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2"/>
  <workbookPr autoCompressPictures="0"/>
  <mc:AlternateContent xmlns:mc="http://schemas.openxmlformats.org/markup-compatibility/2006">
    <mc:Choice Requires="x15">
      <x15ac:absPath xmlns:x15ac="http://schemas.microsoft.com/office/spreadsheetml/2010/11/ac" url="/Users/doug/Desktop/annual library data survey analysis/"/>
    </mc:Choice>
  </mc:AlternateContent>
  <xr:revisionPtr revIDLastSave="0" documentId="8_{7032C356-3BAC-594B-B61E-8300AE40C84B}" xr6:coauthVersionLast="36" xr6:coauthVersionMax="36" xr10:uidLastSave="{00000000-0000-0000-0000-000000000000}"/>
  <bookViews>
    <workbookView xWindow="4420" yWindow="4520" windowWidth="28800" windowHeight="16400" tabRatio="789" xr2:uid="{00000000-000D-0000-FFFF-FFFF00000000}"/>
  </bookViews>
  <sheets>
    <sheet name="Introduction" sheetId="23" r:id="rId1"/>
    <sheet name="Data" sheetId="9" r:id="rId2"/>
    <sheet name="pivot" sheetId="25" r:id="rId3"/>
    <sheet name="SurveyCodeSheet" sheetId="21" r:id="rId4"/>
  </sheets>
  <definedNames>
    <definedName name="_xlnm._FilterDatabase" localSheetId="1" hidden="1">Data!$A$1:$NZ$1611</definedName>
  </definedNames>
  <calcPr calcId="181029"/>
  <pivotCaches>
    <pivotCache cacheId="2" r:id="rId5"/>
  </pivotCaches>
  <fileRecoveryPr repairLoad="1"/>
</workbook>
</file>

<file path=xl/calcChain.xml><?xml version="1.0" encoding="utf-8"?>
<calcChain xmlns="http://schemas.openxmlformats.org/spreadsheetml/2006/main">
  <c r="BO1500" i="9" l="1"/>
  <c r="BO1612" i="9" l="1"/>
  <c r="BO1613" i="9"/>
  <c r="BO1614" i="9"/>
  <c r="BO1615" i="9"/>
  <c r="BO1616" i="9"/>
  <c r="BO1617" i="9"/>
  <c r="BO1618" i="9"/>
  <c r="BO1620" i="9"/>
  <c r="BO1621" i="9"/>
  <c r="BO1622" i="9"/>
  <c r="BO1623" i="9"/>
  <c r="BO1624" i="9"/>
  <c r="BO1625" i="9"/>
  <c r="BO1626" i="9"/>
  <c r="BO1627" i="9"/>
  <c r="BO1628" i="9"/>
  <c r="BO1629" i="9"/>
  <c r="BO1630" i="9"/>
  <c r="BO1631" i="9"/>
  <c r="BO1632" i="9"/>
  <c r="BO1633" i="9"/>
  <c r="BO1634" i="9"/>
  <c r="BO1635" i="9"/>
  <c r="BO1636" i="9"/>
  <c r="BO1637" i="9"/>
  <c r="BO1638" i="9"/>
  <c r="BO1639" i="9"/>
  <c r="BO1640" i="9"/>
  <c r="BO1641" i="9"/>
  <c r="BO1642" i="9"/>
  <c r="BO1643" i="9"/>
  <c r="BO1644" i="9"/>
  <c r="BO1645" i="9"/>
  <c r="BO1646" i="9"/>
  <c r="BO1647" i="9"/>
  <c r="BO1648" i="9"/>
  <c r="BO1649" i="9"/>
  <c r="BO1650" i="9"/>
  <c r="BO1651" i="9"/>
  <c r="BO1652" i="9"/>
  <c r="BO1653" i="9"/>
  <c r="BO1654" i="9"/>
  <c r="BO1655" i="9"/>
  <c r="BO1656" i="9"/>
  <c r="BO1657" i="9"/>
  <c r="BO1658" i="9"/>
  <c r="BO1659" i="9"/>
  <c r="BO1660" i="9"/>
  <c r="BO1661" i="9"/>
  <c r="BO1662" i="9"/>
  <c r="BO1663" i="9"/>
  <c r="BO1664" i="9"/>
  <c r="BO1665" i="9"/>
  <c r="BO1666" i="9"/>
  <c r="BO1667" i="9"/>
  <c r="BO1668" i="9"/>
  <c r="BO1669" i="9"/>
  <c r="BO1670" i="9"/>
  <c r="BO1671" i="9"/>
  <c r="BO1672" i="9"/>
  <c r="BO1673" i="9"/>
  <c r="BO1674" i="9"/>
  <c r="BO1675" i="9"/>
  <c r="BO1676" i="9"/>
  <c r="BO1677" i="9"/>
  <c r="BO1678" i="9"/>
  <c r="BO1679" i="9"/>
  <c r="BO1680" i="9"/>
  <c r="BO1681" i="9"/>
  <c r="BO1682" i="9"/>
  <c r="BO1683" i="9"/>
  <c r="BO1684" i="9"/>
  <c r="BO1685" i="9"/>
  <c r="BO1686" i="9"/>
  <c r="BO1687" i="9"/>
  <c r="BO1688" i="9"/>
  <c r="BO1689" i="9"/>
  <c r="BO1690" i="9"/>
  <c r="BO1691" i="9"/>
  <c r="BO1696" i="9"/>
  <c r="BO1697" i="9"/>
  <c r="BO1698" i="9"/>
  <c r="BO1699" i="9"/>
  <c r="BO1701" i="9"/>
  <c r="BO1702" i="9"/>
  <c r="BO1704" i="9"/>
  <c r="BO1705" i="9"/>
  <c r="BO1707" i="9"/>
  <c r="BO1708" i="9"/>
  <c r="BO1709" i="9"/>
  <c r="BO1710" i="9"/>
  <c r="BO1711" i="9"/>
  <c r="BO1714" i="9"/>
  <c r="BO1715" i="9"/>
  <c r="BO1716" i="9"/>
  <c r="BO1720" i="9"/>
  <c r="BO1721" i="9"/>
  <c r="BO1725" i="9"/>
  <c r="BO1726" i="9"/>
  <c r="BO1609" i="9"/>
  <c r="BO1611" i="9"/>
  <c r="AO1134" i="9" l="1"/>
  <c r="BB1612" i="9" l="1"/>
  <c r="BB1688" i="9"/>
  <c r="BB1665" i="9"/>
  <c r="BB1647" i="9"/>
  <c r="BB1642" i="9"/>
  <c r="BB1613" i="9"/>
  <c r="BB1696" i="9"/>
  <c r="BB1690" i="9"/>
  <c r="BB1643" i="9"/>
  <c r="BB1697" i="9"/>
  <c r="BB1698" i="9"/>
  <c r="BB1640" i="9"/>
  <c r="BB1699" i="9"/>
  <c r="BB1700" i="9"/>
  <c r="BB1646" i="9"/>
  <c r="BB1687" i="9"/>
  <c r="BB1666" i="9"/>
  <c r="BB1668" i="9"/>
  <c r="BB1657" i="9"/>
  <c r="BB1701" i="9"/>
  <c r="BB1614" i="9"/>
  <c r="BB1615" i="9"/>
  <c r="BB1702" i="9"/>
  <c r="BB1659" i="9"/>
  <c r="BB1684" i="9"/>
  <c r="BB1616" i="9"/>
  <c r="BB1691" i="9"/>
  <c r="BB1617" i="9"/>
  <c r="BB1645" i="9"/>
  <c r="BB1704" i="9"/>
  <c r="BB1660" i="9"/>
  <c r="BB1618" i="9"/>
  <c r="BB1654" i="9"/>
  <c r="BB1638" i="9"/>
  <c r="BB1705" i="9"/>
  <c r="BB1619" i="9"/>
  <c r="BB1670" i="9"/>
  <c r="BB1675" i="9"/>
  <c r="BB1680" i="9"/>
  <c r="BB1672" i="9"/>
  <c r="BB1707" i="9"/>
  <c r="BB1620" i="9"/>
  <c r="BB1656" i="9"/>
  <c r="BB1651" i="9"/>
  <c r="BB1679" i="9"/>
  <c r="BB1621" i="9"/>
  <c r="BB1650" i="9"/>
  <c r="BB1655" i="9"/>
  <c r="BB1622" i="9"/>
  <c r="BB1658" i="9"/>
  <c r="BB1686" i="9"/>
  <c r="BB1649" i="9"/>
  <c r="BB1682" i="9"/>
  <c r="BB1644" i="9"/>
  <c r="BB1623" i="9"/>
  <c r="BB1689" i="9"/>
  <c r="BB1677" i="9"/>
  <c r="BB1708" i="9"/>
  <c r="BB1709" i="9"/>
  <c r="BB1710" i="9"/>
  <c r="BB1683" i="9"/>
  <c r="BB1711" i="9"/>
  <c r="BB1624" i="9"/>
  <c r="BB1673" i="9"/>
  <c r="BB1625" i="9"/>
  <c r="BB1626" i="9"/>
  <c r="BB1648" i="9"/>
  <c r="BB1661" i="9"/>
  <c r="BB1627" i="9"/>
  <c r="BB1685" i="9"/>
  <c r="BB1628" i="9"/>
  <c r="BB1678" i="9"/>
  <c r="BB1637" i="9"/>
  <c r="BB1629" i="9"/>
  <c r="BB1662" i="9"/>
  <c r="BB1714" i="9"/>
  <c r="BB1715" i="9"/>
  <c r="BB1676" i="9"/>
  <c r="BB1716" i="9"/>
  <c r="BB1630" i="9"/>
  <c r="BB1631" i="9"/>
  <c r="BB1720" i="9"/>
  <c r="BB1721" i="9"/>
  <c r="BB1641" i="9"/>
  <c r="BB1632" i="9"/>
  <c r="BB1671" i="9"/>
  <c r="BB1674" i="9"/>
  <c r="BB1667" i="9"/>
  <c r="BB1639" i="9"/>
  <c r="BB1652" i="9"/>
  <c r="BB1725" i="9"/>
  <c r="BB1681" i="9"/>
  <c r="BB1633" i="9"/>
  <c r="BB1634" i="9"/>
  <c r="BB1664" i="9"/>
  <c r="BB1653" i="9"/>
  <c r="BB1636" i="9"/>
  <c r="BB1726" i="9"/>
  <c r="BB1635" i="9"/>
  <c r="BB1663" i="9"/>
  <c r="BB1669" i="9"/>
  <c r="GR577" i="9"/>
  <c r="GR642" i="9"/>
  <c r="GR648" i="9"/>
  <c r="GR645" i="9"/>
  <c r="GR636" i="9"/>
  <c r="GR613" i="9"/>
  <c r="GR668" i="9"/>
  <c r="GR600" i="9"/>
  <c r="GR669" i="9"/>
  <c r="GR621" i="9"/>
  <c r="GR646" i="9"/>
  <c r="GR667" i="9"/>
  <c r="GR618" i="9"/>
  <c r="GR670" i="9"/>
  <c r="GR671" i="9"/>
  <c r="GR643" i="9"/>
  <c r="GR578" i="9"/>
  <c r="GR623" i="9"/>
  <c r="GR663" i="9"/>
  <c r="GR612" i="9"/>
  <c r="GR673" i="9"/>
  <c r="GR674" i="9"/>
  <c r="GR627" i="9"/>
  <c r="GR603" i="9"/>
  <c r="GR641" i="9"/>
  <c r="GR653" i="9"/>
  <c r="GR675" i="9"/>
  <c r="GR656" i="9"/>
  <c r="GR662" i="9"/>
  <c r="GR658" i="9"/>
  <c r="GR665" i="9"/>
  <c r="GR607" i="9"/>
  <c r="GR597" i="9"/>
  <c r="GR590" i="9"/>
  <c r="GR579" i="9"/>
  <c r="GR676" i="9"/>
  <c r="GR655" i="9"/>
  <c r="GR651" i="9"/>
  <c r="GR580" i="9"/>
  <c r="GR640" i="9"/>
  <c r="GR635" i="9"/>
  <c r="GR647" i="9"/>
  <c r="GR616" i="9"/>
  <c r="GR677" i="9"/>
  <c r="GR608" i="9"/>
  <c r="GR625" i="9"/>
  <c r="GR615" i="9"/>
  <c r="GR595" i="9"/>
  <c r="GR581" i="9"/>
  <c r="GR596" i="9"/>
  <c r="GR678" i="9"/>
  <c r="GR624" i="9"/>
  <c r="GR679" i="9"/>
  <c r="GR593" i="9"/>
  <c r="GR591" i="9"/>
  <c r="GR622" i="9"/>
  <c r="GR598" i="9"/>
  <c r="GR604" i="9"/>
  <c r="GR582" i="9"/>
  <c r="GR680" i="9"/>
  <c r="GR681" i="9"/>
  <c r="GR589" i="9"/>
  <c r="GR634" i="9"/>
  <c r="GR609" i="9"/>
  <c r="GR682" i="9"/>
  <c r="GR683" i="9"/>
  <c r="GR650" i="9"/>
  <c r="GR588" i="9"/>
  <c r="GR614" i="9"/>
  <c r="GR639" i="9"/>
  <c r="GR626" i="9"/>
  <c r="GR644" i="9"/>
  <c r="GR684" i="9"/>
  <c r="GR661" i="9"/>
  <c r="GR619" i="9"/>
  <c r="GR685" i="9"/>
  <c r="GR686" i="9"/>
  <c r="GR611" i="9"/>
  <c r="GR632" i="9"/>
  <c r="GR583" i="9"/>
  <c r="GR617" i="9"/>
  <c r="GR659" i="9"/>
  <c r="GR610" i="9"/>
  <c r="GR666" i="9"/>
  <c r="GR654" i="9"/>
  <c r="GR657" i="9"/>
  <c r="GR687" i="9"/>
  <c r="GR688" i="9"/>
  <c r="GR584" i="9"/>
  <c r="GR689" i="9"/>
  <c r="GR690" i="9"/>
  <c r="GR633" i="9"/>
  <c r="GR585" i="9"/>
  <c r="GR631" i="9"/>
  <c r="GR664" i="9"/>
  <c r="GR586" i="9"/>
  <c r="GR620" i="9"/>
  <c r="GR599" i="9"/>
  <c r="GR637" i="9"/>
  <c r="GR628" i="9"/>
  <c r="GR638" i="9"/>
  <c r="GR605" i="9"/>
  <c r="GR629" i="9"/>
  <c r="GR652" i="9"/>
  <c r="GR691" i="9"/>
  <c r="GR601" i="9"/>
  <c r="GR649" i="9"/>
  <c r="GR660" i="9"/>
  <c r="GR587" i="9"/>
  <c r="GR594" i="9"/>
  <c r="GR602" i="9"/>
  <c r="GR606" i="9"/>
  <c r="GR592" i="9"/>
  <c r="GR630" i="9"/>
  <c r="GR692" i="9"/>
  <c r="GR763" i="9"/>
  <c r="GR767" i="9"/>
  <c r="GR718" i="9"/>
  <c r="GR759" i="9"/>
  <c r="GR714" i="9"/>
  <c r="GR786" i="9"/>
  <c r="GR744" i="9"/>
  <c r="GR787" i="9"/>
  <c r="GR742" i="9"/>
  <c r="GR771" i="9"/>
  <c r="GR785" i="9"/>
  <c r="GR724" i="9"/>
  <c r="GR788" i="9"/>
  <c r="GR789" i="9"/>
  <c r="GR757" i="9"/>
  <c r="GR693" i="9"/>
  <c r="GR746" i="9"/>
  <c r="GR780" i="9"/>
  <c r="GR712" i="9"/>
  <c r="GR710" i="9"/>
  <c r="GR791" i="9"/>
  <c r="GR694" i="9"/>
  <c r="GR709" i="9"/>
  <c r="GR751" i="9"/>
  <c r="GR754" i="9"/>
  <c r="GR792" i="9"/>
  <c r="GR741" i="9"/>
  <c r="GR781" i="9"/>
  <c r="GR758" i="9"/>
  <c r="GR783" i="9"/>
  <c r="GR730" i="9"/>
  <c r="GR725" i="9"/>
  <c r="GR703" i="9"/>
  <c r="GR695" i="9"/>
  <c r="GR793" i="9"/>
  <c r="GR750" i="9"/>
  <c r="GR775" i="9"/>
  <c r="GR696" i="9"/>
  <c r="GR764" i="9"/>
  <c r="GR774" i="9"/>
  <c r="GR761" i="9"/>
  <c r="GR739" i="9"/>
  <c r="GR794" i="9"/>
  <c r="GR726" i="9"/>
  <c r="GR753" i="9"/>
  <c r="GR728" i="9"/>
  <c r="GR723" i="9"/>
  <c r="GR697" i="9"/>
  <c r="GR716" i="9"/>
  <c r="GR795" i="9"/>
  <c r="GR745" i="9"/>
  <c r="GR796" i="9"/>
  <c r="GR707" i="9"/>
  <c r="GR704" i="9"/>
  <c r="GR732" i="9"/>
  <c r="GR737" i="9"/>
  <c r="GR721" i="9"/>
  <c r="GR698" i="9"/>
  <c r="GR797" i="9"/>
  <c r="GR798" i="9"/>
  <c r="GR706" i="9"/>
  <c r="GR740" i="9"/>
  <c r="GR720" i="9"/>
  <c r="GR772" i="9"/>
  <c r="GR799" i="9"/>
  <c r="GR773" i="9"/>
  <c r="GR715" i="9"/>
  <c r="GR722" i="9"/>
  <c r="GR769" i="9"/>
  <c r="GR749" i="9"/>
  <c r="GR765" i="9"/>
  <c r="GR800" i="9"/>
  <c r="GR778" i="9"/>
  <c r="GR733" i="9"/>
  <c r="GR708" i="9"/>
  <c r="GR801" i="9"/>
  <c r="GR719" i="9"/>
  <c r="GR756" i="9"/>
  <c r="GR699" i="9"/>
  <c r="GR731" i="9"/>
  <c r="GR777" i="9"/>
  <c r="GR735" i="9"/>
  <c r="GR784" i="9"/>
  <c r="GR748" i="9"/>
  <c r="GR776" i="9"/>
  <c r="GR802" i="9"/>
  <c r="GR803" i="9"/>
  <c r="GR700" i="9"/>
  <c r="GR804" i="9"/>
  <c r="GR805" i="9"/>
  <c r="GR766" i="9"/>
  <c r="GR701" i="9"/>
  <c r="GR747" i="9"/>
  <c r="GR782" i="9"/>
  <c r="GR702" i="9"/>
  <c r="GR727" i="9"/>
  <c r="GR711" i="9"/>
  <c r="GR768" i="9"/>
  <c r="GR752" i="9"/>
  <c r="GR734" i="9"/>
  <c r="GR717" i="9"/>
  <c r="GR762" i="9"/>
  <c r="GR760" i="9"/>
  <c r="GR806" i="9"/>
  <c r="GR755" i="9"/>
  <c r="GR736" i="9"/>
  <c r="GR779" i="9"/>
  <c r="GR738" i="9"/>
  <c r="GR705" i="9"/>
  <c r="GR713" i="9"/>
  <c r="GR770" i="9"/>
  <c r="GR729" i="9"/>
  <c r="GR743" i="9"/>
  <c r="CM1669" i="9" l="1"/>
  <c r="CM1663" i="9"/>
  <c r="CM1635" i="9"/>
  <c r="CM1726" i="9"/>
  <c r="CM1636" i="9"/>
  <c r="CM1653" i="9"/>
  <c r="CM1664" i="9"/>
  <c r="CM1634" i="9"/>
  <c r="CM1633" i="9"/>
  <c r="CM1681" i="9"/>
  <c r="CM1725" i="9"/>
  <c r="CM1652" i="9"/>
  <c r="CM1639" i="9"/>
  <c r="CM1667" i="9"/>
  <c r="CM1674" i="9"/>
  <c r="CM1671" i="9"/>
  <c r="CM1632" i="9"/>
  <c r="CM1641" i="9"/>
  <c r="CM1721" i="9"/>
  <c r="CM1720" i="9"/>
  <c r="CM1631" i="9"/>
  <c r="CM1630" i="9"/>
  <c r="CM1716" i="9"/>
  <c r="CM1676" i="9"/>
  <c r="CM1715" i="9"/>
  <c r="CM1714" i="9"/>
  <c r="CM1662" i="9"/>
  <c r="CM1629" i="9"/>
  <c r="CM1637" i="9"/>
  <c r="CM1678" i="9"/>
  <c r="CM1628" i="9"/>
  <c r="CM1685" i="9"/>
  <c r="CM1627" i="9"/>
  <c r="CM1661" i="9"/>
  <c r="CM1648" i="9"/>
  <c r="CM1626" i="9"/>
  <c r="CM1625" i="9"/>
  <c r="CM1673" i="9"/>
  <c r="CM1624" i="9"/>
  <c r="CM1711" i="9"/>
  <c r="CM1683" i="9"/>
  <c r="CM1710" i="9"/>
  <c r="CM1709" i="9"/>
  <c r="CM1708" i="9"/>
  <c r="CM1677" i="9"/>
  <c r="CM1689" i="9"/>
  <c r="CM1623" i="9"/>
  <c r="CM1644" i="9"/>
  <c r="CM1682" i="9"/>
  <c r="CM1649" i="9"/>
  <c r="CM1686" i="9"/>
  <c r="CM1658" i="9"/>
  <c r="CM1622" i="9"/>
  <c r="CM1655" i="9"/>
  <c r="CM1650" i="9"/>
  <c r="CM1621" i="9"/>
  <c r="CM1651" i="9"/>
  <c r="CM1656" i="9"/>
  <c r="CM1620" i="9"/>
  <c r="CM1707" i="9"/>
  <c r="CM1672" i="9"/>
  <c r="CM1680" i="9"/>
  <c r="CM1675" i="9"/>
  <c r="CM1670" i="9"/>
  <c r="CM1619" i="9"/>
  <c r="CM1705" i="9"/>
  <c r="CM1638" i="9"/>
  <c r="CM1654" i="9"/>
  <c r="CM1618" i="9"/>
  <c r="CM1660" i="9"/>
  <c r="CM1704" i="9"/>
  <c r="CM1645" i="9"/>
  <c r="CM1617" i="9"/>
  <c r="CM1691" i="9"/>
  <c r="CM1616" i="9"/>
  <c r="CM1684" i="9"/>
  <c r="CM1659" i="9"/>
  <c r="CM1702" i="9"/>
  <c r="CM1615" i="9"/>
  <c r="CM1614" i="9"/>
  <c r="CM1701" i="9"/>
  <c r="CM1657" i="9"/>
  <c r="CM1668" i="9"/>
  <c r="CM1666" i="9"/>
  <c r="CM1687" i="9"/>
  <c r="CM1646" i="9"/>
  <c r="CM1700" i="9"/>
  <c r="CM1699" i="9"/>
  <c r="CM1640" i="9"/>
  <c r="CM1698" i="9"/>
  <c r="CM1697" i="9"/>
  <c r="CM1643" i="9"/>
  <c r="CM1690" i="9"/>
  <c r="CM1696" i="9"/>
  <c r="CM1613" i="9"/>
  <c r="CM1642" i="9"/>
  <c r="CM1647" i="9"/>
  <c r="CM1665" i="9"/>
  <c r="CM1688" i="9"/>
  <c r="CM1612" i="9"/>
  <c r="AO1669" i="9" l="1"/>
  <c r="AO1663" i="9"/>
  <c r="AO1635" i="9"/>
  <c r="AO1726" i="9"/>
  <c r="AO1636" i="9"/>
  <c r="AO1653" i="9"/>
  <c r="AO1664" i="9"/>
  <c r="AO1634" i="9"/>
  <c r="AO1633" i="9"/>
  <c r="AO1681" i="9"/>
  <c r="AO1725" i="9"/>
  <c r="AO1652" i="9"/>
  <c r="AO1639" i="9"/>
  <c r="AO1667" i="9"/>
  <c r="AO1674" i="9"/>
  <c r="AO1671" i="9"/>
  <c r="AO1632" i="9"/>
  <c r="AO1641" i="9"/>
  <c r="AO1721" i="9"/>
  <c r="AO1720" i="9"/>
  <c r="AO1631" i="9"/>
  <c r="AO1630" i="9"/>
  <c r="AO1716" i="9"/>
  <c r="AO1676" i="9"/>
  <c r="AO1715" i="9"/>
  <c r="AO1714" i="9"/>
  <c r="AO1662" i="9"/>
  <c r="AO1629" i="9"/>
  <c r="AO1637" i="9"/>
  <c r="AO1678" i="9"/>
  <c r="AO1628" i="9"/>
  <c r="AO1685" i="9"/>
  <c r="AO1627" i="9"/>
  <c r="AO1661" i="9"/>
  <c r="AO1648" i="9"/>
  <c r="AO1626" i="9"/>
  <c r="AO1625" i="9"/>
  <c r="AO1673" i="9"/>
  <c r="AO1624" i="9"/>
  <c r="AO1711" i="9"/>
  <c r="AO1683" i="9"/>
  <c r="AO1710" i="9"/>
  <c r="AO1709" i="9"/>
  <c r="AO1708" i="9"/>
  <c r="AO1677" i="9"/>
  <c r="AO1689" i="9"/>
  <c r="AO1623" i="9"/>
  <c r="AO1644" i="9"/>
  <c r="AO1682" i="9"/>
  <c r="AO1649" i="9"/>
  <c r="AO1686" i="9"/>
  <c r="AO1658" i="9"/>
  <c r="AO1622" i="9"/>
  <c r="AO1655" i="9"/>
  <c r="AO1650" i="9"/>
  <c r="AO1621" i="9"/>
  <c r="AO1679" i="9"/>
  <c r="AO1651" i="9"/>
  <c r="AO1656" i="9"/>
  <c r="AO1620" i="9"/>
  <c r="AO1707" i="9"/>
  <c r="AO1672" i="9"/>
  <c r="AO1680" i="9"/>
  <c r="AO1675" i="9"/>
  <c r="AO1670" i="9"/>
  <c r="AO1705" i="9"/>
  <c r="AO1638" i="9"/>
  <c r="AO1654" i="9"/>
  <c r="AO1618" i="9"/>
  <c r="AO1660" i="9"/>
  <c r="AO1704" i="9"/>
  <c r="AO1645" i="9"/>
  <c r="AO1617" i="9"/>
  <c r="AO1691" i="9"/>
  <c r="AO1616" i="9"/>
  <c r="AO1684" i="9"/>
  <c r="AO1659" i="9"/>
  <c r="AO1702" i="9"/>
  <c r="AO1615" i="9"/>
  <c r="AO1614" i="9"/>
  <c r="AO1701" i="9"/>
  <c r="AO1657" i="9"/>
  <c r="AO1668" i="9"/>
  <c r="AO1666" i="9"/>
  <c r="AO1687" i="9"/>
  <c r="AO1646" i="9"/>
  <c r="AO1699" i="9"/>
  <c r="AO1640" i="9"/>
  <c r="AO1698" i="9"/>
  <c r="AO1697" i="9"/>
  <c r="AO1643" i="9"/>
  <c r="AO1690" i="9"/>
  <c r="AO1696" i="9"/>
  <c r="AO1613" i="9"/>
  <c r="AO1642" i="9"/>
  <c r="AO1647" i="9"/>
  <c r="AO1665" i="9"/>
  <c r="AO1688" i="9"/>
  <c r="AO1612" i="9"/>
  <c r="NZ1669" i="9" l="1"/>
  <c r="NY1669" i="9"/>
  <c r="NX1669" i="9"/>
  <c r="NZ1663" i="9"/>
  <c r="NY1663" i="9"/>
  <c r="NX1663" i="9"/>
  <c r="NZ1635" i="9"/>
  <c r="NY1635" i="9"/>
  <c r="NX1635" i="9"/>
  <c r="NZ1726" i="9"/>
  <c r="NY1726" i="9"/>
  <c r="NX1726" i="9"/>
  <c r="NZ1636" i="9"/>
  <c r="NY1636" i="9"/>
  <c r="NX1636" i="9"/>
  <c r="NZ1653" i="9"/>
  <c r="NY1653" i="9"/>
  <c r="NX1653" i="9"/>
  <c r="NZ1664" i="9"/>
  <c r="NY1664" i="9"/>
  <c r="NX1664" i="9"/>
  <c r="NZ1634" i="9"/>
  <c r="NY1634" i="9"/>
  <c r="NX1634" i="9"/>
  <c r="NZ1633" i="9"/>
  <c r="NY1633" i="9"/>
  <c r="NX1633" i="9"/>
  <c r="NZ1681" i="9"/>
  <c r="NY1681" i="9"/>
  <c r="NX1681" i="9"/>
  <c r="NZ1725" i="9"/>
  <c r="NY1725" i="9"/>
  <c r="NX1725" i="9"/>
  <c r="NZ1724" i="9"/>
  <c r="NY1724" i="9"/>
  <c r="NX1724" i="9"/>
  <c r="NZ1652" i="9"/>
  <c r="NY1652" i="9"/>
  <c r="NX1652" i="9"/>
  <c r="NZ1639" i="9"/>
  <c r="NY1639" i="9"/>
  <c r="NX1639" i="9"/>
  <c r="NZ1667" i="9"/>
  <c r="NY1667" i="9"/>
  <c r="NX1667" i="9"/>
  <c r="NZ1674" i="9"/>
  <c r="NY1674" i="9"/>
  <c r="NX1674" i="9"/>
  <c r="NZ1671" i="9"/>
  <c r="NY1671" i="9"/>
  <c r="NX1671" i="9"/>
  <c r="NZ1723" i="9"/>
  <c r="NY1723" i="9"/>
  <c r="NX1723" i="9"/>
  <c r="NZ1632" i="9"/>
  <c r="NY1632" i="9"/>
  <c r="NX1632" i="9"/>
  <c r="NZ1641" i="9"/>
  <c r="NY1641" i="9"/>
  <c r="NX1641" i="9"/>
  <c r="NZ1722" i="9"/>
  <c r="NY1722" i="9"/>
  <c r="NX1722" i="9"/>
  <c r="NZ1721" i="9"/>
  <c r="NY1721" i="9"/>
  <c r="NX1721" i="9"/>
  <c r="NZ1720" i="9"/>
  <c r="NY1720" i="9"/>
  <c r="NX1720" i="9"/>
  <c r="NZ1719" i="9"/>
  <c r="NY1719" i="9"/>
  <c r="NX1719" i="9"/>
  <c r="NZ1718" i="9"/>
  <c r="NY1718" i="9"/>
  <c r="NX1718" i="9"/>
  <c r="NZ1631" i="9"/>
  <c r="NY1631" i="9"/>
  <c r="NX1631" i="9"/>
  <c r="NZ1717" i="9"/>
  <c r="NY1717" i="9"/>
  <c r="NX1717" i="9"/>
  <c r="NZ1630" i="9"/>
  <c r="NY1630" i="9"/>
  <c r="NX1630" i="9"/>
  <c r="NZ1716" i="9"/>
  <c r="NY1716" i="9"/>
  <c r="NX1716" i="9"/>
  <c r="NZ1676" i="9"/>
  <c r="NY1676" i="9"/>
  <c r="NX1676" i="9"/>
  <c r="NZ1715" i="9"/>
  <c r="NY1715" i="9"/>
  <c r="NX1715" i="9"/>
  <c r="NZ1714" i="9"/>
  <c r="NY1714" i="9"/>
  <c r="NX1714" i="9"/>
  <c r="NZ1662" i="9"/>
  <c r="NY1662" i="9"/>
  <c r="NX1662" i="9"/>
  <c r="NZ1629" i="9"/>
  <c r="NY1629" i="9"/>
  <c r="NX1629" i="9"/>
  <c r="NZ1637" i="9"/>
  <c r="NY1637" i="9"/>
  <c r="NX1637" i="9"/>
  <c r="NZ1678" i="9"/>
  <c r="NY1678" i="9"/>
  <c r="NX1678" i="9"/>
  <c r="NZ1628" i="9"/>
  <c r="NY1628" i="9"/>
  <c r="NX1628" i="9"/>
  <c r="NZ1685" i="9"/>
  <c r="NY1685" i="9"/>
  <c r="NX1685" i="9"/>
  <c r="NZ1627" i="9"/>
  <c r="NY1627" i="9"/>
  <c r="NX1627" i="9"/>
  <c r="NZ1661" i="9"/>
  <c r="NY1661" i="9"/>
  <c r="NX1661" i="9"/>
  <c r="NZ1713" i="9"/>
  <c r="NY1713" i="9"/>
  <c r="NX1713" i="9"/>
  <c r="NZ1648" i="9"/>
  <c r="NY1648" i="9"/>
  <c r="NX1648" i="9"/>
  <c r="NZ1626" i="9"/>
  <c r="NY1626" i="9"/>
  <c r="NX1626" i="9"/>
  <c r="NZ1712" i="9"/>
  <c r="NY1712" i="9"/>
  <c r="NX1712" i="9"/>
  <c r="NZ1625" i="9"/>
  <c r="NY1625" i="9"/>
  <c r="NX1625" i="9"/>
  <c r="NZ1673" i="9"/>
  <c r="NY1673" i="9"/>
  <c r="NX1673" i="9"/>
  <c r="NZ1624" i="9"/>
  <c r="NY1624" i="9"/>
  <c r="NX1624" i="9"/>
  <c r="NZ1711" i="9"/>
  <c r="NY1711" i="9"/>
  <c r="NX1711" i="9"/>
  <c r="NZ1683" i="9"/>
  <c r="NY1683" i="9"/>
  <c r="NX1683" i="9"/>
  <c r="NZ1710" i="9"/>
  <c r="NY1710" i="9"/>
  <c r="NX1710" i="9"/>
  <c r="NZ1709" i="9"/>
  <c r="NY1709" i="9"/>
  <c r="NX1709" i="9"/>
  <c r="NZ1708" i="9"/>
  <c r="NY1708" i="9"/>
  <c r="NX1708" i="9"/>
  <c r="NZ1677" i="9"/>
  <c r="NY1677" i="9"/>
  <c r="NX1677" i="9"/>
  <c r="NZ1689" i="9"/>
  <c r="NY1689" i="9"/>
  <c r="NX1689" i="9"/>
  <c r="NZ1623" i="9"/>
  <c r="NY1623" i="9"/>
  <c r="NX1623" i="9"/>
  <c r="NZ1644" i="9"/>
  <c r="NY1644" i="9"/>
  <c r="NX1644" i="9"/>
  <c r="NZ1682" i="9"/>
  <c r="NY1682" i="9"/>
  <c r="NX1682" i="9"/>
  <c r="NZ1649" i="9"/>
  <c r="NY1649" i="9"/>
  <c r="NX1649" i="9"/>
  <c r="NZ1686" i="9"/>
  <c r="NY1686" i="9"/>
  <c r="NX1686" i="9"/>
  <c r="NZ1658" i="9"/>
  <c r="NY1658" i="9"/>
  <c r="NX1658" i="9"/>
  <c r="NZ1622" i="9"/>
  <c r="NY1622" i="9"/>
  <c r="NX1622" i="9"/>
  <c r="NZ1655" i="9"/>
  <c r="NY1655" i="9"/>
  <c r="NX1655" i="9"/>
  <c r="NZ1650" i="9"/>
  <c r="NY1650" i="9"/>
  <c r="NX1650" i="9"/>
  <c r="NZ1621" i="9"/>
  <c r="NY1621" i="9"/>
  <c r="NX1621" i="9"/>
  <c r="NZ1679" i="9"/>
  <c r="NY1679" i="9"/>
  <c r="NX1679" i="9"/>
  <c r="NZ1651" i="9"/>
  <c r="NY1651" i="9"/>
  <c r="NX1651" i="9"/>
  <c r="NZ1656" i="9"/>
  <c r="NY1656" i="9"/>
  <c r="NX1656" i="9"/>
  <c r="NZ1620" i="9"/>
  <c r="NY1620" i="9"/>
  <c r="NX1620" i="9"/>
  <c r="NZ1707" i="9"/>
  <c r="NY1707" i="9"/>
  <c r="NX1707" i="9"/>
  <c r="NZ1672" i="9"/>
  <c r="NY1672" i="9"/>
  <c r="NX1672" i="9"/>
  <c r="NZ1680" i="9"/>
  <c r="NY1680" i="9"/>
  <c r="NX1680" i="9"/>
  <c r="NZ1706" i="9"/>
  <c r="NY1706" i="9"/>
  <c r="NX1706" i="9"/>
  <c r="NZ1675" i="9"/>
  <c r="NY1675" i="9"/>
  <c r="NX1675" i="9"/>
  <c r="NZ1670" i="9"/>
  <c r="NY1670" i="9"/>
  <c r="NX1670" i="9"/>
  <c r="NZ1619" i="9"/>
  <c r="NY1619" i="9"/>
  <c r="NX1619" i="9"/>
  <c r="NZ1705" i="9"/>
  <c r="NY1705" i="9"/>
  <c r="NX1705" i="9"/>
  <c r="NZ1638" i="9"/>
  <c r="NY1638" i="9"/>
  <c r="NX1638" i="9"/>
  <c r="NZ1654" i="9"/>
  <c r="NY1654" i="9"/>
  <c r="NX1654" i="9"/>
  <c r="NZ1618" i="9"/>
  <c r="NY1618" i="9"/>
  <c r="NX1618" i="9"/>
  <c r="NZ1660" i="9"/>
  <c r="NY1660" i="9"/>
  <c r="NX1660" i="9"/>
  <c r="NZ1704" i="9"/>
  <c r="NY1704" i="9"/>
  <c r="NX1704" i="9"/>
  <c r="NZ1645" i="9"/>
  <c r="NY1645" i="9"/>
  <c r="NX1645" i="9"/>
  <c r="NZ1617" i="9"/>
  <c r="NY1617" i="9"/>
  <c r="NX1617" i="9"/>
  <c r="NZ1691" i="9"/>
  <c r="NY1691" i="9"/>
  <c r="NX1691" i="9"/>
  <c r="NZ1616" i="9"/>
  <c r="NY1616" i="9"/>
  <c r="NX1616" i="9"/>
  <c r="NZ1684" i="9"/>
  <c r="NY1684" i="9"/>
  <c r="NX1684" i="9"/>
  <c r="NZ1659" i="9"/>
  <c r="NY1659" i="9"/>
  <c r="NX1659" i="9"/>
  <c r="NZ1703" i="9"/>
  <c r="NY1703" i="9"/>
  <c r="NX1703" i="9"/>
  <c r="NZ1702" i="9"/>
  <c r="NY1702" i="9"/>
  <c r="NX1702" i="9"/>
  <c r="NZ1615" i="9"/>
  <c r="NY1615" i="9"/>
  <c r="NX1615" i="9"/>
  <c r="NZ1614" i="9"/>
  <c r="NY1614" i="9"/>
  <c r="NX1614" i="9"/>
  <c r="NZ1701" i="9"/>
  <c r="NY1701" i="9"/>
  <c r="NX1701" i="9"/>
  <c r="NZ1657" i="9"/>
  <c r="NY1657" i="9"/>
  <c r="NX1657" i="9"/>
  <c r="NZ1668" i="9"/>
  <c r="NY1668" i="9"/>
  <c r="NX1668" i="9"/>
  <c r="NZ1666" i="9"/>
  <c r="NY1666" i="9"/>
  <c r="NX1666" i="9"/>
  <c r="NZ1687" i="9"/>
  <c r="NY1687" i="9"/>
  <c r="NX1687" i="9"/>
  <c r="NZ1646" i="9"/>
  <c r="NY1646" i="9"/>
  <c r="NX1646" i="9"/>
  <c r="NZ1700" i="9"/>
  <c r="NY1700" i="9"/>
  <c r="NX1700" i="9"/>
  <c r="NZ1699" i="9"/>
  <c r="NY1699" i="9"/>
  <c r="NX1699" i="9"/>
  <c r="NZ1640" i="9"/>
  <c r="NY1640" i="9"/>
  <c r="NX1640" i="9"/>
  <c r="NZ1698" i="9"/>
  <c r="NY1698" i="9"/>
  <c r="NX1698" i="9"/>
  <c r="NZ1697" i="9"/>
  <c r="NY1697" i="9"/>
  <c r="NX1697" i="9"/>
  <c r="NZ1643" i="9"/>
  <c r="NY1643" i="9"/>
  <c r="NX1643" i="9"/>
  <c r="NZ1690" i="9"/>
  <c r="NY1690" i="9"/>
  <c r="NX1690" i="9"/>
  <c r="NZ1696" i="9"/>
  <c r="NY1696" i="9"/>
  <c r="NX1696" i="9"/>
  <c r="NZ1613" i="9"/>
  <c r="NY1613" i="9"/>
  <c r="NX1613" i="9"/>
  <c r="NZ1642" i="9"/>
  <c r="NY1642" i="9"/>
  <c r="NX1642" i="9"/>
  <c r="NZ1695" i="9"/>
  <c r="NY1695" i="9"/>
  <c r="NX1695" i="9"/>
  <c r="NZ1647" i="9"/>
  <c r="NY1647" i="9"/>
  <c r="NX1647" i="9"/>
  <c r="NZ1694" i="9"/>
  <c r="NY1694" i="9"/>
  <c r="NX1694" i="9"/>
  <c r="NZ1665" i="9"/>
  <c r="NY1665" i="9"/>
  <c r="NX1665" i="9"/>
  <c r="NZ1693" i="9"/>
  <c r="NY1693" i="9"/>
  <c r="NX1693" i="9"/>
  <c r="NZ1688" i="9"/>
  <c r="NY1688" i="9"/>
  <c r="NX1688" i="9"/>
  <c r="NZ1692" i="9"/>
  <c r="NY1692" i="9"/>
  <c r="NX1692" i="9"/>
  <c r="NZ1612" i="9"/>
  <c r="NY1612" i="9"/>
  <c r="NX1612" i="9"/>
  <c r="II1669" i="9"/>
  <c r="II1663" i="9"/>
  <c r="II1635" i="9"/>
  <c r="II1726" i="9"/>
  <c r="II1636" i="9"/>
  <c r="II1653" i="9"/>
  <c r="II1664" i="9"/>
  <c r="II1634" i="9"/>
  <c r="II1633" i="9"/>
  <c r="II1681" i="9"/>
  <c r="II1725" i="9"/>
  <c r="II1724" i="9"/>
  <c r="II1652" i="9"/>
  <c r="II1639" i="9"/>
  <c r="II1667" i="9"/>
  <c r="II1674" i="9"/>
  <c r="II1671" i="9"/>
  <c r="II1723" i="9"/>
  <c r="II1632" i="9"/>
  <c r="II1641" i="9"/>
  <c r="II1722" i="9"/>
  <c r="II1721" i="9"/>
  <c r="II1720" i="9"/>
  <c r="II1719" i="9"/>
  <c r="II1718" i="9"/>
  <c r="II1631" i="9"/>
  <c r="II1717" i="9"/>
  <c r="II1630" i="9"/>
  <c r="II1716" i="9"/>
  <c r="II1676" i="9"/>
  <c r="II1715" i="9"/>
  <c r="II1714" i="9"/>
  <c r="II1662" i="9"/>
  <c r="II1629" i="9"/>
  <c r="II1637" i="9"/>
  <c r="II1678" i="9"/>
  <c r="II1628" i="9"/>
  <c r="II1685" i="9"/>
  <c r="II1627" i="9"/>
  <c r="II1661" i="9"/>
  <c r="II1713" i="9"/>
  <c r="II1648" i="9"/>
  <c r="II1626" i="9"/>
  <c r="II1712" i="9"/>
  <c r="II1625" i="9"/>
  <c r="II1673" i="9"/>
  <c r="II1624" i="9"/>
  <c r="II1711" i="9"/>
  <c r="II1683" i="9"/>
  <c r="II1710" i="9"/>
  <c r="II1709" i="9"/>
  <c r="II1708" i="9"/>
  <c r="II1677" i="9"/>
  <c r="II1689" i="9"/>
  <c r="II1623" i="9"/>
  <c r="II1644" i="9"/>
  <c r="II1682" i="9"/>
  <c r="II1649" i="9"/>
  <c r="II1686" i="9"/>
  <c r="II1658" i="9"/>
  <c r="II1622" i="9"/>
  <c r="II1655" i="9"/>
  <c r="II1650" i="9"/>
  <c r="II1621" i="9"/>
  <c r="II1679" i="9"/>
  <c r="II1651" i="9"/>
  <c r="II1656" i="9"/>
  <c r="II1620" i="9"/>
  <c r="II1707" i="9"/>
  <c r="II1672" i="9"/>
  <c r="II1680" i="9"/>
  <c r="II1706" i="9"/>
  <c r="II1675" i="9"/>
  <c r="II1670" i="9"/>
  <c r="II1619" i="9"/>
  <c r="II1705" i="9"/>
  <c r="II1638" i="9"/>
  <c r="II1654" i="9"/>
  <c r="II1618" i="9"/>
  <c r="II1660" i="9"/>
  <c r="II1704" i="9"/>
  <c r="II1645" i="9"/>
  <c r="II1617" i="9"/>
  <c r="II1691" i="9"/>
  <c r="II1616" i="9"/>
  <c r="II1684" i="9"/>
  <c r="II1659" i="9"/>
  <c r="II1703" i="9"/>
  <c r="II1702" i="9"/>
  <c r="II1615" i="9"/>
  <c r="II1614" i="9"/>
  <c r="II1701" i="9"/>
  <c r="II1657" i="9"/>
  <c r="II1668" i="9"/>
  <c r="II1666" i="9"/>
  <c r="II1687" i="9"/>
  <c r="II1646" i="9"/>
  <c r="II1700" i="9"/>
  <c r="II1699" i="9"/>
  <c r="II1640" i="9"/>
  <c r="II1698" i="9"/>
  <c r="II1697" i="9"/>
  <c r="II1643" i="9"/>
  <c r="II1690" i="9"/>
  <c r="II1696" i="9"/>
  <c r="II1613" i="9"/>
  <c r="II1642" i="9"/>
  <c r="II1695" i="9"/>
  <c r="II1647" i="9"/>
  <c r="II1694" i="9"/>
  <c r="II1665" i="9"/>
  <c r="II1693" i="9"/>
  <c r="II1688" i="9"/>
  <c r="II1692" i="9"/>
  <c r="II1612" i="9"/>
  <c r="II1551" i="9" l="1"/>
  <c r="II1542" i="9"/>
  <c r="II1526" i="9"/>
  <c r="II1611" i="9"/>
  <c r="II1527" i="9"/>
  <c r="II1556" i="9"/>
  <c r="II1528" i="9"/>
  <c r="II1610" i="9"/>
  <c r="II1609" i="9"/>
  <c r="II1582" i="9"/>
  <c r="II1608" i="9"/>
  <c r="II1607" i="9"/>
  <c r="II1540" i="9"/>
  <c r="II1541" i="9"/>
  <c r="II1525" i="9"/>
  <c r="II1574" i="9"/>
  <c r="II1535" i="9"/>
  <c r="II1534" i="9"/>
  <c r="II1606" i="9"/>
  <c r="II1605" i="9"/>
  <c r="II1604" i="9"/>
  <c r="II1524" i="9"/>
  <c r="II1523" i="9"/>
  <c r="II1577" i="9"/>
  <c r="II1573" i="9"/>
  <c r="II1545" i="9"/>
  <c r="II1603" i="9"/>
  <c r="II1522" i="9"/>
  <c r="II1521" i="9"/>
  <c r="II1563" i="9"/>
  <c r="II1602" i="9"/>
  <c r="II1558" i="9"/>
  <c r="II1569" i="9"/>
  <c r="II1520" i="9"/>
  <c r="II1530" i="9"/>
  <c r="II1564" i="9"/>
  <c r="II1519" i="9"/>
  <c r="II1579" i="9"/>
  <c r="II1518" i="9"/>
  <c r="II1549" i="9"/>
  <c r="II1583" i="9"/>
  <c r="II1557" i="9"/>
  <c r="II1517" i="9"/>
  <c r="II1601" i="9"/>
  <c r="II1538" i="9"/>
  <c r="II1552" i="9"/>
  <c r="II1544" i="9"/>
  <c r="II1516" i="9"/>
  <c r="II1560" i="9"/>
  <c r="II1515" i="9"/>
  <c r="II1514" i="9"/>
  <c r="II1600" i="9"/>
  <c r="II1568" i="9"/>
  <c r="II1513" i="9"/>
  <c r="II1512" i="9"/>
  <c r="II1599" i="9"/>
  <c r="II1566" i="9"/>
  <c r="II1554" i="9"/>
  <c r="II1581" i="9"/>
  <c r="II1529" i="9"/>
  <c r="II1598" i="9"/>
  <c r="II1546" i="9"/>
  <c r="II1539" i="9"/>
  <c r="II1597" i="9"/>
  <c r="II1565" i="9"/>
  <c r="II1532" i="9"/>
  <c r="II1543" i="9"/>
  <c r="II1511" i="9"/>
  <c r="II1510" i="9"/>
  <c r="II1509" i="9"/>
  <c r="II1575" i="9"/>
  <c r="II1555" i="9"/>
  <c r="II1567" i="9"/>
  <c r="II1561" i="9"/>
  <c r="II1570" i="9"/>
  <c r="II1596" i="9"/>
  <c r="II1595" i="9"/>
  <c r="II1550" i="9"/>
  <c r="II1508" i="9"/>
  <c r="II1507" i="9"/>
  <c r="II1547" i="9"/>
  <c r="II1536" i="9"/>
  <c r="II1586" i="9"/>
  <c r="II1506" i="9"/>
  <c r="II1576" i="9"/>
  <c r="II1578" i="9"/>
  <c r="II1548" i="9"/>
  <c r="II1505" i="9"/>
  <c r="II1504" i="9"/>
  <c r="II1503" i="9"/>
  <c r="II1502" i="9"/>
  <c r="II1501" i="9"/>
  <c r="II1593" i="9"/>
  <c r="II1553" i="9"/>
  <c r="II1580" i="9"/>
  <c r="II1592" i="9"/>
  <c r="II1500" i="9"/>
  <c r="II1591" i="9"/>
  <c r="II1572" i="9"/>
  <c r="II1499" i="9"/>
  <c r="II1590" i="9"/>
  <c r="II1537" i="9"/>
  <c r="II1585" i="9"/>
  <c r="II1571" i="9"/>
  <c r="II1498" i="9"/>
  <c r="II1531" i="9"/>
  <c r="II1589" i="9"/>
  <c r="II1533" i="9"/>
  <c r="II1559" i="9"/>
  <c r="II1562" i="9"/>
  <c r="II1588" i="9"/>
  <c r="II1584" i="9"/>
  <c r="II1587" i="9"/>
  <c r="II1497" i="9"/>
  <c r="II1407" i="9"/>
  <c r="II1403" i="9"/>
  <c r="II1496" i="9"/>
  <c r="II1417" i="9"/>
  <c r="II1393" i="9"/>
  <c r="II1426" i="9"/>
  <c r="II1424" i="9"/>
  <c r="II1402" i="9"/>
  <c r="II1432" i="9"/>
  <c r="II1458" i="9"/>
  <c r="II1495" i="9"/>
  <c r="II1494" i="9"/>
  <c r="II1410" i="9"/>
  <c r="II1493" i="9"/>
  <c r="II1399" i="9"/>
  <c r="II1446" i="9"/>
  <c r="II1411" i="9"/>
  <c r="II1400" i="9"/>
  <c r="II1390" i="9"/>
  <c r="II1492" i="9"/>
  <c r="II1491" i="9"/>
  <c r="II1436" i="9"/>
  <c r="II1490" i="9"/>
  <c r="II1489" i="9"/>
  <c r="II1451" i="9"/>
  <c r="II1389" i="9"/>
  <c r="II1488" i="9"/>
  <c r="II1487" i="9"/>
  <c r="II1486" i="9"/>
  <c r="II1441" i="9"/>
  <c r="II1460" i="9"/>
  <c r="II1413" i="9"/>
  <c r="II1455" i="9"/>
  <c r="II1485" i="9"/>
  <c r="II1392" i="9"/>
  <c r="II1433" i="9"/>
  <c r="II1484" i="9"/>
  <c r="II1454" i="9"/>
  <c r="II1483" i="9"/>
  <c r="II1427" i="9"/>
  <c r="II1459" i="9"/>
  <c r="II1452" i="9"/>
  <c r="II1482" i="9"/>
  <c r="II1388" i="9"/>
  <c r="II1434" i="9"/>
  <c r="II1449" i="9"/>
  <c r="II1481" i="9"/>
  <c r="II1421" i="9"/>
  <c r="II1387" i="9"/>
  <c r="II1406" i="9"/>
  <c r="II1480" i="9"/>
  <c r="II1479" i="9"/>
  <c r="II1443" i="9"/>
  <c r="II1478" i="9"/>
  <c r="II1430" i="9"/>
  <c r="II1397" i="9"/>
  <c r="II1439" i="9"/>
  <c r="II1422" i="9"/>
  <c r="II1425" i="9"/>
  <c r="II1404" i="9"/>
  <c r="II1412" i="9"/>
  <c r="II1437" i="9"/>
  <c r="II1408" i="9"/>
  <c r="II1477" i="9"/>
  <c r="II1438" i="9"/>
  <c r="II1409" i="9"/>
  <c r="II1416" i="9"/>
  <c r="II1386" i="9"/>
  <c r="II1476" i="9"/>
  <c r="II1385" i="9"/>
  <c r="II1435" i="9"/>
  <c r="II1420" i="9"/>
  <c r="II1440" i="9"/>
  <c r="II1456" i="9"/>
  <c r="II1391" i="9"/>
  <c r="II1475" i="9"/>
  <c r="II1415" i="9"/>
  <c r="II1418" i="9"/>
  <c r="II1474" i="9"/>
  <c r="II1384" i="9"/>
  <c r="II1473" i="9"/>
  <c r="II1405" i="9"/>
  <c r="II1395" i="9"/>
  <c r="II1461" i="9"/>
  <c r="II1472" i="9"/>
  <c r="II1445" i="9"/>
  <c r="II1457" i="9"/>
  <c r="II1423" i="9"/>
  <c r="II1429" i="9"/>
  <c r="II1471" i="9"/>
  <c r="II1414" i="9"/>
  <c r="II1470" i="9"/>
  <c r="II1453" i="9"/>
  <c r="II1469" i="9"/>
  <c r="II1428" i="9"/>
  <c r="II1447" i="9"/>
  <c r="II1394" i="9"/>
  <c r="II1383" i="9"/>
  <c r="II1468" i="9"/>
  <c r="II1448" i="9"/>
  <c r="II1467" i="9"/>
  <c r="II1466" i="9"/>
  <c r="II1419" i="9"/>
  <c r="II1462" i="9"/>
  <c r="II1450" i="9"/>
  <c r="II1396" i="9"/>
  <c r="II1398" i="9"/>
  <c r="II1465" i="9"/>
  <c r="II1401" i="9"/>
  <c r="II1431" i="9"/>
  <c r="II1444" i="9"/>
  <c r="II1464" i="9"/>
  <c r="II1463" i="9"/>
  <c r="II1442" i="9"/>
  <c r="II1382" i="9"/>
  <c r="II1295" i="9"/>
  <c r="II1285" i="9"/>
  <c r="II1381" i="9"/>
  <c r="II1283" i="9"/>
  <c r="II1380" i="9"/>
  <c r="II1306" i="9"/>
  <c r="II1379" i="9"/>
  <c r="II1274" i="9"/>
  <c r="II1302" i="9"/>
  <c r="II1339" i="9"/>
  <c r="II1312" i="9"/>
  <c r="II1378" i="9"/>
  <c r="II1301" i="9"/>
  <c r="II1377" i="9"/>
  <c r="II1294" i="9"/>
  <c r="II1325" i="9"/>
  <c r="II1282" i="9"/>
  <c r="II1288" i="9"/>
  <c r="II1273" i="9"/>
  <c r="II1328" i="9"/>
  <c r="II1376" i="9"/>
  <c r="II1308" i="9"/>
  <c r="II1375" i="9"/>
  <c r="II1340" i="9"/>
  <c r="II1307" i="9"/>
  <c r="II1374" i="9"/>
  <c r="II1373" i="9"/>
  <c r="II1372" i="9"/>
  <c r="II1371" i="9"/>
  <c r="II1323" i="9"/>
  <c r="II1314" i="9"/>
  <c r="II1299" i="9"/>
  <c r="II1338" i="9"/>
  <c r="II1370" i="9"/>
  <c r="II1279" i="9"/>
  <c r="II1304" i="9"/>
  <c r="II1369" i="9"/>
  <c r="II1337" i="9"/>
  <c r="II1368" i="9"/>
  <c r="II1303" i="9"/>
  <c r="II1342" i="9"/>
  <c r="II1310" i="9"/>
  <c r="II1272" i="9"/>
  <c r="II1281" i="9"/>
  <c r="II1305" i="9"/>
  <c r="II1343" i="9"/>
  <c r="II1289" i="9"/>
  <c r="II1367" i="9"/>
  <c r="II1311" i="9"/>
  <c r="II1296" i="9"/>
  <c r="II1366" i="9"/>
  <c r="II1365" i="9"/>
  <c r="II1326" i="9"/>
  <c r="II1364" i="9"/>
  <c r="II1324" i="9"/>
  <c r="II1275" i="9"/>
  <c r="II1317" i="9"/>
  <c r="II1327" i="9"/>
  <c r="II1293" i="9"/>
  <c r="II1291" i="9"/>
  <c r="II1297" i="9"/>
  <c r="II1363" i="9"/>
  <c r="II1284" i="9"/>
  <c r="II1362" i="9"/>
  <c r="II1321" i="9"/>
  <c r="II1361" i="9"/>
  <c r="II1286" i="9"/>
  <c r="II1360" i="9"/>
  <c r="II1271" i="9"/>
  <c r="II1359" i="9"/>
  <c r="II1331" i="9"/>
  <c r="II1276" i="9"/>
  <c r="II1318" i="9"/>
  <c r="II1334" i="9"/>
  <c r="II1322" i="9"/>
  <c r="II1358" i="9"/>
  <c r="II1287" i="9"/>
  <c r="II1292" i="9"/>
  <c r="II1357" i="9"/>
  <c r="II1356" i="9"/>
  <c r="II1355" i="9"/>
  <c r="II1290" i="9"/>
  <c r="II1278" i="9"/>
  <c r="II1345" i="9"/>
  <c r="II1270" i="9"/>
  <c r="II1333" i="9"/>
  <c r="II1313" i="9"/>
  <c r="II1354" i="9"/>
  <c r="II1353" i="9"/>
  <c r="II1352" i="9"/>
  <c r="II1309" i="9"/>
  <c r="II1351" i="9"/>
  <c r="II1332" i="9"/>
  <c r="II1350" i="9"/>
  <c r="II1315" i="9"/>
  <c r="II1336" i="9"/>
  <c r="II1349" i="9"/>
  <c r="II1269" i="9"/>
  <c r="II1348" i="9"/>
  <c r="II1320" i="9"/>
  <c r="II1347" i="9"/>
  <c r="II1341" i="9"/>
  <c r="II1298" i="9"/>
  <c r="II1344" i="9"/>
  <c r="II1335" i="9"/>
  <c r="II1268" i="9"/>
  <c r="II1277" i="9"/>
  <c r="II1280" i="9"/>
  <c r="II1329" i="9"/>
  <c r="II1300" i="9"/>
  <c r="II1330" i="9"/>
  <c r="II1319" i="9"/>
  <c r="II1267" i="9"/>
  <c r="II1316" i="9"/>
  <c r="II1346" i="9"/>
  <c r="II1187" i="9"/>
  <c r="II1174" i="9"/>
  <c r="II1266" i="9"/>
  <c r="II1175" i="9"/>
  <c r="II1161" i="9"/>
  <c r="II1199" i="9"/>
  <c r="II1265" i="9"/>
  <c r="II1214" i="9"/>
  <c r="II1197" i="9"/>
  <c r="II1233" i="9"/>
  <c r="II1205" i="9"/>
  <c r="II1264" i="9"/>
  <c r="II1188" i="9"/>
  <c r="II1194" i="9"/>
  <c r="II1173" i="9"/>
  <c r="II1213" i="9"/>
  <c r="II1166" i="9"/>
  <c r="II1177" i="9"/>
  <c r="II1263" i="9"/>
  <c r="II1220" i="9"/>
  <c r="II1185" i="9"/>
  <c r="II1201" i="9"/>
  <c r="II1262" i="9"/>
  <c r="II1235" i="9"/>
  <c r="II1237" i="9"/>
  <c r="II1159" i="9"/>
  <c r="II1158" i="9"/>
  <c r="II1261" i="9"/>
  <c r="II1260" i="9"/>
  <c r="II1212" i="9"/>
  <c r="II1206" i="9"/>
  <c r="II1169" i="9"/>
  <c r="II1224" i="9"/>
  <c r="II1259" i="9"/>
  <c r="II1258" i="9"/>
  <c r="II1204" i="9"/>
  <c r="II1257" i="9"/>
  <c r="II1229" i="9"/>
  <c r="II1182" i="9"/>
  <c r="II1195" i="9"/>
  <c r="II1234" i="9"/>
  <c r="II1222" i="9"/>
  <c r="II1203" i="9"/>
  <c r="II1172" i="9"/>
  <c r="II1208" i="9"/>
  <c r="II1216" i="9"/>
  <c r="II1202" i="9"/>
  <c r="II1227" i="9"/>
  <c r="II1217" i="9"/>
  <c r="II1183" i="9"/>
  <c r="II1165" i="9"/>
  <c r="II1256" i="9"/>
  <c r="II1192" i="9"/>
  <c r="II1176" i="9"/>
  <c r="II1255" i="9"/>
  <c r="II1167" i="9"/>
  <c r="II1207" i="9"/>
  <c r="II1196" i="9"/>
  <c r="II1186" i="9"/>
  <c r="II1181" i="9"/>
  <c r="II1160" i="9"/>
  <c r="II1254" i="9"/>
  <c r="II1210" i="9"/>
  <c r="II1253" i="9"/>
  <c r="II1198" i="9"/>
  <c r="II1252" i="9"/>
  <c r="II1171" i="9"/>
  <c r="II1180" i="9"/>
  <c r="II1157" i="9"/>
  <c r="II1156" i="9"/>
  <c r="II1218" i="9"/>
  <c r="II1193" i="9"/>
  <c r="II1215" i="9"/>
  <c r="II1231" i="9"/>
  <c r="II1211" i="9"/>
  <c r="II1251" i="9"/>
  <c r="II1225" i="9"/>
  <c r="II1170" i="9"/>
  <c r="II1250" i="9"/>
  <c r="II1249" i="9"/>
  <c r="II1162" i="9"/>
  <c r="II1178" i="9"/>
  <c r="II1155" i="9"/>
  <c r="II1239" i="9"/>
  <c r="II1164" i="9"/>
  <c r="II1221" i="9"/>
  <c r="II1190" i="9"/>
  <c r="II1248" i="9"/>
  <c r="II1184" i="9"/>
  <c r="II1247" i="9"/>
  <c r="II1223" i="9"/>
  <c r="II1246" i="9"/>
  <c r="II1230" i="9"/>
  <c r="II1245" i="9"/>
  <c r="II1200" i="9"/>
  <c r="II1226" i="9"/>
  <c r="II1244" i="9"/>
  <c r="II1154" i="9"/>
  <c r="II1243" i="9"/>
  <c r="II1219" i="9"/>
  <c r="II1242" i="9"/>
  <c r="II1241" i="9"/>
  <c r="II1189" i="9"/>
  <c r="II1238" i="9"/>
  <c r="II1232" i="9"/>
  <c r="II1153" i="9"/>
  <c r="II1163" i="9"/>
  <c r="II1168" i="9"/>
  <c r="II1179" i="9"/>
  <c r="II1191" i="9"/>
  <c r="II1228" i="9"/>
  <c r="II1236" i="9"/>
  <c r="II1240" i="9"/>
  <c r="II1209" i="9"/>
  <c r="II1152" i="9"/>
  <c r="II1093" i="9"/>
  <c r="II1067" i="9"/>
  <c r="II1151" i="9"/>
  <c r="II1072" i="9"/>
  <c r="II1050" i="9"/>
  <c r="II1084" i="9"/>
  <c r="II1122" i="9"/>
  <c r="II1101" i="9"/>
  <c r="II1090" i="9"/>
  <c r="II1120" i="9"/>
  <c r="II1099" i="9"/>
  <c r="II1150" i="9"/>
  <c r="II1069" i="9"/>
  <c r="II1055" i="9"/>
  <c r="II1054" i="9"/>
  <c r="II1107" i="9"/>
  <c r="II1059" i="9"/>
  <c r="II1149" i="9"/>
  <c r="II1049" i="9"/>
  <c r="II1116" i="9"/>
  <c r="II1077" i="9"/>
  <c r="II1088" i="9"/>
  <c r="II1048" i="9"/>
  <c r="II1123" i="9"/>
  <c r="II1121" i="9"/>
  <c r="II1047" i="9"/>
  <c r="II1148" i="9"/>
  <c r="II1147" i="9"/>
  <c r="II1094" i="9"/>
  <c r="II1105" i="9"/>
  <c r="II1109" i="9"/>
  <c r="II1080" i="9"/>
  <c r="II1111" i="9"/>
  <c r="II1146" i="9"/>
  <c r="II1145" i="9"/>
  <c r="II1086" i="9"/>
  <c r="II1053" i="9"/>
  <c r="II1060" i="9"/>
  <c r="II1144" i="9"/>
  <c r="II1046" i="9"/>
  <c r="II1114" i="9"/>
  <c r="II1061" i="9"/>
  <c r="II1089" i="9"/>
  <c r="II1070" i="9"/>
  <c r="II1103" i="9"/>
  <c r="II1075" i="9"/>
  <c r="II1045" i="9"/>
  <c r="II1117" i="9"/>
  <c r="II1091" i="9"/>
  <c r="II1098" i="9"/>
  <c r="II1044" i="9"/>
  <c r="II1097" i="9"/>
  <c r="II1043" i="9"/>
  <c r="II1063" i="9"/>
  <c r="II1104" i="9"/>
  <c r="II1058" i="9"/>
  <c r="II1083" i="9"/>
  <c r="II1143" i="9"/>
  <c r="II1074" i="9"/>
  <c r="II1057" i="9"/>
  <c r="II1056" i="9"/>
  <c r="II1142" i="9"/>
  <c r="II1079" i="9"/>
  <c r="II1042" i="9"/>
  <c r="II1081" i="9"/>
  <c r="II1041" i="9"/>
  <c r="II1052" i="9"/>
  <c r="II1071" i="9"/>
  <c r="II1141" i="9"/>
  <c r="II1040" i="9"/>
  <c r="II1102" i="9"/>
  <c r="II1140" i="9"/>
  <c r="II1092" i="9"/>
  <c r="II1078" i="9"/>
  <c r="II1096" i="9"/>
  <c r="II1139" i="9"/>
  <c r="II1068" i="9"/>
  <c r="II1100" i="9"/>
  <c r="II1039" i="9"/>
  <c r="II1138" i="9"/>
  <c r="II1137" i="9"/>
  <c r="II1065" i="9"/>
  <c r="II1051" i="9"/>
  <c r="II1124" i="9"/>
  <c r="II1108" i="9"/>
  <c r="II1112" i="9"/>
  <c r="II1113" i="9"/>
  <c r="II1136" i="9"/>
  <c r="II1135" i="9"/>
  <c r="II1134" i="9"/>
  <c r="II1082" i="9"/>
  <c r="II1073" i="9"/>
  <c r="II1119" i="9"/>
  <c r="II1133" i="9"/>
  <c r="II1087" i="9"/>
  <c r="II1115" i="9"/>
  <c r="II1132" i="9"/>
  <c r="II1038" i="9"/>
  <c r="II1131" i="9"/>
  <c r="II1110" i="9"/>
  <c r="II1130" i="9"/>
  <c r="II1129" i="9"/>
  <c r="II1076" i="9"/>
  <c r="II1126" i="9"/>
  <c r="II1118" i="9"/>
  <c r="II1085" i="9"/>
  <c r="II1064" i="9"/>
  <c r="II1062" i="9"/>
  <c r="II1128" i="9"/>
  <c r="II1066" i="9"/>
  <c r="II1106" i="9"/>
  <c r="II1127" i="9"/>
  <c r="II1125" i="9"/>
  <c r="II1095" i="9"/>
  <c r="II1037" i="9"/>
  <c r="II980" i="9"/>
  <c r="II949" i="9"/>
  <c r="II943" i="9"/>
  <c r="II960" i="9"/>
  <c r="II944" i="9"/>
  <c r="II979" i="9"/>
  <c r="II1019" i="9"/>
  <c r="II999" i="9"/>
  <c r="II986" i="9"/>
  <c r="II1022" i="9"/>
  <c r="II991" i="9"/>
  <c r="II1001" i="9"/>
  <c r="II953" i="9"/>
  <c r="II976" i="9"/>
  <c r="II956" i="9"/>
  <c r="II993" i="9"/>
  <c r="II958" i="9"/>
  <c r="II942" i="9"/>
  <c r="II941" i="9"/>
  <c r="II1009" i="9"/>
  <c r="II970" i="9"/>
  <c r="II982" i="9"/>
  <c r="II1003" i="9"/>
  <c r="II1027" i="9"/>
  <c r="II1010" i="9"/>
  <c r="II940" i="9"/>
  <c r="II1036" i="9"/>
  <c r="II954" i="9"/>
  <c r="II990" i="9"/>
  <c r="II987" i="9"/>
  <c r="II1008" i="9"/>
  <c r="II974" i="9"/>
  <c r="II1014" i="9"/>
  <c r="II1035" i="9"/>
  <c r="II939" i="9"/>
  <c r="II983" i="9"/>
  <c r="II938" i="9"/>
  <c r="II1018" i="9"/>
  <c r="II937" i="9"/>
  <c r="II966" i="9"/>
  <c r="II1011" i="9"/>
  <c r="II971" i="9"/>
  <c r="II985" i="9"/>
  <c r="II959" i="9"/>
  <c r="II997" i="9"/>
  <c r="II955" i="9"/>
  <c r="II936" i="9"/>
  <c r="II1012" i="9"/>
  <c r="II998" i="9"/>
  <c r="II1000" i="9"/>
  <c r="II935" i="9"/>
  <c r="II984" i="9"/>
  <c r="II934" i="9"/>
  <c r="II1024" i="9"/>
  <c r="II996" i="9"/>
  <c r="II965" i="9"/>
  <c r="II995" i="9"/>
  <c r="II963" i="9"/>
  <c r="II1021" i="9"/>
  <c r="II948" i="9"/>
  <c r="II945" i="9"/>
  <c r="II933" i="9"/>
  <c r="II978" i="9"/>
  <c r="II932" i="9"/>
  <c r="II981" i="9"/>
  <c r="II931" i="9"/>
  <c r="II961" i="9"/>
  <c r="II957" i="9"/>
  <c r="II930" i="9"/>
  <c r="II1029" i="9"/>
  <c r="II994" i="9"/>
  <c r="II1004" i="9"/>
  <c r="II989" i="9"/>
  <c r="II1005" i="9"/>
  <c r="II992" i="9"/>
  <c r="II929" i="9"/>
  <c r="II973" i="9"/>
  <c r="II967" i="9"/>
  <c r="II1034" i="9"/>
  <c r="II928" i="9"/>
  <c r="II927" i="9"/>
  <c r="II950" i="9"/>
  <c r="II946" i="9"/>
  <c r="II1023" i="9"/>
  <c r="II1025" i="9"/>
  <c r="II1020" i="9"/>
  <c r="II988" i="9"/>
  <c r="II926" i="9"/>
  <c r="II1033" i="9"/>
  <c r="II1002" i="9"/>
  <c r="II964" i="9"/>
  <c r="II925" i="9"/>
  <c r="II1015" i="9"/>
  <c r="II924" i="9"/>
  <c r="II968" i="9"/>
  <c r="II1017" i="9"/>
  <c r="II977" i="9"/>
  <c r="II923" i="9"/>
  <c r="II1032" i="9"/>
  <c r="II1006" i="9"/>
  <c r="II1031" i="9"/>
  <c r="II1030" i="9"/>
  <c r="II952" i="9"/>
  <c r="II1026" i="9"/>
  <c r="II1016" i="9"/>
  <c r="II972" i="9"/>
  <c r="II947" i="9"/>
  <c r="II969" i="9"/>
  <c r="II975" i="9"/>
  <c r="II962" i="9"/>
  <c r="II1013" i="9"/>
  <c r="II951" i="9"/>
  <c r="II1028" i="9"/>
  <c r="II1007" i="9"/>
  <c r="II922" i="9"/>
  <c r="II849" i="9"/>
  <c r="II831" i="9"/>
  <c r="II888" i="9"/>
  <c r="II845" i="9"/>
  <c r="II814" i="9"/>
  <c r="II826" i="9"/>
  <c r="II874" i="9"/>
  <c r="II876" i="9"/>
  <c r="II867" i="9"/>
  <c r="II901" i="9"/>
  <c r="II868" i="9"/>
  <c r="II877" i="9"/>
  <c r="II841" i="9"/>
  <c r="II818" i="9"/>
  <c r="II864" i="9"/>
  <c r="II873" i="9"/>
  <c r="II833" i="9"/>
  <c r="II892" i="9"/>
  <c r="II813" i="9"/>
  <c r="II898" i="9"/>
  <c r="II859" i="9"/>
  <c r="II844" i="9"/>
  <c r="II881" i="9"/>
  <c r="II921" i="9"/>
  <c r="II920" i="9"/>
  <c r="II812" i="9"/>
  <c r="II919" i="9"/>
  <c r="II827" i="9"/>
  <c r="II897" i="9"/>
  <c r="II889" i="9"/>
  <c r="II896" i="9"/>
  <c r="II891" i="9"/>
  <c r="II890" i="9"/>
  <c r="II843" i="9"/>
  <c r="II816" i="9"/>
  <c r="II878" i="9"/>
  <c r="II828" i="9"/>
  <c r="II918" i="9"/>
  <c r="II820" i="9"/>
  <c r="II850" i="9"/>
  <c r="II895" i="9"/>
  <c r="II848" i="9"/>
  <c r="II863" i="9"/>
  <c r="II857" i="9"/>
  <c r="II875" i="9"/>
  <c r="II872" i="9"/>
  <c r="II853" i="9"/>
  <c r="II870" i="9"/>
  <c r="II817" i="9"/>
  <c r="II832" i="9"/>
  <c r="II838" i="9"/>
  <c r="II865" i="9"/>
  <c r="II835" i="9"/>
  <c r="II902" i="9"/>
  <c r="II869" i="9"/>
  <c r="II823" i="9"/>
  <c r="II858" i="9"/>
  <c r="II840" i="9"/>
  <c r="II886" i="9"/>
  <c r="II819" i="9"/>
  <c r="II821" i="9"/>
  <c r="II917" i="9"/>
  <c r="II856" i="9"/>
  <c r="II811" i="9"/>
  <c r="II824" i="9"/>
  <c r="II862" i="9"/>
  <c r="II810" i="9"/>
  <c r="II916" i="9"/>
  <c r="II815" i="9"/>
  <c r="II829" i="9"/>
  <c r="II885" i="9"/>
  <c r="II880" i="9"/>
  <c r="II879" i="9"/>
  <c r="II887" i="9"/>
  <c r="II871" i="9"/>
  <c r="II809" i="9"/>
  <c r="II866" i="9"/>
  <c r="II837" i="9"/>
  <c r="II808" i="9"/>
  <c r="II915" i="9"/>
  <c r="II914" i="9"/>
  <c r="II834" i="9"/>
  <c r="II822" i="9"/>
  <c r="II903" i="9"/>
  <c r="II846" i="9"/>
  <c r="II899" i="9"/>
  <c r="II883" i="9"/>
  <c r="II913" i="9"/>
  <c r="II900" i="9"/>
  <c r="II842" i="9"/>
  <c r="II851" i="9"/>
  <c r="II860" i="9"/>
  <c r="II912" i="9"/>
  <c r="II911" i="9"/>
  <c r="II836" i="9"/>
  <c r="II894" i="9"/>
  <c r="II855" i="9"/>
  <c r="II910" i="9"/>
  <c r="II909" i="9"/>
  <c r="II884" i="9"/>
  <c r="II807" i="9"/>
  <c r="II908" i="9"/>
  <c r="II839" i="9"/>
  <c r="II904" i="9"/>
  <c r="II893" i="9"/>
  <c r="II852" i="9"/>
  <c r="II847" i="9"/>
  <c r="II854" i="9"/>
  <c r="II830" i="9"/>
  <c r="II907" i="9"/>
  <c r="II861" i="9"/>
  <c r="II825" i="9"/>
  <c r="II905" i="9"/>
  <c r="II882" i="9"/>
  <c r="II906" i="9"/>
  <c r="II743" i="9"/>
  <c r="II729" i="9"/>
  <c r="II770" i="9"/>
  <c r="II713" i="9"/>
  <c r="II705" i="9"/>
  <c r="II738" i="9"/>
  <c r="II779" i="9"/>
  <c r="II736" i="9"/>
  <c r="II755" i="9"/>
  <c r="II806" i="9"/>
  <c r="II760" i="9"/>
  <c r="II762" i="9"/>
  <c r="II717" i="9"/>
  <c r="II734" i="9"/>
  <c r="II752" i="9"/>
  <c r="II768" i="9"/>
  <c r="II711" i="9"/>
  <c r="II727" i="9"/>
  <c r="II702" i="9"/>
  <c r="II782" i="9"/>
  <c r="II747" i="9"/>
  <c r="II701" i="9"/>
  <c r="II766" i="9"/>
  <c r="II805" i="9"/>
  <c r="II804" i="9"/>
  <c r="II700" i="9"/>
  <c r="II803" i="9"/>
  <c r="II802" i="9"/>
  <c r="II776" i="9"/>
  <c r="II748" i="9"/>
  <c r="II784" i="9"/>
  <c r="II735" i="9"/>
  <c r="II777" i="9"/>
  <c r="II731" i="9"/>
  <c r="II699" i="9"/>
  <c r="II756" i="9"/>
  <c r="II719" i="9"/>
  <c r="II801" i="9"/>
  <c r="II708" i="9"/>
  <c r="II733" i="9"/>
  <c r="II778" i="9"/>
  <c r="II800" i="9"/>
  <c r="II765" i="9"/>
  <c r="II749" i="9"/>
  <c r="II769" i="9"/>
  <c r="II722" i="9"/>
  <c r="II715" i="9"/>
  <c r="II773" i="9"/>
  <c r="II799" i="9"/>
  <c r="II772" i="9"/>
  <c r="II720" i="9"/>
  <c r="II740" i="9"/>
  <c r="II706" i="9"/>
  <c r="II798" i="9"/>
  <c r="II797" i="9"/>
  <c r="II698" i="9"/>
  <c r="II721" i="9"/>
  <c r="II737" i="9"/>
  <c r="II732" i="9"/>
  <c r="II704" i="9"/>
  <c r="II707" i="9"/>
  <c r="II796" i="9"/>
  <c r="II745" i="9"/>
  <c r="II795" i="9"/>
  <c r="II716" i="9"/>
  <c r="II697" i="9"/>
  <c r="II723" i="9"/>
  <c r="II728" i="9"/>
  <c r="II753" i="9"/>
  <c r="II726" i="9"/>
  <c r="II794" i="9"/>
  <c r="II739" i="9"/>
  <c r="II761" i="9"/>
  <c r="II774" i="9"/>
  <c r="II764" i="9"/>
  <c r="II696" i="9"/>
  <c r="II775" i="9"/>
  <c r="II750" i="9"/>
  <c r="II793" i="9"/>
  <c r="II695" i="9"/>
  <c r="II703" i="9"/>
  <c r="II725" i="9"/>
  <c r="II730" i="9"/>
  <c r="II783" i="9"/>
  <c r="II758" i="9"/>
  <c r="II781" i="9"/>
  <c r="II741" i="9"/>
  <c r="II792" i="9"/>
  <c r="II754" i="9"/>
  <c r="II751" i="9"/>
  <c r="II709" i="9"/>
  <c r="II694" i="9"/>
  <c r="II791" i="9"/>
  <c r="II710" i="9"/>
  <c r="II712" i="9"/>
  <c r="II780" i="9"/>
  <c r="II746" i="9"/>
  <c r="II693" i="9"/>
  <c r="II790" i="9"/>
  <c r="II757" i="9"/>
  <c r="II789" i="9"/>
  <c r="II788" i="9"/>
  <c r="II724" i="9"/>
  <c r="II785" i="9"/>
  <c r="II771" i="9"/>
  <c r="II742" i="9"/>
  <c r="II787" i="9"/>
  <c r="II744" i="9"/>
  <c r="II786" i="9"/>
  <c r="II714" i="9"/>
  <c r="II759" i="9"/>
  <c r="II718" i="9"/>
  <c r="II767" i="9"/>
  <c r="II763" i="9"/>
  <c r="II692" i="9"/>
  <c r="II630" i="9"/>
  <c r="II592" i="9"/>
  <c r="II606" i="9"/>
  <c r="II602" i="9"/>
  <c r="II594" i="9"/>
  <c r="II587" i="9"/>
  <c r="II660" i="9"/>
  <c r="II649" i="9"/>
  <c r="II601" i="9"/>
  <c r="II691" i="9"/>
  <c r="II652" i="9"/>
  <c r="II629" i="9"/>
  <c r="II605" i="9"/>
  <c r="II638" i="9"/>
  <c r="II628" i="9"/>
  <c r="II637" i="9"/>
  <c r="II599" i="9"/>
  <c r="II620" i="9"/>
  <c r="II586" i="9"/>
  <c r="II664" i="9"/>
  <c r="II631" i="9"/>
  <c r="II585" i="9"/>
  <c r="II633" i="9"/>
  <c r="II690" i="9"/>
  <c r="II689" i="9"/>
  <c r="II584" i="9"/>
  <c r="II688" i="9"/>
  <c r="II687" i="9"/>
  <c r="II657" i="9"/>
  <c r="II654" i="9"/>
  <c r="II666" i="9"/>
  <c r="II610" i="9"/>
  <c r="II659" i="9"/>
  <c r="II617" i="9"/>
  <c r="II583" i="9"/>
  <c r="II632" i="9"/>
  <c r="II611" i="9"/>
  <c r="II686" i="9"/>
  <c r="II685" i="9"/>
  <c r="II619" i="9"/>
  <c r="II661" i="9"/>
  <c r="II684" i="9"/>
  <c r="II644" i="9"/>
  <c r="II626" i="9"/>
  <c r="II639" i="9"/>
  <c r="II614" i="9"/>
  <c r="II588" i="9"/>
  <c r="II650" i="9"/>
  <c r="II683" i="9"/>
  <c r="II682" i="9"/>
  <c r="II609" i="9"/>
  <c r="II634" i="9"/>
  <c r="II589" i="9"/>
  <c r="II681" i="9"/>
  <c r="II680" i="9"/>
  <c r="II582" i="9"/>
  <c r="II604" i="9"/>
  <c r="II598" i="9"/>
  <c r="II622" i="9"/>
  <c r="II591" i="9"/>
  <c r="II593" i="9"/>
  <c r="II679" i="9"/>
  <c r="II624" i="9"/>
  <c r="II678" i="9"/>
  <c r="II596" i="9"/>
  <c r="II581" i="9"/>
  <c r="II595" i="9"/>
  <c r="II615" i="9"/>
  <c r="II625" i="9"/>
  <c r="II608" i="9"/>
  <c r="II677" i="9"/>
  <c r="II616" i="9"/>
  <c r="II647" i="9"/>
  <c r="II635" i="9"/>
  <c r="II640" i="9"/>
  <c r="II580" i="9"/>
  <c r="II651" i="9"/>
  <c r="II655" i="9"/>
  <c r="II676" i="9"/>
  <c r="II579" i="9"/>
  <c r="II590" i="9"/>
  <c r="II597" i="9"/>
  <c r="II607" i="9"/>
  <c r="II665" i="9"/>
  <c r="II658" i="9"/>
  <c r="II662" i="9"/>
  <c r="II656" i="9"/>
  <c r="II675" i="9"/>
  <c r="II653" i="9"/>
  <c r="II641" i="9"/>
  <c r="II603" i="9"/>
  <c r="II627" i="9"/>
  <c r="II674" i="9"/>
  <c r="II673" i="9"/>
  <c r="II612" i="9"/>
  <c r="II663" i="9"/>
  <c r="II623" i="9"/>
  <c r="II578" i="9"/>
  <c r="II672" i="9"/>
  <c r="II643" i="9"/>
  <c r="II671" i="9"/>
  <c r="II670" i="9"/>
  <c r="II618" i="9"/>
  <c r="II667" i="9"/>
  <c r="II646" i="9"/>
  <c r="II621" i="9"/>
  <c r="II669" i="9"/>
  <c r="II600" i="9"/>
  <c r="II668" i="9"/>
  <c r="II613" i="9"/>
  <c r="II636" i="9"/>
  <c r="II645" i="9"/>
  <c r="II648" i="9"/>
  <c r="II642" i="9"/>
  <c r="II577" i="9"/>
  <c r="II552" i="9"/>
  <c r="II474" i="9"/>
  <c r="II519" i="9"/>
  <c r="II509" i="9"/>
  <c r="II477" i="9"/>
  <c r="II504" i="9"/>
  <c r="II502" i="9"/>
  <c r="II576" i="9"/>
  <c r="II575" i="9"/>
  <c r="II556" i="9"/>
  <c r="II574" i="9"/>
  <c r="II527" i="9"/>
  <c r="II490" i="9"/>
  <c r="II488" i="9"/>
  <c r="II523" i="9"/>
  <c r="II530" i="9"/>
  <c r="II476" i="9"/>
  <c r="II518" i="9"/>
  <c r="II473" i="9"/>
  <c r="II557" i="9"/>
  <c r="II521" i="9"/>
  <c r="II472" i="9"/>
  <c r="II507" i="9"/>
  <c r="II573" i="9"/>
  <c r="II572" i="9"/>
  <c r="II471" i="9"/>
  <c r="II571" i="9"/>
  <c r="II479" i="9"/>
  <c r="II549" i="9"/>
  <c r="II539" i="9"/>
  <c r="II558" i="9"/>
  <c r="II511" i="9"/>
  <c r="II551" i="9"/>
  <c r="II526" i="9"/>
  <c r="II515" i="9"/>
  <c r="II516" i="9"/>
  <c r="II524" i="9"/>
  <c r="II554" i="9"/>
  <c r="II478" i="9"/>
  <c r="II514" i="9"/>
  <c r="II555" i="9"/>
  <c r="II570" i="9"/>
  <c r="II512" i="9"/>
  <c r="II497" i="9"/>
  <c r="II542" i="9"/>
  <c r="II482" i="9"/>
  <c r="II481" i="9"/>
  <c r="II543" i="9"/>
  <c r="II470" i="9"/>
  <c r="II469" i="9"/>
  <c r="II508" i="9"/>
  <c r="II500" i="9"/>
  <c r="II480" i="9"/>
  <c r="II569" i="9"/>
  <c r="II531" i="9"/>
  <c r="II528" i="9"/>
  <c r="II494" i="9"/>
  <c r="II522" i="9"/>
  <c r="II484" i="9"/>
  <c r="II487" i="9"/>
  <c r="II486" i="9"/>
  <c r="II468" i="9"/>
  <c r="II505" i="9"/>
  <c r="II467" i="9"/>
  <c r="II529" i="9"/>
  <c r="II525" i="9"/>
  <c r="II485" i="9"/>
  <c r="II475" i="9"/>
  <c r="II534" i="9"/>
  <c r="II492" i="9"/>
  <c r="II553" i="9"/>
  <c r="II498" i="9"/>
  <c r="II537" i="9"/>
  <c r="II532" i="9"/>
  <c r="II536" i="9"/>
  <c r="II466" i="9"/>
  <c r="II465" i="9"/>
  <c r="II545" i="9"/>
  <c r="II520" i="9"/>
  <c r="II464" i="9"/>
  <c r="II489" i="9"/>
  <c r="II501" i="9"/>
  <c r="II517" i="9"/>
  <c r="II550" i="9"/>
  <c r="II544" i="9"/>
  <c r="II546" i="9"/>
  <c r="II538" i="9"/>
  <c r="II491" i="9"/>
  <c r="II510" i="9"/>
  <c r="II535" i="9"/>
  <c r="II506" i="9"/>
  <c r="II560" i="9"/>
  <c r="II568" i="9"/>
  <c r="II463" i="9"/>
  <c r="II496" i="9"/>
  <c r="II547" i="9"/>
  <c r="II533" i="9"/>
  <c r="II567" i="9"/>
  <c r="II566" i="9"/>
  <c r="II540" i="9"/>
  <c r="II565" i="9"/>
  <c r="II564" i="9"/>
  <c r="II462" i="9"/>
  <c r="II559" i="9"/>
  <c r="II548" i="9"/>
  <c r="II513" i="9"/>
  <c r="II563" i="9"/>
  <c r="II483" i="9"/>
  <c r="II495" i="9"/>
  <c r="II499" i="9"/>
  <c r="II562" i="9"/>
  <c r="II503" i="9"/>
  <c r="II541" i="9"/>
  <c r="II561" i="9"/>
  <c r="II493" i="9"/>
  <c r="II420" i="9"/>
  <c r="II359" i="9"/>
  <c r="II402" i="9"/>
  <c r="II386" i="9"/>
  <c r="II361" i="9"/>
  <c r="II381" i="9"/>
  <c r="II405" i="9"/>
  <c r="II461" i="9"/>
  <c r="II460" i="9"/>
  <c r="II432" i="9"/>
  <c r="II459" i="9"/>
  <c r="II396" i="9"/>
  <c r="II393" i="9"/>
  <c r="II400" i="9"/>
  <c r="II391" i="9"/>
  <c r="II412" i="9"/>
  <c r="II366" i="9"/>
  <c r="II401" i="9"/>
  <c r="II358" i="9"/>
  <c r="II434" i="9"/>
  <c r="II437" i="9"/>
  <c r="II357" i="9"/>
  <c r="II395" i="9"/>
  <c r="II458" i="9"/>
  <c r="II457" i="9"/>
  <c r="II356" i="9"/>
  <c r="II456" i="9"/>
  <c r="II364" i="9"/>
  <c r="II425" i="9"/>
  <c r="II422" i="9"/>
  <c r="II436" i="9"/>
  <c r="II429" i="9"/>
  <c r="II427" i="9"/>
  <c r="II398" i="9"/>
  <c r="II455" i="9"/>
  <c r="II394" i="9"/>
  <c r="II413" i="9"/>
  <c r="II430" i="9"/>
  <c r="II362" i="9"/>
  <c r="II454" i="9"/>
  <c r="II435" i="9"/>
  <c r="II453" i="9"/>
  <c r="II397" i="9"/>
  <c r="II373" i="9"/>
  <c r="II411" i="9"/>
  <c r="II367" i="9"/>
  <c r="II385" i="9"/>
  <c r="II424" i="9"/>
  <c r="II355" i="9"/>
  <c r="II407" i="9"/>
  <c r="II378" i="9"/>
  <c r="II354" i="9"/>
  <c r="II452" i="9"/>
  <c r="II451" i="9"/>
  <c r="II403" i="9"/>
  <c r="II450" i="9"/>
  <c r="II449" i="9"/>
  <c r="II360" i="9"/>
  <c r="II377" i="9"/>
  <c r="II365" i="9"/>
  <c r="II374" i="9"/>
  <c r="II368" i="9"/>
  <c r="II383" i="9"/>
  <c r="II353" i="9"/>
  <c r="II409" i="9"/>
  <c r="II352" i="9"/>
  <c r="II370" i="9"/>
  <c r="II380" i="9"/>
  <c r="II387" i="9"/>
  <c r="II384" i="9"/>
  <c r="II428" i="9"/>
  <c r="II421" i="9"/>
  <c r="II389" i="9"/>
  <c r="II392" i="9"/>
  <c r="II408" i="9"/>
  <c r="II351" i="9"/>
  <c r="II350" i="9"/>
  <c r="II414" i="9"/>
  <c r="II376" i="9"/>
  <c r="II349" i="9"/>
  <c r="II369" i="9"/>
  <c r="II375" i="9"/>
  <c r="II390" i="9"/>
  <c r="II426" i="9"/>
  <c r="II438" i="9"/>
  <c r="II419" i="9"/>
  <c r="II399" i="9"/>
  <c r="II448" i="9"/>
  <c r="II431" i="9"/>
  <c r="II406" i="9"/>
  <c r="II415" i="9"/>
  <c r="II410" i="9"/>
  <c r="II447" i="9"/>
  <c r="II348" i="9"/>
  <c r="II372" i="9"/>
  <c r="II418" i="9"/>
  <c r="II379" i="9"/>
  <c r="II446" i="9"/>
  <c r="II445" i="9"/>
  <c r="II416" i="9"/>
  <c r="II433" i="9"/>
  <c r="II444" i="9"/>
  <c r="II388" i="9"/>
  <c r="II439" i="9"/>
  <c r="II423" i="9"/>
  <c r="II347" i="9"/>
  <c r="II443" i="9"/>
  <c r="II363" i="9"/>
  <c r="II371" i="9"/>
  <c r="II404" i="9"/>
  <c r="II442" i="9"/>
  <c r="II382" i="9"/>
  <c r="II417" i="9"/>
  <c r="II441" i="9"/>
  <c r="II440" i="9"/>
  <c r="II296" i="9"/>
  <c r="II245" i="9"/>
  <c r="II260" i="9"/>
  <c r="II267" i="9"/>
  <c r="II275" i="9"/>
  <c r="II271" i="9"/>
  <c r="II281" i="9"/>
  <c r="II346" i="9"/>
  <c r="II345" i="9"/>
  <c r="II322" i="9"/>
  <c r="II344" i="9"/>
  <c r="II278" i="9"/>
  <c r="II283" i="9"/>
  <c r="II273" i="9"/>
  <c r="II272" i="9"/>
  <c r="II300" i="9"/>
  <c r="II247" i="9"/>
  <c r="II287" i="9"/>
  <c r="II244" i="9"/>
  <c r="II299" i="9"/>
  <c r="II266" i="9"/>
  <c r="II243" i="9"/>
  <c r="II310" i="9"/>
  <c r="II343" i="9"/>
  <c r="II342" i="9"/>
  <c r="II242" i="9"/>
  <c r="II341" i="9"/>
  <c r="II241" i="9"/>
  <c r="II311" i="9"/>
  <c r="II308" i="9"/>
  <c r="II324" i="9"/>
  <c r="II317" i="9"/>
  <c r="II314" i="9"/>
  <c r="II276" i="9"/>
  <c r="II340" i="9"/>
  <c r="II274" i="9"/>
  <c r="II293" i="9"/>
  <c r="II323" i="9"/>
  <c r="II264" i="9"/>
  <c r="II246" i="9"/>
  <c r="II321" i="9"/>
  <c r="II339" i="9"/>
  <c r="II307" i="9"/>
  <c r="II240" i="9"/>
  <c r="II295" i="9"/>
  <c r="II250" i="9"/>
  <c r="II265" i="9"/>
  <c r="II305" i="9"/>
  <c r="II239" i="9"/>
  <c r="II285" i="9"/>
  <c r="II270" i="9"/>
  <c r="II238" i="9"/>
  <c r="II338" i="9"/>
  <c r="II337" i="9"/>
  <c r="II282" i="9"/>
  <c r="II336" i="9"/>
  <c r="II335" i="9"/>
  <c r="II249" i="9"/>
  <c r="II254" i="9"/>
  <c r="II253" i="9"/>
  <c r="II251" i="9"/>
  <c r="II268" i="9"/>
  <c r="II263" i="9"/>
  <c r="II294" i="9"/>
  <c r="II290" i="9"/>
  <c r="II237" i="9"/>
  <c r="II252" i="9"/>
  <c r="II236" i="9"/>
  <c r="II297" i="9"/>
  <c r="II262" i="9"/>
  <c r="II315" i="9"/>
  <c r="II318" i="9"/>
  <c r="II277" i="9"/>
  <c r="II312" i="9"/>
  <c r="II291" i="9"/>
  <c r="II235" i="9"/>
  <c r="II301" i="9"/>
  <c r="II304" i="9"/>
  <c r="II256" i="9"/>
  <c r="II234" i="9"/>
  <c r="II255" i="9"/>
  <c r="II259" i="9"/>
  <c r="II279" i="9"/>
  <c r="II313" i="9"/>
  <c r="II325" i="9"/>
  <c r="II306" i="9"/>
  <c r="II284" i="9"/>
  <c r="II334" i="9"/>
  <c r="II280" i="9"/>
  <c r="II288" i="9"/>
  <c r="II302" i="9"/>
  <c r="II289" i="9"/>
  <c r="II333" i="9"/>
  <c r="II233" i="9"/>
  <c r="II258" i="9"/>
  <c r="II319" i="9"/>
  <c r="II261" i="9"/>
  <c r="II332" i="9"/>
  <c r="II331" i="9"/>
  <c r="II309" i="9"/>
  <c r="II320" i="9"/>
  <c r="II330" i="9"/>
  <c r="II269" i="9"/>
  <c r="II326" i="9"/>
  <c r="II248" i="9"/>
  <c r="II232" i="9"/>
  <c r="II292" i="9"/>
  <c r="II257" i="9"/>
  <c r="II316" i="9"/>
  <c r="II286" i="9"/>
  <c r="II329" i="9"/>
  <c r="II298" i="9"/>
  <c r="II303" i="9"/>
  <c r="II328" i="9"/>
  <c r="II327" i="9"/>
  <c r="II167" i="9"/>
  <c r="II231" i="9"/>
  <c r="II154" i="9"/>
  <c r="II141" i="9"/>
  <c r="II161" i="9"/>
  <c r="II143" i="9"/>
  <c r="II159" i="9"/>
  <c r="II230" i="9"/>
  <c r="II229" i="9"/>
  <c r="II177" i="9"/>
  <c r="II178" i="9"/>
  <c r="II228" i="9"/>
  <c r="II163" i="9"/>
  <c r="II146" i="9"/>
  <c r="II152" i="9"/>
  <c r="II227" i="9"/>
  <c r="II226" i="9"/>
  <c r="II225" i="9"/>
  <c r="II224" i="9"/>
  <c r="II175" i="9"/>
  <c r="II144" i="9"/>
  <c r="II126" i="9"/>
  <c r="II172" i="9"/>
  <c r="II223" i="9"/>
  <c r="II222" i="9"/>
  <c r="II158" i="9"/>
  <c r="II221" i="9"/>
  <c r="II220" i="9"/>
  <c r="II219" i="9"/>
  <c r="II176" i="9"/>
  <c r="II218" i="9"/>
  <c r="II183" i="9"/>
  <c r="II174" i="9"/>
  <c r="II150" i="9"/>
  <c r="II139" i="9"/>
  <c r="II217" i="9"/>
  <c r="II165" i="9"/>
  <c r="II216" i="9"/>
  <c r="II129" i="9"/>
  <c r="II148" i="9"/>
  <c r="II215" i="9"/>
  <c r="II214" i="9"/>
  <c r="II213" i="9"/>
  <c r="II125" i="9"/>
  <c r="II155" i="9"/>
  <c r="II212" i="9"/>
  <c r="II211" i="9"/>
  <c r="II156" i="9"/>
  <c r="II166" i="9"/>
  <c r="II169" i="9"/>
  <c r="II135" i="9"/>
  <c r="II210" i="9"/>
  <c r="II209" i="9"/>
  <c r="II208" i="9"/>
  <c r="II207" i="9"/>
  <c r="II206" i="9"/>
  <c r="II205" i="9"/>
  <c r="II140" i="9"/>
  <c r="II124" i="9"/>
  <c r="II134" i="9"/>
  <c r="II132" i="9"/>
  <c r="II123" i="9"/>
  <c r="II204" i="9"/>
  <c r="II181" i="9"/>
  <c r="II203" i="9"/>
  <c r="II202" i="9"/>
  <c r="II151" i="9"/>
  <c r="II201" i="9"/>
  <c r="II164" i="9"/>
  <c r="II200" i="9"/>
  <c r="II199" i="9"/>
  <c r="II198" i="9"/>
  <c r="II122" i="9"/>
  <c r="II137" i="9"/>
  <c r="II160" i="9"/>
  <c r="II121" i="9"/>
  <c r="II128" i="9"/>
  <c r="II197" i="9"/>
  <c r="II127" i="9"/>
  <c r="II157" i="9"/>
  <c r="II196" i="9"/>
  <c r="II136" i="9"/>
  <c r="II149" i="9"/>
  <c r="II173" i="9"/>
  <c r="II182" i="9"/>
  <c r="II171" i="9"/>
  <c r="II145" i="9"/>
  <c r="II195" i="9"/>
  <c r="II180" i="9"/>
  <c r="II162" i="9"/>
  <c r="II194" i="9"/>
  <c r="II193" i="9"/>
  <c r="II179" i="9"/>
  <c r="II120" i="9"/>
  <c r="II130" i="9"/>
  <c r="II192" i="9"/>
  <c r="II138" i="9"/>
  <c r="II191" i="9"/>
  <c r="II190" i="9"/>
  <c r="II170" i="9"/>
  <c r="II189" i="9"/>
  <c r="II119" i="9"/>
  <c r="II188" i="9"/>
  <c r="II187" i="9"/>
  <c r="II118" i="9"/>
  <c r="II186" i="9"/>
  <c r="II147" i="9"/>
  <c r="II133" i="9"/>
  <c r="II131" i="9"/>
  <c r="II185" i="9"/>
  <c r="II184" i="9"/>
  <c r="II153" i="9"/>
  <c r="II168" i="9"/>
  <c r="II142" i="9"/>
  <c r="II117" i="9"/>
  <c r="II58" i="9"/>
  <c r="II116" i="9"/>
  <c r="II21" i="9"/>
  <c r="II28" i="9"/>
  <c r="II47" i="9"/>
  <c r="II34" i="9"/>
  <c r="II46" i="9"/>
  <c r="II115" i="9"/>
  <c r="II114" i="9"/>
  <c r="II66" i="9"/>
  <c r="II38" i="9"/>
  <c r="II113" i="9"/>
  <c r="II49" i="9"/>
  <c r="II32" i="9"/>
  <c r="II41" i="9"/>
  <c r="II112" i="9"/>
  <c r="II111" i="9"/>
  <c r="II110" i="9"/>
  <c r="II109" i="9"/>
  <c r="II68" i="9"/>
  <c r="II19" i="9"/>
  <c r="II9" i="9"/>
  <c r="II57" i="9"/>
  <c r="II108" i="9"/>
  <c r="II107" i="9"/>
  <c r="II36" i="9"/>
  <c r="II106" i="9"/>
  <c r="II105" i="9"/>
  <c r="II104" i="9"/>
  <c r="II31" i="9"/>
  <c r="II103" i="9"/>
  <c r="II69" i="9"/>
  <c r="II63" i="9"/>
  <c r="II42" i="9"/>
  <c r="II26" i="9"/>
  <c r="II102" i="9"/>
  <c r="II64" i="9"/>
  <c r="II101" i="9"/>
  <c r="II23" i="9"/>
  <c r="II40" i="9"/>
  <c r="II100" i="9"/>
  <c r="II99" i="9"/>
  <c r="II98" i="9"/>
  <c r="II8" i="9"/>
  <c r="II37" i="9"/>
  <c r="II97" i="9"/>
  <c r="II96" i="9"/>
  <c r="II35" i="9"/>
  <c r="II52" i="9"/>
  <c r="II45" i="9"/>
  <c r="II20" i="9"/>
  <c r="II95" i="9"/>
  <c r="II94" i="9"/>
  <c r="II93" i="9"/>
  <c r="II92" i="9"/>
  <c r="II91" i="9"/>
  <c r="II90" i="9"/>
  <c r="II27" i="9"/>
  <c r="II7" i="9"/>
  <c r="II16" i="9"/>
  <c r="II30" i="9"/>
  <c r="II14" i="9"/>
  <c r="II89" i="9"/>
  <c r="II65" i="9"/>
  <c r="II88" i="9"/>
  <c r="II87" i="9"/>
  <c r="II44" i="9"/>
  <c r="II86" i="9"/>
  <c r="II55" i="9"/>
  <c r="II85" i="9"/>
  <c r="II84" i="9"/>
  <c r="II83" i="9"/>
  <c r="II50" i="9"/>
  <c r="II24" i="9"/>
  <c r="II59" i="9"/>
  <c r="II6" i="9"/>
  <c r="II11" i="9"/>
  <c r="II82" i="9"/>
  <c r="II12" i="9"/>
  <c r="II5" i="9"/>
  <c r="II10" i="9"/>
  <c r="II22" i="9"/>
  <c r="II51" i="9"/>
  <c r="II62" i="9"/>
  <c r="II61" i="9"/>
  <c r="II53" i="9"/>
  <c r="II33" i="9"/>
  <c r="II81" i="9"/>
  <c r="II67" i="9"/>
  <c r="II48" i="9"/>
  <c r="II80" i="9"/>
  <c r="II79" i="9"/>
  <c r="II60" i="9"/>
  <c r="II4" i="9"/>
  <c r="II17" i="9"/>
  <c r="II78" i="9"/>
  <c r="II18" i="9"/>
  <c r="II77" i="9"/>
  <c r="II72" i="9"/>
  <c r="II56" i="9"/>
  <c r="II76" i="9"/>
  <c r="II3" i="9"/>
  <c r="II75" i="9"/>
  <c r="II71" i="9"/>
  <c r="II2" i="9"/>
  <c r="II74" i="9"/>
  <c r="II25" i="9"/>
  <c r="II39" i="9"/>
  <c r="II15" i="9"/>
  <c r="II73" i="9"/>
  <c r="II70" i="9"/>
  <c r="II43" i="9"/>
  <c r="II54" i="9"/>
  <c r="II29" i="9"/>
  <c r="II13" i="9"/>
  <c r="IH1551" i="9"/>
  <c r="IH1542" i="9"/>
  <c r="IH1526" i="9"/>
  <c r="IH1611" i="9"/>
  <c r="IH1527" i="9"/>
  <c r="IH1556" i="9"/>
  <c r="IH1528" i="9"/>
  <c r="IH1610" i="9"/>
  <c r="IH1609" i="9"/>
  <c r="IH1582" i="9"/>
  <c r="IH1608" i="9"/>
  <c r="IH1607" i="9"/>
  <c r="IH1540" i="9"/>
  <c r="IH1541" i="9"/>
  <c r="IH1525" i="9"/>
  <c r="IH1574" i="9"/>
  <c r="IH1535" i="9"/>
  <c r="IH1534" i="9"/>
  <c r="IH1606" i="9"/>
  <c r="IH1605" i="9"/>
  <c r="IH1604" i="9"/>
  <c r="IH1524" i="9"/>
  <c r="IH1523" i="9"/>
  <c r="IH1577" i="9"/>
  <c r="IH1573" i="9"/>
  <c r="IH1545" i="9"/>
  <c r="IH1603" i="9"/>
  <c r="IH1522" i="9"/>
  <c r="IH1521" i="9"/>
  <c r="IH1563" i="9"/>
  <c r="IH1602" i="9"/>
  <c r="IH1558" i="9"/>
  <c r="IH1569" i="9"/>
  <c r="IH1520" i="9"/>
  <c r="IH1530" i="9"/>
  <c r="IH1564" i="9"/>
  <c r="IH1519" i="9"/>
  <c r="IH1579" i="9"/>
  <c r="IH1518" i="9"/>
  <c r="IH1549" i="9"/>
  <c r="IH1583" i="9"/>
  <c r="IH1557" i="9"/>
  <c r="IH1517" i="9"/>
  <c r="IH1601" i="9"/>
  <c r="IH1538" i="9"/>
  <c r="IH1552" i="9"/>
  <c r="IH1544" i="9"/>
  <c r="IH1516" i="9"/>
  <c r="IH1560" i="9"/>
  <c r="IH1515" i="9"/>
  <c r="IH1514" i="9"/>
  <c r="IH1600" i="9"/>
  <c r="IH1568" i="9"/>
  <c r="IH1513" i="9"/>
  <c r="IH1512" i="9"/>
  <c r="IH1599" i="9"/>
  <c r="IH1566" i="9"/>
  <c r="IH1554" i="9"/>
  <c r="IH1581" i="9"/>
  <c r="IH1529" i="9"/>
  <c r="IH1598" i="9"/>
  <c r="IH1546" i="9"/>
  <c r="IH1539" i="9"/>
  <c r="IH1597" i="9"/>
  <c r="IH1565" i="9"/>
  <c r="IH1532" i="9"/>
  <c r="IH1543" i="9"/>
  <c r="IH1511" i="9"/>
  <c r="IH1510" i="9"/>
  <c r="IH1509" i="9"/>
  <c r="IH1575" i="9"/>
  <c r="IH1555" i="9"/>
  <c r="IH1567" i="9"/>
  <c r="IH1561" i="9"/>
  <c r="IH1570" i="9"/>
  <c r="IH1596" i="9"/>
  <c r="IH1595" i="9"/>
  <c r="IH1550" i="9"/>
  <c r="IH1508" i="9"/>
  <c r="IH1507" i="9"/>
  <c r="IH1547" i="9"/>
  <c r="IH1536" i="9"/>
  <c r="IH1586" i="9"/>
  <c r="IH1506" i="9"/>
  <c r="IH1576" i="9"/>
  <c r="IH1578" i="9"/>
  <c r="IH1548" i="9"/>
  <c r="IH1505" i="9"/>
  <c r="IH1504" i="9"/>
  <c r="IH1503" i="9"/>
  <c r="IH1502" i="9"/>
  <c r="IH1501" i="9"/>
  <c r="IH1593" i="9"/>
  <c r="IH1553" i="9"/>
  <c r="IH1580" i="9"/>
  <c r="IH1592" i="9"/>
  <c r="IH1500" i="9"/>
  <c r="IH1591" i="9"/>
  <c r="IH1572" i="9"/>
  <c r="IH1499" i="9"/>
  <c r="IH1590" i="9"/>
  <c r="IH1537" i="9"/>
  <c r="IH1585" i="9"/>
  <c r="IH1571" i="9"/>
  <c r="IH1498" i="9"/>
  <c r="IH1531" i="9"/>
  <c r="IH1589" i="9"/>
  <c r="IH1533" i="9"/>
  <c r="IH1559" i="9"/>
  <c r="IH1562" i="9"/>
  <c r="IH1588" i="9"/>
  <c r="IH1584" i="9"/>
  <c r="IH1587" i="9"/>
  <c r="IH1497" i="9"/>
  <c r="IH1407" i="9"/>
  <c r="IH1403" i="9"/>
  <c r="IH1496" i="9"/>
  <c r="IH1417" i="9"/>
  <c r="IH1393" i="9"/>
  <c r="IH1426" i="9"/>
  <c r="IH1424" i="9"/>
  <c r="IH1402" i="9"/>
  <c r="IH1432" i="9"/>
  <c r="IH1458" i="9"/>
  <c r="IH1495" i="9"/>
  <c r="IH1494" i="9"/>
  <c r="IH1410" i="9"/>
  <c r="IH1493" i="9"/>
  <c r="IH1399" i="9"/>
  <c r="IH1446" i="9"/>
  <c r="IH1411" i="9"/>
  <c r="IH1400" i="9"/>
  <c r="IH1390" i="9"/>
  <c r="IH1492" i="9"/>
  <c r="IH1491" i="9"/>
  <c r="IH1436" i="9"/>
  <c r="IH1490" i="9"/>
  <c r="IH1489" i="9"/>
  <c r="IH1451" i="9"/>
  <c r="IH1389" i="9"/>
  <c r="IH1488" i="9"/>
  <c r="IH1487" i="9"/>
  <c r="IH1486" i="9"/>
  <c r="IH1441" i="9"/>
  <c r="IH1460" i="9"/>
  <c r="IH1413" i="9"/>
  <c r="IH1455" i="9"/>
  <c r="IH1485" i="9"/>
  <c r="IH1392" i="9"/>
  <c r="IH1433" i="9"/>
  <c r="IH1484" i="9"/>
  <c r="IH1454" i="9"/>
  <c r="IH1483" i="9"/>
  <c r="IH1427" i="9"/>
  <c r="IH1459" i="9"/>
  <c r="IH1452" i="9"/>
  <c r="IH1482" i="9"/>
  <c r="IH1388" i="9"/>
  <c r="IH1434" i="9"/>
  <c r="IH1449" i="9"/>
  <c r="IH1481" i="9"/>
  <c r="IH1421" i="9"/>
  <c r="IH1387" i="9"/>
  <c r="IH1406" i="9"/>
  <c r="IH1480" i="9"/>
  <c r="IH1479" i="9"/>
  <c r="IH1443" i="9"/>
  <c r="IH1478" i="9"/>
  <c r="IH1430" i="9"/>
  <c r="IH1397" i="9"/>
  <c r="IH1439" i="9"/>
  <c r="IH1422" i="9"/>
  <c r="IH1425" i="9"/>
  <c r="IH1404" i="9"/>
  <c r="IH1412" i="9"/>
  <c r="IH1437" i="9"/>
  <c r="IH1408" i="9"/>
  <c r="IH1477" i="9"/>
  <c r="IH1438" i="9"/>
  <c r="IH1409" i="9"/>
  <c r="IH1416" i="9"/>
  <c r="IH1386" i="9"/>
  <c r="IH1476" i="9"/>
  <c r="IH1385" i="9"/>
  <c r="IH1435" i="9"/>
  <c r="IH1420" i="9"/>
  <c r="IH1440" i="9"/>
  <c r="IH1456" i="9"/>
  <c r="IH1391" i="9"/>
  <c r="IH1475" i="9"/>
  <c r="IH1415" i="9"/>
  <c r="IH1418" i="9"/>
  <c r="IH1474" i="9"/>
  <c r="IH1384" i="9"/>
  <c r="IH1473" i="9"/>
  <c r="IH1405" i="9"/>
  <c r="IH1395" i="9"/>
  <c r="IH1461" i="9"/>
  <c r="IH1472" i="9"/>
  <c r="IH1445" i="9"/>
  <c r="IH1457" i="9"/>
  <c r="IH1423" i="9"/>
  <c r="IH1429" i="9"/>
  <c r="IH1471" i="9"/>
  <c r="IH1414" i="9"/>
  <c r="IH1470" i="9"/>
  <c r="IH1453" i="9"/>
  <c r="IH1469" i="9"/>
  <c r="IH1428" i="9"/>
  <c r="IH1447" i="9"/>
  <c r="IH1394" i="9"/>
  <c r="IH1383" i="9"/>
  <c r="IH1468" i="9"/>
  <c r="IH1448" i="9"/>
  <c r="IH1467" i="9"/>
  <c r="IH1466" i="9"/>
  <c r="IH1419" i="9"/>
  <c r="IH1462" i="9"/>
  <c r="IH1450" i="9"/>
  <c r="IH1396" i="9"/>
  <c r="IH1398" i="9"/>
  <c r="IH1465" i="9"/>
  <c r="IH1401" i="9"/>
  <c r="IH1431" i="9"/>
  <c r="IH1444" i="9"/>
  <c r="IH1464" i="9"/>
  <c r="IH1463" i="9"/>
  <c r="IH1442" i="9"/>
  <c r="IH1382" i="9"/>
  <c r="IH1295" i="9"/>
  <c r="IH1285" i="9"/>
  <c r="IH1381" i="9"/>
  <c r="IH1283" i="9"/>
  <c r="IH1380" i="9"/>
  <c r="IH1306" i="9"/>
  <c r="IH1379" i="9"/>
  <c r="IH1274" i="9"/>
  <c r="IH1302" i="9"/>
  <c r="IH1339" i="9"/>
  <c r="IH1312" i="9"/>
  <c r="IH1378" i="9"/>
  <c r="IH1301" i="9"/>
  <c r="IH1377" i="9"/>
  <c r="IH1294" i="9"/>
  <c r="IH1325" i="9"/>
  <c r="IH1282" i="9"/>
  <c r="IH1288" i="9"/>
  <c r="IH1273" i="9"/>
  <c r="IH1328" i="9"/>
  <c r="IH1376" i="9"/>
  <c r="IH1308" i="9"/>
  <c r="IH1375" i="9"/>
  <c r="IH1340" i="9"/>
  <c r="IH1307" i="9"/>
  <c r="IH1374" i="9"/>
  <c r="IH1373" i="9"/>
  <c r="IH1372" i="9"/>
  <c r="IH1371" i="9"/>
  <c r="IH1323" i="9"/>
  <c r="IH1314" i="9"/>
  <c r="IH1299" i="9"/>
  <c r="IH1338" i="9"/>
  <c r="IH1370" i="9"/>
  <c r="IH1279" i="9"/>
  <c r="IH1304" i="9"/>
  <c r="IH1369" i="9"/>
  <c r="IH1337" i="9"/>
  <c r="IH1368" i="9"/>
  <c r="IH1303" i="9"/>
  <c r="IH1342" i="9"/>
  <c r="IH1310" i="9"/>
  <c r="IH1272" i="9"/>
  <c r="IH1281" i="9"/>
  <c r="IH1305" i="9"/>
  <c r="IH1343" i="9"/>
  <c r="IH1289" i="9"/>
  <c r="IH1367" i="9"/>
  <c r="IH1311" i="9"/>
  <c r="IH1296" i="9"/>
  <c r="IH1366" i="9"/>
  <c r="IH1365" i="9"/>
  <c r="IH1326" i="9"/>
  <c r="IH1364" i="9"/>
  <c r="IH1324" i="9"/>
  <c r="IH1275" i="9"/>
  <c r="IH1317" i="9"/>
  <c r="IH1327" i="9"/>
  <c r="IH1293" i="9"/>
  <c r="IH1291" i="9"/>
  <c r="IH1297" i="9"/>
  <c r="IH1363" i="9"/>
  <c r="IH1284" i="9"/>
  <c r="IH1362" i="9"/>
  <c r="IH1321" i="9"/>
  <c r="IH1361" i="9"/>
  <c r="IH1286" i="9"/>
  <c r="IH1360" i="9"/>
  <c r="IH1271" i="9"/>
  <c r="IH1359" i="9"/>
  <c r="IH1331" i="9"/>
  <c r="IH1276" i="9"/>
  <c r="IH1318" i="9"/>
  <c r="IH1334" i="9"/>
  <c r="IH1322" i="9"/>
  <c r="IH1358" i="9"/>
  <c r="IH1287" i="9"/>
  <c r="IH1292" i="9"/>
  <c r="IH1357" i="9"/>
  <c r="IH1356" i="9"/>
  <c r="IH1355" i="9"/>
  <c r="IH1290" i="9"/>
  <c r="IH1278" i="9"/>
  <c r="IH1345" i="9"/>
  <c r="IH1270" i="9"/>
  <c r="IH1333" i="9"/>
  <c r="IH1313" i="9"/>
  <c r="IH1354" i="9"/>
  <c r="IH1353" i="9"/>
  <c r="IH1352" i="9"/>
  <c r="IH1309" i="9"/>
  <c r="IH1351" i="9"/>
  <c r="IH1332" i="9"/>
  <c r="IH1350" i="9"/>
  <c r="IH1315" i="9"/>
  <c r="IH1336" i="9"/>
  <c r="IH1349" i="9"/>
  <c r="IH1269" i="9"/>
  <c r="IH1348" i="9"/>
  <c r="IH1320" i="9"/>
  <c r="IH1347" i="9"/>
  <c r="IH1341" i="9"/>
  <c r="IH1298" i="9"/>
  <c r="IH1344" i="9"/>
  <c r="IH1335" i="9"/>
  <c r="IH1268" i="9"/>
  <c r="IH1277" i="9"/>
  <c r="IH1280" i="9"/>
  <c r="IH1329" i="9"/>
  <c r="IH1300" i="9"/>
  <c r="IH1330" i="9"/>
  <c r="IH1319" i="9"/>
  <c r="IH1267" i="9"/>
  <c r="IH1316" i="9"/>
  <c r="IH1346" i="9"/>
  <c r="IH1187" i="9"/>
  <c r="IH1174" i="9"/>
  <c r="IH1266" i="9"/>
  <c r="IH1175" i="9"/>
  <c r="IH1161" i="9"/>
  <c r="IH1199" i="9"/>
  <c r="IH1265" i="9"/>
  <c r="IH1214" i="9"/>
  <c r="IH1197" i="9"/>
  <c r="IH1233" i="9"/>
  <c r="IH1205" i="9"/>
  <c r="IH1264" i="9"/>
  <c r="IH1188" i="9"/>
  <c r="IH1194" i="9"/>
  <c r="IH1173" i="9"/>
  <c r="IH1213" i="9"/>
  <c r="IH1166" i="9"/>
  <c r="IH1177" i="9"/>
  <c r="IH1263" i="9"/>
  <c r="IH1220" i="9"/>
  <c r="IH1185" i="9"/>
  <c r="IH1201" i="9"/>
  <c r="IH1262" i="9"/>
  <c r="IH1235" i="9"/>
  <c r="IH1237" i="9"/>
  <c r="IH1159" i="9"/>
  <c r="IH1158" i="9"/>
  <c r="IH1261" i="9"/>
  <c r="IH1260" i="9"/>
  <c r="IH1212" i="9"/>
  <c r="IH1206" i="9"/>
  <c r="IH1169" i="9"/>
  <c r="IH1224" i="9"/>
  <c r="IH1259" i="9"/>
  <c r="IH1258" i="9"/>
  <c r="IH1204" i="9"/>
  <c r="IH1257" i="9"/>
  <c r="IH1229" i="9"/>
  <c r="IH1182" i="9"/>
  <c r="IH1195" i="9"/>
  <c r="IH1234" i="9"/>
  <c r="IH1222" i="9"/>
  <c r="IH1203" i="9"/>
  <c r="IH1172" i="9"/>
  <c r="IH1208" i="9"/>
  <c r="IH1216" i="9"/>
  <c r="IH1202" i="9"/>
  <c r="IH1227" i="9"/>
  <c r="IH1217" i="9"/>
  <c r="IH1183" i="9"/>
  <c r="IH1165" i="9"/>
  <c r="IH1256" i="9"/>
  <c r="IH1192" i="9"/>
  <c r="IH1176" i="9"/>
  <c r="IH1255" i="9"/>
  <c r="IH1167" i="9"/>
  <c r="IH1207" i="9"/>
  <c r="IH1196" i="9"/>
  <c r="IH1186" i="9"/>
  <c r="IH1181" i="9"/>
  <c r="IH1160" i="9"/>
  <c r="IH1254" i="9"/>
  <c r="IH1210" i="9"/>
  <c r="IH1253" i="9"/>
  <c r="IH1198" i="9"/>
  <c r="IH1252" i="9"/>
  <c r="IH1171" i="9"/>
  <c r="IH1180" i="9"/>
  <c r="IH1157" i="9"/>
  <c r="IH1156" i="9"/>
  <c r="IH1218" i="9"/>
  <c r="IH1193" i="9"/>
  <c r="IH1215" i="9"/>
  <c r="IH1231" i="9"/>
  <c r="IH1211" i="9"/>
  <c r="IH1251" i="9"/>
  <c r="IH1225" i="9"/>
  <c r="IH1170" i="9"/>
  <c r="IH1250" i="9"/>
  <c r="IH1249" i="9"/>
  <c r="IH1162" i="9"/>
  <c r="IH1178" i="9"/>
  <c r="IH1155" i="9"/>
  <c r="IH1239" i="9"/>
  <c r="IH1164" i="9"/>
  <c r="IH1221" i="9"/>
  <c r="IH1190" i="9"/>
  <c r="IH1248" i="9"/>
  <c r="IH1184" i="9"/>
  <c r="IH1247" i="9"/>
  <c r="IH1223" i="9"/>
  <c r="IH1246" i="9"/>
  <c r="IH1230" i="9"/>
  <c r="IH1245" i="9"/>
  <c r="IH1200" i="9"/>
  <c r="IH1226" i="9"/>
  <c r="IH1244" i="9"/>
  <c r="IH1154" i="9"/>
  <c r="IH1243" i="9"/>
  <c r="IH1219" i="9"/>
  <c r="IH1242" i="9"/>
  <c r="IH1241" i="9"/>
  <c r="IH1189" i="9"/>
  <c r="IH1238" i="9"/>
  <c r="IH1232" i="9"/>
  <c r="IH1153" i="9"/>
  <c r="IH1163" i="9"/>
  <c r="IH1168" i="9"/>
  <c r="IH1179" i="9"/>
  <c r="IH1191" i="9"/>
  <c r="IH1228" i="9"/>
  <c r="IH1236" i="9"/>
  <c r="IH1240" i="9"/>
  <c r="IH1209" i="9"/>
  <c r="IH1152" i="9"/>
  <c r="BZ1551" i="9"/>
  <c r="BZ1542" i="9"/>
  <c r="BZ1526" i="9"/>
  <c r="BZ1611" i="9"/>
  <c r="BZ1527" i="9"/>
  <c r="BZ1556" i="9"/>
  <c r="BZ1528" i="9"/>
  <c r="BZ1610" i="9"/>
  <c r="BZ1609" i="9"/>
  <c r="BZ1582" i="9"/>
  <c r="BZ1608" i="9"/>
  <c r="BZ1607" i="9"/>
  <c r="BZ1540" i="9"/>
  <c r="BZ1541" i="9"/>
  <c r="BZ1525" i="9"/>
  <c r="BZ1574" i="9"/>
  <c r="BZ1535" i="9"/>
  <c r="BZ1534" i="9"/>
  <c r="BZ1606" i="9"/>
  <c r="BZ1605" i="9"/>
  <c r="BZ1604" i="9"/>
  <c r="BZ1524" i="9"/>
  <c r="BZ1523" i="9"/>
  <c r="BZ1577" i="9"/>
  <c r="BZ1573" i="9"/>
  <c r="BZ1545" i="9"/>
  <c r="BZ1603" i="9"/>
  <c r="BZ1522" i="9"/>
  <c r="BZ1521" i="9"/>
  <c r="BZ1563" i="9"/>
  <c r="BZ1602" i="9"/>
  <c r="BZ1558" i="9"/>
  <c r="BZ1569" i="9"/>
  <c r="BZ1520" i="9"/>
  <c r="BZ1530" i="9"/>
  <c r="BZ1564" i="9"/>
  <c r="BZ1519" i="9"/>
  <c r="BZ1579" i="9"/>
  <c r="BZ1518" i="9"/>
  <c r="BZ1549" i="9"/>
  <c r="BZ1583" i="9"/>
  <c r="BZ1557" i="9"/>
  <c r="BZ1517" i="9"/>
  <c r="BZ1601" i="9"/>
  <c r="BZ1538" i="9"/>
  <c r="BZ1552" i="9"/>
  <c r="BZ1544" i="9"/>
  <c r="BZ1516" i="9"/>
  <c r="BZ1560" i="9"/>
  <c r="BZ1515" i="9"/>
  <c r="BZ1514" i="9"/>
  <c r="BZ1600" i="9"/>
  <c r="BZ1568" i="9"/>
  <c r="BZ1513" i="9"/>
  <c r="BZ1512" i="9"/>
  <c r="BZ1599" i="9"/>
  <c r="BZ1566" i="9"/>
  <c r="BZ1554" i="9"/>
  <c r="BZ1581" i="9"/>
  <c r="BZ1529" i="9"/>
  <c r="BZ1598" i="9"/>
  <c r="BZ1546" i="9"/>
  <c r="BZ1539" i="9"/>
  <c r="BZ1597" i="9"/>
  <c r="BZ1565" i="9"/>
  <c r="BZ1532" i="9"/>
  <c r="BZ1543" i="9"/>
  <c r="BZ1511" i="9"/>
  <c r="BZ1510" i="9"/>
  <c r="BZ1509" i="9"/>
  <c r="BZ1575" i="9"/>
  <c r="BZ1555" i="9"/>
  <c r="BZ1567" i="9"/>
  <c r="BZ1561" i="9"/>
  <c r="BZ1570" i="9"/>
  <c r="BZ1596" i="9"/>
  <c r="BZ1595" i="9"/>
  <c r="BZ1550" i="9"/>
  <c r="BZ1594" i="9"/>
  <c r="BZ1508" i="9"/>
  <c r="BZ1507" i="9"/>
  <c r="BZ1547" i="9"/>
  <c r="BZ1536" i="9"/>
  <c r="BZ1586" i="9"/>
  <c r="BZ1506" i="9"/>
  <c r="BZ1576" i="9"/>
  <c r="BZ1578" i="9"/>
  <c r="BZ1548" i="9"/>
  <c r="BZ1505" i="9"/>
  <c r="BZ1504" i="9"/>
  <c r="BZ1503" i="9"/>
  <c r="BZ1502" i="9"/>
  <c r="BZ1501" i="9"/>
  <c r="BZ1593" i="9"/>
  <c r="BZ1553" i="9"/>
  <c r="BZ1580" i="9"/>
  <c r="BZ1592" i="9"/>
  <c r="BZ1500" i="9"/>
  <c r="BZ1591" i="9"/>
  <c r="BZ1572" i="9"/>
  <c r="BZ1499" i="9"/>
  <c r="BZ1590" i="9"/>
  <c r="BZ1537" i="9"/>
  <c r="BZ1585" i="9"/>
  <c r="BZ1571" i="9"/>
  <c r="BZ1498" i="9"/>
  <c r="BZ1531" i="9"/>
  <c r="BZ1589" i="9"/>
  <c r="BZ1533" i="9"/>
  <c r="BZ1559" i="9"/>
  <c r="BZ1562" i="9"/>
  <c r="BZ1588" i="9"/>
  <c r="BZ1584" i="9"/>
  <c r="BZ1587" i="9"/>
  <c r="BZ1497" i="9"/>
  <c r="BZ1407" i="9"/>
  <c r="BZ1403" i="9"/>
  <c r="BZ1496" i="9"/>
  <c r="BZ1417" i="9"/>
  <c r="BZ1393" i="9"/>
  <c r="BZ1426" i="9"/>
  <c r="BZ1424" i="9"/>
  <c r="BZ1402" i="9"/>
  <c r="BZ1432" i="9"/>
  <c r="BZ1458" i="9"/>
  <c r="BZ1495" i="9"/>
  <c r="BZ1494" i="9"/>
  <c r="BZ1410" i="9"/>
  <c r="BZ1493" i="9"/>
  <c r="BZ1399" i="9"/>
  <c r="BZ1446" i="9"/>
  <c r="BZ1411" i="9"/>
  <c r="BZ1400" i="9"/>
  <c r="BZ1390" i="9"/>
  <c r="BZ1492" i="9"/>
  <c r="BZ1491" i="9"/>
  <c r="BZ1436" i="9"/>
  <c r="BZ1490" i="9"/>
  <c r="BZ1489" i="9"/>
  <c r="BZ1451" i="9"/>
  <c r="BZ1389" i="9"/>
  <c r="BZ1488" i="9"/>
  <c r="BZ1487" i="9"/>
  <c r="BZ1486" i="9"/>
  <c r="BZ1441" i="9"/>
  <c r="BZ1460" i="9"/>
  <c r="BZ1413" i="9"/>
  <c r="BZ1455" i="9"/>
  <c r="BZ1485" i="9"/>
  <c r="BZ1392" i="9"/>
  <c r="BZ1433" i="9"/>
  <c r="BZ1484" i="9"/>
  <c r="BZ1454" i="9"/>
  <c r="BZ1483" i="9"/>
  <c r="BZ1427" i="9"/>
  <c r="BZ1459" i="9"/>
  <c r="BZ1452" i="9"/>
  <c r="BZ1482" i="9"/>
  <c r="BZ1388" i="9"/>
  <c r="BZ1434" i="9"/>
  <c r="BZ1449" i="9"/>
  <c r="BZ1481" i="9"/>
  <c r="BZ1421" i="9"/>
  <c r="BZ1387" i="9"/>
  <c r="BZ1406" i="9"/>
  <c r="BZ1480" i="9"/>
  <c r="BZ1479" i="9"/>
  <c r="BZ1443" i="9"/>
  <c r="BZ1478" i="9"/>
  <c r="BZ1430" i="9"/>
  <c r="BZ1397" i="9"/>
  <c r="BZ1439" i="9"/>
  <c r="BZ1422" i="9"/>
  <c r="BZ1425" i="9"/>
  <c r="BZ1404" i="9"/>
  <c r="BZ1412" i="9"/>
  <c r="BZ1437" i="9"/>
  <c r="BZ1408" i="9"/>
  <c r="BZ1477" i="9"/>
  <c r="BZ1438" i="9"/>
  <c r="BZ1409" i="9"/>
  <c r="BZ1416" i="9"/>
  <c r="BZ1386" i="9"/>
  <c r="BZ1476" i="9"/>
  <c r="BZ1385" i="9"/>
  <c r="BZ1435" i="9"/>
  <c r="BZ1420" i="9"/>
  <c r="BZ1440" i="9"/>
  <c r="BZ1456" i="9"/>
  <c r="BZ1391" i="9"/>
  <c r="BZ1475" i="9"/>
  <c r="BZ1415" i="9"/>
  <c r="BZ1418" i="9"/>
  <c r="BZ1474" i="9"/>
  <c r="BZ1384" i="9"/>
  <c r="BZ1473" i="9"/>
  <c r="BZ1405" i="9"/>
  <c r="BZ1395" i="9"/>
  <c r="BZ1461" i="9"/>
  <c r="BZ1472" i="9"/>
  <c r="BZ1445" i="9"/>
  <c r="BZ1457" i="9"/>
  <c r="BZ1423" i="9"/>
  <c r="BZ1429" i="9"/>
  <c r="BZ1471" i="9"/>
  <c r="BZ1414" i="9"/>
  <c r="BZ1470" i="9"/>
  <c r="BZ1453" i="9"/>
  <c r="BZ1469" i="9"/>
  <c r="BZ1428" i="9"/>
  <c r="BZ1447" i="9"/>
  <c r="BZ1394" i="9"/>
  <c r="BZ1383" i="9"/>
  <c r="BZ1468" i="9"/>
  <c r="BZ1448" i="9"/>
  <c r="BZ1467" i="9"/>
  <c r="BZ1466" i="9"/>
  <c r="BZ1419" i="9"/>
  <c r="BZ1462" i="9"/>
  <c r="BZ1450" i="9"/>
  <c r="BZ1396" i="9"/>
  <c r="BZ1398" i="9"/>
  <c r="BZ1465" i="9"/>
  <c r="BZ1401" i="9"/>
  <c r="BZ1431" i="9"/>
  <c r="BZ1444" i="9"/>
  <c r="BZ1464" i="9"/>
  <c r="BZ1463" i="9"/>
  <c r="BZ1442" i="9"/>
  <c r="BZ1382" i="9"/>
  <c r="BZ1295" i="9"/>
  <c r="BZ1285" i="9"/>
  <c r="BZ1381" i="9"/>
  <c r="BZ1283" i="9"/>
  <c r="BZ1380" i="9"/>
  <c r="BZ1306" i="9"/>
  <c r="BZ1379" i="9"/>
  <c r="BZ1274" i="9"/>
  <c r="BZ1302" i="9"/>
  <c r="BZ1339" i="9"/>
  <c r="BZ1312" i="9"/>
  <c r="BZ1378" i="9"/>
  <c r="BZ1301" i="9"/>
  <c r="BZ1377" i="9"/>
  <c r="BZ1294" i="9"/>
  <c r="BZ1325" i="9"/>
  <c r="BZ1282" i="9"/>
  <c r="BZ1288" i="9"/>
  <c r="BZ1273" i="9"/>
  <c r="BZ1328" i="9"/>
  <c r="BZ1376" i="9"/>
  <c r="BZ1308" i="9"/>
  <c r="BZ1375" i="9"/>
  <c r="BZ1340" i="9"/>
  <c r="BZ1307" i="9"/>
  <c r="BZ1374" i="9"/>
  <c r="BZ1373" i="9"/>
  <c r="BZ1372" i="9"/>
  <c r="BZ1371" i="9"/>
  <c r="BZ1323" i="9"/>
  <c r="BZ1314" i="9"/>
  <c r="BZ1299" i="9"/>
  <c r="BZ1338" i="9"/>
  <c r="BZ1370" i="9"/>
  <c r="BZ1279" i="9"/>
  <c r="BZ1304" i="9"/>
  <c r="BZ1369" i="9"/>
  <c r="BZ1337" i="9"/>
  <c r="BZ1368" i="9"/>
  <c r="BZ1303" i="9"/>
  <c r="BZ1342" i="9"/>
  <c r="BZ1310" i="9"/>
  <c r="BZ1272" i="9"/>
  <c r="BZ1281" i="9"/>
  <c r="BZ1305" i="9"/>
  <c r="BZ1343" i="9"/>
  <c r="BZ1289" i="9"/>
  <c r="BZ1367" i="9"/>
  <c r="BZ1311" i="9"/>
  <c r="BZ1296" i="9"/>
  <c r="BZ1366" i="9"/>
  <c r="BZ1365" i="9"/>
  <c r="BZ1326" i="9"/>
  <c r="BZ1364" i="9"/>
  <c r="BZ1324" i="9"/>
  <c r="BZ1275" i="9"/>
  <c r="BZ1317" i="9"/>
  <c r="BZ1327" i="9"/>
  <c r="BZ1293" i="9"/>
  <c r="BZ1291" i="9"/>
  <c r="BZ1297" i="9"/>
  <c r="BZ1363" i="9"/>
  <c r="BZ1284" i="9"/>
  <c r="BZ1362" i="9"/>
  <c r="BZ1321" i="9"/>
  <c r="BZ1361" i="9"/>
  <c r="BZ1286" i="9"/>
  <c r="BZ1360" i="9"/>
  <c r="BZ1271" i="9"/>
  <c r="BZ1359" i="9"/>
  <c r="BZ1331" i="9"/>
  <c r="BZ1276" i="9"/>
  <c r="BZ1318" i="9"/>
  <c r="BZ1334" i="9"/>
  <c r="BZ1322" i="9"/>
  <c r="BZ1358" i="9"/>
  <c r="BZ1287" i="9"/>
  <c r="BZ1292" i="9"/>
  <c r="BZ1357" i="9"/>
  <c r="BZ1356" i="9"/>
  <c r="BZ1355" i="9"/>
  <c r="BZ1290" i="9"/>
  <c r="BZ1278" i="9"/>
  <c r="BZ1345" i="9"/>
  <c r="BZ1270" i="9"/>
  <c r="BZ1333" i="9"/>
  <c r="BZ1313" i="9"/>
  <c r="BZ1354" i="9"/>
  <c r="BZ1353" i="9"/>
  <c r="BZ1352" i="9"/>
  <c r="BZ1309" i="9"/>
  <c r="BZ1351" i="9"/>
  <c r="BZ1332" i="9"/>
  <c r="BZ1350" i="9"/>
  <c r="BZ1315" i="9"/>
  <c r="BZ1336" i="9"/>
  <c r="BZ1349" i="9"/>
  <c r="BZ1269" i="9"/>
  <c r="BZ1348" i="9"/>
  <c r="BZ1320" i="9"/>
  <c r="BZ1347" i="9"/>
  <c r="BZ1341" i="9"/>
  <c r="BZ1298" i="9"/>
  <c r="BZ1344" i="9"/>
  <c r="BZ1335" i="9"/>
  <c r="BZ1268" i="9"/>
  <c r="BZ1277" i="9"/>
  <c r="BZ1280" i="9"/>
  <c r="BZ1329" i="9"/>
  <c r="BZ1300" i="9"/>
  <c r="BZ1330" i="9"/>
  <c r="BZ1319" i="9"/>
  <c r="BZ1267" i="9"/>
  <c r="BZ1316" i="9"/>
  <c r="BZ1346" i="9"/>
  <c r="BZ1187" i="9"/>
  <c r="BZ1174" i="9"/>
  <c r="BZ1266" i="9"/>
  <c r="BZ1175" i="9"/>
  <c r="BZ1161" i="9"/>
  <c r="BZ1199" i="9"/>
  <c r="BZ1265" i="9"/>
  <c r="BZ1214" i="9"/>
  <c r="BZ1197" i="9"/>
  <c r="BZ1233" i="9"/>
  <c r="BZ1205" i="9"/>
  <c r="BZ1264" i="9"/>
  <c r="BZ1188" i="9"/>
  <c r="BZ1194" i="9"/>
  <c r="BZ1173" i="9"/>
  <c r="BZ1213" i="9"/>
  <c r="BZ1166" i="9"/>
  <c r="BZ1177" i="9"/>
  <c r="BZ1263" i="9"/>
  <c r="BZ1220" i="9"/>
  <c r="BZ1185" i="9"/>
  <c r="BZ1201" i="9"/>
  <c r="BZ1262" i="9"/>
  <c r="BZ1235" i="9"/>
  <c r="BZ1237" i="9"/>
  <c r="BZ1159" i="9"/>
  <c r="BZ1158" i="9"/>
  <c r="BZ1261" i="9"/>
  <c r="BZ1260" i="9"/>
  <c r="BZ1212" i="9"/>
  <c r="BZ1206" i="9"/>
  <c r="BZ1169" i="9"/>
  <c r="BZ1224" i="9"/>
  <c r="BZ1259" i="9"/>
  <c r="BZ1258" i="9"/>
  <c r="BZ1204" i="9"/>
  <c r="BZ1257" i="9"/>
  <c r="BZ1229" i="9"/>
  <c r="BZ1182" i="9"/>
  <c r="BZ1195" i="9"/>
  <c r="BZ1234" i="9"/>
  <c r="BZ1222" i="9"/>
  <c r="BZ1203" i="9"/>
  <c r="BZ1172" i="9"/>
  <c r="BZ1208" i="9"/>
  <c r="BZ1216" i="9"/>
  <c r="BZ1202" i="9"/>
  <c r="BZ1227" i="9"/>
  <c r="BZ1217" i="9"/>
  <c r="BZ1183" i="9"/>
  <c r="BZ1165" i="9"/>
  <c r="BZ1256" i="9"/>
  <c r="BZ1192" i="9"/>
  <c r="BZ1176" i="9"/>
  <c r="BZ1255" i="9"/>
  <c r="BZ1167" i="9"/>
  <c r="BZ1207" i="9"/>
  <c r="BZ1196" i="9"/>
  <c r="BZ1186" i="9"/>
  <c r="BZ1181" i="9"/>
  <c r="BZ1160" i="9"/>
  <c r="BZ1254" i="9"/>
  <c r="BZ1210" i="9"/>
  <c r="BZ1253" i="9"/>
  <c r="BZ1198" i="9"/>
  <c r="BZ1252" i="9"/>
  <c r="BZ1171" i="9"/>
  <c r="BZ1180" i="9"/>
  <c r="BZ1157" i="9"/>
  <c r="BZ1156" i="9"/>
  <c r="BZ1218" i="9"/>
  <c r="BZ1193" i="9"/>
  <c r="BZ1215" i="9"/>
  <c r="BZ1231" i="9"/>
  <c r="BZ1211" i="9"/>
  <c r="BZ1251" i="9"/>
  <c r="BZ1225" i="9"/>
  <c r="BZ1170" i="9"/>
  <c r="BZ1250" i="9"/>
  <c r="BZ1249" i="9"/>
  <c r="BZ1162" i="9"/>
  <c r="BZ1178" i="9"/>
  <c r="BZ1155" i="9"/>
  <c r="BZ1239" i="9"/>
  <c r="BZ1164" i="9"/>
  <c r="BZ1221" i="9"/>
  <c r="BZ1190" i="9"/>
  <c r="BZ1248" i="9"/>
  <c r="BZ1184" i="9"/>
  <c r="BZ1247" i="9"/>
  <c r="BZ1223" i="9"/>
  <c r="BZ1246" i="9"/>
  <c r="BZ1230" i="9"/>
  <c r="BZ1245" i="9"/>
  <c r="BZ1200" i="9"/>
  <c r="BZ1226" i="9"/>
  <c r="BZ1244" i="9"/>
  <c r="BZ1154" i="9"/>
  <c r="BZ1243" i="9"/>
  <c r="BZ1219" i="9"/>
  <c r="BZ1242" i="9"/>
  <c r="BZ1241" i="9"/>
  <c r="BZ1189" i="9"/>
  <c r="BZ1238" i="9"/>
  <c r="BZ1232" i="9"/>
  <c r="BZ1153" i="9"/>
  <c r="BZ1163" i="9"/>
  <c r="BZ1168" i="9"/>
  <c r="BZ1179" i="9"/>
  <c r="BZ1191" i="9"/>
  <c r="BZ1228" i="9"/>
  <c r="BZ1236" i="9"/>
  <c r="BZ1240" i="9"/>
  <c r="BZ1209" i="9"/>
  <c r="BZ1152" i="9"/>
  <c r="BZ1093" i="9"/>
  <c r="BZ1067" i="9"/>
  <c r="BZ1151" i="9"/>
  <c r="BZ1072" i="9"/>
  <c r="BZ1050" i="9"/>
  <c r="BZ1084" i="9"/>
  <c r="BZ1122" i="9"/>
  <c r="BZ1101" i="9"/>
  <c r="BZ1090" i="9"/>
  <c r="BZ1120" i="9"/>
  <c r="BZ1099" i="9"/>
  <c r="BZ1150" i="9"/>
  <c r="BZ1069" i="9"/>
  <c r="BZ1055" i="9"/>
  <c r="BZ1054" i="9"/>
  <c r="BZ1107" i="9"/>
  <c r="BZ1059" i="9"/>
  <c r="BZ1149" i="9"/>
  <c r="BZ1049" i="9"/>
  <c r="BZ1116" i="9"/>
  <c r="BZ1077" i="9"/>
  <c r="BZ1088" i="9"/>
  <c r="BZ1048" i="9"/>
  <c r="BZ1123" i="9"/>
  <c r="BZ1121" i="9"/>
  <c r="BZ1047" i="9"/>
  <c r="BZ1148" i="9"/>
  <c r="BZ1147" i="9"/>
  <c r="BZ1094" i="9"/>
  <c r="BZ1105" i="9"/>
  <c r="BZ1109" i="9"/>
  <c r="BZ1080" i="9"/>
  <c r="BZ1111" i="9"/>
  <c r="BZ1146" i="9"/>
  <c r="BZ1145" i="9"/>
  <c r="BZ1086" i="9"/>
  <c r="BZ1053" i="9"/>
  <c r="BZ1060" i="9"/>
  <c r="BZ1144" i="9"/>
  <c r="BZ1046" i="9"/>
  <c r="BZ1114" i="9"/>
  <c r="BZ1061" i="9"/>
  <c r="BZ1089" i="9"/>
  <c r="BZ1070" i="9"/>
  <c r="BZ1103" i="9"/>
  <c r="BZ1075" i="9"/>
  <c r="BZ1045" i="9"/>
  <c r="BZ1117" i="9"/>
  <c r="BZ1091" i="9"/>
  <c r="BZ1098" i="9"/>
  <c r="BZ1044" i="9"/>
  <c r="BZ1097" i="9"/>
  <c r="BZ1043" i="9"/>
  <c r="BZ1063" i="9"/>
  <c r="BZ1104" i="9"/>
  <c r="BZ1058" i="9"/>
  <c r="BZ1083" i="9"/>
  <c r="BZ1143" i="9"/>
  <c r="BZ1074" i="9"/>
  <c r="BZ1057" i="9"/>
  <c r="BZ1056" i="9"/>
  <c r="BZ1142" i="9"/>
  <c r="BZ1079" i="9"/>
  <c r="BZ1042" i="9"/>
  <c r="BZ1081" i="9"/>
  <c r="BZ1041" i="9"/>
  <c r="BZ1052" i="9"/>
  <c r="BZ1071" i="9"/>
  <c r="BZ1141" i="9"/>
  <c r="BZ1040" i="9"/>
  <c r="BZ1102" i="9"/>
  <c r="BZ1140" i="9"/>
  <c r="BZ1092" i="9"/>
  <c r="BZ1078" i="9"/>
  <c r="BZ1096" i="9"/>
  <c r="BZ1139" i="9"/>
  <c r="BZ1068" i="9"/>
  <c r="BZ1100" i="9"/>
  <c r="BZ1039" i="9"/>
  <c r="BZ1138" i="9"/>
  <c r="BZ1137" i="9"/>
  <c r="BZ1065" i="9"/>
  <c r="BZ1051" i="9"/>
  <c r="BZ1124" i="9"/>
  <c r="BZ1108" i="9"/>
  <c r="BZ1112" i="9"/>
  <c r="BZ1113" i="9"/>
  <c r="BZ1136" i="9"/>
  <c r="BZ1135" i="9"/>
  <c r="BZ1134" i="9"/>
  <c r="BZ1082" i="9"/>
  <c r="BZ1073" i="9"/>
  <c r="BZ1119" i="9"/>
  <c r="BZ1133" i="9"/>
  <c r="BZ1087" i="9"/>
  <c r="BZ1115" i="9"/>
  <c r="BZ1132" i="9"/>
  <c r="BZ1038" i="9"/>
  <c r="BZ1131" i="9"/>
  <c r="BZ1110" i="9"/>
  <c r="BZ1130" i="9"/>
  <c r="BZ1129" i="9"/>
  <c r="BZ1076" i="9"/>
  <c r="BZ1126" i="9"/>
  <c r="BZ1118" i="9"/>
  <c r="BZ1085" i="9"/>
  <c r="BZ1064" i="9"/>
  <c r="BZ1062" i="9"/>
  <c r="BZ1128" i="9"/>
  <c r="BZ1066" i="9"/>
  <c r="BZ1106" i="9"/>
  <c r="BZ1127" i="9"/>
  <c r="BZ1125" i="9"/>
  <c r="BZ1095" i="9"/>
  <c r="BZ1037" i="9"/>
  <c r="NX1316" i="9"/>
  <c r="NX1267" i="9"/>
  <c r="NX1319" i="9"/>
  <c r="NX1330" i="9"/>
  <c r="NX1300" i="9"/>
  <c r="NX1329" i="9"/>
  <c r="NX1280" i="9"/>
  <c r="NX1277" i="9"/>
  <c r="NX1268" i="9"/>
  <c r="NX1335" i="9"/>
  <c r="NX1344" i="9"/>
  <c r="NX1298" i="9"/>
  <c r="NX1341" i="9"/>
  <c r="NX1347" i="9"/>
  <c r="NX1320" i="9"/>
  <c r="NX1348" i="9"/>
  <c r="NX1269" i="9"/>
  <c r="NX1349" i="9"/>
  <c r="NX1336" i="9"/>
  <c r="NX1315" i="9"/>
  <c r="NX1350" i="9"/>
  <c r="NX1332" i="9"/>
  <c r="NX1351" i="9"/>
  <c r="NX1309" i="9"/>
  <c r="NX1352" i="9"/>
  <c r="NX1353" i="9"/>
  <c r="NX1354" i="9"/>
  <c r="NX1313" i="9"/>
  <c r="NX1333" i="9"/>
  <c r="NX1270" i="9"/>
  <c r="NX1345" i="9"/>
  <c r="NX1278" i="9"/>
  <c r="NX1290" i="9"/>
  <c r="NX1355" i="9"/>
  <c r="NX1356" i="9"/>
  <c r="NX1357" i="9"/>
  <c r="NX1292" i="9"/>
  <c r="NX1287" i="9"/>
  <c r="NX1358" i="9"/>
  <c r="NX1322" i="9"/>
  <c r="NX1334" i="9"/>
  <c r="NX1318" i="9"/>
  <c r="NX1276" i="9"/>
  <c r="NX1331" i="9"/>
  <c r="NX1359" i="9"/>
  <c r="NX1271" i="9"/>
  <c r="NX1360" i="9"/>
  <c r="NX1286" i="9"/>
  <c r="NX1361" i="9"/>
  <c r="NX1321" i="9"/>
  <c r="NX1362" i="9"/>
  <c r="NX1284" i="9"/>
  <c r="NX1363" i="9"/>
  <c r="NX1297" i="9"/>
  <c r="NX1291" i="9"/>
  <c r="NX1293" i="9"/>
  <c r="NX1327" i="9"/>
  <c r="NX1317" i="9"/>
  <c r="NX1275" i="9"/>
  <c r="NX1324" i="9"/>
  <c r="NX1364" i="9"/>
  <c r="NX1326" i="9"/>
  <c r="NX1365" i="9"/>
  <c r="NX1366" i="9"/>
  <c r="NX1296" i="9"/>
  <c r="NX1311" i="9"/>
  <c r="NX1367" i="9"/>
  <c r="NX1289" i="9"/>
  <c r="NX1343" i="9"/>
  <c r="NX1305" i="9"/>
  <c r="NX1281" i="9"/>
  <c r="NX1272" i="9"/>
  <c r="NX1310" i="9"/>
  <c r="NX1342" i="9"/>
  <c r="NX1303" i="9"/>
  <c r="NX1368" i="9"/>
  <c r="NX1337" i="9"/>
  <c r="NX1369" i="9"/>
  <c r="NX1304" i="9"/>
  <c r="NX1279" i="9"/>
  <c r="NX1370" i="9"/>
  <c r="NX1338" i="9"/>
  <c r="NX1299" i="9"/>
  <c r="NX1314" i="9"/>
  <c r="NX1323" i="9"/>
  <c r="NX1371" i="9"/>
  <c r="NX1372" i="9"/>
  <c r="NX1373" i="9"/>
  <c r="NX1374" i="9"/>
  <c r="NX1307" i="9"/>
  <c r="NX1340" i="9"/>
  <c r="NX1375" i="9"/>
  <c r="NX1308" i="9"/>
  <c r="NX1376" i="9"/>
  <c r="NX1328" i="9"/>
  <c r="NX1273" i="9"/>
  <c r="NX1288" i="9"/>
  <c r="NX1282" i="9"/>
  <c r="NX1325" i="9"/>
  <c r="NX1294" i="9"/>
  <c r="NX1377" i="9"/>
  <c r="NX1301" i="9"/>
  <c r="NX1378" i="9"/>
  <c r="NX1312" i="9"/>
  <c r="NX1339" i="9"/>
  <c r="NX1302" i="9"/>
  <c r="NX1274" i="9"/>
  <c r="NX1379" i="9"/>
  <c r="NX1306" i="9"/>
  <c r="NX1380" i="9"/>
  <c r="NX1283" i="9"/>
  <c r="NX1381" i="9"/>
  <c r="NX1285" i="9"/>
  <c r="NX1295" i="9"/>
  <c r="NX1382" i="9"/>
  <c r="NX1442" i="9"/>
  <c r="NX1463" i="9"/>
  <c r="NX1464" i="9"/>
  <c r="NX1444" i="9"/>
  <c r="NX1431" i="9"/>
  <c r="NX1401" i="9"/>
  <c r="NX1465" i="9"/>
  <c r="NX1398" i="9"/>
  <c r="NX1396" i="9"/>
  <c r="NX1450" i="9"/>
  <c r="NX1462" i="9"/>
  <c r="NX1419" i="9"/>
  <c r="NX1466" i="9"/>
  <c r="NX1467" i="9"/>
  <c r="NX1448" i="9"/>
  <c r="NX1468" i="9"/>
  <c r="NX1383" i="9"/>
  <c r="NX1394" i="9"/>
  <c r="NX1447" i="9"/>
  <c r="NX1428" i="9"/>
  <c r="NX1469" i="9"/>
  <c r="NX1453" i="9"/>
  <c r="NX1470" i="9"/>
  <c r="NX1414" i="9"/>
  <c r="NX1471" i="9"/>
  <c r="NX1429" i="9"/>
  <c r="NX1423" i="9"/>
  <c r="NX1457" i="9"/>
  <c r="NX1445" i="9"/>
  <c r="NX1472" i="9"/>
  <c r="NX1461" i="9"/>
  <c r="NX1395" i="9"/>
  <c r="NX1405" i="9"/>
  <c r="NX1473" i="9"/>
  <c r="NX1384" i="9"/>
  <c r="NX1474" i="9"/>
  <c r="NX1418" i="9"/>
  <c r="NX1415" i="9"/>
  <c r="NX1475" i="9"/>
  <c r="NX1391" i="9"/>
  <c r="NX1456" i="9"/>
  <c r="NX1440" i="9"/>
  <c r="NX1420" i="9"/>
  <c r="NX1435" i="9"/>
  <c r="NX1385" i="9"/>
  <c r="NX1476" i="9"/>
  <c r="NX1386" i="9"/>
  <c r="NX1416" i="9"/>
  <c r="NX1409" i="9"/>
  <c r="NX1438" i="9"/>
  <c r="NX1477" i="9"/>
  <c r="NX1408" i="9"/>
  <c r="NX1437" i="9"/>
  <c r="NX1412" i="9"/>
  <c r="NX1404" i="9"/>
  <c r="NX1425" i="9"/>
  <c r="NX1422" i="9"/>
  <c r="NX1439" i="9"/>
  <c r="NX1397" i="9"/>
  <c r="NX1430" i="9"/>
  <c r="NX1478" i="9"/>
  <c r="NX1443" i="9"/>
  <c r="NX1479" i="9"/>
  <c r="NX1480" i="9"/>
  <c r="NX1406" i="9"/>
  <c r="NX1387" i="9"/>
  <c r="NX1421" i="9"/>
  <c r="NX1481" i="9"/>
  <c r="NX1449" i="9"/>
  <c r="NX1434" i="9"/>
  <c r="NX1388" i="9"/>
  <c r="NX1482" i="9"/>
  <c r="NX1452" i="9"/>
  <c r="NX1459" i="9"/>
  <c r="NX1427" i="9"/>
  <c r="NX1483" i="9"/>
  <c r="NX1454" i="9"/>
  <c r="NX1484" i="9"/>
  <c r="NX1433" i="9"/>
  <c r="NX1392" i="9"/>
  <c r="NX1485" i="9"/>
  <c r="NX1455" i="9"/>
  <c r="NX1413" i="9"/>
  <c r="NX1460" i="9"/>
  <c r="NX1441" i="9"/>
  <c r="NX1486" i="9"/>
  <c r="NX1487" i="9"/>
  <c r="NX1488" i="9"/>
  <c r="NX1389" i="9"/>
  <c r="NX1451" i="9"/>
  <c r="NX1489" i="9"/>
  <c r="NX1490" i="9"/>
  <c r="NX1436" i="9"/>
  <c r="NX1491" i="9"/>
  <c r="NX1492" i="9"/>
  <c r="NX1390" i="9"/>
  <c r="NX1400" i="9"/>
  <c r="NX1411" i="9"/>
  <c r="NX1446" i="9"/>
  <c r="NX1399" i="9"/>
  <c r="NX1493" i="9"/>
  <c r="NX1410" i="9"/>
  <c r="NX1494" i="9"/>
  <c r="NX1495" i="9"/>
  <c r="NX1458" i="9"/>
  <c r="NX1432" i="9"/>
  <c r="NX1402" i="9"/>
  <c r="NX1424" i="9"/>
  <c r="NX1426" i="9"/>
  <c r="NX1393" i="9"/>
  <c r="NX1417" i="9"/>
  <c r="NX1496" i="9"/>
  <c r="NX1403" i="9"/>
  <c r="NX1407" i="9"/>
  <c r="NX1497" i="9"/>
  <c r="NX1587" i="9"/>
  <c r="NX1584" i="9"/>
  <c r="NX1588" i="9"/>
  <c r="NX1562" i="9"/>
  <c r="NX1559" i="9"/>
  <c r="NX1533" i="9"/>
  <c r="NX1589" i="9"/>
  <c r="NX1531" i="9"/>
  <c r="NX1498" i="9"/>
  <c r="NX1571" i="9"/>
  <c r="NX1585" i="9"/>
  <c r="NX1537" i="9"/>
  <c r="NX1590" i="9"/>
  <c r="NX1499" i="9"/>
  <c r="NX1572" i="9"/>
  <c r="NX1591" i="9"/>
  <c r="NX1500" i="9"/>
  <c r="NX1592" i="9"/>
  <c r="NX1580" i="9"/>
  <c r="NX1553" i="9"/>
  <c r="NX1593" i="9"/>
  <c r="NX1501" i="9"/>
  <c r="NX1502" i="9"/>
  <c r="NX1503" i="9"/>
  <c r="NX1504" i="9"/>
  <c r="NX1505" i="9"/>
  <c r="NX1548" i="9"/>
  <c r="NX1578" i="9"/>
  <c r="NX1576" i="9"/>
  <c r="NX1506" i="9"/>
  <c r="NX1586" i="9"/>
  <c r="NX1536" i="9"/>
  <c r="NX1547" i="9"/>
  <c r="NX1507" i="9"/>
  <c r="NX1508" i="9"/>
  <c r="NX1594" i="9"/>
  <c r="NX1550" i="9"/>
  <c r="NX1595" i="9"/>
  <c r="NX1596" i="9"/>
  <c r="NX1570" i="9"/>
  <c r="NX1561" i="9"/>
  <c r="NX1567" i="9"/>
  <c r="NX1555" i="9"/>
  <c r="NX1575" i="9"/>
  <c r="NX1509" i="9"/>
  <c r="NX1510" i="9"/>
  <c r="NX1511" i="9"/>
  <c r="NX1543" i="9"/>
  <c r="NX1532" i="9"/>
  <c r="NX1565" i="9"/>
  <c r="NX1597" i="9"/>
  <c r="NX1539" i="9"/>
  <c r="NX1546" i="9"/>
  <c r="NX1598" i="9"/>
  <c r="NX1529" i="9"/>
  <c r="NX1581" i="9"/>
  <c r="NX1554" i="9"/>
  <c r="NX1566" i="9"/>
  <c r="NX1599" i="9"/>
  <c r="NX1512" i="9"/>
  <c r="NX1513" i="9"/>
  <c r="NX1568" i="9"/>
  <c r="NX1600" i="9"/>
  <c r="NX1514" i="9"/>
  <c r="NX1515" i="9"/>
  <c r="NX1560" i="9"/>
  <c r="NX1516" i="9"/>
  <c r="NX1544" i="9"/>
  <c r="NX1552" i="9"/>
  <c r="NX1538" i="9"/>
  <c r="NX1601" i="9"/>
  <c r="NX1517" i="9"/>
  <c r="NX1557" i="9"/>
  <c r="NX1583" i="9"/>
  <c r="NX1549" i="9"/>
  <c r="NX1518" i="9"/>
  <c r="NX1579" i="9"/>
  <c r="NX1519" i="9"/>
  <c r="NX1564" i="9"/>
  <c r="NX1530" i="9"/>
  <c r="NX1520" i="9"/>
  <c r="NX1569" i="9"/>
  <c r="NX1558" i="9"/>
  <c r="NX1602" i="9"/>
  <c r="NX1563" i="9"/>
  <c r="NX1521" i="9"/>
  <c r="NX1522" i="9"/>
  <c r="NX1603" i="9"/>
  <c r="NX1545" i="9"/>
  <c r="NX1573" i="9"/>
  <c r="NX1577" i="9"/>
  <c r="NX1523" i="9"/>
  <c r="NX1524" i="9"/>
  <c r="NX1604" i="9"/>
  <c r="NX1605" i="9"/>
  <c r="NX1606" i="9"/>
  <c r="NX1534" i="9"/>
  <c r="NX1535" i="9"/>
  <c r="NX1574" i="9"/>
  <c r="NX1525" i="9"/>
  <c r="NX1541" i="9"/>
  <c r="NX1540" i="9"/>
  <c r="NX1607" i="9"/>
  <c r="NX1608" i="9"/>
  <c r="NX1582" i="9"/>
  <c r="NX1609" i="9"/>
  <c r="NX1610" i="9"/>
  <c r="NX1528" i="9"/>
  <c r="NX1556" i="9"/>
  <c r="NX1527" i="9"/>
  <c r="NX1611" i="9"/>
  <c r="NX1526" i="9"/>
  <c r="NX1542" i="9"/>
  <c r="NX1551" i="9"/>
  <c r="NX1346" i="9"/>
  <c r="NX1187" i="9"/>
  <c r="NX1174" i="9"/>
  <c r="NX1266" i="9"/>
  <c r="NX1175" i="9"/>
  <c r="NX1161" i="9"/>
  <c r="NX1199" i="9"/>
  <c r="NX1265" i="9"/>
  <c r="NX1214" i="9"/>
  <c r="NX1197" i="9"/>
  <c r="NX1233" i="9"/>
  <c r="NX1205" i="9"/>
  <c r="NX1264" i="9"/>
  <c r="NX1188" i="9"/>
  <c r="NX1194" i="9"/>
  <c r="NX1173" i="9"/>
  <c r="NX1213" i="9"/>
  <c r="NX1166" i="9"/>
  <c r="NX1177" i="9"/>
  <c r="NX1263" i="9"/>
  <c r="NX1220" i="9"/>
  <c r="NX1185" i="9"/>
  <c r="NX1201" i="9"/>
  <c r="NX1262" i="9"/>
  <c r="NX1235" i="9"/>
  <c r="NX1237" i="9"/>
  <c r="NX1159" i="9"/>
  <c r="NX1158" i="9"/>
  <c r="NX1261" i="9"/>
  <c r="NX1260" i="9"/>
  <c r="NX1212" i="9"/>
  <c r="NX1206" i="9"/>
  <c r="NX1169" i="9"/>
  <c r="NX1224" i="9"/>
  <c r="NX1259" i="9"/>
  <c r="NX1258" i="9"/>
  <c r="NX1204" i="9"/>
  <c r="NX1257" i="9"/>
  <c r="NX1229" i="9"/>
  <c r="NX1182" i="9"/>
  <c r="NX1195" i="9"/>
  <c r="NX1234" i="9"/>
  <c r="NX1222" i="9"/>
  <c r="NX1203" i="9"/>
  <c r="NX1172" i="9"/>
  <c r="NX1208" i="9"/>
  <c r="NX1216" i="9"/>
  <c r="NX1202" i="9"/>
  <c r="NX1227" i="9"/>
  <c r="NX1217" i="9"/>
  <c r="NX1183" i="9"/>
  <c r="NX1165" i="9"/>
  <c r="NX1256" i="9"/>
  <c r="NX1192" i="9"/>
  <c r="NX1176" i="9"/>
  <c r="NX1255" i="9"/>
  <c r="NX1167" i="9"/>
  <c r="NX1207" i="9"/>
  <c r="NX1196" i="9"/>
  <c r="NX1186" i="9"/>
  <c r="NX1181" i="9"/>
  <c r="NX1160" i="9"/>
  <c r="NX1254" i="9"/>
  <c r="NX1210" i="9"/>
  <c r="NX1253" i="9"/>
  <c r="NX1198" i="9"/>
  <c r="NX1252" i="9"/>
  <c r="NX1171" i="9"/>
  <c r="NX1180" i="9"/>
  <c r="NX1157" i="9"/>
  <c r="NX1156" i="9"/>
  <c r="NX1218" i="9"/>
  <c r="NX1193" i="9"/>
  <c r="NX1215" i="9"/>
  <c r="NX1231" i="9"/>
  <c r="NX1211" i="9"/>
  <c r="NX1251" i="9"/>
  <c r="NX1225" i="9"/>
  <c r="NX1170" i="9"/>
  <c r="NX1250" i="9"/>
  <c r="NX1249" i="9"/>
  <c r="NX1162" i="9"/>
  <c r="NX1178" i="9"/>
  <c r="NX1155" i="9"/>
  <c r="NX1239" i="9"/>
  <c r="NX1164" i="9"/>
  <c r="NX1221" i="9"/>
  <c r="NX1190" i="9"/>
  <c r="NX1248" i="9"/>
  <c r="NX1184" i="9"/>
  <c r="NX1247" i="9"/>
  <c r="NX1223" i="9"/>
  <c r="NX1246" i="9"/>
  <c r="NX1230" i="9"/>
  <c r="NX1245" i="9"/>
  <c r="NX1200" i="9"/>
  <c r="NX1226" i="9"/>
  <c r="NX1244" i="9"/>
  <c r="NX1154" i="9"/>
  <c r="NX1243" i="9"/>
  <c r="NX1219" i="9"/>
  <c r="NX1242" i="9"/>
  <c r="NX1241" i="9"/>
  <c r="NX1189" i="9"/>
  <c r="NX1238" i="9"/>
  <c r="NX1232" i="9"/>
  <c r="NX1153" i="9"/>
  <c r="NX1163" i="9"/>
  <c r="NX1168" i="9"/>
  <c r="NX1179" i="9"/>
  <c r="NX1191" i="9"/>
  <c r="NX1228" i="9"/>
  <c r="NX1236" i="9"/>
  <c r="NX1240" i="9"/>
  <c r="NX1209" i="9"/>
  <c r="NX1152" i="9"/>
  <c r="NX1093" i="9"/>
  <c r="NX1067" i="9"/>
  <c r="NX1151" i="9"/>
  <c r="NX1072" i="9"/>
  <c r="NX1050" i="9"/>
  <c r="NX1084" i="9"/>
  <c r="NX1122" i="9"/>
  <c r="NX1101" i="9"/>
  <c r="NX1090" i="9"/>
  <c r="NX1120" i="9"/>
  <c r="NX1099" i="9"/>
  <c r="NX1150" i="9"/>
  <c r="NX1069" i="9"/>
  <c r="NX1055" i="9"/>
  <c r="NX1054" i="9"/>
  <c r="NX1107" i="9"/>
  <c r="NX1059" i="9"/>
  <c r="NX1149" i="9"/>
  <c r="NX1049" i="9"/>
  <c r="NX1116" i="9"/>
  <c r="NX1077" i="9"/>
  <c r="NX1088" i="9"/>
  <c r="NX1048" i="9"/>
  <c r="NX1123" i="9"/>
  <c r="NX1121" i="9"/>
  <c r="NX1047" i="9"/>
  <c r="NX1148" i="9"/>
  <c r="NX1147" i="9"/>
  <c r="NX1094" i="9"/>
  <c r="NX1105" i="9"/>
  <c r="NX1109" i="9"/>
  <c r="NX1080" i="9"/>
  <c r="NX1111" i="9"/>
  <c r="NX1146" i="9"/>
  <c r="NX1145" i="9"/>
  <c r="NX1086" i="9"/>
  <c r="NX1053" i="9"/>
  <c r="NX1060" i="9"/>
  <c r="NX1144" i="9"/>
  <c r="NX1046" i="9"/>
  <c r="NX1114" i="9"/>
  <c r="NX1061" i="9"/>
  <c r="NX1089" i="9"/>
  <c r="NX1070" i="9"/>
  <c r="NX1103" i="9"/>
  <c r="NX1075" i="9"/>
  <c r="NX1045" i="9"/>
  <c r="NX1117" i="9"/>
  <c r="NX1091" i="9"/>
  <c r="NX1098" i="9"/>
  <c r="NX1044" i="9"/>
  <c r="NX1097" i="9"/>
  <c r="NX1043" i="9"/>
  <c r="NX1063" i="9"/>
  <c r="NX1104" i="9"/>
  <c r="NX1058" i="9"/>
  <c r="NX1083" i="9"/>
  <c r="NX1143" i="9"/>
  <c r="NX1074" i="9"/>
  <c r="NX1057" i="9"/>
  <c r="NX1056" i="9"/>
  <c r="NX1142" i="9"/>
  <c r="NX1079" i="9"/>
  <c r="NX1042" i="9"/>
  <c r="NX1081" i="9"/>
  <c r="NX1041" i="9"/>
  <c r="NX1052" i="9"/>
  <c r="NX1071" i="9"/>
  <c r="NX1141" i="9"/>
  <c r="NX1040" i="9"/>
  <c r="NX1102" i="9"/>
  <c r="NX1140" i="9"/>
  <c r="NX1092" i="9"/>
  <c r="NX1078" i="9"/>
  <c r="NX1096" i="9"/>
  <c r="NX1139" i="9"/>
  <c r="NX1068" i="9"/>
  <c r="NX1100" i="9"/>
  <c r="NX1039" i="9"/>
  <c r="NX1138" i="9"/>
  <c r="NX1137" i="9"/>
  <c r="NX1065" i="9"/>
  <c r="NX1051" i="9"/>
  <c r="NX1124" i="9"/>
  <c r="NX1108" i="9"/>
  <c r="NX1112" i="9"/>
  <c r="NX1113" i="9"/>
  <c r="NX1136" i="9"/>
  <c r="NX1135" i="9"/>
  <c r="NX1134" i="9"/>
  <c r="NX1082" i="9"/>
  <c r="NX1073" i="9"/>
  <c r="NX1119" i="9"/>
  <c r="NX1133" i="9"/>
  <c r="NX1087" i="9"/>
  <c r="NX1115" i="9"/>
  <c r="NX1132" i="9"/>
  <c r="NX1038" i="9"/>
  <c r="NX1131" i="9"/>
  <c r="NX1110" i="9"/>
  <c r="NX1130" i="9"/>
  <c r="NX1129" i="9"/>
  <c r="NX1076" i="9"/>
  <c r="NX1126" i="9"/>
  <c r="NX1118" i="9"/>
  <c r="NX1085" i="9"/>
  <c r="NX1064" i="9"/>
  <c r="NX1062" i="9"/>
  <c r="NX1128" i="9"/>
  <c r="NX1066" i="9"/>
  <c r="NX1106" i="9"/>
  <c r="NX1127" i="9"/>
  <c r="NX1125" i="9"/>
  <c r="NX1095" i="9"/>
  <c r="NX1037" i="9"/>
  <c r="NY117" i="9" l="1"/>
  <c r="NY327" i="9"/>
  <c r="NY440" i="9"/>
  <c r="NY493" i="9"/>
  <c r="NY577" i="9"/>
  <c r="NY692" i="9"/>
  <c r="NY906" i="9"/>
  <c r="NY922" i="9"/>
  <c r="NY1037" i="9"/>
  <c r="NY1152" i="9"/>
  <c r="NY1346" i="9"/>
  <c r="NY1382" i="9"/>
  <c r="NY1497" i="9"/>
  <c r="NY29" i="9"/>
  <c r="NY142" i="9"/>
  <c r="NY328" i="9"/>
  <c r="NY441" i="9"/>
  <c r="NY561" i="9"/>
  <c r="NY642" i="9"/>
  <c r="NY763" i="9"/>
  <c r="NY882" i="9"/>
  <c r="NY1007" i="9"/>
  <c r="NY1095" i="9"/>
  <c r="NY1209" i="9"/>
  <c r="NY1316" i="9"/>
  <c r="NY1442" i="9"/>
  <c r="NY1587" i="9"/>
  <c r="NY54" i="9"/>
  <c r="NY168" i="9"/>
  <c r="NY303" i="9"/>
  <c r="NY417" i="9"/>
  <c r="NY541" i="9"/>
  <c r="NY648" i="9"/>
  <c r="NY767" i="9"/>
  <c r="NY905" i="9"/>
  <c r="NY1028" i="9"/>
  <c r="NY1125" i="9"/>
  <c r="NY1240" i="9"/>
  <c r="NY1267" i="9"/>
  <c r="NY1463" i="9"/>
  <c r="NY1584" i="9"/>
  <c r="NY43" i="9"/>
  <c r="NY153" i="9"/>
  <c r="NY298" i="9"/>
  <c r="NY382" i="9"/>
  <c r="NY503" i="9"/>
  <c r="NY645" i="9"/>
  <c r="NY718" i="9"/>
  <c r="NY825" i="9"/>
  <c r="NY951" i="9"/>
  <c r="NY1127" i="9"/>
  <c r="NY1236" i="9"/>
  <c r="NY1319" i="9"/>
  <c r="NY1464" i="9"/>
  <c r="NY1588" i="9"/>
  <c r="NY70" i="9"/>
  <c r="NY184" i="9"/>
  <c r="NY329" i="9"/>
  <c r="NY442" i="9"/>
  <c r="NY562" i="9"/>
  <c r="NY636" i="9"/>
  <c r="NY759" i="9"/>
  <c r="NY861" i="9"/>
  <c r="NY1013" i="9"/>
  <c r="NY1106" i="9"/>
  <c r="NY1228" i="9"/>
  <c r="NY1330" i="9"/>
  <c r="NY1444" i="9"/>
  <c r="NY1562" i="9"/>
  <c r="NY73" i="9"/>
  <c r="NY185" i="9"/>
  <c r="NY286" i="9"/>
  <c r="NY404" i="9"/>
  <c r="NY499" i="9"/>
  <c r="NY613" i="9"/>
  <c r="NY714" i="9"/>
  <c r="NY907" i="9"/>
  <c r="NY962" i="9"/>
  <c r="NY1066" i="9"/>
  <c r="NY1191" i="9"/>
  <c r="NY1300" i="9"/>
  <c r="NY1431" i="9"/>
  <c r="NY1559" i="9"/>
  <c r="NY15" i="9"/>
  <c r="NY131" i="9"/>
  <c r="NY316" i="9"/>
  <c r="NY371" i="9"/>
  <c r="NY495" i="9"/>
  <c r="NY668" i="9"/>
  <c r="NY786" i="9"/>
  <c r="NY830" i="9"/>
  <c r="NY975" i="9"/>
  <c r="NY1128" i="9"/>
  <c r="NY1179" i="9"/>
  <c r="NY1329" i="9"/>
  <c r="NY1401" i="9"/>
  <c r="NY1533" i="9"/>
  <c r="NY39" i="9"/>
  <c r="NY133" i="9"/>
  <c r="NY257" i="9"/>
  <c r="NY363" i="9"/>
  <c r="NY483" i="9"/>
  <c r="NY600" i="9"/>
  <c r="NY744" i="9"/>
  <c r="NY854" i="9"/>
  <c r="NY969" i="9"/>
  <c r="NY1062" i="9"/>
  <c r="NY1168" i="9"/>
  <c r="NY1280" i="9"/>
  <c r="NY1465" i="9"/>
  <c r="NY1589" i="9"/>
  <c r="NY25" i="9"/>
  <c r="NY147" i="9"/>
  <c r="NY292" i="9"/>
  <c r="NY443" i="9"/>
  <c r="NY563" i="9"/>
  <c r="NY669" i="9"/>
  <c r="NY787" i="9"/>
  <c r="NY847" i="9"/>
  <c r="NY947" i="9"/>
  <c r="NY1064" i="9"/>
  <c r="NY1163" i="9"/>
  <c r="NY1277" i="9"/>
  <c r="NY1398" i="9"/>
  <c r="NY1531" i="9"/>
  <c r="NY74" i="9"/>
  <c r="NY186" i="9"/>
  <c r="NY232" i="9"/>
  <c r="NY347" i="9"/>
  <c r="NY513" i="9"/>
  <c r="NY621" i="9"/>
  <c r="NY742" i="9"/>
  <c r="NY852" i="9"/>
  <c r="NY972" i="9"/>
  <c r="NY1085" i="9"/>
  <c r="NY1153" i="9"/>
  <c r="NY1268" i="9"/>
  <c r="NY1396" i="9"/>
  <c r="NY1498" i="9"/>
  <c r="NY2" i="9"/>
  <c r="NY118" i="9"/>
  <c r="NY248" i="9"/>
  <c r="NY423" i="9"/>
  <c r="NY548" i="9"/>
  <c r="NY646" i="9"/>
  <c r="NY771" i="9"/>
  <c r="NY893" i="9"/>
  <c r="NY1016" i="9"/>
  <c r="NY1118" i="9"/>
  <c r="NY1232" i="9"/>
  <c r="NY1335" i="9"/>
  <c r="NY1450" i="9"/>
  <c r="NY1571" i="9"/>
  <c r="NY71" i="9"/>
  <c r="NY187" i="9"/>
  <c r="NY326" i="9"/>
  <c r="NY439" i="9"/>
  <c r="NY559" i="9"/>
  <c r="NY667" i="9"/>
  <c r="NY785" i="9"/>
  <c r="NY904" i="9"/>
  <c r="NY1026" i="9"/>
  <c r="NY1126" i="9"/>
  <c r="NY1238" i="9"/>
  <c r="NY1344" i="9"/>
  <c r="NY1462" i="9"/>
  <c r="NY1585" i="9"/>
  <c r="NY75" i="9"/>
  <c r="NY188" i="9"/>
  <c r="NY269" i="9"/>
  <c r="NY388" i="9"/>
  <c r="NY462" i="9"/>
  <c r="NY618" i="9"/>
  <c r="NY724" i="9"/>
  <c r="NY839" i="9"/>
  <c r="NY952" i="9"/>
  <c r="NY1076" i="9"/>
  <c r="NY1189" i="9"/>
  <c r="NY1298" i="9"/>
  <c r="NY1419" i="9"/>
  <c r="NY1537" i="9"/>
  <c r="NY3" i="9"/>
  <c r="NY119" i="9"/>
  <c r="NY330" i="9"/>
  <c r="NY444" i="9"/>
  <c r="NY564" i="9"/>
  <c r="NY670" i="9"/>
  <c r="NY788" i="9"/>
  <c r="NY908" i="9"/>
  <c r="NY1030" i="9"/>
  <c r="NY1129" i="9"/>
  <c r="NY1241" i="9"/>
  <c r="NY1341" i="9"/>
  <c r="NY1466" i="9"/>
  <c r="NY1590" i="9"/>
  <c r="NY76" i="9"/>
  <c r="NY189" i="9"/>
  <c r="NY320" i="9"/>
  <c r="NY433" i="9"/>
  <c r="NY565" i="9"/>
  <c r="NY671" i="9"/>
  <c r="NY789" i="9"/>
  <c r="NY807" i="9"/>
  <c r="NY1031" i="9"/>
  <c r="NY1130" i="9"/>
  <c r="NY1242" i="9"/>
  <c r="NY1347" i="9"/>
  <c r="NY1467" i="9"/>
  <c r="NY1499" i="9"/>
  <c r="NY56" i="9"/>
  <c r="NY170" i="9"/>
  <c r="NY309" i="9"/>
  <c r="NY416" i="9"/>
  <c r="NY540" i="9"/>
  <c r="NY643" i="9"/>
  <c r="NY757" i="9"/>
  <c r="NY884" i="9"/>
  <c r="NY1006" i="9"/>
  <c r="NY1110" i="9"/>
  <c r="NY1219" i="9"/>
  <c r="NY1320" i="9"/>
  <c r="NY1448" i="9"/>
  <c r="NY1572" i="9"/>
  <c r="NY72" i="9"/>
  <c r="NY190" i="9"/>
  <c r="NY331" i="9"/>
  <c r="NY445" i="9"/>
  <c r="NY566" i="9"/>
  <c r="NY672" i="9"/>
  <c r="NY790" i="9"/>
  <c r="NY909" i="9"/>
  <c r="NY1032" i="9"/>
  <c r="NY1131" i="9"/>
  <c r="NY1243" i="9"/>
  <c r="NY1348" i="9"/>
  <c r="NY1468" i="9"/>
  <c r="NY1591" i="9"/>
  <c r="NY77" i="9"/>
  <c r="NY191" i="9"/>
  <c r="NY332" i="9"/>
  <c r="NY446" i="9"/>
  <c r="NY567" i="9"/>
  <c r="NY578" i="9"/>
  <c r="NY693" i="9"/>
  <c r="NY910" i="9"/>
  <c r="NY923" i="9"/>
  <c r="NY1038" i="9"/>
  <c r="NY1154" i="9"/>
  <c r="NY1269" i="9"/>
  <c r="NY1383" i="9"/>
  <c r="NY1500" i="9"/>
  <c r="NY18" i="9"/>
  <c r="NY138" i="9"/>
  <c r="NY261" i="9"/>
  <c r="NY379" i="9"/>
  <c r="NY533" i="9"/>
  <c r="NY623" i="9"/>
  <c r="NY746" i="9"/>
  <c r="NY855" i="9"/>
  <c r="NY977" i="9"/>
  <c r="NY1132" i="9"/>
  <c r="NY1244" i="9"/>
  <c r="NY1349" i="9"/>
  <c r="NY1394" i="9"/>
  <c r="NY1592" i="9"/>
  <c r="NY78" i="9"/>
  <c r="NY192" i="9"/>
  <c r="NY319" i="9"/>
  <c r="NY418" i="9"/>
  <c r="NY547" i="9"/>
  <c r="NY663" i="9"/>
  <c r="NY780" i="9"/>
  <c r="NY894" i="9"/>
  <c r="NY1017" i="9"/>
  <c r="NY1115" i="9"/>
  <c r="NY1226" i="9"/>
  <c r="NY1336" i="9"/>
  <c r="NY1447" i="9"/>
  <c r="NY1580" i="9"/>
  <c r="NY17" i="9"/>
  <c r="NY130" i="9"/>
  <c r="NY258" i="9"/>
  <c r="NY372" i="9"/>
  <c r="NY496" i="9"/>
  <c r="NY612" i="9"/>
  <c r="NY712" i="9"/>
  <c r="NY836" i="9"/>
  <c r="NY968" i="9"/>
  <c r="NY1087" i="9"/>
  <c r="NY1200" i="9"/>
  <c r="NY1315" i="9"/>
  <c r="NY1428" i="9"/>
  <c r="NY1553" i="9"/>
  <c r="NY4" i="9"/>
  <c r="NY120" i="9"/>
  <c r="NY233" i="9"/>
  <c r="NY348" i="9"/>
  <c r="NY463" i="9"/>
  <c r="NY673" i="9"/>
  <c r="NY710" i="9"/>
  <c r="NY911" i="9"/>
  <c r="NY924" i="9"/>
  <c r="NY1133" i="9"/>
  <c r="NY1245" i="9"/>
  <c r="NY1350" i="9"/>
  <c r="NY1469" i="9"/>
  <c r="NY1593" i="9"/>
  <c r="NY60" i="9"/>
  <c r="NY179" i="9"/>
  <c r="NY333" i="9"/>
  <c r="NY447" i="9"/>
  <c r="NY568" i="9"/>
  <c r="NY674" i="9"/>
  <c r="NY791" i="9"/>
  <c r="NY912" i="9"/>
  <c r="NY1015" i="9"/>
  <c r="NY1119" i="9"/>
  <c r="NY1230" i="9"/>
  <c r="NY1332" i="9"/>
  <c r="NY1453" i="9"/>
  <c r="NY1501" i="9"/>
  <c r="NY79" i="9"/>
  <c r="NY193" i="9"/>
  <c r="NY289" i="9"/>
  <c r="NY410" i="9"/>
  <c r="NY560" i="9"/>
  <c r="NY627" i="9"/>
  <c r="NY694" i="9"/>
  <c r="NY860" i="9"/>
  <c r="NY925" i="9"/>
  <c r="NY1073" i="9"/>
  <c r="NY1246" i="9"/>
  <c r="NY1351" i="9"/>
  <c r="NY1470" i="9"/>
  <c r="NY1502" i="9"/>
  <c r="NY80" i="9"/>
  <c r="NY194" i="9"/>
  <c r="NY302" i="9"/>
  <c r="NY415" i="9"/>
  <c r="NY506" i="9"/>
  <c r="NY603" i="9"/>
  <c r="NY709" i="9"/>
  <c r="NY851" i="9"/>
  <c r="NY964" i="9"/>
  <c r="NY1082" i="9"/>
  <c r="NY1223" i="9"/>
  <c r="NY1309" i="9"/>
  <c r="NY1414" i="9"/>
  <c r="NY1503" i="9"/>
  <c r="NY48" i="9"/>
  <c r="NY162" i="9"/>
  <c r="NY288" i="9"/>
  <c r="NY406" i="9"/>
  <c r="NY535" i="9"/>
  <c r="NY641" i="9"/>
  <c r="NY751" i="9"/>
  <c r="NY842" i="9"/>
  <c r="NY1002" i="9"/>
  <c r="NY1134" i="9"/>
  <c r="NY1247" i="9"/>
  <c r="NY1352" i="9"/>
  <c r="NY1471" i="9"/>
  <c r="NY1504" i="9"/>
  <c r="NY67" i="9"/>
  <c r="NY180" i="9"/>
  <c r="NY280" i="9"/>
  <c r="NY431" i="9"/>
  <c r="NY510" i="9"/>
  <c r="NY653" i="9"/>
  <c r="NY754" i="9"/>
  <c r="NY900" i="9"/>
  <c r="NY1033" i="9"/>
  <c r="NY1135" i="9"/>
  <c r="NY1184" i="9"/>
  <c r="NY1353" i="9"/>
  <c r="NY1429" i="9"/>
  <c r="NY1505" i="9"/>
  <c r="NY81" i="9"/>
  <c r="NY195" i="9"/>
  <c r="NY334" i="9"/>
  <c r="NY448" i="9"/>
  <c r="NY491" i="9"/>
  <c r="NY675" i="9"/>
  <c r="NY792" i="9"/>
  <c r="NY913" i="9"/>
  <c r="NY926" i="9"/>
  <c r="NY1136" i="9"/>
  <c r="NY1248" i="9"/>
  <c r="NY1354" i="9"/>
  <c r="NY1423" i="9"/>
  <c r="NY1548" i="9"/>
  <c r="NY33" i="9"/>
  <c r="NY145" i="9"/>
  <c r="NY284" i="9"/>
  <c r="NY399" i="9"/>
  <c r="NY538" i="9"/>
  <c r="NY656" i="9"/>
  <c r="NY741" i="9"/>
  <c r="NY883" i="9"/>
  <c r="NY988" i="9"/>
  <c r="NY1113" i="9"/>
  <c r="NY1190" i="9"/>
  <c r="NY1313" i="9"/>
  <c r="NY1457" i="9"/>
  <c r="NY1578" i="9"/>
  <c r="NY53" i="9"/>
  <c r="NY171" i="9"/>
  <c r="NY306" i="9"/>
  <c r="NY419" i="9"/>
  <c r="NY546" i="9"/>
  <c r="NY662" i="9"/>
  <c r="NY781" i="9"/>
  <c r="NY899" i="9"/>
  <c r="NY1020" i="9"/>
  <c r="NY1112" i="9"/>
  <c r="NY1221" i="9"/>
  <c r="NY1333" i="9"/>
  <c r="NY1445" i="9"/>
  <c r="NY1576" i="9"/>
  <c r="NY61" i="9"/>
  <c r="NY182" i="9"/>
  <c r="NY325" i="9"/>
  <c r="NY438" i="9"/>
  <c r="NY544" i="9"/>
  <c r="NY658" i="9"/>
  <c r="NY758" i="9"/>
  <c r="NY846" i="9"/>
  <c r="NY1025" i="9"/>
  <c r="NY1108" i="9"/>
  <c r="NY1164" i="9"/>
  <c r="NY1270" i="9"/>
  <c r="NY1472" i="9"/>
  <c r="NY1506" i="9"/>
  <c r="NY62" i="9"/>
  <c r="NY173" i="9"/>
  <c r="NY313" i="9"/>
  <c r="NY426" i="9"/>
  <c r="NY550" i="9"/>
  <c r="NY665" i="9"/>
  <c r="NY783" i="9"/>
  <c r="NY903" i="9"/>
  <c r="NY1023" i="9"/>
  <c r="NY1124" i="9"/>
  <c r="NY1239" i="9"/>
  <c r="NY1345" i="9"/>
  <c r="NY1461" i="9"/>
  <c r="NY1586" i="9"/>
  <c r="NY51" i="9"/>
  <c r="NY149" i="9"/>
  <c r="NY279" i="9"/>
  <c r="NY390" i="9"/>
  <c r="NY517" i="9"/>
  <c r="NY607" i="9"/>
  <c r="NY730" i="9"/>
  <c r="NY822" i="9"/>
  <c r="NY946" i="9"/>
  <c r="NY1051" i="9"/>
  <c r="NY1155" i="9"/>
  <c r="NY1278" i="9"/>
  <c r="NY1395" i="9"/>
  <c r="NY1536" i="9"/>
  <c r="NY22" i="9"/>
  <c r="NY136" i="9"/>
  <c r="NY259" i="9"/>
  <c r="NY375" i="9"/>
  <c r="NY501" i="9"/>
  <c r="NY597" i="9"/>
  <c r="NY725" i="9"/>
  <c r="NY834" i="9"/>
  <c r="NY950" i="9"/>
  <c r="NY1065" i="9"/>
  <c r="NY1178" i="9"/>
  <c r="NY1290" i="9"/>
  <c r="NY1405" i="9"/>
  <c r="NY1547" i="9"/>
  <c r="NY10" i="9"/>
  <c r="NY196" i="9"/>
  <c r="NY255" i="9"/>
  <c r="NY369" i="9"/>
  <c r="NY489" i="9"/>
  <c r="NY590" i="9"/>
  <c r="NY703" i="9"/>
  <c r="NY914" i="9"/>
  <c r="NY927" i="9"/>
  <c r="NY1137" i="9"/>
  <c r="NY1162" i="9"/>
  <c r="NY1355" i="9"/>
  <c r="NY1473" i="9"/>
  <c r="NY1507" i="9"/>
  <c r="NY5" i="9"/>
  <c r="NY157" i="9"/>
  <c r="NY234" i="9"/>
  <c r="NY349" i="9"/>
  <c r="NY464" i="9"/>
  <c r="NY579" i="9"/>
  <c r="NY695" i="9"/>
  <c r="NY915" i="9"/>
  <c r="NY928" i="9"/>
  <c r="NY1138" i="9"/>
  <c r="NY1249" i="9"/>
  <c r="NY1356" i="9"/>
  <c r="NY1384" i="9"/>
  <c r="NY1508" i="9"/>
  <c r="NY12" i="9"/>
  <c r="NY127" i="9"/>
  <c r="NY256" i="9"/>
  <c r="NY376" i="9"/>
  <c r="NY520" i="9"/>
  <c r="NY676" i="9"/>
  <c r="NY793" i="9"/>
  <c r="NY808" i="9"/>
  <c r="NY1034" i="9"/>
  <c r="NY1039" i="9"/>
  <c r="NY1250" i="9"/>
  <c r="NY1357" i="9"/>
  <c r="NY1474" i="9"/>
  <c r="NY1594" i="9"/>
  <c r="NY82" i="9"/>
  <c r="NY197" i="9"/>
  <c r="NY304" i="9"/>
  <c r="NY414" i="9"/>
  <c r="NY545" i="9"/>
  <c r="NY655" i="9"/>
  <c r="NY750" i="9"/>
  <c r="NY837" i="9"/>
  <c r="NY967" i="9"/>
  <c r="NY1100" i="9"/>
  <c r="NY1170" i="9"/>
  <c r="NY1292" i="9"/>
  <c r="NY1418" i="9"/>
  <c r="NY1550" i="9"/>
  <c r="NY11" i="9"/>
  <c r="NY128" i="9"/>
  <c r="NY301" i="9"/>
  <c r="NY350" i="9"/>
  <c r="NY465" i="9"/>
  <c r="NY651" i="9"/>
  <c r="NY775" i="9"/>
  <c r="NY866" i="9"/>
  <c r="NY973" i="9"/>
  <c r="NY1068" i="9"/>
  <c r="NY1225" i="9"/>
  <c r="NY1287" i="9"/>
  <c r="NY1415" i="9"/>
  <c r="NY1595" i="9"/>
  <c r="NY6" i="9"/>
  <c r="NY121" i="9"/>
  <c r="NY235" i="9"/>
  <c r="NY351" i="9"/>
  <c r="NY466" i="9"/>
  <c r="NY580" i="9"/>
  <c r="NY696" i="9"/>
  <c r="NY809" i="9"/>
  <c r="NY929" i="9"/>
  <c r="NY1139" i="9"/>
  <c r="NY1251" i="9"/>
  <c r="NY1358" i="9"/>
  <c r="NY1475" i="9"/>
  <c r="NY1596" i="9"/>
  <c r="NY59" i="9"/>
  <c r="NY160" i="9"/>
  <c r="NY291" i="9"/>
  <c r="NY408" i="9"/>
  <c r="NY536" i="9"/>
  <c r="NY640" i="9"/>
  <c r="NY764" i="9"/>
  <c r="NY871" i="9"/>
  <c r="NY992" i="9"/>
  <c r="NY1096" i="9"/>
  <c r="NY1211" i="9"/>
  <c r="NY1322" i="9"/>
  <c r="NY1391" i="9"/>
  <c r="NY1570" i="9"/>
  <c r="NY24" i="9"/>
  <c r="NY137" i="9"/>
  <c r="NY312" i="9"/>
  <c r="NY392" i="9"/>
  <c r="NY532" i="9"/>
  <c r="NY635" i="9"/>
  <c r="NY774" i="9"/>
  <c r="NY887" i="9"/>
  <c r="NY1005" i="9"/>
  <c r="NY1078" i="9"/>
  <c r="NY1231" i="9"/>
  <c r="NY1334" i="9"/>
  <c r="NY1456" i="9"/>
  <c r="NY1561" i="9"/>
  <c r="NY50" i="9"/>
  <c r="NY122" i="9"/>
  <c r="NY277" i="9"/>
  <c r="NY389" i="9"/>
  <c r="NY537" i="9"/>
  <c r="NY647" i="9"/>
  <c r="NY761" i="9"/>
  <c r="NY879" i="9"/>
  <c r="NY989" i="9"/>
  <c r="NY1092" i="9"/>
  <c r="NY1215" i="9"/>
  <c r="NY1318" i="9"/>
  <c r="NY1440" i="9"/>
  <c r="NY1567" i="9"/>
  <c r="NY83" i="9"/>
  <c r="NY198" i="9"/>
  <c r="NY318" i="9"/>
  <c r="NY421" i="9"/>
  <c r="NY498" i="9"/>
  <c r="NY616" i="9"/>
  <c r="NY739" i="9"/>
  <c r="NY880" i="9"/>
  <c r="NY1004" i="9"/>
  <c r="NY1140" i="9"/>
  <c r="NY1193" i="9"/>
  <c r="NY1276" i="9"/>
  <c r="NY1420" i="9"/>
  <c r="NY1555" i="9"/>
  <c r="NY84" i="9"/>
  <c r="NY199" i="9"/>
  <c r="NY315" i="9"/>
  <c r="NY428" i="9"/>
  <c r="NY553" i="9"/>
  <c r="NY677" i="9"/>
  <c r="NY794" i="9"/>
  <c r="NY885" i="9"/>
  <c r="NY994" i="9"/>
  <c r="NY1102" i="9"/>
  <c r="NY1218" i="9"/>
  <c r="NY1331" i="9"/>
  <c r="NY1435" i="9"/>
  <c r="NY1575" i="9"/>
  <c r="NY85" i="9"/>
  <c r="NY200" i="9"/>
  <c r="NY262" i="9"/>
  <c r="NY384" i="9"/>
  <c r="NY492" i="9"/>
  <c r="NY608" i="9"/>
  <c r="NY726" i="9"/>
  <c r="NY829" i="9"/>
  <c r="NY1029" i="9"/>
  <c r="NY1040" i="9"/>
  <c r="NY1156" i="9"/>
  <c r="NY1359" i="9"/>
  <c r="NY1385" i="9"/>
  <c r="NY1509" i="9"/>
  <c r="NY55" i="9"/>
  <c r="NY164" i="9"/>
  <c r="NY297" i="9"/>
  <c r="NY387" i="9"/>
  <c r="NY534" i="9"/>
  <c r="NY625" i="9"/>
  <c r="NY753" i="9"/>
  <c r="NY815" i="9"/>
  <c r="NY930" i="9"/>
  <c r="NY1141" i="9"/>
  <c r="NY1157" i="9"/>
  <c r="NY1271" i="9"/>
  <c r="NY1476" i="9"/>
  <c r="NY1510" i="9"/>
  <c r="NY86" i="9"/>
  <c r="NY201" i="9"/>
  <c r="NY236" i="9"/>
  <c r="NY380" i="9"/>
  <c r="NY475" i="9"/>
  <c r="NY615" i="9"/>
  <c r="NY728" i="9"/>
  <c r="NY916" i="9"/>
  <c r="NY957" i="9"/>
  <c r="NY1071" i="9"/>
  <c r="NY1180" i="9"/>
  <c r="NY1360" i="9"/>
  <c r="NY1386" i="9"/>
  <c r="NY1511" i="9"/>
  <c r="NY44" i="9"/>
  <c r="NY151" i="9"/>
  <c r="NY252" i="9"/>
  <c r="NY370" i="9"/>
  <c r="NY485" i="9"/>
  <c r="NY595" i="9"/>
  <c r="NY723" i="9"/>
  <c r="NY810" i="9"/>
  <c r="NY961" i="9"/>
  <c r="NY1052" i="9"/>
  <c r="NY1171" i="9"/>
  <c r="NY1286" i="9"/>
  <c r="NY1416" i="9"/>
  <c r="NY1543" i="9"/>
  <c r="NY87" i="9"/>
  <c r="NY202" i="9"/>
  <c r="NY237" i="9"/>
  <c r="NY352" i="9"/>
  <c r="NY525" i="9"/>
  <c r="NY581" i="9"/>
  <c r="NY697" i="9"/>
  <c r="NY862" i="9"/>
  <c r="NY931" i="9"/>
  <c r="NY1041" i="9"/>
  <c r="NY1252" i="9"/>
  <c r="NY1361" i="9"/>
  <c r="NY1409" i="9"/>
  <c r="NY1532" i="9"/>
  <c r="NY88" i="9"/>
  <c r="NY203" i="9"/>
  <c r="NY290" i="9"/>
  <c r="NY409" i="9"/>
  <c r="NY529" i="9"/>
  <c r="NY596" i="9"/>
  <c r="NY716" i="9"/>
  <c r="NY824" i="9"/>
  <c r="NY981" i="9"/>
  <c r="NY1081" i="9"/>
  <c r="NY1198" i="9"/>
  <c r="NY1321" i="9"/>
  <c r="NY1438" i="9"/>
  <c r="NY1565" i="9"/>
  <c r="NY65" i="9"/>
  <c r="NY181" i="9"/>
  <c r="NY294" i="9"/>
  <c r="NY353" i="9"/>
  <c r="NY467" i="9"/>
  <c r="NY678" i="9"/>
  <c r="NY795" i="9"/>
  <c r="NY811" i="9"/>
  <c r="NY932" i="9"/>
  <c r="NY1042" i="9"/>
  <c r="NY1253" i="9"/>
  <c r="NY1362" i="9"/>
  <c r="NY1477" i="9"/>
  <c r="NY1597" i="9"/>
  <c r="NY89" i="9"/>
  <c r="NY204" i="9"/>
  <c r="NY263" i="9"/>
  <c r="NY383" i="9"/>
  <c r="NY505" i="9"/>
  <c r="NY624" i="9"/>
  <c r="NY745" i="9"/>
  <c r="NY856" i="9"/>
  <c r="NY978" i="9"/>
  <c r="NY1079" i="9"/>
  <c r="NY1210" i="9"/>
  <c r="NY1284" i="9"/>
  <c r="NY1408" i="9"/>
  <c r="NY1539" i="9"/>
  <c r="NY14" i="9"/>
  <c r="NY123" i="9"/>
  <c r="NY268" i="9"/>
  <c r="NY368" i="9"/>
  <c r="NY468" i="9"/>
  <c r="NY679" i="9"/>
  <c r="NY796" i="9"/>
  <c r="NY917" i="9"/>
  <c r="NY933" i="9"/>
  <c r="NY1142" i="9"/>
  <c r="NY1254" i="9"/>
  <c r="NY1363" i="9"/>
  <c r="NY1437" i="9"/>
  <c r="NY1546" i="9"/>
  <c r="NY30" i="9"/>
  <c r="NY132" i="9"/>
  <c r="NY251" i="9"/>
  <c r="NY374" i="9"/>
  <c r="NY486" i="9"/>
  <c r="NY593" i="9"/>
  <c r="NY707" i="9"/>
  <c r="NY821" i="9"/>
  <c r="NY945" i="9"/>
  <c r="NY1056" i="9"/>
  <c r="NY1160" i="9"/>
  <c r="NY1297" i="9"/>
  <c r="NY1412" i="9"/>
  <c r="NY1598" i="9"/>
  <c r="NY16" i="9"/>
  <c r="NY134" i="9"/>
  <c r="NY253" i="9"/>
  <c r="NY365" i="9"/>
  <c r="NY487" i="9"/>
  <c r="NY591" i="9"/>
  <c r="NY704" i="9"/>
  <c r="NY819" i="9"/>
  <c r="NY948" i="9"/>
  <c r="NY1057" i="9"/>
  <c r="NY1181" i="9"/>
  <c r="NY1291" i="9"/>
  <c r="NY1404" i="9"/>
  <c r="NY1529" i="9"/>
  <c r="NY7" i="9"/>
  <c r="NY124" i="9"/>
  <c r="NY254" i="9"/>
  <c r="NY377" i="9"/>
  <c r="NY484" i="9"/>
  <c r="NY622" i="9"/>
  <c r="NY732" i="9"/>
  <c r="NY886" i="9"/>
  <c r="NY1021" i="9"/>
  <c r="NY1074" i="9"/>
  <c r="NY1186" i="9"/>
  <c r="NY1293" i="9"/>
  <c r="NY1425" i="9"/>
  <c r="NY1581" i="9"/>
  <c r="NY27" i="9"/>
  <c r="NY140" i="9"/>
  <c r="NY249" i="9"/>
  <c r="NY360" i="9"/>
  <c r="NY522" i="9"/>
  <c r="NY598" i="9"/>
  <c r="NY737" i="9"/>
  <c r="NY840" i="9"/>
  <c r="NY963" i="9"/>
  <c r="NY1143" i="9"/>
  <c r="NY1196" i="9"/>
  <c r="NY1327" i="9"/>
  <c r="NY1422" i="9"/>
  <c r="NY1554" i="9"/>
  <c r="NY90" i="9"/>
  <c r="NY205" i="9"/>
  <c r="NY335" i="9"/>
  <c r="NY449" i="9"/>
  <c r="NY494" i="9"/>
  <c r="NY604" i="9"/>
  <c r="NY721" i="9"/>
  <c r="NY858" i="9"/>
  <c r="NY995" i="9"/>
  <c r="NY1083" i="9"/>
  <c r="NY1207" i="9"/>
  <c r="NY1317" i="9"/>
  <c r="NY1439" i="9"/>
  <c r="NY1566" i="9"/>
  <c r="NY91" i="9"/>
  <c r="NY206" i="9"/>
  <c r="NY336" i="9"/>
  <c r="NY450" i="9"/>
  <c r="NY528" i="9"/>
  <c r="NY582" i="9"/>
  <c r="NY698" i="9"/>
  <c r="NY823" i="9"/>
  <c r="NY965" i="9"/>
  <c r="NY1058" i="9"/>
  <c r="NY1167" i="9"/>
  <c r="NY1275" i="9"/>
  <c r="NY1397" i="9"/>
  <c r="NY1599" i="9"/>
  <c r="NY92" i="9"/>
  <c r="NY207" i="9"/>
  <c r="NY282" i="9"/>
  <c r="NY403" i="9"/>
  <c r="NY531" i="9"/>
  <c r="NY680" i="9"/>
  <c r="NY797" i="9"/>
  <c r="NY869" i="9"/>
  <c r="NY996" i="9"/>
  <c r="NY1104" i="9"/>
  <c r="NY1255" i="9"/>
  <c r="NY1324" i="9"/>
  <c r="NY1430" i="9"/>
  <c r="NY1512" i="9"/>
  <c r="NY93" i="9"/>
  <c r="NY208" i="9"/>
  <c r="NY337" i="9"/>
  <c r="NY451" i="9"/>
  <c r="NY569" i="9"/>
  <c r="NY681" i="9"/>
  <c r="NY798" i="9"/>
  <c r="NY902" i="9"/>
  <c r="NY1024" i="9"/>
  <c r="NY1063" i="9"/>
  <c r="NY1176" i="9"/>
  <c r="NY1364" i="9"/>
  <c r="NY1478" i="9"/>
  <c r="NY1513" i="9"/>
  <c r="NY94" i="9"/>
  <c r="NY209" i="9"/>
  <c r="NY338" i="9"/>
  <c r="NY452" i="9"/>
  <c r="NY480" i="9"/>
  <c r="NY589" i="9"/>
  <c r="NY706" i="9"/>
  <c r="NY835" i="9"/>
  <c r="NY934" i="9"/>
  <c r="NY1043" i="9"/>
  <c r="NY1192" i="9"/>
  <c r="NY1326" i="9"/>
  <c r="NY1443" i="9"/>
  <c r="NY1568" i="9"/>
  <c r="NY95" i="9"/>
  <c r="NY210" i="9"/>
  <c r="NY238" i="9"/>
  <c r="NY354" i="9"/>
  <c r="NY500" i="9"/>
  <c r="NY634" i="9"/>
  <c r="NY740" i="9"/>
  <c r="NY865" i="9"/>
  <c r="NY984" i="9"/>
  <c r="NY1097" i="9"/>
  <c r="NY1256" i="9"/>
  <c r="NY1365" i="9"/>
  <c r="NY1479" i="9"/>
  <c r="NY1600" i="9"/>
  <c r="NY20" i="9"/>
  <c r="NY135" i="9"/>
  <c r="NY270" i="9"/>
  <c r="NY378" i="9"/>
  <c r="NY508" i="9"/>
  <c r="NY609" i="9"/>
  <c r="NY720" i="9"/>
  <c r="NY838" i="9"/>
  <c r="NY935" i="9"/>
  <c r="NY1044" i="9"/>
  <c r="NY1165" i="9"/>
  <c r="NY1366" i="9"/>
  <c r="NY1480" i="9"/>
  <c r="NY1514" i="9"/>
  <c r="NY45" i="9"/>
  <c r="NY169" i="9"/>
  <c r="NY285" i="9"/>
  <c r="NY407" i="9"/>
  <c r="NY469" i="9"/>
  <c r="NY682" i="9"/>
  <c r="NY772" i="9"/>
  <c r="NY832" i="9"/>
  <c r="NY1000" i="9"/>
  <c r="NY1098" i="9"/>
  <c r="NY1183" i="9"/>
  <c r="NY1296" i="9"/>
  <c r="NY1406" i="9"/>
  <c r="NY1515" i="9"/>
  <c r="NY52" i="9"/>
  <c r="NY166" i="9"/>
  <c r="NY239" i="9"/>
  <c r="NY355" i="9"/>
  <c r="NY470" i="9"/>
  <c r="NY683" i="9"/>
  <c r="NY799" i="9"/>
  <c r="NY817" i="9"/>
  <c r="NY998" i="9"/>
  <c r="NY1091" i="9"/>
  <c r="NY1217" i="9"/>
  <c r="NY1311" i="9"/>
  <c r="NY1387" i="9"/>
  <c r="NY1560" i="9"/>
  <c r="NY35" i="9"/>
  <c r="NY156" i="9"/>
  <c r="NY305" i="9"/>
  <c r="NY424" i="9"/>
  <c r="NY543" i="9"/>
  <c r="NY650" i="9"/>
  <c r="NY773" i="9"/>
  <c r="NY870" i="9"/>
  <c r="NY1012" i="9"/>
  <c r="NY1117" i="9"/>
  <c r="NY1227" i="9"/>
  <c r="NY1367" i="9"/>
  <c r="NY1421" i="9"/>
  <c r="NY1516" i="9"/>
  <c r="NY96" i="9"/>
  <c r="NY211" i="9"/>
  <c r="NY265" i="9"/>
  <c r="NY385" i="9"/>
  <c r="NY481" i="9"/>
  <c r="NY588" i="9"/>
  <c r="NY715" i="9"/>
  <c r="NY853" i="9"/>
  <c r="NY936" i="9"/>
  <c r="NY1045" i="9"/>
  <c r="NY1202" i="9"/>
  <c r="NY1289" i="9"/>
  <c r="NY1481" i="9"/>
  <c r="NY1544" i="9"/>
  <c r="NY97" i="9"/>
  <c r="NY212" i="9"/>
  <c r="NY250" i="9"/>
  <c r="NY367" i="9"/>
  <c r="NY482" i="9"/>
  <c r="NY614" i="9"/>
  <c r="NY722" i="9"/>
  <c r="NY872" i="9"/>
  <c r="NY955" i="9"/>
  <c r="NY1075" i="9"/>
  <c r="NY1216" i="9"/>
  <c r="NY1343" i="9"/>
  <c r="NY1449" i="9"/>
  <c r="NY1552" i="9"/>
  <c r="NY37" i="9"/>
  <c r="NY155" i="9"/>
  <c r="NY295" i="9"/>
  <c r="NY411" i="9"/>
  <c r="NY542" i="9"/>
  <c r="NY639" i="9"/>
  <c r="NY769" i="9"/>
  <c r="NY875" i="9"/>
  <c r="NY997" i="9"/>
  <c r="NY1103" i="9"/>
  <c r="NY1208" i="9"/>
  <c r="NY1305" i="9"/>
  <c r="NY1434" i="9"/>
  <c r="NY1538" i="9"/>
  <c r="NY8" i="9"/>
  <c r="NY125" i="9"/>
  <c r="NY240" i="9"/>
  <c r="NY373" i="9"/>
  <c r="NY497" i="9"/>
  <c r="NY626" i="9"/>
  <c r="NY749" i="9"/>
  <c r="NY857" i="9"/>
  <c r="NY959" i="9"/>
  <c r="NY1070" i="9"/>
  <c r="NY1172" i="9"/>
  <c r="NY1281" i="9"/>
  <c r="NY1388" i="9"/>
  <c r="NY1601" i="9"/>
  <c r="NY98" i="9"/>
  <c r="NY213" i="9"/>
  <c r="NY307" i="9"/>
  <c r="NY397" i="9"/>
  <c r="NY512" i="9"/>
  <c r="NY644" i="9"/>
  <c r="NY765" i="9"/>
  <c r="NY863" i="9"/>
  <c r="NY985" i="9"/>
  <c r="NY1089" i="9"/>
  <c r="NY1203" i="9"/>
  <c r="NY1272" i="9"/>
  <c r="NY1482" i="9"/>
  <c r="NY1517" i="9"/>
  <c r="NY99" i="9"/>
  <c r="NY214" i="9"/>
  <c r="NY339" i="9"/>
  <c r="NY453" i="9"/>
  <c r="NY570" i="9"/>
  <c r="NY684" i="9"/>
  <c r="NY800" i="9"/>
  <c r="NY848" i="9"/>
  <c r="NY971" i="9"/>
  <c r="NY1061" i="9"/>
  <c r="NY1222" i="9"/>
  <c r="NY1310" i="9"/>
  <c r="NY1452" i="9"/>
  <c r="NY1557" i="9"/>
  <c r="NY100" i="9"/>
  <c r="NY215" i="9"/>
  <c r="NY321" i="9"/>
  <c r="NY435" i="9"/>
  <c r="NY555" i="9"/>
  <c r="NY661" i="9"/>
  <c r="NY778" i="9"/>
  <c r="NY895" i="9"/>
  <c r="NY1011" i="9"/>
  <c r="NY1114" i="9"/>
  <c r="NY1234" i="9"/>
  <c r="NY1342" i="9"/>
  <c r="NY1459" i="9"/>
  <c r="NY1583" i="9"/>
  <c r="NY40" i="9"/>
  <c r="NY148" i="9"/>
  <c r="NY246" i="9"/>
  <c r="NY454" i="9"/>
  <c r="NY514" i="9"/>
  <c r="NY619" i="9"/>
  <c r="NY733" i="9"/>
  <c r="NY850" i="9"/>
  <c r="NY966" i="9"/>
  <c r="NY1046" i="9"/>
  <c r="NY1195" i="9"/>
  <c r="NY1303" i="9"/>
  <c r="NY1427" i="9"/>
  <c r="NY1549" i="9"/>
  <c r="NY23" i="9"/>
  <c r="NY129" i="9"/>
  <c r="NY264" i="9"/>
  <c r="NY362" i="9"/>
  <c r="NY478" i="9"/>
  <c r="NY685" i="9"/>
  <c r="NY708" i="9"/>
  <c r="NY820" i="9"/>
  <c r="NY937" i="9"/>
  <c r="NY1144" i="9"/>
  <c r="NY1182" i="9"/>
  <c r="NY1368" i="9"/>
  <c r="NY1483" i="9"/>
  <c r="NY1518" i="9"/>
  <c r="NY101" i="9"/>
  <c r="NY216" i="9"/>
  <c r="NY323" i="9"/>
  <c r="NY430" i="9"/>
  <c r="NY554" i="9"/>
  <c r="NY686" i="9"/>
  <c r="NY801" i="9"/>
  <c r="NY918" i="9"/>
  <c r="NY1018" i="9"/>
  <c r="NY1060" i="9"/>
  <c r="NY1229" i="9"/>
  <c r="NY1337" i="9"/>
  <c r="NY1454" i="9"/>
  <c r="NY1579" i="9"/>
  <c r="NY64" i="9"/>
  <c r="NY165" i="9"/>
  <c r="NY293" i="9"/>
  <c r="NY413" i="9"/>
  <c r="NY524" i="9"/>
  <c r="NY611" i="9"/>
  <c r="NY719" i="9"/>
  <c r="NY828" i="9"/>
  <c r="NY938" i="9"/>
  <c r="NY1053" i="9"/>
  <c r="NY1257" i="9"/>
  <c r="NY1369" i="9"/>
  <c r="NY1484" i="9"/>
  <c r="NY1519" i="9"/>
  <c r="NY102" i="9"/>
  <c r="NY217" i="9"/>
  <c r="NY274" i="9"/>
  <c r="NY394" i="9"/>
  <c r="NY516" i="9"/>
  <c r="NY632" i="9"/>
  <c r="NY756" i="9"/>
  <c r="NY878" i="9"/>
  <c r="NY983" i="9"/>
  <c r="NY1086" i="9"/>
  <c r="NY1204" i="9"/>
  <c r="NY1304" i="9"/>
  <c r="NY1433" i="9"/>
  <c r="NY1564" i="9"/>
  <c r="NY26" i="9"/>
  <c r="NY139" i="9"/>
  <c r="NY340" i="9"/>
  <c r="NY455" i="9"/>
  <c r="NY515" i="9"/>
  <c r="NY583" i="9"/>
  <c r="NY699" i="9"/>
  <c r="NY816" i="9"/>
  <c r="NY939" i="9"/>
  <c r="NY1145" i="9"/>
  <c r="NY1258" i="9"/>
  <c r="NY1279" i="9"/>
  <c r="NY1392" i="9"/>
  <c r="NY1530" i="9"/>
  <c r="NY42" i="9"/>
  <c r="NY150" i="9"/>
  <c r="NY276" i="9"/>
  <c r="NY398" i="9"/>
  <c r="NY526" i="9"/>
  <c r="NY617" i="9"/>
  <c r="NY731" i="9"/>
  <c r="NY843" i="9"/>
  <c r="NY1035" i="9"/>
  <c r="NY1146" i="9"/>
  <c r="NY1259" i="9"/>
  <c r="NY1370" i="9"/>
  <c r="NY1485" i="9"/>
  <c r="NY1520" i="9"/>
  <c r="NY63" i="9"/>
  <c r="NY174" i="9"/>
  <c r="NY314" i="9"/>
  <c r="NY427" i="9"/>
  <c r="NY551" i="9"/>
  <c r="NY659" i="9"/>
  <c r="NY777" i="9"/>
  <c r="NY890" i="9"/>
  <c r="NY1014" i="9"/>
  <c r="NY1111" i="9"/>
  <c r="NY1224" i="9"/>
  <c r="NY1338" i="9"/>
  <c r="NY1455" i="9"/>
  <c r="NY1569" i="9"/>
  <c r="NY69" i="9"/>
  <c r="NY183" i="9"/>
  <c r="NY317" i="9"/>
  <c r="NY429" i="9"/>
  <c r="NY511" i="9"/>
  <c r="NY610" i="9"/>
  <c r="NY735" i="9"/>
  <c r="NY891" i="9"/>
  <c r="NY974" i="9"/>
  <c r="NY1080" i="9"/>
  <c r="NY1169" i="9"/>
  <c r="NY1299" i="9"/>
  <c r="NY1413" i="9"/>
  <c r="NY1558" i="9"/>
  <c r="NY103" i="9"/>
  <c r="NY218" i="9"/>
  <c r="NY324" i="9"/>
  <c r="NY436" i="9"/>
  <c r="NY558" i="9"/>
  <c r="NY666" i="9"/>
  <c r="NY784" i="9"/>
  <c r="NY896" i="9"/>
  <c r="NY1008" i="9"/>
  <c r="NY1109" i="9"/>
  <c r="NY1206" i="9"/>
  <c r="NY1314" i="9"/>
  <c r="NY1460" i="9"/>
  <c r="NY1602" i="9"/>
  <c r="NY31" i="9"/>
  <c r="NY176" i="9"/>
  <c r="NY308" i="9"/>
  <c r="NY422" i="9"/>
  <c r="NY539" i="9"/>
  <c r="NY654" i="9"/>
  <c r="NY748" i="9"/>
  <c r="NY889" i="9"/>
  <c r="NY987" i="9"/>
  <c r="NY1105" i="9"/>
  <c r="NY1212" i="9"/>
  <c r="NY1323" i="9"/>
  <c r="NY1441" i="9"/>
  <c r="NY1563" i="9"/>
  <c r="NY104" i="9"/>
  <c r="NY219" i="9"/>
  <c r="NY311" i="9"/>
  <c r="NY425" i="9"/>
  <c r="NY549" i="9"/>
  <c r="NY657" i="9"/>
  <c r="NY776" i="9"/>
  <c r="NY897" i="9"/>
  <c r="NY990" i="9"/>
  <c r="NY1094" i="9"/>
  <c r="NY1260" i="9"/>
  <c r="NY1371" i="9"/>
  <c r="NY1486" i="9"/>
  <c r="NY1521" i="9"/>
  <c r="NY105" i="9"/>
  <c r="NY220" i="9"/>
  <c r="NY241" i="9"/>
  <c r="NY364" i="9"/>
  <c r="NY479" i="9"/>
  <c r="NY687" i="9"/>
  <c r="NY802" i="9"/>
  <c r="NY827" i="9"/>
  <c r="NY954" i="9"/>
  <c r="NY1147" i="9"/>
  <c r="NY1261" i="9"/>
  <c r="NY1372" i="9"/>
  <c r="NY1487" i="9"/>
  <c r="NY1522" i="9"/>
  <c r="NY106" i="9"/>
  <c r="NY221" i="9"/>
  <c r="NY341" i="9"/>
  <c r="NY456" i="9"/>
  <c r="NY571" i="9"/>
  <c r="NY688" i="9"/>
  <c r="NY803" i="9"/>
  <c r="NY919" i="9"/>
  <c r="NY1036" i="9"/>
  <c r="NY1148" i="9"/>
  <c r="NY1158" i="9"/>
  <c r="NY1373" i="9"/>
  <c r="NY1488" i="9"/>
  <c r="NY1603" i="9"/>
  <c r="NY36" i="9"/>
  <c r="NY158" i="9"/>
  <c r="NY242" i="9"/>
  <c r="NY356" i="9"/>
  <c r="NY471" i="9"/>
  <c r="NY584" i="9"/>
  <c r="NY700" i="9"/>
  <c r="NY812" i="9"/>
  <c r="NY940" i="9"/>
  <c r="NY1047" i="9"/>
  <c r="NY1159" i="9"/>
  <c r="NY1374" i="9"/>
  <c r="NY1389" i="9"/>
  <c r="NY1545" i="9"/>
  <c r="NY107" i="9"/>
  <c r="NY222" i="9"/>
  <c r="NY342" i="9"/>
  <c r="NY457" i="9"/>
  <c r="NY572" i="9"/>
  <c r="NY689" i="9"/>
  <c r="NY804" i="9"/>
  <c r="NY920" i="9"/>
  <c r="NY1010" i="9"/>
  <c r="NY1121" i="9"/>
  <c r="NY1237" i="9"/>
  <c r="NY1307" i="9"/>
  <c r="NY1451" i="9"/>
  <c r="NY1573" i="9"/>
  <c r="NY108" i="9"/>
  <c r="NY223" i="9"/>
  <c r="NY343" i="9"/>
  <c r="NY458" i="9"/>
  <c r="NY573" i="9"/>
  <c r="NY690" i="9"/>
  <c r="NY805" i="9"/>
  <c r="NY921" i="9"/>
  <c r="NY1027" i="9"/>
  <c r="NY1123" i="9"/>
  <c r="NY1235" i="9"/>
  <c r="NY1340" i="9"/>
  <c r="NY1489" i="9"/>
  <c r="NY1577" i="9"/>
  <c r="NY57" i="9"/>
  <c r="NY172" i="9"/>
  <c r="NY310" i="9"/>
  <c r="NY395" i="9"/>
  <c r="NY507" i="9"/>
  <c r="NY633" i="9"/>
  <c r="NY766" i="9"/>
  <c r="NY881" i="9"/>
  <c r="NY1003" i="9"/>
  <c r="NY1048" i="9"/>
  <c r="NY1262" i="9"/>
  <c r="NY1375" i="9"/>
  <c r="NY1490" i="9"/>
  <c r="NY1523" i="9"/>
  <c r="NY9" i="9"/>
  <c r="NY126" i="9"/>
  <c r="NY243" i="9"/>
  <c r="NY357" i="9"/>
  <c r="NY472" i="9"/>
  <c r="NY585" i="9"/>
  <c r="NY701" i="9"/>
  <c r="NY844" i="9"/>
  <c r="NY982" i="9"/>
  <c r="NY1088" i="9"/>
  <c r="NY1201" i="9"/>
  <c r="NY1308" i="9"/>
  <c r="NY1436" i="9"/>
  <c r="NY1524" i="9"/>
  <c r="NY19" i="9"/>
  <c r="NY144" i="9"/>
  <c r="NY266" i="9"/>
  <c r="NY437" i="9"/>
  <c r="NY521" i="9"/>
  <c r="NY631" i="9"/>
  <c r="NY747" i="9"/>
  <c r="NY859" i="9"/>
  <c r="NY970" i="9"/>
  <c r="NY1077" i="9"/>
  <c r="NY1185" i="9"/>
  <c r="NY1376" i="9"/>
  <c r="NY1491" i="9"/>
  <c r="NY1604" i="9"/>
  <c r="NY68" i="9"/>
  <c r="NY175" i="9"/>
  <c r="NY299" i="9"/>
  <c r="NY434" i="9"/>
  <c r="NY557" i="9"/>
  <c r="NY664" i="9"/>
  <c r="NY782" i="9"/>
  <c r="NY898" i="9"/>
  <c r="NY1009" i="9"/>
  <c r="NY1116" i="9"/>
  <c r="NY1220" i="9"/>
  <c r="NY1328" i="9"/>
  <c r="NY1492" i="9"/>
  <c r="NY1605" i="9"/>
  <c r="NY109" i="9"/>
  <c r="NY224" i="9"/>
  <c r="NY244" i="9"/>
  <c r="NY358" i="9"/>
  <c r="NY473" i="9"/>
  <c r="NY586" i="9"/>
  <c r="NY702" i="9"/>
  <c r="NY813" i="9"/>
  <c r="NY941" i="9"/>
  <c r="NY1049" i="9"/>
  <c r="NY1263" i="9"/>
  <c r="NY1273" i="9"/>
  <c r="NY1390" i="9"/>
  <c r="NY1606" i="9"/>
  <c r="NY110" i="9"/>
  <c r="NY225" i="9"/>
  <c r="NY287" i="9"/>
  <c r="NY401" i="9"/>
  <c r="NY518" i="9"/>
  <c r="NY620" i="9"/>
  <c r="NY727" i="9"/>
  <c r="NY892" i="9"/>
  <c r="NY942" i="9"/>
  <c r="NY1149" i="9"/>
  <c r="NY1177" i="9"/>
  <c r="NY1288" i="9"/>
  <c r="NY1400" i="9"/>
  <c r="NY1534" i="9"/>
  <c r="NY111" i="9"/>
  <c r="NY226" i="9"/>
  <c r="NY247" i="9"/>
  <c r="NY366" i="9"/>
  <c r="NY476" i="9"/>
  <c r="NY599" i="9"/>
  <c r="NY711" i="9"/>
  <c r="NY833" i="9"/>
  <c r="NY958" i="9"/>
  <c r="NY1059" i="9"/>
  <c r="NY1166" i="9"/>
  <c r="NY1282" i="9"/>
  <c r="NY1411" i="9"/>
  <c r="NY1535" i="9"/>
  <c r="NY112" i="9"/>
  <c r="NY227" i="9"/>
  <c r="NY300" i="9"/>
  <c r="NY412" i="9"/>
  <c r="NY530" i="9"/>
  <c r="NY637" i="9"/>
  <c r="NY768" i="9"/>
  <c r="NY873" i="9"/>
  <c r="NY993" i="9"/>
  <c r="NY1107" i="9"/>
  <c r="NY1213" i="9"/>
  <c r="NY1325" i="9"/>
  <c r="NY1446" i="9"/>
  <c r="NY1574" i="9"/>
  <c r="NY41" i="9"/>
  <c r="NY152" i="9"/>
  <c r="NY272" i="9"/>
  <c r="NY391" i="9"/>
  <c r="NY523" i="9"/>
  <c r="NY628" i="9"/>
  <c r="NY752" i="9"/>
  <c r="NY864" i="9"/>
  <c r="NY956" i="9"/>
  <c r="NY1054" i="9"/>
  <c r="NY1173" i="9"/>
  <c r="NY1294" i="9"/>
  <c r="NY1399" i="9"/>
  <c r="NY1525" i="9"/>
  <c r="NY32" i="9"/>
  <c r="NY146" i="9"/>
  <c r="NY273" i="9"/>
  <c r="NY400" i="9"/>
  <c r="NY488" i="9"/>
  <c r="NY638" i="9"/>
  <c r="NY734" i="9"/>
  <c r="NY818" i="9"/>
  <c r="NY976" i="9"/>
  <c r="NY1055" i="9"/>
  <c r="NY1194" i="9"/>
  <c r="NY1377" i="9"/>
  <c r="NY1493" i="9"/>
  <c r="NY1541" i="9"/>
  <c r="NY49" i="9"/>
  <c r="NY163" i="9"/>
  <c r="NY283" i="9"/>
  <c r="NY393" i="9"/>
  <c r="NY490" i="9"/>
  <c r="NY605" i="9"/>
  <c r="NY717" i="9"/>
  <c r="NY841" i="9"/>
  <c r="NY953" i="9"/>
  <c r="NY1069" i="9"/>
  <c r="NY1188" i="9"/>
  <c r="NY1301" i="9"/>
  <c r="NY1410" i="9"/>
  <c r="NY1540" i="9"/>
  <c r="NY113" i="9"/>
  <c r="NY228" i="9"/>
  <c r="NY278" i="9"/>
  <c r="NY396" i="9"/>
  <c r="NY527" i="9"/>
  <c r="NY629" i="9"/>
  <c r="NY762" i="9"/>
  <c r="NY877" i="9"/>
  <c r="NY1001" i="9"/>
  <c r="NY1150" i="9"/>
  <c r="NY1264" i="9"/>
  <c r="NY1378" i="9"/>
  <c r="NY1494" i="9"/>
  <c r="NY1607" i="9"/>
  <c r="NY38" i="9"/>
  <c r="NY178" i="9"/>
  <c r="NY344" i="9"/>
  <c r="NY459" i="9"/>
  <c r="NY574" i="9"/>
  <c r="NY652" i="9"/>
  <c r="NY760" i="9"/>
  <c r="NY868" i="9"/>
  <c r="NY991" i="9"/>
  <c r="NY1099" i="9"/>
  <c r="NY1205" i="9"/>
  <c r="NY1312" i="9"/>
  <c r="NY1495" i="9"/>
  <c r="NY1608" i="9"/>
  <c r="NY66" i="9"/>
  <c r="NY177" i="9"/>
  <c r="NY322" i="9"/>
  <c r="NY432" i="9"/>
  <c r="NY556" i="9"/>
  <c r="NY691" i="9"/>
  <c r="NY806" i="9"/>
  <c r="NY901" i="9"/>
  <c r="NY1022" i="9"/>
  <c r="NY1120" i="9"/>
  <c r="NY1233" i="9"/>
  <c r="NY1339" i="9"/>
  <c r="NY1458" i="9"/>
  <c r="NY1582" i="9"/>
  <c r="NY114" i="9"/>
  <c r="NY229" i="9"/>
  <c r="NY345" i="9"/>
  <c r="NY460" i="9"/>
  <c r="NY575" i="9"/>
  <c r="NY601" i="9"/>
  <c r="NY755" i="9"/>
  <c r="NY867" i="9"/>
  <c r="NY986" i="9"/>
  <c r="NY1090" i="9"/>
  <c r="NY1197" i="9"/>
  <c r="NY1302" i="9"/>
  <c r="NY1432" i="9"/>
  <c r="NY1609" i="9"/>
  <c r="NY115" i="9"/>
  <c r="NY230" i="9"/>
  <c r="NY346" i="9"/>
  <c r="NY461" i="9"/>
  <c r="NY576" i="9"/>
  <c r="NY649" i="9"/>
  <c r="NY736" i="9"/>
  <c r="NY876" i="9"/>
  <c r="NY999" i="9"/>
  <c r="NY1101" i="9"/>
  <c r="NY1214" i="9"/>
  <c r="NY1274" i="9"/>
  <c r="NY1402" i="9"/>
  <c r="NY1610" i="9"/>
  <c r="NY46" i="9"/>
  <c r="NY159" i="9"/>
  <c r="NY281" i="9"/>
  <c r="NY405" i="9"/>
  <c r="NY502" i="9"/>
  <c r="NY660" i="9"/>
  <c r="NY779" i="9"/>
  <c r="NY874" i="9"/>
  <c r="NY1019" i="9"/>
  <c r="NY1122" i="9"/>
  <c r="NY1265" i="9"/>
  <c r="NY1379" i="9"/>
  <c r="NY1424" i="9"/>
  <c r="NY1528" i="9"/>
  <c r="NY34" i="9"/>
  <c r="NY143" i="9"/>
  <c r="NY271" i="9"/>
  <c r="NY381" i="9"/>
  <c r="NY504" i="9"/>
  <c r="NY587" i="9"/>
  <c r="NY738" i="9"/>
  <c r="NY826" i="9"/>
  <c r="NY979" i="9"/>
  <c r="NY1084" i="9"/>
  <c r="NY1199" i="9"/>
  <c r="NY1306" i="9"/>
  <c r="NY1426" i="9"/>
  <c r="NY1556" i="9"/>
  <c r="NY47" i="9"/>
  <c r="NY161" i="9"/>
  <c r="NY275" i="9"/>
  <c r="NY361" i="9"/>
  <c r="NY477" i="9"/>
  <c r="NY594" i="9"/>
  <c r="NY705" i="9"/>
  <c r="NY814" i="9"/>
  <c r="NY944" i="9"/>
  <c r="NY1050" i="9"/>
  <c r="NY1161" i="9"/>
  <c r="NY1380" i="9"/>
  <c r="NY1393" i="9"/>
  <c r="NY1527" i="9"/>
  <c r="NY28" i="9"/>
  <c r="NY141" i="9"/>
  <c r="NY267" i="9"/>
  <c r="NY386" i="9"/>
  <c r="NY509" i="9"/>
  <c r="NY602" i="9"/>
  <c r="NY713" i="9"/>
  <c r="NY845" i="9"/>
  <c r="NY960" i="9"/>
  <c r="NY1072" i="9"/>
  <c r="NY1175" i="9"/>
  <c r="NY1283" i="9"/>
  <c r="NY1417" i="9"/>
  <c r="NY1611" i="9"/>
  <c r="NY21" i="9"/>
  <c r="NY154" i="9"/>
  <c r="NY260" i="9"/>
  <c r="NY402" i="9"/>
  <c r="NY519" i="9"/>
  <c r="NY606" i="9"/>
  <c r="NY770" i="9"/>
  <c r="NY888" i="9"/>
  <c r="NY943" i="9"/>
  <c r="NY1151" i="9"/>
  <c r="NY1266" i="9"/>
  <c r="NY1381" i="9"/>
  <c r="NY1496" i="9"/>
  <c r="NY1526" i="9"/>
  <c r="NY116" i="9"/>
  <c r="NY231" i="9"/>
  <c r="NY245" i="9"/>
  <c r="NY359" i="9"/>
  <c r="NY474" i="9"/>
  <c r="NY592" i="9"/>
  <c r="NY729" i="9"/>
  <c r="NY831" i="9"/>
  <c r="NY949" i="9"/>
  <c r="NY1067" i="9"/>
  <c r="NY1174" i="9"/>
  <c r="NY1285" i="9"/>
  <c r="NY1403" i="9"/>
  <c r="NY1542" i="9"/>
  <c r="NY58" i="9"/>
  <c r="NY167" i="9"/>
  <c r="NY296" i="9"/>
  <c r="NY420" i="9"/>
  <c r="NY552" i="9"/>
  <c r="NY630" i="9"/>
  <c r="NY743" i="9"/>
  <c r="NY849" i="9"/>
  <c r="NY980" i="9"/>
  <c r="NY1093" i="9"/>
  <c r="NY1187" i="9"/>
  <c r="NY1295" i="9"/>
  <c r="NY1407" i="9"/>
  <c r="NY1551" i="9"/>
  <c r="NY13" i="9"/>
  <c r="IX1551" i="9" l="1"/>
  <c r="IX1542" i="9"/>
  <c r="IX1526" i="9"/>
  <c r="IX1611" i="9"/>
  <c r="IX1527" i="9"/>
  <c r="IX1556" i="9"/>
  <c r="IX1528" i="9"/>
  <c r="IX1610" i="9"/>
  <c r="IX1609" i="9"/>
  <c r="IX1582" i="9"/>
  <c r="IX1608" i="9"/>
  <c r="IX1607" i="9"/>
  <c r="IX1540" i="9"/>
  <c r="IX1541" i="9"/>
  <c r="IX1525" i="9"/>
  <c r="IX1574" i="9"/>
  <c r="IX1535" i="9"/>
  <c r="IX1534" i="9"/>
  <c r="IX1606" i="9"/>
  <c r="IX1605" i="9"/>
  <c r="IX1604" i="9"/>
  <c r="IX1524" i="9"/>
  <c r="IX1523" i="9"/>
  <c r="IX1577" i="9"/>
  <c r="IX1573" i="9"/>
  <c r="IX1545" i="9"/>
  <c r="IX1603" i="9"/>
  <c r="IX1522" i="9"/>
  <c r="IX1521" i="9"/>
  <c r="IX1563" i="9"/>
  <c r="IX1602" i="9"/>
  <c r="IX1558" i="9"/>
  <c r="IX1569" i="9"/>
  <c r="IX1520" i="9"/>
  <c r="IX1530" i="9"/>
  <c r="IX1564" i="9"/>
  <c r="IX1519" i="9"/>
  <c r="IX1579" i="9"/>
  <c r="IX1518" i="9"/>
  <c r="IX1549" i="9"/>
  <c r="IX1583" i="9"/>
  <c r="IX1557" i="9"/>
  <c r="IX1517" i="9"/>
  <c r="IX1601" i="9"/>
  <c r="IX1538" i="9"/>
  <c r="IX1552" i="9"/>
  <c r="IX1544" i="9"/>
  <c r="IX1516" i="9"/>
  <c r="IX1560" i="9"/>
  <c r="IX1515" i="9"/>
  <c r="IX1514" i="9"/>
  <c r="IX1600" i="9"/>
  <c r="IX1568" i="9"/>
  <c r="IX1513" i="9"/>
  <c r="IX1512" i="9"/>
  <c r="IX1599" i="9"/>
  <c r="IX1566" i="9"/>
  <c r="IX1554" i="9"/>
  <c r="IX1581" i="9"/>
  <c r="IX1529" i="9"/>
  <c r="IX1598" i="9"/>
  <c r="IX1546" i="9"/>
  <c r="IX1539" i="9"/>
  <c r="IX1597" i="9"/>
  <c r="IX1565" i="9"/>
  <c r="IX1532" i="9"/>
  <c r="IX1543" i="9"/>
  <c r="IX1511" i="9"/>
  <c r="IX1510" i="9"/>
  <c r="IX1509" i="9"/>
  <c r="IX1575" i="9"/>
  <c r="IX1555" i="9"/>
  <c r="IX1567" i="9"/>
  <c r="IX1561" i="9"/>
  <c r="IX1570" i="9"/>
  <c r="IX1596" i="9"/>
  <c r="IX1595" i="9"/>
  <c r="IX1550" i="9"/>
  <c r="IX1508" i="9"/>
  <c r="IX1507" i="9"/>
  <c r="IX1547" i="9"/>
  <c r="IX1536" i="9"/>
  <c r="IX1586" i="9"/>
  <c r="IX1506" i="9"/>
  <c r="IX1576" i="9"/>
  <c r="IX1578" i="9"/>
  <c r="IX1548" i="9"/>
  <c r="IX1505" i="9"/>
  <c r="IX1504" i="9"/>
  <c r="IX1503" i="9"/>
  <c r="IX1502" i="9"/>
  <c r="IX1501" i="9"/>
  <c r="IX1593" i="9"/>
  <c r="IX1553" i="9"/>
  <c r="IX1580" i="9"/>
  <c r="IX1592" i="9"/>
  <c r="IX1500" i="9"/>
  <c r="IX1591" i="9"/>
  <c r="IX1572" i="9"/>
  <c r="IX1499" i="9"/>
  <c r="IX1590" i="9"/>
  <c r="IX1537" i="9"/>
  <c r="IX1585" i="9"/>
  <c r="IX1571" i="9"/>
  <c r="IX1498" i="9"/>
  <c r="IX1531" i="9"/>
  <c r="IX1589" i="9"/>
  <c r="IX1533" i="9"/>
  <c r="IX1559" i="9"/>
  <c r="IX1562" i="9"/>
  <c r="IX1588" i="9"/>
  <c r="IX1584" i="9"/>
  <c r="IX1587" i="9"/>
  <c r="IX1497" i="9"/>
  <c r="IX1407" i="9"/>
  <c r="IX1403" i="9"/>
  <c r="IX1496" i="9"/>
  <c r="IX1417" i="9"/>
  <c r="IX1393" i="9"/>
  <c r="IX1426" i="9"/>
  <c r="IX1424" i="9"/>
  <c r="IX1402" i="9"/>
  <c r="IX1432" i="9"/>
  <c r="IX1458" i="9"/>
  <c r="IX1495" i="9"/>
  <c r="IX1494" i="9"/>
  <c r="IX1410" i="9"/>
  <c r="IX1493" i="9"/>
  <c r="IX1399" i="9"/>
  <c r="IX1446" i="9"/>
  <c r="IX1411" i="9"/>
  <c r="IX1400" i="9"/>
  <c r="IX1390" i="9"/>
  <c r="IX1492" i="9"/>
  <c r="IX1491" i="9"/>
  <c r="IX1436" i="9"/>
  <c r="IX1490" i="9"/>
  <c r="IX1489" i="9"/>
  <c r="IX1451" i="9"/>
  <c r="IX1389" i="9"/>
  <c r="IX1488" i="9"/>
  <c r="IX1487" i="9"/>
  <c r="IX1486" i="9"/>
  <c r="IX1441" i="9"/>
  <c r="IX1460" i="9"/>
  <c r="IX1413" i="9"/>
  <c r="IX1455" i="9"/>
  <c r="IX1485" i="9"/>
  <c r="IX1392" i="9"/>
  <c r="IX1433" i="9"/>
  <c r="IX1484" i="9"/>
  <c r="IX1454" i="9"/>
  <c r="IX1483" i="9"/>
  <c r="IX1427" i="9"/>
  <c r="IX1459" i="9"/>
  <c r="IX1452" i="9"/>
  <c r="IX1482" i="9"/>
  <c r="IX1388" i="9"/>
  <c r="IX1434" i="9"/>
  <c r="IX1449" i="9"/>
  <c r="IX1481" i="9"/>
  <c r="IX1421" i="9"/>
  <c r="IX1387" i="9"/>
  <c r="IX1406" i="9"/>
  <c r="IX1480" i="9"/>
  <c r="IX1479" i="9"/>
  <c r="IX1443" i="9"/>
  <c r="IX1478" i="9"/>
  <c r="IX1430" i="9"/>
  <c r="IX1397" i="9"/>
  <c r="IX1439" i="9"/>
  <c r="IX1422" i="9"/>
  <c r="IX1425" i="9"/>
  <c r="IX1404" i="9"/>
  <c r="IX1412" i="9"/>
  <c r="IX1437" i="9"/>
  <c r="IX1408" i="9"/>
  <c r="IX1477" i="9"/>
  <c r="IX1438" i="9"/>
  <c r="IX1409" i="9"/>
  <c r="IX1416" i="9"/>
  <c r="IX1386" i="9"/>
  <c r="IX1476" i="9"/>
  <c r="IX1385" i="9"/>
  <c r="IX1435" i="9"/>
  <c r="IX1420" i="9"/>
  <c r="IX1440" i="9"/>
  <c r="IX1456" i="9"/>
  <c r="IX1391" i="9"/>
  <c r="IX1475" i="9"/>
  <c r="IX1415" i="9"/>
  <c r="IX1418" i="9"/>
  <c r="IX1474" i="9"/>
  <c r="IX1384" i="9"/>
  <c r="IX1473" i="9"/>
  <c r="IX1405" i="9"/>
  <c r="IX1395" i="9"/>
  <c r="IX1461" i="9"/>
  <c r="IX1472" i="9"/>
  <c r="IX1445" i="9"/>
  <c r="IX1457" i="9"/>
  <c r="IX1423" i="9"/>
  <c r="IX1429" i="9"/>
  <c r="IX1471" i="9"/>
  <c r="IX1414" i="9"/>
  <c r="IX1470" i="9"/>
  <c r="IX1453" i="9"/>
  <c r="IX1469" i="9"/>
  <c r="IX1428" i="9"/>
  <c r="IX1447" i="9"/>
  <c r="IX1394" i="9"/>
  <c r="IX1383" i="9"/>
  <c r="IX1468" i="9"/>
  <c r="IX1448" i="9"/>
  <c r="IX1467" i="9"/>
  <c r="IX1466" i="9"/>
  <c r="IX1419" i="9"/>
  <c r="IX1462" i="9"/>
  <c r="IX1450" i="9"/>
  <c r="IX1396" i="9"/>
  <c r="IX1398" i="9"/>
  <c r="IX1465" i="9"/>
  <c r="IX1401" i="9"/>
  <c r="IX1431" i="9"/>
  <c r="IX1444" i="9"/>
  <c r="IX1464" i="9"/>
  <c r="IX1463" i="9"/>
  <c r="IX1442" i="9"/>
  <c r="IX1382" i="9"/>
  <c r="IX1295" i="9"/>
  <c r="IX1285" i="9"/>
  <c r="IX1381" i="9"/>
  <c r="IX1283" i="9"/>
  <c r="IX1380" i="9"/>
  <c r="IX1306" i="9"/>
  <c r="IX1379" i="9"/>
  <c r="IX1274" i="9"/>
  <c r="IX1302" i="9"/>
  <c r="IX1339" i="9"/>
  <c r="IX1312" i="9"/>
  <c r="IX1378" i="9"/>
  <c r="IX1301" i="9"/>
  <c r="IX1377" i="9"/>
  <c r="IX1294" i="9"/>
  <c r="IX1325" i="9"/>
  <c r="IX1282" i="9"/>
  <c r="IX1288" i="9"/>
  <c r="IX1273" i="9"/>
  <c r="IX1328" i="9"/>
  <c r="IX1376" i="9"/>
  <c r="IX1308" i="9"/>
  <c r="IX1375" i="9"/>
  <c r="IX1340" i="9"/>
  <c r="IX1307" i="9"/>
  <c r="IX1374" i="9"/>
  <c r="IX1373" i="9"/>
  <c r="IX1372" i="9"/>
  <c r="IX1371" i="9"/>
  <c r="IX1323" i="9"/>
  <c r="IX1314" i="9"/>
  <c r="IX1299" i="9"/>
  <c r="IX1338" i="9"/>
  <c r="IX1370" i="9"/>
  <c r="IX1279" i="9"/>
  <c r="IX1304" i="9"/>
  <c r="IX1369" i="9"/>
  <c r="IX1337" i="9"/>
  <c r="IX1368" i="9"/>
  <c r="IX1303" i="9"/>
  <c r="IX1342" i="9"/>
  <c r="IX1310" i="9"/>
  <c r="IX1272" i="9"/>
  <c r="IX1281" i="9"/>
  <c r="IX1305" i="9"/>
  <c r="IX1343" i="9"/>
  <c r="IX1289" i="9"/>
  <c r="IX1367" i="9"/>
  <c r="IX1311" i="9"/>
  <c r="IX1296" i="9"/>
  <c r="IX1366" i="9"/>
  <c r="IX1365" i="9"/>
  <c r="IX1326" i="9"/>
  <c r="IX1364" i="9"/>
  <c r="IX1324" i="9"/>
  <c r="IX1275" i="9"/>
  <c r="IX1317" i="9"/>
  <c r="IX1327" i="9"/>
  <c r="IX1293" i="9"/>
  <c r="IX1291" i="9"/>
  <c r="IX1297" i="9"/>
  <c r="IX1363" i="9"/>
  <c r="IX1284" i="9"/>
  <c r="IX1362" i="9"/>
  <c r="IX1321" i="9"/>
  <c r="IX1361" i="9"/>
  <c r="IX1286" i="9"/>
  <c r="IX1360" i="9"/>
  <c r="IX1271" i="9"/>
  <c r="IX1359" i="9"/>
  <c r="IX1331" i="9"/>
  <c r="IX1276" i="9"/>
  <c r="IX1318" i="9"/>
  <c r="IX1334" i="9"/>
  <c r="IX1322" i="9"/>
  <c r="IX1358" i="9"/>
  <c r="IX1287" i="9"/>
  <c r="IX1292" i="9"/>
  <c r="IX1357" i="9"/>
  <c r="IX1356" i="9"/>
  <c r="IX1355" i="9"/>
  <c r="IX1290" i="9"/>
  <c r="IX1278" i="9"/>
  <c r="IX1345" i="9"/>
  <c r="IX1270" i="9"/>
  <c r="IX1333" i="9"/>
  <c r="IX1313" i="9"/>
  <c r="IX1354" i="9"/>
  <c r="IX1353" i="9"/>
  <c r="IX1352" i="9"/>
  <c r="IX1309" i="9"/>
  <c r="IX1351" i="9"/>
  <c r="IX1332" i="9"/>
  <c r="IX1350" i="9"/>
  <c r="IX1315" i="9"/>
  <c r="IX1336" i="9"/>
  <c r="IX1349" i="9"/>
  <c r="IX1269" i="9"/>
  <c r="IX1348" i="9"/>
  <c r="IX1320" i="9"/>
  <c r="IX1347" i="9"/>
  <c r="IX1341" i="9"/>
  <c r="IX1298" i="9"/>
  <c r="IX1344" i="9"/>
  <c r="IX1335" i="9"/>
  <c r="IX1268" i="9"/>
  <c r="IX1277" i="9"/>
  <c r="IX1280" i="9"/>
  <c r="IX1329" i="9"/>
  <c r="IX1300" i="9"/>
  <c r="IX1330" i="9"/>
  <c r="IX1319" i="9"/>
  <c r="IX1267" i="9"/>
  <c r="IX1316" i="9"/>
  <c r="IX1346" i="9"/>
  <c r="IX1187" i="9"/>
  <c r="IX1174" i="9"/>
  <c r="IX1266" i="9"/>
  <c r="IX1175" i="9"/>
  <c r="IX1161" i="9"/>
  <c r="IX1199" i="9"/>
  <c r="IX1265" i="9"/>
  <c r="IX1214" i="9"/>
  <c r="IX1197" i="9"/>
  <c r="IX1233" i="9"/>
  <c r="IX1205" i="9"/>
  <c r="IX1264" i="9"/>
  <c r="IX1188" i="9"/>
  <c r="IX1194" i="9"/>
  <c r="IX1173" i="9"/>
  <c r="IX1213" i="9"/>
  <c r="IX1166" i="9"/>
  <c r="IX1177" i="9"/>
  <c r="IX1263" i="9"/>
  <c r="IX1220" i="9"/>
  <c r="IX1185" i="9"/>
  <c r="IX1201" i="9"/>
  <c r="IX1262" i="9"/>
  <c r="IX1235" i="9"/>
  <c r="IX1237" i="9"/>
  <c r="IX1159" i="9"/>
  <c r="IX1158" i="9"/>
  <c r="IX1261" i="9"/>
  <c r="IX1260" i="9"/>
  <c r="IX1212" i="9"/>
  <c r="IX1206" i="9"/>
  <c r="IX1169" i="9"/>
  <c r="IX1224" i="9"/>
  <c r="IX1259" i="9"/>
  <c r="IX1258" i="9"/>
  <c r="IX1204" i="9"/>
  <c r="IX1257" i="9"/>
  <c r="IX1229" i="9"/>
  <c r="IX1182" i="9"/>
  <c r="IX1195" i="9"/>
  <c r="IX1234" i="9"/>
  <c r="IX1222" i="9"/>
  <c r="IX1203" i="9"/>
  <c r="IX1172" i="9"/>
  <c r="IX1208" i="9"/>
  <c r="IX1216" i="9"/>
  <c r="IX1202" i="9"/>
  <c r="IX1227" i="9"/>
  <c r="IX1217" i="9"/>
  <c r="IX1183" i="9"/>
  <c r="IX1165" i="9"/>
  <c r="IX1256" i="9"/>
  <c r="IX1192" i="9"/>
  <c r="IX1176" i="9"/>
  <c r="IX1255" i="9"/>
  <c r="IX1167" i="9"/>
  <c r="IX1207" i="9"/>
  <c r="IX1196" i="9"/>
  <c r="IX1186" i="9"/>
  <c r="IX1181" i="9"/>
  <c r="IX1160" i="9"/>
  <c r="IX1254" i="9"/>
  <c r="IX1210" i="9"/>
  <c r="IX1253" i="9"/>
  <c r="IX1198" i="9"/>
  <c r="IX1252" i="9"/>
  <c r="IX1171" i="9"/>
  <c r="IX1180" i="9"/>
  <c r="IX1157" i="9"/>
  <c r="IX1156" i="9"/>
  <c r="IX1218" i="9"/>
  <c r="IX1193" i="9"/>
  <c r="IX1215" i="9"/>
  <c r="IX1231" i="9"/>
  <c r="IX1211" i="9"/>
  <c r="IX1251" i="9"/>
  <c r="IX1225" i="9"/>
  <c r="IX1170" i="9"/>
  <c r="IX1250" i="9"/>
  <c r="IX1249" i="9"/>
  <c r="IX1162" i="9"/>
  <c r="IX1178" i="9"/>
  <c r="IX1155" i="9"/>
  <c r="IX1239" i="9"/>
  <c r="IX1164" i="9"/>
  <c r="IX1221" i="9"/>
  <c r="IX1190" i="9"/>
  <c r="IX1248" i="9"/>
  <c r="IX1184" i="9"/>
  <c r="IX1247" i="9"/>
  <c r="IX1223" i="9"/>
  <c r="IX1246" i="9"/>
  <c r="IX1230" i="9"/>
  <c r="IX1245" i="9"/>
  <c r="IX1200" i="9"/>
  <c r="IX1226" i="9"/>
  <c r="IX1244" i="9"/>
  <c r="IX1154" i="9"/>
  <c r="IX1243" i="9"/>
  <c r="IX1219" i="9"/>
  <c r="IX1242" i="9"/>
  <c r="IX1241" i="9"/>
  <c r="IX1189" i="9"/>
  <c r="IX1238" i="9"/>
  <c r="IX1232" i="9"/>
  <c r="IX1153" i="9"/>
  <c r="IX1163" i="9"/>
  <c r="IX1168" i="9"/>
  <c r="IX1179" i="9"/>
  <c r="IX1191" i="9"/>
  <c r="IX1228" i="9"/>
  <c r="IX1236" i="9"/>
  <c r="IX1240" i="9"/>
  <c r="IX1209" i="9"/>
  <c r="IX1152" i="9"/>
  <c r="GO1551" i="9"/>
  <c r="GO1542" i="9"/>
  <c r="GO1526" i="9"/>
  <c r="GO1611" i="9"/>
  <c r="GO1527" i="9"/>
  <c r="GO1556" i="9"/>
  <c r="GO1528" i="9"/>
  <c r="GO1610" i="9"/>
  <c r="GO1609" i="9"/>
  <c r="GO1582" i="9"/>
  <c r="GO1608" i="9"/>
  <c r="GO1607" i="9"/>
  <c r="GO1540" i="9"/>
  <c r="GO1541" i="9"/>
  <c r="GO1525" i="9"/>
  <c r="GO1574" i="9"/>
  <c r="GO1535" i="9"/>
  <c r="GO1534" i="9"/>
  <c r="GO1606" i="9"/>
  <c r="GO1605" i="9"/>
  <c r="GO1604" i="9"/>
  <c r="GO1524" i="9"/>
  <c r="GO1523" i="9"/>
  <c r="GO1577" i="9"/>
  <c r="GO1573" i="9"/>
  <c r="GO1545" i="9"/>
  <c r="GO1603" i="9"/>
  <c r="GO1522" i="9"/>
  <c r="GO1521" i="9"/>
  <c r="GO1563" i="9"/>
  <c r="GO1602" i="9"/>
  <c r="GO1558" i="9"/>
  <c r="GO1569" i="9"/>
  <c r="GO1520" i="9"/>
  <c r="GO1530" i="9"/>
  <c r="GO1564" i="9"/>
  <c r="GO1519" i="9"/>
  <c r="GO1579" i="9"/>
  <c r="GO1518" i="9"/>
  <c r="GO1549" i="9"/>
  <c r="GO1583" i="9"/>
  <c r="GO1557" i="9"/>
  <c r="GO1517" i="9"/>
  <c r="GO1601" i="9"/>
  <c r="GO1538" i="9"/>
  <c r="GO1552" i="9"/>
  <c r="GO1544" i="9"/>
  <c r="GO1516" i="9"/>
  <c r="GO1560" i="9"/>
  <c r="GO1515" i="9"/>
  <c r="GO1514" i="9"/>
  <c r="GO1600" i="9"/>
  <c r="GO1568" i="9"/>
  <c r="GO1513" i="9"/>
  <c r="GO1512" i="9"/>
  <c r="GO1599" i="9"/>
  <c r="GO1566" i="9"/>
  <c r="GO1554" i="9"/>
  <c r="GO1581" i="9"/>
  <c r="GO1529" i="9"/>
  <c r="GO1598" i="9"/>
  <c r="GO1546" i="9"/>
  <c r="GO1539" i="9"/>
  <c r="GO1597" i="9"/>
  <c r="GO1565" i="9"/>
  <c r="GO1532" i="9"/>
  <c r="GO1543" i="9"/>
  <c r="GO1511" i="9"/>
  <c r="GO1510" i="9"/>
  <c r="GO1509" i="9"/>
  <c r="GO1575" i="9"/>
  <c r="GO1555" i="9"/>
  <c r="GO1567" i="9"/>
  <c r="GO1561" i="9"/>
  <c r="GO1570" i="9"/>
  <c r="GO1596" i="9"/>
  <c r="GO1595" i="9"/>
  <c r="GO1550" i="9"/>
  <c r="GO1508" i="9"/>
  <c r="GO1507" i="9"/>
  <c r="GO1547" i="9"/>
  <c r="GO1536" i="9"/>
  <c r="GO1586" i="9"/>
  <c r="GO1506" i="9"/>
  <c r="GO1576" i="9"/>
  <c r="GO1578" i="9"/>
  <c r="GO1548" i="9"/>
  <c r="GO1505" i="9"/>
  <c r="GO1504" i="9"/>
  <c r="GO1503" i="9"/>
  <c r="GO1502" i="9"/>
  <c r="GO1501" i="9"/>
  <c r="GO1593" i="9"/>
  <c r="GO1553" i="9"/>
  <c r="GO1580" i="9"/>
  <c r="GO1592" i="9"/>
  <c r="GO1500" i="9"/>
  <c r="GO1591" i="9"/>
  <c r="GO1572" i="9"/>
  <c r="GO1499" i="9"/>
  <c r="GO1590" i="9"/>
  <c r="GO1537" i="9"/>
  <c r="GO1585" i="9"/>
  <c r="GO1571" i="9"/>
  <c r="GO1498" i="9"/>
  <c r="GO1531" i="9"/>
  <c r="GO1589" i="9"/>
  <c r="GO1533" i="9"/>
  <c r="GO1559" i="9"/>
  <c r="GO1562" i="9"/>
  <c r="GO1588" i="9"/>
  <c r="GO1584" i="9"/>
  <c r="GO1587" i="9"/>
  <c r="GO1497" i="9"/>
  <c r="GO1407" i="9"/>
  <c r="GO1403" i="9"/>
  <c r="GO1496" i="9"/>
  <c r="GO1417" i="9"/>
  <c r="GO1393" i="9"/>
  <c r="GO1426" i="9"/>
  <c r="GO1424" i="9"/>
  <c r="GO1402" i="9"/>
  <c r="GO1432" i="9"/>
  <c r="GO1458" i="9"/>
  <c r="GO1495" i="9"/>
  <c r="GO1494" i="9"/>
  <c r="GO1410" i="9"/>
  <c r="GO1493" i="9"/>
  <c r="GO1399" i="9"/>
  <c r="GO1446" i="9"/>
  <c r="GO1411" i="9"/>
  <c r="GO1400" i="9"/>
  <c r="GO1390" i="9"/>
  <c r="GO1492" i="9"/>
  <c r="GO1491" i="9"/>
  <c r="GO1436" i="9"/>
  <c r="GO1490" i="9"/>
  <c r="GO1489" i="9"/>
  <c r="GO1451" i="9"/>
  <c r="GO1389" i="9"/>
  <c r="GO1488" i="9"/>
  <c r="GO1487" i="9"/>
  <c r="GO1486" i="9"/>
  <c r="GO1441" i="9"/>
  <c r="GO1460" i="9"/>
  <c r="GO1413" i="9"/>
  <c r="GO1455" i="9"/>
  <c r="GO1485" i="9"/>
  <c r="GO1392" i="9"/>
  <c r="GO1433" i="9"/>
  <c r="GO1484" i="9"/>
  <c r="GO1454" i="9"/>
  <c r="GO1483" i="9"/>
  <c r="GO1427" i="9"/>
  <c r="GO1459" i="9"/>
  <c r="GO1452" i="9"/>
  <c r="GO1482" i="9"/>
  <c r="GO1388" i="9"/>
  <c r="GO1434" i="9"/>
  <c r="GO1449" i="9"/>
  <c r="GO1481" i="9"/>
  <c r="GO1421" i="9"/>
  <c r="GO1387" i="9"/>
  <c r="GO1406" i="9"/>
  <c r="GO1480" i="9"/>
  <c r="GO1479" i="9"/>
  <c r="GO1443" i="9"/>
  <c r="GO1478" i="9"/>
  <c r="GO1430" i="9"/>
  <c r="GO1397" i="9"/>
  <c r="GO1439" i="9"/>
  <c r="GO1422" i="9"/>
  <c r="GO1425" i="9"/>
  <c r="GO1404" i="9"/>
  <c r="GO1412" i="9"/>
  <c r="GO1437" i="9"/>
  <c r="GO1408" i="9"/>
  <c r="GO1477" i="9"/>
  <c r="GO1438" i="9"/>
  <c r="GO1409" i="9"/>
  <c r="GO1416" i="9"/>
  <c r="GO1386" i="9"/>
  <c r="GO1476" i="9"/>
  <c r="GO1385" i="9"/>
  <c r="GO1435" i="9"/>
  <c r="GO1420" i="9"/>
  <c r="GO1440" i="9"/>
  <c r="GO1456" i="9"/>
  <c r="GO1391" i="9"/>
  <c r="GO1475" i="9"/>
  <c r="GO1415" i="9"/>
  <c r="GO1418" i="9"/>
  <c r="GO1474" i="9"/>
  <c r="GO1384" i="9"/>
  <c r="GO1473" i="9"/>
  <c r="GO1405" i="9"/>
  <c r="GO1395" i="9"/>
  <c r="GO1461" i="9"/>
  <c r="GO1472" i="9"/>
  <c r="GO1445" i="9"/>
  <c r="GO1457" i="9"/>
  <c r="GO1423" i="9"/>
  <c r="GO1429" i="9"/>
  <c r="GO1471" i="9"/>
  <c r="GO1414" i="9"/>
  <c r="GO1470" i="9"/>
  <c r="GO1453" i="9"/>
  <c r="GO1469" i="9"/>
  <c r="GO1428" i="9"/>
  <c r="GO1447" i="9"/>
  <c r="GO1394" i="9"/>
  <c r="GO1383" i="9"/>
  <c r="GO1468" i="9"/>
  <c r="GO1448" i="9"/>
  <c r="GO1467" i="9"/>
  <c r="GO1466" i="9"/>
  <c r="GO1419" i="9"/>
  <c r="GO1462" i="9"/>
  <c r="GO1450" i="9"/>
  <c r="GO1396" i="9"/>
  <c r="GO1398" i="9"/>
  <c r="GO1465" i="9"/>
  <c r="GO1401" i="9"/>
  <c r="GO1431" i="9"/>
  <c r="GO1444" i="9"/>
  <c r="GO1464" i="9"/>
  <c r="GO1463" i="9"/>
  <c r="GO1442" i="9"/>
  <c r="GO1382" i="9"/>
  <c r="GO1295" i="9"/>
  <c r="GO1285" i="9"/>
  <c r="GO1381" i="9"/>
  <c r="GO1283" i="9"/>
  <c r="GO1380" i="9"/>
  <c r="GO1306" i="9"/>
  <c r="GO1379" i="9"/>
  <c r="GO1274" i="9"/>
  <c r="GO1302" i="9"/>
  <c r="GO1339" i="9"/>
  <c r="GO1312" i="9"/>
  <c r="GO1378" i="9"/>
  <c r="GO1301" i="9"/>
  <c r="GO1377" i="9"/>
  <c r="GO1294" i="9"/>
  <c r="GO1325" i="9"/>
  <c r="GO1282" i="9"/>
  <c r="GO1288" i="9"/>
  <c r="GO1273" i="9"/>
  <c r="GO1328" i="9"/>
  <c r="GO1376" i="9"/>
  <c r="GO1308" i="9"/>
  <c r="GO1375" i="9"/>
  <c r="GO1340" i="9"/>
  <c r="GO1307" i="9"/>
  <c r="GO1374" i="9"/>
  <c r="GO1373" i="9"/>
  <c r="GO1372" i="9"/>
  <c r="GO1371" i="9"/>
  <c r="GO1323" i="9"/>
  <c r="GO1314" i="9"/>
  <c r="GO1299" i="9"/>
  <c r="GO1338" i="9"/>
  <c r="GO1370" i="9"/>
  <c r="GO1279" i="9"/>
  <c r="GO1304" i="9"/>
  <c r="GO1369" i="9"/>
  <c r="GO1337" i="9"/>
  <c r="GO1368" i="9"/>
  <c r="GO1303" i="9"/>
  <c r="GO1342" i="9"/>
  <c r="GO1310" i="9"/>
  <c r="GO1272" i="9"/>
  <c r="GO1281" i="9"/>
  <c r="GO1305" i="9"/>
  <c r="GO1343" i="9"/>
  <c r="GO1289" i="9"/>
  <c r="GO1367" i="9"/>
  <c r="GO1311" i="9"/>
  <c r="GO1296" i="9"/>
  <c r="GO1366" i="9"/>
  <c r="GO1365" i="9"/>
  <c r="GO1326" i="9"/>
  <c r="GO1364" i="9"/>
  <c r="GO1324" i="9"/>
  <c r="GO1275" i="9"/>
  <c r="GO1317" i="9"/>
  <c r="GO1327" i="9"/>
  <c r="GO1293" i="9"/>
  <c r="GO1291" i="9"/>
  <c r="GO1297" i="9"/>
  <c r="GO1363" i="9"/>
  <c r="GO1284" i="9"/>
  <c r="GO1362" i="9"/>
  <c r="GO1321" i="9"/>
  <c r="GO1361" i="9"/>
  <c r="GO1286" i="9"/>
  <c r="GO1360" i="9"/>
  <c r="GO1271" i="9"/>
  <c r="GO1359" i="9"/>
  <c r="GO1331" i="9"/>
  <c r="GO1276" i="9"/>
  <c r="GO1318" i="9"/>
  <c r="GO1334" i="9"/>
  <c r="GO1322" i="9"/>
  <c r="GO1358" i="9"/>
  <c r="GO1287" i="9"/>
  <c r="GO1292" i="9"/>
  <c r="GO1357" i="9"/>
  <c r="GO1356" i="9"/>
  <c r="GO1355" i="9"/>
  <c r="GO1290" i="9"/>
  <c r="GO1278" i="9"/>
  <c r="GO1345" i="9"/>
  <c r="GO1270" i="9"/>
  <c r="GO1333" i="9"/>
  <c r="GO1313" i="9"/>
  <c r="GO1354" i="9"/>
  <c r="GO1353" i="9"/>
  <c r="GO1352" i="9"/>
  <c r="GO1309" i="9"/>
  <c r="GO1351" i="9"/>
  <c r="GO1332" i="9"/>
  <c r="GO1350" i="9"/>
  <c r="GO1315" i="9"/>
  <c r="GO1336" i="9"/>
  <c r="GO1349" i="9"/>
  <c r="GO1269" i="9"/>
  <c r="GO1348" i="9"/>
  <c r="GO1320" i="9"/>
  <c r="GO1347" i="9"/>
  <c r="GO1341" i="9"/>
  <c r="GO1298" i="9"/>
  <c r="GO1344" i="9"/>
  <c r="GO1335" i="9"/>
  <c r="GO1268" i="9"/>
  <c r="GO1277" i="9"/>
  <c r="GO1280" i="9"/>
  <c r="GO1329" i="9"/>
  <c r="GO1300" i="9"/>
  <c r="GO1330" i="9"/>
  <c r="GO1319" i="9"/>
  <c r="GO1267" i="9"/>
  <c r="GO1316" i="9"/>
  <c r="GO1346" i="9"/>
  <c r="GO1187" i="9"/>
  <c r="GO1174" i="9"/>
  <c r="GO1266" i="9"/>
  <c r="GO1175" i="9"/>
  <c r="GO1161" i="9"/>
  <c r="GO1199" i="9"/>
  <c r="GO1265" i="9"/>
  <c r="GO1214" i="9"/>
  <c r="GO1197" i="9"/>
  <c r="GO1233" i="9"/>
  <c r="GO1205" i="9"/>
  <c r="GO1264" i="9"/>
  <c r="GO1188" i="9"/>
  <c r="GO1194" i="9"/>
  <c r="GO1173" i="9"/>
  <c r="GO1213" i="9"/>
  <c r="GO1166" i="9"/>
  <c r="GO1177" i="9"/>
  <c r="GO1263" i="9"/>
  <c r="GO1220" i="9"/>
  <c r="GO1185" i="9"/>
  <c r="GO1201" i="9"/>
  <c r="GO1262" i="9"/>
  <c r="GO1235" i="9"/>
  <c r="GO1237" i="9"/>
  <c r="GO1159" i="9"/>
  <c r="GO1158" i="9"/>
  <c r="GO1261" i="9"/>
  <c r="GO1260" i="9"/>
  <c r="GO1212" i="9"/>
  <c r="GO1206" i="9"/>
  <c r="GO1169" i="9"/>
  <c r="GO1224" i="9"/>
  <c r="GO1259" i="9"/>
  <c r="GO1258" i="9"/>
  <c r="GO1204" i="9"/>
  <c r="GO1257" i="9"/>
  <c r="GO1229" i="9"/>
  <c r="GO1182" i="9"/>
  <c r="GO1195" i="9"/>
  <c r="GO1234" i="9"/>
  <c r="GO1222" i="9"/>
  <c r="GO1203" i="9"/>
  <c r="GO1172" i="9"/>
  <c r="GO1208" i="9"/>
  <c r="GO1216" i="9"/>
  <c r="GO1202" i="9"/>
  <c r="GO1227" i="9"/>
  <c r="GO1217" i="9"/>
  <c r="GO1183" i="9"/>
  <c r="GO1165" i="9"/>
  <c r="GO1256" i="9"/>
  <c r="GO1192" i="9"/>
  <c r="GO1176" i="9"/>
  <c r="GO1255" i="9"/>
  <c r="GO1167" i="9"/>
  <c r="GO1207" i="9"/>
  <c r="GO1196" i="9"/>
  <c r="GO1186" i="9"/>
  <c r="GO1181" i="9"/>
  <c r="GO1160" i="9"/>
  <c r="GO1254" i="9"/>
  <c r="GO1210" i="9"/>
  <c r="GO1253" i="9"/>
  <c r="GO1198" i="9"/>
  <c r="GO1252" i="9"/>
  <c r="GO1171" i="9"/>
  <c r="GO1180" i="9"/>
  <c r="GO1157" i="9"/>
  <c r="GO1156" i="9"/>
  <c r="GO1218" i="9"/>
  <c r="GO1193" i="9"/>
  <c r="GO1215" i="9"/>
  <c r="GO1231" i="9"/>
  <c r="GO1211" i="9"/>
  <c r="GO1251" i="9"/>
  <c r="GO1225" i="9"/>
  <c r="GO1170" i="9"/>
  <c r="GO1250" i="9"/>
  <c r="GO1249" i="9"/>
  <c r="GO1162" i="9"/>
  <c r="GO1178" i="9"/>
  <c r="GO1155" i="9"/>
  <c r="GO1239" i="9"/>
  <c r="GO1164" i="9"/>
  <c r="GO1221" i="9"/>
  <c r="GO1190" i="9"/>
  <c r="GO1248" i="9"/>
  <c r="GO1184" i="9"/>
  <c r="GO1247" i="9"/>
  <c r="GO1223" i="9"/>
  <c r="GO1246" i="9"/>
  <c r="GO1230" i="9"/>
  <c r="GO1245" i="9"/>
  <c r="GO1200" i="9"/>
  <c r="GO1226" i="9"/>
  <c r="GO1244" i="9"/>
  <c r="GO1154" i="9"/>
  <c r="GO1243" i="9"/>
  <c r="GO1219" i="9"/>
  <c r="GO1242" i="9"/>
  <c r="GO1241" i="9"/>
  <c r="GO1189" i="9"/>
  <c r="GO1238" i="9"/>
  <c r="GO1232" i="9"/>
  <c r="GO1153" i="9"/>
  <c r="GO1163" i="9"/>
  <c r="GO1168" i="9"/>
  <c r="GO1179" i="9"/>
  <c r="GO1191" i="9"/>
  <c r="GO1228" i="9"/>
  <c r="GO1236" i="9"/>
  <c r="GO1240" i="9"/>
  <c r="GO1209" i="9"/>
  <c r="GO1152" i="9"/>
  <c r="GO1093" i="9"/>
  <c r="GO1067" i="9"/>
  <c r="GO1151" i="9"/>
  <c r="GO1072" i="9"/>
  <c r="GO1050" i="9"/>
  <c r="GO1084" i="9"/>
  <c r="GO1122" i="9"/>
  <c r="GO1101" i="9"/>
  <c r="GO1090" i="9"/>
  <c r="GO1120" i="9"/>
  <c r="GO1099" i="9"/>
  <c r="GO1150" i="9"/>
  <c r="GO1069" i="9"/>
  <c r="GO1055" i="9"/>
  <c r="GO1054" i="9"/>
  <c r="GO1107" i="9"/>
  <c r="GO1059" i="9"/>
  <c r="GO1149" i="9"/>
  <c r="GO1049" i="9"/>
  <c r="GO1116" i="9"/>
  <c r="GO1077" i="9"/>
  <c r="GO1088" i="9"/>
  <c r="GO1048" i="9"/>
  <c r="GO1123" i="9"/>
  <c r="GO1121" i="9"/>
  <c r="GO1047" i="9"/>
  <c r="GO1148" i="9"/>
  <c r="GO1147" i="9"/>
  <c r="GO1094" i="9"/>
  <c r="GO1105" i="9"/>
  <c r="GO1109" i="9"/>
  <c r="GO1080" i="9"/>
  <c r="GO1111" i="9"/>
  <c r="GO1146" i="9"/>
  <c r="GO1145" i="9"/>
  <c r="GO1086" i="9"/>
  <c r="GO1053" i="9"/>
  <c r="GO1060" i="9"/>
  <c r="GO1144" i="9"/>
  <c r="GO1046" i="9"/>
  <c r="GO1114" i="9"/>
  <c r="GO1061" i="9"/>
  <c r="GO1089" i="9"/>
  <c r="GO1070" i="9"/>
  <c r="GO1103" i="9"/>
  <c r="GO1075" i="9"/>
  <c r="GO1045" i="9"/>
  <c r="GO1117" i="9"/>
  <c r="GO1091" i="9"/>
  <c r="GO1098" i="9"/>
  <c r="GO1044" i="9"/>
  <c r="GO1097" i="9"/>
  <c r="GO1043" i="9"/>
  <c r="GO1063" i="9"/>
  <c r="GO1104" i="9"/>
  <c r="GO1058" i="9"/>
  <c r="GO1083" i="9"/>
  <c r="GO1143" i="9"/>
  <c r="GO1074" i="9"/>
  <c r="GO1057" i="9"/>
  <c r="GO1056" i="9"/>
  <c r="GO1142" i="9"/>
  <c r="GO1079" i="9"/>
  <c r="GO1042" i="9"/>
  <c r="GO1081" i="9"/>
  <c r="GO1041" i="9"/>
  <c r="GO1052" i="9"/>
  <c r="GO1071" i="9"/>
  <c r="GO1141" i="9"/>
  <c r="GO1040" i="9"/>
  <c r="GO1102" i="9"/>
  <c r="GO1140" i="9"/>
  <c r="GO1092" i="9"/>
  <c r="GO1078" i="9"/>
  <c r="GO1096" i="9"/>
  <c r="GO1139" i="9"/>
  <c r="GO1068" i="9"/>
  <c r="GO1100" i="9"/>
  <c r="GO1039" i="9"/>
  <c r="GO1138" i="9"/>
  <c r="GO1137" i="9"/>
  <c r="GO1065" i="9"/>
  <c r="GO1051" i="9"/>
  <c r="GO1124" i="9"/>
  <c r="GO1108" i="9"/>
  <c r="GO1112" i="9"/>
  <c r="GO1113" i="9"/>
  <c r="GO1136" i="9"/>
  <c r="GO1135" i="9"/>
  <c r="GO1134" i="9"/>
  <c r="GO1082" i="9"/>
  <c r="GO1073" i="9"/>
  <c r="GO1119" i="9"/>
  <c r="GO1133" i="9"/>
  <c r="GO1087" i="9"/>
  <c r="GO1115" i="9"/>
  <c r="GO1132" i="9"/>
  <c r="GO1038" i="9"/>
  <c r="GO1131" i="9"/>
  <c r="GO1110" i="9"/>
  <c r="GO1130" i="9"/>
  <c r="GO1129" i="9"/>
  <c r="GO1076" i="9"/>
  <c r="GO1126" i="9"/>
  <c r="GO1118" i="9"/>
  <c r="GO1085" i="9"/>
  <c r="GO1064" i="9"/>
  <c r="GO1062" i="9"/>
  <c r="GO1128" i="9"/>
  <c r="GO1066" i="9"/>
  <c r="GO1106" i="9"/>
  <c r="GO1127" i="9"/>
  <c r="GO1125" i="9"/>
  <c r="GO1095" i="9"/>
  <c r="GO1037" i="9"/>
  <c r="GD1551" i="9"/>
  <c r="GD1542" i="9"/>
  <c r="GD1526" i="9"/>
  <c r="GD1611" i="9"/>
  <c r="GD1527" i="9"/>
  <c r="GD1556" i="9"/>
  <c r="GD1528" i="9"/>
  <c r="GD1610" i="9"/>
  <c r="GD1609" i="9"/>
  <c r="GD1582" i="9"/>
  <c r="GD1608" i="9"/>
  <c r="GD1607" i="9"/>
  <c r="GD1540" i="9"/>
  <c r="GD1541" i="9"/>
  <c r="GD1525" i="9"/>
  <c r="GD1574" i="9"/>
  <c r="GD1535" i="9"/>
  <c r="GD1534" i="9"/>
  <c r="GD1606" i="9"/>
  <c r="GD1605" i="9"/>
  <c r="GD1604" i="9"/>
  <c r="GD1524" i="9"/>
  <c r="GD1523" i="9"/>
  <c r="GD1577" i="9"/>
  <c r="GD1573" i="9"/>
  <c r="GD1545" i="9"/>
  <c r="GD1603" i="9"/>
  <c r="GD1522" i="9"/>
  <c r="GD1521" i="9"/>
  <c r="GD1563" i="9"/>
  <c r="GD1602" i="9"/>
  <c r="GD1558" i="9"/>
  <c r="GD1569" i="9"/>
  <c r="GD1520" i="9"/>
  <c r="GD1530" i="9"/>
  <c r="GD1564" i="9"/>
  <c r="GD1519" i="9"/>
  <c r="GD1579" i="9"/>
  <c r="GD1518" i="9"/>
  <c r="GD1549" i="9"/>
  <c r="GD1583" i="9"/>
  <c r="GD1557" i="9"/>
  <c r="GD1517" i="9"/>
  <c r="GD1601" i="9"/>
  <c r="GD1538" i="9"/>
  <c r="GD1552" i="9"/>
  <c r="GD1544" i="9"/>
  <c r="GD1516" i="9"/>
  <c r="GD1560" i="9"/>
  <c r="GD1515" i="9"/>
  <c r="GD1514" i="9"/>
  <c r="GD1600" i="9"/>
  <c r="GD1568" i="9"/>
  <c r="GD1513" i="9"/>
  <c r="GD1512" i="9"/>
  <c r="GD1599" i="9"/>
  <c r="GD1566" i="9"/>
  <c r="GD1554" i="9"/>
  <c r="GD1581" i="9"/>
  <c r="GD1529" i="9"/>
  <c r="GD1598" i="9"/>
  <c r="GD1546" i="9"/>
  <c r="GD1539" i="9"/>
  <c r="GD1597" i="9"/>
  <c r="GD1565" i="9"/>
  <c r="GD1532" i="9"/>
  <c r="GD1543" i="9"/>
  <c r="GD1511" i="9"/>
  <c r="GD1510" i="9"/>
  <c r="GD1509" i="9"/>
  <c r="GD1575" i="9"/>
  <c r="GD1555" i="9"/>
  <c r="GD1567" i="9"/>
  <c r="GD1561" i="9"/>
  <c r="GD1570" i="9"/>
  <c r="GD1596" i="9"/>
  <c r="GD1595" i="9"/>
  <c r="GD1550" i="9"/>
  <c r="GD1594" i="9"/>
  <c r="GD1508" i="9"/>
  <c r="GD1507" i="9"/>
  <c r="GD1547" i="9"/>
  <c r="GD1536" i="9"/>
  <c r="GD1586" i="9"/>
  <c r="GD1506" i="9"/>
  <c r="GD1576" i="9"/>
  <c r="GD1578" i="9"/>
  <c r="GD1548" i="9"/>
  <c r="GD1505" i="9"/>
  <c r="GD1504" i="9"/>
  <c r="GD1503" i="9"/>
  <c r="GD1502" i="9"/>
  <c r="GD1501" i="9"/>
  <c r="GD1593" i="9"/>
  <c r="GD1553" i="9"/>
  <c r="GD1580" i="9"/>
  <c r="GD1592" i="9"/>
  <c r="GD1500" i="9"/>
  <c r="GD1591" i="9"/>
  <c r="GD1572" i="9"/>
  <c r="GD1499" i="9"/>
  <c r="GD1590" i="9"/>
  <c r="GD1537" i="9"/>
  <c r="GD1585" i="9"/>
  <c r="GD1571" i="9"/>
  <c r="GD1498" i="9"/>
  <c r="GD1531" i="9"/>
  <c r="GD1589" i="9"/>
  <c r="GD1533" i="9"/>
  <c r="GD1559" i="9"/>
  <c r="GD1562" i="9"/>
  <c r="GD1588" i="9"/>
  <c r="GD1584" i="9"/>
  <c r="GD1587" i="9"/>
  <c r="GD1497" i="9"/>
  <c r="GD1407" i="9"/>
  <c r="GD1403" i="9"/>
  <c r="GD1496" i="9"/>
  <c r="GD1417" i="9"/>
  <c r="GD1393" i="9"/>
  <c r="GD1426" i="9"/>
  <c r="GD1424" i="9"/>
  <c r="GD1402" i="9"/>
  <c r="GD1432" i="9"/>
  <c r="GD1458" i="9"/>
  <c r="GD1495" i="9"/>
  <c r="GD1494" i="9"/>
  <c r="GD1410" i="9"/>
  <c r="GD1493" i="9"/>
  <c r="GD1399" i="9"/>
  <c r="GD1446" i="9"/>
  <c r="GD1411" i="9"/>
  <c r="GD1400" i="9"/>
  <c r="GD1390" i="9"/>
  <c r="GD1492" i="9"/>
  <c r="GD1491" i="9"/>
  <c r="GD1436" i="9"/>
  <c r="GD1490" i="9"/>
  <c r="GD1489" i="9"/>
  <c r="GD1451" i="9"/>
  <c r="GD1389" i="9"/>
  <c r="GD1488" i="9"/>
  <c r="GD1487" i="9"/>
  <c r="GD1486" i="9"/>
  <c r="GD1441" i="9"/>
  <c r="GD1460" i="9"/>
  <c r="GD1413" i="9"/>
  <c r="GD1455" i="9"/>
  <c r="GD1485" i="9"/>
  <c r="GD1392" i="9"/>
  <c r="GD1433" i="9"/>
  <c r="GD1484" i="9"/>
  <c r="GD1454" i="9"/>
  <c r="GD1483" i="9"/>
  <c r="GD1427" i="9"/>
  <c r="GD1459" i="9"/>
  <c r="GD1452" i="9"/>
  <c r="GD1482" i="9"/>
  <c r="GD1388" i="9"/>
  <c r="GD1434" i="9"/>
  <c r="GD1449" i="9"/>
  <c r="GD1481" i="9"/>
  <c r="GD1421" i="9"/>
  <c r="GD1387" i="9"/>
  <c r="GD1406" i="9"/>
  <c r="GD1480" i="9"/>
  <c r="GD1479" i="9"/>
  <c r="GD1443" i="9"/>
  <c r="GD1478" i="9"/>
  <c r="GD1430" i="9"/>
  <c r="GD1397" i="9"/>
  <c r="GD1439" i="9"/>
  <c r="GD1422" i="9"/>
  <c r="GD1425" i="9"/>
  <c r="GD1404" i="9"/>
  <c r="GD1412" i="9"/>
  <c r="GD1437" i="9"/>
  <c r="GD1408" i="9"/>
  <c r="GD1477" i="9"/>
  <c r="GD1438" i="9"/>
  <c r="GD1409" i="9"/>
  <c r="GD1416" i="9"/>
  <c r="GD1386" i="9"/>
  <c r="GD1476" i="9"/>
  <c r="GD1385" i="9"/>
  <c r="GD1435" i="9"/>
  <c r="GD1420" i="9"/>
  <c r="GD1440" i="9"/>
  <c r="GD1456" i="9"/>
  <c r="GD1391" i="9"/>
  <c r="GD1475" i="9"/>
  <c r="GD1415" i="9"/>
  <c r="GD1418" i="9"/>
  <c r="GD1474" i="9"/>
  <c r="GD1384" i="9"/>
  <c r="GD1473" i="9"/>
  <c r="GD1405" i="9"/>
  <c r="GD1395" i="9"/>
  <c r="GD1461" i="9"/>
  <c r="GD1472" i="9"/>
  <c r="GD1445" i="9"/>
  <c r="GD1457" i="9"/>
  <c r="GD1423" i="9"/>
  <c r="GD1429" i="9"/>
  <c r="GD1471" i="9"/>
  <c r="GD1414" i="9"/>
  <c r="GD1470" i="9"/>
  <c r="GD1453" i="9"/>
  <c r="GD1469" i="9"/>
  <c r="GD1428" i="9"/>
  <c r="GD1447" i="9"/>
  <c r="GD1394" i="9"/>
  <c r="GD1383" i="9"/>
  <c r="GD1468" i="9"/>
  <c r="GD1448" i="9"/>
  <c r="GD1467" i="9"/>
  <c r="GD1466" i="9"/>
  <c r="GD1419" i="9"/>
  <c r="GD1462" i="9"/>
  <c r="GD1450" i="9"/>
  <c r="GD1396" i="9"/>
  <c r="GD1398" i="9"/>
  <c r="GD1465" i="9"/>
  <c r="GD1401" i="9"/>
  <c r="GD1431" i="9"/>
  <c r="GD1444" i="9"/>
  <c r="GD1464" i="9"/>
  <c r="GD1463" i="9"/>
  <c r="GD1442" i="9"/>
  <c r="GD1382" i="9"/>
  <c r="GD1295" i="9"/>
  <c r="GD1285" i="9"/>
  <c r="GD1381" i="9"/>
  <c r="GD1283" i="9"/>
  <c r="GD1380" i="9"/>
  <c r="GD1306" i="9"/>
  <c r="GD1379" i="9"/>
  <c r="GD1274" i="9"/>
  <c r="GD1302" i="9"/>
  <c r="GD1339" i="9"/>
  <c r="GD1312" i="9"/>
  <c r="GD1378" i="9"/>
  <c r="GD1301" i="9"/>
  <c r="GD1377" i="9"/>
  <c r="GD1294" i="9"/>
  <c r="GD1325" i="9"/>
  <c r="GD1282" i="9"/>
  <c r="GD1288" i="9"/>
  <c r="GD1273" i="9"/>
  <c r="GD1328" i="9"/>
  <c r="GD1376" i="9"/>
  <c r="GD1308" i="9"/>
  <c r="GD1375" i="9"/>
  <c r="GD1340" i="9"/>
  <c r="GD1307" i="9"/>
  <c r="GD1374" i="9"/>
  <c r="GD1373" i="9"/>
  <c r="GD1372" i="9"/>
  <c r="GD1371" i="9"/>
  <c r="GD1323" i="9"/>
  <c r="GD1314" i="9"/>
  <c r="GD1299" i="9"/>
  <c r="GD1338" i="9"/>
  <c r="GD1370" i="9"/>
  <c r="GD1279" i="9"/>
  <c r="GD1304" i="9"/>
  <c r="GD1369" i="9"/>
  <c r="GD1337" i="9"/>
  <c r="GD1368" i="9"/>
  <c r="GD1303" i="9"/>
  <c r="GD1342" i="9"/>
  <c r="GD1310" i="9"/>
  <c r="GD1272" i="9"/>
  <c r="GD1281" i="9"/>
  <c r="GD1305" i="9"/>
  <c r="GD1343" i="9"/>
  <c r="GD1289" i="9"/>
  <c r="GD1367" i="9"/>
  <c r="GD1311" i="9"/>
  <c r="GD1296" i="9"/>
  <c r="GD1366" i="9"/>
  <c r="GD1365" i="9"/>
  <c r="GD1326" i="9"/>
  <c r="GD1364" i="9"/>
  <c r="GD1324" i="9"/>
  <c r="GD1275" i="9"/>
  <c r="GD1317" i="9"/>
  <c r="GD1327" i="9"/>
  <c r="GD1293" i="9"/>
  <c r="GD1291" i="9"/>
  <c r="GD1297" i="9"/>
  <c r="GD1363" i="9"/>
  <c r="GD1284" i="9"/>
  <c r="GD1362" i="9"/>
  <c r="GD1321" i="9"/>
  <c r="GD1361" i="9"/>
  <c r="GD1286" i="9"/>
  <c r="GD1360" i="9"/>
  <c r="GD1271" i="9"/>
  <c r="GD1359" i="9"/>
  <c r="GD1331" i="9"/>
  <c r="GD1276" i="9"/>
  <c r="GD1318" i="9"/>
  <c r="GD1334" i="9"/>
  <c r="GD1322" i="9"/>
  <c r="GD1358" i="9"/>
  <c r="GD1287" i="9"/>
  <c r="GD1292" i="9"/>
  <c r="GD1357" i="9"/>
  <c r="GD1356" i="9"/>
  <c r="GD1355" i="9"/>
  <c r="GD1290" i="9"/>
  <c r="GD1278" i="9"/>
  <c r="GD1345" i="9"/>
  <c r="GD1270" i="9"/>
  <c r="GD1333" i="9"/>
  <c r="GD1313" i="9"/>
  <c r="GD1354" i="9"/>
  <c r="GD1353" i="9"/>
  <c r="GD1352" i="9"/>
  <c r="GD1309" i="9"/>
  <c r="GD1351" i="9"/>
  <c r="GD1332" i="9"/>
  <c r="GD1350" i="9"/>
  <c r="GD1315" i="9"/>
  <c r="GD1336" i="9"/>
  <c r="GD1349" i="9"/>
  <c r="GD1269" i="9"/>
  <c r="GD1348" i="9"/>
  <c r="GD1320" i="9"/>
  <c r="GD1347" i="9"/>
  <c r="GD1341" i="9"/>
  <c r="GD1298" i="9"/>
  <c r="GD1344" i="9"/>
  <c r="GD1335" i="9"/>
  <c r="GD1268" i="9"/>
  <c r="GD1277" i="9"/>
  <c r="GD1280" i="9"/>
  <c r="GD1329" i="9"/>
  <c r="GD1300" i="9"/>
  <c r="GD1330" i="9"/>
  <c r="GD1319" i="9"/>
  <c r="GD1267" i="9"/>
  <c r="GD1316" i="9"/>
  <c r="GD1346" i="9"/>
  <c r="GD1187" i="9"/>
  <c r="GD1174" i="9"/>
  <c r="GD1266" i="9"/>
  <c r="GD1175" i="9"/>
  <c r="GD1161" i="9"/>
  <c r="GD1199" i="9"/>
  <c r="GD1265" i="9"/>
  <c r="GD1214" i="9"/>
  <c r="GD1197" i="9"/>
  <c r="GD1233" i="9"/>
  <c r="GD1205" i="9"/>
  <c r="GD1264" i="9"/>
  <c r="GD1188" i="9"/>
  <c r="GD1194" i="9"/>
  <c r="GD1173" i="9"/>
  <c r="GD1213" i="9"/>
  <c r="GD1166" i="9"/>
  <c r="GD1177" i="9"/>
  <c r="GD1263" i="9"/>
  <c r="GD1220" i="9"/>
  <c r="GD1185" i="9"/>
  <c r="GD1201" i="9"/>
  <c r="GD1262" i="9"/>
  <c r="GD1235" i="9"/>
  <c r="GD1237" i="9"/>
  <c r="GD1159" i="9"/>
  <c r="GD1158" i="9"/>
  <c r="GD1261" i="9"/>
  <c r="GD1260" i="9"/>
  <c r="GD1212" i="9"/>
  <c r="GD1206" i="9"/>
  <c r="GD1169" i="9"/>
  <c r="GD1224" i="9"/>
  <c r="GD1259" i="9"/>
  <c r="GD1258" i="9"/>
  <c r="GD1204" i="9"/>
  <c r="GD1257" i="9"/>
  <c r="GD1229" i="9"/>
  <c r="GD1182" i="9"/>
  <c r="GD1195" i="9"/>
  <c r="GD1234" i="9"/>
  <c r="GD1222" i="9"/>
  <c r="GD1203" i="9"/>
  <c r="GD1172" i="9"/>
  <c r="GD1208" i="9"/>
  <c r="GD1216" i="9"/>
  <c r="GD1202" i="9"/>
  <c r="GD1227" i="9"/>
  <c r="GD1217" i="9"/>
  <c r="GD1183" i="9"/>
  <c r="GD1165" i="9"/>
  <c r="GD1256" i="9"/>
  <c r="GD1192" i="9"/>
  <c r="GD1176" i="9"/>
  <c r="GD1255" i="9"/>
  <c r="GD1167" i="9"/>
  <c r="GD1207" i="9"/>
  <c r="GD1196" i="9"/>
  <c r="GD1186" i="9"/>
  <c r="GD1181" i="9"/>
  <c r="GD1160" i="9"/>
  <c r="GD1254" i="9"/>
  <c r="GD1210" i="9"/>
  <c r="GD1253" i="9"/>
  <c r="GD1198" i="9"/>
  <c r="GD1252" i="9"/>
  <c r="GD1171" i="9"/>
  <c r="GD1180" i="9"/>
  <c r="GD1157" i="9"/>
  <c r="GD1156" i="9"/>
  <c r="GD1218" i="9"/>
  <c r="GD1193" i="9"/>
  <c r="GD1215" i="9"/>
  <c r="GD1231" i="9"/>
  <c r="GD1211" i="9"/>
  <c r="GD1251" i="9"/>
  <c r="GD1225" i="9"/>
  <c r="GD1170" i="9"/>
  <c r="GD1250" i="9"/>
  <c r="GD1249" i="9"/>
  <c r="GD1162" i="9"/>
  <c r="GD1178" i="9"/>
  <c r="GD1155" i="9"/>
  <c r="GD1239" i="9"/>
  <c r="GD1164" i="9"/>
  <c r="GD1221" i="9"/>
  <c r="GD1190" i="9"/>
  <c r="GD1248" i="9"/>
  <c r="GD1184" i="9"/>
  <c r="GD1247" i="9"/>
  <c r="GD1223" i="9"/>
  <c r="GD1246" i="9"/>
  <c r="GD1230" i="9"/>
  <c r="GD1245" i="9"/>
  <c r="GD1200" i="9"/>
  <c r="GD1226" i="9"/>
  <c r="GD1244" i="9"/>
  <c r="GD1154" i="9"/>
  <c r="GD1243" i="9"/>
  <c r="GD1219" i="9"/>
  <c r="GD1242" i="9"/>
  <c r="GD1241" i="9"/>
  <c r="GD1189" i="9"/>
  <c r="GD1238" i="9"/>
  <c r="GD1232" i="9"/>
  <c r="GD1153" i="9"/>
  <c r="GD1163" i="9"/>
  <c r="GD1168" i="9"/>
  <c r="GD1179" i="9"/>
  <c r="GD1191" i="9"/>
  <c r="GD1228" i="9"/>
  <c r="GD1236" i="9"/>
  <c r="GD1240" i="9"/>
  <c r="GD1209" i="9"/>
  <c r="GD1152" i="9"/>
  <c r="GD1093" i="9"/>
  <c r="GD1067" i="9"/>
  <c r="GD1151" i="9"/>
  <c r="GD1072" i="9"/>
  <c r="GD1050" i="9"/>
  <c r="GD1084" i="9"/>
  <c r="GD1122" i="9"/>
  <c r="GD1101" i="9"/>
  <c r="GD1090" i="9"/>
  <c r="GD1120" i="9"/>
  <c r="GD1099" i="9"/>
  <c r="GD1150" i="9"/>
  <c r="GD1069" i="9"/>
  <c r="GD1055" i="9"/>
  <c r="GD1054" i="9"/>
  <c r="GD1107" i="9"/>
  <c r="GD1059" i="9"/>
  <c r="GD1149" i="9"/>
  <c r="GD1049" i="9"/>
  <c r="GD1116" i="9"/>
  <c r="GD1077" i="9"/>
  <c r="GD1088" i="9"/>
  <c r="GD1048" i="9"/>
  <c r="GD1123" i="9"/>
  <c r="GD1121" i="9"/>
  <c r="GD1047" i="9"/>
  <c r="GD1148" i="9"/>
  <c r="GD1147" i="9"/>
  <c r="GD1094" i="9"/>
  <c r="GD1105" i="9"/>
  <c r="GD1109" i="9"/>
  <c r="GD1080" i="9"/>
  <c r="GD1111" i="9"/>
  <c r="GD1146" i="9"/>
  <c r="GD1145" i="9"/>
  <c r="GD1086" i="9"/>
  <c r="GD1053" i="9"/>
  <c r="GD1060" i="9"/>
  <c r="GD1144" i="9"/>
  <c r="GD1046" i="9"/>
  <c r="GD1114" i="9"/>
  <c r="GD1061" i="9"/>
  <c r="GD1089" i="9"/>
  <c r="GD1070" i="9"/>
  <c r="GD1103" i="9"/>
  <c r="GD1075" i="9"/>
  <c r="GD1045" i="9"/>
  <c r="GD1117" i="9"/>
  <c r="GD1091" i="9"/>
  <c r="GD1098" i="9"/>
  <c r="GD1044" i="9"/>
  <c r="GD1097" i="9"/>
  <c r="GD1043" i="9"/>
  <c r="GD1063" i="9"/>
  <c r="GD1104" i="9"/>
  <c r="GD1058" i="9"/>
  <c r="GD1083" i="9"/>
  <c r="GD1143" i="9"/>
  <c r="GD1074" i="9"/>
  <c r="GD1057" i="9"/>
  <c r="GD1056" i="9"/>
  <c r="GD1142" i="9"/>
  <c r="GD1079" i="9"/>
  <c r="GD1042" i="9"/>
  <c r="GD1081" i="9"/>
  <c r="GD1041" i="9"/>
  <c r="GD1052" i="9"/>
  <c r="GD1071" i="9"/>
  <c r="GD1141" i="9"/>
  <c r="GD1040" i="9"/>
  <c r="GD1102" i="9"/>
  <c r="GD1140" i="9"/>
  <c r="GD1092" i="9"/>
  <c r="GD1078" i="9"/>
  <c r="GD1096" i="9"/>
  <c r="GD1139" i="9"/>
  <c r="GD1068" i="9"/>
  <c r="GD1100" i="9"/>
  <c r="GD1039" i="9"/>
  <c r="GD1138" i="9"/>
  <c r="GD1137" i="9"/>
  <c r="GD1065" i="9"/>
  <c r="GD1051" i="9"/>
  <c r="GD1124" i="9"/>
  <c r="GD1108" i="9"/>
  <c r="GD1112" i="9"/>
  <c r="GD1113" i="9"/>
  <c r="GD1136" i="9"/>
  <c r="GD1135" i="9"/>
  <c r="GD1134" i="9"/>
  <c r="GD1082" i="9"/>
  <c r="GD1073" i="9"/>
  <c r="GD1119" i="9"/>
  <c r="GD1133" i="9"/>
  <c r="GD1087" i="9"/>
  <c r="GD1115" i="9"/>
  <c r="GD1132" i="9"/>
  <c r="GD1038" i="9"/>
  <c r="GD1131" i="9"/>
  <c r="GD1110" i="9"/>
  <c r="GD1130" i="9"/>
  <c r="GD1129" i="9"/>
  <c r="GD1076" i="9"/>
  <c r="GD1126" i="9"/>
  <c r="GD1118" i="9"/>
  <c r="GD1085" i="9"/>
  <c r="GD1064" i="9"/>
  <c r="GD1062" i="9"/>
  <c r="GD1128" i="9"/>
  <c r="GD1066" i="9"/>
  <c r="GD1106" i="9"/>
  <c r="GD1127" i="9"/>
  <c r="GD1125" i="9"/>
  <c r="GD1095" i="9"/>
  <c r="GD1037" i="9"/>
  <c r="FT1551" i="9"/>
  <c r="FT1542" i="9"/>
  <c r="FT1526" i="9"/>
  <c r="FT1611" i="9"/>
  <c r="FT1527" i="9"/>
  <c r="FT1556" i="9"/>
  <c r="FT1528" i="9"/>
  <c r="FT1610" i="9"/>
  <c r="FT1609" i="9"/>
  <c r="FT1582" i="9"/>
  <c r="FT1608" i="9"/>
  <c r="FT1607" i="9"/>
  <c r="FT1540" i="9"/>
  <c r="FT1541" i="9"/>
  <c r="FT1525" i="9"/>
  <c r="FT1574" i="9"/>
  <c r="FT1535" i="9"/>
  <c r="FT1534" i="9"/>
  <c r="FT1606" i="9"/>
  <c r="FT1605" i="9"/>
  <c r="FT1604" i="9"/>
  <c r="FT1524" i="9"/>
  <c r="FT1523" i="9"/>
  <c r="FT1577" i="9"/>
  <c r="FT1573" i="9"/>
  <c r="FT1545" i="9"/>
  <c r="FT1603" i="9"/>
  <c r="FT1522" i="9"/>
  <c r="FT1521" i="9"/>
  <c r="FT1563" i="9"/>
  <c r="FT1602" i="9"/>
  <c r="FT1558" i="9"/>
  <c r="FT1569" i="9"/>
  <c r="FT1520" i="9"/>
  <c r="FT1530" i="9"/>
  <c r="FT1564" i="9"/>
  <c r="FT1519" i="9"/>
  <c r="FT1579" i="9"/>
  <c r="FT1518" i="9"/>
  <c r="FT1549" i="9"/>
  <c r="FT1583" i="9"/>
  <c r="FT1557" i="9"/>
  <c r="FT1517" i="9"/>
  <c r="FT1601" i="9"/>
  <c r="FT1538" i="9"/>
  <c r="FT1552" i="9"/>
  <c r="FT1544" i="9"/>
  <c r="FT1516" i="9"/>
  <c r="FT1560" i="9"/>
  <c r="FT1515" i="9"/>
  <c r="FT1514" i="9"/>
  <c r="FT1600" i="9"/>
  <c r="FT1568" i="9"/>
  <c r="FT1513" i="9"/>
  <c r="FT1512" i="9"/>
  <c r="FT1599" i="9"/>
  <c r="FT1566" i="9"/>
  <c r="FT1554" i="9"/>
  <c r="FT1581" i="9"/>
  <c r="FT1529" i="9"/>
  <c r="FT1598" i="9"/>
  <c r="FT1546" i="9"/>
  <c r="FT1539" i="9"/>
  <c r="FT1597" i="9"/>
  <c r="FT1565" i="9"/>
  <c r="FT1532" i="9"/>
  <c r="FT1543" i="9"/>
  <c r="FT1511" i="9"/>
  <c r="FT1510" i="9"/>
  <c r="FT1509" i="9"/>
  <c r="FT1575" i="9"/>
  <c r="FT1555" i="9"/>
  <c r="FT1567" i="9"/>
  <c r="FT1561" i="9"/>
  <c r="FT1570" i="9"/>
  <c r="FT1596" i="9"/>
  <c r="FT1595" i="9"/>
  <c r="FT1550" i="9"/>
  <c r="FT1594" i="9"/>
  <c r="FT1508" i="9"/>
  <c r="FT1507" i="9"/>
  <c r="FT1547" i="9"/>
  <c r="FT1536" i="9"/>
  <c r="FT1586" i="9"/>
  <c r="FT1506" i="9"/>
  <c r="FT1576" i="9"/>
  <c r="FT1578" i="9"/>
  <c r="FT1548" i="9"/>
  <c r="FT1505" i="9"/>
  <c r="FT1504" i="9"/>
  <c r="FT1503" i="9"/>
  <c r="FT1502" i="9"/>
  <c r="FT1501" i="9"/>
  <c r="FT1593" i="9"/>
  <c r="FT1553" i="9"/>
  <c r="FT1580" i="9"/>
  <c r="FT1592" i="9"/>
  <c r="FT1500" i="9"/>
  <c r="FT1591" i="9"/>
  <c r="FT1572" i="9"/>
  <c r="FT1499" i="9"/>
  <c r="FT1590" i="9"/>
  <c r="FT1537" i="9"/>
  <c r="FT1585" i="9"/>
  <c r="FT1571" i="9"/>
  <c r="FT1498" i="9"/>
  <c r="FT1531" i="9"/>
  <c r="FT1589" i="9"/>
  <c r="FT1533" i="9"/>
  <c r="FT1559" i="9"/>
  <c r="FT1562" i="9"/>
  <c r="FT1588" i="9"/>
  <c r="FT1584" i="9"/>
  <c r="FT1587" i="9"/>
  <c r="FT1497" i="9"/>
  <c r="FT1407" i="9"/>
  <c r="FT1403" i="9"/>
  <c r="FT1496" i="9"/>
  <c r="FT1417" i="9"/>
  <c r="FT1393" i="9"/>
  <c r="FT1426" i="9"/>
  <c r="FT1424" i="9"/>
  <c r="FT1402" i="9"/>
  <c r="FT1432" i="9"/>
  <c r="FT1458" i="9"/>
  <c r="FT1495" i="9"/>
  <c r="FT1494" i="9"/>
  <c r="FT1410" i="9"/>
  <c r="FT1493" i="9"/>
  <c r="FT1399" i="9"/>
  <c r="FT1446" i="9"/>
  <c r="FT1411" i="9"/>
  <c r="FT1400" i="9"/>
  <c r="FT1390" i="9"/>
  <c r="FT1492" i="9"/>
  <c r="FT1491" i="9"/>
  <c r="FT1436" i="9"/>
  <c r="FT1490" i="9"/>
  <c r="FT1489" i="9"/>
  <c r="FT1451" i="9"/>
  <c r="FT1389" i="9"/>
  <c r="FT1488" i="9"/>
  <c r="FT1487" i="9"/>
  <c r="FT1486" i="9"/>
  <c r="FT1441" i="9"/>
  <c r="FT1460" i="9"/>
  <c r="FT1413" i="9"/>
  <c r="FT1455" i="9"/>
  <c r="FT1485" i="9"/>
  <c r="FT1392" i="9"/>
  <c r="FT1433" i="9"/>
  <c r="FT1484" i="9"/>
  <c r="FT1454" i="9"/>
  <c r="FT1483" i="9"/>
  <c r="FT1427" i="9"/>
  <c r="FT1459" i="9"/>
  <c r="FT1452" i="9"/>
  <c r="FT1482" i="9"/>
  <c r="FT1388" i="9"/>
  <c r="FT1434" i="9"/>
  <c r="FT1449" i="9"/>
  <c r="FT1481" i="9"/>
  <c r="FT1421" i="9"/>
  <c r="FT1387" i="9"/>
  <c r="FT1406" i="9"/>
  <c r="FT1480" i="9"/>
  <c r="FT1479" i="9"/>
  <c r="FT1443" i="9"/>
  <c r="FT1478" i="9"/>
  <c r="FT1430" i="9"/>
  <c r="FT1397" i="9"/>
  <c r="FT1439" i="9"/>
  <c r="FT1422" i="9"/>
  <c r="FT1425" i="9"/>
  <c r="FT1404" i="9"/>
  <c r="FT1412" i="9"/>
  <c r="FT1437" i="9"/>
  <c r="FT1408" i="9"/>
  <c r="FT1477" i="9"/>
  <c r="FT1438" i="9"/>
  <c r="FT1409" i="9"/>
  <c r="FT1416" i="9"/>
  <c r="FT1386" i="9"/>
  <c r="FT1476" i="9"/>
  <c r="FT1385" i="9"/>
  <c r="FT1435" i="9"/>
  <c r="FT1420" i="9"/>
  <c r="FT1440" i="9"/>
  <c r="FT1456" i="9"/>
  <c r="FT1391" i="9"/>
  <c r="FT1475" i="9"/>
  <c r="FT1415" i="9"/>
  <c r="FT1418" i="9"/>
  <c r="FT1474" i="9"/>
  <c r="FT1384" i="9"/>
  <c r="FT1473" i="9"/>
  <c r="FT1405" i="9"/>
  <c r="FT1395" i="9"/>
  <c r="FT1461" i="9"/>
  <c r="FT1472" i="9"/>
  <c r="FT1445" i="9"/>
  <c r="FT1457" i="9"/>
  <c r="FT1423" i="9"/>
  <c r="FT1429" i="9"/>
  <c r="FT1471" i="9"/>
  <c r="FT1414" i="9"/>
  <c r="FT1470" i="9"/>
  <c r="FT1453" i="9"/>
  <c r="FT1469" i="9"/>
  <c r="FT1428" i="9"/>
  <c r="FT1447" i="9"/>
  <c r="FT1394" i="9"/>
  <c r="FT1383" i="9"/>
  <c r="FT1468" i="9"/>
  <c r="FT1448" i="9"/>
  <c r="FT1467" i="9"/>
  <c r="FT1466" i="9"/>
  <c r="FT1419" i="9"/>
  <c r="FT1462" i="9"/>
  <c r="FT1450" i="9"/>
  <c r="FT1396" i="9"/>
  <c r="FT1398" i="9"/>
  <c r="FT1465" i="9"/>
  <c r="FT1401" i="9"/>
  <c r="FT1431" i="9"/>
  <c r="FT1444" i="9"/>
  <c r="FT1464" i="9"/>
  <c r="FT1463" i="9"/>
  <c r="FT1442" i="9"/>
  <c r="FT1382" i="9"/>
  <c r="FT1295" i="9"/>
  <c r="FT1285" i="9"/>
  <c r="FT1381" i="9"/>
  <c r="FT1283" i="9"/>
  <c r="FT1380" i="9"/>
  <c r="FT1306" i="9"/>
  <c r="FT1379" i="9"/>
  <c r="FT1274" i="9"/>
  <c r="FT1302" i="9"/>
  <c r="FT1339" i="9"/>
  <c r="FT1312" i="9"/>
  <c r="FT1378" i="9"/>
  <c r="FT1301" i="9"/>
  <c r="FT1377" i="9"/>
  <c r="FT1294" i="9"/>
  <c r="FT1325" i="9"/>
  <c r="FT1282" i="9"/>
  <c r="FT1288" i="9"/>
  <c r="FT1273" i="9"/>
  <c r="FT1328" i="9"/>
  <c r="FT1376" i="9"/>
  <c r="FT1308" i="9"/>
  <c r="FT1375" i="9"/>
  <c r="FT1340" i="9"/>
  <c r="FT1307" i="9"/>
  <c r="FT1374" i="9"/>
  <c r="FT1373" i="9"/>
  <c r="FT1372" i="9"/>
  <c r="FT1371" i="9"/>
  <c r="FT1323" i="9"/>
  <c r="FT1314" i="9"/>
  <c r="FT1299" i="9"/>
  <c r="FT1338" i="9"/>
  <c r="FT1370" i="9"/>
  <c r="FT1279" i="9"/>
  <c r="FT1304" i="9"/>
  <c r="FT1369" i="9"/>
  <c r="FT1337" i="9"/>
  <c r="FT1368" i="9"/>
  <c r="FT1303" i="9"/>
  <c r="FT1342" i="9"/>
  <c r="FT1310" i="9"/>
  <c r="FT1272" i="9"/>
  <c r="FT1281" i="9"/>
  <c r="FT1305" i="9"/>
  <c r="FT1343" i="9"/>
  <c r="FT1289" i="9"/>
  <c r="FT1367" i="9"/>
  <c r="FT1311" i="9"/>
  <c r="FT1296" i="9"/>
  <c r="FT1366" i="9"/>
  <c r="FT1365" i="9"/>
  <c r="FT1326" i="9"/>
  <c r="FT1364" i="9"/>
  <c r="FT1324" i="9"/>
  <c r="FT1275" i="9"/>
  <c r="FT1317" i="9"/>
  <c r="FT1327" i="9"/>
  <c r="FT1293" i="9"/>
  <c r="FT1291" i="9"/>
  <c r="FT1297" i="9"/>
  <c r="FT1363" i="9"/>
  <c r="FT1284" i="9"/>
  <c r="FT1362" i="9"/>
  <c r="FT1321" i="9"/>
  <c r="FT1361" i="9"/>
  <c r="FT1286" i="9"/>
  <c r="FT1360" i="9"/>
  <c r="FT1271" i="9"/>
  <c r="FT1359" i="9"/>
  <c r="FT1331" i="9"/>
  <c r="FT1276" i="9"/>
  <c r="FT1318" i="9"/>
  <c r="FT1334" i="9"/>
  <c r="FT1322" i="9"/>
  <c r="FT1358" i="9"/>
  <c r="FT1287" i="9"/>
  <c r="FT1292" i="9"/>
  <c r="FT1357" i="9"/>
  <c r="FT1356" i="9"/>
  <c r="FT1355" i="9"/>
  <c r="FT1290" i="9"/>
  <c r="FT1278" i="9"/>
  <c r="FT1345" i="9"/>
  <c r="FT1270" i="9"/>
  <c r="FT1333" i="9"/>
  <c r="FT1313" i="9"/>
  <c r="FT1354" i="9"/>
  <c r="FT1353" i="9"/>
  <c r="FT1352" i="9"/>
  <c r="FT1309" i="9"/>
  <c r="FT1351" i="9"/>
  <c r="FT1332" i="9"/>
  <c r="FT1350" i="9"/>
  <c r="FT1315" i="9"/>
  <c r="FT1336" i="9"/>
  <c r="FT1349" i="9"/>
  <c r="FT1269" i="9"/>
  <c r="FT1348" i="9"/>
  <c r="FT1320" i="9"/>
  <c r="FT1347" i="9"/>
  <c r="FT1341" i="9"/>
  <c r="FT1298" i="9"/>
  <c r="FT1344" i="9"/>
  <c r="FT1335" i="9"/>
  <c r="FT1268" i="9"/>
  <c r="FT1277" i="9"/>
  <c r="FT1280" i="9"/>
  <c r="FT1329" i="9"/>
  <c r="FT1300" i="9"/>
  <c r="FT1330" i="9"/>
  <c r="FT1319" i="9"/>
  <c r="FT1267" i="9"/>
  <c r="FT1316" i="9"/>
  <c r="FT1346" i="9"/>
  <c r="FT1187" i="9"/>
  <c r="FT1174" i="9"/>
  <c r="FT1266" i="9"/>
  <c r="FT1175" i="9"/>
  <c r="FT1161" i="9"/>
  <c r="FT1199" i="9"/>
  <c r="FT1265" i="9"/>
  <c r="FT1214" i="9"/>
  <c r="FT1197" i="9"/>
  <c r="FT1233" i="9"/>
  <c r="FT1205" i="9"/>
  <c r="FT1264" i="9"/>
  <c r="FT1188" i="9"/>
  <c r="FT1194" i="9"/>
  <c r="FT1173" i="9"/>
  <c r="FT1213" i="9"/>
  <c r="FT1166" i="9"/>
  <c r="FT1177" i="9"/>
  <c r="FT1263" i="9"/>
  <c r="FT1220" i="9"/>
  <c r="FT1185" i="9"/>
  <c r="FT1201" i="9"/>
  <c r="FT1262" i="9"/>
  <c r="FT1235" i="9"/>
  <c r="FT1237" i="9"/>
  <c r="FT1159" i="9"/>
  <c r="FT1158" i="9"/>
  <c r="FT1261" i="9"/>
  <c r="FT1260" i="9"/>
  <c r="FT1212" i="9"/>
  <c r="FT1206" i="9"/>
  <c r="FT1169" i="9"/>
  <c r="FT1224" i="9"/>
  <c r="FT1259" i="9"/>
  <c r="FT1258" i="9"/>
  <c r="FT1204" i="9"/>
  <c r="FT1257" i="9"/>
  <c r="FT1229" i="9"/>
  <c r="FT1182" i="9"/>
  <c r="FT1195" i="9"/>
  <c r="FT1234" i="9"/>
  <c r="FT1222" i="9"/>
  <c r="FT1203" i="9"/>
  <c r="FT1172" i="9"/>
  <c r="FT1208" i="9"/>
  <c r="FT1216" i="9"/>
  <c r="FT1202" i="9"/>
  <c r="FT1227" i="9"/>
  <c r="FT1217" i="9"/>
  <c r="FT1183" i="9"/>
  <c r="FT1165" i="9"/>
  <c r="FT1256" i="9"/>
  <c r="FT1192" i="9"/>
  <c r="FT1176" i="9"/>
  <c r="FT1255" i="9"/>
  <c r="FT1167" i="9"/>
  <c r="FT1207" i="9"/>
  <c r="FT1196" i="9"/>
  <c r="FT1186" i="9"/>
  <c r="FT1181" i="9"/>
  <c r="FT1160" i="9"/>
  <c r="FT1254" i="9"/>
  <c r="FT1210" i="9"/>
  <c r="FT1253" i="9"/>
  <c r="FT1198" i="9"/>
  <c r="FT1252" i="9"/>
  <c r="FT1171" i="9"/>
  <c r="FT1180" i="9"/>
  <c r="FT1157" i="9"/>
  <c r="FT1156" i="9"/>
  <c r="FT1218" i="9"/>
  <c r="FT1193" i="9"/>
  <c r="FT1215" i="9"/>
  <c r="FT1231" i="9"/>
  <c r="FT1211" i="9"/>
  <c r="FT1251" i="9"/>
  <c r="FT1225" i="9"/>
  <c r="FT1170" i="9"/>
  <c r="FT1250" i="9"/>
  <c r="FT1249" i="9"/>
  <c r="FT1162" i="9"/>
  <c r="FT1178" i="9"/>
  <c r="FT1155" i="9"/>
  <c r="FT1239" i="9"/>
  <c r="FT1164" i="9"/>
  <c r="FT1221" i="9"/>
  <c r="FT1190" i="9"/>
  <c r="FT1248" i="9"/>
  <c r="FT1184" i="9"/>
  <c r="FT1247" i="9"/>
  <c r="FT1223" i="9"/>
  <c r="FT1246" i="9"/>
  <c r="FT1230" i="9"/>
  <c r="FT1245" i="9"/>
  <c r="FT1200" i="9"/>
  <c r="FT1226" i="9"/>
  <c r="FT1244" i="9"/>
  <c r="FT1154" i="9"/>
  <c r="FT1243" i="9"/>
  <c r="FT1219" i="9"/>
  <c r="FT1242" i="9"/>
  <c r="FT1241" i="9"/>
  <c r="FT1189" i="9"/>
  <c r="FT1238" i="9"/>
  <c r="FT1232" i="9"/>
  <c r="FT1153" i="9"/>
  <c r="FT1163" i="9"/>
  <c r="FT1168" i="9"/>
  <c r="FT1179" i="9"/>
  <c r="FT1191" i="9"/>
  <c r="FT1228" i="9"/>
  <c r="FT1236" i="9"/>
  <c r="FT1240" i="9"/>
  <c r="FT1209" i="9"/>
  <c r="FT1152" i="9"/>
  <c r="FT1093" i="9"/>
  <c r="FT1067" i="9"/>
  <c r="FT1151" i="9"/>
  <c r="FT1072" i="9"/>
  <c r="FT1050" i="9"/>
  <c r="FT1084" i="9"/>
  <c r="FT1122" i="9"/>
  <c r="FT1101" i="9"/>
  <c r="FT1090" i="9"/>
  <c r="FT1120" i="9"/>
  <c r="FT1099" i="9"/>
  <c r="FT1150" i="9"/>
  <c r="FT1069" i="9"/>
  <c r="FT1055" i="9"/>
  <c r="FT1054" i="9"/>
  <c r="FT1107" i="9"/>
  <c r="FT1059" i="9"/>
  <c r="FT1149" i="9"/>
  <c r="FT1049" i="9"/>
  <c r="FT1116" i="9"/>
  <c r="FT1077" i="9"/>
  <c r="FT1088" i="9"/>
  <c r="FT1048" i="9"/>
  <c r="FT1123" i="9"/>
  <c r="FT1121" i="9"/>
  <c r="FT1047" i="9"/>
  <c r="FT1148" i="9"/>
  <c r="FT1147" i="9"/>
  <c r="FT1094" i="9"/>
  <c r="FT1105" i="9"/>
  <c r="FT1109" i="9"/>
  <c r="FT1080" i="9"/>
  <c r="FT1111" i="9"/>
  <c r="FT1146" i="9"/>
  <c r="FT1145" i="9"/>
  <c r="FT1086" i="9"/>
  <c r="FT1053" i="9"/>
  <c r="FT1060" i="9"/>
  <c r="FT1144" i="9"/>
  <c r="FT1046" i="9"/>
  <c r="FT1114" i="9"/>
  <c r="FT1061" i="9"/>
  <c r="FT1089" i="9"/>
  <c r="FT1070" i="9"/>
  <c r="FT1103" i="9"/>
  <c r="FT1075" i="9"/>
  <c r="FT1045" i="9"/>
  <c r="FT1117" i="9"/>
  <c r="FT1091" i="9"/>
  <c r="FT1098" i="9"/>
  <c r="FT1044" i="9"/>
  <c r="FT1097" i="9"/>
  <c r="FT1043" i="9"/>
  <c r="FT1063" i="9"/>
  <c r="FT1104" i="9"/>
  <c r="FT1058" i="9"/>
  <c r="FT1083" i="9"/>
  <c r="FT1143" i="9"/>
  <c r="FT1074" i="9"/>
  <c r="FT1057" i="9"/>
  <c r="FT1056" i="9"/>
  <c r="FT1142" i="9"/>
  <c r="FT1079" i="9"/>
  <c r="FT1042" i="9"/>
  <c r="FT1081" i="9"/>
  <c r="FT1041" i="9"/>
  <c r="FT1052" i="9"/>
  <c r="FT1071" i="9"/>
  <c r="FT1141" i="9"/>
  <c r="FT1040" i="9"/>
  <c r="FT1102" i="9"/>
  <c r="FT1140" i="9"/>
  <c r="FT1092" i="9"/>
  <c r="FT1078" i="9"/>
  <c r="FT1096" i="9"/>
  <c r="FT1139" i="9"/>
  <c r="FT1068" i="9"/>
  <c r="FT1100" i="9"/>
  <c r="FT1039" i="9"/>
  <c r="FT1138" i="9"/>
  <c r="FT1137" i="9"/>
  <c r="FT1065" i="9"/>
  <c r="FT1051" i="9"/>
  <c r="FT1124" i="9"/>
  <c r="FT1108" i="9"/>
  <c r="FT1112" i="9"/>
  <c r="FT1113" i="9"/>
  <c r="FT1136" i="9"/>
  <c r="FT1135" i="9"/>
  <c r="FT1134" i="9"/>
  <c r="FT1082" i="9"/>
  <c r="FT1073" i="9"/>
  <c r="FT1119" i="9"/>
  <c r="FT1133" i="9"/>
  <c r="FT1087" i="9"/>
  <c r="FT1115" i="9"/>
  <c r="FT1132" i="9"/>
  <c r="FT1038" i="9"/>
  <c r="FT1131" i="9"/>
  <c r="FT1110" i="9"/>
  <c r="FT1130" i="9"/>
  <c r="FT1129" i="9"/>
  <c r="FT1076" i="9"/>
  <c r="FT1126" i="9"/>
  <c r="FT1118" i="9"/>
  <c r="FT1085" i="9"/>
  <c r="FT1064" i="9"/>
  <c r="FT1062" i="9"/>
  <c r="FT1128" i="9"/>
  <c r="FT1066" i="9"/>
  <c r="FT1106" i="9"/>
  <c r="FT1127" i="9"/>
  <c r="FT1125" i="9"/>
  <c r="FT1095" i="9"/>
  <c r="FT1037" i="9"/>
  <c r="FJ1551" i="9"/>
  <c r="FJ1542" i="9"/>
  <c r="FJ1526" i="9"/>
  <c r="FJ1611" i="9"/>
  <c r="FJ1527" i="9"/>
  <c r="FJ1556" i="9"/>
  <c r="FJ1528" i="9"/>
  <c r="FJ1610" i="9"/>
  <c r="FJ1609" i="9"/>
  <c r="FJ1582" i="9"/>
  <c r="FJ1608" i="9"/>
  <c r="FJ1607" i="9"/>
  <c r="FJ1540" i="9"/>
  <c r="FJ1541" i="9"/>
  <c r="FJ1525" i="9"/>
  <c r="FJ1574" i="9"/>
  <c r="FJ1535" i="9"/>
  <c r="FJ1534" i="9"/>
  <c r="FJ1606" i="9"/>
  <c r="FJ1605" i="9"/>
  <c r="FJ1604" i="9"/>
  <c r="FJ1524" i="9"/>
  <c r="FJ1523" i="9"/>
  <c r="FJ1577" i="9"/>
  <c r="FJ1573" i="9"/>
  <c r="FJ1545" i="9"/>
  <c r="FJ1603" i="9"/>
  <c r="FJ1522" i="9"/>
  <c r="FJ1521" i="9"/>
  <c r="FJ1563" i="9"/>
  <c r="FJ1602" i="9"/>
  <c r="FJ1558" i="9"/>
  <c r="FJ1569" i="9"/>
  <c r="FJ1520" i="9"/>
  <c r="FJ1530" i="9"/>
  <c r="FJ1564" i="9"/>
  <c r="FJ1519" i="9"/>
  <c r="FJ1579" i="9"/>
  <c r="FJ1518" i="9"/>
  <c r="FJ1549" i="9"/>
  <c r="FJ1583" i="9"/>
  <c r="FJ1557" i="9"/>
  <c r="FJ1517" i="9"/>
  <c r="FJ1601" i="9"/>
  <c r="FJ1538" i="9"/>
  <c r="FJ1552" i="9"/>
  <c r="FJ1544" i="9"/>
  <c r="FJ1516" i="9"/>
  <c r="FJ1560" i="9"/>
  <c r="FJ1515" i="9"/>
  <c r="FJ1514" i="9"/>
  <c r="FJ1600" i="9"/>
  <c r="FJ1568" i="9"/>
  <c r="FJ1513" i="9"/>
  <c r="FJ1512" i="9"/>
  <c r="FJ1599" i="9"/>
  <c r="FJ1566" i="9"/>
  <c r="FJ1554" i="9"/>
  <c r="FJ1581" i="9"/>
  <c r="FJ1529" i="9"/>
  <c r="FJ1598" i="9"/>
  <c r="FJ1546" i="9"/>
  <c r="FJ1539" i="9"/>
  <c r="FJ1597" i="9"/>
  <c r="FJ1565" i="9"/>
  <c r="FJ1532" i="9"/>
  <c r="FJ1543" i="9"/>
  <c r="FJ1511" i="9"/>
  <c r="FJ1510" i="9"/>
  <c r="FJ1509" i="9"/>
  <c r="FJ1575" i="9"/>
  <c r="FJ1555" i="9"/>
  <c r="FJ1567" i="9"/>
  <c r="FJ1561" i="9"/>
  <c r="FJ1570" i="9"/>
  <c r="FJ1596" i="9"/>
  <c r="FJ1595" i="9"/>
  <c r="FJ1550" i="9"/>
  <c r="FJ1594" i="9"/>
  <c r="FJ1508" i="9"/>
  <c r="FJ1507" i="9"/>
  <c r="FJ1547" i="9"/>
  <c r="FJ1536" i="9"/>
  <c r="FJ1586" i="9"/>
  <c r="FJ1506" i="9"/>
  <c r="FJ1576" i="9"/>
  <c r="FJ1578" i="9"/>
  <c r="FJ1548" i="9"/>
  <c r="FJ1505" i="9"/>
  <c r="FJ1504" i="9"/>
  <c r="FJ1503" i="9"/>
  <c r="FJ1502" i="9"/>
  <c r="FJ1501" i="9"/>
  <c r="FJ1593" i="9"/>
  <c r="FJ1553" i="9"/>
  <c r="FJ1580" i="9"/>
  <c r="FJ1592" i="9"/>
  <c r="FJ1500" i="9"/>
  <c r="FJ1591" i="9"/>
  <c r="FJ1572" i="9"/>
  <c r="FJ1499" i="9"/>
  <c r="FJ1590" i="9"/>
  <c r="FJ1537" i="9"/>
  <c r="FJ1585" i="9"/>
  <c r="FJ1571" i="9"/>
  <c r="FJ1498" i="9"/>
  <c r="FJ1531" i="9"/>
  <c r="FJ1589" i="9"/>
  <c r="FJ1533" i="9"/>
  <c r="FJ1559" i="9"/>
  <c r="FJ1562" i="9"/>
  <c r="FJ1588" i="9"/>
  <c r="FJ1584" i="9"/>
  <c r="FJ1587" i="9"/>
  <c r="FJ1497" i="9"/>
  <c r="FJ1407" i="9"/>
  <c r="FJ1403" i="9"/>
  <c r="FJ1496" i="9"/>
  <c r="FJ1417" i="9"/>
  <c r="FJ1393" i="9"/>
  <c r="FJ1426" i="9"/>
  <c r="FJ1424" i="9"/>
  <c r="FJ1402" i="9"/>
  <c r="FJ1432" i="9"/>
  <c r="FJ1458" i="9"/>
  <c r="FJ1495" i="9"/>
  <c r="FJ1494" i="9"/>
  <c r="FJ1410" i="9"/>
  <c r="FJ1493" i="9"/>
  <c r="FJ1399" i="9"/>
  <c r="FJ1446" i="9"/>
  <c r="FJ1411" i="9"/>
  <c r="FJ1400" i="9"/>
  <c r="FJ1390" i="9"/>
  <c r="FJ1492" i="9"/>
  <c r="FJ1491" i="9"/>
  <c r="FJ1436" i="9"/>
  <c r="FJ1490" i="9"/>
  <c r="FJ1489" i="9"/>
  <c r="FJ1451" i="9"/>
  <c r="FJ1389" i="9"/>
  <c r="FJ1488" i="9"/>
  <c r="FJ1487" i="9"/>
  <c r="FJ1486" i="9"/>
  <c r="FJ1441" i="9"/>
  <c r="FJ1460" i="9"/>
  <c r="FJ1413" i="9"/>
  <c r="FJ1455" i="9"/>
  <c r="FJ1485" i="9"/>
  <c r="FJ1392" i="9"/>
  <c r="FJ1433" i="9"/>
  <c r="FJ1484" i="9"/>
  <c r="FJ1454" i="9"/>
  <c r="FJ1483" i="9"/>
  <c r="FJ1427" i="9"/>
  <c r="FJ1459" i="9"/>
  <c r="FJ1452" i="9"/>
  <c r="FJ1482" i="9"/>
  <c r="FJ1388" i="9"/>
  <c r="FJ1434" i="9"/>
  <c r="FJ1449" i="9"/>
  <c r="FJ1481" i="9"/>
  <c r="FJ1421" i="9"/>
  <c r="FJ1387" i="9"/>
  <c r="FJ1406" i="9"/>
  <c r="FJ1480" i="9"/>
  <c r="FJ1479" i="9"/>
  <c r="FJ1443" i="9"/>
  <c r="FJ1478" i="9"/>
  <c r="FJ1430" i="9"/>
  <c r="FJ1397" i="9"/>
  <c r="FJ1439" i="9"/>
  <c r="FJ1422" i="9"/>
  <c r="FJ1425" i="9"/>
  <c r="FJ1404" i="9"/>
  <c r="FJ1412" i="9"/>
  <c r="FJ1437" i="9"/>
  <c r="FJ1408" i="9"/>
  <c r="FJ1477" i="9"/>
  <c r="FJ1438" i="9"/>
  <c r="FJ1409" i="9"/>
  <c r="FJ1416" i="9"/>
  <c r="FJ1386" i="9"/>
  <c r="FJ1476" i="9"/>
  <c r="FJ1385" i="9"/>
  <c r="FJ1435" i="9"/>
  <c r="FJ1420" i="9"/>
  <c r="FJ1440" i="9"/>
  <c r="FJ1456" i="9"/>
  <c r="FJ1391" i="9"/>
  <c r="FJ1475" i="9"/>
  <c r="FJ1415" i="9"/>
  <c r="FJ1418" i="9"/>
  <c r="FJ1474" i="9"/>
  <c r="FJ1384" i="9"/>
  <c r="FJ1473" i="9"/>
  <c r="FJ1405" i="9"/>
  <c r="FJ1395" i="9"/>
  <c r="FJ1461" i="9"/>
  <c r="FJ1472" i="9"/>
  <c r="FJ1445" i="9"/>
  <c r="FJ1457" i="9"/>
  <c r="FJ1423" i="9"/>
  <c r="FJ1429" i="9"/>
  <c r="FJ1471" i="9"/>
  <c r="FJ1414" i="9"/>
  <c r="FJ1470" i="9"/>
  <c r="FJ1453" i="9"/>
  <c r="FJ1469" i="9"/>
  <c r="FJ1428" i="9"/>
  <c r="FJ1447" i="9"/>
  <c r="FJ1394" i="9"/>
  <c r="FJ1383" i="9"/>
  <c r="FJ1468" i="9"/>
  <c r="FJ1448" i="9"/>
  <c r="FJ1467" i="9"/>
  <c r="FJ1466" i="9"/>
  <c r="FJ1419" i="9"/>
  <c r="FJ1462" i="9"/>
  <c r="FJ1450" i="9"/>
  <c r="FJ1396" i="9"/>
  <c r="FJ1398" i="9"/>
  <c r="FJ1465" i="9"/>
  <c r="FJ1401" i="9"/>
  <c r="FJ1431" i="9"/>
  <c r="FJ1444" i="9"/>
  <c r="FJ1464" i="9"/>
  <c r="FJ1463" i="9"/>
  <c r="FJ1442" i="9"/>
  <c r="FJ1382" i="9"/>
  <c r="FJ1295" i="9"/>
  <c r="FJ1285" i="9"/>
  <c r="FJ1381" i="9"/>
  <c r="FJ1283" i="9"/>
  <c r="FJ1380" i="9"/>
  <c r="FJ1306" i="9"/>
  <c r="FJ1379" i="9"/>
  <c r="FJ1274" i="9"/>
  <c r="FJ1302" i="9"/>
  <c r="FJ1339" i="9"/>
  <c r="FJ1312" i="9"/>
  <c r="FJ1378" i="9"/>
  <c r="FJ1301" i="9"/>
  <c r="FJ1377" i="9"/>
  <c r="FJ1294" i="9"/>
  <c r="FJ1325" i="9"/>
  <c r="FJ1282" i="9"/>
  <c r="FJ1288" i="9"/>
  <c r="FJ1273" i="9"/>
  <c r="FJ1328" i="9"/>
  <c r="FJ1376" i="9"/>
  <c r="FJ1308" i="9"/>
  <c r="FJ1375" i="9"/>
  <c r="FJ1340" i="9"/>
  <c r="FJ1307" i="9"/>
  <c r="FJ1374" i="9"/>
  <c r="FJ1373" i="9"/>
  <c r="FJ1372" i="9"/>
  <c r="FJ1371" i="9"/>
  <c r="FJ1323" i="9"/>
  <c r="FJ1314" i="9"/>
  <c r="FJ1299" i="9"/>
  <c r="FJ1338" i="9"/>
  <c r="FJ1370" i="9"/>
  <c r="FJ1279" i="9"/>
  <c r="FJ1304" i="9"/>
  <c r="FJ1369" i="9"/>
  <c r="FJ1337" i="9"/>
  <c r="FJ1368" i="9"/>
  <c r="FJ1303" i="9"/>
  <c r="FJ1342" i="9"/>
  <c r="FJ1310" i="9"/>
  <c r="FJ1272" i="9"/>
  <c r="FJ1281" i="9"/>
  <c r="FJ1305" i="9"/>
  <c r="FJ1343" i="9"/>
  <c r="FJ1289" i="9"/>
  <c r="FJ1367" i="9"/>
  <c r="FJ1311" i="9"/>
  <c r="FJ1296" i="9"/>
  <c r="FJ1366" i="9"/>
  <c r="FJ1365" i="9"/>
  <c r="FJ1326" i="9"/>
  <c r="FJ1364" i="9"/>
  <c r="FJ1324" i="9"/>
  <c r="FJ1275" i="9"/>
  <c r="FJ1317" i="9"/>
  <c r="FJ1327" i="9"/>
  <c r="FJ1293" i="9"/>
  <c r="FJ1291" i="9"/>
  <c r="FJ1297" i="9"/>
  <c r="FJ1363" i="9"/>
  <c r="FJ1284" i="9"/>
  <c r="FJ1362" i="9"/>
  <c r="FJ1321" i="9"/>
  <c r="FJ1361" i="9"/>
  <c r="FJ1286" i="9"/>
  <c r="FJ1360" i="9"/>
  <c r="FJ1271" i="9"/>
  <c r="FJ1359" i="9"/>
  <c r="FJ1331" i="9"/>
  <c r="FJ1276" i="9"/>
  <c r="FJ1318" i="9"/>
  <c r="FJ1334" i="9"/>
  <c r="FJ1322" i="9"/>
  <c r="FJ1358" i="9"/>
  <c r="FJ1287" i="9"/>
  <c r="FJ1292" i="9"/>
  <c r="FJ1357" i="9"/>
  <c r="FJ1356" i="9"/>
  <c r="FJ1355" i="9"/>
  <c r="FJ1290" i="9"/>
  <c r="FJ1278" i="9"/>
  <c r="FJ1345" i="9"/>
  <c r="FJ1270" i="9"/>
  <c r="FJ1333" i="9"/>
  <c r="FJ1313" i="9"/>
  <c r="FJ1354" i="9"/>
  <c r="FJ1353" i="9"/>
  <c r="FJ1352" i="9"/>
  <c r="FJ1309" i="9"/>
  <c r="FJ1351" i="9"/>
  <c r="FJ1332" i="9"/>
  <c r="FJ1350" i="9"/>
  <c r="FJ1315" i="9"/>
  <c r="FJ1336" i="9"/>
  <c r="FJ1349" i="9"/>
  <c r="FJ1269" i="9"/>
  <c r="FJ1348" i="9"/>
  <c r="FJ1320" i="9"/>
  <c r="FJ1347" i="9"/>
  <c r="FJ1341" i="9"/>
  <c r="FJ1298" i="9"/>
  <c r="FJ1344" i="9"/>
  <c r="FJ1335" i="9"/>
  <c r="FJ1268" i="9"/>
  <c r="FJ1277" i="9"/>
  <c r="FJ1280" i="9"/>
  <c r="FJ1329" i="9"/>
  <c r="FJ1300" i="9"/>
  <c r="FJ1330" i="9"/>
  <c r="FJ1319" i="9"/>
  <c r="FJ1267" i="9"/>
  <c r="FJ1316" i="9"/>
  <c r="FJ1346" i="9"/>
  <c r="FJ1187" i="9"/>
  <c r="FJ1174" i="9"/>
  <c r="FJ1266" i="9"/>
  <c r="FJ1175" i="9"/>
  <c r="FJ1161" i="9"/>
  <c r="FJ1199" i="9"/>
  <c r="FJ1265" i="9"/>
  <c r="FJ1214" i="9"/>
  <c r="FJ1197" i="9"/>
  <c r="FJ1233" i="9"/>
  <c r="FJ1205" i="9"/>
  <c r="FJ1264" i="9"/>
  <c r="FJ1188" i="9"/>
  <c r="FJ1194" i="9"/>
  <c r="FJ1173" i="9"/>
  <c r="FJ1213" i="9"/>
  <c r="FJ1166" i="9"/>
  <c r="FJ1177" i="9"/>
  <c r="FJ1263" i="9"/>
  <c r="FJ1220" i="9"/>
  <c r="FJ1185" i="9"/>
  <c r="FJ1201" i="9"/>
  <c r="FJ1262" i="9"/>
  <c r="FJ1235" i="9"/>
  <c r="FJ1237" i="9"/>
  <c r="FJ1159" i="9"/>
  <c r="FJ1158" i="9"/>
  <c r="FJ1261" i="9"/>
  <c r="FJ1260" i="9"/>
  <c r="FJ1212" i="9"/>
  <c r="FJ1206" i="9"/>
  <c r="FJ1169" i="9"/>
  <c r="FJ1224" i="9"/>
  <c r="FJ1259" i="9"/>
  <c r="FJ1258" i="9"/>
  <c r="FJ1204" i="9"/>
  <c r="FJ1257" i="9"/>
  <c r="FJ1229" i="9"/>
  <c r="FJ1182" i="9"/>
  <c r="FJ1195" i="9"/>
  <c r="FJ1234" i="9"/>
  <c r="FJ1222" i="9"/>
  <c r="FJ1203" i="9"/>
  <c r="FJ1172" i="9"/>
  <c r="FJ1208" i="9"/>
  <c r="FJ1216" i="9"/>
  <c r="FJ1202" i="9"/>
  <c r="FJ1227" i="9"/>
  <c r="FJ1217" i="9"/>
  <c r="FJ1183" i="9"/>
  <c r="FJ1165" i="9"/>
  <c r="FJ1256" i="9"/>
  <c r="FJ1192" i="9"/>
  <c r="FJ1176" i="9"/>
  <c r="FJ1255" i="9"/>
  <c r="FJ1167" i="9"/>
  <c r="FJ1207" i="9"/>
  <c r="FJ1196" i="9"/>
  <c r="FJ1186" i="9"/>
  <c r="FJ1181" i="9"/>
  <c r="FJ1160" i="9"/>
  <c r="FJ1254" i="9"/>
  <c r="FJ1210" i="9"/>
  <c r="FJ1253" i="9"/>
  <c r="FJ1198" i="9"/>
  <c r="FJ1252" i="9"/>
  <c r="FJ1171" i="9"/>
  <c r="FJ1180" i="9"/>
  <c r="FJ1157" i="9"/>
  <c r="FJ1156" i="9"/>
  <c r="FJ1218" i="9"/>
  <c r="FJ1193" i="9"/>
  <c r="FJ1215" i="9"/>
  <c r="FJ1231" i="9"/>
  <c r="FJ1211" i="9"/>
  <c r="FJ1251" i="9"/>
  <c r="FJ1225" i="9"/>
  <c r="FJ1170" i="9"/>
  <c r="FJ1250" i="9"/>
  <c r="FJ1249" i="9"/>
  <c r="FJ1162" i="9"/>
  <c r="FJ1178" i="9"/>
  <c r="FJ1155" i="9"/>
  <c r="FJ1239" i="9"/>
  <c r="FJ1164" i="9"/>
  <c r="FJ1221" i="9"/>
  <c r="FJ1190" i="9"/>
  <c r="FJ1248" i="9"/>
  <c r="FJ1184" i="9"/>
  <c r="FJ1247" i="9"/>
  <c r="FJ1223" i="9"/>
  <c r="FJ1246" i="9"/>
  <c r="FJ1230" i="9"/>
  <c r="FJ1245" i="9"/>
  <c r="FJ1200" i="9"/>
  <c r="FJ1226" i="9"/>
  <c r="FJ1244" i="9"/>
  <c r="FJ1154" i="9"/>
  <c r="FJ1243" i="9"/>
  <c r="FJ1219" i="9"/>
  <c r="FJ1242" i="9"/>
  <c r="FJ1241" i="9"/>
  <c r="FJ1189" i="9"/>
  <c r="FJ1238" i="9"/>
  <c r="FJ1232" i="9"/>
  <c r="FJ1153" i="9"/>
  <c r="FJ1163" i="9"/>
  <c r="FJ1168" i="9"/>
  <c r="FJ1179" i="9"/>
  <c r="FJ1191" i="9"/>
  <c r="FJ1228" i="9"/>
  <c r="FJ1236" i="9"/>
  <c r="FJ1240" i="9"/>
  <c r="FJ1209" i="9"/>
  <c r="FJ1152" i="9"/>
  <c r="FJ1093" i="9"/>
  <c r="FJ1067" i="9"/>
  <c r="FJ1151" i="9"/>
  <c r="FJ1072" i="9"/>
  <c r="FJ1050" i="9"/>
  <c r="FJ1084" i="9"/>
  <c r="FJ1122" i="9"/>
  <c r="FJ1101" i="9"/>
  <c r="FJ1090" i="9"/>
  <c r="FJ1120" i="9"/>
  <c r="FJ1099" i="9"/>
  <c r="FJ1150" i="9"/>
  <c r="FJ1069" i="9"/>
  <c r="FJ1055" i="9"/>
  <c r="FJ1054" i="9"/>
  <c r="FJ1107" i="9"/>
  <c r="FJ1059" i="9"/>
  <c r="FJ1149" i="9"/>
  <c r="FJ1049" i="9"/>
  <c r="FJ1116" i="9"/>
  <c r="FJ1077" i="9"/>
  <c r="FJ1088" i="9"/>
  <c r="FJ1048" i="9"/>
  <c r="FJ1123" i="9"/>
  <c r="FJ1121" i="9"/>
  <c r="FJ1047" i="9"/>
  <c r="FJ1148" i="9"/>
  <c r="FJ1147" i="9"/>
  <c r="FJ1094" i="9"/>
  <c r="FJ1105" i="9"/>
  <c r="FJ1109" i="9"/>
  <c r="FJ1080" i="9"/>
  <c r="FJ1111" i="9"/>
  <c r="FJ1146" i="9"/>
  <c r="FJ1145" i="9"/>
  <c r="FJ1086" i="9"/>
  <c r="FJ1053" i="9"/>
  <c r="FJ1060" i="9"/>
  <c r="FJ1144" i="9"/>
  <c r="FJ1046" i="9"/>
  <c r="FJ1114" i="9"/>
  <c r="FJ1061" i="9"/>
  <c r="FJ1089" i="9"/>
  <c r="FJ1070" i="9"/>
  <c r="FJ1103" i="9"/>
  <c r="FJ1075" i="9"/>
  <c r="FJ1045" i="9"/>
  <c r="FJ1117" i="9"/>
  <c r="FJ1091" i="9"/>
  <c r="FJ1098" i="9"/>
  <c r="FJ1044" i="9"/>
  <c r="FJ1097" i="9"/>
  <c r="FJ1043" i="9"/>
  <c r="FJ1063" i="9"/>
  <c r="FJ1104" i="9"/>
  <c r="FJ1058" i="9"/>
  <c r="FJ1083" i="9"/>
  <c r="FJ1143" i="9"/>
  <c r="FJ1074" i="9"/>
  <c r="FJ1057" i="9"/>
  <c r="FJ1056" i="9"/>
  <c r="FJ1142" i="9"/>
  <c r="FJ1079" i="9"/>
  <c r="FJ1042" i="9"/>
  <c r="FJ1081" i="9"/>
  <c r="FJ1041" i="9"/>
  <c r="FJ1052" i="9"/>
  <c r="FJ1071" i="9"/>
  <c r="FJ1141" i="9"/>
  <c r="FJ1040" i="9"/>
  <c r="FJ1102" i="9"/>
  <c r="FJ1140" i="9"/>
  <c r="FJ1092" i="9"/>
  <c r="FJ1078" i="9"/>
  <c r="FJ1096" i="9"/>
  <c r="FJ1139" i="9"/>
  <c r="FJ1068" i="9"/>
  <c r="FJ1100" i="9"/>
  <c r="FJ1039" i="9"/>
  <c r="FJ1138" i="9"/>
  <c r="FJ1137" i="9"/>
  <c r="FJ1065" i="9"/>
  <c r="FJ1051" i="9"/>
  <c r="FJ1124" i="9"/>
  <c r="FJ1108" i="9"/>
  <c r="FJ1112" i="9"/>
  <c r="FJ1113" i="9"/>
  <c r="FJ1136" i="9"/>
  <c r="FJ1135" i="9"/>
  <c r="FJ1134" i="9"/>
  <c r="FJ1082" i="9"/>
  <c r="FJ1073" i="9"/>
  <c r="FJ1119" i="9"/>
  <c r="FJ1133" i="9"/>
  <c r="FJ1087" i="9"/>
  <c r="FJ1115" i="9"/>
  <c r="FJ1132" i="9"/>
  <c r="FJ1038" i="9"/>
  <c r="FJ1131" i="9"/>
  <c r="FJ1110" i="9"/>
  <c r="FJ1130" i="9"/>
  <c r="FJ1129" i="9"/>
  <c r="FJ1076" i="9"/>
  <c r="FJ1126" i="9"/>
  <c r="FJ1118" i="9"/>
  <c r="FJ1085" i="9"/>
  <c r="FJ1064" i="9"/>
  <c r="FJ1062" i="9"/>
  <c r="FJ1128" i="9"/>
  <c r="FJ1066" i="9"/>
  <c r="FJ1106" i="9"/>
  <c r="FJ1127" i="9"/>
  <c r="FJ1125" i="9"/>
  <c r="FJ1095" i="9"/>
  <c r="FJ1037" i="9"/>
  <c r="EI1551" i="9"/>
  <c r="EI1542" i="9"/>
  <c r="EI1526" i="9"/>
  <c r="EI1611" i="9"/>
  <c r="EI1527" i="9"/>
  <c r="EI1556" i="9"/>
  <c r="EI1528" i="9"/>
  <c r="EI1610" i="9"/>
  <c r="EI1609" i="9"/>
  <c r="EI1582" i="9"/>
  <c r="EI1608" i="9"/>
  <c r="EI1607" i="9"/>
  <c r="EI1540" i="9"/>
  <c r="EI1541" i="9"/>
  <c r="EI1525" i="9"/>
  <c r="EI1574" i="9"/>
  <c r="EI1535" i="9"/>
  <c r="EI1534" i="9"/>
  <c r="EI1606" i="9"/>
  <c r="EI1605" i="9"/>
  <c r="EI1604" i="9"/>
  <c r="EI1524" i="9"/>
  <c r="EI1523" i="9"/>
  <c r="EI1577" i="9"/>
  <c r="EI1573" i="9"/>
  <c r="EI1545" i="9"/>
  <c r="EI1603" i="9"/>
  <c r="EI1522" i="9"/>
  <c r="EI1521" i="9"/>
  <c r="EI1563" i="9"/>
  <c r="EI1602" i="9"/>
  <c r="EI1558" i="9"/>
  <c r="EI1569" i="9"/>
  <c r="EI1520" i="9"/>
  <c r="EI1530" i="9"/>
  <c r="EI1564" i="9"/>
  <c r="EI1519" i="9"/>
  <c r="EI1579" i="9"/>
  <c r="EI1518" i="9"/>
  <c r="EI1549" i="9"/>
  <c r="EI1583" i="9"/>
  <c r="EI1557" i="9"/>
  <c r="EI1517" i="9"/>
  <c r="EI1601" i="9"/>
  <c r="EI1538" i="9"/>
  <c r="EI1552" i="9"/>
  <c r="EI1544" i="9"/>
  <c r="EI1516" i="9"/>
  <c r="EI1560" i="9"/>
  <c r="EI1515" i="9"/>
  <c r="EI1514" i="9"/>
  <c r="EI1600" i="9"/>
  <c r="EI1568" i="9"/>
  <c r="EI1513" i="9"/>
  <c r="EI1512" i="9"/>
  <c r="EI1599" i="9"/>
  <c r="EI1566" i="9"/>
  <c r="EI1554" i="9"/>
  <c r="EI1581" i="9"/>
  <c r="EI1529" i="9"/>
  <c r="EI1598" i="9"/>
  <c r="EI1546" i="9"/>
  <c r="EI1539" i="9"/>
  <c r="EI1597" i="9"/>
  <c r="EI1565" i="9"/>
  <c r="EI1532" i="9"/>
  <c r="EI1543" i="9"/>
  <c r="EI1511" i="9"/>
  <c r="EI1510" i="9"/>
  <c r="EI1509" i="9"/>
  <c r="EI1575" i="9"/>
  <c r="EI1555" i="9"/>
  <c r="EI1567" i="9"/>
  <c r="EI1561" i="9"/>
  <c r="EI1570" i="9"/>
  <c r="EI1596" i="9"/>
  <c r="EI1595" i="9"/>
  <c r="EI1550" i="9"/>
  <c r="EI1508" i="9"/>
  <c r="EI1507" i="9"/>
  <c r="EI1547" i="9"/>
  <c r="EI1536" i="9"/>
  <c r="EI1586" i="9"/>
  <c r="EI1506" i="9"/>
  <c r="EI1576" i="9"/>
  <c r="EI1578" i="9"/>
  <c r="EI1548" i="9"/>
  <c r="EI1505" i="9"/>
  <c r="EI1504" i="9"/>
  <c r="EI1503" i="9"/>
  <c r="EI1502" i="9"/>
  <c r="EI1501" i="9"/>
  <c r="EI1593" i="9"/>
  <c r="EI1553" i="9"/>
  <c r="EI1580" i="9"/>
  <c r="EI1592" i="9"/>
  <c r="EI1500" i="9"/>
  <c r="EI1591" i="9"/>
  <c r="EI1572" i="9"/>
  <c r="EI1499" i="9"/>
  <c r="EI1590" i="9"/>
  <c r="EI1537" i="9"/>
  <c r="EI1585" i="9"/>
  <c r="EI1571" i="9"/>
  <c r="EI1498" i="9"/>
  <c r="EI1531" i="9"/>
  <c r="EI1589" i="9"/>
  <c r="EI1533" i="9"/>
  <c r="EI1559" i="9"/>
  <c r="EI1562" i="9"/>
  <c r="EI1588" i="9"/>
  <c r="EI1584" i="9"/>
  <c r="EI1587" i="9"/>
  <c r="EI1497" i="9"/>
  <c r="EI1407" i="9"/>
  <c r="EI1403" i="9"/>
  <c r="EI1496" i="9"/>
  <c r="EI1417" i="9"/>
  <c r="EI1393" i="9"/>
  <c r="EI1426" i="9"/>
  <c r="EI1424" i="9"/>
  <c r="EI1402" i="9"/>
  <c r="EI1432" i="9"/>
  <c r="EI1458" i="9"/>
  <c r="EI1495" i="9"/>
  <c r="EI1494" i="9"/>
  <c r="EI1410" i="9"/>
  <c r="EI1493" i="9"/>
  <c r="EI1399" i="9"/>
  <c r="EI1446" i="9"/>
  <c r="EI1411" i="9"/>
  <c r="EI1400" i="9"/>
  <c r="EI1390" i="9"/>
  <c r="EI1492" i="9"/>
  <c r="EI1491" i="9"/>
  <c r="EI1436" i="9"/>
  <c r="EI1490" i="9"/>
  <c r="EI1489" i="9"/>
  <c r="EI1451" i="9"/>
  <c r="EI1389" i="9"/>
  <c r="EI1488" i="9"/>
  <c r="EI1487" i="9"/>
  <c r="EI1486" i="9"/>
  <c r="EI1441" i="9"/>
  <c r="EI1460" i="9"/>
  <c r="EI1413" i="9"/>
  <c r="EI1455" i="9"/>
  <c r="EI1485" i="9"/>
  <c r="EI1392" i="9"/>
  <c r="EI1433" i="9"/>
  <c r="EI1484" i="9"/>
  <c r="EI1454" i="9"/>
  <c r="EI1483" i="9"/>
  <c r="EI1427" i="9"/>
  <c r="EI1459" i="9"/>
  <c r="EI1452" i="9"/>
  <c r="EI1482" i="9"/>
  <c r="EI1388" i="9"/>
  <c r="EI1434" i="9"/>
  <c r="EI1449" i="9"/>
  <c r="EI1481" i="9"/>
  <c r="EI1421" i="9"/>
  <c r="EI1387" i="9"/>
  <c r="EI1406" i="9"/>
  <c r="EI1480" i="9"/>
  <c r="EI1479" i="9"/>
  <c r="EI1443" i="9"/>
  <c r="EI1478" i="9"/>
  <c r="EI1430" i="9"/>
  <c r="EI1397" i="9"/>
  <c r="EI1439" i="9"/>
  <c r="EI1422" i="9"/>
  <c r="EI1425" i="9"/>
  <c r="EI1404" i="9"/>
  <c r="EI1412" i="9"/>
  <c r="EI1437" i="9"/>
  <c r="EI1408" i="9"/>
  <c r="EI1477" i="9"/>
  <c r="EI1438" i="9"/>
  <c r="EI1409" i="9"/>
  <c r="EI1416" i="9"/>
  <c r="EI1386" i="9"/>
  <c r="EI1476" i="9"/>
  <c r="EI1385" i="9"/>
  <c r="EI1435" i="9"/>
  <c r="EI1420" i="9"/>
  <c r="EI1440" i="9"/>
  <c r="EI1456" i="9"/>
  <c r="EI1391" i="9"/>
  <c r="EI1475" i="9"/>
  <c r="EI1415" i="9"/>
  <c r="EI1418" i="9"/>
  <c r="EI1474" i="9"/>
  <c r="EI1384" i="9"/>
  <c r="EI1473" i="9"/>
  <c r="EI1405" i="9"/>
  <c r="EI1395" i="9"/>
  <c r="EI1461" i="9"/>
  <c r="EI1472" i="9"/>
  <c r="EI1445" i="9"/>
  <c r="EI1457" i="9"/>
  <c r="EI1423" i="9"/>
  <c r="EI1429" i="9"/>
  <c r="EI1471" i="9"/>
  <c r="EI1414" i="9"/>
  <c r="EI1470" i="9"/>
  <c r="EI1453" i="9"/>
  <c r="EI1469" i="9"/>
  <c r="EI1428" i="9"/>
  <c r="EI1447" i="9"/>
  <c r="EI1394" i="9"/>
  <c r="EI1383" i="9"/>
  <c r="EI1468" i="9"/>
  <c r="EI1448" i="9"/>
  <c r="EI1467" i="9"/>
  <c r="EI1466" i="9"/>
  <c r="EI1419" i="9"/>
  <c r="EI1462" i="9"/>
  <c r="EI1450" i="9"/>
  <c r="EI1396" i="9"/>
  <c r="EI1398" i="9"/>
  <c r="EI1465" i="9"/>
  <c r="EI1401" i="9"/>
  <c r="EI1431" i="9"/>
  <c r="EI1444" i="9"/>
  <c r="EI1464" i="9"/>
  <c r="EI1463" i="9"/>
  <c r="EI1442" i="9"/>
  <c r="EI1382" i="9"/>
  <c r="EI1285" i="9"/>
  <c r="EI1381" i="9"/>
  <c r="EI1283" i="9"/>
  <c r="EI1380" i="9"/>
  <c r="EI1306" i="9"/>
  <c r="EI1379" i="9"/>
  <c r="EI1274" i="9"/>
  <c r="EI1302" i="9"/>
  <c r="EI1339" i="9"/>
  <c r="EI1312" i="9"/>
  <c r="EI1378" i="9"/>
  <c r="EI1301" i="9"/>
  <c r="EI1377" i="9"/>
  <c r="EI1294" i="9"/>
  <c r="EI1325" i="9"/>
  <c r="EI1282" i="9"/>
  <c r="EI1288" i="9"/>
  <c r="EI1273" i="9"/>
  <c r="EI1328" i="9"/>
  <c r="EI1376" i="9"/>
  <c r="EI1308" i="9"/>
  <c r="EI1375" i="9"/>
  <c r="EI1340" i="9"/>
  <c r="EI1307" i="9"/>
  <c r="EI1374" i="9"/>
  <c r="EI1373" i="9"/>
  <c r="EI1372" i="9"/>
  <c r="EI1371" i="9"/>
  <c r="EI1323" i="9"/>
  <c r="EI1314" i="9"/>
  <c r="EI1299" i="9"/>
  <c r="EI1338" i="9"/>
  <c r="EI1370" i="9"/>
  <c r="EI1279" i="9"/>
  <c r="EI1304" i="9"/>
  <c r="EI1369" i="9"/>
  <c r="EI1337" i="9"/>
  <c r="EI1368" i="9"/>
  <c r="EI1303" i="9"/>
  <c r="EI1342" i="9"/>
  <c r="EI1310" i="9"/>
  <c r="EI1272" i="9"/>
  <c r="EI1281" i="9"/>
  <c r="EI1305" i="9"/>
  <c r="EI1343" i="9"/>
  <c r="EI1289" i="9"/>
  <c r="EI1367" i="9"/>
  <c r="EI1311" i="9"/>
  <c r="EI1296" i="9"/>
  <c r="EI1366" i="9"/>
  <c r="EI1365" i="9"/>
  <c r="EI1326" i="9"/>
  <c r="EI1364" i="9"/>
  <c r="EI1324" i="9"/>
  <c r="EI1275" i="9"/>
  <c r="EI1317" i="9"/>
  <c r="EI1327" i="9"/>
  <c r="EI1293" i="9"/>
  <c r="EI1291" i="9"/>
  <c r="EI1297" i="9"/>
  <c r="EI1363" i="9"/>
  <c r="EI1284" i="9"/>
  <c r="EI1362" i="9"/>
  <c r="EI1321" i="9"/>
  <c r="EI1361" i="9"/>
  <c r="EI1286" i="9"/>
  <c r="EI1360" i="9"/>
  <c r="EI1271" i="9"/>
  <c r="EI1359" i="9"/>
  <c r="EI1331" i="9"/>
  <c r="EI1276" i="9"/>
  <c r="EI1318" i="9"/>
  <c r="EI1334" i="9"/>
  <c r="EI1322" i="9"/>
  <c r="EI1358" i="9"/>
  <c r="EI1287" i="9"/>
  <c r="EI1292" i="9"/>
  <c r="EI1357" i="9"/>
  <c r="EI1356" i="9"/>
  <c r="EI1355" i="9"/>
  <c r="EI1290" i="9"/>
  <c r="EI1278" i="9"/>
  <c r="EI1345" i="9"/>
  <c r="EI1270" i="9"/>
  <c r="EI1333" i="9"/>
  <c r="EI1313" i="9"/>
  <c r="EI1354" i="9"/>
  <c r="EI1353" i="9"/>
  <c r="EI1352" i="9"/>
  <c r="EI1309" i="9"/>
  <c r="EI1351" i="9"/>
  <c r="EI1332" i="9"/>
  <c r="EI1350" i="9"/>
  <c r="EI1315" i="9"/>
  <c r="EI1336" i="9"/>
  <c r="EI1349" i="9"/>
  <c r="EI1269" i="9"/>
  <c r="EI1348" i="9"/>
  <c r="EI1320" i="9"/>
  <c r="EI1347" i="9"/>
  <c r="EI1341" i="9"/>
  <c r="EI1298" i="9"/>
  <c r="EI1344" i="9"/>
  <c r="EI1335" i="9"/>
  <c r="EI1268" i="9"/>
  <c r="EI1277" i="9"/>
  <c r="EI1280" i="9"/>
  <c r="EI1329" i="9"/>
  <c r="EI1300" i="9"/>
  <c r="EI1330" i="9"/>
  <c r="EI1319" i="9"/>
  <c r="EI1267" i="9"/>
  <c r="EI1316" i="9"/>
  <c r="EI1346" i="9"/>
  <c r="EI1187" i="9"/>
  <c r="EI1174" i="9"/>
  <c r="EI1266" i="9"/>
  <c r="EI1175" i="9"/>
  <c r="EI1161" i="9"/>
  <c r="EI1199" i="9"/>
  <c r="EI1265" i="9"/>
  <c r="EI1214" i="9"/>
  <c r="EI1197" i="9"/>
  <c r="EI1233" i="9"/>
  <c r="EI1205" i="9"/>
  <c r="EI1264" i="9"/>
  <c r="EI1188" i="9"/>
  <c r="EI1194" i="9"/>
  <c r="EI1173" i="9"/>
  <c r="EI1213" i="9"/>
  <c r="EI1166" i="9"/>
  <c r="EI1177" i="9"/>
  <c r="EI1263" i="9"/>
  <c r="EI1220" i="9"/>
  <c r="EI1185" i="9"/>
  <c r="EI1201" i="9"/>
  <c r="EI1262" i="9"/>
  <c r="EI1235" i="9"/>
  <c r="EI1237" i="9"/>
  <c r="EI1159" i="9"/>
  <c r="EI1158" i="9"/>
  <c r="EI1261" i="9"/>
  <c r="EI1260" i="9"/>
  <c r="EI1212" i="9"/>
  <c r="EI1206" i="9"/>
  <c r="EI1169" i="9"/>
  <c r="EI1224" i="9"/>
  <c r="EI1259" i="9"/>
  <c r="EI1258" i="9"/>
  <c r="EI1204" i="9"/>
  <c r="EI1257" i="9"/>
  <c r="EI1229" i="9"/>
  <c r="EI1182" i="9"/>
  <c r="EI1195" i="9"/>
  <c r="EI1234" i="9"/>
  <c r="EI1222" i="9"/>
  <c r="EI1203" i="9"/>
  <c r="EI1172" i="9"/>
  <c r="EI1208" i="9"/>
  <c r="EI1216" i="9"/>
  <c r="EI1202" i="9"/>
  <c r="EI1227" i="9"/>
  <c r="EI1217" i="9"/>
  <c r="EI1183" i="9"/>
  <c r="EI1165" i="9"/>
  <c r="EI1256" i="9"/>
  <c r="EI1192" i="9"/>
  <c r="EI1176" i="9"/>
  <c r="EI1255" i="9"/>
  <c r="EI1167" i="9"/>
  <c r="EI1207" i="9"/>
  <c r="EI1196" i="9"/>
  <c r="EI1186" i="9"/>
  <c r="EI1181" i="9"/>
  <c r="EI1160" i="9"/>
  <c r="EI1254" i="9"/>
  <c r="EI1210" i="9"/>
  <c r="EI1253" i="9"/>
  <c r="EI1198" i="9"/>
  <c r="EI1252" i="9"/>
  <c r="EI1171" i="9"/>
  <c r="EI1180" i="9"/>
  <c r="EI1157" i="9"/>
  <c r="EI1156" i="9"/>
  <c r="EI1218" i="9"/>
  <c r="EI1193" i="9"/>
  <c r="EI1215" i="9"/>
  <c r="EI1231" i="9"/>
  <c r="EI1211" i="9"/>
  <c r="EI1251" i="9"/>
  <c r="EI1225" i="9"/>
  <c r="EI1170" i="9"/>
  <c r="EI1250" i="9"/>
  <c r="EI1249" i="9"/>
  <c r="EI1162" i="9"/>
  <c r="EI1178" i="9"/>
  <c r="EI1155" i="9"/>
  <c r="EI1239" i="9"/>
  <c r="EI1164" i="9"/>
  <c r="EI1221" i="9"/>
  <c r="EI1190" i="9"/>
  <c r="EI1248" i="9"/>
  <c r="EI1184" i="9"/>
  <c r="EI1247" i="9"/>
  <c r="EI1223" i="9"/>
  <c r="EI1246" i="9"/>
  <c r="EI1230" i="9"/>
  <c r="EI1245" i="9"/>
  <c r="EI1200" i="9"/>
  <c r="EI1226" i="9"/>
  <c r="EI1244" i="9"/>
  <c r="EI1154" i="9"/>
  <c r="EI1243" i="9"/>
  <c r="EI1219" i="9"/>
  <c r="EI1242" i="9"/>
  <c r="EI1241" i="9"/>
  <c r="EI1189" i="9"/>
  <c r="EI1238" i="9"/>
  <c r="EI1232" i="9"/>
  <c r="EI1153" i="9"/>
  <c r="EI1163" i="9"/>
  <c r="EI1168" i="9"/>
  <c r="EI1179" i="9"/>
  <c r="EI1191" i="9"/>
  <c r="EI1228" i="9"/>
  <c r="EI1236" i="9"/>
  <c r="EI1240" i="9"/>
  <c r="EI1209" i="9"/>
  <c r="EI1152" i="9"/>
  <c r="EI1093" i="9"/>
  <c r="EI1067" i="9"/>
  <c r="EI1151" i="9"/>
  <c r="EI1072" i="9"/>
  <c r="EI1050" i="9"/>
  <c r="EI1084" i="9"/>
  <c r="EI1122" i="9"/>
  <c r="EI1101" i="9"/>
  <c r="EI1090" i="9"/>
  <c r="EI1120" i="9"/>
  <c r="EI1099" i="9"/>
  <c r="EI1150" i="9"/>
  <c r="EI1069" i="9"/>
  <c r="EI1055" i="9"/>
  <c r="EI1054" i="9"/>
  <c r="EI1107" i="9"/>
  <c r="EI1059" i="9"/>
  <c r="EI1149" i="9"/>
  <c r="EI1049" i="9"/>
  <c r="EI1116" i="9"/>
  <c r="EI1077" i="9"/>
  <c r="EI1088" i="9"/>
  <c r="EI1048" i="9"/>
  <c r="EI1123" i="9"/>
  <c r="EI1121" i="9"/>
  <c r="EI1047" i="9"/>
  <c r="EI1148" i="9"/>
  <c r="EI1147" i="9"/>
  <c r="EI1094" i="9"/>
  <c r="EI1105" i="9"/>
  <c r="EI1109" i="9"/>
  <c r="EI1080" i="9"/>
  <c r="EI1111" i="9"/>
  <c r="EI1146" i="9"/>
  <c r="EI1145" i="9"/>
  <c r="EI1086" i="9"/>
  <c r="EI1053" i="9"/>
  <c r="EI1060" i="9"/>
  <c r="EI1144" i="9"/>
  <c r="EI1046" i="9"/>
  <c r="EI1114" i="9"/>
  <c r="EI1061" i="9"/>
  <c r="EI1089" i="9"/>
  <c r="EI1070" i="9"/>
  <c r="EI1103" i="9"/>
  <c r="EI1075" i="9"/>
  <c r="EI1045" i="9"/>
  <c r="EI1117" i="9"/>
  <c r="EI1091" i="9"/>
  <c r="EI1098" i="9"/>
  <c r="EI1044" i="9"/>
  <c r="EI1097" i="9"/>
  <c r="EI1043" i="9"/>
  <c r="EI1063" i="9"/>
  <c r="EI1104" i="9"/>
  <c r="EI1058" i="9"/>
  <c r="EI1083" i="9"/>
  <c r="EI1143" i="9"/>
  <c r="EI1074" i="9"/>
  <c r="EI1057" i="9"/>
  <c r="EI1056" i="9"/>
  <c r="EI1142" i="9"/>
  <c r="EI1079" i="9"/>
  <c r="EI1042" i="9"/>
  <c r="EI1081" i="9"/>
  <c r="EI1041" i="9"/>
  <c r="EI1052" i="9"/>
  <c r="EI1071" i="9"/>
  <c r="EI1141" i="9"/>
  <c r="EI1040" i="9"/>
  <c r="EI1102" i="9"/>
  <c r="EI1140" i="9"/>
  <c r="EI1092" i="9"/>
  <c r="EI1078" i="9"/>
  <c r="EI1096" i="9"/>
  <c r="EI1139" i="9"/>
  <c r="EI1068" i="9"/>
  <c r="EI1100" i="9"/>
  <c r="EI1039" i="9"/>
  <c r="EI1138" i="9"/>
  <c r="EI1137" i="9"/>
  <c r="EI1065" i="9"/>
  <c r="EI1051" i="9"/>
  <c r="EI1124" i="9"/>
  <c r="EI1108" i="9"/>
  <c r="EI1112" i="9"/>
  <c r="EI1113" i="9"/>
  <c r="EI1136" i="9"/>
  <c r="EI1135" i="9"/>
  <c r="EI1134" i="9"/>
  <c r="EI1082" i="9"/>
  <c r="EI1073" i="9"/>
  <c r="EI1119" i="9"/>
  <c r="EI1133" i="9"/>
  <c r="EI1087" i="9"/>
  <c r="EI1115" i="9"/>
  <c r="EI1132" i="9"/>
  <c r="EI1038" i="9"/>
  <c r="EI1131" i="9"/>
  <c r="EI1110" i="9"/>
  <c r="EI1130" i="9"/>
  <c r="EI1129" i="9"/>
  <c r="EI1076" i="9"/>
  <c r="EI1126" i="9"/>
  <c r="EI1118" i="9"/>
  <c r="EI1085" i="9"/>
  <c r="EI1064" i="9"/>
  <c r="EI1062" i="9"/>
  <c r="EI1128" i="9"/>
  <c r="EI1066" i="9"/>
  <c r="EI1106" i="9"/>
  <c r="EI1127" i="9"/>
  <c r="EI1125" i="9"/>
  <c r="EI1095" i="9"/>
  <c r="EI1037" i="9"/>
  <c r="DV1551" i="9"/>
  <c r="DV1542" i="9"/>
  <c r="DV1526" i="9"/>
  <c r="DV1611" i="9"/>
  <c r="DV1527" i="9"/>
  <c r="DV1556" i="9"/>
  <c r="DV1528" i="9"/>
  <c r="DV1610" i="9"/>
  <c r="DV1609" i="9"/>
  <c r="DV1582" i="9"/>
  <c r="DV1608" i="9"/>
  <c r="DV1607" i="9"/>
  <c r="DV1540" i="9"/>
  <c r="DV1541" i="9"/>
  <c r="DV1525" i="9"/>
  <c r="DV1574" i="9"/>
  <c r="DV1535" i="9"/>
  <c r="DV1534" i="9"/>
  <c r="DV1606" i="9"/>
  <c r="DV1605" i="9"/>
  <c r="DV1604" i="9"/>
  <c r="DV1524" i="9"/>
  <c r="DV1523" i="9"/>
  <c r="DV1577" i="9"/>
  <c r="DV1573" i="9"/>
  <c r="DV1545" i="9"/>
  <c r="DV1603" i="9"/>
  <c r="DV1522" i="9"/>
  <c r="DV1521" i="9"/>
  <c r="DV1563" i="9"/>
  <c r="DV1602" i="9"/>
  <c r="DV1558" i="9"/>
  <c r="DV1569" i="9"/>
  <c r="DV1520" i="9"/>
  <c r="DV1530" i="9"/>
  <c r="DV1564" i="9"/>
  <c r="DV1519" i="9"/>
  <c r="DV1579" i="9"/>
  <c r="DV1518" i="9"/>
  <c r="DV1549" i="9"/>
  <c r="DV1583" i="9"/>
  <c r="DV1557" i="9"/>
  <c r="DV1517" i="9"/>
  <c r="DV1601" i="9"/>
  <c r="DV1538" i="9"/>
  <c r="DV1552" i="9"/>
  <c r="DV1544" i="9"/>
  <c r="DV1516" i="9"/>
  <c r="DV1560" i="9"/>
  <c r="DV1515" i="9"/>
  <c r="DV1514" i="9"/>
  <c r="DV1600" i="9"/>
  <c r="DV1568" i="9"/>
  <c r="DV1513" i="9"/>
  <c r="DV1512" i="9"/>
  <c r="DV1599" i="9"/>
  <c r="DV1566" i="9"/>
  <c r="DV1554" i="9"/>
  <c r="DV1581" i="9"/>
  <c r="DV1529" i="9"/>
  <c r="DV1598" i="9"/>
  <c r="DV1546" i="9"/>
  <c r="DV1539" i="9"/>
  <c r="DV1597" i="9"/>
  <c r="DV1565" i="9"/>
  <c r="DV1532" i="9"/>
  <c r="DV1543" i="9"/>
  <c r="DV1511" i="9"/>
  <c r="DV1510" i="9"/>
  <c r="DV1509" i="9"/>
  <c r="DV1575" i="9"/>
  <c r="DV1555" i="9"/>
  <c r="DV1567" i="9"/>
  <c r="DV1561" i="9"/>
  <c r="DV1570" i="9"/>
  <c r="DV1596" i="9"/>
  <c r="DV1595" i="9"/>
  <c r="DV1550" i="9"/>
  <c r="DV1508" i="9"/>
  <c r="DV1507" i="9"/>
  <c r="DV1547" i="9"/>
  <c r="DV1536" i="9"/>
  <c r="DV1586" i="9"/>
  <c r="DV1506" i="9"/>
  <c r="DV1576" i="9"/>
  <c r="DV1578" i="9"/>
  <c r="DV1548" i="9"/>
  <c r="DV1505" i="9"/>
  <c r="DV1504" i="9"/>
  <c r="DV1503" i="9"/>
  <c r="DV1502" i="9"/>
  <c r="DV1501" i="9"/>
  <c r="DV1593" i="9"/>
  <c r="DV1553" i="9"/>
  <c r="DV1580" i="9"/>
  <c r="DV1592" i="9"/>
  <c r="DV1500" i="9"/>
  <c r="DV1591" i="9"/>
  <c r="DV1572" i="9"/>
  <c r="DV1499" i="9"/>
  <c r="DV1590" i="9"/>
  <c r="DV1537" i="9"/>
  <c r="DV1585" i="9"/>
  <c r="DV1571" i="9"/>
  <c r="DV1498" i="9"/>
  <c r="DV1531" i="9"/>
  <c r="DV1589" i="9"/>
  <c r="DV1533" i="9"/>
  <c r="DV1559" i="9"/>
  <c r="DV1562" i="9"/>
  <c r="DV1588" i="9"/>
  <c r="DV1584" i="9"/>
  <c r="DV1587" i="9"/>
  <c r="DV1497" i="9"/>
  <c r="DV1407" i="9"/>
  <c r="DV1403" i="9"/>
  <c r="DV1496" i="9"/>
  <c r="DV1417" i="9"/>
  <c r="DV1393" i="9"/>
  <c r="DV1426" i="9"/>
  <c r="DV1424" i="9"/>
  <c r="DV1402" i="9"/>
  <c r="DV1432" i="9"/>
  <c r="DV1458" i="9"/>
  <c r="DV1495" i="9"/>
  <c r="DV1494" i="9"/>
  <c r="DV1410" i="9"/>
  <c r="DV1493" i="9"/>
  <c r="DV1399" i="9"/>
  <c r="DV1446" i="9"/>
  <c r="DV1411" i="9"/>
  <c r="DV1400" i="9"/>
  <c r="DV1390" i="9"/>
  <c r="DV1492" i="9"/>
  <c r="DV1491" i="9"/>
  <c r="DV1436" i="9"/>
  <c r="DV1490" i="9"/>
  <c r="DV1489" i="9"/>
  <c r="DV1451" i="9"/>
  <c r="DV1389" i="9"/>
  <c r="DV1488" i="9"/>
  <c r="DV1487" i="9"/>
  <c r="DV1486" i="9"/>
  <c r="DV1441" i="9"/>
  <c r="DV1460" i="9"/>
  <c r="DV1413" i="9"/>
  <c r="DV1455" i="9"/>
  <c r="DV1485" i="9"/>
  <c r="DV1392" i="9"/>
  <c r="DV1433" i="9"/>
  <c r="DV1484" i="9"/>
  <c r="DV1454" i="9"/>
  <c r="DV1483" i="9"/>
  <c r="DV1427" i="9"/>
  <c r="DV1459" i="9"/>
  <c r="DV1452" i="9"/>
  <c r="DV1482" i="9"/>
  <c r="DV1388" i="9"/>
  <c r="DV1434" i="9"/>
  <c r="DV1449" i="9"/>
  <c r="DV1481" i="9"/>
  <c r="DV1421" i="9"/>
  <c r="DV1387" i="9"/>
  <c r="DV1406" i="9"/>
  <c r="DV1480" i="9"/>
  <c r="DV1479" i="9"/>
  <c r="DV1443" i="9"/>
  <c r="DV1478" i="9"/>
  <c r="DV1430" i="9"/>
  <c r="DV1397" i="9"/>
  <c r="DV1439" i="9"/>
  <c r="DV1422" i="9"/>
  <c r="DV1425" i="9"/>
  <c r="DV1404" i="9"/>
  <c r="DV1412" i="9"/>
  <c r="DV1437" i="9"/>
  <c r="DV1408" i="9"/>
  <c r="DV1477" i="9"/>
  <c r="DV1438" i="9"/>
  <c r="DV1409" i="9"/>
  <c r="DV1416" i="9"/>
  <c r="DV1386" i="9"/>
  <c r="DV1476" i="9"/>
  <c r="DV1385" i="9"/>
  <c r="DV1435" i="9"/>
  <c r="DV1420" i="9"/>
  <c r="DV1440" i="9"/>
  <c r="DV1456" i="9"/>
  <c r="DV1391" i="9"/>
  <c r="DV1475" i="9"/>
  <c r="DV1415" i="9"/>
  <c r="DV1418" i="9"/>
  <c r="DV1474" i="9"/>
  <c r="DV1384" i="9"/>
  <c r="DV1473" i="9"/>
  <c r="DV1405" i="9"/>
  <c r="DV1395" i="9"/>
  <c r="DV1461" i="9"/>
  <c r="DV1472" i="9"/>
  <c r="DV1445" i="9"/>
  <c r="DV1457" i="9"/>
  <c r="DV1423" i="9"/>
  <c r="DV1429" i="9"/>
  <c r="DV1471" i="9"/>
  <c r="DV1414" i="9"/>
  <c r="DV1470" i="9"/>
  <c r="DV1453" i="9"/>
  <c r="DV1469" i="9"/>
  <c r="DV1428" i="9"/>
  <c r="DV1447" i="9"/>
  <c r="DV1394" i="9"/>
  <c r="DV1383" i="9"/>
  <c r="DV1468" i="9"/>
  <c r="DV1448" i="9"/>
  <c r="DV1467" i="9"/>
  <c r="DV1466" i="9"/>
  <c r="DV1419" i="9"/>
  <c r="DV1462" i="9"/>
  <c r="DV1450" i="9"/>
  <c r="DV1396" i="9"/>
  <c r="DV1398" i="9"/>
  <c r="DV1465" i="9"/>
  <c r="DV1401" i="9"/>
  <c r="DV1431" i="9"/>
  <c r="DV1444" i="9"/>
  <c r="DV1464" i="9"/>
  <c r="DV1463" i="9"/>
  <c r="DV1442" i="9"/>
  <c r="DV1382" i="9"/>
  <c r="DV1295" i="9"/>
  <c r="DV1285" i="9"/>
  <c r="DV1381" i="9"/>
  <c r="DV1283" i="9"/>
  <c r="DV1380" i="9"/>
  <c r="DV1306" i="9"/>
  <c r="DV1379" i="9"/>
  <c r="DV1274" i="9"/>
  <c r="DV1302" i="9"/>
  <c r="DV1339" i="9"/>
  <c r="DV1312" i="9"/>
  <c r="DV1378" i="9"/>
  <c r="DV1301" i="9"/>
  <c r="DV1377" i="9"/>
  <c r="DV1294" i="9"/>
  <c r="DV1325" i="9"/>
  <c r="DV1282" i="9"/>
  <c r="DV1288" i="9"/>
  <c r="DV1273" i="9"/>
  <c r="DV1328" i="9"/>
  <c r="DV1376" i="9"/>
  <c r="DV1308" i="9"/>
  <c r="DV1375" i="9"/>
  <c r="DV1340" i="9"/>
  <c r="DV1307" i="9"/>
  <c r="DV1374" i="9"/>
  <c r="DV1373" i="9"/>
  <c r="DV1372" i="9"/>
  <c r="DV1371" i="9"/>
  <c r="DV1323" i="9"/>
  <c r="DV1314" i="9"/>
  <c r="DV1299" i="9"/>
  <c r="DV1338" i="9"/>
  <c r="DV1370" i="9"/>
  <c r="DV1279" i="9"/>
  <c r="DV1304" i="9"/>
  <c r="DV1369" i="9"/>
  <c r="DV1337" i="9"/>
  <c r="DV1368" i="9"/>
  <c r="DV1303" i="9"/>
  <c r="DV1342" i="9"/>
  <c r="DV1310" i="9"/>
  <c r="DV1272" i="9"/>
  <c r="DV1281" i="9"/>
  <c r="DV1305" i="9"/>
  <c r="DV1343" i="9"/>
  <c r="DV1289" i="9"/>
  <c r="DV1367" i="9"/>
  <c r="DV1311" i="9"/>
  <c r="DV1296" i="9"/>
  <c r="DV1366" i="9"/>
  <c r="DV1365" i="9"/>
  <c r="DV1326" i="9"/>
  <c r="DV1364" i="9"/>
  <c r="DV1324" i="9"/>
  <c r="DV1275" i="9"/>
  <c r="DV1317" i="9"/>
  <c r="DV1327" i="9"/>
  <c r="DV1293" i="9"/>
  <c r="DV1291" i="9"/>
  <c r="DV1297" i="9"/>
  <c r="DV1363" i="9"/>
  <c r="DV1284" i="9"/>
  <c r="DV1362" i="9"/>
  <c r="DV1321" i="9"/>
  <c r="DV1361" i="9"/>
  <c r="DV1286" i="9"/>
  <c r="DV1360" i="9"/>
  <c r="DV1271" i="9"/>
  <c r="DV1359" i="9"/>
  <c r="DV1331" i="9"/>
  <c r="DV1276" i="9"/>
  <c r="DV1318" i="9"/>
  <c r="DV1334" i="9"/>
  <c r="DV1322" i="9"/>
  <c r="DV1358" i="9"/>
  <c r="DV1287" i="9"/>
  <c r="DV1292" i="9"/>
  <c r="DV1357" i="9"/>
  <c r="DV1356" i="9"/>
  <c r="DV1355" i="9"/>
  <c r="DV1290" i="9"/>
  <c r="DV1278" i="9"/>
  <c r="DV1345" i="9"/>
  <c r="DV1270" i="9"/>
  <c r="DV1333" i="9"/>
  <c r="DV1313" i="9"/>
  <c r="DV1354" i="9"/>
  <c r="DV1353" i="9"/>
  <c r="DV1352" i="9"/>
  <c r="DV1309" i="9"/>
  <c r="DV1351" i="9"/>
  <c r="DV1332" i="9"/>
  <c r="DV1350" i="9"/>
  <c r="DV1315" i="9"/>
  <c r="DV1336" i="9"/>
  <c r="DV1349" i="9"/>
  <c r="DV1269" i="9"/>
  <c r="DV1348" i="9"/>
  <c r="DV1320" i="9"/>
  <c r="DV1347" i="9"/>
  <c r="DV1341" i="9"/>
  <c r="DV1298" i="9"/>
  <c r="DV1344" i="9"/>
  <c r="DV1335" i="9"/>
  <c r="DV1268" i="9"/>
  <c r="DV1277" i="9"/>
  <c r="DV1280" i="9"/>
  <c r="DV1329" i="9"/>
  <c r="DV1300" i="9"/>
  <c r="DV1330" i="9"/>
  <c r="DV1319" i="9"/>
  <c r="DV1267" i="9"/>
  <c r="DV1316" i="9"/>
  <c r="DV1346" i="9"/>
  <c r="DV1187" i="9"/>
  <c r="DV1174" i="9"/>
  <c r="DV1266" i="9"/>
  <c r="DV1175" i="9"/>
  <c r="DV1161" i="9"/>
  <c r="DV1199" i="9"/>
  <c r="DV1265" i="9"/>
  <c r="DV1214" i="9"/>
  <c r="DV1197" i="9"/>
  <c r="DV1233" i="9"/>
  <c r="DV1205" i="9"/>
  <c r="DV1264" i="9"/>
  <c r="DV1188" i="9"/>
  <c r="DV1194" i="9"/>
  <c r="DV1173" i="9"/>
  <c r="DV1213" i="9"/>
  <c r="DV1166" i="9"/>
  <c r="DV1177" i="9"/>
  <c r="DV1263" i="9"/>
  <c r="DV1220" i="9"/>
  <c r="DV1185" i="9"/>
  <c r="DV1201" i="9"/>
  <c r="DV1262" i="9"/>
  <c r="DV1235" i="9"/>
  <c r="DV1237" i="9"/>
  <c r="DV1159" i="9"/>
  <c r="DV1158" i="9"/>
  <c r="DV1261" i="9"/>
  <c r="DV1260" i="9"/>
  <c r="DV1212" i="9"/>
  <c r="DV1206" i="9"/>
  <c r="DV1169" i="9"/>
  <c r="DV1224" i="9"/>
  <c r="DV1259" i="9"/>
  <c r="DV1258" i="9"/>
  <c r="DV1204" i="9"/>
  <c r="DV1257" i="9"/>
  <c r="DV1229" i="9"/>
  <c r="DV1182" i="9"/>
  <c r="DV1195" i="9"/>
  <c r="DV1234" i="9"/>
  <c r="DV1222" i="9"/>
  <c r="DV1203" i="9"/>
  <c r="DV1172" i="9"/>
  <c r="DV1208" i="9"/>
  <c r="DV1216" i="9"/>
  <c r="DV1202" i="9"/>
  <c r="DV1227" i="9"/>
  <c r="DV1217" i="9"/>
  <c r="DV1183" i="9"/>
  <c r="DV1165" i="9"/>
  <c r="DV1256" i="9"/>
  <c r="DV1192" i="9"/>
  <c r="DV1176" i="9"/>
  <c r="DV1255" i="9"/>
  <c r="DV1167" i="9"/>
  <c r="DV1207" i="9"/>
  <c r="DV1196" i="9"/>
  <c r="DV1186" i="9"/>
  <c r="DV1181" i="9"/>
  <c r="DV1160" i="9"/>
  <c r="DV1254" i="9"/>
  <c r="DV1210" i="9"/>
  <c r="DV1253" i="9"/>
  <c r="DV1198" i="9"/>
  <c r="DV1252" i="9"/>
  <c r="DV1171" i="9"/>
  <c r="DV1180" i="9"/>
  <c r="DV1157" i="9"/>
  <c r="DV1156" i="9"/>
  <c r="DV1218" i="9"/>
  <c r="DV1193" i="9"/>
  <c r="DV1215" i="9"/>
  <c r="DV1231" i="9"/>
  <c r="DV1211" i="9"/>
  <c r="DV1251" i="9"/>
  <c r="DV1225" i="9"/>
  <c r="DV1170" i="9"/>
  <c r="DV1250" i="9"/>
  <c r="DV1249" i="9"/>
  <c r="DV1162" i="9"/>
  <c r="DV1178" i="9"/>
  <c r="DV1155" i="9"/>
  <c r="DV1239" i="9"/>
  <c r="DV1164" i="9"/>
  <c r="DV1221" i="9"/>
  <c r="DV1190" i="9"/>
  <c r="DV1248" i="9"/>
  <c r="DV1184" i="9"/>
  <c r="DV1247" i="9"/>
  <c r="DV1223" i="9"/>
  <c r="DV1246" i="9"/>
  <c r="DV1230" i="9"/>
  <c r="DV1245" i="9"/>
  <c r="DV1200" i="9"/>
  <c r="DV1226" i="9"/>
  <c r="DV1244" i="9"/>
  <c r="DV1154" i="9"/>
  <c r="DV1243" i="9"/>
  <c r="DV1219" i="9"/>
  <c r="DV1242" i="9"/>
  <c r="DV1241" i="9"/>
  <c r="DV1189" i="9"/>
  <c r="DV1238" i="9"/>
  <c r="DV1232" i="9"/>
  <c r="DV1153" i="9"/>
  <c r="DV1163" i="9"/>
  <c r="DV1168" i="9"/>
  <c r="DV1179" i="9"/>
  <c r="DV1191" i="9"/>
  <c r="DV1228" i="9"/>
  <c r="DV1236" i="9"/>
  <c r="DV1240" i="9"/>
  <c r="DV1209" i="9"/>
  <c r="DV1152" i="9"/>
  <c r="DV1093" i="9"/>
  <c r="DV1067" i="9"/>
  <c r="DV1151" i="9"/>
  <c r="DV1072" i="9"/>
  <c r="DV1050" i="9"/>
  <c r="DV1084" i="9"/>
  <c r="DV1122" i="9"/>
  <c r="DV1101" i="9"/>
  <c r="DV1090" i="9"/>
  <c r="DV1120" i="9"/>
  <c r="DV1099" i="9"/>
  <c r="DV1150" i="9"/>
  <c r="DV1069" i="9"/>
  <c r="DV1055" i="9"/>
  <c r="DV1054" i="9"/>
  <c r="DV1107" i="9"/>
  <c r="DV1059" i="9"/>
  <c r="DV1149" i="9"/>
  <c r="DV1049" i="9"/>
  <c r="DV1116" i="9"/>
  <c r="DV1077" i="9"/>
  <c r="DV1088" i="9"/>
  <c r="DV1048" i="9"/>
  <c r="DV1123" i="9"/>
  <c r="DV1121" i="9"/>
  <c r="DV1047" i="9"/>
  <c r="DV1148" i="9"/>
  <c r="DV1147" i="9"/>
  <c r="DV1094" i="9"/>
  <c r="DV1105" i="9"/>
  <c r="DV1109" i="9"/>
  <c r="DV1080" i="9"/>
  <c r="DV1111" i="9"/>
  <c r="DV1146" i="9"/>
  <c r="DV1145" i="9"/>
  <c r="DV1086" i="9"/>
  <c r="DV1053" i="9"/>
  <c r="DV1060" i="9"/>
  <c r="DV1144" i="9"/>
  <c r="DV1046" i="9"/>
  <c r="DV1114" i="9"/>
  <c r="DV1061" i="9"/>
  <c r="DV1089" i="9"/>
  <c r="DV1070" i="9"/>
  <c r="DV1103" i="9"/>
  <c r="DV1075" i="9"/>
  <c r="DV1045" i="9"/>
  <c r="DV1117" i="9"/>
  <c r="DV1091" i="9"/>
  <c r="DV1098" i="9"/>
  <c r="DV1044" i="9"/>
  <c r="DV1097" i="9"/>
  <c r="DV1043" i="9"/>
  <c r="DV1063" i="9"/>
  <c r="DV1104" i="9"/>
  <c r="DV1058" i="9"/>
  <c r="DV1083" i="9"/>
  <c r="DV1143" i="9"/>
  <c r="DV1074" i="9"/>
  <c r="DV1057" i="9"/>
  <c r="DV1056" i="9"/>
  <c r="DV1142" i="9"/>
  <c r="DV1079" i="9"/>
  <c r="DV1042" i="9"/>
  <c r="DV1081" i="9"/>
  <c r="DV1041" i="9"/>
  <c r="DV1052" i="9"/>
  <c r="DV1071" i="9"/>
  <c r="DV1141" i="9"/>
  <c r="DV1040" i="9"/>
  <c r="DV1102" i="9"/>
  <c r="DV1140" i="9"/>
  <c r="DV1092" i="9"/>
  <c r="DV1078" i="9"/>
  <c r="DV1096" i="9"/>
  <c r="DV1139" i="9"/>
  <c r="DV1068" i="9"/>
  <c r="DV1100" i="9"/>
  <c r="DV1039" i="9"/>
  <c r="DV1138" i="9"/>
  <c r="DV1137" i="9"/>
  <c r="DV1065" i="9"/>
  <c r="DV1051" i="9"/>
  <c r="DV1124" i="9"/>
  <c r="DV1108" i="9"/>
  <c r="DV1112" i="9"/>
  <c r="DV1113" i="9"/>
  <c r="DV1136" i="9"/>
  <c r="DV1135" i="9"/>
  <c r="DV1134" i="9"/>
  <c r="DV1082" i="9"/>
  <c r="DV1073" i="9"/>
  <c r="DV1119" i="9"/>
  <c r="DV1133" i="9"/>
  <c r="DV1087" i="9"/>
  <c r="DV1115" i="9"/>
  <c r="DV1132" i="9"/>
  <c r="DV1038" i="9"/>
  <c r="DV1131" i="9"/>
  <c r="DV1110" i="9"/>
  <c r="DV1130" i="9"/>
  <c r="DV1129" i="9"/>
  <c r="DV1076" i="9"/>
  <c r="DV1126" i="9"/>
  <c r="DV1118" i="9"/>
  <c r="DV1085" i="9"/>
  <c r="DV1064" i="9"/>
  <c r="DV1062" i="9"/>
  <c r="DV1128" i="9"/>
  <c r="DV1066" i="9"/>
  <c r="DV1106" i="9"/>
  <c r="DV1127" i="9"/>
  <c r="DV1125" i="9"/>
  <c r="DV1095" i="9"/>
  <c r="DV1037" i="9"/>
  <c r="BO1551" i="9"/>
  <c r="BO1542" i="9"/>
  <c r="BO1526" i="9"/>
  <c r="BO1527" i="9"/>
  <c r="BO1556" i="9"/>
  <c r="BO1528" i="9"/>
  <c r="BO1582" i="9"/>
  <c r="BO1608" i="9"/>
  <c r="BO1540" i="9"/>
  <c r="BO1541" i="9"/>
  <c r="BO1525" i="9"/>
  <c r="BO1574" i="9"/>
  <c r="BO1535" i="9"/>
  <c r="BO1534" i="9"/>
  <c r="BO1605" i="9"/>
  <c r="BO1524" i="9"/>
  <c r="BO1523" i="9"/>
  <c r="BO1577" i="9"/>
  <c r="BO1573" i="9"/>
  <c r="BO1545" i="9"/>
  <c r="BO1522" i="9"/>
  <c r="BO1521" i="9"/>
  <c r="BO1563" i="9"/>
  <c r="BO1602" i="9"/>
  <c r="BO1558" i="9"/>
  <c r="BO1569" i="9"/>
  <c r="BO1520" i="9"/>
  <c r="BO1530" i="9"/>
  <c r="BO1564" i="9"/>
  <c r="BO1519" i="9"/>
  <c r="BO1579" i="9"/>
  <c r="BO1518" i="9"/>
  <c r="BO1549" i="9"/>
  <c r="BO1583" i="9"/>
  <c r="BO1557" i="9"/>
  <c r="BO1517" i="9"/>
  <c r="BO1538" i="9"/>
  <c r="BO1552" i="9"/>
  <c r="BO1544" i="9"/>
  <c r="BO1516" i="9"/>
  <c r="BO1560" i="9"/>
  <c r="BO1515" i="9"/>
  <c r="BO1514" i="9"/>
  <c r="BO1600" i="9"/>
  <c r="BO1568" i="9"/>
  <c r="BO1513" i="9"/>
  <c r="BO1512" i="9"/>
  <c r="BO1566" i="9"/>
  <c r="BO1554" i="9"/>
  <c r="BO1581" i="9"/>
  <c r="BO1529" i="9"/>
  <c r="BO1598" i="9"/>
  <c r="BO1546" i="9"/>
  <c r="BO1539" i="9"/>
  <c r="BO1597" i="9"/>
  <c r="BO1565" i="9"/>
  <c r="BO1532" i="9"/>
  <c r="BO1543" i="9"/>
  <c r="BO1511" i="9"/>
  <c r="BO1510" i="9"/>
  <c r="BO1509" i="9"/>
  <c r="BO1575" i="9"/>
  <c r="BO1555" i="9"/>
  <c r="BO1567" i="9"/>
  <c r="BO1561" i="9"/>
  <c r="BO1570" i="9"/>
  <c r="BO1596" i="9"/>
  <c r="BO1550" i="9"/>
  <c r="BO1508" i="9"/>
  <c r="BO1507" i="9"/>
  <c r="BO1547" i="9"/>
  <c r="BO1536" i="9"/>
  <c r="BO1586" i="9"/>
  <c r="BO1506" i="9"/>
  <c r="BO1576" i="9"/>
  <c r="BO1578" i="9"/>
  <c r="BO1548" i="9"/>
  <c r="BO1505" i="9"/>
  <c r="BO1504" i="9"/>
  <c r="BO1503" i="9"/>
  <c r="BO1502" i="9"/>
  <c r="BO1501" i="9"/>
  <c r="BO1593" i="9"/>
  <c r="BO1553" i="9"/>
  <c r="BO1580" i="9"/>
  <c r="BO1592" i="9"/>
  <c r="BO1572" i="9"/>
  <c r="BO1499" i="9"/>
  <c r="BO1590" i="9"/>
  <c r="BO1537" i="9"/>
  <c r="BO1585" i="9"/>
  <c r="BO1571" i="9"/>
  <c r="BO1498" i="9"/>
  <c r="BO1531" i="9"/>
  <c r="BO1533" i="9"/>
  <c r="BO1559" i="9"/>
  <c r="BO1562" i="9"/>
  <c r="BO1584" i="9"/>
  <c r="GP1587" i="9"/>
  <c r="BO1497" i="9"/>
  <c r="BO1407" i="9"/>
  <c r="BO1403" i="9"/>
  <c r="BO1496" i="9"/>
  <c r="BO1417" i="9"/>
  <c r="BO1393" i="9"/>
  <c r="BO1426" i="9"/>
  <c r="BO1424" i="9"/>
  <c r="BO1402" i="9"/>
  <c r="BO1432" i="9"/>
  <c r="BO1458" i="9"/>
  <c r="BO1495" i="9"/>
  <c r="BO1410" i="9"/>
  <c r="BO1493" i="9"/>
  <c r="BO1399" i="9"/>
  <c r="BO1446" i="9"/>
  <c r="BO1411" i="9"/>
  <c r="BO1400" i="9"/>
  <c r="BO1390" i="9"/>
  <c r="BO1492" i="9"/>
  <c r="BO1491" i="9"/>
  <c r="BO1436" i="9"/>
  <c r="BO1490" i="9"/>
  <c r="BO1451" i="9"/>
  <c r="BO1389" i="9"/>
  <c r="BO1488" i="9"/>
  <c r="BO1487" i="9"/>
  <c r="BO1486" i="9"/>
  <c r="BO1441" i="9"/>
  <c r="BO1460" i="9"/>
  <c r="BO1413" i="9"/>
  <c r="BO1455" i="9"/>
  <c r="BO1485" i="9"/>
  <c r="BO1392" i="9"/>
  <c r="BO1433" i="9"/>
  <c r="BO1484" i="9"/>
  <c r="BO1454" i="9"/>
  <c r="BO1483" i="9"/>
  <c r="BO1427" i="9"/>
  <c r="BO1459" i="9"/>
  <c r="BO1452" i="9"/>
  <c r="BO1482" i="9"/>
  <c r="BO1388" i="9"/>
  <c r="BO1434" i="9"/>
  <c r="BO1449" i="9"/>
  <c r="BO1481" i="9"/>
  <c r="BO1421" i="9"/>
  <c r="BO1387" i="9"/>
  <c r="BO1406" i="9"/>
  <c r="BO1480" i="9"/>
  <c r="BO1479" i="9"/>
  <c r="BO1443" i="9"/>
  <c r="BO1478" i="9"/>
  <c r="BO1430" i="9"/>
  <c r="BO1397" i="9"/>
  <c r="BO1439" i="9"/>
  <c r="BO1422" i="9"/>
  <c r="BO1425" i="9"/>
  <c r="BO1404" i="9"/>
  <c r="BO1412" i="9"/>
  <c r="BO1437" i="9"/>
  <c r="BO1408" i="9"/>
  <c r="BO1477" i="9"/>
  <c r="BO1438" i="9"/>
  <c r="BO1409" i="9"/>
  <c r="BO1416" i="9"/>
  <c r="BO1386" i="9"/>
  <c r="BO1476" i="9"/>
  <c r="BO1385" i="9"/>
  <c r="BO1435" i="9"/>
  <c r="BO1420" i="9"/>
  <c r="BO1440" i="9"/>
  <c r="BO1456" i="9"/>
  <c r="BO1391" i="9"/>
  <c r="BO1475" i="9"/>
  <c r="BO1415" i="9"/>
  <c r="BO1418" i="9"/>
  <c r="BO1474" i="9"/>
  <c r="BO1384" i="9"/>
  <c r="BO1473" i="9"/>
  <c r="BO1405" i="9"/>
  <c r="BO1395" i="9"/>
  <c r="BO1461" i="9"/>
  <c r="BO1472" i="9"/>
  <c r="BO1445" i="9"/>
  <c r="BO1457" i="9"/>
  <c r="BO1423" i="9"/>
  <c r="BO1429" i="9"/>
  <c r="BO1471" i="9"/>
  <c r="BO1414" i="9"/>
  <c r="BO1470" i="9"/>
  <c r="BO1453" i="9"/>
  <c r="BO1469" i="9"/>
  <c r="BO1428" i="9"/>
  <c r="BO1447" i="9"/>
  <c r="BO1394" i="9"/>
  <c r="BO1383" i="9"/>
  <c r="BO1468" i="9"/>
  <c r="BO1448" i="9"/>
  <c r="BO1467" i="9"/>
  <c r="BO1466" i="9"/>
  <c r="BO1419" i="9"/>
  <c r="BO1462" i="9"/>
  <c r="BO1450" i="9"/>
  <c r="BO1396" i="9"/>
  <c r="BO1398" i="9"/>
  <c r="BO1465" i="9"/>
  <c r="BO1401" i="9"/>
  <c r="BO1431" i="9"/>
  <c r="BO1444" i="9"/>
  <c r="BO1463" i="9"/>
  <c r="BO1442" i="9"/>
  <c r="BO1382" i="9"/>
  <c r="BO1295" i="9"/>
  <c r="BO1285" i="9"/>
  <c r="BO1381" i="9"/>
  <c r="BO1283" i="9"/>
  <c r="BO1380" i="9"/>
  <c r="BO1306" i="9"/>
  <c r="BO1379" i="9"/>
  <c r="BO1274" i="9"/>
  <c r="BO1302" i="9"/>
  <c r="BO1339" i="9"/>
  <c r="BO1312" i="9"/>
  <c r="BO1378" i="9"/>
  <c r="BO1301" i="9"/>
  <c r="BO1377" i="9"/>
  <c r="BO1294" i="9"/>
  <c r="BO1325" i="9"/>
  <c r="BO1282" i="9"/>
  <c r="BO1288" i="9"/>
  <c r="BO1273" i="9"/>
  <c r="BO1328" i="9"/>
  <c r="BO1376" i="9"/>
  <c r="BO1308" i="9"/>
  <c r="BO1375" i="9"/>
  <c r="BO1340" i="9"/>
  <c r="BO1307" i="9"/>
  <c r="BO1374" i="9"/>
  <c r="BO1373" i="9"/>
  <c r="BO1372" i="9"/>
  <c r="BO1371" i="9"/>
  <c r="BO1323" i="9"/>
  <c r="BO1314" i="9"/>
  <c r="BO1299" i="9"/>
  <c r="BO1338" i="9"/>
  <c r="BO1370" i="9"/>
  <c r="BO1279" i="9"/>
  <c r="BO1304" i="9"/>
  <c r="BO1369" i="9"/>
  <c r="BO1337" i="9"/>
  <c r="BO1368" i="9"/>
  <c r="BO1303" i="9"/>
  <c r="BO1342" i="9"/>
  <c r="BO1310" i="9"/>
  <c r="BO1272" i="9"/>
  <c r="BO1281" i="9"/>
  <c r="BO1305" i="9"/>
  <c r="BO1343" i="9"/>
  <c r="BO1289" i="9"/>
  <c r="BO1367" i="9"/>
  <c r="BO1311" i="9"/>
  <c r="BO1296" i="9"/>
  <c r="BO1366" i="9"/>
  <c r="BO1365" i="9"/>
  <c r="BO1326" i="9"/>
  <c r="BO1364" i="9"/>
  <c r="BO1324" i="9"/>
  <c r="BO1275" i="9"/>
  <c r="BO1317" i="9"/>
  <c r="BO1327" i="9"/>
  <c r="BO1293" i="9"/>
  <c r="BO1291" i="9"/>
  <c r="BO1297" i="9"/>
  <c r="BO1363" i="9"/>
  <c r="BO1284" i="9"/>
  <c r="BO1362" i="9"/>
  <c r="BO1321" i="9"/>
  <c r="BO1361" i="9"/>
  <c r="BO1286" i="9"/>
  <c r="BO1360" i="9"/>
  <c r="BO1271" i="9"/>
  <c r="BO1359" i="9"/>
  <c r="BO1331" i="9"/>
  <c r="BO1276" i="9"/>
  <c r="BO1318" i="9"/>
  <c r="BO1334" i="9"/>
  <c r="BO1322" i="9"/>
  <c r="BO1358" i="9"/>
  <c r="BO1287" i="9"/>
  <c r="BO1292" i="9"/>
  <c r="BO1357" i="9"/>
  <c r="BO1356" i="9"/>
  <c r="BO1355" i="9"/>
  <c r="BO1290" i="9"/>
  <c r="BO1278" i="9"/>
  <c r="BO1345" i="9"/>
  <c r="BO1270" i="9"/>
  <c r="BO1333" i="9"/>
  <c r="BO1313" i="9"/>
  <c r="BO1354" i="9"/>
  <c r="BO1353" i="9"/>
  <c r="BO1352" i="9"/>
  <c r="BO1309" i="9"/>
  <c r="BO1351" i="9"/>
  <c r="BO1332" i="9"/>
  <c r="BO1350" i="9"/>
  <c r="BO1315" i="9"/>
  <c r="BO1336" i="9"/>
  <c r="BO1349" i="9"/>
  <c r="BO1348" i="9"/>
  <c r="BO1320" i="9"/>
  <c r="BO1347" i="9"/>
  <c r="BO1341" i="9"/>
  <c r="BO1298" i="9"/>
  <c r="BO1344" i="9"/>
  <c r="BO1335" i="9"/>
  <c r="BO1268" i="9"/>
  <c r="BO1277" i="9"/>
  <c r="BO1280" i="9"/>
  <c r="BO1329" i="9"/>
  <c r="BO1300" i="9"/>
  <c r="BO1330" i="9"/>
  <c r="BO1319" i="9"/>
  <c r="BO1267" i="9"/>
  <c r="BO1316" i="9"/>
  <c r="BO1346" i="9"/>
  <c r="BO1187" i="9"/>
  <c r="BO1174" i="9"/>
  <c r="BO1266" i="9"/>
  <c r="BO1175" i="9"/>
  <c r="BO1161" i="9"/>
  <c r="BO1199" i="9"/>
  <c r="BO1265" i="9"/>
  <c r="BO1214" i="9"/>
  <c r="BO1197" i="9"/>
  <c r="BO1233" i="9"/>
  <c r="BO1205" i="9"/>
  <c r="BO1264" i="9"/>
  <c r="BO1188" i="9"/>
  <c r="BO1194" i="9"/>
  <c r="BO1173" i="9"/>
  <c r="BO1213" i="9"/>
  <c r="BO1166" i="9"/>
  <c r="BO1177" i="9"/>
  <c r="BO1263" i="9"/>
  <c r="BO1220" i="9"/>
  <c r="BO1185" i="9"/>
  <c r="BO1201" i="9"/>
  <c r="BO1262" i="9"/>
  <c r="BO1235" i="9"/>
  <c r="BO1237" i="9"/>
  <c r="BO1159" i="9"/>
  <c r="BO1158" i="9"/>
  <c r="BO1261" i="9"/>
  <c r="BO1260" i="9"/>
  <c r="BO1212" i="9"/>
  <c r="BO1206" i="9"/>
  <c r="BO1169" i="9"/>
  <c r="BO1224" i="9"/>
  <c r="BO1259" i="9"/>
  <c r="BO1258" i="9"/>
  <c r="BO1204" i="9"/>
  <c r="BO1257" i="9"/>
  <c r="BO1229" i="9"/>
  <c r="BO1182" i="9"/>
  <c r="BO1195" i="9"/>
  <c r="BO1234" i="9"/>
  <c r="BO1222" i="9"/>
  <c r="BO1203" i="9"/>
  <c r="BO1172" i="9"/>
  <c r="BO1208" i="9"/>
  <c r="BO1216" i="9"/>
  <c r="BO1202" i="9"/>
  <c r="BO1227" i="9"/>
  <c r="BO1217" i="9"/>
  <c r="BO1183" i="9"/>
  <c r="BO1165" i="9"/>
  <c r="BO1256" i="9"/>
  <c r="BO1192" i="9"/>
  <c r="BO1176" i="9"/>
  <c r="BO1167" i="9"/>
  <c r="BO1207" i="9"/>
  <c r="BO1196" i="9"/>
  <c r="BO1186" i="9"/>
  <c r="BO1181" i="9"/>
  <c r="BO1160" i="9"/>
  <c r="BO1254" i="9"/>
  <c r="BO1210" i="9"/>
  <c r="BO1253" i="9"/>
  <c r="BO1198" i="9"/>
  <c r="BO1252" i="9"/>
  <c r="BO1171" i="9"/>
  <c r="BO1180" i="9"/>
  <c r="BO1157" i="9"/>
  <c r="BO1156" i="9"/>
  <c r="BO1218" i="9"/>
  <c r="BO1193" i="9"/>
  <c r="BO1215" i="9"/>
  <c r="BO1231" i="9"/>
  <c r="BO1211" i="9"/>
  <c r="BO1251" i="9"/>
  <c r="BO1225" i="9"/>
  <c r="BO1170" i="9"/>
  <c r="BO1250" i="9"/>
  <c r="BO1249" i="9"/>
  <c r="BO1162" i="9"/>
  <c r="BO1178" i="9"/>
  <c r="BO1155" i="9"/>
  <c r="BO1239" i="9"/>
  <c r="BO1164" i="9"/>
  <c r="BO1221" i="9"/>
  <c r="BO1190" i="9"/>
  <c r="BO1248" i="9"/>
  <c r="BO1184" i="9"/>
  <c r="BO1247" i="9"/>
  <c r="BO1223" i="9"/>
  <c r="BO1246" i="9"/>
  <c r="BO1230" i="9"/>
  <c r="BO1245" i="9"/>
  <c r="BO1200" i="9"/>
  <c r="BO1226" i="9"/>
  <c r="BO1244" i="9"/>
  <c r="BO1154" i="9"/>
  <c r="BO1243" i="9"/>
  <c r="BO1219" i="9"/>
  <c r="BO1242" i="9"/>
  <c r="BO1241" i="9"/>
  <c r="BO1189" i="9"/>
  <c r="BO1238" i="9"/>
  <c r="BO1232" i="9"/>
  <c r="BO1153" i="9"/>
  <c r="BO1163" i="9"/>
  <c r="BO1168" i="9"/>
  <c r="BO1179" i="9"/>
  <c r="BO1191" i="9"/>
  <c r="BO1228" i="9"/>
  <c r="BO1236" i="9"/>
  <c r="BO1240" i="9"/>
  <c r="BO1209" i="9"/>
  <c r="BO1152" i="9"/>
  <c r="BO1093" i="9"/>
  <c r="BO1067" i="9"/>
  <c r="BO1151" i="9"/>
  <c r="BO1072" i="9"/>
  <c r="BO1050" i="9"/>
  <c r="BO1084" i="9"/>
  <c r="BO1122" i="9"/>
  <c r="BO1101" i="9"/>
  <c r="BO1090" i="9"/>
  <c r="BO1120" i="9"/>
  <c r="BO1099" i="9"/>
  <c r="BO1150" i="9"/>
  <c r="BO1069" i="9"/>
  <c r="BO1055" i="9"/>
  <c r="BO1054" i="9"/>
  <c r="BO1107" i="9"/>
  <c r="BO1059" i="9"/>
  <c r="BO1149" i="9"/>
  <c r="BO1049" i="9"/>
  <c r="BO1116" i="9"/>
  <c r="BO1077" i="9"/>
  <c r="BO1088" i="9"/>
  <c r="BO1048" i="9"/>
  <c r="BO1123" i="9"/>
  <c r="BO1121" i="9"/>
  <c r="BO1047" i="9"/>
  <c r="BO1148" i="9"/>
  <c r="BO1147" i="9"/>
  <c r="BO1094" i="9"/>
  <c r="BO1105" i="9"/>
  <c r="BO1109" i="9"/>
  <c r="BO1080" i="9"/>
  <c r="BO1111" i="9"/>
  <c r="BO1146" i="9"/>
  <c r="BO1086" i="9"/>
  <c r="BO1053" i="9"/>
  <c r="BO1060" i="9"/>
  <c r="BO1144" i="9"/>
  <c r="BO1046" i="9"/>
  <c r="BO1114" i="9"/>
  <c r="BO1061" i="9"/>
  <c r="BO1089" i="9"/>
  <c r="BO1070" i="9"/>
  <c r="BO1103" i="9"/>
  <c r="BO1075" i="9"/>
  <c r="BO1045" i="9"/>
  <c r="BO1117" i="9"/>
  <c r="BO1091" i="9"/>
  <c r="BO1098" i="9"/>
  <c r="BO1044" i="9"/>
  <c r="BO1097" i="9"/>
  <c r="BO1043" i="9"/>
  <c r="BO1063" i="9"/>
  <c r="BO1104" i="9"/>
  <c r="BO1058" i="9"/>
  <c r="BO1083" i="9"/>
  <c r="BO1074" i="9"/>
  <c r="BO1057" i="9"/>
  <c r="BO1056" i="9"/>
  <c r="BO1142" i="9"/>
  <c r="BO1079" i="9"/>
  <c r="BO1042" i="9"/>
  <c r="BO1081" i="9"/>
  <c r="BO1052" i="9"/>
  <c r="BO1071" i="9"/>
  <c r="BO1040" i="9"/>
  <c r="BO1102" i="9"/>
  <c r="BO1140" i="9"/>
  <c r="BO1092" i="9"/>
  <c r="BO1078" i="9"/>
  <c r="BO1096" i="9"/>
  <c r="BO1139" i="9"/>
  <c r="BO1068" i="9"/>
  <c r="BO1100" i="9"/>
  <c r="BO1039" i="9"/>
  <c r="BO1138" i="9"/>
  <c r="BO1137" i="9"/>
  <c r="BO1065" i="9"/>
  <c r="BO1051" i="9"/>
  <c r="BO1124" i="9"/>
  <c r="BO1108" i="9"/>
  <c r="BO1112" i="9"/>
  <c r="BO1113" i="9"/>
  <c r="BO1136" i="9"/>
  <c r="BO1135" i="9"/>
  <c r="BO1134" i="9"/>
  <c r="BO1082" i="9"/>
  <c r="BO1073" i="9"/>
  <c r="BO1119" i="9"/>
  <c r="BO1133" i="9"/>
  <c r="BO1087" i="9"/>
  <c r="BO1115" i="9"/>
  <c r="BO1110" i="9"/>
  <c r="BO1130" i="9"/>
  <c r="BO1129" i="9"/>
  <c r="BO1076" i="9"/>
  <c r="BO1126" i="9"/>
  <c r="BO1118" i="9"/>
  <c r="BO1085" i="9"/>
  <c r="BO1064" i="9"/>
  <c r="BO1062" i="9"/>
  <c r="BO1066" i="9"/>
  <c r="BO1106" i="9"/>
  <c r="BO1125" i="9"/>
  <c r="BO1095" i="9"/>
  <c r="BO1037" i="9"/>
  <c r="BB1551" i="9"/>
  <c r="BB1542" i="9"/>
  <c r="BB1526" i="9"/>
  <c r="BB1611" i="9"/>
  <c r="BB1527" i="9"/>
  <c r="BB1556" i="9"/>
  <c r="BB1528" i="9"/>
  <c r="BB1609" i="9"/>
  <c r="BB1582" i="9"/>
  <c r="BB1608" i="9"/>
  <c r="BB1540" i="9"/>
  <c r="BB1541" i="9"/>
  <c r="BB1525" i="9"/>
  <c r="BB1574" i="9"/>
  <c r="BB1535" i="9"/>
  <c r="BB1534" i="9"/>
  <c r="BB1605" i="9"/>
  <c r="BB1524" i="9"/>
  <c r="BB1523" i="9"/>
  <c r="BB1577" i="9"/>
  <c r="BB1573" i="9"/>
  <c r="BB1545" i="9"/>
  <c r="BB1522" i="9"/>
  <c r="BB1521" i="9"/>
  <c r="BB1563" i="9"/>
  <c r="BB1602" i="9"/>
  <c r="BB1558" i="9"/>
  <c r="BB1569" i="9"/>
  <c r="BB1520" i="9"/>
  <c r="BB1530" i="9"/>
  <c r="BB1564" i="9"/>
  <c r="BB1519" i="9"/>
  <c r="BB1579" i="9"/>
  <c r="BB1518" i="9"/>
  <c r="BB1549" i="9"/>
  <c r="BB1583" i="9"/>
  <c r="BB1557" i="9"/>
  <c r="BB1517" i="9"/>
  <c r="BB1538" i="9"/>
  <c r="BB1552" i="9"/>
  <c r="BB1544" i="9"/>
  <c r="BB1516" i="9"/>
  <c r="BB1560" i="9"/>
  <c r="BB1515" i="9"/>
  <c r="BB1514" i="9"/>
  <c r="BB1600" i="9"/>
  <c r="BB1568" i="9"/>
  <c r="BB1513" i="9"/>
  <c r="BB1512" i="9"/>
  <c r="BB1566" i="9"/>
  <c r="BB1554" i="9"/>
  <c r="BB1581" i="9"/>
  <c r="BB1529" i="9"/>
  <c r="BB1598" i="9"/>
  <c r="BB1546" i="9"/>
  <c r="BB1539" i="9"/>
  <c r="BB1597" i="9"/>
  <c r="BB1565" i="9"/>
  <c r="BB1532" i="9"/>
  <c r="BB1543" i="9"/>
  <c r="BB1511" i="9"/>
  <c r="BB1510" i="9"/>
  <c r="BB1509" i="9"/>
  <c r="BB1575" i="9"/>
  <c r="BB1555" i="9"/>
  <c r="BB1567" i="9"/>
  <c r="BB1561" i="9"/>
  <c r="BB1570" i="9"/>
  <c r="BB1596" i="9"/>
  <c r="BB1550" i="9"/>
  <c r="BB1508" i="9"/>
  <c r="BB1507" i="9"/>
  <c r="BB1547" i="9"/>
  <c r="BB1536" i="9"/>
  <c r="BB1586" i="9"/>
  <c r="BB1506" i="9"/>
  <c r="BB1576" i="9"/>
  <c r="BB1578" i="9"/>
  <c r="BB1548" i="9"/>
  <c r="BB1505" i="9"/>
  <c r="BB1504" i="9"/>
  <c r="BB1503" i="9"/>
  <c r="BB1502" i="9"/>
  <c r="BB1501" i="9"/>
  <c r="BB1593" i="9"/>
  <c r="BB1553" i="9"/>
  <c r="BB1580" i="9"/>
  <c r="BB1592" i="9"/>
  <c r="BB1500" i="9"/>
  <c r="BB1572" i="9"/>
  <c r="BB1499" i="9"/>
  <c r="BB1590" i="9"/>
  <c r="BB1537" i="9"/>
  <c r="BB1585" i="9"/>
  <c r="BB1571" i="9"/>
  <c r="BB1498" i="9"/>
  <c r="BB1531" i="9"/>
  <c r="BB1533" i="9"/>
  <c r="BB1559" i="9"/>
  <c r="BB1562" i="9"/>
  <c r="BB1584" i="9"/>
  <c r="BB1497" i="9"/>
  <c r="AO1551" i="9"/>
  <c r="GP1551" i="9" s="1"/>
  <c r="AO1542" i="9"/>
  <c r="GP1542" i="9" s="1"/>
  <c r="AO1526" i="9"/>
  <c r="AO1611" i="9"/>
  <c r="AO1527" i="9"/>
  <c r="AO1556" i="9"/>
  <c r="GP1556" i="9" s="1"/>
  <c r="AO1528" i="9"/>
  <c r="GP1528" i="9" s="1"/>
  <c r="AO1609" i="9"/>
  <c r="AO1582" i="9"/>
  <c r="GP1582" i="9" s="1"/>
  <c r="AO1608" i="9"/>
  <c r="AO1540" i="9"/>
  <c r="GP1540" i="9" s="1"/>
  <c r="AO1541" i="9"/>
  <c r="GP1541" i="9" s="1"/>
  <c r="AO1525" i="9"/>
  <c r="AO1574" i="9"/>
  <c r="AO1535" i="9"/>
  <c r="AO1534" i="9"/>
  <c r="GP1534" i="9" s="1"/>
  <c r="GP1606" i="9"/>
  <c r="AO1605" i="9"/>
  <c r="GP1604" i="9"/>
  <c r="AO1524" i="9"/>
  <c r="GP1524" i="9" s="1"/>
  <c r="AO1523" i="9"/>
  <c r="AO1577" i="9"/>
  <c r="AO1573" i="9"/>
  <c r="GP1573" i="9" s="1"/>
  <c r="AO1545" i="9"/>
  <c r="GP1545" i="9" s="1"/>
  <c r="AO1522" i="9"/>
  <c r="AO1521" i="9"/>
  <c r="AO1563" i="9"/>
  <c r="GP1563" i="9" s="1"/>
  <c r="AO1602" i="9"/>
  <c r="AO1558" i="9"/>
  <c r="AO1569" i="9"/>
  <c r="AO1520" i="9"/>
  <c r="GP1520" i="9" s="1"/>
  <c r="AO1530" i="9"/>
  <c r="AO1564" i="9"/>
  <c r="AO1519" i="9"/>
  <c r="AO1579" i="9"/>
  <c r="GP1579" i="9" s="1"/>
  <c r="AO1518" i="9"/>
  <c r="AO1549" i="9"/>
  <c r="AO1583" i="9"/>
  <c r="AO1557" i="9"/>
  <c r="GP1557" i="9" s="1"/>
  <c r="AO1517" i="9"/>
  <c r="AO1538" i="9"/>
  <c r="GP1538" i="9" s="1"/>
  <c r="AO1552" i="9"/>
  <c r="GP1552" i="9" s="1"/>
  <c r="AO1544" i="9"/>
  <c r="AO1516" i="9"/>
  <c r="AO1560" i="9"/>
  <c r="GP1560" i="9" s="1"/>
  <c r="AO1515" i="9"/>
  <c r="GP1515" i="9" s="1"/>
  <c r="AO1514" i="9"/>
  <c r="AO1600" i="9"/>
  <c r="AO1568" i="9"/>
  <c r="AO1513" i="9"/>
  <c r="GP1513" i="9" s="1"/>
  <c r="AO1512" i="9"/>
  <c r="GP1512" i="9" s="1"/>
  <c r="AO1566" i="9"/>
  <c r="AO1554" i="9"/>
  <c r="GP1554" i="9" s="1"/>
  <c r="AO1581" i="9"/>
  <c r="AO1529" i="9"/>
  <c r="AO1598" i="9"/>
  <c r="AO1546" i="9"/>
  <c r="GP1546" i="9" s="1"/>
  <c r="AO1539" i="9"/>
  <c r="AO1597" i="9"/>
  <c r="AO1565" i="9"/>
  <c r="AO1532" i="9"/>
  <c r="GP1532" i="9" s="1"/>
  <c r="AO1543" i="9"/>
  <c r="AO1511" i="9"/>
  <c r="AO1510" i="9"/>
  <c r="AO1509" i="9"/>
  <c r="GP1509" i="9" s="1"/>
  <c r="AO1575" i="9"/>
  <c r="AO1555" i="9"/>
  <c r="AO1567" i="9"/>
  <c r="AO1561" i="9"/>
  <c r="GP1561" i="9" s="1"/>
  <c r="AO1570" i="9"/>
  <c r="AO1596" i="9"/>
  <c r="AO1550" i="9"/>
  <c r="GP1550" i="9" s="1"/>
  <c r="AO1508" i="9"/>
  <c r="AO1507" i="9"/>
  <c r="GP1507" i="9" s="1"/>
  <c r="AO1547" i="9"/>
  <c r="GP1547" i="9" s="1"/>
  <c r="AO1536" i="9"/>
  <c r="AO1586" i="9"/>
  <c r="AO1506" i="9"/>
  <c r="GP1506" i="9" s="1"/>
  <c r="AO1576" i="9"/>
  <c r="GP1576" i="9" s="1"/>
  <c r="AO1578" i="9"/>
  <c r="AO1548" i="9"/>
  <c r="AO1505" i="9"/>
  <c r="AO1504" i="9"/>
  <c r="GP1504" i="9" s="1"/>
  <c r="AO1503" i="9"/>
  <c r="GP1503" i="9" s="1"/>
  <c r="AO1502" i="9"/>
  <c r="AO1501" i="9"/>
  <c r="GP1501" i="9" s="1"/>
  <c r="AO1593" i="9"/>
  <c r="GP1593" i="9" s="1"/>
  <c r="AO1553" i="9"/>
  <c r="AO1580" i="9"/>
  <c r="AO1592" i="9"/>
  <c r="GP1592" i="9" s="1"/>
  <c r="GP1500" i="9"/>
  <c r="AO1572" i="9"/>
  <c r="AO1499" i="9"/>
  <c r="AO1590" i="9"/>
  <c r="AO1537" i="9"/>
  <c r="GP1537" i="9" s="1"/>
  <c r="AO1585" i="9"/>
  <c r="AO1571" i="9"/>
  <c r="GP1571" i="9" s="1"/>
  <c r="AO1498" i="9"/>
  <c r="AO1531" i="9"/>
  <c r="AO1533" i="9"/>
  <c r="GP1533" i="9" s="1"/>
  <c r="AO1559" i="9"/>
  <c r="GP1559" i="9" s="1"/>
  <c r="AO1562" i="9"/>
  <c r="AO1584" i="9"/>
  <c r="AO1497" i="9"/>
  <c r="GP1497" i="9" s="1"/>
  <c r="AO1407" i="9"/>
  <c r="AO1403" i="9"/>
  <c r="GP1403" i="9" s="1"/>
  <c r="AO1496" i="9"/>
  <c r="AO1417" i="9"/>
  <c r="AO1393" i="9"/>
  <c r="AO1426" i="9"/>
  <c r="GP1426" i="9" s="1"/>
  <c r="AO1424" i="9"/>
  <c r="AO1402" i="9"/>
  <c r="AO1432" i="9"/>
  <c r="AO1458" i="9"/>
  <c r="AO1495" i="9"/>
  <c r="GP1494" i="9"/>
  <c r="AO1410" i="9"/>
  <c r="AO1493" i="9"/>
  <c r="GP1493" i="9" s="1"/>
  <c r="AO1399" i="9"/>
  <c r="AO1446" i="9"/>
  <c r="AO1411" i="9"/>
  <c r="AO1400" i="9"/>
  <c r="GP1400" i="9" s="1"/>
  <c r="AO1390" i="9"/>
  <c r="AO1492" i="9"/>
  <c r="AO1491" i="9"/>
  <c r="AO1436" i="9"/>
  <c r="AO1490" i="9"/>
  <c r="GP1489" i="9"/>
  <c r="AO1451" i="9"/>
  <c r="AO1389" i="9"/>
  <c r="GP1389" i="9" s="1"/>
  <c r="AO1488" i="9"/>
  <c r="AO1487" i="9"/>
  <c r="AO1486" i="9"/>
  <c r="AO1441" i="9"/>
  <c r="GP1441" i="9" s="1"/>
  <c r="AO1460" i="9"/>
  <c r="AO1413" i="9"/>
  <c r="AO1455" i="9"/>
  <c r="AO1485" i="9"/>
  <c r="AO1392" i="9"/>
  <c r="AO1433" i="9"/>
  <c r="GP1433" i="9" s="1"/>
  <c r="AO1484" i="9"/>
  <c r="AO1454" i="9"/>
  <c r="GP1454" i="9" s="1"/>
  <c r="AO1483" i="9"/>
  <c r="AO1427" i="9"/>
  <c r="AO1459" i="9"/>
  <c r="AO1452" i="9"/>
  <c r="GP1452" i="9" s="1"/>
  <c r="AO1482" i="9"/>
  <c r="AO1388" i="9"/>
  <c r="AO1434" i="9"/>
  <c r="AO1449" i="9"/>
  <c r="AO1481" i="9"/>
  <c r="AO1421" i="9"/>
  <c r="GP1421" i="9" s="1"/>
  <c r="AO1387" i="9"/>
  <c r="AO1406" i="9"/>
  <c r="GP1406" i="9" s="1"/>
  <c r="AO1480" i="9"/>
  <c r="AO1479" i="9"/>
  <c r="AO1443" i="9"/>
  <c r="AO1478" i="9"/>
  <c r="GP1478" i="9" s="1"/>
  <c r="AO1430" i="9"/>
  <c r="AO1397" i="9"/>
  <c r="AO1439" i="9"/>
  <c r="AO1422" i="9"/>
  <c r="AO1425" i="9"/>
  <c r="AO1404" i="9"/>
  <c r="GP1404" i="9" s="1"/>
  <c r="AO1412" i="9"/>
  <c r="AO1437" i="9"/>
  <c r="GP1437" i="9" s="1"/>
  <c r="AO1408" i="9"/>
  <c r="AO1477" i="9"/>
  <c r="AO1438" i="9"/>
  <c r="AO1409" i="9"/>
  <c r="GP1409" i="9" s="1"/>
  <c r="AO1416" i="9"/>
  <c r="AO1386" i="9"/>
  <c r="AO1476" i="9"/>
  <c r="AO1385" i="9"/>
  <c r="AO1435" i="9"/>
  <c r="AO1420" i="9"/>
  <c r="GP1420" i="9" s="1"/>
  <c r="AO1440" i="9"/>
  <c r="AO1456" i="9"/>
  <c r="GP1456" i="9" s="1"/>
  <c r="AO1391" i="9"/>
  <c r="AO1475" i="9"/>
  <c r="AO1415" i="9"/>
  <c r="AO1418" i="9"/>
  <c r="GP1418" i="9" s="1"/>
  <c r="AO1474" i="9"/>
  <c r="AO1384" i="9"/>
  <c r="AO1473" i="9"/>
  <c r="AO1405" i="9"/>
  <c r="AO1395" i="9"/>
  <c r="AO1461" i="9"/>
  <c r="GP1461" i="9" s="1"/>
  <c r="AO1472" i="9"/>
  <c r="AO1445" i="9"/>
  <c r="GP1445" i="9" s="1"/>
  <c r="AO1457" i="9"/>
  <c r="AO1423" i="9"/>
  <c r="AO1429" i="9"/>
  <c r="AO1471" i="9"/>
  <c r="GP1471" i="9" s="1"/>
  <c r="AO1414" i="9"/>
  <c r="AO1470" i="9"/>
  <c r="AO1453" i="9"/>
  <c r="AO1469" i="9"/>
  <c r="AO1428" i="9"/>
  <c r="AO1447" i="9"/>
  <c r="GP1447" i="9" s="1"/>
  <c r="AO1394" i="9"/>
  <c r="GP1383" i="9"/>
  <c r="AO1468" i="9"/>
  <c r="AO1448" i="9"/>
  <c r="AO1467" i="9"/>
  <c r="AO1466" i="9"/>
  <c r="GP1466" i="9" s="1"/>
  <c r="AO1419" i="9"/>
  <c r="AO1462" i="9"/>
  <c r="AO1450" i="9"/>
  <c r="AO1396" i="9"/>
  <c r="AO1398" i="9"/>
  <c r="GP1465" i="9"/>
  <c r="AO1401" i="9"/>
  <c r="AO1431" i="9"/>
  <c r="GP1431" i="9" s="1"/>
  <c r="AO1444" i="9"/>
  <c r="AO1463" i="9"/>
  <c r="AO1442" i="9"/>
  <c r="GP1442" i="9" s="1"/>
  <c r="AO1382" i="9"/>
  <c r="AO1295" i="9"/>
  <c r="AO1285" i="9"/>
  <c r="AO1381" i="9"/>
  <c r="AO1283" i="9"/>
  <c r="AO1380" i="9"/>
  <c r="GP1380" i="9" s="1"/>
  <c r="AO1306" i="9"/>
  <c r="AO1379" i="9"/>
  <c r="GP1379" i="9" s="1"/>
  <c r="AO1274" i="9"/>
  <c r="AO1302" i="9"/>
  <c r="AO1339" i="9"/>
  <c r="AO1312" i="9"/>
  <c r="GP1312" i="9" s="1"/>
  <c r="AO1378" i="9"/>
  <c r="AO1301" i="9"/>
  <c r="AO1377" i="9"/>
  <c r="AO1294" i="9"/>
  <c r="AO1325" i="9"/>
  <c r="AO1282" i="9"/>
  <c r="GP1282" i="9" s="1"/>
  <c r="AO1288" i="9"/>
  <c r="AO1273" i="9"/>
  <c r="GP1273" i="9" s="1"/>
  <c r="AO1328" i="9"/>
  <c r="AO1376" i="9"/>
  <c r="AO1308" i="9"/>
  <c r="AO1375" i="9"/>
  <c r="GP1375" i="9" s="1"/>
  <c r="AO1340" i="9"/>
  <c r="AO1307" i="9"/>
  <c r="AO1374" i="9"/>
  <c r="AO1373" i="9"/>
  <c r="AO1372" i="9"/>
  <c r="AO1371" i="9"/>
  <c r="GP1371" i="9" s="1"/>
  <c r="AO1323" i="9"/>
  <c r="AO1314" i="9"/>
  <c r="GP1314" i="9" s="1"/>
  <c r="AO1299" i="9"/>
  <c r="AO1338" i="9"/>
  <c r="AO1370" i="9"/>
  <c r="AO1279" i="9"/>
  <c r="GP1279" i="9" s="1"/>
  <c r="AO1304" i="9"/>
  <c r="AO1369" i="9"/>
  <c r="AO1337" i="9"/>
  <c r="AO1303" i="9"/>
  <c r="AO1342" i="9"/>
  <c r="GP1342" i="9" s="1"/>
  <c r="AO1310" i="9"/>
  <c r="AO1272" i="9"/>
  <c r="GP1272" i="9" s="1"/>
  <c r="AO1281" i="9"/>
  <c r="AO1305" i="9"/>
  <c r="AO1343" i="9"/>
  <c r="AO1289" i="9"/>
  <c r="GP1289" i="9" s="1"/>
  <c r="AO1367" i="9"/>
  <c r="AO1311" i="9"/>
  <c r="AO1296" i="9"/>
  <c r="AO1366" i="9"/>
  <c r="AO1365" i="9"/>
  <c r="AO1326" i="9"/>
  <c r="GP1326" i="9" s="1"/>
  <c r="AO1364" i="9"/>
  <c r="AO1324" i="9"/>
  <c r="GP1324" i="9" s="1"/>
  <c r="AO1275" i="9"/>
  <c r="AO1317" i="9"/>
  <c r="AO1327" i="9"/>
  <c r="AO1293" i="9"/>
  <c r="GP1293" i="9" s="1"/>
  <c r="AO1291" i="9"/>
  <c r="AO1297" i="9"/>
  <c r="AO1363" i="9"/>
  <c r="AO1284" i="9"/>
  <c r="AO1362" i="9"/>
  <c r="AO1321" i="9"/>
  <c r="GP1321" i="9" s="1"/>
  <c r="AO1361" i="9"/>
  <c r="AO1286" i="9"/>
  <c r="GP1286" i="9" s="1"/>
  <c r="AO1360" i="9"/>
  <c r="AO1271" i="9"/>
  <c r="AO1359" i="9"/>
  <c r="AO1331" i="9"/>
  <c r="GP1331" i="9" s="1"/>
  <c r="AO1276" i="9"/>
  <c r="AO1318" i="9"/>
  <c r="AO1334" i="9"/>
  <c r="AO1322" i="9"/>
  <c r="AO1358" i="9"/>
  <c r="AO1287" i="9"/>
  <c r="GP1287" i="9" s="1"/>
  <c r="AO1292" i="9"/>
  <c r="AO1357" i="9"/>
  <c r="GP1357" i="9" s="1"/>
  <c r="AO1356" i="9"/>
  <c r="AO1355" i="9"/>
  <c r="AO1290" i="9"/>
  <c r="AO1278" i="9"/>
  <c r="GP1278" i="9" s="1"/>
  <c r="AO1345" i="9"/>
  <c r="AO1270" i="9"/>
  <c r="AO1333" i="9"/>
  <c r="AO1313" i="9"/>
  <c r="AO1354" i="9"/>
  <c r="AO1353" i="9"/>
  <c r="GP1353" i="9" s="1"/>
  <c r="AO1352" i="9"/>
  <c r="GP1352" i="9" s="1"/>
  <c r="AO1309" i="9"/>
  <c r="GP1309" i="9" s="1"/>
  <c r="AO1351" i="9"/>
  <c r="AO1332" i="9"/>
  <c r="AO1350" i="9"/>
  <c r="AO1315" i="9"/>
  <c r="GP1315" i="9" s="1"/>
  <c r="AO1336" i="9"/>
  <c r="AO1349" i="9"/>
  <c r="AO1348" i="9"/>
  <c r="AO1320" i="9"/>
  <c r="AO1347" i="9"/>
  <c r="GP1347" i="9" s="1"/>
  <c r="AO1341" i="9"/>
  <c r="GP1341" i="9" s="1"/>
  <c r="AO1298" i="9"/>
  <c r="GP1298" i="9" s="1"/>
  <c r="AO1344" i="9"/>
  <c r="AO1335" i="9"/>
  <c r="AO1268" i="9"/>
  <c r="AO1277" i="9"/>
  <c r="GP1277" i="9" s="1"/>
  <c r="AO1280" i="9"/>
  <c r="AO1329" i="9"/>
  <c r="AO1300" i="9"/>
  <c r="AO1330" i="9"/>
  <c r="AO1319" i="9"/>
  <c r="AO1267" i="9"/>
  <c r="GP1267" i="9" s="1"/>
  <c r="AO1316" i="9"/>
  <c r="GP1316" i="9" s="1"/>
  <c r="AO1346" i="9"/>
  <c r="GP1346" i="9" s="1"/>
  <c r="AO1187" i="9"/>
  <c r="AO1174" i="9"/>
  <c r="AO1266" i="9"/>
  <c r="AO1175" i="9"/>
  <c r="GP1175" i="9" s="1"/>
  <c r="AO1161" i="9"/>
  <c r="AO1199" i="9"/>
  <c r="AO1265" i="9"/>
  <c r="AO1214" i="9"/>
  <c r="AO1197" i="9"/>
  <c r="AO1233" i="9"/>
  <c r="GP1233" i="9" s="1"/>
  <c r="AO1205" i="9"/>
  <c r="GP1205" i="9" s="1"/>
  <c r="AO1264" i="9"/>
  <c r="GP1264" i="9" s="1"/>
  <c r="AO1188" i="9"/>
  <c r="AO1194" i="9"/>
  <c r="AO1173" i="9"/>
  <c r="AO1213" i="9"/>
  <c r="GP1213" i="9" s="1"/>
  <c r="AO1166" i="9"/>
  <c r="AO1177" i="9"/>
  <c r="AO1263" i="9"/>
  <c r="AO1220" i="9"/>
  <c r="AO1185" i="9"/>
  <c r="AO1201" i="9"/>
  <c r="GP1201" i="9" s="1"/>
  <c r="AO1262" i="9"/>
  <c r="GP1262" i="9" s="1"/>
  <c r="AO1235" i="9"/>
  <c r="GP1235" i="9" s="1"/>
  <c r="AO1237" i="9"/>
  <c r="AO1159" i="9"/>
  <c r="AO1158" i="9"/>
  <c r="AO1261" i="9"/>
  <c r="GP1261" i="9" s="1"/>
  <c r="AO1260" i="9"/>
  <c r="AO1212" i="9"/>
  <c r="AO1206" i="9"/>
  <c r="AO1169" i="9"/>
  <c r="AO1224" i="9"/>
  <c r="AO1259" i="9"/>
  <c r="GP1259" i="9" s="1"/>
  <c r="AO1258" i="9"/>
  <c r="GP1258" i="9" s="1"/>
  <c r="AO1204" i="9"/>
  <c r="GP1204" i="9" s="1"/>
  <c r="AO1257" i="9"/>
  <c r="AO1229" i="9"/>
  <c r="AO1182" i="9"/>
  <c r="AO1195" i="9"/>
  <c r="GP1195" i="9" s="1"/>
  <c r="AO1234" i="9"/>
  <c r="AO1222" i="9"/>
  <c r="AO1203" i="9"/>
  <c r="AO1172" i="9"/>
  <c r="AO1208" i="9"/>
  <c r="AO1216" i="9"/>
  <c r="GP1216" i="9" s="1"/>
  <c r="AO1202" i="9"/>
  <c r="GP1202" i="9" s="1"/>
  <c r="AO1227" i="9"/>
  <c r="GP1227" i="9" s="1"/>
  <c r="AO1217" i="9"/>
  <c r="AO1183" i="9"/>
  <c r="AO1165" i="9"/>
  <c r="AO1256" i="9"/>
  <c r="GP1256" i="9" s="1"/>
  <c r="AO1192" i="9"/>
  <c r="AO1176" i="9"/>
  <c r="AO1167" i="9"/>
  <c r="AO1207" i="9"/>
  <c r="AO1196" i="9"/>
  <c r="GP1196" i="9" s="1"/>
  <c r="AO1186" i="9"/>
  <c r="GP1186" i="9" s="1"/>
  <c r="AO1181" i="9"/>
  <c r="GP1181" i="9" s="1"/>
  <c r="AO1160" i="9"/>
  <c r="AO1254" i="9"/>
  <c r="AO1210" i="9"/>
  <c r="AO1253" i="9"/>
  <c r="GP1253" i="9" s="1"/>
  <c r="AO1198" i="9"/>
  <c r="AO1252" i="9"/>
  <c r="AO1171" i="9"/>
  <c r="AO1180" i="9"/>
  <c r="AO1157" i="9"/>
  <c r="AO1156" i="9"/>
  <c r="GP1156" i="9" s="1"/>
  <c r="AO1218" i="9"/>
  <c r="GP1218" i="9" s="1"/>
  <c r="AO1193" i="9"/>
  <c r="GP1193" i="9" s="1"/>
  <c r="AO1215" i="9"/>
  <c r="AO1231" i="9"/>
  <c r="AO1211" i="9"/>
  <c r="AO1251" i="9"/>
  <c r="GP1251" i="9" s="1"/>
  <c r="AO1225" i="9"/>
  <c r="AO1170" i="9"/>
  <c r="AO1250" i="9"/>
  <c r="AO1249" i="9"/>
  <c r="AO1162" i="9"/>
  <c r="GP1162" i="9" s="1"/>
  <c r="AO1178" i="9"/>
  <c r="GP1178" i="9" s="1"/>
  <c r="AO1155" i="9"/>
  <c r="GP1155" i="9" s="1"/>
  <c r="AO1239" i="9"/>
  <c r="GP1239" i="9" s="1"/>
  <c r="AO1164" i="9"/>
  <c r="GP1164" i="9" s="1"/>
  <c r="AO1221" i="9"/>
  <c r="AO1190" i="9"/>
  <c r="AO1248" i="9"/>
  <c r="GP1248" i="9" s="1"/>
  <c r="AO1184" i="9"/>
  <c r="GP1184" i="9" s="1"/>
  <c r="AO1247" i="9"/>
  <c r="AO1223" i="9"/>
  <c r="AO1246" i="9"/>
  <c r="AO1230" i="9"/>
  <c r="GP1230" i="9" s="1"/>
  <c r="AO1245" i="9"/>
  <c r="GP1245" i="9" s="1"/>
  <c r="AO1200" i="9"/>
  <c r="GP1200" i="9" s="1"/>
  <c r="AO1226" i="9"/>
  <c r="GP1226" i="9" s="1"/>
  <c r="AO1244" i="9"/>
  <c r="GP1244" i="9" s="1"/>
  <c r="AO1243" i="9"/>
  <c r="AO1219" i="9"/>
  <c r="GP1219" i="9" s="1"/>
  <c r="AO1242" i="9"/>
  <c r="GP1242" i="9" s="1"/>
  <c r="AO1241" i="9"/>
  <c r="AO1189" i="9"/>
  <c r="AO1238" i="9"/>
  <c r="AO1232" i="9"/>
  <c r="GP1232" i="9" s="1"/>
  <c r="AO1153" i="9"/>
  <c r="GP1153" i="9" s="1"/>
  <c r="AO1163" i="9"/>
  <c r="GP1163" i="9" s="1"/>
  <c r="AO1168" i="9"/>
  <c r="GP1168" i="9" s="1"/>
  <c r="AO1179" i="9"/>
  <c r="GP1179" i="9" s="1"/>
  <c r="AO1191" i="9"/>
  <c r="AO1228" i="9"/>
  <c r="AO1236" i="9"/>
  <c r="GP1236" i="9" s="1"/>
  <c r="AO1240" i="9"/>
  <c r="GP1240" i="9" s="1"/>
  <c r="AO1209" i="9"/>
  <c r="AO1152" i="9"/>
  <c r="AO1093" i="9"/>
  <c r="AO1067" i="9"/>
  <c r="GP1067" i="9" s="1"/>
  <c r="AO1151" i="9"/>
  <c r="GP1151" i="9" s="1"/>
  <c r="AO1072" i="9"/>
  <c r="GP1072" i="9" s="1"/>
  <c r="AO1050" i="9"/>
  <c r="GP1050" i="9" s="1"/>
  <c r="AO1084" i="9"/>
  <c r="GP1084" i="9" s="1"/>
  <c r="AO1122" i="9"/>
  <c r="AO1101" i="9"/>
  <c r="AO1090" i="9"/>
  <c r="GP1090" i="9" s="1"/>
  <c r="AO1120" i="9"/>
  <c r="GP1120" i="9" s="1"/>
  <c r="AO1099" i="9"/>
  <c r="AO1150" i="9"/>
  <c r="AO1069" i="9"/>
  <c r="AO1055" i="9"/>
  <c r="GP1055" i="9" s="1"/>
  <c r="AO1054" i="9"/>
  <c r="GP1054" i="9" s="1"/>
  <c r="AO1107" i="9"/>
  <c r="GP1107" i="9" s="1"/>
  <c r="AO1059" i="9"/>
  <c r="GP1059" i="9" s="1"/>
  <c r="AO1149" i="9"/>
  <c r="GP1149" i="9" s="1"/>
  <c r="AO1049" i="9"/>
  <c r="AO1116" i="9"/>
  <c r="AO1077" i="9"/>
  <c r="GP1077" i="9" s="1"/>
  <c r="AO1088" i="9"/>
  <c r="GP1088" i="9" s="1"/>
  <c r="AO1048" i="9"/>
  <c r="AO1123" i="9"/>
  <c r="AO1121" i="9"/>
  <c r="AO1047" i="9"/>
  <c r="GP1047" i="9" s="1"/>
  <c r="AO1148" i="9"/>
  <c r="GP1148" i="9" s="1"/>
  <c r="AO1147" i="9"/>
  <c r="GP1147" i="9" s="1"/>
  <c r="AO1094" i="9"/>
  <c r="GP1094" i="9" s="1"/>
  <c r="AO1105" i="9"/>
  <c r="GP1105" i="9" s="1"/>
  <c r="AO1109" i="9"/>
  <c r="AO1080" i="9"/>
  <c r="AO1111" i="9"/>
  <c r="GP1111" i="9" s="1"/>
  <c r="AO1146" i="9"/>
  <c r="GP1146" i="9" s="1"/>
  <c r="AO1086" i="9"/>
  <c r="AO1053" i="9"/>
  <c r="AO1060" i="9"/>
  <c r="GP1060" i="9" s="1"/>
  <c r="AO1144" i="9"/>
  <c r="GP1144" i="9" s="1"/>
  <c r="AO1046" i="9"/>
  <c r="GP1046" i="9" s="1"/>
  <c r="AO1114" i="9"/>
  <c r="GP1114" i="9" s="1"/>
  <c r="AO1061" i="9"/>
  <c r="GP1061" i="9" s="1"/>
  <c r="AO1089" i="9"/>
  <c r="AO1070" i="9"/>
  <c r="AO1103" i="9"/>
  <c r="GP1103" i="9" s="1"/>
  <c r="AO1075" i="9"/>
  <c r="GP1075" i="9" s="1"/>
  <c r="AO1045" i="9"/>
  <c r="AO1117" i="9"/>
  <c r="AO1091" i="9"/>
  <c r="AO1098" i="9"/>
  <c r="GP1098" i="9" s="1"/>
  <c r="AO1044" i="9"/>
  <c r="GP1044" i="9" s="1"/>
  <c r="AO1097" i="9"/>
  <c r="GP1097" i="9" s="1"/>
  <c r="AO1043" i="9"/>
  <c r="GP1043" i="9" s="1"/>
  <c r="AO1063" i="9"/>
  <c r="GP1063" i="9" s="1"/>
  <c r="AO1104" i="9"/>
  <c r="AO1058" i="9"/>
  <c r="AO1083" i="9"/>
  <c r="GP1083" i="9" s="1"/>
  <c r="GP1143" i="9"/>
  <c r="AO1074" i="9"/>
  <c r="AO1057" i="9"/>
  <c r="AO1056" i="9"/>
  <c r="AO1142" i="9"/>
  <c r="GP1142" i="9" s="1"/>
  <c r="AO1079" i="9"/>
  <c r="GP1079" i="9" s="1"/>
  <c r="AO1042" i="9"/>
  <c r="GP1042" i="9" s="1"/>
  <c r="AO1081" i="9"/>
  <c r="GP1081" i="9" s="1"/>
  <c r="GP1041" i="9"/>
  <c r="AO1052" i="9"/>
  <c r="AO1071" i="9"/>
  <c r="AO1141" i="9"/>
  <c r="GP1141" i="9" s="1"/>
  <c r="AO1040" i="9"/>
  <c r="GP1040" i="9" s="1"/>
  <c r="AO1102" i="9"/>
  <c r="AO1092" i="9"/>
  <c r="AO1078" i="9"/>
  <c r="GP1078" i="9" s="1"/>
  <c r="AO1096" i="9"/>
  <c r="GP1096" i="9" s="1"/>
  <c r="AO1139" i="9"/>
  <c r="GP1139" i="9" s="1"/>
  <c r="AO1068" i="9"/>
  <c r="GP1068" i="9" s="1"/>
  <c r="AO1100" i="9"/>
  <c r="GP1100" i="9" s="1"/>
  <c r="AO1039" i="9"/>
  <c r="AO1138" i="9"/>
  <c r="AO1137" i="9"/>
  <c r="GP1137" i="9" s="1"/>
  <c r="AO1065" i="9"/>
  <c r="GP1065" i="9" s="1"/>
  <c r="AO1051" i="9"/>
  <c r="AO1124" i="9"/>
  <c r="AO1108" i="9"/>
  <c r="AO1112" i="9"/>
  <c r="GP1112" i="9" s="1"/>
  <c r="AO1113" i="9"/>
  <c r="GP1113" i="9" s="1"/>
  <c r="AO1136" i="9"/>
  <c r="GP1136" i="9" s="1"/>
  <c r="AO1135" i="9"/>
  <c r="GP1135" i="9" s="1"/>
  <c r="GP1134" i="9"/>
  <c r="AO1082" i="9"/>
  <c r="AO1073" i="9"/>
  <c r="AO1119" i="9"/>
  <c r="GP1119" i="9" s="1"/>
  <c r="AO1133" i="9"/>
  <c r="GP1133" i="9" s="1"/>
  <c r="AO1087" i="9"/>
  <c r="AO1115" i="9"/>
  <c r="GP1038" i="9"/>
  <c r="GP1131" i="9"/>
  <c r="AO1110" i="9"/>
  <c r="GP1110" i="9" s="1"/>
  <c r="AO1130" i="9"/>
  <c r="GP1130" i="9" s="1"/>
  <c r="AO1129" i="9"/>
  <c r="GP1129" i="9" s="1"/>
  <c r="AO1076" i="9"/>
  <c r="AO1126" i="9"/>
  <c r="AO1118" i="9"/>
  <c r="GP1118" i="9" s="1"/>
  <c r="AO1085" i="9"/>
  <c r="GP1085" i="9" s="1"/>
  <c r="AO1064" i="9"/>
  <c r="AO1062" i="9"/>
  <c r="AO1066" i="9"/>
  <c r="GP1066" i="9" s="1"/>
  <c r="AO1106" i="9"/>
  <c r="GP1106" i="9" s="1"/>
  <c r="GP1127" i="9"/>
  <c r="AO1125" i="9"/>
  <c r="GP1125" i="9" s="1"/>
  <c r="AO1095" i="9"/>
  <c r="GP1095" i="9" s="1"/>
  <c r="AO1037" i="9"/>
  <c r="CM1551" i="9"/>
  <c r="CM1542" i="9"/>
  <c r="CM1526" i="9"/>
  <c r="CM1611" i="9"/>
  <c r="CM1527" i="9"/>
  <c r="CM1556" i="9"/>
  <c r="CM1528" i="9"/>
  <c r="CM1609" i="9"/>
  <c r="CM1582" i="9"/>
  <c r="CM1608" i="9"/>
  <c r="CM1540" i="9"/>
  <c r="CM1541" i="9"/>
  <c r="CM1525" i="9"/>
  <c r="CM1574" i="9"/>
  <c r="CM1535" i="9"/>
  <c r="CM1534" i="9"/>
  <c r="CM1605" i="9"/>
  <c r="CM1524" i="9"/>
  <c r="CM1523" i="9"/>
  <c r="CM1577" i="9"/>
  <c r="CM1573" i="9"/>
  <c r="CM1545" i="9"/>
  <c r="CM1522" i="9"/>
  <c r="CM1521" i="9"/>
  <c r="CM1563" i="9"/>
  <c r="CM1602" i="9"/>
  <c r="CM1558" i="9"/>
  <c r="CM1569" i="9"/>
  <c r="CM1520" i="9"/>
  <c r="CM1530" i="9"/>
  <c r="CM1564" i="9"/>
  <c r="CM1519" i="9"/>
  <c r="CM1579" i="9"/>
  <c r="CM1518" i="9"/>
  <c r="CM1549" i="9"/>
  <c r="CM1583" i="9"/>
  <c r="CM1557" i="9"/>
  <c r="CM1517" i="9"/>
  <c r="CM1538" i="9"/>
  <c r="CM1552" i="9"/>
  <c r="CM1544" i="9"/>
  <c r="CM1516" i="9"/>
  <c r="CM1560" i="9"/>
  <c r="CM1515" i="9"/>
  <c r="CM1514" i="9"/>
  <c r="CM1600" i="9"/>
  <c r="CM1568" i="9"/>
  <c r="CM1513" i="9"/>
  <c r="CM1512" i="9"/>
  <c r="CM1566" i="9"/>
  <c r="CM1554" i="9"/>
  <c r="CM1581" i="9"/>
  <c r="CM1529" i="9"/>
  <c r="CM1598" i="9"/>
  <c r="CM1546" i="9"/>
  <c r="CM1539" i="9"/>
  <c r="CM1597" i="9"/>
  <c r="CM1565" i="9"/>
  <c r="CM1532" i="9"/>
  <c r="CM1543" i="9"/>
  <c r="CM1511" i="9"/>
  <c r="CM1510" i="9"/>
  <c r="CM1509" i="9"/>
  <c r="CM1575" i="9"/>
  <c r="CM1555" i="9"/>
  <c r="CM1567" i="9"/>
  <c r="CM1561" i="9"/>
  <c r="CM1570" i="9"/>
  <c r="CM1596" i="9"/>
  <c r="CM1550" i="9"/>
  <c r="CM1508" i="9"/>
  <c r="CM1507" i="9"/>
  <c r="CM1547" i="9"/>
  <c r="CM1536" i="9"/>
  <c r="CM1586" i="9"/>
  <c r="CM1506" i="9"/>
  <c r="CM1576" i="9"/>
  <c r="CM1578" i="9"/>
  <c r="CM1548" i="9"/>
  <c r="CM1505" i="9"/>
  <c r="CM1504" i="9"/>
  <c r="CM1503" i="9"/>
  <c r="CM1502" i="9"/>
  <c r="CM1501" i="9"/>
  <c r="CM1593" i="9"/>
  <c r="CM1553" i="9"/>
  <c r="CM1580" i="9"/>
  <c r="CM1592" i="9"/>
  <c r="CM1500" i="9"/>
  <c r="CM1572" i="9"/>
  <c r="CM1499" i="9"/>
  <c r="CM1590" i="9"/>
  <c r="CM1537" i="9"/>
  <c r="CM1585" i="9"/>
  <c r="CM1571" i="9"/>
  <c r="CM1498" i="9"/>
  <c r="CM1531" i="9"/>
  <c r="CM1533" i="9"/>
  <c r="CM1559" i="9"/>
  <c r="CM1562" i="9"/>
  <c r="CM1584" i="9"/>
  <c r="CM1497" i="9"/>
  <c r="CM1187" i="9"/>
  <c r="CM1174" i="9"/>
  <c r="CM1266" i="9"/>
  <c r="CM1175" i="9"/>
  <c r="CM1161" i="9"/>
  <c r="CM1199" i="9"/>
  <c r="CM1265" i="9"/>
  <c r="CM1214" i="9"/>
  <c r="CM1197" i="9"/>
  <c r="CM1233" i="9"/>
  <c r="CM1205" i="9"/>
  <c r="CM1264" i="9"/>
  <c r="CM1188" i="9"/>
  <c r="CM1194" i="9"/>
  <c r="CM1173" i="9"/>
  <c r="CM1213" i="9"/>
  <c r="CM1166" i="9"/>
  <c r="CM1177" i="9"/>
  <c r="CM1263" i="9"/>
  <c r="CM1220" i="9"/>
  <c r="CM1185" i="9"/>
  <c r="CM1201" i="9"/>
  <c r="CM1262" i="9"/>
  <c r="CM1235" i="9"/>
  <c r="CM1237" i="9"/>
  <c r="CM1159" i="9"/>
  <c r="CM1158" i="9"/>
  <c r="CM1261" i="9"/>
  <c r="CM1260" i="9"/>
  <c r="CM1212" i="9"/>
  <c r="CM1206" i="9"/>
  <c r="CM1169" i="9"/>
  <c r="CM1224" i="9"/>
  <c r="CM1259" i="9"/>
  <c r="CM1258" i="9"/>
  <c r="CM1204" i="9"/>
  <c r="CM1257" i="9"/>
  <c r="CM1229" i="9"/>
  <c r="CM1182" i="9"/>
  <c r="CM1195" i="9"/>
  <c r="CM1234" i="9"/>
  <c r="CM1222" i="9"/>
  <c r="CM1203" i="9"/>
  <c r="CM1172" i="9"/>
  <c r="CM1208" i="9"/>
  <c r="CM1216" i="9"/>
  <c r="CM1202" i="9"/>
  <c r="CM1227" i="9"/>
  <c r="CM1217" i="9"/>
  <c r="CM1183" i="9"/>
  <c r="CM1165" i="9"/>
  <c r="CM1256" i="9"/>
  <c r="CM1192" i="9"/>
  <c r="CM1176" i="9"/>
  <c r="CM1255" i="9"/>
  <c r="CM1167" i="9"/>
  <c r="CM1207" i="9"/>
  <c r="CM1196" i="9"/>
  <c r="CM1186" i="9"/>
  <c r="CM1181" i="9"/>
  <c r="CM1160" i="9"/>
  <c r="CM1254" i="9"/>
  <c r="CM1210" i="9"/>
  <c r="CM1253" i="9"/>
  <c r="CM1198" i="9"/>
  <c r="CM1252" i="9"/>
  <c r="CM1171" i="9"/>
  <c r="CM1180" i="9"/>
  <c r="CM1157" i="9"/>
  <c r="CM1156" i="9"/>
  <c r="CM1218" i="9"/>
  <c r="CM1193" i="9"/>
  <c r="CM1215" i="9"/>
  <c r="CM1231" i="9"/>
  <c r="CM1211" i="9"/>
  <c r="CM1251" i="9"/>
  <c r="CM1225" i="9"/>
  <c r="CM1170" i="9"/>
  <c r="CM1250" i="9"/>
  <c r="CM1249" i="9"/>
  <c r="CM1162" i="9"/>
  <c r="CM1178" i="9"/>
  <c r="CM1155" i="9"/>
  <c r="CM1239" i="9"/>
  <c r="CM1164" i="9"/>
  <c r="CM1221" i="9"/>
  <c r="CM1190" i="9"/>
  <c r="CM1248" i="9"/>
  <c r="CM1184" i="9"/>
  <c r="CM1247" i="9"/>
  <c r="CM1223" i="9"/>
  <c r="CM1246" i="9"/>
  <c r="CM1230" i="9"/>
  <c r="CM1245" i="9"/>
  <c r="CM1200" i="9"/>
  <c r="CM1226" i="9"/>
  <c r="CM1244" i="9"/>
  <c r="CM1154" i="9"/>
  <c r="CM1243" i="9"/>
  <c r="CM1219" i="9"/>
  <c r="CM1242" i="9"/>
  <c r="CM1241" i="9"/>
  <c r="CM1189" i="9"/>
  <c r="CM1238" i="9"/>
  <c r="CM1232" i="9"/>
  <c r="CM1153" i="9"/>
  <c r="CM1163" i="9"/>
  <c r="CM1168" i="9"/>
  <c r="CM1179" i="9"/>
  <c r="CM1191" i="9"/>
  <c r="CM1228" i="9"/>
  <c r="CM1236" i="9"/>
  <c r="CM1240" i="9"/>
  <c r="CM1209" i="9"/>
  <c r="CM1152" i="9"/>
  <c r="CM1093" i="9"/>
  <c r="CM1067" i="9"/>
  <c r="CM1151" i="9"/>
  <c r="CM1072" i="9"/>
  <c r="CM1050" i="9"/>
  <c r="CM1084" i="9"/>
  <c r="CM1122" i="9"/>
  <c r="CM1101" i="9"/>
  <c r="CM1090" i="9"/>
  <c r="CM1120" i="9"/>
  <c r="CM1099" i="9"/>
  <c r="CM1150" i="9"/>
  <c r="CM1069" i="9"/>
  <c r="CM1055" i="9"/>
  <c r="CM1054" i="9"/>
  <c r="CM1107" i="9"/>
  <c r="CM1059" i="9"/>
  <c r="CM1149" i="9"/>
  <c r="CM1049" i="9"/>
  <c r="CM1116" i="9"/>
  <c r="CM1077" i="9"/>
  <c r="CM1088" i="9"/>
  <c r="CM1048" i="9"/>
  <c r="CM1123" i="9"/>
  <c r="CM1121" i="9"/>
  <c r="CM1047" i="9"/>
  <c r="CM1148" i="9"/>
  <c r="CM1147" i="9"/>
  <c r="CM1094" i="9"/>
  <c r="CM1105" i="9"/>
  <c r="CM1109" i="9"/>
  <c r="CM1080" i="9"/>
  <c r="CM1111" i="9"/>
  <c r="CM1146" i="9"/>
  <c r="CM1145" i="9"/>
  <c r="CM1086" i="9"/>
  <c r="CM1053" i="9"/>
  <c r="CM1060" i="9"/>
  <c r="CM1144" i="9"/>
  <c r="CM1046" i="9"/>
  <c r="CM1114" i="9"/>
  <c r="CM1061" i="9"/>
  <c r="CM1089" i="9"/>
  <c r="CM1070" i="9"/>
  <c r="CM1103" i="9"/>
  <c r="CM1075" i="9"/>
  <c r="CM1045" i="9"/>
  <c r="CM1117" i="9"/>
  <c r="CM1091" i="9"/>
  <c r="CM1098" i="9"/>
  <c r="CM1044" i="9"/>
  <c r="CM1097" i="9"/>
  <c r="CM1043" i="9"/>
  <c r="CM1063" i="9"/>
  <c r="CM1104" i="9"/>
  <c r="CM1058" i="9"/>
  <c r="CM1083" i="9"/>
  <c r="CM1143" i="9"/>
  <c r="CM1074" i="9"/>
  <c r="CM1057" i="9"/>
  <c r="CM1056" i="9"/>
  <c r="CM1142" i="9"/>
  <c r="CM1079" i="9"/>
  <c r="CM1042" i="9"/>
  <c r="CM1081" i="9"/>
  <c r="CM1041" i="9"/>
  <c r="CM1052" i="9"/>
  <c r="CM1071" i="9"/>
  <c r="CM1141" i="9"/>
  <c r="CM1040" i="9"/>
  <c r="CM1102" i="9"/>
  <c r="CM1140" i="9"/>
  <c r="CM1092" i="9"/>
  <c r="CM1078" i="9"/>
  <c r="CM1096" i="9"/>
  <c r="CM1139" i="9"/>
  <c r="CM1068" i="9"/>
  <c r="CM1100" i="9"/>
  <c r="CM1039" i="9"/>
  <c r="CM1138" i="9"/>
  <c r="CM1137" i="9"/>
  <c r="CM1065" i="9"/>
  <c r="CM1051" i="9"/>
  <c r="CM1124" i="9"/>
  <c r="CM1108" i="9"/>
  <c r="CM1112" i="9"/>
  <c r="CM1113" i="9"/>
  <c r="CM1136" i="9"/>
  <c r="CM1135" i="9"/>
  <c r="CM1134" i="9"/>
  <c r="CM1082" i="9"/>
  <c r="CM1073" i="9"/>
  <c r="CM1119" i="9"/>
  <c r="CM1133" i="9"/>
  <c r="CM1087" i="9"/>
  <c r="CM1115" i="9"/>
  <c r="CM1132" i="9"/>
  <c r="CM1038" i="9"/>
  <c r="CM1131" i="9"/>
  <c r="CM1110" i="9"/>
  <c r="CM1130" i="9"/>
  <c r="CM1129" i="9"/>
  <c r="CM1076" i="9"/>
  <c r="CM1126" i="9"/>
  <c r="CM1118" i="9"/>
  <c r="CM1085" i="9"/>
  <c r="CM1064" i="9"/>
  <c r="CM1062" i="9"/>
  <c r="CM1128" i="9"/>
  <c r="CM1066" i="9"/>
  <c r="CM1106" i="9"/>
  <c r="CM1127" i="9"/>
  <c r="CM1125" i="9"/>
  <c r="CM1095" i="9"/>
  <c r="CM1037" i="9"/>
  <c r="CX1187" i="9"/>
  <c r="CX1174" i="9"/>
  <c r="CX1266" i="9"/>
  <c r="CX1175" i="9"/>
  <c r="CX1161" i="9"/>
  <c r="CX1199" i="9"/>
  <c r="CX1265" i="9"/>
  <c r="CX1214" i="9"/>
  <c r="CX1197" i="9"/>
  <c r="CX1233" i="9"/>
  <c r="CX1205" i="9"/>
  <c r="CX1264" i="9"/>
  <c r="CX1188" i="9"/>
  <c r="CX1194" i="9"/>
  <c r="CX1173" i="9"/>
  <c r="CX1213" i="9"/>
  <c r="CX1166" i="9"/>
  <c r="CX1177" i="9"/>
  <c r="CX1263" i="9"/>
  <c r="CX1220" i="9"/>
  <c r="CX1185" i="9"/>
  <c r="CX1201" i="9"/>
  <c r="CX1262" i="9"/>
  <c r="CX1235" i="9"/>
  <c r="CX1237" i="9"/>
  <c r="CX1159" i="9"/>
  <c r="CX1158" i="9"/>
  <c r="CX1261" i="9"/>
  <c r="CX1260" i="9"/>
  <c r="CX1212" i="9"/>
  <c r="CX1206" i="9"/>
  <c r="CX1169" i="9"/>
  <c r="CX1224" i="9"/>
  <c r="CX1259" i="9"/>
  <c r="CX1258" i="9"/>
  <c r="CX1204" i="9"/>
  <c r="CX1257" i="9"/>
  <c r="CX1229" i="9"/>
  <c r="CX1182" i="9"/>
  <c r="CX1195" i="9"/>
  <c r="CX1234" i="9"/>
  <c r="CX1222" i="9"/>
  <c r="CX1203" i="9"/>
  <c r="CX1172" i="9"/>
  <c r="CX1208" i="9"/>
  <c r="CX1216" i="9"/>
  <c r="CX1202" i="9"/>
  <c r="CX1227" i="9"/>
  <c r="CX1217" i="9"/>
  <c r="CX1183" i="9"/>
  <c r="CX1165" i="9"/>
  <c r="CX1256" i="9"/>
  <c r="CX1192" i="9"/>
  <c r="CX1176" i="9"/>
  <c r="CX1255" i="9"/>
  <c r="CX1167" i="9"/>
  <c r="CX1207" i="9"/>
  <c r="CX1196" i="9"/>
  <c r="CX1186" i="9"/>
  <c r="CX1181" i="9"/>
  <c r="CX1160" i="9"/>
  <c r="CX1254" i="9"/>
  <c r="CX1210" i="9"/>
  <c r="CX1253" i="9"/>
  <c r="CX1198" i="9"/>
  <c r="CX1252" i="9"/>
  <c r="CX1171" i="9"/>
  <c r="CX1180" i="9"/>
  <c r="CX1157" i="9"/>
  <c r="CX1156" i="9"/>
  <c r="CX1218" i="9"/>
  <c r="CX1193" i="9"/>
  <c r="CX1215" i="9"/>
  <c r="CX1231" i="9"/>
  <c r="CX1211" i="9"/>
  <c r="CX1251" i="9"/>
  <c r="CX1225" i="9"/>
  <c r="CX1170" i="9"/>
  <c r="CX1250" i="9"/>
  <c r="CX1249" i="9"/>
  <c r="CX1162" i="9"/>
  <c r="CX1178" i="9"/>
  <c r="CX1155" i="9"/>
  <c r="CX1239" i="9"/>
  <c r="CX1164" i="9"/>
  <c r="CX1221" i="9"/>
  <c r="CX1190" i="9"/>
  <c r="CX1248" i="9"/>
  <c r="CX1184" i="9"/>
  <c r="CX1247" i="9"/>
  <c r="CX1223" i="9"/>
  <c r="CX1246" i="9"/>
  <c r="CX1230" i="9"/>
  <c r="CX1245" i="9"/>
  <c r="CX1200" i="9"/>
  <c r="CX1226" i="9"/>
  <c r="CX1244" i="9"/>
  <c r="CX1154" i="9"/>
  <c r="CX1243" i="9"/>
  <c r="CX1219" i="9"/>
  <c r="CX1242" i="9"/>
  <c r="CX1241" i="9"/>
  <c r="CX1189" i="9"/>
  <c r="CX1238" i="9"/>
  <c r="CX1232" i="9"/>
  <c r="CX1153" i="9"/>
  <c r="CX1163" i="9"/>
  <c r="CX1168" i="9"/>
  <c r="CX1179" i="9"/>
  <c r="CX1191" i="9"/>
  <c r="CX1228" i="9"/>
  <c r="CX1236" i="9"/>
  <c r="CX1240" i="9"/>
  <c r="CX1209" i="9"/>
  <c r="CX1152" i="9"/>
  <c r="CX1093" i="9"/>
  <c r="CX1067" i="9"/>
  <c r="CX1151" i="9"/>
  <c r="CX1072" i="9"/>
  <c r="CX1050" i="9"/>
  <c r="CX1084" i="9"/>
  <c r="CX1122" i="9"/>
  <c r="CX1101" i="9"/>
  <c r="CX1090" i="9"/>
  <c r="CX1120" i="9"/>
  <c r="CX1099" i="9"/>
  <c r="CX1150" i="9"/>
  <c r="CX1069" i="9"/>
  <c r="CX1055" i="9"/>
  <c r="CX1054" i="9"/>
  <c r="CX1107" i="9"/>
  <c r="CX1059" i="9"/>
  <c r="CX1149" i="9"/>
  <c r="CX1049" i="9"/>
  <c r="CX1116" i="9"/>
  <c r="CX1077" i="9"/>
  <c r="CX1088" i="9"/>
  <c r="CX1048" i="9"/>
  <c r="CX1123" i="9"/>
  <c r="CX1121" i="9"/>
  <c r="CX1047" i="9"/>
  <c r="CX1148" i="9"/>
  <c r="CX1147" i="9"/>
  <c r="CX1094" i="9"/>
  <c r="CX1105" i="9"/>
  <c r="CX1109" i="9"/>
  <c r="CX1080" i="9"/>
  <c r="CX1111" i="9"/>
  <c r="CX1146" i="9"/>
  <c r="CX1145" i="9"/>
  <c r="CX1086" i="9"/>
  <c r="CX1053" i="9"/>
  <c r="CX1060" i="9"/>
  <c r="CX1144" i="9"/>
  <c r="CX1046" i="9"/>
  <c r="CX1114" i="9"/>
  <c r="CX1061" i="9"/>
  <c r="CX1089" i="9"/>
  <c r="CX1070" i="9"/>
  <c r="CX1103" i="9"/>
  <c r="CX1075" i="9"/>
  <c r="CX1045" i="9"/>
  <c r="CX1117" i="9"/>
  <c r="CX1091" i="9"/>
  <c r="CX1098" i="9"/>
  <c r="CX1044" i="9"/>
  <c r="CX1097" i="9"/>
  <c r="CX1043" i="9"/>
  <c r="CX1063" i="9"/>
  <c r="CX1104" i="9"/>
  <c r="CX1058" i="9"/>
  <c r="CX1083" i="9"/>
  <c r="CX1143" i="9"/>
  <c r="CX1074" i="9"/>
  <c r="CX1057" i="9"/>
  <c r="CX1056" i="9"/>
  <c r="CX1142" i="9"/>
  <c r="CX1079" i="9"/>
  <c r="CX1042" i="9"/>
  <c r="CX1081" i="9"/>
  <c r="CX1041" i="9"/>
  <c r="CX1052" i="9"/>
  <c r="CX1071" i="9"/>
  <c r="CX1141" i="9"/>
  <c r="CX1040" i="9"/>
  <c r="CX1102" i="9"/>
  <c r="CX1140" i="9"/>
  <c r="CX1092" i="9"/>
  <c r="CX1078" i="9"/>
  <c r="CX1096" i="9"/>
  <c r="CX1139" i="9"/>
  <c r="CX1068" i="9"/>
  <c r="CX1100" i="9"/>
  <c r="CX1039" i="9"/>
  <c r="CX1138" i="9"/>
  <c r="CX1137" i="9"/>
  <c r="CX1065" i="9"/>
  <c r="CX1051" i="9"/>
  <c r="CX1124" i="9"/>
  <c r="CX1108" i="9"/>
  <c r="CX1112" i="9"/>
  <c r="CX1113" i="9"/>
  <c r="CX1136" i="9"/>
  <c r="CX1135" i="9"/>
  <c r="CX1134" i="9"/>
  <c r="CX1082" i="9"/>
  <c r="CX1073" i="9"/>
  <c r="CX1119" i="9"/>
  <c r="CX1133" i="9"/>
  <c r="CX1087" i="9"/>
  <c r="CX1115" i="9"/>
  <c r="CX1132" i="9"/>
  <c r="CX1038" i="9"/>
  <c r="CX1131" i="9"/>
  <c r="CX1110" i="9"/>
  <c r="CX1130" i="9"/>
  <c r="CX1129" i="9"/>
  <c r="CX1076" i="9"/>
  <c r="CX1126" i="9"/>
  <c r="CX1118" i="9"/>
  <c r="CX1085" i="9"/>
  <c r="CX1064" i="9"/>
  <c r="CX1062" i="9"/>
  <c r="CX1128" i="9"/>
  <c r="CX1066" i="9"/>
  <c r="CX1106" i="9"/>
  <c r="CX1127" i="9"/>
  <c r="CX1125" i="9"/>
  <c r="CX1095" i="9"/>
  <c r="CX1037" i="9"/>
  <c r="DI1551" i="9"/>
  <c r="DI1542" i="9"/>
  <c r="DI1526" i="9"/>
  <c r="DI1611" i="9"/>
  <c r="DI1527" i="9"/>
  <c r="DI1556" i="9"/>
  <c r="DI1528" i="9"/>
  <c r="DI1610" i="9"/>
  <c r="DI1609" i="9"/>
  <c r="DI1582" i="9"/>
  <c r="DI1608" i="9"/>
  <c r="DI1607" i="9"/>
  <c r="DI1540" i="9"/>
  <c r="DI1541" i="9"/>
  <c r="DI1525" i="9"/>
  <c r="DI1574" i="9"/>
  <c r="DI1535" i="9"/>
  <c r="DI1534" i="9"/>
  <c r="DI1606" i="9"/>
  <c r="DI1605" i="9"/>
  <c r="DI1604" i="9"/>
  <c r="DI1524" i="9"/>
  <c r="DI1523" i="9"/>
  <c r="DI1577" i="9"/>
  <c r="DI1573" i="9"/>
  <c r="DI1545" i="9"/>
  <c r="DI1603" i="9"/>
  <c r="DI1522" i="9"/>
  <c r="DI1521" i="9"/>
  <c r="DI1563" i="9"/>
  <c r="DI1602" i="9"/>
  <c r="DI1558" i="9"/>
  <c r="DI1569" i="9"/>
  <c r="DI1520" i="9"/>
  <c r="DI1530" i="9"/>
  <c r="DI1564" i="9"/>
  <c r="DI1519" i="9"/>
  <c r="DI1579" i="9"/>
  <c r="DI1518" i="9"/>
  <c r="DI1549" i="9"/>
  <c r="DI1583" i="9"/>
  <c r="DI1557" i="9"/>
  <c r="DI1517" i="9"/>
  <c r="DI1601" i="9"/>
  <c r="DI1538" i="9"/>
  <c r="DI1552" i="9"/>
  <c r="DI1544" i="9"/>
  <c r="DI1516" i="9"/>
  <c r="DI1560" i="9"/>
  <c r="DI1515" i="9"/>
  <c r="DI1514" i="9"/>
  <c r="DI1600" i="9"/>
  <c r="DI1568" i="9"/>
  <c r="DI1513" i="9"/>
  <c r="DI1512" i="9"/>
  <c r="DI1599" i="9"/>
  <c r="DI1566" i="9"/>
  <c r="DI1554" i="9"/>
  <c r="DI1581" i="9"/>
  <c r="DI1529" i="9"/>
  <c r="DI1598" i="9"/>
  <c r="DI1546" i="9"/>
  <c r="DI1539" i="9"/>
  <c r="DI1597" i="9"/>
  <c r="DI1565" i="9"/>
  <c r="DI1532" i="9"/>
  <c r="DI1543" i="9"/>
  <c r="DI1511" i="9"/>
  <c r="DI1510" i="9"/>
  <c r="DI1509" i="9"/>
  <c r="DI1575" i="9"/>
  <c r="DI1555" i="9"/>
  <c r="DI1567" i="9"/>
  <c r="DI1561" i="9"/>
  <c r="DI1570" i="9"/>
  <c r="DI1596" i="9"/>
  <c r="DI1595" i="9"/>
  <c r="DI1550" i="9"/>
  <c r="DI1508" i="9"/>
  <c r="DI1507" i="9"/>
  <c r="DI1547" i="9"/>
  <c r="DI1536" i="9"/>
  <c r="DI1586" i="9"/>
  <c r="DI1506" i="9"/>
  <c r="DI1576" i="9"/>
  <c r="DI1578" i="9"/>
  <c r="DI1548" i="9"/>
  <c r="DI1505" i="9"/>
  <c r="DI1504" i="9"/>
  <c r="DI1503" i="9"/>
  <c r="DI1502" i="9"/>
  <c r="DI1501" i="9"/>
  <c r="DI1593" i="9"/>
  <c r="DI1553" i="9"/>
  <c r="DI1580" i="9"/>
  <c r="DI1592" i="9"/>
  <c r="DI1500" i="9"/>
  <c r="DI1591" i="9"/>
  <c r="DI1572" i="9"/>
  <c r="DI1499" i="9"/>
  <c r="DI1590" i="9"/>
  <c r="DI1537" i="9"/>
  <c r="DI1585" i="9"/>
  <c r="DI1571" i="9"/>
  <c r="DI1498" i="9"/>
  <c r="DI1531" i="9"/>
  <c r="DI1589" i="9"/>
  <c r="DI1533" i="9"/>
  <c r="DI1559" i="9"/>
  <c r="DI1562" i="9"/>
  <c r="DI1588" i="9"/>
  <c r="DI1584" i="9"/>
  <c r="DI1587" i="9"/>
  <c r="DI1497" i="9"/>
  <c r="DI1407" i="9"/>
  <c r="GQ1407" i="9" s="1"/>
  <c r="DI1403" i="9"/>
  <c r="DI1496" i="9"/>
  <c r="GQ1496" i="9" s="1"/>
  <c r="DI1417" i="9"/>
  <c r="DI1393" i="9"/>
  <c r="GQ1393" i="9" s="1"/>
  <c r="DI1426" i="9"/>
  <c r="GQ1426" i="9" s="1"/>
  <c r="DI1424" i="9"/>
  <c r="GQ1424" i="9" s="1"/>
  <c r="DI1402" i="9"/>
  <c r="GQ1402" i="9" s="1"/>
  <c r="DI1432" i="9"/>
  <c r="GQ1432" i="9" s="1"/>
  <c r="DI1458" i="9"/>
  <c r="GQ1458" i="9" s="1"/>
  <c r="DI1495" i="9"/>
  <c r="GQ1495" i="9" s="1"/>
  <c r="DI1494" i="9"/>
  <c r="GQ1494" i="9" s="1"/>
  <c r="DI1410" i="9"/>
  <c r="GQ1410" i="9" s="1"/>
  <c r="DI1493" i="9"/>
  <c r="DI1399" i="9"/>
  <c r="GQ1399" i="9" s="1"/>
  <c r="DI1446" i="9"/>
  <c r="DI1411" i="9"/>
  <c r="GQ1411" i="9" s="1"/>
  <c r="DI1400" i="9"/>
  <c r="GQ1400" i="9" s="1"/>
  <c r="DI1390" i="9"/>
  <c r="GQ1390" i="9" s="1"/>
  <c r="DI1492" i="9"/>
  <c r="GQ1492" i="9" s="1"/>
  <c r="DI1491" i="9"/>
  <c r="GQ1491" i="9" s="1"/>
  <c r="DI1436" i="9"/>
  <c r="GQ1436" i="9" s="1"/>
  <c r="DI1490" i="9"/>
  <c r="GQ1490" i="9" s="1"/>
  <c r="DI1489" i="9"/>
  <c r="GQ1489" i="9" s="1"/>
  <c r="DI1451" i="9"/>
  <c r="GQ1451" i="9" s="1"/>
  <c r="DI1389" i="9"/>
  <c r="DI1488" i="9"/>
  <c r="GQ1488" i="9" s="1"/>
  <c r="DI1487" i="9"/>
  <c r="DI1486" i="9"/>
  <c r="GQ1486" i="9" s="1"/>
  <c r="DI1441" i="9"/>
  <c r="GQ1441" i="9" s="1"/>
  <c r="DI1460" i="9"/>
  <c r="GQ1460" i="9" s="1"/>
  <c r="DI1413" i="9"/>
  <c r="GQ1413" i="9" s="1"/>
  <c r="DI1455" i="9"/>
  <c r="GQ1455" i="9" s="1"/>
  <c r="DI1485" i="9"/>
  <c r="GQ1485" i="9" s="1"/>
  <c r="DI1392" i="9"/>
  <c r="GQ1392" i="9" s="1"/>
  <c r="DI1433" i="9"/>
  <c r="GQ1433" i="9" s="1"/>
  <c r="DI1484" i="9"/>
  <c r="GQ1484" i="9" s="1"/>
  <c r="DI1454" i="9"/>
  <c r="DI1483" i="9"/>
  <c r="GQ1483" i="9" s="1"/>
  <c r="DI1427" i="9"/>
  <c r="DI1459" i="9"/>
  <c r="GQ1459" i="9" s="1"/>
  <c r="DI1452" i="9"/>
  <c r="GQ1452" i="9" s="1"/>
  <c r="DI1482" i="9"/>
  <c r="GQ1482" i="9" s="1"/>
  <c r="DI1388" i="9"/>
  <c r="GQ1388" i="9" s="1"/>
  <c r="DI1434" i="9"/>
  <c r="GQ1434" i="9" s="1"/>
  <c r="DI1449" i="9"/>
  <c r="GQ1449" i="9" s="1"/>
  <c r="DI1481" i="9"/>
  <c r="GQ1481" i="9" s="1"/>
  <c r="DI1421" i="9"/>
  <c r="GQ1421" i="9" s="1"/>
  <c r="DI1387" i="9"/>
  <c r="GQ1387" i="9" s="1"/>
  <c r="DI1406" i="9"/>
  <c r="DI1480" i="9"/>
  <c r="GQ1480" i="9" s="1"/>
  <c r="DI1479" i="9"/>
  <c r="DI1443" i="9"/>
  <c r="GQ1443" i="9" s="1"/>
  <c r="DI1478" i="9"/>
  <c r="GQ1478" i="9" s="1"/>
  <c r="DI1430" i="9"/>
  <c r="GQ1430" i="9" s="1"/>
  <c r="DI1397" i="9"/>
  <c r="GQ1397" i="9" s="1"/>
  <c r="DI1439" i="9"/>
  <c r="GQ1439" i="9" s="1"/>
  <c r="DI1422" i="9"/>
  <c r="GQ1422" i="9" s="1"/>
  <c r="DI1425" i="9"/>
  <c r="GQ1425" i="9" s="1"/>
  <c r="DI1404" i="9"/>
  <c r="GQ1404" i="9" s="1"/>
  <c r="DI1412" i="9"/>
  <c r="GQ1412" i="9" s="1"/>
  <c r="DI1437" i="9"/>
  <c r="DI1408" i="9"/>
  <c r="GQ1408" i="9" s="1"/>
  <c r="DI1477" i="9"/>
  <c r="DI1438" i="9"/>
  <c r="GQ1438" i="9" s="1"/>
  <c r="DI1409" i="9"/>
  <c r="GQ1409" i="9" s="1"/>
  <c r="DI1416" i="9"/>
  <c r="GQ1416" i="9" s="1"/>
  <c r="DI1386" i="9"/>
  <c r="GQ1386" i="9" s="1"/>
  <c r="DI1476" i="9"/>
  <c r="GQ1476" i="9" s="1"/>
  <c r="DI1385" i="9"/>
  <c r="GQ1385" i="9" s="1"/>
  <c r="DI1435" i="9"/>
  <c r="GQ1435" i="9" s="1"/>
  <c r="DI1420" i="9"/>
  <c r="GQ1420" i="9" s="1"/>
  <c r="DI1440" i="9"/>
  <c r="GQ1440" i="9" s="1"/>
  <c r="DI1456" i="9"/>
  <c r="DI1391" i="9"/>
  <c r="GQ1391" i="9" s="1"/>
  <c r="DI1475" i="9"/>
  <c r="DI1415" i="9"/>
  <c r="GQ1415" i="9" s="1"/>
  <c r="DI1418" i="9"/>
  <c r="GQ1418" i="9" s="1"/>
  <c r="DI1474" i="9"/>
  <c r="GQ1474" i="9" s="1"/>
  <c r="DI1384" i="9"/>
  <c r="GQ1384" i="9" s="1"/>
  <c r="DI1473" i="9"/>
  <c r="GQ1473" i="9" s="1"/>
  <c r="DI1405" i="9"/>
  <c r="GQ1405" i="9" s="1"/>
  <c r="DI1395" i="9"/>
  <c r="GQ1395" i="9" s="1"/>
  <c r="DI1461" i="9"/>
  <c r="GQ1461" i="9" s="1"/>
  <c r="DI1472" i="9"/>
  <c r="GQ1472" i="9" s="1"/>
  <c r="DI1445" i="9"/>
  <c r="DI1457" i="9"/>
  <c r="GQ1457" i="9" s="1"/>
  <c r="DI1423" i="9"/>
  <c r="DI1429" i="9"/>
  <c r="GQ1429" i="9" s="1"/>
  <c r="DI1471" i="9"/>
  <c r="GQ1471" i="9" s="1"/>
  <c r="DI1414" i="9"/>
  <c r="GQ1414" i="9" s="1"/>
  <c r="DI1470" i="9"/>
  <c r="GQ1470" i="9" s="1"/>
  <c r="DI1453" i="9"/>
  <c r="GQ1453" i="9" s="1"/>
  <c r="DI1469" i="9"/>
  <c r="GQ1469" i="9" s="1"/>
  <c r="DI1428" i="9"/>
  <c r="GQ1428" i="9" s="1"/>
  <c r="DI1447" i="9"/>
  <c r="GQ1447" i="9" s="1"/>
  <c r="DI1394" i="9"/>
  <c r="GQ1394" i="9" s="1"/>
  <c r="DI1383" i="9"/>
  <c r="DI1468" i="9"/>
  <c r="GQ1468" i="9" s="1"/>
  <c r="DI1448" i="9"/>
  <c r="DI1467" i="9"/>
  <c r="GQ1467" i="9" s="1"/>
  <c r="DI1466" i="9"/>
  <c r="GQ1466" i="9" s="1"/>
  <c r="DI1419" i="9"/>
  <c r="GQ1419" i="9" s="1"/>
  <c r="DI1462" i="9"/>
  <c r="GQ1462" i="9" s="1"/>
  <c r="DI1450" i="9"/>
  <c r="GQ1450" i="9" s="1"/>
  <c r="DI1396" i="9"/>
  <c r="GQ1396" i="9" s="1"/>
  <c r="DI1398" i="9"/>
  <c r="GQ1398" i="9" s="1"/>
  <c r="DI1465" i="9"/>
  <c r="GQ1465" i="9" s="1"/>
  <c r="DI1401" i="9"/>
  <c r="GQ1401" i="9" s="1"/>
  <c r="DI1431" i="9"/>
  <c r="DI1444" i="9"/>
  <c r="GQ1444" i="9" s="1"/>
  <c r="DI1464" i="9"/>
  <c r="DI1463" i="9"/>
  <c r="GQ1463" i="9" s="1"/>
  <c r="DI1442" i="9"/>
  <c r="GQ1442" i="9" s="1"/>
  <c r="DI1382" i="9"/>
  <c r="GQ1382" i="9" s="1"/>
  <c r="DI1295" i="9"/>
  <c r="GQ1295" i="9" s="1"/>
  <c r="DI1285" i="9"/>
  <c r="GQ1285" i="9" s="1"/>
  <c r="DI1381" i="9"/>
  <c r="GQ1381" i="9" s="1"/>
  <c r="DI1283" i="9"/>
  <c r="GQ1283" i="9" s="1"/>
  <c r="DI1380" i="9"/>
  <c r="GQ1380" i="9" s="1"/>
  <c r="DI1306" i="9"/>
  <c r="GQ1306" i="9" s="1"/>
  <c r="DI1379" i="9"/>
  <c r="DI1274" i="9"/>
  <c r="GQ1274" i="9" s="1"/>
  <c r="DI1302" i="9"/>
  <c r="DI1339" i="9"/>
  <c r="GQ1339" i="9" s="1"/>
  <c r="DI1312" i="9"/>
  <c r="GQ1312" i="9" s="1"/>
  <c r="DI1378" i="9"/>
  <c r="GQ1378" i="9" s="1"/>
  <c r="DI1301" i="9"/>
  <c r="GQ1301" i="9" s="1"/>
  <c r="DI1377" i="9"/>
  <c r="GQ1377" i="9" s="1"/>
  <c r="DI1294" i="9"/>
  <c r="GQ1294" i="9" s="1"/>
  <c r="DI1325" i="9"/>
  <c r="GQ1325" i="9" s="1"/>
  <c r="DI1282" i="9"/>
  <c r="GQ1282" i="9" s="1"/>
  <c r="DI1288" i="9"/>
  <c r="GQ1288" i="9" s="1"/>
  <c r="DI1273" i="9"/>
  <c r="DI1328" i="9"/>
  <c r="GQ1328" i="9" s="1"/>
  <c r="DI1376" i="9"/>
  <c r="DI1308" i="9"/>
  <c r="GQ1308" i="9" s="1"/>
  <c r="DI1375" i="9"/>
  <c r="GQ1375" i="9" s="1"/>
  <c r="DI1340" i="9"/>
  <c r="GQ1340" i="9" s="1"/>
  <c r="DI1307" i="9"/>
  <c r="GQ1307" i="9" s="1"/>
  <c r="DI1374" i="9"/>
  <c r="GQ1374" i="9" s="1"/>
  <c r="DI1373" i="9"/>
  <c r="GQ1373" i="9" s="1"/>
  <c r="DI1372" i="9"/>
  <c r="GQ1372" i="9" s="1"/>
  <c r="DI1371" i="9"/>
  <c r="GQ1371" i="9" s="1"/>
  <c r="DI1323" i="9"/>
  <c r="GQ1323" i="9" s="1"/>
  <c r="DI1314" i="9"/>
  <c r="DI1299" i="9"/>
  <c r="GQ1299" i="9" s="1"/>
  <c r="DI1338" i="9"/>
  <c r="DI1370" i="9"/>
  <c r="GQ1370" i="9" s="1"/>
  <c r="DI1279" i="9"/>
  <c r="GQ1279" i="9" s="1"/>
  <c r="DI1304" i="9"/>
  <c r="GQ1304" i="9" s="1"/>
  <c r="DI1369" i="9"/>
  <c r="GQ1369" i="9" s="1"/>
  <c r="DI1337" i="9"/>
  <c r="GQ1337" i="9" s="1"/>
  <c r="DI1368" i="9"/>
  <c r="GQ1368" i="9" s="1"/>
  <c r="DI1303" i="9"/>
  <c r="GQ1303" i="9" s="1"/>
  <c r="DI1342" i="9"/>
  <c r="GQ1342" i="9" s="1"/>
  <c r="DI1310" i="9"/>
  <c r="GQ1310" i="9" s="1"/>
  <c r="DI1272" i="9"/>
  <c r="DI1281" i="9"/>
  <c r="GQ1281" i="9" s="1"/>
  <c r="DI1305" i="9"/>
  <c r="DI1343" i="9"/>
  <c r="GQ1343" i="9" s="1"/>
  <c r="DI1289" i="9"/>
  <c r="GQ1289" i="9" s="1"/>
  <c r="DI1367" i="9"/>
  <c r="GQ1367" i="9" s="1"/>
  <c r="DI1311" i="9"/>
  <c r="GQ1311" i="9" s="1"/>
  <c r="DI1296" i="9"/>
  <c r="GQ1296" i="9" s="1"/>
  <c r="DI1366" i="9"/>
  <c r="GQ1366" i="9" s="1"/>
  <c r="DI1365" i="9"/>
  <c r="GQ1365" i="9" s="1"/>
  <c r="DI1326" i="9"/>
  <c r="GQ1326" i="9" s="1"/>
  <c r="DI1364" i="9"/>
  <c r="GQ1364" i="9" s="1"/>
  <c r="DI1324" i="9"/>
  <c r="DI1275" i="9"/>
  <c r="GQ1275" i="9" s="1"/>
  <c r="DI1317" i="9"/>
  <c r="DI1327" i="9"/>
  <c r="GQ1327" i="9" s="1"/>
  <c r="DI1293" i="9"/>
  <c r="GQ1293" i="9" s="1"/>
  <c r="DI1291" i="9"/>
  <c r="GQ1291" i="9" s="1"/>
  <c r="DI1297" i="9"/>
  <c r="GQ1297" i="9" s="1"/>
  <c r="DI1363" i="9"/>
  <c r="GQ1363" i="9" s="1"/>
  <c r="DI1284" i="9"/>
  <c r="GQ1284" i="9" s="1"/>
  <c r="DI1362" i="9"/>
  <c r="GQ1362" i="9" s="1"/>
  <c r="DI1321" i="9"/>
  <c r="GQ1321" i="9" s="1"/>
  <c r="DI1361" i="9"/>
  <c r="GQ1361" i="9" s="1"/>
  <c r="DI1286" i="9"/>
  <c r="DI1360" i="9"/>
  <c r="GQ1360" i="9" s="1"/>
  <c r="DI1271" i="9"/>
  <c r="DI1359" i="9"/>
  <c r="GQ1359" i="9" s="1"/>
  <c r="DI1331" i="9"/>
  <c r="GQ1331" i="9" s="1"/>
  <c r="DI1276" i="9"/>
  <c r="GQ1276" i="9" s="1"/>
  <c r="DI1318" i="9"/>
  <c r="GQ1318" i="9" s="1"/>
  <c r="DI1334" i="9"/>
  <c r="GQ1334" i="9" s="1"/>
  <c r="DI1322" i="9"/>
  <c r="GQ1322" i="9" s="1"/>
  <c r="DI1358" i="9"/>
  <c r="GQ1358" i="9" s="1"/>
  <c r="DI1287" i="9"/>
  <c r="GQ1287" i="9" s="1"/>
  <c r="DI1292" i="9"/>
  <c r="GQ1292" i="9" s="1"/>
  <c r="DI1357" i="9"/>
  <c r="DI1356" i="9"/>
  <c r="GQ1356" i="9" s="1"/>
  <c r="DI1355" i="9"/>
  <c r="DI1290" i="9"/>
  <c r="GQ1290" i="9" s="1"/>
  <c r="DI1278" i="9"/>
  <c r="GQ1278" i="9" s="1"/>
  <c r="DI1345" i="9"/>
  <c r="GQ1345" i="9" s="1"/>
  <c r="DI1270" i="9"/>
  <c r="GQ1270" i="9" s="1"/>
  <c r="DI1333" i="9"/>
  <c r="GQ1333" i="9" s="1"/>
  <c r="DI1313" i="9"/>
  <c r="GQ1313" i="9" s="1"/>
  <c r="DI1354" i="9"/>
  <c r="GQ1354" i="9" s="1"/>
  <c r="DI1353" i="9"/>
  <c r="GQ1353" i="9" s="1"/>
  <c r="DI1352" i="9"/>
  <c r="GQ1352" i="9" s="1"/>
  <c r="DI1309" i="9"/>
  <c r="DI1351" i="9"/>
  <c r="GQ1351" i="9" s="1"/>
  <c r="DI1332" i="9"/>
  <c r="DI1350" i="9"/>
  <c r="GQ1350" i="9" s="1"/>
  <c r="DI1315" i="9"/>
  <c r="GQ1315" i="9" s="1"/>
  <c r="DI1336" i="9"/>
  <c r="GQ1336" i="9" s="1"/>
  <c r="DI1349" i="9"/>
  <c r="GQ1349" i="9" s="1"/>
  <c r="DI1269" i="9"/>
  <c r="GQ1269" i="9" s="1"/>
  <c r="DI1348" i="9"/>
  <c r="GQ1348" i="9" s="1"/>
  <c r="DI1320" i="9"/>
  <c r="GQ1320" i="9" s="1"/>
  <c r="DI1347" i="9"/>
  <c r="GQ1347" i="9" s="1"/>
  <c r="DI1341" i="9"/>
  <c r="GQ1341" i="9" s="1"/>
  <c r="DI1298" i="9"/>
  <c r="DI1344" i="9"/>
  <c r="GQ1344" i="9" s="1"/>
  <c r="DI1335" i="9"/>
  <c r="DI1268" i="9"/>
  <c r="GQ1268" i="9" s="1"/>
  <c r="DI1277" i="9"/>
  <c r="GQ1277" i="9" s="1"/>
  <c r="DI1280" i="9"/>
  <c r="GQ1280" i="9" s="1"/>
  <c r="DI1329" i="9"/>
  <c r="GQ1329" i="9" s="1"/>
  <c r="DI1300" i="9"/>
  <c r="GQ1300" i="9" s="1"/>
  <c r="DI1330" i="9"/>
  <c r="GQ1330" i="9" s="1"/>
  <c r="DI1319" i="9"/>
  <c r="GQ1319" i="9" s="1"/>
  <c r="DI1267" i="9"/>
  <c r="GQ1267" i="9" s="1"/>
  <c r="DI1316" i="9"/>
  <c r="GQ1316" i="9" s="1"/>
  <c r="DI1346" i="9"/>
  <c r="DI1187" i="9"/>
  <c r="GQ1187" i="9" s="1"/>
  <c r="DI1174" i="9"/>
  <c r="DI1266" i="9"/>
  <c r="GQ1266" i="9" s="1"/>
  <c r="DI1175" i="9"/>
  <c r="GQ1175" i="9" s="1"/>
  <c r="DI1161" i="9"/>
  <c r="GQ1161" i="9" s="1"/>
  <c r="DI1199" i="9"/>
  <c r="GQ1199" i="9" s="1"/>
  <c r="DI1265" i="9"/>
  <c r="GQ1265" i="9" s="1"/>
  <c r="DI1214" i="9"/>
  <c r="GQ1214" i="9" s="1"/>
  <c r="DI1197" i="9"/>
  <c r="GQ1197" i="9" s="1"/>
  <c r="DI1233" i="9"/>
  <c r="GQ1233" i="9" s="1"/>
  <c r="DI1205" i="9"/>
  <c r="GQ1205" i="9" s="1"/>
  <c r="DI1264" i="9"/>
  <c r="DI1188" i="9"/>
  <c r="GQ1188" i="9" s="1"/>
  <c r="DI1194" i="9"/>
  <c r="DI1173" i="9"/>
  <c r="GQ1173" i="9" s="1"/>
  <c r="DI1213" i="9"/>
  <c r="GQ1213" i="9" s="1"/>
  <c r="DI1166" i="9"/>
  <c r="GQ1166" i="9" s="1"/>
  <c r="DI1177" i="9"/>
  <c r="GQ1177" i="9" s="1"/>
  <c r="DI1263" i="9"/>
  <c r="GQ1263" i="9" s="1"/>
  <c r="DI1220" i="9"/>
  <c r="GQ1220" i="9" s="1"/>
  <c r="DI1185" i="9"/>
  <c r="GQ1185" i="9" s="1"/>
  <c r="DI1201" i="9"/>
  <c r="GQ1201" i="9" s="1"/>
  <c r="DI1262" i="9"/>
  <c r="GQ1262" i="9" s="1"/>
  <c r="DI1235" i="9"/>
  <c r="DI1237" i="9"/>
  <c r="GQ1237" i="9" s="1"/>
  <c r="DI1159" i="9"/>
  <c r="DI1158" i="9"/>
  <c r="GQ1158" i="9" s="1"/>
  <c r="DI1261" i="9"/>
  <c r="GQ1261" i="9" s="1"/>
  <c r="DI1260" i="9"/>
  <c r="GQ1260" i="9" s="1"/>
  <c r="DI1212" i="9"/>
  <c r="GQ1212" i="9" s="1"/>
  <c r="DI1206" i="9"/>
  <c r="GQ1206" i="9" s="1"/>
  <c r="DI1169" i="9"/>
  <c r="GQ1169" i="9" s="1"/>
  <c r="DI1224" i="9"/>
  <c r="GQ1224" i="9" s="1"/>
  <c r="DI1259" i="9"/>
  <c r="GQ1259" i="9" s="1"/>
  <c r="DI1258" i="9"/>
  <c r="GQ1258" i="9" s="1"/>
  <c r="DI1204" i="9"/>
  <c r="DI1257" i="9"/>
  <c r="GQ1257" i="9" s="1"/>
  <c r="DI1229" i="9"/>
  <c r="DI1182" i="9"/>
  <c r="GQ1182" i="9" s="1"/>
  <c r="DI1195" i="9"/>
  <c r="GQ1195" i="9" s="1"/>
  <c r="DI1234" i="9"/>
  <c r="GQ1234" i="9" s="1"/>
  <c r="DI1222" i="9"/>
  <c r="GQ1222" i="9" s="1"/>
  <c r="DI1203" i="9"/>
  <c r="GQ1203" i="9" s="1"/>
  <c r="DI1172" i="9"/>
  <c r="GQ1172" i="9" s="1"/>
  <c r="DI1208" i="9"/>
  <c r="GQ1208" i="9" s="1"/>
  <c r="DI1216" i="9"/>
  <c r="GQ1216" i="9" s="1"/>
  <c r="DI1202" i="9"/>
  <c r="GQ1202" i="9" s="1"/>
  <c r="DI1227" i="9"/>
  <c r="DI1217" i="9"/>
  <c r="GQ1217" i="9" s="1"/>
  <c r="DI1183" i="9"/>
  <c r="DI1165" i="9"/>
  <c r="GQ1165" i="9" s="1"/>
  <c r="DI1256" i="9"/>
  <c r="GQ1256" i="9" s="1"/>
  <c r="DI1192" i="9"/>
  <c r="GQ1192" i="9" s="1"/>
  <c r="DI1176" i="9"/>
  <c r="GQ1176" i="9" s="1"/>
  <c r="DI1255" i="9"/>
  <c r="GQ1255" i="9" s="1"/>
  <c r="DI1167" i="9"/>
  <c r="GQ1167" i="9" s="1"/>
  <c r="DI1207" i="9"/>
  <c r="GQ1207" i="9" s="1"/>
  <c r="DI1196" i="9"/>
  <c r="GQ1196" i="9" s="1"/>
  <c r="DI1186" i="9"/>
  <c r="GQ1186" i="9" s="1"/>
  <c r="DI1181" i="9"/>
  <c r="DI1160" i="9"/>
  <c r="GQ1160" i="9" s="1"/>
  <c r="DI1254" i="9"/>
  <c r="DI1210" i="9"/>
  <c r="GQ1210" i="9" s="1"/>
  <c r="DI1253" i="9"/>
  <c r="GQ1253" i="9" s="1"/>
  <c r="DI1198" i="9"/>
  <c r="GQ1198" i="9" s="1"/>
  <c r="DI1252" i="9"/>
  <c r="GQ1252" i="9" s="1"/>
  <c r="DI1171" i="9"/>
  <c r="GQ1171" i="9" s="1"/>
  <c r="DI1180" i="9"/>
  <c r="GQ1180" i="9" s="1"/>
  <c r="DI1157" i="9"/>
  <c r="GQ1157" i="9" s="1"/>
  <c r="DI1156" i="9"/>
  <c r="GQ1156" i="9" s="1"/>
  <c r="DI1218" i="9"/>
  <c r="GQ1218" i="9" s="1"/>
  <c r="DI1193" i="9"/>
  <c r="DI1215" i="9"/>
  <c r="GQ1215" i="9" s="1"/>
  <c r="DI1231" i="9"/>
  <c r="DI1211" i="9"/>
  <c r="GQ1211" i="9" s="1"/>
  <c r="DI1251" i="9"/>
  <c r="GQ1251" i="9" s="1"/>
  <c r="DI1225" i="9"/>
  <c r="GQ1225" i="9" s="1"/>
  <c r="DI1170" i="9"/>
  <c r="GQ1170" i="9" s="1"/>
  <c r="DI1250" i="9"/>
  <c r="GQ1250" i="9" s="1"/>
  <c r="DI1249" i="9"/>
  <c r="GQ1249" i="9" s="1"/>
  <c r="DI1162" i="9"/>
  <c r="GQ1162" i="9" s="1"/>
  <c r="DI1178" i="9"/>
  <c r="GQ1178" i="9" s="1"/>
  <c r="DI1155" i="9"/>
  <c r="GQ1155" i="9" s="1"/>
  <c r="DI1239" i="9"/>
  <c r="DI1164" i="9"/>
  <c r="GQ1164" i="9" s="1"/>
  <c r="DI1221" i="9"/>
  <c r="DI1190" i="9"/>
  <c r="GQ1190" i="9" s="1"/>
  <c r="DI1248" i="9"/>
  <c r="GQ1248" i="9" s="1"/>
  <c r="DI1184" i="9"/>
  <c r="GQ1184" i="9" s="1"/>
  <c r="DI1247" i="9"/>
  <c r="GQ1247" i="9" s="1"/>
  <c r="DI1223" i="9"/>
  <c r="GQ1223" i="9" s="1"/>
  <c r="DI1246" i="9"/>
  <c r="GQ1246" i="9" s="1"/>
  <c r="DI1230" i="9"/>
  <c r="GQ1230" i="9" s="1"/>
  <c r="DI1245" i="9"/>
  <c r="GQ1245" i="9" s="1"/>
  <c r="DI1200" i="9"/>
  <c r="GQ1200" i="9" s="1"/>
  <c r="DI1226" i="9"/>
  <c r="DI1244" i="9"/>
  <c r="GQ1244" i="9" s="1"/>
  <c r="DI1154" i="9"/>
  <c r="DI1243" i="9"/>
  <c r="GQ1243" i="9" s="1"/>
  <c r="DI1219" i="9"/>
  <c r="GQ1219" i="9" s="1"/>
  <c r="DI1242" i="9"/>
  <c r="GQ1242" i="9" s="1"/>
  <c r="DI1241" i="9"/>
  <c r="GQ1241" i="9" s="1"/>
  <c r="DI1189" i="9"/>
  <c r="GQ1189" i="9" s="1"/>
  <c r="DI1238" i="9"/>
  <c r="GQ1238" i="9" s="1"/>
  <c r="DI1232" i="9"/>
  <c r="GQ1232" i="9" s="1"/>
  <c r="DI1153" i="9"/>
  <c r="GQ1153" i="9" s="1"/>
  <c r="DI1163" i="9"/>
  <c r="GQ1163" i="9" s="1"/>
  <c r="DI1168" i="9"/>
  <c r="DI1179" i="9"/>
  <c r="GQ1179" i="9" s="1"/>
  <c r="DI1191" i="9"/>
  <c r="DI1228" i="9"/>
  <c r="GQ1228" i="9" s="1"/>
  <c r="DI1236" i="9"/>
  <c r="GQ1236" i="9" s="1"/>
  <c r="DI1240" i="9"/>
  <c r="GQ1240" i="9" s="1"/>
  <c r="DI1209" i="9"/>
  <c r="GQ1209" i="9" s="1"/>
  <c r="DI1152" i="9"/>
  <c r="GQ1152" i="9" s="1"/>
  <c r="DI1093" i="9"/>
  <c r="GQ1093" i="9" s="1"/>
  <c r="DI1067" i="9"/>
  <c r="GQ1067" i="9" s="1"/>
  <c r="DI1151" i="9"/>
  <c r="GQ1151" i="9" s="1"/>
  <c r="DI1072" i="9"/>
  <c r="GQ1072" i="9" s="1"/>
  <c r="DI1050" i="9"/>
  <c r="DI1084" i="9"/>
  <c r="GQ1084" i="9" s="1"/>
  <c r="DI1122" i="9"/>
  <c r="DI1101" i="9"/>
  <c r="GQ1101" i="9" s="1"/>
  <c r="DI1090" i="9"/>
  <c r="GQ1090" i="9" s="1"/>
  <c r="DI1120" i="9"/>
  <c r="GQ1120" i="9" s="1"/>
  <c r="DI1099" i="9"/>
  <c r="GQ1099" i="9" s="1"/>
  <c r="DI1150" i="9"/>
  <c r="GQ1150" i="9" s="1"/>
  <c r="DI1069" i="9"/>
  <c r="GQ1069" i="9" s="1"/>
  <c r="DI1055" i="9"/>
  <c r="GQ1055" i="9" s="1"/>
  <c r="DI1054" i="9"/>
  <c r="GQ1054" i="9" s="1"/>
  <c r="DI1107" i="9"/>
  <c r="GQ1107" i="9" s="1"/>
  <c r="DI1059" i="9"/>
  <c r="DI1149" i="9"/>
  <c r="GQ1149" i="9" s="1"/>
  <c r="DI1049" i="9"/>
  <c r="DI1116" i="9"/>
  <c r="GQ1116" i="9" s="1"/>
  <c r="DI1077" i="9"/>
  <c r="GQ1077" i="9" s="1"/>
  <c r="DI1088" i="9"/>
  <c r="GQ1088" i="9" s="1"/>
  <c r="DI1048" i="9"/>
  <c r="GQ1048" i="9" s="1"/>
  <c r="DI1123" i="9"/>
  <c r="GQ1123" i="9" s="1"/>
  <c r="DI1121" i="9"/>
  <c r="GQ1121" i="9" s="1"/>
  <c r="DI1047" i="9"/>
  <c r="GQ1047" i="9" s="1"/>
  <c r="DI1148" i="9"/>
  <c r="GQ1148" i="9" s="1"/>
  <c r="DI1147" i="9"/>
  <c r="GQ1147" i="9" s="1"/>
  <c r="DI1094" i="9"/>
  <c r="DI1105" i="9"/>
  <c r="GQ1105" i="9" s="1"/>
  <c r="DI1109" i="9"/>
  <c r="DI1080" i="9"/>
  <c r="GQ1080" i="9" s="1"/>
  <c r="DI1111" i="9"/>
  <c r="GQ1111" i="9" s="1"/>
  <c r="DI1146" i="9"/>
  <c r="GQ1146" i="9" s="1"/>
  <c r="DI1145" i="9"/>
  <c r="GQ1145" i="9" s="1"/>
  <c r="DI1086" i="9"/>
  <c r="GQ1086" i="9" s="1"/>
  <c r="DI1053" i="9"/>
  <c r="GQ1053" i="9" s="1"/>
  <c r="DI1060" i="9"/>
  <c r="GQ1060" i="9" s="1"/>
  <c r="DI1144" i="9"/>
  <c r="GQ1144" i="9" s="1"/>
  <c r="DI1046" i="9"/>
  <c r="GQ1046" i="9" s="1"/>
  <c r="DI1114" i="9"/>
  <c r="DI1061" i="9"/>
  <c r="GQ1061" i="9" s="1"/>
  <c r="DI1089" i="9"/>
  <c r="DI1070" i="9"/>
  <c r="GQ1070" i="9" s="1"/>
  <c r="DI1103" i="9"/>
  <c r="GQ1103" i="9" s="1"/>
  <c r="DI1075" i="9"/>
  <c r="GQ1075" i="9" s="1"/>
  <c r="DI1045" i="9"/>
  <c r="GQ1045" i="9" s="1"/>
  <c r="DI1117" i="9"/>
  <c r="GQ1117" i="9" s="1"/>
  <c r="DI1091" i="9"/>
  <c r="GQ1091" i="9" s="1"/>
  <c r="DI1098" i="9"/>
  <c r="GQ1098" i="9" s="1"/>
  <c r="DI1044" i="9"/>
  <c r="GQ1044" i="9" s="1"/>
  <c r="DI1097" i="9"/>
  <c r="GQ1097" i="9" s="1"/>
  <c r="DI1043" i="9"/>
  <c r="DI1063" i="9"/>
  <c r="GQ1063" i="9" s="1"/>
  <c r="DI1104" i="9"/>
  <c r="DI1058" i="9"/>
  <c r="GQ1058" i="9" s="1"/>
  <c r="DI1083" i="9"/>
  <c r="GQ1083" i="9" s="1"/>
  <c r="DI1143" i="9"/>
  <c r="GQ1143" i="9" s="1"/>
  <c r="DI1074" i="9"/>
  <c r="GQ1074" i="9" s="1"/>
  <c r="DI1057" i="9"/>
  <c r="GQ1057" i="9" s="1"/>
  <c r="DI1056" i="9"/>
  <c r="GQ1056" i="9" s="1"/>
  <c r="DI1142" i="9"/>
  <c r="GQ1142" i="9" s="1"/>
  <c r="DI1079" i="9"/>
  <c r="GQ1079" i="9" s="1"/>
  <c r="DI1042" i="9"/>
  <c r="GQ1042" i="9" s="1"/>
  <c r="DI1081" i="9"/>
  <c r="DI1041" i="9"/>
  <c r="GQ1041" i="9" s="1"/>
  <c r="DI1052" i="9"/>
  <c r="DI1071" i="9"/>
  <c r="GQ1071" i="9" s="1"/>
  <c r="DI1141" i="9"/>
  <c r="GQ1141" i="9" s="1"/>
  <c r="DI1040" i="9"/>
  <c r="GQ1040" i="9" s="1"/>
  <c r="DI1102" i="9"/>
  <c r="GQ1102" i="9" s="1"/>
  <c r="DI1140" i="9"/>
  <c r="GQ1140" i="9" s="1"/>
  <c r="DI1092" i="9"/>
  <c r="GQ1092" i="9" s="1"/>
  <c r="DI1078" i="9"/>
  <c r="GQ1078" i="9" s="1"/>
  <c r="DI1096" i="9"/>
  <c r="GQ1096" i="9" s="1"/>
  <c r="DI1139" i="9"/>
  <c r="GQ1139" i="9" s="1"/>
  <c r="DI1068" i="9"/>
  <c r="DI1100" i="9"/>
  <c r="GQ1100" i="9" s="1"/>
  <c r="DI1039" i="9"/>
  <c r="DI1138" i="9"/>
  <c r="GQ1138" i="9" s="1"/>
  <c r="DI1137" i="9"/>
  <c r="GQ1137" i="9" s="1"/>
  <c r="DI1065" i="9"/>
  <c r="GQ1065" i="9" s="1"/>
  <c r="DI1051" i="9"/>
  <c r="GQ1051" i="9" s="1"/>
  <c r="DI1124" i="9"/>
  <c r="GQ1124" i="9" s="1"/>
  <c r="DI1108" i="9"/>
  <c r="GQ1108" i="9" s="1"/>
  <c r="DI1112" i="9"/>
  <c r="GQ1112" i="9" s="1"/>
  <c r="DI1113" i="9"/>
  <c r="GQ1113" i="9" s="1"/>
  <c r="DI1136" i="9"/>
  <c r="GQ1136" i="9" s="1"/>
  <c r="DI1135" i="9"/>
  <c r="DI1134" i="9"/>
  <c r="GQ1134" i="9" s="1"/>
  <c r="DI1082" i="9"/>
  <c r="DI1073" i="9"/>
  <c r="GQ1073" i="9" s="1"/>
  <c r="DI1119" i="9"/>
  <c r="GQ1119" i="9" s="1"/>
  <c r="DI1133" i="9"/>
  <c r="GQ1133" i="9" s="1"/>
  <c r="DI1087" i="9"/>
  <c r="GQ1087" i="9" s="1"/>
  <c r="DI1115" i="9"/>
  <c r="GQ1115" i="9" s="1"/>
  <c r="DI1132" i="9"/>
  <c r="GQ1132" i="9" s="1"/>
  <c r="DI1038" i="9"/>
  <c r="GQ1038" i="9" s="1"/>
  <c r="DI1131" i="9"/>
  <c r="GQ1131" i="9" s="1"/>
  <c r="DI1110" i="9"/>
  <c r="GQ1110" i="9" s="1"/>
  <c r="DI1130" i="9"/>
  <c r="DI1129" i="9"/>
  <c r="GQ1129" i="9" s="1"/>
  <c r="DI1076" i="9"/>
  <c r="DI1126" i="9"/>
  <c r="GQ1126" i="9" s="1"/>
  <c r="DI1118" i="9"/>
  <c r="GQ1118" i="9" s="1"/>
  <c r="DI1085" i="9"/>
  <c r="GQ1085" i="9" s="1"/>
  <c r="DI1064" i="9"/>
  <c r="GQ1064" i="9" s="1"/>
  <c r="DI1062" i="9"/>
  <c r="GQ1062" i="9" s="1"/>
  <c r="DI1128" i="9"/>
  <c r="GQ1128" i="9" s="1"/>
  <c r="DI1066" i="9"/>
  <c r="GQ1066" i="9" s="1"/>
  <c r="DI1106" i="9"/>
  <c r="GQ1106" i="9" s="1"/>
  <c r="DI1127" i="9"/>
  <c r="GQ1127" i="9" s="1"/>
  <c r="DI1125" i="9"/>
  <c r="DI1095" i="9"/>
  <c r="GQ1095" i="9" s="1"/>
  <c r="DI1037" i="9"/>
  <c r="NZ1346" i="9"/>
  <c r="NZ1316" i="9"/>
  <c r="NZ1267" i="9"/>
  <c r="NZ1319" i="9"/>
  <c r="NZ1330" i="9"/>
  <c r="NZ1300" i="9"/>
  <c r="NZ1329" i="9"/>
  <c r="NZ1280" i="9"/>
  <c r="NZ1277" i="9"/>
  <c r="NZ1268" i="9"/>
  <c r="NZ1335" i="9"/>
  <c r="NZ1344" i="9"/>
  <c r="NZ1298" i="9"/>
  <c r="NZ1341" i="9"/>
  <c r="NZ1347" i="9"/>
  <c r="NZ1320" i="9"/>
  <c r="NZ1348" i="9"/>
  <c r="NZ1269" i="9"/>
  <c r="NZ1349" i="9"/>
  <c r="NZ1336" i="9"/>
  <c r="NZ1315" i="9"/>
  <c r="NZ1350" i="9"/>
  <c r="NZ1332" i="9"/>
  <c r="NZ1351" i="9"/>
  <c r="NZ1309" i="9"/>
  <c r="NZ1352" i="9"/>
  <c r="NZ1353" i="9"/>
  <c r="NZ1354" i="9"/>
  <c r="NZ1313" i="9"/>
  <c r="NZ1333" i="9"/>
  <c r="NZ1270" i="9"/>
  <c r="NZ1345" i="9"/>
  <c r="NZ1278" i="9"/>
  <c r="NZ1290" i="9"/>
  <c r="NZ1355" i="9"/>
  <c r="NZ1356" i="9"/>
  <c r="NZ1357" i="9"/>
  <c r="NZ1292" i="9"/>
  <c r="NZ1287" i="9"/>
  <c r="NZ1358" i="9"/>
  <c r="NZ1322" i="9"/>
  <c r="NZ1334" i="9"/>
  <c r="NZ1318" i="9"/>
  <c r="NZ1276" i="9"/>
  <c r="NZ1331" i="9"/>
  <c r="NZ1359" i="9"/>
  <c r="NZ1271" i="9"/>
  <c r="NZ1360" i="9"/>
  <c r="NZ1286" i="9"/>
  <c r="NZ1361" i="9"/>
  <c r="NZ1321" i="9"/>
  <c r="NZ1362" i="9"/>
  <c r="NZ1284" i="9"/>
  <c r="NZ1363" i="9"/>
  <c r="NZ1297" i="9"/>
  <c r="NZ1291" i="9"/>
  <c r="NZ1293" i="9"/>
  <c r="NZ1327" i="9"/>
  <c r="NZ1317" i="9"/>
  <c r="NZ1275" i="9"/>
  <c r="NZ1324" i="9"/>
  <c r="NZ1364" i="9"/>
  <c r="NZ1326" i="9"/>
  <c r="NZ1365" i="9"/>
  <c r="NZ1366" i="9"/>
  <c r="NZ1296" i="9"/>
  <c r="NZ1311" i="9"/>
  <c r="NZ1367" i="9"/>
  <c r="NZ1289" i="9"/>
  <c r="NZ1343" i="9"/>
  <c r="NZ1305" i="9"/>
  <c r="NZ1281" i="9"/>
  <c r="NZ1272" i="9"/>
  <c r="NZ1310" i="9"/>
  <c r="NZ1342" i="9"/>
  <c r="NZ1303" i="9"/>
  <c r="NZ1368" i="9"/>
  <c r="NZ1337" i="9"/>
  <c r="NZ1369" i="9"/>
  <c r="NZ1304" i="9"/>
  <c r="NZ1279" i="9"/>
  <c r="NZ1370" i="9"/>
  <c r="NZ1338" i="9"/>
  <c r="NZ1299" i="9"/>
  <c r="NZ1314" i="9"/>
  <c r="NZ1323" i="9"/>
  <c r="NZ1371" i="9"/>
  <c r="NZ1372" i="9"/>
  <c r="NZ1373" i="9"/>
  <c r="NZ1374" i="9"/>
  <c r="NZ1307" i="9"/>
  <c r="NZ1340" i="9"/>
  <c r="NZ1375" i="9"/>
  <c r="NZ1308" i="9"/>
  <c r="NZ1376" i="9"/>
  <c r="NZ1328" i="9"/>
  <c r="NZ1273" i="9"/>
  <c r="NZ1288" i="9"/>
  <c r="NZ1282" i="9"/>
  <c r="NZ1325" i="9"/>
  <c r="NZ1294" i="9"/>
  <c r="NZ1377" i="9"/>
  <c r="NZ1301" i="9"/>
  <c r="NZ1378" i="9"/>
  <c r="NZ1312" i="9"/>
  <c r="NZ1339" i="9"/>
  <c r="NZ1302" i="9"/>
  <c r="NZ1274" i="9"/>
  <c r="NZ1379" i="9"/>
  <c r="NZ1306" i="9"/>
  <c r="NZ1380" i="9"/>
  <c r="NZ1283" i="9"/>
  <c r="NZ1381" i="9"/>
  <c r="NZ1285" i="9"/>
  <c r="NZ1295" i="9"/>
  <c r="NZ1382" i="9"/>
  <c r="NZ1442" i="9"/>
  <c r="NZ1463" i="9"/>
  <c r="NZ1464" i="9"/>
  <c r="NZ1444" i="9"/>
  <c r="NZ1431" i="9"/>
  <c r="NZ1401" i="9"/>
  <c r="NZ1465" i="9"/>
  <c r="NZ1398" i="9"/>
  <c r="NZ1396" i="9"/>
  <c r="NZ1450" i="9"/>
  <c r="NZ1462" i="9"/>
  <c r="NZ1419" i="9"/>
  <c r="NZ1466" i="9"/>
  <c r="NZ1467" i="9"/>
  <c r="NZ1448" i="9"/>
  <c r="NZ1468" i="9"/>
  <c r="NZ1383" i="9"/>
  <c r="NZ1394" i="9"/>
  <c r="NZ1447" i="9"/>
  <c r="NZ1428" i="9"/>
  <c r="NZ1469" i="9"/>
  <c r="NZ1453" i="9"/>
  <c r="NZ1470" i="9"/>
  <c r="NZ1414" i="9"/>
  <c r="NZ1471" i="9"/>
  <c r="NZ1429" i="9"/>
  <c r="NZ1423" i="9"/>
  <c r="NZ1457" i="9"/>
  <c r="NZ1445" i="9"/>
  <c r="NZ1472" i="9"/>
  <c r="NZ1461" i="9"/>
  <c r="NZ1395" i="9"/>
  <c r="NZ1405" i="9"/>
  <c r="NZ1473" i="9"/>
  <c r="NZ1384" i="9"/>
  <c r="NZ1474" i="9"/>
  <c r="NZ1418" i="9"/>
  <c r="NZ1415" i="9"/>
  <c r="NZ1475" i="9"/>
  <c r="NZ1391" i="9"/>
  <c r="NZ1456" i="9"/>
  <c r="NZ1440" i="9"/>
  <c r="NZ1420" i="9"/>
  <c r="NZ1435" i="9"/>
  <c r="NZ1385" i="9"/>
  <c r="NZ1476" i="9"/>
  <c r="NZ1386" i="9"/>
  <c r="NZ1416" i="9"/>
  <c r="NZ1409" i="9"/>
  <c r="NZ1438" i="9"/>
  <c r="NZ1477" i="9"/>
  <c r="NZ1408" i="9"/>
  <c r="NZ1437" i="9"/>
  <c r="NZ1412" i="9"/>
  <c r="NZ1404" i="9"/>
  <c r="NZ1425" i="9"/>
  <c r="NZ1422" i="9"/>
  <c r="NZ1439" i="9"/>
  <c r="NZ1397" i="9"/>
  <c r="NZ1430" i="9"/>
  <c r="NZ1478" i="9"/>
  <c r="NZ1443" i="9"/>
  <c r="NZ1479" i="9"/>
  <c r="NZ1480" i="9"/>
  <c r="NZ1406" i="9"/>
  <c r="NZ1387" i="9"/>
  <c r="NZ1421" i="9"/>
  <c r="NZ1481" i="9"/>
  <c r="NZ1449" i="9"/>
  <c r="NZ1434" i="9"/>
  <c r="NZ1388" i="9"/>
  <c r="NZ1482" i="9"/>
  <c r="NZ1452" i="9"/>
  <c r="NZ1459" i="9"/>
  <c r="NZ1427" i="9"/>
  <c r="NZ1483" i="9"/>
  <c r="NZ1454" i="9"/>
  <c r="NZ1484" i="9"/>
  <c r="NZ1433" i="9"/>
  <c r="NZ1392" i="9"/>
  <c r="NZ1485" i="9"/>
  <c r="NZ1455" i="9"/>
  <c r="NZ1413" i="9"/>
  <c r="NZ1460" i="9"/>
  <c r="NZ1441" i="9"/>
  <c r="NZ1486" i="9"/>
  <c r="NZ1487" i="9"/>
  <c r="NZ1488" i="9"/>
  <c r="NZ1389" i="9"/>
  <c r="NZ1451" i="9"/>
  <c r="NZ1489" i="9"/>
  <c r="NZ1490" i="9"/>
  <c r="NZ1436" i="9"/>
  <c r="NZ1491" i="9"/>
  <c r="NZ1492" i="9"/>
  <c r="NZ1390" i="9"/>
  <c r="NZ1400" i="9"/>
  <c r="NZ1411" i="9"/>
  <c r="NZ1446" i="9"/>
  <c r="NZ1399" i="9"/>
  <c r="NZ1493" i="9"/>
  <c r="NZ1410" i="9"/>
  <c r="NZ1494" i="9"/>
  <c r="NZ1495" i="9"/>
  <c r="NZ1458" i="9"/>
  <c r="NZ1432" i="9"/>
  <c r="NZ1402" i="9"/>
  <c r="NZ1424" i="9"/>
  <c r="NZ1426" i="9"/>
  <c r="NZ1393" i="9"/>
  <c r="NZ1417" i="9"/>
  <c r="NZ1496" i="9"/>
  <c r="NZ1403" i="9"/>
  <c r="NZ1407" i="9"/>
  <c r="NZ1497" i="9"/>
  <c r="NZ1587" i="9"/>
  <c r="NZ1584" i="9"/>
  <c r="NZ1588" i="9"/>
  <c r="NZ1562" i="9"/>
  <c r="NZ1559" i="9"/>
  <c r="NZ1533" i="9"/>
  <c r="NZ1589" i="9"/>
  <c r="NZ1531" i="9"/>
  <c r="NZ1498" i="9"/>
  <c r="NZ1571" i="9"/>
  <c r="NZ1585" i="9"/>
  <c r="NZ1537" i="9"/>
  <c r="NZ1590" i="9"/>
  <c r="NZ1499" i="9"/>
  <c r="NZ1572" i="9"/>
  <c r="NZ1591" i="9"/>
  <c r="NZ1500" i="9"/>
  <c r="NZ1592" i="9"/>
  <c r="NZ1580" i="9"/>
  <c r="NZ1553" i="9"/>
  <c r="NZ1593" i="9"/>
  <c r="NZ1501" i="9"/>
  <c r="NZ1502" i="9"/>
  <c r="NZ1503" i="9"/>
  <c r="NZ1504" i="9"/>
  <c r="NZ1505" i="9"/>
  <c r="NZ1548" i="9"/>
  <c r="NZ1578" i="9"/>
  <c r="NZ1576" i="9"/>
  <c r="NZ1506" i="9"/>
  <c r="NZ1586" i="9"/>
  <c r="NZ1536" i="9"/>
  <c r="NZ1547" i="9"/>
  <c r="NZ1507" i="9"/>
  <c r="NZ1508" i="9"/>
  <c r="NZ1594" i="9"/>
  <c r="NZ1550" i="9"/>
  <c r="NZ1595" i="9"/>
  <c r="NZ1596" i="9"/>
  <c r="NZ1570" i="9"/>
  <c r="NZ1561" i="9"/>
  <c r="NZ1567" i="9"/>
  <c r="NZ1555" i="9"/>
  <c r="NZ1575" i="9"/>
  <c r="NZ1509" i="9"/>
  <c r="NZ1510" i="9"/>
  <c r="NZ1511" i="9"/>
  <c r="NZ1543" i="9"/>
  <c r="NZ1532" i="9"/>
  <c r="NZ1565" i="9"/>
  <c r="NZ1597" i="9"/>
  <c r="NZ1539" i="9"/>
  <c r="NZ1546" i="9"/>
  <c r="NZ1598" i="9"/>
  <c r="NZ1529" i="9"/>
  <c r="NZ1581" i="9"/>
  <c r="NZ1554" i="9"/>
  <c r="NZ1566" i="9"/>
  <c r="NZ1599" i="9"/>
  <c r="NZ1512" i="9"/>
  <c r="NZ1513" i="9"/>
  <c r="NZ1568" i="9"/>
  <c r="NZ1600" i="9"/>
  <c r="NZ1514" i="9"/>
  <c r="NZ1515" i="9"/>
  <c r="NZ1560" i="9"/>
  <c r="NZ1516" i="9"/>
  <c r="NZ1544" i="9"/>
  <c r="NZ1552" i="9"/>
  <c r="NZ1538" i="9"/>
  <c r="NZ1601" i="9"/>
  <c r="NZ1517" i="9"/>
  <c r="NZ1557" i="9"/>
  <c r="NZ1583" i="9"/>
  <c r="NZ1549" i="9"/>
  <c r="NZ1518" i="9"/>
  <c r="NZ1579" i="9"/>
  <c r="NZ1519" i="9"/>
  <c r="NZ1564" i="9"/>
  <c r="NZ1530" i="9"/>
  <c r="NZ1520" i="9"/>
  <c r="NZ1569" i="9"/>
  <c r="NZ1558" i="9"/>
  <c r="NZ1602" i="9"/>
  <c r="NZ1563" i="9"/>
  <c r="NZ1521" i="9"/>
  <c r="NZ1522" i="9"/>
  <c r="NZ1603" i="9"/>
  <c r="NZ1545" i="9"/>
  <c r="NZ1573" i="9"/>
  <c r="NZ1577" i="9"/>
  <c r="NZ1523" i="9"/>
  <c r="NZ1524" i="9"/>
  <c r="NZ1604" i="9"/>
  <c r="NZ1605" i="9"/>
  <c r="NZ1606" i="9"/>
  <c r="NZ1534" i="9"/>
  <c r="NZ1535" i="9"/>
  <c r="NZ1574" i="9"/>
  <c r="NZ1525" i="9"/>
  <c r="NZ1541" i="9"/>
  <c r="NZ1540" i="9"/>
  <c r="NZ1607" i="9"/>
  <c r="NZ1608" i="9"/>
  <c r="NZ1582" i="9"/>
  <c r="NZ1609" i="9"/>
  <c r="NZ1610" i="9"/>
  <c r="NZ1528" i="9"/>
  <c r="NZ1556" i="9"/>
  <c r="NZ1527" i="9"/>
  <c r="NZ1611" i="9"/>
  <c r="NZ1526" i="9"/>
  <c r="NZ1542" i="9"/>
  <c r="NZ1551" i="9"/>
  <c r="GP1498" i="9" l="1"/>
  <c r="GP1590" i="9"/>
  <c r="GP1543" i="9"/>
  <c r="GP1519" i="9"/>
  <c r="GP1569" i="9"/>
  <c r="GP1225" i="9"/>
  <c r="GP1215" i="9"/>
  <c r="GP1157" i="9"/>
  <c r="GR1157" i="9" s="1"/>
  <c r="GP1198" i="9"/>
  <c r="GP1160" i="9"/>
  <c r="GP1207" i="9"/>
  <c r="GR1207" i="9" s="1"/>
  <c r="GP1192" i="9"/>
  <c r="GP1217" i="9"/>
  <c r="GR1217" i="9" s="1"/>
  <c r="GP1208" i="9"/>
  <c r="GP1234" i="9"/>
  <c r="GR1234" i="9" s="1"/>
  <c r="GP1257" i="9"/>
  <c r="GP1224" i="9"/>
  <c r="GP1260" i="9"/>
  <c r="GP1237" i="9"/>
  <c r="GR1237" i="9" s="1"/>
  <c r="GP1185" i="9"/>
  <c r="GR1185" i="9" s="1"/>
  <c r="GP1166" i="9"/>
  <c r="GP1188" i="9"/>
  <c r="GP1197" i="9"/>
  <c r="GP1161" i="9"/>
  <c r="GP1187" i="9"/>
  <c r="GP1319" i="9"/>
  <c r="GP1280" i="9"/>
  <c r="GP1344" i="9"/>
  <c r="GR1344" i="9" s="1"/>
  <c r="GP1320" i="9"/>
  <c r="GP1336" i="9"/>
  <c r="GP1351" i="9"/>
  <c r="GR1351" i="9" s="1"/>
  <c r="GP1354" i="9"/>
  <c r="GR1354" i="9" s="1"/>
  <c r="GP1345" i="9"/>
  <c r="GP1356" i="9"/>
  <c r="GP1358" i="9"/>
  <c r="GP1276" i="9"/>
  <c r="GP1360" i="9"/>
  <c r="GP1362" i="9"/>
  <c r="GP1291" i="9"/>
  <c r="GP1275" i="9"/>
  <c r="GR1275" i="9" s="1"/>
  <c r="GP1365" i="9"/>
  <c r="GP1367" i="9"/>
  <c r="GP1281" i="9"/>
  <c r="GR1281" i="9" s="1"/>
  <c r="GP1303" i="9"/>
  <c r="GR1303" i="9" s="1"/>
  <c r="GP1304" i="9"/>
  <c r="GP1299" i="9"/>
  <c r="GP1372" i="9"/>
  <c r="GP1340" i="9"/>
  <c r="GR1340" i="9" s="1"/>
  <c r="GP1328" i="9"/>
  <c r="GR1328" i="9" s="1"/>
  <c r="GP1325" i="9"/>
  <c r="GP1378" i="9"/>
  <c r="GP1274" i="9"/>
  <c r="GR1274" i="9" s="1"/>
  <c r="GP1283" i="9"/>
  <c r="GP1382" i="9"/>
  <c r="GR1382" i="9" s="1"/>
  <c r="GP1444" i="9"/>
  <c r="GR1444" i="9" s="1"/>
  <c r="GP1398" i="9"/>
  <c r="GP1419" i="9"/>
  <c r="GP1468" i="9"/>
  <c r="GP1428" i="9"/>
  <c r="GP1414" i="9"/>
  <c r="GP1457" i="9"/>
  <c r="GR1457" i="9" s="1"/>
  <c r="GP1395" i="9"/>
  <c r="GP1474" i="9"/>
  <c r="GP1391" i="9"/>
  <c r="GR1391" i="9" s="1"/>
  <c r="GP1435" i="9"/>
  <c r="GP1416" i="9"/>
  <c r="GP1408" i="9"/>
  <c r="GR1408" i="9" s="1"/>
  <c r="GP1425" i="9"/>
  <c r="GP1430" i="9"/>
  <c r="GP1480" i="9"/>
  <c r="GP1481" i="9"/>
  <c r="GP1482" i="9"/>
  <c r="GR1482" i="9" s="1"/>
  <c r="GP1483" i="9"/>
  <c r="GR1483" i="9" s="1"/>
  <c r="GP1392" i="9"/>
  <c r="GP1460" i="9"/>
  <c r="GP1488" i="9"/>
  <c r="GR1488" i="9" s="1"/>
  <c r="GP1490" i="9"/>
  <c r="GP1390" i="9"/>
  <c r="GP1399" i="9"/>
  <c r="GP1495" i="9"/>
  <c r="GP1424" i="9"/>
  <c r="GP1496" i="9"/>
  <c r="GR1496" i="9" s="1"/>
  <c r="GP1567" i="9"/>
  <c r="GP1510" i="9"/>
  <c r="GP1598" i="9"/>
  <c r="GP1566" i="9"/>
  <c r="GP1517" i="9"/>
  <c r="GP1602" i="9"/>
  <c r="GP1609" i="9"/>
  <c r="GP1037" i="9"/>
  <c r="GP1076" i="9"/>
  <c r="GP1082" i="9"/>
  <c r="GP1039" i="9"/>
  <c r="GP1052" i="9"/>
  <c r="GP1104" i="9"/>
  <c r="GP1089" i="9"/>
  <c r="GP1109" i="9"/>
  <c r="GP1049" i="9"/>
  <c r="GP1122" i="9"/>
  <c r="GP1191" i="9"/>
  <c r="GP1154" i="9"/>
  <c r="GP1221" i="9"/>
  <c r="GP1231" i="9"/>
  <c r="GP1254" i="9"/>
  <c r="GP1183" i="9"/>
  <c r="GP1229" i="9"/>
  <c r="GP1159" i="9"/>
  <c r="GP1194" i="9"/>
  <c r="GP1174" i="9"/>
  <c r="GP1335" i="9"/>
  <c r="GP1332" i="9"/>
  <c r="GP1355" i="9"/>
  <c r="GP1271" i="9"/>
  <c r="GP1317" i="9"/>
  <c r="GP1305" i="9"/>
  <c r="GP1338" i="9"/>
  <c r="GP1376" i="9"/>
  <c r="GP1302" i="9"/>
  <c r="GP1464" i="9"/>
  <c r="GP1448" i="9"/>
  <c r="GP1423" i="9"/>
  <c r="GP1475" i="9"/>
  <c r="GP1477" i="9"/>
  <c r="GP1479" i="9"/>
  <c r="GP1427" i="9"/>
  <c r="GP1487" i="9"/>
  <c r="GP1446" i="9"/>
  <c r="GP1417" i="9"/>
  <c r="GP1531" i="9"/>
  <c r="GP1553" i="9"/>
  <c r="GP1536" i="9"/>
  <c r="GP1575" i="9"/>
  <c r="GP1581" i="9"/>
  <c r="GP1544" i="9"/>
  <c r="GP1530" i="9"/>
  <c r="GP1523" i="9"/>
  <c r="GP1608" i="9"/>
  <c r="GP1211" i="9"/>
  <c r="GP1210" i="9"/>
  <c r="GR1210" i="9" s="1"/>
  <c r="GP1165" i="9"/>
  <c r="GR1165" i="9" s="1"/>
  <c r="GP1182" i="9"/>
  <c r="GR1182" i="9" s="1"/>
  <c r="GP1158" i="9"/>
  <c r="GR1158" i="9" s="1"/>
  <c r="GP1173" i="9"/>
  <c r="GR1173" i="9" s="1"/>
  <c r="GP1266" i="9"/>
  <c r="GR1266" i="9" s="1"/>
  <c r="GP1268" i="9"/>
  <c r="GR1268" i="9" s="1"/>
  <c r="GP1350" i="9"/>
  <c r="GR1350" i="9" s="1"/>
  <c r="GP1290" i="9"/>
  <c r="GR1290" i="9" s="1"/>
  <c r="GP1359" i="9"/>
  <c r="GR1359" i="9" s="1"/>
  <c r="GP1327" i="9"/>
  <c r="GR1327" i="9" s="1"/>
  <c r="GP1343" i="9"/>
  <c r="GR1343" i="9" s="1"/>
  <c r="GP1370" i="9"/>
  <c r="GR1370" i="9" s="1"/>
  <c r="GP1308" i="9"/>
  <c r="GR1308" i="9" s="1"/>
  <c r="GP1339" i="9"/>
  <c r="GR1339" i="9" s="1"/>
  <c r="GP1463" i="9"/>
  <c r="GR1463" i="9" s="1"/>
  <c r="GP1467" i="9"/>
  <c r="GR1467" i="9" s="1"/>
  <c r="GP1429" i="9"/>
  <c r="GR1429" i="9" s="1"/>
  <c r="GP1415" i="9"/>
  <c r="GR1415" i="9" s="1"/>
  <c r="GP1438" i="9"/>
  <c r="GR1438" i="9" s="1"/>
  <c r="GP1443" i="9"/>
  <c r="GR1443" i="9" s="1"/>
  <c r="GP1459" i="9"/>
  <c r="GR1459" i="9" s="1"/>
  <c r="GP1486" i="9"/>
  <c r="GR1486" i="9" s="1"/>
  <c r="GP1411" i="9"/>
  <c r="GR1411" i="9" s="1"/>
  <c r="GP1393" i="9"/>
  <c r="GR1393" i="9" s="1"/>
  <c r="GP1589" i="9"/>
  <c r="GP1580" i="9"/>
  <c r="GP1586" i="9"/>
  <c r="GP1555" i="9"/>
  <c r="GP1529" i="9"/>
  <c r="GP1516" i="9"/>
  <c r="GP1564" i="9"/>
  <c r="GP1577" i="9"/>
  <c r="GP1607" i="9"/>
  <c r="GR1095" i="9"/>
  <c r="GR1129" i="9"/>
  <c r="GR1134" i="9"/>
  <c r="GR1100" i="9"/>
  <c r="GR1041" i="9"/>
  <c r="GR1063" i="9"/>
  <c r="GR1061" i="9"/>
  <c r="GR1105" i="9"/>
  <c r="GR1149" i="9"/>
  <c r="GR1084" i="9"/>
  <c r="GR1179" i="9"/>
  <c r="GR1244" i="9"/>
  <c r="GR1164" i="9"/>
  <c r="GR1215" i="9"/>
  <c r="GR1160" i="9"/>
  <c r="GR1257" i="9"/>
  <c r="GR1188" i="9"/>
  <c r="GR1187" i="9"/>
  <c r="GR1356" i="9"/>
  <c r="GR1360" i="9"/>
  <c r="GR1299" i="9"/>
  <c r="GR1468" i="9"/>
  <c r="GR1480" i="9"/>
  <c r="GR1399" i="9"/>
  <c r="GR1127" i="9"/>
  <c r="GR1110" i="9"/>
  <c r="GR1136" i="9"/>
  <c r="GR1139" i="9"/>
  <c r="GR1042" i="9"/>
  <c r="GR1097" i="9"/>
  <c r="GR1046" i="9"/>
  <c r="GR1147" i="9"/>
  <c r="GR1107" i="9"/>
  <c r="GR1072" i="9"/>
  <c r="GR1163" i="9"/>
  <c r="GR1200" i="9"/>
  <c r="GR1155" i="9"/>
  <c r="GR1218" i="9"/>
  <c r="GR1186" i="9"/>
  <c r="GR1202" i="9"/>
  <c r="GR1258" i="9"/>
  <c r="GR1262" i="9"/>
  <c r="GR1205" i="9"/>
  <c r="GR1316" i="9"/>
  <c r="GR1341" i="9"/>
  <c r="GR1352" i="9"/>
  <c r="GR1106" i="9"/>
  <c r="GR1131" i="9"/>
  <c r="GR1113" i="9"/>
  <c r="GR1096" i="9"/>
  <c r="GR1079" i="9"/>
  <c r="GR1044" i="9"/>
  <c r="GR1144" i="9"/>
  <c r="GR1148" i="9"/>
  <c r="GR1054" i="9"/>
  <c r="GR1151" i="9"/>
  <c r="GR1153" i="9"/>
  <c r="GR1245" i="9"/>
  <c r="GR1178" i="9"/>
  <c r="GR1156" i="9"/>
  <c r="GR1196" i="9"/>
  <c r="GR1216" i="9"/>
  <c r="GR1259" i="9"/>
  <c r="GR1201" i="9"/>
  <c r="GR1233" i="9"/>
  <c r="GR1267" i="9"/>
  <c r="GR1347" i="9"/>
  <c r="GR1353" i="9"/>
  <c r="GR1287" i="9"/>
  <c r="GR1321" i="9"/>
  <c r="GR1326" i="9"/>
  <c r="GR1342" i="9"/>
  <c r="GR1371" i="9"/>
  <c r="GR1282" i="9"/>
  <c r="GR1380" i="9"/>
  <c r="GR1465" i="9"/>
  <c r="GR1447" i="9"/>
  <c r="GR1461" i="9"/>
  <c r="GR1420" i="9"/>
  <c r="GR1404" i="9"/>
  <c r="GR1421" i="9"/>
  <c r="GR1433" i="9"/>
  <c r="GR1489" i="9"/>
  <c r="GR1494" i="9"/>
  <c r="GR1066" i="9"/>
  <c r="GR1038" i="9"/>
  <c r="GR1112" i="9"/>
  <c r="GR1078" i="9"/>
  <c r="GR1142" i="9"/>
  <c r="GR1098" i="9"/>
  <c r="GR1060" i="9"/>
  <c r="GR1047" i="9"/>
  <c r="GR1055" i="9"/>
  <c r="GR1067" i="9"/>
  <c r="GR1232" i="9"/>
  <c r="GR1230" i="9"/>
  <c r="GR1162" i="9"/>
  <c r="GR1208" i="9"/>
  <c r="GR1224" i="9"/>
  <c r="GR1197" i="9"/>
  <c r="GR1319" i="9"/>
  <c r="GR1320" i="9"/>
  <c r="GR1358" i="9"/>
  <c r="GR1362" i="9"/>
  <c r="GR1365" i="9"/>
  <c r="GR1372" i="9"/>
  <c r="GR1325" i="9"/>
  <c r="GR1283" i="9"/>
  <c r="GR1398" i="9"/>
  <c r="GR1428" i="9"/>
  <c r="GR1395" i="9"/>
  <c r="GR1435" i="9"/>
  <c r="GR1425" i="9"/>
  <c r="GR1481" i="9"/>
  <c r="GR1392" i="9"/>
  <c r="GR1490" i="9"/>
  <c r="GR1495" i="9"/>
  <c r="GR1085" i="9"/>
  <c r="GR1133" i="9"/>
  <c r="GR1065" i="9"/>
  <c r="GR1040" i="9"/>
  <c r="GR1143" i="9"/>
  <c r="GR1075" i="9"/>
  <c r="GR1146" i="9"/>
  <c r="GR1088" i="9"/>
  <c r="GR1120" i="9"/>
  <c r="GR1240" i="9"/>
  <c r="GR1242" i="9"/>
  <c r="GR1184" i="9"/>
  <c r="GR1225" i="9"/>
  <c r="GR1198" i="9"/>
  <c r="GR1192" i="9"/>
  <c r="GR1260" i="9"/>
  <c r="GR1166" i="9"/>
  <c r="GR1161" i="9"/>
  <c r="GR1280" i="9"/>
  <c r="GR1336" i="9"/>
  <c r="GR1345" i="9"/>
  <c r="GR1276" i="9"/>
  <c r="GR1291" i="9"/>
  <c r="GR1367" i="9"/>
  <c r="GR1304" i="9"/>
  <c r="GR1378" i="9"/>
  <c r="GR1419" i="9"/>
  <c r="GR1414" i="9"/>
  <c r="GR1474" i="9"/>
  <c r="GR1416" i="9"/>
  <c r="GR1430" i="9"/>
  <c r="GR1460" i="9"/>
  <c r="GR1390" i="9"/>
  <c r="GR1424" i="9"/>
  <c r="GR1118" i="9"/>
  <c r="GR1119" i="9"/>
  <c r="GR1137" i="9"/>
  <c r="GR1141" i="9"/>
  <c r="GR1083" i="9"/>
  <c r="GR1103" i="9"/>
  <c r="GR1111" i="9"/>
  <c r="GR1077" i="9"/>
  <c r="GR1090" i="9"/>
  <c r="GR1236" i="9"/>
  <c r="GR1219" i="9"/>
  <c r="GR1248" i="9"/>
  <c r="GR1251" i="9"/>
  <c r="GR1253" i="9"/>
  <c r="GR1256" i="9"/>
  <c r="GR1195" i="9"/>
  <c r="GR1261" i="9"/>
  <c r="GR1213" i="9"/>
  <c r="GR1175" i="9"/>
  <c r="GR1277" i="9"/>
  <c r="GR1315" i="9"/>
  <c r="GR1278" i="9"/>
  <c r="GR1331" i="9"/>
  <c r="GR1293" i="9"/>
  <c r="GR1289" i="9"/>
  <c r="GR1279" i="9"/>
  <c r="GR1375" i="9"/>
  <c r="GR1312" i="9"/>
  <c r="GR1442" i="9"/>
  <c r="GR1466" i="9"/>
  <c r="GR1471" i="9"/>
  <c r="GR1418" i="9"/>
  <c r="GR1409" i="9"/>
  <c r="GR1478" i="9"/>
  <c r="GR1452" i="9"/>
  <c r="GR1441" i="9"/>
  <c r="GR1400" i="9"/>
  <c r="GR1426" i="9"/>
  <c r="GR1211" i="9"/>
  <c r="GP1062" i="9"/>
  <c r="GR1062" i="9" s="1"/>
  <c r="GP1115" i="9"/>
  <c r="GR1115" i="9" s="1"/>
  <c r="GP1124" i="9"/>
  <c r="GR1124" i="9" s="1"/>
  <c r="GP1140" i="9"/>
  <c r="GR1140" i="9" s="1"/>
  <c r="GP1057" i="9"/>
  <c r="GR1057" i="9" s="1"/>
  <c r="GP1117" i="9"/>
  <c r="GR1117" i="9" s="1"/>
  <c r="GP1086" i="9"/>
  <c r="GR1086" i="9" s="1"/>
  <c r="GP1123" i="9"/>
  <c r="GR1123" i="9" s="1"/>
  <c r="GP1150" i="9"/>
  <c r="GR1150" i="9" s="1"/>
  <c r="GP1152" i="9"/>
  <c r="GR1152" i="9" s="1"/>
  <c r="GP1189" i="9"/>
  <c r="GR1189" i="9" s="1"/>
  <c r="GP1223" i="9"/>
  <c r="GR1223" i="9" s="1"/>
  <c r="GP1250" i="9"/>
  <c r="GR1250" i="9" s="1"/>
  <c r="GP1171" i="9"/>
  <c r="GR1171" i="9" s="1"/>
  <c r="GP1255" i="9"/>
  <c r="GR1255" i="9" s="1"/>
  <c r="GP1203" i="9"/>
  <c r="GR1203" i="9" s="1"/>
  <c r="GP1206" i="9"/>
  <c r="GR1206" i="9" s="1"/>
  <c r="GP1263" i="9"/>
  <c r="GR1263" i="9" s="1"/>
  <c r="GP1265" i="9"/>
  <c r="GR1265" i="9" s="1"/>
  <c r="GP1300" i="9"/>
  <c r="GR1300" i="9" s="1"/>
  <c r="GP1269" i="9"/>
  <c r="GR1269" i="9" s="1"/>
  <c r="GP1333" i="9"/>
  <c r="GR1333" i="9" s="1"/>
  <c r="GP1334" i="9"/>
  <c r="GR1334" i="9" s="1"/>
  <c r="GP1363" i="9"/>
  <c r="GR1363" i="9" s="1"/>
  <c r="GP1296" i="9"/>
  <c r="GR1296" i="9" s="1"/>
  <c r="GP1337" i="9"/>
  <c r="GR1337" i="9" s="1"/>
  <c r="GP1374" i="9"/>
  <c r="GR1374" i="9" s="1"/>
  <c r="GP1377" i="9"/>
  <c r="GR1377" i="9" s="1"/>
  <c r="GP1285" i="9"/>
  <c r="GR1285" i="9" s="1"/>
  <c r="GP1450" i="9"/>
  <c r="GR1450" i="9" s="1"/>
  <c r="GP1453" i="9"/>
  <c r="GR1453" i="9" s="1"/>
  <c r="GP1473" i="9"/>
  <c r="GR1473" i="9" s="1"/>
  <c r="GP1476" i="9"/>
  <c r="GR1476" i="9" s="1"/>
  <c r="GP1439" i="9"/>
  <c r="GR1439" i="9" s="1"/>
  <c r="GP1434" i="9"/>
  <c r="GR1434" i="9" s="1"/>
  <c r="GP1455" i="9"/>
  <c r="GR1455" i="9" s="1"/>
  <c r="GP1491" i="9"/>
  <c r="GR1491" i="9" s="1"/>
  <c r="GP1432" i="9"/>
  <c r="GR1432" i="9" s="1"/>
  <c r="GP1588" i="9"/>
  <c r="GP1572" i="9"/>
  <c r="GP1548" i="9"/>
  <c r="GP1596" i="9"/>
  <c r="GP1597" i="9"/>
  <c r="GP1600" i="9"/>
  <c r="GP1549" i="9"/>
  <c r="GP1522" i="9"/>
  <c r="GP1574" i="9"/>
  <c r="GP1611" i="9"/>
  <c r="GQ1037" i="9"/>
  <c r="GQ1076" i="9"/>
  <c r="GQ1082" i="9"/>
  <c r="GQ1039" i="9"/>
  <c r="GQ1052" i="9"/>
  <c r="GQ1104" i="9"/>
  <c r="GQ1089" i="9"/>
  <c r="GQ1109" i="9"/>
  <c r="GQ1049" i="9"/>
  <c r="GQ1122" i="9"/>
  <c r="GQ1191" i="9"/>
  <c r="GQ1154" i="9"/>
  <c r="GQ1221" i="9"/>
  <c r="GQ1231" i="9"/>
  <c r="GQ1254" i="9"/>
  <c r="GQ1183" i="9"/>
  <c r="GQ1229" i="9"/>
  <c r="GQ1159" i="9"/>
  <c r="GQ1194" i="9"/>
  <c r="GQ1174" i="9"/>
  <c r="GQ1335" i="9"/>
  <c r="GQ1332" i="9"/>
  <c r="GQ1355" i="9"/>
  <c r="GQ1271" i="9"/>
  <c r="GQ1317" i="9"/>
  <c r="GQ1305" i="9"/>
  <c r="GQ1338" i="9"/>
  <c r="GQ1376" i="9"/>
  <c r="GQ1302" i="9"/>
  <c r="GQ1464" i="9"/>
  <c r="GQ1448" i="9"/>
  <c r="GQ1423" i="9"/>
  <c r="GQ1475" i="9"/>
  <c r="GQ1477" i="9"/>
  <c r="GQ1479" i="9"/>
  <c r="GQ1427" i="9"/>
  <c r="GQ1487" i="9"/>
  <c r="GQ1446" i="9"/>
  <c r="GQ1417" i="9"/>
  <c r="GP1128" i="9"/>
  <c r="GR1128" i="9" s="1"/>
  <c r="GP1132" i="9"/>
  <c r="GR1132" i="9" s="1"/>
  <c r="GP1108" i="9"/>
  <c r="GR1108" i="9" s="1"/>
  <c r="GP1092" i="9"/>
  <c r="GR1092" i="9" s="1"/>
  <c r="GP1056" i="9"/>
  <c r="GR1056" i="9" s="1"/>
  <c r="GP1091" i="9"/>
  <c r="GR1091" i="9" s="1"/>
  <c r="GP1053" i="9"/>
  <c r="GR1053" i="9" s="1"/>
  <c r="GP1121" i="9"/>
  <c r="GR1121" i="9" s="1"/>
  <c r="GP1069" i="9"/>
  <c r="GR1069" i="9" s="1"/>
  <c r="GP1093" i="9"/>
  <c r="GR1093" i="9" s="1"/>
  <c r="GP1238" i="9"/>
  <c r="GR1238" i="9" s="1"/>
  <c r="GP1246" i="9"/>
  <c r="GR1246" i="9" s="1"/>
  <c r="GP1249" i="9"/>
  <c r="GR1249" i="9" s="1"/>
  <c r="GP1180" i="9"/>
  <c r="GR1180" i="9" s="1"/>
  <c r="GP1167" i="9"/>
  <c r="GR1167" i="9" s="1"/>
  <c r="GP1172" i="9"/>
  <c r="GR1172" i="9" s="1"/>
  <c r="GP1169" i="9"/>
  <c r="GR1169" i="9" s="1"/>
  <c r="GP1220" i="9"/>
  <c r="GR1220" i="9" s="1"/>
  <c r="GP1214" i="9"/>
  <c r="GR1214" i="9" s="1"/>
  <c r="GP1330" i="9"/>
  <c r="GR1330" i="9" s="1"/>
  <c r="GP1348" i="9"/>
  <c r="GR1348" i="9" s="1"/>
  <c r="GP1313" i="9"/>
  <c r="GR1313" i="9" s="1"/>
  <c r="GP1322" i="9"/>
  <c r="GR1322" i="9" s="1"/>
  <c r="GP1284" i="9"/>
  <c r="GR1284" i="9" s="1"/>
  <c r="GP1366" i="9"/>
  <c r="GR1366" i="9" s="1"/>
  <c r="GP1368" i="9"/>
  <c r="GR1368" i="9" s="1"/>
  <c r="GP1373" i="9"/>
  <c r="GR1373" i="9" s="1"/>
  <c r="GP1294" i="9"/>
  <c r="GR1294" i="9" s="1"/>
  <c r="GP1381" i="9"/>
  <c r="GR1381" i="9" s="1"/>
  <c r="GP1396" i="9"/>
  <c r="GR1396" i="9" s="1"/>
  <c r="GP1469" i="9"/>
  <c r="GR1469" i="9" s="1"/>
  <c r="GP1405" i="9"/>
  <c r="GR1405" i="9" s="1"/>
  <c r="GP1385" i="9"/>
  <c r="GR1385" i="9" s="1"/>
  <c r="GP1422" i="9"/>
  <c r="GR1422" i="9" s="1"/>
  <c r="GP1449" i="9"/>
  <c r="GR1449" i="9" s="1"/>
  <c r="GP1485" i="9"/>
  <c r="GR1485" i="9" s="1"/>
  <c r="GP1436" i="9"/>
  <c r="GR1436" i="9" s="1"/>
  <c r="GP1458" i="9"/>
  <c r="GR1458" i="9" s="1"/>
  <c r="GP1584" i="9"/>
  <c r="GP1499" i="9"/>
  <c r="GP1505" i="9"/>
  <c r="GP1595" i="9"/>
  <c r="GP1565" i="9"/>
  <c r="GP1568" i="9"/>
  <c r="GP1583" i="9"/>
  <c r="GP1521" i="9"/>
  <c r="GP1535" i="9"/>
  <c r="GP1527" i="9"/>
  <c r="GP1126" i="9"/>
  <c r="GR1126" i="9" s="1"/>
  <c r="GP1073" i="9"/>
  <c r="GR1073" i="9" s="1"/>
  <c r="GP1138" i="9"/>
  <c r="GR1138" i="9" s="1"/>
  <c r="GP1071" i="9"/>
  <c r="GR1071" i="9" s="1"/>
  <c r="GP1058" i="9"/>
  <c r="GR1058" i="9" s="1"/>
  <c r="GP1070" i="9"/>
  <c r="GR1070" i="9" s="1"/>
  <c r="GP1080" i="9"/>
  <c r="GR1080" i="9" s="1"/>
  <c r="GP1116" i="9"/>
  <c r="GR1116" i="9" s="1"/>
  <c r="GP1101" i="9"/>
  <c r="GR1101" i="9" s="1"/>
  <c r="GP1228" i="9"/>
  <c r="GR1228" i="9" s="1"/>
  <c r="GP1243" i="9"/>
  <c r="GR1243" i="9" s="1"/>
  <c r="GP1190" i="9"/>
  <c r="GR1190" i="9" s="1"/>
  <c r="GQ1588" i="9"/>
  <c r="GQ1572" i="9"/>
  <c r="GQ1548" i="9"/>
  <c r="GQ1596" i="9"/>
  <c r="GQ1597" i="9"/>
  <c r="GQ1600" i="9"/>
  <c r="GQ1549" i="9"/>
  <c r="GQ1522" i="9"/>
  <c r="GQ1574" i="9"/>
  <c r="GQ1611" i="9"/>
  <c r="GP1292" i="9"/>
  <c r="GR1292" i="9" s="1"/>
  <c r="GP1361" i="9"/>
  <c r="GR1361" i="9" s="1"/>
  <c r="GP1364" i="9"/>
  <c r="GR1364" i="9" s="1"/>
  <c r="GP1310" i="9"/>
  <c r="GR1310" i="9" s="1"/>
  <c r="GP1323" i="9"/>
  <c r="GR1323" i="9" s="1"/>
  <c r="GP1288" i="9"/>
  <c r="GR1288" i="9" s="1"/>
  <c r="GP1306" i="9"/>
  <c r="GR1306" i="9" s="1"/>
  <c r="GP1401" i="9"/>
  <c r="GR1401" i="9" s="1"/>
  <c r="GP1394" i="9"/>
  <c r="GR1394" i="9" s="1"/>
  <c r="GP1472" i="9"/>
  <c r="GR1472" i="9" s="1"/>
  <c r="GP1440" i="9"/>
  <c r="GR1440" i="9" s="1"/>
  <c r="GP1412" i="9"/>
  <c r="GR1412" i="9" s="1"/>
  <c r="GP1387" i="9"/>
  <c r="GR1387" i="9" s="1"/>
  <c r="GP1484" i="9"/>
  <c r="GR1484" i="9" s="1"/>
  <c r="GP1451" i="9"/>
  <c r="GR1451" i="9" s="1"/>
  <c r="GP1410" i="9"/>
  <c r="GR1410" i="9" s="1"/>
  <c r="GP1407" i="9"/>
  <c r="GR1407" i="9" s="1"/>
  <c r="GP1585" i="9"/>
  <c r="GP1502" i="9"/>
  <c r="GP1508" i="9"/>
  <c r="GP1511" i="9"/>
  <c r="GP1599" i="9"/>
  <c r="GP1601" i="9"/>
  <c r="GP1558" i="9"/>
  <c r="GP1605" i="9"/>
  <c r="GP1610" i="9"/>
  <c r="GQ1562" i="9"/>
  <c r="GQ1591" i="9"/>
  <c r="GQ1578" i="9"/>
  <c r="GQ1570" i="9"/>
  <c r="GQ1539" i="9"/>
  <c r="GQ1514" i="9"/>
  <c r="GQ1518" i="9"/>
  <c r="GQ1603" i="9"/>
  <c r="GQ1525" i="9"/>
  <c r="GQ1526" i="9"/>
  <c r="GQ1130" i="9"/>
  <c r="GR1130" i="9" s="1"/>
  <c r="GQ1135" i="9"/>
  <c r="GR1135" i="9" s="1"/>
  <c r="GQ1068" i="9"/>
  <c r="GR1068" i="9" s="1"/>
  <c r="GQ1114" i="9"/>
  <c r="GR1114" i="9" s="1"/>
  <c r="GQ1059" i="9"/>
  <c r="GR1059" i="9" s="1"/>
  <c r="GQ1050" i="9"/>
  <c r="GR1050" i="9" s="1"/>
  <c r="GQ1168" i="9"/>
  <c r="GR1168" i="9" s="1"/>
  <c r="GQ1226" i="9"/>
  <c r="GR1226" i="9" s="1"/>
  <c r="GQ1239" i="9"/>
  <c r="GR1239" i="9" s="1"/>
  <c r="GQ1193" i="9"/>
  <c r="GR1193" i="9" s="1"/>
  <c r="GQ1181" i="9"/>
  <c r="GR1181" i="9" s="1"/>
  <c r="GQ1227" i="9"/>
  <c r="GR1227" i="9" s="1"/>
  <c r="GQ1204" i="9"/>
  <c r="GR1204" i="9" s="1"/>
  <c r="GQ1235" i="9"/>
  <c r="GR1235" i="9" s="1"/>
  <c r="GQ1264" i="9"/>
  <c r="GR1264" i="9" s="1"/>
  <c r="GQ1346" i="9"/>
  <c r="GR1346" i="9" s="1"/>
  <c r="GQ1298" i="9"/>
  <c r="GR1298" i="9" s="1"/>
  <c r="GQ1309" i="9"/>
  <c r="GR1309" i="9" s="1"/>
  <c r="GQ1357" i="9"/>
  <c r="GR1357" i="9" s="1"/>
  <c r="GQ1286" i="9"/>
  <c r="GR1286" i="9" s="1"/>
  <c r="GQ1324" i="9"/>
  <c r="GR1324" i="9" s="1"/>
  <c r="GQ1272" i="9"/>
  <c r="GR1272" i="9" s="1"/>
  <c r="GQ1314" i="9"/>
  <c r="GR1314" i="9" s="1"/>
  <c r="GQ1273" i="9"/>
  <c r="GR1273" i="9" s="1"/>
  <c r="GQ1379" i="9"/>
  <c r="GR1379" i="9" s="1"/>
  <c r="GQ1431" i="9"/>
  <c r="GR1431" i="9" s="1"/>
  <c r="GQ1383" i="9"/>
  <c r="GR1383" i="9" s="1"/>
  <c r="GQ1445" i="9"/>
  <c r="GR1445" i="9" s="1"/>
  <c r="GQ1456" i="9"/>
  <c r="GR1456" i="9" s="1"/>
  <c r="GQ1437" i="9"/>
  <c r="GR1437" i="9" s="1"/>
  <c r="GQ1406" i="9"/>
  <c r="GR1406" i="9" s="1"/>
  <c r="GQ1454" i="9"/>
  <c r="GR1454" i="9" s="1"/>
  <c r="GQ1389" i="9"/>
  <c r="GR1389" i="9" s="1"/>
  <c r="GQ1493" i="9"/>
  <c r="GR1493" i="9" s="1"/>
  <c r="GQ1403" i="9"/>
  <c r="GR1403" i="9" s="1"/>
  <c r="GQ1559" i="9"/>
  <c r="GQ1500" i="9"/>
  <c r="GQ1576" i="9"/>
  <c r="GQ1561" i="9"/>
  <c r="GQ1546" i="9"/>
  <c r="GQ1515" i="9"/>
  <c r="GQ1579" i="9"/>
  <c r="GQ1545" i="9"/>
  <c r="GQ1541" i="9"/>
  <c r="GQ1542" i="9"/>
  <c r="GQ1125" i="9"/>
  <c r="GR1125" i="9" s="1"/>
  <c r="GQ1081" i="9"/>
  <c r="GR1081" i="9" s="1"/>
  <c r="GQ1533" i="9"/>
  <c r="GQ1592" i="9"/>
  <c r="GQ1506" i="9"/>
  <c r="GQ1567" i="9"/>
  <c r="GQ1598" i="9"/>
  <c r="GQ1560" i="9"/>
  <c r="GQ1519" i="9"/>
  <c r="GQ1573" i="9"/>
  <c r="GQ1540" i="9"/>
  <c r="GQ1551" i="9"/>
  <c r="GQ1043" i="9"/>
  <c r="GR1043" i="9" s="1"/>
  <c r="GQ1589" i="9"/>
  <c r="GQ1580" i="9"/>
  <c r="GQ1586" i="9"/>
  <c r="GQ1555" i="9"/>
  <c r="GQ1529" i="9"/>
  <c r="GQ1516" i="9"/>
  <c r="GQ1564" i="9"/>
  <c r="GQ1577" i="9"/>
  <c r="GQ1607" i="9"/>
  <c r="GQ1094" i="9"/>
  <c r="GR1094" i="9" s="1"/>
  <c r="GQ1531" i="9"/>
  <c r="GQ1553" i="9"/>
  <c r="GQ1536" i="9"/>
  <c r="GQ1575" i="9"/>
  <c r="GQ1581" i="9"/>
  <c r="GQ1544" i="9"/>
  <c r="GQ1530" i="9"/>
  <c r="GQ1523" i="9"/>
  <c r="GQ1608" i="9"/>
  <c r="GP1064" i="9"/>
  <c r="GR1064" i="9" s="1"/>
  <c r="GP1087" i="9"/>
  <c r="GR1087" i="9" s="1"/>
  <c r="GP1051" i="9"/>
  <c r="GR1051" i="9" s="1"/>
  <c r="GP1102" i="9"/>
  <c r="GR1102" i="9" s="1"/>
  <c r="GP1074" i="9"/>
  <c r="GR1074" i="9" s="1"/>
  <c r="GP1045" i="9"/>
  <c r="GR1045" i="9" s="1"/>
  <c r="GP1145" i="9"/>
  <c r="GR1145" i="9" s="1"/>
  <c r="GP1048" i="9"/>
  <c r="GR1048" i="9" s="1"/>
  <c r="GP1099" i="9"/>
  <c r="GR1099" i="9" s="1"/>
  <c r="GP1209" i="9"/>
  <c r="GR1209" i="9" s="1"/>
  <c r="GP1241" i="9"/>
  <c r="GR1241" i="9" s="1"/>
  <c r="GP1247" i="9"/>
  <c r="GR1247" i="9" s="1"/>
  <c r="GP1170" i="9"/>
  <c r="GR1170" i="9" s="1"/>
  <c r="GP1252" i="9"/>
  <c r="GR1252" i="9" s="1"/>
  <c r="GP1176" i="9"/>
  <c r="GR1176" i="9" s="1"/>
  <c r="GP1222" i="9"/>
  <c r="GR1222" i="9" s="1"/>
  <c r="GP1212" i="9"/>
  <c r="GR1212" i="9" s="1"/>
  <c r="GP1177" i="9"/>
  <c r="GR1177" i="9" s="1"/>
  <c r="GP1199" i="9"/>
  <c r="GR1199" i="9" s="1"/>
  <c r="GP1329" i="9"/>
  <c r="GR1329" i="9" s="1"/>
  <c r="GP1349" i="9"/>
  <c r="GR1349" i="9" s="1"/>
  <c r="GP1270" i="9"/>
  <c r="GR1270" i="9" s="1"/>
  <c r="GP1318" i="9"/>
  <c r="GR1318" i="9" s="1"/>
  <c r="GP1297" i="9"/>
  <c r="GR1297" i="9" s="1"/>
  <c r="GP1311" i="9"/>
  <c r="GR1311" i="9" s="1"/>
  <c r="GP1369" i="9"/>
  <c r="GR1369" i="9" s="1"/>
  <c r="GP1307" i="9"/>
  <c r="GR1307" i="9" s="1"/>
  <c r="GP1301" i="9"/>
  <c r="GR1301" i="9" s="1"/>
  <c r="GP1295" i="9"/>
  <c r="GR1295" i="9" s="1"/>
  <c r="GP1462" i="9"/>
  <c r="GR1462" i="9" s="1"/>
  <c r="GP1470" i="9"/>
  <c r="GR1470" i="9" s="1"/>
  <c r="GP1384" i="9"/>
  <c r="GR1384" i="9" s="1"/>
  <c r="GP1386" i="9"/>
  <c r="GR1386" i="9" s="1"/>
  <c r="GP1397" i="9"/>
  <c r="GR1397" i="9" s="1"/>
  <c r="GP1388" i="9"/>
  <c r="GR1388" i="9" s="1"/>
  <c r="GP1413" i="9"/>
  <c r="GR1413" i="9" s="1"/>
  <c r="GP1492" i="9"/>
  <c r="GR1492" i="9" s="1"/>
  <c r="GP1402" i="9"/>
  <c r="GR1402" i="9" s="1"/>
  <c r="GP1562" i="9"/>
  <c r="GP1591" i="9"/>
  <c r="GP1578" i="9"/>
  <c r="GP1570" i="9"/>
  <c r="GP1539" i="9"/>
  <c r="GP1514" i="9"/>
  <c r="GP1518" i="9"/>
  <c r="GP1603" i="9"/>
  <c r="GP1525" i="9"/>
  <c r="GP1526" i="9"/>
  <c r="GQ1498" i="9"/>
  <c r="GQ1593" i="9"/>
  <c r="GQ1547" i="9"/>
  <c r="GQ1509" i="9"/>
  <c r="GQ1554" i="9"/>
  <c r="GQ1552" i="9"/>
  <c r="GQ1520" i="9"/>
  <c r="GQ1524" i="9"/>
  <c r="GQ1582" i="9"/>
  <c r="GQ1571" i="9"/>
  <c r="GQ1501" i="9"/>
  <c r="GQ1507" i="9"/>
  <c r="GQ1510" i="9"/>
  <c r="GQ1566" i="9"/>
  <c r="GQ1538" i="9"/>
  <c r="GQ1569" i="9"/>
  <c r="GQ1604" i="9"/>
  <c r="GQ1609" i="9"/>
  <c r="GQ1585" i="9"/>
  <c r="GQ1502" i="9"/>
  <c r="GQ1508" i="9"/>
  <c r="GQ1511" i="9"/>
  <c r="GQ1599" i="9"/>
  <c r="GQ1601" i="9"/>
  <c r="GQ1558" i="9"/>
  <c r="GQ1605" i="9"/>
  <c r="GQ1610" i="9"/>
  <c r="GQ1497" i="9"/>
  <c r="GQ1537" i="9"/>
  <c r="GQ1503" i="9"/>
  <c r="GQ1543" i="9"/>
  <c r="GQ1512" i="9"/>
  <c r="GQ1517" i="9"/>
  <c r="GQ1602" i="9"/>
  <c r="GQ1606" i="9"/>
  <c r="GQ1528" i="9"/>
  <c r="GQ1587" i="9"/>
  <c r="GQ1590" i="9"/>
  <c r="GQ1504" i="9"/>
  <c r="GQ1550" i="9"/>
  <c r="GQ1532" i="9"/>
  <c r="GQ1513" i="9"/>
  <c r="GQ1557" i="9"/>
  <c r="GQ1563" i="9"/>
  <c r="GQ1534" i="9"/>
  <c r="GQ1556" i="9"/>
  <c r="GQ1584" i="9"/>
  <c r="GQ1499" i="9"/>
  <c r="GQ1505" i="9"/>
  <c r="GQ1595" i="9"/>
  <c r="GQ1565" i="9"/>
  <c r="GQ1568" i="9"/>
  <c r="GQ1583" i="9"/>
  <c r="GQ1521" i="9"/>
  <c r="GQ1535" i="9"/>
  <c r="GQ1527" i="9"/>
  <c r="IB1551" i="9"/>
  <c r="IB1542" i="9"/>
  <c r="IB1526" i="9"/>
  <c r="IB1611" i="9"/>
  <c r="IB1527" i="9"/>
  <c r="IB1556" i="9"/>
  <c r="IB1528" i="9"/>
  <c r="IB1610" i="9"/>
  <c r="IB1609" i="9"/>
  <c r="IB1582" i="9"/>
  <c r="IB1608" i="9"/>
  <c r="IB1607" i="9"/>
  <c r="IB1540" i="9"/>
  <c r="IB1541" i="9"/>
  <c r="IB1525" i="9"/>
  <c r="IB1574" i="9"/>
  <c r="IB1535" i="9"/>
  <c r="IB1534" i="9"/>
  <c r="IB1606" i="9"/>
  <c r="IB1605" i="9"/>
  <c r="IB1604" i="9"/>
  <c r="IB1524" i="9"/>
  <c r="IB1523" i="9"/>
  <c r="IB1577" i="9"/>
  <c r="IB1573" i="9"/>
  <c r="IB1545" i="9"/>
  <c r="IB1603" i="9"/>
  <c r="IB1522" i="9"/>
  <c r="IB1521" i="9"/>
  <c r="IB1563" i="9"/>
  <c r="IB1602" i="9"/>
  <c r="IB1558" i="9"/>
  <c r="IB1569" i="9"/>
  <c r="IB1520" i="9"/>
  <c r="IB1530" i="9"/>
  <c r="IB1564" i="9"/>
  <c r="IB1519" i="9"/>
  <c r="IB1579" i="9"/>
  <c r="IB1518" i="9"/>
  <c r="IB1549" i="9"/>
  <c r="IB1583" i="9"/>
  <c r="IB1557" i="9"/>
  <c r="IB1517" i="9"/>
  <c r="IB1601" i="9"/>
  <c r="IB1538" i="9"/>
  <c r="IB1552" i="9"/>
  <c r="IB1544" i="9"/>
  <c r="IB1516" i="9"/>
  <c r="IB1560" i="9"/>
  <c r="IB1515" i="9"/>
  <c r="IB1514" i="9"/>
  <c r="IB1600" i="9"/>
  <c r="IB1568" i="9"/>
  <c r="IB1513" i="9"/>
  <c r="IB1512" i="9"/>
  <c r="IB1599" i="9"/>
  <c r="IB1566" i="9"/>
  <c r="IB1554" i="9"/>
  <c r="IB1581" i="9"/>
  <c r="IB1529" i="9"/>
  <c r="IB1598" i="9"/>
  <c r="IB1546" i="9"/>
  <c r="IB1539" i="9"/>
  <c r="IB1597" i="9"/>
  <c r="IB1565" i="9"/>
  <c r="IB1532" i="9"/>
  <c r="IB1543" i="9"/>
  <c r="IB1511" i="9"/>
  <c r="IB1510" i="9"/>
  <c r="IB1509" i="9"/>
  <c r="IB1575" i="9"/>
  <c r="IB1555" i="9"/>
  <c r="IB1567" i="9"/>
  <c r="IB1561" i="9"/>
  <c r="IB1570" i="9"/>
  <c r="IB1596" i="9"/>
  <c r="IB1595" i="9"/>
  <c r="IB1550" i="9"/>
  <c r="IB1508" i="9"/>
  <c r="IB1507" i="9"/>
  <c r="IB1547" i="9"/>
  <c r="IB1536" i="9"/>
  <c r="IB1586" i="9"/>
  <c r="IB1506" i="9"/>
  <c r="IB1576" i="9"/>
  <c r="IB1578" i="9"/>
  <c r="IB1548" i="9"/>
  <c r="IB1505" i="9"/>
  <c r="IB1504" i="9"/>
  <c r="IB1503" i="9"/>
  <c r="IB1502" i="9"/>
  <c r="IB1501" i="9"/>
  <c r="IB1593" i="9"/>
  <c r="IB1553" i="9"/>
  <c r="IB1580" i="9"/>
  <c r="IB1592" i="9"/>
  <c r="IB1500" i="9"/>
  <c r="IB1591" i="9"/>
  <c r="IB1572" i="9"/>
  <c r="IB1499" i="9"/>
  <c r="IB1590" i="9"/>
  <c r="IB1537" i="9"/>
  <c r="IB1585" i="9"/>
  <c r="IB1571" i="9"/>
  <c r="IB1498" i="9"/>
  <c r="IB1531" i="9"/>
  <c r="IB1589" i="9"/>
  <c r="IB1533" i="9"/>
  <c r="IB1559" i="9"/>
  <c r="IB1562" i="9"/>
  <c r="IB1588" i="9"/>
  <c r="IB1584" i="9"/>
  <c r="IB1587" i="9"/>
  <c r="IB1497" i="9"/>
  <c r="IA1551" i="9"/>
  <c r="IA1542" i="9"/>
  <c r="IA1526" i="9"/>
  <c r="IA1611" i="9"/>
  <c r="IA1527" i="9"/>
  <c r="IA1556" i="9"/>
  <c r="IA1528" i="9"/>
  <c r="IA1610" i="9"/>
  <c r="IA1609" i="9"/>
  <c r="IA1582" i="9"/>
  <c r="IA1608" i="9"/>
  <c r="IA1607" i="9"/>
  <c r="IA1540" i="9"/>
  <c r="IA1541" i="9"/>
  <c r="IA1525" i="9"/>
  <c r="IA1574" i="9"/>
  <c r="IA1535" i="9"/>
  <c r="IA1534" i="9"/>
  <c r="IA1606" i="9"/>
  <c r="IA1605" i="9"/>
  <c r="IA1604" i="9"/>
  <c r="IA1524" i="9"/>
  <c r="IA1523" i="9"/>
  <c r="IA1577" i="9"/>
  <c r="IA1573" i="9"/>
  <c r="IA1545" i="9"/>
  <c r="IA1603" i="9"/>
  <c r="IA1522" i="9"/>
  <c r="IA1521" i="9"/>
  <c r="IA1563" i="9"/>
  <c r="IA1602" i="9"/>
  <c r="IA1558" i="9"/>
  <c r="IA1569" i="9"/>
  <c r="IA1520" i="9"/>
  <c r="IA1530" i="9"/>
  <c r="IA1564" i="9"/>
  <c r="IA1519" i="9"/>
  <c r="IA1579" i="9"/>
  <c r="IA1518" i="9"/>
  <c r="IA1549" i="9"/>
  <c r="IA1583" i="9"/>
  <c r="IA1557" i="9"/>
  <c r="IA1517" i="9"/>
  <c r="IA1601" i="9"/>
  <c r="IA1538" i="9"/>
  <c r="IA1552" i="9"/>
  <c r="IA1544" i="9"/>
  <c r="IA1516" i="9"/>
  <c r="IA1560" i="9"/>
  <c r="IA1515" i="9"/>
  <c r="IA1514" i="9"/>
  <c r="IA1600" i="9"/>
  <c r="IA1568" i="9"/>
  <c r="IA1513" i="9"/>
  <c r="IA1512" i="9"/>
  <c r="IA1599" i="9"/>
  <c r="IA1566" i="9"/>
  <c r="IA1554" i="9"/>
  <c r="IA1581" i="9"/>
  <c r="IA1529" i="9"/>
  <c r="IA1598" i="9"/>
  <c r="IA1546" i="9"/>
  <c r="IA1539" i="9"/>
  <c r="IA1597" i="9"/>
  <c r="IA1565" i="9"/>
  <c r="IA1532" i="9"/>
  <c r="IA1543" i="9"/>
  <c r="IA1511" i="9"/>
  <c r="IA1510" i="9"/>
  <c r="IA1509" i="9"/>
  <c r="IA1575" i="9"/>
  <c r="IA1555" i="9"/>
  <c r="IA1567" i="9"/>
  <c r="IA1561" i="9"/>
  <c r="IA1570" i="9"/>
  <c r="IA1596" i="9"/>
  <c r="IA1595" i="9"/>
  <c r="IA1550" i="9"/>
  <c r="IA1508" i="9"/>
  <c r="IA1507" i="9"/>
  <c r="IA1547" i="9"/>
  <c r="IA1536" i="9"/>
  <c r="IA1586" i="9"/>
  <c r="IA1506" i="9"/>
  <c r="IA1576" i="9"/>
  <c r="IA1578" i="9"/>
  <c r="IA1548" i="9"/>
  <c r="IA1505" i="9"/>
  <c r="IA1504" i="9"/>
  <c r="IA1503" i="9"/>
  <c r="IA1502" i="9"/>
  <c r="IA1501" i="9"/>
  <c r="IA1593" i="9"/>
  <c r="IA1553" i="9"/>
  <c r="IA1580" i="9"/>
  <c r="IA1592" i="9"/>
  <c r="IA1500" i="9"/>
  <c r="IA1591" i="9"/>
  <c r="IA1572" i="9"/>
  <c r="IA1499" i="9"/>
  <c r="IA1590" i="9"/>
  <c r="IA1537" i="9"/>
  <c r="IA1585" i="9"/>
  <c r="IA1571" i="9"/>
  <c r="IA1498" i="9"/>
  <c r="IA1531" i="9"/>
  <c r="IA1589" i="9"/>
  <c r="IA1533" i="9"/>
  <c r="IA1559" i="9"/>
  <c r="IA1562" i="9"/>
  <c r="IA1588" i="9"/>
  <c r="IA1584" i="9"/>
  <c r="IA1587" i="9"/>
  <c r="IA1497" i="9"/>
  <c r="IB1407" i="9"/>
  <c r="IA1407" i="9"/>
  <c r="IB1403" i="9"/>
  <c r="IA1403" i="9"/>
  <c r="IB1496" i="9"/>
  <c r="IA1496" i="9"/>
  <c r="IB1417" i="9"/>
  <c r="IA1417" i="9"/>
  <c r="IB1393" i="9"/>
  <c r="IA1393" i="9"/>
  <c r="IB1426" i="9"/>
  <c r="IA1426" i="9"/>
  <c r="IB1424" i="9"/>
  <c r="IA1424" i="9"/>
  <c r="IB1402" i="9"/>
  <c r="IA1402" i="9"/>
  <c r="IB1432" i="9"/>
  <c r="IA1432" i="9"/>
  <c r="IB1458" i="9"/>
  <c r="IA1458" i="9"/>
  <c r="IB1495" i="9"/>
  <c r="IA1495" i="9"/>
  <c r="IB1494" i="9"/>
  <c r="IA1494" i="9"/>
  <c r="IB1410" i="9"/>
  <c r="IA1410" i="9"/>
  <c r="IB1493" i="9"/>
  <c r="IA1493" i="9"/>
  <c r="IB1399" i="9"/>
  <c r="IA1399" i="9"/>
  <c r="IB1446" i="9"/>
  <c r="IA1446" i="9"/>
  <c r="IB1411" i="9"/>
  <c r="IA1411" i="9"/>
  <c r="IB1400" i="9"/>
  <c r="IA1400" i="9"/>
  <c r="IB1390" i="9"/>
  <c r="IA1390" i="9"/>
  <c r="IB1492" i="9"/>
  <c r="IA1492" i="9"/>
  <c r="IB1491" i="9"/>
  <c r="IA1491" i="9"/>
  <c r="IB1436" i="9"/>
  <c r="IA1436" i="9"/>
  <c r="IB1490" i="9"/>
  <c r="IA1490" i="9"/>
  <c r="IB1489" i="9"/>
  <c r="IA1489" i="9"/>
  <c r="IB1451" i="9"/>
  <c r="IA1451" i="9"/>
  <c r="IB1389" i="9"/>
  <c r="IA1389" i="9"/>
  <c r="IB1488" i="9"/>
  <c r="IA1488" i="9"/>
  <c r="IB1487" i="9"/>
  <c r="IA1487" i="9"/>
  <c r="IB1486" i="9"/>
  <c r="IA1486" i="9"/>
  <c r="IB1441" i="9"/>
  <c r="IA1441" i="9"/>
  <c r="IB1460" i="9"/>
  <c r="IA1460" i="9"/>
  <c r="IB1413" i="9"/>
  <c r="IA1413" i="9"/>
  <c r="IB1455" i="9"/>
  <c r="IA1455" i="9"/>
  <c r="IB1485" i="9"/>
  <c r="IA1485" i="9"/>
  <c r="IB1392" i="9"/>
  <c r="IA1392" i="9"/>
  <c r="IB1433" i="9"/>
  <c r="IA1433" i="9"/>
  <c r="IB1484" i="9"/>
  <c r="IA1484" i="9"/>
  <c r="IB1454" i="9"/>
  <c r="IA1454" i="9"/>
  <c r="IB1483" i="9"/>
  <c r="IA1483" i="9"/>
  <c r="IB1427" i="9"/>
  <c r="IA1427" i="9"/>
  <c r="IB1459" i="9"/>
  <c r="IA1459" i="9"/>
  <c r="IB1452" i="9"/>
  <c r="IA1452" i="9"/>
  <c r="IB1482" i="9"/>
  <c r="IA1482" i="9"/>
  <c r="IB1388" i="9"/>
  <c r="IA1388" i="9"/>
  <c r="IB1434" i="9"/>
  <c r="IA1434" i="9"/>
  <c r="IB1449" i="9"/>
  <c r="IA1449" i="9"/>
  <c r="IB1481" i="9"/>
  <c r="IA1481" i="9"/>
  <c r="IB1421" i="9"/>
  <c r="IA1421" i="9"/>
  <c r="IB1387" i="9"/>
  <c r="IA1387" i="9"/>
  <c r="IB1406" i="9"/>
  <c r="IA1406" i="9"/>
  <c r="IB1480" i="9"/>
  <c r="IA1480" i="9"/>
  <c r="IB1479" i="9"/>
  <c r="IA1479" i="9"/>
  <c r="IB1443" i="9"/>
  <c r="IA1443" i="9"/>
  <c r="IB1478" i="9"/>
  <c r="IA1478" i="9"/>
  <c r="IB1430" i="9"/>
  <c r="IA1430" i="9"/>
  <c r="IB1397" i="9"/>
  <c r="IA1397" i="9"/>
  <c r="IB1439" i="9"/>
  <c r="IA1439" i="9"/>
  <c r="IB1422" i="9"/>
  <c r="IA1422" i="9"/>
  <c r="IB1425" i="9"/>
  <c r="IA1425" i="9"/>
  <c r="IB1404" i="9"/>
  <c r="IA1404" i="9"/>
  <c r="IB1412" i="9"/>
  <c r="IA1412" i="9"/>
  <c r="IB1437" i="9"/>
  <c r="IA1437" i="9"/>
  <c r="IB1408" i="9"/>
  <c r="IA1408" i="9"/>
  <c r="IB1477" i="9"/>
  <c r="IA1477" i="9"/>
  <c r="IB1438" i="9"/>
  <c r="IA1438" i="9"/>
  <c r="IB1409" i="9"/>
  <c r="IA1409" i="9"/>
  <c r="IB1416" i="9"/>
  <c r="IA1416" i="9"/>
  <c r="IB1386" i="9"/>
  <c r="IA1386" i="9"/>
  <c r="IB1476" i="9"/>
  <c r="IA1476" i="9"/>
  <c r="IB1385" i="9"/>
  <c r="IA1385" i="9"/>
  <c r="IB1435" i="9"/>
  <c r="IA1435" i="9"/>
  <c r="IB1420" i="9"/>
  <c r="IA1420" i="9"/>
  <c r="IB1440" i="9"/>
  <c r="IA1440" i="9"/>
  <c r="IB1456" i="9"/>
  <c r="IA1456" i="9"/>
  <c r="IB1391" i="9"/>
  <c r="IA1391" i="9"/>
  <c r="IB1475" i="9"/>
  <c r="IA1475" i="9"/>
  <c r="IB1415" i="9"/>
  <c r="IA1415" i="9"/>
  <c r="IB1418" i="9"/>
  <c r="IA1418" i="9"/>
  <c r="IB1474" i="9"/>
  <c r="IA1474" i="9"/>
  <c r="IB1384" i="9"/>
  <c r="IA1384" i="9"/>
  <c r="IB1473" i="9"/>
  <c r="IA1473" i="9"/>
  <c r="IB1405" i="9"/>
  <c r="IA1405" i="9"/>
  <c r="IB1395" i="9"/>
  <c r="IA1395" i="9"/>
  <c r="IB1461" i="9"/>
  <c r="IA1461" i="9"/>
  <c r="IB1472" i="9"/>
  <c r="IA1472" i="9"/>
  <c r="IB1445" i="9"/>
  <c r="IA1445" i="9"/>
  <c r="IB1457" i="9"/>
  <c r="IA1457" i="9"/>
  <c r="IB1423" i="9"/>
  <c r="IA1423" i="9"/>
  <c r="IB1429" i="9"/>
  <c r="IA1429" i="9"/>
  <c r="IB1471" i="9"/>
  <c r="IA1471" i="9"/>
  <c r="IB1414" i="9"/>
  <c r="IA1414" i="9"/>
  <c r="IB1470" i="9"/>
  <c r="IA1470" i="9"/>
  <c r="IB1453" i="9"/>
  <c r="IA1453" i="9"/>
  <c r="IB1469" i="9"/>
  <c r="IA1469" i="9"/>
  <c r="IB1428" i="9"/>
  <c r="IA1428" i="9"/>
  <c r="IB1447" i="9"/>
  <c r="IA1447" i="9"/>
  <c r="IB1394" i="9"/>
  <c r="IA1394" i="9"/>
  <c r="IB1383" i="9"/>
  <c r="IA1383" i="9"/>
  <c r="IB1468" i="9"/>
  <c r="IA1468" i="9"/>
  <c r="IB1448" i="9"/>
  <c r="IA1448" i="9"/>
  <c r="IB1467" i="9"/>
  <c r="IA1467" i="9"/>
  <c r="IB1466" i="9"/>
  <c r="IA1466" i="9"/>
  <c r="IB1419" i="9"/>
  <c r="IA1419" i="9"/>
  <c r="IB1462" i="9"/>
  <c r="IA1462" i="9"/>
  <c r="IB1450" i="9"/>
  <c r="IA1450" i="9"/>
  <c r="IB1396" i="9"/>
  <c r="IA1396" i="9"/>
  <c r="IB1398" i="9"/>
  <c r="IA1398" i="9"/>
  <c r="IB1465" i="9"/>
  <c r="IA1465" i="9"/>
  <c r="IB1401" i="9"/>
  <c r="IA1401" i="9"/>
  <c r="IB1431" i="9"/>
  <c r="IA1431" i="9"/>
  <c r="IB1444" i="9"/>
  <c r="IA1444" i="9"/>
  <c r="IB1464" i="9"/>
  <c r="IA1464" i="9"/>
  <c r="IB1463" i="9"/>
  <c r="IA1463" i="9"/>
  <c r="IB1442" i="9"/>
  <c r="IA1442" i="9"/>
  <c r="IB1382" i="9"/>
  <c r="IA1382" i="9"/>
  <c r="EG1295" i="9" a="1"/>
  <c r="EG1295" i="9" s="1"/>
  <c r="EI1295" i="9" s="1"/>
  <c r="GR1376" i="9" l="1"/>
  <c r="GR1183" i="9"/>
  <c r="GR1039" i="9"/>
  <c r="GR1479" i="9"/>
  <c r="GR1355" i="9"/>
  <c r="GR1191" i="9"/>
  <c r="GR1417" i="9"/>
  <c r="GR1338" i="9"/>
  <c r="GR1254" i="9"/>
  <c r="GR1082" i="9"/>
  <c r="GR1423" i="9"/>
  <c r="GR1174" i="9"/>
  <c r="GR1109" i="9"/>
  <c r="GR1477" i="9"/>
  <c r="GR1332" i="9"/>
  <c r="GR1122" i="9"/>
  <c r="GR1302" i="9"/>
  <c r="GR1229" i="9"/>
  <c r="GR1052" i="9"/>
  <c r="GR1448" i="9"/>
  <c r="GR1194" i="9"/>
  <c r="GR1089" i="9"/>
  <c r="GR1464" i="9"/>
  <c r="GR1159" i="9"/>
  <c r="GR1104" i="9"/>
  <c r="GR1446" i="9"/>
  <c r="GR1305" i="9"/>
  <c r="GR1231" i="9"/>
  <c r="GR1076" i="9"/>
  <c r="GR1427" i="9"/>
  <c r="GR1154" i="9"/>
  <c r="GR1271" i="9"/>
  <c r="GR1487" i="9"/>
  <c r="GR1317" i="9"/>
  <c r="GR1221" i="9"/>
  <c r="GR1037" i="9"/>
  <c r="GR1475" i="9"/>
  <c r="GR1335" i="9"/>
  <c r="GR1049" i="9"/>
  <c r="NZ1209" i="9"/>
  <c r="NZ1240" i="9"/>
  <c r="NZ1236" i="9"/>
  <c r="NZ1228" i="9"/>
  <c r="NZ1191" i="9"/>
  <c r="NZ1179" i="9"/>
  <c r="NZ1168" i="9"/>
  <c r="NZ1163" i="9"/>
  <c r="NZ1153" i="9"/>
  <c r="NZ1232" i="9"/>
  <c r="NZ1238" i="9"/>
  <c r="NZ1189" i="9"/>
  <c r="NZ1241" i="9"/>
  <c r="NZ1242" i="9"/>
  <c r="NZ1219" i="9"/>
  <c r="NZ1243" i="9"/>
  <c r="NZ1154" i="9"/>
  <c r="NZ1244" i="9"/>
  <c r="NZ1226" i="9"/>
  <c r="NZ1200" i="9"/>
  <c r="NZ1245" i="9"/>
  <c r="NZ1230" i="9"/>
  <c r="NZ1246" i="9"/>
  <c r="NZ1223" i="9"/>
  <c r="NZ1247" i="9"/>
  <c r="NZ1184" i="9"/>
  <c r="NZ1248" i="9"/>
  <c r="NZ1190" i="9"/>
  <c r="NZ1221" i="9"/>
  <c r="NZ1164" i="9"/>
  <c r="NZ1239" i="9"/>
  <c r="NZ1155" i="9"/>
  <c r="NZ1178" i="9"/>
  <c r="NZ1162" i="9"/>
  <c r="NZ1249" i="9"/>
  <c r="NZ1250" i="9"/>
  <c r="NZ1170" i="9"/>
  <c r="NZ1225" i="9"/>
  <c r="NZ1251" i="9"/>
  <c r="NZ1211" i="9"/>
  <c r="NZ1231" i="9"/>
  <c r="NZ1215" i="9"/>
  <c r="NZ1193" i="9"/>
  <c r="NZ1218" i="9"/>
  <c r="NZ1156" i="9"/>
  <c r="NZ1157" i="9"/>
  <c r="NZ1180" i="9"/>
  <c r="NZ1171" i="9"/>
  <c r="NZ1252" i="9"/>
  <c r="NZ1198" i="9"/>
  <c r="NZ1253" i="9"/>
  <c r="NZ1210" i="9"/>
  <c r="NZ1254" i="9"/>
  <c r="NZ1160" i="9"/>
  <c r="NZ1181" i="9"/>
  <c r="NZ1186" i="9"/>
  <c r="NZ1196" i="9"/>
  <c r="NZ1207" i="9"/>
  <c r="NZ1167" i="9"/>
  <c r="NZ1255" i="9"/>
  <c r="NZ1176" i="9"/>
  <c r="NZ1192" i="9"/>
  <c r="NZ1256" i="9"/>
  <c r="NZ1165" i="9"/>
  <c r="NZ1183" i="9"/>
  <c r="NZ1217" i="9"/>
  <c r="NZ1227" i="9"/>
  <c r="NZ1202" i="9"/>
  <c r="NZ1216" i="9"/>
  <c r="NZ1208" i="9"/>
  <c r="NZ1172" i="9"/>
  <c r="NZ1203" i="9"/>
  <c r="NZ1222" i="9"/>
  <c r="NZ1234" i="9"/>
  <c r="NZ1195" i="9"/>
  <c r="NZ1182" i="9"/>
  <c r="NZ1229" i="9"/>
  <c r="NZ1257" i="9"/>
  <c r="NZ1204" i="9"/>
  <c r="NZ1258" i="9"/>
  <c r="NZ1259" i="9"/>
  <c r="NZ1224" i="9"/>
  <c r="NZ1169" i="9"/>
  <c r="NZ1206" i="9"/>
  <c r="NZ1212" i="9"/>
  <c r="NZ1260" i="9"/>
  <c r="NZ1261" i="9"/>
  <c r="NZ1158" i="9"/>
  <c r="NZ1159" i="9"/>
  <c r="NZ1237" i="9"/>
  <c r="NZ1235" i="9"/>
  <c r="NZ1262" i="9"/>
  <c r="NZ1201" i="9"/>
  <c r="NZ1185" i="9"/>
  <c r="NZ1220" i="9"/>
  <c r="NZ1263" i="9"/>
  <c r="NZ1177" i="9"/>
  <c r="NZ1166" i="9"/>
  <c r="NZ1213" i="9"/>
  <c r="NZ1173" i="9"/>
  <c r="NZ1194" i="9"/>
  <c r="NZ1188" i="9"/>
  <c r="NZ1264" i="9"/>
  <c r="NZ1205" i="9"/>
  <c r="NZ1233" i="9"/>
  <c r="NZ1197" i="9"/>
  <c r="NZ1214" i="9"/>
  <c r="NZ1265" i="9"/>
  <c r="NZ1199" i="9"/>
  <c r="NZ1161" i="9"/>
  <c r="NZ1175" i="9"/>
  <c r="NZ1266" i="9"/>
  <c r="NZ1174" i="9"/>
  <c r="NZ1187" i="9"/>
  <c r="NZ1152" i="9"/>
  <c r="NZ1093" i="9" l="1"/>
  <c r="NZ1067" i="9"/>
  <c r="NZ1151" i="9"/>
  <c r="NZ1072" i="9"/>
  <c r="NZ1050" i="9"/>
  <c r="NZ1084" i="9"/>
  <c r="NZ1122" i="9"/>
  <c r="NZ1101" i="9"/>
  <c r="NZ1090" i="9"/>
  <c r="NZ1120" i="9"/>
  <c r="NZ1099" i="9"/>
  <c r="NZ1150" i="9"/>
  <c r="NZ1069" i="9"/>
  <c r="NZ1055" i="9"/>
  <c r="NZ1054" i="9"/>
  <c r="NZ1107" i="9"/>
  <c r="NZ1059" i="9"/>
  <c r="NZ1149" i="9"/>
  <c r="NZ1049" i="9"/>
  <c r="NZ1116" i="9"/>
  <c r="NZ1077" i="9"/>
  <c r="NZ1088" i="9"/>
  <c r="NZ1048" i="9"/>
  <c r="NZ1123" i="9"/>
  <c r="NZ1121" i="9"/>
  <c r="NZ1047" i="9"/>
  <c r="NZ1148" i="9"/>
  <c r="NZ1147" i="9"/>
  <c r="NZ1094" i="9"/>
  <c r="NZ1105" i="9"/>
  <c r="NZ1109" i="9"/>
  <c r="NZ1080" i="9"/>
  <c r="NZ1111" i="9"/>
  <c r="NZ1146" i="9"/>
  <c r="NZ1145" i="9"/>
  <c r="NZ1086" i="9"/>
  <c r="NZ1053" i="9"/>
  <c r="NZ1060" i="9"/>
  <c r="NZ1144" i="9"/>
  <c r="NZ1046" i="9"/>
  <c r="NZ1114" i="9"/>
  <c r="NZ1061" i="9"/>
  <c r="NZ1089" i="9"/>
  <c r="NZ1070" i="9"/>
  <c r="NZ1103" i="9"/>
  <c r="NZ1075" i="9"/>
  <c r="NZ1045" i="9"/>
  <c r="NZ1117" i="9"/>
  <c r="NZ1091" i="9"/>
  <c r="NZ1098" i="9"/>
  <c r="NZ1044" i="9"/>
  <c r="NZ1097" i="9"/>
  <c r="NZ1043" i="9"/>
  <c r="NZ1063" i="9"/>
  <c r="NZ1104" i="9"/>
  <c r="NZ1058" i="9"/>
  <c r="NZ1083" i="9"/>
  <c r="NZ1143" i="9"/>
  <c r="NZ1074" i="9"/>
  <c r="NZ1057" i="9"/>
  <c r="NZ1056" i="9"/>
  <c r="NZ1142" i="9"/>
  <c r="NZ1079" i="9"/>
  <c r="NZ1042" i="9"/>
  <c r="NZ1081" i="9"/>
  <c r="NZ1041" i="9"/>
  <c r="NZ1052" i="9"/>
  <c r="NZ1071" i="9"/>
  <c r="NZ1141" i="9"/>
  <c r="NZ1040" i="9"/>
  <c r="NZ1102" i="9"/>
  <c r="NZ1140" i="9"/>
  <c r="NZ1092" i="9"/>
  <c r="NZ1078" i="9"/>
  <c r="NZ1096" i="9"/>
  <c r="NZ1139" i="9"/>
  <c r="NZ1068" i="9"/>
  <c r="NZ1100" i="9"/>
  <c r="NZ1039" i="9"/>
  <c r="NZ1138" i="9"/>
  <c r="NZ1137" i="9"/>
  <c r="NZ1065" i="9"/>
  <c r="NZ1051" i="9"/>
  <c r="NZ1124" i="9"/>
  <c r="NZ1108" i="9"/>
  <c r="NZ1112" i="9"/>
  <c r="NZ1113" i="9"/>
  <c r="NZ1136" i="9"/>
  <c r="NZ1135" i="9"/>
  <c r="NZ1134" i="9"/>
  <c r="NZ1082" i="9"/>
  <c r="NZ1073" i="9"/>
  <c r="NZ1119" i="9"/>
  <c r="NZ1133" i="9"/>
  <c r="NZ1087" i="9"/>
  <c r="NZ1115" i="9"/>
  <c r="NZ1132" i="9"/>
  <c r="NZ1038" i="9"/>
  <c r="NZ1131" i="9"/>
  <c r="NZ1110" i="9"/>
  <c r="NZ1130" i="9"/>
  <c r="NZ1129" i="9"/>
  <c r="NZ1076" i="9"/>
  <c r="NZ1126" i="9"/>
  <c r="NZ1118" i="9"/>
  <c r="NZ1085" i="9"/>
  <c r="NZ1064" i="9"/>
  <c r="NZ1062" i="9"/>
  <c r="NZ1128" i="9"/>
  <c r="NZ1066" i="9"/>
  <c r="NZ1106" i="9"/>
  <c r="NZ1127" i="9"/>
  <c r="NZ1125" i="9"/>
  <c r="NZ1095" i="9"/>
  <c r="NZ1037" i="9"/>
  <c r="NZ1032" i="9"/>
  <c r="NZ909" i="9"/>
  <c r="NZ790" i="9"/>
  <c r="NZ672" i="9"/>
  <c r="NZ566" i="9"/>
  <c r="NZ445" i="9"/>
  <c r="NZ331" i="9"/>
  <c r="NZ190" i="9"/>
  <c r="NZ72" i="9"/>
  <c r="NZ18" i="9" l="1"/>
  <c r="NZ15" i="9"/>
  <c r="NZ102" i="9"/>
  <c r="NZ13" i="9"/>
  <c r="NZ79" i="9"/>
  <c r="NZ10" i="9"/>
  <c r="NZ48" i="9"/>
  <c r="NZ87" i="9"/>
  <c r="NZ40" i="9"/>
  <c r="NZ94" i="9"/>
  <c r="NZ34" i="9"/>
  <c r="NZ86" i="9"/>
  <c r="NZ74" i="9"/>
  <c r="NZ77" i="9"/>
  <c r="NZ30" i="9"/>
  <c r="NZ28" i="9"/>
  <c r="NZ17" i="9"/>
  <c r="NZ55" i="9"/>
  <c r="NZ51" i="9"/>
  <c r="NZ57" i="9"/>
  <c r="NZ36" i="9"/>
  <c r="NZ111" i="9"/>
  <c r="NZ84" i="9"/>
  <c r="NZ27" i="9"/>
  <c r="NZ113" i="9"/>
  <c r="NZ20" i="9"/>
  <c r="NZ58" i="9"/>
  <c r="NZ14" i="9"/>
  <c r="NZ37" i="9"/>
  <c r="NZ42" i="9"/>
  <c r="NZ60" i="9"/>
  <c r="NZ115" i="9"/>
  <c r="NZ21" i="9"/>
  <c r="NZ9" i="9"/>
  <c r="NZ104" i="9"/>
  <c r="NZ105" i="9"/>
  <c r="NZ88" i="9"/>
  <c r="NZ3" i="9"/>
  <c r="NZ67" i="9"/>
  <c r="NZ65" i="9"/>
  <c r="NZ59" i="9"/>
  <c r="NZ24" i="9"/>
  <c r="NZ70" i="9"/>
  <c r="NZ35" i="9"/>
  <c r="NZ44" i="9"/>
  <c r="NZ85" i="9"/>
  <c r="NZ31" i="9"/>
  <c r="NZ45" i="9"/>
  <c r="NZ106" i="9"/>
  <c r="NZ5" i="9"/>
  <c r="NZ19" i="9"/>
  <c r="NZ12" i="9"/>
  <c r="NZ103" i="9"/>
  <c r="NZ82" i="9"/>
  <c r="NZ53" i="9"/>
  <c r="NZ61" i="9"/>
  <c r="NZ100" i="9"/>
  <c r="NZ54" i="9"/>
  <c r="NZ81" i="9"/>
  <c r="NZ69" i="9"/>
  <c r="NZ92" i="9"/>
  <c r="NZ96" i="9"/>
  <c r="NZ98" i="9"/>
  <c r="NZ47" i="9"/>
  <c r="NZ116" i="9"/>
  <c r="NZ188" i="9"/>
  <c r="NZ138" i="9"/>
  <c r="NZ143" i="9"/>
  <c r="NZ131" i="9"/>
  <c r="NZ161" i="9"/>
  <c r="NZ217" i="9"/>
  <c r="NZ117" i="9"/>
  <c r="NZ186" i="9"/>
  <c r="NZ193" i="9"/>
  <c r="NZ202" i="9"/>
  <c r="NZ162" i="9"/>
  <c r="NZ148" i="9"/>
  <c r="NZ201" i="9"/>
  <c r="NZ196" i="9"/>
  <c r="NZ209" i="9"/>
  <c r="NZ191" i="9"/>
  <c r="NZ130" i="9"/>
  <c r="NZ132" i="9"/>
  <c r="NZ141" i="9"/>
  <c r="NZ164" i="9"/>
  <c r="NZ149" i="9"/>
  <c r="NZ172" i="9"/>
  <c r="NZ228" i="9"/>
  <c r="NZ158" i="9"/>
  <c r="NZ226" i="9"/>
  <c r="NZ140" i="9"/>
  <c r="NZ199" i="9"/>
  <c r="NZ135" i="9"/>
  <c r="NZ123" i="9"/>
  <c r="NZ167" i="9"/>
  <c r="NZ126" i="9"/>
  <c r="NZ150" i="9"/>
  <c r="NZ230" i="9"/>
  <c r="NZ154" i="9"/>
  <c r="NZ219" i="9"/>
  <c r="NZ179" i="9"/>
  <c r="NZ119" i="9"/>
  <c r="NZ155" i="9"/>
  <c r="NZ203" i="9"/>
  <c r="NZ180" i="9"/>
  <c r="NZ220" i="9"/>
  <c r="NZ160" i="9"/>
  <c r="NZ181" i="9"/>
  <c r="NZ184" i="9"/>
  <c r="NZ137" i="9"/>
  <c r="NZ156" i="9"/>
  <c r="NZ200" i="9"/>
  <c r="NZ151" i="9"/>
  <c r="NZ169" i="9"/>
  <c r="NZ176" i="9"/>
  <c r="NZ221" i="9"/>
  <c r="NZ157" i="9"/>
  <c r="NZ144" i="9"/>
  <c r="NZ171" i="9"/>
  <c r="NZ127" i="9"/>
  <c r="NZ218" i="9"/>
  <c r="NZ197" i="9"/>
  <c r="NZ215" i="9"/>
  <c r="NZ182" i="9"/>
  <c r="NZ195" i="9"/>
  <c r="NZ168" i="9"/>
  <c r="NZ183" i="9"/>
  <c r="NZ207" i="9"/>
  <c r="NZ211" i="9"/>
  <c r="NZ213" i="9"/>
  <c r="NZ231" i="9"/>
  <c r="NZ261" i="9"/>
  <c r="NZ271" i="9"/>
  <c r="NZ275" i="9"/>
  <c r="NZ274" i="9"/>
  <c r="NZ316" i="9"/>
  <c r="NZ269" i="9"/>
  <c r="NZ327" i="9"/>
  <c r="NZ237" i="9"/>
  <c r="NZ232" i="9"/>
  <c r="NZ289" i="9"/>
  <c r="NZ338" i="9"/>
  <c r="NZ288" i="9"/>
  <c r="NZ246" i="9"/>
  <c r="NZ236" i="9"/>
  <c r="NZ255" i="9"/>
  <c r="NZ258" i="9"/>
  <c r="NZ297" i="9"/>
  <c r="NZ270" i="9"/>
  <c r="NZ251" i="9"/>
  <c r="NZ332" i="9"/>
  <c r="NZ242" i="9"/>
  <c r="NZ278" i="9"/>
  <c r="NZ315" i="9"/>
  <c r="NZ279" i="9"/>
  <c r="NZ267" i="9"/>
  <c r="NZ310" i="9"/>
  <c r="NZ249" i="9"/>
  <c r="NZ247" i="9"/>
  <c r="NZ268" i="9"/>
  <c r="NZ243" i="9"/>
  <c r="NZ296" i="9"/>
  <c r="NZ260" i="9"/>
  <c r="NZ276" i="9"/>
  <c r="NZ311" i="9"/>
  <c r="NZ330" i="9"/>
  <c r="NZ333" i="9"/>
  <c r="NZ295" i="9"/>
  <c r="NZ346" i="9"/>
  <c r="NZ291" i="9"/>
  <c r="NZ241" i="9"/>
  <c r="NZ290" i="9"/>
  <c r="NZ280" i="9"/>
  <c r="NZ294" i="9"/>
  <c r="NZ262" i="9"/>
  <c r="NZ312" i="9"/>
  <c r="NZ329" i="9"/>
  <c r="NZ305" i="9"/>
  <c r="NZ308" i="9"/>
  <c r="NZ252" i="9"/>
  <c r="NZ285" i="9"/>
  <c r="NZ341" i="9"/>
  <c r="NZ234" i="9"/>
  <c r="NZ266" i="9"/>
  <c r="NZ306" i="9"/>
  <c r="NZ256" i="9"/>
  <c r="NZ304" i="9"/>
  <c r="NZ324" i="9"/>
  <c r="NZ325" i="9"/>
  <c r="NZ321" i="9"/>
  <c r="NZ334" i="9"/>
  <c r="NZ303" i="9"/>
  <c r="NZ317" i="9"/>
  <c r="NZ282" i="9"/>
  <c r="NZ265" i="9"/>
  <c r="NZ307" i="9"/>
  <c r="NZ245" i="9"/>
  <c r="NZ359" i="9"/>
  <c r="NZ379" i="9"/>
  <c r="NZ381" i="9"/>
  <c r="NZ361" i="9"/>
  <c r="NZ394" i="9"/>
  <c r="NZ388" i="9"/>
  <c r="NZ440" i="9"/>
  <c r="NZ371" i="9"/>
  <c r="NZ347" i="9"/>
  <c r="NZ452" i="9"/>
  <c r="NZ410" i="9"/>
  <c r="NZ352" i="9"/>
  <c r="NZ454" i="9"/>
  <c r="NZ406" i="9"/>
  <c r="NZ369" i="9"/>
  <c r="NZ372" i="9"/>
  <c r="NZ380" i="9"/>
  <c r="NZ374" i="9"/>
  <c r="NZ446" i="9"/>
  <c r="NZ356" i="9"/>
  <c r="NZ387" i="9"/>
  <c r="NZ420" i="9"/>
  <c r="NZ378" i="9"/>
  <c r="NZ396" i="9"/>
  <c r="NZ390" i="9"/>
  <c r="NZ428" i="9"/>
  <c r="NZ366" i="9"/>
  <c r="NZ395" i="9"/>
  <c r="NZ357" i="9"/>
  <c r="NZ386" i="9"/>
  <c r="NZ360" i="9"/>
  <c r="NZ368" i="9"/>
  <c r="NZ402" i="9"/>
  <c r="NZ444" i="9"/>
  <c r="NZ408" i="9"/>
  <c r="NZ447" i="9"/>
  <c r="NZ398" i="9"/>
  <c r="NZ431" i="9"/>
  <c r="NZ425" i="9"/>
  <c r="NZ364" i="9"/>
  <c r="NZ461" i="9"/>
  <c r="NZ411" i="9"/>
  <c r="NZ353" i="9"/>
  <c r="NZ409" i="9"/>
  <c r="NZ384" i="9"/>
  <c r="NZ392" i="9"/>
  <c r="NZ424" i="9"/>
  <c r="NZ442" i="9"/>
  <c r="NZ422" i="9"/>
  <c r="NZ456" i="9"/>
  <c r="NZ407" i="9"/>
  <c r="NZ349" i="9"/>
  <c r="NZ370" i="9"/>
  <c r="NZ437" i="9"/>
  <c r="NZ414" i="9"/>
  <c r="NZ419" i="9"/>
  <c r="NZ436" i="9"/>
  <c r="NZ376" i="9"/>
  <c r="NZ435" i="9"/>
  <c r="NZ438" i="9"/>
  <c r="NZ448" i="9"/>
  <c r="NZ417" i="9"/>
  <c r="NZ429" i="9"/>
  <c r="NZ403" i="9"/>
  <c r="NZ385" i="9"/>
  <c r="NZ397" i="9"/>
  <c r="NZ474" i="9"/>
  <c r="NZ504" i="9"/>
  <c r="NZ533" i="9"/>
  <c r="NZ477" i="9"/>
  <c r="NZ516" i="9"/>
  <c r="NZ462" i="9"/>
  <c r="NZ560" i="9"/>
  <c r="NZ493" i="9"/>
  <c r="NZ525" i="9"/>
  <c r="NZ495" i="9"/>
  <c r="NZ480" i="9"/>
  <c r="NZ513" i="9"/>
  <c r="NZ567" i="9"/>
  <c r="NZ535" i="9"/>
  <c r="NZ475" i="9"/>
  <c r="NZ514" i="9"/>
  <c r="NZ471" i="9"/>
  <c r="NZ534" i="9"/>
  <c r="NZ489" i="9"/>
  <c r="NZ496" i="9"/>
  <c r="NZ509" i="9"/>
  <c r="NZ486" i="9"/>
  <c r="NZ552" i="9"/>
  <c r="NZ517" i="9"/>
  <c r="NZ476" i="9"/>
  <c r="NZ507" i="9"/>
  <c r="NZ527" i="9"/>
  <c r="NZ508" i="9"/>
  <c r="NZ472" i="9"/>
  <c r="NZ553" i="9"/>
  <c r="NZ519" i="9"/>
  <c r="NZ468" i="9"/>
  <c r="NZ549" i="9"/>
  <c r="NZ522" i="9"/>
  <c r="NZ536" i="9"/>
  <c r="NZ479" i="9"/>
  <c r="NZ529" i="9"/>
  <c r="NZ564" i="9"/>
  <c r="NZ467" i="9"/>
  <c r="NZ526" i="9"/>
  <c r="NZ576" i="9"/>
  <c r="NZ492" i="9"/>
  <c r="NZ568" i="9"/>
  <c r="NZ542" i="9"/>
  <c r="NZ510" i="9"/>
  <c r="NZ562" i="9"/>
  <c r="NZ543" i="9"/>
  <c r="NZ485" i="9"/>
  <c r="NZ532" i="9"/>
  <c r="NZ469" i="9"/>
  <c r="NZ571" i="9"/>
  <c r="NZ539" i="9"/>
  <c r="NZ521" i="9"/>
  <c r="NZ464" i="9"/>
  <c r="NZ546" i="9"/>
  <c r="NZ520" i="9"/>
  <c r="NZ558" i="9"/>
  <c r="NZ555" i="9"/>
  <c r="NZ544" i="9"/>
  <c r="NZ491" i="9"/>
  <c r="NZ545" i="9"/>
  <c r="NZ541" i="9"/>
  <c r="NZ511" i="9"/>
  <c r="NZ531" i="9"/>
  <c r="NZ481" i="9"/>
  <c r="NZ512" i="9"/>
  <c r="NZ592" i="9"/>
  <c r="NZ623" i="9"/>
  <c r="NZ587" i="9"/>
  <c r="NZ594" i="9"/>
  <c r="NZ632" i="9"/>
  <c r="NZ618" i="9"/>
  <c r="NZ577" i="9"/>
  <c r="NZ581" i="9"/>
  <c r="NZ589" i="9"/>
  <c r="NZ668" i="9"/>
  <c r="NZ627" i="9"/>
  <c r="NZ621" i="9"/>
  <c r="NZ619" i="9"/>
  <c r="NZ641" i="9"/>
  <c r="NZ615" i="9"/>
  <c r="NZ578" i="9"/>
  <c r="NZ590" i="9"/>
  <c r="NZ630" i="9"/>
  <c r="NZ644" i="9"/>
  <c r="NZ602" i="9"/>
  <c r="NZ593" i="9"/>
  <c r="NZ612" i="9"/>
  <c r="NZ625" i="9"/>
  <c r="NZ584" i="9"/>
  <c r="NZ588" i="9"/>
  <c r="NZ607" i="9"/>
  <c r="NZ609" i="9"/>
  <c r="NZ633" i="9"/>
  <c r="NZ599" i="9"/>
  <c r="NZ629" i="9"/>
  <c r="NZ585" i="9"/>
  <c r="NZ679" i="9"/>
  <c r="NZ598" i="9"/>
  <c r="NZ606" i="9"/>
  <c r="NZ657" i="9"/>
  <c r="NZ670" i="9"/>
  <c r="NZ649" i="9"/>
  <c r="NZ674" i="9"/>
  <c r="NZ639" i="9"/>
  <c r="NZ640" i="9"/>
  <c r="NZ596" i="9"/>
  <c r="NZ617" i="9"/>
  <c r="NZ687" i="9"/>
  <c r="NZ678" i="9"/>
  <c r="NZ608" i="9"/>
  <c r="NZ653" i="9"/>
  <c r="NZ635" i="9"/>
  <c r="NZ650" i="9"/>
  <c r="NZ636" i="9"/>
  <c r="NZ595" i="9"/>
  <c r="NZ682" i="9"/>
  <c r="NZ677" i="9"/>
  <c r="NZ579" i="9"/>
  <c r="NZ631" i="9"/>
  <c r="NZ610" i="9"/>
  <c r="NZ688" i="9"/>
  <c r="NZ666" i="9"/>
  <c r="NZ662" i="9"/>
  <c r="NZ676" i="9"/>
  <c r="NZ661" i="9"/>
  <c r="NZ675" i="9"/>
  <c r="NZ658" i="9"/>
  <c r="NZ655" i="9"/>
  <c r="NZ654" i="9"/>
  <c r="NZ648" i="9"/>
  <c r="NZ680" i="9"/>
  <c r="NZ729" i="9"/>
  <c r="NZ746" i="9"/>
  <c r="NZ738" i="9"/>
  <c r="NZ705" i="9"/>
  <c r="NZ756" i="9"/>
  <c r="NZ724" i="9"/>
  <c r="NZ697" i="9"/>
  <c r="NZ694" i="9"/>
  <c r="NZ706" i="9"/>
  <c r="NZ692" i="9"/>
  <c r="NZ786" i="9"/>
  <c r="NZ742" i="9"/>
  <c r="NZ733" i="9"/>
  <c r="NZ751" i="9"/>
  <c r="NZ743" i="9"/>
  <c r="NZ728" i="9"/>
  <c r="NZ703" i="9"/>
  <c r="NZ765" i="9"/>
  <c r="NZ713" i="9"/>
  <c r="NZ693" i="9"/>
  <c r="NZ715" i="9"/>
  <c r="NZ707" i="9"/>
  <c r="NZ753" i="9"/>
  <c r="NZ700" i="9"/>
  <c r="NZ712" i="9"/>
  <c r="NZ730" i="9"/>
  <c r="NZ766" i="9"/>
  <c r="NZ720" i="9"/>
  <c r="NZ701" i="9"/>
  <c r="NZ711" i="9"/>
  <c r="NZ762" i="9"/>
  <c r="NZ737" i="9"/>
  <c r="NZ796" i="9"/>
  <c r="NZ770" i="9"/>
  <c r="NZ776" i="9"/>
  <c r="NZ794" i="9"/>
  <c r="NZ788" i="9"/>
  <c r="NZ802" i="9"/>
  <c r="NZ769" i="9"/>
  <c r="NZ731" i="9"/>
  <c r="NZ791" i="9"/>
  <c r="NZ764" i="9"/>
  <c r="NZ795" i="9"/>
  <c r="NZ736" i="9"/>
  <c r="NZ716" i="9"/>
  <c r="NZ773" i="9"/>
  <c r="NZ726" i="9"/>
  <c r="NZ774" i="9"/>
  <c r="NZ754" i="9"/>
  <c r="NZ759" i="9"/>
  <c r="NZ723" i="9"/>
  <c r="NZ772" i="9"/>
  <c r="NZ695" i="9"/>
  <c r="NZ735" i="9"/>
  <c r="NZ803" i="9"/>
  <c r="NZ793" i="9"/>
  <c r="NZ750" i="9"/>
  <c r="NZ748" i="9"/>
  <c r="NZ747" i="9"/>
  <c r="NZ784" i="9"/>
  <c r="NZ781" i="9"/>
  <c r="NZ778" i="9"/>
  <c r="NZ792" i="9"/>
  <c r="NZ758" i="9"/>
  <c r="NZ767" i="9"/>
  <c r="NZ797" i="9"/>
  <c r="NZ831" i="9"/>
  <c r="NZ855" i="9"/>
  <c r="NZ826" i="9"/>
  <c r="NZ839" i="9"/>
  <c r="NZ878" i="9"/>
  <c r="NZ814" i="9"/>
  <c r="NZ862" i="9"/>
  <c r="NZ860" i="9"/>
  <c r="NZ906" i="9"/>
  <c r="NZ830" i="9"/>
  <c r="NZ835" i="9"/>
  <c r="NZ849" i="9"/>
  <c r="NZ852" i="9"/>
  <c r="NZ842" i="9"/>
  <c r="NZ850" i="9"/>
  <c r="NZ916" i="9"/>
  <c r="NZ910" i="9"/>
  <c r="NZ914" i="9"/>
  <c r="NZ836" i="9"/>
  <c r="NZ853" i="9"/>
  <c r="NZ845" i="9"/>
  <c r="NZ863" i="9"/>
  <c r="NZ815" i="9"/>
  <c r="NZ812" i="9"/>
  <c r="NZ821" i="9"/>
  <c r="NZ822" i="9"/>
  <c r="NZ881" i="9"/>
  <c r="NZ838" i="9"/>
  <c r="NZ840" i="9"/>
  <c r="NZ833" i="9"/>
  <c r="NZ888" i="9"/>
  <c r="NZ917" i="9"/>
  <c r="NZ844" i="9"/>
  <c r="NZ877" i="9"/>
  <c r="NZ885" i="9"/>
  <c r="NZ908" i="9"/>
  <c r="NZ897" i="9"/>
  <c r="NZ872" i="9"/>
  <c r="NZ871" i="9"/>
  <c r="NZ912" i="9"/>
  <c r="NZ827" i="9"/>
  <c r="NZ843" i="9"/>
  <c r="NZ824" i="9"/>
  <c r="NZ811" i="9"/>
  <c r="NZ876" i="9"/>
  <c r="NZ829" i="9"/>
  <c r="NZ870" i="9"/>
  <c r="NZ887" i="9"/>
  <c r="NZ832" i="9"/>
  <c r="NZ900" i="9"/>
  <c r="NZ861" i="9"/>
  <c r="NZ810" i="9"/>
  <c r="NZ915" i="9"/>
  <c r="NZ891" i="9"/>
  <c r="NZ919" i="9"/>
  <c r="NZ889" i="9"/>
  <c r="NZ808" i="9"/>
  <c r="NZ896" i="9"/>
  <c r="NZ895" i="9"/>
  <c r="NZ837" i="9"/>
  <c r="NZ899" i="9"/>
  <c r="NZ859" i="9"/>
  <c r="NZ846" i="9"/>
  <c r="NZ913" i="9"/>
  <c r="NZ905" i="9"/>
  <c r="NZ869" i="9"/>
  <c r="NZ23" i="9"/>
  <c r="NZ89" i="9"/>
  <c r="NZ22" i="9"/>
  <c r="NZ16" i="9"/>
  <c r="NZ4" i="9"/>
  <c r="NZ114" i="9"/>
  <c r="NZ49" i="9"/>
  <c r="NZ91" i="9"/>
  <c r="NZ73" i="9"/>
  <c r="NZ11" i="9"/>
  <c r="NZ90" i="9"/>
  <c r="NZ78" i="9"/>
  <c r="NZ8" i="9"/>
  <c r="NZ26" i="9"/>
  <c r="NZ52" i="9"/>
  <c r="NZ95" i="9"/>
  <c r="NZ33" i="9"/>
  <c r="NZ50" i="9"/>
  <c r="NZ29" i="9"/>
  <c r="NZ38" i="9"/>
  <c r="NZ83" i="9"/>
  <c r="NZ99" i="9"/>
  <c r="NZ93" i="9"/>
  <c r="NZ43" i="9"/>
  <c r="NZ41" i="9"/>
  <c r="NZ112" i="9"/>
  <c r="NZ80" i="9"/>
  <c r="NZ46" i="9"/>
  <c r="NZ25" i="9"/>
  <c r="NZ56" i="9"/>
  <c r="NZ2" i="9"/>
  <c r="NZ39" i="9"/>
  <c r="NZ6" i="9"/>
  <c r="NZ76" i="9"/>
  <c r="NZ66" i="9"/>
  <c r="NZ68" i="9"/>
  <c r="NZ32" i="9"/>
  <c r="NZ63" i="9"/>
  <c r="NZ108" i="9"/>
  <c r="NZ7" i="9"/>
  <c r="NZ62" i="9"/>
  <c r="NZ110" i="9"/>
  <c r="NZ71" i="9"/>
  <c r="NZ101" i="9"/>
  <c r="NZ64" i="9"/>
  <c r="NZ97" i="9"/>
  <c r="NZ109" i="9"/>
  <c r="NZ107" i="9"/>
  <c r="NZ204" i="9"/>
  <c r="NZ134" i="9"/>
  <c r="NZ136" i="9"/>
  <c r="NZ120" i="9"/>
  <c r="NZ163" i="9"/>
  <c r="NZ229" i="9"/>
  <c r="NZ192" i="9"/>
  <c r="NZ206" i="9"/>
  <c r="NZ185" i="9"/>
  <c r="NZ129" i="9"/>
  <c r="NZ205" i="9"/>
  <c r="NZ128" i="9"/>
  <c r="NZ139" i="9"/>
  <c r="NZ125" i="9"/>
  <c r="NZ210" i="9"/>
  <c r="NZ166" i="9"/>
  <c r="NZ198" i="9"/>
  <c r="NZ145" i="9"/>
  <c r="NZ122" i="9"/>
  <c r="NZ178" i="9"/>
  <c r="NZ142" i="9"/>
  <c r="NZ214" i="9"/>
  <c r="NZ227" i="9"/>
  <c r="NZ208" i="9"/>
  <c r="NZ159" i="9"/>
  <c r="NZ152" i="9"/>
  <c r="NZ194" i="9"/>
  <c r="NZ153" i="9"/>
  <c r="NZ170" i="9"/>
  <c r="NZ147" i="9"/>
  <c r="NZ133" i="9"/>
  <c r="NZ118" i="9"/>
  <c r="NZ121" i="9"/>
  <c r="NZ189" i="9"/>
  <c r="NZ174" i="9"/>
  <c r="NZ146" i="9"/>
  <c r="NZ175" i="9"/>
  <c r="NZ177" i="9"/>
  <c r="NZ124" i="9"/>
  <c r="NZ223" i="9"/>
  <c r="NZ173" i="9"/>
  <c r="NZ225" i="9"/>
  <c r="NZ187" i="9"/>
  <c r="NZ216" i="9"/>
  <c r="NZ165" i="9"/>
  <c r="NZ212" i="9"/>
  <c r="NZ224" i="9"/>
  <c r="NZ222" i="9"/>
  <c r="NZ263" i="9"/>
  <c r="NZ233" i="9"/>
  <c r="NZ259" i="9"/>
  <c r="NZ253" i="9"/>
  <c r="NZ264" i="9"/>
  <c r="NZ345" i="9"/>
  <c r="NZ283" i="9"/>
  <c r="NZ286" i="9"/>
  <c r="NZ336" i="9"/>
  <c r="NZ319" i="9"/>
  <c r="NZ301" i="9"/>
  <c r="NZ335" i="9"/>
  <c r="NZ340" i="9"/>
  <c r="NZ240" i="9"/>
  <c r="NZ239" i="9"/>
  <c r="NZ238" i="9"/>
  <c r="NZ277" i="9"/>
  <c r="NZ284" i="9"/>
  <c r="NZ318" i="9"/>
  <c r="NZ328" i="9"/>
  <c r="NZ300" i="9"/>
  <c r="NZ344" i="9"/>
  <c r="NZ339" i="9"/>
  <c r="NZ337" i="9"/>
  <c r="NZ272" i="9"/>
  <c r="NZ302" i="9"/>
  <c r="NZ281" i="9"/>
  <c r="NZ309" i="9"/>
  <c r="NZ298" i="9"/>
  <c r="NZ257" i="9"/>
  <c r="NZ292" i="9"/>
  <c r="NZ248" i="9"/>
  <c r="NZ299" i="9"/>
  <c r="NZ235" i="9"/>
  <c r="NZ314" i="9"/>
  <c r="NZ320" i="9"/>
  <c r="NZ273" i="9"/>
  <c r="NZ343" i="9"/>
  <c r="NZ322" i="9"/>
  <c r="NZ287" i="9"/>
  <c r="NZ326" i="9"/>
  <c r="NZ323" i="9"/>
  <c r="NZ254" i="9"/>
  <c r="NZ313" i="9"/>
  <c r="NZ250" i="9"/>
  <c r="NZ293" i="9"/>
  <c r="NZ244" i="9"/>
  <c r="NZ342" i="9"/>
  <c r="NZ362" i="9"/>
  <c r="NZ383" i="9"/>
  <c r="NZ365" i="9"/>
  <c r="NZ348" i="9"/>
  <c r="NZ375" i="9"/>
  <c r="NZ449" i="9"/>
  <c r="NZ460" i="9"/>
  <c r="NZ393" i="9"/>
  <c r="NZ450" i="9"/>
  <c r="NZ404" i="9"/>
  <c r="NZ418" i="9"/>
  <c r="NZ350" i="9"/>
  <c r="NZ455" i="9"/>
  <c r="NZ373" i="9"/>
  <c r="NZ355" i="9"/>
  <c r="NZ354" i="9"/>
  <c r="NZ399" i="9"/>
  <c r="NZ389" i="9"/>
  <c r="NZ391" i="9"/>
  <c r="NZ441" i="9"/>
  <c r="NZ451" i="9"/>
  <c r="NZ421" i="9"/>
  <c r="NZ453" i="9"/>
  <c r="NZ459" i="9"/>
  <c r="NZ412" i="9"/>
  <c r="NZ415" i="9"/>
  <c r="NZ405" i="9"/>
  <c r="NZ363" i="9"/>
  <c r="NZ382" i="9"/>
  <c r="NZ416" i="9"/>
  <c r="NZ443" i="9"/>
  <c r="NZ351" i="9"/>
  <c r="NZ427" i="9"/>
  <c r="NZ423" i="9"/>
  <c r="NZ433" i="9"/>
  <c r="NZ434" i="9"/>
  <c r="NZ400" i="9"/>
  <c r="NZ432" i="9"/>
  <c r="NZ458" i="9"/>
  <c r="NZ401" i="9"/>
  <c r="NZ439" i="9"/>
  <c r="NZ430" i="9"/>
  <c r="NZ377" i="9"/>
  <c r="NZ426" i="9"/>
  <c r="NZ413" i="9"/>
  <c r="NZ367" i="9"/>
  <c r="NZ358" i="9"/>
  <c r="NZ457" i="9"/>
  <c r="NZ463" i="9"/>
  <c r="NZ478" i="9"/>
  <c r="NZ501" i="9"/>
  <c r="NZ505" i="9"/>
  <c r="NZ487" i="9"/>
  <c r="NZ575" i="9"/>
  <c r="NZ490" i="9"/>
  <c r="NZ528" i="9"/>
  <c r="NZ499" i="9"/>
  <c r="NZ494" i="9"/>
  <c r="NZ465" i="9"/>
  <c r="NZ497" i="9"/>
  <c r="NZ547" i="9"/>
  <c r="NZ515" i="9"/>
  <c r="NZ537" i="9"/>
  <c r="NZ498" i="9"/>
  <c r="NZ538" i="9"/>
  <c r="NZ561" i="9"/>
  <c r="NZ570" i="9"/>
  <c r="NZ569" i="9"/>
  <c r="NZ500" i="9"/>
  <c r="NZ574" i="9"/>
  <c r="NZ523" i="9"/>
  <c r="NZ506" i="9"/>
  <c r="NZ502" i="9"/>
  <c r="NZ530" i="9"/>
  <c r="NZ470" i="9"/>
  <c r="NZ503" i="9"/>
  <c r="NZ540" i="9"/>
  <c r="NZ483" i="9"/>
  <c r="NZ563" i="9"/>
  <c r="NZ466" i="9"/>
  <c r="NZ557" i="9"/>
  <c r="NZ551" i="9"/>
  <c r="NZ548" i="9"/>
  <c r="NZ565" i="9"/>
  <c r="NZ488" i="9"/>
  <c r="NZ573" i="9"/>
  <c r="NZ556" i="9"/>
  <c r="NZ518" i="9"/>
  <c r="NZ559" i="9"/>
  <c r="NZ554" i="9"/>
  <c r="NZ550" i="9"/>
  <c r="NZ484" i="9"/>
  <c r="NZ524" i="9"/>
  <c r="NZ482" i="9"/>
  <c r="NZ473" i="9"/>
  <c r="NZ572" i="9"/>
  <c r="NZ613" i="9"/>
  <c r="NZ673" i="9"/>
  <c r="NZ597" i="9"/>
  <c r="NZ685" i="9"/>
  <c r="NZ624" i="9"/>
  <c r="NZ605" i="9"/>
  <c r="NZ591" i="9"/>
  <c r="NZ601" i="9"/>
  <c r="NZ582" i="9"/>
  <c r="NZ651" i="9"/>
  <c r="NZ604" i="9"/>
  <c r="NZ583" i="9"/>
  <c r="NZ626" i="9"/>
  <c r="NZ683" i="9"/>
  <c r="NZ663" i="9"/>
  <c r="NZ647" i="9"/>
  <c r="NZ656" i="9"/>
  <c r="NZ616" i="9"/>
  <c r="NZ603" i="9"/>
  <c r="NZ684" i="9"/>
  <c r="NZ652" i="9"/>
  <c r="NZ642" i="9"/>
  <c r="NZ628" i="9"/>
  <c r="NZ681" i="9"/>
  <c r="NZ660" i="9"/>
  <c r="NZ634" i="9"/>
  <c r="NZ637" i="9"/>
  <c r="NZ645" i="9"/>
  <c r="NZ669" i="9"/>
  <c r="NZ643" i="9"/>
  <c r="NZ600" i="9"/>
  <c r="NZ580" i="9"/>
  <c r="NZ659" i="9"/>
  <c r="NZ646" i="9"/>
  <c r="NZ671" i="9"/>
  <c r="NZ664" i="9"/>
  <c r="NZ638" i="9"/>
  <c r="NZ690" i="9"/>
  <c r="NZ691" i="9"/>
  <c r="NZ620" i="9"/>
  <c r="NZ667" i="9"/>
  <c r="NZ665" i="9"/>
  <c r="NZ686" i="9"/>
  <c r="NZ622" i="9"/>
  <c r="NZ611" i="9"/>
  <c r="NZ689" i="9"/>
  <c r="NZ614" i="9"/>
  <c r="NZ586" i="9"/>
  <c r="NZ708" i="9"/>
  <c r="NZ710" i="9"/>
  <c r="NZ725" i="9"/>
  <c r="NZ745" i="9"/>
  <c r="NZ704" i="9"/>
  <c r="NZ714" i="9"/>
  <c r="NZ717" i="9"/>
  <c r="NZ755" i="9"/>
  <c r="NZ698" i="9"/>
  <c r="NZ775" i="9"/>
  <c r="NZ721" i="9"/>
  <c r="NZ699" i="9"/>
  <c r="NZ749" i="9"/>
  <c r="NZ739" i="9"/>
  <c r="NZ780" i="9"/>
  <c r="NZ799" i="9"/>
  <c r="NZ741" i="9"/>
  <c r="NZ752" i="9"/>
  <c r="NZ761" i="9"/>
  <c r="NZ800" i="9"/>
  <c r="NZ760" i="9"/>
  <c r="NZ768" i="9"/>
  <c r="NZ763" i="9"/>
  <c r="NZ798" i="9"/>
  <c r="NZ709" i="9"/>
  <c r="NZ779" i="9"/>
  <c r="NZ718" i="9"/>
  <c r="NZ740" i="9"/>
  <c r="NZ757" i="9"/>
  <c r="NZ787" i="9"/>
  <c r="NZ744" i="9"/>
  <c r="NZ696" i="9"/>
  <c r="NZ771" i="9"/>
  <c r="NZ789" i="9"/>
  <c r="NZ777" i="9"/>
  <c r="NZ734" i="9"/>
  <c r="NZ805" i="9"/>
  <c r="NZ782" i="9"/>
  <c r="NZ727" i="9"/>
  <c r="NZ785" i="9"/>
  <c r="NZ783" i="9"/>
  <c r="NZ801" i="9"/>
  <c r="NZ806" i="9"/>
  <c r="NZ732" i="9"/>
  <c r="NZ719" i="9"/>
  <c r="NZ722" i="9"/>
  <c r="NZ702" i="9"/>
  <c r="NZ804" i="9"/>
  <c r="NZ820" i="9"/>
  <c r="NZ856" i="9"/>
  <c r="NZ911" i="9"/>
  <c r="NZ819" i="9"/>
  <c r="NZ834" i="9"/>
  <c r="NZ841" i="9"/>
  <c r="NZ867" i="9"/>
  <c r="NZ907" i="9"/>
  <c r="NZ823" i="9"/>
  <c r="NZ816" i="9"/>
  <c r="NZ858" i="9"/>
  <c r="NZ857" i="9"/>
  <c r="NZ866" i="9"/>
  <c r="NZ894" i="9"/>
  <c r="NZ817" i="9"/>
  <c r="NZ880" i="9"/>
  <c r="NZ879" i="9"/>
  <c r="NZ883" i="9"/>
  <c r="NZ864" i="9"/>
  <c r="NZ868" i="9"/>
  <c r="NZ851" i="9"/>
  <c r="NZ873" i="9"/>
  <c r="NZ902" i="9"/>
  <c r="NZ882" i="9"/>
  <c r="NZ848" i="9"/>
  <c r="NZ874" i="9"/>
  <c r="NZ847" i="9"/>
  <c r="NZ854" i="9"/>
  <c r="NZ865" i="9"/>
  <c r="NZ825" i="9"/>
  <c r="NZ884" i="9"/>
  <c r="NZ809" i="9"/>
  <c r="NZ890" i="9"/>
  <c r="NZ807" i="9"/>
  <c r="NZ893" i="9"/>
  <c r="NZ818" i="9"/>
  <c r="NZ901" i="9"/>
  <c r="NZ921" i="9"/>
  <c r="NZ892" i="9"/>
  <c r="NZ898" i="9"/>
  <c r="NZ904" i="9"/>
  <c r="NZ903" i="9"/>
  <c r="NZ918" i="9"/>
  <c r="NZ828" i="9"/>
  <c r="NZ886" i="9"/>
  <c r="NZ920" i="9"/>
  <c r="NZ813" i="9"/>
  <c r="NZ875" i="9"/>
  <c r="NZ922" i="9"/>
  <c r="NZ1007" i="9"/>
  <c r="NZ1028" i="9"/>
  <c r="NZ951" i="9"/>
  <c r="NZ1013" i="9"/>
  <c r="NZ962" i="9"/>
  <c r="NZ975" i="9"/>
  <c r="NZ969" i="9"/>
  <c r="NZ947" i="9"/>
  <c r="NZ972" i="9"/>
  <c r="NZ1016" i="9"/>
  <c r="NZ1026" i="9"/>
  <c r="NZ952" i="9"/>
  <c r="NZ1030" i="9"/>
  <c r="NZ1031" i="9"/>
  <c r="NZ1006" i="9"/>
  <c r="NZ923" i="9"/>
  <c r="NZ977" i="9"/>
  <c r="NZ1017" i="9"/>
  <c r="NZ968" i="9"/>
  <c r="NZ924" i="9"/>
  <c r="NZ1015" i="9"/>
  <c r="NZ925" i="9"/>
  <c r="NZ964" i="9"/>
  <c r="NZ1002" i="9"/>
  <c r="NZ1033" i="9"/>
  <c r="NZ926" i="9"/>
  <c r="NZ988" i="9"/>
  <c r="NZ1020" i="9"/>
  <c r="NZ1025" i="9"/>
  <c r="NZ1023" i="9"/>
  <c r="NZ946" i="9"/>
  <c r="NZ950" i="9"/>
  <c r="NZ927" i="9"/>
  <c r="NZ928" i="9"/>
  <c r="NZ1034" i="9"/>
  <c r="NZ967" i="9"/>
  <c r="NZ973" i="9"/>
  <c r="NZ929" i="9"/>
  <c r="NZ992" i="9"/>
  <c r="NZ1005" i="9"/>
  <c r="NZ989" i="9"/>
  <c r="NZ1004" i="9"/>
  <c r="NZ994" i="9"/>
  <c r="NZ1029" i="9"/>
  <c r="NZ930" i="9"/>
  <c r="NZ957" i="9"/>
  <c r="NZ961" i="9"/>
  <c r="NZ931" i="9"/>
  <c r="NZ981" i="9"/>
  <c r="NZ932" i="9"/>
  <c r="NZ978" i="9"/>
  <c r="NZ933" i="9"/>
  <c r="NZ945" i="9"/>
  <c r="NZ948" i="9"/>
  <c r="NZ1021" i="9"/>
  <c r="NZ963" i="9"/>
  <c r="NZ995" i="9"/>
  <c r="NZ965" i="9"/>
  <c r="NZ996" i="9"/>
  <c r="NZ1024" i="9"/>
  <c r="NZ934" i="9"/>
  <c r="NZ984" i="9"/>
  <c r="NZ935" i="9"/>
  <c r="NZ1000" i="9"/>
  <c r="NZ998" i="9"/>
  <c r="NZ1012" i="9"/>
  <c r="NZ936" i="9"/>
  <c r="NZ955" i="9"/>
  <c r="NZ997" i="9"/>
  <c r="NZ959" i="9"/>
  <c r="NZ985" i="9"/>
  <c r="NZ971" i="9"/>
  <c r="NZ1011" i="9"/>
  <c r="NZ966" i="9"/>
  <c r="NZ937" i="9"/>
  <c r="NZ1018" i="9"/>
  <c r="NZ938" i="9"/>
  <c r="NZ983" i="9"/>
  <c r="NZ939" i="9"/>
  <c r="NZ1035" i="9"/>
  <c r="NZ1014" i="9"/>
  <c r="NZ974" i="9"/>
  <c r="NZ1008" i="9"/>
  <c r="NZ987" i="9"/>
  <c r="NZ990" i="9"/>
  <c r="NZ954" i="9"/>
  <c r="NZ1036" i="9"/>
  <c r="NZ940" i="9"/>
  <c r="NZ1010" i="9"/>
  <c r="NZ1027" i="9"/>
  <c r="NZ1003" i="9"/>
  <c r="NZ982" i="9"/>
  <c r="NZ970" i="9"/>
  <c r="NZ1009" i="9"/>
  <c r="NZ941" i="9"/>
  <c r="NZ942" i="9"/>
  <c r="NZ958" i="9"/>
  <c r="NZ993" i="9"/>
  <c r="NZ956" i="9"/>
  <c r="NZ976" i="9"/>
  <c r="NZ953" i="9"/>
  <c r="NZ1001" i="9"/>
  <c r="NZ991" i="9"/>
  <c r="NZ1022" i="9"/>
  <c r="NZ986" i="9"/>
  <c r="NZ999" i="9"/>
  <c r="NZ1019" i="9"/>
  <c r="NZ979" i="9"/>
  <c r="NZ944" i="9"/>
  <c r="NZ960" i="9"/>
  <c r="NZ943" i="9"/>
  <c r="NZ949" i="9"/>
  <c r="NZ980" i="9"/>
  <c r="NZ75" i="9"/>
  <c r="NX901" i="9"/>
  <c r="NX572" i="9"/>
  <c r="NX473" i="9"/>
  <c r="NX482" i="9"/>
  <c r="NX524" i="9"/>
  <c r="NX484" i="9"/>
  <c r="NX550" i="9"/>
  <c r="NX554" i="9"/>
  <c r="NX559" i="9"/>
  <c r="NX518" i="9"/>
  <c r="NX556" i="9"/>
  <c r="NX573" i="9"/>
  <c r="NX488" i="9"/>
  <c r="NX565" i="9"/>
  <c r="NX548" i="9"/>
  <c r="NX551" i="9"/>
  <c r="NX557" i="9"/>
  <c r="NX466" i="9"/>
  <c r="NX563" i="9"/>
  <c r="NX483" i="9"/>
  <c r="NX540" i="9"/>
  <c r="NX503" i="9"/>
  <c r="NX470" i="9"/>
  <c r="NX530" i="9"/>
  <c r="NX502" i="9"/>
  <c r="NX506" i="9"/>
  <c r="NX523" i="9"/>
  <c r="NX574" i="9"/>
  <c r="NX500" i="9"/>
  <c r="NX569" i="9"/>
  <c r="NX570" i="9"/>
  <c r="NX561" i="9"/>
  <c r="NX538" i="9"/>
  <c r="NX498" i="9"/>
  <c r="NX537" i="9"/>
  <c r="NX515" i="9"/>
  <c r="NX547" i="9"/>
  <c r="NX497" i="9"/>
  <c r="NX465" i="9"/>
  <c r="NX494" i="9"/>
  <c r="NX499" i="9"/>
  <c r="NX528" i="9"/>
  <c r="NX490" i="9"/>
  <c r="NX575" i="9"/>
  <c r="NX487" i="9"/>
  <c r="NX505" i="9"/>
  <c r="NX501" i="9"/>
  <c r="NX478" i="9"/>
  <c r="NX463" i="9"/>
  <c r="NX457" i="9"/>
  <c r="NX358" i="9"/>
  <c r="NX367" i="9"/>
  <c r="NX413" i="9"/>
  <c r="NX426" i="9"/>
  <c r="NX377" i="9"/>
  <c r="NX430" i="9"/>
  <c r="NX439" i="9"/>
  <c r="NX401" i="9"/>
  <c r="NX458" i="9"/>
  <c r="NX432" i="9"/>
  <c r="NX400" i="9"/>
  <c r="NX434" i="9"/>
  <c r="NX433" i="9"/>
  <c r="NX423" i="9"/>
  <c r="NX427" i="9"/>
  <c r="NX351" i="9"/>
  <c r="NX443" i="9"/>
  <c r="NX416" i="9"/>
  <c r="NX382" i="9"/>
  <c r="NX363" i="9"/>
  <c r="NX405" i="9"/>
  <c r="NX415" i="9"/>
  <c r="NX412" i="9"/>
  <c r="NX459" i="9"/>
  <c r="NX453" i="9"/>
  <c r="NX421" i="9"/>
  <c r="NX451" i="9"/>
  <c r="NX441" i="9"/>
  <c r="NX391" i="9"/>
  <c r="NX389" i="9"/>
  <c r="NX399" i="9"/>
  <c r="NX354" i="9"/>
  <c r="NX355" i="9"/>
  <c r="NX373" i="9"/>
  <c r="NX455" i="9"/>
  <c r="NX350" i="9"/>
  <c r="NX418" i="9"/>
  <c r="NX404" i="9"/>
  <c r="NX450" i="9"/>
  <c r="NX393" i="9"/>
  <c r="NX460" i="9"/>
  <c r="NX449" i="9"/>
  <c r="NX375" i="9"/>
  <c r="NX348" i="9"/>
  <c r="NX365" i="9"/>
  <c r="NX383" i="9"/>
  <c r="NX362" i="9"/>
  <c r="NX342" i="9"/>
  <c r="NX244" i="9"/>
  <c r="NX293" i="9"/>
  <c r="NX250" i="9"/>
  <c r="NX313" i="9"/>
  <c r="NX254" i="9"/>
  <c r="NX323" i="9"/>
  <c r="NX326" i="9"/>
  <c r="NX287" i="9"/>
  <c r="NX322" i="9"/>
  <c r="NX343" i="9"/>
  <c r="NX273" i="9"/>
  <c r="NX320" i="9"/>
  <c r="NX314" i="9"/>
  <c r="NX235" i="9"/>
  <c r="NX299" i="9"/>
  <c r="NX248" i="9"/>
  <c r="NX292" i="9"/>
  <c r="NX257" i="9"/>
  <c r="NX298" i="9"/>
  <c r="NX309" i="9"/>
  <c r="NX281" i="9"/>
  <c r="NX302" i="9"/>
  <c r="NX272" i="9"/>
  <c r="NX337" i="9"/>
  <c r="NX339" i="9"/>
  <c r="NX344" i="9"/>
  <c r="NX300" i="9"/>
  <c r="NX328" i="9"/>
  <c r="NX318" i="9"/>
  <c r="NX284" i="9"/>
  <c r="NX277" i="9"/>
  <c r="NX238" i="9"/>
  <c r="NX239" i="9"/>
  <c r="NX240" i="9"/>
  <c r="NX340" i="9"/>
  <c r="NX335" i="9"/>
  <c r="NX301" i="9"/>
  <c r="NX319" i="9"/>
  <c r="NX336" i="9"/>
  <c r="NX286" i="9"/>
  <c r="NX283" i="9"/>
  <c r="NX345" i="9"/>
  <c r="NX264" i="9"/>
  <c r="NX253" i="9"/>
  <c r="NX259" i="9"/>
  <c r="NX233" i="9"/>
  <c r="NX263" i="9"/>
  <c r="NX222" i="9"/>
  <c r="NX224" i="9"/>
  <c r="NX212" i="9"/>
  <c r="NX165" i="9"/>
  <c r="NX216" i="9"/>
  <c r="NX187" i="9"/>
  <c r="NX225" i="9"/>
  <c r="NX173" i="9"/>
  <c r="NX223" i="9"/>
  <c r="NX124" i="9"/>
  <c r="NX177" i="9"/>
  <c r="NX175" i="9"/>
  <c r="NX146" i="9"/>
  <c r="NX174" i="9"/>
  <c r="NX189" i="9"/>
  <c r="NX121" i="9"/>
  <c r="NX118" i="9"/>
  <c r="NX133" i="9"/>
  <c r="NX147" i="9"/>
  <c r="NX170" i="9"/>
  <c r="NX153" i="9"/>
  <c r="NX194" i="9"/>
  <c r="NX152" i="9"/>
  <c r="NX159" i="9"/>
  <c r="NX208" i="9"/>
  <c r="NX227" i="9"/>
  <c r="NX214" i="9"/>
  <c r="NX142" i="9"/>
  <c r="NX178" i="9"/>
  <c r="NX122" i="9"/>
  <c r="NX145" i="9"/>
  <c r="NX198" i="9"/>
  <c r="NX166" i="9"/>
  <c r="NX210" i="9"/>
  <c r="NX125" i="9"/>
  <c r="NX139" i="9"/>
  <c r="NX128" i="9"/>
  <c r="NX205" i="9"/>
  <c r="NX129" i="9"/>
  <c r="NX185" i="9"/>
  <c r="NX206" i="9"/>
  <c r="NX192" i="9"/>
  <c r="NX229" i="9"/>
  <c r="NX163" i="9"/>
  <c r="NX120" i="9"/>
  <c r="NX136" i="9"/>
  <c r="NX134" i="9"/>
  <c r="NX204" i="9"/>
  <c r="NX107" i="9"/>
  <c r="NX109" i="9"/>
  <c r="NX97" i="9"/>
  <c r="NX64" i="9"/>
  <c r="NX101" i="9"/>
  <c r="NX71" i="9"/>
  <c r="NX110" i="9"/>
  <c r="NX62" i="9"/>
  <c r="NX7" i="9"/>
  <c r="NX108" i="9"/>
  <c r="NX63" i="9"/>
  <c r="NX32" i="9"/>
  <c r="NX68" i="9"/>
  <c r="NX66" i="9"/>
  <c r="NX76" i="9"/>
  <c r="NX6" i="9"/>
  <c r="NX39" i="9"/>
  <c r="NX2" i="9"/>
  <c r="NX56" i="9"/>
  <c r="NX25" i="9"/>
  <c r="NX46" i="9"/>
  <c r="NX80" i="9"/>
  <c r="NX112" i="9"/>
  <c r="NX41" i="9"/>
  <c r="NX43" i="9"/>
  <c r="NX93" i="9"/>
  <c r="NX99" i="9"/>
  <c r="NX83" i="9"/>
  <c r="NX38" i="9"/>
  <c r="NX29" i="9"/>
  <c r="NX50" i="9"/>
  <c r="NX33" i="9"/>
  <c r="NX95" i="9"/>
  <c r="NX52" i="9"/>
  <c r="NX26" i="9"/>
  <c r="NX8" i="9"/>
  <c r="NX78" i="9"/>
  <c r="NX90" i="9"/>
  <c r="NX11" i="9"/>
  <c r="NX73" i="9"/>
  <c r="NX91" i="9"/>
  <c r="NX49" i="9"/>
  <c r="NX114" i="9"/>
  <c r="NX4" i="9"/>
  <c r="NX16" i="9"/>
  <c r="NX22" i="9"/>
  <c r="NX89" i="9"/>
  <c r="NX23" i="9"/>
  <c r="NX915" i="9"/>
  <c r="NX833" i="9"/>
  <c r="NX512" i="9"/>
  <c r="NX481" i="9"/>
  <c r="NX531" i="9"/>
  <c r="NX511" i="9"/>
  <c r="NX541" i="9"/>
  <c r="NX545" i="9"/>
  <c r="NX491" i="9"/>
  <c r="NX544" i="9"/>
  <c r="NX555" i="9"/>
  <c r="NX558" i="9"/>
  <c r="NX520" i="9"/>
  <c r="NX546" i="9"/>
  <c r="NX464" i="9"/>
  <c r="NX521" i="9"/>
  <c r="NX539" i="9"/>
  <c r="NX571" i="9"/>
  <c r="NX469" i="9"/>
  <c r="NX532" i="9"/>
  <c r="NX485" i="9"/>
  <c r="NX543" i="9"/>
  <c r="NX562" i="9"/>
  <c r="NX510" i="9"/>
  <c r="NX542" i="9"/>
  <c r="NX568" i="9"/>
  <c r="NX492" i="9"/>
  <c r="NX576" i="9"/>
  <c r="NX526" i="9"/>
  <c r="NX467" i="9"/>
  <c r="NX564" i="9"/>
  <c r="NX529" i="9"/>
  <c r="NX479" i="9"/>
  <c r="NX536" i="9"/>
  <c r="NX522" i="9"/>
  <c r="NX549" i="9"/>
  <c r="NX468" i="9"/>
  <c r="NX519" i="9"/>
  <c r="NX553" i="9"/>
  <c r="NX472" i="9"/>
  <c r="NX508" i="9"/>
  <c r="NX527" i="9"/>
  <c r="NX507" i="9"/>
  <c r="NX476" i="9"/>
  <c r="NX517" i="9"/>
  <c r="NX552" i="9"/>
  <c r="NX486" i="9"/>
  <c r="NX509" i="9"/>
  <c r="NX496" i="9"/>
  <c r="NX489" i="9"/>
  <c r="NX534" i="9"/>
  <c r="NX471" i="9"/>
  <c r="NX514" i="9"/>
  <c r="NX475" i="9"/>
  <c r="NX535" i="9"/>
  <c r="NX567" i="9"/>
  <c r="NX513" i="9"/>
  <c r="NX480" i="9"/>
  <c r="NX495" i="9"/>
  <c r="NX525" i="9"/>
  <c r="NX493" i="9"/>
  <c r="NX560" i="9"/>
  <c r="NX462" i="9"/>
  <c r="NX516" i="9"/>
  <c r="NX477" i="9"/>
  <c r="NX533" i="9"/>
  <c r="NX504" i="9"/>
  <c r="NX474" i="9"/>
  <c r="NX397" i="9"/>
  <c r="NX385" i="9"/>
  <c r="NX403" i="9"/>
  <c r="NX429" i="9"/>
  <c r="NX417" i="9"/>
  <c r="NX448" i="9"/>
  <c r="NX438" i="9"/>
  <c r="NX435" i="9"/>
  <c r="NX376" i="9"/>
  <c r="NX436" i="9"/>
  <c r="NX419" i="9"/>
  <c r="NX414" i="9"/>
  <c r="NX437" i="9"/>
  <c r="NX370" i="9"/>
  <c r="NX349" i="9"/>
  <c r="NX407" i="9"/>
  <c r="NX456" i="9"/>
  <c r="NX422" i="9"/>
  <c r="NX442" i="9"/>
  <c r="NX424" i="9"/>
  <c r="NX392" i="9"/>
  <c r="NX384" i="9"/>
  <c r="NX409" i="9"/>
  <c r="NX353" i="9"/>
  <c r="NX411" i="9"/>
  <c r="NX461" i="9"/>
  <c r="NX364" i="9"/>
  <c r="NX425" i="9"/>
  <c r="NX431" i="9"/>
  <c r="NX398" i="9"/>
  <c r="NX447" i="9"/>
  <c r="NX408" i="9"/>
  <c r="NX444" i="9"/>
  <c r="NX402" i="9"/>
  <c r="NX368" i="9"/>
  <c r="NX360" i="9"/>
  <c r="NX386" i="9"/>
  <c r="NX357" i="9"/>
  <c r="NX395" i="9"/>
  <c r="NX366" i="9"/>
  <c r="NX428" i="9"/>
  <c r="NX390" i="9"/>
  <c r="NX396" i="9"/>
  <c r="NX378" i="9"/>
  <c r="NX420" i="9"/>
  <c r="NX387" i="9"/>
  <c r="NX356" i="9"/>
  <c r="NX446" i="9"/>
  <c r="NX374" i="9"/>
  <c r="NX380" i="9"/>
  <c r="NX372" i="9"/>
  <c r="NX369" i="9"/>
  <c r="NX406" i="9"/>
  <c r="NX454" i="9"/>
  <c r="NX410" i="9"/>
  <c r="NX452" i="9"/>
  <c r="NX347" i="9"/>
  <c r="NX371" i="9"/>
  <c r="NX440" i="9"/>
  <c r="NX388" i="9"/>
  <c r="NX394" i="9"/>
  <c r="NX361" i="9"/>
  <c r="NX381" i="9"/>
  <c r="NX379" i="9"/>
  <c r="NX359" i="9"/>
  <c r="NX245" i="9"/>
  <c r="NX307" i="9"/>
  <c r="NX265" i="9"/>
  <c r="NX282" i="9"/>
  <c r="NX317" i="9"/>
  <c r="NX303" i="9"/>
  <c r="NX334" i="9"/>
  <c r="NX321" i="9"/>
  <c r="NX325" i="9"/>
  <c r="NX324" i="9"/>
  <c r="NX304" i="9"/>
  <c r="NX256" i="9"/>
  <c r="NX306" i="9"/>
  <c r="NX266" i="9"/>
  <c r="NX234" i="9"/>
  <c r="NX341" i="9"/>
  <c r="NX285" i="9"/>
  <c r="NX252" i="9"/>
  <c r="NX308" i="9"/>
  <c r="NX305" i="9"/>
  <c r="NX329" i="9"/>
  <c r="NX312" i="9"/>
  <c r="NX262" i="9"/>
  <c r="NX294" i="9"/>
  <c r="NX280" i="9"/>
  <c r="NX290" i="9"/>
  <c r="NX241" i="9"/>
  <c r="NX291" i="9"/>
  <c r="NX346" i="9"/>
  <c r="NX295" i="9"/>
  <c r="NX333" i="9"/>
  <c r="NX330" i="9"/>
  <c r="NX311" i="9"/>
  <c r="NX276" i="9"/>
  <c r="NX260" i="9"/>
  <c r="NX296" i="9"/>
  <c r="NX243" i="9"/>
  <c r="NX268" i="9"/>
  <c r="NX247" i="9"/>
  <c r="NX249" i="9"/>
  <c r="NX310" i="9"/>
  <c r="NX267" i="9"/>
  <c r="NX279" i="9"/>
  <c r="NX315" i="9"/>
  <c r="NX278" i="9"/>
  <c r="NX242" i="9"/>
  <c r="NX332" i="9"/>
  <c r="NX251" i="9"/>
  <c r="NX270" i="9"/>
  <c r="NX297" i="9"/>
  <c r="NX258" i="9"/>
  <c r="NX255" i="9"/>
  <c r="NX236" i="9"/>
  <c r="NX246" i="9"/>
  <c r="NX288" i="9"/>
  <c r="NX338" i="9"/>
  <c r="NX289" i="9"/>
  <c r="NX232" i="9"/>
  <c r="NX327" i="9"/>
  <c r="NX269" i="9"/>
  <c r="NX316" i="9"/>
  <c r="NX274" i="9"/>
  <c r="NX275" i="9"/>
  <c r="NX271" i="9"/>
  <c r="NX261" i="9"/>
  <c r="NX231" i="9"/>
  <c r="NX213" i="9"/>
  <c r="NX211" i="9"/>
  <c r="NX207" i="9"/>
  <c r="NX183" i="9"/>
  <c r="NX168" i="9"/>
  <c r="NX195" i="9"/>
  <c r="NX182" i="9"/>
  <c r="NX215" i="9"/>
  <c r="NX197" i="9"/>
  <c r="NX218" i="9"/>
  <c r="NX127" i="9"/>
  <c r="NX171" i="9"/>
  <c r="NX144" i="9"/>
  <c r="NX157" i="9"/>
  <c r="NX221" i="9"/>
  <c r="NX176" i="9"/>
  <c r="NX169" i="9"/>
  <c r="NX151" i="9"/>
  <c r="NX200" i="9"/>
  <c r="NX156" i="9"/>
  <c r="NX137" i="9"/>
  <c r="NX184" i="9"/>
  <c r="NX181" i="9"/>
  <c r="NX160" i="9"/>
  <c r="NX220" i="9"/>
  <c r="NX180" i="9"/>
  <c r="NX203" i="9"/>
  <c r="NX155" i="9"/>
  <c r="NX119" i="9"/>
  <c r="NX179" i="9"/>
  <c r="NX219" i="9"/>
  <c r="NX154" i="9"/>
  <c r="NX230" i="9"/>
  <c r="NX150" i="9"/>
  <c r="NX126" i="9"/>
  <c r="NX167" i="9"/>
  <c r="NX123" i="9"/>
  <c r="NX135" i="9"/>
  <c r="NX199" i="9"/>
  <c r="NX140" i="9"/>
  <c r="NX226" i="9"/>
  <c r="NX158" i="9"/>
  <c r="NX228" i="9"/>
  <c r="NX172" i="9"/>
  <c r="NX149" i="9"/>
  <c r="NX164" i="9"/>
  <c r="NX141" i="9"/>
  <c r="NX132" i="9"/>
  <c r="NX130" i="9"/>
  <c r="NX191" i="9"/>
  <c r="NX209" i="9"/>
  <c r="NX196" i="9"/>
  <c r="NX201" i="9"/>
  <c r="NX148" i="9"/>
  <c r="NX162" i="9"/>
  <c r="NX202" i="9"/>
  <c r="NX193" i="9"/>
  <c r="NX186" i="9"/>
  <c r="NX117" i="9"/>
  <c r="NX217" i="9"/>
  <c r="NX161" i="9"/>
  <c r="NX131" i="9"/>
  <c r="NX143" i="9"/>
  <c r="NX138" i="9"/>
  <c r="NX188" i="9"/>
  <c r="NX116" i="9"/>
  <c r="NX47" i="9"/>
  <c r="NX98" i="9"/>
  <c r="NX96" i="9"/>
  <c r="NX92" i="9"/>
  <c r="NX69" i="9"/>
  <c r="NX81" i="9"/>
  <c r="NX54" i="9"/>
  <c r="NX100" i="9"/>
  <c r="NX61" i="9"/>
  <c r="NX53" i="9"/>
  <c r="NX82" i="9"/>
  <c r="NX103" i="9"/>
  <c r="NX12" i="9"/>
  <c r="NX19" i="9"/>
  <c r="NX5" i="9"/>
  <c r="NX106" i="9"/>
  <c r="NX45" i="9"/>
  <c r="NX31" i="9"/>
  <c r="NX85" i="9"/>
  <c r="NX44" i="9"/>
  <c r="NX35" i="9"/>
  <c r="NX70" i="9"/>
  <c r="NX24" i="9"/>
  <c r="NX59" i="9"/>
  <c r="NX65" i="9"/>
  <c r="NX67" i="9"/>
  <c r="NX3" i="9"/>
  <c r="NX88" i="9"/>
  <c r="NX105" i="9"/>
  <c r="NX104" i="9"/>
  <c r="NX9" i="9"/>
  <c r="NX21" i="9"/>
  <c r="NX115" i="9"/>
  <c r="NX60" i="9"/>
  <c r="NX42" i="9"/>
  <c r="NX37" i="9"/>
  <c r="NX14" i="9"/>
  <c r="NX58" i="9"/>
  <c r="NX20" i="9"/>
  <c r="NX113" i="9"/>
  <c r="NX27" i="9"/>
  <c r="NX84" i="9"/>
  <c r="NX111" i="9"/>
  <c r="NX36" i="9"/>
  <c r="NX57" i="9"/>
  <c r="NX51" i="9"/>
  <c r="NX55" i="9"/>
  <c r="NX17" i="9"/>
  <c r="NX28" i="9"/>
  <c r="NX30" i="9"/>
  <c r="NX77" i="9"/>
  <c r="NX74" i="9"/>
  <c r="NX86" i="9"/>
  <c r="NX34" i="9"/>
  <c r="NX94" i="9"/>
  <c r="NX40" i="9"/>
  <c r="NX87" i="9"/>
  <c r="NX48" i="9"/>
  <c r="NX10" i="9"/>
  <c r="NX79" i="9"/>
  <c r="NX13" i="9"/>
  <c r="NX102" i="9"/>
  <c r="NX15" i="9"/>
  <c r="NX18" i="9"/>
  <c r="NX75" i="9"/>
  <c r="NX980" i="9"/>
  <c r="GO980" i="9"/>
  <c r="GC980" i="9"/>
  <c r="GB980" i="9"/>
  <c r="GA980" i="9"/>
  <c r="FZ980" i="9"/>
  <c r="FY980" i="9"/>
  <c r="FX980" i="9"/>
  <c r="FW980" i="9"/>
  <c r="FV980" i="9"/>
  <c r="FU980" i="9"/>
  <c r="FT980" i="9"/>
  <c r="FJ980" i="9"/>
  <c r="ES980" i="9"/>
  <c r="EQ980" i="9"/>
  <c r="ER980" i="9"/>
  <c r="EP980" i="9"/>
  <c r="EO980" i="9"/>
  <c r="EN980" i="9"/>
  <c r="EM980" i="9"/>
  <c r="EL980" i="9"/>
  <c r="EK980" i="9"/>
  <c r="EJ980" i="9"/>
  <c r="EI980" i="9"/>
  <c r="DV980" i="9"/>
  <c r="DH980" i="9"/>
  <c r="DG980" i="9"/>
  <c r="DF980" i="9"/>
  <c r="DE980" i="9"/>
  <c r="DD980" i="9"/>
  <c r="DC980" i="9"/>
  <c r="DB980" i="9"/>
  <c r="DA980" i="9"/>
  <c r="CZ980" i="9"/>
  <c r="CY980" i="9"/>
  <c r="CX980" i="9"/>
  <c r="CM980" i="9"/>
  <c r="BZ980" i="9"/>
  <c r="BO980" i="9"/>
  <c r="BB980" i="9"/>
  <c r="AO980" i="9"/>
  <c r="NX949" i="9"/>
  <c r="GO949" i="9"/>
  <c r="GC949" i="9"/>
  <c r="GB949" i="9"/>
  <c r="GA949" i="9"/>
  <c r="FZ949" i="9"/>
  <c r="FY949" i="9"/>
  <c r="FX949" i="9"/>
  <c r="FW949" i="9"/>
  <c r="FV949" i="9"/>
  <c r="FU949" i="9"/>
  <c r="FT949" i="9"/>
  <c r="FJ949" i="9"/>
  <c r="ES949" i="9"/>
  <c r="EQ949" i="9"/>
  <c r="ER949" i="9"/>
  <c r="EP949" i="9"/>
  <c r="EO949" i="9"/>
  <c r="EN949" i="9"/>
  <c r="EM949" i="9"/>
  <c r="EL949" i="9"/>
  <c r="EK949" i="9"/>
  <c r="EJ949" i="9"/>
  <c r="EI949" i="9"/>
  <c r="DV949" i="9"/>
  <c r="DH949" i="9"/>
  <c r="DG949" i="9"/>
  <c r="DF949" i="9"/>
  <c r="DE949" i="9"/>
  <c r="DD949" i="9"/>
  <c r="DC949" i="9"/>
  <c r="DB949" i="9"/>
  <c r="DA949" i="9"/>
  <c r="CZ949" i="9"/>
  <c r="CY949" i="9"/>
  <c r="CX949" i="9"/>
  <c r="CM949" i="9"/>
  <c r="BZ949" i="9"/>
  <c r="BO949" i="9"/>
  <c r="BB949" i="9"/>
  <c r="AO949" i="9"/>
  <c r="NX943" i="9"/>
  <c r="GO943" i="9"/>
  <c r="GC943" i="9"/>
  <c r="GB943" i="9"/>
  <c r="GA943" i="9"/>
  <c r="FZ943" i="9"/>
  <c r="FY943" i="9"/>
  <c r="FX943" i="9"/>
  <c r="FW943" i="9"/>
  <c r="FV943" i="9"/>
  <c r="FU943" i="9"/>
  <c r="FT943" i="9"/>
  <c r="FJ943" i="9"/>
  <c r="ES943" i="9"/>
  <c r="EQ943" i="9"/>
  <c r="ER943" i="9"/>
  <c r="EP943" i="9"/>
  <c r="EO943" i="9"/>
  <c r="EN943" i="9"/>
  <c r="EM943" i="9"/>
  <c r="EL943" i="9"/>
  <c r="EK943" i="9"/>
  <c r="EJ943" i="9"/>
  <c r="EI943" i="9"/>
  <c r="DV943" i="9"/>
  <c r="DH943" i="9"/>
  <c r="DG943" i="9"/>
  <c r="DF943" i="9"/>
  <c r="DE943" i="9"/>
  <c r="DD943" i="9"/>
  <c r="DC943" i="9"/>
  <c r="DB943" i="9"/>
  <c r="DA943" i="9"/>
  <c r="CZ943" i="9"/>
  <c r="CY943" i="9"/>
  <c r="CX943" i="9"/>
  <c r="CM943" i="9"/>
  <c r="BZ943" i="9"/>
  <c r="BO943" i="9"/>
  <c r="BB943" i="9"/>
  <c r="AO943" i="9"/>
  <c r="NX960" i="9"/>
  <c r="GO960" i="9"/>
  <c r="GC960" i="9"/>
  <c r="GB960" i="9"/>
  <c r="GA960" i="9"/>
  <c r="FZ960" i="9"/>
  <c r="FY960" i="9"/>
  <c r="FX960" i="9"/>
  <c r="FW960" i="9"/>
  <c r="FV960" i="9"/>
  <c r="FU960" i="9"/>
  <c r="FT960" i="9"/>
  <c r="FJ960" i="9"/>
  <c r="ES960" i="9"/>
  <c r="EQ960" i="9"/>
  <c r="ER960" i="9"/>
  <c r="EP960" i="9"/>
  <c r="EO960" i="9"/>
  <c r="EN960" i="9"/>
  <c r="EM960" i="9"/>
  <c r="EL960" i="9"/>
  <c r="EK960" i="9"/>
  <c r="EJ960" i="9"/>
  <c r="EI960" i="9"/>
  <c r="DV960" i="9"/>
  <c r="DH960" i="9"/>
  <c r="DG960" i="9"/>
  <c r="DF960" i="9"/>
  <c r="DE960" i="9"/>
  <c r="DD960" i="9"/>
  <c r="DC960" i="9"/>
  <c r="DB960" i="9"/>
  <c r="DA960" i="9"/>
  <c r="CZ960" i="9"/>
  <c r="CY960" i="9"/>
  <c r="CX960" i="9"/>
  <c r="CM960" i="9"/>
  <c r="BZ960" i="9"/>
  <c r="BO960" i="9"/>
  <c r="BB960" i="9"/>
  <c r="AO960" i="9"/>
  <c r="NX944" i="9"/>
  <c r="GO944" i="9"/>
  <c r="GC944" i="9"/>
  <c r="GB944" i="9"/>
  <c r="GA944" i="9"/>
  <c r="FZ944" i="9"/>
  <c r="FY944" i="9"/>
  <c r="FX944" i="9"/>
  <c r="FW944" i="9"/>
  <c r="FV944" i="9"/>
  <c r="FU944" i="9"/>
  <c r="FT944" i="9"/>
  <c r="FJ944" i="9"/>
  <c r="ES944" i="9"/>
  <c r="EQ944" i="9"/>
  <c r="ER944" i="9"/>
  <c r="EP944" i="9"/>
  <c r="EO944" i="9"/>
  <c r="EN944" i="9"/>
  <c r="EM944" i="9"/>
  <c r="EL944" i="9"/>
  <c r="EK944" i="9"/>
  <c r="EJ944" i="9"/>
  <c r="EI944" i="9"/>
  <c r="DV944" i="9"/>
  <c r="DH944" i="9"/>
  <c r="DG944" i="9"/>
  <c r="DF944" i="9"/>
  <c r="DE944" i="9"/>
  <c r="DD944" i="9"/>
  <c r="DC944" i="9"/>
  <c r="DB944" i="9"/>
  <c r="DA944" i="9"/>
  <c r="CZ944" i="9"/>
  <c r="CY944" i="9"/>
  <c r="CX944" i="9"/>
  <c r="CM944" i="9"/>
  <c r="BZ944" i="9"/>
  <c r="BO944" i="9"/>
  <c r="BB944" i="9"/>
  <c r="AO944" i="9"/>
  <c r="NX979" i="9"/>
  <c r="GO979" i="9"/>
  <c r="GC979" i="9"/>
  <c r="GB979" i="9"/>
  <c r="GA979" i="9"/>
  <c r="FZ979" i="9"/>
  <c r="FY979" i="9"/>
  <c r="FX979" i="9"/>
  <c r="FW979" i="9"/>
  <c r="FV979" i="9"/>
  <c r="FU979" i="9"/>
  <c r="FT979" i="9"/>
  <c r="FJ979" i="9"/>
  <c r="ES979" i="9"/>
  <c r="EQ979" i="9"/>
  <c r="ER979" i="9"/>
  <c r="EP979" i="9"/>
  <c r="EO979" i="9"/>
  <c r="EN979" i="9"/>
  <c r="EM979" i="9"/>
  <c r="EL979" i="9"/>
  <c r="EK979" i="9"/>
  <c r="EJ979" i="9"/>
  <c r="EI979" i="9"/>
  <c r="DV979" i="9"/>
  <c r="DH979" i="9"/>
  <c r="DG979" i="9"/>
  <c r="DF979" i="9"/>
  <c r="DE979" i="9"/>
  <c r="DD979" i="9"/>
  <c r="DC979" i="9"/>
  <c r="DB979" i="9"/>
  <c r="DA979" i="9"/>
  <c r="CZ979" i="9"/>
  <c r="CY979" i="9"/>
  <c r="CX979" i="9"/>
  <c r="CM979" i="9"/>
  <c r="BZ979" i="9"/>
  <c r="BO979" i="9"/>
  <c r="BB979" i="9"/>
  <c r="AO979" i="9"/>
  <c r="NX1019" i="9"/>
  <c r="GO1019" i="9"/>
  <c r="GC1019" i="9"/>
  <c r="GB1019" i="9"/>
  <c r="GA1019" i="9"/>
  <c r="FZ1019" i="9"/>
  <c r="FY1019" i="9"/>
  <c r="FX1019" i="9"/>
  <c r="FW1019" i="9"/>
  <c r="FV1019" i="9"/>
  <c r="FU1019" i="9"/>
  <c r="FT1019" i="9"/>
  <c r="FJ1019" i="9"/>
  <c r="ES1019" i="9"/>
  <c r="EQ1019" i="9"/>
  <c r="ER1019" i="9"/>
  <c r="EP1019" i="9"/>
  <c r="EO1019" i="9"/>
  <c r="EN1019" i="9"/>
  <c r="EM1019" i="9"/>
  <c r="EL1019" i="9"/>
  <c r="EK1019" i="9"/>
  <c r="EJ1019" i="9"/>
  <c r="EI1019" i="9"/>
  <c r="DV1019" i="9"/>
  <c r="DH1019" i="9"/>
  <c r="DG1019" i="9"/>
  <c r="DF1019" i="9"/>
  <c r="DE1019" i="9"/>
  <c r="DD1019" i="9"/>
  <c r="DC1019" i="9"/>
  <c r="DB1019" i="9"/>
  <c r="DA1019" i="9"/>
  <c r="CZ1019" i="9"/>
  <c r="CY1019" i="9"/>
  <c r="CX1019" i="9"/>
  <c r="CM1019" i="9"/>
  <c r="BZ1019" i="9"/>
  <c r="BO1019" i="9"/>
  <c r="BB1019" i="9"/>
  <c r="AO1019" i="9"/>
  <c r="NX999" i="9"/>
  <c r="GO999" i="9"/>
  <c r="GC999" i="9"/>
  <c r="GB999" i="9"/>
  <c r="GA999" i="9"/>
  <c r="FZ999" i="9"/>
  <c r="FY999" i="9"/>
  <c r="FX999" i="9"/>
  <c r="FW999" i="9"/>
  <c r="FV999" i="9"/>
  <c r="FU999" i="9"/>
  <c r="FT999" i="9"/>
  <c r="FJ999" i="9"/>
  <c r="ES999" i="9"/>
  <c r="EQ999" i="9"/>
  <c r="ER999" i="9"/>
  <c r="EP999" i="9"/>
  <c r="EO999" i="9"/>
  <c r="EN999" i="9"/>
  <c r="EM999" i="9"/>
  <c r="EL999" i="9"/>
  <c r="EK999" i="9"/>
  <c r="EJ999" i="9"/>
  <c r="EI999" i="9"/>
  <c r="DV999" i="9"/>
  <c r="DH999" i="9"/>
  <c r="DG999" i="9"/>
  <c r="DF999" i="9"/>
  <c r="DE999" i="9"/>
  <c r="DD999" i="9"/>
  <c r="DC999" i="9"/>
  <c r="DB999" i="9"/>
  <c r="DA999" i="9"/>
  <c r="CZ999" i="9"/>
  <c r="CY999" i="9"/>
  <c r="CX999" i="9"/>
  <c r="CM999" i="9"/>
  <c r="BZ999" i="9"/>
  <c r="BO999" i="9"/>
  <c r="BB999" i="9"/>
  <c r="AO999" i="9"/>
  <c r="NX986" i="9"/>
  <c r="GO986" i="9"/>
  <c r="GC986" i="9"/>
  <c r="GB986" i="9"/>
  <c r="GA986" i="9"/>
  <c r="FZ986" i="9"/>
  <c r="FY986" i="9"/>
  <c r="FX986" i="9"/>
  <c r="FW986" i="9"/>
  <c r="FV986" i="9"/>
  <c r="FU986" i="9"/>
  <c r="FT986" i="9"/>
  <c r="FJ986" i="9"/>
  <c r="ES986" i="9"/>
  <c r="EQ986" i="9"/>
  <c r="ER986" i="9"/>
  <c r="EP986" i="9"/>
  <c r="EO986" i="9"/>
  <c r="EN986" i="9"/>
  <c r="EM986" i="9"/>
  <c r="EL986" i="9"/>
  <c r="EK986" i="9"/>
  <c r="EJ986" i="9"/>
  <c r="EI986" i="9"/>
  <c r="DV986" i="9"/>
  <c r="DH986" i="9"/>
  <c r="DG986" i="9"/>
  <c r="DF986" i="9"/>
  <c r="DE986" i="9"/>
  <c r="DD986" i="9"/>
  <c r="DC986" i="9"/>
  <c r="DB986" i="9"/>
  <c r="DA986" i="9"/>
  <c r="CZ986" i="9"/>
  <c r="CY986" i="9"/>
  <c r="CX986" i="9"/>
  <c r="CM986" i="9"/>
  <c r="BZ986" i="9"/>
  <c r="BO986" i="9"/>
  <c r="BB986" i="9"/>
  <c r="AO986" i="9"/>
  <c r="NX1022" i="9"/>
  <c r="GO1022" i="9"/>
  <c r="GC1022" i="9"/>
  <c r="GB1022" i="9"/>
  <c r="GA1022" i="9"/>
  <c r="FZ1022" i="9"/>
  <c r="FY1022" i="9"/>
  <c r="FX1022" i="9"/>
  <c r="FW1022" i="9"/>
  <c r="FV1022" i="9"/>
  <c r="FU1022" i="9"/>
  <c r="FT1022" i="9"/>
  <c r="FJ1022" i="9"/>
  <c r="ES1022" i="9"/>
  <c r="EQ1022" i="9"/>
  <c r="ER1022" i="9"/>
  <c r="EP1022" i="9"/>
  <c r="EO1022" i="9"/>
  <c r="EN1022" i="9"/>
  <c r="EM1022" i="9"/>
  <c r="EL1022" i="9"/>
  <c r="EK1022" i="9"/>
  <c r="EJ1022" i="9"/>
  <c r="EI1022" i="9"/>
  <c r="DV1022" i="9"/>
  <c r="DH1022" i="9"/>
  <c r="DG1022" i="9"/>
  <c r="DF1022" i="9"/>
  <c r="DE1022" i="9"/>
  <c r="DD1022" i="9"/>
  <c r="DC1022" i="9"/>
  <c r="DB1022" i="9"/>
  <c r="DA1022" i="9"/>
  <c r="CZ1022" i="9"/>
  <c r="CY1022" i="9"/>
  <c r="CX1022" i="9"/>
  <c r="CM1022" i="9"/>
  <c r="BZ1022" i="9"/>
  <c r="BO1022" i="9"/>
  <c r="BB1022" i="9"/>
  <c r="AO1022" i="9"/>
  <c r="NX991" i="9"/>
  <c r="GO991" i="9"/>
  <c r="GC991" i="9"/>
  <c r="GB991" i="9"/>
  <c r="GA991" i="9"/>
  <c r="FZ991" i="9"/>
  <c r="FY991" i="9"/>
  <c r="FX991" i="9"/>
  <c r="FW991" i="9"/>
  <c r="FV991" i="9"/>
  <c r="FU991" i="9"/>
  <c r="FT991" i="9"/>
  <c r="FJ991" i="9"/>
  <c r="ES991" i="9"/>
  <c r="EQ991" i="9"/>
  <c r="ER991" i="9"/>
  <c r="EP991" i="9"/>
  <c r="EO991" i="9"/>
  <c r="EN991" i="9"/>
  <c r="EM991" i="9"/>
  <c r="EL991" i="9"/>
  <c r="EK991" i="9"/>
  <c r="EJ991" i="9"/>
  <c r="EI991" i="9"/>
  <c r="DV991" i="9"/>
  <c r="DH991" i="9"/>
  <c r="DG991" i="9"/>
  <c r="DF991" i="9"/>
  <c r="DE991" i="9"/>
  <c r="DD991" i="9"/>
  <c r="DC991" i="9"/>
  <c r="DB991" i="9"/>
  <c r="DA991" i="9"/>
  <c r="CZ991" i="9"/>
  <c r="CY991" i="9"/>
  <c r="CX991" i="9"/>
  <c r="CM991" i="9"/>
  <c r="BZ991" i="9"/>
  <c r="BO991" i="9"/>
  <c r="BB991" i="9"/>
  <c r="AO991" i="9"/>
  <c r="NX1001" i="9"/>
  <c r="GO1001" i="9"/>
  <c r="GC1001" i="9"/>
  <c r="GB1001" i="9"/>
  <c r="GA1001" i="9"/>
  <c r="FZ1001" i="9"/>
  <c r="FY1001" i="9"/>
  <c r="FX1001" i="9"/>
  <c r="FW1001" i="9"/>
  <c r="FV1001" i="9"/>
  <c r="FU1001" i="9"/>
  <c r="FT1001" i="9"/>
  <c r="FJ1001" i="9"/>
  <c r="ES1001" i="9"/>
  <c r="EQ1001" i="9"/>
  <c r="ER1001" i="9"/>
  <c r="EP1001" i="9"/>
  <c r="EO1001" i="9"/>
  <c r="EN1001" i="9"/>
  <c r="EM1001" i="9"/>
  <c r="EL1001" i="9"/>
  <c r="EK1001" i="9"/>
  <c r="EJ1001" i="9"/>
  <c r="EI1001" i="9"/>
  <c r="DV1001" i="9"/>
  <c r="DH1001" i="9"/>
  <c r="DG1001" i="9"/>
  <c r="DF1001" i="9"/>
  <c r="DE1001" i="9"/>
  <c r="DD1001" i="9"/>
  <c r="DC1001" i="9"/>
  <c r="DB1001" i="9"/>
  <c r="DA1001" i="9"/>
  <c r="CZ1001" i="9"/>
  <c r="CY1001" i="9"/>
  <c r="CX1001" i="9"/>
  <c r="CM1001" i="9"/>
  <c r="BZ1001" i="9"/>
  <c r="BO1001" i="9"/>
  <c r="BB1001" i="9"/>
  <c r="AO1001" i="9"/>
  <c r="NX953" i="9"/>
  <c r="GO953" i="9"/>
  <c r="GC953" i="9"/>
  <c r="GB953" i="9"/>
  <c r="GA953" i="9"/>
  <c r="FZ953" i="9"/>
  <c r="FY953" i="9"/>
  <c r="FX953" i="9"/>
  <c r="FW953" i="9"/>
  <c r="FV953" i="9"/>
  <c r="FU953" i="9"/>
  <c r="FT953" i="9"/>
  <c r="FJ953" i="9"/>
  <c r="ES953" i="9"/>
  <c r="EQ953" i="9"/>
  <c r="ER953" i="9"/>
  <c r="EP953" i="9"/>
  <c r="EO953" i="9"/>
  <c r="EN953" i="9"/>
  <c r="EM953" i="9"/>
  <c r="EL953" i="9"/>
  <c r="EK953" i="9"/>
  <c r="EJ953" i="9"/>
  <c r="EI953" i="9"/>
  <c r="DV953" i="9"/>
  <c r="DH953" i="9"/>
  <c r="DG953" i="9"/>
  <c r="DF953" i="9"/>
  <c r="DE953" i="9"/>
  <c r="DD953" i="9"/>
  <c r="DC953" i="9"/>
  <c r="DB953" i="9"/>
  <c r="DA953" i="9"/>
  <c r="CZ953" i="9"/>
  <c r="CY953" i="9"/>
  <c r="CX953" i="9"/>
  <c r="CM953" i="9"/>
  <c r="BZ953" i="9"/>
  <c r="BO953" i="9"/>
  <c r="BB953" i="9"/>
  <c r="AO953" i="9"/>
  <c r="NX976" i="9"/>
  <c r="GO976" i="9"/>
  <c r="GC976" i="9"/>
  <c r="GB976" i="9"/>
  <c r="GA976" i="9"/>
  <c r="FZ976" i="9"/>
  <c r="FY976" i="9"/>
  <c r="FX976" i="9"/>
  <c r="FW976" i="9"/>
  <c r="FV976" i="9"/>
  <c r="FU976" i="9"/>
  <c r="FT976" i="9"/>
  <c r="FJ976" i="9"/>
  <c r="ES976" i="9"/>
  <c r="EQ976" i="9"/>
  <c r="ER976" i="9"/>
  <c r="EP976" i="9"/>
  <c r="EO976" i="9"/>
  <c r="EN976" i="9"/>
  <c r="EM976" i="9"/>
  <c r="EL976" i="9"/>
  <c r="EK976" i="9"/>
  <c r="EJ976" i="9"/>
  <c r="EI976" i="9"/>
  <c r="DV976" i="9"/>
  <c r="DH976" i="9"/>
  <c r="DG976" i="9"/>
  <c r="DF976" i="9"/>
  <c r="DE976" i="9"/>
  <c r="DD976" i="9"/>
  <c r="DC976" i="9"/>
  <c r="DB976" i="9"/>
  <c r="DA976" i="9"/>
  <c r="CZ976" i="9"/>
  <c r="CY976" i="9"/>
  <c r="CX976" i="9"/>
  <c r="CM976" i="9"/>
  <c r="BZ976" i="9"/>
  <c r="BO976" i="9"/>
  <c r="BB976" i="9"/>
  <c r="AO976" i="9"/>
  <c r="NX956" i="9"/>
  <c r="GO956" i="9"/>
  <c r="GC956" i="9"/>
  <c r="GB956" i="9"/>
  <c r="GA956" i="9"/>
  <c r="FZ956" i="9"/>
  <c r="FY956" i="9"/>
  <c r="FX956" i="9"/>
  <c r="FW956" i="9"/>
  <c r="FV956" i="9"/>
  <c r="FU956" i="9"/>
  <c r="FT956" i="9"/>
  <c r="FJ956" i="9"/>
  <c r="ES956" i="9"/>
  <c r="EQ956" i="9"/>
  <c r="ER956" i="9"/>
  <c r="EP956" i="9"/>
  <c r="EO956" i="9"/>
  <c r="EN956" i="9"/>
  <c r="EM956" i="9"/>
  <c r="EL956" i="9"/>
  <c r="EK956" i="9"/>
  <c r="EJ956" i="9"/>
  <c r="EI956" i="9"/>
  <c r="DV956" i="9"/>
  <c r="DH956" i="9"/>
  <c r="DG956" i="9"/>
  <c r="DF956" i="9"/>
  <c r="DE956" i="9"/>
  <c r="DD956" i="9"/>
  <c r="DC956" i="9"/>
  <c r="DB956" i="9"/>
  <c r="DA956" i="9"/>
  <c r="CZ956" i="9"/>
  <c r="CY956" i="9"/>
  <c r="CX956" i="9"/>
  <c r="CM956" i="9"/>
  <c r="BZ956" i="9"/>
  <c r="BO956" i="9"/>
  <c r="BB956" i="9"/>
  <c r="AO956" i="9"/>
  <c r="NX993" i="9"/>
  <c r="GO993" i="9"/>
  <c r="GC993" i="9"/>
  <c r="GB993" i="9"/>
  <c r="GA993" i="9"/>
  <c r="FZ993" i="9"/>
  <c r="FY993" i="9"/>
  <c r="FX993" i="9"/>
  <c r="FW993" i="9"/>
  <c r="FV993" i="9"/>
  <c r="FU993" i="9"/>
  <c r="FT993" i="9"/>
  <c r="FJ993" i="9"/>
  <c r="ES993" i="9"/>
  <c r="EQ993" i="9"/>
  <c r="ER993" i="9"/>
  <c r="EP993" i="9"/>
  <c r="EO993" i="9"/>
  <c r="EN993" i="9"/>
  <c r="EM993" i="9"/>
  <c r="EL993" i="9"/>
  <c r="EK993" i="9"/>
  <c r="EJ993" i="9"/>
  <c r="EI993" i="9"/>
  <c r="DV993" i="9"/>
  <c r="DH993" i="9"/>
  <c r="DG993" i="9"/>
  <c r="DF993" i="9"/>
  <c r="DE993" i="9"/>
  <c r="DD993" i="9"/>
  <c r="DC993" i="9"/>
  <c r="DB993" i="9"/>
  <c r="DA993" i="9"/>
  <c r="CZ993" i="9"/>
  <c r="CY993" i="9"/>
  <c r="CX993" i="9"/>
  <c r="CM993" i="9"/>
  <c r="BZ993" i="9"/>
  <c r="BO993" i="9"/>
  <c r="BB993" i="9"/>
  <c r="AO993" i="9"/>
  <c r="NX958" i="9"/>
  <c r="GO958" i="9"/>
  <c r="GC958" i="9"/>
  <c r="GB958" i="9"/>
  <c r="GA958" i="9"/>
  <c r="FZ958" i="9"/>
  <c r="FY958" i="9"/>
  <c r="FX958" i="9"/>
  <c r="FW958" i="9"/>
  <c r="FV958" i="9"/>
  <c r="FU958" i="9"/>
  <c r="FT958" i="9"/>
  <c r="FJ958" i="9"/>
  <c r="ES958" i="9"/>
  <c r="EQ958" i="9"/>
  <c r="ER958" i="9"/>
  <c r="EP958" i="9"/>
  <c r="EO958" i="9"/>
  <c r="EN958" i="9"/>
  <c r="EM958" i="9"/>
  <c r="EL958" i="9"/>
  <c r="EK958" i="9"/>
  <c r="EJ958" i="9"/>
  <c r="EI958" i="9"/>
  <c r="DV958" i="9"/>
  <c r="DH958" i="9"/>
  <c r="DG958" i="9"/>
  <c r="DF958" i="9"/>
  <c r="DE958" i="9"/>
  <c r="DD958" i="9"/>
  <c r="DC958" i="9"/>
  <c r="DB958" i="9"/>
  <c r="DA958" i="9"/>
  <c r="CZ958" i="9"/>
  <c r="CY958" i="9"/>
  <c r="CX958" i="9"/>
  <c r="CM958" i="9"/>
  <c r="BZ958" i="9"/>
  <c r="BO958" i="9"/>
  <c r="BB958" i="9"/>
  <c r="AO958" i="9"/>
  <c r="NX942" i="9"/>
  <c r="GO942" i="9"/>
  <c r="GC942" i="9"/>
  <c r="GB942" i="9"/>
  <c r="GA942" i="9"/>
  <c r="FZ942" i="9"/>
  <c r="FY942" i="9"/>
  <c r="FX942" i="9"/>
  <c r="FW942" i="9"/>
  <c r="FV942" i="9"/>
  <c r="FU942" i="9"/>
  <c r="FT942" i="9"/>
  <c r="FJ942" i="9"/>
  <c r="ES942" i="9"/>
  <c r="EQ942" i="9"/>
  <c r="ER942" i="9"/>
  <c r="EP942" i="9"/>
  <c r="EO942" i="9"/>
  <c r="EN942" i="9"/>
  <c r="EM942" i="9"/>
  <c r="EL942" i="9"/>
  <c r="EK942" i="9"/>
  <c r="EJ942" i="9"/>
  <c r="EI942" i="9"/>
  <c r="DV942" i="9"/>
  <c r="DH942" i="9"/>
  <c r="DG942" i="9"/>
  <c r="DF942" i="9"/>
  <c r="DE942" i="9"/>
  <c r="DD942" i="9"/>
  <c r="DC942" i="9"/>
  <c r="DB942" i="9"/>
  <c r="DA942" i="9"/>
  <c r="CZ942" i="9"/>
  <c r="CY942" i="9"/>
  <c r="CX942" i="9"/>
  <c r="CM942" i="9"/>
  <c r="BZ942" i="9"/>
  <c r="BO942" i="9"/>
  <c r="BB942" i="9"/>
  <c r="AO942" i="9"/>
  <c r="NX941" i="9"/>
  <c r="GO941" i="9"/>
  <c r="GC941" i="9"/>
  <c r="GB941" i="9"/>
  <c r="GA941" i="9"/>
  <c r="FZ941" i="9"/>
  <c r="FY941" i="9"/>
  <c r="FX941" i="9"/>
  <c r="FW941" i="9"/>
  <c r="FV941" i="9"/>
  <c r="FU941" i="9"/>
  <c r="FT941" i="9"/>
  <c r="FJ941" i="9"/>
  <c r="ES941" i="9"/>
  <c r="EQ941" i="9"/>
  <c r="ER941" i="9"/>
  <c r="EP941" i="9"/>
  <c r="EO941" i="9"/>
  <c r="EN941" i="9"/>
  <c r="EM941" i="9"/>
  <c r="EL941" i="9"/>
  <c r="EK941" i="9"/>
  <c r="EJ941" i="9"/>
  <c r="EI941" i="9"/>
  <c r="DV941" i="9"/>
  <c r="DH941" i="9"/>
  <c r="DG941" i="9"/>
  <c r="DF941" i="9"/>
  <c r="DE941" i="9"/>
  <c r="DD941" i="9"/>
  <c r="DC941" i="9"/>
  <c r="DB941" i="9"/>
  <c r="DA941" i="9"/>
  <c r="CZ941" i="9"/>
  <c r="CY941" i="9"/>
  <c r="CX941" i="9"/>
  <c r="CM941" i="9"/>
  <c r="BZ941" i="9"/>
  <c r="BO941" i="9"/>
  <c r="BB941" i="9"/>
  <c r="AO941" i="9"/>
  <c r="NX1009" i="9"/>
  <c r="GO1009" i="9"/>
  <c r="GC1009" i="9"/>
  <c r="GB1009" i="9"/>
  <c r="GA1009" i="9"/>
  <c r="FZ1009" i="9"/>
  <c r="FY1009" i="9"/>
  <c r="FX1009" i="9"/>
  <c r="FW1009" i="9"/>
  <c r="FV1009" i="9"/>
  <c r="FU1009" i="9"/>
  <c r="FT1009" i="9"/>
  <c r="FJ1009" i="9"/>
  <c r="ES1009" i="9"/>
  <c r="EQ1009" i="9"/>
  <c r="ER1009" i="9"/>
  <c r="EP1009" i="9"/>
  <c r="EO1009" i="9"/>
  <c r="EN1009" i="9"/>
  <c r="EM1009" i="9"/>
  <c r="EL1009" i="9"/>
  <c r="EK1009" i="9"/>
  <c r="EJ1009" i="9"/>
  <c r="EI1009" i="9"/>
  <c r="DV1009" i="9"/>
  <c r="DH1009" i="9"/>
  <c r="DG1009" i="9"/>
  <c r="DF1009" i="9"/>
  <c r="DE1009" i="9"/>
  <c r="DD1009" i="9"/>
  <c r="DC1009" i="9"/>
  <c r="DB1009" i="9"/>
  <c r="DA1009" i="9"/>
  <c r="CZ1009" i="9"/>
  <c r="CY1009" i="9"/>
  <c r="CX1009" i="9"/>
  <c r="CM1009" i="9"/>
  <c r="BZ1009" i="9"/>
  <c r="BO1009" i="9"/>
  <c r="BB1009" i="9"/>
  <c r="AO1009" i="9"/>
  <c r="NX970" i="9"/>
  <c r="GO970" i="9"/>
  <c r="GC970" i="9"/>
  <c r="GB970" i="9"/>
  <c r="GA970" i="9"/>
  <c r="FZ970" i="9"/>
  <c r="FY970" i="9"/>
  <c r="FX970" i="9"/>
  <c r="FW970" i="9"/>
  <c r="FV970" i="9"/>
  <c r="FU970" i="9"/>
  <c r="FT970" i="9"/>
  <c r="FJ970" i="9"/>
  <c r="ES970" i="9"/>
  <c r="EQ970" i="9"/>
  <c r="ER970" i="9"/>
  <c r="EP970" i="9"/>
  <c r="EO970" i="9"/>
  <c r="EN970" i="9"/>
  <c r="EM970" i="9"/>
  <c r="EL970" i="9"/>
  <c r="EK970" i="9"/>
  <c r="EJ970" i="9"/>
  <c r="EI970" i="9"/>
  <c r="DV970" i="9"/>
  <c r="DH970" i="9"/>
  <c r="DG970" i="9"/>
  <c r="DF970" i="9"/>
  <c r="DE970" i="9"/>
  <c r="DD970" i="9"/>
  <c r="DC970" i="9"/>
  <c r="DB970" i="9"/>
  <c r="DA970" i="9"/>
  <c r="CZ970" i="9"/>
  <c r="CY970" i="9"/>
  <c r="CX970" i="9"/>
  <c r="CM970" i="9"/>
  <c r="BZ970" i="9"/>
  <c r="BO970" i="9"/>
  <c r="BB970" i="9"/>
  <c r="AO970" i="9"/>
  <c r="NX982" i="9"/>
  <c r="GO982" i="9"/>
  <c r="GC982" i="9"/>
  <c r="GB982" i="9"/>
  <c r="GA982" i="9"/>
  <c r="FZ982" i="9"/>
  <c r="FY982" i="9"/>
  <c r="FX982" i="9"/>
  <c r="FW982" i="9"/>
  <c r="FV982" i="9"/>
  <c r="FU982" i="9"/>
  <c r="FT982" i="9"/>
  <c r="FJ982" i="9"/>
  <c r="ES982" i="9"/>
  <c r="EQ982" i="9"/>
  <c r="ER982" i="9"/>
  <c r="EP982" i="9"/>
  <c r="EO982" i="9"/>
  <c r="EN982" i="9"/>
  <c r="EM982" i="9"/>
  <c r="EL982" i="9"/>
  <c r="EK982" i="9"/>
  <c r="EJ982" i="9"/>
  <c r="EI982" i="9"/>
  <c r="DV982" i="9"/>
  <c r="DH982" i="9"/>
  <c r="DG982" i="9"/>
  <c r="DF982" i="9"/>
  <c r="DE982" i="9"/>
  <c r="DD982" i="9"/>
  <c r="DC982" i="9"/>
  <c r="DB982" i="9"/>
  <c r="DA982" i="9"/>
  <c r="CZ982" i="9"/>
  <c r="CY982" i="9"/>
  <c r="CX982" i="9"/>
  <c r="CM982" i="9"/>
  <c r="BZ982" i="9"/>
  <c r="BO982" i="9"/>
  <c r="BB982" i="9"/>
  <c r="AO982" i="9"/>
  <c r="NX1003" i="9"/>
  <c r="GO1003" i="9"/>
  <c r="GC1003" i="9"/>
  <c r="GB1003" i="9"/>
  <c r="GA1003" i="9"/>
  <c r="FZ1003" i="9"/>
  <c r="FY1003" i="9"/>
  <c r="FX1003" i="9"/>
  <c r="FW1003" i="9"/>
  <c r="FV1003" i="9"/>
  <c r="FU1003" i="9"/>
  <c r="FT1003" i="9"/>
  <c r="FJ1003" i="9"/>
  <c r="ES1003" i="9"/>
  <c r="EQ1003" i="9"/>
  <c r="ER1003" i="9"/>
  <c r="EP1003" i="9"/>
  <c r="EO1003" i="9"/>
  <c r="EN1003" i="9"/>
  <c r="EM1003" i="9"/>
  <c r="EL1003" i="9"/>
  <c r="EK1003" i="9"/>
  <c r="EJ1003" i="9"/>
  <c r="EI1003" i="9"/>
  <c r="DV1003" i="9"/>
  <c r="DH1003" i="9"/>
  <c r="DG1003" i="9"/>
  <c r="DF1003" i="9"/>
  <c r="DE1003" i="9"/>
  <c r="DD1003" i="9"/>
  <c r="DC1003" i="9"/>
  <c r="DB1003" i="9"/>
  <c r="DA1003" i="9"/>
  <c r="CZ1003" i="9"/>
  <c r="CY1003" i="9"/>
  <c r="CX1003" i="9"/>
  <c r="CM1003" i="9"/>
  <c r="BZ1003" i="9"/>
  <c r="BO1003" i="9"/>
  <c r="BB1003" i="9"/>
  <c r="AO1003" i="9"/>
  <c r="NX1027" i="9"/>
  <c r="GO1027" i="9"/>
  <c r="GC1027" i="9"/>
  <c r="GB1027" i="9"/>
  <c r="GA1027" i="9"/>
  <c r="FZ1027" i="9"/>
  <c r="FY1027" i="9"/>
  <c r="FX1027" i="9"/>
  <c r="FW1027" i="9"/>
  <c r="FV1027" i="9"/>
  <c r="FU1027" i="9"/>
  <c r="FT1027" i="9"/>
  <c r="FJ1027" i="9"/>
  <c r="ES1027" i="9"/>
  <c r="EQ1027" i="9"/>
  <c r="ER1027" i="9"/>
  <c r="EP1027" i="9"/>
  <c r="EO1027" i="9"/>
  <c r="EN1027" i="9"/>
  <c r="EM1027" i="9"/>
  <c r="EL1027" i="9"/>
  <c r="EK1027" i="9"/>
  <c r="EJ1027" i="9"/>
  <c r="EI1027" i="9"/>
  <c r="DV1027" i="9"/>
  <c r="DH1027" i="9"/>
  <c r="DG1027" i="9"/>
  <c r="DF1027" i="9"/>
  <c r="DE1027" i="9"/>
  <c r="DD1027" i="9"/>
  <c r="DC1027" i="9"/>
  <c r="DB1027" i="9"/>
  <c r="DA1027" i="9"/>
  <c r="CZ1027" i="9"/>
  <c r="CY1027" i="9"/>
  <c r="CX1027" i="9"/>
  <c r="CM1027" i="9"/>
  <c r="BZ1027" i="9"/>
  <c r="BO1027" i="9"/>
  <c r="BB1027" i="9"/>
  <c r="AO1027" i="9"/>
  <c r="NX1010" i="9"/>
  <c r="GO1010" i="9"/>
  <c r="GC1010" i="9"/>
  <c r="GB1010" i="9"/>
  <c r="GA1010" i="9"/>
  <c r="FZ1010" i="9"/>
  <c r="FY1010" i="9"/>
  <c r="FX1010" i="9"/>
  <c r="FW1010" i="9"/>
  <c r="FV1010" i="9"/>
  <c r="FU1010" i="9"/>
  <c r="FT1010" i="9"/>
  <c r="FJ1010" i="9"/>
  <c r="ES1010" i="9"/>
  <c r="EQ1010" i="9"/>
  <c r="ER1010" i="9"/>
  <c r="EP1010" i="9"/>
  <c r="EO1010" i="9"/>
  <c r="EN1010" i="9"/>
  <c r="EM1010" i="9"/>
  <c r="EL1010" i="9"/>
  <c r="EK1010" i="9"/>
  <c r="EJ1010" i="9"/>
  <c r="EI1010" i="9"/>
  <c r="DV1010" i="9"/>
  <c r="DH1010" i="9"/>
  <c r="DG1010" i="9"/>
  <c r="DF1010" i="9"/>
  <c r="DE1010" i="9"/>
  <c r="DD1010" i="9"/>
  <c r="DC1010" i="9"/>
  <c r="DB1010" i="9"/>
  <c r="DA1010" i="9"/>
  <c r="CZ1010" i="9"/>
  <c r="CY1010" i="9"/>
  <c r="CX1010" i="9"/>
  <c r="CM1010" i="9"/>
  <c r="BZ1010" i="9"/>
  <c r="BO1010" i="9"/>
  <c r="BB1010" i="9"/>
  <c r="AO1010" i="9"/>
  <c r="NX940" i="9"/>
  <c r="GO940" i="9"/>
  <c r="GC940" i="9"/>
  <c r="GB940" i="9"/>
  <c r="GA940" i="9"/>
  <c r="FZ940" i="9"/>
  <c r="FY940" i="9"/>
  <c r="FX940" i="9"/>
  <c r="FW940" i="9"/>
  <c r="FV940" i="9"/>
  <c r="FU940" i="9"/>
  <c r="FT940" i="9"/>
  <c r="FJ940" i="9"/>
  <c r="ES940" i="9"/>
  <c r="EQ940" i="9"/>
  <c r="ER940" i="9"/>
  <c r="EP940" i="9"/>
  <c r="EO940" i="9"/>
  <c r="EN940" i="9"/>
  <c r="EM940" i="9"/>
  <c r="EL940" i="9"/>
  <c r="EK940" i="9"/>
  <c r="EJ940" i="9"/>
  <c r="EI940" i="9"/>
  <c r="DV940" i="9"/>
  <c r="DH940" i="9"/>
  <c r="DG940" i="9"/>
  <c r="DF940" i="9"/>
  <c r="DE940" i="9"/>
  <c r="DD940" i="9"/>
  <c r="DC940" i="9"/>
  <c r="DB940" i="9"/>
  <c r="DA940" i="9"/>
  <c r="CZ940" i="9"/>
  <c r="CY940" i="9"/>
  <c r="CX940" i="9"/>
  <c r="CM940" i="9"/>
  <c r="BZ940" i="9"/>
  <c r="BO940" i="9"/>
  <c r="BB940" i="9"/>
  <c r="AO940" i="9"/>
  <c r="NX1036" i="9"/>
  <c r="GO1036" i="9"/>
  <c r="GC1036" i="9"/>
  <c r="GB1036" i="9"/>
  <c r="GA1036" i="9"/>
  <c r="FZ1036" i="9"/>
  <c r="FY1036" i="9"/>
  <c r="FX1036" i="9"/>
  <c r="FW1036" i="9"/>
  <c r="FV1036" i="9"/>
  <c r="FU1036" i="9"/>
  <c r="FT1036" i="9"/>
  <c r="FJ1036" i="9"/>
  <c r="ES1036" i="9"/>
  <c r="EQ1036" i="9"/>
  <c r="ER1036" i="9"/>
  <c r="EP1036" i="9"/>
  <c r="EO1036" i="9"/>
  <c r="EN1036" i="9"/>
  <c r="EM1036" i="9"/>
  <c r="EL1036" i="9"/>
  <c r="EK1036" i="9"/>
  <c r="EJ1036" i="9"/>
  <c r="EI1036" i="9"/>
  <c r="DV1036" i="9"/>
  <c r="DH1036" i="9"/>
  <c r="DG1036" i="9"/>
  <c r="DF1036" i="9"/>
  <c r="DE1036" i="9"/>
  <c r="DD1036" i="9"/>
  <c r="DC1036" i="9"/>
  <c r="DB1036" i="9"/>
  <c r="DA1036" i="9"/>
  <c r="CZ1036" i="9"/>
  <c r="CY1036" i="9"/>
  <c r="CX1036" i="9"/>
  <c r="CM1036" i="9"/>
  <c r="BZ1036" i="9"/>
  <c r="BO1036" i="9"/>
  <c r="BB1036" i="9"/>
  <c r="AO1036" i="9"/>
  <c r="NX954" i="9"/>
  <c r="GO954" i="9"/>
  <c r="GC954" i="9"/>
  <c r="GB954" i="9"/>
  <c r="GA954" i="9"/>
  <c r="FZ954" i="9"/>
  <c r="FY954" i="9"/>
  <c r="FX954" i="9"/>
  <c r="FW954" i="9"/>
  <c r="FV954" i="9"/>
  <c r="FU954" i="9"/>
  <c r="FT954" i="9"/>
  <c r="FJ954" i="9"/>
  <c r="ES954" i="9"/>
  <c r="EQ954" i="9"/>
  <c r="ER954" i="9"/>
  <c r="EP954" i="9"/>
  <c r="EO954" i="9"/>
  <c r="EN954" i="9"/>
  <c r="EM954" i="9"/>
  <c r="EL954" i="9"/>
  <c r="EK954" i="9"/>
  <c r="EJ954" i="9"/>
  <c r="EI954" i="9"/>
  <c r="DV954" i="9"/>
  <c r="DH954" i="9"/>
  <c r="DG954" i="9"/>
  <c r="DF954" i="9"/>
  <c r="DE954" i="9"/>
  <c r="DD954" i="9"/>
  <c r="DC954" i="9"/>
  <c r="DB954" i="9"/>
  <c r="DA954" i="9"/>
  <c r="CZ954" i="9"/>
  <c r="CY954" i="9"/>
  <c r="CX954" i="9"/>
  <c r="CM954" i="9"/>
  <c r="BZ954" i="9"/>
  <c r="BO954" i="9"/>
  <c r="BB954" i="9"/>
  <c r="AO954" i="9"/>
  <c r="NX990" i="9"/>
  <c r="GO990" i="9"/>
  <c r="GC990" i="9"/>
  <c r="GB990" i="9"/>
  <c r="GA990" i="9"/>
  <c r="FZ990" i="9"/>
  <c r="FY990" i="9"/>
  <c r="FX990" i="9"/>
  <c r="FW990" i="9"/>
  <c r="FV990" i="9"/>
  <c r="FU990" i="9"/>
  <c r="FT990" i="9"/>
  <c r="FJ990" i="9"/>
  <c r="ES990" i="9"/>
  <c r="EQ990" i="9"/>
  <c r="ER990" i="9"/>
  <c r="EP990" i="9"/>
  <c r="EO990" i="9"/>
  <c r="EN990" i="9"/>
  <c r="EM990" i="9"/>
  <c r="EL990" i="9"/>
  <c r="EK990" i="9"/>
  <c r="EJ990" i="9"/>
  <c r="EI990" i="9"/>
  <c r="DV990" i="9"/>
  <c r="DH990" i="9"/>
  <c r="DG990" i="9"/>
  <c r="DF990" i="9"/>
  <c r="DE990" i="9"/>
  <c r="DD990" i="9"/>
  <c r="DC990" i="9"/>
  <c r="DB990" i="9"/>
  <c r="DA990" i="9"/>
  <c r="CZ990" i="9"/>
  <c r="CY990" i="9"/>
  <c r="CX990" i="9"/>
  <c r="CM990" i="9"/>
  <c r="BZ990" i="9"/>
  <c r="BO990" i="9"/>
  <c r="BB990" i="9"/>
  <c r="AO990" i="9"/>
  <c r="NX987" i="9"/>
  <c r="GO987" i="9"/>
  <c r="GC987" i="9"/>
  <c r="GB987" i="9"/>
  <c r="GA987" i="9"/>
  <c r="FZ987" i="9"/>
  <c r="FY987" i="9"/>
  <c r="FX987" i="9"/>
  <c r="FW987" i="9"/>
  <c r="FV987" i="9"/>
  <c r="FU987" i="9"/>
  <c r="FT987" i="9"/>
  <c r="FJ987" i="9"/>
  <c r="ES987" i="9"/>
  <c r="EQ987" i="9"/>
  <c r="ER987" i="9"/>
  <c r="EP987" i="9"/>
  <c r="EO987" i="9"/>
  <c r="EN987" i="9"/>
  <c r="EM987" i="9"/>
  <c r="EL987" i="9"/>
  <c r="EK987" i="9"/>
  <c r="EJ987" i="9"/>
  <c r="EI987" i="9"/>
  <c r="DV987" i="9"/>
  <c r="DH987" i="9"/>
  <c r="DG987" i="9"/>
  <c r="DF987" i="9"/>
  <c r="DE987" i="9"/>
  <c r="DD987" i="9"/>
  <c r="DC987" i="9"/>
  <c r="DB987" i="9"/>
  <c r="DA987" i="9"/>
  <c r="CZ987" i="9"/>
  <c r="CY987" i="9"/>
  <c r="CX987" i="9"/>
  <c r="CM987" i="9"/>
  <c r="BZ987" i="9"/>
  <c r="BO987" i="9"/>
  <c r="BB987" i="9"/>
  <c r="AO987" i="9"/>
  <c r="NX1008" i="9"/>
  <c r="GO1008" i="9"/>
  <c r="GC1008" i="9"/>
  <c r="GB1008" i="9"/>
  <c r="GA1008" i="9"/>
  <c r="FZ1008" i="9"/>
  <c r="FY1008" i="9"/>
  <c r="FX1008" i="9"/>
  <c r="FW1008" i="9"/>
  <c r="FV1008" i="9"/>
  <c r="FU1008" i="9"/>
  <c r="FT1008" i="9"/>
  <c r="FJ1008" i="9"/>
  <c r="ES1008" i="9"/>
  <c r="EQ1008" i="9"/>
  <c r="ER1008" i="9"/>
  <c r="EP1008" i="9"/>
  <c r="EO1008" i="9"/>
  <c r="EN1008" i="9"/>
  <c r="EM1008" i="9"/>
  <c r="EL1008" i="9"/>
  <c r="EK1008" i="9"/>
  <c r="EJ1008" i="9"/>
  <c r="EI1008" i="9"/>
  <c r="DV1008" i="9"/>
  <c r="DH1008" i="9"/>
  <c r="DG1008" i="9"/>
  <c r="DF1008" i="9"/>
  <c r="DE1008" i="9"/>
  <c r="DD1008" i="9"/>
  <c r="DC1008" i="9"/>
  <c r="DB1008" i="9"/>
  <c r="DA1008" i="9"/>
  <c r="CZ1008" i="9"/>
  <c r="CY1008" i="9"/>
  <c r="CX1008" i="9"/>
  <c r="CM1008" i="9"/>
  <c r="BZ1008" i="9"/>
  <c r="BO1008" i="9"/>
  <c r="BB1008" i="9"/>
  <c r="AO1008" i="9"/>
  <c r="NX974" i="9"/>
  <c r="GO974" i="9"/>
  <c r="GC974" i="9"/>
  <c r="GB974" i="9"/>
  <c r="GA974" i="9"/>
  <c r="FZ974" i="9"/>
  <c r="FY974" i="9"/>
  <c r="FX974" i="9"/>
  <c r="FW974" i="9"/>
  <c r="FV974" i="9"/>
  <c r="FU974" i="9"/>
  <c r="FT974" i="9"/>
  <c r="FJ974" i="9"/>
  <c r="ES974" i="9"/>
  <c r="EQ974" i="9"/>
  <c r="ER974" i="9"/>
  <c r="EP974" i="9"/>
  <c r="EO974" i="9"/>
  <c r="EN974" i="9"/>
  <c r="EM974" i="9"/>
  <c r="EL974" i="9"/>
  <c r="EK974" i="9"/>
  <c r="EJ974" i="9"/>
  <c r="EI974" i="9"/>
  <c r="DV974" i="9"/>
  <c r="DH974" i="9"/>
  <c r="DG974" i="9"/>
  <c r="DF974" i="9"/>
  <c r="DE974" i="9"/>
  <c r="DD974" i="9"/>
  <c r="DC974" i="9"/>
  <c r="DB974" i="9"/>
  <c r="DA974" i="9"/>
  <c r="CZ974" i="9"/>
  <c r="CY974" i="9"/>
  <c r="CX974" i="9"/>
  <c r="CM974" i="9"/>
  <c r="BZ974" i="9"/>
  <c r="BO974" i="9"/>
  <c r="BB974" i="9"/>
  <c r="AO974" i="9"/>
  <c r="NX1014" i="9"/>
  <c r="GO1014" i="9"/>
  <c r="GC1014" i="9"/>
  <c r="GB1014" i="9"/>
  <c r="GA1014" i="9"/>
  <c r="FZ1014" i="9"/>
  <c r="FY1014" i="9"/>
  <c r="FX1014" i="9"/>
  <c r="FW1014" i="9"/>
  <c r="FV1014" i="9"/>
  <c r="FU1014" i="9"/>
  <c r="FT1014" i="9"/>
  <c r="FJ1014" i="9"/>
  <c r="ES1014" i="9"/>
  <c r="EQ1014" i="9"/>
  <c r="ER1014" i="9"/>
  <c r="EP1014" i="9"/>
  <c r="EO1014" i="9"/>
  <c r="EN1014" i="9"/>
  <c r="EM1014" i="9"/>
  <c r="EL1014" i="9"/>
  <c r="EK1014" i="9"/>
  <c r="EJ1014" i="9"/>
  <c r="EI1014" i="9"/>
  <c r="DV1014" i="9"/>
  <c r="DH1014" i="9"/>
  <c r="DG1014" i="9"/>
  <c r="DF1014" i="9"/>
  <c r="DE1014" i="9"/>
  <c r="DD1014" i="9"/>
  <c r="DC1014" i="9"/>
  <c r="DB1014" i="9"/>
  <c r="DA1014" i="9"/>
  <c r="CZ1014" i="9"/>
  <c r="CY1014" i="9"/>
  <c r="CX1014" i="9"/>
  <c r="CM1014" i="9"/>
  <c r="BZ1014" i="9"/>
  <c r="BO1014" i="9"/>
  <c r="BB1014" i="9"/>
  <c r="AO1014" i="9"/>
  <c r="NX1035" i="9"/>
  <c r="IK1035" i="9"/>
  <c r="GO1035" i="9"/>
  <c r="GC1035" i="9"/>
  <c r="GB1035" i="9"/>
  <c r="GA1035" i="9"/>
  <c r="FZ1035" i="9"/>
  <c r="FY1035" i="9"/>
  <c r="FX1035" i="9"/>
  <c r="FW1035" i="9"/>
  <c r="FV1035" i="9"/>
  <c r="FU1035" i="9"/>
  <c r="FT1035" i="9"/>
  <c r="FJ1035" i="9"/>
  <c r="ES1035" i="9"/>
  <c r="EQ1035" i="9"/>
  <c r="ER1035" i="9"/>
  <c r="EP1035" i="9"/>
  <c r="EO1035" i="9"/>
  <c r="EN1035" i="9"/>
  <c r="EM1035" i="9"/>
  <c r="EL1035" i="9"/>
  <c r="EK1035" i="9"/>
  <c r="EJ1035" i="9"/>
  <c r="EI1035" i="9"/>
  <c r="DV1035" i="9"/>
  <c r="DH1035" i="9"/>
  <c r="DG1035" i="9"/>
  <c r="DF1035" i="9"/>
  <c r="DE1035" i="9"/>
  <c r="DD1035" i="9"/>
  <c r="DC1035" i="9"/>
  <c r="DB1035" i="9"/>
  <c r="DA1035" i="9"/>
  <c r="CZ1035" i="9"/>
  <c r="CY1035" i="9"/>
  <c r="CX1035" i="9"/>
  <c r="CM1035" i="9"/>
  <c r="BZ1035" i="9"/>
  <c r="BO1035" i="9"/>
  <c r="BB1035" i="9"/>
  <c r="AO1035" i="9"/>
  <c r="NX939" i="9"/>
  <c r="GO939" i="9"/>
  <c r="GC939" i="9"/>
  <c r="GB939" i="9"/>
  <c r="GA939" i="9"/>
  <c r="FZ939" i="9"/>
  <c r="FY939" i="9"/>
  <c r="FX939" i="9"/>
  <c r="FW939" i="9"/>
  <c r="FV939" i="9"/>
  <c r="FU939" i="9"/>
  <c r="FT939" i="9"/>
  <c r="FJ939" i="9"/>
  <c r="ES939" i="9"/>
  <c r="EQ939" i="9"/>
  <c r="ER939" i="9"/>
  <c r="EP939" i="9"/>
  <c r="EO939" i="9"/>
  <c r="EN939" i="9"/>
  <c r="EM939" i="9"/>
  <c r="EL939" i="9"/>
  <c r="EK939" i="9"/>
  <c r="EJ939" i="9"/>
  <c r="EI939" i="9"/>
  <c r="DV939" i="9"/>
  <c r="DH939" i="9"/>
  <c r="DG939" i="9"/>
  <c r="DF939" i="9"/>
  <c r="DE939" i="9"/>
  <c r="DD939" i="9"/>
  <c r="DC939" i="9"/>
  <c r="DB939" i="9"/>
  <c r="DA939" i="9"/>
  <c r="CZ939" i="9"/>
  <c r="CY939" i="9"/>
  <c r="CX939" i="9"/>
  <c r="CM939" i="9"/>
  <c r="BZ939" i="9"/>
  <c r="BO939" i="9"/>
  <c r="BB939" i="9"/>
  <c r="AO939" i="9"/>
  <c r="NX983" i="9"/>
  <c r="GO983" i="9"/>
  <c r="GC983" i="9"/>
  <c r="GB983" i="9"/>
  <c r="GA983" i="9"/>
  <c r="FZ983" i="9"/>
  <c r="FY983" i="9"/>
  <c r="FX983" i="9"/>
  <c r="FW983" i="9"/>
  <c r="FV983" i="9"/>
  <c r="FU983" i="9"/>
  <c r="FT983" i="9"/>
  <c r="FJ983" i="9"/>
  <c r="ES983" i="9"/>
  <c r="EQ983" i="9"/>
  <c r="ER983" i="9"/>
  <c r="EP983" i="9"/>
  <c r="EO983" i="9"/>
  <c r="EN983" i="9"/>
  <c r="EM983" i="9"/>
  <c r="EL983" i="9"/>
  <c r="EK983" i="9"/>
  <c r="EJ983" i="9"/>
  <c r="EI983" i="9"/>
  <c r="DV983" i="9"/>
  <c r="DH983" i="9"/>
  <c r="DG983" i="9"/>
  <c r="DF983" i="9"/>
  <c r="DE983" i="9"/>
  <c r="DD983" i="9"/>
  <c r="DC983" i="9"/>
  <c r="DB983" i="9"/>
  <c r="DA983" i="9"/>
  <c r="CZ983" i="9"/>
  <c r="CY983" i="9"/>
  <c r="CX983" i="9"/>
  <c r="CM983" i="9"/>
  <c r="BZ983" i="9"/>
  <c r="BO983" i="9"/>
  <c r="BB983" i="9"/>
  <c r="AO983" i="9"/>
  <c r="NX938" i="9"/>
  <c r="GO938" i="9"/>
  <c r="GC938" i="9"/>
  <c r="GB938" i="9"/>
  <c r="GA938" i="9"/>
  <c r="FZ938" i="9"/>
  <c r="FY938" i="9"/>
  <c r="FX938" i="9"/>
  <c r="FW938" i="9"/>
  <c r="FV938" i="9"/>
  <c r="FU938" i="9"/>
  <c r="FT938" i="9"/>
  <c r="FJ938" i="9"/>
  <c r="ES938" i="9"/>
  <c r="EQ938" i="9"/>
  <c r="ER938" i="9"/>
  <c r="EP938" i="9"/>
  <c r="EO938" i="9"/>
  <c r="EN938" i="9"/>
  <c r="EM938" i="9"/>
  <c r="EL938" i="9"/>
  <c r="EK938" i="9"/>
  <c r="EJ938" i="9"/>
  <c r="EI938" i="9"/>
  <c r="DV938" i="9"/>
  <c r="DH938" i="9"/>
  <c r="DG938" i="9"/>
  <c r="DF938" i="9"/>
  <c r="DE938" i="9"/>
  <c r="DD938" i="9"/>
  <c r="DC938" i="9"/>
  <c r="DB938" i="9"/>
  <c r="DA938" i="9"/>
  <c r="CZ938" i="9"/>
  <c r="CY938" i="9"/>
  <c r="CX938" i="9"/>
  <c r="CM938" i="9"/>
  <c r="BZ938" i="9"/>
  <c r="BO938" i="9"/>
  <c r="BB938" i="9"/>
  <c r="AO938" i="9"/>
  <c r="NX1018" i="9"/>
  <c r="GO1018" i="9"/>
  <c r="GC1018" i="9"/>
  <c r="GB1018" i="9"/>
  <c r="GA1018" i="9"/>
  <c r="FZ1018" i="9"/>
  <c r="FY1018" i="9"/>
  <c r="FX1018" i="9"/>
  <c r="FW1018" i="9"/>
  <c r="FV1018" i="9"/>
  <c r="FU1018" i="9"/>
  <c r="FT1018" i="9"/>
  <c r="FJ1018" i="9"/>
  <c r="ES1018" i="9"/>
  <c r="EQ1018" i="9"/>
  <c r="ER1018" i="9"/>
  <c r="EP1018" i="9"/>
  <c r="EO1018" i="9"/>
  <c r="EN1018" i="9"/>
  <c r="EM1018" i="9"/>
  <c r="EL1018" i="9"/>
  <c r="EK1018" i="9"/>
  <c r="EJ1018" i="9"/>
  <c r="EI1018" i="9"/>
  <c r="DV1018" i="9"/>
  <c r="DH1018" i="9"/>
  <c r="DG1018" i="9"/>
  <c r="DF1018" i="9"/>
  <c r="DE1018" i="9"/>
  <c r="DD1018" i="9"/>
  <c r="DC1018" i="9"/>
  <c r="DB1018" i="9"/>
  <c r="DA1018" i="9"/>
  <c r="CZ1018" i="9"/>
  <c r="CY1018" i="9"/>
  <c r="CX1018" i="9"/>
  <c r="CM1018" i="9"/>
  <c r="BZ1018" i="9"/>
  <c r="BO1018" i="9"/>
  <c r="BB1018" i="9"/>
  <c r="AO1018" i="9"/>
  <c r="NX937" i="9"/>
  <c r="GO937" i="9"/>
  <c r="GC937" i="9"/>
  <c r="GB937" i="9"/>
  <c r="GA937" i="9"/>
  <c r="FZ937" i="9"/>
  <c r="FY937" i="9"/>
  <c r="FX937" i="9"/>
  <c r="FW937" i="9"/>
  <c r="FV937" i="9"/>
  <c r="FU937" i="9"/>
  <c r="FT937" i="9"/>
  <c r="FJ937" i="9"/>
  <c r="ES937" i="9"/>
  <c r="EQ937" i="9"/>
  <c r="ER937" i="9"/>
  <c r="EP937" i="9"/>
  <c r="EO937" i="9"/>
  <c r="EN937" i="9"/>
  <c r="EM937" i="9"/>
  <c r="EL937" i="9"/>
  <c r="EK937" i="9"/>
  <c r="EJ937" i="9"/>
  <c r="EI937" i="9"/>
  <c r="DV937" i="9"/>
  <c r="DH937" i="9"/>
  <c r="DG937" i="9"/>
  <c r="DF937" i="9"/>
  <c r="DE937" i="9"/>
  <c r="DD937" i="9"/>
  <c r="DC937" i="9"/>
  <c r="DB937" i="9"/>
  <c r="DA937" i="9"/>
  <c r="CZ937" i="9"/>
  <c r="CY937" i="9"/>
  <c r="CX937" i="9"/>
  <c r="CM937" i="9"/>
  <c r="BZ937" i="9"/>
  <c r="BO937" i="9"/>
  <c r="BB937" i="9"/>
  <c r="AO937" i="9"/>
  <c r="NX966" i="9"/>
  <c r="GO966" i="9"/>
  <c r="GC966" i="9"/>
  <c r="GB966" i="9"/>
  <c r="GA966" i="9"/>
  <c r="FZ966" i="9"/>
  <c r="FY966" i="9"/>
  <c r="FX966" i="9"/>
  <c r="FW966" i="9"/>
  <c r="FV966" i="9"/>
  <c r="FU966" i="9"/>
  <c r="FT966" i="9"/>
  <c r="FJ966" i="9"/>
  <c r="ES966" i="9"/>
  <c r="EQ966" i="9"/>
  <c r="ER966" i="9"/>
  <c r="EP966" i="9"/>
  <c r="EO966" i="9"/>
  <c r="EN966" i="9"/>
  <c r="EM966" i="9"/>
  <c r="EL966" i="9"/>
  <c r="EK966" i="9"/>
  <c r="EJ966" i="9"/>
  <c r="EI966" i="9"/>
  <c r="DV966" i="9"/>
  <c r="DH966" i="9"/>
  <c r="DG966" i="9"/>
  <c r="DF966" i="9"/>
  <c r="DE966" i="9"/>
  <c r="DD966" i="9"/>
  <c r="DC966" i="9"/>
  <c r="DB966" i="9"/>
  <c r="DA966" i="9"/>
  <c r="CZ966" i="9"/>
  <c r="CY966" i="9"/>
  <c r="CX966" i="9"/>
  <c r="CM966" i="9"/>
  <c r="BZ966" i="9"/>
  <c r="BO966" i="9"/>
  <c r="BB966" i="9"/>
  <c r="AO966" i="9"/>
  <c r="NX1011" i="9"/>
  <c r="GO1011" i="9"/>
  <c r="GC1011" i="9"/>
  <c r="GB1011" i="9"/>
  <c r="GA1011" i="9"/>
  <c r="FZ1011" i="9"/>
  <c r="FY1011" i="9"/>
  <c r="FX1011" i="9"/>
  <c r="FW1011" i="9"/>
  <c r="FV1011" i="9"/>
  <c r="FU1011" i="9"/>
  <c r="FT1011" i="9"/>
  <c r="FJ1011" i="9"/>
  <c r="ES1011" i="9"/>
  <c r="EQ1011" i="9"/>
  <c r="ER1011" i="9"/>
  <c r="EP1011" i="9"/>
  <c r="EO1011" i="9"/>
  <c r="EN1011" i="9"/>
  <c r="EM1011" i="9"/>
  <c r="EL1011" i="9"/>
  <c r="EK1011" i="9"/>
  <c r="EJ1011" i="9"/>
  <c r="EI1011" i="9"/>
  <c r="DV1011" i="9"/>
  <c r="DH1011" i="9"/>
  <c r="DG1011" i="9"/>
  <c r="DF1011" i="9"/>
  <c r="DE1011" i="9"/>
  <c r="DD1011" i="9"/>
  <c r="DC1011" i="9"/>
  <c r="DB1011" i="9"/>
  <c r="DA1011" i="9"/>
  <c r="CZ1011" i="9"/>
  <c r="CY1011" i="9"/>
  <c r="CX1011" i="9"/>
  <c r="CM1011" i="9"/>
  <c r="BZ1011" i="9"/>
  <c r="BO1011" i="9"/>
  <c r="BB1011" i="9"/>
  <c r="AO1011" i="9"/>
  <c r="NX971" i="9"/>
  <c r="GO971" i="9"/>
  <c r="GC971" i="9"/>
  <c r="GB971" i="9"/>
  <c r="GA971" i="9"/>
  <c r="FZ971" i="9"/>
  <c r="FY971" i="9"/>
  <c r="FX971" i="9"/>
  <c r="FW971" i="9"/>
  <c r="FV971" i="9"/>
  <c r="FU971" i="9"/>
  <c r="FT971" i="9"/>
  <c r="FJ971" i="9"/>
  <c r="ES971" i="9"/>
  <c r="EQ971" i="9"/>
  <c r="ER971" i="9"/>
  <c r="EP971" i="9"/>
  <c r="EO971" i="9"/>
  <c r="EN971" i="9"/>
  <c r="EM971" i="9"/>
  <c r="EL971" i="9"/>
  <c r="EK971" i="9"/>
  <c r="EJ971" i="9"/>
  <c r="EI971" i="9"/>
  <c r="DV971" i="9"/>
  <c r="DH971" i="9"/>
  <c r="DG971" i="9"/>
  <c r="DF971" i="9"/>
  <c r="DE971" i="9"/>
  <c r="DD971" i="9"/>
  <c r="DC971" i="9"/>
  <c r="DB971" i="9"/>
  <c r="DA971" i="9"/>
  <c r="CZ971" i="9"/>
  <c r="CY971" i="9"/>
  <c r="CX971" i="9"/>
  <c r="CM971" i="9"/>
  <c r="BZ971" i="9"/>
  <c r="BO971" i="9"/>
  <c r="BB971" i="9"/>
  <c r="AO971" i="9"/>
  <c r="NX985" i="9"/>
  <c r="GO985" i="9"/>
  <c r="GC985" i="9"/>
  <c r="GB985" i="9"/>
  <c r="GA985" i="9"/>
  <c r="FZ985" i="9"/>
  <c r="FY985" i="9"/>
  <c r="FX985" i="9"/>
  <c r="FW985" i="9"/>
  <c r="FV985" i="9"/>
  <c r="FU985" i="9"/>
  <c r="FT985" i="9"/>
  <c r="FJ985" i="9"/>
  <c r="ES985" i="9"/>
  <c r="EQ985" i="9"/>
  <c r="ER985" i="9"/>
  <c r="EP985" i="9"/>
  <c r="EO985" i="9"/>
  <c r="EN985" i="9"/>
  <c r="EM985" i="9"/>
  <c r="EL985" i="9"/>
  <c r="EK985" i="9"/>
  <c r="EJ985" i="9"/>
  <c r="EI985" i="9"/>
  <c r="DV985" i="9"/>
  <c r="DH985" i="9"/>
  <c r="DG985" i="9"/>
  <c r="DF985" i="9"/>
  <c r="DE985" i="9"/>
  <c r="DD985" i="9"/>
  <c r="DC985" i="9"/>
  <c r="DB985" i="9"/>
  <c r="DA985" i="9"/>
  <c r="CZ985" i="9"/>
  <c r="CY985" i="9"/>
  <c r="CX985" i="9"/>
  <c r="CM985" i="9"/>
  <c r="BZ985" i="9"/>
  <c r="BO985" i="9"/>
  <c r="BB985" i="9"/>
  <c r="AO985" i="9"/>
  <c r="NX959" i="9"/>
  <c r="GO959" i="9"/>
  <c r="GC959" i="9"/>
  <c r="GB959" i="9"/>
  <c r="GA959" i="9"/>
  <c r="FZ959" i="9"/>
  <c r="FY959" i="9"/>
  <c r="FX959" i="9"/>
  <c r="FW959" i="9"/>
  <c r="FV959" i="9"/>
  <c r="FU959" i="9"/>
  <c r="FT959" i="9"/>
  <c r="FJ959" i="9"/>
  <c r="ES959" i="9"/>
  <c r="EQ959" i="9"/>
  <c r="ER959" i="9"/>
  <c r="EP959" i="9"/>
  <c r="EO959" i="9"/>
  <c r="EN959" i="9"/>
  <c r="EM959" i="9"/>
  <c r="EL959" i="9"/>
  <c r="EK959" i="9"/>
  <c r="EJ959" i="9"/>
  <c r="EI959" i="9"/>
  <c r="DV959" i="9"/>
  <c r="DH959" i="9"/>
  <c r="DG959" i="9"/>
  <c r="DF959" i="9"/>
  <c r="DE959" i="9"/>
  <c r="DD959" i="9"/>
  <c r="DC959" i="9"/>
  <c r="DB959" i="9"/>
  <c r="DA959" i="9"/>
  <c r="CZ959" i="9"/>
  <c r="CY959" i="9"/>
  <c r="CX959" i="9"/>
  <c r="CM959" i="9"/>
  <c r="BZ959" i="9"/>
  <c r="BO959" i="9"/>
  <c r="BB959" i="9"/>
  <c r="AO959" i="9"/>
  <c r="NX997" i="9"/>
  <c r="GO997" i="9"/>
  <c r="GC997" i="9"/>
  <c r="GB997" i="9"/>
  <c r="GA997" i="9"/>
  <c r="FZ997" i="9"/>
  <c r="FY997" i="9"/>
  <c r="FX997" i="9"/>
  <c r="FW997" i="9"/>
  <c r="FV997" i="9"/>
  <c r="FU997" i="9"/>
  <c r="FT997" i="9"/>
  <c r="FJ997" i="9"/>
  <c r="ES997" i="9"/>
  <c r="EQ997" i="9"/>
  <c r="ER997" i="9"/>
  <c r="EP997" i="9"/>
  <c r="EO997" i="9"/>
  <c r="EN997" i="9"/>
  <c r="EM997" i="9"/>
  <c r="EL997" i="9"/>
  <c r="EK997" i="9"/>
  <c r="EJ997" i="9"/>
  <c r="EI997" i="9"/>
  <c r="DV997" i="9"/>
  <c r="DH997" i="9"/>
  <c r="DG997" i="9"/>
  <c r="DF997" i="9"/>
  <c r="DE997" i="9"/>
  <c r="DD997" i="9"/>
  <c r="DC997" i="9"/>
  <c r="DB997" i="9"/>
  <c r="DA997" i="9"/>
  <c r="CZ997" i="9"/>
  <c r="CY997" i="9"/>
  <c r="CX997" i="9"/>
  <c r="CM997" i="9"/>
  <c r="BZ997" i="9"/>
  <c r="BO997" i="9"/>
  <c r="BB997" i="9"/>
  <c r="AO997" i="9"/>
  <c r="NX955" i="9"/>
  <c r="GO955" i="9"/>
  <c r="GC955" i="9"/>
  <c r="GB955" i="9"/>
  <c r="GA955" i="9"/>
  <c r="FZ955" i="9"/>
  <c r="FY955" i="9"/>
  <c r="FX955" i="9"/>
  <c r="FW955" i="9"/>
  <c r="FV955" i="9"/>
  <c r="FU955" i="9"/>
  <c r="FT955" i="9"/>
  <c r="FJ955" i="9"/>
  <c r="ES955" i="9"/>
  <c r="EQ955" i="9"/>
  <c r="ER955" i="9"/>
  <c r="EP955" i="9"/>
  <c r="EO955" i="9"/>
  <c r="EN955" i="9"/>
  <c r="EM955" i="9"/>
  <c r="EL955" i="9"/>
  <c r="EK955" i="9"/>
  <c r="EJ955" i="9"/>
  <c r="EI955" i="9"/>
  <c r="DV955" i="9"/>
  <c r="DH955" i="9"/>
  <c r="DG955" i="9"/>
  <c r="DF955" i="9"/>
  <c r="DE955" i="9"/>
  <c r="DD955" i="9"/>
  <c r="DC955" i="9"/>
  <c r="DB955" i="9"/>
  <c r="DA955" i="9"/>
  <c r="CZ955" i="9"/>
  <c r="CY955" i="9"/>
  <c r="CX955" i="9"/>
  <c r="CM955" i="9"/>
  <c r="BZ955" i="9"/>
  <c r="BO955" i="9"/>
  <c r="BB955" i="9"/>
  <c r="AO955" i="9"/>
  <c r="NX936" i="9"/>
  <c r="GO936" i="9"/>
  <c r="GC936" i="9"/>
  <c r="GB936" i="9"/>
  <c r="GA936" i="9"/>
  <c r="FZ936" i="9"/>
  <c r="FY936" i="9"/>
  <c r="FX936" i="9"/>
  <c r="FW936" i="9"/>
  <c r="FV936" i="9"/>
  <c r="FU936" i="9"/>
  <c r="FT936" i="9"/>
  <c r="FJ936" i="9"/>
  <c r="ES936" i="9"/>
  <c r="EQ936" i="9"/>
  <c r="ER936" i="9"/>
  <c r="EP936" i="9"/>
  <c r="EO936" i="9"/>
  <c r="EN936" i="9"/>
  <c r="EM936" i="9"/>
  <c r="EL936" i="9"/>
  <c r="EK936" i="9"/>
  <c r="EJ936" i="9"/>
  <c r="EI936" i="9"/>
  <c r="DV936" i="9"/>
  <c r="DH936" i="9"/>
  <c r="DG936" i="9"/>
  <c r="DF936" i="9"/>
  <c r="DE936" i="9"/>
  <c r="DD936" i="9"/>
  <c r="DC936" i="9"/>
  <c r="DB936" i="9"/>
  <c r="DA936" i="9"/>
  <c r="CZ936" i="9"/>
  <c r="CY936" i="9"/>
  <c r="CX936" i="9"/>
  <c r="CM936" i="9"/>
  <c r="BZ936" i="9"/>
  <c r="BO936" i="9"/>
  <c r="BB936" i="9"/>
  <c r="AO936" i="9"/>
  <c r="NX1012" i="9"/>
  <c r="GO1012" i="9"/>
  <c r="GC1012" i="9"/>
  <c r="GB1012" i="9"/>
  <c r="GA1012" i="9"/>
  <c r="FZ1012" i="9"/>
  <c r="FY1012" i="9"/>
  <c r="FX1012" i="9"/>
  <c r="FW1012" i="9"/>
  <c r="FV1012" i="9"/>
  <c r="FU1012" i="9"/>
  <c r="FT1012" i="9"/>
  <c r="FJ1012" i="9"/>
  <c r="ES1012" i="9"/>
  <c r="EQ1012" i="9"/>
  <c r="ER1012" i="9"/>
  <c r="EP1012" i="9"/>
  <c r="EO1012" i="9"/>
  <c r="EN1012" i="9"/>
  <c r="EM1012" i="9"/>
  <c r="EL1012" i="9"/>
  <c r="EK1012" i="9"/>
  <c r="EJ1012" i="9"/>
  <c r="EI1012" i="9"/>
  <c r="DV1012" i="9"/>
  <c r="DH1012" i="9"/>
  <c r="DG1012" i="9"/>
  <c r="DF1012" i="9"/>
  <c r="DE1012" i="9"/>
  <c r="DD1012" i="9"/>
  <c r="DC1012" i="9"/>
  <c r="DB1012" i="9"/>
  <c r="DA1012" i="9"/>
  <c r="CZ1012" i="9"/>
  <c r="CY1012" i="9"/>
  <c r="CX1012" i="9"/>
  <c r="CM1012" i="9"/>
  <c r="BZ1012" i="9"/>
  <c r="BO1012" i="9"/>
  <c r="BB1012" i="9"/>
  <c r="AO1012" i="9"/>
  <c r="NX998" i="9"/>
  <c r="GO998" i="9"/>
  <c r="GC998" i="9"/>
  <c r="GB998" i="9"/>
  <c r="GA998" i="9"/>
  <c r="FZ998" i="9"/>
  <c r="FY998" i="9"/>
  <c r="FX998" i="9"/>
  <c r="FW998" i="9"/>
  <c r="FV998" i="9"/>
  <c r="FU998" i="9"/>
  <c r="FT998" i="9"/>
  <c r="FJ998" i="9"/>
  <c r="ES998" i="9"/>
  <c r="EQ998" i="9"/>
  <c r="ER998" i="9"/>
  <c r="EP998" i="9"/>
  <c r="EO998" i="9"/>
  <c r="EN998" i="9"/>
  <c r="EM998" i="9"/>
  <c r="EL998" i="9"/>
  <c r="EK998" i="9"/>
  <c r="EJ998" i="9"/>
  <c r="EI998" i="9"/>
  <c r="DV998" i="9"/>
  <c r="DH998" i="9"/>
  <c r="DG998" i="9"/>
  <c r="DF998" i="9"/>
  <c r="DE998" i="9"/>
  <c r="DD998" i="9"/>
  <c r="DC998" i="9"/>
  <c r="DB998" i="9"/>
  <c r="DA998" i="9"/>
  <c r="CZ998" i="9"/>
  <c r="CY998" i="9"/>
  <c r="CX998" i="9"/>
  <c r="CM998" i="9"/>
  <c r="BZ998" i="9"/>
  <c r="BO998" i="9"/>
  <c r="BB998" i="9"/>
  <c r="AO998" i="9"/>
  <c r="NX1000" i="9"/>
  <c r="GO1000" i="9"/>
  <c r="GC1000" i="9"/>
  <c r="GB1000" i="9"/>
  <c r="GA1000" i="9"/>
  <c r="FZ1000" i="9"/>
  <c r="FY1000" i="9"/>
  <c r="FX1000" i="9"/>
  <c r="FW1000" i="9"/>
  <c r="FV1000" i="9"/>
  <c r="FU1000" i="9"/>
  <c r="FT1000" i="9"/>
  <c r="FJ1000" i="9"/>
  <c r="ES1000" i="9"/>
  <c r="EQ1000" i="9"/>
  <c r="ER1000" i="9"/>
  <c r="EP1000" i="9"/>
  <c r="EO1000" i="9"/>
  <c r="EN1000" i="9"/>
  <c r="EM1000" i="9"/>
  <c r="EL1000" i="9"/>
  <c r="EK1000" i="9"/>
  <c r="EJ1000" i="9"/>
  <c r="EI1000" i="9"/>
  <c r="DV1000" i="9"/>
  <c r="DH1000" i="9"/>
  <c r="DG1000" i="9"/>
  <c r="DF1000" i="9"/>
  <c r="DE1000" i="9"/>
  <c r="DD1000" i="9"/>
  <c r="DC1000" i="9"/>
  <c r="DB1000" i="9"/>
  <c r="DA1000" i="9"/>
  <c r="CZ1000" i="9"/>
  <c r="CY1000" i="9"/>
  <c r="CX1000" i="9"/>
  <c r="CM1000" i="9"/>
  <c r="BZ1000" i="9"/>
  <c r="BO1000" i="9"/>
  <c r="BB1000" i="9"/>
  <c r="AO1000" i="9"/>
  <c r="NX935" i="9"/>
  <c r="GO935" i="9"/>
  <c r="GC935" i="9"/>
  <c r="GB935" i="9"/>
  <c r="GA935" i="9"/>
  <c r="FZ935" i="9"/>
  <c r="FY935" i="9"/>
  <c r="FX935" i="9"/>
  <c r="FW935" i="9"/>
  <c r="FV935" i="9"/>
  <c r="FU935" i="9"/>
  <c r="FT935" i="9"/>
  <c r="FJ935" i="9"/>
  <c r="ES935" i="9"/>
  <c r="EQ935" i="9"/>
  <c r="ER935" i="9"/>
  <c r="EP935" i="9"/>
  <c r="EO935" i="9"/>
  <c r="EN935" i="9"/>
  <c r="EM935" i="9"/>
  <c r="EL935" i="9"/>
  <c r="EK935" i="9"/>
  <c r="EJ935" i="9"/>
  <c r="EI935" i="9"/>
  <c r="DV935" i="9"/>
  <c r="DH935" i="9"/>
  <c r="DG935" i="9"/>
  <c r="DF935" i="9"/>
  <c r="DE935" i="9"/>
  <c r="DD935" i="9"/>
  <c r="DC935" i="9"/>
  <c r="DB935" i="9"/>
  <c r="DA935" i="9"/>
  <c r="CZ935" i="9"/>
  <c r="CY935" i="9"/>
  <c r="CX935" i="9"/>
  <c r="CM935" i="9"/>
  <c r="BZ935" i="9"/>
  <c r="BO935" i="9"/>
  <c r="BB935" i="9"/>
  <c r="AO935" i="9"/>
  <c r="NX984" i="9"/>
  <c r="GO984" i="9"/>
  <c r="GC984" i="9"/>
  <c r="GB984" i="9"/>
  <c r="GA984" i="9"/>
  <c r="FZ984" i="9"/>
  <c r="FY984" i="9"/>
  <c r="FX984" i="9"/>
  <c r="FW984" i="9"/>
  <c r="FV984" i="9"/>
  <c r="FU984" i="9"/>
  <c r="FT984" i="9"/>
  <c r="FJ984" i="9"/>
  <c r="ES984" i="9"/>
  <c r="EQ984" i="9"/>
  <c r="ER984" i="9"/>
  <c r="EP984" i="9"/>
  <c r="EO984" i="9"/>
  <c r="EN984" i="9"/>
  <c r="EM984" i="9"/>
  <c r="EL984" i="9"/>
  <c r="EK984" i="9"/>
  <c r="EJ984" i="9"/>
  <c r="EI984" i="9"/>
  <c r="DV984" i="9"/>
  <c r="DH984" i="9"/>
  <c r="DG984" i="9"/>
  <c r="DF984" i="9"/>
  <c r="DE984" i="9"/>
  <c r="DD984" i="9"/>
  <c r="DC984" i="9"/>
  <c r="DB984" i="9"/>
  <c r="DA984" i="9"/>
  <c r="CZ984" i="9"/>
  <c r="CY984" i="9"/>
  <c r="CX984" i="9"/>
  <c r="CM984" i="9"/>
  <c r="BZ984" i="9"/>
  <c r="BO984" i="9"/>
  <c r="BB984" i="9"/>
  <c r="AO984" i="9"/>
  <c r="NX934" i="9"/>
  <c r="GO934" i="9"/>
  <c r="GC934" i="9"/>
  <c r="GB934" i="9"/>
  <c r="GA934" i="9"/>
  <c r="FZ934" i="9"/>
  <c r="FY934" i="9"/>
  <c r="FX934" i="9"/>
  <c r="FW934" i="9"/>
  <c r="FV934" i="9"/>
  <c r="FU934" i="9"/>
  <c r="FT934" i="9"/>
  <c r="FJ934" i="9"/>
  <c r="ES934" i="9"/>
  <c r="EQ934" i="9"/>
  <c r="ER934" i="9"/>
  <c r="EP934" i="9"/>
  <c r="EO934" i="9"/>
  <c r="EN934" i="9"/>
  <c r="EM934" i="9"/>
  <c r="EL934" i="9"/>
  <c r="EK934" i="9"/>
  <c r="EJ934" i="9"/>
  <c r="EI934" i="9"/>
  <c r="DV934" i="9"/>
  <c r="DH934" i="9"/>
  <c r="DG934" i="9"/>
  <c r="DF934" i="9"/>
  <c r="DE934" i="9"/>
  <c r="DD934" i="9"/>
  <c r="DC934" i="9"/>
  <c r="DB934" i="9"/>
  <c r="DA934" i="9"/>
  <c r="CZ934" i="9"/>
  <c r="CY934" i="9"/>
  <c r="CX934" i="9"/>
  <c r="CM934" i="9"/>
  <c r="BZ934" i="9"/>
  <c r="BO934" i="9"/>
  <c r="BB934" i="9"/>
  <c r="AO934" i="9"/>
  <c r="NX1024" i="9"/>
  <c r="GO1024" i="9"/>
  <c r="GC1024" i="9"/>
  <c r="GB1024" i="9"/>
  <c r="GA1024" i="9"/>
  <c r="FZ1024" i="9"/>
  <c r="FY1024" i="9"/>
  <c r="FX1024" i="9"/>
  <c r="FW1024" i="9"/>
  <c r="FV1024" i="9"/>
  <c r="FU1024" i="9"/>
  <c r="FT1024" i="9"/>
  <c r="FJ1024" i="9"/>
  <c r="ES1024" i="9"/>
  <c r="EQ1024" i="9"/>
  <c r="ER1024" i="9"/>
  <c r="EP1024" i="9"/>
  <c r="EO1024" i="9"/>
  <c r="EN1024" i="9"/>
  <c r="EM1024" i="9"/>
  <c r="EL1024" i="9"/>
  <c r="EK1024" i="9"/>
  <c r="EJ1024" i="9"/>
  <c r="EI1024" i="9"/>
  <c r="DV1024" i="9"/>
  <c r="DH1024" i="9"/>
  <c r="DG1024" i="9"/>
  <c r="DF1024" i="9"/>
  <c r="DE1024" i="9"/>
  <c r="DD1024" i="9"/>
  <c r="DC1024" i="9"/>
  <c r="DB1024" i="9"/>
  <c r="DA1024" i="9"/>
  <c r="CZ1024" i="9"/>
  <c r="CY1024" i="9"/>
  <c r="CX1024" i="9"/>
  <c r="CM1024" i="9"/>
  <c r="BZ1024" i="9"/>
  <c r="BO1024" i="9"/>
  <c r="BB1024" i="9"/>
  <c r="AO1024" i="9"/>
  <c r="NX996" i="9"/>
  <c r="GO996" i="9"/>
  <c r="GC996" i="9"/>
  <c r="GB996" i="9"/>
  <c r="GA996" i="9"/>
  <c r="FZ996" i="9"/>
  <c r="FY996" i="9"/>
  <c r="FX996" i="9"/>
  <c r="FW996" i="9"/>
  <c r="FV996" i="9"/>
  <c r="FU996" i="9"/>
  <c r="FT996" i="9"/>
  <c r="FJ996" i="9"/>
  <c r="ES996" i="9"/>
  <c r="EQ996" i="9"/>
  <c r="ER996" i="9"/>
  <c r="EP996" i="9"/>
  <c r="EO996" i="9"/>
  <c r="EN996" i="9"/>
  <c r="EM996" i="9"/>
  <c r="EL996" i="9"/>
  <c r="EK996" i="9"/>
  <c r="EJ996" i="9"/>
  <c r="EI996" i="9"/>
  <c r="DV996" i="9"/>
  <c r="DH996" i="9"/>
  <c r="DG996" i="9"/>
  <c r="DF996" i="9"/>
  <c r="DE996" i="9"/>
  <c r="DD996" i="9"/>
  <c r="DC996" i="9"/>
  <c r="DB996" i="9"/>
  <c r="DA996" i="9"/>
  <c r="CZ996" i="9"/>
  <c r="CY996" i="9"/>
  <c r="CX996" i="9"/>
  <c r="CM996" i="9"/>
  <c r="BZ996" i="9"/>
  <c r="BO996" i="9"/>
  <c r="BB996" i="9"/>
  <c r="AO996" i="9"/>
  <c r="NX965" i="9"/>
  <c r="GO965" i="9"/>
  <c r="GC965" i="9"/>
  <c r="GB965" i="9"/>
  <c r="GA965" i="9"/>
  <c r="FZ965" i="9"/>
  <c r="FY965" i="9"/>
  <c r="FX965" i="9"/>
  <c r="FW965" i="9"/>
  <c r="FV965" i="9"/>
  <c r="FU965" i="9"/>
  <c r="FT965" i="9"/>
  <c r="FJ965" i="9"/>
  <c r="ES965" i="9"/>
  <c r="EQ965" i="9"/>
  <c r="ER965" i="9"/>
  <c r="EP965" i="9"/>
  <c r="EO965" i="9"/>
  <c r="EN965" i="9"/>
  <c r="EM965" i="9"/>
  <c r="EL965" i="9"/>
  <c r="EK965" i="9"/>
  <c r="EJ965" i="9"/>
  <c r="EI965" i="9"/>
  <c r="DV965" i="9"/>
  <c r="DH965" i="9"/>
  <c r="DG965" i="9"/>
  <c r="DF965" i="9"/>
  <c r="DE965" i="9"/>
  <c r="DD965" i="9"/>
  <c r="DC965" i="9"/>
  <c r="DB965" i="9"/>
  <c r="DA965" i="9"/>
  <c r="CZ965" i="9"/>
  <c r="CY965" i="9"/>
  <c r="CX965" i="9"/>
  <c r="CM965" i="9"/>
  <c r="BZ965" i="9"/>
  <c r="BO965" i="9"/>
  <c r="BB965" i="9"/>
  <c r="AO965" i="9"/>
  <c r="NX995" i="9"/>
  <c r="GO995" i="9"/>
  <c r="GC995" i="9"/>
  <c r="GB995" i="9"/>
  <c r="GA995" i="9"/>
  <c r="FZ995" i="9"/>
  <c r="FY995" i="9"/>
  <c r="FX995" i="9"/>
  <c r="FW995" i="9"/>
  <c r="FV995" i="9"/>
  <c r="FU995" i="9"/>
  <c r="FT995" i="9"/>
  <c r="FJ995" i="9"/>
  <c r="ES995" i="9"/>
  <c r="EQ995" i="9"/>
  <c r="ER995" i="9"/>
  <c r="EP995" i="9"/>
  <c r="EO995" i="9"/>
  <c r="EN995" i="9"/>
  <c r="EM995" i="9"/>
  <c r="EL995" i="9"/>
  <c r="EK995" i="9"/>
  <c r="EJ995" i="9"/>
  <c r="EI995" i="9"/>
  <c r="DV995" i="9"/>
  <c r="DH995" i="9"/>
  <c r="DG995" i="9"/>
  <c r="DF995" i="9"/>
  <c r="DE995" i="9"/>
  <c r="DD995" i="9"/>
  <c r="DC995" i="9"/>
  <c r="DB995" i="9"/>
  <c r="DA995" i="9"/>
  <c r="CZ995" i="9"/>
  <c r="CY995" i="9"/>
  <c r="CX995" i="9"/>
  <c r="CM995" i="9"/>
  <c r="BZ995" i="9"/>
  <c r="BO995" i="9"/>
  <c r="BB995" i="9"/>
  <c r="AO995" i="9"/>
  <c r="NX963" i="9"/>
  <c r="GO963" i="9"/>
  <c r="GC963" i="9"/>
  <c r="GB963" i="9"/>
  <c r="GA963" i="9"/>
  <c r="FZ963" i="9"/>
  <c r="FY963" i="9"/>
  <c r="FX963" i="9"/>
  <c r="FW963" i="9"/>
  <c r="FV963" i="9"/>
  <c r="FU963" i="9"/>
  <c r="FT963" i="9"/>
  <c r="FJ963" i="9"/>
  <c r="ES963" i="9"/>
  <c r="EQ963" i="9"/>
  <c r="ER963" i="9"/>
  <c r="EP963" i="9"/>
  <c r="EO963" i="9"/>
  <c r="EN963" i="9"/>
  <c r="EM963" i="9"/>
  <c r="EL963" i="9"/>
  <c r="EK963" i="9"/>
  <c r="EJ963" i="9"/>
  <c r="EI963" i="9"/>
  <c r="DV963" i="9"/>
  <c r="DH963" i="9"/>
  <c r="DG963" i="9"/>
  <c r="DF963" i="9"/>
  <c r="DE963" i="9"/>
  <c r="DD963" i="9"/>
  <c r="DC963" i="9"/>
  <c r="DB963" i="9"/>
  <c r="DA963" i="9"/>
  <c r="CZ963" i="9"/>
  <c r="CY963" i="9"/>
  <c r="CX963" i="9"/>
  <c r="CM963" i="9"/>
  <c r="BZ963" i="9"/>
  <c r="BO963" i="9"/>
  <c r="BB963" i="9"/>
  <c r="AO963" i="9"/>
  <c r="NX1021" i="9"/>
  <c r="GO1021" i="9"/>
  <c r="GC1021" i="9"/>
  <c r="GB1021" i="9"/>
  <c r="GA1021" i="9"/>
  <c r="FZ1021" i="9"/>
  <c r="FY1021" i="9"/>
  <c r="FX1021" i="9"/>
  <c r="FW1021" i="9"/>
  <c r="FV1021" i="9"/>
  <c r="FU1021" i="9"/>
  <c r="FT1021" i="9"/>
  <c r="FJ1021" i="9"/>
  <c r="ES1021" i="9"/>
  <c r="EQ1021" i="9"/>
  <c r="ER1021" i="9"/>
  <c r="EP1021" i="9"/>
  <c r="EO1021" i="9"/>
  <c r="EN1021" i="9"/>
  <c r="EM1021" i="9"/>
  <c r="EL1021" i="9"/>
  <c r="EK1021" i="9"/>
  <c r="EJ1021" i="9"/>
  <c r="EI1021" i="9"/>
  <c r="DV1021" i="9"/>
  <c r="DH1021" i="9"/>
  <c r="DG1021" i="9"/>
  <c r="DF1021" i="9"/>
  <c r="DE1021" i="9"/>
  <c r="DD1021" i="9"/>
  <c r="DC1021" i="9"/>
  <c r="DB1021" i="9"/>
  <c r="DA1021" i="9"/>
  <c r="CZ1021" i="9"/>
  <c r="CY1021" i="9"/>
  <c r="CX1021" i="9"/>
  <c r="CM1021" i="9"/>
  <c r="BZ1021" i="9"/>
  <c r="BO1021" i="9"/>
  <c r="BB1021" i="9"/>
  <c r="AO1021" i="9"/>
  <c r="NX948" i="9"/>
  <c r="GO948" i="9"/>
  <c r="GC948" i="9"/>
  <c r="GB948" i="9"/>
  <c r="GA948" i="9"/>
  <c r="FZ948" i="9"/>
  <c r="FY948" i="9"/>
  <c r="FX948" i="9"/>
  <c r="FW948" i="9"/>
  <c r="FV948" i="9"/>
  <c r="FU948" i="9"/>
  <c r="FT948" i="9"/>
  <c r="FJ948" i="9"/>
  <c r="ES948" i="9"/>
  <c r="EQ948" i="9"/>
  <c r="ER948" i="9"/>
  <c r="EP948" i="9"/>
  <c r="EO948" i="9"/>
  <c r="EN948" i="9"/>
  <c r="EM948" i="9"/>
  <c r="EL948" i="9"/>
  <c r="EK948" i="9"/>
  <c r="EJ948" i="9"/>
  <c r="EI948" i="9"/>
  <c r="DV948" i="9"/>
  <c r="DH948" i="9"/>
  <c r="DG948" i="9"/>
  <c r="DF948" i="9"/>
  <c r="DE948" i="9"/>
  <c r="DD948" i="9"/>
  <c r="DC948" i="9"/>
  <c r="DB948" i="9"/>
  <c r="DA948" i="9"/>
  <c r="CZ948" i="9"/>
  <c r="CY948" i="9"/>
  <c r="CX948" i="9"/>
  <c r="CM948" i="9"/>
  <c r="BZ948" i="9"/>
  <c r="BO948" i="9"/>
  <c r="BB948" i="9"/>
  <c r="AO948" i="9"/>
  <c r="NX945" i="9"/>
  <c r="GO945" i="9"/>
  <c r="GC945" i="9"/>
  <c r="GB945" i="9"/>
  <c r="GA945" i="9"/>
  <c r="FZ945" i="9"/>
  <c r="FY945" i="9"/>
  <c r="FX945" i="9"/>
  <c r="FW945" i="9"/>
  <c r="FV945" i="9"/>
  <c r="FU945" i="9"/>
  <c r="FT945" i="9"/>
  <c r="FJ945" i="9"/>
  <c r="ES945" i="9"/>
  <c r="EQ945" i="9"/>
  <c r="ER945" i="9"/>
  <c r="EP945" i="9"/>
  <c r="EO945" i="9"/>
  <c r="EN945" i="9"/>
  <c r="EM945" i="9"/>
  <c r="EL945" i="9"/>
  <c r="EK945" i="9"/>
  <c r="EJ945" i="9"/>
  <c r="EI945" i="9"/>
  <c r="DV945" i="9"/>
  <c r="DH945" i="9"/>
  <c r="DG945" i="9"/>
  <c r="DF945" i="9"/>
  <c r="DE945" i="9"/>
  <c r="DD945" i="9"/>
  <c r="DC945" i="9"/>
  <c r="DB945" i="9"/>
  <c r="DA945" i="9"/>
  <c r="CZ945" i="9"/>
  <c r="CY945" i="9"/>
  <c r="CX945" i="9"/>
  <c r="CM945" i="9"/>
  <c r="BZ945" i="9"/>
  <c r="BO945" i="9"/>
  <c r="BB945" i="9"/>
  <c r="AO945" i="9"/>
  <c r="NX933" i="9"/>
  <c r="GO933" i="9"/>
  <c r="GC933" i="9"/>
  <c r="GB933" i="9"/>
  <c r="GA933" i="9"/>
  <c r="FZ933" i="9"/>
  <c r="FY933" i="9"/>
  <c r="FX933" i="9"/>
  <c r="FW933" i="9"/>
  <c r="FV933" i="9"/>
  <c r="FU933" i="9"/>
  <c r="FT933" i="9"/>
  <c r="FJ933" i="9"/>
  <c r="ES933" i="9"/>
  <c r="EQ933" i="9"/>
  <c r="ER933" i="9"/>
  <c r="EP933" i="9"/>
  <c r="EO933" i="9"/>
  <c r="EN933" i="9"/>
  <c r="EM933" i="9"/>
  <c r="EL933" i="9"/>
  <c r="EK933" i="9"/>
  <c r="EJ933" i="9"/>
  <c r="EI933" i="9"/>
  <c r="DV933" i="9"/>
  <c r="DH933" i="9"/>
  <c r="DG933" i="9"/>
  <c r="DF933" i="9"/>
  <c r="DE933" i="9"/>
  <c r="DD933" i="9"/>
  <c r="DC933" i="9"/>
  <c r="DB933" i="9"/>
  <c r="DA933" i="9"/>
  <c r="CZ933" i="9"/>
  <c r="CY933" i="9"/>
  <c r="CX933" i="9"/>
  <c r="CM933" i="9"/>
  <c r="BZ933" i="9"/>
  <c r="BO933" i="9"/>
  <c r="BB933" i="9"/>
  <c r="AO933" i="9"/>
  <c r="NX978" i="9"/>
  <c r="GO978" i="9"/>
  <c r="GC978" i="9"/>
  <c r="GB978" i="9"/>
  <c r="GA978" i="9"/>
  <c r="FZ978" i="9"/>
  <c r="FY978" i="9"/>
  <c r="FX978" i="9"/>
  <c r="FW978" i="9"/>
  <c r="FV978" i="9"/>
  <c r="FU978" i="9"/>
  <c r="FT978" i="9"/>
  <c r="FJ978" i="9"/>
  <c r="ES978" i="9"/>
  <c r="EQ978" i="9"/>
  <c r="ER978" i="9"/>
  <c r="EP978" i="9"/>
  <c r="EO978" i="9"/>
  <c r="EN978" i="9"/>
  <c r="EM978" i="9"/>
  <c r="EL978" i="9"/>
  <c r="EK978" i="9"/>
  <c r="EJ978" i="9"/>
  <c r="EI978" i="9"/>
  <c r="DV978" i="9"/>
  <c r="DH978" i="9"/>
  <c r="DG978" i="9"/>
  <c r="DF978" i="9"/>
  <c r="DE978" i="9"/>
  <c r="DD978" i="9"/>
  <c r="DC978" i="9"/>
  <c r="DB978" i="9"/>
  <c r="DA978" i="9"/>
  <c r="CZ978" i="9"/>
  <c r="CY978" i="9"/>
  <c r="CX978" i="9"/>
  <c r="CM978" i="9"/>
  <c r="BZ978" i="9"/>
  <c r="BO978" i="9"/>
  <c r="BB978" i="9"/>
  <c r="AO978" i="9"/>
  <c r="NX932" i="9"/>
  <c r="GO932" i="9"/>
  <c r="GC932" i="9"/>
  <c r="GB932" i="9"/>
  <c r="GA932" i="9"/>
  <c r="FZ932" i="9"/>
  <c r="FY932" i="9"/>
  <c r="FX932" i="9"/>
  <c r="FW932" i="9"/>
  <c r="FV932" i="9"/>
  <c r="FU932" i="9"/>
  <c r="FT932" i="9"/>
  <c r="FJ932" i="9"/>
  <c r="ES932" i="9"/>
  <c r="EQ932" i="9"/>
  <c r="ER932" i="9"/>
  <c r="EP932" i="9"/>
  <c r="EO932" i="9"/>
  <c r="EN932" i="9"/>
  <c r="EM932" i="9"/>
  <c r="EL932" i="9"/>
  <c r="EK932" i="9"/>
  <c r="EJ932" i="9"/>
  <c r="EI932" i="9"/>
  <c r="DV932" i="9"/>
  <c r="DH932" i="9"/>
  <c r="DG932" i="9"/>
  <c r="DF932" i="9"/>
  <c r="DE932" i="9"/>
  <c r="DD932" i="9"/>
  <c r="DC932" i="9"/>
  <c r="DB932" i="9"/>
  <c r="DA932" i="9"/>
  <c r="CZ932" i="9"/>
  <c r="CY932" i="9"/>
  <c r="CX932" i="9"/>
  <c r="CM932" i="9"/>
  <c r="BZ932" i="9"/>
  <c r="BO932" i="9"/>
  <c r="BB932" i="9"/>
  <c r="AO932" i="9"/>
  <c r="NX981" i="9"/>
  <c r="GO981" i="9"/>
  <c r="GC981" i="9"/>
  <c r="GB981" i="9"/>
  <c r="GA981" i="9"/>
  <c r="FZ981" i="9"/>
  <c r="FY981" i="9"/>
  <c r="FX981" i="9"/>
  <c r="FW981" i="9"/>
  <c r="FV981" i="9"/>
  <c r="FU981" i="9"/>
  <c r="FT981" i="9"/>
  <c r="FJ981" i="9"/>
  <c r="ES981" i="9"/>
  <c r="EQ981" i="9"/>
  <c r="ER981" i="9"/>
  <c r="EP981" i="9"/>
  <c r="EO981" i="9"/>
  <c r="EN981" i="9"/>
  <c r="EM981" i="9"/>
  <c r="EL981" i="9"/>
  <c r="EK981" i="9"/>
  <c r="EJ981" i="9"/>
  <c r="EI981" i="9"/>
  <c r="DV981" i="9"/>
  <c r="DH981" i="9"/>
  <c r="DG981" i="9"/>
  <c r="DF981" i="9"/>
  <c r="DE981" i="9"/>
  <c r="DD981" i="9"/>
  <c r="DC981" i="9"/>
  <c r="DB981" i="9"/>
  <c r="DA981" i="9"/>
  <c r="CZ981" i="9"/>
  <c r="CY981" i="9"/>
  <c r="CX981" i="9"/>
  <c r="CM981" i="9"/>
  <c r="BZ981" i="9"/>
  <c r="BO981" i="9"/>
  <c r="BB981" i="9"/>
  <c r="AO981" i="9"/>
  <c r="NX931" i="9"/>
  <c r="GO931" i="9"/>
  <c r="GC931" i="9"/>
  <c r="GB931" i="9"/>
  <c r="GA931" i="9"/>
  <c r="FZ931" i="9"/>
  <c r="FY931" i="9"/>
  <c r="FX931" i="9"/>
  <c r="FW931" i="9"/>
  <c r="FV931" i="9"/>
  <c r="FU931" i="9"/>
  <c r="FT931" i="9"/>
  <c r="FJ931" i="9"/>
  <c r="ES931" i="9"/>
  <c r="EQ931" i="9"/>
  <c r="ER931" i="9"/>
  <c r="EP931" i="9"/>
  <c r="EO931" i="9"/>
  <c r="EN931" i="9"/>
  <c r="EM931" i="9"/>
  <c r="EL931" i="9"/>
  <c r="EK931" i="9"/>
  <c r="EJ931" i="9"/>
  <c r="EI931" i="9"/>
  <c r="DV931" i="9"/>
  <c r="DH931" i="9"/>
  <c r="DG931" i="9"/>
  <c r="DF931" i="9"/>
  <c r="DE931" i="9"/>
  <c r="DD931" i="9"/>
  <c r="DC931" i="9"/>
  <c r="DB931" i="9"/>
  <c r="DA931" i="9"/>
  <c r="CZ931" i="9"/>
  <c r="CY931" i="9"/>
  <c r="CX931" i="9"/>
  <c r="CM931" i="9"/>
  <c r="BZ931" i="9"/>
  <c r="BO931" i="9"/>
  <c r="BB931" i="9"/>
  <c r="AO931" i="9"/>
  <c r="NX961" i="9"/>
  <c r="GO961" i="9"/>
  <c r="GC961" i="9"/>
  <c r="GB961" i="9"/>
  <c r="GA961" i="9"/>
  <c r="FZ961" i="9"/>
  <c r="FY961" i="9"/>
  <c r="FX961" i="9"/>
  <c r="FW961" i="9"/>
  <c r="FV961" i="9"/>
  <c r="FU961" i="9"/>
  <c r="FT961" i="9"/>
  <c r="FJ961" i="9"/>
  <c r="ES961" i="9"/>
  <c r="EQ961" i="9"/>
  <c r="ER961" i="9"/>
  <c r="EP961" i="9"/>
  <c r="EO961" i="9"/>
  <c r="EN961" i="9"/>
  <c r="EM961" i="9"/>
  <c r="EL961" i="9"/>
  <c r="EK961" i="9"/>
  <c r="EJ961" i="9"/>
  <c r="EI961" i="9"/>
  <c r="DV961" i="9"/>
  <c r="DH961" i="9"/>
  <c r="DG961" i="9"/>
  <c r="DF961" i="9"/>
  <c r="DE961" i="9"/>
  <c r="DD961" i="9"/>
  <c r="DC961" i="9"/>
  <c r="DB961" i="9"/>
  <c r="DA961" i="9"/>
  <c r="CZ961" i="9"/>
  <c r="CY961" i="9"/>
  <c r="CX961" i="9"/>
  <c r="CM961" i="9"/>
  <c r="BZ961" i="9"/>
  <c r="BO961" i="9"/>
  <c r="BB961" i="9"/>
  <c r="AO961" i="9"/>
  <c r="NX957" i="9"/>
  <c r="GO957" i="9"/>
  <c r="GC957" i="9"/>
  <c r="GB957" i="9"/>
  <c r="GA957" i="9"/>
  <c r="FZ957" i="9"/>
  <c r="FY957" i="9"/>
  <c r="FX957" i="9"/>
  <c r="FW957" i="9"/>
  <c r="FV957" i="9"/>
  <c r="FU957" i="9"/>
  <c r="FT957" i="9"/>
  <c r="FJ957" i="9"/>
  <c r="ES957" i="9"/>
  <c r="EQ957" i="9"/>
  <c r="ER957" i="9"/>
  <c r="EP957" i="9"/>
  <c r="EO957" i="9"/>
  <c r="EN957" i="9"/>
  <c r="EM957" i="9"/>
  <c r="EL957" i="9"/>
  <c r="EK957" i="9"/>
  <c r="EJ957" i="9"/>
  <c r="EI957" i="9"/>
  <c r="DV957" i="9"/>
  <c r="DH957" i="9"/>
  <c r="DG957" i="9"/>
  <c r="DF957" i="9"/>
  <c r="DE957" i="9"/>
  <c r="DD957" i="9"/>
  <c r="DC957" i="9"/>
  <c r="DB957" i="9"/>
  <c r="DA957" i="9"/>
  <c r="CZ957" i="9"/>
  <c r="CY957" i="9"/>
  <c r="CX957" i="9"/>
  <c r="CM957" i="9"/>
  <c r="BZ957" i="9"/>
  <c r="BO957" i="9"/>
  <c r="BB957" i="9"/>
  <c r="AO957" i="9"/>
  <c r="NX930" i="9"/>
  <c r="GO930" i="9"/>
  <c r="GC930" i="9"/>
  <c r="GB930" i="9"/>
  <c r="GA930" i="9"/>
  <c r="FZ930" i="9"/>
  <c r="FY930" i="9"/>
  <c r="FX930" i="9"/>
  <c r="FW930" i="9"/>
  <c r="FV930" i="9"/>
  <c r="FU930" i="9"/>
  <c r="FT930" i="9"/>
  <c r="FJ930" i="9"/>
  <c r="ES930" i="9"/>
  <c r="EQ930" i="9"/>
  <c r="ER930" i="9"/>
  <c r="EP930" i="9"/>
  <c r="EO930" i="9"/>
  <c r="EN930" i="9"/>
  <c r="EM930" i="9"/>
  <c r="EL930" i="9"/>
  <c r="EK930" i="9"/>
  <c r="EJ930" i="9"/>
  <c r="EI930" i="9"/>
  <c r="DV930" i="9"/>
  <c r="DH930" i="9"/>
  <c r="DG930" i="9"/>
  <c r="DF930" i="9"/>
  <c r="DE930" i="9"/>
  <c r="DD930" i="9"/>
  <c r="DC930" i="9"/>
  <c r="DB930" i="9"/>
  <c r="DA930" i="9"/>
  <c r="CZ930" i="9"/>
  <c r="CY930" i="9"/>
  <c r="CX930" i="9"/>
  <c r="CM930" i="9"/>
  <c r="BZ930" i="9"/>
  <c r="BO930" i="9"/>
  <c r="BB930" i="9"/>
  <c r="AO930" i="9"/>
  <c r="NX1029" i="9"/>
  <c r="GO1029" i="9"/>
  <c r="GC1029" i="9"/>
  <c r="GB1029" i="9"/>
  <c r="GA1029" i="9"/>
  <c r="FZ1029" i="9"/>
  <c r="FY1029" i="9"/>
  <c r="FX1029" i="9"/>
  <c r="FW1029" i="9"/>
  <c r="FV1029" i="9"/>
  <c r="FU1029" i="9"/>
  <c r="FT1029" i="9"/>
  <c r="FJ1029" i="9"/>
  <c r="ES1029" i="9"/>
  <c r="EQ1029" i="9"/>
  <c r="ER1029" i="9"/>
  <c r="EP1029" i="9"/>
  <c r="EO1029" i="9"/>
  <c r="EN1029" i="9"/>
  <c r="EM1029" i="9"/>
  <c r="EL1029" i="9"/>
  <c r="EK1029" i="9"/>
  <c r="EJ1029" i="9"/>
  <c r="EI1029" i="9"/>
  <c r="DV1029" i="9"/>
  <c r="DH1029" i="9"/>
  <c r="DG1029" i="9"/>
  <c r="DF1029" i="9"/>
  <c r="DE1029" i="9"/>
  <c r="DD1029" i="9"/>
  <c r="DC1029" i="9"/>
  <c r="DB1029" i="9"/>
  <c r="DA1029" i="9"/>
  <c r="CZ1029" i="9"/>
  <c r="CY1029" i="9"/>
  <c r="CX1029" i="9"/>
  <c r="CM1029" i="9"/>
  <c r="BZ1029" i="9"/>
  <c r="BO1029" i="9"/>
  <c r="BB1029" i="9"/>
  <c r="AO1029" i="9"/>
  <c r="NX994" i="9"/>
  <c r="GO994" i="9"/>
  <c r="GC994" i="9"/>
  <c r="GB994" i="9"/>
  <c r="GA994" i="9"/>
  <c r="FZ994" i="9"/>
  <c r="FY994" i="9"/>
  <c r="FX994" i="9"/>
  <c r="FW994" i="9"/>
  <c r="FV994" i="9"/>
  <c r="FU994" i="9"/>
  <c r="FT994" i="9"/>
  <c r="FJ994" i="9"/>
  <c r="ES994" i="9"/>
  <c r="EQ994" i="9"/>
  <c r="ER994" i="9"/>
  <c r="EP994" i="9"/>
  <c r="EO994" i="9"/>
  <c r="EN994" i="9"/>
  <c r="EM994" i="9"/>
  <c r="EL994" i="9"/>
  <c r="EK994" i="9"/>
  <c r="EJ994" i="9"/>
  <c r="EI994" i="9"/>
  <c r="DV994" i="9"/>
  <c r="DH994" i="9"/>
  <c r="DG994" i="9"/>
  <c r="DF994" i="9"/>
  <c r="DE994" i="9"/>
  <c r="DD994" i="9"/>
  <c r="DC994" i="9"/>
  <c r="DB994" i="9"/>
  <c r="DA994" i="9"/>
  <c r="CZ994" i="9"/>
  <c r="CY994" i="9"/>
  <c r="CX994" i="9"/>
  <c r="CM994" i="9"/>
  <c r="BZ994" i="9"/>
  <c r="BO994" i="9"/>
  <c r="BB994" i="9"/>
  <c r="AO994" i="9"/>
  <c r="NX1004" i="9"/>
  <c r="GO1004" i="9"/>
  <c r="GC1004" i="9"/>
  <c r="GB1004" i="9"/>
  <c r="GA1004" i="9"/>
  <c r="FZ1004" i="9"/>
  <c r="FY1004" i="9"/>
  <c r="FX1004" i="9"/>
  <c r="FW1004" i="9"/>
  <c r="FV1004" i="9"/>
  <c r="FU1004" i="9"/>
  <c r="FT1004" i="9"/>
  <c r="FJ1004" i="9"/>
  <c r="ES1004" i="9"/>
  <c r="EQ1004" i="9"/>
  <c r="ER1004" i="9"/>
  <c r="EP1004" i="9"/>
  <c r="EO1004" i="9"/>
  <c r="EN1004" i="9"/>
  <c r="EM1004" i="9"/>
  <c r="EL1004" i="9"/>
  <c r="EK1004" i="9"/>
  <c r="EJ1004" i="9"/>
  <c r="EI1004" i="9"/>
  <c r="DV1004" i="9"/>
  <c r="DH1004" i="9"/>
  <c r="DG1004" i="9"/>
  <c r="DF1004" i="9"/>
  <c r="DE1004" i="9"/>
  <c r="DD1004" i="9"/>
  <c r="DC1004" i="9"/>
  <c r="DB1004" i="9"/>
  <c r="DA1004" i="9"/>
  <c r="CZ1004" i="9"/>
  <c r="CY1004" i="9"/>
  <c r="CX1004" i="9"/>
  <c r="CM1004" i="9"/>
  <c r="BZ1004" i="9"/>
  <c r="BO1004" i="9"/>
  <c r="BB1004" i="9"/>
  <c r="AO1004" i="9"/>
  <c r="NX989" i="9"/>
  <c r="GO989" i="9"/>
  <c r="GC989" i="9"/>
  <c r="GB989" i="9"/>
  <c r="GA989" i="9"/>
  <c r="FZ989" i="9"/>
  <c r="FY989" i="9"/>
  <c r="FX989" i="9"/>
  <c r="FW989" i="9"/>
  <c r="FV989" i="9"/>
  <c r="FU989" i="9"/>
  <c r="FT989" i="9"/>
  <c r="FJ989" i="9"/>
  <c r="ES989" i="9"/>
  <c r="EQ989" i="9"/>
  <c r="ER989" i="9"/>
  <c r="EP989" i="9"/>
  <c r="EO989" i="9"/>
  <c r="EN989" i="9"/>
  <c r="EM989" i="9"/>
  <c r="EL989" i="9"/>
  <c r="EK989" i="9"/>
  <c r="EJ989" i="9"/>
  <c r="EI989" i="9"/>
  <c r="DV989" i="9"/>
  <c r="DH989" i="9"/>
  <c r="DG989" i="9"/>
  <c r="DF989" i="9"/>
  <c r="DE989" i="9"/>
  <c r="DD989" i="9"/>
  <c r="DC989" i="9"/>
  <c r="DB989" i="9"/>
  <c r="DA989" i="9"/>
  <c r="CZ989" i="9"/>
  <c r="CY989" i="9"/>
  <c r="CX989" i="9"/>
  <c r="CM989" i="9"/>
  <c r="BZ989" i="9"/>
  <c r="BO989" i="9"/>
  <c r="BB989" i="9"/>
  <c r="AO989" i="9"/>
  <c r="NX1005" i="9"/>
  <c r="GO1005" i="9"/>
  <c r="GC1005" i="9"/>
  <c r="GB1005" i="9"/>
  <c r="GA1005" i="9"/>
  <c r="FZ1005" i="9"/>
  <c r="FY1005" i="9"/>
  <c r="FX1005" i="9"/>
  <c r="FW1005" i="9"/>
  <c r="FV1005" i="9"/>
  <c r="FU1005" i="9"/>
  <c r="FT1005" i="9"/>
  <c r="FJ1005" i="9"/>
  <c r="ES1005" i="9"/>
  <c r="EQ1005" i="9"/>
  <c r="ER1005" i="9"/>
  <c r="EP1005" i="9"/>
  <c r="EO1005" i="9"/>
  <c r="EN1005" i="9"/>
  <c r="EM1005" i="9"/>
  <c r="EL1005" i="9"/>
  <c r="EK1005" i="9"/>
  <c r="EJ1005" i="9"/>
  <c r="EI1005" i="9"/>
  <c r="DV1005" i="9"/>
  <c r="DH1005" i="9"/>
  <c r="DG1005" i="9"/>
  <c r="DF1005" i="9"/>
  <c r="DE1005" i="9"/>
  <c r="DD1005" i="9"/>
  <c r="DC1005" i="9"/>
  <c r="DB1005" i="9"/>
  <c r="DA1005" i="9"/>
  <c r="CZ1005" i="9"/>
  <c r="CY1005" i="9"/>
  <c r="CX1005" i="9"/>
  <c r="CM1005" i="9"/>
  <c r="BZ1005" i="9"/>
  <c r="BO1005" i="9"/>
  <c r="BB1005" i="9"/>
  <c r="AO1005" i="9"/>
  <c r="NX992" i="9"/>
  <c r="GO992" i="9"/>
  <c r="GC992" i="9"/>
  <c r="GB992" i="9"/>
  <c r="GA992" i="9"/>
  <c r="FZ992" i="9"/>
  <c r="FY992" i="9"/>
  <c r="FX992" i="9"/>
  <c r="FW992" i="9"/>
  <c r="FV992" i="9"/>
  <c r="FU992" i="9"/>
  <c r="FT992" i="9"/>
  <c r="FJ992" i="9"/>
  <c r="ES992" i="9"/>
  <c r="EQ992" i="9"/>
  <c r="ER992" i="9"/>
  <c r="EP992" i="9"/>
  <c r="EO992" i="9"/>
  <c r="EN992" i="9"/>
  <c r="EM992" i="9"/>
  <c r="EL992" i="9"/>
  <c r="EK992" i="9"/>
  <c r="EJ992" i="9"/>
  <c r="EI992" i="9"/>
  <c r="DV992" i="9"/>
  <c r="DH992" i="9"/>
  <c r="DG992" i="9"/>
  <c r="DF992" i="9"/>
  <c r="DE992" i="9"/>
  <c r="DD992" i="9"/>
  <c r="DC992" i="9"/>
  <c r="DB992" i="9"/>
  <c r="DA992" i="9"/>
  <c r="CZ992" i="9"/>
  <c r="CY992" i="9"/>
  <c r="CX992" i="9"/>
  <c r="CM992" i="9"/>
  <c r="BZ992" i="9"/>
  <c r="BO992" i="9"/>
  <c r="BB992" i="9"/>
  <c r="AO992" i="9"/>
  <c r="NX929" i="9"/>
  <c r="GO929" i="9"/>
  <c r="GC929" i="9"/>
  <c r="GB929" i="9"/>
  <c r="GA929" i="9"/>
  <c r="FZ929" i="9"/>
  <c r="FY929" i="9"/>
  <c r="FX929" i="9"/>
  <c r="FW929" i="9"/>
  <c r="FV929" i="9"/>
  <c r="FU929" i="9"/>
  <c r="FT929" i="9"/>
  <c r="FJ929" i="9"/>
  <c r="ES929" i="9"/>
  <c r="EQ929" i="9"/>
  <c r="ER929" i="9"/>
  <c r="EP929" i="9"/>
  <c r="EO929" i="9"/>
  <c r="EN929" i="9"/>
  <c r="EM929" i="9"/>
  <c r="EL929" i="9"/>
  <c r="EK929" i="9"/>
  <c r="EJ929" i="9"/>
  <c r="EI929" i="9"/>
  <c r="DV929" i="9"/>
  <c r="DH929" i="9"/>
  <c r="DG929" i="9"/>
  <c r="DF929" i="9"/>
  <c r="DE929" i="9"/>
  <c r="DD929" i="9"/>
  <c r="DC929" i="9"/>
  <c r="DB929" i="9"/>
  <c r="DA929" i="9"/>
  <c r="CZ929" i="9"/>
  <c r="CY929" i="9"/>
  <c r="CX929" i="9"/>
  <c r="CM929" i="9"/>
  <c r="BZ929" i="9"/>
  <c r="BO929" i="9"/>
  <c r="BB929" i="9"/>
  <c r="AO929" i="9"/>
  <c r="NX973" i="9"/>
  <c r="GO973" i="9"/>
  <c r="GC973" i="9"/>
  <c r="GB973" i="9"/>
  <c r="GA973" i="9"/>
  <c r="FZ973" i="9"/>
  <c r="FY973" i="9"/>
  <c r="FX973" i="9"/>
  <c r="FW973" i="9"/>
  <c r="FV973" i="9"/>
  <c r="FU973" i="9"/>
  <c r="FT973" i="9"/>
  <c r="FJ973" i="9"/>
  <c r="ES973" i="9"/>
  <c r="EQ973" i="9"/>
  <c r="ER973" i="9"/>
  <c r="EP973" i="9"/>
  <c r="EO973" i="9"/>
  <c r="EN973" i="9"/>
  <c r="EM973" i="9"/>
  <c r="EL973" i="9"/>
  <c r="EK973" i="9"/>
  <c r="EJ973" i="9"/>
  <c r="EI973" i="9"/>
  <c r="DV973" i="9"/>
  <c r="DH973" i="9"/>
  <c r="DG973" i="9"/>
  <c r="DF973" i="9"/>
  <c r="DE973" i="9"/>
  <c r="DD973" i="9"/>
  <c r="DC973" i="9"/>
  <c r="DB973" i="9"/>
  <c r="DA973" i="9"/>
  <c r="CZ973" i="9"/>
  <c r="CY973" i="9"/>
  <c r="CX973" i="9"/>
  <c r="CM973" i="9"/>
  <c r="BZ973" i="9"/>
  <c r="BO973" i="9"/>
  <c r="BB973" i="9"/>
  <c r="AO973" i="9"/>
  <c r="NX967" i="9"/>
  <c r="GO967" i="9"/>
  <c r="GC967" i="9"/>
  <c r="GB967" i="9"/>
  <c r="GA967" i="9"/>
  <c r="FZ967" i="9"/>
  <c r="FY967" i="9"/>
  <c r="FX967" i="9"/>
  <c r="FW967" i="9"/>
  <c r="FV967" i="9"/>
  <c r="FU967" i="9"/>
  <c r="FT967" i="9"/>
  <c r="FJ967" i="9"/>
  <c r="ES967" i="9"/>
  <c r="EQ967" i="9"/>
  <c r="ER967" i="9"/>
  <c r="EP967" i="9"/>
  <c r="EO967" i="9"/>
  <c r="EN967" i="9"/>
  <c r="EM967" i="9"/>
  <c r="EL967" i="9"/>
  <c r="EK967" i="9"/>
  <c r="EJ967" i="9"/>
  <c r="EI967" i="9"/>
  <c r="DV967" i="9"/>
  <c r="DH967" i="9"/>
  <c r="DG967" i="9"/>
  <c r="DF967" i="9"/>
  <c r="DE967" i="9"/>
  <c r="DD967" i="9"/>
  <c r="DC967" i="9"/>
  <c r="DB967" i="9"/>
  <c r="DA967" i="9"/>
  <c r="CZ967" i="9"/>
  <c r="CY967" i="9"/>
  <c r="CX967" i="9"/>
  <c r="CM967" i="9"/>
  <c r="BZ967" i="9"/>
  <c r="BO967" i="9"/>
  <c r="BB967" i="9"/>
  <c r="AO967" i="9"/>
  <c r="NX1034" i="9"/>
  <c r="GO1034" i="9"/>
  <c r="GC1034" i="9"/>
  <c r="GB1034" i="9"/>
  <c r="GA1034" i="9"/>
  <c r="FZ1034" i="9"/>
  <c r="FY1034" i="9"/>
  <c r="FX1034" i="9"/>
  <c r="FW1034" i="9"/>
  <c r="FV1034" i="9"/>
  <c r="FU1034" i="9"/>
  <c r="FT1034" i="9"/>
  <c r="FJ1034" i="9"/>
  <c r="ES1034" i="9"/>
  <c r="EQ1034" i="9"/>
  <c r="ER1034" i="9"/>
  <c r="EP1034" i="9"/>
  <c r="EO1034" i="9"/>
  <c r="EN1034" i="9"/>
  <c r="EM1034" i="9"/>
  <c r="EL1034" i="9"/>
  <c r="EK1034" i="9"/>
  <c r="EJ1034" i="9"/>
  <c r="EI1034" i="9"/>
  <c r="DV1034" i="9"/>
  <c r="DH1034" i="9"/>
  <c r="DG1034" i="9"/>
  <c r="DF1034" i="9"/>
  <c r="DE1034" i="9"/>
  <c r="DD1034" i="9"/>
  <c r="DC1034" i="9"/>
  <c r="DB1034" i="9"/>
  <c r="DA1034" i="9"/>
  <c r="CZ1034" i="9"/>
  <c r="CY1034" i="9"/>
  <c r="CX1034" i="9"/>
  <c r="CM1034" i="9"/>
  <c r="BZ1034" i="9"/>
  <c r="BO1034" i="9"/>
  <c r="BB1034" i="9"/>
  <c r="AO1034" i="9"/>
  <c r="NX928" i="9"/>
  <c r="GO928" i="9"/>
  <c r="GC928" i="9"/>
  <c r="GB928" i="9"/>
  <c r="GA928" i="9"/>
  <c r="FZ928" i="9"/>
  <c r="FY928" i="9"/>
  <c r="FX928" i="9"/>
  <c r="FW928" i="9"/>
  <c r="FV928" i="9"/>
  <c r="FU928" i="9"/>
  <c r="FT928" i="9"/>
  <c r="FJ928" i="9"/>
  <c r="ES928" i="9"/>
  <c r="EQ928" i="9"/>
  <c r="ER928" i="9"/>
  <c r="EP928" i="9"/>
  <c r="EO928" i="9"/>
  <c r="EN928" i="9"/>
  <c r="EM928" i="9"/>
  <c r="EL928" i="9"/>
  <c r="EK928" i="9"/>
  <c r="EJ928" i="9"/>
  <c r="EI928" i="9"/>
  <c r="DV928" i="9"/>
  <c r="DH928" i="9"/>
  <c r="DG928" i="9"/>
  <c r="DF928" i="9"/>
  <c r="DE928" i="9"/>
  <c r="DD928" i="9"/>
  <c r="DC928" i="9"/>
  <c r="DB928" i="9"/>
  <c r="DA928" i="9"/>
  <c r="CZ928" i="9"/>
  <c r="CY928" i="9"/>
  <c r="CX928" i="9"/>
  <c r="CM928" i="9"/>
  <c r="BZ928" i="9"/>
  <c r="BO928" i="9"/>
  <c r="BB928" i="9"/>
  <c r="AO928" i="9"/>
  <c r="NX927" i="9"/>
  <c r="GO927" i="9"/>
  <c r="GC927" i="9"/>
  <c r="GB927" i="9"/>
  <c r="GA927" i="9"/>
  <c r="FZ927" i="9"/>
  <c r="FY927" i="9"/>
  <c r="FX927" i="9"/>
  <c r="FW927" i="9"/>
  <c r="FV927" i="9"/>
  <c r="FU927" i="9"/>
  <c r="FT927" i="9"/>
  <c r="FJ927" i="9"/>
  <c r="ES927" i="9"/>
  <c r="EQ927" i="9"/>
  <c r="ER927" i="9"/>
  <c r="EP927" i="9"/>
  <c r="EO927" i="9"/>
  <c r="EN927" i="9"/>
  <c r="EM927" i="9"/>
  <c r="EL927" i="9"/>
  <c r="EK927" i="9"/>
  <c r="EJ927" i="9"/>
  <c r="EI927" i="9"/>
  <c r="DV927" i="9"/>
  <c r="DH927" i="9"/>
  <c r="DG927" i="9"/>
  <c r="DF927" i="9"/>
  <c r="DE927" i="9"/>
  <c r="DD927" i="9"/>
  <c r="DC927" i="9"/>
  <c r="DB927" i="9"/>
  <c r="DA927" i="9"/>
  <c r="CZ927" i="9"/>
  <c r="CY927" i="9"/>
  <c r="CX927" i="9"/>
  <c r="CM927" i="9"/>
  <c r="BZ927" i="9"/>
  <c r="BO927" i="9"/>
  <c r="BB927" i="9"/>
  <c r="AO927" i="9"/>
  <c r="NX950" i="9"/>
  <c r="GO950" i="9"/>
  <c r="GC950" i="9"/>
  <c r="GB950" i="9"/>
  <c r="GA950" i="9"/>
  <c r="FZ950" i="9"/>
  <c r="FY950" i="9"/>
  <c r="FX950" i="9"/>
  <c r="FW950" i="9"/>
  <c r="FV950" i="9"/>
  <c r="FU950" i="9"/>
  <c r="FT950" i="9"/>
  <c r="FJ950" i="9"/>
  <c r="ES950" i="9"/>
  <c r="EQ950" i="9"/>
  <c r="ER950" i="9"/>
  <c r="EP950" i="9"/>
  <c r="EO950" i="9"/>
  <c r="EN950" i="9"/>
  <c r="EM950" i="9"/>
  <c r="EL950" i="9"/>
  <c r="EK950" i="9"/>
  <c r="EJ950" i="9"/>
  <c r="EI950" i="9"/>
  <c r="DV950" i="9"/>
  <c r="DH950" i="9"/>
  <c r="DG950" i="9"/>
  <c r="DF950" i="9"/>
  <c r="DE950" i="9"/>
  <c r="DD950" i="9"/>
  <c r="DC950" i="9"/>
  <c r="DB950" i="9"/>
  <c r="DA950" i="9"/>
  <c r="CZ950" i="9"/>
  <c r="CY950" i="9"/>
  <c r="CX950" i="9"/>
  <c r="CM950" i="9"/>
  <c r="BZ950" i="9"/>
  <c r="BO950" i="9"/>
  <c r="BB950" i="9"/>
  <c r="AO950" i="9"/>
  <c r="NX946" i="9"/>
  <c r="GO946" i="9"/>
  <c r="GC946" i="9"/>
  <c r="GB946" i="9"/>
  <c r="GA946" i="9"/>
  <c r="FZ946" i="9"/>
  <c r="FY946" i="9"/>
  <c r="FX946" i="9"/>
  <c r="FW946" i="9"/>
  <c r="FV946" i="9"/>
  <c r="FU946" i="9"/>
  <c r="FT946" i="9"/>
  <c r="FJ946" i="9"/>
  <c r="ES946" i="9"/>
  <c r="EQ946" i="9"/>
  <c r="ER946" i="9"/>
  <c r="EP946" i="9"/>
  <c r="EO946" i="9"/>
  <c r="EN946" i="9"/>
  <c r="EM946" i="9"/>
  <c r="EL946" i="9"/>
  <c r="EK946" i="9"/>
  <c r="EJ946" i="9"/>
  <c r="EI946" i="9"/>
  <c r="DV946" i="9"/>
  <c r="DH946" i="9"/>
  <c r="DG946" i="9"/>
  <c r="DF946" i="9"/>
  <c r="DE946" i="9"/>
  <c r="DD946" i="9"/>
  <c r="DC946" i="9"/>
  <c r="DB946" i="9"/>
  <c r="DA946" i="9"/>
  <c r="CZ946" i="9"/>
  <c r="CY946" i="9"/>
  <c r="CX946" i="9"/>
  <c r="CM946" i="9"/>
  <c r="BZ946" i="9"/>
  <c r="BO946" i="9"/>
  <c r="BB946" i="9"/>
  <c r="AO946" i="9"/>
  <c r="NX1023" i="9"/>
  <c r="GO1023" i="9"/>
  <c r="GC1023" i="9"/>
  <c r="GB1023" i="9"/>
  <c r="GA1023" i="9"/>
  <c r="FZ1023" i="9"/>
  <c r="FY1023" i="9"/>
  <c r="FX1023" i="9"/>
  <c r="FW1023" i="9"/>
  <c r="FV1023" i="9"/>
  <c r="FU1023" i="9"/>
  <c r="FT1023" i="9"/>
  <c r="FJ1023" i="9"/>
  <c r="ES1023" i="9"/>
  <c r="EQ1023" i="9"/>
  <c r="ER1023" i="9"/>
  <c r="EP1023" i="9"/>
  <c r="EO1023" i="9"/>
  <c r="EN1023" i="9"/>
  <c r="EM1023" i="9"/>
  <c r="EL1023" i="9"/>
  <c r="EK1023" i="9"/>
  <c r="EJ1023" i="9"/>
  <c r="EI1023" i="9"/>
  <c r="DV1023" i="9"/>
  <c r="DH1023" i="9"/>
  <c r="DG1023" i="9"/>
  <c r="DF1023" i="9"/>
  <c r="DE1023" i="9"/>
  <c r="DD1023" i="9"/>
  <c r="DC1023" i="9"/>
  <c r="DB1023" i="9"/>
  <c r="DA1023" i="9"/>
  <c r="CZ1023" i="9"/>
  <c r="CY1023" i="9"/>
  <c r="CX1023" i="9"/>
  <c r="CM1023" i="9"/>
  <c r="BZ1023" i="9"/>
  <c r="BO1023" i="9"/>
  <c r="BB1023" i="9"/>
  <c r="AO1023" i="9"/>
  <c r="NX1025" i="9"/>
  <c r="GO1025" i="9"/>
  <c r="GC1025" i="9"/>
  <c r="GB1025" i="9"/>
  <c r="GA1025" i="9"/>
  <c r="FZ1025" i="9"/>
  <c r="FY1025" i="9"/>
  <c r="FX1025" i="9"/>
  <c r="FW1025" i="9"/>
  <c r="FV1025" i="9"/>
  <c r="FU1025" i="9"/>
  <c r="FT1025" i="9"/>
  <c r="FJ1025" i="9"/>
  <c r="ES1025" i="9"/>
  <c r="EQ1025" i="9"/>
  <c r="ER1025" i="9"/>
  <c r="EP1025" i="9"/>
  <c r="EO1025" i="9"/>
  <c r="EN1025" i="9"/>
  <c r="EM1025" i="9"/>
  <c r="EL1025" i="9"/>
  <c r="EK1025" i="9"/>
  <c r="EJ1025" i="9"/>
  <c r="EI1025" i="9"/>
  <c r="DV1025" i="9"/>
  <c r="DH1025" i="9"/>
  <c r="DG1025" i="9"/>
  <c r="DF1025" i="9"/>
  <c r="DE1025" i="9"/>
  <c r="DD1025" i="9"/>
  <c r="DC1025" i="9"/>
  <c r="DB1025" i="9"/>
  <c r="DA1025" i="9"/>
  <c r="CZ1025" i="9"/>
  <c r="CY1025" i="9"/>
  <c r="CX1025" i="9"/>
  <c r="CM1025" i="9"/>
  <c r="BZ1025" i="9"/>
  <c r="BO1025" i="9"/>
  <c r="BB1025" i="9"/>
  <c r="AO1025" i="9"/>
  <c r="NX1020" i="9"/>
  <c r="GO1020" i="9"/>
  <c r="GC1020" i="9"/>
  <c r="GB1020" i="9"/>
  <c r="GA1020" i="9"/>
  <c r="FZ1020" i="9"/>
  <c r="FY1020" i="9"/>
  <c r="FX1020" i="9"/>
  <c r="FW1020" i="9"/>
  <c r="FV1020" i="9"/>
  <c r="FU1020" i="9"/>
  <c r="FT1020" i="9"/>
  <c r="FJ1020" i="9"/>
  <c r="ES1020" i="9"/>
  <c r="EQ1020" i="9"/>
  <c r="ER1020" i="9"/>
  <c r="EP1020" i="9"/>
  <c r="EO1020" i="9"/>
  <c r="EN1020" i="9"/>
  <c r="EM1020" i="9"/>
  <c r="EL1020" i="9"/>
  <c r="EK1020" i="9"/>
  <c r="EJ1020" i="9"/>
  <c r="EI1020" i="9"/>
  <c r="DV1020" i="9"/>
  <c r="DH1020" i="9"/>
  <c r="DG1020" i="9"/>
  <c r="DF1020" i="9"/>
  <c r="DE1020" i="9"/>
  <c r="DD1020" i="9"/>
  <c r="DC1020" i="9"/>
  <c r="DB1020" i="9"/>
  <c r="DA1020" i="9"/>
  <c r="CZ1020" i="9"/>
  <c r="CY1020" i="9"/>
  <c r="CX1020" i="9"/>
  <c r="CM1020" i="9"/>
  <c r="BZ1020" i="9"/>
  <c r="BO1020" i="9"/>
  <c r="BB1020" i="9"/>
  <c r="AO1020" i="9"/>
  <c r="NX988" i="9"/>
  <c r="GO988" i="9"/>
  <c r="GC988" i="9"/>
  <c r="GB988" i="9"/>
  <c r="GA988" i="9"/>
  <c r="FZ988" i="9"/>
  <c r="FY988" i="9"/>
  <c r="FX988" i="9"/>
  <c r="FW988" i="9"/>
  <c r="FV988" i="9"/>
  <c r="FU988" i="9"/>
  <c r="FT988" i="9"/>
  <c r="FJ988" i="9"/>
  <c r="ES988" i="9"/>
  <c r="EQ988" i="9"/>
  <c r="ER988" i="9"/>
  <c r="EP988" i="9"/>
  <c r="EO988" i="9"/>
  <c r="EN988" i="9"/>
  <c r="EM988" i="9"/>
  <c r="EL988" i="9"/>
  <c r="EK988" i="9"/>
  <c r="EJ988" i="9"/>
  <c r="EI988" i="9"/>
  <c r="DV988" i="9"/>
  <c r="DH988" i="9"/>
  <c r="DG988" i="9"/>
  <c r="DF988" i="9"/>
  <c r="DE988" i="9"/>
  <c r="DD988" i="9"/>
  <c r="DC988" i="9"/>
  <c r="DB988" i="9"/>
  <c r="DA988" i="9"/>
  <c r="CZ988" i="9"/>
  <c r="CY988" i="9"/>
  <c r="CX988" i="9"/>
  <c r="CM988" i="9"/>
  <c r="BZ988" i="9"/>
  <c r="BO988" i="9"/>
  <c r="BB988" i="9"/>
  <c r="AO988" i="9"/>
  <c r="NX926" i="9"/>
  <c r="GO926" i="9"/>
  <c r="GC926" i="9"/>
  <c r="GB926" i="9"/>
  <c r="GA926" i="9"/>
  <c r="FZ926" i="9"/>
  <c r="FY926" i="9"/>
  <c r="FX926" i="9"/>
  <c r="FW926" i="9"/>
  <c r="FV926" i="9"/>
  <c r="FU926" i="9"/>
  <c r="FT926" i="9"/>
  <c r="FJ926" i="9"/>
  <c r="ES926" i="9"/>
  <c r="EQ926" i="9"/>
  <c r="ER926" i="9"/>
  <c r="EP926" i="9"/>
  <c r="EO926" i="9"/>
  <c r="EN926" i="9"/>
  <c r="EM926" i="9"/>
  <c r="EL926" i="9"/>
  <c r="EK926" i="9"/>
  <c r="EJ926" i="9"/>
  <c r="EI926" i="9"/>
  <c r="DV926" i="9"/>
  <c r="DH926" i="9"/>
  <c r="DG926" i="9"/>
  <c r="DF926" i="9"/>
  <c r="DE926" i="9"/>
  <c r="DD926" i="9"/>
  <c r="DC926" i="9"/>
  <c r="DB926" i="9"/>
  <c r="DA926" i="9"/>
  <c r="CZ926" i="9"/>
  <c r="CY926" i="9"/>
  <c r="CX926" i="9"/>
  <c r="CM926" i="9"/>
  <c r="BZ926" i="9"/>
  <c r="BO926" i="9"/>
  <c r="BB926" i="9"/>
  <c r="AO926" i="9"/>
  <c r="NX1033" i="9"/>
  <c r="GO1033" i="9"/>
  <c r="GC1033" i="9"/>
  <c r="GB1033" i="9"/>
  <c r="GA1033" i="9"/>
  <c r="FZ1033" i="9"/>
  <c r="FY1033" i="9"/>
  <c r="FX1033" i="9"/>
  <c r="FW1033" i="9"/>
  <c r="FV1033" i="9"/>
  <c r="FU1033" i="9"/>
  <c r="FT1033" i="9"/>
  <c r="FJ1033" i="9"/>
  <c r="ES1033" i="9"/>
  <c r="EQ1033" i="9"/>
  <c r="ER1033" i="9"/>
  <c r="EP1033" i="9"/>
  <c r="EO1033" i="9"/>
  <c r="EN1033" i="9"/>
  <c r="EM1033" i="9"/>
  <c r="EL1033" i="9"/>
  <c r="EK1033" i="9"/>
  <c r="EJ1033" i="9"/>
  <c r="EI1033" i="9"/>
  <c r="DV1033" i="9"/>
  <c r="DH1033" i="9"/>
  <c r="DG1033" i="9"/>
  <c r="DF1033" i="9"/>
  <c r="DE1033" i="9"/>
  <c r="DD1033" i="9"/>
  <c r="DC1033" i="9"/>
  <c r="DB1033" i="9"/>
  <c r="DA1033" i="9"/>
  <c r="CZ1033" i="9"/>
  <c r="CY1033" i="9"/>
  <c r="CX1033" i="9"/>
  <c r="CM1033" i="9"/>
  <c r="BZ1033" i="9"/>
  <c r="BO1033" i="9"/>
  <c r="BB1033" i="9"/>
  <c r="AO1033" i="9"/>
  <c r="NX1002" i="9"/>
  <c r="GO1002" i="9"/>
  <c r="GC1002" i="9"/>
  <c r="GB1002" i="9"/>
  <c r="GA1002" i="9"/>
  <c r="FZ1002" i="9"/>
  <c r="FY1002" i="9"/>
  <c r="FX1002" i="9"/>
  <c r="FW1002" i="9"/>
  <c r="FV1002" i="9"/>
  <c r="FU1002" i="9"/>
  <c r="FT1002" i="9"/>
  <c r="FJ1002" i="9"/>
  <c r="ES1002" i="9"/>
  <c r="EQ1002" i="9"/>
  <c r="ER1002" i="9"/>
  <c r="EP1002" i="9"/>
  <c r="EO1002" i="9"/>
  <c r="EN1002" i="9"/>
  <c r="EM1002" i="9"/>
  <c r="EL1002" i="9"/>
  <c r="EK1002" i="9"/>
  <c r="EJ1002" i="9"/>
  <c r="EI1002" i="9"/>
  <c r="DV1002" i="9"/>
  <c r="DH1002" i="9"/>
  <c r="DG1002" i="9"/>
  <c r="DF1002" i="9"/>
  <c r="DE1002" i="9"/>
  <c r="DD1002" i="9"/>
  <c r="DC1002" i="9"/>
  <c r="DB1002" i="9"/>
  <c r="DA1002" i="9"/>
  <c r="CZ1002" i="9"/>
  <c r="CY1002" i="9"/>
  <c r="CX1002" i="9"/>
  <c r="CM1002" i="9"/>
  <c r="BZ1002" i="9"/>
  <c r="BO1002" i="9"/>
  <c r="BB1002" i="9"/>
  <c r="AO1002" i="9"/>
  <c r="NX964" i="9"/>
  <c r="GO964" i="9"/>
  <c r="GC964" i="9"/>
  <c r="GB964" i="9"/>
  <c r="GA964" i="9"/>
  <c r="FZ964" i="9"/>
  <c r="FY964" i="9"/>
  <c r="FX964" i="9"/>
  <c r="FW964" i="9"/>
  <c r="FV964" i="9"/>
  <c r="FU964" i="9"/>
  <c r="FT964" i="9"/>
  <c r="FJ964" i="9"/>
  <c r="ES964" i="9"/>
  <c r="EQ964" i="9"/>
  <c r="ER964" i="9"/>
  <c r="EP964" i="9"/>
  <c r="EO964" i="9"/>
  <c r="EN964" i="9"/>
  <c r="EM964" i="9"/>
  <c r="EL964" i="9"/>
  <c r="EK964" i="9"/>
  <c r="EJ964" i="9"/>
  <c r="EI964" i="9"/>
  <c r="DV964" i="9"/>
  <c r="DH964" i="9"/>
  <c r="DG964" i="9"/>
  <c r="DF964" i="9"/>
  <c r="DE964" i="9"/>
  <c r="DD964" i="9"/>
  <c r="DC964" i="9"/>
  <c r="DB964" i="9"/>
  <c r="DA964" i="9"/>
  <c r="CZ964" i="9"/>
  <c r="CY964" i="9"/>
  <c r="CX964" i="9"/>
  <c r="CM964" i="9"/>
  <c r="BZ964" i="9"/>
  <c r="BO964" i="9"/>
  <c r="BB964" i="9"/>
  <c r="AO964" i="9"/>
  <c r="NX925" i="9"/>
  <c r="GO925" i="9"/>
  <c r="GC925" i="9"/>
  <c r="GB925" i="9"/>
  <c r="GA925" i="9"/>
  <c r="FZ925" i="9"/>
  <c r="FY925" i="9"/>
  <c r="FX925" i="9"/>
  <c r="FW925" i="9"/>
  <c r="FV925" i="9"/>
  <c r="FU925" i="9"/>
  <c r="FT925" i="9"/>
  <c r="FJ925" i="9"/>
  <c r="ES925" i="9"/>
  <c r="EQ925" i="9"/>
  <c r="ER925" i="9"/>
  <c r="EP925" i="9"/>
  <c r="EO925" i="9"/>
  <c r="EN925" i="9"/>
  <c r="EM925" i="9"/>
  <c r="EL925" i="9"/>
  <c r="EK925" i="9"/>
  <c r="EJ925" i="9"/>
  <c r="EI925" i="9"/>
  <c r="DV925" i="9"/>
  <c r="DH925" i="9"/>
  <c r="DG925" i="9"/>
  <c r="DF925" i="9"/>
  <c r="DE925" i="9"/>
  <c r="DD925" i="9"/>
  <c r="DC925" i="9"/>
  <c r="DB925" i="9"/>
  <c r="DA925" i="9"/>
  <c r="CZ925" i="9"/>
  <c r="CY925" i="9"/>
  <c r="CX925" i="9"/>
  <c r="CM925" i="9"/>
  <c r="BZ925" i="9"/>
  <c r="BO925" i="9"/>
  <c r="BB925" i="9"/>
  <c r="AO925" i="9"/>
  <c r="NX1015" i="9"/>
  <c r="GO1015" i="9"/>
  <c r="GC1015" i="9"/>
  <c r="GB1015" i="9"/>
  <c r="GA1015" i="9"/>
  <c r="FZ1015" i="9"/>
  <c r="FY1015" i="9"/>
  <c r="FX1015" i="9"/>
  <c r="FW1015" i="9"/>
  <c r="FV1015" i="9"/>
  <c r="FU1015" i="9"/>
  <c r="FT1015" i="9"/>
  <c r="FJ1015" i="9"/>
  <c r="ES1015" i="9"/>
  <c r="EQ1015" i="9"/>
  <c r="ER1015" i="9"/>
  <c r="EP1015" i="9"/>
  <c r="EO1015" i="9"/>
  <c r="EN1015" i="9"/>
  <c r="EM1015" i="9"/>
  <c r="EL1015" i="9"/>
  <c r="EK1015" i="9"/>
  <c r="EJ1015" i="9"/>
  <c r="EI1015" i="9"/>
  <c r="DV1015" i="9"/>
  <c r="DH1015" i="9"/>
  <c r="DG1015" i="9"/>
  <c r="DF1015" i="9"/>
  <c r="DE1015" i="9"/>
  <c r="DD1015" i="9"/>
  <c r="DC1015" i="9"/>
  <c r="DB1015" i="9"/>
  <c r="DA1015" i="9"/>
  <c r="CZ1015" i="9"/>
  <c r="CY1015" i="9"/>
  <c r="CX1015" i="9"/>
  <c r="CM1015" i="9"/>
  <c r="BZ1015" i="9"/>
  <c r="BO1015" i="9"/>
  <c r="BB1015" i="9"/>
  <c r="AO1015" i="9"/>
  <c r="NX924" i="9"/>
  <c r="GO924" i="9"/>
  <c r="GC924" i="9"/>
  <c r="GB924" i="9"/>
  <c r="GA924" i="9"/>
  <c r="FZ924" i="9"/>
  <c r="FY924" i="9"/>
  <c r="FX924" i="9"/>
  <c r="FW924" i="9"/>
  <c r="FV924" i="9"/>
  <c r="FU924" i="9"/>
  <c r="FT924" i="9"/>
  <c r="FJ924" i="9"/>
  <c r="ES924" i="9"/>
  <c r="EQ924" i="9"/>
  <c r="ER924" i="9"/>
  <c r="EP924" i="9"/>
  <c r="EO924" i="9"/>
  <c r="EN924" i="9"/>
  <c r="EM924" i="9"/>
  <c r="EL924" i="9"/>
  <c r="EK924" i="9"/>
  <c r="EJ924" i="9"/>
  <c r="EI924" i="9"/>
  <c r="DV924" i="9"/>
  <c r="DH924" i="9"/>
  <c r="DG924" i="9"/>
  <c r="DF924" i="9"/>
  <c r="DE924" i="9"/>
  <c r="DD924" i="9"/>
  <c r="DC924" i="9"/>
  <c r="DB924" i="9"/>
  <c r="DA924" i="9"/>
  <c r="CZ924" i="9"/>
  <c r="CY924" i="9"/>
  <c r="CX924" i="9"/>
  <c r="CM924" i="9"/>
  <c r="BZ924" i="9"/>
  <c r="BO924" i="9"/>
  <c r="BB924" i="9"/>
  <c r="AO924" i="9"/>
  <c r="NX968" i="9"/>
  <c r="GO968" i="9"/>
  <c r="GC968" i="9"/>
  <c r="GB968" i="9"/>
  <c r="GA968" i="9"/>
  <c r="FZ968" i="9"/>
  <c r="FY968" i="9"/>
  <c r="FX968" i="9"/>
  <c r="FW968" i="9"/>
  <c r="FV968" i="9"/>
  <c r="FU968" i="9"/>
  <c r="FT968" i="9"/>
  <c r="FJ968" i="9"/>
  <c r="ES968" i="9"/>
  <c r="EQ968" i="9"/>
  <c r="ER968" i="9"/>
  <c r="EP968" i="9"/>
  <c r="EO968" i="9"/>
  <c r="EN968" i="9"/>
  <c r="EM968" i="9"/>
  <c r="EL968" i="9"/>
  <c r="EK968" i="9"/>
  <c r="EJ968" i="9"/>
  <c r="EI968" i="9"/>
  <c r="DV968" i="9"/>
  <c r="DH968" i="9"/>
  <c r="DG968" i="9"/>
  <c r="DF968" i="9"/>
  <c r="DE968" i="9"/>
  <c r="DD968" i="9"/>
  <c r="DC968" i="9"/>
  <c r="DB968" i="9"/>
  <c r="DA968" i="9"/>
  <c r="CZ968" i="9"/>
  <c r="CY968" i="9"/>
  <c r="CX968" i="9"/>
  <c r="CM968" i="9"/>
  <c r="BZ968" i="9"/>
  <c r="BO968" i="9"/>
  <c r="BB968" i="9"/>
  <c r="AO968" i="9"/>
  <c r="NX1017" i="9"/>
  <c r="GO1017" i="9"/>
  <c r="GC1017" i="9"/>
  <c r="GB1017" i="9"/>
  <c r="GA1017" i="9"/>
  <c r="FZ1017" i="9"/>
  <c r="FY1017" i="9"/>
  <c r="FX1017" i="9"/>
  <c r="FW1017" i="9"/>
  <c r="FV1017" i="9"/>
  <c r="FU1017" i="9"/>
  <c r="FT1017" i="9"/>
  <c r="FJ1017" i="9"/>
  <c r="ES1017" i="9"/>
  <c r="EQ1017" i="9"/>
  <c r="ER1017" i="9"/>
  <c r="EP1017" i="9"/>
  <c r="EO1017" i="9"/>
  <c r="EN1017" i="9"/>
  <c r="EM1017" i="9"/>
  <c r="EL1017" i="9"/>
  <c r="EK1017" i="9"/>
  <c r="EJ1017" i="9"/>
  <c r="EI1017" i="9"/>
  <c r="DV1017" i="9"/>
  <c r="DH1017" i="9"/>
  <c r="DG1017" i="9"/>
  <c r="DF1017" i="9"/>
  <c r="DE1017" i="9"/>
  <c r="DD1017" i="9"/>
  <c r="DC1017" i="9"/>
  <c r="DB1017" i="9"/>
  <c r="DA1017" i="9"/>
  <c r="CZ1017" i="9"/>
  <c r="CY1017" i="9"/>
  <c r="CX1017" i="9"/>
  <c r="CM1017" i="9"/>
  <c r="BZ1017" i="9"/>
  <c r="BO1017" i="9"/>
  <c r="BB1017" i="9"/>
  <c r="AO1017" i="9"/>
  <c r="NX977" i="9"/>
  <c r="GO977" i="9"/>
  <c r="GC977" i="9"/>
  <c r="GB977" i="9"/>
  <c r="GA977" i="9"/>
  <c r="FZ977" i="9"/>
  <c r="FY977" i="9"/>
  <c r="FX977" i="9"/>
  <c r="FW977" i="9"/>
  <c r="FV977" i="9"/>
  <c r="FU977" i="9"/>
  <c r="FT977" i="9"/>
  <c r="FJ977" i="9"/>
  <c r="ES977" i="9"/>
  <c r="EQ977" i="9"/>
  <c r="ER977" i="9"/>
  <c r="EP977" i="9"/>
  <c r="EO977" i="9"/>
  <c r="EN977" i="9"/>
  <c r="EM977" i="9"/>
  <c r="EL977" i="9"/>
  <c r="EK977" i="9"/>
  <c r="EJ977" i="9"/>
  <c r="EI977" i="9"/>
  <c r="DV977" i="9"/>
  <c r="DH977" i="9"/>
  <c r="DG977" i="9"/>
  <c r="DF977" i="9"/>
  <c r="DE977" i="9"/>
  <c r="DD977" i="9"/>
  <c r="DC977" i="9"/>
  <c r="DB977" i="9"/>
  <c r="DA977" i="9"/>
  <c r="CZ977" i="9"/>
  <c r="CY977" i="9"/>
  <c r="CX977" i="9"/>
  <c r="CM977" i="9"/>
  <c r="BZ977" i="9"/>
  <c r="BO977" i="9"/>
  <c r="BB977" i="9"/>
  <c r="AO977" i="9"/>
  <c r="NX923" i="9"/>
  <c r="GO923" i="9"/>
  <c r="GC923" i="9"/>
  <c r="GB923" i="9"/>
  <c r="GA923" i="9"/>
  <c r="FZ923" i="9"/>
  <c r="FY923" i="9"/>
  <c r="FX923" i="9"/>
  <c r="FW923" i="9"/>
  <c r="FV923" i="9"/>
  <c r="FU923" i="9"/>
  <c r="FT923" i="9"/>
  <c r="FJ923" i="9"/>
  <c r="ES923" i="9"/>
  <c r="EQ923" i="9"/>
  <c r="ER923" i="9"/>
  <c r="EP923" i="9"/>
  <c r="EO923" i="9"/>
  <c r="EN923" i="9"/>
  <c r="EM923" i="9"/>
  <c r="EL923" i="9"/>
  <c r="EK923" i="9"/>
  <c r="EJ923" i="9"/>
  <c r="EI923" i="9"/>
  <c r="DV923" i="9"/>
  <c r="DH923" i="9"/>
  <c r="DG923" i="9"/>
  <c r="DF923" i="9"/>
  <c r="DE923" i="9"/>
  <c r="DD923" i="9"/>
  <c r="DC923" i="9"/>
  <c r="DB923" i="9"/>
  <c r="DA923" i="9"/>
  <c r="CZ923" i="9"/>
  <c r="CY923" i="9"/>
  <c r="CX923" i="9"/>
  <c r="CM923" i="9"/>
  <c r="BZ923" i="9"/>
  <c r="BO923" i="9"/>
  <c r="BB923" i="9"/>
  <c r="AO923" i="9"/>
  <c r="NX1006" i="9"/>
  <c r="GO1006" i="9"/>
  <c r="GC1006" i="9"/>
  <c r="GB1006" i="9"/>
  <c r="GA1006" i="9"/>
  <c r="FZ1006" i="9"/>
  <c r="FY1006" i="9"/>
  <c r="FX1006" i="9"/>
  <c r="FW1006" i="9"/>
  <c r="FV1006" i="9"/>
  <c r="FU1006" i="9"/>
  <c r="FT1006" i="9"/>
  <c r="FJ1006" i="9"/>
  <c r="ES1006" i="9"/>
  <c r="EQ1006" i="9"/>
  <c r="ER1006" i="9"/>
  <c r="EP1006" i="9"/>
  <c r="EO1006" i="9"/>
  <c r="EN1006" i="9"/>
  <c r="EM1006" i="9"/>
  <c r="EL1006" i="9"/>
  <c r="EK1006" i="9"/>
  <c r="EJ1006" i="9"/>
  <c r="EI1006" i="9"/>
  <c r="DV1006" i="9"/>
  <c r="DH1006" i="9"/>
  <c r="DG1006" i="9"/>
  <c r="DF1006" i="9"/>
  <c r="DE1006" i="9"/>
  <c r="DD1006" i="9"/>
  <c r="DC1006" i="9"/>
  <c r="DB1006" i="9"/>
  <c r="DA1006" i="9"/>
  <c r="CZ1006" i="9"/>
  <c r="CY1006" i="9"/>
  <c r="CX1006" i="9"/>
  <c r="CM1006" i="9"/>
  <c r="BZ1006" i="9"/>
  <c r="BO1006" i="9"/>
  <c r="BB1006" i="9"/>
  <c r="AO1006" i="9"/>
  <c r="NX1031" i="9"/>
  <c r="GO1031" i="9"/>
  <c r="GC1031" i="9"/>
  <c r="GB1031" i="9"/>
  <c r="GA1031" i="9"/>
  <c r="FZ1031" i="9"/>
  <c r="FY1031" i="9"/>
  <c r="FX1031" i="9"/>
  <c r="FW1031" i="9"/>
  <c r="FV1031" i="9"/>
  <c r="FU1031" i="9"/>
  <c r="FT1031" i="9"/>
  <c r="FJ1031" i="9"/>
  <c r="ES1031" i="9"/>
  <c r="EQ1031" i="9"/>
  <c r="ER1031" i="9"/>
  <c r="EP1031" i="9"/>
  <c r="EO1031" i="9"/>
  <c r="EN1031" i="9"/>
  <c r="EM1031" i="9"/>
  <c r="EL1031" i="9"/>
  <c r="EK1031" i="9"/>
  <c r="EJ1031" i="9"/>
  <c r="EI1031" i="9"/>
  <c r="DV1031" i="9"/>
  <c r="DH1031" i="9"/>
  <c r="DG1031" i="9"/>
  <c r="DF1031" i="9"/>
  <c r="DE1031" i="9"/>
  <c r="DD1031" i="9"/>
  <c r="DC1031" i="9"/>
  <c r="DB1031" i="9"/>
  <c r="DA1031" i="9"/>
  <c r="CZ1031" i="9"/>
  <c r="CY1031" i="9"/>
  <c r="CX1031" i="9"/>
  <c r="CM1031" i="9"/>
  <c r="BZ1031" i="9"/>
  <c r="BO1031" i="9"/>
  <c r="BB1031" i="9"/>
  <c r="AO1031" i="9"/>
  <c r="NX1030" i="9"/>
  <c r="GO1030" i="9"/>
  <c r="GC1030" i="9"/>
  <c r="GB1030" i="9"/>
  <c r="GA1030" i="9"/>
  <c r="FZ1030" i="9"/>
  <c r="FY1030" i="9"/>
  <c r="FX1030" i="9"/>
  <c r="FW1030" i="9"/>
  <c r="FV1030" i="9"/>
  <c r="FU1030" i="9"/>
  <c r="FT1030" i="9"/>
  <c r="FJ1030" i="9"/>
  <c r="ES1030" i="9"/>
  <c r="EQ1030" i="9"/>
  <c r="ER1030" i="9"/>
  <c r="EP1030" i="9"/>
  <c r="EO1030" i="9"/>
  <c r="EN1030" i="9"/>
  <c r="EM1030" i="9"/>
  <c r="EL1030" i="9"/>
  <c r="EK1030" i="9"/>
  <c r="EJ1030" i="9"/>
  <c r="EI1030" i="9"/>
  <c r="DV1030" i="9"/>
  <c r="DH1030" i="9"/>
  <c r="DG1030" i="9"/>
  <c r="DF1030" i="9"/>
  <c r="DE1030" i="9"/>
  <c r="DD1030" i="9"/>
  <c r="DC1030" i="9"/>
  <c r="DB1030" i="9"/>
  <c r="DA1030" i="9"/>
  <c r="CZ1030" i="9"/>
  <c r="CY1030" i="9"/>
  <c r="CX1030" i="9"/>
  <c r="CM1030" i="9"/>
  <c r="BZ1030" i="9"/>
  <c r="BO1030" i="9"/>
  <c r="BB1030" i="9"/>
  <c r="AO1030" i="9"/>
  <c r="NX952" i="9"/>
  <c r="GO952" i="9"/>
  <c r="GC952" i="9"/>
  <c r="GB952" i="9"/>
  <c r="GA952" i="9"/>
  <c r="FZ952" i="9"/>
  <c r="FY952" i="9"/>
  <c r="FX952" i="9"/>
  <c r="FW952" i="9"/>
  <c r="FV952" i="9"/>
  <c r="FU952" i="9"/>
  <c r="FT952" i="9"/>
  <c r="FJ952" i="9"/>
  <c r="ES952" i="9"/>
  <c r="EQ952" i="9"/>
  <c r="ER952" i="9"/>
  <c r="EP952" i="9"/>
  <c r="EO952" i="9"/>
  <c r="EN952" i="9"/>
  <c r="EM952" i="9"/>
  <c r="EL952" i="9"/>
  <c r="EK952" i="9"/>
  <c r="EJ952" i="9"/>
  <c r="EI952" i="9"/>
  <c r="DV952" i="9"/>
  <c r="DH952" i="9"/>
  <c r="DG952" i="9"/>
  <c r="DF952" i="9"/>
  <c r="DE952" i="9"/>
  <c r="DD952" i="9"/>
  <c r="DC952" i="9"/>
  <c r="DB952" i="9"/>
  <c r="DA952" i="9"/>
  <c r="CZ952" i="9"/>
  <c r="CY952" i="9"/>
  <c r="CX952" i="9"/>
  <c r="CM952" i="9"/>
  <c r="BZ952" i="9"/>
  <c r="BO952" i="9"/>
  <c r="BB952" i="9"/>
  <c r="AO952" i="9"/>
  <c r="NX1026" i="9"/>
  <c r="GO1026" i="9"/>
  <c r="GC1026" i="9"/>
  <c r="GB1026" i="9"/>
  <c r="GA1026" i="9"/>
  <c r="FZ1026" i="9"/>
  <c r="FY1026" i="9"/>
  <c r="FX1026" i="9"/>
  <c r="FW1026" i="9"/>
  <c r="FV1026" i="9"/>
  <c r="FU1026" i="9"/>
  <c r="FT1026" i="9"/>
  <c r="FJ1026" i="9"/>
  <c r="ES1026" i="9"/>
  <c r="EQ1026" i="9"/>
  <c r="ER1026" i="9"/>
  <c r="EP1026" i="9"/>
  <c r="EO1026" i="9"/>
  <c r="EN1026" i="9"/>
  <c r="EM1026" i="9"/>
  <c r="EL1026" i="9"/>
  <c r="EK1026" i="9"/>
  <c r="EJ1026" i="9"/>
  <c r="EI1026" i="9"/>
  <c r="DV1026" i="9"/>
  <c r="DH1026" i="9"/>
  <c r="DG1026" i="9"/>
  <c r="DF1026" i="9"/>
  <c r="DE1026" i="9"/>
  <c r="DD1026" i="9"/>
  <c r="DC1026" i="9"/>
  <c r="DB1026" i="9"/>
  <c r="DA1026" i="9"/>
  <c r="CZ1026" i="9"/>
  <c r="CY1026" i="9"/>
  <c r="CX1026" i="9"/>
  <c r="CM1026" i="9"/>
  <c r="BZ1026" i="9"/>
  <c r="BO1026" i="9"/>
  <c r="BB1026" i="9"/>
  <c r="AO1026" i="9"/>
  <c r="NX1016" i="9"/>
  <c r="GO1016" i="9"/>
  <c r="GC1016" i="9"/>
  <c r="GB1016" i="9"/>
  <c r="GA1016" i="9"/>
  <c r="FZ1016" i="9"/>
  <c r="FY1016" i="9"/>
  <c r="FX1016" i="9"/>
  <c r="FW1016" i="9"/>
  <c r="FV1016" i="9"/>
  <c r="FU1016" i="9"/>
  <c r="FT1016" i="9"/>
  <c r="FJ1016" i="9"/>
  <c r="ES1016" i="9"/>
  <c r="EQ1016" i="9"/>
  <c r="ER1016" i="9"/>
  <c r="EP1016" i="9"/>
  <c r="EO1016" i="9"/>
  <c r="EN1016" i="9"/>
  <c r="EM1016" i="9"/>
  <c r="EL1016" i="9"/>
  <c r="EK1016" i="9"/>
  <c r="EJ1016" i="9"/>
  <c r="EI1016" i="9"/>
  <c r="DV1016" i="9"/>
  <c r="DH1016" i="9"/>
  <c r="DG1016" i="9"/>
  <c r="DF1016" i="9"/>
  <c r="DE1016" i="9"/>
  <c r="DD1016" i="9"/>
  <c r="DC1016" i="9"/>
  <c r="DB1016" i="9"/>
  <c r="DA1016" i="9"/>
  <c r="CZ1016" i="9"/>
  <c r="CY1016" i="9"/>
  <c r="CX1016" i="9"/>
  <c r="CM1016" i="9"/>
  <c r="BZ1016" i="9"/>
  <c r="BO1016" i="9"/>
  <c r="BB1016" i="9"/>
  <c r="AO1016" i="9"/>
  <c r="NX972" i="9"/>
  <c r="GO972" i="9"/>
  <c r="GC972" i="9"/>
  <c r="GB972" i="9"/>
  <c r="GA972" i="9"/>
  <c r="FZ972" i="9"/>
  <c r="FY972" i="9"/>
  <c r="FX972" i="9"/>
  <c r="FW972" i="9"/>
  <c r="FV972" i="9"/>
  <c r="FU972" i="9"/>
  <c r="FT972" i="9"/>
  <c r="FJ972" i="9"/>
  <c r="ES972" i="9"/>
  <c r="EQ972" i="9"/>
  <c r="ER972" i="9"/>
  <c r="EP972" i="9"/>
  <c r="EO972" i="9"/>
  <c r="EN972" i="9"/>
  <c r="EM972" i="9"/>
  <c r="EL972" i="9"/>
  <c r="EK972" i="9"/>
  <c r="EJ972" i="9"/>
  <c r="EI972" i="9"/>
  <c r="DV972" i="9"/>
  <c r="DH972" i="9"/>
  <c r="DG972" i="9"/>
  <c r="DF972" i="9"/>
  <c r="DE972" i="9"/>
  <c r="DD972" i="9"/>
  <c r="DC972" i="9"/>
  <c r="DB972" i="9"/>
  <c r="DA972" i="9"/>
  <c r="CZ972" i="9"/>
  <c r="CY972" i="9"/>
  <c r="CX972" i="9"/>
  <c r="CM972" i="9"/>
  <c r="BZ972" i="9"/>
  <c r="BO972" i="9"/>
  <c r="BB972" i="9"/>
  <c r="AO972" i="9"/>
  <c r="NX947" i="9"/>
  <c r="GO947" i="9"/>
  <c r="GC947" i="9"/>
  <c r="GB947" i="9"/>
  <c r="GA947" i="9"/>
  <c r="FZ947" i="9"/>
  <c r="FY947" i="9"/>
  <c r="FX947" i="9"/>
  <c r="FW947" i="9"/>
  <c r="FV947" i="9"/>
  <c r="FU947" i="9"/>
  <c r="FT947" i="9"/>
  <c r="FJ947" i="9"/>
  <c r="ES947" i="9"/>
  <c r="EQ947" i="9"/>
  <c r="ER947" i="9"/>
  <c r="EP947" i="9"/>
  <c r="EO947" i="9"/>
  <c r="EN947" i="9"/>
  <c r="EM947" i="9"/>
  <c r="EL947" i="9"/>
  <c r="EK947" i="9"/>
  <c r="EJ947" i="9"/>
  <c r="EI947" i="9"/>
  <c r="DV947" i="9"/>
  <c r="DH947" i="9"/>
  <c r="DG947" i="9"/>
  <c r="DF947" i="9"/>
  <c r="DE947" i="9"/>
  <c r="DD947" i="9"/>
  <c r="DC947" i="9"/>
  <c r="DB947" i="9"/>
  <c r="DA947" i="9"/>
  <c r="CZ947" i="9"/>
  <c r="CY947" i="9"/>
  <c r="CX947" i="9"/>
  <c r="CM947" i="9"/>
  <c r="BZ947" i="9"/>
  <c r="BO947" i="9"/>
  <c r="BB947" i="9"/>
  <c r="AO947" i="9"/>
  <c r="NX969" i="9"/>
  <c r="GO969" i="9"/>
  <c r="GC969" i="9"/>
  <c r="GB969" i="9"/>
  <c r="GA969" i="9"/>
  <c r="FZ969" i="9"/>
  <c r="FY969" i="9"/>
  <c r="FX969" i="9"/>
  <c r="FW969" i="9"/>
  <c r="FV969" i="9"/>
  <c r="FU969" i="9"/>
  <c r="FT969" i="9"/>
  <c r="FJ969" i="9"/>
  <c r="ES969" i="9"/>
  <c r="EQ969" i="9"/>
  <c r="ER969" i="9"/>
  <c r="EP969" i="9"/>
  <c r="EO969" i="9"/>
  <c r="EN969" i="9"/>
  <c r="EM969" i="9"/>
  <c r="EL969" i="9"/>
  <c r="EK969" i="9"/>
  <c r="EJ969" i="9"/>
  <c r="EI969" i="9"/>
  <c r="DV969" i="9"/>
  <c r="DH969" i="9"/>
  <c r="DG969" i="9"/>
  <c r="DF969" i="9"/>
  <c r="DE969" i="9"/>
  <c r="DD969" i="9"/>
  <c r="DC969" i="9"/>
  <c r="DB969" i="9"/>
  <c r="DA969" i="9"/>
  <c r="CZ969" i="9"/>
  <c r="CY969" i="9"/>
  <c r="CX969" i="9"/>
  <c r="CM969" i="9"/>
  <c r="BZ969" i="9"/>
  <c r="BO969" i="9"/>
  <c r="BB969" i="9"/>
  <c r="AO969" i="9"/>
  <c r="NX975" i="9"/>
  <c r="GO975" i="9"/>
  <c r="GC975" i="9"/>
  <c r="GB975" i="9"/>
  <c r="GA975" i="9"/>
  <c r="FZ975" i="9"/>
  <c r="FY975" i="9"/>
  <c r="FX975" i="9"/>
  <c r="FW975" i="9"/>
  <c r="FV975" i="9"/>
  <c r="FU975" i="9"/>
  <c r="FT975" i="9"/>
  <c r="FJ975" i="9"/>
  <c r="ES975" i="9"/>
  <c r="EQ975" i="9"/>
  <c r="ER975" i="9"/>
  <c r="EP975" i="9"/>
  <c r="EO975" i="9"/>
  <c r="EN975" i="9"/>
  <c r="EM975" i="9"/>
  <c r="EL975" i="9"/>
  <c r="EK975" i="9"/>
  <c r="EJ975" i="9"/>
  <c r="EI975" i="9"/>
  <c r="DV975" i="9"/>
  <c r="DH975" i="9"/>
  <c r="DG975" i="9"/>
  <c r="DF975" i="9"/>
  <c r="DE975" i="9"/>
  <c r="DD975" i="9"/>
  <c r="DC975" i="9"/>
  <c r="DB975" i="9"/>
  <c r="DA975" i="9"/>
  <c r="CZ975" i="9"/>
  <c r="CY975" i="9"/>
  <c r="CX975" i="9"/>
  <c r="CM975" i="9"/>
  <c r="BZ975" i="9"/>
  <c r="BO975" i="9"/>
  <c r="BB975" i="9"/>
  <c r="AO975" i="9"/>
  <c r="NX962" i="9"/>
  <c r="GO962" i="9"/>
  <c r="GC962" i="9"/>
  <c r="GB962" i="9"/>
  <c r="GA962" i="9"/>
  <c r="FZ962" i="9"/>
  <c r="FY962" i="9"/>
  <c r="FX962" i="9"/>
  <c r="FW962" i="9"/>
  <c r="FV962" i="9"/>
  <c r="FU962" i="9"/>
  <c r="FT962" i="9"/>
  <c r="FJ962" i="9"/>
  <c r="ES962" i="9"/>
  <c r="EQ962" i="9"/>
  <c r="ER962" i="9"/>
  <c r="EP962" i="9"/>
  <c r="EO962" i="9"/>
  <c r="EN962" i="9"/>
  <c r="EM962" i="9"/>
  <c r="EL962" i="9"/>
  <c r="EK962" i="9"/>
  <c r="EJ962" i="9"/>
  <c r="EI962" i="9"/>
  <c r="DV962" i="9"/>
  <c r="DH962" i="9"/>
  <c r="DG962" i="9"/>
  <c r="DF962" i="9"/>
  <c r="DE962" i="9"/>
  <c r="DD962" i="9"/>
  <c r="DC962" i="9"/>
  <c r="DB962" i="9"/>
  <c r="DA962" i="9"/>
  <c r="CZ962" i="9"/>
  <c r="CY962" i="9"/>
  <c r="CX962" i="9"/>
  <c r="CM962" i="9"/>
  <c r="BZ962" i="9"/>
  <c r="BO962" i="9"/>
  <c r="BB962" i="9"/>
  <c r="AO962" i="9"/>
  <c r="NX1013" i="9"/>
  <c r="GO1013" i="9"/>
  <c r="GC1013" i="9"/>
  <c r="GB1013" i="9"/>
  <c r="GA1013" i="9"/>
  <c r="FZ1013" i="9"/>
  <c r="FY1013" i="9"/>
  <c r="FX1013" i="9"/>
  <c r="FW1013" i="9"/>
  <c r="FV1013" i="9"/>
  <c r="FU1013" i="9"/>
  <c r="FT1013" i="9"/>
  <c r="FJ1013" i="9"/>
  <c r="ES1013" i="9"/>
  <c r="EQ1013" i="9"/>
  <c r="ER1013" i="9"/>
  <c r="EP1013" i="9"/>
  <c r="EO1013" i="9"/>
  <c r="EN1013" i="9"/>
  <c r="EM1013" i="9"/>
  <c r="EL1013" i="9"/>
  <c r="EK1013" i="9"/>
  <c r="EJ1013" i="9"/>
  <c r="EI1013" i="9"/>
  <c r="DV1013" i="9"/>
  <c r="DH1013" i="9"/>
  <c r="DG1013" i="9"/>
  <c r="DF1013" i="9"/>
  <c r="DE1013" i="9"/>
  <c r="DD1013" i="9"/>
  <c r="DC1013" i="9"/>
  <c r="DB1013" i="9"/>
  <c r="DA1013" i="9"/>
  <c r="CZ1013" i="9"/>
  <c r="CY1013" i="9"/>
  <c r="CX1013" i="9"/>
  <c r="CM1013" i="9"/>
  <c r="BZ1013" i="9"/>
  <c r="BO1013" i="9"/>
  <c r="BB1013" i="9"/>
  <c r="AO1013" i="9"/>
  <c r="NX951" i="9"/>
  <c r="GO951" i="9"/>
  <c r="GC951" i="9"/>
  <c r="GB951" i="9"/>
  <c r="GA951" i="9"/>
  <c r="FZ951" i="9"/>
  <c r="FY951" i="9"/>
  <c r="FX951" i="9"/>
  <c r="FW951" i="9"/>
  <c r="FV951" i="9"/>
  <c r="FU951" i="9"/>
  <c r="FT951" i="9"/>
  <c r="FJ951" i="9"/>
  <c r="ES951" i="9"/>
  <c r="EQ951" i="9"/>
  <c r="ER951" i="9"/>
  <c r="EP951" i="9"/>
  <c r="EO951" i="9"/>
  <c r="EN951" i="9"/>
  <c r="EM951" i="9"/>
  <c r="EL951" i="9"/>
  <c r="EK951" i="9"/>
  <c r="EJ951" i="9"/>
  <c r="EI951" i="9"/>
  <c r="DV951" i="9"/>
  <c r="DH951" i="9"/>
  <c r="DG951" i="9"/>
  <c r="DF951" i="9"/>
  <c r="DE951" i="9"/>
  <c r="DD951" i="9"/>
  <c r="DC951" i="9"/>
  <c r="DB951" i="9"/>
  <c r="DA951" i="9"/>
  <c r="CZ951" i="9"/>
  <c r="CY951" i="9"/>
  <c r="CX951" i="9"/>
  <c r="CM951" i="9"/>
  <c r="BZ951" i="9"/>
  <c r="BO951" i="9"/>
  <c r="BB951" i="9"/>
  <c r="AO951" i="9"/>
  <c r="NX1028" i="9"/>
  <c r="GO1028" i="9"/>
  <c r="GC1028" i="9"/>
  <c r="GB1028" i="9"/>
  <c r="GA1028" i="9"/>
  <c r="FZ1028" i="9"/>
  <c r="FY1028" i="9"/>
  <c r="FX1028" i="9"/>
  <c r="FW1028" i="9"/>
  <c r="FV1028" i="9"/>
  <c r="FU1028" i="9"/>
  <c r="FT1028" i="9"/>
  <c r="FJ1028" i="9"/>
  <c r="ES1028" i="9"/>
  <c r="EQ1028" i="9"/>
  <c r="ER1028" i="9"/>
  <c r="EP1028" i="9"/>
  <c r="EO1028" i="9"/>
  <c r="EN1028" i="9"/>
  <c r="EM1028" i="9"/>
  <c r="EL1028" i="9"/>
  <c r="EK1028" i="9"/>
  <c r="EJ1028" i="9"/>
  <c r="EI1028" i="9"/>
  <c r="DV1028" i="9"/>
  <c r="DH1028" i="9"/>
  <c r="DG1028" i="9"/>
  <c r="DF1028" i="9"/>
  <c r="DE1028" i="9"/>
  <c r="DD1028" i="9"/>
  <c r="DC1028" i="9"/>
  <c r="DB1028" i="9"/>
  <c r="DA1028" i="9"/>
  <c r="CZ1028" i="9"/>
  <c r="CY1028" i="9"/>
  <c r="CX1028" i="9"/>
  <c r="CM1028" i="9"/>
  <c r="BZ1028" i="9"/>
  <c r="BO1028" i="9"/>
  <c r="BB1028" i="9"/>
  <c r="AO1028" i="9"/>
  <c r="NX1007" i="9"/>
  <c r="GO1007" i="9"/>
  <c r="GC1007" i="9"/>
  <c r="GB1007" i="9"/>
  <c r="GA1007" i="9"/>
  <c r="FZ1007" i="9"/>
  <c r="FY1007" i="9"/>
  <c r="FX1007" i="9"/>
  <c r="FW1007" i="9"/>
  <c r="FV1007" i="9"/>
  <c r="FU1007" i="9"/>
  <c r="FT1007" i="9"/>
  <c r="FJ1007" i="9"/>
  <c r="ES1007" i="9"/>
  <c r="EQ1007" i="9"/>
  <c r="ER1007" i="9"/>
  <c r="EP1007" i="9"/>
  <c r="EO1007" i="9"/>
  <c r="EN1007" i="9"/>
  <c r="EM1007" i="9"/>
  <c r="EL1007" i="9"/>
  <c r="EK1007" i="9"/>
  <c r="EJ1007" i="9"/>
  <c r="EI1007" i="9"/>
  <c r="DV1007" i="9"/>
  <c r="DH1007" i="9"/>
  <c r="DG1007" i="9"/>
  <c r="DF1007" i="9"/>
  <c r="DE1007" i="9"/>
  <c r="DD1007" i="9"/>
  <c r="DC1007" i="9"/>
  <c r="DB1007" i="9"/>
  <c r="DA1007" i="9"/>
  <c r="CZ1007" i="9"/>
  <c r="CY1007" i="9"/>
  <c r="CX1007" i="9"/>
  <c r="CM1007" i="9"/>
  <c r="BZ1007" i="9"/>
  <c r="BO1007" i="9"/>
  <c r="BB1007" i="9"/>
  <c r="AO1007" i="9"/>
  <c r="NX922" i="9"/>
  <c r="GO922" i="9"/>
  <c r="GC922" i="9"/>
  <c r="GB922" i="9"/>
  <c r="GA922" i="9"/>
  <c r="FZ922" i="9"/>
  <c r="FY922" i="9"/>
  <c r="FX922" i="9"/>
  <c r="FW922" i="9"/>
  <c r="FV922" i="9"/>
  <c r="FU922" i="9"/>
  <c r="FT922" i="9"/>
  <c r="FJ922" i="9"/>
  <c r="ES922" i="9"/>
  <c r="EQ922" i="9"/>
  <c r="ER922" i="9"/>
  <c r="EP922" i="9"/>
  <c r="EO922" i="9"/>
  <c r="EN922" i="9"/>
  <c r="EM922" i="9"/>
  <c r="EL922" i="9"/>
  <c r="EK922" i="9"/>
  <c r="EJ922" i="9"/>
  <c r="EI922" i="9"/>
  <c r="DV922" i="9"/>
  <c r="DH922" i="9"/>
  <c r="DG922" i="9"/>
  <c r="DF922" i="9"/>
  <c r="DE922" i="9"/>
  <c r="DD922" i="9"/>
  <c r="DC922" i="9"/>
  <c r="DB922" i="9"/>
  <c r="DA922" i="9"/>
  <c r="CZ922" i="9"/>
  <c r="CY922" i="9"/>
  <c r="CX922" i="9"/>
  <c r="CM922" i="9"/>
  <c r="BZ922" i="9"/>
  <c r="BO922" i="9"/>
  <c r="BB922" i="9"/>
  <c r="AO922" i="9"/>
  <c r="KJ811" i="9"/>
  <c r="KI811" i="9"/>
  <c r="NX743" i="9"/>
  <c r="NX729" i="9"/>
  <c r="NX772" i="9"/>
  <c r="NX746" i="9"/>
  <c r="NX770" i="9"/>
  <c r="NX720" i="9"/>
  <c r="NX755" i="9"/>
  <c r="NX705" i="9"/>
  <c r="NX738" i="9"/>
  <c r="NX779" i="9"/>
  <c r="NX736" i="9"/>
  <c r="NX733" i="9"/>
  <c r="NX773" i="9"/>
  <c r="NX731" i="9"/>
  <c r="NX793" i="9"/>
  <c r="NX806" i="9"/>
  <c r="NX748" i="9"/>
  <c r="NX794" i="9"/>
  <c r="NX727" i="9"/>
  <c r="NX760" i="9"/>
  <c r="NX717" i="9"/>
  <c r="NX734" i="9"/>
  <c r="NX752" i="9"/>
  <c r="NX768" i="9"/>
  <c r="NX702" i="9"/>
  <c r="NX771" i="9"/>
  <c r="NX782" i="9"/>
  <c r="NX762" i="9"/>
  <c r="NX701" i="9"/>
  <c r="NX742" i="9"/>
  <c r="NX709" i="9"/>
  <c r="NX766" i="9"/>
  <c r="NX730" i="9"/>
  <c r="NX805" i="9"/>
  <c r="NX804" i="9"/>
  <c r="NX700" i="9"/>
  <c r="NX803" i="9"/>
  <c r="NX802" i="9"/>
  <c r="NX776" i="9"/>
  <c r="NX694" i="9"/>
  <c r="NX735" i="9"/>
  <c r="NX765" i="9"/>
  <c r="NX715" i="9"/>
  <c r="NX777" i="9"/>
  <c r="NX699" i="9"/>
  <c r="NX711" i="9"/>
  <c r="NX747" i="9"/>
  <c r="NX706" i="9"/>
  <c r="NX796" i="9"/>
  <c r="NX786" i="9"/>
  <c r="NX692" i="9"/>
  <c r="NX719" i="9"/>
  <c r="NX801" i="9"/>
  <c r="NX708" i="9"/>
  <c r="NX800" i="9"/>
  <c r="NX750" i="9"/>
  <c r="NX754" i="9"/>
  <c r="NX749" i="9"/>
  <c r="NX769" i="9"/>
  <c r="NX797" i="9"/>
  <c r="NX722" i="9"/>
  <c r="NX799" i="9"/>
  <c r="NX740" i="9"/>
  <c r="NX798" i="9"/>
  <c r="NX698" i="9"/>
  <c r="NX721" i="9"/>
  <c r="NX784" i="9"/>
  <c r="NX703" i="9"/>
  <c r="NX791" i="9"/>
  <c r="NX767" i="9"/>
  <c r="NX713" i="9"/>
  <c r="NX795" i="9"/>
  <c r="NX716" i="9"/>
  <c r="NX697" i="9"/>
  <c r="NX723" i="9"/>
  <c r="NX728" i="9"/>
  <c r="NX753" i="9"/>
  <c r="NX726" i="9"/>
  <c r="NX758" i="9"/>
  <c r="NX732" i="9"/>
  <c r="NX704" i="9"/>
  <c r="NX745" i="9"/>
  <c r="NX756" i="9"/>
  <c r="NX724" i="9"/>
  <c r="NX759" i="9"/>
  <c r="NX739" i="9"/>
  <c r="NX761" i="9"/>
  <c r="NX774" i="9"/>
  <c r="NX751" i="9"/>
  <c r="NX696" i="9"/>
  <c r="NX775" i="9"/>
  <c r="NX695" i="9"/>
  <c r="NX792" i="9"/>
  <c r="NX725" i="9"/>
  <c r="NX783" i="9"/>
  <c r="NX741" i="9"/>
  <c r="NX710" i="9"/>
  <c r="NX737" i="9"/>
  <c r="NX781" i="9"/>
  <c r="NX712" i="9"/>
  <c r="NX780" i="9"/>
  <c r="NX778" i="9"/>
  <c r="NX764" i="9"/>
  <c r="NX693" i="9"/>
  <c r="NX757" i="9"/>
  <c r="NX789" i="9"/>
  <c r="NX707" i="9"/>
  <c r="NX788" i="9"/>
  <c r="NX785" i="9"/>
  <c r="NX787" i="9"/>
  <c r="NX744" i="9"/>
  <c r="NX714" i="9"/>
  <c r="NX718" i="9"/>
  <c r="NX763" i="9"/>
  <c r="NX630" i="9"/>
  <c r="NX592" i="9"/>
  <c r="NX682" i="9"/>
  <c r="NX623" i="9"/>
  <c r="NX606" i="9"/>
  <c r="NX609" i="9"/>
  <c r="NX601" i="9"/>
  <c r="NX594" i="9"/>
  <c r="NX587" i="9"/>
  <c r="NX660" i="9"/>
  <c r="NX649" i="9"/>
  <c r="NX619" i="9"/>
  <c r="NX650" i="9"/>
  <c r="NX617" i="9"/>
  <c r="NX676" i="9"/>
  <c r="NX691" i="9"/>
  <c r="NX654" i="9"/>
  <c r="NX677" i="9"/>
  <c r="NX620" i="9"/>
  <c r="NX652" i="9"/>
  <c r="NX605" i="9"/>
  <c r="NX638" i="9"/>
  <c r="NX628" i="9"/>
  <c r="NX637" i="9"/>
  <c r="NX586" i="9"/>
  <c r="NX646" i="9"/>
  <c r="NX664" i="9"/>
  <c r="NX629" i="9"/>
  <c r="NX585" i="9"/>
  <c r="NX621" i="9"/>
  <c r="NX603" i="9"/>
  <c r="NX633" i="9"/>
  <c r="NX607" i="9"/>
  <c r="NX690" i="9"/>
  <c r="NX689" i="9"/>
  <c r="NX584" i="9"/>
  <c r="NX688" i="9"/>
  <c r="NX687" i="9"/>
  <c r="NX657" i="9"/>
  <c r="NX627" i="9"/>
  <c r="NX610" i="9"/>
  <c r="NX644" i="9"/>
  <c r="NX588" i="9"/>
  <c r="NX659" i="9"/>
  <c r="NX583" i="9"/>
  <c r="NX599" i="9"/>
  <c r="NX631" i="9"/>
  <c r="NX589" i="9"/>
  <c r="NX679" i="9"/>
  <c r="NX668" i="9"/>
  <c r="NX577" i="9"/>
  <c r="NX611" i="9"/>
  <c r="NX686" i="9"/>
  <c r="NX685" i="9"/>
  <c r="NX684" i="9"/>
  <c r="NX655" i="9"/>
  <c r="NX653" i="9"/>
  <c r="NX626" i="9"/>
  <c r="NX639" i="9"/>
  <c r="NX680" i="9"/>
  <c r="NX614" i="9"/>
  <c r="NX683" i="9"/>
  <c r="NX634" i="9"/>
  <c r="NX681" i="9"/>
  <c r="NX582" i="9"/>
  <c r="NX604" i="9"/>
  <c r="NX666" i="9"/>
  <c r="NX590" i="9"/>
  <c r="NX674" i="9"/>
  <c r="NX648" i="9"/>
  <c r="NX602" i="9"/>
  <c r="NX678" i="9"/>
  <c r="NX596" i="9"/>
  <c r="NX581" i="9"/>
  <c r="NX595" i="9"/>
  <c r="NX615" i="9"/>
  <c r="NX625" i="9"/>
  <c r="NX608" i="9"/>
  <c r="NX658" i="9"/>
  <c r="NX622" i="9"/>
  <c r="NX591" i="9"/>
  <c r="NX624" i="9"/>
  <c r="NX632" i="9"/>
  <c r="NX618" i="9"/>
  <c r="NX636" i="9"/>
  <c r="NX616" i="9"/>
  <c r="NX647" i="9"/>
  <c r="NX635" i="9"/>
  <c r="NX641" i="9"/>
  <c r="NX580" i="9"/>
  <c r="NX651" i="9"/>
  <c r="NX579" i="9"/>
  <c r="NX675" i="9"/>
  <c r="NX597" i="9"/>
  <c r="NX665" i="9"/>
  <c r="NX656" i="9"/>
  <c r="NX673" i="9"/>
  <c r="NX598" i="9"/>
  <c r="NX662" i="9"/>
  <c r="NX612" i="9"/>
  <c r="NX663" i="9"/>
  <c r="NX661" i="9"/>
  <c r="NX640" i="9"/>
  <c r="NX578" i="9"/>
  <c r="NX643" i="9"/>
  <c r="NX671" i="9"/>
  <c r="NX593" i="9"/>
  <c r="NX670" i="9"/>
  <c r="NX667" i="9"/>
  <c r="NX669" i="9"/>
  <c r="NX600" i="9"/>
  <c r="NX613" i="9"/>
  <c r="NX645" i="9"/>
  <c r="NX642" i="9"/>
  <c r="GQ743" i="9"/>
  <c r="GP743" i="9"/>
  <c r="GQ729" i="9"/>
  <c r="GP729" i="9"/>
  <c r="GQ772" i="9"/>
  <c r="GP772" i="9"/>
  <c r="GQ746" i="9"/>
  <c r="GP746" i="9"/>
  <c r="GQ770" i="9"/>
  <c r="GP770" i="9"/>
  <c r="GQ720" i="9"/>
  <c r="GP720" i="9"/>
  <c r="GQ755" i="9"/>
  <c r="GP755" i="9"/>
  <c r="GQ705" i="9"/>
  <c r="GP705" i="9"/>
  <c r="GQ738" i="9"/>
  <c r="GP738" i="9"/>
  <c r="GQ779" i="9"/>
  <c r="GP779" i="9"/>
  <c r="GQ736" i="9"/>
  <c r="GP736" i="9"/>
  <c r="GQ733" i="9"/>
  <c r="GP733" i="9"/>
  <c r="GQ773" i="9"/>
  <c r="GP773" i="9"/>
  <c r="GQ731" i="9"/>
  <c r="GP731" i="9"/>
  <c r="GQ793" i="9"/>
  <c r="GP793" i="9"/>
  <c r="GQ806" i="9"/>
  <c r="GP806" i="9"/>
  <c r="GQ748" i="9"/>
  <c r="GP748" i="9"/>
  <c r="GQ794" i="9"/>
  <c r="GP794" i="9"/>
  <c r="GQ727" i="9"/>
  <c r="GP727" i="9"/>
  <c r="GQ760" i="9"/>
  <c r="GP760" i="9"/>
  <c r="GQ717" i="9"/>
  <c r="GP717" i="9"/>
  <c r="GQ734" i="9"/>
  <c r="GP734" i="9"/>
  <c r="GQ752" i="9"/>
  <c r="GP752" i="9"/>
  <c r="GQ768" i="9"/>
  <c r="GP768" i="9"/>
  <c r="GQ702" i="9"/>
  <c r="GP702" i="9"/>
  <c r="GQ771" i="9"/>
  <c r="GP771" i="9"/>
  <c r="GQ782" i="9"/>
  <c r="GP782" i="9"/>
  <c r="GQ762" i="9"/>
  <c r="GP762" i="9"/>
  <c r="GQ701" i="9"/>
  <c r="GP701" i="9"/>
  <c r="GQ742" i="9"/>
  <c r="GP742" i="9"/>
  <c r="GQ709" i="9"/>
  <c r="GP709" i="9"/>
  <c r="GQ766" i="9"/>
  <c r="GP766" i="9"/>
  <c r="GQ730" i="9"/>
  <c r="GP730" i="9"/>
  <c r="GQ805" i="9"/>
  <c r="GP805" i="9"/>
  <c r="GQ804" i="9"/>
  <c r="GP804" i="9"/>
  <c r="GQ700" i="9"/>
  <c r="GP700" i="9"/>
  <c r="GQ803" i="9"/>
  <c r="GP803" i="9"/>
  <c r="GQ802" i="9"/>
  <c r="GP802" i="9"/>
  <c r="GQ776" i="9"/>
  <c r="GP776" i="9"/>
  <c r="GQ694" i="9"/>
  <c r="GP694" i="9"/>
  <c r="GQ735" i="9"/>
  <c r="GP735" i="9"/>
  <c r="GQ765" i="9"/>
  <c r="GP765" i="9"/>
  <c r="GQ715" i="9"/>
  <c r="GP715" i="9"/>
  <c r="GQ777" i="9"/>
  <c r="GP777" i="9"/>
  <c r="GQ699" i="9"/>
  <c r="GP699" i="9"/>
  <c r="GQ711" i="9"/>
  <c r="GP711" i="9"/>
  <c r="GQ747" i="9"/>
  <c r="GP747" i="9"/>
  <c r="GQ706" i="9"/>
  <c r="GP706" i="9"/>
  <c r="GQ796" i="9"/>
  <c r="GP796" i="9"/>
  <c r="GQ786" i="9"/>
  <c r="GP786" i="9"/>
  <c r="GQ692" i="9"/>
  <c r="GP692" i="9"/>
  <c r="GQ719" i="9"/>
  <c r="GP719" i="9"/>
  <c r="GQ801" i="9"/>
  <c r="GP801" i="9"/>
  <c r="GQ708" i="9"/>
  <c r="GP708" i="9"/>
  <c r="GQ800" i="9"/>
  <c r="GP800" i="9"/>
  <c r="GQ750" i="9"/>
  <c r="GP750" i="9"/>
  <c r="GQ754" i="9"/>
  <c r="GP754" i="9"/>
  <c r="GQ749" i="9"/>
  <c r="GP749" i="9"/>
  <c r="GQ769" i="9"/>
  <c r="GP769" i="9"/>
  <c r="GQ797" i="9"/>
  <c r="GP797" i="9"/>
  <c r="GQ722" i="9"/>
  <c r="GP722" i="9"/>
  <c r="GQ799" i="9"/>
  <c r="GP799" i="9"/>
  <c r="GQ740" i="9"/>
  <c r="GP740" i="9"/>
  <c r="GQ798" i="9"/>
  <c r="GP798" i="9"/>
  <c r="GQ698" i="9"/>
  <c r="GP698" i="9"/>
  <c r="GQ721" i="9"/>
  <c r="GP721" i="9"/>
  <c r="GQ784" i="9"/>
  <c r="GP784" i="9"/>
  <c r="GQ703" i="9"/>
  <c r="GP703" i="9"/>
  <c r="GQ791" i="9"/>
  <c r="GP791" i="9"/>
  <c r="GQ767" i="9"/>
  <c r="GP767" i="9"/>
  <c r="GQ713" i="9"/>
  <c r="GP713" i="9"/>
  <c r="GQ795" i="9"/>
  <c r="GP795" i="9"/>
  <c r="GQ716" i="9"/>
  <c r="GP716" i="9"/>
  <c r="GQ697" i="9"/>
  <c r="GP697" i="9"/>
  <c r="GQ723" i="9"/>
  <c r="GP723" i="9"/>
  <c r="GQ728" i="9"/>
  <c r="GP728" i="9"/>
  <c r="GQ753" i="9"/>
  <c r="GP753" i="9"/>
  <c r="GQ726" i="9"/>
  <c r="GP726" i="9"/>
  <c r="GQ758" i="9"/>
  <c r="GP758" i="9"/>
  <c r="GQ732" i="9"/>
  <c r="GP732" i="9"/>
  <c r="GQ704" i="9"/>
  <c r="GP704" i="9"/>
  <c r="GQ745" i="9"/>
  <c r="GP745" i="9"/>
  <c r="GQ756" i="9"/>
  <c r="GP756" i="9"/>
  <c r="GQ724" i="9"/>
  <c r="GP724" i="9"/>
  <c r="GQ759" i="9"/>
  <c r="GP759" i="9"/>
  <c r="GQ739" i="9"/>
  <c r="GP739" i="9"/>
  <c r="GQ761" i="9"/>
  <c r="GP761" i="9"/>
  <c r="GQ774" i="9"/>
  <c r="GP774" i="9"/>
  <c r="GQ751" i="9"/>
  <c r="GP751" i="9"/>
  <c r="GQ696" i="9"/>
  <c r="GP696" i="9"/>
  <c r="GQ775" i="9"/>
  <c r="GP775" i="9"/>
  <c r="GQ695" i="9"/>
  <c r="GP695" i="9"/>
  <c r="GQ792" i="9"/>
  <c r="GP792" i="9"/>
  <c r="GQ725" i="9"/>
  <c r="GP725" i="9"/>
  <c r="GQ783" i="9"/>
  <c r="GP783" i="9"/>
  <c r="GQ741" i="9"/>
  <c r="GP741" i="9"/>
  <c r="GQ710" i="9"/>
  <c r="GP710" i="9"/>
  <c r="GQ737" i="9"/>
  <c r="GP737" i="9"/>
  <c r="GQ781" i="9"/>
  <c r="GP781" i="9"/>
  <c r="GQ712" i="9"/>
  <c r="GP712" i="9"/>
  <c r="GQ780" i="9"/>
  <c r="GP780" i="9"/>
  <c r="GQ778" i="9"/>
  <c r="GP778" i="9"/>
  <c r="GQ764" i="9"/>
  <c r="GP764" i="9"/>
  <c r="GQ693" i="9"/>
  <c r="GP693" i="9"/>
  <c r="GQ757" i="9"/>
  <c r="GP757" i="9"/>
  <c r="GQ789" i="9"/>
  <c r="GP789" i="9"/>
  <c r="GQ707" i="9"/>
  <c r="GP707" i="9"/>
  <c r="GQ788" i="9"/>
  <c r="GP788" i="9"/>
  <c r="GQ785" i="9"/>
  <c r="GP785" i="9"/>
  <c r="GQ787" i="9"/>
  <c r="GP787" i="9"/>
  <c r="GQ744" i="9"/>
  <c r="GP744" i="9"/>
  <c r="GQ714" i="9"/>
  <c r="GP714" i="9"/>
  <c r="GQ718" i="9"/>
  <c r="GP718" i="9"/>
  <c r="GQ763" i="9"/>
  <c r="GP763" i="9"/>
  <c r="GQ630" i="9"/>
  <c r="GP630" i="9"/>
  <c r="GQ592" i="9"/>
  <c r="GP592" i="9"/>
  <c r="GQ682" i="9"/>
  <c r="GP682" i="9"/>
  <c r="GQ623" i="9"/>
  <c r="GP623" i="9"/>
  <c r="GQ606" i="9"/>
  <c r="GP606" i="9"/>
  <c r="GQ609" i="9"/>
  <c r="GP609" i="9"/>
  <c r="GQ601" i="9"/>
  <c r="GP601" i="9"/>
  <c r="GQ594" i="9"/>
  <c r="GP594" i="9"/>
  <c r="GQ587" i="9"/>
  <c r="GP587" i="9"/>
  <c r="GQ660" i="9"/>
  <c r="GP660" i="9"/>
  <c r="GQ649" i="9"/>
  <c r="GP649" i="9"/>
  <c r="GQ619" i="9"/>
  <c r="GP619" i="9"/>
  <c r="GQ650" i="9"/>
  <c r="GP650" i="9"/>
  <c r="GQ617" i="9"/>
  <c r="GP617" i="9"/>
  <c r="GQ676" i="9"/>
  <c r="GP676" i="9"/>
  <c r="GQ691" i="9"/>
  <c r="GP691" i="9"/>
  <c r="GQ654" i="9"/>
  <c r="GP654" i="9"/>
  <c r="GQ677" i="9"/>
  <c r="GP677" i="9"/>
  <c r="GQ620" i="9"/>
  <c r="GP620" i="9"/>
  <c r="GQ652" i="9"/>
  <c r="GP652" i="9"/>
  <c r="GQ605" i="9"/>
  <c r="GP605" i="9"/>
  <c r="GQ638" i="9"/>
  <c r="GP638" i="9"/>
  <c r="GQ628" i="9"/>
  <c r="GP628" i="9"/>
  <c r="GQ637" i="9"/>
  <c r="GP637" i="9"/>
  <c r="GQ586" i="9"/>
  <c r="GP586" i="9"/>
  <c r="GQ646" i="9"/>
  <c r="GP646" i="9"/>
  <c r="GQ664" i="9"/>
  <c r="GP664" i="9"/>
  <c r="GQ629" i="9"/>
  <c r="GP629" i="9"/>
  <c r="GQ585" i="9"/>
  <c r="GP585" i="9"/>
  <c r="GQ621" i="9"/>
  <c r="GP621" i="9"/>
  <c r="GQ603" i="9"/>
  <c r="GP603" i="9"/>
  <c r="GQ633" i="9"/>
  <c r="GP633" i="9"/>
  <c r="GQ607" i="9"/>
  <c r="GP607" i="9"/>
  <c r="GQ690" i="9"/>
  <c r="GP690" i="9"/>
  <c r="GQ689" i="9"/>
  <c r="GP689" i="9"/>
  <c r="GQ584" i="9"/>
  <c r="GP584" i="9"/>
  <c r="GQ688" i="9"/>
  <c r="GP688" i="9"/>
  <c r="GQ687" i="9"/>
  <c r="GP687" i="9"/>
  <c r="GQ657" i="9"/>
  <c r="GP657" i="9"/>
  <c r="GQ627" i="9"/>
  <c r="GP627" i="9"/>
  <c r="GQ610" i="9"/>
  <c r="GP610" i="9"/>
  <c r="GQ644" i="9"/>
  <c r="GP644" i="9"/>
  <c r="GQ588" i="9"/>
  <c r="GP588" i="9"/>
  <c r="GQ659" i="9"/>
  <c r="GP659" i="9"/>
  <c r="GQ583" i="9"/>
  <c r="GP583" i="9"/>
  <c r="GQ599" i="9"/>
  <c r="GP599" i="9"/>
  <c r="GQ631" i="9"/>
  <c r="GP631" i="9"/>
  <c r="GQ589" i="9"/>
  <c r="GP589" i="9"/>
  <c r="GQ679" i="9"/>
  <c r="GP679" i="9"/>
  <c r="GQ668" i="9"/>
  <c r="GP668" i="9"/>
  <c r="GQ577" i="9"/>
  <c r="GP577" i="9"/>
  <c r="GQ611" i="9"/>
  <c r="GP611" i="9"/>
  <c r="GQ686" i="9"/>
  <c r="GP686" i="9"/>
  <c r="GQ685" i="9"/>
  <c r="GP685" i="9"/>
  <c r="GQ684" i="9"/>
  <c r="GP684" i="9"/>
  <c r="GQ655" i="9"/>
  <c r="GP655" i="9"/>
  <c r="GQ653" i="9"/>
  <c r="GP653" i="9"/>
  <c r="GQ626" i="9"/>
  <c r="GP626" i="9"/>
  <c r="GQ639" i="9"/>
  <c r="GP639" i="9"/>
  <c r="GQ680" i="9"/>
  <c r="GP680" i="9"/>
  <c r="GQ614" i="9"/>
  <c r="GP614" i="9"/>
  <c r="GQ683" i="9"/>
  <c r="GP683" i="9"/>
  <c r="GQ634" i="9"/>
  <c r="GP634" i="9"/>
  <c r="GQ681" i="9"/>
  <c r="GP681" i="9"/>
  <c r="GQ582" i="9"/>
  <c r="GP582" i="9"/>
  <c r="GQ604" i="9"/>
  <c r="GP604" i="9"/>
  <c r="GQ666" i="9"/>
  <c r="GP666" i="9"/>
  <c r="GQ590" i="9"/>
  <c r="GP590" i="9"/>
  <c r="GQ674" i="9"/>
  <c r="GP674" i="9"/>
  <c r="GQ648" i="9"/>
  <c r="GP648" i="9"/>
  <c r="GQ602" i="9"/>
  <c r="GP602" i="9"/>
  <c r="GQ678" i="9"/>
  <c r="GP678" i="9"/>
  <c r="GQ596" i="9"/>
  <c r="GP596" i="9"/>
  <c r="GQ581" i="9"/>
  <c r="GP581" i="9"/>
  <c r="GQ595" i="9"/>
  <c r="GP595" i="9"/>
  <c r="GQ615" i="9"/>
  <c r="GP615" i="9"/>
  <c r="GQ625" i="9"/>
  <c r="GP625" i="9"/>
  <c r="GQ608" i="9"/>
  <c r="GP608" i="9"/>
  <c r="GQ658" i="9"/>
  <c r="GP658" i="9"/>
  <c r="GQ622" i="9"/>
  <c r="GP622" i="9"/>
  <c r="GQ591" i="9"/>
  <c r="GP591" i="9"/>
  <c r="GQ624" i="9"/>
  <c r="GP624" i="9"/>
  <c r="GQ632" i="9"/>
  <c r="GP632" i="9"/>
  <c r="GQ618" i="9"/>
  <c r="GP618" i="9"/>
  <c r="GQ636" i="9"/>
  <c r="GP636" i="9"/>
  <c r="GQ616" i="9"/>
  <c r="GP616" i="9"/>
  <c r="GQ647" i="9"/>
  <c r="GP647" i="9"/>
  <c r="GQ635" i="9"/>
  <c r="GP635" i="9"/>
  <c r="GQ641" i="9"/>
  <c r="GP641" i="9"/>
  <c r="GQ580" i="9"/>
  <c r="GP580" i="9"/>
  <c r="GQ651" i="9"/>
  <c r="GP651" i="9"/>
  <c r="GQ579" i="9"/>
  <c r="GP579" i="9"/>
  <c r="GQ675" i="9"/>
  <c r="GP675" i="9"/>
  <c r="GQ597" i="9"/>
  <c r="GP597" i="9"/>
  <c r="GQ665" i="9"/>
  <c r="GP665" i="9"/>
  <c r="GQ656" i="9"/>
  <c r="GP656" i="9"/>
  <c r="GQ673" i="9"/>
  <c r="GP673" i="9"/>
  <c r="GQ598" i="9"/>
  <c r="GP598" i="9"/>
  <c r="GQ662" i="9"/>
  <c r="GP662" i="9"/>
  <c r="GQ612" i="9"/>
  <c r="GP612" i="9"/>
  <c r="GQ663" i="9"/>
  <c r="GP663" i="9"/>
  <c r="GQ661" i="9"/>
  <c r="GP661" i="9"/>
  <c r="GQ640" i="9"/>
  <c r="GP640" i="9"/>
  <c r="GQ578" i="9"/>
  <c r="GP578" i="9"/>
  <c r="GQ643" i="9"/>
  <c r="GP643" i="9"/>
  <c r="GQ671" i="9"/>
  <c r="GP671" i="9"/>
  <c r="GQ593" i="9"/>
  <c r="GP593" i="9"/>
  <c r="GQ670" i="9"/>
  <c r="GP670" i="9"/>
  <c r="GQ667" i="9"/>
  <c r="GP667" i="9"/>
  <c r="GQ669" i="9"/>
  <c r="GP669" i="9"/>
  <c r="GQ600" i="9"/>
  <c r="GP600" i="9"/>
  <c r="GQ613" i="9"/>
  <c r="GP613" i="9"/>
  <c r="GQ645" i="9"/>
  <c r="GP645" i="9"/>
  <c r="GQ642" i="9"/>
  <c r="GP642" i="9"/>
  <c r="NX849" i="9"/>
  <c r="NX831" i="9"/>
  <c r="NX888" i="9"/>
  <c r="NX845" i="9"/>
  <c r="NX814" i="9"/>
  <c r="NX826" i="9"/>
  <c r="NX874" i="9"/>
  <c r="NX876" i="9"/>
  <c r="NX867" i="9"/>
  <c r="NX868" i="9"/>
  <c r="NX877" i="9"/>
  <c r="NX841" i="9"/>
  <c r="NX818" i="9"/>
  <c r="NX864" i="9"/>
  <c r="NX873" i="9"/>
  <c r="NX892" i="9"/>
  <c r="NX813" i="9"/>
  <c r="NX898" i="9"/>
  <c r="NX859" i="9"/>
  <c r="NX844" i="9"/>
  <c r="NX881" i="9"/>
  <c r="NX921" i="9"/>
  <c r="NX920" i="9"/>
  <c r="NX812" i="9"/>
  <c r="NX919" i="9"/>
  <c r="NX827" i="9"/>
  <c r="NX897" i="9"/>
  <c r="NX889" i="9"/>
  <c r="NX896" i="9"/>
  <c r="NX891" i="9"/>
  <c r="NX890" i="9"/>
  <c r="NX843" i="9"/>
  <c r="NX816" i="9"/>
  <c r="NX878" i="9"/>
  <c r="NX828" i="9"/>
  <c r="NX918" i="9"/>
  <c r="NX820" i="9"/>
  <c r="NX850" i="9"/>
  <c r="NX895" i="9"/>
  <c r="NX848" i="9"/>
  <c r="NX863" i="9"/>
  <c r="NX857" i="9"/>
  <c r="NX872" i="9"/>
  <c r="NX875" i="9"/>
  <c r="NX853" i="9"/>
  <c r="NX870" i="9"/>
  <c r="NX817" i="9"/>
  <c r="NX832" i="9"/>
  <c r="NX838" i="9"/>
  <c r="NX865" i="9"/>
  <c r="NX835" i="9"/>
  <c r="NX902" i="9"/>
  <c r="NX869" i="9"/>
  <c r="NX823" i="9"/>
  <c r="NX858" i="9"/>
  <c r="NX840" i="9"/>
  <c r="NX886" i="9"/>
  <c r="NX819" i="9"/>
  <c r="NX821" i="9"/>
  <c r="NX917" i="9"/>
  <c r="NX856" i="9"/>
  <c r="NX811" i="9"/>
  <c r="NX824" i="9"/>
  <c r="NX862" i="9"/>
  <c r="NX810" i="9"/>
  <c r="NX916" i="9"/>
  <c r="NX815" i="9"/>
  <c r="NX829" i="9"/>
  <c r="NX885" i="9"/>
  <c r="NX880" i="9"/>
  <c r="NX879" i="9"/>
  <c r="NX887" i="9"/>
  <c r="NX871" i="9"/>
  <c r="NX809" i="9"/>
  <c r="NX866" i="9"/>
  <c r="NX837" i="9"/>
  <c r="NX808" i="9"/>
  <c r="NX914" i="9"/>
  <c r="NX834" i="9"/>
  <c r="NX822" i="9"/>
  <c r="NX903" i="9"/>
  <c r="NX846" i="9"/>
  <c r="NX899" i="9"/>
  <c r="NX883" i="9"/>
  <c r="NX913" i="9"/>
  <c r="NX900" i="9"/>
  <c r="NX842" i="9"/>
  <c r="NX851" i="9"/>
  <c r="NX860" i="9"/>
  <c r="NX912" i="9"/>
  <c r="NX911" i="9"/>
  <c r="NX836" i="9"/>
  <c r="NX894" i="9"/>
  <c r="NX855" i="9"/>
  <c r="NX910" i="9"/>
  <c r="NX884" i="9"/>
  <c r="NX807" i="9"/>
  <c r="NX908" i="9"/>
  <c r="NX839" i="9"/>
  <c r="NX904" i="9"/>
  <c r="NX893" i="9"/>
  <c r="NX852" i="9"/>
  <c r="NX847" i="9"/>
  <c r="NX854" i="9"/>
  <c r="NX830" i="9"/>
  <c r="NX907" i="9"/>
  <c r="NX861" i="9"/>
  <c r="NX825" i="9"/>
  <c r="NX905" i="9"/>
  <c r="NX882" i="9"/>
  <c r="NX906" i="9"/>
  <c r="IH237" i="9"/>
  <c r="NX237" i="9" s="1"/>
  <c r="IH352" i="9"/>
  <c r="NX352" i="9" s="1"/>
  <c r="GO878" i="9"/>
  <c r="GO849" i="9"/>
  <c r="GO831" i="9"/>
  <c r="GO888" i="9"/>
  <c r="GO845" i="9"/>
  <c r="GO814" i="9"/>
  <c r="GO826" i="9"/>
  <c r="GO874" i="9"/>
  <c r="GO876" i="9"/>
  <c r="GO867" i="9"/>
  <c r="GO877" i="9"/>
  <c r="GO841" i="9"/>
  <c r="GO818" i="9"/>
  <c r="GO833" i="9"/>
  <c r="GO813" i="9"/>
  <c r="GO859" i="9"/>
  <c r="GO844" i="9"/>
  <c r="GO881" i="9"/>
  <c r="GO921" i="9"/>
  <c r="GO812" i="9"/>
  <c r="GO919" i="9"/>
  <c r="GO827" i="9"/>
  <c r="GO889" i="9"/>
  <c r="GO896" i="9"/>
  <c r="GO891" i="9"/>
  <c r="GO816" i="9"/>
  <c r="GO828" i="9"/>
  <c r="GO850" i="9"/>
  <c r="GO848" i="9"/>
  <c r="GO863" i="9"/>
  <c r="GO857" i="9"/>
  <c r="GO872" i="9"/>
  <c r="GO875" i="9"/>
  <c r="GO853" i="9"/>
  <c r="GO832" i="9"/>
  <c r="GO865" i="9"/>
  <c r="GO835" i="9"/>
  <c r="GO902" i="9"/>
  <c r="GO869" i="9"/>
  <c r="GO823" i="9"/>
  <c r="GO858" i="9"/>
  <c r="GO840" i="9"/>
  <c r="GO819" i="9"/>
  <c r="GO821" i="9"/>
  <c r="GO856" i="9"/>
  <c r="GO811" i="9"/>
  <c r="GO824" i="9"/>
  <c r="GO862" i="9"/>
  <c r="GO810" i="9"/>
  <c r="GO916" i="9"/>
  <c r="GO815" i="9"/>
  <c r="GO829" i="9"/>
  <c r="GO880" i="9"/>
  <c r="GO879" i="9"/>
  <c r="GO871" i="9"/>
  <c r="GO809" i="9"/>
  <c r="GO866" i="9"/>
  <c r="GO837" i="9"/>
  <c r="GO808" i="9"/>
  <c r="GO834" i="9"/>
  <c r="GO822" i="9"/>
  <c r="GO903" i="9"/>
  <c r="GO846" i="9"/>
  <c r="GO883" i="9"/>
  <c r="GO900" i="9"/>
  <c r="GO842" i="9"/>
  <c r="GO860" i="9"/>
  <c r="GO912" i="9"/>
  <c r="GO836" i="9"/>
  <c r="GO894" i="9"/>
  <c r="GO855" i="9"/>
  <c r="GO884" i="9"/>
  <c r="GO807" i="9"/>
  <c r="GO839" i="9"/>
  <c r="GO893" i="9"/>
  <c r="GO852" i="9"/>
  <c r="GO847" i="9"/>
  <c r="GO830" i="9"/>
  <c r="GO861" i="9"/>
  <c r="GO825" i="9"/>
  <c r="GO905" i="9"/>
  <c r="GO882" i="9"/>
  <c r="GD849" i="9"/>
  <c r="GD831" i="9"/>
  <c r="GD888" i="9"/>
  <c r="GD845" i="9"/>
  <c r="GD826" i="9"/>
  <c r="GD876" i="9"/>
  <c r="GD867" i="9"/>
  <c r="GD868" i="9"/>
  <c r="GD841" i="9"/>
  <c r="GD818" i="9"/>
  <c r="GD864" i="9"/>
  <c r="GD892" i="9"/>
  <c r="GD813" i="9"/>
  <c r="GD859" i="9"/>
  <c r="GD844" i="9"/>
  <c r="GD921" i="9"/>
  <c r="GD812" i="9"/>
  <c r="GD919" i="9"/>
  <c r="GD827" i="9"/>
  <c r="GD889" i="9"/>
  <c r="GD896" i="9"/>
  <c r="GD891" i="9"/>
  <c r="GD843" i="9"/>
  <c r="GD816" i="9"/>
  <c r="GD878" i="9"/>
  <c r="GD828" i="9"/>
  <c r="GD918" i="9"/>
  <c r="GD850" i="9"/>
  <c r="GD895" i="9"/>
  <c r="GD863" i="9"/>
  <c r="GD857" i="9"/>
  <c r="GD872" i="9"/>
  <c r="GD875" i="9"/>
  <c r="GD853" i="9"/>
  <c r="GD832" i="9"/>
  <c r="GD838" i="9"/>
  <c r="GD865" i="9"/>
  <c r="GD835" i="9"/>
  <c r="GD902" i="9"/>
  <c r="GD869" i="9"/>
  <c r="GD823" i="9"/>
  <c r="GD821" i="9"/>
  <c r="GD856" i="9"/>
  <c r="GD811" i="9"/>
  <c r="GD824" i="9"/>
  <c r="GD862" i="9"/>
  <c r="GD810" i="9"/>
  <c r="GD916" i="9"/>
  <c r="GD815" i="9"/>
  <c r="GD829" i="9"/>
  <c r="GD885" i="9"/>
  <c r="GD880" i="9"/>
  <c r="GD879" i="9"/>
  <c r="GD887" i="9"/>
  <c r="GD871" i="9"/>
  <c r="GD809" i="9"/>
  <c r="GD866" i="9"/>
  <c r="GD808" i="9"/>
  <c r="GD834" i="9"/>
  <c r="GD822" i="9"/>
  <c r="GD846" i="9"/>
  <c r="GD899" i="9"/>
  <c r="GD883" i="9"/>
  <c r="GD900" i="9"/>
  <c r="GD842" i="9"/>
  <c r="GD851" i="9"/>
  <c r="GD860" i="9"/>
  <c r="GD836" i="9"/>
  <c r="GD894" i="9"/>
  <c r="GD884" i="9"/>
  <c r="GD807" i="9"/>
  <c r="GD839" i="9"/>
  <c r="GD893" i="9"/>
  <c r="GD852" i="9"/>
  <c r="GD847" i="9"/>
  <c r="GD830" i="9"/>
  <c r="GD907" i="9"/>
  <c r="GD861" i="9"/>
  <c r="GD825" i="9"/>
  <c r="GD905" i="9"/>
  <c r="GD882" i="9"/>
  <c r="ET849" i="9"/>
  <c r="ET831" i="9"/>
  <c r="ET888" i="9"/>
  <c r="ET845" i="9"/>
  <c r="ET814" i="9"/>
  <c r="ET826" i="9"/>
  <c r="ET874" i="9"/>
  <c r="ET876" i="9"/>
  <c r="ET867" i="9"/>
  <c r="ET868" i="9"/>
  <c r="ET841" i="9"/>
  <c r="ET818" i="9"/>
  <c r="ET864" i="9"/>
  <c r="ET833" i="9"/>
  <c r="ET892" i="9"/>
  <c r="ET813" i="9"/>
  <c r="ET898" i="9"/>
  <c r="ET859" i="9"/>
  <c r="ET844" i="9"/>
  <c r="ET881" i="9"/>
  <c r="ET921" i="9"/>
  <c r="ET920" i="9"/>
  <c r="ET812" i="9"/>
  <c r="ET919" i="9"/>
  <c r="ET827" i="9"/>
  <c r="ET889" i="9"/>
  <c r="ET896" i="9"/>
  <c r="ET891" i="9"/>
  <c r="ET890" i="9"/>
  <c r="ET816" i="9"/>
  <c r="ET878" i="9"/>
  <c r="ET828" i="9"/>
  <c r="ET918" i="9"/>
  <c r="ET850" i="9"/>
  <c r="ET895" i="9"/>
  <c r="ET848" i="9"/>
  <c r="ET863" i="9"/>
  <c r="ET857" i="9"/>
  <c r="ET872" i="9"/>
  <c r="ET875" i="9"/>
  <c r="ET853" i="9"/>
  <c r="ET817" i="9"/>
  <c r="ET832" i="9"/>
  <c r="ET838" i="9"/>
  <c r="ET865" i="9"/>
  <c r="ET835" i="9"/>
  <c r="ET902" i="9"/>
  <c r="ET869" i="9"/>
  <c r="ET823" i="9"/>
  <c r="ET886" i="9"/>
  <c r="ET819" i="9"/>
  <c r="ET821" i="9"/>
  <c r="ET917" i="9"/>
  <c r="ET856" i="9"/>
  <c r="ET811" i="9"/>
  <c r="ET824" i="9"/>
  <c r="ET862" i="9"/>
  <c r="ET810" i="9"/>
  <c r="ET916" i="9"/>
  <c r="ET815" i="9"/>
  <c r="ET829" i="9"/>
  <c r="ET885" i="9"/>
  <c r="ET880" i="9"/>
  <c r="ET879" i="9"/>
  <c r="ET887" i="9"/>
  <c r="ET871" i="9"/>
  <c r="ET809" i="9"/>
  <c r="ET866" i="9"/>
  <c r="ET837" i="9"/>
  <c r="ET808" i="9"/>
  <c r="ET834" i="9"/>
  <c r="ET822" i="9"/>
  <c r="ET903" i="9"/>
  <c r="ET846" i="9"/>
  <c r="ET899" i="9"/>
  <c r="ET883" i="9"/>
  <c r="ET913" i="9"/>
  <c r="ET900" i="9"/>
  <c r="ET842" i="9"/>
  <c r="ET851" i="9"/>
  <c r="ET860" i="9"/>
  <c r="ET912" i="9"/>
  <c r="ET911" i="9"/>
  <c r="ET836" i="9"/>
  <c r="ET894" i="9"/>
  <c r="ET855" i="9"/>
  <c r="ET884" i="9"/>
  <c r="ET807" i="9"/>
  <c r="ET908" i="9"/>
  <c r="ET839" i="9"/>
  <c r="ET904" i="9"/>
  <c r="ET893" i="9"/>
  <c r="ET852" i="9"/>
  <c r="ET847" i="9"/>
  <c r="ET830" i="9"/>
  <c r="ET861" i="9"/>
  <c r="ET825" i="9"/>
  <c r="ET905" i="9"/>
  <c r="ET882" i="9"/>
  <c r="DI849" i="9"/>
  <c r="DI831" i="9"/>
  <c r="DI888" i="9"/>
  <c r="DI845" i="9"/>
  <c r="DI814" i="9"/>
  <c r="DI826" i="9"/>
  <c r="DI874" i="9"/>
  <c r="DI876" i="9"/>
  <c r="DI867" i="9"/>
  <c r="DI901" i="9"/>
  <c r="DI868" i="9"/>
  <c r="DI877" i="9"/>
  <c r="DI841" i="9"/>
  <c r="DI818" i="9"/>
  <c r="DI864" i="9"/>
  <c r="DI873" i="9"/>
  <c r="DI833" i="9"/>
  <c r="DI892" i="9"/>
  <c r="DI813" i="9"/>
  <c r="DI898" i="9"/>
  <c r="DI859" i="9"/>
  <c r="DI844" i="9"/>
  <c r="DI881" i="9"/>
  <c r="DI921" i="9"/>
  <c r="DI920" i="9"/>
  <c r="DI812" i="9"/>
  <c r="DI919" i="9"/>
  <c r="DI827" i="9"/>
  <c r="DI897" i="9"/>
  <c r="DI889" i="9"/>
  <c r="DI896" i="9"/>
  <c r="DI891" i="9"/>
  <c r="DI890" i="9"/>
  <c r="DI843" i="9"/>
  <c r="DI816" i="9"/>
  <c r="DI878" i="9"/>
  <c r="DI828" i="9"/>
  <c r="DI918" i="9"/>
  <c r="DI820" i="9"/>
  <c r="GQ820" i="9" s="1"/>
  <c r="DI850" i="9"/>
  <c r="DI895" i="9"/>
  <c r="DI848" i="9"/>
  <c r="DI863" i="9"/>
  <c r="DI857" i="9"/>
  <c r="DI872" i="9"/>
  <c r="DI875" i="9"/>
  <c r="DI853" i="9"/>
  <c r="DI870" i="9"/>
  <c r="DI817" i="9"/>
  <c r="DI832" i="9"/>
  <c r="DI838" i="9"/>
  <c r="DI865" i="9"/>
  <c r="DI835" i="9"/>
  <c r="DI902" i="9"/>
  <c r="DI869" i="9"/>
  <c r="DI823" i="9"/>
  <c r="DI858" i="9"/>
  <c r="GQ858" i="9" s="1"/>
  <c r="DI840" i="9"/>
  <c r="DI886" i="9"/>
  <c r="DI819" i="9"/>
  <c r="DI821" i="9"/>
  <c r="DI917" i="9"/>
  <c r="DI856" i="9"/>
  <c r="DI811" i="9"/>
  <c r="DI824" i="9"/>
  <c r="DI862" i="9"/>
  <c r="DI810" i="9"/>
  <c r="DI815" i="9"/>
  <c r="DI829" i="9"/>
  <c r="DI885" i="9"/>
  <c r="DI880" i="9"/>
  <c r="DI879" i="9"/>
  <c r="DI887" i="9"/>
  <c r="DI871" i="9"/>
  <c r="DI809" i="9"/>
  <c r="DI866" i="9"/>
  <c r="DI837" i="9"/>
  <c r="DI808" i="9"/>
  <c r="DI915" i="9"/>
  <c r="DI914" i="9"/>
  <c r="DI834" i="9"/>
  <c r="DI822" i="9"/>
  <c r="DI903" i="9"/>
  <c r="DI846" i="9"/>
  <c r="DI899" i="9"/>
  <c r="DI883" i="9"/>
  <c r="DI913" i="9"/>
  <c r="DI900" i="9"/>
  <c r="DI842" i="9"/>
  <c r="DI851" i="9"/>
  <c r="DI860" i="9"/>
  <c r="DI912" i="9"/>
  <c r="DI911" i="9"/>
  <c r="DI836" i="9"/>
  <c r="DI894" i="9"/>
  <c r="DI855" i="9"/>
  <c r="DI910" i="9"/>
  <c r="DI884" i="9"/>
  <c r="DI807" i="9"/>
  <c r="DI908" i="9"/>
  <c r="DI839" i="9"/>
  <c r="DI904" i="9"/>
  <c r="DI893" i="9"/>
  <c r="DI852" i="9"/>
  <c r="DI847" i="9"/>
  <c r="DI854" i="9"/>
  <c r="DI830" i="9"/>
  <c r="DI861" i="9"/>
  <c r="DI825" i="9"/>
  <c r="DI905" i="9"/>
  <c r="DI882" i="9"/>
  <c r="DI906" i="9"/>
  <c r="GQ906" i="9" s="1"/>
  <c r="BZ849" i="9"/>
  <c r="BZ831" i="9"/>
  <c r="BZ888" i="9"/>
  <c r="BZ845" i="9"/>
  <c r="BZ826" i="9"/>
  <c r="BZ874" i="9"/>
  <c r="BZ876" i="9"/>
  <c r="BZ867" i="9"/>
  <c r="BZ901" i="9"/>
  <c r="BZ868" i="9"/>
  <c r="BZ841" i="9"/>
  <c r="BZ864" i="9"/>
  <c r="BZ813" i="9"/>
  <c r="BZ859" i="9"/>
  <c r="BZ844" i="9"/>
  <c r="BZ921" i="9"/>
  <c r="BZ812" i="9"/>
  <c r="BZ919" i="9"/>
  <c r="BZ827" i="9"/>
  <c r="BZ897" i="9"/>
  <c r="BZ889" i="9"/>
  <c r="BZ896" i="9"/>
  <c r="BZ891" i="9"/>
  <c r="BZ816" i="9"/>
  <c r="BZ878" i="9"/>
  <c r="BZ828" i="9"/>
  <c r="BZ918" i="9"/>
  <c r="BZ850" i="9"/>
  <c r="BZ863" i="9"/>
  <c r="BZ857" i="9"/>
  <c r="BZ872" i="9"/>
  <c r="BZ875" i="9"/>
  <c r="BZ853" i="9"/>
  <c r="BZ870" i="9"/>
  <c r="BZ832" i="9"/>
  <c r="BZ865" i="9"/>
  <c r="BZ835" i="9"/>
  <c r="BZ902" i="9"/>
  <c r="BZ869" i="9"/>
  <c r="BZ823" i="9"/>
  <c r="BZ886" i="9"/>
  <c r="BZ819" i="9"/>
  <c r="BZ821" i="9"/>
  <c r="BZ856" i="9"/>
  <c r="BZ811" i="9"/>
  <c r="BZ824" i="9"/>
  <c r="BZ862" i="9"/>
  <c r="BZ810" i="9"/>
  <c r="BZ916" i="9"/>
  <c r="BZ815" i="9"/>
  <c r="BZ829" i="9"/>
  <c r="BZ887" i="9"/>
  <c r="BZ880" i="9"/>
  <c r="BZ879" i="9"/>
  <c r="BZ871" i="9"/>
  <c r="BZ809" i="9"/>
  <c r="BZ866" i="9"/>
  <c r="BZ808" i="9"/>
  <c r="BZ915" i="9"/>
  <c r="BZ834" i="9"/>
  <c r="BZ822" i="9"/>
  <c r="BZ903" i="9"/>
  <c r="BZ846" i="9"/>
  <c r="BZ899" i="9"/>
  <c r="BZ883" i="9"/>
  <c r="BZ900" i="9"/>
  <c r="BZ842" i="9"/>
  <c r="BZ851" i="9"/>
  <c r="BZ860" i="9"/>
  <c r="BZ836" i="9"/>
  <c r="BZ894" i="9"/>
  <c r="BZ884" i="9"/>
  <c r="BZ807" i="9"/>
  <c r="BZ839" i="9"/>
  <c r="BZ847" i="9"/>
  <c r="BZ893" i="9"/>
  <c r="BZ852" i="9"/>
  <c r="BZ830" i="9"/>
  <c r="BZ907" i="9"/>
  <c r="BZ861" i="9"/>
  <c r="BZ825" i="9"/>
  <c r="BZ905" i="9"/>
  <c r="BZ882" i="9"/>
  <c r="BO849" i="9"/>
  <c r="BO831" i="9"/>
  <c r="BO888" i="9"/>
  <c r="BO845" i="9"/>
  <c r="BO814" i="9"/>
  <c r="BO826" i="9"/>
  <c r="BO874" i="9"/>
  <c r="BO876" i="9"/>
  <c r="BO867" i="9"/>
  <c r="BO901" i="9"/>
  <c r="BO868" i="9"/>
  <c r="BO877" i="9"/>
  <c r="BO841" i="9"/>
  <c r="BO818" i="9"/>
  <c r="BO864" i="9"/>
  <c r="BO873" i="9"/>
  <c r="BO833" i="9"/>
  <c r="BO892" i="9"/>
  <c r="BO813" i="9"/>
  <c r="BO898" i="9"/>
  <c r="BO859" i="9"/>
  <c r="BO844" i="9"/>
  <c r="BO881" i="9"/>
  <c r="BO921" i="9"/>
  <c r="BO920" i="9"/>
  <c r="BO812" i="9"/>
  <c r="BO919" i="9"/>
  <c r="BO827" i="9"/>
  <c r="BO897" i="9"/>
  <c r="BO889" i="9"/>
  <c r="BO896" i="9"/>
  <c r="BO891" i="9"/>
  <c r="BO890" i="9"/>
  <c r="BO843" i="9"/>
  <c r="BO816" i="9"/>
  <c r="BO878" i="9"/>
  <c r="BO828" i="9"/>
  <c r="BO918" i="9"/>
  <c r="BO820" i="9"/>
  <c r="BO850" i="9"/>
  <c r="BO895" i="9"/>
  <c r="BO848" i="9"/>
  <c r="BO863" i="9"/>
  <c r="BO857" i="9"/>
  <c r="BO872" i="9"/>
  <c r="BO875" i="9"/>
  <c r="BO853" i="9"/>
  <c r="BO870" i="9"/>
  <c r="BO817" i="9"/>
  <c r="BO832" i="9"/>
  <c r="BO838" i="9"/>
  <c r="BO865" i="9"/>
  <c r="BO835" i="9"/>
  <c r="BO902" i="9"/>
  <c r="BO869" i="9"/>
  <c r="BO823" i="9"/>
  <c r="BO858" i="9"/>
  <c r="BO840" i="9"/>
  <c r="BO886" i="9"/>
  <c r="BO819" i="9"/>
  <c r="BO821" i="9"/>
  <c r="BO917" i="9"/>
  <c r="BO856" i="9"/>
  <c r="BO811" i="9"/>
  <c r="BO824" i="9"/>
  <c r="BO862" i="9"/>
  <c r="BO810" i="9"/>
  <c r="BO916" i="9"/>
  <c r="BO815" i="9"/>
  <c r="BO829" i="9"/>
  <c r="BO885" i="9"/>
  <c r="BO880" i="9"/>
  <c r="BO879" i="9"/>
  <c r="BO887" i="9"/>
  <c r="BO871" i="9"/>
  <c r="BO809" i="9"/>
  <c r="BO866" i="9"/>
  <c r="BO837" i="9"/>
  <c r="BO808" i="9"/>
  <c r="BO915" i="9"/>
  <c r="BO914" i="9"/>
  <c r="BO834" i="9"/>
  <c r="BO822" i="9"/>
  <c r="BO903" i="9"/>
  <c r="BO846" i="9"/>
  <c r="BO899" i="9"/>
  <c r="BO883" i="9"/>
  <c r="BO913" i="9"/>
  <c r="BO900" i="9"/>
  <c r="BO842" i="9"/>
  <c r="BO851" i="9"/>
  <c r="BO860" i="9"/>
  <c r="BO912" i="9"/>
  <c r="BO911" i="9"/>
  <c r="BO836" i="9"/>
  <c r="BO894" i="9"/>
  <c r="BO855" i="9"/>
  <c r="BO884" i="9"/>
  <c r="BO807" i="9"/>
  <c r="BO908" i="9"/>
  <c r="BO839" i="9"/>
  <c r="BO904" i="9"/>
  <c r="BO893" i="9"/>
  <c r="BO852" i="9"/>
  <c r="BO847" i="9"/>
  <c r="BO854" i="9"/>
  <c r="BO830" i="9"/>
  <c r="BO861" i="9"/>
  <c r="BO825" i="9"/>
  <c r="BO905" i="9"/>
  <c r="BO882" i="9"/>
  <c r="BO906" i="9"/>
  <c r="BB849" i="9"/>
  <c r="BB831" i="9"/>
  <c r="BB888" i="9"/>
  <c r="BB845" i="9"/>
  <c r="BB826" i="9"/>
  <c r="BB874" i="9"/>
  <c r="BB876" i="9"/>
  <c r="BB901" i="9"/>
  <c r="BB868" i="9"/>
  <c r="BB877" i="9"/>
  <c r="BB841" i="9"/>
  <c r="BB818" i="9"/>
  <c r="BB864" i="9"/>
  <c r="BB873" i="9"/>
  <c r="BB833" i="9"/>
  <c r="BB892" i="9"/>
  <c r="BB813" i="9"/>
  <c r="BB898" i="9"/>
  <c r="BB859" i="9"/>
  <c r="BB881" i="9"/>
  <c r="BB921" i="9"/>
  <c r="BB812" i="9"/>
  <c r="BB919" i="9"/>
  <c r="BB827" i="9"/>
  <c r="BB889" i="9"/>
  <c r="BB896" i="9"/>
  <c r="BB891" i="9"/>
  <c r="BB890" i="9"/>
  <c r="BB843" i="9"/>
  <c r="BB816" i="9"/>
  <c r="BB878" i="9"/>
  <c r="BB828" i="9"/>
  <c r="BB918" i="9"/>
  <c r="BB850" i="9"/>
  <c r="BB895" i="9"/>
  <c r="BB863" i="9"/>
  <c r="BB857" i="9"/>
  <c r="BB872" i="9"/>
  <c r="BB875" i="9"/>
  <c r="BB853" i="9"/>
  <c r="BB870" i="9"/>
  <c r="BB817" i="9"/>
  <c r="BB832" i="9"/>
  <c r="BB838" i="9"/>
  <c r="BB865" i="9"/>
  <c r="BB835" i="9"/>
  <c r="BB902" i="9"/>
  <c r="BB869" i="9"/>
  <c r="BB823" i="9"/>
  <c r="BB840" i="9"/>
  <c r="BB819" i="9"/>
  <c r="BB821" i="9"/>
  <c r="BB917" i="9"/>
  <c r="BB856" i="9"/>
  <c r="BB811" i="9"/>
  <c r="BB824" i="9"/>
  <c r="BB862" i="9"/>
  <c r="BB810" i="9"/>
  <c r="BB815" i="9"/>
  <c r="BB829" i="9"/>
  <c r="BB880" i="9"/>
  <c r="BB879" i="9"/>
  <c r="BB887" i="9"/>
  <c r="BB871" i="9"/>
  <c r="BB809" i="9"/>
  <c r="BB866" i="9"/>
  <c r="BB837" i="9"/>
  <c r="BB808" i="9"/>
  <c r="BB915" i="9"/>
  <c r="BB914" i="9"/>
  <c r="BB822" i="9"/>
  <c r="BB846" i="9"/>
  <c r="BB899" i="9"/>
  <c r="BB883" i="9"/>
  <c r="BB900" i="9"/>
  <c r="BB842" i="9"/>
  <c r="BB851" i="9"/>
  <c r="BB860" i="9"/>
  <c r="BB912" i="9"/>
  <c r="BB911" i="9"/>
  <c r="BB836" i="9"/>
  <c r="BB894" i="9"/>
  <c r="BB910" i="9"/>
  <c r="BB884" i="9"/>
  <c r="BB807" i="9"/>
  <c r="BB908" i="9"/>
  <c r="BB839" i="9"/>
  <c r="BB904" i="9"/>
  <c r="BB893" i="9"/>
  <c r="BB852" i="9"/>
  <c r="BB847" i="9"/>
  <c r="BB854" i="9"/>
  <c r="BB830" i="9"/>
  <c r="BB861" i="9"/>
  <c r="BB825" i="9"/>
  <c r="BB905" i="9"/>
  <c r="BB882" i="9"/>
  <c r="AO849" i="9"/>
  <c r="AO831" i="9"/>
  <c r="AO888" i="9"/>
  <c r="AO845" i="9"/>
  <c r="AO814" i="9"/>
  <c r="AO826" i="9"/>
  <c r="AO874" i="9"/>
  <c r="AO876" i="9"/>
  <c r="AO867" i="9"/>
  <c r="AO901" i="9"/>
  <c r="AO868" i="9"/>
  <c r="AO877" i="9"/>
  <c r="AO841" i="9"/>
  <c r="AO818" i="9"/>
  <c r="AO864" i="9"/>
  <c r="AO873" i="9"/>
  <c r="AO833" i="9"/>
  <c r="AO892" i="9"/>
  <c r="AO813" i="9"/>
  <c r="AO898" i="9"/>
  <c r="AO859" i="9"/>
  <c r="AO844" i="9"/>
  <c r="AO881" i="9"/>
  <c r="AO921" i="9"/>
  <c r="AO920" i="9"/>
  <c r="AO812" i="9"/>
  <c r="AO919" i="9"/>
  <c r="AO827" i="9"/>
  <c r="AO897" i="9"/>
  <c r="AO889" i="9"/>
  <c r="AO896" i="9"/>
  <c r="AO891" i="9"/>
  <c r="AO890" i="9"/>
  <c r="AO843" i="9"/>
  <c r="AO816" i="9"/>
  <c r="AO878" i="9"/>
  <c r="AO828" i="9"/>
  <c r="AO918" i="9"/>
  <c r="AO820" i="9"/>
  <c r="AO850" i="9"/>
  <c r="AO895" i="9"/>
  <c r="AO848" i="9"/>
  <c r="AO863" i="9"/>
  <c r="AO857" i="9"/>
  <c r="AO872" i="9"/>
  <c r="AO875" i="9"/>
  <c r="AO853" i="9"/>
  <c r="AO870" i="9"/>
  <c r="AO817" i="9"/>
  <c r="AO832" i="9"/>
  <c r="AO838" i="9"/>
  <c r="AO865" i="9"/>
  <c r="AO835" i="9"/>
  <c r="AO902" i="9"/>
  <c r="AO869" i="9"/>
  <c r="AO823" i="9"/>
  <c r="AO858" i="9"/>
  <c r="AO840" i="9"/>
  <c r="AO886" i="9"/>
  <c r="AO819" i="9"/>
  <c r="AO821" i="9"/>
  <c r="AO917" i="9"/>
  <c r="AO856" i="9"/>
  <c r="AO811" i="9"/>
  <c r="AO824" i="9"/>
  <c r="AO862" i="9"/>
  <c r="AO810" i="9"/>
  <c r="AO916" i="9"/>
  <c r="AO815" i="9"/>
  <c r="AO829" i="9"/>
  <c r="AO885" i="9"/>
  <c r="AO880" i="9"/>
  <c r="AO879" i="9"/>
  <c r="AO887" i="9"/>
  <c r="AO871" i="9"/>
  <c r="AO809" i="9"/>
  <c r="AO866" i="9"/>
  <c r="AO837" i="9"/>
  <c r="AO808" i="9"/>
  <c r="AO915" i="9"/>
  <c r="AO914" i="9"/>
  <c r="AO834" i="9"/>
  <c r="AO822" i="9"/>
  <c r="AO903" i="9"/>
  <c r="AO846" i="9"/>
  <c r="AO899" i="9"/>
  <c r="AO883" i="9"/>
  <c r="AO913" i="9"/>
  <c r="AO900" i="9"/>
  <c r="AO842" i="9"/>
  <c r="AO851" i="9"/>
  <c r="AO860" i="9"/>
  <c r="AO912" i="9"/>
  <c r="AO911" i="9"/>
  <c r="AO836" i="9"/>
  <c r="AO894" i="9"/>
  <c r="AO855" i="9"/>
  <c r="AO910" i="9"/>
  <c r="AO884" i="9"/>
  <c r="AO807" i="9"/>
  <c r="AO908" i="9"/>
  <c r="AO839" i="9"/>
  <c r="AO904" i="9"/>
  <c r="AO893" i="9"/>
  <c r="AO852" i="9"/>
  <c r="AO847" i="9"/>
  <c r="AO854" i="9"/>
  <c r="AO830" i="9"/>
  <c r="AO907" i="9"/>
  <c r="AO861" i="9"/>
  <c r="AO825" i="9"/>
  <c r="AO905" i="9"/>
  <c r="AO882" i="9"/>
  <c r="AO906" i="9"/>
  <c r="GR907" i="9" l="1"/>
  <c r="GR861" i="9"/>
  <c r="GR910" i="9"/>
  <c r="GR899" i="9"/>
  <c r="GR887" i="9"/>
  <c r="GR917" i="9"/>
  <c r="GR832" i="9"/>
  <c r="GR918" i="9"/>
  <c r="GR812" i="9"/>
  <c r="GR818" i="9"/>
  <c r="GR831" i="9"/>
  <c r="GR893" i="9"/>
  <c r="GR860" i="9"/>
  <c r="GR915" i="9"/>
  <c r="GR916" i="9"/>
  <c r="GR823" i="9"/>
  <c r="GR857" i="9"/>
  <c r="GR891" i="9"/>
  <c r="GR898" i="9"/>
  <c r="GR876" i="9"/>
  <c r="GR904" i="9"/>
  <c r="GR810" i="9"/>
  <c r="GR896" i="9"/>
  <c r="GR906" i="9"/>
  <c r="GR837" i="9"/>
  <c r="GR889" i="9"/>
  <c r="GR905" i="9"/>
  <c r="GR913" i="9"/>
  <c r="GR811" i="9"/>
  <c r="GR825" i="9"/>
  <c r="GR884" i="9"/>
  <c r="GR883" i="9"/>
  <c r="GR871" i="9"/>
  <c r="GR856" i="9"/>
  <c r="GR838" i="9"/>
  <c r="GR820" i="9"/>
  <c r="GR919" i="9"/>
  <c r="GR864" i="9"/>
  <c r="GR888" i="9"/>
  <c r="GR846" i="9"/>
  <c r="GR817" i="9"/>
  <c r="GR849" i="9"/>
  <c r="GR870" i="9"/>
  <c r="GR855" i="9"/>
  <c r="GR828" i="9"/>
  <c r="GR894" i="9"/>
  <c r="GR819" i="9"/>
  <c r="GR877" i="9"/>
  <c r="GR854" i="9"/>
  <c r="GR836" i="9"/>
  <c r="GR822" i="9"/>
  <c r="GR885" i="9"/>
  <c r="GR886" i="9"/>
  <c r="GR853" i="9"/>
  <c r="GR816" i="9"/>
  <c r="GR881" i="9"/>
  <c r="GR868" i="9"/>
  <c r="GR821" i="9"/>
  <c r="GR841" i="9"/>
  <c r="GR903" i="9"/>
  <c r="GR878" i="9"/>
  <c r="GR847" i="9"/>
  <c r="GR834" i="9"/>
  <c r="GR840" i="9"/>
  <c r="GR875" i="9"/>
  <c r="GR843" i="9"/>
  <c r="GR844" i="9"/>
  <c r="GR901" i="9"/>
  <c r="GR879" i="9"/>
  <c r="GR920" i="9"/>
  <c r="GR830" i="9"/>
  <c r="GR880" i="9"/>
  <c r="GR921" i="9"/>
  <c r="GR911" i="9"/>
  <c r="GR829" i="9"/>
  <c r="GR852" i="9"/>
  <c r="GR912" i="9"/>
  <c r="GR914" i="9"/>
  <c r="GR815" i="9"/>
  <c r="GR858" i="9"/>
  <c r="GR872" i="9"/>
  <c r="GR890" i="9"/>
  <c r="GR859" i="9"/>
  <c r="GR867" i="9"/>
  <c r="GR874" i="9"/>
  <c r="GR808" i="9"/>
  <c r="GR813" i="9"/>
  <c r="GR848" i="9"/>
  <c r="GR851" i="9"/>
  <c r="GR863" i="9"/>
  <c r="GR842" i="9"/>
  <c r="GR902" i="9"/>
  <c r="GR826" i="9"/>
  <c r="GR882" i="9"/>
  <c r="GR908" i="9"/>
  <c r="GR900" i="9"/>
  <c r="GR866" i="9"/>
  <c r="GR824" i="9"/>
  <c r="GR835" i="9"/>
  <c r="GR895" i="9"/>
  <c r="GR897" i="9"/>
  <c r="GR833" i="9"/>
  <c r="GR814" i="9"/>
  <c r="GR869" i="9"/>
  <c r="GR839" i="9"/>
  <c r="GR862" i="9"/>
  <c r="GR892" i="9"/>
  <c r="GR807" i="9"/>
  <c r="GR809" i="9"/>
  <c r="GR865" i="9"/>
  <c r="GR850" i="9"/>
  <c r="GR827" i="9"/>
  <c r="GR873" i="9"/>
  <c r="GR845" i="9"/>
  <c r="IK984" i="9"/>
  <c r="IK942" i="9"/>
  <c r="IK940" i="9"/>
  <c r="IK954" i="9"/>
  <c r="IK1009" i="9"/>
  <c r="IK1024" i="9"/>
  <c r="IK1027" i="9"/>
  <c r="IK987" i="9"/>
  <c r="IK960" i="9"/>
  <c r="IK922" i="9"/>
  <c r="IK1028" i="9"/>
  <c r="IK1013" i="9"/>
  <c r="IK975" i="9"/>
  <c r="IK947" i="9"/>
  <c r="IK1016" i="9"/>
  <c r="IK952" i="9"/>
  <c r="IK1031" i="9"/>
  <c r="IK923" i="9"/>
  <c r="IK1017" i="9"/>
  <c r="IK924" i="9"/>
  <c r="IK925" i="9"/>
  <c r="IK1002" i="9"/>
  <c r="IK926" i="9"/>
  <c r="IK1020" i="9"/>
  <c r="IK1023" i="9"/>
  <c r="IK950" i="9"/>
  <c r="IK928" i="9"/>
  <c r="IK967" i="9"/>
  <c r="IK929" i="9"/>
  <c r="IK1005" i="9"/>
  <c r="IK1004" i="9"/>
  <c r="IK1029" i="9"/>
  <c r="IK957" i="9"/>
  <c r="IK931" i="9"/>
  <c r="IK932" i="9"/>
  <c r="IK933" i="9"/>
  <c r="IK948" i="9"/>
  <c r="IK963" i="9"/>
  <c r="IK965" i="9"/>
  <c r="IK1000" i="9"/>
  <c r="IK1012" i="9"/>
  <c r="IK955" i="9"/>
  <c r="IK959" i="9"/>
  <c r="IK971" i="9"/>
  <c r="IK966" i="9"/>
  <c r="IK1018" i="9"/>
  <c r="IK983" i="9"/>
  <c r="IK974" i="9"/>
  <c r="IK982" i="9"/>
  <c r="IK993" i="9"/>
  <c r="IK976" i="9"/>
  <c r="IK1001" i="9"/>
  <c r="IK1022" i="9"/>
  <c r="IK999" i="9"/>
  <c r="IK979" i="9"/>
  <c r="IK949" i="9"/>
  <c r="IK1007" i="9"/>
  <c r="IK951" i="9"/>
  <c r="IK962" i="9"/>
  <c r="IK969" i="9"/>
  <c r="IK972" i="9"/>
  <c r="IK1026" i="9"/>
  <c r="IK1030" i="9"/>
  <c r="IK1006" i="9"/>
  <c r="IK977" i="9"/>
  <c r="IK968" i="9"/>
  <c r="IK1015" i="9"/>
  <c r="IK964" i="9"/>
  <c r="IK1033" i="9"/>
  <c r="IK988" i="9"/>
  <c r="IK1025" i="9"/>
  <c r="IK946" i="9"/>
  <c r="IK927" i="9"/>
  <c r="IK1034" i="9"/>
  <c r="IK973" i="9"/>
  <c r="IK992" i="9"/>
  <c r="IK989" i="9"/>
  <c r="IK994" i="9"/>
  <c r="IK930" i="9"/>
  <c r="IK961" i="9"/>
  <c r="IK981" i="9"/>
  <c r="IK978" i="9"/>
  <c r="IK945" i="9"/>
  <c r="IK1021" i="9"/>
  <c r="IK995" i="9"/>
  <c r="IK996" i="9"/>
  <c r="IK934" i="9"/>
  <c r="IK935" i="9"/>
  <c r="IK998" i="9"/>
  <c r="IK936" i="9"/>
  <c r="IK997" i="9"/>
  <c r="IK985" i="9"/>
  <c r="IK1011" i="9"/>
  <c r="IK937" i="9"/>
  <c r="IK938" i="9"/>
  <c r="IK939" i="9"/>
  <c r="IK1014" i="9"/>
  <c r="IK1008" i="9"/>
  <c r="IK990" i="9"/>
  <c r="IK1036" i="9"/>
  <c r="IK1010" i="9"/>
  <c r="IK1003" i="9"/>
  <c r="IK970" i="9"/>
  <c r="IK941" i="9"/>
  <c r="IK958" i="9"/>
  <c r="IK956" i="9"/>
  <c r="IK953" i="9"/>
  <c r="IK991" i="9"/>
  <c r="IK986" i="9"/>
  <c r="IK1019" i="9"/>
  <c r="IK944" i="9"/>
  <c r="IK943" i="9"/>
  <c r="IK980" i="9"/>
  <c r="DI962" i="9"/>
  <c r="GD962" i="9"/>
  <c r="ET969" i="9"/>
  <c r="DI972" i="9"/>
  <c r="GD972" i="9"/>
  <c r="GD944" i="9"/>
  <c r="DI971" i="9"/>
  <c r="DI983" i="9"/>
  <c r="GD976" i="9"/>
  <c r="DI952" i="9"/>
  <c r="GD952" i="9"/>
  <c r="ET1031" i="9"/>
  <c r="GP928" i="9"/>
  <c r="GD967" i="9"/>
  <c r="ET929" i="9"/>
  <c r="ET1004" i="9"/>
  <c r="DI1029" i="9"/>
  <c r="GD1029" i="9"/>
  <c r="ET997" i="9"/>
  <c r="DI1011" i="9"/>
  <c r="ET1011" i="9"/>
  <c r="GD1011" i="9"/>
  <c r="GD937" i="9"/>
  <c r="DI938" i="9"/>
  <c r="DI1014" i="9"/>
  <c r="GD1014" i="9"/>
  <c r="DI1008" i="9"/>
  <c r="ET1008" i="9"/>
  <c r="GD1008" i="9"/>
  <c r="DI990" i="9"/>
  <c r="ET941" i="9"/>
  <c r="GD958" i="9"/>
  <c r="ET956" i="9"/>
  <c r="ET953" i="9"/>
  <c r="ET991" i="9"/>
  <c r="DI1019" i="9"/>
  <c r="GD1019" i="9"/>
  <c r="DI944" i="9"/>
  <c r="ET944" i="9"/>
  <c r="DI943" i="9"/>
  <c r="ET943" i="9"/>
  <c r="GD943" i="9"/>
  <c r="GD963" i="9"/>
  <c r="GD980" i="9"/>
  <c r="GP969" i="9"/>
  <c r="DI1005" i="9"/>
  <c r="GP953" i="9"/>
  <c r="GP944" i="9"/>
  <c r="GP922" i="9"/>
  <c r="GP879" i="9"/>
  <c r="GP890" i="9"/>
  <c r="GP849" i="9"/>
  <c r="GQ814" i="9"/>
  <c r="ET961" i="9"/>
  <c r="GP869" i="9"/>
  <c r="GP984" i="9"/>
  <c r="ET966" i="9"/>
  <c r="DI1035" i="9"/>
  <c r="DI976" i="9"/>
  <c r="GD997" i="9"/>
  <c r="DI975" i="9"/>
  <c r="GD1016" i="9"/>
  <c r="GP913" i="9"/>
  <c r="GP967" i="9"/>
  <c r="GP959" i="9"/>
  <c r="ET939" i="9"/>
  <c r="GP1009" i="9"/>
  <c r="GP993" i="9"/>
  <c r="GQ890" i="9"/>
  <c r="GQ900" i="9"/>
  <c r="ET1033" i="9"/>
  <c r="DI978" i="9"/>
  <c r="GP971" i="9"/>
  <c r="GD1028" i="9"/>
  <c r="DI1015" i="9"/>
  <c r="GD1015" i="9"/>
  <c r="GD927" i="9"/>
  <c r="DI973" i="9"/>
  <c r="GP934" i="9"/>
  <c r="DI1009" i="9"/>
  <c r="GQ869" i="9"/>
  <c r="GQ838" i="9"/>
  <c r="GQ876" i="9"/>
  <c r="ET950" i="9"/>
  <c r="GD1009" i="9"/>
  <c r="GP1033" i="9"/>
  <c r="GP931" i="9"/>
  <c r="GP966" i="9"/>
  <c r="GP937" i="9"/>
  <c r="GP1036" i="9"/>
  <c r="GP1016" i="9"/>
  <c r="DI932" i="9"/>
  <c r="GD932" i="9"/>
  <c r="ET933" i="9"/>
  <c r="GD948" i="9"/>
  <c r="ET963" i="9"/>
  <c r="DI965" i="9"/>
  <c r="GD965" i="9"/>
  <c r="GP1024" i="9"/>
  <c r="ET1000" i="9"/>
  <c r="ET949" i="9"/>
  <c r="GP1013" i="9"/>
  <c r="DI1036" i="9"/>
  <c r="GD1036" i="9"/>
  <c r="ET986" i="9"/>
  <c r="ET952" i="9"/>
  <c r="GD973" i="9"/>
  <c r="ET992" i="9"/>
  <c r="DI989" i="9"/>
  <c r="GP852" i="9"/>
  <c r="GP915" i="9"/>
  <c r="GP880" i="9"/>
  <c r="GP811" i="9"/>
  <c r="GP850" i="9"/>
  <c r="GP891" i="9"/>
  <c r="GP873" i="9"/>
  <c r="GP876" i="9"/>
  <c r="GQ897" i="9"/>
  <c r="GP1029" i="9"/>
  <c r="GP961" i="9"/>
  <c r="GP911" i="9"/>
  <c r="GP918" i="9"/>
  <c r="GP883" i="9"/>
  <c r="GP853" i="9"/>
  <c r="GP820" i="9"/>
  <c r="GP896" i="9"/>
  <c r="GP864" i="9"/>
  <c r="GP874" i="9"/>
  <c r="GP1007" i="9"/>
  <c r="GP962" i="9"/>
  <c r="DI968" i="9"/>
  <c r="GD968" i="9"/>
  <c r="ET1015" i="9"/>
  <c r="GP1020" i="9"/>
  <c r="DI981" i="9"/>
  <c r="GD981" i="9"/>
  <c r="ET978" i="9"/>
  <c r="ET1021" i="9"/>
  <c r="DI995" i="9"/>
  <c r="GD995" i="9"/>
  <c r="ET935" i="9"/>
  <c r="DI998" i="9"/>
  <c r="GD998" i="9"/>
  <c r="GD971" i="9"/>
  <c r="ET974" i="9"/>
  <c r="DI940" i="9"/>
  <c r="ET1009" i="9"/>
  <c r="DI942" i="9"/>
  <c r="GD942" i="9"/>
  <c r="ET1001" i="9"/>
  <c r="DI1022" i="9"/>
  <c r="ET999" i="9"/>
  <c r="DI979" i="9"/>
  <c r="GD979" i="9"/>
  <c r="GD949" i="9"/>
  <c r="GP951" i="9"/>
  <c r="ET931" i="9"/>
  <c r="GP936" i="9"/>
  <c r="GP1019" i="9"/>
  <c r="GP810" i="9"/>
  <c r="GP813" i="9"/>
  <c r="GQ913" i="9"/>
  <c r="GP929" i="9"/>
  <c r="DI984" i="9"/>
  <c r="GD984" i="9"/>
  <c r="DI1012" i="9"/>
  <c r="GD1012" i="9"/>
  <c r="ET955" i="9"/>
  <c r="GP860" i="9"/>
  <c r="GP903" i="9"/>
  <c r="GP819" i="9"/>
  <c r="GP865" i="9"/>
  <c r="GP878" i="9"/>
  <c r="GP827" i="9"/>
  <c r="GP898" i="9"/>
  <c r="GP877" i="9"/>
  <c r="GP845" i="9"/>
  <c r="GQ865" i="9"/>
  <c r="GP825" i="9"/>
  <c r="GQ910" i="9"/>
  <c r="GQ842" i="9"/>
  <c r="GQ920" i="9"/>
  <c r="GQ815" i="9"/>
  <c r="GQ848" i="9"/>
  <c r="GD975" i="9"/>
  <c r="ET947" i="9"/>
  <c r="ET968" i="9"/>
  <c r="ET946" i="9"/>
  <c r="ET981" i="9"/>
  <c r="GP1000" i="9"/>
  <c r="DI966" i="9"/>
  <c r="GD966" i="9"/>
  <c r="ET1018" i="9"/>
  <c r="GD983" i="9"/>
  <c r="GD974" i="9"/>
  <c r="ET942" i="9"/>
  <c r="DI993" i="9"/>
  <c r="GD993" i="9"/>
  <c r="ET976" i="9"/>
  <c r="GP809" i="9"/>
  <c r="GP857" i="9"/>
  <c r="GQ907" i="9"/>
  <c r="DI1010" i="9"/>
  <c r="GD1010" i="9"/>
  <c r="ET1003" i="9"/>
  <c r="DI970" i="9"/>
  <c r="GD970" i="9"/>
  <c r="DI935" i="9"/>
  <c r="GD935" i="9"/>
  <c r="ET998" i="9"/>
  <c r="DI959" i="9"/>
  <c r="GD959" i="9"/>
  <c r="GP1018" i="9"/>
  <c r="GP1035" i="9"/>
  <c r="GP1028" i="9"/>
  <c r="GP1030" i="9"/>
  <c r="GP977" i="9"/>
  <c r="ET1002" i="9"/>
  <c r="DI926" i="9"/>
  <c r="GD926" i="9"/>
  <c r="ET1020" i="9"/>
  <c r="ET932" i="9"/>
  <c r="DI933" i="9"/>
  <c r="GD933" i="9"/>
  <c r="GP948" i="9"/>
  <c r="ET948" i="9"/>
  <c r="DI963" i="9"/>
  <c r="GP965" i="9"/>
  <c r="ET965" i="9"/>
  <c r="DI1024" i="9"/>
  <c r="GD1024" i="9"/>
  <c r="DI988" i="9"/>
  <c r="ET973" i="9"/>
  <c r="DI992" i="9"/>
  <c r="GD992" i="9"/>
  <c r="ET989" i="9"/>
  <c r="DI934" i="9"/>
  <c r="GD934" i="9"/>
  <c r="DI955" i="9"/>
  <c r="GD955" i="9"/>
  <c r="DI985" i="9"/>
  <c r="GD985" i="9"/>
  <c r="GD954" i="9"/>
  <c r="GP1001" i="9"/>
  <c r="ET960" i="9"/>
  <c r="DI949" i="9"/>
  <c r="ET980" i="9"/>
  <c r="GQ852" i="9"/>
  <c r="GQ894" i="9"/>
  <c r="GQ866" i="9"/>
  <c r="GQ840" i="9"/>
  <c r="GP854" i="9"/>
  <c r="GP887" i="9"/>
  <c r="GQ863" i="9"/>
  <c r="GQ904" i="9"/>
  <c r="GQ902" i="9"/>
  <c r="GQ844" i="9"/>
  <c r="GQ818" i="9"/>
  <c r="GQ829" i="9"/>
  <c r="GQ919" i="9"/>
  <c r="GD977" i="9"/>
  <c r="GP1017" i="9"/>
  <c r="ET926" i="9"/>
  <c r="DI1020" i="9"/>
  <c r="GD1020" i="9"/>
  <c r="GP990" i="9"/>
  <c r="GP970" i="9"/>
  <c r="GP1022" i="9"/>
  <c r="GP893" i="9"/>
  <c r="GQ899" i="9"/>
  <c r="GQ887" i="9"/>
  <c r="GQ911" i="9"/>
  <c r="GQ828" i="9"/>
  <c r="ET1007" i="9"/>
  <c r="GP1026" i="9"/>
  <c r="GP952" i="9"/>
  <c r="GP925" i="9"/>
  <c r="GP926" i="9"/>
  <c r="GP988" i="9"/>
  <c r="ET988" i="9"/>
  <c r="GD978" i="9"/>
  <c r="GP938" i="9"/>
  <c r="GP983" i="9"/>
  <c r="ET983" i="9"/>
  <c r="GD1035" i="9"/>
  <c r="DI941" i="9"/>
  <c r="GD941" i="9"/>
  <c r="ET958" i="9"/>
  <c r="DI956" i="9"/>
  <c r="GD956" i="9"/>
  <c r="GP808" i="9"/>
  <c r="GP881" i="9"/>
  <c r="GP972" i="9"/>
  <c r="GP924" i="9"/>
  <c r="ET924" i="9"/>
  <c r="ET1034" i="9"/>
  <c r="GP955" i="9"/>
  <c r="DI987" i="9"/>
  <c r="GP954" i="9"/>
  <c r="GD940" i="9"/>
  <c r="GP1027" i="9"/>
  <c r="ET1027" i="9"/>
  <c r="DI982" i="9"/>
  <c r="GD982" i="9"/>
  <c r="DI960" i="9"/>
  <c r="GD960" i="9"/>
  <c r="DI980" i="9"/>
  <c r="GP823" i="9"/>
  <c r="GQ823" i="9"/>
  <c r="GQ813" i="9"/>
  <c r="GP882" i="9"/>
  <c r="GP870" i="9"/>
  <c r="GQ821" i="9"/>
  <c r="GQ870" i="9"/>
  <c r="GQ845" i="9"/>
  <c r="GP921" i="9"/>
  <c r="GP858" i="9"/>
  <c r="GP894" i="9"/>
  <c r="GP906" i="9"/>
  <c r="GP847" i="9"/>
  <c r="GP910" i="9"/>
  <c r="GQ832" i="9"/>
  <c r="GQ895" i="9"/>
  <c r="GQ891" i="9"/>
  <c r="GQ841" i="9"/>
  <c r="GP830" i="9"/>
  <c r="GP822" i="9"/>
  <c r="GP871" i="9"/>
  <c r="GP838" i="9"/>
  <c r="GP863" i="9"/>
  <c r="GP816" i="9"/>
  <c r="GP919" i="9"/>
  <c r="GP868" i="9"/>
  <c r="GP888" i="9"/>
  <c r="GQ830" i="9"/>
  <c r="GQ857" i="9"/>
  <c r="GQ882" i="9"/>
  <c r="GQ893" i="9"/>
  <c r="GQ915" i="9"/>
  <c r="GQ912" i="9"/>
  <c r="GQ846" i="9"/>
  <c r="GQ834" i="9"/>
  <c r="GP941" i="9"/>
  <c r="GP956" i="9"/>
  <c r="ET1028" i="9"/>
  <c r="ET962" i="9"/>
  <c r="GD969" i="9"/>
  <c r="ET972" i="9"/>
  <c r="DI1031" i="9"/>
  <c r="ET923" i="9"/>
  <c r="ET964" i="9"/>
  <c r="GP968" i="9"/>
  <c r="ET951" i="9"/>
  <c r="DI947" i="9"/>
  <c r="GD947" i="9"/>
  <c r="ET1016" i="9"/>
  <c r="DI1026" i="9"/>
  <c r="ET1030" i="9"/>
  <c r="GD1006" i="9"/>
  <c r="GP923" i="9"/>
  <c r="DI1017" i="9"/>
  <c r="GD1017" i="9"/>
  <c r="ET985" i="9"/>
  <c r="DI1018" i="9"/>
  <c r="GD1018" i="9"/>
  <c r="DI954" i="9"/>
  <c r="ET940" i="9"/>
  <c r="DI1027" i="9"/>
  <c r="GD1027" i="9"/>
  <c r="ET982" i="9"/>
  <c r="DI986" i="9"/>
  <c r="GD986" i="9"/>
  <c r="GD988" i="9"/>
  <c r="ET1025" i="9"/>
  <c r="DI946" i="9"/>
  <c r="GD946" i="9"/>
  <c r="ET967" i="9"/>
  <c r="GD929" i="9"/>
  <c r="DI1004" i="9"/>
  <c r="GD1004" i="9"/>
  <c r="ET1029" i="9"/>
  <c r="GP985" i="9"/>
  <c r="GD938" i="9"/>
  <c r="ET1010" i="9"/>
  <c r="DI1003" i="9"/>
  <c r="GD1003" i="9"/>
  <c r="GP982" i="9"/>
  <c r="ET970" i="9"/>
  <c r="DI1001" i="9"/>
  <c r="ET1022" i="9"/>
  <c r="GP861" i="9"/>
  <c r="GP839" i="9"/>
  <c r="GP836" i="9"/>
  <c r="GP885" i="9"/>
  <c r="GP978" i="9"/>
  <c r="GP998" i="9"/>
  <c r="GP908" i="9"/>
  <c r="GP835" i="9"/>
  <c r="GP872" i="9"/>
  <c r="GQ908" i="9"/>
  <c r="GQ914" i="9"/>
  <c r="GQ856" i="9"/>
  <c r="GQ835" i="9"/>
  <c r="GQ816" i="9"/>
  <c r="GQ874" i="9"/>
  <c r="GP837" i="9"/>
  <c r="ET925" i="9"/>
  <c r="ET1023" i="9"/>
  <c r="DI950" i="9"/>
  <c r="GD950" i="9"/>
  <c r="DI994" i="9"/>
  <c r="GD994" i="9"/>
  <c r="DI957" i="9"/>
  <c r="GD957" i="9"/>
  <c r="GD945" i="9"/>
  <c r="ET996" i="9"/>
  <c r="ET1012" i="9"/>
  <c r="GD987" i="9"/>
  <c r="DI999" i="9"/>
  <c r="GD999" i="9"/>
  <c r="GD1005" i="9"/>
  <c r="ET930" i="9"/>
  <c r="GP1021" i="9"/>
  <c r="GP996" i="9"/>
  <c r="GP939" i="9"/>
  <c r="GP856" i="9"/>
  <c r="GP992" i="9"/>
  <c r="DI961" i="9"/>
  <c r="GD961" i="9"/>
  <c r="ET1035" i="9"/>
  <c r="DI974" i="9"/>
  <c r="ET993" i="9"/>
  <c r="DI991" i="9"/>
  <c r="GD991" i="9"/>
  <c r="GP917" i="9"/>
  <c r="GP875" i="9"/>
  <c r="GP889" i="9"/>
  <c r="GQ825" i="9"/>
  <c r="GQ807" i="9"/>
  <c r="GQ916" i="9"/>
  <c r="GQ886" i="9"/>
  <c r="GQ901" i="9"/>
  <c r="GQ849" i="9"/>
  <c r="DI922" i="9"/>
  <c r="DI951" i="9"/>
  <c r="GD951" i="9"/>
  <c r="DI1016" i="9"/>
  <c r="DI1030" i="9"/>
  <c r="GD1030" i="9"/>
  <c r="ET1006" i="9"/>
  <c r="DI977" i="9"/>
  <c r="DI924" i="9"/>
  <c r="GD924" i="9"/>
  <c r="DI964" i="9"/>
  <c r="GD964" i="9"/>
  <c r="DI1023" i="9"/>
  <c r="GP1004" i="9"/>
  <c r="ET957" i="9"/>
  <c r="DI1021" i="9"/>
  <c r="GD1021" i="9"/>
  <c r="GP995" i="9"/>
  <c r="ET995" i="9"/>
  <c r="DI996" i="9"/>
  <c r="GD996" i="9"/>
  <c r="DI997" i="9"/>
  <c r="GP1011" i="9"/>
  <c r="ET938" i="9"/>
  <c r="GP1014" i="9"/>
  <c r="ET987" i="9"/>
  <c r="GP986" i="9"/>
  <c r="GP907" i="9"/>
  <c r="GP912" i="9"/>
  <c r="GP815" i="9"/>
  <c r="GP897" i="9"/>
  <c r="GP814" i="9"/>
  <c r="GQ879" i="9"/>
  <c r="GQ873" i="9"/>
  <c r="GP829" i="9"/>
  <c r="GP826" i="9"/>
  <c r="GQ898" i="9"/>
  <c r="GP834" i="9"/>
  <c r="GP892" i="9"/>
  <c r="GQ837" i="9"/>
  <c r="GQ819" i="9"/>
  <c r="GP807" i="9"/>
  <c r="GQ836" i="9"/>
  <c r="GQ824" i="9"/>
  <c r="GQ859" i="9"/>
  <c r="GQ847" i="9"/>
  <c r="GP900" i="9"/>
  <c r="GP920" i="9"/>
  <c r="GQ877" i="9"/>
  <c r="GP842" i="9"/>
  <c r="GP855" i="9"/>
  <c r="GQ903" i="9"/>
  <c r="GP851" i="9"/>
  <c r="GQ868" i="9"/>
  <c r="GP895" i="9"/>
  <c r="GP886" i="9"/>
  <c r="GP824" i="9"/>
  <c r="GQ839" i="9"/>
  <c r="GP844" i="9"/>
  <c r="GQ811" i="9"/>
  <c r="GQ875" i="9"/>
  <c r="GQ878" i="9"/>
  <c r="GQ808" i="9"/>
  <c r="GD1026" i="9"/>
  <c r="DI1034" i="9"/>
  <c r="GD1034" i="9"/>
  <c r="GP942" i="9"/>
  <c r="GP976" i="9"/>
  <c r="GP981" i="9"/>
  <c r="DI948" i="9"/>
  <c r="GQ918" i="9"/>
  <c r="GQ827" i="9"/>
  <c r="GP957" i="9"/>
  <c r="DI939" i="9"/>
  <c r="GD939" i="9"/>
  <c r="DI929" i="9"/>
  <c r="ET1005" i="9"/>
  <c r="DI930" i="9"/>
  <c r="GD930" i="9"/>
  <c r="DI931" i="9"/>
  <c r="GD931" i="9"/>
  <c r="ET945" i="9"/>
  <c r="GP1008" i="9"/>
  <c r="GD990" i="9"/>
  <c r="ET954" i="9"/>
  <c r="ET922" i="9"/>
  <c r="DI1006" i="9"/>
  <c r="ET928" i="9"/>
  <c r="DI936" i="9"/>
  <c r="GD936" i="9"/>
  <c r="GP949" i="9"/>
  <c r="GQ809" i="9"/>
  <c r="GQ892" i="9"/>
  <c r="GP933" i="9"/>
  <c r="ET984" i="9"/>
  <c r="DI1000" i="9"/>
  <c r="GP940" i="9"/>
  <c r="ET1013" i="9"/>
  <c r="DI923" i="9"/>
  <c r="GD923" i="9"/>
  <c r="DI925" i="9"/>
  <c r="GD925" i="9"/>
  <c r="GD1025" i="9"/>
  <c r="ET1024" i="9"/>
  <c r="ET1014" i="9"/>
  <c r="GD1001" i="9"/>
  <c r="GP991" i="9"/>
  <c r="ET1019" i="9"/>
  <c r="ET1017" i="9"/>
  <c r="GP950" i="9"/>
  <c r="DI927" i="9"/>
  <c r="GP958" i="9"/>
  <c r="GP960" i="9"/>
  <c r="GD922" i="9"/>
  <c r="GP947" i="9"/>
  <c r="GD1023" i="9"/>
  <c r="DI928" i="9"/>
  <c r="GD928" i="9"/>
  <c r="GP930" i="9"/>
  <c r="DI945" i="9"/>
  <c r="ET934" i="9"/>
  <c r="ET959" i="9"/>
  <c r="DI937" i="9"/>
  <c r="GP974" i="9"/>
  <c r="ET990" i="9"/>
  <c r="GP979" i="9"/>
  <c r="GQ855" i="9"/>
  <c r="GQ833" i="9"/>
  <c r="GQ867" i="9"/>
  <c r="GQ851" i="9"/>
  <c r="GQ862" i="9"/>
  <c r="DI1007" i="9"/>
  <c r="GD1007" i="9"/>
  <c r="GP975" i="9"/>
  <c r="ET975" i="9"/>
  <c r="GD1031" i="9"/>
  <c r="DI1002" i="9"/>
  <c r="GD1002" i="9"/>
  <c r="ET927" i="9"/>
  <c r="DI953" i="9"/>
  <c r="GD953" i="9"/>
  <c r="GD1022" i="9"/>
  <c r="GP999" i="9"/>
  <c r="GP1015" i="9"/>
  <c r="GP1005" i="9"/>
  <c r="GP989" i="9"/>
  <c r="GP1012" i="9"/>
  <c r="GQ810" i="9"/>
  <c r="GP841" i="9"/>
  <c r="GP812" i="9"/>
  <c r="GQ812" i="9"/>
  <c r="GP862" i="9"/>
  <c r="GP846" i="9"/>
  <c r="GP817" i="9"/>
  <c r="GP867" i="9"/>
  <c r="GQ883" i="9"/>
  <c r="GQ817" i="9"/>
  <c r="GQ850" i="9"/>
  <c r="GQ896" i="9"/>
  <c r="GQ831" i="9"/>
  <c r="GQ822" i="9"/>
  <c r="GQ889" i="9"/>
  <c r="GP832" i="9"/>
  <c r="GQ864" i="9"/>
  <c r="GP905" i="9"/>
  <c r="GP994" i="9"/>
  <c r="GP997" i="9"/>
  <c r="GP980" i="9"/>
  <c r="GP848" i="9"/>
  <c r="GP843" i="9"/>
  <c r="GQ871" i="9"/>
  <c r="GP1025" i="9"/>
  <c r="GP1003" i="9"/>
  <c r="GP943" i="9"/>
  <c r="GQ905" i="9"/>
  <c r="GP833" i="9"/>
  <c r="GQ854" i="9"/>
  <c r="GP866" i="9"/>
  <c r="GQ885" i="9"/>
  <c r="GP1031" i="9"/>
  <c r="GP1002" i="9"/>
  <c r="GP987" i="9"/>
  <c r="GQ881" i="9"/>
  <c r="GP828" i="9"/>
  <c r="GQ861" i="9"/>
  <c r="GQ860" i="9"/>
  <c r="GQ872" i="9"/>
  <c r="GQ853" i="9"/>
  <c r="GP935" i="9"/>
  <c r="GP840" i="9"/>
  <c r="GP821" i="9"/>
  <c r="GP859" i="9"/>
  <c r="GP904" i="9"/>
  <c r="GP899" i="9"/>
  <c r="GP902" i="9"/>
  <c r="GP818" i="9"/>
  <c r="GP914" i="9"/>
  <c r="GP831" i="9"/>
  <c r="GP916" i="9"/>
  <c r="GQ880" i="9"/>
  <c r="GQ917" i="9"/>
  <c r="GQ843" i="9"/>
  <c r="GQ921" i="9"/>
  <c r="GQ826" i="9"/>
  <c r="GQ884" i="9"/>
  <c r="GP884" i="9"/>
  <c r="GP901" i="9"/>
  <c r="GQ888" i="9"/>
  <c r="GP1006" i="9"/>
  <c r="GP1034" i="9"/>
  <c r="DI969" i="9"/>
  <c r="GP932" i="9"/>
  <c r="ET977" i="9"/>
  <c r="GP964" i="9"/>
  <c r="GD1033" i="9"/>
  <c r="DI1033" i="9"/>
  <c r="ET971" i="9"/>
  <c r="ET937" i="9"/>
  <c r="GP1010" i="9"/>
  <c r="DI958" i="9"/>
  <c r="ET979" i="9"/>
  <c r="DI1028" i="9"/>
  <c r="GD989" i="9"/>
  <c r="ET936" i="9"/>
  <c r="ET1036" i="9"/>
  <c r="GP946" i="9"/>
  <c r="GP973" i="9"/>
  <c r="DI967" i="9"/>
  <c r="ET994" i="9"/>
  <c r="GP1023" i="9"/>
  <c r="GP927" i="9"/>
  <c r="GP963" i="9"/>
  <c r="DI1013" i="9"/>
  <c r="GD1013" i="9"/>
  <c r="ET1026" i="9"/>
  <c r="DI1025" i="9"/>
  <c r="GP945" i="9"/>
  <c r="GD1000" i="9"/>
  <c r="GQ962" i="9" l="1"/>
  <c r="GR962" i="9" s="1"/>
  <c r="GQ972" i="9"/>
  <c r="GR972" i="9" s="1"/>
  <c r="GQ1011" i="9"/>
  <c r="GR1011" i="9" s="1"/>
  <c r="GQ1008" i="9"/>
  <c r="GR1008" i="9" s="1"/>
  <c r="GQ952" i="9"/>
  <c r="GR952" i="9" s="1"/>
  <c r="GQ944" i="9"/>
  <c r="GR944" i="9" s="1"/>
  <c r="GQ943" i="9"/>
  <c r="GR943" i="9" s="1"/>
  <c r="GQ1029" i="9"/>
  <c r="GR1029" i="9" s="1"/>
  <c r="GQ1014" i="9"/>
  <c r="GR1014" i="9" s="1"/>
  <c r="GQ1019" i="9"/>
  <c r="GR1019" i="9" s="1"/>
  <c r="GQ938" i="9"/>
  <c r="GR938" i="9" s="1"/>
  <c r="GQ933" i="9"/>
  <c r="GR933" i="9" s="1"/>
  <c r="GQ986" i="9"/>
  <c r="GR986" i="9" s="1"/>
  <c r="GQ1009" i="9"/>
  <c r="GR1009" i="9" s="1"/>
  <c r="GQ932" i="9"/>
  <c r="GR932" i="9" s="1"/>
  <c r="GQ1023" i="9"/>
  <c r="GR1023" i="9" s="1"/>
  <c r="GQ1020" i="9"/>
  <c r="GR1020" i="9" s="1"/>
  <c r="GQ976" i="9"/>
  <c r="GR976" i="9" s="1"/>
  <c r="GQ966" i="9"/>
  <c r="GR966" i="9" s="1"/>
  <c r="GQ997" i="9"/>
  <c r="GR997" i="9" s="1"/>
  <c r="GQ983" i="9"/>
  <c r="GR983" i="9" s="1"/>
  <c r="GQ1015" i="9"/>
  <c r="GR1015" i="9" s="1"/>
  <c r="GQ924" i="9"/>
  <c r="GR924" i="9" s="1"/>
  <c r="GQ942" i="9"/>
  <c r="GR942" i="9" s="1"/>
  <c r="GQ940" i="9"/>
  <c r="GR940" i="9" s="1"/>
  <c r="GQ978" i="9"/>
  <c r="GR978" i="9" s="1"/>
  <c r="GQ949" i="9"/>
  <c r="GR949" i="9" s="1"/>
  <c r="GQ930" i="9"/>
  <c r="GR930" i="9" s="1"/>
  <c r="GQ964" i="9"/>
  <c r="GR964" i="9" s="1"/>
  <c r="GQ980" i="9"/>
  <c r="GR980" i="9" s="1"/>
  <c r="GQ995" i="9"/>
  <c r="GR995" i="9" s="1"/>
  <c r="GQ965" i="9"/>
  <c r="GR965" i="9" s="1"/>
  <c r="GQ929" i="9"/>
  <c r="GR929" i="9" s="1"/>
  <c r="GQ1004" i="9"/>
  <c r="GR1004" i="9" s="1"/>
  <c r="GQ990" i="9"/>
  <c r="GR990" i="9" s="1"/>
  <c r="GQ991" i="9"/>
  <c r="GR991" i="9" s="1"/>
  <c r="GQ988" i="9"/>
  <c r="GR988" i="9" s="1"/>
  <c r="GQ956" i="9"/>
  <c r="GR956" i="9" s="1"/>
  <c r="GQ1012" i="9"/>
  <c r="GR1012" i="9" s="1"/>
  <c r="GQ1006" i="9"/>
  <c r="GR1006" i="9" s="1"/>
  <c r="GQ947" i="9"/>
  <c r="GR947" i="9" s="1"/>
  <c r="GQ963" i="9"/>
  <c r="GR963" i="9" s="1"/>
  <c r="GQ926" i="9"/>
  <c r="GR926" i="9" s="1"/>
  <c r="GQ981" i="9"/>
  <c r="GR981" i="9" s="1"/>
  <c r="GQ968" i="9"/>
  <c r="GR968" i="9" s="1"/>
  <c r="GQ975" i="9"/>
  <c r="GR975" i="9" s="1"/>
  <c r="GQ955" i="9"/>
  <c r="GR955" i="9" s="1"/>
  <c r="GQ998" i="9"/>
  <c r="GR998" i="9" s="1"/>
  <c r="GQ934" i="9"/>
  <c r="GR934" i="9" s="1"/>
  <c r="GQ973" i="9"/>
  <c r="GR973" i="9" s="1"/>
  <c r="GQ1028" i="9"/>
  <c r="GR1028" i="9" s="1"/>
  <c r="GQ925" i="9"/>
  <c r="GR925" i="9" s="1"/>
  <c r="GQ946" i="9"/>
  <c r="GR946" i="9" s="1"/>
  <c r="GQ992" i="9"/>
  <c r="GR992" i="9" s="1"/>
  <c r="GQ1001" i="9"/>
  <c r="GR1001" i="9" s="1"/>
  <c r="GQ970" i="9"/>
  <c r="GR970" i="9" s="1"/>
  <c r="GQ1018" i="9"/>
  <c r="GR1018" i="9" s="1"/>
  <c r="GQ954" i="9"/>
  <c r="GR954" i="9" s="1"/>
  <c r="GQ996" i="9"/>
  <c r="GR996" i="9" s="1"/>
  <c r="GQ993" i="9"/>
  <c r="GR993" i="9" s="1"/>
  <c r="GQ971" i="9"/>
  <c r="GR971" i="9" s="1"/>
  <c r="GQ1024" i="9"/>
  <c r="GR1024" i="9" s="1"/>
  <c r="GQ974" i="9"/>
  <c r="GR974" i="9" s="1"/>
  <c r="GQ959" i="9"/>
  <c r="GR959" i="9" s="1"/>
  <c r="GQ1022" i="9"/>
  <c r="GR1022" i="9" s="1"/>
  <c r="GQ1030" i="9"/>
  <c r="GR1030" i="9" s="1"/>
  <c r="GQ935" i="9"/>
  <c r="GR935" i="9" s="1"/>
  <c r="GQ937" i="9"/>
  <c r="GR937" i="9" s="1"/>
  <c r="GQ960" i="9"/>
  <c r="GR960" i="9" s="1"/>
  <c r="GQ984" i="9"/>
  <c r="GR984" i="9" s="1"/>
  <c r="GQ1027" i="9"/>
  <c r="GR1027" i="9" s="1"/>
  <c r="GQ1017" i="9"/>
  <c r="GR1017" i="9" s="1"/>
  <c r="GQ941" i="9"/>
  <c r="GR941" i="9" s="1"/>
  <c r="GQ948" i="9"/>
  <c r="GR948" i="9" s="1"/>
  <c r="GQ1007" i="9"/>
  <c r="GR1007" i="9" s="1"/>
  <c r="GQ950" i="9"/>
  <c r="GR950" i="9" s="1"/>
  <c r="GQ928" i="9"/>
  <c r="GR928" i="9" s="1"/>
  <c r="GQ1010" i="9"/>
  <c r="GR1010" i="9" s="1"/>
  <c r="GQ923" i="9"/>
  <c r="GR923" i="9" s="1"/>
  <c r="GQ1016" i="9"/>
  <c r="GR1016" i="9" s="1"/>
  <c r="GQ1002" i="9"/>
  <c r="GR1002" i="9" s="1"/>
  <c r="GQ1034" i="9"/>
  <c r="GR1034" i="9" s="1"/>
  <c r="GQ985" i="9"/>
  <c r="GR985" i="9" s="1"/>
  <c r="GQ1000" i="9"/>
  <c r="GR1000" i="9" s="1"/>
  <c r="GQ987" i="9"/>
  <c r="GR987" i="9" s="1"/>
  <c r="GQ951" i="9"/>
  <c r="GR951" i="9" s="1"/>
  <c r="GQ1035" i="9"/>
  <c r="GR1035" i="9" s="1"/>
  <c r="GQ957" i="9"/>
  <c r="GR957" i="9" s="1"/>
  <c r="GQ1003" i="9"/>
  <c r="GR1003" i="9" s="1"/>
  <c r="GQ982" i="9"/>
  <c r="GR982" i="9" s="1"/>
  <c r="GQ1021" i="9"/>
  <c r="GR1021" i="9" s="1"/>
  <c r="GQ961" i="9"/>
  <c r="GR961" i="9" s="1"/>
  <c r="GQ999" i="9"/>
  <c r="GR999" i="9" s="1"/>
  <c r="GQ922" i="9"/>
  <c r="GR922" i="9" s="1"/>
  <c r="GQ977" i="9"/>
  <c r="GR977" i="9" s="1"/>
  <c r="GQ953" i="9"/>
  <c r="GR953" i="9" s="1"/>
  <c r="GQ931" i="9"/>
  <c r="GR931" i="9" s="1"/>
  <c r="GQ945" i="9"/>
  <c r="GR945" i="9" s="1"/>
  <c r="GQ927" i="9"/>
  <c r="GR927" i="9" s="1"/>
  <c r="GQ1026" i="9"/>
  <c r="GR1026" i="9" s="1"/>
  <c r="GQ994" i="9"/>
  <c r="GR994" i="9" s="1"/>
  <c r="GQ1031" i="9"/>
  <c r="GR1031" i="9" s="1"/>
  <c r="GQ1005" i="9"/>
  <c r="GR1005" i="9" s="1"/>
  <c r="GQ939" i="9"/>
  <c r="GR939" i="9" s="1"/>
  <c r="GQ1033" i="9"/>
  <c r="GR1033" i="9" s="1"/>
  <c r="GQ979" i="9"/>
  <c r="GR979" i="9" s="1"/>
  <c r="GQ958" i="9"/>
  <c r="GR958" i="9" s="1"/>
  <c r="GQ1013" i="9"/>
  <c r="GR1013" i="9" s="1"/>
  <c r="GQ1025" i="9"/>
  <c r="GR1025" i="9" s="1"/>
  <c r="GQ989" i="9"/>
  <c r="GR989" i="9" s="1"/>
  <c r="GQ967" i="9"/>
  <c r="GR967" i="9" s="1"/>
  <c r="GQ936" i="9"/>
  <c r="GR936" i="9" s="1"/>
  <c r="GQ1036" i="9"/>
  <c r="GR1036" i="9" s="1"/>
  <c r="GQ969" i="9"/>
  <c r="GR969" i="9" s="1"/>
</calcChain>
</file>

<file path=xl/sharedStrings.xml><?xml version="1.0" encoding="utf-8"?>
<sst xmlns="http://schemas.openxmlformats.org/spreadsheetml/2006/main" count="32015" uniqueCount="3235">
  <si>
    <t>District</t>
  </si>
  <si>
    <t>College</t>
  </si>
  <si>
    <t>CollegeId</t>
  </si>
  <si>
    <t>MultiCollegeDistrictFlag</t>
  </si>
  <si>
    <t>YearCode</t>
  </si>
  <si>
    <t>Year</t>
  </si>
  <si>
    <t>FTESCredit</t>
    <phoneticPr fontId="2" type="noConversion"/>
  </si>
  <si>
    <t>ASFTotal</t>
    <phoneticPr fontId="2" type="noConversion"/>
  </si>
  <si>
    <t>LibControlledStudyAreas</t>
  </si>
  <si>
    <t>ComputerWorkstations</t>
    <phoneticPr fontId="2" type="noConversion"/>
  </si>
  <si>
    <t>StudyRooms</t>
    <phoneticPr fontId="2" type="noConversion"/>
  </si>
  <si>
    <t>ComputerLabs</t>
  </si>
  <si>
    <t>WritingCenters</t>
  </si>
  <si>
    <t>TutoringCenters</t>
  </si>
  <si>
    <t>FacultyOffices</t>
  </si>
  <si>
    <t>LearningSpaces</t>
  </si>
  <si>
    <t>OtherDepartmentsServices</t>
  </si>
  <si>
    <t>SeatsLibraryControlled</t>
    <phoneticPr fontId="2" type="noConversion"/>
  </si>
  <si>
    <t>SeatsLaboratories</t>
  </si>
  <si>
    <t>SeatsClassrooms</t>
  </si>
  <si>
    <t>SeatsStudyRoom</t>
    <phoneticPr fontId="2" type="noConversion"/>
  </si>
  <si>
    <t>SeatsBuilding</t>
    <phoneticPr fontId="2" type="noConversion"/>
  </si>
  <si>
    <t>InternetWorkStations</t>
  </si>
  <si>
    <t>SatelliteSites</t>
  </si>
  <si>
    <t>SatelliteClassrooms</t>
  </si>
  <si>
    <t>SatelliteComputerWorkstations</t>
  </si>
  <si>
    <t>SatelliteStudyRooms</t>
  </si>
  <si>
    <t>SatelliteComputerLabs</t>
  </si>
  <si>
    <t>ExpendituresBookGeneralFund</t>
  </si>
  <si>
    <t>ExpendituresBookNonGeneralFund</t>
  </si>
  <si>
    <t>ExpendituresBookSEAFund</t>
  </si>
  <si>
    <t>ExpendituresBookDistrictGrant</t>
  </si>
  <si>
    <t>ExpendituresBookInstrutionalEquipment</t>
  </si>
  <si>
    <t>ExpendituresBookPFEARCC</t>
  </si>
  <si>
    <t>ExpendituresBookTTIP</t>
    <phoneticPr fontId="2" type="noConversion"/>
  </si>
  <si>
    <t>ExpendituresBookBasicSkills</t>
  </si>
  <si>
    <t>ExpendituresBookPerkins</t>
  </si>
  <si>
    <t>ExpendituresBookLottery</t>
  </si>
  <si>
    <t>ExpendituresBookOther</t>
  </si>
  <si>
    <t>BookExpendituresSource</t>
  </si>
  <si>
    <t>ExpendituresBookTotal</t>
    <phoneticPr fontId="2" type="noConversion"/>
  </si>
  <si>
    <t>ExpendituresEBookGeneralFund</t>
  </si>
  <si>
    <t>ExpendituresEBookNonGeneralFund</t>
  </si>
  <si>
    <t>ExpendituresEBookSEAFund</t>
  </si>
  <si>
    <t>ExpendituresEBookDistrictGrant</t>
  </si>
  <si>
    <t>ExpendituresEBookInstrutionalEquipment</t>
  </si>
  <si>
    <t>ExpendituresEBookPFEARCC</t>
  </si>
  <si>
    <t>ExpendituresEBookTTIP</t>
  </si>
  <si>
    <t>ExpendituresEBookBasicSkills</t>
  </si>
  <si>
    <t>ExpendituresEBookPerkins</t>
  </si>
  <si>
    <t>ExpendituresEBookLottery</t>
  </si>
  <si>
    <t>ExpendituresEBookOther</t>
  </si>
  <si>
    <t>ExpendituresEBookOtherSpecify</t>
  </si>
  <si>
    <t>ExpendituresEBookTotal</t>
  </si>
  <si>
    <t>ExpendituresPrintPeriodicalsGeneralFund</t>
  </si>
  <si>
    <t>ExpendituresPrintPeriodicalsSEAFund</t>
  </si>
  <si>
    <t>ExpendituresNonGeneralFundPrintPeriodicals</t>
  </si>
  <si>
    <t>ExpendituresPrintPeriodicalsDistrictGrant</t>
  </si>
  <si>
    <t>ExpendituresPrintPeriodicalsInstrutionalEquipment</t>
  </si>
  <si>
    <t>ExpendituresPrintPeriodicalsPFEARCC</t>
  </si>
  <si>
    <t>ExpendituresPrintPeriodicalsTTIP</t>
  </si>
  <si>
    <t>ExpendituresPrintPeriodicalsBasicSkills</t>
  </si>
  <si>
    <t>ExpendituresPrintPeriodicalsPerkins</t>
  </si>
  <si>
    <t>ExpendituresPrintPeriodicalsLottery</t>
  </si>
  <si>
    <t>ExpendituresPrintPeriodicalsOther</t>
  </si>
  <si>
    <t>ExpendituresPrintPeriodicalsOtherSource</t>
  </si>
  <si>
    <t>ExpendituresPrintPeriodicalsTotal</t>
  </si>
  <si>
    <t>ExpendituresMicroformsGeneralFund</t>
  </si>
  <si>
    <t>ExpendituresNonGeneralFundMicroforms</t>
  </si>
  <si>
    <t>ExpendituresMicroformsDistrictGrant</t>
  </si>
  <si>
    <t>ExpendituresMicroformsInstrutionalEquipment</t>
  </si>
  <si>
    <t>ExpendituresMicroformsPFEARCC</t>
  </si>
  <si>
    <t>ExpendituresMicroformsTTIP</t>
  </si>
  <si>
    <t>ExpendituresMicroformsBasicSkills</t>
  </si>
  <si>
    <t>ExpendituresMicroformsPerkins</t>
  </si>
  <si>
    <t>ExpendituresMicroformsLottery</t>
  </si>
  <si>
    <t>ExpendituresMicroformsOther</t>
  </si>
  <si>
    <t>ExpendituresMicroformsTotal</t>
  </si>
  <si>
    <t>ExpendituresDatabasesGeneralFundSubscriptions</t>
    <phoneticPr fontId="2" type="noConversion"/>
  </si>
  <si>
    <t>ExpendituresDatabasesSEAFundSubscriptions</t>
  </si>
  <si>
    <t>ExpendituresNonGeneralFundDatabasesSubscriptions</t>
    <phoneticPr fontId="2" type="noConversion"/>
  </si>
  <si>
    <t>ExpendituresDatabasesDistrictGrantSubscriptions</t>
    <phoneticPr fontId="2" type="noConversion"/>
  </si>
  <si>
    <t>ExpendituresDatabasesInstrutionalEquipmentSubscriptions</t>
    <phoneticPr fontId="2" type="noConversion"/>
  </si>
  <si>
    <t>ExpendituresDatabasesPFEARCCSubscriptions</t>
    <phoneticPr fontId="2" type="noConversion"/>
  </si>
  <si>
    <t>ExpendituresDatabasesBasicSkillsSubscriptions</t>
    <phoneticPr fontId="2" type="noConversion"/>
  </si>
  <si>
    <t>ExpendituresDatabasesPerkinsSubscriptions</t>
    <phoneticPr fontId="2" type="noConversion"/>
  </si>
  <si>
    <t>ExpendituresDatabasesTTIPSubscriptions</t>
    <phoneticPr fontId="2" type="noConversion"/>
  </si>
  <si>
    <t>ExpendituresDatabasesLotterySubscriptions</t>
    <phoneticPr fontId="2" type="noConversion"/>
  </si>
  <si>
    <t>ExpendituresDatabasesOtherSubscriptions</t>
    <phoneticPr fontId="2" type="noConversion"/>
  </si>
  <si>
    <t>ExpendituresDatabasesOtherSubscriptionsSource</t>
  </si>
  <si>
    <t>ExpendituresDatabasesTotalSubscriptions</t>
    <phoneticPr fontId="2" type="noConversion"/>
  </si>
  <si>
    <t>ExpendituresDatabasesGeneralFundPurchases</t>
  </si>
  <si>
    <t>ExpendituresNonGeneralFundDatabasesPurchases</t>
  </si>
  <si>
    <t>ExpendituresDatabasesDistrictGrantPurchases</t>
  </si>
  <si>
    <t>ExpendituresDatabasesInstrutionalEquipmentPurchases</t>
  </si>
  <si>
    <t>ExpendituresDatabasesPFEARCCPurchases</t>
  </si>
  <si>
    <t>ExpendituresDatabasesBasicSkillsPurchases</t>
  </si>
  <si>
    <t>ExpendituresDatabasesPerkinsPurchases</t>
  </si>
  <si>
    <t>ExpendituresDatabasesTTIPPurchases</t>
  </si>
  <si>
    <t>ExpendituresDatabasesLotteryPurchases</t>
  </si>
  <si>
    <t>ExpendituresDatabasesOtherPurchases</t>
  </si>
  <si>
    <t>ExpendituresDatabasesTotalPurchases</t>
    <phoneticPr fontId="2" type="noConversion"/>
  </si>
  <si>
    <t>ExpendituresDatabasesGeneralFundTotal</t>
  </si>
  <si>
    <t>ExpendituresNonGeneralFundDatabasesTotal</t>
  </si>
  <si>
    <t>ExpendituresDatabasesDistrictGrantTotal</t>
  </si>
  <si>
    <t>ExpendituresDatabasesInstrutionalEquipmentTotal</t>
  </si>
  <si>
    <t>ExpendituresDatabasesPFEARCCTotal</t>
  </si>
  <si>
    <t>ExpendituresDatabasesBasicSkillsTotal</t>
  </si>
  <si>
    <t>ExpendituresDatabasesPerkinsTotal</t>
  </si>
  <si>
    <t>ExpendituresDatabasesTTIPTotal</t>
  </si>
  <si>
    <t>ExpendituresDatabasesLotteryTotal</t>
  </si>
  <si>
    <t>ExpendituresDatabasesOtherTotal</t>
  </si>
  <si>
    <t>ExpendituresDatabasesTotal</t>
    <phoneticPr fontId="2" type="noConversion"/>
  </si>
  <si>
    <t>ExpendituresAVMediaGeneralFundSubscriptions</t>
  </si>
  <si>
    <t>ExpendituresNonGeneralFundAVMediaSubscriptions</t>
  </si>
  <si>
    <t>ExpendituresSEAFundAVMediaSubscriptions</t>
  </si>
  <si>
    <t>ExpendituresAVMediaDistrictGrantSubscriptions</t>
  </si>
  <si>
    <t>ExpendituresAVMediaInstrutionalEquipmentSubscriptions</t>
  </si>
  <si>
    <t>ExpendituresAVMediaPFEARCCSubscriptions</t>
  </si>
  <si>
    <t>ExpendituresAVMediaBasicSkillsSubscriptions</t>
  </si>
  <si>
    <t>ExpendituresAVMediaPerkinsSubscriptions</t>
  </si>
  <si>
    <t>ExpendituresAVMediaLotterySubscriptions</t>
  </si>
  <si>
    <t>ExpendituresAVMediaTTIPSubscriptions</t>
  </si>
  <si>
    <t>ExpendituresAVMediaOtherSubscriptions</t>
  </si>
  <si>
    <t>ExpendituresAVMediaOtherSubscriptionsSource</t>
  </si>
  <si>
    <t>ExpendituresAVMediaTotalSubscriptions</t>
  </si>
  <si>
    <t>ExpendituresAVMediaGeneralFundPurchases</t>
  </si>
  <si>
    <t>ExpendituresNonGeneralFundAVMediaPurchases</t>
  </si>
  <si>
    <t>ExpendituresSEAFundAVMediaPurchases</t>
  </si>
  <si>
    <t>ExpendituresAVMediaDistrictGrantPurchases</t>
  </si>
  <si>
    <t>ExpendituresAVMediaInstrutionalEquipmentPurchases</t>
  </si>
  <si>
    <t>ExpendituresAVMediaPFEARCCPurchases</t>
  </si>
  <si>
    <t>ExpendituresAVMediaBasicSkillsPurchases</t>
  </si>
  <si>
    <t>ExpendituresAVMediaPerkinsPurchases</t>
  </si>
  <si>
    <t>ExpendituresAVMediaLotteryPurchases</t>
  </si>
  <si>
    <t>ExpendituresAVMediaTTIPPurchases</t>
  </si>
  <si>
    <t>ExpendituresAVMediaOtherPurchases</t>
  </si>
  <si>
    <t>ExpendituresAVMediaOtherPurchasesSource</t>
  </si>
  <si>
    <t>ExpendituresAVMediaTotalPurchases</t>
  </si>
  <si>
    <t>ExpendituresAVMediaGeneralFundTotal</t>
  </si>
  <si>
    <t>ExpendituresNonGeneralFundAVMediaTotal</t>
  </si>
  <si>
    <t>ExpendituresAVMediaDistrictGrantTotal</t>
  </si>
  <si>
    <t>ExpendituresAVMediaInstrutionalEquipmentTotal</t>
  </si>
  <si>
    <t>ExpendituresAVMediaPFEARCCTotal</t>
  </si>
  <si>
    <t>ExpendituresAVMediaBasicSkillsTotal</t>
  </si>
  <si>
    <t>ExpendituresAVMediaPerkinsTotal</t>
  </si>
  <si>
    <t>ExpendituresAVMediaLotteryTotal</t>
  </si>
  <si>
    <t>ExpendituresAVMediaTTIPTotal</t>
  </si>
  <si>
    <t>ExpendituresAVMediaOtherTotal</t>
  </si>
  <si>
    <t>ExpendituresAVMediaTotal</t>
  </si>
  <si>
    <t>CollectionAgePercentPrior2000</t>
  </si>
  <si>
    <t>CollectionAgePercentPrior2010</t>
  </si>
  <si>
    <t>CollectionAgePercentPrior2015</t>
  </si>
  <si>
    <t>CollectionAgePercentPrior2020</t>
  </si>
  <si>
    <t>CollectionAgePercentBetween2000and2010</t>
  </si>
  <si>
    <t>CollectionAgePercentAfter2010</t>
  </si>
  <si>
    <t>ExpendituresStreamingMediaGeneralFundSubscriptions</t>
  </si>
  <si>
    <t>ExpendituresNonGeneralFundStreamingMediaSubscriptions</t>
  </si>
  <si>
    <t>ExpendituresStreamingMediaDistrictGrantSubscriptions</t>
  </si>
  <si>
    <t>ExpendituresStreamingMediaInstrutionalEquipmentSubscriptions</t>
  </si>
  <si>
    <t>ExpendituresStreamingMediaBasicSkillsSubscriptions</t>
  </si>
  <si>
    <t>ExpendituresStreamingMediaPerkinsSubscriptions</t>
  </si>
  <si>
    <t>ExpendituresStreamingMediaLotterySubscriptions</t>
  </si>
  <si>
    <t>ExpendituresStreamingMediaTTIPSubscriptions</t>
  </si>
  <si>
    <t>ExpendituresStreamingMediaOtherSubscriptions</t>
  </si>
  <si>
    <t>ExpendituresStreamingMediaTotalSubscriptions</t>
  </si>
  <si>
    <t>ExpendituresStreamingMediaGeneralFundPurchases</t>
  </si>
  <si>
    <t>ExpendituresNonGeneralFundStreamingMediaPurchases</t>
  </si>
  <si>
    <t>ExpendituresStreamingMediaDistrictGrantPurchases</t>
  </si>
  <si>
    <t>ExpendituresStreamingMediaInstrutionalEquipmentPurchases</t>
  </si>
  <si>
    <t>ExpendituresStreamingMediaBasicSkillsPurchases</t>
  </si>
  <si>
    <t>ExpendituresStreamingMediaPerkinsPurchases</t>
  </si>
  <si>
    <t>ExpendituresStreamingMediaLotteryPurchases</t>
  </si>
  <si>
    <t>ExpendituresStreamingMediaTTIPPurchases</t>
  </si>
  <si>
    <t>ExpendituresStreamingMediaOtherPurchases</t>
  </si>
  <si>
    <t>ExpendituresStreamingMediaTotalPurchases</t>
  </si>
  <si>
    <t>ExpendituresStreamingMediaGeneralFundTotal</t>
  </si>
  <si>
    <t>ExpendituresNonGeneralFundStreamingMediaTotal</t>
  </si>
  <si>
    <t>ExpendituresStreamingMediaDistrictGrantTotal</t>
  </si>
  <si>
    <t>ExpendituresStreamingMediaInstrutionalEquipmentTotal</t>
  </si>
  <si>
    <t>ExpendituresStreamingMediaBasicSkillsTotal</t>
  </si>
  <si>
    <t>ExpendituresStreamingMediaPerkinsTotal</t>
  </si>
  <si>
    <t>ExpendituresStreamingMediaTTIPTotal</t>
  </si>
  <si>
    <t>ExpendituresStreamingMediaLotteryTotal</t>
  </si>
  <si>
    <t>ExpendituresStreamingMediaOtherTotal</t>
  </si>
  <si>
    <t>ExpendituresStreamingMediaTotal</t>
  </si>
  <si>
    <t>ExpendituresOtherMiscGeneralFund</t>
  </si>
  <si>
    <t>ExpendituresOtherMiscNonGeneralFund</t>
    <phoneticPr fontId="2" type="noConversion"/>
  </si>
  <si>
    <t>ExpendituresOtherMiscDistrictGrant</t>
  </si>
  <si>
    <t>ExpendituresOtherMiscInstrutionalEquipment</t>
  </si>
  <si>
    <t>ExpendituresOtherMiscPFEARCC</t>
  </si>
  <si>
    <t>ExpendituresOtherMiscTTIP</t>
  </si>
  <si>
    <t>ExpendituresOtherMiscBasicSkills</t>
  </si>
  <si>
    <t>ExpendituresOtherMiscPerkins</t>
  </si>
  <si>
    <t>ExpendituresOtherMiscLottery</t>
  </si>
  <si>
    <t>ExpendituresOtherMiscOther</t>
  </si>
  <si>
    <t>ExpendituresOtherMiscTotal</t>
  </si>
  <si>
    <t>ExpendituresTotalPrinted</t>
    <phoneticPr fontId="2" type="noConversion"/>
  </si>
  <si>
    <t>ExpendituresTotalElectronic</t>
    <phoneticPr fontId="2" type="noConversion"/>
  </si>
  <si>
    <t>ExpendituresTotalAll</t>
    <phoneticPr fontId="2" type="noConversion"/>
  </si>
  <si>
    <t>LeadCategory</t>
    <phoneticPr fontId="2" type="noConversion"/>
  </si>
  <si>
    <t>LeadOther</t>
    <phoneticPr fontId="2" type="noConversion"/>
  </si>
  <si>
    <t>LibAdminDegreeType</t>
  </si>
  <si>
    <t>LibAdminLibraryDegree</t>
    <phoneticPr fontId="2" type="noConversion"/>
  </si>
  <si>
    <t>LibraryChairCompensationNone</t>
    <phoneticPr fontId="2" type="noConversion"/>
  </si>
  <si>
    <t>LibraryChairCompensationReleaseTime</t>
    <phoneticPr fontId="2" type="noConversion"/>
  </si>
  <si>
    <t>LibraryChairCompensationStipend</t>
    <phoneticPr fontId="2" type="noConversion"/>
  </si>
  <si>
    <t>ReassignTime</t>
  </si>
  <si>
    <t>StipendAmount</t>
  </si>
  <si>
    <t>LibraryChairCompensationOther</t>
  </si>
  <si>
    <t>PrintBookTitlesPurchased</t>
    <phoneticPr fontId="2" type="noConversion"/>
  </si>
  <si>
    <t>AVMediaTitlesTotal</t>
    <phoneticPr fontId="2" type="noConversion"/>
  </si>
  <si>
    <t>EBookTitlesTotal</t>
    <phoneticPr fontId="2" type="noConversion"/>
  </si>
  <si>
    <t>PrintPeriodicalSubscriptions</t>
    <phoneticPr fontId="2" type="noConversion"/>
  </si>
  <si>
    <t>PrintPeriodicalsInNonCCLDatabase</t>
    <phoneticPr fontId="2" type="noConversion"/>
  </si>
  <si>
    <t>PrintTitlesTotal</t>
    <phoneticPr fontId="2" type="noConversion"/>
  </si>
  <si>
    <t>Technology</t>
  </si>
  <si>
    <t>AVMediaTitlesAdded</t>
    <phoneticPr fontId="2" type="noConversion"/>
  </si>
  <si>
    <t>EBookTitlesAdded</t>
    <phoneticPr fontId="2" type="noConversion"/>
  </si>
  <si>
    <t>PrintBookVolumesPurchased</t>
    <phoneticPr fontId="2" type="noConversion"/>
  </si>
  <si>
    <t>PrintBooksAdded</t>
  </si>
  <si>
    <t>TechnologyAdded</t>
  </si>
  <si>
    <t>PrintBookTitlesGifted</t>
    <phoneticPr fontId="2" type="noConversion"/>
  </si>
  <si>
    <t>PrintBookVolumesGifted</t>
    <phoneticPr fontId="2" type="noConversion"/>
  </si>
  <si>
    <t>MicroformTitlesTotal</t>
    <phoneticPr fontId="2" type="noConversion"/>
  </si>
  <si>
    <t>AVMediaVolumesAdded</t>
    <phoneticPr fontId="2" type="noConversion"/>
  </si>
  <si>
    <t>PDAIntermediateServices</t>
    <phoneticPr fontId="2" type="noConversion"/>
  </si>
  <si>
    <t>IfYesPDAIntermediateServices</t>
    <phoneticPr fontId="2" type="noConversion"/>
  </si>
  <si>
    <t>LibrarianHeadcount</t>
    <phoneticPr fontId="2" type="noConversion"/>
  </si>
  <si>
    <t>LibrarianPrttime</t>
  </si>
  <si>
    <t>ClassifiedStaffLibraryTechniciansHeadcount</t>
  </si>
  <si>
    <t>ClassifiedStaffOtherHeadcount</t>
  </si>
  <si>
    <t>ClassifiedStaffLibraryTechniciansParttimeHeadcount</t>
  </si>
  <si>
    <t>ClassifiedStaffOtherParttimeHeadcount</t>
  </si>
  <si>
    <t>ClassifiedStaffHeadcount</t>
    <phoneticPr fontId="2" type="noConversion"/>
  </si>
  <si>
    <t>ClassifedStaffParttime</t>
  </si>
  <si>
    <t>StudentAssistantCount</t>
  </si>
  <si>
    <t>FacultyTotalFTE</t>
  </si>
  <si>
    <t>ClassifiedStaffTotalFTE</t>
  </si>
  <si>
    <t>StudentAssistantsFTE</t>
    <phoneticPr fontId="2" type="noConversion"/>
  </si>
  <si>
    <t>LibrarianFTEF</t>
    <phoneticPr fontId="2" type="noConversion"/>
  </si>
  <si>
    <t>FacultyStaffTotalFTE</t>
    <phoneticPr fontId="2" type="noConversion"/>
  </si>
  <si>
    <t>LibrarianFTEFestimate</t>
  </si>
  <si>
    <t>ParaprofessionalHeadcount</t>
    <phoneticPr fontId="2" type="noConversion"/>
  </si>
  <si>
    <t>ParaprofessionalStaffHeadcount</t>
    <phoneticPr fontId="2" type="noConversion"/>
  </si>
  <si>
    <t>ParaprofessionalClassifiedStaffFTE</t>
    <phoneticPr fontId="2" type="noConversion"/>
  </si>
  <si>
    <t>TransactionsReference</t>
    <phoneticPr fontId="2" type="noConversion"/>
  </si>
  <si>
    <t>TransactionsReferenceEstimateFlag</t>
    <phoneticPr fontId="2" type="noConversion"/>
  </si>
  <si>
    <t>TransactionsBooks</t>
    <phoneticPr fontId="2" type="noConversion"/>
  </si>
  <si>
    <t>TransactionsReserves</t>
    <phoneticPr fontId="2" type="noConversion"/>
  </si>
  <si>
    <t>TransactionsInHouseUse</t>
    <phoneticPr fontId="2" type="noConversion"/>
  </si>
  <si>
    <t>TransactionsAVMedia</t>
    <phoneticPr fontId="2" type="noConversion"/>
  </si>
  <si>
    <t>TransactionsPeriodicals</t>
    <phoneticPr fontId="2" type="noConversion"/>
  </si>
  <si>
    <t>TransactionsEbooks</t>
  </si>
  <si>
    <t>TransactionTechnology</t>
  </si>
  <si>
    <t>TransactionsOther</t>
    <phoneticPr fontId="2" type="noConversion"/>
  </si>
  <si>
    <t>TransactionsOtherSpecify</t>
  </si>
  <si>
    <t>TransactionsTotal</t>
    <phoneticPr fontId="2" type="noConversion"/>
  </si>
  <si>
    <t>ILLRequestsMadeOutside</t>
    <phoneticPr fontId="2" type="noConversion"/>
  </si>
  <si>
    <t>ILLRequestsMadeInside</t>
    <phoneticPr fontId="2" type="noConversion"/>
  </si>
  <si>
    <t>ILLRequestsMade</t>
    <phoneticPr fontId="2" type="noConversion"/>
  </si>
  <si>
    <t>ILLRequestsFilled</t>
    <phoneticPr fontId="2" type="noConversion"/>
  </si>
  <si>
    <t>ILLRequestedReceived</t>
    <phoneticPr fontId="2" type="noConversion"/>
  </si>
  <si>
    <t>ILLFilledOther</t>
    <phoneticPr fontId="2" type="noConversion"/>
  </si>
  <si>
    <t>ILLParticipate</t>
    <phoneticPr fontId="2" type="noConversion"/>
  </si>
  <si>
    <t>ILLCollege01</t>
    <phoneticPr fontId="2" type="noConversion"/>
  </si>
  <si>
    <t>ILLCollege02</t>
  </si>
  <si>
    <t>ILLCollege03</t>
  </si>
  <si>
    <t>ILLCollege04</t>
  </si>
  <si>
    <t>ILLCollege05</t>
  </si>
  <si>
    <t>ILLCollege06</t>
  </si>
  <si>
    <t>ILLCollege07</t>
  </si>
  <si>
    <t>ILLCollege08</t>
  </si>
  <si>
    <t>ILLCollege09</t>
  </si>
  <si>
    <t>ILLCollege10</t>
  </si>
  <si>
    <t>ILLPatronDrivenAcquisition</t>
    <phoneticPr fontId="2" type="noConversion"/>
  </si>
  <si>
    <t>ILLPDAIntermediate</t>
    <phoneticPr fontId="2" type="noConversion"/>
  </si>
  <si>
    <t>WorkshopsHeadcount</t>
    <phoneticPr fontId="2" type="noConversion"/>
  </si>
  <si>
    <t>Orientations</t>
  </si>
  <si>
    <t>Tours</t>
  </si>
  <si>
    <t>Workshops</t>
  </si>
  <si>
    <t>Lectures</t>
  </si>
  <si>
    <t>OtherActivities</t>
  </si>
  <si>
    <t>OtherActivitiesSpecify</t>
  </si>
  <si>
    <t>StudentParticipants</t>
  </si>
  <si>
    <t>OrientationsSynchronouslyOnline</t>
  </si>
  <si>
    <t>ToursSynchronouslyOnline</t>
  </si>
  <si>
    <t>WorkshopsSynchronouslyOnline</t>
  </si>
  <si>
    <t>OtherSynchronouslyOnline</t>
  </si>
  <si>
    <t>OtherSynchronouslyOnlineSpecify</t>
  </si>
  <si>
    <t>StudentParticipantsSynchronouslyOnline</t>
  </si>
  <si>
    <t>LibraryCreditCourses</t>
    <phoneticPr fontId="2" type="noConversion"/>
  </si>
  <si>
    <t>LibraryCreditCourseSections</t>
    <phoneticPr fontId="2" type="noConversion"/>
  </si>
  <si>
    <t>LibraryCreditCourseEnrollments</t>
    <phoneticPr fontId="2" type="noConversion"/>
  </si>
  <si>
    <t>HoursMainTerm</t>
    <phoneticPr fontId="2" type="noConversion"/>
  </si>
  <si>
    <t>HoursSummerWinter</t>
    <phoneticPr fontId="2" type="noConversion"/>
  </si>
  <si>
    <t>HoursSummerWinterReferenceService</t>
    <phoneticPr fontId="2" type="noConversion"/>
  </si>
  <si>
    <t>HoursSaturday</t>
    <phoneticPr fontId="2" type="noConversion"/>
  </si>
  <si>
    <t>HoursSunday</t>
    <phoneticPr fontId="2" type="noConversion"/>
  </si>
  <si>
    <t>TotalNumberHoursMonday</t>
  </si>
  <si>
    <t>TotalNumberHoursTuesday</t>
  </si>
  <si>
    <t>TotalHoursOfOpWednesday</t>
  </si>
  <si>
    <t>TotalHoursOfOpThursday</t>
  </si>
  <si>
    <t>TotalHoursOfOpFriday</t>
  </si>
  <si>
    <t>TotalHoursOfOpSaturday</t>
  </si>
  <si>
    <t>TotalHoursOfOpSunday</t>
  </si>
  <si>
    <t>HoursOfOpMonday</t>
  </si>
  <si>
    <t>HoursOfOpTuesday</t>
  </si>
  <si>
    <t>HoursOfOpWednesday</t>
  </si>
  <si>
    <t>HoursOfOpThursday</t>
  </si>
  <si>
    <t>HoursOfOpFriday</t>
  </si>
  <si>
    <t>HoursofOpSaturday</t>
  </si>
  <si>
    <t>HoursofOpSunday</t>
  </si>
  <si>
    <t>DoYouHaveWintersession</t>
  </si>
  <si>
    <t>WintersessionTotalHoursOfOpMonday</t>
  </si>
  <si>
    <t>WintersessionTotalHoursOfOpTuesday</t>
  </si>
  <si>
    <t>WintersessionTotalHoursOfOpWednesday</t>
  </si>
  <si>
    <t>WintersessionTotalHoursOfOpThursday</t>
  </si>
  <si>
    <t>WintersessionTotalHoursOfOpFriday</t>
  </si>
  <si>
    <t>WintersessionTotalHoursOfOpSaturday</t>
  </si>
  <si>
    <t>WintersessionTotalHoursOfOpSunday</t>
  </si>
  <si>
    <t>WintersessionHoursOfOpMonday</t>
  </si>
  <si>
    <t>WintersessionHoursOfOpTuesday</t>
  </si>
  <si>
    <t>WintersessionHoursOfOpWednesday</t>
  </si>
  <si>
    <t>WintersessionHoursOfOpThursday</t>
  </si>
  <si>
    <t>WintersessionHoursOfOpFriday</t>
  </si>
  <si>
    <t>WintersessionHoursOfOpSaturday</t>
  </si>
  <si>
    <t>WintersessionHoursOfOpSunday</t>
  </si>
  <si>
    <t>SummerTotalHoursOfOpMonday</t>
  </si>
  <si>
    <t>SummerTotalHoursOfOpTuesday</t>
  </si>
  <si>
    <t>SummerTotalHoursOfOpWednesday</t>
  </si>
  <si>
    <t>SummerTotalHoursOfOpThursday</t>
  </si>
  <si>
    <t>SummerTotalHoursOfOpFriday</t>
  </si>
  <si>
    <t>SummerTotalHoursOfOpSaturday</t>
  </si>
  <si>
    <t>SummerTotalHoursOfOpSunday</t>
  </si>
  <si>
    <t>SummerHoursOfOpMonday</t>
  </si>
  <si>
    <t>SummerHoursOfOpTuesday</t>
  </si>
  <si>
    <t>SummerHoursOfOpWednesday</t>
  </si>
  <si>
    <t>SummerHoursOfOpThursday</t>
  </si>
  <si>
    <t>SummerHoursOfOpFriday</t>
  </si>
  <si>
    <t>SummerHoursOfOpSaturday</t>
  </si>
  <si>
    <t>SummerHoursOfOpSunday</t>
  </si>
  <si>
    <t>HoursOpenWhenNoClass</t>
    <phoneticPr fontId="2" type="noConversion"/>
  </si>
  <si>
    <t>HoursLibrarianAlwaysFall</t>
  </si>
  <si>
    <t>HoursLibrarianAlwaysSpring</t>
  </si>
  <si>
    <t>HoursLibrarianAlwaysSummer</t>
  </si>
  <si>
    <t>HoursLibrarianAlwaysWinter</t>
  </si>
  <si>
    <t>HoursLibrarianAlways</t>
  </si>
  <si>
    <t>ChatReferenceDuringOpenHours</t>
    <phoneticPr fontId="2" type="noConversion"/>
  </si>
  <si>
    <t>HoursPerWeekWinterSession</t>
  </si>
  <si>
    <t>NoWinterSummerHoursPerWeek</t>
  </si>
  <si>
    <t>HoursRefWinterSummer</t>
  </si>
  <si>
    <t>HoursSaturdayReferenceService</t>
    <phoneticPr fontId="2" type="noConversion"/>
  </si>
  <si>
    <t>HoursSundayReferenceService</t>
    <phoneticPr fontId="2" type="noConversion"/>
  </si>
  <si>
    <t>OnlineReferenceService</t>
  </si>
  <si>
    <t>IfOnlinerefHourPerWeek</t>
  </si>
  <si>
    <t>GateCount</t>
    <phoneticPr fontId="2" type="noConversion"/>
  </si>
  <si>
    <t>TermOfGateCount</t>
  </si>
  <si>
    <t>RegisteredCommunityBorrowers</t>
    <phoneticPr fontId="2" type="noConversion"/>
  </si>
  <si>
    <t>OERProvided</t>
  </si>
  <si>
    <t>OERDiscipline01</t>
  </si>
  <si>
    <t>OERDiscipline01Sections</t>
  </si>
  <si>
    <t>OERDiscipline01MaterialsCount</t>
  </si>
  <si>
    <t>OERDiscipline02</t>
  </si>
  <si>
    <t>OERDiscipline02Sections</t>
  </si>
  <si>
    <t>OERDiscipline02MaterialsCount</t>
  </si>
  <si>
    <t>OERDiscipline03</t>
  </si>
  <si>
    <t>OERDiscipline03Sections</t>
  </si>
  <si>
    <t>OERDiscipline03MaterialsCount</t>
  </si>
  <si>
    <t>OERDiscipline04</t>
  </si>
  <si>
    <t>OERDiscipline04Sections</t>
  </si>
  <si>
    <t>OERDiscipline04MaterialsCount</t>
  </si>
  <si>
    <t>OERDiscipline05</t>
  </si>
  <si>
    <t>OERDiscipline05Sections</t>
  </si>
  <si>
    <t>OERDiscipline05MaterialsCount</t>
  </si>
  <si>
    <t>TextbookPurchase</t>
    <phoneticPr fontId="2" type="noConversion"/>
  </si>
  <si>
    <t>TextbookGeneral</t>
    <phoneticPr fontId="2" type="noConversion"/>
  </si>
  <si>
    <t>TextbookStudentGovernment</t>
    <phoneticPr fontId="2" type="noConversion"/>
  </si>
  <si>
    <t>TextbookFoundation</t>
    <phoneticPr fontId="2" type="noConversion"/>
  </si>
  <si>
    <t>TextbookDonationFaculty</t>
    <phoneticPr fontId="2" type="noConversion"/>
  </si>
  <si>
    <t>TextbookDonationsPublisher</t>
    <phoneticPr fontId="2" type="noConversion"/>
  </si>
  <si>
    <t>TextbookDonationBookstore</t>
    <phoneticPr fontId="2" type="noConversion"/>
  </si>
  <si>
    <t>TextbookSEA</t>
  </si>
  <si>
    <t>TextbookOther</t>
    <phoneticPr fontId="2" type="noConversion"/>
  </si>
  <si>
    <t>TextbookSourcesOther</t>
  </si>
  <si>
    <t>TextbookExpenditures</t>
  </si>
  <si>
    <t>TextbookGrantOutsideCollege</t>
    <phoneticPr fontId="2" type="noConversion"/>
  </si>
  <si>
    <t>FTES/FTE</t>
  </si>
  <si>
    <t>CollegeSizeEqualN</t>
  </si>
  <si>
    <t>CollegeSizeCOdefn</t>
  </si>
  <si>
    <t>Santa Clarita CCD</t>
  </si>
  <si>
    <t>Canyons</t>
  </si>
  <si>
    <t>661</t>
  </si>
  <si>
    <t>Single College District</t>
  </si>
  <si>
    <t>2005-2006</t>
  </si>
  <si>
    <t>Department chair (Faculty position)</t>
  </si>
  <si>
    <t>Not called department chair</t>
  </si>
  <si>
    <t>PhD</t>
  </si>
  <si>
    <t>no</t>
  </si>
  <si>
    <t>Paid for 12th month service</t>
  </si>
  <si>
    <t>Estimate</t>
  </si>
  <si>
    <t>Chabot-Las Positas CCD</t>
  </si>
  <si>
    <t>Chabot Hayward</t>
  </si>
  <si>
    <t>482</t>
  </si>
  <si>
    <t>Multi-College District</t>
  </si>
  <si>
    <t>Stipend</t>
  </si>
  <si>
    <t>Copper Mountain</t>
  </si>
  <si>
    <t>971</t>
  </si>
  <si>
    <t>Librarian - not a department chair</t>
  </si>
  <si>
    <t>yes</t>
  </si>
  <si>
    <t>None</t>
  </si>
  <si>
    <t>Actual</t>
  </si>
  <si>
    <t>Foothill CCD</t>
  </si>
  <si>
    <t>Foothill</t>
  </si>
  <si>
    <t>422</t>
  </si>
  <si>
    <t>Wireless Access</t>
  </si>
  <si>
    <t>Library Coordinator</t>
  </si>
  <si>
    <t>Glendale CCD</t>
  </si>
  <si>
    <t>Glendale</t>
  </si>
  <si>
    <t>731</t>
  </si>
  <si>
    <t>Dean or other administrator</t>
  </si>
  <si>
    <t>Associate Dean</t>
  </si>
  <si>
    <t>Long Beach CCD</t>
  </si>
  <si>
    <t>Long Beach</t>
  </si>
  <si>
    <t>841</t>
  </si>
  <si>
    <t>B.A.</t>
  </si>
  <si>
    <t>Napa CCD</t>
    <phoneticPr fontId="18" type="noConversion"/>
  </si>
  <si>
    <t>Napa</t>
  </si>
  <si>
    <t>241</t>
  </si>
  <si>
    <t>San Mateo CCD</t>
  </si>
  <si>
    <t>San Mateo</t>
  </si>
  <si>
    <t>372</t>
  </si>
  <si>
    <t>Los Rios CCD</t>
  </si>
  <si>
    <t>Folsom Lake</t>
  </si>
  <si>
    <t>234</t>
  </si>
  <si>
    <t>Gavilan CCD</t>
  </si>
  <si>
    <t>Gavilan</t>
  </si>
  <si>
    <t>441</t>
  </si>
  <si>
    <t>Head Librarian</t>
  </si>
  <si>
    <t>M.A. (subject other than librarianship)</t>
  </si>
  <si>
    <t>State Center CCD</t>
  </si>
  <si>
    <t>Fresno City</t>
  </si>
  <si>
    <t>571</t>
  </si>
  <si>
    <t>Peralta CCD</t>
  </si>
  <si>
    <t>Alameda</t>
  </si>
  <si>
    <t>341</t>
  </si>
  <si>
    <t>Laney</t>
  </si>
  <si>
    <t>343</t>
  </si>
  <si>
    <t>Berkeley City</t>
  </si>
  <si>
    <t>345</t>
  </si>
  <si>
    <t>Lassen CCD</t>
  </si>
  <si>
    <t>Lassen</t>
  </si>
  <si>
    <t>131</t>
  </si>
  <si>
    <t>Faculty librarian</t>
  </si>
  <si>
    <t>don't know</t>
  </si>
  <si>
    <t>Contra Costa CCD</t>
  </si>
  <si>
    <t>Contra Costa</t>
  </si>
  <si>
    <t>311</t>
  </si>
  <si>
    <t>Library Coordinatory (faculty position)</t>
  </si>
  <si>
    <t>Release time</t>
  </si>
  <si>
    <t>Yosemite CCD</t>
  </si>
  <si>
    <t>Columbia</t>
  </si>
  <si>
    <t>591</t>
  </si>
  <si>
    <t>Librarian</t>
  </si>
  <si>
    <t>Administrative duties are included in librarian's job description and therefore additional compensation is not received.</t>
  </si>
  <si>
    <t>Rancho Santiago CCD</t>
  </si>
  <si>
    <t>Santa Ana</t>
  </si>
  <si>
    <t>871</t>
  </si>
  <si>
    <t>M.Ed.</t>
  </si>
  <si>
    <t>West Valley CCD</t>
    <phoneticPr fontId="18" type="noConversion"/>
  </si>
  <si>
    <t>Mission</t>
  </si>
  <si>
    <t>492</t>
  </si>
  <si>
    <t>West Valley CCD</t>
  </si>
  <si>
    <t>West Valley</t>
  </si>
  <si>
    <t>493</t>
  </si>
  <si>
    <t>Feather River CCD</t>
  </si>
  <si>
    <t>Feather River</t>
  </si>
  <si>
    <t>121</t>
  </si>
  <si>
    <t>library director</t>
  </si>
  <si>
    <t>Palo Verde CCD</t>
  </si>
  <si>
    <t>Palo Verde</t>
  </si>
  <si>
    <t>951</t>
  </si>
  <si>
    <t>Librarian (Faculty)</t>
  </si>
  <si>
    <t>Vacation</t>
  </si>
  <si>
    <t>Grossmont CCD</t>
  </si>
  <si>
    <t>Grossmont</t>
  </si>
  <si>
    <t>022</t>
  </si>
  <si>
    <t>Cabrillo CCD</t>
  </si>
  <si>
    <t>Cabrillo</t>
  </si>
  <si>
    <t>411</t>
  </si>
  <si>
    <t>Redwoods CCD</t>
  </si>
  <si>
    <t>Redwoods</t>
  </si>
  <si>
    <t>161</t>
  </si>
  <si>
    <t>Los Medanos</t>
  </si>
  <si>
    <t>313</t>
  </si>
  <si>
    <t>Los Angeles CCD</t>
  </si>
  <si>
    <t>West LA</t>
  </si>
  <si>
    <t>749</t>
  </si>
  <si>
    <t>Release time based on number of workers supervised and responsibility pay.</t>
  </si>
  <si>
    <t>Allan Hancock CCD</t>
  </si>
  <si>
    <t>Allan Hancock</t>
  </si>
  <si>
    <t>611</t>
  </si>
  <si>
    <t>We don't have faculty coordinators or dept chairs</t>
  </si>
  <si>
    <t>Las Positas</t>
  </si>
  <si>
    <t>481</t>
  </si>
  <si>
    <t>South Orange County CCD</t>
  </si>
  <si>
    <t>Saddleback</t>
  </si>
  <si>
    <t>891</t>
  </si>
  <si>
    <t>Sierra CCD</t>
  </si>
  <si>
    <t>Sierra</t>
  </si>
  <si>
    <t>271</t>
  </si>
  <si>
    <t>Desert CCD</t>
  </si>
  <si>
    <t>Desert</t>
  </si>
  <si>
    <t>931</t>
  </si>
  <si>
    <t>West Hills CCD</t>
  </si>
  <si>
    <t>West Hills Coalinga</t>
  </si>
  <si>
    <t>581</t>
  </si>
  <si>
    <t>Ventura CCD</t>
    <phoneticPr fontId="18" type="noConversion"/>
  </si>
  <si>
    <t>Moorpark</t>
  </si>
  <si>
    <t>681</t>
  </si>
  <si>
    <t>Stipend, and time reassignment if staff &gt; 3 FTE faculty</t>
  </si>
  <si>
    <t>San Diego CCD</t>
  </si>
  <si>
    <t>San Diego Miramar</t>
  </si>
  <si>
    <t>073</t>
  </si>
  <si>
    <t>Etra Service Units (ESUs)</t>
  </si>
  <si>
    <t>Mt. San Jacinto CCD</t>
  </si>
  <si>
    <t>Mt. San Jacinto</t>
  </si>
  <si>
    <t>941</t>
  </si>
  <si>
    <t>Solano CCD</t>
  </si>
  <si>
    <t>Solano</t>
  </si>
  <si>
    <t>281</t>
  </si>
  <si>
    <t>Vice President Field</t>
  </si>
  <si>
    <t>Butte CCD</t>
  </si>
  <si>
    <t>Butte</t>
  </si>
  <si>
    <t>111</t>
  </si>
  <si>
    <t>Ventura CCD</t>
  </si>
  <si>
    <t>Oxnard</t>
  </si>
  <si>
    <t>682</t>
  </si>
  <si>
    <t>Dean</t>
  </si>
  <si>
    <t>MLIS</t>
  </si>
  <si>
    <t>Shasta Tehama CCD</t>
  </si>
  <si>
    <t>Shasta</t>
  </si>
  <si>
    <t>171</t>
  </si>
  <si>
    <t>We do not have library faculty coordinators.</t>
  </si>
  <si>
    <t>Reedley College</t>
  </si>
  <si>
    <t>572</t>
  </si>
  <si>
    <t>(blank)</t>
  </si>
  <si>
    <t>Faculty Librarians-2</t>
  </si>
  <si>
    <t>Antelope CCD</t>
  </si>
  <si>
    <t>Antelope Valley</t>
  </si>
  <si>
    <t>621</t>
  </si>
  <si>
    <t>Head Librarian (retired 6/30/08)</t>
  </si>
  <si>
    <t>LA Pierce</t>
  </si>
  <si>
    <t>744</t>
  </si>
  <si>
    <t>Yosemite CCD</t>
    <phoneticPr fontId="18" type="noConversion"/>
  </si>
  <si>
    <t>Modesto</t>
  </si>
  <si>
    <t>592</t>
  </si>
  <si>
    <t>Victor Valley CCD</t>
  </si>
  <si>
    <t>Victor Valley</t>
  </si>
  <si>
    <t>991</t>
  </si>
  <si>
    <t>31 + Wireless Access</t>
  </si>
  <si>
    <t>Two full-time faculty librarians</t>
  </si>
  <si>
    <t>West Hills Lemoore</t>
  </si>
  <si>
    <t>Cuyamaca</t>
  </si>
  <si>
    <t>021</t>
  </si>
  <si>
    <t>Siskiyous CCD</t>
  </si>
  <si>
    <t>Siskiyous</t>
  </si>
  <si>
    <t>181</t>
  </si>
  <si>
    <t>Hartnell CCD</t>
  </si>
  <si>
    <t>Hartnell</t>
  </si>
  <si>
    <t>451</t>
  </si>
  <si>
    <t>Associate Vice President for Educational Technology and Library Services</t>
  </si>
  <si>
    <t>Longer work year contract</t>
  </si>
  <si>
    <t>not available</t>
  </si>
  <si>
    <t>San Jose CCD</t>
  </si>
  <si>
    <t>Evergreen Valley</t>
  </si>
  <si>
    <t>471</t>
  </si>
  <si>
    <t>Monterey CCD</t>
    <phoneticPr fontId="18" type="noConversion"/>
  </si>
  <si>
    <t>Monterey</t>
  </si>
  <si>
    <t>461</t>
  </si>
  <si>
    <t>Director</t>
  </si>
  <si>
    <t>Diablo Valley</t>
  </si>
  <si>
    <t>312</t>
  </si>
  <si>
    <t>26 + Wireless Access</t>
  </si>
  <si>
    <t>American River</t>
  </si>
  <si>
    <t>231</t>
  </si>
  <si>
    <t>LA Harbor</t>
  </si>
  <si>
    <t>742</t>
  </si>
  <si>
    <t>32 + Wireless Access</t>
  </si>
  <si>
    <t>Citrus CCD</t>
  </si>
  <si>
    <t>Citrus</t>
  </si>
  <si>
    <t>821</t>
  </si>
  <si>
    <t>San Jose City</t>
  </si>
  <si>
    <t>472</t>
  </si>
  <si>
    <t>Library Coordinator (Faculty position, 30 %)</t>
  </si>
  <si>
    <t>Yuba CCD</t>
  </si>
  <si>
    <t>Yuba</t>
  </si>
  <si>
    <t>291</t>
  </si>
  <si>
    <t>Coast CCD</t>
  </si>
  <si>
    <t>Golden West</t>
  </si>
  <si>
    <t>832</t>
  </si>
  <si>
    <t>Faculty Library Coordinator</t>
  </si>
  <si>
    <t>Release time and stipend</t>
  </si>
  <si>
    <t>Cosumnes River</t>
  </si>
  <si>
    <t>232</t>
  </si>
  <si>
    <t>East LA</t>
  </si>
  <si>
    <t>748</t>
  </si>
  <si>
    <t>El Camino CCD</t>
  </si>
  <si>
    <t>El Camino</t>
  </si>
  <si>
    <t>721</t>
  </si>
  <si>
    <t>Rio Hondo CCD</t>
  </si>
  <si>
    <t>Rio Hondo</t>
  </si>
  <si>
    <t>881</t>
  </si>
  <si>
    <t>EdD</t>
  </si>
  <si>
    <t>Pasadena CCD</t>
  </si>
  <si>
    <t>Pasadena</t>
  </si>
  <si>
    <t>771</t>
  </si>
  <si>
    <t>Does not apply.</t>
  </si>
  <si>
    <t>LA Valley</t>
  </si>
  <si>
    <t>747</t>
  </si>
  <si>
    <t>Southwestern CCD</t>
  </si>
  <si>
    <t>Southwestern</t>
  </si>
  <si>
    <t>091</t>
  </si>
  <si>
    <t>North Orange CCD</t>
  </si>
  <si>
    <t>Cypress</t>
  </si>
  <si>
    <t>861</t>
  </si>
  <si>
    <t>34 Ports + 40 Wireless Connections</t>
  </si>
  <si>
    <t>Santa Barbara CCD</t>
  </si>
  <si>
    <t>Santa Barbara</t>
  </si>
  <si>
    <t>651</t>
  </si>
  <si>
    <t>Library Director (Faculty Position)</t>
  </si>
  <si>
    <t>Riverside CCD</t>
  </si>
  <si>
    <t>Riverside</t>
  </si>
  <si>
    <t>961</t>
  </si>
  <si>
    <t>Release Time AND Stipend</t>
  </si>
  <si>
    <t>Kern CCD</t>
  </si>
  <si>
    <t>Bakersfield</t>
  </si>
  <si>
    <t>521</t>
  </si>
  <si>
    <t>Cerritos CCD</t>
  </si>
  <si>
    <t>Cerritos</t>
  </si>
  <si>
    <t>811</t>
  </si>
  <si>
    <t>Clovis</t>
  </si>
  <si>
    <t>Barstow CCD</t>
  </si>
  <si>
    <t>Barstow</t>
  </si>
  <si>
    <t>911</t>
  </si>
  <si>
    <t>16 + Wireless Access</t>
  </si>
  <si>
    <t>Librarian (Faculty position)</t>
  </si>
  <si>
    <t>We don't have these positions here.</t>
  </si>
  <si>
    <t>Canada</t>
  </si>
  <si>
    <t>371</t>
  </si>
  <si>
    <t>Cerro Coso</t>
  </si>
  <si>
    <t>522</t>
  </si>
  <si>
    <t>Chaffey CCD</t>
  </si>
  <si>
    <t>Chaffey</t>
  </si>
  <si>
    <t>921</t>
  </si>
  <si>
    <t>Coastline</t>
  </si>
  <si>
    <t>831</t>
  </si>
  <si>
    <t>Compton CCD</t>
  </si>
  <si>
    <t>Compton</t>
  </si>
  <si>
    <t>711</t>
  </si>
  <si>
    <t>San Bernardino CCD</t>
  </si>
  <si>
    <t>Crafton Hills</t>
  </si>
  <si>
    <t>981</t>
  </si>
  <si>
    <t>San Luis Obispo CCD</t>
  </si>
  <si>
    <t>Cuesta</t>
  </si>
  <si>
    <t>641</t>
  </si>
  <si>
    <t>Deanza</t>
  </si>
  <si>
    <t>421</t>
  </si>
  <si>
    <t>Fullerton</t>
  </si>
  <si>
    <t>862</t>
  </si>
  <si>
    <t>Imperial CCD</t>
  </si>
  <si>
    <t>Imperial</t>
  </si>
  <si>
    <t>031</t>
  </si>
  <si>
    <t>Irvine</t>
  </si>
  <si>
    <t>892</t>
  </si>
  <si>
    <t>LA City</t>
  </si>
  <si>
    <t>741</t>
  </si>
  <si>
    <t>LA Mission</t>
  </si>
  <si>
    <t>743</t>
  </si>
  <si>
    <t>LA Swest</t>
  </si>
  <si>
    <t>745</t>
  </si>
  <si>
    <t>LA Trade</t>
  </si>
  <si>
    <t>746</t>
  </si>
  <si>
    <t>Lake Tahoe CCD</t>
  </si>
  <si>
    <t>Lake Tahoe</t>
  </si>
  <si>
    <t>221</t>
  </si>
  <si>
    <t>Marin CCD</t>
  </si>
  <si>
    <t>Marin</t>
  </si>
  <si>
    <t>334</t>
  </si>
  <si>
    <t>Mendocino CCD</t>
  </si>
  <si>
    <t>Mendocino</t>
  </si>
  <si>
    <t>141</t>
  </si>
  <si>
    <t>Menifee Valley</t>
  </si>
  <si>
    <t>Merced CCD</t>
    <phoneticPr fontId="18" type="noConversion"/>
  </si>
  <si>
    <t>Merced</t>
  </si>
  <si>
    <t>531</t>
  </si>
  <si>
    <t>Director of LRC</t>
  </si>
  <si>
    <t>Peralta CCD</t>
    <phoneticPr fontId="18" type="noConversion"/>
  </si>
  <si>
    <t>Merritt</t>
  </si>
  <si>
    <t>344</t>
  </si>
  <si>
    <t>MiraCosta CCD</t>
    <phoneticPr fontId="18" type="noConversion"/>
  </si>
  <si>
    <t>MiraCosta</t>
  </si>
  <si>
    <t>051</t>
  </si>
  <si>
    <t xml:space="preserve">220 Wireless Connections </t>
  </si>
  <si>
    <t>Department chair (faculty position) &amp; Coordinator, Library Operations</t>
  </si>
  <si>
    <t>Release time and/or stipend</t>
  </si>
  <si>
    <t>Moreno Valley</t>
  </si>
  <si>
    <t>Mt. San Antonio CCD</t>
    <phoneticPr fontId="18" type="noConversion"/>
  </si>
  <si>
    <t>Mt San Antonio</t>
  </si>
  <si>
    <t>851</t>
  </si>
  <si>
    <t>Norco College</t>
  </si>
  <si>
    <t>Ohlone CCD</t>
  </si>
  <si>
    <t>Ohlone</t>
  </si>
  <si>
    <t>431</t>
  </si>
  <si>
    <t>Orange Coast</t>
  </si>
  <si>
    <t>833</t>
  </si>
  <si>
    <t>Palomar CCD</t>
  </si>
  <si>
    <t>Palomar</t>
  </si>
  <si>
    <t>061</t>
  </si>
  <si>
    <t>Porterville</t>
  </si>
  <si>
    <t>523</t>
  </si>
  <si>
    <t>Sacramento City</t>
  </si>
  <si>
    <t>233</t>
  </si>
  <si>
    <t>San Bernardino</t>
  </si>
  <si>
    <t>982</t>
  </si>
  <si>
    <t>103 + Wireless Access</t>
  </si>
  <si>
    <t>No Library Faculty Coordinator or Dept. Chair--all work done by dean</t>
  </si>
  <si>
    <t>San Diego City</t>
  </si>
  <si>
    <t>071</t>
  </si>
  <si>
    <t>San Diego Mesa</t>
  </si>
  <si>
    <t>072</t>
  </si>
  <si>
    <t>Educational Service Units (ESU) .096</t>
  </si>
  <si>
    <t>San Francisco CCD</t>
  </si>
  <si>
    <t>San Francisco</t>
  </si>
  <si>
    <t>361</t>
  </si>
  <si>
    <t>San Joaquin Delta CCD</t>
  </si>
  <si>
    <t>San Joaquin Delta</t>
  </si>
  <si>
    <t>551</t>
  </si>
  <si>
    <t>Santa Monica CCD</t>
  </si>
  <si>
    <t>Santa Monica</t>
  </si>
  <si>
    <t>781</t>
  </si>
  <si>
    <t>Sonoma CCD</t>
  </si>
  <si>
    <t>Santa Rosa</t>
  </si>
  <si>
    <t>261</t>
  </si>
  <si>
    <t>25%</t>
  </si>
  <si>
    <t>Santiago Canyon</t>
  </si>
  <si>
    <t>873</t>
  </si>
  <si>
    <t>Sequoias CCD</t>
  </si>
  <si>
    <t>Sequoias</t>
  </si>
  <si>
    <t>561</t>
  </si>
  <si>
    <t>Skyline</t>
  </si>
  <si>
    <t>373</t>
  </si>
  <si>
    <t>Library Director is faculty, reassigned as administrator.</t>
  </si>
  <si>
    <t>West Kern CCD</t>
  </si>
  <si>
    <t>Taft</t>
  </si>
  <si>
    <t>691</t>
  </si>
  <si>
    <t>Ventura</t>
  </si>
  <si>
    <t>683</t>
  </si>
  <si>
    <t>Woodland</t>
  </si>
  <si>
    <t>2006-2007</t>
  </si>
  <si>
    <t>We don't have faculty coordinators or department chairs.</t>
  </si>
  <si>
    <t>librarian</t>
  </si>
  <si>
    <t>No Library Faculty Coordinator or Department Chair--all work done by Dean.</t>
  </si>
  <si>
    <t>2007-2008</t>
  </si>
  <si>
    <t>entire building is Wi-Fi</t>
  </si>
  <si>
    <t>Vice President, Instruction</t>
  </si>
  <si>
    <t>No</t>
  </si>
  <si>
    <t>wireless network</t>
  </si>
  <si>
    <t>Yes</t>
  </si>
  <si>
    <t>Wireless access is available throughout the library.</t>
  </si>
  <si>
    <t>NA</t>
  </si>
  <si>
    <t>WiFi throughout building</t>
  </si>
  <si>
    <t>Responsibility differential</t>
  </si>
  <si>
    <t>MiraCosta CCD</t>
  </si>
  <si>
    <t>200 approx. simultaneous users on the wireless network</t>
  </si>
  <si>
    <t>Department Chair &amp; Coordinator, Library Operations</t>
  </si>
  <si>
    <t>Monterey CCD</t>
  </si>
  <si>
    <t>0 (wireless connection available)</t>
  </si>
  <si>
    <t>Napa CCD</t>
  </si>
  <si>
    <t>Library Faculty Leader receives BOTH release time AND stipend</t>
  </si>
  <si>
    <t>Wi-fi access throughout building</t>
  </si>
  <si>
    <t>Librarian, Public Services (12-month faculty position)</t>
  </si>
  <si>
    <t>unlimited</t>
  </si>
  <si>
    <t>Mt. San Antonio CCD</t>
  </si>
  <si>
    <t>Combination of 20% release time and $8700 annual stipend</t>
  </si>
  <si>
    <t>Faculty Librarian</t>
  </si>
  <si>
    <t>wireless</t>
  </si>
  <si>
    <t>Library Coordinator (Faculty position, 20%)</t>
  </si>
  <si>
    <t>wireless access for unlimited laptops</t>
  </si>
  <si>
    <t>Library director</t>
  </si>
  <si>
    <t>Open Wi-Fi access provided</t>
  </si>
  <si>
    <t>0 (however we have wireless Internet available throughout most of the Library.)</t>
  </si>
  <si>
    <t>My regular salary is for all of my job duties, which include administrative responsibilities. I think it would be misleading to answer 'none'.</t>
  </si>
  <si>
    <t>&lt;1</t>
  </si>
  <si>
    <t>300 (Wifi throughout building -- maximum possible 1000)</t>
  </si>
  <si>
    <t>Wi-fi</t>
  </si>
  <si>
    <t>UNLIMITED/WIRELESS</t>
  </si>
  <si>
    <t>3 LHE</t>
  </si>
  <si>
    <t/>
  </si>
  <si>
    <t>10 Paid Etra Duty Days per academic year</t>
  </si>
  <si>
    <t>Etended contract</t>
  </si>
  <si>
    <t>Wireless access</t>
  </si>
  <si>
    <t>Unlimited Wi-Fi</t>
  </si>
  <si>
    <t>Reference Librarian acting as interim library director</t>
  </si>
  <si>
    <t>Wireless Network</t>
  </si>
  <si>
    <t>Longer work year</t>
  </si>
  <si>
    <t>2 access points on wireless network</t>
  </si>
  <si>
    <t>The director is a librarian reassigned as an administrator</t>
  </si>
  <si>
    <t>NA - Unlimited wireless access</t>
  </si>
  <si>
    <t>19 + WiFi</t>
  </si>
  <si>
    <t>Unlimited wireless network.</t>
  </si>
  <si>
    <t>NA (we have wifi)</t>
  </si>
  <si>
    <t>NA (we do not have these positions)</t>
  </si>
  <si>
    <t>Unknown</t>
  </si>
  <si>
    <t>Release time is not given to all chairs</t>
  </si>
  <si>
    <t>Release time and stipend combination</t>
  </si>
  <si>
    <t>Library Director (Faculty position)</t>
  </si>
  <si>
    <t>Wireless</t>
  </si>
  <si>
    <t>Do not have Faculty Coordinators or Department Chairs for the Library.</t>
  </si>
  <si>
    <t>unlimited wireless</t>
  </si>
  <si>
    <t>There are none</t>
  </si>
  <si>
    <t>no coordinator or dept. chair</t>
  </si>
  <si>
    <t>0 (wireless access is provided for student laptops)</t>
  </si>
  <si>
    <t>Stipend and release time if more than 3 FTE</t>
  </si>
  <si>
    <t>Wireless access for student laptops</t>
  </si>
  <si>
    <t>have wifi</t>
  </si>
  <si>
    <t>Library Faculty Coordinator</t>
  </si>
  <si>
    <t>50+ (wireless building)</t>
  </si>
  <si>
    <t>wireless network so no limit</t>
  </si>
  <si>
    <t>wireless-unlimited</t>
  </si>
  <si>
    <t>?</t>
  </si>
  <si>
    <t>None - wireless access only</t>
  </si>
  <si>
    <t>6-8 in each room</t>
  </si>
  <si>
    <t>unlimited, utilizing wireless network</t>
  </si>
  <si>
    <t>NA - Wi-fi available</t>
  </si>
  <si>
    <t>wireless througout building</t>
  </si>
  <si>
    <t>Dean acts as dept. chair</t>
  </si>
  <si>
    <t>80 wireless ports available</t>
  </si>
  <si>
    <t>Jointly by Dean and Department Chair</t>
  </si>
  <si>
    <t>2 wireless networks, 1 for general public, 1 for district affiliated employees and students</t>
  </si>
  <si>
    <t>years 1 &amp; 2 = dean, year 3 = department chair</t>
  </si>
  <si>
    <t>4 wired ports / total wireless access</t>
  </si>
  <si>
    <t>Merced CCD</t>
  </si>
  <si>
    <t>Director LRC</t>
  </si>
  <si>
    <t>40 wireless</t>
  </si>
  <si>
    <t>I am a Librarian and Director of the Learning Resource Center</t>
  </si>
  <si>
    <t>Negotiated with Union</t>
  </si>
  <si>
    <t>Charlotta Robertson, Instr Support Supervisor</t>
  </si>
  <si>
    <t>wifi</t>
  </si>
  <si>
    <t>97 including Information Commons and Classroom</t>
  </si>
  <si>
    <t>wi fi in library</t>
  </si>
  <si>
    <t>We have a team model: Four librarians colloborate in completing administrative responsibilities.</t>
  </si>
  <si>
    <t>Wireless throughout</t>
  </si>
  <si>
    <t>Librarian (faculty position)</t>
  </si>
  <si>
    <t>none, wireless access provided</t>
  </si>
  <si>
    <t>2008-2009</t>
  </si>
  <si>
    <t>see p.8</t>
  </si>
  <si>
    <t>1200/day</t>
  </si>
  <si>
    <t>2009-2010</t>
  </si>
  <si>
    <t>*19958</t>
  </si>
  <si>
    <t>2010-2011</t>
  </si>
  <si>
    <t>Wireless access, no ports</t>
  </si>
  <si>
    <t>none</t>
  </si>
  <si>
    <t>There are no employees or faculty to coordinate and/or schedule thus no need for coordinator or chair.</t>
  </si>
  <si>
    <t>24 Internet-accessible workstations / no laptop ports</t>
  </si>
  <si>
    <t>wireless access available throughout the library</t>
  </si>
  <si>
    <t>Release Time - Applicable only for 2011-2012</t>
  </si>
  <si>
    <t>salary differential</t>
  </si>
  <si>
    <t>Wi-Fi</t>
  </si>
  <si>
    <t>Library Supervisor</t>
  </si>
  <si>
    <t>Etra Service Units (ESU)</t>
  </si>
  <si>
    <t>Faculty leader given 20% release time plus a stipend</t>
  </si>
  <si>
    <t>0 ports. Wireless across the campus.</t>
  </si>
  <si>
    <t>0 (Wifi)</t>
  </si>
  <si>
    <t>Faculty Librarian (MLIS)</t>
  </si>
  <si>
    <t>Librarian (Faculty) Not officially given title of chair, but solo librarian</t>
  </si>
  <si>
    <t>Responsibility Differential</t>
  </si>
  <si>
    <t>0 Library has wireless access throughout</t>
  </si>
  <si>
    <t>LIbrary Director</t>
  </si>
  <si>
    <t>unlimited/wireless</t>
  </si>
  <si>
    <t>Director Learning Resources</t>
  </si>
  <si>
    <t>wi-fi throughout building</t>
  </si>
  <si>
    <t>either release time or stipend</t>
  </si>
  <si>
    <t>no coordinators or chairs</t>
  </si>
  <si>
    <t>Open  Wi-Fi access provided</t>
  </si>
  <si>
    <t>300 (Wifi throughout building-maximum possible 1000)</t>
  </si>
  <si>
    <t xml:space="preserve"> (we have wi-fi)</t>
  </si>
  <si>
    <t>0 - wireless only</t>
  </si>
  <si>
    <t>WiFi Access</t>
  </si>
  <si>
    <t>etra duty days (paid)</t>
  </si>
  <si>
    <t>Learning Resource Supervisor</t>
  </si>
  <si>
    <t>0- the library and library lobby have wireless internet available</t>
  </si>
  <si>
    <t>Not known</t>
  </si>
  <si>
    <t>No coordinators</t>
  </si>
  <si>
    <t>Wireless access only</t>
  </si>
  <si>
    <t>Other administrator: Library director</t>
  </si>
  <si>
    <t>There is no Library Faculty Coordinator or Dept. Chair</t>
  </si>
  <si>
    <t>Unlimited</t>
  </si>
  <si>
    <t>Additional LHE</t>
  </si>
  <si>
    <t>Reference Librarian</t>
  </si>
  <si>
    <t>3 hours of release time for reference librarian</t>
  </si>
  <si>
    <t>wireless access through out library</t>
  </si>
  <si>
    <t>Library Coordinator (faculty)</t>
  </si>
  <si>
    <t>300 accesses via wi fi</t>
  </si>
  <si>
    <t>Department Chair and Coordinator, Library Operations</t>
  </si>
  <si>
    <t>wireless access</t>
  </si>
  <si>
    <t>etra days</t>
  </si>
  <si>
    <t>10 (but 83 stations with power for laptops)</t>
  </si>
  <si>
    <t>Release time and Stipend</t>
  </si>
  <si>
    <t>0 (wireless available)</t>
  </si>
  <si>
    <t>Does not apply to our library</t>
  </si>
  <si>
    <t>Wi-fi access throughout the building</t>
  </si>
  <si>
    <t>Librarian, Public Services</t>
  </si>
  <si>
    <t>Wirelesss Network</t>
  </si>
  <si>
    <t>Works additional days</t>
  </si>
  <si>
    <t>We have wi-fi for all student owned laptops</t>
  </si>
  <si>
    <t>0 (Wireless access is provided for student laptops)</t>
  </si>
  <si>
    <t>Stipend or release time if more than 3 FTE librarians.</t>
  </si>
  <si>
    <t>975 est</t>
  </si>
  <si>
    <t>60,000 est</t>
  </si>
  <si>
    <t>50+ (wireless building and patio area outside)</t>
  </si>
  <si>
    <t>We do not have a faculty chair or coordinator; the dean carries out all administrative responsibilities.</t>
  </si>
  <si>
    <t xml:space="preserve"> - Unlimted wireless access</t>
  </si>
  <si>
    <t>wireless only</t>
  </si>
  <si>
    <t>180    (Wi-Fi)</t>
  </si>
  <si>
    <t>WiFi</t>
  </si>
  <si>
    <t>Not applicable</t>
  </si>
  <si>
    <t>Unlimited, wireless network</t>
  </si>
  <si>
    <t>0 (WiFi available)</t>
  </si>
  <si>
    <t>none, wi-fi available--Chino and Fontana have 30 ports with power each</t>
  </si>
  <si>
    <t>2 wireless networks, 1 for general public, 1 for registered students and college staff. Total number of simultaneous wireless connections unknown, but should be multiple hundreds</t>
  </si>
  <si>
    <t>Director, LRC</t>
  </si>
  <si>
    <t>We have no faculty coordinators or department chairs</t>
  </si>
  <si>
    <t>wi-fi</t>
  </si>
  <si>
    <t>Wireless - No limit</t>
  </si>
  <si>
    <t>2011-2012</t>
  </si>
  <si>
    <t>2012-2013</t>
  </si>
  <si>
    <t>M.A.</t>
  </si>
  <si>
    <t>Release Time</t>
  </si>
  <si>
    <t>Wilow International</t>
  </si>
  <si>
    <t>Madera Center</t>
  </si>
  <si>
    <t>we do ILL through OCLC</t>
  </si>
  <si>
    <t>Other</t>
  </si>
  <si>
    <t>ELAC</t>
  </si>
  <si>
    <t>ELAC-SG</t>
  </si>
  <si>
    <t>LACC</t>
  </si>
  <si>
    <t>LAHC</t>
  </si>
  <si>
    <t>LAMC</t>
  </si>
  <si>
    <t>LASC</t>
  </si>
  <si>
    <t>LATTC</t>
  </si>
  <si>
    <t>LAVC</t>
  </si>
  <si>
    <t>WLAC</t>
  </si>
  <si>
    <t>L.A. Harbor College</t>
  </si>
  <si>
    <t>L.A. Pierce College</t>
  </si>
  <si>
    <t>â€‹L.A.City College</t>
  </si>
  <si>
    <t>West Los Angeles College</t>
  </si>
  <si>
    <t>East Los Angeles College</t>
  </si>
  <si>
    <t>L.A. Mission College</t>
  </si>
  <si>
    <t>L.A. Trade-Tech College</t>
  </si>
  <si>
    <t>L.A. Southwest College</t>
  </si>
  <si>
    <t>Etra Service Units</t>
  </si>
  <si>
    <t>San Diego Mesa College</t>
  </si>
  <si>
    <t>San Diego City College</t>
  </si>
  <si>
    <t>West Hills College Coalinga</t>
  </si>
  <si>
    <t>Los Angeles City College</t>
  </si>
  <si>
    <t>Los Angeles Trade Technical College</t>
  </si>
  <si>
    <t>Los Angeles Southwest College</t>
  </si>
  <si>
    <t>Pierce College</t>
  </si>
  <si>
    <t>Los Angeles Mission College</t>
  </si>
  <si>
    <t>Los Angeles Valley College</t>
  </si>
  <si>
    <t>Do not have those positions</t>
  </si>
  <si>
    <t>Monterey Bay Area Cooperative Library Systems (MOBAC)</t>
  </si>
  <si>
    <t>American River College</t>
  </si>
  <si>
    <t>Butte College</t>
  </si>
  <si>
    <t>Cosumnes River College</t>
  </si>
  <si>
    <t>Folsom Lake College</t>
  </si>
  <si>
    <t>Lake Tahoe Community College</t>
  </si>
  <si>
    <t>Library Director (Faculty Librarian)</t>
  </si>
  <si>
    <t>CSU Chico</t>
  </si>
  <si>
    <t>UC Berkeley</t>
  </si>
  <si>
    <t>Sacramento State</t>
  </si>
  <si>
    <t>Boise State University</t>
  </si>
  <si>
    <t xml:space="preserve">Pacific Union College </t>
  </si>
  <si>
    <t>Estimate</t>
    <phoneticPr fontId="18" type="noConversion"/>
  </si>
  <si>
    <t>UCR</t>
  </si>
  <si>
    <t>Loma Linda University</t>
  </si>
  <si>
    <t>Texas A&amp;M University</t>
  </si>
  <si>
    <t>Grossmont College Library</t>
  </si>
  <si>
    <t>California Lutheran University</t>
  </si>
  <si>
    <t>Cosumnes River College Library</t>
  </si>
  <si>
    <t>Pepperdine University</t>
  </si>
  <si>
    <t>Weber State University</t>
  </si>
  <si>
    <t>Belmont University</t>
  </si>
  <si>
    <t>Loyola University</t>
  </si>
  <si>
    <t>Los Angeles Harbor College</t>
  </si>
  <si>
    <t>Los Angeles Pierce College</t>
  </si>
  <si>
    <t>Ed. D</t>
  </si>
  <si>
    <t>West Hills College Lemoore</t>
  </si>
  <si>
    <t>San Diego Miramar College</t>
  </si>
  <si>
    <t>Orange County Public Libraries, Santa Ana</t>
  </si>
  <si>
    <t>California State University Los Angeles</t>
  </si>
  <si>
    <t>California State University Chico</t>
  </si>
  <si>
    <t>San Diego State University</t>
  </si>
  <si>
    <t>California State University Fresno</t>
  </si>
  <si>
    <t>California Polytechnic State University</t>
  </si>
  <si>
    <t>University of the Pacific</t>
  </si>
  <si>
    <t>California Technical Institute</t>
  </si>
  <si>
    <t>University of California Santa Barbara</t>
  </si>
  <si>
    <t>Los Angeles Trade Tech College</t>
  </si>
  <si>
    <t>LVIS (Libraries Very Interested In Sharing)</t>
  </si>
  <si>
    <t>OCLC FirstSearch</t>
  </si>
  <si>
    <t>OCLC WorldShare</t>
  </si>
  <si>
    <t>Columbia College</t>
  </si>
  <si>
    <t>Santa Ana College</t>
  </si>
  <si>
    <t>Library Director (Faculty)</t>
  </si>
  <si>
    <t>Chico State</t>
  </si>
  <si>
    <t>Diablo Valley College</t>
  </si>
  <si>
    <t>Los Medanos College</t>
  </si>
  <si>
    <t>West Valley College</t>
  </si>
  <si>
    <t>Link+ Consortium</t>
  </si>
  <si>
    <t>10 etra duty days</t>
  </si>
  <si>
    <t>Cal State Bakersfield</t>
  </si>
  <si>
    <t>Cal State Fresno</t>
  </si>
  <si>
    <t>Cal State San Bernadino</t>
  </si>
  <si>
    <t>Cal State Fullerton</t>
  </si>
  <si>
    <t>University of CA, Irvine</t>
  </si>
  <si>
    <t>San Francisco State University</t>
  </si>
  <si>
    <t>University of San Diego</t>
  </si>
  <si>
    <t>Cal State East Bay</t>
  </si>
  <si>
    <t>Contra Costa College</t>
  </si>
  <si>
    <t>SDSU</t>
  </si>
  <si>
    <t>OCLC Worldshare Libraries</t>
  </si>
  <si>
    <t>Duke University</t>
  </si>
  <si>
    <t>Kitsap Reg. Library</t>
  </si>
  <si>
    <t>Charlotte Mecklenburg Library</t>
  </si>
  <si>
    <t>Dester Res. Inst. Reno, Nv. Higher Ed</t>
  </si>
  <si>
    <t>Yolo County Library</t>
  </si>
  <si>
    <t>LA Harbor College</t>
  </si>
  <si>
    <t>LA Southwest College</t>
  </si>
  <si>
    <t>LA Trade-Tech</t>
  </si>
  <si>
    <t>LA Mission College</t>
  </si>
  <si>
    <t>LA Valley College</t>
  </si>
  <si>
    <t>LA Pierce College</t>
  </si>
  <si>
    <t>U.C. Santa Cruz</t>
  </si>
  <si>
    <t>Naval Postgraduate School</t>
  </si>
  <si>
    <t>Monterey Peninsula College</t>
  </si>
  <si>
    <t>Hartnell College</t>
  </si>
  <si>
    <t>Gavilan College</t>
  </si>
  <si>
    <t>Monterey Institute of International Studies</t>
  </si>
  <si>
    <t>Defense Language Institute</t>
  </si>
  <si>
    <t>Intermediate Service</t>
  </si>
  <si>
    <t>Learning Resources Supervisor</t>
  </si>
  <si>
    <t>UCSB</t>
  </si>
  <si>
    <t>UC Davis</t>
  </si>
  <si>
    <t>Loyola Marymount Univ.</t>
  </si>
  <si>
    <t>San Francisco State</t>
  </si>
  <si>
    <t>San Jose State</t>
  </si>
  <si>
    <t>Sonoma State</t>
  </si>
  <si>
    <t>UCLA</t>
  </si>
  <si>
    <t>Humboldt State</t>
  </si>
  <si>
    <t>National University</t>
  </si>
  <si>
    <t>Shasta College</t>
  </si>
  <si>
    <t>Lassen College</t>
  </si>
  <si>
    <t>SFSU</t>
  </si>
  <si>
    <t>CSU Sacramento</t>
  </si>
  <si>
    <t>Nevada State Library</t>
  </si>
  <si>
    <t>California State Library</t>
  </si>
  <si>
    <t>SF Public Library</t>
  </si>
  <si>
    <t>CSU Monterey</t>
  </si>
  <si>
    <t>U of Minnesota</t>
  </si>
  <si>
    <t>CSU Stanislaus</t>
  </si>
  <si>
    <t>Solano College</t>
  </si>
  <si>
    <t>M. Ed.</t>
  </si>
  <si>
    <t>10 etra days</t>
  </si>
  <si>
    <t>Chair pay scale</t>
  </si>
  <si>
    <t>ELA</t>
  </si>
  <si>
    <t>ELA-SG</t>
  </si>
  <si>
    <t>LAPC</t>
  </si>
  <si>
    <t>WLA</t>
  </si>
  <si>
    <t>Vendor</t>
  </si>
  <si>
    <t>Department chair and Coordinator, Library Operations</t>
  </si>
  <si>
    <t>Solano, Napa and Parners Consortium (inc Napa College)</t>
  </si>
  <si>
    <t>Release time given if more than 3 FTE</t>
  </si>
  <si>
    <t>Ventura College</t>
  </si>
  <si>
    <t>Oxnard College</t>
  </si>
  <si>
    <t>Director (faculty)</t>
  </si>
  <si>
    <t>Cypress College</t>
  </si>
  <si>
    <t>Orange Coast College</t>
  </si>
  <si>
    <t>Fullerton College</t>
  </si>
  <si>
    <t>UCI</t>
  </si>
  <si>
    <t>California - Public Libraries</t>
  </si>
  <si>
    <t>CSU Fresno</t>
  </si>
  <si>
    <t>Moorpark College</t>
  </si>
  <si>
    <t>There is no Library Faculty Coordinator or Department Chair</t>
  </si>
  <si>
    <t>College of San Mateo</t>
  </si>
  <si>
    <t>CaÃ±ada College</t>
  </si>
  <si>
    <t>3 hours per week</t>
  </si>
  <si>
    <t>works 20 etra days</t>
  </si>
  <si>
    <t>Naval Postgraduate School, Monterey, CA</t>
  </si>
  <si>
    <t>Univ. of California, Santa Cruz, CA</t>
  </si>
  <si>
    <t>Cabrillo College, Aptos, CA</t>
  </si>
  <si>
    <t>California State Univ., Monterey Bay, CA</t>
  </si>
  <si>
    <t>Monterey Institute of International Studies, Monterey, CA</t>
  </si>
  <si>
    <t>Monterey Peninsula College, Monterey, CA</t>
  </si>
  <si>
    <t>Gavilan College, Gilroy, CA</t>
  </si>
  <si>
    <t>Pepperdine University, Malibu, CA</t>
  </si>
  <si>
    <t>California State Univ. Pomona, CA</t>
  </si>
  <si>
    <t>University of the Pacific, Stockton, CA</t>
  </si>
  <si>
    <t>Lead Librarian</t>
  </si>
  <si>
    <t>San Jose State University</t>
  </si>
  <si>
    <t>Cornell University</t>
  </si>
  <si>
    <t>California State Polytechnic University</t>
  </si>
  <si>
    <t>Minnesota State University - Mankato</t>
  </si>
  <si>
    <t>Cal Poly San Luis Obispo</t>
  </si>
  <si>
    <t>Azusa Pacific University</t>
  </si>
  <si>
    <t>Biola University</t>
  </si>
  <si>
    <t>Califoria Baptist University</t>
  </si>
  <si>
    <t>California State University, San Bernardino</t>
  </si>
  <si>
    <t>Crafton Hills College</t>
  </si>
  <si>
    <t>Mount San Antonio College</t>
  </si>
  <si>
    <t>University of La Verne</t>
  </si>
  <si>
    <t>University of Redlands</t>
  </si>
  <si>
    <t>Victor Valley Community College</t>
  </si>
  <si>
    <t>Cuyamaca Community College</t>
  </si>
  <si>
    <t>Actual</t>
    <phoneticPr fontId="18" type="noConversion"/>
  </si>
  <si>
    <t>Head Librarian (faculty position)</t>
  </si>
  <si>
    <t>12, 000</t>
  </si>
  <si>
    <t>53, 000</t>
  </si>
  <si>
    <t>ARC LIBRARY</t>
  </si>
  <si>
    <t>CRC LIBRARY</t>
  </si>
  <si>
    <t>EDC LIBRARY</t>
  </si>
  <si>
    <t>FLC LIBRARY</t>
  </si>
  <si>
    <t>ALL CSUS</t>
  </si>
  <si>
    <t>ALL UC</t>
  </si>
  <si>
    <t>ALL COMMUNITY COLLEGE LIBRARIES</t>
  </si>
  <si>
    <t>Dr. Ricky Shabazz</t>
  </si>
  <si>
    <t>Fullerton Community College</t>
  </si>
  <si>
    <t>Golden West Community College</t>
  </si>
  <si>
    <t>Orange Coast Community College</t>
  </si>
  <si>
    <t>Brigham Young University</t>
  </si>
  <si>
    <t>Grossmont Cuyamaca Community College</t>
  </si>
  <si>
    <t>Loyola Marymount University</t>
  </si>
  <si>
    <t>UC Hastings College of Law</t>
  </si>
  <si>
    <t>University of Colorado at Boulder</t>
  </si>
  <si>
    <t>they are part of my job description</t>
    <phoneticPr fontId="18" type="noConversion"/>
  </si>
  <si>
    <t>24/7</t>
  </si>
  <si>
    <t>Sacramento City College</t>
  </si>
  <si>
    <t>OCLC</t>
  </si>
  <si>
    <t>2013-2014</t>
  </si>
  <si>
    <t>College Foundation</t>
  </si>
  <si>
    <t>Textbook Donations from Faculty</t>
  </si>
  <si>
    <t>Bond Measure</t>
  </si>
  <si>
    <t>Part of full-time faculty assignment</t>
    <phoneticPr fontId="2" type="noConversion"/>
  </si>
  <si>
    <t>General Library Book Budget</t>
  </si>
  <si>
    <t>Foothill College</t>
  </si>
  <si>
    <t>Student Government</t>
  </si>
  <si>
    <t>Donations from department or division</t>
  </si>
  <si>
    <t>Cosumnes RIver College</t>
  </si>
  <si>
    <t>Student Donations</t>
  </si>
  <si>
    <t>City College</t>
  </si>
  <si>
    <t>Mission College</t>
  </si>
  <si>
    <t>Harbor College</t>
  </si>
  <si>
    <t>East College</t>
  </si>
  <si>
    <t>Southwest  College</t>
  </si>
  <si>
    <t>West College</t>
  </si>
  <si>
    <t>12-month contract</t>
  </si>
  <si>
    <t>Library Trust Fund</t>
  </si>
  <si>
    <t>LInk+ Consortium</t>
  </si>
  <si>
    <t>Textbook Donations from Bookstore</t>
  </si>
  <si>
    <t>Textbook Donations from Publisher</t>
  </si>
  <si>
    <t>Lottery, grant</t>
  </si>
  <si>
    <t>o</t>
  </si>
  <si>
    <t>Extra Service Units</t>
  </si>
  <si>
    <t>Grant Outside of College</t>
  </si>
  <si>
    <t>na</t>
  </si>
  <si>
    <t>Student equity funds</t>
  </si>
  <si>
    <t>Lottery</t>
  </si>
  <si>
    <t>Palo Alto University Research</t>
  </si>
  <si>
    <t>Broome Community College</t>
  </si>
  <si>
    <t>Woodbury University</t>
  </si>
  <si>
    <t>Dominican University of Calif.</t>
  </si>
  <si>
    <t>Grossmont College</t>
  </si>
  <si>
    <t>Chapman University</t>
  </si>
  <si>
    <t>DeAnza College</t>
  </si>
  <si>
    <t>Trinity College Library</t>
  </si>
  <si>
    <t>UCLA Biomedical Library</t>
  </si>
  <si>
    <t>in reality, the librarian</t>
  </si>
  <si>
    <t>Don't Know</t>
  </si>
  <si>
    <t>Boise State</t>
  </si>
  <si>
    <t>Library Director</t>
  </si>
  <si>
    <t>Chico State University</t>
  </si>
  <si>
    <t>Our Depar Chair stated 1/1/15; We did not have a Dept Chair in FY 13-14</t>
    <phoneticPr fontId="2" type="noConversion"/>
  </si>
  <si>
    <t>VPI/CIO</t>
  </si>
  <si>
    <t>10 Extra Duty Days (paid)</t>
  </si>
  <si>
    <t>Cal State Chico</t>
  </si>
  <si>
    <t>Cal State Northridge</t>
  </si>
  <si>
    <t>College of Southern Idaho</t>
  </si>
  <si>
    <t>Cal State Sacramento</t>
  </si>
  <si>
    <t>George Mason University</t>
  </si>
  <si>
    <t>LA Trade Tech</t>
  </si>
  <si>
    <t>LA Southwest</t>
  </si>
  <si>
    <t>LA West</t>
  </si>
  <si>
    <t>LA East</t>
  </si>
  <si>
    <t>Solano Junior College</t>
  </si>
  <si>
    <t>Univeristy of Notre Dame</t>
  </si>
  <si>
    <t>Mayo Clinic Library</t>
  </si>
  <si>
    <t>CSU Long Beach</t>
  </si>
  <si>
    <t>University of Nebraska</t>
  </si>
  <si>
    <t>UC Santa Cruz</t>
  </si>
  <si>
    <t>San Francisco State Library</t>
  </si>
  <si>
    <t>Gale</t>
  </si>
  <si>
    <t>LA Trade Tech College</t>
  </si>
  <si>
    <t>Friends of the Library</t>
  </si>
  <si>
    <t>Loyola Marymount</t>
  </si>
  <si>
    <t>Loma Linda Univ.</t>
  </si>
  <si>
    <t>Pepperdine Univ.</t>
  </si>
  <si>
    <t>Claremont College</t>
  </si>
  <si>
    <t>University of California, Irvine</t>
  </si>
  <si>
    <t>University of California, Los Angeles</t>
  </si>
  <si>
    <t>University of California, San Diego</t>
  </si>
  <si>
    <t>Vendor: Gale</t>
  </si>
  <si>
    <t>Head Librarian (faculty)</t>
  </si>
  <si>
    <t>Equity money</t>
  </si>
  <si>
    <t>Perkins Grant</t>
  </si>
  <si>
    <t>California State University, Chico</t>
  </si>
  <si>
    <t>California State University, Sacramento</t>
  </si>
  <si>
    <t>California State University, Domingues Hills</t>
  </si>
  <si>
    <t>California State University, Fresno</t>
  </si>
  <si>
    <t>Lane Community College, Oregon</t>
  </si>
  <si>
    <t>University of California, Davis</t>
  </si>
  <si>
    <t>University of Michigan</t>
  </si>
  <si>
    <t>.60 FTE</t>
  </si>
  <si>
    <t>basic skills</t>
  </si>
  <si>
    <t>unknown</t>
  </si>
  <si>
    <t>Yearly grant from bookstore operator</t>
  </si>
  <si>
    <t>Proquest/ebrary</t>
  </si>
  <si>
    <t>Woodland Community College</t>
  </si>
  <si>
    <t>20, 560.00</t>
  </si>
  <si>
    <t>on loan from faculty</t>
  </si>
  <si>
    <t>Dester Res. Inst. Reno NV Higher Edu.</t>
  </si>
  <si>
    <t>Librarian, VP/SS administrator</t>
  </si>
  <si>
    <t>Library Department Chair &amp; Library Operations Coordinator</t>
  </si>
  <si>
    <t>Librarian Faculty Position</t>
  </si>
  <si>
    <t>Bookstore grant</t>
  </si>
  <si>
    <t>Director, Library &amp; Learning Resources</t>
  </si>
  <si>
    <t>work extra days</t>
  </si>
  <si>
    <t>n.a.</t>
  </si>
  <si>
    <t>CSU Monterey Bay</t>
  </si>
  <si>
    <t>San Francisco State Univ.</t>
  </si>
  <si>
    <t>Cabrillo College</t>
  </si>
  <si>
    <t>student donations</t>
  </si>
  <si>
    <t>Chief Technology Officer</t>
  </si>
  <si>
    <t>7 students  2.1 FTE</t>
  </si>
  <si>
    <t>4 to 6</t>
  </si>
  <si>
    <t>Academic success grant</t>
  </si>
  <si>
    <t>Cal State Long Beach</t>
  </si>
  <si>
    <t>Coastline College</t>
  </si>
  <si>
    <t>Saddleback College</t>
  </si>
  <si>
    <t>Gale User Driven Acquisition</t>
  </si>
  <si>
    <t xml:space="preserve">Dominican University </t>
  </si>
  <si>
    <t>Monterey Bay Area Cooperative Library Systems</t>
  </si>
  <si>
    <t>(MOBAC)</t>
  </si>
  <si>
    <t>UC Santa Barbara</t>
  </si>
  <si>
    <t>$2,,021</t>
  </si>
  <si>
    <t>LVIS</t>
  </si>
  <si>
    <t>OCLC First Search</t>
  </si>
  <si>
    <t>OCLC Worldshare ILL</t>
  </si>
  <si>
    <t>EBSCO</t>
  </si>
  <si>
    <t>Canada College</t>
  </si>
  <si>
    <t>Saint Thomas University</t>
  </si>
  <si>
    <t>UC Irvine</t>
  </si>
  <si>
    <t>Grossmont/Cuyamaca Community College District</t>
  </si>
  <si>
    <t>Utah State Library</t>
  </si>
  <si>
    <t>California institute of Intregal Studies</t>
  </si>
  <si>
    <t>Folsom Lake College Library</t>
  </si>
  <si>
    <t>vendor</t>
  </si>
  <si>
    <t>Cuyamaca College</t>
  </si>
  <si>
    <t>California Baptist University</t>
  </si>
  <si>
    <t>C.S.U. - San Bernardino</t>
  </si>
  <si>
    <t>Mt. San Antonio College</t>
  </si>
  <si>
    <t>University of LaVerne</t>
  </si>
  <si>
    <t>Victor Valley College</t>
  </si>
  <si>
    <t>Payments from students from lost books</t>
  </si>
  <si>
    <t>Cal Poly Univ. San Luis Obispo</t>
  </si>
  <si>
    <t>Friends of the AHC Library</t>
  </si>
  <si>
    <t>EDC</t>
  </si>
  <si>
    <t>All CSUS</t>
  </si>
  <si>
    <t>All UC</t>
  </si>
  <si>
    <t>All Community College Libraries</t>
  </si>
  <si>
    <t>UCIrvine</t>
  </si>
  <si>
    <t>UCSD</t>
  </si>
  <si>
    <t>UCD</t>
  </si>
  <si>
    <t>UCB</t>
  </si>
  <si>
    <t>CSUSJ</t>
  </si>
  <si>
    <t>Westmont College</t>
  </si>
  <si>
    <t>UCSC</t>
  </si>
  <si>
    <t>CSUSF</t>
  </si>
  <si>
    <t>CSUSD</t>
  </si>
  <si>
    <t>student gifts</t>
  </si>
  <si>
    <t>Co-curricular Funds</t>
  </si>
  <si>
    <t>10 extra days</t>
  </si>
  <si>
    <t>1..8</t>
  </si>
  <si>
    <t>-0-</t>
  </si>
  <si>
    <t>Instructional Equipment Grant</t>
  </si>
  <si>
    <t>CSU System</t>
  </si>
  <si>
    <t>UC System</t>
  </si>
  <si>
    <t>California Community Colleges</t>
  </si>
  <si>
    <t>EBSCOhost e-books</t>
  </si>
  <si>
    <t>LA  City College</t>
  </si>
  <si>
    <t xml:space="preserve">LA Trade Tech College </t>
  </si>
  <si>
    <t>West LA College</t>
  </si>
  <si>
    <t>5 on 5 Sundays</t>
  </si>
  <si>
    <t>Lottery funds</t>
  </si>
  <si>
    <t>Rio Hondo College</t>
  </si>
  <si>
    <t>Long Beach City</t>
  </si>
  <si>
    <t>CSU LA</t>
  </si>
  <si>
    <t>Golden West College</t>
  </si>
  <si>
    <t>57 fall/spring, 32 summer</t>
  </si>
  <si>
    <t>Ont-time funding request (campus allocated from Instructional Equiptment funds)</t>
  </si>
  <si>
    <t>Reedley C0ollege</t>
  </si>
  <si>
    <t>Clovis Community College Ctr</t>
  </si>
  <si>
    <t>Madera</t>
  </si>
  <si>
    <t>4 students average 9 hours per week 0.9</t>
  </si>
  <si>
    <t>Fresno City Colleg e</t>
  </si>
  <si>
    <t>13, 219.00</t>
    <phoneticPr fontId="2" type="noConversion"/>
  </si>
  <si>
    <t>J-Stor - Intermediate Service</t>
  </si>
  <si>
    <t>CSU</t>
  </si>
  <si>
    <t>City of San Diego</t>
  </si>
  <si>
    <t>County of San Diego</t>
  </si>
  <si>
    <t>2014-2015</t>
  </si>
  <si>
    <t>221 day contract</t>
  </si>
  <si>
    <t>$266,530.oo</t>
  </si>
  <si>
    <t>Release time to work on various projects/responsibilities; adjunct librarians backfill</t>
  </si>
  <si>
    <t>n/a</t>
  </si>
  <si>
    <t>-</t>
  </si>
  <si>
    <t>Student Equity</t>
  </si>
  <si>
    <t>1165 (5 hours/week) for 33 weeks</t>
  </si>
  <si>
    <t>Library purchases very few textbooks, the most being replacements for damaged or stolen texts.</t>
  </si>
  <si>
    <t>66, 179</t>
  </si>
  <si>
    <t>Ebscp Info Services</t>
  </si>
  <si>
    <t>Ebsco</t>
  </si>
  <si>
    <t>Student Equity Funds</t>
  </si>
  <si>
    <t>Intermediate vendor service (ProQuest)</t>
  </si>
  <si>
    <t>Equity funding</t>
  </si>
  <si>
    <t>College Grants (Student Equity)</t>
  </si>
  <si>
    <t>Student Equity funds</t>
  </si>
  <si>
    <t>Salaried</t>
  </si>
  <si>
    <t>4 in Spring 2015 &amp; 0 in Fall 2014</t>
  </si>
  <si>
    <t>8 selected Saturdays 48 hours total</t>
  </si>
  <si>
    <t>Friends of the Library funding</t>
  </si>
  <si>
    <t>Intermediate service (Gale Virtual Reference Library)</t>
  </si>
  <si>
    <t>Gale Virtual Reference Library</t>
  </si>
  <si>
    <t>Librarian has 3 hours release time, no coordinator or chair</t>
  </si>
  <si>
    <t>Very small percentage of textbooks purchased by Library</t>
  </si>
  <si>
    <t>20 extra days</t>
  </si>
  <si>
    <t>Full-time librarian</t>
  </si>
  <si>
    <t>AHC Foundation</t>
  </si>
  <si>
    <t>Perkins</t>
  </si>
  <si>
    <t>V.P. Stident Services</t>
  </si>
  <si>
    <t>No Coordinator or Chair</t>
  </si>
  <si>
    <t>Questions 19 and 20 are in conflict, at least with the way things work at my campus. The  educational administrator titularly in charge of the library does not have a library degree; the person who has the primary responsibility for the day to day operation of the Library (i.e., the person filling out this survey) does.</t>
  </si>
  <si>
    <t>As per our contact (Article 13.1.F.(4), which went into effect in 2013-14), all Dept Chairs receive one additional paid week per year. The Library Dept is not large enough to warrant reassign time plus additional compensation does occur for p/t librarian evaluations and a $350 monthly salary differential for being Dept. Chair.</t>
  </si>
  <si>
    <t>Donations from students</t>
  </si>
  <si>
    <t>26,,835.86</t>
  </si>
  <si>
    <t>The bookstore provides an annual $10,000 grant to the library. We purchase textbooks with these funds. The Math Dept. provides copies of most Math textbooks.</t>
  </si>
  <si>
    <t>Lottery fund</t>
  </si>
  <si>
    <t>Kanopy</t>
  </si>
  <si>
    <t>Exec Dean</t>
  </si>
  <si>
    <t>Basic Skills/Instructional Equipment</t>
  </si>
  <si>
    <t>Reqd to work 20 extra days</t>
  </si>
  <si>
    <t>actual</t>
  </si>
  <si>
    <t>Lottery, up to 17000</t>
  </si>
  <si>
    <t>Co-Curricular Funds</t>
  </si>
  <si>
    <t>Kanopy Video</t>
  </si>
  <si>
    <t>Commissions from Bookstore</t>
  </si>
  <si>
    <t>Equity Funds</t>
  </si>
  <si>
    <t>Campus Lottery and Instructional Equiptment funds</t>
  </si>
  <si>
    <t>4 hrs/week</t>
  </si>
  <si>
    <t>Student donations</t>
  </si>
  <si>
    <t>Instructional Equipment and Lottery</t>
  </si>
  <si>
    <t xml:space="preserve">Equity, Lottery </t>
  </si>
  <si>
    <t>basic skills funds</t>
  </si>
  <si>
    <t>intermediate service</t>
  </si>
  <si>
    <t>2015-2016</t>
  </si>
  <si>
    <t>Equity</t>
  </si>
  <si>
    <t>8:00 am - 8:00 pm</t>
  </si>
  <si>
    <t>8:00 am - 4:00 pm</t>
  </si>
  <si>
    <t xml:space="preserve">Fall </t>
  </si>
  <si>
    <t>Donations from Faculty</t>
  </si>
  <si>
    <t>Lottery and Instructional Equipment</t>
  </si>
  <si>
    <t>A2B Grant</t>
  </si>
  <si>
    <t>Librarians and library staff</t>
  </si>
  <si>
    <t>M.L.I.S.</t>
  </si>
  <si>
    <t>8:00 am - 9:00 pm</t>
  </si>
  <si>
    <t>8:00 am - 3:00 pm</t>
  </si>
  <si>
    <t>10:00 am - 2:00 pm</t>
  </si>
  <si>
    <t>8:00 am - 7:00 pm</t>
  </si>
  <si>
    <t>9:00 am - 5:00 pm</t>
  </si>
  <si>
    <t>Student Equity funding</t>
  </si>
  <si>
    <t>9:00 am - 3:00 pm</t>
  </si>
  <si>
    <t>10:00 am - 3:00 pm</t>
  </si>
  <si>
    <t>Spring</t>
  </si>
  <si>
    <t>M.L.S.</t>
  </si>
  <si>
    <t>7:30 am - 9:00 pm</t>
  </si>
  <si>
    <t>8:00 am - 5:00 pm</t>
  </si>
  <si>
    <t>10:00 am - 4:00 pm</t>
  </si>
  <si>
    <t>Donations from Publisher</t>
  </si>
  <si>
    <t>8:00 am - 8:30 pm</t>
  </si>
  <si>
    <t>8:00 am - 2:00 pm</t>
  </si>
  <si>
    <t>9:00 am - 1:00 pm</t>
  </si>
  <si>
    <t>9:00 am - 7:00 pm</t>
  </si>
  <si>
    <t>Ed. D.</t>
  </si>
  <si>
    <t>7:00 am - 10:00 pm</t>
  </si>
  <si>
    <t>7:00 am - 10 pm</t>
  </si>
  <si>
    <t>7:00 am - 5:00 pm</t>
  </si>
  <si>
    <t>8:30 am - 4:00 pm</t>
  </si>
  <si>
    <t>CCL Consortium</t>
  </si>
  <si>
    <t>8:00 am - 12:00 pm</t>
  </si>
  <si>
    <t>Measure B (bond )</t>
  </si>
  <si>
    <t>Measure B (bond)</t>
  </si>
  <si>
    <t>Ph. D.</t>
  </si>
  <si>
    <t>Nursing Grant</t>
  </si>
  <si>
    <t>7:30 am - 8:00 pm</t>
  </si>
  <si>
    <t>7:30 am - 4:00 pm</t>
  </si>
  <si>
    <t>Sociology</t>
  </si>
  <si>
    <t>Psychology</t>
  </si>
  <si>
    <t>Donations from Bookstore</t>
  </si>
  <si>
    <t>8:00 am - 6:00 pm</t>
  </si>
  <si>
    <t>7:45 am - 8:00 pm</t>
  </si>
  <si>
    <t>9:00 am - 4:00 pm</t>
  </si>
  <si>
    <t>8:30 am - 6:00 pm</t>
  </si>
  <si>
    <t>8:30 am - 8:00 pm</t>
  </si>
  <si>
    <t>10:30 am - 3:30 pm</t>
  </si>
  <si>
    <t>12:00 pm - 5:00 pm</t>
  </si>
  <si>
    <t>7:30 am - 7:30 pm</t>
  </si>
  <si>
    <t>Trust Account</t>
  </si>
  <si>
    <t>8:00 am - 4:30 pm</t>
  </si>
  <si>
    <t>9:00 am - 2:00 pm</t>
  </si>
  <si>
    <t>7:30 am - 9:30 pm</t>
  </si>
  <si>
    <t>7:30 am - 12:00 am</t>
  </si>
  <si>
    <t>Student Equity supported 5 online databases. Support for several databases came from California state entities.</t>
  </si>
  <si>
    <t>7:30 am - 7:00 pm</t>
  </si>
  <si>
    <t>STEM funding to cover a portion of related databases</t>
  </si>
  <si>
    <t>7:30 am - 8:30 pm</t>
  </si>
  <si>
    <t>9:00 am - 3:30 pm</t>
  </si>
  <si>
    <t>8:30 am - 6:30 pm</t>
  </si>
  <si>
    <t>HSI Grant paid for FASEB Journal $1220</t>
  </si>
  <si>
    <t>7:30 am - 12:00 pm</t>
  </si>
  <si>
    <t>7:30 am - 6:30 pm</t>
  </si>
  <si>
    <t>Ebscohost</t>
  </si>
  <si>
    <t>7:45am  - 6:45 pm</t>
  </si>
  <si>
    <t>7:45 am - 6:45 pm</t>
  </si>
  <si>
    <t>7:45 am - 3:45 pm</t>
  </si>
  <si>
    <t>7:45 am - 3:30 pm</t>
  </si>
  <si>
    <t>Chemistry</t>
  </si>
  <si>
    <t>History</t>
  </si>
  <si>
    <t>Purchased @ the college bookstore with non-disctrict funds</t>
  </si>
  <si>
    <t>7:45 am - 7:00 pm</t>
  </si>
  <si>
    <t>7:45 am -7:00 pm</t>
  </si>
  <si>
    <t>7:45 am - 3:00 pm</t>
  </si>
  <si>
    <t>Ecsco</t>
  </si>
  <si>
    <t>11:00 am - 3:00 pm</t>
  </si>
  <si>
    <t>Student Equity Funding</t>
  </si>
  <si>
    <t>7:45 am - 9:00 pm</t>
  </si>
  <si>
    <t>9:00 am - 6:00 pm</t>
  </si>
  <si>
    <t>Student Equity  Grant</t>
  </si>
  <si>
    <t>10:00 am - 6:00 pm</t>
  </si>
  <si>
    <t>SEP</t>
  </si>
  <si>
    <t>12:00 pm - 5:30 pm</t>
  </si>
  <si>
    <t>12:00 pm - 4:00 pm</t>
  </si>
  <si>
    <t>7:30 am - 5:30 pm</t>
  </si>
  <si>
    <t>7:30 am - 900 pm</t>
  </si>
  <si>
    <t>7:30 am - 1:00 pm</t>
  </si>
  <si>
    <t>7:00 am - 10:00 pm ; 8:00 am - 9:00 pm</t>
  </si>
  <si>
    <t>7:00 am - 10:00 pm ;  8:00 am - 9:00 pm</t>
  </si>
  <si>
    <t>7:00 am - 10:00 pm  ; 8:00 am - 9:00 pm</t>
  </si>
  <si>
    <t>7:00 am - 10:00 pm  ;  8:00 am - 9:00 pm</t>
  </si>
  <si>
    <t>7:00 am - 4:00 pm ; 8:00 am - 2:30 pm</t>
  </si>
  <si>
    <t>10:00 am - 4:00 pm ; 10:00 am - 2:00m</t>
  </si>
  <si>
    <t>7:00 am - 7:00 pm ; 8:00 am - 5:00 pm</t>
  </si>
  <si>
    <t>7:00 am - 7:00 pm ;  8:00 am - 5:00 pm</t>
  </si>
  <si>
    <t>7:00 am - 7:00 pm  ; 8:00 am - 5:00 pm</t>
  </si>
  <si>
    <t>7:45 am - 4:30 pm</t>
  </si>
  <si>
    <t>7am - 6pm</t>
  </si>
  <si>
    <t>7:00 am - 6:00 pm</t>
  </si>
  <si>
    <t>Donation(s) from students</t>
  </si>
  <si>
    <t>12:00 pm - 12:00 am</t>
  </si>
  <si>
    <t>Ebsco, Kanopy</t>
  </si>
  <si>
    <t>12:00 pm - 8:00 pm</t>
  </si>
  <si>
    <t>7:30 am - 6:00 pm</t>
  </si>
  <si>
    <t>BSSOTP, Equity</t>
  </si>
  <si>
    <t>HSI STEM Grant $3645 HSI EXITO Grant $2500 Student Equity Plan $2187</t>
  </si>
  <si>
    <t>8:00 am - 9:45 pm</t>
  </si>
  <si>
    <t>8:00 am - 2:45 pm</t>
  </si>
  <si>
    <t>8:00 am - 6:45 pm</t>
  </si>
  <si>
    <t>librarian faculty position</t>
  </si>
  <si>
    <t>7:45 am - 4:00 pm</t>
  </si>
  <si>
    <t xml:space="preserve">8:00 am - 5:00 pm </t>
  </si>
  <si>
    <t xml:space="preserve">8:00 am - 4:00 pm </t>
  </si>
  <si>
    <t>Proquest</t>
  </si>
  <si>
    <t>8:30 am - 7:45pm</t>
  </si>
  <si>
    <t>8:30 am - 7:45 pm</t>
  </si>
  <si>
    <t>10:00 am - 1:45 pm</t>
  </si>
  <si>
    <t>9:00 am - 7:45 pm</t>
  </si>
  <si>
    <t>9:00 am - 7:45pm</t>
  </si>
  <si>
    <t>Donations from others</t>
  </si>
  <si>
    <t>7:00 am - 9:00 pm</t>
  </si>
  <si>
    <t>Switched funding codes mid year</t>
  </si>
  <si>
    <t>Vice President Student Services</t>
  </si>
  <si>
    <t>8:00 am - 7:50 pm</t>
  </si>
  <si>
    <t>8:00 am - 2:50 pm</t>
  </si>
  <si>
    <t>Non-MLIS Arts and Humanities Dean and MLIS Library Facultly Department Chair</t>
  </si>
  <si>
    <t>Library fines</t>
  </si>
  <si>
    <t>Associated Student Government</t>
  </si>
  <si>
    <t>The bookstore provides an annual grant of $10,000 to the library to purchase textbooks. Also, the Math Department provides that library with a copy of most math texts.</t>
  </si>
  <si>
    <t>Prop  20/Lottery</t>
  </si>
  <si>
    <t>7:30 am - 4:30 pm</t>
  </si>
  <si>
    <t>1:00 pm - 9:30 pm</t>
  </si>
  <si>
    <t xml:space="preserve">Student Equity </t>
  </si>
  <si>
    <t>7:45am - 9:00 pm</t>
  </si>
  <si>
    <t>7:45am - 4:00 pm</t>
  </si>
  <si>
    <t>10 am - 2:30 pm</t>
  </si>
  <si>
    <t>7:30 am - 11:00 pm</t>
  </si>
  <si>
    <t>11:00 am  -11:00 pm</t>
  </si>
  <si>
    <t>9:00 am - 1:30 pm</t>
  </si>
  <si>
    <t>8:00 am -8:00 pm</t>
  </si>
  <si>
    <t>10:00 am -2:00 pm</t>
  </si>
  <si>
    <t>7:00 am - 3:00 pm</t>
  </si>
  <si>
    <t>7:30 am - 2:30 pm</t>
  </si>
  <si>
    <t>7:30 am - 2:00 pm</t>
  </si>
  <si>
    <t>Gift of local FLICS organization</t>
  </si>
  <si>
    <t>ProQuest</t>
  </si>
  <si>
    <t>8:00 am -  3:00 pm</t>
  </si>
  <si>
    <t>Math</t>
  </si>
  <si>
    <t>Economics</t>
  </si>
  <si>
    <t>Counseling</t>
  </si>
  <si>
    <t>Biology</t>
  </si>
  <si>
    <t>8:00 am   - 9:00 pm</t>
  </si>
  <si>
    <t>12:00 pm - 7:00 pm</t>
  </si>
  <si>
    <t>12:00 pm - :00 pm</t>
  </si>
  <si>
    <t>Ebsco ebooks</t>
  </si>
  <si>
    <t>7:30 am - 3:30 pm</t>
  </si>
  <si>
    <t>7:30 am - 11:30 am</t>
  </si>
  <si>
    <t>Student Equity Program Innovation Fund</t>
  </si>
  <si>
    <t>7:30 am - 11:30 pm</t>
  </si>
  <si>
    <t>Foundation for Culinary Program</t>
  </si>
  <si>
    <t>7:45 am - 7:45 pm</t>
  </si>
  <si>
    <t>9:00 am - 2:30 pm</t>
  </si>
  <si>
    <t>7:30 am - 10:00 pm</t>
  </si>
  <si>
    <t>9:30 am - 2:30 pm</t>
  </si>
  <si>
    <t>SIEF</t>
  </si>
  <si>
    <t>7:30 am - 10:00pm</t>
  </si>
  <si>
    <t>7:30 am - 5:00 pm</t>
  </si>
  <si>
    <t>10:00 am - 5:00 pm</t>
  </si>
  <si>
    <t>Social Science</t>
  </si>
  <si>
    <t>Title V Federal Grant</t>
  </si>
  <si>
    <t>7:45 am - 5:30 pm</t>
  </si>
  <si>
    <t>College supplements book budget with additional Lottery funds specifically for textbooks</t>
  </si>
  <si>
    <t>8:00 am - 6:00  pm</t>
  </si>
  <si>
    <t>7:00 am - 7:00 pm</t>
  </si>
  <si>
    <t>7:00 am - 2:00 pm</t>
  </si>
  <si>
    <t>9:00 am - 7:30 pm</t>
  </si>
  <si>
    <t>8 am - 9 pm</t>
  </si>
  <si>
    <t>7:45 am - 4.30 pm</t>
  </si>
  <si>
    <t>7:30 am -7:30 pm</t>
  </si>
  <si>
    <t>7:30 am -2:00 pm</t>
  </si>
  <si>
    <t>Build LACCD Bond Funding</t>
  </si>
  <si>
    <t>7:45 am - 1:00 pm</t>
  </si>
  <si>
    <t>7:4 am - 8:00 pm</t>
  </si>
  <si>
    <t>Lottery Funds</t>
  </si>
  <si>
    <t>8:00 am - 8:45 pm</t>
  </si>
  <si>
    <t>8:00 am - :00 pm</t>
  </si>
  <si>
    <t>Other=Library Trust Fund</t>
  </si>
  <si>
    <t>Other=CTE Grant</t>
  </si>
  <si>
    <t>District grant</t>
  </si>
  <si>
    <t>Faculty Chair &amp; Coordinator, Library Operations</t>
  </si>
  <si>
    <t>8:00 am - 9:30 pm</t>
  </si>
  <si>
    <t>7:30 am -10:00 pm</t>
  </si>
  <si>
    <t xml:space="preserve">7:30  am - 3:45 p.m. </t>
  </si>
  <si>
    <t>7:30 am - 3:00 pm</t>
  </si>
  <si>
    <t>IELM</t>
  </si>
  <si>
    <t>8:30 am - 12:30 pm</t>
  </si>
  <si>
    <t>8:30 am - 7:00 pm</t>
  </si>
  <si>
    <t>8:30 am - 2:00 pm</t>
  </si>
  <si>
    <t>10:00 am - 5:30 pm</t>
  </si>
  <si>
    <t>8:00 am - 3:45 pm</t>
  </si>
  <si>
    <t>11:00 am - 4:00 pm</t>
  </si>
  <si>
    <t>8 :00am - 4:00 pm</t>
  </si>
  <si>
    <t xml:space="preserve">Student Equity Funds </t>
  </si>
  <si>
    <t>8:00 am - 7:30 pm</t>
  </si>
  <si>
    <t>2016-2017</t>
  </si>
  <si>
    <t>Full-Time Librarians (and Library Staff)</t>
  </si>
  <si>
    <t>Lottery and Equity Funds</t>
  </si>
  <si>
    <t>7 am - 10 pm; 8 am - 8 pm</t>
  </si>
  <si>
    <t>8:00 am - 9:00 pm; 8:00 am - 8:00 pm</t>
  </si>
  <si>
    <t>8 am - 9 pm; 8 am - 8 pm</t>
  </si>
  <si>
    <t>8 am - 9 pm ; 8 am - 8 pm</t>
  </si>
  <si>
    <t>8:00 am - 9:00 pm ; 8:00 am - 8:00 pm</t>
  </si>
  <si>
    <t>9:00 -4:00 pm</t>
  </si>
  <si>
    <t>9:00 am - 8:00 pm</t>
  </si>
  <si>
    <t>Payscale for chairs</t>
  </si>
  <si>
    <t>8:00 am - 10:00pm</t>
  </si>
  <si>
    <t>8:00 am - 10:00 pm</t>
  </si>
  <si>
    <t>9:00 am - 12:00 pm</t>
  </si>
  <si>
    <t>Student Equity ($22,500) VC Foundation (31,192)</t>
  </si>
  <si>
    <t>07:30 am - 12:00 pm</t>
  </si>
  <si>
    <t>7:30 am - 21:00 pm</t>
  </si>
  <si>
    <t>07:30 am - 21:00 pm</t>
  </si>
  <si>
    <t>09:00 am - 13:00 pm</t>
  </si>
  <si>
    <t>07:30 am - 4:30 pm</t>
  </si>
  <si>
    <t>07:30 am - 7:30 pm</t>
  </si>
  <si>
    <t>7:30 am - 5:30pm</t>
  </si>
  <si>
    <t>Student Equity, Title V, Perkins, Student Donations</t>
  </si>
  <si>
    <t>12:00 pm -7:00 pm</t>
  </si>
  <si>
    <t>equity, EOPS</t>
  </si>
  <si>
    <t>General Carry Over Funds</t>
  </si>
  <si>
    <t>Dean's Salary</t>
  </si>
  <si>
    <t>Associated Students of Cabrillo College</t>
  </si>
  <si>
    <t>8:00 am - 8:00pm</t>
  </si>
  <si>
    <t>10:00am - 3:00pm</t>
  </si>
  <si>
    <t>We do not have library faculty doing administrative duties</t>
  </si>
  <si>
    <t xml:space="preserve">No </t>
  </si>
  <si>
    <t>$0 Other</t>
  </si>
  <si>
    <t xml:space="preserve"> Other</t>
  </si>
  <si>
    <t>Of Instructional Equipment budget, $5744 was spent on Films on Demand Streaming media.  The balance of $26,777 was spent on Databases.</t>
  </si>
  <si>
    <t>7:30 am - 8:00pm</t>
  </si>
  <si>
    <t xml:space="preserve">salary </t>
  </si>
  <si>
    <t>8 am - 4 pm</t>
  </si>
  <si>
    <t>7:45am - 7:00pm</t>
  </si>
  <si>
    <t>7:45am - 7:00 pm</t>
  </si>
  <si>
    <t>7:45am - 5:30 pm</t>
  </si>
  <si>
    <t>Distance Ed funding</t>
  </si>
  <si>
    <t>8:30 am - 4:30 pm</t>
  </si>
  <si>
    <t>8:30 am - 7:30 pm</t>
  </si>
  <si>
    <t>8:00 am  -8:00 pm</t>
  </si>
  <si>
    <t>8:00 am -  4:00 pm</t>
  </si>
  <si>
    <t>Student Equity Grant</t>
  </si>
  <si>
    <t>7:30 am -8:00 pm</t>
  </si>
  <si>
    <t>7:30 am -8:00pm</t>
  </si>
  <si>
    <t>8:15 am - 1:45 pm</t>
  </si>
  <si>
    <t>8am - 9pm</t>
  </si>
  <si>
    <t xml:space="preserve">4:00 pm - 8:00 pm </t>
  </si>
  <si>
    <t>9am - 1pm</t>
  </si>
  <si>
    <t>9:00 am - 10:00 pm</t>
  </si>
  <si>
    <t>No Coordinators/Chairs</t>
  </si>
  <si>
    <t>N/A</t>
  </si>
  <si>
    <t>Some are purchased by faculty, some purchased by division/department, some donated by publisher</t>
  </si>
  <si>
    <t xml:space="preserve">7:00 am - 10:00pm </t>
  </si>
  <si>
    <t>7:00 am -10:00 pm</t>
  </si>
  <si>
    <t xml:space="preserve">7:00 am - 4:00 pm </t>
  </si>
  <si>
    <t xml:space="preserve">10:00 am - 4:00 pm </t>
  </si>
  <si>
    <t>8:00 am - 9:00 pm, 8:00 am - 8:00 pm</t>
  </si>
  <si>
    <t>8:00 am - 9:00-pm/8:00 am - 8:00-pm</t>
  </si>
  <si>
    <t>8:00 am - 9:00-pm ; 8:00 am - 8:00-pm</t>
  </si>
  <si>
    <t>8:00 am - 4:00 pm ; 8:00 am - 2:30 pm</t>
  </si>
  <si>
    <t>7:00 am - 7:00pm ; 8:00 am - 5:00pm</t>
  </si>
  <si>
    <t>Ebsco Collection Manager</t>
  </si>
  <si>
    <t>Perkins = $289, Equity = $7,994</t>
  </si>
  <si>
    <t>7:45am - 8:00pm</t>
  </si>
  <si>
    <t>7:45 am -8:00 pm</t>
  </si>
  <si>
    <t>7:45am - 8:00 pm</t>
  </si>
  <si>
    <t>7:45 am - 6:00 pm</t>
  </si>
  <si>
    <t>NEH grant</t>
  </si>
  <si>
    <t xml:space="preserve">Allied Health Program Funding </t>
  </si>
  <si>
    <t>7:30 am -8:30 pm</t>
  </si>
  <si>
    <t>8:15 am - 5:00 pm</t>
  </si>
  <si>
    <t xml:space="preserve">7:30 am - 5:30 pm </t>
  </si>
  <si>
    <t>7:30 am -5:30 pm</t>
  </si>
  <si>
    <t xml:space="preserve">Equity, CTE Perkins </t>
  </si>
  <si>
    <t xml:space="preserve">Measure B and Memorial fund   </t>
  </si>
  <si>
    <t>Measure B</t>
  </si>
  <si>
    <t>Measure B and Memorial fund</t>
  </si>
  <si>
    <t>9:30 am - 6:30 pm</t>
  </si>
  <si>
    <t>Extra Duty Days (10)</t>
  </si>
  <si>
    <t>Student Support Programs: Athletics, La Casa, TRIO, Ujima</t>
  </si>
  <si>
    <t>Library</t>
  </si>
  <si>
    <t>8:00 am - 6:00pm</t>
  </si>
  <si>
    <t>Equity One Time Funds</t>
  </si>
  <si>
    <t>Donations from students, Basic Skills</t>
  </si>
  <si>
    <t>7:00 am - 9:00pm</t>
  </si>
  <si>
    <t>7 :00 am - 9:00 pm</t>
  </si>
  <si>
    <t>7:00 am - 7:00pm</t>
  </si>
  <si>
    <t>Equity funds</t>
  </si>
  <si>
    <t>7:45am - 7:45pm</t>
  </si>
  <si>
    <t>7:45 am - 4:45 pm</t>
  </si>
  <si>
    <t>8:00 am - 6:45pm</t>
  </si>
  <si>
    <t>8:00 am - 2:45pm</t>
  </si>
  <si>
    <t xml:space="preserve">Equity </t>
  </si>
  <si>
    <t>10:00 am - 7:00pm</t>
  </si>
  <si>
    <t>8:00 am - 9:00pm</t>
  </si>
  <si>
    <t>7:45 am - 2:00 pm</t>
  </si>
  <si>
    <t>8:30 am - 2:30 pm</t>
  </si>
  <si>
    <t xml:space="preserve">12:00pm - 12:00 am </t>
  </si>
  <si>
    <t xml:space="preserve">  12:00:00 AM</t>
  </si>
  <si>
    <t>SSSP $32,060.00</t>
  </si>
  <si>
    <t>7:30 am - 5:00  pm</t>
  </si>
  <si>
    <t>8:00 am - 6:00 am</t>
  </si>
  <si>
    <t>10:00 am - 1:45pm</t>
  </si>
  <si>
    <t>10 am - 1:45 pm</t>
  </si>
  <si>
    <t>EOPS, La Raza Dept., Early Childhood Dept., Administration of Justice Dept, Nursing Dept., Learning Resource Center</t>
  </si>
  <si>
    <t>STEM grant, CTEA grant, Title V grant, Dority Fund</t>
  </si>
  <si>
    <t>STEM grant</t>
  </si>
  <si>
    <t>1:00 pm - 8:00 pm</t>
  </si>
  <si>
    <t>Non-MLIS Dean of Arts &amp; Humanities and MLIS Faculty Librarian Department Chair</t>
  </si>
  <si>
    <t>Units</t>
  </si>
  <si>
    <t>7:30 am -9:00 pm</t>
  </si>
  <si>
    <t>Responsibility DifferentialSupervisory Pay</t>
  </si>
  <si>
    <t>salary</t>
  </si>
  <si>
    <t>The Math Department provides multiple copies of most math textbooks. The bookstore provides an annual grant of $10,000 to the library to purchase textbooks.</t>
  </si>
  <si>
    <t>District \'s Foundation</t>
  </si>
  <si>
    <t>8:00 am - 8:00 am</t>
  </si>
  <si>
    <t>800 am - 10:00 pm</t>
  </si>
  <si>
    <t>8 :00 am - 3:00 pm</t>
  </si>
  <si>
    <t>8 :00am - 7:00 pm</t>
  </si>
  <si>
    <t>7:30 am -11:00 pm</t>
  </si>
  <si>
    <t>11:00 am - 11:00 pm</t>
  </si>
  <si>
    <t>8:00 am-7:00 pm</t>
  </si>
  <si>
    <t xml:space="preserve">Net Fees and Services. Funds for streaming media through Kanopy. </t>
  </si>
  <si>
    <t xml:space="preserve">8:30 am - 8:00 pm </t>
  </si>
  <si>
    <t>10:00am - 6:00pm</t>
  </si>
  <si>
    <t>Donations from EOPS</t>
  </si>
  <si>
    <t>10 additional contract days</t>
  </si>
  <si>
    <t>donation from campus department from Basic Skills funds.</t>
  </si>
  <si>
    <t>7:45am - 9pm</t>
  </si>
  <si>
    <t>10:00 am - 2:30 pm</t>
  </si>
  <si>
    <t>7:45 am - 4 :00pm</t>
  </si>
  <si>
    <t>Proquest OASIS</t>
  </si>
  <si>
    <t>7:30 am -  8:00 pm</t>
  </si>
  <si>
    <t>Ebsco - Collection Management</t>
  </si>
  <si>
    <t>Ebook Central/Ebrary</t>
  </si>
  <si>
    <t>Book fines $4406; Grant $1001.</t>
  </si>
  <si>
    <t>EBSCO and Kanopy</t>
  </si>
  <si>
    <t>8:00 am -2:00  pm</t>
  </si>
  <si>
    <t>7:30 am - 8:30pm</t>
  </si>
  <si>
    <t>8:00 am - 11:30 am</t>
  </si>
  <si>
    <t>8:00 am - 2:00pm</t>
  </si>
  <si>
    <t>8:30  am - 3:00 pm</t>
  </si>
  <si>
    <t>Faculty must provide.</t>
  </si>
  <si>
    <t>Library endowment</t>
  </si>
  <si>
    <t>12:00 noon - 6:00 pm</t>
  </si>
  <si>
    <t>12:00 pm - 6:00 pm</t>
  </si>
  <si>
    <t>Student Equity  Strong Workforce</t>
  </si>
  <si>
    <t>Nona Siegal Foundation Library Foundation</t>
  </si>
  <si>
    <t>Vintage</t>
  </si>
  <si>
    <t>Commission from College Bookstore</t>
  </si>
  <si>
    <t>Measure A</t>
  </si>
  <si>
    <t>IELM and Lottery</t>
  </si>
  <si>
    <t>Title V</t>
  </si>
  <si>
    <t>student equity</t>
  </si>
  <si>
    <t>Kanopy and Films on Demand</t>
  </si>
  <si>
    <t>7:45 am -7:45 pm</t>
  </si>
  <si>
    <t>AWE (Group distributing SSSP and Equity funds)</t>
  </si>
  <si>
    <t>8:00 am - 3:30 pm</t>
  </si>
  <si>
    <t>12:00 am - 12:00pm</t>
  </si>
  <si>
    <t>9:00 am - 7:30pm</t>
  </si>
  <si>
    <t>9:00 am - 3:00-pm</t>
  </si>
  <si>
    <t>11:00 am - 5:00 pm</t>
  </si>
  <si>
    <t>7:30 am - 9:00pm</t>
  </si>
  <si>
    <t>7:30 am  - 9:00 pm</t>
  </si>
  <si>
    <t>Lottery and BSI Grant</t>
  </si>
  <si>
    <t>Fines and Fees</t>
  </si>
  <si>
    <t>7.45am - 7pm</t>
  </si>
  <si>
    <t>8 a.m. - 9 p.m.</t>
  </si>
  <si>
    <t>10:00 am- 2:00 p.m.</t>
  </si>
  <si>
    <t>10:00 am - 2:00 p.m.</t>
  </si>
  <si>
    <t>8 a.m. - 8 p.m.</t>
  </si>
  <si>
    <t>8:00 am - 8:00 p.m.</t>
  </si>
  <si>
    <t>10 am - 2 pm</t>
  </si>
  <si>
    <t>9:30 am - 7:00 pm</t>
  </si>
  <si>
    <t>7:45 am to 8:00 pm</t>
  </si>
  <si>
    <t>9:00 am to 1:00 pm</t>
  </si>
  <si>
    <t>closed</t>
  </si>
  <si>
    <t>7:45 am to 6 pm</t>
  </si>
  <si>
    <t>7:45 am to 6:00 pm</t>
  </si>
  <si>
    <t>8:00 am - 1:00 pm</t>
  </si>
  <si>
    <t>Library Fund</t>
  </si>
  <si>
    <t>8:00 am -6:00 pm</t>
  </si>
  <si>
    <t>8:00 am -7:00 pm</t>
  </si>
  <si>
    <t>Library Dept. Chair and Coordintor, Library Operations</t>
  </si>
  <si>
    <t>JSTOR (ebooks); Alexander Street Press (ProQuest) &amp; Kanopy (videos)</t>
  </si>
  <si>
    <t>BSI</t>
  </si>
  <si>
    <t xml:space="preserve"> ANNAPISI grant,  African American Writers grant, Teaching and Learning Improvement Grant</t>
  </si>
  <si>
    <t>Librarian at the Reference Desk</t>
  </si>
  <si>
    <t>8:30 am - 8:00pm</t>
  </si>
  <si>
    <t>8:30 am  - 8:00 pm</t>
  </si>
  <si>
    <t>10:30 am - 3:00 pm</t>
  </si>
  <si>
    <t>10:30 am -6:00 pm</t>
  </si>
  <si>
    <t>10:30 am- 6:30 pm</t>
  </si>
  <si>
    <t>10:30am -6:30 pm</t>
  </si>
  <si>
    <t>10:30 am - 6:30 pm</t>
  </si>
  <si>
    <t>Library Trust</t>
  </si>
  <si>
    <t>NO</t>
  </si>
  <si>
    <t>LIBRARIAN</t>
  </si>
  <si>
    <t>7:00 am - 5:30 pm</t>
  </si>
  <si>
    <t>District Foundation= 1,905 Distance Education dept. = 1,500</t>
  </si>
  <si>
    <t>7:30 am -9:15 pm</t>
  </si>
  <si>
    <t>7:30 am - 9:15 p.m.</t>
  </si>
  <si>
    <t>7:30 am - 9:15 pm</t>
  </si>
  <si>
    <t>8:00 pm - 2:00 pm</t>
  </si>
  <si>
    <t>Library Fines</t>
  </si>
  <si>
    <t>7:30 am -7:00 pm</t>
  </si>
  <si>
    <t>8:30 am -12:30 pm</t>
  </si>
  <si>
    <t>7:00 am - 5pm</t>
  </si>
  <si>
    <t>BRDS Funding</t>
  </si>
  <si>
    <t>CCLRC - Consortium Budget</t>
  </si>
  <si>
    <t>overload pay</t>
  </si>
  <si>
    <t>8:30 am - 9:00 pm</t>
  </si>
  <si>
    <t xml:space="preserve">Student </t>
  </si>
  <si>
    <t>Dept. Chair</t>
  </si>
  <si>
    <t>10:00 am - 1:00 pm</t>
  </si>
  <si>
    <t>10:00 am - 2:00pm, 1:00 pm - 5:00 pm</t>
  </si>
  <si>
    <t>8:00 am - 12:00 am</t>
  </si>
  <si>
    <t>8:00 am - 7:30pm</t>
  </si>
  <si>
    <t>2017-2018</t>
  </si>
  <si>
    <t>Ballot Measure, Measure A</t>
  </si>
  <si>
    <t>8am - 8pm</t>
  </si>
  <si>
    <t>8am - 4pm</t>
  </si>
  <si>
    <t>8am-4pm</t>
  </si>
  <si>
    <t>remote online chat only</t>
  </si>
  <si>
    <t xml:space="preserve">Instructional Equipment </t>
  </si>
  <si>
    <t>7:45am - 4:00pm</t>
  </si>
  <si>
    <t>--</t>
  </si>
  <si>
    <t>7:45am - 4:30pm</t>
  </si>
  <si>
    <t>495/month</t>
  </si>
  <si>
    <t>8:00 am-8:00pm</t>
  </si>
  <si>
    <t>8:00 am-2:00pm</t>
  </si>
  <si>
    <t>10:00 am-2:00 pm</t>
  </si>
  <si>
    <t>9:00 am-4:00pm</t>
  </si>
  <si>
    <t xml:space="preserve">General Circulation Interactions, Library Card Issuance, Directions, Support, etc. </t>
  </si>
  <si>
    <t>7:45-9:00</t>
  </si>
  <si>
    <t>7:45-4:00</t>
  </si>
  <si>
    <t>7:45-2:00</t>
  </si>
  <si>
    <t>Student Equity, Strong Workforce Program, Basic Skills Initiative</t>
  </si>
  <si>
    <t>7:30 am-8pm</t>
  </si>
  <si>
    <t>7:30 am-12pm</t>
  </si>
  <si>
    <t>Closed</t>
  </si>
  <si>
    <t>10,5</t>
  </si>
  <si>
    <t>7:30 am - 6pm</t>
  </si>
  <si>
    <t>different pay scale for chairs</t>
  </si>
  <si>
    <t>Group study rooms, erasers and whiteboard markers.</t>
  </si>
  <si>
    <t>GWC Foundation to support Student Access Reserve Collection (STAR)</t>
  </si>
  <si>
    <t>13 % FTE/Semester</t>
  </si>
  <si>
    <t>Whiteboard kits for group study room.</t>
  </si>
  <si>
    <t>(closed)</t>
  </si>
  <si>
    <t>We don't have faculty doing admin responsibilities</t>
  </si>
  <si>
    <t>8 am - 5 pm</t>
  </si>
  <si>
    <t>Study rooms</t>
  </si>
  <si>
    <t>Kanopy, Films on Demand</t>
  </si>
  <si>
    <t>flash drives and graphing calculators</t>
  </si>
  <si>
    <t>7:30-7:45</t>
  </si>
  <si>
    <t>7:30-4:30</t>
  </si>
  <si>
    <t>7:30-5:30</t>
  </si>
  <si>
    <t>No intersessions conducted</t>
  </si>
  <si>
    <t>Lottery, Student Equity</t>
  </si>
  <si>
    <t>Student Success &amp; Support Program, San Jose Promise, Open Educational Resource</t>
  </si>
  <si>
    <t>8:00AM - 8:00PM</t>
  </si>
  <si>
    <t>9:00AM - 3:00PM</t>
  </si>
  <si>
    <t>10:00AM - 2:00PM</t>
  </si>
  <si>
    <t>10:00AM - 3:00PM</t>
  </si>
  <si>
    <t>10:00AM - 5:00PM</t>
  </si>
  <si>
    <t>108 hours  (Fall 17 and Spring 18)</t>
  </si>
  <si>
    <t>Student Success &amp; Support Program, San Jose Promise</t>
  </si>
  <si>
    <t>Librarians and Library Support Staff</t>
  </si>
  <si>
    <t>8:00am-9:00pm</t>
  </si>
  <si>
    <t>8am-3pm</t>
  </si>
  <si>
    <t>10:00am-2:00pm</t>
  </si>
  <si>
    <t>8:00am-7:00pm</t>
  </si>
  <si>
    <t>8:00am - 8:30pm</t>
  </si>
  <si>
    <t>8:00am - 4:30pm</t>
  </si>
  <si>
    <t>9:00am - 4:00pm</t>
  </si>
  <si>
    <t>Equity and EOPS</t>
  </si>
  <si>
    <t>ASCC annual funds for textbooks</t>
  </si>
  <si>
    <t>Photo Lab items: 239 Math Learning Center items: 6168</t>
  </si>
  <si>
    <t>11:00 am - 6:00 pm</t>
  </si>
  <si>
    <t>8:30 am - 5:30 pm</t>
  </si>
  <si>
    <t>Fines</t>
  </si>
  <si>
    <t>Ebsco &amp; Kanopy</t>
  </si>
  <si>
    <t>no winter intersession</t>
  </si>
  <si>
    <t xml:space="preserve">Endowment, trust </t>
  </si>
  <si>
    <t xml:space="preserve"> Endowment</t>
  </si>
  <si>
    <t>EBSCO, Kanopy</t>
  </si>
  <si>
    <t>Earphones, disability resource specific headsets, white board markers &amp; erasers, ipods for library tour</t>
  </si>
  <si>
    <t>7:45am-9:00pm</t>
  </si>
  <si>
    <t>9:00am-4:00pm</t>
  </si>
  <si>
    <t>9:00am-3:00pm</t>
  </si>
  <si>
    <t>8:30 am-8:00 pm</t>
  </si>
  <si>
    <t>8:30 am-4:00 pm</t>
  </si>
  <si>
    <t>10:00 am-4:00 pm</t>
  </si>
  <si>
    <t xml:space="preserve">9:00 am-5:00 pm </t>
  </si>
  <si>
    <t xml:space="preserve">Student equity (separate budget, $9,000 last year) </t>
  </si>
  <si>
    <t>"Other" Book Exp =  Ventura College Foundation textbook support PLUS  Fund 113 (General Fund‚ÄìUnrestricted Designated-Infrastructure).</t>
  </si>
  <si>
    <t>This was a GF PO before our GF college support was reduced. Also, technically this is a subscription cost in AY 2017-18 as the A/V we "subscribed" to was McNaughton Audiobooks, which are provided by BroDart. In July 2018 we did not renew this subscription and BroDart doesnt want the Audiobooks back so there's that....</t>
  </si>
  <si>
    <t>We did not purchase any A/V in 2017-18. A/V is primarily purchased by Divisions for faculty when the need arises. Sometimes these purchased A/V trickle into the Library later but they are purchased with Division (not Library) funds from (I'm assuming) Division IELM funds.</t>
  </si>
  <si>
    <t>7:30am - 9:00 pm</t>
  </si>
  <si>
    <t>9:00am - 1:00 pm</t>
  </si>
  <si>
    <t>7:30am - 5:30 pm</t>
  </si>
  <si>
    <t>7:30am - 8:00pm</t>
  </si>
  <si>
    <t>Donations from Students</t>
  </si>
  <si>
    <t>7:45am-8:00pm</t>
  </si>
  <si>
    <t>7:45am-3:30pm</t>
  </si>
  <si>
    <t>9:00am-2:00pm</t>
  </si>
  <si>
    <t>7:45-5:30pm</t>
  </si>
  <si>
    <t>8:00 am-4:30 pm</t>
  </si>
  <si>
    <t>8:00 am-12:00 pm; 1:00  pm-4:30 pm</t>
  </si>
  <si>
    <t>8am-9pm</t>
  </si>
  <si>
    <t>8am-4:30pm</t>
  </si>
  <si>
    <t>no library hours  (computer lab only)</t>
  </si>
  <si>
    <t>9am-1pm</t>
  </si>
  <si>
    <t>Other includes anatomy  models and whiteboard sets</t>
  </si>
  <si>
    <t>7:30- 8:30 PM</t>
  </si>
  <si>
    <t>8:15 AM - 5:00 PM</t>
  </si>
  <si>
    <t>7:30 AM - 5:30 PM</t>
  </si>
  <si>
    <t>CTE Perkins, Equity. Lottery</t>
  </si>
  <si>
    <t>7:45am-8pm</t>
  </si>
  <si>
    <t>7:45am-4:30pm</t>
  </si>
  <si>
    <t>7:45am-6pm</t>
  </si>
  <si>
    <t>9 am - 7 pm</t>
  </si>
  <si>
    <t>9 am - 4 pm</t>
  </si>
  <si>
    <t>3 pm - 7 pm</t>
  </si>
  <si>
    <t xml:space="preserve">Equity, EOPS, Veterans, CARE, CTE </t>
  </si>
  <si>
    <t>7:45am-1pm</t>
  </si>
  <si>
    <t>7:45am-6:30pm</t>
  </si>
  <si>
    <t xml:space="preserve">cameras </t>
  </si>
  <si>
    <t>donations from students</t>
  </si>
  <si>
    <t>Auxiliary Fund</t>
  </si>
  <si>
    <t>Auxiliary  Fund</t>
  </si>
  <si>
    <t>Study Rooms</t>
  </si>
  <si>
    <t>7:30 am-7:30 pm</t>
  </si>
  <si>
    <t>7:30 am-9:00 pm</t>
  </si>
  <si>
    <t>7:30 am-5:30 pm</t>
  </si>
  <si>
    <t>Bond: Measure A funds</t>
  </si>
  <si>
    <t>Study rooms, markers, flash drives, cords and charging cables, head phones</t>
  </si>
  <si>
    <t>8 am-9 pm</t>
  </si>
  <si>
    <t>8 am-2pm</t>
  </si>
  <si>
    <t>10am-6 pm</t>
  </si>
  <si>
    <t>Bond, Measure A funds</t>
  </si>
  <si>
    <t>$400.00/month</t>
  </si>
  <si>
    <t>Study room keys, whiteboard pens, laptops, calculators, scissors</t>
  </si>
  <si>
    <t>7:30 - 8:00</t>
  </si>
  <si>
    <t>7:30 - 4:00</t>
  </si>
  <si>
    <t>11:00 - 4:00</t>
  </si>
  <si>
    <t>8:00 - 6:00</t>
  </si>
  <si>
    <t>Student Equity/Support Programs: Athletics, La Casa, TRIO, Ujima</t>
  </si>
  <si>
    <t>FOL, Foundation</t>
  </si>
  <si>
    <t>FOL</t>
  </si>
  <si>
    <t>Yearly/Varies</t>
  </si>
  <si>
    <t>7:30am-8:00pm</t>
  </si>
  <si>
    <t>7:30am-4:00pm</t>
  </si>
  <si>
    <t>8:00am-6:00pm</t>
  </si>
  <si>
    <t>8:00am-4:00pm</t>
  </si>
  <si>
    <t>$1,500/semester</t>
  </si>
  <si>
    <t>8:00 am-8:00 pm</t>
  </si>
  <si>
    <t>8:00 am-3:00 pm</t>
  </si>
  <si>
    <t>9:00 am-1:00 pm</t>
  </si>
  <si>
    <t>11:00 am-3:00 pm</t>
  </si>
  <si>
    <t>9:00 am-2:00 pm</t>
  </si>
  <si>
    <t>$500/month supervisory pay</t>
  </si>
  <si>
    <t>7:30am-8:30pm</t>
  </si>
  <si>
    <t>9:00am-3:30pm</t>
  </si>
  <si>
    <t>10:30am-3:30pm</t>
  </si>
  <si>
    <t>8:30am-4:40pm</t>
  </si>
  <si>
    <t>8:30am-7:30pm</t>
  </si>
  <si>
    <t>$508/month</t>
  </si>
  <si>
    <t>7:30 am-8:00 pm</t>
  </si>
  <si>
    <t>Donations from individual students</t>
  </si>
  <si>
    <t>Self-supported funds (fines/fees, printing fees)</t>
  </si>
  <si>
    <t>Self-supported Fund (fines/fees)</t>
  </si>
  <si>
    <t>No Faculty Coordinator or Department Chair</t>
  </si>
  <si>
    <t>7:30am-9:00pm</t>
  </si>
  <si>
    <t>No winter session</t>
  </si>
  <si>
    <t>EOPS, Supplemental Instruction, Incite program</t>
  </si>
  <si>
    <t>10 Extra Duty Days</t>
  </si>
  <si>
    <t>eBooks</t>
  </si>
  <si>
    <t>San Diego County of Education per JPA</t>
  </si>
  <si>
    <t>Library Books/Audiovisual Materials Replacement Trust, One Campus One Book Trust</t>
  </si>
  <si>
    <t>Library Book/Audiovisual Materials Replacement Trust</t>
  </si>
  <si>
    <t>$2750/year</t>
  </si>
  <si>
    <t>8:00am-8:00pm</t>
  </si>
  <si>
    <t>8:00am-12:00pm</t>
  </si>
  <si>
    <t>Associated Students</t>
  </si>
  <si>
    <t>7:45 am-8:45 pm</t>
  </si>
  <si>
    <t>7:45 am-2:45 pm</t>
  </si>
  <si>
    <t>7:45 am-6:45 pm</t>
  </si>
  <si>
    <t>8:00 an - 9:00 pm</t>
  </si>
  <si>
    <t>8:00 an - 7:00 pm</t>
  </si>
  <si>
    <t>9:00 am - 7 pm</t>
  </si>
  <si>
    <t>7:00am-10:00pm/8:00am-9:00pm</t>
  </si>
  <si>
    <t>7:00am-4:00pm/8:00am-3:00pm</t>
  </si>
  <si>
    <t>10:00am-4:00pm/10:00am-2:00pm</t>
  </si>
  <si>
    <t>7:00am-9:00pm/8:00am-8:00pm</t>
  </si>
  <si>
    <t>7:00am-4:00pm/8:00am-4:00pm</t>
  </si>
  <si>
    <t>7:00am-6:00pm/9:00am-4:00pm</t>
  </si>
  <si>
    <t>Study rooms, supplies</t>
  </si>
  <si>
    <t>7:30 am-4:00 pm</t>
  </si>
  <si>
    <t>8:00 am-5:00 pm</t>
  </si>
  <si>
    <t>8:00 am-4:00 pm</t>
  </si>
  <si>
    <t>Non-General Fund</t>
  </si>
  <si>
    <t>8:00 am --9:00 pm</t>
  </si>
  <si>
    <t>8:00 am --5:00 pm</t>
  </si>
  <si>
    <t>9:00 am --5:00 pm</t>
  </si>
  <si>
    <t>8:00 am --6:00 pm</t>
  </si>
  <si>
    <t>8:00 am --12:00 pm</t>
  </si>
  <si>
    <t>Student Equity, BSSOTP</t>
  </si>
  <si>
    <t>8:30am-7:45pm</t>
  </si>
  <si>
    <t>10am-1:45pm</t>
  </si>
  <si>
    <t>9am-7:45pm</t>
  </si>
  <si>
    <t>7:30am-1:00pm</t>
  </si>
  <si>
    <t>10:00am-6:00pm</t>
  </si>
  <si>
    <t>Equity, Lottery</t>
  </si>
  <si>
    <t xml:space="preserve">Headphones,  flash drives, study rooms, dry erase markers. </t>
  </si>
  <si>
    <t>7:30am -8:00pm</t>
  </si>
  <si>
    <t>7:30am - 5:00 pm</t>
  </si>
  <si>
    <t>Categorical  Grant - Student Equity</t>
  </si>
  <si>
    <t>group study rooms</t>
  </si>
  <si>
    <t>7:00am - 9:00pm</t>
  </si>
  <si>
    <t>7:00am - 12pm</t>
  </si>
  <si>
    <t>7:00am - 7:00pm</t>
  </si>
  <si>
    <t>No Interessions Conducted</t>
  </si>
  <si>
    <t>7:30am-8pm</t>
  </si>
  <si>
    <t>7:30am-5pm</t>
  </si>
  <si>
    <t>9am-5pm</t>
  </si>
  <si>
    <t>proquest</t>
  </si>
  <si>
    <t>calculators, phone chargers, markers, headphones,usb, DVD players</t>
  </si>
  <si>
    <t>7:45AM-9PM</t>
  </si>
  <si>
    <t>7:45AM-4PM</t>
  </si>
  <si>
    <t>10AM-2:30PM</t>
  </si>
  <si>
    <t>7:45AM-8PM</t>
  </si>
  <si>
    <t>7:45AM-3PM</t>
  </si>
  <si>
    <t>tools</t>
  </si>
  <si>
    <t>8:00 AM - 7:00 PM</t>
  </si>
  <si>
    <t>Lottery, Library Trust Fund</t>
  </si>
  <si>
    <t>Responsibility Differential, Supervisory Pay</t>
  </si>
  <si>
    <t>8:00 am - 7:00 p m</t>
  </si>
  <si>
    <t>Associated Students of College of Marin (ASCOM)</t>
  </si>
  <si>
    <t>Units (can be paid, banked, or taken as release time)</t>
  </si>
  <si>
    <t>CDs, Audiobooks</t>
  </si>
  <si>
    <t>Gavilan Subaward &amp; Student Equity</t>
  </si>
  <si>
    <t>Friends of the Library donation</t>
  </si>
  <si>
    <t>4,098/semester</t>
  </si>
  <si>
    <t>Lola Fund</t>
  </si>
  <si>
    <t>8:00 am-9:00pm</t>
  </si>
  <si>
    <t>8:00am-3:00pm</t>
  </si>
  <si>
    <t>9:00am-7:00pm</t>
  </si>
  <si>
    <t>9:00am-1:00pm</t>
  </si>
  <si>
    <t>9:00 am-4:00 pm</t>
  </si>
  <si>
    <t>10 additional days</t>
  </si>
  <si>
    <t>7:30 am-2:00 pm</t>
  </si>
  <si>
    <t>8:00 am-6:00 pm</t>
  </si>
  <si>
    <t>Departmental grants</t>
  </si>
  <si>
    <t>7:45 am - 9 pm</t>
  </si>
  <si>
    <t>Anatomical Models, Group Study Rooms, Headphones, Calculators, Dry Erase Markers</t>
  </si>
  <si>
    <t>Our Coordinator retired and was not replaced.</t>
  </si>
  <si>
    <t>7:30am-2:00PM</t>
  </si>
  <si>
    <t xml:space="preserve">headphones, study rooms, markers, microphones, flash drives, cables, and calculators. </t>
  </si>
  <si>
    <t xml:space="preserve">7:30 am-8:00 pm </t>
  </si>
  <si>
    <t>8:00 am- 4:00 pm</t>
  </si>
  <si>
    <t xml:space="preserve">8:00 am-4:00 pm </t>
  </si>
  <si>
    <t>Strong Workforce Student Equity</t>
  </si>
  <si>
    <t>7:30am -9:30pm</t>
  </si>
  <si>
    <t>7:30am -4:30pm</t>
  </si>
  <si>
    <t>1:00pm-9:30pm</t>
  </si>
  <si>
    <t>All circulation transactions in Other are for room keys for group study rooms.</t>
  </si>
  <si>
    <t>Program Review</t>
  </si>
  <si>
    <t>Program review</t>
  </si>
  <si>
    <t>7:45-7:45</t>
  </si>
  <si>
    <t>7:45-4:45</t>
  </si>
  <si>
    <t>9:00-2:30</t>
  </si>
  <si>
    <t>8:00-6:45</t>
  </si>
  <si>
    <t>8:00-2:45</t>
  </si>
  <si>
    <t>9:00-2:00</t>
  </si>
  <si>
    <t>Student Equity, SWP</t>
  </si>
  <si>
    <t>Avg 1 -- 3 Saturdays only</t>
  </si>
  <si>
    <t>8:00 am-9:00 pm</t>
  </si>
  <si>
    <t xml:space="preserve">9:00 am-4:00 pm </t>
  </si>
  <si>
    <t>9:00 am-8:00 pm</t>
  </si>
  <si>
    <t>Cybersession -- online only</t>
  </si>
  <si>
    <t>6 Hours</t>
  </si>
  <si>
    <t>7:30 am ‚Äì 8:00 pm</t>
  </si>
  <si>
    <t>7:30 am ‚Äì 4:00 pm</t>
  </si>
  <si>
    <t>10:00 am ‚Äì 4:00 pm</t>
  </si>
  <si>
    <t>8:00 am ‚Äì 8:00 pm</t>
  </si>
  <si>
    <t>60/annually</t>
  </si>
  <si>
    <t>$7,808.33/annually</t>
  </si>
  <si>
    <t>Renewals</t>
  </si>
  <si>
    <t>7:30am-7:30pm</t>
  </si>
  <si>
    <t>Book Fines $3,601; Grant $619</t>
  </si>
  <si>
    <t xml:space="preserve">Cameras 347; Headphones 646; Phone Charging Cords 57. </t>
  </si>
  <si>
    <t>7:30 - 8:00 pm</t>
  </si>
  <si>
    <t>730-9</t>
  </si>
  <si>
    <t>730-3</t>
  </si>
  <si>
    <t>730-5</t>
  </si>
  <si>
    <t>730-530</t>
  </si>
  <si>
    <t>Desert Community College District Auxiliary Services</t>
  </si>
  <si>
    <t>Library Foundation account</t>
  </si>
  <si>
    <t>Note: included in Database expenses</t>
  </si>
  <si>
    <t>7:30 am - 9 pm</t>
  </si>
  <si>
    <t>7:30 am  - 3 pm</t>
  </si>
  <si>
    <t>10 am - 3 pm</t>
  </si>
  <si>
    <t>noon - 4 pm</t>
  </si>
  <si>
    <t>noon - 6 pm</t>
  </si>
  <si>
    <t>8:00 am  - 6:00 pm</t>
  </si>
  <si>
    <t>Music library transactions</t>
  </si>
  <si>
    <t>80 per semester</t>
  </si>
  <si>
    <t>Nona &amp; Foundation</t>
  </si>
  <si>
    <t>Vintage Funds</t>
  </si>
  <si>
    <t>Media &amp; Vintage</t>
  </si>
  <si>
    <t>Kanopy Media</t>
  </si>
  <si>
    <t>CAI Lab (DVD/Video)</t>
  </si>
  <si>
    <t>7:30 am  - 8:00 pm</t>
  </si>
  <si>
    <t>7:30 am-9:00pm</t>
  </si>
  <si>
    <t>9:00 am-3:00pm</t>
  </si>
  <si>
    <t>Bond</t>
  </si>
  <si>
    <t>7:30 a.m. - 8:00 p.m.</t>
  </si>
  <si>
    <t>8:00-2:00 p.m.</t>
  </si>
  <si>
    <t>8:30-3:00</t>
  </si>
  <si>
    <t>9:30-3:30</t>
  </si>
  <si>
    <t>Equipment: headphones, camcorders, flash drives).</t>
  </si>
  <si>
    <t>10:00 am-3:00 pm</t>
  </si>
  <si>
    <t>Title V grant</t>
  </si>
  <si>
    <t>Calculators &amp; headphones</t>
  </si>
  <si>
    <t>8:00 am -12:00 pm</t>
  </si>
  <si>
    <t>Student Equity and Instructional Support Grant</t>
  </si>
  <si>
    <t>Student Equity, Instructional Support Grant</t>
  </si>
  <si>
    <t>7:00 am- 9:00pm</t>
  </si>
  <si>
    <t>7:00am- 2:00pm</t>
  </si>
  <si>
    <t>8:00 am- 6:00 pm</t>
  </si>
  <si>
    <t>.27 per semester</t>
  </si>
  <si>
    <t>Calculators</t>
  </si>
  <si>
    <t>9:00am - 7:30pm</t>
  </si>
  <si>
    <t>11:00am - 4:00pm</t>
  </si>
  <si>
    <t>11:00am - 5:00pm</t>
  </si>
  <si>
    <t>One time lottery fund $257,979</t>
  </si>
  <si>
    <t>7:00 am - 10 pm; 8 am - 8 pm</t>
  </si>
  <si>
    <t>8 am - 5 pm; 8 am - 4 pm</t>
  </si>
  <si>
    <t>9 am - 5 pm</t>
  </si>
  <si>
    <t>12 noon - 5 pm</t>
  </si>
  <si>
    <t>8 am - 4 pm ; 8 am - 4 pm</t>
  </si>
  <si>
    <t>No weekend hours</t>
  </si>
  <si>
    <t>Student Equity grant, One time Lottery fund</t>
  </si>
  <si>
    <t>Don't know</t>
  </si>
  <si>
    <t>Student Equity Funds for Reserve Textbooks</t>
  </si>
  <si>
    <t>No winter intersession conducted</t>
  </si>
  <si>
    <t>Kanopy and other media.</t>
  </si>
  <si>
    <t>10am-2pm</t>
  </si>
  <si>
    <t>8am-8pm</t>
  </si>
  <si>
    <t>Lottery  Funds</t>
  </si>
  <si>
    <t>Cultural Equity</t>
  </si>
  <si>
    <t>8:00 am-8:30 pm</t>
  </si>
  <si>
    <t>8:00 am- 2:00 pm</t>
  </si>
  <si>
    <t>8:00 AM - 8:45 PM</t>
  </si>
  <si>
    <t>9:00 AM - 1:00 PM</t>
  </si>
  <si>
    <t>1:00 PM - 7:00 PM</t>
  </si>
  <si>
    <t>Other: Study room circulation  AV is counted as part of the books as AV department no longer is part of the library (has been moved to IT)</t>
  </si>
  <si>
    <t>Student equity funding</t>
  </si>
  <si>
    <t>Library Dept. Chair &amp; Manager, Library Operations</t>
  </si>
  <si>
    <t>44 hours for Summer</t>
  </si>
  <si>
    <t>JSTOR, Kanopy, Alexander Street Press</t>
  </si>
  <si>
    <t>Equipment such as phone chargers/cables, headphones, HDMI cables, wireless keyboards</t>
  </si>
  <si>
    <t>7:30 am-9 pm</t>
  </si>
  <si>
    <t>7:30 am-3 pm</t>
  </si>
  <si>
    <t>10 am-5 pm</t>
  </si>
  <si>
    <t>9 am-7 pm</t>
  </si>
  <si>
    <t>9 am-3 pm</t>
  </si>
  <si>
    <t>small technology such as phone chargers, calculators, wireless mice, etc.</t>
  </si>
  <si>
    <t>8:30AM-8:00PM</t>
  </si>
  <si>
    <t>10:30AM-3:30PM</t>
  </si>
  <si>
    <t>10:00AM-2:00PM</t>
  </si>
  <si>
    <t>12:00AM-4:00PM</t>
  </si>
  <si>
    <t>10:30AM-6:30PM</t>
  </si>
  <si>
    <t>District Grant</t>
  </si>
  <si>
    <t>Print Vend account profits</t>
  </si>
  <si>
    <t>7:30 - 8</t>
  </si>
  <si>
    <t xml:space="preserve">7:30 - 8 </t>
  </si>
  <si>
    <t>7:30 - 5</t>
  </si>
  <si>
    <t>8 - 1:30</t>
  </si>
  <si>
    <t>Study rooms; headphones, whiteboard markers; skeleton model for anatomy students.</t>
  </si>
  <si>
    <t>7:30 am-1:00 pm</t>
  </si>
  <si>
    <t>8:00 am-6:30pm</t>
  </si>
  <si>
    <t>Distance Education Dept.</t>
  </si>
  <si>
    <t>7:30am - 9:30 pm</t>
  </si>
  <si>
    <t>8am- 4pm</t>
  </si>
  <si>
    <t>9am-3pm</t>
  </si>
  <si>
    <t>8am-1pm</t>
  </si>
  <si>
    <t>7:30 AM - 8:00 PM</t>
  </si>
  <si>
    <t>7:30 AM - 5:00 PM</t>
  </si>
  <si>
    <t>10:00 AM - 2:00 PM</t>
  </si>
  <si>
    <t>8:00 AM - 5:00 PM</t>
  </si>
  <si>
    <t>8:00 AM - 8:00 PM</t>
  </si>
  <si>
    <t>ECM</t>
  </si>
  <si>
    <t>7:00am -10:00 pm</t>
  </si>
  <si>
    <t>7:00 am- 5:00 pm</t>
  </si>
  <si>
    <t>Books obtained for designated groups, such as:   Milpitas Extension; Umoja; 2012 Scholars</t>
  </si>
  <si>
    <t>8:30 a.m. - 8:00 p.m.</t>
  </si>
  <si>
    <t>8:30 a.m. - 2:00 p.m.</t>
  </si>
  <si>
    <t>10:00 a.m. - 5:30 p.m.</t>
  </si>
  <si>
    <t>8:30 a.m. - 6:00 p.m.</t>
  </si>
  <si>
    <t>7:30am-9:30pm</t>
  </si>
  <si>
    <t>Lib Dir required to work 20 days beyond regular faculty contract</t>
  </si>
  <si>
    <t>7:30am-10pm</t>
  </si>
  <si>
    <t>7:30am-4pm</t>
  </si>
  <si>
    <t>12:00pm-5:00pm</t>
  </si>
  <si>
    <t>11:000am-10:00pm</t>
  </si>
  <si>
    <t>8am-7pm</t>
  </si>
  <si>
    <t>no intersession conducted</t>
  </si>
  <si>
    <t>EbscoHost</t>
  </si>
  <si>
    <t>8:00 am -4:00 pm</t>
  </si>
  <si>
    <t xml:space="preserve">Non General Fund </t>
  </si>
  <si>
    <t>Non general fund</t>
  </si>
  <si>
    <t>V. P. of Student Services</t>
  </si>
  <si>
    <t>6 x 17weeks = 102 hours for semester</t>
  </si>
  <si>
    <t>8:30am-6:30pm</t>
  </si>
  <si>
    <t>8:30am-2:30pm</t>
  </si>
  <si>
    <t>Site open  VJO 9-3</t>
  </si>
  <si>
    <t>9 hrs per day</t>
  </si>
  <si>
    <t>9am-6:00pm</t>
  </si>
  <si>
    <t>102 for spring semester</t>
  </si>
  <si>
    <t>Student Transcript Fees</t>
  </si>
  <si>
    <t>8:00 am-7:30 pm</t>
  </si>
  <si>
    <t>8:00 am-12:00 pm</t>
  </si>
  <si>
    <t>12:00 pm-4:00 pm</t>
  </si>
  <si>
    <t>2018-2019</t>
  </si>
  <si>
    <t>Faculty offices (non-librarian, i.e. counseling)</t>
  </si>
  <si>
    <t>zero cost textbook grant</t>
  </si>
  <si>
    <t>Other is Circulating books since that category wasn't included as an option.</t>
  </si>
  <si>
    <t>Other - Write In (Required)</t>
  </si>
  <si>
    <t>Donation(s) from Faculty</t>
  </si>
  <si>
    <t>Writing Centers</t>
  </si>
  <si>
    <t>Learning spaces (labs/classrooms)</t>
  </si>
  <si>
    <t>ASLT admin offices  and San Mateo County Genealogical Society</t>
  </si>
  <si>
    <t>Full-Time Librarians and Library Staff</t>
  </si>
  <si>
    <t>LIBR 100 class</t>
  </si>
  <si>
    <t>Not Applicable</t>
  </si>
  <si>
    <t>Tutoring Centers</t>
  </si>
  <si>
    <t>Supplemental Instruction</t>
  </si>
  <si>
    <t>M.A. / M.S.</t>
  </si>
  <si>
    <t>Estimated</t>
  </si>
  <si>
    <t>Camcorders, Group-study rooms</t>
  </si>
  <si>
    <t>Course specific instruction sessions/orientations</t>
  </si>
  <si>
    <t>General Workshops</t>
  </si>
  <si>
    <t>Donation(s) from Bookstore</t>
  </si>
  <si>
    <t>Coastline has no physical books.</t>
  </si>
  <si>
    <t>Coastline has no owned ebooks.</t>
  </si>
  <si>
    <t>Coastline has no physical items.</t>
  </si>
  <si>
    <t>Coastline has no online audiovisual.</t>
  </si>
  <si>
    <t>The college has a textbook reserve but it is not controlled by the library.</t>
  </si>
  <si>
    <t>SEA- Student Equity &amp; Achievement fund (Equity, Basic Skills, SSSP)</t>
  </si>
  <si>
    <t>Donation(s) from Publisher</t>
  </si>
  <si>
    <t>FOL, Foundation, ASCC, Title V</t>
  </si>
  <si>
    <t>Increased Salary Column</t>
  </si>
  <si>
    <t>College Foundation Grant</t>
  </si>
  <si>
    <t>FOL, ASCC</t>
  </si>
  <si>
    <t>Groups study room keys are checked out</t>
  </si>
  <si>
    <t>The library sustained water damage in May 2017 and it destroyed the entire reserves collection. The college paid for reserve textbook replacements. Amount listed in #33 is one-time expenditure.</t>
  </si>
  <si>
    <t>The library classroom is occasionally scheduled for staff training and other staff meetings.</t>
  </si>
  <si>
    <t>Asynchronous instruction via online video guides and tutorials specifically designed for an individual class assignment.</t>
  </si>
  <si>
    <t>Lottery founded textbooks from division.</t>
  </si>
  <si>
    <t>Supervisory pay</t>
  </si>
  <si>
    <t>Online Mini-Course:  "Legal and Ethnical Uses of Information" was taken by 150 students.</t>
  </si>
  <si>
    <t>College Foundation buys textbooks for students.  At end of each semester, textbooks are returned to Foundation who the gives them to the library.</t>
  </si>
  <si>
    <t>Conference room</t>
  </si>
  <si>
    <t>In house and book reserves were included in the print book title circulation</t>
  </si>
  <si>
    <t xml:space="preserve">fines and fees </t>
  </si>
  <si>
    <t>calculators , models and other reserve realia</t>
  </si>
  <si>
    <t>Appointments with students solo and in groups</t>
  </si>
  <si>
    <t>videos embedded in courses, embedded librarians</t>
  </si>
  <si>
    <t>CTE Perkins</t>
  </si>
  <si>
    <t>headphones</t>
  </si>
  <si>
    <t>Headphones, calculators,study rooms, anatomy bones.</t>
  </si>
  <si>
    <t>Class visits</t>
  </si>
  <si>
    <t>Office spaces, non-library</t>
  </si>
  <si>
    <t>Not  online</t>
  </si>
  <si>
    <t>OER Grants</t>
  </si>
  <si>
    <t>CTE Grant</t>
  </si>
  <si>
    <t>OER Grants (Alexander Street Drama videos. However, this is a mix of resources)</t>
  </si>
  <si>
    <t>Equipment such as dry erase markers, poster supplies, and computer cables.</t>
  </si>
  <si>
    <t>1 research poster building program</t>
  </si>
  <si>
    <t>Lottery and OER Grant</t>
  </si>
  <si>
    <t>Computer Lab</t>
  </si>
  <si>
    <t>STEM grant &amp; Co-curricular funds</t>
  </si>
  <si>
    <t>Ph.D. in non-Library field</t>
  </si>
  <si>
    <t>Laptop chargers - 188 Presentation clickers - 12 Headphones - 786</t>
  </si>
  <si>
    <t>Open House : 7 Guided Tours  and 29 Self-Tours</t>
  </si>
  <si>
    <t>$13545.00 Two librarians were released for specialized responsibilities. One for whole year and one for the semester.</t>
  </si>
  <si>
    <t>makerspace workshops &amp; drop-ins</t>
  </si>
  <si>
    <t>Office of Instruction, Marketing, TV Studio</t>
  </si>
  <si>
    <t>Student Transcript Fees ($1844) Student Government ($5000)</t>
  </si>
  <si>
    <t xml:space="preserve">Charger </t>
  </si>
  <si>
    <t>Bookcart visit to classrooms &amp; events</t>
  </si>
  <si>
    <t>Online Tutorial for Research Skills</t>
  </si>
  <si>
    <t>Online tutorials</t>
  </si>
  <si>
    <t>Multi-cultural center, Math Lab, EOPS, Academic Support Center (make-up testing), IT Server Room, DE office, College Bookstore</t>
  </si>
  <si>
    <t>We do not track textbooks separately from general books added to our collection.</t>
  </si>
  <si>
    <t>Student Senate</t>
  </si>
  <si>
    <t>Academic Senate Office</t>
  </si>
  <si>
    <t>Lottery Fund</t>
  </si>
  <si>
    <t>calculators and headphones</t>
  </si>
  <si>
    <t>Conference Rooms, Media Services, Distance Education, Art Gallery, Instructional Computing, Community Events Room</t>
  </si>
  <si>
    <t>Student Government Grant $5000 Bookcart $200</t>
  </si>
  <si>
    <t>Endowment $8635</t>
  </si>
  <si>
    <t>Endowment $20789</t>
  </si>
  <si>
    <t>Endowment $3032</t>
  </si>
  <si>
    <t>Endowment $12723</t>
  </si>
  <si>
    <t xml:space="preserve">Endowment $217  </t>
  </si>
  <si>
    <t xml:space="preserve">Periodicals - self-serve so no data available </t>
  </si>
  <si>
    <t>Instructional Design Center; Distance Ed.;  Instructional Effectiveness;  Faculty Development Center</t>
  </si>
  <si>
    <t>Research Symposiums</t>
  </si>
  <si>
    <t>Our online classes are asynchronous</t>
  </si>
  <si>
    <t>VTEA  ($2804, Statista), Strong Workforce Local grant ($9232,  CINAHL, 2 years subscription)</t>
  </si>
  <si>
    <t xml:space="preserve"> </t>
  </si>
  <si>
    <t>Information Technology</t>
  </si>
  <si>
    <t>10 extra chair duty days</t>
  </si>
  <si>
    <t>Books</t>
  </si>
  <si>
    <t xml:space="preserve">tutoring services are controlled by library </t>
  </si>
  <si>
    <t>One-time allocation from President's Office to Library's general fund to support College Promise textbook lending library</t>
  </si>
  <si>
    <t>AV purchased under general fund books</t>
  </si>
  <si>
    <t xml:space="preserve">Outreach events such as: Writers' Series, Gift of Literacy events,  Finals Cram night </t>
  </si>
  <si>
    <t>Textbooks purchased with funds from EOP, Equity, Veterans, CTE, CalWorks, College Promise.</t>
  </si>
  <si>
    <t>donated funds held by our college Foundation</t>
  </si>
  <si>
    <t>cameras</t>
  </si>
  <si>
    <t>one of many stops on class scavenger hunts, general orientations, in-class reference sessions</t>
  </si>
  <si>
    <t>computer lab, cafe</t>
  </si>
  <si>
    <t>Cameras</t>
  </si>
  <si>
    <t>Poetry reading, Art show, La Semana, New Faculty, 7th grade experience, Kindergarten field trip.</t>
  </si>
  <si>
    <t>White Board marker/eraser kits, headphones, calculators, color pencils, remotes, external DVD drives, HDMI cords</t>
  </si>
  <si>
    <t>Dean of Grants &amp; Student Equity</t>
  </si>
  <si>
    <t xml:space="preserve">Tour and presentation for CTE program accreditation visit. </t>
  </si>
  <si>
    <t>Budget and Resource Development Subcommittee</t>
  </si>
  <si>
    <t>Budget and Resource Development Subcommitee</t>
  </si>
  <si>
    <t>Copy Center, BEST Center offices</t>
  </si>
  <si>
    <t>Library unable to obtain ebook circulation stats due to authentication configuration.</t>
  </si>
  <si>
    <t>$2500 (IELM) $5789 (Lottery)</t>
  </si>
  <si>
    <t>Non-book reserves (flash drives, keyboard/mouse, remotes, headphones, supplementary materials, etc..)</t>
  </si>
  <si>
    <t>Non course-specific orientations</t>
  </si>
  <si>
    <t>Loaned to library by faculty</t>
  </si>
  <si>
    <t>Fines/Fees  fund, Reference/printing fund, photocopying fund</t>
  </si>
  <si>
    <t>Reference/Printing fund</t>
  </si>
  <si>
    <t>Fines/Fees fund, Reference/Printing fund, photocopy fund</t>
  </si>
  <si>
    <t>EOPS</t>
  </si>
  <si>
    <t>Ph. D. in Library Science</t>
  </si>
  <si>
    <t>HDMI &amp; Power cords; calculators</t>
  </si>
  <si>
    <t>Professional Development Room</t>
  </si>
  <si>
    <t>Los Medanos College Associated Students - $9931.69 Zero Textbook Cost Grant - $7,914</t>
  </si>
  <si>
    <t>Zero Textbook Cost Grant $4999</t>
  </si>
  <si>
    <t>Los Medanos College Associated Students</t>
  </si>
  <si>
    <t>Zero Textbook Cost Grant Perkins</t>
  </si>
  <si>
    <t>Carry-Over from Library Lost Books and Late Fee Charges.</t>
  </si>
  <si>
    <t>Study rooms, calculators, supplies.</t>
  </si>
  <si>
    <t>Grant</t>
  </si>
  <si>
    <t>Athletics, La Casa, Ujima, Equity</t>
  </si>
  <si>
    <t>Information not readily available</t>
  </si>
  <si>
    <t>Faculty Evaluations; Webmaster</t>
  </si>
  <si>
    <t>Library Operations Supervisor</t>
  </si>
  <si>
    <t>12911 study room keys; 5780 Calculators</t>
  </si>
  <si>
    <t>Recruitment tours;  Tour/Library outreach to Athletics</t>
  </si>
  <si>
    <t>Grant funds</t>
  </si>
  <si>
    <t>Campus Archvies</t>
  </si>
  <si>
    <t>Liberal Arts Division Office &amp; Student Tech Support</t>
  </si>
  <si>
    <t>Consultations, one-on-one with a librarian</t>
  </si>
  <si>
    <t>We do not offer synchronously online workshops or tours.</t>
  </si>
  <si>
    <t>Bookstore Grant</t>
  </si>
  <si>
    <t>Open Computer Lab</t>
  </si>
  <si>
    <t>Supervision pay</t>
  </si>
  <si>
    <t>Bond and also Student Government</t>
  </si>
  <si>
    <t>7.5 units</t>
  </si>
  <si>
    <t>Faculty-staff resource center</t>
  </si>
  <si>
    <t>Extra work days</t>
  </si>
  <si>
    <t>Staff office</t>
  </si>
  <si>
    <t xml:space="preserve">Foundation </t>
  </si>
  <si>
    <t>Auxiliary</t>
  </si>
  <si>
    <t>Online Education, Art Gallery, Captioning Grant, office of the Dean of Learning Resources</t>
  </si>
  <si>
    <t>Headphones, smart pens, media players, study room keys</t>
  </si>
  <si>
    <t>One session for school children at their school Faculty workshops De-stress fest</t>
  </si>
  <si>
    <t>Two English classrooms</t>
  </si>
  <si>
    <t>study rooms, markers, calculators, cables, skull model, flash drives, headphones, and projectors</t>
  </si>
  <si>
    <t>APA, MLA</t>
  </si>
  <si>
    <t>Center of Entrepreneurship and Innovation</t>
  </si>
  <si>
    <t>does not apply</t>
  </si>
  <si>
    <t>Distance Education</t>
  </si>
  <si>
    <t>Above Base Funding</t>
  </si>
  <si>
    <t>Foundation</t>
  </si>
  <si>
    <t>Anatomical models, headphones, calculators, study rooms</t>
  </si>
  <si>
    <t>Lottery, Foundation</t>
  </si>
  <si>
    <t>Marketing and Creative Services; Technology Services</t>
  </si>
  <si>
    <t>calculators, chargers, headphones, DVD players usb drives</t>
  </si>
  <si>
    <t>ASDVC, private donation</t>
  </si>
  <si>
    <t>Private donation</t>
  </si>
  <si>
    <t>3 units</t>
  </si>
  <si>
    <t>Academic Technology, Public Affairs,  Grants, President's Office, District Meeting Rooms</t>
  </si>
  <si>
    <t>7 online information literacy modules</t>
  </si>
  <si>
    <t>These facilities are located on the second floor of the building.</t>
  </si>
  <si>
    <t>We do not offer online orientations at the moment.</t>
  </si>
  <si>
    <t>Reading and Honors Department classrooms.</t>
  </si>
  <si>
    <t>Block grant</t>
  </si>
  <si>
    <t>Canvas orientations</t>
  </si>
  <si>
    <t>online - distance ed</t>
  </si>
  <si>
    <t>Friends of the Library and Foundation</t>
  </si>
  <si>
    <t xml:space="preserve">ancillary funds from fines paid </t>
  </si>
  <si>
    <t>DVDs</t>
  </si>
  <si>
    <t xml:space="preserve">Nona &amp; Foundation </t>
  </si>
  <si>
    <t>Vintage, Media &amp; Kanopy</t>
  </si>
  <si>
    <t>Media</t>
  </si>
  <si>
    <t>Reading Center</t>
  </si>
  <si>
    <t>Friends of the Library/Foundation donations</t>
  </si>
  <si>
    <t>Measure A Bond Funds</t>
  </si>
  <si>
    <t xml:space="preserve">Renewals </t>
  </si>
  <si>
    <t xml:space="preserve">None - being forced to answer this question where there's no option for none. </t>
  </si>
  <si>
    <t>Library fines and fees</t>
  </si>
  <si>
    <t xml:space="preserve">This amount isn't separated from our subscription database number. </t>
  </si>
  <si>
    <t>calculators and flash drives</t>
  </si>
  <si>
    <t>4 units of released time for division chair duties</t>
  </si>
  <si>
    <t>lottery funds</t>
  </si>
  <si>
    <t>grant</t>
  </si>
  <si>
    <t>Paso grant</t>
  </si>
  <si>
    <t>donation  from others</t>
  </si>
  <si>
    <t>Measure A - Bond</t>
  </si>
  <si>
    <t>head phones, markers, room keys, rocks</t>
  </si>
  <si>
    <t>Smart shop sessions</t>
  </si>
  <si>
    <t>Math Learning Center, STEM Center</t>
  </si>
  <si>
    <t>Faculty Chair &amp; classified Manager, Library Operations</t>
  </si>
  <si>
    <t>44 hours for summer</t>
  </si>
  <si>
    <t>Circulating Books</t>
  </si>
  <si>
    <t>no purchase</t>
  </si>
  <si>
    <t>Films on demand</t>
  </si>
  <si>
    <t>no other</t>
  </si>
  <si>
    <t>2 administrative offices</t>
  </si>
  <si>
    <t>2019-2020</t>
  </si>
  <si>
    <t>HSI Grant</t>
  </si>
  <si>
    <t>Full-time librarians and full-time library staff</t>
  </si>
  <si>
    <t>Friends of the Library, Foundation, ASCC, Title V</t>
  </si>
  <si>
    <t>Strong Workforce Local Grant- Year 3</t>
  </si>
  <si>
    <t>Measure A Bond</t>
  </si>
  <si>
    <t>CARES funding</t>
  </si>
  <si>
    <t>CARES</t>
  </si>
  <si>
    <t>Library  Fines</t>
  </si>
  <si>
    <t xml:space="preserve">Non-General Fund </t>
  </si>
  <si>
    <t>CCLRC Consortium</t>
  </si>
  <si>
    <t>Unrestricted Infrastructure Fund.  In the VCCCD each library has a designed section of this fund.  We call this Fund 113.  This Fund 113 has been around in our District for around 10 years (or so) and is now supplanting general fund support for print materials when in fact it was designed to supplement general fund print materials support.</t>
  </si>
  <si>
    <t>Unrestricted Infrastructure Fund.  In the VCCCD each library has a designed section of this fund.  We call this Fund 113.  This Fund 113 has been around in our District for around 10 years (or so) and is now supplanting general fund support for databases when in fact it was designed to supplement general fund database support.</t>
  </si>
  <si>
    <t>- $5000 from student government - $1031 from cafe income fund - $1520 from student transcript account</t>
  </si>
  <si>
    <t>Donation from bookstore</t>
  </si>
  <si>
    <t>Library self-supporting  (fines)</t>
  </si>
  <si>
    <t>Donations</t>
  </si>
  <si>
    <t>Dean Sabrina Pape</t>
  </si>
  <si>
    <t>ASCC</t>
  </si>
  <si>
    <t>CCL library trust account</t>
  </si>
  <si>
    <t>Due to unexpected pandemic financial considerations, we moved our expenditures to the 2020-2021 academic year.</t>
  </si>
  <si>
    <t>Foundation and library trust (fines and fees)</t>
  </si>
  <si>
    <t>Los Medanos College Foundation $1056.39, Los Medanos College Associated Students $9602.95</t>
  </si>
  <si>
    <t>Los Medanos College Foundation $976</t>
  </si>
  <si>
    <t>Self-supporting funds (fines &amp; fees, copier fees, printing fees), program review funds, and carryover funds</t>
  </si>
  <si>
    <t xml:space="preserve">Program Review funds and self-supporting funds (printing fund). </t>
  </si>
  <si>
    <t>Other = Library Trust Fund</t>
  </si>
  <si>
    <t>Categorical funds - Strong Workforce</t>
  </si>
  <si>
    <t>Jointly Dean and Faculty Dept. Chair</t>
  </si>
  <si>
    <t>College foundation.</t>
  </si>
  <si>
    <t>Cares Act</t>
  </si>
  <si>
    <t>Local Foundation Funding &amp; COVID Response Funds</t>
  </si>
  <si>
    <t>Associated Students of DVC (ASDVC)</t>
  </si>
  <si>
    <t>Connected Learning funds</t>
  </si>
  <si>
    <t>NONA and CTX fund</t>
  </si>
  <si>
    <t>CTX funds</t>
  </si>
  <si>
    <t xml:space="preserve">Media funds </t>
  </si>
  <si>
    <t>Title V, Strong Workforce</t>
  </si>
  <si>
    <t>Faculty Chair &amp; Classified Manager, Library Operations</t>
  </si>
  <si>
    <t xml:space="preserve">purchased by other departments </t>
  </si>
  <si>
    <t>Strong Workforce Initiative</t>
  </si>
  <si>
    <t>FTESCredit</t>
  </si>
  <si>
    <t>ASFTotal</t>
  </si>
  <si>
    <t>ComputerWorkstations</t>
  </si>
  <si>
    <t>StudyRooms</t>
  </si>
  <si>
    <t>SeatsLibraryControlled</t>
  </si>
  <si>
    <t>SeatsStudyRoom</t>
  </si>
  <si>
    <t>SeatsBuilding</t>
  </si>
  <si>
    <t>ExpendituresBookTTIP</t>
  </si>
  <si>
    <t>ExpendituresBookTotal</t>
  </si>
  <si>
    <t>ExpendituresDatabasesGeneralFundSubscriptions</t>
  </si>
  <si>
    <t>ExpendituresNonGeneralFundDatabasesSubscriptions</t>
  </si>
  <si>
    <t>ExpendituresDatabasesDistrictGrantSubscriptions</t>
  </si>
  <si>
    <t>ExpendituresDatabasesInstrutionalEquipmentSubscriptions</t>
  </si>
  <si>
    <t>ExpendituresDatabasesPFEARCCSubscriptions</t>
  </si>
  <si>
    <t>ExpendituresDatabasesBasicSkillsSubscriptions</t>
  </si>
  <si>
    <t>ExpendituresDatabasesPerkinsSubscriptions</t>
  </si>
  <si>
    <t>ExpendituresDatabasesTTIPSubscriptions</t>
  </si>
  <si>
    <t>ExpendituresDatabasesLotterySubscriptions</t>
  </si>
  <si>
    <t>ExpendituresDatabasesOtherSubscriptions</t>
  </si>
  <si>
    <t>ExpendituresDatabasesTotalSubscriptions</t>
  </si>
  <si>
    <t>ExpendituresDatabasesTotalPurchases</t>
  </si>
  <si>
    <t>ExpendituresDatabasesTotal</t>
  </si>
  <si>
    <t>ExpendituresOtherMiscNonGeneralFund</t>
  </si>
  <si>
    <t>ExpendituresTotalPrinted</t>
  </si>
  <si>
    <t>ExpendituresTotalElectronic</t>
  </si>
  <si>
    <t>ExpendituresTotalAll</t>
  </si>
  <si>
    <t>LeadCategory</t>
  </si>
  <si>
    <t>LeadOther</t>
  </si>
  <si>
    <t>LibAdminLibraryDegree</t>
  </si>
  <si>
    <t>LibraryChairCompensationNone</t>
  </si>
  <si>
    <t>LibraryChairCompensationReleaseTime</t>
  </si>
  <si>
    <t>LibraryChairCompensationStipend</t>
  </si>
  <si>
    <t>PrintBookTitlesPurchased</t>
  </si>
  <si>
    <t>AVMediaTitlesTotal</t>
  </si>
  <si>
    <t>EBookTitlesTotal</t>
  </si>
  <si>
    <t>PrintPeriodicalSubscriptions</t>
  </si>
  <si>
    <t>PrintPeriodicalsInNonCCLDatabase</t>
  </si>
  <si>
    <t>PrintTitlesTotal</t>
  </si>
  <si>
    <t>AVMediaTitlesAdded</t>
  </si>
  <si>
    <t>EBookTitlesAdded</t>
  </si>
  <si>
    <t>PrintBookVolumesPurchased</t>
  </si>
  <si>
    <t>PrintBookTitlesGifted</t>
  </si>
  <si>
    <t>PrintBookVolumesGifted</t>
  </si>
  <si>
    <t>MicroformTitlesTotal</t>
  </si>
  <si>
    <t>AVMediaVolumesAdded</t>
  </si>
  <si>
    <t>PDAIntermediateServices</t>
  </si>
  <si>
    <t>IfYesPDAIntermediateServices</t>
  </si>
  <si>
    <t>LibrarianHeadcount</t>
  </si>
  <si>
    <t>ClassifiedStaffHeadcount</t>
  </si>
  <si>
    <t>StudentAssistantsFTE</t>
  </si>
  <si>
    <t>LibrarianFTEF</t>
  </si>
  <si>
    <t>FacultyStaffTotalFTE</t>
  </si>
  <si>
    <t>ParaprofessionalHeadcount</t>
  </si>
  <si>
    <t>ParaprofessionalStaffHeadcount</t>
  </si>
  <si>
    <t>ParaprofessionalClassifiedStaffFTE</t>
  </si>
  <si>
    <t>TransactionsReference</t>
  </si>
  <si>
    <t>TransactionsReferenceEstimateFlag</t>
  </si>
  <si>
    <t>TransactionsBooks</t>
  </si>
  <si>
    <t>TransactionsReserves</t>
  </si>
  <si>
    <t>TransactionsInHouseUse</t>
  </si>
  <si>
    <t>TransactionsAVMedia</t>
  </si>
  <si>
    <t>TransactionsPeriodicals</t>
  </si>
  <si>
    <t>TransactionsOther</t>
  </si>
  <si>
    <t>(All)</t>
  </si>
  <si>
    <t>Grand Total</t>
  </si>
  <si>
    <t>Column</t>
  </si>
  <si>
    <t>VariableName</t>
  </si>
  <si>
    <t>Question Text</t>
  </si>
  <si>
    <t>A</t>
  </si>
  <si>
    <t>District:Please indicate the district and college.</t>
  </si>
  <si>
    <t>B</t>
  </si>
  <si>
    <t>College:Please indicate the district and college.</t>
  </si>
  <si>
    <t>C</t>
  </si>
  <si>
    <t>Collegeid</t>
  </si>
  <si>
    <t>D</t>
  </si>
  <si>
    <t>E</t>
  </si>
  <si>
    <t>F</t>
  </si>
  <si>
    <t>G</t>
  </si>
  <si>
    <t>H</t>
  </si>
  <si>
    <t>What is the net assignable area (square feet)?Note: Only include space dedicated for library operations, regardless of budget source</t>
  </si>
  <si>
    <t>I</t>
  </si>
  <si>
    <t xml:space="preserve">Study Rooms:Number of Library controlled areas. Only include areas that are controlled by the Library or 2) where the Library is responsible for scheduling the use of the area or activity. </t>
  </si>
  <si>
    <t>J</t>
  </si>
  <si>
    <t>Number of computer workstations in the library? (Including tablets and laptops)</t>
  </si>
  <si>
    <t>K</t>
  </si>
  <si>
    <t>How many study rooms?Note: Only include rooms that are controlled by the Library or where the Library is responsible for scheduling the use of the room or activity.</t>
  </si>
  <si>
    <t>L</t>
  </si>
  <si>
    <t>Computer Laboratories:Number of Library controlled areas, New in 17-18</t>
  </si>
  <si>
    <t>M</t>
  </si>
  <si>
    <t>Writing Centers:Identify any campus departments and services, such as writing center, tutoring center, etc. with dedicated spaces located within the main library--not controlled by the library. Check all that apply.</t>
  </si>
  <si>
    <t>N</t>
  </si>
  <si>
    <t>Tutoring Centers:Identify any campus departments and services, such as writing center, tutoring center, etc. with dedicated spaces located within the main library--not controlled by the library. Check all that apply.</t>
  </si>
  <si>
    <t>O</t>
  </si>
  <si>
    <t>Faculty offices (non-librarian, i.e. counseling):Identify any campus departments and services, such as writing center, tutoring center, etc. with dedicated spaces located within the main library--not controlled by the library. Check all that apply.</t>
  </si>
  <si>
    <t>P</t>
  </si>
  <si>
    <t>Learning spaces (labs/classrooms):Identify any campus departments and services, such as writing center, tutoring center, etc. with dedicated spaces located within the main library--not controlled by the library. Check all that apply.</t>
  </si>
  <si>
    <t>Q</t>
  </si>
  <si>
    <t>Other:Identify any campus departments and services, such as writing center, tutoring center, etc. with dedicated spaces located within the main library--not controlled by the library. Check all that apply.</t>
  </si>
  <si>
    <t>R</t>
  </si>
  <si>
    <t>How many seats in Library controlled classrooms?</t>
  </si>
  <si>
    <t>S</t>
  </si>
  <si>
    <t xml:space="preserve">Laboratories:Number of seats?      Only include seats in areas:         1) controlled by the Library or          2) where the Library is responsible for scheduling the use of the area or activity.  </t>
  </si>
  <si>
    <t>T</t>
  </si>
  <si>
    <t xml:space="preserve">Classrooms:Number of seats?      Only include seats in areas:         1) controlled by the Library or          2) where the Library is responsible for scheduling the use of the area or activity.  </t>
  </si>
  <si>
    <t>U</t>
  </si>
  <si>
    <t>How many seats in the study rooms are controlled by the Library?Note: Count seats in rooms controlled by the Library or where the Library is responsible for scheduling the use of the room or activity.</t>
  </si>
  <si>
    <t>V</t>
  </si>
  <si>
    <t>How many seats in your building (include ALL seats including labs and study rooms)?</t>
  </si>
  <si>
    <t>W</t>
  </si>
  <si>
    <t>X</t>
  </si>
  <si>
    <t>How many satellite locations/centers (not on main campus) is the library responsible for? New in 18-19</t>
  </si>
  <si>
    <t>Y</t>
  </si>
  <si>
    <t>Classrooms:If there are satellite locations/centers, what is the number of Library controlled spaces at those satellite locations/centers (not on main campus). Only include spaces that are: controlled by the Library or 	where the Library is responsible for scheduling the use of the space or activity  Enter "0" if the Library does not control any spaces in a particular category. New in 18-19</t>
  </si>
  <si>
    <t>Z</t>
  </si>
  <si>
    <t>Computer Workstations (include tables &amp; laptops):If there are satellite locations/centers, what is the number of Library controlled spaces at those satellite locations/centers (not on main campus). Only include spaces that are: controlled by the Library or 	where the Library is responsible for scheduling the use of the space or activity  Enter "0" if the Library does not control any spaces in a particular category. New in 18-19</t>
  </si>
  <si>
    <t>AA</t>
  </si>
  <si>
    <t>Study Rooms:If there are satellite locations/centers, what is the number of Library controlled spaces at those satellite locations/centers (not on main campus). Only include spaces that are: controlled by the Library or 	where the Library is responsible for scheduling the use of the space or activity  Enter "0" if the Library does not control any spaces in a particular category. New in 18-19</t>
  </si>
  <si>
    <t>AB</t>
  </si>
  <si>
    <t>Computer Laboratories:If there are satellite locations/centers, what is the number of Library controlled spaces at those satellite locations/centers (not on main campus). Only include spaces that are: controlled by the Library or 	where the Library is responsible for scheduling the use of the space or activity  Enter "0" if the Library does not control any spaces in a particular category. New in 18-19</t>
  </si>
  <si>
    <t>AC</t>
  </si>
  <si>
    <t>General Fund (State apportionment):Book Expenditures (In Dollars)  Books are defined as nonperiodical printed publications bound in hard or soft covers, or in looseleaf format. Do not include ebooks.</t>
  </si>
  <si>
    <t>AD</t>
  </si>
  <si>
    <t>Non-General Fund:Book Expenditures (In Dollars)  Books are defined as nonperiodical printed publications bound in hard or soft covers, or in looseleaf format. Do not include ebooks.</t>
  </si>
  <si>
    <t>AE</t>
  </si>
  <si>
    <t>SEA- Student Equity &amp; Achievement fund (Equity, Basic Skills, SSSP):Physical Book expenditures (In Dollars).¬†Enter "0" for categories with no expenditure: Physical books are defined as non-periodical printed publications bound in hard or soft covers or in loose-leaf format.  New starting 18-19</t>
  </si>
  <si>
    <t>AF</t>
  </si>
  <si>
    <t>District Grant:Book Expenditures (In Dollars)  Books are defined as nonperiodical printed publications bound in hard or soft covers, or in looseleaf format. Do not include ebooks.</t>
  </si>
  <si>
    <t>AG</t>
  </si>
  <si>
    <t>Instructional Equipment:Book Expenditures (In Dollars)  Books are defined as nonperiodical printed publications bound in hard or soft covers, or in looseleaf format. Do not include ebooks.</t>
  </si>
  <si>
    <t>AH</t>
  </si>
  <si>
    <t>AI</t>
  </si>
  <si>
    <t>AJ</t>
  </si>
  <si>
    <t>Basic Skills:Book Expenditures (In Dollars)  Books are defined as nonperiodical printed publications bound in hard or soft covers, or in looseleaf format. Do not include ebooks.</t>
  </si>
  <si>
    <t>AK</t>
  </si>
  <si>
    <t>Perkins:Book Expenditures (In Dollars)  Books are defined as nonperiodical printed publications bound in hard or soft covers, or in looseleaf format. Do not include ebooks.</t>
  </si>
  <si>
    <t>AL</t>
  </si>
  <si>
    <t>Lottery:Book Expenditures (In Dollars)  Books are defined as nonperiodical printed publications bound in hard or soft covers, or in looseleaf format. Do not include ebooks.</t>
  </si>
  <si>
    <t>AM</t>
  </si>
  <si>
    <t>Other (Please specify):Book Expenditures (In Dollars)  Books are defined as nonperiodical printed publications bound in hard or soft covers, or in looseleaf format. Do not include ebooks.</t>
  </si>
  <si>
    <t>AN</t>
  </si>
  <si>
    <t>Amount of Book Expenditures (In Dollars)   Books are defined as nonperiodical printed publications bound in hard or soft covers or in looseleaf format, or as e-books. Specify Source of Other</t>
  </si>
  <si>
    <t>AO</t>
  </si>
  <si>
    <t>AP</t>
  </si>
  <si>
    <t>General Fund (State apportionment):E-Book Expenditures (In Dollars)   EBooks are defined as the number of electronic full text monographs that the library offers to its users and for which the library pays some fee for access either through an individual institutional licensing contract with the provider or through other arrangements (e.g. library funded consortia or through state or national purchasing plans). This includes electronic books purchased through vendors, and electronic books that come as part of aggregate services. Exclude locally digitalized electronic books, electronic theses and dissertations, locally created digital archival collections, and other special collections. Do not include machinereadable books distributed by CDROM, or accompanied by print books.</t>
  </si>
  <si>
    <t>AQ</t>
  </si>
  <si>
    <t>Non-General Fund:E-Book Expenditures (In Dollars)   EBooks are defined as the number of electronic full text monographs that the library offers to its users and for which the library pays some fee for access either through an individual institutional licensing contract with the provider or through other arrangements (e.g. library funded consortia or through state or national purchasing plans). This includes electronic books purchased through vendors, and electronic books that come as part of aggregate services. Exclude locally digitalized electronic books, electronic theses and dissertations, locally created digital archival collections, and other special collections. Do not include machinereadable books distributed by CDROM, or accompanied by print books.</t>
  </si>
  <si>
    <t>AR</t>
  </si>
  <si>
    <t>SEA- Student Equity &amp; Achievement fund (Equity, Basic Skills, SSSP):E-Book expenditures: These are purchased/owned e-books. Do not include subscription-based sets. Enter "0" in categories with no expenditures. New starting 18-19</t>
  </si>
  <si>
    <t>AS</t>
  </si>
  <si>
    <t>District Grant:E-Book Expenditures (In Dollars)   EBooks are defined as the number of electronic full text monographs that the library offers to its users and for which the library pays some fee for access either through an individual institutional licensing contract with the provider or through other arrangements (e.g. library funded consortia or through state or national purchasing plans). This includes electronic books purchased through vendors, and electronic books that come as part of aggregate services. Exclude locally digitalized electronic books, electronic theses and dissertations, locally created digital archival collections, and other special collections. Do not include machinereadable books distributed by CDROM, or accompanied by print books.</t>
  </si>
  <si>
    <t>AT</t>
  </si>
  <si>
    <t>Instructional Equipment:E-Book Expenditures (In Dollars)   EBooks are defined as the number of electronic full text monographs that the library offers to its users and for which the library pays some fee for access either through an individual institutional licensing contract with the provider or through other arrangements (e.g. library funded consortia or through state or national purchasing plans). This includes electronic books purchased through vendors, and electronic books that come as part of aggregate services. Exclude locally digitalized electronic books, electronic theses and dissertations, locally created digital archival collections, and other special collections. Do not include machinereadable books distributed by CDROM, or accompanied by print books.</t>
  </si>
  <si>
    <t>AU</t>
  </si>
  <si>
    <t>AV</t>
  </si>
  <si>
    <t>AW</t>
  </si>
  <si>
    <t>Basic Skills:E-Book Expenditures (In Dollars)   EBooks are defined as the number of electronic full text monographs that the library offers to its users and for which the library pays some fee for access either through an individual institutional licensing contract with the provider or through other arrangements (e.g. library funded consortia or through state or national purchasing plans). This includes electronic books purchased through vendors, and electronic books that come as part of aggregate services. Exclude locally digitalized electronic books, electronic theses and dissertations, locally created digital archival collections, and other special collections. Do not include machinereadable books distributed by CDROM, or accompanied by print books.</t>
  </si>
  <si>
    <t>AX</t>
  </si>
  <si>
    <t>Perkins:E-Book Expenditures (In Dollars)   EBooks are defined as the number of electronic full text monographs that the library offers to its users and for which the library pays some fee for access either through an individual institutional licensing contract with the provider or through other arrangements (e.g. library funded consortia or through state or national purchasing plans). This includes electronic books purchased through vendors, and electronic books that come as part of aggregate services. Exclude locally digitalized electronic books, electronic theses and dissertations, locally created digital archival collections, and other special collections. Do not include machinereadable books distributed by CDROM, or accompanied by print books.</t>
  </si>
  <si>
    <t>AY</t>
  </si>
  <si>
    <t>Lottery:E-Book Expenditures (In Dollars)   EBooks are defined as the number of electronic full text monographs that the library offers to its users and for which the library pays some fee for access either through an individual institutional licensing contract with the provider or through other arrangements (e.g. library funded consortia or through state or national purchasing plans). This includes electronic books purchased through vendors, and electronic books that come as part of aggregate services. Exclude locally digitalized electronic books, electronic theses and dissertations, locally created digital archival collections, and other special collections. Do not include machinereadable books distributed by CDROM, or accompanied by print books.</t>
  </si>
  <si>
    <t>AZ</t>
  </si>
  <si>
    <t>Other (Please specify):E-Book Expenditures (In Dollars)   EBooks are defined as the number of electronic full text monographs that the library offers to its users and for which the library pays some fee for access either through an individual institutional licensing contract with the provider or through other arrangements (e.g. library funded consortia or through state or national purchasing plans). This includes electronic books purchased through vendors, and electronic books that come as part of aggregate services. Exclude locally digitalized electronic books, electronic theses and dissertations, locally created digital archival collections, and other special collections. Do not include machinereadable books distributed by CDROM, or accompanied by print books.</t>
  </si>
  <si>
    <t>BA</t>
  </si>
  <si>
    <t>BB</t>
  </si>
  <si>
    <t>BC</t>
  </si>
  <si>
    <t>General Fund (State apportionment):Print Periodicals Expenditures (In Dollars)   Print Periodicals are defined as publications in any medium intended to appear indefinitely at regular or stated intervals, generally more frequently than annually. Includes newspapers.</t>
  </si>
  <si>
    <t>BD</t>
  </si>
  <si>
    <t>SEA- Student Equity &amp; Achievement fund (Equity, Basic Skills, SSSP):Print Periodicals are defined as publications in any medium intended to appear indefinitely at regular or stated intervals, generally more frequently than annually, includes newspapers. Enter "0" for categories with no expenditures. New starting 18-19</t>
  </si>
  <si>
    <t>BE</t>
  </si>
  <si>
    <t>Non-General Fund:Print Periodicals Expenditures (In Dollars)   Print Periodicals are defined as publications in any medium intended to appear indefinitely at regular or stated intervals, generally more frequently than annually. Includes newspapers.</t>
  </si>
  <si>
    <t>BF</t>
  </si>
  <si>
    <t>District Grant:Print Periodicals Expenditures (In Dollars)   Print Periodicals are defined as publications in any medium intended to appear indefinitely at regular or stated intervals, generally more frequently than annually. Includes newspapers.</t>
  </si>
  <si>
    <t>BG</t>
  </si>
  <si>
    <t>Instructional Equipment:Print Periodicals Expenditures (In Dollars)   Print Periodicals are defined as publications in any medium intended to appear indefinitely at regular or stated intervals, generally more frequently than annually. Includes newspapers.</t>
  </si>
  <si>
    <t>BH</t>
  </si>
  <si>
    <t>BI</t>
  </si>
  <si>
    <t>BJ</t>
  </si>
  <si>
    <t>Basic Skills:Print Periodicals Expenditures (In Dollars)   Print Periodicals are defined as publications in any medium intended to appear indefinitely at regular or stated intervals, generally more frequently than annually. Includes newspapers.</t>
  </si>
  <si>
    <t>BK</t>
  </si>
  <si>
    <t>Perkins:Print Periodicals Expenditures (In Dollars)   Print Periodicals are defined as publications in any medium intended to appear indefinitely at regular or stated intervals, generally more frequently than annually. Includes newspapers.</t>
  </si>
  <si>
    <t>BL</t>
  </si>
  <si>
    <t>Lottery:Print Periodicals Expenditures (In Dollars)   Print Periodicals are defined as publications in any medium intended to appear indefinitely at regular or stated intervals, generally more frequently than annually. Includes newspapers.</t>
  </si>
  <si>
    <t>BM</t>
  </si>
  <si>
    <t>Other (Please specify):Print Periodicals Expenditures (In Dollars)   Print Periodicals are defined as publications in any medium intended to appear indefinitely at regular or stated intervals, generally more frequently than annually. Includes newspapers.</t>
  </si>
  <si>
    <t>BN</t>
  </si>
  <si>
    <t>Amount of Print Periodicals Expenditures (In Dollars)  Print Periodicals are defined as publications in any medium intended to appear indefinitely at regular or stated intervals, generally more frequently than annually. Includes newspapers.: Specify Source of Other</t>
  </si>
  <si>
    <t>BO</t>
  </si>
  <si>
    <t>BP</t>
  </si>
  <si>
    <t>General Fund (State apportionment):Microforms Expenditures (In Dollars)    Microforms are defined as photographic reproductions of textual, tabular, or graphic materials reduced in size so that they can be used only with magnification. The main types of microforms are microfilm/microfiche/ultrafiche/aperature cards or reproductions on opaque materials.</t>
  </si>
  <si>
    <t>BQ</t>
  </si>
  <si>
    <t>Non-General Fund:Microforms Expenditures (In Dollars)    Microforms are defined as photographic reproductions of textual, tabular, or graphic materials reduced in size so that they can be used only with magnification. The main types of microforms are microfilm/microfiche/ultrafiche/aperature cards or reproductions on opaque materials.</t>
  </si>
  <si>
    <t>BR</t>
  </si>
  <si>
    <t>District Grant:Microforms Expenditures (In Dollars)    Microforms are defined as photographic reproductions of textual, tabular, or graphic materials reduced in size so that they can be used only with magnification. The main types of microforms are microfilm/microfiche/ultrafiche/aperature cards or reproductions on opaque materials.</t>
  </si>
  <si>
    <t>BS</t>
  </si>
  <si>
    <t>Instructional Equipment:Microforms Expenditures (In Dollars)    Microforms are defined as photographic reproductions of textual, tabular, or graphic materials reduced in size so that they can be used only with magnification. The main types of microforms are microfilm/microfiche/ultrafiche/aperature cards or reproductions on opaque materials.</t>
  </si>
  <si>
    <t>BT</t>
  </si>
  <si>
    <t>BU</t>
  </si>
  <si>
    <t>BV</t>
  </si>
  <si>
    <t>Basic Skills:Microforms Expenditures (In Dollars)    Microforms are defined as photographic reproductions of textual, tabular, or graphic materials reduced in size so that they can be used only with magnification. The main types of microforms are microfilm/microfiche/ultrafiche/aperature cards or reproductions on opaque materials.</t>
  </si>
  <si>
    <t>BW</t>
  </si>
  <si>
    <t>Perkins:Microforms Expenditures (In Dollars)    Microforms are defined as photographic reproductions of textual, tabular, or graphic materials reduced in size so that they can be used only with magnification. The main types of microforms are microfilm/microfiche/ultrafiche/aperature cards or reproductions on opaque materials.</t>
  </si>
  <si>
    <t>BX</t>
  </si>
  <si>
    <t>Lottery:Microforms Expenditures (In Dollars)    Microforms are defined as photographic reproductions of textual, tabular, or graphic materials reduced in size so that they can be used only with magnification. The main types of microforms are microfilm/microfiche/ultrafiche/aperature cards or reproductions on opaque materials.</t>
  </si>
  <si>
    <t>BY</t>
  </si>
  <si>
    <t>Other (Please specify):Microforms Expenditures (In Dollars)    Microforms are defined as photographic reproductions of textual, tabular, or graphic materials reduced in size so that they can be used only with magnification. The main types of microforms are microfilm/microfiche/ultrafiche/aperature cards or reproductions on opaque materials.</t>
  </si>
  <si>
    <t>BZ</t>
  </si>
  <si>
    <t>CA</t>
  </si>
  <si>
    <t>General Fund (State apportionment):Databases Expenditures for subscriptions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Subscriptions:</t>
  </si>
  <si>
    <t>CB</t>
  </si>
  <si>
    <t>SEA- Student Equity &amp; Achievement fund (Equity, Basic Skills, SSSP):Online Database Subscriptions- Online content providers for published journals, magazines, reports, documents, newspapers, e-books, image collections, and streaming media.¬† Enter "0" for categories with no expenditures. New starting 18-19</t>
  </si>
  <si>
    <t>CC</t>
  </si>
  <si>
    <t>Non-General Fund:Databases Expenditures for subscriptions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Subscriptions:</t>
  </si>
  <si>
    <t>CD</t>
  </si>
  <si>
    <t>District Grant:Databases Expenditures for subscriptions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Subscriptions:</t>
  </si>
  <si>
    <t>CE</t>
  </si>
  <si>
    <t>Instructional Equipment:Databases Expenditures for subscriptions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Subscriptions:</t>
  </si>
  <si>
    <t>CF</t>
  </si>
  <si>
    <t>CG</t>
  </si>
  <si>
    <t>Basic Skills:Databases Expenditures for subscriptions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Subscriptions:</t>
  </si>
  <si>
    <t>CH</t>
  </si>
  <si>
    <t>Perkins:Databases Expenditures for subscriptions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Subscriptions:</t>
  </si>
  <si>
    <t>CI</t>
  </si>
  <si>
    <t>TTIP:Databases Expenditures for subscriptions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Subscriptions:</t>
  </si>
  <si>
    <t>CJ</t>
  </si>
  <si>
    <t>Lottery:Databases Expenditures for subscriptions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Subscriptions:</t>
  </si>
  <si>
    <t>CK</t>
  </si>
  <si>
    <t>Other (Please specify):Databases Expenditures for subscriptions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Subscriptions:</t>
  </si>
  <si>
    <t>CL</t>
  </si>
  <si>
    <t>Amount of Databases Expenditures for subscriptions (In Dollars)  Databases: This includes licensed citation indexes and abstracts, full text reference sources (e.g., encyclopedias, almanacs, biographical and statistical sources and other quick fact finding sources), and full text journal and periodical article collection services (e.g., EBSCOHOST, PROQUEST, LEXIS NEXIS). Note: EBooks are counted as books and should not be counted here.  Subscriptions:: Specify Source of Other</t>
  </si>
  <si>
    <t>CM</t>
  </si>
  <si>
    <t>Sum of database expense columns: SUM(CA1497:CL1497). Data for 2013-2014 through 2015-2016 and for 2018-2019 only.</t>
  </si>
  <si>
    <t>CN</t>
  </si>
  <si>
    <t>General Fund (State apportionment):Databases Expenditures for purchases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Purchases:</t>
  </si>
  <si>
    <t>CO</t>
  </si>
  <si>
    <t>Non-General Fund:Databases Expenditures for purchases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Purchases:</t>
  </si>
  <si>
    <t>CP</t>
  </si>
  <si>
    <t>District Grant:Databases Expenditures for purchases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Purchases:</t>
  </si>
  <si>
    <t>CQ</t>
  </si>
  <si>
    <t>Instructional Equipment:Databases Expenditures for purchases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Purchases:</t>
  </si>
  <si>
    <t>CR</t>
  </si>
  <si>
    <t>CS</t>
  </si>
  <si>
    <t>Basic Skills:Databases Expenditures for purchases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Purchases:</t>
  </si>
  <si>
    <t>CT</t>
  </si>
  <si>
    <t>Perkins:Databases Expenditures for purchases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Purchases:</t>
  </si>
  <si>
    <t>CU</t>
  </si>
  <si>
    <t>TTIP:Databases Expenditures for purchases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Purchases:</t>
  </si>
  <si>
    <t>CV</t>
  </si>
  <si>
    <t>Lottery:Databases Expenditures for purchases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Purchases:</t>
  </si>
  <si>
    <t>CW</t>
  </si>
  <si>
    <t>Other (Please specify):Databases Expenditures for purchases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Purchases:</t>
  </si>
  <si>
    <t>CX</t>
  </si>
  <si>
    <t>CY</t>
  </si>
  <si>
    <t>CZ</t>
  </si>
  <si>
    <t>DA</t>
  </si>
  <si>
    <t>DB</t>
  </si>
  <si>
    <t>DC</t>
  </si>
  <si>
    <t>DD</t>
  </si>
  <si>
    <t>DE</t>
  </si>
  <si>
    <t>DF</t>
  </si>
  <si>
    <t>DG</t>
  </si>
  <si>
    <t>DH</t>
  </si>
  <si>
    <t>DI</t>
  </si>
  <si>
    <t>DJ</t>
  </si>
  <si>
    <t>General Fund (State apportionment):AV Media Expenditures for subscriptions (In Dollars)   Subscriptions AV Media is defined as videotapes, DVDs, CDs, films on reels, audiocassettes, audiocartridges, audiodisks, talking books, etc. Starting in 18-19 subscriptions redefined to "online" AV</t>
  </si>
  <si>
    <t>DK</t>
  </si>
  <si>
    <t>Non-General Fund:AV Media Expenditures for subscriptions (In Dollars)   Subscriptions AV Media is defined as videotapes, DVDs, CDs, f ilms on reels, audiocassettes, audiocartridges, audiodisks, talking books, etc.  Starting in 18-19 subscriptions redefined to "online" AV</t>
  </si>
  <si>
    <t>DL</t>
  </si>
  <si>
    <t xml:space="preserve"> Starting in 18-19 subscriptions redefined to "online" AV. SEA new starting 18-19</t>
  </si>
  <si>
    <t>DM</t>
  </si>
  <si>
    <t>District Grant:AV Media Expenditures for subscriptions (In Dollars)   Subscriptions AV Media is defined as videotapes, DVDs, CDs, films on reels, audiocassettes, audiocartridges, audiodisks, talking books, etc.  Starting in 18-19 subscriptions redefined to "online" AV</t>
  </si>
  <si>
    <t>DN</t>
  </si>
  <si>
    <t>Instructional Equipment:AV Media Expenditures for subscriptions (In Dollars)   Subscriptions AV Media is defined as videotapes, DVDs, CDs, films on reels, audiocassettes, audiocartridges, audiodisks, talking books, etc.  Starting in 18-19 subscriptions redefined to "online" AV</t>
  </si>
  <si>
    <t>DO</t>
  </si>
  <si>
    <t xml:space="preserve">  Starting in 18-19 subscriptions redefined to "online" AV</t>
  </si>
  <si>
    <t>DP</t>
  </si>
  <si>
    <t>Basic Skills:AV Media Expenditures for subscriptions (In Dollars)   Subscriptions AV Media is defined as videotapes, DVDs, CDs, films on reels, audiocassettes, audiocartridges, audiodisks, talking books, etc.  Starting in 18-19 subscriptions redefined to "online" AV</t>
  </si>
  <si>
    <t>DQ</t>
  </si>
  <si>
    <t>Perkins:AV Media Expenditures for subscriptions (In Dollars)   Subscriptions AV Media is defined as videotapes, DVDs, CDs, films on reels, audiocassettes, audiocartridges, audiodisks, talking books, etc.  Starting in 18-19 subscriptions redefined to "online" AV</t>
  </si>
  <si>
    <t>DR</t>
  </si>
  <si>
    <t>Lottery:AV Media Expenditures for subscriptions (In Dollars)   Subscriptions AV Media is defined as videotapes, DVDs, CDs, films on reels, audiocassettes, audiocartridges, audiodisks, talking books, etc.  Starting in 18-19 subscriptions redefined to "online" AV</t>
  </si>
  <si>
    <t>DS</t>
  </si>
  <si>
    <t>TTIP:AV Media Expenditures for subscriptions (In Dollars)   Subscriptions AV Media is defined as videotapes, DVDs, CDs, films on reels, audiocassettes, audiocartridges, audiodisks, talking books, etc.  Starting in 18-19 subscriptions redefined to "online" AV</t>
  </si>
  <si>
    <t>DT</t>
  </si>
  <si>
    <t>Other (Please specify):AV Media Expenditures for subscriptions (In Dollars)   Subscriptions AV Media is defined as videotapes, DVDs, CDs, films on reels, audiocassettes, audiocartridges, audiodisks, talking books, etc.  Starting in 18-19 subscriptions redefined to "online" AV</t>
  </si>
  <si>
    <t>DU</t>
  </si>
  <si>
    <t>Amount of Audiovisual Media Expenditures for subscriptions (In Dollars)  AV Media is defined as videotapes, DVDs, CDs, films on reels, streaming media, audiocassettes, audiocartridges, audiodisks, talking books, etc.   Subscriptions:: Specify Source of Other  Starting in 18-19 subscriptions redefined to "online" AV</t>
  </si>
  <si>
    <t>DV</t>
  </si>
  <si>
    <t>DW</t>
  </si>
  <si>
    <t>General Fund (State apportionment):AV Media Expenditures for purchases (In Dollars)   Purchases AV Media is defined as videotapes, DVDs, CDs, films on reels, audiocassettes, audiocartridges, audiodisks, talking books, etc.</t>
  </si>
  <si>
    <t>DX</t>
  </si>
  <si>
    <t>Non-General Fund:AV Media Expenditures for purchases (In Dollars)   Purchases AV Media is defined as videotapes, DVDs, CDs, films on reels, audiocassettes, audiocartridges, audiodisks, talking books, etc.</t>
  </si>
  <si>
    <t>DY</t>
  </si>
  <si>
    <t>SEA- Student Equity &amp; Achievement fund (Equity, Basic Skills, SSSP):Amount of Physical Audiovisual Media* Expenditures for purchases. Enter "0" for categories with no expenditures. * AV Purchased A/V Media is defined as videotapes, DVDs, CDs, films on reels, streaming media, audio-cassettes, audio-cartridges, audio-disks, talking books, etc. that the library owns. Note streaming media are online A/V media and not physical media. Online A/V expenditures can be entered in the next question. Purchases:  New starting 18-19</t>
  </si>
  <si>
    <t>DZ</t>
  </si>
  <si>
    <t>District Grant:AV Media Expenditures for purchases (In Dollars)   Purchases AV Media is defined as videotapes, DVDs, CDs, films on reels, audiocassettes, audiocartridges, audiodisks, talking books, etc.</t>
  </si>
  <si>
    <t>EA</t>
  </si>
  <si>
    <t>Instructional Equipment:AV Media Expenditures for purchases (In Dollars)   Purchases AV Media is defined as videotapes, DVDs, CDs, films on reels, audiocassettes, audiocartridges, audiodisks, talking books, etc.</t>
  </si>
  <si>
    <t>EB</t>
  </si>
  <si>
    <t>EC</t>
  </si>
  <si>
    <t>Basic Skills:AV Media Expenditures for purchases (In Dollars)   Purchases AV Media is defined as videotapes, DVDs, CDs, films on reels, audiocassettes, audiocartridges, audiodisks, talking books, etc.</t>
  </si>
  <si>
    <t>ED</t>
  </si>
  <si>
    <t>Perkins:AV Media Expenditures for purchases (In Dollars)   Purchases AV Media is defined as videotapes, DVDs, CDs, films on reels, audiocassettes, audiocartridges, audiodisks, talking books, etc.</t>
  </si>
  <si>
    <t>EE</t>
  </si>
  <si>
    <t>Lottery:AV Media Expenditures for purchases (In Dollars)   Purchases AV Media is defined as videotapes, DVDs, CDs, films on reels, audiocassettes, audiocartridges, audiodisks, talking books, etc.</t>
  </si>
  <si>
    <t>EF</t>
  </si>
  <si>
    <t>TTIP:AV Media Expenditures for purchases (In Dollars)   Purchases AV Media is defined as videotapes, DVDs, CDs, films on reels, audiocassettes, audiocartridges, audiodisks, talking books, etc.</t>
  </si>
  <si>
    <t>EG</t>
  </si>
  <si>
    <t>Other (Please specify):AV Media Expenditures for purchases (In Dollars)   Purchases AV Media is defined as videotapes, DVDs, CDs, films on reels, audiocassettes, audiocartridges, audiodisks, talking books, etc.</t>
  </si>
  <si>
    <t>EH</t>
  </si>
  <si>
    <t>EI</t>
  </si>
  <si>
    <t>EJ</t>
  </si>
  <si>
    <t>EK</t>
  </si>
  <si>
    <t>EL</t>
  </si>
  <si>
    <t>EM</t>
  </si>
  <si>
    <t>EN</t>
  </si>
  <si>
    <t>EO</t>
  </si>
  <si>
    <t>EP</t>
  </si>
  <si>
    <t>EQ</t>
  </si>
  <si>
    <t>ER</t>
  </si>
  <si>
    <t>ES</t>
  </si>
  <si>
    <t>ET</t>
  </si>
  <si>
    <t>EU</t>
  </si>
  <si>
    <t>Before 2000:Age of Collection - What percentage of the physical collection was published in the following year ranges? Asked beginning 2013-2014. In 18-19, question asked age percents between 2000 and 2010 and after 2010: Percentages should sum to 100. Data entry errors in 20-14-2015 for LA Valley (87760 entered) and Merced (43707 entered) resulted in missing values.</t>
  </si>
  <si>
    <t>EV</t>
  </si>
  <si>
    <t>EW</t>
  </si>
  <si>
    <t>EX</t>
  </si>
  <si>
    <t>EY</t>
  </si>
  <si>
    <t>Between 2000 and 2010:Age of Collection - What percentage of the physical collection was published in the following year ranges? Percentages should sum to 100.  New in 18-19</t>
  </si>
  <si>
    <t>EZ</t>
  </si>
  <si>
    <t>After 2010:Age of Collection - What percentage of the physical collection was published in the following year ranges? Percentages should sum to 100. New in 18-19</t>
  </si>
  <si>
    <t>FA</t>
  </si>
  <si>
    <t>General Fund (State apportionment):Streaming Media Services Expenditures (In Dollars)  Subscriptions</t>
  </si>
  <si>
    <t>FB</t>
  </si>
  <si>
    <t>Non-General Fund:Streaming Media Services Expenditures (In Dollars)  Subscriptions</t>
  </si>
  <si>
    <t>FC</t>
  </si>
  <si>
    <t>District Grant:Streaming Media Services Expenditures (In Dollars)  Subscriptions</t>
  </si>
  <si>
    <t>FD</t>
  </si>
  <si>
    <t>Instructional Equipment:Streaming Media Services Expenditures (In Dollars)  Subscriptions</t>
  </si>
  <si>
    <t>FE</t>
  </si>
  <si>
    <t>Basic Skills:Streaming Media Services Expenditures (In Dollars)  Subscriptions</t>
  </si>
  <si>
    <t>FF</t>
  </si>
  <si>
    <t>Perkins:Streaming Media Services Expenditures (In Dollars)  Subscriptions</t>
  </si>
  <si>
    <t>FG</t>
  </si>
  <si>
    <t>Lottery:Streaming Media Services Expenditures (In Dollars)  Subscriptions</t>
  </si>
  <si>
    <t>FH</t>
  </si>
  <si>
    <t>TTIP:Streaming Media Services Expenditures (In Dollars)  Subscriptions</t>
  </si>
  <si>
    <t>FI</t>
  </si>
  <si>
    <t>Other (Please specify):Streaming Media Services Expenditures (In Dollars)  Subscriptions</t>
  </si>
  <si>
    <t>FJ</t>
  </si>
  <si>
    <t>FK</t>
  </si>
  <si>
    <t>General Fund (State apportionment):Streaming Media Services Expenditures for purchases (In Dollars)  Purchases</t>
  </si>
  <si>
    <t>FL</t>
  </si>
  <si>
    <t>Non-General Fund:Streaming Media Services Expenditures for purchases (In Dollars)  Purchases</t>
  </si>
  <si>
    <t>FM</t>
  </si>
  <si>
    <t>District Grant:Streaming Media Services Expenditures for purchases (In Dollars)  Purchases</t>
  </si>
  <si>
    <t>FN</t>
  </si>
  <si>
    <t>Instructional Equipment:Streaming Media Services Expenditures for purchases (In Dollars)  Purchases</t>
  </si>
  <si>
    <t>FO</t>
  </si>
  <si>
    <t>Basic Skills:Streaming Media Services Expenditures for purchases (In Dollars)  Purchases</t>
  </si>
  <si>
    <t>FP</t>
  </si>
  <si>
    <t>Perkins:Streaming Media Services Expenditures for purchases (In Dollars)  Purchases</t>
  </si>
  <si>
    <t>FQ</t>
  </si>
  <si>
    <t>Lottery:Streaming Media Services Expenditures for purchases (In Dollars)  Purchases</t>
  </si>
  <si>
    <t>FR</t>
  </si>
  <si>
    <t>TTIP:Streaming Media Services Expenditures for purchases (In Dollars)  Purchases</t>
  </si>
  <si>
    <t>FS</t>
  </si>
  <si>
    <t>Other (Please specify):Streaming Media Services Expenditures for purchases (In Dollars)  Purchases</t>
  </si>
  <si>
    <t>FT</t>
  </si>
  <si>
    <t>FU</t>
  </si>
  <si>
    <t>FV</t>
  </si>
  <si>
    <t>FW</t>
  </si>
  <si>
    <t>FX</t>
  </si>
  <si>
    <t>FY</t>
  </si>
  <si>
    <t>FZ</t>
  </si>
  <si>
    <t>GA</t>
  </si>
  <si>
    <t>GB</t>
  </si>
  <si>
    <t>GC</t>
  </si>
  <si>
    <t>GD</t>
  </si>
  <si>
    <t>GE</t>
  </si>
  <si>
    <t>General Fund (State apportionment):Other Expenditures (In Dollars)   Other informational resources that were not included in the above categories.</t>
  </si>
  <si>
    <t>GF</t>
  </si>
  <si>
    <t>Non-General Fund:Other Expenditures (In Dollars)   Other informational resources that were not included in the above categories.</t>
  </si>
  <si>
    <t>GG</t>
  </si>
  <si>
    <t>District Grant:Other Expenditures (In Dollars)   Other informational resources that were not included in the above categories.</t>
  </si>
  <si>
    <t>GH</t>
  </si>
  <si>
    <t>Instructional Equipment:Other Expenditures (In Dollars)   Other informational resources that were not included in the above categories.</t>
  </si>
  <si>
    <t>GI</t>
  </si>
  <si>
    <t>GJ</t>
  </si>
  <si>
    <t>GK</t>
  </si>
  <si>
    <t>Basic Skills:Other Expenditures (In Dollars)   Other informational resources that were not included in the above categories.</t>
  </si>
  <si>
    <t>GL</t>
  </si>
  <si>
    <t>Perkins:Other Expenditures (In Dollars)   Other informational resources that were not included in the above categories.</t>
  </si>
  <si>
    <t>GM</t>
  </si>
  <si>
    <t>Lottery:Other Expenditures (In Dollars)   Other informational resources that were not included in the above categories.</t>
  </si>
  <si>
    <t>GN</t>
  </si>
  <si>
    <t>Other:Other Expenditures (In Dollars)   Other informational resources that were not included in the above categories.</t>
  </si>
  <si>
    <t>GO</t>
  </si>
  <si>
    <t>GP</t>
  </si>
  <si>
    <t>Derived =AO1495+BO1495</t>
  </si>
  <si>
    <t>GQ</t>
  </si>
  <si>
    <t>Derived =BB1492+BZ1492+DI1492+ET1492+GD1492. No data between 2015-2016 and 2017-2018.</t>
  </si>
  <si>
    <t>GR</t>
  </si>
  <si>
    <t>Derived prior to 18-19. New question starting 18-19. Values do not appear comparable between derived and entered data.</t>
  </si>
  <si>
    <t>GS</t>
  </si>
  <si>
    <t>Who has the primary responsibility for the day to day operation of the Library?</t>
  </si>
  <si>
    <t>GT</t>
  </si>
  <si>
    <t>Other (Specify):Who has the primary responsibility for the day to day operation of the Library?</t>
  </si>
  <si>
    <t>GU</t>
  </si>
  <si>
    <t>If the educational administrator responsible for the Library does NOT have a library degree, what degree does s/he have? (2014-15 and before)
Indicate the type of degree held by the day-to-day administrator. (2015-16 +)</t>
  </si>
  <si>
    <t>GV</t>
  </si>
  <si>
    <t>Does the educational administrator responsible for the day to day administration of the library have a library degree? (MLS, MLIS, or PhD in Library Science)</t>
  </si>
  <si>
    <t>GW</t>
  </si>
  <si>
    <t>None:What compensation is given to Library Faculty Coordinators or Department Chairs for administrative responsibilities? (Check all that apply)</t>
  </si>
  <si>
    <t>GX</t>
  </si>
  <si>
    <t>Release/Reassign time:What compensation is given to Library Faculty Coordinators or Department Chairs for administrative responsibilities? (Check all that apply)</t>
  </si>
  <si>
    <t>GY</t>
  </si>
  <si>
    <t>Stipend:What compensation is given to Library Faculty Coordinators or Department Chairs for administrative responsibilities? (Check all that apply)</t>
  </si>
  <si>
    <t>GZ</t>
  </si>
  <si>
    <t>Release/Reassign time (Give percent of FTE/Term):Identify the compensation granted to Library Faculty, Coordinators or Department Chairs for administrative responsibilities?(Check all that apply), new in 17-18</t>
  </si>
  <si>
    <t>HA</t>
  </si>
  <si>
    <t>Stipend (Give dollar amount/term):Identify the compensation granted to Library Faculty, Coordinators or Department Chairs for administrative responsibilities?(Check all that apply), new in 17-18</t>
  </si>
  <si>
    <t>HB</t>
  </si>
  <si>
    <t>Other 1:What compensation is given to Library Faculty Coordinators or Department Chairs for administrative responsibilities? (Check all that apply)</t>
  </si>
  <si>
    <t>HC</t>
  </si>
  <si>
    <t>How many TITLES of print books did you purchase/catalog in 2013-14?</t>
  </si>
  <si>
    <t>HD</t>
  </si>
  <si>
    <t>What is the total number of A/V materials (titles) in your collection as of June 30, 2014?</t>
  </si>
  <si>
    <t>HE</t>
  </si>
  <si>
    <t>How many EBooks were in your collection as of June 30 in the following years 2013-14?</t>
  </si>
  <si>
    <t>HF</t>
  </si>
  <si>
    <t>How many print periodical subscriptions did you subscribe to in 2013-14?</t>
  </si>
  <si>
    <t>HG</t>
  </si>
  <si>
    <t>If available, how many periodical titles do you provide access to through your current electronic databases?Note: Do NOT include the databases subscribed through the CCL Consortium.</t>
  </si>
  <si>
    <t>HH</t>
  </si>
  <si>
    <t>What is the total number of print titles in the collection as of June 30 in the following years 2013-14?</t>
  </si>
  <si>
    <t>HI</t>
  </si>
  <si>
    <t>Technology (desktops, laptops, iPads, tablets):Number of the following added to the collection?  New in 17-18</t>
  </si>
  <si>
    <t>HJ</t>
  </si>
  <si>
    <t>How many A/V or media titles were added to your collection in 2013-14?</t>
  </si>
  <si>
    <t>HK</t>
  </si>
  <si>
    <t>How many EBooks titles did you ADD to your collection in 2013-14?</t>
  </si>
  <si>
    <t>HL</t>
  </si>
  <si>
    <t>How many VOLUMES of print books did you purchase/catalog in 2013-14?</t>
  </si>
  <si>
    <t>HM</t>
  </si>
  <si>
    <t>Print Book Titles:Number of the following¬ added to the collection in 2018/2019? New in 18-19</t>
  </si>
  <si>
    <t>HN</t>
  </si>
  <si>
    <t>Technology (desktops, laptops, iPads, tablets):Number of the following added to the collection in 2018/2019? New in 18-19</t>
  </si>
  <si>
    <t>HO</t>
  </si>
  <si>
    <t>How many TITLES of GIFTS (print titles) did you catalog in 2013-14?</t>
  </si>
  <si>
    <t>HP</t>
  </si>
  <si>
    <t>How many VOLUMES of GIFTS (print titles) did you catalog in 2013-14?</t>
  </si>
  <si>
    <t>HQ</t>
  </si>
  <si>
    <t>How many microform titles did you have in your collection in 2013-14?</t>
  </si>
  <si>
    <t>HR</t>
  </si>
  <si>
    <t>How many A/V or media "volumes" (or copies) have been added to your collection in 2013-14?</t>
  </si>
  <si>
    <t>HS</t>
  </si>
  <si>
    <t>Do you have a patron driven acquisition (PDA) from an intermediate service such as ProQuest of a vendor?:Patron Driven Acquisition</t>
  </si>
  <si>
    <t>HT</t>
  </si>
  <si>
    <t>If Yes, from an intermediate service such as Proquest or a vendor?:Patron Driven Acquisition</t>
  </si>
  <si>
    <t>HU</t>
  </si>
  <si>
    <t>How many full time librarians are working in the library in 2013-14? In 16-17 changed to: Librarians (full-time):Number of personnel?</t>
  </si>
  <si>
    <t>HV</t>
  </si>
  <si>
    <t>Librarians (part time):Number of personnel? New question starting 16-17</t>
  </si>
  <si>
    <t>HW</t>
  </si>
  <si>
    <t>Classified Staff (Library Technicians):Number of personnel? New in 17-18</t>
  </si>
  <si>
    <t>HX</t>
  </si>
  <si>
    <t>Classified Staff (Other Classified):Number of personnel? New in 17-18</t>
  </si>
  <si>
    <t>HY</t>
  </si>
  <si>
    <t>Classified Staff (part time Library Technicians):Number of personnel? New in 17-18</t>
  </si>
  <si>
    <t>HZ</t>
  </si>
  <si>
    <t>Classified Staff (part-time  Other Classified):Number of personnel? New in 17-18</t>
  </si>
  <si>
    <t>IA</t>
  </si>
  <si>
    <t>Classified staff:How many paraprofessional and/or classified staff are working in the library?</t>
  </si>
  <si>
    <t>IB</t>
  </si>
  <si>
    <t>Classified Staff (part time):Number of personnel? New question starting 16-17</t>
  </si>
  <si>
    <t>IC</t>
  </si>
  <si>
    <t>Total number of student assistants per week (FTE)?  Divide total # of hours students worked by 40 hours a week</t>
  </si>
  <si>
    <t>ID</t>
  </si>
  <si>
    <t xml:space="preserve">Faculty:Total FTE in FY 2016-17? (1 FTEF = full-time equivalent faculty [full-time load for a librarian])  To compute FTE for employees, take the number of hours worked by employee and divide it by the number of hours considered by the reporting Library to be full-time work in the category (usually determined by a bargaining unit contract). For example: an employee who worked10 hours/week  	A part-time librarian has a 35 hour contract week that would compute to: 10/35 = .29 FTE 	A full-time librarian has a 40 hour contract week that wouldcompute to: 10/40 =.25 FTE </t>
  </si>
  <si>
    <t>IE</t>
  </si>
  <si>
    <t xml:space="preserve">Classified Staff:Total FTE in FY 2016-17?  (1 FTEF = full-time equivalent faculty [full-time load for a librarian])  To compute FTE for employees, take the number of hours worked by employee and divide it by the number of hours considered by the reporting Library to be full-time work in the category (usually determined by a bargaining unit contract). For example: an employee who worked10 hours/week  	A part-time librarian has a 35 hour contract week that would compute to: 10/35 = .29 FTE 	A full-time librarian has a 40 hour contract week that wouldcompute to: 10/40 =.25 FTE </t>
  </si>
  <si>
    <t>IF</t>
  </si>
  <si>
    <t>What is the total number of student assistants per week (FTE)? Divide total hours students work by 40 hours a week</t>
  </si>
  <si>
    <t>IG</t>
  </si>
  <si>
    <t>What is the total FTEF (full time equivalent faculty) in 2013-14? 1 FTEF = full time load for a librarianTo compute FTE of part-time employees, take the number of hours worked by a part-time employee and divide it by the number of hours considered by the reporting Library to be fulltime work in the category (usually determined by a bargaining unit contract). For example, 10 hours/week worked by a part-time librarian would be computed as .29 where a fulltime librarian‚Äôs contract week is 35 hours and it would be computed as .25 FTE where a fulltime librarian‚Äôs contract is 40 hours/week.</t>
  </si>
  <si>
    <t>IH</t>
  </si>
  <si>
    <t xml:space="preserve">Survey response between 2005-2006 and 2009-2010. Derived from 2015-2016 through 2018-2019. Formula in 2015-2016 =IE+IG. Formula from 2016-2017 through 2018-2019 =ID+IE. No classified staff FTE data between 2010-2011 and 2014-2015. </t>
  </si>
  <si>
    <t>II</t>
  </si>
  <si>
    <t>LibrarianFTEFEstimate</t>
  </si>
  <si>
    <t>Derived. Used Librarian FTEF (column IG) before 2016-2017 and Faculty FTEF (column ID) beginning 2016-2017</t>
  </si>
  <si>
    <t>IJ</t>
  </si>
  <si>
    <t>Paraprofessionals:How many paraprofessional and/or classified staff are working in the library?</t>
  </si>
  <si>
    <t>IK</t>
  </si>
  <si>
    <t>IL</t>
  </si>
  <si>
    <t>What is the FTE for paraprofessional and classified staff? (Use computation formula above)</t>
  </si>
  <si>
    <t>IM</t>
  </si>
  <si>
    <t>What were your annual Reference transactions in 2013-14?A reference transaction is an information contact that involves the use, recommendation, interpretation, or instruction in the use of one or more information sources, or knowledge of such sources, by a member of the reference/information staff.  Do not include directional/operational questions, such as directions for locating restrooms, carrels or telephone, library staff, locating materials for which the user has the call number, supplying materials such as paper and pencils, or assisting users with the operation of printers and photocopiers.</t>
  </si>
  <si>
    <t>IN</t>
  </si>
  <si>
    <t>Estimate or actual</t>
  </si>
  <si>
    <t>IO</t>
  </si>
  <si>
    <t>Books:Circulation transactions in 2013-14Circulation transactions in the academic year.a) Books and other materials report the circulation of all books, periodicals and A/V media for which a loan record is created. Do not include reserve materials.b) Reserves Report all reserve loans, including books and photocopied materials.</t>
  </si>
  <si>
    <t>IP</t>
  </si>
  <si>
    <t>Reserves:Circulation transactions in 2013-14Circulation transactions in the academic year.a) Books and other materials report the circulation of all books, periodicals and A/V media for which a loan record is created. Do not include reserve materials.b) Reserves Report all reserve loans, including books and photocopied materials.</t>
  </si>
  <si>
    <t>IQ</t>
  </si>
  <si>
    <t>In House Use:Circulation transactions in 2013-14Circulation transactions in the academic year.a) Books and other materials report the circulation of all books, periodicals and A/V media for which a loan record is created. Do not include reserve materials.b) Reserves Report all reserve loans, including books and photocopied materials.</t>
  </si>
  <si>
    <t>IR</t>
  </si>
  <si>
    <t>Audio Visual (A/V):Circulation transactions in 2013-14Circulation transactions in the academic year.a) Books and other materials report the circulation of all books, periodicals and A/V media for which a loan record is created. Do not include reserve materials.b) Reserves Report all reserve loans, including books and photocopied materials.</t>
  </si>
  <si>
    <t>IS</t>
  </si>
  <si>
    <t>Periodicals:Circulation transactions in 2013-14Circulation transactions in the academic year.a) Books and other materials report the circulation of all books, periodicals and A/V media for which a loan record is created. Do not include reserve materials.b) Reserves Report all reserve loans, including books and photocopied materials.</t>
  </si>
  <si>
    <t>IT</t>
  </si>
  <si>
    <t>eBook Titles:Number of Circulation Transactions? Enter "0" in categories with no transactions. Books and other materials: Report the circulation of all books, periodicals and¬†audiovisual media for which a loan record is created.¬† Do not include reserve materials. 	Reserves: Report all reserve loans, including books and photocopied materials. New in 18-19</t>
  </si>
  <si>
    <t>IU</t>
  </si>
  <si>
    <t>TransactionsTechnology</t>
  </si>
  <si>
    <t>Technology (desktop computers, laptops, iPads, tablets):Number of Circulation Transactions?  a) Books and other materials report the circulation of all books, periodicals andaudiovisual media for which a loan record is  created. Do not include reserve materials. b) Reserves Report all reserve loans, including books and photocopied materials. new in 17-18</t>
  </si>
  <si>
    <t>IV</t>
  </si>
  <si>
    <t>IW</t>
  </si>
  <si>
    <t>IX</t>
  </si>
  <si>
    <t>TransactionsTotal</t>
  </si>
  <si>
    <t>Total:Circulation transactions in 2013-14Circulation transactions in the academic year.a) Books and other materials report the circulation of all books, periodicals and A/V media for which a loan record is created. Do not include reserve materials.b) Reserves Report all reserve loans, including books and photocopied materials.</t>
  </si>
  <si>
    <t>IY</t>
  </si>
  <si>
    <t>ILLRequestsMadeOutside</t>
  </si>
  <si>
    <t>How many ILL requests did you make from outside your district in 2013-14?:Interlibrary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</si>
  <si>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IZ</t>
  </si>
  <si>
    <t>ILLRequestsMadeInside</t>
  </si>
  <si>
    <t>How many ILL requests did you make from inside your district in 2013-14?:Interlibrary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</si>
  <si>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JA</t>
  </si>
  <si>
    <t>ILLRequestsMade</t>
  </si>
  <si>
    <t>JB</t>
  </si>
  <si>
    <t>ILLRequestsFilled</t>
  </si>
  <si>
    <t>How many ILL requests were filled in 2013-14?:Interlibrary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</si>
  <si>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JC</t>
  </si>
  <si>
    <t>ILLRequestedReceived</t>
  </si>
  <si>
    <t>How many ILL requests did you receive from others in 2013-14?:Interlibrary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</si>
  <si>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JD</t>
  </si>
  <si>
    <t>ILLFilledOther</t>
  </si>
  <si>
    <t>How many were filled from others that you received in 2013-14?:Interlibrary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</si>
  <si>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JE</t>
  </si>
  <si>
    <t>ILLParticipate</t>
  </si>
  <si>
    <t>Do you participate in ILL with any institution?:Interlibrary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</si>
  <si>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JF</t>
  </si>
  <si>
    <t>ILLCollege01</t>
  </si>
  <si>
    <t>College 1:If Yes, please identify the colleges::Interlibrary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</si>
  <si>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JG</t>
  </si>
  <si>
    <t>College 2:If Yes, please identify the colleges::Interlibrary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</si>
  <si>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JH</t>
  </si>
  <si>
    <t>College 3:If Yes, please identify the colleges::Interlibrary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</si>
  <si>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JI</t>
  </si>
  <si>
    <t>College 4:If Yes, please identify the colleges::Interlibrary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</si>
  <si>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JJ</t>
  </si>
  <si>
    <t>College 5:If Yes, please identify the colleges::Interlibrary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</si>
  <si>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JK</t>
  </si>
  <si>
    <t>College 6:If Yes, please identify the colleges::Interlibrary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</si>
  <si>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JL</t>
  </si>
  <si>
    <t>College 7:If Yes, please identify the colleges::Interlibrary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</si>
  <si>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JM</t>
  </si>
  <si>
    <t>College 8:If Yes, please identify the colleges::Interlibrary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</si>
  <si>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JN</t>
  </si>
  <si>
    <t>College 9:If Yes, please identify the colleges::Interlibrary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</si>
  <si>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JO</t>
  </si>
  <si>
    <t>College 10:If Yes, please identify the colleges::Interlibrary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</si>
  <si>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JP</t>
  </si>
  <si>
    <t>ILLPatronDrivenAcquisition</t>
  </si>
  <si>
    <t>Do you have a patron driven acquisition (PDA)?:Interlibrary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</si>
  <si>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JQ</t>
  </si>
  <si>
    <t>ILLPDAIntermediate</t>
  </si>
  <si>
    <t>If Yes, from an intermediate service such as Proquest or a vendor?:Interlibrary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</si>
  <si>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JR</t>
  </si>
  <si>
    <t>WorkshopsHeadcount</t>
  </si>
  <si>
    <t>What is the number of persons participating in tours/lectures/workshops in 2013-14?:Orientation tours, workshops, and lectures for students</t>
  </si>
  <si>
    <t>JS</t>
  </si>
  <si>
    <t>New starting in 16-17, starting in 18-19 referred to as Course specific instruction sessions</t>
  </si>
  <si>
    <t>JT</t>
  </si>
  <si>
    <t>New starting in 16-17</t>
  </si>
  <si>
    <t>JU</t>
  </si>
  <si>
    <t>What is the number of orientation tours, lectures, or workshops for students in 2013-14? Include all library orientations, tours, lectures or workshops for students given in the library, otherclassrooms and other areas on campus.:Orientation tours, workshops, and lectures for students</t>
  </si>
  <si>
    <t>JV</t>
  </si>
  <si>
    <t>JW</t>
  </si>
  <si>
    <t>Other:Orientations, Tours, Workshops and Lectures for students. Include all library orientations, tours, workshops and lectures for students given in the Library, other classrooms and other areas¬†on campus.¬†Enter "0" in categories with no activity. a. number of the following in 2018/19: New starting 18-19</t>
  </si>
  <si>
    <t>JX</t>
  </si>
  <si>
    <t>Orientations, Tours, Workshops and Lectures for students. Include all library orientations, tours, workshops and lectures for students given in the Library, other classrooms and other areas¬†on campus.¬†Enter "0" in categories with no activity. a. number of the following in 2018/19:¬†¬†: If Other, please specify: New starting 18-19</t>
  </si>
  <si>
    <t>JY</t>
  </si>
  <si>
    <t>JZ</t>
  </si>
  <si>
    <t>Course specific instruction sessions/orientations:Identify if any of these are offered synchronously online, facilitated by a librarian: New starting 18-19</t>
  </si>
  <si>
    <t>KA</t>
  </si>
  <si>
    <t>Tours:Identify if any of these are offered synchronously online, facilitated by a librarian: New starting 18-19</t>
  </si>
  <si>
    <t>KB</t>
  </si>
  <si>
    <t>General Workshops:Identify if any of these are offered synchronously online, facilitated by a librarian:¬†¬†</t>
  </si>
  <si>
    <t>KC</t>
  </si>
  <si>
    <t>Other:Identify if any of these are offered synchronously online, facilitated by a librarian: New starting 18-19</t>
  </si>
  <si>
    <t>KD</t>
  </si>
  <si>
    <t>Other - Write In (Required):Identify if any of these are offered synchronously online, facilitated by a librarian: New starting 18-19</t>
  </si>
  <si>
    <t>KE</t>
  </si>
  <si>
    <t>Student participants (total--if known): New starting 18-19</t>
  </si>
  <si>
    <t>KF</t>
  </si>
  <si>
    <t>LibraryCreditCourses</t>
  </si>
  <si>
    <t>How many Library Instruction Credit Courses were offered in 2013-14? Include all library related courses taught by library faculty, whether they are in the library or another location on campus.:Library Instruction Credit Courses</t>
  </si>
  <si>
    <t>KG</t>
  </si>
  <si>
    <t>LibraryCreditCourseSections</t>
  </si>
  <si>
    <t>How many Library Instruction Credit Course sections were available in 2013-14?:Library Instruction Credit Courses</t>
  </si>
  <si>
    <t>KH</t>
  </si>
  <si>
    <t>LibraryCreditCourseEnrollments</t>
  </si>
  <si>
    <t>How many students completed the Library Instruction Credit Courses in 2013-14?:Library Instruction Credit Courses</t>
  </si>
  <si>
    <t>KI</t>
  </si>
  <si>
    <t>HoursMainTerm</t>
  </si>
  <si>
    <t>How many hours is the library open during a typical week in the 2013-14 Fall or Spring terms?  Choose a typical week of operation during the academic semester/quarter and list the number of hours for the week.:Library Hours of operation in 2013-14</t>
  </si>
  <si>
    <t>KJ</t>
  </si>
  <si>
    <t>HoursSummerWinter</t>
  </si>
  <si>
    <t>How many hours is the library open during a typical week in the Summer or Winter intersessions? Choose a typical week of operation during the summer or winter session and list the number of hours for the week. If you did not conduct a Summer or Winter intersession write "No intersessions conducted":Library Hours of operation in 2013-14</t>
  </si>
  <si>
    <t>KK</t>
  </si>
  <si>
    <t>HoursSummerWinterReferenceService</t>
  </si>
  <si>
    <t>How many hours of on site Reference Services are available during a typical week in the Summer or Winter intersessions? Choose a typical week of operation during the summer or winter session and list the number of hours for the week. If you did not conduct a Summer or Winter intersession write "No intersessions conducted":Library Hours of operation in 2013-14</t>
  </si>
  <si>
    <t>KL</t>
  </si>
  <si>
    <t>HoursSaturday</t>
  </si>
  <si>
    <t>How many hours were the Library open on Saturdays in 2013-14?:Library Hours of operation in 2013-14</t>
  </si>
  <si>
    <t>KM</t>
  </si>
  <si>
    <t>HoursSunday</t>
  </si>
  <si>
    <t>How many hours were the Library open on Sundays in 2013-14?:Library Hours of operation in 2013-14</t>
  </si>
  <si>
    <t>KN</t>
  </si>
  <si>
    <t>KO</t>
  </si>
  <si>
    <t>KP</t>
  </si>
  <si>
    <t>KQ</t>
  </si>
  <si>
    <t>KR</t>
  </si>
  <si>
    <t>KS</t>
  </si>
  <si>
    <t>KT</t>
  </si>
  <si>
    <t>KU</t>
  </si>
  <si>
    <t>KV</t>
  </si>
  <si>
    <t>KW</t>
  </si>
  <si>
    <t>sort</t>
  </si>
  <si>
    <t>original sort</t>
  </si>
  <si>
    <t>check</t>
  </si>
  <si>
    <t>KX</t>
  </si>
  <si>
    <t>LF</t>
  </si>
  <si>
    <t>KY</t>
  </si>
  <si>
    <t>LG</t>
  </si>
  <si>
    <t>HoursLibrarianAlways</t>
    <phoneticPr fontId="2" type="noConversion"/>
  </si>
  <si>
    <t>KZ</t>
  </si>
  <si>
    <t>LE</t>
  </si>
  <si>
    <t>LA</t>
  </si>
  <si>
    <t>LB</t>
  </si>
  <si>
    <t>LC</t>
  </si>
  <si>
    <t>LD</t>
  </si>
  <si>
    <t>LH</t>
  </si>
  <si>
    <t>LI</t>
  </si>
  <si>
    <t>LJ</t>
  </si>
  <si>
    <t>LK</t>
  </si>
  <si>
    <t>LL</t>
  </si>
  <si>
    <t>LM</t>
  </si>
  <si>
    <t>LN</t>
  </si>
  <si>
    <t>LO</t>
  </si>
  <si>
    <t>LP</t>
  </si>
  <si>
    <t>LQ</t>
  </si>
  <si>
    <t>LR</t>
  </si>
  <si>
    <t>LS</t>
  </si>
  <si>
    <t>LT</t>
  </si>
  <si>
    <t>LU</t>
  </si>
  <si>
    <t>LV</t>
  </si>
  <si>
    <t>LW</t>
  </si>
  <si>
    <t>LX</t>
  </si>
  <si>
    <t>LY</t>
  </si>
  <si>
    <t>LZ</t>
  </si>
  <si>
    <t>MA</t>
  </si>
  <si>
    <t>MB</t>
  </si>
  <si>
    <t>MC</t>
  </si>
  <si>
    <t>MD</t>
  </si>
  <si>
    <t>ME</t>
  </si>
  <si>
    <t>HoursOpenWhenNoClass</t>
  </si>
  <si>
    <t>Is your library open when a classes are not in session?:Library Hours of operation in 2013-14</t>
  </si>
  <si>
    <t>MF</t>
  </si>
  <si>
    <t>Fall:Is a librarian on duty every hour the Library is open for the indicated terms? New starting 18-19</t>
  </si>
  <si>
    <t>MG</t>
  </si>
  <si>
    <t>Spring:Is a librarian on duty every hour the Library is open for the indicated terms? New starting 18-19</t>
  </si>
  <si>
    <t>MH</t>
  </si>
  <si>
    <t>Summer:Is a librarian on duty every hour the Library is open for the indicated terms? New starting 18-19</t>
  </si>
  <si>
    <t>MI</t>
  </si>
  <si>
    <t>Winter:Is a librarian on duty every hour the Library is open for the indicated terms? New starting 18-19</t>
  </si>
  <si>
    <t>MJ</t>
  </si>
  <si>
    <t>Does your library have a librarian on duty every hour the library is open?:Library Hours of operation in 2013-14</t>
  </si>
  <si>
    <t>MK</t>
  </si>
  <si>
    <t>ChatReferenceDuringOpenHours</t>
  </si>
  <si>
    <t>Do you provide chat reference during hours the library is open?:Library Hours of operation in 2013-14</t>
  </si>
  <si>
    <t>ML</t>
  </si>
  <si>
    <t>MM</t>
  </si>
  <si>
    <t>MN</t>
  </si>
  <si>
    <t>MO</t>
  </si>
  <si>
    <t>HoursSaturdayReferenceService</t>
  </si>
  <si>
    <t>What were the total number of Saturday hours that reference service was provided in 2013-14?:Library Hours of operation in 2013-14</t>
  </si>
  <si>
    <t>MP</t>
  </si>
  <si>
    <t>HoursSundayReferenceService</t>
  </si>
  <si>
    <t>What were the total number of Sunday hours that reference service was provided in 2013-14?:Library Hours of operation in 2013-14</t>
  </si>
  <si>
    <t>MQ</t>
  </si>
  <si>
    <t>Do you provide a 24x7 online reference service?:Library Hours of operation in 2013-14</t>
  </si>
  <si>
    <t>MR</t>
  </si>
  <si>
    <t>If Yes, how many hours per week do you contribute to the online reference service?:Library Hours of operation in 2013-14</t>
  </si>
  <si>
    <t>MS</t>
  </si>
  <si>
    <t>GateCount</t>
  </si>
  <si>
    <t>What is the gate count for the number of people who used the facility in 2013-14? Report the number of person entering the Library and should include persons attending activitiesand meetings, and those requiring no staff services.</t>
  </si>
  <si>
    <t>MT</t>
  </si>
  <si>
    <t>MU</t>
  </si>
  <si>
    <t>RegisteredCommunityBorrowers</t>
  </si>
  <si>
    <t>How many registered community borrowers were there in 2013-14?Community borrowers are those persons not directly associated with your college or district.</t>
  </si>
  <si>
    <t>MV</t>
  </si>
  <si>
    <t>Does the collection include a print copy of OER instructional materials?:Open Education Resources (OER) instructional materials</t>
  </si>
  <si>
    <t>MW</t>
  </si>
  <si>
    <t>Discipline:Row 1:If yes, enter the associated discipline, number of sectionsand number of OER materials in that discipline.</t>
  </si>
  <si>
    <t>MX</t>
  </si>
  <si>
    <t>Number of course sections:Row 1:If yes, enter the associated discipline, number of sectionsand number of OER materials in that discipline.</t>
  </si>
  <si>
    <t>MY</t>
  </si>
  <si>
    <t>Number of OER materials:Row 1:If yes, enter the associated discipline, number of sectionsand number of OER materials in that discipline.</t>
  </si>
  <si>
    <t>MZ</t>
  </si>
  <si>
    <t>Discipline:Row 2:If yes, enter the associated discipline, number of sectionsand number of OER materials in that discipline.</t>
  </si>
  <si>
    <t>Number of course sections:Row 2:If yes, enter the associated discipline, number of sectionsand number of OER materials in that discipline.</t>
  </si>
  <si>
    <t>NB</t>
  </si>
  <si>
    <t>Number of OER materials:Row 2:If yes, enter the associated discipline, number of sectionsand number of OER materials in that discipline.</t>
  </si>
  <si>
    <t>NC</t>
  </si>
  <si>
    <t>Discipline:Row 3:If yes, enter the associated discipline, number of sectionsand number of OER materials in that discipline.</t>
  </si>
  <si>
    <t>ND</t>
  </si>
  <si>
    <t>Number of course sections:Row 3:If yes, enter the associated discipline, number of sectionsand number of OER materials in that discipline.</t>
  </si>
  <si>
    <t>NE</t>
  </si>
  <si>
    <t>Number of OER materials:Row 3:If yes, enter the associated discipline, number of sectionsand number of OER materials in that discipline.</t>
  </si>
  <si>
    <t>NF</t>
  </si>
  <si>
    <t>Discipline:Row 4:If yes, enter the associated discipline, number of sectionsand number of OER materials in that discipline.</t>
  </si>
  <si>
    <t>NG</t>
  </si>
  <si>
    <t>Number of course sections:Row 4:If yes, enter the associated discipline, number of sectionsand number of OER materials in that discipline.</t>
  </si>
  <si>
    <t>NH</t>
  </si>
  <si>
    <t>Number of OER materials:Row 4:If yes, enter the associated discipline, number of sectionsand number of OER materials in that discipline.</t>
  </si>
  <si>
    <t>NI</t>
  </si>
  <si>
    <t>Discipline:Row 5:If yes, enter the associated discipline, number of sectionsand number of OER materials in that discipline.</t>
  </si>
  <si>
    <t>NJ</t>
  </si>
  <si>
    <t>Number of course sections:Row 5:If yes, enter the associated discipline, number of sectionsand number of OER materials in that discipline.</t>
  </si>
  <si>
    <t>NK</t>
  </si>
  <si>
    <t>Number of OER materials:Row 5:If yes, enter the associated discipline, number of sectionsand number of OER materials in that discipline.</t>
  </si>
  <si>
    <t>NL</t>
  </si>
  <si>
    <t>TextbookPurchase</t>
  </si>
  <si>
    <t>Does the Library purchase textbooks?:Textbook Collections</t>
  </si>
  <si>
    <t>NM</t>
  </si>
  <si>
    <t>TextbookGeneral</t>
  </si>
  <si>
    <t>General Library Book Budget:If yes, what are the sources of the textbooks? (Check all that apply):Textbook Collections</t>
  </si>
  <si>
    <t>NN</t>
  </si>
  <si>
    <t>TextbookStudentGovernment</t>
  </si>
  <si>
    <t>Student Government:If yes, what are the sources of the textbooks? (Check all that apply):Textbook Collections</t>
  </si>
  <si>
    <t>TextbookFoundation</t>
  </si>
  <si>
    <t>College Foundation:If yes, what are the sources of the textbooks? (Check all that apply):Textbook Collections</t>
  </si>
  <si>
    <t>NP</t>
  </si>
  <si>
    <t>TextbookDonationFaculty</t>
  </si>
  <si>
    <t>Textbook Donations from Faculty:If yes, what are the sources of the textbooks? (Check all that apply):Textbook Collections</t>
  </si>
  <si>
    <t>NQ</t>
  </si>
  <si>
    <t>TextbookDonationsPublisher</t>
  </si>
  <si>
    <t>Textbook Donations from Publisher:If yes, what are the sources of the textbooks? (Check all that apply):Textbook Collections</t>
  </si>
  <si>
    <t>NR</t>
  </si>
  <si>
    <t>TextbookDonationBookstore</t>
  </si>
  <si>
    <t>Textbook Donations from Bookstore:If yes, what are the sources of the textbooks? (Check all that apply):Textbook Collections</t>
  </si>
  <si>
    <t>NS</t>
  </si>
  <si>
    <t>SEA- Student Equity &amp; Achievement fund (Equity, Basic Skills, SSSP):Identify the sources of the textbooks. (Check all that apply) new in 18-19</t>
  </si>
  <si>
    <t>NT</t>
  </si>
  <si>
    <t>TextbookOther</t>
  </si>
  <si>
    <t>Other:If yes, what are the sources of the textbooks? (Check all that apply):Textbook Collections</t>
  </si>
  <si>
    <t>NU</t>
  </si>
  <si>
    <t>NV</t>
  </si>
  <si>
    <t>What is the amount of textbook expenditures?:Textbook Sources</t>
  </si>
  <si>
    <t>NW</t>
  </si>
  <si>
    <t>TextbookGrantOutsideCollege</t>
  </si>
  <si>
    <t>Grant Outside of College:If yes, what are the sources of the textbooks? (Check all that apply):Textbook Collections not asked starting 18-19</t>
  </si>
  <si>
    <t>NX</t>
  </si>
  <si>
    <t>College credit FTES divided by Librarain FTE (column IG for 2015-2016 and before; column ID for 2016-2017 and after).</t>
  </si>
  <si>
    <t>NY</t>
  </si>
  <si>
    <t>Definition creates 3 approximately equal size groups. Smaller ≤ 6,500 Credit FTES; Mid-range &gt; 6,500 to &lt; 13,000 Credit FTES; Larger ≥ 13,000 Credit FTES</t>
  </si>
  <si>
    <t>NZ</t>
  </si>
  <si>
    <t>Small &lt; 10,000 Credit FTES; Medium between 10,000 and 20,000 Credit FTES; Large &gt; 20,000 Credit FTES</t>
  </si>
  <si>
    <t>Sum of ASFTotal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</si>
</sst>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8" formatCode="&quot;$&quot;#,##0.00_);[Red]\(&quot;$&quot;#,##0.00\)"/>
    <numFmt numFmtId="44" formatCode="_(&quot;$&quot;* #,##0.00_);_(&quot;$&quot;* \(#,##0.00\);_(&quot;$&quot;* &quot;-&quot;??_);_(@_)"/>
    <numFmt numFmtId="164" formatCode="mm/dd/yyyy"/>
    <numFmt numFmtId="165" formatCode="0.0"/>
    <numFmt numFmtId="166" formatCode="[$-F400]h:mm:ss\ AM/PM"/>
    <numFmt numFmtId="168" formatCode="&quot;$&quot;#,##0"/>
  </numFmts>
  <fonts count="25">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Verdana"/>
      <family val="2"/>
    </font>
    <font>
      <sz val="11"/>
      <color indexed="8"/>
      <name val="Calibri"/>
      <family val="2"/>
      <scheme val="minor"/>
    </font>
    <font>
      <sz val="11"/>
      <name val="Calibri"/>
      <family val="2"/>
      <scheme val="minor"/>
    </font>
    <font>
      <i/>
      <sz val="11"/>
      <color indexed="8"/>
      <name val="Calibri"/>
      <family val="2"/>
      <scheme val="minor"/>
    </font>
    <font>
      <i/>
      <sz val="11"/>
      <name val="Calibri"/>
      <family val="2"/>
      <scheme val="minor"/>
    </font>
    <font>
      <sz val="11"/>
      <color rgb="FF000000"/>
      <name val="Calibri"/>
      <family val="2"/>
      <scheme val="minor"/>
    </font>
    <font>
      <b/>
      <sz val="11"/>
      <color rgb="FF00000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top/>
      <bottom/>
      <diagonal/>
    </border>
    <border>
      <left/>
      <right style="thin">
        <color rgb="FF999999"/>
      </right>
      <top style="thin">
        <color rgb="FF999999"/>
      </top>
      <bottom/>
      <diagonal/>
    </border>
    <border>
      <left style="thin">
        <color indexed="65"/>
      </left>
      <right/>
      <top style="thin">
        <color rgb="FF999999"/>
      </top>
      <bottom/>
      <diagonal/>
    </border>
    <border>
      <left/>
      <right style="thin">
        <color rgb="FF999999"/>
      </right>
      <top/>
      <bottom/>
      <diagonal/>
    </border>
    <border>
      <left/>
      <right style="thin">
        <color rgb="FF999999"/>
      </right>
      <top style="thin">
        <color rgb="FF999999"/>
      </top>
      <bottom style="thin">
        <color rgb="FF999999"/>
      </bottom>
      <diagonal/>
    </border>
    <border>
      <left/>
      <right/>
      <top style="thin">
        <color rgb="FF999999"/>
      </top>
      <bottom/>
      <diagonal/>
    </border>
    <border>
      <left/>
      <right/>
      <top style="thin">
        <color rgb="FF999999"/>
      </top>
      <bottom style="thin">
        <color rgb="FF999999"/>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4" fontId="1" fillId="0" borderId="0" applyFont="0" applyFill="0" applyBorder="0" applyAlignment="0" applyProtection="0"/>
  </cellStyleXfs>
  <cellXfs count="103">
    <xf numFmtId="0" fontId="0" fillId="0" borderId="0" xfId="0"/>
    <xf numFmtId="0" fontId="19" fillId="0" borderId="0" xfId="0" applyFont="1"/>
    <xf numFmtId="3" fontId="19" fillId="0" borderId="0" xfId="0" applyNumberFormat="1" applyFont="1"/>
    <xf numFmtId="2" fontId="19" fillId="0" borderId="0" xfId="0" applyNumberFormat="1" applyFont="1"/>
    <xf numFmtId="4" fontId="19" fillId="0" borderId="0" xfId="0" applyNumberFormat="1" applyFont="1" applyAlignment="1">
      <alignment horizontal="right"/>
    </xf>
    <xf numFmtId="1" fontId="19" fillId="0" borderId="0" xfId="0" applyNumberFormat="1" applyFont="1"/>
    <xf numFmtId="0" fontId="0" fillId="0" borderId="0" xfId="0" applyAlignment="1">
      <alignment vertical="top"/>
    </xf>
    <xf numFmtId="0" fontId="0" fillId="0" borderId="0" xfId="0" applyAlignment="1">
      <alignment wrapText="1"/>
    </xf>
    <xf numFmtId="0" fontId="0" fillId="0" borderId="0" xfId="0" applyAlignment="1">
      <alignment vertical="top" wrapText="1"/>
    </xf>
    <xf numFmtId="0" fontId="0" fillId="0" borderId="10" xfId="0" pivotButton="1" applyBorder="1"/>
    <xf numFmtId="0" fontId="0" fillId="0" borderId="11" xfId="0" applyBorder="1"/>
    <xf numFmtId="0" fontId="0" fillId="0" borderId="10" xfId="0" applyBorder="1"/>
    <xf numFmtId="0" fontId="0" fillId="0" borderId="12" xfId="0" applyBorder="1"/>
    <xf numFmtId="1" fontId="0" fillId="0" borderId="10" xfId="0" applyNumberFormat="1" applyBorder="1"/>
    <xf numFmtId="0" fontId="20" fillId="0" borderId="0" xfId="0" applyFont="1" applyAlignment="1">
      <alignment vertical="top" wrapText="1"/>
    </xf>
    <xf numFmtId="0" fontId="1" fillId="33" borderId="0" xfId="0" applyFont="1" applyFill="1" applyAlignment="1">
      <alignment vertical="top"/>
    </xf>
    <xf numFmtId="0" fontId="0" fillId="0" borderId="14" xfId="0" applyBorder="1"/>
    <xf numFmtId="1" fontId="0" fillId="0" borderId="14" xfId="0" applyNumberFormat="1" applyBorder="1"/>
    <xf numFmtId="1" fontId="0" fillId="0" borderId="0" xfId="0" applyNumberFormat="1"/>
    <xf numFmtId="0" fontId="0" fillId="0" borderId="15" xfId="0" applyBorder="1"/>
    <xf numFmtId="0" fontId="0" fillId="0" borderId="13" xfId="0" pivotButton="1" applyBorder="1"/>
    <xf numFmtId="0" fontId="0" fillId="0" borderId="13" xfId="0" applyBorder="1"/>
    <xf numFmtId="1" fontId="19" fillId="0" borderId="0" xfId="0" applyNumberFormat="1" applyFont="1" applyAlignment="1">
      <alignment horizontal="right"/>
    </xf>
    <xf numFmtId="1" fontId="0" fillId="0" borderId="0" xfId="0" applyNumberFormat="1" applyAlignment="1">
      <alignment wrapText="1"/>
    </xf>
    <xf numFmtId="0" fontId="0" fillId="0" borderId="0" xfId="0" applyAlignment="1">
      <alignment horizontal="left" wrapText="1"/>
    </xf>
    <xf numFmtId="0" fontId="20" fillId="0" borderId="0" xfId="0" applyFont="1" applyAlignment="1">
      <alignment wrapText="1"/>
    </xf>
    <xf numFmtId="1" fontId="19" fillId="0" borderId="0" xfId="0" applyNumberFormat="1" applyFont="1" applyAlignment="1">
      <alignment wrapText="1"/>
    </xf>
    <xf numFmtId="0" fontId="1" fillId="0" borderId="0" xfId="0" applyFont="1" applyAlignment="1">
      <alignment wrapText="1"/>
    </xf>
    <xf numFmtId="0" fontId="1" fillId="0" borderId="0" xfId="0" applyFont="1" applyAlignment="1">
      <alignment vertical="top" wrapText="1"/>
    </xf>
    <xf numFmtId="2" fontId="1" fillId="0" borderId="0" xfId="0" applyNumberFormat="1" applyFont="1" applyAlignment="1">
      <alignment wrapText="1"/>
    </xf>
    <xf numFmtId="1" fontId="1" fillId="0" borderId="0" xfId="0" applyNumberFormat="1" applyFont="1" applyAlignment="1">
      <alignment wrapText="1"/>
    </xf>
    <xf numFmtId="0" fontId="20" fillId="0" borderId="0" xfId="0" applyFont="1"/>
    <xf numFmtId="0" fontId="0" fillId="0" borderId="0" xfId="0" applyAlignment="1">
      <alignment horizontal="left"/>
    </xf>
    <xf numFmtId="1" fontId="20" fillId="0" borderId="0" xfId="0" applyNumberFormat="1" applyFont="1" applyAlignment="1">
      <alignment horizontal="right"/>
    </xf>
    <xf numFmtId="1" fontId="20" fillId="0" borderId="0" xfId="0" applyNumberFormat="1" applyFont="1"/>
    <xf numFmtId="3" fontId="20" fillId="0" borderId="0" xfId="0" applyNumberFormat="1" applyFont="1"/>
    <xf numFmtId="0" fontId="20" fillId="0" borderId="0" xfId="0" applyFont="1" applyAlignment="1">
      <alignment horizontal="left"/>
    </xf>
    <xf numFmtId="2" fontId="20" fillId="0" borderId="0" xfId="0" applyNumberFormat="1" applyFont="1"/>
    <xf numFmtId="2" fontId="0" fillId="0" borderId="0" xfId="0" applyNumberFormat="1"/>
    <xf numFmtId="3" fontId="0" fillId="0" borderId="0" xfId="0" applyNumberFormat="1"/>
    <xf numFmtId="164" fontId="0" fillId="0" borderId="0" xfId="0" applyNumberFormat="1"/>
    <xf numFmtId="6" fontId="0" fillId="0" borderId="0" xfId="0" applyNumberFormat="1"/>
    <xf numFmtId="4" fontId="0" fillId="0" borderId="0" xfId="0" applyNumberFormat="1"/>
    <xf numFmtId="8" fontId="0" fillId="0" borderId="0" xfId="0" applyNumberFormat="1"/>
    <xf numFmtId="1" fontId="20" fillId="0" borderId="0" xfId="0" applyNumberFormat="1" applyFont="1" applyAlignment="1">
      <alignment vertical="top" wrapText="1"/>
    </xf>
    <xf numFmtId="165" fontId="0" fillId="0" borderId="0" xfId="0" applyNumberFormat="1"/>
    <xf numFmtId="12" fontId="0" fillId="0" borderId="0" xfId="0" applyNumberFormat="1"/>
    <xf numFmtId="9" fontId="0" fillId="0" borderId="0" xfId="0" applyNumberFormat="1"/>
    <xf numFmtId="166" fontId="0" fillId="0" borderId="0" xfId="0" applyNumberFormat="1"/>
    <xf numFmtId="16" fontId="0" fillId="0" borderId="0" xfId="0" applyNumberFormat="1"/>
    <xf numFmtId="10" fontId="0" fillId="0" borderId="0" xfId="0" applyNumberFormat="1"/>
    <xf numFmtId="0" fontId="0" fillId="0" borderId="16" xfId="0" applyBorder="1"/>
    <xf numFmtId="1" fontId="0" fillId="0" borderId="15" xfId="0" applyNumberFormat="1" applyBorder="1"/>
    <xf numFmtId="1" fontId="0" fillId="0" borderId="17" xfId="0" applyNumberFormat="1" applyBorder="1"/>
    <xf numFmtId="1" fontId="0" fillId="0" borderId="12" xfId="0" applyNumberFormat="1" applyBorder="1"/>
    <xf numFmtId="1" fontId="0" fillId="0" borderId="18" xfId="0" applyNumberFormat="1" applyBorder="1"/>
    <xf numFmtId="0" fontId="0" fillId="0" borderId="19" xfId="0" applyBorder="1"/>
    <xf numFmtId="1" fontId="0" fillId="0" borderId="19" xfId="0" applyNumberFormat="1" applyBorder="1"/>
    <xf numFmtId="1" fontId="0" fillId="0" borderId="20" xfId="0" applyNumberFormat="1" applyBorder="1"/>
    <xf numFmtId="168" fontId="0" fillId="0" borderId="0" xfId="42" applyNumberFormat="1" applyFont="1" applyFill="1"/>
    <xf numFmtId="0" fontId="0" fillId="0" borderId="0" xfId="0" applyFill="1" applyAlignment="1">
      <alignment wrapText="1"/>
    </xf>
    <xf numFmtId="3" fontId="20" fillId="0" borderId="0" xfId="0" applyNumberFormat="1" applyFont="1" applyFill="1"/>
    <xf numFmtId="1" fontId="0" fillId="0" borderId="0" xfId="0" applyNumberFormat="1" applyFill="1"/>
    <xf numFmtId="0" fontId="0" fillId="0" borderId="0" xfId="0" applyFill="1"/>
    <xf numFmtId="4" fontId="19" fillId="0" borderId="0" xfId="0" applyNumberFormat="1" applyFont="1" applyFill="1" applyAlignment="1">
      <alignment horizontal="right"/>
    </xf>
    <xf numFmtId="2" fontId="19" fillId="0" borderId="0" xfId="0" applyNumberFormat="1" applyFont="1" applyFill="1"/>
    <xf numFmtId="2" fontId="19" fillId="0" borderId="0" xfId="0" applyNumberFormat="1" applyFont="1" applyFill="1" applyAlignment="1">
      <alignment horizontal="right"/>
    </xf>
    <xf numFmtId="0" fontId="20" fillId="0" borderId="0" xfId="0" applyFont="1" applyFill="1"/>
    <xf numFmtId="164" fontId="0" fillId="0" borderId="0" xfId="0" applyNumberFormat="1" applyFill="1"/>
    <xf numFmtId="1" fontId="0" fillId="0" borderId="0" xfId="0" applyNumberFormat="1" applyFill="1" applyAlignment="1">
      <alignment wrapText="1"/>
    </xf>
    <xf numFmtId="1" fontId="20" fillId="0" borderId="0" xfId="0" applyNumberFormat="1" applyFont="1" applyFill="1"/>
    <xf numFmtId="1" fontId="19" fillId="0" borderId="0" xfId="0" applyNumberFormat="1" applyFont="1" applyFill="1"/>
    <xf numFmtId="0" fontId="0" fillId="0" borderId="0" xfId="0" applyFill="1" applyAlignment="1">
      <alignment horizontal="left"/>
    </xf>
    <xf numFmtId="3" fontId="19" fillId="0" borderId="0" xfId="0" applyNumberFormat="1" applyFont="1" applyFill="1"/>
    <xf numFmtId="165" fontId="0" fillId="0" borderId="0" xfId="0" applyNumberFormat="1" applyFill="1"/>
    <xf numFmtId="8" fontId="0" fillId="0" borderId="0" xfId="0" applyNumberFormat="1" applyFill="1"/>
    <xf numFmtId="3" fontId="0" fillId="0" borderId="0" xfId="0" applyNumberFormat="1" applyFill="1"/>
    <xf numFmtId="6" fontId="0" fillId="0" borderId="0" xfId="0" applyNumberFormat="1" applyFill="1"/>
    <xf numFmtId="4" fontId="0" fillId="0" borderId="0" xfId="0" applyNumberFormat="1" applyFill="1"/>
    <xf numFmtId="0" fontId="0" fillId="0" borderId="0" xfId="0" applyFill="1" applyAlignment="1">
      <alignment horizontal="left" wrapText="1"/>
    </xf>
    <xf numFmtId="168" fontId="0" fillId="0" borderId="0" xfId="0" applyNumberFormat="1" applyFill="1" applyAlignment="1">
      <alignment wrapText="1"/>
    </xf>
    <xf numFmtId="3" fontId="20" fillId="0" borderId="0" xfId="0" applyNumberFormat="1" applyFont="1" applyFill="1" applyAlignment="1">
      <alignment wrapText="1"/>
    </xf>
    <xf numFmtId="0" fontId="1" fillId="0" borderId="0" xfId="0" applyFont="1" applyFill="1" applyAlignment="1">
      <alignment wrapText="1"/>
    </xf>
    <xf numFmtId="168" fontId="0" fillId="0" borderId="0" xfId="42" applyNumberFormat="1" applyFont="1" applyFill="1" applyBorder="1" applyAlignment="1">
      <alignment wrapText="1"/>
    </xf>
    <xf numFmtId="0" fontId="20" fillId="0" borderId="0" xfId="0" applyFont="1" applyFill="1" applyAlignment="1">
      <alignment wrapText="1"/>
    </xf>
    <xf numFmtId="0" fontId="19" fillId="0" borderId="0" xfId="0" applyFont="1" applyFill="1" applyAlignment="1">
      <alignment wrapText="1"/>
    </xf>
    <xf numFmtId="0" fontId="20" fillId="0" borderId="0" xfId="0" applyFont="1" applyFill="1" applyAlignment="1">
      <alignment horizontal="left"/>
    </xf>
    <xf numFmtId="168" fontId="20" fillId="0" borderId="0" xfId="0" applyNumberFormat="1" applyFont="1" applyFill="1"/>
    <xf numFmtId="168" fontId="20" fillId="0" borderId="0" xfId="42" applyNumberFormat="1" applyFont="1" applyFill="1"/>
    <xf numFmtId="0" fontId="23" fillId="0" borderId="0" xfId="0" applyFont="1" applyFill="1"/>
    <xf numFmtId="168" fontId="0" fillId="0" borderId="0" xfId="0" applyNumberFormat="1" applyFill="1" applyAlignment="1">
      <alignment horizontal="left"/>
    </xf>
    <xf numFmtId="3" fontId="0" fillId="0" borderId="0" xfId="0" applyNumberFormat="1" applyFill="1" applyAlignment="1">
      <alignment horizontal="left"/>
    </xf>
    <xf numFmtId="168" fontId="23" fillId="0" borderId="0" xfId="0" applyNumberFormat="1" applyFont="1" applyFill="1"/>
    <xf numFmtId="168" fontId="0" fillId="0" borderId="0" xfId="0" applyNumberFormat="1" applyFill="1"/>
    <xf numFmtId="0" fontId="19" fillId="0" borderId="0" xfId="0" applyFont="1" applyFill="1" applyAlignment="1">
      <alignment horizontal="left"/>
    </xf>
    <xf numFmtId="168" fontId="19" fillId="0" borderId="0" xfId="0" applyNumberFormat="1" applyFont="1" applyFill="1"/>
    <xf numFmtId="168" fontId="19" fillId="0" borderId="0" xfId="42" applyNumberFormat="1" applyFont="1" applyFill="1"/>
    <xf numFmtId="3" fontId="21" fillId="0" borderId="0" xfId="0" applyNumberFormat="1" applyFont="1" applyFill="1"/>
    <xf numFmtId="0" fontId="22" fillId="0" borderId="0" xfId="0" applyFont="1" applyFill="1"/>
    <xf numFmtId="0" fontId="19" fillId="0" borderId="0" xfId="0" applyFont="1" applyFill="1"/>
    <xf numFmtId="2" fontId="0" fillId="0" borderId="0" xfId="0" applyNumberFormat="1" applyFill="1"/>
    <xf numFmtId="168" fontId="24" fillId="0" borderId="0" xfId="0" applyNumberFormat="1" applyFont="1" applyFill="1"/>
    <xf numFmtId="168" fontId="0" fillId="0" borderId="0" xfId="42" applyNumberFormat="1" applyFont="1" applyFill="1" applyBorder="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urrency" xfId="42"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numFmt numFmtId="1" formatCode="0"/>
    </dxf>
    <dxf>
      <numFmt numFmtId="1" formatCode="0"/>
    </dxf>
    <dxf>
      <numFmt numFmtId="1" formatCode="0"/>
    </dxf>
    <dxf>
      <numFmt numFmtId="1" formatCode="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s>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[MasterFileLibrarySurvey05_06to19withPivotTablefordistrubtion.xlsx]pivot!PivotTable1</c:name>
    <c:fmtId val="0"/>
  </c:pivotSource>
  <c:chart>
    <c:title>
      <c:tx>
        <c:rich>
          <a:bodyPr rot="0" spcFirstLastPara="1" vertOverflow="ellipsis" vert="horz" wrap="square" anchor="ctr" anchorCtr="1"/>
          <a:lstStyle/>
          <a:p>
            <a:pPr>
              <a:defRPr sz="2160" b="0" i="0" u="none" strike="noStrike" kern="1200" spc="0" baseline="0">
                <a:solidFill>
                  <a:schemeClr val="tx1">
                    <a:lumMod val="65000"/>
                    <a:lumOff val="35000"/>
                  </a:schemeClr>
                </a:solidFill>
                <a:latin typeface="+mn-lt"/>
                <a:ea typeface="+mn-ea"/>
                <a:cs typeface="+mn-cs"/>
              </a:defRPr>
            </a:pPr>
            <a:r>
              <a:rPr lang="en-US"/>
              <a:t>Count of College Respondents by Year</a:t>
            </a:r>
          </a:p>
        </c:rich>
      </c:tx>
      <c:overlay val="0"/>
      <c:spPr>
        <a:noFill/>
        <a:ln>
          <a:noFill/>
        </a:ln>
        <a:effectLst/>
      </c:spPr>
      <c:txPr>
        <a:bodyPr rot="0" spcFirstLastPara="1" vertOverflow="ellipsis" vert="horz" wrap="square" anchor="ctr" anchorCtr="1"/>
        <a:lstStyle/>
        <a:p>
          <a:pPr>
            <a:defRPr sz="216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ln w="28575" cap="rnd">
            <a:solidFill>
              <a:schemeClr val="accent1"/>
            </a:solidFill>
            <a:round/>
          </a:ln>
          <a:effectLst/>
        </c:spPr>
        <c:marker>
          <c:symbol val="none"/>
        </c:marker>
      </c:pivotFmt>
      <c:pivotFmt>
        <c:idx val="27"/>
        <c:spPr>
          <a:ln w="28575" cap="rnd">
            <a:solidFill>
              <a:schemeClr val="accent1"/>
            </a:solidFill>
            <a:round/>
          </a:ln>
          <a:effectLst/>
        </c:spPr>
        <c:marker>
          <c:symbol val="none"/>
        </c:marker>
      </c:pivotFmt>
      <c:pivotFmt>
        <c:idx val="28"/>
        <c:spPr>
          <a:ln w="28575" cap="rnd">
            <a:solidFill>
              <a:schemeClr val="accent1"/>
            </a:solidFill>
            <a:round/>
          </a:ln>
          <a:effectLst/>
        </c:spPr>
        <c:marker>
          <c:symbol val="none"/>
        </c:marker>
      </c:pivotFmt>
      <c:pivotFmt>
        <c:idx val="29"/>
        <c:spPr>
          <a:ln w="28575" cap="rnd">
            <a:solidFill>
              <a:schemeClr val="accent1"/>
            </a:solidFill>
            <a:round/>
          </a:ln>
          <a:effectLst/>
        </c:spPr>
        <c:marker>
          <c:symbol val="none"/>
        </c:marker>
      </c:pivotFmt>
      <c:pivotFmt>
        <c:idx val="30"/>
        <c:spPr>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solidFill>
            <a:schemeClr val="accent1"/>
          </a:solidFill>
          <a:ln w="28575" cap="rnd">
            <a:solidFill>
              <a:schemeClr val="accent1"/>
            </a:solidFill>
            <a:round/>
          </a:ln>
          <a:effectLst/>
        </c:spPr>
        <c:marker>
          <c:symbol val="none"/>
        </c:marker>
      </c:pivotFmt>
      <c:pivotFmt>
        <c:idx val="181"/>
        <c:spPr>
          <a:solidFill>
            <a:schemeClr val="accent1"/>
          </a:solidFill>
          <a:ln w="28575" cap="rnd">
            <a:solidFill>
              <a:schemeClr val="accent1"/>
            </a:solidFill>
            <a:round/>
          </a:ln>
          <a:effectLst/>
        </c:spPr>
        <c:marker>
          <c:symbol val="none"/>
        </c:marker>
      </c:pivotFmt>
      <c:pivotFmt>
        <c:idx val="182"/>
        <c:spPr>
          <a:solidFill>
            <a:schemeClr val="accent1"/>
          </a:solidFill>
          <a:ln w="28575" cap="rnd">
            <a:solidFill>
              <a:schemeClr val="accent1"/>
            </a:solidFill>
            <a:round/>
          </a:ln>
          <a:effectLst/>
        </c:spPr>
        <c:marker>
          <c:symbol val="none"/>
        </c:marker>
      </c:pivotFmt>
      <c:pivotFmt>
        <c:idx val="183"/>
        <c:spPr>
          <a:solidFill>
            <a:schemeClr val="accent1"/>
          </a:solidFill>
          <a:ln w="28575" cap="rnd">
            <a:solidFill>
              <a:schemeClr val="accent1"/>
            </a:solidFill>
            <a:round/>
          </a:ln>
          <a:effectLst/>
        </c:spPr>
        <c:marker>
          <c:symbol val="none"/>
        </c:marker>
      </c:pivotFmt>
      <c:pivotFmt>
        <c:idx val="184"/>
        <c:spPr>
          <a:solidFill>
            <a:schemeClr val="accent1"/>
          </a:solidFill>
          <a:ln w="28575" cap="rnd">
            <a:solidFill>
              <a:schemeClr val="accent1"/>
            </a:solidFill>
            <a:round/>
          </a:ln>
          <a:effectLst/>
        </c:spPr>
        <c:marker>
          <c:symbol val="none"/>
        </c:marker>
      </c:pivotFmt>
      <c:pivotFmt>
        <c:idx val="185"/>
        <c:spPr>
          <a:solidFill>
            <a:schemeClr val="accent1"/>
          </a:solidFill>
          <a:ln w="28575" cap="rnd">
            <a:solidFill>
              <a:schemeClr val="accent1"/>
            </a:solidFill>
            <a:round/>
          </a:ln>
          <a:effectLst/>
        </c:spPr>
        <c:marker>
          <c:symbol val="none"/>
        </c:marker>
      </c:pivotFmt>
      <c:pivotFmt>
        <c:idx val="186"/>
        <c:spPr>
          <a:solidFill>
            <a:schemeClr val="accent1"/>
          </a:solidFill>
          <a:ln w="28575" cap="rnd">
            <a:solidFill>
              <a:schemeClr val="accent1"/>
            </a:solidFill>
            <a:round/>
          </a:ln>
          <a:effectLst/>
        </c:spPr>
        <c:marker>
          <c:symbol val="none"/>
        </c:marker>
      </c:pivotFmt>
      <c:pivotFmt>
        <c:idx val="187"/>
        <c:spPr>
          <a:solidFill>
            <a:schemeClr val="accent1"/>
          </a:solidFill>
          <a:ln w="28575" cap="rnd">
            <a:solidFill>
              <a:schemeClr val="accent1"/>
            </a:solidFill>
            <a:round/>
          </a:ln>
          <a:effectLst/>
        </c:spPr>
        <c:marker>
          <c:symbol val="none"/>
        </c:marker>
      </c:pivotFmt>
      <c:pivotFmt>
        <c:idx val="188"/>
        <c:spPr>
          <a:solidFill>
            <a:schemeClr val="accent1"/>
          </a:solidFill>
          <a:ln w="28575" cap="rnd">
            <a:solidFill>
              <a:schemeClr val="accent1"/>
            </a:solidFill>
            <a:round/>
          </a:ln>
          <a:effectLst/>
        </c:spPr>
        <c:marker>
          <c:symbol val="none"/>
        </c:marker>
      </c:pivotFmt>
      <c:pivotFmt>
        <c:idx val="189"/>
        <c:spPr>
          <a:solidFill>
            <a:schemeClr val="accent1"/>
          </a:solidFill>
          <a:ln w="28575" cap="rnd">
            <a:solidFill>
              <a:schemeClr val="accent1"/>
            </a:solidFill>
            <a:round/>
          </a:ln>
          <a:effectLst/>
        </c:spPr>
        <c:marker>
          <c:symbol val="none"/>
        </c:marker>
      </c:pivotFmt>
      <c:pivotFmt>
        <c:idx val="190"/>
        <c:spPr>
          <a:solidFill>
            <a:schemeClr val="accent1"/>
          </a:solidFill>
          <a:ln w="28575" cap="rnd">
            <a:solidFill>
              <a:schemeClr val="accent1"/>
            </a:solidFill>
            <a:round/>
          </a:ln>
          <a:effectLst/>
        </c:spPr>
        <c:marker>
          <c:symbol val="none"/>
        </c:marker>
      </c:pivotFmt>
      <c:pivotFmt>
        <c:idx val="191"/>
        <c:spPr>
          <a:solidFill>
            <a:schemeClr val="accent1"/>
          </a:solidFill>
          <a:ln w="28575" cap="rnd">
            <a:solidFill>
              <a:schemeClr val="accent1"/>
            </a:solidFill>
            <a:round/>
          </a:ln>
          <a:effectLst/>
        </c:spPr>
        <c:marker>
          <c:symbol val="none"/>
        </c:marker>
      </c:pivotFmt>
      <c:pivotFmt>
        <c:idx val="192"/>
        <c:spPr>
          <a:solidFill>
            <a:schemeClr val="accent1"/>
          </a:solidFill>
          <a:ln w="28575" cap="rnd">
            <a:solidFill>
              <a:schemeClr val="accent1"/>
            </a:solidFill>
            <a:round/>
          </a:ln>
          <a:effectLst/>
        </c:spPr>
        <c:marker>
          <c:symbol val="none"/>
        </c:marker>
      </c:pivotFmt>
      <c:pivotFmt>
        <c:idx val="193"/>
        <c:spPr>
          <a:solidFill>
            <a:schemeClr val="accent1"/>
          </a:solidFill>
          <a:ln w="28575" cap="rnd">
            <a:solidFill>
              <a:schemeClr val="accent1"/>
            </a:solidFill>
            <a:round/>
          </a:ln>
          <a:effectLst/>
        </c:spPr>
        <c:marker>
          <c:symbol val="none"/>
        </c:marker>
      </c:pivotFmt>
      <c:pivotFmt>
        <c:idx val="194"/>
        <c:spPr>
          <a:solidFill>
            <a:schemeClr val="accent1"/>
          </a:solidFill>
          <a:ln w="28575" cap="rnd">
            <a:solidFill>
              <a:schemeClr val="accent1"/>
            </a:solidFill>
            <a:round/>
          </a:ln>
          <a:effectLst/>
        </c:spPr>
        <c:marker>
          <c:symbol val="none"/>
        </c:marker>
      </c:pivotFmt>
      <c:pivotFmt>
        <c:idx val="195"/>
        <c:spPr>
          <a:solidFill>
            <a:schemeClr val="accent1"/>
          </a:solidFill>
          <a:ln w="28575" cap="rnd">
            <a:solidFill>
              <a:schemeClr val="accent1"/>
            </a:solidFill>
            <a:round/>
          </a:ln>
          <a:effectLst/>
        </c:spPr>
        <c:marker>
          <c:symbol val="none"/>
        </c:marker>
      </c:pivotFmt>
      <c:pivotFmt>
        <c:idx val="196"/>
        <c:spPr>
          <a:solidFill>
            <a:schemeClr val="accent1"/>
          </a:solidFill>
          <a:ln w="28575" cap="rnd">
            <a:solidFill>
              <a:schemeClr val="accent1"/>
            </a:solidFill>
            <a:round/>
          </a:ln>
          <a:effectLst/>
        </c:spPr>
        <c:marker>
          <c:symbol val="none"/>
        </c:marker>
      </c:pivotFmt>
      <c:pivotFmt>
        <c:idx val="197"/>
        <c:spPr>
          <a:solidFill>
            <a:schemeClr val="accent1"/>
          </a:solidFill>
          <a:ln w="28575" cap="rnd">
            <a:solidFill>
              <a:schemeClr val="accent1"/>
            </a:solidFill>
            <a:round/>
          </a:ln>
          <a:effectLst/>
        </c:spPr>
        <c:marker>
          <c:symbol val="none"/>
        </c:marker>
      </c:pivotFmt>
      <c:pivotFmt>
        <c:idx val="198"/>
        <c:spPr>
          <a:solidFill>
            <a:schemeClr val="accent1"/>
          </a:solidFill>
          <a:ln w="28575" cap="rnd">
            <a:solidFill>
              <a:schemeClr val="accent1"/>
            </a:solidFill>
            <a:round/>
          </a:ln>
          <a:effectLst/>
        </c:spPr>
        <c:marker>
          <c:symbol val="none"/>
        </c:marker>
      </c:pivotFmt>
      <c:pivotFmt>
        <c:idx val="199"/>
        <c:spPr>
          <a:solidFill>
            <a:schemeClr val="accent1"/>
          </a:solidFill>
          <a:ln w="28575" cap="rnd">
            <a:solidFill>
              <a:schemeClr val="accent1"/>
            </a:solidFill>
            <a:round/>
          </a:ln>
          <a:effectLst/>
        </c:spPr>
        <c:marker>
          <c:symbol val="none"/>
        </c:marker>
      </c:pivotFmt>
      <c:pivotFmt>
        <c:idx val="200"/>
        <c:spPr>
          <a:solidFill>
            <a:schemeClr val="accent1"/>
          </a:solidFill>
          <a:ln w="28575" cap="rnd">
            <a:solidFill>
              <a:schemeClr val="accent1"/>
            </a:solidFill>
            <a:round/>
          </a:ln>
          <a:effectLst/>
        </c:spPr>
        <c:marker>
          <c:symbol val="none"/>
        </c:marker>
      </c:pivotFmt>
      <c:pivotFmt>
        <c:idx val="201"/>
        <c:spPr>
          <a:solidFill>
            <a:schemeClr val="accent1"/>
          </a:solidFill>
          <a:ln w="28575" cap="rnd">
            <a:solidFill>
              <a:schemeClr val="accent1"/>
            </a:solidFill>
            <a:round/>
          </a:ln>
          <a:effectLst/>
        </c:spPr>
        <c:marker>
          <c:symbol val="none"/>
        </c:marker>
      </c:pivotFmt>
      <c:pivotFmt>
        <c:idx val="202"/>
        <c:spPr>
          <a:solidFill>
            <a:schemeClr val="accent1"/>
          </a:solidFill>
          <a:ln w="28575" cap="rnd">
            <a:solidFill>
              <a:schemeClr val="accent1"/>
            </a:solidFill>
            <a:round/>
          </a:ln>
          <a:effectLst/>
        </c:spPr>
        <c:marker>
          <c:symbol val="none"/>
        </c:marker>
      </c:pivotFmt>
      <c:pivotFmt>
        <c:idx val="203"/>
        <c:spPr>
          <a:solidFill>
            <a:schemeClr val="accent1"/>
          </a:solidFill>
          <a:ln w="28575" cap="rnd">
            <a:solidFill>
              <a:schemeClr val="accent1"/>
            </a:solidFill>
            <a:round/>
          </a:ln>
          <a:effectLst/>
        </c:spPr>
        <c:marker>
          <c:symbol val="none"/>
        </c:marker>
      </c:pivotFmt>
      <c:pivotFmt>
        <c:idx val="204"/>
        <c:spPr>
          <a:solidFill>
            <a:schemeClr val="accent1"/>
          </a:solidFill>
          <a:ln w="28575" cap="rnd">
            <a:solidFill>
              <a:schemeClr val="accent1"/>
            </a:solidFill>
            <a:round/>
          </a:ln>
          <a:effectLst/>
        </c:spPr>
        <c:marker>
          <c:symbol val="none"/>
        </c:marker>
      </c:pivotFmt>
      <c:pivotFmt>
        <c:idx val="205"/>
        <c:spPr>
          <a:solidFill>
            <a:schemeClr val="accent1"/>
          </a:solidFill>
          <a:ln w="28575" cap="rnd">
            <a:solidFill>
              <a:schemeClr val="accent1"/>
            </a:solidFill>
            <a:round/>
          </a:ln>
          <a:effectLst/>
        </c:spPr>
        <c:marker>
          <c:symbol val="none"/>
        </c:marker>
      </c:pivotFmt>
      <c:pivotFmt>
        <c:idx val="206"/>
        <c:spPr>
          <a:solidFill>
            <a:schemeClr val="accent1"/>
          </a:solidFill>
          <a:ln w="28575" cap="rnd">
            <a:solidFill>
              <a:schemeClr val="accent1"/>
            </a:solidFill>
            <a:round/>
          </a:ln>
          <a:effectLst/>
        </c:spPr>
        <c:marker>
          <c:symbol val="none"/>
        </c:marker>
      </c:pivotFmt>
      <c:pivotFmt>
        <c:idx val="207"/>
        <c:spPr>
          <a:solidFill>
            <a:schemeClr val="accent1"/>
          </a:solidFill>
          <a:ln w="28575" cap="rnd">
            <a:solidFill>
              <a:schemeClr val="accent1"/>
            </a:solidFill>
            <a:round/>
          </a:ln>
          <a:effectLst/>
        </c:spPr>
        <c:marker>
          <c:symbol val="none"/>
        </c:marker>
      </c:pivotFmt>
      <c:pivotFmt>
        <c:idx val="208"/>
        <c:spPr>
          <a:solidFill>
            <a:schemeClr val="accent1"/>
          </a:solidFill>
          <a:ln w="28575" cap="rnd">
            <a:solidFill>
              <a:schemeClr val="accent1"/>
            </a:solidFill>
            <a:round/>
          </a:ln>
          <a:effectLst/>
        </c:spPr>
        <c:marker>
          <c:symbol val="none"/>
        </c:marker>
      </c:pivotFmt>
      <c:pivotFmt>
        <c:idx val="209"/>
        <c:spPr>
          <a:solidFill>
            <a:schemeClr val="accent1"/>
          </a:solidFill>
          <a:ln w="28575" cap="rnd">
            <a:solidFill>
              <a:schemeClr val="accent1"/>
            </a:solidFill>
            <a:round/>
          </a:ln>
          <a:effectLst/>
        </c:spPr>
        <c:marker>
          <c:symbol val="none"/>
        </c:marker>
      </c:pivotFmt>
      <c:pivotFmt>
        <c:idx val="210"/>
        <c:spPr>
          <a:solidFill>
            <a:schemeClr val="accent1"/>
          </a:solidFill>
          <a:ln w="28575" cap="rnd">
            <a:solidFill>
              <a:schemeClr val="accent1"/>
            </a:solidFill>
            <a:round/>
          </a:ln>
          <a:effectLst/>
        </c:spPr>
        <c:marker>
          <c:symbol val="none"/>
        </c:marker>
      </c:pivotFmt>
      <c:pivotFmt>
        <c:idx val="211"/>
        <c:spPr>
          <a:solidFill>
            <a:schemeClr val="accent1"/>
          </a:solidFill>
          <a:ln w="28575" cap="rnd">
            <a:solidFill>
              <a:schemeClr val="accent1"/>
            </a:solidFill>
            <a:round/>
          </a:ln>
          <a:effectLst/>
        </c:spPr>
        <c:marker>
          <c:symbol val="none"/>
        </c:marker>
      </c:pivotFmt>
      <c:pivotFmt>
        <c:idx val="212"/>
        <c:spPr>
          <a:solidFill>
            <a:schemeClr val="accent1"/>
          </a:solidFill>
          <a:ln w="28575" cap="rnd">
            <a:solidFill>
              <a:schemeClr val="accent1"/>
            </a:solidFill>
            <a:round/>
          </a:ln>
          <a:effectLst/>
        </c:spPr>
        <c:marker>
          <c:symbol val="none"/>
        </c:marker>
      </c:pivotFmt>
      <c:pivotFmt>
        <c:idx val="213"/>
        <c:spPr>
          <a:solidFill>
            <a:schemeClr val="accent1"/>
          </a:solidFill>
          <a:ln w="28575" cap="rnd">
            <a:solidFill>
              <a:schemeClr val="accent1"/>
            </a:solidFill>
            <a:round/>
          </a:ln>
          <a:effectLst/>
        </c:spPr>
        <c:marker>
          <c:symbol val="none"/>
        </c:marker>
      </c:pivotFmt>
      <c:pivotFmt>
        <c:idx val="214"/>
        <c:spPr>
          <a:solidFill>
            <a:schemeClr val="accent1"/>
          </a:solidFill>
          <a:ln w="28575" cap="rnd">
            <a:solidFill>
              <a:schemeClr val="accent1"/>
            </a:solidFill>
            <a:round/>
          </a:ln>
          <a:effectLst/>
        </c:spPr>
        <c:marker>
          <c:symbol val="none"/>
        </c:marker>
      </c:pivotFmt>
      <c:pivotFmt>
        <c:idx val="215"/>
        <c:spPr>
          <a:solidFill>
            <a:schemeClr val="accent1"/>
          </a:solidFill>
          <a:ln w="28575" cap="rnd">
            <a:solidFill>
              <a:schemeClr val="accent1"/>
            </a:solidFill>
            <a:round/>
          </a:ln>
          <a:effectLst/>
        </c:spPr>
        <c:marker>
          <c:symbol val="none"/>
        </c:marker>
      </c:pivotFmt>
      <c:pivotFmt>
        <c:idx val="216"/>
        <c:spPr>
          <a:solidFill>
            <a:schemeClr val="accent1"/>
          </a:solidFill>
          <a:ln w="28575" cap="rnd">
            <a:solidFill>
              <a:schemeClr val="accent1"/>
            </a:solidFill>
            <a:round/>
          </a:ln>
          <a:effectLst/>
        </c:spPr>
        <c:marker>
          <c:symbol val="none"/>
        </c:marker>
      </c:pivotFmt>
      <c:pivotFmt>
        <c:idx val="217"/>
        <c:spPr>
          <a:solidFill>
            <a:schemeClr val="accent1"/>
          </a:solidFill>
          <a:ln w="28575" cap="rnd">
            <a:solidFill>
              <a:schemeClr val="accent1"/>
            </a:solidFill>
            <a:round/>
          </a:ln>
          <a:effectLst/>
        </c:spPr>
        <c:marker>
          <c:symbol val="none"/>
        </c:marker>
      </c:pivotFmt>
      <c:pivotFmt>
        <c:idx val="218"/>
        <c:spPr>
          <a:solidFill>
            <a:schemeClr val="accent1"/>
          </a:solidFill>
          <a:ln w="28575" cap="rnd">
            <a:solidFill>
              <a:schemeClr val="accent1"/>
            </a:solidFill>
            <a:round/>
          </a:ln>
          <a:effectLst/>
        </c:spPr>
        <c:marker>
          <c:symbol val="none"/>
        </c:marker>
      </c:pivotFmt>
      <c:pivotFmt>
        <c:idx val="219"/>
        <c:spPr>
          <a:solidFill>
            <a:schemeClr val="accent1"/>
          </a:solidFill>
          <a:ln w="28575" cap="rnd">
            <a:solidFill>
              <a:schemeClr val="accent1"/>
            </a:solidFill>
            <a:round/>
          </a:ln>
          <a:effectLst/>
        </c:spPr>
        <c:marker>
          <c:symbol val="none"/>
        </c:marker>
      </c:pivotFmt>
      <c:pivotFmt>
        <c:idx val="220"/>
        <c:spPr>
          <a:solidFill>
            <a:schemeClr val="accent1"/>
          </a:solidFill>
          <a:ln w="28575" cap="rnd">
            <a:solidFill>
              <a:schemeClr val="accent1"/>
            </a:solidFill>
            <a:round/>
          </a:ln>
          <a:effectLst/>
        </c:spPr>
        <c:marker>
          <c:symbol val="none"/>
        </c:marker>
      </c:pivotFmt>
      <c:pivotFmt>
        <c:idx val="221"/>
        <c:spPr>
          <a:solidFill>
            <a:schemeClr val="accent1"/>
          </a:solidFill>
          <a:ln w="28575" cap="rnd">
            <a:solidFill>
              <a:schemeClr val="accent1"/>
            </a:solidFill>
            <a:round/>
          </a:ln>
          <a:effectLst/>
        </c:spPr>
        <c:marker>
          <c:symbol val="none"/>
        </c:marker>
      </c:pivotFmt>
      <c:pivotFmt>
        <c:idx val="222"/>
        <c:spPr>
          <a:solidFill>
            <a:schemeClr val="accent1"/>
          </a:solidFill>
          <a:ln w="28575" cap="rnd">
            <a:solidFill>
              <a:schemeClr val="accent1"/>
            </a:solidFill>
            <a:round/>
          </a:ln>
          <a:effectLst/>
        </c:spPr>
        <c:marker>
          <c:symbol val="none"/>
        </c:marker>
      </c:pivotFmt>
      <c:pivotFmt>
        <c:idx val="223"/>
        <c:spPr>
          <a:solidFill>
            <a:schemeClr val="accent1"/>
          </a:solidFill>
          <a:ln w="28575" cap="rnd">
            <a:solidFill>
              <a:schemeClr val="accent1"/>
            </a:solidFill>
            <a:round/>
          </a:ln>
          <a:effectLst/>
        </c:spPr>
        <c:marker>
          <c:symbol val="none"/>
        </c:marker>
      </c:pivotFmt>
      <c:pivotFmt>
        <c:idx val="224"/>
        <c:spPr>
          <a:solidFill>
            <a:schemeClr val="accent1"/>
          </a:solidFill>
          <a:ln w="28575" cap="rnd">
            <a:solidFill>
              <a:schemeClr val="accent1"/>
            </a:solidFill>
            <a:round/>
          </a:ln>
          <a:effectLst/>
        </c:spPr>
        <c:marker>
          <c:symbol val="none"/>
        </c:marker>
      </c:pivotFmt>
      <c:pivotFmt>
        <c:idx val="225"/>
        <c:spPr>
          <a:solidFill>
            <a:schemeClr val="accent1"/>
          </a:solidFill>
          <a:ln w="28575" cap="rnd">
            <a:solidFill>
              <a:schemeClr val="accent1"/>
            </a:solidFill>
            <a:round/>
          </a:ln>
          <a:effectLst/>
        </c:spPr>
        <c:marker>
          <c:symbol val="none"/>
        </c:marker>
      </c:pivotFmt>
      <c:pivotFmt>
        <c:idx val="226"/>
        <c:spPr>
          <a:solidFill>
            <a:schemeClr val="accent1"/>
          </a:solidFill>
          <a:ln w="28575" cap="rnd">
            <a:solidFill>
              <a:schemeClr val="accent1"/>
            </a:solidFill>
            <a:round/>
          </a:ln>
          <a:effectLst/>
        </c:spPr>
        <c:marker>
          <c:symbol val="none"/>
        </c:marker>
      </c:pivotFmt>
      <c:pivotFmt>
        <c:idx val="227"/>
        <c:spPr>
          <a:solidFill>
            <a:schemeClr val="accent1"/>
          </a:solidFill>
          <a:ln w="28575" cap="rnd">
            <a:solidFill>
              <a:schemeClr val="accent1"/>
            </a:solidFill>
            <a:round/>
          </a:ln>
          <a:effectLst/>
        </c:spPr>
        <c:marker>
          <c:symbol val="none"/>
        </c:marker>
      </c:pivotFmt>
      <c:pivotFmt>
        <c:idx val="228"/>
        <c:spPr>
          <a:solidFill>
            <a:schemeClr val="accent1"/>
          </a:solidFill>
          <a:ln w="28575" cap="rnd">
            <a:solidFill>
              <a:schemeClr val="accent1"/>
            </a:solidFill>
            <a:round/>
          </a:ln>
          <a:effectLst/>
        </c:spPr>
        <c:marker>
          <c:symbol val="none"/>
        </c:marker>
      </c:pivotFmt>
      <c:pivotFmt>
        <c:idx val="229"/>
        <c:spPr>
          <a:solidFill>
            <a:schemeClr val="accent1"/>
          </a:solidFill>
          <a:ln w="28575" cap="rnd">
            <a:solidFill>
              <a:schemeClr val="accent1"/>
            </a:solidFill>
            <a:round/>
          </a:ln>
          <a:effectLst/>
        </c:spPr>
        <c:marker>
          <c:symbol val="none"/>
        </c:marker>
      </c:pivotFmt>
      <c:pivotFmt>
        <c:idx val="230"/>
        <c:spPr>
          <a:solidFill>
            <a:schemeClr val="accent1"/>
          </a:solidFill>
          <a:ln w="28575" cap="rnd">
            <a:solidFill>
              <a:schemeClr val="accent1"/>
            </a:solidFill>
            <a:round/>
          </a:ln>
          <a:effectLst/>
        </c:spPr>
        <c:marker>
          <c:symbol val="none"/>
        </c:marker>
      </c:pivotFmt>
      <c:pivotFmt>
        <c:idx val="231"/>
        <c:spPr>
          <a:solidFill>
            <a:schemeClr val="accent1"/>
          </a:solidFill>
          <a:ln w="28575" cap="rnd">
            <a:solidFill>
              <a:schemeClr val="accent1"/>
            </a:solidFill>
            <a:round/>
          </a:ln>
          <a:effectLst/>
        </c:spPr>
        <c:marker>
          <c:symbol val="none"/>
        </c:marker>
      </c:pivotFmt>
      <c:pivotFmt>
        <c:idx val="232"/>
        <c:spPr>
          <a:solidFill>
            <a:schemeClr val="accent1"/>
          </a:solidFill>
          <a:ln w="28575" cap="rnd">
            <a:solidFill>
              <a:schemeClr val="accent1"/>
            </a:solidFill>
            <a:round/>
          </a:ln>
          <a:effectLst/>
        </c:spPr>
        <c:marker>
          <c:symbol val="none"/>
        </c:marker>
      </c:pivotFmt>
      <c:pivotFmt>
        <c:idx val="233"/>
        <c:spPr>
          <a:solidFill>
            <a:schemeClr val="accent1"/>
          </a:solidFill>
          <a:ln w="28575" cap="rnd">
            <a:solidFill>
              <a:schemeClr val="accent1"/>
            </a:solidFill>
            <a:round/>
          </a:ln>
          <a:effectLst/>
        </c:spPr>
        <c:marker>
          <c:symbol val="none"/>
        </c:marker>
      </c:pivotFmt>
      <c:pivotFmt>
        <c:idx val="234"/>
        <c:spPr>
          <a:solidFill>
            <a:schemeClr val="accent1"/>
          </a:solidFill>
          <a:ln w="28575" cap="rnd">
            <a:solidFill>
              <a:schemeClr val="accent1"/>
            </a:solidFill>
            <a:round/>
          </a:ln>
          <a:effectLst/>
        </c:spPr>
        <c:marker>
          <c:symbol val="none"/>
        </c:marker>
      </c:pivotFmt>
      <c:pivotFmt>
        <c:idx val="235"/>
        <c:spPr>
          <a:solidFill>
            <a:schemeClr val="accent1"/>
          </a:solidFill>
          <a:ln w="28575" cap="rnd">
            <a:solidFill>
              <a:schemeClr val="accent1"/>
            </a:solidFill>
            <a:round/>
          </a:ln>
          <a:effectLst/>
        </c:spPr>
        <c:marker>
          <c:symbol val="none"/>
        </c:marker>
      </c:pivotFmt>
      <c:pivotFmt>
        <c:idx val="236"/>
        <c:spPr>
          <a:solidFill>
            <a:schemeClr val="accent1"/>
          </a:solidFill>
          <a:ln w="28575" cap="rnd">
            <a:solidFill>
              <a:schemeClr val="accent1"/>
            </a:solidFill>
            <a:round/>
          </a:ln>
          <a:effectLst/>
        </c:spPr>
        <c:marker>
          <c:symbol val="none"/>
        </c:marker>
      </c:pivotFmt>
      <c:pivotFmt>
        <c:idx val="237"/>
        <c:spPr>
          <a:solidFill>
            <a:schemeClr val="accent1"/>
          </a:solidFill>
          <a:ln w="28575" cap="rnd">
            <a:solidFill>
              <a:schemeClr val="accent1"/>
            </a:solidFill>
            <a:round/>
          </a:ln>
          <a:effectLst/>
        </c:spPr>
        <c:marker>
          <c:symbol val="none"/>
        </c:marker>
      </c:pivotFmt>
      <c:pivotFmt>
        <c:idx val="238"/>
        <c:spPr>
          <a:solidFill>
            <a:schemeClr val="accent1"/>
          </a:solidFill>
          <a:ln w="28575" cap="rnd">
            <a:solidFill>
              <a:schemeClr val="accent1"/>
            </a:solidFill>
            <a:round/>
          </a:ln>
          <a:effectLst/>
        </c:spPr>
        <c:marker>
          <c:symbol val="none"/>
        </c:marker>
      </c:pivotFmt>
      <c:pivotFmt>
        <c:idx val="239"/>
        <c:spPr>
          <a:solidFill>
            <a:schemeClr val="accent1"/>
          </a:solidFill>
          <a:ln w="28575" cap="rnd">
            <a:solidFill>
              <a:schemeClr val="accent1"/>
            </a:solidFill>
            <a:round/>
          </a:ln>
          <a:effectLst/>
        </c:spPr>
        <c:marker>
          <c:symbol val="none"/>
        </c:marker>
      </c:pivotFmt>
      <c:pivotFmt>
        <c:idx val="240"/>
        <c:spPr>
          <a:solidFill>
            <a:schemeClr val="accent1"/>
          </a:solidFill>
          <a:ln w="28575" cap="rnd">
            <a:solidFill>
              <a:schemeClr val="accent1"/>
            </a:solidFill>
            <a:round/>
          </a:ln>
          <a:effectLst/>
        </c:spPr>
        <c:marker>
          <c:symbol val="none"/>
        </c:marker>
      </c:pivotFmt>
      <c:pivotFmt>
        <c:idx val="241"/>
        <c:spPr>
          <a:solidFill>
            <a:schemeClr val="accent1"/>
          </a:solidFill>
          <a:ln w="28575" cap="rnd">
            <a:solidFill>
              <a:schemeClr val="accent1"/>
            </a:solidFill>
            <a:round/>
          </a:ln>
          <a:effectLst/>
        </c:spPr>
        <c:marker>
          <c:symbol val="none"/>
        </c:marker>
      </c:pivotFmt>
      <c:pivotFmt>
        <c:idx val="242"/>
        <c:spPr>
          <a:solidFill>
            <a:schemeClr val="accent1"/>
          </a:solidFill>
          <a:ln w="28575" cap="rnd">
            <a:solidFill>
              <a:schemeClr val="accent1"/>
            </a:solidFill>
            <a:round/>
          </a:ln>
          <a:effectLst/>
        </c:spPr>
        <c:marker>
          <c:symbol val="none"/>
        </c:marker>
      </c:pivotFmt>
      <c:pivotFmt>
        <c:idx val="243"/>
        <c:spPr>
          <a:solidFill>
            <a:schemeClr val="accent1"/>
          </a:solidFill>
          <a:ln w="28575" cap="rnd">
            <a:solidFill>
              <a:schemeClr val="accent1"/>
            </a:solidFill>
            <a:round/>
          </a:ln>
          <a:effectLst/>
        </c:spPr>
        <c:marker>
          <c:symbol val="none"/>
        </c:marker>
      </c:pivotFmt>
      <c:pivotFmt>
        <c:idx val="244"/>
        <c:spPr>
          <a:solidFill>
            <a:schemeClr val="accent1"/>
          </a:solidFill>
          <a:ln w="28575" cap="rnd">
            <a:solidFill>
              <a:schemeClr val="accent1"/>
            </a:solidFill>
            <a:round/>
          </a:ln>
          <a:effectLst/>
        </c:spPr>
        <c:marker>
          <c:symbol val="none"/>
        </c:marker>
      </c:pivotFmt>
      <c:pivotFmt>
        <c:idx val="245"/>
        <c:spPr>
          <a:solidFill>
            <a:schemeClr val="accent1"/>
          </a:solidFill>
          <a:ln w="28575" cap="rnd">
            <a:solidFill>
              <a:schemeClr val="accent1"/>
            </a:solidFill>
            <a:round/>
          </a:ln>
          <a:effectLst/>
        </c:spPr>
        <c:marker>
          <c:symbol val="none"/>
        </c:marker>
      </c:pivotFmt>
      <c:pivotFmt>
        <c:idx val="246"/>
        <c:spPr>
          <a:solidFill>
            <a:schemeClr val="accent1"/>
          </a:solidFill>
          <a:ln w="28575" cap="rnd">
            <a:solidFill>
              <a:schemeClr val="accent1"/>
            </a:solidFill>
            <a:round/>
          </a:ln>
          <a:effectLst/>
        </c:spPr>
        <c:marker>
          <c:symbol val="none"/>
        </c:marker>
      </c:pivotFmt>
      <c:pivotFmt>
        <c:idx val="247"/>
        <c:spPr>
          <a:solidFill>
            <a:schemeClr val="accent1"/>
          </a:solidFill>
          <a:ln w="28575" cap="rnd">
            <a:solidFill>
              <a:schemeClr val="accent1"/>
            </a:solidFill>
            <a:round/>
          </a:ln>
          <a:effectLst/>
        </c:spPr>
        <c:marker>
          <c:symbol val="none"/>
        </c:marker>
      </c:pivotFmt>
      <c:pivotFmt>
        <c:idx val="248"/>
        <c:spPr>
          <a:solidFill>
            <a:schemeClr val="accent1"/>
          </a:solidFill>
          <a:ln w="28575" cap="rnd">
            <a:solidFill>
              <a:schemeClr val="accent1"/>
            </a:solidFill>
            <a:round/>
          </a:ln>
          <a:effectLst/>
        </c:spPr>
        <c:marker>
          <c:symbol val="none"/>
        </c:marker>
      </c:pivotFmt>
      <c:pivotFmt>
        <c:idx val="249"/>
        <c:spPr>
          <a:solidFill>
            <a:schemeClr val="accent1"/>
          </a:solidFill>
          <a:ln w="28575" cap="rnd">
            <a:solidFill>
              <a:schemeClr val="accent1"/>
            </a:solidFill>
            <a:round/>
          </a:ln>
          <a:effectLst/>
        </c:spPr>
        <c:marker>
          <c:symbol val="none"/>
        </c:marker>
      </c:pivotFmt>
      <c:pivotFmt>
        <c:idx val="250"/>
        <c:spPr>
          <a:solidFill>
            <a:schemeClr val="accent1"/>
          </a:solidFill>
          <a:ln w="28575" cap="rnd">
            <a:solidFill>
              <a:schemeClr val="accent1"/>
            </a:solidFill>
            <a:round/>
          </a:ln>
          <a:effectLst/>
        </c:spPr>
        <c:marker>
          <c:symbol val="none"/>
        </c:marker>
      </c:pivotFmt>
      <c:pivotFmt>
        <c:idx val="251"/>
        <c:spPr>
          <a:solidFill>
            <a:schemeClr val="accent1"/>
          </a:solidFill>
          <a:ln w="28575" cap="rnd">
            <a:solidFill>
              <a:schemeClr val="accent1"/>
            </a:solidFill>
            <a:round/>
          </a:ln>
          <a:effectLst/>
        </c:spPr>
        <c:marker>
          <c:symbol val="none"/>
        </c:marker>
      </c:pivotFmt>
      <c:pivotFmt>
        <c:idx val="252"/>
        <c:spPr>
          <a:solidFill>
            <a:schemeClr val="accent1"/>
          </a:solidFill>
          <a:ln w="28575" cap="rnd">
            <a:solidFill>
              <a:schemeClr val="accent1"/>
            </a:solidFill>
            <a:round/>
          </a:ln>
          <a:effectLst/>
        </c:spPr>
        <c:marker>
          <c:symbol val="none"/>
        </c:marker>
      </c:pivotFmt>
      <c:pivotFmt>
        <c:idx val="253"/>
        <c:spPr>
          <a:solidFill>
            <a:schemeClr val="accent1"/>
          </a:solidFill>
          <a:ln w="28575" cap="rnd">
            <a:solidFill>
              <a:schemeClr val="accent1"/>
            </a:solidFill>
            <a:round/>
          </a:ln>
          <a:effectLst/>
        </c:spPr>
        <c:marker>
          <c:symbol val="none"/>
        </c:marker>
      </c:pivotFmt>
      <c:pivotFmt>
        <c:idx val="254"/>
        <c:spPr>
          <a:solidFill>
            <a:schemeClr val="accent1"/>
          </a:solidFill>
          <a:ln w="28575" cap="rnd">
            <a:solidFill>
              <a:schemeClr val="accent1"/>
            </a:solidFill>
            <a:round/>
          </a:ln>
          <a:effectLst/>
        </c:spPr>
        <c:marker>
          <c:symbol val="none"/>
        </c:marker>
      </c:pivotFmt>
      <c:pivotFmt>
        <c:idx val="255"/>
        <c:spPr>
          <a:solidFill>
            <a:schemeClr val="accent1"/>
          </a:solidFill>
          <a:ln w="28575" cap="rnd">
            <a:solidFill>
              <a:schemeClr val="accent1"/>
            </a:solidFill>
            <a:round/>
          </a:ln>
          <a:effectLst/>
        </c:spPr>
        <c:marker>
          <c:symbol val="none"/>
        </c:marker>
      </c:pivotFmt>
      <c:pivotFmt>
        <c:idx val="256"/>
        <c:spPr>
          <a:solidFill>
            <a:schemeClr val="accent1"/>
          </a:solidFill>
          <a:ln w="28575" cap="rnd">
            <a:solidFill>
              <a:schemeClr val="accent1"/>
            </a:solidFill>
            <a:round/>
          </a:ln>
          <a:effectLst/>
        </c:spPr>
        <c:marker>
          <c:symbol val="none"/>
        </c:marker>
      </c:pivotFmt>
      <c:pivotFmt>
        <c:idx val="257"/>
        <c:spPr>
          <a:solidFill>
            <a:schemeClr val="accent1"/>
          </a:solidFill>
          <a:ln w="28575" cap="rnd">
            <a:solidFill>
              <a:schemeClr val="accent1"/>
            </a:solidFill>
            <a:round/>
          </a:ln>
          <a:effectLst/>
        </c:spPr>
        <c:marker>
          <c:symbol val="none"/>
        </c:marker>
      </c:pivotFmt>
      <c:pivotFmt>
        <c:idx val="258"/>
        <c:spPr>
          <a:solidFill>
            <a:schemeClr val="accent1"/>
          </a:solidFill>
          <a:ln w="28575" cap="rnd">
            <a:solidFill>
              <a:schemeClr val="accent1"/>
            </a:solidFill>
            <a:round/>
          </a:ln>
          <a:effectLst/>
        </c:spPr>
        <c:marker>
          <c:symbol val="none"/>
        </c:marker>
      </c:pivotFmt>
      <c:pivotFmt>
        <c:idx val="259"/>
        <c:spPr>
          <a:solidFill>
            <a:schemeClr val="accent1"/>
          </a:solidFill>
          <a:ln w="28575" cap="rnd">
            <a:solidFill>
              <a:schemeClr val="accent1"/>
            </a:solidFill>
            <a:round/>
          </a:ln>
          <a:effectLst/>
        </c:spPr>
        <c:marker>
          <c:symbol val="none"/>
        </c:marker>
      </c:pivotFmt>
      <c:pivotFmt>
        <c:idx val="260"/>
        <c:spPr>
          <a:solidFill>
            <a:schemeClr val="accent1"/>
          </a:solidFill>
          <a:ln w="28575" cap="rnd">
            <a:solidFill>
              <a:schemeClr val="accent1"/>
            </a:solidFill>
            <a:round/>
          </a:ln>
          <a:effectLst/>
        </c:spPr>
        <c:marker>
          <c:symbol val="none"/>
        </c:marker>
      </c:pivotFmt>
      <c:pivotFmt>
        <c:idx val="261"/>
        <c:spPr>
          <a:solidFill>
            <a:schemeClr val="accent1"/>
          </a:solidFill>
          <a:ln w="28575" cap="rnd">
            <a:solidFill>
              <a:schemeClr val="accent1"/>
            </a:solidFill>
            <a:round/>
          </a:ln>
          <a:effectLst/>
        </c:spPr>
        <c:marker>
          <c:symbol val="none"/>
        </c:marker>
      </c:pivotFmt>
      <c:pivotFmt>
        <c:idx val="262"/>
        <c:spPr>
          <a:solidFill>
            <a:schemeClr val="accent1"/>
          </a:solidFill>
          <a:ln w="28575" cap="rnd">
            <a:solidFill>
              <a:schemeClr val="accent1"/>
            </a:solidFill>
            <a:round/>
          </a:ln>
          <a:effectLst/>
        </c:spPr>
        <c:marker>
          <c:symbol val="none"/>
        </c:marker>
      </c:pivotFmt>
      <c:pivotFmt>
        <c:idx val="263"/>
        <c:spPr>
          <a:solidFill>
            <a:schemeClr val="accent1"/>
          </a:solidFill>
          <a:ln w="28575" cap="rnd">
            <a:solidFill>
              <a:schemeClr val="accent1"/>
            </a:solidFill>
            <a:round/>
          </a:ln>
          <a:effectLst/>
        </c:spPr>
        <c:marker>
          <c:symbol val="none"/>
        </c:marker>
      </c:pivotFmt>
      <c:pivotFmt>
        <c:idx val="264"/>
        <c:spPr>
          <a:solidFill>
            <a:schemeClr val="accent1"/>
          </a:solidFill>
          <a:ln w="28575" cap="rnd">
            <a:solidFill>
              <a:schemeClr val="accent1"/>
            </a:solidFill>
            <a:round/>
          </a:ln>
          <a:effectLst/>
        </c:spPr>
        <c:marker>
          <c:symbol val="none"/>
        </c:marker>
      </c:pivotFmt>
      <c:pivotFmt>
        <c:idx val="265"/>
        <c:spPr>
          <a:solidFill>
            <a:schemeClr val="accent1"/>
          </a:solidFill>
          <a:ln w="28575" cap="rnd">
            <a:solidFill>
              <a:schemeClr val="accent1"/>
            </a:solidFill>
            <a:round/>
          </a:ln>
          <a:effectLst/>
        </c:spPr>
        <c:marker>
          <c:symbol val="none"/>
        </c:marker>
      </c:pivotFmt>
      <c:pivotFmt>
        <c:idx val="266"/>
        <c:spPr>
          <a:solidFill>
            <a:schemeClr val="accent1"/>
          </a:solidFill>
          <a:ln w="28575" cap="rnd">
            <a:solidFill>
              <a:schemeClr val="accent1"/>
            </a:solidFill>
            <a:round/>
          </a:ln>
          <a:effectLst/>
        </c:spPr>
        <c:marker>
          <c:symbol val="none"/>
        </c:marker>
      </c:pivotFmt>
      <c:pivotFmt>
        <c:idx val="267"/>
        <c:spPr>
          <a:solidFill>
            <a:schemeClr val="accent1"/>
          </a:solidFill>
          <a:ln w="28575" cap="rnd">
            <a:solidFill>
              <a:schemeClr val="accent1"/>
            </a:solidFill>
            <a:round/>
          </a:ln>
          <a:effectLst/>
        </c:spPr>
        <c:marker>
          <c:symbol val="none"/>
        </c:marker>
      </c:pivotFmt>
      <c:pivotFmt>
        <c:idx val="268"/>
        <c:spPr>
          <a:solidFill>
            <a:schemeClr val="accent1"/>
          </a:solidFill>
          <a:ln w="28575" cap="rnd">
            <a:solidFill>
              <a:schemeClr val="accent1"/>
            </a:solidFill>
            <a:round/>
          </a:ln>
          <a:effectLst/>
        </c:spPr>
        <c:marker>
          <c:symbol val="none"/>
        </c:marker>
      </c:pivotFmt>
      <c:pivotFmt>
        <c:idx val="269"/>
        <c:spPr>
          <a:solidFill>
            <a:schemeClr val="accent1"/>
          </a:solidFill>
          <a:ln w="28575" cap="rnd">
            <a:solidFill>
              <a:schemeClr val="accent1"/>
            </a:solidFill>
            <a:round/>
          </a:ln>
          <a:effectLst/>
        </c:spPr>
        <c:marker>
          <c:symbol val="none"/>
        </c:marker>
      </c:pivotFmt>
      <c:pivotFmt>
        <c:idx val="270"/>
        <c:spPr>
          <a:solidFill>
            <a:schemeClr val="accent1"/>
          </a:solidFill>
          <a:ln w="28575" cap="rnd">
            <a:solidFill>
              <a:schemeClr val="accent1"/>
            </a:solidFill>
            <a:round/>
          </a:ln>
          <a:effectLst/>
        </c:spPr>
        <c:marker>
          <c:symbol val="none"/>
        </c:marker>
      </c:pivotFmt>
      <c:pivotFmt>
        <c:idx val="271"/>
        <c:spPr>
          <a:solidFill>
            <a:schemeClr val="accent1"/>
          </a:solidFill>
          <a:ln w="28575" cap="rnd">
            <a:solidFill>
              <a:schemeClr val="accent1"/>
            </a:solidFill>
            <a:round/>
          </a:ln>
          <a:effectLst/>
        </c:spPr>
        <c:marker>
          <c:symbol val="none"/>
        </c:marker>
      </c:pivotFmt>
      <c:pivotFmt>
        <c:idx val="272"/>
        <c:spPr>
          <a:solidFill>
            <a:schemeClr val="accent1"/>
          </a:solidFill>
          <a:ln w="28575" cap="rnd">
            <a:solidFill>
              <a:schemeClr val="accent1"/>
            </a:solidFill>
            <a:round/>
          </a:ln>
          <a:effectLst/>
        </c:spPr>
        <c:marker>
          <c:symbol val="none"/>
        </c:marker>
      </c:pivotFmt>
      <c:pivotFmt>
        <c:idx val="273"/>
        <c:spPr>
          <a:solidFill>
            <a:schemeClr val="accent1"/>
          </a:solidFill>
          <a:ln w="28575" cap="rnd">
            <a:solidFill>
              <a:schemeClr val="accent1"/>
            </a:solidFill>
            <a:round/>
          </a:ln>
          <a:effectLst/>
        </c:spPr>
        <c:marker>
          <c:symbol val="none"/>
        </c:marker>
      </c:pivotFmt>
      <c:pivotFmt>
        <c:idx val="274"/>
        <c:spPr>
          <a:solidFill>
            <a:schemeClr val="accent1"/>
          </a:solidFill>
          <a:ln w="28575" cap="rnd">
            <a:solidFill>
              <a:schemeClr val="accent1"/>
            </a:solidFill>
            <a:round/>
          </a:ln>
          <a:effectLst/>
        </c:spPr>
        <c:marker>
          <c:symbol val="none"/>
        </c:marker>
      </c:pivotFmt>
      <c:pivotFmt>
        <c:idx val="275"/>
        <c:spPr>
          <a:solidFill>
            <a:schemeClr val="accent1"/>
          </a:solidFill>
          <a:ln w="28575" cap="rnd">
            <a:solidFill>
              <a:schemeClr val="accent1"/>
            </a:solidFill>
            <a:round/>
          </a:ln>
          <a:effectLst/>
        </c:spPr>
        <c:marker>
          <c:symbol val="none"/>
        </c:marker>
      </c:pivotFmt>
      <c:pivotFmt>
        <c:idx val="276"/>
        <c:spPr>
          <a:solidFill>
            <a:schemeClr val="accent1"/>
          </a:solidFill>
          <a:ln w="28575" cap="rnd">
            <a:solidFill>
              <a:schemeClr val="accent1"/>
            </a:solidFill>
            <a:round/>
          </a:ln>
          <a:effectLst/>
        </c:spPr>
        <c:marker>
          <c:symbol val="none"/>
        </c:marker>
      </c:pivotFmt>
      <c:pivotFmt>
        <c:idx val="277"/>
        <c:spPr>
          <a:solidFill>
            <a:schemeClr val="accent1"/>
          </a:solidFill>
          <a:ln w="28575" cap="rnd">
            <a:solidFill>
              <a:schemeClr val="accent1"/>
            </a:solidFill>
            <a:round/>
          </a:ln>
          <a:effectLst/>
        </c:spPr>
        <c:marker>
          <c:symbol val="none"/>
        </c:marker>
      </c:pivotFmt>
      <c:pivotFmt>
        <c:idx val="278"/>
        <c:spPr>
          <a:solidFill>
            <a:schemeClr val="accent1"/>
          </a:solidFill>
          <a:ln w="28575" cap="rnd">
            <a:solidFill>
              <a:schemeClr val="accent1"/>
            </a:solidFill>
            <a:round/>
          </a:ln>
          <a:effectLst/>
        </c:spPr>
        <c:marker>
          <c:symbol val="none"/>
        </c:marker>
      </c:pivotFmt>
      <c:pivotFmt>
        <c:idx val="279"/>
        <c:spPr>
          <a:solidFill>
            <a:schemeClr val="accent1"/>
          </a:solidFill>
          <a:ln w="28575" cap="rnd">
            <a:solidFill>
              <a:schemeClr val="accent1"/>
            </a:solidFill>
            <a:round/>
          </a:ln>
          <a:effectLst/>
        </c:spPr>
        <c:marker>
          <c:symbol val="none"/>
        </c:marker>
      </c:pivotFmt>
      <c:pivotFmt>
        <c:idx val="280"/>
        <c:spPr>
          <a:solidFill>
            <a:schemeClr val="accent1"/>
          </a:solidFill>
          <a:ln w="28575" cap="rnd">
            <a:solidFill>
              <a:schemeClr val="accent1"/>
            </a:solidFill>
            <a:round/>
          </a:ln>
          <a:effectLst/>
        </c:spPr>
        <c:marker>
          <c:symbol val="none"/>
        </c:marker>
      </c:pivotFmt>
      <c:pivotFmt>
        <c:idx val="281"/>
        <c:spPr>
          <a:solidFill>
            <a:schemeClr val="accent1"/>
          </a:solidFill>
          <a:ln w="28575" cap="rnd">
            <a:solidFill>
              <a:schemeClr val="accent1"/>
            </a:solidFill>
            <a:round/>
          </a:ln>
          <a:effectLst/>
        </c:spPr>
        <c:marker>
          <c:symbol val="none"/>
        </c:marker>
      </c:pivotFmt>
      <c:pivotFmt>
        <c:idx val="282"/>
        <c:spPr>
          <a:solidFill>
            <a:schemeClr val="accent1"/>
          </a:solidFill>
          <a:ln w="28575" cap="rnd">
            <a:solidFill>
              <a:schemeClr val="accent1"/>
            </a:solidFill>
            <a:round/>
          </a:ln>
          <a:effectLst/>
        </c:spPr>
        <c:marker>
          <c:symbol val="none"/>
        </c:marker>
      </c:pivotFmt>
      <c:pivotFmt>
        <c:idx val="283"/>
        <c:spPr>
          <a:solidFill>
            <a:schemeClr val="accent1"/>
          </a:solidFill>
          <a:ln w="28575" cap="rnd">
            <a:solidFill>
              <a:schemeClr val="accent1"/>
            </a:solidFill>
            <a:round/>
          </a:ln>
          <a:effectLst/>
        </c:spPr>
        <c:marker>
          <c:symbol val="none"/>
        </c:marker>
      </c:pivotFmt>
      <c:pivotFmt>
        <c:idx val="284"/>
        <c:spPr>
          <a:ln w="28575" cap="rnd">
            <a:solidFill>
              <a:schemeClr val="accent1"/>
            </a:solidFill>
            <a:round/>
          </a:ln>
          <a:effectLst/>
        </c:spPr>
        <c:marker>
          <c:symbol val="none"/>
        </c:marker>
      </c:pivotFmt>
      <c:pivotFmt>
        <c:idx val="285"/>
        <c:spPr>
          <a:solidFill>
            <a:schemeClr val="accent1"/>
          </a:solidFill>
          <a:ln w="28575" cap="rnd">
            <a:solidFill>
              <a:schemeClr val="accent1"/>
            </a:solidFill>
            <a:round/>
          </a:ln>
          <a:effectLst/>
        </c:spPr>
        <c:marker>
          <c:symbol val="none"/>
        </c:marker>
      </c:pivotFmt>
      <c:pivotFmt>
        <c:idx val="286"/>
        <c:spPr>
          <a:solidFill>
            <a:schemeClr val="accent1"/>
          </a:solidFill>
          <a:ln w="28575" cap="rnd">
            <a:solidFill>
              <a:schemeClr val="accent1"/>
            </a:solidFill>
            <a:round/>
          </a:ln>
          <a:effectLst/>
        </c:spPr>
        <c:marker>
          <c:symbol val="none"/>
        </c:marker>
      </c:pivotFmt>
      <c:pivotFmt>
        <c:idx val="287"/>
        <c:spPr>
          <a:solidFill>
            <a:schemeClr val="accent1"/>
          </a:solidFill>
          <a:ln w="28575" cap="rnd">
            <a:solidFill>
              <a:schemeClr val="accent1"/>
            </a:solidFill>
            <a:round/>
          </a:ln>
          <a:effectLst/>
        </c:spPr>
        <c:marker>
          <c:symbol val="none"/>
        </c:marker>
      </c:pivotFmt>
      <c:pivotFmt>
        <c:idx val="288"/>
        <c:spPr>
          <a:solidFill>
            <a:schemeClr val="accent1"/>
          </a:solidFill>
          <a:ln w="28575" cap="rnd">
            <a:solidFill>
              <a:schemeClr val="accent1"/>
            </a:solidFill>
            <a:round/>
          </a:ln>
          <a:effectLst/>
        </c:spPr>
        <c:marker>
          <c:symbol val="none"/>
        </c:marker>
      </c:pivotFmt>
      <c:pivotFmt>
        <c:idx val="289"/>
        <c:spPr>
          <a:solidFill>
            <a:schemeClr val="accent1"/>
          </a:solidFill>
          <a:ln w="28575" cap="rnd">
            <a:solidFill>
              <a:schemeClr val="accent1"/>
            </a:solidFill>
            <a:round/>
          </a:ln>
          <a:effectLst/>
        </c:spPr>
        <c:marker>
          <c:symbol val="none"/>
        </c:marker>
      </c:pivotFmt>
      <c:pivotFmt>
        <c:idx val="290"/>
        <c:spPr>
          <a:solidFill>
            <a:schemeClr val="accent1"/>
          </a:solidFill>
          <a:ln w="28575" cap="rnd">
            <a:solidFill>
              <a:schemeClr val="accent1"/>
            </a:solidFill>
            <a:round/>
          </a:ln>
          <a:effectLst/>
        </c:spPr>
        <c:marker>
          <c:symbol val="none"/>
        </c:marker>
      </c:pivotFmt>
      <c:pivotFmt>
        <c:idx val="291"/>
        <c:spPr>
          <a:solidFill>
            <a:schemeClr val="accent1"/>
          </a:solidFill>
          <a:ln w="28575" cap="rnd">
            <a:solidFill>
              <a:schemeClr val="accent1"/>
            </a:solidFill>
            <a:round/>
          </a:ln>
          <a:effectLst/>
        </c:spPr>
        <c:marker>
          <c:symbol val="none"/>
        </c:marker>
      </c:pivotFmt>
      <c:pivotFmt>
        <c:idx val="292"/>
        <c:spPr>
          <a:solidFill>
            <a:schemeClr val="accent1"/>
          </a:solidFill>
          <a:ln w="28575" cap="rnd">
            <a:solidFill>
              <a:schemeClr val="accent1"/>
            </a:solidFill>
            <a:round/>
          </a:ln>
          <a:effectLst/>
        </c:spPr>
        <c:marker>
          <c:symbol val="none"/>
        </c:marker>
      </c:pivotFmt>
      <c:pivotFmt>
        <c:idx val="293"/>
        <c:spPr>
          <a:solidFill>
            <a:schemeClr val="accent1"/>
          </a:solidFill>
          <a:ln w="28575" cap="rnd">
            <a:solidFill>
              <a:schemeClr val="accent1"/>
            </a:solidFill>
            <a:round/>
          </a:ln>
          <a:effectLst/>
        </c:spPr>
        <c:marker>
          <c:symbol val="none"/>
        </c:marker>
      </c:pivotFmt>
      <c:pivotFmt>
        <c:idx val="294"/>
        <c:spPr>
          <a:solidFill>
            <a:schemeClr val="accent1"/>
          </a:solidFill>
          <a:ln w="28575" cap="rnd">
            <a:solidFill>
              <a:schemeClr val="accent1"/>
            </a:solidFill>
            <a:round/>
          </a:ln>
          <a:effectLst/>
        </c:spPr>
        <c:marker>
          <c:symbol val="none"/>
        </c:marker>
      </c:pivotFmt>
      <c:pivotFmt>
        <c:idx val="295"/>
        <c:spPr>
          <a:solidFill>
            <a:schemeClr val="accent1"/>
          </a:solidFill>
          <a:ln w="28575" cap="rnd">
            <a:solidFill>
              <a:schemeClr val="accent1"/>
            </a:solidFill>
            <a:round/>
          </a:ln>
          <a:effectLst/>
        </c:spPr>
        <c:marker>
          <c:symbol val="none"/>
        </c:marker>
      </c:pivotFmt>
      <c:pivotFmt>
        <c:idx val="296"/>
        <c:spPr>
          <a:solidFill>
            <a:schemeClr val="accent1"/>
          </a:solidFill>
          <a:ln w="28575" cap="rnd">
            <a:solidFill>
              <a:schemeClr val="accent1"/>
            </a:solidFill>
            <a:round/>
          </a:ln>
          <a:effectLst/>
        </c:spPr>
        <c:marker>
          <c:symbol val="none"/>
        </c:marker>
      </c:pivotFmt>
      <c:pivotFmt>
        <c:idx val="297"/>
        <c:spPr>
          <a:solidFill>
            <a:schemeClr val="accent1"/>
          </a:solidFill>
          <a:ln w="28575" cap="rnd">
            <a:solidFill>
              <a:schemeClr val="accent1"/>
            </a:solidFill>
            <a:round/>
          </a:ln>
          <a:effectLst/>
        </c:spPr>
        <c:marker>
          <c:symbol val="none"/>
        </c:marker>
      </c:pivotFmt>
      <c:pivotFmt>
        <c:idx val="298"/>
        <c:spPr>
          <a:solidFill>
            <a:schemeClr val="accent1"/>
          </a:solidFill>
          <a:ln w="28575" cap="rnd">
            <a:solidFill>
              <a:schemeClr val="accent1"/>
            </a:solidFill>
            <a:round/>
          </a:ln>
          <a:effectLst/>
        </c:spPr>
        <c:marker>
          <c:symbol val="none"/>
        </c:marker>
      </c:pivotFmt>
      <c:pivotFmt>
        <c:idx val="299"/>
        <c:spPr>
          <a:solidFill>
            <a:schemeClr val="accent1"/>
          </a:solidFill>
          <a:ln w="28575" cap="rnd">
            <a:solidFill>
              <a:schemeClr val="accent1"/>
            </a:solidFill>
            <a:round/>
          </a:ln>
          <a:effectLst/>
        </c:spPr>
        <c:marker>
          <c:symbol val="none"/>
        </c:marker>
      </c:pivotFmt>
      <c:pivotFmt>
        <c:idx val="300"/>
        <c:spPr>
          <a:solidFill>
            <a:schemeClr val="accent1"/>
          </a:solidFill>
          <a:ln w="28575" cap="rnd">
            <a:solidFill>
              <a:schemeClr val="accent1"/>
            </a:solidFill>
            <a:round/>
          </a:ln>
          <a:effectLst/>
        </c:spPr>
        <c:marker>
          <c:symbol val="none"/>
        </c:marker>
      </c:pivotFmt>
      <c:pivotFmt>
        <c:idx val="301"/>
        <c:spPr>
          <a:solidFill>
            <a:schemeClr val="accent1"/>
          </a:solidFill>
          <a:ln w="28575" cap="rnd">
            <a:solidFill>
              <a:schemeClr val="accent1"/>
            </a:solidFill>
            <a:round/>
          </a:ln>
          <a:effectLst/>
        </c:spPr>
        <c:marker>
          <c:symbol val="none"/>
        </c:marker>
      </c:pivotFmt>
      <c:pivotFmt>
        <c:idx val="302"/>
        <c:spPr>
          <a:solidFill>
            <a:schemeClr val="accent1"/>
          </a:solidFill>
          <a:ln w="28575" cap="rnd">
            <a:solidFill>
              <a:schemeClr val="accent1"/>
            </a:solidFill>
            <a:round/>
          </a:ln>
          <a:effectLst/>
        </c:spPr>
        <c:marker>
          <c:symbol val="none"/>
        </c:marker>
      </c:pivotFmt>
      <c:pivotFmt>
        <c:idx val="303"/>
        <c:spPr>
          <a:solidFill>
            <a:schemeClr val="accent1"/>
          </a:solidFill>
          <a:ln w="28575" cap="rnd">
            <a:solidFill>
              <a:schemeClr val="accent1"/>
            </a:solidFill>
            <a:round/>
          </a:ln>
          <a:effectLst/>
        </c:spPr>
        <c:marker>
          <c:symbol val="none"/>
        </c:marker>
      </c:pivotFmt>
      <c:pivotFmt>
        <c:idx val="304"/>
        <c:spPr>
          <a:solidFill>
            <a:schemeClr val="accent1"/>
          </a:solidFill>
          <a:ln w="28575" cap="rnd">
            <a:solidFill>
              <a:schemeClr val="accent1"/>
            </a:solidFill>
            <a:round/>
          </a:ln>
          <a:effectLst/>
        </c:spPr>
        <c:marker>
          <c:symbol val="none"/>
        </c:marker>
      </c:pivotFmt>
      <c:pivotFmt>
        <c:idx val="305"/>
        <c:spPr>
          <a:solidFill>
            <a:schemeClr val="accent1"/>
          </a:solidFill>
          <a:ln w="28575" cap="rnd">
            <a:solidFill>
              <a:schemeClr val="accent1"/>
            </a:solidFill>
            <a:round/>
          </a:ln>
          <a:effectLst/>
        </c:spPr>
        <c:marker>
          <c:symbol val="none"/>
        </c:marker>
      </c:pivotFmt>
      <c:pivotFmt>
        <c:idx val="306"/>
        <c:spPr>
          <a:solidFill>
            <a:schemeClr val="accent1"/>
          </a:solidFill>
          <a:ln w="28575" cap="rnd">
            <a:solidFill>
              <a:schemeClr val="accent1"/>
            </a:solidFill>
            <a:round/>
          </a:ln>
          <a:effectLst/>
        </c:spPr>
        <c:marker>
          <c:symbol val="none"/>
        </c:marker>
      </c:pivotFmt>
      <c:pivotFmt>
        <c:idx val="307"/>
        <c:spPr>
          <a:solidFill>
            <a:schemeClr val="accent1"/>
          </a:solidFill>
          <a:ln w="28575" cap="rnd">
            <a:solidFill>
              <a:schemeClr val="accent1"/>
            </a:solidFill>
            <a:round/>
          </a:ln>
          <a:effectLst/>
        </c:spPr>
        <c:marker>
          <c:symbol val="none"/>
        </c:marker>
      </c:pivotFmt>
      <c:pivotFmt>
        <c:idx val="308"/>
        <c:spPr>
          <a:solidFill>
            <a:schemeClr val="accent1"/>
          </a:solidFill>
          <a:ln w="28575" cap="rnd">
            <a:solidFill>
              <a:schemeClr val="accent1"/>
            </a:solidFill>
            <a:round/>
          </a:ln>
          <a:effectLst/>
        </c:spPr>
        <c:marker>
          <c:symbol val="none"/>
        </c:marker>
      </c:pivotFmt>
      <c:pivotFmt>
        <c:idx val="309"/>
        <c:spPr>
          <a:solidFill>
            <a:schemeClr val="accent1"/>
          </a:solidFill>
          <a:ln w="28575" cap="rnd">
            <a:solidFill>
              <a:schemeClr val="accent1"/>
            </a:solidFill>
            <a:round/>
          </a:ln>
          <a:effectLst/>
        </c:spPr>
        <c:marker>
          <c:symbol val="none"/>
        </c:marker>
      </c:pivotFmt>
      <c:pivotFmt>
        <c:idx val="310"/>
        <c:spPr>
          <a:solidFill>
            <a:schemeClr val="accent1"/>
          </a:solidFill>
          <a:ln w="28575" cap="rnd">
            <a:solidFill>
              <a:schemeClr val="accent1"/>
            </a:solidFill>
            <a:round/>
          </a:ln>
          <a:effectLst/>
        </c:spPr>
        <c:marker>
          <c:symbol val="none"/>
        </c:marker>
      </c:pivotFmt>
      <c:pivotFmt>
        <c:idx val="311"/>
        <c:spPr>
          <a:solidFill>
            <a:schemeClr val="accent1"/>
          </a:solidFill>
          <a:ln w="28575" cap="rnd">
            <a:solidFill>
              <a:schemeClr val="accent1"/>
            </a:solidFill>
            <a:round/>
          </a:ln>
          <a:effectLst/>
        </c:spPr>
        <c:marker>
          <c:symbol val="none"/>
        </c:marker>
      </c:pivotFmt>
      <c:pivotFmt>
        <c:idx val="312"/>
        <c:spPr>
          <a:solidFill>
            <a:schemeClr val="accent1"/>
          </a:solidFill>
          <a:ln w="28575" cap="rnd">
            <a:solidFill>
              <a:schemeClr val="accent1"/>
            </a:solidFill>
            <a:round/>
          </a:ln>
          <a:effectLst/>
        </c:spPr>
        <c:marker>
          <c:symbol val="none"/>
        </c:marker>
      </c:pivotFmt>
      <c:pivotFmt>
        <c:idx val="313"/>
        <c:spPr>
          <a:solidFill>
            <a:schemeClr val="accent1"/>
          </a:solidFill>
          <a:ln w="28575" cap="rnd">
            <a:solidFill>
              <a:schemeClr val="accent1"/>
            </a:solidFill>
            <a:round/>
          </a:ln>
          <a:effectLst/>
        </c:spPr>
        <c:marker>
          <c:symbol val="none"/>
        </c:marker>
      </c:pivotFmt>
      <c:pivotFmt>
        <c:idx val="314"/>
        <c:spPr>
          <a:solidFill>
            <a:schemeClr val="accent1"/>
          </a:solidFill>
          <a:ln w="28575" cap="rnd">
            <a:solidFill>
              <a:schemeClr val="accent1"/>
            </a:solidFill>
            <a:round/>
          </a:ln>
          <a:effectLst/>
        </c:spPr>
        <c:marker>
          <c:symbol val="none"/>
        </c:marker>
      </c:pivotFmt>
      <c:pivotFmt>
        <c:idx val="315"/>
        <c:spPr>
          <a:solidFill>
            <a:schemeClr val="accent1"/>
          </a:solidFill>
          <a:ln w="28575" cap="rnd">
            <a:solidFill>
              <a:schemeClr val="accent1"/>
            </a:solidFill>
            <a:round/>
          </a:ln>
          <a:effectLst/>
        </c:spPr>
        <c:marker>
          <c:symbol val="none"/>
        </c:marker>
      </c:pivotFmt>
      <c:pivotFmt>
        <c:idx val="316"/>
        <c:spPr>
          <a:solidFill>
            <a:schemeClr val="accent1"/>
          </a:solidFill>
          <a:ln w="28575" cap="rnd">
            <a:solidFill>
              <a:schemeClr val="accent1"/>
            </a:solidFill>
            <a:round/>
          </a:ln>
          <a:effectLst/>
        </c:spPr>
        <c:marker>
          <c:symbol val="none"/>
        </c:marker>
      </c:pivotFmt>
      <c:pivotFmt>
        <c:idx val="317"/>
        <c:spPr>
          <a:solidFill>
            <a:schemeClr val="accent1"/>
          </a:solidFill>
          <a:ln w="28575" cap="rnd">
            <a:solidFill>
              <a:schemeClr val="accent1"/>
            </a:solidFill>
            <a:round/>
          </a:ln>
          <a:effectLst/>
        </c:spPr>
        <c:marker>
          <c:symbol val="none"/>
        </c:marker>
      </c:pivotFmt>
      <c:pivotFmt>
        <c:idx val="318"/>
        <c:spPr>
          <a:solidFill>
            <a:schemeClr val="accent1"/>
          </a:solidFill>
          <a:ln w="28575" cap="rnd">
            <a:solidFill>
              <a:schemeClr val="accent1"/>
            </a:solidFill>
            <a:round/>
          </a:ln>
          <a:effectLst/>
        </c:spPr>
        <c:marker>
          <c:symbol val="none"/>
        </c:marker>
      </c:pivotFmt>
      <c:pivotFmt>
        <c:idx val="319"/>
        <c:spPr>
          <a:solidFill>
            <a:schemeClr val="accent1"/>
          </a:solidFill>
          <a:ln w="28575" cap="rnd">
            <a:solidFill>
              <a:schemeClr val="accent1"/>
            </a:solidFill>
            <a:round/>
          </a:ln>
          <a:effectLst/>
        </c:spPr>
        <c:marker>
          <c:symbol val="none"/>
        </c:marker>
      </c:pivotFmt>
      <c:pivotFmt>
        <c:idx val="320"/>
        <c:spPr>
          <a:solidFill>
            <a:schemeClr val="accent1"/>
          </a:solidFill>
          <a:ln w="28575" cap="rnd">
            <a:solidFill>
              <a:schemeClr val="accent1"/>
            </a:solidFill>
            <a:round/>
          </a:ln>
          <a:effectLst/>
        </c:spPr>
        <c:marker>
          <c:symbol val="none"/>
        </c:marker>
      </c:pivotFmt>
      <c:pivotFmt>
        <c:idx val="321"/>
        <c:spPr>
          <a:solidFill>
            <a:schemeClr val="accent1"/>
          </a:solidFill>
          <a:ln w="28575" cap="rnd">
            <a:solidFill>
              <a:schemeClr val="accent1"/>
            </a:solidFill>
            <a:round/>
          </a:ln>
          <a:effectLst/>
        </c:spPr>
        <c:marker>
          <c:symbol val="none"/>
        </c:marker>
      </c:pivotFmt>
      <c:pivotFmt>
        <c:idx val="322"/>
        <c:spPr>
          <a:solidFill>
            <a:schemeClr val="accent1"/>
          </a:solidFill>
          <a:ln w="28575" cap="rnd">
            <a:solidFill>
              <a:schemeClr val="accent1"/>
            </a:solidFill>
            <a:round/>
          </a:ln>
          <a:effectLst/>
        </c:spPr>
        <c:marker>
          <c:symbol val="none"/>
        </c:marker>
      </c:pivotFmt>
      <c:pivotFmt>
        <c:idx val="323"/>
        <c:spPr>
          <a:solidFill>
            <a:schemeClr val="accent1"/>
          </a:solidFill>
          <a:ln w="28575" cap="rnd">
            <a:solidFill>
              <a:schemeClr val="accent1"/>
            </a:solidFill>
            <a:round/>
          </a:ln>
          <a:effectLst/>
        </c:spPr>
        <c:marker>
          <c:symbol val="none"/>
        </c:marker>
      </c:pivotFmt>
      <c:pivotFmt>
        <c:idx val="324"/>
        <c:spPr>
          <a:solidFill>
            <a:schemeClr val="accent1"/>
          </a:solidFill>
          <a:ln w="28575" cap="rnd">
            <a:solidFill>
              <a:schemeClr val="accent1"/>
            </a:solidFill>
            <a:round/>
          </a:ln>
          <a:effectLst/>
        </c:spPr>
        <c:marker>
          <c:symbol val="none"/>
        </c:marker>
      </c:pivotFmt>
      <c:pivotFmt>
        <c:idx val="325"/>
        <c:spPr>
          <a:solidFill>
            <a:schemeClr val="accent1"/>
          </a:solidFill>
          <a:ln w="28575" cap="rnd">
            <a:solidFill>
              <a:schemeClr val="accent1"/>
            </a:solidFill>
            <a:round/>
          </a:ln>
          <a:effectLst/>
        </c:spPr>
        <c:marker>
          <c:symbol val="none"/>
        </c:marker>
      </c:pivotFmt>
      <c:pivotFmt>
        <c:idx val="326"/>
        <c:spPr>
          <a:solidFill>
            <a:schemeClr val="accent1"/>
          </a:solidFill>
          <a:ln w="28575" cap="rnd">
            <a:solidFill>
              <a:schemeClr val="accent1"/>
            </a:solidFill>
            <a:round/>
          </a:ln>
          <a:effectLst/>
        </c:spPr>
        <c:marker>
          <c:symbol val="none"/>
        </c:marker>
      </c:pivotFmt>
      <c:pivotFmt>
        <c:idx val="327"/>
        <c:spPr>
          <a:solidFill>
            <a:schemeClr val="accent1"/>
          </a:solidFill>
          <a:ln w="28575" cap="rnd">
            <a:solidFill>
              <a:schemeClr val="accent1"/>
            </a:solidFill>
            <a:round/>
          </a:ln>
          <a:effectLst/>
        </c:spPr>
        <c:marker>
          <c:symbol val="none"/>
        </c:marker>
      </c:pivotFmt>
      <c:pivotFmt>
        <c:idx val="328"/>
        <c:spPr>
          <a:solidFill>
            <a:schemeClr val="accent1"/>
          </a:solidFill>
          <a:ln w="28575" cap="rnd">
            <a:solidFill>
              <a:schemeClr val="accent1"/>
            </a:solidFill>
            <a:round/>
          </a:ln>
          <a:effectLst/>
        </c:spPr>
        <c:marker>
          <c:symbol val="none"/>
        </c:marker>
      </c:pivotFmt>
      <c:pivotFmt>
        <c:idx val="329"/>
        <c:spPr>
          <a:solidFill>
            <a:schemeClr val="accent1"/>
          </a:solidFill>
          <a:ln w="28575" cap="rnd">
            <a:solidFill>
              <a:schemeClr val="accent1"/>
            </a:solidFill>
            <a:round/>
          </a:ln>
          <a:effectLst/>
        </c:spPr>
        <c:marker>
          <c:symbol val="none"/>
        </c:marker>
      </c:pivotFmt>
      <c:pivotFmt>
        <c:idx val="330"/>
        <c:spPr>
          <a:solidFill>
            <a:schemeClr val="accent1"/>
          </a:solidFill>
          <a:ln w="28575" cap="rnd">
            <a:solidFill>
              <a:schemeClr val="accent1"/>
            </a:solidFill>
            <a:round/>
          </a:ln>
          <a:effectLst/>
        </c:spPr>
        <c:marker>
          <c:symbol val="none"/>
        </c:marker>
      </c:pivotFmt>
      <c:pivotFmt>
        <c:idx val="331"/>
        <c:spPr>
          <a:solidFill>
            <a:schemeClr val="accent1"/>
          </a:solidFill>
          <a:ln w="28575" cap="rnd">
            <a:solidFill>
              <a:schemeClr val="accent1"/>
            </a:solidFill>
            <a:round/>
          </a:ln>
          <a:effectLst/>
        </c:spPr>
        <c:marker>
          <c:symbol val="none"/>
        </c:marker>
      </c:pivotFmt>
      <c:pivotFmt>
        <c:idx val="332"/>
        <c:spPr>
          <a:solidFill>
            <a:schemeClr val="accent1"/>
          </a:solidFill>
          <a:ln w="28575" cap="rnd">
            <a:solidFill>
              <a:schemeClr val="accent1"/>
            </a:solidFill>
            <a:round/>
          </a:ln>
          <a:effectLst/>
        </c:spPr>
        <c:marker>
          <c:symbol val="none"/>
        </c:marker>
      </c:pivotFmt>
      <c:pivotFmt>
        <c:idx val="333"/>
        <c:spPr>
          <a:solidFill>
            <a:schemeClr val="accent1"/>
          </a:solidFill>
          <a:ln w="28575" cap="rnd">
            <a:solidFill>
              <a:schemeClr val="accent1"/>
            </a:solidFill>
            <a:round/>
          </a:ln>
          <a:effectLst/>
        </c:spPr>
        <c:marker>
          <c:symbol val="none"/>
        </c:marker>
      </c:pivotFmt>
      <c:pivotFmt>
        <c:idx val="334"/>
        <c:spPr>
          <a:solidFill>
            <a:schemeClr val="accent1"/>
          </a:solidFill>
          <a:ln w="28575" cap="rnd">
            <a:solidFill>
              <a:schemeClr val="accent1"/>
            </a:solidFill>
            <a:round/>
          </a:ln>
          <a:effectLst/>
        </c:spPr>
        <c:marker>
          <c:symbol val="none"/>
        </c:marker>
      </c:pivotFmt>
      <c:pivotFmt>
        <c:idx val="335"/>
        <c:spPr>
          <a:solidFill>
            <a:schemeClr val="accent1"/>
          </a:solidFill>
          <a:ln w="28575" cap="rnd">
            <a:solidFill>
              <a:schemeClr val="accent1"/>
            </a:solidFill>
            <a:round/>
          </a:ln>
          <a:effectLst/>
        </c:spPr>
        <c:marker>
          <c:symbol val="none"/>
        </c:marker>
      </c:pivotFmt>
      <c:pivotFmt>
        <c:idx val="336"/>
        <c:spPr>
          <a:solidFill>
            <a:schemeClr val="accent1"/>
          </a:solidFill>
          <a:ln w="28575" cap="rnd">
            <a:solidFill>
              <a:schemeClr val="accent1"/>
            </a:solidFill>
            <a:round/>
          </a:ln>
          <a:effectLst/>
        </c:spPr>
        <c:marker>
          <c:symbol val="none"/>
        </c:marker>
      </c:pivotFmt>
      <c:pivotFmt>
        <c:idx val="337"/>
        <c:spPr>
          <a:solidFill>
            <a:schemeClr val="accent1"/>
          </a:solidFill>
          <a:ln w="28575" cap="rnd">
            <a:solidFill>
              <a:schemeClr val="accent1"/>
            </a:solidFill>
            <a:round/>
          </a:ln>
          <a:effectLst/>
        </c:spPr>
        <c:marker>
          <c:symbol val="none"/>
        </c:marker>
      </c:pivotFmt>
      <c:pivotFmt>
        <c:idx val="338"/>
        <c:spPr>
          <a:solidFill>
            <a:schemeClr val="accent1"/>
          </a:solidFill>
          <a:ln w="28575" cap="rnd">
            <a:solidFill>
              <a:schemeClr val="accent1"/>
            </a:solidFill>
            <a:round/>
          </a:ln>
          <a:effectLst/>
        </c:spPr>
        <c:marker>
          <c:symbol val="none"/>
        </c:marker>
      </c:pivotFmt>
      <c:pivotFmt>
        <c:idx val="339"/>
        <c:spPr>
          <a:solidFill>
            <a:schemeClr val="accent1"/>
          </a:solidFill>
          <a:ln w="28575" cap="rnd">
            <a:solidFill>
              <a:schemeClr val="accent1"/>
            </a:solidFill>
            <a:round/>
          </a:ln>
          <a:effectLst/>
        </c:spPr>
        <c:marker>
          <c:symbol val="none"/>
        </c:marker>
      </c:pivotFmt>
      <c:pivotFmt>
        <c:idx val="340"/>
        <c:spPr>
          <a:solidFill>
            <a:schemeClr val="accent1"/>
          </a:solidFill>
          <a:ln w="28575" cap="rnd">
            <a:solidFill>
              <a:schemeClr val="accent1"/>
            </a:solidFill>
            <a:round/>
          </a:ln>
          <a:effectLst/>
        </c:spPr>
        <c:marker>
          <c:symbol val="none"/>
        </c:marker>
      </c:pivotFmt>
      <c:pivotFmt>
        <c:idx val="341"/>
        <c:spPr>
          <a:solidFill>
            <a:schemeClr val="accent1"/>
          </a:solidFill>
          <a:ln w="28575" cap="rnd">
            <a:solidFill>
              <a:schemeClr val="accent1"/>
            </a:solidFill>
            <a:round/>
          </a:ln>
          <a:effectLst/>
        </c:spPr>
        <c:marker>
          <c:symbol val="none"/>
        </c:marker>
      </c:pivotFmt>
      <c:pivotFmt>
        <c:idx val="342"/>
        <c:spPr>
          <a:solidFill>
            <a:schemeClr val="accent1"/>
          </a:solidFill>
          <a:ln w="28575" cap="rnd">
            <a:solidFill>
              <a:schemeClr val="accent1"/>
            </a:solidFill>
            <a:round/>
          </a:ln>
          <a:effectLst/>
        </c:spPr>
        <c:marker>
          <c:symbol val="none"/>
        </c:marker>
      </c:pivotFmt>
      <c:pivotFmt>
        <c:idx val="343"/>
        <c:spPr>
          <a:solidFill>
            <a:schemeClr val="accent1"/>
          </a:solidFill>
          <a:ln w="28575" cap="rnd">
            <a:solidFill>
              <a:schemeClr val="accent1"/>
            </a:solidFill>
            <a:round/>
          </a:ln>
          <a:effectLst/>
        </c:spPr>
        <c:marker>
          <c:symbol val="none"/>
        </c:marker>
      </c:pivotFmt>
      <c:pivotFmt>
        <c:idx val="344"/>
        <c:spPr>
          <a:solidFill>
            <a:schemeClr val="accent1"/>
          </a:solidFill>
          <a:ln w="28575" cap="rnd">
            <a:solidFill>
              <a:schemeClr val="accent1"/>
            </a:solidFill>
            <a:round/>
          </a:ln>
          <a:effectLst/>
        </c:spPr>
        <c:marker>
          <c:symbol val="none"/>
        </c:marker>
      </c:pivotFmt>
      <c:pivotFmt>
        <c:idx val="345"/>
        <c:spPr>
          <a:solidFill>
            <a:schemeClr val="accent1"/>
          </a:solidFill>
          <a:ln w="28575" cap="rnd">
            <a:solidFill>
              <a:schemeClr val="accent1"/>
            </a:solidFill>
            <a:round/>
          </a:ln>
          <a:effectLst/>
        </c:spPr>
        <c:marker>
          <c:symbol val="none"/>
        </c:marker>
      </c:pivotFmt>
      <c:pivotFmt>
        <c:idx val="346"/>
        <c:spPr>
          <a:solidFill>
            <a:schemeClr val="accent1"/>
          </a:solidFill>
          <a:ln w="28575" cap="rnd">
            <a:solidFill>
              <a:schemeClr val="accent1"/>
            </a:solidFill>
            <a:round/>
          </a:ln>
          <a:effectLst/>
        </c:spPr>
        <c:marker>
          <c:symbol val="none"/>
        </c:marker>
      </c:pivotFmt>
      <c:pivotFmt>
        <c:idx val="347"/>
        <c:spPr>
          <a:solidFill>
            <a:schemeClr val="accent1"/>
          </a:solidFill>
          <a:ln w="28575" cap="rnd">
            <a:solidFill>
              <a:schemeClr val="accent1"/>
            </a:solidFill>
            <a:round/>
          </a:ln>
          <a:effectLst/>
        </c:spPr>
        <c:marker>
          <c:symbol val="none"/>
        </c:marker>
      </c:pivotFmt>
      <c:pivotFmt>
        <c:idx val="348"/>
        <c:spPr>
          <a:solidFill>
            <a:schemeClr val="accent1"/>
          </a:solidFill>
          <a:ln w="28575" cap="rnd">
            <a:solidFill>
              <a:schemeClr val="accent1"/>
            </a:solidFill>
            <a:round/>
          </a:ln>
          <a:effectLst/>
        </c:spPr>
        <c:marker>
          <c:symbol val="none"/>
        </c:marker>
      </c:pivotFmt>
      <c:pivotFmt>
        <c:idx val="349"/>
        <c:spPr>
          <a:solidFill>
            <a:schemeClr val="accent1"/>
          </a:solidFill>
          <a:ln w="28575" cap="rnd">
            <a:solidFill>
              <a:schemeClr val="accent1"/>
            </a:solidFill>
            <a:round/>
          </a:ln>
          <a:effectLst/>
        </c:spPr>
        <c:marker>
          <c:symbol val="none"/>
        </c:marker>
      </c:pivotFmt>
      <c:pivotFmt>
        <c:idx val="350"/>
        <c:spPr>
          <a:solidFill>
            <a:schemeClr val="accent1"/>
          </a:solidFill>
          <a:ln w="28575" cap="rnd">
            <a:solidFill>
              <a:schemeClr val="accent1"/>
            </a:solidFill>
            <a:round/>
          </a:ln>
          <a:effectLst/>
        </c:spPr>
        <c:marker>
          <c:symbol val="none"/>
        </c:marker>
      </c:pivotFmt>
      <c:pivotFmt>
        <c:idx val="351"/>
        <c:spPr>
          <a:solidFill>
            <a:schemeClr val="accent1"/>
          </a:solidFill>
          <a:ln w="28575" cap="rnd">
            <a:solidFill>
              <a:schemeClr val="accent1"/>
            </a:solidFill>
            <a:round/>
          </a:ln>
          <a:effectLst/>
        </c:spPr>
        <c:marker>
          <c:symbol val="none"/>
        </c:marker>
      </c:pivotFmt>
      <c:pivotFmt>
        <c:idx val="352"/>
        <c:spPr>
          <a:solidFill>
            <a:schemeClr val="accent1"/>
          </a:solidFill>
          <a:ln w="28575" cap="rnd">
            <a:solidFill>
              <a:schemeClr val="accent1"/>
            </a:solidFill>
            <a:round/>
          </a:ln>
          <a:effectLst/>
        </c:spPr>
        <c:marker>
          <c:symbol val="none"/>
        </c:marker>
      </c:pivotFmt>
      <c:pivotFmt>
        <c:idx val="353"/>
        <c:spPr>
          <a:solidFill>
            <a:schemeClr val="accent1"/>
          </a:solidFill>
          <a:ln w="28575" cap="rnd">
            <a:solidFill>
              <a:schemeClr val="accent1"/>
            </a:solidFill>
            <a:round/>
          </a:ln>
          <a:effectLst/>
        </c:spPr>
        <c:marker>
          <c:symbol val="none"/>
        </c:marker>
      </c:pivotFmt>
      <c:pivotFmt>
        <c:idx val="354"/>
        <c:spPr>
          <a:solidFill>
            <a:schemeClr val="accent1"/>
          </a:solidFill>
          <a:ln w="28575" cap="rnd">
            <a:solidFill>
              <a:schemeClr val="accent1"/>
            </a:solidFill>
            <a:round/>
          </a:ln>
          <a:effectLst/>
        </c:spPr>
        <c:marker>
          <c:symbol val="none"/>
        </c:marker>
      </c:pivotFmt>
      <c:pivotFmt>
        <c:idx val="355"/>
        <c:spPr>
          <a:solidFill>
            <a:schemeClr val="accent1"/>
          </a:solidFill>
          <a:ln w="28575" cap="rnd">
            <a:solidFill>
              <a:schemeClr val="accent1"/>
            </a:solidFill>
            <a:round/>
          </a:ln>
          <a:effectLst/>
        </c:spPr>
        <c:marker>
          <c:symbol val="none"/>
        </c:marker>
      </c:pivotFmt>
      <c:pivotFmt>
        <c:idx val="356"/>
        <c:spPr>
          <a:solidFill>
            <a:schemeClr val="accent1"/>
          </a:solidFill>
          <a:ln w="28575" cap="rnd">
            <a:solidFill>
              <a:schemeClr val="accent1"/>
            </a:solidFill>
            <a:round/>
          </a:ln>
          <a:effectLst/>
        </c:spPr>
        <c:marker>
          <c:symbol val="none"/>
        </c:marker>
      </c:pivotFmt>
      <c:pivotFmt>
        <c:idx val="357"/>
        <c:spPr>
          <a:solidFill>
            <a:schemeClr val="accent1"/>
          </a:solidFill>
          <a:ln w="28575" cap="rnd">
            <a:solidFill>
              <a:schemeClr val="accent1"/>
            </a:solidFill>
            <a:round/>
          </a:ln>
          <a:effectLst/>
        </c:spPr>
        <c:marker>
          <c:symbol val="none"/>
        </c:marker>
      </c:pivotFmt>
      <c:pivotFmt>
        <c:idx val="358"/>
        <c:spPr>
          <a:solidFill>
            <a:schemeClr val="accent1"/>
          </a:solidFill>
          <a:ln w="28575" cap="rnd">
            <a:solidFill>
              <a:schemeClr val="accent1"/>
            </a:solidFill>
            <a:round/>
          </a:ln>
          <a:effectLst/>
        </c:spPr>
        <c:marker>
          <c:symbol val="none"/>
        </c:marker>
      </c:pivotFmt>
      <c:pivotFmt>
        <c:idx val="359"/>
        <c:spPr>
          <a:solidFill>
            <a:schemeClr val="accent1"/>
          </a:solidFill>
          <a:ln w="28575" cap="rnd">
            <a:solidFill>
              <a:schemeClr val="accent1"/>
            </a:solidFill>
            <a:round/>
          </a:ln>
          <a:effectLst/>
        </c:spPr>
        <c:marker>
          <c:symbol val="none"/>
        </c:marker>
      </c:pivotFmt>
      <c:pivotFmt>
        <c:idx val="360"/>
        <c:spPr>
          <a:solidFill>
            <a:schemeClr val="accent1"/>
          </a:solidFill>
          <a:ln w="28575" cap="rnd">
            <a:solidFill>
              <a:schemeClr val="accent1"/>
            </a:solidFill>
            <a:round/>
          </a:ln>
          <a:effectLst/>
        </c:spPr>
        <c:marker>
          <c:symbol val="none"/>
        </c:marker>
      </c:pivotFmt>
      <c:pivotFmt>
        <c:idx val="361"/>
        <c:spPr>
          <a:solidFill>
            <a:schemeClr val="accent1"/>
          </a:solidFill>
          <a:ln w="28575" cap="rnd">
            <a:solidFill>
              <a:schemeClr val="accent1"/>
            </a:solidFill>
            <a:round/>
          </a:ln>
          <a:effectLst/>
        </c:spPr>
        <c:marker>
          <c:symbol val="none"/>
        </c:marker>
      </c:pivotFmt>
      <c:pivotFmt>
        <c:idx val="362"/>
        <c:spPr>
          <a:solidFill>
            <a:schemeClr val="accent1"/>
          </a:solidFill>
          <a:ln w="28575" cap="rnd">
            <a:solidFill>
              <a:schemeClr val="accent1"/>
            </a:solidFill>
            <a:round/>
          </a:ln>
          <a:effectLst/>
        </c:spPr>
        <c:marker>
          <c:symbol val="none"/>
        </c:marker>
      </c:pivotFmt>
      <c:pivotFmt>
        <c:idx val="363"/>
        <c:spPr>
          <a:solidFill>
            <a:schemeClr val="accent1"/>
          </a:solidFill>
          <a:ln w="28575" cap="rnd">
            <a:solidFill>
              <a:schemeClr val="accent1"/>
            </a:solidFill>
            <a:round/>
          </a:ln>
          <a:effectLst/>
        </c:spPr>
        <c:marker>
          <c:symbol val="none"/>
        </c:marker>
      </c:pivotFmt>
      <c:pivotFmt>
        <c:idx val="364"/>
        <c:spPr>
          <a:solidFill>
            <a:schemeClr val="accent1"/>
          </a:solidFill>
          <a:ln w="28575" cap="rnd">
            <a:solidFill>
              <a:schemeClr val="accent1"/>
            </a:solidFill>
            <a:round/>
          </a:ln>
          <a:effectLst/>
        </c:spPr>
        <c:marker>
          <c:symbol val="none"/>
        </c:marker>
      </c:pivotFmt>
      <c:pivotFmt>
        <c:idx val="365"/>
        <c:spPr>
          <a:solidFill>
            <a:schemeClr val="accent1"/>
          </a:solidFill>
          <a:ln w="28575" cap="rnd">
            <a:solidFill>
              <a:schemeClr val="accent1"/>
            </a:solidFill>
            <a:round/>
          </a:ln>
          <a:effectLst/>
        </c:spPr>
        <c:marker>
          <c:symbol val="none"/>
        </c:marker>
      </c:pivotFmt>
      <c:pivotFmt>
        <c:idx val="366"/>
        <c:spPr>
          <a:solidFill>
            <a:schemeClr val="accent1"/>
          </a:solidFill>
          <a:ln w="28575" cap="rnd">
            <a:solidFill>
              <a:schemeClr val="accent1"/>
            </a:solidFill>
            <a:round/>
          </a:ln>
          <a:effectLst/>
        </c:spPr>
        <c:marker>
          <c:symbol val="none"/>
        </c:marker>
      </c:pivotFmt>
      <c:pivotFmt>
        <c:idx val="367"/>
        <c:spPr>
          <a:solidFill>
            <a:schemeClr val="accent1"/>
          </a:solidFill>
          <a:ln w="28575" cap="rnd">
            <a:solidFill>
              <a:schemeClr val="accent1"/>
            </a:solidFill>
            <a:round/>
          </a:ln>
          <a:effectLst/>
        </c:spPr>
        <c:marker>
          <c:symbol val="none"/>
        </c:marker>
      </c:pivotFmt>
      <c:pivotFmt>
        <c:idx val="368"/>
        <c:spPr>
          <a:solidFill>
            <a:schemeClr val="accent1"/>
          </a:solidFill>
          <a:ln w="28575" cap="rnd">
            <a:solidFill>
              <a:schemeClr val="accent1"/>
            </a:solidFill>
            <a:round/>
          </a:ln>
          <a:effectLst/>
        </c:spPr>
        <c:marker>
          <c:symbol val="none"/>
        </c:marker>
      </c:pivotFmt>
      <c:pivotFmt>
        <c:idx val="369"/>
        <c:spPr>
          <a:solidFill>
            <a:schemeClr val="accent1"/>
          </a:solidFill>
          <a:ln w="28575" cap="rnd">
            <a:solidFill>
              <a:schemeClr val="accent1"/>
            </a:solidFill>
            <a:round/>
          </a:ln>
          <a:effectLst/>
        </c:spPr>
        <c:marker>
          <c:symbol val="none"/>
        </c:marker>
      </c:pivotFmt>
      <c:pivotFmt>
        <c:idx val="370"/>
        <c:spPr>
          <a:solidFill>
            <a:schemeClr val="accent1"/>
          </a:solidFill>
          <a:ln w="28575" cap="rnd">
            <a:solidFill>
              <a:schemeClr val="accent1"/>
            </a:solidFill>
            <a:round/>
          </a:ln>
          <a:effectLst/>
        </c:spPr>
        <c:marker>
          <c:symbol val="none"/>
        </c:marker>
      </c:pivotFmt>
      <c:pivotFmt>
        <c:idx val="371"/>
        <c:spPr>
          <a:solidFill>
            <a:schemeClr val="accent1"/>
          </a:solidFill>
          <a:ln w="28575" cap="rnd">
            <a:solidFill>
              <a:schemeClr val="accent1"/>
            </a:solidFill>
            <a:round/>
          </a:ln>
          <a:effectLst/>
        </c:spPr>
        <c:marker>
          <c:symbol val="none"/>
        </c:marker>
      </c:pivotFmt>
      <c:pivotFmt>
        <c:idx val="372"/>
        <c:spPr>
          <a:solidFill>
            <a:schemeClr val="accent1"/>
          </a:solidFill>
          <a:ln w="28575" cap="rnd">
            <a:solidFill>
              <a:schemeClr val="accent1"/>
            </a:solidFill>
            <a:round/>
          </a:ln>
          <a:effectLst/>
        </c:spPr>
        <c:marker>
          <c:symbol val="none"/>
        </c:marker>
      </c:pivotFmt>
      <c:pivotFmt>
        <c:idx val="373"/>
        <c:spPr>
          <a:solidFill>
            <a:schemeClr val="accent1"/>
          </a:solidFill>
          <a:ln w="28575" cap="rnd">
            <a:solidFill>
              <a:schemeClr val="accent1"/>
            </a:solidFill>
            <a:round/>
          </a:ln>
          <a:effectLst/>
        </c:spPr>
        <c:marker>
          <c:symbol val="none"/>
        </c:marker>
      </c:pivotFmt>
      <c:pivotFmt>
        <c:idx val="374"/>
        <c:spPr>
          <a:solidFill>
            <a:schemeClr val="accent1"/>
          </a:solidFill>
          <a:ln w="28575" cap="rnd">
            <a:solidFill>
              <a:schemeClr val="accent1"/>
            </a:solidFill>
            <a:round/>
          </a:ln>
          <a:effectLst/>
        </c:spPr>
        <c:marker>
          <c:symbol val="none"/>
        </c:marker>
      </c:pivotFmt>
      <c:pivotFmt>
        <c:idx val="375"/>
        <c:spPr>
          <a:solidFill>
            <a:schemeClr val="accent1"/>
          </a:solidFill>
          <a:ln w="28575" cap="rnd">
            <a:solidFill>
              <a:schemeClr val="accent1"/>
            </a:solidFill>
            <a:round/>
          </a:ln>
          <a:effectLst/>
        </c:spPr>
        <c:marker>
          <c:symbol val="none"/>
        </c:marker>
      </c:pivotFmt>
      <c:pivotFmt>
        <c:idx val="376"/>
        <c:spPr>
          <a:solidFill>
            <a:schemeClr val="accent1"/>
          </a:solidFill>
          <a:ln w="28575" cap="rnd">
            <a:solidFill>
              <a:schemeClr val="accent1"/>
            </a:solidFill>
            <a:round/>
          </a:ln>
          <a:effectLst/>
        </c:spPr>
        <c:marker>
          <c:symbol val="none"/>
        </c:marker>
      </c:pivotFmt>
      <c:pivotFmt>
        <c:idx val="377"/>
        <c:spPr>
          <a:solidFill>
            <a:schemeClr val="accent1"/>
          </a:solidFill>
          <a:ln w="28575" cap="rnd">
            <a:solidFill>
              <a:schemeClr val="accent1"/>
            </a:solidFill>
            <a:round/>
          </a:ln>
          <a:effectLst/>
        </c:spPr>
        <c:marker>
          <c:symbol val="none"/>
        </c:marker>
      </c:pivotFmt>
      <c:pivotFmt>
        <c:idx val="378"/>
        <c:spPr>
          <a:solidFill>
            <a:schemeClr val="accent1"/>
          </a:solidFill>
          <a:ln w="28575" cap="rnd">
            <a:solidFill>
              <a:schemeClr val="accent1"/>
            </a:solidFill>
            <a:round/>
          </a:ln>
          <a:effectLst/>
        </c:spPr>
        <c:marker>
          <c:symbol val="none"/>
        </c:marker>
      </c:pivotFmt>
      <c:pivotFmt>
        <c:idx val="379"/>
        <c:spPr>
          <a:solidFill>
            <a:schemeClr val="accent1"/>
          </a:solidFill>
          <a:ln w="28575" cap="rnd">
            <a:solidFill>
              <a:schemeClr val="accent1"/>
            </a:solidFill>
            <a:round/>
          </a:ln>
          <a:effectLst/>
        </c:spPr>
        <c:marker>
          <c:symbol val="none"/>
        </c:marker>
      </c:pivotFmt>
      <c:pivotFmt>
        <c:idx val="380"/>
        <c:spPr>
          <a:solidFill>
            <a:schemeClr val="accent1"/>
          </a:solidFill>
          <a:ln w="28575" cap="rnd">
            <a:solidFill>
              <a:schemeClr val="accent1"/>
            </a:solidFill>
            <a:round/>
          </a:ln>
          <a:effectLst/>
        </c:spPr>
        <c:marker>
          <c:symbol val="none"/>
        </c:marker>
      </c:pivotFmt>
      <c:pivotFmt>
        <c:idx val="381"/>
        <c:spPr>
          <a:solidFill>
            <a:schemeClr val="accent1"/>
          </a:solidFill>
          <a:ln w="28575" cap="rnd">
            <a:solidFill>
              <a:schemeClr val="accent1"/>
            </a:solidFill>
            <a:round/>
          </a:ln>
          <a:effectLst/>
        </c:spPr>
        <c:marker>
          <c:symbol val="none"/>
        </c:marker>
      </c:pivotFmt>
      <c:pivotFmt>
        <c:idx val="382"/>
        <c:spPr>
          <a:solidFill>
            <a:schemeClr val="accent1"/>
          </a:solidFill>
          <a:ln w="28575" cap="rnd">
            <a:solidFill>
              <a:schemeClr val="accent1"/>
            </a:solidFill>
            <a:round/>
          </a:ln>
          <a:effectLst/>
        </c:spPr>
        <c:marker>
          <c:symbol val="none"/>
        </c:marker>
      </c:pivotFmt>
      <c:pivotFmt>
        <c:idx val="383"/>
        <c:spPr>
          <a:solidFill>
            <a:schemeClr val="accent1"/>
          </a:solidFill>
          <a:ln w="28575" cap="rnd">
            <a:solidFill>
              <a:schemeClr val="accent1"/>
            </a:solidFill>
            <a:round/>
          </a:ln>
          <a:effectLst/>
        </c:spPr>
        <c:marker>
          <c:symbol val="none"/>
        </c:marker>
      </c:pivotFmt>
      <c:pivotFmt>
        <c:idx val="384"/>
        <c:spPr>
          <a:solidFill>
            <a:schemeClr val="accent1"/>
          </a:solidFill>
          <a:ln w="28575" cap="rnd">
            <a:solidFill>
              <a:schemeClr val="accent1"/>
            </a:solidFill>
            <a:round/>
          </a:ln>
          <a:effectLst/>
        </c:spPr>
        <c:marker>
          <c:symbol val="none"/>
        </c:marker>
      </c:pivotFmt>
      <c:pivotFmt>
        <c:idx val="385"/>
        <c:spPr>
          <a:solidFill>
            <a:schemeClr val="accent1"/>
          </a:solidFill>
          <a:ln w="28575" cap="rnd">
            <a:solidFill>
              <a:schemeClr val="accent1"/>
            </a:solidFill>
            <a:round/>
          </a:ln>
          <a:effectLst/>
        </c:spPr>
        <c:marker>
          <c:symbol val="none"/>
        </c:marker>
      </c:pivotFmt>
      <c:pivotFmt>
        <c:idx val="386"/>
        <c:spPr>
          <a:solidFill>
            <a:schemeClr val="accent1"/>
          </a:solidFill>
          <a:ln w="28575" cap="rnd">
            <a:solidFill>
              <a:schemeClr val="accent1"/>
            </a:solidFill>
            <a:round/>
          </a:ln>
          <a:effectLst/>
        </c:spPr>
        <c:marker>
          <c:symbol val="none"/>
        </c:marker>
      </c:pivotFmt>
      <c:pivotFmt>
        <c:idx val="387"/>
        <c:spPr>
          <a:solidFill>
            <a:schemeClr val="accent1"/>
          </a:solidFill>
          <a:ln w="28575" cap="rnd">
            <a:solidFill>
              <a:schemeClr val="accent1"/>
            </a:solidFill>
            <a:round/>
          </a:ln>
          <a:effectLst/>
        </c:spPr>
        <c:marker>
          <c:symbol val="none"/>
        </c:marker>
      </c:pivotFmt>
      <c:pivotFmt>
        <c:idx val="388"/>
        <c:spPr>
          <a:solidFill>
            <a:schemeClr val="accent1"/>
          </a:solidFill>
          <a:ln w="28575" cap="rnd">
            <a:solidFill>
              <a:schemeClr val="accent1"/>
            </a:solidFill>
            <a:round/>
          </a:ln>
          <a:effectLst/>
        </c:spPr>
        <c:marker>
          <c:symbol val="none"/>
        </c:marker>
      </c:pivotFmt>
      <c:pivotFmt>
        <c:idx val="389"/>
        <c:spPr>
          <a:solidFill>
            <a:schemeClr val="accent1"/>
          </a:solidFill>
          <a:ln w="28575" cap="rnd">
            <a:solidFill>
              <a:schemeClr val="accent1"/>
            </a:solidFill>
            <a:round/>
          </a:ln>
          <a:effectLst/>
        </c:spPr>
        <c:marker>
          <c:symbol val="none"/>
        </c:marker>
      </c:pivotFmt>
      <c:pivotFmt>
        <c:idx val="390"/>
        <c:spPr>
          <a:solidFill>
            <a:schemeClr val="accent1"/>
          </a:solidFill>
          <a:ln w="28575" cap="rnd">
            <a:solidFill>
              <a:schemeClr val="accent1"/>
            </a:solidFill>
            <a:round/>
          </a:ln>
          <a:effectLst/>
        </c:spPr>
        <c:marker>
          <c:symbol val="none"/>
        </c:marker>
      </c:pivotFmt>
      <c:pivotFmt>
        <c:idx val="391"/>
        <c:spPr>
          <a:solidFill>
            <a:schemeClr val="accent1"/>
          </a:solidFill>
          <a:ln w="28575" cap="rnd">
            <a:solidFill>
              <a:schemeClr val="accent1"/>
            </a:solidFill>
            <a:round/>
          </a:ln>
          <a:effectLst/>
        </c:spPr>
        <c:marker>
          <c:symbol val="none"/>
        </c:marker>
      </c:pivotFmt>
      <c:pivotFmt>
        <c:idx val="392"/>
        <c:spPr>
          <a:solidFill>
            <a:schemeClr val="accent1"/>
          </a:solidFill>
          <a:ln w="28575" cap="rnd">
            <a:solidFill>
              <a:schemeClr val="accent1"/>
            </a:solidFill>
            <a:round/>
          </a:ln>
          <a:effectLst/>
        </c:spPr>
        <c:marker>
          <c:symbol val="none"/>
        </c:marker>
      </c:pivotFmt>
      <c:pivotFmt>
        <c:idx val="393"/>
        <c:spPr>
          <a:solidFill>
            <a:schemeClr val="accent1"/>
          </a:solidFill>
          <a:ln w="28575" cap="rnd">
            <a:solidFill>
              <a:schemeClr val="accent1"/>
            </a:solidFill>
            <a:round/>
          </a:ln>
          <a:effectLst/>
        </c:spPr>
        <c:marker>
          <c:symbol val="none"/>
        </c:marker>
      </c:pivotFmt>
      <c:pivotFmt>
        <c:idx val="394"/>
        <c:spPr>
          <a:solidFill>
            <a:schemeClr val="accent1"/>
          </a:solidFill>
          <a:ln w="28575" cap="rnd">
            <a:solidFill>
              <a:schemeClr val="accent1"/>
            </a:solidFill>
            <a:round/>
          </a:ln>
          <a:effectLst/>
        </c:spPr>
        <c:marker>
          <c:symbol val="none"/>
        </c:marker>
      </c:pivotFmt>
      <c:pivotFmt>
        <c:idx val="395"/>
        <c:spPr>
          <a:solidFill>
            <a:schemeClr val="accent1"/>
          </a:solidFill>
          <a:ln w="28575" cap="rnd">
            <a:solidFill>
              <a:schemeClr val="accent1"/>
            </a:solidFill>
            <a:round/>
          </a:ln>
          <a:effectLst/>
        </c:spPr>
        <c:marker>
          <c:symbol val="none"/>
        </c:marker>
      </c:pivotFmt>
      <c:pivotFmt>
        <c:idx val="396"/>
        <c:spPr>
          <a:solidFill>
            <a:schemeClr val="accent1"/>
          </a:solidFill>
          <a:ln w="28575" cap="rnd">
            <a:solidFill>
              <a:schemeClr val="accent1"/>
            </a:solidFill>
            <a:round/>
          </a:ln>
          <a:effectLst/>
        </c:spPr>
        <c:marker>
          <c:symbol val="none"/>
        </c:marker>
      </c:pivotFmt>
      <c:pivotFmt>
        <c:idx val="397"/>
        <c:spPr>
          <a:solidFill>
            <a:schemeClr val="accent1"/>
          </a:solidFill>
          <a:ln w="28575" cap="rnd">
            <a:solidFill>
              <a:schemeClr val="accent1"/>
            </a:solidFill>
            <a:round/>
          </a:ln>
          <a:effectLst/>
        </c:spPr>
        <c:marker>
          <c:symbol val="none"/>
        </c:marker>
      </c:pivotFmt>
      <c:pivotFmt>
        <c:idx val="398"/>
        <c:spPr>
          <a:solidFill>
            <a:schemeClr val="accent1"/>
          </a:solidFill>
          <a:ln w="28575" cap="rnd">
            <a:solidFill>
              <a:schemeClr val="accent1"/>
            </a:solidFill>
            <a:round/>
          </a:ln>
          <a:effectLst/>
        </c:spPr>
        <c:marker>
          <c:symbol val="none"/>
        </c:marker>
      </c:pivotFmt>
      <c:pivotFmt>
        <c:idx val="399"/>
        <c:spPr>
          <a:solidFill>
            <a:schemeClr val="accent1"/>
          </a:solidFill>
          <a:ln w="28575" cap="rnd">
            <a:solidFill>
              <a:schemeClr val="accent1"/>
            </a:solidFill>
            <a:round/>
          </a:ln>
          <a:effectLst/>
        </c:spPr>
        <c:marker>
          <c:symbol val="none"/>
        </c:marker>
      </c:pivotFmt>
      <c:pivotFmt>
        <c:idx val="400"/>
        <c:spPr>
          <a:solidFill>
            <a:schemeClr val="accent1"/>
          </a:solidFill>
          <a:ln w="28575" cap="rnd">
            <a:solidFill>
              <a:schemeClr val="accent1"/>
            </a:solidFill>
            <a:round/>
          </a:ln>
          <a:effectLst/>
        </c:spPr>
        <c:marker>
          <c:symbol val="none"/>
        </c:marker>
      </c:pivotFmt>
      <c:pivotFmt>
        <c:idx val="401"/>
        <c:spPr>
          <a:solidFill>
            <a:schemeClr val="accent1"/>
          </a:solidFill>
          <a:ln w="28575" cap="rnd">
            <a:solidFill>
              <a:schemeClr val="accent1"/>
            </a:solidFill>
            <a:round/>
          </a:ln>
          <a:effectLst/>
        </c:spPr>
        <c:marker>
          <c:symbol val="none"/>
        </c:marker>
      </c:pivotFmt>
      <c:pivotFmt>
        <c:idx val="402"/>
        <c:spPr>
          <a:solidFill>
            <a:schemeClr val="accent1"/>
          </a:solidFill>
          <a:ln w="28575" cap="rnd">
            <a:solidFill>
              <a:schemeClr val="accent1"/>
            </a:solidFill>
            <a:round/>
          </a:ln>
          <a:effectLst/>
        </c:spPr>
        <c:marker>
          <c:symbol val="none"/>
        </c:marker>
      </c:pivotFmt>
      <c:pivotFmt>
        <c:idx val="403"/>
        <c:spPr>
          <a:solidFill>
            <a:schemeClr val="accent1"/>
          </a:solidFill>
          <a:ln w="28575" cap="rnd">
            <a:solidFill>
              <a:schemeClr val="accent1"/>
            </a:solidFill>
            <a:round/>
          </a:ln>
          <a:effectLst/>
        </c:spPr>
        <c:marker>
          <c:symbol val="none"/>
        </c:marker>
      </c:pivotFmt>
      <c:pivotFmt>
        <c:idx val="404"/>
        <c:spPr>
          <a:solidFill>
            <a:schemeClr val="accent1"/>
          </a:solidFill>
          <a:ln w="28575" cap="rnd">
            <a:solidFill>
              <a:schemeClr val="accent1"/>
            </a:solidFill>
            <a:round/>
          </a:ln>
          <a:effectLst/>
        </c:spPr>
        <c:marker>
          <c:symbol val="none"/>
        </c:marker>
      </c:pivotFmt>
      <c:pivotFmt>
        <c:idx val="405"/>
        <c:spPr>
          <a:solidFill>
            <a:schemeClr val="accent1"/>
          </a:solidFill>
          <a:ln w="28575" cap="rnd">
            <a:solidFill>
              <a:schemeClr val="accent1"/>
            </a:solidFill>
            <a:round/>
          </a:ln>
          <a:effectLst/>
        </c:spPr>
        <c:marker>
          <c:symbol val="none"/>
        </c:marker>
      </c:pivotFmt>
      <c:pivotFmt>
        <c:idx val="406"/>
        <c:spPr>
          <a:solidFill>
            <a:schemeClr val="accent1"/>
          </a:solidFill>
          <a:ln w="28575" cap="rnd">
            <a:solidFill>
              <a:schemeClr val="accent1"/>
            </a:solidFill>
            <a:round/>
          </a:ln>
          <a:effectLst/>
        </c:spPr>
        <c:marker>
          <c:symbol val="none"/>
        </c:marker>
      </c:pivotFmt>
      <c:pivotFmt>
        <c:idx val="407"/>
        <c:spPr>
          <a:solidFill>
            <a:schemeClr val="accent1"/>
          </a:solidFill>
          <a:ln w="28575" cap="rnd">
            <a:solidFill>
              <a:schemeClr val="accent1"/>
            </a:solidFill>
            <a:round/>
          </a:ln>
          <a:effectLst/>
        </c:spPr>
        <c:marker>
          <c:symbol val="none"/>
        </c:marker>
      </c:pivotFmt>
      <c:pivotFmt>
        <c:idx val="408"/>
        <c:spPr>
          <a:solidFill>
            <a:schemeClr val="accent1"/>
          </a:solidFill>
          <a:ln w="28575" cap="rnd">
            <a:solidFill>
              <a:schemeClr val="accent1"/>
            </a:solidFill>
            <a:round/>
          </a:ln>
          <a:effectLst/>
        </c:spPr>
        <c:marker>
          <c:symbol val="none"/>
        </c:marker>
      </c:pivotFmt>
      <c:pivotFmt>
        <c:idx val="409"/>
        <c:spPr>
          <a:solidFill>
            <a:schemeClr val="accent1"/>
          </a:solidFill>
          <a:ln w="28575" cap="rnd">
            <a:solidFill>
              <a:schemeClr val="accent1"/>
            </a:solidFill>
            <a:round/>
          </a:ln>
          <a:effectLst/>
        </c:spPr>
        <c:marker>
          <c:symbol val="none"/>
        </c:marker>
      </c:pivotFmt>
      <c:pivotFmt>
        <c:idx val="410"/>
        <c:spPr>
          <a:solidFill>
            <a:schemeClr val="accent1"/>
          </a:solidFill>
          <a:ln w="28575" cap="rnd">
            <a:solidFill>
              <a:schemeClr val="accent1"/>
            </a:solidFill>
            <a:round/>
          </a:ln>
          <a:effectLst/>
        </c:spPr>
        <c:marker>
          <c:symbol val="none"/>
        </c:marker>
      </c:pivotFmt>
      <c:pivotFmt>
        <c:idx val="411"/>
        <c:spPr>
          <a:solidFill>
            <a:schemeClr val="accent1"/>
          </a:solidFill>
          <a:ln w="28575" cap="rnd">
            <a:solidFill>
              <a:schemeClr val="accent1"/>
            </a:solidFill>
            <a:round/>
          </a:ln>
          <a:effectLst/>
        </c:spPr>
        <c:marker>
          <c:symbol val="none"/>
        </c:marker>
      </c:pivotFmt>
      <c:pivotFmt>
        <c:idx val="412"/>
        <c:spPr>
          <a:solidFill>
            <a:schemeClr val="accent1"/>
          </a:solidFill>
          <a:ln w="28575" cap="rnd">
            <a:solidFill>
              <a:schemeClr val="accent1"/>
            </a:solidFill>
            <a:round/>
          </a:ln>
          <a:effectLst/>
        </c:spPr>
        <c:marker>
          <c:symbol val="none"/>
        </c:marker>
      </c:pivotFmt>
      <c:pivotFmt>
        <c:idx val="413"/>
        <c:spPr>
          <a:solidFill>
            <a:schemeClr val="accent1"/>
          </a:solidFill>
          <a:ln w="28575" cap="rnd">
            <a:solidFill>
              <a:schemeClr val="accent1"/>
            </a:solidFill>
            <a:round/>
          </a:ln>
          <a:effectLst/>
        </c:spPr>
        <c:marker>
          <c:symbol val="none"/>
        </c:marker>
      </c:pivotFmt>
      <c:pivotFmt>
        <c:idx val="414"/>
        <c:spPr>
          <a:solidFill>
            <a:schemeClr val="accent1"/>
          </a:solidFill>
          <a:ln w="28575" cap="rnd">
            <a:solidFill>
              <a:schemeClr val="accent1"/>
            </a:solidFill>
            <a:round/>
          </a:ln>
          <a:effectLst/>
        </c:spPr>
        <c:marker>
          <c:symbol val="none"/>
        </c:marker>
      </c:pivotFmt>
      <c:pivotFmt>
        <c:idx val="415"/>
        <c:spPr>
          <a:solidFill>
            <a:schemeClr val="accent1"/>
          </a:solidFill>
          <a:ln w="28575" cap="rnd">
            <a:solidFill>
              <a:schemeClr val="accent1"/>
            </a:solidFill>
            <a:round/>
          </a:ln>
          <a:effectLst/>
        </c:spPr>
        <c:marker>
          <c:symbol val="none"/>
        </c:marker>
      </c:pivotFmt>
      <c:pivotFmt>
        <c:idx val="416"/>
        <c:spPr>
          <a:solidFill>
            <a:schemeClr val="accent1"/>
          </a:solidFill>
          <a:ln w="28575" cap="rnd">
            <a:solidFill>
              <a:schemeClr val="accent1"/>
            </a:solidFill>
            <a:round/>
          </a:ln>
          <a:effectLst/>
        </c:spPr>
        <c:marker>
          <c:symbol val="none"/>
        </c:marker>
      </c:pivotFmt>
      <c:pivotFmt>
        <c:idx val="417"/>
        <c:spPr>
          <a:solidFill>
            <a:schemeClr val="accent1"/>
          </a:solidFill>
          <a:ln w="28575" cap="rnd">
            <a:solidFill>
              <a:schemeClr val="accent1"/>
            </a:solidFill>
            <a:round/>
          </a:ln>
          <a:effectLst/>
        </c:spPr>
        <c:marker>
          <c:symbol val="none"/>
        </c:marker>
      </c:pivotFmt>
      <c:pivotFmt>
        <c:idx val="418"/>
        <c:spPr>
          <a:solidFill>
            <a:schemeClr val="accent1"/>
          </a:solidFill>
          <a:ln w="28575" cap="rnd">
            <a:solidFill>
              <a:schemeClr val="accent1"/>
            </a:solidFill>
            <a:round/>
          </a:ln>
          <a:effectLst/>
        </c:spPr>
        <c:marker>
          <c:symbol val="none"/>
        </c:marker>
      </c:pivotFmt>
      <c:pivotFmt>
        <c:idx val="419"/>
        <c:spPr>
          <a:solidFill>
            <a:schemeClr val="accent1"/>
          </a:solidFill>
          <a:ln w="28575" cap="rnd">
            <a:solidFill>
              <a:schemeClr val="accent1"/>
            </a:solidFill>
            <a:round/>
          </a:ln>
          <a:effectLst/>
        </c:spPr>
        <c:marker>
          <c:symbol val="none"/>
        </c:marker>
      </c:pivotFmt>
      <c:pivotFmt>
        <c:idx val="420"/>
        <c:spPr>
          <a:solidFill>
            <a:schemeClr val="accent1"/>
          </a:solidFill>
          <a:ln w="28575" cap="rnd">
            <a:solidFill>
              <a:schemeClr val="accent1"/>
            </a:solidFill>
            <a:round/>
          </a:ln>
          <a:effectLst/>
        </c:spPr>
        <c:marker>
          <c:symbol val="none"/>
        </c:marker>
      </c:pivotFmt>
      <c:pivotFmt>
        <c:idx val="421"/>
        <c:spPr>
          <a:solidFill>
            <a:schemeClr val="accent1"/>
          </a:solidFill>
          <a:ln w="28575" cap="rnd">
            <a:solidFill>
              <a:schemeClr val="accent1"/>
            </a:solidFill>
            <a:round/>
          </a:ln>
          <a:effectLst/>
        </c:spPr>
        <c:marker>
          <c:symbol val="none"/>
        </c:marker>
      </c:pivotFmt>
      <c:pivotFmt>
        <c:idx val="422"/>
        <c:spPr>
          <a:solidFill>
            <a:schemeClr val="accent1"/>
          </a:solidFill>
          <a:ln w="28575" cap="rnd">
            <a:solidFill>
              <a:schemeClr val="accent1"/>
            </a:solidFill>
            <a:round/>
          </a:ln>
          <a:effectLst/>
        </c:spPr>
        <c:marker>
          <c:symbol val="none"/>
        </c:marker>
      </c:pivotFmt>
      <c:pivotFmt>
        <c:idx val="423"/>
        <c:spPr>
          <a:solidFill>
            <a:schemeClr val="accent1"/>
          </a:solidFill>
          <a:ln w="28575" cap="rnd">
            <a:solidFill>
              <a:schemeClr val="accent1"/>
            </a:solidFill>
            <a:round/>
          </a:ln>
          <a:effectLst/>
        </c:spPr>
        <c:marker>
          <c:symbol val="none"/>
        </c:marker>
      </c:pivotFmt>
      <c:pivotFmt>
        <c:idx val="424"/>
        <c:spPr>
          <a:solidFill>
            <a:schemeClr val="accent1"/>
          </a:solidFill>
          <a:ln w="28575" cap="rnd">
            <a:solidFill>
              <a:schemeClr val="accent1"/>
            </a:solidFill>
            <a:round/>
          </a:ln>
          <a:effectLst/>
        </c:spPr>
        <c:marker>
          <c:symbol val="none"/>
        </c:marker>
      </c:pivotFmt>
      <c:pivotFmt>
        <c:idx val="425"/>
        <c:spPr>
          <a:solidFill>
            <a:schemeClr val="accent1"/>
          </a:solidFill>
          <a:ln w="28575" cap="rnd">
            <a:solidFill>
              <a:schemeClr val="accent1"/>
            </a:solidFill>
            <a:round/>
          </a:ln>
          <a:effectLst/>
        </c:spPr>
        <c:marker>
          <c:symbol val="none"/>
        </c:marker>
      </c:pivotFmt>
      <c:pivotFmt>
        <c:idx val="426"/>
        <c:spPr>
          <a:solidFill>
            <a:schemeClr val="accent1"/>
          </a:solidFill>
          <a:ln w="28575" cap="rnd">
            <a:solidFill>
              <a:schemeClr val="accent1"/>
            </a:solidFill>
            <a:round/>
          </a:ln>
          <a:effectLst/>
        </c:spPr>
        <c:marker>
          <c:symbol val="none"/>
        </c:marker>
      </c:pivotFmt>
      <c:pivotFmt>
        <c:idx val="427"/>
        <c:spPr>
          <a:solidFill>
            <a:schemeClr val="accent1"/>
          </a:solidFill>
          <a:ln w="28575" cap="rnd">
            <a:solidFill>
              <a:schemeClr val="accent1"/>
            </a:solidFill>
            <a:round/>
          </a:ln>
          <a:effectLst/>
        </c:spPr>
        <c:marker>
          <c:symbol val="none"/>
        </c:marker>
      </c:pivotFmt>
      <c:pivotFmt>
        <c:idx val="428"/>
        <c:spPr>
          <a:solidFill>
            <a:schemeClr val="accent1"/>
          </a:solidFill>
          <a:ln w="28575" cap="rnd">
            <a:solidFill>
              <a:schemeClr val="accent1"/>
            </a:solidFill>
            <a:round/>
          </a:ln>
          <a:effectLst/>
        </c:spPr>
        <c:marker>
          <c:symbol val="none"/>
        </c:marker>
      </c:pivotFmt>
      <c:pivotFmt>
        <c:idx val="429"/>
        <c:spPr>
          <a:solidFill>
            <a:schemeClr val="accent1"/>
          </a:solidFill>
          <a:ln w="28575" cap="rnd">
            <a:solidFill>
              <a:schemeClr val="accent1"/>
            </a:solidFill>
            <a:round/>
          </a:ln>
          <a:effectLst/>
        </c:spPr>
        <c:marker>
          <c:symbol val="none"/>
        </c:marker>
      </c:pivotFmt>
      <c:pivotFmt>
        <c:idx val="430"/>
        <c:spPr>
          <a:solidFill>
            <a:schemeClr val="accent1"/>
          </a:solidFill>
          <a:ln w="28575" cap="rnd">
            <a:solidFill>
              <a:schemeClr val="accent1"/>
            </a:solidFill>
            <a:round/>
          </a:ln>
          <a:effectLst/>
        </c:spPr>
        <c:marker>
          <c:symbol val="none"/>
        </c:marker>
      </c:pivotFmt>
      <c:pivotFmt>
        <c:idx val="431"/>
        <c:spPr>
          <a:solidFill>
            <a:schemeClr val="accent1"/>
          </a:solidFill>
          <a:ln w="28575" cap="rnd">
            <a:solidFill>
              <a:schemeClr val="accent1"/>
            </a:solidFill>
            <a:round/>
          </a:ln>
          <a:effectLst/>
        </c:spPr>
        <c:marker>
          <c:symbol val="none"/>
        </c:marker>
      </c:pivotFmt>
      <c:pivotFmt>
        <c:idx val="432"/>
        <c:spPr>
          <a:solidFill>
            <a:schemeClr val="accent1"/>
          </a:solidFill>
          <a:ln w="28575" cap="rnd">
            <a:solidFill>
              <a:schemeClr val="accent1"/>
            </a:solidFill>
            <a:round/>
          </a:ln>
          <a:effectLst/>
        </c:spPr>
        <c:marker>
          <c:symbol val="none"/>
        </c:marker>
      </c:pivotFmt>
      <c:pivotFmt>
        <c:idx val="433"/>
        <c:spPr>
          <a:solidFill>
            <a:schemeClr val="accent1"/>
          </a:solidFill>
          <a:ln w="28575" cap="rnd">
            <a:solidFill>
              <a:schemeClr val="accent1"/>
            </a:solidFill>
            <a:round/>
          </a:ln>
          <a:effectLst/>
        </c:spPr>
        <c:marker>
          <c:symbol val="none"/>
        </c:marker>
      </c:pivotFmt>
      <c:pivotFmt>
        <c:idx val="434"/>
        <c:spPr>
          <a:solidFill>
            <a:schemeClr val="accent1"/>
          </a:solidFill>
          <a:ln w="28575" cap="rnd">
            <a:solidFill>
              <a:schemeClr val="accent1"/>
            </a:solidFill>
            <a:round/>
          </a:ln>
          <a:effectLst/>
        </c:spPr>
        <c:marker>
          <c:symbol val="none"/>
        </c:marker>
      </c:pivotFmt>
      <c:pivotFmt>
        <c:idx val="435"/>
        <c:spPr>
          <a:solidFill>
            <a:schemeClr val="accent1"/>
          </a:solidFill>
          <a:ln w="28575" cap="rnd">
            <a:solidFill>
              <a:schemeClr val="accent1"/>
            </a:solidFill>
            <a:round/>
          </a:ln>
          <a:effectLst/>
        </c:spPr>
        <c:marker>
          <c:symbol val="none"/>
        </c:marker>
      </c:pivotFmt>
      <c:pivotFmt>
        <c:idx val="436"/>
        <c:spPr>
          <a:solidFill>
            <a:schemeClr val="accent1"/>
          </a:solidFill>
          <a:ln w="28575" cap="rnd">
            <a:solidFill>
              <a:schemeClr val="accent1"/>
            </a:solidFill>
            <a:round/>
          </a:ln>
          <a:effectLst/>
        </c:spPr>
        <c:marker>
          <c:symbol val="none"/>
        </c:marker>
      </c:pivotFmt>
      <c:pivotFmt>
        <c:idx val="437"/>
        <c:spPr>
          <a:solidFill>
            <a:schemeClr val="accent1"/>
          </a:solidFill>
          <a:ln w="28575" cap="rnd">
            <a:solidFill>
              <a:schemeClr val="accent1"/>
            </a:solidFill>
            <a:round/>
          </a:ln>
          <a:effectLst/>
        </c:spPr>
        <c:marker>
          <c:symbol val="none"/>
        </c:marker>
      </c:pivotFmt>
      <c:pivotFmt>
        <c:idx val="438"/>
        <c:spPr>
          <a:solidFill>
            <a:schemeClr val="accent1"/>
          </a:solidFill>
          <a:ln w="28575" cap="rnd">
            <a:solidFill>
              <a:schemeClr val="accent1"/>
            </a:solidFill>
            <a:round/>
          </a:ln>
          <a:effectLst/>
        </c:spPr>
        <c:marker>
          <c:symbol val="none"/>
        </c:marker>
      </c:pivotFmt>
      <c:pivotFmt>
        <c:idx val="439"/>
        <c:spPr>
          <a:solidFill>
            <a:schemeClr val="accent1"/>
          </a:solidFill>
          <a:ln w="28575" cap="rnd">
            <a:solidFill>
              <a:schemeClr val="accent1"/>
            </a:solidFill>
            <a:round/>
          </a:ln>
          <a:effectLst/>
        </c:spPr>
        <c:marker>
          <c:symbol val="none"/>
        </c:marker>
      </c:pivotFmt>
      <c:pivotFmt>
        <c:idx val="440"/>
        <c:spPr>
          <a:solidFill>
            <a:schemeClr val="accent1"/>
          </a:solidFill>
          <a:ln w="28575" cap="rnd">
            <a:solidFill>
              <a:schemeClr val="accent1"/>
            </a:solidFill>
            <a:round/>
          </a:ln>
          <a:effectLst/>
        </c:spPr>
        <c:marker>
          <c:symbol val="none"/>
        </c:marker>
      </c:pivotFmt>
      <c:pivotFmt>
        <c:idx val="441"/>
        <c:spPr>
          <a:solidFill>
            <a:schemeClr val="accent1"/>
          </a:solidFill>
          <a:ln w="28575" cap="rnd">
            <a:solidFill>
              <a:schemeClr val="accent1"/>
            </a:solidFill>
            <a:round/>
          </a:ln>
          <a:effectLst/>
        </c:spPr>
        <c:marker>
          <c:symbol val="none"/>
        </c:marker>
      </c:pivotFmt>
      <c:pivotFmt>
        <c:idx val="442"/>
        <c:spPr>
          <a:solidFill>
            <a:schemeClr val="accent1"/>
          </a:solidFill>
          <a:ln w="28575" cap="rnd">
            <a:solidFill>
              <a:schemeClr val="accent1"/>
            </a:solidFill>
            <a:round/>
          </a:ln>
          <a:effectLst/>
        </c:spPr>
        <c:marker>
          <c:symbol val="none"/>
        </c:marker>
      </c:pivotFmt>
      <c:pivotFmt>
        <c:idx val="443"/>
        <c:spPr>
          <a:solidFill>
            <a:schemeClr val="accent1"/>
          </a:solidFill>
          <a:ln w="28575" cap="rnd">
            <a:solidFill>
              <a:schemeClr val="accent1"/>
            </a:solidFill>
            <a:round/>
          </a:ln>
          <a:effectLst/>
        </c:spPr>
        <c:marker>
          <c:symbol val="none"/>
        </c:marker>
      </c:pivotFmt>
      <c:pivotFmt>
        <c:idx val="444"/>
        <c:spPr>
          <a:solidFill>
            <a:schemeClr val="accent1"/>
          </a:solidFill>
          <a:ln w="28575" cap="rnd">
            <a:solidFill>
              <a:schemeClr val="accent1"/>
            </a:solidFill>
            <a:round/>
          </a:ln>
          <a:effectLst/>
        </c:spPr>
        <c:marker>
          <c:symbol val="none"/>
        </c:marker>
      </c:pivotFmt>
      <c:pivotFmt>
        <c:idx val="445"/>
        <c:spPr>
          <a:solidFill>
            <a:schemeClr val="accent1"/>
          </a:solidFill>
          <a:ln w="28575" cap="rnd">
            <a:solidFill>
              <a:schemeClr val="accent1"/>
            </a:solidFill>
            <a:round/>
          </a:ln>
          <a:effectLst/>
        </c:spPr>
        <c:marker>
          <c:symbol val="none"/>
        </c:marker>
      </c:pivotFmt>
      <c:pivotFmt>
        <c:idx val="446"/>
        <c:spPr>
          <a:solidFill>
            <a:schemeClr val="accent1"/>
          </a:solidFill>
          <a:ln w="28575" cap="rnd">
            <a:solidFill>
              <a:schemeClr val="accent1"/>
            </a:solidFill>
            <a:round/>
          </a:ln>
          <a:effectLst/>
        </c:spPr>
        <c:marker>
          <c:symbol val="none"/>
        </c:marker>
      </c:pivotFmt>
      <c:pivotFmt>
        <c:idx val="447"/>
        <c:spPr>
          <a:solidFill>
            <a:schemeClr val="accent1"/>
          </a:solidFill>
          <a:ln w="28575" cap="rnd">
            <a:solidFill>
              <a:schemeClr val="accent1"/>
            </a:solidFill>
            <a:round/>
          </a:ln>
          <a:effectLst/>
        </c:spPr>
        <c:marker>
          <c:symbol val="none"/>
        </c:marker>
      </c:pivotFmt>
      <c:pivotFmt>
        <c:idx val="4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8"/>
        <c:spPr>
          <a:solidFill>
            <a:schemeClr val="accent1"/>
          </a:solidFill>
          <a:ln w="28575" cap="rnd">
            <a:solidFill>
              <a:schemeClr val="accent1"/>
            </a:solidFill>
            <a:round/>
          </a:ln>
          <a:effectLst/>
        </c:spPr>
        <c:marker>
          <c:symbol val="none"/>
        </c:marker>
      </c:pivotFmt>
      <c:pivotFmt>
        <c:idx val="459"/>
        <c:spPr>
          <a:solidFill>
            <a:schemeClr val="accent1"/>
          </a:solidFill>
          <a:ln w="28575" cap="rnd">
            <a:solidFill>
              <a:schemeClr val="accent1"/>
            </a:solidFill>
            <a:round/>
          </a:ln>
          <a:effectLst/>
        </c:spPr>
        <c:marker>
          <c:symbol val="none"/>
        </c:marker>
      </c:pivotFmt>
      <c:pivotFmt>
        <c:idx val="460"/>
        <c:spPr>
          <a:solidFill>
            <a:schemeClr val="accent1"/>
          </a:solidFill>
          <a:ln w="28575" cap="rnd">
            <a:solidFill>
              <a:schemeClr val="accent1"/>
            </a:solidFill>
            <a:round/>
          </a:ln>
          <a:effectLst/>
        </c:spPr>
        <c:marker>
          <c:symbol val="none"/>
        </c:marker>
      </c:pivotFmt>
      <c:pivotFmt>
        <c:idx val="461"/>
        <c:spPr>
          <a:solidFill>
            <a:schemeClr val="accent1"/>
          </a:solidFill>
          <a:ln w="28575" cap="rnd">
            <a:solidFill>
              <a:schemeClr val="accent1"/>
            </a:solidFill>
            <a:round/>
          </a:ln>
          <a:effectLst/>
        </c:spPr>
        <c:marker>
          <c:symbol val="none"/>
        </c:marker>
      </c:pivotFmt>
      <c:pivotFmt>
        <c:idx val="462"/>
        <c:spPr>
          <a:solidFill>
            <a:schemeClr val="accent1"/>
          </a:solidFill>
          <a:ln w="28575" cap="rnd">
            <a:solidFill>
              <a:schemeClr val="accent1"/>
            </a:solidFill>
            <a:round/>
          </a:ln>
          <a:effectLst/>
        </c:spPr>
        <c:marker>
          <c:symbol val="none"/>
        </c:marker>
      </c:pivotFmt>
      <c:pivotFmt>
        <c:idx val="463"/>
        <c:spPr>
          <a:solidFill>
            <a:schemeClr val="accent1"/>
          </a:solidFill>
          <a:ln w="28575" cap="rnd">
            <a:solidFill>
              <a:schemeClr val="accent1"/>
            </a:solidFill>
            <a:round/>
          </a:ln>
          <a:effectLst/>
        </c:spPr>
        <c:marker>
          <c:symbol val="none"/>
        </c:marker>
      </c:pivotFmt>
      <c:pivotFmt>
        <c:idx val="464"/>
        <c:spPr>
          <a:solidFill>
            <a:schemeClr val="accent1"/>
          </a:solidFill>
          <a:ln w="28575" cap="rnd">
            <a:solidFill>
              <a:schemeClr val="accent1"/>
            </a:solidFill>
            <a:round/>
          </a:ln>
          <a:effectLst/>
        </c:spPr>
        <c:marker>
          <c:symbol val="none"/>
        </c:marker>
      </c:pivotFmt>
      <c:pivotFmt>
        <c:idx val="465"/>
        <c:spPr>
          <a:solidFill>
            <a:schemeClr val="accent1"/>
          </a:solidFill>
          <a:ln w="28575" cap="rnd">
            <a:solidFill>
              <a:schemeClr val="accent1"/>
            </a:solidFill>
            <a:round/>
          </a:ln>
          <a:effectLst/>
        </c:spPr>
        <c:marker>
          <c:symbol val="none"/>
        </c:marker>
      </c:pivotFmt>
      <c:pivotFmt>
        <c:idx val="466"/>
        <c:spPr>
          <a:solidFill>
            <a:schemeClr val="accent1"/>
          </a:solidFill>
          <a:ln w="28575" cap="rnd">
            <a:solidFill>
              <a:schemeClr val="accent1"/>
            </a:solidFill>
            <a:round/>
          </a:ln>
          <a:effectLst/>
        </c:spPr>
        <c:marker>
          <c:symbol val="none"/>
        </c:marker>
      </c:pivotFmt>
      <c:pivotFmt>
        <c:idx val="467"/>
        <c:spPr>
          <a:solidFill>
            <a:schemeClr val="accent1"/>
          </a:solidFill>
          <a:ln w="28575" cap="rnd">
            <a:solidFill>
              <a:schemeClr val="accent1"/>
            </a:solidFill>
            <a:round/>
          </a:ln>
          <a:effectLst/>
        </c:spPr>
        <c:marker>
          <c:symbol val="none"/>
        </c:marker>
      </c:pivotFmt>
      <c:pivotFmt>
        <c:idx val="468"/>
        <c:spPr>
          <a:solidFill>
            <a:schemeClr val="accent1"/>
          </a:solidFill>
          <a:ln w="28575" cap="rnd">
            <a:solidFill>
              <a:schemeClr val="accent1"/>
            </a:solidFill>
            <a:round/>
          </a:ln>
          <a:effectLst/>
        </c:spPr>
        <c:marker>
          <c:symbol val="none"/>
        </c:marker>
      </c:pivotFmt>
      <c:pivotFmt>
        <c:idx val="469"/>
        <c:spPr>
          <a:solidFill>
            <a:schemeClr val="accent1"/>
          </a:solidFill>
          <a:ln w="28575" cap="rnd">
            <a:solidFill>
              <a:schemeClr val="accent1"/>
            </a:solidFill>
            <a:round/>
          </a:ln>
          <a:effectLst/>
        </c:spPr>
        <c:marker>
          <c:symbol val="none"/>
        </c:marker>
      </c:pivotFmt>
      <c:pivotFmt>
        <c:idx val="470"/>
        <c:spPr>
          <a:solidFill>
            <a:schemeClr val="accent1"/>
          </a:solidFill>
          <a:ln w="28575" cap="rnd">
            <a:solidFill>
              <a:schemeClr val="accent1"/>
            </a:solidFill>
            <a:round/>
          </a:ln>
          <a:effectLst/>
        </c:spPr>
        <c:marker>
          <c:symbol val="none"/>
        </c:marker>
      </c:pivotFmt>
      <c:pivotFmt>
        <c:idx val="471"/>
        <c:spPr>
          <a:solidFill>
            <a:schemeClr val="accent1"/>
          </a:solidFill>
          <a:ln w="28575" cap="rnd">
            <a:solidFill>
              <a:schemeClr val="accent1"/>
            </a:solidFill>
            <a:round/>
          </a:ln>
          <a:effectLst/>
        </c:spPr>
        <c:marker>
          <c:symbol val="none"/>
        </c:marker>
      </c:pivotFmt>
      <c:pivotFmt>
        <c:idx val="472"/>
        <c:spPr>
          <a:solidFill>
            <a:schemeClr val="accent1"/>
          </a:solidFill>
          <a:ln w="28575" cap="rnd">
            <a:solidFill>
              <a:schemeClr val="accent1"/>
            </a:solidFill>
            <a:round/>
          </a:ln>
          <a:effectLst/>
        </c:spPr>
        <c:marker>
          <c:symbol val="none"/>
        </c:marker>
      </c:pivotFmt>
      <c:pivotFmt>
        <c:idx val="473"/>
        <c:spPr>
          <a:solidFill>
            <a:schemeClr val="accent1"/>
          </a:solidFill>
          <a:ln w="28575" cap="rnd">
            <a:solidFill>
              <a:schemeClr val="accent1"/>
            </a:solidFill>
            <a:round/>
          </a:ln>
          <a:effectLst/>
        </c:spPr>
        <c:marker>
          <c:symbol val="none"/>
        </c:marker>
      </c:pivotFmt>
      <c:pivotFmt>
        <c:idx val="474"/>
        <c:spPr>
          <a:solidFill>
            <a:schemeClr val="accent1"/>
          </a:solidFill>
          <a:ln w="28575" cap="rnd">
            <a:solidFill>
              <a:schemeClr val="accent1"/>
            </a:solidFill>
            <a:round/>
          </a:ln>
          <a:effectLst/>
        </c:spPr>
        <c:marker>
          <c:symbol val="none"/>
        </c:marker>
      </c:pivotFmt>
      <c:pivotFmt>
        <c:idx val="475"/>
        <c:spPr>
          <a:solidFill>
            <a:schemeClr val="accent1"/>
          </a:solidFill>
          <a:ln w="28575" cap="rnd">
            <a:solidFill>
              <a:schemeClr val="accent1"/>
            </a:solidFill>
            <a:round/>
          </a:ln>
          <a:effectLst/>
        </c:spPr>
        <c:marker>
          <c:symbol val="none"/>
        </c:marker>
      </c:pivotFmt>
      <c:pivotFmt>
        <c:idx val="476"/>
        <c:spPr>
          <a:solidFill>
            <a:schemeClr val="accent1"/>
          </a:solidFill>
          <a:ln w="28575" cap="rnd">
            <a:solidFill>
              <a:schemeClr val="accent1"/>
            </a:solidFill>
            <a:round/>
          </a:ln>
          <a:effectLst/>
        </c:spPr>
        <c:marker>
          <c:symbol val="none"/>
        </c:marker>
      </c:pivotFmt>
      <c:pivotFmt>
        <c:idx val="477"/>
        <c:spPr>
          <a:solidFill>
            <a:schemeClr val="accent1"/>
          </a:solidFill>
          <a:ln w="28575" cap="rnd">
            <a:solidFill>
              <a:schemeClr val="accent1"/>
            </a:solidFill>
            <a:round/>
          </a:ln>
          <a:effectLst/>
        </c:spPr>
        <c:marker>
          <c:symbol val="none"/>
        </c:marker>
      </c:pivotFmt>
      <c:pivotFmt>
        <c:idx val="478"/>
        <c:spPr>
          <a:solidFill>
            <a:schemeClr val="accent1"/>
          </a:solidFill>
          <a:ln w="28575" cap="rnd">
            <a:solidFill>
              <a:schemeClr val="accent1"/>
            </a:solidFill>
            <a:round/>
          </a:ln>
          <a:effectLst/>
        </c:spPr>
        <c:marker>
          <c:symbol val="none"/>
        </c:marker>
      </c:pivotFmt>
      <c:pivotFmt>
        <c:idx val="479"/>
        <c:spPr>
          <a:solidFill>
            <a:schemeClr val="accent1"/>
          </a:solidFill>
          <a:ln w="28575" cap="rnd">
            <a:solidFill>
              <a:schemeClr val="accent1"/>
            </a:solidFill>
            <a:round/>
          </a:ln>
          <a:effectLst/>
        </c:spPr>
        <c:marker>
          <c:symbol val="none"/>
        </c:marker>
      </c:pivotFmt>
      <c:pivotFmt>
        <c:idx val="480"/>
        <c:spPr>
          <a:solidFill>
            <a:schemeClr val="accent1"/>
          </a:solidFill>
          <a:ln w="28575" cap="rnd">
            <a:solidFill>
              <a:schemeClr val="accent1"/>
            </a:solidFill>
            <a:round/>
          </a:ln>
          <a:effectLst/>
        </c:spPr>
        <c:marker>
          <c:symbol val="none"/>
        </c:marker>
      </c:pivotFmt>
      <c:pivotFmt>
        <c:idx val="481"/>
        <c:spPr>
          <a:solidFill>
            <a:schemeClr val="accent1"/>
          </a:solidFill>
          <a:ln w="28575" cap="rnd">
            <a:solidFill>
              <a:schemeClr val="accent1"/>
            </a:solidFill>
            <a:round/>
          </a:ln>
          <a:effectLst/>
        </c:spPr>
        <c:marker>
          <c:symbol val="none"/>
        </c:marker>
      </c:pivotFmt>
      <c:pivotFmt>
        <c:idx val="482"/>
        <c:spPr>
          <a:solidFill>
            <a:schemeClr val="accent1"/>
          </a:solidFill>
          <a:ln w="28575" cap="rnd">
            <a:solidFill>
              <a:schemeClr val="accent1"/>
            </a:solidFill>
            <a:round/>
          </a:ln>
          <a:effectLst/>
        </c:spPr>
        <c:marker>
          <c:symbol val="none"/>
        </c:marker>
      </c:pivotFmt>
      <c:pivotFmt>
        <c:idx val="483"/>
        <c:spPr>
          <a:solidFill>
            <a:schemeClr val="accent1"/>
          </a:solidFill>
          <a:ln w="28575" cap="rnd">
            <a:solidFill>
              <a:schemeClr val="accent1"/>
            </a:solidFill>
            <a:round/>
          </a:ln>
          <a:effectLst/>
        </c:spPr>
        <c:marker>
          <c:symbol val="none"/>
        </c:marker>
      </c:pivotFmt>
      <c:pivotFmt>
        <c:idx val="484"/>
        <c:spPr>
          <a:solidFill>
            <a:schemeClr val="accent1"/>
          </a:solidFill>
          <a:ln w="28575" cap="rnd">
            <a:solidFill>
              <a:schemeClr val="accent1"/>
            </a:solidFill>
            <a:round/>
          </a:ln>
          <a:effectLst/>
        </c:spPr>
        <c:marker>
          <c:symbol val="none"/>
        </c:marker>
      </c:pivotFmt>
      <c:pivotFmt>
        <c:idx val="485"/>
        <c:spPr>
          <a:solidFill>
            <a:schemeClr val="accent1"/>
          </a:solidFill>
          <a:ln w="28575" cap="rnd">
            <a:solidFill>
              <a:schemeClr val="accent1"/>
            </a:solidFill>
            <a:round/>
          </a:ln>
          <a:effectLst/>
        </c:spPr>
        <c:marker>
          <c:symbol val="none"/>
        </c:marker>
      </c:pivotFmt>
      <c:pivotFmt>
        <c:idx val="486"/>
        <c:spPr>
          <a:solidFill>
            <a:schemeClr val="accent1"/>
          </a:solidFill>
          <a:ln w="28575" cap="rnd">
            <a:solidFill>
              <a:schemeClr val="accent1"/>
            </a:solidFill>
            <a:round/>
          </a:ln>
          <a:effectLst/>
        </c:spPr>
        <c:marker>
          <c:symbol val="none"/>
        </c:marker>
      </c:pivotFmt>
      <c:pivotFmt>
        <c:idx val="487"/>
        <c:spPr>
          <a:solidFill>
            <a:schemeClr val="accent1"/>
          </a:solidFill>
          <a:ln w="28575" cap="rnd">
            <a:solidFill>
              <a:schemeClr val="accent1"/>
            </a:solidFill>
            <a:round/>
          </a:ln>
          <a:effectLst/>
        </c:spPr>
        <c:marker>
          <c:symbol val="none"/>
        </c:marker>
      </c:pivotFmt>
      <c:pivotFmt>
        <c:idx val="488"/>
        <c:spPr>
          <a:solidFill>
            <a:schemeClr val="accent1"/>
          </a:solidFill>
          <a:ln w="28575" cap="rnd">
            <a:solidFill>
              <a:schemeClr val="accent1"/>
            </a:solidFill>
            <a:round/>
          </a:ln>
          <a:effectLst/>
        </c:spPr>
        <c:marker>
          <c:symbol val="none"/>
        </c:marker>
      </c:pivotFmt>
      <c:pivotFmt>
        <c:idx val="489"/>
        <c:spPr>
          <a:solidFill>
            <a:schemeClr val="accent1"/>
          </a:solidFill>
          <a:ln w="28575" cap="rnd">
            <a:solidFill>
              <a:schemeClr val="accent1"/>
            </a:solidFill>
            <a:round/>
          </a:ln>
          <a:effectLst/>
        </c:spPr>
        <c:marker>
          <c:symbol val="none"/>
        </c:marker>
      </c:pivotFmt>
      <c:pivotFmt>
        <c:idx val="490"/>
        <c:spPr>
          <a:solidFill>
            <a:schemeClr val="accent1"/>
          </a:solidFill>
          <a:ln w="28575" cap="rnd">
            <a:solidFill>
              <a:schemeClr val="accent1"/>
            </a:solidFill>
            <a:round/>
          </a:ln>
          <a:effectLst/>
        </c:spPr>
        <c:marker>
          <c:symbol val="none"/>
        </c:marker>
      </c:pivotFmt>
      <c:pivotFmt>
        <c:idx val="491"/>
        <c:spPr>
          <a:solidFill>
            <a:schemeClr val="accent1"/>
          </a:solidFill>
          <a:ln w="28575" cap="rnd">
            <a:solidFill>
              <a:schemeClr val="accent1"/>
            </a:solidFill>
            <a:round/>
          </a:ln>
          <a:effectLst/>
        </c:spPr>
        <c:marker>
          <c:symbol val="none"/>
        </c:marker>
      </c:pivotFmt>
      <c:pivotFmt>
        <c:idx val="492"/>
        <c:spPr>
          <a:solidFill>
            <a:schemeClr val="accent1"/>
          </a:solidFill>
          <a:ln w="28575" cap="rnd">
            <a:solidFill>
              <a:schemeClr val="accent1"/>
            </a:solidFill>
            <a:round/>
          </a:ln>
          <a:effectLst/>
        </c:spPr>
        <c:marker>
          <c:symbol val="none"/>
        </c:marker>
      </c:pivotFmt>
      <c:pivotFmt>
        <c:idx val="493"/>
        <c:spPr>
          <a:solidFill>
            <a:schemeClr val="accent1"/>
          </a:solidFill>
          <a:ln w="28575" cap="rnd">
            <a:solidFill>
              <a:schemeClr val="accent1"/>
            </a:solidFill>
            <a:round/>
          </a:ln>
          <a:effectLst/>
        </c:spPr>
        <c:marker>
          <c:symbol val="none"/>
        </c:marker>
      </c:pivotFmt>
      <c:pivotFmt>
        <c:idx val="494"/>
        <c:spPr>
          <a:solidFill>
            <a:schemeClr val="accent1"/>
          </a:solidFill>
          <a:ln w="28575" cap="rnd">
            <a:solidFill>
              <a:schemeClr val="accent1"/>
            </a:solidFill>
            <a:round/>
          </a:ln>
          <a:effectLst/>
        </c:spPr>
        <c:marker>
          <c:symbol val="none"/>
        </c:marker>
      </c:pivotFmt>
      <c:pivotFmt>
        <c:idx val="495"/>
        <c:spPr>
          <a:solidFill>
            <a:schemeClr val="accent1"/>
          </a:solidFill>
          <a:ln w="28575" cap="rnd">
            <a:solidFill>
              <a:schemeClr val="accent1"/>
            </a:solidFill>
            <a:round/>
          </a:ln>
          <a:effectLst/>
        </c:spPr>
        <c:marker>
          <c:symbol val="none"/>
        </c:marker>
      </c:pivotFmt>
      <c:pivotFmt>
        <c:idx val="496"/>
        <c:spPr>
          <a:solidFill>
            <a:schemeClr val="accent1"/>
          </a:solidFill>
          <a:ln w="28575" cap="rnd">
            <a:solidFill>
              <a:schemeClr val="accent1"/>
            </a:solidFill>
            <a:round/>
          </a:ln>
          <a:effectLst/>
        </c:spPr>
        <c:marker>
          <c:symbol val="none"/>
        </c:marker>
      </c:pivotFmt>
      <c:pivotFmt>
        <c:idx val="497"/>
        <c:spPr>
          <a:solidFill>
            <a:schemeClr val="accent1"/>
          </a:solidFill>
          <a:ln w="28575" cap="rnd">
            <a:solidFill>
              <a:schemeClr val="accent1"/>
            </a:solidFill>
            <a:round/>
          </a:ln>
          <a:effectLst/>
        </c:spPr>
        <c:marker>
          <c:symbol val="none"/>
        </c:marker>
      </c:pivotFmt>
      <c:pivotFmt>
        <c:idx val="498"/>
        <c:spPr>
          <a:solidFill>
            <a:schemeClr val="accent1"/>
          </a:solidFill>
          <a:ln w="28575" cap="rnd">
            <a:solidFill>
              <a:schemeClr val="accent1"/>
            </a:solidFill>
            <a:round/>
          </a:ln>
          <a:effectLst/>
        </c:spPr>
        <c:marker>
          <c:symbol val="none"/>
        </c:marker>
      </c:pivotFmt>
      <c:pivotFmt>
        <c:idx val="499"/>
        <c:spPr>
          <a:solidFill>
            <a:schemeClr val="accent1"/>
          </a:solidFill>
          <a:ln w="28575" cap="rnd">
            <a:solidFill>
              <a:schemeClr val="accent1"/>
            </a:solidFill>
            <a:round/>
          </a:ln>
          <a:effectLst/>
        </c:spPr>
        <c:marker>
          <c:symbol val="none"/>
        </c:marker>
      </c:pivotFmt>
      <c:pivotFmt>
        <c:idx val="500"/>
        <c:spPr>
          <a:solidFill>
            <a:schemeClr val="accent1"/>
          </a:solidFill>
          <a:ln w="28575" cap="rnd">
            <a:solidFill>
              <a:schemeClr val="accent1"/>
            </a:solidFill>
            <a:round/>
          </a:ln>
          <a:effectLst/>
        </c:spPr>
        <c:marker>
          <c:symbol val="none"/>
        </c:marker>
      </c:pivotFmt>
      <c:pivotFmt>
        <c:idx val="501"/>
        <c:spPr>
          <a:solidFill>
            <a:schemeClr val="accent1"/>
          </a:solidFill>
          <a:ln w="28575" cap="rnd">
            <a:solidFill>
              <a:schemeClr val="accent1"/>
            </a:solidFill>
            <a:round/>
          </a:ln>
          <a:effectLst/>
        </c:spPr>
        <c:marker>
          <c:symbol val="none"/>
        </c:marker>
      </c:pivotFmt>
      <c:pivotFmt>
        <c:idx val="502"/>
        <c:spPr>
          <a:solidFill>
            <a:schemeClr val="accent1"/>
          </a:solidFill>
          <a:ln w="28575" cap="rnd">
            <a:solidFill>
              <a:schemeClr val="accent1"/>
            </a:solidFill>
            <a:round/>
          </a:ln>
          <a:effectLst/>
        </c:spPr>
        <c:marker>
          <c:symbol val="none"/>
        </c:marker>
      </c:pivotFmt>
      <c:pivotFmt>
        <c:idx val="503"/>
        <c:spPr>
          <a:solidFill>
            <a:schemeClr val="accent1"/>
          </a:solidFill>
          <a:ln w="28575" cap="rnd">
            <a:solidFill>
              <a:schemeClr val="accent1"/>
            </a:solidFill>
            <a:round/>
          </a:ln>
          <a:effectLst/>
        </c:spPr>
        <c:marker>
          <c:symbol val="none"/>
        </c:marker>
      </c:pivotFmt>
      <c:pivotFmt>
        <c:idx val="504"/>
        <c:spPr>
          <a:solidFill>
            <a:schemeClr val="accent1"/>
          </a:solidFill>
          <a:ln w="28575" cap="rnd">
            <a:solidFill>
              <a:schemeClr val="accent1"/>
            </a:solidFill>
            <a:round/>
          </a:ln>
          <a:effectLst/>
        </c:spPr>
        <c:marker>
          <c:symbol val="none"/>
        </c:marker>
      </c:pivotFmt>
      <c:pivotFmt>
        <c:idx val="505"/>
        <c:spPr>
          <a:solidFill>
            <a:schemeClr val="accent1"/>
          </a:solidFill>
          <a:ln w="28575" cap="rnd">
            <a:solidFill>
              <a:schemeClr val="accent1"/>
            </a:solidFill>
            <a:round/>
          </a:ln>
          <a:effectLst/>
        </c:spPr>
        <c:marker>
          <c:symbol val="none"/>
        </c:marker>
      </c:pivotFmt>
      <c:pivotFmt>
        <c:idx val="506"/>
        <c:spPr>
          <a:solidFill>
            <a:schemeClr val="accent1"/>
          </a:solidFill>
          <a:ln w="28575" cap="rnd">
            <a:solidFill>
              <a:schemeClr val="accent1"/>
            </a:solidFill>
            <a:round/>
          </a:ln>
          <a:effectLst/>
        </c:spPr>
        <c:marker>
          <c:symbol val="none"/>
        </c:marker>
      </c:pivotFmt>
      <c:pivotFmt>
        <c:idx val="507"/>
        <c:spPr>
          <a:solidFill>
            <a:schemeClr val="accent1"/>
          </a:solidFill>
          <a:ln w="28575" cap="rnd">
            <a:solidFill>
              <a:schemeClr val="accent1"/>
            </a:solidFill>
            <a:round/>
          </a:ln>
          <a:effectLst/>
        </c:spPr>
        <c:marker>
          <c:symbol val="none"/>
        </c:marker>
      </c:pivotFmt>
      <c:pivotFmt>
        <c:idx val="508"/>
        <c:spPr>
          <a:solidFill>
            <a:schemeClr val="accent1"/>
          </a:solidFill>
          <a:ln w="28575" cap="rnd">
            <a:solidFill>
              <a:schemeClr val="accent1"/>
            </a:solidFill>
            <a:round/>
          </a:ln>
          <a:effectLst/>
        </c:spPr>
        <c:marker>
          <c:symbol val="none"/>
        </c:marker>
      </c:pivotFmt>
      <c:pivotFmt>
        <c:idx val="509"/>
        <c:spPr>
          <a:solidFill>
            <a:schemeClr val="accent1"/>
          </a:solidFill>
          <a:ln w="28575" cap="rnd">
            <a:solidFill>
              <a:schemeClr val="accent1"/>
            </a:solidFill>
            <a:round/>
          </a:ln>
          <a:effectLst/>
        </c:spPr>
        <c:marker>
          <c:symbol val="none"/>
        </c:marker>
      </c:pivotFmt>
      <c:pivotFmt>
        <c:idx val="510"/>
        <c:spPr>
          <a:solidFill>
            <a:schemeClr val="accent1"/>
          </a:solidFill>
          <a:ln w="28575" cap="rnd">
            <a:solidFill>
              <a:schemeClr val="accent1"/>
            </a:solidFill>
            <a:round/>
          </a:ln>
          <a:effectLst/>
        </c:spPr>
        <c:marker>
          <c:symbol val="none"/>
        </c:marker>
      </c:pivotFmt>
      <c:pivotFmt>
        <c:idx val="511"/>
        <c:spPr>
          <a:solidFill>
            <a:schemeClr val="accent1"/>
          </a:solidFill>
          <a:ln w="28575" cap="rnd">
            <a:solidFill>
              <a:schemeClr val="accent1"/>
            </a:solidFill>
            <a:round/>
          </a:ln>
          <a:effectLst/>
        </c:spPr>
        <c:marker>
          <c:symbol val="none"/>
        </c:marker>
      </c:pivotFmt>
      <c:pivotFmt>
        <c:idx val="512"/>
        <c:spPr>
          <a:solidFill>
            <a:schemeClr val="accent1"/>
          </a:solidFill>
          <a:ln w="28575" cap="rnd">
            <a:solidFill>
              <a:schemeClr val="accent1"/>
            </a:solidFill>
            <a:round/>
          </a:ln>
          <a:effectLst/>
        </c:spPr>
        <c:marker>
          <c:symbol val="none"/>
        </c:marker>
      </c:pivotFmt>
      <c:pivotFmt>
        <c:idx val="513"/>
        <c:spPr>
          <a:solidFill>
            <a:schemeClr val="accent1"/>
          </a:solidFill>
          <a:ln w="28575" cap="rnd">
            <a:solidFill>
              <a:schemeClr val="accent1"/>
            </a:solidFill>
            <a:round/>
          </a:ln>
          <a:effectLst/>
        </c:spPr>
        <c:marker>
          <c:symbol val="none"/>
        </c:marker>
      </c:pivotFmt>
      <c:pivotFmt>
        <c:idx val="514"/>
        <c:spPr>
          <a:solidFill>
            <a:schemeClr val="accent1"/>
          </a:solidFill>
          <a:ln w="28575" cap="rnd">
            <a:solidFill>
              <a:schemeClr val="accent1"/>
            </a:solidFill>
            <a:round/>
          </a:ln>
          <a:effectLst/>
        </c:spPr>
        <c:marker>
          <c:symbol val="none"/>
        </c:marker>
      </c:pivotFmt>
      <c:pivotFmt>
        <c:idx val="515"/>
        <c:spPr>
          <a:solidFill>
            <a:schemeClr val="accent1"/>
          </a:solidFill>
          <a:ln w="28575" cap="rnd">
            <a:solidFill>
              <a:schemeClr val="accent1"/>
            </a:solidFill>
            <a:round/>
          </a:ln>
          <a:effectLst/>
        </c:spPr>
        <c:marker>
          <c:symbol val="none"/>
        </c:marker>
      </c:pivotFmt>
      <c:pivotFmt>
        <c:idx val="516"/>
        <c:spPr>
          <a:solidFill>
            <a:schemeClr val="accent1"/>
          </a:solidFill>
          <a:ln w="28575" cap="rnd">
            <a:solidFill>
              <a:schemeClr val="accent1"/>
            </a:solidFill>
            <a:round/>
          </a:ln>
          <a:effectLst/>
        </c:spPr>
        <c:marker>
          <c:symbol val="none"/>
        </c:marker>
      </c:pivotFmt>
      <c:pivotFmt>
        <c:idx val="517"/>
        <c:spPr>
          <a:solidFill>
            <a:schemeClr val="accent1"/>
          </a:solidFill>
          <a:ln w="28575" cap="rnd">
            <a:solidFill>
              <a:schemeClr val="accent1"/>
            </a:solidFill>
            <a:round/>
          </a:ln>
          <a:effectLst/>
        </c:spPr>
        <c:marker>
          <c:symbol val="none"/>
        </c:marker>
      </c:pivotFmt>
      <c:pivotFmt>
        <c:idx val="518"/>
        <c:spPr>
          <a:solidFill>
            <a:schemeClr val="accent1"/>
          </a:solidFill>
          <a:ln w="28575" cap="rnd">
            <a:solidFill>
              <a:schemeClr val="accent1"/>
            </a:solidFill>
            <a:round/>
          </a:ln>
          <a:effectLst/>
        </c:spPr>
        <c:marker>
          <c:symbol val="none"/>
        </c:marker>
      </c:pivotFmt>
      <c:pivotFmt>
        <c:idx val="519"/>
        <c:spPr>
          <a:solidFill>
            <a:schemeClr val="accent1"/>
          </a:solidFill>
          <a:ln w="28575" cap="rnd">
            <a:solidFill>
              <a:schemeClr val="accent1"/>
            </a:solidFill>
            <a:round/>
          </a:ln>
          <a:effectLst/>
        </c:spPr>
        <c:marker>
          <c:symbol val="none"/>
        </c:marker>
      </c:pivotFmt>
      <c:pivotFmt>
        <c:idx val="520"/>
        <c:spPr>
          <a:solidFill>
            <a:schemeClr val="accent1"/>
          </a:solidFill>
          <a:ln w="28575" cap="rnd">
            <a:solidFill>
              <a:schemeClr val="accent1"/>
            </a:solidFill>
            <a:round/>
          </a:ln>
          <a:effectLst/>
        </c:spPr>
        <c:marker>
          <c:symbol val="none"/>
        </c:marker>
      </c:pivotFmt>
      <c:pivotFmt>
        <c:idx val="521"/>
        <c:spPr>
          <a:solidFill>
            <a:schemeClr val="accent1"/>
          </a:solidFill>
          <a:ln w="28575" cap="rnd">
            <a:solidFill>
              <a:schemeClr val="accent1"/>
            </a:solidFill>
            <a:round/>
          </a:ln>
          <a:effectLst/>
        </c:spPr>
        <c:marker>
          <c:symbol val="none"/>
        </c:marker>
      </c:pivotFmt>
      <c:pivotFmt>
        <c:idx val="522"/>
        <c:spPr>
          <a:solidFill>
            <a:schemeClr val="accent1"/>
          </a:solidFill>
          <a:ln w="28575" cap="rnd">
            <a:solidFill>
              <a:schemeClr val="accent1"/>
            </a:solidFill>
            <a:round/>
          </a:ln>
          <a:effectLst/>
        </c:spPr>
        <c:marker>
          <c:symbol val="none"/>
        </c:marker>
      </c:pivotFmt>
      <c:pivotFmt>
        <c:idx val="523"/>
        <c:spPr>
          <a:solidFill>
            <a:schemeClr val="accent1"/>
          </a:solidFill>
          <a:ln w="28575" cap="rnd">
            <a:solidFill>
              <a:schemeClr val="accent1"/>
            </a:solidFill>
            <a:round/>
          </a:ln>
          <a:effectLst/>
        </c:spPr>
        <c:marker>
          <c:symbol val="none"/>
        </c:marker>
      </c:pivotFmt>
      <c:pivotFmt>
        <c:idx val="524"/>
        <c:spPr>
          <a:solidFill>
            <a:schemeClr val="accent1"/>
          </a:solidFill>
          <a:ln w="28575" cap="rnd">
            <a:solidFill>
              <a:schemeClr val="accent1"/>
            </a:solidFill>
            <a:round/>
          </a:ln>
          <a:effectLst/>
        </c:spPr>
        <c:marker>
          <c:symbol val="none"/>
        </c:marker>
      </c:pivotFmt>
      <c:pivotFmt>
        <c:idx val="525"/>
        <c:spPr>
          <a:solidFill>
            <a:schemeClr val="accent1"/>
          </a:solidFill>
          <a:ln w="28575" cap="rnd">
            <a:solidFill>
              <a:schemeClr val="accent1"/>
            </a:solidFill>
            <a:round/>
          </a:ln>
          <a:effectLst/>
        </c:spPr>
        <c:marker>
          <c:symbol val="none"/>
        </c:marker>
      </c:pivotFmt>
      <c:pivotFmt>
        <c:idx val="526"/>
        <c:spPr>
          <a:solidFill>
            <a:schemeClr val="accent1"/>
          </a:solidFill>
          <a:ln w="28575" cap="rnd">
            <a:solidFill>
              <a:schemeClr val="accent1"/>
            </a:solidFill>
            <a:round/>
          </a:ln>
          <a:effectLst/>
        </c:spPr>
        <c:marker>
          <c:symbol val="none"/>
        </c:marker>
      </c:pivotFmt>
      <c:pivotFmt>
        <c:idx val="527"/>
        <c:spPr>
          <a:solidFill>
            <a:schemeClr val="accent1"/>
          </a:solidFill>
          <a:ln w="28575" cap="rnd">
            <a:solidFill>
              <a:schemeClr val="accent1"/>
            </a:solidFill>
            <a:round/>
          </a:ln>
          <a:effectLst/>
        </c:spPr>
        <c:marker>
          <c:symbol val="none"/>
        </c:marker>
      </c:pivotFmt>
      <c:pivotFmt>
        <c:idx val="528"/>
        <c:spPr>
          <a:solidFill>
            <a:schemeClr val="accent1"/>
          </a:solidFill>
          <a:ln w="28575" cap="rnd">
            <a:solidFill>
              <a:schemeClr val="accent1"/>
            </a:solidFill>
            <a:round/>
          </a:ln>
          <a:effectLst/>
        </c:spPr>
        <c:marker>
          <c:symbol val="none"/>
        </c:marker>
      </c:pivotFmt>
      <c:pivotFmt>
        <c:idx val="529"/>
        <c:spPr>
          <a:solidFill>
            <a:schemeClr val="accent1"/>
          </a:solidFill>
          <a:ln w="28575" cap="rnd">
            <a:solidFill>
              <a:schemeClr val="accent1"/>
            </a:solidFill>
            <a:round/>
          </a:ln>
          <a:effectLst/>
        </c:spPr>
        <c:marker>
          <c:symbol val="none"/>
        </c:marker>
      </c:pivotFmt>
      <c:pivotFmt>
        <c:idx val="530"/>
        <c:spPr>
          <a:solidFill>
            <a:schemeClr val="accent1"/>
          </a:solidFill>
          <a:ln w="28575" cap="rnd">
            <a:solidFill>
              <a:schemeClr val="accent1"/>
            </a:solidFill>
            <a:round/>
          </a:ln>
          <a:effectLst/>
        </c:spPr>
        <c:marker>
          <c:symbol val="none"/>
        </c:marker>
      </c:pivotFmt>
      <c:pivotFmt>
        <c:idx val="531"/>
        <c:spPr>
          <a:solidFill>
            <a:schemeClr val="accent1"/>
          </a:solidFill>
          <a:ln w="28575" cap="rnd">
            <a:solidFill>
              <a:schemeClr val="accent1"/>
            </a:solidFill>
            <a:round/>
          </a:ln>
          <a:effectLst/>
        </c:spPr>
        <c:marker>
          <c:symbol val="none"/>
        </c:marker>
      </c:pivotFmt>
      <c:pivotFmt>
        <c:idx val="532"/>
        <c:spPr>
          <a:solidFill>
            <a:schemeClr val="accent1"/>
          </a:solidFill>
          <a:ln w="28575" cap="rnd">
            <a:solidFill>
              <a:schemeClr val="accent1"/>
            </a:solidFill>
            <a:round/>
          </a:ln>
          <a:effectLst/>
        </c:spPr>
        <c:marker>
          <c:symbol val="none"/>
        </c:marker>
      </c:pivotFmt>
      <c:pivotFmt>
        <c:idx val="533"/>
        <c:spPr>
          <a:solidFill>
            <a:schemeClr val="accent1"/>
          </a:solidFill>
          <a:ln w="28575" cap="rnd">
            <a:solidFill>
              <a:schemeClr val="accent1"/>
            </a:solidFill>
            <a:round/>
          </a:ln>
          <a:effectLst/>
        </c:spPr>
        <c:marker>
          <c:symbol val="none"/>
        </c:marker>
      </c:pivotFmt>
      <c:pivotFmt>
        <c:idx val="534"/>
        <c:spPr>
          <a:solidFill>
            <a:schemeClr val="accent1"/>
          </a:solidFill>
          <a:ln w="28575" cap="rnd">
            <a:solidFill>
              <a:schemeClr val="accent1"/>
            </a:solidFill>
            <a:round/>
          </a:ln>
          <a:effectLst/>
        </c:spPr>
        <c:marker>
          <c:symbol val="none"/>
        </c:marker>
      </c:pivotFmt>
      <c:pivotFmt>
        <c:idx val="535"/>
        <c:spPr>
          <a:solidFill>
            <a:schemeClr val="accent1"/>
          </a:solidFill>
          <a:ln w="28575" cap="rnd">
            <a:solidFill>
              <a:schemeClr val="accent1"/>
            </a:solidFill>
            <a:round/>
          </a:ln>
          <a:effectLst/>
        </c:spPr>
        <c:marker>
          <c:symbol val="none"/>
        </c:marker>
      </c:pivotFmt>
      <c:pivotFmt>
        <c:idx val="536"/>
        <c:spPr>
          <a:solidFill>
            <a:schemeClr val="accent1"/>
          </a:solidFill>
          <a:ln w="28575" cap="rnd">
            <a:solidFill>
              <a:schemeClr val="accent1"/>
            </a:solidFill>
            <a:round/>
          </a:ln>
          <a:effectLst/>
        </c:spPr>
        <c:marker>
          <c:symbol val="none"/>
        </c:marker>
      </c:pivotFmt>
      <c:pivotFmt>
        <c:idx val="537"/>
        <c:spPr>
          <a:solidFill>
            <a:schemeClr val="accent1"/>
          </a:solidFill>
          <a:ln w="28575" cap="rnd">
            <a:solidFill>
              <a:schemeClr val="accent1"/>
            </a:solidFill>
            <a:round/>
          </a:ln>
          <a:effectLst/>
        </c:spPr>
        <c:marker>
          <c:symbol val="none"/>
        </c:marker>
      </c:pivotFmt>
      <c:pivotFmt>
        <c:idx val="538"/>
        <c:spPr>
          <a:solidFill>
            <a:schemeClr val="accent1"/>
          </a:solidFill>
          <a:ln w="28575" cap="rnd">
            <a:solidFill>
              <a:schemeClr val="accent1"/>
            </a:solidFill>
            <a:round/>
          </a:ln>
          <a:effectLst/>
        </c:spPr>
        <c:marker>
          <c:symbol val="none"/>
        </c:marker>
      </c:pivotFmt>
      <c:pivotFmt>
        <c:idx val="539"/>
        <c:spPr>
          <a:solidFill>
            <a:schemeClr val="accent1"/>
          </a:solidFill>
          <a:ln w="28575" cap="rnd">
            <a:solidFill>
              <a:schemeClr val="accent1"/>
            </a:solidFill>
            <a:round/>
          </a:ln>
          <a:effectLst/>
        </c:spPr>
        <c:marker>
          <c:symbol val="none"/>
        </c:marker>
      </c:pivotFmt>
      <c:pivotFmt>
        <c:idx val="540"/>
        <c:spPr>
          <a:solidFill>
            <a:schemeClr val="accent1"/>
          </a:solidFill>
          <a:ln w="28575" cap="rnd">
            <a:solidFill>
              <a:schemeClr val="accent1"/>
            </a:solidFill>
            <a:round/>
          </a:ln>
          <a:effectLst/>
        </c:spPr>
        <c:marker>
          <c:symbol val="none"/>
        </c:marker>
      </c:pivotFmt>
      <c:pivotFmt>
        <c:idx val="541"/>
        <c:spPr>
          <a:solidFill>
            <a:schemeClr val="accent1"/>
          </a:solidFill>
          <a:ln w="28575" cap="rnd">
            <a:solidFill>
              <a:schemeClr val="accent1"/>
            </a:solidFill>
            <a:round/>
          </a:ln>
          <a:effectLst/>
        </c:spPr>
        <c:marker>
          <c:symbol val="none"/>
        </c:marker>
      </c:pivotFmt>
      <c:pivotFmt>
        <c:idx val="542"/>
        <c:spPr>
          <a:solidFill>
            <a:schemeClr val="accent1"/>
          </a:solidFill>
          <a:ln w="28575" cap="rnd">
            <a:solidFill>
              <a:schemeClr val="accent1"/>
            </a:solidFill>
            <a:round/>
          </a:ln>
          <a:effectLst/>
        </c:spPr>
        <c:marker>
          <c:symbol val="none"/>
        </c:marker>
      </c:pivotFmt>
      <c:pivotFmt>
        <c:idx val="543"/>
        <c:spPr>
          <a:solidFill>
            <a:schemeClr val="accent1"/>
          </a:solidFill>
          <a:ln w="28575" cap="rnd">
            <a:solidFill>
              <a:schemeClr val="accent1"/>
            </a:solidFill>
            <a:round/>
          </a:ln>
          <a:effectLst/>
        </c:spPr>
        <c:marker>
          <c:symbol val="none"/>
        </c:marker>
      </c:pivotFmt>
      <c:pivotFmt>
        <c:idx val="544"/>
        <c:spPr>
          <a:solidFill>
            <a:schemeClr val="accent1"/>
          </a:solidFill>
          <a:ln w="28575" cap="rnd">
            <a:solidFill>
              <a:schemeClr val="accent1"/>
            </a:solidFill>
            <a:round/>
          </a:ln>
          <a:effectLst/>
        </c:spPr>
        <c:marker>
          <c:symbol val="none"/>
        </c:marker>
      </c:pivotFmt>
      <c:pivotFmt>
        <c:idx val="545"/>
        <c:spPr>
          <a:solidFill>
            <a:schemeClr val="accent1"/>
          </a:solidFill>
          <a:ln w="28575" cap="rnd">
            <a:solidFill>
              <a:schemeClr val="accent1"/>
            </a:solidFill>
            <a:round/>
          </a:ln>
          <a:effectLst/>
        </c:spPr>
        <c:marker>
          <c:symbol val="none"/>
        </c:marker>
      </c:pivotFmt>
      <c:pivotFmt>
        <c:idx val="546"/>
        <c:spPr>
          <a:solidFill>
            <a:schemeClr val="accent1"/>
          </a:solidFill>
          <a:ln w="28575" cap="rnd">
            <a:solidFill>
              <a:schemeClr val="accent1"/>
            </a:solidFill>
            <a:round/>
          </a:ln>
          <a:effectLst/>
        </c:spPr>
        <c:marker>
          <c:symbol val="none"/>
        </c:marker>
      </c:pivotFmt>
      <c:pivotFmt>
        <c:idx val="547"/>
        <c:spPr>
          <a:solidFill>
            <a:schemeClr val="accent1"/>
          </a:solidFill>
          <a:ln w="28575" cap="rnd">
            <a:solidFill>
              <a:schemeClr val="accent1"/>
            </a:solidFill>
            <a:round/>
          </a:ln>
          <a:effectLst/>
        </c:spPr>
        <c:marker>
          <c:symbol val="none"/>
        </c:marker>
      </c:pivotFmt>
      <c:pivotFmt>
        <c:idx val="548"/>
        <c:spPr>
          <a:solidFill>
            <a:schemeClr val="accent1"/>
          </a:solidFill>
          <a:ln w="28575" cap="rnd">
            <a:solidFill>
              <a:schemeClr val="accent1"/>
            </a:solidFill>
            <a:round/>
          </a:ln>
          <a:effectLst/>
        </c:spPr>
        <c:marker>
          <c:symbol val="none"/>
        </c:marker>
      </c:pivotFmt>
      <c:pivotFmt>
        <c:idx val="549"/>
        <c:spPr>
          <a:solidFill>
            <a:schemeClr val="accent1"/>
          </a:solidFill>
          <a:ln w="28575" cap="rnd">
            <a:solidFill>
              <a:schemeClr val="accent1"/>
            </a:solidFill>
            <a:round/>
          </a:ln>
          <a:effectLst/>
        </c:spPr>
        <c:marker>
          <c:symbol val="none"/>
        </c:marker>
      </c:pivotFmt>
      <c:pivotFmt>
        <c:idx val="550"/>
        <c:spPr>
          <a:solidFill>
            <a:schemeClr val="accent1"/>
          </a:solidFill>
          <a:ln w="28575" cap="rnd">
            <a:solidFill>
              <a:schemeClr val="accent1"/>
            </a:solidFill>
            <a:round/>
          </a:ln>
          <a:effectLst/>
        </c:spPr>
        <c:marker>
          <c:symbol val="none"/>
        </c:marker>
      </c:pivotFmt>
      <c:pivotFmt>
        <c:idx val="551"/>
        <c:spPr>
          <a:solidFill>
            <a:schemeClr val="accent1"/>
          </a:solidFill>
          <a:ln w="28575" cap="rnd">
            <a:solidFill>
              <a:schemeClr val="accent1"/>
            </a:solidFill>
            <a:round/>
          </a:ln>
          <a:effectLst/>
        </c:spPr>
        <c:marker>
          <c:symbol val="none"/>
        </c:marker>
      </c:pivotFmt>
      <c:pivotFmt>
        <c:idx val="552"/>
        <c:spPr>
          <a:solidFill>
            <a:schemeClr val="accent1"/>
          </a:solidFill>
          <a:ln w="28575" cap="rnd">
            <a:solidFill>
              <a:schemeClr val="accent1"/>
            </a:solidFill>
            <a:round/>
          </a:ln>
          <a:effectLst/>
        </c:spPr>
        <c:marker>
          <c:symbol val="none"/>
        </c:marker>
      </c:pivotFmt>
      <c:pivotFmt>
        <c:idx val="553"/>
        <c:spPr>
          <a:solidFill>
            <a:schemeClr val="accent1"/>
          </a:solidFill>
          <a:ln w="28575" cap="rnd">
            <a:solidFill>
              <a:schemeClr val="accent1"/>
            </a:solidFill>
            <a:round/>
          </a:ln>
          <a:effectLst/>
        </c:spPr>
        <c:marker>
          <c:symbol val="none"/>
        </c:marker>
      </c:pivotFmt>
      <c:pivotFmt>
        <c:idx val="554"/>
        <c:spPr>
          <a:solidFill>
            <a:schemeClr val="accent1"/>
          </a:solidFill>
          <a:ln w="28575" cap="rnd">
            <a:solidFill>
              <a:schemeClr val="accent1"/>
            </a:solidFill>
            <a:round/>
          </a:ln>
          <a:effectLst/>
        </c:spPr>
        <c:marker>
          <c:symbol val="none"/>
        </c:marker>
      </c:pivotFmt>
      <c:pivotFmt>
        <c:idx val="555"/>
        <c:spPr>
          <a:solidFill>
            <a:schemeClr val="accent1"/>
          </a:solidFill>
          <a:ln w="28575" cap="rnd">
            <a:solidFill>
              <a:schemeClr val="accent1"/>
            </a:solidFill>
            <a:round/>
          </a:ln>
          <a:effectLst/>
        </c:spPr>
        <c:marker>
          <c:symbol val="none"/>
        </c:marker>
      </c:pivotFmt>
      <c:pivotFmt>
        <c:idx val="556"/>
        <c:spPr>
          <a:solidFill>
            <a:schemeClr val="accent1"/>
          </a:solidFill>
          <a:ln w="28575" cap="rnd">
            <a:solidFill>
              <a:schemeClr val="accent1"/>
            </a:solidFill>
            <a:round/>
          </a:ln>
          <a:effectLst/>
        </c:spPr>
        <c:marker>
          <c:symbol val="none"/>
        </c:marker>
      </c:pivotFmt>
      <c:pivotFmt>
        <c:idx val="557"/>
        <c:spPr>
          <a:solidFill>
            <a:schemeClr val="accent1"/>
          </a:solidFill>
          <a:ln w="28575" cap="rnd">
            <a:solidFill>
              <a:schemeClr val="accent1"/>
            </a:solidFill>
            <a:round/>
          </a:ln>
          <a:effectLst/>
        </c:spPr>
        <c:marker>
          <c:symbol val="none"/>
        </c:marker>
      </c:pivotFmt>
      <c:pivotFmt>
        <c:idx val="558"/>
        <c:spPr>
          <a:solidFill>
            <a:schemeClr val="accent1"/>
          </a:solidFill>
          <a:ln w="28575" cap="rnd">
            <a:solidFill>
              <a:schemeClr val="accent1"/>
            </a:solidFill>
            <a:round/>
          </a:ln>
          <a:effectLst/>
        </c:spPr>
        <c:marker>
          <c:symbol val="none"/>
        </c:marker>
      </c:pivotFmt>
      <c:pivotFmt>
        <c:idx val="559"/>
        <c:spPr>
          <a:solidFill>
            <a:schemeClr val="accent1"/>
          </a:solidFill>
          <a:ln w="28575" cap="rnd">
            <a:solidFill>
              <a:schemeClr val="accent1"/>
            </a:solidFill>
            <a:round/>
          </a:ln>
          <a:effectLst/>
        </c:spPr>
        <c:marker>
          <c:symbol val="none"/>
        </c:marker>
      </c:pivotFmt>
      <c:pivotFmt>
        <c:idx val="560"/>
        <c:spPr>
          <a:solidFill>
            <a:schemeClr val="accent1"/>
          </a:solidFill>
          <a:ln w="28575" cap="rnd">
            <a:solidFill>
              <a:schemeClr val="accent1"/>
            </a:solidFill>
            <a:round/>
          </a:ln>
          <a:effectLst/>
        </c:spPr>
        <c:marker>
          <c:symbol val="none"/>
        </c:marker>
      </c:pivotFmt>
      <c:pivotFmt>
        <c:idx val="561"/>
        <c:spPr>
          <a:solidFill>
            <a:schemeClr val="accent1"/>
          </a:solidFill>
          <a:ln w="28575" cap="rnd">
            <a:solidFill>
              <a:schemeClr val="accent1"/>
            </a:solidFill>
            <a:round/>
          </a:ln>
          <a:effectLst/>
        </c:spPr>
        <c:marker>
          <c:symbol val="none"/>
        </c:marker>
      </c:pivotFmt>
      <c:pivotFmt>
        <c:idx val="562"/>
        <c:spPr>
          <a:solidFill>
            <a:schemeClr val="accent1"/>
          </a:solidFill>
          <a:ln w="28575" cap="rnd">
            <a:solidFill>
              <a:schemeClr val="accent1"/>
            </a:solidFill>
            <a:round/>
          </a:ln>
          <a:effectLst/>
        </c:spPr>
        <c:marker>
          <c:symbol val="none"/>
        </c:marker>
      </c:pivotFmt>
      <c:pivotFmt>
        <c:idx val="563"/>
        <c:spPr>
          <a:solidFill>
            <a:schemeClr val="accent1"/>
          </a:solidFill>
          <a:ln w="28575" cap="rnd">
            <a:solidFill>
              <a:schemeClr val="accent1"/>
            </a:solidFill>
            <a:round/>
          </a:ln>
          <a:effectLst/>
        </c:spPr>
        <c:marker>
          <c:symbol val="none"/>
        </c:marker>
      </c:pivotFmt>
      <c:pivotFmt>
        <c:idx val="564"/>
        <c:spPr>
          <a:solidFill>
            <a:schemeClr val="accent1"/>
          </a:solidFill>
          <a:ln w="28575" cap="rnd">
            <a:solidFill>
              <a:schemeClr val="accent1"/>
            </a:solidFill>
            <a:round/>
          </a:ln>
          <a:effectLst/>
        </c:spPr>
        <c:marker>
          <c:symbol val="none"/>
        </c:marker>
      </c:pivotFmt>
      <c:pivotFmt>
        <c:idx val="565"/>
        <c:spPr>
          <a:solidFill>
            <a:schemeClr val="accent1"/>
          </a:solidFill>
          <a:ln w="28575" cap="rnd">
            <a:solidFill>
              <a:schemeClr val="accent1"/>
            </a:solidFill>
            <a:round/>
          </a:ln>
          <a:effectLst/>
        </c:spPr>
        <c:marker>
          <c:symbol val="none"/>
        </c:marker>
      </c:pivotFmt>
      <c:pivotFmt>
        <c:idx val="566"/>
        <c:spPr>
          <a:solidFill>
            <a:schemeClr val="accent1"/>
          </a:solidFill>
          <a:ln w="28575" cap="rnd">
            <a:solidFill>
              <a:schemeClr val="accent1"/>
            </a:solidFill>
            <a:round/>
          </a:ln>
          <a:effectLst/>
        </c:spPr>
        <c:marker>
          <c:symbol val="none"/>
        </c:marker>
      </c:pivotFmt>
      <c:pivotFmt>
        <c:idx val="567"/>
        <c:spPr>
          <a:solidFill>
            <a:schemeClr val="accent1"/>
          </a:solidFill>
          <a:ln w="28575" cap="rnd">
            <a:solidFill>
              <a:schemeClr val="accent1"/>
            </a:solidFill>
            <a:round/>
          </a:ln>
          <a:effectLst/>
        </c:spPr>
        <c:marker>
          <c:symbol val="none"/>
        </c:marker>
      </c:pivotFmt>
      <c:pivotFmt>
        <c:idx val="568"/>
        <c:spPr>
          <a:solidFill>
            <a:schemeClr val="accent1"/>
          </a:solidFill>
          <a:ln w="28575" cap="rnd">
            <a:solidFill>
              <a:schemeClr val="accent1"/>
            </a:solidFill>
            <a:round/>
          </a:ln>
          <a:effectLst/>
        </c:spPr>
        <c:marker>
          <c:symbol val="none"/>
        </c:marker>
      </c:pivotFmt>
      <c:pivotFmt>
        <c:idx val="569"/>
        <c:spPr>
          <a:solidFill>
            <a:schemeClr val="accent1"/>
          </a:solidFill>
          <a:ln w="28575" cap="rnd">
            <a:solidFill>
              <a:schemeClr val="accent1"/>
            </a:solidFill>
            <a:round/>
          </a:ln>
          <a:effectLst/>
        </c:spPr>
        <c:marker>
          <c:symbol val="none"/>
        </c:marker>
      </c:pivotFmt>
      <c:pivotFmt>
        <c:idx val="570"/>
        <c:spPr>
          <a:solidFill>
            <a:schemeClr val="accent1"/>
          </a:solidFill>
          <a:ln w="28575" cap="rnd">
            <a:solidFill>
              <a:schemeClr val="accent1"/>
            </a:solidFill>
            <a:round/>
          </a:ln>
          <a:effectLst/>
        </c:spPr>
        <c:marker>
          <c:symbol val="none"/>
        </c:marker>
      </c:pivotFmt>
      <c:pivotFmt>
        <c:idx val="571"/>
        <c:spPr>
          <a:solidFill>
            <a:schemeClr val="accent1"/>
          </a:solidFill>
          <a:ln w="28575" cap="rnd">
            <a:solidFill>
              <a:schemeClr val="accent1"/>
            </a:solidFill>
            <a:round/>
          </a:ln>
          <a:effectLst/>
        </c:spPr>
        <c:marker>
          <c:symbol val="none"/>
        </c:marker>
      </c:pivotFmt>
      <c:pivotFmt>
        <c:idx val="572"/>
        <c:spPr>
          <a:solidFill>
            <a:schemeClr val="accent1"/>
          </a:solidFill>
          <a:ln w="28575" cap="rnd">
            <a:solidFill>
              <a:schemeClr val="accent1"/>
            </a:solidFill>
            <a:round/>
          </a:ln>
          <a:effectLst/>
        </c:spPr>
        <c:marker>
          <c:symbol val="none"/>
        </c:marker>
      </c:pivotFmt>
      <c:pivotFmt>
        <c:idx val="573"/>
        <c:spPr>
          <a:solidFill>
            <a:schemeClr val="accent1"/>
          </a:solidFill>
          <a:ln w="28575" cap="rnd">
            <a:solidFill>
              <a:schemeClr val="accent1"/>
            </a:solidFill>
            <a:round/>
          </a:ln>
          <a:effectLst/>
        </c:spPr>
        <c:marker>
          <c:symbol val="none"/>
        </c:marker>
      </c:pivotFmt>
      <c:pivotFmt>
        <c:idx val="574"/>
        <c:spPr>
          <a:solidFill>
            <a:schemeClr val="accent1"/>
          </a:solidFill>
          <a:ln w="28575" cap="rnd">
            <a:solidFill>
              <a:schemeClr val="accent1"/>
            </a:solidFill>
            <a:round/>
          </a:ln>
          <a:effectLst/>
        </c:spPr>
        <c:marker>
          <c:symbol val="none"/>
        </c:marker>
      </c:pivotFmt>
      <c:pivotFmt>
        <c:idx val="575"/>
        <c:spPr>
          <a:solidFill>
            <a:schemeClr val="accent1"/>
          </a:solidFill>
          <a:ln w="28575" cap="rnd">
            <a:solidFill>
              <a:schemeClr val="accent1"/>
            </a:solidFill>
            <a:round/>
          </a:ln>
          <a:effectLst/>
        </c:spPr>
        <c:marker>
          <c:symbol val="none"/>
        </c:marker>
      </c:pivotFmt>
      <c:pivotFmt>
        <c:idx val="576"/>
        <c:spPr>
          <a:solidFill>
            <a:schemeClr val="accent1"/>
          </a:solidFill>
          <a:ln w="28575" cap="rnd">
            <a:solidFill>
              <a:schemeClr val="accent1"/>
            </a:solidFill>
            <a:round/>
          </a:ln>
          <a:effectLst/>
        </c:spPr>
        <c:marker>
          <c:symbol val="none"/>
        </c:marker>
      </c:pivotFmt>
      <c:pivotFmt>
        <c:idx val="577"/>
        <c:spPr>
          <a:solidFill>
            <a:schemeClr val="accent1"/>
          </a:solidFill>
          <a:ln w="28575" cap="rnd">
            <a:solidFill>
              <a:schemeClr val="accent1"/>
            </a:solidFill>
            <a:round/>
          </a:ln>
          <a:effectLst/>
        </c:spPr>
        <c:marker>
          <c:symbol val="none"/>
        </c:marker>
      </c:pivotFmt>
      <c:pivotFmt>
        <c:idx val="578"/>
        <c:spPr>
          <a:solidFill>
            <a:schemeClr val="accent1"/>
          </a:solidFill>
          <a:ln w="28575" cap="rnd">
            <a:solidFill>
              <a:schemeClr val="accent1"/>
            </a:solidFill>
            <a:round/>
          </a:ln>
          <a:effectLst/>
        </c:spPr>
        <c:marker>
          <c:symbol val="none"/>
        </c:marker>
      </c:pivotFmt>
      <c:pivotFmt>
        <c:idx val="579"/>
        <c:spPr>
          <a:solidFill>
            <a:schemeClr val="accent1"/>
          </a:solidFill>
          <a:ln w="28575" cap="rnd">
            <a:solidFill>
              <a:schemeClr val="accent1"/>
            </a:solidFill>
            <a:round/>
          </a:ln>
          <a:effectLst/>
        </c:spPr>
        <c:marker>
          <c:symbol val="none"/>
        </c:marker>
      </c:pivotFmt>
      <c:pivotFmt>
        <c:idx val="580"/>
        <c:spPr>
          <a:solidFill>
            <a:schemeClr val="accent1"/>
          </a:solidFill>
          <a:ln w="28575" cap="rnd">
            <a:solidFill>
              <a:schemeClr val="accent1"/>
            </a:solidFill>
            <a:round/>
          </a:ln>
          <a:effectLst/>
        </c:spPr>
        <c:marker>
          <c:symbol val="none"/>
        </c:marker>
      </c:pivotFmt>
      <c:pivotFmt>
        <c:idx val="581"/>
        <c:spPr>
          <a:solidFill>
            <a:schemeClr val="accent1"/>
          </a:solidFill>
          <a:ln w="28575" cap="rnd">
            <a:solidFill>
              <a:schemeClr val="accent1"/>
            </a:solidFill>
            <a:round/>
          </a:ln>
          <a:effectLst/>
        </c:spPr>
        <c:marker>
          <c:symbol val="none"/>
        </c:marker>
      </c:pivotFmt>
      <c:pivotFmt>
        <c:idx val="582"/>
        <c:spPr>
          <a:solidFill>
            <a:schemeClr val="accent1"/>
          </a:solidFill>
          <a:ln w="28575" cap="rnd">
            <a:solidFill>
              <a:schemeClr val="accent1"/>
            </a:solidFill>
            <a:round/>
          </a:ln>
          <a:effectLst/>
        </c:spPr>
        <c:marker>
          <c:symbol val="none"/>
        </c:marker>
      </c:pivotFmt>
      <c:pivotFmt>
        <c:idx val="583"/>
        <c:spPr>
          <a:solidFill>
            <a:schemeClr val="accent1"/>
          </a:solidFill>
          <a:ln w="28575" cap="rnd">
            <a:solidFill>
              <a:schemeClr val="accent1"/>
            </a:solidFill>
            <a:round/>
          </a:ln>
          <a:effectLst/>
        </c:spPr>
        <c:marker>
          <c:symbol val="none"/>
        </c:marker>
      </c:pivotFmt>
      <c:pivotFmt>
        <c:idx val="584"/>
        <c:spPr>
          <a:solidFill>
            <a:schemeClr val="accent1"/>
          </a:solidFill>
          <a:ln w="28575" cap="rnd">
            <a:solidFill>
              <a:schemeClr val="accent1"/>
            </a:solidFill>
            <a:round/>
          </a:ln>
          <a:effectLst/>
        </c:spPr>
        <c:marker>
          <c:symbol val="none"/>
        </c:marker>
      </c:pivotFmt>
      <c:pivotFmt>
        <c:idx val="585"/>
        <c:spPr>
          <a:solidFill>
            <a:schemeClr val="accent1"/>
          </a:solidFill>
          <a:ln w="28575" cap="rnd">
            <a:solidFill>
              <a:schemeClr val="accent1"/>
            </a:solidFill>
            <a:round/>
          </a:ln>
          <a:effectLst/>
        </c:spPr>
        <c:marker>
          <c:symbol val="none"/>
        </c:marker>
      </c:pivotFmt>
      <c:pivotFmt>
        <c:idx val="586"/>
        <c:spPr>
          <a:solidFill>
            <a:schemeClr val="accent1"/>
          </a:solidFill>
          <a:ln w="28575" cap="rnd">
            <a:solidFill>
              <a:schemeClr val="accent1"/>
            </a:solidFill>
            <a:round/>
          </a:ln>
          <a:effectLst/>
        </c:spPr>
        <c:marker>
          <c:symbol val="none"/>
        </c:marker>
      </c:pivotFmt>
      <c:pivotFmt>
        <c:idx val="587"/>
        <c:spPr>
          <a:solidFill>
            <a:schemeClr val="accent1"/>
          </a:solidFill>
          <a:ln w="28575" cap="rnd">
            <a:solidFill>
              <a:schemeClr val="accent1"/>
            </a:solidFill>
            <a:round/>
          </a:ln>
          <a:effectLst/>
        </c:spPr>
        <c:marker>
          <c:symbol val="none"/>
        </c:marker>
      </c:pivotFmt>
      <c:pivotFmt>
        <c:idx val="588"/>
        <c:spPr>
          <a:solidFill>
            <a:schemeClr val="accent1"/>
          </a:solidFill>
          <a:ln w="28575" cap="rnd">
            <a:solidFill>
              <a:schemeClr val="accent1"/>
            </a:solidFill>
            <a:round/>
          </a:ln>
          <a:effectLst/>
        </c:spPr>
        <c:marker>
          <c:symbol val="none"/>
        </c:marker>
      </c:pivotFmt>
      <c:pivotFmt>
        <c:idx val="589"/>
        <c:spPr>
          <a:solidFill>
            <a:schemeClr val="accent1"/>
          </a:solidFill>
          <a:ln w="28575" cap="rnd">
            <a:solidFill>
              <a:schemeClr val="accent1"/>
            </a:solidFill>
            <a:round/>
          </a:ln>
          <a:effectLst/>
        </c:spPr>
        <c:marker>
          <c:symbol val="none"/>
        </c:marker>
      </c:pivotFmt>
      <c:pivotFmt>
        <c:idx val="590"/>
        <c:spPr>
          <a:solidFill>
            <a:schemeClr val="accent1"/>
          </a:solidFill>
          <a:ln w="28575" cap="rnd">
            <a:solidFill>
              <a:schemeClr val="accent1"/>
            </a:solidFill>
            <a:round/>
          </a:ln>
          <a:effectLst/>
        </c:spPr>
        <c:marker>
          <c:symbol val="none"/>
        </c:marker>
      </c:pivotFmt>
      <c:pivotFmt>
        <c:idx val="591"/>
        <c:spPr>
          <a:solidFill>
            <a:schemeClr val="accent1"/>
          </a:solidFill>
          <a:ln w="28575" cap="rnd">
            <a:solidFill>
              <a:schemeClr val="accent1"/>
            </a:solidFill>
            <a:round/>
          </a:ln>
          <a:effectLst/>
        </c:spPr>
        <c:marker>
          <c:symbol val="none"/>
        </c:marker>
      </c:pivotFmt>
      <c:pivotFmt>
        <c:idx val="592"/>
        <c:spPr>
          <a:solidFill>
            <a:schemeClr val="accent1"/>
          </a:solidFill>
          <a:ln w="28575" cap="rnd">
            <a:solidFill>
              <a:schemeClr val="accent1"/>
            </a:solidFill>
            <a:round/>
          </a:ln>
          <a:effectLst/>
        </c:spPr>
        <c:marker>
          <c:symbol val="none"/>
        </c:marker>
      </c:pivotFmt>
      <c:pivotFmt>
        <c:idx val="593"/>
        <c:spPr>
          <a:solidFill>
            <a:schemeClr val="accent1"/>
          </a:solidFill>
          <a:ln w="28575" cap="rnd">
            <a:solidFill>
              <a:schemeClr val="accent1"/>
            </a:solidFill>
            <a:round/>
          </a:ln>
          <a:effectLst/>
        </c:spPr>
        <c:marker>
          <c:symbol val="none"/>
        </c:marker>
      </c:pivotFmt>
      <c:pivotFmt>
        <c:idx val="594"/>
        <c:spPr>
          <a:solidFill>
            <a:schemeClr val="accent1"/>
          </a:solidFill>
          <a:ln w="28575" cap="rnd">
            <a:solidFill>
              <a:schemeClr val="accent1"/>
            </a:solidFill>
            <a:round/>
          </a:ln>
          <a:effectLst/>
        </c:spPr>
        <c:marker>
          <c:symbol val="none"/>
        </c:marker>
      </c:pivotFmt>
      <c:pivotFmt>
        <c:idx val="595"/>
        <c:spPr>
          <a:solidFill>
            <a:schemeClr val="accent1"/>
          </a:solidFill>
          <a:ln w="28575" cap="rnd">
            <a:solidFill>
              <a:schemeClr val="accent1"/>
            </a:solidFill>
            <a:round/>
          </a:ln>
          <a:effectLst/>
        </c:spPr>
        <c:marker>
          <c:symbol val="none"/>
        </c:marker>
      </c:pivotFmt>
      <c:pivotFmt>
        <c:idx val="596"/>
        <c:spPr>
          <a:solidFill>
            <a:schemeClr val="accent1"/>
          </a:solidFill>
          <a:ln w="28575" cap="rnd">
            <a:solidFill>
              <a:schemeClr val="accent1"/>
            </a:solidFill>
            <a:round/>
          </a:ln>
          <a:effectLst/>
        </c:spPr>
        <c:marker>
          <c:symbol val="none"/>
        </c:marker>
      </c:pivotFmt>
      <c:pivotFmt>
        <c:idx val="597"/>
        <c:spPr>
          <a:solidFill>
            <a:schemeClr val="accent1"/>
          </a:solidFill>
          <a:ln w="28575" cap="rnd">
            <a:solidFill>
              <a:schemeClr val="accent1"/>
            </a:solidFill>
            <a:round/>
          </a:ln>
          <a:effectLst/>
        </c:spPr>
        <c:marker>
          <c:symbol val="none"/>
        </c:marker>
      </c:pivotFmt>
      <c:pivotFmt>
        <c:idx val="598"/>
        <c:spPr>
          <a:solidFill>
            <a:schemeClr val="accent1"/>
          </a:solidFill>
          <a:ln w="28575" cap="rnd">
            <a:solidFill>
              <a:schemeClr val="accent1"/>
            </a:solidFill>
            <a:round/>
          </a:ln>
          <a:effectLst/>
        </c:spPr>
        <c:marker>
          <c:symbol val="none"/>
        </c:marker>
      </c:pivotFmt>
      <c:pivotFmt>
        <c:idx val="599"/>
        <c:spPr>
          <a:solidFill>
            <a:schemeClr val="accent1"/>
          </a:solidFill>
          <a:ln w="28575" cap="rnd">
            <a:solidFill>
              <a:schemeClr val="accent1"/>
            </a:solidFill>
            <a:round/>
          </a:ln>
          <a:effectLst/>
        </c:spPr>
        <c:marker>
          <c:symbol val="none"/>
        </c:marker>
      </c:pivotFmt>
      <c:pivotFmt>
        <c:idx val="600"/>
        <c:spPr>
          <a:solidFill>
            <a:schemeClr val="accent1"/>
          </a:solidFill>
          <a:ln w="28575" cap="rnd">
            <a:solidFill>
              <a:schemeClr val="accent1"/>
            </a:solidFill>
            <a:round/>
          </a:ln>
          <a:effectLst/>
        </c:spPr>
        <c:marker>
          <c:symbol val="none"/>
        </c:marker>
      </c:pivotFmt>
      <c:pivotFmt>
        <c:idx val="601"/>
        <c:spPr>
          <a:solidFill>
            <a:schemeClr val="accent1"/>
          </a:solidFill>
          <a:ln w="28575" cap="rnd">
            <a:solidFill>
              <a:schemeClr val="accent1"/>
            </a:solidFill>
            <a:round/>
          </a:ln>
          <a:effectLst/>
        </c:spPr>
        <c:marker>
          <c:symbol val="none"/>
        </c:marker>
      </c:pivotFmt>
      <c:pivotFmt>
        <c:idx val="602"/>
        <c:spPr>
          <a:solidFill>
            <a:schemeClr val="accent1"/>
          </a:solidFill>
          <a:ln w="28575" cap="rnd">
            <a:solidFill>
              <a:schemeClr val="accent1"/>
            </a:solidFill>
            <a:round/>
          </a:ln>
          <a:effectLst/>
        </c:spPr>
        <c:marker>
          <c:symbol val="none"/>
        </c:marker>
      </c:pivotFmt>
      <c:pivotFmt>
        <c:idx val="603"/>
        <c:spPr>
          <a:solidFill>
            <a:schemeClr val="accent1"/>
          </a:solidFill>
          <a:ln w="28575" cap="rnd">
            <a:solidFill>
              <a:schemeClr val="accent1"/>
            </a:solidFill>
            <a:round/>
          </a:ln>
          <a:effectLst/>
        </c:spPr>
        <c:marker>
          <c:symbol val="none"/>
        </c:marker>
      </c:pivotFmt>
      <c:pivotFmt>
        <c:idx val="604"/>
        <c:spPr>
          <a:solidFill>
            <a:schemeClr val="accent1"/>
          </a:solidFill>
          <a:ln w="28575" cap="rnd">
            <a:solidFill>
              <a:schemeClr val="accent1"/>
            </a:solidFill>
            <a:round/>
          </a:ln>
          <a:effectLst/>
        </c:spPr>
        <c:marker>
          <c:symbol val="none"/>
        </c:marker>
      </c:pivotFmt>
      <c:pivotFmt>
        <c:idx val="605"/>
        <c:spPr>
          <a:solidFill>
            <a:schemeClr val="accent1"/>
          </a:solidFill>
          <a:ln w="28575" cap="rnd">
            <a:solidFill>
              <a:schemeClr val="accent1"/>
            </a:solidFill>
            <a:round/>
          </a:ln>
          <a:effectLst/>
        </c:spPr>
        <c:marker>
          <c:symbol val="none"/>
        </c:marker>
      </c:pivotFmt>
      <c:pivotFmt>
        <c:idx val="606"/>
        <c:spPr>
          <a:solidFill>
            <a:schemeClr val="accent1"/>
          </a:solidFill>
          <a:ln w="28575" cap="rnd">
            <a:solidFill>
              <a:schemeClr val="accent1"/>
            </a:solidFill>
            <a:round/>
          </a:ln>
          <a:effectLst/>
        </c:spPr>
        <c:marker>
          <c:symbol val="none"/>
        </c:marker>
      </c:pivotFmt>
      <c:pivotFmt>
        <c:idx val="607"/>
        <c:spPr>
          <a:solidFill>
            <a:schemeClr val="accent1"/>
          </a:solidFill>
          <a:ln w="28575" cap="rnd">
            <a:solidFill>
              <a:schemeClr val="accent1"/>
            </a:solidFill>
            <a:round/>
          </a:ln>
          <a:effectLst/>
        </c:spPr>
        <c:marker>
          <c:symbol val="none"/>
        </c:marker>
      </c:pivotFmt>
      <c:pivotFmt>
        <c:idx val="608"/>
        <c:spPr>
          <a:solidFill>
            <a:schemeClr val="accent1"/>
          </a:solidFill>
          <a:ln w="28575" cap="rnd">
            <a:solidFill>
              <a:schemeClr val="accent1"/>
            </a:solidFill>
            <a:round/>
          </a:ln>
          <a:effectLst/>
        </c:spPr>
        <c:marker>
          <c:symbol val="none"/>
        </c:marker>
      </c:pivotFmt>
      <c:pivotFmt>
        <c:idx val="609"/>
        <c:spPr>
          <a:solidFill>
            <a:schemeClr val="accent1"/>
          </a:solidFill>
          <a:ln w="28575" cap="rnd">
            <a:solidFill>
              <a:schemeClr val="accent1"/>
            </a:solidFill>
            <a:round/>
          </a:ln>
          <a:effectLst/>
        </c:spPr>
        <c:marker>
          <c:symbol val="none"/>
        </c:marker>
      </c:pivotFmt>
      <c:pivotFmt>
        <c:idx val="610"/>
        <c:spPr>
          <a:solidFill>
            <a:schemeClr val="accent1"/>
          </a:solidFill>
          <a:ln w="28575" cap="rnd">
            <a:solidFill>
              <a:schemeClr val="accent1"/>
            </a:solidFill>
            <a:round/>
          </a:ln>
          <a:effectLst/>
        </c:spPr>
        <c:marker>
          <c:symbol val="none"/>
        </c:marker>
      </c:pivotFmt>
      <c:pivotFmt>
        <c:idx val="611"/>
        <c:spPr>
          <a:solidFill>
            <a:schemeClr val="accent1"/>
          </a:solidFill>
          <a:ln w="28575" cap="rnd">
            <a:solidFill>
              <a:schemeClr val="accent1"/>
            </a:solidFill>
            <a:round/>
          </a:ln>
          <a:effectLst/>
        </c:spPr>
        <c:marker>
          <c:symbol val="none"/>
        </c:marker>
      </c:pivotFmt>
      <c:pivotFmt>
        <c:idx val="612"/>
        <c:spPr>
          <a:solidFill>
            <a:schemeClr val="accent1"/>
          </a:solidFill>
          <a:ln w="28575" cap="rnd">
            <a:solidFill>
              <a:schemeClr val="accent1"/>
            </a:solidFill>
            <a:round/>
          </a:ln>
          <a:effectLst/>
        </c:spPr>
        <c:marker>
          <c:symbol val="none"/>
        </c:marker>
      </c:pivotFmt>
      <c:pivotFmt>
        <c:idx val="613"/>
        <c:spPr>
          <a:solidFill>
            <a:schemeClr val="accent1"/>
          </a:solidFill>
          <a:ln w="28575" cap="rnd">
            <a:solidFill>
              <a:schemeClr val="accent1"/>
            </a:solidFill>
            <a:round/>
          </a:ln>
          <a:effectLst/>
        </c:spPr>
        <c:marker>
          <c:symbol val="none"/>
        </c:marker>
      </c:pivotFmt>
      <c:pivotFmt>
        <c:idx val="614"/>
        <c:spPr>
          <a:solidFill>
            <a:schemeClr val="accent1"/>
          </a:solidFill>
          <a:ln w="28575" cap="rnd">
            <a:solidFill>
              <a:schemeClr val="accent1"/>
            </a:solidFill>
            <a:round/>
          </a:ln>
          <a:effectLst/>
        </c:spPr>
        <c:marker>
          <c:symbol val="none"/>
        </c:marker>
      </c:pivotFmt>
      <c:pivotFmt>
        <c:idx val="615"/>
        <c:spPr>
          <a:solidFill>
            <a:schemeClr val="accent1"/>
          </a:solidFill>
          <a:ln w="28575" cap="rnd">
            <a:solidFill>
              <a:schemeClr val="accent1"/>
            </a:solidFill>
            <a:round/>
          </a:ln>
          <a:effectLst/>
        </c:spPr>
        <c:marker>
          <c:symbol val="none"/>
        </c:marker>
      </c:pivotFmt>
      <c:pivotFmt>
        <c:idx val="616"/>
        <c:spPr>
          <a:solidFill>
            <a:schemeClr val="accent1"/>
          </a:solidFill>
          <a:ln w="28575" cap="rnd">
            <a:solidFill>
              <a:schemeClr val="accent1"/>
            </a:solidFill>
            <a:round/>
          </a:ln>
          <a:effectLst/>
        </c:spPr>
        <c:marker>
          <c:symbol val="none"/>
        </c:marker>
      </c:pivotFmt>
      <c:pivotFmt>
        <c:idx val="617"/>
        <c:spPr>
          <a:solidFill>
            <a:schemeClr val="accent1"/>
          </a:solidFill>
          <a:ln w="28575" cap="rnd">
            <a:solidFill>
              <a:schemeClr val="accent1"/>
            </a:solidFill>
            <a:round/>
          </a:ln>
          <a:effectLst/>
        </c:spPr>
        <c:marker>
          <c:symbol val="none"/>
        </c:marker>
      </c:pivotFmt>
      <c:pivotFmt>
        <c:idx val="618"/>
        <c:spPr>
          <a:solidFill>
            <a:schemeClr val="accent1"/>
          </a:solidFill>
          <a:ln w="28575" cap="rnd">
            <a:solidFill>
              <a:schemeClr val="accent1"/>
            </a:solidFill>
            <a:round/>
          </a:ln>
          <a:effectLst/>
        </c:spPr>
        <c:marker>
          <c:symbol val="none"/>
        </c:marker>
      </c:pivotFmt>
      <c:pivotFmt>
        <c:idx val="619"/>
        <c:spPr>
          <a:solidFill>
            <a:schemeClr val="accent1"/>
          </a:solidFill>
          <a:ln w="28575" cap="rnd">
            <a:solidFill>
              <a:schemeClr val="accent1"/>
            </a:solidFill>
            <a:round/>
          </a:ln>
          <a:effectLst/>
        </c:spPr>
        <c:marker>
          <c:symbol val="none"/>
        </c:marker>
      </c:pivotFmt>
      <c:pivotFmt>
        <c:idx val="620"/>
        <c:spPr>
          <a:solidFill>
            <a:schemeClr val="accent1"/>
          </a:solidFill>
          <a:ln w="28575" cap="rnd">
            <a:solidFill>
              <a:schemeClr val="accent1"/>
            </a:solidFill>
            <a:round/>
          </a:ln>
          <a:effectLst/>
        </c:spPr>
        <c:marker>
          <c:symbol val="none"/>
        </c:marker>
      </c:pivotFmt>
      <c:pivotFmt>
        <c:idx val="621"/>
        <c:spPr>
          <a:solidFill>
            <a:schemeClr val="accent1"/>
          </a:solidFill>
          <a:ln w="28575" cap="rnd">
            <a:solidFill>
              <a:schemeClr val="accent1"/>
            </a:solidFill>
            <a:round/>
          </a:ln>
          <a:effectLst/>
        </c:spPr>
        <c:marker>
          <c:symbol val="none"/>
        </c:marker>
      </c:pivotFmt>
      <c:pivotFmt>
        <c:idx val="622"/>
        <c:spPr>
          <a:solidFill>
            <a:schemeClr val="accent1"/>
          </a:solidFill>
          <a:ln w="28575" cap="rnd">
            <a:solidFill>
              <a:schemeClr val="accent1"/>
            </a:solidFill>
            <a:round/>
          </a:ln>
          <a:effectLst/>
        </c:spPr>
        <c:marker>
          <c:symbol val="none"/>
        </c:marker>
      </c:pivotFmt>
      <c:pivotFmt>
        <c:idx val="623"/>
        <c:spPr>
          <a:solidFill>
            <a:schemeClr val="accent1"/>
          </a:solidFill>
          <a:ln w="28575" cap="rnd">
            <a:solidFill>
              <a:schemeClr val="accent1"/>
            </a:solidFill>
            <a:round/>
          </a:ln>
          <a:effectLst/>
        </c:spPr>
        <c:marker>
          <c:symbol val="none"/>
        </c:marker>
      </c:pivotFmt>
      <c:pivotFmt>
        <c:idx val="624"/>
        <c:spPr>
          <a:solidFill>
            <a:schemeClr val="accent1"/>
          </a:solidFill>
          <a:ln w="28575" cap="rnd">
            <a:solidFill>
              <a:schemeClr val="accent1"/>
            </a:solidFill>
            <a:round/>
          </a:ln>
          <a:effectLst/>
        </c:spPr>
        <c:marker>
          <c:symbol val="none"/>
        </c:marker>
      </c:pivotFmt>
      <c:pivotFmt>
        <c:idx val="625"/>
        <c:spPr>
          <a:solidFill>
            <a:schemeClr val="accent1"/>
          </a:solidFill>
          <a:ln w="28575" cap="rnd">
            <a:solidFill>
              <a:schemeClr val="accent1"/>
            </a:solidFill>
            <a:round/>
          </a:ln>
          <a:effectLst/>
        </c:spPr>
        <c:marker>
          <c:symbol val="none"/>
        </c:marker>
      </c:pivotFmt>
      <c:pivotFmt>
        <c:idx val="626"/>
        <c:spPr>
          <a:solidFill>
            <a:schemeClr val="accent1"/>
          </a:solidFill>
          <a:ln w="28575" cap="rnd">
            <a:solidFill>
              <a:schemeClr val="accent1"/>
            </a:solidFill>
            <a:round/>
          </a:ln>
          <a:effectLst/>
        </c:spPr>
        <c:marker>
          <c:symbol val="none"/>
        </c:marker>
      </c:pivotFmt>
      <c:pivotFmt>
        <c:idx val="627"/>
        <c:spPr>
          <a:solidFill>
            <a:schemeClr val="accent1"/>
          </a:solidFill>
          <a:ln w="28575" cap="rnd">
            <a:solidFill>
              <a:schemeClr val="accent1"/>
            </a:solidFill>
            <a:round/>
          </a:ln>
          <a:effectLst/>
        </c:spPr>
        <c:marker>
          <c:symbol val="none"/>
        </c:marker>
      </c:pivotFmt>
      <c:pivotFmt>
        <c:idx val="628"/>
        <c:spPr>
          <a:solidFill>
            <a:schemeClr val="accent1"/>
          </a:solidFill>
          <a:ln w="28575" cap="rnd">
            <a:solidFill>
              <a:schemeClr val="accent1"/>
            </a:solidFill>
            <a:round/>
          </a:ln>
          <a:effectLst/>
        </c:spPr>
        <c:marker>
          <c:symbol val="none"/>
        </c:marker>
      </c:pivotFmt>
      <c:pivotFmt>
        <c:idx val="629"/>
        <c:spPr>
          <a:solidFill>
            <a:schemeClr val="accent1"/>
          </a:solidFill>
          <a:ln w="28575" cap="rnd">
            <a:solidFill>
              <a:schemeClr val="accent1"/>
            </a:solidFill>
            <a:round/>
          </a:ln>
          <a:effectLst/>
        </c:spPr>
        <c:marker>
          <c:symbol val="none"/>
        </c:marker>
      </c:pivotFmt>
      <c:pivotFmt>
        <c:idx val="630"/>
        <c:spPr>
          <a:solidFill>
            <a:schemeClr val="accent1"/>
          </a:solidFill>
          <a:ln w="28575" cap="rnd">
            <a:solidFill>
              <a:schemeClr val="accent1"/>
            </a:solidFill>
            <a:round/>
          </a:ln>
          <a:effectLst/>
        </c:spPr>
        <c:marker>
          <c:symbol val="none"/>
        </c:marker>
      </c:pivotFmt>
      <c:pivotFmt>
        <c:idx val="631"/>
        <c:spPr>
          <a:solidFill>
            <a:schemeClr val="accent1"/>
          </a:solidFill>
          <a:ln w="28575" cap="rnd">
            <a:solidFill>
              <a:schemeClr val="accent1"/>
            </a:solidFill>
            <a:round/>
          </a:ln>
          <a:effectLst/>
        </c:spPr>
        <c:marker>
          <c:symbol val="none"/>
        </c:marker>
      </c:pivotFmt>
      <c:pivotFmt>
        <c:idx val="632"/>
        <c:spPr>
          <a:solidFill>
            <a:schemeClr val="accent1"/>
          </a:solidFill>
          <a:ln w="28575" cap="rnd">
            <a:solidFill>
              <a:schemeClr val="accent1"/>
            </a:solidFill>
            <a:round/>
          </a:ln>
          <a:effectLst/>
        </c:spPr>
        <c:marker>
          <c:symbol val="none"/>
        </c:marker>
      </c:pivotFmt>
      <c:pivotFmt>
        <c:idx val="633"/>
        <c:spPr>
          <a:solidFill>
            <a:schemeClr val="accent1"/>
          </a:solidFill>
          <a:ln w="28575" cap="rnd">
            <a:solidFill>
              <a:schemeClr val="accent1"/>
            </a:solidFill>
            <a:round/>
          </a:ln>
          <a:effectLst/>
        </c:spPr>
        <c:marker>
          <c:symbol val="none"/>
        </c:marker>
      </c:pivotFmt>
      <c:pivotFmt>
        <c:idx val="634"/>
        <c:spPr>
          <a:solidFill>
            <a:schemeClr val="accent1"/>
          </a:solidFill>
          <a:ln w="28575" cap="rnd">
            <a:solidFill>
              <a:schemeClr val="accent1"/>
            </a:solidFill>
            <a:round/>
          </a:ln>
          <a:effectLst/>
        </c:spPr>
        <c:marker>
          <c:symbol val="none"/>
        </c:marker>
      </c:pivotFmt>
      <c:pivotFmt>
        <c:idx val="635"/>
        <c:spPr>
          <a:solidFill>
            <a:schemeClr val="accent1"/>
          </a:solidFill>
          <a:ln w="28575" cap="rnd">
            <a:solidFill>
              <a:schemeClr val="accent1"/>
            </a:solidFill>
            <a:round/>
          </a:ln>
          <a:effectLst/>
        </c:spPr>
        <c:marker>
          <c:symbol val="none"/>
        </c:marker>
      </c:pivotFmt>
      <c:pivotFmt>
        <c:idx val="636"/>
        <c:spPr>
          <a:solidFill>
            <a:schemeClr val="accent1"/>
          </a:solidFill>
          <a:ln w="28575" cap="rnd">
            <a:solidFill>
              <a:schemeClr val="accent1"/>
            </a:solidFill>
            <a:round/>
          </a:ln>
          <a:effectLst/>
        </c:spPr>
        <c:marker>
          <c:symbol val="none"/>
        </c:marker>
      </c:pivotFmt>
      <c:pivotFmt>
        <c:idx val="637"/>
        <c:spPr>
          <a:solidFill>
            <a:schemeClr val="accent1"/>
          </a:solidFill>
          <a:ln w="28575" cap="rnd">
            <a:solidFill>
              <a:schemeClr val="accent1"/>
            </a:solidFill>
            <a:round/>
          </a:ln>
          <a:effectLst/>
        </c:spPr>
        <c:marker>
          <c:symbol val="none"/>
        </c:marker>
      </c:pivotFmt>
      <c:pivotFmt>
        <c:idx val="638"/>
        <c:spPr>
          <a:solidFill>
            <a:schemeClr val="accent1"/>
          </a:solidFill>
          <a:ln w="28575" cap="rnd">
            <a:solidFill>
              <a:schemeClr val="accent1"/>
            </a:solidFill>
            <a:round/>
          </a:ln>
          <a:effectLst/>
        </c:spPr>
        <c:marker>
          <c:symbol val="none"/>
        </c:marker>
      </c:pivotFmt>
      <c:pivotFmt>
        <c:idx val="639"/>
        <c:spPr>
          <a:solidFill>
            <a:schemeClr val="accent1"/>
          </a:solidFill>
          <a:ln w="28575" cap="rnd">
            <a:solidFill>
              <a:schemeClr val="accent1"/>
            </a:solidFill>
            <a:round/>
          </a:ln>
          <a:effectLst/>
        </c:spPr>
        <c:marker>
          <c:symbol val="none"/>
        </c:marker>
      </c:pivotFmt>
      <c:pivotFmt>
        <c:idx val="640"/>
        <c:spPr>
          <a:solidFill>
            <a:schemeClr val="accent1"/>
          </a:solidFill>
          <a:ln w="28575" cap="rnd">
            <a:solidFill>
              <a:schemeClr val="accent1"/>
            </a:solidFill>
            <a:round/>
          </a:ln>
          <a:effectLst/>
        </c:spPr>
        <c:marker>
          <c:symbol val="none"/>
        </c:marker>
      </c:pivotFmt>
      <c:pivotFmt>
        <c:idx val="641"/>
        <c:spPr>
          <a:solidFill>
            <a:schemeClr val="accent1"/>
          </a:solidFill>
          <a:ln w="28575" cap="rnd">
            <a:solidFill>
              <a:schemeClr val="accent1"/>
            </a:solidFill>
            <a:round/>
          </a:ln>
          <a:effectLst/>
        </c:spPr>
        <c:marker>
          <c:symbol val="none"/>
        </c:marker>
      </c:pivotFmt>
      <c:pivotFmt>
        <c:idx val="642"/>
        <c:spPr>
          <a:solidFill>
            <a:schemeClr val="accent1"/>
          </a:solidFill>
          <a:ln w="28575" cap="rnd">
            <a:solidFill>
              <a:schemeClr val="accent1"/>
            </a:solidFill>
            <a:round/>
          </a:ln>
          <a:effectLst/>
        </c:spPr>
        <c:marker>
          <c:symbol val="none"/>
        </c:marker>
      </c:pivotFmt>
      <c:pivotFmt>
        <c:idx val="643"/>
        <c:spPr>
          <a:solidFill>
            <a:schemeClr val="accent1"/>
          </a:solidFill>
          <a:ln w="28575" cap="rnd">
            <a:solidFill>
              <a:schemeClr val="accent1"/>
            </a:solidFill>
            <a:round/>
          </a:ln>
          <a:effectLst/>
        </c:spPr>
        <c:marker>
          <c:symbol val="none"/>
        </c:marker>
      </c:pivotFmt>
      <c:pivotFmt>
        <c:idx val="644"/>
        <c:spPr>
          <a:solidFill>
            <a:schemeClr val="accent1"/>
          </a:solidFill>
          <a:ln w="28575" cap="rnd">
            <a:solidFill>
              <a:schemeClr val="accent1"/>
            </a:solidFill>
            <a:round/>
          </a:ln>
          <a:effectLst/>
        </c:spPr>
        <c:marker>
          <c:symbol val="none"/>
        </c:marker>
      </c:pivotFmt>
      <c:pivotFmt>
        <c:idx val="645"/>
        <c:spPr>
          <a:solidFill>
            <a:schemeClr val="accent1"/>
          </a:solidFill>
          <a:ln w="28575" cap="rnd">
            <a:solidFill>
              <a:schemeClr val="accent1"/>
            </a:solidFill>
            <a:round/>
          </a:ln>
          <a:effectLst/>
        </c:spPr>
        <c:marker>
          <c:symbol val="none"/>
        </c:marker>
      </c:pivotFmt>
      <c:pivotFmt>
        <c:idx val="646"/>
        <c:spPr>
          <a:solidFill>
            <a:schemeClr val="accent1"/>
          </a:solidFill>
          <a:ln w="28575" cap="rnd">
            <a:solidFill>
              <a:schemeClr val="accent1"/>
            </a:solidFill>
            <a:round/>
          </a:ln>
          <a:effectLst/>
        </c:spPr>
        <c:marker>
          <c:symbol val="none"/>
        </c:marker>
      </c:pivotFmt>
      <c:pivotFmt>
        <c:idx val="647"/>
        <c:spPr>
          <a:solidFill>
            <a:schemeClr val="accent1"/>
          </a:solidFill>
          <a:ln w="28575" cap="rnd">
            <a:solidFill>
              <a:schemeClr val="accent1"/>
            </a:solidFill>
            <a:round/>
          </a:ln>
          <a:effectLst/>
        </c:spPr>
        <c:marker>
          <c:symbol val="none"/>
        </c:marker>
      </c:pivotFmt>
      <c:pivotFmt>
        <c:idx val="648"/>
        <c:spPr>
          <a:solidFill>
            <a:schemeClr val="accent1"/>
          </a:solidFill>
          <a:ln w="28575" cap="rnd">
            <a:solidFill>
              <a:schemeClr val="accent1"/>
            </a:solidFill>
            <a:round/>
          </a:ln>
          <a:effectLst/>
        </c:spPr>
        <c:marker>
          <c:symbol val="none"/>
        </c:marker>
      </c:pivotFmt>
      <c:pivotFmt>
        <c:idx val="649"/>
        <c:spPr>
          <a:solidFill>
            <a:schemeClr val="accent1"/>
          </a:solidFill>
          <a:ln w="28575" cap="rnd">
            <a:solidFill>
              <a:schemeClr val="accent1"/>
            </a:solidFill>
            <a:round/>
          </a:ln>
          <a:effectLst/>
        </c:spPr>
        <c:marker>
          <c:symbol val="none"/>
        </c:marker>
      </c:pivotFmt>
      <c:pivotFmt>
        <c:idx val="650"/>
        <c:spPr>
          <a:solidFill>
            <a:schemeClr val="accent1"/>
          </a:solidFill>
          <a:ln w="28575" cap="rnd">
            <a:solidFill>
              <a:schemeClr val="accent1"/>
            </a:solidFill>
            <a:round/>
          </a:ln>
          <a:effectLst/>
        </c:spPr>
        <c:marker>
          <c:symbol val="none"/>
        </c:marker>
      </c:pivotFmt>
      <c:pivotFmt>
        <c:idx val="651"/>
        <c:spPr>
          <a:solidFill>
            <a:schemeClr val="accent1"/>
          </a:solidFill>
          <a:ln w="28575" cap="rnd">
            <a:solidFill>
              <a:schemeClr val="accent1"/>
            </a:solidFill>
            <a:round/>
          </a:ln>
          <a:effectLst/>
        </c:spPr>
        <c:marker>
          <c:symbol val="none"/>
        </c:marker>
      </c:pivotFmt>
      <c:pivotFmt>
        <c:idx val="652"/>
        <c:spPr>
          <a:solidFill>
            <a:schemeClr val="accent1"/>
          </a:solidFill>
          <a:ln w="28575" cap="rnd">
            <a:solidFill>
              <a:schemeClr val="accent1"/>
            </a:solidFill>
            <a:round/>
          </a:ln>
          <a:effectLst/>
        </c:spPr>
        <c:marker>
          <c:symbol val="none"/>
        </c:marker>
      </c:pivotFmt>
      <c:pivotFmt>
        <c:idx val="653"/>
        <c:spPr>
          <a:solidFill>
            <a:schemeClr val="accent1"/>
          </a:solidFill>
          <a:ln w="28575" cap="rnd">
            <a:solidFill>
              <a:schemeClr val="accent1"/>
            </a:solidFill>
            <a:round/>
          </a:ln>
          <a:effectLst/>
        </c:spPr>
        <c:marker>
          <c:symbol val="none"/>
        </c:marker>
      </c:pivotFmt>
      <c:pivotFmt>
        <c:idx val="654"/>
        <c:spPr>
          <a:solidFill>
            <a:schemeClr val="accent1"/>
          </a:solidFill>
          <a:ln w="28575" cap="rnd">
            <a:solidFill>
              <a:schemeClr val="accent1"/>
            </a:solidFill>
            <a:round/>
          </a:ln>
          <a:effectLst/>
        </c:spPr>
        <c:marker>
          <c:symbol val="none"/>
        </c:marker>
      </c:pivotFmt>
      <c:pivotFmt>
        <c:idx val="655"/>
        <c:spPr>
          <a:solidFill>
            <a:schemeClr val="accent1"/>
          </a:solidFill>
          <a:ln w="28575" cap="rnd">
            <a:solidFill>
              <a:schemeClr val="accent1"/>
            </a:solidFill>
            <a:round/>
          </a:ln>
          <a:effectLst/>
        </c:spPr>
        <c:marker>
          <c:symbol val="none"/>
        </c:marker>
      </c:pivotFmt>
      <c:pivotFmt>
        <c:idx val="656"/>
        <c:spPr>
          <a:solidFill>
            <a:schemeClr val="accent1"/>
          </a:solidFill>
          <a:ln w="28575" cap="rnd">
            <a:solidFill>
              <a:schemeClr val="accent1"/>
            </a:solidFill>
            <a:round/>
          </a:ln>
          <a:effectLst/>
        </c:spPr>
        <c:marker>
          <c:symbol val="none"/>
        </c:marker>
      </c:pivotFmt>
      <c:pivotFmt>
        <c:idx val="657"/>
        <c:spPr>
          <a:solidFill>
            <a:schemeClr val="accent1"/>
          </a:solidFill>
          <a:ln w="28575" cap="rnd">
            <a:solidFill>
              <a:schemeClr val="accent1"/>
            </a:solidFill>
            <a:round/>
          </a:ln>
          <a:effectLst/>
        </c:spPr>
        <c:marker>
          <c:symbol val="none"/>
        </c:marker>
      </c:pivotFmt>
      <c:pivotFmt>
        <c:idx val="658"/>
        <c:spPr>
          <a:solidFill>
            <a:schemeClr val="accent1"/>
          </a:solidFill>
          <a:ln w="28575" cap="rnd">
            <a:solidFill>
              <a:schemeClr val="accent1"/>
            </a:solidFill>
            <a:round/>
          </a:ln>
          <a:effectLst/>
        </c:spPr>
        <c:marker>
          <c:symbol val="none"/>
        </c:marker>
      </c:pivotFmt>
      <c:pivotFmt>
        <c:idx val="659"/>
        <c:spPr>
          <a:solidFill>
            <a:schemeClr val="accent1"/>
          </a:solidFill>
          <a:ln w="28575" cap="rnd">
            <a:solidFill>
              <a:schemeClr val="accent1"/>
            </a:solidFill>
            <a:round/>
          </a:ln>
          <a:effectLst/>
        </c:spPr>
        <c:marker>
          <c:symbol val="none"/>
        </c:marker>
      </c:pivotFmt>
      <c:pivotFmt>
        <c:idx val="660"/>
        <c:spPr>
          <a:solidFill>
            <a:schemeClr val="accent1"/>
          </a:solidFill>
          <a:ln w="28575" cap="rnd">
            <a:solidFill>
              <a:schemeClr val="accent1"/>
            </a:solidFill>
            <a:round/>
          </a:ln>
          <a:effectLst/>
        </c:spPr>
        <c:marker>
          <c:symbol val="none"/>
        </c:marker>
      </c:pivotFmt>
      <c:pivotFmt>
        <c:idx val="661"/>
        <c:spPr>
          <a:solidFill>
            <a:schemeClr val="accent1"/>
          </a:solidFill>
          <a:ln w="28575" cap="rnd">
            <a:solidFill>
              <a:schemeClr val="accent1"/>
            </a:solidFill>
            <a:round/>
          </a:ln>
          <a:effectLst/>
        </c:spPr>
        <c:marker>
          <c:symbol val="none"/>
        </c:marker>
      </c:pivotFmt>
      <c:pivotFmt>
        <c:idx val="662"/>
        <c:spPr>
          <a:solidFill>
            <a:schemeClr val="accent1"/>
          </a:solidFill>
          <a:ln w="28575" cap="rnd">
            <a:solidFill>
              <a:schemeClr val="accent1"/>
            </a:solidFill>
            <a:round/>
          </a:ln>
          <a:effectLst/>
        </c:spPr>
        <c:marker>
          <c:symbol val="none"/>
        </c:marker>
      </c:pivotFmt>
      <c:pivotFmt>
        <c:idx val="663"/>
        <c:spPr>
          <a:solidFill>
            <a:schemeClr val="accent1"/>
          </a:solidFill>
          <a:ln w="28575" cap="rnd">
            <a:solidFill>
              <a:schemeClr val="accent1"/>
            </a:solidFill>
            <a:round/>
          </a:ln>
          <a:effectLst/>
        </c:spPr>
        <c:marker>
          <c:symbol val="none"/>
        </c:marker>
      </c:pivotFmt>
      <c:pivotFmt>
        <c:idx val="664"/>
        <c:spPr>
          <a:solidFill>
            <a:schemeClr val="accent1"/>
          </a:solidFill>
          <a:ln w="28575" cap="rnd">
            <a:solidFill>
              <a:schemeClr val="accent1"/>
            </a:solidFill>
            <a:round/>
          </a:ln>
          <a:effectLst/>
        </c:spPr>
        <c:marker>
          <c:symbol val="none"/>
        </c:marker>
      </c:pivotFmt>
      <c:pivotFmt>
        <c:idx val="665"/>
        <c:spPr>
          <a:solidFill>
            <a:schemeClr val="accent1"/>
          </a:solidFill>
          <a:ln w="28575" cap="rnd">
            <a:solidFill>
              <a:schemeClr val="accent1"/>
            </a:solidFill>
            <a:round/>
          </a:ln>
          <a:effectLst/>
        </c:spPr>
        <c:marker>
          <c:symbol val="none"/>
        </c:marker>
      </c:pivotFmt>
      <c:pivotFmt>
        <c:idx val="666"/>
        <c:spPr>
          <a:solidFill>
            <a:schemeClr val="accent1"/>
          </a:solidFill>
          <a:ln w="28575" cap="rnd">
            <a:solidFill>
              <a:schemeClr val="accent1"/>
            </a:solidFill>
            <a:round/>
          </a:ln>
          <a:effectLst/>
        </c:spPr>
        <c:marker>
          <c:symbol val="none"/>
        </c:marker>
      </c:pivotFmt>
      <c:pivotFmt>
        <c:idx val="667"/>
        <c:spPr>
          <a:solidFill>
            <a:schemeClr val="accent1"/>
          </a:solidFill>
          <a:ln w="28575" cap="rnd">
            <a:solidFill>
              <a:schemeClr val="accent1"/>
            </a:solidFill>
            <a:round/>
          </a:ln>
          <a:effectLst/>
        </c:spPr>
        <c:marker>
          <c:symbol val="none"/>
        </c:marker>
      </c:pivotFmt>
      <c:pivotFmt>
        <c:idx val="668"/>
        <c:spPr>
          <a:solidFill>
            <a:schemeClr val="accent1"/>
          </a:solidFill>
          <a:ln w="28575" cap="rnd">
            <a:solidFill>
              <a:schemeClr val="accent1"/>
            </a:solidFill>
            <a:round/>
          </a:ln>
          <a:effectLst/>
        </c:spPr>
        <c:marker>
          <c:symbol val="none"/>
        </c:marker>
      </c:pivotFmt>
      <c:pivotFmt>
        <c:idx val="669"/>
        <c:spPr>
          <a:solidFill>
            <a:schemeClr val="accent1"/>
          </a:solidFill>
          <a:ln w="28575" cap="rnd">
            <a:solidFill>
              <a:schemeClr val="accent1"/>
            </a:solidFill>
            <a:round/>
          </a:ln>
          <a:effectLst/>
        </c:spPr>
        <c:marker>
          <c:symbol val="none"/>
        </c:marker>
      </c:pivotFmt>
      <c:pivotFmt>
        <c:idx val="670"/>
        <c:spPr>
          <a:solidFill>
            <a:schemeClr val="accent1"/>
          </a:solidFill>
          <a:ln w="28575" cap="rnd">
            <a:solidFill>
              <a:schemeClr val="accent1"/>
            </a:solidFill>
            <a:round/>
          </a:ln>
          <a:effectLst/>
        </c:spPr>
        <c:marker>
          <c:symbol val="none"/>
        </c:marker>
      </c:pivotFmt>
      <c:pivotFmt>
        <c:idx val="671"/>
        <c:spPr>
          <a:solidFill>
            <a:schemeClr val="accent1"/>
          </a:solidFill>
          <a:ln w="28575" cap="rnd">
            <a:solidFill>
              <a:schemeClr val="accent1"/>
            </a:solidFill>
            <a:round/>
          </a:ln>
          <a:effectLst/>
        </c:spPr>
        <c:marker>
          <c:symbol val="none"/>
        </c:marker>
      </c:pivotFmt>
      <c:pivotFmt>
        <c:idx val="672"/>
        <c:spPr>
          <a:solidFill>
            <a:schemeClr val="accent1"/>
          </a:solidFill>
          <a:ln w="28575" cap="rnd">
            <a:solidFill>
              <a:schemeClr val="accent1"/>
            </a:solidFill>
            <a:round/>
          </a:ln>
          <a:effectLst/>
        </c:spPr>
        <c:marker>
          <c:symbol val="none"/>
        </c:marker>
      </c:pivotFmt>
      <c:pivotFmt>
        <c:idx val="673"/>
        <c:spPr>
          <a:solidFill>
            <a:schemeClr val="accent1"/>
          </a:solidFill>
          <a:ln w="28575" cap="rnd">
            <a:solidFill>
              <a:schemeClr val="accent1"/>
            </a:solidFill>
            <a:round/>
          </a:ln>
          <a:effectLst/>
        </c:spPr>
        <c:marker>
          <c:symbol val="none"/>
        </c:marker>
      </c:pivotFmt>
      <c:pivotFmt>
        <c:idx val="674"/>
        <c:spPr>
          <a:solidFill>
            <a:schemeClr val="accent1"/>
          </a:solidFill>
          <a:ln w="28575" cap="rnd">
            <a:solidFill>
              <a:schemeClr val="accent1"/>
            </a:solidFill>
            <a:round/>
          </a:ln>
          <a:effectLst/>
        </c:spPr>
        <c:marker>
          <c:symbol val="none"/>
        </c:marker>
      </c:pivotFmt>
      <c:pivotFmt>
        <c:idx val="675"/>
        <c:spPr>
          <a:solidFill>
            <a:schemeClr val="accent1"/>
          </a:solidFill>
          <a:ln w="28575" cap="rnd">
            <a:solidFill>
              <a:schemeClr val="accent1"/>
            </a:solidFill>
            <a:round/>
          </a:ln>
          <a:effectLst/>
        </c:spPr>
        <c:marker>
          <c:symbol val="none"/>
        </c:marker>
      </c:pivotFmt>
      <c:pivotFmt>
        <c:idx val="676"/>
        <c:spPr>
          <a:solidFill>
            <a:schemeClr val="accent1"/>
          </a:solidFill>
          <a:ln w="28575" cap="rnd">
            <a:solidFill>
              <a:schemeClr val="accent1"/>
            </a:solidFill>
            <a:round/>
          </a:ln>
          <a:effectLst/>
        </c:spPr>
        <c:marker>
          <c:symbol val="none"/>
        </c:marker>
      </c:pivotFmt>
      <c:pivotFmt>
        <c:idx val="677"/>
        <c:spPr>
          <a:solidFill>
            <a:schemeClr val="accent1"/>
          </a:solidFill>
          <a:ln w="28575" cap="rnd">
            <a:solidFill>
              <a:schemeClr val="accent1"/>
            </a:solidFill>
            <a:round/>
          </a:ln>
          <a:effectLst/>
        </c:spPr>
        <c:marker>
          <c:symbol val="none"/>
        </c:marker>
      </c:pivotFmt>
      <c:pivotFmt>
        <c:idx val="678"/>
        <c:spPr>
          <a:solidFill>
            <a:schemeClr val="accent1"/>
          </a:solidFill>
          <a:ln w="28575" cap="rnd">
            <a:solidFill>
              <a:schemeClr val="accent1"/>
            </a:solidFill>
            <a:round/>
          </a:ln>
          <a:effectLst/>
        </c:spPr>
        <c:marker>
          <c:symbol val="none"/>
        </c:marker>
      </c:pivotFmt>
      <c:pivotFmt>
        <c:idx val="679"/>
        <c:spPr>
          <a:solidFill>
            <a:schemeClr val="accent1"/>
          </a:solidFill>
          <a:ln w="28575" cap="rnd">
            <a:solidFill>
              <a:schemeClr val="accent1"/>
            </a:solidFill>
            <a:round/>
          </a:ln>
          <a:effectLst/>
        </c:spPr>
        <c:marker>
          <c:symbol val="none"/>
        </c:marker>
      </c:pivotFmt>
      <c:pivotFmt>
        <c:idx val="680"/>
        <c:spPr>
          <a:solidFill>
            <a:schemeClr val="accent1"/>
          </a:solidFill>
          <a:ln w="28575" cap="rnd">
            <a:solidFill>
              <a:schemeClr val="accent1"/>
            </a:solidFill>
            <a:round/>
          </a:ln>
          <a:effectLst/>
        </c:spPr>
        <c:marker>
          <c:symbol val="none"/>
        </c:marker>
      </c:pivotFmt>
      <c:pivotFmt>
        <c:idx val="681"/>
        <c:spPr>
          <a:solidFill>
            <a:schemeClr val="accent1"/>
          </a:solidFill>
          <a:ln w="28575" cap="rnd">
            <a:solidFill>
              <a:schemeClr val="accent1"/>
            </a:solidFill>
            <a:round/>
          </a:ln>
          <a:effectLst/>
        </c:spPr>
        <c:marker>
          <c:symbol val="none"/>
        </c:marker>
      </c:pivotFmt>
      <c:pivotFmt>
        <c:idx val="682"/>
        <c:spPr>
          <a:solidFill>
            <a:schemeClr val="accent1"/>
          </a:solidFill>
          <a:ln w="28575" cap="rnd">
            <a:solidFill>
              <a:schemeClr val="accent1"/>
            </a:solidFill>
            <a:round/>
          </a:ln>
          <a:effectLst/>
        </c:spPr>
        <c:marker>
          <c:symbol val="none"/>
        </c:marker>
      </c:pivotFmt>
      <c:pivotFmt>
        <c:idx val="683"/>
        <c:spPr>
          <a:solidFill>
            <a:schemeClr val="accent1"/>
          </a:solidFill>
          <a:ln w="28575" cap="rnd">
            <a:solidFill>
              <a:schemeClr val="accent1"/>
            </a:solidFill>
            <a:round/>
          </a:ln>
          <a:effectLst/>
        </c:spPr>
        <c:marker>
          <c:symbol val="none"/>
        </c:marker>
      </c:pivotFmt>
      <c:pivotFmt>
        <c:idx val="684"/>
        <c:spPr>
          <a:solidFill>
            <a:schemeClr val="accent1"/>
          </a:solidFill>
          <a:ln w="28575" cap="rnd">
            <a:solidFill>
              <a:schemeClr val="accent1"/>
            </a:solidFill>
            <a:round/>
          </a:ln>
          <a:effectLst/>
        </c:spPr>
        <c:marker>
          <c:symbol val="none"/>
        </c:marker>
      </c:pivotFmt>
      <c:pivotFmt>
        <c:idx val="685"/>
        <c:spPr>
          <a:solidFill>
            <a:schemeClr val="accent1"/>
          </a:solidFill>
          <a:ln w="28575" cap="rnd">
            <a:solidFill>
              <a:schemeClr val="accent1"/>
            </a:solidFill>
            <a:round/>
          </a:ln>
          <a:effectLst/>
        </c:spPr>
        <c:marker>
          <c:symbol val="none"/>
        </c:marker>
      </c:pivotFmt>
      <c:pivotFmt>
        <c:idx val="686"/>
        <c:spPr>
          <a:solidFill>
            <a:schemeClr val="accent1"/>
          </a:solidFill>
          <a:ln w="28575" cap="rnd">
            <a:solidFill>
              <a:schemeClr val="accent1"/>
            </a:solidFill>
            <a:round/>
          </a:ln>
          <a:effectLst/>
        </c:spPr>
        <c:marker>
          <c:symbol val="none"/>
        </c:marker>
      </c:pivotFmt>
      <c:pivotFmt>
        <c:idx val="687"/>
        <c:spPr>
          <a:solidFill>
            <a:schemeClr val="accent1"/>
          </a:solidFill>
          <a:ln w="28575" cap="rnd">
            <a:solidFill>
              <a:schemeClr val="accent1"/>
            </a:solidFill>
            <a:round/>
          </a:ln>
          <a:effectLst/>
        </c:spPr>
        <c:marker>
          <c:symbol val="none"/>
        </c:marker>
      </c:pivotFmt>
      <c:pivotFmt>
        <c:idx val="688"/>
        <c:spPr>
          <a:solidFill>
            <a:schemeClr val="accent1"/>
          </a:solidFill>
          <a:ln w="28575" cap="rnd">
            <a:solidFill>
              <a:schemeClr val="accent1"/>
            </a:solidFill>
            <a:round/>
          </a:ln>
          <a:effectLst/>
        </c:spPr>
        <c:marker>
          <c:symbol val="none"/>
        </c:marker>
      </c:pivotFmt>
      <c:pivotFmt>
        <c:idx val="689"/>
        <c:spPr>
          <a:solidFill>
            <a:schemeClr val="accent1"/>
          </a:solidFill>
          <a:ln w="28575" cap="rnd">
            <a:solidFill>
              <a:schemeClr val="accent1"/>
            </a:solidFill>
            <a:round/>
          </a:ln>
          <a:effectLst/>
        </c:spPr>
        <c:marker>
          <c:symbol val="none"/>
        </c:marker>
      </c:pivotFmt>
      <c:pivotFmt>
        <c:idx val="690"/>
        <c:spPr>
          <a:solidFill>
            <a:schemeClr val="accent1"/>
          </a:solidFill>
          <a:ln w="28575" cap="rnd">
            <a:solidFill>
              <a:schemeClr val="accent1"/>
            </a:solidFill>
            <a:round/>
          </a:ln>
          <a:effectLst/>
        </c:spPr>
        <c:marker>
          <c:symbol val="none"/>
        </c:marker>
      </c:pivotFmt>
      <c:pivotFmt>
        <c:idx val="691"/>
        <c:spPr>
          <a:solidFill>
            <a:schemeClr val="accent1"/>
          </a:solidFill>
          <a:ln w="28575" cap="rnd">
            <a:solidFill>
              <a:schemeClr val="accent1"/>
            </a:solidFill>
            <a:round/>
          </a:ln>
          <a:effectLst/>
        </c:spPr>
        <c:marker>
          <c:symbol val="none"/>
        </c:marker>
      </c:pivotFmt>
      <c:pivotFmt>
        <c:idx val="692"/>
        <c:spPr>
          <a:solidFill>
            <a:schemeClr val="accent1"/>
          </a:solidFill>
          <a:ln w="28575" cap="rnd">
            <a:solidFill>
              <a:schemeClr val="accent1"/>
            </a:solidFill>
            <a:round/>
          </a:ln>
          <a:effectLst/>
        </c:spPr>
        <c:marker>
          <c:symbol val="none"/>
        </c:marker>
      </c:pivotFmt>
      <c:pivotFmt>
        <c:idx val="693"/>
        <c:spPr>
          <a:solidFill>
            <a:schemeClr val="accent1"/>
          </a:solidFill>
          <a:ln w="28575" cap="rnd">
            <a:solidFill>
              <a:schemeClr val="accent1"/>
            </a:solidFill>
            <a:round/>
          </a:ln>
          <a:effectLst/>
        </c:spPr>
        <c:marker>
          <c:symbol val="none"/>
        </c:marker>
      </c:pivotFmt>
      <c:pivotFmt>
        <c:idx val="694"/>
        <c:spPr>
          <a:solidFill>
            <a:schemeClr val="accent1"/>
          </a:solidFill>
          <a:ln w="28575" cap="rnd">
            <a:solidFill>
              <a:schemeClr val="accent1"/>
            </a:solidFill>
            <a:round/>
          </a:ln>
          <a:effectLst/>
        </c:spPr>
        <c:marker>
          <c:symbol val="none"/>
        </c:marker>
      </c:pivotFmt>
      <c:pivotFmt>
        <c:idx val="695"/>
        <c:spPr>
          <a:solidFill>
            <a:schemeClr val="accent1"/>
          </a:solidFill>
          <a:ln w="28575" cap="rnd">
            <a:solidFill>
              <a:schemeClr val="accent1"/>
            </a:solidFill>
            <a:round/>
          </a:ln>
          <a:effectLst/>
        </c:spPr>
        <c:marker>
          <c:symbol val="none"/>
        </c:marker>
      </c:pivotFmt>
      <c:pivotFmt>
        <c:idx val="696"/>
        <c:spPr>
          <a:solidFill>
            <a:schemeClr val="accent1"/>
          </a:solidFill>
          <a:ln w="28575" cap="rnd">
            <a:solidFill>
              <a:schemeClr val="accent1"/>
            </a:solidFill>
            <a:round/>
          </a:ln>
          <a:effectLst/>
        </c:spPr>
        <c:marker>
          <c:symbol val="none"/>
        </c:marker>
      </c:pivotFmt>
      <c:pivotFmt>
        <c:idx val="697"/>
        <c:spPr>
          <a:solidFill>
            <a:schemeClr val="accent1"/>
          </a:solidFill>
          <a:ln w="28575" cap="rnd">
            <a:solidFill>
              <a:schemeClr val="accent1"/>
            </a:solidFill>
            <a:round/>
          </a:ln>
          <a:effectLst/>
        </c:spPr>
        <c:marker>
          <c:symbol val="none"/>
        </c:marker>
      </c:pivotFmt>
      <c:pivotFmt>
        <c:idx val="698"/>
        <c:spPr>
          <a:solidFill>
            <a:schemeClr val="accent1"/>
          </a:solidFill>
          <a:ln w="28575" cap="rnd">
            <a:solidFill>
              <a:schemeClr val="accent1"/>
            </a:solidFill>
            <a:round/>
          </a:ln>
          <a:effectLst/>
        </c:spPr>
        <c:marker>
          <c:symbol val="none"/>
        </c:marker>
      </c:pivotFmt>
      <c:pivotFmt>
        <c:idx val="699"/>
        <c:spPr>
          <a:solidFill>
            <a:schemeClr val="accent1"/>
          </a:solidFill>
          <a:ln w="28575" cap="rnd">
            <a:solidFill>
              <a:schemeClr val="accent1"/>
            </a:solidFill>
            <a:round/>
          </a:ln>
          <a:effectLst/>
        </c:spPr>
        <c:marker>
          <c:symbol val="none"/>
        </c:marker>
      </c:pivotFmt>
      <c:pivotFmt>
        <c:idx val="700"/>
        <c:spPr>
          <a:solidFill>
            <a:schemeClr val="accent1"/>
          </a:solidFill>
          <a:ln w="28575" cap="rnd">
            <a:solidFill>
              <a:schemeClr val="accent1"/>
            </a:solidFill>
            <a:round/>
          </a:ln>
          <a:effectLst/>
        </c:spPr>
        <c:marker>
          <c:symbol val="none"/>
        </c:marker>
      </c:pivotFmt>
      <c:pivotFmt>
        <c:idx val="701"/>
        <c:spPr>
          <a:solidFill>
            <a:schemeClr val="accent1"/>
          </a:solidFill>
          <a:ln w="28575" cap="rnd">
            <a:solidFill>
              <a:schemeClr val="accent1"/>
            </a:solidFill>
            <a:round/>
          </a:ln>
          <a:effectLst/>
        </c:spPr>
        <c:marker>
          <c:symbol val="none"/>
        </c:marker>
      </c:pivotFmt>
      <c:pivotFmt>
        <c:idx val="702"/>
        <c:spPr>
          <a:solidFill>
            <a:schemeClr val="accent1"/>
          </a:solidFill>
          <a:ln w="28575" cap="rnd">
            <a:solidFill>
              <a:schemeClr val="accent1"/>
            </a:solidFill>
            <a:round/>
          </a:ln>
          <a:effectLst/>
        </c:spPr>
        <c:marker>
          <c:symbol val="none"/>
        </c:marker>
      </c:pivotFmt>
      <c:pivotFmt>
        <c:idx val="703"/>
        <c:spPr>
          <a:solidFill>
            <a:schemeClr val="accent1"/>
          </a:solidFill>
          <a:ln w="28575" cap="rnd">
            <a:solidFill>
              <a:schemeClr val="accent1"/>
            </a:solidFill>
            <a:round/>
          </a:ln>
          <a:effectLst/>
        </c:spPr>
        <c:marker>
          <c:symbol val="none"/>
        </c:marker>
      </c:pivotFmt>
      <c:pivotFmt>
        <c:idx val="704"/>
        <c:spPr>
          <a:solidFill>
            <a:schemeClr val="accent1"/>
          </a:solidFill>
          <a:ln w="28575" cap="rnd">
            <a:solidFill>
              <a:schemeClr val="accent1"/>
            </a:solidFill>
            <a:round/>
          </a:ln>
          <a:effectLst/>
        </c:spPr>
        <c:marker>
          <c:symbol val="none"/>
        </c:marker>
      </c:pivotFmt>
      <c:pivotFmt>
        <c:idx val="705"/>
        <c:spPr>
          <a:solidFill>
            <a:schemeClr val="accent1"/>
          </a:solidFill>
          <a:ln w="28575" cap="rnd">
            <a:solidFill>
              <a:schemeClr val="accent1"/>
            </a:solidFill>
            <a:round/>
          </a:ln>
          <a:effectLst/>
        </c:spPr>
        <c:marker>
          <c:symbol val="none"/>
        </c:marker>
      </c:pivotFmt>
      <c:pivotFmt>
        <c:idx val="706"/>
        <c:spPr>
          <a:solidFill>
            <a:schemeClr val="accent1"/>
          </a:solidFill>
          <a:ln w="28575" cap="rnd">
            <a:solidFill>
              <a:schemeClr val="accent1"/>
            </a:solidFill>
            <a:round/>
          </a:ln>
          <a:effectLst/>
        </c:spPr>
        <c:marker>
          <c:symbol val="none"/>
        </c:marker>
      </c:pivotFmt>
      <c:pivotFmt>
        <c:idx val="707"/>
        <c:spPr>
          <a:solidFill>
            <a:schemeClr val="accent1"/>
          </a:solidFill>
          <a:ln w="28575" cap="rnd">
            <a:solidFill>
              <a:schemeClr val="accent1"/>
            </a:solidFill>
            <a:round/>
          </a:ln>
          <a:effectLst/>
        </c:spPr>
        <c:marker>
          <c:symbol val="none"/>
        </c:marker>
      </c:pivotFmt>
      <c:pivotFmt>
        <c:idx val="708"/>
        <c:spPr>
          <a:solidFill>
            <a:schemeClr val="accent1"/>
          </a:solidFill>
          <a:ln w="28575" cap="rnd">
            <a:solidFill>
              <a:schemeClr val="accent1"/>
            </a:solidFill>
            <a:round/>
          </a:ln>
          <a:effectLst/>
        </c:spPr>
        <c:marker>
          <c:symbol val="none"/>
        </c:marker>
      </c:pivotFmt>
      <c:pivotFmt>
        <c:idx val="709"/>
        <c:spPr>
          <a:ln w="28575" cap="rnd">
            <a:solidFill>
              <a:schemeClr val="accent1"/>
            </a:solidFill>
            <a:round/>
          </a:ln>
          <a:effectLst/>
        </c:spPr>
        <c:marker>
          <c:symbol val="none"/>
        </c:marker>
      </c:pivotFmt>
      <c:pivotFmt>
        <c:idx val="710"/>
        <c:spPr>
          <a:ln w="28575" cap="rnd">
            <a:solidFill>
              <a:schemeClr val="accent1"/>
            </a:solidFill>
            <a:round/>
          </a:ln>
          <a:effectLst/>
        </c:spPr>
        <c:marker>
          <c:symbol val="none"/>
        </c:marker>
      </c:pivotFmt>
      <c:pivotFmt>
        <c:idx val="711"/>
        <c:spPr>
          <a:ln w="28575" cap="rnd">
            <a:solidFill>
              <a:schemeClr val="accent1"/>
            </a:solidFill>
            <a:round/>
          </a:ln>
          <a:effectLst/>
        </c:spPr>
        <c:marker>
          <c:symbol val="none"/>
        </c:marker>
      </c:pivotFmt>
      <c:pivotFmt>
        <c:idx val="712"/>
        <c:spPr>
          <a:ln w="28575" cap="rnd">
            <a:solidFill>
              <a:schemeClr val="accent1"/>
            </a:solidFill>
            <a:round/>
          </a:ln>
          <a:effectLst/>
        </c:spPr>
        <c:marker>
          <c:symbol val="none"/>
        </c:marker>
      </c:pivotFmt>
      <c:pivotFmt>
        <c:idx val="713"/>
        <c:spPr>
          <a:ln w="28575" cap="rnd">
            <a:solidFill>
              <a:schemeClr val="accent1"/>
            </a:solidFill>
            <a:round/>
          </a:ln>
          <a:effectLst/>
        </c:spPr>
        <c:marker>
          <c:symbol val="none"/>
        </c:marker>
      </c:pivotFmt>
      <c:pivotFmt>
        <c:idx val="714"/>
        <c:spPr>
          <a:ln w="28575" cap="rnd">
            <a:solidFill>
              <a:schemeClr val="accent1"/>
            </a:solidFill>
            <a:round/>
          </a:ln>
          <a:effectLst/>
        </c:spPr>
        <c:marker>
          <c:symbol val="none"/>
        </c:marker>
      </c:pivotFmt>
      <c:pivotFmt>
        <c:idx val="715"/>
        <c:spPr>
          <a:ln w="28575" cap="rnd">
            <a:solidFill>
              <a:schemeClr val="accent1"/>
            </a:solidFill>
            <a:round/>
          </a:ln>
          <a:effectLst/>
        </c:spPr>
        <c:marker>
          <c:symbol val="none"/>
        </c:marker>
      </c:pivotFmt>
      <c:pivotFmt>
        <c:idx val="716"/>
        <c:spPr>
          <a:ln w="28575" cap="rnd">
            <a:solidFill>
              <a:schemeClr val="accent1"/>
            </a:solidFill>
            <a:round/>
          </a:ln>
          <a:effectLst/>
        </c:spPr>
        <c:marker>
          <c:symbol val="none"/>
        </c:marker>
      </c:pivotFmt>
      <c:pivotFmt>
        <c:idx val="717"/>
        <c:spPr>
          <a:ln w="28575" cap="rnd">
            <a:solidFill>
              <a:schemeClr val="accent1"/>
            </a:solidFill>
            <a:round/>
          </a:ln>
          <a:effectLst/>
        </c:spPr>
        <c:marker>
          <c:symbol val="none"/>
        </c:marker>
      </c:pivotFmt>
      <c:pivotFmt>
        <c:idx val="718"/>
        <c:spPr>
          <a:ln w="28575" cap="rnd">
            <a:solidFill>
              <a:schemeClr val="accent1"/>
            </a:solidFill>
            <a:round/>
          </a:ln>
          <a:effectLst/>
        </c:spPr>
        <c:marker>
          <c:symbol val="none"/>
        </c:marker>
      </c:pivotFmt>
      <c:pivotFmt>
        <c:idx val="719"/>
        <c:spPr>
          <a:ln w="28575" cap="rnd">
            <a:solidFill>
              <a:schemeClr val="accent1"/>
            </a:solidFill>
            <a:round/>
          </a:ln>
          <a:effectLst/>
        </c:spPr>
        <c:marker>
          <c:symbol val="none"/>
        </c:marker>
      </c:pivotFmt>
      <c:pivotFmt>
        <c:idx val="720"/>
        <c:spPr>
          <a:ln w="28575" cap="rnd">
            <a:solidFill>
              <a:schemeClr val="accent1"/>
            </a:solidFill>
            <a:round/>
          </a:ln>
          <a:effectLst/>
        </c:spPr>
        <c:marker>
          <c:symbol val="none"/>
        </c:marker>
      </c:pivotFmt>
      <c:pivotFmt>
        <c:idx val="721"/>
        <c:spPr>
          <a:ln w="28575" cap="rnd">
            <a:solidFill>
              <a:schemeClr val="accent1"/>
            </a:solidFill>
            <a:round/>
          </a:ln>
          <a:effectLst/>
        </c:spPr>
        <c:marker>
          <c:symbol val="none"/>
        </c:marker>
      </c:pivotFmt>
      <c:pivotFmt>
        <c:idx val="722"/>
        <c:spPr>
          <a:ln w="28575" cap="rnd">
            <a:solidFill>
              <a:schemeClr val="accent1"/>
            </a:solidFill>
            <a:round/>
          </a:ln>
          <a:effectLst/>
        </c:spPr>
        <c:marker>
          <c:symbol val="none"/>
        </c:marker>
      </c:pivotFmt>
      <c:pivotFmt>
        <c:idx val="723"/>
        <c:spPr>
          <a:ln w="28575" cap="rnd">
            <a:solidFill>
              <a:schemeClr val="accent1"/>
            </a:solidFill>
            <a:round/>
          </a:ln>
          <a:effectLst/>
        </c:spPr>
        <c:marker>
          <c:symbol val="none"/>
        </c:marker>
      </c:pivotFmt>
      <c:pivotFmt>
        <c:idx val="724"/>
        <c:spPr>
          <a:ln w="28575" cap="rnd">
            <a:solidFill>
              <a:schemeClr val="accent1"/>
            </a:solidFill>
            <a:round/>
          </a:ln>
          <a:effectLst/>
        </c:spPr>
        <c:marker>
          <c:symbol val="none"/>
        </c:marker>
      </c:pivotFmt>
      <c:pivotFmt>
        <c:idx val="725"/>
        <c:spPr>
          <a:ln w="28575" cap="rnd">
            <a:solidFill>
              <a:schemeClr val="accent1"/>
            </a:solidFill>
            <a:round/>
          </a:ln>
          <a:effectLst/>
        </c:spPr>
        <c:marker>
          <c:symbol val="none"/>
        </c:marker>
      </c:pivotFmt>
      <c:pivotFmt>
        <c:idx val="726"/>
        <c:spPr>
          <a:ln w="28575" cap="rnd">
            <a:solidFill>
              <a:schemeClr val="accent1"/>
            </a:solidFill>
            <a:round/>
          </a:ln>
          <a:effectLst/>
        </c:spPr>
        <c:marker>
          <c:symbol val="none"/>
        </c:marker>
      </c:pivotFmt>
      <c:pivotFmt>
        <c:idx val="727"/>
        <c:spPr>
          <a:ln w="28575" cap="rnd">
            <a:solidFill>
              <a:schemeClr val="accent1"/>
            </a:solidFill>
            <a:round/>
          </a:ln>
          <a:effectLst/>
        </c:spPr>
        <c:marker>
          <c:symbol val="none"/>
        </c:marker>
      </c:pivotFmt>
      <c:pivotFmt>
        <c:idx val="728"/>
        <c:spPr>
          <a:ln w="28575" cap="rnd">
            <a:solidFill>
              <a:schemeClr val="accent1"/>
            </a:solidFill>
            <a:round/>
          </a:ln>
          <a:effectLst/>
        </c:spPr>
        <c:marker>
          <c:symbol val="none"/>
        </c:marker>
      </c:pivotFmt>
    </c:pivotFmts>
    <c:plotArea>
      <c:layout/>
      <c:lineChart>
        <c:grouping val="standard"/>
        <c:varyColors val="0"/>
        <c:ser>
          <c:idx val="0"/>
          <c:order val="0"/>
          <c:tx>
            <c:strRef>
              <c:f>pivot!$B$6:$B$7</c:f>
              <c:strCache>
                <c:ptCount val="1"/>
                <c:pt idx="0">
                  <c:v>2014-2015</c:v>
                </c:pt>
              </c:strCache>
            </c:strRef>
          </c:tx>
          <c:spPr>
            <a:ln w="28575" cap="rnd">
              <a:solidFill>
                <a:schemeClr val="accent1"/>
              </a:solidFill>
              <a:round/>
            </a:ln>
            <a:effectLst/>
          </c:spPr>
          <c:marker>
            <c:symbol val="none"/>
          </c:marker>
          <c:cat>
            <c:strRef>
              <c:f>pivot!$A$8:$A$123</c:f>
              <c:strCache>
                <c:ptCount val="115"/>
                <c:pt idx="0">
                  <c:v>Alameda</c:v>
                </c:pt>
                <c:pt idx="1">
                  <c:v>Allan Hancock</c:v>
                </c:pt>
                <c:pt idx="2">
                  <c:v>American River</c:v>
                </c:pt>
                <c:pt idx="3">
                  <c:v>Antelope Valley</c:v>
                </c:pt>
                <c:pt idx="4">
                  <c:v>Bakersfield</c:v>
                </c:pt>
                <c:pt idx="5">
                  <c:v>Barstow</c:v>
                </c:pt>
                <c:pt idx="6">
                  <c:v>Berkeley City</c:v>
                </c:pt>
                <c:pt idx="7">
                  <c:v>Butte</c:v>
                </c:pt>
                <c:pt idx="8">
                  <c:v>Cabrillo</c:v>
                </c:pt>
                <c:pt idx="9">
                  <c:v>Canada</c:v>
                </c:pt>
                <c:pt idx="10">
                  <c:v>Canyons</c:v>
                </c:pt>
                <c:pt idx="11">
                  <c:v>Cerritos</c:v>
                </c:pt>
                <c:pt idx="12">
                  <c:v>Cerro Coso</c:v>
                </c:pt>
                <c:pt idx="13">
                  <c:v>Chabot Hayward</c:v>
                </c:pt>
                <c:pt idx="14">
                  <c:v>Chaffey</c:v>
                </c:pt>
                <c:pt idx="15">
                  <c:v>Citrus</c:v>
                </c:pt>
                <c:pt idx="16">
                  <c:v>Clovis</c:v>
                </c:pt>
                <c:pt idx="17">
                  <c:v>Coastline</c:v>
                </c:pt>
                <c:pt idx="18">
                  <c:v>Columbia</c:v>
                </c:pt>
                <c:pt idx="19">
                  <c:v>Compton</c:v>
                </c:pt>
                <c:pt idx="20">
                  <c:v>Contra Costa</c:v>
                </c:pt>
                <c:pt idx="21">
                  <c:v>Copper Mountain</c:v>
                </c:pt>
                <c:pt idx="22">
                  <c:v>Cosumnes River</c:v>
                </c:pt>
                <c:pt idx="23">
                  <c:v>Crafton Hills</c:v>
                </c:pt>
                <c:pt idx="24">
                  <c:v>Cuesta</c:v>
                </c:pt>
                <c:pt idx="25">
                  <c:v>Cuyamaca</c:v>
                </c:pt>
                <c:pt idx="26">
                  <c:v>Cypress</c:v>
                </c:pt>
                <c:pt idx="27">
                  <c:v>Deanza</c:v>
                </c:pt>
                <c:pt idx="28">
                  <c:v>Desert</c:v>
                </c:pt>
                <c:pt idx="29">
                  <c:v>Diablo Valley</c:v>
                </c:pt>
                <c:pt idx="30">
                  <c:v>East LA</c:v>
                </c:pt>
                <c:pt idx="31">
                  <c:v>El Camino</c:v>
                </c:pt>
                <c:pt idx="32">
                  <c:v>Evergreen Valley</c:v>
                </c:pt>
                <c:pt idx="33">
                  <c:v>Feather River</c:v>
                </c:pt>
                <c:pt idx="34">
                  <c:v>Folsom Lake</c:v>
                </c:pt>
                <c:pt idx="35">
                  <c:v>Foothill</c:v>
                </c:pt>
                <c:pt idx="36">
                  <c:v>Fresno City</c:v>
                </c:pt>
                <c:pt idx="37">
                  <c:v>Fullerton</c:v>
                </c:pt>
                <c:pt idx="38">
                  <c:v>Gavilan</c:v>
                </c:pt>
                <c:pt idx="39">
                  <c:v>Glendale</c:v>
                </c:pt>
                <c:pt idx="40">
                  <c:v>Golden West</c:v>
                </c:pt>
                <c:pt idx="41">
                  <c:v>Grossmont</c:v>
                </c:pt>
                <c:pt idx="42">
                  <c:v>Hartnell</c:v>
                </c:pt>
                <c:pt idx="43">
                  <c:v>Imperial</c:v>
                </c:pt>
                <c:pt idx="44">
                  <c:v>Irvine</c:v>
                </c:pt>
                <c:pt idx="45">
                  <c:v>LA City</c:v>
                </c:pt>
                <c:pt idx="46">
                  <c:v>LA Harbor</c:v>
                </c:pt>
                <c:pt idx="47">
                  <c:v>LA Mission</c:v>
                </c:pt>
                <c:pt idx="48">
                  <c:v>LA Pierce</c:v>
                </c:pt>
                <c:pt idx="49">
                  <c:v>LA Swest</c:v>
                </c:pt>
                <c:pt idx="50">
                  <c:v>LA Trade</c:v>
                </c:pt>
                <c:pt idx="51">
                  <c:v>LA Valley</c:v>
                </c:pt>
                <c:pt idx="52">
                  <c:v>Lake Tahoe</c:v>
                </c:pt>
                <c:pt idx="53">
                  <c:v>Laney</c:v>
                </c:pt>
                <c:pt idx="54">
                  <c:v>Las Positas</c:v>
                </c:pt>
                <c:pt idx="55">
                  <c:v>Lassen</c:v>
                </c:pt>
                <c:pt idx="56">
                  <c:v>Long Beach</c:v>
                </c:pt>
                <c:pt idx="57">
                  <c:v>Los Medanos</c:v>
                </c:pt>
                <c:pt idx="58">
                  <c:v>Marin</c:v>
                </c:pt>
                <c:pt idx="59">
                  <c:v>Mendocino</c:v>
                </c:pt>
                <c:pt idx="60">
                  <c:v>Menifee Valley</c:v>
                </c:pt>
                <c:pt idx="61">
                  <c:v>Merced</c:v>
                </c:pt>
                <c:pt idx="62">
                  <c:v>Merritt</c:v>
                </c:pt>
                <c:pt idx="63">
                  <c:v>MiraCosta</c:v>
                </c:pt>
                <c:pt idx="64">
                  <c:v>Mission</c:v>
                </c:pt>
                <c:pt idx="65">
                  <c:v>Modesto</c:v>
                </c:pt>
                <c:pt idx="66">
                  <c:v>Monterey</c:v>
                </c:pt>
                <c:pt idx="67">
                  <c:v>Moorpark</c:v>
                </c:pt>
                <c:pt idx="68">
                  <c:v>Moreno Valley</c:v>
                </c:pt>
                <c:pt idx="69">
                  <c:v>Mt San Antonio</c:v>
                </c:pt>
                <c:pt idx="70">
                  <c:v>Mt. San Jacinto</c:v>
                </c:pt>
                <c:pt idx="71">
                  <c:v>Napa</c:v>
                </c:pt>
                <c:pt idx="72">
                  <c:v>Norco College</c:v>
                </c:pt>
                <c:pt idx="73">
                  <c:v>Ohlone</c:v>
                </c:pt>
                <c:pt idx="74">
                  <c:v>Orange Coast</c:v>
                </c:pt>
                <c:pt idx="75">
                  <c:v>Oxnard</c:v>
                </c:pt>
                <c:pt idx="76">
                  <c:v>Palo Verde</c:v>
                </c:pt>
                <c:pt idx="77">
                  <c:v>Palomar</c:v>
                </c:pt>
                <c:pt idx="78">
                  <c:v>Pasadena</c:v>
                </c:pt>
                <c:pt idx="79">
                  <c:v>Porterville</c:v>
                </c:pt>
                <c:pt idx="80">
                  <c:v>Redwoods</c:v>
                </c:pt>
                <c:pt idx="81">
                  <c:v>Reedley College</c:v>
                </c:pt>
                <c:pt idx="82">
                  <c:v>Rio Hondo</c:v>
                </c:pt>
                <c:pt idx="83">
                  <c:v>Riverside</c:v>
                </c:pt>
                <c:pt idx="84">
                  <c:v>Sacramento City</c:v>
                </c:pt>
                <c:pt idx="85">
                  <c:v>Saddleback</c:v>
                </c:pt>
                <c:pt idx="86">
                  <c:v>San Bernardino</c:v>
                </c:pt>
                <c:pt idx="87">
                  <c:v>San Diego City</c:v>
                </c:pt>
                <c:pt idx="88">
                  <c:v>San Diego Mesa</c:v>
                </c:pt>
                <c:pt idx="89">
                  <c:v>San Diego Miramar</c:v>
                </c:pt>
                <c:pt idx="90">
                  <c:v>San Francisco</c:v>
                </c:pt>
                <c:pt idx="91">
                  <c:v>San Joaquin Delta</c:v>
                </c:pt>
                <c:pt idx="92">
                  <c:v>San Jose City</c:v>
                </c:pt>
                <c:pt idx="93">
                  <c:v>San Mateo</c:v>
                </c:pt>
                <c:pt idx="94">
                  <c:v>Santa Ana</c:v>
                </c:pt>
                <c:pt idx="95">
                  <c:v>Santa Barbara</c:v>
                </c:pt>
                <c:pt idx="96">
                  <c:v>Santa Monica</c:v>
                </c:pt>
                <c:pt idx="97">
                  <c:v>Santa Rosa</c:v>
                </c:pt>
                <c:pt idx="98">
                  <c:v>Santiago Canyon</c:v>
                </c:pt>
                <c:pt idx="99">
                  <c:v>Sequoias</c:v>
                </c:pt>
                <c:pt idx="100">
                  <c:v>Shasta</c:v>
                </c:pt>
                <c:pt idx="101">
                  <c:v>Sierra</c:v>
                </c:pt>
                <c:pt idx="102">
                  <c:v>Siskiyous</c:v>
                </c:pt>
                <c:pt idx="103">
                  <c:v>Skyline</c:v>
                </c:pt>
                <c:pt idx="104">
                  <c:v>Solano</c:v>
                </c:pt>
                <c:pt idx="105">
                  <c:v>Southwestern</c:v>
                </c:pt>
                <c:pt idx="106">
                  <c:v>Taft</c:v>
                </c:pt>
                <c:pt idx="107">
                  <c:v>Ventura</c:v>
                </c:pt>
                <c:pt idx="108">
                  <c:v>Victor Valley</c:v>
                </c:pt>
                <c:pt idx="109">
                  <c:v>West Hills Coalinga</c:v>
                </c:pt>
                <c:pt idx="110">
                  <c:v>West Hills Lemoore</c:v>
                </c:pt>
                <c:pt idx="111">
                  <c:v>West LA</c:v>
                </c:pt>
                <c:pt idx="112">
                  <c:v>West Valley</c:v>
                </c:pt>
                <c:pt idx="113">
                  <c:v>Woodland</c:v>
                </c:pt>
                <c:pt idx="114">
                  <c:v>Yuba</c:v>
                </c:pt>
              </c:strCache>
            </c:strRef>
          </c:cat>
          <c:val>
            <c:numRef>
              <c:f>pivot!$B$8:$B$123</c:f>
              <c:numCache>
                <c:formatCode>0</c:formatCode>
                <c:ptCount val="115"/>
                <c:pt idx="0">
                  <c:v>23289</c:v>
                </c:pt>
                <c:pt idx="1">
                  <c:v>26000</c:v>
                </c:pt>
                <c:pt idx="2">
                  <c:v>31000</c:v>
                </c:pt>
                <c:pt idx="4">
                  <c:v>41046</c:v>
                </c:pt>
                <c:pt idx="6">
                  <c:v>4901</c:v>
                </c:pt>
                <c:pt idx="7">
                  <c:v>70000</c:v>
                </c:pt>
                <c:pt idx="8">
                  <c:v>44748</c:v>
                </c:pt>
                <c:pt idx="9">
                  <c:v>18016</c:v>
                </c:pt>
                <c:pt idx="10">
                  <c:v>55019</c:v>
                </c:pt>
                <c:pt idx="11">
                  <c:v>30558</c:v>
                </c:pt>
                <c:pt idx="12">
                  <c:v>16000</c:v>
                </c:pt>
                <c:pt idx="13">
                  <c:v>45000</c:v>
                </c:pt>
                <c:pt idx="14">
                  <c:v>36273</c:v>
                </c:pt>
                <c:pt idx="15">
                  <c:v>33000</c:v>
                </c:pt>
                <c:pt idx="17">
                  <c:v>171</c:v>
                </c:pt>
                <c:pt idx="18">
                  <c:v>15678</c:v>
                </c:pt>
                <c:pt idx="19">
                  <c:v>20000</c:v>
                </c:pt>
                <c:pt idx="20">
                  <c:v>32086</c:v>
                </c:pt>
                <c:pt idx="21">
                  <c:v>15000</c:v>
                </c:pt>
                <c:pt idx="22">
                  <c:v>22096</c:v>
                </c:pt>
                <c:pt idx="23">
                  <c:v>20000</c:v>
                </c:pt>
                <c:pt idx="24">
                  <c:v>22955</c:v>
                </c:pt>
                <c:pt idx="25">
                  <c:v>33722</c:v>
                </c:pt>
                <c:pt idx="26">
                  <c:v>33869</c:v>
                </c:pt>
                <c:pt idx="27">
                  <c:v>48000</c:v>
                </c:pt>
                <c:pt idx="28">
                  <c:v>13325</c:v>
                </c:pt>
                <c:pt idx="29">
                  <c:v>49508</c:v>
                </c:pt>
                <c:pt idx="30">
                  <c:v>56241</c:v>
                </c:pt>
                <c:pt idx="31">
                  <c:v>41442</c:v>
                </c:pt>
                <c:pt idx="32">
                  <c:v>26000</c:v>
                </c:pt>
                <c:pt idx="33">
                  <c:v>9957</c:v>
                </c:pt>
                <c:pt idx="34">
                  <c:v>9897</c:v>
                </c:pt>
                <c:pt idx="35">
                  <c:v>37500</c:v>
                </c:pt>
                <c:pt idx="36">
                  <c:v>30000</c:v>
                </c:pt>
                <c:pt idx="37">
                  <c:v>46939</c:v>
                </c:pt>
                <c:pt idx="38">
                  <c:v>15500</c:v>
                </c:pt>
                <c:pt idx="39">
                  <c:v>35351</c:v>
                </c:pt>
                <c:pt idx="40">
                  <c:v>28945</c:v>
                </c:pt>
                <c:pt idx="41">
                  <c:v>54421</c:v>
                </c:pt>
                <c:pt idx="42">
                  <c:v>40362</c:v>
                </c:pt>
                <c:pt idx="43">
                  <c:v>21493</c:v>
                </c:pt>
                <c:pt idx="44">
                  <c:v>22700</c:v>
                </c:pt>
                <c:pt idx="45">
                  <c:v>44100</c:v>
                </c:pt>
                <c:pt idx="46">
                  <c:v>30000</c:v>
                </c:pt>
                <c:pt idx="47">
                  <c:v>17330</c:v>
                </c:pt>
                <c:pt idx="48">
                  <c:v>58929</c:v>
                </c:pt>
                <c:pt idx="49">
                  <c:v>8000</c:v>
                </c:pt>
                <c:pt idx="50">
                  <c:v>97475</c:v>
                </c:pt>
                <c:pt idx="51">
                  <c:v>48384</c:v>
                </c:pt>
                <c:pt idx="52">
                  <c:v>12000</c:v>
                </c:pt>
                <c:pt idx="53">
                  <c:v>31483</c:v>
                </c:pt>
                <c:pt idx="54">
                  <c:v>17983</c:v>
                </c:pt>
                <c:pt idx="55">
                  <c:v>3897</c:v>
                </c:pt>
                <c:pt idx="56">
                  <c:v>30800</c:v>
                </c:pt>
                <c:pt idx="57">
                  <c:v>25000</c:v>
                </c:pt>
                <c:pt idx="58">
                  <c:v>16698</c:v>
                </c:pt>
                <c:pt idx="59">
                  <c:v>24000</c:v>
                </c:pt>
                <c:pt idx="60">
                  <c:v>22996</c:v>
                </c:pt>
                <c:pt idx="61">
                  <c:v>52360</c:v>
                </c:pt>
                <c:pt idx="62">
                  <c:v>17000</c:v>
                </c:pt>
                <c:pt idx="63">
                  <c:v>54000</c:v>
                </c:pt>
                <c:pt idx="64">
                  <c:v>22500</c:v>
                </c:pt>
                <c:pt idx="65">
                  <c:v>36472</c:v>
                </c:pt>
                <c:pt idx="66">
                  <c:v>67500</c:v>
                </c:pt>
                <c:pt idx="67">
                  <c:v>18667</c:v>
                </c:pt>
                <c:pt idx="68">
                  <c:v>7111</c:v>
                </c:pt>
                <c:pt idx="69">
                  <c:v>95000</c:v>
                </c:pt>
                <c:pt idx="70">
                  <c:v>14327</c:v>
                </c:pt>
                <c:pt idx="71">
                  <c:v>46128</c:v>
                </c:pt>
                <c:pt idx="72">
                  <c:v>8914</c:v>
                </c:pt>
                <c:pt idx="73">
                  <c:v>11263</c:v>
                </c:pt>
                <c:pt idx="74">
                  <c:v>72000</c:v>
                </c:pt>
                <c:pt idx="75">
                  <c:v>38000</c:v>
                </c:pt>
                <c:pt idx="76">
                  <c:v>13200</c:v>
                </c:pt>
                <c:pt idx="77">
                  <c:v>30000</c:v>
                </c:pt>
                <c:pt idx="78">
                  <c:v>49062</c:v>
                </c:pt>
                <c:pt idx="79">
                  <c:v>11559</c:v>
                </c:pt>
                <c:pt idx="80">
                  <c:v>15312</c:v>
                </c:pt>
                <c:pt idx="81">
                  <c:v>25205</c:v>
                </c:pt>
                <c:pt idx="82">
                  <c:v>39186</c:v>
                </c:pt>
                <c:pt idx="83">
                  <c:v>95756</c:v>
                </c:pt>
                <c:pt idx="84">
                  <c:v>60000</c:v>
                </c:pt>
                <c:pt idx="85">
                  <c:v>22924</c:v>
                </c:pt>
                <c:pt idx="86">
                  <c:v>44000</c:v>
                </c:pt>
                <c:pt idx="87">
                  <c:v>55227</c:v>
                </c:pt>
                <c:pt idx="88">
                  <c:v>91435</c:v>
                </c:pt>
                <c:pt idx="89">
                  <c:v>42400</c:v>
                </c:pt>
                <c:pt idx="90">
                  <c:v>70000</c:v>
                </c:pt>
                <c:pt idx="91">
                  <c:v>47039</c:v>
                </c:pt>
                <c:pt idx="92">
                  <c:v>53346</c:v>
                </c:pt>
                <c:pt idx="93">
                  <c:v>23492</c:v>
                </c:pt>
                <c:pt idx="94">
                  <c:v>24758</c:v>
                </c:pt>
                <c:pt idx="95">
                  <c:v>37760</c:v>
                </c:pt>
                <c:pt idx="96">
                  <c:v>93000</c:v>
                </c:pt>
                <c:pt idx="97">
                  <c:v>125000</c:v>
                </c:pt>
                <c:pt idx="98">
                  <c:v>30000</c:v>
                </c:pt>
                <c:pt idx="99">
                  <c:v>53000</c:v>
                </c:pt>
                <c:pt idx="100">
                  <c:v>24544</c:v>
                </c:pt>
                <c:pt idx="101">
                  <c:v>44311</c:v>
                </c:pt>
                <c:pt idx="102">
                  <c:v>11000</c:v>
                </c:pt>
                <c:pt idx="103">
                  <c:v>18000</c:v>
                </c:pt>
                <c:pt idx="104">
                  <c:v>16128</c:v>
                </c:pt>
                <c:pt idx="105">
                  <c:v>54236</c:v>
                </c:pt>
                <c:pt idx="106">
                  <c:v>27000</c:v>
                </c:pt>
                <c:pt idx="107">
                  <c:v>32800</c:v>
                </c:pt>
                <c:pt idx="108">
                  <c:v>29886</c:v>
                </c:pt>
                <c:pt idx="109">
                  <c:v>14800</c:v>
                </c:pt>
                <c:pt idx="110">
                  <c:v>25000</c:v>
                </c:pt>
                <c:pt idx="111">
                  <c:v>50000</c:v>
                </c:pt>
                <c:pt idx="112">
                  <c:v>28007</c:v>
                </c:pt>
                <c:pt idx="113">
                  <c:v>18255</c:v>
                </c:pt>
                <c:pt idx="114">
                  <c:v>16683</c:v>
                </c:pt>
              </c:numCache>
            </c:numRef>
          </c:val>
          <c:smooth val="0"/>
          <c:extLst>
            <c:ext xmlns:c16="http://schemas.microsoft.com/office/drawing/2014/chart" uri="{C3380CC4-5D6E-409C-BE32-E72D297353CC}">
              <c16:uniqueId val="{00000006-F393-F544-90E3-CE2E52AF0782}"/>
            </c:ext>
          </c:extLst>
        </c:ser>
        <c:ser>
          <c:idx val="1"/>
          <c:order val="1"/>
          <c:tx>
            <c:strRef>
              <c:f>pivot!$C$6:$C$7</c:f>
              <c:strCache>
                <c:ptCount val="1"/>
                <c:pt idx="0">
                  <c:v>2015-2016</c:v>
                </c:pt>
              </c:strCache>
            </c:strRef>
          </c:tx>
          <c:spPr>
            <a:ln w="28575" cap="rnd">
              <a:solidFill>
                <a:schemeClr val="accent1"/>
              </a:solidFill>
              <a:round/>
            </a:ln>
            <a:effectLst/>
          </c:spPr>
          <c:marker>
            <c:symbol val="none"/>
          </c:marker>
          <c:cat>
            <c:strRef>
              <c:f>pivot!$A$8:$A$123</c:f>
              <c:strCache>
                <c:ptCount val="115"/>
                <c:pt idx="0">
                  <c:v>Alameda</c:v>
                </c:pt>
                <c:pt idx="1">
                  <c:v>Allan Hancock</c:v>
                </c:pt>
                <c:pt idx="2">
                  <c:v>American River</c:v>
                </c:pt>
                <c:pt idx="3">
                  <c:v>Antelope Valley</c:v>
                </c:pt>
                <c:pt idx="4">
                  <c:v>Bakersfield</c:v>
                </c:pt>
                <c:pt idx="5">
                  <c:v>Barstow</c:v>
                </c:pt>
                <c:pt idx="6">
                  <c:v>Berkeley City</c:v>
                </c:pt>
                <c:pt idx="7">
                  <c:v>Butte</c:v>
                </c:pt>
                <c:pt idx="8">
                  <c:v>Cabrillo</c:v>
                </c:pt>
                <c:pt idx="9">
                  <c:v>Canada</c:v>
                </c:pt>
                <c:pt idx="10">
                  <c:v>Canyons</c:v>
                </c:pt>
                <c:pt idx="11">
                  <c:v>Cerritos</c:v>
                </c:pt>
                <c:pt idx="12">
                  <c:v>Cerro Coso</c:v>
                </c:pt>
                <c:pt idx="13">
                  <c:v>Chabot Hayward</c:v>
                </c:pt>
                <c:pt idx="14">
                  <c:v>Chaffey</c:v>
                </c:pt>
                <c:pt idx="15">
                  <c:v>Citrus</c:v>
                </c:pt>
                <c:pt idx="16">
                  <c:v>Clovis</c:v>
                </c:pt>
                <c:pt idx="17">
                  <c:v>Coastline</c:v>
                </c:pt>
                <c:pt idx="18">
                  <c:v>Columbia</c:v>
                </c:pt>
                <c:pt idx="19">
                  <c:v>Compton</c:v>
                </c:pt>
                <c:pt idx="20">
                  <c:v>Contra Costa</c:v>
                </c:pt>
                <c:pt idx="21">
                  <c:v>Copper Mountain</c:v>
                </c:pt>
                <c:pt idx="22">
                  <c:v>Cosumnes River</c:v>
                </c:pt>
                <c:pt idx="23">
                  <c:v>Crafton Hills</c:v>
                </c:pt>
                <c:pt idx="24">
                  <c:v>Cuesta</c:v>
                </c:pt>
                <c:pt idx="25">
                  <c:v>Cuyamaca</c:v>
                </c:pt>
                <c:pt idx="26">
                  <c:v>Cypress</c:v>
                </c:pt>
                <c:pt idx="27">
                  <c:v>Deanza</c:v>
                </c:pt>
                <c:pt idx="28">
                  <c:v>Desert</c:v>
                </c:pt>
                <c:pt idx="29">
                  <c:v>Diablo Valley</c:v>
                </c:pt>
                <c:pt idx="30">
                  <c:v>East LA</c:v>
                </c:pt>
                <c:pt idx="31">
                  <c:v>El Camino</c:v>
                </c:pt>
                <c:pt idx="32">
                  <c:v>Evergreen Valley</c:v>
                </c:pt>
                <c:pt idx="33">
                  <c:v>Feather River</c:v>
                </c:pt>
                <c:pt idx="34">
                  <c:v>Folsom Lake</c:v>
                </c:pt>
                <c:pt idx="35">
                  <c:v>Foothill</c:v>
                </c:pt>
                <c:pt idx="36">
                  <c:v>Fresno City</c:v>
                </c:pt>
                <c:pt idx="37">
                  <c:v>Fullerton</c:v>
                </c:pt>
                <c:pt idx="38">
                  <c:v>Gavilan</c:v>
                </c:pt>
                <c:pt idx="39">
                  <c:v>Glendale</c:v>
                </c:pt>
                <c:pt idx="40">
                  <c:v>Golden West</c:v>
                </c:pt>
                <c:pt idx="41">
                  <c:v>Grossmont</c:v>
                </c:pt>
                <c:pt idx="42">
                  <c:v>Hartnell</c:v>
                </c:pt>
                <c:pt idx="43">
                  <c:v>Imperial</c:v>
                </c:pt>
                <c:pt idx="44">
                  <c:v>Irvine</c:v>
                </c:pt>
                <c:pt idx="45">
                  <c:v>LA City</c:v>
                </c:pt>
                <c:pt idx="46">
                  <c:v>LA Harbor</c:v>
                </c:pt>
                <c:pt idx="47">
                  <c:v>LA Mission</c:v>
                </c:pt>
                <c:pt idx="48">
                  <c:v>LA Pierce</c:v>
                </c:pt>
                <c:pt idx="49">
                  <c:v>LA Swest</c:v>
                </c:pt>
                <c:pt idx="50">
                  <c:v>LA Trade</c:v>
                </c:pt>
                <c:pt idx="51">
                  <c:v>LA Valley</c:v>
                </c:pt>
                <c:pt idx="52">
                  <c:v>Lake Tahoe</c:v>
                </c:pt>
                <c:pt idx="53">
                  <c:v>Laney</c:v>
                </c:pt>
                <c:pt idx="54">
                  <c:v>Las Positas</c:v>
                </c:pt>
                <c:pt idx="55">
                  <c:v>Lassen</c:v>
                </c:pt>
                <c:pt idx="56">
                  <c:v>Long Beach</c:v>
                </c:pt>
                <c:pt idx="57">
                  <c:v>Los Medanos</c:v>
                </c:pt>
                <c:pt idx="58">
                  <c:v>Marin</c:v>
                </c:pt>
                <c:pt idx="59">
                  <c:v>Mendocino</c:v>
                </c:pt>
                <c:pt idx="60">
                  <c:v>Menifee Valley</c:v>
                </c:pt>
                <c:pt idx="61">
                  <c:v>Merced</c:v>
                </c:pt>
                <c:pt idx="62">
                  <c:v>Merritt</c:v>
                </c:pt>
                <c:pt idx="63">
                  <c:v>MiraCosta</c:v>
                </c:pt>
                <c:pt idx="64">
                  <c:v>Mission</c:v>
                </c:pt>
                <c:pt idx="65">
                  <c:v>Modesto</c:v>
                </c:pt>
                <c:pt idx="66">
                  <c:v>Monterey</c:v>
                </c:pt>
                <c:pt idx="67">
                  <c:v>Moorpark</c:v>
                </c:pt>
                <c:pt idx="68">
                  <c:v>Moreno Valley</c:v>
                </c:pt>
                <c:pt idx="69">
                  <c:v>Mt San Antonio</c:v>
                </c:pt>
                <c:pt idx="70">
                  <c:v>Mt. San Jacinto</c:v>
                </c:pt>
                <c:pt idx="71">
                  <c:v>Napa</c:v>
                </c:pt>
                <c:pt idx="72">
                  <c:v>Norco College</c:v>
                </c:pt>
                <c:pt idx="73">
                  <c:v>Ohlone</c:v>
                </c:pt>
                <c:pt idx="74">
                  <c:v>Orange Coast</c:v>
                </c:pt>
                <c:pt idx="75">
                  <c:v>Oxnard</c:v>
                </c:pt>
                <c:pt idx="76">
                  <c:v>Palo Verde</c:v>
                </c:pt>
                <c:pt idx="77">
                  <c:v>Palomar</c:v>
                </c:pt>
                <c:pt idx="78">
                  <c:v>Pasadena</c:v>
                </c:pt>
                <c:pt idx="79">
                  <c:v>Porterville</c:v>
                </c:pt>
                <c:pt idx="80">
                  <c:v>Redwoods</c:v>
                </c:pt>
                <c:pt idx="81">
                  <c:v>Reedley College</c:v>
                </c:pt>
                <c:pt idx="82">
                  <c:v>Rio Hondo</c:v>
                </c:pt>
                <c:pt idx="83">
                  <c:v>Riverside</c:v>
                </c:pt>
                <c:pt idx="84">
                  <c:v>Sacramento City</c:v>
                </c:pt>
                <c:pt idx="85">
                  <c:v>Saddleback</c:v>
                </c:pt>
                <c:pt idx="86">
                  <c:v>San Bernardino</c:v>
                </c:pt>
                <c:pt idx="87">
                  <c:v>San Diego City</c:v>
                </c:pt>
                <c:pt idx="88">
                  <c:v>San Diego Mesa</c:v>
                </c:pt>
                <c:pt idx="89">
                  <c:v>San Diego Miramar</c:v>
                </c:pt>
                <c:pt idx="90">
                  <c:v>San Francisco</c:v>
                </c:pt>
                <c:pt idx="91">
                  <c:v>San Joaquin Delta</c:v>
                </c:pt>
                <c:pt idx="92">
                  <c:v>San Jose City</c:v>
                </c:pt>
                <c:pt idx="93">
                  <c:v>San Mateo</c:v>
                </c:pt>
                <c:pt idx="94">
                  <c:v>Santa Ana</c:v>
                </c:pt>
                <c:pt idx="95">
                  <c:v>Santa Barbara</c:v>
                </c:pt>
                <c:pt idx="96">
                  <c:v>Santa Monica</c:v>
                </c:pt>
                <c:pt idx="97">
                  <c:v>Santa Rosa</c:v>
                </c:pt>
                <c:pt idx="98">
                  <c:v>Santiago Canyon</c:v>
                </c:pt>
                <c:pt idx="99">
                  <c:v>Sequoias</c:v>
                </c:pt>
                <c:pt idx="100">
                  <c:v>Shasta</c:v>
                </c:pt>
                <c:pt idx="101">
                  <c:v>Sierra</c:v>
                </c:pt>
                <c:pt idx="102">
                  <c:v>Siskiyous</c:v>
                </c:pt>
                <c:pt idx="103">
                  <c:v>Skyline</c:v>
                </c:pt>
                <c:pt idx="104">
                  <c:v>Solano</c:v>
                </c:pt>
                <c:pt idx="105">
                  <c:v>Southwestern</c:v>
                </c:pt>
                <c:pt idx="106">
                  <c:v>Taft</c:v>
                </c:pt>
                <c:pt idx="107">
                  <c:v>Ventura</c:v>
                </c:pt>
                <c:pt idx="108">
                  <c:v>Victor Valley</c:v>
                </c:pt>
                <c:pt idx="109">
                  <c:v>West Hills Coalinga</c:v>
                </c:pt>
                <c:pt idx="110">
                  <c:v>West Hills Lemoore</c:v>
                </c:pt>
                <c:pt idx="111">
                  <c:v>West LA</c:v>
                </c:pt>
                <c:pt idx="112">
                  <c:v>West Valley</c:v>
                </c:pt>
                <c:pt idx="113">
                  <c:v>Woodland</c:v>
                </c:pt>
                <c:pt idx="114">
                  <c:v>Yuba</c:v>
                </c:pt>
              </c:strCache>
            </c:strRef>
          </c:cat>
          <c:val>
            <c:numRef>
              <c:f>pivot!$C$8:$C$123</c:f>
              <c:numCache>
                <c:formatCode>0</c:formatCode>
                <c:ptCount val="115"/>
                <c:pt idx="0">
                  <c:v>23289</c:v>
                </c:pt>
                <c:pt idx="1">
                  <c:v>32973</c:v>
                </c:pt>
                <c:pt idx="2">
                  <c:v>3100</c:v>
                </c:pt>
                <c:pt idx="3">
                  <c:v>27463</c:v>
                </c:pt>
                <c:pt idx="4">
                  <c:v>41046</c:v>
                </c:pt>
                <c:pt idx="5">
                  <c:v>27000</c:v>
                </c:pt>
                <c:pt idx="7">
                  <c:v>70000</c:v>
                </c:pt>
                <c:pt idx="8">
                  <c:v>44748</c:v>
                </c:pt>
                <c:pt idx="9">
                  <c:v>18016</c:v>
                </c:pt>
                <c:pt idx="10">
                  <c:v>57769</c:v>
                </c:pt>
                <c:pt idx="11">
                  <c:v>30558</c:v>
                </c:pt>
                <c:pt idx="12">
                  <c:v>13900</c:v>
                </c:pt>
                <c:pt idx="13">
                  <c:v>45000</c:v>
                </c:pt>
                <c:pt idx="14">
                  <c:v>36273</c:v>
                </c:pt>
                <c:pt idx="15">
                  <c:v>33000</c:v>
                </c:pt>
                <c:pt idx="16">
                  <c:v>8487</c:v>
                </c:pt>
                <c:pt idx="17">
                  <c:v>171</c:v>
                </c:pt>
                <c:pt idx="18">
                  <c:v>11573</c:v>
                </c:pt>
                <c:pt idx="19">
                  <c:v>20000</c:v>
                </c:pt>
                <c:pt idx="20">
                  <c:v>32086</c:v>
                </c:pt>
                <c:pt idx="21">
                  <c:v>15000</c:v>
                </c:pt>
                <c:pt idx="22">
                  <c:v>22096</c:v>
                </c:pt>
                <c:pt idx="23">
                  <c:v>20000</c:v>
                </c:pt>
                <c:pt idx="24">
                  <c:v>22955</c:v>
                </c:pt>
                <c:pt idx="25">
                  <c:v>33722</c:v>
                </c:pt>
                <c:pt idx="26">
                  <c:v>33869</c:v>
                </c:pt>
                <c:pt idx="27">
                  <c:v>48000</c:v>
                </c:pt>
                <c:pt idx="28">
                  <c:v>13325</c:v>
                </c:pt>
                <c:pt idx="29">
                  <c:v>49508</c:v>
                </c:pt>
                <c:pt idx="30">
                  <c:v>56241</c:v>
                </c:pt>
                <c:pt idx="31">
                  <c:v>41442</c:v>
                </c:pt>
                <c:pt idx="32">
                  <c:v>26000</c:v>
                </c:pt>
                <c:pt idx="33">
                  <c:v>9957</c:v>
                </c:pt>
                <c:pt idx="34">
                  <c:v>12177</c:v>
                </c:pt>
                <c:pt idx="35">
                  <c:v>37500</c:v>
                </c:pt>
                <c:pt idx="36">
                  <c:v>30000</c:v>
                </c:pt>
                <c:pt idx="37">
                  <c:v>46939</c:v>
                </c:pt>
                <c:pt idx="38">
                  <c:v>15500</c:v>
                </c:pt>
                <c:pt idx="39">
                  <c:v>35351</c:v>
                </c:pt>
                <c:pt idx="40">
                  <c:v>28945</c:v>
                </c:pt>
                <c:pt idx="41">
                  <c:v>54421</c:v>
                </c:pt>
                <c:pt idx="42">
                  <c:v>40362</c:v>
                </c:pt>
                <c:pt idx="43">
                  <c:v>25838</c:v>
                </c:pt>
                <c:pt idx="44">
                  <c:v>22700</c:v>
                </c:pt>
                <c:pt idx="45">
                  <c:v>44100</c:v>
                </c:pt>
                <c:pt idx="46">
                  <c:v>30000</c:v>
                </c:pt>
                <c:pt idx="47">
                  <c:v>17330</c:v>
                </c:pt>
                <c:pt idx="48">
                  <c:v>58929</c:v>
                </c:pt>
                <c:pt idx="49">
                  <c:v>25338</c:v>
                </c:pt>
                <c:pt idx="50">
                  <c:v>97475</c:v>
                </c:pt>
                <c:pt idx="51">
                  <c:v>48384</c:v>
                </c:pt>
                <c:pt idx="52">
                  <c:v>12000</c:v>
                </c:pt>
                <c:pt idx="53">
                  <c:v>31483</c:v>
                </c:pt>
                <c:pt idx="54">
                  <c:v>17983</c:v>
                </c:pt>
                <c:pt idx="55">
                  <c:v>2752</c:v>
                </c:pt>
                <c:pt idx="56">
                  <c:v>30800</c:v>
                </c:pt>
                <c:pt idx="57">
                  <c:v>290986</c:v>
                </c:pt>
                <c:pt idx="58">
                  <c:v>16698</c:v>
                </c:pt>
                <c:pt idx="59">
                  <c:v>24000</c:v>
                </c:pt>
                <c:pt idx="61">
                  <c:v>52360</c:v>
                </c:pt>
                <c:pt idx="62">
                  <c:v>17000</c:v>
                </c:pt>
                <c:pt idx="63">
                  <c:v>54000</c:v>
                </c:pt>
                <c:pt idx="64">
                  <c:v>22500</c:v>
                </c:pt>
                <c:pt idx="65">
                  <c:v>36472</c:v>
                </c:pt>
                <c:pt idx="66">
                  <c:v>67500</c:v>
                </c:pt>
                <c:pt idx="67">
                  <c:v>18667</c:v>
                </c:pt>
                <c:pt idx="69">
                  <c:v>95000</c:v>
                </c:pt>
                <c:pt idx="70">
                  <c:v>22996</c:v>
                </c:pt>
                <c:pt idx="71">
                  <c:v>46128</c:v>
                </c:pt>
                <c:pt idx="72">
                  <c:v>8914</c:v>
                </c:pt>
                <c:pt idx="73">
                  <c:v>11263</c:v>
                </c:pt>
                <c:pt idx="74">
                  <c:v>88700</c:v>
                </c:pt>
                <c:pt idx="75">
                  <c:v>38000</c:v>
                </c:pt>
                <c:pt idx="76">
                  <c:v>12500</c:v>
                </c:pt>
                <c:pt idx="77">
                  <c:v>30000</c:v>
                </c:pt>
                <c:pt idx="78">
                  <c:v>49062</c:v>
                </c:pt>
                <c:pt idx="79">
                  <c:v>11559</c:v>
                </c:pt>
                <c:pt idx="80">
                  <c:v>15312</c:v>
                </c:pt>
                <c:pt idx="81">
                  <c:v>12750</c:v>
                </c:pt>
                <c:pt idx="82">
                  <c:v>39186</c:v>
                </c:pt>
                <c:pt idx="83">
                  <c:v>95756</c:v>
                </c:pt>
                <c:pt idx="84">
                  <c:v>60000</c:v>
                </c:pt>
                <c:pt idx="85">
                  <c:v>22924</c:v>
                </c:pt>
                <c:pt idx="86">
                  <c:v>44000</c:v>
                </c:pt>
                <c:pt idx="87">
                  <c:v>55227</c:v>
                </c:pt>
                <c:pt idx="88">
                  <c:v>90233</c:v>
                </c:pt>
                <c:pt idx="89">
                  <c:v>42600</c:v>
                </c:pt>
                <c:pt idx="90">
                  <c:v>106254</c:v>
                </c:pt>
                <c:pt idx="91">
                  <c:v>47039</c:v>
                </c:pt>
                <c:pt idx="92">
                  <c:v>53346</c:v>
                </c:pt>
                <c:pt idx="93">
                  <c:v>23492</c:v>
                </c:pt>
                <c:pt idx="94">
                  <c:v>24758</c:v>
                </c:pt>
                <c:pt idx="95">
                  <c:v>37760</c:v>
                </c:pt>
                <c:pt idx="96">
                  <c:v>96000</c:v>
                </c:pt>
                <c:pt idx="97">
                  <c:v>99000</c:v>
                </c:pt>
                <c:pt idx="98">
                  <c:v>30000</c:v>
                </c:pt>
                <c:pt idx="99">
                  <c:v>53000</c:v>
                </c:pt>
                <c:pt idx="100">
                  <c:v>24544</c:v>
                </c:pt>
                <c:pt idx="101">
                  <c:v>44311</c:v>
                </c:pt>
                <c:pt idx="102">
                  <c:v>11000</c:v>
                </c:pt>
                <c:pt idx="103">
                  <c:v>18000</c:v>
                </c:pt>
                <c:pt idx="104">
                  <c:v>12096</c:v>
                </c:pt>
                <c:pt idx="105">
                  <c:v>54236</c:v>
                </c:pt>
                <c:pt idx="106">
                  <c:v>27000</c:v>
                </c:pt>
                <c:pt idx="107">
                  <c:v>32000</c:v>
                </c:pt>
                <c:pt idx="108">
                  <c:v>29886</c:v>
                </c:pt>
                <c:pt idx="109">
                  <c:v>14800</c:v>
                </c:pt>
                <c:pt idx="110">
                  <c:v>25000</c:v>
                </c:pt>
                <c:pt idx="111">
                  <c:v>50000</c:v>
                </c:pt>
                <c:pt idx="112">
                  <c:v>32134</c:v>
                </c:pt>
                <c:pt idx="113">
                  <c:v>18255</c:v>
                </c:pt>
                <c:pt idx="114">
                  <c:v>16683</c:v>
                </c:pt>
              </c:numCache>
            </c:numRef>
          </c:val>
          <c:smooth val="0"/>
          <c:extLst>
            <c:ext xmlns:c16="http://schemas.microsoft.com/office/drawing/2014/chart" uri="{C3380CC4-5D6E-409C-BE32-E72D297353CC}">
              <c16:uniqueId val="{00000007-F393-F544-90E3-CE2E52AF0782}"/>
            </c:ext>
          </c:extLst>
        </c:ser>
        <c:ser>
          <c:idx val="2"/>
          <c:order val="2"/>
          <c:tx>
            <c:strRef>
              <c:f>pivot!$D$6:$D$7</c:f>
              <c:strCache>
                <c:ptCount val="1"/>
                <c:pt idx="0">
                  <c:v>2016-2017</c:v>
                </c:pt>
              </c:strCache>
            </c:strRef>
          </c:tx>
          <c:spPr>
            <a:ln w="28575" cap="rnd">
              <a:solidFill>
                <a:schemeClr val="accent1"/>
              </a:solidFill>
              <a:round/>
            </a:ln>
            <a:effectLst/>
          </c:spPr>
          <c:marker>
            <c:symbol val="none"/>
          </c:marker>
          <c:cat>
            <c:strRef>
              <c:f>pivot!$A$8:$A$123</c:f>
              <c:strCache>
                <c:ptCount val="115"/>
                <c:pt idx="0">
                  <c:v>Alameda</c:v>
                </c:pt>
                <c:pt idx="1">
                  <c:v>Allan Hancock</c:v>
                </c:pt>
                <c:pt idx="2">
                  <c:v>American River</c:v>
                </c:pt>
                <c:pt idx="3">
                  <c:v>Antelope Valley</c:v>
                </c:pt>
                <c:pt idx="4">
                  <c:v>Bakersfield</c:v>
                </c:pt>
                <c:pt idx="5">
                  <c:v>Barstow</c:v>
                </c:pt>
                <c:pt idx="6">
                  <c:v>Berkeley City</c:v>
                </c:pt>
                <c:pt idx="7">
                  <c:v>Butte</c:v>
                </c:pt>
                <c:pt idx="8">
                  <c:v>Cabrillo</c:v>
                </c:pt>
                <c:pt idx="9">
                  <c:v>Canada</c:v>
                </c:pt>
                <c:pt idx="10">
                  <c:v>Canyons</c:v>
                </c:pt>
                <c:pt idx="11">
                  <c:v>Cerritos</c:v>
                </c:pt>
                <c:pt idx="12">
                  <c:v>Cerro Coso</c:v>
                </c:pt>
                <c:pt idx="13">
                  <c:v>Chabot Hayward</c:v>
                </c:pt>
                <c:pt idx="14">
                  <c:v>Chaffey</c:v>
                </c:pt>
                <c:pt idx="15">
                  <c:v>Citrus</c:v>
                </c:pt>
                <c:pt idx="16">
                  <c:v>Clovis</c:v>
                </c:pt>
                <c:pt idx="17">
                  <c:v>Coastline</c:v>
                </c:pt>
                <c:pt idx="18">
                  <c:v>Columbia</c:v>
                </c:pt>
                <c:pt idx="19">
                  <c:v>Compton</c:v>
                </c:pt>
                <c:pt idx="20">
                  <c:v>Contra Costa</c:v>
                </c:pt>
                <c:pt idx="21">
                  <c:v>Copper Mountain</c:v>
                </c:pt>
                <c:pt idx="22">
                  <c:v>Cosumnes River</c:v>
                </c:pt>
                <c:pt idx="23">
                  <c:v>Crafton Hills</c:v>
                </c:pt>
                <c:pt idx="24">
                  <c:v>Cuesta</c:v>
                </c:pt>
                <c:pt idx="25">
                  <c:v>Cuyamaca</c:v>
                </c:pt>
                <c:pt idx="26">
                  <c:v>Cypress</c:v>
                </c:pt>
                <c:pt idx="27">
                  <c:v>Deanza</c:v>
                </c:pt>
                <c:pt idx="28">
                  <c:v>Desert</c:v>
                </c:pt>
                <c:pt idx="29">
                  <c:v>Diablo Valley</c:v>
                </c:pt>
                <c:pt idx="30">
                  <c:v>East LA</c:v>
                </c:pt>
                <c:pt idx="31">
                  <c:v>El Camino</c:v>
                </c:pt>
                <c:pt idx="32">
                  <c:v>Evergreen Valley</c:v>
                </c:pt>
                <c:pt idx="33">
                  <c:v>Feather River</c:v>
                </c:pt>
                <c:pt idx="34">
                  <c:v>Folsom Lake</c:v>
                </c:pt>
                <c:pt idx="35">
                  <c:v>Foothill</c:v>
                </c:pt>
                <c:pt idx="36">
                  <c:v>Fresno City</c:v>
                </c:pt>
                <c:pt idx="37">
                  <c:v>Fullerton</c:v>
                </c:pt>
                <c:pt idx="38">
                  <c:v>Gavilan</c:v>
                </c:pt>
                <c:pt idx="39">
                  <c:v>Glendale</c:v>
                </c:pt>
                <c:pt idx="40">
                  <c:v>Golden West</c:v>
                </c:pt>
                <c:pt idx="41">
                  <c:v>Grossmont</c:v>
                </c:pt>
                <c:pt idx="42">
                  <c:v>Hartnell</c:v>
                </c:pt>
                <c:pt idx="43">
                  <c:v>Imperial</c:v>
                </c:pt>
                <c:pt idx="44">
                  <c:v>Irvine</c:v>
                </c:pt>
                <c:pt idx="45">
                  <c:v>LA City</c:v>
                </c:pt>
                <c:pt idx="46">
                  <c:v>LA Harbor</c:v>
                </c:pt>
                <c:pt idx="47">
                  <c:v>LA Mission</c:v>
                </c:pt>
                <c:pt idx="48">
                  <c:v>LA Pierce</c:v>
                </c:pt>
                <c:pt idx="49">
                  <c:v>LA Swest</c:v>
                </c:pt>
                <c:pt idx="50">
                  <c:v>LA Trade</c:v>
                </c:pt>
                <c:pt idx="51">
                  <c:v>LA Valley</c:v>
                </c:pt>
                <c:pt idx="52">
                  <c:v>Lake Tahoe</c:v>
                </c:pt>
                <c:pt idx="53">
                  <c:v>Laney</c:v>
                </c:pt>
                <c:pt idx="54">
                  <c:v>Las Positas</c:v>
                </c:pt>
                <c:pt idx="55">
                  <c:v>Lassen</c:v>
                </c:pt>
                <c:pt idx="56">
                  <c:v>Long Beach</c:v>
                </c:pt>
                <c:pt idx="57">
                  <c:v>Los Medanos</c:v>
                </c:pt>
                <c:pt idx="58">
                  <c:v>Marin</c:v>
                </c:pt>
                <c:pt idx="59">
                  <c:v>Mendocino</c:v>
                </c:pt>
                <c:pt idx="60">
                  <c:v>Menifee Valley</c:v>
                </c:pt>
                <c:pt idx="61">
                  <c:v>Merced</c:v>
                </c:pt>
                <c:pt idx="62">
                  <c:v>Merritt</c:v>
                </c:pt>
                <c:pt idx="63">
                  <c:v>MiraCosta</c:v>
                </c:pt>
                <c:pt idx="64">
                  <c:v>Mission</c:v>
                </c:pt>
                <c:pt idx="65">
                  <c:v>Modesto</c:v>
                </c:pt>
                <c:pt idx="66">
                  <c:v>Monterey</c:v>
                </c:pt>
                <c:pt idx="67">
                  <c:v>Moorpark</c:v>
                </c:pt>
                <c:pt idx="68">
                  <c:v>Moreno Valley</c:v>
                </c:pt>
                <c:pt idx="69">
                  <c:v>Mt San Antonio</c:v>
                </c:pt>
                <c:pt idx="70">
                  <c:v>Mt. San Jacinto</c:v>
                </c:pt>
                <c:pt idx="71">
                  <c:v>Napa</c:v>
                </c:pt>
                <c:pt idx="72">
                  <c:v>Norco College</c:v>
                </c:pt>
                <c:pt idx="73">
                  <c:v>Ohlone</c:v>
                </c:pt>
                <c:pt idx="74">
                  <c:v>Orange Coast</c:v>
                </c:pt>
                <c:pt idx="75">
                  <c:v>Oxnard</c:v>
                </c:pt>
                <c:pt idx="76">
                  <c:v>Palo Verde</c:v>
                </c:pt>
                <c:pt idx="77">
                  <c:v>Palomar</c:v>
                </c:pt>
                <c:pt idx="78">
                  <c:v>Pasadena</c:v>
                </c:pt>
                <c:pt idx="79">
                  <c:v>Porterville</c:v>
                </c:pt>
                <c:pt idx="80">
                  <c:v>Redwoods</c:v>
                </c:pt>
                <c:pt idx="81">
                  <c:v>Reedley College</c:v>
                </c:pt>
                <c:pt idx="82">
                  <c:v>Rio Hondo</c:v>
                </c:pt>
                <c:pt idx="83">
                  <c:v>Riverside</c:v>
                </c:pt>
                <c:pt idx="84">
                  <c:v>Sacramento City</c:v>
                </c:pt>
                <c:pt idx="85">
                  <c:v>Saddleback</c:v>
                </c:pt>
                <c:pt idx="86">
                  <c:v>San Bernardino</c:v>
                </c:pt>
                <c:pt idx="87">
                  <c:v>San Diego City</c:v>
                </c:pt>
                <c:pt idx="88">
                  <c:v>San Diego Mesa</c:v>
                </c:pt>
                <c:pt idx="89">
                  <c:v>San Diego Miramar</c:v>
                </c:pt>
                <c:pt idx="90">
                  <c:v>San Francisco</c:v>
                </c:pt>
                <c:pt idx="91">
                  <c:v>San Joaquin Delta</c:v>
                </c:pt>
                <c:pt idx="92">
                  <c:v>San Jose City</c:v>
                </c:pt>
                <c:pt idx="93">
                  <c:v>San Mateo</c:v>
                </c:pt>
                <c:pt idx="94">
                  <c:v>Santa Ana</c:v>
                </c:pt>
                <c:pt idx="95">
                  <c:v>Santa Barbara</c:v>
                </c:pt>
                <c:pt idx="96">
                  <c:v>Santa Monica</c:v>
                </c:pt>
                <c:pt idx="97">
                  <c:v>Santa Rosa</c:v>
                </c:pt>
                <c:pt idx="98">
                  <c:v>Santiago Canyon</c:v>
                </c:pt>
                <c:pt idx="99">
                  <c:v>Sequoias</c:v>
                </c:pt>
                <c:pt idx="100">
                  <c:v>Shasta</c:v>
                </c:pt>
                <c:pt idx="101">
                  <c:v>Sierra</c:v>
                </c:pt>
                <c:pt idx="102">
                  <c:v>Siskiyous</c:v>
                </c:pt>
                <c:pt idx="103">
                  <c:v>Skyline</c:v>
                </c:pt>
                <c:pt idx="104">
                  <c:v>Solano</c:v>
                </c:pt>
                <c:pt idx="105">
                  <c:v>Southwestern</c:v>
                </c:pt>
                <c:pt idx="106">
                  <c:v>Taft</c:v>
                </c:pt>
                <c:pt idx="107">
                  <c:v>Ventura</c:v>
                </c:pt>
                <c:pt idx="108">
                  <c:v>Victor Valley</c:v>
                </c:pt>
                <c:pt idx="109">
                  <c:v>West Hills Coalinga</c:v>
                </c:pt>
                <c:pt idx="110">
                  <c:v>West Hills Lemoore</c:v>
                </c:pt>
                <c:pt idx="111">
                  <c:v>West LA</c:v>
                </c:pt>
                <c:pt idx="112">
                  <c:v>West Valley</c:v>
                </c:pt>
                <c:pt idx="113">
                  <c:v>Woodland</c:v>
                </c:pt>
                <c:pt idx="114">
                  <c:v>Yuba</c:v>
                </c:pt>
              </c:strCache>
            </c:strRef>
          </c:cat>
          <c:val>
            <c:numRef>
              <c:f>pivot!$D$8:$D$123</c:f>
              <c:numCache>
                <c:formatCode>0</c:formatCode>
                <c:ptCount val="115"/>
                <c:pt idx="0">
                  <c:v>23289</c:v>
                </c:pt>
                <c:pt idx="1">
                  <c:v>32973</c:v>
                </c:pt>
                <c:pt idx="2">
                  <c:v>31000</c:v>
                </c:pt>
                <c:pt idx="3">
                  <c:v>27463</c:v>
                </c:pt>
                <c:pt idx="4">
                  <c:v>41046</c:v>
                </c:pt>
                <c:pt idx="5">
                  <c:v>27000</c:v>
                </c:pt>
                <c:pt idx="6">
                  <c:v>5600</c:v>
                </c:pt>
                <c:pt idx="7">
                  <c:v>70000</c:v>
                </c:pt>
                <c:pt idx="8">
                  <c:v>44748</c:v>
                </c:pt>
                <c:pt idx="9">
                  <c:v>18016</c:v>
                </c:pt>
                <c:pt idx="10">
                  <c:v>57769</c:v>
                </c:pt>
                <c:pt idx="11">
                  <c:v>46116</c:v>
                </c:pt>
                <c:pt idx="12">
                  <c:v>13900</c:v>
                </c:pt>
                <c:pt idx="13">
                  <c:v>45000</c:v>
                </c:pt>
                <c:pt idx="14">
                  <c:v>36273</c:v>
                </c:pt>
                <c:pt idx="15">
                  <c:v>33000</c:v>
                </c:pt>
                <c:pt idx="16">
                  <c:v>8487</c:v>
                </c:pt>
                <c:pt idx="17">
                  <c:v>105</c:v>
                </c:pt>
                <c:pt idx="18">
                  <c:v>11573</c:v>
                </c:pt>
                <c:pt idx="19">
                  <c:v>20000</c:v>
                </c:pt>
                <c:pt idx="20">
                  <c:v>32086</c:v>
                </c:pt>
                <c:pt idx="21">
                  <c:v>15000</c:v>
                </c:pt>
                <c:pt idx="22">
                  <c:v>22096</c:v>
                </c:pt>
                <c:pt idx="23">
                  <c:v>20000</c:v>
                </c:pt>
                <c:pt idx="24">
                  <c:v>22955</c:v>
                </c:pt>
                <c:pt idx="25">
                  <c:v>33722</c:v>
                </c:pt>
                <c:pt idx="26">
                  <c:v>33869</c:v>
                </c:pt>
                <c:pt idx="27">
                  <c:v>48000</c:v>
                </c:pt>
                <c:pt idx="28">
                  <c:v>13325</c:v>
                </c:pt>
                <c:pt idx="29">
                  <c:v>49508</c:v>
                </c:pt>
                <c:pt idx="31">
                  <c:v>41442</c:v>
                </c:pt>
                <c:pt idx="32">
                  <c:v>26000</c:v>
                </c:pt>
                <c:pt idx="33">
                  <c:v>9957</c:v>
                </c:pt>
                <c:pt idx="34">
                  <c:v>12177</c:v>
                </c:pt>
                <c:pt idx="35">
                  <c:v>37500</c:v>
                </c:pt>
                <c:pt idx="36">
                  <c:v>30000</c:v>
                </c:pt>
                <c:pt idx="37">
                  <c:v>46939</c:v>
                </c:pt>
                <c:pt idx="38">
                  <c:v>15500</c:v>
                </c:pt>
                <c:pt idx="39">
                  <c:v>35351</c:v>
                </c:pt>
                <c:pt idx="40">
                  <c:v>28945</c:v>
                </c:pt>
                <c:pt idx="41">
                  <c:v>54421</c:v>
                </c:pt>
                <c:pt idx="42">
                  <c:v>40362</c:v>
                </c:pt>
                <c:pt idx="43">
                  <c:v>18999</c:v>
                </c:pt>
                <c:pt idx="44">
                  <c:v>22700</c:v>
                </c:pt>
                <c:pt idx="45">
                  <c:v>44100</c:v>
                </c:pt>
                <c:pt idx="46">
                  <c:v>30000</c:v>
                </c:pt>
                <c:pt idx="47">
                  <c:v>17330</c:v>
                </c:pt>
                <c:pt idx="48">
                  <c:v>58929</c:v>
                </c:pt>
                <c:pt idx="49">
                  <c:v>8000</c:v>
                </c:pt>
                <c:pt idx="50">
                  <c:v>97475</c:v>
                </c:pt>
                <c:pt idx="51">
                  <c:v>48384</c:v>
                </c:pt>
                <c:pt idx="52">
                  <c:v>12000</c:v>
                </c:pt>
                <c:pt idx="53">
                  <c:v>31483</c:v>
                </c:pt>
                <c:pt idx="54">
                  <c:v>17983</c:v>
                </c:pt>
                <c:pt idx="55">
                  <c:v>2752</c:v>
                </c:pt>
                <c:pt idx="56">
                  <c:v>30800</c:v>
                </c:pt>
                <c:pt idx="57">
                  <c:v>290986</c:v>
                </c:pt>
                <c:pt idx="58">
                  <c:v>16698</c:v>
                </c:pt>
                <c:pt idx="59">
                  <c:v>24000</c:v>
                </c:pt>
                <c:pt idx="60">
                  <c:v>22996</c:v>
                </c:pt>
                <c:pt idx="61">
                  <c:v>52360</c:v>
                </c:pt>
                <c:pt idx="62">
                  <c:v>17000</c:v>
                </c:pt>
                <c:pt idx="63">
                  <c:v>54000</c:v>
                </c:pt>
                <c:pt idx="64">
                  <c:v>22500</c:v>
                </c:pt>
                <c:pt idx="65">
                  <c:v>32352</c:v>
                </c:pt>
                <c:pt idx="66">
                  <c:v>67500</c:v>
                </c:pt>
                <c:pt idx="67">
                  <c:v>18667</c:v>
                </c:pt>
                <c:pt idx="68">
                  <c:v>15901</c:v>
                </c:pt>
                <c:pt idx="69">
                  <c:v>14327</c:v>
                </c:pt>
                <c:pt idx="70">
                  <c:v>14327</c:v>
                </c:pt>
                <c:pt idx="71">
                  <c:v>30053</c:v>
                </c:pt>
                <c:pt idx="72">
                  <c:v>8914</c:v>
                </c:pt>
                <c:pt idx="73">
                  <c:v>11263</c:v>
                </c:pt>
                <c:pt idx="74">
                  <c:v>88700</c:v>
                </c:pt>
                <c:pt idx="75">
                  <c:v>38000</c:v>
                </c:pt>
                <c:pt idx="76">
                  <c:v>10500</c:v>
                </c:pt>
                <c:pt idx="77">
                  <c:v>30000</c:v>
                </c:pt>
                <c:pt idx="78">
                  <c:v>49062</c:v>
                </c:pt>
                <c:pt idx="79">
                  <c:v>11559</c:v>
                </c:pt>
                <c:pt idx="80">
                  <c:v>15312</c:v>
                </c:pt>
                <c:pt idx="81">
                  <c:v>12976</c:v>
                </c:pt>
                <c:pt idx="82">
                  <c:v>39186</c:v>
                </c:pt>
                <c:pt idx="83">
                  <c:v>81836</c:v>
                </c:pt>
                <c:pt idx="84">
                  <c:v>60000</c:v>
                </c:pt>
                <c:pt idx="85">
                  <c:v>22924</c:v>
                </c:pt>
                <c:pt idx="86">
                  <c:v>44000</c:v>
                </c:pt>
                <c:pt idx="87">
                  <c:v>55227</c:v>
                </c:pt>
                <c:pt idx="88">
                  <c:v>90233</c:v>
                </c:pt>
                <c:pt idx="89">
                  <c:v>42600</c:v>
                </c:pt>
                <c:pt idx="90">
                  <c:v>106254</c:v>
                </c:pt>
                <c:pt idx="91">
                  <c:v>47039</c:v>
                </c:pt>
                <c:pt idx="92">
                  <c:v>53346</c:v>
                </c:pt>
                <c:pt idx="93">
                  <c:v>23492</c:v>
                </c:pt>
                <c:pt idx="94">
                  <c:v>24758</c:v>
                </c:pt>
                <c:pt idx="95">
                  <c:v>37760</c:v>
                </c:pt>
                <c:pt idx="96">
                  <c:v>96000</c:v>
                </c:pt>
                <c:pt idx="97">
                  <c:v>99000</c:v>
                </c:pt>
                <c:pt idx="98">
                  <c:v>30000</c:v>
                </c:pt>
                <c:pt idx="99">
                  <c:v>53000</c:v>
                </c:pt>
                <c:pt idx="100">
                  <c:v>24544</c:v>
                </c:pt>
                <c:pt idx="101">
                  <c:v>44311</c:v>
                </c:pt>
                <c:pt idx="102">
                  <c:v>11000</c:v>
                </c:pt>
                <c:pt idx="103">
                  <c:v>18000</c:v>
                </c:pt>
                <c:pt idx="104">
                  <c:v>12096</c:v>
                </c:pt>
                <c:pt idx="105">
                  <c:v>54236</c:v>
                </c:pt>
                <c:pt idx="106">
                  <c:v>27000</c:v>
                </c:pt>
                <c:pt idx="107">
                  <c:v>32000</c:v>
                </c:pt>
                <c:pt idx="108">
                  <c:v>29886</c:v>
                </c:pt>
                <c:pt idx="109">
                  <c:v>14800</c:v>
                </c:pt>
                <c:pt idx="110">
                  <c:v>25000</c:v>
                </c:pt>
                <c:pt idx="111">
                  <c:v>50000</c:v>
                </c:pt>
                <c:pt idx="112">
                  <c:v>59134</c:v>
                </c:pt>
                <c:pt idx="113">
                  <c:v>17255</c:v>
                </c:pt>
                <c:pt idx="114">
                  <c:v>16683</c:v>
                </c:pt>
              </c:numCache>
            </c:numRef>
          </c:val>
          <c:smooth val="0"/>
          <c:extLst>
            <c:ext xmlns:c16="http://schemas.microsoft.com/office/drawing/2014/chart" uri="{C3380CC4-5D6E-409C-BE32-E72D297353CC}">
              <c16:uniqueId val="{00000008-F393-F544-90E3-CE2E52AF0782}"/>
            </c:ext>
          </c:extLst>
        </c:ser>
        <c:ser>
          <c:idx val="3"/>
          <c:order val="3"/>
          <c:tx>
            <c:strRef>
              <c:f>pivot!$E$6:$E$7</c:f>
              <c:strCache>
                <c:ptCount val="1"/>
                <c:pt idx="0">
                  <c:v>2017-2018</c:v>
                </c:pt>
              </c:strCache>
            </c:strRef>
          </c:tx>
          <c:spPr>
            <a:ln w="28575" cap="rnd">
              <a:solidFill>
                <a:schemeClr val="accent4"/>
              </a:solidFill>
              <a:round/>
            </a:ln>
            <a:effectLst/>
          </c:spPr>
          <c:marker>
            <c:symbol val="none"/>
          </c:marker>
          <c:cat>
            <c:strRef>
              <c:f>pivot!$A$8:$A$123</c:f>
              <c:strCache>
                <c:ptCount val="115"/>
                <c:pt idx="0">
                  <c:v>Alameda</c:v>
                </c:pt>
                <c:pt idx="1">
                  <c:v>Allan Hancock</c:v>
                </c:pt>
                <c:pt idx="2">
                  <c:v>American River</c:v>
                </c:pt>
                <c:pt idx="3">
                  <c:v>Antelope Valley</c:v>
                </c:pt>
                <c:pt idx="4">
                  <c:v>Bakersfield</c:v>
                </c:pt>
                <c:pt idx="5">
                  <c:v>Barstow</c:v>
                </c:pt>
                <c:pt idx="6">
                  <c:v>Berkeley City</c:v>
                </c:pt>
                <c:pt idx="7">
                  <c:v>Butte</c:v>
                </c:pt>
                <c:pt idx="8">
                  <c:v>Cabrillo</c:v>
                </c:pt>
                <c:pt idx="9">
                  <c:v>Canada</c:v>
                </c:pt>
                <c:pt idx="10">
                  <c:v>Canyons</c:v>
                </c:pt>
                <c:pt idx="11">
                  <c:v>Cerritos</c:v>
                </c:pt>
                <c:pt idx="12">
                  <c:v>Cerro Coso</c:v>
                </c:pt>
                <c:pt idx="13">
                  <c:v>Chabot Hayward</c:v>
                </c:pt>
                <c:pt idx="14">
                  <c:v>Chaffey</c:v>
                </c:pt>
                <c:pt idx="15">
                  <c:v>Citrus</c:v>
                </c:pt>
                <c:pt idx="16">
                  <c:v>Clovis</c:v>
                </c:pt>
                <c:pt idx="17">
                  <c:v>Coastline</c:v>
                </c:pt>
                <c:pt idx="18">
                  <c:v>Columbia</c:v>
                </c:pt>
                <c:pt idx="19">
                  <c:v>Compton</c:v>
                </c:pt>
                <c:pt idx="20">
                  <c:v>Contra Costa</c:v>
                </c:pt>
                <c:pt idx="21">
                  <c:v>Copper Mountain</c:v>
                </c:pt>
                <c:pt idx="22">
                  <c:v>Cosumnes River</c:v>
                </c:pt>
                <c:pt idx="23">
                  <c:v>Crafton Hills</c:v>
                </c:pt>
                <c:pt idx="24">
                  <c:v>Cuesta</c:v>
                </c:pt>
                <c:pt idx="25">
                  <c:v>Cuyamaca</c:v>
                </c:pt>
                <c:pt idx="26">
                  <c:v>Cypress</c:v>
                </c:pt>
                <c:pt idx="27">
                  <c:v>Deanza</c:v>
                </c:pt>
                <c:pt idx="28">
                  <c:v>Desert</c:v>
                </c:pt>
                <c:pt idx="29">
                  <c:v>Diablo Valley</c:v>
                </c:pt>
                <c:pt idx="30">
                  <c:v>East LA</c:v>
                </c:pt>
                <c:pt idx="31">
                  <c:v>El Camino</c:v>
                </c:pt>
                <c:pt idx="32">
                  <c:v>Evergreen Valley</c:v>
                </c:pt>
                <c:pt idx="33">
                  <c:v>Feather River</c:v>
                </c:pt>
                <c:pt idx="34">
                  <c:v>Folsom Lake</c:v>
                </c:pt>
                <c:pt idx="35">
                  <c:v>Foothill</c:v>
                </c:pt>
                <c:pt idx="36">
                  <c:v>Fresno City</c:v>
                </c:pt>
                <c:pt idx="37">
                  <c:v>Fullerton</c:v>
                </c:pt>
                <c:pt idx="38">
                  <c:v>Gavilan</c:v>
                </c:pt>
                <c:pt idx="39">
                  <c:v>Glendale</c:v>
                </c:pt>
                <c:pt idx="40">
                  <c:v>Golden West</c:v>
                </c:pt>
                <c:pt idx="41">
                  <c:v>Grossmont</c:v>
                </c:pt>
                <c:pt idx="42">
                  <c:v>Hartnell</c:v>
                </c:pt>
                <c:pt idx="43">
                  <c:v>Imperial</c:v>
                </c:pt>
                <c:pt idx="44">
                  <c:v>Irvine</c:v>
                </c:pt>
                <c:pt idx="45">
                  <c:v>LA City</c:v>
                </c:pt>
                <c:pt idx="46">
                  <c:v>LA Harbor</c:v>
                </c:pt>
                <c:pt idx="47">
                  <c:v>LA Mission</c:v>
                </c:pt>
                <c:pt idx="48">
                  <c:v>LA Pierce</c:v>
                </c:pt>
                <c:pt idx="49">
                  <c:v>LA Swest</c:v>
                </c:pt>
                <c:pt idx="50">
                  <c:v>LA Trade</c:v>
                </c:pt>
                <c:pt idx="51">
                  <c:v>LA Valley</c:v>
                </c:pt>
                <c:pt idx="52">
                  <c:v>Lake Tahoe</c:v>
                </c:pt>
                <c:pt idx="53">
                  <c:v>Laney</c:v>
                </c:pt>
                <c:pt idx="54">
                  <c:v>Las Positas</c:v>
                </c:pt>
                <c:pt idx="55">
                  <c:v>Lassen</c:v>
                </c:pt>
                <c:pt idx="56">
                  <c:v>Long Beach</c:v>
                </c:pt>
                <c:pt idx="57">
                  <c:v>Los Medanos</c:v>
                </c:pt>
                <c:pt idx="58">
                  <c:v>Marin</c:v>
                </c:pt>
                <c:pt idx="59">
                  <c:v>Mendocino</c:v>
                </c:pt>
                <c:pt idx="60">
                  <c:v>Menifee Valley</c:v>
                </c:pt>
                <c:pt idx="61">
                  <c:v>Merced</c:v>
                </c:pt>
                <c:pt idx="62">
                  <c:v>Merritt</c:v>
                </c:pt>
                <c:pt idx="63">
                  <c:v>MiraCosta</c:v>
                </c:pt>
                <c:pt idx="64">
                  <c:v>Mission</c:v>
                </c:pt>
                <c:pt idx="65">
                  <c:v>Modesto</c:v>
                </c:pt>
                <c:pt idx="66">
                  <c:v>Monterey</c:v>
                </c:pt>
                <c:pt idx="67">
                  <c:v>Moorpark</c:v>
                </c:pt>
                <c:pt idx="68">
                  <c:v>Moreno Valley</c:v>
                </c:pt>
                <c:pt idx="69">
                  <c:v>Mt San Antonio</c:v>
                </c:pt>
                <c:pt idx="70">
                  <c:v>Mt. San Jacinto</c:v>
                </c:pt>
                <c:pt idx="71">
                  <c:v>Napa</c:v>
                </c:pt>
                <c:pt idx="72">
                  <c:v>Norco College</c:v>
                </c:pt>
                <c:pt idx="73">
                  <c:v>Ohlone</c:v>
                </c:pt>
                <c:pt idx="74">
                  <c:v>Orange Coast</c:v>
                </c:pt>
                <c:pt idx="75">
                  <c:v>Oxnard</c:v>
                </c:pt>
                <c:pt idx="76">
                  <c:v>Palo Verde</c:v>
                </c:pt>
                <c:pt idx="77">
                  <c:v>Palomar</c:v>
                </c:pt>
                <c:pt idx="78">
                  <c:v>Pasadena</c:v>
                </c:pt>
                <c:pt idx="79">
                  <c:v>Porterville</c:v>
                </c:pt>
                <c:pt idx="80">
                  <c:v>Redwoods</c:v>
                </c:pt>
                <c:pt idx="81">
                  <c:v>Reedley College</c:v>
                </c:pt>
                <c:pt idx="82">
                  <c:v>Rio Hondo</c:v>
                </c:pt>
                <c:pt idx="83">
                  <c:v>Riverside</c:v>
                </c:pt>
                <c:pt idx="84">
                  <c:v>Sacramento City</c:v>
                </c:pt>
                <c:pt idx="85">
                  <c:v>Saddleback</c:v>
                </c:pt>
                <c:pt idx="86">
                  <c:v>San Bernardino</c:v>
                </c:pt>
                <c:pt idx="87">
                  <c:v>San Diego City</c:v>
                </c:pt>
                <c:pt idx="88">
                  <c:v>San Diego Mesa</c:v>
                </c:pt>
                <c:pt idx="89">
                  <c:v>San Diego Miramar</c:v>
                </c:pt>
                <c:pt idx="90">
                  <c:v>San Francisco</c:v>
                </c:pt>
                <c:pt idx="91">
                  <c:v>San Joaquin Delta</c:v>
                </c:pt>
                <c:pt idx="92">
                  <c:v>San Jose City</c:v>
                </c:pt>
                <c:pt idx="93">
                  <c:v>San Mateo</c:v>
                </c:pt>
                <c:pt idx="94">
                  <c:v>Santa Ana</c:v>
                </c:pt>
                <c:pt idx="95">
                  <c:v>Santa Barbara</c:v>
                </c:pt>
                <c:pt idx="96">
                  <c:v>Santa Monica</c:v>
                </c:pt>
                <c:pt idx="97">
                  <c:v>Santa Rosa</c:v>
                </c:pt>
                <c:pt idx="98">
                  <c:v>Santiago Canyon</c:v>
                </c:pt>
                <c:pt idx="99">
                  <c:v>Sequoias</c:v>
                </c:pt>
                <c:pt idx="100">
                  <c:v>Shasta</c:v>
                </c:pt>
                <c:pt idx="101">
                  <c:v>Sierra</c:v>
                </c:pt>
                <c:pt idx="102">
                  <c:v>Siskiyous</c:v>
                </c:pt>
                <c:pt idx="103">
                  <c:v>Skyline</c:v>
                </c:pt>
                <c:pt idx="104">
                  <c:v>Solano</c:v>
                </c:pt>
                <c:pt idx="105">
                  <c:v>Southwestern</c:v>
                </c:pt>
                <c:pt idx="106">
                  <c:v>Taft</c:v>
                </c:pt>
                <c:pt idx="107">
                  <c:v>Ventura</c:v>
                </c:pt>
                <c:pt idx="108">
                  <c:v>Victor Valley</c:v>
                </c:pt>
                <c:pt idx="109">
                  <c:v>West Hills Coalinga</c:v>
                </c:pt>
                <c:pt idx="110">
                  <c:v>West Hills Lemoore</c:v>
                </c:pt>
                <c:pt idx="111">
                  <c:v>West LA</c:v>
                </c:pt>
                <c:pt idx="112">
                  <c:v>West Valley</c:v>
                </c:pt>
                <c:pt idx="113">
                  <c:v>Woodland</c:v>
                </c:pt>
                <c:pt idx="114">
                  <c:v>Yuba</c:v>
                </c:pt>
              </c:strCache>
            </c:strRef>
          </c:cat>
          <c:val>
            <c:numRef>
              <c:f>pivot!$E$8:$E$123</c:f>
              <c:numCache>
                <c:formatCode>0</c:formatCode>
                <c:ptCount val="115"/>
                <c:pt idx="0">
                  <c:v>23289</c:v>
                </c:pt>
                <c:pt idx="1">
                  <c:v>32973</c:v>
                </c:pt>
                <c:pt idx="2">
                  <c:v>31000</c:v>
                </c:pt>
                <c:pt idx="4">
                  <c:v>41046</c:v>
                </c:pt>
                <c:pt idx="5">
                  <c:v>12000</c:v>
                </c:pt>
                <c:pt idx="6">
                  <c:v>5600</c:v>
                </c:pt>
                <c:pt idx="8">
                  <c:v>44748</c:v>
                </c:pt>
                <c:pt idx="9">
                  <c:v>18016</c:v>
                </c:pt>
                <c:pt idx="10">
                  <c:v>55019</c:v>
                </c:pt>
                <c:pt idx="11">
                  <c:v>30558</c:v>
                </c:pt>
                <c:pt idx="12">
                  <c:v>139000</c:v>
                </c:pt>
                <c:pt idx="13">
                  <c:v>42276</c:v>
                </c:pt>
                <c:pt idx="14">
                  <c:v>22765</c:v>
                </c:pt>
                <c:pt idx="15">
                  <c:v>33000</c:v>
                </c:pt>
                <c:pt idx="16">
                  <c:v>8235</c:v>
                </c:pt>
                <c:pt idx="17">
                  <c:v>171</c:v>
                </c:pt>
                <c:pt idx="18">
                  <c:v>11573</c:v>
                </c:pt>
                <c:pt idx="19">
                  <c:v>20000</c:v>
                </c:pt>
                <c:pt idx="20">
                  <c:v>32086</c:v>
                </c:pt>
                <c:pt idx="21">
                  <c:v>15000</c:v>
                </c:pt>
                <c:pt idx="22">
                  <c:v>22096</c:v>
                </c:pt>
                <c:pt idx="23">
                  <c:v>20000</c:v>
                </c:pt>
                <c:pt idx="24">
                  <c:v>22955</c:v>
                </c:pt>
                <c:pt idx="25">
                  <c:v>33722</c:v>
                </c:pt>
                <c:pt idx="26">
                  <c:v>33869</c:v>
                </c:pt>
                <c:pt idx="27">
                  <c:v>48000</c:v>
                </c:pt>
                <c:pt idx="28">
                  <c:v>13325</c:v>
                </c:pt>
                <c:pt idx="29">
                  <c:v>49508</c:v>
                </c:pt>
                <c:pt idx="30">
                  <c:v>57521</c:v>
                </c:pt>
                <c:pt idx="31">
                  <c:v>41442</c:v>
                </c:pt>
                <c:pt idx="32">
                  <c:v>26000</c:v>
                </c:pt>
                <c:pt idx="33">
                  <c:v>9957</c:v>
                </c:pt>
                <c:pt idx="34">
                  <c:v>12177</c:v>
                </c:pt>
                <c:pt idx="35">
                  <c:v>37500</c:v>
                </c:pt>
                <c:pt idx="36">
                  <c:v>30000</c:v>
                </c:pt>
                <c:pt idx="37">
                  <c:v>46939</c:v>
                </c:pt>
                <c:pt idx="38">
                  <c:v>15500</c:v>
                </c:pt>
                <c:pt idx="39">
                  <c:v>35351</c:v>
                </c:pt>
                <c:pt idx="40">
                  <c:v>28945</c:v>
                </c:pt>
                <c:pt idx="41">
                  <c:v>54421</c:v>
                </c:pt>
                <c:pt idx="42">
                  <c:v>40362</c:v>
                </c:pt>
                <c:pt idx="43">
                  <c:v>25858</c:v>
                </c:pt>
                <c:pt idx="44">
                  <c:v>22700</c:v>
                </c:pt>
                <c:pt idx="45">
                  <c:v>44100</c:v>
                </c:pt>
                <c:pt idx="46">
                  <c:v>30000</c:v>
                </c:pt>
                <c:pt idx="47">
                  <c:v>17330</c:v>
                </c:pt>
                <c:pt idx="48">
                  <c:v>58929</c:v>
                </c:pt>
                <c:pt idx="49">
                  <c:v>8000</c:v>
                </c:pt>
                <c:pt idx="50">
                  <c:v>97475</c:v>
                </c:pt>
                <c:pt idx="51">
                  <c:v>48384</c:v>
                </c:pt>
                <c:pt idx="52">
                  <c:v>13454</c:v>
                </c:pt>
                <c:pt idx="53">
                  <c:v>31483</c:v>
                </c:pt>
                <c:pt idx="54">
                  <c:v>17983</c:v>
                </c:pt>
                <c:pt idx="55">
                  <c:v>2752</c:v>
                </c:pt>
                <c:pt idx="56">
                  <c:v>30800</c:v>
                </c:pt>
                <c:pt idx="57">
                  <c:v>291000</c:v>
                </c:pt>
                <c:pt idx="58">
                  <c:v>16698</c:v>
                </c:pt>
                <c:pt idx="59">
                  <c:v>24000</c:v>
                </c:pt>
                <c:pt idx="60">
                  <c:v>22996</c:v>
                </c:pt>
                <c:pt idx="61">
                  <c:v>52360</c:v>
                </c:pt>
                <c:pt idx="62">
                  <c:v>17000</c:v>
                </c:pt>
                <c:pt idx="63">
                  <c:v>54000</c:v>
                </c:pt>
                <c:pt idx="64">
                  <c:v>23</c:v>
                </c:pt>
                <c:pt idx="65">
                  <c:v>36472</c:v>
                </c:pt>
                <c:pt idx="66">
                  <c:v>67500</c:v>
                </c:pt>
                <c:pt idx="67">
                  <c:v>18667</c:v>
                </c:pt>
                <c:pt idx="68">
                  <c:v>15901</c:v>
                </c:pt>
                <c:pt idx="69">
                  <c:v>14327</c:v>
                </c:pt>
                <c:pt idx="70">
                  <c:v>14327</c:v>
                </c:pt>
                <c:pt idx="71">
                  <c:v>30053</c:v>
                </c:pt>
                <c:pt idx="72">
                  <c:v>8914</c:v>
                </c:pt>
                <c:pt idx="73">
                  <c:v>11263</c:v>
                </c:pt>
                <c:pt idx="74">
                  <c:v>88700</c:v>
                </c:pt>
                <c:pt idx="75">
                  <c:v>38000</c:v>
                </c:pt>
                <c:pt idx="76">
                  <c:v>10500</c:v>
                </c:pt>
                <c:pt idx="77">
                  <c:v>30000</c:v>
                </c:pt>
                <c:pt idx="78">
                  <c:v>49062</c:v>
                </c:pt>
                <c:pt idx="79">
                  <c:v>11559</c:v>
                </c:pt>
                <c:pt idx="80">
                  <c:v>15312</c:v>
                </c:pt>
                <c:pt idx="81">
                  <c:v>12976</c:v>
                </c:pt>
                <c:pt idx="82">
                  <c:v>39186</c:v>
                </c:pt>
                <c:pt idx="83">
                  <c:v>81836</c:v>
                </c:pt>
                <c:pt idx="84">
                  <c:v>60000</c:v>
                </c:pt>
                <c:pt idx="85">
                  <c:v>22924</c:v>
                </c:pt>
                <c:pt idx="86">
                  <c:v>44000</c:v>
                </c:pt>
                <c:pt idx="87">
                  <c:v>55227</c:v>
                </c:pt>
                <c:pt idx="88">
                  <c:v>90233</c:v>
                </c:pt>
                <c:pt idx="89">
                  <c:v>42600</c:v>
                </c:pt>
                <c:pt idx="90">
                  <c:v>106254</c:v>
                </c:pt>
                <c:pt idx="92">
                  <c:v>53346</c:v>
                </c:pt>
                <c:pt idx="93">
                  <c:v>23492</c:v>
                </c:pt>
                <c:pt idx="94">
                  <c:v>24758</c:v>
                </c:pt>
                <c:pt idx="95">
                  <c:v>37760</c:v>
                </c:pt>
                <c:pt idx="96">
                  <c:v>96000</c:v>
                </c:pt>
                <c:pt idx="97">
                  <c:v>99000</c:v>
                </c:pt>
                <c:pt idx="98">
                  <c:v>30000</c:v>
                </c:pt>
                <c:pt idx="99">
                  <c:v>53000</c:v>
                </c:pt>
                <c:pt idx="100">
                  <c:v>24544</c:v>
                </c:pt>
                <c:pt idx="101">
                  <c:v>44311</c:v>
                </c:pt>
                <c:pt idx="102">
                  <c:v>11000</c:v>
                </c:pt>
                <c:pt idx="104">
                  <c:v>12096</c:v>
                </c:pt>
                <c:pt idx="105">
                  <c:v>54236</c:v>
                </c:pt>
                <c:pt idx="106">
                  <c:v>27000</c:v>
                </c:pt>
                <c:pt idx="107">
                  <c:v>32000</c:v>
                </c:pt>
                <c:pt idx="108">
                  <c:v>29886</c:v>
                </c:pt>
                <c:pt idx="109">
                  <c:v>14800</c:v>
                </c:pt>
                <c:pt idx="110">
                  <c:v>25000</c:v>
                </c:pt>
                <c:pt idx="111">
                  <c:v>31807</c:v>
                </c:pt>
                <c:pt idx="112">
                  <c:v>34358</c:v>
                </c:pt>
                <c:pt idx="113">
                  <c:v>17255</c:v>
                </c:pt>
                <c:pt idx="114">
                  <c:v>16683</c:v>
                </c:pt>
              </c:numCache>
            </c:numRef>
          </c:val>
          <c:smooth val="0"/>
          <c:extLst>
            <c:ext xmlns:c16="http://schemas.microsoft.com/office/drawing/2014/chart" uri="{C3380CC4-5D6E-409C-BE32-E72D297353CC}">
              <c16:uniqueId val="{00000009-F393-F544-90E3-CE2E52AF0782}"/>
            </c:ext>
          </c:extLst>
        </c:ser>
        <c:ser>
          <c:idx val="4"/>
          <c:order val="4"/>
          <c:tx>
            <c:strRef>
              <c:f>pivot!$F$6:$F$7</c:f>
              <c:strCache>
                <c:ptCount val="1"/>
                <c:pt idx="0">
                  <c:v>2018-2019</c:v>
                </c:pt>
              </c:strCache>
            </c:strRef>
          </c:tx>
          <c:spPr>
            <a:ln w="28575" cap="rnd">
              <a:solidFill>
                <a:schemeClr val="accent5"/>
              </a:solidFill>
              <a:round/>
            </a:ln>
            <a:effectLst/>
          </c:spPr>
          <c:marker>
            <c:symbol val="none"/>
          </c:marker>
          <c:cat>
            <c:strRef>
              <c:f>pivot!$A$8:$A$123</c:f>
              <c:strCache>
                <c:ptCount val="115"/>
                <c:pt idx="0">
                  <c:v>Alameda</c:v>
                </c:pt>
                <c:pt idx="1">
                  <c:v>Allan Hancock</c:v>
                </c:pt>
                <c:pt idx="2">
                  <c:v>American River</c:v>
                </c:pt>
                <c:pt idx="3">
                  <c:v>Antelope Valley</c:v>
                </c:pt>
                <c:pt idx="4">
                  <c:v>Bakersfield</c:v>
                </c:pt>
                <c:pt idx="5">
                  <c:v>Barstow</c:v>
                </c:pt>
                <c:pt idx="6">
                  <c:v>Berkeley City</c:v>
                </c:pt>
                <c:pt idx="7">
                  <c:v>Butte</c:v>
                </c:pt>
                <c:pt idx="8">
                  <c:v>Cabrillo</c:v>
                </c:pt>
                <c:pt idx="9">
                  <c:v>Canada</c:v>
                </c:pt>
                <c:pt idx="10">
                  <c:v>Canyons</c:v>
                </c:pt>
                <c:pt idx="11">
                  <c:v>Cerritos</c:v>
                </c:pt>
                <c:pt idx="12">
                  <c:v>Cerro Coso</c:v>
                </c:pt>
                <c:pt idx="13">
                  <c:v>Chabot Hayward</c:v>
                </c:pt>
                <c:pt idx="14">
                  <c:v>Chaffey</c:v>
                </c:pt>
                <c:pt idx="15">
                  <c:v>Citrus</c:v>
                </c:pt>
                <c:pt idx="16">
                  <c:v>Clovis</c:v>
                </c:pt>
                <c:pt idx="17">
                  <c:v>Coastline</c:v>
                </c:pt>
                <c:pt idx="18">
                  <c:v>Columbia</c:v>
                </c:pt>
                <c:pt idx="19">
                  <c:v>Compton</c:v>
                </c:pt>
                <c:pt idx="20">
                  <c:v>Contra Costa</c:v>
                </c:pt>
                <c:pt idx="21">
                  <c:v>Copper Mountain</c:v>
                </c:pt>
                <c:pt idx="22">
                  <c:v>Cosumnes River</c:v>
                </c:pt>
                <c:pt idx="23">
                  <c:v>Crafton Hills</c:v>
                </c:pt>
                <c:pt idx="24">
                  <c:v>Cuesta</c:v>
                </c:pt>
                <c:pt idx="25">
                  <c:v>Cuyamaca</c:v>
                </c:pt>
                <c:pt idx="26">
                  <c:v>Cypress</c:v>
                </c:pt>
                <c:pt idx="27">
                  <c:v>Deanza</c:v>
                </c:pt>
                <c:pt idx="28">
                  <c:v>Desert</c:v>
                </c:pt>
                <c:pt idx="29">
                  <c:v>Diablo Valley</c:v>
                </c:pt>
                <c:pt idx="30">
                  <c:v>East LA</c:v>
                </c:pt>
                <c:pt idx="31">
                  <c:v>El Camino</c:v>
                </c:pt>
                <c:pt idx="32">
                  <c:v>Evergreen Valley</c:v>
                </c:pt>
                <c:pt idx="33">
                  <c:v>Feather River</c:v>
                </c:pt>
                <c:pt idx="34">
                  <c:v>Folsom Lake</c:v>
                </c:pt>
                <c:pt idx="35">
                  <c:v>Foothill</c:v>
                </c:pt>
                <c:pt idx="36">
                  <c:v>Fresno City</c:v>
                </c:pt>
                <c:pt idx="37">
                  <c:v>Fullerton</c:v>
                </c:pt>
                <c:pt idx="38">
                  <c:v>Gavilan</c:v>
                </c:pt>
                <c:pt idx="39">
                  <c:v>Glendale</c:v>
                </c:pt>
                <c:pt idx="40">
                  <c:v>Golden West</c:v>
                </c:pt>
                <c:pt idx="41">
                  <c:v>Grossmont</c:v>
                </c:pt>
                <c:pt idx="42">
                  <c:v>Hartnell</c:v>
                </c:pt>
                <c:pt idx="43">
                  <c:v>Imperial</c:v>
                </c:pt>
                <c:pt idx="44">
                  <c:v>Irvine</c:v>
                </c:pt>
                <c:pt idx="45">
                  <c:v>LA City</c:v>
                </c:pt>
                <c:pt idx="46">
                  <c:v>LA Harbor</c:v>
                </c:pt>
                <c:pt idx="47">
                  <c:v>LA Mission</c:v>
                </c:pt>
                <c:pt idx="48">
                  <c:v>LA Pierce</c:v>
                </c:pt>
                <c:pt idx="49">
                  <c:v>LA Swest</c:v>
                </c:pt>
                <c:pt idx="50">
                  <c:v>LA Trade</c:v>
                </c:pt>
                <c:pt idx="51">
                  <c:v>LA Valley</c:v>
                </c:pt>
                <c:pt idx="52">
                  <c:v>Lake Tahoe</c:v>
                </c:pt>
                <c:pt idx="53">
                  <c:v>Laney</c:v>
                </c:pt>
                <c:pt idx="54">
                  <c:v>Las Positas</c:v>
                </c:pt>
                <c:pt idx="55">
                  <c:v>Lassen</c:v>
                </c:pt>
                <c:pt idx="56">
                  <c:v>Long Beach</c:v>
                </c:pt>
                <c:pt idx="57">
                  <c:v>Los Medanos</c:v>
                </c:pt>
                <c:pt idx="58">
                  <c:v>Marin</c:v>
                </c:pt>
                <c:pt idx="59">
                  <c:v>Mendocino</c:v>
                </c:pt>
                <c:pt idx="60">
                  <c:v>Menifee Valley</c:v>
                </c:pt>
                <c:pt idx="61">
                  <c:v>Merced</c:v>
                </c:pt>
                <c:pt idx="62">
                  <c:v>Merritt</c:v>
                </c:pt>
                <c:pt idx="63">
                  <c:v>MiraCosta</c:v>
                </c:pt>
                <c:pt idx="64">
                  <c:v>Mission</c:v>
                </c:pt>
                <c:pt idx="65">
                  <c:v>Modesto</c:v>
                </c:pt>
                <c:pt idx="66">
                  <c:v>Monterey</c:v>
                </c:pt>
                <c:pt idx="67">
                  <c:v>Moorpark</c:v>
                </c:pt>
                <c:pt idx="68">
                  <c:v>Moreno Valley</c:v>
                </c:pt>
                <c:pt idx="69">
                  <c:v>Mt San Antonio</c:v>
                </c:pt>
                <c:pt idx="70">
                  <c:v>Mt. San Jacinto</c:v>
                </c:pt>
                <c:pt idx="71">
                  <c:v>Napa</c:v>
                </c:pt>
                <c:pt idx="72">
                  <c:v>Norco College</c:v>
                </c:pt>
                <c:pt idx="73">
                  <c:v>Ohlone</c:v>
                </c:pt>
                <c:pt idx="74">
                  <c:v>Orange Coast</c:v>
                </c:pt>
                <c:pt idx="75">
                  <c:v>Oxnard</c:v>
                </c:pt>
                <c:pt idx="76">
                  <c:v>Palo Verde</c:v>
                </c:pt>
                <c:pt idx="77">
                  <c:v>Palomar</c:v>
                </c:pt>
                <c:pt idx="78">
                  <c:v>Pasadena</c:v>
                </c:pt>
                <c:pt idx="79">
                  <c:v>Porterville</c:v>
                </c:pt>
                <c:pt idx="80">
                  <c:v>Redwoods</c:v>
                </c:pt>
                <c:pt idx="81">
                  <c:v>Reedley College</c:v>
                </c:pt>
                <c:pt idx="82">
                  <c:v>Rio Hondo</c:v>
                </c:pt>
                <c:pt idx="83">
                  <c:v>Riverside</c:v>
                </c:pt>
                <c:pt idx="84">
                  <c:v>Sacramento City</c:v>
                </c:pt>
                <c:pt idx="85">
                  <c:v>Saddleback</c:v>
                </c:pt>
                <c:pt idx="86">
                  <c:v>San Bernardino</c:v>
                </c:pt>
                <c:pt idx="87">
                  <c:v>San Diego City</c:v>
                </c:pt>
                <c:pt idx="88">
                  <c:v>San Diego Mesa</c:v>
                </c:pt>
                <c:pt idx="89">
                  <c:v>San Diego Miramar</c:v>
                </c:pt>
                <c:pt idx="90">
                  <c:v>San Francisco</c:v>
                </c:pt>
                <c:pt idx="91">
                  <c:v>San Joaquin Delta</c:v>
                </c:pt>
                <c:pt idx="92">
                  <c:v>San Jose City</c:v>
                </c:pt>
                <c:pt idx="93">
                  <c:v>San Mateo</c:v>
                </c:pt>
                <c:pt idx="94">
                  <c:v>Santa Ana</c:v>
                </c:pt>
                <c:pt idx="95">
                  <c:v>Santa Barbara</c:v>
                </c:pt>
                <c:pt idx="96">
                  <c:v>Santa Monica</c:v>
                </c:pt>
                <c:pt idx="97">
                  <c:v>Santa Rosa</c:v>
                </c:pt>
                <c:pt idx="98">
                  <c:v>Santiago Canyon</c:v>
                </c:pt>
                <c:pt idx="99">
                  <c:v>Sequoias</c:v>
                </c:pt>
                <c:pt idx="100">
                  <c:v>Shasta</c:v>
                </c:pt>
                <c:pt idx="101">
                  <c:v>Sierra</c:v>
                </c:pt>
                <c:pt idx="102">
                  <c:v>Siskiyous</c:v>
                </c:pt>
                <c:pt idx="103">
                  <c:v>Skyline</c:v>
                </c:pt>
                <c:pt idx="104">
                  <c:v>Solano</c:v>
                </c:pt>
                <c:pt idx="105">
                  <c:v>Southwestern</c:v>
                </c:pt>
                <c:pt idx="106">
                  <c:v>Taft</c:v>
                </c:pt>
                <c:pt idx="107">
                  <c:v>Ventura</c:v>
                </c:pt>
                <c:pt idx="108">
                  <c:v>Victor Valley</c:v>
                </c:pt>
                <c:pt idx="109">
                  <c:v>West Hills Coalinga</c:v>
                </c:pt>
                <c:pt idx="110">
                  <c:v>West Hills Lemoore</c:v>
                </c:pt>
                <c:pt idx="111">
                  <c:v>West LA</c:v>
                </c:pt>
                <c:pt idx="112">
                  <c:v>West Valley</c:v>
                </c:pt>
                <c:pt idx="113">
                  <c:v>Woodland</c:v>
                </c:pt>
                <c:pt idx="114">
                  <c:v>Yuba</c:v>
                </c:pt>
              </c:strCache>
            </c:strRef>
          </c:cat>
          <c:val>
            <c:numRef>
              <c:f>pivot!$F$8:$F$123</c:f>
              <c:numCache>
                <c:formatCode>0</c:formatCode>
                <c:ptCount val="115"/>
                <c:pt idx="0">
                  <c:v>23289</c:v>
                </c:pt>
                <c:pt idx="2">
                  <c:v>31000</c:v>
                </c:pt>
                <c:pt idx="4">
                  <c:v>41046</c:v>
                </c:pt>
                <c:pt idx="5">
                  <c:v>28000</c:v>
                </c:pt>
                <c:pt idx="6">
                  <c:v>6383</c:v>
                </c:pt>
                <c:pt idx="8">
                  <c:v>44748</c:v>
                </c:pt>
                <c:pt idx="9">
                  <c:v>18016</c:v>
                </c:pt>
                <c:pt idx="10">
                  <c:v>55019</c:v>
                </c:pt>
                <c:pt idx="11">
                  <c:v>30558</c:v>
                </c:pt>
                <c:pt idx="12">
                  <c:v>139000</c:v>
                </c:pt>
                <c:pt idx="13">
                  <c:v>45000</c:v>
                </c:pt>
                <c:pt idx="14">
                  <c:v>22765</c:v>
                </c:pt>
                <c:pt idx="15">
                  <c:v>33000</c:v>
                </c:pt>
                <c:pt idx="17">
                  <c:v>172</c:v>
                </c:pt>
                <c:pt idx="18">
                  <c:v>11573</c:v>
                </c:pt>
                <c:pt idx="19">
                  <c:v>20000</c:v>
                </c:pt>
                <c:pt idx="20">
                  <c:v>32086</c:v>
                </c:pt>
                <c:pt idx="21">
                  <c:v>12000</c:v>
                </c:pt>
                <c:pt idx="22">
                  <c:v>22096</c:v>
                </c:pt>
                <c:pt idx="23">
                  <c:v>20000</c:v>
                </c:pt>
                <c:pt idx="24">
                  <c:v>22955</c:v>
                </c:pt>
                <c:pt idx="25">
                  <c:v>33722</c:v>
                </c:pt>
                <c:pt idx="26">
                  <c:v>33869</c:v>
                </c:pt>
                <c:pt idx="27">
                  <c:v>48000</c:v>
                </c:pt>
                <c:pt idx="28">
                  <c:v>13325</c:v>
                </c:pt>
                <c:pt idx="29">
                  <c:v>49508</c:v>
                </c:pt>
                <c:pt idx="30">
                  <c:v>56241</c:v>
                </c:pt>
                <c:pt idx="31">
                  <c:v>41442</c:v>
                </c:pt>
                <c:pt idx="32">
                  <c:v>26000</c:v>
                </c:pt>
                <c:pt idx="33">
                  <c:v>9957</c:v>
                </c:pt>
                <c:pt idx="34">
                  <c:v>12177</c:v>
                </c:pt>
                <c:pt idx="35">
                  <c:v>37500</c:v>
                </c:pt>
                <c:pt idx="37">
                  <c:v>46939</c:v>
                </c:pt>
                <c:pt idx="39">
                  <c:v>35351</c:v>
                </c:pt>
                <c:pt idx="40">
                  <c:v>28945</c:v>
                </c:pt>
                <c:pt idx="41">
                  <c:v>54421</c:v>
                </c:pt>
                <c:pt idx="42">
                  <c:v>40362</c:v>
                </c:pt>
                <c:pt idx="43">
                  <c:v>25838</c:v>
                </c:pt>
                <c:pt idx="44">
                  <c:v>22700</c:v>
                </c:pt>
                <c:pt idx="45">
                  <c:v>44100</c:v>
                </c:pt>
                <c:pt idx="46">
                  <c:v>30000</c:v>
                </c:pt>
                <c:pt idx="47">
                  <c:v>17330</c:v>
                </c:pt>
                <c:pt idx="48">
                  <c:v>58929</c:v>
                </c:pt>
                <c:pt idx="49">
                  <c:v>8000</c:v>
                </c:pt>
                <c:pt idx="50">
                  <c:v>97475</c:v>
                </c:pt>
                <c:pt idx="51">
                  <c:v>48384</c:v>
                </c:pt>
                <c:pt idx="52">
                  <c:v>13454</c:v>
                </c:pt>
                <c:pt idx="53">
                  <c:v>31483</c:v>
                </c:pt>
                <c:pt idx="54">
                  <c:v>17983</c:v>
                </c:pt>
                <c:pt idx="55">
                  <c:v>2752</c:v>
                </c:pt>
                <c:pt idx="56">
                  <c:v>30800</c:v>
                </c:pt>
                <c:pt idx="57">
                  <c:v>291000</c:v>
                </c:pt>
                <c:pt idx="58">
                  <c:v>16698</c:v>
                </c:pt>
                <c:pt idx="60">
                  <c:v>21558</c:v>
                </c:pt>
                <c:pt idx="61">
                  <c:v>45863</c:v>
                </c:pt>
                <c:pt idx="62">
                  <c:v>17000</c:v>
                </c:pt>
                <c:pt idx="63">
                  <c:v>54000</c:v>
                </c:pt>
                <c:pt idx="64">
                  <c:v>22500</c:v>
                </c:pt>
                <c:pt idx="65">
                  <c:v>36472</c:v>
                </c:pt>
                <c:pt idx="66">
                  <c:v>67500</c:v>
                </c:pt>
                <c:pt idx="67">
                  <c:v>18667</c:v>
                </c:pt>
                <c:pt idx="68">
                  <c:v>9965</c:v>
                </c:pt>
                <c:pt idx="69">
                  <c:v>14327</c:v>
                </c:pt>
                <c:pt idx="70">
                  <c:v>13950</c:v>
                </c:pt>
                <c:pt idx="72">
                  <c:v>8914</c:v>
                </c:pt>
                <c:pt idx="73">
                  <c:v>11263</c:v>
                </c:pt>
                <c:pt idx="74">
                  <c:v>88700</c:v>
                </c:pt>
                <c:pt idx="75">
                  <c:v>38000</c:v>
                </c:pt>
                <c:pt idx="76">
                  <c:v>10500</c:v>
                </c:pt>
                <c:pt idx="77">
                  <c:v>84789</c:v>
                </c:pt>
                <c:pt idx="78">
                  <c:v>49062</c:v>
                </c:pt>
                <c:pt idx="79">
                  <c:v>11559</c:v>
                </c:pt>
                <c:pt idx="80">
                  <c:v>15312</c:v>
                </c:pt>
                <c:pt idx="81">
                  <c:v>11696</c:v>
                </c:pt>
                <c:pt idx="82">
                  <c:v>39186</c:v>
                </c:pt>
                <c:pt idx="83">
                  <c:v>81836</c:v>
                </c:pt>
                <c:pt idx="84">
                  <c:v>60000</c:v>
                </c:pt>
                <c:pt idx="85">
                  <c:v>22924</c:v>
                </c:pt>
                <c:pt idx="86">
                  <c:v>44000</c:v>
                </c:pt>
                <c:pt idx="87">
                  <c:v>55227</c:v>
                </c:pt>
                <c:pt idx="89">
                  <c:v>42600</c:v>
                </c:pt>
                <c:pt idx="90">
                  <c:v>106254</c:v>
                </c:pt>
                <c:pt idx="91">
                  <c:v>47039</c:v>
                </c:pt>
                <c:pt idx="92">
                  <c:v>21885</c:v>
                </c:pt>
                <c:pt idx="93">
                  <c:v>23492</c:v>
                </c:pt>
                <c:pt idx="95">
                  <c:v>37760</c:v>
                </c:pt>
                <c:pt idx="97">
                  <c:v>99000</c:v>
                </c:pt>
                <c:pt idx="98">
                  <c:v>30000</c:v>
                </c:pt>
                <c:pt idx="99">
                  <c:v>53000</c:v>
                </c:pt>
                <c:pt idx="100">
                  <c:v>24544</c:v>
                </c:pt>
                <c:pt idx="101">
                  <c:v>52224</c:v>
                </c:pt>
                <c:pt idx="102">
                  <c:v>11000</c:v>
                </c:pt>
                <c:pt idx="104">
                  <c:v>12096</c:v>
                </c:pt>
                <c:pt idx="105">
                  <c:v>54236</c:v>
                </c:pt>
                <c:pt idx="106">
                  <c:v>27000</c:v>
                </c:pt>
                <c:pt idx="108">
                  <c:v>29886</c:v>
                </c:pt>
                <c:pt idx="109">
                  <c:v>14800</c:v>
                </c:pt>
                <c:pt idx="110">
                  <c:v>25000</c:v>
                </c:pt>
                <c:pt idx="111">
                  <c:v>31807</c:v>
                </c:pt>
                <c:pt idx="112">
                  <c:v>34358</c:v>
                </c:pt>
                <c:pt idx="113">
                  <c:v>17225</c:v>
                </c:pt>
                <c:pt idx="114">
                  <c:v>16683</c:v>
                </c:pt>
              </c:numCache>
            </c:numRef>
          </c:val>
          <c:smooth val="0"/>
          <c:extLst>
            <c:ext xmlns:c16="http://schemas.microsoft.com/office/drawing/2014/chart" uri="{C3380CC4-5D6E-409C-BE32-E72D297353CC}">
              <c16:uniqueId val="{0000000A-F393-F544-90E3-CE2E52AF0782}"/>
            </c:ext>
          </c:extLst>
        </c:ser>
        <c:ser>
          <c:idx val="5"/>
          <c:order val="5"/>
          <c:tx>
            <c:strRef>
              <c:f>pivot!$G$6:$G$7</c:f>
              <c:strCache>
                <c:ptCount val="1"/>
                <c:pt idx="0">
                  <c:v>2019-2020</c:v>
                </c:pt>
              </c:strCache>
            </c:strRef>
          </c:tx>
          <c:spPr>
            <a:ln w="28575" cap="rnd">
              <a:solidFill>
                <a:schemeClr val="accent6"/>
              </a:solidFill>
              <a:round/>
            </a:ln>
            <a:effectLst/>
          </c:spPr>
          <c:marker>
            <c:symbol val="none"/>
          </c:marker>
          <c:cat>
            <c:strRef>
              <c:f>pivot!$A$8:$A$123</c:f>
              <c:strCache>
                <c:ptCount val="115"/>
                <c:pt idx="0">
                  <c:v>Alameda</c:v>
                </c:pt>
                <c:pt idx="1">
                  <c:v>Allan Hancock</c:v>
                </c:pt>
                <c:pt idx="2">
                  <c:v>American River</c:v>
                </c:pt>
                <c:pt idx="3">
                  <c:v>Antelope Valley</c:v>
                </c:pt>
                <c:pt idx="4">
                  <c:v>Bakersfield</c:v>
                </c:pt>
                <c:pt idx="5">
                  <c:v>Barstow</c:v>
                </c:pt>
                <c:pt idx="6">
                  <c:v>Berkeley City</c:v>
                </c:pt>
                <c:pt idx="7">
                  <c:v>Butte</c:v>
                </c:pt>
                <c:pt idx="8">
                  <c:v>Cabrillo</c:v>
                </c:pt>
                <c:pt idx="9">
                  <c:v>Canada</c:v>
                </c:pt>
                <c:pt idx="10">
                  <c:v>Canyons</c:v>
                </c:pt>
                <c:pt idx="11">
                  <c:v>Cerritos</c:v>
                </c:pt>
                <c:pt idx="12">
                  <c:v>Cerro Coso</c:v>
                </c:pt>
                <c:pt idx="13">
                  <c:v>Chabot Hayward</c:v>
                </c:pt>
                <c:pt idx="14">
                  <c:v>Chaffey</c:v>
                </c:pt>
                <c:pt idx="15">
                  <c:v>Citrus</c:v>
                </c:pt>
                <c:pt idx="16">
                  <c:v>Clovis</c:v>
                </c:pt>
                <c:pt idx="17">
                  <c:v>Coastline</c:v>
                </c:pt>
                <c:pt idx="18">
                  <c:v>Columbia</c:v>
                </c:pt>
                <c:pt idx="19">
                  <c:v>Compton</c:v>
                </c:pt>
                <c:pt idx="20">
                  <c:v>Contra Costa</c:v>
                </c:pt>
                <c:pt idx="21">
                  <c:v>Copper Mountain</c:v>
                </c:pt>
                <c:pt idx="22">
                  <c:v>Cosumnes River</c:v>
                </c:pt>
                <c:pt idx="23">
                  <c:v>Crafton Hills</c:v>
                </c:pt>
                <c:pt idx="24">
                  <c:v>Cuesta</c:v>
                </c:pt>
                <c:pt idx="25">
                  <c:v>Cuyamaca</c:v>
                </c:pt>
                <c:pt idx="26">
                  <c:v>Cypress</c:v>
                </c:pt>
                <c:pt idx="27">
                  <c:v>Deanza</c:v>
                </c:pt>
                <c:pt idx="28">
                  <c:v>Desert</c:v>
                </c:pt>
                <c:pt idx="29">
                  <c:v>Diablo Valley</c:v>
                </c:pt>
                <c:pt idx="30">
                  <c:v>East LA</c:v>
                </c:pt>
                <c:pt idx="31">
                  <c:v>El Camino</c:v>
                </c:pt>
                <c:pt idx="32">
                  <c:v>Evergreen Valley</c:v>
                </c:pt>
                <c:pt idx="33">
                  <c:v>Feather River</c:v>
                </c:pt>
                <c:pt idx="34">
                  <c:v>Folsom Lake</c:v>
                </c:pt>
                <c:pt idx="35">
                  <c:v>Foothill</c:v>
                </c:pt>
                <c:pt idx="36">
                  <c:v>Fresno City</c:v>
                </c:pt>
                <c:pt idx="37">
                  <c:v>Fullerton</c:v>
                </c:pt>
                <c:pt idx="38">
                  <c:v>Gavilan</c:v>
                </c:pt>
                <c:pt idx="39">
                  <c:v>Glendale</c:v>
                </c:pt>
                <c:pt idx="40">
                  <c:v>Golden West</c:v>
                </c:pt>
                <c:pt idx="41">
                  <c:v>Grossmont</c:v>
                </c:pt>
                <c:pt idx="42">
                  <c:v>Hartnell</c:v>
                </c:pt>
                <c:pt idx="43">
                  <c:v>Imperial</c:v>
                </c:pt>
                <c:pt idx="44">
                  <c:v>Irvine</c:v>
                </c:pt>
                <c:pt idx="45">
                  <c:v>LA City</c:v>
                </c:pt>
                <c:pt idx="46">
                  <c:v>LA Harbor</c:v>
                </c:pt>
                <c:pt idx="47">
                  <c:v>LA Mission</c:v>
                </c:pt>
                <c:pt idx="48">
                  <c:v>LA Pierce</c:v>
                </c:pt>
                <c:pt idx="49">
                  <c:v>LA Swest</c:v>
                </c:pt>
                <c:pt idx="50">
                  <c:v>LA Trade</c:v>
                </c:pt>
                <c:pt idx="51">
                  <c:v>LA Valley</c:v>
                </c:pt>
                <c:pt idx="52">
                  <c:v>Lake Tahoe</c:v>
                </c:pt>
                <c:pt idx="53">
                  <c:v>Laney</c:v>
                </c:pt>
                <c:pt idx="54">
                  <c:v>Las Positas</c:v>
                </c:pt>
                <c:pt idx="55">
                  <c:v>Lassen</c:v>
                </c:pt>
                <c:pt idx="56">
                  <c:v>Long Beach</c:v>
                </c:pt>
                <c:pt idx="57">
                  <c:v>Los Medanos</c:v>
                </c:pt>
                <c:pt idx="58">
                  <c:v>Marin</c:v>
                </c:pt>
                <c:pt idx="59">
                  <c:v>Mendocino</c:v>
                </c:pt>
                <c:pt idx="60">
                  <c:v>Menifee Valley</c:v>
                </c:pt>
                <c:pt idx="61">
                  <c:v>Merced</c:v>
                </c:pt>
                <c:pt idx="62">
                  <c:v>Merritt</c:v>
                </c:pt>
                <c:pt idx="63">
                  <c:v>MiraCosta</c:v>
                </c:pt>
                <c:pt idx="64">
                  <c:v>Mission</c:v>
                </c:pt>
                <c:pt idx="65">
                  <c:v>Modesto</c:v>
                </c:pt>
                <c:pt idx="66">
                  <c:v>Monterey</c:v>
                </c:pt>
                <c:pt idx="67">
                  <c:v>Moorpark</c:v>
                </c:pt>
                <c:pt idx="68">
                  <c:v>Moreno Valley</c:v>
                </c:pt>
                <c:pt idx="69">
                  <c:v>Mt San Antonio</c:v>
                </c:pt>
                <c:pt idx="70">
                  <c:v>Mt. San Jacinto</c:v>
                </c:pt>
                <c:pt idx="71">
                  <c:v>Napa</c:v>
                </c:pt>
                <c:pt idx="72">
                  <c:v>Norco College</c:v>
                </c:pt>
                <c:pt idx="73">
                  <c:v>Ohlone</c:v>
                </c:pt>
                <c:pt idx="74">
                  <c:v>Orange Coast</c:v>
                </c:pt>
                <c:pt idx="75">
                  <c:v>Oxnard</c:v>
                </c:pt>
                <c:pt idx="76">
                  <c:v>Palo Verde</c:v>
                </c:pt>
                <c:pt idx="77">
                  <c:v>Palomar</c:v>
                </c:pt>
                <c:pt idx="78">
                  <c:v>Pasadena</c:v>
                </c:pt>
                <c:pt idx="79">
                  <c:v>Porterville</c:v>
                </c:pt>
                <c:pt idx="80">
                  <c:v>Redwoods</c:v>
                </c:pt>
                <c:pt idx="81">
                  <c:v>Reedley College</c:v>
                </c:pt>
                <c:pt idx="82">
                  <c:v>Rio Hondo</c:v>
                </c:pt>
                <c:pt idx="83">
                  <c:v>Riverside</c:v>
                </c:pt>
                <c:pt idx="84">
                  <c:v>Sacramento City</c:v>
                </c:pt>
                <c:pt idx="85">
                  <c:v>Saddleback</c:v>
                </c:pt>
                <c:pt idx="86">
                  <c:v>San Bernardino</c:v>
                </c:pt>
                <c:pt idx="87">
                  <c:v>San Diego City</c:v>
                </c:pt>
                <c:pt idx="88">
                  <c:v>San Diego Mesa</c:v>
                </c:pt>
                <c:pt idx="89">
                  <c:v>San Diego Miramar</c:v>
                </c:pt>
                <c:pt idx="90">
                  <c:v>San Francisco</c:v>
                </c:pt>
                <c:pt idx="91">
                  <c:v>San Joaquin Delta</c:v>
                </c:pt>
                <c:pt idx="92">
                  <c:v>San Jose City</c:v>
                </c:pt>
                <c:pt idx="93">
                  <c:v>San Mateo</c:v>
                </c:pt>
                <c:pt idx="94">
                  <c:v>Santa Ana</c:v>
                </c:pt>
                <c:pt idx="95">
                  <c:v>Santa Barbara</c:v>
                </c:pt>
                <c:pt idx="96">
                  <c:v>Santa Monica</c:v>
                </c:pt>
                <c:pt idx="97">
                  <c:v>Santa Rosa</c:v>
                </c:pt>
                <c:pt idx="98">
                  <c:v>Santiago Canyon</c:v>
                </c:pt>
                <c:pt idx="99">
                  <c:v>Sequoias</c:v>
                </c:pt>
                <c:pt idx="100">
                  <c:v>Shasta</c:v>
                </c:pt>
                <c:pt idx="101">
                  <c:v>Sierra</c:v>
                </c:pt>
                <c:pt idx="102">
                  <c:v>Siskiyous</c:v>
                </c:pt>
                <c:pt idx="103">
                  <c:v>Skyline</c:v>
                </c:pt>
                <c:pt idx="104">
                  <c:v>Solano</c:v>
                </c:pt>
                <c:pt idx="105">
                  <c:v>Southwestern</c:v>
                </c:pt>
                <c:pt idx="106">
                  <c:v>Taft</c:v>
                </c:pt>
                <c:pt idx="107">
                  <c:v>Ventura</c:v>
                </c:pt>
                <c:pt idx="108">
                  <c:v>Victor Valley</c:v>
                </c:pt>
                <c:pt idx="109">
                  <c:v>West Hills Coalinga</c:v>
                </c:pt>
                <c:pt idx="110">
                  <c:v>West Hills Lemoore</c:v>
                </c:pt>
                <c:pt idx="111">
                  <c:v>West LA</c:v>
                </c:pt>
                <c:pt idx="112">
                  <c:v>West Valley</c:v>
                </c:pt>
                <c:pt idx="113">
                  <c:v>Woodland</c:v>
                </c:pt>
                <c:pt idx="114">
                  <c:v>Yuba</c:v>
                </c:pt>
              </c:strCache>
            </c:strRef>
          </c:cat>
          <c:val>
            <c:numRef>
              <c:f>pivot!$G$8:$G$123</c:f>
              <c:numCache>
                <c:formatCode>0</c:formatCode>
                <c:ptCount val="115"/>
                <c:pt idx="0">
                  <c:v>23289</c:v>
                </c:pt>
                <c:pt idx="2">
                  <c:v>31000</c:v>
                </c:pt>
                <c:pt idx="4">
                  <c:v>41046</c:v>
                </c:pt>
                <c:pt idx="6">
                  <c:v>6383</c:v>
                </c:pt>
                <c:pt idx="8">
                  <c:v>44748</c:v>
                </c:pt>
                <c:pt idx="9">
                  <c:v>18016</c:v>
                </c:pt>
                <c:pt idx="10">
                  <c:v>63025</c:v>
                </c:pt>
                <c:pt idx="11">
                  <c:v>30558</c:v>
                </c:pt>
                <c:pt idx="12">
                  <c:v>1400</c:v>
                </c:pt>
                <c:pt idx="13">
                  <c:v>45000</c:v>
                </c:pt>
                <c:pt idx="14">
                  <c:v>22765</c:v>
                </c:pt>
                <c:pt idx="15">
                  <c:v>33000</c:v>
                </c:pt>
                <c:pt idx="16">
                  <c:v>8235</c:v>
                </c:pt>
                <c:pt idx="17">
                  <c:v>172</c:v>
                </c:pt>
                <c:pt idx="18">
                  <c:v>11573</c:v>
                </c:pt>
                <c:pt idx="19">
                  <c:v>20000</c:v>
                </c:pt>
                <c:pt idx="20">
                  <c:v>32086</c:v>
                </c:pt>
                <c:pt idx="21">
                  <c:v>12023</c:v>
                </c:pt>
                <c:pt idx="22">
                  <c:v>22096</c:v>
                </c:pt>
                <c:pt idx="23">
                  <c:v>20000</c:v>
                </c:pt>
                <c:pt idx="24">
                  <c:v>22955</c:v>
                </c:pt>
                <c:pt idx="25">
                  <c:v>34</c:v>
                </c:pt>
                <c:pt idx="26">
                  <c:v>33869</c:v>
                </c:pt>
                <c:pt idx="28">
                  <c:v>13325</c:v>
                </c:pt>
                <c:pt idx="29">
                  <c:v>49508</c:v>
                </c:pt>
                <c:pt idx="30">
                  <c:v>56241</c:v>
                </c:pt>
                <c:pt idx="31">
                  <c:v>41442</c:v>
                </c:pt>
                <c:pt idx="32">
                  <c:v>26000</c:v>
                </c:pt>
                <c:pt idx="33">
                  <c:v>9957</c:v>
                </c:pt>
                <c:pt idx="34">
                  <c:v>12177</c:v>
                </c:pt>
                <c:pt idx="35">
                  <c:v>37500</c:v>
                </c:pt>
                <c:pt idx="36">
                  <c:v>27378</c:v>
                </c:pt>
                <c:pt idx="37">
                  <c:v>46939</c:v>
                </c:pt>
                <c:pt idx="38">
                  <c:v>15500</c:v>
                </c:pt>
                <c:pt idx="39">
                  <c:v>35351</c:v>
                </c:pt>
                <c:pt idx="40">
                  <c:v>28945</c:v>
                </c:pt>
                <c:pt idx="41">
                  <c:v>54421</c:v>
                </c:pt>
                <c:pt idx="42">
                  <c:v>40362</c:v>
                </c:pt>
                <c:pt idx="44">
                  <c:v>22700</c:v>
                </c:pt>
                <c:pt idx="45">
                  <c:v>44100</c:v>
                </c:pt>
                <c:pt idx="46">
                  <c:v>30000</c:v>
                </c:pt>
                <c:pt idx="47">
                  <c:v>17330</c:v>
                </c:pt>
                <c:pt idx="48">
                  <c:v>58929</c:v>
                </c:pt>
                <c:pt idx="49">
                  <c:v>8000</c:v>
                </c:pt>
                <c:pt idx="50">
                  <c:v>97475</c:v>
                </c:pt>
                <c:pt idx="51">
                  <c:v>48384</c:v>
                </c:pt>
                <c:pt idx="52">
                  <c:v>13454</c:v>
                </c:pt>
                <c:pt idx="53">
                  <c:v>31483</c:v>
                </c:pt>
                <c:pt idx="54">
                  <c:v>17983</c:v>
                </c:pt>
                <c:pt idx="55">
                  <c:v>2752</c:v>
                </c:pt>
                <c:pt idx="56">
                  <c:v>30800</c:v>
                </c:pt>
                <c:pt idx="57">
                  <c:v>290986</c:v>
                </c:pt>
                <c:pt idx="58">
                  <c:v>16698</c:v>
                </c:pt>
                <c:pt idx="59">
                  <c:v>24000</c:v>
                </c:pt>
                <c:pt idx="60">
                  <c:v>21558</c:v>
                </c:pt>
                <c:pt idx="61">
                  <c:v>52360</c:v>
                </c:pt>
                <c:pt idx="62">
                  <c:v>17000</c:v>
                </c:pt>
                <c:pt idx="63">
                  <c:v>54000</c:v>
                </c:pt>
                <c:pt idx="64">
                  <c:v>22500</c:v>
                </c:pt>
                <c:pt idx="65">
                  <c:v>36472</c:v>
                </c:pt>
                <c:pt idx="66">
                  <c:v>67500</c:v>
                </c:pt>
                <c:pt idx="67">
                  <c:v>18667</c:v>
                </c:pt>
                <c:pt idx="68">
                  <c:v>9965</c:v>
                </c:pt>
                <c:pt idx="69">
                  <c:v>14327</c:v>
                </c:pt>
                <c:pt idx="70">
                  <c:v>13950</c:v>
                </c:pt>
                <c:pt idx="72">
                  <c:v>8914</c:v>
                </c:pt>
                <c:pt idx="73">
                  <c:v>11263</c:v>
                </c:pt>
                <c:pt idx="75">
                  <c:v>38000</c:v>
                </c:pt>
                <c:pt idx="76">
                  <c:v>10500</c:v>
                </c:pt>
                <c:pt idx="77">
                  <c:v>84789</c:v>
                </c:pt>
                <c:pt idx="78">
                  <c:v>49062</c:v>
                </c:pt>
                <c:pt idx="79">
                  <c:v>11559</c:v>
                </c:pt>
                <c:pt idx="80">
                  <c:v>14252</c:v>
                </c:pt>
                <c:pt idx="81">
                  <c:v>11696</c:v>
                </c:pt>
                <c:pt idx="82">
                  <c:v>39186</c:v>
                </c:pt>
                <c:pt idx="83">
                  <c:v>17755</c:v>
                </c:pt>
                <c:pt idx="84">
                  <c:v>60000</c:v>
                </c:pt>
                <c:pt idx="85">
                  <c:v>22924</c:v>
                </c:pt>
                <c:pt idx="86">
                  <c:v>44000</c:v>
                </c:pt>
                <c:pt idx="87">
                  <c:v>55227</c:v>
                </c:pt>
                <c:pt idx="89">
                  <c:v>42600</c:v>
                </c:pt>
                <c:pt idx="92">
                  <c:v>21885</c:v>
                </c:pt>
                <c:pt idx="93">
                  <c:v>23492</c:v>
                </c:pt>
                <c:pt idx="95">
                  <c:v>37760</c:v>
                </c:pt>
                <c:pt idx="96">
                  <c:v>96000</c:v>
                </c:pt>
                <c:pt idx="98">
                  <c:v>30000</c:v>
                </c:pt>
                <c:pt idx="99">
                  <c:v>53000</c:v>
                </c:pt>
                <c:pt idx="100">
                  <c:v>24544</c:v>
                </c:pt>
                <c:pt idx="101">
                  <c:v>52224</c:v>
                </c:pt>
                <c:pt idx="102">
                  <c:v>11000</c:v>
                </c:pt>
                <c:pt idx="104">
                  <c:v>12096</c:v>
                </c:pt>
                <c:pt idx="105">
                  <c:v>54236</c:v>
                </c:pt>
                <c:pt idx="106">
                  <c:v>27000</c:v>
                </c:pt>
                <c:pt idx="107">
                  <c:v>32000</c:v>
                </c:pt>
                <c:pt idx="108">
                  <c:v>29886</c:v>
                </c:pt>
                <c:pt idx="109">
                  <c:v>14800</c:v>
                </c:pt>
                <c:pt idx="110">
                  <c:v>25000</c:v>
                </c:pt>
                <c:pt idx="111">
                  <c:v>31807</c:v>
                </c:pt>
                <c:pt idx="112">
                  <c:v>34358</c:v>
                </c:pt>
                <c:pt idx="113">
                  <c:v>17255</c:v>
                </c:pt>
                <c:pt idx="114">
                  <c:v>16683</c:v>
                </c:pt>
              </c:numCache>
            </c:numRef>
          </c:val>
          <c:smooth val="0"/>
          <c:extLst>
            <c:ext xmlns:c16="http://schemas.microsoft.com/office/drawing/2014/chart" uri="{C3380CC4-5D6E-409C-BE32-E72D297353CC}">
              <c16:uniqueId val="{0000000B-F393-F544-90E3-CE2E52AF0782}"/>
            </c:ext>
          </c:extLst>
        </c:ser>
        <c:dLbls>
          <c:showLegendKey val="0"/>
          <c:showVal val="0"/>
          <c:showCatName val="0"/>
          <c:showSerName val="0"/>
          <c:showPercent val="0"/>
          <c:showBubbleSize val="0"/>
        </c:dLbls>
        <c:smooth val="0"/>
        <c:axId val="338664416"/>
        <c:axId val="662076480"/>
      </c:lineChart>
      <c:catAx>
        <c:axId val="33866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662076480"/>
        <c:crosses val="autoZero"/>
        <c:auto val="1"/>
        <c:lblAlgn val="ctr"/>
        <c:lblOffset val="100"/>
        <c:noMultiLvlLbl val="0"/>
      </c:catAx>
      <c:valAx>
        <c:axId val="662076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338664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19049</xdr:rowOff>
    </xdr:from>
    <xdr:to>
      <xdr:col>8</xdr:col>
      <xdr:colOff>508000</xdr:colOff>
      <xdr:row>35</xdr:row>
      <xdr:rowOff>31750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19049"/>
          <a:ext cx="5334000" cy="66802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sz="1100" b="1" i="0" baseline="0">
              <a:solidFill>
                <a:schemeClr val="dk1"/>
              </a:solidFill>
              <a:effectLst/>
              <a:latin typeface="+mn-lt"/>
              <a:ea typeface="+mn-ea"/>
              <a:cs typeface="+mn-cs"/>
            </a:rPr>
            <a:t>Introduction</a:t>
          </a:r>
        </a:p>
        <a:p>
          <a:pPr rtl="0"/>
          <a:endParaRPr lang="en-US">
            <a:effectLst/>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This file contains data with pivot tables from the annual library surveys administered between 2005-2006 and 2019-2020. The survey changed questions and format somewhat during these years and in merging the data sets, some variables will only be available for some survey years. Surveys prior to 2005-2006 had a significantly different format and have not been merged into this data set. Data should be used with caution as there were non-responses for some colleges for some years. The SurveyCodeSheet tab provides the full text of actual questions in relation to coded variable names used in the data sheet and pivot tables. Tabs with preconfigured pivot tables and pivot charts have been provided. These pivots can be changed to explore the data set. If you are unfamiliar with how to use pivot tables, links to a set of brief general tutorials are provided below that can be copied and pasted into a browser. You are encouraged to request assistance from your campus institutional researcher or other colleague familiar with pivot tables. </a:t>
          </a:r>
        </a:p>
        <a:p>
          <a:pPr rtl="0"/>
          <a:endParaRPr lang="en-US" sz="1100" b="0" i="0" baseline="0">
            <a:solidFill>
              <a:schemeClr val="dk1"/>
            </a:solidFill>
            <a:effectLst/>
            <a:latin typeface="+mn-lt"/>
            <a:ea typeface="+mn-ea"/>
            <a:cs typeface="+mn-cs"/>
          </a:endParaRPr>
        </a:p>
        <a:p>
          <a:pPr rtl="0"/>
          <a:r>
            <a:rPr lang="en-US" sz="1100" b="1" i="0" baseline="0">
              <a:solidFill>
                <a:schemeClr val="dk1"/>
              </a:solidFill>
              <a:effectLst/>
              <a:latin typeface="+mn-lt"/>
              <a:ea typeface="+mn-ea"/>
              <a:cs typeface="+mn-cs"/>
            </a:rPr>
            <a:t>This file was prepared by </a:t>
          </a:r>
          <a:endParaRPr lang="en-US" b="1">
            <a:effectLst/>
          </a:endParaRPr>
        </a:p>
        <a:p>
          <a:pPr rtl="0"/>
          <a:r>
            <a:rPr lang="en-US" sz="1100" b="0" i="0" baseline="0">
              <a:solidFill>
                <a:schemeClr val="dk1"/>
              </a:solidFill>
              <a:effectLst/>
              <a:latin typeface="+mn-lt"/>
              <a:ea typeface="+mn-ea"/>
              <a:cs typeface="+mn-cs"/>
            </a:rPr>
            <a:t>Terrence Willett</a:t>
          </a:r>
          <a:endParaRPr lang="en-US">
            <a:effectLst/>
          </a:endParaRPr>
        </a:p>
        <a:p>
          <a:pPr rtl="0"/>
          <a:r>
            <a:rPr lang="en-US" sz="1100" b="0" i="0" baseline="0">
              <a:solidFill>
                <a:schemeClr val="dk1"/>
              </a:solidFill>
              <a:effectLst/>
              <a:latin typeface="+mn-lt"/>
              <a:ea typeface="+mn-ea"/>
              <a:cs typeface="+mn-cs"/>
            </a:rPr>
            <a:t>terrence.willett@gmail.com</a:t>
          </a:r>
          <a:endParaRPr lang="en-US">
            <a:effectLst/>
          </a:endParaRPr>
        </a:p>
        <a:p>
          <a:pPr rtl="0"/>
          <a:endParaRPr lang="en-US" sz="1100" b="0" i="0" baseline="0">
            <a:solidFill>
              <a:schemeClr val="dk1"/>
            </a:solidFill>
            <a:effectLst/>
            <a:latin typeface="+mn-lt"/>
            <a:ea typeface="+mn-ea"/>
            <a:cs typeface="+mn-cs"/>
          </a:endParaRPr>
        </a:p>
        <a:p>
          <a:pPr rtl="0"/>
          <a:r>
            <a:rPr lang="en-US" sz="1100" b="1"/>
            <a:t>If you would like to correct your data, provide missing data, or have any questions or comments, contact</a:t>
          </a:r>
          <a:r>
            <a:rPr lang="en-US" sz="1100" b="1" baseline="0"/>
            <a:t> </a:t>
          </a:r>
          <a:r>
            <a:rPr lang="en-US" sz="1100" baseline="0"/>
            <a:t>the </a:t>
          </a:r>
          <a:r>
            <a:rPr lang="en-US" sz="1100"/>
            <a:t>Council of Chief Librarians Communications</a:t>
          </a:r>
          <a:r>
            <a:rPr lang="en-US" sz="1100" baseline="0"/>
            <a:t> Manager, whose email address can be found at  https://cclibrarians.org/about-us/contact-us.</a:t>
          </a:r>
          <a:endParaRPr lang="en-US" sz="1100"/>
        </a:p>
        <a:p>
          <a:pPr rtl="0"/>
          <a:endParaRPr lang="en-US" sz="1100"/>
        </a:p>
        <a:p>
          <a:endParaRPr lang="en-US" sz="1100"/>
        </a:p>
        <a:p>
          <a:r>
            <a:rPr lang="en-US" sz="1100" b="1"/>
            <a:t>CSU Fullerton IT Training Excel Pivot Table</a:t>
          </a:r>
          <a:r>
            <a:rPr lang="en-US" sz="1100" b="1" baseline="0"/>
            <a:t> Tutorial Training</a:t>
          </a:r>
          <a:endParaRPr lang="en-US" sz="1100"/>
        </a:p>
        <a:p>
          <a:r>
            <a:rPr lang="en-US" sz="1100"/>
            <a:t>Part 1 (4:56)</a:t>
          </a:r>
        </a:p>
        <a:p>
          <a:r>
            <a:rPr lang="en-US" sz="1100"/>
            <a:t>https://www.youtube.com/watch?v=l0a0dCgFA5g</a:t>
          </a:r>
        </a:p>
        <a:p>
          <a:endParaRPr lang="en-US" sz="1100"/>
        </a:p>
        <a:p>
          <a:r>
            <a:rPr lang="en-US" sz="1100"/>
            <a:t>Part</a:t>
          </a:r>
          <a:r>
            <a:rPr lang="en-US" sz="1100" baseline="0"/>
            <a:t> 2 (5:07)</a:t>
          </a:r>
        </a:p>
        <a:p>
          <a:r>
            <a:rPr lang="en-US" sz="1100"/>
            <a:t>https://www.youtube.com/watch?v=e0sD4dkaF4Q</a:t>
          </a:r>
        </a:p>
        <a:p>
          <a:endParaRPr lang="en-US" sz="1100"/>
        </a:p>
        <a:p>
          <a:r>
            <a:rPr lang="en-US" sz="1100"/>
            <a:t>Part 3 (6:46)</a:t>
          </a:r>
        </a:p>
        <a:p>
          <a:r>
            <a:rPr lang="en-US" sz="1100"/>
            <a:t>https://www.youtube.com/watch?v=41FljuK_-mE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23</xdr:col>
      <xdr:colOff>598714</xdr:colOff>
      <xdr:row>0</xdr:row>
      <xdr:rowOff>1</xdr:rowOff>
    </xdr:from>
    <xdr:to>
      <xdr:col>30</xdr:col>
      <xdr:colOff>1585686</xdr:colOff>
      <xdr:row>2</xdr:row>
      <xdr:rowOff>99787</xdr:rowOff>
    </xdr:to>
    <xdr:graphicFrame macro="">
      <xdr:nvGraphicFramePr>
        <xdr:cNvPr id="2" name="Chart 1">
          <a:extLst>
            <a:ext uri="{FF2B5EF4-FFF2-40B4-BE49-F238E27FC236}">
              <a16:creationId xmlns:a16="http://schemas.microsoft.com/office/drawing/2014/main" id="{65502444-B57C-49BB-A458-B47FDF378B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chterman@gavilan.edu" refreshedDate="44574.339612731485" createdVersion="6" refreshedVersion="6" minRefreshableVersion="3" recordCount="1725" xr:uid="{8229D347-9B43-684B-A84B-74EAD41CA8A6}">
  <cacheSource type="worksheet">
    <worksheetSource ref="A1:NZ1726" sheet="Data"/>
  </cacheSource>
  <cacheFields count="390">
    <cacheField name="District" numFmtId="0">
      <sharedItems/>
    </cacheField>
    <cacheField name="College" numFmtId="0">
      <sharedItems count="115">
        <s v="Canyons"/>
        <s v="Chabot Hayward"/>
        <s v="Copper Mountain"/>
        <s v="Foothill"/>
        <s v="Glendale"/>
        <s v="Long Beach"/>
        <s v="Napa"/>
        <s v="San Mateo"/>
        <s v="Folsom Lake"/>
        <s v="Gavilan"/>
        <s v="Fresno City"/>
        <s v="Alameda"/>
        <s v="Laney"/>
        <s v="Berkeley City"/>
        <s v="Lassen"/>
        <s v="Contra Costa"/>
        <s v="Columbia"/>
        <s v="Santa Ana"/>
        <s v="Mission"/>
        <s v="West Valley"/>
        <s v="Feather River"/>
        <s v="Palo Verde"/>
        <s v="Grossmont"/>
        <s v="Cabrillo"/>
        <s v="Redwoods"/>
        <s v="Los Medanos"/>
        <s v="West LA"/>
        <s v="Allan Hancock"/>
        <s v="Las Positas"/>
        <s v="Saddleback"/>
        <s v="Sierra"/>
        <s v="Desert"/>
        <s v="West Hills Coalinga"/>
        <s v="Moorpark"/>
        <s v="San Diego Miramar"/>
        <s v="Mt. San Jacinto"/>
        <s v="Solano"/>
        <s v="Butte"/>
        <s v="Oxnard"/>
        <s v="Shasta"/>
        <s v="Reedley College"/>
        <s v="Antelope Valley"/>
        <s v="LA Pierce"/>
        <s v="Modesto"/>
        <s v="Victor Valley"/>
        <s v="West Hills Lemoore"/>
        <s v="Cuyamaca"/>
        <s v="Siskiyous"/>
        <s v="Hartnell"/>
        <s v="Evergreen Valley"/>
        <s v="Monterey"/>
        <s v="Diablo Valley"/>
        <s v="American River"/>
        <s v="LA Harbor"/>
        <s v="Citrus"/>
        <s v="San Jose City"/>
        <s v="Yuba"/>
        <s v="Golden West"/>
        <s v="Cosumnes River"/>
        <s v="East LA"/>
        <s v="El Camino"/>
        <s v="Rio Hondo"/>
        <s v="Pasadena"/>
        <s v="LA Valley"/>
        <s v="Southwestern"/>
        <s v="Cypress"/>
        <s v="Santa Barbara"/>
        <s v="Riverside"/>
        <s v="Bakersfield"/>
        <s v="Cerritos"/>
        <s v="Clovis"/>
        <s v="Barstow"/>
        <s v="Canada"/>
        <s v="Cerro Coso"/>
        <s v="Chaffey"/>
        <s v="Coastline"/>
        <s v="Compton"/>
        <s v="Crafton Hills"/>
        <s v="Cuesta"/>
        <s v="Deanza"/>
        <s v="Fullerton"/>
        <s v="Imperial"/>
        <s v="Irvine"/>
        <s v="LA City"/>
        <s v="LA Mission"/>
        <s v="LA Swest"/>
        <s v="LA Trade"/>
        <s v="Lake Tahoe"/>
        <s v="Marin"/>
        <s v="Mendocino"/>
        <s v="Menifee Valley"/>
        <s v="Merced"/>
        <s v="Merritt"/>
        <s v="MiraCosta"/>
        <s v="Moreno Valley"/>
        <s v="Mt San Antonio"/>
        <s v="Norco College"/>
        <s v="Ohlone"/>
        <s v="Orange Coast"/>
        <s v="Palomar"/>
        <s v="Porterville"/>
        <s v="Sacramento City"/>
        <s v="San Bernardino"/>
        <s v="San Diego City"/>
        <s v="San Diego Mesa"/>
        <s v="San Francisco"/>
        <s v="San Joaquin Delta"/>
        <s v="Santa Monica"/>
        <s v="Santa Rosa"/>
        <s v="Santiago Canyon"/>
        <s v="Sequoias"/>
        <s v="Skyline"/>
        <s v="Taft"/>
        <s v="Ventura"/>
        <s v="Woodland"/>
      </sharedItems>
    </cacheField>
    <cacheField name="CollegeId" numFmtId="0">
      <sharedItems containsBlank="1" containsMixedTypes="1" containsNumber="1" containsInteger="1" minValue="292" maxValue="963"/>
    </cacheField>
    <cacheField name="MultiCollegeDistrictFlag" numFmtId="0">
      <sharedItems containsBlank="1"/>
    </cacheField>
    <cacheField name="YearCode" numFmtId="0">
      <sharedItems containsSemiMixedTypes="0" containsString="0" containsNumber="1" containsInteger="1" minValue="20060" maxValue="20200"/>
    </cacheField>
    <cacheField name="Year" numFmtId="0">
      <sharedItems count="15">
        <s v="2005-2006"/>
        <s v="2006-2007"/>
        <s v="2007-2008"/>
        <s v="2008-2009"/>
        <s v="2009-2010"/>
        <s v="2010-2011"/>
        <s v="2011-2012"/>
        <s v="2012-2013"/>
        <s v="2013-2014"/>
        <s v="2014-2015"/>
        <s v="2015-2016"/>
        <s v="2016-2017"/>
        <s v="2017-2018"/>
        <s v="2018-2019"/>
        <s v="2019-2020"/>
      </sharedItems>
    </cacheField>
    <cacheField name="FTESCredit" numFmtId="0">
      <sharedItems containsBlank="1" containsMixedTypes="1" containsNumber="1" minValue="1053.6712380952358" maxValue="31013.059809523886"/>
    </cacheField>
    <cacheField name="ASFTotal" numFmtId="0">
      <sharedItems containsBlank="1" containsMixedTypes="1" containsNumber="1" minValue="0" maxValue="291000"/>
    </cacheField>
    <cacheField name="LibControlledStudyAreas" numFmtId="0">
      <sharedItems containsBlank="1" containsMixedTypes="1" containsNumber="1" containsInteger="1" minValue="0" maxValue="3"/>
    </cacheField>
    <cacheField name="ComputerWorkstations" numFmtId="0">
      <sharedItems containsBlank="1" containsMixedTypes="1" containsNumber="1" containsInteger="1" minValue="0" maxValue="617"/>
    </cacheField>
    <cacheField name="StudyRooms" numFmtId="0">
      <sharedItems containsBlank="1" containsMixedTypes="1" containsNumber="1" containsInteger="1" minValue="0" maxValue="140"/>
    </cacheField>
    <cacheField name="ComputerLabs" numFmtId="0">
      <sharedItems containsBlank="1" containsMixedTypes="1" containsNumber="1" containsInteger="1" minValue="0" maxValue="181"/>
    </cacheField>
    <cacheField name="WritingCenters" numFmtId="0">
      <sharedItems containsBlank="1"/>
    </cacheField>
    <cacheField name="TutoringCenters" numFmtId="0">
      <sharedItems containsBlank="1"/>
    </cacheField>
    <cacheField name="FacultyOffices" numFmtId="0">
      <sharedItems containsBlank="1"/>
    </cacheField>
    <cacheField name="LearningSpaces" numFmtId="0">
      <sharedItems containsBlank="1"/>
    </cacheField>
    <cacheField name="OtherDepartmentsServices" numFmtId="0">
      <sharedItems containsBlank="1" containsMixedTypes="1" containsNumber="1" containsInteger="1" minValue="0" maxValue="0"/>
    </cacheField>
    <cacheField name="SeatsLibraryControlled" numFmtId="0">
      <sharedItems containsBlank="1" containsMixedTypes="1" containsNumber="1" containsInteger="1" minValue="0" maxValue="1300"/>
    </cacheField>
    <cacheField name="SeatsLaboratories" numFmtId="0">
      <sharedItems containsBlank="1" containsMixedTypes="1" containsNumber="1" containsInteger="1" minValue="0" maxValue="954"/>
    </cacheField>
    <cacheField name="SeatsClassrooms" numFmtId="0">
      <sharedItems containsBlank="1" containsMixedTypes="1" containsNumber="1" containsInteger="1" minValue="0" maxValue="97"/>
    </cacheField>
    <cacheField name="SeatsStudyRoom" numFmtId="0">
      <sharedItems containsBlank="1" containsMixedTypes="1" containsNumber="1" containsInteger="1" minValue="0" maxValue="1360"/>
    </cacheField>
    <cacheField name="SeatsBuilding" numFmtId="0">
      <sharedItems containsBlank="1" containsMixedTypes="1" containsNumber="1" containsInteger="1" minValue="0" maxValue="1788"/>
    </cacheField>
    <cacheField name="InternetWorkStations" numFmtId="0">
      <sharedItems containsBlank="1" containsMixedTypes="1" containsNumber="1" containsInteger="1" minValue="0" maxValue="678"/>
    </cacheField>
    <cacheField name="SatelliteSites" numFmtId="0">
      <sharedItems containsBlank="1" containsMixedTypes="1" containsNumber="1" containsInteger="1" minValue="0" maxValue="6"/>
    </cacheField>
    <cacheField name="SatelliteClassrooms" numFmtId="0">
      <sharedItems containsBlank="1" containsMixedTypes="1" containsNumber="1" containsInteger="1" minValue="0" maxValue="4"/>
    </cacheField>
    <cacheField name="SatelliteComputerWorkstations" numFmtId="0">
      <sharedItems containsBlank="1" containsMixedTypes="1" containsNumber="1" containsInteger="1" minValue="0" maxValue="373"/>
    </cacheField>
    <cacheField name="SatelliteStudyRooms" numFmtId="0">
      <sharedItems containsBlank="1" containsMixedTypes="1" containsNumber="1" containsInteger="1" minValue="0" maxValue="15"/>
    </cacheField>
    <cacheField name="SatelliteComputerLabs" numFmtId="0">
      <sharedItems containsBlank="1" containsMixedTypes="1" containsNumber="1" containsInteger="1" minValue="0" maxValue="7"/>
    </cacheField>
    <cacheField name="ExpendituresBookGeneralFund" numFmtId="168">
      <sharedItems containsBlank="1" containsMixedTypes="1" containsNumber="1" minValue="0" maxValue="1829000"/>
    </cacheField>
    <cacheField name="ExpendituresBookNonGeneralFund" numFmtId="3">
      <sharedItems containsBlank="1" containsMixedTypes="1" containsNumber="1" containsInteger="1" minValue="0" maxValue="133000"/>
    </cacheField>
    <cacheField name="ExpendituresBookSEAFund" numFmtId="3">
      <sharedItems containsBlank="1" containsMixedTypes="1" containsNumber="1" containsInteger="1" minValue="150" maxValue="50000"/>
    </cacheField>
    <cacheField name="ExpendituresBookDistrictGrant" numFmtId="168">
      <sharedItems containsBlank="1" containsMixedTypes="1" containsNumber="1" minValue="0" maxValue="178780"/>
    </cacheField>
    <cacheField name="ExpendituresBookInstrutionalEquipment" numFmtId="168">
      <sharedItems containsBlank="1" containsMixedTypes="1" containsNumber="1" minValue="0" maxValue="195470"/>
    </cacheField>
    <cacheField name="ExpendituresBookPFEARCC" numFmtId="168">
      <sharedItems containsBlank="1" containsMixedTypes="1" containsNumber="1" containsInteger="1" minValue="0" maxValue="190822"/>
    </cacheField>
    <cacheField name="ExpendituresBookTTIP" numFmtId="168">
      <sharedItems containsBlank="1" containsMixedTypes="1" containsNumber="1" containsInteger="1" minValue="0" maxValue="66289"/>
    </cacheField>
    <cacheField name="ExpendituresBookBasicSkills" numFmtId="168">
      <sharedItems containsBlank="1" containsMixedTypes="1" containsNumber="1" minValue="0" maxValue="42697"/>
    </cacheField>
    <cacheField name="ExpendituresBookPerkins" numFmtId="168">
      <sharedItems containsBlank="1" containsMixedTypes="1" containsNumber="1" minValue="0" maxValue="21660"/>
    </cacheField>
    <cacheField name="ExpendituresBookLottery" numFmtId="0">
      <sharedItems containsBlank="1" containsMixedTypes="1" containsNumber="1" minValue="0" maxValue="2878586"/>
    </cacheField>
    <cacheField name="ExpendituresBookOther" numFmtId="168">
      <sharedItems containsBlank="1" containsMixedTypes="1" containsNumber="1" minValue="0" maxValue="209952"/>
    </cacheField>
    <cacheField name="BookExpendituresSource" numFmtId="0">
      <sharedItems containsBlank="1" containsMixedTypes="1" containsNumber="1" containsInteger="1" minValue="1339" maxValue="1339" longText="1"/>
    </cacheField>
    <cacheField name="ExpendituresBookTotal" numFmtId="0">
      <sharedItems containsBlank="1" containsMixedTypes="1" containsNumber="1" minValue="0" maxValue="4707626"/>
    </cacheField>
    <cacheField name="ExpendituresEBookGeneralFund" numFmtId="0">
      <sharedItems containsBlank="1" containsMixedTypes="1" containsNumber="1" minValue="0" maxValue="68196"/>
    </cacheField>
    <cacheField name="ExpendituresEBookNonGeneralFund" numFmtId="0">
      <sharedItems containsBlank="1" containsMixedTypes="1" containsNumber="1" containsInteger="1" minValue="0" maxValue="7307"/>
    </cacheField>
    <cacheField name="ExpendituresEBookSEAFund" numFmtId="0">
      <sharedItems containsBlank="1" containsMixedTypes="1" containsNumber="1" containsInteger="1" minValue="0" maxValue="11262"/>
    </cacheField>
    <cacheField name="ExpendituresEBookDistrictGrant" numFmtId="0">
      <sharedItems containsBlank="1" containsMixedTypes="1" containsNumber="1" minValue="0" maxValue="34530"/>
    </cacheField>
    <cacheField name="ExpendituresEBookInstrutionalEquipment" numFmtId="0">
      <sharedItems containsBlank="1" containsMixedTypes="1" containsNumber="1" minValue="0" maxValue="125000"/>
    </cacheField>
    <cacheField name="ExpendituresEBookPFEARCC" numFmtId="0">
      <sharedItems containsBlank="1" containsMixedTypes="1" containsNumber="1" containsInteger="1" minValue="0" maxValue="28000"/>
    </cacheField>
    <cacheField name="ExpendituresEBookTTIP" numFmtId="0">
      <sharedItems containsBlank="1" containsMixedTypes="1" containsNumber="1" minValue="0" maxValue="60228"/>
    </cacheField>
    <cacheField name="ExpendituresEBookBasicSkills" numFmtId="0">
      <sharedItems containsBlank="1" containsMixedTypes="1" containsNumber="1" containsInteger="1" minValue="0" maxValue="0"/>
    </cacheField>
    <cacheField name="ExpendituresEBookPerkins" numFmtId="0">
      <sharedItems containsBlank="1" containsMixedTypes="1" containsNumber="1" containsInteger="1" minValue="0" maxValue="12079"/>
    </cacheField>
    <cacheField name="ExpendituresEBookLottery" numFmtId="0">
      <sharedItems containsBlank="1" containsMixedTypes="1" containsNumber="1" minValue="0" maxValue="124689"/>
    </cacheField>
    <cacheField name="ExpendituresEBookOther" numFmtId="0">
      <sharedItems containsBlank="1" containsMixedTypes="1" containsNumber="1" minValue="0" maxValue="114561"/>
    </cacheField>
    <cacheField name="ExpendituresEBookOtherSpecify" numFmtId="0">
      <sharedItems containsBlank="1" containsMixedTypes="1" containsNumber="1" containsInteger="1" minValue="0" maxValue="0"/>
    </cacheField>
    <cacheField name="ExpendituresEBookTotal" numFmtId="0">
      <sharedItems containsBlank="1" containsMixedTypes="1" containsNumber="1" minValue="0" maxValue="125000"/>
    </cacheField>
    <cacheField name="ExpendituresPrintPeriodicalsGeneralFund" numFmtId="0">
      <sharedItems containsBlank="1" containsMixedTypes="1" containsNumber="1" minValue="0" maxValue="1368846"/>
    </cacheField>
    <cacheField name="ExpendituresPrintPeriodicalsSEAFund" numFmtId="0">
      <sharedItems containsBlank="1" containsMixedTypes="1" containsNumber="1" containsInteger="1" minValue="0" maxValue="0"/>
    </cacheField>
    <cacheField name="ExpendituresNonGeneralFundPrintPeriodicals" numFmtId="0">
      <sharedItems containsBlank="1" containsMixedTypes="1" containsNumber="1" containsInteger="1" minValue="0" maxValue="15393"/>
    </cacheField>
    <cacheField name="ExpendituresPrintPeriodicalsDistrictGrant" numFmtId="0">
      <sharedItems containsBlank="1" containsMixedTypes="1" containsNumber="1" minValue="0" maxValue="52373"/>
    </cacheField>
    <cacheField name="ExpendituresPrintPeriodicalsInstrutionalEquipment" numFmtId="0">
      <sharedItems containsBlank="1" containsMixedTypes="1" containsNumber="1" minValue="0" maxValue="78999"/>
    </cacheField>
    <cacheField name="ExpendituresPrintPeriodicalsPFEARCC" numFmtId="0">
      <sharedItems containsBlank="1" containsMixedTypes="1" containsNumber="1" containsInteger="1" minValue="0" maxValue="593"/>
    </cacheField>
    <cacheField name="ExpendituresPrintPeriodicalsTTIP" numFmtId="0">
      <sharedItems containsBlank="1" containsMixedTypes="1" containsNumber="1" minValue="0" maxValue="52285"/>
    </cacheField>
    <cacheField name="ExpendituresPrintPeriodicalsBasicSkills" numFmtId="0">
      <sharedItems containsBlank="1" containsMixedTypes="1" containsNumber="1" containsInteger="1" minValue="0" maxValue="6303"/>
    </cacheField>
    <cacheField name="ExpendituresPrintPeriodicalsPerkins" numFmtId="0">
      <sharedItems containsBlank="1" containsMixedTypes="1" containsNumber="1" containsInteger="1" minValue="0" maxValue="80714"/>
    </cacheField>
    <cacheField name="ExpendituresPrintPeriodicalsLottery" numFmtId="0">
      <sharedItems containsBlank="1" containsMixedTypes="1" containsNumber="1" minValue="0" maxValue="103506"/>
    </cacheField>
    <cacheField name="ExpendituresPrintPeriodicalsOther" numFmtId="0">
      <sharedItems containsBlank="1" containsMixedTypes="1" containsNumber="1" minValue="0" maxValue="39997"/>
    </cacheField>
    <cacheField name="ExpendituresPrintPeriodicalsOtherSource" numFmtId="0">
      <sharedItems containsBlank="1" containsMixedTypes="1" containsNumber="1" containsInteger="1" minValue="0" maxValue="0"/>
    </cacheField>
    <cacheField name="ExpendituresPrintPeriodicalsTotal" numFmtId="0">
      <sharedItems containsBlank="1" containsMixedTypes="1" containsNumber="1" minValue="0" maxValue="1368846"/>
    </cacheField>
    <cacheField name="ExpendituresMicroformsGeneralFund" numFmtId="0">
      <sharedItems containsBlank="1" containsMixedTypes="1" containsNumber="1" minValue="0" maxValue="31376"/>
    </cacheField>
    <cacheField name="ExpendituresNonGeneralFundMicroforms" numFmtId="0">
      <sharedItems containsBlank="1" containsMixedTypes="1" containsNumber="1" containsInteger="1" minValue="0" maxValue="0"/>
    </cacheField>
    <cacheField name="ExpendituresMicroformsDistrictGrant" numFmtId="0">
      <sharedItems containsBlank="1" containsMixedTypes="1" containsNumber="1" containsInteger="1" minValue="0" maxValue="8550"/>
    </cacheField>
    <cacheField name="ExpendituresMicroformsInstrutionalEquipment" numFmtId="0">
      <sharedItems containsBlank="1" containsMixedTypes="1" containsNumber="1" containsInteger="1" minValue="0" maxValue="31676"/>
    </cacheField>
    <cacheField name="ExpendituresMicroformsPFEARCC" numFmtId="0">
      <sharedItems containsBlank="1" containsMixedTypes="1" containsNumber="1" containsInteger="1" minValue="0" maxValue="5100"/>
    </cacheField>
    <cacheField name="ExpendituresMicroformsTTIP" numFmtId="0">
      <sharedItems containsBlank="1" containsMixedTypes="1" containsNumber="1" containsInteger="1" minValue="0" maxValue="12176"/>
    </cacheField>
    <cacheField name="ExpendituresMicroformsBasicSkills" numFmtId="0">
      <sharedItems containsBlank="1" containsMixedTypes="1" containsNumber="1" containsInteger="1" minValue="0" maxValue="0"/>
    </cacheField>
    <cacheField name="ExpendituresMicroformsPerkins" numFmtId="0">
      <sharedItems containsBlank="1" containsMixedTypes="1" containsNumber="1" containsInteger="1" minValue="0" maxValue="1114"/>
    </cacheField>
    <cacheField name="ExpendituresMicroformsLottery" numFmtId="0">
      <sharedItems containsBlank="1" containsMixedTypes="1" containsNumber="1" containsInteger="1" minValue="0" maxValue="44925"/>
    </cacheField>
    <cacheField name="ExpendituresMicroformsOther" numFmtId="0">
      <sharedItems containsBlank="1" containsMixedTypes="1" containsNumber="1" containsInteger="1" minValue="0" maxValue="4100"/>
    </cacheField>
    <cacheField name="ExpendituresMicroformsTotal" numFmtId="0">
      <sharedItems containsBlank="1" containsMixedTypes="1" containsNumber="1" minValue="0" maxValue="44925"/>
    </cacheField>
    <cacheField name="ExpendituresDatabasesGeneralFundSubscriptions" numFmtId="0">
      <sharedItems containsBlank="1" containsMixedTypes="1" containsNumber="1" minValue="0" maxValue="152048"/>
    </cacheField>
    <cacheField name="ExpendituresDatabasesSEAFundSubscriptions" numFmtId="0">
      <sharedItems containsBlank="1" containsMixedTypes="1" containsNumber="1" containsInteger="1" minValue="0" maxValue="42505"/>
    </cacheField>
    <cacheField name="ExpendituresNonGeneralFundDatabasesSubscriptions" numFmtId="0">
      <sharedItems containsBlank="1" containsMixedTypes="1" containsNumber="1" containsInteger="1" minValue="0" maxValue="100567"/>
    </cacheField>
    <cacheField name="ExpendituresDatabasesDistrictGrantSubscriptions" numFmtId="0">
      <sharedItems containsBlank="1" containsMixedTypes="1" containsNumber="1" minValue="0" maxValue="66959"/>
    </cacheField>
    <cacheField name="ExpendituresDatabasesInstrutionalEquipmentSubscriptions" numFmtId="0">
      <sharedItems containsBlank="1" containsMixedTypes="1" containsNumber="1" minValue="0" maxValue="170000"/>
    </cacheField>
    <cacheField name="ExpendituresDatabasesPFEARCCSubscriptions" numFmtId="0">
      <sharedItems containsBlank="1"/>
    </cacheField>
    <cacheField name="ExpendituresDatabasesBasicSkillsSubscriptions" numFmtId="0">
      <sharedItems containsBlank="1" containsMixedTypes="1" containsNumber="1" containsInteger="1" minValue="0" maxValue="13964"/>
    </cacheField>
    <cacheField name="ExpendituresDatabasesPerkinsSubscriptions" numFmtId="0">
      <sharedItems containsBlank="1" containsMixedTypes="1" containsNumber="1" minValue="0" maxValue="80714"/>
    </cacheField>
    <cacheField name="ExpendituresDatabasesTTIPSubscriptions" numFmtId="0">
      <sharedItems containsBlank="1" containsMixedTypes="1" containsNumber="1" containsInteger="1" minValue="0" maxValue="23701"/>
    </cacheField>
    <cacheField name="ExpendituresDatabasesLotterySubscriptions" numFmtId="0">
      <sharedItems containsBlank="1" containsMixedTypes="1" containsNumber="1" minValue="0" maxValue="1206820"/>
    </cacheField>
    <cacheField name="ExpendituresDatabasesOtherSubscriptions" numFmtId="0">
      <sharedItems containsBlank="1" containsMixedTypes="1" containsNumber="1" minValue="0" maxValue="1422033"/>
    </cacheField>
    <cacheField name="ExpendituresDatabasesOtherSubscriptionsSource" numFmtId="0">
      <sharedItems containsBlank="1" containsMixedTypes="1" containsNumber="1" containsInteger="1" minValue="0" maxValue="0" longText="1"/>
    </cacheField>
    <cacheField name="ExpendituresDatabasesTotalSubscriptions" numFmtId="0">
      <sharedItems containsBlank="1" containsMixedTypes="1" containsNumber="1" minValue="0" maxValue="1422033"/>
    </cacheField>
    <cacheField name="ExpendituresDatabasesGeneralFundPurchases" numFmtId="0">
      <sharedItems containsBlank="1" containsMixedTypes="1" containsNumber="1" minValue="0" maxValue="79766"/>
    </cacheField>
    <cacheField name="ExpendituresNonGeneralFundDatabasesPurchases" numFmtId="0">
      <sharedItems containsBlank="1" containsMixedTypes="1" containsNumber="1" containsInteger="1" minValue="0" maxValue="51842"/>
    </cacheField>
    <cacheField name="ExpendituresDatabasesDistrictGrantPurchases" numFmtId="0">
      <sharedItems containsBlank="1" containsMixedTypes="1" containsNumber="1" containsInteger="1" minValue="0" maxValue="11655"/>
    </cacheField>
    <cacheField name="ExpendituresDatabasesInstrutionalEquipmentPurchases" numFmtId="0">
      <sharedItems containsBlank="1" containsMixedTypes="1" containsNumber="1" minValue="0" maxValue="12168.5"/>
    </cacheField>
    <cacheField name="ExpendituresDatabasesPFEARCCPurchases" numFmtId="0">
      <sharedItems containsBlank="1"/>
    </cacheField>
    <cacheField name="ExpendituresDatabasesBasicSkillsPurchases" numFmtId="0">
      <sharedItems containsBlank="1" containsMixedTypes="1" containsNumber="1" containsInteger="1" minValue="0" maxValue="0"/>
    </cacheField>
    <cacheField name="ExpendituresDatabasesPerkinsPurchases" numFmtId="0">
      <sharedItems containsBlank="1" containsMixedTypes="1" containsNumber="1" containsInteger="1" minValue="0" maxValue="8710"/>
    </cacheField>
    <cacheField name="ExpendituresDatabasesTTIPPurchases" numFmtId="0">
      <sharedItems containsBlank="1" containsMixedTypes="1" containsNumber="1" containsInteger="1" minValue="0" maxValue="0"/>
    </cacheField>
    <cacheField name="ExpendituresDatabasesLotteryPurchases" numFmtId="0">
      <sharedItems containsBlank="1" containsMixedTypes="1" containsNumber="1" minValue="0" maxValue="106164"/>
    </cacheField>
    <cacheField name="ExpendituresDatabasesOtherPurchases" numFmtId="0">
      <sharedItems containsBlank="1" containsMixedTypes="1" containsNumber="1" containsInteger="1" minValue="0" maxValue="40000"/>
    </cacheField>
    <cacheField name="ExpendituresDatabasesTotalPurchases" numFmtId="0">
      <sharedItems containsBlank="1" containsMixedTypes="1" containsNumber="1" minValue="0" maxValue="150006"/>
    </cacheField>
    <cacheField name="ExpendituresDatabasesGeneralFundTotal" numFmtId="0">
      <sharedItems containsBlank="1" containsMixedTypes="1" containsNumber="1" minValue="0" maxValue="908989"/>
    </cacheField>
    <cacheField name="ExpendituresNonGeneralFundDatabasesTotal" numFmtId="0">
      <sharedItems containsBlank="1" containsMixedTypes="1" containsNumber="1" containsInteger="1" minValue="0" maxValue="49824"/>
    </cacheField>
    <cacheField name="ExpendituresDatabasesDistrictGrantTotal" numFmtId="0">
      <sharedItems containsBlank="1" containsMixedTypes="1" containsNumber="1" minValue="0" maxValue="115100"/>
    </cacheField>
    <cacheField name="ExpendituresDatabasesInstrutionalEquipmentTotal" numFmtId="0">
      <sharedItems containsBlank="1" containsMixedTypes="1" containsNumber="1" minValue="0" maxValue="137175"/>
    </cacheField>
    <cacheField name="ExpendituresDatabasesPFEARCCTotal" numFmtId="0">
      <sharedItems containsBlank="1" containsMixedTypes="1" containsNumber="1" containsInteger="1" minValue="0" maxValue="44439"/>
    </cacheField>
    <cacheField name="ExpendituresDatabasesBasicSkillsTotal" numFmtId="0">
      <sharedItems containsBlank="1" containsMixedTypes="1" containsNumber="1" containsInteger="1" minValue="0" maxValue="13964"/>
    </cacheField>
    <cacheField name="ExpendituresDatabasesPerkinsTotal" numFmtId="0">
      <sharedItems containsBlank="1" containsMixedTypes="1" containsNumber="1" minValue="0" maxValue="49551"/>
    </cacheField>
    <cacheField name="ExpendituresDatabasesTTIPTotal" numFmtId="0">
      <sharedItems containsBlank="1" containsMixedTypes="1" containsNumber="1" minValue="0" maxValue="70438"/>
    </cacheField>
    <cacheField name="ExpendituresDatabasesLotteryTotal" numFmtId="0">
      <sharedItems containsBlank="1" containsMixedTypes="1" containsNumber="1" minValue="0" maxValue="203000"/>
    </cacheField>
    <cacheField name="ExpendituresDatabasesOtherTotal" numFmtId="0">
      <sharedItems containsBlank="1" containsMixedTypes="1" containsNumber="1" minValue="0" maxValue="152825"/>
    </cacheField>
    <cacheField name="ExpendituresDatabasesTotal" numFmtId="0">
      <sharedItems containsBlank="1" containsMixedTypes="1" containsNumber="1" minValue="0" maxValue="239000"/>
    </cacheField>
    <cacheField name="ExpendituresAVMediaGeneralFundSubscriptions" numFmtId="0">
      <sharedItems containsBlank="1" containsMixedTypes="1" containsNumber="1" containsInteger="1" minValue="0" maxValue="55891"/>
    </cacheField>
    <cacheField name="ExpendituresNonGeneralFundAVMediaSubscriptions" numFmtId="0">
      <sharedItems containsBlank="1" containsMixedTypes="1" containsNumber="1" containsInteger="1" minValue="0" maxValue="0"/>
    </cacheField>
    <cacheField name="ExpendituresSEAFundAVMediaSubscriptions" numFmtId="0">
      <sharedItems containsBlank="1" containsMixedTypes="1" containsNumber="1" containsInteger="1" minValue="0" maxValue="1"/>
    </cacheField>
    <cacheField name="ExpendituresAVMediaDistrictGrantSubscriptions" numFmtId="0">
      <sharedItems containsBlank="1" containsMixedTypes="1" containsNumber="1" containsInteger="1" minValue="0" maxValue="39019"/>
    </cacheField>
    <cacheField name="ExpendituresAVMediaInstrutionalEquipmentSubscriptions" numFmtId="0">
      <sharedItems containsBlank="1" containsMixedTypes="1" containsNumber="1" containsInteger="1" minValue="0" maxValue="19188"/>
    </cacheField>
    <cacheField name="ExpendituresAVMediaPFEARCCSubscriptions" numFmtId="0">
      <sharedItems containsBlank="1"/>
    </cacheField>
    <cacheField name="ExpendituresAVMediaBasicSkillsSubscriptions" numFmtId="0">
      <sharedItems containsBlank="1" containsMixedTypes="1" containsNumber="1" containsInteger="1" minValue="0" maxValue="500"/>
    </cacheField>
    <cacheField name="ExpendituresAVMediaPerkinsSubscriptions" numFmtId="0">
      <sharedItems containsBlank="1" containsMixedTypes="1" containsNumber="1" containsInteger="1" minValue="0" maxValue="20000"/>
    </cacheField>
    <cacheField name="ExpendituresAVMediaLotterySubscriptions" numFmtId="0">
      <sharedItems containsBlank="1" containsMixedTypes="1" containsNumber="1" containsInteger="1" minValue="0" maxValue="85712"/>
    </cacheField>
    <cacheField name="ExpendituresAVMediaTTIPSubscriptions" numFmtId="0">
      <sharedItems containsBlank="1" containsMixedTypes="1" containsNumber="1" containsInteger="1" minValue="0" maxValue="0"/>
    </cacheField>
    <cacheField name="ExpendituresAVMediaOtherSubscriptions" numFmtId="0">
      <sharedItems containsBlank="1" containsMixedTypes="1" containsNumber="1" containsInteger="1" minValue="0" maxValue="108584"/>
    </cacheField>
    <cacheField name="ExpendituresAVMediaOtherSubscriptionsSource" numFmtId="0">
      <sharedItems containsBlank="1" containsMixedTypes="1" containsNumber="1" containsInteger="1" minValue="0" maxValue="0" longText="1"/>
    </cacheField>
    <cacheField name="ExpendituresAVMediaTotalSubscriptions" numFmtId="0">
      <sharedItems containsBlank="1" containsMixedTypes="1" containsNumber="1" containsInteger="1" minValue="0" maxValue="144464"/>
    </cacheField>
    <cacheField name="ExpendituresAVMediaGeneralFundPurchases" numFmtId="0">
      <sharedItems containsBlank="1" containsMixedTypes="1" containsNumber="1" minValue="0" maxValue="15899"/>
    </cacheField>
    <cacheField name="ExpendituresNonGeneralFundAVMediaPurchases" numFmtId="0">
      <sharedItems containsBlank="1" containsMixedTypes="1" containsNumber="1" containsInteger="1" minValue="0" maxValue="7700"/>
    </cacheField>
    <cacheField name="ExpendituresSEAFundAVMediaPurchases" numFmtId="0">
      <sharedItems containsBlank="1" containsMixedTypes="1" containsNumber="1" containsInteger="1" minValue="0" maxValue="500"/>
    </cacheField>
    <cacheField name="ExpendituresAVMediaDistrictGrantPurchases" numFmtId="0">
      <sharedItems containsBlank="1" containsMixedTypes="1" containsNumber="1" minValue="0" maxValue="8570"/>
    </cacheField>
    <cacheField name="ExpendituresAVMediaInstrutionalEquipmentPurchases" numFmtId="0">
      <sharedItems containsBlank="1" containsMixedTypes="1" containsNumber="1" containsInteger="1" minValue="0" maxValue="35521"/>
    </cacheField>
    <cacheField name="ExpendituresAVMediaPFEARCCPurchases" numFmtId="0">
      <sharedItems containsBlank="1"/>
    </cacheField>
    <cacheField name="ExpendituresAVMediaBasicSkillsPurchases" numFmtId="0">
      <sharedItems containsBlank="1" containsMixedTypes="1" containsNumber="1" minValue="0" maxValue="5613"/>
    </cacheField>
    <cacheField name="ExpendituresAVMediaPerkinsPurchases" numFmtId="0">
      <sharedItems containsBlank="1" containsMixedTypes="1" containsNumber="1" containsInteger="1" minValue="0" maxValue="2126"/>
    </cacheField>
    <cacheField name="ExpendituresAVMediaLotteryPurchases" numFmtId="0">
      <sharedItems containsBlank="1" containsMixedTypes="1" containsNumber="1" minValue="0" maxValue="90909"/>
    </cacheField>
    <cacheField name="ExpendituresAVMediaTTIPPurchases" numFmtId="0">
      <sharedItems containsBlank="1" containsMixedTypes="1" containsNumber="1" containsInteger="1" minValue="0" maxValue="0"/>
    </cacheField>
    <cacheField name="ExpendituresAVMediaOtherPurchases" numFmtId="0">
      <sharedItems containsBlank="1" containsMixedTypes="1" containsNumber="1" minValue="0" maxValue="17400"/>
    </cacheField>
    <cacheField name="ExpendituresAVMediaOtherPurchasesSource" numFmtId="0">
      <sharedItems containsBlank="1" longText="1"/>
    </cacheField>
    <cacheField name="ExpendituresAVMediaTotalPurchases" numFmtId="0">
      <sharedItems containsBlank="1" containsMixedTypes="1" containsNumber="1" minValue="0" maxValue="90909"/>
    </cacheField>
    <cacheField name="ExpendituresAVMediaGeneralFundTotal" numFmtId="0">
      <sharedItems containsBlank="1" containsMixedTypes="1" containsNumber="1" minValue="0" maxValue="48312"/>
    </cacheField>
    <cacheField name="ExpendituresNonGeneralFundAVMediaTotal" numFmtId="0">
      <sharedItems containsBlank="1" containsMixedTypes="1" containsNumber="1" containsInteger="1" minValue="0" maxValue="2600"/>
    </cacheField>
    <cacheField name="ExpendituresAVMediaDistrictGrantTotal" numFmtId="0">
      <sharedItems containsBlank="1" containsMixedTypes="1" containsNumber="1" minValue="0" maxValue="278000"/>
    </cacheField>
    <cacheField name="ExpendituresAVMediaInstrutionalEquipmentTotal" numFmtId="0">
      <sharedItems containsBlank="1" containsMixedTypes="1" containsNumber="1" minValue="0" maxValue="29632"/>
    </cacheField>
    <cacheField name="ExpendituresAVMediaPFEARCCTotal" numFmtId="0">
      <sharedItems containsBlank="1" containsMixedTypes="1" containsNumber="1" containsInteger="1" minValue="0" maxValue="13000"/>
    </cacheField>
    <cacheField name="ExpendituresAVMediaBasicSkillsTotal" numFmtId="0">
      <sharedItems containsBlank="1" containsMixedTypes="1" containsNumber="1" minValue="0" maxValue="409.2"/>
    </cacheField>
    <cacheField name="ExpendituresAVMediaPerkinsTotal" numFmtId="0">
      <sharedItems containsBlank="1" containsMixedTypes="1" containsNumber="1" containsInteger="1" minValue="0" maxValue="7597"/>
    </cacheField>
    <cacheField name="ExpendituresAVMediaLotteryTotal" numFmtId="0">
      <sharedItems containsBlank="1" containsMixedTypes="1" containsNumber="1" minValue="0" maxValue="36837"/>
    </cacheField>
    <cacheField name="ExpendituresAVMediaTTIPTotal" numFmtId="0">
      <sharedItems containsBlank="1" containsMixedTypes="1" containsNumber="1" containsInteger="1" minValue="0" maxValue="33000"/>
    </cacheField>
    <cacheField name="ExpendituresAVMediaOtherTotal" numFmtId="0">
      <sharedItems containsBlank="1" containsMixedTypes="1" containsNumber="1" minValue="0" maxValue="25000"/>
    </cacheField>
    <cacheField name="ExpendituresAVMediaTotal" numFmtId="0">
      <sharedItems containsBlank="1" containsMixedTypes="1" containsNumber="1" minValue="0" maxValue="289335"/>
    </cacheField>
    <cacheField name="CollectionAgePercentPrior2000" numFmtId="2">
      <sharedItems containsBlank="1" containsMixedTypes="1" containsNumber="1" minValue="0" maxValue="0.97260000000000002"/>
    </cacheField>
    <cacheField name="CollectionAgePercentPrior2010" numFmtId="2">
      <sharedItems containsBlank="1" containsMixedTypes="1" containsNumber="1" minValue="0" maxValue="0.99"/>
    </cacheField>
    <cacheField name="CollectionAgePercentPrior2015" numFmtId="2">
      <sharedItems containsBlank="1" containsMixedTypes="1" containsNumber="1" minValue="0" maxValue="1"/>
    </cacheField>
    <cacheField name="CollectionAgePercentPrior2020" numFmtId="2">
      <sharedItems containsBlank="1"/>
    </cacheField>
    <cacheField name="CollectionAgePercentBetween2000and2010" numFmtId="2">
      <sharedItems containsBlank="1" containsMixedTypes="1" containsNumber="1" minValue="0" maxValue="0.64"/>
    </cacheField>
    <cacheField name="CollectionAgePercentAfter2010" numFmtId="2">
      <sharedItems containsBlank="1" containsMixedTypes="1" containsNumber="1" minValue="0" maxValue="0.68"/>
    </cacheField>
    <cacheField name="ExpendituresStreamingMediaGeneralFundSubscriptions" numFmtId="1">
      <sharedItems containsBlank="1" containsMixedTypes="1" containsNumber="1" minValue="0" maxValue="20694"/>
    </cacheField>
    <cacheField name="ExpendituresNonGeneralFundStreamingMediaSubscriptions" numFmtId="1">
      <sharedItems containsBlank="1" containsMixedTypes="1" containsNumber="1" containsInteger="1" minValue="0" maxValue="7220"/>
    </cacheField>
    <cacheField name="ExpendituresStreamingMediaDistrictGrantSubscriptions" numFmtId="1">
      <sharedItems containsBlank="1" containsMixedTypes="1" containsNumber="1" containsInteger="1" minValue="0" maxValue="20000"/>
    </cacheField>
    <cacheField name="ExpendituresStreamingMediaInstrutionalEquipmentSubscriptions" numFmtId="1">
      <sharedItems containsBlank="1" containsMixedTypes="1" containsNumber="1" containsInteger="1" minValue="0" maxValue="18000"/>
    </cacheField>
    <cacheField name="ExpendituresStreamingMediaBasicSkillsSubscriptions" numFmtId="1">
      <sharedItems containsBlank="1" containsMixedTypes="1" containsNumber="1" containsInteger="1" minValue="0" maxValue="1300"/>
    </cacheField>
    <cacheField name="ExpendituresStreamingMediaPerkinsSubscriptions" numFmtId="1">
      <sharedItems containsBlank="1" containsMixedTypes="1" containsNumber="1" containsInteger="1" minValue="0" maxValue="12121"/>
    </cacheField>
    <cacheField name="ExpendituresStreamingMediaLotterySubscriptions" numFmtId="1">
      <sharedItems containsBlank="1" containsMixedTypes="1" containsNumber="1" containsInteger="1" minValue="0" maxValue="36350"/>
    </cacheField>
    <cacheField name="ExpendituresStreamingMediaTTIPSubscriptions" numFmtId="1">
      <sharedItems containsBlank="1" containsMixedTypes="1" containsNumber="1" containsInteger="1" minValue="0" maxValue="1500"/>
    </cacheField>
    <cacheField name="ExpendituresStreamingMediaOtherSubscriptions" numFmtId="1">
      <sharedItems containsBlank="1" containsMixedTypes="1" containsNumber="1" containsInteger="1" minValue="0" maxValue="13750"/>
    </cacheField>
    <cacheField name="ExpendituresStreamingMediaTotalSubscriptions" numFmtId="1">
      <sharedItems containsBlank="1" containsMixedTypes="1" containsNumber="1" minValue="0" maxValue="36350"/>
    </cacheField>
    <cacheField name="ExpendituresStreamingMediaGeneralFundPurchases" numFmtId="1">
      <sharedItems containsBlank="1" containsMixedTypes="1" containsNumber="1" minValue="0" maxValue="4137"/>
    </cacheField>
    <cacheField name="ExpendituresNonGeneralFundStreamingMediaPurchases" numFmtId="1">
      <sharedItems containsBlank="1" containsMixedTypes="1" containsNumber="1" containsInteger="1" minValue="0" maxValue="7000"/>
    </cacheField>
    <cacheField name="ExpendituresStreamingMediaDistrictGrantPurchases" numFmtId="1">
      <sharedItems containsBlank="1" containsMixedTypes="1" containsNumber="1" containsInteger="1" minValue="0" maxValue="0"/>
    </cacheField>
    <cacheField name="ExpendituresStreamingMediaInstrutionalEquipmentPurchases" numFmtId="1">
      <sharedItems containsBlank="1" containsMixedTypes="1" containsNumber="1" containsInteger="1" minValue="0" maxValue="15717"/>
    </cacheField>
    <cacheField name="ExpendituresStreamingMediaBasicSkillsPurchases" numFmtId="1">
      <sharedItems containsBlank="1" containsMixedTypes="1" containsNumber="1" containsInteger="1" minValue="0" maxValue="0"/>
    </cacheField>
    <cacheField name="ExpendituresStreamingMediaPerkinsPurchases" numFmtId="1">
      <sharedItems containsBlank="1" containsMixedTypes="1" containsNumber="1" containsInteger="1" minValue="0" maxValue="1350"/>
    </cacheField>
    <cacheField name="ExpendituresStreamingMediaLotteryPurchases" numFmtId="1">
      <sharedItems containsBlank="1" containsMixedTypes="1" containsNumber="1" containsInteger="1" minValue="0" maxValue="11000"/>
    </cacheField>
    <cacheField name="ExpendituresStreamingMediaTTIPPurchases" numFmtId="1">
      <sharedItems containsBlank="1" containsMixedTypes="1" containsNumber="1" containsInteger="1" minValue="0" maxValue="11000"/>
    </cacheField>
    <cacheField name="ExpendituresStreamingMediaOtherPurchases" numFmtId="1">
      <sharedItems containsBlank="1" containsMixedTypes="1" containsNumber="1" containsInteger="1" minValue="0" maxValue="0"/>
    </cacheField>
    <cacheField name="ExpendituresStreamingMediaTotalPurchases" numFmtId="0">
      <sharedItems containsBlank="1" containsMixedTypes="1" containsNumber="1" minValue="0" maxValue="19080"/>
    </cacheField>
    <cacheField name="ExpendituresStreamingMediaGeneralFundTotal" numFmtId="0">
      <sharedItems containsBlank="1" containsMixedTypes="1" containsNumber="1" minValue="0" maxValue="162248"/>
    </cacheField>
    <cacheField name="ExpendituresNonGeneralFundStreamingMediaTotal" numFmtId="0">
      <sharedItems containsBlank="1" containsMixedTypes="1" containsNumber="1" containsInteger="1" minValue="0" maxValue="37045"/>
    </cacheField>
    <cacheField name="ExpendituresStreamingMediaDistrictGrantTotal" numFmtId="0">
      <sharedItems containsBlank="1" containsMixedTypes="1" containsNumber="1" containsInteger="1" minValue="0" maxValue="6284"/>
    </cacheField>
    <cacheField name="ExpendituresStreamingMediaInstrutionalEquipmentTotal" numFmtId="0">
      <sharedItems containsBlank="1" containsMixedTypes="1" containsNumber="1" minValue="0" maxValue="209037"/>
    </cacheField>
    <cacheField name="ExpendituresStreamingMediaBasicSkillsTotal" numFmtId="0">
      <sharedItems containsBlank="1" containsMixedTypes="1" containsNumber="1" containsInteger="1" minValue="0" maxValue="20000"/>
    </cacheField>
    <cacheField name="ExpendituresStreamingMediaPerkinsTotal" numFmtId="0">
      <sharedItems containsBlank="1" containsMixedTypes="1" containsNumber="1" containsInteger="1" minValue="0" maxValue="11328"/>
    </cacheField>
    <cacheField name="ExpendituresStreamingMediaTTIPTotal" numFmtId="0">
      <sharedItems containsBlank="1" containsMixedTypes="1" containsNumber="1" containsInteger="1" minValue="0" maxValue="13698"/>
    </cacheField>
    <cacheField name="ExpendituresStreamingMediaLotteryTotal" numFmtId="0">
      <sharedItems containsBlank="1" containsMixedTypes="1" containsNumber="1" minValue="0" maxValue="25000"/>
    </cacheField>
    <cacheField name="ExpendituresStreamingMediaOtherTotal" numFmtId="0">
      <sharedItems containsBlank="1" containsMixedTypes="1" containsNumber="1" containsInteger="1" minValue="0" maxValue="9358"/>
    </cacheField>
    <cacheField name="ExpendituresStreamingMediaTotal" numFmtId="0">
      <sharedItems containsBlank="1" containsMixedTypes="1" containsNumber="1" minValue="0" maxValue="371447"/>
    </cacheField>
    <cacheField name="ExpendituresOtherMiscGeneralFund" numFmtId="0">
      <sharedItems containsBlank="1" containsMixedTypes="1" containsNumber="1" minValue="0" maxValue="1248766"/>
    </cacheField>
    <cacheField name="ExpendituresOtherMiscNonGeneralFund" numFmtId="0">
      <sharedItems containsBlank="1" containsMixedTypes="1" containsNumber="1" containsInteger="1" minValue="0" maxValue="37045"/>
    </cacheField>
    <cacheField name="ExpendituresOtherMiscDistrictGrant" numFmtId="0">
      <sharedItems containsBlank="1" containsMixedTypes="1" containsNumber="1" minValue="0" maxValue="27430"/>
    </cacheField>
    <cacheField name="ExpendituresOtherMiscInstrutionalEquipment" numFmtId="0">
      <sharedItems containsBlank="1" containsMixedTypes="1" containsNumber="1" minValue="0" maxValue="363158.35"/>
    </cacheField>
    <cacheField name="ExpendituresOtherMiscPFEARCC" numFmtId="0">
      <sharedItems containsBlank="1" containsMixedTypes="1" containsNumber="1" containsInteger="1" minValue="0" maxValue="108024"/>
    </cacheField>
    <cacheField name="ExpendituresOtherMiscTTIP" numFmtId="0">
      <sharedItems containsBlank="1" containsMixedTypes="1" containsNumber="1" minValue="0" maxValue="36000"/>
    </cacheField>
    <cacheField name="ExpendituresOtherMiscBasicSkills" numFmtId="0">
      <sharedItems containsBlank="1" containsMixedTypes="1" containsNumber="1" containsInteger="1" minValue="0" maxValue="22170"/>
    </cacheField>
    <cacheField name="ExpendituresOtherMiscPerkins" numFmtId="0">
      <sharedItems containsBlank="1" containsMixedTypes="1" containsNumber="1" containsInteger="1" minValue="0" maxValue="6704"/>
    </cacheField>
    <cacheField name="ExpendituresOtherMiscLottery" numFmtId="0">
      <sharedItems containsBlank="1" containsMixedTypes="1" containsNumber="1" minValue="0" maxValue="141000"/>
    </cacheField>
    <cacheField name="ExpendituresOtherMiscOther" numFmtId="0">
      <sharedItems containsBlank="1" containsMixedTypes="1" containsNumber="1" minValue="0" maxValue="1380000"/>
    </cacheField>
    <cacheField name="ExpendituresOtherMiscTotal" numFmtId="0">
      <sharedItems containsBlank="1" containsMixedTypes="1" containsNumber="1" minValue="0" maxValue="1255331"/>
    </cacheField>
    <cacheField name="ExpendituresTotalPrinted" numFmtId="0">
      <sharedItems containsBlank="1" containsMixedTypes="1" containsNumber="1" minValue="0" maxValue="4736631"/>
    </cacheField>
    <cacheField name="ExpendituresTotalElectronic" numFmtId="0">
      <sharedItems containsBlank="1" containsMixedTypes="1" containsNumber="1" minValue="0" maxValue="371447"/>
    </cacheField>
    <cacheField name="ExpendituresTotalAll" numFmtId="0">
      <sharedItems containsBlank="1" containsMixedTypes="1" containsNumber="1" minValue="0" maxValue="4761642"/>
    </cacheField>
    <cacheField name="LeadCategory" numFmtId="0">
      <sharedItems containsBlank="1"/>
    </cacheField>
    <cacheField name="LeadOther" numFmtId="0">
      <sharedItems containsBlank="1" longText="1"/>
    </cacheField>
    <cacheField name="LibAdminDegreeType" numFmtId="0">
      <sharedItems containsBlank="1"/>
    </cacheField>
    <cacheField name="LibAdminLibraryDegree" numFmtId="0">
      <sharedItems containsBlank="1"/>
    </cacheField>
    <cacheField name="LibraryChairCompensationNone" numFmtId="0">
      <sharedItems containsBlank="1" containsMixedTypes="1" containsNumber="1" containsInteger="1" minValue="0" maxValue="0"/>
    </cacheField>
    <cacheField name="LibraryChairCompensationReleaseTime" numFmtId="0">
      <sharedItems containsBlank="1" containsMixedTypes="1" containsNumber="1" containsInteger="1" minValue="0" maxValue="0"/>
    </cacheField>
    <cacheField name="LibraryChairCompensationStipend" numFmtId="0">
      <sharedItems containsBlank="1" containsMixedTypes="1" containsNumber="1" containsInteger="1" minValue="0" maxValue="0"/>
    </cacheField>
    <cacheField name="ReassignTime" numFmtId="0">
      <sharedItems containsBlank="1" containsMixedTypes="1" containsNumber="1" minValue="0" maxValue="100"/>
    </cacheField>
    <cacheField name="StipendAmount" numFmtId="0">
      <sharedItems containsBlank="1" containsMixedTypes="1" containsNumber="1" minValue="0" maxValue="27361"/>
    </cacheField>
    <cacheField name="LibraryChairCompensationOther" numFmtId="0">
      <sharedItems containsBlank="1" containsMixedTypes="1" containsNumber="1" minValue="0" maxValue="115000" longText="1"/>
    </cacheField>
    <cacheField name="PrintBookTitlesPurchased" numFmtId="0">
      <sharedItems containsBlank="1" containsMixedTypes="1" containsNumber="1" minValue="0" maxValue="147140"/>
    </cacheField>
    <cacheField name="AVMediaTitlesTotal" numFmtId="0">
      <sharedItems containsBlank="1" containsMixedTypes="1" containsNumber="1" containsInteger="1" minValue="0" maxValue="123364"/>
    </cacheField>
    <cacheField name="EBookTitlesTotal" numFmtId="0">
      <sharedItems containsBlank="1" containsMixedTypes="1" containsNumber="1" minValue="0" maxValue="355215"/>
    </cacheField>
    <cacheField name="PrintPeriodicalSubscriptions" numFmtId="0">
      <sharedItems containsBlank="1" containsMixedTypes="1" containsNumber="1" containsInteger="1" minValue="0" maxValue="79962"/>
    </cacheField>
    <cacheField name="PrintPeriodicalsInNonCCLDatabase" numFmtId="0">
      <sharedItems containsBlank="1" containsMixedTypes="1" containsNumber="1" minValue="0" maxValue="625608"/>
    </cacheField>
    <cacheField name="PrintTitlesTotal" numFmtId="0">
      <sharedItems containsBlank="1" containsMixedTypes="1" containsNumber="1" containsInteger="1" minValue="0" maxValue="226805"/>
    </cacheField>
    <cacheField name="Technology" numFmtId="0">
      <sharedItems containsBlank="1" containsMixedTypes="1" containsNumber="1" containsInteger="1" minValue="0" maxValue="1109"/>
    </cacheField>
    <cacheField name="AVMediaTitlesAdded" numFmtId="0">
      <sharedItems containsBlank="1" containsMixedTypes="1" containsNumber="1" containsInteger="1" minValue="0" maxValue="12769"/>
    </cacheField>
    <cacheField name="EBookTitlesAdded" numFmtId="0">
      <sharedItems containsBlank="1" containsMixedTypes="1" containsNumber="1" minValue="0" maxValue="252464"/>
    </cacheField>
    <cacheField name="PrintBookVolumesPurchased" numFmtId="0">
      <sharedItems containsBlank="1" containsMixedTypes="1" containsNumber="1" containsInteger="1" minValue="0" maxValue="167439"/>
    </cacheField>
    <cacheField name="PrintBooksAdded" numFmtId="0">
      <sharedItems containsBlank="1" containsMixedTypes="1" containsNumber="1" containsInteger="1" minValue="0" maxValue="180600"/>
    </cacheField>
    <cacheField name="TechnologyAdded" numFmtId="0">
      <sharedItems containsBlank="1" containsMixedTypes="1" containsNumber="1" containsInteger="1" minValue="0" maxValue="500"/>
    </cacheField>
    <cacheField name="PrintBookTitlesGifted" numFmtId="0">
      <sharedItems containsBlank="1" containsMixedTypes="1" containsNumber="1" containsInteger="1" minValue="0" maxValue="4038"/>
    </cacheField>
    <cacheField name="PrintBookVolumesGifted" numFmtId="0">
      <sharedItems containsBlank="1" containsMixedTypes="1" containsNumber="1" containsInteger="1" minValue="0" maxValue="32343"/>
    </cacheField>
    <cacheField name="MicroformTitlesTotal" numFmtId="0">
      <sharedItems containsBlank="1" containsMixedTypes="1" containsNumber="1" containsInteger="1" minValue="0" maxValue="202477"/>
    </cacheField>
    <cacheField name="AVMediaVolumesAdded" numFmtId="0">
      <sharedItems containsBlank="1" containsMixedTypes="1" containsNumber="1" containsInteger="1" minValue="0" maxValue="4353"/>
    </cacheField>
    <cacheField name="PDAIntermediateServices" numFmtId="0">
      <sharedItems containsBlank="1"/>
    </cacheField>
    <cacheField name="IfYesPDAIntermediateServices" numFmtId="0">
      <sharedItems containsBlank="1"/>
    </cacheField>
    <cacheField name="LibrarianHeadcount" numFmtId="0">
      <sharedItems containsBlank="1" containsMixedTypes="1" containsNumber="1" minValue="0" maxValue="115"/>
    </cacheField>
    <cacheField name="LibrarianPrttime" numFmtId="0">
      <sharedItems containsBlank="1" containsMixedTypes="1" containsNumber="1" containsInteger="1" minValue="0" maxValue="23"/>
    </cacheField>
    <cacheField name="ClassifiedStaffLibraryTechniciansHeadcount" numFmtId="0">
      <sharedItems containsBlank="1" containsMixedTypes="1" containsNumber="1" containsInteger="1" minValue="0" maxValue="31"/>
    </cacheField>
    <cacheField name="ClassifiedStaffOtherHeadcount" numFmtId="0">
      <sharedItems containsBlank="1" containsMixedTypes="1" containsNumber="1" containsInteger="1" minValue="0" maxValue="11"/>
    </cacheField>
    <cacheField name="ClassifiedStaffLibraryTechniciansParttimeHeadcount" numFmtId="0">
      <sharedItems containsBlank="1" containsMixedTypes="1" containsNumber="1" containsInteger="1" minValue="0" maxValue="5"/>
    </cacheField>
    <cacheField name="ClassifiedStaffOtherParttimeHeadcount" numFmtId="0">
      <sharedItems containsBlank="1" containsMixedTypes="1" containsNumber="1" containsInteger="1" minValue="0" maxValue="17"/>
    </cacheField>
    <cacheField name="ClassifiedStaffHeadcount" numFmtId="0">
      <sharedItems containsBlank="1" containsMixedTypes="1" containsNumber="1" minValue="0" maxValue="37"/>
    </cacheField>
    <cacheField name="ClassifedStaffParttime" numFmtId="0">
      <sharedItems containsBlank="1" containsMixedTypes="1" containsNumber="1" containsInteger="1" minValue="0" maxValue="17"/>
    </cacheField>
    <cacheField name="StudentAssistantCount" numFmtId="0">
      <sharedItems containsBlank="1" containsMixedTypes="1" containsNumber="1" containsInteger="1" minValue="0" maxValue="149"/>
    </cacheField>
    <cacheField name="FacultyTotalFTE" numFmtId="0">
      <sharedItems containsBlank="1" containsMixedTypes="1" containsNumber="1" minValue="0" maxValue="31"/>
    </cacheField>
    <cacheField name="ClassifiedStaffTotalFTE" numFmtId="0">
      <sharedItems containsBlank="1" containsMixedTypes="1" containsNumber="1" minValue="0" maxValue="37"/>
    </cacheField>
    <cacheField name="StudentAssistantsFTE" numFmtId="0">
      <sharedItems containsBlank="1" containsMixedTypes="1" containsNumber="1" minValue="0" maxValue="224"/>
    </cacheField>
    <cacheField name="LibrarianFTEF" numFmtId="0">
      <sharedItems containsBlank="1" containsMixedTypes="1" containsNumber="1" minValue="0" maxValue="31.117999999999999"/>
    </cacheField>
    <cacheField name="FacultyStaffTotalFTE" numFmtId="0">
      <sharedItems containsBlank="1" containsMixedTypes="1" containsNumber="1" minValue="0" maxValue="72.63"/>
    </cacheField>
    <cacheField name="LibrarianFTEFestimate" numFmtId="3">
      <sharedItems containsBlank="1" containsMixedTypes="1" containsNumber="1" minValue="0" maxValue="31.117999999999999"/>
    </cacheField>
    <cacheField name="ParaprofessionalHeadcount" numFmtId="0">
      <sharedItems containsBlank="1" containsMixedTypes="1" containsNumber="1" minValue="0" maxValue="8"/>
    </cacheField>
    <cacheField name="ParaprofessionalStaffHeadcount" numFmtId="0">
      <sharedItems containsBlank="1" containsMixedTypes="1" containsNumber="1" minValue="0" maxValue="49"/>
    </cacheField>
    <cacheField name="ParaprofessionalClassifiedStaffFTE" numFmtId="0">
      <sharedItems containsBlank="1" containsMixedTypes="1" containsNumber="1" minValue="0" maxValue="45.23"/>
    </cacheField>
    <cacheField name="TransactionsReference" numFmtId="1">
      <sharedItems containsBlank="1" containsMixedTypes="1" containsNumber="1" minValue="0" maxValue="78035"/>
    </cacheField>
    <cacheField name="TransactionsReferenceEstimateFlag" numFmtId="0">
      <sharedItems containsBlank="1"/>
    </cacheField>
    <cacheField name="TransactionsBooks" numFmtId="1">
      <sharedItems containsBlank="1" containsMixedTypes="1" containsNumber="1" containsInteger="1" minValue="0" maxValue="4451605"/>
    </cacheField>
    <cacheField name="TransactionsReserves" numFmtId="1">
      <sharedItems containsBlank="1" containsMixedTypes="1" containsNumber="1" containsInteger="1" minValue="0" maxValue="153484"/>
    </cacheField>
    <cacheField name="TransactionsInHouseUse" numFmtId="1">
      <sharedItems containsBlank="1" containsMixedTypes="1" containsNumber="1" minValue="0" maxValue="198270"/>
    </cacheField>
    <cacheField name="TransactionsAVMedia" numFmtId="1">
      <sharedItems containsBlank="1" containsMixedTypes="1" containsNumber="1" containsInteger="1" minValue="0" maxValue="55569"/>
    </cacheField>
    <cacheField name="TransactionsPeriodicals" numFmtId="1">
      <sharedItems containsBlank="1" containsMixedTypes="1" containsNumber="1" containsInteger="1" minValue="0" maxValue="2628097"/>
    </cacheField>
    <cacheField name="TransactionsEbooks" numFmtId="1">
      <sharedItems containsBlank="1" containsMixedTypes="1" containsNumber="1" containsInteger="1" minValue="0" maxValue="64275"/>
    </cacheField>
    <cacheField name="TransactionTechnology" numFmtId="1">
      <sharedItems containsBlank="1" containsMixedTypes="1" containsNumber="1" containsInteger="1" minValue="0" maxValue="62191"/>
    </cacheField>
    <cacheField name="TransactionsOther" numFmtId="1">
      <sharedItems containsBlank="1" containsMixedTypes="1" containsNumber="1" containsInteger="1" minValue="0" maxValue="275218"/>
    </cacheField>
    <cacheField name="TransactionsOtherSpecify" numFmtId="1">
      <sharedItems containsBlank="1" containsMixedTypes="1" containsNumber="1" containsInteger="1" minValue="10457" maxValue="10457"/>
    </cacheField>
    <cacheField name="TransactionsTotal" numFmtId="1">
      <sharedItems containsBlank="1" containsMixedTypes="1" containsNumber="1" minValue="0" maxValue="7087376"/>
    </cacheField>
    <cacheField name="ILLRequestsMadeOutside" numFmtId="1">
      <sharedItems containsBlank="1" containsMixedTypes="1" containsNumber="1" containsInteger="1" minValue="0" maxValue="4472"/>
    </cacheField>
    <cacheField name="ILLRequestsMadeInside" numFmtId="1">
      <sharedItems containsBlank="1" containsMixedTypes="1" containsNumber="1" containsInteger="1" minValue="0" maxValue="12025"/>
    </cacheField>
    <cacheField name="ILLRequestsMade" numFmtId="1">
      <sharedItems containsBlank="1" containsMixedTypes="1" containsNumber="1" containsInteger="1" minValue="0" maxValue="4713"/>
    </cacheField>
    <cacheField name="ILLRequestsFilled" numFmtId="1">
      <sharedItems containsBlank="1" containsMixedTypes="1" containsNumber="1" containsInteger="1" minValue="0" maxValue="12025"/>
    </cacheField>
    <cacheField name="ILLRequestedReceived" numFmtId="1">
      <sharedItems containsBlank="1" containsMixedTypes="1" containsNumber="1" minValue="0" maxValue="7098"/>
    </cacheField>
    <cacheField name="ILLFilledOther" numFmtId="1">
      <sharedItems containsBlank="1" containsMixedTypes="1" containsNumber="1" containsInteger="1" minValue="0" maxValue="7098"/>
    </cacheField>
    <cacheField name="ILLParticipate" numFmtId="1">
      <sharedItems containsBlank="1"/>
    </cacheField>
    <cacheField name="ILLCollege01" numFmtId="1">
      <sharedItems containsBlank="1"/>
    </cacheField>
    <cacheField name="ILLCollege02" numFmtId="1">
      <sharedItems containsBlank="1"/>
    </cacheField>
    <cacheField name="ILLCollege03" numFmtId="1">
      <sharedItems containsBlank="1"/>
    </cacheField>
    <cacheField name="ILLCollege04" numFmtId="1">
      <sharedItems containsBlank="1"/>
    </cacheField>
    <cacheField name="ILLCollege05" numFmtId="1">
      <sharedItems containsBlank="1"/>
    </cacheField>
    <cacheField name="ILLCollege06" numFmtId="1">
      <sharedItems containsBlank="1"/>
    </cacheField>
    <cacheField name="ILLCollege07" numFmtId="1">
      <sharedItems containsBlank="1"/>
    </cacheField>
    <cacheField name="ILLCollege08" numFmtId="1">
      <sharedItems containsBlank="1"/>
    </cacheField>
    <cacheField name="ILLCollege09" numFmtId="1">
      <sharedItems containsBlank="1"/>
    </cacheField>
    <cacheField name="ILLCollege10" numFmtId="1">
      <sharedItems containsBlank="1"/>
    </cacheField>
    <cacheField name="ILLPatronDrivenAcquisition" numFmtId="1">
      <sharedItems containsBlank="1" containsMixedTypes="1" containsNumber="1" containsInteger="1" minValue="0" maxValue="0"/>
    </cacheField>
    <cacheField name="ILLPDAIntermediate" numFmtId="1">
      <sharedItems containsBlank="1" containsMixedTypes="1" containsNumber="1" containsInteger="1" minValue="0" maxValue="0"/>
    </cacheField>
    <cacheField name="WorkshopsHeadcount" numFmtId="1">
      <sharedItems containsBlank="1" containsMixedTypes="1" containsNumber="1" minValue="0" maxValue="54300"/>
    </cacheField>
    <cacheField name="Orientations" numFmtId="1">
      <sharedItems containsBlank="1" containsMixedTypes="1" containsNumber="1" containsInteger="1" minValue="0" maxValue="18350"/>
    </cacheField>
    <cacheField name="Tours" numFmtId="1">
      <sharedItems containsBlank="1" containsMixedTypes="1" containsNumber="1" containsInteger="1" minValue="0" maxValue="584"/>
    </cacheField>
    <cacheField name="Workshops" numFmtId="1">
      <sharedItems containsBlank="1" containsMixedTypes="1" containsNumber="1" containsInteger="1" minValue="0" maxValue="9027"/>
    </cacheField>
    <cacheField name="Lectures" numFmtId="1">
      <sharedItems containsBlank="1" containsMixedTypes="1" containsNumber="1" containsInteger="1" minValue="0" maxValue="1209"/>
    </cacheField>
    <cacheField name="OtherActivities" numFmtId="1">
      <sharedItems containsBlank="1" containsMixedTypes="1" containsNumber="1" containsInteger="1" minValue="0" maxValue="4330"/>
    </cacheField>
    <cacheField name="OtherActivitiesSpecify" numFmtId="1">
      <sharedItems containsBlank="1"/>
    </cacheField>
    <cacheField name="StudentParticipants" numFmtId="1">
      <sharedItems containsBlank="1" containsMixedTypes="1" containsNumber="1" containsInteger="1" minValue="0" maxValue="40897"/>
    </cacheField>
    <cacheField name="OrientationsSynchronouslyOnline" numFmtId="1">
      <sharedItems containsBlank="1"/>
    </cacheField>
    <cacheField name="ToursSynchronouslyOnline" numFmtId="1">
      <sharedItems containsBlank="1"/>
    </cacheField>
    <cacheField name="WorkshopsSynchronouslyOnline" numFmtId="1">
      <sharedItems containsBlank="1"/>
    </cacheField>
    <cacheField name="OtherSynchronouslyOnline" numFmtId="1">
      <sharedItems containsBlank="1"/>
    </cacheField>
    <cacheField name="OtherSynchronouslyOnlineSpecify" numFmtId="1">
      <sharedItems containsBlank="1" containsMixedTypes="1" containsNumber="1" containsInteger="1" minValue="1" maxValue="1"/>
    </cacheField>
    <cacheField name="StudentParticipantsSynchronouslyOnline" numFmtId="1">
      <sharedItems containsBlank="1" containsMixedTypes="1" containsNumber="1" containsInteger="1" minValue="0" maxValue="10691"/>
    </cacheField>
    <cacheField name="LibraryCreditCourses" numFmtId="1">
      <sharedItems containsBlank="1" containsMixedTypes="1" containsNumber="1" containsInteger="1" minValue="0" maxValue="110120"/>
    </cacheField>
    <cacheField name="LibraryCreditCourseSections" numFmtId="1">
      <sharedItems containsBlank="1" containsMixedTypes="1" containsNumber="1" containsInteger="1" minValue="0" maxValue="115"/>
    </cacheField>
    <cacheField name="LibraryCreditCourseEnrollments" numFmtId="1">
      <sharedItems containsBlank="1" containsMixedTypes="1" containsNumber="1" minValue="0" maxValue="2940"/>
    </cacheField>
    <cacheField name="HoursMainTerm" numFmtId="1">
      <sharedItems containsBlank="1" containsMixedTypes="1" containsNumber="1" minValue="35" maxValue="168"/>
    </cacheField>
    <cacheField name="HoursSummerWinter" numFmtId="1">
      <sharedItems containsBlank="1" containsMixedTypes="1" containsNumber="1" minValue="0" maxValue="168"/>
    </cacheField>
    <cacheField name="HoursSummerWinterReferenceService" numFmtId="1">
      <sharedItems containsBlank="1" containsMixedTypes="1" containsNumber="1" minValue="0" maxValue="896"/>
    </cacheField>
    <cacheField name="HoursSaturday" numFmtId="1">
      <sharedItems containsBlank="1" containsMixedTypes="1" containsNumber="1" minValue="0" maxValue="265"/>
    </cacheField>
    <cacheField name="HoursSunday" numFmtId="1">
      <sharedItems containsBlank="1" containsMixedTypes="1" containsNumber="1" containsInteger="1" minValue="0" maxValue="336"/>
    </cacheField>
    <cacheField name="TotalNumberHoursMonday" numFmtId="1">
      <sharedItems containsBlank="1" containsMixedTypes="1" containsNumber="1" minValue="8" maxValue="202.5"/>
    </cacheField>
    <cacheField name="TotalNumberHoursTuesday" numFmtId="1">
      <sharedItems containsBlank="1" containsMixedTypes="1" containsNumber="1" minValue="8" maxValue="216"/>
    </cacheField>
    <cacheField name="TotalHoursOfOpWednesday" numFmtId="1">
      <sharedItems containsBlank="1" containsMixedTypes="1" containsNumber="1" minValue="8" maxValue="216"/>
    </cacheField>
    <cacheField name="TotalHoursOfOpThursday" numFmtId="1">
      <sharedItems containsBlank="1" containsMixedTypes="1" containsNumber="1" minValue="8" maxValue="202.5"/>
    </cacheField>
    <cacheField name="TotalHoursOfOpFriday" numFmtId="1">
      <sharedItems containsBlank="1" containsMixedTypes="1" containsNumber="1" minValue="0" maxValue="189"/>
    </cacheField>
    <cacheField name="TotalHoursOfOpSaturday" numFmtId="1">
      <sharedItems containsBlank="1" containsMixedTypes="1" containsNumber="1" minValue="0" maxValue="60"/>
    </cacheField>
    <cacheField name="TotalHoursOfOpSunday" numFmtId="1">
      <sharedItems containsBlank="1" containsMixedTypes="1" containsNumber="1" minValue="0" maxValue="24"/>
    </cacheField>
    <cacheField name="HoursOfOpMonday" numFmtId="1">
      <sharedItems containsBlank="1" containsMixedTypes="1" containsNumber="1" containsInteger="1" minValue="44051" maxValue="44051"/>
    </cacheField>
    <cacheField name="HoursOfOpTuesday" numFmtId="1">
      <sharedItems containsBlank="1" containsMixedTypes="1" containsNumber="1" containsInteger="1" minValue="44051" maxValue="44051"/>
    </cacheField>
    <cacheField name="HoursOfOpWednesday" numFmtId="1">
      <sharedItems containsBlank="1" containsMixedTypes="1" containsNumber="1" containsInteger="1" minValue="44051" maxValue="44051"/>
    </cacheField>
    <cacheField name="HoursOfOpThursday" numFmtId="1">
      <sharedItems containsBlank="1" containsMixedTypes="1" containsNumber="1" containsInteger="1" minValue="44051" maxValue="44051"/>
    </cacheField>
    <cacheField name="HoursOfOpFriday" numFmtId="1">
      <sharedItems containsBlank="1" containsMixedTypes="1" containsNumber="1" containsInteger="1" minValue="0" maxValue="44048"/>
    </cacheField>
    <cacheField name="HoursofOpSaturday" numFmtId="1">
      <sharedItems containsBlank="1" containsMixedTypes="1" containsNumber="1" minValue="0" maxValue="0.41666666666666669"/>
    </cacheField>
    <cacheField name="HoursofOpSunday" numFmtId="1">
      <sharedItems containsBlank="1" containsMixedTypes="1" containsNumber="1" containsInteger="1" minValue="0" maxValue="0"/>
    </cacheField>
    <cacheField name="DoYouHaveWintersession" numFmtId="1">
      <sharedItems containsBlank="1"/>
    </cacheField>
    <cacheField name="WintersessionTotalHoursOfOpMonday" numFmtId="1">
      <sharedItems containsBlank="1" containsMixedTypes="1" containsNumber="1" minValue="0" maxValue="26"/>
    </cacheField>
    <cacheField name="WintersessionTotalHoursOfOpTuesday" numFmtId="1">
      <sharedItems containsBlank="1" containsMixedTypes="1" containsNumber="1" minValue="0" maxValue="26"/>
    </cacheField>
    <cacheField name="WintersessionTotalHoursOfOpWednesday" numFmtId="1">
      <sharedItems containsBlank="1" containsMixedTypes="1" containsNumber="1" minValue="0" maxValue="26"/>
    </cacheField>
    <cacheField name="WintersessionTotalHoursOfOpThursday" numFmtId="1">
      <sharedItems containsBlank="1" containsMixedTypes="1" containsNumber="1" minValue="0" maxValue="36"/>
    </cacheField>
    <cacheField name="WintersessionTotalHoursOfOpFriday" numFmtId="1">
      <sharedItems containsBlank="1" containsMixedTypes="1" containsNumber="1" minValue="0" maxValue="24"/>
    </cacheField>
    <cacheField name="WintersessionTotalHoursOfOpSaturday" numFmtId="1">
      <sharedItems containsBlank="1" containsMixedTypes="1" containsNumber="1" containsInteger="1" minValue="0" maxValue="24"/>
    </cacheField>
    <cacheField name="WintersessionTotalHoursOfOpSunday" numFmtId="1">
      <sharedItems containsBlank="1" containsMixedTypes="1" containsNumber="1" minValue="0" maxValue="24"/>
    </cacheField>
    <cacheField name="WintersessionHoursOfOpMonday" numFmtId="1">
      <sharedItems containsBlank="1" containsMixedTypes="1" containsNumber="1" containsInteger="1" minValue="0" maxValue="44051"/>
    </cacheField>
    <cacheField name="WintersessionHoursOfOpTuesday" numFmtId="1">
      <sharedItems containsBlank="1" containsMixedTypes="1" containsNumber="1" containsInteger="1" minValue="0" maxValue="44051"/>
    </cacheField>
    <cacheField name="WintersessionHoursOfOpWednesday" numFmtId="1">
      <sharedItems containsBlank="1" containsMixedTypes="1" containsNumber="1" containsInteger="1" minValue="0" maxValue="44051"/>
    </cacheField>
    <cacheField name="WintersessionHoursOfOpThursday" numFmtId="1">
      <sharedItems containsBlank="1" containsMixedTypes="1" containsNumber="1" containsInteger="1" minValue="0" maxValue="44051"/>
    </cacheField>
    <cacheField name="WintersessionHoursOfOpFriday" numFmtId="1">
      <sharedItems containsBlank="1" containsMixedTypes="1" containsNumber="1" containsInteger="1" minValue="0" maxValue="44048"/>
    </cacheField>
    <cacheField name="WintersessionHoursOfOpSaturday" numFmtId="1">
      <sharedItems containsBlank="1" containsMixedTypes="1" containsNumber="1" containsInteger="1" minValue="0" maxValue="0"/>
    </cacheField>
    <cacheField name="WintersessionHoursOfOpSunday" numFmtId="1">
      <sharedItems containsBlank="1" containsMixedTypes="1" containsNumber="1" containsInteger="1" minValue="0" maxValue="0"/>
    </cacheField>
    <cacheField name="SummerTotalHoursOfOpMonday" numFmtId="1">
      <sharedItems containsBlank="1" containsMixedTypes="1" containsNumber="1" minValue="0" maxValue="90"/>
    </cacheField>
    <cacheField name="SummerTotalHoursOfOpTuesday" numFmtId="1">
      <sharedItems containsBlank="1" containsMixedTypes="1" containsNumber="1" minValue="0" maxValue="88"/>
    </cacheField>
    <cacheField name="SummerTotalHoursOfOpWednesday" numFmtId="1">
      <sharedItems containsBlank="1" containsMixedTypes="1" containsNumber="1" minValue="0" maxValue="88"/>
    </cacheField>
    <cacheField name="SummerTotalHoursOfOpThursday" numFmtId="1">
      <sharedItems containsBlank="1" containsMixedTypes="1" containsNumber="1" minValue="0" maxValue="88"/>
    </cacheField>
    <cacheField name="SummerTotalHoursOfOpFriday" numFmtId="1">
      <sharedItems containsBlank="1" containsMixedTypes="1" containsNumber="1" minValue="0" maxValue="24"/>
    </cacheField>
    <cacheField name="SummerTotalHoursOfOpSaturday" numFmtId="1">
      <sharedItems containsBlank="1" containsMixedTypes="1" containsNumber="1" minValue="0" maxValue="24"/>
    </cacheField>
    <cacheField name="SummerTotalHoursOfOpSunday" numFmtId="1">
      <sharedItems containsBlank="1" containsMixedTypes="1" containsNumber="1" containsInteger="1" minValue="0" maxValue="24"/>
    </cacheField>
    <cacheField name="SummerHoursOfOpMonday" numFmtId="1">
      <sharedItems containsBlank="1" containsMixedTypes="1" containsNumber="1" containsInteger="1" minValue="0" maxValue="44049"/>
    </cacheField>
    <cacheField name="SummerHoursOfOpTuesday" numFmtId="1">
      <sharedItems containsBlank="1" containsMixedTypes="1" containsNumber="1" containsInteger="1" minValue="0" maxValue="44049"/>
    </cacheField>
    <cacheField name="SummerHoursOfOpWednesday" numFmtId="1">
      <sharedItems containsBlank="1" containsMixedTypes="1" containsNumber="1" containsInteger="1" minValue="0" maxValue="44049"/>
    </cacheField>
    <cacheField name="SummerHoursOfOpThursday" numFmtId="1">
      <sharedItems containsBlank="1" containsMixedTypes="1" containsNumber="1" containsInteger="1" minValue="0" maxValue="44049"/>
    </cacheField>
    <cacheField name="SummerHoursOfOpFriday" numFmtId="1">
      <sharedItems containsBlank="1" containsMixedTypes="1" containsNumber="1" containsInteger="1" minValue="0" maxValue="0"/>
    </cacheField>
    <cacheField name="SummerHoursOfOpSaturday" numFmtId="1">
      <sharedItems containsBlank="1" containsMixedTypes="1" containsNumber="1" containsInteger="1" minValue="0" maxValue="0"/>
    </cacheField>
    <cacheField name="SummerHoursOfOpSunday" numFmtId="1">
      <sharedItems containsBlank="1" containsMixedTypes="1" containsNumber="1" containsInteger="1" minValue="0" maxValue="0"/>
    </cacheField>
    <cacheField name="HoursOpenWhenNoClass" numFmtId="1">
      <sharedItems containsBlank="1" containsMixedTypes="1" containsNumber="1" containsInteger="1" minValue="0" maxValue="0"/>
    </cacheField>
    <cacheField name="HoursLibrarianAlwaysFall" numFmtId="1">
      <sharedItems containsBlank="1"/>
    </cacheField>
    <cacheField name="HoursLibrarianAlwaysSpring" numFmtId="1">
      <sharedItems containsBlank="1"/>
    </cacheField>
    <cacheField name="HoursLibrarianAlwaysSummer" numFmtId="1">
      <sharedItems containsBlank="1"/>
    </cacheField>
    <cacheField name="HoursLibrarianAlwaysWinter" numFmtId="1">
      <sharedItems containsBlank="1"/>
    </cacheField>
    <cacheField name="HoursLibrarianAlways" numFmtId="1">
      <sharedItems containsBlank="1"/>
    </cacheField>
    <cacheField name="ChatReferenceDuringOpenHours" numFmtId="1">
      <sharedItems containsBlank="1"/>
    </cacheField>
    <cacheField name="HoursPerWeekWinterSession" numFmtId="1">
      <sharedItems containsBlank="1" containsMixedTypes="1" containsNumber="1" minValue="0" maxValue="270"/>
    </cacheField>
    <cacheField name="NoWinterSummerHoursPerWeek" numFmtId="1">
      <sharedItems containsBlank="1" containsMixedTypes="1" containsNumber="1" containsInteger="1" minValue="0" maxValue="56"/>
    </cacheField>
    <cacheField name="HoursRefWinterSummer" numFmtId="1">
      <sharedItems containsBlank="1" containsMixedTypes="1" containsNumber="1" minValue="0" maxValue="320"/>
    </cacheField>
    <cacheField name="HoursSaturdayReferenceService" numFmtId="1">
      <sharedItems containsBlank="1" containsMixedTypes="1" containsNumber="1" minValue="0" maxValue="265"/>
    </cacheField>
    <cacheField name="HoursSundayReferenceService" numFmtId="1">
      <sharedItems containsBlank="1" containsMixedTypes="1" containsNumber="1" minValue="0" maxValue="336"/>
    </cacheField>
    <cacheField name="OnlineReferenceService" numFmtId="1">
      <sharedItems containsBlank="1" containsMixedTypes="1" containsNumber="1" containsInteger="1" minValue="0" maxValue="0"/>
    </cacheField>
    <cacheField name="IfOnlinerefHourPerWeek" numFmtId="1">
      <sharedItems containsBlank="1" containsMixedTypes="1" containsNumber="1" minValue="0" maxValue="247"/>
    </cacheField>
    <cacheField name="GateCount" numFmtId="1">
      <sharedItems containsBlank="1" containsMixedTypes="1" containsNumber="1" minValue="1" maxValue="5897532"/>
    </cacheField>
    <cacheField name="TermOfGateCount" numFmtId="1">
      <sharedItems containsBlank="1"/>
    </cacheField>
    <cacheField name="RegisteredCommunityBorrowers" numFmtId="1">
      <sharedItems containsBlank="1" containsMixedTypes="1" containsNumber="1" containsInteger="1" minValue="0" maxValue="22163"/>
    </cacheField>
    <cacheField name="OERProvided" numFmtId="1">
      <sharedItems containsBlank="1"/>
    </cacheField>
    <cacheField name="OERDiscipline01" numFmtId="1">
      <sharedItems containsBlank="1"/>
    </cacheField>
    <cacheField name="OERDiscipline01Sections" numFmtId="1">
      <sharedItems containsBlank="1" containsMixedTypes="1" containsNumber="1" containsInteger="1" minValue="3" maxValue="16"/>
    </cacheField>
    <cacheField name="OERDiscipline01MaterialsCount" numFmtId="1">
      <sharedItems containsBlank="1" containsMixedTypes="1" containsNumber="1" containsInteger="1" minValue="1" maxValue="26"/>
    </cacheField>
    <cacheField name="OERDiscipline02" numFmtId="1">
      <sharedItems containsBlank="1"/>
    </cacheField>
    <cacheField name="OERDiscipline02Sections" numFmtId="1">
      <sharedItems containsBlank="1" containsMixedTypes="1" containsNumber="1" containsInteger="1" minValue="2" maxValue="12"/>
    </cacheField>
    <cacheField name="OERDiscipline02MaterialsCount" numFmtId="1">
      <sharedItems containsBlank="1" containsMixedTypes="1" containsNumber="1" containsInteger="1" minValue="1" maxValue="6"/>
    </cacheField>
    <cacheField name="OERDiscipline03" numFmtId="1">
      <sharedItems containsBlank="1"/>
    </cacheField>
    <cacheField name="OERDiscipline03Sections" numFmtId="1">
      <sharedItems containsBlank="1" containsMixedTypes="1" containsNumber="1" containsInteger="1" minValue="2" maxValue="8"/>
    </cacheField>
    <cacheField name="OERDiscipline03MaterialsCount" numFmtId="1">
      <sharedItems containsBlank="1" containsMixedTypes="1" containsNumber="1" containsInteger="1" minValue="1" maxValue="12"/>
    </cacheField>
    <cacheField name="OERDiscipline04" numFmtId="1">
      <sharedItems containsBlank="1"/>
    </cacheField>
    <cacheField name="OERDiscipline04Sections" numFmtId="1">
      <sharedItems containsBlank="1"/>
    </cacheField>
    <cacheField name="OERDiscipline04MaterialsCount" numFmtId="1">
      <sharedItems containsBlank="1" containsMixedTypes="1" containsNumber="1" containsInteger="1" minValue="3" maxValue="3"/>
    </cacheField>
    <cacheField name="OERDiscipline05" numFmtId="1">
      <sharedItems containsBlank="1"/>
    </cacheField>
    <cacheField name="OERDiscipline05Sections" numFmtId="1">
      <sharedItems containsBlank="1"/>
    </cacheField>
    <cacheField name="OERDiscipline05MaterialsCount" numFmtId="1">
      <sharedItems containsBlank="1" containsMixedTypes="1" containsNumber="1" containsInteger="1" minValue="2" maxValue="2"/>
    </cacheField>
    <cacheField name="TextbookPurchase" numFmtId="1">
      <sharedItems containsBlank="1"/>
    </cacheField>
    <cacheField name="TextbookGeneral" numFmtId="1">
      <sharedItems containsBlank="1"/>
    </cacheField>
    <cacheField name="TextbookStudentGovernment" numFmtId="1">
      <sharedItems containsBlank="1"/>
    </cacheField>
    <cacheField name="TextbookFoundation" numFmtId="1">
      <sharedItems containsBlank="1"/>
    </cacheField>
    <cacheField name="TextbookDonationFaculty" numFmtId="1">
      <sharedItems containsBlank="1"/>
    </cacheField>
    <cacheField name="TextbookDonationsPublisher" numFmtId="1">
      <sharedItems containsBlank="1"/>
    </cacheField>
    <cacheField name="TextbookDonationBookstore" numFmtId="1">
      <sharedItems containsBlank="1"/>
    </cacheField>
    <cacheField name="TextbookSEA" numFmtId="1">
      <sharedItems containsBlank="1"/>
    </cacheField>
    <cacheField name="TextbookOther" numFmtId="1">
      <sharedItems containsBlank="1"/>
    </cacheField>
    <cacheField name="TextbookSourcesOther" numFmtId="1">
      <sharedItems containsBlank="1"/>
    </cacheField>
    <cacheField name="TextbookExpenditures" numFmtId="1">
      <sharedItems containsBlank="1" containsMixedTypes="1" containsNumber="1" minValue="0" maxValue="257979"/>
    </cacheField>
    <cacheField name="TextbookGrantOutsideCollege" numFmtId="1">
      <sharedItems containsBlank="1"/>
    </cacheField>
    <cacheField name="FTES/FTE" numFmtId="1">
      <sharedItems containsBlank="1" containsMixedTypes="1" containsNumber="1" minValue="0" maxValue="166283.15384615384"/>
    </cacheField>
    <cacheField name="CollegeSizeEqualN" numFmtId="0">
      <sharedItems count="3">
        <s v="Mid-range"/>
        <s v="Smaller"/>
        <s v="Larger"/>
      </sharedItems>
    </cacheField>
    <cacheField name="CollegeSizeCOdefn"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25">
  <r>
    <s v="Santa Clarita CCD"/>
    <x v="0"/>
    <s v="661"/>
    <s v="Single College District"/>
    <n v="20060"/>
    <x v="0"/>
    <n v="10196.116761904717"/>
    <n v="27000"/>
    <m/>
    <n v="35"/>
    <n v="9"/>
    <m/>
    <m/>
    <m/>
    <m/>
    <m/>
    <m/>
    <n v="87"/>
    <m/>
    <m/>
    <n v="40"/>
    <n v="436"/>
    <n v="109"/>
    <m/>
    <m/>
    <m/>
    <m/>
    <m/>
    <n v="0"/>
    <m/>
    <m/>
    <n v="0"/>
    <n v="34625"/>
    <n v="0"/>
    <n v="0"/>
    <m/>
    <m/>
    <n v="0"/>
    <n v="0"/>
    <m/>
    <n v="34625"/>
    <n v="12939"/>
    <m/>
    <m/>
    <n v="0"/>
    <n v="0"/>
    <n v="0"/>
    <n v="0"/>
    <m/>
    <m/>
    <n v="0"/>
    <n v="0"/>
    <m/>
    <n v="12939"/>
    <n v="0"/>
    <m/>
    <m/>
    <n v="0"/>
    <n v="0"/>
    <n v="0"/>
    <n v="0"/>
    <m/>
    <m/>
    <n v="0"/>
    <n v="0"/>
    <m/>
    <n v="0"/>
    <n v="0"/>
    <m/>
    <n v="0"/>
    <n v="0"/>
    <n v="0"/>
    <n v="0"/>
    <m/>
    <m/>
    <n v="0"/>
    <n v="0"/>
    <n v="0"/>
    <m/>
    <m/>
    <m/>
    <m/>
    <m/>
    <m/>
    <m/>
    <m/>
    <m/>
    <m/>
    <m/>
    <m/>
    <m/>
    <m/>
    <m/>
    <m/>
    <m/>
    <m/>
    <m/>
    <m/>
    <m/>
    <m/>
    <m/>
    <m/>
    <n v="0"/>
    <m/>
    <n v="0"/>
    <n v="17005"/>
    <n v="0"/>
    <m/>
    <m/>
    <n v="37037"/>
    <n v="0"/>
    <n v="0"/>
    <n v="54042"/>
    <m/>
    <m/>
    <m/>
    <m/>
    <m/>
    <m/>
    <m/>
    <m/>
    <m/>
    <m/>
    <m/>
    <m/>
    <m/>
    <m/>
    <m/>
    <m/>
    <m/>
    <m/>
    <m/>
    <m/>
    <m/>
    <m/>
    <m/>
    <m/>
    <m/>
    <m/>
    <n v="0"/>
    <m/>
    <n v="0"/>
    <n v="4000"/>
    <n v="0"/>
    <m/>
    <m/>
    <n v="0"/>
    <n v="0"/>
    <n v="2300"/>
    <n v="6300"/>
    <m/>
    <m/>
    <m/>
    <m/>
    <m/>
    <m/>
    <m/>
    <m/>
    <m/>
    <m/>
    <m/>
    <m/>
    <m/>
    <m/>
    <m/>
    <m/>
    <m/>
    <m/>
    <m/>
    <m/>
    <m/>
    <m/>
    <m/>
    <m/>
    <m/>
    <m/>
    <m/>
    <m/>
    <m/>
    <m/>
    <m/>
    <m/>
    <m/>
    <m/>
    <m/>
    <m/>
    <n v="0"/>
    <m/>
    <n v="0"/>
    <n v="0"/>
    <n v="0"/>
    <n v="0"/>
    <m/>
    <m/>
    <n v="0"/>
    <n v="0"/>
    <n v="0"/>
    <n v="47564"/>
    <n v="60342"/>
    <n v="107906"/>
    <s v="Department chair (Faculty position)"/>
    <s v="Not called department chair"/>
    <s v="PhD"/>
    <s v="no"/>
    <m/>
    <m/>
    <m/>
    <m/>
    <m/>
    <s v="Paid for 12th month service"/>
    <n v="1082"/>
    <n v="5373"/>
    <n v="0"/>
    <n v="160"/>
    <m/>
    <n v="46428"/>
    <m/>
    <n v="379"/>
    <n v="0"/>
    <n v="1787"/>
    <m/>
    <m/>
    <m/>
    <m/>
    <n v="248"/>
    <n v="412"/>
    <m/>
    <m/>
    <n v="3"/>
    <m/>
    <m/>
    <m/>
    <m/>
    <m/>
    <m/>
    <m/>
    <m/>
    <m/>
    <m/>
    <m/>
    <n v="3.7"/>
    <n v="8.6999999999999993"/>
    <n v="3.7"/>
    <m/>
    <n v="5"/>
    <n v="5"/>
    <n v="20372"/>
    <s v="Estimate"/>
    <n v="8707"/>
    <n v="8143"/>
    <m/>
    <n v="5606"/>
    <m/>
    <m/>
    <m/>
    <n v="7891"/>
    <m/>
    <n v="30347"/>
    <m/>
    <m/>
    <m/>
    <n v="23"/>
    <m/>
    <n v="70"/>
    <m/>
    <m/>
    <m/>
    <m/>
    <m/>
    <m/>
    <m/>
    <m/>
    <m/>
    <m/>
    <m/>
    <m/>
    <m/>
    <n v="2277"/>
    <m/>
    <m/>
    <n v="130"/>
    <m/>
    <m/>
    <m/>
    <m/>
    <m/>
    <m/>
    <m/>
    <m/>
    <m/>
    <m/>
    <n v="1"/>
    <n v="2"/>
    <m/>
    <n v="63.5"/>
    <n v="46"/>
    <n v="46"/>
    <n v="6"/>
    <n v="0"/>
    <m/>
    <m/>
    <m/>
    <m/>
    <m/>
    <m/>
    <m/>
    <m/>
    <m/>
    <m/>
    <m/>
    <m/>
    <m/>
    <m/>
    <m/>
    <m/>
    <m/>
    <m/>
    <m/>
    <m/>
    <m/>
    <m/>
    <m/>
    <m/>
    <m/>
    <m/>
    <m/>
    <m/>
    <m/>
    <m/>
    <m/>
    <m/>
    <m/>
    <m/>
    <m/>
    <m/>
    <m/>
    <m/>
    <m/>
    <m/>
    <m/>
    <m/>
    <m/>
    <m/>
    <m/>
    <m/>
    <m/>
    <m/>
    <m/>
    <m/>
    <m/>
    <m/>
    <m/>
    <n v="6"/>
    <n v="0"/>
    <m/>
    <m/>
    <n v="263290"/>
    <m/>
    <m/>
    <m/>
    <m/>
    <m/>
    <m/>
    <m/>
    <m/>
    <m/>
    <m/>
    <m/>
    <m/>
    <m/>
    <m/>
    <m/>
    <m/>
    <m/>
    <m/>
    <m/>
    <m/>
    <m/>
    <m/>
    <m/>
    <m/>
    <m/>
    <m/>
    <m/>
    <m/>
    <m/>
    <m/>
    <n v="2755.7072329472207"/>
    <x v="0"/>
    <s v="Medium"/>
  </r>
  <r>
    <s v="Chabot-Las Positas CCD"/>
    <x v="1"/>
    <s v="482"/>
    <s v="Multi-College District"/>
    <n v="20060"/>
    <x v="0"/>
    <n v="10328.512000000099"/>
    <n v="47585"/>
    <m/>
    <n v="66"/>
    <n v="3"/>
    <m/>
    <m/>
    <m/>
    <m/>
    <m/>
    <m/>
    <n v="25"/>
    <m/>
    <m/>
    <n v="60"/>
    <n v="455"/>
    <n v="0"/>
    <m/>
    <m/>
    <m/>
    <m/>
    <m/>
    <n v="0"/>
    <m/>
    <m/>
    <n v="0"/>
    <n v="18173"/>
    <n v="0"/>
    <n v="0"/>
    <m/>
    <m/>
    <n v="0"/>
    <n v="100000"/>
    <m/>
    <n v="118173"/>
    <n v="23476"/>
    <m/>
    <m/>
    <n v="0"/>
    <n v="0"/>
    <n v="0"/>
    <n v="0"/>
    <m/>
    <m/>
    <n v="0"/>
    <n v="0"/>
    <m/>
    <n v="23476"/>
    <n v="2000"/>
    <m/>
    <m/>
    <n v="0"/>
    <n v="0"/>
    <n v="0"/>
    <n v="0"/>
    <m/>
    <m/>
    <n v="0"/>
    <n v="0"/>
    <m/>
    <n v="2000"/>
    <n v="0"/>
    <m/>
    <n v="0"/>
    <n v="0"/>
    <n v="0"/>
    <n v="0"/>
    <m/>
    <m/>
    <n v="0"/>
    <n v="0"/>
    <n v="0"/>
    <m/>
    <m/>
    <m/>
    <m/>
    <m/>
    <m/>
    <m/>
    <m/>
    <m/>
    <m/>
    <m/>
    <m/>
    <m/>
    <m/>
    <m/>
    <m/>
    <m/>
    <m/>
    <m/>
    <m/>
    <m/>
    <m/>
    <m/>
    <m/>
    <n v="0"/>
    <m/>
    <n v="0"/>
    <n v="6000"/>
    <n v="0"/>
    <m/>
    <m/>
    <n v="36697"/>
    <n v="0"/>
    <n v="0"/>
    <n v="42697"/>
    <m/>
    <m/>
    <m/>
    <m/>
    <m/>
    <m/>
    <m/>
    <m/>
    <m/>
    <m/>
    <m/>
    <m/>
    <m/>
    <m/>
    <m/>
    <m/>
    <m/>
    <m/>
    <m/>
    <m/>
    <m/>
    <m/>
    <m/>
    <m/>
    <m/>
    <m/>
    <n v="0"/>
    <m/>
    <n v="0"/>
    <n v="26885"/>
    <n v="0"/>
    <m/>
    <m/>
    <n v="0"/>
    <n v="0"/>
    <n v="0"/>
    <n v="26885"/>
    <m/>
    <m/>
    <m/>
    <m/>
    <m/>
    <m/>
    <m/>
    <m/>
    <m/>
    <m/>
    <m/>
    <m/>
    <m/>
    <m/>
    <m/>
    <m/>
    <m/>
    <m/>
    <m/>
    <m/>
    <m/>
    <m/>
    <m/>
    <m/>
    <m/>
    <m/>
    <m/>
    <m/>
    <m/>
    <m/>
    <m/>
    <m/>
    <m/>
    <m/>
    <m/>
    <m/>
    <n v="0"/>
    <m/>
    <n v="0"/>
    <n v="0"/>
    <n v="0"/>
    <n v="0"/>
    <m/>
    <m/>
    <n v="0"/>
    <n v="0"/>
    <n v="0"/>
    <n v="143649"/>
    <n v="69582"/>
    <n v="213231"/>
    <s v="Department chair (Faculty position)"/>
    <m/>
    <s v="PhD"/>
    <s v="no"/>
    <m/>
    <m/>
    <s v="Stipend"/>
    <m/>
    <m/>
    <m/>
    <n v="1676"/>
    <n v="13772"/>
    <n v="0"/>
    <n v="157"/>
    <m/>
    <n v="64697"/>
    <m/>
    <n v="747"/>
    <n v="0"/>
    <m/>
    <m/>
    <m/>
    <m/>
    <m/>
    <n v="13059"/>
    <m/>
    <m/>
    <m/>
    <n v="7"/>
    <m/>
    <m/>
    <m/>
    <m/>
    <m/>
    <m/>
    <m/>
    <m/>
    <m/>
    <m/>
    <n v="3.3"/>
    <n v="4.83"/>
    <n v="11.11"/>
    <n v="4.83"/>
    <m/>
    <n v="7"/>
    <n v="6.28"/>
    <n v="8064"/>
    <s v="Estimate"/>
    <m/>
    <m/>
    <m/>
    <m/>
    <m/>
    <m/>
    <m/>
    <m/>
    <m/>
    <n v="48669"/>
    <m/>
    <m/>
    <n v="9"/>
    <n v="9"/>
    <n v="0"/>
    <n v="0"/>
    <m/>
    <m/>
    <m/>
    <m/>
    <m/>
    <m/>
    <m/>
    <m/>
    <m/>
    <m/>
    <m/>
    <m/>
    <m/>
    <n v="4890"/>
    <m/>
    <m/>
    <n v="163"/>
    <m/>
    <m/>
    <m/>
    <m/>
    <m/>
    <m/>
    <m/>
    <m/>
    <m/>
    <m/>
    <n v="1"/>
    <n v="2"/>
    <n v="30"/>
    <n v="57.5"/>
    <n v="38"/>
    <n v="38"/>
    <n v="0"/>
    <n v="0"/>
    <m/>
    <m/>
    <m/>
    <m/>
    <m/>
    <m/>
    <m/>
    <m/>
    <m/>
    <m/>
    <m/>
    <m/>
    <m/>
    <m/>
    <m/>
    <m/>
    <m/>
    <m/>
    <m/>
    <m/>
    <m/>
    <m/>
    <m/>
    <m/>
    <m/>
    <m/>
    <m/>
    <m/>
    <m/>
    <m/>
    <m/>
    <m/>
    <m/>
    <m/>
    <m/>
    <m/>
    <m/>
    <m/>
    <m/>
    <m/>
    <m/>
    <m/>
    <m/>
    <m/>
    <m/>
    <m/>
    <m/>
    <m/>
    <m/>
    <m/>
    <m/>
    <m/>
    <m/>
    <n v="0"/>
    <n v="0"/>
    <m/>
    <m/>
    <m/>
    <m/>
    <n v="10"/>
    <m/>
    <m/>
    <m/>
    <m/>
    <m/>
    <m/>
    <m/>
    <m/>
    <m/>
    <m/>
    <m/>
    <m/>
    <m/>
    <m/>
    <m/>
    <m/>
    <m/>
    <m/>
    <m/>
    <m/>
    <m/>
    <m/>
    <m/>
    <m/>
    <m/>
    <m/>
    <m/>
    <m/>
    <n v="2138.4082815735196"/>
    <x v="0"/>
    <s v="Medium"/>
  </r>
  <r>
    <s v="Copper Mountain"/>
    <x v="2"/>
    <s v="971"/>
    <s v="Single College District"/>
    <n v="20060"/>
    <x v="0"/>
    <n v="1765.2641904761895"/>
    <n v="8000"/>
    <m/>
    <n v="12"/>
    <n v="2"/>
    <m/>
    <m/>
    <m/>
    <m/>
    <m/>
    <m/>
    <n v="0"/>
    <m/>
    <m/>
    <n v="20"/>
    <n v="120"/>
    <n v="12"/>
    <m/>
    <m/>
    <m/>
    <m/>
    <m/>
    <n v="0"/>
    <m/>
    <m/>
    <n v="0"/>
    <n v="23255"/>
    <n v="5000"/>
    <n v="0"/>
    <m/>
    <m/>
    <n v="6787"/>
    <n v="0"/>
    <m/>
    <n v="35042"/>
    <n v="0"/>
    <m/>
    <m/>
    <n v="0"/>
    <n v="0"/>
    <n v="0"/>
    <n v="0"/>
    <m/>
    <m/>
    <n v="5475"/>
    <n v="0"/>
    <m/>
    <n v="5475"/>
    <n v="0"/>
    <m/>
    <m/>
    <n v="0"/>
    <n v="0"/>
    <n v="0"/>
    <n v="0"/>
    <m/>
    <m/>
    <n v="0"/>
    <n v="0"/>
    <m/>
    <n v="0"/>
    <n v="0"/>
    <m/>
    <n v="0"/>
    <n v="0"/>
    <n v="0"/>
    <n v="2800"/>
    <m/>
    <m/>
    <n v="0"/>
    <n v="0"/>
    <n v="2800"/>
    <m/>
    <m/>
    <m/>
    <m/>
    <m/>
    <m/>
    <m/>
    <m/>
    <m/>
    <m/>
    <m/>
    <m/>
    <m/>
    <m/>
    <m/>
    <m/>
    <m/>
    <m/>
    <m/>
    <m/>
    <m/>
    <m/>
    <m/>
    <m/>
    <n v="0"/>
    <m/>
    <n v="0"/>
    <n v="0"/>
    <n v="0"/>
    <m/>
    <m/>
    <n v="22494"/>
    <n v="0"/>
    <n v="0"/>
    <n v="22494"/>
    <m/>
    <m/>
    <m/>
    <m/>
    <m/>
    <m/>
    <m/>
    <m/>
    <m/>
    <m/>
    <m/>
    <m/>
    <m/>
    <m/>
    <m/>
    <m/>
    <m/>
    <m/>
    <m/>
    <m/>
    <m/>
    <m/>
    <m/>
    <m/>
    <m/>
    <m/>
    <n v="0"/>
    <m/>
    <n v="0"/>
    <n v="0"/>
    <n v="0"/>
    <m/>
    <m/>
    <n v="1000"/>
    <n v="0"/>
    <n v="0"/>
    <n v="1000"/>
    <m/>
    <m/>
    <m/>
    <m/>
    <m/>
    <m/>
    <m/>
    <m/>
    <m/>
    <m/>
    <m/>
    <m/>
    <m/>
    <m/>
    <m/>
    <m/>
    <m/>
    <m/>
    <m/>
    <m/>
    <m/>
    <m/>
    <m/>
    <m/>
    <m/>
    <m/>
    <m/>
    <m/>
    <m/>
    <m/>
    <m/>
    <m/>
    <m/>
    <m/>
    <m/>
    <m/>
    <n v="0"/>
    <m/>
    <n v="0"/>
    <n v="0"/>
    <n v="0"/>
    <n v="10484"/>
    <m/>
    <m/>
    <n v="3152"/>
    <m/>
    <n v="13636"/>
    <n v="40517"/>
    <n v="26294"/>
    <n v="80447"/>
    <m/>
    <s v="Librarian - not a department chair"/>
    <m/>
    <s v="yes"/>
    <s v="None"/>
    <m/>
    <m/>
    <m/>
    <m/>
    <m/>
    <n v="396"/>
    <n v="1288"/>
    <n v="2708"/>
    <n v="66"/>
    <m/>
    <n v="12925"/>
    <m/>
    <n v="22"/>
    <n v="2708"/>
    <n v="501"/>
    <m/>
    <m/>
    <n v="12"/>
    <n v="12"/>
    <n v="0"/>
    <n v="129"/>
    <m/>
    <m/>
    <n v="1"/>
    <m/>
    <m/>
    <m/>
    <m/>
    <m/>
    <m/>
    <m/>
    <m/>
    <m/>
    <m/>
    <n v="2"/>
    <n v="1"/>
    <n v="3.8"/>
    <n v="1"/>
    <m/>
    <n v="3"/>
    <n v="2.8"/>
    <n v="3523"/>
    <s v="Actual"/>
    <n v="2834"/>
    <n v="2802"/>
    <m/>
    <n v="1283"/>
    <m/>
    <m/>
    <m/>
    <m/>
    <m/>
    <n v="6919"/>
    <m/>
    <m/>
    <n v="8"/>
    <n v="8"/>
    <n v="0"/>
    <n v="0"/>
    <m/>
    <m/>
    <m/>
    <m/>
    <m/>
    <m/>
    <m/>
    <m/>
    <m/>
    <m/>
    <m/>
    <m/>
    <m/>
    <n v="681"/>
    <m/>
    <m/>
    <n v="53"/>
    <m/>
    <m/>
    <m/>
    <m/>
    <m/>
    <m/>
    <m/>
    <m/>
    <m/>
    <m/>
    <n v="0"/>
    <n v="0"/>
    <n v="0"/>
    <n v="60"/>
    <n v="45"/>
    <n v="0"/>
    <n v="0"/>
    <n v="0"/>
    <m/>
    <m/>
    <m/>
    <m/>
    <m/>
    <m/>
    <m/>
    <m/>
    <m/>
    <m/>
    <m/>
    <m/>
    <m/>
    <m/>
    <m/>
    <m/>
    <m/>
    <m/>
    <m/>
    <m/>
    <m/>
    <m/>
    <m/>
    <m/>
    <m/>
    <m/>
    <m/>
    <m/>
    <m/>
    <m/>
    <m/>
    <m/>
    <m/>
    <m/>
    <m/>
    <m/>
    <m/>
    <m/>
    <m/>
    <m/>
    <m/>
    <m/>
    <m/>
    <m/>
    <m/>
    <m/>
    <m/>
    <m/>
    <m/>
    <m/>
    <m/>
    <m/>
    <m/>
    <n v="0"/>
    <n v="0"/>
    <m/>
    <m/>
    <n v="56222"/>
    <m/>
    <n v="174"/>
    <m/>
    <m/>
    <m/>
    <m/>
    <m/>
    <m/>
    <m/>
    <m/>
    <m/>
    <m/>
    <m/>
    <m/>
    <m/>
    <m/>
    <m/>
    <m/>
    <m/>
    <m/>
    <m/>
    <m/>
    <m/>
    <m/>
    <m/>
    <m/>
    <m/>
    <m/>
    <m/>
    <m/>
    <n v="1765.2641904761895"/>
    <x v="1"/>
    <s v="Small"/>
  </r>
  <r>
    <s v="Foothill CCD"/>
    <x v="3"/>
    <s v="422"/>
    <s v="Multi-College District"/>
    <n v="20060"/>
    <x v="0"/>
    <n v="14958.882095238083"/>
    <n v="30000"/>
    <m/>
    <n v="26"/>
    <n v="1"/>
    <m/>
    <m/>
    <m/>
    <m/>
    <m/>
    <m/>
    <m/>
    <m/>
    <m/>
    <n v="6"/>
    <n v="475"/>
    <s v="Wireless Access"/>
    <m/>
    <m/>
    <m/>
    <m/>
    <m/>
    <n v="0"/>
    <m/>
    <m/>
    <n v="0"/>
    <n v="101725"/>
    <n v="0"/>
    <n v="0"/>
    <m/>
    <m/>
    <n v="0"/>
    <n v="0"/>
    <m/>
    <n v="101725"/>
    <n v="51238"/>
    <m/>
    <m/>
    <n v="0"/>
    <n v="0"/>
    <n v="0"/>
    <n v="0"/>
    <m/>
    <m/>
    <n v="0"/>
    <n v="0"/>
    <m/>
    <n v="51238"/>
    <n v="19575"/>
    <m/>
    <m/>
    <n v="0"/>
    <n v="0"/>
    <n v="0"/>
    <n v="0"/>
    <m/>
    <m/>
    <n v="0"/>
    <n v="0"/>
    <m/>
    <n v="19575"/>
    <n v="0"/>
    <m/>
    <n v="0"/>
    <n v="0"/>
    <n v="0"/>
    <n v="0"/>
    <m/>
    <m/>
    <n v="0"/>
    <n v="0"/>
    <n v="0"/>
    <m/>
    <m/>
    <m/>
    <m/>
    <m/>
    <m/>
    <m/>
    <m/>
    <m/>
    <m/>
    <m/>
    <m/>
    <m/>
    <m/>
    <m/>
    <m/>
    <m/>
    <m/>
    <m/>
    <m/>
    <m/>
    <m/>
    <m/>
    <m/>
    <n v="0"/>
    <m/>
    <n v="0"/>
    <n v="0"/>
    <n v="0"/>
    <m/>
    <m/>
    <n v="36363"/>
    <n v="17167"/>
    <n v="0"/>
    <n v="53530"/>
    <m/>
    <m/>
    <m/>
    <m/>
    <m/>
    <m/>
    <m/>
    <m/>
    <m/>
    <m/>
    <m/>
    <m/>
    <m/>
    <m/>
    <m/>
    <m/>
    <m/>
    <m/>
    <m/>
    <m/>
    <m/>
    <m/>
    <m/>
    <m/>
    <m/>
    <m/>
    <n v="0"/>
    <m/>
    <n v="0"/>
    <n v="2610"/>
    <n v="0"/>
    <m/>
    <m/>
    <n v="0"/>
    <n v="0"/>
    <n v="0"/>
    <n v="2610"/>
    <m/>
    <m/>
    <m/>
    <m/>
    <m/>
    <m/>
    <m/>
    <m/>
    <m/>
    <m/>
    <m/>
    <m/>
    <m/>
    <m/>
    <m/>
    <m/>
    <m/>
    <m/>
    <m/>
    <m/>
    <m/>
    <m/>
    <m/>
    <m/>
    <m/>
    <m/>
    <m/>
    <m/>
    <m/>
    <m/>
    <m/>
    <m/>
    <m/>
    <m/>
    <m/>
    <m/>
    <n v="0"/>
    <m/>
    <n v="0"/>
    <n v="0"/>
    <n v="0"/>
    <n v="0"/>
    <m/>
    <m/>
    <n v="0"/>
    <n v="0"/>
    <n v="0"/>
    <n v="172538"/>
    <n v="56140"/>
    <n v="228678"/>
    <m/>
    <s v="Library Coordinator"/>
    <m/>
    <s v="yes"/>
    <m/>
    <m/>
    <s v="Stipend"/>
    <m/>
    <m/>
    <m/>
    <n v="1613"/>
    <n v="4464"/>
    <n v="0"/>
    <n v="1055"/>
    <m/>
    <n v="93248"/>
    <m/>
    <n v="13"/>
    <n v="0"/>
    <n v="1809"/>
    <m/>
    <m/>
    <n v="7"/>
    <n v="7"/>
    <n v="6167"/>
    <n v="15"/>
    <m/>
    <m/>
    <n v="5.5"/>
    <m/>
    <m/>
    <m/>
    <m/>
    <m/>
    <m/>
    <m/>
    <m/>
    <m/>
    <m/>
    <n v="0.71250000000000002"/>
    <n v="5.48"/>
    <n v="14.98"/>
    <n v="5.48"/>
    <m/>
    <n v="9.5"/>
    <n v="9.5"/>
    <n v="6919"/>
    <s v="Actual"/>
    <n v="15890"/>
    <n v="24440"/>
    <n v="11855"/>
    <n v="508"/>
    <m/>
    <m/>
    <m/>
    <n v="2715"/>
    <m/>
    <n v="55408"/>
    <m/>
    <m/>
    <n v="21"/>
    <n v="19"/>
    <n v="118"/>
    <n v="43"/>
    <m/>
    <m/>
    <m/>
    <m/>
    <m/>
    <m/>
    <m/>
    <m/>
    <m/>
    <m/>
    <m/>
    <m/>
    <m/>
    <n v="3058"/>
    <m/>
    <m/>
    <n v="95"/>
    <m/>
    <m/>
    <m/>
    <m/>
    <m/>
    <m/>
    <m/>
    <m/>
    <m/>
    <m/>
    <n v="4"/>
    <n v="20"/>
    <n v="132"/>
    <n v="60.5"/>
    <n v="34"/>
    <n v="28"/>
    <n v="0"/>
    <n v="0"/>
    <m/>
    <m/>
    <m/>
    <m/>
    <m/>
    <m/>
    <m/>
    <m/>
    <m/>
    <m/>
    <m/>
    <m/>
    <m/>
    <m/>
    <m/>
    <m/>
    <m/>
    <m/>
    <m/>
    <m/>
    <m/>
    <m/>
    <m/>
    <m/>
    <m/>
    <m/>
    <m/>
    <m/>
    <m/>
    <m/>
    <m/>
    <m/>
    <m/>
    <m/>
    <m/>
    <m/>
    <m/>
    <m/>
    <m/>
    <m/>
    <m/>
    <m/>
    <m/>
    <m/>
    <m/>
    <m/>
    <m/>
    <m/>
    <m/>
    <m/>
    <m/>
    <m/>
    <m/>
    <n v="0"/>
    <n v="0"/>
    <m/>
    <m/>
    <n v="277722"/>
    <m/>
    <n v="0"/>
    <m/>
    <m/>
    <m/>
    <m/>
    <m/>
    <m/>
    <m/>
    <m/>
    <m/>
    <m/>
    <m/>
    <m/>
    <m/>
    <m/>
    <m/>
    <m/>
    <m/>
    <m/>
    <m/>
    <m/>
    <m/>
    <m/>
    <m/>
    <m/>
    <m/>
    <m/>
    <m/>
    <m/>
    <n v="2729.723010079942"/>
    <x v="2"/>
    <s v="Medium"/>
  </r>
  <r>
    <s v="Glendale CCD"/>
    <x v="4"/>
    <s v="731"/>
    <s v="Single College District"/>
    <n v="20060"/>
    <x v="0"/>
    <n v="11868.092761904705"/>
    <n v="35351"/>
    <m/>
    <n v="50"/>
    <n v="12"/>
    <m/>
    <m/>
    <m/>
    <m/>
    <m/>
    <m/>
    <n v="27"/>
    <m/>
    <m/>
    <n v="56"/>
    <n v="352"/>
    <n v="48"/>
    <m/>
    <m/>
    <m/>
    <m/>
    <m/>
    <n v="0"/>
    <m/>
    <m/>
    <n v="0"/>
    <n v="0"/>
    <n v="0"/>
    <n v="0"/>
    <m/>
    <m/>
    <n v="108059"/>
    <n v="0"/>
    <m/>
    <n v="108059"/>
    <n v="0"/>
    <m/>
    <m/>
    <n v="0"/>
    <n v="0"/>
    <n v="0"/>
    <n v="0"/>
    <m/>
    <m/>
    <n v="20662"/>
    <n v="0"/>
    <m/>
    <n v="20662"/>
    <n v="0"/>
    <m/>
    <m/>
    <n v="0"/>
    <n v="0"/>
    <n v="0"/>
    <n v="0"/>
    <m/>
    <m/>
    <n v="0"/>
    <n v="0"/>
    <m/>
    <n v="0"/>
    <n v="0"/>
    <m/>
    <n v="0"/>
    <n v="0"/>
    <n v="0"/>
    <n v="0"/>
    <m/>
    <m/>
    <n v="3800"/>
    <n v="0"/>
    <n v="3800"/>
    <m/>
    <m/>
    <m/>
    <m/>
    <m/>
    <m/>
    <m/>
    <m/>
    <m/>
    <m/>
    <m/>
    <m/>
    <m/>
    <m/>
    <m/>
    <m/>
    <m/>
    <m/>
    <m/>
    <m/>
    <m/>
    <m/>
    <m/>
    <m/>
    <n v="0"/>
    <m/>
    <n v="0"/>
    <n v="0"/>
    <n v="0"/>
    <m/>
    <m/>
    <n v="36697"/>
    <n v="42934"/>
    <n v="0"/>
    <n v="79631"/>
    <m/>
    <m/>
    <m/>
    <m/>
    <m/>
    <m/>
    <m/>
    <m/>
    <m/>
    <m/>
    <m/>
    <m/>
    <m/>
    <m/>
    <m/>
    <m/>
    <m/>
    <m/>
    <m/>
    <m/>
    <m/>
    <m/>
    <m/>
    <m/>
    <m/>
    <m/>
    <n v="0"/>
    <m/>
    <n v="0"/>
    <n v="0"/>
    <n v="0"/>
    <m/>
    <m/>
    <n v="0"/>
    <n v="0"/>
    <n v="0"/>
    <n v="0"/>
    <m/>
    <m/>
    <m/>
    <m/>
    <m/>
    <m/>
    <m/>
    <m/>
    <m/>
    <m/>
    <m/>
    <m/>
    <m/>
    <m/>
    <m/>
    <m/>
    <m/>
    <m/>
    <m/>
    <m/>
    <m/>
    <m/>
    <m/>
    <m/>
    <m/>
    <m/>
    <m/>
    <m/>
    <m/>
    <m/>
    <m/>
    <m/>
    <m/>
    <m/>
    <m/>
    <m/>
    <n v="0"/>
    <m/>
    <n v="0"/>
    <n v="0"/>
    <n v="0"/>
    <n v="0"/>
    <m/>
    <m/>
    <n v="0"/>
    <n v="0"/>
    <n v="0"/>
    <n v="128721"/>
    <n v="83431"/>
    <n v="212152"/>
    <s v="Dean or other administrator"/>
    <s v="Associate Dean"/>
    <m/>
    <s v="yes"/>
    <m/>
    <m/>
    <m/>
    <m/>
    <m/>
    <m/>
    <n v="1687"/>
    <n v="1433"/>
    <n v="7652"/>
    <n v="273"/>
    <m/>
    <n v="92155"/>
    <m/>
    <n v="51"/>
    <n v="3578"/>
    <n v="1791"/>
    <m/>
    <m/>
    <n v="21"/>
    <n v="21"/>
    <n v="59"/>
    <n v="56"/>
    <m/>
    <m/>
    <n v="19"/>
    <m/>
    <m/>
    <m/>
    <m/>
    <m/>
    <m/>
    <m/>
    <m/>
    <m/>
    <m/>
    <n v="2.29"/>
    <n v="7.1"/>
    <n v="18.22"/>
    <n v="7.1"/>
    <m/>
    <n v="14"/>
    <n v="11.12"/>
    <n v="14832"/>
    <s v="Actual"/>
    <n v="19500"/>
    <n v="33861"/>
    <n v="29766"/>
    <n v="0"/>
    <m/>
    <m/>
    <m/>
    <n v="0"/>
    <m/>
    <n v="83127"/>
    <m/>
    <m/>
    <n v="173"/>
    <n v="130"/>
    <n v="184"/>
    <n v="115"/>
    <m/>
    <m/>
    <m/>
    <m/>
    <m/>
    <m/>
    <m/>
    <m/>
    <m/>
    <m/>
    <m/>
    <m/>
    <m/>
    <n v="5205"/>
    <m/>
    <m/>
    <n v="249"/>
    <m/>
    <m/>
    <m/>
    <m/>
    <m/>
    <m/>
    <m/>
    <m/>
    <m/>
    <m/>
    <n v="1"/>
    <n v="6"/>
    <n v="110"/>
    <n v="64"/>
    <n v="52"/>
    <n v="52"/>
    <n v="4"/>
    <n v="0"/>
    <m/>
    <m/>
    <m/>
    <m/>
    <m/>
    <m/>
    <m/>
    <m/>
    <m/>
    <m/>
    <m/>
    <m/>
    <m/>
    <m/>
    <m/>
    <m/>
    <m/>
    <m/>
    <m/>
    <m/>
    <m/>
    <m/>
    <m/>
    <m/>
    <m/>
    <m/>
    <m/>
    <m/>
    <m/>
    <m/>
    <m/>
    <m/>
    <m/>
    <m/>
    <m/>
    <m/>
    <m/>
    <m/>
    <m/>
    <m/>
    <m/>
    <m/>
    <m/>
    <m/>
    <m/>
    <m/>
    <m/>
    <m/>
    <m/>
    <m/>
    <m/>
    <m/>
    <m/>
    <n v="4"/>
    <n v="0"/>
    <m/>
    <m/>
    <n v="418060"/>
    <m/>
    <n v="0"/>
    <m/>
    <m/>
    <m/>
    <m/>
    <m/>
    <m/>
    <m/>
    <m/>
    <m/>
    <m/>
    <m/>
    <m/>
    <m/>
    <m/>
    <m/>
    <m/>
    <m/>
    <m/>
    <m/>
    <m/>
    <m/>
    <m/>
    <m/>
    <m/>
    <m/>
    <m/>
    <m/>
    <m/>
    <n v="1671.5623608316487"/>
    <x v="0"/>
    <s v="Medium"/>
  </r>
  <r>
    <s v="Long Beach CCD"/>
    <x v="5"/>
    <s v="841"/>
    <s v="Single College District"/>
    <n v="20060"/>
    <x v="0"/>
    <n v="14624.456000000017"/>
    <m/>
    <m/>
    <n v="60"/>
    <m/>
    <m/>
    <m/>
    <m/>
    <m/>
    <m/>
    <m/>
    <m/>
    <m/>
    <m/>
    <m/>
    <m/>
    <n v="60"/>
    <m/>
    <m/>
    <m/>
    <m/>
    <m/>
    <n v="0"/>
    <m/>
    <m/>
    <n v="0"/>
    <n v="0"/>
    <n v="0"/>
    <n v="0"/>
    <m/>
    <m/>
    <n v="0"/>
    <n v="4423"/>
    <m/>
    <n v="4423"/>
    <n v="52474.16"/>
    <m/>
    <m/>
    <n v="0"/>
    <n v="0"/>
    <n v="0"/>
    <n v="0"/>
    <m/>
    <m/>
    <n v="0"/>
    <n v="0"/>
    <m/>
    <n v="52474"/>
    <n v="13518.24"/>
    <m/>
    <m/>
    <n v="0"/>
    <n v="0"/>
    <n v="0"/>
    <n v="0"/>
    <m/>
    <m/>
    <n v="0"/>
    <n v="0"/>
    <m/>
    <n v="13518.24"/>
    <n v="0"/>
    <m/>
    <n v="0"/>
    <n v="0"/>
    <n v="0"/>
    <n v="0"/>
    <m/>
    <m/>
    <n v="0"/>
    <n v="0"/>
    <n v="0"/>
    <m/>
    <m/>
    <m/>
    <m/>
    <m/>
    <m/>
    <m/>
    <m/>
    <m/>
    <m/>
    <m/>
    <m/>
    <m/>
    <m/>
    <m/>
    <m/>
    <m/>
    <m/>
    <m/>
    <m/>
    <m/>
    <m/>
    <m/>
    <m/>
    <n v="0"/>
    <m/>
    <n v="45000"/>
    <n v="0"/>
    <n v="0"/>
    <m/>
    <m/>
    <n v="24937"/>
    <n v="0"/>
    <n v="0"/>
    <n v="69937"/>
    <m/>
    <m/>
    <m/>
    <m/>
    <m/>
    <m/>
    <m/>
    <m/>
    <m/>
    <m/>
    <m/>
    <m/>
    <m/>
    <m/>
    <m/>
    <m/>
    <m/>
    <m/>
    <m/>
    <m/>
    <m/>
    <m/>
    <m/>
    <m/>
    <m/>
    <m/>
    <n v="0"/>
    <m/>
    <n v="0"/>
    <n v="0"/>
    <n v="0"/>
    <m/>
    <m/>
    <n v="0"/>
    <n v="0"/>
    <n v="0"/>
    <n v="0"/>
    <m/>
    <m/>
    <m/>
    <m/>
    <m/>
    <m/>
    <m/>
    <m/>
    <m/>
    <m/>
    <m/>
    <m/>
    <m/>
    <m/>
    <m/>
    <m/>
    <m/>
    <m/>
    <m/>
    <m/>
    <m/>
    <m/>
    <m/>
    <m/>
    <m/>
    <m/>
    <m/>
    <m/>
    <m/>
    <m/>
    <m/>
    <m/>
    <m/>
    <m/>
    <m/>
    <m/>
    <n v="0"/>
    <m/>
    <n v="0"/>
    <n v="0"/>
    <n v="0"/>
    <n v="0"/>
    <m/>
    <m/>
    <n v="0"/>
    <n v="0"/>
    <n v="0"/>
    <n v="70415.240000000005"/>
    <n v="69937"/>
    <n v="140352.24"/>
    <s v="Department chair (Faculty position)"/>
    <m/>
    <s v="B.A."/>
    <s v="yes"/>
    <m/>
    <m/>
    <s v="Stipend"/>
    <m/>
    <m/>
    <m/>
    <n v="429"/>
    <n v="2210"/>
    <n v="11334"/>
    <n v="310"/>
    <m/>
    <n v="123480"/>
    <m/>
    <n v="0"/>
    <n v="3449"/>
    <n v="136"/>
    <m/>
    <m/>
    <n v="83"/>
    <n v="0"/>
    <n v="10"/>
    <n v="0"/>
    <m/>
    <m/>
    <n v="6"/>
    <m/>
    <m/>
    <m/>
    <m/>
    <m/>
    <m/>
    <m/>
    <m/>
    <m/>
    <m/>
    <n v="8.1300000000000008"/>
    <n v="11"/>
    <n v="20.2"/>
    <n v="11"/>
    <m/>
    <n v="13"/>
    <n v="9.1999999999999993"/>
    <n v="470"/>
    <s v="Estimate"/>
    <n v="24230"/>
    <n v="17687"/>
    <n v="66145"/>
    <n v="8020"/>
    <m/>
    <m/>
    <m/>
    <n v="63679"/>
    <m/>
    <n v="179761"/>
    <m/>
    <m/>
    <n v="64"/>
    <n v="53"/>
    <n v="251"/>
    <n v="57"/>
    <m/>
    <m/>
    <m/>
    <m/>
    <m/>
    <m/>
    <m/>
    <m/>
    <m/>
    <m/>
    <m/>
    <m/>
    <m/>
    <n v="2910"/>
    <m/>
    <m/>
    <n v="97"/>
    <m/>
    <m/>
    <m/>
    <m/>
    <m/>
    <m/>
    <m/>
    <m/>
    <m/>
    <m/>
    <n v="7"/>
    <n v="15"/>
    <n v="91"/>
    <n v="75"/>
    <n v="75"/>
    <n v="470"/>
    <n v="6"/>
    <n v="0"/>
    <m/>
    <m/>
    <m/>
    <m/>
    <m/>
    <m/>
    <m/>
    <m/>
    <m/>
    <m/>
    <m/>
    <m/>
    <m/>
    <m/>
    <m/>
    <m/>
    <m/>
    <m/>
    <m/>
    <m/>
    <m/>
    <m/>
    <m/>
    <m/>
    <m/>
    <m/>
    <m/>
    <m/>
    <m/>
    <m/>
    <m/>
    <m/>
    <m/>
    <m/>
    <m/>
    <m/>
    <m/>
    <m/>
    <m/>
    <m/>
    <m/>
    <m/>
    <m/>
    <m/>
    <m/>
    <m/>
    <m/>
    <m/>
    <m/>
    <m/>
    <m/>
    <m/>
    <m/>
    <n v="24"/>
    <n v="0"/>
    <m/>
    <m/>
    <n v="11154"/>
    <m/>
    <n v="10"/>
    <m/>
    <m/>
    <m/>
    <m/>
    <m/>
    <m/>
    <m/>
    <m/>
    <m/>
    <m/>
    <m/>
    <m/>
    <m/>
    <m/>
    <m/>
    <m/>
    <m/>
    <m/>
    <m/>
    <m/>
    <m/>
    <m/>
    <m/>
    <m/>
    <m/>
    <m/>
    <m/>
    <m/>
    <n v="1329.4960000000015"/>
    <x v="2"/>
    <s v="Medium"/>
  </r>
  <r>
    <s v="Napa CCD"/>
    <x v="6"/>
    <s v="241"/>
    <s v="Single College District"/>
    <n v="20060"/>
    <x v="0"/>
    <n v="4888.7386666667007"/>
    <n v="25451"/>
    <m/>
    <n v="31"/>
    <n v="4"/>
    <m/>
    <m/>
    <m/>
    <m/>
    <m/>
    <m/>
    <n v="0"/>
    <m/>
    <m/>
    <n v="16"/>
    <n v="260"/>
    <n v="0"/>
    <m/>
    <m/>
    <m/>
    <m/>
    <m/>
    <n v="0"/>
    <m/>
    <m/>
    <n v="0"/>
    <n v="24285"/>
    <n v="0"/>
    <n v="0"/>
    <m/>
    <m/>
    <n v="0"/>
    <n v="0"/>
    <m/>
    <n v="24285"/>
    <n v="0"/>
    <m/>
    <m/>
    <n v="0"/>
    <n v="13355"/>
    <n v="0"/>
    <n v="0"/>
    <m/>
    <m/>
    <n v="0"/>
    <n v="0"/>
    <m/>
    <n v="13355"/>
    <n v="0"/>
    <m/>
    <m/>
    <n v="0"/>
    <n v="0"/>
    <n v="0"/>
    <n v="0"/>
    <m/>
    <m/>
    <n v="0"/>
    <n v="0"/>
    <m/>
    <n v="0"/>
    <n v="0"/>
    <m/>
    <n v="0"/>
    <n v="0"/>
    <n v="0"/>
    <n v="0"/>
    <m/>
    <m/>
    <n v="0"/>
    <n v="0"/>
    <n v="0"/>
    <m/>
    <m/>
    <m/>
    <m/>
    <m/>
    <m/>
    <m/>
    <m/>
    <m/>
    <m/>
    <m/>
    <m/>
    <m/>
    <m/>
    <m/>
    <m/>
    <m/>
    <m/>
    <m/>
    <m/>
    <m/>
    <m/>
    <m/>
    <m/>
    <n v="10948"/>
    <m/>
    <n v="0"/>
    <n v="0"/>
    <n v="0"/>
    <m/>
    <m/>
    <n v="16000"/>
    <n v="0"/>
    <n v="0"/>
    <n v="26948"/>
    <m/>
    <m/>
    <m/>
    <m/>
    <m/>
    <m/>
    <m/>
    <m/>
    <m/>
    <m/>
    <m/>
    <m/>
    <m/>
    <m/>
    <m/>
    <m/>
    <m/>
    <m/>
    <m/>
    <m/>
    <m/>
    <m/>
    <m/>
    <m/>
    <m/>
    <m/>
    <n v="0"/>
    <m/>
    <n v="0"/>
    <n v="6048"/>
    <n v="0"/>
    <m/>
    <m/>
    <n v="0"/>
    <n v="0"/>
    <n v="0"/>
    <n v="6048"/>
    <m/>
    <m/>
    <m/>
    <m/>
    <m/>
    <m/>
    <m/>
    <m/>
    <m/>
    <m/>
    <m/>
    <m/>
    <m/>
    <m/>
    <m/>
    <m/>
    <m/>
    <m/>
    <m/>
    <m/>
    <m/>
    <m/>
    <m/>
    <m/>
    <m/>
    <m/>
    <m/>
    <m/>
    <m/>
    <m/>
    <m/>
    <m/>
    <m/>
    <m/>
    <m/>
    <m/>
    <n v="489245"/>
    <m/>
    <n v="0"/>
    <n v="0"/>
    <n v="0"/>
    <n v="0"/>
    <m/>
    <m/>
    <n v="0"/>
    <n v="0"/>
    <n v="489245"/>
    <n v="37640"/>
    <n v="32996"/>
    <n v="559881"/>
    <s v="Dean or other administrator"/>
    <m/>
    <m/>
    <s v="yes"/>
    <s v="None"/>
    <m/>
    <m/>
    <m/>
    <m/>
    <m/>
    <n v="2500"/>
    <n v="6073"/>
    <n v="0"/>
    <n v="297"/>
    <m/>
    <n v="63299"/>
    <m/>
    <n v="30"/>
    <n v="0"/>
    <m/>
    <m/>
    <m/>
    <m/>
    <m/>
    <n v="4150"/>
    <n v="30"/>
    <m/>
    <m/>
    <n v="1.25"/>
    <m/>
    <m/>
    <m/>
    <m/>
    <m/>
    <m/>
    <m/>
    <m/>
    <m/>
    <m/>
    <n v="0.25"/>
    <n v="1.29"/>
    <n v="4.29"/>
    <n v="1.29"/>
    <m/>
    <n v="3"/>
    <n v="3"/>
    <n v="300"/>
    <s v="Estimate"/>
    <n v="11463"/>
    <m/>
    <m/>
    <n v="3897"/>
    <m/>
    <m/>
    <m/>
    <n v="0"/>
    <m/>
    <n v="18361"/>
    <m/>
    <m/>
    <m/>
    <n v="4623"/>
    <m/>
    <n v="2306"/>
    <m/>
    <m/>
    <m/>
    <m/>
    <m/>
    <m/>
    <m/>
    <m/>
    <m/>
    <m/>
    <m/>
    <m/>
    <m/>
    <n v="0"/>
    <m/>
    <m/>
    <n v="86"/>
    <m/>
    <m/>
    <m/>
    <m/>
    <m/>
    <m/>
    <m/>
    <m/>
    <m/>
    <m/>
    <n v="0"/>
    <n v="0"/>
    <n v="0"/>
    <n v="52"/>
    <n v="36"/>
    <n v="10"/>
    <n v="0"/>
    <n v="0"/>
    <m/>
    <m/>
    <m/>
    <m/>
    <m/>
    <m/>
    <m/>
    <m/>
    <m/>
    <m/>
    <m/>
    <m/>
    <m/>
    <m/>
    <m/>
    <m/>
    <m/>
    <m/>
    <m/>
    <m/>
    <m/>
    <m/>
    <m/>
    <m/>
    <m/>
    <m/>
    <m/>
    <m/>
    <m/>
    <m/>
    <m/>
    <m/>
    <m/>
    <m/>
    <m/>
    <m/>
    <m/>
    <m/>
    <m/>
    <m/>
    <m/>
    <m/>
    <m/>
    <m/>
    <m/>
    <m/>
    <m/>
    <m/>
    <m/>
    <m/>
    <m/>
    <m/>
    <m/>
    <n v="0"/>
    <n v="0"/>
    <m/>
    <m/>
    <m/>
    <m/>
    <m/>
    <m/>
    <m/>
    <m/>
    <m/>
    <m/>
    <m/>
    <m/>
    <m/>
    <m/>
    <m/>
    <m/>
    <m/>
    <m/>
    <m/>
    <m/>
    <m/>
    <m/>
    <m/>
    <m/>
    <m/>
    <m/>
    <m/>
    <m/>
    <m/>
    <m/>
    <m/>
    <m/>
    <m/>
    <n v="3789.7198966408532"/>
    <x v="1"/>
    <s v="Small"/>
  </r>
  <r>
    <s v="San Mateo CCD"/>
    <x v="7"/>
    <s v="372"/>
    <s v="Multi-College District"/>
    <n v="20060"/>
    <x v="0"/>
    <n v="9013.0594285714287"/>
    <n v="23492"/>
    <m/>
    <n v="79"/>
    <n v="0"/>
    <m/>
    <m/>
    <m/>
    <m/>
    <m/>
    <m/>
    <n v="28"/>
    <m/>
    <m/>
    <n v="0"/>
    <n v="300"/>
    <n v="47"/>
    <m/>
    <m/>
    <m/>
    <m/>
    <m/>
    <n v="0"/>
    <m/>
    <m/>
    <n v="0"/>
    <n v="0"/>
    <n v="0"/>
    <n v="0"/>
    <m/>
    <m/>
    <n v="62797"/>
    <n v="0"/>
    <m/>
    <n v="62797"/>
    <n v="0"/>
    <m/>
    <m/>
    <n v="0"/>
    <n v="0"/>
    <n v="0"/>
    <n v="0"/>
    <m/>
    <m/>
    <n v="26354"/>
    <n v="0"/>
    <m/>
    <n v="0"/>
    <n v="0"/>
    <m/>
    <m/>
    <n v="0"/>
    <n v="0"/>
    <n v="0"/>
    <n v="0"/>
    <m/>
    <m/>
    <n v="0"/>
    <n v="0"/>
    <m/>
    <n v="0"/>
    <n v="0"/>
    <m/>
    <n v="0"/>
    <n v="0"/>
    <n v="0"/>
    <n v="0"/>
    <m/>
    <m/>
    <n v="0"/>
    <n v="0"/>
    <n v="0"/>
    <m/>
    <m/>
    <m/>
    <m/>
    <m/>
    <m/>
    <m/>
    <m/>
    <m/>
    <m/>
    <m/>
    <m/>
    <m/>
    <m/>
    <m/>
    <m/>
    <m/>
    <m/>
    <m/>
    <m/>
    <m/>
    <m/>
    <m/>
    <m/>
    <n v="0"/>
    <m/>
    <n v="0"/>
    <n v="0"/>
    <n v="0"/>
    <m/>
    <m/>
    <n v="23776"/>
    <n v="0"/>
    <n v="0"/>
    <n v="0"/>
    <m/>
    <m/>
    <m/>
    <m/>
    <m/>
    <m/>
    <m/>
    <m/>
    <m/>
    <m/>
    <m/>
    <m/>
    <m/>
    <m/>
    <m/>
    <m/>
    <m/>
    <m/>
    <m/>
    <m/>
    <m/>
    <m/>
    <m/>
    <m/>
    <m/>
    <m/>
    <n v="0"/>
    <m/>
    <n v="0"/>
    <n v="0"/>
    <n v="0"/>
    <m/>
    <m/>
    <n v="0"/>
    <n v="0"/>
    <n v="0"/>
    <n v="0"/>
    <m/>
    <m/>
    <m/>
    <m/>
    <m/>
    <m/>
    <m/>
    <m/>
    <m/>
    <m/>
    <m/>
    <m/>
    <m/>
    <m/>
    <m/>
    <m/>
    <m/>
    <m/>
    <m/>
    <m/>
    <m/>
    <m/>
    <m/>
    <m/>
    <m/>
    <m/>
    <m/>
    <m/>
    <m/>
    <m/>
    <m/>
    <m/>
    <m/>
    <m/>
    <m/>
    <m/>
    <n v="0"/>
    <m/>
    <n v="0"/>
    <n v="0"/>
    <n v="0"/>
    <n v="0"/>
    <m/>
    <m/>
    <n v="0"/>
    <n v="0"/>
    <n v="0"/>
    <n v="62797"/>
    <m/>
    <n v="62797"/>
    <s v="Dean or other administrator"/>
    <m/>
    <m/>
    <s v="yes"/>
    <m/>
    <m/>
    <m/>
    <m/>
    <m/>
    <m/>
    <n v="2208"/>
    <n v="413"/>
    <n v="0"/>
    <n v="208"/>
    <m/>
    <n v="96747"/>
    <m/>
    <n v="8"/>
    <n v="0"/>
    <n v="2371"/>
    <m/>
    <m/>
    <n v="494"/>
    <n v="494"/>
    <n v="61"/>
    <n v="22"/>
    <m/>
    <m/>
    <n v="4.1900000000000004"/>
    <m/>
    <m/>
    <m/>
    <m/>
    <m/>
    <m/>
    <m/>
    <m/>
    <m/>
    <m/>
    <n v="3.64"/>
    <n v="4.1399999999999997"/>
    <n v="10.199999999999999"/>
    <n v="4.1399999999999997"/>
    <m/>
    <n v="7"/>
    <n v="6.06"/>
    <n v="4821"/>
    <s v="Actual"/>
    <n v="11920"/>
    <n v="14127"/>
    <n v="2527"/>
    <n v="2402"/>
    <m/>
    <m/>
    <m/>
    <n v="0"/>
    <m/>
    <n v="30976"/>
    <m/>
    <m/>
    <n v="26"/>
    <n v="22"/>
    <n v="87"/>
    <n v="14"/>
    <m/>
    <m/>
    <m/>
    <m/>
    <m/>
    <m/>
    <m/>
    <m/>
    <m/>
    <m/>
    <m/>
    <m/>
    <m/>
    <n v="1932"/>
    <m/>
    <m/>
    <n v="82"/>
    <m/>
    <m/>
    <m/>
    <m/>
    <m/>
    <m/>
    <m/>
    <m/>
    <m/>
    <m/>
    <n v="4"/>
    <n v="4"/>
    <n v="64"/>
    <n v="60.25"/>
    <n v="32"/>
    <n v="60.25"/>
    <n v="4"/>
    <n v="0"/>
    <m/>
    <m/>
    <m/>
    <m/>
    <m/>
    <m/>
    <m/>
    <m/>
    <m/>
    <m/>
    <m/>
    <m/>
    <m/>
    <m/>
    <m/>
    <m/>
    <m/>
    <m/>
    <m/>
    <m/>
    <m/>
    <m/>
    <m/>
    <m/>
    <m/>
    <m/>
    <m/>
    <m/>
    <m/>
    <m/>
    <m/>
    <m/>
    <m/>
    <m/>
    <m/>
    <m/>
    <m/>
    <m/>
    <m/>
    <m/>
    <m/>
    <m/>
    <m/>
    <m/>
    <m/>
    <m/>
    <m/>
    <m/>
    <m/>
    <m/>
    <m/>
    <m/>
    <m/>
    <n v="4"/>
    <n v="0"/>
    <m/>
    <m/>
    <n v="178757"/>
    <m/>
    <n v="752"/>
    <m/>
    <m/>
    <m/>
    <m/>
    <m/>
    <m/>
    <m/>
    <m/>
    <m/>
    <m/>
    <m/>
    <m/>
    <m/>
    <m/>
    <m/>
    <m/>
    <m/>
    <m/>
    <m/>
    <m/>
    <m/>
    <m/>
    <m/>
    <m/>
    <m/>
    <m/>
    <m/>
    <m/>
    <n v="2177.0674948240166"/>
    <x v="0"/>
    <s v="Small"/>
  </r>
  <r>
    <s v="Los Rios CCD"/>
    <x v="8"/>
    <s v="234"/>
    <s v="Multi-College District"/>
    <n v="20060"/>
    <x v="0"/>
    <n v="4196.5601904761925"/>
    <n v="9897"/>
    <m/>
    <n v="53"/>
    <n v="5"/>
    <m/>
    <m/>
    <m/>
    <m/>
    <m/>
    <m/>
    <n v="37"/>
    <m/>
    <m/>
    <n v="30"/>
    <n v="370"/>
    <n v="14"/>
    <m/>
    <m/>
    <m/>
    <m/>
    <m/>
    <n v="200"/>
    <m/>
    <m/>
    <m/>
    <m/>
    <m/>
    <m/>
    <m/>
    <m/>
    <m/>
    <n v="76500"/>
    <m/>
    <n v="76700"/>
    <n v="5739"/>
    <m/>
    <m/>
    <m/>
    <m/>
    <m/>
    <m/>
    <m/>
    <m/>
    <m/>
    <m/>
    <m/>
    <n v="5739"/>
    <m/>
    <m/>
    <m/>
    <m/>
    <m/>
    <m/>
    <m/>
    <m/>
    <m/>
    <m/>
    <m/>
    <m/>
    <n v="0"/>
    <m/>
    <m/>
    <m/>
    <m/>
    <m/>
    <n v="1418"/>
    <m/>
    <m/>
    <m/>
    <n v="2100"/>
    <n v="3518"/>
    <m/>
    <m/>
    <m/>
    <m/>
    <m/>
    <m/>
    <m/>
    <m/>
    <m/>
    <m/>
    <m/>
    <m/>
    <m/>
    <m/>
    <m/>
    <m/>
    <m/>
    <m/>
    <m/>
    <m/>
    <m/>
    <m/>
    <m/>
    <m/>
    <n v="11894"/>
    <m/>
    <m/>
    <m/>
    <m/>
    <m/>
    <m/>
    <n v="35022"/>
    <m/>
    <m/>
    <n v="46916"/>
    <m/>
    <m/>
    <m/>
    <m/>
    <m/>
    <m/>
    <m/>
    <m/>
    <m/>
    <m/>
    <m/>
    <m/>
    <m/>
    <m/>
    <m/>
    <m/>
    <m/>
    <m/>
    <m/>
    <m/>
    <m/>
    <m/>
    <m/>
    <m/>
    <m/>
    <m/>
    <m/>
    <m/>
    <m/>
    <m/>
    <m/>
    <m/>
    <m/>
    <m/>
    <m/>
    <n v="1284"/>
    <n v="1284"/>
    <m/>
    <m/>
    <m/>
    <m/>
    <m/>
    <m/>
    <m/>
    <m/>
    <m/>
    <m/>
    <m/>
    <m/>
    <m/>
    <m/>
    <m/>
    <m/>
    <m/>
    <m/>
    <m/>
    <m/>
    <m/>
    <m/>
    <m/>
    <m/>
    <m/>
    <m/>
    <m/>
    <m/>
    <m/>
    <m/>
    <m/>
    <m/>
    <m/>
    <m/>
    <m/>
    <m/>
    <m/>
    <m/>
    <m/>
    <m/>
    <m/>
    <m/>
    <m/>
    <m/>
    <m/>
    <m/>
    <n v="0"/>
    <n v="82439"/>
    <n v="51718"/>
    <n v="134157"/>
    <s v="Department chair (Faculty position)"/>
    <m/>
    <m/>
    <s v="yes"/>
    <m/>
    <m/>
    <s v="Stipend"/>
    <m/>
    <m/>
    <m/>
    <n v="1497"/>
    <n v="92"/>
    <n v="3361"/>
    <n v="61"/>
    <m/>
    <n v="14278"/>
    <m/>
    <n v="35"/>
    <n v="2925"/>
    <n v="1662"/>
    <m/>
    <m/>
    <n v="22"/>
    <n v="22"/>
    <n v="0"/>
    <n v="57"/>
    <m/>
    <m/>
    <n v="4"/>
    <m/>
    <m/>
    <m/>
    <m/>
    <m/>
    <m/>
    <m/>
    <m/>
    <m/>
    <m/>
    <n v="1.2250000000000001"/>
    <n v="3.6"/>
    <n v="6.1"/>
    <n v="3.6"/>
    <m/>
    <n v="3"/>
    <n v="2.5"/>
    <n v="1683"/>
    <s v="Actual"/>
    <n v="6190"/>
    <n v="3416"/>
    <n v="1197"/>
    <n v="53"/>
    <m/>
    <m/>
    <m/>
    <m/>
    <m/>
    <n v="10856"/>
    <m/>
    <m/>
    <n v="510"/>
    <n v="502"/>
    <n v="456"/>
    <n v="449"/>
    <m/>
    <m/>
    <m/>
    <m/>
    <m/>
    <m/>
    <m/>
    <m/>
    <m/>
    <m/>
    <m/>
    <m/>
    <m/>
    <n v="1717"/>
    <m/>
    <m/>
    <n v="50"/>
    <m/>
    <m/>
    <m/>
    <m/>
    <m/>
    <m/>
    <m/>
    <m/>
    <m/>
    <m/>
    <n v="1"/>
    <n v="1"/>
    <n v="42"/>
    <n v="74"/>
    <n v="52"/>
    <n v="32"/>
    <n v="4"/>
    <n v="0"/>
    <m/>
    <m/>
    <m/>
    <m/>
    <m/>
    <m/>
    <m/>
    <m/>
    <m/>
    <m/>
    <m/>
    <m/>
    <m/>
    <m/>
    <m/>
    <m/>
    <m/>
    <m/>
    <m/>
    <m/>
    <m/>
    <m/>
    <m/>
    <m/>
    <m/>
    <m/>
    <m/>
    <m/>
    <m/>
    <m/>
    <m/>
    <m/>
    <m/>
    <m/>
    <m/>
    <m/>
    <m/>
    <m/>
    <m/>
    <m/>
    <m/>
    <m/>
    <m/>
    <m/>
    <m/>
    <m/>
    <m/>
    <m/>
    <m/>
    <m/>
    <m/>
    <m/>
    <m/>
    <n v="0"/>
    <n v="0"/>
    <m/>
    <m/>
    <n v="225557"/>
    <m/>
    <n v="5"/>
    <m/>
    <m/>
    <m/>
    <m/>
    <m/>
    <m/>
    <m/>
    <m/>
    <m/>
    <m/>
    <m/>
    <m/>
    <m/>
    <m/>
    <m/>
    <m/>
    <m/>
    <m/>
    <m/>
    <m/>
    <m/>
    <m/>
    <m/>
    <m/>
    <m/>
    <m/>
    <m/>
    <m/>
    <n v="1165.7111640211644"/>
    <x v="1"/>
    <s v="Small"/>
  </r>
  <r>
    <s v="Gavilan CCD"/>
    <x v="9"/>
    <s v="441"/>
    <s v="Single College District"/>
    <n v="20060"/>
    <x v="0"/>
    <n v="3909.551809523799"/>
    <n v="14077"/>
    <m/>
    <n v="24"/>
    <n v="0"/>
    <m/>
    <m/>
    <m/>
    <m/>
    <m/>
    <m/>
    <n v="0"/>
    <m/>
    <m/>
    <n v="275"/>
    <m/>
    <s v="Wireless Access"/>
    <m/>
    <m/>
    <m/>
    <m/>
    <m/>
    <n v="207"/>
    <m/>
    <m/>
    <n v="52560"/>
    <n v="27543"/>
    <n v="0"/>
    <n v="0"/>
    <m/>
    <m/>
    <n v="0"/>
    <n v="0"/>
    <m/>
    <n v="80310"/>
    <n v="765"/>
    <m/>
    <m/>
    <n v="0"/>
    <n v="8055"/>
    <n v="0"/>
    <n v="0"/>
    <m/>
    <m/>
    <n v="0"/>
    <n v="0"/>
    <m/>
    <n v="8820"/>
    <n v="0"/>
    <m/>
    <m/>
    <n v="0"/>
    <n v="0"/>
    <n v="0"/>
    <n v="0"/>
    <m/>
    <m/>
    <n v="0"/>
    <n v="0"/>
    <m/>
    <n v="0"/>
    <n v="0"/>
    <m/>
    <n v="8550"/>
    <n v="0"/>
    <n v="0"/>
    <n v="2800"/>
    <m/>
    <m/>
    <n v="0"/>
    <n v="0"/>
    <n v="11350"/>
    <m/>
    <m/>
    <m/>
    <m/>
    <m/>
    <m/>
    <m/>
    <m/>
    <m/>
    <m/>
    <m/>
    <m/>
    <m/>
    <m/>
    <m/>
    <m/>
    <m/>
    <m/>
    <m/>
    <m/>
    <m/>
    <m/>
    <m/>
    <m/>
    <n v="3945"/>
    <m/>
    <n v="5711"/>
    <n v="3024"/>
    <n v="0"/>
    <m/>
    <m/>
    <n v="33452"/>
    <n v="0"/>
    <n v="0"/>
    <n v="46132"/>
    <m/>
    <m/>
    <m/>
    <m/>
    <m/>
    <m/>
    <m/>
    <m/>
    <m/>
    <m/>
    <m/>
    <m/>
    <m/>
    <m/>
    <m/>
    <m/>
    <m/>
    <m/>
    <m/>
    <m/>
    <m/>
    <m/>
    <m/>
    <m/>
    <m/>
    <m/>
    <n v="0"/>
    <m/>
    <n v="5519"/>
    <n v="21"/>
    <n v="0"/>
    <m/>
    <m/>
    <n v="0"/>
    <n v="0"/>
    <n v="0"/>
    <n v="5540"/>
    <m/>
    <m/>
    <m/>
    <m/>
    <m/>
    <m/>
    <m/>
    <m/>
    <m/>
    <m/>
    <m/>
    <m/>
    <m/>
    <m/>
    <m/>
    <m/>
    <m/>
    <m/>
    <m/>
    <m/>
    <m/>
    <m/>
    <m/>
    <m/>
    <m/>
    <m/>
    <m/>
    <m/>
    <m/>
    <m/>
    <m/>
    <m/>
    <m/>
    <m/>
    <m/>
    <m/>
    <n v="27700"/>
    <m/>
    <n v="0"/>
    <n v="0"/>
    <n v="0"/>
    <n v="0"/>
    <m/>
    <m/>
    <n v="0"/>
    <n v="0"/>
    <n v="27700"/>
    <n v="89130"/>
    <n v="63022"/>
    <n v="179852"/>
    <s v="Department chair (Faculty position)"/>
    <s v="Head Librarian"/>
    <s v="M.A. (subject other than librarianship)"/>
    <s v="no"/>
    <m/>
    <m/>
    <s v="Stipend"/>
    <m/>
    <m/>
    <m/>
    <n v="2063"/>
    <n v="610"/>
    <n v="13635"/>
    <n v="119"/>
    <m/>
    <n v="50487"/>
    <m/>
    <n v="52"/>
    <n v="2664"/>
    <n v="2148"/>
    <m/>
    <m/>
    <n v="674"/>
    <n v="674"/>
    <n v="5441"/>
    <n v="100"/>
    <m/>
    <m/>
    <n v="6"/>
    <m/>
    <m/>
    <m/>
    <m/>
    <m/>
    <m/>
    <m/>
    <m/>
    <m/>
    <m/>
    <n v="0.5"/>
    <n v="2.46"/>
    <n v="5.96"/>
    <n v="2.46"/>
    <m/>
    <n v="4"/>
    <n v="3.5"/>
    <n v="5905"/>
    <s v="Actual"/>
    <n v="3415"/>
    <n v="1457"/>
    <n v="110491"/>
    <n v="131"/>
    <m/>
    <m/>
    <m/>
    <n v="226"/>
    <m/>
    <n v="115726"/>
    <m/>
    <m/>
    <n v="118"/>
    <n v="77"/>
    <n v="93"/>
    <n v="61"/>
    <m/>
    <m/>
    <m/>
    <m/>
    <m/>
    <m/>
    <m/>
    <m/>
    <m/>
    <m/>
    <m/>
    <m/>
    <m/>
    <n v="1473"/>
    <m/>
    <m/>
    <n v="120"/>
    <m/>
    <m/>
    <m/>
    <m/>
    <m/>
    <m/>
    <m/>
    <m/>
    <m/>
    <m/>
    <n v="3"/>
    <n v="8"/>
    <n v="139"/>
    <n v="46"/>
    <n v="32"/>
    <n v="20"/>
    <n v="0"/>
    <n v="0"/>
    <m/>
    <m/>
    <m/>
    <m/>
    <m/>
    <m/>
    <m/>
    <m/>
    <m/>
    <m/>
    <m/>
    <m/>
    <m/>
    <m/>
    <m/>
    <m/>
    <m/>
    <m/>
    <m/>
    <m/>
    <m/>
    <m/>
    <m/>
    <m/>
    <m/>
    <m/>
    <m/>
    <m/>
    <m/>
    <m/>
    <m/>
    <m/>
    <m/>
    <m/>
    <m/>
    <m/>
    <m/>
    <m/>
    <m/>
    <m/>
    <m/>
    <m/>
    <m/>
    <m/>
    <m/>
    <m/>
    <m/>
    <m/>
    <m/>
    <m/>
    <m/>
    <m/>
    <m/>
    <n v="0"/>
    <n v="0"/>
    <m/>
    <m/>
    <n v="117252"/>
    <m/>
    <n v="37"/>
    <m/>
    <m/>
    <m/>
    <m/>
    <m/>
    <m/>
    <m/>
    <m/>
    <m/>
    <m/>
    <m/>
    <m/>
    <m/>
    <m/>
    <m/>
    <m/>
    <m/>
    <m/>
    <m/>
    <m/>
    <m/>
    <m/>
    <m/>
    <m/>
    <m/>
    <m/>
    <m/>
    <m/>
    <n v="1589.2487030584548"/>
    <x v="1"/>
    <s v="Small"/>
  </r>
  <r>
    <s v="State Center CCD"/>
    <x v="10"/>
    <s v="571"/>
    <s v="Multi-College District"/>
    <n v="20060"/>
    <x v="0"/>
    <n v="15582.822666666649"/>
    <n v="30000"/>
    <m/>
    <n v="66"/>
    <n v="0"/>
    <m/>
    <m/>
    <m/>
    <m/>
    <m/>
    <m/>
    <n v="29"/>
    <m/>
    <m/>
    <n v="0"/>
    <n v="590"/>
    <n v="66"/>
    <m/>
    <m/>
    <m/>
    <m/>
    <m/>
    <n v="672"/>
    <m/>
    <m/>
    <n v="0"/>
    <n v="0"/>
    <n v="0"/>
    <n v="0"/>
    <m/>
    <m/>
    <n v="132668"/>
    <n v="0"/>
    <m/>
    <n v="133340"/>
    <n v="0"/>
    <m/>
    <m/>
    <n v="0"/>
    <n v="0"/>
    <n v="0"/>
    <n v="0"/>
    <m/>
    <m/>
    <n v="22157"/>
    <n v="0"/>
    <m/>
    <n v="22157"/>
    <n v="0"/>
    <m/>
    <m/>
    <n v="0"/>
    <n v="0"/>
    <n v="0"/>
    <n v="0"/>
    <m/>
    <m/>
    <n v="0"/>
    <n v="0"/>
    <m/>
    <n v="0"/>
    <n v="15000"/>
    <m/>
    <n v="0"/>
    <n v="0"/>
    <n v="0"/>
    <n v="0"/>
    <m/>
    <m/>
    <n v="0"/>
    <n v="0"/>
    <n v="15000"/>
    <m/>
    <m/>
    <m/>
    <m/>
    <m/>
    <m/>
    <m/>
    <m/>
    <m/>
    <m/>
    <m/>
    <m/>
    <m/>
    <m/>
    <m/>
    <m/>
    <m/>
    <m/>
    <m/>
    <m/>
    <m/>
    <m/>
    <m/>
    <m/>
    <n v="0"/>
    <m/>
    <n v="0"/>
    <n v="0"/>
    <n v="0"/>
    <m/>
    <m/>
    <n v="0"/>
    <n v="26340"/>
    <n v="0"/>
    <n v="26340"/>
    <m/>
    <m/>
    <m/>
    <m/>
    <m/>
    <m/>
    <m/>
    <m/>
    <m/>
    <m/>
    <m/>
    <m/>
    <m/>
    <m/>
    <m/>
    <m/>
    <m/>
    <m/>
    <m/>
    <m/>
    <m/>
    <m/>
    <m/>
    <m/>
    <m/>
    <m/>
    <n v="0"/>
    <m/>
    <n v="0"/>
    <n v="0"/>
    <n v="0"/>
    <m/>
    <m/>
    <n v="2762"/>
    <n v="0"/>
    <n v="0"/>
    <n v="2762"/>
    <m/>
    <m/>
    <m/>
    <m/>
    <m/>
    <m/>
    <m/>
    <m/>
    <m/>
    <m/>
    <m/>
    <m/>
    <m/>
    <m/>
    <m/>
    <m/>
    <m/>
    <m/>
    <m/>
    <m/>
    <m/>
    <m/>
    <m/>
    <m/>
    <m/>
    <m/>
    <m/>
    <m/>
    <m/>
    <m/>
    <m/>
    <m/>
    <m/>
    <m/>
    <m/>
    <m/>
    <n v="0"/>
    <m/>
    <n v="0"/>
    <n v="0"/>
    <n v="0"/>
    <n v="0"/>
    <m/>
    <m/>
    <n v="0"/>
    <n v="0"/>
    <n v="0"/>
    <n v="155497"/>
    <n v="44102"/>
    <n v="199599"/>
    <s v="Dean or other administrator"/>
    <m/>
    <m/>
    <s v="yes"/>
    <s v="None"/>
    <m/>
    <m/>
    <m/>
    <m/>
    <m/>
    <n v="1579"/>
    <n v="3941"/>
    <n v="13458"/>
    <n v="341"/>
    <m/>
    <n v="64000"/>
    <m/>
    <n v="96"/>
    <n v="3031"/>
    <n v="1579"/>
    <m/>
    <m/>
    <n v="0"/>
    <n v="0"/>
    <n v="70"/>
    <n v="96"/>
    <m/>
    <m/>
    <n v="12"/>
    <m/>
    <m/>
    <m/>
    <m/>
    <m/>
    <m/>
    <m/>
    <m/>
    <m/>
    <m/>
    <n v="15"/>
    <n v="5.0999999999999996"/>
    <n v="13.1"/>
    <n v="5.0999999999999996"/>
    <m/>
    <n v="8"/>
    <n v="8"/>
    <n v="20651"/>
    <s v="Actual"/>
    <n v="26221"/>
    <n v="18184"/>
    <n v="35216"/>
    <n v="3750"/>
    <m/>
    <m/>
    <m/>
    <n v="1385"/>
    <m/>
    <n v="84756"/>
    <m/>
    <m/>
    <n v="96"/>
    <n v="72"/>
    <n v="250"/>
    <n v="97"/>
    <m/>
    <m/>
    <m/>
    <m/>
    <m/>
    <m/>
    <m/>
    <m/>
    <m/>
    <m/>
    <m/>
    <m/>
    <m/>
    <m/>
    <m/>
    <m/>
    <m/>
    <m/>
    <m/>
    <m/>
    <m/>
    <m/>
    <m/>
    <m/>
    <m/>
    <m/>
    <m/>
    <n v="2"/>
    <n v="3"/>
    <n v="73"/>
    <n v="69.5"/>
    <n v="46.5"/>
    <n v="46.5"/>
    <n v="7"/>
    <n v="0"/>
    <m/>
    <m/>
    <m/>
    <m/>
    <m/>
    <m/>
    <m/>
    <m/>
    <m/>
    <m/>
    <m/>
    <m/>
    <m/>
    <m/>
    <m/>
    <m/>
    <m/>
    <m/>
    <m/>
    <m/>
    <m/>
    <m/>
    <m/>
    <m/>
    <m/>
    <m/>
    <m/>
    <m/>
    <m/>
    <m/>
    <m/>
    <m/>
    <m/>
    <m/>
    <m/>
    <m/>
    <m/>
    <m/>
    <m/>
    <m/>
    <m/>
    <m/>
    <m/>
    <m/>
    <m/>
    <m/>
    <m/>
    <m/>
    <m/>
    <m/>
    <m/>
    <m/>
    <m/>
    <n v="7"/>
    <n v="0"/>
    <m/>
    <m/>
    <n v="363384"/>
    <m/>
    <n v="58"/>
    <m/>
    <m/>
    <m/>
    <m/>
    <m/>
    <m/>
    <m/>
    <m/>
    <m/>
    <m/>
    <m/>
    <m/>
    <m/>
    <m/>
    <m/>
    <m/>
    <m/>
    <m/>
    <m/>
    <m/>
    <m/>
    <m/>
    <m/>
    <m/>
    <m/>
    <m/>
    <m/>
    <m/>
    <n v="3055.455424836598"/>
    <x v="2"/>
    <s v="Medium"/>
  </r>
  <r>
    <s v="Peralta CCD"/>
    <x v="11"/>
    <s v="341"/>
    <s v="Multi-College District"/>
    <n v="20060"/>
    <x v="0"/>
    <n v="3303.9342857142519"/>
    <m/>
    <m/>
    <n v="14"/>
    <n v="4"/>
    <m/>
    <m/>
    <m/>
    <m/>
    <m/>
    <m/>
    <n v="0"/>
    <m/>
    <m/>
    <n v="30"/>
    <n v="230"/>
    <s v="Wireless Access"/>
    <m/>
    <m/>
    <m/>
    <m/>
    <m/>
    <n v="2000"/>
    <m/>
    <m/>
    <n v="45000"/>
    <n v="0"/>
    <n v="0"/>
    <n v="0"/>
    <m/>
    <m/>
    <n v="0"/>
    <m/>
    <m/>
    <n v="47000"/>
    <n v="5000"/>
    <m/>
    <m/>
    <n v="0"/>
    <n v="0"/>
    <n v="0"/>
    <n v="0"/>
    <m/>
    <m/>
    <n v="0"/>
    <n v="0"/>
    <m/>
    <n v="5000"/>
    <n v="0"/>
    <m/>
    <m/>
    <n v="0"/>
    <n v="0"/>
    <n v="0"/>
    <n v="0"/>
    <m/>
    <m/>
    <n v="0"/>
    <n v="125"/>
    <m/>
    <n v="125"/>
    <n v="0"/>
    <m/>
    <n v="0"/>
    <n v="0"/>
    <n v="0"/>
    <n v="0"/>
    <m/>
    <m/>
    <n v="0"/>
    <n v="0"/>
    <n v="0"/>
    <m/>
    <m/>
    <m/>
    <m/>
    <m/>
    <m/>
    <m/>
    <m/>
    <m/>
    <m/>
    <m/>
    <m/>
    <m/>
    <m/>
    <m/>
    <m/>
    <m/>
    <m/>
    <m/>
    <m/>
    <m/>
    <m/>
    <m/>
    <m/>
    <n v="0"/>
    <m/>
    <n v="0"/>
    <n v="0"/>
    <n v="0"/>
    <m/>
    <m/>
    <n v="36697"/>
    <n v="0"/>
    <n v="0"/>
    <n v="36697"/>
    <m/>
    <m/>
    <m/>
    <m/>
    <m/>
    <m/>
    <m/>
    <m/>
    <m/>
    <m/>
    <m/>
    <m/>
    <m/>
    <m/>
    <m/>
    <m/>
    <m/>
    <m/>
    <m/>
    <m/>
    <m/>
    <m/>
    <m/>
    <m/>
    <m/>
    <m/>
    <m/>
    <m/>
    <m/>
    <m/>
    <m/>
    <m/>
    <m/>
    <m/>
    <m/>
    <m/>
    <m/>
    <m/>
    <m/>
    <m/>
    <m/>
    <m/>
    <m/>
    <m/>
    <m/>
    <m/>
    <m/>
    <m/>
    <m/>
    <m/>
    <m/>
    <m/>
    <m/>
    <m/>
    <m/>
    <m/>
    <m/>
    <m/>
    <m/>
    <m/>
    <m/>
    <m/>
    <m/>
    <m/>
    <m/>
    <m/>
    <m/>
    <m/>
    <m/>
    <m/>
    <m/>
    <m/>
    <m/>
    <n v="2000"/>
    <m/>
    <m/>
    <m/>
    <m/>
    <m/>
    <m/>
    <m/>
    <m/>
    <m/>
    <m/>
    <n v="52125"/>
    <n v="36697"/>
    <n v="88822"/>
    <s v="Department chair (Faculty position)"/>
    <s v="Head Librarian"/>
    <m/>
    <s v="yes"/>
    <s v="None"/>
    <m/>
    <m/>
    <m/>
    <m/>
    <m/>
    <n v="165"/>
    <n v="0"/>
    <n v="0"/>
    <n v="35"/>
    <m/>
    <n v="35664"/>
    <m/>
    <n v="0"/>
    <n v="0"/>
    <m/>
    <m/>
    <m/>
    <n v="63"/>
    <m/>
    <n v="1"/>
    <n v="0"/>
    <m/>
    <m/>
    <n v="3"/>
    <m/>
    <m/>
    <m/>
    <m/>
    <m/>
    <m/>
    <m/>
    <m/>
    <m/>
    <m/>
    <n v="0"/>
    <n v="4.3499999999999996"/>
    <n v="9.5500000000000007"/>
    <n v="4.3499999999999996"/>
    <m/>
    <n v="5"/>
    <n v="5.2"/>
    <n v="5723"/>
    <s v="Actual"/>
    <n v="5101"/>
    <n v="20645"/>
    <m/>
    <m/>
    <m/>
    <m/>
    <m/>
    <n v="0"/>
    <m/>
    <n v="25746"/>
    <m/>
    <m/>
    <n v="0"/>
    <n v="0"/>
    <n v="0"/>
    <n v="0"/>
    <m/>
    <m/>
    <m/>
    <m/>
    <m/>
    <m/>
    <m/>
    <m/>
    <m/>
    <m/>
    <m/>
    <m/>
    <m/>
    <n v="969"/>
    <m/>
    <m/>
    <n v="59"/>
    <m/>
    <m/>
    <m/>
    <m/>
    <m/>
    <m/>
    <m/>
    <m/>
    <m/>
    <m/>
    <n v="0"/>
    <n v="0"/>
    <n v="0"/>
    <n v="61"/>
    <n v="20"/>
    <n v="20"/>
    <m/>
    <n v="0"/>
    <m/>
    <m/>
    <m/>
    <m/>
    <m/>
    <m/>
    <m/>
    <m/>
    <m/>
    <m/>
    <m/>
    <m/>
    <m/>
    <m/>
    <m/>
    <m/>
    <m/>
    <m/>
    <m/>
    <m/>
    <m/>
    <m/>
    <m/>
    <m/>
    <m/>
    <m/>
    <m/>
    <m/>
    <m/>
    <m/>
    <m/>
    <m/>
    <m/>
    <m/>
    <m/>
    <m/>
    <m/>
    <m/>
    <m/>
    <m/>
    <m/>
    <m/>
    <m/>
    <m/>
    <m/>
    <m/>
    <m/>
    <m/>
    <m/>
    <m/>
    <m/>
    <m/>
    <m/>
    <n v="5"/>
    <n v="0"/>
    <m/>
    <m/>
    <m/>
    <m/>
    <n v="0"/>
    <m/>
    <m/>
    <m/>
    <m/>
    <m/>
    <m/>
    <m/>
    <m/>
    <m/>
    <m/>
    <m/>
    <m/>
    <m/>
    <m/>
    <m/>
    <m/>
    <m/>
    <m/>
    <m/>
    <m/>
    <m/>
    <m/>
    <m/>
    <m/>
    <m/>
    <m/>
    <m/>
    <m/>
    <n v="759.52512315270167"/>
    <x v="1"/>
    <s v="Small"/>
  </r>
  <r>
    <s v="Peralta CCD"/>
    <x v="12"/>
    <s v="343"/>
    <s v="Multi-College District"/>
    <n v="20060"/>
    <x v="0"/>
    <n v="7797.2411428571922"/>
    <n v="202990"/>
    <m/>
    <n v="67"/>
    <n v="5"/>
    <m/>
    <m/>
    <m/>
    <m/>
    <m/>
    <m/>
    <n v="62"/>
    <m/>
    <m/>
    <n v="30"/>
    <n v="379"/>
    <n v="26"/>
    <m/>
    <m/>
    <m/>
    <m/>
    <m/>
    <n v="2734"/>
    <m/>
    <m/>
    <n v="75000"/>
    <n v="16028"/>
    <n v="0"/>
    <n v="0"/>
    <m/>
    <m/>
    <n v="0"/>
    <n v="10034"/>
    <m/>
    <n v="103796"/>
    <n v="0"/>
    <m/>
    <m/>
    <n v="0"/>
    <n v="12001"/>
    <n v="0"/>
    <n v="0"/>
    <m/>
    <m/>
    <n v="0"/>
    <n v="0"/>
    <m/>
    <n v="12001"/>
    <n v="0"/>
    <m/>
    <m/>
    <n v="0"/>
    <n v="0"/>
    <n v="0"/>
    <n v="0"/>
    <m/>
    <m/>
    <n v="0"/>
    <n v="0"/>
    <m/>
    <n v="0"/>
    <n v="0"/>
    <m/>
    <n v="0"/>
    <n v="0"/>
    <n v="0"/>
    <n v="0"/>
    <m/>
    <m/>
    <n v="0"/>
    <n v="0"/>
    <n v="0"/>
    <m/>
    <m/>
    <m/>
    <m/>
    <m/>
    <m/>
    <m/>
    <m/>
    <m/>
    <m/>
    <m/>
    <m/>
    <m/>
    <m/>
    <m/>
    <m/>
    <m/>
    <m/>
    <m/>
    <m/>
    <m/>
    <m/>
    <m/>
    <m/>
    <n v="0"/>
    <m/>
    <n v="0"/>
    <n v="0"/>
    <n v="0"/>
    <m/>
    <m/>
    <n v="56679"/>
    <n v="0"/>
    <n v="6998"/>
    <n v="63677"/>
    <m/>
    <m/>
    <m/>
    <m/>
    <m/>
    <m/>
    <m/>
    <m/>
    <m/>
    <m/>
    <m/>
    <m/>
    <m/>
    <m/>
    <m/>
    <m/>
    <m/>
    <m/>
    <m/>
    <m/>
    <m/>
    <m/>
    <m/>
    <m/>
    <m/>
    <m/>
    <n v="0"/>
    <m/>
    <n v="0"/>
    <n v="13134"/>
    <n v="0"/>
    <m/>
    <m/>
    <n v="0"/>
    <n v="0"/>
    <n v="0"/>
    <n v="13134"/>
    <m/>
    <m/>
    <m/>
    <m/>
    <m/>
    <m/>
    <m/>
    <m/>
    <m/>
    <m/>
    <m/>
    <m/>
    <m/>
    <m/>
    <m/>
    <m/>
    <m/>
    <m/>
    <m/>
    <m/>
    <m/>
    <m/>
    <m/>
    <m/>
    <m/>
    <m/>
    <m/>
    <m/>
    <m/>
    <m/>
    <m/>
    <m/>
    <m/>
    <m/>
    <m/>
    <m/>
    <n v="5199"/>
    <m/>
    <n v="0"/>
    <n v="8974"/>
    <n v="0"/>
    <n v="0"/>
    <m/>
    <m/>
    <n v="0"/>
    <n v="11037"/>
    <n v="25210"/>
    <n v="115797"/>
    <n v="76811"/>
    <n v="217818"/>
    <s v="Department chair (Faculty position)"/>
    <m/>
    <s v="PhD"/>
    <s v="no"/>
    <m/>
    <m/>
    <s v="Stipend"/>
    <m/>
    <m/>
    <m/>
    <n v="1316"/>
    <n v="1554"/>
    <n v="0"/>
    <n v="111"/>
    <m/>
    <n v="86370"/>
    <m/>
    <n v="165"/>
    <n v="0"/>
    <n v="343"/>
    <m/>
    <m/>
    <n v="58"/>
    <n v="3"/>
    <n v="7017"/>
    <n v="66"/>
    <m/>
    <m/>
    <n v="11"/>
    <m/>
    <m/>
    <m/>
    <m/>
    <m/>
    <m/>
    <m/>
    <m/>
    <m/>
    <m/>
    <n v="5.08"/>
    <n v="6.2"/>
    <n v="15"/>
    <n v="6.2"/>
    <m/>
    <n v="11"/>
    <n v="9.3000000000000007"/>
    <n v="8731"/>
    <s v="Actual"/>
    <n v="5500"/>
    <n v="35494"/>
    <n v="7770"/>
    <n v="1472"/>
    <m/>
    <m/>
    <m/>
    <n v="78"/>
    <m/>
    <n v="50314"/>
    <m/>
    <m/>
    <m/>
    <n v="0"/>
    <n v="0"/>
    <n v="0"/>
    <m/>
    <m/>
    <m/>
    <m/>
    <m/>
    <m/>
    <m/>
    <m/>
    <m/>
    <m/>
    <m/>
    <m/>
    <m/>
    <n v="1340"/>
    <m/>
    <m/>
    <n v="66"/>
    <m/>
    <m/>
    <m/>
    <m/>
    <m/>
    <m/>
    <m/>
    <m/>
    <m/>
    <m/>
    <n v="3"/>
    <n v="3"/>
    <n v="8"/>
    <n v="67"/>
    <n v="50"/>
    <n v="200"/>
    <n v="5"/>
    <n v="0"/>
    <m/>
    <m/>
    <m/>
    <m/>
    <m/>
    <m/>
    <m/>
    <m/>
    <m/>
    <m/>
    <m/>
    <m/>
    <m/>
    <m/>
    <m/>
    <m/>
    <m/>
    <m/>
    <m/>
    <m/>
    <m/>
    <m/>
    <m/>
    <m/>
    <m/>
    <m/>
    <m/>
    <m/>
    <m/>
    <m/>
    <m/>
    <m/>
    <m/>
    <m/>
    <m/>
    <m/>
    <m/>
    <m/>
    <m/>
    <m/>
    <m/>
    <m/>
    <m/>
    <m/>
    <m/>
    <m/>
    <m/>
    <m/>
    <m/>
    <m/>
    <m/>
    <m/>
    <m/>
    <n v="85"/>
    <n v="0"/>
    <m/>
    <m/>
    <n v="249442"/>
    <m/>
    <n v="0"/>
    <m/>
    <m/>
    <m/>
    <m/>
    <m/>
    <m/>
    <m/>
    <m/>
    <m/>
    <m/>
    <m/>
    <m/>
    <m/>
    <m/>
    <m/>
    <m/>
    <m/>
    <m/>
    <m/>
    <m/>
    <m/>
    <m/>
    <m/>
    <m/>
    <m/>
    <m/>
    <m/>
    <m/>
    <n v="1257.6195391705148"/>
    <x v="0"/>
    <s v="Small"/>
  </r>
  <r>
    <s v="Peralta CCD"/>
    <x v="13"/>
    <s v="345"/>
    <s v="Multi-College District"/>
    <n v="20060"/>
    <x v="0"/>
    <n v="2184.7224761904758"/>
    <n v="5002"/>
    <m/>
    <n v="12"/>
    <n v="5"/>
    <m/>
    <m/>
    <m/>
    <m/>
    <m/>
    <m/>
    <n v="0"/>
    <m/>
    <m/>
    <n v="20"/>
    <n v="40"/>
    <s v="Wireless Access"/>
    <m/>
    <m/>
    <m/>
    <m/>
    <m/>
    <n v="5000"/>
    <m/>
    <m/>
    <n v="1800"/>
    <m/>
    <m/>
    <m/>
    <m/>
    <m/>
    <m/>
    <m/>
    <m/>
    <n v="23000"/>
    <n v="3000"/>
    <m/>
    <m/>
    <m/>
    <m/>
    <m/>
    <m/>
    <m/>
    <m/>
    <m/>
    <m/>
    <m/>
    <n v="3000"/>
    <m/>
    <m/>
    <m/>
    <m/>
    <m/>
    <m/>
    <m/>
    <m/>
    <m/>
    <m/>
    <m/>
    <m/>
    <n v="0"/>
    <m/>
    <m/>
    <m/>
    <m/>
    <m/>
    <m/>
    <m/>
    <m/>
    <m/>
    <m/>
    <n v="0"/>
    <m/>
    <m/>
    <m/>
    <m/>
    <m/>
    <m/>
    <m/>
    <m/>
    <m/>
    <m/>
    <m/>
    <m/>
    <m/>
    <m/>
    <m/>
    <m/>
    <m/>
    <m/>
    <m/>
    <m/>
    <m/>
    <m/>
    <m/>
    <m/>
    <m/>
    <m/>
    <m/>
    <m/>
    <m/>
    <m/>
    <m/>
    <m/>
    <m/>
    <m/>
    <m/>
    <m/>
    <m/>
    <m/>
    <m/>
    <m/>
    <m/>
    <m/>
    <m/>
    <m/>
    <m/>
    <m/>
    <m/>
    <m/>
    <m/>
    <m/>
    <m/>
    <m/>
    <m/>
    <m/>
    <m/>
    <m/>
    <m/>
    <m/>
    <m/>
    <m/>
    <m/>
    <m/>
    <m/>
    <m/>
    <m/>
    <m/>
    <m/>
    <m/>
    <m/>
    <m/>
    <n v="1500"/>
    <n v="1500"/>
    <m/>
    <m/>
    <m/>
    <m/>
    <m/>
    <m/>
    <m/>
    <m/>
    <m/>
    <m/>
    <m/>
    <m/>
    <m/>
    <m/>
    <m/>
    <m/>
    <m/>
    <m/>
    <m/>
    <m/>
    <m/>
    <m/>
    <m/>
    <m/>
    <m/>
    <m/>
    <m/>
    <m/>
    <m/>
    <m/>
    <m/>
    <m/>
    <m/>
    <m/>
    <m/>
    <m/>
    <n v="500"/>
    <m/>
    <m/>
    <m/>
    <m/>
    <m/>
    <m/>
    <m/>
    <m/>
    <m/>
    <n v="500"/>
    <n v="26000"/>
    <n v="1500"/>
    <n v="28000"/>
    <s v="Dean or other administrator"/>
    <m/>
    <s v="PhD"/>
    <s v="no"/>
    <s v="None"/>
    <m/>
    <m/>
    <m/>
    <m/>
    <m/>
    <n v="500"/>
    <n v="500"/>
    <n v="0"/>
    <n v="40"/>
    <m/>
    <m/>
    <m/>
    <m/>
    <n v="0"/>
    <m/>
    <m/>
    <m/>
    <n v="0"/>
    <n v="0"/>
    <n v="0"/>
    <m/>
    <m/>
    <m/>
    <n v="2"/>
    <m/>
    <m/>
    <m/>
    <m/>
    <m/>
    <m/>
    <m/>
    <m/>
    <m/>
    <m/>
    <n v="1"/>
    <n v="2"/>
    <n v="3"/>
    <n v="2"/>
    <m/>
    <n v="1"/>
    <n v="1"/>
    <n v="150"/>
    <s v="Estimate"/>
    <m/>
    <m/>
    <m/>
    <m/>
    <m/>
    <m/>
    <m/>
    <m/>
    <m/>
    <n v="3000"/>
    <m/>
    <m/>
    <n v="0"/>
    <n v="0"/>
    <n v="0"/>
    <n v="0"/>
    <m/>
    <m/>
    <m/>
    <m/>
    <m/>
    <m/>
    <m/>
    <m/>
    <m/>
    <m/>
    <m/>
    <m/>
    <m/>
    <n v="2"/>
    <m/>
    <m/>
    <n v="17"/>
    <m/>
    <m/>
    <m/>
    <m/>
    <m/>
    <m/>
    <m/>
    <m/>
    <m/>
    <m/>
    <n v="0"/>
    <n v="0"/>
    <n v="0"/>
    <n v="56.5"/>
    <n v="20"/>
    <n v="20"/>
    <n v="4"/>
    <n v="0"/>
    <m/>
    <m/>
    <m/>
    <m/>
    <m/>
    <m/>
    <m/>
    <m/>
    <m/>
    <m/>
    <m/>
    <m/>
    <m/>
    <m/>
    <m/>
    <m/>
    <m/>
    <m/>
    <m/>
    <m/>
    <m/>
    <m/>
    <m/>
    <m/>
    <m/>
    <m/>
    <m/>
    <m/>
    <m/>
    <m/>
    <m/>
    <m/>
    <m/>
    <m/>
    <m/>
    <m/>
    <m/>
    <m/>
    <m/>
    <m/>
    <m/>
    <m/>
    <m/>
    <m/>
    <m/>
    <m/>
    <m/>
    <m/>
    <m/>
    <m/>
    <m/>
    <m/>
    <m/>
    <n v="4"/>
    <n v="0"/>
    <m/>
    <m/>
    <n v="10320"/>
    <m/>
    <n v="0"/>
    <m/>
    <m/>
    <m/>
    <m/>
    <m/>
    <m/>
    <m/>
    <m/>
    <m/>
    <m/>
    <m/>
    <m/>
    <m/>
    <m/>
    <m/>
    <m/>
    <m/>
    <m/>
    <m/>
    <m/>
    <m/>
    <m/>
    <m/>
    <m/>
    <m/>
    <m/>
    <m/>
    <m/>
    <n v="1092.3612380952379"/>
    <x v="1"/>
    <s v="Small"/>
  </r>
  <r>
    <s v="Lassen CCD"/>
    <x v="14"/>
    <s v="131"/>
    <s v="Single College District"/>
    <n v="20060"/>
    <x v="0"/>
    <n v="1673.7862857142816"/>
    <n v="7591"/>
    <m/>
    <n v="10"/>
    <n v="0"/>
    <m/>
    <m/>
    <m/>
    <m/>
    <m/>
    <m/>
    <n v="0"/>
    <m/>
    <m/>
    <n v="0"/>
    <n v="68"/>
    <n v="0"/>
    <m/>
    <m/>
    <m/>
    <m/>
    <m/>
    <n v="5848"/>
    <m/>
    <m/>
    <n v="0"/>
    <n v="11603"/>
    <n v="0"/>
    <n v="0"/>
    <m/>
    <m/>
    <n v="0"/>
    <n v="0"/>
    <m/>
    <n v="17451"/>
    <n v="10535"/>
    <m/>
    <m/>
    <n v="0"/>
    <n v="0"/>
    <n v="0"/>
    <n v="0"/>
    <m/>
    <m/>
    <n v="0"/>
    <n v="0"/>
    <m/>
    <n v="10535"/>
    <n v="4404"/>
    <m/>
    <m/>
    <n v="0"/>
    <n v="0"/>
    <n v="0"/>
    <n v="0"/>
    <m/>
    <m/>
    <n v="0"/>
    <n v="0"/>
    <m/>
    <n v="4404"/>
    <n v="7300"/>
    <m/>
    <n v="0"/>
    <n v="0"/>
    <n v="0"/>
    <n v="0"/>
    <m/>
    <m/>
    <n v="0"/>
    <n v="0"/>
    <n v="7300"/>
    <m/>
    <m/>
    <m/>
    <m/>
    <m/>
    <m/>
    <m/>
    <m/>
    <m/>
    <m/>
    <m/>
    <m/>
    <m/>
    <m/>
    <m/>
    <m/>
    <m/>
    <m/>
    <m/>
    <m/>
    <m/>
    <m/>
    <m/>
    <m/>
    <n v="20246"/>
    <m/>
    <n v="0"/>
    <n v="0"/>
    <n v="0"/>
    <m/>
    <m/>
    <n v="9044"/>
    <n v="0"/>
    <n v="0"/>
    <n v="29290"/>
    <m/>
    <m/>
    <m/>
    <m/>
    <m/>
    <m/>
    <m/>
    <m/>
    <m/>
    <m/>
    <m/>
    <m/>
    <m/>
    <m/>
    <m/>
    <m/>
    <m/>
    <m/>
    <m/>
    <m/>
    <m/>
    <m/>
    <m/>
    <m/>
    <m/>
    <m/>
    <n v="0"/>
    <m/>
    <n v="0"/>
    <n v="0"/>
    <n v="0"/>
    <m/>
    <m/>
    <n v="0"/>
    <n v="0"/>
    <n v="0"/>
    <n v="0"/>
    <m/>
    <m/>
    <m/>
    <m/>
    <m/>
    <m/>
    <m/>
    <m/>
    <m/>
    <m/>
    <m/>
    <m/>
    <m/>
    <m/>
    <m/>
    <m/>
    <m/>
    <m/>
    <m/>
    <m/>
    <m/>
    <m/>
    <m/>
    <m/>
    <m/>
    <m/>
    <m/>
    <m/>
    <m/>
    <m/>
    <m/>
    <m/>
    <m/>
    <m/>
    <m/>
    <m/>
    <n v="0"/>
    <m/>
    <n v="0"/>
    <n v="0"/>
    <n v="0"/>
    <n v="0"/>
    <m/>
    <m/>
    <n v="0"/>
    <n v="0"/>
    <n v="0"/>
    <n v="32390"/>
    <n v="36590"/>
    <n v="68980"/>
    <m/>
    <s v="Faculty librarian"/>
    <s v="don't know"/>
    <s v="yes"/>
    <s v="None"/>
    <m/>
    <m/>
    <m/>
    <m/>
    <m/>
    <n v="417"/>
    <n v="210"/>
    <n v="9476"/>
    <n v="101"/>
    <m/>
    <n v="23245"/>
    <m/>
    <n v="70"/>
    <n v="6856"/>
    <n v="450"/>
    <m/>
    <m/>
    <m/>
    <m/>
    <n v="86"/>
    <n v="101"/>
    <m/>
    <m/>
    <n v="1"/>
    <m/>
    <m/>
    <m/>
    <m/>
    <m/>
    <m/>
    <m/>
    <m/>
    <m/>
    <m/>
    <n v="0.2"/>
    <n v="1"/>
    <n v="3"/>
    <n v="1"/>
    <m/>
    <n v="2"/>
    <n v="2"/>
    <n v="5000"/>
    <s v="Estimate"/>
    <n v="1826"/>
    <n v="260"/>
    <n v="256"/>
    <n v="1324"/>
    <m/>
    <m/>
    <m/>
    <n v="459"/>
    <m/>
    <n v="4125"/>
    <m/>
    <m/>
    <n v="2095"/>
    <n v="2067"/>
    <n v="22"/>
    <n v="22"/>
    <m/>
    <m/>
    <m/>
    <m/>
    <m/>
    <m/>
    <m/>
    <m/>
    <m/>
    <m/>
    <m/>
    <m/>
    <m/>
    <n v="431"/>
    <m/>
    <m/>
    <n v="105"/>
    <m/>
    <m/>
    <m/>
    <m/>
    <m/>
    <m/>
    <m/>
    <m/>
    <m/>
    <m/>
    <n v="0"/>
    <n v="0"/>
    <m/>
    <n v="56"/>
    <n v="48"/>
    <n v="35.5"/>
    <n v="0"/>
    <n v="0"/>
    <m/>
    <m/>
    <m/>
    <m/>
    <m/>
    <m/>
    <m/>
    <m/>
    <m/>
    <m/>
    <m/>
    <m/>
    <m/>
    <m/>
    <m/>
    <m/>
    <m/>
    <m/>
    <m/>
    <m/>
    <m/>
    <m/>
    <m/>
    <m/>
    <m/>
    <m/>
    <m/>
    <m/>
    <m/>
    <m/>
    <m/>
    <m/>
    <m/>
    <m/>
    <m/>
    <m/>
    <m/>
    <m/>
    <m/>
    <m/>
    <m/>
    <m/>
    <m/>
    <m/>
    <m/>
    <m/>
    <m/>
    <m/>
    <m/>
    <m/>
    <m/>
    <m/>
    <m/>
    <m/>
    <m/>
    <m/>
    <m/>
    <n v="45564"/>
    <m/>
    <n v="0"/>
    <m/>
    <m/>
    <m/>
    <m/>
    <m/>
    <m/>
    <m/>
    <m/>
    <m/>
    <m/>
    <m/>
    <m/>
    <m/>
    <m/>
    <m/>
    <m/>
    <m/>
    <m/>
    <m/>
    <m/>
    <m/>
    <m/>
    <m/>
    <m/>
    <m/>
    <m/>
    <m/>
    <m/>
    <n v="1673.7862857142816"/>
    <x v="1"/>
    <s v="Small"/>
  </r>
  <r>
    <s v="Contra Costa CCD"/>
    <x v="15"/>
    <s v="311"/>
    <s v="Multi-College District"/>
    <n v="20060"/>
    <x v="0"/>
    <n v="5759.3287619047678"/>
    <n v="17700"/>
    <m/>
    <n v="65"/>
    <n v="7"/>
    <m/>
    <m/>
    <m/>
    <m/>
    <m/>
    <m/>
    <n v="34"/>
    <m/>
    <m/>
    <n v="49"/>
    <n v="349"/>
    <n v="8"/>
    <m/>
    <m/>
    <m/>
    <m/>
    <m/>
    <n v="6400"/>
    <m/>
    <m/>
    <m/>
    <m/>
    <m/>
    <m/>
    <m/>
    <m/>
    <m/>
    <m/>
    <m/>
    <n v="6400"/>
    <n v="12218"/>
    <m/>
    <m/>
    <m/>
    <m/>
    <m/>
    <m/>
    <m/>
    <m/>
    <m/>
    <m/>
    <m/>
    <n v="12218"/>
    <n v="3970"/>
    <m/>
    <m/>
    <m/>
    <m/>
    <m/>
    <m/>
    <m/>
    <m/>
    <m/>
    <m/>
    <m/>
    <n v="3970"/>
    <m/>
    <m/>
    <m/>
    <m/>
    <m/>
    <n v="2800"/>
    <m/>
    <m/>
    <m/>
    <m/>
    <n v="2800"/>
    <m/>
    <m/>
    <m/>
    <m/>
    <m/>
    <m/>
    <m/>
    <m/>
    <m/>
    <m/>
    <m/>
    <m/>
    <m/>
    <m/>
    <m/>
    <m/>
    <m/>
    <m/>
    <m/>
    <m/>
    <m/>
    <m/>
    <m/>
    <m/>
    <m/>
    <m/>
    <m/>
    <m/>
    <m/>
    <m/>
    <m/>
    <n v="32805"/>
    <m/>
    <n v="3205"/>
    <n v="36010"/>
    <m/>
    <m/>
    <m/>
    <m/>
    <m/>
    <m/>
    <m/>
    <m/>
    <m/>
    <m/>
    <m/>
    <m/>
    <m/>
    <m/>
    <m/>
    <m/>
    <m/>
    <m/>
    <m/>
    <m/>
    <m/>
    <m/>
    <m/>
    <m/>
    <m/>
    <m/>
    <n v="816"/>
    <m/>
    <m/>
    <m/>
    <m/>
    <m/>
    <m/>
    <m/>
    <m/>
    <n v="10798"/>
    <n v="11614"/>
    <m/>
    <m/>
    <m/>
    <m/>
    <m/>
    <m/>
    <m/>
    <m/>
    <m/>
    <m/>
    <m/>
    <m/>
    <m/>
    <m/>
    <m/>
    <m/>
    <m/>
    <m/>
    <m/>
    <m/>
    <m/>
    <m/>
    <m/>
    <m/>
    <m/>
    <m/>
    <m/>
    <m/>
    <m/>
    <m/>
    <m/>
    <m/>
    <m/>
    <m/>
    <m/>
    <m/>
    <m/>
    <m/>
    <m/>
    <m/>
    <m/>
    <m/>
    <m/>
    <m/>
    <m/>
    <m/>
    <n v="0"/>
    <n v="22588"/>
    <n v="50424"/>
    <n v="73012"/>
    <m/>
    <s v="Library Coordinatory (faculty position)"/>
    <m/>
    <s v="yes"/>
    <m/>
    <s v="Release time"/>
    <m/>
    <m/>
    <m/>
    <m/>
    <n v="103"/>
    <n v="2863"/>
    <n v="3031"/>
    <n v="96"/>
    <m/>
    <n v="50393"/>
    <m/>
    <n v="216"/>
    <n v="3031"/>
    <n v="211"/>
    <m/>
    <m/>
    <n v="43"/>
    <n v="43"/>
    <n v="18"/>
    <n v="195"/>
    <m/>
    <m/>
    <n v="12"/>
    <m/>
    <m/>
    <m/>
    <m/>
    <m/>
    <m/>
    <m/>
    <m/>
    <m/>
    <m/>
    <n v="2"/>
    <n v="2.9"/>
    <n v="8.1999999999999993"/>
    <n v="2.9"/>
    <m/>
    <n v="9"/>
    <n v="5.3"/>
    <n v="8503"/>
    <s v="Actual"/>
    <n v="4068"/>
    <n v="7531"/>
    <n v="3838"/>
    <n v="3820"/>
    <m/>
    <m/>
    <m/>
    <m/>
    <m/>
    <n v="19257"/>
    <m/>
    <m/>
    <n v="235"/>
    <n v="235"/>
    <n v="33"/>
    <n v="33"/>
    <m/>
    <m/>
    <m/>
    <m/>
    <m/>
    <m/>
    <m/>
    <m/>
    <m/>
    <m/>
    <m/>
    <m/>
    <m/>
    <n v="2078"/>
    <m/>
    <m/>
    <n v="102"/>
    <m/>
    <m/>
    <m/>
    <m/>
    <m/>
    <m/>
    <m/>
    <m/>
    <m/>
    <m/>
    <n v="1"/>
    <n v="2"/>
    <n v="18"/>
    <n v="53"/>
    <n v="40"/>
    <n v="24"/>
    <n v="4"/>
    <n v="0"/>
    <m/>
    <m/>
    <m/>
    <m/>
    <m/>
    <m/>
    <m/>
    <m/>
    <m/>
    <m/>
    <m/>
    <m/>
    <m/>
    <m/>
    <m/>
    <m/>
    <m/>
    <m/>
    <m/>
    <m/>
    <m/>
    <m/>
    <m/>
    <m/>
    <m/>
    <m/>
    <m/>
    <m/>
    <m/>
    <m/>
    <m/>
    <m/>
    <m/>
    <m/>
    <m/>
    <m/>
    <m/>
    <m/>
    <m/>
    <m/>
    <m/>
    <m/>
    <m/>
    <m/>
    <m/>
    <m/>
    <m/>
    <m/>
    <m/>
    <m/>
    <m/>
    <m/>
    <m/>
    <n v="4"/>
    <n v="0"/>
    <m/>
    <m/>
    <n v="300735"/>
    <m/>
    <m/>
    <m/>
    <m/>
    <m/>
    <m/>
    <m/>
    <m/>
    <m/>
    <m/>
    <m/>
    <m/>
    <m/>
    <m/>
    <m/>
    <m/>
    <m/>
    <m/>
    <m/>
    <m/>
    <m/>
    <m/>
    <m/>
    <m/>
    <m/>
    <m/>
    <m/>
    <m/>
    <m/>
    <m/>
    <n v="1985.9754351395752"/>
    <x v="1"/>
    <s v="Small"/>
  </r>
  <r>
    <s v="Yosemite CCD"/>
    <x v="16"/>
    <s v="591"/>
    <s v="Multi-College District"/>
    <n v="20060"/>
    <x v="0"/>
    <n v="2028.1057142857219"/>
    <n v="11573"/>
    <m/>
    <n v="88"/>
    <n v="8"/>
    <m/>
    <m/>
    <m/>
    <m/>
    <m/>
    <m/>
    <n v="0"/>
    <m/>
    <m/>
    <n v="40"/>
    <n v="118"/>
    <n v="6"/>
    <m/>
    <m/>
    <m/>
    <m/>
    <m/>
    <n v="6806"/>
    <m/>
    <m/>
    <n v="0"/>
    <n v="0"/>
    <n v="0"/>
    <n v="0"/>
    <m/>
    <m/>
    <n v="26128"/>
    <n v="0"/>
    <m/>
    <n v="32934"/>
    <n v="5676"/>
    <m/>
    <m/>
    <n v="0"/>
    <n v="0"/>
    <n v="0"/>
    <n v="0"/>
    <m/>
    <m/>
    <n v="0"/>
    <n v="0"/>
    <m/>
    <n v="5676"/>
    <n v="1284"/>
    <m/>
    <m/>
    <n v="0"/>
    <n v="0"/>
    <n v="0"/>
    <n v="0"/>
    <m/>
    <m/>
    <n v="0"/>
    <n v="0"/>
    <m/>
    <n v="1284"/>
    <n v="0"/>
    <m/>
    <n v="0"/>
    <n v="0"/>
    <n v="0"/>
    <n v="2800"/>
    <m/>
    <m/>
    <n v="0"/>
    <n v="0"/>
    <n v="2800"/>
    <m/>
    <m/>
    <m/>
    <m/>
    <m/>
    <m/>
    <m/>
    <m/>
    <m/>
    <m/>
    <m/>
    <m/>
    <m/>
    <m/>
    <m/>
    <m/>
    <m/>
    <m/>
    <m/>
    <m/>
    <m/>
    <m/>
    <m/>
    <m/>
    <n v="0"/>
    <m/>
    <n v="0"/>
    <n v="0"/>
    <n v="0"/>
    <m/>
    <m/>
    <n v="29923"/>
    <n v="0"/>
    <n v="0"/>
    <n v="29923"/>
    <m/>
    <m/>
    <m/>
    <m/>
    <m/>
    <m/>
    <m/>
    <m/>
    <m/>
    <m/>
    <m/>
    <m/>
    <m/>
    <m/>
    <m/>
    <m/>
    <m/>
    <m/>
    <m/>
    <m/>
    <m/>
    <m/>
    <m/>
    <m/>
    <m/>
    <m/>
    <n v="2706"/>
    <m/>
    <n v="0"/>
    <n v="0"/>
    <n v="0"/>
    <m/>
    <m/>
    <n v="0"/>
    <n v="0"/>
    <n v="1763"/>
    <n v="4469"/>
    <m/>
    <m/>
    <m/>
    <m/>
    <m/>
    <m/>
    <m/>
    <m/>
    <m/>
    <m/>
    <m/>
    <m/>
    <m/>
    <m/>
    <m/>
    <m/>
    <m/>
    <m/>
    <m/>
    <m/>
    <m/>
    <m/>
    <m/>
    <m/>
    <m/>
    <m/>
    <m/>
    <m/>
    <m/>
    <m/>
    <m/>
    <m/>
    <m/>
    <m/>
    <m/>
    <m/>
    <n v="0"/>
    <m/>
    <n v="0"/>
    <n v="0"/>
    <n v="0"/>
    <n v="0"/>
    <m/>
    <m/>
    <n v="0"/>
    <n v="0"/>
    <n v="0"/>
    <n v="39894"/>
    <n v="37192"/>
    <n v="77086"/>
    <m/>
    <s v="Librarian"/>
    <s v="PhD"/>
    <s v="no"/>
    <m/>
    <m/>
    <m/>
    <m/>
    <m/>
    <s v="Administrative duties are included in librarian's job description and therefore additional compensation is not received."/>
    <n v="1019"/>
    <n v="2834"/>
    <n v="7099"/>
    <n v="169"/>
    <m/>
    <n v="37021"/>
    <m/>
    <n v="344"/>
    <n v="7088"/>
    <n v="1333"/>
    <m/>
    <m/>
    <n v="87"/>
    <n v="87"/>
    <n v="321"/>
    <n v="369"/>
    <m/>
    <m/>
    <n v="1"/>
    <m/>
    <m/>
    <m/>
    <m/>
    <m/>
    <m/>
    <m/>
    <m/>
    <m/>
    <m/>
    <n v="0.84"/>
    <n v="0.25"/>
    <n v="4.25"/>
    <n v="0.25"/>
    <m/>
    <n v="3.5"/>
    <n v="4"/>
    <n v="6194"/>
    <s v="Actual"/>
    <n v="5963"/>
    <n v="1352"/>
    <n v="11708"/>
    <n v="2076"/>
    <m/>
    <m/>
    <m/>
    <n v="790"/>
    <m/>
    <n v="21889"/>
    <m/>
    <m/>
    <n v="278"/>
    <n v="258"/>
    <n v="475"/>
    <n v="421"/>
    <m/>
    <m/>
    <m/>
    <m/>
    <m/>
    <m/>
    <m/>
    <m/>
    <m/>
    <m/>
    <m/>
    <m/>
    <m/>
    <m/>
    <m/>
    <m/>
    <m/>
    <m/>
    <m/>
    <m/>
    <m/>
    <m/>
    <m/>
    <m/>
    <m/>
    <m/>
    <m/>
    <m/>
    <m/>
    <m/>
    <n v="58"/>
    <n v="40"/>
    <n v="40"/>
    <n v="0"/>
    <n v="0"/>
    <m/>
    <m/>
    <m/>
    <m/>
    <m/>
    <m/>
    <m/>
    <m/>
    <m/>
    <m/>
    <m/>
    <m/>
    <m/>
    <m/>
    <m/>
    <m/>
    <m/>
    <m/>
    <m/>
    <m/>
    <m/>
    <m/>
    <m/>
    <m/>
    <m/>
    <m/>
    <m/>
    <m/>
    <m/>
    <m/>
    <m/>
    <m/>
    <m/>
    <m/>
    <m/>
    <m/>
    <m/>
    <m/>
    <m/>
    <m/>
    <m/>
    <m/>
    <m/>
    <m/>
    <m/>
    <m/>
    <m/>
    <m/>
    <m/>
    <m/>
    <m/>
    <m/>
    <m/>
    <n v="0"/>
    <n v="0"/>
    <m/>
    <m/>
    <n v="127825"/>
    <m/>
    <n v="156"/>
    <m/>
    <m/>
    <m/>
    <m/>
    <m/>
    <m/>
    <m/>
    <m/>
    <m/>
    <m/>
    <m/>
    <m/>
    <m/>
    <m/>
    <m/>
    <m/>
    <m/>
    <m/>
    <m/>
    <m/>
    <m/>
    <m/>
    <m/>
    <m/>
    <m/>
    <m/>
    <m/>
    <m/>
    <n v="8112.4228571428876"/>
    <x v="1"/>
    <s v="Small"/>
  </r>
  <r>
    <s v="Rancho Santiago CCD"/>
    <x v="17"/>
    <s v="871"/>
    <s v="Multi-College District"/>
    <n v="20060"/>
    <x v="0"/>
    <n v="15261.873714285675"/>
    <n v="24579"/>
    <m/>
    <n v="137"/>
    <n v="2"/>
    <m/>
    <m/>
    <m/>
    <m/>
    <m/>
    <m/>
    <n v="20"/>
    <m/>
    <m/>
    <n v="14"/>
    <n v="512"/>
    <s v="Wireless Access"/>
    <m/>
    <m/>
    <m/>
    <m/>
    <m/>
    <n v="7461"/>
    <m/>
    <m/>
    <m/>
    <n v="6000"/>
    <m/>
    <m/>
    <m/>
    <m/>
    <n v="60654"/>
    <m/>
    <m/>
    <n v="74115"/>
    <n v="0"/>
    <m/>
    <m/>
    <m/>
    <m/>
    <m/>
    <m/>
    <m/>
    <m/>
    <n v="4000"/>
    <m/>
    <m/>
    <n v="4000"/>
    <m/>
    <m/>
    <m/>
    <m/>
    <m/>
    <m/>
    <m/>
    <m/>
    <m/>
    <n v="2805"/>
    <m/>
    <m/>
    <n v="2805"/>
    <n v="4800"/>
    <m/>
    <m/>
    <m/>
    <m/>
    <m/>
    <m/>
    <m/>
    <m/>
    <m/>
    <n v="4800"/>
    <m/>
    <m/>
    <m/>
    <m/>
    <m/>
    <m/>
    <m/>
    <m/>
    <m/>
    <m/>
    <m/>
    <m/>
    <m/>
    <m/>
    <m/>
    <m/>
    <m/>
    <m/>
    <m/>
    <m/>
    <m/>
    <m/>
    <m/>
    <m/>
    <n v="17394"/>
    <m/>
    <m/>
    <m/>
    <m/>
    <m/>
    <m/>
    <n v="36975"/>
    <m/>
    <m/>
    <n v="54369"/>
    <m/>
    <m/>
    <m/>
    <m/>
    <m/>
    <m/>
    <m/>
    <m/>
    <m/>
    <m/>
    <m/>
    <m/>
    <m/>
    <m/>
    <m/>
    <m/>
    <m/>
    <m/>
    <m/>
    <m/>
    <m/>
    <m/>
    <m/>
    <m/>
    <m/>
    <m/>
    <n v="800"/>
    <m/>
    <m/>
    <m/>
    <m/>
    <m/>
    <m/>
    <m/>
    <m/>
    <m/>
    <n v="800"/>
    <m/>
    <m/>
    <m/>
    <m/>
    <m/>
    <m/>
    <m/>
    <m/>
    <m/>
    <m/>
    <m/>
    <m/>
    <m/>
    <m/>
    <m/>
    <m/>
    <m/>
    <m/>
    <m/>
    <m/>
    <m/>
    <m/>
    <m/>
    <m/>
    <m/>
    <m/>
    <m/>
    <m/>
    <m/>
    <m/>
    <m/>
    <m/>
    <m/>
    <m/>
    <m/>
    <m/>
    <n v="22302"/>
    <m/>
    <m/>
    <m/>
    <m/>
    <m/>
    <m/>
    <m/>
    <n v="5237"/>
    <m/>
    <n v="27539"/>
    <n v="80920"/>
    <n v="59969"/>
    <n v="168428"/>
    <s v="Dean or other administrator"/>
    <m/>
    <s v="M.Ed."/>
    <s v="no"/>
    <m/>
    <s v="Release time"/>
    <m/>
    <m/>
    <m/>
    <m/>
    <n v="1434"/>
    <n v="1490"/>
    <n v="12096"/>
    <n v="269"/>
    <m/>
    <n v="51923"/>
    <m/>
    <n v="252"/>
    <n v="1830"/>
    <n v="1570"/>
    <m/>
    <m/>
    <n v="16"/>
    <n v="16"/>
    <n v="48"/>
    <n v="461"/>
    <m/>
    <m/>
    <n v="9"/>
    <m/>
    <m/>
    <m/>
    <m/>
    <m/>
    <m/>
    <m/>
    <m/>
    <m/>
    <m/>
    <n v="2"/>
    <n v="6.2"/>
    <n v="16.39"/>
    <n v="6.2"/>
    <m/>
    <n v="13"/>
    <n v="10.19"/>
    <n v="36649"/>
    <s v="Actual"/>
    <n v="13185"/>
    <n v="37469"/>
    <n v="19171"/>
    <n v="1706"/>
    <m/>
    <m/>
    <m/>
    <n v="22538"/>
    <m/>
    <n v="94069"/>
    <m/>
    <m/>
    <n v="124"/>
    <n v="118"/>
    <n v="94"/>
    <n v="48"/>
    <m/>
    <m/>
    <m/>
    <m/>
    <m/>
    <m/>
    <m/>
    <m/>
    <m/>
    <m/>
    <m/>
    <m/>
    <m/>
    <m/>
    <m/>
    <m/>
    <n v="261"/>
    <m/>
    <m/>
    <m/>
    <m/>
    <m/>
    <m/>
    <m/>
    <m/>
    <m/>
    <m/>
    <n v="11"/>
    <n v="12"/>
    <n v="174"/>
    <n v="62"/>
    <n v="56"/>
    <n v="48"/>
    <n v="6"/>
    <n v="0"/>
    <m/>
    <m/>
    <m/>
    <m/>
    <m/>
    <m/>
    <m/>
    <m/>
    <m/>
    <m/>
    <m/>
    <m/>
    <m/>
    <m/>
    <m/>
    <m/>
    <m/>
    <m/>
    <m/>
    <m/>
    <m/>
    <m/>
    <m/>
    <m/>
    <m/>
    <m/>
    <m/>
    <m/>
    <m/>
    <m/>
    <m/>
    <m/>
    <m/>
    <m/>
    <m/>
    <m/>
    <m/>
    <m/>
    <m/>
    <m/>
    <m/>
    <m/>
    <m/>
    <m/>
    <m/>
    <m/>
    <m/>
    <m/>
    <m/>
    <m/>
    <m/>
    <m/>
    <m/>
    <n v="6"/>
    <n v="0"/>
    <m/>
    <m/>
    <n v="392326"/>
    <m/>
    <n v="265"/>
    <m/>
    <m/>
    <m/>
    <m/>
    <m/>
    <m/>
    <m/>
    <m/>
    <m/>
    <m/>
    <m/>
    <m/>
    <m/>
    <m/>
    <m/>
    <m/>
    <m/>
    <m/>
    <m/>
    <m/>
    <m/>
    <m/>
    <m/>
    <m/>
    <m/>
    <m/>
    <m/>
    <m/>
    <n v="2461.5925345622054"/>
    <x v="2"/>
    <s v="Medium"/>
  </r>
  <r>
    <s v="West Valley CCD"/>
    <x v="18"/>
    <s v="492"/>
    <s v="Multi-College District"/>
    <n v="20060"/>
    <x v="0"/>
    <n v="7675.9565714285609"/>
    <n v="22500"/>
    <m/>
    <n v="65"/>
    <n v="6"/>
    <m/>
    <m/>
    <m/>
    <m/>
    <m/>
    <m/>
    <n v="47"/>
    <m/>
    <m/>
    <n v="24"/>
    <n v="432"/>
    <n v="0"/>
    <m/>
    <m/>
    <m/>
    <m/>
    <m/>
    <n v="7809"/>
    <m/>
    <m/>
    <n v="0"/>
    <n v="21411"/>
    <n v="0"/>
    <n v="0"/>
    <m/>
    <m/>
    <n v="0"/>
    <n v="0"/>
    <m/>
    <n v="29220"/>
    <n v="9388"/>
    <m/>
    <m/>
    <n v="0"/>
    <n v="324"/>
    <n v="0"/>
    <n v="0"/>
    <m/>
    <m/>
    <n v="0"/>
    <n v="0"/>
    <m/>
    <n v="9712"/>
    <n v="0"/>
    <m/>
    <m/>
    <n v="0"/>
    <n v="0"/>
    <n v="0"/>
    <n v="0"/>
    <m/>
    <m/>
    <n v="0"/>
    <n v="0"/>
    <m/>
    <n v="0"/>
    <n v="0"/>
    <m/>
    <n v="0"/>
    <n v="4100"/>
    <n v="0"/>
    <n v="0"/>
    <m/>
    <m/>
    <n v="0"/>
    <n v="0"/>
    <n v="4100"/>
    <m/>
    <m/>
    <m/>
    <m/>
    <m/>
    <m/>
    <m/>
    <m/>
    <m/>
    <m/>
    <m/>
    <m/>
    <m/>
    <m/>
    <m/>
    <m/>
    <m/>
    <m/>
    <m/>
    <m/>
    <m/>
    <m/>
    <m/>
    <m/>
    <n v="6763"/>
    <m/>
    <n v="0"/>
    <n v="8500"/>
    <n v="0"/>
    <m/>
    <m/>
    <n v="36697"/>
    <n v="0"/>
    <n v="0"/>
    <n v="51960"/>
    <m/>
    <m/>
    <m/>
    <m/>
    <m/>
    <m/>
    <m/>
    <m/>
    <m/>
    <m/>
    <m/>
    <m/>
    <m/>
    <m/>
    <m/>
    <m/>
    <m/>
    <m/>
    <m/>
    <m/>
    <m/>
    <m/>
    <m/>
    <m/>
    <m/>
    <m/>
    <n v="0"/>
    <m/>
    <n v="0"/>
    <n v="0"/>
    <n v="0"/>
    <m/>
    <m/>
    <n v="0"/>
    <n v="0"/>
    <n v="0"/>
    <n v="0"/>
    <m/>
    <m/>
    <m/>
    <m/>
    <m/>
    <m/>
    <m/>
    <m/>
    <m/>
    <m/>
    <m/>
    <m/>
    <m/>
    <m/>
    <m/>
    <m/>
    <m/>
    <m/>
    <m/>
    <m/>
    <m/>
    <m/>
    <m/>
    <m/>
    <m/>
    <m/>
    <m/>
    <m/>
    <m/>
    <m/>
    <m/>
    <m/>
    <m/>
    <m/>
    <m/>
    <m/>
    <n v="0"/>
    <m/>
    <n v="0"/>
    <n v="13207"/>
    <n v="0"/>
    <n v="0"/>
    <m/>
    <m/>
    <n v="0"/>
    <n v="2388"/>
    <n v="15595"/>
    <n v="38932"/>
    <n v="56060"/>
    <n v="110587"/>
    <s v="Dean or other administrator"/>
    <m/>
    <m/>
    <s v="yes"/>
    <s v="None"/>
    <m/>
    <m/>
    <m/>
    <m/>
    <m/>
    <n v="1406"/>
    <n v="3851"/>
    <n v="6236"/>
    <n v="165"/>
    <m/>
    <n v="49030"/>
    <m/>
    <n v="153"/>
    <n v="3000"/>
    <n v="1117"/>
    <m/>
    <m/>
    <n v="521"/>
    <n v="1000"/>
    <n v="10"/>
    <n v="202"/>
    <m/>
    <m/>
    <n v="9"/>
    <m/>
    <m/>
    <m/>
    <m/>
    <m/>
    <m/>
    <m/>
    <m/>
    <m/>
    <m/>
    <n v="0.4"/>
    <n v="5.2"/>
    <n v="11.2"/>
    <n v="5.2"/>
    <m/>
    <n v="6"/>
    <n v="6"/>
    <n v="6725"/>
    <s v="Actual"/>
    <n v="15338"/>
    <n v="14121"/>
    <n v="10456"/>
    <n v="8741"/>
    <m/>
    <m/>
    <m/>
    <n v="0"/>
    <m/>
    <n v="48656"/>
    <m/>
    <m/>
    <n v="2205"/>
    <n v="2205"/>
    <n v="2137"/>
    <n v="2137"/>
    <m/>
    <m/>
    <m/>
    <m/>
    <m/>
    <m/>
    <m/>
    <m/>
    <m/>
    <m/>
    <m/>
    <m/>
    <m/>
    <n v="2506"/>
    <m/>
    <m/>
    <n v="99"/>
    <m/>
    <m/>
    <m/>
    <m/>
    <m/>
    <m/>
    <m/>
    <m/>
    <m/>
    <m/>
    <n v="1"/>
    <n v="3"/>
    <m/>
    <n v="49"/>
    <n v="28"/>
    <n v="28"/>
    <n v="5"/>
    <n v="0"/>
    <m/>
    <m/>
    <m/>
    <m/>
    <m/>
    <m/>
    <m/>
    <m/>
    <m/>
    <m/>
    <m/>
    <m/>
    <m/>
    <m/>
    <m/>
    <m/>
    <m/>
    <m/>
    <m/>
    <m/>
    <m/>
    <m/>
    <m/>
    <m/>
    <m/>
    <m/>
    <m/>
    <m/>
    <m/>
    <m/>
    <m/>
    <m/>
    <m/>
    <m/>
    <m/>
    <m/>
    <m/>
    <m/>
    <m/>
    <m/>
    <m/>
    <m/>
    <m/>
    <m/>
    <m/>
    <m/>
    <m/>
    <m/>
    <m/>
    <m/>
    <m/>
    <m/>
    <m/>
    <n v="5"/>
    <n v="0"/>
    <m/>
    <m/>
    <n v="167079"/>
    <m/>
    <n v="449"/>
    <m/>
    <m/>
    <m/>
    <m/>
    <m/>
    <m/>
    <m/>
    <m/>
    <m/>
    <m/>
    <m/>
    <m/>
    <m/>
    <m/>
    <m/>
    <m/>
    <m/>
    <m/>
    <m/>
    <m/>
    <m/>
    <m/>
    <m/>
    <m/>
    <m/>
    <m/>
    <m/>
    <m/>
    <n v="1476.1454945054925"/>
    <x v="0"/>
    <s v="Small"/>
  </r>
  <r>
    <s v="West Valley CCD"/>
    <x v="19"/>
    <s v="493"/>
    <s v="Multi-College District"/>
    <n v="20060"/>
    <x v="0"/>
    <n v="8771.5584761904338"/>
    <n v="28007"/>
    <m/>
    <n v="32"/>
    <n v="8"/>
    <m/>
    <m/>
    <m/>
    <m/>
    <m/>
    <m/>
    <n v="36"/>
    <m/>
    <m/>
    <n v="36"/>
    <n v="486"/>
    <s v="Wireless Access"/>
    <m/>
    <m/>
    <m/>
    <m/>
    <m/>
    <n v="8083"/>
    <m/>
    <m/>
    <n v="0"/>
    <n v="33336"/>
    <n v="0"/>
    <n v="0"/>
    <m/>
    <m/>
    <n v="0"/>
    <n v="4478"/>
    <m/>
    <n v="45897"/>
    <n v="9300"/>
    <m/>
    <m/>
    <n v="0"/>
    <n v="0"/>
    <n v="0"/>
    <n v="0"/>
    <m/>
    <m/>
    <n v="0"/>
    <n v="0"/>
    <m/>
    <n v="9300"/>
    <m/>
    <m/>
    <m/>
    <m/>
    <m/>
    <m/>
    <m/>
    <m/>
    <m/>
    <m/>
    <m/>
    <m/>
    <n v="0"/>
    <m/>
    <m/>
    <m/>
    <m/>
    <m/>
    <m/>
    <m/>
    <m/>
    <m/>
    <m/>
    <m/>
    <m/>
    <m/>
    <m/>
    <m/>
    <m/>
    <m/>
    <m/>
    <m/>
    <m/>
    <m/>
    <m/>
    <m/>
    <m/>
    <m/>
    <m/>
    <m/>
    <m/>
    <m/>
    <m/>
    <m/>
    <m/>
    <m/>
    <m/>
    <m/>
    <n v="14500"/>
    <m/>
    <m/>
    <m/>
    <m/>
    <m/>
    <m/>
    <n v="37816"/>
    <m/>
    <m/>
    <n v="52316"/>
    <m/>
    <m/>
    <m/>
    <m/>
    <m/>
    <m/>
    <m/>
    <m/>
    <m/>
    <m/>
    <m/>
    <m/>
    <m/>
    <m/>
    <m/>
    <m/>
    <m/>
    <m/>
    <m/>
    <m/>
    <m/>
    <m/>
    <m/>
    <m/>
    <m/>
    <m/>
    <n v="2497"/>
    <m/>
    <m/>
    <n v="1557"/>
    <m/>
    <m/>
    <m/>
    <m/>
    <m/>
    <m/>
    <n v="4054"/>
    <m/>
    <m/>
    <m/>
    <m/>
    <m/>
    <m/>
    <m/>
    <m/>
    <m/>
    <m/>
    <m/>
    <m/>
    <m/>
    <m/>
    <m/>
    <m/>
    <m/>
    <m/>
    <m/>
    <m/>
    <m/>
    <m/>
    <m/>
    <m/>
    <m/>
    <m/>
    <m/>
    <m/>
    <m/>
    <m/>
    <m/>
    <m/>
    <m/>
    <m/>
    <m/>
    <m/>
    <m/>
    <m/>
    <m/>
    <m/>
    <m/>
    <m/>
    <m/>
    <m/>
    <m/>
    <m/>
    <n v="0"/>
    <n v="55197"/>
    <n v="56370"/>
    <n v="111567"/>
    <s v="Department chair (Faculty position)"/>
    <m/>
    <m/>
    <s v="yes"/>
    <m/>
    <s v="Release time"/>
    <m/>
    <m/>
    <m/>
    <m/>
    <n v="1247"/>
    <n v="5972"/>
    <n v="6235"/>
    <n v="156"/>
    <m/>
    <n v="83001"/>
    <m/>
    <n v="354"/>
    <n v="4333"/>
    <n v="1377"/>
    <m/>
    <m/>
    <n v="580"/>
    <n v="623"/>
    <n v="395"/>
    <n v="3249"/>
    <m/>
    <m/>
    <n v="8"/>
    <m/>
    <m/>
    <m/>
    <m/>
    <m/>
    <m/>
    <m/>
    <m/>
    <m/>
    <m/>
    <n v="1.8"/>
    <n v="5.3"/>
    <n v="12.94"/>
    <n v="5.3"/>
    <m/>
    <n v="8"/>
    <n v="7.64"/>
    <n v="5785"/>
    <s v="Actual"/>
    <n v="10990"/>
    <n v="6031"/>
    <n v="16239"/>
    <n v="10852"/>
    <m/>
    <m/>
    <m/>
    <n v="31"/>
    <m/>
    <n v="44143"/>
    <m/>
    <m/>
    <n v="1745"/>
    <n v="1745"/>
    <n v="2051"/>
    <n v="1870"/>
    <m/>
    <m/>
    <m/>
    <m/>
    <m/>
    <m/>
    <m/>
    <m/>
    <m/>
    <m/>
    <m/>
    <m/>
    <m/>
    <n v="2109"/>
    <m/>
    <m/>
    <n v="85"/>
    <m/>
    <m/>
    <m/>
    <m/>
    <m/>
    <m/>
    <m/>
    <m/>
    <m/>
    <m/>
    <n v="2"/>
    <n v="9"/>
    <n v="169"/>
    <n v="54"/>
    <n v="24"/>
    <n v="20"/>
    <n v="4"/>
    <n v="0"/>
    <m/>
    <m/>
    <m/>
    <m/>
    <m/>
    <m/>
    <m/>
    <m/>
    <m/>
    <m/>
    <m/>
    <m/>
    <m/>
    <m/>
    <m/>
    <m/>
    <m/>
    <m/>
    <m/>
    <m/>
    <m/>
    <m/>
    <m/>
    <m/>
    <m/>
    <m/>
    <m/>
    <m/>
    <m/>
    <m/>
    <m/>
    <m/>
    <m/>
    <m/>
    <m/>
    <m/>
    <m/>
    <m/>
    <m/>
    <m/>
    <m/>
    <m/>
    <m/>
    <m/>
    <m/>
    <m/>
    <m/>
    <m/>
    <m/>
    <m/>
    <m/>
    <m/>
    <m/>
    <n v="108"/>
    <n v="0"/>
    <m/>
    <m/>
    <n v="158511"/>
    <m/>
    <n v="1"/>
    <m/>
    <m/>
    <m/>
    <m/>
    <m/>
    <m/>
    <m/>
    <m/>
    <m/>
    <m/>
    <m/>
    <m/>
    <m/>
    <m/>
    <m/>
    <m/>
    <m/>
    <m/>
    <m/>
    <m/>
    <m/>
    <m/>
    <m/>
    <m/>
    <m/>
    <m/>
    <m/>
    <m/>
    <n v="1655.0110332434781"/>
    <x v="0"/>
    <s v="Small"/>
  </r>
  <r>
    <s v="Feather River CCD"/>
    <x v="20"/>
    <s v="121"/>
    <s v="Single College District"/>
    <n v="20060"/>
    <x v="0"/>
    <n v="1654.7626666666665"/>
    <n v="3308"/>
    <m/>
    <n v="12"/>
    <n v="2"/>
    <m/>
    <m/>
    <m/>
    <m/>
    <m/>
    <m/>
    <m/>
    <m/>
    <m/>
    <n v="12"/>
    <n v="60"/>
    <s v="Wireless Access"/>
    <m/>
    <m/>
    <m/>
    <m/>
    <m/>
    <n v="8691"/>
    <m/>
    <m/>
    <m/>
    <m/>
    <m/>
    <m/>
    <m/>
    <m/>
    <m/>
    <m/>
    <m/>
    <n v="8691"/>
    <n v="9438"/>
    <m/>
    <m/>
    <m/>
    <m/>
    <m/>
    <m/>
    <m/>
    <m/>
    <m/>
    <m/>
    <m/>
    <n v="9438"/>
    <m/>
    <m/>
    <m/>
    <m/>
    <m/>
    <m/>
    <m/>
    <m/>
    <m/>
    <m/>
    <m/>
    <m/>
    <n v="0"/>
    <m/>
    <m/>
    <m/>
    <m/>
    <m/>
    <m/>
    <m/>
    <m/>
    <m/>
    <m/>
    <n v="0"/>
    <m/>
    <m/>
    <m/>
    <m/>
    <m/>
    <m/>
    <m/>
    <m/>
    <m/>
    <m/>
    <m/>
    <m/>
    <m/>
    <m/>
    <m/>
    <m/>
    <m/>
    <m/>
    <m/>
    <m/>
    <m/>
    <m/>
    <m/>
    <m/>
    <m/>
    <m/>
    <m/>
    <m/>
    <m/>
    <m/>
    <m/>
    <n v="29567"/>
    <m/>
    <m/>
    <n v="29567"/>
    <m/>
    <m/>
    <m/>
    <m/>
    <m/>
    <m/>
    <m/>
    <m/>
    <m/>
    <m/>
    <m/>
    <m/>
    <m/>
    <m/>
    <m/>
    <m/>
    <m/>
    <m/>
    <m/>
    <m/>
    <m/>
    <m/>
    <m/>
    <m/>
    <m/>
    <m/>
    <n v="1194"/>
    <m/>
    <m/>
    <m/>
    <m/>
    <m/>
    <m/>
    <n v="1194"/>
    <m/>
    <m/>
    <n v="3185"/>
    <m/>
    <m/>
    <m/>
    <m/>
    <m/>
    <m/>
    <m/>
    <m/>
    <m/>
    <m/>
    <m/>
    <m/>
    <m/>
    <m/>
    <m/>
    <m/>
    <m/>
    <m/>
    <m/>
    <m/>
    <m/>
    <m/>
    <m/>
    <m/>
    <m/>
    <m/>
    <m/>
    <m/>
    <m/>
    <m/>
    <m/>
    <m/>
    <m/>
    <m/>
    <m/>
    <m/>
    <n v="6097"/>
    <m/>
    <m/>
    <m/>
    <m/>
    <n v="13501"/>
    <m/>
    <m/>
    <m/>
    <m/>
    <n v="19598"/>
    <n v="18129"/>
    <n v="32752"/>
    <n v="70479"/>
    <m/>
    <s v="library director"/>
    <s v="don't know"/>
    <s v="yes"/>
    <s v="None"/>
    <m/>
    <m/>
    <m/>
    <m/>
    <m/>
    <n v="315"/>
    <n v="2057"/>
    <n v="0"/>
    <n v="118"/>
    <m/>
    <n v="21123"/>
    <m/>
    <n v="43"/>
    <n v="0"/>
    <n v="315"/>
    <m/>
    <m/>
    <m/>
    <m/>
    <n v="0"/>
    <n v="43"/>
    <m/>
    <m/>
    <n v="1"/>
    <m/>
    <m/>
    <m/>
    <m/>
    <m/>
    <m/>
    <m/>
    <m/>
    <m/>
    <m/>
    <n v="0.18"/>
    <n v="1"/>
    <n v="2.4500000000000002"/>
    <n v="1"/>
    <m/>
    <n v="2"/>
    <n v="1.45"/>
    <n v="1500"/>
    <s v="Estimate"/>
    <n v="1466"/>
    <n v="44"/>
    <n v="1117"/>
    <n v="519"/>
    <m/>
    <m/>
    <m/>
    <m/>
    <m/>
    <n v="3146"/>
    <m/>
    <m/>
    <n v="114"/>
    <n v="111"/>
    <n v="34"/>
    <n v="25"/>
    <m/>
    <m/>
    <m/>
    <m/>
    <m/>
    <m/>
    <m/>
    <m/>
    <m/>
    <m/>
    <m/>
    <m/>
    <m/>
    <n v="500"/>
    <m/>
    <m/>
    <n v="25"/>
    <m/>
    <m/>
    <m/>
    <m/>
    <m/>
    <m/>
    <m/>
    <m/>
    <m/>
    <m/>
    <n v="0"/>
    <n v="0"/>
    <n v="0"/>
    <n v="61"/>
    <n v="36"/>
    <n v="35"/>
    <n v="0"/>
    <n v="0"/>
    <m/>
    <m/>
    <m/>
    <m/>
    <m/>
    <m/>
    <m/>
    <m/>
    <m/>
    <m/>
    <m/>
    <m/>
    <m/>
    <m/>
    <m/>
    <m/>
    <m/>
    <m/>
    <m/>
    <m/>
    <m/>
    <m/>
    <m/>
    <m/>
    <m/>
    <m/>
    <m/>
    <m/>
    <m/>
    <m/>
    <m/>
    <m/>
    <m/>
    <m/>
    <m/>
    <m/>
    <m/>
    <m/>
    <m/>
    <m/>
    <m/>
    <m/>
    <m/>
    <m/>
    <m/>
    <m/>
    <m/>
    <m/>
    <m/>
    <m/>
    <m/>
    <m/>
    <m/>
    <n v="0"/>
    <n v="0"/>
    <m/>
    <m/>
    <n v="43000"/>
    <m/>
    <n v="0"/>
    <m/>
    <m/>
    <m/>
    <m/>
    <m/>
    <m/>
    <m/>
    <m/>
    <m/>
    <m/>
    <m/>
    <m/>
    <m/>
    <m/>
    <m/>
    <m/>
    <m/>
    <m/>
    <m/>
    <m/>
    <m/>
    <m/>
    <m/>
    <m/>
    <m/>
    <m/>
    <m/>
    <m/>
    <n v="1654.7626666666665"/>
    <x v="1"/>
    <s v="Small"/>
  </r>
  <r>
    <s v="Palo Verde CCD"/>
    <x v="21"/>
    <s v="951"/>
    <s v="Single College District"/>
    <n v="20060"/>
    <x v="0"/>
    <n v="1309.2474285714284"/>
    <n v="12000"/>
    <m/>
    <n v="16"/>
    <n v="2"/>
    <m/>
    <m/>
    <m/>
    <m/>
    <m/>
    <m/>
    <n v="0"/>
    <m/>
    <m/>
    <n v="12"/>
    <n v="98"/>
    <n v="0"/>
    <m/>
    <m/>
    <m/>
    <m/>
    <m/>
    <n v="9106"/>
    <m/>
    <m/>
    <m/>
    <n v="9605"/>
    <m/>
    <m/>
    <m/>
    <m/>
    <n v="19880"/>
    <m/>
    <m/>
    <n v="38591"/>
    <n v="0"/>
    <m/>
    <m/>
    <m/>
    <n v="2919"/>
    <m/>
    <m/>
    <m/>
    <m/>
    <m/>
    <m/>
    <m/>
    <n v="2919"/>
    <m/>
    <m/>
    <m/>
    <m/>
    <m/>
    <m/>
    <m/>
    <m/>
    <m/>
    <m/>
    <m/>
    <m/>
    <n v="0"/>
    <m/>
    <m/>
    <m/>
    <m/>
    <m/>
    <n v="12176"/>
    <m/>
    <m/>
    <m/>
    <m/>
    <n v="12176"/>
    <m/>
    <m/>
    <m/>
    <m/>
    <m/>
    <m/>
    <m/>
    <m/>
    <m/>
    <m/>
    <m/>
    <m/>
    <m/>
    <m/>
    <m/>
    <m/>
    <m/>
    <m/>
    <m/>
    <m/>
    <m/>
    <m/>
    <m/>
    <m/>
    <m/>
    <m/>
    <m/>
    <m/>
    <m/>
    <m/>
    <m/>
    <n v="22879"/>
    <m/>
    <m/>
    <n v="22879"/>
    <m/>
    <m/>
    <m/>
    <m/>
    <m/>
    <m/>
    <m/>
    <m/>
    <m/>
    <m/>
    <m/>
    <m/>
    <m/>
    <m/>
    <m/>
    <m/>
    <m/>
    <m/>
    <m/>
    <m/>
    <m/>
    <m/>
    <m/>
    <m/>
    <m/>
    <m/>
    <n v="808"/>
    <m/>
    <m/>
    <n v="3331"/>
    <m/>
    <m/>
    <m/>
    <n v="5012"/>
    <m/>
    <m/>
    <n v="9151"/>
    <m/>
    <m/>
    <m/>
    <m/>
    <m/>
    <m/>
    <m/>
    <m/>
    <m/>
    <m/>
    <m/>
    <m/>
    <m/>
    <m/>
    <m/>
    <m/>
    <m/>
    <m/>
    <m/>
    <m/>
    <m/>
    <m/>
    <m/>
    <m/>
    <m/>
    <m/>
    <m/>
    <m/>
    <m/>
    <m/>
    <m/>
    <m/>
    <m/>
    <m/>
    <m/>
    <m/>
    <m/>
    <m/>
    <m/>
    <m/>
    <m/>
    <m/>
    <m/>
    <m/>
    <m/>
    <m/>
    <m/>
    <n v="41510"/>
    <n v="44206"/>
    <n v="85716"/>
    <m/>
    <s v="Librarian (Faculty)"/>
    <m/>
    <s v="yes"/>
    <m/>
    <m/>
    <m/>
    <m/>
    <m/>
    <s v="Vacation"/>
    <n v="1009"/>
    <n v="1688"/>
    <n v="52"/>
    <n v="48"/>
    <m/>
    <n v="17537"/>
    <m/>
    <n v="56"/>
    <n v="29"/>
    <n v="1020"/>
    <m/>
    <m/>
    <n v="24"/>
    <n v="24"/>
    <n v="2098"/>
    <n v="90"/>
    <m/>
    <m/>
    <n v="1.5"/>
    <m/>
    <m/>
    <m/>
    <m/>
    <m/>
    <m/>
    <m/>
    <m/>
    <m/>
    <m/>
    <n v="0.82499999999999996"/>
    <n v="1.5"/>
    <n v="3.5"/>
    <n v="1.5"/>
    <m/>
    <n v="2"/>
    <n v="2"/>
    <n v="1800"/>
    <s v="Estimate"/>
    <n v="1579"/>
    <n v="270"/>
    <m/>
    <n v="757"/>
    <m/>
    <m/>
    <m/>
    <n v="65"/>
    <m/>
    <n v="2671"/>
    <m/>
    <m/>
    <n v="22"/>
    <n v="22"/>
    <n v="0"/>
    <m/>
    <m/>
    <m/>
    <m/>
    <m/>
    <m/>
    <m/>
    <m/>
    <m/>
    <m/>
    <m/>
    <m/>
    <m/>
    <m/>
    <n v="114"/>
    <m/>
    <m/>
    <n v="10"/>
    <m/>
    <m/>
    <m/>
    <m/>
    <m/>
    <m/>
    <m/>
    <m/>
    <m/>
    <m/>
    <n v="0"/>
    <n v="0"/>
    <n v="0"/>
    <n v="57"/>
    <n v="57"/>
    <n v="19"/>
    <n v="0"/>
    <n v="0"/>
    <m/>
    <m/>
    <m/>
    <m/>
    <m/>
    <m/>
    <m/>
    <m/>
    <m/>
    <m/>
    <m/>
    <m/>
    <m/>
    <m/>
    <m/>
    <m/>
    <m/>
    <m/>
    <m/>
    <m/>
    <m/>
    <m/>
    <m/>
    <m/>
    <m/>
    <m/>
    <m/>
    <m/>
    <m/>
    <m/>
    <m/>
    <m/>
    <m/>
    <m/>
    <m/>
    <m/>
    <m/>
    <m/>
    <m/>
    <m/>
    <m/>
    <m/>
    <m/>
    <m/>
    <m/>
    <m/>
    <m/>
    <m/>
    <m/>
    <m/>
    <m/>
    <m/>
    <m/>
    <n v="0"/>
    <n v="0"/>
    <m/>
    <m/>
    <n v="42000"/>
    <m/>
    <n v="40"/>
    <m/>
    <m/>
    <m/>
    <m/>
    <m/>
    <m/>
    <m/>
    <m/>
    <m/>
    <m/>
    <m/>
    <m/>
    <m/>
    <m/>
    <m/>
    <m/>
    <m/>
    <m/>
    <m/>
    <m/>
    <m/>
    <m/>
    <m/>
    <m/>
    <m/>
    <m/>
    <m/>
    <m/>
    <n v="872.83161904761891"/>
    <x v="1"/>
    <s v="Small"/>
  </r>
  <r>
    <s v="Grossmont CCD"/>
    <x v="22"/>
    <s v="022"/>
    <s v="Multi-College District"/>
    <n v="20060"/>
    <x v="0"/>
    <n v="11560.540190476197"/>
    <n v="31686"/>
    <m/>
    <n v="83"/>
    <n v="12"/>
    <m/>
    <m/>
    <m/>
    <m/>
    <m/>
    <m/>
    <n v="32"/>
    <m/>
    <m/>
    <n v="98"/>
    <n v="447"/>
    <s v="Wireless Access"/>
    <m/>
    <m/>
    <m/>
    <m/>
    <m/>
    <n v="10117"/>
    <m/>
    <m/>
    <n v="31600"/>
    <m/>
    <m/>
    <m/>
    <m/>
    <m/>
    <m/>
    <m/>
    <m/>
    <n v="41717"/>
    <n v="27735"/>
    <m/>
    <m/>
    <m/>
    <m/>
    <m/>
    <m/>
    <m/>
    <m/>
    <m/>
    <m/>
    <m/>
    <n v="27735"/>
    <n v="523"/>
    <m/>
    <m/>
    <m/>
    <m/>
    <m/>
    <m/>
    <m/>
    <m/>
    <m/>
    <m/>
    <m/>
    <n v="523"/>
    <n v="7000"/>
    <m/>
    <m/>
    <m/>
    <m/>
    <m/>
    <m/>
    <m/>
    <m/>
    <m/>
    <n v="7000"/>
    <m/>
    <m/>
    <m/>
    <m/>
    <m/>
    <m/>
    <m/>
    <m/>
    <m/>
    <m/>
    <m/>
    <m/>
    <m/>
    <m/>
    <m/>
    <m/>
    <m/>
    <m/>
    <m/>
    <m/>
    <m/>
    <m/>
    <m/>
    <m/>
    <n v="17385"/>
    <m/>
    <m/>
    <m/>
    <m/>
    <m/>
    <m/>
    <n v="38696"/>
    <m/>
    <m/>
    <n v="56081"/>
    <m/>
    <m/>
    <m/>
    <m/>
    <m/>
    <m/>
    <m/>
    <m/>
    <m/>
    <m/>
    <m/>
    <m/>
    <m/>
    <m/>
    <m/>
    <m/>
    <m/>
    <m/>
    <m/>
    <m/>
    <m/>
    <m/>
    <m/>
    <m/>
    <m/>
    <m/>
    <n v="1000"/>
    <m/>
    <n v="8400"/>
    <m/>
    <m/>
    <m/>
    <m/>
    <m/>
    <m/>
    <n v="11581"/>
    <n v="20981"/>
    <m/>
    <m/>
    <m/>
    <m/>
    <m/>
    <m/>
    <m/>
    <m/>
    <m/>
    <m/>
    <m/>
    <m/>
    <m/>
    <m/>
    <m/>
    <m/>
    <m/>
    <m/>
    <m/>
    <m/>
    <m/>
    <m/>
    <m/>
    <m/>
    <m/>
    <m/>
    <m/>
    <m/>
    <m/>
    <m/>
    <m/>
    <m/>
    <m/>
    <m/>
    <m/>
    <m/>
    <n v="5361"/>
    <m/>
    <m/>
    <m/>
    <m/>
    <m/>
    <m/>
    <m/>
    <m/>
    <m/>
    <n v="5361"/>
    <n v="69975"/>
    <n v="84062"/>
    <n v="159398"/>
    <s v="Dean or other administrator"/>
    <m/>
    <m/>
    <s v="yes"/>
    <m/>
    <s v="Release time"/>
    <m/>
    <m/>
    <m/>
    <m/>
    <n v="1029"/>
    <n v="2127"/>
    <n v="13346"/>
    <n v="193"/>
    <m/>
    <n v="90187"/>
    <m/>
    <n v="699"/>
    <n v="10826"/>
    <n v="0"/>
    <m/>
    <m/>
    <n v="378"/>
    <n v="0"/>
    <n v="114"/>
    <n v="0"/>
    <m/>
    <m/>
    <n v="5"/>
    <m/>
    <m/>
    <m/>
    <m/>
    <m/>
    <m/>
    <m/>
    <m/>
    <m/>
    <m/>
    <n v="7.6"/>
    <n v="6.2"/>
    <n v="18.2"/>
    <n v="6.2"/>
    <m/>
    <n v="12"/>
    <n v="12"/>
    <n v="11831"/>
    <s v="Actual"/>
    <n v="7608"/>
    <m/>
    <m/>
    <n v="2016"/>
    <m/>
    <m/>
    <m/>
    <n v="32244"/>
    <m/>
    <n v="41868"/>
    <m/>
    <m/>
    <n v="3202"/>
    <n v="3147"/>
    <n v="1032"/>
    <n v="550"/>
    <m/>
    <m/>
    <m/>
    <m/>
    <m/>
    <m/>
    <m/>
    <m/>
    <m/>
    <m/>
    <m/>
    <m/>
    <m/>
    <n v="2236"/>
    <m/>
    <m/>
    <n v="109"/>
    <m/>
    <m/>
    <m/>
    <m/>
    <m/>
    <m/>
    <m/>
    <m/>
    <m/>
    <m/>
    <n v="1"/>
    <n v="5"/>
    <n v="102"/>
    <n v="63"/>
    <n v="55"/>
    <n v="55"/>
    <n v="4"/>
    <n v="0"/>
    <m/>
    <m/>
    <m/>
    <m/>
    <m/>
    <m/>
    <m/>
    <m/>
    <m/>
    <m/>
    <m/>
    <m/>
    <m/>
    <m/>
    <m/>
    <m/>
    <m/>
    <m/>
    <m/>
    <m/>
    <m/>
    <m/>
    <m/>
    <m/>
    <m/>
    <m/>
    <m/>
    <m/>
    <m/>
    <m/>
    <m/>
    <m/>
    <m/>
    <m/>
    <m/>
    <m/>
    <m/>
    <m/>
    <m/>
    <m/>
    <m/>
    <m/>
    <m/>
    <m/>
    <m/>
    <m/>
    <m/>
    <m/>
    <m/>
    <m/>
    <m/>
    <m/>
    <m/>
    <n v="4"/>
    <n v="0"/>
    <m/>
    <m/>
    <n v="655840"/>
    <m/>
    <n v="17"/>
    <m/>
    <m/>
    <m/>
    <m/>
    <m/>
    <m/>
    <m/>
    <m/>
    <m/>
    <m/>
    <m/>
    <m/>
    <m/>
    <m/>
    <m/>
    <m/>
    <m/>
    <m/>
    <m/>
    <m/>
    <m/>
    <m/>
    <m/>
    <m/>
    <m/>
    <m/>
    <m/>
    <m/>
    <n v="1864.6032565284188"/>
    <x v="0"/>
    <s v="Medium"/>
  </r>
  <r>
    <s v="Cabrillo CCD"/>
    <x v="23"/>
    <s v="411"/>
    <s v="Single College District"/>
    <n v="20060"/>
    <x v="0"/>
    <n v="10053.018095238218"/>
    <n v="30246"/>
    <m/>
    <n v="69"/>
    <n v="11"/>
    <m/>
    <m/>
    <m/>
    <m/>
    <m/>
    <m/>
    <n v="25"/>
    <m/>
    <m/>
    <n v="66"/>
    <n v="507"/>
    <n v="0"/>
    <m/>
    <m/>
    <m/>
    <m/>
    <m/>
    <n v="10736"/>
    <m/>
    <m/>
    <n v="29757"/>
    <m/>
    <m/>
    <m/>
    <m/>
    <m/>
    <m/>
    <n v="5696"/>
    <m/>
    <n v="46189"/>
    <n v="17270"/>
    <m/>
    <m/>
    <m/>
    <m/>
    <m/>
    <m/>
    <m/>
    <m/>
    <m/>
    <m/>
    <m/>
    <n v="17270"/>
    <n v="1584"/>
    <m/>
    <m/>
    <m/>
    <m/>
    <m/>
    <m/>
    <m/>
    <m/>
    <m/>
    <m/>
    <m/>
    <n v="1584"/>
    <n v="3800"/>
    <m/>
    <m/>
    <m/>
    <m/>
    <m/>
    <m/>
    <m/>
    <m/>
    <m/>
    <n v="3800"/>
    <m/>
    <m/>
    <m/>
    <m/>
    <m/>
    <m/>
    <m/>
    <m/>
    <m/>
    <m/>
    <m/>
    <m/>
    <m/>
    <m/>
    <m/>
    <m/>
    <m/>
    <m/>
    <m/>
    <m/>
    <m/>
    <m/>
    <m/>
    <m/>
    <n v="6072"/>
    <m/>
    <n v="17000"/>
    <m/>
    <m/>
    <m/>
    <m/>
    <n v="37030"/>
    <m/>
    <m/>
    <n v="60102"/>
    <m/>
    <m/>
    <m/>
    <m/>
    <m/>
    <m/>
    <m/>
    <m/>
    <m/>
    <m/>
    <m/>
    <m/>
    <m/>
    <m/>
    <m/>
    <m/>
    <m/>
    <m/>
    <m/>
    <m/>
    <m/>
    <m/>
    <m/>
    <m/>
    <m/>
    <m/>
    <n v="4500"/>
    <m/>
    <n v="21581"/>
    <m/>
    <m/>
    <m/>
    <m/>
    <m/>
    <m/>
    <n v="4965"/>
    <n v="31046"/>
    <m/>
    <m/>
    <m/>
    <m/>
    <m/>
    <m/>
    <m/>
    <m/>
    <m/>
    <m/>
    <m/>
    <m/>
    <m/>
    <m/>
    <m/>
    <m/>
    <m/>
    <m/>
    <m/>
    <m/>
    <m/>
    <m/>
    <m/>
    <m/>
    <m/>
    <m/>
    <m/>
    <m/>
    <m/>
    <m/>
    <m/>
    <m/>
    <m/>
    <m/>
    <m/>
    <m/>
    <n v="57994"/>
    <m/>
    <m/>
    <m/>
    <m/>
    <m/>
    <m/>
    <m/>
    <m/>
    <n v="632"/>
    <n v="58626"/>
    <n v="65043"/>
    <n v="94948"/>
    <n v="218617"/>
    <s v="Dean or other administrator"/>
    <m/>
    <m/>
    <s v="yes"/>
    <s v="None"/>
    <m/>
    <m/>
    <m/>
    <m/>
    <m/>
    <n v="2743"/>
    <n v="4547"/>
    <n v="12077"/>
    <n v="187"/>
    <m/>
    <n v="82450"/>
    <m/>
    <n v="703"/>
    <n v="3592"/>
    <n v="2947"/>
    <m/>
    <m/>
    <n v="385"/>
    <n v="435"/>
    <n v="55"/>
    <n v="687"/>
    <m/>
    <m/>
    <n v="12"/>
    <m/>
    <m/>
    <m/>
    <m/>
    <m/>
    <m/>
    <m/>
    <m/>
    <m/>
    <m/>
    <n v="4"/>
    <n v="8.15"/>
    <n v="14.91"/>
    <n v="8.15"/>
    <m/>
    <n v="7"/>
    <n v="6.76"/>
    <n v="16000"/>
    <s v="Estimate"/>
    <n v="19731"/>
    <n v="19851"/>
    <n v="22321"/>
    <n v="10316"/>
    <m/>
    <m/>
    <m/>
    <n v="4960"/>
    <m/>
    <n v="77179"/>
    <m/>
    <m/>
    <n v="117"/>
    <n v="117"/>
    <n v="156"/>
    <n v="156"/>
    <m/>
    <m/>
    <m/>
    <m/>
    <m/>
    <m/>
    <m/>
    <m/>
    <m/>
    <m/>
    <m/>
    <m/>
    <m/>
    <n v="4700"/>
    <m/>
    <m/>
    <n v="188"/>
    <m/>
    <m/>
    <m/>
    <m/>
    <m/>
    <m/>
    <m/>
    <m/>
    <m/>
    <m/>
    <n v="1"/>
    <n v="86"/>
    <n v="2150"/>
    <n v="60"/>
    <n v="42"/>
    <n v="42"/>
    <n v="4"/>
    <n v="0"/>
    <m/>
    <m/>
    <m/>
    <m/>
    <m/>
    <m/>
    <m/>
    <m/>
    <m/>
    <m/>
    <m/>
    <m/>
    <m/>
    <m/>
    <m/>
    <m/>
    <m/>
    <m/>
    <m/>
    <m/>
    <m/>
    <m/>
    <m/>
    <m/>
    <m/>
    <m/>
    <m/>
    <m/>
    <m/>
    <m/>
    <m/>
    <m/>
    <m/>
    <m/>
    <m/>
    <m/>
    <m/>
    <m/>
    <m/>
    <m/>
    <m/>
    <m/>
    <m/>
    <m/>
    <m/>
    <m/>
    <m/>
    <m/>
    <m/>
    <m/>
    <m/>
    <m/>
    <m/>
    <n v="4"/>
    <n v="0"/>
    <m/>
    <m/>
    <n v="286490"/>
    <m/>
    <n v="33"/>
    <m/>
    <m/>
    <m/>
    <m/>
    <m/>
    <m/>
    <m/>
    <m/>
    <m/>
    <m/>
    <m/>
    <m/>
    <m/>
    <m/>
    <m/>
    <m/>
    <m/>
    <m/>
    <m/>
    <m/>
    <m/>
    <m/>
    <m/>
    <m/>
    <m/>
    <m/>
    <m/>
    <m/>
    <n v="1233.4991527899654"/>
    <x v="0"/>
    <s v="Medium"/>
  </r>
  <r>
    <s v="Redwoods CCD"/>
    <x v="24"/>
    <s v="161"/>
    <s v="Single College District"/>
    <n v="20060"/>
    <x v="0"/>
    <n v="4968.3906666666626"/>
    <n v="15312"/>
    <m/>
    <n v="110"/>
    <n v="6"/>
    <m/>
    <m/>
    <m/>
    <m/>
    <m/>
    <m/>
    <n v="30"/>
    <m/>
    <m/>
    <n v="32"/>
    <n v="277"/>
    <n v="5"/>
    <m/>
    <m/>
    <m/>
    <m/>
    <m/>
    <n v="10853"/>
    <m/>
    <m/>
    <n v="0"/>
    <n v="0"/>
    <n v="7938"/>
    <n v="0"/>
    <m/>
    <m/>
    <n v="0"/>
    <n v="8069"/>
    <m/>
    <n v="26860"/>
    <n v="7763"/>
    <m/>
    <m/>
    <n v="0"/>
    <n v="0"/>
    <n v="0"/>
    <n v="0"/>
    <m/>
    <m/>
    <n v="0"/>
    <n v="0"/>
    <m/>
    <n v="7763"/>
    <n v="0"/>
    <m/>
    <m/>
    <n v="0"/>
    <n v="0"/>
    <n v="0"/>
    <n v="0"/>
    <m/>
    <m/>
    <n v="0"/>
    <n v="0"/>
    <m/>
    <n v="0"/>
    <n v="0"/>
    <m/>
    <n v="0"/>
    <n v="0"/>
    <n v="0"/>
    <n v="2800"/>
    <m/>
    <m/>
    <n v="0"/>
    <n v="0"/>
    <n v="2800"/>
    <m/>
    <m/>
    <m/>
    <m/>
    <m/>
    <m/>
    <m/>
    <m/>
    <m/>
    <m/>
    <m/>
    <m/>
    <m/>
    <m/>
    <m/>
    <m/>
    <m/>
    <m/>
    <m/>
    <m/>
    <m/>
    <m/>
    <m/>
    <m/>
    <n v="0"/>
    <m/>
    <n v="0"/>
    <n v="0"/>
    <n v="0"/>
    <m/>
    <m/>
    <n v="33011"/>
    <n v="0"/>
    <n v="1019"/>
    <n v="34030"/>
    <m/>
    <m/>
    <m/>
    <m/>
    <m/>
    <m/>
    <m/>
    <m/>
    <m/>
    <m/>
    <m/>
    <m/>
    <m/>
    <m/>
    <m/>
    <m/>
    <m/>
    <m/>
    <m/>
    <m/>
    <m/>
    <m/>
    <m/>
    <m/>
    <m/>
    <m/>
    <n v="1306"/>
    <m/>
    <n v="0"/>
    <n v="0"/>
    <n v="594"/>
    <m/>
    <m/>
    <n v="0"/>
    <n v="0"/>
    <n v="0"/>
    <n v="1900"/>
    <m/>
    <m/>
    <m/>
    <m/>
    <m/>
    <m/>
    <m/>
    <m/>
    <m/>
    <m/>
    <m/>
    <m/>
    <m/>
    <m/>
    <m/>
    <m/>
    <m/>
    <m/>
    <m/>
    <m/>
    <m/>
    <m/>
    <m/>
    <m/>
    <m/>
    <m/>
    <m/>
    <m/>
    <m/>
    <m/>
    <m/>
    <m/>
    <m/>
    <m/>
    <m/>
    <m/>
    <n v="0"/>
    <m/>
    <n v="0"/>
    <n v="0"/>
    <n v="0"/>
    <n v="0"/>
    <m/>
    <m/>
    <n v="0"/>
    <n v="0"/>
    <n v="0"/>
    <n v="34623"/>
    <n v="38730"/>
    <n v="73353"/>
    <s v="Dean or other administrator"/>
    <m/>
    <m/>
    <s v="yes"/>
    <m/>
    <m/>
    <m/>
    <m/>
    <m/>
    <m/>
    <n v="829"/>
    <n v="1142"/>
    <n v="8954"/>
    <n v="97"/>
    <m/>
    <n v="52396"/>
    <m/>
    <n v="153"/>
    <n v="5528"/>
    <n v="1138"/>
    <m/>
    <m/>
    <n v="300"/>
    <n v="353"/>
    <m/>
    <n v="446"/>
    <m/>
    <m/>
    <n v="1"/>
    <m/>
    <m/>
    <m/>
    <m/>
    <m/>
    <m/>
    <m/>
    <m/>
    <m/>
    <m/>
    <n v="2.375"/>
    <n v="1"/>
    <n v="5"/>
    <n v="1"/>
    <m/>
    <n v="4"/>
    <n v="4"/>
    <m/>
    <s v="Actual"/>
    <n v="5524"/>
    <n v="15277"/>
    <m/>
    <n v="823"/>
    <m/>
    <m/>
    <m/>
    <n v="294"/>
    <m/>
    <n v="21918"/>
    <m/>
    <m/>
    <n v="51"/>
    <n v="38"/>
    <n v="34"/>
    <n v="33"/>
    <m/>
    <m/>
    <m/>
    <m/>
    <m/>
    <m/>
    <m/>
    <m/>
    <m/>
    <m/>
    <m/>
    <m/>
    <m/>
    <m/>
    <m/>
    <m/>
    <n v="69"/>
    <m/>
    <m/>
    <m/>
    <m/>
    <m/>
    <m/>
    <m/>
    <m/>
    <m/>
    <m/>
    <n v="0"/>
    <n v="0"/>
    <n v="0"/>
    <n v="62.25"/>
    <n v="45"/>
    <n v="0"/>
    <n v="0"/>
    <n v="0"/>
    <m/>
    <m/>
    <m/>
    <m/>
    <m/>
    <m/>
    <m/>
    <m/>
    <m/>
    <m/>
    <m/>
    <m/>
    <m/>
    <m/>
    <m/>
    <m/>
    <m/>
    <m/>
    <m/>
    <m/>
    <m/>
    <m/>
    <m/>
    <m/>
    <m/>
    <m/>
    <m/>
    <m/>
    <m/>
    <m/>
    <m/>
    <m/>
    <m/>
    <m/>
    <m/>
    <m/>
    <m/>
    <m/>
    <m/>
    <m/>
    <m/>
    <m/>
    <m/>
    <m/>
    <m/>
    <m/>
    <m/>
    <m/>
    <m/>
    <m/>
    <m/>
    <m/>
    <m/>
    <n v="0"/>
    <n v="0"/>
    <m/>
    <m/>
    <n v="160082"/>
    <m/>
    <n v="289"/>
    <m/>
    <m/>
    <m/>
    <m/>
    <m/>
    <m/>
    <m/>
    <m/>
    <m/>
    <m/>
    <m/>
    <m/>
    <m/>
    <m/>
    <m/>
    <m/>
    <m/>
    <m/>
    <m/>
    <m/>
    <m/>
    <m/>
    <m/>
    <m/>
    <m/>
    <m/>
    <m/>
    <m/>
    <n v="4968.3906666666626"/>
    <x v="1"/>
    <s v="Small"/>
  </r>
  <r>
    <s v="Contra Costa CCD"/>
    <x v="25"/>
    <s v="313"/>
    <s v="Multi-College District"/>
    <n v="20060"/>
    <x v="0"/>
    <n v="7025.2832380952996"/>
    <n v="25000"/>
    <m/>
    <n v="100"/>
    <n v="5"/>
    <m/>
    <m/>
    <m/>
    <m/>
    <m/>
    <m/>
    <n v="30"/>
    <m/>
    <m/>
    <n v="35"/>
    <n v="300"/>
    <s v="Wireless Access"/>
    <m/>
    <m/>
    <m/>
    <m/>
    <m/>
    <n v="11250"/>
    <m/>
    <m/>
    <m/>
    <n v="28000"/>
    <m/>
    <m/>
    <m/>
    <m/>
    <m/>
    <m/>
    <m/>
    <n v="39250"/>
    <n v="15988"/>
    <m/>
    <m/>
    <m/>
    <m/>
    <m/>
    <m/>
    <m/>
    <m/>
    <m/>
    <m/>
    <m/>
    <n v="15988"/>
    <m/>
    <m/>
    <m/>
    <m/>
    <m/>
    <m/>
    <m/>
    <m/>
    <m/>
    <m/>
    <m/>
    <m/>
    <n v="0"/>
    <m/>
    <m/>
    <m/>
    <m/>
    <m/>
    <n v="5000"/>
    <m/>
    <m/>
    <m/>
    <m/>
    <n v="5000"/>
    <m/>
    <m/>
    <m/>
    <m/>
    <m/>
    <m/>
    <m/>
    <m/>
    <m/>
    <m/>
    <m/>
    <m/>
    <m/>
    <m/>
    <m/>
    <m/>
    <m/>
    <m/>
    <m/>
    <m/>
    <m/>
    <m/>
    <m/>
    <m/>
    <m/>
    <m/>
    <m/>
    <n v="20000"/>
    <m/>
    <m/>
    <m/>
    <n v="37000"/>
    <m/>
    <m/>
    <n v="57000"/>
    <m/>
    <m/>
    <m/>
    <m/>
    <m/>
    <m/>
    <m/>
    <m/>
    <m/>
    <m/>
    <m/>
    <m/>
    <m/>
    <m/>
    <m/>
    <m/>
    <m/>
    <m/>
    <m/>
    <m/>
    <m/>
    <m/>
    <m/>
    <m/>
    <m/>
    <m/>
    <n v="15917"/>
    <m/>
    <m/>
    <m/>
    <m/>
    <m/>
    <m/>
    <m/>
    <m/>
    <m/>
    <n v="15917"/>
    <m/>
    <m/>
    <m/>
    <m/>
    <m/>
    <m/>
    <m/>
    <m/>
    <m/>
    <m/>
    <m/>
    <m/>
    <m/>
    <m/>
    <m/>
    <m/>
    <m/>
    <m/>
    <m/>
    <m/>
    <m/>
    <m/>
    <m/>
    <m/>
    <m/>
    <m/>
    <m/>
    <m/>
    <m/>
    <m/>
    <m/>
    <m/>
    <m/>
    <m/>
    <m/>
    <m/>
    <m/>
    <m/>
    <m/>
    <m/>
    <m/>
    <m/>
    <m/>
    <m/>
    <m/>
    <m/>
    <m/>
    <n v="55238"/>
    <n v="77917"/>
    <n v="133155"/>
    <s v="Dean or other administrator"/>
    <m/>
    <s v="don't know"/>
    <s v="yes"/>
    <m/>
    <m/>
    <s v="Stipend"/>
    <m/>
    <m/>
    <m/>
    <n v="645"/>
    <n v="7929"/>
    <n v="12885"/>
    <n v="155"/>
    <m/>
    <n v="20904"/>
    <m/>
    <n v="429"/>
    <n v="7976"/>
    <n v="926"/>
    <m/>
    <m/>
    <n v="12"/>
    <n v="14"/>
    <n v="500"/>
    <n v="515"/>
    <m/>
    <m/>
    <n v="3"/>
    <m/>
    <m/>
    <m/>
    <m/>
    <m/>
    <m/>
    <m/>
    <m/>
    <m/>
    <m/>
    <n v="3"/>
    <n v="3"/>
    <n v="5"/>
    <n v="3"/>
    <m/>
    <n v="2.5"/>
    <n v="2"/>
    <n v="2826"/>
    <s v="Actual"/>
    <n v="5510"/>
    <n v="2728"/>
    <n v="5597"/>
    <n v="59"/>
    <m/>
    <m/>
    <m/>
    <m/>
    <m/>
    <n v="13894"/>
    <m/>
    <m/>
    <n v="73"/>
    <n v="0"/>
    <n v="73"/>
    <n v="0"/>
    <m/>
    <m/>
    <m/>
    <m/>
    <m/>
    <m/>
    <m/>
    <m/>
    <m/>
    <m/>
    <m/>
    <m/>
    <m/>
    <n v="1151"/>
    <m/>
    <m/>
    <n v="135"/>
    <m/>
    <m/>
    <m/>
    <m/>
    <m/>
    <m/>
    <m/>
    <m/>
    <m/>
    <m/>
    <n v="1"/>
    <n v="2"/>
    <n v="15"/>
    <n v="63"/>
    <n v="44"/>
    <n v="5"/>
    <n v="4"/>
    <n v="0"/>
    <m/>
    <m/>
    <m/>
    <m/>
    <m/>
    <m/>
    <m/>
    <m/>
    <m/>
    <m/>
    <m/>
    <m/>
    <m/>
    <m/>
    <m/>
    <m/>
    <m/>
    <m/>
    <m/>
    <m/>
    <m/>
    <m/>
    <m/>
    <m/>
    <m/>
    <m/>
    <m/>
    <m/>
    <m/>
    <m/>
    <m/>
    <m/>
    <m/>
    <m/>
    <m/>
    <m/>
    <m/>
    <m/>
    <m/>
    <m/>
    <m/>
    <m/>
    <m/>
    <m/>
    <m/>
    <m/>
    <m/>
    <m/>
    <m/>
    <m/>
    <m/>
    <m/>
    <m/>
    <n v="4"/>
    <n v="0"/>
    <m/>
    <m/>
    <m/>
    <m/>
    <n v="0"/>
    <m/>
    <m/>
    <m/>
    <m/>
    <m/>
    <m/>
    <m/>
    <m/>
    <m/>
    <m/>
    <m/>
    <m/>
    <m/>
    <m/>
    <m/>
    <m/>
    <m/>
    <m/>
    <m/>
    <m/>
    <m/>
    <m/>
    <m/>
    <m/>
    <m/>
    <m/>
    <m/>
    <m/>
    <n v="2341.7610793650997"/>
    <x v="0"/>
    <s v="Small"/>
  </r>
  <r>
    <s v="Los Angeles CCD"/>
    <x v="26"/>
    <s v="749"/>
    <s v="Multi-College District"/>
    <n v="20060"/>
    <x v="0"/>
    <n v="5717.5588571428752"/>
    <n v="22379"/>
    <m/>
    <n v="146"/>
    <n v="8"/>
    <m/>
    <m/>
    <m/>
    <m/>
    <m/>
    <m/>
    <n v="52"/>
    <m/>
    <m/>
    <n v="40"/>
    <n v="553"/>
    <n v="146"/>
    <m/>
    <m/>
    <m/>
    <m/>
    <m/>
    <n v="11258"/>
    <m/>
    <m/>
    <n v="0"/>
    <n v="0"/>
    <n v="0"/>
    <n v="21"/>
    <m/>
    <m/>
    <n v="0"/>
    <n v="2000"/>
    <m/>
    <n v="13279"/>
    <n v="8714"/>
    <m/>
    <m/>
    <n v="0"/>
    <n v="0"/>
    <n v="0"/>
    <n v="0"/>
    <m/>
    <m/>
    <n v="0"/>
    <n v="0"/>
    <m/>
    <n v="8714"/>
    <n v="0"/>
    <m/>
    <m/>
    <n v="0"/>
    <n v="0"/>
    <n v="0"/>
    <n v="0"/>
    <m/>
    <m/>
    <n v="0"/>
    <n v="0"/>
    <m/>
    <n v="0"/>
    <n v="0"/>
    <m/>
    <n v="0"/>
    <n v="0"/>
    <n v="0"/>
    <n v="6423"/>
    <m/>
    <m/>
    <n v="0"/>
    <n v="0"/>
    <n v="6423"/>
    <m/>
    <m/>
    <m/>
    <m/>
    <m/>
    <m/>
    <m/>
    <m/>
    <m/>
    <m/>
    <m/>
    <m/>
    <m/>
    <m/>
    <m/>
    <m/>
    <m/>
    <m/>
    <m/>
    <m/>
    <m/>
    <m/>
    <m/>
    <m/>
    <n v="0"/>
    <m/>
    <n v="0"/>
    <n v="0"/>
    <n v="0"/>
    <m/>
    <m/>
    <n v="18097"/>
    <n v="0"/>
    <n v="0"/>
    <n v="18097"/>
    <m/>
    <m/>
    <m/>
    <m/>
    <m/>
    <m/>
    <m/>
    <m/>
    <m/>
    <m/>
    <m/>
    <m/>
    <m/>
    <m/>
    <m/>
    <m/>
    <m/>
    <m/>
    <m/>
    <m/>
    <m/>
    <m/>
    <m/>
    <m/>
    <m/>
    <m/>
    <n v="1042"/>
    <m/>
    <n v="0"/>
    <n v="0"/>
    <n v="0"/>
    <m/>
    <m/>
    <n v="0"/>
    <n v="0"/>
    <n v="0"/>
    <n v="1042"/>
    <m/>
    <m/>
    <m/>
    <m/>
    <m/>
    <m/>
    <m/>
    <m/>
    <m/>
    <m/>
    <m/>
    <m/>
    <m/>
    <m/>
    <m/>
    <m/>
    <m/>
    <m/>
    <m/>
    <m/>
    <m/>
    <m/>
    <m/>
    <m/>
    <m/>
    <m/>
    <m/>
    <m/>
    <m/>
    <m/>
    <m/>
    <m/>
    <m/>
    <m/>
    <m/>
    <m/>
    <n v="0"/>
    <m/>
    <n v="0"/>
    <n v="0"/>
    <n v="0"/>
    <n v="0"/>
    <m/>
    <m/>
    <n v="0"/>
    <n v="0"/>
    <n v="0"/>
    <n v="21993"/>
    <n v="25562"/>
    <n v="47555"/>
    <s v="Department chair (Faculty position)"/>
    <m/>
    <s v="PhD"/>
    <s v="yes"/>
    <m/>
    <s v="Release time"/>
    <m/>
    <m/>
    <m/>
    <s v="Release time based on number of workers supervised and responsibility pay."/>
    <n v="1506"/>
    <n v="5093"/>
    <n v="3103"/>
    <n v="63"/>
    <m/>
    <n v="74979"/>
    <m/>
    <n v="241"/>
    <n v="3"/>
    <m/>
    <m/>
    <m/>
    <n v="150"/>
    <m/>
    <n v="6"/>
    <m/>
    <m/>
    <m/>
    <n v="4"/>
    <m/>
    <m/>
    <m/>
    <m/>
    <m/>
    <m/>
    <m/>
    <m/>
    <m/>
    <m/>
    <n v="0.3"/>
    <n v="3.5"/>
    <n v="10"/>
    <n v="3.5"/>
    <m/>
    <n v="7"/>
    <n v="6.5"/>
    <n v="5700"/>
    <s v="Estimate"/>
    <n v="168"/>
    <n v="206"/>
    <n v="168"/>
    <m/>
    <m/>
    <m/>
    <m/>
    <m/>
    <m/>
    <n v="542"/>
    <m/>
    <m/>
    <n v="9"/>
    <n v="6"/>
    <n v="37"/>
    <n v="18"/>
    <m/>
    <m/>
    <m/>
    <m/>
    <m/>
    <m/>
    <m/>
    <m/>
    <m/>
    <m/>
    <m/>
    <m/>
    <m/>
    <n v="4450"/>
    <m/>
    <m/>
    <n v="148"/>
    <m/>
    <m/>
    <m/>
    <m/>
    <m/>
    <m/>
    <m/>
    <m/>
    <m/>
    <m/>
    <n v="7"/>
    <n v="4"/>
    <n v="53"/>
    <n v="52"/>
    <n v="40"/>
    <n v="40"/>
    <n v="4"/>
    <n v="0"/>
    <m/>
    <m/>
    <m/>
    <m/>
    <m/>
    <m/>
    <m/>
    <m/>
    <m/>
    <m/>
    <m/>
    <m/>
    <m/>
    <m/>
    <m/>
    <m/>
    <m/>
    <m/>
    <m/>
    <m/>
    <m/>
    <m/>
    <m/>
    <m/>
    <m/>
    <m/>
    <m/>
    <m/>
    <m/>
    <m/>
    <m/>
    <m/>
    <m/>
    <m/>
    <m/>
    <m/>
    <m/>
    <m/>
    <m/>
    <m/>
    <m/>
    <m/>
    <m/>
    <m/>
    <m/>
    <m/>
    <m/>
    <m/>
    <m/>
    <m/>
    <m/>
    <m/>
    <m/>
    <n v="4"/>
    <n v="0"/>
    <m/>
    <m/>
    <m/>
    <m/>
    <n v="0"/>
    <m/>
    <m/>
    <m/>
    <m/>
    <m/>
    <m/>
    <m/>
    <m/>
    <m/>
    <m/>
    <m/>
    <m/>
    <m/>
    <m/>
    <m/>
    <m/>
    <m/>
    <m/>
    <m/>
    <m/>
    <m/>
    <m/>
    <m/>
    <m/>
    <m/>
    <m/>
    <m/>
    <m/>
    <n v="1633.5882448979644"/>
    <x v="1"/>
    <s v="Small"/>
  </r>
  <r>
    <s v="Allan Hancock CCD"/>
    <x v="27"/>
    <s v="611"/>
    <s v="Single College District"/>
    <n v="20060"/>
    <x v="0"/>
    <n v="6872.528571428571"/>
    <n v="26000"/>
    <m/>
    <n v="37"/>
    <n v="2"/>
    <m/>
    <m/>
    <m/>
    <m/>
    <m/>
    <m/>
    <n v="17"/>
    <m/>
    <m/>
    <n v="24"/>
    <n v="233"/>
    <s v="Wireless Access"/>
    <m/>
    <m/>
    <m/>
    <m/>
    <m/>
    <n v="12000"/>
    <m/>
    <m/>
    <m/>
    <n v="35000"/>
    <m/>
    <m/>
    <m/>
    <m/>
    <m/>
    <m/>
    <m/>
    <n v="47000"/>
    <n v="30000"/>
    <m/>
    <m/>
    <m/>
    <m/>
    <m/>
    <m/>
    <m/>
    <m/>
    <m/>
    <m/>
    <m/>
    <n v="30000"/>
    <m/>
    <m/>
    <m/>
    <m/>
    <m/>
    <m/>
    <m/>
    <m/>
    <m/>
    <m/>
    <m/>
    <m/>
    <n v="0"/>
    <m/>
    <m/>
    <m/>
    <n v="10000"/>
    <m/>
    <m/>
    <m/>
    <m/>
    <m/>
    <m/>
    <n v="10000"/>
    <m/>
    <m/>
    <m/>
    <m/>
    <m/>
    <m/>
    <m/>
    <m/>
    <m/>
    <m/>
    <m/>
    <m/>
    <m/>
    <m/>
    <m/>
    <m/>
    <m/>
    <m/>
    <m/>
    <m/>
    <m/>
    <m/>
    <m/>
    <m/>
    <m/>
    <m/>
    <m/>
    <n v="20000"/>
    <m/>
    <m/>
    <m/>
    <n v="21507.8"/>
    <m/>
    <m/>
    <n v="41507.800000000003"/>
    <m/>
    <m/>
    <m/>
    <m/>
    <m/>
    <m/>
    <m/>
    <m/>
    <m/>
    <m/>
    <m/>
    <m/>
    <m/>
    <m/>
    <m/>
    <m/>
    <m/>
    <m/>
    <m/>
    <m/>
    <m/>
    <m/>
    <m/>
    <m/>
    <m/>
    <m/>
    <m/>
    <m/>
    <m/>
    <n v="5000"/>
    <m/>
    <m/>
    <m/>
    <m/>
    <m/>
    <m/>
    <n v="5000"/>
    <m/>
    <m/>
    <m/>
    <m/>
    <m/>
    <m/>
    <m/>
    <m/>
    <m/>
    <m/>
    <m/>
    <m/>
    <m/>
    <m/>
    <m/>
    <m/>
    <m/>
    <m/>
    <m/>
    <m/>
    <m/>
    <m/>
    <m/>
    <m/>
    <m/>
    <m/>
    <m/>
    <m/>
    <m/>
    <m/>
    <m/>
    <m/>
    <m/>
    <m/>
    <m/>
    <m/>
    <m/>
    <m/>
    <m/>
    <m/>
    <m/>
    <m/>
    <m/>
    <m/>
    <m/>
    <m/>
    <m/>
    <n v="77000"/>
    <n v="56507.8"/>
    <n v="133507.79999999999"/>
    <s v="Dean or other administrator"/>
    <m/>
    <m/>
    <s v="yes"/>
    <m/>
    <m/>
    <m/>
    <m/>
    <m/>
    <s v="We don't have faculty coordinators or dept chairs"/>
    <n v="1200"/>
    <n v="4500"/>
    <n v="14463"/>
    <n v="2"/>
    <m/>
    <n v="45833"/>
    <m/>
    <n v="368"/>
    <n v="3000"/>
    <n v="1205"/>
    <m/>
    <m/>
    <n v="200"/>
    <n v="200"/>
    <n v="200"/>
    <n v="368"/>
    <m/>
    <m/>
    <n v="10"/>
    <m/>
    <m/>
    <m/>
    <m/>
    <m/>
    <m/>
    <m/>
    <m/>
    <m/>
    <m/>
    <n v="2.95"/>
    <n v="3.8"/>
    <n v="6.3"/>
    <n v="3.8"/>
    <m/>
    <n v="3"/>
    <n v="2.5"/>
    <n v="11428"/>
    <s v="Estimate"/>
    <m/>
    <m/>
    <m/>
    <m/>
    <m/>
    <m/>
    <m/>
    <m/>
    <m/>
    <n v="11464"/>
    <m/>
    <m/>
    <m/>
    <m/>
    <n v="4"/>
    <n v="4"/>
    <m/>
    <m/>
    <m/>
    <m/>
    <m/>
    <m/>
    <m/>
    <m/>
    <m/>
    <m/>
    <m/>
    <m/>
    <m/>
    <n v="2421"/>
    <m/>
    <m/>
    <n v="109"/>
    <m/>
    <m/>
    <m/>
    <m/>
    <m/>
    <m/>
    <m/>
    <m/>
    <m/>
    <m/>
    <n v="1"/>
    <n v="1"/>
    <n v="18"/>
    <n v="112"/>
    <n v="36"/>
    <n v="36"/>
    <n v="4"/>
    <n v="0"/>
    <m/>
    <m/>
    <m/>
    <m/>
    <m/>
    <m/>
    <m/>
    <m/>
    <m/>
    <m/>
    <m/>
    <m/>
    <m/>
    <m/>
    <m/>
    <m/>
    <m/>
    <m/>
    <m/>
    <m/>
    <m/>
    <m/>
    <m/>
    <m/>
    <m/>
    <m/>
    <m/>
    <m/>
    <m/>
    <m/>
    <m/>
    <m/>
    <m/>
    <m/>
    <m/>
    <m/>
    <m/>
    <m/>
    <m/>
    <m/>
    <m/>
    <m/>
    <m/>
    <m/>
    <m/>
    <m/>
    <m/>
    <m/>
    <m/>
    <m/>
    <m/>
    <m/>
    <m/>
    <n v="4"/>
    <n v="4"/>
    <m/>
    <m/>
    <n v="115020"/>
    <m/>
    <n v="10"/>
    <m/>
    <m/>
    <m/>
    <m/>
    <m/>
    <m/>
    <m/>
    <m/>
    <m/>
    <m/>
    <m/>
    <m/>
    <m/>
    <m/>
    <m/>
    <m/>
    <m/>
    <m/>
    <m/>
    <m/>
    <m/>
    <m/>
    <m/>
    <m/>
    <m/>
    <m/>
    <m/>
    <m/>
    <n v="1808.5601503759399"/>
    <x v="0"/>
    <s v="Small"/>
  </r>
  <r>
    <s v="Chabot-Las Positas CCD"/>
    <x v="28"/>
    <s v="481"/>
    <s v="Multi-College District"/>
    <n v="20060"/>
    <x v="0"/>
    <n v="5564.899238095235"/>
    <n v="15645"/>
    <m/>
    <n v="45"/>
    <n v="5"/>
    <m/>
    <m/>
    <m/>
    <m/>
    <m/>
    <m/>
    <m/>
    <m/>
    <m/>
    <n v="28"/>
    <n v="200"/>
    <n v="45"/>
    <m/>
    <m/>
    <m/>
    <m/>
    <m/>
    <n v="12000"/>
    <m/>
    <m/>
    <m/>
    <m/>
    <m/>
    <m/>
    <m/>
    <m/>
    <m/>
    <n v="100000"/>
    <m/>
    <n v="112000"/>
    <n v="21500"/>
    <m/>
    <m/>
    <m/>
    <m/>
    <m/>
    <m/>
    <m/>
    <m/>
    <m/>
    <m/>
    <m/>
    <n v="21500"/>
    <m/>
    <m/>
    <m/>
    <m/>
    <m/>
    <m/>
    <m/>
    <m/>
    <m/>
    <m/>
    <m/>
    <m/>
    <m/>
    <m/>
    <m/>
    <m/>
    <m/>
    <m/>
    <m/>
    <m/>
    <m/>
    <m/>
    <m/>
    <m/>
    <m/>
    <m/>
    <m/>
    <m/>
    <m/>
    <m/>
    <m/>
    <m/>
    <m/>
    <m/>
    <m/>
    <m/>
    <m/>
    <m/>
    <m/>
    <m/>
    <m/>
    <m/>
    <m/>
    <m/>
    <m/>
    <m/>
    <m/>
    <m/>
    <m/>
    <m/>
    <m/>
    <m/>
    <m/>
    <m/>
    <m/>
    <n v="36500"/>
    <m/>
    <m/>
    <n v="36500"/>
    <m/>
    <m/>
    <m/>
    <m/>
    <m/>
    <m/>
    <m/>
    <m/>
    <m/>
    <m/>
    <m/>
    <m/>
    <m/>
    <m/>
    <m/>
    <m/>
    <m/>
    <m/>
    <m/>
    <m/>
    <m/>
    <m/>
    <m/>
    <m/>
    <m/>
    <m/>
    <n v="5000"/>
    <m/>
    <m/>
    <n v="10000"/>
    <m/>
    <m/>
    <m/>
    <m/>
    <m/>
    <m/>
    <n v="15000"/>
    <m/>
    <m/>
    <m/>
    <m/>
    <m/>
    <m/>
    <m/>
    <m/>
    <m/>
    <m/>
    <m/>
    <m/>
    <m/>
    <m/>
    <m/>
    <m/>
    <m/>
    <m/>
    <m/>
    <m/>
    <m/>
    <m/>
    <m/>
    <m/>
    <m/>
    <m/>
    <m/>
    <m/>
    <m/>
    <m/>
    <m/>
    <m/>
    <m/>
    <m/>
    <m/>
    <m/>
    <m/>
    <m/>
    <m/>
    <m/>
    <m/>
    <m/>
    <m/>
    <m/>
    <m/>
    <m/>
    <m/>
    <n v="133500"/>
    <n v="51500"/>
    <n v="185000"/>
    <s v="Department chair (Faculty position)"/>
    <m/>
    <m/>
    <s v="yes"/>
    <s v="None"/>
    <m/>
    <m/>
    <m/>
    <m/>
    <m/>
    <n v="1748"/>
    <n v="5281"/>
    <m/>
    <n v="93"/>
    <m/>
    <n v="27374"/>
    <m/>
    <n v="892"/>
    <m/>
    <n v="2370"/>
    <m/>
    <m/>
    <m/>
    <m/>
    <n v="2117"/>
    <n v="1135"/>
    <m/>
    <m/>
    <n v="8"/>
    <m/>
    <m/>
    <m/>
    <m/>
    <m/>
    <m/>
    <m/>
    <m/>
    <m/>
    <m/>
    <n v="12"/>
    <n v="1.3"/>
    <n v="4.3"/>
    <n v="1.3"/>
    <m/>
    <n v="4"/>
    <n v="3"/>
    <n v="16380"/>
    <s v="Estimate"/>
    <n v="6482"/>
    <n v="1754"/>
    <m/>
    <n v="6580"/>
    <m/>
    <m/>
    <m/>
    <m/>
    <m/>
    <n v="14816"/>
    <m/>
    <m/>
    <n v="1"/>
    <n v="1"/>
    <n v="0"/>
    <n v="0"/>
    <m/>
    <m/>
    <m/>
    <m/>
    <m/>
    <m/>
    <m/>
    <m/>
    <m/>
    <m/>
    <m/>
    <m/>
    <m/>
    <n v="4438"/>
    <m/>
    <m/>
    <n v="159"/>
    <m/>
    <m/>
    <m/>
    <m/>
    <m/>
    <m/>
    <m/>
    <m/>
    <m/>
    <m/>
    <n v="2"/>
    <n v="1"/>
    <n v="22"/>
    <n v="65"/>
    <n v="24"/>
    <n v="24"/>
    <n v="7"/>
    <n v="0"/>
    <m/>
    <m/>
    <m/>
    <m/>
    <m/>
    <m/>
    <m/>
    <m/>
    <m/>
    <m/>
    <m/>
    <m/>
    <m/>
    <m/>
    <m/>
    <m/>
    <m/>
    <m/>
    <m/>
    <m/>
    <m/>
    <m/>
    <m/>
    <m/>
    <m/>
    <m/>
    <m/>
    <m/>
    <m/>
    <m/>
    <m/>
    <m/>
    <m/>
    <m/>
    <m/>
    <m/>
    <m/>
    <m/>
    <m/>
    <m/>
    <m/>
    <m/>
    <m/>
    <m/>
    <m/>
    <m/>
    <m/>
    <m/>
    <m/>
    <m/>
    <m/>
    <m/>
    <m/>
    <n v="7"/>
    <n v="0"/>
    <m/>
    <m/>
    <m/>
    <m/>
    <n v="39"/>
    <m/>
    <m/>
    <m/>
    <m/>
    <m/>
    <m/>
    <m/>
    <m/>
    <m/>
    <m/>
    <m/>
    <m/>
    <m/>
    <m/>
    <m/>
    <m/>
    <m/>
    <m/>
    <m/>
    <m/>
    <m/>
    <m/>
    <m/>
    <m/>
    <m/>
    <m/>
    <m/>
    <m/>
    <n v="4280.691721611719"/>
    <x v="1"/>
    <s v="Small"/>
  </r>
  <r>
    <s v="South Orange County CCD"/>
    <x v="29"/>
    <s v="891"/>
    <s v="Multi-College District"/>
    <n v="20060"/>
    <x v="0"/>
    <n v="13541.02761904748"/>
    <n v="69369"/>
    <m/>
    <n v="75"/>
    <n v="0"/>
    <m/>
    <m/>
    <m/>
    <m/>
    <m/>
    <m/>
    <n v="35"/>
    <m/>
    <m/>
    <n v="0"/>
    <n v="314"/>
    <s v="Wireless Access"/>
    <m/>
    <m/>
    <m/>
    <m/>
    <m/>
    <n v="12000"/>
    <m/>
    <m/>
    <m/>
    <m/>
    <m/>
    <n v="39000"/>
    <m/>
    <m/>
    <m/>
    <m/>
    <m/>
    <n v="83912"/>
    <m/>
    <m/>
    <m/>
    <m/>
    <m/>
    <n v="28000"/>
    <m/>
    <m/>
    <m/>
    <m/>
    <m/>
    <m/>
    <n v="28000"/>
    <n v="0"/>
    <m/>
    <m/>
    <m/>
    <m/>
    <m/>
    <m/>
    <m/>
    <m/>
    <m/>
    <m/>
    <m/>
    <n v="0"/>
    <n v="3800"/>
    <m/>
    <m/>
    <m/>
    <m/>
    <m/>
    <m/>
    <m/>
    <m/>
    <m/>
    <n v="3800"/>
    <m/>
    <m/>
    <m/>
    <m/>
    <m/>
    <m/>
    <m/>
    <m/>
    <m/>
    <m/>
    <m/>
    <m/>
    <m/>
    <m/>
    <m/>
    <m/>
    <m/>
    <m/>
    <m/>
    <m/>
    <m/>
    <m/>
    <m/>
    <m/>
    <n v="17500"/>
    <m/>
    <m/>
    <m/>
    <m/>
    <m/>
    <m/>
    <n v="28000"/>
    <m/>
    <m/>
    <n v="45500"/>
    <m/>
    <m/>
    <m/>
    <m/>
    <m/>
    <m/>
    <m/>
    <m/>
    <m/>
    <m/>
    <m/>
    <m/>
    <m/>
    <m/>
    <m/>
    <m/>
    <m/>
    <m/>
    <m/>
    <m/>
    <m/>
    <m/>
    <m/>
    <m/>
    <m/>
    <m/>
    <m/>
    <m/>
    <m/>
    <m/>
    <n v="13000"/>
    <m/>
    <m/>
    <m/>
    <m/>
    <m/>
    <n v="13000"/>
    <m/>
    <m/>
    <m/>
    <m/>
    <m/>
    <m/>
    <m/>
    <m/>
    <m/>
    <m/>
    <m/>
    <m/>
    <m/>
    <m/>
    <m/>
    <m/>
    <m/>
    <m/>
    <m/>
    <m/>
    <m/>
    <m/>
    <m/>
    <m/>
    <m/>
    <m/>
    <m/>
    <m/>
    <m/>
    <m/>
    <m/>
    <m/>
    <m/>
    <m/>
    <m/>
    <m/>
    <m/>
    <m/>
    <m/>
    <m/>
    <m/>
    <m/>
    <m/>
    <m/>
    <m/>
    <m/>
    <m/>
    <n v="111912"/>
    <n v="62300"/>
    <n v="174212"/>
    <s v="Dean or other administrator"/>
    <m/>
    <s v="PhD"/>
    <s v="no"/>
    <m/>
    <m/>
    <s v="Stipend"/>
    <m/>
    <m/>
    <m/>
    <n v="1739"/>
    <n v="6422"/>
    <n v="10004"/>
    <n v="260"/>
    <m/>
    <n v="104718"/>
    <m/>
    <n v="590"/>
    <n v="2685"/>
    <n v="2286"/>
    <m/>
    <m/>
    <n v="250"/>
    <n v="265"/>
    <n v="185"/>
    <n v="785"/>
    <m/>
    <m/>
    <n v="5"/>
    <m/>
    <m/>
    <m/>
    <m/>
    <m/>
    <m/>
    <m/>
    <m/>
    <m/>
    <m/>
    <n v="0.25"/>
    <n v="8.73"/>
    <n v="16.98"/>
    <n v="8.73"/>
    <m/>
    <n v="9"/>
    <n v="8.25"/>
    <n v="12963"/>
    <s v="Actual"/>
    <n v="11514"/>
    <n v="7679"/>
    <n v="4007"/>
    <m/>
    <m/>
    <m/>
    <m/>
    <m/>
    <m/>
    <m/>
    <m/>
    <m/>
    <n v="110"/>
    <n v="88"/>
    <n v="337"/>
    <n v="114"/>
    <m/>
    <m/>
    <m/>
    <m/>
    <m/>
    <m/>
    <m/>
    <m/>
    <m/>
    <m/>
    <m/>
    <m/>
    <m/>
    <n v="1072"/>
    <m/>
    <m/>
    <n v="202"/>
    <m/>
    <m/>
    <m/>
    <m/>
    <m/>
    <m/>
    <m/>
    <m/>
    <m/>
    <m/>
    <n v="2"/>
    <n v="2"/>
    <n v="120"/>
    <n v="66"/>
    <n v="60"/>
    <n v="52"/>
    <n v="6"/>
    <n v="0"/>
    <m/>
    <m/>
    <m/>
    <m/>
    <m/>
    <m/>
    <m/>
    <m/>
    <m/>
    <m/>
    <m/>
    <m/>
    <m/>
    <m/>
    <m/>
    <m/>
    <m/>
    <m/>
    <m/>
    <m/>
    <m/>
    <m/>
    <m/>
    <m/>
    <m/>
    <m/>
    <m/>
    <m/>
    <m/>
    <m/>
    <m/>
    <m/>
    <m/>
    <m/>
    <m/>
    <m/>
    <m/>
    <m/>
    <m/>
    <m/>
    <m/>
    <m/>
    <m/>
    <m/>
    <m/>
    <m/>
    <m/>
    <m/>
    <m/>
    <m/>
    <m/>
    <m/>
    <m/>
    <n v="6"/>
    <n v="0"/>
    <m/>
    <m/>
    <n v="335101"/>
    <m/>
    <n v="29"/>
    <m/>
    <m/>
    <m/>
    <m/>
    <m/>
    <m/>
    <m/>
    <m/>
    <m/>
    <m/>
    <m/>
    <m/>
    <m/>
    <m/>
    <m/>
    <m/>
    <m/>
    <m/>
    <m/>
    <m/>
    <m/>
    <m/>
    <m/>
    <m/>
    <m/>
    <m/>
    <m/>
    <m/>
    <n v="1551.0913652975348"/>
    <x v="2"/>
    <s v="Medium"/>
  </r>
  <r>
    <s v="Sierra CCD"/>
    <x v="30"/>
    <s v="271"/>
    <s v="Single College District"/>
    <n v="20060"/>
    <x v="0"/>
    <n v="13189.467809523823"/>
    <n v="34102"/>
    <m/>
    <n v="59"/>
    <n v="8"/>
    <m/>
    <m/>
    <m/>
    <m/>
    <m/>
    <m/>
    <n v="93"/>
    <m/>
    <m/>
    <n v="26"/>
    <n v="600"/>
    <s v="Wireless Access"/>
    <m/>
    <m/>
    <m/>
    <m/>
    <m/>
    <n v="12319"/>
    <m/>
    <m/>
    <m/>
    <m/>
    <m/>
    <m/>
    <m/>
    <m/>
    <n v="85357"/>
    <n v="2464"/>
    <m/>
    <n v="100140"/>
    <n v="15392"/>
    <m/>
    <m/>
    <m/>
    <m/>
    <m/>
    <m/>
    <m/>
    <m/>
    <m/>
    <m/>
    <m/>
    <n v="15392"/>
    <n v="450"/>
    <m/>
    <m/>
    <m/>
    <m/>
    <m/>
    <m/>
    <m/>
    <m/>
    <m/>
    <m/>
    <m/>
    <n v="450"/>
    <m/>
    <m/>
    <m/>
    <m/>
    <m/>
    <m/>
    <m/>
    <m/>
    <n v="3800"/>
    <m/>
    <n v="3800"/>
    <m/>
    <m/>
    <m/>
    <m/>
    <m/>
    <m/>
    <m/>
    <m/>
    <m/>
    <m/>
    <m/>
    <m/>
    <m/>
    <m/>
    <m/>
    <m/>
    <m/>
    <m/>
    <m/>
    <m/>
    <m/>
    <m/>
    <m/>
    <m/>
    <n v="5323"/>
    <m/>
    <m/>
    <m/>
    <m/>
    <m/>
    <m/>
    <n v="22276"/>
    <m/>
    <m/>
    <n v="27599"/>
    <m/>
    <m/>
    <m/>
    <m/>
    <m/>
    <m/>
    <m/>
    <m/>
    <m/>
    <m/>
    <m/>
    <m/>
    <m/>
    <m/>
    <m/>
    <m/>
    <m/>
    <m/>
    <m/>
    <m/>
    <m/>
    <m/>
    <m/>
    <m/>
    <m/>
    <m/>
    <m/>
    <m/>
    <m/>
    <m/>
    <m/>
    <m/>
    <m/>
    <n v="9842"/>
    <m/>
    <m/>
    <n v="9842"/>
    <m/>
    <m/>
    <m/>
    <m/>
    <m/>
    <m/>
    <m/>
    <m/>
    <m/>
    <m/>
    <m/>
    <m/>
    <m/>
    <m/>
    <m/>
    <m/>
    <m/>
    <m/>
    <m/>
    <m/>
    <m/>
    <m/>
    <m/>
    <m/>
    <m/>
    <m/>
    <m/>
    <m/>
    <m/>
    <m/>
    <m/>
    <m/>
    <m/>
    <m/>
    <m/>
    <m/>
    <m/>
    <m/>
    <m/>
    <m/>
    <m/>
    <m/>
    <m/>
    <m/>
    <m/>
    <m/>
    <m/>
    <n v="115982"/>
    <n v="41241"/>
    <n v="157223"/>
    <s v="Dean or other administrator"/>
    <m/>
    <m/>
    <s v="yes"/>
    <m/>
    <m/>
    <s v="Stipend"/>
    <m/>
    <m/>
    <m/>
    <n v="5425"/>
    <n v="4582"/>
    <n v="9739"/>
    <n v="152"/>
    <m/>
    <n v="98722"/>
    <m/>
    <n v="654"/>
    <n v="2696"/>
    <n v="582"/>
    <m/>
    <m/>
    <n v="333"/>
    <n v="33"/>
    <n v="10839"/>
    <n v="283"/>
    <m/>
    <m/>
    <n v="10"/>
    <m/>
    <m/>
    <m/>
    <m/>
    <m/>
    <m/>
    <m/>
    <m/>
    <m/>
    <m/>
    <n v="2.83"/>
    <n v="5.41"/>
    <n v="11.41"/>
    <n v="5.41"/>
    <m/>
    <n v="6"/>
    <n v="6"/>
    <n v="3662"/>
    <s v="Actual"/>
    <n v="14207"/>
    <n v="7280"/>
    <n v="1124"/>
    <n v="1794"/>
    <m/>
    <m/>
    <m/>
    <n v="119"/>
    <m/>
    <n v="24524"/>
    <m/>
    <m/>
    <n v="148"/>
    <n v="127"/>
    <n v="186"/>
    <n v="123"/>
    <m/>
    <m/>
    <m/>
    <m/>
    <m/>
    <m/>
    <m/>
    <m/>
    <m/>
    <m/>
    <m/>
    <m/>
    <m/>
    <n v="2700"/>
    <m/>
    <m/>
    <n v="135"/>
    <m/>
    <m/>
    <m/>
    <m/>
    <m/>
    <m/>
    <m/>
    <m/>
    <m/>
    <m/>
    <n v="6"/>
    <n v="9"/>
    <n v="111"/>
    <n v="67"/>
    <n v="63"/>
    <n v="24"/>
    <n v="4"/>
    <n v="0"/>
    <m/>
    <m/>
    <m/>
    <m/>
    <m/>
    <m/>
    <m/>
    <m/>
    <m/>
    <m/>
    <m/>
    <m/>
    <m/>
    <m/>
    <m/>
    <m/>
    <m/>
    <m/>
    <m/>
    <m/>
    <m/>
    <m/>
    <m/>
    <m/>
    <m/>
    <m/>
    <m/>
    <m/>
    <m/>
    <m/>
    <m/>
    <m/>
    <m/>
    <m/>
    <m/>
    <m/>
    <m/>
    <m/>
    <m/>
    <m/>
    <m/>
    <m/>
    <m/>
    <m/>
    <m/>
    <m/>
    <m/>
    <m/>
    <m/>
    <m/>
    <m/>
    <m/>
    <m/>
    <n v="4"/>
    <n v="0"/>
    <m/>
    <m/>
    <m/>
    <m/>
    <n v="14"/>
    <m/>
    <m/>
    <m/>
    <m/>
    <m/>
    <m/>
    <m/>
    <m/>
    <m/>
    <m/>
    <m/>
    <m/>
    <m/>
    <m/>
    <m/>
    <m/>
    <m/>
    <m/>
    <m/>
    <m/>
    <m/>
    <m/>
    <m/>
    <m/>
    <m/>
    <m/>
    <m/>
    <m/>
    <n v="2437.9792623888766"/>
    <x v="2"/>
    <s v="Medium"/>
  </r>
  <r>
    <s v="Desert CCD"/>
    <x v="31"/>
    <s v="931"/>
    <s v="Single College District"/>
    <n v="20060"/>
    <x v="0"/>
    <n v="6392.6777142857072"/>
    <n v="16700"/>
    <m/>
    <n v="43"/>
    <n v="4"/>
    <m/>
    <m/>
    <m/>
    <m/>
    <m/>
    <m/>
    <n v="40"/>
    <m/>
    <m/>
    <n v="30"/>
    <n v="248"/>
    <s v="Wireless Access"/>
    <m/>
    <m/>
    <m/>
    <m/>
    <m/>
    <n v="12354"/>
    <m/>
    <m/>
    <n v="66281"/>
    <n v="0"/>
    <n v="0"/>
    <n v="0"/>
    <m/>
    <m/>
    <n v="0"/>
    <n v="0"/>
    <m/>
    <n v="78635"/>
    <n v="0"/>
    <m/>
    <m/>
    <n v="0"/>
    <n v="0"/>
    <n v="0"/>
    <n v="0"/>
    <m/>
    <m/>
    <n v="0"/>
    <n v="28310"/>
    <m/>
    <n v="28310"/>
    <n v="0"/>
    <m/>
    <m/>
    <n v="0"/>
    <n v="0"/>
    <n v="0"/>
    <n v="0"/>
    <m/>
    <m/>
    <n v="0"/>
    <n v="0"/>
    <m/>
    <n v="0"/>
    <n v="0"/>
    <m/>
    <n v="0"/>
    <n v="0"/>
    <n v="0"/>
    <n v="2800"/>
    <m/>
    <m/>
    <n v="0"/>
    <n v="0"/>
    <n v="2800"/>
    <m/>
    <m/>
    <m/>
    <m/>
    <m/>
    <m/>
    <m/>
    <m/>
    <m/>
    <m/>
    <m/>
    <m/>
    <m/>
    <m/>
    <m/>
    <m/>
    <m/>
    <m/>
    <m/>
    <m/>
    <m/>
    <m/>
    <m/>
    <m/>
    <n v="0"/>
    <m/>
    <n v="0"/>
    <n v="0"/>
    <n v="0"/>
    <m/>
    <m/>
    <n v="32714"/>
    <n v="0"/>
    <n v="0"/>
    <n v="32714"/>
    <m/>
    <m/>
    <m/>
    <m/>
    <m/>
    <m/>
    <m/>
    <m/>
    <m/>
    <m/>
    <m/>
    <m/>
    <m/>
    <m/>
    <m/>
    <m/>
    <m/>
    <m/>
    <m/>
    <m/>
    <m/>
    <m/>
    <m/>
    <m/>
    <m/>
    <m/>
    <n v="1200"/>
    <m/>
    <n v="0"/>
    <n v="0"/>
    <n v="0"/>
    <m/>
    <m/>
    <n v="0"/>
    <n v="0"/>
    <n v="0"/>
    <n v="1200"/>
    <m/>
    <m/>
    <m/>
    <m/>
    <m/>
    <m/>
    <m/>
    <m/>
    <m/>
    <m/>
    <m/>
    <m/>
    <m/>
    <m/>
    <m/>
    <m/>
    <m/>
    <m/>
    <m/>
    <m/>
    <m/>
    <m/>
    <m/>
    <m/>
    <m/>
    <m/>
    <m/>
    <m/>
    <m/>
    <m/>
    <m/>
    <m/>
    <m/>
    <m/>
    <m/>
    <m/>
    <n v="0"/>
    <m/>
    <n v="0"/>
    <n v="0"/>
    <n v="0"/>
    <n v="0"/>
    <m/>
    <m/>
    <n v="0"/>
    <n v="0"/>
    <n v="0"/>
    <n v="106945"/>
    <n v="36714"/>
    <n v="143659"/>
    <s v="Dean or other administrator"/>
    <m/>
    <s v="M.A. (subject other than librarianship)"/>
    <s v="no"/>
    <m/>
    <m/>
    <s v="Stipend"/>
    <m/>
    <m/>
    <m/>
    <n v="2176"/>
    <n v="75"/>
    <n v="13458"/>
    <n v="189"/>
    <m/>
    <n v="52240"/>
    <m/>
    <n v="17"/>
    <n v="1201"/>
    <n v="2644"/>
    <m/>
    <m/>
    <n v="0"/>
    <n v="0"/>
    <n v="84"/>
    <n v="17"/>
    <m/>
    <m/>
    <n v="3"/>
    <m/>
    <m/>
    <m/>
    <m/>
    <m/>
    <m/>
    <m/>
    <m/>
    <m/>
    <m/>
    <n v="1.5"/>
    <n v="3.5"/>
    <n v="8"/>
    <n v="3.5"/>
    <m/>
    <n v="3"/>
    <n v="3.5"/>
    <n v="13647"/>
    <s v="Actual"/>
    <m/>
    <n v="10750"/>
    <n v="4996"/>
    <n v="1312"/>
    <m/>
    <m/>
    <m/>
    <n v="82"/>
    <m/>
    <m/>
    <m/>
    <m/>
    <n v="26"/>
    <n v="24"/>
    <n v="90"/>
    <n v="90"/>
    <m/>
    <m/>
    <m/>
    <m/>
    <m/>
    <m/>
    <m/>
    <m/>
    <m/>
    <m/>
    <m/>
    <m/>
    <m/>
    <n v="72"/>
    <m/>
    <m/>
    <n v="79"/>
    <m/>
    <m/>
    <m/>
    <m/>
    <m/>
    <m/>
    <m/>
    <m/>
    <m/>
    <m/>
    <n v="0"/>
    <n v="0"/>
    <n v="0"/>
    <n v="61"/>
    <n v="40"/>
    <n v="40"/>
    <n v="0"/>
    <n v="0"/>
    <m/>
    <m/>
    <m/>
    <m/>
    <m/>
    <m/>
    <m/>
    <m/>
    <m/>
    <m/>
    <m/>
    <m/>
    <m/>
    <m/>
    <m/>
    <m/>
    <m/>
    <m/>
    <m/>
    <m/>
    <m/>
    <m/>
    <m/>
    <m/>
    <m/>
    <m/>
    <m/>
    <m/>
    <m/>
    <m/>
    <m/>
    <m/>
    <m/>
    <m/>
    <m/>
    <m/>
    <m/>
    <m/>
    <m/>
    <m/>
    <m/>
    <m/>
    <m/>
    <m/>
    <m/>
    <m/>
    <m/>
    <m/>
    <m/>
    <m/>
    <m/>
    <m/>
    <m/>
    <n v="0"/>
    <n v="0"/>
    <m/>
    <m/>
    <n v="42465"/>
    <m/>
    <m/>
    <m/>
    <m/>
    <m/>
    <m/>
    <m/>
    <m/>
    <m/>
    <m/>
    <m/>
    <m/>
    <m/>
    <m/>
    <m/>
    <m/>
    <m/>
    <m/>
    <m/>
    <m/>
    <m/>
    <m/>
    <m/>
    <m/>
    <m/>
    <m/>
    <m/>
    <m/>
    <m/>
    <m/>
    <n v="1826.4793469387735"/>
    <x v="1"/>
    <s v="Small"/>
  </r>
  <r>
    <s v="West Hills CCD"/>
    <x v="32"/>
    <s v="581"/>
    <s v="Multi-College District"/>
    <n v="20060"/>
    <x v="0"/>
    <n v="4548.1645714285714"/>
    <n v="14800"/>
    <m/>
    <n v="41"/>
    <n v="2"/>
    <m/>
    <m/>
    <m/>
    <m/>
    <m/>
    <m/>
    <n v="0"/>
    <m/>
    <m/>
    <n v="12"/>
    <n v="159"/>
    <n v="35"/>
    <m/>
    <m/>
    <m/>
    <m/>
    <m/>
    <n v="12993"/>
    <m/>
    <m/>
    <m/>
    <m/>
    <m/>
    <m/>
    <m/>
    <m/>
    <m/>
    <m/>
    <m/>
    <n v="12993"/>
    <n v="1996"/>
    <m/>
    <m/>
    <m/>
    <m/>
    <m/>
    <m/>
    <m/>
    <m/>
    <m/>
    <m/>
    <m/>
    <n v="1996"/>
    <m/>
    <m/>
    <m/>
    <m/>
    <m/>
    <m/>
    <m/>
    <m/>
    <m/>
    <m/>
    <m/>
    <m/>
    <n v="0"/>
    <m/>
    <m/>
    <m/>
    <m/>
    <m/>
    <n v="2800"/>
    <m/>
    <m/>
    <m/>
    <m/>
    <n v="2800"/>
    <m/>
    <m/>
    <m/>
    <m/>
    <m/>
    <m/>
    <m/>
    <m/>
    <m/>
    <m/>
    <m/>
    <m/>
    <m/>
    <m/>
    <m/>
    <m/>
    <m/>
    <m/>
    <m/>
    <m/>
    <m/>
    <m/>
    <m/>
    <m/>
    <m/>
    <m/>
    <m/>
    <m/>
    <m/>
    <m/>
    <m/>
    <n v="11589"/>
    <m/>
    <m/>
    <n v="11589"/>
    <m/>
    <m/>
    <m/>
    <m/>
    <m/>
    <m/>
    <m/>
    <m/>
    <m/>
    <m/>
    <m/>
    <m/>
    <m/>
    <m/>
    <m/>
    <m/>
    <m/>
    <m/>
    <m/>
    <m/>
    <m/>
    <m/>
    <m/>
    <m/>
    <m/>
    <m/>
    <m/>
    <m/>
    <m/>
    <m/>
    <m/>
    <m/>
    <m/>
    <m/>
    <m/>
    <m/>
    <n v="0"/>
    <m/>
    <m/>
    <m/>
    <m/>
    <m/>
    <m/>
    <m/>
    <m/>
    <m/>
    <m/>
    <m/>
    <m/>
    <m/>
    <m/>
    <m/>
    <m/>
    <m/>
    <m/>
    <m/>
    <m/>
    <m/>
    <m/>
    <m/>
    <m/>
    <m/>
    <m/>
    <m/>
    <m/>
    <m/>
    <m/>
    <m/>
    <m/>
    <m/>
    <m/>
    <m/>
    <m/>
    <m/>
    <m/>
    <m/>
    <m/>
    <m/>
    <m/>
    <m/>
    <m/>
    <m/>
    <m/>
    <n v="0"/>
    <n v="14989"/>
    <n v="14389"/>
    <n v="29378"/>
    <s v="Department chair (Faculty position)"/>
    <s v="Librarian"/>
    <m/>
    <s v="yes"/>
    <s v="None"/>
    <m/>
    <m/>
    <m/>
    <m/>
    <m/>
    <n v="505"/>
    <n v="595"/>
    <n v="8234"/>
    <n v="47"/>
    <m/>
    <n v="27539"/>
    <m/>
    <n v="27"/>
    <n v="6306"/>
    <n v="520"/>
    <m/>
    <m/>
    <n v="0"/>
    <n v="0"/>
    <n v="0"/>
    <n v="2"/>
    <m/>
    <m/>
    <n v="1"/>
    <m/>
    <m/>
    <m/>
    <m/>
    <m/>
    <m/>
    <m/>
    <m/>
    <m/>
    <m/>
    <n v="2"/>
    <n v="1"/>
    <n v="2"/>
    <n v="1"/>
    <m/>
    <n v="1"/>
    <n v="1"/>
    <n v="125"/>
    <s v="Estimate"/>
    <n v="379"/>
    <n v="1"/>
    <m/>
    <n v="24"/>
    <m/>
    <m/>
    <m/>
    <n v="21"/>
    <m/>
    <n v="425"/>
    <m/>
    <m/>
    <n v="0"/>
    <n v="0"/>
    <n v="0"/>
    <n v="0"/>
    <m/>
    <m/>
    <m/>
    <m/>
    <m/>
    <m/>
    <m/>
    <m/>
    <m/>
    <m/>
    <m/>
    <m/>
    <m/>
    <n v="300"/>
    <m/>
    <m/>
    <n v="10"/>
    <m/>
    <m/>
    <m/>
    <m/>
    <m/>
    <m/>
    <m/>
    <m/>
    <m/>
    <m/>
    <n v="0"/>
    <n v="0"/>
    <n v="0"/>
    <n v="58.5"/>
    <n v="44"/>
    <n v="15"/>
    <n v="0"/>
    <n v="0"/>
    <m/>
    <m/>
    <m/>
    <m/>
    <m/>
    <m/>
    <m/>
    <m/>
    <m/>
    <m/>
    <m/>
    <m/>
    <m/>
    <m/>
    <m/>
    <m/>
    <m/>
    <m/>
    <m/>
    <m/>
    <m/>
    <m/>
    <m/>
    <m/>
    <m/>
    <m/>
    <m/>
    <m/>
    <m/>
    <m/>
    <m/>
    <m/>
    <m/>
    <m/>
    <m/>
    <m/>
    <m/>
    <m/>
    <m/>
    <m/>
    <m/>
    <m/>
    <m/>
    <m/>
    <m/>
    <m/>
    <m/>
    <m/>
    <m/>
    <m/>
    <m/>
    <m/>
    <m/>
    <n v="0"/>
    <n v="0"/>
    <m/>
    <m/>
    <n v="204326"/>
    <m/>
    <n v="0"/>
    <m/>
    <m/>
    <m/>
    <m/>
    <m/>
    <m/>
    <m/>
    <m/>
    <m/>
    <m/>
    <m/>
    <m/>
    <m/>
    <m/>
    <m/>
    <m/>
    <m/>
    <m/>
    <m/>
    <m/>
    <m/>
    <m/>
    <m/>
    <m/>
    <m/>
    <m/>
    <m/>
    <m/>
    <n v="4548.1645714285714"/>
    <x v="1"/>
    <s v="Small"/>
  </r>
  <r>
    <s v="Ventura CCD"/>
    <x v="33"/>
    <s v="681"/>
    <s v="Multi-College District"/>
    <n v="20060"/>
    <x v="0"/>
    <n v="12165.31123809525"/>
    <n v="18667"/>
    <m/>
    <n v="46"/>
    <n v="6"/>
    <m/>
    <m/>
    <m/>
    <m/>
    <m/>
    <m/>
    <n v="31"/>
    <m/>
    <m/>
    <n v="31"/>
    <n v="202"/>
    <s v="Wireless Access"/>
    <m/>
    <m/>
    <m/>
    <m/>
    <m/>
    <n v="13863"/>
    <m/>
    <m/>
    <n v="0"/>
    <n v="22386"/>
    <n v="0"/>
    <n v="0"/>
    <m/>
    <m/>
    <n v="22377"/>
    <n v="5500"/>
    <m/>
    <n v="64126"/>
    <n v="0"/>
    <m/>
    <m/>
    <n v="0"/>
    <n v="51631"/>
    <n v="0"/>
    <n v="0"/>
    <m/>
    <m/>
    <n v="4360"/>
    <n v="0"/>
    <m/>
    <n v="55991"/>
    <n v="0"/>
    <m/>
    <m/>
    <n v="0"/>
    <n v="20754"/>
    <n v="0"/>
    <n v="0"/>
    <m/>
    <m/>
    <n v="5056"/>
    <n v="0"/>
    <m/>
    <n v="25810"/>
    <n v="0"/>
    <m/>
    <n v="0"/>
    <n v="0"/>
    <n v="0"/>
    <n v="0"/>
    <m/>
    <m/>
    <n v="0"/>
    <n v="0"/>
    <n v="0"/>
    <m/>
    <m/>
    <m/>
    <m/>
    <m/>
    <m/>
    <m/>
    <m/>
    <m/>
    <m/>
    <m/>
    <m/>
    <m/>
    <m/>
    <m/>
    <m/>
    <m/>
    <m/>
    <m/>
    <m/>
    <m/>
    <m/>
    <m/>
    <m/>
    <n v="0"/>
    <m/>
    <n v="0"/>
    <n v="16708"/>
    <n v="0"/>
    <m/>
    <m/>
    <n v="20838"/>
    <n v="22094"/>
    <n v="0"/>
    <n v="59640"/>
    <m/>
    <m/>
    <m/>
    <m/>
    <m/>
    <m/>
    <m/>
    <m/>
    <m/>
    <m/>
    <m/>
    <m/>
    <m/>
    <m/>
    <m/>
    <m/>
    <m/>
    <m/>
    <m/>
    <m/>
    <m/>
    <m/>
    <m/>
    <m/>
    <m/>
    <m/>
    <n v="0"/>
    <m/>
    <n v="0"/>
    <n v="0"/>
    <n v="0"/>
    <m/>
    <m/>
    <n v="9587"/>
    <n v="0"/>
    <n v="0"/>
    <n v="9587"/>
    <m/>
    <m/>
    <m/>
    <m/>
    <m/>
    <m/>
    <m/>
    <m/>
    <m/>
    <m/>
    <m/>
    <m/>
    <m/>
    <m/>
    <m/>
    <m/>
    <m/>
    <m/>
    <m/>
    <m/>
    <m/>
    <m/>
    <m/>
    <m/>
    <m/>
    <m/>
    <m/>
    <m/>
    <m/>
    <m/>
    <m/>
    <m/>
    <m/>
    <m/>
    <m/>
    <m/>
    <n v="0"/>
    <m/>
    <n v="0"/>
    <n v="0"/>
    <n v="0"/>
    <n v="0"/>
    <m/>
    <m/>
    <n v="0"/>
    <n v="0"/>
    <n v="0"/>
    <n v="145927"/>
    <n v="69227"/>
    <n v="215154"/>
    <s v="Department chair (Faculty position)"/>
    <m/>
    <m/>
    <s v="yes"/>
    <m/>
    <s v="Release time"/>
    <s v="Stipend"/>
    <m/>
    <m/>
    <s v="Stipend, and time reassignment if staff &gt; 3 FTE faculty"/>
    <n v="857"/>
    <n v="4000"/>
    <n v="0"/>
    <n v="331"/>
    <m/>
    <n v="72090"/>
    <m/>
    <n v="97"/>
    <n v="0"/>
    <n v="1016"/>
    <m/>
    <m/>
    <n v="584"/>
    <n v="596"/>
    <n v="7326"/>
    <n v="110"/>
    <m/>
    <m/>
    <n v="6"/>
    <m/>
    <m/>
    <m/>
    <m/>
    <m/>
    <m/>
    <m/>
    <m/>
    <m/>
    <m/>
    <n v="0.5"/>
    <n v="4.29"/>
    <n v="8.2899999999999991"/>
    <n v="4.29"/>
    <m/>
    <n v="4"/>
    <n v="4"/>
    <n v="5822"/>
    <s v="Estimate"/>
    <n v="4504"/>
    <n v="974"/>
    <n v="143"/>
    <n v="1518"/>
    <m/>
    <m/>
    <m/>
    <n v="161"/>
    <m/>
    <n v="7300"/>
    <m/>
    <m/>
    <n v="12"/>
    <n v="12"/>
    <n v="0"/>
    <n v="0"/>
    <m/>
    <m/>
    <m/>
    <m/>
    <m/>
    <m/>
    <m/>
    <m/>
    <m/>
    <m/>
    <m/>
    <m/>
    <m/>
    <n v="3780"/>
    <m/>
    <m/>
    <n v="189"/>
    <m/>
    <m/>
    <m/>
    <m/>
    <m/>
    <m/>
    <m/>
    <m/>
    <m/>
    <m/>
    <n v="0"/>
    <n v="0"/>
    <n v="0"/>
    <n v="56.5"/>
    <n v="39"/>
    <n v="21"/>
    <n v="0"/>
    <n v="0"/>
    <m/>
    <m/>
    <m/>
    <m/>
    <m/>
    <m/>
    <m/>
    <m/>
    <m/>
    <m/>
    <m/>
    <m/>
    <m/>
    <m/>
    <m/>
    <m/>
    <m/>
    <m/>
    <m/>
    <m/>
    <m/>
    <m/>
    <m/>
    <m/>
    <m/>
    <m/>
    <m/>
    <m/>
    <m/>
    <m/>
    <m/>
    <m/>
    <m/>
    <m/>
    <m/>
    <m/>
    <m/>
    <m/>
    <m/>
    <m/>
    <m/>
    <m/>
    <m/>
    <m/>
    <m/>
    <m/>
    <m/>
    <m/>
    <m/>
    <m/>
    <m/>
    <m/>
    <m/>
    <n v="0"/>
    <n v="0"/>
    <m/>
    <m/>
    <n v="1350"/>
    <m/>
    <n v="0"/>
    <m/>
    <m/>
    <m/>
    <m/>
    <m/>
    <m/>
    <m/>
    <m/>
    <m/>
    <m/>
    <m/>
    <m/>
    <m/>
    <m/>
    <m/>
    <m/>
    <m/>
    <m/>
    <m/>
    <m/>
    <m/>
    <m/>
    <m/>
    <m/>
    <m/>
    <m/>
    <m/>
    <m/>
    <n v="2835.736885336888"/>
    <x v="0"/>
    <s v="Medium"/>
  </r>
  <r>
    <s v="San Diego CCD"/>
    <x v="34"/>
    <s v="073"/>
    <s v="Multi-College District"/>
    <n v="20060"/>
    <x v="0"/>
    <n v="6436.3626666666751"/>
    <n v="8194"/>
    <m/>
    <n v="17"/>
    <n v="2"/>
    <m/>
    <m/>
    <m/>
    <m/>
    <m/>
    <m/>
    <m/>
    <m/>
    <m/>
    <n v="63"/>
    <n v="149"/>
    <n v="0"/>
    <m/>
    <m/>
    <m/>
    <m/>
    <m/>
    <n v="14530"/>
    <m/>
    <m/>
    <n v="0"/>
    <n v="20000"/>
    <n v="0"/>
    <n v="0"/>
    <m/>
    <m/>
    <n v="0"/>
    <n v="4050"/>
    <m/>
    <n v="38580"/>
    <n v="4025"/>
    <m/>
    <m/>
    <n v="0"/>
    <n v="0"/>
    <n v="0"/>
    <n v="0"/>
    <m/>
    <m/>
    <n v="0"/>
    <n v="0"/>
    <m/>
    <n v="4025"/>
    <n v="0"/>
    <m/>
    <m/>
    <n v="0"/>
    <n v="0"/>
    <n v="0"/>
    <n v="0"/>
    <m/>
    <m/>
    <n v="0"/>
    <n v="0"/>
    <m/>
    <n v="0"/>
    <n v="0"/>
    <m/>
    <n v="0"/>
    <n v="0"/>
    <n v="0"/>
    <n v="2800"/>
    <m/>
    <m/>
    <n v="0"/>
    <n v="0"/>
    <n v="2800"/>
    <m/>
    <m/>
    <m/>
    <m/>
    <m/>
    <m/>
    <m/>
    <m/>
    <m/>
    <m/>
    <m/>
    <m/>
    <m/>
    <m/>
    <m/>
    <m/>
    <m/>
    <m/>
    <m/>
    <m/>
    <m/>
    <m/>
    <m/>
    <m/>
    <n v="0"/>
    <m/>
    <n v="0"/>
    <n v="0"/>
    <n v="0"/>
    <m/>
    <m/>
    <n v="38589"/>
    <n v="0"/>
    <n v="0"/>
    <n v="38589"/>
    <m/>
    <m/>
    <m/>
    <m/>
    <m/>
    <m/>
    <m/>
    <m/>
    <m/>
    <m/>
    <m/>
    <m/>
    <m/>
    <m/>
    <m/>
    <m/>
    <m/>
    <m/>
    <m/>
    <m/>
    <m/>
    <m/>
    <m/>
    <m/>
    <m/>
    <m/>
    <n v="406"/>
    <m/>
    <n v="0"/>
    <n v="1625"/>
    <n v="0"/>
    <m/>
    <m/>
    <n v="0"/>
    <n v="0"/>
    <n v="280"/>
    <n v="2311"/>
    <m/>
    <m/>
    <m/>
    <m/>
    <m/>
    <m/>
    <m/>
    <m/>
    <m/>
    <m/>
    <m/>
    <m/>
    <m/>
    <m/>
    <m/>
    <m/>
    <m/>
    <m/>
    <m/>
    <m/>
    <m/>
    <m/>
    <m/>
    <m/>
    <m/>
    <m/>
    <m/>
    <m/>
    <m/>
    <m/>
    <m/>
    <m/>
    <m/>
    <m/>
    <m/>
    <m/>
    <n v="7571"/>
    <m/>
    <n v="0"/>
    <n v="0"/>
    <n v="0"/>
    <n v="0"/>
    <m/>
    <m/>
    <n v="0"/>
    <n v="0"/>
    <n v="7571"/>
    <n v="42605"/>
    <n v="43700"/>
    <n v="93876"/>
    <s v="Department chair (Faculty position)"/>
    <m/>
    <m/>
    <s v="yes"/>
    <m/>
    <m/>
    <m/>
    <m/>
    <m/>
    <s v="Etra Service Units (ESUs)"/>
    <n v="856"/>
    <n v="1744"/>
    <n v="18512"/>
    <n v="65"/>
    <m/>
    <n v="25450"/>
    <m/>
    <n v="41"/>
    <n v="3612"/>
    <n v="969"/>
    <m/>
    <m/>
    <m/>
    <m/>
    <n v="73"/>
    <n v="46"/>
    <m/>
    <m/>
    <n v="5"/>
    <m/>
    <m/>
    <m/>
    <m/>
    <m/>
    <m/>
    <m/>
    <m/>
    <m/>
    <m/>
    <n v="0"/>
    <n v="3.31"/>
    <n v="3.38"/>
    <n v="3.31"/>
    <m/>
    <n v="4"/>
    <n v="7.0000000000000007E-2"/>
    <n v="3623"/>
    <s v="Actual"/>
    <n v="7485"/>
    <n v="3335"/>
    <n v="67"/>
    <n v="577"/>
    <m/>
    <m/>
    <m/>
    <n v="74"/>
    <m/>
    <n v="11538"/>
    <m/>
    <m/>
    <n v="282"/>
    <n v="275"/>
    <n v="196"/>
    <n v="191"/>
    <m/>
    <m/>
    <m/>
    <m/>
    <m/>
    <m/>
    <m/>
    <m/>
    <m/>
    <m/>
    <m/>
    <m/>
    <m/>
    <n v="1070"/>
    <m/>
    <m/>
    <n v="47"/>
    <m/>
    <m/>
    <m/>
    <m/>
    <m/>
    <m/>
    <m/>
    <m/>
    <m/>
    <m/>
    <n v="1"/>
    <n v="2"/>
    <n v="84"/>
    <n v="57.5"/>
    <n v="48"/>
    <n v="48"/>
    <n v="0"/>
    <n v="0"/>
    <m/>
    <m/>
    <m/>
    <m/>
    <m/>
    <m/>
    <m/>
    <m/>
    <m/>
    <m/>
    <m/>
    <m/>
    <m/>
    <m/>
    <m/>
    <m/>
    <m/>
    <m/>
    <m/>
    <m/>
    <m/>
    <m/>
    <m/>
    <m/>
    <m/>
    <m/>
    <m/>
    <m/>
    <m/>
    <m/>
    <m/>
    <m/>
    <m/>
    <m/>
    <m/>
    <m/>
    <m/>
    <m/>
    <m/>
    <m/>
    <m/>
    <m/>
    <m/>
    <m/>
    <m/>
    <m/>
    <m/>
    <m/>
    <m/>
    <m/>
    <m/>
    <m/>
    <m/>
    <n v="0"/>
    <n v="0"/>
    <m/>
    <m/>
    <n v="95097"/>
    <m/>
    <n v="0"/>
    <m/>
    <m/>
    <m/>
    <m/>
    <m/>
    <m/>
    <m/>
    <m/>
    <m/>
    <m/>
    <m/>
    <m/>
    <m/>
    <m/>
    <m/>
    <m/>
    <m/>
    <m/>
    <m/>
    <m/>
    <m/>
    <m/>
    <m/>
    <m/>
    <m/>
    <m/>
    <m/>
    <m/>
    <n v="1944.5204431017146"/>
    <x v="1"/>
    <s v="Small"/>
  </r>
  <r>
    <s v="Mt. San Jacinto CCD"/>
    <x v="35"/>
    <s v="941"/>
    <s v="Multi-College District"/>
    <n v="20060"/>
    <x v="0"/>
    <n v="7945.3794285714339"/>
    <n v="22996"/>
    <m/>
    <n v="51"/>
    <n v="1"/>
    <m/>
    <m/>
    <m/>
    <m/>
    <m/>
    <m/>
    <n v="30"/>
    <m/>
    <m/>
    <n v="6"/>
    <n v="176"/>
    <n v="0"/>
    <m/>
    <m/>
    <m/>
    <m/>
    <m/>
    <n v="14791"/>
    <m/>
    <m/>
    <n v="0"/>
    <n v="0"/>
    <n v="0"/>
    <n v="0"/>
    <m/>
    <m/>
    <n v="0"/>
    <n v="0"/>
    <m/>
    <n v="14791"/>
    <n v="5273"/>
    <m/>
    <m/>
    <n v="0"/>
    <n v="0"/>
    <n v="0"/>
    <n v="0"/>
    <m/>
    <m/>
    <n v="0"/>
    <n v="0"/>
    <m/>
    <n v="5273"/>
    <n v="0"/>
    <m/>
    <m/>
    <n v="0"/>
    <n v="0"/>
    <n v="0"/>
    <n v="0"/>
    <m/>
    <m/>
    <n v="0"/>
    <n v="0"/>
    <m/>
    <n v="0"/>
    <n v="1900"/>
    <m/>
    <n v="0"/>
    <n v="0"/>
    <n v="0"/>
    <n v="0"/>
    <m/>
    <m/>
    <n v="0"/>
    <n v="0"/>
    <n v="1900"/>
    <m/>
    <m/>
    <m/>
    <m/>
    <m/>
    <m/>
    <m/>
    <m/>
    <m/>
    <m/>
    <m/>
    <m/>
    <m/>
    <m/>
    <m/>
    <m/>
    <m/>
    <m/>
    <m/>
    <m/>
    <m/>
    <m/>
    <m/>
    <m/>
    <n v="13945"/>
    <m/>
    <n v="0"/>
    <n v="0"/>
    <n v="0"/>
    <m/>
    <m/>
    <n v="9878"/>
    <n v="0"/>
    <n v="0"/>
    <n v="23823"/>
    <m/>
    <m/>
    <m/>
    <m/>
    <m/>
    <m/>
    <m/>
    <m/>
    <m/>
    <m/>
    <m/>
    <m/>
    <m/>
    <m/>
    <m/>
    <m/>
    <m/>
    <m/>
    <m/>
    <m/>
    <m/>
    <m/>
    <m/>
    <m/>
    <m/>
    <m/>
    <n v="2020"/>
    <m/>
    <n v="0"/>
    <n v="0"/>
    <n v="0"/>
    <m/>
    <m/>
    <n v="0"/>
    <n v="0"/>
    <n v="1500"/>
    <n v="3520"/>
    <m/>
    <m/>
    <m/>
    <m/>
    <m/>
    <m/>
    <m/>
    <m/>
    <m/>
    <m/>
    <m/>
    <m/>
    <m/>
    <m/>
    <m/>
    <m/>
    <m/>
    <m/>
    <m/>
    <m/>
    <m/>
    <m/>
    <m/>
    <m/>
    <m/>
    <m/>
    <m/>
    <m/>
    <m/>
    <m/>
    <m/>
    <m/>
    <m/>
    <m/>
    <m/>
    <m/>
    <n v="0"/>
    <m/>
    <n v="0"/>
    <n v="0"/>
    <n v="0"/>
    <n v="0"/>
    <m/>
    <m/>
    <n v="0"/>
    <n v="0"/>
    <n v="0"/>
    <n v="20064"/>
    <n v="29243"/>
    <n v="49307"/>
    <s v="Department chair (Faculty position)"/>
    <m/>
    <s v="M.Ed."/>
    <s v="no"/>
    <s v="None"/>
    <m/>
    <m/>
    <m/>
    <m/>
    <m/>
    <n v="942"/>
    <n v="3584"/>
    <n v="11436"/>
    <n v="68"/>
    <m/>
    <n v="19989"/>
    <m/>
    <n v="165"/>
    <n v="3563"/>
    <n v="987"/>
    <m/>
    <m/>
    <n v="25"/>
    <n v="25"/>
    <n v="0"/>
    <n v="169"/>
    <m/>
    <m/>
    <n v="2"/>
    <m/>
    <m/>
    <m/>
    <m/>
    <m/>
    <m/>
    <m/>
    <m/>
    <m/>
    <m/>
    <n v="0.62"/>
    <n v="2.34"/>
    <n v="6.59"/>
    <n v="2.34"/>
    <m/>
    <n v="5"/>
    <n v="4.25"/>
    <n v="5616"/>
    <s v="Actual"/>
    <n v="15351"/>
    <n v="7535"/>
    <m/>
    <n v="16664"/>
    <m/>
    <m/>
    <m/>
    <n v="172"/>
    <m/>
    <n v="39272"/>
    <m/>
    <m/>
    <n v="162"/>
    <n v="155"/>
    <n v="0"/>
    <n v="0"/>
    <m/>
    <m/>
    <m/>
    <m/>
    <m/>
    <m/>
    <m/>
    <m/>
    <m/>
    <m/>
    <m/>
    <m/>
    <m/>
    <n v="2925"/>
    <m/>
    <m/>
    <n v="126"/>
    <m/>
    <m/>
    <m/>
    <m/>
    <m/>
    <m/>
    <m/>
    <m/>
    <m/>
    <m/>
    <n v="1"/>
    <n v="1"/>
    <n v="24"/>
    <n v="61"/>
    <n v="48"/>
    <n v="48"/>
    <n v="5"/>
    <n v="0"/>
    <m/>
    <m/>
    <m/>
    <m/>
    <m/>
    <m/>
    <m/>
    <m/>
    <m/>
    <m/>
    <m/>
    <m/>
    <m/>
    <m/>
    <m/>
    <m/>
    <m/>
    <m/>
    <m/>
    <m/>
    <m/>
    <m/>
    <m/>
    <m/>
    <m/>
    <m/>
    <m/>
    <m/>
    <m/>
    <m/>
    <m/>
    <m/>
    <m/>
    <m/>
    <m/>
    <m/>
    <m/>
    <m/>
    <m/>
    <m/>
    <m/>
    <m/>
    <m/>
    <m/>
    <m/>
    <m/>
    <m/>
    <m/>
    <m/>
    <m/>
    <m/>
    <m/>
    <m/>
    <n v="5"/>
    <n v="0"/>
    <m/>
    <m/>
    <n v="129870"/>
    <m/>
    <n v="0"/>
    <m/>
    <m/>
    <m/>
    <m/>
    <m/>
    <m/>
    <m/>
    <m/>
    <m/>
    <m/>
    <m/>
    <m/>
    <m/>
    <m/>
    <m/>
    <m/>
    <m/>
    <m/>
    <m/>
    <m/>
    <m/>
    <m/>
    <m/>
    <m/>
    <m/>
    <m/>
    <m/>
    <m/>
    <n v="3395.4612942612966"/>
    <x v="0"/>
    <s v="Small"/>
  </r>
  <r>
    <s v="Solano CCD"/>
    <x v="36"/>
    <s v="281"/>
    <s v="Single College District"/>
    <n v="20060"/>
    <x v="0"/>
    <n v="7235.1573333333854"/>
    <n v="16128"/>
    <m/>
    <n v="69"/>
    <n v="0"/>
    <m/>
    <m/>
    <m/>
    <m/>
    <m/>
    <m/>
    <n v="60"/>
    <m/>
    <m/>
    <n v="160"/>
    <n v="288"/>
    <n v="0"/>
    <m/>
    <m/>
    <m/>
    <m/>
    <m/>
    <n v="17500"/>
    <m/>
    <m/>
    <n v="0"/>
    <n v="0"/>
    <n v="0"/>
    <n v="0"/>
    <m/>
    <m/>
    <n v="0"/>
    <n v="0"/>
    <m/>
    <n v="17500"/>
    <n v="17500"/>
    <m/>
    <m/>
    <n v="0"/>
    <n v="0"/>
    <n v="0"/>
    <n v="0"/>
    <m/>
    <m/>
    <n v="0"/>
    <n v="0"/>
    <m/>
    <n v="17500"/>
    <n v="0"/>
    <m/>
    <m/>
    <n v="0"/>
    <n v="0"/>
    <n v="0"/>
    <n v="0"/>
    <m/>
    <m/>
    <n v="0"/>
    <n v="0"/>
    <m/>
    <n v="0"/>
    <n v="2000"/>
    <m/>
    <n v="0"/>
    <n v="0"/>
    <n v="0"/>
    <n v="0"/>
    <m/>
    <m/>
    <n v="0"/>
    <n v="0"/>
    <n v="2000"/>
    <m/>
    <m/>
    <m/>
    <m/>
    <m/>
    <m/>
    <m/>
    <m/>
    <m/>
    <m/>
    <m/>
    <m/>
    <m/>
    <m/>
    <m/>
    <m/>
    <m/>
    <m/>
    <m/>
    <m/>
    <m/>
    <m/>
    <m/>
    <m/>
    <n v="0"/>
    <m/>
    <n v="0"/>
    <n v="0"/>
    <n v="0"/>
    <m/>
    <m/>
    <n v="36000"/>
    <n v="10000"/>
    <n v="0"/>
    <n v="46000"/>
    <m/>
    <m/>
    <m/>
    <m/>
    <m/>
    <m/>
    <m/>
    <m/>
    <m/>
    <m/>
    <m/>
    <m/>
    <m/>
    <m/>
    <m/>
    <m/>
    <m/>
    <m/>
    <m/>
    <m/>
    <m/>
    <m/>
    <m/>
    <m/>
    <m/>
    <m/>
    <n v="0"/>
    <m/>
    <n v="0"/>
    <n v="0"/>
    <n v="0"/>
    <m/>
    <m/>
    <n v="30000"/>
    <n v="0"/>
    <n v="0"/>
    <n v="30000"/>
    <m/>
    <m/>
    <m/>
    <m/>
    <m/>
    <m/>
    <m/>
    <m/>
    <m/>
    <m/>
    <m/>
    <m/>
    <m/>
    <m/>
    <m/>
    <m/>
    <m/>
    <m/>
    <m/>
    <m/>
    <m/>
    <m/>
    <m/>
    <m/>
    <m/>
    <m/>
    <m/>
    <m/>
    <m/>
    <m/>
    <m/>
    <m/>
    <m/>
    <m/>
    <m/>
    <m/>
    <n v="0"/>
    <m/>
    <n v="0"/>
    <n v="0"/>
    <n v="0"/>
    <n v="0"/>
    <m/>
    <m/>
    <n v="0"/>
    <n v="0"/>
    <n v="0"/>
    <n v="35000"/>
    <n v="78000"/>
    <n v="113000"/>
    <m/>
    <s v="Vice President Field"/>
    <s v="M.A. (subject other than librarianship)"/>
    <s v="no"/>
    <s v="None"/>
    <m/>
    <m/>
    <m/>
    <m/>
    <m/>
    <n v="731"/>
    <n v="334"/>
    <n v="5000"/>
    <n v="143"/>
    <m/>
    <n v="47193"/>
    <m/>
    <n v="0"/>
    <n v="0"/>
    <n v="683"/>
    <m/>
    <m/>
    <n v="262"/>
    <n v="275"/>
    <n v="640"/>
    <n v="0"/>
    <m/>
    <m/>
    <n v="4"/>
    <m/>
    <m/>
    <m/>
    <m/>
    <m/>
    <m/>
    <m/>
    <m/>
    <m/>
    <m/>
    <n v="2.2400000000000002"/>
    <n v="0.46"/>
    <n v="3.21"/>
    <n v="0.46"/>
    <m/>
    <n v="3"/>
    <n v="2.75"/>
    <n v="9068"/>
    <s v="Actual"/>
    <n v="5064"/>
    <n v="10754"/>
    <n v="10600"/>
    <n v="1000"/>
    <m/>
    <m/>
    <m/>
    <n v="0"/>
    <m/>
    <n v="27418"/>
    <m/>
    <m/>
    <n v="1682"/>
    <n v="1682"/>
    <n v="3837"/>
    <n v="3837"/>
    <m/>
    <m/>
    <m/>
    <m/>
    <m/>
    <m/>
    <m/>
    <m/>
    <m/>
    <m/>
    <m/>
    <m/>
    <m/>
    <n v="6596"/>
    <m/>
    <m/>
    <n v="224"/>
    <m/>
    <m/>
    <m/>
    <m/>
    <m/>
    <m/>
    <m/>
    <m/>
    <m/>
    <m/>
    <n v="3"/>
    <n v="4"/>
    <n v="63"/>
    <n v="52"/>
    <n v="48"/>
    <n v="48"/>
    <n v="0"/>
    <n v="0"/>
    <m/>
    <m/>
    <m/>
    <m/>
    <m/>
    <m/>
    <m/>
    <m/>
    <m/>
    <m/>
    <m/>
    <m/>
    <m/>
    <m/>
    <m/>
    <m/>
    <m/>
    <m/>
    <m/>
    <m/>
    <m/>
    <m/>
    <m/>
    <m/>
    <m/>
    <m/>
    <m/>
    <m/>
    <m/>
    <m/>
    <m/>
    <m/>
    <m/>
    <m/>
    <m/>
    <m/>
    <m/>
    <m/>
    <m/>
    <m/>
    <m/>
    <m/>
    <m/>
    <m/>
    <m/>
    <m/>
    <m/>
    <m/>
    <m/>
    <m/>
    <m/>
    <m/>
    <m/>
    <n v="0"/>
    <n v="0"/>
    <m/>
    <m/>
    <n v="2145"/>
    <m/>
    <n v="2486"/>
    <m/>
    <m/>
    <m/>
    <m/>
    <m/>
    <m/>
    <m/>
    <m/>
    <m/>
    <m/>
    <m/>
    <m/>
    <m/>
    <m/>
    <m/>
    <m/>
    <m/>
    <m/>
    <m/>
    <m/>
    <m/>
    <m/>
    <m/>
    <m/>
    <m/>
    <m/>
    <m/>
    <m/>
    <n v="15728.602898550836"/>
    <x v="0"/>
    <s v="Small"/>
  </r>
  <r>
    <s v="Butte CCD"/>
    <x v="37"/>
    <s v="111"/>
    <s v="Single College District"/>
    <n v="20060"/>
    <x v="0"/>
    <n v="11383.203619047665"/>
    <n v="36768"/>
    <m/>
    <n v="113"/>
    <n v="5"/>
    <m/>
    <m/>
    <m/>
    <m/>
    <m/>
    <m/>
    <n v="40"/>
    <m/>
    <m/>
    <n v="42"/>
    <n v="355"/>
    <s v="Wireless Access"/>
    <m/>
    <m/>
    <m/>
    <m/>
    <m/>
    <n v="17533"/>
    <m/>
    <m/>
    <m/>
    <n v="51459"/>
    <m/>
    <m/>
    <m/>
    <m/>
    <m/>
    <n v="20203"/>
    <m/>
    <n v="89195"/>
    <n v="7600"/>
    <m/>
    <m/>
    <m/>
    <n v="7780"/>
    <m/>
    <m/>
    <m/>
    <m/>
    <m/>
    <m/>
    <m/>
    <n v="15380"/>
    <m/>
    <m/>
    <m/>
    <m/>
    <m/>
    <m/>
    <m/>
    <m/>
    <m/>
    <m/>
    <m/>
    <m/>
    <n v="0"/>
    <m/>
    <m/>
    <m/>
    <n v="3800"/>
    <m/>
    <m/>
    <m/>
    <m/>
    <m/>
    <m/>
    <n v="3800"/>
    <m/>
    <m/>
    <m/>
    <m/>
    <m/>
    <m/>
    <m/>
    <m/>
    <m/>
    <m/>
    <m/>
    <m/>
    <m/>
    <m/>
    <m/>
    <m/>
    <m/>
    <m/>
    <m/>
    <m/>
    <m/>
    <m/>
    <m/>
    <m/>
    <n v="7502"/>
    <m/>
    <m/>
    <n v="21666"/>
    <m/>
    <m/>
    <m/>
    <n v="36723"/>
    <m/>
    <m/>
    <n v="65891"/>
    <m/>
    <m/>
    <m/>
    <m/>
    <m/>
    <m/>
    <m/>
    <m/>
    <m/>
    <m/>
    <m/>
    <m/>
    <m/>
    <m/>
    <m/>
    <m/>
    <m/>
    <m/>
    <m/>
    <m/>
    <m/>
    <m/>
    <m/>
    <m/>
    <m/>
    <m/>
    <m/>
    <m/>
    <m/>
    <m/>
    <m/>
    <m/>
    <m/>
    <m/>
    <m/>
    <m/>
    <n v="0"/>
    <m/>
    <m/>
    <m/>
    <m/>
    <m/>
    <m/>
    <m/>
    <m/>
    <m/>
    <m/>
    <m/>
    <m/>
    <m/>
    <m/>
    <m/>
    <m/>
    <m/>
    <m/>
    <m/>
    <m/>
    <m/>
    <m/>
    <m/>
    <m/>
    <m/>
    <m/>
    <m/>
    <m/>
    <m/>
    <m/>
    <m/>
    <m/>
    <m/>
    <m/>
    <m/>
    <m/>
    <n v="29007"/>
    <m/>
    <m/>
    <m/>
    <m/>
    <m/>
    <m/>
    <m/>
    <m/>
    <n v="17158"/>
    <n v="46165"/>
    <n v="104575"/>
    <n v="69691"/>
    <n v="220431"/>
    <s v="Dean or other administrator"/>
    <m/>
    <m/>
    <s v="yes"/>
    <m/>
    <m/>
    <m/>
    <m/>
    <m/>
    <m/>
    <n v="1853"/>
    <n v="3506"/>
    <n v="11391"/>
    <n v="157"/>
    <m/>
    <n v="63884"/>
    <m/>
    <n v="20"/>
    <n v="3631"/>
    <n v="2164"/>
    <m/>
    <m/>
    <n v="0"/>
    <n v="0"/>
    <n v="0"/>
    <n v="40"/>
    <m/>
    <m/>
    <n v="4"/>
    <m/>
    <m/>
    <m/>
    <m/>
    <m/>
    <m/>
    <m/>
    <m/>
    <m/>
    <m/>
    <n v="3"/>
    <n v="3"/>
    <n v="5.5"/>
    <n v="3"/>
    <m/>
    <n v="3"/>
    <n v="2.5"/>
    <n v="7474"/>
    <s v="Estimate"/>
    <m/>
    <m/>
    <m/>
    <m/>
    <m/>
    <m/>
    <m/>
    <m/>
    <m/>
    <n v="11987"/>
    <m/>
    <m/>
    <n v="124"/>
    <n v="113"/>
    <n v="494"/>
    <n v="405"/>
    <m/>
    <m/>
    <m/>
    <m/>
    <m/>
    <m/>
    <m/>
    <m/>
    <m/>
    <m/>
    <m/>
    <m/>
    <m/>
    <n v="2788"/>
    <m/>
    <m/>
    <n v="155"/>
    <m/>
    <m/>
    <m/>
    <m/>
    <m/>
    <m/>
    <m/>
    <m/>
    <m/>
    <m/>
    <n v="1"/>
    <n v="4"/>
    <n v="5"/>
    <n v="50.15"/>
    <n v="40"/>
    <n v="40"/>
    <n v="0"/>
    <n v="0"/>
    <m/>
    <m/>
    <m/>
    <m/>
    <m/>
    <m/>
    <m/>
    <m/>
    <m/>
    <m/>
    <m/>
    <m/>
    <m/>
    <m/>
    <m/>
    <m/>
    <m/>
    <m/>
    <m/>
    <m/>
    <m/>
    <m/>
    <m/>
    <m/>
    <m/>
    <m/>
    <m/>
    <m/>
    <m/>
    <m/>
    <m/>
    <m/>
    <m/>
    <m/>
    <m/>
    <m/>
    <m/>
    <m/>
    <m/>
    <m/>
    <m/>
    <m/>
    <m/>
    <m/>
    <m/>
    <m/>
    <m/>
    <m/>
    <m/>
    <m/>
    <m/>
    <m/>
    <m/>
    <n v="0"/>
    <n v="0"/>
    <m/>
    <m/>
    <n v="37607"/>
    <m/>
    <n v="0"/>
    <m/>
    <m/>
    <m/>
    <m/>
    <m/>
    <m/>
    <m/>
    <m/>
    <m/>
    <m/>
    <m/>
    <m/>
    <m/>
    <m/>
    <m/>
    <m/>
    <m/>
    <m/>
    <m/>
    <m/>
    <m/>
    <m/>
    <m/>
    <m/>
    <m/>
    <m/>
    <m/>
    <m/>
    <n v="3794.4012063492214"/>
    <x v="0"/>
    <s v="Medium"/>
  </r>
  <r>
    <s v="Ventura CCD"/>
    <x v="38"/>
    <s v="682"/>
    <s v="Multi-College District"/>
    <n v="20060"/>
    <x v="0"/>
    <n v="4323.454095238093"/>
    <n v="12444"/>
    <m/>
    <n v="30"/>
    <n v="1"/>
    <m/>
    <m/>
    <m/>
    <m/>
    <m/>
    <m/>
    <n v="150"/>
    <m/>
    <m/>
    <n v="6"/>
    <n v="150"/>
    <n v="30"/>
    <m/>
    <m/>
    <m/>
    <m/>
    <m/>
    <n v="17981"/>
    <m/>
    <m/>
    <n v="0"/>
    <n v="0"/>
    <n v="0"/>
    <n v="0"/>
    <n v="0"/>
    <n v="0"/>
    <n v="0"/>
    <n v="0"/>
    <m/>
    <n v="17981"/>
    <n v="0"/>
    <m/>
    <m/>
    <n v="0"/>
    <n v="0"/>
    <n v="0"/>
    <n v="0"/>
    <n v="0"/>
    <n v="0"/>
    <n v="0"/>
    <n v="0"/>
    <m/>
    <n v="0"/>
    <n v="4804"/>
    <m/>
    <m/>
    <n v="0"/>
    <n v="0"/>
    <n v="0"/>
    <n v="0"/>
    <n v="0"/>
    <n v="0"/>
    <n v="0"/>
    <n v="0"/>
    <m/>
    <n v="4804"/>
    <n v="0"/>
    <m/>
    <n v="0"/>
    <n v="0"/>
    <n v="0"/>
    <n v="0"/>
    <n v="0"/>
    <n v="0"/>
    <n v="0"/>
    <n v="0"/>
    <n v="0"/>
    <m/>
    <m/>
    <m/>
    <m/>
    <m/>
    <m/>
    <m/>
    <m/>
    <m/>
    <m/>
    <m/>
    <m/>
    <m/>
    <m/>
    <m/>
    <m/>
    <m/>
    <m/>
    <m/>
    <m/>
    <m/>
    <m/>
    <m/>
    <m/>
    <n v="26496"/>
    <m/>
    <n v="0"/>
    <n v="0"/>
    <n v="0"/>
    <n v="0"/>
    <n v="0"/>
    <n v="0"/>
    <n v="0"/>
    <n v="3256"/>
    <n v="29752"/>
    <m/>
    <m/>
    <m/>
    <m/>
    <m/>
    <m/>
    <m/>
    <m/>
    <m/>
    <m/>
    <m/>
    <m/>
    <m/>
    <m/>
    <m/>
    <m/>
    <m/>
    <m/>
    <m/>
    <m/>
    <m/>
    <m/>
    <m/>
    <m/>
    <m/>
    <m/>
    <n v="0"/>
    <m/>
    <n v="0"/>
    <n v="0"/>
    <n v="0"/>
    <n v="0"/>
    <n v="0"/>
    <n v="0"/>
    <n v="0"/>
    <n v="0"/>
    <n v="0"/>
    <m/>
    <m/>
    <m/>
    <m/>
    <m/>
    <m/>
    <m/>
    <m/>
    <m/>
    <m/>
    <m/>
    <m/>
    <m/>
    <m/>
    <m/>
    <m/>
    <m/>
    <m/>
    <m/>
    <m/>
    <m/>
    <m/>
    <m/>
    <m/>
    <m/>
    <m/>
    <n v="0"/>
    <m/>
    <n v="0"/>
    <n v="0"/>
    <m/>
    <n v="0"/>
    <m/>
    <n v="0"/>
    <n v="0"/>
    <n v="0"/>
    <n v="0"/>
    <m/>
    <n v="0"/>
    <n v="0"/>
    <n v="0"/>
    <n v="0"/>
    <n v="0"/>
    <n v="0"/>
    <n v="0"/>
    <n v="0"/>
    <n v="0"/>
    <n v="22785"/>
    <n v="29752"/>
    <n v="780730"/>
    <s v="Dean"/>
    <m/>
    <m/>
    <s v="MLIS"/>
    <n v="0"/>
    <n v="0"/>
    <n v="0"/>
    <m/>
    <m/>
    <n v="0"/>
    <n v="433"/>
    <n v="0"/>
    <n v="0"/>
    <n v="100"/>
    <n v="0"/>
    <n v="1765"/>
    <m/>
    <n v="0"/>
    <n v="0"/>
    <n v="1267"/>
    <m/>
    <m/>
    <n v="65"/>
    <n v="65"/>
    <n v="0"/>
    <n v="0"/>
    <m/>
    <m/>
    <n v="3"/>
    <m/>
    <m/>
    <m/>
    <m/>
    <m/>
    <n v="3"/>
    <m/>
    <m/>
    <m/>
    <m/>
    <n v="0"/>
    <n v="1"/>
    <n v="7"/>
    <n v="1"/>
    <n v="0"/>
    <n v="0"/>
    <n v="0"/>
    <n v="3030"/>
    <m/>
    <n v="2635"/>
    <n v="4999"/>
    <n v="1610"/>
    <n v="0"/>
    <n v="0"/>
    <m/>
    <m/>
    <n v="0"/>
    <m/>
    <n v="10912"/>
    <m/>
    <m/>
    <n v="0"/>
    <n v="10"/>
    <n v="0"/>
    <n v="0"/>
    <m/>
    <m/>
    <m/>
    <m/>
    <m/>
    <m/>
    <m/>
    <m/>
    <m/>
    <m/>
    <m/>
    <n v="0"/>
    <n v="0"/>
    <m/>
    <m/>
    <m/>
    <n v="0"/>
    <m/>
    <m/>
    <m/>
    <m/>
    <m/>
    <m/>
    <m/>
    <m/>
    <m/>
    <m/>
    <n v="0"/>
    <n v="0"/>
    <n v="0"/>
    <n v="61"/>
    <n v="58"/>
    <n v="58"/>
    <n v="5"/>
    <n v="0"/>
    <m/>
    <m/>
    <m/>
    <m/>
    <m/>
    <m/>
    <m/>
    <m/>
    <m/>
    <m/>
    <m/>
    <m/>
    <m/>
    <m/>
    <m/>
    <m/>
    <m/>
    <m/>
    <m/>
    <m/>
    <m/>
    <m/>
    <m/>
    <m/>
    <m/>
    <m/>
    <m/>
    <m/>
    <m/>
    <m/>
    <m/>
    <m/>
    <m/>
    <m/>
    <m/>
    <m/>
    <m/>
    <m/>
    <m/>
    <m/>
    <m/>
    <m/>
    <m/>
    <n v="0"/>
    <m/>
    <m/>
    <m/>
    <m/>
    <m/>
    <m/>
    <m/>
    <m/>
    <m/>
    <n v="0"/>
    <n v="0"/>
    <n v="0"/>
    <n v="0"/>
    <m/>
    <m/>
    <n v="28"/>
    <m/>
    <m/>
    <m/>
    <m/>
    <m/>
    <m/>
    <m/>
    <m/>
    <m/>
    <m/>
    <m/>
    <m/>
    <m/>
    <m/>
    <m/>
    <m/>
    <m/>
    <m/>
    <m/>
    <m/>
    <m/>
    <m/>
    <m/>
    <m/>
    <m/>
    <m/>
    <m/>
    <m/>
    <n v="4323.454095238093"/>
    <x v="1"/>
    <s v="Small"/>
  </r>
  <r>
    <s v="Shasta Tehama CCD"/>
    <x v="39"/>
    <s v="171"/>
    <s v="Single College District"/>
    <n v="20060"/>
    <x v="0"/>
    <n v="8378.8893333333344"/>
    <n v="15000"/>
    <m/>
    <n v="78"/>
    <n v="4"/>
    <m/>
    <m/>
    <m/>
    <m/>
    <m/>
    <m/>
    <n v="0"/>
    <m/>
    <m/>
    <n v="23"/>
    <n v="188"/>
    <n v="16"/>
    <m/>
    <m/>
    <m/>
    <m/>
    <m/>
    <n v="18743"/>
    <m/>
    <m/>
    <n v="0"/>
    <n v="9999"/>
    <n v="0"/>
    <n v="0"/>
    <m/>
    <m/>
    <n v="0"/>
    <n v="19186"/>
    <m/>
    <n v="47928"/>
    <n v="8511"/>
    <m/>
    <m/>
    <n v="0"/>
    <n v="0"/>
    <n v="0"/>
    <n v="0"/>
    <m/>
    <m/>
    <n v="0"/>
    <n v="0"/>
    <m/>
    <n v="8511"/>
    <n v="3939"/>
    <m/>
    <m/>
    <n v="0"/>
    <n v="0"/>
    <n v="0"/>
    <n v="0"/>
    <m/>
    <m/>
    <n v="0"/>
    <n v="0"/>
    <m/>
    <n v="3939"/>
    <n v="3800"/>
    <m/>
    <n v="0"/>
    <n v="0"/>
    <n v="0"/>
    <n v="0"/>
    <m/>
    <m/>
    <n v="0"/>
    <n v="0"/>
    <n v="3800"/>
    <m/>
    <m/>
    <m/>
    <m/>
    <m/>
    <m/>
    <m/>
    <m/>
    <m/>
    <m/>
    <m/>
    <m/>
    <m/>
    <m/>
    <m/>
    <m/>
    <m/>
    <m/>
    <m/>
    <m/>
    <m/>
    <m/>
    <m/>
    <m/>
    <n v="21421"/>
    <m/>
    <n v="0"/>
    <n v="0"/>
    <n v="0"/>
    <m/>
    <m/>
    <n v="38733"/>
    <n v="0"/>
    <n v="15000"/>
    <n v="75154"/>
    <m/>
    <m/>
    <m/>
    <m/>
    <m/>
    <m/>
    <m/>
    <m/>
    <m/>
    <m/>
    <m/>
    <m/>
    <m/>
    <m/>
    <m/>
    <m/>
    <m/>
    <m/>
    <m/>
    <m/>
    <m/>
    <m/>
    <m/>
    <m/>
    <m/>
    <m/>
    <n v="5696"/>
    <m/>
    <n v="0"/>
    <n v="0"/>
    <n v="0"/>
    <m/>
    <m/>
    <n v="0"/>
    <n v="0"/>
    <n v="102"/>
    <n v="5798"/>
    <m/>
    <m/>
    <m/>
    <m/>
    <m/>
    <m/>
    <m/>
    <m/>
    <m/>
    <m/>
    <m/>
    <m/>
    <m/>
    <m/>
    <m/>
    <m/>
    <m/>
    <m/>
    <m/>
    <m/>
    <m/>
    <m/>
    <m/>
    <m/>
    <m/>
    <m/>
    <m/>
    <m/>
    <m/>
    <m/>
    <m/>
    <m/>
    <m/>
    <m/>
    <m/>
    <m/>
    <n v="0"/>
    <m/>
    <n v="0"/>
    <n v="0"/>
    <n v="0"/>
    <n v="0"/>
    <m/>
    <m/>
    <n v="0"/>
    <n v="0"/>
    <n v="0"/>
    <n v="60378"/>
    <n v="84752"/>
    <n v="145130"/>
    <s v="Dean or other administrator"/>
    <m/>
    <m/>
    <s v="yes"/>
    <m/>
    <m/>
    <m/>
    <m/>
    <m/>
    <s v="We do not have library faculty coordinators."/>
    <n v="838"/>
    <n v="3344"/>
    <n v="12618"/>
    <n v="124"/>
    <m/>
    <n v="66236"/>
    <m/>
    <n v="309"/>
    <n v="3856"/>
    <n v="848"/>
    <m/>
    <m/>
    <n v="1031"/>
    <n v="1041"/>
    <n v="136"/>
    <n v="332"/>
    <m/>
    <m/>
    <n v="3"/>
    <m/>
    <m/>
    <m/>
    <m/>
    <m/>
    <m/>
    <m/>
    <m/>
    <m/>
    <m/>
    <n v="1.88"/>
    <n v="2.5"/>
    <n v="9.7799999999999994"/>
    <n v="2.5"/>
    <m/>
    <n v="9"/>
    <n v="7.28"/>
    <m/>
    <s v="Actual"/>
    <n v="6862"/>
    <n v="1970"/>
    <n v="3349"/>
    <n v="2941"/>
    <m/>
    <m/>
    <m/>
    <n v="3044"/>
    <m/>
    <n v="18166"/>
    <m/>
    <m/>
    <n v="191"/>
    <n v="184"/>
    <n v="360"/>
    <n v="276"/>
    <m/>
    <m/>
    <m/>
    <m/>
    <m/>
    <m/>
    <m/>
    <m/>
    <m/>
    <m/>
    <m/>
    <m/>
    <m/>
    <n v="2265"/>
    <m/>
    <m/>
    <n v="83"/>
    <m/>
    <m/>
    <m/>
    <m/>
    <m/>
    <m/>
    <m/>
    <m/>
    <m/>
    <m/>
    <n v="0"/>
    <n v="0"/>
    <n v="0"/>
    <n v="60"/>
    <n v="48"/>
    <n v="48"/>
    <n v="0"/>
    <n v="0"/>
    <m/>
    <m/>
    <m/>
    <m/>
    <m/>
    <m/>
    <m/>
    <m/>
    <m/>
    <m/>
    <m/>
    <m/>
    <m/>
    <m/>
    <m/>
    <m/>
    <m/>
    <m/>
    <m/>
    <m/>
    <m/>
    <m/>
    <m/>
    <m/>
    <m/>
    <m/>
    <m/>
    <m/>
    <m/>
    <m/>
    <m/>
    <m/>
    <m/>
    <m/>
    <m/>
    <m/>
    <m/>
    <m/>
    <m/>
    <m/>
    <m/>
    <m/>
    <m/>
    <m/>
    <m/>
    <m/>
    <m/>
    <m/>
    <m/>
    <m/>
    <m/>
    <m/>
    <m/>
    <n v="0"/>
    <n v="0"/>
    <m/>
    <m/>
    <m/>
    <m/>
    <n v="178"/>
    <m/>
    <m/>
    <m/>
    <m/>
    <m/>
    <m/>
    <m/>
    <m/>
    <m/>
    <m/>
    <m/>
    <m/>
    <m/>
    <m/>
    <m/>
    <m/>
    <m/>
    <m/>
    <m/>
    <m/>
    <m/>
    <m/>
    <m/>
    <m/>
    <m/>
    <m/>
    <m/>
    <m/>
    <n v="3351.5557333333336"/>
    <x v="0"/>
    <s v="Small"/>
  </r>
  <r>
    <s v="State Center CCD"/>
    <x v="40"/>
    <s v="572"/>
    <s v="Multi-College District"/>
    <n v="20060"/>
    <x v="0"/>
    <n v="8142.0860952380881"/>
    <n v="12892"/>
    <m/>
    <n v="44"/>
    <n v="5"/>
    <m/>
    <m/>
    <m/>
    <m/>
    <m/>
    <m/>
    <n v="30"/>
    <m/>
    <m/>
    <n v="240"/>
    <n v="400"/>
    <n v="40"/>
    <m/>
    <m/>
    <m/>
    <m/>
    <m/>
    <n v="20000"/>
    <m/>
    <m/>
    <m/>
    <m/>
    <m/>
    <m/>
    <m/>
    <m/>
    <s v="(blank)"/>
    <m/>
    <m/>
    <s v="(blank)"/>
    <m/>
    <m/>
    <m/>
    <m/>
    <m/>
    <m/>
    <n v="5000"/>
    <m/>
    <m/>
    <m/>
    <m/>
    <m/>
    <m/>
    <m/>
    <m/>
    <m/>
    <m/>
    <m/>
    <m/>
    <m/>
    <m/>
    <m/>
    <n v="8000"/>
    <m/>
    <m/>
    <m/>
    <m/>
    <m/>
    <m/>
    <m/>
    <m/>
    <n v="5000"/>
    <m/>
    <m/>
    <m/>
    <m/>
    <m/>
    <m/>
    <m/>
    <m/>
    <m/>
    <m/>
    <m/>
    <m/>
    <m/>
    <m/>
    <m/>
    <m/>
    <m/>
    <m/>
    <m/>
    <m/>
    <m/>
    <m/>
    <m/>
    <m/>
    <m/>
    <m/>
    <m/>
    <m/>
    <m/>
    <m/>
    <m/>
    <m/>
    <m/>
    <m/>
    <m/>
    <m/>
    <n v="37000"/>
    <n v="35000"/>
    <m/>
    <m/>
    <m/>
    <m/>
    <m/>
    <m/>
    <m/>
    <m/>
    <m/>
    <m/>
    <m/>
    <m/>
    <m/>
    <m/>
    <m/>
    <m/>
    <m/>
    <m/>
    <m/>
    <m/>
    <m/>
    <m/>
    <m/>
    <m/>
    <m/>
    <m/>
    <m/>
    <m/>
    <m/>
    <m/>
    <m/>
    <m/>
    <m/>
    <m/>
    <m/>
    <m/>
    <m/>
    <m/>
    <n v="0"/>
    <m/>
    <m/>
    <m/>
    <m/>
    <m/>
    <m/>
    <m/>
    <m/>
    <m/>
    <m/>
    <m/>
    <m/>
    <m/>
    <m/>
    <m/>
    <m/>
    <m/>
    <m/>
    <m/>
    <m/>
    <m/>
    <m/>
    <m/>
    <m/>
    <m/>
    <m/>
    <m/>
    <m/>
    <m/>
    <m/>
    <m/>
    <m/>
    <m/>
    <m/>
    <m/>
    <m/>
    <m/>
    <m/>
    <m/>
    <m/>
    <m/>
    <m/>
    <m/>
    <m/>
    <m/>
    <m/>
    <n v="545779"/>
    <m/>
    <m/>
    <n v="545779"/>
    <m/>
    <s v="Faculty Librarians-2"/>
    <m/>
    <s v="yes"/>
    <s v="None"/>
    <m/>
    <m/>
    <m/>
    <m/>
    <m/>
    <n v="6602"/>
    <n v="778"/>
    <n v="15000"/>
    <n v="78"/>
    <m/>
    <n v="53602"/>
    <m/>
    <n v="0"/>
    <n v="3000"/>
    <n v="6640"/>
    <m/>
    <m/>
    <n v="100"/>
    <n v="100"/>
    <m/>
    <n v="0"/>
    <m/>
    <m/>
    <n v="2"/>
    <m/>
    <m/>
    <m/>
    <m/>
    <m/>
    <m/>
    <m/>
    <m/>
    <m/>
    <m/>
    <n v="4.4000000000000004"/>
    <n v="2.37"/>
    <n v="8.8699999999999992"/>
    <n v="2.37"/>
    <m/>
    <n v="6.5"/>
    <n v="6.5"/>
    <n v="4754"/>
    <s v="Actual"/>
    <n v="5596"/>
    <n v="13843"/>
    <n v="3639"/>
    <n v="0"/>
    <m/>
    <m/>
    <m/>
    <m/>
    <m/>
    <n v="23078"/>
    <m/>
    <m/>
    <n v="5"/>
    <n v="5"/>
    <n v="0"/>
    <n v="0"/>
    <m/>
    <m/>
    <m/>
    <m/>
    <m/>
    <m/>
    <m/>
    <m/>
    <m/>
    <m/>
    <m/>
    <m/>
    <m/>
    <n v="645"/>
    <m/>
    <m/>
    <n v="29"/>
    <m/>
    <m/>
    <m/>
    <m/>
    <m/>
    <m/>
    <m/>
    <m/>
    <m/>
    <m/>
    <n v="1"/>
    <n v="1"/>
    <n v="44"/>
    <n v="56.5"/>
    <n v="36"/>
    <n v="56.5"/>
    <n v="3"/>
    <n v="0"/>
    <m/>
    <m/>
    <m/>
    <m/>
    <m/>
    <m/>
    <m/>
    <m/>
    <m/>
    <m/>
    <m/>
    <m/>
    <m/>
    <m/>
    <m/>
    <m/>
    <m/>
    <m/>
    <m/>
    <m/>
    <m/>
    <m/>
    <m/>
    <m/>
    <m/>
    <m/>
    <m/>
    <m/>
    <m/>
    <m/>
    <m/>
    <m/>
    <m/>
    <m/>
    <m/>
    <m/>
    <m/>
    <m/>
    <m/>
    <m/>
    <m/>
    <m/>
    <m/>
    <m/>
    <m/>
    <m/>
    <m/>
    <m/>
    <m/>
    <m/>
    <m/>
    <m/>
    <m/>
    <n v="3"/>
    <n v="0"/>
    <m/>
    <m/>
    <n v="263728"/>
    <m/>
    <n v="0"/>
    <m/>
    <m/>
    <m/>
    <m/>
    <m/>
    <m/>
    <m/>
    <m/>
    <m/>
    <m/>
    <m/>
    <m/>
    <m/>
    <m/>
    <m/>
    <m/>
    <m/>
    <m/>
    <m/>
    <m/>
    <m/>
    <m/>
    <m/>
    <m/>
    <m/>
    <m/>
    <m/>
    <m/>
    <n v="3435.4793650793617"/>
    <x v="0"/>
    <s v="Small"/>
  </r>
  <r>
    <s v="Antelope CCD"/>
    <x v="41"/>
    <s v="621"/>
    <s v="Single College District"/>
    <n v="20060"/>
    <x v="0"/>
    <n v="8310.6272380952869"/>
    <n v="28000"/>
    <m/>
    <n v="53"/>
    <n v="9"/>
    <m/>
    <m/>
    <m/>
    <m/>
    <m/>
    <m/>
    <n v="57"/>
    <m/>
    <m/>
    <n v="50"/>
    <n v="280"/>
    <n v="35"/>
    <m/>
    <m/>
    <m/>
    <m/>
    <m/>
    <n v="21439"/>
    <m/>
    <m/>
    <n v="0"/>
    <n v="0"/>
    <n v="0"/>
    <n v="0"/>
    <m/>
    <m/>
    <n v="0"/>
    <n v="5000"/>
    <m/>
    <n v="26439"/>
    <n v="25914"/>
    <m/>
    <m/>
    <n v="0"/>
    <n v="0"/>
    <n v="0"/>
    <n v="0"/>
    <m/>
    <m/>
    <n v="0"/>
    <n v="0"/>
    <m/>
    <n v="25914"/>
    <n v="7083"/>
    <m/>
    <m/>
    <n v="0"/>
    <n v="0"/>
    <n v="0"/>
    <n v="0"/>
    <m/>
    <m/>
    <n v="0"/>
    <n v="0"/>
    <m/>
    <n v="7083"/>
    <n v="0"/>
    <m/>
    <n v="0"/>
    <n v="0"/>
    <n v="0"/>
    <n v="0"/>
    <m/>
    <m/>
    <n v="0"/>
    <n v="0"/>
    <n v="0"/>
    <m/>
    <m/>
    <m/>
    <m/>
    <m/>
    <m/>
    <m/>
    <m/>
    <m/>
    <m/>
    <m/>
    <m/>
    <m/>
    <m/>
    <m/>
    <m/>
    <m/>
    <m/>
    <m/>
    <m/>
    <m/>
    <m/>
    <m/>
    <m/>
    <n v="0"/>
    <m/>
    <n v="0"/>
    <n v="10700"/>
    <n v="0"/>
    <m/>
    <m/>
    <n v="36697"/>
    <n v="0"/>
    <n v="0"/>
    <n v="47397"/>
    <m/>
    <m/>
    <m/>
    <m/>
    <m/>
    <m/>
    <m/>
    <m/>
    <m/>
    <m/>
    <m/>
    <m/>
    <m/>
    <m/>
    <m/>
    <m/>
    <m/>
    <m/>
    <m/>
    <m/>
    <m/>
    <m/>
    <m/>
    <m/>
    <m/>
    <m/>
    <m/>
    <m/>
    <m/>
    <m/>
    <m/>
    <m/>
    <m/>
    <m/>
    <m/>
    <m/>
    <m/>
    <m/>
    <m/>
    <m/>
    <m/>
    <m/>
    <m/>
    <m/>
    <m/>
    <m/>
    <m/>
    <m/>
    <m/>
    <m/>
    <m/>
    <m/>
    <m/>
    <m/>
    <m/>
    <m/>
    <m/>
    <m/>
    <m/>
    <m/>
    <m/>
    <m/>
    <m/>
    <m/>
    <m/>
    <m/>
    <m/>
    <m/>
    <m/>
    <m/>
    <m/>
    <m/>
    <m/>
    <m/>
    <m/>
    <m/>
    <m/>
    <m/>
    <m/>
    <m/>
    <m/>
    <m/>
    <m/>
    <m/>
    <n v="59436"/>
    <n v="47397"/>
    <n v="106833"/>
    <s v="Dean or other administrator"/>
    <s v="Head Librarian (retired 6/30/08)"/>
    <s v="don't know"/>
    <s v="don't know"/>
    <s v="None"/>
    <m/>
    <m/>
    <m/>
    <m/>
    <m/>
    <m/>
    <m/>
    <n v="0"/>
    <m/>
    <m/>
    <m/>
    <m/>
    <m/>
    <n v="0"/>
    <m/>
    <m/>
    <m/>
    <m/>
    <m/>
    <n v="40"/>
    <m/>
    <m/>
    <m/>
    <n v="15"/>
    <m/>
    <m/>
    <m/>
    <m/>
    <m/>
    <m/>
    <m/>
    <m/>
    <m/>
    <m/>
    <n v="4.16"/>
    <n v="7.12"/>
    <n v="12.52"/>
    <n v="7.12"/>
    <m/>
    <n v="8"/>
    <n v="5.4"/>
    <n v="8720"/>
    <s v="Actual"/>
    <m/>
    <n v="20201"/>
    <m/>
    <m/>
    <m/>
    <m/>
    <m/>
    <m/>
    <m/>
    <n v="20201"/>
    <m/>
    <m/>
    <n v="194"/>
    <n v="158"/>
    <n v="284"/>
    <n v="197"/>
    <m/>
    <m/>
    <m/>
    <m/>
    <m/>
    <m/>
    <m/>
    <m/>
    <m/>
    <m/>
    <m/>
    <m/>
    <m/>
    <n v="1124"/>
    <m/>
    <m/>
    <n v="48"/>
    <m/>
    <m/>
    <m/>
    <m/>
    <m/>
    <m/>
    <m/>
    <m/>
    <m/>
    <m/>
    <n v="5"/>
    <n v="12"/>
    <n v="163"/>
    <n v="65.5"/>
    <n v="55"/>
    <n v="55"/>
    <n v="8"/>
    <n v="0"/>
    <m/>
    <m/>
    <m/>
    <m/>
    <m/>
    <m/>
    <m/>
    <m/>
    <m/>
    <m/>
    <m/>
    <m/>
    <m/>
    <m/>
    <m/>
    <m/>
    <m/>
    <m/>
    <m/>
    <m/>
    <m/>
    <m/>
    <m/>
    <m/>
    <m/>
    <m/>
    <m/>
    <m/>
    <m/>
    <m/>
    <m/>
    <m/>
    <m/>
    <m/>
    <m/>
    <m/>
    <m/>
    <m/>
    <m/>
    <m/>
    <m/>
    <m/>
    <m/>
    <m/>
    <m/>
    <m/>
    <m/>
    <m/>
    <m/>
    <m/>
    <m/>
    <m/>
    <m/>
    <n v="8"/>
    <n v="0"/>
    <m/>
    <m/>
    <n v="232815"/>
    <m/>
    <m/>
    <m/>
    <m/>
    <m/>
    <m/>
    <m/>
    <m/>
    <m/>
    <m/>
    <m/>
    <m/>
    <m/>
    <m/>
    <m/>
    <m/>
    <m/>
    <m/>
    <m/>
    <m/>
    <m/>
    <m/>
    <m/>
    <m/>
    <m/>
    <m/>
    <m/>
    <m/>
    <m/>
    <m/>
    <n v="1167.2229266987763"/>
    <x v="0"/>
    <s v="Small"/>
  </r>
  <r>
    <s v="Los Angeles CCD"/>
    <x v="42"/>
    <s v="744"/>
    <s v="Multi-College District"/>
    <n v="20060"/>
    <x v="0"/>
    <n v="12355.878857142872"/>
    <n v="30000"/>
    <m/>
    <n v="70"/>
    <n v="4"/>
    <m/>
    <m/>
    <m/>
    <m/>
    <m/>
    <m/>
    <n v="0"/>
    <m/>
    <m/>
    <n v="21"/>
    <n v="475"/>
    <n v="0"/>
    <m/>
    <m/>
    <m/>
    <m/>
    <m/>
    <n v="21953"/>
    <m/>
    <m/>
    <n v="0"/>
    <n v="15654"/>
    <n v="0"/>
    <n v="0"/>
    <m/>
    <m/>
    <n v="0"/>
    <n v="0"/>
    <m/>
    <n v="37607"/>
    <n v="22254"/>
    <m/>
    <m/>
    <n v="0"/>
    <n v="120"/>
    <n v="0"/>
    <n v="0"/>
    <m/>
    <m/>
    <n v="0"/>
    <n v="0"/>
    <m/>
    <n v="22374"/>
    <n v="0"/>
    <m/>
    <m/>
    <n v="0"/>
    <n v="3310"/>
    <n v="0"/>
    <n v="0"/>
    <m/>
    <m/>
    <n v="0"/>
    <n v="0"/>
    <m/>
    <n v="3310"/>
    <n v="6502"/>
    <m/>
    <n v="0"/>
    <n v="3800"/>
    <n v="0"/>
    <n v="0"/>
    <m/>
    <m/>
    <n v="0"/>
    <n v="0"/>
    <n v="10320"/>
    <m/>
    <m/>
    <m/>
    <m/>
    <m/>
    <m/>
    <m/>
    <m/>
    <m/>
    <m/>
    <m/>
    <m/>
    <m/>
    <m/>
    <m/>
    <m/>
    <m/>
    <m/>
    <m/>
    <m/>
    <m/>
    <m/>
    <m/>
    <m/>
    <n v="7568"/>
    <m/>
    <n v="0"/>
    <n v="0"/>
    <n v="0"/>
    <m/>
    <m/>
    <n v="41910"/>
    <n v="0"/>
    <n v="0"/>
    <n v="49478"/>
    <m/>
    <m/>
    <m/>
    <m/>
    <m/>
    <m/>
    <m/>
    <m/>
    <m/>
    <m/>
    <m/>
    <m/>
    <m/>
    <m/>
    <m/>
    <m/>
    <m/>
    <m/>
    <m/>
    <m/>
    <m/>
    <m/>
    <m/>
    <m/>
    <m/>
    <m/>
    <n v="0"/>
    <m/>
    <n v="0"/>
    <n v="0"/>
    <n v="0"/>
    <m/>
    <m/>
    <n v="0"/>
    <n v="0"/>
    <n v="0"/>
    <n v="0"/>
    <m/>
    <m/>
    <m/>
    <m/>
    <m/>
    <m/>
    <m/>
    <m/>
    <m/>
    <m/>
    <m/>
    <m/>
    <m/>
    <m/>
    <m/>
    <m/>
    <m/>
    <m/>
    <m/>
    <m/>
    <m/>
    <m/>
    <m/>
    <m/>
    <m/>
    <m/>
    <m/>
    <m/>
    <m/>
    <m/>
    <m/>
    <m/>
    <m/>
    <m/>
    <m/>
    <m/>
    <n v="0"/>
    <m/>
    <n v="0"/>
    <n v="1432"/>
    <n v="0"/>
    <n v="1415"/>
    <m/>
    <m/>
    <n v="0"/>
    <n v="0"/>
    <n v="2847"/>
    <n v="63291"/>
    <n v="59798"/>
    <n v="125936"/>
    <s v="Department chair (Faculty position)"/>
    <m/>
    <m/>
    <s v="yes"/>
    <m/>
    <m/>
    <s v="Stipend"/>
    <m/>
    <m/>
    <m/>
    <n v="738"/>
    <n v="0"/>
    <n v="8405"/>
    <n v="186"/>
    <m/>
    <n v="102552"/>
    <m/>
    <n v="0"/>
    <n v="3861"/>
    <n v="863"/>
    <m/>
    <m/>
    <n v="1350"/>
    <n v="1391"/>
    <n v="187"/>
    <n v="0"/>
    <m/>
    <m/>
    <n v="9"/>
    <m/>
    <m/>
    <m/>
    <m/>
    <m/>
    <m/>
    <m/>
    <m/>
    <m/>
    <m/>
    <n v="1"/>
    <n v="0.68"/>
    <n v="4.68"/>
    <n v="0.68"/>
    <m/>
    <n v="4"/>
    <n v="4"/>
    <n v="16296"/>
    <s v="Actual"/>
    <n v="9800"/>
    <n v="6540"/>
    <m/>
    <m/>
    <m/>
    <m/>
    <m/>
    <m/>
    <m/>
    <n v="16340"/>
    <m/>
    <m/>
    <n v="77"/>
    <n v="77"/>
    <n v="63"/>
    <n v="63"/>
    <m/>
    <m/>
    <m/>
    <m/>
    <m/>
    <m/>
    <m/>
    <m/>
    <m/>
    <m/>
    <m/>
    <m/>
    <m/>
    <n v="3780"/>
    <m/>
    <m/>
    <n v="126"/>
    <m/>
    <m/>
    <m/>
    <m/>
    <m/>
    <m/>
    <m/>
    <m/>
    <m/>
    <m/>
    <n v="2"/>
    <n v="2"/>
    <n v="25"/>
    <n v="54"/>
    <n v="49"/>
    <n v="49"/>
    <n v="10"/>
    <n v="0"/>
    <m/>
    <m/>
    <m/>
    <m/>
    <m/>
    <m/>
    <m/>
    <m/>
    <m/>
    <m/>
    <m/>
    <m/>
    <m/>
    <m/>
    <m/>
    <m/>
    <m/>
    <m/>
    <m/>
    <m/>
    <m/>
    <m/>
    <m/>
    <m/>
    <m/>
    <m/>
    <m/>
    <m/>
    <m/>
    <m/>
    <m/>
    <m/>
    <m/>
    <m/>
    <m/>
    <m/>
    <m/>
    <m/>
    <m/>
    <m/>
    <m/>
    <m/>
    <m/>
    <m/>
    <m/>
    <m/>
    <m/>
    <m/>
    <m/>
    <m/>
    <m/>
    <m/>
    <m/>
    <n v="10"/>
    <n v="0"/>
    <m/>
    <m/>
    <m/>
    <m/>
    <n v="0"/>
    <m/>
    <m/>
    <m/>
    <m/>
    <m/>
    <m/>
    <m/>
    <m/>
    <m/>
    <m/>
    <m/>
    <m/>
    <m/>
    <m/>
    <m/>
    <m/>
    <m/>
    <m/>
    <m/>
    <m/>
    <m/>
    <m/>
    <m/>
    <m/>
    <m/>
    <m/>
    <m/>
    <m/>
    <n v="18170.410084033636"/>
    <x v="0"/>
    <s v="Medium"/>
  </r>
  <r>
    <s v="Yosemite CCD"/>
    <x v="43"/>
    <s v="592"/>
    <s v="Multi-College District"/>
    <n v="20060"/>
    <x v="0"/>
    <n v="13839.672761904807"/>
    <n v="24254"/>
    <m/>
    <n v="77"/>
    <n v="3"/>
    <m/>
    <m/>
    <m/>
    <m/>
    <m/>
    <m/>
    <n v="27"/>
    <m/>
    <m/>
    <n v="10"/>
    <n v="299"/>
    <m/>
    <m/>
    <m/>
    <m/>
    <m/>
    <m/>
    <n v="24781"/>
    <m/>
    <m/>
    <n v="1250"/>
    <m/>
    <m/>
    <m/>
    <m/>
    <m/>
    <n v="0"/>
    <n v="5827"/>
    <m/>
    <n v="31858"/>
    <n v="33107"/>
    <m/>
    <m/>
    <m/>
    <m/>
    <m/>
    <n v="1800"/>
    <m/>
    <m/>
    <m/>
    <n v="4338"/>
    <m/>
    <n v="39245"/>
    <m/>
    <m/>
    <m/>
    <m/>
    <m/>
    <m/>
    <m/>
    <m/>
    <m/>
    <m/>
    <m/>
    <m/>
    <m/>
    <m/>
    <m/>
    <m/>
    <m/>
    <m/>
    <m/>
    <m/>
    <m/>
    <m/>
    <m/>
    <m/>
    <m/>
    <m/>
    <m/>
    <m/>
    <m/>
    <m/>
    <m/>
    <m/>
    <m/>
    <m/>
    <m/>
    <m/>
    <m/>
    <m/>
    <m/>
    <m/>
    <m/>
    <m/>
    <m/>
    <m/>
    <m/>
    <m/>
    <m/>
    <m/>
    <n v="2033"/>
    <m/>
    <m/>
    <m/>
    <m/>
    <m/>
    <m/>
    <n v="11502"/>
    <n v="2453"/>
    <n v="16719"/>
    <n v="32707"/>
    <m/>
    <m/>
    <m/>
    <m/>
    <m/>
    <m/>
    <m/>
    <m/>
    <m/>
    <m/>
    <m/>
    <m/>
    <m/>
    <m/>
    <m/>
    <m/>
    <m/>
    <m/>
    <m/>
    <m/>
    <m/>
    <m/>
    <m/>
    <m/>
    <m/>
    <m/>
    <m/>
    <m/>
    <m/>
    <m/>
    <m/>
    <m/>
    <m/>
    <m/>
    <m/>
    <m/>
    <m/>
    <m/>
    <m/>
    <m/>
    <m/>
    <m/>
    <m/>
    <m/>
    <m/>
    <m/>
    <m/>
    <m/>
    <m/>
    <m/>
    <m/>
    <m/>
    <m/>
    <m/>
    <m/>
    <m/>
    <m/>
    <m/>
    <m/>
    <m/>
    <m/>
    <m/>
    <m/>
    <m/>
    <m/>
    <m/>
    <m/>
    <m/>
    <m/>
    <m/>
    <m/>
    <m/>
    <m/>
    <m/>
    <m/>
    <m/>
    <m/>
    <m/>
    <m/>
    <m/>
    <m/>
    <m/>
    <m/>
    <m/>
    <n v="71103"/>
    <n v="32707"/>
    <n v="103810"/>
    <s v="Dean or other administrator"/>
    <m/>
    <m/>
    <s v="yes"/>
    <m/>
    <m/>
    <m/>
    <m/>
    <m/>
    <m/>
    <n v="1446"/>
    <n v="2291"/>
    <n v="3896"/>
    <n v="410"/>
    <m/>
    <n v="66254"/>
    <m/>
    <n v="196"/>
    <n v="3896"/>
    <n v="1990"/>
    <m/>
    <m/>
    <n v="0"/>
    <n v="0"/>
    <m/>
    <n v="220"/>
    <m/>
    <m/>
    <n v="6"/>
    <m/>
    <m/>
    <m/>
    <m/>
    <m/>
    <m/>
    <m/>
    <m/>
    <m/>
    <m/>
    <n v="2.27"/>
    <n v="6.65"/>
    <n v="19.100000000000001"/>
    <n v="6.65"/>
    <m/>
    <n v="13"/>
    <n v="12.45"/>
    <n v="13650"/>
    <s v="Estimate"/>
    <n v="11800"/>
    <m/>
    <n v="20796"/>
    <n v="676"/>
    <m/>
    <m/>
    <m/>
    <n v="2003"/>
    <m/>
    <n v="35275"/>
    <m/>
    <m/>
    <n v="660"/>
    <n v="608"/>
    <n v="331"/>
    <n v="305"/>
    <m/>
    <m/>
    <m/>
    <m/>
    <m/>
    <m/>
    <m/>
    <m/>
    <m/>
    <m/>
    <m/>
    <m/>
    <m/>
    <n v="6082"/>
    <m/>
    <m/>
    <n v="204"/>
    <m/>
    <m/>
    <m/>
    <m/>
    <m/>
    <m/>
    <m/>
    <m/>
    <m/>
    <m/>
    <n v="7"/>
    <n v="2"/>
    <n v="117"/>
    <n v="69"/>
    <n v="40"/>
    <n v="24"/>
    <n v="8"/>
    <n v="0"/>
    <m/>
    <m/>
    <m/>
    <m/>
    <m/>
    <m/>
    <m/>
    <m/>
    <m/>
    <m/>
    <m/>
    <m/>
    <m/>
    <m/>
    <m/>
    <m/>
    <m/>
    <m/>
    <m/>
    <m/>
    <m/>
    <m/>
    <m/>
    <m/>
    <m/>
    <m/>
    <m/>
    <m/>
    <m/>
    <m/>
    <m/>
    <m/>
    <m/>
    <m/>
    <m/>
    <m/>
    <m/>
    <m/>
    <m/>
    <m/>
    <m/>
    <m/>
    <m/>
    <m/>
    <m/>
    <m/>
    <m/>
    <m/>
    <m/>
    <m/>
    <m/>
    <m/>
    <m/>
    <n v="5"/>
    <n v="0"/>
    <m/>
    <m/>
    <n v="358812"/>
    <m/>
    <n v="0"/>
    <m/>
    <m/>
    <m/>
    <m/>
    <m/>
    <m/>
    <m/>
    <m/>
    <m/>
    <m/>
    <m/>
    <m/>
    <m/>
    <m/>
    <m/>
    <m/>
    <m/>
    <m/>
    <m/>
    <m/>
    <m/>
    <m/>
    <m/>
    <m/>
    <m/>
    <m/>
    <m/>
    <m/>
    <n v="2081.1537987826778"/>
    <x v="2"/>
    <s v="Medium"/>
  </r>
  <r>
    <s v="Victor Valley CCD"/>
    <x v="44"/>
    <s v="991"/>
    <s v="Single College District"/>
    <n v="20060"/>
    <x v="0"/>
    <n v="9108.9093333332548"/>
    <n v="29886"/>
    <m/>
    <n v="35"/>
    <n v="6"/>
    <m/>
    <m/>
    <m/>
    <m/>
    <m/>
    <m/>
    <n v="30"/>
    <m/>
    <m/>
    <n v="26"/>
    <n v="355"/>
    <s v="31 + Wireless Access"/>
    <m/>
    <m/>
    <m/>
    <m/>
    <m/>
    <n v="25915"/>
    <m/>
    <m/>
    <n v="0"/>
    <n v="35926"/>
    <n v="0"/>
    <n v="0"/>
    <m/>
    <m/>
    <n v="0"/>
    <n v="0"/>
    <m/>
    <n v="61841"/>
    <n v="0"/>
    <m/>
    <m/>
    <n v="0"/>
    <n v="26921"/>
    <n v="0"/>
    <n v="0"/>
    <m/>
    <m/>
    <n v="0"/>
    <n v="0"/>
    <m/>
    <n v="26921"/>
    <n v="3673"/>
    <m/>
    <m/>
    <n v="0"/>
    <n v="0"/>
    <n v="0"/>
    <n v="0"/>
    <m/>
    <m/>
    <n v="0"/>
    <n v="0"/>
    <m/>
    <n v="3673"/>
    <m/>
    <m/>
    <m/>
    <m/>
    <m/>
    <m/>
    <m/>
    <m/>
    <m/>
    <m/>
    <n v="0"/>
    <m/>
    <m/>
    <m/>
    <m/>
    <m/>
    <m/>
    <m/>
    <m/>
    <m/>
    <m/>
    <m/>
    <m/>
    <m/>
    <m/>
    <m/>
    <m/>
    <m/>
    <m/>
    <m/>
    <m/>
    <m/>
    <m/>
    <m/>
    <m/>
    <n v="2971"/>
    <m/>
    <n v="0"/>
    <n v="0"/>
    <n v="0"/>
    <m/>
    <m/>
    <n v="42650"/>
    <n v="0"/>
    <n v="0"/>
    <n v="45621"/>
    <m/>
    <m/>
    <m/>
    <m/>
    <m/>
    <m/>
    <m/>
    <m/>
    <m/>
    <m/>
    <m/>
    <m/>
    <m/>
    <m/>
    <m/>
    <m/>
    <m/>
    <m/>
    <m/>
    <m/>
    <m/>
    <m/>
    <m/>
    <m/>
    <m/>
    <m/>
    <n v="2830"/>
    <m/>
    <n v="0"/>
    <n v="0"/>
    <n v="0"/>
    <m/>
    <m/>
    <n v="0"/>
    <n v="0"/>
    <n v="0"/>
    <n v="2830"/>
    <m/>
    <m/>
    <m/>
    <m/>
    <m/>
    <m/>
    <m/>
    <m/>
    <m/>
    <m/>
    <m/>
    <m/>
    <m/>
    <m/>
    <m/>
    <m/>
    <m/>
    <m/>
    <m/>
    <m/>
    <m/>
    <m/>
    <m/>
    <m/>
    <m/>
    <m/>
    <m/>
    <m/>
    <m/>
    <m/>
    <m/>
    <m/>
    <m/>
    <m/>
    <m/>
    <m/>
    <m/>
    <m/>
    <m/>
    <m/>
    <m/>
    <m/>
    <m/>
    <m/>
    <m/>
    <m/>
    <m/>
    <n v="92435"/>
    <n v="48451"/>
    <n v="140886"/>
    <s v="Department chair (Faculty position)"/>
    <s v="Two full-time faculty librarians"/>
    <m/>
    <s v="yes"/>
    <m/>
    <m/>
    <s v="Stipend"/>
    <m/>
    <m/>
    <m/>
    <n v="720"/>
    <n v="10386"/>
    <n v="0"/>
    <n v="346"/>
    <m/>
    <n v="54856"/>
    <m/>
    <n v="164"/>
    <n v="0"/>
    <n v="1009"/>
    <m/>
    <m/>
    <n v="51"/>
    <n v="51"/>
    <n v="104604"/>
    <n v="170"/>
    <m/>
    <m/>
    <n v="7"/>
    <m/>
    <m/>
    <m/>
    <m/>
    <m/>
    <m/>
    <m/>
    <m/>
    <m/>
    <m/>
    <n v="1"/>
    <n v="3.71"/>
    <n v="9.7100000000000009"/>
    <n v="3.71"/>
    <m/>
    <n v="6"/>
    <n v="6"/>
    <n v="11146"/>
    <s v="Actual"/>
    <n v="13509"/>
    <n v="8041"/>
    <n v="24286"/>
    <n v="2786"/>
    <m/>
    <m/>
    <m/>
    <n v="0"/>
    <m/>
    <n v="45386"/>
    <m/>
    <m/>
    <n v="44"/>
    <n v="42"/>
    <n v="209"/>
    <n v="63"/>
    <m/>
    <m/>
    <m/>
    <m/>
    <m/>
    <m/>
    <m/>
    <m/>
    <m/>
    <m/>
    <m/>
    <m/>
    <m/>
    <n v="1734"/>
    <m/>
    <m/>
    <n v="137"/>
    <m/>
    <m/>
    <m/>
    <m/>
    <m/>
    <m/>
    <m/>
    <m/>
    <m/>
    <m/>
    <n v="0"/>
    <n v="0"/>
    <n v="0"/>
    <n v="65"/>
    <n v="47"/>
    <n v="47"/>
    <n v="5"/>
    <n v="0"/>
    <m/>
    <m/>
    <m/>
    <m/>
    <m/>
    <m/>
    <m/>
    <m/>
    <m/>
    <m/>
    <m/>
    <m/>
    <m/>
    <m/>
    <m/>
    <m/>
    <m/>
    <m/>
    <m/>
    <m/>
    <m/>
    <m/>
    <m/>
    <m/>
    <m/>
    <m/>
    <m/>
    <m/>
    <m/>
    <m/>
    <m/>
    <m/>
    <m/>
    <m/>
    <m/>
    <m/>
    <m/>
    <m/>
    <m/>
    <m/>
    <m/>
    <m/>
    <m/>
    <m/>
    <m/>
    <m/>
    <m/>
    <m/>
    <m/>
    <m/>
    <m/>
    <m/>
    <m/>
    <n v="5"/>
    <n v="0"/>
    <m/>
    <m/>
    <n v="143253"/>
    <m/>
    <n v="53"/>
    <m/>
    <m/>
    <m/>
    <m/>
    <m/>
    <m/>
    <m/>
    <m/>
    <m/>
    <m/>
    <m/>
    <m/>
    <m/>
    <m/>
    <m/>
    <m/>
    <m/>
    <m/>
    <m/>
    <m/>
    <m/>
    <m/>
    <m/>
    <m/>
    <m/>
    <m/>
    <m/>
    <m/>
    <n v="2455.2316262353788"/>
    <x v="0"/>
    <s v="Small"/>
  </r>
  <r>
    <s v="West Hills CCD"/>
    <x v="45"/>
    <n v="582"/>
    <s v="Multi-College District"/>
    <n v="20060"/>
    <x v="0"/>
    <m/>
    <n v="25000"/>
    <m/>
    <n v="140"/>
    <n v="7"/>
    <m/>
    <m/>
    <m/>
    <m/>
    <m/>
    <m/>
    <n v="108"/>
    <m/>
    <m/>
    <n v="35"/>
    <n v="400"/>
    <s v="Wireless Access"/>
    <m/>
    <m/>
    <m/>
    <m/>
    <m/>
    <n v="27629"/>
    <m/>
    <m/>
    <n v="88183"/>
    <m/>
    <m/>
    <m/>
    <m/>
    <m/>
    <n v="25000"/>
    <m/>
    <m/>
    <n v="140812"/>
    <n v="3295"/>
    <m/>
    <m/>
    <m/>
    <m/>
    <m/>
    <m/>
    <m/>
    <m/>
    <m/>
    <m/>
    <m/>
    <n v="3295"/>
    <m/>
    <m/>
    <m/>
    <m/>
    <m/>
    <m/>
    <m/>
    <m/>
    <m/>
    <m/>
    <m/>
    <m/>
    <n v="0"/>
    <m/>
    <m/>
    <m/>
    <m/>
    <m/>
    <n v="2800"/>
    <m/>
    <m/>
    <m/>
    <m/>
    <n v="2800"/>
    <m/>
    <m/>
    <m/>
    <m/>
    <m/>
    <m/>
    <m/>
    <m/>
    <m/>
    <m/>
    <m/>
    <m/>
    <m/>
    <m/>
    <m/>
    <m/>
    <m/>
    <m/>
    <m/>
    <m/>
    <m/>
    <m/>
    <m/>
    <m/>
    <m/>
    <m/>
    <m/>
    <m/>
    <m/>
    <m/>
    <m/>
    <n v="11589"/>
    <m/>
    <m/>
    <n v="11589"/>
    <m/>
    <m/>
    <m/>
    <m/>
    <m/>
    <m/>
    <m/>
    <m/>
    <m/>
    <m/>
    <m/>
    <m/>
    <m/>
    <m/>
    <m/>
    <m/>
    <m/>
    <m/>
    <m/>
    <m/>
    <m/>
    <m/>
    <m/>
    <m/>
    <m/>
    <m/>
    <n v="1425"/>
    <m/>
    <m/>
    <m/>
    <m/>
    <m/>
    <m/>
    <m/>
    <m/>
    <m/>
    <n v="1425"/>
    <m/>
    <m/>
    <m/>
    <m/>
    <m/>
    <m/>
    <m/>
    <m/>
    <m/>
    <m/>
    <m/>
    <m/>
    <m/>
    <m/>
    <m/>
    <m/>
    <m/>
    <m/>
    <m/>
    <m/>
    <m/>
    <m/>
    <m/>
    <m/>
    <m/>
    <m/>
    <m/>
    <m/>
    <m/>
    <m/>
    <m/>
    <m/>
    <m/>
    <m/>
    <m/>
    <m/>
    <m/>
    <m/>
    <m/>
    <m/>
    <m/>
    <m/>
    <m/>
    <m/>
    <m/>
    <m/>
    <n v="0"/>
    <n v="144107"/>
    <n v="15814"/>
    <n v="159921"/>
    <m/>
    <s v="Librarian"/>
    <m/>
    <s v="yes"/>
    <s v="None"/>
    <m/>
    <m/>
    <m/>
    <m/>
    <m/>
    <n v="6887"/>
    <n v="825"/>
    <n v="8234"/>
    <n v="91"/>
    <m/>
    <n v="22096"/>
    <m/>
    <n v="18"/>
    <n v="6306"/>
    <n v="7177"/>
    <m/>
    <m/>
    <n v="200"/>
    <n v="200"/>
    <n v="0"/>
    <n v="0"/>
    <m/>
    <m/>
    <n v="1"/>
    <m/>
    <m/>
    <m/>
    <m/>
    <m/>
    <m/>
    <m/>
    <m/>
    <m/>
    <m/>
    <n v="3"/>
    <m/>
    <m/>
    <n v="0"/>
    <m/>
    <n v="1.5"/>
    <m/>
    <n v="225"/>
    <s v="Estimate"/>
    <n v="7088"/>
    <m/>
    <m/>
    <n v="357"/>
    <m/>
    <m/>
    <m/>
    <n v="6453"/>
    <m/>
    <n v="13898"/>
    <m/>
    <m/>
    <n v="15"/>
    <n v="15"/>
    <n v="0"/>
    <n v="0"/>
    <m/>
    <m/>
    <m/>
    <m/>
    <m/>
    <m/>
    <m/>
    <m/>
    <m/>
    <m/>
    <m/>
    <m/>
    <m/>
    <n v="828"/>
    <m/>
    <m/>
    <n v="33"/>
    <m/>
    <m/>
    <m/>
    <m/>
    <m/>
    <m/>
    <m/>
    <m/>
    <m/>
    <m/>
    <n v="0"/>
    <n v="0"/>
    <n v="0"/>
    <n v="62.5"/>
    <n v="42.5"/>
    <n v="42.5"/>
    <n v="0"/>
    <n v="0"/>
    <m/>
    <m/>
    <m/>
    <m/>
    <m/>
    <m/>
    <m/>
    <m/>
    <m/>
    <m/>
    <m/>
    <m/>
    <m/>
    <m/>
    <m/>
    <m/>
    <m/>
    <m/>
    <m/>
    <m/>
    <m/>
    <m/>
    <m/>
    <m/>
    <m/>
    <m/>
    <m/>
    <m/>
    <m/>
    <m/>
    <m/>
    <m/>
    <m/>
    <m/>
    <m/>
    <m/>
    <m/>
    <m/>
    <m/>
    <m/>
    <m/>
    <m/>
    <m/>
    <m/>
    <m/>
    <m/>
    <m/>
    <m/>
    <m/>
    <m/>
    <m/>
    <m/>
    <m/>
    <n v="0"/>
    <n v="0"/>
    <m/>
    <m/>
    <n v="110000"/>
    <m/>
    <n v="0"/>
    <m/>
    <m/>
    <m/>
    <m/>
    <m/>
    <m/>
    <m/>
    <m/>
    <m/>
    <m/>
    <m/>
    <m/>
    <m/>
    <m/>
    <m/>
    <m/>
    <m/>
    <m/>
    <m/>
    <m/>
    <m/>
    <m/>
    <m/>
    <m/>
    <m/>
    <m/>
    <m/>
    <m/>
    <e v="#DIV/0!"/>
    <x v="1"/>
    <s v="Small"/>
  </r>
  <r>
    <s v="Grossmont CCD"/>
    <x v="46"/>
    <s v="021"/>
    <s v="Multi-College District"/>
    <n v="20060"/>
    <x v="0"/>
    <n v="4286.2992380952492"/>
    <n v="16129"/>
    <m/>
    <n v="92"/>
    <n v="2"/>
    <m/>
    <m/>
    <m/>
    <m/>
    <m/>
    <m/>
    <n v="42"/>
    <m/>
    <m/>
    <n v="54"/>
    <n v="337"/>
    <n v="0"/>
    <m/>
    <m/>
    <m/>
    <m/>
    <m/>
    <n v="28221"/>
    <m/>
    <m/>
    <n v="0"/>
    <n v="0"/>
    <n v="0"/>
    <n v="0"/>
    <m/>
    <m/>
    <n v="0"/>
    <n v="0"/>
    <m/>
    <n v="28221"/>
    <n v="13495"/>
    <m/>
    <m/>
    <n v="0"/>
    <n v="0"/>
    <n v="0"/>
    <n v="0"/>
    <m/>
    <m/>
    <n v="0"/>
    <n v="0"/>
    <m/>
    <n v="13495"/>
    <n v="0"/>
    <m/>
    <m/>
    <n v="0"/>
    <n v="0"/>
    <n v="0"/>
    <n v="0"/>
    <m/>
    <m/>
    <n v="0"/>
    <n v="0"/>
    <m/>
    <n v="0"/>
    <n v="0"/>
    <m/>
    <n v="0"/>
    <n v="0"/>
    <n v="0"/>
    <n v="0"/>
    <m/>
    <m/>
    <n v="0"/>
    <n v="0"/>
    <n v="0"/>
    <m/>
    <m/>
    <m/>
    <m/>
    <m/>
    <m/>
    <m/>
    <m/>
    <m/>
    <m/>
    <m/>
    <m/>
    <m/>
    <m/>
    <m/>
    <m/>
    <m/>
    <m/>
    <m/>
    <m/>
    <m/>
    <m/>
    <m/>
    <m/>
    <n v="0"/>
    <m/>
    <n v="0"/>
    <n v="0"/>
    <n v="0"/>
    <m/>
    <m/>
    <n v="35009"/>
    <n v="0"/>
    <n v="0"/>
    <n v="35009"/>
    <m/>
    <m/>
    <m/>
    <m/>
    <m/>
    <m/>
    <m/>
    <m/>
    <m/>
    <m/>
    <m/>
    <m/>
    <m/>
    <m/>
    <m/>
    <m/>
    <m/>
    <m/>
    <m/>
    <m/>
    <m/>
    <m/>
    <m/>
    <m/>
    <m/>
    <m/>
    <n v="4819"/>
    <m/>
    <n v="0"/>
    <n v="0"/>
    <n v="0"/>
    <m/>
    <m/>
    <n v="0"/>
    <n v="0"/>
    <n v="0"/>
    <n v="4819"/>
    <m/>
    <m/>
    <m/>
    <m/>
    <m/>
    <m/>
    <m/>
    <m/>
    <m/>
    <m/>
    <m/>
    <m/>
    <m/>
    <m/>
    <m/>
    <m/>
    <m/>
    <m/>
    <m/>
    <m/>
    <m/>
    <m/>
    <m/>
    <m/>
    <m/>
    <m/>
    <m/>
    <m/>
    <m/>
    <m/>
    <m/>
    <m/>
    <m/>
    <m/>
    <m/>
    <m/>
    <n v="23651"/>
    <m/>
    <n v="0"/>
    <n v="0"/>
    <n v="0"/>
    <n v="0"/>
    <m/>
    <m/>
    <n v="0"/>
    <n v="0"/>
    <n v="23651"/>
    <n v="41716"/>
    <n v="39828"/>
    <n v="105195"/>
    <s v="Dean or other administrator"/>
    <m/>
    <s v="M.A. (subject other than librarianship)"/>
    <s v="no"/>
    <m/>
    <s v="Release time"/>
    <m/>
    <m/>
    <m/>
    <m/>
    <m/>
    <n v="1809"/>
    <n v="13631"/>
    <n v="111"/>
    <m/>
    <n v="41556"/>
    <m/>
    <m/>
    <m/>
    <n v="519"/>
    <m/>
    <m/>
    <m/>
    <n v="572"/>
    <n v="670"/>
    <n v="129"/>
    <m/>
    <m/>
    <n v="8"/>
    <m/>
    <m/>
    <m/>
    <m/>
    <m/>
    <m/>
    <m/>
    <m/>
    <m/>
    <m/>
    <n v="0.71"/>
    <n v="4.32"/>
    <n v="9.32"/>
    <n v="4.32"/>
    <m/>
    <n v="5"/>
    <n v="5"/>
    <n v="2882"/>
    <s v="Actual"/>
    <n v="7384"/>
    <n v="2690"/>
    <n v="22152"/>
    <n v="1396"/>
    <m/>
    <m/>
    <m/>
    <n v="1208"/>
    <m/>
    <n v="34830"/>
    <m/>
    <m/>
    <n v="353"/>
    <n v="313"/>
    <n v="379"/>
    <n v="331"/>
    <m/>
    <m/>
    <m/>
    <m/>
    <m/>
    <m/>
    <m/>
    <m/>
    <m/>
    <m/>
    <m/>
    <m/>
    <m/>
    <n v="2119"/>
    <m/>
    <m/>
    <n v="69"/>
    <m/>
    <m/>
    <m/>
    <m/>
    <m/>
    <m/>
    <m/>
    <m/>
    <m/>
    <m/>
    <n v="2"/>
    <n v="2"/>
    <n v="39"/>
    <n v="61.5"/>
    <n v="46"/>
    <n v="46"/>
    <n v="6"/>
    <n v="0"/>
    <m/>
    <m/>
    <m/>
    <m/>
    <m/>
    <m/>
    <m/>
    <m/>
    <m/>
    <m/>
    <m/>
    <m/>
    <m/>
    <m/>
    <m/>
    <m/>
    <m/>
    <m/>
    <m/>
    <m/>
    <m/>
    <m/>
    <m/>
    <m/>
    <m/>
    <m/>
    <m/>
    <m/>
    <m/>
    <m/>
    <m/>
    <m/>
    <m/>
    <m/>
    <m/>
    <m/>
    <m/>
    <m/>
    <m/>
    <m/>
    <m/>
    <m/>
    <m/>
    <m/>
    <m/>
    <m/>
    <m/>
    <m/>
    <m/>
    <m/>
    <m/>
    <m/>
    <m/>
    <n v="6"/>
    <n v="0"/>
    <m/>
    <m/>
    <n v="182035"/>
    <m/>
    <n v="4"/>
    <m/>
    <m/>
    <m/>
    <m/>
    <m/>
    <m/>
    <m/>
    <m/>
    <m/>
    <m/>
    <m/>
    <m/>
    <m/>
    <m/>
    <m/>
    <m/>
    <m/>
    <m/>
    <m/>
    <m/>
    <m/>
    <m/>
    <m/>
    <m/>
    <m/>
    <m/>
    <m/>
    <m/>
    <n v="992.19889770723353"/>
    <x v="1"/>
    <s v="Small"/>
  </r>
  <r>
    <s v="Siskiyous CCD"/>
    <x v="47"/>
    <s v="181"/>
    <s v="Single College District"/>
    <n v="20060"/>
    <x v="0"/>
    <n v="2324.2024761904772"/>
    <n v="5742"/>
    <m/>
    <n v="19"/>
    <n v="2"/>
    <m/>
    <m/>
    <m/>
    <m/>
    <m/>
    <m/>
    <n v="0"/>
    <m/>
    <m/>
    <n v="18"/>
    <n v="148"/>
    <s v="Wireless Access"/>
    <m/>
    <m/>
    <m/>
    <m/>
    <m/>
    <n v="28491"/>
    <m/>
    <m/>
    <m/>
    <m/>
    <m/>
    <m/>
    <m/>
    <m/>
    <n v="0"/>
    <m/>
    <m/>
    <n v="28491"/>
    <n v="5379"/>
    <m/>
    <m/>
    <m/>
    <m/>
    <m/>
    <m/>
    <m/>
    <m/>
    <m/>
    <m/>
    <m/>
    <n v="5379"/>
    <n v="2860"/>
    <m/>
    <m/>
    <m/>
    <m/>
    <m/>
    <m/>
    <m/>
    <m/>
    <m/>
    <m/>
    <m/>
    <n v="2860"/>
    <m/>
    <m/>
    <m/>
    <m/>
    <m/>
    <n v="2800"/>
    <m/>
    <m/>
    <m/>
    <m/>
    <n v="2800"/>
    <m/>
    <m/>
    <m/>
    <m/>
    <m/>
    <m/>
    <m/>
    <m/>
    <m/>
    <m/>
    <m/>
    <m/>
    <m/>
    <m/>
    <m/>
    <m/>
    <m/>
    <m/>
    <m/>
    <m/>
    <m/>
    <m/>
    <m/>
    <m/>
    <m/>
    <m/>
    <m/>
    <m/>
    <m/>
    <m/>
    <m/>
    <n v="43025"/>
    <m/>
    <m/>
    <n v="43025"/>
    <m/>
    <m/>
    <m/>
    <m/>
    <m/>
    <m/>
    <m/>
    <m/>
    <m/>
    <m/>
    <m/>
    <m/>
    <m/>
    <m/>
    <m/>
    <m/>
    <m/>
    <m/>
    <m/>
    <m/>
    <m/>
    <m/>
    <m/>
    <m/>
    <m/>
    <m/>
    <n v="466"/>
    <m/>
    <m/>
    <m/>
    <m/>
    <m/>
    <m/>
    <m/>
    <m/>
    <m/>
    <n v="466"/>
    <m/>
    <m/>
    <m/>
    <m/>
    <m/>
    <m/>
    <m/>
    <m/>
    <m/>
    <m/>
    <m/>
    <m/>
    <m/>
    <m/>
    <m/>
    <m/>
    <m/>
    <m/>
    <m/>
    <m/>
    <m/>
    <m/>
    <m/>
    <m/>
    <m/>
    <m/>
    <m/>
    <m/>
    <m/>
    <m/>
    <m/>
    <m/>
    <m/>
    <m/>
    <m/>
    <m/>
    <n v="7403"/>
    <m/>
    <m/>
    <m/>
    <m/>
    <m/>
    <m/>
    <m/>
    <m/>
    <m/>
    <n v="7403"/>
    <n v="36730"/>
    <n v="46291"/>
    <n v="90424"/>
    <s v="Dean or other administrator"/>
    <m/>
    <m/>
    <s v="yes"/>
    <m/>
    <m/>
    <m/>
    <m/>
    <m/>
    <m/>
    <n v="878"/>
    <n v="8330"/>
    <n v="10823"/>
    <n v="103"/>
    <m/>
    <n v="33040"/>
    <m/>
    <n v="322"/>
    <n v="3031"/>
    <n v="1085"/>
    <m/>
    <m/>
    <n v="140"/>
    <n v="140"/>
    <n v="70"/>
    <n v="317"/>
    <m/>
    <m/>
    <n v="1"/>
    <m/>
    <m/>
    <m/>
    <m/>
    <m/>
    <m/>
    <m/>
    <m/>
    <m/>
    <m/>
    <n v="1.64"/>
    <n v="1"/>
    <n v="4.9000000000000004"/>
    <n v="1"/>
    <m/>
    <n v="5"/>
    <n v="3.9"/>
    <n v="1317"/>
    <s v="Actual"/>
    <n v="8093"/>
    <n v="1405"/>
    <n v="9490"/>
    <n v="2027"/>
    <m/>
    <m/>
    <m/>
    <n v="622"/>
    <m/>
    <n v="21537"/>
    <m/>
    <m/>
    <n v="378"/>
    <n v="347"/>
    <n v="360"/>
    <n v="215"/>
    <m/>
    <m/>
    <m/>
    <m/>
    <m/>
    <m/>
    <m/>
    <m/>
    <m/>
    <m/>
    <m/>
    <m/>
    <m/>
    <n v="2029"/>
    <m/>
    <m/>
    <n v="113"/>
    <m/>
    <m/>
    <m/>
    <m/>
    <m/>
    <m/>
    <m/>
    <m/>
    <m/>
    <m/>
    <n v="0"/>
    <n v="0"/>
    <n v="0"/>
    <n v="52"/>
    <n v="12"/>
    <n v="12"/>
    <n v="0"/>
    <n v="3"/>
    <m/>
    <m/>
    <m/>
    <m/>
    <m/>
    <m/>
    <m/>
    <m/>
    <m/>
    <m/>
    <m/>
    <m/>
    <m/>
    <m/>
    <m/>
    <m/>
    <m/>
    <m/>
    <m/>
    <m/>
    <m/>
    <m/>
    <m/>
    <m/>
    <m/>
    <m/>
    <m/>
    <m/>
    <m/>
    <m/>
    <m/>
    <m/>
    <m/>
    <m/>
    <m/>
    <m/>
    <m/>
    <m/>
    <m/>
    <m/>
    <m/>
    <m/>
    <m/>
    <m/>
    <m/>
    <m/>
    <m/>
    <m/>
    <m/>
    <m/>
    <m/>
    <m/>
    <m/>
    <n v="0"/>
    <n v="3"/>
    <m/>
    <m/>
    <n v="55913"/>
    <m/>
    <n v="108"/>
    <m/>
    <m/>
    <m/>
    <m/>
    <m/>
    <m/>
    <m/>
    <m/>
    <m/>
    <m/>
    <m/>
    <m/>
    <m/>
    <m/>
    <m/>
    <m/>
    <m/>
    <m/>
    <m/>
    <m/>
    <m/>
    <m/>
    <m/>
    <m/>
    <m/>
    <m/>
    <m/>
    <m/>
    <n v="2324.2024761904772"/>
    <x v="1"/>
    <s v="Small"/>
  </r>
  <r>
    <s v="Hartnell CCD"/>
    <x v="48"/>
    <s v="451"/>
    <s v="Single College District"/>
    <n v="20060"/>
    <x v="0"/>
    <n v="6746.7491428571329"/>
    <n v="58546"/>
    <m/>
    <n v="220"/>
    <n v="22"/>
    <m/>
    <m/>
    <m/>
    <m/>
    <m/>
    <m/>
    <n v="95"/>
    <m/>
    <m/>
    <n v="88"/>
    <n v="379"/>
    <s v="Wireless Access"/>
    <m/>
    <m/>
    <m/>
    <m/>
    <m/>
    <n v="30194"/>
    <m/>
    <m/>
    <n v="25536"/>
    <n v="0"/>
    <n v="0"/>
    <n v="0"/>
    <m/>
    <m/>
    <n v="0"/>
    <n v="0"/>
    <m/>
    <n v="55730"/>
    <n v="17575"/>
    <m/>
    <m/>
    <n v="0"/>
    <n v="0"/>
    <n v="0"/>
    <n v="0"/>
    <m/>
    <m/>
    <n v="0"/>
    <n v="0"/>
    <m/>
    <n v="17575"/>
    <n v="0"/>
    <m/>
    <m/>
    <n v="0"/>
    <n v="0"/>
    <n v="0"/>
    <n v="0"/>
    <m/>
    <m/>
    <n v="0"/>
    <n v="0"/>
    <m/>
    <n v="0"/>
    <n v="0"/>
    <m/>
    <n v="0"/>
    <n v="0"/>
    <n v="0"/>
    <n v="2800"/>
    <m/>
    <m/>
    <n v="0"/>
    <m/>
    <n v="2800"/>
    <m/>
    <m/>
    <m/>
    <m/>
    <m/>
    <m/>
    <m/>
    <m/>
    <m/>
    <m/>
    <m/>
    <m/>
    <m/>
    <m/>
    <m/>
    <m/>
    <m/>
    <m/>
    <m/>
    <m/>
    <m/>
    <m/>
    <m/>
    <m/>
    <n v="6000"/>
    <m/>
    <n v="0"/>
    <n v="0"/>
    <n v="0"/>
    <m/>
    <m/>
    <n v="34446"/>
    <n v="0"/>
    <n v="0"/>
    <n v="40446"/>
    <m/>
    <m/>
    <m/>
    <m/>
    <m/>
    <m/>
    <m/>
    <m/>
    <m/>
    <m/>
    <m/>
    <m/>
    <m/>
    <m/>
    <m/>
    <m/>
    <m/>
    <m/>
    <m/>
    <m/>
    <m/>
    <m/>
    <m/>
    <m/>
    <m/>
    <m/>
    <n v="1735"/>
    <m/>
    <n v="0"/>
    <n v="0"/>
    <n v="0"/>
    <m/>
    <m/>
    <n v="0"/>
    <n v="0"/>
    <m/>
    <n v="1735"/>
    <m/>
    <m/>
    <m/>
    <m/>
    <m/>
    <m/>
    <m/>
    <m/>
    <m/>
    <m/>
    <m/>
    <m/>
    <m/>
    <m/>
    <m/>
    <m/>
    <m/>
    <m/>
    <m/>
    <m/>
    <m/>
    <m/>
    <m/>
    <m/>
    <m/>
    <m/>
    <m/>
    <m/>
    <m/>
    <m/>
    <m/>
    <m/>
    <m/>
    <m/>
    <m/>
    <m/>
    <n v="36336"/>
    <m/>
    <n v="27430"/>
    <n v="0"/>
    <n v="0"/>
    <n v="0"/>
    <m/>
    <m/>
    <n v="0"/>
    <n v="0"/>
    <n v="63766"/>
    <n v="73305"/>
    <n v="44981"/>
    <n v="182052"/>
    <s v="Dean or other administrator"/>
    <s v="Associate Vice President for Educational Technology and Library Services"/>
    <s v="don't know"/>
    <s v="no"/>
    <m/>
    <m/>
    <m/>
    <m/>
    <m/>
    <s v="Longer work year contract"/>
    <s v="not available"/>
    <n v="2684"/>
    <n v="12739"/>
    <n v="177"/>
    <m/>
    <n v="49263"/>
    <m/>
    <m/>
    <n v="3031"/>
    <n v="1830"/>
    <m/>
    <m/>
    <m/>
    <m/>
    <n v="71"/>
    <n v="15"/>
    <m/>
    <m/>
    <n v="9"/>
    <m/>
    <m/>
    <m/>
    <m/>
    <m/>
    <m/>
    <m/>
    <m/>
    <m/>
    <m/>
    <n v="10.19"/>
    <n v="8.92"/>
    <n v="19.079999999999998"/>
    <n v="8.92"/>
    <m/>
    <n v="11"/>
    <n v="10.16"/>
    <n v="10975"/>
    <s v="Actual"/>
    <m/>
    <n v="6869"/>
    <m/>
    <m/>
    <m/>
    <m/>
    <m/>
    <m/>
    <m/>
    <n v="17110"/>
    <m/>
    <m/>
    <n v="133"/>
    <n v="63"/>
    <m/>
    <n v="104"/>
    <m/>
    <m/>
    <m/>
    <m/>
    <m/>
    <m/>
    <m/>
    <m/>
    <m/>
    <m/>
    <m/>
    <m/>
    <m/>
    <n v="2319"/>
    <m/>
    <m/>
    <n v="98"/>
    <m/>
    <m/>
    <m/>
    <m/>
    <m/>
    <m/>
    <m/>
    <m/>
    <m/>
    <m/>
    <n v="9"/>
    <n v="6"/>
    <n v="78"/>
    <n v="60"/>
    <n v="52"/>
    <n v="0"/>
    <n v="0"/>
    <n v="0"/>
    <m/>
    <m/>
    <m/>
    <m/>
    <m/>
    <m/>
    <m/>
    <m/>
    <m/>
    <m/>
    <m/>
    <m/>
    <m/>
    <m/>
    <m/>
    <m/>
    <m/>
    <m/>
    <m/>
    <m/>
    <m/>
    <m/>
    <m/>
    <m/>
    <m/>
    <m/>
    <m/>
    <m/>
    <m/>
    <m/>
    <m/>
    <m/>
    <m/>
    <m/>
    <m/>
    <m/>
    <m/>
    <m/>
    <m/>
    <m/>
    <m/>
    <m/>
    <m/>
    <m/>
    <m/>
    <m/>
    <m/>
    <m/>
    <m/>
    <m/>
    <m/>
    <m/>
    <m/>
    <n v="0"/>
    <n v="0"/>
    <m/>
    <m/>
    <n v="173297"/>
    <m/>
    <m/>
    <m/>
    <m/>
    <m/>
    <m/>
    <m/>
    <m/>
    <m/>
    <m/>
    <m/>
    <m/>
    <m/>
    <m/>
    <m/>
    <m/>
    <m/>
    <m/>
    <m/>
    <m/>
    <m/>
    <m/>
    <m/>
    <m/>
    <m/>
    <m/>
    <m/>
    <m/>
    <m/>
    <m/>
    <n v="756.36201153106867"/>
    <x v="0"/>
    <s v="Small"/>
  </r>
  <r>
    <s v="San Jose CCD"/>
    <x v="49"/>
    <s v="471"/>
    <s v="Multi-College District"/>
    <n v="20060"/>
    <x v="0"/>
    <n v="6044.036952380904"/>
    <n v="23000"/>
    <m/>
    <n v="72"/>
    <n v="12"/>
    <m/>
    <m/>
    <m/>
    <m/>
    <m/>
    <m/>
    <n v="35"/>
    <m/>
    <m/>
    <n v="80"/>
    <n v="300"/>
    <n v="3"/>
    <m/>
    <m/>
    <m/>
    <m/>
    <m/>
    <n v="32411"/>
    <m/>
    <m/>
    <n v="0"/>
    <n v="19970"/>
    <n v="0"/>
    <n v="0"/>
    <m/>
    <m/>
    <n v="0"/>
    <n v="3582"/>
    <m/>
    <n v="55963"/>
    <n v="8223"/>
    <m/>
    <m/>
    <n v="0"/>
    <n v="0"/>
    <n v="0"/>
    <n v="0"/>
    <m/>
    <m/>
    <n v="0"/>
    <n v="0"/>
    <m/>
    <n v="8223"/>
    <n v="0"/>
    <m/>
    <m/>
    <n v="0"/>
    <n v="0"/>
    <n v="0"/>
    <n v="0"/>
    <m/>
    <m/>
    <n v="0"/>
    <n v="0"/>
    <m/>
    <n v="0"/>
    <n v="0"/>
    <m/>
    <n v="0"/>
    <n v="0"/>
    <n v="0"/>
    <n v="0"/>
    <m/>
    <m/>
    <n v="0"/>
    <n v="0"/>
    <n v="0"/>
    <m/>
    <m/>
    <m/>
    <m/>
    <m/>
    <m/>
    <m/>
    <m/>
    <m/>
    <m/>
    <m/>
    <m/>
    <m/>
    <m/>
    <m/>
    <m/>
    <m/>
    <m/>
    <m/>
    <m/>
    <m/>
    <m/>
    <m/>
    <m/>
    <n v="6555"/>
    <m/>
    <n v="0"/>
    <n v="0"/>
    <n v="0"/>
    <m/>
    <m/>
    <n v="21942"/>
    <n v="0"/>
    <n v="0"/>
    <n v="28497"/>
    <m/>
    <m/>
    <m/>
    <m/>
    <m/>
    <m/>
    <m/>
    <m/>
    <m/>
    <m/>
    <m/>
    <m/>
    <m/>
    <m/>
    <m/>
    <m/>
    <m/>
    <m/>
    <m/>
    <m/>
    <m/>
    <m/>
    <m/>
    <m/>
    <m/>
    <m/>
    <n v="2288"/>
    <m/>
    <n v="0"/>
    <n v="0"/>
    <n v="0"/>
    <m/>
    <m/>
    <n v="0"/>
    <n v="0"/>
    <n v="1840"/>
    <n v="4128"/>
    <m/>
    <m/>
    <m/>
    <m/>
    <m/>
    <m/>
    <m/>
    <m/>
    <m/>
    <m/>
    <m/>
    <m/>
    <m/>
    <m/>
    <m/>
    <m/>
    <m/>
    <m/>
    <m/>
    <m/>
    <m/>
    <m/>
    <m/>
    <m/>
    <m/>
    <m/>
    <m/>
    <m/>
    <m/>
    <m/>
    <m/>
    <m/>
    <m/>
    <m/>
    <m/>
    <m/>
    <n v="11885"/>
    <m/>
    <n v="0"/>
    <n v="0"/>
    <n v="0"/>
    <n v="14754"/>
    <m/>
    <m/>
    <n v="0"/>
    <n v="0"/>
    <n v="26639"/>
    <n v="64186"/>
    <n v="32625"/>
    <n v="123450"/>
    <s v="Dean or other administrator"/>
    <m/>
    <s v="M.A. (subject other than librarianship)"/>
    <s v="don't know"/>
    <m/>
    <s v="Release time"/>
    <m/>
    <m/>
    <m/>
    <m/>
    <n v="1261"/>
    <n v="944"/>
    <n v="0"/>
    <n v="86"/>
    <m/>
    <n v="36717"/>
    <m/>
    <n v="120"/>
    <n v="0"/>
    <n v="1588"/>
    <m/>
    <m/>
    <n v="10"/>
    <n v="10"/>
    <n v="0"/>
    <n v="1279"/>
    <m/>
    <m/>
    <n v="7"/>
    <m/>
    <m/>
    <m/>
    <m/>
    <m/>
    <m/>
    <m/>
    <m/>
    <m/>
    <m/>
    <n v="5.95"/>
    <n v="4.47"/>
    <n v="10.27"/>
    <n v="4.47"/>
    <m/>
    <n v="6"/>
    <n v="5.8"/>
    <n v="3867"/>
    <s v="Actual"/>
    <n v="8023"/>
    <n v="60409"/>
    <n v="7771"/>
    <n v="1144"/>
    <m/>
    <m/>
    <m/>
    <n v="715"/>
    <m/>
    <n v="78062"/>
    <m/>
    <m/>
    <n v="4"/>
    <n v="3"/>
    <n v="5"/>
    <n v="4"/>
    <m/>
    <m/>
    <m/>
    <m/>
    <m/>
    <m/>
    <m/>
    <m/>
    <m/>
    <m/>
    <m/>
    <m/>
    <m/>
    <n v="3234"/>
    <m/>
    <m/>
    <n v="122"/>
    <m/>
    <m/>
    <m/>
    <m/>
    <m/>
    <m/>
    <m/>
    <m/>
    <m/>
    <m/>
    <n v="2"/>
    <n v="4"/>
    <n v="28"/>
    <n v="56"/>
    <n v="32"/>
    <n v="32"/>
    <n v="4"/>
    <n v="0"/>
    <m/>
    <m/>
    <m/>
    <m/>
    <m/>
    <m/>
    <m/>
    <m/>
    <m/>
    <m/>
    <m/>
    <m/>
    <m/>
    <m/>
    <m/>
    <m/>
    <m/>
    <m/>
    <m/>
    <m/>
    <m/>
    <m/>
    <m/>
    <m/>
    <m/>
    <m/>
    <m/>
    <m/>
    <m/>
    <m/>
    <m/>
    <m/>
    <m/>
    <m/>
    <m/>
    <m/>
    <m/>
    <m/>
    <m/>
    <m/>
    <m/>
    <m/>
    <m/>
    <m/>
    <m/>
    <m/>
    <m/>
    <m/>
    <m/>
    <m/>
    <m/>
    <m/>
    <m/>
    <n v="112"/>
    <n v="0"/>
    <m/>
    <m/>
    <n v="143315"/>
    <m/>
    <n v="0"/>
    <m/>
    <m/>
    <m/>
    <m/>
    <m/>
    <m/>
    <m/>
    <m/>
    <m/>
    <m/>
    <m/>
    <m/>
    <m/>
    <m/>
    <m/>
    <m/>
    <m/>
    <m/>
    <m/>
    <m/>
    <m/>
    <m/>
    <m/>
    <m/>
    <m/>
    <m/>
    <m/>
    <m/>
    <n v="1352.1335463939383"/>
    <x v="1"/>
    <s v="Small"/>
  </r>
  <r>
    <s v="Monterey CCD"/>
    <x v="50"/>
    <s v="461"/>
    <s v="Single College District"/>
    <n v="20060"/>
    <x v="0"/>
    <n v="5209.9205714285818"/>
    <n v="67500"/>
    <m/>
    <n v="147"/>
    <n v="16"/>
    <m/>
    <m/>
    <m/>
    <m/>
    <m/>
    <m/>
    <n v="108"/>
    <m/>
    <m/>
    <n v="94"/>
    <n v="762"/>
    <s v="Wireless Access"/>
    <m/>
    <m/>
    <m/>
    <m/>
    <m/>
    <n v="33500"/>
    <m/>
    <m/>
    <m/>
    <m/>
    <m/>
    <m/>
    <m/>
    <m/>
    <s v="(blank)"/>
    <m/>
    <m/>
    <s v="(blank)"/>
    <n v="44022"/>
    <m/>
    <m/>
    <m/>
    <m/>
    <m/>
    <m/>
    <m/>
    <m/>
    <m/>
    <m/>
    <m/>
    <m/>
    <m/>
    <m/>
    <m/>
    <m/>
    <m/>
    <m/>
    <m/>
    <m/>
    <m/>
    <m/>
    <m/>
    <m/>
    <m/>
    <n v="3225"/>
    <m/>
    <m/>
    <m/>
    <m/>
    <m/>
    <m/>
    <m/>
    <m/>
    <m/>
    <m/>
    <m/>
    <m/>
    <m/>
    <m/>
    <m/>
    <m/>
    <m/>
    <m/>
    <m/>
    <m/>
    <m/>
    <m/>
    <m/>
    <m/>
    <m/>
    <m/>
    <m/>
    <m/>
    <m/>
    <m/>
    <m/>
    <m/>
    <m/>
    <m/>
    <m/>
    <m/>
    <m/>
    <m/>
    <m/>
    <m/>
    <m/>
    <n v="34784"/>
    <m/>
    <m/>
    <m/>
    <m/>
    <m/>
    <m/>
    <m/>
    <m/>
    <m/>
    <m/>
    <m/>
    <m/>
    <m/>
    <m/>
    <m/>
    <m/>
    <m/>
    <m/>
    <m/>
    <m/>
    <m/>
    <m/>
    <m/>
    <m/>
    <m/>
    <m/>
    <m/>
    <m/>
    <m/>
    <n v="2740"/>
    <m/>
    <m/>
    <m/>
    <m/>
    <m/>
    <m/>
    <m/>
    <m/>
    <m/>
    <m/>
    <m/>
    <m/>
    <m/>
    <m/>
    <m/>
    <m/>
    <m/>
    <m/>
    <m/>
    <m/>
    <m/>
    <m/>
    <m/>
    <m/>
    <m/>
    <m/>
    <m/>
    <m/>
    <m/>
    <m/>
    <m/>
    <m/>
    <m/>
    <m/>
    <m/>
    <m/>
    <m/>
    <m/>
    <m/>
    <m/>
    <m/>
    <m/>
    <m/>
    <m/>
    <m/>
    <m/>
    <n v="1450"/>
    <m/>
    <m/>
    <m/>
    <m/>
    <m/>
    <m/>
    <m/>
    <m/>
    <m/>
    <m/>
    <m/>
    <m/>
    <m/>
    <m/>
    <s v="Director"/>
    <m/>
    <s v="yes"/>
    <m/>
    <m/>
    <s v="Stipend"/>
    <m/>
    <m/>
    <m/>
    <n v="547"/>
    <n v="1818"/>
    <m/>
    <n v="217"/>
    <m/>
    <n v="54000"/>
    <m/>
    <n v="314"/>
    <m/>
    <m/>
    <m/>
    <m/>
    <n v="123"/>
    <m/>
    <m/>
    <n v="388"/>
    <m/>
    <m/>
    <n v="5"/>
    <m/>
    <m/>
    <m/>
    <m/>
    <m/>
    <m/>
    <m/>
    <m/>
    <m/>
    <m/>
    <n v="0.75"/>
    <n v="5"/>
    <n v="11.95"/>
    <n v="5"/>
    <m/>
    <n v="8"/>
    <n v="6.95"/>
    <n v="13218"/>
    <s v="Actual"/>
    <n v="5386"/>
    <n v="31273"/>
    <m/>
    <n v="2496"/>
    <m/>
    <m/>
    <m/>
    <n v="2238"/>
    <m/>
    <n v="41393"/>
    <m/>
    <m/>
    <n v="313"/>
    <n v="313"/>
    <n v="90"/>
    <n v="90"/>
    <m/>
    <m/>
    <m/>
    <m/>
    <m/>
    <m/>
    <m/>
    <m/>
    <m/>
    <m/>
    <m/>
    <m/>
    <m/>
    <n v="2662"/>
    <m/>
    <m/>
    <n v="121"/>
    <m/>
    <m/>
    <m/>
    <m/>
    <m/>
    <m/>
    <m/>
    <m/>
    <m/>
    <m/>
    <n v="5"/>
    <n v="9"/>
    <n v="243"/>
    <n v="62"/>
    <n v="40"/>
    <n v="25"/>
    <n v="0"/>
    <n v="4"/>
    <m/>
    <m/>
    <m/>
    <m/>
    <m/>
    <m/>
    <m/>
    <m/>
    <m/>
    <m/>
    <m/>
    <m/>
    <m/>
    <m/>
    <m/>
    <m/>
    <m/>
    <m/>
    <m/>
    <m/>
    <m/>
    <m/>
    <m/>
    <m/>
    <m/>
    <m/>
    <m/>
    <m/>
    <m/>
    <m/>
    <m/>
    <m/>
    <m/>
    <m/>
    <m/>
    <m/>
    <m/>
    <m/>
    <m/>
    <m/>
    <m/>
    <m/>
    <m/>
    <m/>
    <m/>
    <m/>
    <m/>
    <m/>
    <m/>
    <m/>
    <m/>
    <m/>
    <m/>
    <n v="0"/>
    <n v="120"/>
    <m/>
    <m/>
    <n v="341080"/>
    <m/>
    <n v="1348"/>
    <m/>
    <m/>
    <m/>
    <m/>
    <m/>
    <m/>
    <m/>
    <m/>
    <m/>
    <m/>
    <m/>
    <m/>
    <m/>
    <m/>
    <m/>
    <m/>
    <m/>
    <m/>
    <m/>
    <m/>
    <m/>
    <m/>
    <m/>
    <m/>
    <m/>
    <m/>
    <m/>
    <m/>
    <n v="1041.9841142857163"/>
    <x v="1"/>
    <s v="Small"/>
  </r>
  <r>
    <s v="Contra Costa CCD"/>
    <x v="51"/>
    <s v="312"/>
    <s v="Multi-College District"/>
    <n v="20060"/>
    <x v="0"/>
    <n v="16526.803238095221"/>
    <n v="49508"/>
    <m/>
    <n v="79"/>
    <n v="9"/>
    <m/>
    <m/>
    <m/>
    <m/>
    <m/>
    <m/>
    <n v="35"/>
    <m/>
    <m/>
    <n v="54"/>
    <n v="482"/>
    <s v="26 + Wireless Access"/>
    <m/>
    <m/>
    <m/>
    <m/>
    <m/>
    <n v="33923"/>
    <m/>
    <m/>
    <n v="0"/>
    <n v="9261"/>
    <n v="0"/>
    <n v="0"/>
    <m/>
    <m/>
    <n v="0"/>
    <n v="14319"/>
    <m/>
    <n v="57503"/>
    <n v="27646"/>
    <m/>
    <m/>
    <n v="0"/>
    <n v="0"/>
    <n v="0"/>
    <n v="0"/>
    <m/>
    <m/>
    <n v="0"/>
    <n v="0"/>
    <m/>
    <n v="27646"/>
    <n v="2156"/>
    <m/>
    <m/>
    <n v="0"/>
    <n v="0"/>
    <n v="0"/>
    <n v="0"/>
    <m/>
    <m/>
    <n v="0"/>
    <n v="0"/>
    <m/>
    <n v="2156"/>
    <n v="0"/>
    <m/>
    <n v="0"/>
    <n v="4800"/>
    <n v="0"/>
    <n v="0"/>
    <m/>
    <m/>
    <n v="0"/>
    <n v="0"/>
    <n v="4800"/>
    <m/>
    <m/>
    <m/>
    <m/>
    <m/>
    <m/>
    <m/>
    <m/>
    <m/>
    <m/>
    <m/>
    <m/>
    <m/>
    <m/>
    <m/>
    <m/>
    <m/>
    <m/>
    <m/>
    <m/>
    <m/>
    <m/>
    <m/>
    <m/>
    <n v="12429"/>
    <m/>
    <n v="0"/>
    <n v="5566"/>
    <n v="0"/>
    <m/>
    <m/>
    <n v="35281"/>
    <n v="0"/>
    <n v="5940"/>
    <n v="69216"/>
    <m/>
    <m/>
    <m/>
    <m/>
    <m/>
    <m/>
    <m/>
    <m/>
    <m/>
    <m/>
    <m/>
    <m/>
    <m/>
    <m/>
    <m/>
    <m/>
    <m/>
    <m/>
    <m/>
    <m/>
    <m/>
    <m/>
    <m/>
    <m/>
    <m/>
    <m/>
    <n v="12926"/>
    <m/>
    <n v="0"/>
    <n v="0"/>
    <n v="0"/>
    <m/>
    <m/>
    <n v="0"/>
    <n v="0"/>
    <n v="3000"/>
    <n v="15926"/>
    <m/>
    <m/>
    <m/>
    <m/>
    <m/>
    <m/>
    <m/>
    <m/>
    <m/>
    <m/>
    <m/>
    <m/>
    <m/>
    <m/>
    <m/>
    <m/>
    <m/>
    <m/>
    <m/>
    <m/>
    <m/>
    <m/>
    <m/>
    <m/>
    <m/>
    <m/>
    <m/>
    <m/>
    <m/>
    <m/>
    <m/>
    <m/>
    <m/>
    <m/>
    <m/>
    <m/>
    <n v="0"/>
    <m/>
    <n v="0"/>
    <n v="0"/>
    <n v="0"/>
    <n v="0"/>
    <m/>
    <m/>
    <n v="0"/>
    <n v="0"/>
    <n v="0"/>
    <n v="87305"/>
    <n v="89942"/>
    <n v="177247"/>
    <s v="Dean or other administrator"/>
    <m/>
    <m/>
    <s v="yes"/>
    <m/>
    <m/>
    <s v="Stipend"/>
    <m/>
    <m/>
    <m/>
    <n v="1568"/>
    <n v="7567"/>
    <n v="8268"/>
    <n v="300"/>
    <m/>
    <n v="79104"/>
    <m/>
    <n v="230"/>
    <n v="8268"/>
    <n v="1788"/>
    <m/>
    <m/>
    <n v="15"/>
    <n v="15"/>
    <n v="207"/>
    <n v="230"/>
    <m/>
    <m/>
    <n v="8"/>
    <m/>
    <m/>
    <m/>
    <m/>
    <m/>
    <m/>
    <m/>
    <m/>
    <m/>
    <m/>
    <n v="23"/>
    <n v="5.14"/>
    <n v="12.55"/>
    <n v="5.14"/>
    <m/>
    <n v="11"/>
    <n v="7.41"/>
    <n v="21462"/>
    <s v="Estimate"/>
    <n v="15053"/>
    <n v="4115"/>
    <n v="14029"/>
    <n v="2849"/>
    <m/>
    <m/>
    <m/>
    <n v="1766"/>
    <m/>
    <n v="37812"/>
    <m/>
    <m/>
    <n v="189"/>
    <n v="190"/>
    <n v="361"/>
    <n v="360"/>
    <m/>
    <m/>
    <m/>
    <m/>
    <m/>
    <m/>
    <m/>
    <m/>
    <m/>
    <m/>
    <m/>
    <m/>
    <m/>
    <n v="4297"/>
    <m/>
    <m/>
    <n v="145"/>
    <m/>
    <m/>
    <m/>
    <m/>
    <m/>
    <m/>
    <m/>
    <m/>
    <m/>
    <m/>
    <n v="34"/>
    <n v="29"/>
    <n v="647"/>
    <n v="65"/>
    <n v="44"/>
    <n v="44"/>
    <n v="4"/>
    <n v="0"/>
    <m/>
    <m/>
    <m/>
    <m/>
    <m/>
    <m/>
    <m/>
    <m/>
    <m/>
    <m/>
    <m/>
    <m/>
    <m/>
    <m/>
    <m/>
    <m/>
    <m/>
    <m/>
    <m/>
    <m/>
    <m/>
    <m/>
    <m/>
    <m/>
    <m/>
    <m/>
    <m/>
    <m/>
    <m/>
    <m/>
    <m/>
    <m/>
    <m/>
    <m/>
    <m/>
    <m/>
    <m/>
    <m/>
    <m/>
    <m/>
    <m/>
    <m/>
    <m/>
    <m/>
    <m/>
    <m/>
    <m/>
    <m/>
    <m/>
    <m/>
    <m/>
    <m/>
    <m/>
    <n v="4"/>
    <n v="0"/>
    <m/>
    <m/>
    <n v="360141"/>
    <m/>
    <n v="4"/>
    <m/>
    <m/>
    <m/>
    <m/>
    <m/>
    <m/>
    <m/>
    <m/>
    <m/>
    <m/>
    <m/>
    <m/>
    <m/>
    <m/>
    <m/>
    <m/>
    <m/>
    <m/>
    <m/>
    <m/>
    <m/>
    <m/>
    <m/>
    <m/>
    <m/>
    <m/>
    <m/>
    <m/>
    <n v="3215.3313692792262"/>
    <x v="2"/>
    <s v="Medium"/>
  </r>
  <r>
    <s v="Los Rios CCD"/>
    <x v="52"/>
    <s v="231"/>
    <s v="Multi-College District"/>
    <n v="20060"/>
    <x v="0"/>
    <n v="21192.468952380979"/>
    <n v="20737"/>
    <m/>
    <n v="70"/>
    <n v="6"/>
    <m/>
    <m/>
    <m/>
    <m/>
    <m/>
    <m/>
    <n v="0"/>
    <m/>
    <m/>
    <n v="34"/>
    <n v="387"/>
    <n v="12"/>
    <m/>
    <m/>
    <m/>
    <m/>
    <m/>
    <n v="37921"/>
    <m/>
    <m/>
    <n v="0"/>
    <n v="0"/>
    <n v="174755"/>
    <n v="0"/>
    <m/>
    <m/>
    <n v="0"/>
    <n v="0"/>
    <m/>
    <n v="212676"/>
    <n v="26948"/>
    <m/>
    <m/>
    <n v="0"/>
    <n v="0"/>
    <n v="0"/>
    <n v="0"/>
    <m/>
    <m/>
    <n v="0"/>
    <n v="0"/>
    <m/>
    <n v="26948"/>
    <n v="754"/>
    <m/>
    <m/>
    <n v="0"/>
    <n v="0"/>
    <n v="0"/>
    <n v="0"/>
    <m/>
    <m/>
    <n v="0"/>
    <n v="0"/>
    <m/>
    <n v="754"/>
    <n v="0"/>
    <m/>
    <n v="0"/>
    <n v="0"/>
    <n v="3600"/>
    <n v="1418"/>
    <m/>
    <m/>
    <n v="0"/>
    <n v="0"/>
    <n v="5018"/>
    <m/>
    <m/>
    <m/>
    <m/>
    <m/>
    <m/>
    <m/>
    <m/>
    <m/>
    <m/>
    <m/>
    <m/>
    <m/>
    <m/>
    <m/>
    <m/>
    <m/>
    <m/>
    <m/>
    <m/>
    <m/>
    <m/>
    <m/>
    <m/>
    <n v="11894"/>
    <m/>
    <n v="0"/>
    <n v="0"/>
    <n v="0"/>
    <m/>
    <m/>
    <n v="35022"/>
    <n v="0"/>
    <n v="0"/>
    <n v="46916"/>
    <m/>
    <m/>
    <m/>
    <m/>
    <m/>
    <m/>
    <m/>
    <m/>
    <m/>
    <m/>
    <m/>
    <m/>
    <m/>
    <m/>
    <m/>
    <m/>
    <m/>
    <m/>
    <m/>
    <m/>
    <m/>
    <m/>
    <m/>
    <m/>
    <m/>
    <m/>
    <n v="0"/>
    <m/>
    <n v="0"/>
    <n v="0"/>
    <n v="2666"/>
    <m/>
    <m/>
    <n v="0"/>
    <n v="0"/>
    <n v="0"/>
    <n v="2666"/>
    <m/>
    <m/>
    <m/>
    <m/>
    <m/>
    <m/>
    <m/>
    <m/>
    <m/>
    <m/>
    <m/>
    <m/>
    <m/>
    <m/>
    <m/>
    <m/>
    <m/>
    <m/>
    <m/>
    <m/>
    <m/>
    <m/>
    <m/>
    <m/>
    <m/>
    <m/>
    <m/>
    <m/>
    <m/>
    <m/>
    <m/>
    <m/>
    <m/>
    <m/>
    <m/>
    <m/>
    <n v="0"/>
    <m/>
    <n v="0"/>
    <n v="0"/>
    <n v="0"/>
    <n v="0"/>
    <m/>
    <m/>
    <n v="0"/>
    <n v="0"/>
    <n v="0"/>
    <n v="240378"/>
    <n v="54600"/>
    <n v="294978"/>
    <s v="Dean or other administrator"/>
    <m/>
    <s v="PhD"/>
    <s v="no"/>
    <m/>
    <s v="Release time"/>
    <m/>
    <m/>
    <m/>
    <m/>
    <n v="4464"/>
    <n v="1853"/>
    <n v="4009"/>
    <n v="246"/>
    <m/>
    <n v="63675"/>
    <m/>
    <n v="61"/>
    <n v="2925"/>
    <n v="5914"/>
    <m/>
    <m/>
    <n v="107"/>
    <n v="107"/>
    <n v="107"/>
    <n v="105"/>
    <m/>
    <m/>
    <n v="10"/>
    <m/>
    <m/>
    <m/>
    <m/>
    <m/>
    <m/>
    <m/>
    <m/>
    <m/>
    <m/>
    <n v="5.6"/>
    <n v="8.6"/>
    <n v="15.1"/>
    <n v="8.6"/>
    <m/>
    <n v="8"/>
    <n v="6.5"/>
    <n v="7403"/>
    <s v="Estimate"/>
    <n v="27107"/>
    <n v="17435"/>
    <n v="23693"/>
    <n v="1939"/>
    <m/>
    <m/>
    <m/>
    <n v="0"/>
    <m/>
    <n v="70174"/>
    <m/>
    <m/>
    <n v="1148"/>
    <n v="689"/>
    <n v="2818"/>
    <n v="1778"/>
    <m/>
    <m/>
    <m/>
    <m/>
    <m/>
    <m/>
    <m/>
    <m/>
    <m/>
    <m/>
    <m/>
    <m/>
    <m/>
    <n v="5069"/>
    <m/>
    <m/>
    <n v="242"/>
    <m/>
    <m/>
    <m/>
    <m/>
    <m/>
    <m/>
    <m/>
    <m/>
    <m/>
    <m/>
    <n v="4"/>
    <n v="13"/>
    <n v="178"/>
    <n v="75.5"/>
    <n v="52"/>
    <n v="48"/>
    <n v="6"/>
    <n v="0"/>
    <m/>
    <m/>
    <m/>
    <m/>
    <m/>
    <m/>
    <m/>
    <m/>
    <m/>
    <m/>
    <m/>
    <m/>
    <m/>
    <m/>
    <m/>
    <m/>
    <m/>
    <m/>
    <m/>
    <m/>
    <m/>
    <m/>
    <m/>
    <m/>
    <m/>
    <m/>
    <m/>
    <m/>
    <m/>
    <m/>
    <m/>
    <m/>
    <m/>
    <m/>
    <m/>
    <m/>
    <m/>
    <m/>
    <m/>
    <m/>
    <m/>
    <m/>
    <m/>
    <m/>
    <m/>
    <m/>
    <m/>
    <m/>
    <m/>
    <m/>
    <m/>
    <m/>
    <m/>
    <n v="6"/>
    <n v="0"/>
    <m/>
    <m/>
    <m/>
    <m/>
    <n v="35"/>
    <m/>
    <m/>
    <m/>
    <m/>
    <m/>
    <m/>
    <m/>
    <m/>
    <m/>
    <m/>
    <m/>
    <m/>
    <m/>
    <m/>
    <m/>
    <m/>
    <m/>
    <m/>
    <m/>
    <m/>
    <m/>
    <m/>
    <m/>
    <m/>
    <m/>
    <m/>
    <m/>
    <m/>
    <n v="2464.2405758582536"/>
    <x v="2"/>
    <s v="Large"/>
  </r>
  <r>
    <s v="Los Angeles CCD"/>
    <x v="53"/>
    <s v="742"/>
    <s v="Multi-College District"/>
    <n v="20060"/>
    <x v="0"/>
    <n v="6013.5413333333527"/>
    <n v="20280"/>
    <m/>
    <n v="39"/>
    <n v="2"/>
    <m/>
    <m/>
    <m/>
    <m/>
    <m/>
    <m/>
    <n v="32"/>
    <m/>
    <m/>
    <n v="10"/>
    <n v="166"/>
    <s v="32 + Wireless Access"/>
    <m/>
    <m/>
    <m/>
    <m/>
    <m/>
    <n v="37942"/>
    <m/>
    <m/>
    <n v="0"/>
    <n v="16250"/>
    <n v="0"/>
    <n v="0"/>
    <m/>
    <m/>
    <n v="0"/>
    <n v="0"/>
    <m/>
    <n v="54192"/>
    <n v="16935"/>
    <m/>
    <m/>
    <m/>
    <m/>
    <m/>
    <m/>
    <m/>
    <m/>
    <m/>
    <m/>
    <m/>
    <m/>
    <m/>
    <m/>
    <m/>
    <m/>
    <m/>
    <m/>
    <m/>
    <m/>
    <m/>
    <m/>
    <m/>
    <m/>
    <m/>
    <n v="0"/>
    <m/>
    <m/>
    <m/>
    <m/>
    <n v="3998"/>
    <m/>
    <m/>
    <m/>
    <m/>
    <m/>
    <m/>
    <m/>
    <m/>
    <m/>
    <m/>
    <m/>
    <m/>
    <m/>
    <m/>
    <m/>
    <m/>
    <m/>
    <m/>
    <m/>
    <m/>
    <m/>
    <m/>
    <m/>
    <m/>
    <m/>
    <m/>
    <m/>
    <m/>
    <m/>
    <n v="18372"/>
    <m/>
    <m/>
    <m/>
    <m/>
    <m/>
    <m/>
    <n v="9101"/>
    <m/>
    <m/>
    <n v="27474"/>
    <m/>
    <m/>
    <m/>
    <m/>
    <m/>
    <m/>
    <m/>
    <m/>
    <m/>
    <m/>
    <m/>
    <m/>
    <m/>
    <m/>
    <m/>
    <m/>
    <m/>
    <m/>
    <m/>
    <m/>
    <m/>
    <m/>
    <m/>
    <m/>
    <m/>
    <m/>
    <m/>
    <m/>
    <m/>
    <m/>
    <m/>
    <m/>
    <m/>
    <m/>
    <m/>
    <m/>
    <m/>
    <m/>
    <m/>
    <m/>
    <m/>
    <m/>
    <m/>
    <m/>
    <m/>
    <m/>
    <m/>
    <m/>
    <m/>
    <m/>
    <m/>
    <m/>
    <m/>
    <m/>
    <m/>
    <m/>
    <m/>
    <m/>
    <m/>
    <m/>
    <m/>
    <m/>
    <m/>
    <m/>
    <m/>
    <m/>
    <m/>
    <m/>
    <m/>
    <m/>
    <m/>
    <m/>
    <m/>
    <n v="5312"/>
    <m/>
    <m/>
    <m/>
    <m/>
    <n v="2259"/>
    <m/>
    <m/>
    <m/>
    <n v="1518"/>
    <n v="9089"/>
    <n v="54192"/>
    <n v="27474"/>
    <n v="90755"/>
    <s v="Department chair (Faculty position)"/>
    <m/>
    <m/>
    <s v="yes"/>
    <m/>
    <s v="Release time"/>
    <m/>
    <m/>
    <m/>
    <m/>
    <m/>
    <m/>
    <n v="5786"/>
    <n v="168"/>
    <m/>
    <n v="94524"/>
    <m/>
    <m/>
    <n v="1661"/>
    <n v="847"/>
    <m/>
    <m/>
    <m/>
    <m/>
    <m/>
    <m/>
    <m/>
    <m/>
    <n v="3"/>
    <m/>
    <m/>
    <m/>
    <m/>
    <m/>
    <m/>
    <m/>
    <m/>
    <m/>
    <m/>
    <n v="6"/>
    <n v="1"/>
    <n v="5"/>
    <n v="1"/>
    <m/>
    <n v="4"/>
    <n v="4"/>
    <n v="5562"/>
    <s v="Actual"/>
    <n v="5878"/>
    <n v="3380"/>
    <n v="5444"/>
    <m/>
    <m/>
    <m/>
    <m/>
    <m/>
    <m/>
    <n v="14702"/>
    <m/>
    <m/>
    <n v="239"/>
    <n v="239"/>
    <n v="119"/>
    <n v="119"/>
    <m/>
    <m/>
    <m/>
    <m/>
    <m/>
    <m/>
    <m/>
    <m/>
    <m/>
    <m/>
    <m/>
    <m/>
    <m/>
    <n v="1720"/>
    <m/>
    <m/>
    <n v="86"/>
    <m/>
    <m/>
    <m/>
    <m/>
    <m/>
    <m/>
    <m/>
    <m/>
    <m/>
    <m/>
    <n v="1"/>
    <n v="4"/>
    <n v="82"/>
    <n v="62"/>
    <n v="32"/>
    <n v="32"/>
    <n v="6"/>
    <n v="0"/>
    <m/>
    <m/>
    <m/>
    <m/>
    <m/>
    <m/>
    <m/>
    <m/>
    <m/>
    <m/>
    <m/>
    <m/>
    <m/>
    <m/>
    <m/>
    <m/>
    <m/>
    <m/>
    <m/>
    <m/>
    <m/>
    <m/>
    <m/>
    <m/>
    <m/>
    <m/>
    <m/>
    <m/>
    <m/>
    <m/>
    <m/>
    <m/>
    <m/>
    <m/>
    <m/>
    <m/>
    <m/>
    <m/>
    <m/>
    <m/>
    <m/>
    <m/>
    <m/>
    <m/>
    <m/>
    <m/>
    <m/>
    <m/>
    <m/>
    <m/>
    <m/>
    <m/>
    <m/>
    <n v="6"/>
    <n v="0"/>
    <m/>
    <m/>
    <m/>
    <m/>
    <n v="0"/>
    <m/>
    <m/>
    <m/>
    <m/>
    <m/>
    <m/>
    <m/>
    <m/>
    <m/>
    <m/>
    <m/>
    <m/>
    <m/>
    <m/>
    <m/>
    <m/>
    <m/>
    <m/>
    <m/>
    <m/>
    <m/>
    <m/>
    <m/>
    <m/>
    <m/>
    <m/>
    <m/>
    <m/>
    <n v="6013.5413333333527"/>
    <x v="1"/>
    <s v="Small"/>
  </r>
  <r>
    <s v="Citrus CCD"/>
    <x v="54"/>
    <s v="821"/>
    <s v="Single College District"/>
    <n v="20060"/>
    <x v="0"/>
    <n v="10163.479428571434"/>
    <n v="33000"/>
    <m/>
    <n v="100"/>
    <n v="19"/>
    <m/>
    <m/>
    <m/>
    <m/>
    <m/>
    <m/>
    <n v="40"/>
    <m/>
    <m/>
    <n v="132"/>
    <n v="422"/>
    <n v="0"/>
    <m/>
    <m/>
    <m/>
    <m/>
    <m/>
    <n v="41294"/>
    <m/>
    <m/>
    <n v="0"/>
    <n v="0"/>
    <n v="0"/>
    <n v="0"/>
    <m/>
    <m/>
    <n v="0"/>
    <n v="0"/>
    <m/>
    <n v="41294"/>
    <n v="14610"/>
    <m/>
    <m/>
    <n v="0"/>
    <n v="0"/>
    <n v="0"/>
    <n v="0"/>
    <m/>
    <m/>
    <n v="0"/>
    <n v="0"/>
    <m/>
    <n v="14610"/>
    <n v="0"/>
    <m/>
    <m/>
    <n v="0"/>
    <n v="0"/>
    <n v="0"/>
    <n v="0"/>
    <m/>
    <m/>
    <n v="0"/>
    <n v="0"/>
    <m/>
    <n v="0"/>
    <n v="3800"/>
    <m/>
    <n v="0"/>
    <n v="0"/>
    <n v="0"/>
    <n v="0"/>
    <m/>
    <m/>
    <n v="0"/>
    <m/>
    <n v="3800"/>
    <m/>
    <m/>
    <m/>
    <m/>
    <m/>
    <m/>
    <m/>
    <m/>
    <m/>
    <m/>
    <m/>
    <m/>
    <m/>
    <m/>
    <m/>
    <m/>
    <m/>
    <m/>
    <m/>
    <m/>
    <m/>
    <m/>
    <m/>
    <m/>
    <n v="29445"/>
    <m/>
    <n v="0"/>
    <n v="0"/>
    <n v="0"/>
    <m/>
    <m/>
    <n v="25975"/>
    <n v="0"/>
    <n v="0"/>
    <n v="55420"/>
    <m/>
    <m/>
    <m/>
    <m/>
    <m/>
    <m/>
    <m/>
    <m/>
    <m/>
    <m/>
    <m/>
    <m/>
    <m/>
    <m/>
    <m/>
    <m/>
    <m/>
    <m/>
    <m/>
    <m/>
    <m/>
    <m/>
    <m/>
    <m/>
    <m/>
    <m/>
    <n v="11928"/>
    <m/>
    <n v="0"/>
    <n v="0"/>
    <n v="0"/>
    <m/>
    <m/>
    <n v="0"/>
    <n v="0"/>
    <n v="0"/>
    <n v="11928"/>
    <m/>
    <m/>
    <m/>
    <m/>
    <m/>
    <m/>
    <m/>
    <m/>
    <m/>
    <m/>
    <m/>
    <m/>
    <m/>
    <m/>
    <m/>
    <m/>
    <m/>
    <m/>
    <m/>
    <m/>
    <m/>
    <m/>
    <m/>
    <m/>
    <m/>
    <m/>
    <m/>
    <m/>
    <m/>
    <m/>
    <m/>
    <m/>
    <m/>
    <m/>
    <m/>
    <m/>
    <n v="0"/>
    <m/>
    <n v="0"/>
    <n v="0"/>
    <n v="0"/>
    <n v="0"/>
    <m/>
    <m/>
    <n v="0"/>
    <n v="0"/>
    <n v="0"/>
    <n v="55904"/>
    <n v="71148"/>
    <n v="127052"/>
    <s v="Dean or other administrator"/>
    <m/>
    <m/>
    <s v="yes"/>
    <s v="None"/>
    <m/>
    <m/>
    <m/>
    <m/>
    <m/>
    <n v="1223"/>
    <n v="18728"/>
    <n v="14192"/>
    <n v="118"/>
    <m/>
    <n v="40272"/>
    <m/>
    <n v="404"/>
    <n v="5000"/>
    <n v="1401"/>
    <m/>
    <m/>
    <n v="0"/>
    <n v="0"/>
    <n v="0"/>
    <n v="876"/>
    <m/>
    <m/>
    <n v="7"/>
    <m/>
    <m/>
    <m/>
    <m/>
    <m/>
    <m/>
    <m/>
    <m/>
    <m/>
    <m/>
    <n v="3.2"/>
    <n v="3.16"/>
    <n v="15.08"/>
    <n v="3.16"/>
    <m/>
    <n v="16"/>
    <n v="11.92"/>
    <n v="7789"/>
    <s v="Estimate"/>
    <n v="15224"/>
    <n v="26146"/>
    <n v="10000"/>
    <n v="9067"/>
    <m/>
    <m/>
    <m/>
    <n v="1733"/>
    <m/>
    <n v="62170"/>
    <m/>
    <m/>
    <n v="102"/>
    <n v="89"/>
    <n v="136"/>
    <n v="52"/>
    <m/>
    <m/>
    <m/>
    <m/>
    <m/>
    <m/>
    <m/>
    <m/>
    <m/>
    <m/>
    <m/>
    <m/>
    <m/>
    <n v="6291"/>
    <m/>
    <m/>
    <n v="281"/>
    <m/>
    <m/>
    <m/>
    <m/>
    <m/>
    <m/>
    <m/>
    <m/>
    <m/>
    <m/>
    <n v="4"/>
    <n v="4"/>
    <n v="75"/>
    <n v="68"/>
    <n v="52"/>
    <n v="52"/>
    <n v="5.5"/>
    <n v="0"/>
    <m/>
    <m/>
    <m/>
    <m/>
    <m/>
    <m/>
    <m/>
    <m/>
    <m/>
    <m/>
    <m/>
    <m/>
    <m/>
    <m/>
    <m/>
    <m/>
    <m/>
    <m/>
    <m/>
    <m/>
    <m/>
    <m/>
    <m/>
    <m/>
    <m/>
    <m/>
    <m/>
    <m/>
    <m/>
    <m/>
    <m/>
    <m/>
    <m/>
    <m/>
    <m/>
    <m/>
    <m/>
    <m/>
    <m/>
    <m/>
    <m/>
    <m/>
    <m/>
    <m/>
    <m/>
    <m/>
    <m/>
    <m/>
    <m/>
    <m/>
    <m/>
    <m/>
    <m/>
    <n v="5.5"/>
    <n v="0"/>
    <m/>
    <m/>
    <n v="481683"/>
    <m/>
    <n v="0"/>
    <m/>
    <m/>
    <m/>
    <m/>
    <m/>
    <m/>
    <m/>
    <m/>
    <m/>
    <m/>
    <m/>
    <m/>
    <m/>
    <m/>
    <m/>
    <m/>
    <m/>
    <m/>
    <m/>
    <m/>
    <m/>
    <m/>
    <m/>
    <m/>
    <m/>
    <m/>
    <m/>
    <m/>
    <n v="3216.2909584086815"/>
    <x v="0"/>
    <s v="Medium"/>
  </r>
  <r>
    <s v="San Jose CCD"/>
    <x v="55"/>
    <s v="472"/>
    <s v="Multi-College District"/>
    <n v="20060"/>
    <x v="0"/>
    <n v="6077.791428571395"/>
    <n v="53171"/>
    <m/>
    <n v="22"/>
    <n v="10"/>
    <m/>
    <m/>
    <m/>
    <m/>
    <m/>
    <m/>
    <n v="29"/>
    <m/>
    <m/>
    <n v="60"/>
    <n v="400"/>
    <n v="120"/>
    <m/>
    <m/>
    <m/>
    <m/>
    <m/>
    <n v="42796"/>
    <m/>
    <m/>
    <n v="0"/>
    <n v="0"/>
    <n v="0"/>
    <n v="0"/>
    <m/>
    <m/>
    <n v="0"/>
    <n v="0"/>
    <m/>
    <n v="42796"/>
    <n v="14460"/>
    <m/>
    <m/>
    <n v="0"/>
    <n v="0"/>
    <n v="0"/>
    <n v="0"/>
    <m/>
    <m/>
    <n v="0"/>
    <n v="0"/>
    <m/>
    <n v="14460"/>
    <n v="0"/>
    <m/>
    <m/>
    <n v="0"/>
    <n v="0"/>
    <n v="0"/>
    <n v="0"/>
    <m/>
    <m/>
    <n v="0"/>
    <n v="0"/>
    <m/>
    <n v="0"/>
    <n v="0"/>
    <m/>
    <n v="0"/>
    <n v="0"/>
    <n v="0"/>
    <n v="0"/>
    <m/>
    <m/>
    <n v="0"/>
    <n v="0"/>
    <n v="0"/>
    <m/>
    <m/>
    <m/>
    <m/>
    <m/>
    <m/>
    <m/>
    <m/>
    <m/>
    <m/>
    <m/>
    <m/>
    <m/>
    <m/>
    <m/>
    <m/>
    <m/>
    <m/>
    <m/>
    <m/>
    <m/>
    <m/>
    <m/>
    <m/>
    <n v="4372"/>
    <m/>
    <n v="0"/>
    <n v="0"/>
    <n v="0"/>
    <m/>
    <m/>
    <n v="21954"/>
    <n v="0"/>
    <n v="0"/>
    <n v="26326"/>
    <m/>
    <m/>
    <m/>
    <m/>
    <m/>
    <m/>
    <m/>
    <m/>
    <m/>
    <m/>
    <m/>
    <m/>
    <m/>
    <m/>
    <m/>
    <m/>
    <m/>
    <m/>
    <m/>
    <m/>
    <m/>
    <m/>
    <m/>
    <m/>
    <m/>
    <m/>
    <n v="4115"/>
    <m/>
    <n v="0"/>
    <n v="0"/>
    <n v="0"/>
    <m/>
    <m/>
    <n v="0"/>
    <n v="0"/>
    <n v="0"/>
    <n v="4115"/>
    <m/>
    <m/>
    <m/>
    <m/>
    <m/>
    <m/>
    <m/>
    <m/>
    <m/>
    <m/>
    <m/>
    <m/>
    <m/>
    <m/>
    <m/>
    <m/>
    <m/>
    <m/>
    <m/>
    <m/>
    <m/>
    <m/>
    <m/>
    <m/>
    <m/>
    <m/>
    <m/>
    <m/>
    <m/>
    <m/>
    <m/>
    <m/>
    <m/>
    <m/>
    <m/>
    <m/>
    <n v="12080"/>
    <m/>
    <n v="0"/>
    <n v="0"/>
    <n v="0"/>
    <n v="0"/>
    <m/>
    <m/>
    <n v="0"/>
    <n v="0"/>
    <n v="12080"/>
    <n v="57256"/>
    <n v="30441"/>
    <n v="99777"/>
    <m/>
    <s v="Library Coordinator (Faculty position, 30 %)"/>
    <s v="PhD"/>
    <s v="no"/>
    <m/>
    <s v="Release time"/>
    <m/>
    <m/>
    <m/>
    <m/>
    <n v="1455"/>
    <n v="1764"/>
    <n v="0"/>
    <n v="189"/>
    <m/>
    <n v="57215"/>
    <m/>
    <n v="347"/>
    <n v="0"/>
    <n v="1767"/>
    <m/>
    <m/>
    <n v="24"/>
    <n v="24"/>
    <n v="24"/>
    <n v="409"/>
    <m/>
    <m/>
    <n v="7"/>
    <m/>
    <m/>
    <m/>
    <m/>
    <m/>
    <m/>
    <m/>
    <m/>
    <m/>
    <m/>
    <n v="0.81"/>
    <n v="3.5"/>
    <n v="8.4"/>
    <n v="3.5"/>
    <m/>
    <n v="6"/>
    <n v="4.9000000000000004"/>
    <n v="6995"/>
    <s v="Estimate"/>
    <n v="16055"/>
    <n v="34278"/>
    <n v="10280"/>
    <n v="5841"/>
    <m/>
    <m/>
    <m/>
    <n v="6292"/>
    <m/>
    <n v="72746"/>
    <m/>
    <m/>
    <n v="31"/>
    <n v="22"/>
    <n v="30"/>
    <n v="20"/>
    <m/>
    <m/>
    <m/>
    <m/>
    <m/>
    <m/>
    <m/>
    <m/>
    <m/>
    <m/>
    <m/>
    <m/>
    <m/>
    <n v="1452"/>
    <m/>
    <m/>
    <n v="74"/>
    <m/>
    <m/>
    <m/>
    <m/>
    <m/>
    <m/>
    <m/>
    <m/>
    <m/>
    <m/>
    <n v="1"/>
    <n v="2"/>
    <n v="35"/>
    <n v="64"/>
    <n v="32"/>
    <n v="24"/>
    <n v="4"/>
    <n v="0"/>
    <m/>
    <m/>
    <m/>
    <m/>
    <m/>
    <m/>
    <m/>
    <m/>
    <m/>
    <m/>
    <m/>
    <m/>
    <m/>
    <m/>
    <m/>
    <m/>
    <m/>
    <m/>
    <m/>
    <m/>
    <m/>
    <m/>
    <m/>
    <m/>
    <m/>
    <m/>
    <m/>
    <m/>
    <m/>
    <m/>
    <m/>
    <m/>
    <m/>
    <m/>
    <m/>
    <m/>
    <m/>
    <m/>
    <m/>
    <m/>
    <m/>
    <m/>
    <m/>
    <m/>
    <m/>
    <m/>
    <m/>
    <m/>
    <m/>
    <m/>
    <m/>
    <m/>
    <m/>
    <n v="4"/>
    <n v="0"/>
    <m/>
    <m/>
    <n v="150000"/>
    <m/>
    <n v="35"/>
    <m/>
    <m/>
    <m/>
    <m/>
    <m/>
    <m/>
    <m/>
    <m/>
    <m/>
    <m/>
    <m/>
    <m/>
    <m/>
    <m/>
    <m/>
    <m/>
    <m/>
    <m/>
    <m/>
    <m/>
    <m/>
    <m/>
    <m/>
    <m/>
    <m/>
    <m/>
    <m/>
    <m/>
    <n v="1736.5118367346843"/>
    <x v="1"/>
    <s v="Small"/>
  </r>
  <r>
    <s v="Yuba CCD"/>
    <x v="56"/>
    <s v="291"/>
    <s v="Multi-College District"/>
    <n v="20060"/>
    <x v="0"/>
    <n v="7700.450857142906"/>
    <n v="16000"/>
    <m/>
    <n v="40"/>
    <n v="1"/>
    <m/>
    <m/>
    <m/>
    <m/>
    <m/>
    <m/>
    <n v="0"/>
    <m/>
    <m/>
    <n v="65"/>
    <n v="125"/>
    <n v="65"/>
    <m/>
    <m/>
    <m/>
    <m/>
    <m/>
    <n v="44400"/>
    <m/>
    <m/>
    <n v="0"/>
    <n v="5500"/>
    <n v="0"/>
    <n v="0"/>
    <m/>
    <m/>
    <n v="0"/>
    <n v="0"/>
    <m/>
    <n v="49900"/>
    <n v="33000"/>
    <m/>
    <m/>
    <n v="0"/>
    <n v="0"/>
    <n v="0"/>
    <n v="0"/>
    <m/>
    <m/>
    <n v="0"/>
    <n v="0"/>
    <m/>
    <n v="33000"/>
    <n v="200"/>
    <m/>
    <m/>
    <n v="0"/>
    <n v="0"/>
    <n v="0"/>
    <n v="0"/>
    <m/>
    <m/>
    <n v="0"/>
    <n v="0"/>
    <m/>
    <n v="200"/>
    <n v="0"/>
    <m/>
    <n v="0"/>
    <n v="0"/>
    <n v="0"/>
    <n v="0"/>
    <m/>
    <m/>
    <n v="0"/>
    <n v="0"/>
    <n v="0"/>
    <m/>
    <m/>
    <m/>
    <m/>
    <m/>
    <m/>
    <m/>
    <m/>
    <m/>
    <m/>
    <m/>
    <m/>
    <m/>
    <m/>
    <m/>
    <m/>
    <m/>
    <m/>
    <m/>
    <m/>
    <m/>
    <m/>
    <m/>
    <m/>
    <n v="2302"/>
    <m/>
    <n v="0"/>
    <n v="0"/>
    <n v="0"/>
    <m/>
    <m/>
    <n v="14791"/>
    <n v="0"/>
    <n v="0"/>
    <n v="17093"/>
    <m/>
    <m/>
    <m/>
    <m/>
    <m/>
    <m/>
    <m/>
    <m/>
    <m/>
    <m/>
    <m/>
    <m/>
    <m/>
    <m/>
    <m/>
    <m/>
    <m/>
    <m/>
    <m/>
    <m/>
    <m/>
    <m/>
    <m/>
    <m/>
    <m/>
    <m/>
    <n v="11528"/>
    <m/>
    <n v="0"/>
    <n v="0"/>
    <n v="0"/>
    <m/>
    <m/>
    <n v="0"/>
    <n v="0"/>
    <n v="0"/>
    <n v="11528"/>
    <m/>
    <m/>
    <m/>
    <m/>
    <m/>
    <m/>
    <m/>
    <m/>
    <m/>
    <m/>
    <m/>
    <m/>
    <m/>
    <m/>
    <m/>
    <m/>
    <m/>
    <m/>
    <m/>
    <m/>
    <m/>
    <m/>
    <m/>
    <m/>
    <m/>
    <m/>
    <m/>
    <m/>
    <m/>
    <m/>
    <m/>
    <m/>
    <m/>
    <m/>
    <m/>
    <m/>
    <n v="0"/>
    <m/>
    <n v="0"/>
    <n v="0"/>
    <n v="0"/>
    <n v="2673"/>
    <m/>
    <m/>
    <n v="0"/>
    <n v="0"/>
    <n v="2673"/>
    <n v="83100"/>
    <n v="28621"/>
    <n v="114394"/>
    <m/>
    <s v="Librarian"/>
    <s v="M.A. (subject other than librarianship)"/>
    <s v="no"/>
    <s v="None"/>
    <m/>
    <m/>
    <m/>
    <m/>
    <m/>
    <n v="859"/>
    <n v="7887"/>
    <n v="0"/>
    <n v="238"/>
    <m/>
    <n v="61501"/>
    <m/>
    <n v="111"/>
    <n v="0"/>
    <m/>
    <m/>
    <m/>
    <n v="384"/>
    <m/>
    <n v="63"/>
    <n v="161"/>
    <m/>
    <m/>
    <n v="3"/>
    <m/>
    <m/>
    <m/>
    <m/>
    <m/>
    <m/>
    <m/>
    <m/>
    <m/>
    <m/>
    <n v="3.4"/>
    <n v="1.5"/>
    <n v="6"/>
    <n v="1.5"/>
    <m/>
    <n v="4.5"/>
    <n v="4.5"/>
    <n v="2424"/>
    <s v="Estimate"/>
    <n v="15396"/>
    <n v="9619"/>
    <n v="1506"/>
    <n v="34315"/>
    <m/>
    <m/>
    <m/>
    <n v="0"/>
    <m/>
    <n v="60836"/>
    <m/>
    <m/>
    <n v="351"/>
    <n v="291"/>
    <m/>
    <n v="95"/>
    <m/>
    <m/>
    <m/>
    <m/>
    <m/>
    <m/>
    <m/>
    <m/>
    <m/>
    <m/>
    <m/>
    <m/>
    <m/>
    <n v="725"/>
    <m/>
    <m/>
    <n v="29"/>
    <m/>
    <m/>
    <m/>
    <m/>
    <m/>
    <m/>
    <m/>
    <m/>
    <m/>
    <m/>
    <n v="0"/>
    <n v="0"/>
    <n v="0"/>
    <n v="62"/>
    <n v="40"/>
    <n v="20"/>
    <n v="0"/>
    <n v="0"/>
    <m/>
    <m/>
    <m/>
    <m/>
    <m/>
    <m/>
    <m/>
    <m/>
    <m/>
    <m/>
    <m/>
    <m/>
    <m/>
    <m/>
    <m/>
    <m/>
    <m/>
    <m/>
    <m/>
    <m/>
    <m/>
    <m/>
    <m/>
    <m/>
    <m/>
    <m/>
    <m/>
    <m/>
    <m/>
    <m/>
    <m/>
    <m/>
    <m/>
    <m/>
    <m/>
    <m/>
    <m/>
    <m/>
    <m/>
    <m/>
    <m/>
    <m/>
    <m/>
    <m/>
    <m/>
    <m/>
    <m/>
    <m/>
    <m/>
    <m/>
    <m/>
    <m/>
    <m/>
    <n v="0"/>
    <n v="0"/>
    <m/>
    <m/>
    <n v="235392"/>
    <m/>
    <m/>
    <m/>
    <m/>
    <m/>
    <m/>
    <m/>
    <m/>
    <m/>
    <m/>
    <m/>
    <m/>
    <m/>
    <m/>
    <m/>
    <m/>
    <m/>
    <m/>
    <m/>
    <m/>
    <m/>
    <m/>
    <m/>
    <m/>
    <m/>
    <m/>
    <m/>
    <m/>
    <m/>
    <m/>
    <n v="5133.6339047619376"/>
    <x v="0"/>
    <s v="Small"/>
  </r>
  <r>
    <s v="Coast CCD"/>
    <x v="57"/>
    <s v="832"/>
    <s v="Multi-College District"/>
    <n v="20060"/>
    <x v="0"/>
    <n v="11051.116952380962"/>
    <n v="25641"/>
    <m/>
    <n v="106"/>
    <n v="2"/>
    <m/>
    <m/>
    <m/>
    <m/>
    <m/>
    <m/>
    <n v="70"/>
    <m/>
    <m/>
    <n v="34"/>
    <n v="408"/>
    <m/>
    <m/>
    <m/>
    <m/>
    <m/>
    <m/>
    <n v="45704"/>
    <m/>
    <m/>
    <m/>
    <m/>
    <m/>
    <m/>
    <m/>
    <m/>
    <n v="0"/>
    <n v="800"/>
    <m/>
    <n v="46504"/>
    <n v="7551"/>
    <m/>
    <m/>
    <m/>
    <m/>
    <m/>
    <m/>
    <m/>
    <m/>
    <m/>
    <m/>
    <m/>
    <n v="7551"/>
    <m/>
    <m/>
    <m/>
    <m/>
    <m/>
    <m/>
    <m/>
    <m/>
    <m/>
    <m/>
    <m/>
    <m/>
    <n v="0"/>
    <m/>
    <m/>
    <m/>
    <m/>
    <m/>
    <m/>
    <m/>
    <m/>
    <m/>
    <m/>
    <n v="0"/>
    <m/>
    <m/>
    <m/>
    <m/>
    <m/>
    <m/>
    <m/>
    <m/>
    <m/>
    <m/>
    <m/>
    <m/>
    <m/>
    <m/>
    <m/>
    <m/>
    <m/>
    <m/>
    <m/>
    <m/>
    <m/>
    <m/>
    <m/>
    <m/>
    <n v="11175"/>
    <m/>
    <m/>
    <m/>
    <m/>
    <m/>
    <m/>
    <n v="36697"/>
    <m/>
    <m/>
    <n v="47872"/>
    <m/>
    <m/>
    <m/>
    <m/>
    <m/>
    <m/>
    <m/>
    <m/>
    <m/>
    <m/>
    <m/>
    <m/>
    <m/>
    <m/>
    <m/>
    <m/>
    <m/>
    <m/>
    <m/>
    <m/>
    <m/>
    <m/>
    <m/>
    <m/>
    <m/>
    <m/>
    <m/>
    <m/>
    <m/>
    <m/>
    <m/>
    <m/>
    <m/>
    <m/>
    <m/>
    <m/>
    <m/>
    <m/>
    <m/>
    <m/>
    <m/>
    <m/>
    <m/>
    <m/>
    <m/>
    <m/>
    <m/>
    <m/>
    <m/>
    <m/>
    <m/>
    <m/>
    <m/>
    <m/>
    <m/>
    <m/>
    <m/>
    <m/>
    <m/>
    <m/>
    <m/>
    <m/>
    <m/>
    <m/>
    <m/>
    <m/>
    <m/>
    <m/>
    <m/>
    <m/>
    <m/>
    <m/>
    <m/>
    <n v="11016"/>
    <m/>
    <m/>
    <m/>
    <m/>
    <m/>
    <m/>
    <m/>
    <m/>
    <m/>
    <n v="11016"/>
    <n v="54055"/>
    <n v="47872"/>
    <n v="112943"/>
    <s v="Dean or other administrator"/>
    <s v="Faculty Library Coordinator"/>
    <m/>
    <s v="yes"/>
    <m/>
    <s v="Release time"/>
    <s v="Stipend"/>
    <m/>
    <m/>
    <s v="Release time and stipend"/>
    <n v="1076"/>
    <n v="2629"/>
    <n v="0"/>
    <n v="22"/>
    <m/>
    <n v="59424"/>
    <m/>
    <n v="190"/>
    <n v="0"/>
    <n v="1181"/>
    <m/>
    <m/>
    <n v="10"/>
    <n v="10"/>
    <n v="0"/>
    <n v="200"/>
    <m/>
    <m/>
    <n v="12"/>
    <m/>
    <m/>
    <m/>
    <m/>
    <m/>
    <m/>
    <m/>
    <m/>
    <m/>
    <m/>
    <n v="4"/>
    <n v="7"/>
    <n v="13"/>
    <n v="7"/>
    <m/>
    <n v="6"/>
    <n v="6"/>
    <n v="10563"/>
    <s v="Actual"/>
    <n v="6286"/>
    <n v="5453"/>
    <n v="11732"/>
    <n v="3580"/>
    <m/>
    <m/>
    <m/>
    <m/>
    <m/>
    <n v="27051"/>
    <m/>
    <m/>
    <n v="56"/>
    <n v="46"/>
    <n v="155"/>
    <n v="65"/>
    <m/>
    <m/>
    <m/>
    <m/>
    <m/>
    <m/>
    <m/>
    <m/>
    <m/>
    <m/>
    <m/>
    <m/>
    <m/>
    <n v="3895"/>
    <m/>
    <m/>
    <n v="122"/>
    <m/>
    <m/>
    <m/>
    <m/>
    <m/>
    <m/>
    <m/>
    <m/>
    <m/>
    <m/>
    <n v="2"/>
    <n v="5"/>
    <n v="146"/>
    <n v="59"/>
    <n v="36"/>
    <n v="36"/>
    <n v="0"/>
    <n v="0"/>
    <m/>
    <m/>
    <m/>
    <m/>
    <m/>
    <m/>
    <m/>
    <m/>
    <m/>
    <m/>
    <m/>
    <m/>
    <m/>
    <m/>
    <m/>
    <m/>
    <m/>
    <m/>
    <m/>
    <m/>
    <m/>
    <m/>
    <m/>
    <m/>
    <m/>
    <m/>
    <m/>
    <m/>
    <m/>
    <m/>
    <m/>
    <m/>
    <m/>
    <m/>
    <m/>
    <m/>
    <m/>
    <m/>
    <m/>
    <m/>
    <m/>
    <m/>
    <m/>
    <m/>
    <m/>
    <m/>
    <m/>
    <m/>
    <m/>
    <m/>
    <m/>
    <m/>
    <m/>
    <n v="0"/>
    <n v="0"/>
    <m/>
    <m/>
    <n v="226780"/>
    <m/>
    <n v="1"/>
    <m/>
    <m/>
    <m/>
    <m/>
    <m/>
    <m/>
    <m/>
    <m/>
    <m/>
    <m/>
    <m/>
    <m/>
    <m/>
    <m/>
    <m/>
    <m/>
    <m/>
    <m/>
    <m/>
    <m/>
    <m/>
    <m/>
    <m/>
    <m/>
    <m/>
    <m/>
    <m/>
    <m/>
    <n v="1578.7309931972802"/>
    <x v="0"/>
    <s v="Medium"/>
  </r>
  <r>
    <s v="Los Rios CCD"/>
    <x v="58"/>
    <s v="232"/>
    <s v="Multi-College District"/>
    <n v="20060"/>
    <x v="0"/>
    <n v="8587.3609523809482"/>
    <n v="15992"/>
    <m/>
    <n v="58"/>
    <n v="0"/>
    <m/>
    <m/>
    <m/>
    <m/>
    <m/>
    <m/>
    <n v="31"/>
    <m/>
    <m/>
    <n v="0"/>
    <n v="259"/>
    <s v="Wireless Access"/>
    <m/>
    <m/>
    <m/>
    <m/>
    <m/>
    <n v="48276"/>
    <m/>
    <m/>
    <m/>
    <m/>
    <m/>
    <m/>
    <m/>
    <m/>
    <n v="0"/>
    <m/>
    <m/>
    <n v="48276"/>
    <n v="17471"/>
    <m/>
    <m/>
    <m/>
    <m/>
    <m/>
    <m/>
    <m/>
    <m/>
    <m/>
    <m/>
    <m/>
    <n v="17471"/>
    <n v="2300"/>
    <m/>
    <m/>
    <m/>
    <m/>
    <m/>
    <m/>
    <m/>
    <m/>
    <m/>
    <m/>
    <m/>
    <n v="2300"/>
    <n v="3500"/>
    <m/>
    <m/>
    <m/>
    <m/>
    <m/>
    <m/>
    <m/>
    <m/>
    <m/>
    <n v="3500"/>
    <m/>
    <m/>
    <m/>
    <m/>
    <m/>
    <m/>
    <m/>
    <m/>
    <m/>
    <m/>
    <m/>
    <m/>
    <m/>
    <m/>
    <m/>
    <m/>
    <m/>
    <m/>
    <m/>
    <m/>
    <m/>
    <m/>
    <m/>
    <m/>
    <m/>
    <m/>
    <m/>
    <m/>
    <m/>
    <m/>
    <m/>
    <n v="38000"/>
    <m/>
    <m/>
    <n v="38000"/>
    <m/>
    <m/>
    <m/>
    <m/>
    <m/>
    <m/>
    <m/>
    <m/>
    <m/>
    <m/>
    <m/>
    <m/>
    <m/>
    <m/>
    <m/>
    <m/>
    <m/>
    <m/>
    <m/>
    <m/>
    <m/>
    <m/>
    <m/>
    <m/>
    <m/>
    <m/>
    <n v="22921"/>
    <m/>
    <m/>
    <m/>
    <m/>
    <m/>
    <m/>
    <m/>
    <m/>
    <m/>
    <n v="22921"/>
    <m/>
    <m/>
    <m/>
    <m/>
    <m/>
    <m/>
    <m/>
    <m/>
    <m/>
    <m/>
    <m/>
    <m/>
    <m/>
    <m/>
    <m/>
    <m/>
    <m/>
    <m/>
    <m/>
    <m/>
    <m/>
    <m/>
    <m/>
    <m/>
    <m/>
    <m/>
    <m/>
    <m/>
    <m/>
    <m/>
    <m/>
    <m/>
    <m/>
    <m/>
    <m/>
    <m/>
    <n v="3969"/>
    <m/>
    <m/>
    <m/>
    <m/>
    <m/>
    <m/>
    <m/>
    <m/>
    <m/>
    <n v="3969"/>
    <n v="68047"/>
    <n v="64421"/>
    <n v="136437"/>
    <s v="Dean or other administrator"/>
    <m/>
    <s v="M.A. (subject other than librarianship)"/>
    <s v="no"/>
    <m/>
    <m/>
    <s v="Stipend"/>
    <m/>
    <m/>
    <m/>
    <n v="2806"/>
    <m/>
    <n v="2703"/>
    <n v="318"/>
    <m/>
    <n v="67162"/>
    <m/>
    <n v="237"/>
    <n v="2703"/>
    <n v="1260"/>
    <m/>
    <m/>
    <m/>
    <m/>
    <n v="172"/>
    <m/>
    <m/>
    <m/>
    <n v="4.5999999999999996"/>
    <m/>
    <m/>
    <m/>
    <m/>
    <m/>
    <m/>
    <m/>
    <m/>
    <m/>
    <m/>
    <n v="3.35"/>
    <n v="4.5999999999999996"/>
    <n v="9.1999999999999993"/>
    <n v="4.5999999999999996"/>
    <m/>
    <n v="4.5999999999999996"/>
    <n v="4.5999999999999996"/>
    <n v="20721"/>
    <s v="Actual"/>
    <n v="13533"/>
    <n v="11229"/>
    <m/>
    <n v="1121"/>
    <m/>
    <m/>
    <m/>
    <m/>
    <m/>
    <n v="25883"/>
    <m/>
    <m/>
    <m/>
    <n v="1115"/>
    <m/>
    <n v="2243"/>
    <m/>
    <m/>
    <m/>
    <m/>
    <m/>
    <m/>
    <m/>
    <m/>
    <m/>
    <m/>
    <m/>
    <m/>
    <m/>
    <n v="4596"/>
    <m/>
    <m/>
    <n v="152"/>
    <m/>
    <m/>
    <m/>
    <m/>
    <m/>
    <m/>
    <m/>
    <m/>
    <m/>
    <m/>
    <n v="1"/>
    <n v="1"/>
    <n v="37"/>
    <n v="69"/>
    <n v="48"/>
    <n v="48"/>
    <n v="6"/>
    <n v="0"/>
    <m/>
    <m/>
    <m/>
    <m/>
    <m/>
    <m/>
    <m/>
    <m/>
    <m/>
    <m/>
    <m/>
    <m/>
    <m/>
    <m/>
    <m/>
    <m/>
    <m/>
    <m/>
    <m/>
    <m/>
    <m/>
    <m/>
    <m/>
    <m/>
    <m/>
    <m/>
    <m/>
    <m/>
    <m/>
    <m/>
    <m/>
    <m/>
    <m/>
    <m/>
    <m/>
    <m/>
    <m/>
    <m/>
    <m/>
    <m/>
    <m/>
    <m/>
    <m/>
    <m/>
    <m/>
    <m/>
    <m/>
    <m/>
    <m/>
    <m/>
    <m/>
    <m/>
    <m/>
    <n v="6"/>
    <n v="0"/>
    <m/>
    <m/>
    <n v="315307"/>
    <m/>
    <n v="4"/>
    <m/>
    <m/>
    <m/>
    <m/>
    <m/>
    <m/>
    <m/>
    <m/>
    <m/>
    <m/>
    <m/>
    <m/>
    <m/>
    <m/>
    <m/>
    <m/>
    <m/>
    <m/>
    <m/>
    <m/>
    <m/>
    <m/>
    <m/>
    <m/>
    <m/>
    <m/>
    <m/>
    <m/>
    <n v="1866.8175983436845"/>
    <x v="0"/>
    <s v="Small"/>
  </r>
  <r>
    <s v="Los Angeles CCD"/>
    <x v="59"/>
    <s v="748"/>
    <s v="Multi-College District"/>
    <n v="20060"/>
    <x v="0"/>
    <n v="17354.079619047654"/>
    <n v="36800"/>
    <m/>
    <n v="108"/>
    <n v="31"/>
    <m/>
    <m/>
    <m/>
    <m/>
    <m/>
    <m/>
    <n v="40"/>
    <m/>
    <m/>
    <n v="119"/>
    <n v="555"/>
    <n v="0"/>
    <m/>
    <m/>
    <m/>
    <m/>
    <m/>
    <n v="50000"/>
    <m/>
    <m/>
    <m/>
    <n v="10000"/>
    <m/>
    <m/>
    <m/>
    <m/>
    <n v="0"/>
    <n v="50000"/>
    <m/>
    <n v="110000"/>
    <n v="13000"/>
    <m/>
    <m/>
    <m/>
    <m/>
    <m/>
    <m/>
    <m/>
    <m/>
    <m/>
    <m/>
    <m/>
    <n v="13000"/>
    <n v="0"/>
    <m/>
    <m/>
    <m/>
    <m/>
    <m/>
    <m/>
    <m/>
    <m/>
    <m/>
    <m/>
    <m/>
    <n v="0"/>
    <n v="12300"/>
    <m/>
    <m/>
    <m/>
    <m/>
    <m/>
    <m/>
    <m/>
    <m/>
    <m/>
    <n v="12300"/>
    <m/>
    <m/>
    <m/>
    <m/>
    <m/>
    <m/>
    <m/>
    <m/>
    <m/>
    <m/>
    <m/>
    <m/>
    <m/>
    <m/>
    <m/>
    <m/>
    <m/>
    <m/>
    <m/>
    <m/>
    <m/>
    <m/>
    <m/>
    <m/>
    <n v="28071"/>
    <m/>
    <m/>
    <m/>
    <m/>
    <m/>
    <m/>
    <n v="30000"/>
    <m/>
    <m/>
    <n v="58071"/>
    <m/>
    <m/>
    <m/>
    <m/>
    <m/>
    <m/>
    <m/>
    <m/>
    <m/>
    <m/>
    <m/>
    <m/>
    <m/>
    <m/>
    <m/>
    <m/>
    <m/>
    <m/>
    <m/>
    <m/>
    <m/>
    <m/>
    <m/>
    <m/>
    <m/>
    <m/>
    <n v="5000"/>
    <m/>
    <m/>
    <m/>
    <m/>
    <m/>
    <m/>
    <m/>
    <m/>
    <m/>
    <n v="5000"/>
    <m/>
    <m/>
    <m/>
    <m/>
    <m/>
    <m/>
    <m/>
    <m/>
    <m/>
    <m/>
    <m/>
    <m/>
    <m/>
    <m/>
    <m/>
    <m/>
    <m/>
    <m/>
    <m/>
    <m/>
    <m/>
    <m/>
    <m/>
    <m/>
    <m/>
    <m/>
    <m/>
    <m/>
    <m/>
    <m/>
    <m/>
    <m/>
    <m/>
    <m/>
    <m/>
    <m/>
    <n v="833771"/>
    <m/>
    <m/>
    <m/>
    <m/>
    <n v="3000"/>
    <m/>
    <m/>
    <m/>
    <m/>
    <n v="836771"/>
    <n v="123000"/>
    <n v="75371"/>
    <n v="1035142"/>
    <s v="Department chair (Faculty position)"/>
    <m/>
    <m/>
    <s v="yes"/>
    <m/>
    <s v="Release time"/>
    <m/>
    <m/>
    <m/>
    <m/>
    <n v="2701"/>
    <n v="666"/>
    <n v="9242"/>
    <n v="136"/>
    <m/>
    <n v="104568"/>
    <m/>
    <n v="77"/>
    <n v="9242"/>
    <n v="2834"/>
    <m/>
    <m/>
    <n v="212"/>
    <n v="255"/>
    <n v="4594"/>
    <n v="85"/>
    <m/>
    <m/>
    <n v="5"/>
    <m/>
    <m/>
    <m/>
    <m/>
    <m/>
    <m/>
    <m/>
    <m/>
    <m/>
    <m/>
    <n v="1.8"/>
    <n v="7"/>
    <n v="14"/>
    <n v="7"/>
    <m/>
    <n v="7"/>
    <n v="7"/>
    <n v="12011"/>
    <s v="Actual"/>
    <n v="12071"/>
    <n v="13942"/>
    <n v="976"/>
    <n v="706"/>
    <m/>
    <m/>
    <m/>
    <n v="19478"/>
    <m/>
    <n v="471173"/>
    <m/>
    <m/>
    <n v="254"/>
    <n v="211"/>
    <n v="134"/>
    <n v="112"/>
    <m/>
    <m/>
    <m/>
    <m/>
    <m/>
    <m/>
    <m/>
    <m/>
    <m/>
    <m/>
    <m/>
    <m/>
    <m/>
    <n v="5600"/>
    <m/>
    <m/>
    <n v="140"/>
    <m/>
    <m/>
    <m/>
    <m/>
    <m/>
    <m/>
    <m/>
    <m/>
    <m/>
    <m/>
    <n v="2"/>
    <n v="2"/>
    <n v="120"/>
    <n v="67"/>
    <n v="48"/>
    <n v="48"/>
    <n v="7"/>
    <n v="0"/>
    <m/>
    <m/>
    <m/>
    <m/>
    <m/>
    <m/>
    <m/>
    <m/>
    <m/>
    <m/>
    <m/>
    <m/>
    <m/>
    <m/>
    <m/>
    <m/>
    <m/>
    <m/>
    <m/>
    <m/>
    <m/>
    <m/>
    <m/>
    <m/>
    <m/>
    <m/>
    <m/>
    <m/>
    <m/>
    <m/>
    <m/>
    <m/>
    <m/>
    <m/>
    <m/>
    <m/>
    <m/>
    <m/>
    <m/>
    <m/>
    <m/>
    <m/>
    <m/>
    <m/>
    <m/>
    <m/>
    <m/>
    <m/>
    <m/>
    <m/>
    <m/>
    <m/>
    <m/>
    <n v="7"/>
    <n v="0"/>
    <m/>
    <m/>
    <n v="591298"/>
    <m/>
    <n v="0"/>
    <m/>
    <m/>
    <m/>
    <m/>
    <m/>
    <m/>
    <m/>
    <m/>
    <m/>
    <m/>
    <m/>
    <m/>
    <m/>
    <m/>
    <m/>
    <m/>
    <m/>
    <m/>
    <m/>
    <m/>
    <m/>
    <m/>
    <m/>
    <m/>
    <m/>
    <m/>
    <m/>
    <m/>
    <n v="2479.1542312925221"/>
    <x v="2"/>
    <s v="Medium"/>
  </r>
  <r>
    <s v="El Camino CCD"/>
    <x v="60"/>
    <s v="721"/>
    <s v="Single College District"/>
    <n v="20060"/>
    <x v="0"/>
    <n v="15319.651809523903"/>
    <n v="36566"/>
    <m/>
    <n v="33"/>
    <n v="20"/>
    <m/>
    <m/>
    <m/>
    <m/>
    <m/>
    <m/>
    <n v="70"/>
    <m/>
    <m/>
    <n v="738"/>
    <n v="888"/>
    <n v="4"/>
    <m/>
    <m/>
    <m/>
    <m/>
    <m/>
    <n v="50000"/>
    <m/>
    <m/>
    <n v="50000"/>
    <n v="0"/>
    <n v="0"/>
    <n v="0"/>
    <m/>
    <m/>
    <n v="0"/>
    <n v="0"/>
    <m/>
    <n v="100000"/>
    <n v="32720"/>
    <m/>
    <m/>
    <n v="0"/>
    <n v="0"/>
    <n v="0"/>
    <n v="0"/>
    <m/>
    <m/>
    <n v="0"/>
    <n v="0"/>
    <m/>
    <n v="32720"/>
    <n v="19567"/>
    <m/>
    <m/>
    <n v="0"/>
    <n v="0"/>
    <n v="0"/>
    <n v="0"/>
    <m/>
    <m/>
    <n v="0"/>
    <n v="0"/>
    <m/>
    <n v="19567"/>
    <n v="0"/>
    <m/>
    <n v="0"/>
    <n v="0"/>
    <n v="0"/>
    <n v="0"/>
    <m/>
    <m/>
    <n v="0"/>
    <n v="0"/>
    <n v="0"/>
    <m/>
    <m/>
    <m/>
    <m/>
    <m/>
    <m/>
    <m/>
    <m/>
    <m/>
    <m/>
    <m/>
    <m/>
    <m/>
    <m/>
    <m/>
    <m/>
    <m/>
    <m/>
    <m/>
    <m/>
    <m/>
    <m/>
    <m/>
    <m/>
    <n v="0"/>
    <m/>
    <n v="0"/>
    <n v="0"/>
    <n v="0"/>
    <m/>
    <m/>
    <n v="47457"/>
    <n v="0"/>
    <n v="0"/>
    <n v="47457"/>
    <m/>
    <m/>
    <m/>
    <m/>
    <m/>
    <m/>
    <m/>
    <m/>
    <m/>
    <m/>
    <m/>
    <m/>
    <m/>
    <m/>
    <m/>
    <m/>
    <m/>
    <m/>
    <m/>
    <m/>
    <m/>
    <m/>
    <m/>
    <m/>
    <m/>
    <m/>
    <n v="9465"/>
    <m/>
    <n v="0"/>
    <n v="0"/>
    <n v="0"/>
    <m/>
    <m/>
    <n v="0"/>
    <n v="0"/>
    <n v="0"/>
    <n v="9465"/>
    <m/>
    <m/>
    <m/>
    <m/>
    <m/>
    <m/>
    <m/>
    <m/>
    <m/>
    <m/>
    <m/>
    <m/>
    <m/>
    <m/>
    <m/>
    <m/>
    <m/>
    <m/>
    <m/>
    <m/>
    <m/>
    <m/>
    <m/>
    <m/>
    <m/>
    <m/>
    <m/>
    <m/>
    <m/>
    <m/>
    <m/>
    <m/>
    <m/>
    <m/>
    <m/>
    <m/>
    <n v="0"/>
    <m/>
    <n v="0"/>
    <n v="0"/>
    <n v="0"/>
    <n v="0"/>
    <m/>
    <m/>
    <n v="0"/>
    <n v="0"/>
    <n v="0"/>
    <n v="152287"/>
    <n v="56922"/>
    <n v="209209"/>
    <s v="Dean or other administrator"/>
    <m/>
    <m/>
    <s v="yes"/>
    <m/>
    <s v="Release time"/>
    <m/>
    <m/>
    <m/>
    <m/>
    <n v="989"/>
    <n v="5756"/>
    <n v="0"/>
    <n v="335"/>
    <m/>
    <n v="104091"/>
    <m/>
    <n v="57"/>
    <n v="0"/>
    <n v="1553"/>
    <m/>
    <m/>
    <n v="236"/>
    <n v="242"/>
    <n v="245"/>
    <n v="177"/>
    <m/>
    <m/>
    <n v="5"/>
    <m/>
    <m/>
    <m/>
    <m/>
    <m/>
    <m/>
    <m/>
    <m/>
    <m/>
    <m/>
    <m/>
    <n v="6.75"/>
    <n v="22.25"/>
    <n v="6.75"/>
    <m/>
    <n v="15.5"/>
    <n v="15.5"/>
    <n v="14255"/>
    <s v="Actual"/>
    <n v="49160"/>
    <n v="11819"/>
    <n v="198270"/>
    <n v="269"/>
    <m/>
    <m/>
    <m/>
    <n v="0"/>
    <m/>
    <n v="259518"/>
    <m/>
    <m/>
    <n v="0"/>
    <n v="0"/>
    <n v="25"/>
    <n v="25"/>
    <m/>
    <m/>
    <m/>
    <m/>
    <m/>
    <m/>
    <m/>
    <m/>
    <m/>
    <m/>
    <m/>
    <m/>
    <m/>
    <n v="8250"/>
    <m/>
    <m/>
    <n v="278"/>
    <m/>
    <m/>
    <m/>
    <m/>
    <m/>
    <m/>
    <m/>
    <m/>
    <m/>
    <m/>
    <n v="2"/>
    <n v="3"/>
    <n v="69"/>
    <n v="68"/>
    <n v="50"/>
    <n v="48"/>
    <n v="5"/>
    <n v="0"/>
    <m/>
    <m/>
    <m/>
    <m/>
    <m/>
    <m/>
    <m/>
    <m/>
    <m/>
    <m/>
    <m/>
    <m/>
    <m/>
    <m/>
    <m/>
    <m/>
    <m/>
    <m/>
    <m/>
    <m/>
    <m/>
    <m/>
    <m/>
    <m/>
    <m/>
    <m/>
    <m/>
    <m/>
    <m/>
    <m/>
    <m/>
    <m/>
    <m/>
    <m/>
    <m/>
    <m/>
    <m/>
    <m/>
    <m/>
    <m/>
    <m/>
    <m/>
    <m/>
    <m/>
    <m/>
    <m/>
    <m/>
    <m/>
    <m/>
    <m/>
    <m/>
    <m/>
    <m/>
    <n v="155"/>
    <n v="0"/>
    <m/>
    <m/>
    <n v="1105317"/>
    <m/>
    <n v="52"/>
    <m/>
    <m/>
    <m/>
    <m/>
    <m/>
    <m/>
    <m/>
    <m/>
    <m/>
    <m/>
    <m/>
    <m/>
    <m/>
    <m/>
    <m/>
    <m/>
    <m/>
    <m/>
    <m/>
    <m/>
    <m/>
    <m/>
    <m/>
    <m/>
    <m/>
    <m/>
    <m/>
    <m/>
    <n v="2269.5780458553932"/>
    <x v="2"/>
    <s v="Medium"/>
  </r>
  <r>
    <s v="Rio Hondo CCD"/>
    <x v="61"/>
    <s v="881"/>
    <s v="Single College District"/>
    <n v="20060"/>
    <x v="0"/>
    <n v="13204.101333333258"/>
    <n v="23445"/>
    <m/>
    <n v="36"/>
    <n v="3"/>
    <m/>
    <m/>
    <m/>
    <m/>
    <m/>
    <m/>
    <n v="32"/>
    <m/>
    <m/>
    <n v="18"/>
    <n v="272"/>
    <n v="21"/>
    <m/>
    <m/>
    <m/>
    <m/>
    <m/>
    <n v="50000"/>
    <m/>
    <m/>
    <m/>
    <n v="5663"/>
    <m/>
    <m/>
    <m/>
    <m/>
    <n v="0"/>
    <n v="12013"/>
    <m/>
    <n v="67676"/>
    <n v="24585"/>
    <m/>
    <m/>
    <m/>
    <m/>
    <m/>
    <m/>
    <m/>
    <m/>
    <m/>
    <m/>
    <m/>
    <n v="24585"/>
    <n v="3304"/>
    <m/>
    <m/>
    <m/>
    <m/>
    <m/>
    <m/>
    <m/>
    <m/>
    <m/>
    <m/>
    <m/>
    <n v="3304"/>
    <m/>
    <m/>
    <m/>
    <m/>
    <m/>
    <m/>
    <m/>
    <m/>
    <m/>
    <m/>
    <n v="0"/>
    <m/>
    <m/>
    <m/>
    <m/>
    <m/>
    <m/>
    <m/>
    <m/>
    <m/>
    <m/>
    <m/>
    <m/>
    <m/>
    <m/>
    <m/>
    <m/>
    <m/>
    <m/>
    <m/>
    <m/>
    <m/>
    <m/>
    <m/>
    <m/>
    <n v="12679"/>
    <m/>
    <m/>
    <m/>
    <m/>
    <m/>
    <m/>
    <n v="36697"/>
    <m/>
    <m/>
    <n v="49376"/>
    <m/>
    <m/>
    <m/>
    <m/>
    <m/>
    <m/>
    <m/>
    <m/>
    <m/>
    <m/>
    <m/>
    <m/>
    <m/>
    <m/>
    <m/>
    <m/>
    <m/>
    <m/>
    <m/>
    <m/>
    <m/>
    <m/>
    <m/>
    <m/>
    <m/>
    <m/>
    <n v="3301"/>
    <m/>
    <m/>
    <m/>
    <m/>
    <m/>
    <m/>
    <m/>
    <m/>
    <m/>
    <n v="3301"/>
    <m/>
    <m/>
    <m/>
    <m/>
    <m/>
    <m/>
    <m/>
    <m/>
    <m/>
    <m/>
    <m/>
    <m/>
    <m/>
    <m/>
    <m/>
    <m/>
    <m/>
    <m/>
    <m/>
    <m/>
    <m/>
    <m/>
    <m/>
    <m/>
    <m/>
    <m/>
    <m/>
    <m/>
    <m/>
    <m/>
    <m/>
    <m/>
    <m/>
    <m/>
    <m/>
    <m/>
    <m/>
    <m/>
    <m/>
    <m/>
    <m/>
    <m/>
    <m/>
    <m/>
    <m/>
    <m/>
    <n v="0"/>
    <n v="95565"/>
    <n v="52677"/>
    <n v="148242"/>
    <s v="Dean or other administrator"/>
    <m/>
    <s v="EdD"/>
    <s v="no"/>
    <m/>
    <s v="Release time"/>
    <m/>
    <m/>
    <m/>
    <m/>
    <n v="1780"/>
    <n v="2616"/>
    <n v="0"/>
    <n v="193"/>
    <m/>
    <n v="84159"/>
    <m/>
    <n v="115"/>
    <n v="0"/>
    <n v="2079"/>
    <m/>
    <m/>
    <n v="218"/>
    <n v="234"/>
    <n v="8"/>
    <n v="166"/>
    <m/>
    <m/>
    <n v="13"/>
    <m/>
    <m/>
    <m/>
    <m/>
    <m/>
    <m/>
    <m/>
    <m/>
    <m/>
    <m/>
    <n v="0.1"/>
    <n v="7.25"/>
    <n v="16.75"/>
    <n v="7.25"/>
    <m/>
    <n v="13"/>
    <n v="9.5"/>
    <n v="7586"/>
    <s v="Estimate"/>
    <n v="22186"/>
    <n v="10777"/>
    <n v="13822"/>
    <n v="2963"/>
    <m/>
    <m/>
    <m/>
    <n v="0"/>
    <m/>
    <n v="49748"/>
    <m/>
    <m/>
    <n v="66"/>
    <n v="42"/>
    <n v="283"/>
    <n v="103"/>
    <m/>
    <m/>
    <m/>
    <m/>
    <m/>
    <m/>
    <m/>
    <m/>
    <m/>
    <m/>
    <m/>
    <m/>
    <m/>
    <n v="3935"/>
    <m/>
    <m/>
    <n v="154"/>
    <m/>
    <m/>
    <m/>
    <m/>
    <m/>
    <m/>
    <m/>
    <m/>
    <m/>
    <m/>
    <n v="1"/>
    <n v="2"/>
    <n v="23"/>
    <n v="63.5"/>
    <n v="42"/>
    <n v="42"/>
    <n v="4"/>
    <n v="0"/>
    <m/>
    <m/>
    <m/>
    <m/>
    <m/>
    <m/>
    <m/>
    <m/>
    <m/>
    <m/>
    <m/>
    <m/>
    <m/>
    <m/>
    <m/>
    <m/>
    <m/>
    <m/>
    <m/>
    <m/>
    <m/>
    <m/>
    <m/>
    <m/>
    <m/>
    <m/>
    <m/>
    <m/>
    <m/>
    <m/>
    <m/>
    <m/>
    <m/>
    <m/>
    <m/>
    <m/>
    <m/>
    <m/>
    <m/>
    <m/>
    <m/>
    <m/>
    <m/>
    <m/>
    <m/>
    <m/>
    <m/>
    <m/>
    <m/>
    <m/>
    <m/>
    <m/>
    <m/>
    <n v="4"/>
    <n v="0"/>
    <m/>
    <m/>
    <n v="269602"/>
    <m/>
    <n v="0"/>
    <m/>
    <m/>
    <m/>
    <m/>
    <m/>
    <m/>
    <m/>
    <m/>
    <m/>
    <m/>
    <m/>
    <m/>
    <m/>
    <m/>
    <m/>
    <m/>
    <m/>
    <m/>
    <m/>
    <m/>
    <m/>
    <m/>
    <m/>
    <m/>
    <m/>
    <m/>
    <m/>
    <m/>
    <n v="1821.2553563218287"/>
    <x v="2"/>
    <s v="Medium"/>
  </r>
  <r>
    <s v="Pasadena CCD"/>
    <x v="62"/>
    <s v="771"/>
    <s v="Single College District"/>
    <n v="20060"/>
    <x v="0"/>
    <n v="21497.421142857071"/>
    <n v="50000"/>
    <m/>
    <n v="115"/>
    <n v="9"/>
    <m/>
    <m/>
    <m/>
    <m/>
    <m/>
    <m/>
    <n v="145"/>
    <m/>
    <m/>
    <n v="64"/>
    <n v="1164"/>
    <s v="Wireless Access"/>
    <m/>
    <m/>
    <m/>
    <m/>
    <m/>
    <n v="52000"/>
    <m/>
    <m/>
    <m/>
    <m/>
    <n v="67576"/>
    <m/>
    <m/>
    <m/>
    <n v="34181"/>
    <m/>
    <m/>
    <n v="153757"/>
    <n v="22646"/>
    <m/>
    <m/>
    <m/>
    <m/>
    <m/>
    <m/>
    <m/>
    <m/>
    <m/>
    <m/>
    <m/>
    <n v="22646"/>
    <m/>
    <m/>
    <m/>
    <m/>
    <m/>
    <m/>
    <m/>
    <m/>
    <m/>
    <m/>
    <m/>
    <m/>
    <n v="0"/>
    <n v="106"/>
    <m/>
    <m/>
    <m/>
    <m/>
    <m/>
    <m/>
    <m/>
    <m/>
    <m/>
    <n v="106"/>
    <m/>
    <m/>
    <m/>
    <m/>
    <m/>
    <m/>
    <m/>
    <m/>
    <m/>
    <m/>
    <m/>
    <m/>
    <m/>
    <m/>
    <m/>
    <m/>
    <m/>
    <m/>
    <m/>
    <m/>
    <m/>
    <m/>
    <m/>
    <m/>
    <n v="43269"/>
    <m/>
    <m/>
    <m/>
    <m/>
    <m/>
    <m/>
    <n v="36697"/>
    <m/>
    <m/>
    <n v="79966"/>
    <m/>
    <m/>
    <m/>
    <m/>
    <m/>
    <m/>
    <m/>
    <m/>
    <m/>
    <m/>
    <m/>
    <m/>
    <m/>
    <m/>
    <m/>
    <m/>
    <m/>
    <m/>
    <m/>
    <m/>
    <m/>
    <m/>
    <m/>
    <m/>
    <m/>
    <m/>
    <n v="805"/>
    <m/>
    <m/>
    <m/>
    <m/>
    <m/>
    <m/>
    <m/>
    <m/>
    <m/>
    <n v="805"/>
    <m/>
    <m/>
    <m/>
    <m/>
    <m/>
    <m/>
    <m/>
    <m/>
    <m/>
    <m/>
    <m/>
    <m/>
    <m/>
    <m/>
    <m/>
    <m/>
    <m/>
    <m/>
    <m/>
    <m/>
    <m/>
    <m/>
    <m/>
    <m/>
    <m/>
    <m/>
    <m/>
    <m/>
    <m/>
    <m/>
    <m/>
    <m/>
    <m/>
    <m/>
    <m/>
    <m/>
    <m/>
    <m/>
    <m/>
    <m/>
    <m/>
    <m/>
    <m/>
    <m/>
    <m/>
    <m/>
    <m/>
    <n v="176403"/>
    <n v="80877"/>
    <n v="257280"/>
    <s v="Dean or other administrator"/>
    <m/>
    <m/>
    <s v="yes"/>
    <m/>
    <m/>
    <m/>
    <m/>
    <m/>
    <s v="Does not apply."/>
    <m/>
    <n v="10037"/>
    <n v="4012"/>
    <n v="162"/>
    <m/>
    <n v="141180"/>
    <m/>
    <m/>
    <n v="0"/>
    <n v="4142"/>
    <m/>
    <m/>
    <m/>
    <m/>
    <m/>
    <n v="73"/>
    <m/>
    <m/>
    <n v="7"/>
    <m/>
    <m/>
    <m/>
    <m/>
    <m/>
    <m/>
    <m/>
    <m/>
    <m/>
    <m/>
    <n v="12"/>
    <n v="8"/>
    <n v="17"/>
    <n v="8"/>
    <m/>
    <n v="9"/>
    <n v="9"/>
    <n v="43536"/>
    <s v="Estimate"/>
    <n v="118126"/>
    <m/>
    <m/>
    <m/>
    <m/>
    <m/>
    <m/>
    <m/>
    <m/>
    <n v="130231"/>
    <m/>
    <m/>
    <n v="98"/>
    <n v="75"/>
    <n v="729"/>
    <n v="104"/>
    <m/>
    <m/>
    <m/>
    <m/>
    <m/>
    <m/>
    <m/>
    <m/>
    <m/>
    <m/>
    <m/>
    <m/>
    <m/>
    <n v="9000"/>
    <m/>
    <m/>
    <n v="374"/>
    <m/>
    <m/>
    <m/>
    <m/>
    <m/>
    <m/>
    <m/>
    <m/>
    <m/>
    <m/>
    <n v="10"/>
    <n v="23"/>
    <n v="391"/>
    <n v="70"/>
    <n v="60"/>
    <n v="70"/>
    <n v="5"/>
    <n v="0"/>
    <m/>
    <m/>
    <m/>
    <m/>
    <m/>
    <m/>
    <m/>
    <m/>
    <m/>
    <m/>
    <m/>
    <m/>
    <m/>
    <m/>
    <m/>
    <m/>
    <m/>
    <m/>
    <m/>
    <m/>
    <m/>
    <m/>
    <m/>
    <m/>
    <m/>
    <m/>
    <m/>
    <m/>
    <m/>
    <m/>
    <m/>
    <m/>
    <m/>
    <m/>
    <m/>
    <m/>
    <m/>
    <m/>
    <m/>
    <m/>
    <m/>
    <m/>
    <m/>
    <m/>
    <m/>
    <m/>
    <m/>
    <m/>
    <m/>
    <m/>
    <m/>
    <m/>
    <m/>
    <n v="5"/>
    <n v="0"/>
    <m/>
    <m/>
    <n v="1567292"/>
    <m/>
    <n v="434"/>
    <m/>
    <m/>
    <m/>
    <m/>
    <m/>
    <m/>
    <m/>
    <m/>
    <m/>
    <m/>
    <m/>
    <m/>
    <m/>
    <m/>
    <m/>
    <m/>
    <m/>
    <m/>
    <m/>
    <m/>
    <m/>
    <m/>
    <m/>
    <m/>
    <m/>
    <m/>
    <m/>
    <m/>
    <n v="2687.1776428571338"/>
    <x v="2"/>
    <s v="Large"/>
  </r>
  <r>
    <s v="Los Angeles CCD"/>
    <x v="63"/>
    <s v="747"/>
    <s v="Multi-College District"/>
    <n v="20060"/>
    <x v="0"/>
    <n v="11001.651619047718"/>
    <n v="24402"/>
    <m/>
    <n v="30"/>
    <n v="1"/>
    <m/>
    <m/>
    <m/>
    <m/>
    <m/>
    <m/>
    <n v="0"/>
    <m/>
    <m/>
    <n v="60"/>
    <n v="460"/>
    <n v="0"/>
    <m/>
    <m/>
    <m/>
    <m/>
    <m/>
    <n v="67614"/>
    <m/>
    <m/>
    <m/>
    <n v="22978"/>
    <m/>
    <m/>
    <m/>
    <m/>
    <n v="0"/>
    <m/>
    <m/>
    <n v="90592"/>
    <n v="41374"/>
    <m/>
    <m/>
    <m/>
    <n v="435"/>
    <m/>
    <m/>
    <m/>
    <m/>
    <m/>
    <n v="467"/>
    <m/>
    <n v="42276"/>
    <n v="13494"/>
    <m/>
    <m/>
    <m/>
    <m/>
    <m/>
    <m/>
    <m/>
    <m/>
    <m/>
    <m/>
    <m/>
    <n v="13494"/>
    <n v="13206"/>
    <m/>
    <m/>
    <m/>
    <m/>
    <m/>
    <m/>
    <m/>
    <m/>
    <m/>
    <n v="13206"/>
    <m/>
    <m/>
    <m/>
    <m/>
    <m/>
    <m/>
    <m/>
    <m/>
    <m/>
    <m/>
    <m/>
    <m/>
    <m/>
    <m/>
    <m/>
    <m/>
    <m/>
    <m/>
    <m/>
    <m/>
    <m/>
    <m/>
    <m/>
    <m/>
    <n v="1485"/>
    <m/>
    <m/>
    <m/>
    <m/>
    <m/>
    <m/>
    <n v="46783"/>
    <m/>
    <m/>
    <n v="48268"/>
    <m/>
    <m/>
    <m/>
    <m/>
    <m/>
    <m/>
    <m/>
    <m/>
    <m/>
    <m/>
    <m/>
    <m/>
    <m/>
    <m/>
    <m/>
    <m/>
    <m/>
    <m/>
    <m/>
    <m/>
    <m/>
    <m/>
    <m/>
    <m/>
    <m/>
    <m/>
    <m/>
    <m/>
    <m/>
    <m/>
    <m/>
    <m/>
    <m/>
    <m/>
    <m/>
    <m/>
    <n v="0"/>
    <m/>
    <m/>
    <m/>
    <m/>
    <m/>
    <m/>
    <m/>
    <m/>
    <m/>
    <m/>
    <m/>
    <m/>
    <m/>
    <m/>
    <m/>
    <m/>
    <m/>
    <m/>
    <m/>
    <m/>
    <m/>
    <m/>
    <m/>
    <m/>
    <m/>
    <m/>
    <m/>
    <m/>
    <m/>
    <m/>
    <m/>
    <m/>
    <m/>
    <m/>
    <m/>
    <m/>
    <m/>
    <m/>
    <m/>
    <m/>
    <m/>
    <m/>
    <m/>
    <m/>
    <m/>
    <m/>
    <n v="0"/>
    <n v="146362"/>
    <n v="61474"/>
    <n v="207836"/>
    <s v="Department chair (Faculty position)"/>
    <m/>
    <m/>
    <s v="yes"/>
    <m/>
    <m/>
    <s v="Stipend"/>
    <m/>
    <m/>
    <m/>
    <n v="1720"/>
    <n v="0"/>
    <n v="5790"/>
    <n v="360"/>
    <m/>
    <n v="104478"/>
    <m/>
    <n v="0"/>
    <n v="5790"/>
    <n v="2442"/>
    <m/>
    <m/>
    <n v="568"/>
    <n v="568"/>
    <n v="230"/>
    <n v="0"/>
    <m/>
    <m/>
    <n v="9"/>
    <m/>
    <m/>
    <m/>
    <m/>
    <m/>
    <m/>
    <m/>
    <m/>
    <m/>
    <m/>
    <n v="2.2999999999999998"/>
    <n v="5.6"/>
    <n v="12.6"/>
    <n v="5.6"/>
    <m/>
    <n v="7"/>
    <n v="7"/>
    <n v="16023"/>
    <s v="Actual"/>
    <n v="22062"/>
    <n v="12473"/>
    <n v="13174"/>
    <n v="0"/>
    <m/>
    <m/>
    <m/>
    <n v="74"/>
    <m/>
    <n v="47783"/>
    <m/>
    <m/>
    <n v="71"/>
    <n v="67"/>
    <n v="117"/>
    <n v="110"/>
    <m/>
    <m/>
    <m/>
    <m/>
    <m/>
    <m/>
    <m/>
    <m/>
    <m/>
    <m/>
    <m/>
    <m/>
    <m/>
    <n v="2444"/>
    <m/>
    <m/>
    <n v="126"/>
    <m/>
    <m/>
    <m/>
    <m/>
    <m/>
    <m/>
    <m/>
    <m/>
    <m/>
    <m/>
    <n v="1"/>
    <n v="1"/>
    <n v="32"/>
    <n v="64"/>
    <n v="51"/>
    <n v="51"/>
    <n v="6"/>
    <n v="0"/>
    <m/>
    <m/>
    <m/>
    <m/>
    <m/>
    <m/>
    <m/>
    <m/>
    <m/>
    <m/>
    <m/>
    <m/>
    <m/>
    <m/>
    <m/>
    <m/>
    <m/>
    <m/>
    <m/>
    <m/>
    <m/>
    <m/>
    <m/>
    <m/>
    <m/>
    <m/>
    <m/>
    <m/>
    <m/>
    <m/>
    <m/>
    <m/>
    <m/>
    <m/>
    <m/>
    <m/>
    <m/>
    <m/>
    <m/>
    <m/>
    <m/>
    <m/>
    <m/>
    <m/>
    <m/>
    <m/>
    <m/>
    <m/>
    <m/>
    <m/>
    <m/>
    <m/>
    <m/>
    <n v="6"/>
    <n v="0"/>
    <m/>
    <m/>
    <n v="177693"/>
    <m/>
    <n v="0"/>
    <m/>
    <m/>
    <m/>
    <m/>
    <m/>
    <m/>
    <m/>
    <m/>
    <m/>
    <m/>
    <m/>
    <m/>
    <m/>
    <m/>
    <m/>
    <m/>
    <m/>
    <m/>
    <m/>
    <m/>
    <m/>
    <m/>
    <m/>
    <m/>
    <m/>
    <m/>
    <m/>
    <m/>
    <n v="1964.5806462585213"/>
    <x v="0"/>
    <s v="Medium"/>
  </r>
  <r>
    <s v="Southwestern CCD"/>
    <x v="64"/>
    <s v="091"/>
    <s v="Single College District"/>
    <n v="20060"/>
    <x v="0"/>
    <n v="13033.138095238101"/>
    <n v="54236"/>
    <m/>
    <n v="190"/>
    <n v="25"/>
    <m/>
    <m/>
    <m/>
    <m/>
    <m/>
    <m/>
    <n v="55"/>
    <m/>
    <m/>
    <n v="162"/>
    <n v="820"/>
    <s v="Wireless Access"/>
    <m/>
    <m/>
    <m/>
    <m/>
    <m/>
    <n v="69172"/>
    <m/>
    <m/>
    <m/>
    <m/>
    <m/>
    <m/>
    <m/>
    <m/>
    <n v="0"/>
    <n v="20000"/>
    <m/>
    <n v="89172"/>
    <n v="15757.66"/>
    <m/>
    <m/>
    <m/>
    <m/>
    <m/>
    <m/>
    <m/>
    <m/>
    <m/>
    <m/>
    <m/>
    <n v="15757.66"/>
    <n v="6023.99"/>
    <m/>
    <m/>
    <m/>
    <m/>
    <m/>
    <m/>
    <m/>
    <m/>
    <m/>
    <m/>
    <m/>
    <n v="6023.99"/>
    <n v="5720"/>
    <m/>
    <m/>
    <m/>
    <m/>
    <m/>
    <m/>
    <m/>
    <m/>
    <m/>
    <n v="5720"/>
    <m/>
    <m/>
    <m/>
    <m/>
    <m/>
    <m/>
    <m/>
    <m/>
    <m/>
    <m/>
    <m/>
    <m/>
    <m/>
    <m/>
    <m/>
    <m/>
    <m/>
    <m/>
    <m/>
    <m/>
    <m/>
    <m/>
    <m/>
    <m/>
    <n v="29750"/>
    <m/>
    <m/>
    <m/>
    <m/>
    <m/>
    <m/>
    <n v="36365"/>
    <m/>
    <m/>
    <n v="66115"/>
    <m/>
    <m/>
    <m/>
    <m/>
    <m/>
    <m/>
    <m/>
    <m/>
    <m/>
    <m/>
    <m/>
    <m/>
    <m/>
    <m/>
    <m/>
    <m/>
    <m/>
    <m/>
    <m/>
    <m/>
    <m/>
    <m/>
    <m/>
    <m/>
    <m/>
    <m/>
    <n v="10810"/>
    <m/>
    <m/>
    <m/>
    <m/>
    <m/>
    <m/>
    <m/>
    <m/>
    <m/>
    <n v="10810"/>
    <m/>
    <m/>
    <m/>
    <m/>
    <m/>
    <m/>
    <m/>
    <m/>
    <m/>
    <m/>
    <m/>
    <m/>
    <m/>
    <m/>
    <m/>
    <m/>
    <m/>
    <m/>
    <m/>
    <m/>
    <m/>
    <m/>
    <m/>
    <m/>
    <m/>
    <m/>
    <m/>
    <m/>
    <m/>
    <m/>
    <m/>
    <m/>
    <m/>
    <m/>
    <m/>
    <m/>
    <m/>
    <m/>
    <m/>
    <m/>
    <m/>
    <m/>
    <m/>
    <m/>
    <m/>
    <m/>
    <m/>
    <n v="110953.65"/>
    <n v="82645"/>
    <n v="193598.65"/>
    <s v="Dean or other administrator"/>
    <m/>
    <s v="M.A. (subject other than librarianship)"/>
    <s v="no"/>
    <m/>
    <s v="Release time"/>
    <m/>
    <m/>
    <m/>
    <m/>
    <n v="1956"/>
    <n v="2400"/>
    <n v="12961"/>
    <n v="213"/>
    <m/>
    <n v="89901"/>
    <m/>
    <n v="168"/>
    <n v="2667"/>
    <n v="2721"/>
    <m/>
    <m/>
    <n v="553"/>
    <n v="553"/>
    <n v="75784"/>
    <n v="235"/>
    <m/>
    <m/>
    <n v="14"/>
    <m/>
    <m/>
    <m/>
    <m/>
    <m/>
    <m/>
    <m/>
    <m/>
    <m/>
    <m/>
    <n v="2.5"/>
    <n v="6.6"/>
    <n v="14.475"/>
    <n v="6.6"/>
    <m/>
    <n v="11"/>
    <n v="7.875"/>
    <n v="11308"/>
    <s v="Actual"/>
    <n v="31026"/>
    <n v="14140"/>
    <m/>
    <m/>
    <m/>
    <m/>
    <m/>
    <m/>
    <m/>
    <n v="45166"/>
    <m/>
    <m/>
    <n v="133"/>
    <n v="122"/>
    <n v="95"/>
    <n v="84"/>
    <m/>
    <m/>
    <m/>
    <m/>
    <m/>
    <m/>
    <m/>
    <m/>
    <m/>
    <m/>
    <m/>
    <m/>
    <m/>
    <n v="5804"/>
    <m/>
    <m/>
    <n v="247"/>
    <m/>
    <m/>
    <m/>
    <m/>
    <m/>
    <m/>
    <m/>
    <m/>
    <m/>
    <m/>
    <n v="2"/>
    <n v="4"/>
    <n v="41"/>
    <n v="60.5"/>
    <n v="50"/>
    <n v="50"/>
    <n v="4"/>
    <n v="0"/>
    <m/>
    <m/>
    <m/>
    <m/>
    <m/>
    <m/>
    <m/>
    <m/>
    <m/>
    <m/>
    <m/>
    <m/>
    <m/>
    <m/>
    <m/>
    <m/>
    <m/>
    <m/>
    <m/>
    <m/>
    <m/>
    <m/>
    <m/>
    <m/>
    <m/>
    <m/>
    <m/>
    <m/>
    <m/>
    <m/>
    <m/>
    <m/>
    <m/>
    <m/>
    <m/>
    <m/>
    <m/>
    <m/>
    <m/>
    <m/>
    <m/>
    <m/>
    <m/>
    <m/>
    <m/>
    <m/>
    <m/>
    <m/>
    <m/>
    <m/>
    <m/>
    <m/>
    <m/>
    <n v="120"/>
    <n v="0"/>
    <m/>
    <m/>
    <m/>
    <m/>
    <n v="1421"/>
    <m/>
    <m/>
    <m/>
    <m/>
    <m/>
    <m/>
    <m/>
    <m/>
    <m/>
    <m/>
    <m/>
    <m/>
    <m/>
    <m/>
    <m/>
    <m/>
    <m/>
    <m/>
    <m/>
    <m/>
    <m/>
    <m/>
    <m/>
    <m/>
    <m/>
    <m/>
    <m/>
    <m/>
    <n v="1974.717893217894"/>
    <x v="2"/>
    <s v="Medium"/>
  </r>
  <r>
    <s v="North Orange CCD"/>
    <x v="65"/>
    <s v="861"/>
    <s v="Multi-College District"/>
    <n v="20060"/>
    <x v="0"/>
    <n v="10444.071047619114"/>
    <n v="26482"/>
    <m/>
    <n v="28"/>
    <n v="8"/>
    <m/>
    <m/>
    <m/>
    <m/>
    <m/>
    <m/>
    <n v="40"/>
    <m/>
    <m/>
    <n v="40"/>
    <n v="227"/>
    <s v="34 Ports + 40 Wireless Connections"/>
    <m/>
    <m/>
    <m/>
    <m/>
    <m/>
    <n v="75000"/>
    <m/>
    <m/>
    <n v="0"/>
    <n v="0"/>
    <n v="0"/>
    <n v="0"/>
    <m/>
    <m/>
    <n v="51921"/>
    <n v="0"/>
    <m/>
    <n v="126921"/>
    <n v="14250"/>
    <m/>
    <m/>
    <n v="0"/>
    <n v="0"/>
    <n v="0"/>
    <n v="0"/>
    <m/>
    <m/>
    <n v="0"/>
    <n v="0"/>
    <m/>
    <n v="14250"/>
    <n v="110"/>
    <m/>
    <m/>
    <n v="0"/>
    <n v="0"/>
    <n v="0"/>
    <n v="0"/>
    <m/>
    <m/>
    <n v="0"/>
    <n v="0"/>
    <m/>
    <n v="110"/>
    <n v="0"/>
    <m/>
    <n v="0"/>
    <n v="0"/>
    <n v="0"/>
    <n v="0"/>
    <m/>
    <m/>
    <n v="0"/>
    <n v="0"/>
    <n v="0"/>
    <m/>
    <m/>
    <m/>
    <m/>
    <m/>
    <m/>
    <m/>
    <m/>
    <m/>
    <m/>
    <m/>
    <m/>
    <m/>
    <m/>
    <m/>
    <m/>
    <m/>
    <m/>
    <m/>
    <m/>
    <m/>
    <m/>
    <m/>
    <m/>
    <n v="14108"/>
    <m/>
    <n v="0"/>
    <n v="0"/>
    <n v="0"/>
    <m/>
    <m/>
    <n v="30908"/>
    <n v="0"/>
    <n v="0"/>
    <n v="45016"/>
    <m/>
    <m/>
    <m/>
    <m/>
    <m/>
    <m/>
    <m/>
    <m/>
    <m/>
    <m/>
    <m/>
    <m/>
    <m/>
    <m/>
    <m/>
    <m/>
    <m/>
    <m/>
    <m/>
    <m/>
    <m/>
    <m/>
    <m/>
    <m/>
    <m/>
    <m/>
    <m/>
    <m/>
    <m/>
    <m/>
    <m/>
    <m/>
    <m/>
    <m/>
    <m/>
    <m/>
    <m/>
    <m/>
    <m/>
    <m/>
    <m/>
    <m/>
    <m/>
    <m/>
    <m/>
    <m/>
    <m/>
    <m/>
    <m/>
    <m/>
    <m/>
    <m/>
    <m/>
    <m/>
    <m/>
    <m/>
    <m/>
    <m/>
    <m/>
    <m/>
    <m/>
    <m/>
    <m/>
    <m/>
    <m/>
    <m/>
    <m/>
    <m/>
    <m/>
    <m/>
    <m/>
    <m/>
    <m/>
    <m/>
    <m/>
    <m/>
    <m/>
    <m/>
    <m/>
    <m/>
    <m/>
    <m/>
    <m/>
    <m/>
    <n v="141281"/>
    <n v="45016"/>
    <n v="186297"/>
    <s v="Dean or other administrator"/>
    <m/>
    <s v="EdD"/>
    <s v="no"/>
    <m/>
    <s v="Release time"/>
    <m/>
    <m/>
    <m/>
    <m/>
    <n v="2028"/>
    <n v="1788"/>
    <n v="6240"/>
    <n v="32"/>
    <m/>
    <n v="54959"/>
    <m/>
    <n v="335"/>
    <n v="0"/>
    <n v="2228"/>
    <m/>
    <m/>
    <m/>
    <m/>
    <n v="268"/>
    <n v="451"/>
    <m/>
    <m/>
    <n v="7"/>
    <m/>
    <m/>
    <m/>
    <m/>
    <m/>
    <m/>
    <m/>
    <m/>
    <m/>
    <m/>
    <n v="1.4"/>
    <n v="4.2"/>
    <n v="10.199999999999999"/>
    <n v="4.2"/>
    <m/>
    <n v="6"/>
    <n v="6"/>
    <n v="5593"/>
    <s v="Actual"/>
    <n v="11176"/>
    <n v="13433"/>
    <m/>
    <n v="4486"/>
    <m/>
    <m/>
    <m/>
    <n v="89"/>
    <m/>
    <n v="29184"/>
    <m/>
    <m/>
    <n v="26"/>
    <n v="21"/>
    <n v="192"/>
    <n v="79"/>
    <m/>
    <m/>
    <m/>
    <m/>
    <m/>
    <m/>
    <m/>
    <m/>
    <m/>
    <m/>
    <m/>
    <m/>
    <m/>
    <n v="1097"/>
    <m/>
    <m/>
    <n v="121"/>
    <m/>
    <m/>
    <m/>
    <m/>
    <m/>
    <m/>
    <m/>
    <m/>
    <m/>
    <m/>
    <n v="1"/>
    <n v="1"/>
    <n v="14"/>
    <n v="66"/>
    <n v="28"/>
    <n v="28"/>
    <n v="4"/>
    <n v="0"/>
    <m/>
    <m/>
    <m/>
    <m/>
    <m/>
    <m/>
    <m/>
    <m/>
    <m/>
    <m/>
    <m/>
    <m/>
    <m/>
    <m/>
    <m/>
    <m/>
    <m/>
    <m/>
    <m/>
    <m/>
    <m/>
    <m/>
    <m/>
    <m/>
    <m/>
    <m/>
    <m/>
    <m/>
    <m/>
    <m/>
    <m/>
    <m/>
    <m/>
    <m/>
    <m/>
    <m/>
    <m/>
    <m/>
    <m/>
    <m/>
    <m/>
    <m/>
    <m/>
    <m/>
    <m/>
    <m/>
    <m/>
    <m/>
    <m/>
    <m/>
    <m/>
    <m/>
    <m/>
    <n v="4"/>
    <n v="0"/>
    <m/>
    <m/>
    <n v="131489"/>
    <m/>
    <m/>
    <m/>
    <m/>
    <m/>
    <m/>
    <m/>
    <m/>
    <m/>
    <m/>
    <m/>
    <m/>
    <m/>
    <m/>
    <m/>
    <m/>
    <m/>
    <m/>
    <m/>
    <m/>
    <m/>
    <m/>
    <m/>
    <m/>
    <m/>
    <m/>
    <m/>
    <m/>
    <m/>
    <m/>
    <n v="2486.6835827664559"/>
    <x v="0"/>
    <s v="Medium"/>
  </r>
  <r>
    <s v="Santa Barbara CCD"/>
    <x v="66"/>
    <s v="651"/>
    <s v="Single College District"/>
    <n v="20060"/>
    <x v="0"/>
    <n v="13143.913714285663"/>
    <n v="37760"/>
    <m/>
    <n v="51"/>
    <n v="8"/>
    <m/>
    <m/>
    <m/>
    <m/>
    <m/>
    <m/>
    <n v="35"/>
    <m/>
    <m/>
    <n v="48"/>
    <n v="500"/>
    <s v="Wireless Access"/>
    <m/>
    <m/>
    <m/>
    <m/>
    <m/>
    <n v="78298"/>
    <m/>
    <m/>
    <m/>
    <m/>
    <m/>
    <m/>
    <m/>
    <m/>
    <n v="9753"/>
    <m/>
    <m/>
    <n v="88051"/>
    <n v="36553"/>
    <m/>
    <m/>
    <m/>
    <m/>
    <m/>
    <m/>
    <m/>
    <m/>
    <m/>
    <m/>
    <m/>
    <n v="36553"/>
    <n v="341"/>
    <m/>
    <m/>
    <m/>
    <m/>
    <m/>
    <m/>
    <m/>
    <m/>
    <m/>
    <m/>
    <m/>
    <n v="341"/>
    <n v="3800"/>
    <m/>
    <m/>
    <m/>
    <m/>
    <m/>
    <m/>
    <m/>
    <m/>
    <m/>
    <n v="3800"/>
    <m/>
    <m/>
    <m/>
    <m/>
    <m/>
    <m/>
    <m/>
    <m/>
    <m/>
    <m/>
    <m/>
    <m/>
    <m/>
    <m/>
    <m/>
    <m/>
    <m/>
    <m/>
    <m/>
    <m/>
    <m/>
    <m/>
    <m/>
    <m/>
    <m/>
    <m/>
    <m/>
    <m/>
    <m/>
    <m/>
    <m/>
    <n v="37748"/>
    <m/>
    <m/>
    <n v="37748"/>
    <m/>
    <m/>
    <m/>
    <m/>
    <m/>
    <m/>
    <m/>
    <m/>
    <m/>
    <m/>
    <m/>
    <m/>
    <m/>
    <m/>
    <m/>
    <m/>
    <m/>
    <m/>
    <m/>
    <m/>
    <m/>
    <m/>
    <m/>
    <m/>
    <m/>
    <m/>
    <m/>
    <m/>
    <m/>
    <m/>
    <m/>
    <m/>
    <m/>
    <m/>
    <m/>
    <m/>
    <n v="0"/>
    <m/>
    <m/>
    <m/>
    <m/>
    <m/>
    <m/>
    <m/>
    <m/>
    <m/>
    <m/>
    <m/>
    <m/>
    <m/>
    <m/>
    <m/>
    <m/>
    <m/>
    <m/>
    <m/>
    <m/>
    <m/>
    <m/>
    <m/>
    <m/>
    <m/>
    <m/>
    <m/>
    <m/>
    <m/>
    <m/>
    <m/>
    <m/>
    <m/>
    <m/>
    <m/>
    <m/>
    <m/>
    <m/>
    <m/>
    <m/>
    <m/>
    <m/>
    <m/>
    <m/>
    <m/>
    <m/>
    <n v="0"/>
    <n v="124945"/>
    <n v="41548"/>
    <n v="166493"/>
    <m/>
    <s v="Library Director (Faculty Position)"/>
    <m/>
    <s v="yes"/>
    <m/>
    <m/>
    <m/>
    <m/>
    <m/>
    <m/>
    <n v="1902"/>
    <m/>
    <n v="10036"/>
    <n v="318"/>
    <m/>
    <n v="112749"/>
    <m/>
    <m/>
    <n v="3031"/>
    <n v="2101"/>
    <m/>
    <m/>
    <n v="197"/>
    <n v="197"/>
    <n v="89603"/>
    <m/>
    <m/>
    <m/>
    <n v="5"/>
    <m/>
    <m/>
    <m/>
    <m/>
    <m/>
    <m/>
    <m/>
    <m/>
    <m/>
    <m/>
    <n v="2.2000000000000002"/>
    <n v="4.5"/>
    <n v="10"/>
    <n v="4.5"/>
    <m/>
    <n v="6"/>
    <n v="5.5"/>
    <n v="16828"/>
    <s v="Actual"/>
    <n v="19684"/>
    <n v="19980"/>
    <m/>
    <m/>
    <m/>
    <m/>
    <m/>
    <m/>
    <m/>
    <n v="39664"/>
    <m/>
    <m/>
    <n v="123"/>
    <n v="104"/>
    <n v="316"/>
    <n v="216"/>
    <m/>
    <m/>
    <m/>
    <m/>
    <m/>
    <m/>
    <m/>
    <m/>
    <m/>
    <m/>
    <m/>
    <m/>
    <m/>
    <n v="2398"/>
    <m/>
    <m/>
    <n v="109"/>
    <m/>
    <m/>
    <m/>
    <m/>
    <m/>
    <m/>
    <m/>
    <m/>
    <m/>
    <m/>
    <n v="0"/>
    <n v="0"/>
    <n v="0"/>
    <n v="64.5"/>
    <n v="42.5"/>
    <n v="42.5"/>
    <n v="0"/>
    <n v="0"/>
    <m/>
    <m/>
    <m/>
    <m/>
    <m/>
    <m/>
    <m/>
    <m/>
    <m/>
    <m/>
    <m/>
    <m/>
    <m/>
    <m/>
    <m/>
    <m/>
    <m/>
    <m/>
    <m/>
    <m/>
    <m/>
    <m/>
    <m/>
    <m/>
    <m/>
    <m/>
    <m/>
    <m/>
    <m/>
    <m/>
    <m/>
    <m/>
    <m/>
    <m/>
    <m/>
    <m/>
    <m/>
    <m/>
    <m/>
    <m/>
    <m/>
    <m/>
    <m/>
    <m/>
    <m/>
    <m/>
    <m/>
    <m/>
    <m/>
    <m/>
    <m/>
    <m/>
    <m/>
    <n v="0"/>
    <n v="0"/>
    <m/>
    <m/>
    <n v="263180"/>
    <m/>
    <m/>
    <m/>
    <m/>
    <m/>
    <m/>
    <m/>
    <m/>
    <m/>
    <m/>
    <m/>
    <m/>
    <m/>
    <m/>
    <m/>
    <m/>
    <m/>
    <m/>
    <m/>
    <m/>
    <m/>
    <m/>
    <m/>
    <m/>
    <m/>
    <m/>
    <m/>
    <m/>
    <m/>
    <m/>
    <n v="2920.8697142857031"/>
    <x v="2"/>
    <s v="Medium"/>
  </r>
  <r>
    <s v="Riverside CCD"/>
    <x v="67"/>
    <s v="961"/>
    <s v="Multi-College District"/>
    <n v="20060"/>
    <x v="0"/>
    <n v="21766.662666666645"/>
    <n v="95756"/>
    <m/>
    <n v="416"/>
    <n v="9"/>
    <m/>
    <m/>
    <m/>
    <m/>
    <m/>
    <m/>
    <n v="67"/>
    <m/>
    <m/>
    <n v="36"/>
    <n v="753"/>
    <n v="0"/>
    <m/>
    <m/>
    <m/>
    <m/>
    <m/>
    <n v="156747"/>
    <m/>
    <m/>
    <m/>
    <m/>
    <m/>
    <m/>
    <m/>
    <m/>
    <n v="0"/>
    <m/>
    <m/>
    <n v="156747"/>
    <n v="67174"/>
    <m/>
    <m/>
    <m/>
    <m/>
    <m/>
    <m/>
    <m/>
    <m/>
    <m/>
    <m/>
    <m/>
    <n v="67174"/>
    <n v="5571"/>
    <m/>
    <m/>
    <m/>
    <m/>
    <m/>
    <m/>
    <m/>
    <m/>
    <m/>
    <m/>
    <m/>
    <n v="5571"/>
    <n v="5800"/>
    <m/>
    <m/>
    <m/>
    <m/>
    <m/>
    <m/>
    <m/>
    <m/>
    <m/>
    <n v="5800"/>
    <m/>
    <m/>
    <m/>
    <m/>
    <m/>
    <m/>
    <m/>
    <m/>
    <m/>
    <m/>
    <m/>
    <m/>
    <m/>
    <m/>
    <m/>
    <m/>
    <m/>
    <m/>
    <m/>
    <m/>
    <m/>
    <m/>
    <m/>
    <m/>
    <n v="15857"/>
    <m/>
    <m/>
    <m/>
    <m/>
    <m/>
    <m/>
    <n v="37448"/>
    <m/>
    <n v="33600"/>
    <n v="86905"/>
    <m/>
    <m/>
    <m/>
    <m/>
    <m/>
    <m/>
    <m/>
    <m/>
    <m/>
    <m/>
    <m/>
    <m/>
    <m/>
    <m/>
    <m/>
    <m/>
    <m/>
    <m/>
    <m/>
    <m/>
    <m/>
    <m/>
    <m/>
    <m/>
    <m/>
    <m/>
    <n v="22901"/>
    <m/>
    <m/>
    <m/>
    <m/>
    <m/>
    <m/>
    <m/>
    <m/>
    <m/>
    <n v="22901"/>
    <m/>
    <m/>
    <m/>
    <m/>
    <m/>
    <m/>
    <m/>
    <m/>
    <m/>
    <m/>
    <m/>
    <m/>
    <m/>
    <m/>
    <m/>
    <m/>
    <m/>
    <m/>
    <m/>
    <m/>
    <m/>
    <m/>
    <m/>
    <m/>
    <m/>
    <m/>
    <m/>
    <m/>
    <m/>
    <m/>
    <m/>
    <m/>
    <m/>
    <m/>
    <m/>
    <m/>
    <n v="196620"/>
    <m/>
    <m/>
    <n v="157468"/>
    <m/>
    <m/>
    <m/>
    <m/>
    <m/>
    <m/>
    <n v="354088"/>
    <n v="229492"/>
    <n v="115606"/>
    <n v="699186"/>
    <s v="Dean or other administrator"/>
    <m/>
    <m/>
    <s v="yes"/>
    <m/>
    <s v="Release time"/>
    <s v="Stipend"/>
    <m/>
    <m/>
    <s v="Release time and stipend"/>
    <n v="4641"/>
    <n v="4639"/>
    <n v="2807"/>
    <n v="581"/>
    <m/>
    <n v="116797"/>
    <m/>
    <n v="309"/>
    <n v="2721"/>
    <n v="4921"/>
    <m/>
    <m/>
    <n v="254"/>
    <n v="331"/>
    <n v="292"/>
    <n v="530"/>
    <m/>
    <m/>
    <n v="14"/>
    <m/>
    <m/>
    <m/>
    <m/>
    <m/>
    <m/>
    <m/>
    <m/>
    <m/>
    <m/>
    <m/>
    <n v="17.251999999999999"/>
    <n v="17.251999999999999"/>
    <n v="17.251999999999999"/>
    <m/>
    <n v="22.5"/>
    <m/>
    <n v="19333"/>
    <s v="Actual"/>
    <n v="57995"/>
    <n v="39046"/>
    <n v="30958"/>
    <n v="6579"/>
    <m/>
    <m/>
    <m/>
    <n v="147183"/>
    <m/>
    <n v="281761"/>
    <m/>
    <m/>
    <n v="111"/>
    <n v="104"/>
    <n v="286"/>
    <n v="77"/>
    <m/>
    <m/>
    <m/>
    <m/>
    <m/>
    <m/>
    <m/>
    <m/>
    <m/>
    <m/>
    <m/>
    <m/>
    <m/>
    <n v="8295"/>
    <m/>
    <m/>
    <n v="481"/>
    <m/>
    <m/>
    <m/>
    <m/>
    <m/>
    <m/>
    <m/>
    <m/>
    <m/>
    <m/>
    <n v="1"/>
    <n v="4"/>
    <n v="84"/>
    <n v="69"/>
    <n v="48"/>
    <n v="48"/>
    <n v="8"/>
    <n v="8"/>
    <m/>
    <m/>
    <m/>
    <m/>
    <m/>
    <m/>
    <m/>
    <m/>
    <m/>
    <m/>
    <m/>
    <m/>
    <m/>
    <m/>
    <m/>
    <m/>
    <m/>
    <m/>
    <m/>
    <m/>
    <m/>
    <m/>
    <m/>
    <m/>
    <m/>
    <m/>
    <m/>
    <m/>
    <m/>
    <m/>
    <m/>
    <m/>
    <m/>
    <m/>
    <m/>
    <m/>
    <m/>
    <m/>
    <m/>
    <m/>
    <m/>
    <m/>
    <m/>
    <m/>
    <m/>
    <m/>
    <m/>
    <m/>
    <m/>
    <m/>
    <m/>
    <m/>
    <m/>
    <n v="8"/>
    <n v="8"/>
    <m/>
    <m/>
    <n v="566243"/>
    <m/>
    <n v="5075"/>
    <m/>
    <m/>
    <m/>
    <m/>
    <m/>
    <m/>
    <m/>
    <m/>
    <m/>
    <m/>
    <m/>
    <m/>
    <m/>
    <m/>
    <m/>
    <m/>
    <m/>
    <m/>
    <m/>
    <m/>
    <m/>
    <m/>
    <m/>
    <m/>
    <m/>
    <m/>
    <m/>
    <m/>
    <n v="1261.6892340984609"/>
    <x v="2"/>
    <s v="Large"/>
  </r>
  <r>
    <s v="Kern CCD"/>
    <x v="68"/>
    <s v="521"/>
    <s v="Multi-College District"/>
    <n v="20060"/>
    <x v="0"/>
    <n v="11832.252380952434"/>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e v="#VALUE!"/>
    <x v="0"/>
    <s v="Medium"/>
  </r>
  <r>
    <s v="Cerritos CCD"/>
    <x v="69"/>
    <s v="811"/>
    <s v="Single College District"/>
    <n v="20060"/>
    <x v="0"/>
    <n v="18626.147428571447"/>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e v="#VALUE!"/>
    <x v="2"/>
    <s v="Medium"/>
  </r>
  <r>
    <s v="State Center CCD"/>
    <x v="70"/>
    <n v="573"/>
    <s v="Multi-College District"/>
    <n v="20060"/>
    <x v="0"/>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s v="(blank)"/>
    <x v="2"/>
    <s v="Large"/>
  </r>
  <r>
    <s v="Barstow CCD"/>
    <x v="71"/>
    <s v="911"/>
    <s v="Single College District"/>
    <n v="20060"/>
    <x v="0"/>
    <n v="2948.0119999999902"/>
    <n v="28000"/>
    <m/>
    <n v="16"/>
    <n v="2"/>
    <m/>
    <m/>
    <m/>
    <m/>
    <m/>
    <m/>
    <n v="0"/>
    <m/>
    <m/>
    <n v="10"/>
    <n v="55"/>
    <s v="16 + Wireless Access"/>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Librarian (Faculty position)"/>
    <m/>
    <s v="yes"/>
    <m/>
    <m/>
    <m/>
    <m/>
    <m/>
    <s v="We don't have these positions here."/>
    <m/>
    <m/>
    <m/>
    <m/>
    <m/>
    <m/>
    <m/>
    <m/>
    <m/>
    <m/>
    <m/>
    <m/>
    <m/>
    <m/>
    <m/>
    <m/>
    <m/>
    <m/>
    <n v="0.5"/>
    <m/>
    <m/>
    <m/>
    <m/>
    <m/>
    <m/>
    <m/>
    <m/>
    <m/>
    <m/>
    <n v="2"/>
    <n v="0.5"/>
    <n v="2"/>
    <n v="0.5"/>
    <m/>
    <n v="5"/>
    <n v="1.5"/>
    <m/>
    <m/>
    <m/>
    <m/>
    <m/>
    <m/>
    <m/>
    <m/>
    <m/>
    <m/>
    <m/>
    <m/>
    <m/>
    <m/>
    <n v="0"/>
    <n v="0"/>
    <n v="0"/>
    <n v="0"/>
    <m/>
    <m/>
    <m/>
    <m/>
    <m/>
    <m/>
    <m/>
    <m/>
    <m/>
    <m/>
    <m/>
    <m/>
    <m/>
    <m/>
    <m/>
    <m/>
    <m/>
    <m/>
    <m/>
    <m/>
    <m/>
    <m/>
    <m/>
    <m/>
    <m/>
    <m/>
    <m/>
    <n v="0"/>
    <n v="0"/>
    <n v="0"/>
    <n v="72"/>
    <n v="32"/>
    <n v="0"/>
    <n v="9"/>
    <n v="0"/>
    <m/>
    <m/>
    <m/>
    <m/>
    <m/>
    <m/>
    <m/>
    <m/>
    <m/>
    <m/>
    <m/>
    <m/>
    <m/>
    <m/>
    <m/>
    <m/>
    <m/>
    <m/>
    <m/>
    <m/>
    <m/>
    <m/>
    <m/>
    <m/>
    <m/>
    <m/>
    <m/>
    <m/>
    <m/>
    <m/>
    <m/>
    <m/>
    <m/>
    <m/>
    <m/>
    <m/>
    <m/>
    <m/>
    <m/>
    <m/>
    <m/>
    <m/>
    <m/>
    <m/>
    <m/>
    <m/>
    <m/>
    <m/>
    <m/>
    <m/>
    <m/>
    <m/>
    <m/>
    <n v="0"/>
    <n v="0"/>
    <m/>
    <m/>
    <m/>
    <m/>
    <n v="0"/>
    <m/>
    <m/>
    <m/>
    <m/>
    <m/>
    <m/>
    <m/>
    <m/>
    <m/>
    <m/>
    <m/>
    <m/>
    <m/>
    <m/>
    <m/>
    <m/>
    <m/>
    <m/>
    <m/>
    <m/>
    <m/>
    <m/>
    <m/>
    <m/>
    <m/>
    <m/>
    <m/>
    <m/>
    <n v="5896.0239999999803"/>
    <x v="1"/>
    <s v="Small"/>
  </r>
  <r>
    <s v="San Mateo CCD"/>
    <x v="72"/>
    <s v="371"/>
    <s v="Multi-College District"/>
    <n v="20060"/>
    <x v="0"/>
    <n v="4624.1257142857394"/>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Kern CCD"/>
    <x v="73"/>
    <s v="522"/>
    <s v="Multi-College District"/>
    <n v="20060"/>
    <x v="0"/>
    <n v="1837.2459047619034"/>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Chaffey CCD"/>
    <x v="74"/>
    <s v="921"/>
    <s v="Single College District"/>
    <n v="20060"/>
    <x v="0"/>
    <n v="12873.75542857142"/>
    <n v="33560"/>
    <m/>
    <n v="109"/>
    <n v="8"/>
    <m/>
    <m/>
    <m/>
    <m/>
    <m/>
    <m/>
    <n v="34"/>
    <m/>
    <m/>
    <n v="54"/>
    <n v="312"/>
    <n v="0"/>
    <m/>
    <m/>
    <m/>
    <m/>
    <m/>
    <n v="0"/>
    <m/>
    <m/>
    <m/>
    <n v="63164"/>
    <m/>
    <m/>
    <m/>
    <m/>
    <n v="0"/>
    <m/>
    <m/>
    <n v="63164"/>
    <m/>
    <m/>
    <m/>
    <m/>
    <n v="12697"/>
    <m/>
    <m/>
    <m/>
    <m/>
    <m/>
    <m/>
    <m/>
    <n v="12697"/>
    <m/>
    <m/>
    <m/>
    <m/>
    <n v="661"/>
    <m/>
    <m/>
    <m/>
    <m/>
    <m/>
    <m/>
    <m/>
    <n v="661"/>
    <m/>
    <m/>
    <m/>
    <n v="4000"/>
    <m/>
    <m/>
    <m/>
    <m/>
    <m/>
    <m/>
    <n v="4000"/>
    <m/>
    <m/>
    <m/>
    <m/>
    <m/>
    <m/>
    <m/>
    <m/>
    <m/>
    <m/>
    <m/>
    <m/>
    <m/>
    <m/>
    <m/>
    <m/>
    <m/>
    <m/>
    <m/>
    <m/>
    <m/>
    <m/>
    <m/>
    <m/>
    <m/>
    <m/>
    <m/>
    <n v="90178"/>
    <m/>
    <m/>
    <m/>
    <m/>
    <m/>
    <m/>
    <n v="90178"/>
    <m/>
    <m/>
    <m/>
    <m/>
    <m/>
    <m/>
    <m/>
    <m/>
    <m/>
    <m/>
    <m/>
    <m/>
    <m/>
    <m/>
    <m/>
    <m/>
    <m/>
    <m/>
    <m/>
    <m/>
    <m/>
    <m/>
    <m/>
    <m/>
    <m/>
    <m/>
    <m/>
    <m/>
    <m/>
    <n v="3569"/>
    <m/>
    <m/>
    <m/>
    <m/>
    <m/>
    <m/>
    <n v="3569"/>
    <m/>
    <m/>
    <m/>
    <m/>
    <m/>
    <m/>
    <m/>
    <m/>
    <m/>
    <m/>
    <m/>
    <m/>
    <m/>
    <m/>
    <m/>
    <m/>
    <m/>
    <m/>
    <m/>
    <m/>
    <m/>
    <m/>
    <m/>
    <m/>
    <m/>
    <m/>
    <m/>
    <m/>
    <m/>
    <m/>
    <m/>
    <m/>
    <m/>
    <m/>
    <m/>
    <m/>
    <m/>
    <m/>
    <m/>
    <m/>
    <m/>
    <m/>
    <m/>
    <m/>
    <m/>
    <m/>
    <n v="0"/>
    <n v="76522"/>
    <n v="97747"/>
    <n v="174269"/>
    <s v="Dean or other administrator"/>
    <m/>
    <m/>
    <s v="yes"/>
    <s v="None"/>
    <m/>
    <m/>
    <m/>
    <m/>
    <m/>
    <n v="2102"/>
    <n v="1778"/>
    <n v="16073"/>
    <n v="128"/>
    <m/>
    <n v="79780"/>
    <m/>
    <n v="36"/>
    <n v="7144"/>
    <m/>
    <m/>
    <m/>
    <m/>
    <m/>
    <n v="0"/>
    <m/>
    <m/>
    <m/>
    <n v="7"/>
    <m/>
    <m/>
    <m/>
    <m/>
    <m/>
    <m/>
    <m/>
    <m/>
    <m/>
    <m/>
    <n v="0.5"/>
    <n v="4.5"/>
    <n v="10.87"/>
    <n v="4.5"/>
    <m/>
    <n v="9"/>
    <n v="6.37"/>
    <m/>
    <m/>
    <m/>
    <n v="13653"/>
    <m/>
    <m/>
    <m/>
    <m/>
    <m/>
    <m/>
    <m/>
    <n v="38229"/>
    <m/>
    <m/>
    <n v="0"/>
    <n v="0"/>
    <n v="0"/>
    <n v="0"/>
    <m/>
    <m/>
    <m/>
    <m/>
    <m/>
    <m/>
    <m/>
    <m/>
    <m/>
    <m/>
    <m/>
    <m/>
    <m/>
    <n v="5704"/>
    <m/>
    <m/>
    <n v="272"/>
    <m/>
    <m/>
    <m/>
    <m/>
    <m/>
    <m/>
    <m/>
    <m/>
    <m/>
    <m/>
    <n v="0"/>
    <n v="0"/>
    <n v="0"/>
    <n v="59"/>
    <n v="59"/>
    <n v="59"/>
    <n v="5"/>
    <n v="0"/>
    <m/>
    <m/>
    <m/>
    <m/>
    <m/>
    <m/>
    <m/>
    <m/>
    <m/>
    <m/>
    <m/>
    <m/>
    <m/>
    <m/>
    <m/>
    <m/>
    <m/>
    <m/>
    <m/>
    <m/>
    <m/>
    <m/>
    <m/>
    <m/>
    <m/>
    <m/>
    <m/>
    <m/>
    <m/>
    <m/>
    <m/>
    <m/>
    <m/>
    <m/>
    <m/>
    <m/>
    <m/>
    <m/>
    <m/>
    <m/>
    <m/>
    <m/>
    <m/>
    <m/>
    <m/>
    <m/>
    <m/>
    <m/>
    <m/>
    <m/>
    <m/>
    <m/>
    <m/>
    <n v="5"/>
    <n v="0"/>
    <m/>
    <m/>
    <n v="299934"/>
    <m/>
    <n v="0"/>
    <m/>
    <m/>
    <m/>
    <m/>
    <m/>
    <m/>
    <m/>
    <m/>
    <m/>
    <m/>
    <m/>
    <m/>
    <m/>
    <m/>
    <m/>
    <m/>
    <m/>
    <m/>
    <m/>
    <m/>
    <m/>
    <m/>
    <m/>
    <m/>
    <m/>
    <m/>
    <m/>
    <m/>
    <n v="2860.8345396825375"/>
    <x v="0"/>
    <s v="Medium"/>
  </r>
  <r>
    <s v="Coast CCD"/>
    <x v="75"/>
    <s v="831"/>
    <s v="Multi-College District"/>
    <n v="20060"/>
    <x v="0"/>
    <n v="4636.6849523809169"/>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Compton CCD"/>
    <x v="76"/>
    <s v="711"/>
    <s v="Single College District"/>
    <n v="20060"/>
    <x v="0"/>
    <n v="4659.2868571428571"/>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San Bernardino CCD"/>
    <x v="77"/>
    <s v="981"/>
    <s v="Multi-College District"/>
    <n v="20060"/>
    <x v="0"/>
    <n v="3797.8238095238189"/>
    <n v="14780"/>
    <m/>
    <n v="64"/>
    <n v="0"/>
    <m/>
    <m/>
    <m/>
    <m/>
    <m/>
    <m/>
    <n v="0"/>
    <m/>
    <m/>
    <n v="0"/>
    <n v="229"/>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Library Coordinator"/>
    <s v="EdD"/>
    <s v="no"/>
    <m/>
    <m/>
    <s v="Stipend"/>
    <m/>
    <m/>
    <m/>
    <m/>
    <m/>
    <m/>
    <m/>
    <m/>
    <m/>
    <m/>
    <m/>
    <m/>
    <m/>
    <m/>
    <m/>
    <m/>
    <m/>
    <m/>
    <m/>
    <m/>
    <m/>
    <n v="3"/>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San Luis Obispo CCD"/>
    <x v="78"/>
    <s v="641"/>
    <s v="Single College District"/>
    <n v="20060"/>
    <x v="0"/>
    <n v="8870.2737142857077"/>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0"/>
    <s v="Small"/>
  </r>
  <r>
    <s v="Foothill CCD"/>
    <x v="79"/>
    <s v="421"/>
    <s v="Multi-College District"/>
    <n v="20060"/>
    <x v="0"/>
    <n v="21743.151238095219"/>
    <n v="48000"/>
    <m/>
    <n v="40"/>
    <n v="7"/>
    <m/>
    <m/>
    <m/>
    <m/>
    <m/>
    <m/>
    <n v="50"/>
    <m/>
    <m/>
    <n v="28"/>
    <n v="1200"/>
    <s v="Wireless Access"/>
    <m/>
    <m/>
    <m/>
    <m/>
    <m/>
    <n v="0"/>
    <m/>
    <m/>
    <m/>
    <m/>
    <m/>
    <m/>
    <m/>
    <m/>
    <n v="51262"/>
    <m/>
    <m/>
    <s v="(blank)"/>
    <n v="32293"/>
    <m/>
    <m/>
    <m/>
    <m/>
    <m/>
    <m/>
    <m/>
    <m/>
    <m/>
    <m/>
    <m/>
    <m/>
    <n v="1272"/>
    <m/>
    <m/>
    <m/>
    <m/>
    <m/>
    <m/>
    <m/>
    <m/>
    <m/>
    <m/>
    <m/>
    <m/>
    <m/>
    <m/>
    <m/>
    <m/>
    <m/>
    <m/>
    <m/>
    <m/>
    <n v="8800"/>
    <m/>
    <m/>
    <m/>
    <m/>
    <m/>
    <m/>
    <m/>
    <m/>
    <m/>
    <m/>
    <m/>
    <m/>
    <m/>
    <m/>
    <m/>
    <m/>
    <m/>
    <m/>
    <m/>
    <m/>
    <m/>
    <m/>
    <m/>
    <m/>
    <m/>
    <m/>
    <m/>
    <m/>
    <m/>
    <n v="54000"/>
    <m/>
    <m/>
    <m/>
    <m/>
    <m/>
    <m/>
    <m/>
    <m/>
    <m/>
    <m/>
    <m/>
    <m/>
    <m/>
    <m/>
    <m/>
    <m/>
    <m/>
    <m/>
    <m/>
    <m/>
    <m/>
    <m/>
    <m/>
    <m/>
    <m/>
    <m/>
    <m/>
    <m/>
    <m/>
    <m/>
    <m/>
    <m/>
    <m/>
    <m/>
    <m/>
    <m/>
    <m/>
    <m/>
    <m/>
    <m/>
    <n v="7293"/>
    <m/>
    <m/>
    <m/>
    <m/>
    <m/>
    <m/>
    <m/>
    <m/>
    <m/>
    <m/>
    <m/>
    <m/>
    <m/>
    <m/>
    <m/>
    <m/>
    <m/>
    <m/>
    <m/>
    <m/>
    <m/>
    <m/>
    <m/>
    <m/>
    <m/>
    <m/>
    <m/>
    <m/>
    <m/>
    <m/>
    <m/>
    <m/>
    <m/>
    <m/>
    <m/>
    <m/>
    <m/>
    <m/>
    <m/>
    <m/>
    <m/>
    <m/>
    <m/>
    <m/>
    <n v="32000"/>
    <m/>
    <m/>
    <m/>
    <m/>
    <m/>
    <m/>
    <m/>
    <m/>
    <s v="Dean or other administrator"/>
    <m/>
    <m/>
    <s v="yes"/>
    <s v="None"/>
    <m/>
    <m/>
    <m/>
    <m/>
    <m/>
    <n v="1057"/>
    <n v="4451"/>
    <n v="5560"/>
    <n v="2830"/>
    <m/>
    <n v="84109"/>
    <m/>
    <n v="384"/>
    <n v="5560"/>
    <n v="1543"/>
    <m/>
    <m/>
    <n v="627"/>
    <n v="678"/>
    <n v="132"/>
    <n v="453"/>
    <m/>
    <m/>
    <n v="6"/>
    <m/>
    <m/>
    <m/>
    <m/>
    <m/>
    <m/>
    <m/>
    <m/>
    <m/>
    <m/>
    <n v="10"/>
    <n v="6"/>
    <n v="16"/>
    <n v="6"/>
    <m/>
    <n v="10"/>
    <n v="10"/>
    <n v="14000"/>
    <s v="Estimate"/>
    <n v="20120"/>
    <n v="16555"/>
    <m/>
    <n v="3007"/>
    <m/>
    <m/>
    <m/>
    <m/>
    <m/>
    <n v="39682"/>
    <m/>
    <m/>
    <n v="243"/>
    <n v="216"/>
    <n v="233"/>
    <n v="181"/>
    <m/>
    <m/>
    <m/>
    <m/>
    <m/>
    <m/>
    <m/>
    <m/>
    <m/>
    <m/>
    <m/>
    <m/>
    <m/>
    <n v="2286"/>
    <m/>
    <m/>
    <n v="76"/>
    <m/>
    <m/>
    <m/>
    <m/>
    <m/>
    <m/>
    <m/>
    <m/>
    <m/>
    <m/>
    <n v="3"/>
    <n v="9"/>
    <n v="150"/>
    <n v="60"/>
    <n v="48"/>
    <n v="36"/>
    <n v="0"/>
    <n v="0"/>
    <m/>
    <m/>
    <m/>
    <m/>
    <m/>
    <m/>
    <m/>
    <m/>
    <m/>
    <m/>
    <m/>
    <m/>
    <m/>
    <m/>
    <m/>
    <m/>
    <m/>
    <m/>
    <m/>
    <m/>
    <m/>
    <m/>
    <m/>
    <m/>
    <m/>
    <m/>
    <m/>
    <m/>
    <m/>
    <m/>
    <m/>
    <m/>
    <m/>
    <m/>
    <m/>
    <m/>
    <m/>
    <m/>
    <m/>
    <m/>
    <m/>
    <m/>
    <m/>
    <m/>
    <m/>
    <m/>
    <m/>
    <m/>
    <m/>
    <m/>
    <m/>
    <m/>
    <m/>
    <n v="0"/>
    <n v="0"/>
    <m/>
    <m/>
    <n v="550000"/>
    <m/>
    <n v="55"/>
    <m/>
    <m/>
    <m/>
    <m/>
    <m/>
    <m/>
    <m/>
    <m/>
    <m/>
    <m/>
    <m/>
    <m/>
    <m/>
    <m/>
    <m/>
    <m/>
    <m/>
    <m/>
    <m/>
    <m/>
    <m/>
    <m/>
    <m/>
    <m/>
    <m/>
    <m/>
    <m/>
    <m/>
    <n v="3623.8585396825365"/>
    <x v="2"/>
    <s v="Large"/>
  </r>
  <r>
    <s v="North Orange CCD"/>
    <x v="80"/>
    <s v="862"/>
    <s v="Multi-College District"/>
    <n v="20060"/>
    <x v="0"/>
    <n v="16451.951809523842"/>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2"/>
    <s v="Medium"/>
  </r>
  <r>
    <s v="Imperial CCD"/>
    <x v="81"/>
    <s v="031"/>
    <s v="Single College District"/>
    <n v="20060"/>
    <x v="0"/>
    <n v="7259.4182857142623"/>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0"/>
    <s v="Small"/>
  </r>
  <r>
    <s v="South Orange County CCD"/>
    <x v="82"/>
    <s v="892"/>
    <s v="Multi-College District"/>
    <n v="20060"/>
    <x v="0"/>
    <n v="6919.512952380941"/>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0"/>
    <s v="Small"/>
  </r>
  <r>
    <s v="Los Angeles CCD"/>
    <x v="83"/>
    <s v="741"/>
    <s v="Multi-College District"/>
    <n v="20060"/>
    <x v="0"/>
    <n v="12538.218476190517"/>
    <n v="44100"/>
    <m/>
    <m/>
    <n v="17"/>
    <m/>
    <m/>
    <m/>
    <m/>
    <m/>
    <m/>
    <n v="93"/>
    <m/>
    <m/>
    <n v="102"/>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0"/>
    <s v="Medium"/>
  </r>
  <r>
    <s v="Los Angeles CCD"/>
    <x v="84"/>
    <s v="743"/>
    <s v="Multi-College District"/>
    <n v="20060"/>
    <x v="0"/>
    <n v="4581.333333333303"/>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Los Angeles CCD"/>
    <x v="85"/>
    <s v="745"/>
    <s v="Multi-College District"/>
    <n v="20060"/>
    <x v="0"/>
    <n v="4308.8369523809442"/>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Los Angeles CCD"/>
    <x v="86"/>
    <s v="746"/>
    <s v="Multi-College District"/>
    <n v="20060"/>
    <x v="0"/>
    <n v="10309.856571428645"/>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0"/>
    <s v="Medium"/>
  </r>
  <r>
    <s v="Lake Tahoe CCD"/>
    <x v="87"/>
    <s v="221"/>
    <s v="Single College District"/>
    <n v="20060"/>
    <x v="0"/>
    <n v="1489.2596190476193"/>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Marin CCD"/>
    <x v="88"/>
    <s v="334"/>
    <s v="Single College District"/>
    <n v="20060"/>
    <x v="0"/>
    <n v="3939.0927619047666"/>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Mendocino CCD"/>
    <x v="89"/>
    <s v="141"/>
    <s v="Single College District"/>
    <n v="20060"/>
    <x v="0"/>
    <n v="2800.9167619047657"/>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Mt. San Jacinto CCD"/>
    <x v="90"/>
    <m/>
    <s v="Multi-College District"/>
    <n v="20060"/>
    <x v="0"/>
    <m/>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Merced CCD"/>
    <x v="91"/>
    <s v="531"/>
    <s v="Single College District"/>
    <n v="20060"/>
    <x v="0"/>
    <n v="8024.4224761904779"/>
    <n v="52360"/>
    <m/>
    <n v="93"/>
    <n v="12"/>
    <m/>
    <m/>
    <m/>
    <m/>
    <m/>
    <m/>
    <n v="38"/>
    <m/>
    <m/>
    <n v="72"/>
    <n v="635"/>
    <n v="64"/>
    <m/>
    <m/>
    <m/>
    <m/>
    <m/>
    <n v="0"/>
    <m/>
    <m/>
    <m/>
    <n v="50000"/>
    <m/>
    <m/>
    <m/>
    <m/>
    <n v="65700"/>
    <m/>
    <m/>
    <n v="115700"/>
    <m/>
    <m/>
    <m/>
    <m/>
    <m/>
    <m/>
    <m/>
    <m/>
    <m/>
    <n v="41000"/>
    <m/>
    <m/>
    <n v="41000"/>
    <m/>
    <m/>
    <m/>
    <m/>
    <m/>
    <m/>
    <m/>
    <m/>
    <m/>
    <n v="3912"/>
    <m/>
    <m/>
    <n v="3912"/>
    <m/>
    <m/>
    <m/>
    <n v="3800"/>
    <m/>
    <m/>
    <m/>
    <m/>
    <m/>
    <m/>
    <n v="3800"/>
    <m/>
    <m/>
    <m/>
    <m/>
    <m/>
    <m/>
    <m/>
    <m/>
    <m/>
    <m/>
    <m/>
    <m/>
    <m/>
    <m/>
    <m/>
    <m/>
    <m/>
    <m/>
    <m/>
    <m/>
    <m/>
    <m/>
    <m/>
    <m/>
    <m/>
    <m/>
    <m/>
    <m/>
    <m/>
    <m/>
    <m/>
    <n v="36400"/>
    <n v="2000"/>
    <m/>
    <n v="38400"/>
    <m/>
    <m/>
    <m/>
    <m/>
    <m/>
    <m/>
    <m/>
    <m/>
    <m/>
    <m/>
    <m/>
    <m/>
    <m/>
    <m/>
    <m/>
    <m/>
    <m/>
    <m/>
    <m/>
    <m/>
    <m/>
    <m/>
    <m/>
    <m/>
    <m/>
    <m/>
    <m/>
    <m/>
    <m/>
    <m/>
    <m/>
    <m/>
    <m/>
    <n v="4000"/>
    <m/>
    <m/>
    <n v="4000"/>
    <m/>
    <m/>
    <m/>
    <m/>
    <m/>
    <m/>
    <m/>
    <m/>
    <m/>
    <m/>
    <m/>
    <m/>
    <m/>
    <m/>
    <m/>
    <m/>
    <m/>
    <m/>
    <m/>
    <m/>
    <m/>
    <m/>
    <m/>
    <m/>
    <m/>
    <m/>
    <m/>
    <m/>
    <m/>
    <m/>
    <m/>
    <m/>
    <m/>
    <m/>
    <m/>
    <m/>
    <n v="604700"/>
    <m/>
    <m/>
    <m/>
    <m/>
    <m/>
    <m/>
    <m/>
    <n v="117700"/>
    <n v="1380000"/>
    <n v="860400"/>
    <n v="160612"/>
    <n v="46200"/>
    <n v="1067212"/>
    <s v="Dean or other administrator"/>
    <s v="Director of LRC"/>
    <s v="EdD"/>
    <s v="yes"/>
    <m/>
    <m/>
    <m/>
    <m/>
    <m/>
    <m/>
    <n v="2962"/>
    <n v="4379"/>
    <n v="13458"/>
    <n v="233"/>
    <m/>
    <n v="47288"/>
    <m/>
    <n v="72"/>
    <n v="3031"/>
    <n v="3653"/>
    <m/>
    <m/>
    <n v="442"/>
    <n v="442"/>
    <n v="5758"/>
    <n v="72"/>
    <m/>
    <m/>
    <n v="5"/>
    <m/>
    <m/>
    <m/>
    <m/>
    <m/>
    <m/>
    <m/>
    <m/>
    <m/>
    <m/>
    <n v="4.3"/>
    <n v="3"/>
    <n v="9.5"/>
    <n v="3"/>
    <m/>
    <n v="7"/>
    <n v="6.5"/>
    <n v="14692"/>
    <s v="Estimate"/>
    <n v="10295"/>
    <n v="13417"/>
    <n v="3345"/>
    <n v="384"/>
    <m/>
    <m/>
    <m/>
    <n v="97697"/>
    <m/>
    <n v="125138"/>
    <m/>
    <m/>
    <n v="114"/>
    <n v="110"/>
    <n v="407"/>
    <n v="399"/>
    <m/>
    <m/>
    <m/>
    <m/>
    <m/>
    <m/>
    <m/>
    <m/>
    <m/>
    <m/>
    <m/>
    <m/>
    <m/>
    <n v="3331"/>
    <m/>
    <m/>
    <n v="138"/>
    <m/>
    <m/>
    <m/>
    <m/>
    <m/>
    <m/>
    <m/>
    <m/>
    <m/>
    <m/>
    <n v="1"/>
    <n v="2"/>
    <n v="50"/>
    <n v="56"/>
    <n v="20"/>
    <n v="20"/>
    <n v="0"/>
    <n v="0"/>
    <m/>
    <m/>
    <m/>
    <m/>
    <m/>
    <m/>
    <m/>
    <m/>
    <m/>
    <m/>
    <m/>
    <m/>
    <m/>
    <m/>
    <m/>
    <m/>
    <m/>
    <m/>
    <m/>
    <m/>
    <m/>
    <m/>
    <m/>
    <m/>
    <m/>
    <m/>
    <m/>
    <m/>
    <m/>
    <m/>
    <m/>
    <m/>
    <m/>
    <m/>
    <m/>
    <m/>
    <m/>
    <m/>
    <m/>
    <m/>
    <m/>
    <m/>
    <m/>
    <m/>
    <m/>
    <m/>
    <m/>
    <m/>
    <m/>
    <m/>
    <m/>
    <m/>
    <m/>
    <n v="0"/>
    <n v="0"/>
    <m/>
    <m/>
    <n v="184064"/>
    <m/>
    <n v="0"/>
    <m/>
    <m/>
    <m/>
    <m/>
    <m/>
    <m/>
    <m/>
    <m/>
    <m/>
    <m/>
    <m/>
    <m/>
    <m/>
    <m/>
    <m/>
    <m/>
    <m/>
    <m/>
    <m/>
    <m/>
    <m/>
    <m/>
    <m/>
    <m/>
    <m/>
    <m/>
    <m/>
    <m/>
    <n v="2674.8074920634926"/>
    <x v="0"/>
    <s v="Small"/>
  </r>
  <r>
    <s v="Peralta CCD"/>
    <x v="92"/>
    <s v="344"/>
    <s v="Multi-College District"/>
    <n v="20060"/>
    <x v="0"/>
    <n v="4385.7182857142807"/>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MiraCosta CCD"/>
    <x v="93"/>
    <s v="051"/>
    <s v="Single College District"/>
    <n v="20060"/>
    <x v="0"/>
    <n v="5399.2274285714384"/>
    <n v="54000"/>
    <m/>
    <n v="140"/>
    <n v="4"/>
    <m/>
    <m/>
    <m/>
    <m/>
    <m/>
    <m/>
    <n v="52"/>
    <m/>
    <m/>
    <n v="20"/>
    <n v="685"/>
    <s v="220 Wireless Connections "/>
    <m/>
    <m/>
    <m/>
    <m/>
    <m/>
    <n v="0"/>
    <m/>
    <m/>
    <m/>
    <m/>
    <m/>
    <m/>
    <m/>
    <m/>
    <n v="93263"/>
    <m/>
    <m/>
    <n v="93263"/>
    <m/>
    <m/>
    <m/>
    <m/>
    <m/>
    <m/>
    <m/>
    <m/>
    <m/>
    <n v="27000"/>
    <m/>
    <m/>
    <n v="27000"/>
    <m/>
    <m/>
    <m/>
    <m/>
    <m/>
    <m/>
    <m/>
    <m/>
    <m/>
    <n v="2724"/>
    <m/>
    <m/>
    <n v="2724"/>
    <m/>
    <m/>
    <m/>
    <m/>
    <m/>
    <m/>
    <m/>
    <m/>
    <n v="2800"/>
    <m/>
    <n v="2800"/>
    <m/>
    <m/>
    <m/>
    <m/>
    <m/>
    <m/>
    <m/>
    <m/>
    <m/>
    <m/>
    <m/>
    <m/>
    <m/>
    <m/>
    <m/>
    <m/>
    <m/>
    <m/>
    <m/>
    <m/>
    <m/>
    <m/>
    <m/>
    <m/>
    <m/>
    <m/>
    <m/>
    <m/>
    <m/>
    <m/>
    <m/>
    <n v="16979"/>
    <n v="31932"/>
    <m/>
    <n v="48911"/>
    <m/>
    <m/>
    <m/>
    <m/>
    <m/>
    <m/>
    <m/>
    <m/>
    <m/>
    <m/>
    <m/>
    <m/>
    <m/>
    <m/>
    <m/>
    <m/>
    <m/>
    <m/>
    <m/>
    <m/>
    <m/>
    <m/>
    <m/>
    <m/>
    <m/>
    <m/>
    <m/>
    <m/>
    <m/>
    <m/>
    <m/>
    <m/>
    <m/>
    <n v="17666"/>
    <m/>
    <m/>
    <n v="17666"/>
    <m/>
    <m/>
    <m/>
    <m/>
    <m/>
    <m/>
    <m/>
    <m/>
    <m/>
    <m/>
    <m/>
    <m/>
    <m/>
    <m/>
    <m/>
    <m/>
    <m/>
    <m/>
    <m/>
    <m/>
    <m/>
    <m/>
    <m/>
    <m/>
    <m/>
    <m/>
    <m/>
    <m/>
    <m/>
    <m/>
    <m/>
    <m/>
    <m/>
    <m/>
    <m/>
    <m/>
    <m/>
    <m/>
    <m/>
    <m/>
    <m/>
    <m/>
    <m/>
    <m/>
    <m/>
    <m/>
    <n v="0"/>
    <n v="122987"/>
    <n v="69377"/>
    <n v="192364"/>
    <m/>
    <s v="Department chair (faculty position) &amp; Coordinator, Library Operations"/>
    <m/>
    <s v="yes"/>
    <m/>
    <s v="Release time"/>
    <s v="Stipend"/>
    <m/>
    <m/>
    <s v="Release time and/or stipend"/>
    <n v="2005"/>
    <n v="4709"/>
    <n v="16508"/>
    <n v="240"/>
    <m/>
    <n v="61292"/>
    <m/>
    <n v="499"/>
    <n v="4145"/>
    <n v="2539"/>
    <m/>
    <m/>
    <n v="567"/>
    <n v="660"/>
    <n v="166"/>
    <n v="868"/>
    <m/>
    <m/>
    <n v="11"/>
    <m/>
    <m/>
    <m/>
    <m/>
    <m/>
    <m/>
    <m/>
    <m/>
    <m/>
    <m/>
    <n v="5.5"/>
    <n v="6.34"/>
    <n v="13.04"/>
    <n v="6.34"/>
    <m/>
    <n v="9"/>
    <n v="6.7"/>
    <m/>
    <m/>
    <n v="9655"/>
    <n v="4153"/>
    <n v="5829"/>
    <n v="9059"/>
    <m/>
    <m/>
    <m/>
    <n v="5287"/>
    <m/>
    <n v="33983"/>
    <m/>
    <m/>
    <n v="96"/>
    <n v="72"/>
    <n v="338"/>
    <n v="170"/>
    <m/>
    <m/>
    <m/>
    <m/>
    <m/>
    <m/>
    <m/>
    <m/>
    <m/>
    <m/>
    <m/>
    <m/>
    <m/>
    <n v="3977"/>
    <m/>
    <m/>
    <n v="176"/>
    <m/>
    <m/>
    <m/>
    <m/>
    <m/>
    <m/>
    <m/>
    <m/>
    <m/>
    <m/>
    <n v="2"/>
    <n v="14"/>
    <n v="81"/>
    <n v="68"/>
    <n v="46"/>
    <n v="46"/>
    <n v="7"/>
    <n v="0"/>
    <m/>
    <m/>
    <m/>
    <m/>
    <m/>
    <m/>
    <m/>
    <m/>
    <m/>
    <m/>
    <m/>
    <m/>
    <m/>
    <m/>
    <m/>
    <m/>
    <m/>
    <m/>
    <m/>
    <m/>
    <m/>
    <m/>
    <m/>
    <m/>
    <m/>
    <m/>
    <m/>
    <m/>
    <m/>
    <m/>
    <m/>
    <m/>
    <m/>
    <m/>
    <m/>
    <m/>
    <m/>
    <m/>
    <m/>
    <m/>
    <m/>
    <m/>
    <m/>
    <m/>
    <m/>
    <m/>
    <m/>
    <m/>
    <m/>
    <m/>
    <m/>
    <m/>
    <m/>
    <n v="7"/>
    <n v="0"/>
    <m/>
    <m/>
    <m/>
    <m/>
    <n v="533"/>
    <m/>
    <m/>
    <m/>
    <m/>
    <m/>
    <m/>
    <m/>
    <m/>
    <m/>
    <m/>
    <m/>
    <m/>
    <m/>
    <m/>
    <m/>
    <m/>
    <m/>
    <m/>
    <m/>
    <m/>
    <m/>
    <m/>
    <m/>
    <m/>
    <m/>
    <m/>
    <m/>
    <m/>
    <n v="851.61315908066854"/>
    <x v="1"/>
    <s v="Small"/>
  </r>
  <r>
    <s v="Riverside CCD"/>
    <x v="94"/>
    <n v="962"/>
    <s v="Multi-College District"/>
    <n v="20060"/>
    <x v="0"/>
    <m/>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Mt. San Antonio CCD"/>
    <x v="95"/>
    <s v="851"/>
    <s v="Single College District"/>
    <n v="20060"/>
    <x v="0"/>
    <n v="22062.287238095112"/>
    <n v="46328"/>
    <m/>
    <n v="50"/>
    <n v="17"/>
    <m/>
    <m/>
    <m/>
    <m/>
    <m/>
    <m/>
    <n v="30"/>
    <m/>
    <m/>
    <n v="464"/>
    <n v="1000"/>
    <s v="Wireless Access"/>
    <m/>
    <m/>
    <m/>
    <m/>
    <m/>
    <n v="0"/>
    <m/>
    <m/>
    <m/>
    <n v="50000"/>
    <m/>
    <n v="36608"/>
    <m/>
    <m/>
    <n v="85000"/>
    <m/>
    <m/>
    <n v="171608"/>
    <m/>
    <m/>
    <m/>
    <m/>
    <m/>
    <m/>
    <m/>
    <m/>
    <m/>
    <n v="72000"/>
    <m/>
    <m/>
    <n v="72000"/>
    <m/>
    <m/>
    <m/>
    <m/>
    <m/>
    <m/>
    <m/>
    <m/>
    <m/>
    <n v="60000"/>
    <m/>
    <m/>
    <n v="60000"/>
    <m/>
    <m/>
    <m/>
    <m/>
    <m/>
    <m/>
    <m/>
    <m/>
    <n v="23000"/>
    <m/>
    <n v="23000"/>
    <m/>
    <m/>
    <m/>
    <m/>
    <m/>
    <m/>
    <m/>
    <m/>
    <m/>
    <m/>
    <m/>
    <m/>
    <m/>
    <m/>
    <m/>
    <m/>
    <m/>
    <m/>
    <m/>
    <m/>
    <m/>
    <m/>
    <m/>
    <m/>
    <n v="90000"/>
    <m/>
    <m/>
    <m/>
    <m/>
    <m/>
    <m/>
    <m/>
    <m/>
    <m/>
    <n v="90000"/>
    <m/>
    <m/>
    <m/>
    <m/>
    <m/>
    <m/>
    <m/>
    <m/>
    <m/>
    <m/>
    <m/>
    <m/>
    <m/>
    <m/>
    <m/>
    <m/>
    <m/>
    <m/>
    <m/>
    <m/>
    <m/>
    <m/>
    <m/>
    <m/>
    <m/>
    <m/>
    <n v="39900"/>
    <m/>
    <m/>
    <m/>
    <m/>
    <m/>
    <m/>
    <m/>
    <m/>
    <m/>
    <n v="39900"/>
    <m/>
    <m/>
    <m/>
    <m/>
    <m/>
    <m/>
    <m/>
    <m/>
    <m/>
    <m/>
    <m/>
    <m/>
    <m/>
    <m/>
    <m/>
    <m/>
    <m/>
    <m/>
    <m/>
    <m/>
    <m/>
    <m/>
    <m/>
    <m/>
    <m/>
    <m/>
    <m/>
    <m/>
    <m/>
    <m/>
    <m/>
    <m/>
    <m/>
    <m/>
    <m/>
    <m/>
    <m/>
    <m/>
    <m/>
    <m/>
    <m/>
    <m/>
    <m/>
    <m/>
    <m/>
    <m/>
    <m/>
    <n v="303608"/>
    <n v="152900"/>
    <n v="456508"/>
    <s v="Dean or other administrator"/>
    <m/>
    <m/>
    <s v="yes"/>
    <m/>
    <m/>
    <s v="Stipend"/>
    <m/>
    <m/>
    <m/>
    <n v="22111"/>
    <n v="5816"/>
    <n v="15000"/>
    <n v="346"/>
    <m/>
    <n v="59921"/>
    <m/>
    <n v="449"/>
    <n v="12000"/>
    <m/>
    <m/>
    <m/>
    <n v="26"/>
    <m/>
    <n v="186"/>
    <m/>
    <m/>
    <m/>
    <n v="5"/>
    <m/>
    <m/>
    <m/>
    <m/>
    <m/>
    <m/>
    <m/>
    <m/>
    <m/>
    <m/>
    <n v="2.5"/>
    <n v="6"/>
    <n v="21"/>
    <n v="6"/>
    <m/>
    <n v="10"/>
    <n v="15"/>
    <n v="19415"/>
    <s v="Actual"/>
    <n v="26005"/>
    <n v="26381"/>
    <n v="11443"/>
    <n v="37666"/>
    <m/>
    <m/>
    <m/>
    <m/>
    <m/>
    <n v="101495"/>
    <m/>
    <m/>
    <n v="11"/>
    <n v="9"/>
    <n v="7"/>
    <n v="6"/>
    <m/>
    <m/>
    <m/>
    <m/>
    <m/>
    <m/>
    <m/>
    <m/>
    <m/>
    <m/>
    <m/>
    <m/>
    <m/>
    <n v="8610"/>
    <m/>
    <m/>
    <n v="287"/>
    <m/>
    <m/>
    <m/>
    <m/>
    <m/>
    <m/>
    <m/>
    <m/>
    <m/>
    <m/>
    <n v="1"/>
    <n v="1"/>
    <n v="22"/>
    <n v="72"/>
    <n v="56"/>
    <n v="896"/>
    <n v="7"/>
    <n v="0"/>
    <m/>
    <m/>
    <m/>
    <m/>
    <m/>
    <m/>
    <m/>
    <m/>
    <m/>
    <m/>
    <m/>
    <m/>
    <m/>
    <m/>
    <m/>
    <m/>
    <m/>
    <m/>
    <m/>
    <m/>
    <m/>
    <m/>
    <m/>
    <m/>
    <m/>
    <m/>
    <m/>
    <m/>
    <m/>
    <m/>
    <m/>
    <m/>
    <m/>
    <m/>
    <m/>
    <m/>
    <m/>
    <m/>
    <m/>
    <m/>
    <m/>
    <m/>
    <m/>
    <m/>
    <m/>
    <m/>
    <m/>
    <m/>
    <m/>
    <m/>
    <m/>
    <m/>
    <m/>
    <n v="7"/>
    <n v="0"/>
    <m/>
    <m/>
    <n v="401107"/>
    <m/>
    <n v="9"/>
    <m/>
    <m/>
    <m/>
    <m/>
    <m/>
    <m/>
    <m/>
    <m/>
    <m/>
    <m/>
    <m/>
    <m/>
    <m/>
    <m/>
    <m/>
    <m/>
    <m/>
    <m/>
    <m/>
    <m/>
    <m/>
    <m/>
    <m/>
    <m/>
    <m/>
    <m/>
    <m/>
    <m/>
    <n v="3677.047873015852"/>
    <x v="2"/>
    <s v="Large"/>
  </r>
  <r>
    <s v="Riverside CCD"/>
    <x v="96"/>
    <n v="963"/>
    <s v="Multi-College District"/>
    <n v="20060"/>
    <x v="0"/>
    <m/>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Ohlone CCD"/>
    <x v="97"/>
    <s v="431"/>
    <s v="Single College District"/>
    <n v="20060"/>
    <x v="0"/>
    <n v="7543.6548571428675"/>
    <n v="22000"/>
    <m/>
    <n v="45"/>
    <n v="10"/>
    <m/>
    <m/>
    <m/>
    <m/>
    <m/>
    <m/>
    <n v="24"/>
    <m/>
    <m/>
    <n v="80"/>
    <n v="319"/>
    <n v="53"/>
    <m/>
    <m/>
    <m/>
    <m/>
    <m/>
    <n v="0"/>
    <m/>
    <m/>
    <m/>
    <n v="25000"/>
    <m/>
    <m/>
    <m/>
    <m/>
    <n v="0"/>
    <m/>
    <m/>
    <n v="25000"/>
    <m/>
    <m/>
    <m/>
    <m/>
    <n v="25000"/>
    <m/>
    <m/>
    <m/>
    <m/>
    <m/>
    <m/>
    <m/>
    <n v="25000"/>
    <m/>
    <m/>
    <m/>
    <m/>
    <m/>
    <m/>
    <m/>
    <m/>
    <m/>
    <m/>
    <m/>
    <m/>
    <n v="0"/>
    <m/>
    <m/>
    <m/>
    <m/>
    <m/>
    <n v="3800"/>
    <m/>
    <m/>
    <m/>
    <m/>
    <n v="3800"/>
    <m/>
    <m/>
    <m/>
    <m/>
    <m/>
    <m/>
    <m/>
    <m/>
    <m/>
    <m/>
    <m/>
    <m/>
    <m/>
    <m/>
    <m/>
    <m/>
    <m/>
    <m/>
    <m/>
    <m/>
    <m/>
    <m/>
    <m/>
    <m/>
    <m/>
    <m/>
    <m/>
    <m/>
    <m/>
    <m/>
    <m/>
    <n v="36000"/>
    <n v="14000"/>
    <m/>
    <n v="50000"/>
    <m/>
    <m/>
    <m/>
    <m/>
    <m/>
    <m/>
    <m/>
    <m/>
    <m/>
    <m/>
    <m/>
    <m/>
    <m/>
    <m/>
    <m/>
    <m/>
    <m/>
    <m/>
    <m/>
    <m/>
    <m/>
    <m/>
    <m/>
    <m/>
    <m/>
    <m/>
    <n v="6000"/>
    <m/>
    <m/>
    <m/>
    <m/>
    <m/>
    <m/>
    <m/>
    <m/>
    <m/>
    <n v="6000"/>
    <m/>
    <m/>
    <m/>
    <m/>
    <m/>
    <m/>
    <m/>
    <m/>
    <m/>
    <m/>
    <m/>
    <m/>
    <m/>
    <m/>
    <m/>
    <m/>
    <m/>
    <m/>
    <m/>
    <m/>
    <m/>
    <m/>
    <m/>
    <m/>
    <m/>
    <m/>
    <m/>
    <m/>
    <m/>
    <m/>
    <m/>
    <m/>
    <m/>
    <m/>
    <m/>
    <m/>
    <m/>
    <m/>
    <m/>
    <m/>
    <m/>
    <m/>
    <m/>
    <m/>
    <m/>
    <m/>
    <n v="0"/>
    <n v="50000"/>
    <n v="59800"/>
    <n v="109800"/>
    <s v="Dean or other administrator"/>
    <m/>
    <s v="M.A. (subject other than librarianship)"/>
    <s v="no"/>
    <s v="None"/>
    <m/>
    <m/>
    <m/>
    <m/>
    <m/>
    <n v="532"/>
    <n v="821"/>
    <n v="11464"/>
    <n v="259"/>
    <m/>
    <n v="71566"/>
    <m/>
    <n v="57"/>
    <n v="3031"/>
    <n v="600"/>
    <m/>
    <m/>
    <n v="50"/>
    <n v="0"/>
    <n v="50"/>
    <n v="0"/>
    <m/>
    <m/>
    <n v="7"/>
    <m/>
    <m/>
    <m/>
    <m/>
    <m/>
    <m/>
    <m/>
    <m/>
    <m/>
    <m/>
    <n v="1.75"/>
    <n v="5"/>
    <n v="10"/>
    <n v="5"/>
    <m/>
    <n v="5"/>
    <n v="5"/>
    <n v="4224"/>
    <s v="Estimate"/>
    <m/>
    <n v="9550"/>
    <m/>
    <m/>
    <m/>
    <m/>
    <m/>
    <m/>
    <m/>
    <n v="9550"/>
    <m/>
    <m/>
    <n v="5"/>
    <n v="4"/>
    <n v="40"/>
    <n v="14"/>
    <m/>
    <m/>
    <m/>
    <m/>
    <m/>
    <m/>
    <m/>
    <m/>
    <m/>
    <m/>
    <m/>
    <m/>
    <m/>
    <n v="1950"/>
    <m/>
    <m/>
    <n v="78"/>
    <m/>
    <m/>
    <m/>
    <m/>
    <m/>
    <m/>
    <m/>
    <m/>
    <m/>
    <m/>
    <n v="2"/>
    <n v="8"/>
    <n v="228"/>
    <n v="57"/>
    <n v="48"/>
    <n v="48"/>
    <n v="0"/>
    <n v="0"/>
    <m/>
    <m/>
    <m/>
    <m/>
    <m/>
    <m/>
    <m/>
    <m/>
    <m/>
    <m/>
    <m/>
    <m/>
    <m/>
    <m/>
    <m/>
    <m/>
    <m/>
    <m/>
    <m/>
    <m/>
    <m/>
    <m/>
    <m/>
    <m/>
    <m/>
    <m/>
    <m/>
    <m/>
    <m/>
    <m/>
    <m/>
    <m/>
    <m/>
    <m/>
    <m/>
    <m/>
    <m/>
    <m/>
    <m/>
    <m/>
    <m/>
    <m/>
    <m/>
    <m/>
    <m/>
    <m/>
    <m/>
    <m/>
    <m/>
    <m/>
    <m/>
    <m/>
    <m/>
    <n v="0"/>
    <n v="0"/>
    <m/>
    <m/>
    <m/>
    <m/>
    <n v="0"/>
    <m/>
    <m/>
    <m/>
    <m/>
    <m/>
    <m/>
    <m/>
    <m/>
    <m/>
    <m/>
    <m/>
    <m/>
    <m/>
    <m/>
    <m/>
    <m/>
    <m/>
    <m/>
    <m/>
    <m/>
    <m/>
    <m/>
    <m/>
    <m/>
    <m/>
    <m/>
    <m/>
    <m/>
    <n v="1508.7309714285734"/>
    <x v="0"/>
    <s v="Small"/>
  </r>
  <r>
    <s v="Coast CCD"/>
    <x v="98"/>
    <s v="833"/>
    <s v="Multi-College District"/>
    <n v="20060"/>
    <x v="0"/>
    <n v="17769.825142857211"/>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2"/>
    <s v="Medium"/>
  </r>
  <r>
    <s v="Palomar CCD"/>
    <x v="99"/>
    <s v="061"/>
    <s v="Single College District"/>
    <n v="20060"/>
    <x v="0"/>
    <n v="18738.636571428589"/>
    <n v="45000"/>
    <m/>
    <m/>
    <n v="4"/>
    <m/>
    <m/>
    <m/>
    <m/>
    <m/>
    <m/>
    <m/>
    <m/>
    <m/>
    <n v="28"/>
    <m/>
    <s v="Wireless Access"/>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Department chair (Faculty position)"/>
    <m/>
    <m/>
    <s v="yes"/>
    <m/>
    <m/>
    <s v="Stipend"/>
    <m/>
    <m/>
    <m/>
    <m/>
    <m/>
    <m/>
    <m/>
    <m/>
    <m/>
    <m/>
    <m/>
    <m/>
    <m/>
    <m/>
    <m/>
    <m/>
    <m/>
    <m/>
    <m/>
    <m/>
    <m/>
    <m/>
    <m/>
    <m/>
    <m/>
    <m/>
    <m/>
    <m/>
    <m/>
    <m/>
    <m/>
    <m/>
    <m/>
    <m/>
    <m/>
    <n v="0"/>
    <m/>
    <m/>
    <m/>
    <m/>
    <m/>
    <m/>
    <m/>
    <m/>
    <m/>
    <m/>
    <m/>
    <m/>
    <m/>
    <m/>
    <m/>
    <m/>
    <m/>
    <m/>
    <m/>
    <m/>
    <m/>
    <m/>
    <m/>
    <m/>
    <m/>
    <m/>
    <m/>
    <m/>
    <m/>
    <m/>
    <m/>
    <m/>
    <m/>
    <m/>
    <m/>
    <m/>
    <m/>
    <m/>
    <m/>
    <m/>
    <m/>
    <m/>
    <m/>
    <m/>
    <m/>
    <m/>
    <m/>
    <m/>
    <n v="11"/>
    <n v="11"/>
    <m/>
    <n v="67"/>
    <m/>
    <m/>
    <n v="4"/>
    <n v="0"/>
    <m/>
    <m/>
    <m/>
    <m/>
    <m/>
    <m/>
    <m/>
    <m/>
    <m/>
    <m/>
    <m/>
    <m/>
    <m/>
    <m/>
    <m/>
    <m/>
    <m/>
    <m/>
    <m/>
    <m/>
    <m/>
    <m/>
    <m/>
    <m/>
    <m/>
    <m/>
    <m/>
    <m/>
    <m/>
    <m/>
    <m/>
    <m/>
    <m/>
    <m/>
    <m/>
    <m/>
    <m/>
    <m/>
    <m/>
    <m/>
    <m/>
    <m/>
    <m/>
    <m/>
    <m/>
    <m/>
    <m/>
    <m/>
    <m/>
    <m/>
    <m/>
    <m/>
    <m/>
    <n v="4"/>
    <n v="0"/>
    <m/>
    <m/>
    <m/>
    <m/>
    <m/>
    <m/>
    <m/>
    <m/>
    <m/>
    <m/>
    <m/>
    <m/>
    <m/>
    <m/>
    <m/>
    <m/>
    <m/>
    <m/>
    <m/>
    <m/>
    <m/>
    <m/>
    <m/>
    <m/>
    <m/>
    <m/>
    <m/>
    <m/>
    <m/>
    <m/>
    <m/>
    <m/>
    <m/>
    <e v="#DIV/0!"/>
    <x v="2"/>
    <s v="Medium"/>
  </r>
  <r>
    <s v="Kern CCD"/>
    <x v="100"/>
    <s v="523"/>
    <s v="Multi-College District"/>
    <n v="20060"/>
    <x v="0"/>
    <n v="2915.1887619047693"/>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Los Rios CCD"/>
    <x v="101"/>
    <s v="233"/>
    <s v="Multi-College District"/>
    <n v="20060"/>
    <x v="0"/>
    <n v="16136.553714285734"/>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9"/>
    <m/>
    <m/>
    <m/>
    <m/>
    <m/>
    <m/>
    <m/>
    <m/>
    <m/>
    <m/>
    <m/>
    <n v="9"/>
    <n v="31"/>
    <n v="9"/>
    <m/>
    <n v="22"/>
    <n v="2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792.9504126984148"/>
    <x v="2"/>
    <s v="Medium"/>
  </r>
  <r>
    <s v="San Bernardino CCD"/>
    <x v="102"/>
    <s v="982"/>
    <s v="Multi-College District"/>
    <n v="20060"/>
    <x v="0"/>
    <n v="9344.461142857037"/>
    <n v="40000"/>
    <m/>
    <n v="103"/>
    <n v="4"/>
    <m/>
    <m/>
    <m/>
    <m/>
    <m/>
    <m/>
    <n v="70"/>
    <m/>
    <m/>
    <n v="9"/>
    <m/>
    <s v="103 + Wireless Access"/>
    <m/>
    <m/>
    <m/>
    <m/>
    <m/>
    <s v="(blank)"/>
    <m/>
    <m/>
    <m/>
    <m/>
    <m/>
    <m/>
    <m/>
    <m/>
    <s v="(blank)"/>
    <m/>
    <m/>
    <s v="(blank)"/>
    <n v="33000"/>
    <m/>
    <m/>
    <m/>
    <m/>
    <m/>
    <m/>
    <m/>
    <m/>
    <m/>
    <m/>
    <m/>
    <m/>
    <m/>
    <m/>
    <m/>
    <m/>
    <m/>
    <m/>
    <m/>
    <m/>
    <m/>
    <m/>
    <m/>
    <m/>
    <m/>
    <n v="0"/>
    <m/>
    <n v="0"/>
    <n v="0"/>
    <n v="0"/>
    <n v="0"/>
    <m/>
    <m/>
    <n v="0"/>
    <n v="0"/>
    <n v="0"/>
    <m/>
    <m/>
    <m/>
    <m/>
    <m/>
    <m/>
    <m/>
    <m/>
    <m/>
    <m/>
    <m/>
    <m/>
    <m/>
    <m/>
    <m/>
    <m/>
    <m/>
    <m/>
    <m/>
    <m/>
    <m/>
    <m/>
    <m/>
    <m/>
    <m/>
    <m/>
    <m/>
    <m/>
    <m/>
    <m/>
    <m/>
    <m/>
    <m/>
    <m/>
    <m/>
    <m/>
    <m/>
    <m/>
    <m/>
    <m/>
    <m/>
    <m/>
    <m/>
    <m/>
    <m/>
    <m/>
    <m/>
    <m/>
    <m/>
    <m/>
    <m/>
    <m/>
    <m/>
    <m/>
    <m/>
    <m/>
    <m/>
    <m/>
    <m/>
    <m/>
    <m/>
    <m/>
    <m/>
    <m/>
    <m/>
    <m/>
    <m/>
    <m/>
    <m/>
    <m/>
    <m/>
    <m/>
    <m/>
    <m/>
    <m/>
    <m/>
    <m/>
    <m/>
    <m/>
    <m/>
    <m/>
    <m/>
    <m/>
    <m/>
    <m/>
    <m/>
    <m/>
    <m/>
    <m/>
    <m/>
    <m/>
    <m/>
    <m/>
    <m/>
    <m/>
    <m/>
    <m/>
    <m/>
    <m/>
    <m/>
    <m/>
    <m/>
    <m/>
    <m/>
    <m/>
    <m/>
    <m/>
    <m/>
    <m/>
    <m/>
    <m/>
    <m/>
    <m/>
    <m/>
    <m/>
    <m/>
    <m/>
    <m/>
    <m/>
    <m/>
    <m/>
    <m/>
    <s v="Dean or other administrator"/>
    <m/>
    <m/>
    <s v="yes"/>
    <m/>
    <m/>
    <m/>
    <m/>
    <m/>
    <s v="No Library Faculty Coordinator or Dept. Chair--all work done by dean"/>
    <m/>
    <m/>
    <m/>
    <m/>
    <m/>
    <m/>
    <m/>
    <m/>
    <m/>
    <m/>
    <m/>
    <m/>
    <m/>
    <m/>
    <m/>
    <m/>
    <m/>
    <m/>
    <n v="2"/>
    <m/>
    <m/>
    <m/>
    <m/>
    <m/>
    <m/>
    <m/>
    <m/>
    <m/>
    <m/>
    <m/>
    <m/>
    <m/>
    <n v="0"/>
    <m/>
    <n v="13"/>
    <m/>
    <m/>
    <s v="Actual"/>
    <m/>
    <m/>
    <m/>
    <m/>
    <m/>
    <m/>
    <m/>
    <m/>
    <m/>
    <m/>
    <m/>
    <m/>
    <m/>
    <m/>
    <m/>
    <m/>
    <m/>
    <m/>
    <m/>
    <m/>
    <m/>
    <m/>
    <m/>
    <m/>
    <m/>
    <m/>
    <m/>
    <m/>
    <m/>
    <m/>
    <m/>
    <m/>
    <m/>
    <m/>
    <m/>
    <m/>
    <m/>
    <m/>
    <m/>
    <m/>
    <m/>
    <m/>
    <m/>
    <n v="9"/>
    <n v="10"/>
    <m/>
    <m/>
    <m/>
    <m/>
    <n v="9"/>
    <n v="0"/>
    <m/>
    <m/>
    <m/>
    <m/>
    <m/>
    <m/>
    <m/>
    <m/>
    <m/>
    <m/>
    <m/>
    <m/>
    <m/>
    <m/>
    <m/>
    <m/>
    <m/>
    <m/>
    <m/>
    <m/>
    <m/>
    <m/>
    <m/>
    <m/>
    <m/>
    <m/>
    <m/>
    <m/>
    <m/>
    <m/>
    <m/>
    <m/>
    <m/>
    <m/>
    <m/>
    <m/>
    <m/>
    <m/>
    <m/>
    <m/>
    <m/>
    <m/>
    <m/>
    <m/>
    <m/>
    <m/>
    <m/>
    <m/>
    <m/>
    <m/>
    <m/>
    <m/>
    <m/>
    <n v="5"/>
    <n v="0"/>
    <m/>
    <m/>
    <m/>
    <m/>
    <m/>
    <m/>
    <m/>
    <m/>
    <m/>
    <m/>
    <m/>
    <m/>
    <m/>
    <m/>
    <m/>
    <m/>
    <m/>
    <m/>
    <m/>
    <m/>
    <m/>
    <m/>
    <m/>
    <m/>
    <m/>
    <m/>
    <m/>
    <m/>
    <m/>
    <m/>
    <m/>
    <m/>
    <m/>
    <e v="#DIV/0!"/>
    <x v="0"/>
    <s v="Small"/>
  </r>
  <r>
    <s v="San Diego CCD"/>
    <x v="103"/>
    <s v="071"/>
    <s v="Multi-College District"/>
    <n v="20060"/>
    <x v="0"/>
    <n v="9829.4952380952564"/>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0"/>
    <s v="Small"/>
  </r>
  <r>
    <s v="San Diego CCD"/>
    <x v="104"/>
    <s v="072"/>
    <s v="Multi-College District"/>
    <n v="20060"/>
    <x v="0"/>
    <n v="14015.261333333296"/>
    <n v="59201"/>
    <m/>
    <n v="78"/>
    <n v="35"/>
    <m/>
    <m/>
    <m/>
    <m/>
    <m/>
    <m/>
    <n v="78"/>
    <m/>
    <m/>
    <n v="70"/>
    <n v="808"/>
    <n v="64"/>
    <m/>
    <m/>
    <m/>
    <m/>
    <m/>
    <n v="0"/>
    <m/>
    <m/>
    <m/>
    <n v="65213"/>
    <m/>
    <m/>
    <m/>
    <m/>
    <n v="51000"/>
    <m/>
    <m/>
    <n v="116213"/>
    <n v="45000"/>
    <m/>
    <m/>
    <m/>
    <m/>
    <m/>
    <m/>
    <m/>
    <m/>
    <n v="45000"/>
    <m/>
    <m/>
    <n v="90000"/>
    <m/>
    <m/>
    <m/>
    <m/>
    <m/>
    <m/>
    <m/>
    <m/>
    <m/>
    <m/>
    <m/>
    <m/>
    <m/>
    <m/>
    <m/>
    <m/>
    <m/>
    <m/>
    <n v="3600"/>
    <m/>
    <m/>
    <m/>
    <m/>
    <n v="3600"/>
    <m/>
    <m/>
    <m/>
    <m/>
    <m/>
    <m/>
    <m/>
    <m/>
    <m/>
    <m/>
    <m/>
    <m/>
    <m/>
    <m/>
    <m/>
    <m/>
    <m/>
    <m/>
    <m/>
    <m/>
    <m/>
    <m/>
    <m/>
    <m/>
    <n v="2400"/>
    <m/>
    <m/>
    <m/>
    <m/>
    <m/>
    <m/>
    <n v="43000"/>
    <m/>
    <m/>
    <n v="45400"/>
    <m/>
    <m/>
    <m/>
    <m/>
    <m/>
    <m/>
    <m/>
    <m/>
    <m/>
    <m/>
    <m/>
    <m/>
    <m/>
    <m/>
    <m/>
    <m/>
    <m/>
    <m/>
    <m/>
    <m/>
    <m/>
    <m/>
    <m/>
    <m/>
    <m/>
    <m/>
    <n v="7340"/>
    <m/>
    <m/>
    <n v="15000"/>
    <m/>
    <m/>
    <m/>
    <m/>
    <m/>
    <m/>
    <n v="22340"/>
    <m/>
    <m/>
    <m/>
    <m/>
    <m/>
    <m/>
    <m/>
    <m/>
    <m/>
    <m/>
    <m/>
    <m/>
    <m/>
    <m/>
    <m/>
    <m/>
    <m/>
    <m/>
    <m/>
    <m/>
    <m/>
    <m/>
    <m/>
    <m/>
    <m/>
    <m/>
    <m/>
    <m/>
    <m/>
    <m/>
    <m/>
    <m/>
    <m/>
    <m/>
    <m/>
    <m/>
    <n v="33074"/>
    <m/>
    <m/>
    <m/>
    <m/>
    <m/>
    <m/>
    <m/>
    <m/>
    <m/>
    <n v="33074"/>
    <n v="206213"/>
    <n v="71340"/>
    <n v="310627"/>
    <s v="Dean or other administrator"/>
    <m/>
    <s v="M.A. (subject other than librarianship)"/>
    <s v="no"/>
    <m/>
    <m/>
    <m/>
    <m/>
    <m/>
    <s v="Educational Service Units (ESU) .096"/>
    <n v="2278"/>
    <n v="2601"/>
    <n v="18458"/>
    <n v="200"/>
    <m/>
    <n v="98805"/>
    <m/>
    <n v="1073"/>
    <n v="2728"/>
    <n v="2830"/>
    <m/>
    <m/>
    <n v="156"/>
    <n v="158"/>
    <n v="138915"/>
    <n v="1132"/>
    <m/>
    <m/>
    <n v="6"/>
    <m/>
    <m/>
    <m/>
    <m/>
    <m/>
    <m/>
    <m/>
    <m/>
    <m/>
    <m/>
    <n v="6"/>
    <n v="6"/>
    <n v="18"/>
    <n v="6"/>
    <m/>
    <n v="12"/>
    <n v="12"/>
    <n v="13639"/>
    <s v="Actual"/>
    <n v="31406"/>
    <n v="14824"/>
    <n v="14761"/>
    <n v="1911"/>
    <m/>
    <m/>
    <m/>
    <n v="1846"/>
    <m/>
    <n v="64748"/>
    <m/>
    <m/>
    <n v="105"/>
    <n v="101"/>
    <n v="380"/>
    <n v="313"/>
    <m/>
    <m/>
    <m/>
    <m/>
    <m/>
    <m/>
    <m/>
    <m/>
    <m/>
    <m/>
    <m/>
    <m/>
    <m/>
    <n v="4660"/>
    <m/>
    <m/>
    <n v="227"/>
    <m/>
    <m/>
    <m/>
    <m/>
    <m/>
    <m/>
    <m/>
    <m/>
    <m/>
    <m/>
    <n v="1"/>
    <n v="1"/>
    <n v="23"/>
    <n v="77.5"/>
    <n v="50"/>
    <n v="18"/>
    <n v="7.5"/>
    <n v="0"/>
    <m/>
    <m/>
    <m/>
    <m/>
    <m/>
    <m/>
    <m/>
    <m/>
    <m/>
    <m/>
    <m/>
    <m/>
    <m/>
    <m/>
    <m/>
    <m/>
    <m/>
    <m/>
    <m/>
    <m/>
    <m/>
    <m/>
    <m/>
    <m/>
    <m/>
    <m/>
    <m/>
    <m/>
    <m/>
    <m/>
    <m/>
    <m/>
    <m/>
    <m/>
    <m/>
    <m/>
    <m/>
    <m/>
    <m/>
    <m/>
    <m/>
    <m/>
    <m/>
    <m/>
    <m/>
    <m/>
    <m/>
    <m/>
    <m/>
    <m/>
    <m/>
    <m/>
    <m/>
    <n v="7.5"/>
    <n v="0"/>
    <m/>
    <m/>
    <n v="643461"/>
    <m/>
    <n v="0"/>
    <m/>
    <m/>
    <m/>
    <m/>
    <m/>
    <m/>
    <m/>
    <m/>
    <m/>
    <m/>
    <m/>
    <m/>
    <m/>
    <m/>
    <m/>
    <m/>
    <m/>
    <m/>
    <m/>
    <m/>
    <m/>
    <m/>
    <m/>
    <m/>
    <m/>
    <m/>
    <m/>
    <m/>
    <n v="2335.8768888888826"/>
    <x v="2"/>
    <s v="Medium"/>
  </r>
  <r>
    <s v="San Francisco CCD"/>
    <x v="105"/>
    <s v="361"/>
    <s v="Single College District"/>
    <n v="20060"/>
    <x v="0"/>
    <n v="29582.836571428088"/>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2"/>
    <s v="Large"/>
  </r>
  <r>
    <s v="San Joaquin Delta CCD"/>
    <x v="106"/>
    <s v="551"/>
    <s v="Single College District"/>
    <n v="20060"/>
    <x v="0"/>
    <n v="14251.625142857103"/>
    <n v="47039"/>
    <m/>
    <n v="44"/>
    <n v="3"/>
    <m/>
    <m/>
    <m/>
    <m/>
    <m/>
    <m/>
    <n v="35"/>
    <m/>
    <m/>
    <n v="35"/>
    <n v="536"/>
    <n v="5"/>
    <m/>
    <m/>
    <m/>
    <m/>
    <m/>
    <n v="0"/>
    <m/>
    <m/>
    <m/>
    <m/>
    <m/>
    <m/>
    <m/>
    <m/>
    <n v="100000"/>
    <m/>
    <m/>
    <n v="100000"/>
    <n v="27199"/>
    <m/>
    <m/>
    <m/>
    <m/>
    <m/>
    <m/>
    <m/>
    <m/>
    <n v="35199"/>
    <m/>
    <m/>
    <m/>
    <m/>
    <m/>
    <m/>
    <m/>
    <m/>
    <m/>
    <m/>
    <m/>
    <m/>
    <n v="14495"/>
    <m/>
    <m/>
    <m/>
    <m/>
    <m/>
    <m/>
    <m/>
    <m/>
    <n v="4800"/>
    <m/>
    <m/>
    <m/>
    <m/>
    <m/>
    <m/>
    <m/>
    <m/>
    <m/>
    <m/>
    <m/>
    <m/>
    <m/>
    <m/>
    <m/>
    <m/>
    <m/>
    <m/>
    <m/>
    <m/>
    <m/>
    <m/>
    <m/>
    <m/>
    <m/>
    <m/>
    <m/>
    <m/>
    <m/>
    <m/>
    <m/>
    <m/>
    <m/>
    <m/>
    <m/>
    <m/>
    <n v="31564"/>
    <n v="85000"/>
    <m/>
    <m/>
    <m/>
    <m/>
    <m/>
    <m/>
    <m/>
    <m/>
    <m/>
    <m/>
    <m/>
    <m/>
    <m/>
    <m/>
    <m/>
    <m/>
    <m/>
    <m/>
    <m/>
    <m/>
    <m/>
    <m/>
    <m/>
    <m/>
    <m/>
    <m/>
    <m/>
    <m/>
    <m/>
    <m/>
    <m/>
    <m/>
    <m/>
    <m/>
    <m/>
    <n v="17600"/>
    <m/>
    <m/>
    <m/>
    <m/>
    <m/>
    <m/>
    <m/>
    <m/>
    <m/>
    <m/>
    <m/>
    <m/>
    <m/>
    <m/>
    <m/>
    <m/>
    <m/>
    <m/>
    <m/>
    <m/>
    <m/>
    <m/>
    <m/>
    <m/>
    <m/>
    <m/>
    <m/>
    <m/>
    <m/>
    <m/>
    <m/>
    <m/>
    <m/>
    <m/>
    <m/>
    <m/>
    <m/>
    <m/>
    <m/>
    <m/>
    <m/>
    <m/>
    <m/>
    <m/>
    <m/>
    <m/>
    <m/>
    <m/>
    <m/>
    <m/>
    <m/>
    <m/>
    <m/>
    <s v="Dean or other administrator"/>
    <m/>
    <m/>
    <s v="yes"/>
    <s v="None"/>
    <m/>
    <m/>
    <m/>
    <m/>
    <m/>
    <n v="4590"/>
    <n v="7505"/>
    <n v="13150"/>
    <n v="424"/>
    <m/>
    <n v="95029"/>
    <m/>
    <n v="597"/>
    <n v="4000"/>
    <n v="4671"/>
    <m/>
    <m/>
    <n v="81"/>
    <n v="81"/>
    <n v="20"/>
    <n v="597"/>
    <m/>
    <m/>
    <n v="3"/>
    <m/>
    <m/>
    <m/>
    <m/>
    <m/>
    <m/>
    <m/>
    <m/>
    <m/>
    <m/>
    <n v="3"/>
    <n v="0.25"/>
    <n v="0.25"/>
    <n v="0.25"/>
    <m/>
    <n v="10"/>
    <m/>
    <n v="23144"/>
    <s v="Estimate"/>
    <n v="27529"/>
    <n v="19696"/>
    <n v="0"/>
    <n v="6153"/>
    <m/>
    <m/>
    <m/>
    <n v="1647"/>
    <m/>
    <n v="53378"/>
    <m/>
    <m/>
    <n v="191"/>
    <n v="191"/>
    <n v="71"/>
    <n v="71"/>
    <m/>
    <m/>
    <m/>
    <m/>
    <m/>
    <m/>
    <m/>
    <m/>
    <m/>
    <m/>
    <m/>
    <m/>
    <m/>
    <n v="2073"/>
    <m/>
    <m/>
    <n v="106"/>
    <m/>
    <m/>
    <m/>
    <m/>
    <m/>
    <m/>
    <m/>
    <m/>
    <m/>
    <m/>
    <n v="3"/>
    <n v="3"/>
    <n v="74"/>
    <n v="58"/>
    <n v="58"/>
    <n v="58"/>
    <n v="0"/>
    <n v="0"/>
    <m/>
    <m/>
    <m/>
    <m/>
    <m/>
    <m/>
    <m/>
    <m/>
    <m/>
    <m/>
    <m/>
    <m/>
    <m/>
    <m/>
    <m/>
    <m/>
    <m/>
    <m/>
    <m/>
    <m/>
    <m/>
    <m/>
    <m/>
    <m/>
    <m/>
    <m/>
    <m/>
    <m/>
    <m/>
    <m/>
    <m/>
    <m/>
    <m/>
    <m/>
    <m/>
    <m/>
    <m/>
    <m/>
    <m/>
    <m/>
    <m/>
    <m/>
    <m/>
    <m/>
    <m/>
    <m/>
    <m/>
    <m/>
    <m/>
    <m/>
    <m/>
    <m/>
    <m/>
    <n v="0"/>
    <n v="0"/>
    <m/>
    <m/>
    <n v="1026354"/>
    <m/>
    <n v="839"/>
    <m/>
    <m/>
    <m/>
    <m/>
    <m/>
    <m/>
    <m/>
    <m/>
    <m/>
    <m/>
    <m/>
    <m/>
    <m/>
    <m/>
    <m/>
    <m/>
    <m/>
    <m/>
    <m/>
    <m/>
    <m/>
    <m/>
    <m/>
    <m/>
    <m/>
    <m/>
    <m/>
    <m/>
    <n v="57006.500571428413"/>
    <x v="2"/>
    <s v="Medium"/>
  </r>
  <r>
    <s v="Santa Monica CCD"/>
    <x v="107"/>
    <s v="781"/>
    <s v="Single College District"/>
    <n v="20060"/>
    <x v="0"/>
    <n v="23861.215238095232"/>
    <n v="95000"/>
    <m/>
    <n v="250"/>
    <n v="21"/>
    <m/>
    <m/>
    <m/>
    <m/>
    <m/>
    <m/>
    <n v="47"/>
    <m/>
    <m/>
    <n v="130"/>
    <n v="1350"/>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2"/>
    <s v="Large"/>
  </r>
  <r>
    <s v="Sonoma CCD"/>
    <x v="108"/>
    <s v="261"/>
    <s v="Single College District"/>
    <n v="20060"/>
    <x v="0"/>
    <n v="16889.551619047608"/>
    <n v="99500"/>
    <m/>
    <n v="446"/>
    <n v="31"/>
    <m/>
    <m/>
    <m/>
    <m/>
    <m/>
    <m/>
    <n v="30"/>
    <m/>
    <m/>
    <n v="198"/>
    <n v="1045"/>
    <n v="150"/>
    <m/>
    <m/>
    <m/>
    <m/>
    <m/>
    <n v="0"/>
    <m/>
    <m/>
    <m/>
    <n v="125000"/>
    <m/>
    <m/>
    <m/>
    <m/>
    <n v="0"/>
    <m/>
    <m/>
    <n v="125000"/>
    <n v="67381"/>
    <m/>
    <m/>
    <m/>
    <m/>
    <m/>
    <m/>
    <m/>
    <m/>
    <m/>
    <m/>
    <m/>
    <m/>
    <m/>
    <m/>
    <m/>
    <m/>
    <m/>
    <m/>
    <m/>
    <m/>
    <m/>
    <m/>
    <m/>
    <m/>
    <m/>
    <m/>
    <m/>
    <m/>
    <n v="4800"/>
    <m/>
    <m/>
    <m/>
    <m/>
    <m/>
    <m/>
    <m/>
    <m/>
    <m/>
    <m/>
    <m/>
    <m/>
    <m/>
    <m/>
    <m/>
    <m/>
    <m/>
    <m/>
    <m/>
    <m/>
    <m/>
    <m/>
    <m/>
    <m/>
    <m/>
    <m/>
    <m/>
    <m/>
    <m/>
    <m/>
    <m/>
    <n v="61889"/>
    <m/>
    <m/>
    <m/>
    <m/>
    <m/>
    <m/>
    <m/>
    <m/>
    <m/>
    <m/>
    <m/>
    <m/>
    <m/>
    <m/>
    <m/>
    <m/>
    <m/>
    <m/>
    <m/>
    <m/>
    <m/>
    <m/>
    <m/>
    <m/>
    <m/>
    <m/>
    <m/>
    <m/>
    <m/>
    <m/>
    <m/>
    <m/>
    <m/>
    <m/>
    <m/>
    <m/>
    <m/>
    <m/>
    <m/>
    <n v="25000"/>
    <m/>
    <m/>
    <m/>
    <m/>
    <m/>
    <m/>
    <m/>
    <m/>
    <m/>
    <m/>
    <m/>
    <m/>
    <m/>
    <m/>
    <m/>
    <m/>
    <m/>
    <m/>
    <m/>
    <m/>
    <m/>
    <m/>
    <m/>
    <m/>
    <m/>
    <m/>
    <m/>
    <m/>
    <m/>
    <m/>
    <m/>
    <m/>
    <m/>
    <m/>
    <m/>
    <m/>
    <m/>
    <m/>
    <m/>
    <m/>
    <m/>
    <m/>
    <m/>
    <n v="24869"/>
    <m/>
    <m/>
    <m/>
    <m/>
    <m/>
    <m/>
    <m/>
    <m/>
    <m/>
    <m/>
    <n v="125000"/>
    <m/>
    <n v="125000"/>
    <s v="Dean or other administrator"/>
    <m/>
    <m/>
    <s v="yes"/>
    <m/>
    <m/>
    <m/>
    <m/>
    <m/>
    <s v="25%"/>
    <n v="3234"/>
    <n v="11148"/>
    <m/>
    <n v="389"/>
    <m/>
    <n v="122664"/>
    <m/>
    <n v="714"/>
    <m/>
    <n v="396"/>
    <m/>
    <m/>
    <m/>
    <m/>
    <n v="189464"/>
    <n v="4"/>
    <m/>
    <m/>
    <n v="7"/>
    <m/>
    <m/>
    <m/>
    <m/>
    <m/>
    <m/>
    <m/>
    <m/>
    <m/>
    <m/>
    <m/>
    <n v="7.94"/>
    <n v="17.489999999999998"/>
    <n v="7.94"/>
    <m/>
    <n v="10"/>
    <n v="9.5500000000000007"/>
    <m/>
    <m/>
    <n v="22458"/>
    <n v="8398"/>
    <n v="22231"/>
    <m/>
    <m/>
    <m/>
    <m/>
    <m/>
    <m/>
    <m/>
    <m/>
    <m/>
    <n v="332"/>
    <n v="329"/>
    <n v="552"/>
    <n v="334"/>
    <m/>
    <m/>
    <m/>
    <m/>
    <m/>
    <m/>
    <m/>
    <m/>
    <m/>
    <m/>
    <m/>
    <m/>
    <m/>
    <m/>
    <m/>
    <m/>
    <m/>
    <m/>
    <m/>
    <m/>
    <m/>
    <m/>
    <m/>
    <m/>
    <m/>
    <m/>
    <m/>
    <n v="3"/>
    <n v="46"/>
    <n v="1117"/>
    <n v="67.25"/>
    <n v="0"/>
    <n v="0"/>
    <n v="5"/>
    <n v="0"/>
    <m/>
    <m/>
    <m/>
    <m/>
    <m/>
    <m/>
    <m/>
    <m/>
    <m/>
    <m/>
    <m/>
    <m/>
    <m/>
    <m/>
    <m/>
    <m/>
    <m/>
    <m/>
    <m/>
    <m/>
    <m/>
    <m/>
    <m/>
    <m/>
    <m/>
    <m/>
    <m/>
    <m/>
    <m/>
    <m/>
    <m/>
    <m/>
    <m/>
    <m/>
    <m/>
    <m/>
    <m/>
    <m/>
    <m/>
    <m/>
    <m/>
    <m/>
    <m/>
    <m/>
    <m/>
    <m/>
    <m/>
    <m/>
    <m/>
    <m/>
    <m/>
    <m/>
    <m/>
    <n v="5"/>
    <n v="0"/>
    <m/>
    <m/>
    <n v="288772"/>
    <m/>
    <m/>
    <m/>
    <m/>
    <m/>
    <m/>
    <m/>
    <m/>
    <m/>
    <m/>
    <m/>
    <m/>
    <m/>
    <m/>
    <m/>
    <m/>
    <m/>
    <m/>
    <m/>
    <m/>
    <m/>
    <m/>
    <m/>
    <m/>
    <m/>
    <m/>
    <m/>
    <m/>
    <m/>
    <m/>
    <n v="2127.147559074006"/>
    <x v="2"/>
    <s v="Medium"/>
  </r>
  <r>
    <s v="Rancho Santiago CCD"/>
    <x v="109"/>
    <s v="873"/>
    <s v="Multi-College District"/>
    <n v="20060"/>
    <x v="0"/>
    <n v="6478.3999999999951"/>
    <n v="30000"/>
    <m/>
    <n v="76"/>
    <n v="13"/>
    <m/>
    <m/>
    <m/>
    <m/>
    <m/>
    <m/>
    <n v="36"/>
    <m/>
    <m/>
    <n v="62"/>
    <n v="442"/>
    <n v="1"/>
    <m/>
    <m/>
    <m/>
    <m/>
    <m/>
    <n v="0"/>
    <m/>
    <m/>
    <m/>
    <m/>
    <m/>
    <m/>
    <m/>
    <m/>
    <n v="30000"/>
    <m/>
    <m/>
    <n v="30000"/>
    <n v="1117"/>
    <m/>
    <m/>
    <m/>
    <m/>
    <m/>
    <m/>
    <m/>
    <m/>
    <m/>
    <n v="3000"/>
    <m/>
    <n v="4117"/>
    <m/>
    <m/>
    <m/>
    <m/>
    <m/>
    <m/>
    <m/>
    <m/>
    <m/>
    <m/>
    <m/>
    <m/>
    <n v="0"/>
    <m/>
    <m/>
    <m/>
    <m/>
    <m/>
    <m/>
    <m/>
    <m/>
    <m/>
    <m/>
    <n v="0"/>
    <m/>
    <m/>
    <m/>
    <m/>
    <m/>
    <m/>
    <m/>
    <m/>
    <m/>
    <m/>
    <m/>
    <m/>
    <m/>
    <m/>
    <m/>
    <m/>
    <m/>
    <m/>
    <m/>
    <m/>
    <m/>
    <m/>
    <m/>
    <m/>
    <m/>
    <m/>
    <m/>
    <m/>
    <m/>
    <m/>
    <m/>
    <n v="43173"/>
    <m/>
    <m/>
    <n v="43173"/>
    <m/>
    <m/>
    <m/>
    <m/>
    <m/>
    <m/>
    <m/>
    <m/>
    <m/>
    <m/>
    <m/>
    <m/>
    <m/>
    <m/>
    <m/>
    <m/>
    <m/>
    <m/>
    <m/>
    <m/>
    <m/>
    <m/>
    <m/>
    <m/>
    <m/>
    <m/>
    <n v="1000"/>
    <m/>
    <m/>
    <m/>
    <m/>
    <m/>
    <m/>
    <m/>
    <m/>
    <m/>
    <n v="1000"/>
    <m/>
    <m/>
    <m/>
    <m/>
    <m/>
    <m/>
    <m/>
    <m/>
    <m/>
    <m/>
    <m/>
    <m/>
    <m/>
    <m/>
    <m/>
    <m/>
    <m/>
    <m/>
    <m/>
    <m/>
    <m/>
    <m/>
    <m/>
    <m/>
    <m/>
    <m/>
    <m/>
    <m/>
    <m/>
    <m/>
    <m/>
    <m/>
    <m/>
    <m/>
    <m/>
    <m/>
    <m/>
    <m/>
    <m/>
    <m/>
    <m/>
    <m/>
    <m/>
    <m/>
    <m/>
    <m/>
    <n v="0"/>
    <n v="34117"/>
    <n v="44173"/>
    <n v="78290"/>
    <s v="Department chair (Faculty position)"/>
    <m/>
    <s v="PhD"/>
    <s v="yes"/>
    <m/>
    <s v="Release time"/>
    <m/>
    <m/>
    <m/>
    <m/>
    <n v="1283"/>
    <n v="2593"/>
    <n v="2703"/>
    <n v="111"/>
    <m/>
    <n v="36620"/>
    <m/>
    <n v="334"/>
    <n v="2703"/>
    <n v="1414"/>
    <m/>
    <m/>
    <n v="215"/>
    <n v="216"/>
    <n v="164"/>
    <n v="339"/>
    <m/>
    <m/>
    <n v="10"/>
    <m/>
    <m/>
    <m/>
    <m/>
    <m/>
    <m/>
    <m/>
    <m/>
    <m/>
    <m/>
    <n v="0.15"/>
    <n v="6.2"/>
    <n v="11.74"/>
    <n v="6.2"/>
    <m/>
    <n v="7"/>
    <n v="5.54"/>
    <n v="4622"/>
    <s v="Actual"/>
    <n v="4429"/>
    <n v="3080"/>
    <n v="4676"/>
    <n v="1067"/>
    <m/>
    <m/>
    <m/>
    <n v="649"/>
    <m/>
    <n v="13901"/>
    <m/>
    <m/>
    <n v="7"/>
    <n v="7"/>
    <n v="0"/>
    <n v="0"/>
    <m/>
    <m/>
    <m/>
    <m/>
    <m/>
    <m/>
    <m/>
    <m/>
    <m/>
    <m/>
    <m/>
    <m/>
    <m/>
    <n v="2731"/>
    <m/>
    <m/>
    <n v="113"/>
    <m/>
    <m/>
    <m/>
    <m/>
    <m/>
    <m/>
    <m/>
    <m/>
    <m/>
    <m/>
    <n v="0"/>
    <n v="0"/>
    <n v="0"/>
    <n v="57.5"/>
    <n v="40"/>
    <n v="400"/>
    <n v="5"/>
    <n v="0"/>
    <m/>
    <m/>
    <m/>
    <m/>
    <m/>
    <m/>
    <m/>
    <m/>
    <m/>
    <m/>
    <m/>
    <m/>
    <m/>
    <m/>
    <m/>
    <m/>
    <m/>
    <m/>
    <m/>
    <m/>
    <m/>
    <m/>
    <m/>
    <m/>
    <m/>
    <m/>
    <m/>
    <m/>
    <m/>
    <m/>
    <m/>
    <m/>
    <m/>
    <m/>
    <m/>
    <m/>
    <m/>
    <m/>
    <m/>
    <m/>
    <m/>
    <m/>
    <m/>
    <m/>
    <m/>
    <m/>
    <m/>
    <m/>
    <m/>
    <m/>
    <m/>
    <m/>
    <m/>
    <n v="135"/>
    <n v="0"/>
    <m/>
    <m/>
    <n v="64438"/>
    <m/>
    <n v="543"/>
    <m/>
    <m/>
    <m/>
    <m/>
    <m/>
    <m/>
    <m/>
    <m/>
    <m/>
    <m/>
    <m/>
    <m/>
    <m/>
    <m/>
    <m/>
    <m/>
    <m/>
    <m/>
    <m/>
    <m/>
    <m/>
    <m/>
    <m/>
    <m/>
    <m/>
    <m/>
    <m/>
    <m/>
    <n v="1044.9032258064508"/>
    <x v="1"/>
    <s v="Small"/>
  </r>
  <r>
    <s v="Sequoias CCD"/>
    <x v="110"/>
    <s v="561"/>
    <s v="Single College District"/>
    <n v="20060"/>
    <x v="0"/>
    <n v="8444.5363809523697"/>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0"/>
    <s v="Small"/>
  </r>
  <r>
    <s v="San Mateo CCD"/>
    <x v="111"/>
    <s v="373"/>
    <s v="Multi-College District"/>
    <n v="20060"/>
    <x v="0"/>
    <n v="7452.2398095238159"/>
    <n v="20492"/>
    <m/>
    <n v="65"/>
    <n v="6"/>
    <m/>
    <m/>
    <m/>
    <m/>
    <m/>
    <m/>
    <n v="30"/>
    <m/>
    <m/>
    <n v="25"/>
    <m/>
    <s v="Wireless Access"/>
    <m/>
    <m/>
    <m/>
    <m/>
    <m/>
    <s v="(blank)"/>
    <m/>
    <m/>
    <m/>
    <m/>
    <m/>
    <m/>
    <m/>
    <m/>
    <s v="(blank)"/>
    <m/>
    <m/>
    <s v="(blank)"/>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s v="Dean or other administrator"/>
    <m/>
    <m/>
    <s v="yes"/>
    <m/>
    <m/>
    <m/>
    <m/>
    <m/>
    <s v="Library Director is faculty, reassigned as administrator."/>
    <m/>
    <n v="0"/>
    <n v="0"/>
    <m/>
    <m/>
    <m/>
    <m/>
    <n v="0"/>
    <n v="49343"/>
    <m/>
    <m/>
    <m/>
    <m/>
    <m/>
    <m/>
    <n v="0"/>
    <m/>
    <m/>
    <n v="5"/>
    <m/>
    <m/>
    <m/>
    <m/>
    <m/>
    <m/>
    <m/>
    <m/>
    <m/>
    <m/>
    <n v="2.13"/>
    <n v="3.28"/>
    <n v="7.08"/>
    <n v="3.28"/>
    <m/>
    <n v="4"/>
    <n v="3.8"/>
    <n v="11000"/>
    <s v="Estimate"/>
    <m/>
    <m/>
    <m/>
    <n v="0"/>
    <m/>
    <m/>
    <m/>
    <n v="0"/>
    <m/>
    <n v="22792"/>
    <m/>
    <m/>
    <m/>
    <m/>
    <m/>
    <m/>
    <m/>
    <m/>
    <m/>
    <m/>
    <m/>
    <m/>
    <m/>
    <m/>
    <m/>
    <m/>
    <m/>
    <m/>
    <m/>
    <m/>
    <m/>
    <m/>
    <m/>
    <m/>
    <m/>
    <m/>
    <m/>
    <m/>
    <m/>
    <m/>
    <m/>
    <m/>
    <m/>
    <m/>
    <m/>
    <m/>
    <m/>
    <m/>
    <m/>
    <n v="4"/>
    <n v="0"/>
    <m/>
    <m/>
    <m/>
    <m/>
    <m/>
    <m/>
    <m/>
    <m/>
    <m/>
    <m/>
    <m/>
    <m/>
    <m/>
    <m/>
    <m/>
    <m/>
    <m/>
    <m/>
    <m/>
    <m/>
    <m/>
    <m/>
    <m/>
    <m/>
    <m/>
    <m/>
    <m/>
    <m/>
    <m/>
    <m/>
    <m/>
    <m/>
    <m/>
    <m/>
    <m/>
    <m/>
    <m/>
    <m/>
    <m/>
    <m/>
    <m/>
    <m/>
    <m/>
    <m/>
    <m/>
    <m/>
    <m/>
    <m/>
    <m/>
    <m/>
    <m/>
    <m/>
    <m/>
    <m/>
    <n v="0"/>
    <m/>
    <m/>
    <m/>
    <m/>
    <m/>
    <m/>
    <m/>
    <m/>
    <m/>
    <m/>
    <m/>
    <m/>
    <m/>
    <m/>
    <m/>
    <m/>
    <m/>
    <m/>
    <m/>
    <m/>
    <m/>
    <m/>
    <m/>
    <m/>
    <m/>
    <m/>
    <m/>
    <m/>
    <m/>
    <m/>
    <m/>
    <m/>
    <m/>
    <n v="2272.0243321718954"/>
    <x v="0"/>
    <s v="Small"/>
  </r>
  <r>
    <s v="West Kern CCD"/>
    <x v="112"/>
    <s v="691"/>
    <s v="Single College District"/>
    <n v="20060"/>
    <x v="0"/>
    <n v="2193.3279999999991"/>
    <n v="5000"/>
    <m/>
    <n v="16"/>
    <n v="1"/>
    <m/>
    <m/>
    <m/>
    <m/>
    <m/>
    <m/>
    <n v="0"/>
    <m/>
    <m/>
    <n v="6"/>
    <n v="83"/>
    <s v="Wireless Access"/>
    <m/>
    <m/>
    <m/>
    <m/>
    <m/>
    <n v="0"/>
    <m/>
    <m/>
    <n v="0"/>
    <m/>
    <n v="0"/>
    <n v="0"/>
    <m/>
    <m/>
    <n v="0"/>
    <m/>
    <m/>
    <n v="17000"/>
    <m/>
    <m/>
    <m/>
    <n v="0"/>
    <m/>
    <n v="0"/>
    <n v="0"/>
    <m/>
    <m/>
    <m/>
    <m/>
    <m/>
    <n v="6200"/>
    <m/>
    <m/>
    <m/>
    <n v="0"/>
    <m/>
    <n v="0"/>
    <n v="0"/>
    <m/>
    <m/>
    <m/>
    <m/>
    <m/>
    <n v="0"/>
    <m/>
    <m/>
    <n v="0"/>
    <m/>
    <n v="0"/>
    <n v="0"/>
    <m/>
    <m/>
    <m/>
    <m/>
    <n v="0"/>
    <m/>
    <m/>
    <m/>
    <m/>
    <m/>
    <m/>
    <m/>
    <m/>
    <m/>
    <m/>
    <m/>
    <m/>
    <m/>
    <m/>
    <m/>
    <m/>
    <m/>
    <m/>
    <m/>
    <m/>
    <m/>
    <m/>
    <m/>
    <m/>
    <m/>
    <m/>
    <n v="0"/>
    <m/>
    <n v="0"/>
    <m/>
    <m/>
    <n v="36363"/>
    <m/>
    <n v="7500"/>
    <n v="43863"/>
    <m/>
    <m/>
    <m/>
    <m/>
    <m/>
    <m/>
    <m/>
    <m/>
    <m/>
    <m/>
    <m/>
    <m/>
    <m/>
    <m/>
    <m/>
    <m/>
    <m/>
    <m/>
    <m/>
    <m/>
    <m/>
    <m/>
    <m/>
    <m/>
    <m/>
    <m/>
    <m/>
    <m/>
    <n v="0"/>
    <m/>
    <n v="0"/>
    <m/>
    <m/>
    <m/>
    <n v="0"/>
    <m/>
    <n v="500"/>
    <m/>
    <m/>
    <m/>
    <m/>
    <m/>
    <m/>
    <m/>
    <m/>
    <m/>
    <m/>
    <m/>
    <m/>
    <m/>
    <m/>
    <m/>
    <m/>
    <m/>
    <m/>
    <m/>
    <m/>
    <m/>
    <m/>
    <m/>
    <m/>
    <m/>
    <m/>
    <m/>
    <m/>
    <m/>
    <m/>
    <m/>
    <m/>
    <m/>
    <m/>
    <m/>
    <m/>
    <m/>
    <m/>
    <n v="0"/>
    <m/>
    <n v="0"/>
    <n v="0"/>
    <m/>
    <m/>
    <m/>
    <m/>
    <n v="0"/>
    <n v="23200"/>
    <n v="44363"/>
    <n v="67563"/>
    <s v="Dean or other administrator"/>
    <m/>
    <m/>
    <s v="yes"/>
    <m/>
    <m/>
    <m/>
    <m/>
    <m/>
    <s v="Does not apply."/>
    <n v="250"/>
    <n v="123"/>
    <n v="3000"/>
    <n v="91"/>
    <m/>
    <n v="24848"/>
    <m/>
    <n v="6"/>
    <n v="0"/>
    <n v="262"/>
    <m/>
    <m/>
    <n v="0"/>
    <n v="0"/>
    <n v="0"/>
    <n v="6"/>
    <m/>
    <m/>
    <n v="1"/>
    <m/>
    <m/>
    <m/>
    <m/>
    <m/>
    <m/>
    <m/>
    <m/>
    <m/>
    <m/>
    <n v="0"/>
    <n v="1"/>
    <n v="4"/>
    <n v="1"/>
    <m/>
    <n v="4"/>
    <n v="3"/>
    <n v="940"/>
    <s v="Estimate"/>
    <n v="650"/>
    <n v="400"/>
    <n v="320"/>
    <m/>
    <m/>
    <m/>
    <m/>
    <m/>
    <m/>
    <n v="1370"/>
    <m/>
    <m/>
    <n v="10"/>
    <n v="10"/>
    <n v="0"/>
    <n v="0"/>
    <m/>
    <m/>
    <m/>
    <m/>
    <m/>
    <m/>
    <m/>
    <m/>
    <m/>
    <m/>
    <m/>
    <m/>
    <m/>
    <n v="100"/>
    <m/>
    <m/>
    <n v="6"/>
    <m/>
    <m/>
    <m/>
    <m/>
    <m/>
    <m/>
    <m/>
    <m/>
    <m/>
    <m/>
    <n v="1"/>
    <n v="20"/>
    <n v="300"/>
    <n v="61"/>
    <n v="48"/>
    <n v="48"/>
    <n v="0"/>
    <n v="0"/>
    <m/>
    <m/>
    <m/>
    <m/>
    <m/>
    <m/>
    <m/>
    <m/>
    <m/>
    <m/>
    <m/>
    <m/>
    <m/>
    <m/>
    <m/>
    <m/>
    <m/>
    <m/>
    <m/>
    <m/>
    <m/>
    <m/>
    <m/>
    <m/>
    <m/>
    <m/>
    <m/>
    <m/>
    <m/>
    <m/>
    <m/>
    <m/>
    <m/>
    <m/>
    <m/>
    <m/>
    <m/>
    <m/>
    <m/>
    <m/>
    <m/>
    <m/>
    <m/>
    <m/>
    <m/>
    <m/>
    <m/>
    <m/>
    <m/>
    <m/>
    <m/>
    <m/>
    <m/>
    <n v="0"/>
    <n v="0"/>
    <m/>
    <m/>
    <n v="19990"/>
    <m/>
    <n v="45"/>
    <m/>
    <m/>
    <m/>
    <m/>
    <m/>
    <m/>
    <m/>
    <m/>
    <m/>
    <m/>
    <m/>
    <m/>
    <m/>
    <m/>
    <m/>
    <m/>
    <m/>
    <m/>
    <m/>
    <m/>
    <m/>
    <m/>
    <m/>
    <m/>
    <m/>
    <m/>
    <m/>
    <m/>
    <n v="2193.3279999999991"/>
    <x v="1"/>
    <s v="Small"/>
  </r>
  <r>
    <s v="Ventura CCD"/>
    <x v="113"/>
    <s v="683"/>
    <s v="Multi-College District"/>
    <n v="20060"/>
    <x v="0"/>
    <n v="8652.8129523809603"/>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0"/>
    <s v="Small"/>
  </r>
  <r>
    <s v="Yuba CCD"/>
    <x v="114"/>
    <n v="292"/>
    <s v="Multi-College District"/>
    <n v="20060"/>
    <x v="0"/>
    <m/>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Peralta CCD"/>
    <x v="11"/>
    <s v="341"/>
    <s v="Multi-College District"/>
    <n v="20070"/>
    <x v="1"/>
    <n v="3523.8108571428238"/>
    <m/>
    <m/>
    <n v="14"/>
    <n v="4"/>
    <m/>
    <m/>
    <m/>
    <m/>
    <m/>
    <m/>
    <n v="0"/>
    <m/>
    <m/>
    <n v="30"/>
    <n v="230"/>
    <s v="Wireless Access"/>
    <m/>
    <m/>
    <m/>
    <m/>
    <m/>
    <n v="0"/>
    <m/>
    <m/>
    <n v="0"/>
    <n v="20500"/>
    <n v="0"/>
    <n v="0"/>
    <m/>
    <m/>
    <n v="0"/>
    <n v="0"/>
    <m/>
    <n v="20500"/>
    <n v="0"/>
    <m/>
    <m/>
    <n v="0"/>
    <n v="0"/>
    <n v="0"/>
    <n v="0"/>
    <m/>
    <m/>
    <n v="0"/>
    <n v="9000"/>
    <m/>
    <n v="9000"/>
    <n v="0"/>
    <m/>
    <m/>
    <n v="0"/>
    <n v="0"/>
    <n v="0"/>
    <n v="0"/>
    <m/>
    <m/>
    <n v="0"/>
    <n v="125"/>
    <m/>
    <n v="125"/>
    <n v="0"/>
    <m/>
    <n v="0"/>
    <n v="0"/>
    <n v="0"/>
    <n v="0"/>
    <m/>
    <m/>
    <n v="0"/>
    <n v="0"/>
    <n v="0"/>
    <m/>
    <m/>
    <m/>
    <m/>
    <m/>
    <m/>
    <m/>
    <m/>
    <m/>
    <m/>
    <m/>
    <m/>
    <m/>
    <m/>
    <m/>
    <m/>
    <m/>
    <m/>
    <m/>
    <m/>
    <m/>
    <m/>
    <m/>
    <m/>
    <n v="4000"/>
    <m/>
    <n v="0"/>
    <n v="0"/>
    <n v="0"/>
    <m/>
    <m/>
    <n v="36697"/>
    <n v="0"/>
    <n v="0"/>
    <n v="40697"/>
    <m/>
    <m/>
    <m/>
    <m/>
    <m/>
    <m/>
    <m/>
    <m/>
    <m/>
    <m/>
    <m/>
    <m/>
    <m/>
    <m/>
    <m/>
    <m/>
    <m/>
    <m/>
    <m/>
    <m/>
    <m/>
    <m/>
    <m/>
    <m/>
    <m/>
    <m/>
    <m/>
    <m/>
    <m/>
    <m/>
    <m/>
    <m/>
    <m/>
    <m/>
    <m/>
    <m/>
    <m/>
    <m/>
    <m/>
    <m/>
    <m/>
    <m/>
    <m/>
    <m/>
    <m/>
    <m/>
    <m/>
    <m/>
    <m/>
    <m/>
    <m/>
    <m/>
    <m/>
    <m/>
    <m/>
    <m/>
    <m/>
    <m/>
    <m/>
    <m/>
    <m/>
    <m/>
    <m/>
    <m/>
    <m/>
    <m/>
    <m/>
    <m/>
    <m/>
    <m/>
    <m/>
    <m/>
    <m/>
    <n v="3400"/>
    <m/>
    <n v="0"/>
    <n v="6377"/>
    <n v="0"/>
    <n v="0"/>
    <m/>
    <m/>
    <n v="0"/>
    <n v="0"/>
    <n v="9777"/>
    <n v="29625"/>
    <n v="40697"/>
    <n v="80099"/>
    <s v="Department chair (Faculty position)"/>
    <s v="Head Librarian"/>
    <m/>
    <s v="yes"/>
    <s v="None"/>
    <m/>
    <m/>
    <m/>
    <m/>
    <m/>
    <n v="515"/>
    <n v="0"/>
    <n v="0"/>
    <n v="45"/>
    <m/>
    <n v="34354"/>
    <m/>
    <n v="0"/>
    <n v="0"/>
    <m/>
    <m/>
    <m/>
    <n v="56"/>
    <m/>
    <n v="1"/>
    <n v="0"/>
    <m/>
    <m/>
    <n v="3"/>
    <m/>
    <m/>
    <m/>
    <m/>
    <m/>
    <m/>
    <m/>
    <m/>
    <m/>
    <m/>
    <n v="0"/>
    <n v="4.3499999999999996"/>
    <n v="9.5500000000000007"/>
    <n v="4.3499999999999996"/>
    <m/>
    <n v="5"/>
    <n v="5.2"/>
    <n v="6025"/>
    <s v="Actual"/>
    <n v="3508"/>
    <n v="21428"/>
    <n v="4165"/>
    <m/>
    <m/>
    <m/>
    <m/>
    <n v="0"/>
    <m/>
    <n v="29101"/>
    <m/>
    <m/>
    <n v="0"/>
    <n v="0"/>
    <n v="0"/>
    <n v="0"/>
    <m/>
    <m/>
    <m/>
    <m/>
    <m/>
    <m/>
    <m/>
    <m/>
    <m/>
    <m/>
    <m/>
    <m/>
    <m/>
    <n v="1230"/>
    <m/>
    <m/>
    <n v="77"/>
    <m/>
    <m/>
    <m/>
    <m/>
    <m/>
    <m/>
    <m/>
    <m/>
    <m/>
    <m/>
    <n v="0"/>
    <n v="0"/>
    <n v="0"/>
    <n v="61"/>
    <n v="20"/>
    <n v="20"/>
    <m/>
    <n v="0"/>
    <m/>
    <m/>
    <m/>
    <m/>
    <m/>
    <m/>
    <m/>
    <m/>
    <m/>
    <m/>
    <m/>
    <m/>
    <m/>
    <m/>
    <m/>
    <m/>
    <m/>
    <m/>
    <m/>
    <m/>
    <m/>
    <m/>
    <m/>
    <m/>
    <m/>
    <m/>
    <m/>
    <m/>
    <m/>
    <m/>
    <m/>
    <m/>
    <m/>
    <m/>
    <m/>
    <m/>
    <m/>
    <m/>
    <m/>
    <m/>
    <m/>
    <m/>
    <m/>
    <m/>
    <m/>
    <m/>
    <m/>
    <m/>
    <m/>
    <m/>
    <m/>
    <m/>
    <m/>
    <n v="5"/>
    <n v="0"/>
    <m/>
    <m/>
    <m/>
    <m/>
    <n v="0"/>
    <m/>
    <m/>
    <m/>
    <m/>
    <m/>
    <m/>
    <m/>
    <m/>
    <m/>
    <m/>
    <m/>
    <m/>
    <m/>
    <m/>
    <m/>
    <m/>
    <m/>
    <m/>
    <m/>
    <m/>
    <m/>
    <m/>
    <m/>
    <m/>
    <m/>
    <m/>
    <m/>
    <m/>
    <n v="810.07146141214344"/>
    <x v="1"/>
    <s v="Small"/>
  </r>
  <r>
    <s v="Santa Clarita CCD"/>
    <x v="0"/>
    <s v="661"/>
    <s v="Single College District"/>
    <n v="20070"/>
    <x v="1"/>
    <n v="11002.472952380864"/>
    <n v="27000"/>
    <m/>
    <n v="35"/>
    <n v="9"/>
    <m/>
    <m/>
    <m/>
    <m/>
    <m/>
    <m/>
    <n v="87"/>
    <m/>
    <m/>
    <n v="40"/>
    <n v="436"/>
    <n v="109"/>
    <m/>
    <m/>
    <m/>
    <m/>
    <m/>
    <n v="0"/>
    <m/>
    <m/>
    <n v="0"/>
    <n v="39993"/>
    <n v="0"/>
    <n v="0"/>
    <m/>
    <m/>
    <n v="0"/>
    <n v="0"/>
    <m/>
    <n v="39993"/>
    <n v="0"/>
    <m/>
    <m/>
    <n v="0"/>
    <n v="12312"/>
    <n v="0"/>
    <n v="0"/>
    <m/>
    <m/>
    <n v="0"/>
    <n v="0"/>
    <m/>
    <n v="12312"/>
    <n v="0"/>
    <m/>
    <m/>
    <n v="0"/>
    <n v="0"/>
    <n v="0"/>
    <n v="0"/>
    <m/>
    <m/>
    <n v="0"/>
    <n v="0"/>
    <m/>
    <n v="0"/>
    <n v="0"/>
    <m/>
    <n v="0"/>
    <n v="4100"/>
    <n v="0"/>
    <n v="0"/>
    <m/>
    <m/>
    <n v="0"/>
    <n v="0"/>
    <n v="4100"/>
    <m/>
    <m/>
    <m/>
    <m/>
    <m/>
    <m/>
    <m/>
    <m/>
    <m/>
    <m/>
    <m/>
    <m/>
    <m/>
    <m/>
    <m/>
    <m/>
    <m/>
    <m/>
    <m/>
    <m/>
    <m/>
    <m/>
    <m/>
    <m/>
    <n v="0"/>
    <m/>
    <n v="0"/>
    <n v="16925"/>
    <n v="0"/>
    <m/>
    <m/>
    <n v="37037"/>
    <n v="0"/>
    <n v="0"/>
    <n v="53962"/>
    <m/>
    <m/>
    <m/>
    <m/>
    <m/>
    <m/>
    <m/>
    <m/>
    <m/>
    <m/>
    <m/>
    <m/>
    <m/>
    <m/>
    <m/>
    <m/>
    <m/>
    <m/>
    <m/>
    <m/>
    <m/>
    <m/>
    <m/>
    <m/>
    <m/>
    <m/>
    <n v="0"/>
    <m/>
    <n v="0"/>
    <n v="8000"/>
    <n v="0"/>
    <m/>
    <m/>
    <n v="0"/>
    <n v="0"/>
    <n v="2100"/>
    <n v="10100"/>
    <m/>
    <m/>
    <m/>
    <m/>
    <m/>
    <m/>
    <m/>
    <m/>
    <m/>
    <m/>
    <m/>
    <m/>
    <m/>
    <m/>
    <m/>
    <m/>
    <m/>
    <m/>
    <m/>
    <m/>
    <m/>
    <m/>
    <m/>
    <m/>
    <m/>
    <m/>
    <m/>
    <m/>
    <m/>
    <m/>
    <m/>
    <m/>
    <m/>
    <m/>
    <m/>
    <m/>
    <n v="0"/>
    <m/>
    <n v="0"/>
    <n v="0"/>
    <n v="0"/>
    <n v="0"/>
    <m/>
    <m/>
    <n v="0"/>
    <n v="0"/>
    <n v="0"/>
    <n v="52305"/>
    <n v="68162"/>
    <n v="120467"/>
    <s v="Department chair (Faculty position)"/>
    <s v="Not called department chair"/>
    <s v="PhD"/>
    <s v="no"/>
    <m/>
    <m/>
    <m/>
    <m/>
    <m/>
    <s v="Paid for 12th month service"/>
    <n v="1256"/>
    <n v="5473"/>
    <n v="3153"/>
    <n v="147"/>
    <n v="0"/>
    <n v="46524"/>
    <m/>
    <n v="274"/>
    <n v="3153"/>
    <n v="1508"/>
    <m/>
    <m/>
    <m/>
    <m/>
    <n v="248"/>
    <n v="341"/>
    <m/>
    <m/>
    <n v="3"/>
    <m/>
    <m/>
    <m/>
    <m/>
    <m/>
    <m/>
    <m/>
    <m/>
    <m/>
    <m/>
    <m/>
    <n v="3.7"/>
    <n v="8.6999999999999993"/>
    <n v="3.7"/>
    <m/>
    <n v="5"/>
    <n v="5"/>
    <n v="15273"/>
    <s v="Estimate"/>
    <n v="8100"/>
    <n v="8477"/>
    <m/>
    <n v="6775"/>
    <m/>
    <m/>
    <m/>
    <n v="6902"/>
    <m/>
    <n v="30254"/>
    <m/>
    <m/>
    <m/>
    <n v="123"/>
    <m/>
    <n v="131"/>
    <m/>
    <m/>
    <m/>
    <m/>
    <m/>
    <m/>
    <m/>
    <m/>
    <m/>
    <m/>
    <m/>
    <m/>
    <m/>
    <n v="2050"/>
    <m/>
    <m/>
    <n v="82"/>
    <m/>
    <m/>
    <m/>
    <m/>
    <m/>
    <m/>
    <m/>
    <m/>
    <m/>
    <m/>
    <n v="1"/>
    <n v="2"/>
    <n v="12"/>
    <n v="63.5"/>
    <n v="46"/>
    <n v="46"/>
    <n v="6"/>
    <n v="0"/>
    <m/>
    <m/>
    <m/>
    <m/>
    <m/>
    <m/>
    <m/>
    <m/>
    <m/>
    <m/>
    <m/>
    <m/>
    <m/>
    <m/>
    <m/>
    <m/>
    <m/>
    <m/>
    <m/>
    <m/>
    <m/>
    <m/>
    <m/>
    <m/>
    <m/>
    <m/>
    <m/>
    <m/>
    <m/>
    <m/>
    <m/>
    <m/>
    <m/>
    <m/>
    <m/>
    <m/>
    <m/>
    <m/>
    <m/>
    <m/>
    <m/>
    <m/>
    <m/>
    <m/>
    <m/>
    <m/>
    <m/>
    <m/>
    <m/>
    <m/>
    <m/>
    <m/>
    <m/>
    <n v="6"/>
    <n v="0"/>
    <m/>
    <m/>
    <n v="269351"/>
    <m/>
    <n v="201"/>
    <m/>
    <m/>
    <m/>
    <m/>
    <m/>
    <m/>
    <m/>
    <m/>
    <m/>
    <m/>
    <m/>
    <m/>
    <m/>
    <m/>
    <m/>
    <m/>
    <m/>
    <m/>
    <m/>
    <m/>
    <m/>
    <m/>
    <m/>
    <m/>
    <m/>
    <m/>
    <m/>
    <m/>
    <n v="2973.6413384813145"/>
    <x v="0"/>
    <s v="Medium"/>
  </r>
  <r>
    <s v="Chabot-Las Positas CCD"/>
    <x v="1"/>
    <s v="482"/>
    <s v="Multi-College District"/>
    <n v="20070"/>
    <x v="1"/>
    <n v="9504.319047619123"/>
    <n v="47585"/>
    <m/>
    <n v="66"/>
    <n v="3"/>
    <m/>
    <m/>
    <m/>
    <m/>
    <m/>
    <m/>
    <n v="25"/>
    <m/>
    <m/>
    <n v="60"/>
    <n v="455"/>
    <n v="0"/>
    <m/>
    <m/>
    <m/>
    <m/>
    <m/>
    <n v="0"/>
    <m/>
    <m/>
    <n v="0"/>
    <n v="2000"/>
    <n v="0"/>
    <n v="0"/>
    <m/>
    <m/>
    <n v="0"/>
    <n v="100000"/>
    <m/>
    <n v="102000"/>
    <n v="23624"/>
    <m/>
    <m/>
    <n v="0"/>
    <n v="0"/>
    <n v="0"/>
    <n v="0"/>
    <m/>
    <m/>
    <n v="0"/>
    <n v="0"/>
    <m/>
    <n v="23624"/>
    <n v="2000"/>
    <m/>
    <m/>
    <n v="0"/>
    <n v="0"/>
    <n v="0"/>
    <n v="0"/>
    <m/>
    <m/>
    <n v="0"/>
    <n v="0"/>
    <m/>
    <n v="2000"/>
    <n v="0"/>
    <m/>
    <n v="0"/>
    <n v="0"/>
    <n v="0"/>
    <n v="0"/>
    <m/>
    <m/>
    <n v="0"/>
    <n v="0"/>
    <n v="0"/>
    <m/>
    <m/>
    <m/>
    <m/>
    <m/>
    <m/>
    <m/>
    <m/>
    <m/>
    <m/>
    <m/>
    <m/>
    <m/>
    <m/>
    <m/>
    <m/>
    <m/>
    <m/>
    <m/>
    <m/>
    <m/>
    <m/>
    <m/>
    <m/>
    <n v="0"/>
    <m/>
    <n v="0"/>
    <n v="5735"/>
    <n v="0"/>
    <m/>
    <m/>
    <n v="36697"/>
    <n v="0"/>
    <n v="0"/>
    <n v="42432"/>
    <m/>
    <m/>
    <m/>
    <m/>
    <m/>
    <m/>
    <m/>
    <m/>
    <m/>
    <m/>
    <m/>
    <m/>
    <m/>
    <m/>
    <m/>
    <m/>
    <m/>
    <m/>
    <m/>
    <m/>
    <m/>
    <m/>
    <m/>
    <m/>
    <m/>
    <m/>
    <n v="0"/>
    <m/>
    <n v="0"/>
    <n v="25000"/>
    <n v="0"/>
    <m/>
    <m/>
    <n v="0"/>
    <n v="0"/>
    <n v="0"/>
    <n v="25000"/>
    <m/>
    <m/>
    <m/>
    <m/>
    <m/>
    <m/>
    <m/>
    <m/>
    <m/>
    <m/>
    <m/>
    <m/>
    <m/>
    <m/>
    <m/>
    <m/>
    <m/>
    <m/>
    <m/>
    <m/>
    <m/>
    <m/>
    <m/>
    <m/>
    <m/>
    <m/>
    <m/>
    <m/>
    <m/>
    <m/>
    <m/>
    <m/>
    <m/>
    <m/>
    <m/>
    <m/>
    <n v="0"/>
    <m/>
    <n v="0"/>
    <n v="0"/>
    <n v="0"/>
    <n v="0"/>
    <m/>
    <m/>
    <n v="0"/>
    <n v="0"/>
    <n v="0"/>
    <n v="127624"/>
    <n v="67432"/>
    <n v="195056"/>
    <s v="Department chair (Faculty position)"/>
    <m/>
    <s v="PhD"/>
    <s v="no"/>
    <m/>
    <m/>
    <s v="Stipend"/>
    <m/>
    <m/>
    <m/>
    <m/>
    <n v="14112"/>
    <n v="0"/>
    <n v="156"/>
    <n v="0"/>
    <n v="67948"/>
    <m/>
    <n v="409"/>
    <n v="0"/>
    <m/>
    <m/>
    <m/>
    <m/>
    <m/>
    <n v="13059"/>
    <m/>
    <m/>
    <m/>
    <n v="7"/>
    <m/>
    <m/>
    <m/>
    <m/>
    <m/>
    <m/>
    <m/>
    <m/>
    <m/>
    <m/>
    <n v="3.26"/>
    <n v="4.45"/>
    <n v="9.73"/>
    <n v="4.45"/>
    <m/>
    <n v="6"/>
    <n v="5.28"/>
    <n v="7812"/>
    <s v="Estimate"/>
    <m/>
    <m/>
    <m/>
    <m/>
    <m/>
    <m/>
    <m/>
    <m/>
    <m/>
    <n v="57883"/>
    <m/>
    <m/>
    <n v="2"/>
    <n v="2"/>
    <n v="0"/>
    <n v="0"/>
    <m/>
    <m/>
    <m/>
    <m/>
    <m/>
    <m/>
    <m/>
    <m/>
    <m/>
    <m/>
    <m/>
    <m/>
    <m/>
    <n v="3950"/>
    <m/>
    <m/>
    <n v="158"/>
    <m/>
    <m/>
    <m/>
    <m/>
    <m/>
    <m/>
    <m/>
    <m/>
    <m/>
    <m/>
    <n v="1"/>
    <n v="2"/>
    <n v="40"/>
    <n v="58"/>
    <n v="38"/>
    <n v="38"/>
    <n v="0"/>
    <n v="0"/>
    <m/>
    <m/>
    <m/>
    <m/>
    <m/>
    <m/>
    <m/>
    <m/>
    <m/>
    <m/>
    <m/>
    <m/>
    <m/>
    <m/>
    <m/>
    <m/>
    <m/>
    <m/>
    <m/>
    <m/>
    <m/>
    <m/>
    <m/>
    <m/>
    <m/>
    <m/>
    <m/>
    <m/>
    <m/>
    <m/>
    <m/>
    <m/>
    <m/>
    <m/>
    <m/>
    <m/>
    <m/>
    <m/>
    <m/>
    <m/>
    <m/>
    <m/>
    <m/>
    <m/>
    <m/>
    <m/>
    <m/>
    <m/>
    <m/>
    <m/>
    <m/>
    <m/>
    <m/>
    <n v="0"/>
    <n v="0"/>
    <m/>
    <m/>
    <m/>
    <m/>
    <n v="10"/>
    <m/>
    <m/>
    <m/>
    <m/>
    <m/>
    <m/>
    <m/>
    <m/>
    <m/>
    <m/>
    <m/>
    <m/>
    <m/>
    <m/>
    <m/>
    <m/>
    <m/>
    <m/>
    <m/>
    <m/>
    <m/>
    <m/>
    <m/>
    <m/>
    <m/>
    <m/>
    <m/>
    <m/>
    <n v="2135.8020331728367"/>
    <x v="0"/>
    <s v="Small"/>
  </r>
  <r>
    <s v="Copper Mountain"/>
    <x v="2"/>
    <s v="971"/>
    <s v="Single College District"/>
    <n v="20070"/>
    <x v="1"/>
    <n v="1661.774095238095"/>
    <n v="8000"/>
    <m/>
    <n v="12"/>
    <n v="2"/>
    <m/>
    <m/>
    <m/>
    <m/>
    <m/>
    <m/>
    <n v="0"/>
    <m/>
    <m/>
    <n v="20"/>
    <n v="120"/>
    <n v="12"/>
    <m/>
    <m/>
    <m/>
    <m/>
    <m/>
    <n v="0"/>
    <m/>
    <m/>
    <n v="0"/>
    <n v="22380"/>
    <n v="5130"/>
    <n v="0"/>
    <m/>
    <m/>
    <n v="9960"/>
    <n v="0"/>
    <m/>
    <n v="37470"/>
    <n v="0"/>
    <m/>
    <m/>
    <n v="0"/>
    <n v="0"/>
    <n v="0"/>
    <n v="0"/>
    <m/>
    <m/>
    <n v="5475"/>
    <n v="0"/>
    <m/>
    <n v="5475"/>
    <n v="0"/>
    <m/>
    <m/>
    <n v="0"/>
    <n v="0"/>
    <n v="0"/>
    <n v="0"/>
    <m/>
    <m/>
    <n v="0"/>
    <n v="0"/>
    <m/>
    <n v="0"/>
    <n v="0"/>
    <m/>
    <n v="0"/>
    <n v="0"/>
    <n v="0"/>
    <n v="3100"/>
    <m/>
    <m/>
    <n v="0"/>
    <n v="0"/>
    <n v="3100"/>
    <m/>
    <m/>
    <m/>
    <m/>
    <m/>
    <m/>
    <m/>
    <m/>
    <m/>
    <m/>
    <m/>
    <m/>
    <m/>
    <m/>
    <m/>
    <m/>
    <m/>
    <m/>
    <m/>
    <m/>
    <m/>
    <m/>
    <m/>
    <m/>
    <n v="0"/>
    <m/>
    <n v="0"/>
    <n v="0"/>
    <n v="0"/>
    <m/>
    <m/>
    <n v="26267"/>
    <n v="0"/>
    <n v="0"/>
    <n v="26267"/>
    <m/>
    <m/>
    <m/>
    <m/>
    <m/>
    <m/>
    <m/>
    <m/>
    <m/>
    <m/>
    <m/>
    <m/>
    <m/>
    <m/>
    <m/>
    <m/>
    <m/>
    <m/>
    <m/>
    <m/>
    <m/>
    <m/>
    <m/>
    <m/>
    <m/>
    <m/>
    <n v="0"/>
    <m/>
    <n v="0"/>
    <n v="0"/>
    <n v="0"/>
    <m/>
    <m/>
    <n v="1000"/>
    <n v="0"/>
    <n v="0"/>
    <n v="1000"/>
    <m/>
    <m/>
    <m/>
    <m/>
    <m/>
    <m/>
    <m/>
    <m/>
    <m/>
    <m/>
    <m/>
    <m/>
    <m/>
    <m/>
    <m/>
    <m/>
    <m/>
    <m/>
    <m/>
    <m/>
    <m/>
    <m/>
    <m/>
    <m/>
    <m/>
    <m/>
    <m/>
    <m/>
    <m/>
    <m/>
    <m/>
    <m/>
    <m/>
    <m/>
    <m/>
    <m/>
    <n v="0"/>
    <m/>
    <n v="0"/>
    <n v="0"/>
    <n v="0"/>
    <n v="7296"/>
    <m/>
    <m/>
    <n v="3152"/>
    <n v="0"/>
    <n v="10448"/>
    <n v="42945"/>
    <n v="30367"/>
    <n v="83760"/>
    <m/>
    <s v="Librarian - not a department chair"/>
    <m/>
    <s v="yes"/>
    <s v="None"/>
    <m/>
    <m/>
    <m/>
    <m/>
    <m/>
    <n v="120"/>
    <n v="1361"/>
    <n v="5861"/>
    <n v="66"/>
    <n v="0"/>
    <n v="13093"/>
    <m/>
    <n v="8"/>
    <n v="3153"/>
    <n v="145"/>
    <m/>
    <m/>
    <n v="112"/>
    <n v="112"/>
    <n v="0"/>
    <n v="73"/>
    <m/>
    <m/>
    <n v="1"/>
    <m/>
    <m/>
    <m/>
    <m/>
    <m/>
    <m/>
    <m/>
    <m/>
    <m/>
    <m/>
    <n v="2"/>
    <n v="1"/>
    <n v="3.8"/>
    <n v="1"/>
    <m/>
    <n v="3"/>
    <n v="2.8"/>
    <n v="2736"/>
    <s v="Actual"/>
    <n v="1649"/>
    <n v="3573"/>
    <m/>
    <n v="516"/>
    <m/>
    <m/>
    <m/>
    <m/>
    <m/>
    <n v="5738"/>
    <m/>
    <m/>
    <n v="5"/>
    <n v="5"/>
    <n v="0"/>
    <n v="0"/>
    <m/>
    <m/>
    <m/>
    <m/>
    <m/>
    <m/>
    <m/>
    <m/>
    <m/>
    <m/>
    <m/>
    <m/>
    <m/>
    <n v="859"/>
    <m/>
    <m/>
    <n v="74"/>
    <m/>
    <m/>
    <m/>
    <m/>
    <m/>
    <m/>
    <m/>
    <m/>
    <m/>
    <m/>
    <n v="0"/>
    <n v="0"/>
    <n v="0"/>
    <n v="60"/>
    <n v="45"/>
    <n v="0"/>
    <n v="0"/>
    <n v="0"/>
    <m/>
    <m/>
    <m/>
    <m/>
    <m/>
    <m/>
    <m/>
    <m/>
    <m/>
    <m/>
    <m/>
    <m/>
    <m/>
    <m/>
    <m/>
    <m/>
    <m/>
    <m/>
    <m/>
    <m/>
    <m/>
    <m/>
    <m/>
    <m/>
    <m/>
    <m/>
    <m/>
    <m/>
    <m/>
    <m/>
    <m/>
    <m/>
    <m/>
    <m/>
    <m/>
    <m/>
    <m/>
    <m/>
    <m/>
    <m/>
    <m/>
    <m/>
    <m/>
    <m/>
    <m/>
    <m/>
    <m/>
    <m/>
    <m/>
    <m/>
    <m/>
    <m/>
    <m/>
    <n v="0"/>
    <n v="0"/>
    <m/>
    <m/>
    <n v="52021"/>
    <m/>
    <n v="187"/>
    <m/>
    <m/>
    <m/>
    <m/>
    <m/>
    <m/>
    <m/>
    <m/>
    <m/>
    <m/>
    <m/>
    <m/>
    <m/>
    <m/>
    <m/>
    <m/>
    <m/>
    <m/>
    <m/>
    <m/>
    <m/>
    <m/>
    <m/>
    <m/>
    <m/>
    <m/>
    <m/>
    <m/>
    <n v="1661.774095238095"/>
    <x v="1"/>
    <s v="Small"/>
  </r>
  <r>
    <s v="Glendale CCD"/>
    <x v="4"/>
    <s v="731"/>
    <s v="Single College District"/>
    <n v="20070"/>
    <x v="1"/>
    <n v="11798.29371428565"/>
    <n v="35351"/>
    <m/>
    <n v="50"/>
    <n v="12"/>
    <m/>
    <m/>
    <m/>
    <m/>
    <m/>
    <m/>
    <n v="27"/>
    <m/>
    <m/>
    <n v="56"/>
    <n v="352"/>
    <n v="48"/>
    <m/>
    <m/>
    <m/>
    <m/>
    <m/>
    <n v="0"/>
    <m/>
    <m/>
    <n v="0"/>
    <n v="0"/>
    <n v="0"/>
    <n v="0"/>
    <m/>
    <m/>
    <n v="108059"/>
    <n v="0"/>
    <m/>
    <n v="108059"/>
    <n v="0"/>
    <m/>
    <m/>
    <n v="0"/>
    <n v="0"/>
    <n v="0"/>
    <n v="0"/>
    <m/>
    <m/>
    <n v="23662"/>
    <n v="0"/>
    <m/>
    <n v="0"/>
    <n v="0"/>
    <m/>
    <m/>
    <n v="0"/>
    <n v="0"/>
    <n v="0"/>
    <n v="0"/>
    <m/>
    <m/>
    <n v="0"/>
    <n v="0"/>
    <m/>
    <n v="0"/>
    <n v="0"/>
    <m/>
    <n v="0"/>
    <n v="0"/>
    <n v="0"/>
    <n v="0"/>
    <m/>
    <m/>
    <n v="4100"/>
    <n v="0"/>
    <n v="4100"/>
    <m/>
    <m/>
    <m/>
    <m/>
    <m/>
    <m/>
    <m/>
    <m/>
    <m/>
    <m/>
    <m/>
    <m/>
    <m/>
    <m/>
    <m/>
    <m/>
    <m/>
    <m/>
    <m/>
    <m/>
    <m/>
    <m/>
    <m/>
    <m/>
    <n v="0"/>
    <m/>
    <n v="0"/>
    <n v="0"/>
    <n v="0"/>
    <m/>
    <m/>
    <n v="36697"/>
    <n v="42634"/>
    <n v="0"/>
    <n v="79331"/>
    <m/>
    <m/>
    <m/>
    <m/>
    <m/>
    <m/>
    <m/>
    <m/>
    <m/>
    <m/>
    <m/>
    <m/>
    <m/>
    <m/>
    <m/>
    <m/>
    <m/>
    <m/>
    <m/>
    <m/>
    <m/>
    <m/>
    <m/>
    <m/>
    <m/>
    <m/>
    <n v="0"/>
    <m/>
    <n v="0"/>
    <n v="0"/>
    <n v="0"/>
    <m/>
    <m/>
    <n v="0"/>
    <n v="0"/>
    <n v="0"/>
    <n v="0"/>
    <m/>
    <m/>
    <m/>
    <m/>
    <m/>
    <m/>
    <m/>
    <m/>
    <m/>
    <m/>
    <m/>
    <m/>
    <m/>
    <m/>
    <m/>
    <m/>
    <m/>
    <m/>
    <m/>
    <m/>
    <m/>
    <m/>
    <m/>
    <m/>
    <m/>
    <m/>
    <m/>
    <m/>
    <m/>
    <m/>
    <m/>
    <m/>
    <m/>
    <m/>
    <m/>
    <m/>
    <n v="0"/>
    <m/>
    <n v="0"/>
    <n v="24000"/>
    <n v="0"/>
    <n v="0"/>
    <m/>
    <m/>
    <n v="0"/>
    <n v="20000"/>
    <n v="44000"/>
    <n v="108059"/>
    <n v="83431"/>
    <n v="235490"/>
    <s v="Dean or other administrator"/>
    <s v="Associate Dean"/>
    <m/>
    <s v="yes"/>
    <m/>
    <m/>
    <m/>
    <m/>
    <m/>
    <m/>
    <n v="2389"/>
    <n v="1451"/>
    <n v="10840"/>
    <n v="248"/>
    <n v="20"/>
    <n v="93055"/>
    <m/>
    <n v="28"/>
    <n v="3188"/>
    <n v="2606"/>
    <m/>
    <m/>
    <n v="130"/>
    <n v="130"/>
    <n v="59"/>
    <n v="60"/>
    <m/>
    <m/>
    <n v="19"/>
    <m/>
    <m/>
    <m/>
    <m/>
    <m/>
    <m/>
    <m/>
    <m/>
    <m/>
    <m/>
    <n v="2.96"/>
    <n v="7.02"/>
    <n v="18.184999999999999"/>
    <n v="7.02"/>
    <m/>
    <n v="13"/>
    <n v="11.164999999999999"/>
    <n v="14513"/>
    <s v="Actual"/>
    <n v="19672"/>
    <n v="36030"/>
    <n v="29164"/>
    <n v="0"/>
    <m/>
    <m/>
    <m/>
    <n v="0"/>
    <m/>
    <n v="84866"/>
    <m/>
    <m/>
    <n v="171"/>
    <n v="133"/>
    <n v="191"/>
    <n v="117"/>
    <m/>
    <m/>
    <m/>
    <m/>
    <m/>
    <m/>
    <m/>
    <m/>
    <m/>
    <m/>
    <m/>
    <m/>
    <m/>
    <n v="6793"/>
    <m/>
    <m/>
    <n v="369"/>
    <m/>
    <m/>
    <m/>
    <m/>
    <m/>
    <m/>
    <m/>
    <m/>
    <m/>
    <m/>
    <n v="1"/>
    <n v="6"/>
    <n v="92"/>
    <n v="64"/>
    <n v="52"/>
    <n v="52"/>
    <n v="4"/>
    <n v="0"/>
    <m/>
    <m/>
    <m/>
    <m/>
    <m/>
    <m/>
    <m/>
    <m/>
    <m/>
    <m/>
    <m/>
    <m/>
    <m/>
    <m/>
    <m/>
    <m/>
    <m/>
    <m/>
    <m/>
    <m/>
    <m/>
    <m/>
    <m/>
    <m/>
    <m/>
    <m/>
    <m/>
    <m/>
    <m/>
    <m/>
    <m/>
    <m/>
    <m/>
    <m/>
    <m/>
    <m/>
    <m/>
    <m/>
    <m/>
    <m/>
    <m/>
    <m/>
    <m/>
    <m/>
    <m/>
    <m/>
    <m/>
    <m/>
    <m/>
    <m/>
    <m/>
    <m/>
    <m/>
    <n v="4"/>
    <n v="0"/>
    <m/>
    <m/>
    <n v="417813"/>
    <m/>
    <n v="9"/>
    <m/>
    <m/>
    <m/>
    <m/>
    <m/>
    <m/>
    <m/>
    <m/>
    <m/>
    <m/>
    <m/>
    <m/>
    <m/>
    <m/>
    <m/>
    <m/>
    <m/>
    <m/>
    <m/>
    <m/>
    <m/>
    <m/>
    <m/>
    <m/>
    <m/>
    <m/>
    <m/>
    <m/>
    <n v="1680.6686202686112"/>
    <x v="0"/>
    <s v="Medium"/>
  </r>
  <r>
    <s v="Hartnell CCD"/>
    <x v="48"/>
    <s v="451"/>
    <s v="Single College District"/>
    <n v="20070"/>
    <x v="1"/>
    <n v="6980.3085714285771"/>
    <n v="58546"/>
    <m/>
    <n v="220"/>
    <n v="22"/>
    <m/>
    <m/>
    <m/>
    <m/>
    <m/>
    <m/>
    <n v="95"/>
    <m/>
    <m/>
    <n v="88"/>
    <n v="379"/>
    <s v="Wireless Access"/>
    <m/>
    <m/>
    <m/>
    <m/>
    <m/>
    <n v="0"/>
    <m/>
    <m/>
    <n v="55812"/>
    <n v="0"/>
    <n v="0"/>
    <n v="0"/>
    <m/>
    <m/>
    <n v="0"/>
    <n v="0"/>
    <m/>
    <n v="55812"/>
    <n v="21240"/>
    <m/>
    <m/>
    <n v="2274"/>
    <n v="0"/>
    <n v="0"/>
    <n v="0"/>
    <m/>
    <m/>
    <n v="0"/>
    <n v="0"/>
    <m/>
    <n v="23514"/>
    <n v="2897"/>
    <m/>
    <m/>
    <n v="0"/>
    <n v="0"/>
    <n v="0"/>
    <n v="0"/>
    <m/>
    <m/>
    <n v="0"/>
    <n v="0"/>
    <m/>
    <n v="2897"/>
    <n v="0"/>
    <m/>
    <n v="0"/>
    <n v="0"/>
    <n v="0"/>
    <n v="3100"/>
    <m/>
    <m/>
    <n v="0"/>
    <n v="0"/>
    <n v="3100"/>
    <m/>
    <m/>
    <m/>
    <m/>
    <m/>
    <m/>
    <m/>
    <m/>
    <m/>
    <m/>
    <m/>
    <m/>
    <m/>
    <m/>
    <m/>
    <m/>
    <m/>
    <m/>
    <m/>
    <m/>
    <m/>
    <m/>
    <m/>
    <m/>
    <n v="8771"/>
    <m/>
    <n v="53867"/>
    <n v="0"/>
    <n v="0"/>
    <m/>
    <m/>
    <n v="31584"/>
    <n v="0"/>
    <n v="0"/>
    <n v="94222"/>
    <m/>
    <m/>
    <m/>
    <m/>
    <m/>
    <m/>
    <m/>
    <m/>
    <m/>
    <m/>
    <m/>
    <m/>
    <m/>
    <m/>
    <m/>
    <m/>
    <m/>
    <m/>
    <m/>
    <m/>
    <m/>
    <m/>
    <m/>
    <m/>
    <m/>
    <m/>
    <n v="0"/>
    <m/>
    <n v="4317"/>
    <n v="0"/>
    <n v="0"/>
    <m/>
    <m/>
    <n v="0"/>
    <n v="0"/>
    <n v="0"/>
    <n v="4317"/>
    <m/>
    <m/>
    <m/>
    <m/>
    <m/>
    <m/>
    <m/>
    <m/>
    <m/>
    <m/>
    <m/>
    <m/>
    <m/>
    <m/>
    <m/>
    <m/>
    <m/>
    <m/>
    <m/>
    <m/>
    <m/>
    <m/>
    <m/>
    <m/>
    <m/>
    <m/>
    <m/>
    <m/>
    <m/>
    <m/>
    <m/>
    <m/>
    <m/>
    <m/>
    <m/>
    <m/>
    <n v="36603"/>
    <m/>
    <n v="4634"/>
    <n v="0"/>
    <n v="0"/>
    <n v="0"/>
    <m/>
    <m/>
    <n v="0"/>
    <n v="0"/>
    <n v="41237"/>
    <n v="82223"/>
    <n v="101639"/>
    <n v="225099"/>
    <s v="Dean or other administrator"/>
    <s v="Associate Vice President for Educational Technology and Library Services"/>
    <s v="don't know"/>
    <s v="no"/>
    <m/>
    <m/>
    <m/>
    <m/>
    <m/>
    <s v="Longer work year contract"/>
    <m/>
    <n v="2756"/>
    <n v="15892"/>
    <n v="175"/>
    <n v="1"/>
    <n v="50786"/>
    <m/>
    <m/>
    <n v="3153"/>
    <n v="1590"/>
    <m/>
    <m/>
    <m/>
    <m/>
    <n v="71"/>
    <m/>
    <m/>
    <m/>
    <n v="10"/>
    <m/>
    <m/>
    <m/>
    <m/>
    <m/>
    <m/>
    <m/>
    <m/>
    <m/>
    <m/>
    <n v="7.68"/>
    <n v="8.0299999999999994"/>
    <n v="18.190000000000001"/>
    <n v="8.0299999999999994"/>
    <m/>
    <n v="11"/>
    <n v="10.16"/>
    <n v="11640"/>
    <s v="Actual"/>
    <n v="5957"/>
    <m/>
    <m/>
    <m/>
    <m/>
    <m/>
    <m/>
    <m/>
    <m/>
    <n v="5957"/>
    <m/>
    <m/>
    <n v="110"/>
    <n v="77"/>
    <n v="67"/>
    <n v="67"/>
    <m/>
    <m/>
    <m/>
    <m/>
    <m/>
    <m/>
    <m/>
    <m/>
    <m/>
    <m/>
    <m/>
    <m/>
    <m/>
    <n v="2593"/>
    <m/>
    <m/>
    <n v="121"/>
    <m/>
    <m/>
    <m/>
    <m/>
    <m/>
    <m/>
    <m/>
    <m/>
    <m/>
    <m/>
    <n v="9"/>
    <n v="6"/>
    <n v="37"/>
    <n v="64"/>
    <n v="52"/>
    <n v="4"/>
    <n v="4"/>
    <n v="4"/>
    <m/>
    <m/>
    <m/>
    <m/>
    <m/>
    <m/>
    <m/>
    <m/>
    <m/>
    <m/>
    <m/>
    <m/>
    <m/>
    <m/>
    <m/>
    <m/>
    <m/>
    <m/>
    <m/>
    <m/>
    <m/>
    <m/>
    <m/>
    <m/>
    <m/>
    <m/>
    <m/>
    <m/>
    <m/>
    <m/>
    <m/>
    <m/>
    <m/>
    <m/>
    <m/>
    <m/>
    <m/>
    <m/>
    <m/>
    <m/>
    <m/>
    <m/>
    <m/>
    <m/>
    <m/>
    <m/>
    <m/>
    <m/>
    <m/>
    <m/>
    <m/>
    <m/>
    <m/>
    <n v="4"/>
    <n v="4"/>
    <m/>
    <m/>
    <n v="357111"/>
    <m/>
    <m/>
    <m/>
    <m/>
    <m/>
    <m/>
    <m/>
    <m/>
    <m/>
    <m/>
    <m/>
    <m/>
    <m/>
    <m/>
    <m/>
    <m/>
    <m/>
    <m/>
    <m/>
    <m/>
    <m/>
    <m/>
    <m/>
    <m/>
    <m/>
    <m/>
    <m/>
    <m/>
    <m/>
    <m/>
    <n v="869.27877601850287"/>
    <x v="0"/>
    <s v="Small"/>
  </r>
  <r>
    <s v="Peralta CCD"/>
    <x v="12"/>
    <s v="343"/>
    <s v="Multi-College District"/>
    <n v="20070"/>
    <x v="1"/>
    <n v="7996.5887619048126"/>
    <n v="202990"/>
    <m/>
    <n v="67"/>
    <n v="5"/>
    <m/>
    <m/>
    <m/>
    <m/>
    <m/>
    <m/>
    <n v="62"/>
    <m/>
    <m/>
    <n v="30"/>
    <n v="379"/>
    <n v="26"/>
    <m/>
    <m/>
    <m/>
    <m/>
    <m/>
    <n v="0"/>
    <m/>
    <m/>
    <n v="0"/>
    <n v="57822"/>
    <n v="0"/>
    <n v="0"/>
    <m/>
    <m/>
    <n v="72738"/>
    <n v="11741"/>
    <m/>
    <n v="142301"/>
    <n v="0"/>
    <m/>
    <m/>
    <n v="0"/>
    <n v="10088"/>
    <n v="0"/>
    <n v="0"/>
    <m/>
    <m/>
    <n v="0"/>
    <n v="10088"/>
    <m/>
    <m/>
    <n v="0"/>
    <m/>
    <m/>
    <n v="0"/>
    <n v="0"/>
    <n v="0"/>
    <n v="0"/>
    <m/>
    <m/>
    <n v="0"/>
    <n v="0"/>
    <m/>
    <n v="0"/>
    <n v="0"/>
    <m/>
    <n v="0"/>
    <n v="0"/>
    <n v="0"/>
    <n v="0"/>
    <m/>
    <m/>
    <n v="0"/>
    <n v="0"/>
    <n v="0"/>
    <m/>
    <m/>
    <m/>
    <m/>
    <m/>
    <m/>
    <m/>
    <m/>
    <m/>
    <m/>
    <m/>
    <m/>
    <m/>
    <m/>
    <m/>
    <m/>
    <m/>
    <m/>
    <m/>
    <m/>
    <m/>
    <m/>
    <m/>
    <m/>
    <n v="0"/>
    <m/>
    <n v="0"/>
    <n v="5989"/>
    <n v="0"/>
    <m/>
    <m/>
    <n v="36243"/>
    <n v="0"/>
    <n v="721"/>
    <n v="42953"/>
    <m/>
    <m/>
    <m/>
    <m/>
    <m/>
    <m/>
    <m/>
    <m/>
    <m/>
    <m/>
    <m/>
    <m/>
    <m/>
    <m/>
    <m/>
    <m/>
    <m/>
    <m/>
    <m/>
    <m/>
    <m/>
    <m/>
    <m/>
    <m/>
    <m/>
    <m/>
    <n v="0"/>
    <m/>
    <n v="5851"/>
    <n v="0"/>
    <n v="0"/>
    <m/>
    <m/>
    <n v="0"/>
    <n v="0"/>
    <n v="0"/>
    <n v="5851"/>
    <m/>
    <m/>
    <m/>
    <m/>
    <m/>
    <m/>
    <m/>
    <m/>
    <m/>
    <m/>
    <m/>
    <m/>
    <m/>
    <m/>
    <m/>
    <m/>
    <m/>
    <m/>
    <m/>
    <m/>
    <m/>
    <m/>
    <m/>
    <m/>
    <m/>
    <m/>
    <m/>
    <m/>
    <m/>
    <m/>
    <m/>
    <m/>
    <m/>
    <m/>
    <m/>
    <m/>
    <n v="5577"/>
    <m/>
    <n v="0"/>
    <n v="7347"/>
    <n v="0"/>
    <n v="0"/>
    <m/>
    <m/>
    <n v="0"/>
    <n v="12302"/>
    <n v="25226"/>
    <n v="142301"/>
    <n v="48804"/>
    <n v="216331"/>
    <s v="Department chair (Faculty position)"/>
    <m/>
    <s v="PhD"/>
    <s v="no"/>
    <m/>
    <m/>
    <s v="Stipend"/>
    <m/>
    <m/>
    <m/>
    <n v="2187"/>
    <n v="1608"/>
    <n v="0"/>
    <n v="125"/>
    <n v="9560"/>
    <n v="87350"/>
    <m/>
    <n v="54"/>
    <n v="0"/>
    <n v="268"/>
    <m/>
    <m/>
    <n v="35"/>
    <n v="0"/>
    <n v="7017"/>
    <n v="44"/>
    <m/>
    <m/>
    <n v="10"/>
    <m/>
    <m/>
    <m/>
    <m/>
    <m/>
    <m/>
    <m/>
    <m/>
    <m/>
    <m/>
    <n v="5.08"/>
    <n v="6.09"/>
    <n v="15.39"/>
    <n v="6.09"/>
    <m/>
    <n v="11"/>
    <n v="9.3000000000000007"/>
    <n v="11425"/>
    <s v="Actual"/>
    <n v="5500"/>
    <n v="28844"/>
    <n v="8274"/>
    <n v="1123"/>
    <m/>
    <m/>
    <m/>
    <n v="81"/>
    <m/>
    <n v="43822"/>
    <m/>
    <m/>
    <n v="0"/>
    <n v="0"/>
    <n v="0"/>
    <n v="0"/>
    <m/>
    <m/>
    <m/>
    <m/>
    <m/>
    <m/>
    <m/>
    <m/>
    <m/>
    <m/>
    <m/>
    <m/>
    <m/>
    <n v="1681"/>
    <m/>
    <m/>
    <n v="75"/>
    <m/>
    <m/>
    <m/>
    <m/>
    <m/>
    <m/>
    <m/>
    <m/>
    <m/>
    <m/>
    <n v="2"/>
    <n v="2"/>
    <n v="8"/>
    <n v="70"/>
    <n v="52"/>
    <n v="208"/>
    <n v="8"/>
    <n v="0"/>
    <m/>
    <m/>
    <m/>
    <m/>
    <m/>
    <m/>
    <m/>
    <m/>
    <m/>
    <m/>
    <m/>
    <m/>
    <m/>
    <m/>
    <m/>
    <m/>
    <m/>
    <m/>
    <m/>
    <m/>
    <m/>
    <m/>
    <m/>
    <m/>
    <m/>
    <m/>
    <m/>
    <m/>
    <m/>
    <m/>
    <m/>
    <m/>
    <m/>
    <m/>
    <m/>
    <m/>
    <m/>
    <m/>
    <m/>
    <m/>
    <m/>
    <m/>
    <m/>
    <m/>
    <m/>
    <m/>
    <m/>
    <m/>
    <m/>
    <m/>
    <m/>
    <m/>
    <m/>
    <n v="136"/>
    <n v="0"/>
    <m/>
    <m/>
    <n v="223562"/>
    <m/>
    <n v="0"/>
    <m/>
    <m/>
    <m/>
    <m/>
    <m/>
    <m/>
    <m/>
    <m/>
    <m/>
    <m/>
    <m/>
    <m/>
    <m/>
    <m/>
    <m/>
    <m/>
    <m/>
    <m/>
    <m/>
    <m/>
    <m/>
    <m/>
    <m/>
    <m/>
    <m/>
    <m/>
    <m/>
    <m/>
    <n v="1313.068762217539"/>
    <x v="0"/>
    <s v="Small"/>
  </r>
  <r>
    <s v="Long Beach CCD"/>
    <x v="5"/>
    <s v="841"/>
    <s v="Single College District"/>
    <n v="20070"/>
    <x v="1"/>
    <n v="14623.726285714274"/>
    <m/>
    <m/>
    <n v="60"/>
    <m/>
    <m/>
    <m/>
    <m/>
    <m/>
    <m/>
    <m/>
    <m/>
    <m/>
    <m/>
    <m/>
    <m/>
    <n v="60"/>
    <m/>
    <m/>
    <m/>
    <m/>
    <m/>
    <n v="0"/>
    <m/>
    <m/>
    <n v="0"/>
    <n v="0"/>
    <n v="0"/>
    <n v="0"/>
    <m/>
    <m/>
    <n v="0"/>
    <n v="2475.9899999999998"/>
    <m/>
    <n v="2475.9899999999998"/>
    <n v="43518.45"/>
    <m/>
    <m/>
    <n v="0"/>
    <n v="0"/>
    <n v="0"/>
    <n v="0"/>
    <m/>
    <m/>
    <n v="0"/>
    <n v="0"/>
    <m/>
    <n v="43518.45"/>
    <n v="14506.82"/>
    <m/>
    <m/>
    <n v="0"/>
    <n v="0"/>
    <n v="0"/>
    <n v="0"/>
    <m/>
    <m/>
    <n v="0"/>
    <n v="0"/>
    <m/>
    <n v="14506.82"/>
    <n v="0"/>
    <m/>
    <n v="0"/>
    <n v="0"/>
    <n v="0"/>
    <n v="0"/>
    <m/>
    <m/>
    <n v="0"/>
    <n v="0"/>
    <n v="0"/>
    <m/>
    <m/>
    <m/>
    <m/>
    <m/>
    <m/>
    <m/>
    <m/>
    <m/>
    <m/>
    <m/>
    <m/>
    <m/>
    <m/>
    <m/>
    <m/>
    <m/>
    <m/>
    <m/>
    <m/>
    <m/>
    <m/>
    <m/>
    <m/>
    <n v="0"/>
    <m/>
    <n v="45000"/>
    <n v="0"/>
    <n v="0"/>
    <m/>
    <m/>
    <n v="31942"/>
    <n v="0"/>
    <n v="0"/>
    <n v="76942"/>
    <m/>
    <m/>
    <m/>
    <m/>
    <m/>
    <m/>
    <m/>
    <m/>
    <m/>
    <m/>
    <m/>
    <m/>
    <m/>
    <m/>
    <m/>
    <m/>
    <m/>
    <m/>
    <m/>
    <m/>
    <m/>
    <m/>
    <m/>
    <m/>
    <m/>
    <m/>
    <n v="0"/>
    <m/>
    <n v="0"/>
    <n v="0"/>
    <n v="0"/>
    <m/>
    <m/>
    <n v="0"/>
    <n v="0"/>
    <n v="0"/>
    <n v="0"/>
    <m/>
    <m/>
    <m/>
    <m/>
    <m/>
    <m/>
    <m/>
    <m/>
    <m/>
    <m/>
    <m/>
    <m/>
    <m/>
    <m/>
    <m/>
    <m/>
    <m/>
    <m/>
    <m/>
    <m/>
    <m/>
    <m/>
    <m/>
    <m/>
    <m/>
    <m/>
    <m/>
    <m/>
    <m/>
    <m/>
    <m/>
    <m/>
    <m/>
    <m/>
    <m/>
    <m/>
    <n v="0"/>
    <m/>
    <n v="0"/>
    <n v="0"/>
    <n v="0"/>
    <n v="0"/>
    <m/>
    <m/>
    <n v="0"/>
    <n v="0"/>
    <n v="0"/>
    <n v="60501.26"/>
    <n v="76942"/>
    <n v="137443.26"/>
    <s v="Department chair (Faculty position)"/>
    <m/>
    <s v="B.A."/>
    <s v="yes"/>
    <m/>
    <m/>
    <s v="Stipend"/>
    <m/>
    <m/>
    <m/>
    <n v="147140"/>
    <n v="2172"/>
    <n v="13452"/>
    <n v="293"/>
    <n v="0"/>
    <n v="147140"/>
    <m/>
    <n v="0"/>
    <n v="11334"/>
    <n v="147140"/>
    <m/>
    <m/>
    <n v="59"/>
    <n v="2"/>
    <n v="57"/>
    <n v="0"/>
    <m/>
    <m/>
    <n v="6"/>
    <m/>
    <m/>
    <m/>
    <m/>
    <m/>
    <m/>
    <m/>
    <m/>
    <m/>
    <m/>
    <n v="8.1300000000000008"/>
    <n v="11"/>
    <n v="20.2"/>
    <n v="11"/>
    <m/>
    <n v="13"/>
    <n v="9.1999999999999993"/>
    <n v="470"/>
    <s v="Estimate"/>
    <n v="24230"/>
    <n v="17687"/>
    <n v="66145"/>
    <n v="8020"/>
    <m/>
    <m/>
    <m/>
    <n v="63679"/>
    <m/>
    <n v="179761"/>
    <m/>
    <m/>
    <n v="96"/>
    <n v="88"/>
    <n v="262"/>
    <n v="60"/>
    <m/>
    <m/>
    <m/>
    <m/>
    <m/>
    <m/>
    <m/>
    <m/>
    <m/>
    <m/>
    <m/>
    <m/>
    <m/>
    <n v="1487"/>
    <m/>
    <m/>
    <n v="67"/>
    <m/>
    <m/>
    <m/>
    <m/>
    <m/>
    <m/>
    <m/>
    <m/>
    <m/>
    <m/>
    <n v="7"/>
    <n v="13"/>
    <n v="140"/>
    <n v="75"/>
    <n v="75"/>
    <n v="470"/>
    <n v="6"/>
    <n v="0"/>
    <m/>
    <m/>
    <m/>
    <m/>
    <m/>
    <m/>
    <m/>
    <m/>
    <m/>
    <m/>
    <m/>
    <m/>
    <m/>
    <m/>
    <m/>
    <m/>
    <m/>
    <m/>
    <m/>
    <m/>
    <m/>
    <m/>
    <m/>
    <m/>
    <m/>
    <m/>
    <m/>
    <m/>
    <m/>
    <m/>
    <m/>
    <m/>
    <m/>
    <m/>
    <m/>
    <m/>
    <m/>
    <m/>
    <m/>
    <m/>
    <m/>
    <m/>
    <m/>
    <m/>
    <m/>
    <m/>
    <m/>
    <m/>
    <m/>
    <m/>
    <m/>
    <m/>
    <m/>
    <n v="24"/>
    <n v="0"/>
    <m/>
    <m/>
    <n v="11154"/>
    <m/>
    <n v="10"/>
    <m/>
    <m/>
    <m/>
    <m/>
    <m/>
    <m/>
    <m/>
    <m/>
    <m/>
    <m/>
    <m/>
    <m/>
    <m/>
    <m/>
    <m/>
    <m/>
    <m/>
    <m/>
    <m/>
    <m/>
    <m/>
    <m/>
    <m/>
    <m/>
    <m/>
    <m/>
    <m/>
    <m/>
    <n v="1329.4296623376613"/>
    <x v="2"/>
    <s v="Medium"/>
  </r>
  <r>
    <s v="Napa CCD"/>
    <x v="6"/>
    <s v="241"/>
    <s v="Single College District"/>
    <n v="20070"/>
    <x v="1"/>
    <n v="5212.0413333333863"/>
    <n v="25451"/>
    <m/>
    <n v="31"/>
    <n v="4"/>
    <m/>
    <m/>
    <m/>
    <m/>
    <m/>
    <m/>
    <n v="0"/>
    <m/>
    <m/>
    <n v="16"/>
    <n v="260"/>
    <n v="0"/>
    <m/>
    <m/>
    <m/>
    <m/>
    <m/>
    <n v="0"/>
    <m/>
    <m/>
    <n v="0"/>
    <n v="24285"/>
    <n v="0"/>
    <n v="0"/>
    <m/>
    <m/>
    <n v="0"/>
    <n v="0"/>
    <m/>
    <n v="24285"/>
    <n v="0"/>
    <m/>
    <m/>
    <n v="0"/>
    <n v="13355"/>
    <n v="0"/>
    <n v="0"/>
    <m/>
    <m/>
    <n v="0"/>
    <n v="0"/>
    <m/>
    <n v="13355"/>
    <n v="0"/>
    <m/>
    <m/>
    <n v="0"/>
    <n v="0"/>
    <n v="0"/>
    <n v="0"/>
    <m/>
    <m/>
    <n v="0"/>
    <n v="0"/>
    <m/>
    <n v="0"/>
    <n v="0"/>
    <m/>
    <n v="0"/>
    <n v="0"/>
    <n v="0"/>
    <n v="0"/>
    <m/>
    <m/>
    <n v="0"/>
    <n v="0"/>
    <n v="0"/>
    <m/>
    <m/>
    <m/>
    <m/>
    <m/>
    <m/>
    <m/>
    <m/>
    <m/>
    <m/>
    <m/>
    <m/>
    <m/>
    <m/>
    <m/>
    <m/>
    <m/>
    <m/>
    <m/>
    <m/>
    <m/>
    <m/>
    <m/>
    <m/>
    <n v="10948"/>
    <m/>
    <n v="0"/>
    <n v="0"/>
    <n v="0"/>
    <m/>
    <m/>
    <n v="16000"/>
    <n v="0"/>
    <n v="0"/>
    <n v="26948"/>
    <m/>
    <m/>
    <m/>
    <m/>
    <m/>
    <m/>
    <m/>
    <m/>
    <m/>
    <m/>
    <m/>
    <m/>
    <m/>
    <m/>
    <m/>
    <m/>
    <m/>
    <m/>
    <m/>
    <m/>
    <m/>
    <m/>
    <m/>
    <m/>
    <m/>
    <m/>
    <n v="0"/>
    <m/>
    <n v="0"/>
    <n v="6048"/>
    <n v="0"/>
    <m/>
    <m/>
    <n v="0"/>
    <n v="0"/>
    <n v="0"/>
    <n v="6048"/>
    <m/>
    <m/>
    <m/>
    <m/>
    <m/>
    <m/>
    <m/>
    <m/>
    <m/>
    <m/>
    <m/>
    <m/>
    <m/>
    <m/>
    <m/>
    <m/>
    <m/>
    <m/>
    <m/>
    <m/>
    <m/>
    <m/>
    <m/>
    <m/>
    <m/>
    <m/>
    <m/>
    <m/>
    <m/>
    <m/>
    <m/>
    <m/>
    <m/>
    <m/>
    <m/>
    <m/>
    <n v="489245"/>
    <m/>
    <n v="0"/>
    <n v="0"/>
    <n v="0"/>
    <n v="0"/>
    <m/>
    <m/>
    <n v="0"/>
    <n v="0"/>
    <n v="489245"/>
    <n v="37640"/>
    <n v="32996"/>
    <n v="559881"/>
    <s v="Dean or other administrator"/>
    <m/>
    <m/>
    <s v="yes"/>
    <s v="None"/>
    <m/>
    <m/>
    <m/>
    <m/>
    <m/>
    <n v="4800"/>
    <n v="6111"/>
    <n v="0"/>
    <n v="297"/>
    <m/>
    <n v="68099"/>
    <m/>
    <n v="38"/>
    <n v="0"/>
    <m/>
    <m/>
    <m/>
    <m/>
    <m/>
    <n v="4150"/>
    <n v="38"/>
    <m/>
    <m/>
    <n v="1.25"/>
    <m/>
    <m/>
    <m/>
    <m/>
    <m/>
    <m/>
    <m/>
    <m/>
    <m/>
    <m/>
    <n v="0.25"/>
    <n v="1.29"/>
    <n v="4.29"/>
    <n v="1.29"/>
    <m/>
    <n v="3"/>
    <n v="3"/>
    <n v="350"/>
    <s v="Estimate"/>
    <n v="16764"/>
    <m/>
    <m/>
    <n v="4500"/>
    <m/>
    <m/>
    <m/>
    <n v="0"/>
    <m/>
    <n v="21264"/>
    <m/>
    <m/>
    <m/>
    <n v="4759"/>
    <m/>
    <n v="3863"/>
    <m/>
    <m/>
    <m/>
    <m/>
    <m/>
    <m/>
    <m/>
    <m/>
    <m/>
    <m/>
    <m/>
    <m/>
    <m/>
    <n v="0"/>
    <m/>
    <m/>
    <n v="93"/>
    <m/>
    <m/>
    <m/>
    <m/>
    <m/>
    <m/>
    <m/>
    <m/>
    <m/>
    <m/>
    <n v="0"/>
    <n v="0"/>
    <n v="0"/>
    <n v="52"/>
    <n v="36"/>
    <n v="10"/>
    <n v="0"/>
    <n v="0"/>
    <m/>
    <m/>
    <m/>
    <m/>
    <m/>
    <m/>
    <m/>
    <m/>
    <m/>
    <m/>
    <m/>
    <m/>
    <m/>
    <m/>
    <m/>
    <m/>
    <m/>
    <m/>
    <m/>
    <m/>
    <m/>
    <m/>
    <m/>
    <m/>
    <m/>
    <m/>
    <m/>
    <m/>
    <m/>
    <m/>
    <m/>
    <m/>
    <m/>
    <m/>
    <m/>
    <m/>
    <m/>
    <m/>
    <m/>
    <m/>
    <m/>
    <m/>
    <m/>
    <m/>
    <m/>
    <m/>
    <m/>
    <m/>
    <m/>
    <m/>
    <m/>
    <m/>
    <m/>
    <n v="0"/>
    <n v="0"/>
    <m/>
    <m/>
    <m/>
    <m/>
    <m/>
    <m/>
    <m/>
    <m/>
    <m/>
    <m/>
    <m/>
    <m/>
    <m/>
    <m/>
    <m/>
    <m/>
    <m/>
    <m/>
    <m/>
    <m/>
    <m/>
    <m/>
    <m/>
    <m/>
    <m/>
    <m/>
    <m/>
    <m/>
    <m/>
    <m/>
    <m/>
    <m/>
    <m/>
    <n v="4040.34211886309"/>
    <x v="1"/>
    <s v="Small"/>
  </r>
  <r>
    <s v="San Mateo CCD"/>
    <x v="7"/>
    <s v="372"/>
    <s v="Multi-College District"/>
    <n v="20070"/>
    <x v="1"/>
    <n v="8284.8394285714876"/>
    <n v="23492"/>
    <m/>
    <n v="79"/>
    <n v="0"/>
    <m/>
    <m/>
    <m/>
    <m/>
    <m/>
    <m/>
    <n v="28"/>
    <m/>
    <m/>
    <n v="0"/>
    <n v="300"/>
    <n v="47"/>
    <m/>
    <m/>
    <m/>
    <m/>
    <m/>
    <n v="0"/>
    <m/>
    <m/>
    <n v="0"/>
    <n v="0"/>
    <n v="0"/>
    <n v="0"/>
    <m/>
    <m/>
    <n v="48388"/>
    <n v="0"/>
    <m/>
    <n v="48388"/>
    <n v="0"/>
    <m/>
    <m/>
    <n v="0"/>
    <n v="0"/>
    <n v="0"/>
    <n v="0"/>
    <m/>
    <m/>
    <n v="35685"/>
    <n v="0"/>
    <m/>
    <n v="0"/>
    <n v="0"/>
    <m/>
    <m/>
    <n v="0"/>
    <n v="0"/>
    <n v="0"/>
    <n v="0"/>
    <m/>
    <m/>
    <n v="0"/>
    <n v="0"/>
    <m/>
    <n v="0"/>
    <n v="0"/>
    <m/>
    <n v="0"/>
    <n v="0"/>
    <n v="0"/>
    <n v="0"/>
    <m/>
    <m/>
    <n v="0"/>
    <n v="0"/>
    <n v="0"/>
    <m/>
    <m/>
    <m/>
    <m/>
    <m/>
    <m/>
    <m/>
    <m/>
    <m/>
    <m/>
    <m/>
    <m/>
    <m/>
    <m/>
    <m/>
    <m/>
    <m/>
    <m/>
    <m/>
    <m/>
    <m/>
    <m/>
    <m/>
    <m/>
    <n v="0"/>
    <m/>
    <n v="0"/>
    <n v="0"/>
    <n v="0"/>
    <m/>
    <m/>
    <n v="41624"/>
    <n v="0"/>
    <n v="0"/>
    <n v="0"/>
    <m/>
    <m/>
    <m/>
    <m/>
    <m/>
    <m/>
    <m/>
    <m/>
    <m/>
    <m/>
    <m/>
    <m/>
    <m/>
    <m/>
    <m/>
    <m/>
    <m/>
    <m/>
    <m/>
    <m/>
    <m/>
    <m/>
    <m/>
    <m/>
    <m/>
    <m/>
    <n v="0"/>
    <m/>
    <n v="0"/>
    <n v="0"/>
    <n v="0"/>
    <m/>
    <m/>
    <n v="0"/>
    <n v="0"/>
    <n v="0"/>
    <n v="0"/>
    <m/>
    <m/>
    <m/>
    <m/>
    <m/>
    <m/>
    <m/>
    <m/>
    <m/>
    <m/>
    <m/>
    <m/>
    <m/>
    <m/>
    <m/>
    <m/>
    <m/>
    <m/>
    <m/>
    <m/>
    <m/>
    <m/>
    <m/>
    <m/>
    <m/>
    <m/>
    <m/>
    <m/>
    <m/>
    <m/>
    <m/>
    <m/>
    <m/>
    <m/>
    <m/>
    <m/>
    <n v="0"/>
    <m/>
    <n v="0"/>
    <n v="0"/>
    <n v="0"/>
    <n v="0"/>
    <m/>
    <m/>
    <n v="0"/>
    <n v="0"/>
    <n v="0"/>
    <n v="48388"/>
    <m/>
    <n v="48388"/>
    <s v="Dean or other administrator"/>
    <m/>
    <m/>
    <s v="yes"/>
    <m/>
    <m/>
    <m/>
    <m/>
    <m/>
    <m/>
    <n v="1349"/>
    <n v="416"/>
    <n v="3450"/>
    <n v="209"/>
    <n v="34"/>
    <n v="98257"/>
    <m/>
    <n v="2"/>
    <n v="1"/>
    <n v="1524"/>
    <m/>
    <m/>
    <n v="161"/>
    <n v="161"/>
    <n v="61"/>
    <n v="7"/>
    <m/>
    <m/>
    <n v="4.1900000000000004"/>
    <m/>
    <m/>
    <m/>
    <m/>
    <m/>
    <m/>
    <m/>
    <m/>
    <m/>
    <m/>
    <n v="3.64"/>
    <n v="4.1900000000000004"/>
    <n v="10.25"/>
    <n v="4.1900000000000004"/>
    <m/>
    <n v="7"/>
    <n v="6.06"/>
    <n v="2787"/>
    <s v="Actual"/>
    <n v="12813"/>
    <n v="17378"/>
    <n v="1765"/>
    <n v="4064"/>
    <m/>
    <m/>
    <m/>
    <n v="0"/>
    <m/>
    <n v="36020"/>
    <m/>
    <m/>
    <n v="26"/>
    <n v="22"/>
    <n v="144"/>
    <n v="48"/>
    <m/>
    <m/>
    <m/>
    <m/>
    <m/>
    <m/>
    <m/>
    <m/>
    <m/>
    <m/>
    <m/>
    <m/>
    <m/>
    <n v="2027"/>
    <m/>
    <m/>
    <n v="88"/>
    <m/>
    <m/>
    <m/>
    <m/>
    <m/>
    <m/>
    <m/>
    <m/>
    <m/>
    <m/>
    <n v="7"/>
    <n v="7"/>
    <n v="35"/>
    <n v="60.25"/>
    <n v="40"/>
    <n v="60.25"/>
    <n v="4"/>
    <n v="0"/>
    <m/>
    <m/>
    <m/>
    <m/>
    <m/>
    <m/>
    <m/>
    <m/>
    <m/>
    <m/>
    <m/>
    <m/>
    <m/>
    <m/>
    <m/>
    <m/>
    <m/>
    <m/>
    <m/>
    <m/>
    <m/>
    <m/>
    <m/>
    <m/>
    <m/>
    <m/>
    <m/>
    <m/>
    <m/>
    <m/>
    <m/>
    <m/>
    <m/>
    <m/>
    <m/>
    <m/>
    <m/>
    <m/>
    <m/>
    <m/>
    <m/>
    <m/>
    <m/>
    <m/>
    <m/>
    <m/>
    <m/>
    <m/>
    <m/>
    <m/>
    <m/>
    <m/>
    <m/>
    <n v="4"/>
    <n v="0"/>
    <m/>
    <m/>
    <n v="152875"/>
    <m/>
    <n v="571"/>
    <m/>
    <m/>
    <m/>
    <m/>
    <m/>
    <m/>
    <m/>
    <m/>
    <m/>
    <m/>
    <m/>
    <m/>
    <m/>
    <m/>
    <m/>
    <m/>
    <m/>
    <m/>
    <m/>
    <m/>
    <m/>
    <m/>
    <m/>
    <m/>
    <m/>
    <m/>
    <m/>
    <m/>
    <n v="1977.288646437109"/>
    <x v="0"/>
    <s v="Small"/>
  </r>
  <r>
    <s v="State Center CCD"/>
    <x v="10"/>
    <s v="571"/>
    <s v="Multi-College District"/>
    <n v="20070"/>
    <x v="1"/>
    <n v="16183.365333333331"/>
    <n v="30000"/>
    <m/>
    <n v="66"/>
    <n v="0"/>
    <m/>
    <m/>
    <m/>
    <m/>
    <m/>
    <m/>
    <n v="29"/>
    <m/>
    <m/>
    <n v="0"/>
    <n v="590"/>
    <n v="66"/>
    <m/>
    <m/>
    <m/>
    <m/>
    <m/>
    <n v="87"/>
    <m/>
    <m/>
    <n v="0"/>
    <n v="37120"/>
    <n v="0"/>
    <n v="0"/>
    <m/>
    <m/>
    <n v="192518"/>
    <n v="0"/>
    <m/>
    <n v="229725"/>
    <n v="0"/>
    <m/>
    <m/>
    <n v="0"/>
    <n v="0"/>
    <n v="0"/>
    <n v="0"/>
    <m/>
    <m/>
    <n v="22771"/>
    <n v="0"/>
    <m/>
    <n v="22771"/>
    <n v="0"/>
    <m/>
    <m/>
    <n v="0"/>
    <n v="0"/>
    <n v="0"/>
    <n v="0"/>
    <m/>
    <m/>
    <n v="0"/>
    <n v="0"/>
    <m/>
    <n v="0"/>
    <n v="15000"/>
    <m/>
    <n v="0"/>
    <n v="0"/>
    <n v="0"/>
    <n v="0"/>
    <m/>
    <m/>
    <n v="0"/>
    <n v="0"/>
    <n v="15000"/>
    <m/>
    <m/>
    <m/>
    <m/>
    <m/>
    <m/>
    <m/>
    <m/>
    <m/>
    <m/>
    <m/>
    <m/>
    <m/>
    <m/>
    <m/>
    <m/>
    <m/>
    <m/>
    <m/>
    <m/>
    <m/>
    <m/>
    <m/>
    <m/>
    <n v="0"/>
    <m/>
    <n v="0"/>
    <n v="0"/>
    <n v="0"/>
    <m/>
    <m/>
    <n v="20076"/>
    <n v="6298"/>
    <n v="0"/>
    <n v="26374"/>
    <m/>
    <m/>
    <m/>
    <m/>
    <m/>
    <m/>
    <m/>
    <m/>
    <m/>
    <m/>
    <m/>
    <m/>
    <m/>
    <m/>
    <m/>
    <m/>
    <m/>
    <m/>
    <m/>
    <m/>
    <m/>
    <m/>
    <m/>
    <m/>
    <m/>
    <m/>
    <n v="0"/>
    <m/>
    <n v="0"/>
    <n v="0"/>
    <n v="0"/>
    <m/>
    <m/>
    <n v="6892"/>
    <n v="0"/>
    <n v="0"/>
    <n v="6892"/>
    <m/>
    <m/>
    <m/>
    <m/>
    <m/>
    <m/>
    <m/>
    <m/>
    <m/>
    <m/>
    <m/>
    <m/>
    <m/>
    <m/>
    <m/>
    <m/>
    <m/>
    <m/>
    <m/>
    <m/>
    <m/>
    <m/>
    <m/>
    <m/>
    <m/>
    <m/>
    <m/>
    <m/>
    <m/>
    <m/>
    <m/>
    <m/>
    <m/>
    <m/>
    <m/>
    <m/>
    <n v="0"/>
    <m/>
    <n v="0"/>
    <n v="0"/>
    <n v="0"/>
    <n v="0"/>
    <m/>
    <m/>
    <n v="0"/>
    <n v="0"/>
    <n v="0"/>
    <n v="252496"/>
    <n v="48266"/>
    <n v="300762"/>
    <s v="Dean or other administrator"/>
    <m/>
    <m/>
    <s v="yes"/>
    <s v="None"/>
    <m/>
    <m/>
    <m/>
    <m/>
    <m/>
    <n v="2414"/>
    <n v="4027"/>
    <n v="16611"/>
    <n v="344"/>
    <n v="0"/>
    <n v="68000"/>
    <m/>
    <n v="86"/>
    <n v="3153"/>
    <n v="2414"/>
    <m/>
    <m/>
    <n v="0"/>
    <n v="0"/>
    <n v="70"/>
    <n v="86"/>
    <m/>
    <m/>
    <n v="12"/>
    <m/>
    <m/>
    <m/>
    <m/>
    <m/>
    <m/>
    <m/>
    <m/>
    <m/>
    <m/>
    <n v="15"/>
    <n v="5.0999999999999996"/>
    <n v="13.1"/>
    <n v="5.0999999999999996"/>
    <m/>
    <n v="8"/>
    <n v="8"/>
    <n v="21711"/>
    <s v="Actual"/>
    <n v="22733"/>
    <n v="20576"/>
    <n v="28476"/>
    <n v="1868"/>
    <m/>
    <m/>
    <m/>
    <n v="302"/>
    <m/>
    <n v="73955"/>
    <m/>
    <m/>
    <n v="62"/>
    <n v="52"/>
    <n v="212"/>
    <n v="68"/>
    <m/>
    <m/>
    <m/>
    <m/>
    <m/>
    <m/>
    <m/>
    <m/>
    <m/>
    <m/>
    <m/>
    <m/>
    <m/>
    <n v="5744"/>
    <m/>
    <m/>
    <n v="256"/>
    <m/>
    <m/>
    <m/>
    <m/>
    <m/>
    <m/>
    <m/>
    <m/>
    <m/>
    <m/>
    <n v="2"/>
    <n v="3"/>
    <n v="54"/>
    <n v="69.5"/>
    <n v="46.5"/>
    <n v="46.5"/>
    <n v="7"/>
    <n v="0"/>
    <m/>
    <m/>
    <m/>
    <m/>
    <m/>
    <m/>
    <m/>
    <m/>
    <m/>
    <m/>
    <m/>
    <m/>
    <m/>
    <m/>
    <m/>
    <m/>
    <m/>
    <m/>
    <m/>
    <m/>
    <m/>
    <m/>
    <m/>
    <m/>
    <m/>
    <m/>
    <m/>
    <m/>
    <m/>
    <m/>
    <m/>
    <m/>
    <m/>
    <m/>
    <m/>
    <m/>
    <m/>
    <m/>
    <m/>
    <m/>
    <m/>
    <m/>
    <m/>
    <m/>
    <m/>
    <m/>
    <m/>
    <m/>
    <m/>
    <m/>
    <m/>
    <m/>
    <m/>
    <n v="7"/>
    <n v="0"/>
    <m/>
    <m/>
    <n v="389222"/>
    <m/>
    <n v="58"/>
    <m/>
    <m/>
    <m/>
    <m/>
    <m/>
    <m/>
    <m/>
    <m/>
    <m/>
    <m/>
    <m/>
    <m/>
    <m/>
    <m/>
    <m/>
    <m/>
    <m/>
    <m/>
    <m/>
    <m/>
    <m/>
    <m/>
    <m/>
    <m/>
    <m/>
    <m/>
    <m/>
    <m/>
    <n v="3173.2088888888889"/>
    <x v="2"/>
    <s v="Medium"/>
  </r>
  <r>
    <s v="Gavilan CCD"/>
    <x v="9"/>
    <s v="441"/>
    <s v="Single College District"/>
    <n v="20070"/>
    <x v="1"/>
    <n v="4067.8777142857184"/>
    <n v="14077"/>
    <m/>
    <n v="24"/>
    <n v="0"/>
    <m/>
    <m/>
    <m/>
    <m/>
    <m/>
    <m/>
    <n v="0"/>
    <m/>
    <m/>
    <n v="275"/>
    <m/>
    <s v="Wireless Access"/>
    <m/>
    <m/>
    <m/>
    <m/>
    <m/>
    <n v="400"/>
    <m/>
    <m/>
    <n v="16977"/>
    <n v="41171"/>
    <n v="0"/>
    <n v="0"/>
    <m/>
    <m/>
    <n v="0"/>
    <n v="0"/>
    <m/>
    <n v="58548"/>
    <n v="1280"/>
    <m/>
    <m/>
    <n v="0"/>
    <n v="7247"/>
    <n v="0"/>
    <n v="0"/>
    <m/>
    <m/>
    <n v="0"/>
    <n v="0"/>
    <m/>
    <n v="8527"/>
    <n v="0"/>
    <m/>
    <m/>
    <n v="0"/>
    <n v="0"/>
    <n v="0"/>
    <n v="0"/>
    <m/>
    <m/>
    <n v="0"/>
    <n v="0"/>
    <m/>
    <n v="0"/>
    <n v="0"/>
    <m/>
    <n v="7583"/>
    <n v="3100"/>
    <n v="0"/>
    <n v="0"/>
    <m/>
    <m/>
    <n v="0"/>
    <n v="0"/>
    <n v="10683"/>
    <m/>
    <m/>
    <m/>
    <m/>
    <m/>
    <m/>
    <m/>
    <m/>
    <m/>
    <m/>
    <m/>
    <m/>
    <m/>
    <m/>
    <m/>
    <m/>
    <m/>
    <m/>
    <m/>
    <m/>
    <m/>
    <m/>
    <m/>
    <m/>
    <n v="0"/>
    <m/>
    <n v="0"/>
    <n v="360"/>
    <n v="0"/>
    <m/>
    <m/>
    <n v="36697"/>
    <n v="0"/>
    <n v="0"/>
    <n v="37057"/>
    <m/>
    <m/>
    <m/>
    <m/>
    <m/>
    <m/>
    <m/>
    <m/>
    <m/>
    <m/>
    <m/>
    <m/>
    <m/>
    <m/>
    <m/>
    <m/>
    <m/>
    <m/>
    <m/>
    <m/>
    <m/>
    <m/>
    <m/>
    <m/>
    <m/>
    <m/>
    <n v="0"/>
    <m/>
    <n v="11449"/>
    <n v="0"/>
    <n v="0"/>
    <m/>
    <m/>
    <n v="0"/>
    <n v="0"/>
    <n v="0"/>
    <n v="11449"/>
    <m/>
    <m/>
    <m/>
    <m/>
    <m/>
    <m/>
    <m/>
    <m/>
    <m/>
    <m/>
    <m/>
    <m/>
    <m/>
    <m/>
    <m/>
    <m/>
    <m/>
    <m/>
    <m/>
    <m/>
    <m/>
    <m/>
    <m/>
    <m/>
    <m/>
    <m/>
    <m/>
    <m/>
    <m/>
    <m/>
    <m/>
    <m/>
    <m/>
    <m/>
    <m/>
    <m/>
    <n v="56081"/>
    <m/>
    <n v="273"/>
    <n v="0"/>
    <n v="0"/>
    <n v="0"/>
    <m/>
    <m/>
    <n v="0"/>
    <n v="11720"/>
    <n v="68074"/>
    <n v="67075"/>
    <n v="59189"/>
    <n v="194338"/>
    <s v="Department chair (Faculty position)"/>
    <s v="Head Librarian"/>
    <s v="M.A. (subject other than librarianship)"/>
    <s v="no"/>
    <m/>
    <m/>
    <s v="Stipend"/>
    <m/>
    <m/>
    <m/>
    <n v="2068"/>
    <n v="991"/>
    <n v="18356"/>
    <n v="123"/>
    <n v="2500"/>
    <n v="52916"/>
    <m/>
    <n v="393"/>
    <n v="4721"/>
    <n v="2429"/>
    <m/>
    <m/>
    <n v="90"/>
    <n v="90"/>
    <n v="5441"/>
    <n v="693"/>
    <m/>
    <m/>
    <n v="5"/>
    <m/>
    <m/>
    <m/>
    <m/>
    <m/>
    <m/>
    <m/>
    <m/>
    <m/>
    <m/>
    <n v="0.5"/>
    <n v="2.46"/>
    <n v="6.46"/>
    <n v="2.46"/>
    <m/>
    <n v="4"/>
    <n v="4"/>
    <n v="5404"/>
    <s v="Actual"/>
    <n v="3474"/>
    <n v="1517"/>
    <n v="109673"/>
    <n v="222"/>
    <m/>
    <m/>
    <m/>
    <n v="4651"/>
    <m/>
    <n v="119537"/>
    <m/>
    <m/>
    <n v="94"/>
    <n v="51"/>
    <n v="78"/>
    <n v="42"/>
    <m/>
    <m/>
    <m/>
    <m/>
    <m/>
    <m/>
    <m/>
    <m/>
    <m/>
    <m/>
    <m/>
    <m/>
    <m/>
    <n v="1116"/>
    <m/>
    <m/>
    <n v="103"/>
    <m/>
    <m/>
    <m/>
    <m/>
    <m/>
    <m/>
    <m/>
    <m/>
    <m/>
    <m/>
    <n v="3"/>
    <n v="8"/>
    <n v="141"/>
    <n v="55"/>
    <n v="36"/>
    <n v="20"/>
    <n v="0"/>
    <n v="0"/>
    <m/>
    <m/>
    <m/>
    <m/>
    <m/>
    <m/>
    <m/>
    <m/>
    <m/>
    <m/>
    <m/>
    <m/>
    <m/>
    <m/>
    <m/>
    <m/>
    <m/>
    <m/>
    <m/>
    <m/>
    <m/>
    <m/>
    <m/>
    <m/>
    <m/>
    <m/>
    <m/>
    <m/>
    <m/>
    <m/>
    <m/>
    <m/>
    <m/>
    <m/>
    <m/>
    <m/>
    <m/>
    <m/>
    <m/>
    <m/>
    <m/>
    <m/>
    <m/>
    <m/>
    <m/>
    <m/>
    <m/>
    <m/>
    <m/>
    <m/>
    <m/>
    <m/>
    <m/>
    <n v="0"/>
    <n v="0"/>
    <m/>
    <m/>
    <n v="136692"/>
    <m/>
    <n v="105"/>
    <m/>
    <m/>
    <m/>
    <m/>
    <m/>
    <m/>
    <m/>
    <m/>
    <m/>
    <m/>
    <m/>
    <m/>
    <m/>
    <m/>
    <m/>
    <m/>
    <m/>
    <m/>
    <m/>
    <m/>
    <m/>
    <m/>
    <m/>
    <m/>
    <m/>
    <m/>
    <m/>
    <m/>
    <n v="1653.608826945414"/>
    <x v="1"/>
    <s v="Small"/>
  </r>
  <r>
    <s v="Palo Verde CCD"/>
    <x v="21"/>
    <s v="951"/>
    <s v="Single College District"/>
    <n v="20070"/>
    <x v="1"/>
    <n v="2909.577904761903"/>
    <n v="12000"/>
    <m/>
    <n v="16"/>
    <n v="2"/>
    <m/>
    <m/>
    <m/>
    <m/>
    <m/>
    <m/>
    <n v="0"/>
    <m/>
    <m/>
    <n v="12"/>
    <n v="98"/>
    <n v="0"/>
    <m/>
    <m/>
    <m/>
    <m/>
    <m/>
    <n v="1777"/>
    <m/>
    <m/>
    <m/>
    <n v="0"/>
    <n v="0"/>
    <m/>
    <m/>
    <m/>
    <n v="15738"/>
    <m/>
    <m/>
    <n v="17515"/>
    <m/>
    <m/>
    <m/>
    <n v="47"/>
    <m/>
    <m/>
    <m/>
    <m/>
    <m/>
    <n v="3416"/>
    <m/>
    <m/>
    <n v="3463"/>
    <m/>
    <m/>
    <m/>
    <m/>
    <m/>
    <m/>
    <m/>
    <m/>
    <m/>
    <m/>
    <m/>
    <m/>
    <n v="0"/>
    <m/>
    <m/>
    <m/>
    <m/>
    <m/>
    <n v="4849"/>
    <m/>
    <m/>
    <m/>
    <m/>
    <n v="4849"/>
    <m/>
    <m/>
    <m/>
    <m/>
    <m/>
    <m/>
    <m/>
    <m/>
    <m/>
    <m/>
    <m/>
    <m/>
    <m/>
    <m/>
    <m/>
    <m/>
    <m/>
    <m/>
    <m/>
    <m/>
    <m/>
    <m/>
    <m/>
    <m/>
    <m/>
    <m/>
    <m/>
    <m/>
    <m/>
    <m/>
    <m/>
    <n v="24694"/>
    <m/>
    <m/>
    <n v="24694"/>
    <m/>
    <m/>
    <m/>
    <m/>
    <m/>
    <m/>
    <m/>
    <m/>
    <m/>
    <m/>
    <m/>
    <m/>
    <m/>
    <m/>
    <m/>
    <m/>
    <m/>
    <m/>
    <m/>
    <m/>
    <m/>
    <m/>
    <m/>
    <m/>
    <m/>
    <m/>
    <n v="1550"/>
    <m/>
    <m/>
    <m/>
    <m/>
    <m/>
    <m/>
    <m/>
    <m/>
    <m/>
    <n v="1550"/>
    <m/>
    <m/>
    <m/>
    <m/>
    <m/>
    <m/>
    <m/>
    <m/>
    <m/>
    <m/>
    <m/>
    <m/>
    <m/>
    <m/>
    <m/>
    <m/>
    <m/>
    <m/>
    <m/>
    <m/>
    <m/>
    <m/>
    <m/>
    <m/>
    <m/>
    <m/>
    <m/>
    <m/>
    <m/>
    <m/>
    <m/>
    <m/>
    <m/>
    <m/>
    <m/>
    <m/>
    <m/>
    <m/>
    <m/>
    <m/>
    <m/>
    <m/>
    <m/>
    <m/>
    <m/>
    <m/>
    <m/>
    <n v="20978"/>
    <n v="31093"/>
    <n v="52071"/>
    <m/>
    <s v="Librarian (Faculty)"/>
    <m/>
    <s v="yes"/>
    <m/>
    <m/>
    <m/>
    <m/>
    <m/>
    <s v="Vacation"/>
    <n v="532"/>
    <n v="1707"/>
    <n v="66"/>
    <n v="39"/>
    <n v="0"/>
    <n v="18000"/>
    <m/>
    <n v="19"/>
    <n v="14"/>
    <n v="532"/>
    <m/>
    <m/>
    <n v="38"/>
    <n v="38"/>
    <n v="2098"/>
    <n v="37"/>
    <m/>
    <m/>
    <n v="1.5"/>
    <m/>
    <m/>
    <m/>
    <m/>
    <m/>
    <m/>
    <m/>
    <m/>
    <m/>
    <m/>
    <n v="0.82499999999999996"/>
    <n v="1.5"/>
    <n v="3.5"/>
    <n v="1.5"/>
    <m/>
    <n v="2"/>
    <n v="2"/>
    <n v="2000"/>
    <s v="Estimate"/>
    <n v="1830"/>
    <n v="449"/>
    <m/>
    <n v="921"/>
    <m/>
    <m/>
    <m/>
    <n v="85"/>
    <m/>
    <n v="3285"/>
    <m/>
    <m/>
    <n v="25"/>
    <n v="25"/>
    <n v="0"/>
    <m/>
    <m/>
    <m/>
    <m/>
    <m/>
    <m/>
    <m/>
    <m/>
    <m/>
    <m/>
    <m/>
    <m/>
    <m/>
    <m/>
    <n v="149"/>
    <m/>
    <m/>
    <n v="14"/>
    <m/>
    <m/>
    <m/>
    <m/>
    <m/>
    <m/>
    <m/>
    <m/>
    <m/>
    <m/>
    <n v="0"/>
    <n v="0"/>
    <n v="0"/>
    <n v="57"/>
    <n v="57"/>
    <n v="19"/>
    <n v="0"/>
    <n v="0"/>
    <m/>
    <m/>
    <m/>
    <m/>
    <m/>
    <m/>
    <m/>
    <m/>
    <m/>
    <m/>
    <m/>
    <m/>
    <m/>
    <m/>
    <m/>
    <m/>
    <m/>
    <m/>
    <m/>
    <m/>
    <m/>
    <m/>
    <m/>
    <m/>
    <m/>
    <m/>
    <m/>
    <m/>
    <m/>
    <m/>
    <m/>
    <m/>
    <m/>
    <m/>
    <m/>
    <m/>
    <m/>
    <m/>
    <m/>
    <m/>
    <m/>
    <m/>
    <m/>
    <m/>
    <m/>
    <m/>
    <m/>
    <m/>
    <m/>
    <m/>
    <m/>
    <m/>
    <m/>
    <n v="0"/>
    <n v="0"/>
    <m/>
    <m/>
    <n v="43000"/>
    <m/>
    <n v="50"/>
    <m/>
    <m/>
    <m/>
    <m/>
    <m/>
    <m/>
    <m/>
    <m/>
    <m/>
    <m/>
    <m/>
    <m/>
    <m/>
    <m/>
    <m/>
    <m/>
    <m/>
    <m/>
    <m/>
    <m/>
    <m/>
    <m/>
    <m/>
    <m/>
    <m/>
    <m/>
    <m/>
    <m/>
    <n v="1939.7186031746021"/>
    <x v="1"/>
    <s v="Small"/>
  </r>
  <r>
    <s v="Contra Costa CCD"/>
    <x v="15"/>
    <s v="311"/>
    <s v="Multi-College District"/>
    <n v="20070"/>
    <x v="1"/>
    <n v="5685.6417142857208"/>
    <n v="17700"/>
    <m/>
    <n v="65"/>
    <n v="7"/>
    <m/>
    <m/>
    <m/>
    <m/>
    <m/>
    <m/>
    <n v="34"/>
    <m/>
    <m/>
    <n v="49"/>
    <n v="349"/>
    <n v="8"/>
    <m/>
    <m/>
    <m/>
    <m/>
    <m/>
    <n v="4000"/>
    <m/>
    <m/>
    <m/>
    <m/>
    <m/>
    <m/>
    <m/>
    <m/>
    <n v="0"/>
    <m/>
    <m/>
    <n v="4000"/>
    <n v="12051"/>
    <m/>
    <m/>
    <m/>
    <m/>
    <m/>
    <m/>
    <m/>
    <m/>
    <m/>
    <m/>
    <m/>
    <n v="12051"/>
    <n v="4169"/>
    <m/>
    <m/>
    <m/>
    <m/>
    <m/>
    <m/>
    <m/>
    <m/>
    <m/>
    <m/>
    <m/>
    <n v="4169"/>
    <m/>
    <m/>
    <m/>
    <m/>
    <m/>
    <m/>
    <m/>
    <m/>
    <m/>
    <n v="3100"/>
    <n v="3100"/>
    <m/>
    <m/>
    <m/>
    <m/>
    <m/>
    <m/>
    <m/>
    <m/>
    <m/>
    <m/>
    <m/>
    <m/>
    <m/>
    <m/>
    <m/>
    <m/>
    <m/>
    <m/>
    <m/>
    <m/>
    <m/>
    <m/>
    <m/>
    <m/>
    <m/>
    <m/>
    <m/>
    <m/>
    <m/>
    <m/>
    <m/>
    <n v="36199"/>
    <m/>
    <n v="2247"/>
    <n v="38446"/>
    <m/>
    <m/>
    <m/>
    <m/>
    <m/>
    <m/>
    <m/>
    <m/>
    <m/>
    <m/>
    <m/>
    <m/>
    <m/>
    <m/>
    <m/>
    <m/>
    <m/>
    <m/>
    <m/>
    <m/>
    <m/>
    <m/>
    <m/>
    <m/>
    <m/>
    <m/>
    <n v="1010"/>
    <m/>
    <m/>
    <m/>
    <m/>
    <m/>
    <m/>
    <m/>
    <m/>
    <n v="9952"/>
    <n v="10962"/>
    <m/>
    <m/>
    <m/>
    <m/>
    <m/>
    <m/>
    <m/>
    <m/>
    <m/>
    <m/>
    <m/>
    <m/>
    <m/>
    <m/>
    <m/>
    <m/>
    <m/>
    <m/>
    <m/>
    <m/>
    <m/>
    <m/>
    <m/>
    <m/>
    <m/>
    <m/>
    <m/>
    <m/>
    <m/>
    <m/>
    <m/>
    <m/>
    <m/>
    <m/>
    <m/>
    <m/>
    <m/>
    <m/>
    <m/>
    <m/>
    <m/>
    <m/>
    <m/>
    <m/>
    <m/>
    <m/>
    <n v="0"/>
    <n v="20220"/>
    <n v="52508"/>
    <n v="72728"/>
    <m/>
    <s v="Library Coordinatory (faculty position)"/>
    <m/>
    <s v="yes"/>
    <m/>
    <s v="Release time"/>
    <m/>
    <m/>
    <m/>
    <m/>
    <n v="83"/>
    <n v="2993"/>
    <n v="6213"/>
    <n v="93"/>
    <m/>
    <m/>
    <m/>
    <n v="113"/>
    <n v="3182"/>
    <n v="143"/>
    <m/>
    <m/>
    <n v="163"/>
    <n v="163"/>
    <n v="18"/>
    <n v="88"/>
    <m/>
    <m/>
    <n v="12"/>
    <m/>
    <m/>
    <m/>
    <m/>
    <m/>
    <m/>
    <m/>
    <m/>
    <m/>
    <m/>
    <n v="2"/>
    <n v="3"/>
    <n v="8.1999999999999993"/>
    <n v="3"/>
    <m/>
    <n v="11"/>
    <n v="5.2"/>
    <n v="10858"/>
    <s v="Actual"/>
    <n v="4208"/>
    <n v="9002"/>
    <n v="6051"/>
    <n v="5613"/>
    <m/>
    <m/>
    <m/>
    <m/>
    <m/>
    <n v="24874"/>
    <m/>
    <m/>
    <n v="113"/>
    <n v="113"/>
    <n v="45"/>
    <n v="45"/>
    <m/>
    <m/>
    <m/>
    <m/>
    <m/>
    <m/>
    <m/>
    <m/>
    <m/>
    <m/>
    <m/>
    <m/>
    <m/>
    <n v="4039"/>
    <m/>
    <m/>
    <n v="179"/>
    <m/>
    <m/>
    <m/>
    <m/>
    <m/>
    <m/>
    <m/>
    <m/>
    <m/>
    <m/>
    <n v="2"/>
    <n v="2"/>
    <n v="32"/>
    <n v="53"/>
    <n v="40"/>
    <n v="24"/>
    <n v="4"/>
    <n v="0"/>
    <m/>
    <m/>
    <m/>
    <m/>
    <m/>
    <m/>
    <m/>
    <m/>
    <m/>
    <m/>
    <m/>
    <m/>
    <m/>
    <m/>
    <m/>
    <m/>
    <m/>
    <m/>
    <m/>
    <m/>
    <m/>
    <m/>
    <m/>
    <m/>
    <m/>
    <m/>
    <m/>
    <m/>
    <m/>
    <m/>
    <m/>
    <m/>
    <m/>
    <m/>
    <m/>
    <m/>
    <m/>
    <m/>
    <m/>
    <m/>
    <m/>
    <m/>
    <m/>
    <m/>
    <m/>
    <m/>
    <m/>
    <m/>
    <m/>
    <m/>
    <m/>
    <m/>
    <m/>
    <n v="4"/>
    <n v="0"/>
    <m/>
    <m/>
    <n v="291215"/>
    <m/>
    <m/>
    <m/>
    <m/>
    <m/>
    <m/>
    <m/>
    <m/>
    <m/>
    <m/>
    <m/>
    <m/>
    <m/>
    <m/>
    <m/>
    <m/>
    <m/>
    <m/>
    <m/>
    <m/>
    <m/>
    <m/>
    <m/>
    <m/>
    <m/>
    <m/>
    <m/>
    <m/>
    <m/>
    <m/>
    <n v="1895.2139047619069"/>
    <x v="1"/>
    <s v="Small"/>
  </r>
  <r>
    <s v="Peralta CCD"/>
    <x v="13"/>
    <s v="345"/>
    <s v="Multi-College District"/>
    <n v="20070"/>
    <x v="1"/>
    <n v="2546.6060952381017"/>
    <n v="5002"/>
    <m/>
    <n v="12"/>
    <n v="5"/>
    <m/>
    <m/>
    <m/>
    <m/>
    <m/>
    <m/>
    <n v="0"/>
    <m/>
    <m/>
    <n v="20"/>
    <n v="40"/>
    <s v="Wireless Access"/>
    <m/>
    <m/>
    <m/>
    <m/>
    <m/>
    <n v="5000"/>
    <m/>
    <m/>
    <n v="25000"/>
    <m/>
    <m/>
    <m/>
    <m/>
    <m/>
    <n v="0"/>
    <m/>
    <m/>
    <n v="30000"/>
    <n v="3000"/>
    <m/>
    <m/>
    <m/>
    <m/>
    <m/>
    <m/>
    <m/>
    <m/>
    <m/>
    <m/>
    <m/>
    <n v="3000"/>
    <m/>
    <m/>
    <m/>
    <m/>
    <m/>
    <m/>
    <m/>
    <m/>
    <m/>
    <m/>
    <m/>
    <m/>
    <n v="0"/>
    <m/>
    <m/>
    <m/>
    <m/>
    <m/>
    <m/>
    <m/>
    <m/>
    <m/>
    <m/>
    <n v="0"/>
    <m/>
    <m/>
    <m/>
    <m/>
    <m/>
    <m/>
    <m/>
    <m/>
    <m/>
    <m/>
    <m/>
    <m/>
    <m/>
    <m/>
    <m/>
    <m/>
    <m/>
    <m/>
    <m/>
    <m/>
    <m/>
    <m/>
    <m/>
    <m/>
    <m/>
    <m/>
    <m/>
    <m/>
    <m/>
    <m/>
    <m/>
    <m/>
    <m/>
    <n v="5000"/>
    <n v="5000"/>
    <m/>
    <m/>
    <m/>
    <m/>
    <m/>
    <m/>
    <m/>
    <m/>
    <m/>
    <m/>
    <m/>
    <m/>
    <m/>
    <m/>
    <m/>
    <m/>
    <m/>
    <m/>
    <m/>
    <m/>
    <m/>
    <m/>
    <m/>
    <m/>
    <m/>
    <m/>
    <m/>
    <m/>
    <m/>
    <m/>
    <m/>
    <m/>
    <m/>
    <m/>
    <m/>
    <m/>
    <n v="0"/>
    <m/>
    <m/>
    <m/>
    <m/>
    <m/>
    <m/>
    <m/>
    <m/>
    <m/>
    <m/>
    <m/>
    <m/>
    <m/>
    <m/>
    <m/>
    <m/>
    <m/>
    <m/>
    <m/>
    <m/>
    <m/>
    <m/>
    <m/>
    <m/>
    <m/>
    <m/>
    <m/>
    <m/>
    <m/>
    <m/>
    <m/>
    <m/>
    <m/>
    <m/>
    <m/>
    <m/>
    <n v="500"/>
    <m/>
    <m/>
    <m/>
    <m/>
    <m/>
    <m/>
    <m/>
    <m/>
    <m/>
    <n v="500"/>
    <n v="33000"/>
    <n v="5000"/>
    <n v="38500"/>
    <s v="Dean or other administrator"/>
    <m/>
    <s v="PhD"/>
    <s v="no"/>
    <s v="None"/>
    <m/>
    <m/>
    <m/>
    <m/>
    <m/>
    <n v="0"/>
    <n v="534"/>
    <n v="0"/>
    <n v="40"/>
    <n v="0"/>
    <n v="5900"/>
    <m/>
    <n v="0"/>
    <n v="0"/>
    <n v="0"/>
    <m/>
    <m/>
    <n v="200"/>
    <m/>
    <n v="0"/>
    <n v="0"/>
    <m/>
    <m/>
    <n v="3"/>
    <m/>
    <m/>
    <m/>
    <m/>
    <m/>
    <m/>
    <m/>
    <m/>
    <m/>
    <m/>
    <n v="1.1000000000000001"/>
    <n v="2.5"/>
    <n v="3.2"/>
    <n v="2.5"/>
    <m/>
    <n v="1"/>
    <n v="0.7"/>
    <n v="200"/>
    <s v="Estimate"/>
    <m/>
    <m/>
    <m/>
    <m/>
    <m/>
    <m/>
    <m/>
    <m/>
    <m/>
    <n v="5000"/>
    <m/>
    <m/>
    <n v="0"/>
    <n v="0"/>
    <n v="0"/>
    <n v="0"/>
    <m/>
    <m/>
    <m/>
    <m/>
    <m/>
    <m/>
    <m/>
    <m/>
    <m/>
    <m/>
    <m/>
    <m/>
    <m/>
    <n v="2"/>
    <m/>
    <m/>
    <n v="27"/>
    <m/>
    <m/>
    <m/>
    <m/>
    <m/>
    <m/>
    <m/>
    <m/>
    <m/>
    <m/>
    <n v="0"/>
    <n v="0"/>
    <n v="0"/>
    <n v="56.5"/>
    <n v="20"/>
    <n v="20"/>
    <n v="4"/>
    <n v="0"/>
    <m/>
    <m/>
    <m/>
    <m/>
    <m/>
    <m/>
    <m/>
    <m/>
    <m/>
    <m/>
    <m/>
    <m/>
    <m/>
    <m/>
    <m/>
    <m/>
    <m/>
    <m/>
    <m/>
    <m/>
    <m/>
    <m/>
    <m/>
    <m/>
    <m/>
    <m/>
    <m/>
    <m/>
    <m/>
    <m/>
    <m/>
    <m/>
    <m/>
    <m/>
    <m/>
    <m/>
    <m/>
    <m/>
    <m/>
    <m/>
    <m/>
    <m/>
    <m/>
    <m/>
    <m/>
    <m/>
    <m/>
    <m/>
    <m/>
    <m/>
    <m/>
    <m/>
    <m/>
    <n v="4"/>
    <n v="0"/>
    <m/>
    <m/>
    <n v="14600"/>
    <m/>
    <n v="0"/>
    <m/>
    <m/>
    <m/>
    <m/>
    <m/>
    <m/>
    <m/>
    <m/>
    <m/>
    <m/>
    <m/>
    <m/>
    <m/>
    <m/>
    <m/>
    <m/>
    <m/>
    <m/>
    <m/>
    <m/>
    <m/>
    <m/>
    <m/>
    <m/>
    <m/>
    <m/>
    <m/>
    <m/>
    <n v="1018.6424380952407"/>
    <x v="1"/>
    <s v="Small"/>
  </r>
  <r>
    <s v="Chabot-Las Positas CCD"/>
    <x v="28"/>
    <s v="481"/>
    <s v="Multi-College District"/>
    <n v="20070"/>
    <x v="1"/>
    <n v="5772.7565714285502"/>
    <n v="15645"/>
    <m/>
    <n v="45"/>
    <n v="5"/>
    <m/>
    <m/>
    <m/>
    <m/>
    <m/>
    <m/>
    <m/>
    <m/>
    <m/>
    <n v="28"/>
    <n v="200"/>
    <n v="45"/>
    <m/>
    <m/>
    <m/>
    <m/>
    <m/>
    <n v="5000"/>
    <m/>
    <m/>
    <m/>
    <m/>
    <m/>
    <m/>
    <m/>
    <m/>
    <n v="0"/>
    <n v="90000"/>
    <m/>
    <n v="95000"/>
    <n v="14000"/>
    <m/>
    <m/>
    <m/>
    <m/>
    <m/>
    <m/>
    <m/>
    <m/>
    <m/>
    <m/>
    <m/>
    <n v="14000"/>
    <m/>
    <m/>
    <m/>
    <m/>
    <m/>
    <m/>
    <m/>
    <m/>
    <m/>
    <m/>
    <m/>
    <m/>
    <m/>
    <m/>
    <m/>
    <m/>
    <m/>
    <m/>
    <m/>
    <m/>
    <m/>
    <m/>
    <m/>
    <m/>
    <m/>
    <m/>
    <m/>
    <m/>
    <m/>
    <m/>
    <m/>
    <m/>
    <m/>
    <m/>
    <m/>
    <m/>
    <m/>
    <m/>
    <m/>
    <m/>
    <m/>
    <m/>
    <m/>
    <m/>
    <m/>
    <m/>
    <m/>
    <m/>
    <n v="8000"/>
    <m/>
    <m/>
    <m/>
    <m/>
    <m/>
    <m/>
    <n v="36500"/>
    <m/>
    <m/>
    <n v="44500"/>
    <m/>
    <m/>
    <m/>
    <m/>
    <m/>
    <m/>
    <m/>
    <m/>
    <m/>
    <m/>
    <m/>
    <m/>
    <m/>
    <m/>
    <m/>
    <m/>
    <m/>
    <m/>
    <m/>
    <m/>
    <m/>
    <m/>
    <m/>
    <m/>
    <m/>
    <m/>
    <n v="5000"/>
    <m/>
    <m/>
    <m/>
    <m/>
    <m/>
    <m/>
    <m/>
    <m/>
    <n v="5000"/>
    <n v="10000"/>
    <m/>
    <m/>
    <m/>
    <m/>
    <m/>
    <m/>
    <m/>
    <m/>
    <m/>
    <m/>
    <m/>
    <m/>
    <m/>
    <m/>
    <m/>
    <m/>
    <m/>
    <m/>
    <m/>
    <m/>
    <m/>
    <m/>
    <m/>
    <m/>
    <m/>
    <m/>
    <m/>
    <m/>
    <m/>
    <m/>
    <m/>
    <m/>
    <m/>
    <m/>
    <m/>
    <m/>
    <m/>
    <m/>
    <m/>
    <m/>
    <m/>
    <m/>
    <m/>
    <m/>
    <m/>
    <m/>
    <m/>
    <n v="109000"/>
    <n v="54500"/>
    <n v="163500"/>
    <s v="Department chair (Faculty position)"/>
    <m/>
    <m/>
    <s v="yes"/>
    <s v="None"/>
    <m/>
    <m/>
    <m/>
    <m/>
    <m/>
    <n v="1573"/>
    <n v="5976"/>
    <m/>
    <n v="86"/>
    <m/>
    <n v="28947"/>
    <m/>
    <n v="695"/>
    <m/>
    <n v="1831"/>
    <m/>
    <m/>
    <m/>
    <m/>
    <n v="2117"/>
    <n v="865"/>
    <m/>
    <m/>
    <n v="9"/>
    <m/>
    <m/>
    <m/>
    <m/>
    <m/>
    <m/>
    <m/>
    <m/>
    <m/>
    <m/>
    <n v="11"/>
    <n v="1.4"/>
    <n v="4.4000000000000004"/>
    <n v="1.4"/>
    <m/>
    <n v="4"/>
    <n v="3"/>
    <n v="14800"/>
    <s v="Estimate"/>
    <n v="6806"/>
    <n v="3842"/>
    <m/>
    <n v="7134"/>
    <m/>
    <m/>
    <m/>
    <m/>
    <m/>
    <n v="17782"/>
    <m/>
    <m/>
    <n v="18"/>
    <n v="17"/>
    <n v="4"/>
    <n v="4"/>
    <m/>
    <m/>
    <m/>
    <m/>
    <m/>
    <m/>
    <m/>
    <m/>
    <m/>
    <m/>
    <m/>
    <m/>
    <m/>
    <n v="4827"/>
    <m/>
    <m/>
    <n v="168"/>
    <m/>
    <m/>
    <m/>
    <m/>
    <m/>
    <m/>
    <m/>
    <m/>
    <m/>
    <m/>
    <n v="8"/>
    <n v="1"/>
    <n v="72"/>
    <n v="62"/>
    <n v="16"/>
    <n v="16"/>
    <n v="4"/>
    <n v="0"/>
    <m/>
    <m/>
    <m/>
    <m/>
    <m/>
    <m/>
    <m/>
    <m/>
    <m/>
    <m/>
    <m/>
    <m/>
    <m/>
    <m/>
    <m/>
    <m/>
    <m/>
    <m/>
    <m/>
    <m/>
    <m/>
    <m/>
    <m/>
    <m/>
    <m/>
    <m/>
    <m/>
    <m/>
    <m/>
    <m/>
    <m/>
    <m/>
    <m/>
    <m/>
    <m/>
    <m/>
    <m/>
    <m/>
    <m/>
    <m/>
    <m/>
    <m/>
    <m/>
    <m/>
    <m/>
    <m/>
    <m/>
    <m/>
    <m/>
    <m/>
    <m/>
    <m/>
    <m/>
    <n v="4"/>
    <n v="0"/>
    <m/>
    <m/>
    <m/>
    <m/>
    <n v="9"/>
    <m/>
    <m/>
    <m/>
    <m/>
    <m/>
    <m/>
    <m/>
    <m/>
    <m/>
    <m/>
    <m/>
    <m/>
    <m/>
    <m/>
    <m/>
    <m/>
    <m/>
    <m/>
    <m/>
    <m/>
    <m/>
    <m/>
    <m/>
    <m/>
    <m/>
    <m/>
    <m/>
    <m/>
    <n v="4123.3975510203936"/>
    <x v="1"/>
    <s v="Small"/>
  </r>
  <r>
    <s v="Butte CCD"/>
    <x v="37"/>
    <s v="111"/>
    <s v="Single College District"/>
    <n v="20070"/>
    <x v="1"/>
    <n v="10938.130476190541"/>
    <n v="36768"/>
    <m/>
    <n v="113"/>
    <n v="5"/>
    <m/>
    <m/>
    <m/>
    <m/>
    <m/>
    <m/>
    <n v="40"/>
    <m/>
    <m/>
    <n v="42"/>
    <n v="355"/>
    <s v="Wireless Access"/>
    <m/>
    <m/>
    <m/>
    <m/>
    <m/>
    <n v="5556"/>
    <m/>
    <m/>
    <m/>
    <n v="89411"/>
    <m/>
    <m/>
    <m/>
    <m/>
    <n v="0"/>
    <n v="2041"/>
    <m/>
    <n v="97008"/>
    <m/>
    <m/>
    <m/>
    <m/>
    <n v="17400"/>
    <m/>
    <m/>
    <m/>
    <m/>
    <m/>
    <m/>
    <m/>
    <n v="17400"/>
    <m/>
    <m/>
    <m/>
    <m/>
    <m/>
    <m/>
    <m/>
    <m/>
    <m/>
    <m/>
    <m/>
    <m/>
    <n v="0"/>
    <m/>
    <m/>
    <m/>
    <n v="24376"/>
    <m/>
    <m/>
    <m/>
    <m/>
    <m/>
    <m/>
    <n v="24376"/>
    <m/>
    <m/>
    <m/>
    <m/>
    <m/>
    <m/>
    <m/>
    <m/>
    <m/>
    <m/>
    <m/>
    <m/>
    <m/>
    <m/>
    <m/>
    <m/>
    <m/>
    <m/>
    <m/>
    <m/>
    <m/>
    <m/>
    <m/>
    <m/>
    <n v="1486"/>
    <m/>
    <m/>
    <n v="57083"/>
    <m/>
    <m/>
    <m/>
    <n v="36433"/>
    <m/>
    <m/>
    <n v="95002"/>
    <m/>
    <m/>
    <m/>
    <m/>
    <m/>
    <m/>
    <m/>
    <m/>
    <m/>
    <m/>
    <m/>
    <m/>
    <m/>
    <m/>
    <m/>
    <m/>
    <m/>
    <m/>
    <m/>
    <m/>
    <m/>
    <m/>
    <m/>
    <m/>
    <m/>
    <m/>
    <m/>
    <m/>
    <m/>
    <m/>
    <m/>
    <m/>
    <m/>
    <m/>
    <m/>
    <m/>
    <n v="0"/>
    <m/>
    <m/>
    <m/>
    <m/>
    <m/>
    <m/>
    <m/>
    <m/>
    <m/>
    <m/>
    <m/>
    <m/>
    <m/>
    <m/>
    <m/>
    <m/>
    <m/>
    <m/>
    <m/>
    <m/>
    <m/>
    <m/>
    <m/>
    <m/>
    <m/>
    <m/>
    <m/>
    <m/>
    <m/>
    <m/>
    <m/>
    <m/>
    <m/>
    <m/>
    <m/>
    <m/>
    <n v="27421"/>
    <m/>
    <m/>
    <m/>
    <m/>
    <m/>
    <m/>
    <m/>
    <m/>
    <n v="30220"/>
    <n v="57642"/>
    <n v="114408"/>
    <n v="119378"/>
    <n v="291428"/>
    <s v="Dean or other administrator"/>
    <m/>
    <m/>
    <s v="yes"/>
    <m/>
    <m/>
    <m/>
    <m/>
    <m/>
    <m/>
    <n v="1832"/>
    <n v="3552"/>
    <n v="14694"/>
    <n v="157"/>
    <n v="16051"/>
    <n v="65716"/>
    <m/>
    <n v="28"/>
    <n v="3303"/>
    <n v="1972"/>
    <m/>
    <m/>
    <n v="0"/>
    <n v="0"/>
    <n v="0"/>
    <n v="46"/>
    <m/>
    <m/>
    <n v="5"/>
    <m/>
    <m/>
    <m/>
    <m/>
    <m/>
    <m/>
    <m/>
    <m/>
    <m/>
    <m/>
    <n v="2.4500000000000002"/>
    <n v="3"/>
    <n v="5.5"/>
    <n v="3"/>
    <m/>
    <n v="3"/>
    <n v="2.5"/>
    <n v="7412"/>
    <s v="Estimate"/>
    <m/>
    <m/>
    <m/>
    <m/>
    <m/>
    <m/>
    <m/>
    <m/>
    <m/>
    <n v="10516"/>
    <m/>
    <m/>
    <n v="127"/>
    <n v="122"/>
    <n v="428"/>
    <n v="346"/>
    <m/>
    <m/>
    <m/>
    <m/>
    <m/>
    <m/>
    <m/>
    <m/>
    <m/>
    <m/>
    <m/>
    <m/>
    <m/>
    <n v="3456"/>
    <m/>
    <m/>
    <n v="148"/>
    <m/>
    <m/>
    <m/>
    <m/>
    <m/>
    <m/>
    <m/>
    <m/>
    <m/>
    <m/>
    <n v="1"/>
    <n v="4"/>
    <n v="6"/>
    <n v="50.15"/>
    <n v="40"/>
    <n v="40"/>
    <n v="0"/>
    <n v="0"/>
    <m/>
    <m/>
    <m/>
    <m/>
    <m/>
    <m/>
    <m/>
    <m/>
    <m/>
    <m/>
    <m/>
    <m/>
    <m/>
    <m/>
    <m/>
    <m/>
    <m/>
    <m/>
    <m/>
    <m/>
    <m/>
    <m/>
    <m/>
    <m/>
    <m/>
    <m/>
    <m/>
    <m/>
    <m/>
    <m/>
    <m/>
    <m/>
    <m/>
    <m/>
    <m/>
    <m/>
    <m/>
    <m/>
    <m/>
    <m/>
    <m/>
    <m/>
    <m/>
    <m/>
    <m/>
    <m/>
    <m/>
    <m/>
    <m/>
    <m/>
    <m/>
    <m/>
    <m/>
    <n v="0"/>
    <n v="0"/>
    <m/>
    <m/>
    <n v="39848"/>
    <m/>
    <n v="0"/>
    <m/>
    <m/>
    <m/>
    <m/>
    <m/>
    <m/>
    <m/>
    <m/>
    <m/>
    <m/>
    <m/>
    <m/>
    <m/>
    <m/>
    <m/>
    <m/>
    <m/>
    <m/>
    <m/>
    <m/>
    <m/>
    <m/>
    <m/>
    <m/>
    <m/>
    <m/>
    <m/>
    <m/>
    <n v="3646.0434920635139"/>
    <x v="0"/>
    <s v="Medium"/>
  </r>
  <r>
    <s v="Lassen CCD"/>
    <x v="14"/>
    <s v="131"/>
    <s v="Single College District"/>
    <n v="20070"/>
    <x v="1"/>
    <n v="1573.1691428571476"/>
    <n v="7591"/>
    <m/>
    <n v="10"/>
    <n v="0"/>
    <m/>
    <m/>
    <m/>
    <m/>
    <m/>
    <m/>
    <n v="0"/>
    <m/>
    <m/>
    <n v="0"/>
    <n v="68"/>
    <n v="0"/>
    <m/>
    <m/>
    <m/>
    <m/>
    <m/>
    <n v="5665"/>
    <m/>
    <m/>
    <n v="0"/>
    <n v="5871"/>
    <n v="0"/>
    <n v="0"/>
    <m/>
    <m/>
    <n v="21478"/>
    <n v="0"/>
    <m/>
    <n v="33014"/>
    <n v="11693"/>
    <m/>
    <m/>
    <n v="0"/>
    <n v="0"/>
    <n v="0"/>
    <n v="0"/>
    <m/>
    <m/>
    <n v="0"/>
    <n v="0"/>
    <m/>
    <n v="11693"/>
    <n v="4619"/>
    <m/>
    <m/>
    <n v="0"/>
    <n v="0"/>
    <n v="0"/>
    <n v="0"/>
    <m/>
    <m/>
    <n v="0"/>
    <n v="0"/>
    <m/>
    <n v="4619"/>
    <n v="3100"/>
    <m/>
    <n v="0"/>
    <n v="0"/>
    <n v="0"/>
    <n v="0"/>
    <m/>
    <m/>
    <n v="0"/>
    <n v="0"/>
    <n v="3100"/>
    <m/>
    <m/>
    <m/>
    <m/>
    <m/>
    <m/>
    <m/>
    <m/>
    <m/>
    <m/>
    <m/>
    <m/>
    <m/>
    <m/>
    <m/>
    <m/>
    <m/>
    <m/>
    <m/>
    <m/>
    <m/>
    <m/>
    <m/>
    <m/>
    <n v="25755"/>
    <m/>
    <n v="0"/>
    <n v="0"/>
    <n v="0"/>
    <m/>
    <m/>
    <n v="9044"/>
    <n v="0"/>
    <n v="0"/>
    <n v="34799"/>
    <m/>
    <m/>
    <m/>
    <m/>
    <m/>
    <m/>
    <m/>
    <m/>
    <m/>
    <m/>
    <m/>
    <m/>
    <m/>
    <m/>
    <m/>
    <m/>
    <m/>
    <m/>
    <m/>
    <m/>
    <m/>
    <m/>
    <m/>
    <m/>
    <m/>
    <m/>
    <n v="0"/>
    <m/>
    <n v="0"/>
    <n v="15721"/>
    <n v="0"/>
    <m/>
    <m/>
    <n v="3335"/>
    <n v="0"/>
    <n v="0"/>
    <n v="19056"/>
    <m/>
    <m/>
    <m/>
    <m/>
    <m/>
    <m/>
    <m/>
    <m/>
    <m/>
    <m/>
    <m/>
    <m/>
    <m/>
    <m/>
    <m/>
    <m/>
    <m/>
    <m/>
    <m/>
    <m/>
    <m/>
    <m/>
    <m/>
    <m/>
    <m/>
    <m/>
    <m/>
    <m/>
    <m/>
    <m/>
    <m/>
    <m/>
    <m/>
    <m/>
    <m/>
    <m/>
    <n v="0"/>
    <m/>
    <n v="0"/>
    <n v="0"/>
    <n v="0"/>
    <n v="0"/>
    <m/>
    <m/>
    <n v="0"/>
    <n v="0"/>
    <n v="0"/>
    <n v="49326"/>
    <n v="56955"/>
    <n v="106281"/>
    <m/>
    <s v="Faculty librarian"/>
    <s v="don't know"/>
    <s v="yes"/>
    <s v="None"/>
    <m/>
    <m/>
    <m/>
    <m/>
    <m/>
    <n v="874"/>
    <n v="382"/>
    <n v="15440"/>
    <n v="92"/>
    <n v="0"/>
    <n v="24119"/>
    <m/>
    <n v="164"/>
    <n v="5964"/>
    <n v="983"/>
    <m/>
    <m/>
    <m/>
    <m/>
    <n v="91"/>
    <n v="249"/>
    <m/>
    <m/>
    <n v="1"/>
    <m/>
    <m/>
    <m/>
    <m/>
    <m/>
    <m/>
    <m/>
    <m/>
    <m/>
    <m/>
    <n v="0.2"/>
    <n v="1"/>
    <n v="3"/>
    <n v="1"/>
    <m/>
    <n v="2"/>
    <n v="2"/>
    <n v="3750"/>
    <s v="Estimate"/>
    <n v="1364"/>
    <n v="379"/>
    <n v="238"/>
    <n v="1207"/>
    <m/>
    <m/>
    <m/>
    <n v="209"/>
    <m/>
    <n v="3397"/>
    <m/>
    <m/>
    <n v="1332"/>
    <n v="1275"/>
    <n v="13"/>
    <n v="13"/>
    <m/>
    <m/>
    <m/>
    <m/>
    <m/>
    <m/>
    <m/>
    <m/>
    <m/>
    <m/>
    <m/>
    <m/>
    <m/>
    <n v="256"/>
    <m/>
    <m/>
    <n v="18"/>
    <m/>
    <m/>
    <m/>
    <m/>
    <m/>
    <m/>
    <m/>
    <m/>
    <m/>
    <m/>
    <n v="0"/>
    <n v="0"/>
    <m/>
    <n v="56"/>
    <n v="48"/>
    <n v="35.5"/>
    <n v="0"/>
    <n v="0"/>
    <m/>
    <m/>
    <m/>
    <m/>
    <m/>
    <m/>
    <m/>
    <m/>
    <m/>
    <m/>
    <m/>
    <m/>
    <m/>
    <m/>
    <m/>
    <m/>
    <m/>
    <m/>
    <m/>
    <m/>
    <m/>
    <m/>
    <m/>
    <m/>
    <m/>
    <m/>
    <m/>
    <m/>
    <m/>
    <m/>
    <m/>
    <m/>
    <m/>
    <m/>
    <m/>
    <m/>
    <m/>
    <m/>
    <m/>
    <m/>
    <m/>
    <m/>
    <m/>
    <m/>
    <m/>
    <m/>
    <m/>
    <m/>
    <m/>
    <m/>
    <m/>
    <m/>
    <m/>
    <m/>
    <m/>
    <m/>
    <m/>
    <n v="38121"/>
    <m/>
    <n v="0"/>
    <m/>
    <m/>
    <m/>
    <m/>
    <m/>
    <m/>
    <m/>
    <m/>
    <m/>
    <m/>
    <m/>
    <m/>
    <m/>
    <m/>
    <m/>
    <m/>
    <m/>
    <m/>
    <m/>
    <m/>
    <m/>
    <m/>
    <m/>
    <m/>
    <m/>
    <m/>
    <m/>
    <m/>
    <n v="1573.1691428571476"/>
    <x v="1"/>
    <s v="Small"/>
  </r>
  <r>
    <s v="West Valley CCD"/>
    <x v="18"/>
    <s v="492"/>
    <s v="Multi-College District"/>
    <n v="20070"/>
    <x v="1"/>
    <n v="7426.5525714285022"/>
    <n v="22500"/>
    <m/>
    <n v="65"/>
    <n v="6"/>
    <m/>
    <m/>
    <m/>
    <m/>
    <m/>
    <m/>
    <n v="47"/>
    <m/>
    <m/>
    <n v="24"/>
    <n v="432"/>
    <n v="0"/>
    <m/>
    <m/>
    <m/>
    <m/>
    <m/>
    <n v="7809"/>
    <m/>
    <m/>
    <n v="0"/>
    <n v="25523"/>
    <n v="0"/>
    <n v="0"/>
    <m/>
    <m/>
    <n v="0"/>
    <n v="0"/>
    <m/>
    <n v="33332"/>
    <n v="8927"/>
    <m/>
    <m/>
    <n v="0"/>
    <n v="906"/>
    <n v="0"/>
    <n v="0"/>
    <m/>
    <m/>
    <n v="0"/>
    <n v="0"/>
    <m/>
    <n v="9833"/>
    <n v="0"/>
    <m/>
    <m/>
    <n v="0"/>
    <n v="0"/>
    <n v="0"/>
    <n v="0"/>
    <m/>
    <m/>
    <n v="0"/>
    <n v="0"/>
    <m/>
    <n v="0"/>
    <n v="0"/>
    <m/>
    <n v="0"/>
    <n v="20144"/>
    <n v="0"/>
    <n v="0"/>
    <m/>
    <m/>
    <n v="0"/>
    <n v="0"/>
    <n v="20144"/>
    <m/>
    <m/>
    <m/>
    <m/>
    <m/>
    <m/>
    <m/>
    <m/>
    <m/>
    <m/>
    <m/>
    <m/>
    <m/>
    <m/>
    <m/>
    <m/>
    <m/>
    <m/>
    <m/>
    <m/>
    <m/>
    <m/>
    <m/>
    <m/>
    <n v="6763"/>
    <m/>
    <n v="0"/>
    <n v="20243"/>
    <n v="0"/>
    <m/>
    <m/>
    <n v="36364"/>
    <n v="0"/>
    <n v="0"/>
    <n v="63370"/>
    <m/>
    <m/>
    <m/>
    <m/>
    <m/>
    <m/>
    <m/>
    <m/>
    <m/>
    <m/>
    <m/>
    <m/>
    <m/>
    <m/>
    <m/>
    <m/>
    <m/>
    <m/>
    <m/>
    <m/>
    <m/>
    <m/>
    <m/>
    <m/>
    <m/>
    <m/>
    <n v="0"/>
    <m/>
    <n v="0"/>
    <n v="0"/>
    <n v="0"/>
    <m/>
    <m/>
    <n v="0"/>
    <n v="0"/>
    <n v="467"/>
    <n v="467"/>
    <m/>
    <m/>
    <m/>
    <m/>
    <m/>
    <m/>
    <m/>
    <m/>
    <m/>
    <m/>
    <m/>
    <m/>
    <m/>
    <m/>
    <m/>
    <m/>
    <m/>
    <m/>
    <m/>
    <m/>
    <m/>
    <m/>
    <m/>
    <m/>
    <m/>
    <m/>
    <m/>
    <m/>
    <m/>
    <m/>
    <m/>
    <m/>
    <m/>
    <m/>
    <m/>
    <m/>
    <n v="0"/>
    <m/>
    <n v="0"/>
    <n v="24492"/>
    <n v="0"/>
    <n v="0"/>
    <m/>
    <m/>
    <n v="0"/>
    <n v="780"/>
    <n v="25272"/>
    <n v="43165"/>
    <n v="83981"/>
    <n v="152418"/>
    <s v="Dean or other administrator"/>
    <m/>
    <m/>
    <s v="yes"/>
    <s v="None"/>
    <m/>
    <m/>
    <m/>
    <m/>
    <m/>
    <n v="960"/>
    <n v="3785"/>
    <n v="9536"/>
    <n v="165"/>
    <n v="0"/>
    <n v="50324"/>
    <m/>
    <n v="153"/>
    <n v="3300"/>
    <n v="687"/>
    <m/>
    <m/>
    <n v="444"/>
    <n v="503"/>
    <n v="10"/>
    <n v="202"/>
    <m/>
    <m/>
    <n v="11"/>
    <m/>
    <m/>
    <m/>
    <m/>
    <m/>
    <m/>
    <m/>
    <m/>
    <m/>
    <m/>
    <n v="0.4"/>
    <n v="5.3070000000000004"/>
    <n v="11.307"/>
    <n v="5.3070000000000004"/>
    <m/>
    <n v="6"/>
    <n v="6"/>
    <n v="6796"/>
    <s v="Actual"/>
    <n v="8961"/>
    <n v="16625"/>
    <n v="19158"/>
    <n v="17216"/>
    <m/>
    <m/>
    <m/>
    <n v="0"/>
    <m/>
    <n v="61960"/>
    <m/>
    <m/>
    <n v="2296"/>
    <n v="2296"/>
    <n v="1933"/>
    <n v="1933"/>
    <m/>
    <m/>
    <m/>
    <m/>
    <m/>
    <m/>
    <m/>
    <m/>
    <m/>
    <m/>
    <m/>
    <m/>
    <m/>
    <n v="2296"/>
    <m/>
    <m/>
    <n v="95"/>
    <m/>
    <m/>
    <m/>
    <m/>
    <m/>
    <m/>
    <m/>
    <m/>
    <m/>
    <m/>
    <n v="1"/>
    <n v="7"/>
    <m/>
    <n v="51"/>
    <n v="32"/>
    <n v="32"/>
    <n v="5"/>
    <n v="0"/>
    <m/>
    <m/>
    <m/>
    <m/>
    <m/>
    <m/>
    <m/>
    <m/>
    <m/>
    <m/>
    <m/>
    <m/>
    <m/>
    <m/>
    <m/>
    <m/>
    <m/>
    <m/>
    <m/>
    <m/>
    <m/>
    <m/>
    <m/>
    <m/>
    <m/>
    <m/>
    <m/>
    <m/>
    <m/>
    <m/>
    <m/>
    <m/>
    <m/>
    <m/>
    <m/>
    <m/>
    <m/>
    <m/>
    <m/>
    <m/>
    <m/>
    <m/>
    <m/>
    <m/>
    <m/>
    <m/>
    <m/>
    <m/>
    <m/>
    <m/>
    <m/>
    <m/>
    <m/>
    <n v="5"/>
    <n v="0"/>
    <m/>
    <m/>
    <n v="211549"/>
    <m/>
    <n v="1364"/>
    <m/>
    <m/>
    <m/>
    <m/>
    <m/>
    <m/>
    <m/>
    <m/>
    <m/>
    <m/>
    <m/>
    <m/>
    <m/>
    <m/>
    <m/>
    <m/>
    <m/>
    <m/>
    <m/>
    <m/>
    <m/>
    <m/>
    <m/>
    <m/>
    <m/>
    <m/>
    <m/>
    <m/>
    <n v="1399.3880858165633"/>
    <x v="0"/>
    <s v="Small"/>
  </r>
  <r>
    <s v="Feather River CCD"/>
    <x v="20"/>
    <s v="121"/>
    <s v="Single College District"/>
    <n v="20070"/>
    <x v="1"/>
    <n v="1587.9961904761901"/>
    <n v="3308"/>
    <m/>
    <n v="12"/>
    <n v="2"/>
    <m/>
    <m/>
    <m/>
    <m/>
    <m/>
    <m/>
    <m/>
    <m/>
    <m/>
    <n v="12"/>
    <n v="60"/>
    <s v="Wireless Access"/>
    <m/>
    <m/>
    <m/>
    <m/>
    <m/>
    <n v="8060"/>
    <m/>
    <m/>
    <m/>
    <m/>
    <m/>
    <m/>
    <m/>
    <m/>
    <n v="0"/>
    <m/>
    <m/>
    <n v="8060"/>
    <n v="9594"/>
    <m/>
    <m/>
    <m/>
    <m/>
    <m/>
    <m/>
    <m/>
    <m/>
    <m/>
    <m/>
    <m/>
    <n v="9594"/>
    <m/>
    <m/>
    <m/>
    <m/>
    <m/>
    <m/>
    <m/>
    <m/>
    <m/>
    <m/>
    <m/>
    <m/>
    <n v="0"/>
    <n v="3100"/>
    <m/>
    <m/>
    <m/>
    <m/>
    <m/>
    <m/>
    <m/>
    <m/>
    <m/>
    <n v="3100"/>
    <m/>
    <m/>
    <m/>
    <m/>
    <m/>
    <m/>
    <m/>
    <m/>
    <m/>
    <m/>
    <m/>
    <m/>
    <m/>
    <m/>
    <m/>
    <m/>
    <m/>
    <m/>
    <m/>
    <m/>
    <m/>
    <m/>
    <m/>
    <m/>
    <m/>
    <m/>
    <m/>
    <m/>
    <m/>
    <m/>
    <m/>
    <n v="31491"/>
    <m/>
    <m/>
    <n v="31491"/>
    <m/>
    <m/>
    <m/>
    <m/>
    <m/>
    <m/>
    <m/>
    <m/>
    <m/>
    <m/>
    <m/>
    <m/>
    <m/>
    <m/>
    <m/>
    <m/>
    <m/>
    <m/>
    <m/>
    <m/>
    <m/>
    <m/>
    <m/>
    <m/>
    <m/>
    <m/>
    <n v="4376"/>
    <m/>
    <m/>
    <m/>
    <m/>
    <m/>
    <m/>
    <m/>
    <m/>
    <m/>
    <n v="4376"/>
    <m/>
    <m/>
    <m/>
    <m/>
    <m/>
    <m/>
    <m/>
    <m/>
    <m/>
    <m/>
    <m/>
    <m/>
    <m/>
    <m/>
    <m/>
    <m/>
    <m/>
    <m/>
    <m/>
    <m/>
    <m/>
    <m/>
    <m/>
    <m/>
    <m/>
    <m/>
    <m/>
    <m/>
    <m/>
    <m/>
    <m/>
    <m/>
    <m/>
    <m/>
    <m/>
    <m/>
    <n v="5344"/>
    <m/>
    <m/>
    <m/>
    <m/>
    <n v="6169"/>
    <m/>
    <m/>
    <m/>
    <m/>
    <n v="11513"/>
    <n v="17654"/>
    <n v="38967"/>
    <n v="68134"/>
    <m/>
    <s v="library director"/>
    <s v="don't know"/>
    <s v="yes"/>
    <s v="None"/>
    <m/>
    <m/>
    <m/>
    <m/>
    <m/>
    <n v="351"/>
    <n v="2278"/>
    <n v="3000"/>
    <n v="118"/>
    <n v="0"/>
    <n v="21141"/>
    <m/>
    <n v="85"/>
    <n v="3000"/>
    <n v="351"/>
    <m/>
    <m/>
    <m/>
    <m/>
    <n v="0"/>
    <n v="85"/>
    <m/>
    <m/>
    <n v="1"/>
    <m/>
    <m/>
    <m/>
    <m/>
    <m/>
    <m/>
    <m/>
    <m/>
    <m/>
    <m/>
    <n v="0.18"/>
    <n v="1"/>
    <n v="2.4500000000000002"/>
    <n v="1"/>
    <m/>
    <n v="2"/>
    <n v="1.45"/>
    <n v="1500"/>
    <s v="Estimate"/>
    <n v="1093"/>
    <n v="52"/>
    <n v="1532"/>
    <n v="471"/>
    <m/>
    <m/>
    <m/>
    <m/>
    <m/>
    <n v="3141"/>
    <m/>
    <m/>
    <n v="98"/>
    <n v="89"/>
    <n v="36"/>
    <n v="33"/>
    <m/>
    <m/>
    <m/>
    <m/>
    <m/>
    <m/>
    <m/>
    <m/>
    <m/>
    <m/>
    <m/>
    <m/>
    <m/>
    <n v="500"/>
    <m/>
    <m/>
    <n v="25"/>
    <m/>
    <m/>
    <m/>
    <m/>
    <m/>
    <m/>
    <m/>
    <m/>
    <m/>
    <m/>
    <n v="0"/>
    <n v="0"/>
    <n v="0"/>
    <n v="61"/>
    <n v="36"/>
    <n v="35"/>
    <n v="0"/>
    <n v="0"/>
    <m/>
    <m/>
    <m/>
    <m/>
    <m/>
    <m/>
    <m/>
    <m/>
    <m/>
    <m/>
    <m/>
    <m/>
    <m/>
    <m/>
    <m/>
    <m/>
    <m/>
    <m/>
    <m/>
    <m/>
    <m/>
    <m/>
    <m/>
    <m/>
    <m/>
    <m/>
    <m/>
    <m/>
    <m/>
    <m/>
    <m/>
    <m/>
    <m/>
    <m/>
    <m/>
    <m/>
    <m/>
    <m/>
    <m/>
    <m/>
    <m/>
    <m/>
    <m/>
    <m/>
    <m/>
    <m/>
    <m/>
    <m/>
    <m/>
    <m/>
    <m/>
    <m/>
    <m/>
    <n v="0"/>
    <n v="0"/>
    <m/>
    <m/>
    <n v="45000"/>
    <m/>
    <n v="0"/>
    <m/>
    <m/>
    <m/>
    <m/>
    <m/>
    <m/>
    <m/>
    <m/>
    <m/>
    <m/>
    <m/>
    <m/>
    <m/>
    <m/>
    <m/>
    <m/>
    <m/>
    <m/>
    <m/>
    <m/>
    <m/>
    <m/>
    <m/>
    <m/>
    <m/>
    <m/>
    <m/>
    <m/>
    <n v="1587.9961904761901"/>
    <x v="1"/>
    <s v="Small"/>
  </r>
  <r>
    <s v="Grossmont CCD"/>
    <x v="22"/>
    <s v="022"/>
    <s v="Multi-College District"/>
    <n v="20070"/>
    <x v="1"/>
    <n v="11895.656571428553"/>
    <n v="31686"/>
    <m/>
    <n v="83"/>
    <n v="12"/>
    <m/>
    <m/>
    <m/>
    <m/>
    <m/>
    <m/>
    <n v="32"/>
    <m/>
    <m/>
    <n v="98"/>
    <n v="447"/>
    <s v="Wireless Access"/>
    <m/>
    <m/>
    <m/>
    <m/>
    <m/>
    <n v="9672"/>
    <m/>
    <m/>
    <n v="65075"/>
    <m/>
    <m/>
    <m/>
    <m/>
    <m/>
    <n v="0"/>
    <m/>
    <m/>
    <n v="74747"/>
    <n v="28221"/>
    <m/>
    <m/>
    <m/>
    <m/>
    <m/>
    <m/>
    <m/>
    <m/>
    <m/>
    <m/>
    <m/>
    <n v="28221"/>
    <n v="517"/>
    <m/>
    <m/>
    <m/>
    <m/>
    <m/>
    <m/>
    <m/>
    <m/>
    <m/>
    <m/>
    <m/>
    <n v="517"/>
    <n v="4100"/>
    <m/>
    <m/>
    <m/>
    <m/>
    <m/>
    <m/>
    <m/>
    <m/>
    <m/>
    <n v="4100"/>
    <m/>
    <m/>
    <m/>
    <m/>
    <m/>
    <m/>
    <m/>
    <m/>
    <m/>
    <m/>
    <m/>
    <m/>
    <m/>
    <m/>
    <m/>
    <m/>
    <m/>
    <m/>
    <m/>
    <m/>
    <m/>
    <m/>
    <m/>
    <m/>
    <n v="14811"/>
    <m/>
    <n v="14920"/>
    <m/>
    <m/>
    <m/>
    <m/>
    <n v="26697"/>
    <m/>
    <m/>
    <n v="66428"/>
    <m/>
    <m/>
    <m/>
    <m/>
    <m/>
    <m/>
    <m/>
    <m/>
    <m/>
    <m/>
    <m/>
    <m/>
    <m/>
    <m/>
    <m/>
    <m/>
    <m/>
    <m/>
    <m/>
    <m/>
    <m/>
    <m/>
    <m/>
    <m/>
    <m/>
    <m/>
    <n v="1287"/>
    <m/>
    <n v="8855"/>
    <m/>
    <m/>
    <m/>
    <m/>
    <m/>
    <m/>
    <n v="11089"/>
    <n v="21231"/>
    <m/>
    <m/>
    <m/>
    <m/>
    <m/>
    <m/>
    <m/>
    <m/>
    <m/>
    <m/>
    <m/>
    <m/>
    <m/>
    <m/>
    <m/>
    <m/>
    <m/>
    <m/>
    <m/>
    <m/>
    <m/>
    <m/>
    <m/>
    <m/>
    <m/>
    <m/>
    <m/>
    <m/>
    <m/>
    <m/>
    <m/>
    <m/>
    <m/>
    <m/>
    <m/>
    <m/>
    <n v="5048"/>
    <m/>
    <m/>
    <m/>
    <m/>
    <m/>
    <m/>
    <m/>
    <m/>
    <m/>
    <n v="5048"/>
    <n v="103485"/>
    <n v="91759"/>
    <n v="200292"/>
    <s v="Dean or other administrator"/>
    <m/>
    <m/>
    <s v="yes"/>
    <m/>
    <s v="Release time"/>
    <m/>
    <m/>
    <m/>
    <m/>
    <n v="1308"/>
    <n v="2291"/>
    <n v="16512"/>
    <n v="164"/>
    <n v="0"/>
    <n v="91679"/>
    <m/>
    <n v="208"/>
    <n v="3166"/>
    <n v="0"/>
    <m/>
    <m/>
    <n v="162"/>
    <n v="0"/>
    <n v="115"/>
    <n v="0"/>
    <m/>
    <m/>
    <n v="6"/>
    <m/>
    <m/>
    <m/>
    <m/>
    <m/>
    <m/>
    <m/>
    <m/>
    <m/>
    <m/>
    <n v="5"/>
    <n v="6.5"/>
    <n v="18.5"/>
    <n v="6.5"/>
    <m/>
    <n v="12"/>
    <n v="12"/>
    <n v="11542"/>
    <s v="Actual"/>
    <n v="13772"/>
    <m/>
    <m/>
    <n v="3197"/>
    <m/>
    <m/>
    <m/>
    <n v="21902"/>
    <m/>
    <n v="39871"/>
    <m/>
    <m/>
    <n v="3503"/>
    <n v="3380"/>
    <n v="1204"/>
    <n v="723"/>
    <m/>
    <m/>
    <m/>
    <m/>
    <m/>
    <m/>
    <m/>
    <m/>
    <m/>
    <m/>
    <m/>
    <m/>
    <m/>
    <n v="1523"/>
    <m/>
    <m/>
    <n v="82"/>
    <m/>
    <m/>
    <m/>
    <m/>
    <m/>
    <m/>
    <m/>
    <m/>
    <m/>
    <m/>
    <n v="1"/>
    <n v="6"/>
    <n v="128"/>
    <n v="63"/>
    <n v="55"/>
    <n v="55"/>
    <n v="4"/>
    <n v="0"/>
    <m/>
    <m/>
    <m/>
    <m/>
    <m/>
    <m/>
    <m/>
    <m/>
    <m/>
    <m/>
    <m/>
    <m/>
    <m/>
    <m/>
    <m/>
    <m/>
    <m/>
    <m/>
    <m/>
    <m/>
    <m/>
    <m/>
    <m/>
    <m/>
    <m/>
    <m/>
    <m/>
    <m/>
    <m/>
    <m/>
    <m/>
    <m/>
    <m/>
    <m/>
    <m/>
    <m/>
    <m/>
    <m/>
    <m/>
    <m/>
    <m/>
    <m/>
    <m/>
    <m/>
    <m/>
    <m/>
    <m/>
    <m/>
    <m/>
    <m/>
    <m/>
    <m/>
    <m/>
    <n v="4"/>
    <n v="0"/>
    <m/>
    <m/>
    <n v="627392"/>
    <m/>
    <n v="7"/>
    <m/>
    <m/>
    <m/>
    <m/>
    <m/>
    <m/>
    <m/>
    <m/>
    <m/>
    <m/>
    <m/>
    <m/>
    <m/>
    <m/>
    <m/>
    <m/>
    <m/>
    <m/>
    <m/>
    <m/>
    <m/>
    <m/>
    <m/>
    <m/>
    <m/>
    <m/>
    <m/>
    <m/>
    <n v="1830.1010109890083"/>
    <x v="0"/>
    <s v="Medium"/>
  </r>
  <r>
    <s v="Yosemite CCD"/>
    <x v="16"/>
    <s v="591"/>
    <s v="Multi-College District"/>
    <n v="20070"/>
    <x v="1"/>
    <n v="2025.4179047619059"/>
    <n v="11573"/>
    <m/>
    <n v="88"/>
    <n v="8"/>
    <m/>
    <m/>
    <m/>
    <m/>
    <m/>
    <m/>
    <n v="0"/>
    <m/>
    <m/>
    <n v="40"/>
    <n v="118"/>
    <n v="6"/>
    <m/>
    <m/>
    <m/>
    <m/>
    <m/>
    <n v="10734"/>
    <m/>
    <m/>
    <n v="0"/>
    <n v="6171"/>
    <n v="0"/>
    <n v="0"/>
    <m/>
    <m/>
    <n v="10387"/>
    <n v="0"/>
    <m/>
    <n v="27292"/>
    <n v="6717"/>
    <m/>
    <m/>
    <n v="0"/>
    <n v="0"/>
    <n v="0"/>
    <n v="0"/>
    <m/>
    <m/>
    <n v="2068"/>
    <n v="0"/>
    <m/>
    <n v="8785"/>
    <n v="1654"/>
    <m/>
    <m/>
    <n v="0"/>
    <n v="0"/>
    <n v="0"/>
    <n v="0"/>
    <m/>
    <m/>
    <n v="0"/>
    <n v="0"/>
    <m/>
    <n v="1654"/>
    <n v="0"/>
    <m/>
    <n v="0"/>
    <n v="0"/>
    <n v="0"/>
    <n v="3100"/>
    <m/>
    <m/>
    <n v="0"/>
    <n v="0"/>
    <n v="3100"/>
    <m/>
    <m/>
    <m/>
    <m/>
    <m/>
    <m/>
    <m/>
    <m/>
    <m/>
    <m/>
    <m/>
    <m/>
    <m/>
    <m/>
    <m/>
    <m/>
    <m/>
    <m/>
    <m/>
    <m/>
    <m/>
    <m/>
    <m/>
    <m/>
    <n v="0"/>
    <m/>
    <n v="0"/>
    <n v="0"/>
    <n v="0"/>
    <m/>
    <m/>
    <n v="38854"/>
    <n v="0"/>
    <n v="0"/>
    <n v="38854"/>
    <m/>
    <m/>
    <m/>
    <m/>
    <m/>
    <m/>
    <m/>
    <m/>
    <m/>
    <m/>
    <m/>
    <m/>
    <m/>
    <m/>
    <m/>
    <m/>
    <m/>
    <m/>
    <m/>
    <m/>
    <m/>
    <m/>
    <m/>
    <m/>
    <m/>
    <m/>
    <n v="1899"/>
    <m/>
    <n v="0"/>
    <n v="0"/>
    <n v="0"/>
    <m/>
    <m/>
    <n v="603"/>
    <n v="0"/>
    <n v="2944"/>
    <n v="5446"/>
    <m/>
    <m/>
    <m/>
    <m/>
    <m/>
    <m/>
    <m/>
    <m/>
    <m/>
    <m/>
    <m/>
    <m/>
    <m/>
    <m/>
    <m/>
    <m/>
    <m/>
    <m/>
    <m/>
    <m/>
    <m/>
    <m/>
    <m/>
    <m/>
    <m/>
    <m/>
    <m/>
    <m/>
    <m/>
    <m/>
    <m/>
    <m/>
    <m/>
    <m/>
    <m/>
    <m/>
    <n v="0"/>
    <m/>
    <n v="0"/>
    <n v="0"/>
    <n v="0"/>
    <n v="0"/>
    <m/>
    <m/>
    <n v="0"/>
    <n v="0"/>
    <n v="0"/>
    <n v="37731"/>
    <n v="47400"/>
    <n v="85131"/>
    <m/>
    <s v="Librarian"/>
    <s v="PhD"/>
    <s v="no"/>
    <m/>
    <m/>
    <m/>
    <m/>
    <m/>
    <s v="Administrative duties are included in librarian's job description and therefore additional compensation is not received."/>
    <n v="827"/>
    <n v="3466"/>
    <n v="10252"/>
    <n v="128"/>
    <n v="4000"/>
    <n v="38543"/>
    <m/>
    <n v="598"/>
    <n v="3153"/>
    <n v="1519"/>
    <m/>
    <m/>
    <n v="80"/>
    <n v="80"/>
    <n v="321"/>
    <n v="632"/>
    <m/>
    <m/>
    <n v="1"/>
    <m/>
    <m/>
    <m/>
    <m/>
    <m/>
    <m/>
    <m/>
    <m/>
    <m/>
    <m/>
    <n v="0.61"/>
    <n v="0.28999999999999998"/>
    <n v="3.79"/>
    <n v="0.28999999999999998"/>
    <m/>
    <n v="3.5"/>
    <n v="3.5"/>
    <n v="7011"/>
    <s v="Actual"/>
    <n v="7048"/>
    <n v="1322"/>
    <n v="13939"/>
    <n v="2607"/>
    <m/>
    <m/>
    <m/>
    <n v="944"/>
    <m/>
    <n v="26060"/>
    <m/>
    <m/>
    <n v="361"/>
    <n v="332"/>
    <n v="430"/>
    <n v="362"/>
    <m/>
    <m/>
    <m/>
    <m/>
    <m/>
    <m/>
    <m/>
    <m/>
    <m/>
    <m/>
    <m/>
    <m/>
    <m/>
    <n v="1192"/>
    <m/>
    <m/>
    <n v="62"/>
    <m/>
    <m/>
    <m/>
    <m/>
    <m/>
    <m/>
    <m/>
    <m/>
    <m/>
    <m/>
    <n v="1"/>
    <n v="2"/>
    <n v="4"/>
    <n v="58"/>
    <n v="40"/>
    <n v="40"/>
    <n v="0"/>
    <n v="0"/>
    <m/>
    <m/>
    <m/>
    <m/>
    <m/>
    <m/>
    <m/>
    <m/>
    <m/>
    <m/>
    <m/>
    <m/>
    <m/>
    <m/>
    <m/>
    <m/>
    <m/>
    <m/>
    <m/>
    <m/>
    <m/>
    <m/>
    <m/>
    <m/>
    <m/>
    <m/>
    <m/>
    <m/>
    <m/>
    <m/>
    <m/>
    <m/>
    <m/>
    <m/>
    <m/>
    <m/>
    <m/>
    <m/>
    <m/>
    <m/>
    <m/>
    <m/>
    <m/>
    <m/>
    <m/>
    <m/>
    <m/>
    <m/>
    <m/>
    <m/>
    <m/>
    <m/>
    <m/>
    <n v="0"/>
    <n v="0"/>
    <m/>
    <m/>
    <n v="128812"/>
    <m/>
    <n v="215"/>
    <m/>
    <m/>
    <m/>
    <m/>
    <m/>
    <m/>
    <m/>
    <m/>
    <m/>
    <m/>
    <m/>
    <m/>
    <m/>
    <m/>
    <m/>
    <m/>
    <m/>
    <m/>
    <m/>
    <m/>
    <m/>
    <m/>
    <m/>
    <m/>
    <m/>
    <m/>
    <m/>
    <m/>
    <n v="6984.1996715927799"/>
    <x v="1"/>
    <s v="Small"/>
  </r>
  <r>
    <s v="Redwoods CCD"/>
    <x v="24"/>
    <s v="161"/>
    <s v="Single College District"/>
    <n v="20070"/>
    <x v="1"/>
    <n v="4536.5849523809475"/>
    <n v="15312"/>
    <m/>
    <n v="110"/>
    <n v="6"/>
    <m/>
    <m/>
    <m/>
    <m/>
    <m/>
    <m/>
    <n v="30"/>
    <m/>
    <m/>
    <n v="32"/>
    <n v="277"/>
    <n v="5"/>
    <m/>
    <m/>
    <m/>
    <m/>
    <m/>
    <n v="11020"/>
    <m/>
    <m/>
    <n v="0"/>
    <n v="0"/>
    <n v="0"/>
    <n v="0"/>
    <m/>
    <m/>
    <n v="0"/>
    <n v="9056"/>
    <m/>
    <n v="20076"/>
    <n v="7407"/>
    <m/>
    <m/>
    <n v="0"/>
    <n v="0"/>
    <n v="0"/>
    <n v="0"/>
    <m/>
    <m/>
    <n v="0"/>
    <n v="0"/>
    <m/>
    <n v="7407"/>
    <n v="0"/>
    <m/>
    <m/>
    <n v="0"/>
    <n v="0"/>
    <n v="0"/>
    <n v="0"/>
    <m/>
    <m/>
    <n v="0"/>
    <n v="0"/>
    <m/>
    <n v="0"/>
    <n v="0"/>
    <m/>
    <n v="0"/>
    <n v="0"/>
    <n v="0"/>
    <n v="3100"/>
    <m/>
    <m/>
    <n v="0"/>
    <n v="0"/>
    <n v="3100"/>
    <m/>
    <m/>
    <m/>
    <m/>
    <m/>
    <m/>
    <m/>
    <m/>
    <m/>
    <m/>
    <m/>
    <m/>
    <m/>
    <m/>
    <m/>
    <m/>
    <m/>
    <m/>
    <m/>
    <m/>
    <m/>
    <m/>
    <m/>
    <m/>
    <n v="0"/>
    <m/>
    <n v="0"/>
    <n v="0"/>
    <n v="0"/>
    <m/>
    <m/>
    <n v="34259"/>
    <n v="0"/>
    <n v="1106"/>
    <n v="35365"/>
    <m/>
    <m/>
    <m/>
    <m/>
    <m/>
    <m/>
    <m/>
    <m/>
    <m/>
    <m/>
    <m/>
    <m/>
    <m/>
    <m/>
    <m/>
    <m/>
    <m/>
    <m/>
    <m/>
    <m/>
    <m/>
    <m/>
    <m/>
    <m/>
    <m/>
    <m/>
    <n v="1533"/>
    <m/>
    <n v="0"/>
    <n v="0"/>
    <n v="10811"/>
    <m/>
    <m/>
    <n v="0"/>
    <n v="0"/>
    <n v="0"/>
    <n v="12344"/>
    <m/>
    <m/>
    <m/>
    <m/>
    <m/>
    <m/>
    <m/>
    <m/>
    <m/>
    <m/>
    <m/>
    <m/>
    <m/>
    <m/>
    <m/>
    <m/>
    <m/>
    <m/>
    <m/>
    <m/>
    <m/>
    <m/>
    <m/>
    <m/>
    <m/>
    <m/>
    <m/>
    <m/>
    <m/>
    <m/>
    <m/>
    <m/>
    <m/>
    <m/>
    <m/>
    <m/>
    <n v="0"/>
    <m/>
    <n v="0"/>
    <n v="0"/>
    <n v="0"/>
    <n v="0"/>
    <m/>
    <m/>
    <n v="0"/>
    <n v="0"/>
    <n v="0"/>
    <n v="27483"/>
    <n v="50809"/>
    <n v="78292"/>
    <s v="Dean or other administrator"/>
    <m/>
    <m/>
    <s v="yes"/>
    <m/>
    <m/>
    <m/>
    <m/>
    <m/>
    <m/>
    <n v="1086"/>
    <n v="1285"/>
    <n v="12108"/>
    <n v="97"/>
    <m/>
    <n v="51104"/>
    <m/>
    <n v="251"/>
    <n v="3153"/>
    <n v="1366"/>
    <m/>
    <m/>
    <n v="66"/>
    <n v="75"/>
    <m/>
    <n v="632"/>
    <m/>
    <m/>
    <n v="1"/>
    <m/>
    <m/>
    <m/>
    <m/>
    <m/>
    <m/>
    <m/>
    <m/>
    <m/>
    <m/>
    <n v="2.375"/>
    <n v="1"/>
    <n v="5"/>
    <n v="1"/>
    <m/>
    <n v="4"/>
    <n v="4"/>
    <n v="1781"/>
    <s v="Actual"/>
    <n v="5645"/>
    <n v="13073"/>
    <m/>
    <n v="2236"/>
    <m/>
    <m/>
    <m/>
    <n v="554"/>
    <m/>
    <n v="21508"/>
    <m/>
    <m/>
    <n v="20"/>
    <n v="19"/>
    <n v="6"/>
    <n v="6"/>
    <m/>
    <m/>
    <m/>
    <m/>
    <m/>
    <m/>
    <m/>
    <m/>
    <m/>
    <m/>
    <m/>
    <m/>
    <m/>
    <m/>
    <m/>
    <m/>
    <n v="60"/>
    <m/>
    <m/>
    <m/>
    <m/>
    <m/>
    <m/>
    <m/>
    <m/>
    <m/>
    <m/>
    <n v="0"/>
    <n v="0"/>
    <n v="0"/>
    <n v="62.25"/>
    <n v="45"/>
    <n v="0"/>
    <n v="0"/>
    <n v="0"/>
    <m/>
    <m/>
    <m/>
    <m/>
    <m/>
    <m/>
    <m/>
    <m/>
    <m/>
    <m/>
    <m/>
    <m/>
    <m/>
    <m/>
    <m/>
    <m/>
    <m/>
    <m/>
    <m/>
    <m/>
    <m/>
    <m/>
    <m/>
    <m/>
    <m/>
    <m/>
    <m/>
    <m/>
    <m/>
    <m/>
    <m/>
    <m/>
    <m/>
    <m/>
    <m/>
    <m/>
    <m/>
    <m/>
    <m/>
    <m/>
    <m/>
    <m/>
    <m/>
    <m/>
    <m/>
    <m/>
    <m/>
    <m/>
    <m/>
    <m/>
    <m/>
    <m/>
    <m/>
    <n v="0"/>
    <n v="0"/>
    <m/>
    <m/>
    <n v="238849"/>
    <m/>
    <n v="336"/>
    <m/>
    <m/>
    <m/>
    <m/>
    <m/>
    <m/>
    <m/>
    <m/>
    <m/>
    <m/>
    <m/>
    <m/>
    <m/>
    <m/>
    <m/>
    <m/>
    <m/>
    <m/>
    <m/>
    <m/>
    <m/>
    <m/>
    <m/>
    <m/>
    <m/>
    <m/>
    <m/>
    <m/>
    <n v="4536.5849523809475"/>
    <x v="1"/>
    <s v="Small"/>
  </r>
  <r>
    <s v="Contra Costa CCD"/>
    <x v="25"/>
    <s v="313"/>
    <s v="Multi-College District"/>
    <n v="20070"/>
    <x v="1"/>
    <n v="6978.3847619048265"/>
    <n v="25000"/>
    <m/>
    <n v="100"/>
    <n v="5"/>
    <m/>
    <m/>
    <m/>
    <m/>
    <m/>
    <m/>
    <n v="30"/>
    <m/>
    <m/>
    <n v="35"/>
    <n v="300"/>
    <s v="Wireless Access"/>
    <m/>
    <m/>
    <m/>
    <m/>
    <m/>
    <n v="11250"/>
    <m/>
    <m/>
    <m/>
    <n v="35000"/>
    <m/>
    <m/>
    <m/>
    <m/>
    <n v="0"/>
    <m/>
    <m/>
    <n v="46250"/>
    <n v="16113"/>
    <m/>
    <m/>
    <m/>
    <m/>
    <m/>
    <m/>
    <m/>
    <m/>
    <m/>
    <m/>
    <m/>
    <n v="16113"/>
    <m/>
    <m/>
    <m/>
    <m/>
    <m/>
    <m/>
    <m/>
    <m/>
    <m/>
    <m/>
    <m/>
    <m/>
    <n v="0"/>
    <m/>
    <m/>
    <m/>
    <m/>
    <m/>
    <n v="5000"/>
    <m/>
    <m/>
    <m/>
    <m/>
    <n v="5000"/>
    <m/>
    <m/>
    <m/>
    <m/>
    <m/>
    <m/>
    <m/>
    <m/>
    <m/>
    <m/>
    <m/>
    <m/>
    <m/>
    <m/>
    <m/>
    <m/>
    <m/>
    <m/>
    <m/>
    <m/>
    <m/>
    <m/>
    <m/>
    <m/>
    <m/>
    <m/>
    <m/>
    <n v="20000"/>
    <m/>
    <m/>
    <m/>
    <n v="37000"/>
    <m/>
    <m/>
    <n v="57000"/>
    <m/>
    <m/>
    <m/>
    <m/>
    <m/>
    <m/>
    <m/>
    <m/>
    <m/>
    <m/>
    <m/>
    <m/>
    <m/>
    <m/>
    <m/>
    <m/>
    <m/>
    <m/>
    <m/>
    <m/>
    <m/>
    <m/>
    <m/>
    <m/>
    <m/>
    <m/>
    <n v="17625"/>
    <m/>
    <m/>
    <m/>
    <m/>
    <m/>
    <m/>
    <m/>
    <m/>
    <m/>
    <n v="17625"/>
    <m/>
    <m/>
    <m/>
    <m/>
    <m/>
    <m/>
    <m/>
    <m/>
    <m/>
    <m/>
    <m/>
    <m/>
    <m/>
    <m/>
    <m/>
    <m/>
    <m/>
    <m/>
    <m/>
    <m/>
    <m/>
    <m/>
    <m/>
    <m/>
    <m/>
    <m/>
    <m/>
    <m/>
    <m/>
    <m/>
    <m/>
    <m/>
    <m/>
    <m/>
    <m/>
    <m/>
    <m/>
    <m/>
    <m/>
    <m/>
    <m/>
    <m/>
    <m/>
    <m/>
    <m/>
    <m/>
    <m/>
    <n v="62363"/>
    <n v="79625"/>
    <n v="141988"/>
    <s v="Dean or other administrator"/>
    <m/>
    <s v="don't know"/>
    <s v="yes"/>
    <m/>
    <m/>
    <s v="Stipend"/>
    <m/>
    <m/>
    <m/>
    <n v="660"/>
    <n v="9153"/>
    <n v="16037"/>
    <n v="133"/>
    <m/>
    <n v="22921"/>
    <m/>
    <n v="1224"/>
    <n v="3152"/>
    <n v="1130"/>
    <m/>
    <m/>
    <n v="23"/>
    <n v="30"/>
    <n v="500"/>
    <n v="1688"/>
    <m/>
    <m/>
    <n v="3"/>
    <m/>
    <m/>
    <m/>
    <m/>
    <m/>
    <m/>
    <m/>
    <m/>
    <m/>
    <m/>
    <n v="3"/>
    <n v="3.1"/>
    <n v="5.6"/>
    <n v="3.1"/>
    <m/>
    <n v="2.5"/>
    <n v="2.5"/>
    <n v="2654"/>
    <s v="Actual"/>
    <n v="13085"/>
    <n v="4190"/>
    <n v="6220"/>
    <n v="2492"/>
    <m/>
    <m/>
    <m/>
    <m/>
    <m/>
    <n v="25987"/>
    <m/>
    <m/>
    <n v="120"/>
    <n v="0"/>
    <n v="120"/>
    <n v="0"/>
    <m/>
    <m/>
    <m/>
    <m/>
    <m/>
    <m/>
    <m/>
    <m/>
    <m/>
    <m/>
    <m/>
    <m/>
    <m/>
    <n v="1222"/>
    <m/>
    <m/>
    <n v="96"/>
    <m/>
    <m/>
    <m/>
    <m/>
    <m/>
    <m/>
    <m/>
    <m/>
    <m/>
    <m/>
    <n v="1"/>
    <n v="2"/>
    <n v="17"/>
    <n v="63"/>
    <n v="44"/>
    <n v="5"/>
    <n v="4"/>
    <n v="0"/>
    <m/>
    <m/>
    <m/>
    <m/>
    <m/>
    <m/>
    <m/>
    <m/>
    <m/>
    <m/>
    <m/>
    <m/>
    <m/>
    <m/>
    <m/>
    <m/>
    <m/>
    <m/>
    <m/>
    <m/>
    <m/>
    <m/>
    <m/>
    <m/>
    <m/>
    <m/>
    <m/>
    <m/>
    <m/>
    <m/>
    <m/>
    <m/>
    <m/>
    <m/>
    <m/>
    <m/>
    <m/>
    <m/>
    <m/>
    <m/>
    <m/>
    <m/>
    <m/>
    <m/>
    <m/>
    <m/>
    <m/>
    <m/>
    <m/>
    <m/>
    <m/>
    <m/>
    <m/>
    <n v="4"/>
    <n v="0"/>
    <m/>
    <m/>
    <m/>
    <m/>
    <n v="0"/>
    <m/>
    <m/>
    <m/>
    <m/>
    <m/>
    <m/>
    <m/>
    <m/>
    <m/>
    <m/>
    <m/>
    <m/>
    <m/>
    <m/>
    <m/>
    <m/>
    <m/>
    <m/>
    <m/>
    <m/>
    <m/>
    <m/>
    <m/>
    <m/>
    <m/>
    <m/>
    <m/>
    <m/>
    <n v="2251.0918586789762"/>
    <x v="0"/>
    <s v="Small"/>
  </r>
  <r>
    <s v="Los Angeles CCD"/>
    <x v="26"/>
    <s v="749"/>
    <s v="Multi-College District"/>
    <n v="20070"/>
    <x v="1"/>
    <n v="5865.5464761904768"/>
    <n v="22379"/>
    <m/>
    <n v="146"/>
    <n v="8"/>
    <m/>
    <m/>
    <m/>
    <m/>
    <m/>
    <m/>
    <n v="52"/>
    <m/>
    <m/>
    <n v="40"/>
    <n v="553"/>
    <n v="146"/>
    <m/>
    <m/>
    <m/>
    <m/>
    <m/>
    <n v="11258"/>
    <m/>
    <m/>
    <n v="0"/>
    <n v="10825"/>
    <n v="0"/>
    <n v="21"/>
    <m/>
    <m/>
    <n v="0"/>
    <n v="2000"/>
    <m/>
    <n v="24104"/>
    <n v="8714"/>
    <m/>
    <m/>
    <n v="0"/>
    <n v="0"/>
    <n v="0"/>
    <n v="0"/>
    <m/>
    <m/>
    <n v="0"/>
    <n v="0"/>
    <m/>
    <n v="8714"/>
    <n v="0"/>
    <m/>
    <m/>
    <n v="0"/>
    <n v="0"/>
    <n v="0"/>
    <n v="0"/>
    <m/>
    <m/>
    <n v="0"/>
    <n v="0"/>
    <m/>
    <n v="0"/>
    <n v="0"/>
    <m/>
    <n v="0"/>
    <n v="0"/>
    <n v="0"/>
    <n v="5246"/>
    <m/>
    <m/>
    <n v="0"/>
    <n v="0"/>
    <n v="5246"/>
    <m/>
    <m/>
    <m/>
    <m/>
    <m/>
    <m/>
    <m/>
    <m/>
    <m/>
    <m/>
    <m/>
    <m/>
    <m/>
    <m/>
    <m/>
    <m/>
    <m/>
    <m/>
    <m/>
    <m/>
    <m/>
    <m/>
    <m/>
    <m/>
    <n v="0"/>
    <m/>
    <n v="0"/>
    <n v="0"/>
    <n v="0"/>
    <m/>
    <m/>
    <n v="18443"/>
    <n v="0"/>
    <n v="0"/>
    <n v="18443"/>
    <m/>
    <m/>
    <m/>
    <m/>
    <m/>
    <m/>
    <m/>
    <m/>
    <m/>
    <m/>
    <m/>
    <m/>
    <m/>
    <m/>
    <m/>
    <m/>
    <m/>
    <m/>
    <m/>
    <m/>
    <m/>
    <m/>
    <m/>
    <m/>
    <m/>
    <m/>
    <n v="2844.17"/>
    <m/>
    <n v="0"/>
    <n v="0"/>
    <n v="0"/>
    <m/>
    <m/>
    <n v="0"/>
    <n v="0"/>
    <n v="0"/>
    <n v="2.8439999999999999"/>
    <m/>
    <m/>
    <m/>
    <m/>
    <m/>
    <m/>
    <m/>
    <m/>
    <m/>
    <m/>
    <m/>
    <m/>
    <m/>
    <m/>
    <m/>
    <m/>
    <m/>
    <m/>
    <m/>
    <m/>
    <m/>
    <m/>
    <m/>
    <m/>
    <m/>
    <m/>
    <m/>
    <m/>
    <m/>
    <m/>
    <m/>
    <m/>
    <m/>
    <m/>
    <m/>
    <m/>
    <n v="0"/>
    <m/>
    <n v="0"/>
    <n v="0"/>
    <n v="0"/>
    <n v="0"/>
    <m/>
    <m/>
    <n v="0"/>
    <n v="0"/>
    <n v="0"/>
    <n v="32818"/>
    <n v="23691.844000000001"/>
    <n v="56509.843999999997"/>
    <s v="Department chair (Faculty position)"/>
    <m/>
    <s v="PhD"/>
    <s v="yes"/>
    <m/>
    <s v="Release time"/>
    <m/>
    <m/>
    <m/>
    <s v="Release time based on number of workers supervised and responsibility pay."/>
    <n v="4248"/>
    <n v="5113"/>
    <n v="6337"/>
    <n v="59"/>
    <n v="0"/>
    <n v="75993"/>
    <m/>
    <n v="26"/>
    <n v="3234"/>
    <m/>
    <m/>
    <m/>
    <n v="250"/>
    <m/>
    <n v="6"/>
    <m/>
    <m/>
    <m/>
    <n v="4"/>
    <m/>
    <m/>
    <m/>
    <m/>
    <m/>
    <m/>
    <m/>
    <m/>
    <m/>
    <m/>
    <n v="0.3"/>
    <n v="3.5"/>
    <n v="10"/>
    <n v="3.5"/>
    <m/>
    <n v="7"/>
    <n v="6.5"/>
    <n v="5900"/>
    <s v="Estimate"/>
    <n v="193"/>
    <n v="163"/>
    <n v="163"/>
    <m/>
    <m/>
    <m/>
    <m/>
    <m/>
    <m/>
    <n v="519"/>
    <m/>
    <m/>
    <n v="11"/>
    <n v="8"/>
    <n v="15"/>
    <n v="7"/>
    <m/>
    <m/>
    <m/>
    <m/>
    <m/>
    <m/>
    <m/>
    <m/>
    <m/>
    <m/>
    <m/>
    <m/>
    <m/>
    <n v="4500"/>
    <m/>
    <m/>
    <n v="150"/>
    <m/>
    <m/>
    <m/>
    <m/>
    <m/>
    <m/>
    <m/>
    <m/>
    <m/>
    <m/>
    <n v="7"/>
    <n v="5"/>
    <n v="79"/>
    <n v="52"/>
    <n v="40"/>
    <n v="40"/>
    <n v="4"/>
    <n v="0"/>
    <m/>
    <m/>
    <m/>
    <m/>
    <m/>
    <m/>
    <m/>
    <m/>
    <m/>
    <m/>
    <m/>
    <m/>
    <m/>
    <m/>
    <m/>
    <m/>
    <m/>
    <m/>
    <m/>
    <m/>
    <m/>
    <m/>
    <m/>
    <m/>
    <m/>
    <m/>
    <m/>
    <m/>
    <m/>
    <m/>
    <m/>
    <m/>
    <m/>
    <m/>
    <m/>
    <m/>
    <m/>
    <m/>
    <m/>
    <m/>
    <m/>
    <m/>
    <m/>
    <m/>
    <m/>
    <m/>
    <m/>
    <m/>
    <m/>
    <m/>
    <m/>
    <m/>
    <m/>
    <n v="4"/>
    <n v="0"/>
    <m/>
    <m/>
    <m/>
    <m/>
    <n v="0"/>
    <m/>
    <m/>
    <m/>
    <m/>
    <m/>
    <m/>
    <m/>
    <m/>
    <m/>
    <m/>
    <m/>
    <m/>
    <m/>
    <m/>
    <m/>
    <m/>
    <m/>
    <m/>
    <m/>
    <m/>
    <m/>
    <m/>
    <m/>
    <m/>
    <m/>
    <m/>
    <m/>
    <m/>
    <n v="1675.8704217687077"/>
    <x v="1"/>
    <s v="Small"/>
  </r>
  <r>
    <s v="Allan Hancock CCD"/>
    <x v="27"/>
    <s v="611"/>
    <s v="Single College District"/>
    <n v="20070"/>
    <x v="1"/>
    <n v="7345.6403809523781"/>
    <n v="26000"/>
    <m/>
    <n v="37"/>
    <n v="2"/>
    <m/>
    <m/>
    <m/>
    <m/>
    <m/>
    <m/>
    <n v="17"/>
    <m/>
    <m/>
    <n v="24"/>
    <n v="233"/>
    <s v="Wireless Access"/>
    <m/>
    <m/>
    <m/>
    <m/>
    <m/>
    <n v="12000"/>
    <m/>
    <m/>
    <m/>
    <n v="12000"/>
    <m/>
    <m/>
    <m/>
    <m/>
    <n v="0"/>
    <m/>
    <m/>
    <n v="24000"/>
    <n v="30000"/>
    <m/>
    <m/>
    <m/>
    <m/>
    <m/>
    <m/>
    <m/>
    <m/>
    <m/>
    <m/>
    <m/>
    <n v="30000"/>
    <m/>
    <m/>
    <m/>
    <m/>
    <m/>
    <m/>
    <m/>
    <m/>
    <m/>
    <m/>
    <m/>
    <m/>
    <n v="0"/>
    <m/>
    <m/>
    <m/>
    <n v="10000"/>
    <m/>
    <m/>
    <m/>
    <m/>
    <m/>
    <m/>
    <n v="10000"/>
    <m/>
    <m/>
    <m/>
    <m/>
    <m/>
    <m/>
    <m/>
    <m/>
    <m/>
    <m/>
    <m/>
    <m/>
    <m/>
    <m/>
    <m/>
    <m/>
    <m/>
    <m/>
    <m/>
    <m/>
    <m/>
    <m/>
    <m/>
    <m/>
    <m/>
    <m/>
    <m/>
    <n v="14900.48"/>
    <m/>
    <m/>
    <m/>
    <n v="21862.799999999999"/>
    <m/>
    <n v="10786"/>
    <n v="47549.279999999999"/>
    <m/>
    <m/>
    <m/>
    <m/>
    <m/>
    <m/>
    <m/>
    <m/>
    <m/>
    <m/>
    <m/>
    <m/>
    <m/>
    <m/>
    <m/>
    <m/>
    <m/>
    <m/>
    <m/>
    <m/>
    <m/>
    <m/>
    <m/>
    <m/>
    <m/>
    <m/>
    <m/>
    <m/>
    <m/>
    <n v="3000"/>
    <m/>
    <m/>
    <m/>
    <m/>
    <m/>
    <m/>
    <n v="3000"/>
    <m/>
    <m/>
    <m/>
    <m/>
    <m/>
    <m/>
    <m/>
    <m/>
    <m/>
    <m/>
    <m/>
    <m/>
    <m/>
    <m/>
    <m/>
    <m/>
    <m/>
    <m/>
    <m/>
    <m/>
    <m/>
    <m/>
    <m/>
    <m/>
    <m/>
    <m/>
    <m/>
    <m/>
    <m/>
    <m/>
    <m/>
    <m/>
    <m/>
    <m/>
    <m/>
    <m/>
    <m/>
    <m/>
    <m/>
    <m/>
    <m/>
    <m/>
    <m/>
    <m/>
    <m/>
    <m/>
    <m/>
    <n v="54000"/>
    <n v="60549.279999999999"/>
    <n v="114549.28"/>
    <s v="Dean or other administrator"/>
    <m/>
    <m/>
    <s v="yes"/>
    <m/>
    <m/>
    <m/>
    <m/>
    <m/>
    <s v="We don't have faculty coordinators or department chairs."/>
    <n v="1300"/>
    <n v="4634"/>
    <n v="16384"/>
    <n v="297"/>
    <m/>
    <n v="47333"/>
    <m/>
    <n v="134"/>
    <n v="1921"/>
    <n v="1692"/>
    <m/>
    <m/>
    <n v="200"/>
    <n v="200"/>
    <n v="200"/>
    <n v="134"/>
    <m/>
    <m/>
    <n v="12"/>
    <m/>
    <m/>
    <m/>
    <m/>
    <m/>
    <m/>
    <m/>
    <m/>
    <m/>
    <m/>
    <n v="2.95"/>
    <n v="4"/>
    <n v="6"/>
    <n v="4"/>
    <m/>
    <n v="2.5"/>
    <n v="2"/>
    <n v="13532"/>
    <s v="Estimate"/>
    <m/>
    <m/>
    <m/>
    <m/>
    <m/>
    <m/>
    <m/>
    <m/>
    <m/>
    <n v="15153"/>
    <m/>
    <m/>
    <m/>
    <m/>
    <n v="0"/>
    <n v="0"/>
    <m/>
    <m/>
    <m/>
    <m/>
    <m/>
    <m/>
    <m/>
    <m/>
    <m/>
    <m/>
    <m/>
    <m/>
    <m/>
    <n v="3260"/>
    <m/>
    <m/>
    <n v="155"/>
    <m/>
    <m/>
    <m/>
    <m/>
    <m/>
    <m/>
    <m/>
    <m/>
    <m/>
    <m/>
    <n v="1"/>
    <n v="1"/>
    <n v="20"/>
    <n v="118"/>
    <n v="36"/>
    <n v="36"/>
    <n v="4"/>
    <n v="0"/>
    <m/>
    <m/>
    <m/>
    <m/>
    <m/>
    <m/>
    <m/>
    <m/>
    <m/>
    <m/>
    <m/>
    <m/>
    <m/>
    <m/>
    <m/>
    <m/>
    <m/>
    <m/>
    <m/>
    <m/>
    <m/>
    <m/>
    <m/>
    <m/>
    <m/>
    <m/>
    <m/>
    <m/>
    <m/>
    <m/>
    <m/>
    <m/>
    <m/>
    <m/>
    <m/>
    <m/>
    <m/>
    <m/>
    <m/>
    <m/>
    <m/>
    <m/>
    <m/>
    <m/>
    <m/>
    <m/>
    <m/>
    <m/>
    <m/>
    <m/>
    <m/>
    <m/>
    <m/>
    <n v="4"/>
    <n v="4"/>
    <m/>
    <m/>
    <n v="180435"/>
    <m/>
    <n v="6"/>
    <m/>
    <m/>
    <m/>
    <m/>
    <m/>
    <m/>
    <m/>
    <m/>
    <m/>
    <m/>
    <m/>
    <m/>
    <m/>
    <m/>
    <m/>
    <m/>
    <m/>
    <m/>
    <m/>
    <m/>
    <m/>
    <m/>
    <m/>
    <m/>
    <m/>
    <m/>
    <m/>
    <m/>
    <n v="1836.4100952380945"/>
    <x v="0"/>
    <s v="Small"/>
  </r>
  <r>
    <s v="West Hills CCD"/>
    <x v="32"/>
    <s v="581"/>
    <s v="Multi-College District"/>
    <n v="20070"/>
    <x v="1"/>
    <n v="2026.1857142857143"/>
    <n v="14800"/>
    <m/>
    <n v="41"/>
    <n v="2"/>
    <m/>
    <m/>
    <m/>
    <m/>
    <m/>
    <m/>
    <n v="0"/>
    <m/>
    <m/>
    <n v="12"/>
    <n v="159"/>
    <n v="35"/>
    <m/>
    <m/>
    <m/>
    <m/>
    <m/>
    <n v="12102"/>
    <m/>
    <m/>
    <n v="23884"/>
    <m/>
    <m/>
    <m/>
    <m/>
    <m/>
    <n v="0"/>
    <m/>
    <m/>
    <n v="35986"/>
    <n v="2887"/>
    <m/>
    <m/>
    <m/>
    <m/>
    <m/>
    <m/>
    <m/>
    <m/>
    <m/>
    <m/>
    <m/>
    <n v="2887"/>
    <m/>
    <m/>
    <m/>
    <m/>
    <m/>
    <m/>
    <m/>
    <m/>
    <m/>
    <m/>
    <m/>
    <m/>
    <n v="0"/>
    <m/>
    <m/>
    <m/>
    <m/>
    <m/>
    <n v="12108"/>
    <m/>
    <m/>
    <m/>
    <m/>
    <n v="12108"/>
    <m/>
    <m/>
    <m/>
    <m/>
    <m/>
    <m/>
    <m/>
    <m/>
    <m/>
    <m/>
    <m/>
    <m/>
    <m/>
    <m/>
    <m/>
    <m/>
    <m/>
    <m/>
    <m/>
    <m/>
    <m/>
    <m/>
    <m/>
    <m/>
    <m/>
    <m/>
    <m/>
    <m/>
    <m/>
    <m/>
    <m/>
    <n v="17787"/>
    <m/>
    <m/>
    <n v="17787"/>
    <m/>
    <m/>
    <m/>
    <m/>
    <m/>
    <m/>
    <m/>
    <m/>
    <m/>
    <m/>
    <m/>
    <m/>
    <m/>
    <m/>
    <m/>
    <m/>
    <m/>
    <m/>
    <m/>
    <m/>
    <m/>
    <m/>
    <m/>
    <m/>
    <m/>
    <m/>
    <m/>
    <m/>
    <n v="9111"/>
    <m/>
    <m/>
    <m/>
    <m/>
    <m/>
    <m/>
    <m/>
    <n v="9111"/>
    <m/>
    <m/>
    <m/>
    <m/>
    <m/>
    <m/>
    <m/>
    <m/>
    <m/>
    <m/>
    <m/>
    <m/>
    <m/>
    <m/>
    <m/>
    <m/>
    <m/>
    <m/>
    <m/>
    <m/>
    <m/>
    <m/>
    <m/>
    <m/>
    <m/>
    <m/>
    <m/>
    <m/>
    <m/>
    <m/>
    <m/>
    <m/>
    <m/>
    <m/>
    <m/>
    <m/>
    <m/>
    <m/>
    <m/>
    <m/>
    <m/>
    <m/>
    <m/>
    <m/>
    <m/>
    <m/>
    <n v="0"/>
    <n v="38873"/>
    <n v="39006"/>
    <n v="77879"/>
    <s v="Department chair (Faculty position)"/>
    <s v="Librarian"/>
    <m/>
    <s v="yes"/>
    <s v="None"/>
    <m/>
    <m/>
    <m/>
    <m/>
    <m/>
    <n v="1389"/>
    <n v="812"/>
    <n v="11387"/>
    <n v="47"/>
    <n v="0"/>
    <n v="28166"/>
    <m/>
    <n v="217"/>
    <n v="3153"/>
    <n v="1439"/>
    <m/>
    <m/>
    <n v="25"/>
    <n v="25"/>
    <n v="0"/>
    <n v="332"/>
    <m/>
    <m/>
    <n v="1"/>
    <m/>
    <m/>
    <m/>
    <m/>
    <m/>
    <m/>
    <m/>
    <m/>
    <m/>
    <m/>
    <n v="2"/>
    <n v="1"/>
    <n v="2.5"/>
    <n v="1"/>
    <m/>
    <n v="2"/>
    <n v="1.5"/>
    <n v="250"/>
    <s v="Estimate"/>
    <n v="1600"/>
    <n v="410"/>
    <m/>
    <n v="305"/>
    <m/>
    <m/>
    <m/>
    <n v="7393"/>
    <m/>
    <n v="9708"/>
    <m/>
    <m/>
    <n v="0"/>
    <n v="0"/>
    <n v="1"/>
    <n v="1"/>
    <m/>
    <m/>
    <m/>
    <m/>
    <m/>
    <m/>
    <m/>
    <m/>
    <m/>
    <m/>
    <m/>
    <m/>
    <m/>
    <n v="320"/>
    <m/>
    <m/>
    <n v="16"/>
    <m/>
    <m/>
    <m/>
    <m/>
    <m/>
    <m/>
    <m/>
    <m/>
    <m/>
    <m/>
    <n v="0"/>
    <n v="0"/>
    <n v="0"/>
    <n v="58.5"/>
    <n v="44"/>
    <n v="25"/>
    <n v="0"/>
    <n v="0"/>
    <m/>
    <m/>
    <m/>
    <m/>
    <m/>
    <m/>
    <m/>
    <m/>
    <m/>
    <m/>
    <m/>
    <m/>
    <m/>
    <m/>
    <m/>
    <m/>
    <m/>
    <m/>
    <m/>
    <m/>
    <m/>
    <m/>
    <m/>
    <m/>
    <m/>
    <m/>
    <m/>
    <m/>
    <m/>
    <m/>
    <m/>
    <m/>
    <m/>
    <m/>
    <m/>
    <m/>
    <m/>
    <m/>
    <m/>
    <m/>
    <m/>
    <m/>
    <m/>
    <m/>
    <m/>
    <m/>
    <m/>
    <m/>
    <m/>
    <m/>
    <m/>
    <m/>
    <m/>
    <n v="0"/>
    <n v="0"/>
    <m/>
    <m/>
    <n v="247156"/>
    <m/>
    <n v="0"/>
    <m/>
    <m/>
    <m/>
    <m/>
    <m/>
    <m/>
    <m/>
    <m/>
    <m/>
    <m/>
    <m/>
    <m/>
    <m/>
    <m/>
    <m/>
    <m/>
    <m/>
    <m/>
    <m/>
    <m/>
    <m/>
    <m/>
    <m/>
    <m/>
    <m/>
    <m/>
    <m/>
    <m/>
    <n v="2026.1857142857143"/>
    <x v="1"/>
    <s v="Small"/>
  </r>
  <r>
    <s v="Rancho Santiago CCD"/>
    <x v="17"/>
    <s v="871"/>
    <s v="Multi-College District"/>
    <n v="20070"/>
    <x v="1"/>
    <n v="15590.507047618996"/>
    <n v="24579"/>
    <m/>
    <n v="137"/>
    <n v="2"/>
    <m/>
    <m/>
    <m/>
    <m/>
    <m/>
    <m/>
    <n v="20"/>
    <m/>
    <m/>
    <n v="14"/>
    <n v="512"/>
    <s v="Wireless Access"/>
    <m/>
    <m/>
    <m/>
    <m/>
    <m/>
    <n v="12245"/>
    <m/>
    <m/>
    <m/>
    <n v="21877"/>
    <m/>
    <m/>
    <m/>
    <m/>
    <n v="37001"/>
    <m/>
    <m/>
    <n v="71123"/>
    <m/>
    <m/>
    <m/>
    <m/>
    <m/>
    <m/>
    <m/>
    <m/>
    <m/>
    <n v="42000"/>
    <m/>
    <m/>
    <n v="42000"/>
    <m/>
    <m/>
    <m/>
    <m/>
    <m/>
    <m/>
    <m/>
    <m/>
    <m/>
    <n v="2702"/>
    <m/>
    <m/>
    <n v="2702"/>
    <n v="5100"/>
    <m/>
    <m/>
    <m/>
    <m/>
    <m/>
    <m/>
    <m/>
    <m/>
    <m/>
    <n v="5100"/>
    <m/>
    <m/>
    <m/>
    <m/>
    <m/>
    <m/>
    <m/>
    <m/>
    <m/>
    <m/>
    <m/>
    <m/>
    <m/>
    <m/>
    <m/>
    <m/>
    <m/>
    <m/>
    <m/>
    <m/>
    <m/>
    <m/>
    <m/>
    <m/>
    <n v="17468"/>
    <m/>
    <m/>
    <m/>
    <m/>
    <m/>
    <m/>
    <n v="35938"/>
    <m/>
    <m/>
    <n v="53406"/>
    <m/>
    <m/>
    <m/>
    <m/>
    <m/>
    <m/>
    <m/>
    <m/>
    <m/>
    <m/>
    <m/>
    <m/>
    <m/>
    <m/>
    <m/>
    <m/>
    <m/>
    <m/>
    <m/>
    <m/>
    <m/>
    <m/>
    <m/>
    <m/>
    <m/>
    <m/>
    <m/>
    <m/>
    <n v="1569"/>
    <n v="3147"/>
    <m/>
    <m/>
    <m/>
    <m/>
    <m/>
    <m/>
    <n v="4716"/>
    <m/>
    <m/>
    <m/>
    <m/>
    <m/>
    <m/>
    <m/>
    <m/>
    <m/>
    <m/>
    <m/>
    <m/>
    <m/>
    <m/>
    <m/>
    <m/>
    <m/>
    <m/>
    <m/>
    <m/>
    <m/>
    <m/>
    <m/>
    <m/>
    <m/>
    <m/>
    <m/>
    <m/>
    <m/>
    <m/>
    <m/>
    <m/>
    <m/>
    <m/>
    <m/>
    <m/>
    <n v="27153"/>
    <m/>
    <m/>
    <n v="518"/>
    <m/>
    <m/>
    <m/>
    <m/>
    <n v="3933"/>
    <m/>
    <n v="31604"/>
    <n v="115825"/>
    <n v="63222"/>
    <n v="210651"/>
    <s v="Dean or other administrator"/>
    <m/>
    <s v="M.Ed."/>
    <s v="no"/>
    <m/>
    <s v="Release time"/>
    <m/>
    <m/>
    <m/>
    <m/>
    <n v="1845"/>
    <n v="1630"/>
    <n v="15249"/>
    <n v="262"/>
    <n v="247"/>
    <n v="53701"/>
    <m/>
    <n v="141"/>
    <n v="3153"/>
    <n v="2296"/>
    <m/>
    <m/>
    <n v="32"/>
    <n v="32"/>
    <n v="48"/>
    <n v="251"/>
    <m/>
    <m/>
    <n v="10"/>
    <m/>
    <m/>
    <m/>
    <m/>
    <m/>
    <m/>
    <m/>
    <m/>
    <m/>
    <m/>
    <n v="1.9"/>
    <n v="6.5"/>
    <n v="16.600000000000001"/>
    <n v="6.5"/>
    <m/>
    <n v="13"/>
    <n v="10.1"/>
    <n v="40514"/>
    <s v="Actual"/>
    <n v="12119"/>
    <n v="37277"/>
    <n v="20123"/>
    <n v="1719"/>
    <m/>
    <m/>
    <m/>
    <n v="18802"/>
    <m/>
    <n v="90040"/>
    <m/>
    <m/>
    <n v="110"/>
    <n v="106"/>
    <n v="132"/>
    <n v="86"/>
    <m/>
    <m/>
    <m/>
    <m/>
    <m/>
    <m/>
    <m/>
    <m/>
    <m/>
    <m/>
    <m/>
    <m/>
    <m/>
    <n v="2578"/>
    <m/>
    <m/>
    <n v="223"/>
    <m/>
    <m/>
    <m/>
    <m/>
    <m/>
    <m/>
    <m/>
    <m/>
    <m/>
    <m/>
    <n v="10"/>
    <n v="12"/>
    <n v="184"/>
    <n v="62"/>
    <n v="56"/>
    <n v="48"/>
    <n v="6"/>
    <n v="0"/>
    <m/>
    <m/>
    <m/>
    <m/>
    <m/>
    <m/>
    <m/>
    <m/>
    <m/>
    <m/>
    <m/>
    <m/>
    <m/>
    <m/>
    <m/>
    <m/>
    <m/>
    <m/>
    <m/>
    <m/>
    <m/>
    <m/>
    <m/>
    <m/>
    <m/>
    <m/>
    <m/>
    <m/>
    <m/>
    <m/>
    <m/>
    <m/>
    <m/>
    <m/>
    <m/>
    <m/>
    <m/>
    <m/>
    <m/>
    <m/>
    <m/>
    <m/>
    <m/>
    <m/>
    <m/>
    <m/>
    <m/>
    <m/>
    <m/>
    <m/>
    <m/>
    <m/>
    <m/>
    <n v="6"/>
    <n v="0"/>
    <m/>
    <m/>
    <n v="382801"/>
    <m/>
    <n v="295"/>
    <m/>
    <m/>
    <m/>
    <m/>
    <m/>
    <m/>
    <m/>
    <m/>
    <m/>
    <m/>
    <m/>
    <m/>
    <m/>
    <m/>
    <m/>
    <m/>
    <m/>
    <m/>
    <m/>
    <m/>
    <m/>
    <m/>
    <m/>
    <m/>
    <m/>
    <m/>
    <m/>
    <m/>
    <n v="2398.5395457875379"/>
    <x v="2"/>
    <s v="Medium"/>
  </r>
  <r>
    <s v="Desert CCD"/>
    <x v="31"/>
    <s v="931"/>
    <s v="Single College District"/>
    <n v="20070"/>
    <x v="1"/>
    <n v="6689.4611428571407"/>
    <n v="16700"/>
    <m/>
    <n v="43"/>
    <n v="4"/>
    <m/>
    <m/>
    <m/>
    <m/>
    <m/>
    <m/>
    <n v="40"/>
    <m/>
    <m/>
    <n v="30"/>
    <n v="248"/>
    <s v="Wireless Access"/>
    <m/>
    <m/>
    <m/>
    <m/>
    <m/>
    <n v="12966"/>
    <m/>
    <m/>
    <n v="22386"/>
    <n v="0"/>
    <n v="0"/>
    <n v="0"/>
    <m/>
    <m/>
    <n v="0"/>
    <n v="0"/>
    <m/>
    <n v="35352"/>
    <n v="9000"/>
    <m/>
    <m/>
    <n v="0"/>
    <n v="0"/>
    <n v="0"/>
    <n v="0"/>
    <m/>
    <m/>
    <n v="0"/>
    <n v="20880"/>
    <m/>
    <n v="29880"/>
    <n v="0"/>
    <m/>
    <m/>
    <n v="0"/>
    <n v="0"/>
    <n v="0"/>
    <n v="0"/>
    <m/>
    <m/>
    <n v="0"/>
    <n v="0"/>
    <m/>
    <n v="0"/>
    <n v="0"/>
    <m/>
    <n v="0"/>
    <n v="0"/>
    <n v="0"/>
    <n v="4100"/>
    <m/>
    <m/>
    <n v="0"/>
    <n v="0"/>
    <n v="4100"/>
    <m/>
    <m/>
    <m/>
    <m/>
    <m/>
    <m/>
    <m/>
    <m/>
    <m/>
    <m/>
    <m/>
    <m/>
    <m/>
    <m/>
    <m/>
    <m/>
    <m/>
    <m/>
    <m/>
    <m/>
    <m/>
    <m/>
    <m/>
    <m/>
    <n v="0"/>
    <m/>
    <n v="0"/>
    <n v="0"/>
    <n v="0"/>
    <m/>
    <m/>
    <n v="36313"/>
    <n v="0"/>
    <n v="14217"/>
    <n v="50530"/>
    <m/>
    <m/>
    <m/>
    <m/>
    <m/>
    <m/>
    <m/>
    <m/>
    <m/>
    <m/>
    <m/>
    <m/>
    <m/>
    <m/>
    <m/>
    <m/>
    <m/>
    <m/>
    <m/>
    <m/>
    <m/>
    <m/>
    <m/>
    <m/>
    <m/>
    <m/>
    <n v="200"/>
    <m/>
    <n v="0"/>
    <n v="0"/>
    <n v="0"/>
    <m/>
    <m/>
    <n v="0"/>
    <n v="0"/>
    <n v="0"/>
    <n v="200"/>
    <m/>
    <m/>
    <m/>
    <m/>
    <m/>
    <m/>
    <m/>
    <m/>
    <m/>
    <m/>
    <m/>
    <m/>
    <m/>
    <m/>
    <m/>
    <m/>
    <m/>
    <m/>
    <m/>
    <m/>
    <m/>
    <m/>
    <m/>
    <m/>
    <m/>
    <m/>
    <m/>
    <m/>
    <m/>
    <m/>
    <m/>
    <m/>
    <m/>
    <m/>
    <m/>
    <m/>
    <n v="0"/>
    <m/>
    <n v="0"/>
    <n v="0"/>
    <n v="0"/>
    <n v="0"/>
    <m/>
    <m/>
    <n v="0"/>
    <n v="0"/>
    <n v="0"/>
    <n v="65232"/>
    <n v="54830"/>
    <n v="120062"/>
    <s v="Dean or other administrator"/>
    <m/>
    <s v="M.A. (subject other than librarianship)"/>
    <s v="no"/>
    <m/>
    <m/>
    <s v="Stipend"/>
    <m/>
    <m/>
    <m/>
    <n v="1193"/>
    <n v="79"/>
    <n v="16611"/>
    <n v="191"/>
    <m/>
    <n v="53433"/>
    <m/>
    <n v="4"/>
    <n v="4031"/>
    <n v="1226"/>
    <m/>
    <m/>
    <n v="0"/>
    <n v="0"/>
    <n v="84"/>
    <n v="4"/>
    <m/>
    <m/>
    <n v="2"/>
    <m/>
    <m/>
    <m/>
    <m/>
    <m/>
    <m/>
    <m/>
    <m/>
    <m/>
    <m/>
    <n v="1.5"/>
    <n v="2.5"/>
    <n v="5.5"/>
    <n v="2.5"/>
    <m/>
    <n v="3"/>
    <n v="3"/>
    <n v="12554"/>
    <s v="Actual"/>
    <m/>
    <n v="8456"/>
    <n v="3497"/>
    <n v="125"/>
    <m/>
    <m/>
    <m/>
    <n v="176"/>
    <m/>
    <m/>
    <m/>
    <m/>
    <n v="7"/>
    <n v="7"/>
    <n v="35"/>
    <n v="35"/>
    <m/>
    <m/>
    <m/>
    <m/>
    <m/>
    <m/>
    <m/>
    <m/>
    <m/>
    <m/>
    <m/>
    <m/>
    <m/>
    <n v="1541"/>
    <m/>
    <m/>
    <n v="1663"/>
    <m/>
    <m/>
    <m/>
    <m/>
    <m/>
    <m/>
    <m/>
    <m/>
    <m/>
    <m/>
    <n v="0"/>
    <n v="0"/>
    <n v="0"/>
    <n v="61"/>
    <n v="40"/>
    <n v="40"/>
    <n v="0"/>
    <n v="0"/>
    <m/>
    <m/>
    <m/>
    <m/>
    <m/>
    <m/>
    <m/>
    <m/>
    <m/>
    <m/>
    <m/>
    <m/>
    <m/>
    <m/>
    <m/>
    <m/>
    <m/>
    <m/>
    <m/>
    <m/>
    <m/>
    <m/>
    <m/>
    <m/>
    <m/>
    <m/>
    <m/>
    <m/>
    <m/>
    <m/>
    <m/>
    <m/>
    <m/>
    <m/>
    <m/>
    <m/>
    <m/>
    <m/>
    <m/>
    <m/>
    <m/>
    <m/>
    <m/>
    <m/>
    <m/>
    <m/>
    <m/>
    <m/>
    <m/>
    <m/>
    <m/>
    <m/>
    <m/>
    <n v="0"/>
    <n v="0"/>
    <m/>
    <m/>
    <n v="41340"/>
    <m/>
    <m/>
    <m/>
    <m/>
    <m/>
    <m/>
    <m/>
    <m/>
    <m/>
    <m/>
    <m/>
    <m/>
    <m/>
    <m/>
    <m/>
    <m/>
    <m/>
    <m/>
    <m/>
    <m/>
    <m/>
    <m/>
    <m/>
    <m/>
    <m/>
    <m/>
    <m/>
    <m/>
    <m/>
    <m/>
    <n v="2675.7844571428564"/>
    <x v="0"/>
    <s v="Small"/>
  </r>
  <r>
    <s v="Sierra CCD"/>
    <x v="30"/>
    <s v="271"/>
    <s v="Single College District"/>
    <n v="20070"/>
    <x v="1"/>
    <n v="13555.102857142938"/>
    <n v="34102"/>
    <m/>
    <n v="59"/>
    <n v="8"/>
    <m/>
    <m/>
    <m/>
    <m/>
    <m/>
    <m/>
    <n v="93"/>
    <m/>
    <m/>
    <n v="26"/>
    <n v="600"/>
    <s v="Wireless Access"/>
    <m/>
    <m/>
    <m/>
    <m/>
    <m/>
    <n v="13496"/>
    <m/>
    <m/>
    <m/>
    <m/>
    <m/>
    <m/>
    <m/>
    <m/>
    <n v="46337"/>
    <n v="7019"/>
    <m/>
    <n v="66852"/>
    <n v="16372"/>
    <m/>
    <m/>
    <m/>
    <m/>
    <m/>
    <m/>
    <m/>
    <m/>
    <m/>
    <m/>
    <m/>
    <n v="16372"/>
    <n v="500"/>
    <m/>
    <m/>
    <m/>
    <m/>
    <m/>
    <m/>
    <m/>
    <m/>
    <m/>
    <m/>
    <m/>
    <n v="500"/>
    <m/>
    <m/>
    <m/>
    <m/>
    <m/>
    <m/>
    <m/>
    <m/>
    <n v="1200"/>
    <m/>
    <n v="1200"/>
    <m/>
    <m/>
    <m/>
    <m/>
    <m/>
    <m/>
    <m/>
    <m/>
    <m/>
    <m/>
    <m/>
    <m/>
    <m/>
    <m/>
    <m/>
    <m/>
    <m/>
    <m/>
    <m/>
    <m/>
    <m/>
    <m/>
    <m/>
    <m/>
    <n v="9635"/>
    <m/>
    <m/>
    <m/>
    <m/>
    <m/>
    <m/>
    <n v="29783"/>
    <n v="5522"/>
    <m/>
    <n v="44940"/>
    <m/>
    <m/>
    <m/>
    <m/>
    <m/>
    <m/>
    <m/>
    <m/>
    <m/>
    <m/>
    <m/>
    <m/>
    <m/>
    <m/>
    <m/>
    <m/>
    <m/>
    <m/>
    <m/>
    <m/>
    <m/>
    <m/>
    <m/>
    <m/>
    <m/>
    <m/>
    <m/>
    <m/>
    <m/>
    <m/>
    <m/>
    <m/>
    <m/>
    <n v="4183"/>
    <m/>
    <n v="3960"/>
    <n v="8143"/>
    <m/>
    <m/>
    <m/>
    <m/>
    <m/>
    <m/>
    <m/>
    <m/>
    <m/>
    <m/>
    <m/>
    <m/>
    <m/>
    <m/>
    <m/>
    <m/>
    <m/>
    <m/>
    <m/>
    <m/>
    <m/>
    <m/>
    <m/>
    <m/>
    <m/>
    <m/>
    <m/>
    <m/>
    <m/>
    <m/>
    <m/>
    <m/>
    <m/>
    <m/>
    <m/>
    <m/>
    <m/>
    <m/>
    <m/>
    <m/>
    <m/>
    <m/>
    <m/>
    <m/>
    <m/>
    <m/>
    <m/>
    <n v="83724"/>
    <n v="54283"/>
    <n v="138007"/>
    <s v="Dean or other administrator"/>
    <m/>
    <m/>
    <s v="yes"/>
    <m/>
    <m/>
    <s v="Stipend"/>
    <m/>
    <m/>
    <m/>
    <n v="2603"/>
    <n v="4891"/>
    <n v="10591"/>
    <n v="150"/>
    <n v="777"/>
    <n v="101204"/>
    <m/>
    <n v="309"/>
    <n v="852"/>
    <n v="500"/>
    <m/>
    <m/>
    <n v="559"/>
    <n v="75"/>
    <n v="10843"/>
    <n v="200"/>
    <m/>
    <m/>
    <n v="10"/>
    <m/>
    <m/>
    <m/>
    <m/>
    <m/>
    <m/>
    <m/>
    <m/>
    <m/>
    <m/>
    <n v="2.39"/>
    <n v="5.39"/>
    <n v="11.39"/>
    <n v="5.39"/>
    <m/>
    <n v="6"/>
    <n v="6"/>
    <n v="3888"/>
    <s v="Actual"/>
    <n v="14507"/>
    <n v="10300"/>
    <n v="1038"/>
    <n v="1596"/>
    <m/>
    <m/>
    <m/>
    <n v="188"/>
    <m/>
    <n v="27629"/>
    <m/>
    <m/>
    <n v="234"/>
    <n v="187"/>
    <n v="210"/>
    <n v="132"/>
    <m/>
    <m/>
    <m/>
    <m/>
    <m/>
    <m/>
    <m/>
    <m/>
    <m/>
    <m/>
    <m/>
    <m/>
    <m/>
    <n v="2620"/>
    <m/>
    <m/>
    <n v="131"/>
    <m/>
    <m/>
    <m/>
    <m/>
    <m/>
    <m/>
    <m/>
    <m/>
    <m/>
    <m/>
    <n v="6"/>
    <n v="8"/>
    <n v="120"/>
    <n v="67"/>
    <n v="63"/>
    <n v="24"/>
    <n v="4"/>
    <n v="0"/>
    <m/>
    <m/>
    <m/>
    <m/>
    <m/>
    <m/>
    <m/>
    <m/>
    <m/>
    <m/>
    <m/>
    <m/>
    <m/>
    <m/>
    <m/>
    <m/>
    <m/>
    <m/>
    <m/>
    <m/>
    <m/>
    <m/>
    <m/>
    <m/>
    <m/>
    <m/>
    <m/>
    <m/>
    <m/>
    <m/>
    <m/>
    <m/>
    <m/>
    <m/>
    <m/>
    <m/>
    <m/>
    <m/>
    <m/>
    <m/>
    <m/>
    <m/>
    <m/>
    <m/>
    <m/>
    <m/>
    <m/>
    <m/>
    <m/>
    <m/>
    <m/>
    <m/>
    <m/>
    <n v="4"/>
    <n v="0"/>
    <m/>
    <m/>
    <m/>
    <m/>
    <n v="10"/>
    <m/>
    <m/>
    <m/>
    <m/>
    <m/>
    <m/>
    <m/>
    <m/>
    <m/>
    <m/>
    <m/>
    <m/>
    <m/>
    <m/>
    <m/>
    <m/>
    <m/>
    <m/>
    <m/>
    <m/>
    <m/>
    <m/>
    <m/>
    <m/>
    <m/>
    <m/>
    <m/>
    <m/>
    <n v="2514.8613835144597"/>
    <x v="2"/>
    <s v="Medium"/>
  </r>
  <r>
    <s v="Cabrillo CCD"/>
    <x v="23"/>
    <s v="411"/>
    <s v="Single College District"/>
    <n v="20070"/>
    <x v="1"/>
    <n v="10044.223238095361"/>
    <n v="30246"/>
    <m/>
    <n v="69"/>
    <n v="11"/>
    <m/>
    <m/>
    <m/>
    <m/>
    <m/>
    <m/>
    <n v="25"/>
    <m/>
    <m/>
    <n v="66"/>
    <n v="507"/>
    <n v="0"/>
    <m/>
    <m/>
    <m/>
    <m/>
    <m/>
    <n v="15888"/>
    <m/>
    <m/>
    <m/>
    <m/>
    <m/>
    <m/>
    <m/>
    <m/>
    <n v="29124"/>
    <n v="9022"/>
    <m/>
    <n v="54034"/>
    <n v="17970"/>
    <m/>
    <m/>
    <m/>
    <m/>
    <m/>
    <m/>
    <m/>
    <m/>
    <m/>
    <m/>
    <m/>
    <n v="17970"/>
    <n v="1584"/>
    <m/>
    <m/>
    <m/>
    <m/>
    <m/>
    <m/>
    <m/>
    <m/>
    <m/>
    <m/>
    <m/>
    <n v="1584"/>
    <n v="4100"/>
    <m/>
    <m/>
    <m/>
    <m/>
    <m/>
    <m/>
    <m/>
    <m/>
    <m/>
    <n v="4100"/>
    <m/>
    <m/>
    <m/>
    <m/>
    <m/>
    <m/>
    <m/>
    <m/>
    <m/>
    <m/>
    <m/>
    <m/>
    <m/>
    <m/>
    <m/>
    <m/>
    <m/>
    <m/>
    <m/>
    <m/>
    <m/>
    <m/>
    <m/>
    <m/>
    <n v="5224"/>
    <m/>
    <m/>
    <m/>
    <m/>
    <m/>
    <m/>
    <n v="36697"/>
    <n v="18669"/>
    <m/>
    <n v="60590"/>
    <m/>
    <m/>
    <m/>
    <m/>
    <m/>
    <m/>
    <m/>
    <m/>
    <m/>
    <m/>
    <m/>
    <m/>
    <m/>
    <m/>
    <m/>
    <m/>
    <m/>
    <m/>
    <m/>
    <m/>
    <m/>
    <m/>
    <m/>
    <m/>
    <m/>
    <m/>
    <m/>
    <m/>
    <m/>
    <m/>
    <m/>
    <m/>
    <m/>
    <n v="19596"/>
    <m/>
    <n v="3630"/>
    <n v="23226"/>
    <m/>
    <m/>
    <m/>
    <m/>
    <m/>
    <m/>
    <m/>
    <m/>
    <m/>
    <m/>
    <m/>
    <m/>
    <m/>
    <m/>
    <m/>
    <m/>
    <m/>
    <m/>
    <m/>
    <m/>
    <m/>
    <m/>
    <m/>
    <m/>
    <m/>
    <m/>
    <m/>
    <m/>
    <m/>
    <m/>
    <m/>
    <m/>
    <m/>
    <m/>
    <m/>
    <m/>
    <n v="29378"/>
    <m/>
    <m/>
    <m/>
    <m/>
    <m/>
    <m/>
    <m/>
    <n v="2610"/>
    <n v="9770"/>
    <n v="41758"/>
    <n v="73588"/>
    <n v="87916"/>
    <n v="203262"/>
    <s v="Dean or other administrator"/>
    <m/>
    <m/>
    <s v="yes"/>
    <s v="None"/>
    <m/>
    <m/>
    <m/>
    <m/>
    <m/>
    <n v="2484"/>
    <n v="4303"/>
    <n v="15230"/>
    <n v="185"/>
    <n v="0"/>
    <n v="87890"/>
    <m/>
    <n v="250"/>
    <n v="3153"/>
    <n v="2255"/>
    <m/>
    <m/>
    <n v="220"/>
    <n v="234"/>
    <n v="55"/>
    <n v="326"/>
    <m/>
    <m/>
    <n v="12"/>
    <m/>
    <m/>
    <m/>
    <m/>
    <m/>
    <m/>
    <m/>
    <m/>
    <m/>
    <m/>
    <n v="4.63"/>
    <n v="8.15"/>
    <n v="14.91"/>
    <n v="8.15"/>
    <m/>
    <n v="7"/>
    <n v="6.76"/>
    <n v="14500"/>
    <s v="Estimate"/>
    <n v="19921"/>
    <n v="19951"/>
    <n v="17843"/>
    <n v="11550"/>
    <m/>
    <m/>
    <m/>
    <n v="5481"/>
    <m/>
    <n v="74746"/>
    <m/>
    <m/>
    <n v="170"/>
    <n v="140"/>
    <n v="788"/>
    <n v="196"/>
    <m/>
    <m/>
    <m/>
    <m/>
    <m/>
    <m/>
    <m/>
    <m/>
    <m/>
    <m/>
    <m/>
    <m/>
    <m/>
    <n v="4025"/>
    <m/>
    <m/>
    <n v="161"/>
    <m/>
    <m/>
    <m/>
    <m/>
    <m/>
    <m/>
    <m/>
    <m/>
    <m/>
    <m/>
    <n v="1"/>
    <n v="81"/>
    <n v="2025"/>
    <n v="60"/>
    <n v="42"/>
    <n v="42"/>
    <n v="4"/>
    <n v="0"/>
    <m/>
    <m/>
    <m/>
    <m/>
    <m/>
    <m/>
    <m/>
    <m/>
    <m/>
    <m/>
    <m/>
    <m/>
    <m/>
    <m/>
    <m/>
    <m/>
    <m/>
    <m/>
    <m/>
    <m/>
    <m/>
    <m/>
    <m/>
    <m/>
    <m/>
    <m/>
    <m/>
    <m/>
    <m/>
    <m/>
    <m/>
    <m/>
    <m/>
    <m/>
    <m/>
    <m/>
    <m/>
    <m/>
    <m/>
    <m/>
    <m/>
    <m/>
    <m/>
    <m/>
    <m/>
    <m/>
    <m/>
    <m/>
    <m/>
    <m/>
    <m/>
    <m/>
    <m/>
    <n v="4"/>
    <n v="0"/>
    <m/>
    <m/>
    <n v="283817"/>
    <m/>
    <n v="30"/>
    <m/>
    <m/>
    <m/>
    <m/>
    <m/>
    <m/>
    <m/>
    <m/>
    <m/>
    <m/>
    <m/>
    <m/>
    <m/>
    <m/>
    <m/>
    <m/>
    <m/>
    <m/>
    <m/>
    <m/>
    <m/>
    <m/>
    <m/>
    <m/>
    <m/>
    <m/>
    <m/>
    <m/>
    <n v="1232.4200292141547"/>
    <x v="0"/>
    <s v="Medium"/>
  </r>
  <r>
    <s v="Ventura CCD"/>
    <x v="38"/>
    <s v="682"/>
    <s v="Multi-College District"/>
    <n v="20070"/>
    <x v="1"/>
    <n v="4482.2371428571387"/>
    <n v="12444"/>
    <m/>
    <n v="30"/>
    <n v="1"/>
    <m/>
    <m/>
    <m/>
    <m/>
    <m/>
    <m/>
    <n v="150"/>
    <m/>
    <m/>
    <n v="6"/>
    <n v="150"/>
    <n v="30"/>
    <m/>
    <m/>
    <m/>
    <m/>
    <m/>
    <n v="18735"/>
    <m/>
    <m/>
    <n v="0"/>
    <n v="0"/>
    <n v="0"/>
    <n v="0"/>
    <n v="0"/>
    <n v="0"/>
    <n v="0"/>
    <n v="0"/>
    <m/>
    <n v="18735"/>
    <n v="0"/>
    <m/>
    <m/>
    <n v="0"/>
    <n v="0"/>
    <n v="0"/>
    <n v="0"/>
    <n v="0"/>
    <n v="0"/>
    <n v="0"/>
    <n v="0"/>
    <m/>
    <n v="0"/>
    <n v="5080"/>
    <m/>
    <m/>
    <n v="0"/>
    <n v="0"/>
    <n v="0"/>
    <n v="0"/>
    <n v="0"/>
    <n v="0"/>
    <n v="0"/>
    <n v="0"/>
    <m/>
    <n v="5080"/>
    <n v="0"/>
    <m/>
    <n v="0"/>
    <n v="0"/>
    <n v="0"/>
    <n v="0"/>
    <n v="0"/>
    <n v="0"/>
    <n v="0"/>
    <n v="0"/>
    <n v="0"/>
    <m/>
    <m/>
    <m/>
    <m/>
    <m/>
    <m/>
    <m/>
    <m/>
    <m/>
    <m/>
    <m/>
    <m/>
    <m/>
    <m/>
    <m/>
    <m/>
    <m/>
    <m/>
    <m/>
    <m/>
    <m/>
    <m/>
    <m/>
    <m/>
    <n v="31430"/>
    <m/>
    <n v="0"/>
    <n v="0"/>
    <n v="0"/>
    <n v="0"/>
    <n v="0"/>
    <n v="0"/>
    <n v="0"/>
    <n v="7345"/>
    <n v="38775"/>
    <m/>
    <m/>
    <m/>
    <m/>
    <m/>
    <m/>
    <m/>
    <m/>
    <m/>
    <m/>
    <m/>
    <m/>
    <m/>
    <m/>
    <m/>
    <m/>
    <m/>
    <m/>
    <m/>
    <m/>
    <m/>
    <m/>
    <m/>
    <m/>
    <m/>
    <m/>
    <n v="0"/>
    <m/>
    <n v="0"/>
    <n v="0"/>
    <n v="0"/>
    <n v="0"/>
    <n v="0"/>
    <n v="0"/>
    <n v="0"/>
    <n v="0"/>
    <n v="0"/>
    <m/>
    <m/>
    <m/>
    <m/>
    <m/>
    <m/>
    <m/>
    <m/>
    <m/>
    <m/>
    <m/>
    <m/>
    <m/>
    <m/>
    <m/>
    <m/>
    <m/>
    <m/>
    <m/>
    <m/>
    <m/>
    <m/>
    <m/>
    <m/>
    <m/>
    <m/>
    <n v="0"/>
    <m/>
    <n v="0"/>
    <n v="0"/>
    <m/>
    <n v="0"/>
    <m/>
    <n v="0"/>
    <n v="0"/>
    <n v="0"/>
    <n v="0"/>
    <m/>
    <n v="0"/>
    <n v="0"/>
    <n v="0"/>
    <n v="0"/>
    <n v="0"/>
    <n v="0"/>
    <n v="0"/>
    <n v="0"/>
    <n v="0"/>
    <n v="23815"/>
    <n v="38775"/>
    <n v="768552"/>
    <s v="Dean"/>
    <m/>
    <m/>
    <s v="MLIS"/>
    <n v="0"/>
    <n v="0"/>
    <n v="0"/>
    <m/>
    <m/>
    <n v="0"/>
    <n v="510"/>
    <n v="0"/>
    <n v="0"/>
    <n v="100"/>
    <n v="0"/>
    <n v="2877"/>
    <m/>
    <n v="0"/>
    <n v="0"/>
    <n v="2307"/>
    <m/>
    <m/>
    <n v="60"/>
    <n v="60"/>
    <n v="0"/>
    <n v="0"/>
    <m/>
    <m/>
    <n v="3"/>
    <m/>
    <m/>
    <m/>
    <m/>
    <m/>
    <n v="2"/>
    <m/>
    <m/>
    <m/>
    <m/>
    <n v="0"/>
    <n v="1"/>
    <n v="6"/>
    <n v="1"/>
    <n v="0"/>
    <n v="0"/>
    <n v="0"/>
    <n v="3327"/>
    <m/>
    <n v="2767"/>
    <n v="7469"/>
    <n v="769"/>
    <n v="0"/>
    <n v="0"/>
    <m/>
    <m/>
    <n v="0"/>
    <m/>
    <n v="11550"/>
    <m/>
    <m/>
    <n v="10"/>
    <n v="10"/>
    <n v="0"/>
    <n v="0"/>
    <m/>
    <m/>
    <m/>
    <m/>
    <m/>
    <m/>
    <m/>
    <m/>
    <m/>
    <m/>
    <m/>
    <n v="0"/>
    <n v="0"/>
    <n v="4862"/>
    <m/>
    <m/>
    <n v="115"/>
    <m/>
    <m/>
    <m/>
    <m/>
    <m/>
    <m/>
    <m/>
    <m/>
    <m/>
    <m/>
    <n v="0"/>
    <n v="0"/>
    <n v="0"/>
    <n v="66"/>
    <n v="65"/>
    <n v="65"/>
    <n v="5"/>
    <n v="0"/>
    <m/>
    <m/>
    <m/>
    <m/>
    <m/>
    <m/>
    <m/>
    <m/>
    <m/>
    <m/>
    <m/>
    <m/>
    <m/>
    <m/>
    <m/>
    <m/>
    <m/>
    <m/>
    <m/>
    <m/>
    <m/>
    <m/>
    <m/>
    <m/>
    <m/>
    <m/>
    <m/>
    <m/>
    <m/>
    <m/>
    <m/>
    <m/>
    <m/>
    <m/>
    <m/>
    <m/>
    <m/>
    <m/>
    <m/>
    <m/>
    <m/>
    <m/>
    <m/>
    <n v="0"/>
    <m/>
    <m/>
    <m/>
    <m/>
    <m/>
    <m/>
    <m/>
    <m/>
    <m/>
    <n v="0"/>
    <n v="0"/>
    <n v="0"/>
    <n v="0"/>
    <m/>
    <m/>
    <n v="14"/>
    <m/>
    <m/>
    <m/>
    <m/>
    <m/>
    <m/>
    <m/>
    <m/>
    <m/>
    <m/>
    <m/>
    <m/>
    <m/>
    <m/>
    <m/>
    <m/>
    <m/>
    <m/>
    <m/>
    <m/>
    <m/>
    <m/>
    <m/>
    <m/>
    <m/>
    <m/>
    <m/>
    <m/>
    <n v="4482.2371428571387"/>
    <x v="1"/>
    <s v="Small"/>
  </r>
  <r>
    <s v="San Jose CCD"/>
    <x v="49"/>
    <s v="471"/>
    <s v="Multi-College District"/>
    <n v="20070"/>
    <x v="1"/>
    <n v="6177.8668571427988"/>
    <n v="23000"/>
    <m/>
    <n v="72"/>
    <n v="12"/>
    <m/>
    <m/>
    <m/>
    <m/>
    <m/>
    <m/>
    <n v="35"/>
    <m/>
    <m/>
    <n v="80"/>
    <n v="300"/>
    <n v="3"/>
    <m/>
    <m/>
    <m/>
    <m/>
    <m/>
    <n v="19977"/>
    <m/>
    <m/>
    <n v="0"/>
    <n v="28516"/>
    <n v="0"/>
    <n v="0"/>
    <m/>
    <m/>
    <n v="0"/>
    <n v="12020"/>
    <m/>
    <n v="60513"/>
    <n v="8754"/>
    <m/>
    <m/>
    <n v="0"/>
    <n v="0"/>
    <n v="0"/>
    <n v="0"/>
    <m/>
    <m/>
    <n v="0"/>
    <n v="0"/>
    <m/>
    <n v="8754"/>
    <n v="0"/>
    <m/>
    <m/>
    <n v="0"/>
    <n v="0"/>
    <n v="0"/>
    <n v="0"/>
    <m/>
    <m/>
    <n v="0"/>
    <n v="0"/>
    <m/>
    <n v="0"/>
    <n v="0"/>
    <m/>
    <n v="0"/>
    <n v="0"/>
    <n v="0"/>
    <n v="0"/>
    <m/>
    <m/>
    <n v="0"/>
    <n v="0"/>
    <n v="0"/>
    <m/>
    <m/>
    <m/>
    <m/>
    <m/>
    <m/>
    <m/>
    <m/>
    <m/>
    <m/>
    <m/>
    <m/>
    <m/>
    <m/>
    <m/>
    <m/>
    <m/>
    <m/>
    <m/>
    <m/>
    <m/>
    <m/>
    <m/>
    <m/>
    <n v="7247"/>
    <m/>
    <n v="0"/>
    <n v="0"/>
    <n v="0"/>
    <m/>
    <m/>
    <n v="20689"/>
    <n v="0"/>
    <n v="0"/>
    <n v="27936"/>
    <m/>
    <m/>
    <m/>
    <m/>
    <m/>
    <m/>
    <m/>
    <m/>
    <m/>
    <m/>
    <m/>
    <m/>
    <m/>
    <m/>
    <m/>
    <m/>
    <m/>
    <m/>
    <m/>
    <m/>
    <m/>
    <m/>
    <m/>
    <m/>
    <m/>
    <m/>
    <n v="2324"/>
    <m/>
    <n v="0"/>
    <n v="0"/>
    <n v="0"/>
    <m/>
    <m/>
    <n v="0"/>
    <n v="0"/>
    <n v="20593"/>
    <n v="22917"/>
    <m/>
    <m/>
    <m/>
    <m/>
    <m/>
    <m/>
    <m/>
    <m/>
    <m/>
    <m/>
    <m/>
    <m/>
    <m/>
    <m/>
    <m/>
    <m/>
    <m/>
    <m/>
    <m/>
    <m/>
    <m/>
    <m/>
    <m/>
    <m/>
    <m/>
    <m/>
    <m/>
    <m/>
    <m/>
    <m/>
    <m/>
    <m/>
    <m/>
    <m/>
    <m/>
    <m/>
    <n v="15215"/>
    <m/>
    <n v="0"/>
    <n v="0"/>
    <n v="0"/>
    <n v="15162"/>
    <m/>
    <m/>
    <n v="0"/>
    <n v="9883"/>
    <n v="40260"/>
    <n v="69267"/>
    <n v="50853"/>
    <n v="160380"/>
    <s v="Dean or other administrator"/>
    <m/>
    <s v="M.A. (subject other than librarianship)"/>
    <s v="don't know"/>
    <m/>
    <s v="Release time"/>
    <m/>
    <m/>
    <m/>
    <m/>
    <n v="1399"/>
    <n v="1066"/>
    <n v="132"/>
    <n v="81"/>
    <n v="0"/>
    <n v="38118"/>
    <m/>
    <n v="187"/>
    <n v="132"/>
    <n v="1817"/>
    <m/>
    <m/>
    <n v="20"/>
    <n v="20"/>
    <n v="0"/>
    <n v="1166"/>
    <m/>
    <m/>
    <n v="6"/>
    <m/>
    <m/>
    <m/>
    <m/>
    <m/>
    <m/>
    <m/>
    <m/>
    <m/>
    <m/>
    <n v="4.25"/>
    <n v="4.4800000000000004"/>
    <n v="10.28"/>
    <n v="4.4800000000000004"/>
    <m/>
    <n v="6"/>
    <n v="5.8"/>
    <n v="3526"/>
    <s v="Actual"/>
    <n v="6044"/>
    <n v="47020"/>
    <n v="6221"/>
    <n v="718"/>
    <m/>
    <m/>
    <m/>
    <n v="547"/>
    <m/>
    <n v="60550"/>
    <m/>
    <m/>
    <n v="6"/>
    <n v="6"/>
    <n v="6"/>
    <n v="5"/>
    <m/>
    <m/>
    <m/>
    <m/>
    <m/>
    <m/>
    <m/>
    <m/>
    <m/>
    <m/>
    <m/>
    <m/>
    <m/>
    <n v="3908"/>
    <m/>
    <m/>
    <n v="149"/>
    <m/>
    <m/>
    <m/>
    <m/>
    <m/>
    <m/>
    <m/>
    <m/>
    <m/>
    <m/>
    <n v="2"/>
    <n v="4"/>
    <n v="40"/>
    <n v="56"/>
    <n v="32"/>
    <n v="32"/>
    <n v="4"/>
    <n v="0"/>
    <m/>
    <m/>
    <m/>
    <m/>
    <m/>
    <m/>
    <m/>
    <m/>
    <m/>
    <m/>
    <m/>
    <m/>
    <m/>
    <m/>
    <m/>
    <m/>
    <m/>
    <m/>
    <m/>
    <m/>
    <m/>
    <m/>
    <m/>
    <m/>
    <m/>
    <m/>
    <m/>
    <m/>
    <m/>
    <m/>
    <m/>
    <m/>
    <m/>
    <m/>
    <m/>
    <m/>
    <m/>
    <m/>
    <m/>
    <m/>
    <m/>
    <m/>
    <m/>
    <m/>
    <m/>
    <m/>
    <m/>
    <m/>
    <m/>
    <m/>
    <m/>
    <m/>
    <m/>
    <n v="112"/>
    <n v="0"/>
    <m/>
    <m/>
    <n v="134629"/>
    <m/>
    <n v="0"/>
    <m/>
    <m/>
    <m/>
    <m/>
    <m/>
    <m/>
    <m/>
    <m/>
    <m/>
    <m/>
    <m/>
    <m/>
    <m/>
    <m/>
    <m/>
    <m/>
    <m/>
    <m/>
    <m/>
    <m/>
    <m/>
    <m/>
    <m/>
    <m/>
    <m/>
    <m/>
    <m/>
    <m/>
    <n v="1378.9881377550889"/>
    <x v="1"/>
    <s v="Small"/>
  </r>
  <r>
    <s v="State Center CCD"/>
    <x v="40"/>
    <s v="572"/>
    <s v="Multi-College District"/>
    <n v="20070"/>
    <x v="1"/>
    <n v="8528.5182857142936"/>
    <n v="12892"/>
    <m/>
    <n v="44"/>
    <n v="5"/>
    <m/>
    <m/>
    <m/>
    <m/>
    <m/>
    <m/>
    <n v="30"/>
    <m/>
    <m/>
    <n v="240"/>
    <n v="400"/>
    <n v="40"/>
    <m/>
    <m/>
    <m/>
    <m/>
    <m/>
    <n v="20000"/>
    <m/>
    <m/>
    <m/>
    <m/>
    <m/>
    <m/>
    <m/>
    <m/>
    <s v="(blank)"/>
    <m/>
    <m/>
    <s v="(blank)"/>
    <m/>
    <m/>
    <m/>
    <m/>
    <m/>
    <m/>
    <n v="5000"/>
    <m/>
    <m/>
    <m/>
    <m/>
    <m/>
    <m/>
    <m/>
    <m/>
    <m/>
    <m/>
    <m/>
    <m/>
    <m/>
    <m/>
    <m/>
    <n v="8000"/>
    <m/>
    <m/>
    <m/>
    <m/>
    <m/>
    <m/>
    <m/>
    <m/>
    <n v="5000"/>
    <m/>
    <m/>
    <m/>
    <m/>
    <m/>
    <m/>
    <m/>
    <m/>
    <m/>
    <m/>
    <m/>
    <m/>
    <m/>
    <m/>
    <m/>
    <m/>
    <m/>
    <m/>
    <m/>
    <m/>
    <m/>
    <m/>
    <m/>
    <m/>
    <m/>
    <m/>
    <m/>
    <m/>
    <m/>
    <m/>
    <m/>
    <m/>
    <m/>
    <m/>
    <m/>
    <m/>
    <n v="37000"/>
    <n v="35000"/>
    <m/>
    <m/>
    <m/>
    <m/>
    <m/>
    <m/>
    <m/>
    <m/>
    <m/>
    <m/>
    <m/>
    <m/>
    <m/>
    <m/>
    <m/>
    <m/>
    <m/>
    <m/>
    <m/>
    <m/>
    <m/>
    <m/>
    <m/>
    <m/>
    <m/>
    <m/>
    <m/>
    <m/>
    <m/>
    <m/>
    <m/>
    <m/>
    <m/>
    <m/>
    <m/>
    <m/>
    <m/>
    <m/>
    <n v="0"/>
    <m/>
    <m/>
    <m/>
    <m/>
    <m/>
    <m/>
    <m/>
    <m/>
    <m/>
    <m/>
    <m/>
    <m/>
    <m/>
    <m/>
    <m/>
    <m/>
    <m/>
    <m/>
    <m/>
    <m/>
    <m/>
    <m/>
    <m/>
    <m/>
    <m/>
    <m/>
    <m/>
    <m/>
    <m/>
    <m/>
    <m/>
    <m/>
    <m/>
    <m/>
    <m/>
    <m/>
    <m/>
    <m/>
    <m/>
    <m/>
    <m/>
    <m/>
    <m/>
    <m/>
    <m/>
    <m/>
    <n v="555000"/>
    <m/>
    <m/>
    <n v="555000"/>
    <m/>
    <s v="Faculty Librarians-2"/>
    <m/>
    <s v="yes"/>
    <s v="None"/>
    <m/>
    <m/>
    <m/>
    <m/>
    <m/>
    <n v="3480"/>
    <n v="778"/>
    <n v="18000"/>
    <n v="78"/>
    <m/>
    <n v="57082"/>
    <m/>
    <n v="0"/>
    <n v="3000"/>
    <n v="4000"/>
    <m/>
    <m/>
    <n v="100"/>
    <n v="100"/>
    <m/>
    <n v="0"/>
    <m/>
    <m/>
    <n v="2"/>
    <m/>
    <m/>
    <m/>
    <m/>
    <m/>
    <m/>
    <m/>
    <m/>
    <m/>
    <m/>
    <n v="4.4000000000000004"/>
    <n v="2.37"/>
    <n v="8.8699999999999992"/>
    <n v="2.37"/>
    <m/>
    <n v="6.5"/>
    <n v="6.5"/>
    <n v="5490"/>
    <s v="Actual"/>
    <n v="7801"/>
    <n v="12682"/>
    <n v="4320"/>
    <n v="0"/>
    <m/>
    <m/>
    <m/>
    <m/>
    <m/>
    <n v="24803"/>
    <m/>
    <m/>
    <n v="93"/>
    <n v="93"/>
    <n v="182"/>
    <n v="182"/>
    <m/>
    <m/>
    <m/>
    <m/>
    <m/>
    <m/>
    <m/>
    <m/>
    <m/>
    <m/>
    <m/>
    <m/>
    <m/>
    <n v="1052"/>
    <m/>
    <m/>
    <n v="51"/>
    <m/>
    <m/>
    <m/>
    <m/>
    <m/>
    <m/>
    <m/>
    <m/>
    <m/>
    <m/>
    <n v="1"/>
    <n v="1"/>
    <n v="60"/>
    <n v="56.5"/>
    <n v="36"/>
    <n v="56.5"/>
    <n v="3"/>
    <n v="0"/>
    <m/>
    <m/>
    <m/>
    <m/>
    <m/>
    <m/>
    <m/>
    <m/>
    <m/>
    <m/>
    <m/>
    <m/>
    <m/>
    <m/>
    <m/>
    <m/>
    <m/>
    <m/>
    <m/>
    <m/>
    <m/>
    <m/>
    <m/>
    <m/>
    <m/>
    <m/>
    <m/>
    <m/>
    <m/>
    <m/>
    <m/>
    <m/>
    <m/>
    <m/>
    <m/>
    <m/>
    <m/>
    <m/>
    <m/>
    <m/>
    <m/>
    <m/>
    <m/>
    <m/>
    <m/>
    <m/>
    <m/>
    <m/>
    <m/>
    <m/>
    <m/>
    <m/>
    <m/>
    <n v="3"/>
    <n v="0"/>
    <m/>
    <m/>
    <n v="277040"/>
    <m/>
    <n v="0"/>
    <m/>
    <m/>
    <m/>
    <m/>
    <m/>
    <m/>
    <m/>
    <m/>
    <m/>
    <m/>
    <m/>
    <m/>
    <m/>
    <m/>
    <m/>
    <m/>
    <m/>
    <m/>
    <m/>
    <m/>
    <m/>
    <m/>
    <m/>
    <m/>
    <m/>
    <m/>
    <m/>
    <m/>
    <n v="3598.530922242318"/>
    <x v="0"/>
    <s v="Small"/>
  </r>
  <r>
    <s v="Los Angeles CCD"/>
    <x v="42"/>
    <s v="744"/>
    <s v="Multi-College District"/>
    <n v="20070"/>
    <x v="1"/>
    <n v="12880.640571428678"/>
    <n v="30000"/>
    <m/>
    <n v="70"/>
    <n v="4"/>
    <m/>
    <m/>
    <m/>
    <m/>
    <m/>
    <m/>
    <n v="0"/>
    <m/>
    <m/>
    <n v="21"/>
    <n v="475"/>
    <n v="0"/>
    <m/>
    <m/>
    <m/>
    <m/>
    <m/>
    <n v="20400"/>
    <m/>
    <m/>
    <n v="0"/>
    <n v="10349"/>
    <n v="0"/>
    <n v="0"/>
    <m/>
    <m/>
    <n v="0"/>
    <n v="4973"/>
    <m/>
    <n v="35722"/>
    <n v="18388"/>
    <m/>
    <m/>
    <n v="0"/>
    <n v="1419"/>
    <n v="0"/>
    <n v="0"/>
    <m/>
    <m/>
    <n v="0"/>
    <n v="0"/>
    <m/>
    <n v="19807"/>
    <n v="3470"/>
    <m/>
    <m/>
    <n v="0"/>
    <n v="0"/>
    <n v="0"/>
    <n v="0"/>
    <m/>
    <m/>
    <n v="0"/>
    <n v="0"/>
    <m/>
    <n v="3470"/>
    <n v="4883"/>
    <m/>
    <n v="0"/>
    <n v="0"/>
    <n v="0"/>
    <n v="4100"/>
    <m/>
    <m/>
    <n v="0"/>
    <n v="0"/>
    <n v="8983"/>
    <m/>
    <m/>
    <m/>
    <m/>
    <m/>
    <m/>
    <m/>
    <m/>
    <m/>
    <m/>
    <m/>
    <m/>
    <m/>
    <m/>
    <m/>
    <m/>
    <m/>
    <m/>
    <m/>
    <m/>
    <m/>
    <m/>
    <m/>
    <m/>
    <n v="8958"/>
    <m/>
    <n v="0"/>
    <n v="20707"/>
    <n v="0"/>
    <m/>
    <m/>
    <n v="30760"/>
    <n v="0"/>
    <n v="0"/>
    <n v="60425"/>
    <m/>
    <m/>
    <m/>
    <m/>
    <m/>
    <m/>
    <m/>
    <m/>
    <m/>
    <m/>
    <m/>
    <m/>
    <m/>
    <m/>
    <m/>
    <m/>
    <m/>
    <m/>
    <m/>
    <m/>
    <m/>
    <m/>
    <m/>
    <m/>
    <m/>
    <m/>
    <n v="0"/>
    <m/>
    <n v="0"/>
    <n v="0"/>
    <n v="0"/>
    <m/>
    <m/>
    <n v="0"/>
    <n v="0"/>
    <n v="0"/>
    <n v="0"/>
    <m/>
    <m/>
    <m/>
    <m/>
    <m/>
    <m/>
    <m/>
    <m/>
    <m/>
    <m/>
    <m/>
    <m/>
    <m/>
    <m/>
    <m/>
    <m/>
    <m/>
    <m/>
    <m/>
    <m/>
    <m/>
    <m/>
    <m/>
    <m/>
    <m/>
    <m/>
    <m/>
    <m/>
    <m/>
    <m/>
    <m/>
    <m/>
    <m/>
    <m/>
    <m/>
    <m/>
    <n v="0"/>
    <m/>
    <n v="0"/>
    <n v="0"/>
    <n v="0"/>
    <n v="0"/>
    <m/>
    <m/>
    <n v="0"/>
    <n v="0"/>
    <n v="0"/>
    <n v="58999"/>
    <n v="69408"/>
    <n v="128407"/>
    <s v="Department chair (Faculty position)"/>
    <m/>
    <m/>
    <s v="yes"/>
    <m/>
    <m/>
    <s v="Stipend"/>
    <m/>
    <m/>
    <m/>
    <n v="598"/>
    <n v="0"/>
    <n v="11639"/>
    <n v="181"/>
    <m/>
    <n v="104872"/>
    <m/>
    <n v="0"/>
    <n v="3234"/>
    <n v="670"/>
    <m/>
    <m/>
    <n v="1630"/>
    <n v="1650"/>
    <n v="187"/>
    <n v="0"/>
    <m/>
    <m/>
    <n v="9"/>
    <m/>
    <m/>
    <m/>
    <m/>
    <m/>
    <m/>
    <m/>
    <m/>
    <m/>
    <m/>
    <n v="1"/>
    <n v="0.68"/>
    <n v="4.68"/>
    <n v="0.68"/>
    <m/>
    <n v="4"/>
    <n v="4"/>
    <n v="15755"/>
    <s v="Actual"/>
    <n v="10843"/>
    <n v="7230"/>
    <m/>
    <m/>
    <m/>
    <m/>
    <m/>
    <m/>
    <m/>
    <n v="18073"/>
    <m/>
    <m/>
    <n v="53"/>
    <n v="53"/>
    <n v="81"/>
    <n v="81"/>
    <m/>
    <m/>
    <m/>
    <m/>
    <m/>
    <m/>
    <m/>
    <m/>
    <m/>
    <m/>
    <m/>
    <m/>
    <m/>
    <n v="3990"/>
    <m/>
    <m/>
    <n v="114"/>
    <m/>
    <m/>
    <m/>
    <m/>
    <m/>
    <m/>
    <m/>
    <m/>
    <m/>
    <m/>
    <n v="1"/>
    <n v="1"/>
    <n v="13"/>
    <n v="54"/>
    <n v="49"/>
    <n v="49"/>
    <n v="10"/>
    <n v="0"/>
    <m/>
    <m/>
    <m/>
    <m/>
    <m/>
    <m/>
    <m/>
    <m/>
    <m/>
    <m/>
    <m/>
    <m/>
    <m/>
    <m/>
    <m/>
    <m/>
    <m/>
    <m/>
    <m/>
    <m/>
    <m/>
    <m/>
    <m/>
    <m/>
    <m/>
    <m/>
    <m/>
    <m/>
    <m/>
    <m/>
    <m/>
    <m/>
    <m/>
    <m/>
    <m/>
    <m/>
    <m/>
    <m/>
    <m/>
    <m/>
    <m/>
    <m/>
    <m/>
    <m/>
    <m/>
    <m/>
    <m/>
    <m/>
    <m/>
    <m/>
    <m/>
    <m/>
    <m/>
    <n v="10"/>
    <n v="0"/>
    <m/>
    <m/>
    <m/>
    <m/>
    <n v="0"/>
    <m/>
    <m/>
    <m/>
    <m/>
    <m/>
    <m/>
    <m/>
    <m/>
    <m/>
    <m/>
    <m/>
    <m/>
    <m/>
    <m/>
    <m/>
    <m/>
    <m/>
    <m/>
    <m/>
    <m/>
    <m/>
    <m/>
    <m/>
    <m/>
    <m/>
    <m/>
    <m/>
    <m/>
    <n v="18942.118487395113"/>
    <x v="0"/>
    <s v="Medium"/>
  </r>
  <r>
    <s v="Shasta Tehama CCD"/>
    <x v="39"/>
    <s v="171"/>
    <s v="Single College District"/>
    <n v="20070"/>
    <x v="1"/>
    <n v="8579.0049523809594"/>
    <n v="15000"/>
    <m/>
    <n v="78"/>
    <n v="4"/>
    <m/>
    <m/>
    <m/>
    <m/>
    <m/>
    <m/>
    <n v="0"/>
    <m/>
    <m/>
    <n v="23"/>
    <n v="188"/>
    <n v="16"/>
    <m/>
    <m/>
    <m/>
    <m/>
    <m/>
    <n v="20883"/>
    <m/>
    <m/>
    <n v="0"/>
    <n v="17000"/>
    <n v="0"/>
    <n v="0"/>
    <m/>
    <m/>
    <n v="0"/>
    <n v="16479"/>
    <m/>
    <n v="54362"/>
    <n v="8286"/>
    <m/>
    <m/>
    <n v="0"/>
    <n v="0"/>
    <n v="0"/>
    <n v="0"/>
    <m/>
    <m/>
    <n v="0"/>
    <n v="0"/>
    <m/>
    <n v="8286"/>
    <n v="2434"/>
    <m/>
    <m/>
    <n v="0"/>
    <n v="0"/>
    <n v="0"/>
    <n v="0"/>
    <m/>
    <m/>
    <n v="0"/>
    <n v="0"/>
    <m/>
    <n v="2434"/>
    <n v="4100"/>
    <m/>
    <n v="0"/>
    <n v="0"/>
    <n v="0"/>
    <n v="0"/>
    <m/>
    <m/>
    <n v="0"/>
    <n v="0"/>
    <n v="4100"/>
    <m/>
    <m/>
    <m/>
    <m/>
    <m/>
    <m/>
    <m/>
    <m/>
    <m/>
    <m/>
    <m/>
    <m/>
    <m/>
    <m/>
    <m/>
    <m/>
    <m/>
    <m/>
    <m/>
    <m/>
    <m/>
    <m/>
    <m/>
    <m/>
    <n v="15212"/>
    <m/>
    <n v="1605"/>
    <n v="0"/>
    <n v="0"/>
    <m/>
    <m/>
    <n v="38049"/>
    <n v="0"/>
    <n v="15000"/>
    <n v="69866"/>
    <m/>
    <m/>
    <m/>
    <m/>
    <m/>
    <m/>
    <m/>
    <m/>
    <m/>
    <m/>
    <m/>
    <m/>
    <m/>
    <m/>
    <m/>
    <m/>
    <m/>
    <m/>
    <m/>
    <m/>
    <m/>
    <m/>
    <m/>
    <m/>
    <m/>
    <m/>
    <n v="11899"/>
    <m/>
    <n v="0"/>
    <n v="3000"/>
    <n v="0"/>
    <m/>
    <m/>
    <n v="0"/>
    <n v="0"/>
    <n v="156"/>
    <n v="15055"/>
    <m/>
    <m/>
    <m/>
    <m/>
    <m/>
    <m/>
    <m/>
    <m/>
    <m/>
    <m/>
    <m/>
    <m/>
    <m/>
    <m/>
    <m/>
    <m/>
    <m/>
    <m/>
    <m/>
    <m/>
    <m/>
    <m/>
    <m/>
    <m/>
    <m/>
    <m/>
    <m/>
    <m/>
    <m/>
    <m/>
    <m/>
    <m/>
    <m/>
    <m/>
    <m/>
    <m/>
    <n v="0"/>
    <m/>
    <n v="0"/>
    <n v="0"/>
    <n v="0"/>
    <n v="0"/>
    <m/>
    <m/>
    <n v="0"/>
    <n v="0"/>
    <n v="0"/>
    <n v="65082"/>
    <n v="89021"/>
    <n v="154103"/>
    <s v="Dean or other administrator"/>
    <m/>
    <m/>
    <s v="yes"/>
    <m/>
    <m/>
    <m/>
    <m/>
    <m/>
    <s v="We do not have library faculty coordinators."/>
    <n v="1594"/>
    <n v="3474"/>
    <n v="15774"/>
    <n v="124"/>
    <n v="0"/>
    <n v="67933"/>
    <m/>
    <n v="461"/>
    <n v="3155"/>
    <n v="1618"/>
    <m/>
    <m/>
    <n v="614"/>
    <n v="640"/>
    <n v="136"/>
    <n v="481"/>
    <m/>
    <m/>
    <n v="6"/>
    <m/>
    <m/>
    <m/>
    <m/>
    <m/>
    <m/>
    <m/>
    <m/>
    <m/>
    <m/>
    <n v="1.72"/>
    <n v="2.6"/>
    <n v="10.1"/>
    <n v="2.6"/>
    <m/>
    <n v="8"/>
    <n v="7.5"/>
    <n v="17562"/>
    <s v="Actual"/>
    <n v="13312"/>
    <n v="4507"/>
    <n v="5611"/>
    <n v="7691"/>
    <m/>
    <m/>
    <m/>
    <n v="5488"/>
    <m/>
    <n v="36609"/>
    <m/>
    <m/>
    <n v="196"/>
    <n v="152"/>
    <n v="388"/>
    <n v="257"/>
    <m/>
    <m/>
    <m/>
    <m/>
    <m/>
    <m/>
    <m/>
    <m/>
    <m/>
    <m/>
    <m/>
    <m/>
    <m/>
    <n v="3099"/>
    <m/>
    <m/>
    <n v="122"/>
    <m/>
    <m/>
    <m/>
    <m/>
    <m/>
    <m/>
    <m/>
    <m/>
    <m/>
    <m/>
    <n v="0"/>
    <n v="0"/>
    <n v="0"/>
    <n v="60"/>
    <n v="48"/>
    <n v="48"/>
    <n v="0"/>
    <n v="0"/>
    <m/>
    <m/>
    <m/>
    <m/>
    <m/>
    <m/>
    <m/>
    <m/>
    <m/>
    <m/>
    <m/>
    <m/>
    <m/>
    <m/>
    <m/>
    <m/>
    <m/>
    <m/>
    <m/>
    <m/>
    <m/>
    <m/>
    <m/>
    <m/>
    <m/>
    <m/>
    <m/>
    <m/>
    <m/>
    <m/>
    <m/>
    <m/>
    <m/>
    <m/>
    <m/>
    <m/>
    <m/>
    <m/>
    <m/>
    <m/>
    <m/>
    <m/>
    <m/>
    <m/>
    <m/>
    <m/>
    <m/>
    <m/>
    <m/>
    <m/>
    <m/>
    <m/>
    <m/>
    <n v="0"/>
    <n v="0"/>
    <m/>
    <m/>
    <n v="270810"/>
    <m/>
    <n v="200"/>
    <m/>
    <m/>
    <m/>
    <m/>
    <m/>
    <m/>
    <m/>
    <m/>
    <m/>
    <m/>
    <m/>
    <m/>
    <m/>
    <m/>
    <m/>
    <m/>
    <m/>
    <m/>
    <m/>
    <m/>
    <m/>
    <m/>
    <m/>
    <m/>
    <m/>
    <m/>
    <m/>
    <m/>
    <n v="3299.6172893772919"/>
    <x v="0"/>
    <s v="Small"/>
  </r>
  <r>
    <s v="Antelope CCD"/>
    <x v="41"/>
    <s v="621"/>
    <s v="Single College District"/>
    <n v="20070"/>
    <x v="1"/>
    <n v="9445.1259047618787"/>
    <n v="28000"/>
    <m/>
    <n v="53"/>
    <n v="9"/>
    <m/>
    <m/>
    <m/>
    <m/>
    <m/>
    <m/>
    <n v="57"/>
    <m/>
    <m/>
    <n v="50"/>
    <n v="280"/>
    <n v="35"/>
    <m/>
    <m/>
    <m/>
    <m/>
    <m/>
    <n v="21000"/>
    <m/>
    <m/>
    <n v="0"/>
    <n v="0"/>
    <n v="0"/>
    <n v="0"/>
    <m/>
    <m/>
    <n v="0"/>
    <n v="7000"/>
    <m/>
    <n v="28000"/>
    <n v="20900"/>
    <m/>
    <m/>
    <n v="0"/>
    <n v="0"/>
    <n v="0"/>
    <n v="0"/>
    <m/>
    <m/>
    <n v="0"/>
    <n v="0"/>
    <m/>
    <n v="20900"/>
    <m/>
    <m/>
    <m/>
    <n v="0"/>
    <n v="0"/>
    <n v="0"/>
    <n v="0"/>
    <m/>
    <m/>
    <n v="0"/>
    <n v="0"/>
    <m/>
    <m/>
    <n v="0"/>
    <m/>
    <n v="0"/>
    <n v="0"/>
    <n v="0"/>
    <n v="0"/>
    <m/>
    <m/>
    <n v="0"/>
    <n v="0"/>
    <n v="0"/>
    <m/>
    <m/>
    <m/>
    <m/>
    <m/>
    <m/>
    <m/>
    <m/>
    <m/>
    <m/>
    <m/>
    <m/>
    <m/>
    <m/>
    <m/>
    <m/>
    <m/>
    <m/>
    <m/>
    <m/>
    <m/>
    <m/>
    <m/>
    <m/>
    <n v="0"/>
    <m/>
    <n v="0"/>
    <n v="10700"/>
    <n v="0"/>
    <m/>
    <m/>
    <n v="36697"/>
    <n v="0"/>
    <n v="0"/>
    <n v="47397"/>
    <m/>
    <m/>
    <m/>
    <m/>
    <m/>
    <m/>
    <m/>
    <m/>
    <m/>
    <m/>
    <m/>
    <m/>
    <m/>
    <m/>
    <m/>
    <m/>
    <m/>
    <m/>
    <m/>
    <m/>
    <m/>
    <m/>
    <m/>
    <m/>
    <m/>
    <m/>
    <m/>
    <m/>
    <m/>
    <m/>
    <m/>
    <m/>
    <m/>
    <m/>
    <m/>
    <m/>
    <m/>
    <m/>
    <m/>
    <m/>
    <m/>
    <m/>
    <m/>
    <m/>
    <m/>
    <m/>
    <m/>
    <m/>
    <m/>
    <m/>
    <m/>
    <m/>
    <m/>
    <m/>
    <m/>
    <m/>
    <m/>
    <m/>
    <m/>
    <m/>
    <m/>
    <m/>
    <m/>
    <m/>
    <m/>
    <m/>
    <m/>
    <m/>
    <m/>
    <m/>
    <m/>
    <m/>
    <m/>
    <m/>
    <m/>
    <m/>
    <m/>
    <m/>
    <m/>
    <m/>
    <m/>
    <m/>
    <m/>
    <m/>
    <n v="48900"/>
    <n v="47397"/>
    <n v="96297"/>
    <s v="Dean or other administrator"/>
    <s v="Head Librarian (retired 6/30/08)"/>
    <s v="don't know"/>
    <s v="don't know"/>
    <s v="None"/>
    <m/>
    <m/>
    <m/>
    <m/>
    <m/>
    <m/>
    <m/>
    <n v="0"/>
    <m/>
    <n v="0"/>
    <m/>
    <m/>
    <m/>
    <n v="0"/>
    <m/>
    <m/>
    <m/>
    <m/>
    <m/>
    <m/>
    <m/>
    <m/>
    <m/>
    <n v="15"/>
    <m/>
    <m/>
    <m/>
    <m/>
    <m/>
    <m/>
    <m/>
    <m/>
    <m/>
    <m/>
    <n v="4.0999999999999996"/>
    <n v="7.12"/>
    <n v="12.52"/>
    <n v="7.12"/>
    <m/>
    <n v="8"/>
    <n v="5.4"/>
    <n v="10320"/>
    <s v="Actual"/>
    <n v="13662"/>
    <n v="22223"/>
    <m/>
    <m/>
    <m/>
    <m/>
    <m/>
    <m/>
    <m/>
    <n v="35885"/>
    <m/>
    <m/>
    <n v="150"/>
    <n v="124"/>
    <n v="374"/>
    <n v="218"/>
    <m/>
    <m/>
    <m/>
    <m/>
    <m/>
    <m/>
    <m/>
    <m/>
    <m/>
    <m/>
    <m/>
    <m/>
    <m/>
    <n v="1794"/>
    <m/>
    <m/>
    <n v="83"/>
    <m/>
    <m/>
    <m/>
    <m/>
    <m/>
    <m/>
    <m/>
    <m/>
    <m/>
    <m/>
    <n v="5"/>
    <n v="13"/>
    <n v="234"/>
    <n v="65.5"/>
    <n v="55"/>
    <n v="55"/>
    <n v="8"/>
    <n v="0"/>
    <m/>
    <m/>
    <m/>
    <m/>
    <m/>
    <m/>
    <m/>
    <m/>
    <m/>
    <m/>
    <m/>
    <m/>
    <m/>
    <m/>
    <m/>
    <m/>
    <m/>
    <m/>
    <m/>
    <m/>
    <m/>
    <m/>
    <m/>
    <m/>
    <m/>
    <m/>
    <m/>
    <m/>
    <m/>
    <m/>
    <m/>
    <m/>
    <m/>
    <m/>
    <m/>
    <m/>
    <m/>
    <m/>
    <m/>
    <m/>
    <m/>
    <m/>
    <m/>
    <m/>
    <m/>
    <m/>
    <m/>
    <m/>
    <m/>
    <m/>
    <m/>
    <m/>
    <m/>
    <n v="8"/>
    <n v="0"/>
    <m/>
    <m/>
    <n v="238991"/>
    <m/>
    <m/>
    <m/>
    <m/>
    <m/>
    <m/>
    <m/>
    <m/>
    <m/>
    <m/>
    <m/>
    <m/>
    <m/>
    <m/>
    <m/>
    <m/>
    <m/>
    <m/>
    <m/>
    <m/>
    <m/>
    <m/>
    <m/>
    <m/>
    <m/>
    <m/>
    <m/>
    <m/>
    <m/>
    <m/>
    <n v="1326.5626270732976"/>
    <x v="0"/>
    <s v="Small"/>
  </r>
  <r>
    <s v="West Valley CCD"/>
    <x v="19"/>
    <s v="493"/>
    <s v="Multi-College District"/>
    <n v="20070"/>
    <x v="1"/>
    <n v="8752.5826666665926"/>
    <n v="28007"/>
    <m/>
    <n v="32"/>
    <n v="8"/>
    <m/>
    <m/>
    <m/>
    <m/>
    <m/>
    <m/>
    <n v="36"/>
    <m/>
    <m/>
    <n v="36"/>
    <n v="486"/>
    <s v="Wireless Access"/>
    <m/>
    <m/>
    <m/>
    <m/>
    <m/>
    <n v="22500"/>
    <m/>
    <m/>
    <n v="29200"/>
    <m/>
    <m/>
    <m/>
    <m/>
    <m/>
    <n v="0"/>
    <n v="4478"/>
    <m/>
    <n v="56178"/>
    <n v="9300"/>
    <m/>
    <m/>
    <m/>
    <m/>
    <m/>
    <m/>
    <m/>
    <m/>
    <m/>
    <m/>
    <m/>
    <n v="9300"/>
    <m/>
    <m/>
    <m/>
    <m/>
    <m/>
    <m/>
    <m/>
    <m/>
    <m/>
    <m/>
    <m/>
    <m/>
    <n v="0"/>
    <m/>
    <m/>
    <m/>
    <m/>
    <m/>
    <m/>
    <m/>
    <m/>
    <m/>
    <n v="4100"/>
    <n v="4100"/>
    <m/>
    <m/>
    <m/>
    <m/>
    <m/>
    <m/>
    <m/>
    <m/>
    <m/>
    <m/>
    <m/>
    <m/>
    <m/>
    <m/>
    <m/>
    <m/>
    <m/>
    <m/>
    <m/>
    <m/>
    <m/>
    <m/>
    <m/>
    <m/>
    <m/>
    <m/>
    <m/>
    <m/>
    <m/>
    <m/>
    <m/>
    <n v="36697"/>
    <m/>
    <m/>
    <n v="36697"/>
    <m/>
    <m/>
    <m/>
    <m/>
    <m/>
    <m/>
    <m/>
    <m/>
    <m/>
    <m/>
    <m/>
    <m/>
    <m/>
    <m/>
    <m/>
    <m/>
    <m/>
    <m/>
    <m/>
    <m/>
    <m/>
    <m/>
    <m/>
    <m/>
    <m/>
    <m/>
    <n v="2498"/>
    <m/>
    <m/>
    <n v="2000"/>
    <m/>
    <m/>
    <m/>
    <m/>
    <m/>
    <m/>
    <n v="4498"/>
    <m/>
    <m/>
    <m/>
    <m/>
    <m/>
    <m/>
    <m/>
    <m/>
    <m/>
    <m/>
    <m/>
    <m/>
    <m/>
    <m/>
    <m/>
    <m/>
    <m/>
    <m/>
    <m/>
    <m/>
    <m/>
    <m/>
    <m/>
    <m/>
    <m/>
    <m/>
    <m/>
    <m/>
    <m/>
    <m/>
    <m/>
    <m/>
    <m/>
    <m/>
    <m/>
    <m/>
    <m/>
    <m/>
    <m/>
    <m/>
    <m/>
    <m/>
    <m/>
    <m/>
    <m/>
    <m/>
    <n v="0"/>
    <n v="65478"/>
    <n v="45295"/>
    <n v="110773"/>
    <s v="Department chair (Faculty position)"/>
    <m/>
    <m/>
    <s v="yes"/>
    <m/>
    <s v="Release time"/>
    <m/>
    <m/>
    <m/>
    <m/>
    <n v="1678"/>
    <n v="2659"/>
    <n v="9388"/>
    <n v="153"/>
    <n v="1"/>
    <n v="83743"/>
    <m/>
    <n v="163"/>
    <n v="3153"/>
    <n v="1838"/>
    <m/>
    <m/>
    <n v="320"/>
    <n v="393"/>
    <n v="390"/>
    <n v="620"/>
    <m/>
    <m/>
    <n v="10"/>
    <m/>
    <m/>
    <m/>
    <m/>
    <m/>
    <m/>
    <m/>
    <m/>
    <m/>
    <m/>
    <n v="2"/>
    <n v="5.3"/>
    <n v="12.94"/>
    <n v="5.3"/>
    <m/>
    <n v="8"/>
    <n v="7.64"/>
    <n v="4863"/>
    <s v="Actual"/>
    <n v="10054"/>
    <n v="7176"/>
    <n v="17256"/>
    <n v="9311"/>
    <m/>
    <m/>
    <m/>
    <n v="26"/>
    <m/>
    <n v="43823"/>
    <m/>
    <m/>
    <n v="1919"/>
    <n v="1919"/>
    <n v="2387"/>
    <n v="2168"/>
    <m/>
    <m/>
    <m/>
    <m/>
    <m/>
    <m/>
    <m/>
    <m/>
    <m/>
    <m/>
    <m/>
    <m/>
    <m/>
    <n v="2089"/>
    <m/>
    <m/>
    <n v="93"/>
    <m/>
    <m/>
    <m/>
    <m/>
    <m/>
    <m/>
    <m/>
    <m/>
    <m/>
    <m/>
    <n v="2"/>
    <n v="23"/>
    <n v="464"/>
    <n v="54"/>
    <n v="28"/>
    <n v="20"/>
    <n v="4"/>
    <n v="0"/>
    <m/>
    <m/>
    <m/>
    <m/>
    <m/>
    <m/>
    <m/>
    <m/>
    <m/>
    <m/>
    <m/>
    <m/>
    <m/>
    <m/>
    <m/>
    <m/>
    <m/>
    <m/>
    <m/>
    <m/>
    <m/>
    <m/>
    <m/>
    <m/>
    <m/>
    <m/>
    <m/>
    <m/>
    <m/>
    <m/>
    <m/>
    <m/>
    <m/>
    <m/>
    <m/>
    <m/>
    <m/>
    <m/>
    <m/>
    <m/>
    <m/>
    <m/>
    <m/>
    <m/>
    <m/>
    <m/>
    <m/>
    <m/>
    <m/>
    <m/>
    <m/>
    <m/>
    <m/>
    <n v="108"/>
    <n v="0"/>
    <m/>
    <m/>
    <n v="171793"/>
    <m/>
    <n v="1"/>
    <m/>
    <m/>
    <m/>
    <m/>
    <m/>
    <m/>
    <m/>
    <m/>
    <m/>
    <m/>
    <m/>
    <m/>
    <m/>
    <m/>
    <m/>
    <m/>
    <m/>
    <m/>
    <m/>
    <m/>
    <m/>
    <m/>
    <m/>
    <m/>
    <m/>
    <m/>
    <m/>
    <m/>
    <n v="1651.4306918238854"/>
    <x v="0"/>
    <s v="Small"/>
  </r>
  <r>
    <s v="Mt. San Jacinto CCD"/>
    <x v="35"/>
    <s v="941"/>
    <s v="Multi-College District"/>
    <n v="20070"/>
    <x v="1"/>
    <n v="9571.5824761904623"/>
    <n v="22996"/>
    <m/>
    <n v="51"/>
    <n v="1"/>
    <m/>
    <m/>
    <m/>
    <m/>
    <m/>
    <m/>
    <n v="30"/>
    <m/>
    <m/>
    <n v="6"/>
    <n v="176"/>
    <n v="0"/>
    <m/>
    <m/>
    <m/>
    <m/>
    <m/>
    <n v="24062"/>
    <m/>
    <m/>
    <n v="0"/>
    <n v="0"/>
    <n v="0"/>
    <n v="0"/>
    <m/>
    <m/>
    <n v="0"/>
    <n v="0"/>
    <m/>
    <n v="24062"/>
    <n v="6525"/>
    <m/>
    <m/>
    <n v="0"/>
    <n v="0"/>
    <n v="0"/>
    <n v="0"/>
    <m/>
    <m/>
    <n v="0"/>
    <n v="0"/>
    <m/>
    <n v="6525"/>
    <n v="0"/>
    <m/>
    <m/>
    <n v="0"/>
    <n v="0"/>
    <n v="0"/>
    <n v="0"/>
    <m/>
    <m/>
    <n v="0"/>
    <n v="0"/>
    <m/>
    <n v="0"/>
    <n v="2050"/>
    <m/>
    <n v="0"/>
    <n v="0"/>
    <n v="0"/>
    <n v="0"/>
    <m/>
    <m/>
    <n v="0"/>
    <n v="0"/>
    <n v="2050"/>
    <m/>
    <m/>
    <m/>
    <m/>
    <m/>
    <m/>
    <m/>
    <m/>
    <m/>
    <m/>
    <m/>
    <m/>
    <m/>
    <m/>
    <m/>
    <m/>
    <m/>
    <m/>
    <m/>
    <m/>
    <m/>
    <m/>
    <m/>
    <m/>
    <n v="12277"/>
    <m/>
    <n v="0"/>
    <n v="0"/>
    <n v="0"/>
    <m/>
    <m/>
    <n v="18182"/>
    <n v="0"/>
    <n v="0"/>
    <n v="30459"/>
    <m/>
    <m/>
    <m/>
    <m/>
    <m/>
    <m/>
    <m/>
    <m/>
    <m/>
    <m/>
    <m/>
    <m/>
    <m/>
    <m/>
    <m/>
    <m/>
    <m/>
    <m/>
    <m/>
    <m/>
    <m/>
    <m/>
    <m/>
    <m/>
    <m/>
    <m/>
    <n v="1663"/>
    <m/>
    <n v="0"/>
    <n v="0"/>
    <n v="0"/>
    <m/>
    <m/>
    <n v="0"/>
    <n v="0"/>
    <n v="4167"/>
    <n v="5830"/>
    <m/>
    <m/>
    <m/>
    <m/>
    <m/>
    <m/>
    <m/>
    <m/>
    <m/>
    <m/>
    <m/>
    <m/>
    <m/>
    <m/>
    <m/>
    <m/>
    <m/>
    <m/>
    <m/>
    <m/>
    <m/>
    <m/>
    <m/>
    <m/>
    <m/>
    <m/>
    <m/>
    <m/>
    <m/>
    <m/>
    <m/>
    <m/>
    <m/>
    <m/>
    <m/>
    <m/>
    <n v="0"/>
    <m/>
    <n v="0"/>
    <n v="0"/>
    <n v="0"/>
    <n v="0"/>
    <m/>
    <m/>
    <n v="0"/>
    <n v="0"/>
    <n v="0"/>
    <n v="30587"/>
    <n v="38339"/>
    <n v="68926"/>
    <s v="Department chair (Faculty position)"/>
    <m/>
    <s v="M.Ed."/>
    <s v="no"/>
    <s v="None"/>
    <m/>
    <m/>
    <m/>
    <m/>
    <m/>
    <n v="915"/>
    <n v="3888"/>
    <n v="14622"/>
    <n v="93"/>
    <n v="0"/>
    <n v="20904"/>
    <m/>
    <n v="304"/>
    <n v="3186"/>
    <n v="1042"/>
    <m/>
    <m/>
    <n v="31"/>
    <n v="31"/>
    <n v="0"/>
    <n v="304"/>
    <m/>
    <m/>
    <n v="2"/>
    <m/>
    <m/>
    <m/>
    <m/>
    <m/>
    <m/>
    <m/>
    <m/>
    <m/>
    <m/>
    <n v="0.56999999999999995"/>
    <n v="2.34"/>
    <n v="6.59"/>
    <n v="2.34"/>
    <m/>
    <n v="5"/>
    <n v="4.25"/>
    <n v="6471"/>
    <s v="Actual"/>
    <n v="17378"/>
    <n v="11189"/>
    <m/>
    <n v="18104"/>
    <m/>
    <m/>
    <m/>
    <n v="255"/>
    <m/>
    <n v="46926"/>
    <m/>
    <m/>
    <n v="204"/>
    <n v="186"/>
    <n v="0"/>
    <n v="0"/>
    <m/>
    <m/>
    <m/>
    <m/>
    <m/>
    <m/>
    <m/>
    <m/>
    <m/>
    <m/>
    <m/>
    <m/>
    <m/>
    <n v="3160"/>
    <m/>
    <m/>
    <n v="128"/>
    <m/>
    <m/>
    <m/>
    <m/>
    <m/>
    <m/>
    <m/>
    <m/>
    <m/>
    <m/>
    <n v="1"/>
    <n v="1"/>
    <n v="12"/>
    <n v="61"/>
    <n v="48"/>
    <n v="48"/>
    <n v="5"/>
    <n v="0"/>
    <m/>
    <m/>
    <m/>
    <m/>
    <m/>
    <m/>
    <m/>
    <m/>
    <m/>
    <m/>
    <m/>
    <m/>
    <m/>
    <m/>
    <m/>
    <m/>
    <m/>
    <m/>
    <m/>
    <m/>
    <m/>
    <m/>
    <m/>
    <m/>
    <m/>
    <m/>
    <m/>
    <m/>
    <m/>
    <m/>
    <m/>
    <m/>
    <m/>
    <m/>
    <m/>
    <m/>
    <m/>
    <m/>
    <m/>
    <m/>
    <m/>
    <m/>
    <m/>
    <m/>
    <m/>
    <m/>
    <m/>
    <m/>
    <m/>
    <m/>
    <m/>
    <m/>
    <m/>
    <n v="5"/>
    <n v="0"/>
    <m/>
    <m/>
    <n v="136887"/>
    <m/>
    <n v="0"/>
    <m/>
    <m/>
    <m/>
    <m/>
    <m/>
    <m/>
    <m/>
    <m/>
    <m/>
    <m/>
    <m/>
    <m/>
    <m/>
    <m/>
    <m/>
    <m/>
    <m/>
    <m/>
    <m/>
    <m/>
    <m/>
    <m/>
    <m/>
    <m/>
    <m/>
    <m/>
    <m/>
    <m/>
    <n v="4090.419861619856"/>
    <x v="0"/>
    <s v="Small"/>
  </r>
  <r>
    <s v="Ventura CCD"/>
    <x v="33"/>
    <s v="681"/>
    <s v="Multi-College District"/>
    <n v="20070"/>
    <x v="1"/>
    <n v="12095.286476190477"/>
    <n v="18667"/>
    <m/>
    <n v="46"/>
    <n v="6"/>
    <m/>
    <m/>
    <m/>
    <m/>
    <m/>
    <m/>
    <n v="31"/>
    <m/>
    <m/>
    <n v="31"/>
    <n v="202"/>
    <s v="Wireless Access"/>
    <m/>
    <m/>
    <m/>
    <m/>
    <m/>
    <n v="24175"/>
    <m/>
    <m/>
    <n v="0"/>
    <n v="23955"/>
    <n v="0"/>
    <n v="0"/>
    <m/>
    <m/>
    <n v="37030"/>
    <n v="0"/>
    <m/>
    <n v="85160"/>
    <n v="0"/>
    <m/>
    <m/>
    <n v="0"/>
    <n v="59968"/>
    <n v="0"/>
    <n v="0"/>
    <m/>
    <m/>
    <n v="1242"/>
    <n v="0"/>
    <m/>
    <n v="61210"/>
    <n v="0"/>
    <m/>
    <m/>
    <n v="0"/>
    <n v="2731"/>
    <n v="0"/>
    <n v="0"/>
    <m/>
    <m/>
    <n v="24605"/>
    <n v="0"/>
    <m/>
    <n v="27336"/>
    <n v="0"/>
    <m/>
    <n v="0"/>
    <n v="20276"/>
    <n v="0"/>
    <n v="0"/>
    <m/>
    <m/>
    <n v="0"/>
    <n v="0"/>
    <n v="20276"/>
    <m/>
    <m/>
    <m/>
    <m/>
    <m/>
    <m/>
    <m/>
    <m/>
    <m/>
    <m/>
    <m/>
    <m/>
    <m/>
    <m/>
    <m/>
    <m/>
    <m/>
    <m/>
    <m/>
    <m/>
    <m/>
    <m/>
    <m/>
    <m/>
    <n v="0"/>
    <m/>
    <n v="0"/>
    <n v="1200"/>
    <n v="0"/>
    <m/>
    <m/>
    <n v="20491"/>
    <n v="44693"/>
    <n v="0"/>
    <n v="66384"/>
    <m/>
    <m/>
    <m/>
    <m/>
    <m/>
    <m/>
    <m/>
    <m/>
    <m/>
    <m/>
    <m/>
    <m/>
    <m/>
    <m/>
    <m/>
    <m/>
    <m/>
    <m/>
    <m/>
    <m/>
    <m/>
    <m/>
    <m/>
    <m/>
    <m/>
    <m/>
    <n v="0"/>
    <m/>
    <n v="0"/>
    <n v="5329"/>
    <n v="0"/>
    <m/>
    <m/>
    <n v="3995"/>
    <n v="0"/>
    <n v="0"/>
    <n v="9324"/>
    <m/>
    <m/>
    <m/>
    <m/>
    <m/>
    <m/>
    <m/>
    <m/>
    <m/>
    <m/>
    <m/>
    <m/>
    <m/>
    <m/>
    <m/>
    <m/>
    <m/>
    <m/>
    <m/>
    <m/>
    <m/>
    <m/>
    <m/>
    <m/>
    <m/>
    <m/>
    <m/>
    <m/>
    <m/>
    <m/>
    <m/>
    <m/>
    <m/>
    <m/>
    <m/>
    <m/>
    <n v="0"/>
    <m/>
    <n v="0"/>
    <n v="0"/>
    <n v="0"/>
    <n v="0"/>
    <m/>
    <m/>
    <n v="0"/>
    <n v="0"/>
    <n v="0"/>
    <n v="173706"/>
    <n v="95984"/>
    <n v="269690"/>
    <s v="Department chair (Faculty position)"/>
    <m/>
    <m/>
    <s v="yes"/>
    <m/>
    <s v="Release time"/>
    <s v="Stipend"/>
    <m/>
    <m/>
    <s v="Stipend, and time reassignment if staff &gt; 3 FTE faculty"/>
    <n v="1279"/>
    <n v="4410"/>
    <n v="234"/>
    <n v="332"/>
    <n v="329"/>
    <n v="73528"/>
    <m/>
    <n v="410"/>
    <n v="234"/>
    <n v="1379"/>
    <m/>
    <m/>
    <n v="159"/>
    <n v="159"/>
    <n v="7508"/>
    <n v="430"/>
    <m/>
    <m/>
    <n v="8"/>
    <m/>
    <m/>
    <m/>
    <m/>
    <m/>
    <m/>
    <m/>
    <m/>
    <m/>
    <m/>
    <n v="1.1000000000000001"/>
    <n v="4.49"/>
    <n v="8.49"/>
    <n v="4.49"/>
    <m/>
    <n v="4"/>
    <n v="4"/>
    <n v="5787"/>
    <s v="Estimate"/>
    <n v="4822"/>
    <n v="2794"/>
    <n v="184"/>
    <n v="1430"/>
    <m/>
    <m/>
    <m/>
    <n v="16"/>
    <m/>
    <n v="9246"/>
    <m/>
    <m/>
    <n v="8"/>
    <n v="8"/>
    <n v="0"/>
    <n v="0"/>
    <m/>
    <m/>
    <m/>
    <m/>
    <m/>
    <m/>
    <m/>
    <m/>
    <m/>
    <m/>
    <m/>
    <m/>
    <m/>
    <n v="3300"/>
    <m/>
    <m/>
    <n v="165"/>
    <m/>
    <m/>
    <m/>
    <m/>
    <m/>
    <m/>
    <m/>
    <m/>
    <m/>
    <m/>
    <n v="0"/>
    <n v="0"/>
    <n v="0"/>
    <n v="63.5"/>
    <n v="39"/>
    <n v="25"/>
    <n v="7"/>
    <n v="0"/>
    <m/>
    <m/>
    <m/>
    <m/>
    <m/>
    <m/>
    <m/>
    <m/>
    <m/>
    <m/>
    <m/>
    <m/>
    <m/>
    <m/>
    <m/>
    <m/>
    <m/>
    <m/>
    <m/>
    <m/>
    <m/>
    <m/>
    <m/>
    <m/>
    <m/>
    <m/>
    <m/>
    <m/>
    <m/>
    <m/>
    <m/>
    <m/>
    <m/>
    <m/>
    <m/>
    <m/>
    <m/>
    <m/>
    <m/>
    <m/>
    <m/>
    <m/>
    <m/>
    <m/>
    <m/>
    <m/>
    <m/>
    <m/>
    <m/>
    <m/>
    <m/>
    <m/>
    <m/>
    <n v="7"/>
    <n v="0"/>
    <m/>
    <m/>
    <n v="1715"/>
    <m/>
    <n v="0"/>
    <m/>
    <m/>
    <m/>
    <m/>
    <m/>
    <m/>
    <m/>
    <m/>
    <m/>
    <m/>
    <m/>
    <m/>
    <m/>
    <m/>
    <m/>
    <m/>
    <m/>
    <m/>
    <m/>
    <m/>
    <m/>
    <m/>
    <m/>
    <m/>
    <m/>
    <m/>
    <m/>
    <m/>
    <n v="2693.8277229822888"/>
    <x v="0"/>
    <s v="Medium"/>
  </r>
  <r>
    <s v="Foothill CCD"/>
    <x v="3"/>
    <s v="422"/>
    <s v="Multi-College District"/>
    <n v="20070"/>
    <x v="1"/>
    <n v="15339.932190476226"/>
    <n v="30000"/>
    <m/>
    <n v="26"/>
    <n v="1"/>
    <m/>
    <m/>
    <m/>
    <m/>
    <m/>
    <m/>
    <m/>
    <m/>
    <m/>
    <n v="6"/>
    <n v="475"/>
    <s v="Wireless Access"/>
    <m/>
    <m/>
    <m/>
    <m/>
    <m/>
    <n v="24606"/>
    <m/>
    <m/>
    <n v="0"/>
    <n v="0"/>
    <n v="0"/>
    <n v="0"/>
    <m/>
    <m/>
    <n v="100482"/>
    <n v="0"/>
    <m/>
    <n v="125088"/>
    <n v="59041"/>
    <m/>
    <m/>
    <n v="0"/>
    <n v="0"/>
    <n v="0"/>
    <n v="0"/>
    <m/>
    <m/>
    <n v="0"/>
    <n v="0"/>
    <m/>
    <n v="59041"/>
    <n v="10843"/>
    <m/>
    <m/>
    <n v="0"/>
    <n v="0"/>
    <n v="0"/>
    <n v="0"/>
    <m/>
    <m/>
    <n v="0"/>
    <n v="0"/>
    <m/>
    <n v="10843"/>
    <n v="0"/>
    <m/>
    <n v="0"/>
    <n v="0"/>
    <n v="0"/>
    <n v="0"/>
    <m/>
    <m/>
    <n v="0"/>
    <n v="0"/>
    <n v="0"/>
    <m/>
    <m/>
    <m/>
    <m/>
    <m/>
    <m/>
    <m/>
    <m/>
    <m/>
    <m/>
    <m/>
    <m/>
    <m/>
    <m/>
    <m/>
    <m/>
    <m/>
    <m/>
    <m/>
    <m/>
    <m/>
    <m/>
    <m/>
    <m/>
    <n v="0"/>
    <m/>
    <n v="0"/>
    <n v="0"/>
    <n v="0"/>
    <m/>
    <m/>
    <n v="36363"/>
    <n v="63411"/>
    <n v="0"/>
    <n v="99774"/>
    <m/>
    <m/>
    <m/>
    <m/>
    <m/>
    <m/>
    <m/>
    <m/>
    <m/>
    <m/>
    <m/>
    <m/>
    <m/>
    <m/>
    <m/>
    <m/>
    <m/>
    <m/>
    <m/>
    <m/>
    <m/>
    <m/>
    <m/>
    <m/>
    <m/>
    <m/>
    <n v="0"/>
    <m/>
    <n v="0"/>
    <n v="0"/>
    <n v="0"/>
    <m/>
    <m/>
    <n v="2801"/>
    <n v="0"/>
    <n v="0"/>
    <n v="2801"/>
    <m/>
    <m/>
    <m/>
    <m/>
    <m/>
    <m/>
    <m/>
    <m/>
    <m/>
    <m/>
    <m/>
    <m/>
    <m/>
    <m/>
    <m/>
    <m/>
    <m/>
    <m/>
    <m/>
    <m/>
    <m/>
    <m/>
    <m/>
    <m/>
    <m/>
    <m/>
    <m/>
    <m/>
    <m/>
    <m/>
    <m/>
    <m/>
    <m/>
    <m/>
    <m/>
    <m/>
    <n v="0"/>
    <m/>
    <n v="0"/>
    <n v="0"/>
    <n v="0"/>
    <n v="0"/>
    <m/>
    <m/>
    <n v="0"/>
    <n v="0"/>
    <n v="0"/>
    <n v="194972"/>
    <n v="102575"/>
    <n v="297547"/>
    <m/>
    <s v="Library Coordinator"/>
    <m/>
    <s v="yes"/>
    <m/>
    <m/>
    <s v="Stipend"/>
    <m/>
    <m/>
    <m/>
    <n v="1875"/>
    <n v="4490"/>
    <n v="0"/>
    <n v="1053"/>
    <n v="0"/>
    <n v="95383"/>
    <m/>
    <n v="25"/>
    <n v="0"/>
    <n v="2237"/>
    <m/>
    <m/>
    <n v="165"/>
    <n v="167"/>
    <n v="6252"/>
    <n v="26"/>
    <m/>
    <m/>
    <n v="6.5"/>
    <m/>
    <m/>
    <m/>
    <m/>
    <m/>
    <m/>
    <m/>
    <m/>
    <m/>
    <m/>
    <n v="0.89875000000000005"/>
    <n v="6.48"/>
    <n v="15.98"/>
    <n v="6.48"/>
    <m/>
    <n v="9.5"/>
    <n v="9.5"/>
    <n v="6777"/>
    <s v="Actual"/>
    <n v="16466"/>
    <n v="22279"/>
    <n v="10506"/>
    <n v="219"/>
    <m/>
    <m/>
    <m/>
    <n v="2123"/>
    <m/>
    <n v="51593"/>
    <m/>
    <m/>
    <n v="14"/>
    <n v="11"/>
    <n v="108"/>
    <n v="39"/>
    <m/>
    <m/>
    <m/>
    <m/>
    <m/>
    <m/>
    <m/>
    <m/>
    <m/>
    <m/>
    <m/>
    <m/>
    <m/>
    <n v="2654"/>
    <m/>
    <m/>
    <n v="84"/>
    <m/>
    <m/>
    <m/>
    <m/>
    <m/>
    <m/>
    <m/>
    <m/>
    <m/>
    <m/>
    <n v="4"/>
    <n v="23"/>
    <n v="116"/>
    <n v="60.5"/>
    <n v="34"/>
    <n v="28"/>
    <n v="0"/>
    <n v="0"/>
    <m/>
    <m/>
    <m/>
    <m/>
    <m/>
    <m/>
    <m/>
    <m/>
    <m/>
    <m/>
    <m/>
    <m/>
    <m/>
    <m/>
    <m/>
    <m/>
    <m/>
    <m/>
    <m/>
    <m/>
    <m/>
    <m/>
    <m/>
    <m/>
    <m/>
    <m/>
    <m/>
    <m/>
    <m/>
    <m/>
    <m/>
    <m/>
    <m/>
    <m/>
    <m/>
    <m/>
    <m/>
    <m/>
    <m/>
    <m/>
    <m/>
    <m/>
    <m/>
    <m/>
    <m/>
    <m/>
    <m/>
    <m/>
    <m/>
    <m/>
    <m/>
    <m/>
    <m/>
    <n v="0"/>
    <n v="0"/>
    <m/>
    <m/>
    <n v="268516"/>
    <m/>
    <n v="0"/>
    <m/>
    <m/>
    <m/>
    <m/>
    <m/>
    <m/>
    <m/>
    <m/>
    <m/>
    <m/>
    <m/>
    <m/>
    <m/>
    <m/>
    <m/>
    <m/>
    <m/>
    <m/>
    <m/>
    <m/>
    <m/>
    <m/>
    <m/>
    <m/>
    <m/>
    <m/>
    <m/>
    <m/>
    <n v="2367.2734861846025"/>
    <x v="2"/>
    <s v="Medium"/>
  </r>
  <r>
    <s v="San Diego CCD"/>
    <x v="34"/>
    <s v="073"/>
    <s v="Multi-College District"/>
    <n v="20070"/>
    <x v="1"/>
    <n v="6580.4230476190496"/>
    <n v="8194"/>
    <m/>
    <n v="17"/>
    <n v="2"/>
    <m/>
    <m/>
    <m/>
    <m/>
    <m/>
    <m/>
    <m/>
    <m/>
    <m/>
    <n v="63"/>
    <n v="149"/>
    <n v="0"/>
    <m/>
    <m/>
    <m/>
    <m/>
    <m/>
    <n v="26800"/>
    <m/>
    <m/>
    <n v="0"/>
    <n v="45000"/>
    <n v="0"/>
    <n v="0"/>
    <m/>
    <m/>
    <n v="0"/>
    <n v="3300"/>
    <m/>
    <n v="75100"/>
    <n v="3943"/>
    <m/>
    <m/>
    <n v="0"/>
    <n v="0"/>
    <n v="0"/>
    <n v="0"/>
    <m/>
    <m/>
    <n v="0"/>
    <n v="0"/>
    <m/>
    <n v="3943"/>
    <n v="0"/>
    <m/>
    <m/>
    <n v="0"/>
    <n v="0"/>
    <n v="0"/>
    <n v="0"/>
    <m/>
    <m/>
    <n v="0"/>
    <n v="0"/>
    <m/>
    <n v="0"/>
    <n v="0"/>
    <m/>
    <n v="0"/>
    <n v="0"/>
    <n v="0"/>
    <n v="3100"/>
    <m/>
    <m/>
    <n v="0"/>
    <n v="0"/>
    <n v="3100"/>
    <m/>
    <m/>
    <m/>
    <m/>
    <m/>
    <m/>
    <m/>
    <m/>
    <m/>
    <m/>
    <m/>
    <m/>
    <m/>
    <m/>
    <m/>
    <m/>
    <m/>
    <m/>
    <m/>
    <m/>
    <m/>
    <m/>
    <m/>
    <m/>
    <n v="0"/>
    <m/>
    <n v="0"/>
    <n v="0"/>
    <n v="0"/>
    <m/>
    <m/>
    <n v="31415"/>
    <n v="0"/>
    <n v="0"/>
    <n v="31415"/>
    <m/>
    <m/>
    <m/>
    <m/>
    <m/>
    <m/>
    <m/>
    <m/>
    <m/>
    <m/>
    <m/>
    <m/>
    <m/>
    <m/>
    <m/>
    <m/>
    <m/>
    <m/>
    <m/>
    <m/>
    <m/>
    <m/>
    <m/>
    <m/>
    <m/>
    <m/>
    <n v="2123"/>
    <m/>
    <n v="0"/>
    <n v="5000"/>
    <n v="0"/>
    <m/>
    <m/>
    <n v="0"/>
    <n v="0"/>
    <n v="0"/>
    <n v="7123"/>
    <m/>
    <m/>
    <m/>
    <m/>
    <m/>
    <m/>
    <m/>
    <m/>
    <m/>
    <m/>
    <m/>
    <m/>
    <m/>
    <m/>
    <m/>
    <m/>
    <m/>
    <m/>
    <m/>
    <m/>
    <m/>
    <m/>
    <m/>
    <m/>
    <m/>
    <m/>
    <m/>
    <m/>
    <m/>
    <m/>
    <m/>
    <m/>
    <m/>
    <m/>
    <m/>
    <m/>
    <n v="2263"/>
    <m/>
    <n v="0"/>
    <n v="0"/>
    <n v="0"/>
    <n v="0"/>
    <m/>
    <m/>
    <n v="0"/>
    <n v="0"/>
    <n v="2263"/>
    <n v="79043"/>
    <n v="41638"/>
    <n v="122944"/>
    <s v="Department chair (Faculty position)"/>
    <m/>
    <m/>
    <s v="yes"/>
    <m/>
    <m/>
    <m/>
    <m/>
    <m/>
    <s v="Etra Service Units (ESUs)"/>
    <n v="1859"/>
    <n v="1865"/>
    <n v="21860"/>
    <n v="67"/>
    <n v="0"/>
    <n v="25990"/>
    <m/>
    <n v="154"/>
    <n v="3427"/>
    <n v="2097"/>
    <m/>
    <m/>
    <m/>
    <m/>
    <n v="72"/>
    <n v="156"/>
    <m/>
    <m/>
    <n v="6"/>
    <m/>
    <m/>
    <m/>
    <m/>
    <m/>
    <m/>
    <m/>
    <m/>
    <m/>
    <m/>
    <n v="0"/>
    <n v="3.86"/>
    <n v="3.93"/>
    <n v="3.86"/>
    <m/>
    <n v="4"/>
    <n v="7.0000000000000007E-2"/>
    <n v="4363"/>
    <s v="Actual"/>
    <n v="4473"/>
    <n v="4318"/>
    <n v="45"/>
    <n v="850"/>
    <m/>
    <m/>
    <m/>
    <n v="64"/>
    <m/>
    <n v="9750"/>
    <m/>
    <m/>
    <n v="175"/>
    <n v="169"/>
    <n v="107"/>
    <n v="102"/>
    <m/>
    <m/>
    <m/>
    <m/>
    <m/>
    <m/>
    <m/>
    <m/>
    <m/>
    <m/>
    <m/>
    <m/>
    <m/>
    <n v="1354"/>
    <m/>
    <m/>
    <n v="57"/>
    <m/>
    <m/>
    <m/>
    <m/>
    <m/>
    <m/>
    <m/>
    <m/>
    <m/>
    <m/>
    <n v="1"/>
    <n v="2"/>
    <n v="102"/>
    <n v="57.5"/>
    <n v="48"/>
    <n v="48"/>
    <n v="0"/>
    <n v="0"/>
    <m/>
    <m/>
    <m/>
    <m/>
    <m/>
    <m/>
    <m/>
    <m/>
    <m/>
    <m/>
    <m/>
    <m/>
    <m/>
    <m/>
    <m/>
    <m/>
    <m/>
    <m/>
    <m/>
    <m/>
    <m/>
    <m/>
    <m/>
    <m/>
    <m/>
    <m/>
    <m/>
    <m/>
    <m/>
    <m/>
    <m/>
    <m/>
    <m/>
    <m/>
    <m/>
    <m/>
    <m/>
    <m/>
    <m/>
    <m/>
    <m/>
    <m/>
    <m/>
    <m/>
    <m/>
    <m/>
    <m/>
    <m/>
    <m/>
    <m/>
    <m/>
    <m/>
    <m/>
    <n v="0"/>
    <n v="0"/>
    <m/>
    <m/>
    <n v="103598"/>
    <m/>
    <n v="0"/>
    <m/>
    <m/>
    <m/>
    <m/>
    <m/>
    <m/>
    <m/>
    <m/>
    <m/>
    <m/>
    <m/>
    <m/>
    <m/>
    <m/>
    <m/>
    <m/>
    <m/>
    <m/>
    <m/>
    <m/>
    <m/>
    <m/>
    <m/>
    <m/>
    <m/>
    <m/>
    <m/>
    <m/>
    <n v="1704.7728102640026"/>
    <x v="0"/>
    <s v="Small"/>
  </r>
  <r>
    <s v="Victor Valley CCD"/>
    <x v="44"/>
    <s v="991"/>
    <s v="Single College District"/>
    <n v="20070"/>
    <x v="1"/>
    <n v="8450.3481904761775"/>
    <n v="29886"/>
    <m/>
    <n v="35"/>
    <n v="6"/>
    <m/>
    <m/>
    <m/>
    <m/>
    <m/>
    <m/>
    <n v="30"/>
    <m/>
    <m/>
    <n v="26"/>
    <n v="355"/>
    <s v="31 + Wireless Access"/>
    <m/>
    <m/>
    <m/>
    <m/>
    <m/>
    <n v="26927"/>
    <m/>
    <m/>
    <n v="0"/>
    <n v="53006"/>
    <n v="0"/>
    <n v="0"/>
    <m/>
    <m/>
    <n v="0"/>
    <n v="0"/>
    <m/>
    <n v="79933"/>
    <n v="0"/>
    <m/>
    <m/>
    <n v="0"/>
    <n v="28056"/>
    <n v="0"/>
    <n v="0"/>
    <m/>
    <m/>
    <n v="0"/>
    <n v="0"/>
    <m/>
    <n v="28056"/>
    <n v="4727"/>
    <m/>
    <m/>
    <n v="0"/>
    <n v="0"/>
    <n v="0"/>
    <n v="0"/>
    <m/>
    <m/>
    <n v="0"/>
    <n v="0"/>
    <m/>
    <n v="4727"/>
    <m/>
    <m/>
    <m/>
    <m/>
    <m/>
    <m/>
    <m/>
    <m/>
    <m/>
    <m/>
    <n v="0"/>
    <m/>
    <m/>
    <m/>
    <m/>
    <m/>
    <m/>
    <m/>
    <m/>
    <m/>
    <m/>
    <m/>
    <m/>
    <m/>
    <m/>
    <m/>
    <m/>
    <m/>
    <m/>
    <m/>
    <m/>
    <m/>
    <m/>
    <m/>
    <m/>
    <n v="3000"/>
    <m/>
    <n v="0"/>
    <n v="0"/>
    <n v="0"/>
    <m/>
    <m/>
    <n v="32922"/>
    <n v="0"/>
    <n v="0"/>
    <n v="35922"/>
    <m/>
    <m/>
    <m/>
    <m/>
    <m/>
    <m/>
    <m/>
    <m/>
    <m/>
    <m/>
    <m/>
    <m/>
    <m/>
    <m/>
    <m/>
    <m/>
    <m/>
    <m/>
    <m/>
    <m/>
    <m/>
    <m/>
    <m/>
    <m/>
    <m/>
    <m/>
    <n v="1848"/>
    <m/>
    <n v="0"/>
    <n v="0"/>
    <n v="0"/>
    <m/>
    <m/>
    <n v="0"/>
    <n v="0"/>
    <n v="0"/>
    <n v="1848"/>
    <m/>
    <m/>
    <m/>
    <m/>
    <m/>
    <m/>
    <m/>
    <m/>
    <m/>
    <m/>
    <m/>
    <m/>
    <m/>
    <m/>
    <m/>
    <m/>
    <m/>
    <m/>
    <m/>
    <m/>
    <m/>
    <m/>
    <m/>
    <m/>
    <m/>
    <m/>
    <m/>
    <m/>
    <m/>
    <m/>
    <m/>
    <m/>
    <m/>
    <m/>
    <m/>
    <m/>
    <m/>
    <m/>
    <m/>
    <m/>
    <m/>
    <m/>
    <m/>
    <m/>
    <m/>
    <m/>
    <m/>
    <n v="112716"/>
    <n v="37770"/>
    <n v="150486"/>
    <s v="Department chair (Faculty position)"/>
    <s v="Two full-time faculty librarians"/>
    <m/>
    <s v="yes"/>
    <m/>
    <m/>
    <s v="Stipend"/>
    <m/>
    <m/>
    <m/>
    <n v="1104"/>
    <n v="10640"/>
    <n v="0"/>
    <n v="331"/>
    <m/>
    <n v="56152"/>
    <m/>
    <n v="188"/>
    <n v="0"/>
    <n v="1433"/>
    <m/>
    <m/>
    <n v="110"/>
    <n v="110"/>
    <n v="105660"/>
    <n v="254"/>
    <m/>
    <m/>
    <n v="7"/>
    <m/>
    <m/>
    <m/>
    <m/>
    <m/>
    <m/>
    <m/>
    <m/>
    <m/>
    <m/>
    <n v="1"/>
    <n v="3.71"/>
    <n v="9.7100000000000009"/>
    <n v="3.71"/>
    <m/>
    <n v="6"/>
    <n v="6"/>
    <n v="9900"/>
    <s v="Actual"/>
    <n v="11539"/>
    <n v="9046"/>
    <n v="20828"/>
    <n v="2646"/>
    <m/>
    <m/>
    <m/>
    <n v="0"/>
    <m/>
    <n v="44059"/>
    <m/>
    <m/>
    <n v="43"/>
    <n v="35"/>
    <n v="179"/>
    <n v="68"/>
    <m/>
    <m/>
    <m/>
    <m/>
    <m/>
    <m/>
    <m/>
    <m/>
    <m/>
    <m/>
    <m/>
    <m/>
    <m/>
    <n v="1735"/>
    <m/>
    <m/>
    <n v="140"/>
    <m/>
    <m/>
    <m/>
    <m/>
    <m/>
    <m/>
    <m/>
    <m/>
    <m/>
    <m/>
    <n v="0"/>
    <n v="0"/>
    <n v="0"/>
    <n v="65"/>
    <n v="47"/>
    <n v="47"/>
    <n v="5"/>
    <n v="0"/>
    <m/>
    <m/>
    <m/>
    <m/>
    <m/>
    <m/>
    <m/>
    <m/>
    <m/>
    <m/>
    <m/>
    <m/>
    <m/>
    <m/>
    <m/>
    <m/>
    <m/>
    <m/>
    <m/>
    <m/>
    <m/>
    <m/>
    <m/>
    <m/>
    <m/>
    <m/>
    <m/>
    <m/>
    <m/>
    <m/>
    <m/>
    <m/>
    <m/>
    <m/>
    <m/>
    <m/>
    <m/>
    <m/>
    <m/>
    <m/>
    <m/>
    <m/>
    <m/>
    <m/>
    <m/>
    <m/>
    <m/>
    <m/>
    <m/>
    <m/>
    <m/>
    <m/>
    <m/>
    <n v="5"/>
    <n v="0"/>
    <m/>
    <m/>
    <n v="141177"/>
    <m/>
    <n v="27"/>
    <m/>
    <m/>
    <m/>
    <m/>
    <m/>
    <m/>
    <m/>
    <m/>
    <m/>
    <m/>
    <m/>
    <m/>
    <m/>
    <m/>
    <m/>
    <m/>
    <m/>
    <m/>
    <m/>
    <m/>
    <m/>
    <m/>
    <m/>
    <m/>
    <m/>
    <m/>
    <m/>
    <m/>
    <n v="2277.7218842253847"/>
    <x v="0"/>
    <s v="Small"/>
  </r>
  <r>
    <s v="Coast CCD"/>
    <x v="57"/>
    <s v="832"/>
    <s v="Multi-College District"/>
    <n v="20070"/>
    <x v="1"/>
    <n v="10941.871047619088"/>
    <n v="25641"/>
    <m/>
    <n v="106"/>
    <n v="2"/>
    <m/>
    <m/>
    <m/>
    <m/>
    <m/>
    <m/>
    <n v="70"/>
    <m/>
    <m/>
    <n v="34"/>
    <n v="408"/>
    <m/>
    <m/>
    <m/>
    <m/>
    <m/>
    <m/>
    <n v="27054"/>
    <m/>
    <m/>
    <m/>
    <m/>
    <m/>
    <m/>
    <m/>
    <m/>
    <n v="0"/>
    <m/>
    <m/>
    <n v="27054"/>
    <n v="7508"/>
    <m/>
    <m/>
    <m/>
    <m/>
    <m/>
    <m/>
    <m/>
    <m/>
    <m/>
    <m/>
    <m/>
    <n v="7508"/>
    <m/>
    <m/>
    <m/>
    <m/>
    <m/>
    <m/>
    <m/>
    <m/>
    <m/>
    <m/>
    <m/>
    <m/>
    <n v="0"/>
    <m/>
    <m/>
    <m/>
    <m/>
    <m/>
    <m/>
    <m/>
    <m/>
    <m/>
    <m/>
    <n v="0"/>
    <m/>
    <m/>
    <m/>
    <m/>
    <m/>
    <m/>
    <m/>
    <m/>
    <m/>
    <m/>
    <m/>
    <m/>
    <m/>
    <m/>
    <m/>
    <m/>
    <m/>
    <m/>
    <m/>
    <m/>
    <m/>
    <m/>
    <m/>
    <m/>
    <n v="17977"/>
    <m/>
    <m/>
    <m/>
    <m/>
    <m/>
    <m/>
    <n v="36697"/>
    <m/>
    <m/>
    <n v="54674"/>
    <m/>
    <m/>
    <m/>
    <m/>
    <m/>
    <m/>
    <m/>
    <m/>
    <m/>
    <m/>
    <m/>
    <m/>
    <m/>
    <m/>
    <m/>
    <m/>
    <m/>
    <m/>
    <m/>
    <m/>
    <m/>
    <m/>
    <m/>
    <m/>
    <m/>
    <m/>
    <m/>
    <m/>
    <m/>
    <m/>
    <m/>
    <m/>
    <m/>
    <m/>
    <m/>
    <m/>
    <m/>
    <m/>
    <m/>
    <m/>
    <m/>
    <m/>
    <m/>
    <m/>
    <m/>
    <m/>
    <m/>
    <m/>
    <m/>
    <m/>
    <m/>
    <m/>
    <m/>
    <m/>
    <m/>
    <m/>
    <m/>
    <m/>
    <m/>
    <m/>
    <m/>
    <m/>
    <m/>
    <m/>
    <m/>
    <m/>
    <m/>
    <m/>
    <m/>
    <m/>
    <m/>
    <m/>
    <m/>
    <n v="18534"/>
    <m/>
    <m/>
    <m/>
    <m/>
    <m/>
    <m/>
    <m/>
    <m/>
    <m/>
    <n v="18534"/>
    <n v="34562"/>
    <n v="54674"/>
    <n v="107770"/>
    <s v="Dean or other administrator"/>
    <s v="Faculty Library Coordinator"/>
    <m/>
    <s v="yes"/>
    <m/>
    <s v="Release time"/>
    <s v="Stipend"/>
    <m/>
    <m/>
    <s v="Release time and stipend"/>
    <n v="681"/>
    <n v="1778"/>
    <n v="0"/>
    <n v="24"/>
    <m/>
    <n v="54688"/>
    <m/>
    <n v="128"/>
    <n v="0"/>
    <n v="769"/>
    <m/>
    <m/>
    <n v="251"/>
    <n v="255"/>
    <n v="0"/>
    <n v="128"/>
    <m/>
    <m/>
    <n v="10"/>
    <m/>
    <m/>
    <m/>
    <m/>
    <m/>
    <m/>
    <m/>
    <m/>
    <m/>
    <m/>
    <n v="4"/>
    <n v="7"/>
    <n v="13"/>
    <n v="7"/>
    <m/>
    <n v="6"/>
    <n v="6"/>
    <n v="11880"/>
    <s v="Actual"/>
    <n v="6539"/>
    <n v="7751"/>
    <n v="9192"/>
    <n v="2900"/>
    <m/>
    <m/>
    <m/>
    <m/>
    <m/>
    <n v="26382"/>
    <m/>
    <m/>
    <n v="77"/>
    <n v="54"/>
    <n v="199"/>
    <n v="75"/>
    <m/>
    <m/>
    <m/>
    <m/>
    <m/>
    <m/>
    <m/>
    <m/>
    <m/>
    <m/>
    <m/>
    <m/>
    <m/>
    <n v="4579"/>
    <m/>
    <m/>
    <n v="142"/>
    <m/>
    <m/>
    <m/>
    <m/>
    <m/>
    <m/>
    <m/>
    <m/>
    <m/>
    <m/>
    <n v="2"/>
    <n v="6"/>
    <n v="160"/>
    <n v="59"/>
    <n v="36"/>
    <n v="36"/>
    <n v="0"/>
    <n v="0"/>
    <m/>
    <m/>
    <m/>
    <m/>
    <m/>
    <m/>
    <m/>
    <m/>
    <m/>
    <m/>
    <m/>
    <m/>
    <m/>
    <m/>
    <m/>
    <m/>
    <m/>
    <m/>
    <m/>
    <m/>
    <m/>
    <m/>
    <m/>
    <m/>
    <m/>
    <m/>
    <m/>
    <m/>
    <m/>
    <m/>
    <m/>
    <m/>
    <m/>
    <m/>
    <m/>
    <m/>
    <m/>
    <m/>
    <m/>
    <m/>
    <m/>
    <m/>
    <m/>
    <m/>
    <m/>
    <m/>
    <m/>
    <m/>
    <m/>
    <m/>
    <m/>
    <m/>
    <m/>
    <n v="0"/>
    <n v="0"/>
    <m/>
    <m/>
    <n v="213955"/>
    <m/>
    <n v="4"/>
    <m/>
    <m/>
    <m/>
    <m/>
    <m/>
    <m/>
    <m/>
    <m/>
    <m/>
    <m/>
    <m/>
    <m/>
    <m/>
    <m/>
    <m/>
    <m/>
    <m/>
    <m/>
    <m/>
    <m/>
    <m/>
    <m/>
    <m/>
    <m/>
    <m/>
    <m/>
    <m/>
    <m/>
    <n v="1563.1244353741554"/>
    <x v="0"/>
    <s v="Medium"/>
  </r>
  <r>
    <s v="West Hills CCD"/>
    <x v="45"/>
    <n v="582"/>
    <s v="Multi-College District"/>
    <n v="20070"/>
    <x v="1"/>
    <n v="2638.0733333333333"/>
    <n v="25000"/>
    <m/>
    <n v="140"/>
    <n v="7"/>
    <m/>
    <m/>
    <m/>
    <m/>
    <m/>
    <m/>
    <n v="108"/>
    <m/>
    <m/>
    <n v="35"/>
    <n v="400"/>
    <s v="Wireless Access"/>
    <m/>
    <m/>
    <m/>
    <m/>
    <m/>
    <n v="27629"/>
    <m/>
    <m/>
    <n v="95188"/>
    <m/>
    <m/>
    <m/>
    <m/>
    <m/>
    <n v="20000"/>
    <m/>
    <m/>
    <n v="142817"/>
    <n v="3834"/>
    <m/>
    <m/>
    <m/>
    <m/>
    <m/>
    <m/>
    <m/>
    <m/>
    <m/>
    <m/>
    <m/>
    <n v="3834"/>
    <m/>
    <m/>
    <m/>
    <m/>
    <m/>
    <m/>
    <m/>
    <m/>
    <m/>
    <m/>
    <m/>
    <m/>
    <n v="0"/>
    <m/>
    <m/>
    <m/>
    <m/>
    <m/>
    <n v="5294"/>
    <m/>
    <m/>
    <m/>
    <m/>
    <n v="5294"/>
    <m/>
    <m/>
    <m/>
    <m/>
    <m/>
    <m/>
    <m/>
    <m/>
    <m/>
    <m/>
    <m/>
    <m/>
    <m/>
    <m/>
    <m/>
    <m/>
    <m/>
    <m/>
    <m/>
    <m/>
    <m/>
    <m/>
    <m/>
    <m/>
    <m/>
    <m/>
    <m/>
    <m/>
    <m/>
    <m/>
    <m/>
    <n v="17787"/>
    <m/>
    <m/>
    <n v="17787"/>
    <m/>
    <m/>
    <m/>
    <m/>
    <m/>
    <m/>
    <m/>
    <m/>
    <m/>
    <m/>
    <m/>
    <m/>
    <m/>
    <m/>
    <m/>
    <m/>
    <m/>
    <m/>
    <m/>
    <m/>
    <m/>
    <m/>
    <m/>
    <m/>
    <m/>
    <m/>
    <n v="894"/>
    <m/>
    <n v="20400"/>
    <m/>
    <m/>
    <m/>
    <m/>
    <m/>
    <m/>
    <m/>
    <n v="21294"/>
    <m/>
    <m/>
    <m/>
    <m/>
    <m/>
    <m/>
    <m/>
    <m/>
    <m/>
    <m/>
    <m/>
    <m/>
    <m/>
    <m/>
    <m/>
    <m/>
    <m/>
    <m/>
    <m/>
    <m/>
    <m/>
    <m/>
    <m/>
    <m/>
    <m/>
    <m/>
    <m/>
    <m/>
    <m/>
    <m/>
    <m/>
    <m/>
    <m/>
    <m/>
    <m/>
    <m/>
    <m/>
    <m/>
    <m/>
    <m/>
    <m/>
    <m/>
    <m/>
    <m/>
    <m/>
    <m/>
    <n v="0"/>
    <n v="146651"/>
    <n v="44375"/>
    <n v="191026"/>
    <m/>
    <s v="Librarian"/>
    <m/>
    <s v="yes"/>
    <s v="None"/>
    <m/>
    <m/>
    <m/>
    <m/>
    <m/>
    <n v="5191"/>
    <n v="1129"/>
    <n v="11387"/>
    <n v="91"/>
    <n v="0"/>
    <n v="27885"/>
    <m/>
    <n v="304"/>
    <n v="3153"/>
    <n v="5789"/>
    <m/>
    <m/>
    <n v="125"/>
    <n v="125"/>
    <n v="0"/>
    <n v="0"/>
    <m/>
    <m/>
    <n v="1.5"/>
    <m/>
    <m/>
    <m/>
    <m/>
    <m/>
    <m/>
    <m/>
    <m/>
    <m/>
    <m/>
    <n v="3.38"/>
    <n v="0.54"/>
    <n v="1.415"/>
    <n v="0.54"/>
    <m/>
    <n v="2"/>
    <n v="0.875"/>
    <n v="300"/>
    <s v="Estimate"/>
    <n v="6847"/>
    <m/>
    <m/>
    <n v="265"/>
    <m/>
    <m/>
    <m/>
    <n v="20195"/>
    <m/>
    <n v="27307"/>
    <m/>
    <m/>
    <n v="25"/>
    <n v="25"/>
    <n v="0"/>
    <n v="0"/>
    <m/>
    <m/>
    <m/>
    <m/>
    <m/>
    <m/>
    <m/>
    <m/>
    <m/>
    <m/>
    <m/>
    <m/>
    <m/>
    <n v="644"/>
    <m/>
    <m/>
    <n v="35"/>
    <m/>
    <m/>
    <m/>
    <m/>
    <m/>
    <m/>
    <m/>
    <m/>
    <m/>
    <m/>
    <n v="0"/>
    <n v="0"/>
    <n v="0"/>
    <n v="58.5"/>
    <n v="42.5"/>
    <n v="42.5"/>
    <n v="0"/>
    <n v="0"/>
    <m/>
    <m/>
    <m/>
    <m/>
    <m/>
    <m/>
    <m/>
    <m/>
    <m/>
    <m/>
    <m/>
    <m/>
    <m/>
    <m/>
    <m/>
    <m/>
    <m/>
    <m/>
    <m/>
    <m/>
    <m/>
    <m/>
    <m/>
    <m/>
    <m/>
    <m/>
    <m/>
    <m/>
    <m/>
    <m/>
    <m/>
    <m/>
    <m/>
    <m/>
    <m/>
    <m/>
    <m/>
    <m/>
    <m/>
    <m/>
    <m/>
    <m/>
    <m/>
    <m/>
    <m/>
    <m/>
    <m/>
    <m/>
    <m/>
    <m/>
    <m/>
    <m/>
    <m/>
    <n v="0"/>
    <n v="0"/>
    <m/>
    <m/>
    <n v="140000"/>
    <m/>
    <n v="0"/>
    <m/>
    <m/>
    <m/>
    <m/>
    <m/>
    <m/>
    <m/>
    <m/>
    <m/>
    <m/>
    <m/>
    <m/>
    <m/>
    <m/>
    <m/>
    <m/>
    <m/>
    <m/>
    <m/>
    <m/>
    <m/>
    <m/>
    <m/>
    <m/>
    <m/>
    <m/>
    <m/>
    <m/>
    <n v="4885.3209876543206"/>
    <x v="1"/>
    <s v="Small"/>
  </r>
  <r>
    <s v="Grossmont CCD"/>
    <x v="46"/>
    <s v="021"/>
    <s v="Multi-College District"/>
    <n v="20070"/>
    <x v="1"/>
    <n v="4381.1055238095314"/>
    <n v="16129"/>
    <m/>
    <n v="92"/>
    <n v="2"/>
    <m/>
    <m/>
    <m/>
    <m/>
    <m/>
    <m/>
    <n v="42"/>
    <m/>
    <m/>
    <n v="54"/>
    <n v="337"/>
    <n v="0"/>
    <m/>
    <m/>
    <m/>
    <m/>
    <m/>
    <n v="28041"/>
    <m/>
    <m/>
    <n v="0"/>
    <n v="0"/>
    <n v="0"/>
    <n v="0"/>
    <m/>
    <m/>
    <n v="0"/>
    <n v="0"/>
    <m/>
    <n v="28041"/>
    <n v="14206"/>
    <m/>
    <m/>
    <n v="0"/>
    <n v="0"/>
    <n v="0"/>
    <n v="0"/>
    <m/>
    <m/>
    <n v="0"/>
    <n v="0"/>
    <m/>
    <n v="14206"/>
    <n v="0"/>
    <m/>
    <m/>
    <n v="0"/>
    <n v="0"/>
    <n v="0"/>
    <n v="0"/>
    <m/>
    <m/>
    <n v="0"/>
    <n v="0"/>
    <m/>
    <n v="0"/>
    <n v="0"/>
    <m/>
    <n v="0"/>
    <n v="0"/>
    <n v="0"/>
    <n v="3100"/>
    <m/>
    <m/>
    <n v="0"/>
    <n v="0"/>
    <n v="3100"/>
    <m/>
    <m/>
    <m/>
    <m/>
    <m/>
    <m/>
    <m/>
    <m/>
    <m/>
    <m/>
    <m/>
    <m/>
    <m/>
    <m/>
    <m/>
    <m/>
    <m/>
    <m/>
    <m/>
    <m/>
    <m/>
    <m/>
    <m/>
    <m/>
    <n v="0"/>
    <m/>
    <n v="0"/>
    <n v="0"/>
    <n v="0"/>
    <m/>
    <m/>
    <n v="41893"/>
    <n v="0"/>
    <n v="0"/>
    <n v="41893"/>
    <m/>
    <m/>
    <m/>
    <m/>
    <m/>
    <m/>
    <m/>
    <m/>
    <m/>
    <m/>
    <m/>
    <m/>
    <m/>
    <m/>
    <m/>
    <m/>
    <m/>
    <m/>
    <m/>
    <m/>
    <m/>
    <m/>
    <m/>
    <m/>
    <m/>
    <m/>
    <n v="4507"/>
    <m/>
    <n v="0"/>
    <n v="0"/>
    <n v="0"/>
    <m/>
    <m/>
    <n v="0"/>
    <n v="0"/>
    <n v="0"/>
    <n v="4507"/>
    <m/>
    <m/>
    <m/>
    <m/>
    <m/>
    <m/>
    <m/>
    <m/>
    <m/>
    <m/>
    <m/>
    <m/>
    <m/>
    <m/>
    <m/>
    <m/>
    <m/>
    <m/>
    <m/>
    <m/>
    <m/>
    <m/>
    <m/>
    <m/>
    <m/>
    <m/>
    <m/>
    <m/>
    <m/>
    <m/>
    <m/>
    <m/>
    <m/>
    <m/>
    <m/>
    <m/>
    <n v="19431"/>
    <m/>
    <n v="0"/>
    <n v="0"/>
    <n v="0"/>
    <n v="0"/>
    <m/>
    <m/>
    <n v="0"/>
    <n v="0"/>
    <n v="19431"/>
    <n v="42247"/>
    <n v="49500"/>
    <n v="111178"/>
    <s v="Dean or other administrator"/>
    <m/>
    <s v="M.A. (subject other than librarianship)"/>
    <s v="no"/>
    <m/>
    <s v="Release time"/>
    <m/>
    <m/>
    <m/>
    <m/>
    <m/>
    <n v="1913"/>
    <n v="16789"/>
    <n v="111"/>
    <n v="8782"/>
    <n v="42759"/>
    <m/>
    <m/>
    <n v="3165"/>
    <n v="465"/>
    <m/>
    <m/>
    <m/>
    <n v="1183"/>
    <n v="670"/>
    <n v="264"/>
    <m/>
    <m/>
    <n v="7"/>
    <m/>
    <m/>
    <m/>
    <m/>
    <m/>
    <m/>
    <m/>
    <m/>
    <m/>
    <m/>
    <n v="1.62"/>
    <n v="3.65"/>
    <n v="8.65"/>
    <n v="3.65"/>
    <m/>
    <n v="5"/>
    <n v="5"/>
    <n v="1761"/>
    <s v="Actual"/>
    <n v="6519"/>
    <n v="3980"/>
    <n v="19557"/>
    <n v="1338"/>
    <m/>
    <m/>
    <m/>
    <n v="1766"/>
    <m/>
    <n v="33160"/>
    <m/>
    <m/>
    <n v="314"/>
    <n v="291"/>
    <n v="380"/>
    <n v="313"/>
    <m/>
    <m/>
    <m/>
    <m/>
    <m/>
    <m/>
    <m/>
    <m/>
    <m/>
    <m/>
    <m/>
    <m/>
    <m/>
    <n v="2072"/>
    <m/>
    <m/>
    <n v="70"/>
    <m/>
    <m/>
    <m/>
    <m/>
    <m/>
    <m/>
    <m/>
    <m/>
    <m/>
    <m/>
    <n v="2"/>
    <n v="2"/>
    <n v="38"/>
    <n v="61.5"/>
    <n v="46"/>
    <n v="46"/>
    <n v="6"/>
    <n v="0"/>
    <m/>
    <m/>
    <m/>
    <m/>
    <m/>
    <m/>
    <m/>
    <m/>
    <m/>
    <m/>
    <m/>
    <m/>
    <m/>
    <m/>
    <m/>
    <m/>
    <m/>
    <m/>
    <m/>
    <m/>
    <m/>
    <m/>
    <m/>
    <m/>
    <m/>
    <m/>
    <m/>
    <m/>
    <m/>
    <m/>
    <m/>
    <m/>
    <m/>
    <m/>
    <m/>
    <m/>
    <m/>
    <m/>
    <m/>
    <m/>
    <m/>
    <m/>
    <m/>
    <m/>
    <m/>
    <m/>
    <m/>
    <m/>
    <m/>
    <m/>
    <m/>
    <m/>
    <m/>
    <n v="6"/>
    <n v="0"/>
    <m/>
    <m/>
    <n v="172741"/>
    <m/>
    <n v="6"/>
    <m/>
    <m/>
    <m/>
    <m/>
    <m/>
    <m/>
    <m/>
    <m/>
    <m/>
    <m/>
    <m/>
    <m/>
    <m/>
    <m/>
    <m/>
    <m/>
    <m/>
    <m/>
    <m/>
    <m/>
    <m/>
    <m/>
    <m/>
    <m/>
    <m/>
    <m/>
    <m/>
    <m/>
    <n v="1200.302883235488"/>
    <x v="1"/>
    <s v="Small"/>
  </r>
  <r>
    <s v="Siskiyous CCD"/>
    <x v="47"/>
    <s v="181"/>
    <s v="Single College District"/>
    <n v="20070"/>
    <x v="1"/>
    <n v="2185.3005714285714"/>
    <n v="5742"/>
    <m/>
    <n v="19"/>
    <n v="2"/>
    <m/>
    <m/>
    <m/>
    <m/>
    <m/>
    <m/>
    <n v="0"/>
    <m/>
    <m/>
    <n v="18"/>
    <n v="148"/>
    <s v="Wireless Access"/>
    <m/>
    <m/>
    <m/>
    <m/>
    <m/>
    <n v="28491"/>
    <m/>
    <m/>
    <m/>
    <m/>
    <m/>
    <m/>
    <m/>
    <m/>
    <n v="0"/>
    <m/>
    <m/>
    <n v="28491"/>
    <n v="5391"/>
    <m/>
    <m/>
    <m/>
    <m/>
    <m/>
    <m/>
    <m/>
    <m/>
    <m/>
    <m/>
    <m/>
    <n v="5391"/>
    <n v="2860"/>
    <m/>
    <m/>
    <m/>
    <m/>
    <m/>
    <m/>
    <m/>
    <m/>
    <m/>
    <m/>
    <m/>
    <n v="2860"/>
    <n v="4500"/>
    <m/>
    <m/>
    <m/>
    <m/>
    <n v="3100"/>
    <m/>
    <m/>
    <m/>
    <m/>
    <n v="7600"/>
    <m/>
    <m/>
    <m/>
    <m/>
    <m/>
    <m/>
    <m/>
    <m/>
    <m/>
    <m/>
    <m/>
    <m/>
    <m/>
    <m/>
    <m/>
    <m/>
    <m/>
    <m/>
    <m/>
    <m/>
    <m/>
    <m/>
    <m/>
    <m/>
    <n v="10872"/>
    <m/>
    <m/>
    <m/>
    <m/>
    <m/>
    <m/>
    <n v="34699"/>
    <m/>
    <m/>
    <n v="45571"/>
    <m/>
    <m/>
    <m/>
    <m/>
    <m/>
    <m/>
    <m/>
    <m/>
    <m/>
    <m/>
    <m/>
    <m/>
    <m/>
    <m/>
    <m/>
    <m/>
    <m/>
    <m/>
    <m/>
    <m/>
    <m/>
    <m/>
    <m/>
    <m/>
    <m/>
    <m/>
    <n v="1695"/>
    <m/>
    <m/>
    <m/>
    <m/>
    <m/>
    <m/>
    <m/>
    <m/>
    <m/>
    <n v="1695"/>
    <m/>
    <m/>
    <m/>
    <m/>
    <m/>
    <m/>
    <m/>
    <m/>
    <m/>
    <m/>
    <m/>
    <m/>
    <m/>
    <m/>
    <m/>
    <m/>
    <m/>
    <m/>
    <m/>
    <m/>
    <m/>
    <m/>
    <m/>
    <m/>
    <m/>
    <m/>
    <m/>
    <m/>
    <m/>
    <m/>
    <m/>
    <m/>
    <m/>
    <m/>
    <m/>
    <m/>
    <n v="0"/>
    <m/>
    <m/>
    <m/>
    <m/>
    <m/>
    <m/>
    <m/>
    <m/>
    <m/>
    <n v="0"/>
    <n v="36742"/>
    <n v="54866"/>
    <n v="91608"/>
    <s v="Dean or other administrator"/>
    <m/>
    <m/>
    <s v="yes"/>
    <m/>
    <m/>
    <m/>
    <m/>
    <m/>
    <m/>
    <n v="696"/>
    <n v="8648"/>
    <n v="15485"/>
    <n v="104"/>
    <m/>
    <n v="37991"/>
    <m/>
    <n v="318"/>
    <n v="4663"/>
    <n v="903"/>
    <m/>
    <m/>
    <n v="171"/>
    <n v="171"/>
    <n v="70"/>
    <n v="320"/>
    <m/>
    <m/>
    <n v="1"/>
    <m/>
    <m/>
    <m/>
    <m/>
    <m/>
    <m/>
    <m/>
    <m/>
    <m/>
    <m/>
    <n v="1.65"/>
    <n v="1"/>
    <n v="4.9000000000000004"/>
    <n v="1"/>
    <m/>
    <n v="5"/>
    <n v="3.9"/>
    <n v="1651"/>
    <s v="Actual"/>
    <n v="6755"/>
    <n v="1831"/>
    <n v="5101"/>
    <n v="1469"/>
    <m/>
    <m/>
    <m/>
    <n v="877"/>
    <m/>
    <n v="16033"/>
    <m/>
    <m/>
    <n v="455"/>
    <n v="403"/>
    <n v="403"/>
    <n v="203"/>
    <m/>
    <m/>
    <m/>
    <m/>
    <m/>
    <m/>
    <m/>
    <m/>
    <m/>
    <m/>
    <m/>
    <m/>
    <m/>
    <n v="1771"/>
    <m/>
    <m/>
    <n v="98"/>
    <m/>
    <m/>
    <m/>
    <m/>
    <m/>
    <m/>
    <m/>
    <m/>
    <m/>
    <m/>
    <n v="0"/>
    <n v="0"/>
    <n v="0"/>
    <n v="52"/>
    <n v="32"/>
    <n v="32"/>
    <n v="0"/>
    <n v="3"/>
    <m/>
    <m/>
    <m/>
    <m/>
    <m/>
    <m/>
    <m/>
    <m/>
    <m/>
    <m/>
    <m/>
    <m/>
    <m/>
    <m/>
    <m/>
    <m/>
    <m/>
    <m/>
    <m/>
    <m/>
    <m/>
    <m/>
    <m/>
    <m/>
    <m/>
    <m/>
    <m/>
    <m/>
    <m/>
    <m/>
    <m/>
    <m/>
    <m/>
    <m/>
    <m/>
    <m/>
    <m/>
    <m/>
    <m/>
    <m/>
    <m/>
    <m/>
    <m/>
    <m/>
    <m/>
    <m/>
    <m/>
    <m/>
    <m/>
    <m/>
    <m/>
    <m/>
    <m/>
    <n v="0"/>
    <n v="3"/>
    <m/>
    <m/>
    <n v="56032"/>
    <m/>
    <n v="95"/>
    <m/>
    <m/>
    <m/>
    <m/>
    <m/>
    <m/>
    <m/>
    <m/>
    <m/>
    <m/>
    <m/>
    <m/>
    <m/>
    <m/>
    <m/>
    <m/>
    <m/>
    <m/>
    <m/>
    <m/>
    <m/>
    <m/>
    <m/>
    <m/>
    <m/>
    <m/>
    <m/>
    <m/>
    <n v="2185.3005714285714"/>
    <x v="1"/>
    <s v="Small"/>
  </r>
  <r>
    <s v="Los Angeles CCD"/>
    <x v="53"/>
    <s v="742"/>
    <s v="Multi-College District"/>
    <n v="20070"/>
    <x v="1"/>
    <n v="6081.2415238095382"/>
    <n v="20280"/>
    <m/>
    <n v="39"/>
    <n v="2"/>
    <m/>
    <m/>
    <m/>
    <m/>
    <m/>
    <m/>
    <n v="32"/>
    <m/>
    <m/>
    <n v="10"/>
    <n v="166"/>
    <s v="32 + Wireless Access"/>
    <m/>
    <m/>
    <m/>
    <m/>
    <m/>
    <n v="31816"/>
    <m/>
    <m/>
    <n v="0"/>
    <m/>
    <n v="0"/>
    <n v="0"/>
    <m/>
    <m/>
    <n v="0"/>
    <n v="0"/>
    <m/>
    <m/>
    <n v="16162"/>
    <m/>
    <m/>
    <m/>
    <m/>
    <m/>
    <m/>
    <m/>
    <m/>
    <m/>
    <m/>
    <m/>
    <m/>
    <m/>
    <m/>
    <m/>
    <m/>
    <m/>
    <m/>
    <m/>
    <m/>
    <m/>
    <m/>
    <m/>
    <m/>
    <m/>
    <n v="1310"/>
    <m/>
    <m/>
    <n v="3100"/>
    <m/>
    <n v="3398"/>
    <m/>
    <m/>
    <m/>
    <m/>
    <m/>
    <m/>
    <m/>
    <m/>
    <m/>
    <m/>
    <m/>
    <m/>
    <m/>
    <m/>
    <m/>
    <m/>
    <m/>
    <m/>
    <m/>
    <m/>
    <m/>
    <m/>
    <m/>
    <m/>
    <m/>
    <m/>
    <m/>
    <m/>
    <m/>
    <n v="27944"/>
    <m/>
    <m/>
    <m/>
    <m/>
    <m/>
    <m/>
    <n v="27099"/>
    <m/>
    <m/>
    <n v="55043"/>
    <m/>
    <m/>
    <m/>
    <m/>
    <m/>
    <m/>
    <m/>
    <m/>
    <m/>
    <m/>
    <m/>
    <m/>
    <m/>
    <m/>
    <m/>
    <m/>
    <m/>
    <m/>
    <m/>
    <m/>
    <m/>
    <m/>
    <m/>
    <m/>
    <m/>
    <m/>
    <m/>
    <m/>
    <m/>
    <m/>
    <m/>
    <m/>
    <m/>
    <m/>
    <m/>
    <m/>
    <m/>
    <m/>
    <m/>
    <m/>
    <m/>
    <m/>
    <m/>
    <m/>
    <m/>
    <m/>
    <m/>
    <m/>
    <m/>
    <m/>
    <m/>
    <m/>
    <m/>
    <m/>
    <m/>
    <m/>
    <m/>
    <m/>
    <m/>
    <m/>
    <m/>
    <m/>
    <m/>
    <m/>
    <m/>
    <m/>
    <m/>
    <m/>
    <m/>
    <m/>
    <m/>
    <m/>
    <m/>
    <n v="17529"/>
    <m/>
    <m/>
    <m/>
    <m/>
    <m/>
    <m/>
    <m/>
    <m/>
    <m/>
    <n v="17529"/>
    <n v="0"/>
    <n v="55043"/>
    <n v="72572"/>
    <s v="Department chair (Faculty position)"/>
    <m/>
    <m/>
    <s v="yes"/>
    <m/>
    <s v="Release time"/>
    <m/>
    <m/>
    <m/>
    <m/>
    <m/>
    <m/>
    <n v="9021"/>
    <n v="158"/>
    <n v="0"/>
    <n v="95210"/>
    <m/>
    <m/>
    <n v="3235"/>
    <n v="686"/>
    <m/>
    <m/>
    <m/>
    <m/>
    <m/>
    <m/>
    <m/>
    <m/>
    <n v="3"/>
    <m/>
    <m/>
    <m/>
    <m/>
    <m/>
    <m/>
    <m/>
    <m/>
    <m/>
    <m/>
    <n v="5"/>
    <n v="1"/>
    <n v="5"/>
    <n v="1"/>
    <m/>
    <n v="4"/>
    <n v="4"/>
    <n v="4921"/>
    <s v="Actual"/>
    <n v="4933"/>
    <n v="3924"/>
    <n v="5768"/>
    <m/>
    <m/>
    <m/>
    <m/>
    <m/>
    <m/>
    <n v="14625"/>
    <m/>
    <m/>
    <n v="107"/>
    <n v="107"/>
    <n v="93"/>
    <n v="93"/>
    <m/>
    <m/>
    <m/>
    <m/>
    <m/>
    <m/>
    <m/>
    <m/>
    <m/>
    <m/>
    <m/>
    <m/>
    <m/>
    <n v="1840"/>
    <m/>
    <m/>
    <n v="92"/>
    <m/>
    <m/>
    <m/>
    <m/>
    <m/>
    <m/>
    <m/>
    <m/>
    <m/>
    <m/>
    <n v="1"/>
    <n v="5"/>
    <n v="84"/>
    <n v="62"/>
    <n v="32"/>
    <n v="32"/>
    <n v="6"/>
    <n v="0"/>
    <m/>
    <m/>
    <m/>
    <m/>
    <m/>
    <m/>
    <m/>
    <m/>
    <m/>
    <m/>
    <m/>
    <m/>
    <m/>
    <m/>
    <m/>
    <m/>
    <m/>
    <m/>
    <m/>
    <m/>
    <m/>
    <m/>
    <m/>
    <m/>
    <m/>
    <m/>
    <m/>
    <m/>
    <m/>
    <m/>
    <m/>
    <m/>
    <m/>
    <m/>
    <m/>
    <m/>
    <m/>
    <m/>
    <m/>
    <m/>
    <m/>
    <m/>
    <m/>
    <m/>
    <m/>
    <m/>
    <m/>
    <m/>
    <m/>
    <m/>
    <m/>
    <m/>
    <m/>
    <n v="6"/>
    <n v="0"/>
    <m/>
    <m/>
    <n v="124428"/>
    <m/>
    <n v="0"/>
    <m/>
    <m/>
    <m/>
    <m/>
    <m/>
    <m/>
    <m/>
    <m/>
    <m/>
    <m/>
    <m/>
    <m/>
    <m/>
    <m/>
    <m/>
    <m/>
    <m/>
    <m/>
    <m/>
    <m/>
    <m/>
    <m/>
    <m/>
    <m/>
    <m/>
    <m/>
    <m/>
    <m/>
    <n v="6081.2415238095382"/>
    <x v="1"/>
    <s v="Small"/>
  </r>
  <r>
    <s v="Pasadena CCD"/>
    <x v="62"/>
    <s v="771"/>
    <s v="Single College District"/>
    <n v="20070"/>
    <x v="1"/>
    <n v="21998.605523809474"/>
    <n v="50000"/>
    <m/>
    <n v="115"/>
    <n v="9"/>
    <m/>
    <m/>
    <m/>
    <m/>
    <m/>
    <m/>
    <n v="145"/>
    <m/>
    <m/>
    <n v="64"/>
    <n v="1164"/>
    <s v="Wireless Access"/>
    <m/>
    <m/>
    <m/>
    <m/>
    <m/>
    <n v="33408"/>
    <m/>
    <m/>
    <m/>
    <m/>
    <m/>
    <m/>
    <m/>
    <m/>
    <n v="89097"/>
    <m/>
    <m/>
    <n v="122505"/>
    <n v="21092"/>
    <m/>
    <m/>
    <m/>
    <m/>
    <m/>
    <m/>
    <m/>
    <m/>
    <m/>
    <m/>
    <m/>
    <n v="21092"/>
    <m/>
    <m/>
    <m/>
    <m/>
    <m/>
    <m/>
    <m/>
    <m/>
    <m/>
    <m/>
    <m/>
    <m/>
    <n v="0"/>
    <m/>
    <m/>
    <m/>
    <m/>
    <m/>
    <m/>
    <m/>
    <m/>
    <m/>
    <m/>
    <n v="0"/>
    <m/>
    <m/>
    <m/>
    <m/>
    <m/>
    <m/>
    <m/>
    <m/>
    <m/>
    <m/>
    <m/>
    <m/>
    <m/>
    <m/>
    <m/>
    <m/>
    <m/>
    <m/>
    <m/>
    <m/>
    <m/>
    <m/>
    <m/>
    <m/>
    <n v="46062"/>
    <m/>
    <m/>
    <m/>
    <m/>
    <m/>
    <m/>
    <n v="36697"/>
    <m/>
    <m/>
    <n v="82759"/>
    <m/>
    <m/>
    <m/>
    <m/>
    <m/>
    <m/>
    <m/>
    <m/>
    <m/>
    <m/>
    <m/>
    <m/>
    <m/>
    <m/>
    <m/>
    <m/>
    <m/>
    <m/>
    <m/>
    <m/>
    <m/>
    <m/>
    <m/>
    <m/>
    <m/>
    <m/>
    <n v="5255"/>
    <m/>
    <m/>
    <m/>
    <m/>
    <m/>
    <m/>
    <m/>
    <m/>
    <m/>
    <n v="5255"/>
    <m/>
    <m/>
    <m/>
    <m/>
    <m/>
    <m/>
    <m/>
    <m/>
    <m/>
    <m/>
    <m/>
    <m/>
    <m/>
    <m/>
    <m/>
    <m/>
    <m/>
    <m/>
    <m/>
    <m/>
    <m/>
    <m/>
    <m/>
    <m/>
    <m/>
    <m/>
    <m/>
    <m/>
    <m/>
    <m/>
    <m/>
    <m/>
    <m/>
    <m/>
    <m/>
    <m/>
    <m/>
    <m/>
    <m/>
    <m/>
    <m/>
    <m/>
    <m/>
    <m/>
    <m/>
    <m/>
    <m/>
    <n v="143597"/>
    <n v="88014"/>
    <n v="231611"/>
    <s v="Dean or other administrator"/>
    <m/>
    <m/>
    <s v="yes"/>
    <m/>
    <m/>
    <m/>
    <m/>
    <m/>
    <s v="Does not apply."/>
    <m/>
    <n v="7866"/>
    <n v="4012"/>
    <n v="150"/>
    <m/>
    <n v="139493"/>
    <m/>
    <m/>
    <n v="0"/>
    <n v="3885"/>
    <m/>
    <m/>
    <m/>
    <m/>
    <m/>
    <n v="221"/>
    <m/>
    <m/>
    <n v="7"/>
    <m/>
    <m/>
    <m/>
    <m/>
    <m/>
    <m/>
    <m/>
    <m/>
    <m/>
    <m/>
    <n v="12"/>
    <n v="8"/>
    <n v="17"/>
    <n v="8"/>
    <m/>
    <n v="9"/>
    <n v="9"/>
    <n v="61872"/>
    <s v="Estimate"/>
    <n v="107874"/>
    <m/>
    <m/>
    <m/>
    <m/>
    <m/>
    <m/>
    <m/>
    <m/>
    <n v="107874"/>
    <m/>
    <m/>
    <n v="150"/>
    <n v="129"/>
    <n v="741"/>
    <n v="139"/>
    <m/>
    <m/>
    <m/>
    <m/>
    <m/>
    <m/>
    <m/>
    <m/>
    <m/>
    <m/>
    <m/>
    <m/>
    <m/>
    <n v="10202"/>
    <m/>
    <m/>
    <n v="459"/>
    <m/>
    <m/>
    <m/>
    <m/>
    <m/>
    <m/>
    <m/>
    <m/>
    <m/>
    <m/>
    <n v="10"/>
    <n v="20"/>
    <n v="332"/>
    <n v="70"/>
    <n v="60"/>
    <n v="70"/>
    <n v="5"/>
    <n v="0"/>
    <m/>
    <m/>
    <m/>
    <m/>
    <m/>
    <m/>
    <m/>
    <m/>
    <m/>
    <m/>
    <m/>
    <m/>
    <m/>
    <m/>
    <m/>
    <m/>
    <m/>
    <m/>
    <m/>
    <m/>
    <m/>
    <m/>
    <m/>
    <m/>
    <m/>
    <m/>
    <m/>
    <m/>
    <m/>
    <m/>
    <m/>
    <m/>
    <m/>
    <m/>
    <m/>
    <m/>
    <m/>
    <m/>
    <m/>
    <m/>
    <m/>
    <m/>
    <m/>
    <m/>
    <m/>
    <m/>
    <m/>
    <m/>
    <m/>
    <m/>
    <m/>
    <m/>
    <m/>
    <n v="5"/>
    <n v="0"/>
    <m/>
    <m/>
    <m/>
    <m/>
    <n v="450"/>
    <m/>
    <m/>
    <m/>
    <m/>
    <m/>
    <m/>
    <m/>
    <m/>
    <m/>
    <m/>
    <m/>
    <m/>
    <m/>
    <m/>
    <m/>
    <m/>
    <m/>
    <m/>
    <m/>
    <m/>
    <m/>
    <m/>
    <m/>
    <m/>
    <m/>
    <m/>
    <m/>
    <m/>
    <n v="2749.8256904761843"/>
    <x v="2"/>
    <s v="Large"/>
  </r>
  <r>
    <s v="Monterey CCD"/>
    <x v="50"/>
    <s v="461"/>
    <s v="Single College District"/>
    <n v="20070"/>
    <x v="1"/>
    <n v="5339.2900952380905"/>
    <n v="67500"/>
    <m/>
    <n v="147"/>
    <n v="16"/>
    <m/>
    <m/>
    <m/>
    <m/>
    <m/>
    <m/>
    <n v="108"/>
    <m/>
    <m/>
    <n v="94"/>
    <n v="762"/>
    <s v="Wireless Access"/>
    <m/>
    <m/>
    <m/>
    <m/>
    <m/>
    <n v="33500"/>
    <m/>
    <m/>
    <n v="15000"/>
    <m/>
    <m/>
    <m/>
    <m/>
    <m/>
    <s v="(blank)"/>
    <m/>
    <m/>
    <s v="(blank)"/>
    <n v="46614"/>
    <m/>
    <m/>
    <m/>
    <m/>
    <m/>
    <m/>
    <m/>
    <m/>
    <m/>
    <m/>
    <m/>
    <m/>
    <m/>
    <m/>
    <m/>
    <m/>
    <m/>
    <m/>
    <m/>
    <m/>
    <m/>
    <m/>
    <m/>
    <m/>
    <m/>
    <n v="2025"/>
    <m/>
    <m/>
    <m/>
    <m/>
    <m/>
    <m/>
    <m/>
    <m/>
    <m/>
    <m/>
    <m/>
    <m/>
    <m/>
    <m/>
    <m/>
    <m/>
    <m/>
    <m/>
    <m/>
    <m/>
    <m/>
    <m/>
    <m/>
    <m/>
    <m/>
    <m/>
    <m/>
    <m/>
    <m/>
    <m/>
    <m/>
    <m/>
    <m/>
    <m/>
    <m/>
    <m/>
    <m/>
    <m/>
    <m/>
    <m/>
    <m/>
    <n v="36697"/>
    <m/>
    <m/>
    <m/>
    <m/>
    <m/>
    <m/>
    <m/>
    <m/>
    <m/>
    <m/>
    <m/>
    <m/>
    <m/>
    <m/>
    <m/>
    <m/>
    <m/>
    <m/>
    <m/>
    <m/>
    <m/>
    <m/>
    <m/>
    <m/>
    <m/>
    <m/>
    <m/>
    <m/>
    <m/>
    <n v="3380"/>
    <m/>
    <m/>
    <m/>
    <m/>
    <m/>
    <m/>
    <m/>
    <m/>
    <m/>
    <m/>
    <m/>
    <m/>
    <m/>
    <m/>
    <m/>
    <m/>
    <m/>
    <m/>
    <m/>
    <m/>
    <m/>
    <m/>
    <m/>
    <m/>
    <m/>
    <m/>
    <m/>
    <m/>
    <m/>
    <m/>
    <m/>
    <m/>
    <m/>
    <m/>
    <m/>
    <m/>
    <m/>
    <m/>
    <m/>
    <m/>
    <m/>
    <m/>
    <m/>
    <m/>
    <m/>
    <m/>
    <n v="1772"/>
    <m/>
    <m/>
    <m/>
    <m/>
    <m/>
    <m/>
    <m/>
    <m/>
    <m/>
    <m/>
    <m/>
    <m/>
    <m/>
    <m/>
    <s v="Director"/>
    <m/>
    <s v="yes"/>
    <m/>
    <m/>
    <s v="Stipend"/>
    <m/>
    <m/>
    <m/>
    <n v="1203"/>
    <n v="1955"/>
    <n v="8680"/>
    <n v="227"/>
    <m/>
    <n v="55000"/>
    <m/>
    <n v="242"/>
    <m/>
    <m/>
    <m/>
    <m/>
    <n v="133"/>
    <m/>
    <m/>
    <n v="370"/>
    <m/>
    <m/>
    <n v="4"/>
    <m/>
    <m/>
    <m/>
    <m/>
    <m/>
    <m/>
    <m/>
    <m/>
    <m/>
    <m/>
    <n v="0.75"/>
    <n v="4"/>
    <n v="10.95"/>
    <n v="4"/>
    <m/>
    <n v="8"/>
    <n v="6.95"/>
    <n v="15105"/>
    <s v="Actual"/>
    <n v="4590"/>
    <n v="31642"/>
    <m/>
    <n v="3206"/>
    <m/>
    <m/>
    <m/>
    <n v="3784"/>
    <m/>
    <n v="43222"/>
    <m/>
    <m/>
    <n v="315"/>
    <n v="315"/>
    <n v="154"/>
    <n v="154"/>
    <m/>
    <m/>
    <m/>
    <m/>
    <m/>
    <m/>
    <m/>
    <m/>
    <m/>
    <m/>
    <m/>
    <m/>
    <m/>
    <n v="2926"/>
    <m/>
    <m/>
    <n v="133"/>
    <m/>
    <m/>
    <m/>
    <m/>
    <m/>
    <m/>
    <m/>
    <m/>
    <m/>
    <m/>
    <n v="5"/>
    <n v="16"/>
    <n v="432"/>
    <n v="62"/>
    <n v="40"/>
    <n v="25"/>
    <n v="0"/>
    <n v="4"/>
    <m/>
    <m/>
    <m/>
    <m/>
    <m/>
    <m/>
    <m/>
    <m/>
    <m/>
    <m/>
    <m/>
    <m/>
    <m/>
    <m/>
    <m/>
    <m/>
    <m/>
    <m/>
    <m/>
    <m/>
    <m/>
    <m/>
    <m/>
    <m/>
    <m/>
    <m/>
    <m/>
    <m/>
    <m/>
    <m/>
    <m/>
    <m/>
    <m/>
    <m/>
    <m/>
    <m/>
    <m/>
    <m/>
    <m/>
    <m/>
    <m/>
    <m/>
    <m/>
    <m/>
    <m/>
    <m/>
    <m/>
    <m/>
    <m/>
    <m/>
    <m/>
    <m/>
    <m/>
    <n v="0"/>
    <n v="120"/>
    <m/>
    <m/>
    <n v="328028"/>
    <m/>
    <n v="1519"/>
    <m/>
    <m/>
    <m/>
    <m/>
    <m/>
    <m/>
    <m/>
    <m/>
    <m/>
    <m/>
    <m/>
    <m/>
    <m/>
    <m/>
    <m/>
    <m/>
    <m/>
    <m/>
    <m/>
    <m/>
    <m/>
    <m/>
    <m/>
    <m/>
    <m/>
    <m/>
    <m/>
    <m/>
    <n v="1334.8225238095226"/>
    <x v="1"/>
    <s v="Small"/>
  </r>
  <r>
    <s v="Yuba CCD"/>
    <x v="56"/>
    <s v="291"/>
    <s v="Multi-College District"/>
    <n v="20070"/>
    <x v="1"/>
    <n v="8087.2222857143124"/>
    <n v="16000"/>
    <m/>
    <n v="40"/>
    <n v="1"/>
    <m/>
    <m/>
    <m/>
    <m/>
    <m/>
    <m/>
    <n v="0"/>
    <m/>
    <m/>
    <n v="65"/>
    <n v="125"/>
    <n v="65"/>
    <m/>
    <m/>
    <m/>
    <m/>
    <m/>
    <n v="34099"/>
    <m/>
    <m/>
    <n v="0"/>
    <n v="37000"/>
    <n v="0"/>
    <n v="0"/>
    <m/>
    <m/>
    <n v="0"/>
    <n v="0"/>
    <m/>
    <n v="71099"/>
    <n v="25344"/>
    <m/>
    <m/>
    <n v="0"/>
    <n v="0"/>
    <n v="0"/>
    <n v="0"/>
    <m/>
    <m/>
    <n v="0"/>
    <n v="0"/>
    <m/>
    <n v="25344"/>
    <n v="200"/>
    <m/>
    <m/>
    <n v="0"/>
    <n v="0"/>
    <n v="0"/>
    <n v="0"/>
    <m/>
    <m/>
    <n v="0"/>
    <n v="0"/>
    <m/>
    <n v="200"/>
    <n v="0"/>
    <m/>
    <n v="0"/>
    <n v="0"/>
    <n v="0"/>
    <n v="0"/>
    <m/>
    <m/>
    <n v="0"/>
    <n v="0"/>
    <n v="0"/>
    <m/>
    <m/>
    <m/>
    <m/>
    <m/>
    <m/>
    <m/>
    <m/>
    <m/>
    <m/>
    <m/>
    <m/>
    <m/>
    <m/>
    <m/>
    <m/>
    <m/>
    <m/>
    <m/>
    <m/>
    <m/>
    <m/>
    <m/>
    <m/>
    <n v="5015"/>
    <m/>
    <n v="0"/>
    <n v="0"/>
    <n v="0"/>
    <m/>
    <m/>
    <n v="7816"/>
    <n v="0"/>
    <n v="0"/>
    <n v="12831"/>
    <m/>
    <m/>
    <m/>
    <m/>
    <m/>
    <m/>
    <m/>
    <m/>
    <m/>
    <m/>
    <m/>
    <m/>
    <m/>
    <m/>
    <m/>
    <m/>
    <m/>
    <m/>
    <m/>
    <m/>
    <m/>
    <m/>
    <m/>
    <m/>
    <m/>
    <m/>
    <n v="11528"/>
    <m/>
    <n v="0"/>
    <n v="0"/>
    <n v="0"/>
    <m/>
    <m/>
    <n v="0"/>
    <n v="0"/>
    <n v="0"/>
    <n v="11528"/>
    <m/>
    <m/>
    <m/>
    <m/>
    <m/>
    <m/>
    <m/>
    <m/>
    <m/>
    <m/>
    <m/>
    <m/>
    <m/>
    <m/>
    <m/>
    <m/>
    <m/>
    <m/>
    <m/>
    <m/>
    <m/>
    <m/>
    <m/>
    <m/>
    <m/>
    <m/>
    <m/>
    <m/>
    <m/>
    <m/>
    <m/>
    <m/>
    <m/>
    <m/>
    <m/>
    <m/>
    <n v="0"/>
    <m/>
    <n v="0"/>
    <n v="0"/>
    <n v="0"/>
    <n v="2673"/>
    <m/>
    <m/>
    <n v="0"/>
    <n v="0"/>
    <n v="2673"/>
    <n v="96643"/>
    <n v="24359"/>
    <n v="123675"/>
    <m/>
    <s v="Librarian"/>
    <s v="M.A. (subject other than librarianship)"/>
    <s v="no"/>
    <s v="None"/>
    <m/>
    <m/>
    <m/>
    <m/>
    <m/>
    <n v="760"/>
    <n v="7952"/>
    <n v="0"/>
    <n v="243"/>
    <n v="0"/>
    <n v="61976"/>
    <m/>
    <n v="65"/>
    <n v="0"/>
    <m/>
    <m/>
    <m/>
    <n v="226"/>
    <m/>
    <n v="63"/>
    <n v="114"/>
    <m/>
    <m/>
    <n v="3"/>
    <m/>
    <m/>
    <m/>
    <m/>
    <m/>
    <m/>
    <m/>
    <m/>
    <m/>
    <m/>
    <n v="3.4"/>
    <n v="1.5"/>
    <n v="6"/>
    <n v="1.5"/>
    <m/>
    <n v="4.5"/>
    <n v="4.5"/>
    <n v="2767"/>
    <s v="Estimate"/>
    <n v="15408"/>
    <n v="9648"/>
    <n v="781"/>
    <n v="42285"/>
    <m/>
    <m/>
    <m/>
    <n v="0"/>
    <m/>
    <n v="68117"/>
    <m/>
    <m/>
    <n v="172"/>
    <n v="154"/>
    <m/>
    <n v="68"/>
    <m/>
    <m/>
    <m/>
    <m/>
    <m/>
    <m/>
    <m/>
    <m/>
    <m/>
    <m/>
    <m/>
    <m/>
    <m/>
    <n v="500"/>
    <m/>
    <m/>
    <n v="20"/>
    <m/>
    <m/>
    <m/>
    <m/>
    <m/>
    <m/>
    <m/>
    <m/>
    <m/>
    <m/>
    <n v="0"/>
    <n v="0"/>
    <n v="0"/>
    <n v="62"/>
    <n v="40"/>
    <n v="20"/>
    <n v="0"/>
    <n v="0"/>
    <m/>
    <m/>
    <m/>
    <m/>
    <m/>
    <m/>
    <m/>
    <m/>
    <m/>
    <m/>
    <m/>
    <m/>
    <m/>
    <m/>
    <m/>
    <m/>
    <m/>
    <m/>
    <m/>
    <m/>
    <m/>
    <m/>
    <m/>
    <m/>
    <m/>
    <m/>
    <m/>
    <m/>
    <m/>
    <m/>
    <m/>
    <m/>
    <m/>
    <m/>
    <m/>
    <m/>
    <m/>
    <m/>
    <m/>
    <m/>
    <m/>
    <m/>
    <m/>
    <m/>
    <m/>
    <m/>
    <m/>
    <m/>
    <m/>
    <m/>
    <m/>
    <m/>
    <m/>
    <n v="0"/>
    <n v="0"/>
    <m/>
    <m/>
    <n v="214183"/>
    <m/>
    <m/>
    <m/>
    <m/>
    <m/>
    <m/>
    <m/>
    <m/>
    <m/>
    <m/>
    <m/>
    <m/>
    <m/>
    <m/>
    <m/>
    <m/>
    <m/>
    <m/>
    <m/>
    <m/>
    <m/>
    <m/>
    <m/>
    <m/>
    <m/>
    <m/>
    <m/>
    <m/>
    <m/>
    <m/>
    <n v="5391.4815238095416"/>
    <x v="0"/>
    <s v="Small"/>
  </r>
  <r>
    <s v="Los Rios CCD"/>
    <x v="52"/>
    <s v="231"/>
    <s v="Multi-College District"/>
    <n v="20070"/>
    <x v="1"/>
    <n v="21815.953714285726"/>
    <n v="20737"/>
    <m/>
    <n v="70"/>
    <n v="6"/>
    <m/>
    <m/>
    <m/>
    <m/>
    <m/>
    <m/>
    <n v="0"/>
    <m/>
    <m/>
    <n v="34"/>
    <n v="387"/>
    <n v="12"/>
    <m/>
    <m/>
    <m/>
    <m/>
    <m/>
    <n v="37765"/>
    <m/>
    <m/>
    <n v="0"/>
    <n v="0"/>
    <n v="151841"/>
    <n v="0"/>
    <m/>
    <m/>
    <n v="0"/>
    <n v="0"/>
    <m/>
    <n v="189606"/>
    <n v="30732"/>
    <m/>
    <m/>
    <n v="0"/>
    <n v="0"/>
    <n v="0"/>
    <n v="0"/>
    <m/>
    <m/>
    <n v="0"/>
    <n v="0"/>
    <m/>
    <n v="30732"/>
    <n v="681"/>
    <m/>
    <m/>
    <n v="0"/>
    <n v="0"/>
    <n v="0"/>
    <n v="0"/>
    <m/>
    <m/>
    <n v="0"/>
    <n v="0"/>
    <m/>
    <n v="681"/>
    <n v="0"/>
    <m/>
    <n v="0"/>
    <n v="0"/>
    <n v="5100"/>
    <n v="1491"/>
    <m/>
    <m/>
    <n v="0"/>
    <n v="0"/>
    <n v="6591"/>
    <m/>
    <m/>
    <m/>
    <m/>
    <m/>
    <m/>
    <m/>
    <m/>
    <m/>
    <m/>
    <m/>
    <m/>
    <m/>
    <m/>
    <m/>
    <m/>
    <m/>
    <m/>
    <m/>
    <m/>
    <m/>
    <m/>
    <m/>
    <m/>
    <n v="11997"/>
    <m/>
    <n v="0"/>
    <n v="0"/>
    <n v="0"/>
    <m/>
    <m/>
    <n v="25274"/>
    <n v="0"/>
    <n v="0"/>
    <n v="37271"/>
    <m/>
    <m/>
    <m/>
    <m/>
    <m/>
    <m/>
    <m/>
    <m/>
    <m/>
    <m/>
    <m/>
    <m/>
    <m/>
    <m/>
    <m/>
    <m/>
    <m/>
    <m/>
    <m/>
    <m/>
    <m/>
    <m/>
    <m/>
    <m/>
    <m/>
    <m/>
    <n v="0"/>
    <m/>
    <n v="0"/>
    <n v="0"/>
    <n v="7185"/>
    <m/>
    <m/>
    <n v="0"/>
    <n v="0"/>
    <n v="0"/>
    <n v="7185"/>
    <m/>
    <m/>
    <m/>
    <m/>
    <m/>
    <m/>
    <m/>
    <m/>
    <m/>
    <m/>
    <m/>
    <m/>
    <m/>
    <m/>
    <m/>
    <m/>
    <m/>
    <m/>
    <m/>
    <m/>
    <m/>
    <m/>
    <m/>
    <m/>
    <m/>
    <m/>
    <m/>
    <m/>
    <m/>
    <m/>
    <m/>
    <m/>
    <m/>
    <m/>
    <m/>
    <m/>
    <n v="0"/>
    <m/>
    <n v="0"/>
    <n v="0"/>
    <n v="0"/>
    <n v="0"/>
    <m/>
    <m/>
    <n v="0"/>
    <n v="0"/>
    <n v="0"/>
    <n v="221019"/>
    <n v="51047"/>
    <n v="272066"/>
    <s v="Dean or other administrator"/>
    <m/>
    <s v="PhD"/>
    <s v="no"/>
    <m/>
    <s v="Release time"/>
    <m/>
    <m/>
    <m/>
    <m/>
    <n v="3361"/>
    <n v="1829"/>
    <n v="9066"/>
    <n v="242"/>
    <n v="243"/>
    <n v="60501"/>
    <m/>
    <n v="31"/>
    <n v="5057"/>
    <n v="4349"/>
    <m/>
    <m/>
    <n v="164"/>
    <n v="164"/>
    <n v="75"/>
    <n v="86"/>
    <m/>
    <m/>
    <n v="10"/>
    <m/>
    <m/>
    <m/>
    <m/>
    <m/>
    <m/>
    <m/>
    <m/>
    <m/>
    <m/>
    <n v="5.3"/>
    <n v="8.6"/>
    <n v="15.1"/>
    <n v="8.6"/>
    <m/>
    <n v="8"/>
    <n v="6.5"/>
    <n v="9255"/>
    <s v="Estimate"/>
    <n v="25125"/>
    <n v="19905"/>
    <n v="20382"/>
    <n v="3698"/>
    <m/>
    <m/>
    <m/>
    <n v="0"/>
    <m/>
    <n v="69110"/>
    <m/>
    <m/>
    <n v="1258"/>
    <n v="722"/>
    <n v="2589"/>
    <n v="1712"/>
    <m/>
    <m/>
    <m/>
    <m/>
    <m/>
    <m/>
    <m/>
    <m/>
    <m/>
    <m/>
    <m/>
    <m/>
    <m/>
    <n v="4690"/>
    <m/>
    <m/>
    <n v="210"/>
    <m/>
    <m/>
    <m/>
    <m/>
    <m/>
    <m/>
    <m/>
    <m/>
    <m/>
    <m/>
    <n v="3"/>
    <n v="11"/>
    <n v="160"/>
    <n v="75.5"/>
    <n v="52"/>
    <n v="48"/>
    <n v="6"/>
    <n v="0"/>
    <m/>
    <m/>
    <m/>
    <m/>
    <m/>
    <m/>
    <m/>
    <m/>
    <m/>
    <m/>
    <m/>
    <m/>
    <m/>
    <m/>
    <m/>
    <m/>
    <m/>
    <m/>
    <m/>
    <m/>
    <m/>
    <m/>
    <m/>
    <m/>
    <m/>
    <m/>
    <m/>
    <m/>
    <m/>
    <m/>
    <m/>
    <m/>
    <m/>
    <m/>
    <m/>
    <m/>
    <m/>
    <m/>
    <m/>
    <m/>
    <m/>
    <m/>
    <m/>
    <m/>
    <m/>
    <m/>
    <m/>
    <m/>
    <m/>
    <m/>
    <m/>
    <m/>
    <m/>
    <n v="6"/>
    <n v="0"/>
    <m/>
    <m/>
    <m/>
    <m/>
    <n v="39"/>
    <m/>
    <m/>
    <m/>
    <m/>
    <m/>
    <m/>
    <m/>
    <m/>
    <m/>
    <m/>
    <m/>
    <m/>
    <m/>
    <m/>
    <m/>
    <m/>
    <m/>
    <m/>
    <m/>
    <m/>
    <m/>
    <m/>
    <m/>
    <m/>
    <m/>
    <m/>
    <m/>
    <m/>
    <n v="2536.7388039867124"/>
    <x v="2"/>
    <s v="Large"/>
  </r>
  <r>
    <s v="Yosemite CCD"/>
    <x v="43"/>
    <s v="592"/>
    <s v="Multi-College District"/>
    <n v="20070"/>
    <x v="1"/>
    <n v="13705.585333333262"/>
    <n v="24254"/>
    <m/>
    <n v="77"/>
    <n v="3"/>
    <m/>
    <m/>
    <m/>
    <m/>
    <m/>
    <m/>
    <n v="27"/>
    <m/>
    <m/>
    <n v="10"/>
    <n v="299"/>
    <m/>
    <m/>
    <m/>
    <m/>
    <m/>
    <m/>
    <n v="42944"/>
    <m/>
    <m/>
    <m/>
    <n v="58587"/>
    <m/>
    <m/>
    <m/>
    <m/>
    <n v="0"/>
    <n v="3780"/>
    <m/>
    <n v="105311"/>
    <n v="3322"/>
    <m/>
    <m/>
    <n v="34530"/>
    <m/>
    <m/>
    <m/>
    <m/>
    <m/>
    <m/>
    <n v="750"/>
    <m/>
    <n v="38602"/>
    <m/>
    <m/>
    <m/>
    <m/>
    <m/>
    <m/>
    <m/>
    <m/>
    <m/>
    <m/>
    <m/>
    <m/>
    <m/>
    <m/>
    <m/>
    <m/>
    <m/>
    <m/>
    <m/>
    <m/>
    <m/>
    <m/>
    <m/>
    <m/>
    <m/>
    <m/>
    <m/>
    <m/>
    <m/>
    <m/>
    <m/>
    <m/>
    <m/>
    <m/>
    <m/>
    <m/>
    <m/>
    <m/>
    <m/>
    <m/>
    <m/>
    <m/>
    <m/>
    <m/>
    <m/>
    <m/>
    <m/>
    <m/>
    <n v="2033"/>
    <m/>
    <m/>
    <n v="360"/>
    <m/>
    <m/>
    <m/>
    <n v="18360"/>
    <m/>
    <m/>
    <n v="20753"/>
    <m/>
    <m/>
    <m/>
    <m/>
    <m/>
    <m/>
    <m/>
    <m/>
    <m/>
    <m/>
    <m/>
    <m/>
    <m/>
    <m/>
    <m/>
    <m/>
    <m/>
    <m/>
    <m/>
    <m/>
    <m/>
    <m/>
    <m/>
    <m/>
    <m/>
    <m/>
    <n v="21026"/>
    <m/>
    <m/>
    <m/>
    <m/>
    <m/>
    <m/>
    <n v="350"/>
    <m/>
    <m/>
    <n v="21376"/>
    <m/>
    <m/>
    <m/>
    <m/>
    <m/>
    <m/>
    <m/>
    <m/>
    <m/>
    <m/>
    <m/>
    <m/>
    <m/>
    <m/>
    <m/>
    <m/>
    <m/>
    <m/>
    <m/>
    <m/>
    <m/>
    <m/>
    <m/>
    <m/>
    <m/>
    <m/>
    <m/>
    <m/>
    <m/>
    <m/>
    <m/>
    <m/>
    <m/>
    <m/>
    <m/>
    <m/>
    <m/>
    <m/>
    <m/>
    <m/>
    <m/>
    <m/>
    <m/>
    <m/>
    <m/>
    <m/>
    <m/>
    <n v="143913"/>
    <n v="42129"/>
    <n v="186042"/>
    <s v="Dean or other administrator"/>
    <m/>
    <m/>
    <s v="yes"/>
    <m/>
    <m/>
    <m/>
    <m/>
    <m/>
    <m/>
    <n v="2608"/>
    <n v="3021"/>
    <n v="5727"/>
    <n v="162"/>
    <m/>
    <n v="73649"/>
    <m/>
    <n v="139"/>
    <n v="1831"/>
    <n v="3364"/>
    <m/>
    <m/>
    <n v="0"/>
    <n v="0"/>
    <m/>
    <n v="148"/>
    <m/>
    <m/>
    <n v="6"/>
    <m/>
    <m/>
    <m/>
    <m/>
    <m/>
    <m/>
    <m/>
    <m/>
    <m/>
    <m/>
    <n v="1.88"/>
    <n v="6.75"/>
    <n v="16.72"/>
    <n v="6.75"/>
    <m/>
    <n v="11"/>
    <n v="9.9700000000000006"/>
    <n v="13298"/>
    <s v="Estimate"/>
    <n v="12063"/>
    <m/>
    <n v="14825"/>
    <n v="1429"/>
    <m/>
    <m/>
    <m/>
    <n v="1215"/>
    <m/>
    <n v="29532"/>
    <m/>
    <m/>
    <n v="651"/>
    <n v="515"/>
    <n v="184"/>
    <n v="147"/>
    <m/>
    <m/>
    <m/>
    <m/>
    <m/>
    <m/>
    <m/>
    <m/>
    <m/>
    <m/>
    <m/>
    <m/>
    <m/>
    <n v="6642"/>
    <m/>
    <m/>
    <n v="225"/>
    <m/>
    <m/>
    <m/>
    <m/>
    <m/>
    <m/>
    <m/>
    <m/>
    <m/>
    <m/>
    <n v="12"/>
    <n v="2"/>
    <n v="153"/>
    <n v="69"/>
    <n v="40"/>
    <n v="24"/>
    <n v="8"/>
    <n v="0"/>
    <m/>
    <m/>
    <m/>
    <m/>
    <m/>
    <m/>
    <m/>
    <m/>
    <m/>
    <m/>
    <m/>
    <m/>
    <m/>
    <m/>
    <m/>
    <m/>
    <m/>
    <m/>
    <m/>
    <m/>
    <m/>
    <m/>
    <m/>
    <m/>
    <m/>
    <m/>
    <m/>
    <m/>
    <m/>
    <m/>
    <m/>
    <m/>
    <m/>
    <m/>
    <m/>
    <m/>
    <m/>
    <m/>
    <m/>
    <m/>
    <m/>
    <m/>
    <m/>
    <m/>
    <m/>
    <m/>
    <m/>
    <m/>
    <m/>
    <m/>
    <m/>
    <m/>
    <m/>
    <n v="5"/>
    <n v="0"/>
    <m/>
    <m/>
    <n v="364686"/>
    <m/>
    <n v="0"/>
    <m/>
    <m/>
    <m/>
    <m/>
    <m/>
    <m/>
    <m/>
    <m/>
    <m/>
    <m/>
    <m/>
    <m/>
    <m/>
    <m/>
    <m/>
    <m/>
    <m/>
    <m/>
    <m/>
    <m/>
    <m/>
    <m/>
    <m/>
    <m/>
    <m/>
    <m/>
    <m/>
    <m/>
    <n v="2030.4570864197424"/>
    <x v="2"/>
    <s v="Medium"/>
  </r>
  <r>
    <s v="Citrus CCD"/>
    <x v="54"/>
    <s v="821"/>
    <s v="Single College District"/>
    <n v="20070"/>
    <x v="1"/>
    <n v="9983.7660952380957"/>
    <n v="33000"/>
    <m/>
    <n v="100"/>
    <n v="19"/>
    <m/>
    <m/>
    <m/>
    <m/>
    <m/>
    <m/>
    <n v="40"/>
    <m/>
    <m/>
    <n v="132"/>
    <n v="422"/>
    <n v="0"/>
    <m/>
    <m/>
    <m/>
    <m/>
    <m/>
    <n v="44411"/>
    <m/>
    <m/>
    <n v="0"/>
    <n v="0"/>
    <n v="0"/>
    <n v="0"/>
    <m/>
    <m/>
    <n v="0"/>
    <n v="0"/>
    <m/>
    <n v="44411"/>
    <n v="14516"/>
    <m/>
    <m/>
    <n v="0"/>
    <n v="0"/>
    <n v="0"/>
    <n v="0"/>
    <m/>
    <m/>
    <n v="0"/>
    <n v="0"/>
    <m/>
    <n v="14516"/>
    <n v="0"/>
    <m/>
    <m/>
    <n v="0"/>
    <n v="0"/>
    <n v="0"/>
    <n v="0"/>
    <m/>
    <m/>
    <n v="0"/>
    <n v="0"/>
    <m/>
    <n v="0"/>
    <n v="4100"/>
    <m/>
    <n v="0"/>
    <n v="0"/>
    <n v="0"/>
    <n v="0"/>
    <m/>
    <m/>
    <n v="0"/>
    <n v="0"/>
    <n v="4100"/>
    <m/>
    <m/>
    <m/>
    <m/>
    <m/>
    <m/>
    <m/>
    <m/>
    <m/>
    <m/>
    <m/>
    <m/>
    <m/>
    <m/>
    <m/>
    <m/>
    <m/>
    <m/>
    <m/>
    <m/>
    <m/>
    <m/>
    <m/>
    <m/>
    <n v="30517"/>
    <m/>
    <n v="0"/>
    <n v="0"/>
    <n v="0"/>
    <m/>
    <m/>
    <n v="54428"/>
    <n v="0"/>
    <n v="0"/>
    <n v="84945"/>
    <m/>
    <m/>
    <m/>
    <m/>
    <m/>
    <m/>
    <m/>
    <m/>
    <m/>
    <m/>
    <m/>
    <m/>
    <m/>
    <m/>
    <m/>
    <m/>
    <m/>
    <m/>
    <m/>
    <m/>
    <m/>
    <m/>
    <m/>
    <m/>
    <m/>
    <m/>
    <n v="12484"/>
    <m/>
    <n v="0"/>
    <n v="0"/>
    <n v="0"/>
    <m/>
    <m/>
    <n v="0"/>
    <n v="0"/>
    <n v="0"/>
    <n v="12484"/>
    <m/>
    <m/>
    <m/>
    <m/>
    <m/>
    <m/>
    <m/>
    <m/>
    <m/>
    <m/>
    <m/>
    <m/>
    <m/>
    <m/>
    <m/>
    <m/>
    <m/>
    <m/>
    <m/>
    <m/>
    <m/>
    <m/>
    <m/>
    <m/>
    <m/>
    <m/>
    <m/>
    <m/>
    <m/>
    <m/>
    <m/>
    <m/>
    <m/>
    <m/>
    <m/>
    <m/>
    <n v="0"/>
    <m/>
    <n v="0"/>
    <n v="0"/>
    <n v="0"/>
    <n v="0"/>
    <m/>
    <m/>
    <n v="0"/>
    <n v="0"/>
    <n v="0"/>
    <n v="58927"/>
    <n v="101529"/>
    <n v="160456"/>
    <s v="Dean or other administrator"/>
    <m/>
    <m/>
    <s v="yes"/>
    <s v="None"/>
    <m/>
    <m/>
    <m/>
    <m/>
    <m/>
    <n v="1581"/>
    <n v="19296"/>
    <n v="19151"/>
    <n v="114"/>
    <n v="0"/>
    <n v="40431"/>
    <m/>
    <n v="147"/>
    <n v="4959"/>
    <n v="1889"/>
    <m/>
    <m/>
    <n v="0"/>
    <n v="0"/>
    <n v="0"/>
    <n v="492"/>
    <m/>
    <m/>
    <n v="7"/>
    <m/>
    <m/>
    <m/>
    <m/>
    <m/>
    <m/>
    <m/>
    <m/>
    <m/>
    <m/>
    <n v="3.1"/>
    <n v="3.16"/>
    <n v="14.59"/>
    <n v="3.16"/>
    <m/>
    <n v="15"/>
    <n v="11.43"/>
    <n v="7110"/>
    <s v="Estimate"/>
    <n v="13886"/>
    <n v="26328"/>
    <n v="10000"/>
    <n v="9257"/>
    <m/>
    <m/>
    <m/>
    <n v="1573"/>
    <m/>
    <n v="61044"/>
    <m/>
    <m/>
    <n v="195"/>
    <n v="177"/>
    <n v="179"/>
    <n v="68"/>
    <m/>
    <m/>
    <m/>
    <m/>
    <m/>
    <m/>
    <m/>
    <m/>
    <m/>
    <m/>
    <m/>
    <m/>
    <m/>
    <n v="5715"/>
    <m/>
    <m/>
    <n v="262"/>
    <m/>
    <m/>
    <m/>
    <m/>
    <m/>
    <m/>
    <m/>
    <m/>
    <m/>
    <m/>
    <n v="4"/>
    <n v="4"/>
    <n v="77"/>
    <n v="68"/>
    <n v="52"/>
    <n v="52"/>
    <n v="5.5"/>
    <n v="0"/>
    <m/>
    <m/>
    <m/>
    <m/>
    <m/>
    <m/>
    <m/>
    <m/>
    <m/>
    <m/>
    <m/>
    <m/>
    <m/>
    <m/>
    <m/>
    <m/>
    <m/>
    <m/>
    <m/>
    <m/>
    <m/>
    <m/>
    <m/>
    <m/>
    <m/>
    <m/>
    <m/>
    <m/>
    <m/>
    <m/>
    <m/>
    <m/>
    <m/>
    <m/>
    <m/>
    <m/>
    <m/>
    <m/>
    <m/>
    <m/>
    <m/>
    <m/>
    <m/>
    <m/>
    <m/>
    <m/>
    <m/>
    <m/>
    <m/>
    <m/>
    <m/>
    <m/>
    <m/>
    <n v="5.5"/>
    <n v="0"/>
    <m/>
    <m/>
    <n v="457599"/>
    <m/>
    <n v="10"/>
    <m/>
    <m/>
    <m/>
    <m/>
    <m/>
    <m/>
    <m/>
    <m/>
    <m/>
    <m/>
    <m/>
    <m/>
    <m/>
    <m/>
    <m/>
    <m/>
    <m/>
    <m/>
    <m/>
    <m/>
    <m/>
    <m/>
    <m/>
    <m/>
    <m/>
    <m/>
    <m/>
    <m/>
    <n v="3159.4196503918024"/>
    <x v="0"/>
    <s v="Small"/>
  </r>
  <r>
    <s v="Contra Costa CCD"/>
    <x v="51"/>
    <s v="312"/>
    <s v="Multi-College District"/>
    <n v="20070"/>
    <x v="1"/>
    <n v="16167.288190476122"/>
    <n v="49508"/>
    <m/>
    <n v="79"/>
    <n v="9"/>
    <m/>
    <m/>
    <m/>
    <m/>
    <m/>
    <m/>
    <n v="35"/>
    <m/>
    <m/>
    <n v="54"/>
    <n v="482"/>
    <s v="26 + Wireless Access"/>
    <m/>
    <m/>
    <m/>
    <m/>
    <m/>
    <n v="45774"/>
    <m/>
    <m/>
    <n v="0"/>
    <n v="10000"/>
    <n v="0"/>
    <n v="0"/>
    <m/>
    <m/>
    <n v="0"/>
    <n v="12566"/>
    <m/>
    <n v="68340"/>
    <n v="30414"/>
    <m/>
    <m/>
    <n v="0"/>
    <n v="0"/>
    <n v="0"/>
    <n v="0"/>
    <m/>
    <m/>
    <n v="0"/>
    <n v="0"/>
    <m/>
    <n v="30414"/>
    <n v="2211"/>
    <m/>
    <m/>
    <n v="0"/>
    <n v="0"/>
    <n v="0"/>
    <n v="0"/>
    <m/>
    <m/>
    <n v="0"/>
    <n v="0"/>
    <m/>
    <n v="2211"/>
    <n v="5860"/>
    <m/>
    <n v="0"/>
    <n v="0"/>
    <n v="0"/>
    <n v="0"/>
    <m/>
    <m/>
    <n v="0"/>
    <n v="0"/>
    <n v="5869"/>
    <m/>
    <m/>
    <m/>
    <m/>
    <m/>
    <m/>
    <m/>
    <m/>
    <m/>
    <m/>
    <m/>
    <m/>
    <m/>
    <m/>
    <m/>
    <m/>
    <m/>
    <m/>
    <m/>
    <m/>
    <m/>
    <m/>
    <m/>
    <m/>
    <n v="10075"/>
    <m/>
    <n v="0"/>
    <n v="2556"/>
    <n v="0"/>
    <m/>
    <m/>
    <n v="36560"/>
    <n v="0"/>
    <n v="5940"/>
    <n v="55131"/>
    <m/>
    <m/>
    <m/>
    <m/>
    <m/>
    <m/>
    <m/>
    <m/>
    <m/>
    <m/>
    <m/>
    <m/>
    <m/>
    <m/>
    <m/>
    <m/>
    <m/>
    <m/>
    <m/>
    <m/>
    <m/>
    <m/>
    <m/>
    <m/>
    <m/>
    <m/>
    <n v="10271"/>
    <m/>
    <n v="0"/>
    <n v="0"/>
    <n v="0"/>
    <m/>
    <m/>
    <n v="0"/>
    <n v="0"/>
    <n v="5626"/>
    <n v="15897"/>
    <m/>
    <m/>
    <m/>
    <m/>
    <m/>
    <m/>
    <m/>
    <m/>
    <m/>
    <m/>
    <m/>
    <m/>
    <m/>
    <m/>
    <m/>
    <m/>
    <m/>
    <m/>
    <m/>
    <m/>
    <m/>
    <m/>
    <m/>
    <m/>
    <m/>
    <m/>
    <m/>
    <m/>
    <m/>
    <m/>
    <m/>
    <m/>
    <m/>
    <m/>
    <m/>
    <m/>
    <n v="0"/>
    <m/>
    <n v="0"/>
    <n v="0"/>
    <n v="0"/>
    <n v="0"/>
    <m/>
    <m/>
    <n v="0"/>
    <n v="0"/>
    <n v="0"/>
    <n v="100965"/>
    <n v="76897"/>
    <n v="177862"/>
    <s v="Dean or other administrator"/>
    <m/>
    <m/>
    <s v="yes"/>
    <m/>
    <m/>
    <s v="Stipend"/>
    <m/>
    <m/>
    <m/>
    <n v="2067"/>
    <n v="7762"/>
    <n v="11478"/>
    <n v="275"/>
    <n v="3"/>
    <n v="79302"/>
    <m/>
    <n v="195"/>
    <n v="3210"/>
    <n v="2967"/>
    <m/>
    <m/>
    <n v="0"/>
    <n v="0"/>
    <n v="209"/>
    <n v="195"/>
    <m/>
    <m/>
    <n v="8"/>
    <m/>
    <m/>
    <m/>
    <m/>
    <m/>
    <m/>
    <m/>
    <m/>
    <m/>
    <m/>
    <n v="26"/>
    <n v="5.14"/>
    <n v="12.55"/>
    <n v="5.14"/>
    <m/>
    <n v="11"/>
    <n v="7.41"/>
    <n v="21229"/>
    <s v="Estimate"/>
    <n v="14407"/>
    <n v="3898"/>
    <n v="12992"/>
    <n v="4348"/>
    <m/>
    <m/>
    <m/>
    <n v="5510"/>
    <m/>
    <n v="41155"/>
    <m/>
    <m/>
    <n v="152"/>
    <n v="152"/>
    <n v="310"/>
    <n v="308"/>
    <m/>
    <m/>
    <m/>
    <m/>
    <m/>
    <m/>
    <m/>
    <m/>
    <m/>
    <m/>
    <m/>
    <m/>
    <m/>
    <n v="4161"/>
    <m/>
    <m/>
    <n v="151"/>
    <m/>
    <m/>
    <m/>
    <m/>
    <m/>
    <m/>
    <m/>
    <m/>
    <m/>
    <m/>
    <n v="37"/>
    <n v="31"/>
    <n v="844"/>
    <n v="65"/>
    <n v="44"/>
    <n v="44"/>
    <n v="4"/>
    <n v="0"/>
    <m/>
    <m/>
    <m/>
    <m/>
    <m/>
    <m/>
    <m/>
    <m/>
    <m/>
    <m/>
    <m/>
    <m/>
    <m/>
    <m/>
    <m/>
    <m/>
    <m/>
    <m/>
    <m/>
    <m/>
    <m/>
    <m/>
    <m/>
    <m/>
    <m/>
    <m/>
    <m/>
    <m/>
    <m/>
    <m/>
    <m/>
    <m/>
    <m/>
    <m/>
    <m/>
    <m/>
    <m/>
    <m/>
    <m/>
    <m/>
    <m/>
    <m/>
    <m/>
    <m/>
    <m/>
    <m/>
    <m/>
    <m/>
    <m/>
    <m/>
    <m/>
    <m/>
    <m/>
    <n v="4"/>
    <n v="0"/>
    <m/>
    <m/>
    <n v="363763"/>
    <m/>
    <n v="5"/>
    <m/>
    <m/>
    <m/>
    <m/>
    <m/>
    <m/>
    <m/>
    <m/>
    <m/>
    <m/>
    <m/>
    <m/>
    <m/>
    <m/>
    <m/>
    <m/>
    <m/>
    <m/>
    <m/>
    <m/>
    <m/>
    <m/>
    <m/>
    <m/>
    <m/>
    <m/>
    <m/>
    <m/>
    <n v="3145.3868074856268"/>
    <x v="2"/>
    <s v="Medium"/>
  </r>
  <r>
    <s v="San Jose CCD"/>
    <x v="55"/>
    <s v="472"/>
    <s v="Multi-College District"/>
    <n v="20070"/>
    <x v="1"/>
    <n v="6400.8959999999497"/>
    <n v="53171"/>
    <m/>
    <n v="22"/>
    <n v="10"/>
    <m/>
    <m/>
    <m/>
    <m/>
    <m/>
    <m/>
    <n v="29"/>
    <m/>
    <m/>
    <n v="60"/>
    <n v="400"/>
    <n v="120"/>
    <m/>
    <m/>
    <m/>
    <m/>
    <m/>
    <n v="45802"/>
    <m/>
    <m/>
    <n v="0"/>
    <n v="0"/>
    <n v="0"/>
    <n v="0"/>
    <m/>
    <m/>
    <n v="0"/>
    <n v="0"/>
    <m/>
    <n v="45802"/>
    <n v="16478"/>
    <m/>
    <m/>
    <n v="0"/>
    <n v="0"/>
    <n v="0"/>
    <n v="0"/>
    <m/>
    <m/>
    <n v="0"/>
    <n v="0"/>
    <m/>
    <n v="16478"/>
    <n v="0"/>
    <m/>
    <m/>
    <n v="0"/>
    <n v="0"/>
    <n v="0"/>
    <n v="0"/>
    <m/>
    <m/>
    <n v="0"/>
    <n v="0"/>
    <m/>
    <n v="0"/>
    <n v="0"/>
    <m/>
    <n v="0"/>
    <n v="0"/>
    <n v="0"/>
    <n v="0"/>
    <m/>
    <m/>
    <n v="0"/>
    <n v="0"/>
    <n v="0"/>
    <m/>
    <m/>
    <m/>
    <m/>
    <m/>
    <m/>
    <m/>
    <m/>
    <m/>
    <m/>
    <m/>
    <m/>
    <m/>
    <m/>
    <m/>
    <m/>
    <m/>
    <m/>
    <m/>
    <m/>
    <m/>
    <m/>
    <m/>
    <m/>
    <n v="5452"/>
    <m/>
    <n v="0"/>
    <n v="0"/>
    <n v="0"/>
    <m/>
    <m/>
    <n v="21535"/>
    <n v="0"/>
    <n v="0"/>
    <n v="26987"/>
    <m/>
    <m/>
    <m/>
    <m/>
    <m/>
    <m/>
    <m/>
    <m/>
    <m/>
    <m/>
    <m/>
    <m/>
    <m/>
    <m/>
    <m/>
    <m/>
    <m/>
    <m/>
    <m/>
    <m/>
    <m/>
    <m/>
    <m/>
    <m/>
    <m/>
    <m/>
    <n v="3786"/>
    <m/>
    <n v="0"/>
    <n v="0"/>
    <n v="0"/>
    <m/>
    <m/>
    <n v="0"/>
    <n v="0"/>
    <n v="0"/>
    <n v="3786"/>
    <m/>
    <m/>
    <m/>
    <m/>
    <m/>
    <m/>
    <m/>
    <m/>
    <m/>
    <m/>
    <m/>
    <m/>
    <m/>
    <m/>
    <m/>
    <m/>
    <m/>
    <m/>
    <m/>
    <m/>
    <m/>
    <m/>
    <m/>
    <m/>
    <m/>
    <m/>
    <m/>
    <m/>
    <m/>
    <m/>
    <m/>
    <m/>
    <m/>
    <m/>
    <m/>
    <m/>
    <n v="7907"/>
    <m/>
    <n v="0"/>
    <n v="0"/>
    <n v="0"/>
    <n v="0"/>
    <m/>
    <m/>
    <n v="0"/>
    <n v="0"/>
    <n v="7907"/>
    <n v="62280"/>
    <n v="30773"/>
    <n v="100960"/>
    <m/>
    <s v="Library Coordinator (Faculty position, 30 %)"/>
    <s v="PhD"/>
    <s v="no"/>
    <m/>
    <s v="Release time"/>
    <m/>
    <m/>
    <m/>
    <m/>
    <n v="1887"/>
    <n v="2009"/>
    <n v="0"/>
    <n v="189"/>
    <n v="0"/>
    <n v="59102"/>
    <m/>
    <n v="245"/>
    <n v="0"/>
    <n v="2456"/>
    <m/>
    <m/>
    <n v="35"/>
    <n v="35"/>
    <n v="24"/>
    <n v="310"/>
    <m/>
    <m/>
    <n v="7"/>
    <m/>
    <m/>
    <m/>
    <m/>
    <m/>
    <m/>
    <m/>
    <m/>
    <m/>
    <m/>
    <n v="0.85"/>
    <n v="3.5"/>
    <n v="8.4"/>
    <n v="3.5"/>
    <m/>
    <n v="6"/>
    <n v="4.9000000000000004"/>
    <n v="7037"/>
    <s v="Estimate"/>
    <n v="14148"/>
    <n v="39819"/>
    <n v="8606"/>
    <n v="2505"/>
    <m/>
    <m/>
    <m/>
    <n v="6015"/>
    <m/>
    <n v="71093"/>
    <m/>
    <m/>
    <n v="33"/>
    <n v="25"/>
    <n v="40"/>
    <n v="32"/>
    <m/>
    <m/>
    <m/>
    <m/>
    <m/>
    <m/>
    <m/>
    <m/>
    <m/>
    <m/>
    <m/>
    <m/>
    <m/>
    <n v="2602"/>
    <m/>
    <m/>
    <n v="110"/>
    <m/>
    <m/>
    <m/>
    <m/>
    <m/>
    <m/>
    <m/>
    <m/>
    <m/>
    <m/>
    <n v="1"/>
    <n v="2"/>
    <n v="12"/>
    <n v="64"/>
    <n v="32"/>
    <n v="24"/>
    <n v="4"/>
    <n v="0"/>
    <m/>
    <m/>
    <m/>
    <m/>
    <m/>
    <m/>
    <m/>
    <m/>
    <m/>
    <m/>
    <m/>
    <m/>
    <m/>
    <m/>
    <m/>
    <m/>
    <m/>
    <m/>
    <m/>
    <m/>
    <m/>
    <m/>
    <m/>
    <m/>
    <m/>
    <m/>
    <m/>
    <m/>
    <m/>
    <m/>
    <m/>
    <m/>
    <m/>
    <m/>
    <m/>
    <m/>
    <m/>
    <m/>
    <m/>
    <m/>
    <m/>
    <m/>
    <m/>
    <m/>
    <m/>
    <m/>
    <m/>
    <m/>
    <m/>
    <m/>
    <m/>
    <m/>
    <m/>
    <n v="4"/>
    <n v="0"/>
    <m/>
    <m/>
    <n v="150000"/>
    <m/>
    <n v="41"/>
    <m/>
    <m/>
    <m/>
    <m/>
    <m/>
    <m/>
    <m/>
    <m/>
    <m/>
    <m/>
    <m/>
    <m/>
    <m/>
    <m/>
    <m/>
    <m/>
    <m/>
    <m/>
    <m/>
    <m/>
    <m/>
    <m/>
    <m/>
    <m/>
    <m/>
    <m/>
    <m/>
    <m/>
    <n v="1828.8274285714142"/>
    <x v="1"/>
    <s v="Small"/>
  </r>
  <r>
    <s v="El Camino CCD"/>
    <x v="60"/>
    <s v="721"/>
    <s v="Single College District"/>
    <n v="20070"/>
    <x v="1"/>
    <n v="15623.34761904771"/>
    <n v="36566"/>
    <m/>
    <n v="33"/>
    <n v="20"/>
    <m/>
    <m/>
    <m/>
    <m/>
    <m/>
    <m/>
    <n v="70"/>
    <m/>
    <m/>
    <n v="738"/>
    <n v="888"/>
    <n v="4"/>
    <m/>
    <m/>
    <m/>
    <m/>
    <m/>
    <n v="50000"/>
    <m/>
    <m/>
    <n v="10000"/>
    <n v="0"/>
    <n v="0"/>
    <n v="0"/>
    <m/>
    <m/>
    <n v="0"/>
    <n v="0"/>
    <m/>
    <n v="150000"/>
    <n v="35281"/>
    <m/>
    <m/>
    <n v="0"/>
    <n v="0"/>
    <n v="0"/>
    <n v="0"/>
    <m/>
    <m/>
    <n v="0"/>
    <n v="0"/>
    <m/>
    <n v="35281"/>
    <n v="19451"/>
    <m/>
    <m/>
    <n v="0"/>
    <n v="0"/>
    <n v="0"/>
    <n v="0"/>
    <m/>
    <m/>
    <n v="0"/>
    <n v="0"/>
    <m/>
    <n v="19451"/>
    <n v="0"/>
    <m/>
    <n v="0"/>
    <n v="0"/>
    <n v="0"/>
    <n v="0"/>
    <m/>
    <m/>
    <n v="0"/>
    <n v="0"/>
    <n v="0"/>
    <m/>
    <m/>
    <m/>
    <m/>
    <m/>
    <m/>
    <m/>
    <m/>
    <m/>
    <m/>
    <m/>
    <m/>
    <m/>
    <m/>
    <m/>
    <m/>
    <m/>
    <m/>
    <m/>
    <m/>
    <m/>
    <m/>
    <m/>
    <m/>
    <n v="0"/>
    <m/>
    <n v="0"/>
    <n v="0"/>
    <n v="0"/>
    <m/>
    <m/>
    <n v="48183"/>
    <n v="0"/>
    <n v="0"/>
    <n v="48183"/>
    <m/>
    <m/>
    <m/>
    <m/>
    <m/>
    <m/>
    <m/>
    <m/>
    <m/>
    <m/>
    <m/>
    <m/>
    <m/>
    <m/>
    <m/>
    <m/>
    <m/>
    <m/>
    <m/>
    <m/>
    <m/>
    <m/>
    <m/>
    <m/>
    <m/>
    <m/>
    <n v="10354"/>
    <m/>
    <n v="0"/>
    <n v="0"/>
    <n v="0"/>
    <m/>
    <m/>
    <n v="0"/>
    <n v="0"/>
    <n v="0"/>
    <n v="10354"/>
    <m/>
    <m/>
    <m/>
    <m/>
    <m/>
    <m/>
    <m/>
    <m/>
    <m/>
    <m/>
    <m/>
    <m/>
    <m/>
    <m/>
    <m/>
    <m/>
    <m/>
    <m/>
    <m/>
    <m/>
    <m/>
    <m/>
    <m/>
    <m/>
    <m/>
    <m/>
    <m/>
    <m/>
    <m/>
    <m/>
    <m/>
    <m/>
    <m/>
    <m/>
    <m/>
    <m/>
    <n v="0"/>
    <m/>
    <n v="0"/>
    <n v="0"/>
    <n v="0"/>
    <n v="0"/>
    <m/>
    <m/>
    <n v="0"/>
    <n v="0"/>
    <n v="0"/>
    <n v="204732"/>
    <n v="58537"/>
    <n v="263269"/>
    <s v="Dean or other administrator"/>
    <m/>
    <m/>
    <s v="yes"/>
    <m/>
    <s v="Release time"/>
    <m/>
    <m/>
    <m/>
    <m/>
    <n v="1158"/>
    <n v="6046"/>
    <n v="0"/>
    <n v="335"/>
    <n v="3724"/>
    <n v="104439"/>
    <m/>
    <n v="42"/>
    <n v="0"/>
    <n v="1897"/>
    <m/>
    <m/>
    <n v="380"/>
    <n v="391"/>
    <n v="245"/>
    <n v="84"/>
    <m/>
    <m/>
    <n v="6"/>
    <m/>
    <m/>
    <m/>
    <m/>
    <m/>
    <m/>
    <m/>
    <m/>
    <m/>
    <m/>
    <m/>
    <n v="7.75"/>
    <n v="23.25"/>
    <n v="7.75"/>
    <m/>
    <n v="15.5"/>
    <n v="15.5"/>
    <n v="22055"/>
    <s v="Actual"/>
    <n v="49746"/>
    <n v="12432"/>
    <n v="184328"/>
    <n v="300"/>
    <m/>
    <m/>
    <m/>
    <n v="54"/>
    <m/>
    <n v="246860"/>
    <m/>
    <m/>
    <n v="4"/>
    <n v="4"/>
    <n v="29"/>
    <n v="29"/>
    <m/>
    <m/>
    <m/>
    <m/>
    <m/>
    <m/>
    <m/>
    <m/>
    <m/>
    <m/>
    <m/>
    <m/>
    <m/>
    <n v="6442"/>
    <m/>
    <m/>
    <n v="257"/>
    <m/>
    <m/>
    <m/>
    <m/>
    <m/>
    <m/>
    <m/>
    <m/>
    <m/>
    <m/>
    <n v="2"/>
    <n v="4"/>
    <n v="90"/>
    <n v="68"/>
    <n v="50"/>
    <n v="48"/>
    <n v="5"/>
    <n v="0"/>
    <m/>
    <m/>
    <m/>
    <m/>
    <m/>
    <m/>
    <m/>
    <m/>
    <m/>
    <m/>
    <m/>
    <m/>
    <m/>
    <m/>
    <m/>
    <m/>
    <m/>
    <m/>
    <m/>
    <m/>
    <m/>
    <m/>
    <m/>
    <m/>
    <m/>
    <m/>
    <m/>
    <m/>
    <m/>
    <m/>
    <m/>
    <m/>
    <m/>
    <m/>
    <m/>
    <m/>
    <m/>
    <m/>
    <m/>
    <m/>
    <m/>
    <m/>
    <m/>
    <m/>
    <m/>
    <m/>
    <m/>
    <m/>
    <m/>
    <m/>
    <m/>
    <m/>
    <m/>
    <n v="155"/>
    <n v="0"/>
    <m/>
    <m/>
    <n v="932982"/>
    <m/>
    <n v="54"/>
    <m/>
    <m/>
    <m/>
    <m/>
    <m/>
    <m/>
    <m/>
    <m/>
    <m/>
    <m/>
    <m/>
    <m/>
    <m/>
    <m/>
    <m/>
    <m/>
    <m/>
    <m/>
    <m/>
    <m/>
    <m/>
    <m/>
    <m/>
    <m/>
    <m/>
    <m/>
    <m/>
    <m/>
    <n v="2015.9158218126079"/>
    <x v="2"/>
    <s v="Medium"/>
  </r>
  <r>
    <s v="Rio Hondo CCD"/>
    <x v="61"/>
    <s v="881"/>
    <s v="Single College District"/>
    <n v="20070"/>
    <x v="1"/>
    <n v="13207.74933333327"/>
    <n v="23445"/>
    <m/>
    <n v="36"/>
    <n v="3"/>
    <m/>
    <m/>
    <m/>
    <m/>
    <m/>
    <m/>
    <n v="32"/>
    <m/>
    <m/>
    <n v="18"/>
    <n v="272"/>
    <n v="21"/>
    <m/>
    <m/>
    <m/>
    <m/>
    <m/>
    <n v="50000"/>
    <m/>
    <m/>
    <m/>
    <n v="17656"/>
    <m/>
    <m/>
    <m/>
    <m/>
    <n v="0"/>
    <n v="8198"/>
    <m/>
    <n v="75854"/>
    <n v="25531"/>
    <m/>
    <m/>
    <m/>
    <m/>
    <m/>
    <m/>
    <m/>
    <m/>
    <m/>
    <m/>
    <m/>
    <n v="25531"/>
    <n v="3742"/>
    <m/>
    <m/>
    <m/>
    <m/>
    <m/>
    <m/>
    <m/>
    <m/>
    <m/>
    <m/>
    <m/>
    <n v="3742"/>
    <m/>
    <m/>
    <m/>
    <m/>
    <m/>
    <m/>
    <m/>
    <m/>
    <m/>
    <m/>
    <n v="0"/>
    <m/>
    <m/>
    <m/>
    <m/>
    <m/>
    <m/>
    <m/>
    <m/>
    <m/>
    <m/>
    <m/>
    <m/>
    <m/>
    <m/>
    <m/>
    <m/>
    <m/>
    <m/>
    <m/>
    <m/>
    <m/>
    <m/>
    <m/>
    <m/>
    <n v="12837"/>
    <m/>
    <m/>
    <m/>
    <m/>
    <m/>
    <m/>
    <n v="36697"/>
    <m/>
    <m/>
    <n v="49534"/>
    <m/>
    <m/>
    <m/>
    <m/>
    <m/>
    <m/>
    <m/>
    <m/>
    <m/>
    <m/>
    <m/>
    <m/>
    <m/>
    <m/>
    <m/>
    <m/>
    <m/>
    <m/>
    <m/>
    <m/>
    <m/>
    <m/>
    <m/>
    <m/>
    <m/>
    <m/>
    <n v="2069"/>
    <m/>
    <m/>
    <m/>
    <m/>
    <m/>
    <m/>
    <m/>
    <m/>
    <m/>
    <n v="2069"/>
    <m/>
    <m/>
    <m/>
    <m/>
    <m/>
    <m/>
    <m/>
    <m/>
    <m/>
    <m/>
    <m/>
    <m/>
    <m/>
    <m/>
    <m/>
    <m/>
    <m/>
    <m/>
    <m/>
    <m/>
    <m/>
    <m/>
    <m/>
    <m/>
    <m/>
    <m/>
    <m/>
    <m/>
    <m/>
    <m/>
    <m/>
    <m/>
    <m/>
    <m/>
    <m/>
    <m/>
    <m/>
    <m/>
    <m/>
    <m/>
    <m/>
    <m/>
    <m/>
    <m/>
    <m/>
    <m/>
    <n v="0"/>
    <n v="105127"/>
    <n v="51603"/>
    <n v="156730"/>
    <s v="Dean or other administrator"/>
    <m/>
    <s v="EdD"/>
    <s v="no"/>
    <m/>
    <s v="Release time"/>
    <m/>
    <m/>
    <m/>
    <m/>
    <n v="1986"/>
    <n v="2550"/>
    <n v="0"/>
    <n v="193"/>
    <m/>
    <n v="80502"/>
    <m/>
    <n v="123"/>
    <n v="0"/>
    <n v="2206"/>
    <m/>
    <m/>
    <n v="116"/>
    <n v="121"/>
    <n v="8"/>
    <n v="152"/>
    <m/>
    <m/>
    <n v="13"/>
    <m/>
    <m/>
    <m/>
    <m/>
    <m/>
    <m/>
    <m/>
    <m/>
    <m/>
    <m/>
    <n v="0.43"/>
    <n v="7.5"/>
    <n v="17"/>
    <n v="7.5"/>
    <m/>
    <n v="13"/>
    <n v="9.5"/>
    <n v="6688"/>
    <s v="Estimate"/>
    <n v="19120"/>
    <n v="10329"/>
    <n v="12461"/>
    <n v="2493"/>
    <m/>
    <m/>
    <m/>
    <n v="0"/>
    <m/>
    <n v="44403"/>
    <m/>
    <m/>
    <n v="19"/>
    <n v="17"/>
    <n v="326"/>
    <n v="89"/>
    <m/>
    <m/>
    <m/>
    <m/>
    <m/>
    <m/>
    <m/>
    <m/>
    <m/>
    <m/>
    <m/>
    <m/>
    <m/>
    <n v="3597"/>
    <m/>
    <m/>
    <n v="156"/>
    <m/>
    <m/>
    <m/>
    <m/>
    <m/>
    <m/>
    <m/>
    <m/>
    <m/>
    <m/>
    <n v="1"/>
    <n v="3"/>
    <n v="34"/>
    <n v="63.5"/>
    <n v="42"/>
    <n v="42"/>
    <n v="4"/>
    <n v="0"/>
    <m/>
    <m/>
    <m/>
    <m/>
    <m/>
    <m/>
    <m/>
    <m/>
    <m/>
    <m/>
    <m/>
    <m/>
    <m/>
    <m/>
    <m/>
    <m/>
    <m/>
    <m/>
    <m/>
    <m/>
    <m/>
    <m/>
    <m/>
    <m/>
    <m/>
    <m/>
    <m/>
    <m/>
    <m/>
    <m/>
    <m/>
    <m/>
    <m/>
    <m/>
    <m/>
    <m/>
    <m/>
    <m/>
    <m/>
    <m/>
    <m/>
    <m/>
    <m/>
    <m/>
    <m/>
    <m/>
    <m/>
    <m/>
    <m/>
    <m/>
    <m/>
    <m/>
    <m/>
    <n v="4"/>
    <n v="0"/>
    <m/>
    <m/>
    <n v="252342"/>
    <m/>
    <n v="0"/>
    <m/>
    <m/>
    <m/>
    <m/>
    <m/>
    <m/>
    <m/>
    <m/>
    <m/>
    <m/>
    <m/>
    <m/>
    <m/>
    <m/>
    <m/>
    <m/>
    <m/>
    <m/>
    <m/>
    <m/>
    <m/>
    <m/>
    <m/>
    <m/>
    <m/>
    <m/>
    <m/>
    <m/>
    <n v="1761.0332444444359"/>
    <x v="2"/>
    <s v="Medium"/>
  </r>
  <r>
    <s v="Santa Barbara CCD"/>
    <x v="66"/>
    <s v="651"/>
    <s v="Single College District"/>
    <n v="20070"/>
    <x v="1"/>
    <n v="13956.042666666657"/>
    <n v="37760"/>
    <m/>
    <n v="51"/>
    <n v="8"/>
    <m/>
    <m/>
    <m/>
    <m/>
    <m/>
    <m/>
    <n v="35"/>
    <m/>
    <m/>
    <n v="48"/>
    <n v="500"/>
    <s v="Wireless Access"/>
    <m/>
    <m/>
    <m/>
    <m/>
    <m/>
    <n v="56111"/>
    <m/>
    <m/>
    <m/>
    <m/>
    <m/>
    <m/>
    <m/>
    <m/>
    <n v="40582"/>
    <m/>
    <m/>
    <n v="96693"/>
    <n v="39493"/>
    <m/>
    <m/>
    <m/>
    <m/>
    <m/>
    <m/>
    <m/>
    <m/>
    <m/>
    <m/>
    <m/>
    <n v="39493"/>
    <m/>
    <m/>
    <m/>
    <m/>
    <m/>
    <m/>
    <m/>
    <m/>
    <m/>
    <m/>
    <m/>
    <m/>
    <n v="0"/>
    <n v="4100"/>
    <m/>
    <m/>
    <m/>
    <m/>
    <m/>
    <m/>
    <m/>
    <m/>
    <m/>
    <n v="4100"/>
    <m/>
    <m/>
    <m/>
    <m/>
    <m/>
    <m/>
    <m/>
    <m/>
    <m/>
    <m/>
    <m/>
    <m/>
    <m/>
    <m/>
    <m/>
    <m/>
    <m/>
    <m/>
    <m/>
    <m/>
    <m/>
    <m/>
    <m/>
    <m/>
    <n v="6060"/>
    <m/>
    <m/>
    <m/>
    <m/>
    <m/>
    <m/>
    <n v="39372"/>
    <n v="6546"/>
    <m/>
    <n v="51978"/>
    <m/>
    <m/>
    <m/>
    <m/>
    <m/>
    <m/>
    <m/>
    <m/>
    <m/>
    <m/>
    <m/>
    <m/>
    <m/>
    <m/>
    <m/>
    <m/>
    <m/>
    <m/>
    <m/>
    <m/>
    <m/>
    <m/>
    <m/>
    <m/>
    <m/>
    <m/>
    <n v="200"/>
    <m/>
    <m/>
    <m/>
    <m/>
    <m/>
    <m/>
    <m/>
    <m/>
    <m/>
    <n v="200"/>
    <m/>
    <m/>
    <m/>
    <m/>
    <m/>
    <m/>
    <m/>
    <m/>
    <m/>
    <m/>
    <m/>
    <m/>
    <m/>
    <m/>
    <m/>
    <m/>
    <m/>
    <m/>
    <m/>
    <m/>
    <m/>
    <m/>
    <m/>
    <m/>
    <m/>
    <m/>
    <m/>
    <m/>
    <m/>
    <m/>
    <m/>
    <m/>
    <m/>
    <m/>
    <m/>
    <m/>
    <m/>
    <m/>
    <m/>
    <m/>
    <m/>
    <m/>
    <m/>
    <m/>
    <m/>
    <m/>
    <n v="0"/>
    <n v="136186"/>
    <n v="56278"/>
    <n v="192464"/>
    <m/>
    <s v="Library Director (Faculty Position)"/>
    <m/>
    <s v="yes"/>
    <m/>
    <m/>
    <m/>
    <m/>
    <m/>
    <m/>
    <n v="2281"/>
    <m/>
    <n v="13189"/>
    <n v="318"/>
    <m/>
    <n v="115030"/>
    <m/>
    <m/>
    <n v="3153"/>
    <n v="2298"/>
    <m/>
    <m/>
    <n v="103"/>
    <n v="103"/>
    <n v="89603"/>
    <m/>
    <m/>
    <m/>
    <n v="5"/>
    <m/>
    <m/>
    <m/>
    <m/>
    <m/>
    <m/>
    <m/>
    <m/>
    <m/>
    <m/>
    <n v="2.2000000000000002"/>
    <n v="4.5"/>
    <n v="10"/>
    <n v="4.5"/>
    <m/>
    <n v="6"/>
    <n v="5.5"/>
    <n v="13259"/>
    <s v="Actual"/>
    <n v="20368"/>
    <n v="27162"/>
    <m/>
    <m/>
    <m/>
    <m/>
    <m/>
    <m/>
    <m/>
    <n v="47530"/>
    <m/>
    <m/>
    <n v="180"/>
    <n v="152"/>
    <n v="220"/>
    <n v="136"/>
    <m/>
    <m/>
    <m/>
    <m/>
    <m/>
    <m/>
    <m/>
    <m/>
    <m/>
    <m/>
    <m/>
    <m/>
    <m/>
    <n v="3253"/>
    <m/>
    <m/>
    <n v="134"/>
    <m/>
    <m/>
    <m/>
    <m/>
    <m/>
    <m/>
    <m/>
    <m/>
    <m/>
    <m/>
    <n v="1"/>
    <n v="1"/>
    <n v="30"/>
    <n v="75"/>
    <n v="42.5"/>
    <n v="42.5"/>
    <n v="0"/>
    <n v="8"/>
    <m/>
    <m/>
    <m/>
    <m/>
    <m/>
    <m/>
    <m/>
    <m/>
    <m/>
    <m/>
    <m/>
    <m/>
    <m/>
    <m/>
    <m/>
    <m/>
    <m/>
    <m/>
    <m/>
    <m/>
    <m/>
    <m/>
    <m/>
    <m/>
    <m/>
    <m/>
    <m/>
    <m/>
    <m/>
    <m/>
    <m/>
    <m/>
    <m/>
    <m/>
    <m/>
    <m/>
    <m/>
    <m/>
    <m/>
    <m/>
    <m/>
    <m/>
    <m/>
    <m/>
    <m/>
    <m/>
    <m/>
    <m/>
    <m/>
    <m/>
    <m/>
    <m/>
    <m/>
    <n v="0"/>
    <n v="8"/>
    <m/>
    <m/>
    <n v="419084"/>
    <m/>
    <m/>
    <m/>
    <m/>
    <m/>
    <m/>
    <m/>
    <m/>
    <m/>
    <m/>
    <m/>
    <m/>
    <m/>
    <m/>
    <m/>
    <m/>
    <m/>
    <m/>
    <m/>
    <m/>
    <m/>
    <m/>
    <m/>
    <m/>
    <m/>
    <m/>
    <m/>
    <m/>
    <m/>
    <m/>
    <n v="3101.3428148148128"/>
    <x v="2"/>
    <s v="Medium"/>
  </r>
  <r>
    <s v="South Orange County CCD"/>
    <x v="29"/>
    <s v="891"/>
    <s v="Multi-College District"/>
    <n v="20070"/>
    <x v="1"/>
    <n v="13895.976571428457"/>
    <n v="69369"/>
    <m/>
    <n v="75"/>
    <n v="0"/>
    <m/>
    <m/>
    <m/>
    <m/>
    <m/>
    <m/>
    <n v="35"/>
    <m/>
    <m/>
    <n v="0"/>
    <n v="314"/>
    <s v="Wireless Access"/>
    <m/>
    <m/>
    <m/>
    <m/>
    <m/>
    <n v="59500"/>
    <m/>
    <m/>
    <m/>
    <m/>
    <m/>
    <m/>
    <m/>
    <m/>
    <n v="0"/>
    <m/>
    <m/>
    <n v="59500"/>
    <n v="30500"/>
    <m/>
    <m/>
    <m/>
    <m/>
    <m/>
    <m/>
    <m/>
    <m/>
    <m/>
    <m/>
    <m/>
    <n v="30500"/>
    <n v="0"/>
    <m/>
    <m/>
    <m/>
    <m/>
    <m/>
    <m/>
    <m/>
    <m/>
    <m/>
    <m/>
    <m/>
    <n v="0"/>
    <m/>
    <m/>
    <m/>
    <m/>
    <m/>
    <m/>
    <m/>
    <m/>
    <m/>
    <m/>
    <m/>
    <m/>
    <m/>
    <m/>
    <m/>
    <m/>
    <m/>
    <m/>
    <m/>
    <m/>
    <m/>
    <m/>
    <m/>
    <m/>
    <m/>
    <m/>
    <m/>
    <m/>
    <m/>
    <m/>
    <m/>
    <m/>
    <m/>
    <m/>
    <m/>
    <m/>
    <m/>
    <m/>
    <m/>
    <m/>
    <m/>
    <m/>
    <n v="34300"/>
    <m/>
    <m/>
    <n v="34300"/>
    <m/>
    <m/>
    <m/>
    <m/>
    <m/>
    <m/>
    <m/>
    <m/>
    <m/>
    <m/>
    <m/>
    <m/>
    <m/>
    <m/>
    <m/>
    <m/>
    <m/>
    <m/>
    <m/>
    <m/>
    <m/>
    <m/>
    <m/>
    <m/>
    <m/>
    <m/>
    <n v="16200"/>
    <m/>
    <m/>
    <m/>
    <m/>
    <m/>
    <m/>
    <m/>
    <m/>
    <m/>
    <n v="16200"/>
    <m/>
    <m/>
    <m/>
    <m/>
    <m/>
    <m/>
    <m/>
    <m/>
    <m/>
    <m/>
    <m/>
    <m/>
    <m/>
    <m/>
    <m/>
    <m/>
    <m/>
    <m/>
    <m/>
    <m/>
    <m/>
    <m/>
    <m/>
    <m/>
    <m/>
    <m/>
    <m/>
    <m/>
    <m/>
    <m/>
    <m/>
    <m/>
    <m/>
    <m/>
    <m/>
    <m/>
    <m/>
    <m/>
    <m/>
    <m/>
    <m/>
    <m/>
    <m/>
    <m/>
    <m/>
    <m/>
    <m/>
    <n v="90000"/>
    <n v="50500"/>
    <n v="140500"/>
    <s v="Dean or other administrator"/>
    <m/>
    <s v="PhD"/>
    <s v="no"/>
    <m/>
    <m/>
    <s v="Stipend"/>
    <m/>
    <m/>
    <m/>
    <n v="2045"/>
    <n v="7649"/>
    <n v="10263"/>
    <n v="258"/>
    <m/>
    <n v="107274"/>
    <m/>
    <n v="1122"/>
    <n v="254"/>
    <n v="2554"/>
    <m/>
    <m/>
    <n v="240"/>
    <n v="252"/>
    <n v="185"/>
    <n v="1346"/>
    <m/>
    <m/>
    <n v="5"/>
    <m/>
    <m/>
    <m/>
    <m/>
    <m/>
    <m/>
    <m/>
    <m/>
    <m/>
    <m/>
    <n v="0.25"/>
    <n v="8.73"/>
    <n v="16.98"/>
    <n v="8.73"/>
    <m/>
    <n v="9"/>
    <n v="8.25"/>
    <n v="9518"/>
    <s v="Actual"/>
    <n v="14169"/>
    <n v="7034"/>
    <n v="6390"/>
    <m/>
    <m/>
    <m/>
    <m/>
    <m/>
    <m/>
    <m/>
    <m/>
    <m/>
    <n v="127"/>
    <n v="104"/>
    <n v="395"/>
    <n v="116"/>
    <m/>
    <m/>
    <m/>
    <m/>
    <m/>
    <m/>
    <m/>
    <m/>
    <m/>
    <m/>
    <m/>
    <m/>
    <m/>
    <n v="2705"/>
    <m/>
    <m/>
    <n v="290"/>
    <m/>
    <m/>
    <m/>
    <m/>
    <m/>
    <m/>
    <m/>
    <m/>
    <m/>
    <m/>
    <n v="2"/>
    <n v="3"/>
    <n v="110"/>
    <n v="66"/>
    <n v="60"/>
    <n v="52"/>
    <n v="6"/>
    <n v="0"/>
    <m/>
    <m/>
    <m/>
    <m/>
    <m/>
    <m/>
    <m/>
    <m/>
    <m/>
    <m/>
    <m/>
    <m/>
    <m/>
    <m/>
    <m/>
    <m/>
    <m/>
    <m/>
    <m/>
    <m/>
    <m/>
    <m/>
    <m/>
    <m/>
    <m/>
    <m/>
    <m/>
    <m/>
    <m/>
    <m/>
    <m/>
    <m/>
    <m/>
    <m/>
    <m/>
    <m/>
    <m/>
    <m/>
    <m/>
    <m/>
    <m/>
    <m/>
    <m/>
    <m/>
    <m/>
    <m/>
    <m/>
    <m/>
    <m/>
    <m/>
    <m/>
    <m/>
    <m/>
    <n v="6"/>
    <n v="0"/>
    <m/>
    <m/>
    <n v="339904"/>
    <m/>
    <n v="31"/>
    <m/>
    <m/>
    <m/>
    <m/>
    <m/>
    <m/>
    <m/>
    <m/>
    <m/>
    <m/>
    <m/>
    <m/>
    <m/>
    <m/>
    <m/>
    <m/>
    <m/>
    <m/>
    <m/>
    <m/>
    <m/>
    <m/>
    <m/>
    <m/>
    <m/>
    <m/>
    <m/>
    <m/>
    <n v="1591.7498936344166"/>
    <x v="2"/>
    <s v="Medium"/>
  </r>
  <r>
    <s v="Southwestern CCD"/>
    <x v="64"/>
    <s v="091"/>
    <s v="Single College District"/>
    <n v="20070"/>
    <x v="1"/>
    <n v="14489.696571428531"/>
    <n v="54236"/>
    <m/>
    <n v="190"/>
    <n v="25"/>
    <m/>
    <m/>
    <m/>
    <m/>
    <m/>
    <m/>
    <n v="55"/>
    <m/>
    <m/>
    <n v="162"/>
    <n v="820"/>
    <s v="Wireless Access"/>
    <m/>
    <m/>
    <m/>
    <m/>
    <m/>
    <n v="69172"/>
    <m/>
    <m/>
    <m/>
    <m/>
    <m/>
    <m/>
    <m/>
    <m/>
    <n v="0"/>
    <n v="20000"/>
    <m/>
    <n v="89172"/>
    <n v="13972.89"/>
    <m/>
    <m/>
    <m/>
    <m/>
    <m/>
    <m/>
    <m/>
    <m/>
    <m/>
    <m/>
    <m/>
    <n v="13972.89"/>
    <n v="5675.57"/>
    <m/>
    <m/>
    <m/>
    <m/>
    <m/>
    <m/>
    <m/>
    <m/>
    <m/>
    <m/>
    <m/>
    <n v="5675.57"/>
    <n v="6000"/>
    <m/>
    <m/>
    <m/>
    <m/>
    <m/>
    <m/>
    <m/>
    <m/>
    <m/>
    <n v="6000"/>
    <m/>
    <m/>
    <m/>
    <m/>
    <m/>
    <m/>
    <m/>
    <m/>
    <m/>
    <m/>
    <m/>
    <m/>
    <m/>
    <m/>
    <m/>
    <m/>
    <m/>
    <m/>
    <m/>
    <m/>
    <m/>
    <m/>
    <m/>
    <m/>
    <n v="40998"/>
    <m/>
    <m/>
    <m/>
    <m/>
    <m/>
    <m/>
    <n v="36365"/>
    <m/>
    <m/>
    <n v="77363"/>
    <m/>
    <m/>
    <m/>
    <m/>
    <m/>
    <m/>
    <m/>
    <m/>
    <m/>
    <m/>
    <m/>
    <m/>
    <m/>
    <m/>
    <m/>
    <m/>
    <m/>
    <m/>
    <m/>
    <m/>
    <m/>
    <m/>
    <m/>
    <m/>
    <m/>
    <m/>
    <n v="11255"/>
    <m/>
    <m/>
    <m/>
    <m/>
    <m/>
    <m/>
    <m/>
    <m/>
    <m/>
    <n v="11255"/>
    <m/>
    <m/>
    <m/>
    <m/>
    <m/>
    <m/>
    <m/>
    <m/>
    <m/>
    <m/>
    <m/>
    <m/>
    <m/>
    <m/>
    <m/>
    <m/>
    <m/>
    <m/>
    <m/>
    <m/>
    <m/>
    <m/>
    <m/>
    <m/>
    <m/>
    <m/>
    <m/>
    <m/>
    <m/>
    <m/>
    <m/>
    <m/>
    <m/>
    <m/>
    <m/>
    <m/>
    <m/>
    <m/>
    <m/>
    <m/>
    <m/>
    <m/>
    <m/>
    <m/>
    <m/>
    <m/>
    <m/>
    <n v="108820.46"/>
    <n v="94618"/>
    <n v="203438.46"/>
    <s v="Dean or other administrator"/>
    <m/>
    <s v="M.A. (subject other than librarianship)"/>
    <s v="no"/>
    <m/>
    <s v="Release time"/>
    <m/>
    <m/>
    <m/>
    <m/>
    <n v="2509"/>
    <n v="2422"/>
    <n v="16158"/>
    <n v="174"/>
    <m/>
    <n v="90079"/>
    <m/>
    <n v="161"/>
    <n v="3197"/>
    <n v="3173"/>
    <m/>
    <m/>
    <n v="749"/>
    <n v="749"/>
    <n v="75997"/>
    <n v="292"/>
    <m/>
    <m/>
    <n v="14"/>
    <m/>
    <m/>
    <m/>
    <m/>
    <m/>
    <m/>
    <m/>
    <m/>
    <m/>
    <m/>
    <n v="2.5"/>
    <n v="6.6"/>
    <n v="14.475"/>
    <n v="6.6"/>
    <m/>
    <n v="11"/>
    <n v="7.875"/>
    <n v="16115"/>
    <s v="Actual"/>
    <n v="25416"/>
    <n v="16750"/>
    <m/>
    <m/>
    <m/>
    <m/>
    <m/>
    <m/>
    <m/>
    <n v="42166"/>
    <m/>
    <m/>
    <n v="95"/>
    <n v="85"/>
    <n v="88"/>
    <n v="79"/>
    <m/>
    <m/>
    <m/>
    <m/>
    <m/>
    <m/>
    <m/>
    <m/>
    <m/>
    <m/>
    <m/>
    <m/>
    <m/>
    <n v="5821"/>
    <m/>
    <m/>
    <n v="244"/>
    <m/>
    <m/>
    <m/>
    <m/>
    <m/>
    <m/>
    <m/>
    <m/>
    <m/>
    <m/>
    <n v="2"/>
    <n v="4"/>
    <n v="83"/>
    <n v="60.5"/>
    <n v="50"/>
    <n v="50"/>
    <n v="4"/>
    <n v="0"/>
    <m/>
    <m/>
    <m/>
    <m/>
    <m/>
    <m/>
    <m/>
    <m/>
    <m/>
    <m/>
    <m/>
    <m/>
    <m/>
    <m/>
    <m/>
    <m/>
    <m/>
    <m/>
    <m/>
    <m/>
    <m/>
    <m/>
    <m/>
    <m/>
    <m/>
    <m/>
    <m/>
    <m/>
    <m/>
    <m/>
    <m/>
    <m/>
    <m/>
    <m/>
    <m/>
    <m/>
    <m/>
    <m/>
    <m/>
    <m/>
    <m/>
    <m/>
    <m/>
    <m/>
    <m/>
    <m/>
    <m/>
    <m/>
    <m/>
    <m/>
    <m/>
    <m/>
    <m/>
    <n v="120"/>
    <n v="0"/>
    <m/>
    <m/>
    <m/>
    <m/>
    <n v="1269"/>
    <m/>
    <m/>
    <m/>
    <m/>
    <m/>
    <m/>
    <m/>
    <m/>
    <m/>
    <m/>
    <m/>
    <m/>
    <m/>
    <m/>
    <m/>
    <m/>
    <m/>
    <m/>
    <m/>
    <m/>
    <m/>
    <m/>
    <m/>
    <m/>
    <m/>
    <m/>
    <m/>
    <m/>
    <n v="2195.4085714285652"/>
    <x v="2"/>
    <s v="Medium"/>
  </r>
  <r>
    <s v="Solano CCD"/>
    <x v="36"/>
    <s v="281"/>
    <s v="Single College District"/>
    <n v="20070"/>
    <x v="1"/>
    <n v="6981.2885714286203"/>
    <n v="16128"/>
    <m/>
    <n v="69"/>
    <n v="0"/>
    <m/>
    <m/>
    <m/>
    <m/>
    <m/>
    <m/>
    <n v="60"/>
    <m/>
    <m/>
    <n v="160"/>
    <n v="288"/>
    <n v="0"/>
    <m/>
    <m/>
    <m/>
    <m/>
    <m/>
    <n v="70000"/>
    <m/>
    <m/>
    <n v="0"/>
    <n v="0"/>
    <n v="0"/>
    <n v="0"/>
    <m/>
    <m/>
    <n v="0"/>
    <n v="0"/>
    <m/>
    <n v="70000"/>
    <n v="17500"/>
    <m/>
    <m/>
    <n v="0"/>
    <n v="0"/>
    <n v="0"/>
    <n v="0"/>
    <m/>
    <m/>
    <n v="0"/>
    <n v="0"/>
    <m/>
    <n v="17500"/>
    <n v="0"/>
    <m/>
    <m/>
    <n v="0"/>
    <n v="0"/>
    <n v="0"/>
    <n v="0"/>
    <m/>
    <m/>
    <n v="0"/>
    <n v="0"/>
    <m/>
    <n v="0"/>
    <n v="2000"/>
    <m/>
    <n v="0"/>
    <n v="0"/>
    <n v="0"/>
    <n v="0"/>
    <m/>
    <m/>
    <n v="0"/>
    <n v="0"/>
    <n v="2000"/>
    <m/>
    <m/>
    <m/>
    <m/>
    <m/>
    <m/>
    <m/>
    <m/>
    <m/>
    <m/>
    <m/>
    <m/>
    <m/>
    <m/>
    <m/>
    <m/>
    <m/>
    <m/>
    <m/>
    <m/>
    <m/>
    <m/>
    <m/>
    <m/>
    <n v="0"/>
    <m/>
    <n v="0"/>
    <n v="0"/>
    <n v="0"/>
    <m/>
    <m/>
    <n v="36000"/>
    <n v="37000"/>
    <n v="0"/>
    <n v="73000"/>
    <m/>
    <m/>
    <m/>
    <m/>
    <m/>
    <m/>
    <m/>
    <m/>
    <m/>
    <m/>
    <m/>
    <m/>
    <m/>
    <m/>
    <m/>
    <m/>
    <m/>
    <m/>
    <m/>
    <m/>
    <m/>
    <m/>
    <m/>
    <m/>
    <m/>
    <m/>
    <n v="0"/>
    <m/>
    <n v="0"/>
    <n v="0"/>
    <n v="0"/>
    <m/>
    <m/>
    <n v="0"/>
    <n v="0"/>
    <n v="0"/>
    <n v="0"/>
    <m/>
    <m/>
    <m/>
    <m/>
    <m/>
    <m/>
    <m/>
    <m/>
    <m/>
    <m/>
    <m/>
    <m/>
    <m/>
    <m/>
    <m/>
    <m/>
    <m/>
    <m/>
    <m/>
    <m/>
    <m/>
    <m/>
    <m/>
    <m/>
    <m/>
    <m/>
    <m/>
    <m/>
    <m/>
    <m/>
    <m/>
    <m/>
    <m/>
    <m/>
    <m/>
    <m/>
    <n v="0"/>
    <m/>
    <n v="0"/>
    <n v="0"/>
    <n v="0"/>
    <n v="0"/>
    <m/>
    <m/>
    <n v="0"/>
    <n v="0"/>
    <n v="0"/>
    <n v="87500"/>
    <n v="75000"/>
    <n v="162500"/>
    <m/>
    <s v="Vice President Field"/>
    <s v="M.A. (subject other than librarianship)"/>
    <s v="no"/>
    <s v="None"/>
    <m/>
    <m/>
    <m/>
    <m/>
    <m/>
    <n v="2450"/>
    <n v="933"/>
    <n v="5000"/>
    <n v="143"/>
    <n v="24617"/>
    <n v="49643"/>
    <m/>
    <n v="63"/>
    <n v="0"/>
    <n v="2215"/>
    <m/>
    <m/>
    <n v="483"/>
    <n v="496"/>
    <n v="640"/>
    <n v="263"/>
    <m/>
    <m/>
    <n v="5"/>
    <m/>
    <m/>
    <m/>
    <m/>
    <m/>
    <m/>
    <m/>
    <m/>
    <m/>
    <m/>
    <n v="1.87"/>
    <n v="0.46"/>
    <n v="3.21"/>
    <n v="0.46"/>
    <m/>
    <n v="3"/>
    <n v="2.75"/>
    <n v="8015"/>
    <s v="Actual"/>
    <n v="11277"/>
    <n v="11358"/>
    <n v="11084"/>
    <n v="3200"/>
    <m/>
    <m/>
    <m/>
    <n v="0"/>
    <m/>
    <n v="36919"/>
    <m/>
    <m/>
    <n v="2497"/>
    <n v="2497"/>
    <n v="5008"/>
    <n v="4961"/>
    <m/>
    <m/>
    <m/>
    <m/>
    <m/>
    <m/>
    <m/>
    <m/>
    <m/>
    <m/>
    <m/>
    <m/>
    <m/>
    <n v="6638"/>
    <m/>
    <m/>
    <n v="237"/>
    <m/>
    <m/>
    <m/>
    <m/>
    <m/>
    <m/>
    <m/>
    <m/>
    <m/>
    <m/>
    <n v="3"/>
    <n v="4"/>
    <n v="71"/>
    <n v="52"/>
    <n v="48"/>
    <n v="48"/>
    <n v="0"/>
    <n v="0"/>
    <m/>
    <m/>
    <m/>
    <m/>
    <m/>
    <m/>
    <m/>
    <m/>
    <m/>
    <m/>
    <m/>
    <m/>
    <m/>
    <m/>
    <m/>
    <m/>
    <m/>
    <m/>
    <m/>
    <m/>
    <m/>
    <m/>
    <m/>
    <m/>
    <m/>
    <m/>
    <m/>
    <m/>
    <m/>
    <m/>
    <m/>
    <m/>
    <m/>
    <m/>
    <m/>
    <m/>
    <m/>
    <m/>
    <m/>
    <m/>
    <m/>
    <m/>
    <m/>
    <m/>
    <m/>
    <m/>
    <m/>
    <m/>
    <m/>
    <m/>
    <m/>
    <m/>
    <m/>
    <n v="0"/>
    <n v="0"/>
    <m/>
    <m/>
    <n v="31139"/>
    <m/>
    <n v="3066"/>
    <m/>
    <m/>
    <m/>
    <m/>
    <m/>
    <m/>
    <m/>
    <m/>
    <m/>
    <m/>
    <m/>
    <m/>
    <m/>
    <m/>
    <m/>
    <m/>
    <m/>
    <m/>
    <m/>
    <m/>
    <m/>
    <m/>
    <m/>
    <m/>
    <m/>
    <m/>
    <m/>
    <m/>
    <n v="15176.714285714392"/>
    <x v="0"/>
    <s v="Small"/>
  </r>
  <r>
    <s v="Los Rios CCD"/>
    <x v="58"/>
    <s v="232"/>
    <s v="Multi-College District"/>
    <n v="20070"/>
    <x v="1"/>
    <n v="9061.381523809514"/>
    <n v="15992"/>
    <m/>
    <n v="58"/>
    <n v="0"/>
    <m/>
    <m/>
    <m/>
    <m/>
    <m/>
    <m/>
    <n v="31"/>
    <m/>
    <m/>
    <n v="0"/>
    <n v="259"/>
    <s v="Wireless Access"/>
    <m/>
    <m/>
    <m/>
    <m/>
    <m/>
    <n v="72252"/>
    <m/>
    <m/>
    <m/>
    <m/>
    <m/>
    <m/>
    <m/>
    <m/>
    <n v="0"/>
    <m/>
    <m/>
    <n v="72252"/>
    <n v="18595"/>
    <m/>
    <m/>
    <m/>
    <m/>
    <m/>
    <m/>
    <m/>
    <m/>
    <m/>
    <m/>
    <m/>
    <n v="18595"/>
    <n v="2333"/>
    <m/>
    <m/>
    <m/>
    <m/>
    <m/>
    <m/>
    <m/>
    <m/>
    <m/>
    <m/>
    <m/>
    <n v="2333"/>
    <n v="4100"/>
    <m/>
    <m/>
    <m/>
    <m/>
    <m/>
    <m/>
    <m/>
    <m/>
    <m/>
    <n v="4100"/>
    <m/>
    <m/>
    <m/>
    <m/>
    <m/>
    <m/>
    <m/>
    <m/>
    <m/>
    <m/>
    <m/>
    <m/>
    <m/>
    <m/>
    <m/>
    <m/>
    <m/>
    <m/>
    <m/>
    <m/>
    <m/>
    <m/>
    <m/>
    <m/>
    <m/>
    <m/>
    <m/>
    <m/>
    <m/>
    <m/>
    <m/>
    <n v="37500"/>
    <m/>
    <m/>
    <n v="37500"/>
    <m/>
    <m/>
    <m/>
    <m/>
    <m/>
    <m/>
    <m/>
    <m/>
    <m/>
    <m/>
    <m/>
    <m/>
    <m/>
    <m/>
    <m/>
    <m/>
    <m/>
    <m/>
    <m/>
    <m/>
    <m/>
    <m/>
    <m/>
    <m/>
    <m/>
    <m/>
    <n v="22276"/>
    <m/>
    <m/>
    <m/>
    <m/>
    <m/>
    <m/>
    <m/>
    <m/>
    <m/>
    <n v="22276"/>
    <m/>
    <m/>
    <m/>
    <m/>
    <m/>
    <m/>
    <m/>
    <m/>
    <m/>
    <m/>
    <m/>
    <m/>
    <m/>
    <m/>
    <m/>
    <m/>
    <m/>
    <m/>
    <m/>
    <m/>
    <m/>
    <m/>
    <m/>
    <m/>
    <m/>
    <m/>
    <m/>
    <m/>
    <m/>
    <m/>
    <m/>
    <m/>
    <m/>
    <m/>
    <m/>
    <m/>
    <n v="6380"/>
    <m/>
    <m/>
    <m/>
    <m/>
    <m/>
    <m/>
    <m/>
    <m/>
    <m/>
    <n v="6380"/>
    <n v="93180"/>
    <n v="63876"/>
    <n v="163436"/>
    <s v="Dean or other administrator"/>
    <m/>
    <s v="M.A. (subject other than librarianship)"/>
    <s v="no"/>
    <m/>
    <m/>
    <s v="Stipend"/>
    <m/>
    <m/>
    <m/>
    <n v="2318"/>
    <n v="2474"/>
    <n v="8939"/>
    <n v="318"/>
    <m/>
    <n v="64514"/>
    <m/>
    <n v="111"/>
    <n v="2463"/>
    <n v="1431"/>
    <m/>
    <m/>
    <m/>
    <m/>
    <n v="172"/>
    <m/>
    <m/>
    <m/>
    <n v="5.6"/>
    <m/>
    <m/>
    <m/>
    <m/>
    <m/>
    <m/>
    <m/>
    <m/>
    <m/>
    <m/>
    <n v="1.51"/>
    <n v="5.6"/>
    <n v="10.6"/>
    <n v="5.6"/>
    <m/>
    <n v="5"/>
    <n v="5"/>
    <n v="22534"/>
    <s v="Actual"/>
    <n v="15497"/>
    <n v="11330"/>
    <m/>
    <n v="1202"/>
    <m/>
    <m/>
    <m/>
    <m/>
    <m/>
    <n v="28029"/>
    <m/>
    <m/>
    <m/>
    <n v="1262"/>
    <m/>
    <n v="1856"/>
    <m/>
    <m/>
    <m/>
    <m/>
    <m/>
    <m/>
    <m/>
    <m/>
    <m/>
    <m/>
    <m/>
    <m/>
    <m/>
    <n v="4142"/>
    <m/>
    <m/>
    <n v="138"/>
    <m/>
    <m/>
    <m/>
    <m/>
    <m/>
    <m/>
    <m/>
    <m/>
    <m/>
    <m/>
    <n v="1"/>
    <n v="1"/>
    <n v="24"/>
    <n v="69"/>
    <n v="48"/>
    <n v="48"/>
    <n v="6"/>
    <n v="0"/>
    <m/>
    <m/>
    <m/>
    <m/>
    <m/>
    <m/>
    <m/>
    <m/>
    <m/>
    <m/>
    <m/>
    <m/>
    <m/>
    <m/>
    <m/>
    <m/>
    <m/>
    <m/>
    <m/>
    <m/>
    <m/>
    <m/>
    <m/>
    <m/>
    <m/>
    <m/>
    <m/>
    <m/>
    <m/>
    <m/>
    <m/>
    <m/>
    <m/>
    <m/>
    <m/>
    <m/>
    <m/>
    <m/>
    <m/>
    <m/>
    <m/>
    <m/>
    <m/>
    <m/>
    <m/>
    <m/>
    <m/>
    <m/>
    <m/>
    <m/>
    <m/>
    <m/>
    <m/>
    <n v="6"/>
    <n v="0"/>
    <m/>
    <m/>
    <n v="269089"/>
    <m/>
    <n v="4"/>
    <m/>
    <m/>
    <m/>
    <m/>
    <m/>
    <m/>
    <m/>
    <m/>
    <m/>
    <m/>
    <m/>
    <m/>
    <m/>
    <m/>
    <m/>
    <m/>
    <m/>
    <m/>
    <m/>
    <m/>
    <m/>
    <m/>
    <m/>
    <m/>
    <m/>
    <m/>
    <m/>
    <m/>
    <n v="1618.1038435374132"/>
    <x v="0"/>
    <s v="Small"/>
  </r>
  <r>
    <s v="North Orange CCD"/>
    <x v="65"/>
    <s v="861"/>
    <s v="Multi-College District"/>
    <n v="20070"/>
    <x v="1"/>
    <n v="10446.751238095276"/>
    <n v="26482"/>
    <m/>
    <n v="28"/>
    <n v="8"/>
    <m/>
    <m/>
    <m/>
    <m/>
    <m/>
    <m/>
    <n v="40"/>
    <m/>
    <m/>
    <n v="40"/>
    <n v="227"/>
    <s v="34 Ports + 40 Wireless Connections"/>
    <m/>
    <m/>
    <m/>
    <m/>
    <m/>
    <n v="72694"/>
    <m/>
    <m/>
    <n v="0"/>
    <n v="0"/>
    <n v="0"/>
    <n v="0"/>
    <m/>
    <m/>
    <n v="51089"/>
    <n v="0"/>
    <m/>
    <n v="123783"/>
    <n v="14249"/>
    <m/>
    <m/>
    <n v="0"/>
    <n v="0"/>
    <n v="0"/>
    <n v="0"/>
    <m/>
    <m/>
    <n v="0"/>
    <n v="0"/>
    <m/>
    <n v="14249"/>
    <n v="0"/>
    <m/>
    <m/>
    <n v="0"/>
    <n v="0"/>
    <n v="0"/>
    <n v="0"/>
    <m/>
    <m/>
    <n v="0"/>
    <n v="0"/>
    <m/>
    <n v="0"/>
    <n v="0"/>
    <m/>
    <n v="0"/>
    <n v="0"/>
    <n v="0"/>
    <n v="0"/>
    <m/>
    <m/>
    <n v="0"/>
    <n v="0"/>
    <n v="0"/>
    <m/>
    <m/>
    <m/>
    <m/>
    <m/>
    <m/>
    <m/>
    <m/>
    <m/>
    <m/>
    <m/>
    <m/>
    <m/>
    <m/>
    <m/>
    <m/>
    <m/>
    <m/>
    <m/>
    <m/>
    <m/>
    <m/>
    <m/>
    <m/>
    <n v="0"/>
    <m/>
    <n v="0"/>
    <n v="0"/>
    <n v="0"/>
    <m/>
    <m/>
    <n v="36848"/>
    <n v="17109"/>
    <n v="254"/>
    <n v="54211"/>
    <m/>
    <m/>
    <m/>
    <m/>
    <m/>
    <m/>
    <m/>
    <m/>
    <m/>
    <m/>
    <m/>
    <m/>
    <m/>
    <m/>
    <m/>
    <m/>
    <m/>
    <m/>
    <m/>
    <m/>
    <m/>
    <m/>
    <m/>
    <m/>
    <m/>
    <m/>
    <m/>
    <m/>
    <m/>
    <m/>
    <m/>
    <m/>
    <m/>
    <m/>
    <m/>
    <m/>
    <m/>
    <m/>
    <m/>
    <m/>
    <m/>
    <m/>
    <m/>
    <m/>
    <m/>
    <m/>
    <m/>
    <m/>
    <m/>
    <m/>
    <m/>
    <m/>
    <m/>
    <m/>
    <m/>
    <m/>
    <m/>
    <m/>
    <m/>
    <m/>
    <m/>
    <m/>
    <m/>
    <m/>
    <m/>
    <m/>
    <m/>
    <m/>
    <m/>
    <m/>
    <m/>
    <m/>
    <m/>
    <m/>
    <m/>
    <m/>
    <m/>
    <m/>
    <m/>
    <m/>
    <m/>
    <m/>
    <m/>
    <m/>
    <n v="138032"/>
    <n v="54211"/>
    <n v="192243"/>
    <s v="Dean or other administrator"/>
    <m/>
    <s v="EdD"/>
    <s v="no"/>
    <m/>
    <s v="Release time"/>
    <m/>
    <m/>
    <m/>
    <m/>
    <n v="2590"/>
    <n v="2657"/>
    <n v="6252"/>
    <n v="40"/>
    <n v="9851"/>
    <n v="53948"/>
    <m/>
    <n v="512"/>
    <n v="12"/>
    <n v="2846"/>
    <m/>
    <m/>
    <m/>
    <m/>
    <n v="268"/>
    <n v="417"/>
    <m/>
    <m/>
    <n v="10"/>
    <m/>
    <m/>
    <m/>
    <m/>
    <m/>
    <m/>
    <m/>
    <m/>
    <m/>
    <m/>
    <n v="1"/>
    <n v="3.35"/>
    <n v="9.35"/>
    <n v="3.35"/>
    <m/>
    <n v="6"/>
    <n v="6"/>
    <n v="7320"/>
    <s v="Actual"/>
    <n v="12400"/>
    <n v="24607"/>
    <m/>
    <n v="6214"/>
    <m/>
    <m/>
    <m/>
    <n v="93"/>
    <m/>
    <n v="43314"/>
    <m/>
    <m/>
    <n v="20"/>
    <n v="14"/>
    <n v="114"/>
    <n v="25"/>
    <m/>
    <m/>
    <m/>
    <m/>
    <m/>
    <m/>
    <m/>
    <m/>
    <m/>
    <m/>
    <m/>
    <m/>
    <m/>
    <n v="2287"/>
    <m/>
    <m/>
    <n v="121"/>
    <m/>
    <m/>
    <m/>
    <m/>
    <m/>
    <m/>
    <m/>
    <m/>
    <m/>
    <m/>
    <n v="0"/>
    <n v="0"/>
    <n v="0"/>
    <n v="65"/>
    <n v="40"/>
    <n v="40"/>
    <n v="4"/>
    <n v="0"/>
    <m/>
    <m/>
    <m/>
    <m/>
    <m/>
    <m/>
    <m/>
    <m/>
    <m/>
    <m/>
    <m/>
    <m/>
    <m/>
    <m/>
    <m/>
    <m/>
    <m/>
    <m/>
    <m/>
    <m/>
    <m/>
    <m/>
    <m/>
    <m/>
    <m/>
    <m/>
    <m/>
    <m/>
    <m/>
    <m/>
    <m/>
    <m/>
    <m/>
    <m/>
    <m/>
    <m/>
    <m/>
    <m/>
    <m/>
    <m/>
    <m/>
    <m/>
    <m/>
    <m/>
    <m/>
    <m/>
    <m/>
    <m/>
    <m/>
    <m/>
    <m/>
    <m/>
    <m/>
    <n v="4"/>
    <n v="0"/>
    <m/>
    <m/>
    <n v="175041"/>
    <m/>
    <n v="249"/>
    <m/>
    <m/>
    <m/>
    <m/>
    <m/>
    <m/>
    <m/>
    <m/>
    <m/>
    <m/>
    <m/>
    <m/>
    <m/>
    <m/>
    <m/>
    <m/>
    <m/>
    <m/>
    <m/>
    <m/>
    <m/>
    <m/>
    <m/>
    <m/>
    <m/>
    <m/>
    <m/>
    <m/>
    <n v="3118.4332054015749"/>
    <x v="0"/>
    <s v="Medium"/>
  </r>
  <r>
    <s v="Los Angeles CCD"/>
    <x v="63"/>
    <s v="747"/>
    <s v="Multi-College District"/>
    <n v="20070"/>
    <x v="1"/>
    <n v="11121.627809523879"/>
    <n v="24402"/>
    <m/>
    <n v="30"/>
    <n v="1"/>
    <m/>
    <m/>
    <m/>
    <m/>
    <m/>
    <m/>
    <n v="0"/>
    <m/>
    <m/>
    <n v="60"/>
    <n v="460"/>
    <n v="0"/>
    <m/>
    <m/>
    <m/>
    <m/>
    <m/>
    <n v="86529"/>
    <m/>
    <m/>
    <m/>
    <n v="5002"/>
    <m/>
    <m/>
    <m/>
    <m/>
    <n v="0"/>
    <m/>
    <m/>
    <n v="91531"/>
    <n v="52362"/>
    <m/>
    <m/>
    <m/>
    <m/>
    <m/>
    <m/>
    <m/>
    <m/>
    <m/>
    <n v="139"/>
    <m/>
    <n v="50501"/>
    <n v="13886"/>
    <m/>
    <m/>
    <m/>
    <m/>
    <m/>
    <m/>
    <m/>
    <m/>
    <m/>
    <m/>
    <m/>
    <n v="13886"/>
    <m/>
    <m/>
    <m/>
    <n v="10306"/>
    <m/>
    <m/>
    <m/>
    <m/>
    <m/>
    <m/>
    <n v="10306"/>
    <m/>
    <m/>
    <m/>
    <m/>
    <m/>
    <m/>
    <m/>
    <m/>
    <m/>
    <m/>
    <m/>
    <m/>
    <m/>
    <m/>
    <m/>
    <m/>
    <m/>
    <m/>
    <m/>
    <m/>
    <m/>
    <m/>
    <m/>
    <m/>
    <n v="1670"/>
    <m/>
    <m/>
    <n v="49355"/>
    <m/>
    <m/>
    <m/>
    <n v="4613"/>
    <m/>
    <m/>
    <n v="55638"/>
    <m/>
    <m/>
    <m/>
    <m/>
    <m/>
    <m/>
    <m/>
    <m/>
    <m/>
    <m/>
    <m/>
    <m/>
    <m/>
    <m/>
    <m/>
    <m/>
    <m/>
    <m/>
    <m/>
    <m/>
    <m/>
    <m/>
    <m/>
    <m/>
    <m/>
    <m/>
    <m/>
    <m/>
    <m/>
    <m/>
    <m/>
    <m/>
    <m/>
    <m/>
    <m/>
    <m/>
    <n v="0"/>
    <m/>
    <m/>
    <m/>
    <m/>
    <m/>
    <m/>
    <m/>
    <m/>
    <m/>
    <m/>
    <m/>
    <m/>
    <m/>
    <m/>
    <m/>
    <m/>
    <m/>
    <m/>
    <m/>
    <m/>
    <m/>
    <m/>
    <m/>
    <m/>
    <m/>
    <m/>
    <m/>
    <m/>
    <m/>
    <m/>
    <m/>
    <m/>
    <m/>
    <m/>
    <m/>
    <m/>
    <m/>
    <m/>
    <m/>
    <m/>
    <m/>
    <m/>
    <m/>
    <m/>
    <m/>
    <m/>
    <n v="0"/>
    <n v="155918"/>
    <n v="65944"/>
    <n v="221862"/>
    <s v="Department chair (Faculty position)"/>
    <m/>
    <m/>
    <s v="yes"/>
    <m/>
    <m/>
    <s v="Stipend"/>
    <m/>
    <m/>
    <m/>
    <n v="1755"/>
    <n v="0"/>
    <n v="9188"/>
    <n v="360"/>
    <m/>
    <n v="108852"/>
    <m/>
    <n v="0"/>
    <n v="3398"/>
    <n v="2572"/>
    <m/>
    <m/>
    <n v="622"/>
    <n v="622"/>
    <n v="230"/>
    <n v="0"/>
    <m/>
    <m/>
    <n v="8"/>
    <m/>
    <m/>
    <m/>
    <m/>
    <m/>
    <m/>
    <m/>
    <m/>
    <m/>
    <m/>
    <n v="2.2799999999999998"/>
    <n v="5.6"/>
    <n v="12.6"/>
    <n v="5.6"/>
    <m/>
    <n v="7"/>
    <n v="7"/>
    <n v="14262"/>
    <s v="Actual"/>
    <n v="17230"/>
    <n v="11938"/>
    <n v="16500"/>
    <n v="0"/>
    <m/>
    <m/>
    <m/>
    <n v="12"/>
    <m/>
    <n v="45680"/>
    <m/>
    <m/>
    <n v="39"/>
    <n v="38"/>
    <n v="99"/>
    <n v="91"/>
    <m/>
    <m/>
    <m/>
    <m/>
    <m/>
    <m/>
    <m/>
    <m/>
    <m/>
    <m/>
    <m/>
    <m/>
    <m/>
    <n v="1765"/>
    <m/>
    <m/>
    <n v="96"/>
    <m/>
    <m/>
    <m/>
    <m/>
    <m/>
    <m/>
    <m/>
    <m/>
    <m/>
    <m/>
    <n v="1"/>
    <n v="1"/>
    <n v="34"/>
    <n v="64"/>
    <n v="51"/>
    <n v="51"/>
    <n v="6"/>
    <n v="0"/>
    <m/>
    <m/>
    <m/>
    <m/>
    <m/>
    <m/>
    <m/>
    <m/>
    <m/>
    <m/>
    <m/>
    <m/>
    <m/>
    <m/>
    <m/>
    <m/>
    <m/>
    <m/>
    <m/>
    <m/>
    <m/>
    <m/>
    <m/>
    <m/>
    <m/>
    <m/>
    <m/>
    <m/>
    <m/>
    <m/>
    <m/>
    <m/>
    <m/>
    <m/>
    <m/>
    <m/>
    <m/>
    <m/>
    <m/>
    <m/>
    <m/>
    <m/>
    <m/>
    <m/>
    <m/>
    <m/>
    <m/>
    <m/>
    <m/>
    <m/>
    <m/>
    <m/>
    <m/>
    <n v="6"/>
    <n v="0"/>
    <m/>
    <m/>
    <n v="160121"/>
    <m/>
    <n v="0"/>
    <m/>
    <m/>
    <m/>
    <m/>
    <m/>
    <m/>
    <m/>
    <m/>
    <m/>
    <m/>
    <m/>
    <m/>
    <m/>
    <m/>
    <m/>
    <m/>
    <m/>
    <m/>
    <m/>
    <m/>
    <m/>
    <m/>
    <m/>
    <m/>
    <m/>
    <m/>
    <m/>
    <m/>
    <n v="1986.0049659864071"/>
    <x v="0"/>
    <s v="Medium"/>
  </r>
  <r>
    <s v="Los Angeles CCD"/>
    <x v="59"/>
    <s v="748"/>
    <s v="Multi-College District"/>
    <n v="20070"/>
    <x v="1"/>
    <n v="18807.345714285773"/>
    <n v="36800"/>
    <m/>
    <n v="108"/>
    <n v="31"/>
    <m/>
    <m/>
    <m/>
    <m/>
    <m/>
    <m/>
    <n v="40"/>
    <m/>
    <m/>
    <n v="119"/>
    <n v="555"/>
    <n v="0"/>
    <m/>
    <m/>
    <m/>
    <m/>
    <m/>
    <n v="150413"/>
    <m/>
    <m/>
    <m/>
    <n v="29587"/>
    <m/>
    <m/>
    <m/>
    <m/>
    <n v="0"/>
    <m/>
    <m/>
    <n v="180000"/>
    <n v="14500"/>
    <m/>
    <m/>
    <m/>
    <m/>
    <m/>
    <m/>
    <m/>
    <m/>
    <m/>
    <m/>
    <m/>
    <n v="14500"/>
    <n v="0"/>
    <m/>
    <m/>
    <m/>
    <m/>
    <m/>
    <m/>
    <m/>
    <m/>
    <m/>
    <m/>
    <m/>
    <n v="0"/>
    <n v="11314"/>
    <m/>
    <m/>
    <m/>
    <m/>
    <m/>
    <m/>
    <m/>
    <m/>
    <m/>
    <n v="11314"/>
    <m/>
    <m/>
    <m/>
    <m/>
    <m/>
    <m/>
    <m/>
    <m/>
    <m/>
    <m/>
    <m/>
    <m/>
    <m/>
    <m/>
    <m/>
    <m/>
    <m/>
    <m/>
    <m/>
    <m/>
    <m/>
    <m/>
    <m/>
    <m/>
    <n v="30000"/>
    <m/>
    <m/>
    <m/>
    <m/>
    <m/>
    <m/>
    <n v="32000"/>
    <m/>
    <m/>
    <n v="62000"/>
    <m/>
    <m/>
    <m/>
    <m/>
    <m/>
    <m/>
    <m/>
    <m/>
    <m/>
    <m/>
    <m/>
    <m/>
    <m/>
    <m/>
    <m/>
    <m/>
    <m/>
    <m/>
    <m/>
    <m/>
    <m/>
    <m/>
    <m/>
    <m/>
    <m/>
    <m/>
    <n v="26000"/>
    <m/>
    <m/>
    <m/>
    <m/>
    <m/>
    <m/>
    <m/>
    <m/>
    <m/>
    <n v="26000"/>
    <m/>
    <m/>
    <m/>
    <m/>
    <m/>
    <m/>
    <m/>
    <m/>
    <m/>
    <m/>
    <m/>
    <m/>
    <m/>
    <m/>
    <m/>
    <m/>
    <m/>
    <m/>
    <m/>
    <m/>
    <m/>
    <m/>
    <m/>
    <m/>
    <m/>
    <m/>
    <m/>
    <m/>
    <m/>
    <m/>
    <m/>
    <m/>
    <m/>
    <m/>
    <m/>
    <m/>
    <n v="977244"/>
    <m/>
    <m/>
    <m/>
    <m/>
    <n v="4000"/>
    <m/>
    <m/>
    <m/>
    <m/>
    <n v="981244"/>
    <n v="194500"/>
    <n v="99314"/>
    <n v="1275058"/>
    <s v="Department chair (Faculty position)"/>
    <m/>
    <m/>
    <s v="yes"/>
    <m/>
    <s v="Release time"/>
    <m/>
    <m/>
    <m/>
    <m/>
    <n v="4301"/>
    <n v="751"/>
    <n v="12766"/>
    <n v="153"/>
    <m/>
    <n v="108985"/>
    <m/>
    <n v="201"/>
    <n v="3524"/>
    <n v="4571"/>
    <m/>
    <m/>
    <n v="85"/>
    <n v="107"/>
    <n v="4594"/>
    <n v="214"/>
    <m/>
    <m/>
    <n v="5"/>
    <m/>
    <m/>
    <m/>
    <m/>
    <m/>
    <m/>
    <m/>
    <m/>
    <m/>
    <m/>
    <n v="1.8"/>
    <n v="7"/>
    <n v="14"/>
    <n v="7"/>
    <m/>
    <n v="7"/>
    <n v="7"/>
    <n v="13564"/>
    <s v="Actual"/>
    <n v="15036"/>
    <n v="14023"/>
    <n v="1203"/>
    <n v="850"/>
    <m/>
    <m/>
    <m/>
    <n v="17981"/>
    <m/>
    <n v="49093"/>
    <m/>
    <m/>
    <n v="143"/>
    <n v="113"/>
    <n v="89"/>
    <n v="70"/>
    <m/>
    <m/>
    <m/>
    <m/>
    <m/>
    <m/>
    <m/>
    <m/>
    <m/>
    <m/>
    <m/>
    <m/>
    <m/>
    <n v="5700"/>
    <m/>
    <m/>
    <n v="170"/>
    <m/>
    <m/>
    <m/>
    <m/>
    <m/>
    <m/>
    <m/>
    <m/>
    <m/>
    <m/>
    <n v="2"/>
    <n v="2"/>
    <n v="134"/>
    <n v="67"/>
    <n v="56"/>
    <n v="56"/>
    <n v="7"/>
    <n v="0"/>
    <m/>
    <m/>
    <m/>
    <m/>
    <m/>
    <m/>
    <m/>
    <m/>
    <m/>
    <m/>
    <m/>
    <m/>
    <m/>
    <m/>
    <m/>
    <m/>
    <m/>
    <m/>
    <m/>
    <m/>
    <m/>
    <m/>
    <m/>
    <m/>
    <m/>
    <m/>
    <m/>
    <m/>
    <m/>
    <m/>
    <m/>
    <m/>
    <m/>
    <m/>
    <m/>
    <m/>
    <m/>
    <m/>
    <m/>
    <m/>
    <m/>
    <m/>
    <m/>
    <m/>
    <m/>
    <m/>
    <m/>
    <m/>
    <m/>
    <m/>
    <m/>
    <m/>
    <m/>
    <n v="7"/>
    <n v="0"/>
    <m/>
    <m/>
    <n v="63324"/>
    <m/>
    <n v="0"/>
    <m/>
    <m/>
    <m/>
    <m/>
    <m/>
    <m/>
    <m/>
    <m/>
    <m/>
    <m/>
    <m/>
    <m/>
    <m/>
    <m/>
    <m/>
    <m/>
    <m/>
    <m/>
    <m/>
    <m/>
    <m/>
    <m/>
    <m/>
    <m/>
    <m/>
    <m/>
    <m/>
    <m/>
    <n v="2686.7636734693961"/>
    <x v="2"/>
    <s v="Medium"/>
  </r>
  <r>
    <s v="Riverside CCD"/>
    <x v="67"/>
    <s v="961"/>
    <s v="Multi-College District"/>
    <n v="20070"/>
    <x v="1"/>
    <n v="23991.666476190498"/>
    <n v="95756"/>
    <m/>
    <n v="416"/>
    <n v="9"/>
    <m/>
    <m/>
    <m/>
    <m/>
    <m/>
    <m/>
    <n v="67"/>
    <m/>
    <m/>
    <n v="36"/>
    <n v="753"/>
    <n v="0"/>
    <m/>
    <m/>
    <m/>
    <m/>
    <m/>
    <n v="163385"/>
    <m/>
    <m/>
    <m/>
    <m/>
    <m/>
    <m/>
    <m/>
    <m/>
    <n v="0"/>
    <m/>
    <m/>
    <n v="163385"/>
    <n v="67853"/>
    <m/>
    <m/>
    <m/>
    <m/>
    <m/>
    <m/>
    <m/>
    <m/>
    <m/>
    <m/>
    <m/>
    <n v="67853"/>
    <n v="5849"/>
    <m/>
    <m/>
    <m/>
    <m/>
    <m/>
    <m/>
    <m/>
    <m/>
    <m/>
    <m/>
    <m/>
    <n v="5849"/>
    <n v="31376"/>
    <m/>
    <m/>
    <m/>
    <m/>
    <m/>
    <m/>
    <m/>
    <m/>
    <m/>
    <n v="31376"/>
    <m/>
    <m/>
    <m/>
    <m/>
    <m/>
    <m/>
    <m/>
    <m/>
    <m/>
    <m/>
    <m/>
    <m/>
    <m/>
    <m/>
    <m/>
    <m/>
    <m/>
    <m/>
    <m/>
    <m/>
    <m/>
    <m/>
    <m/>
    <m/>
    <n v="13023"/>
    <m/>
    <m/>
    <m/>
    <m/>
    <m/>
    <m/>
    <n v="36696"/>
    <m/>
    <n v="47229"/>
    <n v="96948"/>
    <m/>
    <m/>
    <m/>
    <m/>
    <m/>
    <m/>
    <m/>
    <m/>
    <m/>
    <m/>
    <m/>
    <m/>
    <m/>
    <m/>
    <m/>
    <m/>
    <m/>
    <m/>
    <m/>
    <m/>
    <m/>
    <m/>
    <m/>
    <m/>
    <m/>
    <m/>
    <n v="33457"/>
    <m/>
    <m/>
    <m/>
    <m/>
    <m/>
    <m/>
    <m/>
    <m/>
    <m/>
    <n v="33457"/>
    <m/>
    <m/>
    <m/>
    <m/>
    <m/>
    <m/>
    <m/>
    <m/>
    <m/>
    <m/>
    <m/>
    <m/>
    <m/>
    <m/>
    <m/>
    <m/>
    <m/>
    <m/>
    <m/>
    <m/>
    <m/>
    <m/>
    <m/>
    <m/>
    <m/>
    <m/>
    <m/>
    <m/>
    <m/>
    <m/>
    <m/>
    <m/>
    <m/>
    <m/>
    <m/>
    <m/>
    <n v="180160"/>
    <m/>
    <m/>
    <n v="133660"/>
    <m/>
    <m/>
    <m/>
    <m/>
    <m/>
    <m/>
    <n v="313820"/>
    <n v="237087"/>
    <n v="161781"/>
    <n v="712688"/>
    <s v="Dean or other administrator"/>
    <m/>
    <m/>
    <s v="yes"/>
    <m/>
    <s v="Release time"/>
    <s v="Stipend"/>
    <m/>
    <m/>
    <s v="Release time and stipend"/>
    <n v="5819"/>
    <n v="4944"/>
    <n v="6304"/>
    <n v="556"/>
    <n v="2498"/>
    <n v="120704"/>
    <m/>
    <n v="305"/>
    <n v="3497"/>
    <n v="6523"/>
    <m/>
    <m/>
    <n v="312"/>
    <n v="368"/>
    <n v="292"/>
    <n v="456"/>
    <m/>
    <m/>
    <n v="17"/>
    <m/>
    <m/>
    <m/>
    <m/>
    <m/>
    <m/>
    <m/>
    <m/>
    <m/>
    <m/>
    <m/>
    <n v="16.7"/>
    <n v="16.7"/>
    <n v="16.7"/>
    <m/>
    <n v="22.5"/>
    <m/>
    <n v="16486"/>
    <s v="Actual"/>
    <n v="54244"/>
    <n v="45267"/>
    <n v="27322"/>
    <n v="6940"/>
    <m/>
    <m/>
    <m/>
    <n v="191817"/>
    <m/>
    <n v="325590"/>
    <m/>
    <m/>
    <n v="114"/>
    <n v="114"/>
    <n v="698"/>
    <n v="231"/>
    <m/>
    <m/>
    <m/>
    <m/>
    <m/>
    <m/>
    <m/>
    <m/>
    <m/>
    <m/>
    <m/>
    <m/>
    <m/>
    <n v="6587"/>
    <m/>
    <m/>
    <n v="405"/>
    <m/>
    <m/>
    <m/>
    <m/>
    <m/>
    <m/>
    <m/>
    <m/>
    <m/>
    <m/>
    <n v="1"/>
    <n v="8"/>
    <n v="224"/>
    <n v="69"/>
    <n v="48"/>
    <n v="48"/>
    <n v="8"/>
    <n v="8"/>
    <m/>
    <m/>
    <m/>
    <m/>
    <m/>
    <m/>
    <m/>
    <m/>
    <m/>
    <m/>
    <m/>
    <m/>
    <m/>
    <m/>
    <m/>
    <m/>
    <m/>
    <m/>
    <m/>
    <m/>
    <m/>
    <m/>
    <m/>
    <m/>
    <m/>
    <m/>
    <m/>
    <m/>
    <m/>
    <m/>
    <m/>
    <m/>
    <m/>
    <m/>
    <m/>
    <m/>
    <m/>
    <m/>
    <m/>
    <m/>
    <m/>
    <m/>
    <m/>
    <m/>
    <m/>
    <m/>
    <m/>
    <m/>
    <m/>
    <m/>
    <m/>
    <m/>
    <m/>
    <n v="8"/>
    <n v="8"/>
    <m/>
    <m/>
    <n v="645517"/>
    <m/>
    <n v="4047"/>
    <m/>
    <m/>
    <m/>
    <m/>
    <m/>
    <m/>
    <m/>
    <m/>
    <m/>
    <m/>
    <m/>
    <m/>
    <m/>
    <m/>
    <m/>
    <m/>
    <m/>
    <m/>
    <m/>
    <m/>
    <m/>
    <m/>
    <m/>
    <m/>
    <m/>
    <m/>
    <m/>
    <m/>
    <n v="1436.6267351012275"/>
    <x v="2"/>
    <s v="Large"/>
  </r>
  <r>
    <s v="Kern CCD"/>
    <x v="68"/>
    <s v="521"/>
    <s v="Multi-College District"/>
    <n v="20070"/>
    <x v="1"/>
    <n v="11866.610095238195"/>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0"/>
    <s v="Medium"/>
  </r>
  <r>
    <s v="Barstow CCD"/>
    <x v="71"/>
    <s v="911"/>
    <s v="Single College District"/>
    <n v="20070"/>
    <x v="1"/>
    <n v="2866.6093333333251"/>
    <n v="28000"/>
    <m/>
    <n v="16"/>
    <n v="2"/>
    <m/>
    <m/>
    <m/>
    <m/>
    <m/>
    <m/>
    <n v="0"/>
    <m/>
    <m/>
    <n v="10"/>
    <n v="55"/>
    <s v="16 + Wireless Access"/>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Librarian (Faculty position)"/>
    <m/>
    <s v="yes"/>
    <m/>
    <m/>
    <m/>
    <m/>
    <m/>
    <s v="We don't have these positions here."/>
    <m/>
    <m/>
    <m/>
    <m/>
    <n v="0"/>
    <m/>
    <m/>
    <m/>
    <m/>
    <m/>
    <m/>
    <m/>
    <m/>
    <m/>
    <m/>
    <m/>
    <m/>
    <m/>
    <n v="1"/>
    <m/>
    <m/>
    <m/>
    <m/>
    <m/>
    <m/>
    <m/>
    <m/>
    <m/>
    <m/>
    <n v="1.5"/>
    <n v="0.5"/>
    <n v="2"/>
    <n v="0.5"/>
    <m/>
    <n v="5"/>
    <n v="1.5"/>
    <m/>
    <m/>
    <m/>
    <m/>
    <m/>
    <m/>
    <m/>
    <m/>
    <m/>
    <m/>
    <m/>
    <m/>
    <m/>
    <m/>
    <n v="0"/>
    <n v="0"/>
    <n v="0"/>
    <n v="0"/>
    <m/>
    <m/>
    <m/>
    <m/>
    <m/>
    <m/>
    <m/>
    <m/>
    <m/>
    <m/>
    <m/>
    <m/>
    <m/>
    <m/>
    <m/>
    <m/>
    <m/>
    <m/>
    <m/>
    <m/>
    <m/>
    <m/>
    <m/>
    <m/>
    <m/>
    <m/>
    <m/>
    <n v="0"/>
    <n v="0"/>
    <n v="0"/>
    <n v="72"/>
    <n v="32"/>
    <n v="0"/>
    <n v="9"/>
    <n v="0"/>
    <m/>
    <m/>
    <m/>
    <m/>
    <m/>
    <m/>
    <m/>
    <m/>
    <m/>
    <m/>
    <m/>
    <m/>
    <m/>
    <m/>
    <m/>
    <m/>
    <m/>
    <m/>
    <m/>
    <m/>
    <m/>
    <m/>
    <m/>
    <m/>
    <m/>
    <m/>
    <m/>
    <m/>
    <m/>
    <m/>
    <m/>
    <m/>
    <m/>
    <m/>
    <m/>
    <m/>
    <m/>
    <m/>
    <m/>
    <m/>
    <m/>
    <m/>
    <m/>
    <m/>
    <m/>
    <m/>
    <m/>
    <m/>
    <m/>
    <m/>
    <m/>
    <m/>
    <m/>
    <n v="0"/>
    <n v="0"/>
    <m/>
    <m/>
    <m/>
    <m/>
    <m/>
    <m/>
    <m/>
    <m/>
    <m/>
    <m/>
    <m/>
    <m/>
    <m/>
    <m/>
    <m/>
    <m/>
    <m/>
    <m/>
    <m/>
    <m/>
    <m/>
    <m/>
    <m/>
    <m/>
    <m/>
    <m/>
    <m/>
    <m/>
    <m/>
    <m/>
    <m/>
    <m/>
    <m/>
    <n v="5733.2186666666503"/>
    <x v="1"/>
    <s v="Small"/>
  </r>
  <r>
    <s v="San Mateo CCD"/>
    <x v="72"/>
    <s v="371"/>
    <s v="Multi-College District"/>
    <n v="20070"/>
    <x v="1"/>
    <n v="3985.8323809524027"/>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Cerritos CCD"/>
    <x v="69"/>
    <s v="811"/>
    <s v="Single College District"/>
    <n v="20070"/>
    <x v="1"/>
    <n v="18052.789904761914"/>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2"/>
    <s v="Medium"/>
  </r>
  <r>
    <s v="Kern CCD"/>
    <x v="73"/>
    <s v="522"/>
    <s v="Multi-College District"/>
    <n v="20070"/>
    <x v="1"/>
    <n v="1789.932000000003"/>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Chaffey CCD"/>
    <x v="74"/>
    <s v="921"/>
    <s v="Single College District"/>
    <n v="20070"/>
    <x v="1"/>
    <n v="13172.579428571431"/>
    <n v="33560"/>
    <m/>
    <n v="109"/>
    <n v="8"/>
    <m/>
    <m/>
    <m/>
    <m/>
    <m/>
    <m/>
    <n v="34"/>
    <m/>
    <m/>
    <n v="54"/>
    <n v="312"/>
    <n v="0"/>
    <m/>
    <m/>
    <m/>
    <m/>
    <m/>
    <n v="0"/>
    <m/>
    <m/>
    <m/>
    <n v="61629"/>
    <m/>
    <m/>
    <m/>
    <m/>
    <n v="0"/>
    <m/>
    <m/>
    <n v="61629"/>
    <m/>
    <m/>
    <m/>
    <m/>
    <n v="17434"/>
    <m/>
    <m/>
    <m/>
    <m/>
    <m/>
    <m/>
    <m/>
    <n v="17434"/>
    <m/>
    <m/>
    <m/>
    <m/>
    <m/>
    <m/>
    <m/>
    <m/>
    <m/>
    <m/>
    <m/>
    <m/>
    <n v="0"/>
    <m/>
    <m/>
    <m/>
    <n v="5300"/>
    <m/>
    <m/>
    <m/>
    <m/>
    <m/>
    <m/>
    <n v="5300"/>
    <m/>
    <m/>
    <m/>
    <m/>
    <m/>
    <m/>
    <m/>
    <m/>
    <m/>
    <m/>
    <m/>
    <m/>
    <m/>
    <m/>
    <m/>
    <m/>
    <m/>
    <m/>
    <m/>
    <m/>
    <m/>
    <m/>
    <m/>
    <m/>
    <m/>
    <m/>
    <m/>
    <n v="137175"/>
    <m/>
    <m/>
    <m/>
    <m/>
    <m/>
    <m/>
    <n v="137175"/>
    <m/>
    <m/>
    <m/>
    <m/>
    <m/>
    <m/>
    <m/>
    <m/>
    <m/>
    <m/>
    <m/>
    <m/>
    <m/>
    <m/>
    <m/>
    <m/>
    <m/>
    <m/>
    <m/>
    <m/>
    <m/>
    <m/>
    <m/>
    <m/>
    <m/>
    <m/>
    <m/>
    <m/>
    <m/>
    <n v="5958"/>
    <m/>
    <m/>
    <m/>
    <m/>
    <m/>
    <m/>
    <n v="5958"/>
    <m/>
    <m/>
    <m/>
    <m/>
    <m/>
    <m/>
    <m/>
    <m/>
    <m/>
    <m/>
    <m/>
    <m/>
    <m/>
    <m/>
    <m/>
    <m/>
    <m/>
    <m/>
    <m/>
    <m/>
    <m/>
    <m/>
    <m/>
    <m/>
    <m/>
    <m/>
    <m/>
    <m/>
    <m/>
    <m/>
    <m/>
    <m/>
    <m/>
    <m/>
    <m/>
    <m/>
    <m/>
    <m/>
    <m/>
    <m/>
    <m/>
    <m/>
    <m/>
    <m/>
    <m/>
    <m/>
    <n v="0"/>
    <n v="79063"/>
    <n v="148433"/>
    <n v="227496"/>
    <s v="Dean or other administrator"/>
    <m/>
    <m/>
    <s v="yes"/>
    <s v="None"/>
    <m/>
    <m/>
    <m/>
    <m/>
    <m/>
    <n v="2248"/>
    <n v="1821"/>
    <n v="19385"/>
    <n v="128"/>
    <m/>
    <n v="81926"/>
    <m/>
    <n v="43"/>
    <n v="3312"/>
    <m/>
    <m/>
    <m/>
    <m/>
    <m/>
    <n v="0"/>
    <m/>
    <m/>
    <m/>
    <n v="7"/>
    <m/>
    <m/>
    <m/>
    <m/>
    <m/>
    <m/>
    <m/>
    <m/>
    <m/>
    <m/>
    <n v="0.5"/>
    <n v="4.75"/>
    <n v="11.12"/>
    <n v="4.75"/>
    <m/>
    <n v="9"/>
    <n v="6.37"/>
    <m/>
    <m/>
    <m/>
    <n v="13686"/>
    <m/>
    <m/>
    <m/>
    <m/>
    <m/>
    <m/>
    <m/>
    <n v="34982"/>
    <m/>
    <m/>
    <n v="0"/>
    <n v="0"/>
    <n v="0"/>
    <n v="0"/>
    <m/>
    <m/>
    <m/>
    <m/>
    <m/>
    <m/>
    <m/>
    <m/>
    <m/>
    <m/>
    <m/>
    <m/>
    <m/>
    <n v="5560"/>
    <m/>
    <m/>
    <n v="287"/>
    <m/>
    <m/>
    <m/>
    <m/>
    <m/>
    <m/>
    <m/>
    <m/>
    <m/>
    <m/>
    <n v="0"/>
    <n v="0"/>
    <n v="0"/>
    <n v="61"/>
    <n v="59"/>
    <n v="59"/>
    <n v="5"/>
    <n v="0"/>
    <m/>
    <m/>
    <m/>
    <m/>
    <m/>
    <m/>
    <m/>
    <m/>
    <m/>
    <m/>
    <m/>
    <m/>
    <m/>
    <m/>
    <m/>
    <m/>
    <m/>
    <m/>
    <m/>
    <m/>
    <m/>
    <m/>
    <m/>
    <m/>
    <m/>
    <m/>
    <m/>
    <m/>
    <m/>
    <m/>
    <m/>
    <m/>
    <m/>
    <m/>
    <m/>
    <m/>
    <m/>
    <m/>
    <m/>
    <m/>
    <m/>
    <m/>
    <m/>
    <m/>
    <m/>
    <m/>
    <m/>
    <m/>
    <m/>
    <m/>
    <m/>
    <m/>
    <m/>
    <n v="5"/>
    <n v="0"/>
    <m/>
    <m/>
    <n v="279149"/>
    <m/>
    <n v="0"/>
    <m/>
    <m/>
    <m/>
    <m/>
    <m/>
    <m/>
    <m/>
    <m/>
    <m/>
    <m/>
    <m/>
    <m/>
    <m/>
    <m/>
    <m/>
    <m/>
    <m/>
    <m/>
    <m/>
    <m/>
    <m/>
    <m/>
    <m/>
    <m/>
    <m/>
    <m/>
    <m/>
    <m/>
    <n v="2773.1746165413538"/>
    <x v="2"/>
    <s v="Medium"/>
  </r>
  <r>
    <s v="State Center CCD"/>
    <x v="70"/>
    <n v="573"/>
    <s v="Multi-College District"/>
    <n v="20070"/>
    <x v="1"/>
    <m/>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1"/>
    <s v="Small"/>
  </r>
  <r>
    <s v="Coast CCD"/>
    <x v="75"/>
    <s v="831"/>
    <s v="Multi-College District"/>
    <n v="20070"/>
    <x v="1"/>
    <n v="5301.4361904761581"/>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Compton CCD"/>
    <x v="76"/>
    <s v="711"/>
    <s v="Single College District"/>
    <n v="20070"/>
    <x v="1"/>
    <n v="2699.447999999993"/>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San Bernardino CCD"/>
    <x v="77"/>
    <s v="981"/>
    <s v="Multi-College District"/>
    <n v="20070"/>
    <x v="1"/>
    <n v="4033.004571428588"/>
    <n v="14780"/>
    <m/>
    <n v="64"/>
    <n v="0"/>
    <m/>
    <m/>
    <m/>
    <m/>
    <m/>
    <m/>
    <n v="0"/>
    <m/>
    <m/>
    <n v="0"/>
    <n v="229"/>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Library Coordinator"/>
    <s v="EdD"/>
    <s v="no"/>
    <m/>
    <m/>
    <s v="Stipend"/>
    <m/>
    <m/>
    <m/>
    <m/>
    <m/>
    <m/>
    <m/>
    <m/>
    <m/>
    <m/>
    <m/>
    <m/>
    <m/>
    <m/>
    <m/>
    <m/>
    <m/>
    <m/>
    <m/>
    <m/>
    <m/>
    <n v="3"/>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San Luis Obispo CCD"/>
    <x v="78"/>
    <s v="641"/>
    <s v="Single College District"/>
    <n v="20070"/>
    <x v="1"/>
    <n v="9108.2500952380797"/>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0"/>
    <s v="Small"/>
  </r>
  <r>
    <s v="Foothill CCD"/>
    <x v="79"/>
    <s v="421"/>
    <s v="Multi-College District"/>
    <n v="20070"/>
    <x v="1"/>
    <n v="21376.994857142843"/>
    <n v="48000"/>
    <m/>
    <n v="40"/>
    <n v="7"/>
    <m/>
    <m/>
    <m/>
    <m/>
    <m/>
    <m/>
    <n v="50"/>
    <m/>
    <m/>
    <n v="28"/>
    <n v="1200"/>
    <s v="Wireless Access"/>
    <m/>
    <m/>
    <m/>
    <m/>
    <m/>
    <s v="(blank)"/>
    <m/>
    <m/>
    <m/>
    <m/>
    <m/>
    <m/>
    <m/>
    <m/>
    <s v="(blank)"/>
    <m/>
    <m/>
    <s v="(blank)"/>
    <n v="33220"/>
    <m/>
    <m/>
    <m/>
    <m/>
    <m/>
    <m/>
    <m/>
    <m/>
    <m/>
    <m/>
    <m/>
    <m/>
    <n v="1313"/>
    <m/>
    <m/>
    <m/>
    <m/>
    <m/>
    <m/>
    <m/>
    <m/>
    <m/>
    <m/>
    <m/>
    <m/>
    <m/>
    <m/>
    <m/>
    <m/>
    <m/>
    <m/>
    <m/>
    <m/>
    <n v="5100"/>
    <m/>
    <m/>
    <m/>
    <m/>
    <m/>
    <m/>
    <m/>
    <m/>
    <m/>
    <m/>
    <m/>
    <m/>
    <m/>
    <m/>
    <m/>
    <m/>
    <m/>
    <m/>
    <m/>
    <m/>
    <m/>
    <m/>
    <m/>
    <m/>
    <m/>
    <m/>
    <m/>
    <m/>
    <m/>
    <n v="38500"/>
    <m/>
    <m/>
    <m/>
    <m/>
    <n v="25000"/>
    <m/>
    <m/>
    <m/>
    <m/>
    <m/>
    <m/>
    <m/>
    <m/>
    <m/>
    <m/>
    <m/>
    <m/>
    <m/>
    <m/>
    <m/>
    <m/>
    <m/>
    <m/>
    <m/>
    <m/>
    <m/>
    <m/>
    <m/>
    <m/>
    <m/>
    <m/>
    <m/>
    <m/>
    <m/>
    <m/>
    <m/>
    <m/>
    <m/>
    <m/>
    <m/>
    <n v="36837"/>
    <m/>
    <m/>
    <m/>
    <m/>
    <m/>
    <m/>
    <m/>
    <m/>
    <m/>
    <m/>
    <m/>
    <m/>
    <m/>
    <m/>
    <m/>
    <m/>
    <m/>
    <m/>
    <m/>
    <m/>
    <m/>
    <m/>
    <m/>
    <m/>
    <m/>
    <m/>
    <m/>
    <m/>
    <m/>
    <m/>
    <m/>
    <m/>
    <m/>
    <m/>
    <m/>
    <m/>
    <m/>
    <m/>
    <m/>
    <m/>
    <m/>
    <m/>
    <m/>
    <m/>
    <n v="36000"/>
    <m/>
    <m/>
    <m/>
    <m/>
    <m/>
    <m/>
    <m/>
    <m/>
    <s v="Dean or other administrator"/>
    <m/>
    <m/>
    <s v="yes"/>
    <s v="None"/>
    <m/>
    <m/>
    <m/>
    <m/>
    <m/>
    <n v="2718"/>
    <n v="5383"/>
    <n v="8713"/>
    <n v="295"/>
    <n v="0"/>
    <n v="83152"/>
    <m/>
    <n v="962"/>
    <n v="3153"/>
    <n v="3191"/>
    <m/>
    <m/>
    <n v="345"/>
    <n v="379"/>
    <n v="132"/>
    <n v="1199"/>
    <m/>
    <m/>
    <n v="11"/>
    <m/>
    <m/>
    <m/>
    <m/>
    <m/>
    <m/>
    <m/>
    <m/>
    <m/>
    <m/>
    <n v="10.5"/>
    <n v="7.5"/>
    <n v="17.8"/>
    <n v="7.5"/>
    <m/>
    <n v="11"/>
    <n v="10.3"/>
    <n v="15000"/>
    <s v="Estimate"/>
    <n v="14471"/>
    <n v="22359"/>
    <m/>
    <n v="8133"/>
    <m/>
    <m/>
    <m/>
    <n v="9"/>
    <m/>
    <n v="44972"/>
    <m/>
    <m/>
    <n v="229"/>
    <n v="205"/>
    <n v="452"/>
    <n v="220"/>
    <m/>
    <m/>
    <m/>
    <m/>
    <m/>
    <m/>
    <m/>
    <m/>
    <m/>
    <m/>
    <m/>
    <m/>
    <m/>
    <n v="2580"/>
    <m/>
    <m/>
    <n v="86"/>
    <m/>
    <m/>
    <m/>
    <m/>
    <m/>
    <m/>
    <m/>
    <m/>
    <m/>
    <m/>
    <n v="3"/>
    <n v="9"/>
    <n v="170"/>
    <n v="66"/>
    <n v="48"/>
    <n v="36"/>
    <n v="6"/>
    <n v="0"/>
    <m/>
    <m/>
    <m/>
    <m/>
    <m/>
    <m/>
    <m/>
    <m/>
    <m/>
    <m/>
    <m/>
    <m/>
    <m/>
    <m/>
    <m/>
    <m/>
    <m/>
    <m/>
    <m/>
    <m/>
    <m/>
    <m/>
    <m/>
    <m/>
    <m/>
    <m/>
    <m/>
    <m/>
    <m/>
    <m/>
    <m/>
    <m/>
    <m/>
    <m/>
    <m/>
    <m/>
    <m/>
    <m/>
    <m/>
    <m/>
    <m/>
    <m/>
    <m/>
    <m/>
    <m/>
    <m/>
    <m/>
    <m/>
    <m/>
    <m/>
    <m/>
    <m/>
    <m/>
    <n v="6"/>
    <n v="0"/>
    <m/>
    <m/>
    <n v="595000"/>
    <m/>
    <n v="61"/>
    <m/>
    <m/>
    <m/>
    <m/>
    <m/>
    <m/>
    <m/>
    <m/>
    <m/>
    <m/>
    <m/>
    <m/>
    <m/>
    <m/>
    <m/>
    <m/>
    <m/>
    <m/>
    <m/>
    <m/>
    <m/>
    <m/>
    <m/>
    <m/>
    <m/>
    <m/>
    <m/>
    <m/>
    <n v="2850.2659809523789"/>
    <x v="2"/>
    <s v="Large"/>
  </r>
  <r>
    <s v="Los Rios CCD"/>
    <x v="8"/>
    <s v="234"/>
    <s v="Multi-College District"/>
    <n v="20070"/>
    <x v="1"/>
    <n v="4737.8297142857145"/>
    <n v="9897"/>
    <m/>
    <n v="53"/>
    <n v="5"/>
    <m/>
    <m/>
    <m/>
    <m/>
    <m/>
    <m/>
    <n v="37"/>
    <m/>
    <m/>
    <n v="30"/>
    <n v="370"/>
    <n v="14"/>
    <m/>
    <m/>
    <m/>
    <m/>
    <m/>
    <n v="0"/>
    <m/>
    <m/>
    <m/>
    <m/>
    <m/>
    <m/>
    <m/>
    <m/>
    <n v="0"/>
    <n v="174000"/>
    <m/>
    <n v="174000"/>
    <n v="6139"/>
    <m/>
    <m/>
    <m/>
    <m/>
    <m/>
    <m/>
    <m/>
    <m/>
    <m/>
    <m/>
    <m/>
    <n v="6139"/>
    <m/>
    <m/>
    <m/>
    <m/>
    <m/>
    <m/>
    <m/>
    <m/>
    <m/>
    <m/>
    <m/>
    <m/>
    <n v="0"/>
    <m/>
    <m/>
    <m/>
    <m/>
    <m/>
    <n v="1491"/>
    <m/>
    <m/>
    <m/>
    <n v="3100"/>
    <n v="4591"/>
    <m/>
    <m/>
    <m/>
    <m/>
    <m/>
    <m/>
    <m/>
    <m/>
    <m/>
    <m/>
    <m/>
    <m/>
    <m/>
    <m/>
    <m/>
    <m/>
    <m/>
    <m/>
    <m/>
    <m/>
    <m/>
    <m/>
    <m/>
    <m/>
    <n v="11997"/>
    <m/>
    <m/>
    <m/>
    <m/>
    <m/>
    <m/>
    <n v="25274"/>
    <m/>
    <m/>
    <n v="37271"/>
    <m/>
    <m/>
    <m/>
    <m/>
    <m/>
    <m/>
    <m/>
    <m/>
    <m/>
    <m/>
    <m/>
    <m/>
    <m/>
    <m/>
    <m/>
    <m/>
    <m/>
    <m/>
    <m/>
    <m/>
    <m/>
    <m/>
    <m/>
    <m/>
    <m/>
    <m/>
    <m/>
    <m/>
    <m/>
    <m/>
    <m/>
    <m/>
    <m/>
    <m/>
    <m/>
    <n v="2541"/>
    <n v="2541"/>
    <m/>
    <m/>
    <m/>
    <m/>
    <m/>
    <m/>
    <m/>
    <m/>
    <m/>
    <m/>
    <m/>
    <m/>
    <m/>
    <m/>
    <m/>
    <m/>
    <m/>
    <m/>
    <m/>
    <m/>
    <m/>
    <m/>
    <m/>
    <m/>
    <m/>
    <m/>
    <m/>
    <m/>
    <m/>
    <m/>
    <m/>
    <m/>
    <m/>
    <m/>
    <m/>
    <m/>
    <m/>
    <m/>
    <m/>
    <m/>
    <m/>
    <m/>
    <m/>
    <m/>
    <m/>
    <m/>
    <n v="0"/>
    <n v="180139"/>
    <n v="44403"/>
    <n v="224542"/>
    <s v="Department chair (Faculty position)"/>
    <m/>
    <m/>
    <s v="yes"/>
    <m/>
    <m/>
    <s v="Stipend"/>
    <m/>
    <m/>
    <m/>
    <n v="3175"/>
    <n v="195"/>
    <n v="9066"/>
    <n v="63"/>
    <n v="243"/>
    <n v="17453"/>
    <m/>
    <n v="103"/>
    <n v="5057"/>
    <n v="3431"/>
    <m/>
    <m/>
    <n v="90"/>
    <n v="91"/>
    <n v="0"/>
    <n v="111"/>
    <m/>
    <m/>
    <n v="4"/>
    <m/>
    <m/>
    <m/>
    <m/>
    <m/>
    <m/>
    <m/>
    <m/>
    <m/>
    <m/>
    <n v="1.7250000000000001"/>
    <n v="3.6"/>
    <n v="6.1"/>
    <n v="3.6"/>
    <m/>
    <n v="3"/>
    <n v="2.5"/>
    <n v="2446"/>
    <s v="Actual"/>
    <n v="7259"/>
    <n v="4630"/>
    <n v="1861"/>
    <n v="209"/>
    <m/>
    <m/>
    <m/>
    <m/>
    <m/>
    <n v="13959"/>
    <m/>
    <m/>
    <n v="897"/>
    <n v="886"/>
    <n v="691"/>
    <n v="674"/>
    <m/>
    <m/>
    <m/>
    <m/>
    <m/>
    <m/>
    <m/>
    <m/>
    <m/>
    <m/>
    <m/>
    <m/>
    <m/>
    <n v="2705"/>
    <m/>
    <m/>
    <n v="80"/>
    <m/>
    <m/>
    <m/>
    <m/>
    <m/>
    <m/>
    <m/>
    <m/>
    <m/>
    <m/>
    <n v="1"/>
    <n v="1"/>
    <n v="31"/>
    <n v="67"/>
    <n v="52"/>
    <n v="32"/>
    <n v="4"/>
    <n v="0"/>
    <m/>
    <m/>
    <m/>
    <m/>
    <m/>
    <m/>
    <m/>
    <m/>
    <m/>
    <m/>
    <m/>
    <m/>
    <m/>
    <m/>
    <m/>
    <m/>
    <m/>
    <m/>
    <m/>
    <m/>
    <m/>
    <m/>
    <m/>
    <m/>
    <m/>
    <m/>
    <m/>
    <m/>
    <m/>
    <m/>
    <m/>
    <m/>
    <m/>
    <m/>
    <m/>
    <m/>
    <m/>
    <m/>
    <m/>
    <m/>
    <m/>
    <m/>
    <m/>
    <m/>
    <m/>
    <m/>
    <m/>
    <m/>
    <m/>
    <m/>
    <m/>
    <m/>
    <m/>
    <n v="0"/>
    <n v="0"/>
    <m/>
    <m/>
    <n v="266892"/>
    <m/>
    <n v="6"/>
    <m/>
    <m/>
    <m/>
    <m/>
    <m/>
    <m/>
    <m/>
    <m/>
    <m/>
    <m/>
    <m/>
    <m/>
    <m/>
    <m/>
    <m/>
    <m/>
    <m/>
    <m/>
    <m/>
    <m/>
    <m/>
    <m/>
    <m/>
    <m/>
    <m/>
    <m/>
    <m/>
    <m/>
    <n v="1316.0638095238096"/>
    <x v="1"/>
    <s v="Small"/>
  </r>
  <r>
    <s v="North Orange CCD"/>
    <x v="80"/>
    <s v="862"/>
    <s v="Multi-College District"/>
    <n v="20070"/>
    <x v="1"/>
    <n v="16922.819809523775"/>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2"/>
    <s v="Medium"/>
  </r>
  <r>
    <s v="Imperial CCD"/>
    <x v="81"/>
    <s v="031"/>
    <s v="Single College District"/>
    <n v="20070"/>
    <x v="1"/>
    <n v="6561.5830476190404"/>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0"/>
    <s v="Small"/>
  </r>
  <r>
    <s v="South Orange County CCD"/>
    <x v="82"/>
    <s v="892"/>
    <s v="Multi-College District"/>
    <n v="20070"/>
    <x v="1"/>
    <n v="7022.6573333332944"/>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0"/>
    <s v="Small"/>
  </r>
  <r>
    <s v="Los Angeles CCD"/>
    <x v="83"/>
    <s v="741"/>
    <s v="Multi-College District"/>
    <n v="20070"/>
    <x v="1"/>
    <n v="12219.356952381024"/>
    <n v="44100"/>
    <m/>
    <m/>
    <n v="17"/>
    <m/>
    <m/>
    <m/>
    <m/>
    <m/>
    <m/>
    <n v="93"/>
    <m/>
    <m/>
    <n v="102"/>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0"/>
    <s v="Medium"/>
  </r>
  <r>
    <s v="Los Angeles CCD"/>
    <x v="84"/>
    <s v="743"/>
    <s v="Multi-College District"/>
    <n v="20070"/>
    <x v="1"/>
    <n v="4574.8060952380783"/>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Los Angeles CCD"/>
    <x v="85"/>
    <s v="745"/>
    <s v="Multi-College District"/>
    <n v="20070"/>
    <x v="1"/>
    <n v="4182.5279999999984"/>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Los Angeles CCD"/>
    <x v="86"/>
    <s v="746"/>
    <s v="Multi-College District"/>
    <n v="20070"/>
    <x v="1"/>
    <n v="10225.670476190546"/>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0"/>
    <s v="Medium"/>
  </r>
  <r>
    <s v="Lake Tahoe CCD"/>
    <x v="87"/>
    <s v="221"/>
    <s v="Single College District"/>
    <n v="20070"/>
    <x v="1"/>
    <n v="1458.2910476190475"/>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Marin CCD"/>
    <x v="88"/>
    <s v="334"/>
    <s v="Single College District"/>
    <n v="20070"/>
    <x v="1"/>
    <n v="3865.659809523816"/>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Mendocino CCD"/>
    <x v="89"/>
    <s v="141"/>
    <s v="Single College District"/>
    <n v="20070"/>
    <x v="1"/>
    <n v="2858.4040000000032"/>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Mt. San Jacinto CCD"/>
    <x v="90"/>
    <m/>
    <s v="Multi-College District"/>
    <n v="20070"/>
    <x v="1"/>
    <m/>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Merced CCD"/>
    <x v="91"/>
    <s v="531"/>
    <s v="Single College District"/>
    <n v="20070"/>
    <x v="1"/>
    <n v="8078.3066666666664"/>
    <n v="52360"/>
    <m/>
    <n v="93"/>
    <n v="12"/>
    <m/>
    <m/>
    <m/>
    <m/>
    <m/>
    <m/>
    <n v="38"/>
    <m/>
    <m/>
    <n v="72"/>
    <n v="635"/>
    <n v="64"/>
    <m/>
    <m/>
    <m/>
    <m/>
    <m/>
    <n v="0"/>
    <m/>
    <m/>
    <m/>
    <n v="141400"/>
    <m/>
    <m/>
    <m/>
    <m/>
    <n v="5000"/>
    <m/>
    <m/>
    <n v="146400"/>
    <m/>
    <m/>
    <m/>
    <m/>
    <n v="25580"/>
    <m/>
    <m/>
    <m/>
    <m/>
    <n v="17900"/>
    <m/>
    <m/>
    <n v="43480"/>
    <m/>
    <m/>
    <m/>
    <m/>
    <m/>
    <m/>
    <m/>
    <m/>
    <m/>
    <n v="3000"/>
    <m/>
    <m/>
    <n v="3000"/>
    <m/>
    <m/>
    <m/>
    <n v="4100"/>
    <m/>
    <m/>
    <m/>
    <m/>
    <m/>
    <m/>
    <n v="4100"/>
    <m/>
    <m/>
    <m/>
    <m/>
    <m/>
    <m/>
    <m/>
    <m/>
    <m/>
    <m/>
    <m/>
    <m/>
    <m/>
    <m/>
    <m/>
    <m/>
    <m/>
    <m/>
    <m/>
    <m/>
    <m/>
    <m/>
    <m/>
    <m/>
    <m/>
    <m/>
    <m/>
    <n v="8000"/>
    <m/>
    <m/>
    <m/>
    <n v="36360"/>
    <m/>
    <m/>
    <n v="44360"/>
    <m/>
    <m/>
    <m/>
    <m/>
    <m/>
    <m/>
    <m/>
    <m/>
    <m/>
    <m/>
    <m/>
    <m/>
    <m/>
    <m/>
    <m/>
    <m/>
    <m/>
    <m/>
    <m/>
    <m/>
    <m/>
    <m/>
    <m/>
    <m/>
    <m/>
    <m/>
    <m/>
    <m/>
    <m/>
    <m/>
    <m/>
    <m/>
    <m/>
    <n v="4600"/>
    <m/>
    <m/>
    <n v="4600"/>
    <m/>
    <m/>
    <m/>
    <m/>
    <m/>
    <m/>
    <m/>
    <m/>
    <m/>
    <m/>
    <m/>
    <m/>
    <m/>
    <m/>
    <m/>
    <m/>
    <m/>
    <m/>
    <m/>
    <m/>
    <m/>
    <m/>
    <m/>
    <m/>
    <m/>
    <m/>
    <m/>
    <m/>
    <m/>
    <m/>
    <m/>
    <m/>
    <m/>
    <m/>
    <m/>
    <m/>
    <n v="561520"/>
    <m/>
    <m/>
    <m/>
    <m/>
    <m/>
    <m/>
    <m/>
    <n v="50390"/>
    <m/>
    <n v="611910"/>
    <n v="192880"/>
    <n v="53060"/>
    <n v="857850"/>
    <s v="Dean or other administrator"/>
    <s v="Director of LRC"/>
    <s v="EdD"/>
    <s v="yes"/>
    <m/>
    <m/>
    <m/>
    <m/>
    <m/>
    <m/>
    <n v="2728"/>
    <n v="3765"/>
    <n v="16611"/>
    <n v="227"/>
    <n v="0"/>
    <n v="48856"/>
    <m/>
    <n v="86"/>
    <n v="3153"/>
    <n v="3312"/>
    <m/>
    <m/>
    <n v="630"/>
    <n v="630"/>
    <n v="5798"/>
    <n v="86"/>
    <m/>
    <m/>
    <n v="5"/>
    <m/>
    <m/>
    <m/>
    <m/>
    <m/>
    <m/>
    <m/>
    <m/>
    <m/>
    <m/>
    <n v="4.3"/>
    <n v="3"/>
    <n v="9.5"/>
    <n v="3"/>
    <m/>
    <n v="7"/>
    <n v="6.5"/>
    <n v="12478"/>
    <s v="Estimate"/>
    <n v="9870"/>
    <n v="7262"/>
    <n v="6903"/>
    <n v="254"/>
    <m/>
    <m/>
    <m/>
    <n v="275218"/>
    <m/>
    <n v="299507"/>
    <m/>
    <m/>
    <n v="116"/>
    <n v="110"/>
    <n v="415"/>
    <n v="405"/>
    <m/>
    <m/>
    <m/>
    <m/>
    <m/>
    <m/>
    <m/>
    <m/>
    <m/>
    <m/>
    <m/>
    <m/>
    <m/>
    <n v="2788"/>
    <m/>
    <m/>
    <n v="125"/>
    <m/>
    <m/>
    <m/>
    <m/>
    <m/>
    <m/>
    <m/>
    <m/>
    <m/>
    <m/>
    <n v="1"/>
    <n v="4"/>
    <n v="100"/>
    <n v="56"/>
    <n v="20"/>
    <n v="20"/>
    <n v="0"/>
    <n v="0"/>
    <m/>
    <m/>
    <m/>
    <m/>
    <m/>
    <m/>
    <m/>
    <m/>
    <m/>
    <m/>
    <m/>
    <m/>
    <m/>
    <m/>
    <m/>
    <m/>
    <m/>
    <m/>
    <m/>
    <m/>
    <m/>
    <m/>
    <m/>
    <m/>
    <m/>
    <m/>
    <m/>
    <m/>
    <m/>
    <m/>
    <m/>
    <m/>
    <m/>
    <m/>
    <m/>
    <m/>
    <m/>
    <m/>
    <m/>
    <m/>
    <m/>
    <m/>
    <m/>
    <m/>
    <m/>
    <m/>
    <m/>
    <m/>
    <m/>
    <m/>
    <m/>
    <m/>
    <m/>
    <n v="0"/>
    <n v="0"/>
    <m/>
    <m/>
    <n v="130507"/>
    <m/>
    <n v="0"/>
    <m/>
    <m/>
    <m/>
    <m/>
    <m/>
    <m/>
    <m/>
    <m/>
    <m/>
    <m/>
    <m/>
    <m/>
    <m/>
    <m/>
    <m/>
    <m/>
    <m/>
    <m/>
    <m/>
    <m/>
    <m/>
    <m/>
    <m/>
    <m/>
    <m/>
    <m/>
    <m/>
    <m/>
    <n v="2692.7688888888888"/>
    <x v="0"/>
    <s v="Small"/>
  </r>
  <r>
    <s v="Peralta CCD"/>
    <x v="92"/>
    <s v="344"/>
    <s v="Multi-College District"/>
    <n v="20070"/>
    <x v="1"/>
    <n v="4836.6554285714301"/>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MiraCosta CCD"/>
    <x v="93"/>
    <s v="051"/>
    <s v="Single College District"/>
    <n v="20070"/>
    <x v="1"/>
    <n v="5264.1996190476357"/>
    <n v="54000"/>
    <m/>
    <n v="140"/>
    <n v="4"/>
    <m/>
    <m/>
    <m/>
    <m/>
    <m/>
    <m/>
    <n v="52"/>
    <m/>
    <m/>
    <n v="20"/>
    <n v="685"/>
    <s v="220 Wireless Connections "/>
    <m/>
    <m/>
    <m/>
    <m/>
    <m/>
    <n v="0"/>
    <m/>
    <m/>
    <m/>
    <m/>
    <m/>
    <m/>
    <m/>
    <m/>
    <n v="120575"/>
    <m/>
    <m/>
    <n v="120575"/>
    <m/>
    <m/>
    <m/>
    <m/>
    <m/>
    <m/>
    <m/>
    <m/>
    <m/>
    <n v="26589"/>
    <m/>
    <m/>
    <n v="26589"/>
    <m/>
    <m/>
    <m/>
    <m/>
    <m/>
    <m/>
    <m/>
    <m/>
    <m/>
    <m/>
    <m/>
    <m/>
    <n v="0"/>
    <m/>
    <m/>
    <m/>
    <m/>
    <m/>
    <n v="3100"/>
    <m/>
    <m/>
    <n v="19795"/>
    <m/>
    <n v="22895"/>
    <m/>
    <m/>
    <m/>
    <m/>
    <m/>
    <m/>
    <m/>
    <m/>
    <m/>
    <m/>
    <m/>
    <m/>
    <m/>
    <m/>
    <m/>
    <m/>
    <m/>
    <m/>
    <m/>
    <m/>
    <m/>
    <m/>
    <m/>
    <m/>
    <m/>
    <m/>
    <m/>
    <m/>
    <m/>
    <m/>
    <m/>
    <n v="15020"/>
    <n v="40226"/>
    <m/>
    <n v="55246"/>
    <m/>
    <m/>
    <m/>
    <m/>
    <m/>
    <m/>
    <m/>
    <m/>
    <m/>
    <m/>
    <m/>
    <m/>
    <m/>
    <m/>
    <m/>
    <m/>
    <m/>
    <m/>
    <m/>
    <m/>
    <m/>
    <m/>
    <m/>
    <m/>
    <m/>
    <m/>
    <m/>
    <m/>
    <m/>
    <m/>
    <m/>
    <m/>
    <m/>
    <n v="36782"/>
    <m/>
    <m/>
    <n v="36782"/>
    <m/>
    <m/>
    <m/>
    <m/>
    <m/>
    <m/>
    <m/>
    <m/>
    <m/>
    <m/>
    <m/>
    <m/>
    <m/>
    <m/>
    <m/>
    <m/>
    <m/>
    <m/>
    <m/>
    <m/>
    <m/>
    <m/>
    <m/>
    <m/>
    <m/>
    <m/>
    <m/>
    <m/>
    <m/>
    <m/>
    <m/>
    <m/>
    <m/>
    <m/>
    <m/>
    <m/>
    <m/>
    <m/>
    <m/>
    <m/>
    <m/>
    <m/>
    <m/>
    <m/>
    <n v="7019"/>
    <m/>
    <n v="7019"/>
    <n v="147164"/>
    <n v="114923"/>
    <n v="269106"/>
    <m/>
    <s v="Department chair (faculty position) &amp; Coordinator, Library Operations"/>
    <m/>
    <s v="yes"/>
    <m/>
    <s v="Release time"/>
    <s v="Stipend"/>
    <m/>
    <m/>
    <s v="Release time and/or stipend"/>
    <n v="1941"/>
    <n v="5271"/>
    <n v="19906"/>
    <n v="214"/>
    <n v="704"/>
    <n v="63064"/>
    <m/>
    <n v="625"/>
    <n v="3397"/>
    <n v="2347"/>
    <m/>
    <m/>
    <n v="160"/>
    <n v="211"/>
    <n v="0"/>
    <n v="1001"/>
    <m/>
    <m/>
    <n v="11"/>
    <m/>
    <m/>
    <m/>
    <m/>
    <m/>
    <m/>
    <m/>
    <m/>
    <m/>
    <m/>
    <n v="5.9"/>
    <n v="6.46"/>
    <n v="12.96"/>
    <n v="6.46"/>
    <m/>
    <n v="8"/>
    <n v="6.5"/>
    <m/>
    <m/>
    <n v="9334"/>
    <n v="5847"/>
    <n v="8054"/>
    <n v="9638"/>
    <m/>
    <m/>
    <m/>
    <n v="7444"/>
    <m/>
    <n v="40317"/>
    <m/>
    <m/>
    <n v="97"/>
    <n v="87"/>
    <n v="380"/>
    <n v="196"/>
    <m/>
    <m/>
    <m/>
    <m/>
    <m/>
    <m/>
    <m/>
    <m/>
    <m/>
    <m/>
    <m/>
    <m/>
    <m/>
    <n v="4797"/>
    <m/>
    <m/>
    <n v="207"/>
    <m/>
    <m/>
    <m/>
    <m/>
    <m/>
    <m/>
    <m/>
    <m/>
    <m/>
    <m/>
    <n v="2"/>
    <n v="15"/>
    <n v="64"/>
    <n v="68"/>
    <n v="46"/>
    <n v="46"/>
    <n v="7"/>
    <n v="0"/>
    <m/>
    <m/>
    <m/>
    <m/>
    <m/>
    <m/>
    <m/>
    <m/>
    <m/>
    <m/>
    <m/>
    <m/>
    <m/>
    <m/>
    <m/>
    <m/>
    <m/>
    <m/>
    <m/>
    <m/>
    <m/>
    <m/>
    <m/>
    <m/>
    <m/>
    <m/>
    <m/>
    <m/>
    <m/>
    <m/>
    <m/>
    <m/>
    <m/>
    <m/>
    <m/>
    <m/>
    <m/>
    <m/>
    <m/>
    <m/>
    <m/>
    <m/>
    <m/>
    <m/>
    <m/>
    <m/>
    <m/>
    <m/>
    <m/>
    <m/>
    <m/>
    <m/>
    <m/>
    <n v="7"/>
    <n v="0"/>
    <m/>
    <m/>
    <m/>
    <m/>
    <n v="569"/>
    <m/>
    <m/>
    <m/>
    <m/>
    <m/>
    <m/>
    <m/>
    <m/>
    <m/>
    <m/>
    <m/>
    <m/>
    <m/>
    <m/>
    <m/>
    <m/>
    <m/>
    <m/>
    <m/>
    <m/>
    <m/>
    <m/>
    <m/>
    <m/>
    <m/>
    <m/>
    <m/>
    <m/>
    <n v="814.89158189591888"/>
    <x v="1"/>
    <s v="Small"/>
  </r>
  <r>
    <s v="Riverside CCD"/>
    <x v="94"/>
    <n v="962"/>
    <s v="Multi-College District"/>
    <n v="20070"/>
    <x v="1"/>
    <m/>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Mt. San Antonio CCD"/>
    <x v="95"/>
    <s v="851"/>
    <s v="Single College District"/>
    <n v="20070"/>
    <x v="1"/>
    <n v="23308.218666666959"/>
    <n v="46328"/>
    <m/>
    <n v="50"/>
    <n v="17"/>
    <m/>
    <m/>
    <m/>
    <m/>
    <m/>
    <m/>
    <n v="30"/>
    <m/>
    <m/>
    <n v="464"/>
    <n v="1000"/>
    <s v="Wireless Access"/>
    <m/>
    <m/>
    <m/>
    <m/>
    <m/>
    <n v="0"/>
    <m/>
    <m/>
    <m/>
    <n v="44000"/>
    <m/>
    <n v="36608"/>
    <m/>
    <m/>
    <n v="87000"/>
    <m/>
    <m/>
    <n v="167608"/>
    <m/>
    <m/>
    <m/>
    <m/>
    <m/>
    <m/>
    <m/>
    <m/>
    <m/>
    <n v="70000"/>
    <m/>
    <m/>
    <n v="70000"/>
    <m/>
    <m/>
    <m/>
    <m/>
    <m/>
    <m/>
    <m/>
    <m/>
    <m/>
    <n v="60000"/>
    <m/>
    <m/>
    <n v="60000"/>
    <m/>
    <m/>
    <m/>
    <m/>
    <m/>
    <m/>
    <m/>
    <m/>
    <n v="32000"/>
    <m/>
    <n v="32000"/>
    <m/>
    <m/>
    <m/>
    <m/>
    <m/>
    <m/>
    <m/>
    <m/>
    <m/>
    <m/>
    <m/>
    <m/>
    <m/>
    <m/>
    <m/>
    <m/>
    <m/>
    <m/>
    <m/>
    <m/>
    <m/>
    <m/>
    <m/>
    <m/>
    <n v="93000"/>
    <m/>
    <m/>
    <m/>
    <m/>
    <m/>
    <m/>
    <m/>
    <m/>
    <m/>
    <n v="93000"/>
    <m/>
    <m/>
    <m/>
    <m/>
    <m/>
    <m/>
    <m/>
    <m/>
    <m/>
    <m/>
    <m/>
    <m/>
    <m/>
    <m/>
    <m/>
    <m/>
    <m/>
    <m/>
    <m/>
    <m/>
    <m/>
    <m/>
    <m/>
    <m/>
    <m/>
    <m/>
    <n v="41000"/>
    <m/>
    <m/>
    <m/>
    <m/>
    <m/>
    <m/>
    <m/>
    <m/>
    <m/>
    <n v="41000"/>
    <m/>
    <m/>
    <m/>
    <m/>
    <m/>
    <m/>
    <m/>
    <m/>
    <m/>
    <m/>
    <m/>
    <m/>
    <m/>
    <m/>
    <m/>
    <m/>
    <m/>
    <m/>
    <m/>
    <m/>
    <m/>
    <m/>
    <m/>
    <m/>
    <m/>
    <m/>
    <m/>
    <m/>
    <m/>
    <m/>
    <m/>
    <m/>
    <m/>
    <m/>
    <m/>
    <m/>
    <m/>
    <m/>
    <m/>
    <m/>
    <m/>
    <m/>
    <m/>
    <m/>
    <m/>
    <m/>
    <m/>
    <n v="297608"/>
    <n v="166000"/>
    <n v="463608"/>
    <s v="Dean or other administrator"/>
    <m/>
    <m/>
    <s v="yes"/>
    <m/>
    <m/>
    <s v="Stipend"/>
    <m/>
    <m/>
    <m/>
    <n v="21868"/>
    <n v="6106"/>
    <n v="18000"/>
    <n v="341"/>
    <m/>
    <n v="60123"/>
    <m/>
    <n v="466"/>
    <n v="3000"/>
    <m/>
    <m/>
    <m/>
    <n v="17"/>
    <m/>
    <n v="191"/>
    <m/>
    <m/>
    <m/>
    <n v="6"/>
    <m/>
    <m/>
    <m/>
    <m/>
    <m/>
    <m/>
    <m/>
    <m/>
    <m/>
    <m/>
    <n v="3"/>
    <n v="7"/>
    <n v="22"/>
    <n v="7"/>
    <m/>
    <n v="10"/>
    <n v="15"/>
    <n v="20732"/>
    <s v="Actual"/>
    <n v="21956"/>
    <n v="24193"/>
    <n v="18200"/>
    <n v="36788"/>
    <m/>
    <m/>
    <m/>
    <m/>
    <m/>
    <n v="101137"/>
    <m/>
    <m/>
    <n v="9"/>
    <n v="8"/>
    <n v="6"/>
    <n v="4"/>
    <m/>
    <m/>
    <m/>
    <m/>
    <m/>
    <m/>
    <m/>
    <m/>
    <m/>
    <m/>
    <m/>
    <m/>
    <m/>
    <n v="8340"/>
    <m/>
    <m/>
    <n v="278"/>
    <m/>
    <m/>
    <m/>
    <m/>
    <m/>
    <m/>
    <m/>
    <m/>
    <m/>
    <m/>
    <n v="1"/>
    <n v="1"/>
    <n v="31"/>
    <n v="72"/>
    <n v="56"/>
    <n v="896"/>
    <n v="7"/>
    <n v="4"/>
    <m/>
    <m/>
    <m/>
    <m/>
    <m/>
    <m/>
    <m/>
    <m/>
    <m/>
    <m/>
    <m/>
    <m/>
    <m/>
    <m/>
    <m/>
    <m/>
    <m/>
    <m/>
    <m/>
    <m/>
    <m/>
    <m/>
    <m/>
    <m/>
    <m/>
    <m/>
    <m/>
    <m/>
    <m/>
    <m/>
    <m/>
    <m/>
    <m/>
    <m/>
    <m/>
    <m/>
    <m/>
    <m/>
    <m/>
    <m/>
    <m/>
    <m/>
    <m/>
    <m/>
    <m/>
    <m/>
    <m/>
    <m/>
    <m/>
    <m/>
    <m/>
    <m/>
    <m/>
    <n v="7"/>
    <n v="4"/>
    <m/>
    <m/>
    <n v="399233"/>
    <m/>
    <n v="11"/>
    <m/>
    <m/>
    <m/>
    <m/>
    <m/>
    <m/>
    <m/>
    <m/>
    <m/>
    <m/>
    <m/>
    <m/>
    <m/>
    <m/>
    <m/>
    <m/>
    <m/>
    <m/>
    <m/>
    <m/>
    <m/>
    <m/>
    <m/>
    <m/>
    <m/>
    <m/>
    <m/>
    <m/>
    <n v="3329.7455238095654"/>
    <x v="2"/>
    <s v="Large"/>
  </r>
  <r>
    <s v="Riverside CCD"/>
    <x v="96"/>
    <n v="963"/>
    <s v="Multi-College District"/>
    <n v="20070"/>
    <x v="1"/>
    <m/>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Ohlone CCD"/>
    <x v="97"/>
    <s v="431"/>
    <s v="Single College District"/>
    <n v="20070"/>
    <x v="1"/>
    <n v="8027.4799999998986"/>
    <n v="22000"/>
    <m/>
    <n v="45"/>
    <n v="10"/>
    <m/>
    <m/>
    <m/>
    <m/>
    <m/>
    <m/>
    <n v="24"/>
    <m/>
    <m/>
    <n v="80"/>
    <n v="319"/>
    <n v="53"/>
    <m/>
    <m/>
    <m/>
    <m/>
    <m/>
    <s v="(blank)"/>
    <m/>
    <m/>
    <m/>
    <n v="25000"/>
    <m/>
    <m/>
    <m/>
    <m/>
    <n v="0"/>
    <m/>
    <m/>
    <n v="25000"/>
    <m/>
    <m/>
    <m/>
    <m/>
    <n v="25000"/>
    <m/>
    <m/>
    <m/>
    <m/>
    <m/>
    <m/>
    <m/>
    <n v="25000"/>
    <m/>
    <m/>
    <m/>
    <m/>
    <m/>
    <m/>
    <m/>
    <m/>
    <m/>
    <m/>
    <m/>
    <m/>
    <n v="0"/>
    <m/>
    <m/>
    <m/>
    <m/>
    <m/>
    <n v="4100"/>
    <m/>
    <m/>
    <m/>
    <m/>
    <n v="4100"/>
    <m/>
    <m/>
    <m/>
    <m/>
    <m/>
    <m/>
    <m/>
    <m/>
    <m/>
    <m/>
    <m/>
    <m/>
    <m/>
    <m/>
    <m/>
    <m/>
    <m/>
    <m/>
    <m/>
    <m/>
    <m/>
    <m/>
    <m/>
    <m/>
    <m/>
    <m/>
    <m/>
    <m/>
    <m/>
    <m/>
    <m/>
    <n v="38516"/>
    <n v="15950"/>
    <m/>
    <n v="54466"/>
    <m/>
    <m/>
    <m/>
    <m/>
    <m/>
    <m/>
    <m/>
    <m/>
    <m/>
    <m/>
    <m/>
    <m/>
    <m/>
    <m/>
    <m/>
    <m/>
    <m/>
    <m/>
    <m/>
    <m/>
    <m/>
    <m/>
    <m/>
    <m/>
    <m/>
    <m/>
    <n v="6000"/>
    <m/>
    <m/>
    <m/>
    <m/>
    <m/>
    <m/>
    <m/>
    <m/>
    <m/>
    <n v="6000"/>
    <m/>
    <m/>
    <m/>
    <m/>
    <m/>
    <m/>
    <m/>
    <m/>
    <m/>
    <m/>
    <m/>
    <m/>
    <m/>
    <m/>
    <m/>
    <m/>
    <m/>
    <m/>
    <m/>
    <m/>
    <m/>
    <m/>
    <m/>
    <m/>
    <m/>
    <m/>
    <m/>
    <m/>
    <m/>
    <m/>
    <m/>
    <m/>
    <m/>
    <m/>
    <m/>
    <m/>
    <m/>
    <m/>
    <m/>
    <m/>
    <m/>
    <m/>
    <m/>
    <m/>
    <m/>
    <m/>
    <n v="0"/>
    <n v="50000"/>
    <n v="64566"/>
    <n v="114566"/>
    <s v="Dean or other administrator"/>
    <m/>
    <s v="M.A. (subject other than librarianship)"/>
    <s v="no"/>
    <s v="None"/>
    <m/>
    <m/>
    <m/>
    <m/>
    <m/>
    <n v="463"/>
    <n v="900"/>
    <n v="14617"/>
    <n v="259"/>
    <n v="0"/>
    <n v="71929"/>
    <m/>
    <n v="79"/>
    <n v="3153"/>
    <n v="510"/>
    <m/>
    <m/>
    <n v="50"/>
    <n v="0"/>
    <n v="50"/>
    <n v="0"/>
    <m/>
    <m/>
    <n v="6"/>
    <m/>
    <m/>
    <m/>
    <m/>
    <m/>
    <m/>
    <m/>
    <m/>
    <m/>
    <m/>
    <n v="1.75"/>
    <n v="4"/>
    <n v="9"/>
    <n v="4"/>
    <m/>
    <n v="5"/>
    <n v="5"/>
    <n v="4224"/>
    <s v="Estimate"/>
    <m/>
    <n v="2520"/>
    <m/>
    <n v="3187"/>
    <m/>
    <m/>
    <m/>
    <n v="1624"/>
    <m/>
    <n v="7331"/>
    <m/>
    <m/>
    <n v="5"/>
    <n v="5"/>
    <n v="35"/>
    <n v="10"/>
    <m/>
    <m/>
    <m/>
    <m/>
    <m/>
    <m/>
    <m/>
    <m/>
    <m/>
    <m/>
    <m/>
    <m/>
    <m/>
    <n v="1025"/>
    <m/>
    <m/>
    <n v="41"/>
    <m/>
    <m/>
    <m/>
    <m/>
    <m/>
    <m/>
    <m/>
    <m/>
    <m/>
    <m/>
    <n v="2"/>
    <n v="8"/>
    <n v="189"/>
    <n v="57"/>
    <n v="48"/>
    <n v="48"/>
    <n v="0"/>
    <n v="0"/>
    <m/>
    <m/>
    <m/>
    <m/>
    <m/>
    <m/>
    <m/>
    <m/>
    <m/>
    <m/>
    <m/>
    <m/>
    <m/>
    <m/>
    <m/>
    <m/>
    <m/>
    <m/>
    <m/>
    <m/>
    <m/>
    <m/>
    <m/>
    <m/>
    <m/>
    <m/>
    <m/>
    <m/>
    <m/>
    <m/>
    <m/>
    <m/>
    <m/>
    <m/>
    <m/>
    <m/>
    <m/>
    <m/>
    <m/>
    <m/>
    <m/>
    <m/>
    <m/>
    <m/>
    <m/>
    <m/>
    <m/>
    <m/>
    <m/>
    <m/>
    <m/>
    <m/>
    <m/>
    <n v="0"/>
    <n v="0"/>
    <m/>
    <m/>
    <m/>
    <m/>
    <n v="0"/>
    <m/>
    <m/>
    <m/>
    <m/>
    <m/>
    <m/>
    <m/>
    <m/>
    <m/>
    <m/>
    <m/>
    <m/>
    <m/>
    <m/>
    <m/>
    <m/>
    <m/>
    <m/>
    <m/>
    <m/>
    <m/>
    <m/>
    <m/>
    <m/>
    <m/>
    <m/>
    <m/>
    <m/>
    <n v="2006.8699999999747"/>
    <x v="0"/>
    <s v="Small"/>
  </r>
  <r>
    <s v="Coast CCD"/>
    <x v="98"/>
    <s v="833"/>
    <s v="Multi-College District"/>
    <n v="20070"/>
    <x v="1"/>
    <n v="18503.677523809609"/>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2"/>
    <s v="Medium"/>
  </r>
  <r>
    <s v="Palomar CCD"/>
    <x v="99"/>
    <s v="061"/>
    <s v="Single College District"/>
    <n v="20070"/>
    <x v="1"/>
    <n v="19096.047047619089"/>
    <n v="45000"/>
    <m/>
    <m/>
    <n v="4"/>
    <m/>
    <m/>
    <m/>
    <m/>
    <m/>
    <m/>
    <m/>
    <m/>
    <m/>
    <n v="28"/>
    <m/>
    <s v="Wireless Access"/>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Department chair (Faculty position)"/>
    <m/>
    <m/>
    <s v="yes"/>
    <m/>
    <m/>
    <s v="Stipend"/>
    <m/>
    <m/>
    <m/>
    <m/>
    <m/>
    <m/>
    <m/>
    <m/>
    <m/>
    <m/>
    <m/>
    <m/>
    <m/>
    <m/>
    <m/>
    <m/>
    <m/>
    <m/>
    <m/>
    <m/>
    <m/>
    <m/>
    <m/>
    <m/>
    <m/>
    <m/>
    <m/>
    <m/>
    <m/>
    <m/>
    <m/>
    <m/>
    <m/>
    <m/>
    <m/>
    <n v="0"/>
    <m/>
    <m/>
    <m/>
    <m/>
    <m/>
    <m/>
    <m/>
    <m/>
    <m/>
    <m/>
    <m/>
    <m/>
    <m/>
    <m/>
    <m/>
    <m/>
    <m/>
    <m/>
    <m/>
    <m/>
    <m/>
    <m/>
    <m/>
    <m/>
    <m/>
    <m/>
    <m/>
    <m/>
    <m/>
    <m/>
    <m/>
    <m/>
    <m/>
    <m/>
    <m/>
    <m/>
    <m/>
    <m/>
    <m/>
    <m/>
    <m/>
    <m/>
    <m/>
    <m/>
    <m/>
    <m/>
    <m/>
    <m/>
    <n v="11"/>
    <n v="11"/>
    <m/>
    <n v="67"/>
    <m/>
    <m/>
    <n v="4"/>
    <n v="0"/>
    <m/>
    <m/>
    <m/>
    <m/>
    <m/>
    <m/>
    <m/>
    <m/>
    <m/>
    <m/>
    <m/>
    <m/>
    <m/>
    <m/>
    <m/>
    <m/>
    <m/>
    <m/>
    <m/>
    <m/>
    <m/>
    <m/>
    <m/>
    <m/>
    <m/>
    <m/>
    <m/>
    <m/>
    <m/>
    <m/>
    <m/>
    <m/>
    <m/>
    <m/>
    <m/>
    <m/>
    <m/>
    <m/>
    <m/>
    <m/>
    <m/>
    <m/>
    <m/>
    <m/>
    <m/>
    <m/>
    <m/>
    <m/>
    <m/>
    <m/>
    <m/>
    <m/>
    <m/>
    <n v="4"/>
    <n v="0"/>
    <m/>
    <m/>
    <m/>
    <m/>
    <m/>
    <m/>
    <m/>
    <m/>
    <m/>
    <m/>
    <m/>
    <m/>
    <m/>
    <m/>
    <m/>
    <m/>
    <m/>
    <m/>
    <m/>
    <m/>
    <m/>
    <m/>
    <m/>
    <m/>
    <m/>
    <m/>
    <m/>
    <m/>
    <m/>
    <m/>
    <m/>
    <m/>
    <m/>
    <e v="#DIV/0!"/>
    <x v="2"/>
    <s v="Medium"/>
  </r>
  <r>
    <s v="Kern CCD"/>
    <x v="100"/>
    <s v="523"/>
    <s v="Multi-College District"/>
    <n v="20070"/>
    <x v="1"/>
    <n v="2696.2011428571263"/>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Los Rios CCD"/>
    <x v="101"/>
    <s v="233"/>
    <s v="Multi-College District"/>
    <n v="20070"/>
    <x v="1"/>
    <n v="16524.070476190533"/>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9"/>
    <m/>
    <m/>
    <m/>
    <m/>
    <m/>
    <m/>
    <m/>
    <m/>
    <m/>
    <m/>
    <m/>
    <n v="9"/>
    <n v="31"/>
    <n v="9"/>
    <m/>
    <n v="22"/>
    <n v="2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836.007830687837"/>
    <x v="2"/>
    <s v="Medium"/>
  </r>
  <r>
    <s v="San Bernardino CCD"/>
    <x v="102"/>
    <s v="982"/>
    <s v="Multi-College District"/>
    <n v="20070"/>
    <x v="1"/>
    <n v="8957.5822857142011"/>
    <n v="40000"/>
    <m/>
    <n v="103"/>
    <n v="4"/>
    <m/>
    <m/>
    <m/>
    <m/>
    <m/>
    <m/>
    <n v="70"/>
    <m/>
    <m/>
    <n v="9"/>
    <m/>
    <s v="103 + Wireless Access"/>
    <m/>
    <m/>
    <m/>
    <m/>
    <m/>
    <s v="(blank)"/>
    <m/>
    <m/>
    <m/>
    <m/>
    <m/>
    <m/>
    <m/>
    <m/>
    <s v="(blank)"/>
    <m/>
    <m/>
    <s v="(blank)"/>
    <m/>
    <m/>
    <m/>
    <m/>
    <m/>
    <m/>
    <m/>
    <m/>
    <m/>
    <m/>
    <m/>
    <m/>
    <m/>
    <m/>
    <m/>
    <m/>
    <m/>
    <m/>
    <m/>
    <m/>
    <m/>
    <m/>
    <m/>
    <m/>
    <m/>
    <m/>
    <n v="0"/>
    <m/>
    <n v="0"/>
    <n v="0"/>
    <n v="0"/>
    <n v="0"/>
    <m/>
    <m/>
    <n v="0"/>
    <n v="0"/>
    <n v="0"/>
    <m/>
    <m/>
    <m/>
    <m/>
    <m/>
    <m/>
    <m/>
    <m/>
    <m/>
    <m/>
    <m/>
    <m/>
    <m/>
    <m/>
    <m/>
    <m/>
    <m/>
    <m/>
    <m/>
    <m/>
    <m/>
    <m/>
    <m/>
    <m/>
    <m/>
    <m/>
    <m/>
    <m/>
    <m/>
    <m/>
    <m/>
    <m/>
    <m/>
    <m/>
    <m/>
    <m/>
    <m/>
    <m/>
    <m/>
    <m/>
    <m/>
    <m/>
    <m/>
    <m/>
    <m/>
    <m/>
    <m/>
    <m/>
    <m/>
    <m/>
    <m/>
    <m/>
    <m/>
    <m/>
    <m/>
    <m/>
    <m/>
    <m/>
    <m/>
    <m/>
    <m/>
    <m/>
    <m/>
    <m/>
    <m/>
    <m/>
    <m/>
    <m/>
    <m/>
    <m/>
    <m/>
    <m/>
    <m/>
    <m/>
    <m/>
    <m/>
    <m/>
    <m/>
    <m/>
    <m/>
    <m/>
    <m/>
    <m/>
    <m/>
    <m/>
    <m/>
    <m/>
    <m/>
    <m/>
    <m/>
    <m/>
    <m/>
    <m/>
    <m/>
    <m/>
    <m/>
    <m/>
    <m/>
    <m/>
    <m/>
    <m/>
    <m/>
    <m/>
    <m/>
    <m/>
    <m/>
    <m/>
    <m/>
    <m/>
    <m/>
    <m/>
    <m/>
    <m/>
    <m/>
    <m/>
    <m/>
    <m/>
    <m/>
    <m/>
    <m/>
    <m/>
    <m/>
    <s v="Dean or other administrator"/>
    <m/>
    <m/>
    <s v="yes"/>
    <m/>
    <m/>
    <m/>
    <m/>
    <m/>
    <s v="No Library Faculty Coordinator or Department Chair--all work done by Dean."/>
    <m/>
    <m/>
    <m/>
    <m/>
    <m/>
    <m/>
    <m/>
    <m/>
    <m/>
    <m/>
    <m/>
    <m/>
    <m/>
    <m/>
    <m/>
    <m/>
    <m/>
    <m/>
    <n v="3"/>
    <m/>
    <m/>
    <m/>
    <m/>
    <m/>
    <m/>
    <m/>
    <m/>
    <m/>
    <m/>
    <m/>
    <m/>
    <m/>
    <n v="0"/>
    <m/>
    <n v="13"/>
    <m/>
    <m/>
    <s v="Actual"/>
    <m/>
    <m/>
    <m/>
    <m/>
    <m/>
    <m/>
    <m/>
    <m/>
    <m/>
    <m/>
    <m/>
    <m/>
    <m/>
    <m/>
    <m/>
    <m/>
    <m/>
    <m/>
    <m/>
    <m/>
    <m/>
    <m/>
    <m/>
    <m/>
    <m/>
    <m/>
    <m/>
    <m/>
    <m/>
    <m/>
    <m/>
    <m/>
    <m/>
    <m/>
    <m/>
    <m/>
    <m/>
    <m/>
    <m/>
    <m/>
    <m/>
    <m/>
    <m/>
    <n v="9"/>
    <n v="10"/>
    <m/>
    <m/>
    <m/>
    <m/>
    <n v="9"/>
    <n v="0"/>
    <m/>
    <m/>
    <m/>
    <m/>
    <m/>
    <m/>
    <m/>
    <m/>
    <m/>
    <m/>
    <m/>
    <m/>
    <m/>
    <m/>
    <m/>
    <m/>
    <m/>
    <m/>
    <m/>
    <m/>
    <m/>
    <m/>
    <m/>
    <m/>
    <m/>
    <m/>
    <m/>
    <m/>
    <m/>
    <m/>
    <m/>
    <m/>
    <m/>
    <m/>
    <m/>
    <m/>
    <m/>
    <m/>
    <m/>
    <m/>
    <m/>
    <m/>
    <m/>
    <m/>
    <m/>
    <m/>
    <m/>
    <m/>
    <m/>
    <m/>
    <m/>
    <m/>
    <m/>
    <n v="5"/>
    <n v="0"/>
    <m/>
    <m/>
    <m/>
    <m/>
    <m/>
    <m/>
    <m/>
    <m/>
    <m/>
    <m/>
    <m/>
    <m/>
    <m/>
    <m/>
    <m/>
    <m/>
    <m/>
    <m/>
    <m/>
    <m/>
    <m/>
    <m/>
    <m/>
    <m/>
    <m/>
    <m/>
    <m/>
    <m/>
    <m/>
    <m/>
    <m/>
    <m/>
    <m/>
    <e v="#DIV/0!"/>
    <x v="0"/>
    <s v="Small"/>
  </r>
  <r>
    <s v="San Diego CCD"/>
    <x v="103"/>
    <s v="071"/>
    <s v="Multi-College District"/>
    <n v="20070"/>
    <x v="1"/>
    <n v="10451.246285714338"/>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0"/>
    <s v="Medium"/>
  </r>
  <r>
    <s v="San Diego CCD"/>
    <x v="104"/>
    <s v="072"/>
    <s v="Multi-College District"/>
    <n v="20070"/>
    <x v="1"/>
    <n v="14237.67066666666"/>
    <n v="59201"/>
    <m/>
    <n v="78"/>
    <n v="35"/>
    <m/>
    <m/>
    <m/>
    <m/>
    <m/>
    <m/>
    <n v="78"/>
    <m/>
    <m/>
    <n v="70"/>
    <n v="808"/>
    <n v="64"/>
    <m/>
    <m/>
    <m/>
    <m/>
    <m/>
    <s v="(blank)"/>
    <m/>
    <m/>
    <m/>
    <n v="65213"/>
    <m/>
    <m/>
    <m/>
    <m/>
    <n v="51000"/>
    <m/>
    <m/>
    <n v="116213"/>
    <n v="45000"/>
    <m/>
    <m/>
    <m/>
    <m/>
    <m/>
    <m/>
    <m/>
    <m/>
    <n v="45000"/>
    <m/>
    <m/>
    <n v="90000"/>
    <m/>
    <m/>
    <m/>
    <m/>
    <m/>
    <m/>
    <m/>
    <m/>
    <m/>
    <m/>
    <m/>
    <m/>
    <m/>
    <m/>
    <m/>
    <m/>
    <m/>
    <m/>
    <n v="8700"/>
    <m/>
    <m/>
    <n v="10328"/>
    <m/>
    <n v="19328"/>
    <m/>
    <m/>
    <m/>
    <m/>
    <m/>
    <m/>
    <m/>
    <m/>
    <m/>
    <m/>
    <m/>
    <m/>
    <m/>
    <m/>
    <m/>
    <m/>
    <m/>
    <m/>
    <m/>
    <m/>
    <m/>
    <m/>
    <m/>
    <m/>
    <n v="2400"/>
    <m/>
    <m/>
    <m/>
    <m/>
    <m/>
    <m/>
    <n v="43729"/>
    <m/>
    <m/>
    <n v="46129"/>
    <m/>
    <m/>
    <m/>
    <m/>
    <m/>
    <m/>
    <m/>
    <m/>
    <m/>
    <m/>
    <m/>
    <m/>
    <m/>
    <m/>
    <m/>
    <m/>
    <m/>
    <m/>
    <m/>
    <m/>
    <m/>
    <m/>
    <m/>
    <m/>
    <m/>
    <m/>
    <n v="7340"/>
    <m/>
    <m/>
    <n v="15000"/>
    <m/>
    <m/>
    <m/>
    <m/>
    <m/>
    <m/>
    <n v="22340"/>
    <m/>
    <m/>
    <m/>
    <m/>
    <m/>
    <m/>
    <m/>
    <m/>
    <m/>
    <m/>
    <m/>
    <m/>
    <m/>
    <m/>
    <m/>
    <m/>
    <m/>
    <m/>
    <m/>
    <m/>
    <m/>
    <m/>
    <m/>
    <m/>
    <m/>
    <m/>
    <m/>
    <m/>
    <m/>
    <m/>
    <m/>
    <m/>
    <m/>
    <m/>
    <m/>
    <m/>
    <n v="21094"/>
    <m/>
    <m/>
    <m/>
    <m/>
    <m/>
    <m/>
    <m/>
    <m/>
    <m/>
    <n v="21094"/>
    <n v="206213"/>
    <n v="87797"/>
    <n v="315104"/>
    <s v="Dean or other administrator"/>
    <m/>
    <s v="M.A. (subject other than librarianship)"/>
    <s v="no"/>
    <m/>
    <m/>
    <m/>
    <m/>
    <m/>
    <s v="Educational Service Units (ESU) .096"/>
    <n v="3872"/>
    <n v="2589"/>
    <n v="21797"/>
    <n v="192"/>
    <n v="276"/>
    <n v="98799"/>
    <m/>
    <n v="432"/>
    <n v="3339"/>
    <n v="4408"/>
    <m/>
    <m/>
    <n v="462"/>
    <n v="522"/>
    <n v="140373"/>
    <n v="563"/>
    <m/>
    <m/>
    <n v="7"/>
    <m/>
    <m/>
    <m/>
    <m/>
    <m/>
    <m/>
    <m/>
    <m/>
    <m/>
    <m/>
    <n v="8"/>
    <n v="7"/>
    <n v="19"/>
    <n v="7"/>
    <m/>
    <n v="12"/>
    <n v="12"/>
    <n v="16509"/>
    <s v="Actual"/>
    <n v="27827"/>
    <n v="16353"/>
    <n v="24552"/>
    <n v="1921"/>
    <m/>
    <m/>
    <m/>
    <n v="2314"/>
    <m/>
    <n v="72967"/>
    <m/>
    <m/>
    <n v="108"/>
    <n v="102"/>
    <n v="525"/>
    <n v="454"/>
    <m/>
    <m/>
    <m/>
    <m/>
    <m/>
    <m/>
    <m/>
    <m/>
    <m/>
    <m/>
    <m/>
    <m/>
    <m/>
    <n v="4325"/>
    <m/>
    <m/>
    <n v="201"/>
    <m/>
    <m/>
    <m/>
    <m/>
    <m/>
    <m/>
    <m/>
    <m/>
    <m/>
    <m/>
    <n v="1"/>
    <n v="1"/>
    <n v="49"/>
    <n v="77.5"/>
    <n v="50"/>
    <n v="18"/>
    <n v="7.5"/>
    <n v="0"/>
    <m/>
    <m/>
    <m/>
    <m/>
    <m/>
    <m/>
    <m/>
    <m/>
    <m/>
    <m/>
    <m/>
    <m/>
    <m/>
    <m/>
    <m/>
    <m/>
    <m/>
    <m/>
    <m/>
    <m/>
    <m/>
    <m/>
    <m/>
    <m/>
    <m/>
    <m/>
    <m/>
    <m/>
    <m/>
    <m/>
    <m/>
    <m/>
    <m/>
    <m/>
    <m/>
    <m/>
    <m/>
    <m/>
    <m/>
    <m/>
    <m/>
    <m/>
    <m/>
    <m/>
    <m/>
    <m/>
    <m/>
    <m/>
    <m/>
    <m/>
    <m/>
    <m/>
    <m/>
    <n v="7.5"/>
    <n v="0"/>
    <m/>
    <m/>
    <n v="658615"/>
    <m/>
    <n v="0"/>
    <m/>
    <m/>
    <m/>
    <m/>
    <m/>
    <m/>
    <m/>
    <m/>
    <m/>
    <m/>
    <m/>
    <m/>
    <m/>
    <m/>
    <m/>
    <m/>
    <m/>
    <m/>
    <m/>
    <m/>
    <m/>
    <m/>
    <m/>
    <m/>
    <m/>
    <m/>
    <m/>
    <m/>
    <n v="2033.9529523809513"/>
    <x v="2"/>
    <s v="Medium"/>
  </r>
  <r>
    <s v="San Francisco CCD"/>
    <x v="105"/>
    <s v="361"/>
    <s v="Single College District"/>
    <n v="20070"/>
    <x v="1"/>
    <n v="29085.563809523697"/>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2"/>
    <s v="Large"/>
  </r>
  <r>
    <s v="San Joaquin Delta CCD"/>
    <x v="106"/>
    <s v="551"/>
    <s v="Single College District"/>
    <n v="20070"/>
    <x v="1"/>
    <n v="14826.876380952339"/>
    <n v="47039"/>
    <m/>
    <n v="44"/>
    <n v="3"/>
    <m/>
    <m/>
    <m/>
    <m/>
    <m/>
    <m/>
    <n v="35"/>
    <m/>
    <m/>
    <n v="35"/>
    <n v="536"/>
    <n v="5"/>
    <m/>
    <m/>
    <m/>
    <m/>
    <m/>
    <s v="(blank)"/>
    <m/>
    <m/>
    <m/>
    <m/>
    <m/>
    <m/>
    <m/>
    <m/>
    <s v="(blank)"/>
    <m/>
    <m/>
    <s v="(blank)"/>
    <n v="2396"/>
    <m/>
    <m/>
    <m/>
    <m/>
    <m/>
    <m/>
    <m/>
    <m/>
    <n v="56688"/>
    <m/>
    <m/>
    <m/>
    <m/>
    <m/>
    <m/>
    <m/>
    <m/>
    <m/>
    <m/>
    <m/>
    <m/>
    <n v="14495"/>
    <m/>
    <m/>
    <m/>
    <m/>
    <m/>
    <m/>
    <m/>
    <m/>
    <n v="5101"/>
    <m/>
    <m/>
    <m/>
    <m/>
    <m/>
    <m/>
    <m/>
    <m/>
    <m/>
    <m/>
    <m/>
    <m/>
    <m/>
    <m/>
    <m/>
    <m/>
    <m/>
    <m/>
    <m/>
    <m/>
    <m/>
    <m/>
    <m/>
    <m/>
    <m/>
    <m/>
    <m/>
    <m/>
    <m/>
    <m/>
    <m/>
    <m/>
    <m/>
    <m/>
    <m/>
    <m/>
    <n v="31263"/>
    <n v="95000"/>
    <m/>
    <m/>
    <m/>
    <m/>
    <m/>
    <m/>
    <m/>
    <m/>
    <m/>
    <m/>
    <m/>
    <m/>
    <m/>
    <m/>
    <m/>
    <m/>
    <m/>
    <m/>
    <m/>
    <m/>
    <m/>
    <m/>
    <m/>
    <m/>
    <m/>
    <m/>
    <m/>
    <m/>
    <m/>
    <m/>
    <m/>
    <m/>
    <m/>
    <m/>
    <m/>
    <n v="17600"/>
    <m/>
    <m/>
    <m/>
    <m/>
    <m/>
    <m/>
    <m/>
    <m/>
    <m/>
    <m/>
    <m/>
    <m/>
    <m/>
    <m/>
    <m/>
    <m/>
    <m/>
    <m/>
    <m/>
    <m/>
    <m/>
    <m/>
    <m/>
    <m/>
    <m/>
    <m/>
    <m/>
    <m/>
    <m/>
    <m/>
    <m/>
    <m/>
    <m/>
    <m/>
    <m/>
    <m/>
    <m/>
    <m/>
    <m/>
    <m/>
    <m/>
    <m/>
    <m/>
    <m/>
    <m/>
    <m/>
    <m/>
    <m/>
    <m/>
    <m/>
    <m/>
    <m/>
    <m/>
    <s v="Dean or other administrator"/>
    <m/>
    <m/>
    <s v="yes"/>
    <s v="None"/>
    <m/>
    <m/>
    <m/>
    <m/>
    <m/>
    <n v="3067"/>
    <n v="7234"/>
    <n v="17216"/>
    <n v="439"/>
    <n v="0"/>
    <n v="97238"/>
    <m/>
    <n v="495"/>
    <n v="4066"/>
    <n v="3257"/>
    <m/>
    <m/>
    <n v="190"/>
    <n v="190"/>
    <n v="20"/>
    <n v="495"/>
    <m/>
    <m/>
    <n v="4"/>
    <m/>
    <m/>
    <m/>
    <m/>
    <m/>
    <m/>
    <m/>
    <m/>
    <m/>
    <m/>
    <n v="3"/>
    <m/>
    <m/>
    <n v="0"/>
    <m/>
    <n v="10"/>
    <m/>
    <n v="29583"/>
    <s v="Estimate"/>
    <n v="27113"/>
    <n v="13287"/>
    <n v="0"/>
    <n v="5983"/>
    <m/>
    <m/>
    <m/>
    <n v="226"/>
    <m/>
    <n v="46383"/>
    <m/>
    <m/>
    <n v="239"/>
    <n v="293"/>
    <n v="51"/>
    <n v="51"/>
    <m/>
    <m/>
    <m/>
    <m/>
    <m/>
    <m/>
    <m/>
    <m/>
    <m/>
    <m/>
    <m/>
    <m/>
    <m/>
    <n v="2131"/>
    <m/>
    <m/>
    <n v="94"/>
    <m/>
    <m/>
    <m/>
    <m/>
    <m/>
    <m/>
    <m/>
    <m/>
    <m/>
    <m/>
    <n v="3"/>
    <n v="3"/>
    <n v="82"/>
    <n v="58"/>
    <n v="58"/>
    <n v="58"/>
    <n v="0"/>
    <n v="0"/>
    <m/>
    <m/>
    <m/>
    <m/>
    <m/>
    <m/>
    <m/>
    <m/>
    <m/>
    <m/>
    <m/>
    <m/>
    <m/>
    <m/>
    <m/>
    <m/>
    <m/>
    <m/>
    <m/>
    <m/>
    <m/>
    <m/>
    <m/>
    <m/>
    <m/>
    <m/>
    <m/>
    <m/>
    <m/>
    <m/>
    <m/>
    <m/>
    <m/>
    <m/>
    <m/>
    <m/>
    <m/>
    <m/>
    <m/>
    <m/>
    <m/>
    <m/>
    <m/>
    <m/>
    <m/>
    <m/>
    <m/>
    <m/>
    <m/>
    <m/>
    <m/>
    <m/>
    <m/>
    <n v="0"/>
    <n v="0"/>
    <m/>
    <m/>
    <n v="629528"/>
    <m/>
    <n v="893"/>
    <m/>
    <m/>
    <m/>
    <m/>
    <m/>
    <m/>
    <m/>
    <m/>
    <m/>
    <m/>
    <m/>
    <m/>
    <m/>
    <m/>
    <m/>
    <m/>
    <m/>
    <m/>
    <m/>
    <m/>
    <m/>
    <m/>
    <m/>
    <m/>
    <m/>
    <m/>
    <m/>
    <m/>
    <e v="#DIV/0!"/>
    <x v="2"/>
    <s v="Medium"/>
  </r>
  <r>
    <s v="Santa Monica CCD"/>
    <x v="107"/>
    <s v="781"/>
    <s v="Single College District"/>
    <n v="20070"/>
    <x v="1"/>
    <n v="24209.750095238098"/>
    <n v="95000"/>
    <m/>
    <n v="250"/>
    <n v="21"/>
    <m/>
    <m/>
    <m/>
    <m/>
    <m/>
    <m/>
    <n v="47"/>
    <m/>
    <m/>
    <n v="130"/>
    <n v="1350"/>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2"/>
    <s v="Large"/>
  </r>
  <r>
    <s v="Sonoma CCD"/>
    <x v="108"/>
    <s v="261"/>
    <s v="Single College District"/>
    <n v="20070"/>
    <x v="1"/>
    <n v="17306.672952380974"/>
    <n v="99500"/>
    <m/>
    <n v="446"/>
    <n v="31"/>
    <m/>
    <m/>
    <m/>
    <m/>
    <m/>
    <m/>
    <n v="30"/>
    <m/>
    <m/>
    <n v="198"/>
    <n v="1045"/>
    <n v="150"/>
    <m/>
    <m/>
    <m/>
    <m/>
    <m/>
    <n v="0"/>
    <m/>
    <m/>
    <m/>
    <n v="120000"/>
    <m/>
    <m/>
    <m/>
    <m/>
    <n v="0"/>
    <m/>
    <m/>
    <n v="120000"/>
    <n v="67751"/>
    <m/>
    <m/>
    <m/>
    <m/>
    <m/>
    <m/>
    <m/>
    <m/>
    <m/>
    <m/>
    <m/>
    <m/>
    <m/>
    <m/>
    <m/>
    <m/>
    <m/>
    <m/>
    <m/>
    <m/>
    <m/>
    <m/>
    <m/>
    <m/>
    <m/>
    <m/>
    <m/>
    <m/>
    <n v="5100"/>
    <m/>
    <m/>
    <m/>
    <m/>
    <m/>
    <m/>
    <m/>
    <m/>
    <m/>
    <m/>
    <m/>
    <m/>
    <m/>
    <m/>
    <m/>
    <m/>
    <m/>
    <m/>
    <m/>
    <m/>
    <m/>
    <m/>
    <m/>
    <m/>
    <m/>
    <m/>
    <m/>
    <m/>
    <m/>
    <m/>
    <m/>
    <n v="68917"/>
    <m/>
    <m/>
    <m/>
    <m/>
    <m/>
    <m/>
    <m/>
    <m/>
    <m/>
    <m/>
    <m/>
    <m/>
    <m/>
    <m/>
    <m/>
    <m/>
    <m/>
    <m/>
    <m/>
    <m/>
    <m/>
    <m/>
    <m/>
    <m/>
    <m/>
    <m/>
    <m/>
    <m/>
    <m/>
    <m/>
    <m/>
    <m/>
    <m/>
    <m/>
    <m/>
    <m/>
    <m/>
    <m/>
    <m/>
    <n v="25000"/>
    <m/>
    <m/>
    <m/>
    <m/>
    <m/>
    <m/>
    <m/>
    <m/>
    <m/>
    <m/>
    <m/>
    <m/>
    <m/>
    <m/>
    <m/>
    <m/>
    <m/>
    <m/>
    <m/>
    <m/>
    <m/>
    <m/>
    <m/>
    <m/>
    <m/>
    <m/>
    <m/>
    <m/>
    <m/>
    <m/>
    <m/>
    <m/>
    <m/>
    <m/>
    <m/>
    <m/>
    <m/>
    <m/>
    <m/>
    <m/>
    <m/>
    <m/>
    <m/>
    <n v="22239"/>
    <m/>
    <m/>
    <m/>
    <m/>
    <m/>
    <m/>
    <m/>
    <m/>
    <m/>
    <m/>
    <n v="120000"/>
    <m/>
    <n v="120000"/>
    <s v="Dean or other administrator"/>
    <m/>
    <m/>
    <s v="yes"/>
    <m/>
    <m/>
    <m/>
    <m/>
    <m/>
    <s v="25%"/>
    <n v="3172"/>
    <n v="11990"/>
    <m/>
    <n v="399"/>
    <m/>
    <n v="125298"/>
    <m/>
    <n v="842"/>
    <m/>
    <n v="287"/>
    <m/>
    <m/>
    <m/>
    <m/>
    <n v="191061"/>
    <n v="5"/>
    <m/>
    <m/>
    <n v="7"/>
    <m/>
    <m/>
    <m/>
    <m/>
    <m/>
    <m/>
    <m/>
    <m/>
    <m/>
    <m/>
    <m/>
    <n v="7.99"/>
    <n v="19.64"/>
    <n v="7.99"/>
    <m/>
    <n v="13"/>
    <n v="11.65"/>
    <m/>
    <m/>
    <n v="23017"/>
    <n v="13092"/>
    <n v="22014"/>
    <m/>
    <m/>
    <m/>
    <m/>
    <n v="8327"/>
    <m/>
    <m/>
    <m/>
    <m/>
    <n v="457"/>
    <n v="449"/>
    <n v="568"/>
    <n v="342"/>
    <m/>
    <m/>
    <m/>
    <m/>
    <m/>
    <m/>
    <m/>
    <m/>
    <m/>
    <m/>
    <m/>
    <m/>
    <m/>
    <m/>
    <m/>
    <m/>
    <n v="63"/>
    <m/>
    <m/>
    <m/>
    <m/>
    <m/>
    <m/>
    <m/>
    <m/>
    <m/>
    <m/>
    <n v="3"/>
    <n v="51"/>
    <n v="1257"/>
    <n v="67.25"/>
    <n v="0"/>
    <n v="0"/>
    <n v="5"/>
    <n v="0"/>
    <m/>
    <m/>
    <m/>
    <m/>
    <m/>
    <m/>
    <m/>
    <m/>
    <m/>
    <m/>
    <m/>
    <m/>
    <m/>
    <m/>
    <m/>
    <m/>
    <m/>
    <m/>
    <m/>
    <m/>
    <m/>
    <m/>
    <m/>
    <m/>
    <m/>
    <m/>
    <m/>
    <m/>
    <m/>
    <m/>
    <m/>
    <m/>
    <m/>
    <m/>
    <m/>
    <m/>
    <m/>
    <m/>
    <m/>
    <m/>
    <m/>
    <m/>
    <m/>
    <m/>
    <m/>
    <m/>
    <m/>
    <m/>
    <m/>
    <m/>
    <m/>
    <m/>
    <m/>
    <n v="5"/>
    <n v="0"/>
    <m/>
    <m/>
    <n v="524172"/>
    <m/>
    <m/>
    <m/>
    <m/>
    <m/>
    <m/>
    <m/>
    <m/>
    <m/>
    <m/>
    <m/>
    <m/>
    <m/>
    <m/>
    <m/>
    <m/>
    <m/>
    <m/>
    <m/>
    <m/>
    <m/>
    <m/>
    <m/>
    <m/>
    <m/>
    <m/>
    <m/>
    <m/>
    <m/>
    <m/>
    <n v="2166.0416711365424"/>
    <x v="2"/>
    <s v="Medium"/>
  </r>
  <r>
    <s v="Rancho Santiago CCD"/>
    <x v="109"/>
    <s v="873"/>
    <s v="Multi-College District"/>
    <n v="20070"/>
    <x v="1"/>
    <n v="6821.4834285714569"/>
    <n v="30000"/>
    <m/>
    <n v="76"/>
    <n v="13"/>
    <m/>
    <m/>
    <m/>
    <m/>
    <m/>
    <m/>
    <n v="36"/>
    <m/>
    <m/>
    <n v="62"/>
    <n v="442"/>
    <n v="1"/>
    <m/>
    <m/>
    <m/>
    <m/>
    <m/>
    <n v="0"/>
    <m/>
    <m/>
    <m/>
    <m/>
    <m/>
    <m/>
    <m/>
    <m/>
    <n v="30000"/>
    <n v="209952"/>
    <m/>
    <n v="239952"/>
    <n v="1117"/>
    <m/>
    <m/>
    <m/>
    <m/>
    <m/>
    <m/>
    <m/>
    <m/>
    <m/>
    <n v="3000"/>
    <m/>
    <n v="4117"/>
    <m/>
    <m/>
    <m/>
    <m/>
    <m/>
    <m/>
    <m/>
    <m/>
    <m/>
    <m/>
    <m/>
    <m/>
    <n v="0"/>
    <n v="6315"/>
    <m/>
    <m/>
    <m/>
    <m/>
    <m/>
    <m/>
    <m/>
    <m/>
    <m/>
    <n v="6315"/>
    <m/>
    <m/>
    <m/>
    <m/>
    <m/>
    <m/>
    <m/>
    <m/>
    <m/>
    <m/>
    <m/>
    <m/>
    <m/>
    <m/>
    <m/>
    <m/>
    <m/>
    <m/>
    <m/>
    <m/>
    <m/>
    <m/>
    <m/>
    <m/>
    <m/>
    <m/>
    <m/>
    <m/>
    <m/>
    <m/>
    <m/>
    <n v="43173"/>
    <m/>
    <m/>
    <n v="43173"/>
    <m/>
    <m/>
    <m/>
    <m/>
    <m/>
    <m/>
    <m/>
    <m/>
    <m/>
    <m/>
    <m/>
    <m/>
    <m/>
    <m/>
    <m/>
    <m/>
    <m/>
    <m/>
    <m/>
    <m/>
    <m/>
    <m/>
    <m/>
    <m/>
    <m/>
    <m/>
    <n v="1000"/>
    <m/>
    <m/>
    <m/>
    <m/>
    <m/>
    <m/>
    <m/>
    <m/>
    <m/>
    <n v="1000"/>
    <m/>
    <m/>
    <m/>
    <m/>
    <m/>
    <m/>
    <m/>
    <m/>
    <m/>
    <m/>
    <m/>
    <m/>
    <m/>
    <m/>
    <m/>
    <m/>
    <m/>
    <m/>
    <m/>
    <m/>
    <m/>
    <m/>
    <m/>
    <m/>
    <m/>
    <m/>
    <m/>
    <m/>
    <m/>
    <m/>
    <m/>
    <m/>
    <m/>
    <m/>
    <m/>
    <m/>
    <m/>
    <m/>
    <m/>
    <m/>
    <m/>
    <m/>
    <m/>
    <m/>
    <m/>
    <m/>
    <n v="0"/>
    <n v="244069"/>
    <n v="50488"/>
    <n v="294557"/>
    <s v="Department chair (Faculty position)"/>
    <m/>
    <s v="PhD"/>
    <s v="yes"/>
    <m/>
    <s v="Release time"/>
    <m/>
    <m/>
    <m/>
    <m/>
    <n v="4124"/>
    <n v="2847"/>
    <n v="5866"/>
    <n v="108"/>
    <n v="0"/>
    <n v="39633"/>
    <m/>
    <n v="241"/>
    <n v="3163"/>
    <n v="4310"/>
    <m/>
    <m/>
    <n v="81"/>
    <n v="81"/>
    <n v="164"/>
    <n v="256"/>
    <m/>
    <m/>
    <n v="12"/>
    <m/>
    <m/>
    <m/>
    <m/>
    <m/>
    <m/>
    <m/>
    <m/>
    <m/>
    <m/>
    <n v="0.15"/>
    <n v="7.29"/>
    <n v="13.03"/>
    <n v="7.29"/>
    <m/>
    <n v="8"/>
    <n v="5.74"/>
    <n v="5651"/>
    <s v="Actual"/>
    <n v="5890"/>
    <n v="3068"/>
    <n v="6262"/>
    <n v="4248"/>
    <m/>
    <m/>
    <m/>
    <n v="1233"/>
    <m/>
    <n v="20701"/>
    <m/>
    <m/>
    <n v="22"/>
    <n v="20"/>
    <n v="0"/>
    <n v="0"/>
    <m/>
    <m/>
    <m/>
    <m/>
    <m/>
    <m/>
    <m/>
    <m/>
    <m/>
    <m/>
    <m/>
    <m/>
    <m/>
    <n v="2977"/>
    <m/>
    <m/>
    <n v="117"/>
    <m/>
    <m/>
    <m/>
    <m/>
    <m/>
    <m/>
    <m/>
    <m/>
    <m/>
    <m/>
    <n v="0"/>
    <n v="0"/>
    <n v="0"/>
    <n v="65.5"/>
    <n v="48"/>
    <n v="480"/>
    <n v="5"/>
    <n v="0"/>
    <m/>
    <m/>
    <m/>
    <m/>
    <m/>
    <m/>
    <m/>
    <m/>
    <m/>
    <m/>
    <m/>
    <m/>
    <m/>
    <m/>
    <m/>
    <m/>
    <m/>
    <m/>
    <m/>
    <m/>
    <m/>
    <m/>
    <m/>
    <m/>
    <m/>
    <m/>
    <m/>
    <m/>
    <m/>
    <m/>
    <m/>
    <m/>
    <m/>
    <m/>
    <m/>
    <m/>
    <m/>
    <m/>
    <m/>
    <m/>
    <m/>
    <m/>
    <m/>
    <m/>
    <m/>
    <m/>
    <m/>
    <m/>
    <m/>
    <m/>
    <m/>
    <m/>
    <m/>
    <n v="130"/>
    <n v="0"/>
    <m/>
    <m/>
    <n v="122888"/>
    <m/>
    <n v="654"/>
    <m/>
    <m/>
    <m/>
    <m/>
    <m/>
    <m/>
    <m/>
    <m/>
    <m/>
    <m/>
    <m/>
    <m/>
    <m/>
    <m/>
    <m/>
    <m/>
    <m/>
    <m/>
    <m/>
    <m/>
    <m/>
    <m/>
    <m/>
    <m/>
    <m/>
    <m/>
    <m/>
    <m/>
    <n v="935.73160885753862"/>
    <x v="0"/>
    <s v="Small"/>
  </r>
  <r>
    <s v="Sequoias CCD"/>
    <x v="110"/>
    <s v="561"/>
    <s v="Single College District"/>
    <n v="20070"/>
    <x v="1"/>
    <n v="8058.3285714285821"/>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0"/>
    <s v="Small"/>
  </r>
  <r>
    <s v="San Mateo CCD"/>
    <x v="111"/>
    <s v="373"/>
    <s v="Multi-College District"/>
    <n v="20070"/>
    <x v="1"/>
    <n v="6451.6577142857332"/>
    <n v="20492"/>
    <m/>
    <n v="65"/>
    <n v="6"/>
    <m/>
    <m/>
    <m/>
    <m/>
    <m/>
    <m/>
    <n v="30"/>
    <m/>
    <m/>
    <n v="25"/>
    <m/>
    <s v="Wireless Access"/>
    <m/>
    <m/>
    <m/>
    <m/>
    <m/>
    <s v="(blank)"/>
    <m/>
    <m/>
    <m/>
    <m/>
    <m/>
    <m/>
    <m/>
    <m/>
    <s v="(blank)"/>
    <m/>
    <m/>
    <s v="(blank)"/>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s v="Dean or other administrator"/>
    <m/>
    <m/>
    <s v="yes"/>
    <m/>
    <m/>
    <m/>
    <m/>
    <m/>
    <s v="Library Director is faculty, reassigned as administrator."/>
    <m/>
    <n v="0"/>
    <n v="0"/>
    <m/>
    <m/>
    <m/>
    <m/>
    <n v="0"/>
    <n v="50890"/>
    <m/>
    <m/>
    <m/>
    <m/>
    <m/>
    <m/>
    <n v="0"/>
    <m/>
    <m/>
    <n v="5"/>
    <m/>
    <m/>
    <m/>
    <m/>
    <m/>
    <m/>
    <m/>
    <m/>
    <m/>
    <m/>
    <n v="2.13"/>
    <n v="3.28"/>
    <n v="7.08"/>
    <n v="3.28"/>
    <m/>
    <n v="4"/>
    <n v="3.8"/>
    <n v="11000"/>
    <s v="Estimate"/>
    <m/>
    <m/>
    <m/>
    <m/>
    <m/>
    <m/>
    <m/>
    <m/>
    <m/>
    <m/>
    <m/>
    <m/>
    <m/>
    <m/>
    <m/>
    <m/>
    <m/>
    <m/>
    <m/>
    <m/>
    <m/>
    <m/>
    <m/>
    <m/>
    <m/>
    <m/>
    <m/>
    <m/>
    <m/>
    <m/>
    <m/>
    <m/>
    <m/>
    <m/>
    <m/>
    <m/>
    <m/>
    <m/>
    <m/>
    <m/>
    <m/>
    <m/>
    <m/>
    <m/>
    <m/>
    <m/>
    <m/>
    <m/>
    <m/>
    <n v="4"/>
    <n v="0"/>
    <m/>
    <m/>
    <m/>
    <m/>
    <m/>
    <m/>
    <m/>
    <m/>
    <m/>
    <m/>
    <m/>
    <m/>
    <m/>
    <m/>
    <m/>
    <m/>
    <m/>
    <m/>
    <m/>
    <m/>
    <m/>
    <m/>
    <m/>
    <m/>
    <m/>
    <m/>
    <m/>
    <m/>
    <m/>
    <m/>
    <m/>
    <m/>
    <m/>
    <m/>
    <m/>
    <m/>
    <m/>
    <m/>
    <m/>
    <m/>
    <m/>
    <m/>
    <m/>
    <m/>
    <m/>
    <m/>
    <m/>
    <m/>
    <m/>
    <m/>
    <m/>
    <m/>
    <m/>
    <m/>
    <n v="0"/>
    <m/>
    <m/>
    <m/>
    <m/>
    <m/>
    <m/>
    <m/>
    <m/>
    <m/>
    <m/>
    <m/>
    <m/>
    <m/>
    <m/>
    <m/>
    <m/>
    <m/>
    <m/>
    <m/>
    <m/>
    <m/>
    <m/>
    <m/>
    <m/>
    <m/>
    <m/>
    <m/>
    <m/>
    <m/>
    <m/>
    <m/>
    <m/>
    <m/>
    <n v="1966.9688153310162"/>
    <x v="1"/>
    <s v="Small"/>
  </r>
  <r>
    <s v="West Kern CCD"/>
    <x v="112"/>
    <s v="691"/>
    <s v="Single College District"/>
    <n v="20070"/>
    <x v="1"/>
    <n v="2265.2087619047602"/>
    <n v="5000"/>
    <m/>
    <n v="16"/>
    <n v="1"/>
    <m/>
    <m/>
    <m/>
    <m/>
    <m/>
    <m/>
    <n v="0"/>
    <m/>
    <m/>
    <n v="6"/>
    <n v="83"/>
    <s v="Wireless Access"/>
    <m/>
    <m/>
    <m/>
    <m/>
    <m/>
    <n v="0"/>
    <m/>
    <m/>
    <n v="0"/>
    <m/>
    <n v="0"/>
    <n v="0"/>
    <m/>
    <m/>
    <n v="0"/>
    <m/>
    <m/>
    <n v="18000"/>
    <m/>
    <m/>
    <m/>
    <n v="0"/>
    <m/>
    <n v="0"/>
    <n v="0"/>
    <m/>
    <m/>
    <m/>
    <m/>
    <m/>
    <n v="6200"/>
    <m/>
    <m/>
    <m/>
    <n v="0"/>
    <m/>
    <n v="0"/>
    <n v="0"/>
    <m/>
    <m/>
    <m/>
    <m/>
    <m/>
    <n v="0"/>
    <m/>
    <m/>
    <n v="0"/>
    <m/>
    <n v="0"/>
    <n v="0"/>
    <m/>
    <m/>
    <m/>
    <m/>
    <n v="3000"/>
    <m/>
    <m/>
    <m/>
    <m/>
    <m/>
    <m/>
    <m/>
    <m/>
    <m/>
    <m/>
    <m/>
    <m/>
    <m/>
    <m/>
    <m/>
    <m/>
    <m/>
    <m/>
    <m/>
    <m/>
    <m/>
    <m/>
    <m/>
    <m/>
    <m/>
    <m/>
    <n v="0"/>
    <m/>
    <n v="0"/>
    <m/>
    <m/>
    <n v="36363"/>
    <m/>
    <n v="7500"/>
    <n v="43863"/>
    <m/>
    <m/>
    <m/>
    <m/>
    <m/>
    <m/>
    <m/>
    <m/>
    <m/>
    <m/>
    <m/>
    <m/>
    <m/>
    <m/>
    <m/>
    <m/>
    <m/>
    <m/>
    <m/>
    <m/>
    <m/>
    <m/>
    <m/>
    <m/>
    <m/>
    <m/>
    <m/>
    <m/>
    <n v="0"/>
    <m/>
    <n v="0"/>
    <m/>
    <m/>
    <m/>
    <n v="0"/>
    <m/>
    <n v="500"/>
    <m/>
    <m/>
    <m/>
    <m/>
    <m/>
    <m/>
    <m/>
    <m/>
    <m/>
    <m/>
    <m/>
    <m/>
    <m/>
    <m/>
    <m/>
    <m/>
    <m/>
    <m/>
    <m/>
    <m/>
    <m/>
    <m/>
    <m/>
    <m/>
    <m/>
    <m/>
    <m/>
    <m/>
    <m/>
    <m/>
    <m/>
    <m/>
    <m/>
    <m/>
    <m/>
    <m/>
    <m/>
    <m/>
    <n v="0"/>
    <m/>
    <n v="0"/>
    <n v="0"/>
    <m/>
    <m/>
    <m/>
    <m/>
    <n v="0"/>
    <n v="24200"/>
    <n v="47363"/>
    <n v="71563"/>
    <s v="Dean or other administrator"/>
    <m/>
    <m/>
    <s v="yes"/>
    <m/>
    <m/>
    <m/>
    <m/>
    <m/>
    <s v="Does not apply."/>
    <n v="295"/>
    <n v="129"/>
    <n v="6000"/>
    <n v="91"/>
    <n v="5"/>
    <n v="25090"/>
    <m/>
    <n v="6"/>
    <n v="3000"/>
    <n v="307"/>
    <m/>
    <m/>
    <n v="0"/>
    <n v="0"/>
    <n v="0"/>
    <n v="6"/>
    <m/>
    <m/>
    <n v="1"/>
    <m/>
    <m/>
    <m/>
    <m/>
    <m/>
    <m/>
    <m/>
    <m/>
    <m/>
    <m/>
    <n v="0"/>
    <n v="1"/>
    <n v="4"/>
    <n v="1"/>
    <m/>
    <n v="4"/>
    <n v="3"/>
    <n v="950"/>
    <s v="Estimate"/>
    <n v="670"/>
    <n v="420"/>
    <n v="340"/>
    <m/>
    <m/>
    <m/>
    <m/>
    <m/>
    <m/>
    <n v="1430"/>
    <m/>
    <m/>
    <n v="14"/>
    <n v="14"/>
    <n v="0"/>
    <n v="0"/>
    <m/>
    <m/>
    <m/>
    <m/>
    <m/>
    <m/>
    <m/>
    <m/>
    <m/>
    <m/>
    <m/>
    <m/>
    <m/>
    <n v="110"/>
    <m/>
    <m/>
    <n v="8"/>
    <m/>
    <m/>
    <m/>
    <m/>
    <m/>
    <m/>
    <m/>
    <m/>
    <m/>
    <m/>
    <n v="1"/>
    <n v="20"/>
    <n v="300"/>
    <n v="61"/>
    <n v="48"/>
    <n v="48"/>
    <n v="0"/>
    <n v="0"/>
    <m/>
    <m/>
    <m/>
    <m/>
    <m/>
    <m/>
    <m/>
    <m/>
    <m/>
    <m/>
    <m/>
    <m/>
    <m/>
    <m/>
    <m/>
    <m/>
    <m/>
    <m/>
    <m/>
    <m/>
    <m/>
    <m/>
    <m/>
    <m/>
    <m/>
    <m/>
    <m/>
    <m/>
    <m/>
    <m/>
    <m/>
    <m/>
    <m/>
    <m/>
    <m/>
    <m/>
    <m/>
    <m/>
    <m/>
    <m/>
    <m/>
    <m/>
    <m/>
    <m/>
    <m/>
    <m/>
    <m/>
    <m/>
    <m/>
    <m/>
    <m/>
    <m/>
    <m/>
    <n v="0"/>
    <n v="0"/>
    <m/>
    <m/>
    <n v="20150"/>
    <m/>
    <n v="56"/>
    <m/>
    <m/>
    <m/>
    <m/>
    <m/>
    <m/>
    <m/>
    <m/>
    <m/>
    <m/>
    <m/>
    <m/>
    <m/>
    <m/>
    <m/>
    <m/>
    <m/>
    <m/>
    <m/>
    <m/>
    <m/>
    <m/>
    <m/>
    <m/>
    <m/>
    <m/>
    <m/>
    <m/>
    <n v="2265.2087619047602"/>
    <x v="1"/>
    <s v="Small"/>
  </r>
  <r>
    <s v="Ventura CCD"/>
    <x v="113"/>
    <s v="683"/>
    <s v="Multi-College District"/>
    <n v="20070"/>
    <x v="1"/>
    <n v="8651.0272380952392"/>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0"/>
    <s v="Small"/>
  </r>
  <r>
    <s v="Yuba CCD"/>
    <x v="114"/>
    <n v="292"/>
    <s v="Multi-College District"/>
    <n v="20070"/>
    <x v="1"/>
    <m/>
    <m/>
    <m/>
    <m/>
    <m/>
    <m/>
    <m/>
    <m/>
    <m/>
    <m/>
    <m/>
    <m/>
    <m/>
    <m/>
    <m/>
    <m/>
    <m/>
    <m/>
    <m/>
    <m/>
    <m/>
    <m/>
    <s v="(blank)"/>
    <m/>
    <m/>
    <m/>
    <m/>
    <m/>
    <m/>
    <m/>
    <m/>
    <s v="(blank)"/>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San Mateo CCD"/>
    <x v="72"/>
    <s v="371"/>
    <s v="Multi-College District"/>
    <n v="20080"/>
    <x v="2"/>
    <n v="4171.5034285714373"/>
    <n v="18016"/>
    <m/>
    <n v="78"/>
    <n v="6"/>
    <m/>
    <m/>
    <m/>
    <m/>
    <m/>
    <m/>
    <n v="43"/>
    <m/>
    <m/>
    <n v="45"/>
    <n v="272"/>
    <s v="entire building is Wi-Fi"/>
    <m/>
    <m/>
    <m/>
    <m/>
    <m/>
    <n v="0"/>
    <m/>
    <m/>
    <n v="0"/>
    <n v="0"/>
    <n v="0"/>
    <n v="0"/>
    <m/>
    <m/>
    <n v="3395"/>
    <n v="79133"/>
    <m/>
    <n v="82528"/>
    <m/>
    <m/>
    <m/>
    <m/>
    <m/>
    <m/>
    <m/>
    <m/>
    <m/>
    <m/>
    <m/>
    <m/>
    <n v="0"/>
    <n v="0"/>
    <m/>
    <m/>
    <n v="0"/>
    <n v="0"/>
    <n v="0"/>
    <n v="0"/>
    <m/>
    <m/>
    <n v="13139"/>
    <n v="0"/>
    <m/>
    <n v="13139"/>
    <m/>
    <m/>
    <m/>
    <m/>
    <m/>
    <m/>
    <m/>
    <m/>
    <m/>
    <m/>
    <n v="0"/>
    <m/>
    <m/>
    <m/>
    <m/>
    <m/>
    <m/>
    <m/>
    <m/>
    <m/>
    <m/>
    <m/>
    <m/>
    <m/>
    <m/>
    <m/>
    <m/>
    <m/>
    <m/>
    <m/>
    <m/>
    <m/>
    <m/>
    <m/>
    <m/>
    <n v="0"/>
    <m/>
    <n v="0"/>
    <n v="0"/>
    <n v="0"/>
    <m/>
    <m/>
    <n v="14734"/>
    <n v="0"/>
    <n v="0"/>
    <n v="14734"/>
    <m/>
    <m/>
    <m/>
    <m/>
    <m/>
    <m/>
    <m/>
    <m/>
    <m/>
    <m/>
    <m/>
    <m/>
    <m/>
    <m/>
    <m/>
    <m/>
    <m/>
    <m/>
    <m/>
    <m/>
    <m/>
    <m/>
    <m/>
    <m/>
    <m/>
    <m/>
    <n v="0"/>
    <m/>
    <n v="0"/>
    <n v="0"/>
    <n v="0"/>
    <m/>
    <m/>
    <n v="1568"/>
    <n v="0"/>
    <n v="0"/>
    <n v="1568"/>
    <m/>
    <m/>
    <m/>
    <m/>
    <m/>
    <m/>
    <m/>
    <m/>
    <m/>
    <m/>
    <m/>
    <m/>
    <m/>
    <m/>
    <m/>
    <m/>
    <m/>
    <m/>
    <m/>
    <m/>
    <m/>
    <m/>
    <m/>
    <m/>
    <m/>
    <m/>
    <m/>
    <m/>
    <m/>
    <m/>
    <m/>
    <m/>
    <m/>
    <m/>
    <m/>
    <m/>
    <n v="0"/>
    <m/>
    <n v="0"/>
    <n v="0"/>
    <n v="0"/>
    <n v="0"/>
    <m/>
    <m/>
    <n v="3600"/>
    <n v="0"/>
    <n v="3600"/>
    <n v="95667"/>
    <n v="16302"/>
    <n v="115569"/>
    <s v="Dean or other administrator"/>
    <s v="Vice President, Instruction"/>
    <s v="PhD"/>
    <s v="no"/>
    <s v="None"/>
    <m/>
    <m/>
    <m/>
    <m/>
    <m/>
    <n v="1295"/>
    <n v="838"/>
    <n v="0"/>
    <n v="106"/>
    <m/>
    <n v="46853"/>
    <m/>
    <n v="71"/>
    <n v="0"/>
    <n v="1512"/>
    <m/>
    <m/>
    <n v="12"/>
    <n v="12"/>
    <n v="0"/>
    <n v="100"/>
    <m/>
    <m/>
    <n v="2"/>
    <m/>
    <m/>
    <m/>
    <m/>
    <m/>
    <m/>
    <m/>
    <m/>
    <m/>
    <m/>
    <n v="49.2"/>
    <n v="1.8"/>
    <n v="4.5"/>
    <n v="1.8"/>
    <m/>
    <n v="3"/>
    <n v="2.7"/>
    <n v="2446"/>
    <s v="Estimate"/>
    <n v="3285"/>
    <n v="3936"/>
    <n v="0"/>
    <n v="366"/>
    <m/>
    <m/>
    <m/>
    <n v="0"/>
    <m/>
    <n v="7587"/>
    <m/>
    <m/>
    <n v="4080"/>
    <n v="4000"/>
    <n v="5610"/>
    <n v="5100"/>
    <m/>
    <m/>
    <m/>
    <m/>
    <m/>
    <m/>
    <m/>
    <m/>
    <m/>
    <m/>
    <m/>
    <m/>
    <m/>
    <n v="2525"/>
    <m/>
    <m/>
    <n v="101"/>
    <m/>
    <m/>
    <m/>
    <m/>
    <m/>
    <m/>
    <m/>
    <m/>
    <m/>
    <m/>
    <n v="2"/>
    <n v="2"/>
    <n v="20"/>
    <n v="55"/>
    <n v="40"/>
    <n v="10"/>
    <n v="0"/>
    <n v="0"/>
    <m/>
    <m/>
    <m/>
    <m/>
    <m/>
    <m/>
    <m/>
    <m/>
    <m/>
    <m/>
    <m/>
    <m/>
    <m/>
    <m/>
    <m/>
    <m/>
    <m/>
    <m/>
    <m/>
    <m/>
    <m/>
    <m/>
    <m/>
    <m/>
    <m/>
    <m/>
    <m/>
    <m/>
    <m/>
    <m/>
    <m/>
    <m/>
    <m/>
    <m/>
    <m/>
    <m/>
    <m/>
    <m/>
    <m/>
    <m/>
    <m/>
    <m/>
    <m/>
    <m/>
    <m/>
    <m/>
    <m/>
    <m/>
    <m/>
    <m/>
    <m/>
    <m/>
    <m/>
    <n v="0"/>
    <n v="0"/>
    <m/>
    <m/>
    <n v="99827"/>
    <m/>
    <m/>
    <m/>
    <m/>
    <m/>
    <m/>
    <m/>
    <m/>
    <m/>
    <m/>
    <m/>
    <m/>
    <m/>
    <m/>
    <m/>
    <m/>
    <m/>
    <m/>
    <m/>
    <m/>
    <m/>
    <m/>
    <m/>
    <m/>
    <m/>
    <m/>
    <m/>
    <m/>
    <m/>
    <m/>
    <n v="2317.5019047619094"/>
    <x v="1"/>
    <s v="Small"/>
  </r>
  <r>
    <s v="Copper Mountain"/>
    <x v="2"/>
    <s v="971"/>
    <s v="Single College District"/>
    <n v="20080"/>
    <x v="2"/>
    <n v="1801.6807619047618"/>
    <n v="1900"/>
    <m/>
    <n v="12"/>
    <n v="1"/>
    <m/>
    <m/>
    <m/>
    <m/>
    <m/>
    <m/>
    <n v="0"/>
    <m/>
    <m/>
    <n v="5"/>
    <n v="25"/>
    <s v="wireless network"/>
    <m/>
    <m/>
    <m/>
    <m/>
    <m/>
    <n v="0"/>
    <m/>
    <m/>
    <n v="0"/>
    <n v="22110"/>
    <n v="5130"/>
    <n v="0"/>
    <m/>
    <m/>
    <n v="9960"/>
    <n v="0"/>
    <m/>
    <n v="37200"/>
    <n v="0"/>
    <m/>
    <m/>
    <n v="0"/>
    <n v="0"/>
    <n v="0"/>
    <n v="3820"/>
    <m/>
    <m/>
    <n v="0"/>
    <n v="0"/>
    <m/>
    <n v="3820"/>
    <n v="0"/>
    <m/>
    <m/>
    <n v="0"/>
    <n v="0"/>
    <n v="0"/>
    <n v="0"/>
    <m/>
    <m/>
    <n v="5850"/>
    <n v="0"/>
    <m/>
    <n v="5850"/>
    <n v="0"/>
    <m/>
    <n v="0"/>
    <n v="0"/>
    <n v="0"/>
    <n v="0"/>
    <m/>
    <m/>
    <n v="0"/>
    <n v="0"/>
    <n v="0"/>
    <m/>
    <m/>
    <m/>
    <m/>
    <m/>
    <m/>
    <m/>
    <m/>
    <m/>
    <m/>
    <m/>
    <m/>
    <m/>
    <m/>
    <m/>
    <m/>
    <m/>
    <m/>
    <m/>
    <m/>
    <m/>
    <m/>
    <m/>
    <m/>
    <n v="0"/>
    <m/>
    <n v="0"/>
    <n v="0"/>
    <n v="0"/>
    <m/>
    <m/>
    <n v="26013"/>
    <n v="0"/>
    <n v="0"/>
    <n v="26013"/>
    <m/>
    <m/>
    <m/>
    <m/>
    <m/>
    <m/>
    <m/>
    <m/>
    <m/>
    <m/>
    <m/>
    <m/>
    <m/>
    <m/>
    <m/>
    <m/>
    <m/>
    <m/>
    <m/>
    <m/>
    <m/>
    <m/>
    <m/>
    <m/>
    <m/>
    <m/>
    <n v="0"/>
    <m/>
    <n v="0"/>
    <n v="0"/>
    <n v="0"/>
    <m/>
    <m/>
    <n v="1000"/>
    <n v="0"/>
    <n v="0"/>
    <n v="1000"/>
    <m/>
    <m/>
    <m/>
    <m/>
    <m/>
    <m/>
    <m/>
    <m/>
    <m/>
    <m/>
    <m/>
    <m/>
    <m/>
    <m/>
    <m/>
    <m/>
    <m/>
    <m/>
    <m/>
    <m/>
    <m/>
    <m/>
    <m/>
    <m/>
    <m/>
    <m/>
    <m/>
    <m/>
    <m/>
    <m/>
    <m/>
    <m/>
    <m/>
    <m/>
    <m/>
    <m/>
    <n v="0"/>
    <m/>
    <n v="0"/>
    <n v="0"/>
    <n v="0"/>
    <n v="5200"/>
    <m/>
    <m/>
    <n v="2752"/>
    <n v="0"/>
    <n v="7952"/>
    <n v="43050"/>
    <n v="30833"/>
    <n v="81835"/>
    <s v="Department chair (Faculty position)"/>
    <m/>
    <m/>
    <s v="yes"/>
    <s v="None"/>
    <m/>
    <m/>
    <m/>
    <m/>
    <m/>
    <n v="375"/>
    <n v="631"/>
    <n v="7953"/>
    <n v="66"/>
    <m/>
    <n v="11611"/>
    <m/>
    <n v="31"/>
    <n v="2973"/>
    <n v="614"/>
    <m/>
    <m/>
    <n v="192"/>
    <n v="192"/>
    <n v="0"/>
    <n v="95"/>
    <m/>
    <m/>
    <n v="1"/>
    <m/>
    <m/>
    <m/>
    <m/>
    <m/>
    <m/>
    <m/>
    <m/>
    <m/>
    <m/>
    <n v="2"/>
    <n v="1"/>
    <n v="3.8"/>
    <n v="1"/>
    <m/>
    <n v="3"/>
    <n v="2.8"/>
    <n v="1155"/>
    <s v="Actual"/>
    <n v="3854"/>
    <n v="3729"/>
    <n v="0"/>
    <n v="556"/>
    <m/>
    <m/>
    <m/>
    <n v="0"/>
    <m/>
    <n v="8139"/>
    <m/>
    <m/>
    <n v="14"/>
    <n v="14"/>
    <n v="0"/>
    <n v="0"/>
    <m/>
    <m/>
    <m/>
    <m/>
    <m/>
    <m/>
    <m/>
    <m/>
    <m/>
    <m/>
    <m/>
    <m/>
    <m/>
    <n v="482"/>
    <m/>
    <m/>
    <n v="75"/>
    <m/>
    <m/>
    <m/>
    <m/>
    <m/>
    <m/>
    <m/>
    <m/>
    <m/>
    <m/>
    <n v="0"/>
    <n v="0"/>
    <n v="0"/>
    <n v="60"/>
    <n v="45"/>
    <n v="40"/>
    <n v="0"/>
    <n v="0"/>
    <m/>
    <m/>
    <m/>
    <m/>
    <m/>
    <m/>
    <m/>
    <m/>
    <m/>
    <m/>
    <m/>
    <m/>
    <m/>
    <m/>
    <m/>
    <m/>
    <m/>
    <m/>
    <m/>
    <m/>
    <m/>
    <m/>
    <m/>
    <m/>
    <m/>
    <m/>
    <m/>
    <m/>
    <m/>
    <m/>
    <m/>
    <m/>
    <m/>
    <m/>
    <m/>
    <m/>
    <m/>
    <m/>
    <m/>
    <m/>
    <m/>
    <m/>
    <m/>
    <m/>
    <m/>
    <m/>
    <m/>
    <m/>
    <m/>
    <m/>
    <m/>
    <m/>
    <m/>
    <n v="0"/>
    <n v="0"/>
    <m/>
    <m/>
    <n v="53216"/>
    <m/>
    <n v="20"/>
    <m/>
    <m/>
    <m/>
    <m/>
    <m/>
    <m/>
    <m/>
    <m/>
    <m/>
    <m/>
    <m/>
    <m/>
    <m/>
    <m/>
    <m/>
    <m/>
    <m/>
    <m/>
    <m/>
    <m/>
    <m/>
    <m/>
    <m/>
    <m/>
    <m/>
    <m/>
    <m/>
    <m/>
    <n v="1801.6807619047618"/>
    <x v="1"/>
    <s v="Small"/>
  </r>
  <r>
    <s v="Foothill CCD"/>
    <x v="3"/>
    <s v="422"/>
    <s v="Multi-College District"/>
    <n v="20080"/>
    <x v="2"/>
    <n v="15078.417714285744"/>
    <n v="30000"/>
    <m/>
    <n v="26"/>
    <n v="1"/>
    <m/>
    <m/>
    <m/>
    <m/>
    <m/>
    <m/>
    <n v="0"/>
    <m/>
    <m/>
    <n v="6"/>
    <n v="475"/>
    <n v="0"/>
    <m/>
    <m/>
    <m/>
    <m/>
    <m/>
    <n v="0"/>
    <m/>
    <m/>
    <n v="0"/>
    <n v="0"/>
    <n v="0"/>
    <n v="0"/>
    <m/>
    <m/>
    <n v="92482"/>
    <n v="0"/>
    <m/>
    <n v="92482"/>
    <n v="0"/>
    <m/>
    <m/>
    <n v="0"/>
    <n v="0"/>
    <n v="0"/>
    <n v="0"/>
    <m/>
    <m/>
    <n v="4000"/>
    <n v="0"/>
    <m/>
    <n v="4000"/>
    <n v="51348"/>
    <m/>
    <m/>
    <n v="0"/>
    <n v="0"/>
    <n v="0"/>
    <n v="0"/>
    <m/>
    <m/>
    <n v="0"/>
    <n v="0"/>
    <m/>
    <n v="51348"/>
    <n v="12972"/>
    <m/>
    <n v="0"/>
    <n v="0"/>
    <n v="0"/>
    <n v="0"/>
    <m/>
    <m/>
    <n v="0"/>
    <n v="0"/>
    <n v="12972"/>
    <m/>
    <m/>
    <m/>
    <m/>
    <m/>
    <m/>
    <m/>
    <m/>
    <m/>
    <m/>
    <m/>
    <m/>
    <m/>
    <m/>
    <m/>
    <m/>
    <m/>
    <m/>
    <m/>
    <m/>
    <m/>
    <m/>
    <m/>
    <m/>
    <n v="0"/>
    <m/>
    <n v="0"/>
    <n v="94516"/>
    <n v="0"/>
    <m/>
    <m/>
    <n v="36036"/>
    <n v="0"/>
    <n v="0"/>
    <n v="130552"/>
    <m/>
    <m/>
    <m/>
    <m/>
    <m/>
    <m/>
    <m/>
    <m/>
    <m/>
    <m/>
    <m/>
    <m/>
    <m/>
    <m/>
    <m/>
    <m/>
    <m/>
    <m/>
    <m/>
    <m/>
    <m/>
    <m/>
    <m/>
    <m/>
    <m/>
    <m/>
    <n v="0"/>
    <m/>
    <n v="0"/>
    <n v="0"/>
    <n v="0"/>
    <m/>
    <m/>
    <n v="4497"/>
    <n v="0"/>
    <n v="0"/>
    <n v="4497"/>
    <m/>
    <m/>
    <m/>
    <m/>
    <m/>
    <m/>
    <m/>
    <m/>
    <m/>
    <m/>
    <m/>
    <m/>
    <m/>
    <m/>
    <m/>
    <m/>
    <m/>
    <m/>
    <m/>
    <m/>
    <m/>
    <m/>
    <m/>
    <m/>
    <m/>
    <m/>
    <m/>
    <m/>
    <m/>
    <m/>
    <m/>
    <m/>
    <m/>
    <m/>
    <m/>
    <m/>
    <n v="0"/>
    <m/>
    <n v="0"/>
    <n v="0"/>
    <n v="0"/>
    <n v="0"/>
    <m/>
    <m/>
    <n v="0"/>
    <n v="0"/>
    <n v="0"/>
    <n v="156802"/>
    <n v="139049"/>
    <n v="295851"/>
    <s v="Dean or other administrator"/>
    <m/>
    <s v="M.A. (subject other than librarianship)"/>
    <s v="no"/>
    <m/>
    <m/>
    <s v="Stipend"/>
    <m/>
    <m/>
    <m/>
    <n v="2057"/>
    <n v="1875"/>
    <n v="2970"/>
    <n v="308"/>
    <m/>
    <n v="88891"/>
    <m/>
    <n v="253"/>
    <n v="2970"/>
    <n v="2338"/>
    <m/>
    <m/>
    <n v="26"/>
    <n v="26"/>
    <n v="170"/>
    <n v="301"/>
    <m/>
    <m/>
    <n v="8"/>
    <m/>
    <m/>
    <m/>
    <m/>
    <m/>
    <m/>
    <m/>
    <m/>
    <m/>
    <m/>
    <n v="1.5"/>
    <n v="6.3"/>
    <n v="15.8"/>
    <n v="6.3"/>
    <m/>
    <n v="10"/>
    <n v="9.5"/>
    <n v="4876"/>
    <s v="Estimate"/>
    <n v="14972"/>
    <n v="18650"/>
    <n v="11049"/>
    <n v="1606"/>
    <m/>
    <m/>
    <m/>
    <n v="0"/>
    <m/>
    <n v="46277"/>
    <m/>
    <m/>
    <n v="26"/>
    <n v="25"/>
    <n v="130"/>
    <n v="45"/>
    <m/>
    <m/>
    <m/>
    <m/>
    <m/>
    <m/>
    <m/>
    <m/>
    <m/>
    <m/>
    <m/>
    <m/>
    <m/>
    <n v="2901"/>
    <m/>
    <m/>
    <n v="96"/>
    <m/>
    <m/>
    <m/>
    <m/>
    <m/>
    <m/>
    <m/>
    <m/>
    <m/>
    <m/>
    <n v="3"/>
    <n v="30"/>
    <n v="96"/>
    <n v="60.5"/>
    <n v="34"/>
    <n v="34"/>
    <n v="0"/>
    <n v="0"/>
    <m/>
    <m/>
    <m/>
    <m/>
    <m/>
    <m/>
    <m/>
    <m/>
    <m/>
    <m/>
    <m/>
    <m/>
    <m/>
    <m/>
    <m/>
    <m/>
    <m/>
    <m/>
    <m/>
    <m/>
    <m/>
    <m/>
    <m/>
    <m/>
    <m/>
    <m/>
    <m/>
    <m/>
    <m/>
    <m/>
    <m/>
    <m/>
    <m/>
    <m/>
    <m/>
    <m/>
    <m/>
    <m/>
    <m/>
    <m/>
    <m/>
    <m/>
    <m/>
    <m/>
    <m/>
    <m/>
    <m/>
    <m/>
    <m/>
    <m/>
    <m/>
    <m/>
    <m/>
    <n v="0"/>
    <n v="0"/>
    <m/>
    <m/>
    <n v="227781"/>
    <m/>
    <n v="0"/>
    <m/>
    <m/>
    <m/>
    <m/>
    <m/>
    <m/>
    <m/>
    <m/>
    <m/>
    <m/>
    <m/>
    <m/>
    <m/>
    <m/>
    <m/>
    <m/>
    <m/>
    <m/>
    <m/>
    <m/>
    <m/>
    <m/>
    <m/>
    <m/>
    <m/>
    <m/>
    <m/>
    <m/>
    <n v="2393.3996371882135"/>
    <x v="2"/>
    <s v="Medium"/>
  </r>
  <r>
    <s v="Glendale CCD"/>
    <x v="4"/>
    <s v="731"/>
    <s v="Single College District"/>
    <n v="20080"/>
    <x v="2"/>
    <n v="12974.081904761855"/>
    <n v="35351"/>
    <m/>
    <n v="55"/>
    <n v="12"/>
    <m/>
    <m/>
    <m/>
    <m/>
    <m/>
    <m/>
    <n v="27"/>
    <m/>
    <m/>
    <n v="56"/>
    <n v="362"/>
    <s v="Wireless access is available throughout the library."/>
    <m/>
    <m/>
    <m/>
    <m/>
    <m/>
    <n v="0"/>
    <m/>
    <m/>
    <n v="0"/>
    <n v="0"/>
    <n v="0"/>
    <n v="0"/>
    <m/>
    <m/>
    <n v="108059"/>
    <n v="16782"/>
    <m/>
    <n v="124841"/>
    <n v="0"/>
    <m/>
    <m/>
    <n v="0"/>
    <n v="0"/>
    <n v="0"/>
    <n v="4000"/>
    <m/>
    <m/>
    <n v="0"/>
    <n v="0"/>
    <m/>
    <n v="4000"/>
    <n v="0"/>
    <m/>
    <m/>
    <n v="0"/>
    <n v="0"/>
    <n v="0"/>
    <n v="0"/>
    <m/>
    <m/>
    <n v="23662"/>
    <n v="0"/>
    <m/>
    <n v="23662"/>
    <n v="0"/>
    <m/>
    <n v="0"/>
    <n v="0"/>
    <n v="0"/>
    <n v="0"/>
    <m/>
    <m/>
    <n v="0"/>
    <n v="0"/>
    <n v="0"/>
    <m/>
    <m/>
    <m/>
    <m/>
    <m/>
    <m/>
    <m/>
    <m/>
    <m/>
    <m/>
    <m/>
    <m/>
    <m/>
    <m/>
    <m/>
    <m/>
    <m/>
    <m/>
    <m/>
    <m/>
    <m/>
    <m/>
    <m/>
    <m/>
    <n v="0"/>
    <m/>
    <n v="0"/>
    <n v="0"/>
    <n v="0"/>
    <m/>
    <m/>
    <n v="46738"/>
    <n v="57234"/>
    <n v="0"/>
    <n v="103972"/>
    <m/>
    <m/>
    <m/>
    <m/>
    <m/>
    <m/>
    <m/>
    <m/>
    <m/>
    <m/>
    <m/>
    <m/>
    <m/>
    <m/>
    <m/>
    <m/>
    <m/>
    <m/>
    <m/>
    <m/>
    <m/>
    <m/>
    <m/>
    <m/>
    <m/>
    <m/>
    <n v="0"/>
    <m/>
    <n v="0"/>
    <n v="0"/>
    <n v="0"/>
    <m/>
    <m/>
    <n v="0"/>
    <n v="0"/>
    <n v="0"/>
    <n v="0"/>
    <m/>
    <m/>
    <m/>
    <m/>
    <m/>
    <m/>
    <m/>
    <m/>
    <m/>
    <m/>
    <m/>
    <m/>
    <m/>
    <m/>
    <m/>
    <m/>
    <m/>
    <m/>
    <m/>
    <m/>
    <m/>
    <m/>
    <m/>
    <m/>
    <m/>
    <m/>
    <m/>
    <m/>
    <m/>
    <m/>
    <m/>
    <m/>
    <m/>
    <m/>
    <m/>
    <m/>
    <n v="0"/>
    <m/>
    <n v="0"/>
    <n v="0"/>
    <n v="0"/>
    <n v="0"/>
    <m/>
    <m/>
    <n v="0"/>
    <n v="0"/>
    <n v="0"/>
    <n v="148503"/>
    <n v="107972"/>
    <n v="256475"/>
    <s v="Dean or other administrator"/>
    <m/>
    <m/>
    <s v="yes"/>
    <m/>
    <m/>
    <m/>
    <m/>
    <m/>
    <s v="NA"/>
    <n v="2276"/>
    <n v="1054"/>
    <n v="13868"/>
    <n v="188"/>
    <m/>
    <n v="74643"/>
    <m/>
    <n v="3"/>
    <n v="3153"/>
    <n v="2777"/>
    <m/>
    <m/>
    <n v="532"/>
    <n v="601"/>
    <n v="28"/>
    <n v="40"/>
    <m/>
    <m/>
    <n v="17"/>
    <m/>
    <m/>
    <m/>
    <m/>
    <m/>
    <m/>
    <m/>
    <m/>
    <m/>
    <m/>
    <n v="2.1800000000000002"/>
    <n v="6.72"/>
    <n v="17.89"/>
    <n v="6.72"/>
    <m/>
    <n v="13"/>
    <n v="11.17"/>
    <n v="16438"/>
    <s v="Actual"/>
    <n v="17912"/>
    <n v="49603"/>
    <n v="27023"/>
    <n v="0"/>
    <m/>
    <m/>
    <m/>
    <n v="0"/>
    <m/>
    <n v="94538"/>
    <m/>
    <m/>
    <n v="157"/>
    <n v="109"/>
    <n v="152"/>
    <n v="104"/>
    <m/>
    <m/>
    <m/>
    <m/>
    <m/>
    <m/>
    <m/>
    <m/>
    <m/>
    <m/>
    <m/>
    <m/>
    <m/>
    <n v="5500"/>
    <m/>
    <m/>
    <n v="335"/>
    <m/>
    <m/>
    <m/>
    <m/>
    <m/>
    <m/>
    <m/>
    <m/>
    <m/>
    <m/>
    <n v="1"/>
    <n v="11"/>
    <n v="165"/>
    <n v="64"/>
    <n v="54"/>
    <n v="54"/>
    <n v="4"/>
    <n v="0"/>
    <m/>
    <m/>
    <m/>
    <m/>
    <m/>
    <m/>
    <m/>
    <m/>
    <m/>
    <m/>
    <m/>
    <m/>
    <m/>
    <m/>
    <m/>
    <m/>
    <m/>
    <m/>
    <m/>
    <m/>
    <m/>
    <m/>
    <m/>
    <m/>
    <m/>
    <m/>
    <m/>
    <m/>
    <m/>
    <m/>
    <m/>
    <m/>
    <m/>
    <m/>
    <m/>
    <m/>
    <m/>
    <m/>
    <m/>
    <m/>
    <m/>
    <m/>
    <m/>
    <m/>
    <m/>
    <m/>
    <m/>
    <m/>
    <m/>
    <m/>
    <m/>
    <m/>
    <m/>
    <n v="4"/>
    <n v="0"/>
    <m/>
    <m/>
    <n v="455763"/>
    <m/>
    <n v="6"/>
    <m/>
    <m/>
    <m/>
    <m/>
    <m/>
    <m/>
    <m/>
    <m/>
    <m/>
    <m/>
    <m/>
    <m/>
    <m/>
    <m/>
    <m/>
    <m/>
    <m/>
    <m/>
    <m/>
    <m/>
    <m/>
    <m/>
    <m/>
    <m/>
    <m/>
    <m/>
    <m/>
    <m/>
    <n v="1930.6669501133713"/>
    <x v="0"/>
    <s v="Medium"/>
  </r>
  <r>
    <s v="Los Angeles CCD"/>
    <x v="84"/>
    <s v="743"/>
    <s v="Multi-College District"/>
    <n v="20080"/>
    <x v="2"/>
    <n v="5538.029333333353"/>
    <n v="17330"/>
    <m/>
    <n v="27"/>
    <n v="5"/>
    <m/>
    <m/>
    <m/>
    <m/>
    <m/>
    <m/>
    <n v="0"/>
    <m/>
    <m/>
    <n v="30"/>
    <n v="121"/>
    <s v="WiFi throughout building"/>
    <m/>
    <m/>
    <m/>
    <m/>
    <m/>
    <n v="0"/>
    <m/>
    <m/>
    <n v="0"/>
    <n v="9878"/>
    <n v="0"/>
    <n v="0"/>
    <m/>
    <m/>
    <n v="0"/>
    <n v="0"/>
    <m/>
    <n v="9878"/>
    <n v="0"/>
    <m/>
    <m/>
    <n v="0"/>
    <m/>
    <n v="0"/>
    <m/>
    <m/>
    <m/>
    <n v="0"/>
    <n v="0"/>
    <m/>
    <m/>
    <n v="0"/>
    <m/>
    <m/>
    <n v="0"/>
    <n v="10324"/>
    <m/>
    <m/>
    <m/>
    <m/>
    <m/>
    <m/>
    <m/>
    <n v="10324"/>
    <n v="0"/>
    <m/>
    <n v="0"/>
    <n v="0"/>
    <n v="0"/>
    <n v="0"/>
    <m/>
    <m/>
    <n v="0"/>
    <m/>
    <n v="0"/>
    <m/>
    <m/>
    <m/>
    <m/>
    <m/>
    <m/>
    <m/>
    <m/>
    <m/>
    <m/>
    <m/>
    <m/>
    <m/>
    <m/>
    <m/>
    <m/>
    <m/>
    <m/>
    <m/>
    <m/>
    <m/>
    <m/>
    <m/>
    <m/>
    <n v="0"/>
    <m/>
    <n v="0"/>
    <n v="0"/>
    <m/>
    <m/>
    <m/>
    <n v="29030"/>
    <m/>
    <m/>
    <n v="29030"/>
    <m/>
    <m/>
    <m/>
    <m/>
    <m/>
    <m/>
    <m/>
    <m/>
    <m/>
    <m/>
    <m/>
    <m/>
    <m/>
    <m/>
    <m/>
    <m/>
    <m/>
    <m/>
    <m/>
    <m/>
    <m/>
    <m/>
    <m/>
    <m/>
    <m/>
    <m/>
    <n v="0"/>
    <m/>
    <m/>
    <m/>
    <m/>
    <m/>
    <m/>
    <m/>
    <m/>
    <m/>
    <n v="0"/>
    <m/>
    <m/>
    <m/>
    <m/>
    <m/>
    <m/>
    <m/>
    <m/>
    <m/>
    <m/>
    <m/>
    <m/>
    <m/>
    <m/>
    <m/>
    <m/>
    <m/>
    <m/>
    <m/>
    <m/>
    <m/>
    <m/>
    <m/>
    <m/>
    <m/>
    <m/>
    <m/>
    <m/>
    <m/>
    <m/>
    <m/>
    <m/>
    <m/>
    <m/>
    <m/>
    <m/>
    <m/>
    <m/>
    <m/>
    <m/>
    <m/>
    <m/>
    <m/>
    <m/>
    <m/>
    <m/>
    <n v="0"/>
    <n v="20202"/>
    <m/>
    <m/>
    <s v="Department chair (Faculty position)"/>
    <m/>
    <m/>
    <s v="yes"/>
    <m/>
    <m/>
    <m/>
    <m/>
    <m/>
    <s v="Responsibility differential"/>
    <m/>
    <n v="398"/>
    <m/>
    <n v="94"/>
    <m/>
    <m/>
    <m/>
    <n v="70"/>
    <m/>
    <n v="693"/>
    <m/>
    <m/>
    <m/>
    <m/>
    <n v="74"/>
    <n v="77"/>
    <m/>
    <m/>
    <n v="4"/>
    <m/>
    <m/>
    <m/>
    <m/>
    <m/>
    <m/>
    <m/>
    <m/>
    <m/>
    <m/>
    <n v="0.375"/>
    <n v="4.43"/>
    <n v="7.43"/>
    <n v="4.43"/>
    <m/>
    <n v="3"/>
    <n v="3"/>
    <n v="5667"/>
    <s v="Actual"/>
    <n v="8768"/>
    <n v="712"/>
    <n v="2592"/>
    <n v="122"/>
    <m/>
    <m/>
    <m/>
    <m/>
    <m/>
    <n v="12194"/>
    <m/>
    <m/>
    <n v="33"/>
    <n v="32"/>
    <n v="32"/>
    <n v="32"/>
    <m/>
    <m/>
    <m/>
    <m/>
    <m/>
    <m/>
    <m/>
    <m/>
    <m/>
    <m/>
    <m/>
    <m/>
    <m/>
    <n v="3056"/>
    <m/>
    <m/>
    <n v="165"/>
    <m/>
    <m/>
    <m/>
    <m/>
    <m/>
    <m/>
    <m/>
    <m/>
    <m/>
    <m/>
    <n v="0"/>
    <n v="0"/>
    <n v="0"/>
    <n v="57"/>
    <n v="40"/>
    <n v="40"/>
    <n v="4"/>
    <n v="0"/>
    <m/>
    <m/>
    <m/>
    <m/>
    <m/>
    <m/>
    <m/>
    <m/>
    <m/>
    <m/>
    <m/>
    <m/>
    <m/>
    <m/>
    <m/>
    <m/>
    <m/>
    <m/>
    <m/>
    <m/>
    <m/>
    <m/>
    <m/>
    <m/>
    <m/>
    <m/>
    <m/>
    <m/>
    <m/>
    <m/>
    <m/>
    <m/>
    <m/>
    <m/>
    <m/>
    <m/>
    <m/>
    <m/>
    <m/>
    <m/>
    <m/>
    <m/>
    <m/>
    <m/>
    <m/>
    <m/>
    <m/>
    <m/>
    <m/>
    <m/>
    <m/>
    <m/>
    <m/>
    <n v="116"/>
    <n v="0"/>
    <m/>
    <m/>
    <m/>
    <m/>
    <n v="0"/>
    <m/>
    <m/>
    <m/>
    <m/>
    <m/>
    <m/>
    <m/>
    <m/>
    <m/>
    <m/>
    <m/>
    <m/>
    <m/>
    <m/>
    <m/>
    <m/>
    <m/>
    <m/>
    <m/>
    <m/>
    <m/>
    <m/>
    <m/>
    <m/>
    <m/>
    <m/>
    <m/>
    <m/>
    <n v="1250.1194883371002"/>
    <x v="1"/>
    <s v="Small"/>
  </r>
  <r>
    <s v="Los Angeles CCD"/>
    <x v="85"/>
    <s v="745"/>
    <s v="Multi-College District"/>
    <n v="20080"/>
    <x v="2"/>
    <n v="4164.1742857142872"/>
    <n v="14825"/>
    <m/>
    <n v="13"/>
    <n v="0"/>
    <m/>
    <m/>
    <m/>
    <m/>
    <m/>
    <m/>
    <m/>
    <m/>
    <m/>
    <n v="0"/>
    <n v="150"/>
    <n v="11"/>
    <m/>
    <m/>
    <m/>
    <m/>
    <m/>
    <n v="0"/>
    <m/>
    <m/>
    <n v="0"/>
    <n v="0"/>
    <n v="0"/>
    <n v="0"/>
    <m/>
    <m/>
    <s v="(blank)"/>
    <n v="0"/>
    <m/>
    <s v="(blank)"/>
    <n v="0"/>
    <m/>
    <m/>
    <n v="0"/>
    <n v="0"/>
    <n v="0"/>
    <n v="0"/>
    <m/>
    <m/>
    <n v="0"/>
    <n v="0"/>
    <m/>
    <n v="0"/>
    <n v="0"/>
    <m/>
    <m/>
    <n v="0"/>
    <n v="0"/>
    <n v="0"/>
    <n v="2306"/>
    <m/>
    <m/>
    <n v="0"/>
    <n v="0"/>
    <m/>
    <n v="2306"/>
    <n v="0"/>
    <m/>
    <n v="0"/>
    <n v="0"/>
    <n v="0"/>
    <n v="0"/>
    <m/>
    <m/>
    <n v="0"/>
    <n v="0"/>
    <n v="0"/>
    <m/>
    <m/>
    <m/>
    <m/>
    <m/>
    <m/>
    <m/>
    <m/>
    <m/>
    <m/>
    <m/>
    <m/>
    <m/>
    <m/>
    <m/>
    <m/>
    <m/>
    <m/>
    <m/>
    <m/>
    <m/>
    <m/>
    <m/>
    <m/>
    <n v="0"/>
    <m/>
    <n v="0"/>
    <n v="0"/>
    <n v="0"/>
    <m/>
    <m/>
    <n v="31220"/>
    <n v="0"/>
    <n v="0"/>
    <n v="31220"/>
    <m/>
    <m/>
    <m/>
    <m/>
    <m/>
    <m/>
    <m/>
    <m/>
    <m/>
    <m/>
    <m/>
    <m/>
    <m/>
    <m/>
    <m/>
    <m/>
    <m/>
    <m/>
    <m/>
    <m/>
    <m/>
    <m/>
    <m/>
    <m/>
    <m/>
    <m/>
    <n v="0"/>
    <m/>
    <n v="0"/>
    <n v="0"/>
    <n v="0"/>
    <m/>
    <m/>
    <n v="0"/>
    <n v="0"/>
    <n v="0"/>
    <n v="0"/>
    <m/>
    <m/>
    <m/>
    <m/>
    <m/>
    <m/>
    <m/>
    <m/>
    <m/>
    <m/>
    <m/>
    <m/>
    <m/>
    <m/>
    <m/>
    <m/>
    <m/>
    <m/>
    <m/>
    <m/>
    <m/>
    <m/>
    <m/>
    <m/>
    <m/>
    <m/>
    <m/>
    <m/>
    <m/>
    <m/>
    <m/>
    <m/>
    <m/>
    <m/>
    <m/>
    <m/>
    <n v="0"/>
    <m/>
    <n v="0"/>
    <n v="0"/>
    <n v="0"/>
    <n v="0"/>
    <m/>
    <m/>
    <n v="0"/>
    <n v="0"/>
    <n v="0"/>
    <n v="2306"/>
    <n v="31220"/>
    <n v="33526"/>
    <s v="Dean or other administrator"/>
    <m/>
    <m/>
    <s v="yes"/>
    <s v="None"/>
    <m/>
    <m/>
    <m/>
    <m/>
    <m/>
    <n v="0"/>
    <n v="0"/>
    <n v="0"/>
    <n v="0"/>
    <m/>
    <n v="64950"/>
    <m/>
    <n v="0"/>
    <n v="0"/>
    <n v="0"/>
    <m/>
    <m/>
    <n v="25"/>
    <n v="0"/>
    <n v="31"/>
    <n v="0"/>
    <m/>
    <m/>
    <n v="3.25"/>
    <m/>
    <m/>
    <m/>
    <m/>
    <m/>
    <m/>
    <m/>
    <m/>
    <m/>
    <m/>
    <n v="0.5"/>
    <n v="0.45"/>
    <n v="0.45"/>
    <n v="0.45"/>
    <m/>
    <n v="4"/>
    <n v="1"/>
    <n v="3630"/>
    <s v="Estimate"/>
    <n v="1937"/>
    <n v="9899"/>
    <n v="3776"/>
    <n v="4"/>
    <m/>
    <m/>
    <m/>
    <n v="0"/>
    <m/>
    <n v="15616"/>
    <m/>
    <m/>
    <m/>
    <m/>
    <n v="2004"/>
    <n v="400"/>
    <m/>
    <m/>
    <m/>
    <m/>
    <m/>
    <m/>
    <m/>
    <m/>
    <m/>
    <m/>
    <m/>
    <m/>
    <m/>
    <m/>
    <m/>
    <m/>
    <n v="42"/>
    <m/>
    <m/>
    <m/>
    <m/>
    <m/>
    <m/>
    <m/>
    <m/>
    <m/>
    <m/>
    <n v="1"/>
    <n v="1"/>
    <n v="20"/>
    <n v="56"/>
    <n v="55"/>
    <n v="52"/>
    <n v="4"/>
    <n v="0"/>
    <m/>
    <m/>
    <m/>
    <m/>
    <m/>
    <m/>
    <m/>
    <m/>
    <m/>
    <m/>
    <m/>
    <m/>
    <m/>
    <m/>
    <m/>
    <m/>
    <m/>
    <m/>
    <m/>
    <m/>
    <m/>
    <m/>
    <m/>
    <m/>
    <m/>
    <m/>
    <m/>
    <m/>
    <m/>
    <m/>
    <m/>
    <m/>
    <m/>
    <m/>
    <m/>
    <m/>
    <m/>
    <m/>
    <m/>
    <m/>
    <m/>
    <m/>
    <m/>
    <m/>
    <m/>
    <m/>
    <m/>
    <m/>
    <m/>
    <m/>
    <m/>
    <m/>
    <m/>
    <n v="4"/>
    <n v="0"/>
    <m/>
    <m/>
    <n v="29796"/>
    <m/>
    <n v="0"/>
    <m/>
    <m/>
    <m/>
    <m/>
    <m/>
    <m/>
    <m/>
    <m/>
    <m/>
    <m/>
    <m/>
    <m/>
    <m/>
    <m/>
    <m/>
    <m/>
    <m/>
    <m/>
    <m/>
    <m/>
    <m/>
    <m/>
    <m/>
    <m/>
    <m/>
    <m/>
    <m/>
    <m/>
    <n v="9253.7206349206372"/>
    <x v="1"/>
    <s v="Small"/>
  </r>
  <r>
    <s v="MiraCosta CCD"/>
    <x v="93"/>
    <s v="051"/>
    <s v="Single College District"/>
    <n v="20080"/>
    <x v="2"/>
    <n v="6561.5792380952444"/>
    <n v="54000"/>
    <m/>
    <n v="140"/>
    <n v="5"/>
    <m/>
    <m/>
    <m/>
    <m/>
    <m/>
    <m/>
    <n v="52"/>
    <m/>
    <m/>
    <n v="30"/>
    <n v="685"/>
    <s v="200 approx. simultaneous users on the wireless network"/>
    <m/>
    <m/>
    <m/>
    <m/>
    <m/>
    <n v="0"/>
    <m/>
    <m/>
    <n v="0"/>
    <n v="0"/>
    <n v="0"/>
    <n v="0"/>
    <m/>
    <m/>
    <n v="93147"/>
    <n v="0"/>
    <m/>
    <n v="93147"/>
    <n v="0"/>
    <m/>
    <m/>
    <n v="0"/>
    <n v="0"/>
    <n v="0"/>
    <n v="0"/>
    <m/>
    <m/>
    <n v="28650"/>
    <n v="0"/>
    <m/>
    <n v="28650"/>
    <n v="13653"/>
    <m/>
    <m/>
    <n v="0"/>
    <n v="0"/>
    <n v="0"/>
    <n v="0"/>
    <m/>
    <m/>
    <n v="11366"/>
    <n v="0"/>
    <m/>
    <n v="25019"/>
    <n v="0"/>
    <m/>
    <n v="0"/>
    <n v="0"/>
    <n v="0"/>
    <n v="0"/>
    <m/>
    <m/>
    <n v="0"/>
    <n v="0"/>
    <n v="0"/>
    <m/>
    <m/>
    <m/>
    <m/>
    <m/>
    <m/>
    <m/>
    <m/>
    <m/>
    <m/>
    <m/>
    <m/>
    <m/>
    <m/>
    <m/>
    <m/>
    <m/>
    <m/>
    <m/>
    <m/>
    <m/>
    <m/>
    <m/>
    <m/>
    <n v="0"/>
    <m/>
    <n v="0"/>
    <n v="0"/>
    <n v="0"/>
    <m/>
    <m/>
    <n v="0"/>
    <n v="87776"/>
    <n v="0"/>
    <n v="87776"/>
    <m/>
    <m/>
    <m/>
    <m/>
    <m/>
    <m/>
    <m/>
    <m/>
    <m/>
    <m/>
    <m/>
    <m/>
    <m/>
    <m/>
    <m/>
    <m/>
    <m/>
    <m/>
    <m/>
    <m/>
    <m/>
    <m/>
    <m/>
    <m/>
    <m/>
    <m/>
    <n v="0"/>
    <m/>
    <n v="0"/>
    <n v="0"/>
    <n v="0"/>
    <m/>
    <m/>
    <n v="24766"/>
    <n v="0"/>
    <n v="0"/>
    <n v="24766"/>
    <m/>
    <m/>
    <m/>
    <m/>
    <m/>
    <m/>
    <m/>
    <m/>
    <m/>
    <m/>
    <m/>
    <m/>
    <m/>
    <m/>
    <m/>
    <m/>
    <m/>
    <m/>
    <m/>
    <m/>
    <m/>
    <m/>
    <m/>
    <m/>
    <m/>
    <m/>
    <m/>
    <m/>
    <m/>
    <m/>
    <m/>
    <m/>
    <m/>
    <m/>
    <m/>
    <m/>
    <n v="0"/>
    <m/>
    <n v="0"/>
    <n v="0"/>
    <n v="0"/>
    <n v="0"/>
    <m/>
    <m/>
    <n v="0"/>
    <n v="0"/>
    <n v="0"/>
    <n v="118166"/>
    <n v="141192"/>
    <n v="259358"/>
    <m/>
    <s v="Department Chair &amp; Coordinator, Library Operations"/>
    <s v="M.A. (subject other than librarianship)"/>
    <s v="yes"/>
    <m/>
    <s v="Release time"/>
    <m/>
    <m/>
    <m/>
    <m/>
    <n v="2340"/>
    <n v="5916"/>
    <n v="23017"/>
    <n v="158"/>
    <m/>
    <n v="65221"/>
    <m/>
    <n v="701"/>
    <n v="3078"/>
    <n v="2714"/>
    <m/>
    <m/>
    <n v="307"/>
    <n v="346"/>
    <n v="0"/>
    <n v="1029"/>
    <m/>
    <m/>
    <n v="12"/>
    <m/>
    <m/>
    <m/>
    <m/>
    <m/>
    <m/>
    <m/>
    <m/>
    <m/>
    <m/>
    <n v="7"/>
    <n v="7.79"/>
    <n v="14.59"/>
    <n v="7.79"/>
    <m/>
    <n v="8"/>
    <n v="6.8"/>
    <n v="5728"/>
    <s v="Actual"/>
    <n v="20616"/>
    <n v="5961"/>
    <n v="7126"/>
    <m/>
    <m/>
    <m/>
    <m/>
    <n v="7692"/>
    <m/>
    <n v="41395"/>
    <m/>
    <m/>
    <n v="70"/>
    <n v="45"/>
    <n v="477"/>
    <n v="272"/>
    <m/>
    <m/>
    <m/>
    <m/>
    <m/>
    <m/>
    <m/>
    <m/>
    <m/>
    <m/>
    <m/>
    <m/>
    <m/>
    <n v="4329"/>
    <m/>
    <m/>
    <n v="184"/>
    <m/>
    <m/>
    <m/>
    <m/>
    <m/>
    <m/>
    <m/>
    <m/>
    <m/>
    <m/>
    <n v="2"/>
    <n v="16"/>
    <n v="135"/>
    <n v="68"/>
    <n v="0"/>
    <n v="0"/>
    <n v="7"/>
    <n v="0"/>
    <m/>
    <m/>
    <m/>
    <m/>
    <m/>
    <m/>
    <m/>
    <m/>
    <m/>
    <m/>
    <m/>
    <m/>
    <m/>
    <m/>
    <m/>
    <m/>
    <m/>
    <m/>
    <m/>
    <m/>
    <m/>
    <m/>
    <m/>
    <m/>
    <m/>
    <m/>
    <m/>
    <m/>
    <m/>
    <m/>
    <m/>
    <m/>
    <m/>
    <m/>
    <m/>
    <m/>
    <m/>
    <m/>
    <m/>
    <m/>
    <m/>
    <m/>
    <m/>
    <m/>
    <m/>
    <m/>
    <m/>
    <m/>
    <m/>
    <m/>
    <m/>
    <m/>
    <m/>
    <n v="7"/>
    <n v="0"/>
    <m/>
    <m/>
    <m/>
    <m/>
    <n v="836"/>
    <m/>
    <m/>
    <m/>
    <m/>
    <m/>
    <m/>
    <m/>
    <m/>
    <m/>
    <m/>
    <m/>
    <m/>
    <m/>
    <m/>
    <m/>
    <m/>
    <m/>
    <m/>
    <m/>
    <m/>
    <m/>
    <m/>
    <m/>
    <m/>
    <m/>
    <m/>
    <m/>
    <m/>
    <n v="842.30798948591075"/>
    <x v="0"/>
    <s v="Small"/>
  </r>
  <r>
    <s v="Monterey CCD"/>
    <x v="50"/>
    <s v="461"/>
    <s v="Single College District"/>
    <n v="20080"/>
    <x v="2"/>
    <n v="5805.7807619047371"/>
    <n v="67500"/>
    <m/>
    <n v="147"/>
    <n v="18"/>
    <m/>
    <m/>
    <m/>
    <m/>
    <m/>
    <m/>
    <n v="101"/>
    <m/>
    <m/>
    <n v="112"/>
    <n v="762"/>
    <s v="0 (wireless connection available)"/>
    <m/>
    <m/>
    <m/>
    <m/>
    <m/>
    <n v="0"/>
    <m/>
    <m/>
    <n v="0"/>
    <n v="33500"/>
    <n v="0"/>
    <n v="0"/>
    <m/>
    <m/>
    <n v="0"/>
    <n v="0"/>
    <m/>
    <n v="33500"/>
    <n v="3535"/>
    <m/>
    <m/>
    <n v="0"/>
    <n v="0"/>
    <n v="0"/>
    <n v="0"/>
    <m/>
    <m/>
    <n v="0"/>
    <n v="0"/>
    <m/>
    <n v="3535"/>
    <n v="23560"/>
    <m/>
    <m/>
    <n v="0"/>
    <n v="0"/>
    <n v="0"/>
    <n v="0"/>
    <m/>
    <m/>
    <n v="0"/>
    <n v="0"/>
    <m/>
    <n v="23560"/>
    <n v="0"/>
    <m/>
    <n v="0"/>
    <n v="0"/>
    <n v="0"/>
    <n v="0"/>
    <m/>
    <m/>
    <n v="0"/>
    <n v="0"/>
    <n v="0"/>
    <m/>
    <m/>
    <m/>
    <m/>
    <m/>
    <m/>
    <m/>
    <m/>
    <m/>
    <m/>
    <m/>
    <m/>
    <m/>
    <m/>
    <m/>
    <m/>
    <m/>
    <m/>
    <m/>
    <m/>
    <m/>
    <m/>
    <m/>
    <m/>
    <n v="27025"/>
    <m/>
    <n v="0"/>
    <n v="0"/>
    <n v="0"/>
    <m/>
    <m/>
    <n v="37352"/>
    <n v="0"/>
    <n v="0"/>
    <n v="64377"/>
    <m/>
    <m/>
    <m/>
    <m/>
    <m/>
    <m/>
    <m/>
    <m/>
    <m/>
    <m/>
    <m/>
    <m/>
    <m/>
    <m/>
    <m/>
    <m/>
    <m/>
    <m/>
    <m/>
    <m/>
    <m/>
    <m/>
    <m/>
    <m/>
    <m/>
    <m/>
    <n v="0"/>
    <m/>
    <n v="0"/>
    <n v="4317"/>
    <n v="0"/>
    <m/>
    <m/>
    <n v="0"/>
    <n v="0"/>
    <n v="0"/>
    <n v="4317"/>
    <m/>
    <m/>
    <m/>
    <m/>
    <m/>
    <m/>
    <m/>
    <m/>
    <m/>
    <m/>
    <m/>
    <m/>
    <m/>
    <m/>
    <m/>
    <m/>
    <m/>
    <m/>
    <m/>
    <m/>
    <m/>
    <m/>
    <m/>
    <m/>
    <m/>
    <m/>
    <m/>
    <m/>
    <m/>
    <m/>
    <m/>
    <m/>
    <m/>
    <m/>
    <m/>
    <m/>
    <m/>
    <m/>
    <m/>
    <m/>
    <m/>
    <m/>
    <m/>
    <m/>
    <m/>
    <m/>
    <m/>
    <n v="57060"/>
    <n v="72229"/>
    <n v="129289"/>
    <s v="Department chair (Faculty position)"/>
    <m/>
    <m/>
    <s v="yes"/>
    <m/>
    <m/>
    <s v="Stipend"/>
    <m/>
    <m/>
    <m/>
    <m/>
    <m/>
    <m/>
    <m/>
    <m/>
    <m/>
    <m/>
    <m/>
    <m/>
    <m/>
    <m/>
    <m/>
    <m/>
    <m/>
    <m/>
    <m/>
    <m/>
    <m/>
    <n v="9"/>
    <m/>
    <m/>
    <m/>
    <m/>
    <m/>
    <m/>
    <m/>
    <m/>
    <m/>
    <m/>
    <m/>
    <n v="5.86"/>
    <n v="14.79"/>
    <n v="5.86"/>
    <m/>
    <n v="11"/>
    <n v="8.93"/>
    <m/>
    <m/>
    <m/>
    <m/>
    <m/>
    <m/>
    <m/>
    <m/>
    <m/>
    <m/>
    <m/>
    <m/>
    <m/>
    <m/>
    <m/>
    <m/>
    <m/>
    <m/>
    <m/>
    <m/>
    <m/>
    <m/>
    <m/>
    <m/>
    <m/>
    <m/>
    <m/>
    <m/>
    <m/>
    <m/>
    <m/>
    <m/>
    <m/>
    <m/>
    <m/>
    <m/>
    <m/>
    <m/>
    <m/>
    <m/>
    <m/>
    <m/>
    <m/>
    <m/>
    <m/>
    <n v="6"/>
    <n v="15"/>
    <n v="241"/>
    <n v="62"/>
    <n v="40"/>
    <n v="25"/>
    <n v="0"/>
    <n v="4"/>
    <m/>
    <m/>
    <m/>
    <m/>
    <m/>
    <m/>
    <m/>
    <m/>
    <m/>
    <m/>
    <m/>
    <m/>
    <m/>
    <m/>
    <m/>
    <m/>
    <m/>
    <m/>
    <m/>
    <m/>
    <m/>
    <m/>
    <m/>
    <m/>
    <m/>
    <m/>
    <m/>
    <m/>
    <m/>
    <m/>
    <m/>
    <m/>
    <m/>
    <m/>
    <m/>
    <m/>
    <m/>
    <m/>
    <m/>
    <m/>
    <m/>
    <m/>
    <m/>
    <m/>
    <m/>
    <m/>
    <m/>
    <m/>
    <m/>
    <m/>
    <m/>
    <m/>
    <m/>
    <n v="0"/>
    <n v="4"/>
    <m/>
    <m/>
    <m/>
    <m/>
    <m/>
    <m/>
    <m/>
    <m/>
    <m/>
    <m/>
    <m/>
    <m/>
    <m/>
    <m/>
    <m/>
    <m/>
    <m/>
    <m/>
    <m/>
    <m/>
    <m/>
    <m/>
    <m/>
    <m/>
    <m/>
    <m/>
    <m/>
    <m/>
    <m/>
    <m/>
    <m/>
    <m/>
    <m/>
    <n v="990.74757029091074"/>
    <x v="1"/>
    <s v="Small"/>
  </r>
  <r>
    <s v="Napa CCD"/>
    <x v="6"/>
    <s v="241"/>
    <s v="Single College District"/>
    <n v="20080"/>
    <x v="2"/>
    <n v="5251.6506666667292"/>
    <n v="25451"/>
    <m/>
    <n v="31"/>
    <n v="4"/>
    <m/>
    <m/>
    <m/>
    <m/>
    <m/>
    <m/>
    <n v="0"/>
    <m/>
    <m/>
    <n v="20"/>
    <n v="260"/>
    <n v="0"/>
    <m/>
    <m/>
    <m/>
    <m/>
    <m/>
    <n v="0"/>
    <m/>
    <m/>
    <n v="0"/>
    <n v="25000"/>
    <n v="0"/>
    <n v="0"/>
    <m/>
    <m/>
    <n v="0"/>
    <n v="0"/>
    <m/>
    <n v="25000"/>
    <n v="0"/>
    <m/>
    <m/>
    <n v="0"/>
    <n v="0"/>
    <n v="0"/>
    <n v="0"/>
    <m/>
    <m/>
    <n v="0"/>
    <n v="0"/>
    <m/>
    <n v="0"/>
    <n v="0"/>
    <m/>
    <m/>
    <n v="0"/>
    <n v="13355"/>
    <n v="0"/>
    <n v="0"/>
    <m/>
    <m/>
    <n v="0"/>
    <n v="0"/>
    <m/>
    <n v="13355"/>
    <n v="0"/>
    <m/>
    <n v="0"/>
    <n v="0"/>
    <n v="0"/>
    <n v="0"/>
    <m/>
    <m/>
    <n v="0"/>
    <n v="0"/>
    <n v="0"/>
    <m/>
    <m/>
    <m/>
    <m/>
    <m/>
    <m/>
    <m/>
    <m/>
    <m/>
    <m/>
    <m/>
    <m/>
    <m/>
    <m/>
    <m/>
    <m/>
    <m/>
    <m/>
    <m/>
    <m/>
    <m/>
    <m/>
    <m/>
    <m/>
    <n v="64000"/>
    <m/>
    <n v="0"/>
    <n v="0"/>
    <n v="0"/>
    <m/>
    <m/>
    <n v="16000"/>
    <n v="0"/>
    <n v="0"/>
    <n v="80000"/>
    <m/>
    <m/>
    <m/>
    <m/>
    <m/>
    <m/>
    <m/>
    <m/>
    <m/>
    <m/>
    <m/>
    <m/>
    <m/>
    <m/>
    <m/>
    <m/>
    <m/>
    <m/>
    <m/>
    <m/>
    <m/>
    <m/>
    <m/>
    <m/>
    <m/>
    <m/>
    <n v="0"/>
    <m/>
    <n v="0"/>
    <n v="6230"/>
    <n v="0"/>
    <m/>
    <m/>
    <n v="0"/>
    <n v="0"/>
    <n v="0"/>
    <n v="6230"/>
    <m/>
    <m/>
    <m/>
    <m/>
    <m/>
    <m/>
    <m/>
    <m/>
    <m/>
    <m/>
    <m/>
    <m/>
    <m/>
    <m/>
    <m/>
    <m/>
    <m/>
    <m/>
    <m/>
    <m/>
    <m/>
    <m/>
    <m/>
    <m/>
    <m/>
    <m/>
    <m/>
    <m/>
    <m/>
    <m/>
    <m/>
    <m/>
    <m/>
    <m/>
    <m/>
    <m/>
    <n v="637654"/>
    <m/>
    <n v="0"/>
    <n v="0"/>
    <n v="0"/>
    <n v="0"/>
    <m/>
    <m/>
    <n v="0"/>
    <n v="0"/>
    <n v="637654"/>
    <n v="38355"/>
    <n v="86230"/>
    <n v="762239"/>
    <s v="Dean or other administrator"/>
    <m/>
    <s v="M.Ed."/>
    <s v="no"/>
    <s v="None"/>
    <m/>
    <m/>
    <m/>
    <m/>
    <m/>
    <n v="2608"/>
    <n v="6859"/>
    <n v="0"/>
    <n v="290"/>
    <m/>
    <n v="53892"/>
    <m/>
    <n v="484"/>
    <n v="0"/>
    <n v="2608"/>
    <m/>
    <m/>
    <n v="0"/>
    <n v="0"/>
    <n v="4150"/>
    <n v="484"/>
    <m/>
    <m/>
    <n v="2.5"/>
    <m/>
    <m/>
    <m/>
    <m/>
    <m/>
    <m/>
    <m/>
    <m/>
    <m/>
    <m/>
    <n v="1"/>
    <n v="1.5"/>
    <n v="6.5"/>
    <n v="1.5"/>
    <m/>
    <n v="5"/>
    <n v="5"/>
    <n v="420"/>
    <s v="Estimate"/>
    <n v="9307"/>
    <m/>
    <m/>
    <m/>
    <m/>
    <m/>
    <m/>
    <m/>
    <m/>
    <n v="9307"/>
    <m/>
    <m/>
    <n v="3639"/>
    <n v="3639"/>
    <n v="5668"/>
    <n v="5668"/>
    <m/>
    <m/>
    <m/>
    <m/>
    <m/>
    <m/>
    <m/>
    <m/>
    <m/>
    <m/>
    <m/>
    <m/>
    <m/>
    <n v="1860"/>
    <m/>
    <m/>
    <n v="93"/>
    <m/>
    <m/>
    <m/>
    <m/>
    <m/>
    <m/>
    <m/>
    <m/>
    <m/>
    <m/>
    <n v="0"/>
    <n v="0"/>
    <n v="0"/>
    <n v="55"/>
    <n v="37"/>
    <n v="15"/>
    <n v="0"/>
    <n v="0"/>
    <m/>
    <m/>
    <m/>
    <m/>
    <m/>
    <m/>
    <m/>
    <m/>
    <m/>
    <m/>
    <m/>
    <m/>
    <m/>
    <m/>
    <m/>
    <m/>
    <m/>
    <m/>
    <m/>
    <m/>
    <m/>
    <m/>
    <m/>
    <m/>
    <m/>
    <m/>
    <m/>
    <m/>
    <m/>
    <m/>
    <m/>
    <m/>
    <m/>
    <m/>
    <m/>
    <m/>
    <m/>
    <m/>
    <m/>
    <m/>
    <m/>
    <m/>
    <m/>
    <m/>
    <m/>
    <m/>
    <m/>
    <m/>
    <m/>
    <m/>
    <m/>
    <m/>
    <m/>
    <n v="0"/>
    <n v="0"/>
    <m/>
    <m/>
    <m/>
    <m/>
    <m/>
    <m/>
    <m/>
    <m/>
    <m/>
    <m/>
    <m/>
    <m/>
    <m/>
    <m/>
    <m/>
    <m/>
    <m/>
    <m/>
    <m/>
    <m/>
    <m/>
    <m/>
    <m/>
    <m/>
    <m/>
    <m/>
    <m/>
    <m/>
    <m/>
    <m/>
    <m/>
    <m/>
    <m/>
    <n v="3501.1004444444861"/>
    <x v="1"/>
    <s v="Small"/>
  </r>
  <r>
    <s v="San Diego CCD"/>
    <x v="103"/>
    <s v="071"/>
    <s v="Multi-College District"/>
    <n v="20080"/>
    <x v="2"/>
    <n v="11176.553714285788"/>
    <n v="55227"/>
    <m/>
    <n v="203"/>
    <n v="5"/>
    <m/>
    <m/>
    <m/>
    <m/>
    <m/>
    <m/>
    <n v="31"/>
    <m/>
    <m/>
    <n v="33"/>
    <n v="904"/>
    <n v="99"/>
    <m/>
    <m/>
    <m/>
    <m/>
    <m/>
    <n v="0"/>
    <m/>
    <m/>
    <n v="0"/>
    <n v="0"/>
    <n v="0"/>
    <n v="0"/>
    <m/>
    <m/>
    <n v="430"/>
    <n v="7477"/>
    <m/>
    <n v="7907"/>
    <n v="0"/>
    <m/>
    <m/>
    <n v="0"/>
    <n v="0"/>
    <n v="0"/>
    <n v="0"/>
    <m/>
    <m/>
    <n v="0"/>
    <n v="4100"/>
    <m/>
    <n v="4100"/>
    <n v="0"/>
    <m/>
    <m/>
    <n v="0"/>
    <n v="0"/>
    <n v="0"/>
    <n v="52285"/>
    <m/>
    <m/>
    <n v="0"/>
    <n v="4666"/>
    <m/>
    <n v="56951"/>
    <n v="0"/>
    <m/>
    <n v="0"/>
    <n v="0"/>
    <n v="0"/>
    <n v="0"/>
    <m/>
    <m/>
    <n v="0"/>
    <n v="0"/>
    <n v="0"/>
    <m/>
    <m/>
    <m/>
    <m/>
    <m/>
    <m/>
    <m/>
    <m/>
    <m/>
    <m/>
    <m/>
    <m/>
    <m/>
    <m/>
    <m/>
    <m/>
    <m/>
    <m/>
    <m/>
    <m/>
    <m/>
    <m/>
    <m/>
    <m/>
    <m/>
    <m/>
    <m/>
    <m/>
    <m/>
    <m/>
    <m/>
    <m/>
    <n v="66956"/>
    <n v="1221"/>
    <n v="68183"/>
    <m/>
    <m/>
    <m/>
    <m/>
    <m/>
    <m/>
    <m/>
    <m/>
    <m/>
    <m/>
    <m/>
    <m/>
    <m/>
    <m/>
    <m/>
    <m/>
    <m/>
    <m/>
    <m/>
    <m/>
    <m/>
    <m/>
    <m/>
    <m/>
    <m/>
    <m/>
    <m/>
    <m/>
    <m/>
    <m/>
    <m/>
    <m/>
    <m/>
    <m/>
    <m/>
    <n v="50"/>
    <n v="50"/>
    <m/>
    <m/>
    <m/>
    <m/>
    <m/>
    <m/>
    <m/>
    <m/>
    <m/>
    <m/>
    <m/>
    <m/>
    <m/>
    <m/>
    <m/>
    <m/>
    <m/>
    <m/>
    <m/>
    <m/>
    <m/>
    <m/>
    <m/>
    <m/>
    <m/>
    <m/>
    <m/>
    <m/>
    <m/>
    <m/>
    <m/>
    <m/>
    <m/>
    <m/>
    <m/>
    <m/>
    <n v="1023141"/>
    <m/>
    <m/>
    <m/>
    <m/>
    <m/>
    <m/>
    <m/>
    <m/>
    <n v="913"/>
    <n v="1024054"/>
    <n v="64858"/>
    <n v="72333"/>
    <n v="1161245"/>
    <s v="Dean or other administrator"/>
    <m/>
    <s v="M.A. (subject other than librarianship)"/>
    <s v="no"/>
    <m/>
    <m/>
    <s v="Stipend"/>
    <m/>
    <m/>
    <m/>
    <n v="1416"/>
    <n v="209"/>
    <n v="25255"/>
    <n v="125"/>
    <m/>
    <n v="64683"/>
    <m/>
    <n v="191"/>
    <n v="2982"/>
    <n v="1472"/>
    <m/>
    <m/>
    <n v="0"/>
    <n v="0"/>
    <n v="0"/>
    <n v="191"/>
    <m/>
    <m/>
    <n v="11"/>
    <m/>
    <m/>
    <m/>
    <m/>
    <m/>
    <m/>
    <m/>
    <m/>
    <m/>
    <m/>
    <n v="6"/>
    <n v="6.65"/>
    <n v="15.65"/>
    <n v="6.65"/>
    <m/>
    <n v="9"/>
    <n v="9"/>
    <n v="17173"/>
    <s v="Actual"/>
    <n v="5942"/>
    <n v="15819"/>
    <n v="15588"/>
    <n v="389"/>
    <m/>
    <m/>
    <m/>
    <n v="30"/>
    <m/>
    <n v="37768"/>
    <m/>
    <m/>
    <n v="271"/>
    <n v="267"/>
    <n v="91"/>
    <n v="90"/>
    <m/>
    <m/>
    <m/>
    <m/>
    <m/>
    <m/>
    <m/>
    <m/>
    <m/>
    <m/>
    <m/>
    <m/>
    <m/>
    <n v="72"/>
    <m/>
    <m/>
    <n v="571"/>
    <m/>
    <m/>
    <m/>
    <m/>
    <m/>
    <m/>
    <m/>
    <m/>
    <m/>
    <m/>
    <n v="1"/>
    <n v="2"/>
    <n v="26"/>
    <n v="61.25"/>
    <n v="56.75"/>
    <n v="56.75"/>
    <n v="0"/>
    <n v="0"/>
    <m/>
    <m/>
    <m/>
    <m/>
    <m/>
    <m/>
    <m/>
    <m/>
    <m/>
    <m/>
    <m/>
    <m/>
    <m/>
    <m/>
    <m/>
    <m/>
    <m/>
    <m/>
    <m/>
    <m/>
    <m/>
    <m/>
    <m/>
    <m/>
    <m/>
    <m/>
    <m/>
    <m/>
    <m/>
    <m/>
    <m/>
    <m/>
    <m/>
    <m/>
    <m/>
    <m/>
    <m/>
    <m/>
    <m/>
    <m/>
    <m/>
    <m/>
    <m/>
    <m/>
    <m/>
    <m/>
    <m/>
    <m/>
    <m/>
    <m/>
    <m/>
    <m/>
    <m/>
    <n v="0"/>
    <n v="0"/>
    <m/>
    <m/>
    <n v="658023"/>
    <m/>
    <n v="0"/>
    <m/>
    <m/>
    <m/>
    <m/>
    <m/>
    <m/>
    <m/>
    <m/>
    <m/>
    <m/>
    <m/>
    <m/>
    <m/>
    <m/>
    <m/>
    <m/>
    <m/>
    <m/>
    <m/>
    <m/>
    <m/>
    <m/>
    <m/>
    <m/>
    <m/>
    <m/>
    <m/>
    <m/>
    <n v="1680.684769065532"/>
    <x v="0"/>
    <s v="Medium"/>
  </r>
  <r>
    <s v="San Diego CCD"/>
    <x v="34"/>
    <s v="073"/>
    <s v="Multi-College District"/>
    <n v="20080"/>
    <x v="2"/>
    <n v="6914.551047619052"/>
    <n v="8194"/>
    <m/>
    <n v="17"/>
    <n v="2"/>
    <m/>
    <m/>
    <m/>
    <m/>
    <m/>
    <m/>
    <m/>
    <m/>
    <m/>
    <n v="63"/>
    <n v="149"/>
    <n v="0"/>
    <m/>
    <m/>
    <m/>
    <m/>
    <m/>
    <n v="0"/>
    <m/>
    <m/>
    <n v="0"/>
    <n v="24500"/>
    <n v="0"/>
    <n v="0"/>
    <m/>
    <m/>
    <n v="27190"/>
    <n v="11904"/>
    <m/>
    <n v="63594"/>
    <n v="0"/>
    <m/>
    <m/>
    <n v="0"/>
    <n v="0"/>
    <n v="0"/>
    <n v="2400"/>
    <m/>
    <m/>
    <n v="0"/>
    <n v="0"/>
    <m/>
    <n v="2400"/>
    <n v="0"/>
    <m/>
    <m/>
    <n v="0"/>
    <n v="0"/>
    <n v="0"/>
    <n v="0"/>
    <m/>
    <m/>
    <n v="4042"/>
    <n v="0"/>
    <m/>
    <n v="4042"/>
    <n v="0"/>
    <m/>
    <n v="0"/>
    <n v="0"/>
    <n v="0"/>
    <n v="0"/>
    <m/>
    <m/>
    <n v="0"/>
    <n v="0"/>
    <n v="0"/>
    <m/>
    <m/>
    <m/>
    <m/>
    <m/>
    <m/>
    <m/>
    <m/>
    <m/>
    <m/>
    <m/>
    <m/>
    <m/>
    <m/>
    <m/>
    <m/>
    <m/>
    <m/>
    <m/>
    <m/>
    <m/>
    <m/>
    <m/>
    <m/>
    <n v="0"/>
    <m/>
    <n v="0"/>
    <n v="0"/>
    <n v="0"/>
    <m/>
    <m/>
    <n v="41271"/>
    <n v="0"/>
    <n v="0"/>
    <n v="41271"/>
    <m/>
    <m/>
    <m/>
    <m/>
    <m/>
    <m/>
    <m/>
    <m/>
    <m/>
    <m/>
    <m/>
    <m/>
    <m/>
    <m/>
    <m/>
    <m/>
    <m/>
    <m/>
    <m/>
    <m/>
    <m/>
    <m/>
    <m/>
    <m/>
    <m/>
    <m/>
    <n v="0"/>
    <m/>
    <n v="0"/>
    <n v="4979"/>
    <n v="0"/>
    <m/>
    <m/>
    <n v="0"/>
    <n v="0"/>
    <n v="1032"/>
    <n v="6011"/>
    <m/>
    <m/>
    <m/>
    <m/>
    <m/>
    <m/>
    <m/>
    <m/>
    <m/>
    <m/>
    <m/>
    <m/>
    <m/>
    <m/>
    <m/>
    <m/>
    <m/>
    <m/>
    <m/>
    <m/>
    <m/>
    <m/>
    <m/>
    <m/>
    <m/>
    <m/>
    <m/>
    <m/>
    <m/>
    <m/>
    <m/>
    <m/>
    <m/>
    <m/>
    <m/>
    <m/>
    <n v="196"/>
    <m/>
    <n v="0"/>
    <n v="0"/>
    <n v="0"/>
    <n v="0"/>
    <m/>
    <m/>
    <n v="35155"/>
    <n v="0"/>
    <n v="35351"/>
    <n v="67636"/>
    <n v="49682"/>
    <n v="152669"/>
    <s v="Department chair (Faculty position)"/>
    <m/>
    <m/>
    <s v="yes"/>
    <m/>
    <m/>
    <m/>
    <m/>
    <m/>
    <s v="Etra Service Units (ESUs)"/>
    <n v="1786"/>
    <n v="2031"/>
    <n v="24922"/>
    <n v="47"/>
    <m/>
    <n v="27841"/>
    <m/>
    <n v="250"/>
    <n v="3070"/>
    <n v="2452"/>
    <m/>
    <m/>
    <n v="37"/>
    <n v="0"/>
    <n v="69"/>
    <n v="258"/>
    <m/>
    <m/>
    <n v="7"/>
    <m/>
    <m/>
    <m/>
    <m/>
    <m/>
    <m/>
    <m/>
    <m/>
    <m/>
    <m/>
    <n v="0"/>
    <n v="3.25"/>
    <n v="6.55"/>
    <n v="3.25"/>
    <m/>
    <n v="6"/>
    <n v="3.3"/>
    <n v="2672"/>
    <s v="Actual"/>
    <n v="4633"/>
    <n v="5192"/>
    <n v="15"/>
    <n v="835"/>
    <m/>
    <m/>
    <m/>
    <n v="0"/>
    <m/>
    <n v="10675"/>
    <m/>
    <m/>
    <n v="163"/>
    <n v="145"/>
    <n v="114"/>
    <n v="111"/>
    <m/>
    <m/>
    <m/>
    <m/>
    <m/>
    <m/>
    <m/>
    <m/>
    <m/>
    <m/>
    <m/>
    <m/>
    <m/>
    <n v="1859"/>
    <m/>
    <m/>
    <n v="74"/>
    <m/>
    <m/>
    <m/>
    <m/>
    <m/>
    <m/>
    <m/>
    <m/>
    <m/>
    <m/>
    <n v="2"/>
    <n v="2"/>
    <n v="100"/>
    <n v="52"/>
    <n v="44"/>
    <n v="44"/>
    <n v="0"/>
    <n v="0"/>
    <m/>
    <m/>
    <m/>
    <m/>
    <m/>
    <m/>
    <m/>
    <m/>
    <m/>
    <m/>
    <m/>
    <m/>
    <m/>
    <m/>
    <m/>
    <m/>
    <m/>
    <m/>
    <m/>
    <m/>
    <m/>
    <m/>
    <m/>
    <m/>
    <m/>
    <m/>
    <m/>
    <m/>
    <m/>
    <m/>
    <m/>
    <m/>
    <m/>
    <m/>
    <m/>
    <m/>
    <m/>
    <m/>
    <m/>
    <m/>
    <m/>
    <m/>
    <m/>
    <m/>
    <m/>
    <m/>
    <m/>
    <m/>
    <m/>
    <m/>
    <m/>
    <m/>
    <m/>
    <n v="0"/>
    <n v="0"/>
    <m/>
    <m/>
    <n v="103417"/>
    <m/>
    <n v="0"/>
    <m/>
    <m/>
    <m/>
    <m/>
    <m/>
    <m/>
    <m/>
    <m/>
    <m/>
    <m/>
    <m/>
    <m/>
    <m/>
    <m/>
    <m/>
    <m/>
    <m/>
    <m/>
    <m/>
    <m/>
    <m/>
    <m/>
    <m/>
    <m/>
    <m/>
    <m/>
    <m/>
    <m/>
    <n v="2127.5541684981699"/>
    <x v="0"/>
    <s v="Small"/>
  </r>
  <r>
    <s v="San Mateo CCD"/>
    <x v="7"/>
    <s v="372"/>
    <s v="Multi-College District"/>
    <n v="20080"/>
    <x v="2"/>
    <n v="8557.8081904762348"/>
    <n v="23492"/>
    <m/>
    <n v="79"/>
    <n v="0"/>
    <m/>
    <m/>
    <m/>
    <m/>
    <m/>
    <m/>
    <n v="28"/>
    <m/>
    <m/>
    <n v="0"/>
    <n v="300"/>
    <n v="47"/>
    <m/>
    <m/>
    <m/>
    <m/>
    <m/>
    <n v="0"/>
    <m/>
    <m/>
    <n v="0"/>
    <n v="0"/>
    <n v="0"/>
    <n v="0"/>
    <m/>
    <m/>
    <n v="48388"/>
    <m/>
    <m/>
    <n v="48388"/>
    <n v="0"/>
    <m/>
    <m/>
    <n v="0"/>
    <n v="0"/>
    <n v="0"/>
    <n v="0"/>
    <m/>
    <m/>
    <n v="0"/>
    <n v="0"/>
    <m/>
    <n v="0"/>
    <n v="0"/>
    <m/>
    <m/>
    <n v="0"/>
    <n v="0"/>
    <n v="0"/>
    <n v="0"/>
    <m/>
    <m/>
    <n v="35685"/>
    <n v="0"/>
    <m/>
    <n v="35685"/>
    <n v="0"/>
    <m/>
    <n v="0"/>
    <n v="0"/>
    <n v="0"/>
    <n v="0"/>
    <m/>
    <m/>
    <n v="0"/>
    <n v="0"/>
    <n v="0"/>
    <m/>
    <m/>
    <m/>
    <m/>
    <m/>
    <m/>
    <m/>
    <m/>
    <m/>
    <m/>
    <m/>
    <m/>
    <m/>
    <m/>
    <m/>
    <m/>
    <m/>
    <m/>
    <m/>
    <m/>
    <m/>
    <m/>
    <m/>
    <m/>
    <n v="0"/>
    <m/>
    <n v="0"/>
    <n v="0"/>
    <n v="0"/>
    <m/>
    <m/>
    <n v="30669"/>
    <n v="0"/>
    <n v="0"/>
    <n v="30669"/>
    <m/>
    <m/>
    <m/>
    <m/>
    <m/>
    <m/>
    <m/>
    <m/>
    <m/>
    <m/>
    <m/>
    <m/>
    <m/>
    <m/>
    <m/>
    <m/>
    <m/>
    <m/>
    <m/>
    <m/>
    <m/>
    <m/>
    <m/>
    <m/>
    <m/>
    <m/>
    <n v="0"/>
    <m/>
    <n v="0"/>
    <n v="0"/>
    <n v="0"/>
    <m/>
    <m/>
    <n v="0"/>
    <n v="0"/>
    <n v="0"/>
    <n v="0"/>
    <m/>
    <m/>
    <m/>
    <m/>
    <m/>
    <m/>
    <m/>
    <m/>
    <m/>
    <m/>
    <m/>
    <m/>
    <m/>
    <m/>
    <m/>
    <m/>
    <m/>
    <m/>
    <m/>
    <m/>
    <m/>
    <m/>
    <m/>
    <m/>
    <m/>
    <m/>
    <m/>
    <m/>
    <m/>
    <m/>
    <m/>
    <m/>
    <m/>
    <m/>
    <m/>
    <m/>
    <n v="0"/>
    <m/>
    <n v="0"/>
    <n v="0"/>
    <n v="0"/>
    <n v="0"/>
    <m/>
    <m/>
    <n v="0"/>
    <n v="0"/>
    <n v="0"/>
    <n v="84073"/>
    <n v="30669"/>
    <n v="114742"/>
    <s v="Dean or other administrator"/>
    <m/>
    <m/>
    <s v="yes"/>
    <m/>
    <m/>
    <m/>
    <m/>
    <m/>
    <m/>
    <n v="1017"/>
    <n v="0"/>
    <n v="6123"/>
    <n v="167"/>
    <m/>
    <n v="97554"/>
    <m/>
    <n v="0"/>
    <n v="2970"/>
    <n v="1566"/>
    <m/>
    <m/>
    <n v="338"/>
    <n v="339"/>
    <n v="61"/>
    <n v="0"/>
    <m/>
    <m/>
    <n v="4.4000000000000004"/>
    <m/>
    <m/>
    <m/>
    <m/>
    <m/>
    <m/>
    <m/>
    <m/>
    <m/>
    <m/>
    <n v="3.64"/>
    <n v="1.4"/>
    <n v="7.4599999999999991"/>
    <n v="1.4"/>
    <m/>
    <n v="7"/>
    <n v="6.06"/>
    <n v="2753"/>
    <s v="Actual"/>
    <n v="30526"/>
    <n v="7607"/>
    <n v="2557"/>
    <m/>
    <m/>
    <m/>
    <m/>
    <n v="2319"/>
    <m/>
    <n v="43009"/>
    <m/>
    <m/>
    <n v="55"/>
    <n v="41"/>
    <n v="285"/>
    <n v="73"/>
    <m/>
    <m/>
    <m/>
    <m/>
    <m/>
    <m/>
    <m/>
    <m/>
    <m/>
    <m/>
    <m/>
    <m/>
    <m/>
    <n v="2215"/>
    <m/>
    <m/>
    <n v="97"/>
    <m/>
    <m/>
    <m/>
    <m/>
    <m/>
    <m/>
    <m/>
    <m/>
    <m/>
    <m/>
    <n v="6"/>
    <n v="14"/>
    <n v="18"/>
    <n v="55.25"/>
    <n v="40"/>
    <n v="40"/>
    <n v="2"/>
    <n v="0"/>
    <m/>
    <m/>
    <m/>
    <m/>
    <m/>
    <m/>
    <m/>
    <m/>
    <m/>
    <m/>
    <m/>
    <m/>
    <m/>
    <m/>
    <m/>
    <m/>
    <m/>
    <m/>
    <m/>
    <m/>
    <m/>
    <m/>
    <m/>
    <m/>
    <m/>
    <m/>
    <m/>
    <m/>
    <m/>
    <m/>
    <m/>
    <m/>
    <m/>
    <m/>
    <m/>
    <m/>
    <m/>
    <m/>
    <m/>
    <m/>
    <m/>
    <m/>
    <m/>
    <m/>
    <m/>
    <m/>
    <m/>
    <m/>
    <m/>
    <m/>
    <m/>
    <m/>
    <m/>
    <n v="2"/>
    <n v="0"/>
    <m/>
    <m/>
    <n v="162629"/>
    <m/>
    <n v="0"/>
    <m/>
    <m/>
    <m/>
    <m/>
    <m/>
    <m/>
    <m/>
    <m/>
    <m/>
    <m/>
    <m/>
    <m/>
    <m/>
    <m/>
    <m/>
    <m/>
    <m/>
    <m/>
    <m/>
    <m/>
    <m/>
    <m/>
    <m/>
    <m/>
    <m/>
    <m/>
    <m/>
    <m/>
    <n v="6112.7201360544541"/>
    <x v="0"/>
    <s v="Small"/>
  </r>
  <r>
    <s v="Santa Monica CCD"/>
    <x v="107"/>
    <s v="781"/>
    <s v="Single College District"/>
    <n v="20080"/>
    <x v="2"/>
    <n v="25452.153523809528"/>
    <n v="62000"/>
    <m/>
    <n v="223"/>
    <n v="21"/>
    <m/>
    <m/>
    <m/>
    <m/>
    <m/>
    <m/>
    <n v="47"/>
    <m/>
    <m/>
    <n v="134"/>
    <n v="1300"/>
    <n v="678"/>
    <m/>
    <m/>
    <m/>
    <m/>
    <m/>
    <n v="0"/>
    <m/>
    <m/>
    <n v="0"/>
    <n v="0"/>
    <n v="0"/>
    <n v="0"/>
    <m/>
    <m/>
    <n v="81000"/>
    <n v="0"/>
    <m/>
    <n v="81000"/>
    <n v="0"/>
    <m/>
    <m/>
    <n v="0"/>
    <n v="0"/>
    <n v="0"/>
    <n v="0"/>
    <m/>
    <m/>
    <n v="6000"/>
    <n v="0"/>
    <m/>
    <n v="6000"/>
    <n v="19570"/>
    <m/>
    <m/>
    <n v="0"/>
    <n v="3335"/>
    <n v="0"/>
    <n v="0"/>
    <m/>
    <m/>
    <n v="0"/>
    <n v="0"/>
    <m/>
    <n v="22905"/>
    <n v="0"/>
    <m/>
    <n v="0"/>
    <n v="0"/>
    <n v="0"/>
    <n v="0"/>
    <m/>
    <m/>
    <n v="0"/>
    <n v="0"/>
    <n v="0"/>
    <m/>
    <m/>
    <m/>
    <m/>
    <m/>
    <m/>
    <m/>
    <m/>
    <m/>
    <m/>
    <m/>
    <m/>
    <m/>
    <m/>
    <m/>
    <m/>
    <m/>
    <m/>
    <m/>
    <m/>
    <m/>
    <m/>
    <m/>
    <m/>
    <n v="25540"/>
    <m/>
    <n v="0"/>
    <n v="0"/>
    <n v="0"/>
    <m/>
    <m/>
    <n v="41717"/>
    <n v="13148"/>
    <n v="0"/>
    <n v="80405"/>
    <m/>
    <m/>
    <m/>
    <m/>
    <m/>
    <m/>
    <m/>
    <m/>
    <m/>
    <m/>
    <m/>
    <m/>
    <m/>
    <m/>
    <m/>
    <m/>
    <m/>
    <m/>
    <m/>
    <m/>
    <m/>
    <m/>
    <m/>
    <m/>
    <m/>
    <m/>
    <n v="2715"/>
    <m/>
    <n v="0"/>
    <n v="0"/>
    <n v="0"/>
    <m/>
    <m/>
    <n v="0"/>
    <n v="0"/>
    <n v="0"/>
    <n v="2715"/>
    <m/>
    <m/>
    <m/>
    <m/>
    <m/>
    <m/>
    <m/>
    <m/>
    <m/>
    <m/>
    <m/>
    <m/>
    <m/>
    <m/>
    <m/>
    <m/>
    <m/>
    <m/>
    <m/>
    <m/>
    <m/>
    <m/>
    <m/>
    <m/>
    <m/>
    <m/>
    <m/>
    <m/>
    <m/>
    <m/>
    <m/>
    <m/>
    <m/>
    <m/>
    <m/>
    <m/>
    <n v="0"/>
    <m/>
    <n v="0"/>
    <n v="0"/>
    <n v="0"/>
    <n v="0"/>
    <m/>
    <m/>
    <n v="0"/>
    <n v="0"/>
    <n v="0"/>
    <n v="103905"/>
    <n v="89120"/>
    <n v="193025"/>
    <s v="Dean or other administrator"/>
    <m/>
    <m/>
    <s v="yes"/>
    <m/>
    <s v="Release time"/>
    <s v="Stipend"/>
    <m/>
    <m/>
    <s v="Library Faculty Leader receives BOTH release time AND stipend"/>
    <n v="1526"/>
    <n v="2074"/>
    <n v="18436"/>
    <n v="130"/>
    <m/>
    <n v="89182"/>
    <m/>
    <n v="325"/>
    <n v="2970"/>
    <n v="2176"/>
    <m/>
    <m/>
    <n v="54"/>
    <n v="119"/>
    <n v="143"/>
    <n v="409"/>
    <m/>
    <m/>
    <n v="6"/>
    <m/>
    <m/>
    <m/>
    <m/>
    <m/>
    <m/>
    <m/>
    <m/>
    <m/>
    <m/>
    <n v="2.36"/>
    <n v="1.4"/>
    <n v="7.4"/>
    <n v="1.4"/>
    <m/>
    <n v="6"/>
    <n v="6"/>
    <n v="23010"/>
    <s v="Estimate"/>
    <n v="22354"/>
    <n v="60082"/>
    <m/>
    <n v="4893"/>
    <m/>
    <m/>
    <m/>
    <n v="900"/>
    <m/>
    <n v="88229"/>
    <m/>
    <m/>
    <n v="0"/>
    <n v="0"/>
    <n v="0"/>
    <n v="0"/>
    <m/>
    <m/>
    <m/>
    <m/>
    <m/>
    <m/>
    <m/>
    <m/>
    <m/>
    <m/>
    <m/>
    <m/>
    <m/>
    <n v="13090"/>
    <m/>
    <m/>
    <n v="374"/>
    <m/>
    <m/>
    <m/>
    <m/>
    <m/>
    <m/>
    <m/>
    <m/>
    <m/>
    <m/>
    <n v="2"/>
    <n v="9"/>
    <n v="177"/>
    <n v="70"/>
    <n v="60"/>
    <n v="60"/>
    <n v="6"/>
    <n v="0"/>
    <m/>
    <m/>
    <m/>
    <m/>
    <m/>
    <m/>
    <m/>
    <m/>
    <m/>
    <m/>
    <m/>
    <m/>
    <m/>
    <m/>
    <m/>
    <m/>
    <m/>
    <m/>
    <m/>
    <m/>
    <m/>
    <m/>
    <m/>
    <m/>
    <m/>
    <m/>
    <m/>
    <m/>
    <m/>
    <m/>
    <m/>
    <m/>
    <m/>
    <m/>
    <m/>
    <m/>
    <m/>
    <m/>
    <m/>
    <m/>
    <m/>
    <m/>
    <m/>
    <m/>
    <m/>
    <m/>
    <m/>
    <m/>
    <m/>
    <m/>
    <m/>
    <m/>
    <m/>
    <n v="6"/>
    <n v="0"/>
    <m/>
    <m/>
    <n v="1350765"/>
    <m/>
    <n v="13"/>
    <m/>
    <m/>
    <m/>
    <m/>
    <m/>
    <m/>
    <m/>
    <m/>
    <m/>
    <m/>
    <m/>
    <m/>
    <m/>
    <m/>
    <m/>
    <m/>
    <m/>
    <m/>
    <m/>
    <m/>
    <m/>
    <m/>
    <m/>
    <m/>
    <m/>
    <m/>
    <m/>
    <m/>
    <n v="18180.109659863949"/>
    <x v="2"/>
    <s v="Large"/>
  </r>
  <r>
    <s v="Yuba CCD"/>
    <x v="114"/>
    <n v="292"/>
    <s v="Multi-College District"/>
    <n v="20080"/>
    <x v="2"/>
    <m/>
    <n v="16342"/>
    <m/>
    <n v="46"/>
    <n v="5"/>
    <m/>
    <m/>
    <m/>
    <m/>
    <m/>
    <m/>
    <n v="28"/>
    <m/>
    <m/>
    <n v="25"/>
    <n v="166"/>
    <n v="0"/>
    <m/>
    <m/>
    <m/>
    <m/>
    <m/>
    <n v="0"/>
    <m/>
    <m/>
    <n v="0"/>
    <n v="0"/>
    <n v="0"/>
    <n v="0"/>
    <m/>
    <m/>
    <n v="0"/>
    <n v="35954"/>
    <m/>
    <n v="35954"/>
    <n v="0"/>
    <m/>
    <m/>
    <n v="0"/>
    <n v="0"/>
    <n v="0"/>
    <n v="0"/>
    <m/>
    <m/>
    <n v="0"/>
    <n v="3000"/>
    <m/>
    <n v="3000"/>
    <n v="8271"/>
    <m/>
    <m/>
    <n v="0"/>
    <n v="0"/>
    <n v="0"/>
    <n v="0"/>
    <m/>
    <m/>
    <n v="0"/>
    <n v="0"/>
    <m/>
    <n v="8271"/>
    <n v="0"/>
    <m/>
    <n v="0"/>
    <n v="0"/>
    <n v="0"/>
    <n v="0"/>
    <m/>
    <m/>
    <n v="0"/>
    <n v="0"/>
    <n v="0"/>
    <m/>
    <m/>
    <m/>
    <m/>
    <m/>
    <m/>
    <m/>
    <m/>
    <m/>
    <m/>
    <m/>
    <m/>
    <m/>
    <m/>
    <m/>
    <m/>
    <m/>
    <m/>
    <m/>
    <m/>
    <m/>
    <m/>
    <m/>
    <m/>
    <n v="0"/>
    <m/>
    <n v="0"/>
    <n v="0"/>
    <n v="0"/>
    <m/>
    <m/>
    <n v="0"/>
    <n v="0"/>
    <n v="0"/>
    <n v="0"/>
    <m/>
    <m/>
    <m/>
    <m/>
    <m/>
    <m/>
    <m/>
    <m/>
    <m/>
    <m/>
    <m/>
    <m/>
    <m/>
    <m/>
    <m/>
    <m/>
    <m/>
    <m/>
    <m/>
    <m/>
    <m/>
    <m/>
    <m/>
    <m/>
    <m/>
    <m/>
    <n v="0"/>
    <m/>
    <n v="0"/>
    <n v="0"/>
    <n v="0"/>
    <m/>
    <m/>
    <n v="0"/>
    <n v="0"/>
    <n v="0"/>
    <n v="0"/>
    <m/>
    <m/>
    <m/>
    <m/>
    <m/>
    <m/>
    <m/>
    <m/>
    <m/>
    <m/>
    <m/>
    <m/>
    <m/>
    <m/>
    <m/>
    <m/>
    <m/>
    <m/>
    <m/>
    <m/>
    <m/>
    <m/>
    <m/>
    <m/>
    <m/>
    <m/>
    <m/>
    <m/>
    <m/>
    <m/>
    <m/>
    <m/>
    <m/>
    <m/>
    <m/>
    <m/>
    <n v="0"/>
    <m/>
    <n v="0"/>
    <n v="0"/>
    <n v="0"/>
    <n v="0"/>
    <m/>
    <m/>
    <n v="0"/>
    <n v="0"/>
    <n v="0"/>
    <n v="44225"/>
    <n v="3000"/>
    <n v="47225"/>
    <s v="Department chair (Faculty position)"/>
    <m/>
    <m/>
    <s v="yes"/>
    <s v="None"/>
    <m/>
    <m/>
    <m/>
    <m/>
    <m/>
    <n v="560"/>
    <n v="880"/>
    <n v="2970"/>
    <n v="55"/>
    <m/>
    <n v="8595"/>
    <m/>
    <n v="93"/>
    <n v="2970"/>
    <n v="938"/>
    <m/>
    <m/>
    <n v="35"/>
    <n v="35"/>
    <n v="0"/>
    <n v="141"/>
    <m/>
    <m/>
    <n v="2"/>
    <m/>
    <m/>
    <m/>
    <m/>
    <m/>
    <m/>
    <m/>
    <m/>
    <m/>
    <m/>
    <n v="0"/>
    <n v="1.46"/>
    <n v="3.46"/>
    <n v="1.46"/>
    <m/>
    <n v="2"/>
    <n v="2"/>
    <n v="382"/>
    <s v="Actual"/>
    <n v="4328"/>
    <n v="2634"/>
    <n v="501"/>
    <n v="294"/>
    <m/>
    <m/>
    <m/>
    <n v="10"/>
    <m/>
    <n v="7617"/>
    <m/>
    <m/>
    <n v="41"/>
    <n v="41"/>
    <n v="18"/>
    <n v="18"/>
    <m/>
    <m/>
    <m/>
    <m/>
    <m/>
    <m/>
    <m/>
    <m/>
    <m/>
    <m/>
    <m/>
    <m/>
    <m/>
    <n v="851"/>
    <m/>
    <m/>
    <n v="50"/>
    <m/>
    <m/>
    <m/>
    <m/>
    <m/>
    <m/>
    <m/>
    <m/>
    <m/>
    <m/>
    <n v="1"/>
    <n v="1"/>
    <n v="7"/>
    <n v="58.5"/>
    <n v="0"/>
    <n v="0"/>
    <n v="0"/>
    <n v="0"/>
    <m/>
    <m/>
    <m/>
    <m/>
    <m/>
    <m/>
    <m/>
    <m/>
    <m/>
    <m/>
    <m/>
    <m/>
    <m/>
    <m/>
    <m/>
    <m/>
    <m/>
    <m/>
    <m/>
    <m/>
    <m/>
    <m/>
    <m/>
    <m/>
    <m/>
    <m/>
    <m/>
    <m/>
    <m/>
    <m/>
    <m/>
    <m/>
    <m/>
    <m/>
    <m/>
    <m/>
    <m/>
    <m/>
    <m/>
    <m/>
    <m/>
    <m/>
    <m/>
    <m/>
    <m/>
    <m/>
    <m/>
    <m/>
    <m/>
    <m/>
    <m/>
    <m/>
    <m/>
    <n v="0"/>
    <n v="0"/>
    <m/>
    <m/>
    <m/>
    <m/>
    <n v="41"/>
    <m/>
    <m/>
    <m/>
    <m/>
    <m/>
    <m/>
    <m/>
    <m/>
    <m/>
    <m/>
    <m/>
    <m/>
    <m/>
    <m/>
    <m/>
    <m/>
    <m/>
    <m/>
    <m/>
    <m/>
    <m/>
    <m/>
    <m/>
    <m/>
    <m/>
    <m/>
    <m/>
    <m/>
    <n v="0"/>
    <x v="1"/>
    <s v="Small"/>
  </r>
  <r>
    <s v="Ventura CCD"/>
    <x v="38"/>
    <s v="682"/>
    <s v="Multi-College District"/>
    <n v="20080"/>
    <x v="2"/>
    <n v="5089.5257142857108"/>
    <n v="12444"/>
    <m/>
    <n v="112"/>
    <n v="1"/>
    <m/>
    <m/>
    <m/>
    <m/>
    <m/>
    <m/>
    <n v="33"/>
    <m/>
    <m/>
    <n v="6"/>
    <n v="367"/>
    <n v="30"/>
    <m/>
    <m/>
    <m/>
    <m/>
    <m/>
    <n v="167"/>
    <m/>
    <m/>
    <m/>
    <m/>
    <m/>
    <m/>
    <m/>
    <m/>
    <n v="18567"/>
    <m/>
    <m/>
    <n v="18734"/>
    <m/>
    <m/>
    <m/>
    <m/>
    <m/>
    <m/>
    <n v="2500"/>
    <m/>
    <m/>
    <m/>
    <m/>
    <m/>
    <n v="2500"/>
    <n v="6397"/>
    <m/>
    <m/>
    <m/>
    <m/>
    <m/>
    <m/>
    <m/>
    <m/>
    <m/>
    <m/>
    <m/>
    <n v="6397"/>
    <m/>
    <m/>
    <m/>
    <m/>
    <m/>
    <m/>
    <m/>
    <m/>
    <m/>
    <m/>
    <n v="0"/>
    <m/>
    <m/>
    <m/>
    <m/>
    <m/>
    <m/>
    <m/>
    <m/>
    <m/>
    <m/>
    <m/>
    <m/>
    <m/>
    <m/>
    <m/>
    <m/>
    <m/>
    <m/>
    <m/>
    <m/>
    <m/>
    <m/>
    <m/>
    <m/>
    <m/>
    <m/>
    <m/>
    <m/>
    <m/>
    <m/>
    <m/>
    <n v="34176"/>
    <n v="7237"/>
    <m/>
    <n v="41487"/>
    <m/>
    <m/>
    <m/>
    <m/>
    <m/>
    <m/>
    <m/>
    <m/>
    <m/>
    <m/>
    <m/>
    <m/>
    <m/>
    <m/>
    <m/>
    <m/>
    <m/>
    <m/>
    <m/>
    <m/>
    <m/>
    <m/>
    <m/>
    <m/>
    <m/>
    <m/>
    <m/>
    <m/>
    <m/>
    <m/>
    <m/>
    <m/>
    <m/>
    <m/>
    <m/>
    <m/>
    <n v="0"/>
    <m/>
    <m/>
    <m/>
    <m/>
    <m/>
    <m/>
    <m/>
    <m/>
    <m/>
    <m/>
    <m/>
    <m/>
    <m/>
    <m/>
    <m/>
    <m/>
    <m/>
    <m/>
    <m/>
    <m/>
    <m/>
    <m/>
    <m/>
    <m/>
    <m/>
    <m/>
    <m/>
    <m/>
    <m/>
    <m/>
    <m/>
    <m/>
    <m/>
    <m/>
    <m/>
    <m/>
    <n v="4283"/>
    <m/>
    <m/>
    <m/>
    <m/>
    <m/>
    <m/>
    <m/>
    <m/>
    <m/>
    <n v="4283"/>
    <n v="25131"/>
    <n v="43987"/>
    <n v="73401"/>
    <s v="Dean or other administrator"/>
    <m/>
    <s v="PhD"/>
    <s v="no"/>
    <s v="None"/>
    <m/>
    <m/>
    <m/>
    <m/>
    <m/>
    <n v="736"/>
    <n v="37"/>
    <n v="8000"/>
    <n v="87"/>
    <m/>
    <n v="28179"/>
    <m/>
    <n v="11"/>
    <n v="2970"/>
    <n v="2036"/>
    <m/>
    <m/>
    <n v="0"/>
    <n v="0"/>
    <n v="0"/>
    <n v="0"/>
    <m/>
    <m/>
    <n v="3"/>
    <m/>
    <m/>
    <m/>
    <m/>
    <m/>
    <m/>
    <m/>
    <m/>
    <m/>
    <m/>
    <n v="1"/>
    <n v="1.57"/>
    <n v="3.5700000000000003"/>
    <n v="1.57"/>
    <m/>
    <n v="2"/>
    <n v="2"/>
    <n v="2781"/>
    <s v="Actual"/>
    <n v="7555"/>
    <n v="5249"/>
    <n v="1067"/>
    <n v="557"/>
    <m/>
    <m/>
    <m/>
    <m/>
    <m/>
    <n v="14428"/>
    <m/>
    <m/>
    <n v="23"/>
    <n v="23"/>
    <n v="0"/>
    <n v="0"/>
    <m/>
    <m/>
    <m/>
    <m/>
    <m/>
    <m/>
    <m/>
    <m/>
    <m/>
    <m/>
    <m/>
    <m/>
    <m/>
    <n v="2919"/>
    <m/>
    <m/>
    <n v="183"/>
    <m/>
    <m/>
    <m/>
    <m/>
    <m/>
    <m/>
    <m/>
    <m/>
    <m/>
    <m/>
    <n v="0"/>
    <n v="0"/>
    <n v="0"/>
    <n v="61"/>
    <n v="0"/>
    <n v="0"/>
    <n v="5"/>
    <n v="0"/>
    <m/>
    <m/>
    <m/>
    <m/>
    <m/>
    <m/>
    <m/>
    <m/>
    <m/>
    <m/>
    <m/>
    <m/>
    <m/>
    <m/>
    <m/>
    <m/>
    <m/>
    <m/>
    <m/>
    <m/>
    <m/>
    <m/>
    <m/>
    <m/>
    <m/>
    <m/>
    <m/>
    <m/>
    <m/>
    <m/>
    <m/>
    <m/>
    <m/>
    <m/>
    <m/>
    <m/>
    <m/>
    <m/>
    <m/>
    <m/>
    <m/>
    <m/>
    <m/>
    <m/>
    <m/>
    <m/>
    <m/>
    <m/>
    <m/>
    <m/>
    <m/>
    <m/>
    <m/>
    <n v="0"/>
    <n v="0"/>
    <m/>
    <m/>
    <m/>
    <m/>
    <n v="88"/>
    <m/>
    <m/>
    <m/>
    <m/>
    <m/>
    <m/>
    <m/>
    <m/>
    <m/>
    <m/>
    <m/>
    <m/>
    <m/>
    <m/>
    <m/>
    <m/>
    <m/>
    <m/>
    <m/>
    <m/>
    <m/>
    <m/>
    <m/>
    <m/>
    <m/>
    <m/>
    <m/>
    <m/>
    <n v="3241.7361237488603"/>
    <x v="1"/>
    <s v="Small"/>
  </r>
  <r>
    <s v="Rancho Santiago CCD"/>
    <x v="109"/>
    <s v="873"/>
    <s v="Multi-College District"/>
    <n v="20080"/>
    <x v="2"/>
    <n v="7797.0560000000341"/>
    <n v="30000"/>
    <m/>
    <n v="88"/>
    <n v="13"/>
    <m/>
    <m/>
    <m/>
    <m/>
    <m/>
    <m/>
    <n v="36"/>
    <m/>
    <m/>
    <n v="62"/>
    <n v="442"/>
    <n v="1"/>
    <m/>
    <m/>
    <m/>
    <m/>
    <m/>
    <n v="416"/>
    <m/>
    <m/>
    <m/>
    <m/>
    <m/>
    <m/>
    <m/>
    <m/>
    <n v="0"/>
    <m/>
    <m/>
    <n v="416"/>
    <n v="2400"/>
    <m/>
    <m/>
    <m/>
    <m/>
    <m/>
    <m/>
    <m/>
    <m/>
    <m/>
    <m/>
    <m/>
    <n v="2400"/>
    <n v="4719"/>
    <m/>
    <m/>
    <m/>
    <m/>
    <m/>
    <m/>
    <m/>
    <m/>
    <m/>
    <m/>
    <m/>
    <n v="4719"/>
    <m/>
    <m/>
    <m/>
    <m/>
    <m/>
    <m/>
    <m/>
    <m/>
    <m/>
    <m/>
    <n v="0"/>
    <m/>
    <m/>
    <m/>
    <m/>
    <m/>
    <m/>
    <m/>
    <m/>
    <m/>
    <m/>
    <m/>
    <m/>
    <m/>
    <m/>
    <m/>
    <m/>
    <m/>
    <m/>
    <m/>
    <m/>
    <m/>
    <m/>
    <m/>
    <m/>
    <n v="14120"/>
    <m/>
    <m/>
    <m/>
    <m/>
    <m/>
    <m/>
    <n v="12141"/>
    <m/>
    <m/>
    <n v="26261"/>
    <m/>
    <m/>
    <m/>
    <m/>
    <m/>
    <m/>
    <m/>
    <m/>
    <m/>
    <m/>
    <m/>
    <m/>
    <m/>
    <m/>
    <m/>
    <m/>
    <m/>
    <m/>
    <m/>
    <m/>
    <m/>
    <m/>
    <m/>
    <m/>
    <m/>
    <m/>
    <n v="952"/>
    <m/>
    <m/>
    <m/>
    <m/>
    <m/>
    <m/>
    <m/>
    <m/>
    <m/>
    <n v="952"/>
    <m/>
    <m/>
    <m/>
    <m/>
    <m/>
    <m/>
    <m/>
    <m/>
    <m/>
    <m/>
    <m/>
    <m/>
    <m/>
    <m/>
    <m/>
    <m/>
    <m/>
    <m/>
    <m/>
    <m/>
    <m/>
    <m/>
    <m/>
    <m/>
    <m/>
    <m/>
    <m/>
    <m/>
    <m/>
    <m/>
    <m/>
    <m/>
    <m/>
    <m/>
    <m/>
    <m/>
    <n v="12131"/>
    <m/>
    <m/>
    <m/>
    <m/>
    <n v="1555"/>
    <m/>
    <m/>
    <m/>
    <n v="150"/>
    <n v="11436"/>
    <n v="5135"/>
    <n v="29613"/>
    <n v="46184"/>
    <s v="Department chair (Faculty position)"/>
    <m/>
    <s v="PhD"/>
    <s v="no"/>
    <m/>
    <s v="Release time"/>
    <m/>
    <m/>
    <m/>
    <m/>
    <n v="6685"/>
    <n v="2599"/>
    <n v="9094"/>
    <n v="94"/>
    <m/>
    <n v="39232"/>
    <m/>
    <n v="767"/>
    <n v="3227"/>
    <n v="6673"/>
    <m/>
    <m/>
    <n v="28"/>
    <n v="28"/>
    <n v="0"/>
    <n v="1108"/>
    <m/>
    <m/>
    <n v="12"/>
    <m/>
    <m/>
    <m/>
    <m/>
    <m/>
    <m/>
    <m/>
    <m/>
    <m/>
    <m/>
    <n v="0.15"/>
    <n v="8.18"/>
    <n v="14.559999999999999"/>
    <n v="8.18"/>
    <m/>
    <n v="9"/>
    <n v="6.38"/>
    <n v="4012"/>
    <s v="Actual"/>
    <n v="6478"/>
    <n v="3146"/>
    <n v="1601"/>
    <n v="3304"/>
    <m/>
    <m/>
    <m/>
    <n v="1405"/>
    <m/>
    <n v="15934"/>
    <m/>
    <m/>
    <n v="2"/>
    <n v="2"/>
    <n v="78"/>
    <n v="77"/>
    <m/>
    <m/>
    <m/>
    <m/>
    <m/>
    <m/>
    <m/>
    <m/>
    <m/>
    <m/>
    <m/>
    <m/>
    <m/>
    <n v="2865"/>
    <m/>
    <m/>
    <n v="104"/>
    <m/>
    <m/>
    <m/>
    <m/>
    <m/>
    <m/>
    <m/>
    <m/>
    <m/>
    <m/>
    <n v="4"/>
    <n v="4"/>
    <n v="34"/>
    <n v="65.5"/>
    <n v="48"/>
    <n v="384"/>
    <n v="5"/>
    <n v="0"/>
    <m/>
    <m/>
    <m/>
    <m/>
    <m/>
    <m/>
    <m/>
    <m/>
    <m/>
    <m/>
    <m/>
    <m/>
    <m/>
    <m/>
    <m/>
    <m/>
    <m/>
    <m/>
    <m/>
    <m/>
    <m/>
    <m/>
    <m/>
    <m/>
    <m/>
    <m/>
    <m/>
    <m/>
    <m/>
    <m/>
    <m/>
    <m/>
    <m/>
    <m/>
    <m/>
    <m/>
    <m/>
    <m/>
    <m/>
    <m/>
    <m/>
    <m/>
    <m/>
    <m/>
    <m/>
    <m/>
    <m/>
    <m/>
    <m/>
    <m/>
    <m/>
    <m/>
    <m/>
    <n v="155"/>
    <n v="0"/>
    <m/>
    <m/>
    <n v="160152"/>
    <m/>
    <n v="246"/>
    <m/>
    <m/>
    <m/>
    <m/>
    <m/>
    <m/>
    <m/>
    <m/>
    <m/>
    <m/>
    <m/>
    <m/>
    <m/>
    <m/>
    <m/>
    <m/>
    <m/>
    <m/>
    <m/>
    <m/>
    <m/>
    <m/>
    <m/>
    <m/>
    <m/>
    <m/>
    <m/>
    <m/>
    <n v="953.18533007335384"/>
    <x v="0"/>
    <s v="Small"/>
  </r>
  <r>
    <s v="Santa Clarita CCD"/>
    <x v="0"/>
    <s v="661"/>
    <s v="Single College District"/>
    <n v="20080"/>
    <x v="2"/>
    <n v="12260.015809523627"/>
    <n v="27000"/>
    <m/>
    <n v="35"/>
    <n v="10"/>
    <m/>
    <m/>
    <m/>
    <m/>
    <m/>
    <m/>
    <n v="67"/>
    <m/>
    <m/>
    <n v="44"/>
    <n v="436"/>
    <s v="Wi-fi access throughout building"/>
    <m/>
    <m/>
    <m/>
    <m/>
    <m/>
    <n v="979"/>
    <m/>
    <m/>
    <n v="0"/>
    <n v="40705"/>
    <n v="0"/>
    <n v="0"/>
    <m/>
    <m/>
    <n v="0"/>
    <n v="1418"/>
    <m/>
    <n v="43102"/>
    <n v="0"/>
    <m/>
    <m/>
    <n v="0"/>
    <n v="0"/>
    <n v="0"/>
    <n v="0"/>
    <m/>
    <m/>
    <n v="0"/>
    <n v="0"/>
    <m/>
    <n v="0"/>
    <n v="0"/>
    <m/>
    <m/>
    <n v="0"/>
    <n v="12608"/>
    <n v="0"/>
    <n v="0"/>
    <m/>
    <m/>
    <n v="0"/>
    <n v="0"/>
    <m/>
    <n v="12608"/>
    <n v="0"/>
    <m/>
    <n v="0"/>
    <n v="0"/>
    <n v="0"/>
    <n v="0"/>
    <m/>
    <m/>
    <n v="0"/>
    <n v="0"/>
    <n v="0"/>
    <m/>
    <m/>
    <m/>
    <m/>
    <m/>
    <m/>
    <m/>
    <m/>
    <m/>
    <m/>
    <m/>
    <m/>
    <m/>
    <m/>
    <m/>
    <m/>
    <m/>
    <m/>
    <m/>
    <m/>
    <m/>
    <m/>
    <m/>
    <m/>
    <n v="0"/>
    <m/>
    <n v="0"/>
    <n v="6894"/>
    <n v="0"/>
    <m/>
    <m/>
    <n v="31834"/>
    <n v="0"/>
    <n v="0"/>
    <n v="38728"/>
    <m/>
    <m/>
    <m/>
    <m/>
    <m/>
    <m/>
    <m/>
    <m/>
    <m/>
    <m/>
    <m/>
    <m/>
    <m/>
    <m/>
    <m/>
    <m/>
    <m/>
    <m/>
    <m/>
    <m/>
    <m/>
    <m/>
    <m/>
    <m/>
    <m/>
    <m/>
    <n v="0"/>
    <m/>
    <n v="0"/>
    <n v="11788"/>
    <n v="0"/>
    <m/>
    <m/>
    <n v="0"/>
    <n v="0"/>
    <n v="0"/>
    <n v="11788"/>
    <m/>
    <m/>
    <m/>
    <m/>
    <m/>
    <m/>
    <m/>
    <m/>
    <m/>
    <m/>
    <m/>
    <m/>
    <m/>
    <m/>
    <m/>
    <m/>
    <m/>
    <m/>
    <m/>
    <m/>
    <m/>
    <m/>
    <m/>
    <m/>
    <m/>
    <m/>
    <m/>
    <m/>
    <m/>
    <m/>
    <m/>
    <m/>
    <m/>
    <m/>
    <m/>
    <m/>
    <n v="0"/>
    <m/>
    <n v="0"/>
    <n v="0"/>
    <n v="0"/>
    <n v="0"/>
    <m/>
    <m/>
    <n v="0"/>
    <n v="0"/>
    <n v="0"/>
    <n v="55710"/>
    <n v="50516"/>
    <n v="106226"/>
    <m/>
    <s v="Librarian, Public Services (12-month faculty position)"/>
    <s v="M.A. (subject other than librarianship)"/>
    <s v="no"/>
    <s v="None"/>
    <m/>
    <m/>
    <m/>
    <m/>
    <m/>
    <n v="1801"/>
    <n v="5182"/>
    <n v="3153"/>
    <n v="151"/>
    <m/>
    <n v="47798"/>
    <m/>
    <n v="380"/>
    <n v="0"/>
    <n v="2077"/>
    <m/>
    <m/>
    <m/>
    <m/>
    <n v="248"/>
    <n v="775"/>
    <m/>
    <m/>
    <n v="3"/>
    <m/>
    <m/>
    <m/>
    <m/>
    <m/>
    <m/>
    <m/>
    <m/>
    <m/>
    <m/>
    <m/>
    <n v="3.7"/>
    <n v="8.6999999999999993"/>
    <n v="3.7"/>
    <m/>
    <n v="5"/>
    <n v="5"/>
    <n v="10986"/>
    <s v="Estimate"/>
    <n v="7529"/>
    <n v="8926"/>
    <n v="5000"/>
    <n v="4507"/>
    <m/>
    <m/>
    <m/>
    <n v="7279"/>
    <m/>
    <n v="33241"/>
    <m/>
    <m/>
    <m/>
    <n v="132"/>
    <m/>
    <n v="23"/>
    <m/>
    <m/>
    <m/>
    <m/>
    <m/>
    <m/>
    <m/>
    <m/>
    <m/>
    <m/>
    <m/>
    <m/>
    <m/>
    <n v="1800"/>
    <m/>
    <m/>
    <n v="72"/>
    <m/>
    <m/>
    <m/>
    <m/>
    <m/>
    <m/>
    <m/>
    <m/>
    <m/>
    <m/>
    <n v="1"/>
    <n v="2"/>
    <m/>
    <n v="64.5"/>
    <n v="46"/>
    <n v="46"/>
    <n v="6"/>
    <n v="0"/>
    <m/>
    <m/>
    <m/>
    <m/>
    <m/>
    <m/>
    <m/>
    <m/>
    <m/>
    <m/>
    <m/>
    <m/>
    <m/>
    <m/>
    <m/>
    <m/>
    <m/>
    <m/>
    <m/>
    <m/>
    <m/>
    <m/>
    <m/>
    <m/>
    <m/>
    <m/>
    <m/>
    <m/>
    <m/>
    <m/>
    <m/>
    <m/>
    <m/>
    <m/>
    <m/>
    <m/>
    <m/>
    <m/>
    <m/>
    <m/>
    <m/>
    <m/>
    <m/>
    <m/>
    <m/>
    <m/>
    <m/>
    <m/>
    <m/>
    <m/>
    <m/>
    <m/>
    <m/>
    <n v="6"/>
    <n v="0"/>
    <m/>
    <m/>
    <n v="272332"/>
    <m/>
    <m/>
    <m/>
    <m/>
    <m/>
    <m/>
    <m/>
    <m/>
    <m/>
    <m/>
    <m/>
    <m/>
    <m/>
    <m/>
    <m/>
    <m/>
    <m/>
    <m/>
    <m/>
    <m/>
    <m/>
    <m/>
    <m/>
    <m/>
    <m/>
    <m/>
    <m/>
    <m/>
    <m/>
    <m/>
    <n v="3313.5177863577369"/>
    <x v="0"/>
    <s v="Medium"/>
  </r>
  <r>
    <s v="Contra Costa CCD"/>
    <x v="25"/>
    <s v="313"/>
    <s v="Multi-College District"/>
    <n v="20080"/>
    <x v="2"/>
    <n v="7761.5508571429582"/>
    <n v="25000"/>
    <m/>
    <n v="100"/>
    <n v="5"/>
    <m/>
    <m/>
    <m/>
    <m/>
    <m/>
    <m/>
    <n v="32"/>
    <m/>
    <m/>
    <n v="35"/>
    <n v="300"/>
    <s v="unlimited"/>
    <m/>
    <m/>
    <m/>
    <m/>
    <m/>
    <n v="1107"/>
    <m/>
    <m/>
    <m/>
    <m/>
    <m/>
    <m/>
    <m/>
    <m/>
    <n v="0"/>
    <n v="29498"/>
    <m/>
    <n v="30605"/>
    <m/>
    <m/>
    <m/>
    <m/>
    <m/>
    <m/>
    <n v="4100"/>
    <m/>
    <m/>
    <m/>
    <m/>
    <m/>
    <n v="4100"/>
    <n v="16113"/>
    <m/>
    <m/>
    <m/>
    <m/>
    <m/>
    <m/>
    <m/>
    <m/>
    <m/>
    <m/>
    <m/>
    <n v="16113"/>
    <m/>
    <m/>
    <m/>
    <m/>
    <m/>
    <m/>
    <m/>
    <m/>
    <m/>
    <m/>
    <n v="0"/>
    <m/>
    <m/>
    <m/>
    <m/>
    <m/>
    <m/>
    <m/>
    <m/>
    <m/>
    <m/>
    <m/>
    <m/>
    <m/>
    <m/>
    <m/>
    <m/>
    <m/>
    <m/>
    <m/>
    <m/>
    <m/>
    <m/>
    <m/>
    <m/>
    <m/>
    <m/>
    <m/>
    <m/>
    <m/>
    <m/>
    <m/>
    <n v="38393"/>
    <m/>
    <n v="20000"/>
    <n v="58393"/>
    <m/>
    <m/>
    <m/>
    <m/>
    <m/>
    <m/>
    <m/>
    <m/>
    <m/>
    <m/>
    <m/>
    <m/>
    <m/>
    <m/>
    <m/>
    <m/>
    <m/>
    <m/>
    <m/>
    <m/>
    <m/>
    <m/>
    <m/>
    <m/>
    <m/>
    <m/>
    <m/>
    <m/>
    <m/>
    <m/>
    <m/>
    <m/>
    <m/>
    <m/>
    <m/>
    <m/>
    <m/>
    <m/>
    <m/>
    <m/>
    <m/>
    <m/>
    <m/>
    <m/>
    <m/>
    <m/>
    <m/>
    <m/>
    <m/>
    <m/>
    <m/>
    <m/>
    <m/>
    <m/>
    <m/>
    <m/>
    <m/>
    <m/>
    <m/>
    <m/>
    <m/>
    <m/>
    <m/>
    <m/>
    <m/>
    <m/>
    <m/>
    <m/>
    <m/>
    <m/>
    <m/>
    <m/>
    <m/>
    <n v="8613"/>
    <m/>
    <m/>
    <m/>
    <m/>
    <m/>
    <m/>
    <m/>
    <m/>
    <m/>
    <n v="8613"/>
    <n v="46718"/>
    <n v="62493"/>
    <n v="117824"/>
    <s v="Department chair (Faculty position)"/>
    <m/>
    <m/>
    <s v="yes"/>
    <m/>
    <m/>
    <s v="Stipend"/>
    <m/>
    <m/>
    <m/>
    <n v="706"/>
    <m/>
    <n v="19580"/>
    <n v="127"/>
    <m/>
    <n v="17898"/>
    <m/>
    <m/>
    <n v="2970"/>
    <m/>
    <m/>
    <m/>
    <m/>
    <m/>
    <n v="500"/>
    <m/>
    <m/>
    <m/>
    <n v="6"/>
    <m/>
    <m/>
    <m/>
    <m/>
    <m/>
    <m/>
    <m/>
    <m/>
    <m/>
    <m/>
    <n v="1.5"/>
    <n v="3.2"/>
    <n v="5.2"/>
    <n v="3.2"/>
    <m/>
    <n v="2"/>
    <n v="2"/>
    <n v="3571"/>
    <s v="Actual"/>
    <n v="2931"/>
    <n v="5720"/>
    <m/>
    <n v="523"/>
    <m/>
    <m/>
    <m/>
    <m/>
    <m/>
    <n v="9174"/>
    <m/>
    <m/>
    <m/>
    <m/>
    <m/>
    <m/>
    <m/>
    <m/>
    <m/>
    <m/>
    <m/>
    <m/>
    <m/>
    <m/>
    <m/>
    <m/>
    <m/>
    <m/>
    <m/>
    <n v="2575"/>
    <m/>
    <m/>
    <n v="103"/>
    <m/>
    <m/>
    <m/>
    <m/>
    <m/>
    <m/>
    <m/>
    <m/>
    <m/>
    <m/>
    <n v="1"/>
    <n v="1"/>
    <n v="14"/>
    <n v="67"/>
    <n v="44"/>
    <n v="20"/>
    <n v="4"/>
    <n v="0"/>
    <m/>
    <m/>
    <m/>
    <m/>
    <m/>
    <m/>
    <m/>
    <m/>
    <m/>
    <m/>
    <m/>
    <m/>
    <m/>
    <m/>
    <m/>
    <m/>
    <m/>
    <m/>
    <m/>
    <m/>
    <m/>
    <m/>
    <m/>
    <m/>
    <m/>
    <m/>
    <m/>
    <m/>
    <m/>
    <m/>
    <m/>
    <m/>
    <m/>
    <m/>
    <m/>
    <m/>
    <m/>
    <m/>
    <m/>
    <m/>
    <m/>
    <m/>
    <m/>
    <m/>
    <m/>
    <m/>
    <m/>
    <m/>
    <m/>
    <m/>
    <m/>
    <m/>
    <m/>
    <n v="4"/>
    <n v="0"/>
    <m/>
    <m/>
    <m/>
    <m/>
    <n v="0"/>
    <m/>
    <m/>
    <m/>
    <m/>
    <m/>
    <m/>
    <m/>
    <m/>
    <m/>
    <m/>
    <m/>
    <m/>
    <m/>
    <m/>
    <m/>
    <m/>
    <m/>
    <m/>
    <m/>
    <m/>
    <m/>
    <m/>
    <m/>
    <m/>
    <m/>
    <m/>
    <m/>
    <m/>
    <n v="2425.4846428571741"/>
    <x v="0"/>
    <s v="Small"/>
  </r>
  <r>
    <s v="Mt. San Antonio CCD"/>
    <x v="95"/>
    <s v="851"/>
    <s v="Single College District"/>
    <n v="20080"/>
    <x v="2"/>
    <n v="23374.263047619272"/>
    <n v="95000"/>
    <m/>
    <n v="67"/>
    <n v="16"/>
    <m/>
    <m/>
    <m/>
    <m/>
    <m/>
    <m/>
    <n v="35"/>
    <m/>
    <m/>
    <n v="106"/>
    <n v="431"/>
    <n v="0"/>
    <m/>
    <m/>
    <m/>
    <m/>
    <m/>
    <n v="1833"/>
    <m/>
    <m/>
    <m/>
    <m/>
    <m/>
    <m/>
    <m/>
    <m/>
    <n v="109382"/>
    <n v="55123"/>
    <m/>
    <n v="166338"/>
    <n v="24313"/>
    <m/>
    <m/>
    <m/>
    <m/>
    <m/>
    <m/>
    <m/>
    <m/>
    <m/>
    <m/>
    <m/>
    <n v="24313"/>
    <n v="3041"/>
    <m/>
    <m/>
    <m/>
    <m/>
    <m/>
    <m/>
    <m/>
    <m/>
    <n v="66295"/>
    <m/>
    <m/>
    <n v="69336"/>
    <m/>
    <m/>
    <m/>
    <m/>
    <m/>
    <m/>
    <m/>
    <m/>
    <n v="44925"/>
    <m/>
    <n v="44925"/>
    <m/>
    <m/>
    <m/>
    <m/>
    <m/>
    <m/>
    <m/>
    <m/>
    <m/>
    <m/>
    <m/>
    <m/>
    <m/>
    <m/>
    <m/>
    <m/>
    <m/>
    <m/>
    <m/>
    <m/>
    <m/>
    <m/>
    <m/>
    <m/>
    <m/>
    <m/>
    <m/>
    <m/>
    <m/>
    <m/>
    <m/>
    <m/>
    <n v="110181"/>
    <n v="33149"/>
    <n v="143330"/>
    <m/>
    <m/>
    <m/>
    <m/>
    <m/>
    <m/>
    <m/>
    <m/>
    <m/>
    <m/>
    <m/>
    <m/>
    <m/>
    <m/>
    <m/>
    <m/>
    <m/>
    <m/>
    <m/>
    <m/>
    <m/>
    <m/>
    <m/>
    <m/>
    <m/>
    <m/>
    <n v="16174"/>
    <m/>
    <m/>
    <m/>
    <m/>
    <m/>
    <m/>
    <m/>
    <m/>
    <m/>
    <n v="16174"/>
    <m/>
    <m/>
    <m/>
    <m/>
    <m/>
    <m/>
    <m/>
    <m/>
    <m/>
    <m/>
    <m/>
    <m/>
    <m/>
    <m/>
    <m/>
    <m/>
    <m/>
    <m/>
    <m/>
    <m/>
    <m/>
    <m/>
    <m/>
    <m/>
    <m/>
    <m/>
    <m/>
    <m/>
    <m/>
    <m/>
    <m/>
    <m/>
    <m/>
    <m/>
    <m/>
    <m/>
    <n v="7212"/>
    <m/>
    <m/>
    <n v="28817"/>
    <m/>
    <n v="3403"/>
    <m/>
    <m/>
    <m/>
    <m/>
    <n v="39432"/>
    <n v="280599"/>
    <n v="183817"/>
    <n v="503848"/>
    <s v="Dean or other administrator"/>
    <m/>
    <s v="M.A. (subject other than librarianship)"/>
    <s v="no"/>
    <m/>
    <s v="Release time"/>
    <s v="Stipend"/>
    <m/>
    <m/>
    <s v="Combination of 20% release time and $8700 annual stipend"/>
    <n v="3782"/>
    <n v="3011"/>
    <n v="15212"/>
    <n v="343"/>
    <m/>
    <n v="52510"/>
    <m/>
    <n v="268"/>
    <n v="3280"/>
    <n v="4305"/>
    <m/>
    <m/>
    <m/>
    <m/>
    <n v="177"/>
    <n v="0"/>
    <m/>
    <m/>
    <n v="13"/>
    <m/>
    <m/>
    <m/>
    <m/>
    <m/>
    <m/>
    <m/>
    <m/>
    <m/>
    <m/>
    <n v="1"/>
    <n v="6"/>
    <n v="25.45"/>
    <n v="6"/>
    <m/>
    <n v="24"/>
    <n v="19.45"/>
    <n v="22484"/>
    <s v="Estimate"/>
    <n v="32909"/>
    <n v="26608"/>
    <n v="15756"/>
    <m/>
    <m/>
    <m/>
    <m/>
    <n v="7618"/>
    <m/>
    <m/>
    <m/>
    <m/>
    <n v="0"/>
    <n v="0"/>
    <n v="1"/>
    <n v="1"/>
    <m/>
    <m/>
    <m/>
    <m/>
    <m/>
    <m/>
    <m/>
    <m/>
    <m/>
    <m/>
    <m/>
    <m/>
    <m/>
    <n v="9630"/>
    <m/>
    <m/>
    <n v="321"/>
    <m/>
    <m/>
    <m/>
    <m/>
    <m/>
    <m/>
    <m/>
    <m/>
    <m/>
    <m/>
    <n v="1"/>
    <n v="10"/>
    <n v="20"/>
    <n v="72"/>
    <n v="44"/>
    <n v="44"/>
    <n v="7"/>
    <n v="4"/>
    <m/>
    <m/>
    <m/>
    <m/>
    <m/>
    <m/>
    <m/>
    <m/>
    <m/>
    <m/>
    <m/>
    <m/>
    <m/>
    <m/>
    <m/>
    <m/>
    <m/>
    <m/>
    <m/>
    <m/>
    <m/>
    <m/>
    <m/>
    <m/>
    <m/>
    <m/>
    <m/>
    <m/>
    <m/>
    <m/>
    <m/>
    <m/>
    <m/>
    <m/>
    <m/>
    <m/>
    <m/>
    <m/>
    <m/>
    <m/>
    <m/>
    <m/>
    <m/>
    <m/>
    <m/>
    <m/>
    <m/>
    <m/>
    <m/>
    <m/>
    <m/>
    <m/>
    <m/>
    <n v="7"/>
    <n v="4"/>
    <m/>
    <m/>
    <n v="568330"/>
    <m/>
    <n v="5"/>
    <m/>
    <m/>
    <m/>
    <m/>
    <m/>
    <m/>
    <m/>
    <m/>
    <m/>
    <m/>
    <m/>
    <m/>
    <m/>
    <m/>
    <m/>
    <m/>
    <m/>
    <m/>
    <m/>
    <m/>
    <m/>
    <m/>
    <m/>
    <m/>
    <m/>
    <m/>
    <m/>
    <m/>
    <n v="3895.7105079365451"/>
    <x v="2"/>
    <s v="Large"/>
  </r>
  <r>
    <s v="Chabot-Las Positas CCD"/>
    <x v="28"/>
    <s v="481"/>
    <s v="Multi-College District"/>
    <n v="20080"/>
    <x v="2"/>
    <n v="6365.3076190475913"/>
    <n v="16000"/>
    <m/>
    <n v="53"/>
    <n v="5"/>
    <m/>
    <m/>
    <m/>
    <m/>
    <m/>
    <m/>
    <n v="24"/>
    <m/>
    <m/>
    <n v="26"/>
    <n v="326"/>
    <n v="0"/>
    <m/>
    <m/>
    <m/>
    <m/>
    <m/>
    <n v="3000"/>
    <m/>
    <m/>
    <m/>
    <m/>
    <m/>
    <m/>
    <m/>
    <m/>
    <m/>
    <n v="75000"/>
    <m/>
    <n v="78000"/>
    <m/>
    <m/>
    <m/>
    <m/>
    <m/>
    <m/>
    <m/>
    <m/>
    <m/>
    <m/>
    <m/>
    <m/>
    <m/>
    <n v="12500"/>
    <m/>
    <m/>
    <m/>
    <m/>
    <m/>
    <m/>
    <m/>
    <m/>
    <m/>
    <m/>
    <m/>
    <n v="12500"/>
    <m/>
    <m/>
    <m/>
    <m/>
    <m/>
    <m/>
    <m/>
    <m/>
    <m/>
    <m/>
    <m/>
    <m/>
    <m/>
    <m/>
    <m/>
    <m/>
    <m/>
    <m/>
    <m/>
    <m/>
    <m/>
    <m/>
    <m/>
    <m/>
    <m/>
    <m/>
    <m/>
    <m/>
    <m/>
    <m/>
    <m/>
    <m/>
    <m/>
    <m/>
    <m/>
    <n v="22000"/>
    <m/>
    <m/>
    <m/>
    <m/>
    <m/>
    <m/>
    <n v="36036"/>
    <m/>
    <m/>
    <n v="58036"/>
    <m/>
    <m/>
    <m/>
    <m/>
    <m/>
    <m/>
    <m/>
    <m/>
    <m/>
    <m/>
    <m/>
    <m/>
    <m/>
    <m/>
    <m/>
    <m/>
    <m/>
    <m/>
    <m/>
    <m/>
    <m/>
    <m/>
    <m/>
    <m/>
    <m/>
    <m/>
    <n v="5150"/>
    <m/>
    <m/>
    <m/>
    <m/>
    <m/>
    <m/>
    <m/>
    <m/>
    <n v="25000"/>
    <n v="30150"/>
    <m/>
    <m/>
    <m/>
    <m/>
    <m/>
    <m/>
    <m/>
    <m/>
    <m/>
    <m/>
    <m/>
    <m/>
    <m/>
    <m/>
    <m/>
    <m/>
    <m/>
    <m/>
    <m/>
    <m/>
    <m/>
    <m/>
    <m/>
    <m/>
    <m/>
    <m/>
    <m/>
    <m/>
    <m/>
    <m/>
    <m/>
    <m/>
    <m/>
    <m/>
    <m/>
    <m/>
    <m/>
    <m/>
    <m/>
    <m/>
    <m/>
    <m/>
    <m/>
    <m/>
    <m/>
    <m/>
    <m/>
    <n v="90500"/>
    <n v="88186"/>
    <n v="178686"/>
    <m/>
    <s v="Library Coordinator"/>
    <m/>
    <s v="yes"/>
    <m/>
    <s v="Release time"/>
    <m/>
    <m/>
    <m/>
    <m/>
    <n v="1451"/>
    <n v="6576"/>
    <n v="51"/>
    <n v="148"/>
    <m/>
    <n v="30413"/>
    <m/>
    <n v="623"/>
    <n v="51"/>
    <n v="1725"/>
    <m/>
    <m/>
    <n v="0"/>
    <n v="0"/>
    <n v="0"/>
    <n v="756"/>
    <m/>
    <m/>
    <n v="9"/>
    <m/>
    <m/>
    <m/>
    <m/>
    <m/>
    <m/>
    <m/>
    <m/>
    <m/>
    <m/>
    <n v="1.7"/>
    <n v="5.2"/>
    <n v="9"/>
    <n v="5.2"/>
    <m/>
    <n v="4"/>
    <n v="3.8"/>
    <n v="11040"/>
    <s v="Estimate"/>
    <n v="5955"/>
    <n v="4191"/>
    <m/>
    <n v="5910"/>
    <m/>
    <m/>
    <m/>
    <n v="443"/>
    <m/>
    <n v="16499"/>
    <m/>
    <m/>
    <n v="1"/>
    <n v="1"/>
    <n v="0"/>
    <n v="0"/>
    <m/>
    <m/>
    <m/>
    <m/>
    <m/>
    <m/>
    <m/>
    <m/>
    <m/>
    <m/>
    <m/>
    <m/>
    <m/>
    <n v="5210"/>
    <m/>
    <m/>
    <n v="168"/>
    <m/>
    <m/>
    <m/>
    <m/>
    <m/>
    <m/>
    <m/>
    <m/>
    <m/>
    <m/>
    <n v="6"/>
    <n v="1"/>
    <n v="28"/>
    <n v="62"/>
    <n v="24"/>
    <n v="24"/>
    <n v="4"/>
    <n v="0"/>
    <m/>
    <m/>
    <m/>
    <m/>
    <m/>
    <m/>
    <m/>
    <m/>
    <m/>
    <m/>
    <m/>
    <m/>
    <m/>
    <m/>
    <m/>
    <m/>
    <m/>
    <m/>
    <m/>
    <m/>
    <m/>
    <m/>
    <m/>
    <m/>
    <m/>
    <m/>
    <m/>
    <m/>
    <m/>
    <m/>
    <m/>
    <m/>
    <m/>
    <m/>
    <m/>
    <m/>
    <m/>
    <m/>
    <m/>
    <m/>
    <m/>
    <m/>
    <m/>
    <m/>
    <m/>
    <m/>
    <m/>
    <m/>
    <m/>
    <m/>
    <m/>
    <m/>
    <m/>
    <n v="4"/>
    <n v="0"/>
    <m/>
    <m/>
    <m/>
    <m/>
    <n v="0"/>
    <m/>
    <m/>
    <m/>
    <m/>
    <m/>
    <m/>
    <m/>
    <m/>
    <m/>
    <m/>
    <m/>
    <m/>
    <m/>
    <m/>
    <m/>
    <m/>
    <m/>
    <m/>
    <m/>
    <m/>
    <m/>
    <m/>
    <m/>
    <m/>
    <m/>
    <m/>
    <m/>
    <m/>
    <n v="1224.0976190476138"/>
    <x v="1"/>
    <s v="Small"/>
  </r>
  <r>
    <s v="Los Angeles CCD"/>
    <x v="42"/>
    <s v="744"/>
    <s v="Multi-College District"/>
    <n v="20080"/>
    <x v="2"/>
    <n v="13996.662666666713"/>
    <n v="30000"/>
    <m/>
    <n v="65"/>
    <n v="4"/>
    <m/>
    <m/>
    <m/>
    <m/>
    <m/>
    <m/>
    <n v="0"/>
    <m/>
    <m/>
    <n v="28"/>
    <n v="418"/>
    <n v="0"/>
    <m/>
    <m/>
    <m/>
    <m/>
    <m/>
    <n v="3231"/>
    <m/>
    <m/>
    <n v="0"/>
    <n v="29099"/>
    <n v="0"/>
    <n v="0"/>
    <m/>
    <m/>
    <n v="0"/>
    <n v="4113"/>
    <m/>
    <n v="36443"/>
    <n v="0"/>
    <m/>
    <m/>
    <n v="0"/>
    <n v="8070"/>
    <n v="0"/>
    <n v="0"/>
    <m/>
    <m/>
    <n v="0"/>
    <n v="0"/>
    <m/>
    <n v="8070"/>
    <n v="890"/>
    <m/>
    <m/>
    <n v="0"/>
    <n v="18609"/>
    <n v="0"/>
    <n v="0"/>
    <m/>
    <m/>
    <n v="0"/>
    <n v="0"/>
    <m/>
    <n v="19499"/>
    <n v="0"/>
    <m/>
    <n v="0"/>
    <n v="0"/>
    <n v="0"/>
    <n v="0"/>
    <m/>
    <m/>
    <n v="0"/>
    <n v="0"/>
    <n v="0"/>
    <m/>
    <m/>
    <m/>
    <m/>
    <m/>
    <m/>
    <m/>
    <m/>
    <m/>
    <m/>
    <m/>
    <m/>
    <m/>
    <m/>
    <m/>
    <m/>
    <m/>
    <m/>
    <m/>
    <m/>
    <m/>
    <m/>
    <m/>
    <m/>
    <n v="46839"/>
    <m/>
    <n v="0"/>
    <n v="27732"/>
    <n v="0"/>
    <m/>
    <m/>
    <n v="8084"/>
    <n v="0"/>
    <n v="0"/>
    <n v="82655"/>
    <m/>
    <m/>
    <m/>
    <m/>
    <m/>
    <m/>
    <m/>
    <m/>
    <m/>
    <m/>
    <m/>
    <m/>
    <m/>
    <m/>
    <m/>
    <m/>
    <m/>
    <m/>
    <m/>
    <m/>
    <m/>
    <m/>
    <m/>
    <m/>
    <m/>
    <m/>
    <n v="0"/>
    <m/>
    <n v="0"/>
    <n v="0"/>
    <n v="0"/>
    <m/>
    <m/>
    <n v="0"/>
    <n v="0"/>
    <n v="0"/>
    <n v="0"/>
    <m/>
    <m/>
    <m/>
    <m/>
    <m/>
    <m/>
    <m/>
    <m/>
    <m/>
    <m/>
    <m/>
    <m/>
    <m/>
    <m/>
    <m/>
    <m/>
    <m/>
    <m/>
    <m/>
    <m/>
    <m/>
    <m/>
    <m/>
    <m/>
    <m/>
    <m/>
    <m/>
    <m/>
    <m/>
    <m/>
    <m/>
    <m/>
    <m/>
    <m/>
    <m/>
    <m/>
    <n v="3275"/>
    <m/>
    <n v="0"/>
    <n v="0"/>
    <n v="0"/>
    <n v="281"/>
    <m/>
    <m/>
    <n v="0"/>
    <n v="0"/>
    <n v="3556"/>
    <n v="55942"/>
    <n v="90725"/>
    <n v="150223"/>
    <s v="Department chair (Faculty position)"/>
    <m/>
    <m/>
    <s v="yes"/>
    <m/>
    <m/>
    <m/>
    <m/>
    <m/>
    <s v="Responsibility differential"/>
    <n v="998"/>
    <n v="0"/>
    <n v="14768"/>
    <n v="129"/>
    <m/>
    <n v="93465"/>
    <m/>
    <n v="0"/>
    <n v="3127"/>
    <n v="1048"/>
    <m/>
    <m/>
    <n v="1702"/>
    <n v="1752"/>
    <n v="186"/>
    <n v="0"/>
    <m/>
    <m/>
    <n v="5"/>
    <m/>
    <m/>
    <m/>
    <m/>
    <m/>
    <m/>
    <m/>
    <m/>
    <m/>
    <m/>
    <n v="1"/>
    <n v="5.53"/>
    <n v="9.5300000000000011"/>
    <n v="5.53"/>
    <m/>
    <n v="4"/>
    <n v="4"/>
    <n v="21226"/>
    <s v="Actual"/>
    <n v="21892"/>
    <m/>
    <m/>
    <n v="0"/>
    <m/>
    <m/>
    <m/>
    <n v="0"/>
    <m/>
    <n v="21892"/>
    <m/>
    <m/>
    <n v="80"/>
    <n v="74"/>
    <n v="82"/>
    <n v="73"/>
    <m/>
    <m/>
    <m/>
    <m/>
    <m/>
    <m/>
    <m/>
    <m/>
    <m/>
    <m/>
    <m/>
    <m/>
    <m/>
    <n v="5110"/>
    <m/>
    <m/>
    <n v="146"/>
    <m/>
    <m/>
    <m/>
    <m/>
    <m/>
    <m/>
    <m/>
    <m/>
    <m/>
    <m/>
    <n v="1"/>
    <n v="2"/>
    <n v="25"/>
    <n v="54"/>
    <n v="47"/>
    <n v="47"/>
    <n v="0"/>
    <n v="0"/>
    <m/>
    <m/>
    <m/>
    <m/>
    <m/>
    <m/>
    <m/>
    <m/>
    <m/>
    <m/>
    <m/>
    <m/>
    <m/>
    <m/>
    <m/>
    <m/>
    <m/>
    <m/>
    <m/>
    <m/>
    <m/>
    <m/>
    <m/>
    <m/>
    <m/>
    <m/>
    <m/>
    <m/>
    <m/>
    <m/>
    <m/>
    <m/>
    <m/>
    <m/>
    <m/>
    <m/>
    <m/>
    <m/>
    <m/>
    <m/>
    <m/>
    <m/>
    <m/>
    <m/>
    <m/>
    <m/>
    <m/>
    <m/>
    <m/>
    <m/>
    <m/>
    <m/>
    <m/>
    <n v="0"/>
    <n v="0"/>
    <m/>
    <m/>
    <m/>
    <m/>
    <n v="0"/>
    <m/>
    <m/>
    <m/>
    <m/>
    <m/>
    <m/>
    <m/>
    <m/>
    <m/>
    <m/>
    <m/>
    <m/>
    <m/>
    <m/>
    <m/>
    <m/>
    <m/>
    <m/>
    <m/>
    <m/>
    <m/>
    <m/>
    <m/>
    <m/>
    <m/>
    <m/>
    <m/>
    <m/>
    <n v="2531.0420735382841"/>
    <x v="2"/>
    <s v="Medium"/>
  </r>
  <r>
    <s v="Lassen CCD"/>
    <x v="14"/>
    <s v="131"/>
    <s v="Single College District"/>
    <n v="20080"/>
    <x v="2"/>
    <n v="1949.706476190476"/>
    <n v="7591"/>
    <m/>
    <n v="10"/>
    <n v="1"/>
    <m/>
    <m/>
    <m/>
    <m/>
    <m/>
    <m/>
    <n v="0"/>
    <m/>
    <m/>
    <n v="10"/>
    <n v="74"/>
    <n v="0"/>
    <m/>
    <m/>
    <m/>
    <m/>
    <m/>
    <n v="3705"/>
    <m/>
    <m/>
    <n v="0"/>
    <n v="3100"/>
    <m/>
    <m/>
    <m/>
    <m/>
    <m/>
    <m/>
    <m/>
    <n v="6635"/>
    <m/>
    <m/>
    <m/>
    <m/>
    <m/>
    <m/>
    <n v="3000"/>
    <m/>
    <m/>
    <m/>
    <m/>
    <m/>
    <n v="3000"/>
    <n v="11692"/>
    <m/>
    <m/>
    <m/>
    <m/>
    <m/>
    <m/>
    <m/>
    <m/>
    <m/>
    <m/>
    <m/>
    <n v="11692"/>
    <n v="5218"/>
    <m/>
    <m/>
    <m/>
    <m/>
    <m/>
    <m/>
    <m/>
    <m/>
    <m/>
    <n v="5218"/>
    <m/>
    <m/>
    <m/>
    <m/>
    <m/>
    <m/>
    <m/>
    <m/>
    <m/>
    <m/>
    <m/>
    <m/>
    <m/>
    <m/>
    <m/>
    <m/>
    <m/>
    <m/>
    <m/>
    <m/>
    <m/>
    <m/>
    <m/>
    <m/>
    <n v="26253"/>
    <m/>
    <m/>
    <m/>
    <m/>
    <m/>
    <m/>
    <n v="10596"/>
    <m/>
    <m/>
    <n v="36849"/>
    <m/>
    <m/>
    <m/>
    <m/>
    <m/>
    <m/>
    <m/>
    <m/>
    <m/>
    <m/>
    <m/>
    <m/>
    <m/>
    <m/>
    <m/>
    <m/>
    <m/>
    <m/>
    <m/>
    <m/>
    <m/>
    <m/>
    <m/>
    <m/>
    <m/>
    <m/>
    <n v="595"/>
    <m/>
    <m/>
    <m/>
    <m/>
    <m/>
    <m/>
    <m/>
    <m/>
    <m/>
    <n v="595"/>
    <m/>
    <m/>
    <m/>
    <m/>
    <m/>
    <m/>
    <m/>
    <m/>
    <m/>
    <m/>
    <m/>
    <m/>
    <m/>
    <m/>
    <m/>
    <m/>
    <m/>
    <m/>
    <m/>
    <m/>
    <m/>
    <m/>
    <m/>
    <m/>
    <m/>
    <m/>
    <m/>
    <m/>
    <m/>
    <m/>
    <m/>
    <m/>
    <m/>
    <m/>
    <m/>
    <m/>
    <n v="4150"/>
    <m/>
    <m/>
    <m/>
    <m/>
    <m/>
    <m/>
    <m/>
    <m/>
    <m/>
    <n v="4150"/>
    <n v="23545"/>
    <n v="40444"/>
    <n v="68139"/>
    <m/>
    <s v="Faculty librarian"/>
    <s v="PhD"/>
    <s v="no"/>
    <s v="None"/>
    <m/>
    <m/>
    <m/>
    <m/>
    <m/>
    <n v="465"/>
    <n v="415"/>
    <n v="17676"/>
    <n v="101"/>
    <m/>
    <n v="22549"/>
    <m/>
    <n v="33"/>
    <n v="2236"/>
    <n v="481"/>
    <m/>
    <m/>
    <n v="0"/>
    <n v="0"/>
    <n v="91"/>
    <n v="44"/>
    <m/>
    <m/>
    <n v="1"/>
    <m/>
    <m/>
    <m/>
    <m/>
    <m/>
    <m/>
    <m/>
    <m/>
    <m/>
    <m/>
    <n v="0.25"/>
    <n v="1"/>
    <n v="3"/>
    <n v="1"/>
    <m/>
    <n v="2"/>
    <n v="2"/>
    <n v="155"/>
    <s v="Estimate"/>
    <n v="1273"/>
    <n v="370"/>
    <n v="103"/>
    <n v="610"/>
    <m/>
    <m/>
    <m/>
    <n v="274"/>
    <m/>
    <n v="2630"/>
    <m/>
    <m/>
    <n v="199"/>
    <n v="191"/>
    <n v="0"/>
    <n v="0"/>
    <m/>
    <m/>
    <m/>
    <m/>
    <m/>
    <m/>
    <m/>
    <m/>
    <m/>
    <m/>
    <m/>
    <m/>
    <m/>
    <n v="236"/>
    <m/>
    <m/>
    <n v="51"/>
    <m/>
    <m/>
    <m/>
    <m/>
    <m/>
    <m/>
    <m/>
    <m/>
    <m/>
    <m/>
    <n v="0"/>
    <n v="0"/>
    <m/>
    <n v="56"/>
    <n v="48"/>
    <n v="37.5"/>
    <n v="0"/>
    <n v="0"/>
    <m/>
    <m/>
    <m/>
    <m/>
    <m/>
    <m/>
    <m/>
    <m/>
    <m/>
    <m/>
    <m/>
    <m/>
    <m/>
    <m/>
    <m/>
    <m/>
    <m/>
    <m/>
    <m/>
    <m/>
    <m/>
    <m/>
    <m/>
    <m/>
    <m/>
    <m/>
    <m/>
    <m/>
    <m/>
    <m/>
    <m/>
    <m/>
    <m/>
    <m/>
    <m/>
    <m/>
    <m/>
    <m/>
    <m/>
    <m/>
    <m/>
    <m/>
    <m/>
    <m/>
    <m/>
    <m/>
    <m/>
    <m/>
    <m/>
    <m/>
    <m/>
    <m/>
    <m/>
    <n v="0"/>
    <n v="0"/>
    <m/>
    <m/>
    <n v="29626"/>
    <m/>
    <n v="0"/>
    <m/>
    <m/>
    <m/>
    <m/>
    <m/>
    <m/>
    <m/>
    <m/>
    <m/>
    <m/>
    <m/>
    <m/>
    <m/>
    <m/>
    <m/>
    <m/>
    <m/>
    <m/>
    <m/>
    <m/>
    <m/>
    <m/>
    <m/>
    <m/>
    <m/>
    <m/>
    <m/>
    <m/>
    <n v="1949.706476190476"/>
    <x v="1"/>
    <s v="Small"/>
  </r>
  <r>
    <s v="Long Beach CCD"/>
    <x v="5"/>
    <s v="841"/>
    <s v="Single College District"/>
    <n v="20080"/>
    <x v="2"/>
    <n v="20391.964380952435"/>
    <n v="30800"/>
    <m/>
    <n v="134"/>
    <n v="11"/>
    <m/>
    <m/>
    <m/>
    <m/>
    <m/>
    <m/>
    <n v="55"/>
    <m/>
    <m/>
    <n v="48"/>
    <n v="383"/>
    <n v="144"/>
    <m/>
    <m/>
    <m/>
    <m/>
    <m/>
    <n v="4486"/>
    <m/>
    <m/>
    <n v="11757"/>
    <n v="0"/>
    <m/>
    <m/>
    <m/>
    <m/>
    <m/>
    <n v="1519"/>
    <m/>
    <n v="16242"/>
    <n v="5900"/>
    <m/>
    <m/>
    <m/>
    <m/>
    <m/>
    <m/>
    <m/>
    <m/>
    <m/>
    <m/>
    <m/>
    <n v="5900"/>
    <m/>
    <m/>
    <m/>
    <m/>
    <m/>
    <m/>
    <m/>
    <m/>
    <m/>
    <n v="67706"/>
    <m/>
    <m/>
    <n v="67706"/>
    <m/>
    <m/>
    <m/>
    <m/>
    <m/>
    <m/>
    <m/>
    <m/>
    <n v="9678"/>
    <m/>
    <n v="9678"/>
    <m/>
    <m/>
    <m/>
    <m/>
    <m/>
    <m/>
    <m/>
    <m/>
    <m/>
    <m/>
    <m/>
    <m/>
    <m/>
    <m/>
    <m/>
    <m/>
    <m/>
    <m/>
    <m/>
    <m/>
    <m/>
    <m/>
    <m/>
    <m/>
    <n v="40866"/>
    <m/>
    <m/>
    <m/>
    <m/>
    <m/>
    <m/>
    <n v="18845"/>
    <m/>
    <m/>
    <n v="59711"/>
    <m/>
    <m/>
    <m/>
    <m/>
    <m/>
    <m/>
    <m/>
    <m/>
    <m/>
    <m/>
    <m/>
    <m/>
    <m/>
    <m/>
    <m/>
    <m/>
    <m/>
    <m/>
    <m/>
    <m/>
    <m/>
    <m/>
    <m/>
    <m/>
    <m/>
    <m/>
    <m/>
    <m/>
    <m/>
    <m/>
    <m/>
    <m/>
    <m/>
    <m/>
    <m/>
    <m/>
    <n v="0"/>
    <m/>
    <m/>
    <m/>
    <m/>
    <m/>
    <m/>
    <m/>
    <m/>
    <m/>
    <m/>
    <m/>
    <m/>
    <m/>
    <m/>
    <m/>
    <m/>
    <m/>
    <m/>
    <m/>
    <m/>
    <m/>
    <m/>
    <m/>
    <m/>
    <m/>
    <m/>
    <m/>
    <m/>
    <m/>
    <m/>
    <m/>
    <m/>
    <m/>
    <m/>
    <m/>
    <m/>
    <m/>
    <m/>
    <m/>
    <m/>
    <m/>
    <m/>
    <m/>
    <m/>
    <m/>
    <m/>
    <m/>
    <n v="93626"/>
    <n v="65611"/>
    <n v="159237"/>
    <s v="Department chair (Faculty position)"/>
    <m/>
    <m/>
    <s v="yes"/>
    <m/>
    <m/>
    <s v="Stipend"/>
    <m/>
    <m/>
    <m/>
    <m/>
    <m/>
    <n v="13453"/>
    <n v="381"/>
    <m/>
    <m/>
    <m/>
    <m/>
    <n v="2986"/>
    <m/>
    <m/>
    <m/>
    <m/>
    <m/>
    <n v="187779"/>
    <m/>
    <m/>
    <m/>
    <n v="21"/>
    <m/>
    <m/>
    <m/>
    <m/>
    <m/>
    <m/>
    <m/>
    <m/>
    <m/>
    <m/>
    <n v="4.3499999999999996"/>
    <n v="18.32"/>
    <n v="29.12"/>
    <n v="18.32"/>
    <m/>
    <n v="14"/>
    <n v="10.8"/>
    <n v="7054"/>
    <s v="Actual"/>
    <n v="4220"/>
    <n v="14061"/>
    <n v="11872"/>
    <n v="3914"/>
    <m/>
    <m/>
    <m/>
    <n v="378"/>
    <m/>
    <n v="34443"/>
    <m/>
    <m/>
    <n v="133"/>
    <n v="117"/>
    <n v="0"/>
    <n v="0"/>
    <m/>
    <m/>
    <m/>
    <m/>
    <m/>
    <m/>
    <m/>
    <m/>
    <m/>
    <m/>
    <m/>
    <m/>
    <m/>
    <n v="1620"/>
    <m/>
    <m/>
    <n v="54"/>
    <m/>
    <m/>
    <m/>
    <m/>
    <m/>
    <m/>
    <m/>
    <m/>
    <m/>
    <m/>
    <n v="7"/>
    <n v="17"/>
    <n v="273"/>
    <n v="67"/>
    <n v="56"/>
    <n v="56"/>
    <n v="6"/>
    <m/>
    <m/>
    <m/>
    <m/>
    <m/>
    <m/>
    <m/>
    <m/>
    <m/>
    <m/>
    <m/>
    <m/>
    <m/>
    <m/>
    <m/>
    <m/>
    <m/>
    <m/>
    <m/>
    <m/>
    <m/>
    <m/>
    <m/>
    <m/>
    <m/>
    <m/>
    <m/>
    <m/>
    <m/>
    <m/>
    <m/>
    <m/>
    <m/>
    <m/>
    <m/>
    <m/>
    <m/>
    <m/>
    <m/>
    <m/>
    <m/>
    <m/>
    <m/>
    <m/>
    <m/>
    <m/>
    <m/>
    <m/>
    <m/>
    <m/>
    <m/>
    <m/>
    <m/>
    <m/>
    <n v="6"/>
    <m/>
    <m/>
    <m/>
    <n v="222883"/>
    <m/>
    <m/>
    <m/>
    <m/>
    <m/>
    <m/>
    <m/>
    <m/>
    <m/>
    <m/>
    <m/>
    <m/>
    <m/>
    <m/>
    <m/>
    <m/>
    <m/>
    <m/>
    <m/>
    <m/>
    <m/>
    <m/>
    <m/>
    <m/>
    <m/>
    <m/>
    <m/>
    <m/>
    <m/>
    <m/>
    <n v="1113.0984924100674"/>
    <x v="2"/>
    <s v="Large"/>
  </r>
  <r>
    <s v="Los Rios CCD"/>
    <x v="8"/>
    <s v="234"/>
    <s v="Multi-College District"/>
    <n v="20080"/>
    <x v="2"/>
    <n v="5831.0832380952379"/>
    <n v="9897"/>
    <m/>
    <n v="55"/>
    <n v="4"/>
    <m/>
    <m/>
    <m/>
    <m/>
    <m/>
    <m/>
    <n v="37"/>
    <m/>
    <m/>
    <n v="24"/>
    <n v="375"/>
    <s v="wireless"/>
    <m/>
    <m/>
    <m/>
    <m/>
    <m/>
    <n v="4680"/>
    <m/>
    <m/>
    <m/>
    <m/>
    <m/>
    <m/>
    <m/>
    <m/>
    <m/>
    <n v="50000"/>
    <m/>
    <n v="54680"/>
    <m/>
    <m/>
    <m/>
    <m/>
    <m/>
    <m/>
    <n v="1792"/>
    <m/>
    <m/>
    <n v="2400"/>
    <m/>
    <m/>
    <n v="4192"/>
    <n v="5556"/>
    <m/>
    <m/>
    <m/>
    <m/>
    <m/>
    <m/>
    <m/>
    <m/>
    <m/>
    <m/>
    <m/>
    <n v="5556"/>
    <m/>
    <m/>
    <m/>
    <m/>
    <m/>
    <m/>
    <m/>
    <m/>
    <m/>
    <m/>
    <n v="0"/>
    <m/>
    <m/>
    <m/>
    <m/>
    <m/>
    <m/>
    <m/>
    <m/>
    <m/>
    <m/>
    <m/>
    <m/>
    <m/>
    <m/>
    <m/>
    <m/>
    <m/>
    <m/>
    <m/>
    <m/>
    <m/>
    <m/>
    <m/>
    <m/>
    <m/>
    <m/>
    <n v="11997"/>
    <m/>
    <m/>
    <m/>
    <m/>
    <n v="35979"/>
    <m/>
    <m/>
    <n v="47976"/>
    <m/>
    <m/>
    <m/>
    <m/>
    <m/>
    <m/>
    <m/>
    <m/>
    <m/>
    <m/>
    <m/>
    <m/>
    <m/>
    <m/>
    <m/>
    <m/>
    <m/>
    <m/>
    <m/>
    <m/>
    <m/>
    <m/>
    <m/>
    <m/>
    <m/>
    <m/>
    <m/>
    <m/>
    <m/>
    <m/>
    <m/>
    <m/>
    <m/>
    <m/>
    <m/>
    <n v="12150"/>
    <n v="12150"/>
    <m/>
    <m/>
    <m/>
    <m/>
    <m/>
    <m/>
    <m/>
    <m/>
    <m/>
    <m/>
    <m/>
    <m/>
    <m/>
    <m/>
    <m/>
    <m/>
    <m/>
    <m/>
    <m/>
    <m/>
    <m/>
    <m/>
    <m/>
    <m/>
    <m/>
    <m/>
    <m/>
    <m/>
    <m/>
    <m/>
    <m/>
    <m/>
    <m/>
    <m/>
    <m/>
    <m/>
    <n v="3280"/>
    <m/>
    <m/>
    <m/>
    <m/>
    <m/>
    <m/>
    <m/>
    <m/>
    <n v="1373"/>
    <n v="4653"/>
    <n v="60236"/>
    <n v="64318"/>
    <n v="129207"/>
    <s v="Dean or other administrator"/>
    <m/>
    <s v="M.A. (subject other than librarianship)"/>
    <s v="no"/>
    <m/>
    <m/>
    <s v="Stipend"/>
    <m/>
    <m/>
    <m/>
    <n v="4978"/>
    <n v="559"/>
    <n v="12233"/>
    <n v="69"/>
    <m/>
    <n v="20838"/>
    <m/>
    <n v="248"/>
    <n v="3150"/>
    <n v="5447"/>
    <m/>
    <m/>
    <n v="92"/>
    <n v="101"/>
    <n v="0"/>
    <n v="279"/>
    <m/>
    <m/>
    <n v="4"/>
    <m/>
    <m/>
    <m/>
    <m/>
    <m/>
    <m/>
    <m/>
    <m/>
    <m/>
    <m/>
    <n v="1"/>
    <n v="3.6"/>
    <n v="6.1"/>
    <n v="3.6"/>
    <m/>
    <n v="3"/>
    <n v="2.5"/>
    <n v="3376"/>
    <s v="Actual"/>
    <n v="8510"/>
    <n v="5332"/>
    <n v="2651"/>
    <n v="830"/>
    <m/>
    <m/>
    <m/>
    <n v="363"/>
    <m/>
    <n v="17686"/>
    <m/>
    <m/>
    <n v="1361"/>
    <n v="1321"/>
    <n v="1398"/>
    <n v="1388"/>
    <m/>
    <m/>
    <m/>
    <m/>
    <m/>
    <m/>
    <m/>
    <m/>
    <m/>
    <m/>
    <m/>
    <m/>
    <m/>
    <n v="2344"/>
    <m/>
    <m/>
    <n v="77"/>
    <m/>
    <m/>
    <m/>
    <m/>
    <m/>
    <m/>
    <m/>
    <m/>
    <m/>
    <m/>
    <n v="1"/>
    <n v="3"/>
    <n v="43"/>
    <n v="66"/>
    <n v="48"/>
    <n v="32"/>
    <n v="4"/>
    <n v="0"/>
    <m/>
    <m/>
    <m/>
    <m/>
    <m/>
    <m/>
    <m/>
    <m/>
    <m/>
    <m/>
    <m/>
    <m/>
    <m/>
    <m/>
    <m/>
    <m/>
    <m/>
    <m/>
    <m/>
    <m/>
    <m/>
    <m/>
    <m/>
    <m/>
    <m/>
    <m/>
    <m/>
    <m/>
    <m/>
    <m/>
    <m/>
    <m/>
    <m/>
    <m/>
    <m/>
    <m/>
    <m/>
    <m/>
    <m/>
    <m/>
    <m/>
    <m/>
    <m/>
    <m/>
    <m/>
    <m/>
    <m/>
    <m/>
    <m/>
    <m/>
    <m/>
    <m/>
    <m/>
    <n v="0"/>
    <n v="0"/>
    <m/>
    <m/>
    <n v="458480"/>
    <m/>
    <n v="7"/>
    <m/>
    <m/>
    <m/>
    <m/>
    <m/>
    <m/>
    <m/>
    <m/>
    <m/>
    <m/>
    <m/>
    <m/>
    <m/>
    <m/>
    <m/>
    <m/>
    <m/>
    <m/>
    <m/>
    <m/>
    <m/>
    <m/>
    <m/>
    <m/>
    <m/>
    <m/>
    <m/>
    <m/>
    <n v="1619.7453439153437"/>
    <x v="1"/>
    <s v="Small"/>
  </r>
  <r>
    <s v="State Center CCD"/>
    <x v="10"/>
    <s v="571"/>
    <s v="Multi-College District"/>
    <n v="20080"/>
    <x v="2"/>
    <n v="17133.525523809523"/>
    <n v="30000"/>
    <m/>
    <n v="66"/>
    <n v="0"/>
    <m/>
    <m/>
    <m/>
    <m/>
    <m/>
    <m/>
    <n v="29"/>
    <m/>
    <m/>
    <n v="0"/>
    <n v="590"/>
    <n v="10"/>
    <m/>
    <m/>
    <m/>
    <m/>
    <m/>
    <n v="5841"/>
    <m/>
    <m/>
    <n v="0"/>
    <n v="0"/>
    <n v="0"/>
    <n v="0"/>
    <m/>
    <m/>
    <n v="160594"/>
    <n v="0"/>
    <m/>
    <n v="166435"/>
    <n v="0"/>
    <m/>
    <m/>
    <n v="0"/>
    <n v="0"/>
    <n v="0"/>
    <n v="4000"/>
    <m/>
    <m/>
    <n v="0"/>
    <n v="0"/>
    <m/>
    <n v="4000"/>
    <n v="0"/>
    <m/>
    <m/>
    <n v="0"/>
    <n v="0"/>
    <n v="0"/>
    <n v="0"/>
    <m/>
    <m/>
    <n v="24959"/>
    <n v="0"/>
    <m/>
    <n v="24959"/>
    <n v="0"/>
    <m/>
    <n v="0"/>
    <n v="0"/>
    <n v="0"/>
    <n v="0"/>
    <m/>
    <m/>
    <n v="0"/>
    <n v="0"/>
    <n v="0"/>
    <m/>
    <m/>
    <m/>
    <m/>
    <m/>
    <m/>
    <m/>
    <m/>
    <m/>
    <m/>
    <m/>
    <m/>
    <m/>
    <m/>
    <m/>
    <m/>
    <m/>
    <m/>
    <m/>
    <m/>
    <m/>
    <m/>
    <m/>
    <m/>
    <n v="0"/>
    <m/>
    <n v="0"/>
    <n v="0"/>
    <n v="0"/>
    <m/>
    <m/>
    <n v="35740"/>
    <n v="33573"/>
    <n v="0"/>
    <n v="69313"/>
    <m/>
    <m/>
    <m/>
    <m/>
    <m/>
    <m/>
    <m/>
    <m/>
    <m/>
    <m/>
    <m/>
    <m/>
    <m/>
    <m/>
    <m/>
    <m/>
    <m/>
    <m/>
    <m/>
    <m/>
    <m/>
    <m/>
    <m/>
    <m/>
    <m/>
    <m/>
    <n v="3004"/>
    <m/>
    <n v="0"/>
    <n v="0"/>
    <n v="0"/>
    <m/>
    <m/>
    <n v="15973"/>
    <n v="0"/>
    <n v="0"/>
    <n v="18977"/>
    <m/>
    <m/>
    <m/>
    <m/>
    <m/>
    <m/>
    <m/>
    <m/>
    <m/>
    <m/>
    <m/>
    <m/>
    <m/>
    <m/>
    <m/>
    <m/>
    <m/>
    <m/>
    <m/>
    <m/>
    <m/>
    <m/>
    <m/>
    <m/>
    <m/>
    <m/>
    <m/>
    <m/>
    <m/>
    <m/>
    <m/>
    <m/>
    <m/>
    <m/>
    <m/>
    <m/>
    <n v="0"/>
    <m/>
    <n v="0"/>
    <n v="0"/>
    <n v="0"/>
    <n v="0"/>
    <m/>
    <m/>
    <n v="0"/>
    <n v="0"/>
    <n v="0"/>
    <n v="191394"/>
    <n v="92290"/>
    <n v="283684"/>
    <s v="Dean or other administrator"/>
    <m/>
    <m/>
    <s v="yes"/>
    <s v="None"/>
    <m/>
    <m/>
    <m/>
    <m/>
    <m/>
    <n v="2473"/>
    <n v="4118"/>
    <n v="19580"/>
    <n v="390"/>
    <m/>
    <n v="70473"/>
    <m/>
    <n v="125"/>
    <n v="2970"/>
    <n v="2534"/>
    <m/>
    <m/>
    <n v="0"/>
    <n v="0"/>
    <n v="66"/>
    <n v="177"/>
    <m/>
    <m/>
    <n v="12"/>
    <m/>
    <m/>
    <m/>
    <m/>
    <m/>
    <m/>
    <m/>
    <m/>
    <m/>
    <m/>
    <n v="8"/>
    <n v="7.3"/>
    <n v="15.3"/>
    <n v="7.3"/>
    <m/>
    <n v="8"/>
    <n v="8"/>
    <n v="19529"/>
    <s v="Estimate"/>
    <n v="22840"/>
    <n v="19661"/>
    <n v="26329"/>
    <n v="3158"/>
    <m/>
    <m/>
    <m/>
    <n v="583"/>
    <m/>
    <n v="72571"/>
    <m/>
    <m/>
    <n v="105"/>
    <n v="83"/>
    <n v="230"/>
    <n v="105"/>
    <m/>
    <m/>
    <m/>
    <m/>
    <m/>
    <m/>
    <m/>
    <m/>
    <m/>
    <m/>
    <m/>
    <m/>
    <m/>
    <n v="5399"/>
    <m/>
    <m/>
    <n v="341"/>
    <m/>
    <m/>
    <m/>
    <m/>
    <m/>
    <m/>
    <m/>
    <m/>
    <m/>
    <m/>
    <n v="2"/>
    <n v="3"/>
    <n v="28"/>
    <n v="69.5"/>
    <n v="49.5"/>
    <n v="49.5"/>
    <n v="8"/>
    <n v="0"/>
    <m/>
    <m/>
    <m/>
    <m/>
    <m/>
    <m/>
    <m/>
    <m/>
    <m/>
    <m/>
    <m/>
    <m/>
    <m/>
    <m/>
    <m/>
    <m/>
    <m/>
    <m/>
    <m/>
    <m/>
    <m/>
    <m/>
    <m/>
    <m/>
    <m/>
    <m/>
    <m/>
    <m/>
    <m/>
    <m/>
    <m/>
    <m/>
    <m/>
    <m/>
    <m/>
    <m/>
    <m/>
    <m/>
    <m/>
    <m/>
    <m/>
    <m/>
    <m/>
    <m/>
    <m/>
    <m/>
    <m/>
    <m/>
    <m/>
    <m/>
    <m/>
    <m/>
    <m/>
    <n v="8"/>
    <n v="0"/>
    <m/>
    <m/>
    <m/>
    <m/>
    <n v="78"/>
    <m/>
    <m/>
    <m/>
    <m/>
    <m/>
    <m/>
    <m/>
    <m/>
    <m/>
    <m/>
    <m/>
    <m/>
    <m/>
    <m/>
    <m/>
    <m/>
    <m/>
    <m/>
    <m/>
    <m/>
    <m/>
    <m/>
    <m/>
    <m/>
    <m/>
    <m/>
    <m/>
    <m/>
    <n v="2347.0582909328114"/>
    <x v="2"/>
    <s v="Medium"/>
  </r>
  <r>
    <s v="Butte CCD"/>
    <x v="37"/>
    <s v="111"/>
    <s v="Single College District"/>
    <n v="20080"/>
    <x v="2"/>
    <n v="11393.343619047684"/>
    <n v="70000"/>
    <m/>
    <n v="73"/>
    <n v="5"/>
    <m/>
    <m/>
    <m/>
    <m/>
    <m/>
    <m/>
    <n v="45"/>
    <m/>
    <m/>
    <n v="32"/>
    <n v="323"/>
    <n v="0"/>
    <m/>
    <m/>
    <m/>
    <m/>
    <m/>
    <n v="6533"/>
    <m/>
    <m/>
    <n v="37558"/>
    <m/>
    <m/>
    <m/>
    <m/>
    <m/>
    <m/>
    <n v="11860"/>
    <m/>
    <n v="55951"/>
    <m/>
    <m/>
    <m/>
    <m/>
    <m/>
    <m/>
    <n v="4000"/>
    <m/>
    <m/>
    <m/>
    <m/>
    <m/>
    <n v="4000"/>
    <m/>
    <m/>
    <m/>
    <n v="33660"/>
    <m/>
    <m/>
    <m/>
    <m/>
    <m/>
    <m/>
    <m/>
    <m/>
    <n v="33660"/>
    <m/>
    <m/>
    <m/>
    <m/>
    <m/>
    <m/>
    <m/>
    <m/>
    <m/>
    <m/>
    <n v="0"/>
    <m/>
    <m/>
    <m/>
    <m/>
    <m/>
    <m/>
    <m/>
    <m/>
    <m/>
    <m/>
    <m/>
    <m/>
    <m/>
    <m/>
    <m/>
    <m/>
    <m/>
    <m/>
    <m/>
    <m/>
    <m/>
    <m/>
    <m/>
    <m/>
    <m/>
    <m/>
    <n v="103189"/>
    <m/>
    <m/>
    <m/>
    <m/>
    <m/>
    <m/>
    <m/>
    <n v="103189"/>
    <m/>
    <m/>
    <m/>
    <m/>
    <m/>
    <m/>
    <m/>
    <m/>
    <m/>
    <m/>
    <m/>
    <m/>
    <m/>
    <m/>
    <m/>
    <m/>
    <m/>
    <m/>
    <m/>
    <m/>
    <m/>
    <m/>
    <m/>
    <m/>
    <m/>
    <m/>
    <m/>
    <m/>
    <m/>
    <m/>
    <m/>
    <m/>
    <m/>
    <m/>
    <m/>
    <m/>
    <n v="0"/>
    <m/>
    <m/>
    <m/>
    <m/>
    <m/>
    <m/>
    <m/>
    <m/>
    <m/>
    <m/>
    <m/>
    <m/>
    <m/>
    <m/>
    <m/>
    <m/>
    <m/>
    <m/>
    <m/>
    <m/>
    <m/>
    <m/>
    <m/>
    <m/>
    <m/>
    <m/>
    <m/>
    <m/>
    <m/>
    <m/>
    <m/>
    <m/>
    <m/>
    <m/>
    <m/>
    <m/>
    <m/>
    <m/>
    <m/>
    <m/>
    <m/>
    <m/>
    <m/>
    <m/>
    <m/>
    <m/>
    <m/>
    <n v="89611"/>
    <n v="107189"/>
    <n v="196800"/>
    <s v="Dean or other administrator"/>
    <m/>
    <m/>
    <s v="yes"/>
    <m/>
    <m/>
    <m/>
    <m/>
    <m/>
    <m/>
    <n v="1477"/>
    <m/>
    <n v="18709"/>
    <n v="153"/>
    <m/>
    <n v="73829"/>
    <m/>
    <m/>
    <n v="2970"/>
    <n v="1713"/>
    <m/>
    <m/>
    <m/>
    <m/>
    <n v="0"/>
    <m/>
    <m/>
    <m/>
    <n v="6"/>
    <m/>
    <m/>
    <m/>
    <m/>
    <m/>
    <m/>
    <m/>
    <m/>
    <m/>
    <m/>
    <n v="2"/>
    <n v="3"/>
    <n v="7.5"/>
    <n v="3"/>
    <m/>
    <n v="5"/>
    <n v="4.5"/>
    <n v="5865"/>
    <s v="Estimate"/>
    <n v="4895"/>
    <n v="10090"/>
    <m/>
    <m/>
    <m/>
    <m/>
    <m/>
    <m/>
    <m/>
    <n v="14985"/>
    <m/>
    <m/>
    <n v="132"/>
    <n v="123"/>
    <n v="511"/>
    <n v="414"/>
    <m/>
    <m/>
    <m/>
    <m/>
    <m/>
    <m/>
    <m/>
    <m/>
    <m/>
    <m/>
    <m/>
    <m/>
    <m/>
    <n v="2855"/>
    <m/>
    <m/>
    <n v="107"/>
    <m/>
    <m/>
    <m/>
    <m/>
    <m/>
    <m/>
    <m/>
    <m/>
    <m/>
    <m/>
    <n v="1"/>
    <n v="2"/>
    <n v="5"/>
    <n v="49"/>
    <n v="40"/>
    <n v="38"/>
    <n v="0"/>
    <n v="0"/>
    <m/>
    <m/>
    <m/>
    <m/>
    <m/>
    <m/>
    <m/>
    <m/>
    <m/>
    <m/>
    <m/>
    <m/>
    <m/>
    <m/>
    <m/>
    <m/>
    <m/>
    <m/>
    <m/>
    <m/>
    <m/>
    <m/>
    <m/>
    <m/>
    <m/>
    <m/>
    <m/>
    <m/>
    <m/>
    <m/>
    <m/>
    <m/>
    <m/>
    <m/>
    <m/>
    <m/>
    <m/>
    <m/>
    <m/>
    <m/>
    <m/>
    <m/>
    <m/>
    <m/>
    <m/>
    <m/>
    <m/>
    <m/>
    <m/>
    <m/>
    <m/>
    <m/>
    <m/>
    <n v="0"/>
    <n v="0"/>
    <m/>
    <m/>
    <n v="257842"/>
    <m/>
    <n v="0"/>
    <m/>
    <m/>
    <m/>
    <m/>
    <m/>
    <m/>
    <m/>
    <m/>
    <m/>
    <m/>
    <m/>
    <m/>
    <m/>
    <m/>
    <m/>
    <m/>
    <m/>
    <m/>
    <m/>
    <m/>
    <m/>
    <m/>
    <m/>
    <m/>
    <m/>
    <m/>
    <m/>
    <m/>
    <n v="3797.7812063492279"/>
    <x v="0"/>
    <s v="Medium"/>
  </r>
  <r>
    <s v="Contra Costa CCD"/>
    <x v="15"/>
    <s v="311"/>
    <s v="Multi-College District"/>
    <n v="20080"/>
    <x v="2"/>
    <n v="6242.2716190477167"/>
    <n v="17700"/>
    <m/>
    <n v="65"/>
    <n v="7"/>
    <m/>
    <m/>
    <m/>
    <m/>
    <m/>
    <m/>
    <n v="34"/>
    <m/>
    <m/>
    <n v="49"/>
    <n v="349"/>
    <n v="8"/>
    <m/>
    <m/>
    <m/>
    <m/>
    <m/>
    <n v="6762"/>
    <m/>
    <m/>
    <n v="0"/>
    <n v="0"/>
    <n v="0"/>
    <n v="0"/>
    <m/>
    <m/>
    <n v="0"/>
    <n v="36751"/>
    <m/>
    <n v="43513"/>
    <n v="0"/>
    <m/>
    <m/>
    <n v="0"/>
    <n v="0"/>
    <n v="0"/>
    <n v="0"/>
    <m/>
    <m/>
    <n v="0"/>
    <n v="2400"/>
    <m/>
    <n v="2400"/>
    <n v="8959"/>
    <m/>
    <m/>
    <n v="0"/>
    <n v="0"/>
    <n v="0"/>
    <n v="0"/>
    <m/>
    <m/>
    <n v="0"/>
    <n v="0"/>
    <m/>
    <n v="8959"/>
    <n v="6963"/>
    <m/>
    <n v="0"/>
    <n v="0"/>
    <n v="0"/>
    <n v="0"/>
    <m/>
    <m/>
    <n v="0"/>
    <n v="0"/>
    <n v="6963"/>
    <m/>
    <m/>
    <m/>
    <m/>
    <m/>
    <m/>
    <m/>
    <m/>
    <m/>
    <m/>
    <m/>
    <m/>
    <m/>
    <m/>
    <m/>
    <m/>
    <m/>
    <m/>
    <m/>
    <m/>
    <m/>
    <m/>
    <m/>
    <m/>
    <n v="1968"/>
    <m/>
    <n v="0"/>
    <n v="0"/>
    <n v="0"/>
    <m/>
    <m/>
    <n v="36977"/>
    <n v="0"/>
    <n v="3429"/>
    <n v="42374"/>
    <m/>
    <m/>
    <m/>
    <m/>
    <m/>
    <m/>
    <m/>
    <m/>
    <m/>
    <m/>
    <m/>
    <m/>
    <m/>
    <m/>
    <m/>
    <m/>
    <m/>
    <m/>
    <m/>
    <m/>
    <m/>
    <m/>
    <m/>
    <m/>
    <m/>
    <m/>
    <n v="1787"/>
    <m/>
    <n v="0"/>
    <n v="0"/>
    <n v="0"/>
    <m/>
    <m/>
    <n v="0"/>
    <n v="0"/>
    <n v="14117"/>
    <n v="15904"/>
    <m/>
    <m/>
    <m/>
    <m/>
    <m/>
    <m/>
    <m/>
    <m/>
    <m/>
    <m/>
    <m/>
    <m/>
    <m/>
    <m/>
    <m/>
    <m/>
    <m/>
    <m/>
    <m/>
    <m/>
    <m/>
    <m/>
    <m/>
    <m/>
    <m/>
    <m/>
    <m/>
    <m/>
    <m/>
    <m/>
    <m/>
    <m/>
    <m/>
    <m/>
    <m/>
    <m/>
    <n v="495343"/>
    <m/>
    <m/>
    <m/>
    <m/>
    <m/>
    <m/>
    <m/>
    <m/>
    <n v="9676"/>
    <n v="505019"/>
    <n v="59435"/>
    <n v="60678"/>
    <n v="625132"/>
    <m/>
    <s v="Library Coordinator (Faculty position, 20%)"/>
    <m/>
    <s v="yes"/>
    <m/>
    <s v="Release time"/>
    <m/>
    <m/>
    <m/>
    <m/>
    <n v="1226"/>
    <n v="3065"/>
    <n v="8864"/>
    <n v="93"/>
    <m/>
    <n v="51598"/>
    <m/>
    <n v="79"/>
    <n v="2970"/>
    <n v="1524"/>
    <m/>
    <m/>
    <n v="169"/>
    <n v="189"/>
    <n v="16"/>
    <n v="102"/>
    <m/>
    <m/>
    <n v="12"/>
    <m/>
    <m/>
    <m/>
    <m/>
    <m/>
    <m/>
    <m/>
    <m/>
    <m/>
    <m/>
    <n v="1.25"/>
    <n v="3.38"/>
    <n v="7.4799999999999995"/>
    <n v="3.38"/>
    <m/>
    <n v="7"/>
    <n v="4.0999999999999996"/>
    <n v="11825"/>
    <s v="Actual"/>
    <n v="4749"/>
    <n v="9407"/>
    <n v="7551"/>
    <n v="6966"/>
    <m/>
    <m/>
    <m/>
    <n v="34"/>
    <m/>
    <n v="28707"/>
    <m/>
    <m/>
    <m/>
    <n v="46"/>
    <m/>
    <n v="87"/>
    <m/>
    <m/>
    <m/>
    <m/>
    <m/>
    <m/>
    <m/>
    <m/>
    <m/>
    <m/>
    <m/>
    <m/>
    <m/>
    <n v="4684"/>
    <m/>
    <m/>
    <n v="180"/>
    <m/>
    <m/>
    <m/>
    <m/>
    <m/>
    <m/>
    <m/>
    <m/>
    <m/>
    <m/>
    <n v="2"/>
    <n v="4"/>
    <n v="64"/>
    <n v="58"/>
    <n v="40"/>
    <n v="24"/>
    <n v="4"/>
    <n v="0"/>
    <m/>
    <m/>
    <m/>
    <m/>
    <m/>
    <m/>
    <m/>
    <m/>
    <m/>
    <m/>
    <m/>
    <m/>
    <m/>
    <m/>
    <m/>
    <m/>
    <m/>
    <m/>
    <m/>
    <m/>
    <m/>
    <m/>
    <m/>
    <m/>
    <m/>
    <m/>
    <m/>
    <m/>
    <m/>
    <m/>
    <m/>
    <m/>
    <m/>
    <m/>
    <m/>
    <m/>
    <m/>
    <m/>
    <m/>
    <m/>
    <m/>
    <m/>
    <m/>
    <m/>
    <m/>
    <m/>
    <m/>
    <m/>
    <m/>
    <m/>
    <m/>
    <m/>
    <m/>
    <n v="4"/>
    <n v="0"/>
    <m/>
    <m/>
    <n v="576572"/>
    <m/>
    <n v="2"/>
    <m/>
    <m/>
    <m/>
    <m/>
    <m/>
    <m/>
    <m/>
    <m/>
    <m/>
    <m/>
    <m/>
    <m/>
    <m/>
    <m/>
    <m/>
    <m/>
    <m/>
    <m/>
    <m/>
    <m/>
    <m/>
    <m/>
    <m/>
    <m/>
    <m/>
    <m/>
    <m/>
    <m/>
    <n v="1846.8259227951826"/>
    <x v="1"/>
    <s v="Small"/>
  </r>
  <r>
    <s v="Feather River CCD"/>
    <x v="20"/>
    <s v="121"/>
    <s v="Single College District"/>
    <n v="20080"/>
    <x v="2"/>
    <n v="1832.8508571428572"/>
    <n v="3308"/>
    <m/>
    <n v="12"/>
    <n v="2"/>
    <m/>
    <m/>
    <m/>
    <m/>
    <m/>
    <m/>
    <m/>
    <m/>
    <m/>
    <n v="12"/>
    <n v="71"/>
    <s v="wireless access for unlimited laptops"/>
    <m/>
    <m/>
    <m/>
    <m/>
    <m/>
    <n v="6816"/>
    <m/>
    <m/>
    <n v="0"/>
    <n v="0"/>
    <n v="0"/>
    <n v="0"/>
    <m/>
    <m/>
    <n v="0"/>
    <n v="0"/>
    <m/>
    <n v="6816"/>
    <n v="3000"/>
    <m/>
    <m/>
    <n v="0"/>
    <n v="3000"/>
    <n v="0"/>
    <n v="0"/>
    <m/>
    <m/>
    <n v="0"/>
    <n v="0"/>
    <m/>
    <n v="6000"/>
    <n v="10177"/>
    <m/>
    <m/>
    <n v="0"/>
    <n v="0"/>
    <n v="0"/>
    <n v="0"/>
    <m/>
    <m/>
    <n v="0"/>
    <n v="0"/>
    <m/>
    <n v="10177"/>
    <n v="0"/>
    <m/>
    <n v="0"/>
    <n v="0"/>
    <n v="0"/>
    <n v="0"/>
    <m/>
    <m/>
    <n v="0"/>
    <n v="0"/>
    <n v="0"/>
    <m/>
    <m/>
    <m/>
    <m/>
    <m/>
    <m/>
    <m/>
    <m/>
    <m/>
    <m/>
    <m/>
    <m/>
    <m/>
    <m/>
    <m/>
    <m/>
    <m/>
    <m/>
    <m/>
    <m/>
    <m/>
    <m/>
    <m/>
    <m/>
    <n v="268"/>
    <m/>
    <n v="0"/>
    <n v="0"/>
    <n v="0"/>
    <m/>
    <m/>
    <n v="34548"/>
    <m/>
    <m/>
    <n v="34816"/>
    <m/>
    <m/>
    <m/>
    <m/>
    <m/>
    <m/>
    <m/>
    <m/>
    <m/>
    <m/>
    <m/>
    <m/>
    <m/>
    <m/>
    <m/>
    <m/>
    <m/>
    <m/>
    <m/>
    <m/>
    <m/>
    <m/>
    <m/>
    <m/>
    <m/>
    <m/>
    <n v="3575"/>
    <m/>
    <n v="0"/>
    <n v="0"/>
    <n v="0"/>
    <m/>
    <m/>
    <n v="0"/>
    <n v="0"/>
    <n v="0"/>
    <n v="3575"/>
    <m/>
    <m/>
    <m/>
    <m/>
    <m/>
    <m/>
    <m/>
    <m/>
    <m/>
    <m/>
    <m/>
    <m/>
    <m/>
    <m/>
    <m/>
    <m/>
    <m/>
    <m/>
    <m/>
    <m/>
    <m/>
    <m/>
    <m/>
    <m/>
    <m/>
    <m/>
    <m/>
    <m/>
    <m/>
    <m/>
    <m/>
    <m/>
    <m/>
    <m/>
    <m/>
    <m/>
    <n v="0"/>
    <m/>
    <n v="0"/>
    <n v="0"/>
    <n v="0"/>
    <n v="0"/>
    <m/>
    <m/>
    <n v="0"/>
    <n v="0"/>
    <n v="0"/>
    <n v="16993"/>
    <n v="44391"/>
    <n v="61384"/>
    <m/>
    <s v="library director"/>
    <m/>
    <s v="yes"/>
    <s v="None"/>
    <m/>
    <m/>
    <m/>
    <m/>
    <m/>
    <n v="212"/>
    <n v="2303"/>
    <n v="7683"/>
    <n v="125"/>
    <m/>
    <n v="21411"/>
    <m/>
    <n v="120"/>
    <n v="2970"/>
    <n v="216"/>
    <m/>
    <m/>
    <n v="11"/>
    <n v="11"/>
    <n v="197"/>
    <n v="120"/>
    <m/>
    <m/>
    <n v="1"/>
    <m/>
    <m/>
    <m/>
    <m/>
    <m/>
    <m/>
    <m/>
    <m/>
    <m/>
    <m/>
    <n v="0.25"/>
    <n v="1"/>
    <n v="2.4500000000000002"/>
    <n v="1"/>
    <m/>
    <n v="2"/>
    <n v="1.45"/>
    <n v="500"/>
    <s v="Estimate"/>
    <n v="1433"/>
    <n v="1680"/>
    <n v="115"/>
    <n v="453"/>
    <m/>
    <m/>
    <m/>
    <n v="51"/>
    <m/>
    <n v="3732"/>
    <m/>
    <m/>
    <n v="62"/>
    <n v="46"/>
    <n v="2"/>
    <n v="2"/>
    <m/>
    <m/>
    <m/>
    <m/>
    <m/>
    <m/>
    <m/>
    <m/>
    <m/>
    <m/>
    <m/>
    <m/>
    <m/>
    <n v="400"/>
    <m/>
    <m/>
    <n v="18"/>
    <m/>
    <m/>
    <m/>
    <m/>
    <m/>
    <m/>
    <m/>
    <m/>
    <m/>
    <m/>
    <n v="0"/>
    <n v="0"/>
    <n v="0"/>
    <n v="60.5"/>
    <n v="36"/>
    <n v="0"/>
    <n v="0"/>
    <n v="0"/>
    <m/>
    <m/>
    <m/>
    <m/>
    <m/>
    <m/>
    <m/>
    <m/>
    <m/>
    <m/>
    <m/>
    <m/>
    <m/>
    <m/>
    <m/>
    <m/>
    <m/>
    <m/>
    <m/>
    <m/>
    <m/>
    <m/>
    <m/>
    <m/>
    <m/>
    <m/>
    <m/>
    <m/>
    <m/>
    <m/>
    <m/>
    <m/>
    <m/>
    <m/>
    <m/>
    <m/>
    <m/>
    <m/>
    <m/>
    <m/>
    <m/>
    <m/>
    <m/>
    <m/>
    <m/>
    <m/>
    <m/>
    <m/>
    <m/>
    <m/>
    <m/>
    <m/>
    <m/>
    <n v="0"/>
    <n v="0"/>
    <m/>
    <m/>
    <n v="41200"/>
    <m/>
    <n v="0"/>
    <m/>
    <m/>
    <m/>
    <m/>
    <m/>
    <m/>
    <m/>
    <m/>
    <m/>
    <m/>
    <m/>
    <m/>
    <m/>
    <m/>
    <m/>
    <m/>
    <m/>
    <m/>
    <m/>
    <m/>
    <m/>
    <m/>
    <m/>
    <m/>
    <m/>
    <m/>
    <m/>
    <m/>
    <n v="1832.8508571428572"/>
    <x v="1"/>
    <s v="Small"/>
  </r>
  <r>
    <s v="West Valley CCD"/>
    <x v="19"/>
    <s v="493"/>
    <s v="Multi-College District"/>
    <n v="20080"/>
    <x v="2"/>
    <n v="9156.7013333332961"/>
    <n v="28007"/>
    <m/>
    <n v="32"/>
    <n v="8"/>
    <m/>
    <m/>
    <m/>
    <m/>
    <m/>
    <m/>
    <n v="36"/>
    <m/>
    <m/>
    <n v="36"/>
    <n v="486"/>
    <s v="Open Wi-Fi access provided"/>
    <m/>
    <m/>
    <m/>
    <m/>
    <m/>
    <n v="8083"/>
    <m/>
    <m/>
    <n v="0"/>
    <n v="33336"/>
    <n v="0"/>
    <n v="0"/>
    <m/>
    <m/>
    <n v="0"/>
    <n v="4478"/>
    <m/>
    <n v="45897"/>
    <n v="0"/>
    <m/>
    <m/>
    <n v="0"/>
    <n v="0"/>
    <n v="0"/>
    <n v="3200"/>
    <m/>
    <m/>
    <n v="0"/>
    <n v="0"/>
    <m/>
    <n v="3200"/>
    <n v="9300"/>
    <m/>
    <m/>
    <n v="0"/>
    <n v="0"/>
    <n v="0"/>
    <n v="0"/>
    <m/>
    <m/>
    <n v="0"/>
    <n v="0"/>
    <m/>
    <n v="9300"/>
    <n v="0"/>
    <m/>
    <n v="0"/>
    <n v="0"/>
    <n v="0"/>
    <n v="0"/>
    <m/>
    <m/>
    <n v="0"/>
    <n v="0"/>
    <n v="0"/>
    <m/>
    <m/>
    <m/>
    <m/>
    <m/>
    <m/>
    <m/>
    <m/>
    <m/>
    <m/>
    <m/>
    <m/>
    <m/>
    <m/>
    <m/>
    <m/>
    <m/>
    <m/>
    <m/>
    <m/>
    <m/>
    <m/>
    <m/>
    <m/>
    <n v="14500"/>
    <m/>
    <n v="0"/>
    <n v="0"/>
    <n v="0"/>
    <m/>
    <m/>
    <n v="37816"/>
    <n v="0"/>
    <n v="0"/>
    <n v="52316"/>
    <m/>
    <m/>
    <m/>
    <m/>
    <m/>
    <m/>
    <m/>
    <m/>
    <m/>
    <m/>
    <m/>
    <m/>
    <m/>
    <m/>
    <m/>
    <m/>
    <m/>
    <m/>
    <m/>
    <m/>
    <m/>
    <m/>
    <m/>
    <m/>
    <m/>
    <m/>
    <n v="2497"/>
    <m/>
    <n v="0"/>
    <n v="1557"/>
    <n v="0"/>
    <m/>
    <m/>
    <n v="0"/>
    <n v="0"/>
    <n v="0"/>
    <n v="4054"/>
    <m/>
    <m/>
    <m/>
    <m/>
    <m/>
    <m/>
    <m/>
    <m/>
    <m/>
    <m/>
    <m/>
    <m/>
    <m/>
    <m/>
    <m/>
    <m/>
    <m/>
    <m/>
    <m/>
    <m/>
    <m/>
    <m/>
    <m/>
    <m/>
    <m/>
    <m/>
    <m/>
    <m/>
    <m/>
    <m/>
    <m/>
    <m/>
    <m/>
    <m/>
    <m/>
    <m/>
    <n v="0"/>
    <m/>
    <n v="0"/>
    <n v="0"/>
    <n v="0"/>
    <n v="0"/>
    <m/>
    <m/>
    <n v="0"/>
    <n v="0"/>
    <n v="0"/>
    <n v="55197"/>
    <n v="59570"/>
    <n v="114767"/>
    <s v="Department chair (Faculty position)"/>
    <m/>
    <s v="M.A. (subject other than librarianship)"/>
    <s v="yes"/>
    <m/>
    <s v="Release time"/>
    <m/>
    <m/>
    <m/>
    <m/>
    <n v="1733"/>
    <m/>
    <m/>
    <m/>
    <m/>
    <m/>
    <m/>
    <n v="386"/>
    <n v="2970"/>
    <n v="2002"/>
    <m/>
    <m/>
    <n v="192"/>
    <n v="231"/>
    <m/>
    <n v="0"/>
    <m/>
    <m/>
    <n v="5"/>
    <m/>
    <m/>
    <m/>
    <m/>
    <m/>
    <m/>
    <m/>
    <m/>
    <m/>
    <m/>
    <n v="2"/>
    <n v="5.3"/>
    <n v="12.94"/>
    <n v="5.3"/>
    <m/>
    <n v="7"/>
    <n v="7.64"/>
    <n v="4869"/>
    <s v="Actual"/>
    <n v="10149"/>
    <n v="7452"/>
    <n v="18750"/>
    <n v="6486"/>
    <m/>
    <m/>
    <m/>
    <n v="0"/>
    <m/>
    <n v="42837"/>
    <m/>
    <m/>
    <n v="1900"/>
    <n v="1900"/>
    <n v="2600"/>
    <n v="2383"/>
    <m/>
    <m/>
    <m/>
    <m/>
    <m/>
    <m/>
    <m/>
    <m/>
    <m/>
    <m/>
    <m/>
    <m/>
    <m/>
    <n v="2332"/>
    <m/>
    <m/>
    <n v="83"/>
    <m/>
    <m/>
    <m/>
    <m/>
    <m/>
    <m/>
    <m/>
    <m/>
    <m/>
    <m/>
    <m/>
    <m/>
    <m/>
    <n v="54"/>
    <n v="28"/>
    <n v="20"/>
    <n v="4"/>
    <n v="0"/>
    <m/>
    <m/>
    <m/>
    <m/>
    <m/>
    <m/>
    <m/>
    <m/>
    <m/>
    <m/>
    <m/>
    <m/>
    <m/>
    <m/>
    <m/>
    <m/>
    <m/>
    <m/>
    <m/>
    <m/>
    <m/>
    <m/>
    <m/>
    <m/>
    <m/>
    <m/>
    <m/>
    <m/>
    <m/>
    <m/>
    <m/>
    <m/>
    <m/>
    <m/>
    <m/>
    <m/>
    <m/>
    <m/>
    <m/>
    <m/>
    <m/>
    <m/>
    <m/>
    <m/>
    <m/>
    <m/>
    <m/>
    <m/>
    <m/>
    <m/>
    <m/>
    <m/>
    <m/>
    <n v="4"/>
    <n v="0"/>
    <m/>
    <m/>
    <n v="70167"/>
    <m/>
    <n v="0"/>
    <m/>
    <m/>
    <m/>
    <m/>
    <m/>
    <m/>
    <m/>
    <m/>
    <m/>
    <m/>
    <m/>
    <m/>
    <m/>
    <m/>
    <m/>
    <m/>
    <m/>
    <m/>
    <m/>
    <m/>
    <m/>
    <m/>
    <m/>
    <m/>
    <m/>
    <m/>
    <m/>
    <m/>
    <n v="1727.679496855339"/>
    <x v="0"/>
    <s v="Small"/>
  </r>
  <r>
    <s v="Yosemite CCD"/>
    <x v="16"/>
    <s v="591"/>
    <s v="Multi-College District"/>
    <n v="20080"/>
    <x v="2"/>
    <n v="2063.989523809531"/>
    <n v="15678"/>
    <m/>
    <n v="80"/>
    <n v="9"/>
    <m/>
    <m/>
    <m/>
    <m/>
    <m/>
    <m/>
    <n v="30"/>
    <m/>
    <m/>
    <n v="40"/>
    <n v="178"/>
    <s v="0 (however we have wireless Internet available throughout most of the Library.)"/>
    <m/>
    <m/>
    <m/>
    <m/>
    <m/>
    <n v="9034"/>
    <m/>
    <m/>
    <m/>
    <m/>
    <m/>
    <m/>
    <m/>
    <m/>
    <n v="7580"/>
    <m/>
    <m/>
    <n v="16614"/>
    <m/>
    <m/>
    <m/>
    <m/>
    <m/>
    <m/>
    <n v="2500"/>
    <m/>
    <m/>
    <m/>
    <m/>
    <m/>
    <n v="2500"/>
    <n v="5274"/>
    <m/>
    <m/>
    <m/>
    <m/>
    <m/>
    <n v="4703"/>
    <m/>
    <m/>
    <n v="3671"/>
    <m/>
    <m/>
    <n v="13648"/>
    <m/>
    <m/>
    <m/>
    <m/>
    <m/>
    <m/>
    <m/>
    <m/>
    <m/>
    <m/>
    <m/>
    <m/>
    <m/>
    <m/>
    <m/>
    <m/>
    <m/>
    <m/>
    <m/>
    <m/>
    <m/>
    <m/>
    <m/>
    <m/>
    <m/>
    <m/>
    <m/>
    <m/>
    <m/>
    <m/>
    <m/>
    <m/>
    <m/>
    <m/>
    <m/>
    <m/>
    <m/>
    <m/>
    <m/>
    <m/>
    <m/>
    <m/>
    <n v="36354"/>
    <m/>
    <m/>
    <n v="36354"/>
    <m/>
    <m/>
    <m/>
    <m/>
    <m/>
    <m/>
    <m/>
    <m/>
    <m/>
    <m/>
    <m/>
    <m/>
    <m/>
    <m/>
    <m/>
    <m/>
    <m/>
    <m/>
    <m/>
    <m/>
    <m/>
    <m/>
    <m/>
    <m/>
    <m/>
    <m/>
    <n v="673"/>
    <m/>
    <m/>
    <m/>
    <m/>
    <m/>
    <m/>
    <n v="2948"/>
    <m/>
    <m/>
    <n v="3621"/>
    <m/>
    <m/>
    <m/>
    <m/>
    <m/>
    <m/>
    <m/>
    <m/>
    <m/>
    <m/>
    <m/>
    <m/>
    <m/>
    <m/>
    <m/>
    <m/>
    <m/>
    <m/>
    <m/>
    <m/>
    <m/>
    <m/>
    <m/>
    <m/>
    <m/>
    <m/>
    <m/>
    <m/>
    <m/>
    <m/>
    <m/>
    <m/>
    <m/>
    <m/>
    <m/>
    <m/>
    <n v="4430"/>
    <m/>
    <m/>
    <m/>
    <m/>
    <n v="8536"/>
    <m/>
    <m/>
    <m/>
    <m/>
    <n v="12966"/>
    <n v="30262"/>
    <n v="42475"/>
    <n v="85703"/>
    <s v="Department chair (Faculty position)"/>
    <s v="Faculty librarian"/>
    <m/>
    <s v="yes"/>
    <m/>
    <m/>
    <m/>
    <m/>
    <m/>
    <s v="My regular salary is for all of my job duties, which include administrative responsibilities. I think it would be misleading to answer 'none'."/>
    <n v="1673"/>
    <n v="2746"/>
    <n v="10224"/>
    <n v="135"/>
    <m/>
    <n v="35151"/>
    <m/>
    <n v="481"/>
    <n v="0"/>
    <n v="1924"/>
    <m/>
    <m/>
    <n v="1"/>
    <n v="1"/>
    <n v="200"/>
    <n v="2"/>
    <m/>
    <m/>
    <n v="1"/>
    <m/>
    <m/>
    <m/>
    <m/>
    <m/>
    <m/>
    <m/>
    <m/>
    <m/>
    <m/>
    <s v="&lt;1"/>
    <n v="1"/>
    <n v="4.5"/>
    <n v="1"/>
    <m/>
    <n v="4"/>
    <n v="3.5"/>
    <n v="7573"/>
    <s v="Actual"/>
    <n v="6640"/>
    <n v="1244"/>
    <m/>
    <n v="4002"/>
    <m/>
    <m/>
    <m/>
    <n v="959"/>
    <m/>
    <n v="12845"/>
    <m/>
    <m/>
    <n v="168"/>
    <n v="120"/>
    <n v="239"/>
    <n v="189"/>
    <m/>
    <m/>
    <m/>
    <m/>
    <m/>
    <m/>
    <m/>
    <m/>
    <m/>
    <m/>
    <m/>
    <m/>
    <m/>
    <n v="954"/>
    <m/>
    <m/>
    <n v="61"/>
    <m/>
    <m/>
    <m/>
    <m/>
    <m/>
    <m/>
    <m/>
    <m/>
    <m/>
    <m/>
    <n v="1"/>
    <n v="2"/>
    <n v="5"/>
    <n v="57.75"/>
    <n v="40"/>
    <n v="40"/>
    <n v="0"/>
    <n v="0"/>
    <m/>
    <m/>
    <m/>
    <m/>
    <m/>
    <m/>
    <m/>
    <m/>
    <m/>
    <m/>
    <m/>
    <m/>
    <m/>
    <m/>
    <m/>
    <m/>
    <m/>
    <m/>
    <m/>
    <m/>
    <m/>
    <m/>
    <m/>
    <m/>
    <m/>
    <m/>
    <m/>
    <m/>
    <m/>
    <m/>
    <m/>
    <m/>
    <m/>
    <m/>
    <m/>
    <m/>
    <m/>
    <m/>
    <m/>
    <m/>
    <m/>
    <m/>
    <m/>
    <m/>
    <m/>
    <m/>
    <m/>
    <m/>
    <m/>
    <m/>
    <m/>
    <m/>
    <m/>
    <n v="0"/>
    <n v="0"/>
    <m/>
    <m/>
    <n v="128571"/>
    <m/>
    <n v="31"/>
    <m/>
    <m/>
    <m/>
    <m/>
    <m/>
    <m/>
    <m/>
    <m/>
    <m/>
    <m/>
    <m/>
    <m/>
    <m/>
    <m/>
    <m/>
    <m/>
    <m/>
    <m/>
    <m/>
    <m/>
    <m/>
    <m/>
    <m/>
    <m/>
    <m/>
    <m/>
    <m/>
    <m/>
    <n v="2063.989523809531"/>
    <x v="1"/>
    <s v="Small"/>
  </r>
  <r>
    <s v="Los Angeles CCD"/>
    <x v="83"/>
    <s v="741"/>
    <s v="Multi-College District"/>
    <n v="20080"/>
    <x v="2"/>
    <n v="12632.636571428664"/>
    <n v="44100"/>
    <m/>
    <n v="326"/>
    <n v="21"/>
    <m/>
    <m/>
    <m/>
    <m/>
    <m/>
    <m/>
    <n v="98"/>
    <m/>
    <m/>
    <n v="226"/>
    <n v="743"/>
    <s v="300 (Wifi throughout building -- maximum possible 1000)"/>
    <m/>
    <m/>
    <m/>
    <m/>
    <m/>
    <n v="9894"/>
    <m/>
    <m/>
    <n v="0"/>
    <n v="21250"/>
    <n v="0"/>
    <n v="0"/>
    <m/>
    <m/>
    <n v="0"/>
    <n v="0"/>
    <m/>
    <n v="31144"/>
    <n v="0"/>
    <m/>
    <m/>
    <n v="0"/>
    <n v="0"/>
    <n v="0"/>
    <n v="4100"/>
    <m/>
    <m/>
    <n v="0"/>
    <n v="0"/>
    <m/>
    <n v="4100"/>
    <n v="12000"/>
    <m/>
    <m/>
    <n v="0"/>
    <n v="0"/>
    <n v="0"/>
    <n v="0"/>
    <m/>
    <m/>
    <n v="0"/>
    <n v="0"/>
    <m/>
    <n v="12000"/>
    <n v="0"/>
    <m/>
    <n v="0"/>
    <n v="0"/>
    <n v="0"/>
    <n v="0"/>
    <m/>
    <m/>
    <n v="0"/>
    <n v="0"/>
    <n v="0"/>
    <m/>
    <m/>
    <m/>
    <m/>
    <m/>
    <m/>
    <m/>
    <m/>
    <m/>
    <m/>
    <m/>
    <m/>
    <m/>
    <m/>
    <m/>
    <m/>
    <m/>
    <m/>
    <m/>
    <m/>
    <m/>
    <m/>
    <m/>
    <m/>
    <n v="870"/>
    <m/>
    <n v="0"/>
    <n v="16750"/>
    <n v="0"/>
    <m/>
    <m/>
    <n v="34258"/>
    <n v="0"/>
    <n v="0"/>
    <n v="51878"/>
    <m/>
    <m/>
    <m/>
    <m/>
    <m/>
    <m/>
    <m/>
    <m/>
    <m/>
    <m/>
    <m/>
    <m/>
    <m/>
    <m/>
    <m/>
    <m/>
    <m/>
    <m/>
    <m/>
    <m/>
    <m/>
    <m/>
    <m/>
    <m/>
    <m/>
    <m/>
    <n v="0"/>
    <m/>
    <n v="0"/>
    <n v="0"/>
    <n v="0"/>
    <m/>
    <m/>
    <n v="0"/>
    <n v="0"/>
    <n v="0"/>
    <n v="0"/>
    <m/>
    <m/>
    <m/>
    <m/>
    <m/>
    <m/>
    <m/>
    <m/>
    <m/>
    <m/>
    <m/>
    <m/>
    <m/>
    <m/>
    <m/>
    <m/>
    <m/>
    <m/>
    <m/>
    <m/>
    <m/>
    <m/>
    <m/>
    <m/>
    <m/>
    <m/>
    <m/>
    <m/>
    <m/>
    <m/>
    <m/>
    <m/>
    <m/>
    <m/>
    <m/>
    <m/>
    <n v="7230"/>
    <m/>
    <n v="0"/>
    <n v="44795"/>
    <n v="0"/>
    <n v="0"/>
    <m/>
    <m/>
    <n v="0"/>
    <n v="58349"/>
    <n v="110374"/>
    <n v="43144"/>
    <n v="55978"/>
    <n v="209496"/>
    <s v="Department chair (Faculty position)"/>
    <m/>
    <m/>
    <s v="yes"/>
    <m/>
    <m/>
    <s v="Stipend"/>
    <m/>
    <m/>
    <m/>
    <n v="970"/>
    <n v="0"/>
    <n v="9306"/>
    <n v="129"/>
    <m/>
    <n v="138967"/>
    <m/>
    <n v="0"/>
    <n v="3128"/>
    <n v="1165"/>
    <m/>
    <m/>
    <n v="1196"/>
    <n v="1207"/>
    <n v="4848"/>
    <n v="0"/>
    <m/>
    <m/>
    <n v="8"/>
    <m/>
    <m/>
    <m/>
    <m/>
    <m/>
    <m/>
    <m/>
    <m/>
    <m/>
    <m/>
    <n v="5.85"/>
    <n v="6.3"/>
    <n v="12.8"/>
    <n v="6.3"/>
    <m/>
    <n v="7"/>
    <n v="6.5"/>
    <n v="16400"/>
    <s v="Estimate"/>
    <n v="18372"/>
    <n v="20335"/>
    <n v="8308"/>
    <n v="0"/>
    <m/>
    <m/>
    <m/>
    <n v="0"/>
    <m/>
    <n v="47015"/>
    <m/>
    <m/>
    <n v="39"/>
    <n v="39"/>
    <n v="387"/>
    <n v="387"/>
    <m/>
    <m/>
    <m/>
    <m/>
    <m/>
    <m/>
    <m/>
    <m/>
    <m/>
    <m/>
    <m/>
    <m/>
    <m/>
    <n v="3441"/>
    <m/>
    <m/>
    <n v="134"/>
    <m/>
    <m/>
    <m/>
    <m/>
    <m/>
    <m/>
    <m/>
    <m/>
    <m/>
    <m/>
    <n v="1"/>
    <n v="2"/>
    <n v="94"/>
    <n v="58"/>
    <n v="46"/>
    <n v="46"/>
    <n v="5"/>
    <n v="0"/>
    <m/>
    <m/>
    <m/>
    <m/>
    <m/>
    <m/>
    <m/>
    <m/>
    <m/>
    <m/>
    <m/>
    <m/>
    <m/>
    <m/>
    <m/>
    <m/>
    <m/>
    <m/>
    <m/>
    <m/>
    <m/>
    <m/>
    <m/>
    <m/>
    <m/>
    <m/>
    <m/>
    <m/>
    <m/>
    <m/>
    <m/>
    <m/>
    <m/>
    <m/>
    <m/>
    <m/>
    <m/>
    <m/>
    <m/>
    <m/>
    <m/>
    <m/>
    <m/>
    <m/>
    <m/>
    <m/>
    <m/>
    <m/>
    <m/>
    <m/>
    <m/>
    <m/>
    <m/>
    <n v="5"/>
    <n v="0"/>
    <m/>
    <m/>
    <n v="370770"/>
    <m/>
    <n v="0"/>
    <m/>
    <m/>
    <m/>
    <m/>
    <m/>
    <m/>
    <m/>
    <m/>
    <m/>
    <m/>
    <m/>
    <m/>
    <m/>
    <m/>
    <m/>
    <m/>
    <m/>
    <m/>
    <m/>
    <m/>
    <m/>
    <m/>
    <m/>
    <m/>
    <m/>
    <m/>
    <m/>
    <m/>
    <n v="2005.1804081632802"/>
    <x v="0"/>
    <s v="Medium"/>
  </r>
  <r>
    <s v="Lake Tahoe CCD"/>
    <x v="87"/>
    <s v="221"/>
    <s v="Single College District"/>
    <n v="20080"/>
    <x v="2"/>
    <n v="1759.6361904761904"/>
    <n v="15000"/>
    <m/>
    <n v="29"/>
    <n v="7"/>
    <m/>
    <m/>
    <m/>
    <m/>
    <m/>
    <m/>
    <m/>
    <m/>
    <m/>
    <n v="141"/>
    <n v="141"/>
    <m/>
    <m/>
    <m/>
    <m/>
    <m/>
    <m/>
    <n v="10000"/>
    <m/>
    <m/>
    <m/>
    <n v="10000"/>
    <m/>
    <m/>
    <m/>
    <m/>
    <m/>
    <m/>
    <m/>
    <n v="20000"/>
    <n v="0"/>
    <m/>
    <m/>
    <m/>
    <m/>
    <m/>
    <m/>
    <m/>
    <m/>
    <m/>
    <m/>
    <m/>
    <m/>
    <n v="15000"/>
    <m/>
    <m/>
    <m/>
    <m/>
    <m/>
    <m/>
    <m/>
    <m/>
    <m/>
    <m/>
    <m/>
    <n v="15000"/>
    <n v="0"/>
    <m/>
    <m/>
    <m/>
    <m/>
    <m/>
    <m/>
    <m/>
    <m/>
    <m/>
    <m/>
    <m/>
    <m/>
    <m/>
    <m/>
    <m/>
    <m/>
    <m/>
    <m/>
    <m/>
    <m/>
    <m/>
    <m/>
    <m/>
    <m/>
    <m/>
    <m/>
    <m/>
    <m/>
    <m/>
    <m/>
    <m/>
    <m/>
    <m/>
    <m/>
    <m/>
    <m/>
    <m/>
    <m/>
    <m/>
    <m/>
    <m/>
    <n v="36697"/>
    <m/>
    <n v="25000"/>
    <n v="61697"/>
    <m/>
    <m/>
    <m/>
    <m/>
    <m/>
    <m/>
    <m/>
    <m/>
    <m/>
    <m/>
    <m/>
    <m/>
    <m/>
    <m/>
    <m/>
    <m/>
    <m/>
    <m/>
    <m/>
    <m/>
    <m/>
    <m/>
    <m/>
    <m/>
    <m/>
    <m/>
    <m/>
    <m/>
    <m/>
    <n v="2000"/>
    <m/>
    <m/>
    <m/>
    <m/>
    <m/>
    <n v="5000"/>
    <n v="7000"/>
    <m/>
    <m/>
    <m/>
    <m/>
    <m/>
    <m/>
    <m/>
    <m/>
    <m/>
    <m/>
    <m/>
    <m/>
    <m/>
    <m/>
    <m/>
    <m/>
    <m/>
    <m/>
    <m/>
    <m/>
    <m/>
    <m/>
    <m/>
    <m/>
    <m/>
    <m/>
    <m/>
    <m/>
    <m/>
    <m/>
    <m/>
    <m/>
    <m/>
    <m/>
    <m/>
    <m/>
    <m/>
    <m/>
    <m/>
    <m/>
    <m/>
    <m/>
    <m/>
    <m/>
    <m/>
    <m/>
    <m/>
    <n v="35000"/>
    <n v="68697"/>
    <n v="103697"/>
    <s v="Department chair (Faculty position)"/>
    <m/>
    <m/>
    <s v="yes"/>
    <s v="None"/>
    <m/>
    <m/>
    <m/>
    <m/>
    <m/>
    <n v="1036"/>
    <n v="1589"/>
    <n v="0"/>
    <n v="72"/>
    <m/>
    <n v="35583"/>
    <m/>
    <n v="61"/>
    <n v="0"/>
    <n v="1036"/>
    <m/>
    <m/>
    <m/>
    <m/>
    <n v="0"/>
    <n v="61"/>
    <m/>
    <m/>
    <n v="2"/>
    <m/>
    <m/>
    <m/>
    <m/>
    <m/>
    <m/>
    <m/>
    <m/>
    <m/>
    <m/>
    <n v="0.5"/>
    <n v="1.5"/>
    <n v="5.0999999999999996"/>
    <n v="1.5"/>
    <m/>
    <n v="4"/>
    <n v="3.6"/>
    <m/>
    <m/>
    <n v="7018"/>
    <n v="2708"/>
    <m/>
    <n v="701"/>
    <m/>
    <m/>
    <m/>
    <n v="1781"/>
    <m/>
    <n v="12208"/>
    <m/>
    <m/>
    <n v="25"/>
    <n v="25"/>
    <n v="0"/>
    <n v="0"/>
    <m/>
    <m/>
    <m/>
    <m/>
    <m/>
    <m/>
    <m/>
    <m/>
    <m/>
    <m/>
    <m/>
    <m/>
    <m/>
    <m/>
    <m/>
    <m/>
    <n v="56"/>
    <m/>
    <m/>
    <m/>
    <m/>
    <m/>
    <m/>
    <m/>
    <m/>
    <m/>
    <m/>
    <n v="0"/>
    <n v="0"/>
    <n v="0"/>
    <n v="63"/>
    <n v="42.5"/>
    <n v="10"/>
    <n v="6"/>
    <n v="0"/>
    <m/>
    <m/>
    <m/>
    <m/>
    <m/>
    <m/>
    <m/>
    <m/>
    <m/>
    <m/>
    <m/>
    <m/>
    <m/>
    <m/>
    <m/>
    <m/>
    <m/>
    <m/>
    <m/>
    <m/>
    <m/>
    <m/>
    <m/>
    <m/>
    <m/>
    <m/>
    <m/>
    <m/>
    <m/>
    <m/>
    <m/>
    <m/>
    <m/>
    <m/>
    <m/>
    <m/>
    <m/>
    <m/>
    <m/>
    <m/>
    <m/>
    <m/>
    <m/>
    <m/>
    <m/>
    <m/>
    <m/>
    <m/>
    <m/>
    <m/>
    <m/>
    <m/>
    <m/>
    <n v="0"/>
    <n v="0"/>
    <m/>
    <m/>
    <n v="98767"/>
    <m/>
    <n v="1125"/>
    <m/>
    <m/>
    <m/>
    <m/>
    <m/>
    <m/>
    <m/>
    <m/>
    <m/>
    <m/>
    <m/>
    <m/>
    <m/>
    <m/>
    <m/>
    <m/>
    <m/>
    <m/>
    <m/>
    <m/>
    <m/>
    <m/>
    <m/>
    <m/>
    <m/>
    <m/>
    <m/>
    <m/>
    <n v="1173.0907936507936"/>
    <x v="1"/>
    <s v="Small"/>
  </r>
  <r>
    <s v="Palo Verde CCD"/>
    <x v="21"/>
    <s v="951"/>
    <s v="Single College District"/>
    <n v="20080"/>
    <x v="2"/>
    <n v="2082.4194285714275"/>
    <n v="12000"/>
    <m/>
    <n v="17"/>
    <n v="1"/>
    <m/>
    <m/>
    <m/>
    <m/>
    <m/>
    <m/>
    <n v="0"/>
    <m/>
    <m/>
    <n v="3"/>
    <n v="76"/>
    <s v="Wi-fi"/>
    <m/>
    <m/>
    <m/>
    <m/>
    <m/>
    <n v="10004"/>
    <m/>
    <m/>
    <m/>
    <m/>
    <m/>
    <m/>
    <m/>
    <m/>
    <n v="16083"/>
    <m/>
    <m/>
    <n v="26087"/>
    <m/>
    <m/>
    <m/>
    <m/>
    <m/>
    <m/>
    <n v="2439"/>
    <m/>
    <m/>
    <m/>
    <m/>
    <m/>
    <n v="2439"/>
    <n v="46"/>
    <m/>
    <m/>
    <m/>
    <m/>
    <m/>
    <m/>
    <m/>
    <m/>
    <n v="3680"/>
    <m/>
    <m/>
    <n v="3727"/>
    <m/>
    <m/>
    <m/>
    <m/>
    <m/>
    <m/>
    <m/>
    <m/>
    <m/>
    <m/>
    <m/>
    <m/>
    <m/>
    <m/>
    <m/>
    <m/>
    <m/>
    <m/>
    <m/>
    <m/>
    <m/>
    <m/>
    <m/>
    <m/>
    <m/>
    <m/>
    <m/>
    <m/>
    <m/>
    <m/>
    <m/>
    <m/>
    <m/>
    <m/>
    <m/>
    <m/>
    <m/>
    <m/>
    <m/>
    <m/>
    <m/>
    <m/>
    <n v="24312"/>
    <m/>
    <m/>
    <n v="24312"/>
    <m/>
    <m/>
    <m/>
    <m/>
    <m/>
    <m/>
    <m/>
    <m/>
    <m/>
    <m/>
    <m/>
    <m/>
    <m/>
    <m/>
    <m/>
    <m/>
    <m/>
    <m/>
    <m/>
    <m/>
    <m/>
    <m/>
    <m/>
    <m/>
    <m/>
    <m/>
    <m/>
    <m/>
    <m/>
    <m/>
    <m/>
    <m/>
    <m/>
    <n v="2006"/>
    <m/>
    <m/>
    <n v="2006"/>
    <m/>
    <m/>
    <m/>
    <m/>
    <m/>
    <m/>
    <m/>
    <m/>
    <m/>
    <m/>
    <m/>
    <m/>
    <m/>
    <m/>
    <m/>
    <m/>
    <m/>
    <m/>
    <m/>
    <m/>
    <m/>
    <m/>
    <m/>
    <m/>
    <m/>
    <m/>
    <m/>
    <m/>
    <m/>
    <m/>
    <m/>
    <m/>
    <m/>
    <m/>
    <m/>
    <m/>
    <m/>
    <m/>
    <m/>
    <m/>
    <m/>
    <m/>
    <m/>
    <m/>
    <m/>
    <m/>
    <m/>
    <n v="29814"/>
    <n v="28757"/>
    <n v="58571"/>
    <m/>
    <s v="Faculty librarian"/>
    <m/>
    <s v="yes"/>
    <m/>
    <m/>
    <m/>
    <m/>
    <m/>
    <s v="NA"/>
    <n v="789"/>
    <n v="1751"/>
    <n v="74"/>
    <n v="39"/>
    <m/>
    <n v="17882"/>
    <m/>
    <n v="23"/>
    <n v="8"/>
    <n v="824"/>
    <m/>
    <m/>
    <n v="32"/>
    <n v="32"/>
    <n v="2076"/>
    <n v="23"/>
    <m/>
    <m/>
    <n v="1.5"/>
    <m/>
    <m/>
    <m/>
    <m/>
    <m/>
    <m/>
    <m/>
    <m/>
    <m/>
    <m/>
    <n v="0.75"/>
    <n v="1.54"/>
    <n v="2.67"/>
    <n v="1.54"/>
    <m/>
    <n v="1"/>
    <n v="1.1299999999999999"/>
    <n v="2501"/>
    <s v="Estimate"/>
    <n v="2072"/>
    <n v="665"/>
    <n v="280"/>
    <n v="752"/>
    <m/>
    <m/>
    <m/>
    <n v="7"/>
    <m/>
    <n v="3776"/>
    <m/>
    <m/>
    <n v="28"/>
    <n v="28"/>
    <n v="0"/>
    <n v="0"/>
    <m/>
    <m/>
    <m/>
    <m/>
    <m/>
    <m/>
    <m/>
    <m/>
    <m/>
    <m/>
    <m/>
    <m/>
    <m/>
    <n v="169"/>
    <m/>
    <m/>
    <n v="16"/>
    <m/>
    <m/>
    <m/>
    <m/>
    <m/>
    <m/>
    <m/>
    <m/>
    <m/>
    <m/>
    <n v="0"/>
    <n v="0"/>
    <n v="0"/>
    <n v="56.5"/>
    <n v="20"/>
    <n v="12"/>
    <n v="0"/>
    <n v="0"/>
    <m/>
    <m/>
    <m/>
    <m/>
    <m/>
    <m/>
    <m/>
    <m/>
    <m/>
    <m/>
    <m/>
    <m/>
    <m/>
    <m/>
    <m/>
    <m/>
    <m/>
    <m/>
    <m/>
    <m/>
    <m/>
    <m/>
    <m/>
    <m/>
    <m/>
    <m/>
    <m/>
    <m/>
    <m/>
    <m/>
    <m/>
    <m/>
    <m/>
    <m/>
    <m/>
    <m/>
    <m/>
    <m/>
    <m/>
    <m/>
    <m/>
    <m/>
    <m/>
    <m/>
    <m/>
    <m/>
    <m/>
    <m/>
    <m/>
    <m/>
    <m/>
    <m/>
    <m/>
    <n v="0"/>
    <n v="0"/>
    <m/>
    <m/>
    <n v="28037"/>
    <m/>
    <n v="198"/>
    <m/>
    <m/>
    <m/>
    <m/>
    <m/>
    <m/>
    <m/>
    <m/>
    <m/>
    <m/>
    <m/>
    <m/>
    <m/>
    <m/>
    <m/>
    <m/>
    <m/>
    <m/>
    <m/>
    <m/>
    <m/>
    <m/>
    <m/>
    <m/>
    <m/>
    <m/>
    <m/>
    <m/>
    <n v="1352.2204081632647"/>
    <x v="1"/>
    <s v="Small"/>
  </r>
  <r>
    <s v="Riverside CCD"/>
    <x v="94"/>
    <n v="962"/>
    <s v="Multi-College District"/>
    <n v="20080"/>
    <x v="2"/>
    <m/>
    <n v="8800"/>
    <m/>
    <n v="34"/>
    <n v="2"/>
    <m/>
    <m/>
    <m/>
    <m/>
    <m/>
    <m/>
    <n v="0"/>
    <m/>
    <m/>
    <n v="6"/>
    <n v="150"/>
    <n v="0"/>
    <m/>
    <m/>
    <m/>
    <m/>
    <m/>
    <n v="10200"/>
    <m/>
    <m/>
    <n v="0"/>
    <n v="0"/>
    <n v="0"/>
    <n v="0"/>
    <m/>
    <m/>
    <n v="0"/>
    <n v="0"/>
    <m/>
    <n v="10200"/>
    <n v="0"/>
    <m/>
    <m/>
    <n v="0"/>
    <n v="0"/>
    <n v="0"/>
    <n v="0"/>
    <m/>
    <m/>
    <n v="0"/>
    <n v="0"/>
    <m/>
    <n v="0"/>
    <n v="18708"/>
    <m/>
    <m/>
    <n v="0"/>
    <n v="0"/>
    <n v="0"/>
    <n v="0"/>
    <m/>
    <m/>
    <n v="0"/>
    <n v="0"/>
    <m/>
    <n v="18708"/>
    <n v="0"/>
    <m/>
    <n v="0"/>
    <n v="0"/>
    <n v="0"/>
    <n v="0"/>
    <m/>
    <m/>
    <n v="0"/>
    <n v="0"/>
    <n v="0"/>
    <m/>
    <m/>
    <m/>
    <m/>
    <m/>
    <m/>
    <m/>
    <m/>
    <m/>
    <m/>
    <m/>
    <m/>
    <m/>
    <m/>
    <m/>
    <m/>
    <m/>
    <m/>
    <m/>
    <m/>
    <m/>
    <m/>
    <m/>
    <m/>
    <n v="0"/>
    <m/>
    <n v="0"/>
    <n v="0"/>
    <n v="0"/>
    <m/>
    <m/>
    <n v="0"/>
    <n v="0"/>
    <n v="0"/>
    <n v="0"/>
    <m/>
    <m/>
    <m/>
    <m/>
    <m/>
    <m/>
    <m/>
    <m/>
    <m/>
    <m/>
    <m/>
    <m/>
    <m/>
    <m/>
    <m/>
    <m/>
    <m/>
    <m/>
    <m/>
    <m/>
    <m/>
    <m/>
    <m/>
    <m/>
    <m/>
    <m/>
    <n v="2891"/>
    <m/>
    <n v="0"/>
    <n v="0"/>
    <n v="0"/>
    <m/>
    <m/>
    <n v="0"/>
    <n v="0"/>
    <n v="0"/>
    <n v="2891"/>
    <m/>
    <m/>
    <m/>
    <m/>
    <m/>
    <m/>
    <m/>
    <m/>
    <m/>
    <m/>
    <m/>
    <m/>
    <m/>
    <m/>
    <m/>
    <m/>
    <m/>
    <m/>
    <m/>
    <m/>
    <m/>
    <m/>
    <m/>
    <m/>
    <m/>
    <m/>
    <m/>
    <m/>
    <m/>
    <m/>
    <m/>
    <m/>
    <m/>
    <m/>
    <m/>
    <m/>
    <n v="0"/>
    <m/>
    <n v="0"/>
    <n v="0"/>
    <n v="0"/>
    <n v="0"/>
    <m/>
    <m/>
    <n v="0"/>
    <n v="0"/>
    <n v="0"/>
    <n v="28908"/>
    <n v="2891"/>
    <n v="31799"/>
    <s v="Dean or other administrator"/>
    <m/>
    <m/>
    <s v="yes"/>
    <s v="None"/>
    <m/>
    <m/>
    <m/>
    <m/>
    <m/>
    <n v="592"/>
    <n v="506"/>
    <n v="9285"/>
    <n v="128"/>
    <m/>
    <n v="21156"/>
    <m/>
    <n v="38"/>
    <n v="2984"/>
    <n v="599"/>
    <m/>
    <m/>
    <n v="67"/>
    <n v="73"/>
    <n v="0"/>
    <n v="69"/>
    <m/>
    <m/>
    <n v="1"/>
    <m/>
    <m/>
    <m/>
    <m/>
    <m/>
    <m/>
    <m/>
    <m/>
    <m/>
    <m/>
    <n v="0.56999999999999995"/>
    <n v="4.5"/>
    <n v="8"/>
    <n v="4.5"/>
    <m/>
    <n v="2"/>
    <n v="3.5"/>
    <n v="7572"/>
    <s v="Estimate"/>
    <n v="10437"/>
    <n v="10988"/>
    <n v="2275"/>
    <m/>
    <m/>
    <m/>
    <m/>
    <n v="0"/>
    <m/>
    <n v="23700"/>
    <m/>
    <m/>
    <n v="0"/>
    <n v="0"/>
    <n v="0"/>
    <n v="0"/>
    <m/>
    <m/>
    <m/>
    <m/>
    <m/>
    <m/>
    <m/>
    <m/>
    <m/>
    <m/>
    <m/>
    <m/>
    <m/>
    <n v="1680"/>
    <m/>
    <m/>
    <n v="56"/>
    <m/>
    <m/>
    <m/>
    <m/>
    <m/>
    <m/>
    <m/>
    <m/>
    <m/>
    <m/>
    <n v="0"/>
    <n v="0"/>
    <n v="0"/>
    <n v="52"/>
    <n v="28"/>
    <n v="28"/>
    <n v="0"/>
    <n v="0"/>
    <m/>
    <m/>
    <m/>
    <m/>
    <m/>
    <m/>
    <m/>
    <m/>
    <m/>
    <m/>
    <m/>
    <m/>
    <m/>
    <m/>
    <m/>
    <m/>
    <m/>
    <m/>
    <m/>
    <m/>
    <m/>
    <m/>
    <m/>
    <m/>
    <m/>
    <m/>
    <m/>
    <m/>
    <m/>
    <m/>
    <m/>
    <m/>
    <m/>
    <m/>
    <m/>
    <m/>
    <m/>
    <m/>
    <m/>
    <m/>
    <m/>
    <m/>
    <m/>
    <m/>
    <m/>
    <m/>
    <m/>
    <m/>
    <m/>
    <m/>
    <m/>
    <m/>
    <m/>
    <n v="0"/>
    <n v="0"/>
    <m/>
    <m/>
    <n v="141328"/>
    <m/>
    <m/>
    <m/>
    <m/>
    <m/>
    <m/>
    <m/>
    <m/>
    <m/>
    <m/>
    <m/>
    <m/>
    <m/>
    <m/>
    <m/>
    <m/>
    <m/>
    <m/>
    <m/>
    <m/>
    <m/>
    <m/>
    <m/>
    <m/>
    <m/>
    <m/>
    <m/>
    <m/>
    <m/>
    <m/>
    <n v="0"/>
    <x v="1"/>
    <s v="Small"/>
  </r>
  <r>
    <s v="Rancho Santiago CCD"/>
    <x v="17"/>
    <s v="871"/>
    <s v="Multi-College District"/>
    <n v="20080"/>
    <x v="2"/>
    <n v="16971.940190476118"/>
    <n v="24343"/>
    <m/>
    <n v="90"/>
    <n v="4"/>
    <m/>
    <m/>
    <m/>
    <m/>
    <m/>
    <m/>
    <n v="29"/>
    <m/>
    <m/>
    <n v="55"/>
    <n v="495"/>
    <s v="UNLIMITED/WIRELESS"/>
    <m/>
    <m/>
    <m/>
    <m/>
    <m/>
    <n v="10542"/>
    <m/>
    <m/>
    <n v="10013"/>
    <n v="46191"/>
    <n v="0"/>
    <n v="0"/>
    <m/>
    <m/>
    <n v="48189"/>
    <n v="0"/>
    <m/>
    <n v="114936"/>
    <n v="0"/>
    <m/>
    <m/>
    <n v="0"/>
    <n v="0"/>
    <n v="0"/>
    <n v="4000"/>
    <m/>
    <m/>
    <n v="0"/>
    <n v="0"/>
    <m/>
    <n v="4000"/>
    <n v="20085"/>
    <m/>
    <m/>
    <n v="0"/>
    <n v="0"/>
    <n v="0"/>
    <n v="0"/>
    <m/>
    <m/>
    <n v="23839"/>
    <n v="0"/>
    <m/>
    <n v="43924"/>
    <n v="813"/>
    <m/>
    <n v="0"/>
    <n v="0"/>
    <n v="0"/>
    <n v="0"/>
    <m/>
    <m/>
    <n v="0"/>
    <n v="0"/>
    <n v="813"/>
    <m/>
    <m/>
    <m/>
    <m/>
    <m/>
    <m/>
    <m/>
    <m/>
    <m/>
    <m/>
    <m/>
    <m/>
    <m/>
    <m/>
    <m/>
    <m/>
    <m/>
    <m/>
    <m/>
    <m/>
    <m/>
    <m/>
    <m/>
    <m/>
    <n v="17717"/>
    <m/>
    <n v="0"/>
    <n v="0"/>
    <n v="0"/>
    <m/>
    <m/>
    <n v="30085"/>
    <n v="2442"/>
    <n v="0"/>
    <n v="50244"/>
    <m/>
    <m/>
    <m/>
    <m/>
    <m/>
    <m/>
    <m/>
    <m/>
    <m/>
    <m/>
    <m/>
    <m/>
    <m/>
    <m/>
    <m/>
    <m/>
    <m/>
    <m/>
    <m/>
    <m/>
    <m/>
    <m/>
    <m/>
    <m/>
    <m/>
    <m/>
    <n v="0"/>
    <m/>
    <n v="2566"/>
    <n v="5078"/>
    <n v="0"/>
    <m/>
    <m/>
    <n v="3226"/>
    <n v="0"/>
    <n v="0"/>
    <n v="9970"/>
    <m/>
    <m/>
    <m/>
    <m/>
    <m/>
    <m/>
    <m/>
    <m/>
    <m/>
    <m/>
    <m/>
    <m/>
    <m/>
    <m/>
    <m/>
    <m/>
    <m/>
    <m/>
    <m/>
    <m/>
    <m/>
    <m/>
    <m/>
    <m/>
    <m/>
    <m/>
    <m/>
    <m/>
    <m/>
    <m/>
    <m/>
    <m/>
    <m/>
    <m/>
    <m/>
    <m/>
    <n v="20178"/>
    <m/>
    <n v="1156"/>
    <n v="0"/>
    <n v="0"/>
    <n v="0"/>
    <m/>
    <m/>
    <n v="0"/>
    <n v="0"/>
    <n v="21334"/>
    <n v="159673"/>
    <n v="64214"/>
    <n v="245221"/>
    <s v="Dean or other administrator"/>
    <m/>
    <s v="M.A. (subject other than librarianship)"/>
    <s v="no"/>
    <m/>
    <m/>
    <m/>
    <m/>
    <m/>
    <s v="3 LHE"/>
    <n v="2632"/>
    <n v="1840"/>
    <n v="19580"/>
    <n v="248"/>
    <m/>
    <n v="62433"/>
    <m/>
    <n v="309"/>
    <n v="2970"/>
    <n v="2876"/>
    <m/>
    <m/>
    <n v="20"/>
    <n v="20"/>
    <n v="56"/>
    <n v="401"/>
    <m/>
    <m/>
    <n v="10"/>
    <m/>
    <m/>
    <m/>
    <m/>
    <m/>
    <m/>
    <m/>
    <m/>
    <m/>
    <m/>
    <n v="2.1800000000000002"/>
    <n v="5.98"/>
    <n v="16.079999999999998"/>
    <n v="5.98"/>
    <m/>
    <n v="15"/>
    <n v="10.1"/>
    <n v="34502"/>
    <s v="Actual"/>
    <n v="20897"/>
    <n v="31786"/>
    <n v="17554"/>
    <n v="12266"/>
    <m/>
    <m/>
    <m/>
    <n v="14371"/>
    <m/>
    <n v="96874"/>
    <m/>
    <m/>
    <n v="35"/>
    <n v="25"/>
    <n v="112"/>
    <n v="50"/>
    <m/>
    <m/>
    <m/>
    <m/>
    <m/>
    <m/>
    <m/>
    <m/>
    <m/>
    <m/>
    <m/>
    <m/>
    <m/>
    <n v="1736"/>
    <m/>
    <m/>
    <n v="191"/>
    <m/>
    <m/>
    <m/>
    <m/>
    <m/>
    <m/>
    <m/>
    <m/>
    <m/>
    <m/>
    <n v="2"/>
    <n v="6"/>
    <n v="63"/>
    <n v="62"/>
    <n v="54"/>
    <n v="54"/>
    <n v="6"/>
    <n v="0"/>
    <m/>
    <m/>
    <m/>
    <m/>
    <m/>
    <m/>
    <m/>
    <m/>
    <m/>
    <m/>
    <m/>
    <m/>
    <m/>
    <m/>
    <m/>
    <m/>
    <m/>
    <m/>
    <m/>
    <m/>
    <m/>
    <m/>
    <m/>
    <m/>
    <m/>
    <m/>
    <m/>
    <m/>
    <m/>
    <m/>
    <m/>
    <m/>
    <m/>
    <m/>
    <m/>
    <m/>
    <m/>
    <m/>
    <m/>
    <m/>
    <m/>
    <m/>
    <m/>
    <m/>
    <m/>
    <m/>
    <m/>
    <m/>
    <m/>
    <m/>
    <m/>
    <m/>
    <m/>
    <n v="6"/>
    <n v="0"/>
    <m/>
    <m/>
    <n v="407592"/>
    <m/>
    <n v="20"/>
    <m/>
    <m/>
    <m/>
    <m/>
    <m/>
    <m/>
    <m/>
    <m/>
    <m/>
    <m/>
    <m/>
    <m/>
    <m/>
    <m/>
    <m/>
    <m/>
    <m/>
    <m/>
    <m/>
    <m/>
    <m/>
    <m/>
    <m/>
    <m/>
    <m/>
    <m/>
    <m/>
    <m/>
    <n v="2838.1170887083808"/>
    <x v="2"/>
    <s v="Medium"/>
  </r>
  <r>
    <s v="Los Angeles CCD"/>
    <x v="26"/>
    <s v="749"/>
    <s v="Multi-College District"/>
    <n v="20080"/>
    <x v="2"/>
    <n v="7236.8356190476234"/>
    <s v=""/>
    <m/>
    <m/>
    <n v="8"/>
    <m/>
    <m/>
    <m/>
    <m/>
    <m/>
    <m/>
    <m/>
    <m/>
    <m/>
    <m/>
    <m/>
    <m/>
    <m/>
    <m/>
    <m/>
    <m/>
    <m/>
    <n v="11250"/>
    <m/>
    <m/>
    <m/>
    <m/>
    <m/>
    <m/>
    <m/>
    <m/>
    <m/>
    <n v="12000"/>
    <m/>
    <n v="23250"/>
    <n v="2000"/>
    <m/>
    <m/>
    <m/>
    <m/>
    <m/>
    <m/>
    <m/>
    <m/>
    <m/>
    <m/>
    <m/>
    <n v="2000"/>
    <n v="3000"/>
    <m/>
    <m/>
    <m/>
    <m/>
    <m/>
    <m/>
    <m/>
    <m/>
    <m/>
    <m/>
    <m/>
    <n v="3000"/>
    <m/>
    <m/>
    <m/>
    <m/>
    <m/>
    <m/>
    <m/>
    <m/>
    <m/>
    <m/>
    <n v="0"/>
    <m/>
    <m/>
    <m/>
    <m/>
    <m/>
    <m/>
    <m/>
    <m/>
    <m/>
    <m/>
    <m/>
    <m/>
    <m/>
    <m/>
    <m/>
    <m/>
    <m/>
    <m/>
    <m/>
    <m/>
    <m/>
    <m/>
    <m/>
    <m/>
    <n v="11489"/>
    <m/>
    <m/>
    <m/>
    <m/>
    <m/>
    <m/>
    <n v="25000"/>
    <m/>
    <n v="2000"/>
    <n v="38489"/>
    <m/>
    <m/>
    <m/>
    <m/>
    <m/>
    <m/>
    <m/>
    <m/>
    <m/>
    <m/>
    <m/>
    <m/>
    <m/>
    <m/>
    <m/>
    <m/>
    <m/>
    <m/>
    <m/>
    <m/>
    <m/>
    <m/>
    <m/>
    <m/>
    <m/>
    <m/>
    <n v="2000"/>
    <m/>
    <m/>
    <m/>
    <m/>
    <m/>
    <m/>
    <m/>
    <m/>
    <m/>
    <n v="2000"/>
    <m/>
    <m/>
    <m/>
    <m/>
    <m/>
    <m/>
    <m/>
    <m/>
    <m/>
    <m/>
    <m/>
    <m/>
    <m/>
    <m/>
    <m/>
    <m/>
    <m/>
    <m/>
    <m/>
    <m/>
    <m/>
    <m/>
    <m/>
    <m/>
    <m/>
    <m/>
    <m/>
    <m/>
    <m/>
    <m/>
    <m/>
    <m/>
    <m/>
    <m/>
    <m/>
    <m/>
    <n v="1853"/>
    <m/>
    <m/>
    <m/>
    <m/>
    <m/>
    <m/>
    <m/>
    <m/>
    <m/>
    <n v="1853"/>
    <n v="26250"/>
    <n v="42489"/>
    <n v="70592"/>
    <s v="Department chair (Faculty position)"/>
    <m/>
    <m/>
    <s v="yes"/>
    <m/>
    <m/>
    <s v="Stipend"/>
    <m/>
    <m/>
    <m/>
    <n v="500"/>
    <n v="1000"/>
    <n v="14364"/>
    <n v="80"/>
    <m/>
    <n v="59489"/>
    <m/>
    <n v="50"/>
    <n v="1000"/>
    <n v="600"/>
    <m/>
    <m/>
    <n v="30"/>
    <n v="30"/>
    <n v="80"/>
    <n v="65"/>
    <m/>
    <m/>
    <n v="6"/>
    <m/>
    <m/>
    <m/>
    <m/>
    <m/>
    <m/>
    <m/>
    <m/>
    <m/>
    <m/>
    <n v="3"/>
    <n v="5"/>
    <n v="11"/>
    <n v="5"/>
    <m/>
    <n v="7"/>
    <n v="6"/>
    <n v="12348"/>
    <s v="Actual"/>
    <m/>
    <m/>
    <m/>
    <m/>
    <m/>
    <m/>
    <m/>
    <m/>
    <m/>
    <n v="2806"/>
    <m/>
    <m/>
    <n v="33"/>
    <n v="28"/>
    <n v="66"/>
    <n v="62"/>
    <m/>
    <m/>
    <m/>
    <m/>
    <m/>
    <m/>
    <m/>
    <m/>
    <m/>
    <m/>
    <m/>
    <m/>
    <m/>
    <n v="3250"/>
    <m/>
    <m/>
    <n v="130"/>
    <m/>
    <m/>
    <m/>
    <m/>
    <m/>
    <m/>
    <m/>
    <m/>
    <m/>
    <m/>
    <n v="6"/>
    <n v="8"/>
    <n v="360"/>
    <n v="66"/>
    <n v="20"/>
    <n v="20"/>
    <n v="4"/>
    <n v="4"/>
    <m/>
    <m/>
    <m/>
    <m/>
    <m/>
    <m/>
    <m/>
    <m/>
    <m/>
    <m/>
    <m/>
    <m/>
    <m/>
    <m/>
    <m/>
    <m/>
    <m/>
    <m/>
    <m/>
    <m/>
    <m/>
    <m/>
    <m/>
    <m/>
    <m/>
    <m/>
    <m/>
    <m/>
    <m/>
    <m/>
    <m/>
    <m/>
    <m/>
    <m/>
    <m/>
    <m/>
    <m/>
    <m/>
    <m/>
    <m/>
    <m/>
    <m/>
    <m/>
    <m/>
    <m/>
    <m/>
    <m/>
    <m/>
    <m/>
    <m/>
    <m/>
    <m/>
    <m/>
    <n v="4"/>
    <n v="4"/>
    <m/>
    <m/>
    <m/>
    <m/>
    <n v="0"/>
    <m/>
    <m/>
    <m/>
    <m/>
    <m/>
    <m/>
    <m/>
    <m/>
    <m/>
    <m/>
    <m/>
    <m/>
    <m/>
    <m/>
    <m/>
    <m/>
    <m/>
    <m/>
    <m/>
    <m/>
    <m/>
    <m/>
    <m/>
    <m/>
    <m/>
    <m/>
    <m/>
    <m/>
    <n v="1447.3671238095246"/>
    <x v="0"/>
    <s v="Small"/>
  </r>
  <r>
    <s v="Peralta CCD"/>
    <x v="12"/>
    <s v="343"/>
    <s v="Multi-College District"/>
    <n v="20080"/>
    <x v="2"/>
    <n v="8142.024571428602"/>
    <n v="202990"/>
    <m/>
    <n v="109"/>
    <n v="5"/>
    <m/>
    <m/>
    <m/>
    <m/>
    <m/>
    <m/>
    <n v="27"/>
    <m/>
    <m/>
    <n v="30"/>
    <n v="468"/>
    <n v="107"/>
    <m/>
    <m/>
    <m/>
    <m/>
    <m/>
    <n v="12000"/>
    <m/>
    <m/>
    <n v="59857"/>
    <n v="30534"/>
    <n v="0"/>
    <n v="0"/>
    <m/>
    <m/>
    <n v="0"/>
    <n v="17963"/>
    <m/>
    <n v="120354"/>
    <n v="0"/>
    <m/>
    <m/>
    <n v="0"/>
    <n v="0"/>
    <n v="0"/>
    <n v="0"/>
    <m/>
    <m/>
    <n v="0"/>
    <n v="0"/>
    <m/>
    <n v="0"/>
    <n v="8470"/>
    <m/>
    <m/>
    <n v="23327"/>
    <n v="0"/>
    <n v="0"/>
    <n v="0"/>
    <m/>
    <m/>
    <n v="0"/>
    <n v="2492"/>
    <m/>
    <n v="34289"/>
    <n v="0"/>
    <m/>
    <n v="0"/>
    <n v="0"/>
    <n v="0"/>
    <n v="0"/>
    <m/>
    <m/>
    <n v="0"/>
    <n v="0"/>
    <n v="0"/>
    <m/>
    <m/>
    <m/>
    <m/>
    <m/>
    <m/>
    <m/>
    <m/>
    <m/>
    <m/>
    <m/>
    <m/>
    <m/>
    <m/>
    <m/>
    <m/>
    <m/>
    <m/>
    <m/>
    <m/>
    <m/>
    <m/>
    <m/>
    <m/>
    <n v="0"/>
    <m/>
    <n v="0"/>
    <n v="0"/>
    <n v="0"/>
    <m/>
    <m/>
    <n v="36477"/>
    <n v="0"/>
    <n v="0"/>
    <n v="36477"/>
    <m/>
    <m/>
    <m/>
    <m/>
    <m/>
    <m/>
    <m/>
    <m/>
    <m/>
    <m/>
    <m/>
    <m/>
    <m/>
    <m/>
    <m/>
    <m/>
    <m/>
    <m/>
    <m/>
    <m/>
    <m/>
    <m/>
    <m/>
    <m/>
    <m/>
    <m/>
    <n v="0"/>
    <m/>
    <n v="6025"/>
    <n v="8097"/>
    <n v="0"/>
    <m/>
    <m/>
    <n v="2074"/>
    <n v="3718"/>
    <n v="19914"/>
    <n v="39828"/>
    <m/>
    <m/>
    <m/>
    <m/>
    <m/>
    <m/>
    <m/>
    <m/>
    <m/>
    <m/>
    <m/>
    <m/>
    <m/>
    <m/>
    <m/>
    <m/>
    <m/>
    <m/>
    <m/>
    <m/>
    <m/>
    <m/>
    <m/>
    <m/>
    <m/>
    <m/>
    <m/>
    <m/>
    <m/>
    <m/>
    <m/>
    <m/>
    <m/>
    <m/>
    <m/>
    <m/>
    <n v="4051"/>
    <m/>
    <n v="0"/>
    <n v="0"/>
    <n v="0"/>
    <n v="0"/>
    <m/>
    <m/>
    <n v="71"/>
    <n v="9544"/>
    <n v="13666"/>
    <n v="154643"/>
    <n v="76305"/>
    <n v="244614"/>
    <s v="Department chair (Faculty position)"/>
    <m/>
    <s v="PhD"/>
    <s v="no"/>
    <m/>
    <m/>
    <s v="Stipend"/>
    <m/>
    <m/>
    <m/>
    <n v="1418"/>
    <n v="3212"/>
    <n v="0"/>
    <n v="130"/>
    <m/>
    <n v="87350"/>
    <m/>
    <n v="43"/>
    <n v="0"/>
    <n v="179"/>
    <m/>
    <m/>
    <n v="61"/>
    <n v="0"/>
    <n v="70"/>
    <n v="54"/>
    <m/>
    <m/>
    <n v="11.5"/>
    <m/>
    <m/>
    <m/>
    <m/>
    <m/>
    <m/>
    <m/>
    <m/>
    <m/>
    <m/>
    <n v="189"/>
    <n v="6.38"/>
    <n v="16.78"/>
    <n v="6.38"/>
    <m/>
    <n v="11"/>
    <n v="10.4"/>
    <n v="3410"/>
    <s v="Actual"/>
    <n v="6574"/>
    <n v="33862"/>
    <n v="8956"/>
    <n v="9008"/>
    <m/>
    <m/>
    <m/>
    <n v="0"/>
    <m/>
    <n v="58400"/>
    <m/>
    <m/>
    <n v="0"/>
    <n v="0"/>
    <n v="0"/>
    <n v="0"/>
    <m/>
    <m/>
    <m/>
    <m/>
    <m/>
    <m/>
    <m/>
    <m/>
    <m/>
    <m/>
    <m/>
    <m/>
    <m/>
    <n v="1458"/>
    <m/>
    <m/>
    <n v="71"/>
    <m/>
    <m/>
    <m/>
    <m/>
    <m/>
    <m/>
    <m/>
    <m/>
    <m/>
    <m/>
    <n v="1"/>
    <n v="1"/>
    <n v="8"/>
    <n v="71"/>
    <n v="52"/>
    <n v="208"/>
    <n v="8"/>
    <n v="0"/>
    <m/>
    <m/>
    <m/>
    <m/>
    <m/>
    <m/>
    <m/>
    <m/>
    <m/>
    <m/>
    <m/>
    <m/>
    <m/>
    <m/>
    <m/>
    <m/>
    <m/>
    <m/>
    <m/>
    <m/>
    <m/>
    <m/>
    <m/>
    <m/>
    <m/>
    <m/>
    <m/>
    <m/>
    <m/>
    <m/>
    <m/>
    <m/>
    <m/>
    <m/>
    <m/>
    <m/>
    <m/>
    <m/>
    <m/>
    <m/>
    <m/>
    <m/>
    <m/>
    <m/>
    <m/>
    <m/>
    <m/>
    <m/>
    <m/>
    <m/>
    <m/>
    <m/>
    <m/>
    <n v="17"/>
    <n v="0"/>
    <m/>
    <m/>
    <n v="287756"/>
    <m/>
    <n v="0"/>
    <m/>
    <m/>
    <m/>
    <m/>
    <m/>
    <m/>
    <m/>
    <m/>
    <m/>
    <m/>
    <m/>
    <m/>
    <m/>
    <m/>
    <m/>
    <m/>
    <m/>
    <m/>
    <m/>
    <m/>
    <m/>
    <m/>
    <m/>
    <m/>
    <m/>
    <m/>
    <m/>
    <m/>
    <n v="1276.1793999104393"/>
    <x v="0"/>
    <s v="Small"/>
  </r>
  <r>
    <s v="Kern CCD"/>
    <x v="73"/>
    <s v="522"/>
    <s v="Multi-College District"/>
    <n v="20080"/>
    <x v="2"/>
    <n v="3363.4847619047327"/>
    <n v="20000"/>
    <m/>
    <n v="29"/>
    <n v="4"/>
    <m/>
    <m/>
    <m/>
    <m/>
    <m/>
    <m/>
    <n v="29"/>
    <m/>
    <m/>
    <n v="26"/>
    <n v="218"/>
    <n v="0"/>
    <m/>
    <m/>
    <m/>
    <m/>
    <m/>
    <n v="12813.03"/>
    <m/>
    <m/>
    <n v="0"/>
    <n v="0"/>
    <n v="0"/>
    <n v="0"/>
    <m/>
    <m/>
    <n v="0"/>
    <n v="5010.8599999999997"/>
    <m/>
    <n v="17823.89"/>
    <n v="0"/>
    <m/>
    <m/>
    <n v="0"/>
    <n v="0"/>
    <n v="0"/>
    <n v="3000"/>
    <m/>
    <m/>
    <n v="0"/>
    <n v="0"/>
    <m/>
    <n v="3000"/>
    <n v="581.79999999999995"/>
    <m/>
    <m/>
    <n v="0"/>
    <n v="0"/>
    <n v="0"/>
    <n v="1867.05"/>
    <m/>
    <m/>
    <n v="0"/>
    <n v="0"/>
    <m/>
    <n v="2448.85"/>
    <n v="0"/>
    <m/>
    <n v="0"/>
    <n v="0"/>
    <n v="0"/>
    <n v="0"/>
    <m/>
    <m/>
    <n v="0"/>
    <n v="0"/>
    <n v="0"/>
    <m/>
    <m/>
    <m/>
    <m/>
    <m/>
    <m/>
    <m/>
    <m/>
    <m/>
    <m/>
    <m/>
    <m/>
    <m/>
    <m/>
    <m/>
    <m/>
    <m/>
    <m/>
    <m/>
    <m/>
    <m/>
    <m/>
    <m/>
    <m/>
    <n v="12520.2"/>
    <m/>
    <n v="0"/>
    <n v="0"/>
    <n v="0"/>
    <m/>
    <m/>
    <n v="35012.28"/>
    <n v="0"/>
    <n v="0"/>
    <n v="47532.480000000003"/>
    <m/>
    <m/>
    <m/>
    <m/>
    <m/>
    <m/>
    <m/>
    <m/>
    <m/>
    <m/>
    <m/>
    <m/>
    <m/>
    <m/>
    <m/>
    <m/>
    <m/>
    <m/>
    <m/>
    <m/>
    <m/>
    <m/>
    <m/>
    <m/>
    <m/>
    <m/>
    <n v="0"/>
    <m/>
    <n v="0"/>
    <n v="0"/>
    <n v="0"/>
    <m/>
    <m/>
    <n v="0"/>
    <n v="0"/>
    <n v="0"/>
    <n v="0"/>
    <m/>
    <m/>
    <m/>
    <m/>
    <m/>
    <m/>
    <m/>
    <m/>
    <m/>
    <m/>
    <m/>
    <m/>
    <m/>
    <m/>
    <m/>
    <m/>
    <m/>
    <m/>
    <m/>
    <m/>
    <m/>
    <m/>
    <m/>
    <m/>
    <m/>
    <m/>
    <m/>
    <m/>
    <m/>
    <m/>
    <m/>
    <m/>
    <m/>
    <m/>
    <m/>
    <m/>
    <n v="10475"/>
    <m/>
    <n v="0"/>
    <n v="0"/>
    <n v="0"/>
    <n v="4500"/>
    <m/>
    <m/>
    <n v="0"/>
    <n v="0"/>
    <n v="14975"/>
    <n v="20272.739999999998"/>
    <n v="50532.480000000003"/>
    <n v="85780.22"/>
    <s v="Department chair (Faculty position)"/>
    <m/>
    <m/>
    <s v="yes"/>
    <m/>
    <m/>
    <m/>
    <m/>
    <m/>
    <s v="10 Paid Etra Duty Days per academic year"/>
    <n v="682"/>
    <n v="2191"/>
    <n v="19208"/>
    <n v="65"/>
    <m/>
    <n v="22467"/>
    <m/>
    <n v="148"/>
    <n v="2970"/>
    <n v="684"/>
    <m/>
    <m/>
    <n v="0"/>
    <n v="0"/>
    <n v="0"/>
    <n v="0"/>
    <m/>
    <m/>
    <n v="1"/>
    <m/>
    <m/>
    <m/>
    <m/>
    <m/>
    <m/>
    <m/>
    <m/>
    <m/>
    <m/>
    <n v="0"/>
    <n v="1"/>
    <n v="4"/>
    <n v="1"/>
    <m/>
    <n v="3"/>
    <n v="3"/>
    <n v="935"/>
    <s v="Estimate"/>
    <n v="2277"/>
    <n v="1226"/>
    <n v="1226"/>
    <n v="1423"/>
    <m/>
    <m/>
    <m/>
    <n v="64"/>
    <m/>
    <n v="4490"/>
    <m/>
    <m/>
    <n v="19"/>
    <n v="19"/>
    <n v="23"/>
    <n v="15"/>
    <m/>
    <m/>
    <m/>
    <m/>
    <m/>
    <m/>
    <m/>
    <m/>
    <m/>
    <m/>
    <m/>
    <m/>
    <m/>
    <n v="61"/>
    <m/>
    <m/>
    <n v="4"/>
    <m/>
    <m/>
    <m/>
    <m/>
    <m/>
    <m/>
    <m/>
    <m/>
    <m/>
    <m/>
    <n v="21"/>
    <n v="21"/>
    <n v="522"/>
    <n v="56"/>
    <n v="40"/>
    <n v="0"/>
    <n v="0"/>
    <n v="0"/>
    <m/>
    <m/>
    <m/>
    <m/>
    <m/>
    <m/>
    <m/>
    <m/>
    <m/>
    <m/>
    <m/>
    <m/>
    <m/>
    <m/>
    <m/>
    <m/>
    <m/>
    <m/>
    <m/>
    <m/>
    <m/>
    <m/>
    <m/>
    <m/>
    <m/>
    <m/>
    <m/>
    <m/>
    <m/>
    <m/>
    <m/>
    <m/>
    <m/>
    <m/>
    <m/>
    <m/>
    <m/>
    <m/>
    <m/>
    <m/>
    <m/>
    <m/>
    <m/>
    <m/>
    <m/>
    <m/>
    <m/>
    <m/>
    <m/>
    <m/>
    <m/>
    <m/>
    <m/>
    <n v="0"/>
    <n v="0"/>
    <m/>
    <m/>
    <n v="12319"/>
    <m/>
    <n v="80"/>
    <m/>
    <m/>
    <m/>
    <m/>
    <m/>
    <m/>
    <m/>
    <m/>
    <m/>
    <m/>
    <m/>
    <m/>
    <m/>
    <m/>
    <m/>
    <m/>
    <m/>
    <m/>
    <m/>
    <m/>
    <m/>
    <m/>
    <m/>
    <m/>
    <m/>
    <m/>
    <m/>
    <m/>
    <n v="3363.4847619047327"/>
    <x v="1"/>
    <s v="Small"/>
  </r>
  <r>
    <s v="West Valley CCD"/>
    <x v="18"/>
    <s v="492"/>
    <s v="Multi-College District"/>
    <n v="20080"/>
    <x v="2"/>
    <n v="6338.1563809523195"/>
    <n v="22500"/>
    <m/>
    <n v="65"/>
    <n v="6"/>
    <m/>
    <m/>
    <m/>
    <m/>
    <m/>
    <m/>
    <n v="47"/>
    <m/>
    <m/>
    <n v="24"/>
    <n v="432"/>
    <n v="0"/>
    <m/>
    <m/>
    <m/>
    <m/>
    <m/>
    <n v="13212"/>
    <m/>
    <m/>
    <m/>
    <n v="22511"/>
    <m/>
    <m/>
    <m/>
    <m/>
    <m/>
    <m/>
    <m/>
    <n v="35724"/>
    <m/>
    <m/>
    <m/>
    <m/>
    <n v="4000"/>
    <m/>
    <m/>
    <m/>
    <m/>
    <m/>
    <m/>
    <m/>
    <n v="4000"/>
    <n v="8718"/>
    <m/>
    <m/>
    <m/>
    <m/>
    <m/>
    <m/>
    <m/>
    <m/>
    <m/>
    <m/>
    <m/>
    <n v="8718"/>
    <m/>
    <m/>
    <m/>
    <m/>
    <m/>
    <m/>
    <m/>
    <m/>
    <m/>
    <m/>
    <n v="0"/>
    <m/>
    <m/>
    <m/>
    <m/>
    <m/>
    <m/>
    <m/>
    <m/>
    <m/>
    <m/>
    <m/>
    <m/>
    <m/>
    <m/>
    <m/>
    <m/>
    <m/>
    <m/>
    <m/>
    <m/>
    <m/>
    <m/>
    <m/>
    <m/>
    <n v="6763"/>
    <m/>
    <m/>
    <n v="6000"/>
    <m/>
    <m/>
    <m/>
    <n v="36380"/>
    <m/>
    <m/>
    <n v="49143"/>
    <m/>
    <m/>
    <m/>
    <m/>
    <m/>
    <m/>
    <m/>
    <m/>
    <m/>
    <m/>
    <m/>
    <m/>
    <m/>
    <m/>
    <m/>
    <m/>
    <m/>
    <m/>
    <m/>
    <m/>
    <m/>
    <m/>
    <m/>
    <m/>
    <m/>
    <m/>
    <m/>
    <m/>
    <m/>
    <n v="500"/>
    <m/>
    <m/>
    <m/>
    <m/>
    <m/>
    <m/>
    <n v="500"/>
    <m/>
    <m/>
    <m/>
    <m/>
    <m/>
    <m/>
    <m/>
    <m/>
    <m/>
    <m/>
    <m/>
    <m/>
    <m/>
    <m/>
    <m/>
    <m/>
    <m/>
    <m/>
    <m/>
    <m/>
    <m/>
    <m/>
    <m/>
    <m/>
    <m/>
    <m/>
    <m/>
    <m/>
    <m/>
    <m/>
    <m/>
    <m/>
    <m/>
    <m/>
    <m/>
    <m/>
    <m/>
    <m/>
    <m/>
    <m/>
    <m/>
    <m/>
    <m/>
    <m/>
    <m/>
    <m/>
    <n v="0"/>
    <n v="44442"/>
    <n v="53643"/>
    <n v="98085"/>
    <s v="Dean or other administrator"/>
    <m/>
    <m/>
    <s v="yes"/>
    <s v="None"/>
    <m/>
    <m/>
    <m/>
    <m/>
    <m/>
    <n v="546"/>
    <n v="3294"/>
    <n v="12622"/>
    <n v="170"/>
    <m/>
    <n v="52475"/>
    <m/>
    <n v="92"/>
    <m/>
    <n v="678"/>
    <m/>
    <m/>
    <n v="541"/>
    <n v="541"/>
    <n v="55000"/>
    <n v="42"/>
    <m/>
    <m/>
    <n v="5"/>
    <m/>
    <m/>
    <m/>
    <m/>
    <m/>
    <m/>
    <m/>
    <m/>
    <m/>
    <m/>
    <n v="1.06"/>
    <n v="5.8"/>
    <n v="11.8"/>
    <n v="5.8"/>
    <m/>
    <n v="6"/>
    <n v="6"/>
    <n v="12915"/>
    <s v="Actual"/>
    <n v="9423"/>
    <n v="20071"/>
    <n v="15463"/>
    <n v="18993"/>
    <m/>
    <m/>
    <m/>
    <n v="0"/>
    <m/>
    <n v="63950"/>
    <m/>
    <m/>
    <n v="3530"/>
    <n v="3530"/>
    <n v="3982"/>
    <n v="3482"/>
    <m/>
    <m/>
    <m/>
    <m/>
    <m/>
    <m/>
    <m/>
    <m/>
    <m/>
    <m/>
    <m/>
    <m/>
    <m/>
    <n v="2924"/>
    <m/>
    <m/>
    <n v="116"/>
    <m/>
    <m/>
    <m/>
    <m/>
    <m/>
    <m/>
    <m/>
    <m/>
    <m/>
    <m/>
    <n v="1"/>
    <n v="9"/>
    <n v="363"/>
    <n v="56"/>
    <n v="24"/>
    <n v="24"/>
    <n v="5"/>
    <n v="0"/>
    <m/>
    <m/>
    <m/>
    <m/>
    <m/>
    <m/>
    <m/>
    <m/>
    <m/>
    <m/>
    <m/>
    <m/>
    <m/>
    <m/>
    <m/>
    <m/>
    <m/>
    <m/>
    <m/>
    <m/>
    <m/>
    <m/>
    <m/>
    <m/>
    <m/>
    <m/>
    <m/>
    <m/>
    <m/>
    <m/>
    <m/>
    <m/>
    <m/>
    <m/>
    <m/>
    <m/>
    <m/>
    <m/>
    <m/>
    <m/>
    <m/>
    <m/>
    <m/>
    <m/>
    <m/>
    <m/>
    <m/>
    <m/>
    <m/>
    <m/>
    <m/>
    <m/>
    <m/>
    <n v="5"/>
    <n v="0"/>
    <m/>
    <m/>
    <n v="251684"/>
    <m/>
    <n v="190"/>
    <m/>
    <m/>
    <m/>
    <m/>
    <m/>
    <m/>
    <m/>
    <m/>
    <m/>
    <m/>
    <m/>
    <m/>
    <m/>
    <m/>
    <m/>
    <m/>
    <m/>
    <m/>
    <m/>
    <m/>
    <m/>
    <m/>
    <m/>
    <m/>
    <m/>
    <m/>
    <m/>
    <m/>
    <n v="1092.7855829228138"/>
    <x v="1"/>
    <s v="Small"/>
  </r>
  <r>
    <s v="West Hills CCD"/>
    <x v="32"/>
    <s v="581"/>
    <s v="Multi-College District"/>
    <n v="20080"/>
    <x v="2"/>
    <n v="2534.937142857143"/>
    <n v="14800"/>
    <m/>
    <n v="45"/>
    <n v="2"/>
    <m/>
    <m/>
    <m/>
    <m/>
    <m/>
    <m/>
    <n v="0"/>
    <m/>
    <m/>
    <n v="12"/>
    <n v="211"/>
    <n v="35"/>
    <m/>
    <m/>
    <m/>
    <m/>
    <m/>
    <n v="13751"/>
    <m/>
    <m/>
    <m/>
    <m/>
    <m/>
    <m/>
    <m/>
    <m/>
    <m/>
    <m/>
    <m/>
    <n v="13751"/>
    <m/>
    <m/>
    <m/>
    <m/>
    <m/>
    <m/>
    <n v="2400"/>
    <m/>
    <m/>
    <m/>
    <m/>
    <m/>
    <n v="2400"/>
    <n v="2900"/>
    <m/>
    <m/>
    <m/>
    <m/>
    <m/>
    <m/>
    <m/>
    <m/>
    <m/>
    <m/>
    <m/>
    <n v="2900"/>
    <m/>
    <m/>
    <m/>
    <m/>
    <m/>
    <m/>
    <m/>
    <m/>
    <m/>
    <m/>
    <n v="0"/>
    <m/>
    <m/>
    <m/>
    <m/>
    <m/>
    <m/>
    <m/>
    <m/>
    <m/>
    <m/>
    <m/>
    <m/>
    <m/>
    <m/>
    <m/>
    <m/>
    <m/>
    <m/>
    <m/>
    <m/>
    <m/>
    <m/>
    <m/>
    <m/>
    <m/>
    <m/>
    <m/>
    <m/>
    <m/>
    <m/>
    <m/>
    <n v="22785"/>
    <m/>
    <m/>
    <n v="22785"/>
    <m/>
    <m/>
    <m/>
    <m/>
    <m/>
    <m/>
    <m/>
    <m/>
    <m/>
    <m/>
    <m/>
    <m/>
    <m/>
    <m/>
    <m/>
    <m/>
    <m/>
    <m/>
    <m/>
    <m/>
    <m/>
    <m/>
    <m/>
    <m/>
    <m/>
    <m/>
    <n v="6085"/>
    <m/>
    <m/>
    <m/>
    <m/>
    <m/>
    <m/>
    <m/>
    <m/>
    <m/>
    <n v="6085"/>
    <m/>
    <m/>
    <m/>
    <m/>
    <m/>
    <m/>
    <m/>
    <m/>
    <m/>
    <m/>
    <m/>
    <m/>
    <m/>
    <m/>
    <m/>
    <m/>
    <m/>
    <m/>
    <m/>
    <m/>
    <m/>
    <m/>
    <m/>
    <m/>
    <m/>
    <m/>
    <m/>
    <m/>
    <m/>
    <m/>
    <m/>
    <m/>
    <m/>
    <m/>
    <m/>
    <m/>
    <m/>
    <m/>
    <m/>
    <m/>
    <m/>
    <m/>
    <m/>
    <m/>
    <m/>
    <m/>
    <m/>
    <n v="16651"/>
    <n v="31270"/>
    <n v="47921"/>
    <m/>
    <s v="Faculty librarian"/>
    <m/>
    <s v="yes"/>
    <m/>
    <m/>
    <m/>
    <m/>
    <m/>
    <s v="Etended contract"/>
    <n v="1357"/>
    <n v="1679"/>
    <n v="14575"/>
    <n v="58"/>
    <m/>
    <n v="36102"/>
    <m/>
    <n v="522"/>
    <n v="2971"/>
    <n v="1406"/>
    <m/>
    <m/>
    <m/>
    <m/>
    <n v="0"/>
    <n v="541"/>
    <m/>
    <m/>
    <n v="1"/>
    <m/>
    <m/>
    <m/>
    <m/>
    <m/>
    <m/>
    <m/>
    <m/>
    <m/>
    <m/>
    <n v="2"/>
    <n v="1"/>
    <n v="2.5"/>
    <n v="1"/>
    <m/>
    <n v="2"/>
    <n v="1.5"/>
    <n v="150"/>
    <s v="Actual"/>
    <n v="3244"/>
    <m/>
    <m/>
    <n v="2064"/>
    <m/>
    <m/>
    <m/>
    <n v="7814"/>
    <m/>
    <n v="13122"/>
    <m/>
    <m/>
    <m/>
    <m/>
    <m/>
    <m/>
    <m/>
    <m/>
    <m/>
    <m/>
    <m/>
    <m/>
    <m/>
    <m/>
    <m/>
    <m/>
    <m/>
    <m/>
    <m/>
    <n v="635"/>
    <m/>
    <m/>
    <n v="27"/>
    <m/>
    <m/>
    <m/>
    <m/>
    <m/>
    <m/>
    <m/>
    <m/>
    <m/>
    <m/>
    <n v="0"/>
    <n v="0"/>
    <m/>
    <n v="58"/>
    <n v="44"/>
    <n v="44"/>
    <m/>
    <m/>
    <m/>
    <m/>
    <m/>
    <m/>
    <m/>
    <m/>
    <m/>
    <m/>
    <m/>
    <m/>
    <m/>
    <m/>
    <m/>
    <m/>
    <m/>
    <m/>
    <m/>
    <m/>
    <m/>
    <m/>
    <m/>
    <m/>
    <m/>
    <m/>
    <m/>
    <m/>
    <m/>
    <m/>
    <m/>
    <m/>
    <m/>
    <m/>
    <m/>
    <m/>
    <m/>
    <m/>
    <m/>
    <m/>
    <m/>
    <m/>
    <m/>
    <m/>
    <m/>
    <m/>
    <m/>
    <m/>
    <m/>
    <m/>
    <m/>
    <m/>
    <m/>
    <m/>
    <m/>
    <m/>
    <m/>
    <m/>
    <m/>
    <n v="319583"/>
    <m/>
    <m/>
    <m/>
    <m/>
    <m/>
    <m/>
    <m/>
    <m/>
    <m/>
    <m/>
    <m/>
    <m/>
    <m/>
    <m/>
    <m/>
    <m/>
    <m/>
    <m/>
    <m/>
    <m/>
    <m/>
    <m/>
    <m/>
    <m/>
    <m/>
    <m/>
    <m/>
    <m/>
    <m/>
    <m/>
    <n v="2534.937142857143"/>
    <x v="1"/>
    <s v="Small"/>
  </r>
  <r>
    <s v="Shasta Tehama CCD"/>
    <x v="39"/>
    <s v="171"/>
    <s v="Single College District"/>
    <n v="20080"/>
    <x v="2"/>
    <n v="8855.1946666666536"/>
    <n v="24554"/>
    <m/>
    <n v="73"/>
    <n v="3"/>
    <m/>
    <m/>
    <m/>
    <m/>
    <m/>
    <m/>
    <n v="0"/>
    <m/>
    <m/>
    <n v="12"/>
    <n v="215"/>
    <n v="215"/>
    <m/>
    <m/>
    <m/>
    <m/>
    <m/>
    <n v="16280"/>
    <m/>
    <m/>
    <n v="5000"/>
    <n v="12750"/>
    <n v="0"/>
    <n v="0"/>
    <m/>
    <m/>
    <n v="0"/>
    <n v="0"/>
    <m/>
    <n v="34030"/>
    <n v="4000"/>
    <m/>
    <m/>
    <n v="0"/>
    <n v="0"/>
    <n v="0"/>
    <n v="0"/>
    <m/>
    <m/>
    <n v="0"/>
    <n v="0"/>
    <m/>
    <n v="4000"/>
    <n v="10237"/>
    <m/>
    <m/>
    <n v="0"/>
    <n v="0"/>
    <n v="0"/>
    <n v="0"/>
    <m/>
    <m/>
    <n v="0"/>
    <n v="0"/>
    <m/>
    <n v="10237"/>
    <n v="2066"/>
    <m/>
    <n v="0"/>
    <n v="0"/>
    <n v="0"/>
    <n v="0"/>
    <m/>
    <m/>
    <n v="0"/>
    <n v="0"/>
    <n v="2066"/>
    <m/>
    <m/>
    <m/>
    <m/>
    <m/>
    <m/>
    <m/>
    <m/>
    <m/>
    <m/>
    <m/>
    <m/>
    <m/>
    <m/>
    <m/>
    <m/>
    <m/>
    <m/>
    <m/>
    <m/>
    <m/>
    <m/>
    <m/>
    <m/>
    <n v="47287"/>
    <m/>
    <n v="1756"/>
    <n v="0"/>
    <n v="0"/>
    <m/>
    <m/>
    <n v="36363"/>
    <n v="0"/>
    <n v="0"/>
    <n v="85406"/>
    <m/>
    <m/>
    <m/>
    <m/>
    <m/>
    <m/>
    <m/>
    <m/>
    <m/>
    <m/>
    <m/>
    <m/>
    <m/>
    <m/>
    <m/>
    <m/>
    <m/>
    <m/>
    <m/>
    <m/>
    <m/>
    <m/>
    <m/>
    <m/>
    <m/>
    <m/>
    <n v="5901"/>
    <m/>
    <n v="0"/>
    <n v="2100"/>
    <n v="0"/>
    <m/>
    <m/>
    <n v="0"/>
    <n v="0"/>
    <n v="0"/>
    <n v="8001"/>
    <m/>
    <m/>
    <m/>
    <m/>
    <m/>
    <m/>
    <m/>
    <m/>
    <m/>
    <m/>
    <m/>
    <m/>
    <m/>
    <m/>
    <m/>
    <m/>
    <m/>
    <m/>
    <m/>
    <m/>
    <m/>
    <m/>
    <m/>
    <m/>
    <m/>
    <m/>
    <m/>
    <m/>
    <m/>
    <m/>
    <m/>
    <m/>
    <m/>
    <m/>
    <m/>
    <m/>
    <n v="0"/>
    <m/>
    <n v="0"/>
    <n v="0"/>
    <n v="0"/>
    <n v="0"/>
    <m/>
    <m/>
    <n v="0"/>
    <n v="0"/>
    <n v="0"/>
    <n v="46333"/>
    <n v="97407"/>
    <n v="143740"/>
    <s v="Dean or other administrator"/>
    <m/>
    <m/>
    <s v="yes"/>
    <m/>
    <m/>
    <m/>
    <m/>
    <m/>
    <m/>
    <n v="1260"/>
    <n v="4027"/>
    <n v="18743"/>
    <n v="133"/>
    <m/>
    <n v="76813"/>
    <m/>
    <n v="411"/>
    <n v="2969"/>
    <n v="1270"/>
    <m/>
    <m/>
    <n v="623"/>
    <n v="631"/>
    <n v="136"/>
    <n v="432"/>
    <m/>
    <m/>
    <n v="5"/>
    <m/>
    <m/>
    <m/>
    <m/>
    <m/>
    <m/>
    <m/>
    <m/>
    <m/>
    <m/>
    <n v="1.34"/>
    <n v="2.29"/>
    <n v="9.2800000000000011"/>
    <n v="2.29"/>
    <m/>
    <n v="8"/>
    <n v="6.99"/>
    <n v="16758"/>
    <s v="Estimate"/>
    <n v="13166"/>
    <n v="5316"/>
    <n v="4920"/>
    <n v="13162"/>
    <m/>
    <m/>
    <m/>
    <n v="3041"/>
    <m/>
    <n v="39605"/>
    <m/>
    <m/>
    <n v="217"/>
    <n v="150"/>
    <n v="390"/>
    <n v="285"/>
    <m/>
    <m/>
    <m/>
    <m/>
    <m/>
    <m/>
    <m/>
    <m/>
    <m/>
    <m/>
    <m/>
    <m/>
    <m/>
    <n v="3257"/>
    <m/>
    <m/>
    <n v="114"/>
    <m/>
    <m/>
    <m/>
    <m/>
    <m/>
    <m/>
    <m/>
    <m/>
    <m/>
    <m/>
    <n v="0"/>
    <n v="0"/>
    <n v="0"/>
    <n v="60"/>
    <n v="48"/>
    <n v="48"/>
    <n v="0"/>
    <n v="0"/>
    <m/>
    <m/>
    <m/>
    <m/>
    <m/>
    <m/>
    <m/>
    <m/>
    <m/>
    <m/>
    <m/>
    <m/>
    <m/>
    <m/>
    <m/>
    <m/>
    <m/>
    <m/>
    <m/>
    <m/>
    <m/>
    <m/>
    <m/>
    <m/>
    <m/>
    <m/>
    <m/>
    <m/>
    <m/>
    <m/>
    <m/>
    <m/>
    <m/>
    <m/>
    <m/>
    <m/>
    <m/>
    <m/>
    <m/>
    <m/>
    <m/>
    <m/>
    <m/>
    <m/>
    <m/>
    <m/>
    <m/>
    <m/>
    <m/>
    <m/>
    <m/>
    <m/>
    <m/>
    <n v="0"/>
    <n v="0"/>
    <m/>
    <m/>
    <n v="290016"/>
    <m/>
    <n v="150"/>
    <m/>
    <m/>
    <m/>
    <m/>
    <m/>
    <m/>
    <m/>
    <m/>
    <m/>
    <m/>
    <m/>
    <m/>
    <m/>
    <m/>
    <m/>
    <m/>
    <m/>
    <m/>
    <m/>
    <m/>
    <m/>
    <m/>
    <m/>
    <m/>
    <m/>
    <m/>
    <m/>
    <m/>
    <n v="3866.8972343522505"/>
    <x v="0"/>
    <s v="Small"/>
  </r>
  <r>
    <s v="Sierra CCD"/>
    <x v="30"/>
    <s v="271"/>
    <s v="Single College District"/>
    <n v="20080"/>
    <x v="2"/>
    <n v="14274.957333333365"/>
    <n v="34102"/>
    <m/>
    <n v="59"/>
    <n v="8"/>
    <m/>
    <m/>
    <m/>
    <m/>
    <m/>
    <m/>
    <n v="93"/>
    <m/>
    <m/>
    <n v="26"/>
    <n v="600"/>
    <s v="Wireless access"/>
    <m/>
    <m/>
    <m/>
    <m/>
    <m/>
    <n v="16530"/>
    <m/>
    <m/>
    <m/>
    <m/>
    <m/>
    <m/>
    <m/>
    <m/>
    <n v="91189"/>
    <n v="8465"/>
    <m/>
    <n v="116184"/>
    <m/>
    <m/>
    <m/>
    <m/>
    <m/>
    <m/>
    <m/>
    <m/>
    <m/>
    <m/>
    <m/>
    <m/>
    <n v="0"/>
    <n v="17909"/>
    <m/>
    <m/>
    <m/>
    <m/>
    <m/>
    <m/>
    <m/>
    <m/>
    <m/>
    <m/>
    <m/>
    <n v="17909"/>
    <n v="1096"/>
    <m/>
    <m/>
    <m/>
    <m/>
    <m/>
    <m/>
    <m/>
    <m/>
    <m/>
    <n v="1096"/>
    <m/>
    <m/>
    <m/>
    <m/>
    <m/>
    <m/>
    <m/>
    <m/>
    <m/>
    <m/>
    <m/>
    <m/>
    <m/>
    <m/>
    <m/>
    <m/>
    <m/>
    <m/>
    <m/>
    <m/>
    <m/>
    <m/>
    <m/>
    <m/>
    <m/>
    <m/>
    <m/>
    <m/>
    <m/>
    <m/>
    <m/>
    <n v="25568"/>
    <n v="4164"/>
    <n v="29732"/>
    <n v="59464"/>
    <m/>
    <m/>
    <m/>
    <m/>
    <m/>
    <m/>
    <m/>
    <m/>
    <m/>
    <m/>
    <m/>
    <m/>
    <m/>
    <m/>
    <m/>
    <m/>
    <m/>
    <m/>
    <m/>
    <m/>
    <m/>
    <m/>
    <m/>
    <m/>
    <m/>
    <m/>
    <m/>
    <m/>
    <m/>
    <m/>
    <m/>
    <m/>
    <m/>
    <n v="1494"/>
    <m/>
    <n v="1512"/>
    <n v="3006"/>
    <m/>
    <m/>
    <m/>
    <m/>
    <m/>
    <m/>
    <m/>
    <m/>
    <m/>
    <m/>
    <m/>
    <m/>
    <m/>
    <m/>
    <m/>
    <m/>
    <m/>
    <m/>
    <m/>
    <m/>
    <m/>
    <m/>
    <m/>
    <m/>
    <m/>
    <m/>
    <m/>
    <m/>
    <m/>
    <m/>
    <m/>
    <m/>
    <m/>
    <m/>
    <m/>
    <m/>
    <n v="31365"/>
    <m/>
    <m/>
    <m/>
    <m/>
    <n v="4152"/>
    <m/>
    <m/>
    <m/>
    <m/>
    <n v="35517"/>
    <n v="135189"/>
    <n v="62470"/>
    <n v="233176"/>
    <s v="Dean or other administrator"/>
    <m/>
    <m/>
    <s v="yes"/>
    <m/>
    <m/>
    <s v="Stipend"/>
    <m/>
    <m/>
    <m/>
    <n v="3670"/>
    <n v="980"/>
    <n v="10590"/>
    <n v="170"/>
    <m/>
    <n v="67817"/>
    <m/>
    <n v="56"/>
    <n v="2301"/>
    <n v="287"/>
    <m/>
    <m/>
    <n v="262"/>
    <n v="47"/>
    <n v="189"/>
    <n v="147"/>
    <m/>
    <m/>
    <n v="10"/>
    <m/>
    <m/>
    <m/>
    <m/>
    <m/>
    <m/>
    <m/>
    <m/>
    <m/>
    <m/>
    <n v="1.6"/>
    <n v="2.39"/>
    <n v="10.39"/>
    <n v="2.39"/>
    <m/>
    <n v="8"/>
    <n v="8"/>
    <n v="3790"/>
    <s v="Actual"/>
    <n v="11440"/>
    <n v="6693"/>
    <n v="24100"/>
    <n v="1450"/>
    <m/>
    <m/>
    <m/>
    <m/>
    <m/>
    <n v="43683"/>
    <m/>
    <m/>
    <n v="168"/>
    <n v="147"/>
    <n v="187"/>
    <n v="81"/>
    <m/>
    <m/>
    <m/>
    <m/>
    <m/>
    <m/>
    <m/>
    <m/>
    <m/>
    <m/>
    <m/>
    <m/>
    <m/>
    <n v="4228"/>
    <m/>
    <m/>
    <n v="151"/>
    <m/>
    <m/>
    <m/>
    <m/>
    <m/>
    <m/>
    <m/>
    <m/>
    <m/>
    <m/>
    <n v="8"/>
    <n v="8"/>
    <n v="90"/>
    <n v="69.5"/>
    <n v="65.5"/>
    <n v="24"/>
    <n v="4"/>
    <n v="0"/>
    <m/>
    <m/>
    <m/>
    <m/>
    <m/>
    <m/>
    <m/>
    <m/>
    <m/>
    <m/>
    <m/>
    <m/>
    <m/>
    <m/>
    <m/>
    <m/>
    <m/>
    <m/>
    <m/>
    <m/>
    <m/>
    <m/>
    <m/>
    <m/>
    <m/>
    <m/>
    <m/>
    <m/>
    <m/>
    <m/>
    <m/>
    <m/>
    <m/>
    <m/>
    <m/>
    <m/>
    <m/>
    <m/>
    <m/>
    <m/>
    <m/>
    <m/>
    <m/>
    <m/>
    <m/>
    <m/>
    <m/>
    <m/>
    <m/>
    <m/>
    <m/>
    <m/>
    <m/>
    <n v="0"/>
    <n v="0"/>
    <m/>
    <m/>
    <n v="335000"/>
    <m/>
    <n v="0"/>
    <m/>
    <m/>
    <m/>
    <m/>
    <m/>
    <m/>
    <m/>
    <m/>
    <m/>
    <m/>
    <m/>
    <m/>
    <m/>
    <m/>
    <m/>
    <m/>
    <m/>
    <m/>
    <m/>
    <m/>
    <m/>
    <m/>
    <m/>
    <m/>
    <m/>
    <m/>
    <m/>
    <m/>
    <n v="5972.7854951185627"/>
    <x v="2"/>
    <s v="Medium"/>
  </r>
  <r>
    <s v="Kern CCD"/>
    <x v="100"/>
    <s v="523"/>
    <s v="Multi-College District"/>
    <n v="20080"/>
    <x v="2"/>
    <n v="2920.0617142857022"/>
    <n v="22000"/>
    <m/>
    <n v="15"/>
    <n v="6"/>
    <m/>
    <m/>
    <m/>
    <m/>
    <m/>
    <m/>
    <n v="0"/>
    <m/>
    <m/>
    <n v="35"/>
    <n v="144"/>
    <s v="Unlimited Wi-Fi"/>
    <m/>
    <m/>
    <m/>
    <m/>
    <m/>
    <n v="16993"/>
    <m/>
    <m/>
    <m/>
    <m/>
    <m/>
    <m/>
    <m/>
    <m/>
    <m/>
    <m/>
    <m/>
    <n v="16993"/>
    <n v="3000"/>
    <m/>
    <m/>
    <m/>
    <m/>
    <m/>
    <m/>
    <m/>
    <m/>
    <m/>
    <m/>
    <m/>
    <n v="3000"/>
    <n v="8490"/>
    <m/>
    <m/>
    <m/>
    <m/>
    <m/>
    <m/>
    <m/>
    <m/>
    <m/>
    <m/>
    <m/>
    <n v="8490"/>
    <n v="0"/>
    <m/>
    <m/>
    <m/>
    <m/>
    <m/>
    <m/>
    <m/>
    <m/>
    <m/>
    <n v="0"/>
    <m/>
    <m/>
    <m/>
    <m/>
    <m/>
    <m/>
    <m/>
    <m/>
    <m/>
    <m/>
    <m/>
    <m/>
    <m/>
    <m/>
    <m/>
    <m/>
    <m/>
    <m/>
    <m/>
    <m/>
    <m/>
    <m/>
    <m/>
    <m/>
    <n v="31452"/>
    <m/>
    <m/>
    <m/>
    <m/>
    <m/>
    <m/>
    <m/>
    <m/>
    <m/>
    <n v="31452"/>
    <m/>
    <m/>
    <m/>
    <m/>
    <m/>
    <m/>
    <m/>
    <m/>
    <m/>
    <m/>
    <m/>
    <m/>
    <m/>
    <m/>
    <m/>
    <m/>
    <m/>
    <m/>
    <m/>
    <m/>
    <m/>
    <m/>
    <m/>
    <m/>
    <m/>
    <m/>
    <n v="250"/>
    <m/>
    <m/>
    <m/>
    <m/>
    <m/>
    <m/>
    <m/>
    <m/>
    <m/>
    <n v="250"/>
    <m/>
    <m/>
    <m/>
    <m/>
    <m/>
    <m/>
    <m/>
    <m/>
    <m/>
    <m/>
    <m/>
    <m/>
    <m/>
    <m/>
    <m/>
    <m/>
    <m/>
    <m/>
    <m/>
    <m/>
    <m/>
    <m/>
    <m/>
    <m/>
    <m/>
    <m/>
    <m/>
    <m/>
    <m/>
    <m/>
    <m/>
    <m/>
    <m/>
    <m/>
    <m/>
    <m/>
    <n v="0"/>
    <m/>
    <m/>
    <m/>
    <m/>
    <m/>
    <m/>
    <m/>
    <m/>
    <m/>
    <n v="0"/>
    <n v="25483"/>
    <n v="34702"/>
    <n v="60185"/>
    <m/>
    <s v="Reference Librarian acting as interim library director"/>
    <s v="PhD"/>
    <s v="no"/>
    <m/>
    <m/>
    <s v="Stipend"/>
    <m/>
    <m/>
    <m/>
    <n v="339"/>
    <n v="634"/>
    <n v="11000"/>
    <n v="150"/>
    <m/>
    <n v="34838"/>
    <m/>
    <n v="10"/>
    <n v="3000"/>
    <n v="347"/>
    <m/>
    <m/>
    <n v="9"/>
    <n v="9"/>
    <n v="0"/>
    <n v="11"/>
    <m/>
    <m/>
    <n v="2"/>
    <m/>
    <m/>
    <m/>
    <m/>
    <m/>
    <m/>
    <m/>
    <m/>
    <m/>
    <m/>
    <n v="0.3"/>
    <n v="2"/>
    <n v="4"/>
    <n v="2"/>
    <m/>
    <n v="2"/>
    <n v="2"/>
    <n v="2510"/>
    <s v="Estimate"/>
    <n v="8470"/>
    <n v="16310"/>
    <m/>
    <m/>
    <m/>
    <m/>
    <m/>
    <m/>
    <m/>
    <n v="24780"/>
    <m/>
    <m/>
    <n v="0"/>
    <n v="0"/>
    <n v="0"/>
    <n v="0"/>
    <m/>
    <m/>
    <m/>
    <m/>
    <m/>
    <m/>
    <m/>
    <m/>
    <m/>
    <m/>
    <m/>
    <m/>
    <m/>
    <n v="3150"/>
    <m/>
    <m/>
    <n v="105"/>
    <m/>
    <m/>
    <m/>
    <m/>
    <m/>
    <m/>
    <m/>
    <m/>
    <m/>
    <m/>
    <n v="0"/>
    <n v="0"/>
    <n v="0"/>
    <n v="61"/>
    <n v="57"/>
    <n v="144"/>
    <n v="0"/>
    <n v="0"/>
    <m/>
    <m/>
    <m/>
    <m/>
    <m/>
    <m/>
    <m/>
    <m/>
    <m/>
    <m/>
    <m/>
    <m/>
    <m/>
    <m/>
    <m/>
    <m/>
    <m/>
    <m/>
    <m/>
    <m/>
    <m/>
    <m/>
    <m/>
    <m/>
    <m/>
    <m/>
    <m/>
    <m/>
    <m/>
    <m/>
    <m/>
    <m/>
    <m/>
    <m/>
    <m/>
    <m/>
    <m/>
    <m/>
    <m/>
    <m/>
    <m/>
    <m/>
    <m/>
    <m/>
    <m/>
    <m/>
    <m/>
    <m/>
    <m/>
    <m/>
    <m/>
    <m/>
    <m/>
    <n v="0"/>
    <n v="0"/>
    <m/>
    <m/>
    <n v="265775"/>
    <m/>
    <n v="8"/>
    <m/>
    <m/>
    <m/>
    <m/>
    <m/>
    <m/>
    <m/>
    <m/>
    <m/>
    <m/>
    <m/>
    <m/>
    <m/>
    <m/>
    <m/>
    <m/>
    <m/>
    <m/>
    <m/>
    <m/>
    <m/>
    <m/>
    <m/>
    <m/>
    <m/>
    <m/>
    <m/>
    <m/>
    <n v="1460.0308571428511"/>
    <x v="1"/>
    <s v="Small"/>
  </r>
  <r>
    <s v="West Hills CCD"/>
    <x v="45"/>
    <n v="582"/>
    <s v="Multi-College District"/>
    <n v="20080"/>
    <x v="2"/>
    <n v="2883.1525714285717"/>
    <n v="25000"/>
    <m/>
    <n v="180"/>
    <n v="7"/>
    <m/>
    <m/>
    <m/>
    <m/>
    <m/>
    <m/>
    <n v="110"/>
    <m/>
    <m/>
    <n v="44"/>
    <n v="400"/>
    <s v="wireless"/>
    <m/>
    <m/>
    <m/>
    <m/>
    <m/>
    <n v="17797"/>
    <m/>
    <m/>
    <n v="7564"/>
    <m/>
    <m/>
    <m/>
    <m/>
    <m/>
    <m/>
    <m/>
    <m/>
    <n v="25361"/>
    <m/>
    <m/>
    <m/>
    <m/>
    <m/>
    <m/>
    <n v="9814"/>
    <m/>
    <m/>
    <m/>
    <m/>
    <m/>
    <n v="9814"/>
    <n v="9892"/>
    <m/>
    <m/>
    <m/>
    <m/>
    <m/>
    <m/>
    <m/>
    <m/>
    <m/>
    <m/>
    <m/>
    <n v="9892"/>
    <m/>
    <m/>
    <m/>
    <m/>
    <m/>
    <m/>
    <m/>
    <m/>
    <m/>
    <m/>
    <n v="0"/>
    <m/>
    <m/>
    <m/>
    <m/>
    <m/>
    <m/>
    <m/>
    <m/>
    <m/>
    <m/>
    <m/>
    <m/>
    <m/>
    <m/>
    <m/>
    <m/>
    <m/>
    <m/>
    <m/>
    <m/>
    <m/>
    <m/>
    <m/>
    <m/>
    <m/>
    <m/>
    <m/>
    <m/>
    <m/>
    <m/>
    <m/>
    <n v="24979"/>
    <m/>
    <m/>
    <n v="24979"/>
    <m/>
    <m/>
    <m/>
    <m/>
    <m/>
    <m/>
    <m/>
    <m/>
    <m/>
    <m/>
    <m/>
    <m/>
    <m/>
    <m/>
    <m/>
    <m/>
    <m/>
    <m/>
    <m/>
    <m/>
    <m/>
    <m/>
    <m/>
    <m/>
    <m/>
    <m/>
    <n v="4421"/>
    <m/>
    <n v="4335"/>
    <m/>
    <m/>
    <m/>
    <m/>
    <m/>
    <m/>
    <m/>
    <n v="8756"/>
    <m/>
    <m/>
    <m/>
    <m/>
    <m/>
    <m/>
    <m/>
    <m/>
    <m/>
    <m/>
    <m/>
    <m/>
    <m/>
    <m/>
    <m/>
    <m/>
    <m/>
    <m/>
    <m/>
    <m/>
    <m/>
    <m/>
    <m/>
    <m/>
    <m/>
    <m/>
    <m/>
    <m/>
    <m/>
    <m/>
    <m/>
    <m/>
    <m/>
    <m/>
    <m/>
    <m/>
    <m/>
    <m/>
    <m/>
    <m/>
    <m/>
    <m/>
    <m/>
    <m/>
    <m/>
    <m/>
    <n v="0"/>
    <n v="35253"/>
    <n v="43549"/>
    <n v="78802"/>
    <m/>
    <s v="Librarian"/>
    <m/>
    <s v="yes"/>
    <s v="None"/>
    <m/>
    <m/>
    <m/>
    <m/>
    <m/>
    <n v="3221"/>
    <n v="1253"/>
    <n v="14574"/>
    <n v="76"/>
    <m/>
    <n v="25835"/>
    <m/>
    <n v="119"/>
    <n v="2973"/>
    <n v="3491"/>
    <m/>
    <m/>
    <n v="200"/>
    <n v="200"/>
    <n v="0"/>
    <n v="173"/>
    <m/>
    <m/>
    <n v="2"/>
    <m/>
    <m/>
    <m/>
    <m/>
    <m/>
    <m/>
    <m/>
    <m/>
    <m/>
    <m/>
    <n v="4"/>
    <n v="1.46"/>
    <n v="3.82"/>
    <n v="1.46"/>
    <m/>
    <n v="4"/>
    <n v="2.36"/>
    <n v="731"/>
    <s v="Estimate"/>
    <n v="8029"/>
    <n v="2415"/>
    <n v="64"/>
    <n v="448"/>
    <m/>
    <m/>
    <m/>
    <n v="17394"/>
    <m/>
    <n v="28350"/>
    <m/>
    <m/>
    <n v="24"/>
    <n v="24"/>
    <n v="6"/>
    <n v="6"/>
    <m/>
    <m/>
    <m/>
    <m/>
    <m/>
    <m/>
    <m/>
    <m/>
    <m/>
    <m/>
    <m/>
    <m/>
    <m/>
    <n v="544"/>
    <m/>
    <m/>
    <n v="31"/>
    <m/>
    <m/>
    <m/>
    <m/>
    <m/>
    <m/>
    <m/>
    <m/>
    <m/>
    <m/>
    <n v="0"/>
    <n v="0"/>
    <n v="0"/>
    <n v="58.5"/>
    <n v="32"/>
    <n v="32"/>
    <n v="0"/>
    <n v="0"/>
    <m/>
    <m/>
    <m/>
    <m/>
    <m/>
    <m/>
    <m/>
    <m/>
    <m/>
    <m/>
    <m/>
    <m/>
    <m/>
    <m/>
    <m/>
    <m/>
    <m/>
    <m/>
    <m/>
    <m/>
    <m/>
    <m/>
    <m/>
    <m/>
    <m/>
    <m/>
    <m/>
    <m/>
    <m/>
    <m/>
    <m/>
    <m/>
    <m/>
    <m/>
    <m/>
    <m/>
    <m/>
    <m/>
    <m/>
    <m/>
    <m/>
    <m/>
    <m/>
    <m/>
    <m/>
    <m/>
    <m/>
    <m/>
    <m/>
    <m/>
    <m/>
    <m/>
    <m/>
    <n v="0"/>
    <n v="0"/>
    <m/>
    <m/>
    <n v="161595"/>
    <m/>
    <n v="0"/>
    <m/>
    <m/>
    <m/>
    <m/>
    <m/>
    <m/>
    <m/>
    <m/>
    <m/>
    <m/>
    <m/>
    <m/>
    <m/>
    <m/>
    <m/>
    <m/>
    <m/>
    <m/>
    <m/>
    <m/>
    <m/>
    <m/>
    <m/>
    <m/>
    <m/>
    <m/>
    <m/>
    <m/>
    <n v="1974.7620352250492"/>
    <x v="1"/>
    <s v="Small"/>
  </r>
  <r>
    <s v="State Center CCD"/>
    <x v="40"/>
    <s v="572"/>
    <s v="Multi-College District"/>
    <n v="20080"/>
    <x v="2"/>
    <n v="9630.914285714327"/>
    <n v="12892"/>
    <m/>
    <n v="44"/>
    <n v="5"/>
    <m/>
    <m/>
    <m/>
    <m/>
    <m/>
    <m/>
    <n v="30"/>
    <m/>
    <m/>
    <n v="240"/>
    <n v="400"/>
    <n v="40"/>
    <m/>
    <m/>
    <m/>
    <m/>
    <m/>
    <n v="20000"/>
    <m/>
    <m/>
    <m/>
    <m/>
    <m/>
    <m/>
    <m/>
    <m/>
    <m/>
    <m/>
    <m/>
    <n v="20000"/>
    <n v="5500"/>
    <m/>
    <m/>
    <m/>
    <m/>
    <m/>
    <m/>
    <m/>
    <m/>
    <m/>
    <m/>
    <m/>
    <n v="5500"/>
    <n v="5000"/>
    <m/>
    <m/>
    <m/>
    <m/>
    <m/>
    <m/>
    <m/>
    <m/>
    <m/>
    <m/>
    <m/>
    <n v="5000"/>
    <n v="0"/>
    <m/>
    <m/>
    <m/>
    <m/>
    <m/>
    <m/>
    <m/>
    <m/>
    <m/>
    <m/>
    <m/>
    <m/>
    <m/>
    <m/>
    <m/>
    <m/>
    <m/>
    <m/>
    <m/>
    <m/>
    <m/>
    <m/>
    <m/>
    <m/>
    <m/>
    <m/>
    <m/>
    <m/>
    <m/>
    <m/>
    <m/>
    <m/>
    <m/>
    <m/>
    <m/>
    <m/>
    <m/>
    <m/>
    <m/>
    <m/>
    <m/>
    <n v="37000"/>
    <n v="35000"/>
    <m/>
    <n v="72000"/>
    <m/>
    <m/>
    <m/>
    <m/>
    <m/>
    <m/>
    <m/>
    <m/>
    <m/>
    <m/>
    <m/>
    <m/>
    <m/>
    <m/>
    <m/>
    <m/>
    <m/>
    <m/>
    <m/>
    <m/>
    <m/>
    <m/>
    <m/>
    <m/>
    <m/>
    <m/>
    <m/>
    <m/>
    <m/>
    <m/>
    <m/>
    <m/>
    <m/>
    <m/>
    <m/>
    <m/>
    <m/>
    <m/>
    <m/>
    <m/>
    <m/>
    <m/>
    <m/>
    <m/>
    <m/>
    <m/>
    <m/>
    <m/>
    <m/>
    <m/>
    <m/>
    <m/>
    <m/>
    <m/>
    <m/>
    <m/>
    <m/>
    <m/>
    <m/>
    <m/>
    <m/>
    <m/>
    <m/>
    <m/>
    <m/>
    <m/>
    <m/>
    <m/>
    <m/>
    <m/>
    <m/>
    <m/>
    <m/>
    <m/>
    <m/>
    <m/>
    <m/>
    <m/>
    <m/>
    <m/>
    <m/>
    <m/>
    <m/>
    <m/>
    <n v="25000"/>
    <n v="77500"/>
    <n v="102500"/>
    <s v="Dean or other administrator"/>
    <m/>
    <s v="EdD"/>
    <s v="no"/>
    <s v="None"/>
    <m/>
    <m/>
    <m/>
    <m/>
    <m/>
    <n v="1405"/>
    <n v="778"/>
    <n v="21000"/>
    <n v="77"/>
    <m/>
    <n v="40000"/>
    <m/>
    <m/>
    <n v="2000"/>
    <n v="1405"/>
    <m/>
    <m/>
    <n v="100"/>
    <n v="100"/>
    <m/>
    <n v="20"/>
    <m/>
    <m/>
    <n v="2"/>
    <m/>
    <m/>
    <m/>
    <m/>
    <m/>
    <m/>
    <m/>
    <m/>
    <m/>
    <m/>
    <n v="1"/>
    <n v="3.5"/>
    <n v="10"/>
    <n v="3.5"/>
    <m/>
    <n v="6.5"/>
    <n v="6.5"/>
    <n v="3321"/>
    <s v="Actual"/>
    <n v="7312"/>
    <n v="13508"/>
    <n v="2248"/>
    <m/>
    <m/>
    <m/>
    <m/>
    <m/>
    <m/>
    <n v="23068"/>
    <m/>
    <m/>
    <n v="108"/>
    <m/>
    <n v="192"/>
    <m/>
    <m/>
    <m/>
    <m/>
    <m/>
    <m/>
    <m/>
    <m/>
    <m/>
    <m/>
    <m/>
    <m/>
    <m/>
    <m/>
    <n v="1745"/>
    <m/>
    <m/>
    <n v="71"/>
    <m/>
    <m/>
    <m/>
    <m/>
    <m/>
    <m/>
    <m/>
    <m/>
    <m/>
    <m/>
    <n v="1"/>
    <n v="0"/>
    <m/>
    <n v="56.5"/>
    <n v="36"/>
    <n v="36"/>
    <n v="0"/>
    <n v="0"/>
    <m/>
    <m/>
    <m/>
    <m/>
    <m/>
    <m/>
    <m/>
    <m/>
    <m/>
    <m/>
    <m/>
    <m/>
    <m/>
    <m/>
    <m/>
    <m/>
    <m/>
    <m/>
    <m/>
    <m/>
    <m/>
    <m/>
    <m/>
    <m/>
    <m/>
    <m/>
    <m/>
    <m/>
    <m/>
    <m/>
    <m/>
    <m/>
    <m/>
    <m/>
    <m/>
    <m/>
    <m/>
    <m/>
    <m/>
    <m/>
    <m/>
    <m/>
    <m/>
    <m/>
    <m/>
    <m/>
    <m/>
    <m/>
    <m/>
    <m/>
    <m/>
    <m/>
    <m/>
    <n v="0"/>
    <n v="0"/>
    <m/>
    <m/>
    <n v="124196"/>
    <m/>
    <n v="0"/>
    <m/>
    <m/>
    <m/>
    <m/>
    <m/>
    <m/>
    <m/>
    <m/>
    <m/>
    <m/>
    <m/>
    <m/>
    <m/>
    <m/>
    <m/>
    <m/>
    <m/>
    <m/>
    <m/>
    <m/>
    <m/>
    <m/>
    <m/>
    <m/>
    <m/>
    <m/>
    <m/>
    <m/>
    <n v="2751.6897959183793"/>
    <x v="0"/>
    <s v="Small"/>
  </r>
  <r>
    <s v="Hartnell CCD"/>
    <x v="48"/>
    <s v="451"/>
    <s v="Single College District"/>
    <n v="20080"/>
    <x v="2"/>
    <n v="6940.356000000008"/>
    <n v="68000"/>
    <m/>
    <n v="250"/>
    <n v="23"/>
    <m/>
    <m/>
    <m/>
    <m/>
    <m/>
    <m/>
    <n v="28"/>
    <m/>
    <m/>
    <n v="218"/>
    <n v="763"/>
    <s v="Wireless Network"/>
    <m/>
    <m/>
    <m/>
    <m/>
    <m/>
    <n v="21925"/>
    <m/>
    <m/>
    <n v="27514"/>
    <n v="0"/>
    <n v="0"/>
    <n v="0"/>
    <m/>
    <m/>
    <n v="0"/>
    <n v="0"/>
    <m/>
    <n v="49439"/>
    <n v="0"/>
    <m/>
    <m/>
    <n v="0"/>
    <n v="0"/>
    <n v="0"/>
    <n v="2800"/>
    <m/>
    <m/>
    <n v="0"/>
    <n v="0"/>
    <m/>
    <n v="2800"/>
    <n v="15931"/>
    <m/>
    <m/>
    <n v="0"/>
    <n v="0"/>
    <n v="0"/>
    <n v="0"/>
    <m/>
    <m/>
    <n v="0"/>
    <n v="0"/>
    <m/>
    <n v="15931"/>
    <n v="0"/>
    <m/>
    <n v="0"/>
    <n v="0"/>
    <n v="0"/>
    <n v="0"/>
    <m/>
    <m/>
    <n v="0"/>
    <n v="0"/>
    <n v="0"/>
    <m/>
    <m/>
    <m/>
    <m/>
    <m/>
    <m/>
    <m/>
    <m/>
    <m/>
    <m/>
    <m/>
    <m/>
    <m/>
    <m/>
    <m/>
    <m/>
    <m/>
    <m/>
    <m/>
    <m/>
    <m/>
    <m/>
    <m/>
    <m/>
    <n v="11863"/>
    <m/>
    <n v="11976"/>
    <n v="0"/>
    <n v="0"/>
    <m/>
    <m/>
    <n v="20897"/>
    <n v="0"/>
    <n v="0"/>
    <n v="44736"/>
    <m/>
    <m/>
    <m/>
    <m/>
    <m/>
    <m/>
    <m/>
    <m/>
    <m/>
    <m/>
    <m/>
    <m/>
    <m/>
    <m/>
    <m/>
    <m/>
    <m/>
    <m/>
    <m/>
    <m/>
    <m/>
    <m/>
    <m/>
    <m/>
    <m/>
    <m/>
    <n v="870"/>
    <m/>
    <n v="1826"/>
    <n v="0"/>
    <n v="0"/>
    <m/>
    <m/>
    <n v="0"/>
    <n v="0"/>
    <n v="0"/>
    <n v="2696"/>
    <m/>
    <m/>
    <m/>
    <m/>
    <m/>
    <m/>
    <m/>
    <m/>
    <m/>
    <m/>
    <m/>
    <m/>
    <m/>
    <m/>
    <m/>
    <m/>
    <m/>
    <m/>
    <m/>
    <m/>
    <m/>
    <m/>
    <m/>
    <m/>
    <m/>
    <m/>
    <m/>
    <m/>
    <m/>
    <m/>
    <m/>
    <m/>
    <m/>
    <m/>
    <m/>
    <m/>
    <n v="0"/>
    <m/>
    <n v="0"/>
    <n v="0"/>
    <n v="0"/>
    <n v="0"/>
    <m/>
    <m/>
    <n v="0"/>
    <n v="0"/>
    <n v="0"/>
    <n v="65370"/>
    <n v="50232"/>
    <n v="115602"/>
    <s v="Dean or other administrator"/>
    <m/>
    <s v="M.A. (subject other than librarianship)"/>
    <s v="no"/>
    <m/>
    <m/>
    <m/>
    <m/>
    <m/>
    <s v="Longer work year"/>
    <n v="1344"/>
    <n v="1322"/>
    <n v="18862"/>
    <n v="175"/>
    <m/>
    <n v="45612"/>
    <m/>
    <n v="23"/>
    <n v="2970"/>
    <n v="1727"/>
    <m/>
    <m/>
    <m/>
    <m/>
    <n v="0"/>
    <n v="31"/>
    <m/>
    <m/>
    <n v="3"/>
    <m/>
    <m/>
    <m/>
    <m/>
    <m/>
    <m/>
    <m/>
    <m/>
    <m/>
    <m/>
    <n v="2.1"/>
    <n v="1.2"/>
    <n v="8.86"/>
    <n v="1.2"/>
    <m/>
    <n v="12.86"/>
    <n v="7.66"/>
    <n v="11858"/>
    <s v="Actual"/>
    <n v="5150"/>
    <n v="5666"/>
    <n v="7397"/>
    <n v="299"/>
    <m/>
    <m/>
    <m/>
    <n v="0"/>
    <m/>
    <n v="18512"/>
    <m/>
    <m/>
    <n v="93"/>
    <n v="73"/>
    <n v="76"/>
    <n v="54"/>
    <m/>
    <m/>
    <m/>
    <m/>
    <m/>
    <m/>
    <m/>
    <m/>
    <m/>
    <m/>
    <m/>
    <m/>
    <m/>
    <n v="2282"/>
    <m/>
    <m/>
    <n v="114"/>
    <m/>
    <m/>
    <m/>
    <m/>
    <m/>
    <m/>
    <m/>
    <m/>
    <m/>
    <m/>
    <n v="5"/>
    <n v="9"/>
    <n v="49"/>
    <n v="64"/>
    <n v="52"/>
    <n v="312"/>
    <n v="4"/>
    <n v="0"/>
    <m/>
    <m/>
    <m/>
    <m/>
    <m/>
    <m/>
    <m/>
    <m/>
    <m/>
    <m/>
    <m/>
    <m/>
    <m/>
    <m/>
    <m/>
    <m/>
    <m/>
    <m/>
    <m/>
    <m/>
    <m/>
    <m/>
    <m/>
    <m/>
    <m/>
    <m/>
    <m/>
    <m/>
    <m/>
    <m/>
    <m/>
    <m/>
    <m/>
    <m/>
    <m/>
    <m/>
    <m/>
    <m/>
    <m/>
    <m/>
    <m/>
    <m/>
    <m/>
    <m/>
    <m/>
    <m/>
    <m/>
    <m/>
    <m/>
    <m/>
    <m/>
    <m/>
    <m/>
    <n v="4"/>
    <n v="0"/>
    <m/>
    <m/>
    <n v="247029"/>
    <m/>
    <n v="249"/>
    <m/>
    <m/>
    <m/>
    <m/>
    <m/>
    <m/>
    <m/>
    <m/>
    <m/>
    <m/>
    <m/>
    <m/>
    <m/>
    <m/>
    <m/>
    <m/>
    <m/>
    <m/>
    <m/>
    <m/>
    <m/>
    <m/>
    <m/>
    <m/>
    <m/>
    <m/>
    <m/>
    <m/>
    <n v="5783.6300000000065"/>
    <x v="0"/>
    <s v="Small"/>
  </r>
  <r>
    <s v="San Mateo CCD"/>
    <x v="111"/>
    <s v="373"/>
    <s v="Multi-College District"/>
    <n v="20080"/>
    <x v="2"/>
    <n v="7067.0544761905057"/>
    <n v="20492"/>
    <m/>
    <n v="71"/>
    <n v="6"/>
    <m/>
    <m/>
    <m/>
    <m/>
    <m/>
    <m/>
    <n v="38"/>
    <m/>
    <m/>
    <n v="25"/>
    <n v="220"/>
    <s v="2 access points on wireless network"/>
    <m/>
    <m/>
    <m/>
    <m/>
    <m/>
    <n v="22498"/>
    <m/>
    <m/>
    <m/>
    <n v="19643"/>
    <m/>
    <m/>
    <m/>
    <m/>
    <m/>
    <n v="7634"/>
    <m/>
    <n v="49775"/>
    <m/>
    <m/>
    <m/>
    <m/>
    <m/>
    <m/>
    <m/>
    <m/>
    <m/>
    <m/>
    <m/>
    <m/>
    <n v="0"/>
    <n v="27052"/>
    <m/>
    <m/>
    <m/>
    <m/>
    <m/>
    <m/>
    <m/>
    <m/>
    <m/>
    <m/>
    <m/>
    <n v="27052"/>
    <m/>
    <m/>
    <m/>
    <m/>
    <m/>
    <m/>
    <m/>
    <m/>
    <m/>
    <m/>
    <n v="0"/>
    <m/>
    <m/>
    <m/>
    <m/>
    <m/>
    <m/>
    <m/>
    <m/>
    <m/>
    <m/>
    <m/>
    <m/>
    <m/>
    <m/>
    <m/>
    <m/>
    <m/>
    <m/>
    <m/>
    <m/>
    <m/>
    <m/>
    <m/>
    <m/>
    <n v="700"/>
    <m/>
    <n v="1539"/>
    <m/>
    <m/>
    <m/>
    <m/>
    <n v="15495"/>
    <m/>
    <m/>
    <n v="17734"/>
    <m/>
    <m/>
    <m/>
    <m/>
    <m/>
    <m/>
    <m/>
    <m/>
    <m/>
    <m/>
    <m/>
    <m/>
    <m/>
    <m/>
    <m/>
    <m/>
    <m/>
    <m/>
    <m/>
    <m/>
    <m/>
    <m/>
    <m/>
    <m/>
    <m/>
    <m/>
    <n v="0"/>
    <m/>
    <m/>
    <m/>
    <m/>
    <m/>
    <m/>
    <m/>
    <m/>
    <m/>
    <n v="0"/>
    <m/>
    <m/>
    <m/>
    <m/>
    <m/>
    <m/>
    <m/>
    <m/>
    <m/>
    <m/>
    <m/>
    <m/>
    <m/>
    <m/>
    <m/>
    <m/>
    <m/>
    <m/>
    <m/>
    <m/>
    <m/>
    <m/>
    <m/>
    <m/>
    <m/>
    <m/>
    <m/>
    <m/>
    <m/>
    <m/>
    <m/>
    <m/>
    <m/>
    <m/>
    <m/>
    <m/>
    <m/>
    <m/>
    <m/>
    <m/>
    <m/>
    <m/>
    <m/>
    <m/>
    <m/>
    <m/>
    <n v="0"/>
    <n v="76827"/>
    <n v="17734"/>
    <n v="94561"/>
    <s v="Dean or other administrator"/>
    <s v="The director is a librarian reassigned as an administrator"/>
    <m/>
    <s v="yes"/>
    <m/>
    <m/>
    <m/>
    <m/>
    <m/>
    <s v="NA"/>
    <n v="1269"/>
    <n v="0"/>
    <n v="0"/>
    <n v="222"/>
    <m/>
    <n v="52910"/>
    <m/>
    <n v="0"/>
    <n v="0"/>
    <n v="1116"/>
    <m/>
    <m/>
    <n v="25"/>
    <n v="25"/>
    <n v="31"/>
    <n v="0"/>
    <m/>
    <m/>
    <n v="5"/>
    <m/>
    <m/>
    <m/>
    <m/>
    <m/>
    <m/>
    <m/>
    <m/>
    <m/>
    <m/>
    <n v="2.19"/>
    <n v="3.28"/>
    <n v="7.0299999999999994"/>
    <n v="3.28"/>
    <m/>
    <n v="4"/>
    <n v="3.75"/>
    <n v="16164"/>
    <s v="Estimate"/>
    <n v="14126"/>
    <n v="11652"/>
    <m/>
    <m/>
    <m/>
    <m/>
    <m/>
    <m/>
    <m/>
    <n v="25778"/>
    <m/>
    <m/>
    <n v="4209"/>
    <n v="4209"/>
    <n v="4071"/>
    <n v="4071"/>
    <m/>
    <m/>
    <m/>
    <m/>
    <m/>
    <m/>
    <m/>
    <m/>
    <m/>
    <m/>
    <m/>
    <m/>
    <m/>
    <n v="4300"/>
    <m/>
    <m/>
    <n v="203"/>
    <m/>
    <m/>
    <m/>
    <m/>
    <m/>
    <m/>
    <m/>
    <m/>
    <m/>
    <m/>
    <n v="1"/>
    <n v="2"/>
    <n v="24"/>
    <n v="68"/>
    <n v="52"/>
    <n v="52"/>
    <n v="4"/>
    <n v="0"/>
    <m/>
    <m/>
    <m/>
    <m/>
    <m/>
    <m/>
    <m/>
    <m/>
    <m/>
    <m/>
    <m/>
    <m/>
    <m/>
    <m/>
    <m/>
    <m/>
    <m/>
    <m/>
    <m/>
    <m/>
    <m/>
    <m/>
    <m/>
    <m/>
    <m/>
    <m/>
    <m/>
    <m/>
    <m/>
    <m/>
    <m/>
    <m/>
    <m/>
    <m/>
    <m/>
    <m/>
    <m/>
    <m/>
    <m/>
    <m/>
    <m/>
    <m/>
    <m/>
    <m/>
    <m/>
    <m/>
    <m/>
    <m/>
    <m/>
    <m/>
    <m/>
    <m/>
    <m/>
    <n v="4"/>
    <n v="0"/>
    <m/>
    <m/>
    <n v="199691"/>
    <m/>
    <n v="1150"/>
    <m/>
    <m/>
    <m/>
    <m/>
    <m/>
    <m/>
    <m/>
    <m/>
    <m/>
    <m/>
    <m/>
    <m/>
    <m/>
    <m/>
    <m/>
    <m/>
    <m/>
    <m/>
    <m/>
    <m/>
    <m/>
    <m/>
    <m/>
    <m/>
    <m/>
    <m/>
    <m/>
    <m/>
    <n v="2154.5897793263739"/>
    <x v="0"/>
    <s v="Small"/>
  </r>
  <r>
    <s v="San Jose CCD"/>
    <x v="49"/>
    <s v="471"/>
    <s v="Multi-College District"/>
    <n v="20080"/>
    <x v="2"/>
    <n v="7187.0003809523278"/>
    <n v="26000"/>
    <m/>
    <n v="63"/>
    <n v="12"/>
    <m/>
    <m/>
    <m/>
    <m/>
    <m/>
    <m/>
    <n v="48"/>
    <m/>
    <m/>
    <n v="73"/>
    <n v="692"/>
    <n v="155"/>
    <m/>
    <m/>
    <m/>
    <m/>
    <m/>
    <n v="24132"/>
    <m/>
    <m/>
    <n v="0"/>
    <n v="29675"/>
    <n v="0"/>
    <n v="0"/>
    <m/>
    <m/>
    <n v="0"/>
    <n v="8629"/>
    <m/>
    <n v="62436"/>
    <n v="6000"/>
    <m/>
    <m/>
    <n v="0"/>
    <n v="0"/>
    <n v="0"/>
    <n v="0"/>
    <m/>
    <m/>
    <n v="0"/>
    <n v="0"/>
    <m/>
    <n v="6000"/>
    <n v="8628"/>
    <m/>
    <m/>
    <n v="0"/>
    <n v="0"/>
    <n v="0"/>
    <n v="0"/>
    <m/>
    <m/>
    <n v="0"/>
    <n v="0"/>
    <m/>
    <n v="8628"/>
    <n v="0"/>
    <m/>
    <n v="0"/>
    <n v="0"/>
    <n v="0"/>
    <n v="0"/>
    <m/>
    <m/>
    <n v="0"/>
    <n v="0"/>
    <n v="0"/>
    <m/>
    <m/>
    <m/>
    <m/>
    <m/>
    <m/>
    <m/>
    <m/>
    <m/>
    <m/>
    <m/>
    <m/>
    <m/>
    <m/>
    <m/>
    <m/>
    <m/>
    <m/>
    <m/>
    <m/>
    <m/>
    <m/>
    <m/>
    <m/>
    <n v="9843"/>
    <m/>
    <n v="0"/>
    <n v="0"/>
    <n v="0"/>
    <m/>
    <m/>
    <n v="19761"/>
    <n v="0"/>
    <n v="11514"/>
    <n v="41118"/>
    <m/>
    <m/>
    <m/>
    <m/>
    <m/>
    <m/>
    <m/>
    <m/>
    <m/>
    <m/>
    <m/>
    <m/>
    <m/>
    <m/>
    <m/>
    <m/>
    <m/>
    <m/>
    <m/>
    <m/>
    <m/>
    <m/>
    <m/>
    <m/>
    <m/>
    <m/>
    <n v="2253"/>
    <m/>
    <n v="0"/>
    <n v="0"/>
    <n v="0"/>
    <m/>
    <m/>
    <n v="0"/>
    <n v="0"/>
    <n v="6649"/>
    <n v="8902"/>
    <m/>
    <m/>
    <m/>
    <m/>
    <m/>
    <m/>
    <m/>
    <m/>
    <m/>
    <m/>
    <m/>
    <m/>
    <m/>
    <m/>
    <m/>
    <m/>
    <m/>
    <m/>
    <m/>
    <m/>
    <m/>
    <m/>
    <m/>
    <m/>
    <m/>
    <m/>
    <m/>
    <m/>
    <m/>
    <m/>
    <m/>
    <m/>
    <m/>
    <m/>
    <m/>
    <m/>
    <n v="7366"/>
    <m/>
    <n v="0"/>
    <n v="0"/>
    <n v="0"/>
    <n v="15576"/>
    <m/>
    <m/>
    <n v="0"/>
    <n v="0"/>
    <n v="22942"/>
    <n v="71064"/>
    <n v="56020"/>
    <n v="150026"/>
    <s v="Dean or other administrator"/>
    <m/>
    <s v="M.A. (subject other than librarianship)"/>
    <s v="no"/>
    <s v="None"/>
    <m/>
    <m/>
    <m/>
    <m/>
    <m/>
    <n v="1286"/>
    <n v="871"/>
    <n v="6120"/>
    <n v="86"/>
    <m/>
    <n v="35057"/>
    <m/>
    <n v="212"/>
    <n v="6120"/>
    <n v="2266"/>
    <m/>
    <m/>
    <n v="1"/>
    <n v="100"/>
    <n v="0"/>
    <n v="350"/>
    <m/>
    <m/>
    <n v="7"/>
    <m/>
    <m/>
    <m/>
    <m/>
    <m/>
    <m/>
    <m/>
    <m/>
    <m/>
    <m/>
    <n v="1.37"/>
    <n v="4.6399999999999997"/>
    <n v="10.64"/>
    <n v="4.6399999999999997"/>
    <m/>
    <n v="6"/>
    <n v="6"/>
    <n v="3902"/>
    <s v="Actual"/>
    <n v="4276"/>
    <n v="45738"/>
    <n v="7771"/>
    <n v="733"/>
    <m/>
    <m/>
    <m/>
    <n v="7914"/>
    <m/>
    <n v="66432"/>
    <m/>
    <m/>
    <n v="11"/>
    <n v="6"/>
    <n v="6"/>
    <n v="5"/>
    <m/>
    <m/>
    <m/>
    <m/>
    <m/>
    <m/>
    <m/>
    <m/>
    <m/>
    <m/>
    <m/>
    <m/>
    <m/>
    <n v="3793"/>
    <m/>
    <m/>
    <n v="146"/>
    <m/>
    <m/>
    <m/>
    <m/>
    <m/>
    <m/>
    <m/>
    <m/>
    <m/>
    <m/>
    <n v="2"/>
    <n v="2"/>
    <n v="50"/>
    <n v="60"/>
    <n v="36"/>
    <n v="36"/>
    <n v="4"/>
    <n v="0"/>
    <m/>
    <m/>
    <m/>
    <m/>
    <m/>
    <m/>
    <m/>
    <m/>
    <m/>
    <m/>
    <m/>
    <m/>
    <m/>
    <m/>
    <m/>
    <m/>
    <m/>
    <m/>
    <m/>
    <m/>
    <m/>
    <m/>
    <m/>
    <m/>
    <m/>
    <m/>
    <m/>
    <m/>
    <m/>
    <m/>
    <m/>
    <m/>
    <m/>
    <m/>
    <m/>
    <m/>
    <m/>
    <m/>
    <m/>
    <m/>
    <m/>
    <m/>
    <m/>
    <m/>
    <m/>
    <m/>
    <m/>
    <m/>
    <m/>
    <m/>
    <m/>
    <m/>
    <m/>
    <n v="4"/>
    <n v="0"/>
    <m/>
    <m/>
    <n v="130363"/>
    <m/>
    <n v="5"/>
    <m/>
    <m/>
    <m/>
    <m/>
    <m/>
    <m/>
    <m/>
    <m/>
    <m/>
    <m/>
    <m/>
    <m/>
    <m/>
    <m/>
    <m/>
    <m/>
    <m/>
    <m/>
    <m/>
    <m/>
    <m/>
    <m/>
    <m/>
    <m/>
    <m/>
    <m/>
    <m/>
    <m/>
    <n v="1548.9224958948982"/>
    <x v="0"/>
    <s v="Small"/>
  </r>
  <r>
    <s v="North Orange CCD"/>
    <x v="65"/>
    <s v="861"/>
    <s v="Multi-College District"/>
    <n v="20080"/>
    <x v="2"/>
    <n v="11280.719999999979"/>
    <n v="33869"/>
    <m/>
    <n v="26"/>
    <n v="8"/>
    <m/>
    <m/>
    <m/>
    <m/>
    <m/>
    <m/>
    <n v="45"/>
    <m/>
    <m/>
    <n v="40"/>
    <n v="500"/>
    <n v="26"/>
    <m/>
    <m/>
    <m/>
    <m/>
    <m/>
    <n v="24823"/>
    <m/>
    <m/>
    <n v="8188"/>
    <n v="0"/>
    <n v="0"/>
    <n v="0"/>
    <m/>
    <m/>
    <n v="47368"/>
    <n v="0"/>
    <m/>
    <n v="80379"/>
    <n v="0"/>
    <m/>
    <m/>
    <n v="0"/>
    <n v="0"/>
    <n v="0"/>
    <n v="0"/>
    <m/>
    <m/>
    <n v="0"/>
    <n v="0"/>
    <m/>
    <n v="0"/>
    <n v="14250"/>
    <m/>
    <m/>
    <n v="0"/>
    <n v="0"/>
    <n v="0"/>
    <n v="0"/>
    <m/>
    <m/>
    <n v="0"/>
    <n v="0"/>
    <m/>
    <n v="14250"/>
    <n v="0"/>
    <m/>
    <n v="0"/>
    <n v="0"/>
    <n v="0"/>
    <n v="0"/>
    <m/>
    <m/>
    <n v="0"/>
    <n v="0"/>
    <n v="0"/>
    <m/>
    <m/>
    <m/>
    <m/>
    <m/>
    <m/>
    <m/>
    <m/>
    <m/>
    <m/>
    <m/>
    <m/>
    <m/>
    <m/>
    <m/>
    <m/>
    <m/>
    <m/>
    <m/>
    <m/>
    <m/>
    <m/>
    <m/>
    <m/>
    <n v="39355"/>
    <m/>
    <n v="0"/>
    <n v="0"/>
    <n v="0"/>
    <m/>
    <m/>
    <n v="31657"/>
    <n v="12921"/>
    <n v="0"/>
    <n v="83933"/>
    <m/>
    <m/>
    <m/>
    <m/>
    <m/>
    <m/>
    <m/>
    <m/>
    <m/>
    <m/>
    <m/>
    <m/>
    <m/>
    <m/>
    <m/>
    <m/>
    <m/>
    <m/>
    <m/>
    <m/>
    <m/>
    <m/>
    <m/>
    <m/>
    <m/>
    <m/>
    <n v="0"/>
    <m/>
    <n v="0"/>
    <n v="0"/>
    <n v="0"/>
    <m/>
    <m/>
    <n v="0"/>
    <n v="0"/>
    <n v="0"/>
    <n v="0"/>
    <m/>
    <m/>
    <m/>
    <m/>
    <m/>
    <m/>
    <m/>
    <m/>
    <m/>
    <m/>
    <m/>
    <m/>
    <m/>
    <m/>
    <m/>
    <m/>
    <m/>
    <m/>
    <m/>
    <m/>
    <m/>
    <m/>
    <m/>
    <m/>
    <m/>
    <m/>
    <m/>
    <m/>
    <m/>
    <m/>
    <m/>
    <m/>
    <m/>
    <m/>
    <m/>
    <m/>
    <n v="0"/>
    <m/>
    <n v="0"/>
    <n v="0"/>
    <n v="0"/>
    <n v="0"/>
    <m/>
    <m/>
    <n v="0"/>
    <n v="0"/>
    <n v="0"/>
    <n v="94629"/>
    <n v="83933"/>
    <n v="178562"/>
    <s v="Dean or other administrator"/>
    <m/>
    <s v="M.A. (subject other than librarianship)"/>
    <s v="no"/>
    <m/>
    <s v="Release time"/>
    <m/>
    <m/>
    <m/>
    <m/>
    <n v="1492"/>
    <n v="3126"/>
    <n v="5100"/>
    <n v="41"/>
    <m/>
    <n v="52598"/>
    <m/>
    <n v="463"/>
    <n v="0"/>
    <n v="1639"/>
    <m/>
    <m/>
    <m/>
    <m/>
    <n v="268"/>
    <n v="771"/>
    <m/>
    <m/>
    <n v="9"/>
    <m/>
    <m/>
    <m/>
    <m/>
    <m/>
    <m/>
    <m/>
    <m/>
    <m/>
    <m/>
    <n v="0.8"/>
    <n v="4.4000000000000004"/>
    <n v="10.4"/>
    <n v="4.4000000000000004"/>
    <m/>
    <n v="6"/>
    <n v="6"/>
    <n v="7782"/>
    <s v="Actual"/>
    <n v="13418"/>
    <n v="28805"/>
    <m/>
    <n v="8206"/>
    <m/>
    <m/>
    <m/>
    <n v="51"/>
    <m/>
    <n v="50480"/>
    <m/>
    <m/>
    <n v="26"/>
    <n v="24"/>
    <n v="214"/>
    <n v="88"/>
    <m/>
    <m/>
    <m/>
    <m/>
    <m/>
    <m/>
    <m/>
    <m/>
    <m/>
    <m/>
    <m/>
    <m/>
    <m/>
    <n v="2564"/>
    <m/>
    <m/>
    <n v="113"/>
    <m/>
    <m/>
    <m/>
    <m/>
    <m/>
    <m/>
    <m/>
    <m/>
    <m/>
    <m/>
    <n v="0"/>
    <n v="0"/>
    <m/>
    <n v="66"/>
    <n v="40"/>
    <n v="40"/>
    <n v="4"/>
    <n v="0"/>
    <m/>
    <m/>
    <m/>
    <m/>
    <m/>
    <m/>
    <m/>
    <m/>
    <m/>
    <m/>
    <m/>
    <m/>
    <m/>
    <m/>
    <m/>
    <m/>
    <m/>
    <m/>
    <m/>
    <m/>
    <m/>
    <m/>
    <m/>
    <m/>
    <m/>
    <m/>
    <m/>
    <m/>
    <m/>
    <m/>
    <m/>
    <m/>
    <m/>
    <m/>
    <m/>
    <m/>
    <m/>
    <m/>
    <m/>
    <m/>
    <m/>
    <m/>
    <m/>
    <m/>
    <m/>
    <m/>
    <m/>
    <m/>
    <m/>
    <m/>
    <m/>
    <m/>
    <m/>
    <n v="4"/>
    <n v="0"/>
    <m/>
    <m/>
    <n v="205987"/>
    <m/>
    <n v="187"/>
    <m/>
    <m/>
    <m/>
    <m/>
    <m/>
    <m/>
    <m/>
    <m/>
    <m/>
    <m/>
    <m/>
    <m/>
    <m/>
    <m/>
    <m/>
    <m/>
    <m/>
    <m/>
    <m/>
    <m/>
    <m/>
    <m/>
    <m/>
    <m/>
    <m/>
    <m/>
    <m/>
    <m/>
    <n v="2563.7999999999952"/>
    <x v="0"/>
    <s v="Medium"/>
  </r>
  <r>
    <s v="Victor Valley CCD"/>
    <x v="44"/>
    <s v="991"/>
    <s v="Single College District"/>
    <n v="20080"/>
    <x v="2"/>
    <n v="9535.204952381011"/>
    <n v="29886"/>
    <m/>
    <n v="35"/>
    <n v="6"/>
    <m/>
    <m/>
    <m/>
    <m/>
    <m/>
    <m/>
    <n v="30"/>
    <m/>
    <m/>
    <n v="26"/>
    <n v="355"/>
    <s v="NA - Unlimited wireless access"/>
    <m/>
    <m/>
    <m/>
    <m/>
    <m/>
    <n v="24890"/>
    <m/>
    <m/>
    <m/>
    <n v="35428"/>
    <m/>
    <m/>
    <m/>
    <m/>
    <m/>
    <m/>
    <m/>
    <n v="60318"/>
    <m/>
    <m/>
    <m/>
    <m/>
    <m/>
    <m/>
    <m/>
    <m/>
    <m/>
    <m/>
    <m/>
    <m/>
    <n v="0"/>
    <m/>
    <m/>
    <m/>
    <m/>
    <n v="26594"/>
    <m/>
    <m/>
    <m/>
    <m/>
    <m/>
    <m/>
    <m/>
    <n v="26594"/>
    <n v="4262"/>
    <m/>
    <m/>
    <m/>
    <m/>
    <m/>
    <m/>
    <m/>
    <m/>
    <m/>
    <n v="4262"/>
    <m/>
    <m/>
    <m/>
    <m/>
    <m/>
    <m/>
    <m/>
    <m/>
    <m/>
    <m/>
    <m/>
    <m/>
    <m/>
    <m/>
    <m/>
    <m/>
    <m/>
    <m/>
    <m/>
    <m/>
    <m/>
    <m/>
    <m/>
    <m/>
    <n v="2590"/>
    <m/>
    <m/>
    <m/>
    <m/>
    <m/>
    <m/>
    <n v="33788"/>
    <m/>
    <m/>
    <n v="36378"/>
    <m/>
    <m/>
    <m/>
    <m/>
    <m/>
    <m/>
    <m/>
    <m/>
    <m/>
    <m/>
    <m/>
    <m/>
    <m/>
    <m/>
    <m/>
    <m/>
    <m/>
    <m/>
    <m/>
    <m/>
    <m/>
    <m/>
    <m/>
    <m/>
    <m/>
    <m/>
    <n v="2561"/>
    <m/>
    <m/>
    <m/>
    <m/>
    <m/>
    <m/>
    <m/>
    <m/>
    <m/>
    <n v="2561"/>
    <m/>
    <m/>
    <m/>
    <m/>
    <m/>
    <m/>
    <m/>
    <m/>
    <m/>
    <m/>
    <m/>
    <m/>
    <m/>
    <m/>
    <m/>
    <m/>
    <m/>
    <m/>
    <m/>
    <m/>
    <m/>
    <m/>
    <m/>
    <m/>
    <m/>
    <m/>
    <m/>
    <m/>
    <m/>
    <m/>
    <m/>
    <m/>
    <m/>
    <m/>
    <m/>
    <m/>
    <m/>
    <m/>
    <m/>
    <m/>
    <m/>
    <m/>
    <m/>
    <m/>
    <m/>
    <m/>
    <n v="0"/>
    <n v="91174"/>
    <n v="38939"/>
    <n v="130113"/>
    <s v="Dean or other administrator"/>
    <m/>
    <s v="PhD"/>
    <s v="no"/>
    <m/>
    <m/>
    <s v="Stipend"/>
    <m/>
    <m/>
    <m/>
    <n v="1108"/>
    <n v="10940"/>
    <n v="0"/>
    <n v="285"/>
    <m/>
    <n v="54431"/>
    <m/>
    <n v="185"/>
    <n v="0"/>
    <n v="1161"/>
    <m/>
    <m/>
    <n v="57"/>
    <n v="57"/>
    <n v="248"/>
    <n v="281"/>
    <m/>
    <m/>
    <n v="5"/>
    <m/>
    <m/>
    <m/>
    <m/>
    <m/>
    <m/>
    <m/>
    <m/>
    <m/>
    <m/>
    <n v="0.57999999999999996"/>
    <n v="3.71"/>
    <n v="9.7100000000000009"/>
    <n v="3.71"/>
    <m/>
    <n v="6"/>
    <n v="6"/>
    <n v="9916"/>
    <s v="Actual"/>
    <n v="10904"/>
    <n v="14654"/>
    <n v="8343"/>
    <n v="2729"/>
    <m/>
    <m/>
    <m/>
    <m/>
    <m/>
    <n v="36630"/>
    <m/>
    <m/>
    <n v="76"/>
    <n v="73"/>
    <n v="199"/>
    <n v="73"/>
    <m/>
    <m/>
    <m/>
    <m/>
    <m/>
    <m/>
    <m/>
    <m/>
    <m/>
    <m/>
    <m/>
    <m/>
    <m/>
    <n v="3411"/>
    <m/>
    <m/>
    <n v="140"/>
    <m/>
    <m/>
    <m/>
    <m/>
    <m/>
    <m/>
    <m/>
    <m/>
    <m/>
    <m/>
    <n v="0"/>
    <n v="0"/>
    <n v="0"/>
    <n v="65"/>
    <n v="40"/>
    <n v="40"/>
    <n v="5"/>
    <n v="0"/>
    <m/>
    <m/>
    <m/>
    <m/>
    <m/>
    <m/>
    <m/>
    <m/>
    <m/>
    <m/>
    <m/>
    <m/>
    <m/>
    <m/>
    <m/>
    <m/>
    <m/>
    <m/>
    <m/>
    <m/>
    <m/>
    <m/>
    <m/>
    <m/>
    <m/>
    <m/>
    <m/>
    <m/>
    <m/>
    <m/>
    <m/>
    <m/>
    <m/>
    <m/>
    <m/>
    <m/>
    <m/>
    <m/>
    <m/>
    <m/>
    <m/>
    <m/>
    <m/>
    <m/>
    <m/>
    <m/>
    <m/>
    <m/>
    <m/>
    <m/>
    <m/>
    <m/>
    <m/>
    <n v="5"/>
    <n v="0"/>
    <m/>
    <m/>
    <n v="161867"/>
    <m/>
    <n v="46"/>
    <m/>
    <m/>
    <m/>
    <m/>
    <m/>
    <m/>
    <m/>
    <m/>
    <m/>
    <m/>
    <m/>
    <m/>
    <m/>
    <m/>
    <m/>
    <m/>
    <m/>
    <m/>
    <m/>
    <m/>
    <m/>
    <m/>
    <m/>
    <m/>
    <m/>
    <m/>
    <m/>
    <m/>
    <n v="2570.1361057630756"/>
    <x v="0"/>
    <s v="Small"/>
  </r>
  <r>
    <s v="Mt. San Jacinto CCD"/>
    <x v="90"/>
    <m/>
    <s v="Multi-College District"/>
    <n v="20080"/>
    <x v="2"/>
    <m/>
    <n v="22996"/>
    <m/>
    <n v="51"/>
    <n v="1"/>
    <m/>
    <m/>
    <m/>
    <m/>
    <m/>
    <m/>
    <n v="30"/>
    <m/>
    <m/>
    <n v="6"/>
    <n v="176"/>
    <n v="0"/>
    <m/>
    <m/>
    <m/>
    <m/>
    <m/>
    <n v="25164"/>
    <m/>
    <m/>
    <n v="0"/>
    <n v="0"/>
    <n v="0"/>
    <n v="0"/>
    <m/>
    <m/>
    <n v="0"/>
    <n v="0"/>
    <m/>
    <n v="25164"/>
    <n v="2000"/>
    <m/>
    <m/>
    <n v="0"/>
    <n v="0"/>
    <n v="0"/>
    <n v="0"/>
    <m/>
    <m/>
    <n v="0"/>
    <n v="0"/>
    <m/>
    <n v="2000"/>
    <n v="8740"/>
    <m/>
    <m/>
    <n v="0"/>
    <n v="0"/>
    <n v="0"/>
    <n v="0"/>
    <m/>
    <m/>
    <n v="0"/>
    <n v="0"/>
    <m/>
    <n v="8740"/>
    <n v="0"/>
    <m/>
    <n v="0"/>
    <n v="0"/>
    <n v="0"/>
    <n v="0"/>
    <m/>
    <m/>
    <n v="0"/>
    <n v="0"/>
    <n v="0"/>
    <m/>
    <m/>
    <m/>
    <m/>
    <m/>
    <m/>
    <m/>
    <m/>
    <m/>
    <m/>
    <m/>
    <m/>
    <m/>
    <m/>
    <m/>
    <m/>
    <m/>
    <m/>
    <m/>
    <m/>
    <m/>
    <m/>
    <m/>
    <m/>
    <n v="18574"/>
    <m/>
    <n v="0"/>
    <n v="0"/>
    <n v="0"/>
    <m/>
    <m/>
    <n v="18181"/>
    <n v="0"/>
    <n v="0"/>
    <n v="36755"/>
    <m/>
    <m/>
    <m/>
    <m/>
    <m/>
    <m/>
    <m/>
    <m/>
    <m/>
    <m/>
    <m/>
    <m/>
    <m/>
    <m/>
    <m/>
    <m/>
    <m/>
    <m/>
    <m/>
    <m/>
    <m/>
    <m/>
    <m/>
    <m/>
    <m/>
    <m/>
    <n v="1714"/>
    <m/>
    <n v="0"/>
    <n v="0"/>
    <n v="0"/>
    <m/>
    <m/>
    <n v="0"/>
    <n v="0"/>
    <n v="1341"/>
    <n v="3055"/>
    <m/>
    <m/>
    <m/>
    <m/>
    <m/>
    <m/>
    <m/>
    <m/>
    <m/>
    <m/>
    <m/>
    <m/>
    <m/>
    <m/>
    <m/>
    <m/>
    <m/>
    <m/>
    <m/>
    <m/>
    <m/>
    <m/>
    <m/>
    <m/>
    <m/>
    <m/>
    <m/>
    <m/>
    <m/>
    <m/>
    <m/>
    <m/>
    <m/>
    <m/>
    <m/>
    <m/>
    <n v="0"/>
    <m/>
    <n v="0"/>
    <n v="0"/>
    <n v="0"/>
    <n v="0"/>
    <m/>
    <m/>
    <n v="0"/>
    <n v="0"/>
    <n v="0"/>
    <n v="33904"/>
    <n v="41810"/>
    <n v="75714"/>
    <s v="Dean or other administrator"/>
    <m/>
    <s v="M.A. (subject other than librarianship)"/>
    <s v="no"/>
    <s v="None"/>
    <m/>
    <m/>
    <m/>
    <m/>
    <m/>
    <n v="841"/>
    <n v="3021"/>
    <n v="17360"/>
    <n v="98"/>
    <m/>
    <n v="17301"/>
    <m/>
    <n v="163"/>
    <n v="2968"/>
    <n v="932"/>
    <m/>
    <m/>
    <n v="27"/>
    <n v="27"/>
    <n v="0"/>
    <n v="193"/>
    <m/>
    <m/>
    <n v="2"/>
    <m/>
    <m/>
    <m/>
    <m/>
    <m/>
    <m/>
    <m/>
    <m/>
    <m/>
    <m/>
    <n v="1.2"/>
    <n v="2.34"/>
    <n v="6.59"/>
    <n v="2.34"/>
    <m/>
    <n v="5"/>
    <n v="4.25"/>
    <n v="7426"/>
    <s v="Estimate"/>
    <n v="8674"/>
    <n v="5823"/>
    <n v="129"/>
    <n v="7481"/>
    <m/>
    <m/>
    <m/>
    <n v="346"/>
    <m/>
    <n v="22453"/>
    <m/>
    <m/>
    <n v="202"/>
    <n v="195"/>
    <n v="0"/>
    <n v="0"/>
    <m/>
    <m/>
    <m/>
    <m/>
    <m/>
    <m/>
    <m/>
    <m/>
    <m/>
    <m/>
    <m/>
    <m/>
    <m/>
    <n v="2949"/>
    <m/>
    <m/>
    <n v="118"/>
    <m/>
    <m/>
    <m/>
    <m/>
    <m/>
    <m/>
    <m/>
    <m/>
    <m/>
    <m/>
    <n v="2"/>
    <n v="3"/>
    <n v="20"/>
    <n v="61"/>
    <n v="48"/>
    <n v="48"/>
    <n v="5"/>
    <n v="0"/>
    <m/>
    <m/>
    <m/>
    <m/>
    <m/>
    <m/>
    <m/>
    <m/>
    <m/>
    <m/>
    <m/>
    <m/>
    <m/>
    <m/>
    <m/>
    <m/>
    <m/>
    <m/>
    <m/>
    <m/>
    <m/>
    <m/>
    <m/>
    <m/>
    <m/>
    <m/>
    <m/>
    <m/>
    <m/>
    <m/>
    <m/>
    <m/>
    <m/>
    <m/>
    <m/>
    <m/>
    <m/>
    <m/>
    <m/>
    <m/>
    <m/>
    <m/>
    <m/>
    <m/>
    <m/>
    <m/>
    <m/>
    <m/>
    <m/>
    <m/>
    <m/>
    <m/>
    <m/>
    <n v="5"/>
    <n v="0"/>
    <m/>
    <m/>
    <n v="175635"/>
    <m/>
    <n v="0"/>
    <m/>
    <m/>
    <m/>
    <m/>
    <m/>
    <m/>
    <m/>
    <m/>
    <m/>
    <m/>
    <m/>
    <m/>
    <m/>
    <m/>
    <m/>
    <m/>
    <m/>
    <m/>
    <m/>
    <m/>
    <m/>
    <m/>
    <m/>
    <m/>
    <m/>
    <m/>
    <m/>
    <m/>
    <n v="0"/>
    <x v="1"/>
    <s v="Small"/>
  </r>
  <r>
    <s v="Siskiyous CCD"/>
    <x v="47"/>
    <s v="181"/>
    <s v="Single College District"/>
    <n v="20080"/>
    <x v="2"/>
    <n v="2409.932190476191"/>
    <n v="11000"/>
    <m/>
    <n v="19"/>
    <n v="2"/>
    <m/>
    <m/>
    <m/>
    <m/>
    <m/>
    <m/>
    <n v="0"/>
    <m/>
    <m/>
    <n v="25"/>
    <n v="145"/>
    <s v="19 + WiFi"/>
    <m/>
    <m/>
    <m/>
    <m/>
    <m/>
    <n v="25920"/>
    <m/>
    <m/>
    <m/>
    <m/>
    <m/>
    <m/>
    <m/>
    <m/>
    <m/>
    <m/>
    <m/>
    <n v="25920"/>
    <n v="3000"/>
    <m/>
    <m/>
    <m/>
    <m/>
    <m/>
    <m/>
    <m/>
    <m/>
    <m/>
    <m/>
    <m/>
    <n v="3000"/>
    <n v="5077"/>
    <m/>
    <m/>
    <m/>
    <m/>
    <m/>
    <m/>
    <m/>
    <m/>
    <m/>
    <m/>
    <m/>
    <n v="5077"/>
    <n v="0"/>
    <m/>
    <m/>
    <m/>
    <m/>
    <m/>
    <m/>
    <m/>
    <m/>
    <m/>
    <n v="0"/>
    <m/>
    <m/>
    <m/>
    <m/>
    <m/>
    <m/>
    <m/>
    <m/>
    <m/>
    <m/>
    <m/>
    <m/>
    <m/>
    <m/>
    <m/>
    <m/>
    <m/>
    <m/>
    <m/>
    <m/>
    <m/>
    <m/>
    <m/>
    <m/>
    <m/>
    <m/>
    <m/>
    <m/>
    <m/>
    <m/>
    <m/>
    <n v="36583"/>
    <m/>
    <m/>
    <n v="36583"/>
    <m/>
    <m/>
    <m/>
    <m/>
    <m/>
    <m/>
    <m/>
    <m/>
    <m/>
    <m/>
    <m/>
    <m/>
    <m/>
    <m/>
    <m/>
    <m/>
    <m/>
    <m/>
    <m/>
    <m/>
    <m/>
    <m/>
    <m/>
    <m/>
    <m/>
    <m/>
    <n v="1350"/>
    <m/>
    <m/>
    <m/>
    <m/>
    <m/>
    <m/>
    <m/>
    <m/>
    <m/>
    <n v="1350"/>
    <m/>
    <m/>
    <m/>
    <m/>
    <m/>
    <m/>
    <m/>
    <m/>
    <m/>
    <m/>
    <m/>
    <m/>
    <m/>
    <m/>
    <m/>
    <m/>
    <m/>
    <m/>
    <m/>
    <m/>
    <m/>
    <m/>
    <m/>
    <m/>
    <m/>
    <m/>
    <m/>
    <m/>
    <m/>
    <m/>
    <m/>
    <m/>
    <m/>
    <m/>
    <m/>
    <m/>
    <m/>
    <m/>
    <m/>
    <m/>
    <m/>
    <m/>
    <m/>
    <m/>
    <m/>
    <m/>
    <n v="0"/>
    <n v="30997"/>
    <n v="40933"/>
    <n v="71930"/>
    <s v="Dean or other administrator"/>
    <m/>
    <m/>
    <s v="yes"/>
    <m/>
    <s v="Release time"/>
    <m/>
    <m/>
    <m/>
    <m/>
    <n v="658"/>
    <n v="8323"/>
    <n v="18970"/>
    <n v="104"/>
    <m/>
    <n v="33836"/>
    <m/>
    <n v="313"/>
    <n v="3485"/>
    <n v="746"/>
    <m/>
    <m/>
    <n v="125"/>
    <n v="171"/>
    <n v="167"/>
    <n v="28"/>
    <m/>
    <m/>
    <n v="1"/>
    <m/>
    <m/>
    <m/>
    <m/>
    <m/>
    <m/>
    <m/>
    <m/>
    <m/>
    <m/>
    <n v="57.8"/>
    <n v="1"/>
    <n v="4.9000000000000004"/>
    <n v="1"/>
    <m/>
    <n v="5"/>
    <n v="3.9"/>
    <n v="1804"/>
    <s v="Actual"/>
    <n v="5823"/>
    <n v="2241"/>
    <n v="3412"/>
    <n v="1579"/>
    <m/>
    <m/>
    <m/>
    <n v="856"/>
    <m/>
    <n v="13911"/>
    <m/>
    <m/>
    <n v="407"/>
    <n v="353"/>
    <n v="408"/>
    <n v="190"/>
    <m/>
    <m/>
    <m/>
    <m/>
    <m/>
    <m/>
    <m/>
    <m/>
    <m/>
    <m/>
    <m/>
    <m/>
    <m/>
    <n v="1402"/>
    <m/>
    <m/>
    <n v="74"/>
    <m/>
    <m/>
    <m/>
    <m/>
    <m/>
    <m/>
    <m/>
    <m/>
    <m/>
    <m/>
    <n v="0"/>
    <n v="0"/>
    <n v="0"/>
    <n v="52"/>
    <n v="32"/>
    <n v="32"/>
    <n v="0"/>
    <n v="3"/>
    <m/>
    <m/>
    <m/>
    <m/>
    <m/>
    <m/>
    <m/>
    <m/>
    <m/>
    <m/>
    <m/>
    <m/>
    <m/>
    <m/>
    <m/>
    <m/>
    <m/>
    <m/>
    <m/>
    <m/>
    <m/>
    <m/>
    <m/>
    <m/>
    <m/>
    <m/>
    <m/>
    <m/>
    <m/>
    <m/>
    <m/>
    <m/>
    <m/>
    <m/>
    <m/>
    <m/>
    <m/>
    <m/>
    <m/>
    <m/>
    <m/>
    <m/>
    <m/>
    <m/>
    <m/>
    <m/>
    <m/>
    <m/>
    <m/>
    <m/>
    <m/>
    <m/>
    <m/>
    <n v="0"/>
    <n v="3"/>
    <m/>
    <m/>
    <n v="67541"/>
    <m/>
    <n v="41"/>
    <m/>
    <m/>
    <m/>
    <m/>
    <m/>
    <m/>
    <m/>
    <m/>
    <m/>
    <m/>
    <m/>
    <m/>
    <m/>
    <m/>
    <m/>
    <m/>
    <m/>
    <m/>
    <m/>
    <m/>
    <m/>
    <m/>
    <m/>
    <m/>
    <m/>
    <m/>
    <m/>
    <m/>
    <n v="2409.932190476191"/>
    <x v="1"/>
    <s v="Small"/>
  </r>
  <r>
    <s v="Desert CCD"/>
    <x v="31"/>
    <s v="931"/>
    <s v="Single College District"/>
    <n v="20080"/>
    <x v="2"/>
    <n v="6997.9984761904734"/>
    <n v="63700"/>
    <m/>
    <n v="44"/>
    <n v="4"/>
    <m/>
    <m/>
    <m/>
    <m/>
    <m/>
    <m/>
    <n v="45"/>
    <m/>
    <m/>
    <n v="24"/>
    <n v="243"/>
    <s v="Unlimited wireless network."/>
    <m/>
    <m/>
    <m/>
    <m/>
    <m/>
    <n v="26887"/>
    <m/>
    <m/>
    <m/>
    <m/>
    <m/>
    <m/>
    <m/>
    <m/>
    <m/>
    <n v="23000"/>
    <m/>
    <n v="49887"/>
    <m/>
    <m/>
    <m/>
    <m/>
    <m/>
    <m/>
    <n v="4000"/>
    <m/>
    <m/>
    <m/>
    <m/>
    <m/>
    <n v="4000"/>
    <n v="18815"/>
    <m/>
    <m/>
    <m/>
    <m/>
    <m/>
    <m/>
    <m/>
    <m/>
    <m/>
    <n v="16305"/>
    <m/>
    <n v="35120"/>
    <m/>
    <m/>
    <m/>
    <m/>
    <m/>
    <m/>
    <m/>
    <m/>
    <m/>
    <m/>
    <n v="0"/>
    <m/>
    <m/>
    <m/>
    <m/>
    <m/>
    <m/>
    <m/>
    <m/>
    <m/>
    <m/>
    <m/>
    <m/>
    <m/>
    <m/>
    <m/>
    <m/>
    <m/>
    <m/>
    <m/>
    <m/>
    <m/>
    <m/>
    <m/>
    <m/>
    <n v="25637"/>
    <m/>
    <m/>
    <m/>
    <m/>
    <m/>
    <m/>
    <n v="32300"/>
    <m/>
    <m/>
    <n v="57937"/>
    <m/>
    <m/>
    <m/>
    <m/>
    <m/>
    <m/>
    <m/>
    <m/>
    <m/>
    <m/>
    <m/>
    <m/>
    <m/>
    <m/>
    <m/>
    <m/>
    <m/>
    <m/>
    <m/>
    <m/>
    <m/>
    <m/>
    <m/>
    <m/>
    <m/>
    <m/>
    <m/>
    <m/>
    <m/>
    <m/>
    <m/>
    <m/>
    <m/>
    <m/>
    <m/>
    <m/>
    <n v="0"/>
    <m/>
    <m/>
    <m/>
    <m/>
    <m/>
    <m/>
    <m/>
    <m/>
    <m/>
    <m/>
    <m/>
    <m/>
    <m/>
    <m/>
    <m/>
    <m/>
    <m/>
    <m/>
    <m/>
    <m/>
    <m/>
    <m/>
    <m/>
    <m/>
    <m/>
    <m/>
    <m/>
    <m/>
    <m/>
    <m/>
    <m/>
    <m/>
    <m/>
    <m/>
    <m/>
    <m/>
    <n v="6770"/>
    <m/>
    <m/>
    <m/>
    <m/>
    <m/>
    <m/>
    <m/>
    <m/>
    <m/>
    <n v="6770"/>
    <n v="85007"/>
    <n v="61937"/>
    <n v="153714"/>
    <s v="Dean or other administrator"/>
    <m/>
    <m/>
    <s v="yes"/>
    <m/>
    <m/>
    <m/>
    <m/>
    <m/>
    <s v="NA"/>
    <n v="1270"/>
    <n v="79"/>
    <n v="19581"/>
    <n v="123"/>
    <m/>
    <n v="53882"/>
    <m/>
    <n v="0"/>
    <n v="2970"/>
    <n v="1356"/>
    <m/>
    <m/>
    <n v="0"/>
    <n v="0"/>
    <n v="84"/>
    <n v="0"/>
    <m/>
    <m/>
    <n v="2"/>
    <m/>
    <m/>
    <m/>
    <m/>
    <m/>
    <m/>
    <m/>
    <m/>
    <m/>
    <m/>
    <n v="0.5"/>
    <n v="2.5"/>
    <n v="5.5"/>
    <n v="2.5"/>
    <m/>
    <n v="3"/>
    <n v="3"/>
    <n v="5931"/>
    <s v="Actual"/>
    <n v="8110"/>
    <n v="1850"/>
    <n v="3582"/>
    <n v="50"/>
    <m/>
    <m/>
    <m/>
    <m/>
    <m/>
    <n v="13592"/>
    <m/>
    <m/>
    <n v="12"/>
    <n v="10"/>
    <n v="30"/>
    <n v="20"/>
    <m/>
    <m/>
    <m/>
    <m/>
    <m/>
    <m/>
    <m/>
    <m/>
    <m/>
    <m/>
    <m/>
    <m/>
    <m/>
    <n v="1583"/>
    <m/>
    <m/>
    <n v="63"/>
    <m/>
    <m/>
    <m/>
    <m/>
    <m/>
    <m/>
    <m/>
    <m/>
    <m/>
    <m/>
    <n v="0"/>
    <n v="0"/>
    <n v="0"/>
    <n v="61"/>
    <n v="45"/>
    <n v="45"/>
    <n v="0"/>
    <n v="0"/>
    <m/>
    <m/>
    <m/>
    <m/>
    <m/>
    <m/>
    <m/>
    <m/>
    <m/>
    <m/>
    <m/>
    <m/>
    <m/>
    <m/>
    <m/>
    <m/>
    <m/>
    <m/>
    <m/>
    <m/>
    <m/>
    <m/>
    <m/>
    <m/>
    <m/>
    <m/>
    <m/>
    <m/>
    <m/>
    <m/>
    <m/>
    <m/>
    <m/>
    <m/>
    <m/>
    <m/>
    <m/>
    <m/>
    <m/>
    <m/>
    <m/>
    <m/>
    <m/>
    <m/>
    <m/>
    <m/>
    <m/>
    <m/>
    <m/>
    <m/>
    <m/>
    <m/>
    <m/>
    <n v="0"/>
    <n v="0"/>
    <m/>
    <m/>
    <m/>
    <m/>
    <m/>
    <m/>
    <m/>
    <m/>
    <m/>
    <m/>
    <m/>
    <m/>
    <m/>
    <m/>
    <m/>
    <m/>
    <m/>
    <m/>
    <m/>
    <m/>
    <m/>
    <m/>
    <m/>
    <m/>
    <m/>
    <m/>
    <m/>
    <m/>
    <m/>
    <m/>
    <m/>
    <m/>
    <m/>
    <n v="2799.1993904761894"/>
    <x v="0"/>
    <s v="Small"/>
  </r>
  <r>
    <s v="Yosemite CCD"/>
    <x v="43"/>
    <s v="592"/>
    <s v="Multi-College District"/>
    <n v="20080"/>
    <x v="2"/>
    <n v="14156.232952380906"/>
    <n v="36873"/>
    <m/>
    <n v="77"/>
    <n v="3"/>
    <m/>
    <m/>
    <m/>
    <m/>
    <m/>
    <m/>
    <n v="27"/>
    <m/>
    <m/>
    <n v="24"/>
    <n v="328"/>
    <n v="12"/>
    <m/>
    <m/>
    <m/>
    <m/>
    <m/>
    <n v="27416"/>
    <m/>
    <m/>
    <n v="0"/>
    <n v="15378"/>
    <n v="0"/>
    <n v="0"/>
    <m/>
    <m/>
    <n v="20000"/>
    <n v="111"/>
    <m/>
    <n v="62905"/>
    <n v="0"/>
    <m/>
    <m/>
    <n v="0"/>
    <n v="5000"/>
    <n v="0"/>
    <n v="0"/>
    <m/>
    <m/>
    <n v="0"/>
    <n v="0"/>
    <m/>
    <n v="5000"/>
    <n v="28810"/>
    <m/>
    <m/>
    <n v="0"/>
    <n v="4805"/>
    <n v="0"/>
    <n v="0"/>
    <m/>
    <m/>
    <n v="0"/>
    <n v="7347"/>
    <m/>
    <n v="40962"/>
    <n v="10510"/>
    <m/>
    <m/>
    <m/>
    <m/>
    <m/>
    <m/>
    <m/>
    <m/>
    <m/>
    <n v="10510"/>
    <m/>
    <m/>
    <m/>
    <m/>
    <m/>
    <m/>
    <m/>
    <m/>
    <m/>
    <m/>
    <m/>
    <m/>
    <m/>
    <m/>
    <m/>
    <m/>
    <m/>
    <m/>
    <m/>
    <m/>
    <m/>
    <m/>
    <m/>
    <m/>
    <n v="2033"/>
    <m/>
    <n v="0"/>
    <n v="9640"/>
    <n v="0"/>
    <m/>
    <m/>
    <n v="34640"/>
    <n v="0"/>
    <n v="0"/>
    <n v="41313"/>
    <m/>
    <m/>
    <m/>
    <m/>
    <m/>
    <m/>
    <m/>
    <m/>
    <m/>
    <m/>
    <m/>
    <m/>
    <m/>
    <m/>
    <m/>
    <m/>
    <m/>
    <m/>
    <m/>
    <m/>
    <m/>
    <m/>
    <m/>
    <m/>
    <m/>
    <m/>
    <m/>
    <m/>
    <m/>
    <m/>
    <m/>
    <m/>
    <m/>
    <m/>
    <m/>
    <m/>
    <m/>
    <m/>
    <m/>
    <m/>
    <m/>
    <m/>
    <m/>
    <m/>
    <m/>
    <m/>
    <m/>
    <m/>
    <m/>
    <m/>
    <m/>
    <m/>
    <m/>
    <m/>
    <m/>
    <m/>
    <m/>
    <m/>
    <m/>
    <m/>
    <m/>
    <m/>
    <m/>
    <m/>
    <m/>
    <m/>
    <m/>
    <m/>
    <m/>
    <m/>
    <m/>
    <m/>
    <m/>
    <m/>
    <m/>
    <m/>
    <m/>
    <m/>
    <m/>
    <m/>
    <m/>
    <m/>
    <m/>
    <m/>
    <n v="114377"/>
    <n v="46313"/>
    <n v="160690"/>
    <s v="Dean or other administrator"/>
    <m/>
    <m/>
    <s v="yes"/>
    <m/>
    <m/>
    <m/>
    <m/>
    <m/>
    <s v="NA"/>
    <n v="1749"/>
    <n v="2714"/>
    <n v="6486"/>
    <n v="171"/>
    <m/>
    <n v="49717"/>
    <m/>
    <m/>
    <m/>
    <n v="1810"/>
    <m/>
    <m/>
    <m/>
    <m/>
    <m/>
    <n v="159"/>
    <m/>
    <m/>
    <n v="10"/>
    <m/>
    <m/>
    <m/>
    <m/>
    <m/>
    <m/>
    <m/>
    <m/>
    <m/>
    <m/>
    <n v="5.7"/>
    <n v="7.55"/>
    <n v="20.3"/>
    <n v="7.55"/>
    <m/>
    <n v="13"/>
    <n v="12.75"/>
    <n v="13032"/>
    <s v="Estimate"/>
    <n v="10052"/>
    <n v="14919"/>
    <n v="13825"/>
    <n v="876"/>
    <m/>
    <m/>
    <m/>
    <n v="1777"/>
    <m/>
    <n v="41449"/>
    <m/>
    <m/>
    <n v="381"/>
    <n v="261"/>
    <n v="288"/>
    <n v="178"/>
    <m/>
    <m/>
    <m/>
    <m/>
    <m/>
    <m/>
    <m/>
    <m/>
    <m/>
    <m/>
    <m/>
    <m/>
    <m/>
    <n v="5632"/>
    <m/>
    <m/>
    <n v="195"/>
    <m/>
    <m/>
    <m/>
    <m/>
    <m/>
    <m/>
    <m/>
    <m/>
    <m/>
    <m/>
    <n v="4"/>
    <n v="9"/>
    <n v="161"/>
    <n v="69"/>
    <n v="20"/>
    <n v="300"/>
    <n v="8"/>
    <n v="0"/>
    <m/>
    <m/>
    <m/>
    <m/>
    <m/>
    <m/>
    <m/>
    <m/>
    <m/>
    <m/>
    <m/>
    <m/>
    <m/>
    <m/>
    <m/>
    <m/>
    <m/>
    <m/>
    <m/>
    <m/>
    <m/>
    <m/>
    <m/>
    <m/>
    <m/>
    <m/>
    <m/>
    <m/>
    <m/>
    <m/>
    <m/>
    <m/>
    <m/>
    <m/>
    <m/>
    <m/>
    <m/>
    <m/>
    <m/>
    <m/>
    <m/>
    <m/>
    <m/>
    <m/>
    <m/>
    <m/>
    <m/>
    <m/>
    <m/>
    <m/>
    <m/>
    <m/>
    <m/>
    <m/>
    <n v="0"/>
    <m/>
    <m/>
    <n v="346897"/>
    <m/>
    <m/>
    <m/>
    <m/>
    <m/>
    <m/>
    <m/>
    <m/>
    <m/>
    <m/>
    <m/>
    <m/>
    <m/>
    <m/>
    <m/>
    <m/>
    <m/>
    <m/>
    <m/>
    <m/>
    <m/>
    <m/>
    <m/>
    <m/>
    <m/>
    <m/>
    <m/>
    <m/>
    <m/>
    <m/>
    <n v="1874.9977420372061"/>
    <x v="2"/>
    <s v="Medium"/>
  </r>
  <r>
    <s v="Barstow CCD"/>
    <x v="71"/>
    <s v="911"/>
    <s v="Single College District"/>
    <n v="20080"/>
    <x v="2"/>
    <n v="2826.985904761892"/>
    <n v="28000"/>
    <m/>
    <n v="23"/>
    <n v="7"/>
    <m/>
    <m/>
    <m/>
    <m/>
    <m/>
    <m/>
    <n v="0"/>
    <m/>
    <m/>
    <n v="35"/>
    <n v="200"/>
    <s v="NA (we have wifi)"/>
    <m/>
    <m/>
    <m/>
    <m/>
    <m/>
    <n v="28062.78"/>
    <m/>
    <m/>
    <m/>
    <m/>
    <m/>
    <m/>
    <m/>
    <m/>
    <m/>
    <m/>
    <m/>
    <n v="28062.78"/>
    <m/>
    <m/>
    <m/>
    <m/>
    <m/>
    <m/>
    <n v="10823.31"/>
    <m/>
    <m/>
    <m/>
    <n v="4963.0600000000004"/>
    <m/>
    <n v="15786.87"/>
    <n v="14317"/>
    <m/>
    <m/>
    <m/>
    <m/>
    <m/>
    <m/>
    <m/>
    <m/>
    <m/>
    <m/>
    <m/>
    <n v="14317"/>
    <n v="3962.22"/>
    <m/>
    <m/>
    <m/>
    <m/>
    <m/>
    <m/>
    <m/>
    <m/>
    <m/>
    <n v="3962.22"/>
    <m/>
    <m/>
    <m/>
    <m/>
    <m/>
    <m/>
    <m/>
    <m/>
    <m/>
    <m/>
    <m/>
    <m/>
    <m/>
    <m/>
    <m/>
    <m/>
    <m/>
    <m/>
    <m/>
    <m/>
    <m/>
    <m/>
    <m/>
    <m/>
    <m/>
    <m/>
    <m/>
    <m/>
    <m/>
    <m/>
    <m/>
    <n v="12747.84"/>
    <m/>
    <m/>
    <n v="12747.84"/>
    <m/>
    <m/>
    <m/>
    <m/>
    <m/>
    <m/>
    <m/>
    <m/>
    <m/>
    <m/>
    <m/>
    <m/>
    <m/>
    <m/>
    <m/>
    <m/>
    <m/>
    <m/>
    <m/>
    <m/>
    <m/>
    <m/>
    <m/>
    <m/>
    <m/>
    <m/>
    <n v="3385.19"/>
    <m/>
    <m/>
    <m/>
    <m/>
    <m/>
    <m/>
    <m/>
    <m/>
    <m/>
    <n v="3385.19"/>
    <m/>
    <m/>
    <m/>
    <m/>
    <m/>
    <m/>
    <m/>
    <m/>
    <m/>
    <m/>
    <m/>
    <m/>
    <m/>
    <m/>
    <m/>
    <m/>
    <m/>
    <m/>
    <m/>
    <m/>
    <m/>
    <m/>
    <m/>
    <m/>
    <m/>
    <m/>
    <m/>
    <m/>
    <m/>
    <m/>
    <m/>
    <m/>
    <m/>
    <m/>
    <m/>
    <m/>
    <n v="36.64"/>
    <m/>
    <m/>
    <m/>
    <m/>
    <m/>
    <m/>
    <m/>
    <m/>
    <m/>
    <n v="36.64"/>
    <n v="46342"/>
    <n v="31919.899999999998"/>
    <n v="78298.539999999994"/>
    <m/>
    <s v="Librarian (Faculty)"/>
    <m/>
    <s v="yes"/>
    <m/>
    <m/>
    <m/>
    <m/>
    <m/>
    <s v="NA (we do not have these positions)"/>
    <n v="588"/>
    <n v="317"/>
    <n v="189"/>
    <n v="164"/>
    <m/>
    <n v="41000"/>
    <m/>
    <n v="7"/>
    <n v="100"/>
    <n v="588"/>
    <m/>
    <m/>
    <n v="13"/>
    <n v="13"/>
    <n v="48"/>
    <n v="7"/>
    <m/>
    <m/>
    <n v="1"/>
    <m/>
    <m/>
    <m/>
    <m/>
    <m/>
    <m/>
    <m/>
    <m/>
    <m/>
    <m/>
    <n v="2"/>
    <n v="1"/>
    <n v="5"/>
    <n v="1"/>
    <m/>
    <n v="5"/>
    <n v="4"/>
    <n v="530"/>
    <s v="Estimate"/>
    <n v="6138"/>
    <n v="2592"/>
    <n v="2700"/>
    <n v="511"/>
    <m/>
    <m/>
    <m/>
    <n v="0"/>
    <m/>
    <n v="11941"/>
    <m/>
    <m/>
    <n v="0"/>
    <n v="0"/>
    <n v="0"/>
    <n v="0"/>
    <m/>
    <m/>
    <m/>
    <m/>
    <m/>
    <m/>
    <m/>
    <m/>
    <m/>
    <m/>
    <m/>
    <m/>
    <m/>
    <n v="528"/>
    <m/>
    <m/>
    <n v="44"/>
    <m/>
    <m/>
    <m/>
    <m/>
    <m/>
    <m/>
    <m/>
    <m/>
    <m/>
    <m/>
    <n v="0"/>
    <n v="0"/>
    <n v="0"/>
    <n v="65"/>
    <n v="32"/>
    <n v="32"/>
    <n v="5"/>
    <n v="0"/>
    <m/>
    <m/>
    <m/>
    <m/>
    <m/>
    <m/>
    <m/>
    <m/>
    <m/>
    <m/>
    <m/>
    <m/>
    <m/>
    <m/>
    <m/>
    <m/>
    <m/>
    <m/>
    <m/>
    <m/>
    <m/>
    <m/>
    <m/>
    <m/>
    <m/>
    <m/>
    <m/>
    <m/>
    <m/>
    <m/>
    <m/>
    <m/>
    <m/>
    <m/>
    <m/>
    <m/>
    <m/>
    <m/>
    <m/>
    <m/>
    <m/>
    <m/>
    <m/>
    <m/>
    <m/>
    <m/>
    <m/>
    <m/>
    <m/>
    <m/>
    <m/>
    <m/>
    <m/>
    <n v="5"/>
    <n v="0"/>
    <m/>
    <m/>
    <n v="47205"/>
    <m/>
    <n v="3"/>
    <m/>
    <m/>
    <m/>
    <m/>
    <m/>
    <m/>
    <m/>
    <m/>
    <m/>
    <m/>
    <m/>
    <m/>
    <m/>
    <m/>
    <m/>
    <m/>
    <m/>
    <m/>
    <m/>
    <m/>
    <m/>
    <m/>
    <m/>
    <m/>
    <m/>
    <m/>
    <m/>
    <m/>
    <n v="2826.985904761892"/>
    <x v="1"/>
    <s v="Small"/>
  </r>
  <r>
    <s v="Sonoma CCD"/>
    <x v="108"/>
    <s v="261"/>
    <s v="Single College District"/>
    <n v="20080"/>
    <x v="2"/>
    <n v="17733.727047618984"/>
    <n v="99000"/>
    <m/>
    <n v="280"/>
    <n v="27"/>
    <m/>
    <m/>
    <m/>
    <m/>
    <m/>
    <m/>
    <n v="30"/>
    <m/>
    <m/>
    <n v="500"/>
    <n v="650"/>
    <n v="250"/>
    <m/>
    <m/>
    <m/>
    <m/>
    <m/>
    <n v="28083"/>
    <m/>
    <m/>
    <n v="178780"/>
    <n v="133816"/>
    <m/>
    <m/>
    <m/>
    <m/>
    <m/>
    <m/>
    <m/>
    <n v="338753"/>
    <n v="5000"/>
    <m/>
    <m/>
    <m/>
    <m/>
    <m/>
    <m/>
    <m/>
    <m/>
    <m/>
    <m/>
    <m/>
    <n v="5000"/>
    <n v="64320"/>
    <m/>
    <m/>
    <m/>
    <m/>
    <m/>
    <m/>
    <m/>
    <m/>
    <m/>
    <m/>
    <m/>
    <n v="64320"/>
    <m/>
    <m/>
    <m/>
    <m/>
    <m/>
    <m/>
    <m/>
    <m/>
    <m/>
    <m/>
    <m/>
    <m/>
    <m/>
    <m/>
    <m/>
    <m/>
    <m/>
    <m/>
    <m/>
    <m/>
    <m/>
    <m/>
    <m/>
    <m/>
    <m/>
    <m/>
    <m/>
    <m/>
    <m/>
    <m/>
    <m/>
    <m/>
    <m/>
    <m/>
    <m/>
    <n v="30334"/>
    <m/>
    <n v="3392"/>
    <n v="14894"/>
    <m/>
    <m/>
    <m/>
    <n v="37037"/>
    <m/>
    <m/>
    <n v="85657"/>
    <m/>
    <m/>
    <m/>
    <m/>
    <m/>
    <m/>
    <m/>
    <m/>
    <m/>
    <m/>
    <m/>
    <m/>
    <m/>
    <m/>
    <m/>
    <m/>
    <m/>
    <m/>
    <m/>
    <m/>
    <m/>
    <m/>
    <m/>
    <m/>
    <m/>
    <m/>
    <n v="48312"/>
    <m/>
    <m/>
    <n v="8890"/>
    <m/>
    <m/>
    <m/>
    <m/>
    <m/>
    <m/>
    <n v="57202"/>
    <m/>
    <m/>
    <m/>
    <m/>
    <m/>
    <m/>
    <m/>
    <m/>
    <m/>
    <m/>
    <m/>
    <m/>
    <m/>
    <m/>
    <m/>
    <m/>
    <m/>
    <m/>
    <m/>
    <m/>
    <m/>
    <m/>
    <m/>
    <m/>
    <m/>
    <m/>
    <m/>
    <m/>
    <m/>
    <m/>
    <m/>
    <m/>
    <m/>
    <m/>
    <m/>
    <m/>
    <m/>
    <m/>
    <m/>
    <m/>
    <m/>
    <m/>
    <m/>
    <m/>
    <m/>
    <m/>
    <m/>
    <n v="403073"/>
    <n v="147859"/>
    <n v="550932"/>
    <s v="Dean or other administrator"/>
    <m/>
    <m/>
    <s v="yes"/>
    <m/>
    <s v="Release time"/>
    <m/>
    <m/>
    <m/>
    <m/>
    <n v="6269"/>
    <m/>
    <n v="2622"/>
    <n v="609"/>
    <m/>
    <n v="149204"/>
    <m/>
    <m/>
    <n v="2622"/>
    <n v="6832"/>
    <m/>
    <m/>
    <m/>
    <m/>
    <m/>
    <m/>
    <m/>
    <m/>
    <n v="19"/>
    <m/>
    <m/>
    <m/>
    <m/>
    <m/>
    <m/>
    <m/>
    <m/>
    <m/>
    <m/>
    <n v="6.7"/>
    <n v="10"/>
    <n v="24"/>
    <n v="10"/>
    <m/>
    <n v="15"/>
    <n v="14"/>
    <n v="15000"/>
    <s v="Estimate"/>
    <n v="26808"/>
    <n v="20034"/>
    <n v="21708"/>
    <m/>
    <m/>
    <m/>
    <m/>
    <n v="11497"/>
    <m/>
    <m/>
    <m/>
    <m/>
    <n v="474"/>
    <n v="466"/>
    <n v="652"/>
    <n v="402"/>
    <m/>
    <m/>
    <m/>
    <m/>
    <m/>
    <m/>
    <m/>
    <m/>
    <m/>
    <m/>
    <m/>
    <m/>
    <m/>
    <n v="930"/>
    <m/>
    <m/>
    <n v="31"/>
    <m/>
    <m/>
    <m/>
    <m/>
    <m/>
    <m/>
    <m/>
    <m/>
    <m/>
    <m/>
    <n v="2"/>
    <n v="45"/>
    <n v="1367"/>
    <n v="75"/>
    <n v="34"/>
    <n v="34"/>
    <n v="5"/>
    <n v="5"/>
    <m/>
    <m/>
    <m/>
    <m/>
    <m/>
    <m/>
    <m/>
    <m/>
    <m/>
    <m/>
    <m/>
    <m/>
    <m/>
    <m/>
    <m/>
    <m/>
    <m/>
    <m/>
    <m/>
    <m/>
    <m/>
    <m/>
    <m/>
    <m/>
    <m/>
    <m/>
    <m/>
    <m/>
    <m/>
    <m/>
    <m/>
    <m/>
    <m/>
    <m/>
    <m/>
    <m/>
    <m/>
    <m/>
    <m/>
    <m/>
    <m/>
    <m/>
    <m/>
    <m/>
    <m/>
    <m/>
    <m/>
    <m/>
    <m/>
    <m/>
    <m/>
    <m/>
    <m/>
    <n v="5"/>
    <n v="5"/>
    <m/>
    <m/>
    <n v="619195"/>
    <m/>
    <m/>
    <m/>
    <m/>
    <m/>
    <m/>
    <m/>
    <m/>
    <m/>
    <m/>
    <m/>
    <m/>
    <m/>
    <m/>
    <m/>
    <m/>
    <m/>
    <m/>
    <m/>
    <m/>
    <m/>
    <m/>
    <m/>
    <m/>
    <m/>
    <m/>
    <m/>
    <m/>
    <m/>
    <m/>
    <n v="1773.3727047618984"/>
    <x v="2"/>
    <s v="Medium"/>
  </r>
  <r>
    <s v="Grossmont CCD"/>
    <x v="46"/>
    <s v="021"/>
    <s v="Multi-College District"/>
    <n v="20080"/>
    <x v="2"/>
    <n v="4913.0706666666756"/>
    <n v="21125"/>
    <m/>
    <n v="46"/>
    <n v="2"/>
    <m/>
    <m/>
    <m/>
    <m/>
    <m/>
    <m/>
    <n v="32"/>
    <m/>
    <m/>
    <n v="12"/>
    <n v="300"/>
    <m/>
    <m/>
    <m/>
    <m/>
    <m/>
    <m/>
    <n v="28100"/>
    <m/>
    <m/>
    <n v="0"/>
    <n v="0"/>
    <n v="0"/>
    <n v="0"/>
    <m/>
    <m/>
    <n v="0"/>
    <n v="0"/>
    <m/>
    <n v="28100"/>
    <n v="0"/>
    <m/>
    <m/>
    <n v="0"/>
    <n v="0"/>
    <n v="0"/>
    <n v="2400"/>
    <m/>
    <m/>
    <n v="0"/>
    <n v="0"/>
    <m/>
    <n v="2400"/>
    <n v="14368"/>
    <m/>
    <m/>
    <n v="0"/>
    <n v="0"/>
    <n v="0"/>
    <n v="0"/>
    <m/>
    <m/>
    <n v="0"/>
    <n v="0"/>
    <m/>
    <n v="14368"/>
    <n v="0"/>
    <m/>
    <n v="0"/>
    <n v="0"/>
    <n v="0"/>
    <n v="0"/>
    <m/>
    <m/>
    <n v="0"/>
    <n v="0"/>
    <n v="0"/>
    <m/>
    <m/>
    <m/>
    <m/>
    <m/>
    <m/>
    <m/>
    <m/>
    <m/>
    <m/>
    <m/>
    <m/>
    <m/>
    <m/>
    <m/>
    <m/>
    <m/>
    <m/>
    <m/>
    <m/>
    <m/>
    <m/>
    <m/>
    <m/>
    <n v="0"/>
    <m/>
    <n v="0"/>
    <n v="0"/>
    <n v="0"/>
    <m/>
    <m/>
    <n v="48496"/>
    <n v="0"/>
    <n v="0"/>
    <n v="48496"/>
    <m/>
    <m/>
    <m/>
    <m/>
    <m/>
    <m/>
    <m/>
    <m/>
    <m/>
    <m/>
    <m/>
    <m/>
    <m/>
    <m/>
    <m/>
    <m/>
    <m/>
    <m/>
    <m/>
    <m/>
    <m/>
    <m/>
    <m/>
    <m/>
    <m/>
    <m/>
    <n v="3427"/>
    <m/>
    <n v="0"/>
    <n v="0"/>
    <n v="0"/>
    <m/>
    <m/>
    <n v="0"/>
    <n v="0"/>
    <n v="0"/>
    <n v="3427"/>
    <m/>
    <m/>
    <m/>
    <m/>
    <m/>
    <m/>
    <m/>
    <m/>
    <m/>
    <m/>
    <m/>
    <m/>
    <m/>
    <m/>
    <m/>
    <m/>
    <m/>
    <m/>
    <m/>
    <m/>
    <m/>
    <m/>
    <m/>
    <m/>
    <m/>
    <m/>
    <m/>
    <m/>
    <m/>
    <m/>
    <m/>
    <m/>
    <m/>
    <m/>
    <m/>
    <m/>
    <n v="0"/>
    <m/>
    <n v="0"/>
    <n v="0"/>
    <n v="0"/>
    <n v="0"/>
    <m/>
    <m/>
    <n v="0"/>
    <n v="0"/>
    <n v="0"/>
    <n v="42468"/>
    <n v="54323"/>
    <n v="96791"/>
    <s v="Dean or other administrator"/>
    <m/>
    <s v="M.A. (subject other than librarianship)"/>
    <s v="no"/>
    <m/>
    <s v="Release time"/>
    <m/>
    <m/>
    <m/>
    <m/>
    <n v="975"/>
    <n v="1860"/>
    <n v="19745"/>
    <n v="87"/>
    <m/>
    <n v="39871"/>
    <m/>
    <n v="143"/>
    <n v="2988"/>
    <n v="1092"/>
    <m/>
    <m/>
    <n v="189"/>
    <n v="203"/>
    <n v="712"/>
    <n v="153"/>
    <m/>
    <m/>
    <n v="3"/>
    <m/>
    <m/>
    <m/>
    <m/>
    <m/>
    <m/>
    <m/>
    <m/>
    <m/>
    <m/>
    <n v="2"/>
    <n v="0.75"/>
    <n v="5.75"/>
    <n v="0.75"/>
    <m/>
    <n v="5"/>
    <n v="5"/>
    <n v="2017"/>
    <s v="Estimate"/>
    <n v="5491"/>
    <n v="5503"/>
    <n v="21964"/>
    <n v="1506"/>
    <m/>
    <m/>
    <m/>
    <n v="1538"/>
    <m/>
    <n v="14038"/>
    <m/>
    <m/>
    <n v="302"/>
    <n v="258"/>
    <n v="357"/>
    <n v="281"/>
    <m/>
    <m/>
    <m/>
    <m/>
    <m/>
    <m/>
    <m/>
    <m/>
    <m/>
    <m/>
    <m/>
    <m/>
    <m/>
    <n v="1900"/>
    <m/>
    <m/>
    <n v="67"/>
    <m/>
    <m/>
    <m/>
    <m/>
    <m/>
    <m/>
    <m/>
    <m/>
    <m/>
    <m/>
    <n v="2"/>
    <n v="2"/>
    <n v="14"/>
    <n v="60"/>
    <n v="46"/>
    <n v="46"/>
    <n v="6"/>
    <n v="0"/>
    <m/>
    <m/>
    <m/>
    <m/>
    <m/>
    <m/>
    <m/>
    <m/>
    <m/>
    <m/>
    <m/>
    <m/>
    <m/>
    <m/>
    <m/>
    <m/>
    <m/>
    <m/>
    <m/>
    <m/>
    <m/>
    <m/>
    <m/>
    <m/>
    <m/>
    <m/>
    <m/>
    <m/>
    <m/>
    <m/>
    <m/>
    <m/>
    <m/>
    <m/>
    <m/>
    <m/>
    <m/>
    <m/>
    <m/>
    <m/>
    <m/>
    <m/>
    <m/>
    <m/>
    <m/>
    <m/>
    <m/>
    <m/>
    <m/>
    <m/>
    <m/>
    <m/>
    <m/>
    <n v="6"/>
    <n v="0"/>
    <m/>
    <m/>
    <n v="96305"/>
    <m/>
    <n v="15"/>
    <m/>
    <m/>
    <m/>
    <m/>
    <m/>
    <m/>
    <m/>
    <m/>
    <m/>
    <m/>
    <m/>
    <m/>
    <m/>
    <m/>
    <m/>
    <m/>
    <m/>
    <m/>
    <m/>
    <m/>
    <m/>
    <m/>
    <m/>
    <m/>
    <m/>
    <m/>
    <m/>
    <m/>
    <n v="6550.7608888889008"/>
    <x v="1"/>
    <s v="Small"/>
  </r>
  <r>
    <s v="San Bernardino CCD"/>
    <x v="77"/>
    <s v="981"/>
    <s v="Multi-College District"/>
    <n v="20080"/>
    <x v="2"/>
    <n v="4281.379999999991"/>
    <n v="20000"/>
    <m/>
    <n v="100"/>
    <n v="12"/>
    <m/>
    <m/>
    <m/>
    <m/>
    <m/>
    <m/>
    <n v="36"/>
    <m/>
    <m/>
    <n v="60"/>
    <n v="220"/>
    <n v="60"/>
    <m/>
    <m/>
    <m/>
    <m/>
    <m/>
    <n v="28654"/>
    <m/>
    <m/>
    <n v="0"/>
    <n v="0"/>
    <n v="0"/>
    <n v="0"/>
    <m/>
    <m/>
    <n v="0"/>
    <n v="0"/>
    <m/>
    <n v="28654"/>
    <n v="0"/>
    <m/>
    <m/>
    <n v="0"/>
    <n v="0"/>
    <n v="0"/>
    <n v="0"/>
    <m/>
    <m/>
    <n v="0"/>
    <n v="0"/>
    <m/>
    <n v="0"/>
    <n v="40050"/>
    <m/>
    <m/>
    <n v="0"/>
    <n v="0"/>
    <n v="0"/>
    <n v="0"/>
    <m/>
    <m/>
    <n v="0"/>
    <n v="0"/>
    <m/>
    <n v="40050"/>
    <n v="1245"/>
    <m/>
    <n v="0"/>
    <n v="0"/>
    <n v="0"/>
    <n v="6592"/>
    <m/>
    <m/>
    <n v="0"/>
    <n v="0"/>
    <n v="7837"/>
    <m/>
    <m/>
    <m/>
    <m/>
    <m/>
    <m/>
    <m/>
    <m/>
    <m/>
    <m/>
    <m/>
    <m/>
    <m/>
    <m/>
    <m/>
    <m/>
    <m/>
    <m/>
    <m/>
    <m/>
    <m/>
    <m/>
    <m/>
    <m/>
    <n v="0"/>
    <m/>
    <n v="0"/>
    <n v="0"/>
    <n v="0"/>
    <m/>
    <m/>
    <n v="22703"/>
    <n v="0"/>
    <n v="0"/>
    <n v="22703"/>
    <m/>
    <m/>
    <m/>
    <m/>
    <m/>
    <m/>
    <m/>
    <m/>
    <m/>
    <m/>
    <m/>
    <m/>
    <m/>
    <m/>
    <m/>
    <m/>
    <m/>
    <m/>
    <m/>
    <m/>
    <m/>
    <m/>
    <m/>
    <m/>
    <m/>
    <m/>
    <n v="150"/>
    <m/>
    <n v="0"/>
    <n v="0"/>
    <n v="0"/>
    <m/>
    <m/>
    <n v="0"/>
    <n v="0"/>
    <n v="0"/>
    <n v="150"/>
    <m/>
    <m/>
    <m/>
    <m/>
    <m/>
    <m/>
    <m/>
    <m/>
    <m/>
    <m/>
    <m/>
    <m/>
    <m/>
    <m/>
    <m/>
    <m/>
    <m/>
    <m/>
    <m/>
    <m/>
    <m/>
    <m/>
    <m/>
    <m/>
    <m/>
    <m/>
    <m/>
    <m/>
    <m/>
    <m/>
    <m/>
    <m/>
    <m/>
    <m/>
    <m/>
    <m/>
    <m/>
    <m/>
    <m/>
    <m/>
    <m/>
    <m/>
    <m/>
    <m/>
    <m/>
    <m/>
    <m/>
    <n v="76541"/>
    <n v="22853"/>
    <n v="99394"/>
    <m/>
    <s v="Library Coordinator"/>
    <m/>
    <s v="yes"/>
    <m/>
    <m/>
    <s v="Stipend"/>
    <m/>
    <m/>
    <m/>
    <n v="1672"/>
    <m/>
    <n v="0"/>
    <m/>
    <m/>
    <n v="57139"/>
    <m/>
    <n v="0"/>
    <n v="0"/>
    <n v="1759"/>
    <m/>
    <m/>
    <n v="0"/>
    <n v="0"/>
    <n v="27"/>
    <n v="0"/>
    <m/>
    <m/>
    <n v="3"/>
    <m/>
    <m/>
    <m/>
    <m/>
    <m/>
    <m/>
    <m/>
    <m/>
    <m/>
    <m/>
    <n v="2"/>
    <n v="0"/>
    <n v="3"/>
    <n v="0"/>
    <m/>
    <n v="3"/>
    <n v="3"/>
    <m/>
    <s v="Estimate"/>
    <n v="2705"/>
    <n v="4592"/>
    <m/>
    <n v="238"/>
    <m/>
    <m/>
    <m/>
    <n v="12"/>
    <m/>
    <n v="7551"/>
    <m/>
    <m/>
    <m/>
    <m/>
    <m/>
    <m/>
    <m/>
    <m/>
    <m/>
    <m/>
    <m/>
    <m/>
    <m/>
    <m/>
    <m/>
    <m/>
    <m/>
    <m/>
    <m/>
    <n v="1885"/>
    <m/>
    <m/>
    <n v="102"/>
    <m/>
    <m/>
    <m/>
    <m/>
    <m/>
    <m/>
    <m/>
    <m/>
    <m/>
    <m/>
    <n v="1"/>
    <n v="1"/>
    <m/>
    <n v="35"/>
    <n v="35"/>
    <n v="35"/>
    <n v="4"/>
    <n v="0"/>
    <m/>
    <m/>
    <m/>
    <m/>
    <m/>
    <m/>
    <m/>
    <m/>
    <m/>
    <m/>
    <m/>
    <m/>
    <m/>
    <m/>
    <m/>
    <m/>
    <m/>
    <m/>
    <m/>
    <m/>
    <m/>
    <m/>
    <m/>
    <m/>
    <m/>
    <m/>
    <m/>
    <m/>
    <m/>
    <m/>
    <m/>
    <m/>
    <m/>
    <m/>
    <m/>
    <m/>
    <m/>
    <m/>
    <m/>
    <m/>
    <m/>
    <m/>
    <m/>
    <m/>
    <m/>
    <m/>
    <m/>
    <m/>
    <m/>
    <m/>
    <m/>
    <m/>
    <m/>
    <n v="4"/>
    <n v="0"/>
    <m/>
    <m/>
    <m/>
    <m/>
    <n v="4"/>
    <m/>
    <m/>
    <m/>
    <m/>
    <m/>
    <m/>
    <m/>
    <m/>
    <m/>
    <m/>
    <m/>
    <m/>
    <m/>
    <m/>
    <m/>
    <m/>
    <m/>
    <m/>
    <m/>
    <m/>
    <m/>
    <m/>
    <m/>
    <m/>
    <m/>
    <m/>
    <m/>
    <m/>
    <e v="#DIV/0!"/>
    <x v="1"/>
    <s v="Small"/>
  </r>
  <r>
    <s v="Los Angeles CCD"/>
    <x v="86"/>
    <s v="746"/>
    <s v="Multi-College District"/>
    <n v="20080"/>
    <x v="2"/>
    <n v="11274.083619047624"/>
    <n v="23940"/>
    <m/>
    <n v="12"/>
    <n v="13"/>
    <m/>
    <m/>
    <m/>
    <m/>
    <m/>
    <m/>
    <n v="0"/>
    <m/>
    <m/>
    <n v="52"/>
    <n v="273"/>
    <n v="0"/>
    <m/>
    <m/>
    <m/>
    <m/>
    <m/>
    <n v="29228"/>
    <m/>
    <m/>
    <n v="0"/>
    <n v="0"/>
    <n v="0"/>
    <n v="0"/>
    <m/>
    <m/>
    <n v="0"/>
    <n v="0"/>
    <m/>
    <n v="29228"/>
    <n v="0"/>
    <m/>
    <m/>
    <n v="0"/>
    <n v="0"/>
    <n v="0"/>
    <n v="0"/>
    <m/>
    <m/>
    <n v="0"/>
    <n v="0"/>
    <m/>
    <n v="0"/>
    <n v="27440"/>
    <m/>
    <m/>
    <n v="0"/>
    <n v="0"/>
    <n v="0"/>
    <n v="0"/>
    <m/>
    <m/>
    <n v="0"/>
    <n v="0"/>
    <m/>
    <n v="27440"/>
    <n v="0"/>
    <m/>
    <n v="0"/>
    <n v="0"/>
    <n v="0"/>
    <n v="0"/>
    <m/>
    <m/>
    <n v="0"/>
    <n v="0"/>
    <n v="0"/>
    <m/>
    <m/>
    <m/>
    <m/>
    <m/>
    <m/>
    <m/>
    <m/>
    <m/>
    <m/>
    <m/>
    <m/>
    <m/>
    <m/>
    <m/>
    <m/>
    <m/>
    <m/>
    <m/>
    <m/>
    <m/>
    <m/>
    <m/>
    <m/>
    <n v="0"/>
    <m/>
    <n v="0"/>
    <n v="0"/>
    <n v="0"/>
    <m/>
    <m/>
    <n v="36036"/>
    <n v="0"/>
    <n v="0"/>
    <n v="36036"/>
    <m/>
    <m/>
    <m/>
    <m/>
    <m/>
    <m/>
    <m/>
    <m/>
    <m/>
    <m/>
    <m/>
    <m/>
    <m/>
    <m/>
    <m/>
    <m/>
    <m/>
    <m/>
    <m/>
    <m/>
    <m/>
    <m/>
    <m/>
    <m/>
    <m/>
    <m/>
    <n v="0"/>
    <m/>
    <n v="0"/>
    <n v="0"/>
    <n v="0"/>
    <m/>
    <m/>
    <n v="0"/>
    <n v="0"/>
    <n v="0"/>
    <n v="0"/>
    <m/>
    <m/>
    <m/>
    <m/>
    <m/>
    <m/>
    <m/>
    <m/>
    <m/>
    <m/>
    <m/>
    <m/>
    <m/>
    <m/>
    <m/>
    <m/>
    <m/>
    <m/>
    <m/>
    <m/>
    <m/>
    <m/>
    <m/>
    <m/>
    <m/>
    <m/>
    <m/>
    <m/>
    <m/>
    <m/>
    <m/>
    <m/>
    <m/>
    <m/>
    <m/>
    <m/>
    <n v="0"/>
    <m/>
    <n v="0"/>
    <n v="0"/>
    <n v="0"/>
    <n v="0"/>
    <m/>
    <m/>
    <n v="0"/>
    <n v="0"/>
    <n v="0"/>
    <n v="56668"/>
    <n v="36036"/>
    <n v="92704"/>
    <s v="Department chair (Faculty position)"/>
    <m/>
    <s v="Unknown"/>
    <s v="no"/>
    <m/>
    <m/>
    <m/>
    <m/>
    <m/>
    <s v="Release time is not given to all chairs"/>
    <n v="623"/>
    <n v="663"/>
    <n v="2613"/>
    <n v="238"/>
    <m/>
    <n v="81909"/>
    <m/>
    <n v="2"/>
    <n v="0"/>
    <n v="1041"/>
    <m/>
    <m/>
    <n v="265"/>
    <n v="265"/>
    <n v="116"/>
    <n v="0"/>
    <m/>
    <m/>
    <n v="7"/>
    <m/>
    <m/>
    <m/>
    <m/>
    <m/>
    <m/>
    <m/>
    <m/>
    <m/>
    <m/>
    <n v="0"/>
    <n v="5.5"/>
    <n v="6.5"/>
    <n v="5.5"/>
    <m/>
    <n v="4"/>
    <n v="1"/>
    <n v="1129"/>
    <s v="Estimate"/>
    <n v="3300"/>
    <n v="4522"/>
    <n v="4511"/>
    <n v="0"/>
    <m/>
    <m/>
    <m/>
    <n v="0"/>
    <m/>
    <n v="12333"/>
    <m/>
    <m/>
    <n v="101"/>
    <n v="100"/>
    <n v="100"/>
    <n v="100"/>
    <m/>
    <m/>
    <m/>
    <m/>
    <m/>
    <m/>
    <m/>
    <m/>
    <m/>
    <m/>
    <m/>
    <m/>
    <m/>
    <n v="962"/>
    <m/>
    <m/>
    <n v="35"/>
    <m/>
    <m/>
    <m/>
    <m/>
    <m/>
    <m/>
    <m/>
    <m/>
    <m/>
    <m/>
    <n v="0"/>
    <n v="0"/>
    <n v="0"/>
    <n v="55"/>
    <n v="24"/>
    <n v="24"/>
    <n v="0"/>
    <n v="0"/>
    <m/>
    <m/>
    <m/>
    <m/>
    <m/>
    <m/>
    <m/>
    <m/>
    <m/>
    <m/>
    <m/>
    <m/>
    <m/>
    <m/>
    <m/>
    <m/>
    <m/>
    <m/>
    <m/>
    <m/>
    <m/>
    <m/>
    <m/>
    <m/>
    <m/>
    <m/>
    <m/>
    <m/>
    <m/>
    <m/>
    <m/>
    <m/>
    <m/>
    <m/>
    <m/>
    <m/>
    <m/>
    <m/>
    <m/>
    <m/>
    <m/>
    <m/>
    <m/>
    <m/>
    <m/>
    <m/>
    <m/>
    <m/>
    <m/>
    <m/>
    <m/>
    <m/>
    <m/>
    <n v="0"/>
    <n v="0"/>
    <m/>
    <m/>
    <m/>
    <m/>
    <n v="0"/>
    <m/>
    <m/>
    <m/>
    <m/>
    <m/>
    <m/>
    <m/>
    <m/>
    <m/>
    <m/>
    <m/>
    <m/>
    <m/>
    <m/>
    <m/>
    <m/>
    <m/>
    <m/>
    <m/>
    <m/>
    <m/>
    <m/>
    <m/>
    <m/>
    <m/>
    <m/>
    <m/>
    <m/>
    <n v="2049.8333852813862"/>
    <x v="0"/>
    <s v="Medium"/>
  </r>
  <r>
    <s v="Coast CCD"/>
    <x v="57"/>
    <s v="832"/>
    <s v="Multi-College District"/>
    <n v="20080"/>
    <x v="2"/>
    <n v="11123.192761904791"/>
    <n v="25641"/>
    <m/>
    <n v="106"/>
    <n v="2"/>
    <m/>
    <m/>
    <m/>
    <m/>
    <m/>
    <m/>
    <n v="70"/>
    <m/>
    <m/>
    <n v="34"/>
    <n v="408"/>
    <m/>
    <m/>
    <m/>
    <m/>
    <m/>
    <m/>
    <n v="29880"/>
    <m/>
    <m/>
    <m/>
    <m/>
    <m/>
    <m/>
    <m/>
    <m/>
    <m/>
    <m/>
    <m/>
    <n v="29880"/>
    <m/>
    <m/>
    <m/>
    <m/>
    <m/>
    <m/>
    <m/>
    <m/>
    <m/>
    <m/>
    <m/>
    <m/>
    <n v="0"/>
    <n v="8568"/>
    <m/>
    <m/>
    <m/>
    <m/>
    <m/>
    <m/>
    <m/>
    <m/>
    <m/>
    <m/>
    <m/>
    <n v="8568"/>
    <m/>
    <m/>
    <m/>
    <m/>
    <m/>
    <m/>
    <m/>
    <m/>
    <m/>
    <m/>
    <n v="0"/>
    <m/>
    <m/>
    <m/>
    <m/>
    <m/>
    <m/>
    <m/>
    <m/>
    <m/>
    <m/>
    <m/>
    <m/>
    <m/>
    <m/>
    <m/>
    <m/>
    <m/>
    <m/>
    <m/>
    <m/>
    <m/>
    <m/>
    <m/>
    <m/>
    <n v="22365"/>
    <m/>
    <m/>
    <m/>
    <m/>
    <m/>
    <m/>
    <n v="34805"/>
    <m/>
    <m/>
    <n v="57170"/>
    <m/>
    <m/>
    <m/>
    <m/>
    <m/>
    <m/>
    <m/>
    <m/>
    <m/>
    <m/>
    <m/>
    <m/>
    <m/>
    <m/>
    <m/>
    <m/>
    <m/>
    <m/>
    <m/>
    <m/>
    <m/>
    <m/>
    <m/>
    <m/>
    <m/>
    <m/>
    <m/>
    <m/>
    <m/>
    <m/>
    <m/>
    <m/>
    <m/>
    <m/>
    <m/>
    <m/>
    <m/>
    <m/>
    <m/>
    <m/>
    <m/>
    <m/>
    <m/>
    <m/>
    <m/>
    <m/>
    <m/>
    <m/>
    <m/>
    <m/>
    <m/>
    <m/>
    <m/>
    <m/>
    <m/>
    <m/>
    <m/>
    <m/>
    <m/>
    <m/>
    <m/>
    <m/>
    <m/>
    <m/>
    <m/>
    <m/>
    <m/>
    <m/>
    <m/>
    <m/>
    <m/>
    <m/>
    <m/>
    <n v="28069"/>
    <m/>
    <m/>
    <m/>
    <m/>
    <m/>
    <m/>
    <m/>
    <m/>
    <m/>
    <n v="28069"/>
    <n v="38448"/>
    <n v="57170"/>
    <n v="123687"/>
    <s v="Department chair (Faculty position)"/>
    <m/>
    <s v="M.A. (subject other than librarianship)"/>
    <s v="yes"/>
    <m/>
    <s v="Release time"/>
    <s v="Stipend"/>
    <m/>
    <m/>
    <s v="Release time and stipend combination"/>
    <n v="701"/>
    <n v="1106"/>
    <n v="0"/>
    <n v="55"/>
    <m/>
    <n v="40373"/>
    <m/>
    <n v="221"/>
    <n v="0"/>
    <n v="737"/>
    <m/>
    <m/>
    <n v="67"/>
    <n v="71"/>
    <n v="0"/>
    <n v="227"/>
    <m/>
    <m/>
    <n v="12"/>
    <m/>
    <m/>
    <m/>
    <m/>
    <m/>
    <m/>
    <m/>
    <m/>
    <m/>
    <m/>
    <n v="4"/>
    <n v="7"/>
    <n v="12"/>
    <n v="7"/>
    <m/>
    <n v="5"/>
    <n v="5"/>
    <n v="9717"/>
    <s v="Actual"/>
    <n v="5044"/>
    <n v="8910"/>
    <n v="4355"/>
    <n v="1252"/>
    <m/>
    <m/>
    <m/>
    <n v="0"/>
    <m/>
    <n v="19561"/>
    <m/>
    <m/>
    <n v="35"/>
    <n v="27"/>
    <n v="108"/>
    <n v="55"/>
    <m/>
    <m/>
    <m/>
    <m/>
    <m/>
    <m/>
    <m/>
    <m/>
    <m/>
    <m/>
    <m/>
    <m/>
    <m/>
    <n v="5867"/>
    <m/>
    <m/>
    <n v="163"/>
    <m/>
    <m/>
    <m/>
    <m/>
    <m/>
    <m/>
    <m/>
    <m/>
    <m/>
    <m/>
    <n v="2"/>
    <n v="3"/>
    <n v="104"/>
    <n v="59"/>
    <n v="36"/>
    <n v="36"/>
    <n v="0"/>
    <n v="0"/>
    <m/>
    <m/>
    <m/>
    <m/>
    <m/>
    <m/>
    <m/>
    <m/>
    <m/>
    <m/>
    <m/>
    <m/>
    <m/>
    <m/>
    <m/>
    <m/>
    <m/>
    <m/>
    <m/>
    <m/>
    <m/>
    <m/>
    <m/>
    <m/>
    <m/>
    <m/>
    <m/>
    <m/>
    <m/>
    <m/>
    <m/>
    <m/>
    <m/>
    <m/>
    <m/>
    <m/>
    <m/>
    <m/>
    <m/>
    <m/>
    <m/>
    <m/>
    <m/>
    <m/>
    <m/>
    <m/>
    <m/>
    <m/>
    <m/>
    <m/>
    <m/>
    <m/>
    <m/>
    <n v="0"/>
    <n v="0"/>
    <m/>
    <m/>
    <n v="221954"/>
    <m/>
    <n v="2"/>
    <m/>
    <m/>
    <m/>
    <m/>
    <m/>
    <m/>
    <m/>
    <m/>
    <m/>
    <m/>
    <m/>
    <m/>
    <m/>
    <m/>
    <m/>
    <m/>
    <m/>
    <m/>
    <m/>
    <m/>
    <m/>
    <m/>
    <m/>
    <m/>
    <m/>
    <m/>
    <m/>
    <m/>
    <n v="1589.0275374149701"/>
    <x v="0"/>
    <s v="Medium"/>
  </r>
  <r>
    <s v="Cabrillo CCD"/>
    <x v="23"/>
    <s v="411"/>
    <s v="Single College District"/>
    <n v="20080"/>
    <x v="2"/>
    <n v="11719.623809523922"/>
    <n v="44748"/>
    <m/>
    <n v="63"/>
    <n v="13"/>
    <m/>
    <m/>
    <m/>
    <m/>
    <m/>
    <m/>
    <n v="25"/>
    <m/>
    <m/>
    <n v="220"/>
    <n v="480"/>
    <n v="29"/>
    <m/>
    <m/>
    <m/>
    <m/>
    <m/>
    <n v="32000"/>
    <m/>
    <m/>
    <m/>
    <m/>
    <m/>
    <m/>
    <m/>
    <m/>
    <m/>
    <m/>
    <m/>
    <n v="32000"/>
    <m/>
    <m/>
    <m/>
    <m/>
    <m/>
    <m/>
    <n v="4100"/>
    <m/>
    <m/>
    <m/>
    <m/>
    <m/>
    <n v="4100"/>
    <n v="35000"/>
    <m/>
    <m/>
    <m/>
    <m/>
    <m/>
    <m/>
    <m/>
    <m/>
    <m/>
    <m/>
    <m/>
    <n v="35000"/>
    <n v="1600"/>
    <m/>
    <m/>
    <m/>
    <m/>
    <m/>
    <m/>
    <m/>
    <m/>
    <m/>
    <n v="1600"/>
    <m/>
    <m/>
    <m/>
    <m/>
    <m/>
    <m/>
    <m/>
    <m/>
    <m/>
    <m/>
    <m/>
    <m/>
    <m/>
    <m/>
    <m/>
    <m/>
    <m/>
    <m/>
    <m/>
    <m/>
    <m/>
    <m/>
    <m/>
    <m/>
    <m/>
    <m/>
    <m/>
    <m/>
    <m/>
    <m/>
    <m/>
    <n v="32597"/>
    <n v="20000"/>
    <m/>
    <n v="52597"/>
    <m/>
    <m/>
    <m/>
    <m/>
    <m/>
    <m/>
    <m/>
    <m/>
    <m/>
    <m/>
    <m/>
    <m/>
    <m/>
    <m/>
    <m/>
    <m/>
    <m/>
    <m/>
    <m/>
    <m/>
    <m/>
    <m/>
    <m/>
    <m/>
    <m/>
    <m/>
    <m/>
    <m/>
    <m/>
    <m/>
    <m/>
    <m/>
    <m/>
    <n v="20000"/>
    <m/>
    <m/>
    <n v="20000"/>
    <m/>
    <m/>
    <m/>
    <m/>
    <m/>
    <m/>
    <m/>
    <m/>
    <m/>
    <m/>
    <m/>
    <m/>
    <m/>
    <m/>
    <m/>
    <m/>
    <m/>
    <m/>
    <m/>
    <m/>
    <m/>
    <m/>
    <m/>
    <m/>
    <m/>
    <m/>
    <m/>
    <m/>
    <m/>
    <m/>
    <m/>
    <m/>
    <m/>
    <m/>
    <m/>
    <m/>
    <m/>
    <m/>
    <m/>
    <m/>
    <m/>
    <m/>
    <m/>
    <m/>
    <m/>
    <m/>
    <n v="0"/>
    <n v="68600"/>
    <n v="76697"/>
    <n v="145297"/>
    <m/>
    <s v="Library Director (Faculty Position)"/>
    <s v="PhD"/>
    <s v="no"/>
    <m/>
    <m/>
    <s v="Stipend"/>
    <m/>
    <m/>
    <m/>
    <n v="1552"/>
    <n v="4228"/>
    <n v="18200"/>
    <n v="185"/>
    <m/>
    <n v="67545"/>
    <m/>
    <n v="208"/>
    <n v="2969"/>
    <n v="1306"/>
    <m/>
    <m/>
    <n v="163"/>
    <n v="176"/>
    <n v="55"/>
    <n v="244"/>
    <m/>
    <m/>
    <n v="12"/>
    <m/>
    <m/>
    <m/>
    <m/>
    <m/>
    <m/>
    <m/>
    <m/>
    <m/>
    <m/>
    <n v="6"/>
    <n v="6"/>
    <n v="13"/>
    <n v="6"/>
    <m/>
    <n v="7"/>
    <n v="7"/>
    <n v="27000"/>
    <s v="Estimate"/>
    <n v="19215"/>
    <n v="20462"/>
    <n v="15800"/>
    <n v="2589"/>
    <m/>
    <m/>
    <m/>
    <n v="11441"/>
    <m/>
    <n v="69507"/>
    <m/>
    <m/>
    <n v="199"/>
    <n v="199"/>
    <n v="900"/>
    <n v="173"/>
    <m/>
    <m/>
    <m/>
    <m/>
    <m/>
    <m/>
    <m/>
    <m/>
    <m/>
    <m/>
    <m/>
    <m/>
    <m/>
    <n v="4582"/>
    <m/>
    <m/>
    <n v="158"/>
    <m/>
    <m/>
    <m/>
    <m/>
    <m/>
    <m/>
    <m/>
    <m/>
    <m/>
    <m/>
    <n v="2"/>
    <n v="86"/>
    <n v="1892"/>
    <n v="56"/>
    <n v="42"/>
    <n v="42"/>
    <n v="0"/>
    <n v="0"/>
    <m/>
    <m/>
    <m/>
    <m/>
    <m/>
    <m/>
    <m/>
    <m/>
    <m/>
    <m/>
    <m/>
    <m/>
    <m/>
    <m/>
    <m/>
    <m/>
    <m/>
    <m/>
    <m/>
    <m/>
    <m/>
    <m/>
    <m/>
    <m/>
    <m/>
    <m/>
    <m/>
    <m/>
    <m/>
    <m/>
    <m/>
    <m/>
    <m/>
    <m/>
    <m/>
    <m/>
    <m/>
    <m/>
    <m/>
    <m/>
    <m/>
    <m/>
    <m/>
    <m/>
    <m/>
    <m/>
    <m/>
    <m/>
    <m/>
    <m/>
    <m/>
    <m/>
    <m/>
    <n v="0"/>
    <n v="0"/>
    <m/>
    <m/>
    <n v="299566"/>
    <m/>
    <n v="30"/>
    <m/>
    <m/>
    <m/>
    <m/>
    <m/>
    <m/>
    <m/>
    <m/>
    <m/>
    <m/>
    <m/>
    <m/>
    <m/>
    <m/>
    <m/>
    <m/>
    <m/>
    <m/>
    <m/>
    <m/>
    <m/>
    <m/>
    <m/>
    <m/>
    <m/>
    <m/>
    <m/>
    <m/>
    <n v="1953.2706349206537"/>
    <x v="0"/>
    <s v="Medium"/>
  </r>
  <r>
    <s v="Pasadena CCD"/>
    <x v="62"/>
    <s v="771"/>
    <s v="Single College District"/>
    <n v="20080"/>
    <x v="2"/>
    <n v="23476.874285714333"/>
    <n v="50000"/>
    <m/>
    <n v="167"/>
    <n v="8"/>
    <m/>
    <m/>
    <m/>
    <m/>
    <m/>
    <m/>
    <n v="97"/>
    <m/>
    <m/>
    <n v="66"/>
    <n v="1170"/>
    <m/>
    <m/>
    <m/>
    <m/>
    <m/>
    <m/>
    <n v="33410"/>
    <m/>
    <m/>
    <m/>
    <m/>
    <m/>
    <m/>
    <m/>
    <m/>
    <n v="89098"/>
    <m/>
    <m/>
    <n v="122508"/>
    <m/>
    <m/>
    <m/>
    <m/>
    <m/>
    <m/>
    <m/>
    <m/>
    <m/>
    <m/>
    <m/>
    <m/>
    <n v="0"/>
    <n v="30937"/>
    <m/>
    <m/>
    <m/>
    <m/>
    <m/>
    <m/>
    <m/>
    <m/>
    <m/>
    <m/>
    <m/>
    <n v="30937"/>
    <m/>
    <m/>
    <m/>
    <m/>
    <m/>
    <m/>
    <m/>
    <m/>
    <m/>
    <m/>
    <n v="0"/>
    <m/>
    <m/>
    <m/>
    <m/>
    <m/>
    <m/>
    <m/>
    <m/>
    <m/>
    <m/>
    <m/>
    <m/>
    <m/>
    <m/>
    <m/>
    <m/>
    <m/>
    <m/>
    <m/>
    <m/>
    <m/>
    <m/>
    <m/>
    <m/>
    <n v="70812"/>
    <m/>
    <m/>
    <m/>
    <m/>
    <m/>
    <m/>
    <n v="36697"/>
    <m/>
    <m/>
    <n v="107509"/>
    <m/>
    <m/>
    <m/>
    <m/>
    <m/>
    <m/>
    <m/>
    <m/>
    <m/>
    <m/>
    <m/>
    <m/>
    <m/>
    <m/>
    <m/>
    <m/>
    <m/>
    <m/>
    <m/>
    <m/>
    <m/>
    <m/>
    <m/>
    <m/>
    <m/>
    <m/>
    <n v="10962"/>
    <m/>
    <m/>
    <m/>
    <m/>
    <m/>
    <m/>
    <m/>
    <m/>
    <m/>
    <n v="10962"/>
    <m/>
    <m/>
    <m/>
    <m/>
    <m/>
    <m/>
    <m/>
    <m/>
    <m/>
    <m/>
    <m/>
    <m/>
    <m/>
    <m/>
    <m/>
    <m/>
    <m/>
    <m/>
    <m/>
    <m/>
    <m/>
    <m/>
    <m/>
    <m/>
    <m/>
    <m/>
    <m/>
    <m/>
    <m/>
    <m/>
    <m/>
    <m/>
    <m/>
    <m/>
    <m/>
    <m/>
    <m/>
    <m/>
    <m/>
    <m/>
    <m/>
    <m/>
    <m/>
    <m/>
    <m/>
    <m/>
    <m/>
    <n v="153445"/>
    <n v="118471"/>
    <n v="271916"/>
    <s v="Dean or other administrator"/>
    <m/>
    <m/>
    <s v="yes"/>
    <m/>
    <m/>
    <m/>
    <m/>
    <m/>
    <s v="NA"/>
    <m/>
    <n v="9693"/>
    <n v="4012"/>
    <m/>
    <m/>
    <m/>
    <m/>
    <m/>
    <n v="0"/>
    <n v="3861"/>
    <m/>
    <m/>
    <m/>
    <m/>
    <m/>
    <n v="717"/>
    <m/>
    <m/>
    <n v="7"/>
    <m/>
    <m/>
    <m/>
    <m/>
    <m/>
    <m/>
    <m/>
    <m/>
    <m/>
    <m/>
    <n v="11"/>
    <n v="9.5"/>
    <n v="18.5"/>
    <n v="9.5"/>
    <m/>
    <n v="9"/>
    <n v="9"/>
    <n v="1549"/>
    <s v="Estimate"/>
    <n v="140768"/>
    <m/>
    <n v="18558"/>
    <m/>
    <m/>
    <m/>
    <m/>
    <m/>
    <m/>
    <n v="159326"/>
    <m/>
    <m/>
    <n v="155"/>
    <n v="130"/>
    <n v="90"/>
    <n v="90"/>
    <m/>
    <m/>
    <m/>
    <m/>
    <m/>
    <m/>
    <m/>
    <m/>
    <m/>
    <m/>
    <m/>
    <m/>
    <m/>
    <n v="10909"/>
    <m/>
    <m/>
    <n v="485"/>
    <m/>
    <m/>
    <m/>
    <m/>
    <m/>
    <m/>
    <m/>
    <m/>
    <m/>
    <m/>
    <n v="8"/>
    <n v="10"/>
    <m/>
    <n v="70"/>
    <n v="50"/>
    <n v="50"/>
    <n v="5"/>
    <n v="0"/>
    <m/>
    <m/>
    <m/>
    <m/>
    <m/>
    <m/>
    <m/>
    <m/>
    <m/>
    <m/>
    <m/>
    <m/>
    <m/>
    <m/>
    <m/>
    <m/>
    <m/>
    <m/>
    <m/>
    <m/>
    <m/>
    <m/>
    <m/>
    <m/>
    <m/>
    <m/>
    <m/>
    <m/>
    <m/>
    <m/>
    <m/>
    <m/>
    <m/>
    <m/>
    <m/>
    <m/>
    <m/>
    <m/>
    <m/>
    <m/>
    <m/>
    <m/>
    <m/>
    <m/>
    <m/>
    <m/>
    <m/>
    <m/>
    <m/>
    <m/>
    <m/>
    <m/>
    <m/>
    <n v="5"/>
    <n v="0"/>
    <m/>
    <m/>
    <n v="890558"/>
    <m/>
    <m/>
    <m/>
    <m/>
    <m/>
    <m/>
    <m/>
    <m/>
    <m/>
    <m/>
    <m/>
    <m/>
    <m/>
    <m/>
    <m/>
    <m/>
    <m/>
    <m/>
    <m/>
    <m/>
    <m/>
    <m/>
    <m/>
    <m/>
    <m/>
    <m/>
    <m/>
    <m/>
    <m/>
    <m/>
    <n v="2471.2499248120353"/>
    <x v="2"/>
    <s v="Large"/>
  </r>
  <r>
    <s v="Los Angeles CCD"/>
    <x v="63"/>
    <s v="747"/>
    <s v="Multi-College District"/>
    <n v="20080"/>
    <x v="2"/>
    <n v="11480.020571428613"/>
    <n v="12480"/>
    <m/>
    <n v="54"/>
    <n v="1"/>
    <m/>
    <m/>
    <m/>
    <m/>
    <m/>
    <m/>
    <n v="0"/>
    <m/>
    <m/>
    <n v="0"/>
    <n v="93"/>
    <n v="0"/>
    <m/>
    <m/>
    <m/>
    <m/>
    <m/>
    <n v="33516"/>
    <m/>
    <m/>
    <m/>
    <n v="62354"/>
    <m/>
    <m/>
    <m/>
    <m/>
    <m/>
    <m/>
    <m/>
    <n v="95870"/>
    <m/>
    <m/>
    <m/>
    <m/>
    <n v="18452"/>
    <m/>
    <m/>
    <m/>
    <m/>
    <m/>
    <m/>
    <m/>
    <n v="18452"/>
    <n v="48766"/>
    <m/>
    <m/>
    <m/>
    <n v="3649"/>
    <m/>
    <m/>
    <m/>
    <m/>
    <m/>
    <m/>
    <m/>
    <n v="52415"/>
    <n v="15240"/>
    <m/>
    <m/>
    <m/>
    <m/>
    <m/>
    <m/>
    <m/>
    <m/>
    <m/>
    <n v="15240"/>
    <m/>
    <m/>
    <m/>
    <m/>
    <m/>
    <m/>
    <m/>
    <m/>
    <m/>
    <m/>
    <m/>
    <m/>
    <m/>
    <m/>
    <m/>
    <m/>
    <m/>
    <m/>
    <m/>
    <m/>
    <m/>
    <m/>
    <m/>
    <m/>
    <n v="1496"/>
    <m/>
    <m/>
    <n v="21709"/>
    <m/>
    <m/>
    <m/>
    <n v="34159"/>
    <m/>
    <m/>
    <n v="57364"/>
    <m/>
    <m/>
    <m/>
    <m/>
    <m/>
    <m/>
    <m/>
    <m/>
    <m/>
    <m/>
    <m/>
    <m/>
    <m/>
    <m/>
    <m/>
    <m/>
    <m/>
    <m/>
    <m/>
    <m/>
    <m/>
    <m/>
    <m/>
    <m/>
    <m/>
    <m/>
    <m/>
    <m/>
    <m/>
    <m/>
    <m/>
    <m/>
    <m/>
    <m/>
    <m/>
    <m/>
    <n v="0"/>
    <m/>
    <m/>
    <m/>
    <m/>
    <m/>
    <m/>
    <m/>
    <m/>
    <m/>
    <m/>
    <m/>
    <m/>
    <m/>
    <m/>
    <m/>
    <m/>
    <m/>
    <m/>
    <m/>
    <m/>
    <m/>
    <m/>
    <m/>
    <m/>
    <m/>
    <m/>
    <m/>
    <m/>
    <m/>
    <m/>
    <m/>
    <m/>
    <m/>
    <m/>
    <m/>
    <m/>
    <m/>
    <m/>
    <m/>
    <m/>
    <m/>
    <m/>
    <m/>
    <m/>
    <m/>
    <m/>
    <n v="0"/>
    <n v="163525"/>
    <n v="75816"/>
    <n v="239341"/>
    <s v="Department chair (Faculty position)"/>
    <m/>
    <m/>
    <s v="yes"/>
    <m/>
    <m/>
    <s v="Stipend"/>
    <m/>
    <m/>
    <m/>
    <n v="1989"/>
    <n v="0"/>
    <n v="12152"/>
    <n v="238"/>
    <m/>
    <n v="108592"/>
    <m/>
    <n v="0"/>
    <n v="3129"/>
    <n v="2726"/>
    <m/>
    <m/>
    <n v="429"/>
    <n v="429"/>
    <n v="235"/>
    <n v="0"/>
    <m/>
    <m/>
    <n v="5.6"/>
    <m/>
    <m/>
    <m/>
    <m/>
    <m/>
    <m/>
    <m/>
    <m/>
    <m/>
    <m/>
    <n v="2.5"/>
    <n v="5.6"/>
    <n v="12.6"/>
    <n v="5.6"/>
    <m/>
    <n v="7"/>
    <n v="7"/>
    <n v="15780"/>
    <s v="Actual"/>
    <n v="17339"/>
    <n v="12930"/>
    <n v="10550"/>
    <m/>
    <m/>
    <m/>
    <m/>
    <n v="268"/>
    <m/>
    <n v="41087"/>
    <m/>
    <m/>
    <n v="66"/>
    <n v="65"/>
    <n v="93"/>
    <n v="90"/>
    <m/>
    <m/>
    <m/>
    <m/>
    <m/>
    <m/>
    <m/>
    <m/>
    <m/>
    <m/>
    <m/>
    <m/>
    <m/>
    <n v="2162"/>
    <m/>
    <m/>
    <n v="73"/>
    <m/>
    <m/>
    <m/>
    <m/>
    <m/>
    <m/>
    <m/>
    <m/>
    <m/>
    <m/>
    <n v="1"/>
    <n v="2"/>
    <n v="44"/>
    <n v="64.5"/>
    <n v="51"/>
    <n v="51"/>
    <n v="6"/>
    <n v="0"/>
    <m/>
    <m/>
    <m/>
    <m/>
    <m/>
    <m/>
    <m/>
    <m/>
    <m/>
    <m/>
    <m/>
    <m/>
    <m/>
    <m/>
    <m/>
    <m/>
    <m/>
    <m/>
    <m/>
    <m/>
    <m/>
    <m/>
    <m/>
    <m/>
    <m/>
    <m/>
    <m/>
    <m/>
    <m/>
    <m/>
    <m/>
    <m/>
    <m/>
    <m/>
    <m/>
    <m/>
    <m/>
    <m/>
    <m/>
    <m/>
    <m/>
    <m/>
    <m/>
    <m/>
    <m/>
    <m/>
    <m/>
    <m/>
    <m/>
    <m/>
    <m/>
    <m/>
    <m/>
    <n v="6"/>
    <n v="0"/>
    <m/>
    <m/>
    <n v="164821"/>
    <m/>
    <n v="0"/>
    <m/>
    <m/>
    <m/>
    <m/>
    <m/>
    <m/>
    <m/>
    <m/>
    <m/>
    <m/>
    <m/>
    <m/>
    <m/>
    <m/>
    <m/>
    <m/>
    <m/>
    <m/>
    <m/>
    <m/>
    <m/>
    <m/>
    <m/>
    <m/>
    <m/>
    <m/>
    <m/>
    <m/>
    <n v="2050.0036734693954"/>
    <x v="0"/>
    <s v="Medium"/>
  </r>
  <r>
    <s v="Mt. San Jacinto CCD"/>
    <x v="35"/>
    <s v="941"/>
    <s v="Multi-College District"/>
    <n v="20080"/>
    <x v="2"/>
    <n v="10262.683047619001"/>
    <n v="14327"/>
    <m/>
    <n v="60"/>
    <n v="0"/>
    <m/>
    <m/>
    <m/>
    <m/>
    <m/>
    <m/>
    <n v="30"/>
    <m/>
    <m/>
    <n v="0"/>
    <n v="168"/>
    <n v="10"/>
    <m/>
    <m/>
    <m/>
    <m/>
    <m/>
    <n v="33862"/>
    <m/>
    <m/>
    <n v="0"/>
    <n v="0"/>
    <n v="0"/>
    <n v="0"/>
    <m/>
    <m/>
    <n v="0"/>
    <n v="0"/>
    <m/>
    <n v="33862"/>
    <n v="2000"/>
    <m/>
    <m/>
    <n v="0"/>
    <n v="0"/>
    <n v="0"/>
    <n v="0"/>
    <m/>
    <m/>
    <n v="0"/>
    <n v="0"/>
    <m/>
    <n v="2000"/>
    <n v="15990.16"/>
    <m/>
    <m/>
    <n v="0"/>
    <n v="0"/>
    <n v="0"/>
    <n v="0"/>
    <m/>
    <m/>
    <n v="0"/>
    <n v="0"/>
    <m/>
    <n v="15990.16"/>
    <n v="0"/>
    <m/>
    <n v="0"/>
    <n v="0"/>
    <n v="0"/>
    <n v="0"/>
    <m/>
    <m/>
    <n v="0"/>
    <n v="0"/>
    <n v="0"/>
    <m/>
    <m/>
    <m/>
    <m/>
    <m/>
    <m/>
    <m/>
    <m/>
    <m/>
    <m/>
    <m/>
    <m/>
    <m/>
    <m/>
    <m/>
    <m/>
    <m/>
    <m/>
    <m/>
    <m/>
    <m/>
    <m/>
    <m/>
    <m/>
    <n v="18574"/>
    <m/>
    <n v="0"/>
    <n v="0"/>
    <n v="0"/>
    <m/>
    <m/>
    <n v="18181"/>
    <n v="0"/>
    <n v="0"/>
    <n v="36755"/>
    <m/>
    <m/>
    <m/>
    <m/>
    <m/>
    <m/>
    <m/>
    <m/>
    <m/>
    <m/>
    <m/>
    <m/>
    <m/>
    <m/>
    <m/>
    <m/>
    <m/>
    <m/>
    <m/>
    <m/>
    <m/>
    <m/>
    <m/>
    <m/>
    <m/>
    <m/>
    <n v="499"/>
    <m/>
    <n v="0"/>
    <n v="0"/>
    <n v="0"/>
    <m/>
    <m/>
    <n v="0"/>
    <n v="0"/>
    <n v="0"/>
    <n v="499"/>
    <m/>
    <m/>
    <m/>
    <m/>
    <m/>
    <m/>
    <m/>
    <m/>
    <m/>
    <m/>
    <m/>
    <m/>
    <m/>
    <m/>
    <m/>
    <m/>
    <m/>
    <m/>
    <m/>
    <m/>
    <m/>
    <m/>
    <m/>
    <m/>
    <m/>
    <m/>
    <m/>
    <m/>
    <m/>
    <m/>
    <m/>
    <m/>
    <m/>
    <m/>
    <m/>
    <m/>
    <n v="0"/>
    <m/>
    <n v="0"/>
    <n v="0"/>
    <n v="0"/>
    <n v="0"/>
    <m/>
    <m/>
    <n v="0"/>
    <n v="0"/>
    <n v="0"/>
    <n v="49852.160000000003"/>
    <n v="39254"/>
    <n v="89106.16"/>
    <s v="Department chair (Faculty position)"/>
    <m/>
    <m/>
    <s v="yes"/>
    <s v="None"/>
    <m/>
    <m/>
    <m/>
    <m/>
    <m/>
    <n v="894"/>
    <n v="1494"/>
    <n v="17360"/>
    <n v="126"/>
    <m/>
    <n v="37872"/>
    <m/>
    <n v="6"/>
    <n v="2968"/>
    <n v="950"/>
    <m/>
    <m/>
    <n v="98"/>
    <n v="98"/>
    <n v="1406"/>
    <n v="6"/>
    <m/>
    <m/>
    <n v="2.5"/>
    <m/>
    <m/>
    <m/>
    <m/>
    <m/>
    <m/>
    <m/>
    <m/>
    <m/>
    <m/>
    <n v="1.3"/>
    <n v="2.34"/>
    <n v="4.8100000000000005"/>
    <n v="2.34"/>
    <m/>
    <n v="2.5"/>
    <n v="2.4700000000000002"/>
    <n v="2978"/>
    <s v="Estimate"/>
    <n v="4141"/>
    <n v="7212"/>
    <n v="300"/>
    <n v="191"/>
    <m/>
    <m/>
    <m/>
    <n v="0"/>
    <m/>
    <n v="11844"/>
    <m/>
    <m/>
    <n v="271"/>
    <n v="260"/>
    <n v="0"/>
    <n v="0"/>
    <m/>
    <m/>
    <m/>
    <m/>
    <m/>
    <m/>
    <m/>
    <m/>
    <m/>
    <m/>
    <m/>
    <m/>
    <m/>
    <n v="2425"/>
    <m/>
    <m/>
    <n v="97"/>
    <m/>
    <m/>
    <m/>
    <m/>
    <m/>
    <m/>
    <m/>
    <m/>
    <m/>
    <m/>
    <n v="3"/>
    <n v="2"/>
    <n v="57"/>
    <n v="63"/>
    <n v="40"/>
    <n v="40"/>
    <n v="5"/>
    <n v="0"/>
    <m/>
    <m/>
    <m/>
    <m/>
    <m/>
    <m/>
    <m/>
    <m/>
    <m/>
    <m/>
    <m/>
    <m/>
    <m/>
    <m/>
    <m/>
    <m/>
    <m/>
    <m/>
    <m/>
    <m/>
    <m/>
    <m/>
    <m/>
    <m/>
    <m/>
    <m/>
    <m/>
    <m/>
    <m/>
    <m/>
    <m/>
    <m/>
    <m/>
    <m/>
    <m/>
    <m/>
    <m/>
    <m/>
    <m/>
    <m/>
    <m/>
    <m/>
    <m/>
    <m/>
    <m/>
    <m/>
    <m/>
    <m/>
    <m/>
    <m/>
    <m/>
    <m/>
    <m/>
    <n v="5"/>
    <n v="0"/>
    <m/>
    <m/>
    <n v="71943"/>
    <m/>
    <n v="25"/>
    <m/>
    <m/>
    <m/>
    <m/>
    <m/>
    <m/>
    <m/>
    <m/>
    <m/>
    <m/>
    <m/>
    <m/>
    <m/>
    <m/>
    <m/>
    <m/>
    <m/>
    <m/>
    <m/>
    <m/>
    <m/>
    <m/>
    <m/>
    <m/>
    <m/>
    <m/>
    <m/>
    <m/>
    <n v="4385.761986161966"/>
    <x v="0"/>
    <s v="Medium"/>
  </r>
  <r>
    <s v="Yuba CCD"/>
    <x v="56"/>
    <s v="291"/>
    <s v="Multi-College District"/>
    <n v="20080"/>
    <x v="2"/>
    <n v="8959.4337142857748"/>
    <n v="18035"/>
    <m/>
    <n v="46"/>
    <n v="0"/>
    <m/>
    <m/>
    <m/>
    <m/>
    <m/>
    <m/>
    <n v="30"/>
    <m/>
    <m/>
    <n v="0"/>
    <n v="234"/>
    <n v="0"/>
    <m/>
    <m/>
    <m/>
    <m/>
    <m/>
    <n v="34012.6"/>
    <m/>
    <m/>
    <n v="0"/>
    <n v="17117.04"/>
    <n v="0"/>
    <n v="0"/>
    <m/>
    <m/>
    <n v="0"/>
    <n v="0"/>
    <m/>
    <n v="51129.64"/>
    <n v="835.87"/>
    <m/>
    <m/>
    <n v="0"/>
    <n v="0"/>
    <n v="0"/>
    <n v="6817"/>
    <m/>
    <m/>
    <n v="0"/>
    <n v="0"/>
    <m/>
    <n v="7652.87"/>
    <n v="23227.1"/>
    <m/>
    <m/>
    <n v="0"/>
    <n v="0"/>
    <n v="0"/>
    <n v="0"/>
    <m/>
    <m/>
    <n v="0"/>
    <n v="0"/>
    <m/>
    <n v="23227.1"/>
    <n v="138"/>
    <m/>
    <n v="0"/>
    <n v="0"/>
    <n v="0"/>
    <n v="0"/>
    <m/>
    <m/>
    <n v="0"/>
    <n v="0"/>
    <n v="138"/>
    <m/>
    <m/>
    <m/>
    <m/>
    <m/>
    <m/>
    <m/>
    <m/>
    <m/>
    <m/>
    <m/>
    <m/>
    <m/>
    <m/>
    <m/>
    <m/>
    <m/>
    <m/>
    <m/>
    <m/>
    <m/>
    <m/>
    <m/>
    <m/>
    <n v="5330"/>
    <m/>
    <n v="0"/>
    <n v="0"/>
    <n v="0"/>
    <m/>
    <m/>
    <n v="15487.79"/>
    <n v="0"/>
    <n v="0"/>
    <n v="20817.689999999999"/>
    <m/>
    <m/>
    <m/>
    <m/>
    <m/>
    <m/>
    <m/>
    <m/>
    <m/>
    <m/>
    <m/>
    <m/>
    <m/>
    <m/>
    <m/>
    <m/>
    <m/>
    <m/>
    <m/>
    <m/>
    <m/>
    <m/>
    <m/>
    <m/>
    <m/>
    <m/>
    <n v="1236"/>
    <m/>
    <n v="0"/>
    <n v="0"/>
    <n v="0"/>
    <m/>
    <m/>
    <n v="0"/>
    <n v="0"/>
    <n v="0"/>
    <n v="1236"/>
    <m/>
    <m/>
    <m/>
    <m/>
    <m/>
    <m/>
    <m/>
    <m/>
    <m/>
    <m/>
    <m/>
    <m/>
    <m/>
    <m/>
    <m/>
    <m/>
    <m/>
    <m/>
    <m/>
    <m/>
    <m/>
    <m/>
    <m/>
    <m/>
    <m/>
    <m/>
    <m/>
    <m/>
    <m/>
    <m/>
    <m/>
    <m/>
    <m/>
    <m/>
    <m/>
    <m/>
    <n v="0"/>
    <m/>
    <n v="0"/>
    <n v="0"/>
    <n v="0"/>
    <n v="12042.12"/>
    <m/>
    <m/>
    <n v="0"/>
    <n v="0"/>
    <n v="12042.12"/>
    <n v="74494.739999999991"/>
    <n v="29706.559999999998"/>
    <n v="116243.41999999998"/>
    <m/>
    <s v="Librarian"/>
    <s v="M.A. (subject other than librarianship)"/>
    <s v="no"/>
    <s v="None"/>
    <m/>
    <m/>
    <m/>
    <m/>
    <m/>
    <n v="2008"/>
    <n v="7725"/>
    <n v="0"/>
    <n v="178"/>
    <m/>
    <n v="68370"/>
    <m/>
    <n v="1553"/>
    <n v="0"/>
    <n v="2186"/>
    <m/>
    <m/>
    <n v="173"/>
    <n v="173"/>
    <n v="77"/>
    <n v="1956"/>
    <m/>
    <m/>
    <n v="1.58"/>
    <m/>
    <m/>
    <m/>
    <m/>
    <m/>
    <m/>
    <m/>
    <m/>
    <m/>
    <m/>
    <n v="1.51"/>
    <n v="1.58"/>
    <n v="7.58"/>
    <n v="1.58"/>
    <m/>
    <n v="6"/>
    <n v="6"/>
    <n v="2025"/>
    <s v="Estimate"/>
    <n v="16132"/>
    <n v="15410"/>
    <n v="388"/>
    <n v="829"/>
    <m/>
    <m/>
    <m/>
    <m/>
    <m/>
    <n v="36193"/>
    <m/>
    <m/>
    <n v="72"/>
    <n v="69"/>
    <n v="81"/>
    <n v="80"/>
    <m/>
    <m/>
    <m/>
    <m/>
    <m/>
    <m/>
    <m/>
    <m/>
    <m/>
    <m/>
    <m/>
    <m/>
    <m/>
    <n v="1026"/>
    <m/>
    <m/>
    <n v="38"/>
    <m/>
    <m/>
    <m/>
    <m/>
    <m/>
    <m/>
    <m/>
    <m/>
    <m/>
    <m/>
    <n v="0"/>
    <n v="0"/>
    <n v="0"/>
    <n v="63"/>
    <n v="40"/>
    <n v="20"/>
    <n v="0"/>
    <n v="0"/>
    <m/>
    <m/>
    <m/>
    <m/>
    <m/>
    <m/>
    <m/>
    <m/>
    <m/>
    <m/>
    <m/>
    <m/>
    <m/>
    <m/>
    <m/>
    <m/>
    <m/>
    <m/>
    <m/>
    <m/>
    <m/>
    <m/>
    <m/>
    <m/>
    <m/>
    <m/>
    <m/>
    <m/>
    <m/>
    <m/>
    <m/>
    <m/>
    <m/>
    <m/>
    <m/>
    <m/>
    <m/>
    <m/>
    <m/>
    <m/>
    <m/>
    <m/>
    <m/>
    <m/>
    <m/>
    <m/>
    <m/>
    <m/>
    <m/>
    <m/>
    <m/>
    <m/>
    <m/>
    <n v="0"/>
    <n v="0"/>
    <m/>
    <m/>
    <n v="226506"/>
    <m/>
    <n v="35"/>
    <m/>
    <m/>
    <m/>
    <m/>
    <m/>
    <m/>
    <m/>
    <m/>
    <m/>
    <m/>
    <m/>
    <m/>
    <m/>
    <m/>
    <m/>
    <m/>
    <m/>
    <m/>
    <m/>
    <m/>
    <m/>
    <m/>
    <m/>
    <m/>
    <m/>
    <m/>
    <m/>
    <m/>
    <n v="5670.5276672694772"/>
    <x v="0"/>
    <s v="Small"/>
  </r>
  <r>
    <s v="Los Angeles CCD"/>
    <x v="53"/>
    <s v="742"/>
    <s v="Multi-College District"/>
    <n v="20080"/>
    <x v="2"/>
    <n v="6258.7276190476232"/>
    <n v="20280"/>
    <m/>
    <n v="32"/>
    <n v="1"/>
    <m/>
    <m/>
    <m/>
    <m/>
    <m/>
    <m/>
    <n v="32"/>
    <m/>
    <m/>
    <n v="5"/>
    <n v="166"/>
    <s v="Wireless"/>
    <m/>
    <m/>
    <m/>
    <m/>
    <m/>
    <n v="34022"/>
    <m/>
    <m/>
    <n v="6081"/>
    <m/>
    <m/>
    <m/>
    <m/>
    <m/>
    <m/>
    <m/>
    <m/>
    <n v="40103"/>
    <n v="3000"/>
    <m/>
    <m/>
    <m/>
    <m/>
    <m/>
    <m/>
    <m/>
    <m/>
    <m/>
    <m/>
    <m/>
    <n v="3000"/>
    <n v="17426"/>
    <m/>
    <m/>
    <m/>
    <m/>
    <m/>
    <m/>
    <m/>
    <m/>
    <m/>
    <m/>
    <m/>
    <n v="17426"/>
    <m/>
    <m/>
    <m/>
    <m/>
    <m/>
    <m/>
    <m/>
    <m/>
    <m/>
    <m/>
    <n v="0"/>
    <m/>
    <m/>
    <m/>
    <m/>
    <m/>
    <m/>
    <m/>
    <m/>
    <m/>
    <m/>
    <m/>
    <m/>
    <m/>
    <m/>
    <m/>
    <m/>
    <m/>
    <m/>
    <m/>
    <m/>
    <m/>
    <m/>
    <m/>
    <m/>
    <n v="9589"/>
    <m/>
    <m/>
    <m/>
    <m/>
    <m/>
    <m/>
    <n v="40825"/>
    <m/>
    <m/>
    <n v="50414"/>
    <m/>
    <m/>
    <m/>
    <m/>
    <m/>
    <m/>
    <m/>
    <m/>
    <m/>
    <m/>
    <m/>
    <m/>
    <m/>
    <m/>
    <m/>
    <m/>
    <m/>
    <m/>
    <m/>
    <m/>
    <m/>
    <m/>
    <m/>
    <m/>
    <m/>
    <m/>
    <m/>
    <m/>
    <m/>
    <m/>
    <m/>
    <m/>
    <m/>
    <m/>
    <m/>
    <m/>
    <n v="0"/>
    <m/>
    <m/>
    <m/>
    <m/>
    <m/>
    <m/>
    <m/>
    <m/>
    <m/>
    <m/>
    <m/>
    <m/>
    <m/>
    <m/>
    <m/>
    <m/>
    <m/>
    <m/>
    <m/>
    <m/>
    <m/>
    <m/>
    <m/>
    <m/>
    <m/>
    <m/>
    <m/>
    <m/>
    <m/>
    <m/>
    <m/>
    <m/>
    <m/>
    <m/>
    <m/>
    <m/>
    <n v="6724"/>
    <m/>
    <m/>
    <m/>
    <m/>
    <m/>
    <m/>
    <m/>
    <m/>
    <m/>
    <n v="6724"/>
    <n v="57529"/>
    <n v="53414"/>
    <n v="117667"/>
    <s v="Department chair (Faculty position)"/>
    <m/>
    <m/>
    <s v="yes"/>
    <m/>
    <s v="Release time"/>
    <m/>
    <m/>
    <m/>
    <m/>
    <m/>
    <n v="35"/>
    <n v="11669"/>
    <n v="165"/>
    <m/>
    <n v="95607"/>
    <m/>
    <m/>
    <n v="3128"/>
    <n v="437"/>
    <m/>
    <m/>
    <m/>
    <m/>
    <n v="118"/>
    <m/>
    <m/>
    <m/>
    <n v="4"/>
    <m/>
    <m/>
    <m/>
    <m/>
    <m/>
    <m/>
    <m/>
    <m/>
    <m/>
    <m/>
    <n v="0.75"/>
    <n v="4"/>
    <n v="8"/>
    <n v="4"/>
    <m/>
    <n v="4"/>
    <n v="4"/>
    <n v="4856"/>
    <s v="Actual"/>
    <n v="5294"/>
    <n v="5085"/>
    <n v="6847"/>
    <m/>
    <m/>
    <m/>
    <m/>
    <m/>
    <m/>
    <n v="17226"/>
    <m/>
    <m/>
    <n v="118"/>
    <n v="113"/>
    <n v="96"/>
    <n v="91"/>
    <m/>
    <m/>
    <m/>
    <m/>
    <m/>
    <m/>
    <m/>
    <m/>
    <m/>
    <m/>
    <m/>
    <m/>
    <m/>
    <n v="2525"/>
    <m/>
    <m/>
    <n v="101"/>
    <m/>
    <m/>
    <m/>
    <m/>
    <m/>
    <m/>
    <m/>
    <m/>
    <m/>
    <m/>
    <n v="2"/>
    <n v="4"/>
    <n v="60"/>
    <n v="62"/>
    <n v="32"/>
    <n v="256"/>
    <n v="4"/>
    <n v="0"/>
    <m/>
    <m/>
    <m/>
    <m/>
    <m/>
    <m/>
    <m/>
    <m/>
    <m/>
    <m/>
    <m/>
    <m/>
    <m/>
    <m/>
    <m/>
    <m/>
    <m/>
    <m/>
    <m/>
    <m/>
    <m/>
    <m/>
    <m/>
    <m/>
    <m/>
    <m/>
    <m/>
    <m/>
    <m/>
    <m/>
    <m/>
    <m/>
    <m/>
    <m/>
    <m/>
    <m/>
    <m/>
    <m/>
    <m/>
    <m/>
    <m/>
    <m/>
    <m/>
    <m/>
    <m/>
    <m/>
    <m/>
    <m/>
    <m/>
    <m/>
    <m/>
    <m/>
    <m/>
    <n v="60"/>
    <n v="0"/>
    <m/>
    <m/>
    <n v="183048"/>
    <m/>
    <n v="0"/>
    <m/>
    <m/>
    <m/>
    <m/>
    <m/>
    <m/>
    <m/>
    <m/>
    <m/>
    <m/>
    <m/>
    <m/>
    <m/>
    <m/>
    <m/>
    <m/>
    <m/>
    <m/>
    <m/>
    <m/>
    <m/>
    <m/>
    <m/>
    <m/>
    <m/>
    <m/>
    <m/>
    <m/>
    <n v="1564.6819047619058"/>
    <x v="1"/>
    <s v="Small"/>
  </r>
  <r>
    <s v="Antelope CCD"/>
    <x v="41"/>
    <s v="621"/>
    <s v="Single College District"/>
    <n v="20080"/>
    <x v="2"/>
    <n v="11189.767428571447"/>
    <n v="27463"/>
    <m/>
    <n v="14"/>
    <n v="10"/>
    <m/>
    <m/>
    <m/>
    <m/>
    <m/>
    <m/>
    <n v="57"/>
    <m/>
    <m/>
    <n v="55"/>
    <n v="397"/>
    <n v="0"/>
    <m/>
    <m/>
    <m/>
    <m/>
    <m/>
    <n v="34532"/>
    <m/>
    <m/>
    <n v="0"/>
    <n v="0"/>
    <n v="0"/>
    <n v="0"/>
    <m/>
    <m/>
    <n v="0"/>
    <n v="12304"/>
    <m/>
    <n v="46836"/>
    <n v="0"/>
    <m/>
    <m/>
    <n v="0"/>
    <n v="0"/>
    <n v="0"/>
    <n v="0"/>
    <m/>
    <m/>
    <n v="0"/>
    <n v="0"/>
    <m/>
    <n v="0"/>
    <n v="4075"/>
    <m/>
    <m/>
    <n v="0"/>
    <n v="0"/>
    <n v="0"/>
    <n v="0"/>
    <m/>
    <m/>
    <n v="0"/>
    <n v="0"/>
    <m/>
    <n v="4075"/>
    <n v="1912"/>
    <m/>
    <n v="0"/>
    <n v="0"/>
    <n v="0"/>
    <n v="0"/>
    <m/>
    <m/>
    <n v="0"/>
    <n v="0"/>
    <n v="1912"/>
    <m/>
    <m/>
    <m/>
    <m/>
    <m/>
    <m/>
    <m/>
    <m/>
    <m/>
    <m/>
    <m/>
    <m/>
    <m/>
    <m/>
    <m/>
    <m/>
    <m/>
    <m/>
    <m/>
    <m/>
    <m/>
    <m/>
    <m/>
    <m/>
    <n v="0"/>
    <m/>
    <n v="0"/>
    <n v="0"/>
    <n v="0"/>
    <m/>
    <m/>
    <n v="33680.03"/>
    <n v="0"/>
    <n v="0"/>
    <n v="33680.03"/>
    <m/>
    <m/>
    <m/>
    <m/>
    <m/>
    <m/>
    <m/>
    <m/>
    <m/>
    <m/>
    <m/>
    <m/>
    <m/>
    <m/>
    <m/>
    <m/>
    <m/>
    <m/>
    <m/>
    <m/>
    <m/>
    <m/>
    <m/>
    <m/>
    <m/>
    <m/>
    <n v="0"/>
    <m/>
    <n v="0"/>
    <n v="0"/>
    <n v="0"/>
    <m/>
    <m/>
    <n v="0"/>
    <n v="0"/>
    <n v="0"/>
    <n v="0"/>
    <m/>
    <m/>
    <m/>
    <m/>
    <m/>
    <m/>
    <m/>
    <m/>
    <m/>
    <m/>
    <m/>
    <m/>
    <m/>
    <m/>
    <m/>
    <m/>
    <m/>
    <m/>
    <m/>
    <m/>
    <m/>
    <m/>
    <m/>
    <m/>
    <m/>
    <m/>
    <m/>
    <m/>
    <m/>
    <m/>
    <m/>
    <m/>
    <m/>
    <m/>
    <m/>
    <m/>
    <n v="0"/>
    <m/>
    <n v="0"/>
    <n v="0"/>
    <n v="0"/>
    <n v="0"/>
    <m/>
    <m/>
    <n v="0"/>
    <n v="0"/>
    <n v="0"/>
    <n v="52823"/>
    <n v="33680.03"/>
    <n v="86503.03"/>
    <s v="Dean or other administrator"/>
    <m/>
    <s v="EdD"/>
    <s v="no"/>
    <m/>
    <m/>
    <m/>
    <m/>
    <m/>
    <s v="Do not have Faculty Coordinators or Department Chairs for the Library."/>
    <m/>
    <n v="0"/>
    <n v="0"/>
    <n v="36"/>
    <m/>
    <n v="55046"/>
    <m/>
    <n v="0"/>
    <n v="0"/>
    <m/>
    <m/>
    <m/>
    <m/>
    <m/>
    <n v="38"/>
    <n v="0"/>
    <m/>
    <m/>
    <n v="14"/>
    <m/>
    <m/>
    <m/>
    <m/>
    <m/>
    <m/>
    <m/>
    <m/>
    <m/>
    <m/>
    <n v="3.7"/>
    <n v="5.68"/>
    <n v="11.48"/>
    <n v="5.68"/>
    <m/>
    <n v="5.8"/>
    <n v="5.8"/>
    <n v="12762"/>
    <s v="Actual"/>
    <n v="13178"/>
    <n v="52340"/>
    <n v="1671"/>
    <n v="0"/>
    <m/>
    <m/>
    <m/>
    <n v="0"/>
    <m/>
    <n v="67189"/>
    <m/>
    <m/>
    <n v="325"/>
    <n v="271"/>
    <n v="448"/>
    <n v="243"/>
    <m/>
    <m/>
    <m/>
    <m/>
    <m/>
    <m/>
    <m/>
    <m/>
    <m/>
    <m/>
    <m/>
    <m/>
    <m/>
    <n v="2308"/>
    <m/>
    <m/>
    <n v="103"/>
    <m/>
    <m/>
    <m/>
    <m/>
    <m/>
    <m/>
    <m/>
    <m/>
    <m/>
    <m/>
    <n v="5"/>
    <n v="11"/>
    <n v="254"/>
    <n v="65.5"/>
    <n v="55"/>
    <n v="55"/>
    <n v="8"/>
    <n v="0"/>
    <m/>
    <m/>
    <m/>
    <m/>
    <m/>
    <m/>
    <m/>
    <m/>
    <m/>
    <m/>
    <m/>
    <m/>
    <m/>
    <m/>
    <m/>
    <m/>
    <m/>
    <m/>
    <m/>
    <m/>
    <m/>
    <m/>
    <m/>
    <m/>
    <m/>
    <m/>
    <m/>
    <m/>
    <m/>
    <m/>
    <m/>
    <m/>
    <m/>
    <m/>
    <m/>
    <m/>
    <m/>
    <m/>
    <m/>
    <m/>
    <m/>
    <m/>
    <m/>
    <m/>
    <m/>
    <m/>
    <m/>
    <m/>
    <m/>
    <m/>
    <m/>
    <m/>
    <m/>
    <n v="8"/>
    <n v="0"/>
    <m/>
    <m/>
    <n v="276390"/>
    <m/>
    <n v="19"/>
    <m/>
    <m/>
    <m/>
    <m/>
    <m/>
    <m/>
    <m/>
    <m/>
    <m/>
    <m/>
    <m/>
    <m/>
    <m/>
    <m/>
    <m/>
    <m/>
    <m/>
    <m/>
    <m/>
    <m/>
    <m/>
    <m/>
    <m/>
    <m/>
    <m/>
    <m/>
    <m/>
    <m/>
    <n v="1970.0294768611705"/>
    <x v="0"/>
    <s v="Medium"/>
  </r>
  <r>
    <s v="Santa Barbara CCD"/>
    <x v="66"/>
    <s v="651"/>
    <s v="Single College District"/>
    <n v="20080"/>
    <x v="2"/>
    <n v="12810.278857142936"/>
    <n v="37760"/>
    <m/>
    <n v="77"/>
    <n v="8"/>
    <m/>
    <m/>
    <m/>
    <m/>
    <m/>
    <m/>
    <n v="35"/>
    <m/>
    <m/>
    <n v="48"/>
    <n v="500"/>
    <s v="unlimited wireless"/>
    <m/>
    <m/>
    <m/>
    <m/>
    <m/>
    <n v="34957"/>
    <m/>
    <m/>
    <m/>
    <m/>
    <m/>
    <m/>
    <m/>
    <m/>
    <n v="45772"/>
    <m/>
    <m/>
    <n v="80729"/>
    <m/>
    <m/>
    <m/>
    <m/>
    <m/>
    <m/>
    <m/>
    <m/>
    <m/>
    <n v="5100"/>
    <m/>
    <m/>
    <n v="5100"/>
    <n v="39500"/>
    <m/>
    <m/>
    <m/>
    <m/>
    <m/>
    <m/>
    <m/>
    <m/>
    <m/>
    <m/>
    <m/>
    <n v="39500"/>
    <m/>
    <m/>
    <m/>
    <m/>
    <m/>
    <m/>
    <m/>
    <m/>
    <m/>
    <m/>
    <n v="0"/>
    <m/>
    <m/>
    <m/>
    <m/>
    <m/>
    <m/>
    <m/>
    <m/>
    <m/>
    <m/>
    <m/>
    <m/>
    <m/>
    <m/>
    <m/>
    <m/>
    <m/>
    <m/>
    <m/>
    <m/>
    <m/>
    <m/>
    <m/>
    <m/>
    <n v="17887"/>
    <m/>
    <m/>
    <m/>
    <m/>
    <m/>
    <m/>
    <n v="36697"/>
    <n v="21983"/>
    <n v="554"/>
    <n v="77121"/>
    <m/>
    <m/>
    <m/>
    <m/>
    <m/>
    <m/>
    <m/>
    <m/>
    <m/>
    <m/>
    <m/>
    <m/>
    <m/>
    <m/>
    <m/>
    <m/>
    <m/>
    <m/>
    <m/>
    <m/>
    <m/>
    <m/>
    <m/>
    <m/>
    <m/>
    <m/>
    <m/>
    <m/>
    <m/>
    <m/>
    <m/>
    <m/>
    <m/>
    <m/>
    <m/>
    <m/>
    <n v="0"/>
    <m/>
    <m/>
    <m/>
    <m/>
    <m/>
    <m/>
    <m/>
    <m/>
    <m/>
    <m/>
    <m/>
    <m/>
    <m/>
    <m/>
    <m/>
    <m/>
    <m/>
    <m/>
    <m/>
    <m/>
    <m/>
    <m/>
    <m/>
    <m/>
    <m/>
    <m/>
    <m/>
    <m/>
    <m/>
    <m/>
    <m/>
    <m/>
    <m/>
    <m/>
    <m/>
    <m/>
    <m/>
    <m/>
    <m/>
    <m/>
    <m/>
    <m/>
    <m/>
    <m/>
    <n v="20000"/>
    <m/>
    <n v="20000"/>
    <n v="120229"/>
    <n v="82221"/>
    <n v="222450"/>
    <m/>
    <s v="Library Director (Faculty Position)"/>
    <m/>
    <s v="yes"/>
    <m/>
    <m/>
    <m/>
    <m/>
    <m/>
    <m/>
    <n v="1209"/>
    <n v="43"/>
    <n v="16744"/>
    <n v="318"/>
    <m/>
    <n v="116025"/>
    <m/>
    <n v="43"/>
    <n v="2968"/>
    <m/>
    <m/>
    <m/>
    <n v="3"/>
    <n v="3"/>
    <n v="89603"/>
    <n v="43"/>
    <m/>
    <m/>
    <n v="5"/>
    <m/>
    <m/>
    <m/>
    <m/>
    <m/>
    <m/>
    <m/>
    <m/>
    <m/>
    <m/>
    <n v="2.2000000000000002"/>
    <n v="4.5"/>
    <n v="10"/>
    <n v="4.5"/>
    <m/>
    <n v="6"/>
    <n v="5.5"/>
    <n v="12051"/>
    <s v="Actual"/>
    <n v="23212"/>
    <n v="29359"/>
    <m/>
    <m/>
    <m/>
    <m/>
    <m/>
    <m/>
    <m/>
    <n v="52571"/>
    <m/>
    <m/>
    <n v="247"/>
    <n v="215"/>
    <n v="326"/>
    <n v="210"/>
    <m/>
    <m/>
    <m/>
    <m/>
    <m/>
    <m/>
    <m/>
    <m/>
    <m/>
    <m/>
    <m/>
    <m/>
    <m/>
    <n v="2809"/>
    <m/>
    <m/>
    <n v="111"/>
    <m/>
    <m/>
    <m/>
    <m/>
    <m/>
    <m/>
    <m/>
    <m/>
    <m/>
    <m/>
    <n v="1"/>
    <n v="4"/>
    <n v="116"/>
    <n v="75"/>
    <n v="42.5"/>
    <n v="42.5"/>
    <n v="0"/>
    <n v="8"/>
    <m/>
    <m/>
    <m/>
    <m/>
    <m/>
    <m/>
    <m/>
    <m/>
    <m/>
    <m/>
    <m/>
    <m/>
    <m/>
    <m/>
    <m/>
    <m/>
    <m/>
    <m/>
    <m/>
    <m/>
    <m/>
    <m/>
    <m/>
    <m/>
    <m/>
    <m/>
    <m/>
    <m/>
    <m/>
    <m/>
    <m/>
    <m/>
    <m/>
    <m/>
    <m/>
    <m/>
    <m/>
    <m/>
    <m/>
    <m/>
    <m/>
    <m/>
    <m/>
    <m/>
    <m/>
    <m/>
    <m/>
    <m/>
    <m/>
    <m/>
    <m/>
    <m/>
    <m/>
    <n v="0"/>
    <n v="8"/>
    <m/>
    <m/>
    <n v="546979"/>
    <m/>
    <m/>
    <m/>
    <m/>
    <m/>
    <m/>
    <m/>
    <m/>
    <m/>
    <m/>
    <m/>
    <m/>
    <m/>
    <m/>
    <m/>
    <m/>
    <m/>
    <m/>
    <m/>
    <m/>
    <m/>
    <m/>
    <m/>
    <m/>
    <m/>
    <m/>
    <m/>
    <m/>
    <m/>
    <m/>
    <n v="2846.7286349206524"/>
    <x v="0"/>
    <s v="Medium"/>
  </r>
  <r>
    <s v="Sequoias CCD"/>
    <x v="110"/>
    <s v="561"/>
    <s v="Single College District"/>
    <n v="20080"/>
    <x v="2"/>
    <n v="8316.8740952381213"/>
    <n v="53000"/>
    <m/>
    <n v="106"/>
    <n v="7"/>
    <m/>
    <m/>
    <m/>
    <m/>
    <m/>
    <m/>
    <n v="36"/>
    <m/>
    <m/>
    <n v="61"/>
    <n v="340"/>
    <n v="108"/>
    <m/>
    <m/>
    <m/>
    <m/>
    <m/>
    <n v="35000"/>
    <m/>
    <m/>
    <m/>
    <m/>
    <m/>
    <m/>
    <m/>
    <m/>
    <m/>
    <m/>
    <m/>
    <n v="35000"/>
    <n v="4000"/>
    <m/>
    <m/>
    <m/>
    <m/>
    <m/>
    <m/>
    <m/>
    <m/>
    <m/>
    <m/>
    <m/>
    <n v="4000"/>
    <n v="26000"/>
    <m/>
    <m/>
    <m/>
    <m/>
    <m/>
    <m/>
    <m/>
    <m/>
    <m/>
    <m/>
    <m/>
    <n v="26000"/>
    <n v="1500"/>
    <m/>
    <m/>
    <m/>
    <m/>
    <m/>
    <m/>
    <m/>
    <m/>
    <m/>
    <n v="1500"/>
    <m/>
    <m/>
    <m/>
    <m/>
    <m/>
    <m/>
    <m/>
    <m/>
    <m/>
    <m/>
    <m/>
    <m/>
    <m/>
    <m/>
    <m/>
    <m/>
    <m/>
    <m/>
    <m/>
    <m/>
    <m/>
    <m/>
    <m/>
    <m/>
    <m/>
    <m/>
    <m/>
    <m/>
    <m/>
    <m/>
    <m/>
    <n v="36000"/>
    <m/>
    <m/>
    <n v="36000"/>
    <m/>
    <m/>
    <m/>
    <m/>
    <m/>
    <m/>
    <m/>
    <m/>
    <m/>
    <m/>
    <m/>
    <m/>
    <m/>
    <m/>
    <m/>
    <m/>
    <m/>
    <m/>
    <m/>
    <m/>
    <m/>
    <m/>
    <m/>
    <m/>
    <m/>
    <m/>
    <n v="4000"/>
    <m/>
    <m/>
    <m/>
    <m/>
    <m/>
    <m/>
    <m/>
    <m/>
    <m/>
    <n v="4000"/>
    <m/>
    <m/>
    <m/>
    <m/>
    <m/>
    <m/>
    <m/>
    <m/>
    <m/>
    <m/>
    <m/>
    <m/>
    <m/>
    <m/>
    <m/>
    <m/>
    <m/>
    <m/>
    <m/>
    <m/>
    <m/>
    <m/>
    <m/>
    <m/>
    <m/>
    <m/>
    <m/>
    <m/>
    <m/>
    <m/>
    <m/>
    <m/>
    <m/>
    <m/>
    <m/>
    <m/>
    <n v="9869"/>
    <m/>
    <m/>
    <m/>
    <m/>
    <m/>
    <m/>
    <m/>
    <m/>
    <m/>
    <n v="9869"/>
    <n v="62500"/>
    <n v="44000"/>
    <n v="116369"/>
    <s v="Dean or other administrator"/>
    <m/>
    <m/>
    <s v="yes"/>
    <m/>
    <m/>
    <m/>
    <m/>
    <m/>
    <s v="There are none"/>
    <n v="250"/>
    <n v="350"/>
    <n v="3700"/>
    <n v="257"/>
    <m/>
    <n v="53000"/>
    <m/>
    <n v="35"/>
    <n v="3500"/>
    <n v="240"/>
    <m/>
    <m/>
    <n v="100"/>
    <n v="100"/>
    <n v="10"/>
    <n v="30"/>
    <m/>
    <m/>
    <n v="7"/>
    <m/>
    <m/>
    <m/>
    <m/>
    <m/>
    <m/>
    <m/>
    <m/>
    <m/>
    <m/>
    <n v="4.3"/>
    <n v="1.65"/>
    <n v="6.65"/>
    <n v="1.65"/>
    <m/>
    <n v="6"/>
    <n v="5"/>
    <n v="4700"/>
    <s v="Estimate"/>
    <n v="2341"/>
    <n v="4282"/>
    <m/>
    <n v="46"/>
    <m/>
    <m/>
    <m/>
    <m/>
    <m/>
    <n v="6669"/>
    <m/>
    <m/>
    <n v="4"/>
    <n v="4"/>
    <n v="0"/>
    <n v="0"/>
    <m/>
    <m/>
    <m/>
    <m/>
    <m/>
    <m/>
    <m/>
    <m/>
    <m/>
    <m/>
    <m/>
    <m/>
    <m/>
    <n v="1650"/>
    <m/>
    <m/>
    <n v="55"/>
    <m/>
    <m/>
    <m/>
    <m/>
    <m/>
    <m/>
    <m/>
    <m/>
    <m/>
    <m/>
    <n v="6"/>
    <n v="6"/>
    <n v="180"/>
    <n v="64"/>
    <n v="35"/>
    <n v="35"/>
    <n v="6"/>
    <n v="0"/>
    <m/>
    <m/>
    <m/>
    <m/>
    <m/>
    <m/>
    <m/>
    <m/>
    <m/>
    <m/>
    <m/>
    <m/>
    <m/>
    <m/>
    <m/>
    <m/>
    <m/>
    <m/>
    <m/>
    <m/>
    <m/>
    <m/>
    <m/>
    <m/>
    <m/>
    <m/>
    <m/>
    <m/>
    <m/>
    <m/>
    <m/>
    <m/>
    <m/>
    <m/>
    <m/>
    <m/>
    <m/>
    <m/>
    <m/>
    <m/>
    <m/>
    <m/>
    <m/>
    <m/>
    <m/>
    <m/>
    <m/>
    <m/>
    <m/>
    <m/>
    <m/>
    <m/>
    <m/>
    <n v="6"/>
    <n v="0"/>
    <m/>
    <m/>
    <n v="232758"/>
    <m/>
    <n v="3"/>
    <m/>
    <m/>
    <m/>
    <m/>
    <m/>
    <m/>
    <m/>
    <m/>
    <m/>
    <m/>
    <m/>
    <m/>
    <m/>
    <m/>
    <m/>
    <m/>
    <m/>
    <m/>
    <m/>
    <m/>
    <m/>
    <m/>
    <m/>
    <m/>
    <m/>
    <m/>
    <m/>
    <m/>
    <n v="5040.5297546897709"/>
    <x v="0"/>
    <s v="Small"/>
  </r>
  <r>
    <s v="Gavilan CCD"/>
    <x v="9"/>
    <s v="441"/>
    <s v="Single College District"/>
    <n v="20080"/>
    <x v="2"/>
    <n v="4024.1588571428606"/>
    <n v="14077"/>
    <m/>
    <n v="25"/>
    <n v="0"/>
    <m/>
    <m/>
    <m/>
    <m/>
    <m/>
    <m/>
    <n v="0"/>
    <m/>
    <m/>
    <n v="204"/>
    <n v="204"/>
    <s v="wireless"/>
    <m/>
    <m/>
    <m/>
    <m/>
    <m/>
    <n v="37335"/>
    <m/>
    <m/>
    <n v="13274"/>
    <n v="0"/>
    <n v="0"/>
    <n v="0"/>
    <m/>
    <m/>
    <n v="0"/>
    <n v="0"/>
    <m/>
    <n v="50609"/>
    <n v="259"/>
    <m/>
    <m/>
    <n v="0"/>
    <n v="0"/>
    <n v="0"/>
    <n v="0"/>
    <m/>
    <m/>
    <n v="0"/>
    <n v="0"/>
    <m/>
    <n v="259"/>
    <n v="9683"/>
    <m/>
    <m/>
    <n v="0"/>
    <n v="0"/>
    <n v="0"/>
    <n v="0"/>
    <m/>
    <m/>
    <n v="0"/>
    <n v="0"/>
    <m/>
    <n v="9683"/>
    <n v="0"/>
    <m/>
    <n v="0"/>
    <n v="0"/>
    <n v="0"/>
    <n v="0"/>
    <m/>
    <m/>
    <n v="0"/>
    <n v="0"/>
    <n v="0"/>
    <m/>
    <m/>
    <m/>
    <m/>
    <m/>
    <m/>
    <m/>
    <m/>
    <m/>
    <m/>
    <m/>
    <m/>
    <m/>
    <m/>
    <m/>
    <m/>
    <m/>
    <m/>
    <m/>
    <m/>
    <m/>
    <m/>
    <m/>
    <m/>
    <n v="9016"/>
    <m/>
    <n v="11156"/>
    <n v="0"/>
    <n v="0"/>
    <m/>
    <m/>
    <n v="43895"/>
    <n v="0"/>
    <n v="0"/>
    <n v="64067"/>
    <m/>
    <m/>
    <m/>
    <m/>
    <m/>
    <m/>
    <m/>
    <m/>
    <m/>
    <m/>
    <m/>
    <m/>
    <m/>
    <m/>
    <m/>
    <m/>
    <m/>
    <m/>
    <m/>
    <m/>
    <m/>
    <m/>
    <m/>
    <m/>
    <m/>
    <m/>
    <n v="8443"/>
    <m/>
    <n v="5083"/>
    <n v="0"/>
    <n v="0"/>
    <m/>
    <m/>
    <n v="0"/>
    <n v="0"/>
    <n v="0"/>
    <n v="13526"/>
    <m/>
    <m/>
    <m/>
    <m/>
    <m/>
    <m/>
    <m/>
    <m/>
    <m/>
    <m/>
    <m/>
    <m/>
    <m/>
    <m/>
    <m/>
    <m/>
    <m/>
    <m/>
    <m/>
    <m/>
    <m/>
    <m/>
    <m/>
    <m/>
    <m/>
    <m/>
    <m/>
    <m/>
    <m/>
    <m/>
    <m/>
    <m/>
    <m/>
    <m/>
    <m/>
    <m/>
    <n v="0"/>
    <m/>
    <n v="0"/>
    <n v="0"/>
    <n v="0"/>
    <n v="0"/>
    <m/>
    <m/>
    <n v="0"/>
    <n v="0"/>
    <n v="0"/>
    <n v="60292"/>
    <n v="77852"/>
    <n v="138144"/>
    <m/>
    <s v="Head Librarian"/>
    <s v="M.A. (subject other than librarianship)"/>
    <s v="no"/>
    <m/>
    <m/>
    <s v="Stipend"/>
    <m/>
    <m/>
    <m/>
    <n v="1606"/>
    <n v="2098"/>
    <n v="21737"/>
    <n v="84"/>
    <m/>
    <n v="57472"/>
    <m/>
    <n v="489"/>
    <n v="2976"/>
    <n v="2997"/>
    <m/>
    <m/>
    <n v="85"/>
    <n v="85"/>
    <n v="5441"/>
    <n v="522"/>
    <m/>
    <m/>
    <n v="6"/>
    <m/>
    <m/>
    <m/>
    <m/>
    <m/>
    <m/>
    <m/>
    <m/>
    <m/>
    <m/>
    <n v="0.5"/>
    <n v="2.57"/>
    <n v="6.57"/>
    <n v="2.57"/>
    <m/>
    <n v="4"/>
    <n v="4"/>
    <n v="5243"/>
    <s v="Actual"/>
    <n v="3657"/>
    <n v="2295"/>
    <m/>
    <n v="889"/>
    <m/>
    <m/>
    <m/>
    <n v="8310"/>
    <m/>
    <n v="10151"/>
    <m/>
    <m/>
    <n v="89"/>
    <n v="61"/>
    <n v="169"/>
    <n v="101"/>
    <m/>
    <m/>
    <m/>
    <m/>
    <m/>
    <m/>
    <m/>
    <m/>
    <m/>
    <m/>
    <m/>
    <m/>
    <m/>
    <n v="2083"/>
    <m/>
    <m/>
    <n v="103"/>
    <m/>
    <m/>
    <m/>
    <m/>
    <m/>
    <m/>
    <m/>
    <m/>
    <m/>
    <m/>
    <n v="3"/>
    <n v="7"/>
    <n v="112"/>
    <n v="55"/>
    <n v="36"/>
    <n v="20"/>
    <n v="0"/>
    <n v="0"/>
    <m/>
    <m/>
    <m/>
    <m/>
    <m/>
    <m/>
    <m/>
    <m/>
    <m/>
    <m/>
    <m/>
    <m/>
    <m/>
    <m/>
    <m/>
    <m/>
    <m/>
    <m/>
    <m/>
    <m/>
    <m/>
    <m/>
    <m/>
    <m/>
    <m/>
    <m/>
    <m/>
    <m/>
    <m/>
    <m/>
    <m/>
    <m/>
    <m/>
    <m/>
    <m/>
    <m/>
    <m/>
    <m/>
    <m/>
    <m/>
    <m/>
    <m/>
    <m/>
    <m/>
    <m/>
    <m/>
    <m/>
    <m/>
    <m/>
    <m/>
    <m/>
    <m/>
    <m/>
    <n v="0"/>
    <n v="0"/>
    <m/>
    <m/>
    <n v="103015"/>
    <m/>
    <n v="85"/>
    <m/>
    <m/>
    <m/>
    <m/>
    <m/>
    <m/>
    <m/>
    <m/>
    <m/>
    <m/>
    <m/>
    <m/>
    <m/>
    <m/>
    <m/>
    <m/>
    <m/>
    <m/>
    <m/>
    <m/>
    <m/>
    <m/>
    <m/>
    <m/>
    <m/>
    <m/>
    <m/>
    <m/>
    <n v="1565.820566981658"/>
    <x v="1"/>
    <s v="Small"/>
  </r>
  <r>
    <s v="San Luis Obispo CCD"/>
    <x v="78"/>
    <s v="641"/>
    <s v="Single College District"/>
    <n v="20080"/>
    <x v="2"/>
    <n v="9302.6603809523858"/>
    <n v="22955"/>
    <m/>
    <n v="22"/>
    <n v="19"/>
    <m/>
    <m/>
    <m/>
    <m/>
    <m/>
    <m/>
    <n v="30"/>
    <m/>
    <m/>
    <n v="336"/>
    <n v="478"/>
    <n v="336"/>
    <m/>
    <m/>
    <m/>
    <m/>
    <m/>
    <n v="37694"/>
    <m/>
    <m/>
    <m/>
    <m/>
    <m/>
    <m/>
    <m/>
    <m/>
    <m/>
    <m/>
    <m/>
    <n v="37694"/>
    <m/>
    <m/>
    <m/>
    <m/>
    <m/>
    <m/>
    <m/>
    <m/>
    <m/>
    <m/>
    <n v="4100"/>
    <m/>
    <n v="4100"/>
    <n v="17933"/>
    <m/>
    <m/>
    <m/>
    <m/>
    <m/>
    <m/>
    <m/>
    <m/>
    <m/>
    <m/>
    <m/>
    <n v="17933"/>
    <n v="1526"/>
    <m/>
    <m/>
    <m/>
    <m/>
    <m/>
    <m/>
    <m/>
    <m/>
    <m/>
    <n v="1526"/>
    <m/>
    <m/>
    <m/>
    <m/>
    <m/>
    <m/>
    <m/>
    <m/>
    <m/>
    <m/>
    <m/>
    <m/>
    <m/>
    <m/>
    <m/>
    <m/>
    <m/>
    <m/>
    <m/>
    <m/>
    <m/>
    <m/>
    <m/>
    <m/>
    <n v="2285"/>
    <m/>
    <m/>
    <m/>
    <m/>
    <m/>
    <m/>
    <n v="36316"/>
    <m/>
    <m/>
    <n v="38601"/>
    <m/>
    <m/>
    <m/>
    <m/>
    <m/>
    <m/>
    <m/>
    <m/>
    <m/>
    <m/>
    <m/>
    <m/>
    <m/>
    <m/>
    <m/>
    <m/>
    <m/>
    <m/>
    <m/>
    <m/>
    <m/>
    <m/>
    <m/>
    <m/>
    <m/>
    <m/>
    <n v="628"/>
    <m/>
    <m/>
    <m/>
    <m/>
    <m/>
    <m/>
    <m/>
    <m/>
    <m/>
    <n v="628"/>
    <m/>
    <m/>
    <m/>
    <m/>
    <m/>
    <m/>
    <m/>
    <m/>
    <m/>
    <m/>
    <m/>
    <m/>
    <m/>
    <m/>
    <m/>
    <m/>
    <m/>
    <m/>
    <m/>
    <m/>
    <m/>
    <m/>
    <m/>
    <m/>
    <m/>
    <m/>
    <m/>
    <m/>
    <m/>
    <m/>
    <m/>
    <m/>
    <m/>
    <m/>
    <m/>
    <m/>
    <n v="492"/>
    <m/>
    <m/>
    <m/>
    <m/>
    <m/>
    <m/>
    <m/>
    <m/>
    <n v="28149"/>
    <n v="28641"/>
    <n v="57153"/>
    <n v="43329"/>
    <n v="129123"/>
    <s v="Dean or other administrator"/>
    <m/>
    <m/>
    <s v="yes"/>
    <s v="None"/>
    <m/>
    <m/>
    <m/>
    <m/>
    <m/>
    <n v="1047"/>
    <n v="1610"/>
    <n v="7029"/>
    <n v="227"/>
    <m/>
    <n v="55278"/>
    <m/>
    <n v="8"/>
    <m/>
    <n v="1149"/>
    <m/>
    <m/>
    <m/>
    <n v="476"/>
    <n v="70"/>
    <n v="16"/>
    <m/>
    <m/>
    <n v="13"/>
    <m/>
    <m/>
    <m/>
    <m/>
    <m/>
    <m/>
    <m/>
    <m/>
    <m/>
    <m/>
    <n v="1.9"/>
    <n v="5.6"/>
    <n v="12.399999999999999"/>
    <n v="5.6"/>
    <m/>
    <n v="9"/>
    <n v="6.8"/>
    <n v="9965"/>
    <s v="Actual"/>
    <n v="8315"/>
    <n v="17600"/>
    <n v="2832"/>
    <n v="1375"/>
    <m/>
    <m/>
    <m/>
    <n v="1"/>
    <m/>
    <n v="30123"/>
    <m/>
    <m/>
    <n v="207"/>
    <n v="152"/>
    <n v="263"/>
    <n v="69"/>
    <m/>
    <m/>
    <m/>
    <m/>
    <m/>
    <m/>
    <m/>
    <m/>
    <m/>
    <m/>
    <m/>
    <m/>
    <m/>
    <n v="1294"/>
    <m/>
    <m/>
    <n v="62"/>
    <m/>
    <m/>
    <m/>
    <m/>
    <m/>
    <m/>
    <m/>
    <m/>
    <m/>
    <m/>
    <m/>
    <m/>
    <m/>
    <n v="60"/>
    <n v="40"/>
    <m/>
    <n v="0"/>
    <n v="4"/>
    <m/>
    <m/>
    <m/>
    <m/>
    <m/>
    <m/>
    <m/>
    <m/>
    <m/>
    <m/>
    <m/>
    <m/>
    <m/>
    <m/>
    <m/>
    <m/>
    <m/>
    <m/>
    <m/>
    <m/>
    <m/>
    <m/>
    <m/>
    <m/>
    <m/>
    <m/>
    <m/>
    <m/>
    <m/>
    <m/>
    <m/>
    <m/>
    <m/>
    <m/>
    <m/>
    <m/>
    <m/>
    <m/>
    <m/>
    <m/>
    <m/>
    <m/>
    <m/>
    <m/>
    <m/>
    <m/>
    <m/>
    <m/>
    <m/>
    <m/>
    <m/>
    <m/>
    <m/>
    <n v="0"/>
    <n v="4"/>
    <m/>
    <m/>
    <n v="266417"/>
    <m/>
    <n v="76"/>
    <m/>
    <m/>
    <m/>
    <m/>
    <m/>
    <m/>
    <m/>
    <m/>
    <m/>
    <m/>
    <m/>
    <m/>
    <m/>
    <m/>
    <m/>
    <m/>
    <m/>
    <m/>
    <m/>
    <m/>
    <m/>
    <m/>
    <m/>
    <m/>
    <m/>
    <m/>
    <m/>
    <m/>
    <n v="1661.1893537414976"/>
    <x v="0"/>
    <s v="Small"/>
  </r>
  <r>
    <s v="Los Rios CCD"/>
    <x v="52"/>
    <s v="231"/>
    <s v="Multi-College District"/>
    <n v="20080"/>
    <x v="2"/>
    <n v="24483.108000000015"/>
    <n v="31000"/>
    <m/>
    <n v="145"/>
    <n v="19"/>
    <m/>
    <m/>
    <m/>
    <m/>
    <m/>
    <m/>
    <n v="30"/>
    <m/>
    <m/>
    <n v="93"/>
    <n v="690"/>
    <n v="0"/>
    <m/>
    <m/>
    <m/>
    <m/>
    <m/>
    <n v="37972"/>
    <m/>
    <m/>
    <m/>
    <m/>
    <n v="165389"/>
    <m/>
    <m/>
    <m/>
    <m/>
    <m/>
    <m/>
    <n v="203361"/>
    <m/>
    <m/>
    <m/>
    <m/>
    <m/>
    <n v="4800"/>
    <m/>
    <m/>
    <m/>
    <m/>
    <m/>
    <m/>
    <n v="4800"/>
    <n v="32944"/>
    <m/>
    <m/>
    <m/>
    <m/>
    <n v="593"/>
    <m/>
    <m/>
    <m/>
    <m/>
    <m/>
    <m/>
    <n v="33537"/>
    <m/>
    <m/>
    <m/>
    <m/>
    <m/>
    <m/>
    <m/>
    <m/>
    <m/>
    <m/>
    <n v="0"/>
    <m/>
    <m/>
    <m/>
    <m/>
    <m/>
    <m/>
    <m/>
    <m/>
    <m/>
    <m/>
    <m/>
    <m/>
    <m/>
    <m/>
    <m/>
    <m/>
    <m/>
    <m/>
    <m/>
    <m/>
    <m/>
    <m/>
    <m/>
    <m/>
    <m/>
    <m/>
    <n v="11997"/>
    <m/>
    <m/>
    <m/>
    <m/>
    <n v="35979"/>
    <m/>
    <m/>
    <n v="48331"/>
    <m/>
    <m/>
    <m/>
    <m/>
    <m/>
    <m/>
    <m/>
    <m/>
    <m/>
    <m/>
    <m/>
    <m/>
    <m/>
    <m/>
    <m/>
    <m/>
    <m/>
    <m/>
    <m/>
    <m/>
    <m/>
    <m/>
    <m/>
    <m/>
    <m/>
    <m/>
    <m/>
    <m/>
    <m/>
    <m/>
    <n v="6595"/>
    <m/>
    <m/>
    <m/>
    <m/>
    <m/>
    <n v="6595"/>
    <m/>
    <m/>
    <m/>
    <m/>
    <m/>
    <m/>
    <m/>
    <m/>
    <m/>
    <m/>
    <m/>
    <m/>
    <m/>
    <m/>
    <m/>
    <m/>
    <m/>
    <m/>
    <m/>
    <m/>
    <m/>
    <m/>
    <m/>
    <m/>
    <m/>
    <m/>
    <m/>
    <m/>
    <m/>
    <m/>
    <m/>
    <m/>
    <m/>
    <m/>
    <m/>
    <m/>
    <n v="20168"/>
    <m/>
    <m/>
    <m/>
    <n v="10147"/>
    <m/>
    <m/>
    <m/>
    <n v="373"/>
    <n v="567"/>
    <n v="31255"/>
    <n v="236898"/>
    <n v="59726"/>
    <n v="327879"/>
    <s v="Dean or other administrator"/>
    <m/>
    <s v="PhD"/>
    <m/>
    <m/>
    <s v="Release time"/>
    <m/>
    <m/>
    <m/>
    <m/>
    <n v="3041"/>
    <n v="1958"/>
    <n v="12440"/>
    <n v="251"/>
    <m/>
    <n v="51532"/>
    <m/>
    <n v="211"/>
    <n v="3190"/>
    <n v="3439"/>
    <m/>
    <m/>
    <n v="141"/>
    <n v="141"/>
    <n v="0"/>
    <n v="212"/>
    <m/>
    <m/>
    <n v="10"/>
    <m/>
    <m/>
    <m/>
    <m/>
    <m/>
    <m/>
    <m/>
    <m/>
    <m/>
    <m/>
    <n v="2.9"/>
    <n v="8.8000000000000007"/>
    <n v="15.3"/>
    <n v="8.8000000000000007"/>
    <m/>
    <n v="9"/>
    <n v="6.5"/>
    <n v="14295"/>
    <s v="Actual"/>
    <n v="26213"/>
    <n v="24828"/>
    <n v="23864"/>
    <n v="4761"/>
    <m/>
    <m/>
    <m/>
    <n v="460"/>
    <m/>
    <n v="80126"/>
    <m/>
    <m/>
    <m/>
    <n v="1040"/>
    <m/>
    <n v="1977"/>
    <m/>
    <m/>
    <m/>
    <m/>
    <m/>
    <m/>
    <m/>
    <m/>
    <m/>
    <m/>
    <m/>
    <m/>
    <m/>
    <n v="5425"/>
    <m/>
    <m/>
    <n v="217"/>
    <m/>
    <m/>
    <m/>
    <m/>
    <m/>
    <m/>
    <m/>
    <m/>
    <m/>
    <m/>
    <n v="3"/>
    <n v="12"/>
    <n v="190"/>
    <n v="75.5"/>
    <n v="52"/>
    <n v="48"/>
    <n v="6"/>
    <n v="0"/>
    <m/>
    <m/>
    <m/>
    <m/>
    <m/>
    <m/>
    <m/>
    <m/>
    <m/>
    <m/>
    <m/>
    <m/>
    <m/>
    <m/>
    <m/>
    <m/>
    <m/>
    <m/>
    <m/>
    <m/>
    <m/>
    <m/>
    <m/>
    <m/>
    <m/>
    <m/>
    <m/>
    <m/>
    <m/>
    <m/>
    <m/>
    <m/>
    <m/>
    <m/>
    <m/>
    <m/>
    <m/>
    <m/>
    <m/>
    <m/>
    <m/>
    <m/>
    <m/>
    <m/>
    <m/>
    <m/>
    <m/>
    <m/>
    <m/>
    <m/>
    <m/>
    <m/>
    <m/>
    <n v="6"/>
    <n v="0"/>
    <m/>
    <m/>
    <m/>
    <m/>
    <n v="0"/>
    <m/>
    <m/>
    <m/>
    <m/>
    <m/>
    <m/>
    <m/>
    <m/>
    <m/>
    <m/>
    <m/>
    <m/>
    <m/>
    <m/>
    <m/>
    <m/>
    <m/>
    <m/>
    <m/>
    <m/>
    <m/>
    <m/>
    <m/>
    <m/>
    <m/>
    <m/>
    <m/>
    <m/>
    <n v="2782.1713636363652"/>
    <x v="2"/>
    <s v="Large"/>
  </r>
  <r>
    <s v="North Orange CCD"/>
    <x v="80"/>
    <s v="862"/>
    <s v="Multi-College District"/>
    <n v="20080"/>
    <x v="2"/>
    <n v="17654.74457142855"/>
    <n v="46939"/>
    <m/>
    <n v="103"/>
    <n v="13"/>
    <m/>
    <m/>
    <m/>
    <m/>
    <m/>
    <m/>
    <n v="31"/>
    <m/>
    <m/>
    <n v="54"/>
    <n v="503"/>
    <n v="110"/>
    <m/>
    <m/>
    <m/>
    <m/>
    <m/>
    <n v="39075"/>
    <m/>
    <m/>
    <n v="0"/>
    <n v="0"/>
    <n v="0"/>
    <n v="0"/>
    <m/>
    <m/>
    <n v="12878"/>
    <n v="382"/>
    <m/>
    <n v="40334"/>
    <n v="0"/>
    <m/>
    <m/>
    <n v="0"/>
    <n v="0"/>
    <n v="0"/>
    <n v="5100"/>
    <m/>
    <m/>
    <n v="0"/>
    <n v="0"/>
    <m/>
    <n v="5100"/>
    <n v="35542"/>
    <m/>
    <m/>
    <n v="0"/>
    <n v="0"/>
    <n v="0"/>
    <n v="0"/>
    <m/>
    <m/>
    <n v="0"/>
    <n v="0"/>
    <m/>
    <n v="35542"/>
    <n v="0"/>
    <m/>
    <n v="0"/>
    <n v="0"/>
    <n v="0"/>
    <n v="0"/>
    <m/>
    <m/>
    <n v="0"/>
    <n v="0"/>
    <n v="0"/>
    <m/>
    <m/>
    <m/>
    <m/>
    <m/>
    <m/>
    <m/>
    <m/>
    <m/>
    <m/>
    <m/>
    <m/>
    <m/>
    <m/>
    <m/>
    <m/>
    <m/>
    <m/>
    <m/>
    <m/>
    <m/>
    <m/>
    <m/>
    <m/>
    <n v="11513"/>
    <m/>
    <n v="0"/>
    <n v="17768"/>
    <n v="0"/>
    <m/>
    <m/>
    <n v="29643"/>
    <n v="5966"/>
    <n v="9315"/>
    <n v="74205"/>
    <m/>
    <m/>
    <m/>
    <m/>
    <m/>
    <m/>
    <m/>
    <m/>
    <m/>
    <m/>
    <m/>
    <m/>
    <m/>
    <m/>
    <m/>
    <m/>
    <m/>
    <m/>
    <m/>
    <m/>
    <m/>
    <m/>
    <m/>
    <m/>
    <m/>
    <m/>
    <n v="0"/>
    <m/>
    <n v="0"/>
    <n v="0"/>
    <n v="0"/>
    <m/>
    <m/>
    <n v="0"/>
    <n v="0"/>
    <n v="0"/>
    <n v="0"/>
    <m/>
    <m/>
    <m/>
    <m/>
    <m/>
    <m/>
    <m/>
    <m/>
    <m/>
    <m/>
    <m/>
    <m/>
    <m/>
    <m/>
    <m/>
    <m/>
    <m/>
    <m/>
    <m/>
    <m/>
    <m/>
    <m/>
    <m/>
    <m/>
    <m/>
    <m/>
    <m/>
    <m/>
    <m/>
    <m/>
    <m/>
    <m/>
    <m/>
    <m/>
    <m/>
    <m/>
    <n v="0"/>
    <m/>
    <n v="0"/>
    <n v="0"/>
    <n v="0"/>
    <n v="0"/>
    <m/>
    <m/>
    <n v="0"/>
    <n v="0"/>
    <n v="0"/>
    <n v="75876"/>
    <n v="79305"/>
    <n v="155181"/>
    <s v="Dean or other administrator"/>
    <m/>
    <m/>
    <s v="yes"/>
    <m/>
    <m/>
    <m/>
    <m/>
    <m/>
    <s v="no coordinator or dept. chair"/>
    <n v="1212"/>
    <n v="2167"/>
    <n v="12436"/>
    <n v="214"/>
    <m/>
    <n v="87773"/>
    <m/>
    <n v="48"/>
    <n v="3336"/>
    <n v="1512"/>
    <m/>
    <m/>
    <n v="566"/>
    <n v="570"/>
    <n v="125"/>
    <n v="54"/>
    <m/>
    <m/>
    <n v="5"/>
    <m/>
    <m/>
    <m/>
    <m/>
    <m/>
    <m/>
    <m/>
    <m/>
    <m/>
    <m/>
    <n v="2.96"/>
    <n v="2.98"/>
    <n v="12.48"/>
    <n v="2.98"/>
    <m/>
    <n v="10"/>
    <n v="9.5"/>
    <n v="6896"/>
    <s v="Actual"/>
    <n v="20232"/>
    <n v="48792"/>
    <m/>
    <m/>
    <m/>
    <m/>
    <m/>
    <m/>
    <m/>
    <m/>
    <m/>
    <m/>
    <n v="67"/>
    <n v="42"/>
    <n v="339"/>
    <n v="154"/>
    <m/>
    <m/>
    <m/>
    <m/>
    <m/>
    <m/>
    <m/>
    <m/>
    <m/>
    <m/>
    <m/>
    <m/>
    <m/>
    <n v="6926"/>
    <m/>
    <m/>
    <n v="300"/>
    <m/>
    <m/>
    <m/>
    <m/>
    <m/>
    <m/>
    <m/>
    <m/>
    <m/>
    <m/>
    <n v="1"/>
    <n v="0"/>
    <n v="0"/>
    <n v="68"/>
    <n v="32"/>
    <n v="32"/>
    <n v="5"/>
    <n v="0"/>
    <m/>
    <m/>
    <m/>
    <m/>
    <m/>
    <m/>
    <m/>
    <m/>
    <m/>
    <m/>
    <m/>
    <m/>
    <m/>
    <m/>
    <m/>
    <m/>
    <m/>
    <m/>
    <m/>
    <m/>
    <m/>
    <m/>
    <m/>
    <m/>
    <m/>
    <m/>
    <m/>
    <m/>
    <m/>
    <m/>
    <m/>
    <m/>
    <m/>
    <m/>
    <m/>
    <m/>
    <m/>
    <m/>
    <m/>
    <m/>
    <m/>
    <m/>
    <m/>
    <m/>
    <m/>
    <m/>
    <m/>
    <m/>
    <m/>
    <m/>
    <m/>
    <m/>
    <m/>
    <n v="5"/>
    <n v="0"/>
    <m/>
    <m/>
    <n v="789317"/>
    <m/>
    <n v="14"/>
    <m/>
    <m/>
    <m/>
    <m/>
    <m/>
    <m/>
    <m/>
    <m/>
    <m/>
    <m/>
    <m/>
    <m/>
    <m/>
    <m/>
    <m/>
    <m/>
    <m/>
    <m/>
    <m/>
    <m/>
    <m/>
    <m/>
    <m/>
    <m/>
    <m/>
    <m/>
    <m/>
    <m/>
    <n v="5924.4109300095806"/>
    <x v="2"/>
    <s v="Medium"/>
  </r>
  <r>
    <s v="Ventura CCD"/>
    <x v="33"/>
    <s v="681"/>
    <s v="Multi-College District"/>
    <n v="20080"/>
    <x v="2"/>
    <n v="13452.777523809507"/>
    <n v="18667"/>
    <m/>
    <n v="46"/>
    <n v="6"/>
    <m/>
    <m/>
    <m/>
    <m/>
    <m/>
    <m/>
    <n v="31"/>
    <m/>
    <m/>
    <n v="28"/>
    <n v="202"/>
    <s v="0 (wireless access is provided for student laptops)"/>
    <m/>
    <m/>
    <m/>
    <m/>
    <m/>
    <n v="39448"/>
    <m/>
    <m/>
    <n v="0"/>
    <n v="0"/>
    <n v="0"/>
    <n v="0"/>
    <m/>
    <m/>
    <n v="57962"/>
    <n v="0"/>
    <m/>
    <n v="97410"/>
    <n v="6826"/>
    <m/>
    <m/>
    <n v="0"/>
    <n v="0"/>
    <n v="0"/>
    <n v="0"/>
    <m/>
    <m/>
    <n v="8320"/>
    <n v="0"/>
    <m/>
    <n v="15146"/>
    <n v="63571"/>
    <m/>
    <m/>
    <n v="0"/>
    <n v="0"/>
    <n v="0"/>
    <n v="0"/>
    <m/>
    <m/>
    <n v="2339"/>
    <n v="0"/>
    <m/>
    <n v="65910"/>
    <n v="0"/>
    <m/>
    <n v="0"/>
    <n v="0"/>
    <n v="0"/>
    <n v="0"/>
    <m/>
    <m/>
    <n v="29493"/>
    <n v="0"/>
    <n v="29493"/>
    <m/>
    <m/>
    <m/>
    <m/>
    <m/>
    <m/>
    <m/>
    <m/>
    <m/>
    <m/>
    <m/>
    <m/>
    <m/>
    <m/>
    <m/>
    <m/>
    <m/>
    <m/>
    <m/>
    <m/>
    <m/>
    <m/>
    <m/>
    <m/>
    <n v="8096"/>
    <m/>
    <n v="0"/>
    <n v="2114"/>
    <n v="0"/>
    <m/>
    <m/>
    <n v="19703"/>
    <n v="47540"/>
    <n v="0"/>
    <n v="77453"/>
    <m/>
    <m/>
    <m/>
    <m/>
    <m/>
    <m/>
    <m/>
    <m/>
    <m/>
    <m/>
    <m/>
    <m/>
    <m/>
    <m/>
    <m/>
    <m/>
    <m/>
    <m/>
    <m/>
    <m/>
    <m/>
    <m/>
    <m/>
    <m/>
    <m/>
    <m/>
    <n v="11717"/>
    <m/>
    <n v="0"/>
    <n v="0"/>
    <n v="0"/>
    <m/>
    <m/>
    <n v="7520"/>
    <n v="0"/>
    <n v="0"/>
    <n v="19237"/>
    <m/>
    <m/>
    <m/>
    <m/>
    <m/>
    <m/>
    <m/>
    <m/>
    <m/>
    <m/>
    <m/>
    <m/>
    <m/>
    <m/>
    <m/>
    <m/>
    <m/>
    <m/>
    <m/>
    <m/>
    <m/>
    <m/>
    <m/>
    <m/>
    <m/>
    <m/>
    <m/>
    <m/>
    <m/>
    <m/>
    <m/>
    <m/>
    <m/>
    <m/>
    <m/>
    <m/>
    <n v="0"/>
    <m/>
    <n v="0"/>
    <n v="0"/>
    <n v="0"/>
    <n v="0"/>
    <m/>
    <m/>
    <n v="0"/>
    <n v="0"/>
    <n v="0"/>
    <n v="192813"/>
    <n v="111836"/>
    <n v="304649"/>
    <s v="Department chair (Faculty position)"/>
    <m/>
    <m/>
    <s v="yes"/>
    <m/>
    <s v="Release time"/>
    <s v="Stipend"/>
    <m/>
    <m/>
    <s v="Stipend and release time if more than 3 FTE"/>
    <n v="1878"/>
    <n v="4274"/>
    <n v="6369"/>
    <n v="306"/>
    <m/>
    <n v="73575"/>
    <m/>
    <n v="240"/>
    <n v="6135"/>
    <n v="1980"/>
    <m/>
    <m/>
    <n v="120"/>
    <n v="122"/>
    <n v="7786"/>
    <n v="264"/>
    <m/>
    <m/>
    <n v="9"/>
    <m/>
    <m/>
    <m/>
    <m/>
    <m/>
    <m/>
    <m/>
    <m/>
    <m/>
    <m/>
    <n v="1.34"/>
    <n v="4.21"/>
    <n v="8.379999999999999"/>
    <n v="4.21"/>
    <m/>
    <n v="5"/>
    <n v="4.17"/>
    <n v="5241"/>
    <s v="Estimate"/>
    <n v="4361"/>
    <n v="2849"/>
    <n v="5423"/>
    <n v="896"/>
    <m/>
    <m/>
    <m/>
    <n v="764"/>
    <m/>
    <n v="14293"/>
    <m/>
    <m/>
    <n v="5"/>
    <n v="5"/>
    <n v="1"/>
    <n v="1"/>
    <m/>
    <m/>
    <m/>
    <m/>
    <m/>
    <m/>
    <m/>
    <m/>
    <m/>
    <m/>
    <m/>
    <m/>
    <m/>
    <n v="3907"/>
    <m/>
    <m/>
    <n v="177"/>
    <m/>
    <m/>
    <m/>
    <m/>
    <m/>
    <m/>
    <m/>
    <m/>
    <m/>
    <m/>
    <n v="0"/>
    <n v="0"/>
    <n v="0"/>
    <n v="63.5"/>
    <n v="39"/>
    <n v="25"/>
    <n v="7"/>
    <n v="0"/>
    <m/>
    <m/>
    <m/>
    <m/>
    <m/>
    <m/>
    <m/>
    <m/>
    <m/>
    <m/>
    <m/>
    <m/>
    <m/>
    <m/>
    <m/>
    <m/>
    <m/>
    <m/>
    <m/>
    <m/>
    <m/>
    <m/>
    <m/>
    <m/>
    <m/>
    <m/>
    <m/>
    <m/>
    <m/>
    <m/>
    <m/>
    <m/>
    <m/>
    <m/>
    <m/>
    <m/>
    <m/>
    <m/>
    <m/>
    <m/>
    <m/>
    <m/>
    <m/>
    <m/>
    <m/>
    <m/>
    <m/>
    <m/>
    <m/>
    <m/>
    <m/>
    <m/>
    <m/>
    <n v="7"/>
    <n v="0"/>
    <m/>
    <m/>
    <n v="7325"/>
    <m/>
    <n v="0"/>
    <m/>
    <m/>
    <m/>
    <m/>
    <m/>
    <m/>
    <m/>
    <m/>
    <m/>
    <m/>
    <m/>
    <m/>
    <m/>
    <m/>
    <m/>
    <m/>
    <m/>
    <m/>
    <m/>
    <m/>
    <m/>
    <m/>
    <m/>
    <m/>
    <m/>
    <m/>
    <m/>
    <m/>
    <n v="3195.4340911661538"/>
    <x v="2"/>
    <s v="Medium"/>
  </r>
  <r>
    <s v="Contra Costa CCD"/>
    <x v="51"/>
    <s v="312"/>
    <s v="Multi-College District"/>
    <n v="20080"/>
    <x v="2"/>
    <n v="16974.066857142825"/>
    <n v="49508"/>
    <m/>
    <n v="79"/>
    <n v="9"/>
    <m/>
    <m/>
    <m/>
    <m/>
    <m/>
    <m/>
    <n v="35"/>
    <m/>
    <m/>
    <n v="54"/>
    <n v="482"/>
    <s v="Wireless access for student laptops"/>
    <m/>
    <m/>
    <m/>
    <m/>
    <m/>
    <n v="40000"/>
    <m/>
    <m/>
    <n v="0"/>
    <n v="0"/>
    <n v="0"/>
    <n v="0"/>
    <m/>
    <m/>
    <n v="0"/>
    <n v="29992"/>
    <m/>
    <n v="69992"/>
    <n v="0"/>
    <m/>
    <m/>
    <n v="0"/>
    <n v="0"/>
    <n v="0"/>
    <n v="0"/>
    <m/>
    <m/>
    <n v="0"/>
    <n v="25995"/>
    <m/>
    <n v="25995"/>
    <n v="25444"/>
    <m/>
    <m/>
    <n v="0"/>
    <n v="0"/>
    <n v="0"/>
    <n v="0"/>
    <m/>
    <m/>
    <n v="0"/>
    <n v="0"/>
    <m/>
    <n v="25444"/>
    <n v="2321"/>
    <m/>
    <n v="0"/>
    <n v="0"/>
    <n v="0"/>
    <n v="0"/>
    <m/>
    <m/>
    <n v="0"/>
    <n v="0"/>
    <n v="2321"/>
    <m/>
    <m/>
    <m/>
    <m/>
    <m/>
    <m/>
    <m/>
    <m/>
    <m/>
    <m/>
    <m/>
    <m/>
    <m/>
    <m/>
    <m/>
    <m/>
    <m/>
    <m/>
    <m/>
    <m/>
    <m/>
    <m/>
    <m/>
    <m/>
    <n v="15582"/>
    <m/>
    <n v="0"/>
    <n v="9320"/>
    <n v="0"/>
    <m/>
    <m/>
    <n v="34368"/>
    <n v="0"/>
    <n v="5053"/>
    <n v="64323"/>
    <m/>
    <m/>
    <m/>
    <m/>
    <m/>
    <m/>
    <m/>
    <m/>
    <m/>
    <m/>
    <m/>
    <m/>
    <m/>
    <m/>
    <m/>
    <m/>
    <m/>
    <m/>
    <m/>
    <m/>
    <m/>
    <m/>
    <m/>
    <m/>
    <m/>
    <m/>
    <n v="10115"/>
    <m/>
    <n v="0"/>
    <n v="0"/>
    <n v="0"/>
    <m/>
    <m/>
    <n v="0"/>
    <n v="0"/>
    <n v="4500"/>
    <n v="14615"/>
    <m/>
    <m/>
    <m/>
    <m/>
    <m/>
    <m/>
    <m/>
    <m/>
    <m/>
    <m/>
    <m/>
    <m/>
    <m/>
    <m/>
    <m/>
    <m/>
    <m/>
    <m/>
    <m/>
    <m/>
    <m/>
    <m/>
    <m/>
    <m/>
    <m/>
    <m/>
    <m/>
    <m/>
    <m/>
    <m/>
    <m/>
    <m/>
    <m/>
    <m/>
    <m/>
    <m/>
    <n v="0"/>
    <m/>
    <n v="0"/>
    <n v="0"/>
    <n v="0"/>
    <n v="0"/>
    <m/>
    <m/>
    <n v="0"/>
    <n v="0"/>
    <n v="0"/>
    <n v="97757"/>
    <n v="104933"/>
    <n v="202690"/>
    <s v="Dean or other administrator"/>
    <m/>
    <m/>
    <s v="yes"/>
    <s v="None"/>
    <m/>
    <m/>
    <m/>
    <m/>
    <m/>
    <n v="1278"/>
    <n v="7383"/>
    <n v="14304"/>
    <n v="206"/>
    <m/>
    <n v="78592"/>
    <m/>
    <n v="282"/>
    <n v="2971"/>
    <n v="1714"/>
    <m/>
    <m/>
    <n v="324"/>
    <n v="324"/>
    <n v="202"/>
    <n v="282"/>
    <m/>
    <m/>
    <n v="8"/>
    <m/>
    <m/>
    <m/>
    <m/>
    <m/>
    <m/>
    <m/>
    <m/>
    <m/>
    <m/>
    <n v="4.55"/>
    <n v="5.14"/>
    <n v="12.55"/>
    <n v="5.14"/>
    <m/>
    <n v="11"/>
    <n v="7.41"/>
    <n v="22281"/>
    <s v="Estimate"/>
    <n v="13984"/>
    <n v="5462"/>
    <n v="15437"/>
    <n v="2915"/>
    <m/>
    <m/>
    <m/>
    <n v="6300"/>
    <m/>
    <n v="44098"/>
    <m/>
    <m/>
    <n v="358"/>
    <n v="352"/>
    <n v="354"/>
    <n v="352"/>
    <m/>
    <m/>
    <m/>
    <m/>
    <m/>
    <m/>
    <m/>
    <m/>
    <m/>
    <m/>
    <m/>
    <m/>
    <m/>
    <n v="3560"/>
    <m/>
    <m/>
    <n v="140"/>
    <m/>
    <m/>
    <m/>
    <m/>
    <m/>
    <m/>
    <m/>
    <m/>
    <m/>
    <m/>
    <n v="10"/>
    <n v="31"/>
    <n v="665"/>
    <n v="65"/>
    <n v="44"/>
    <n v="44"/>
    <n v="4"/>
    <n v="0"/>
    <m/>
    <m/>
    <m/>
    <m/>
    <m/>
    <m/>
    <m/>
    <m/>
    <m/>
    <m/>
    <m/>
    <m/>
    <m/>
    <m/>
    <m/>
    <m/>
    <m/>
    <m/>
    <m/>
    <m/>
    <m/>
    <m/>
    <m/>
    <m/>
    <m/>
    <m/>
    <m/>
    <m/>
    <m/>
    <m/>
    <m/>
    <m/>
    <m/>
    <m/>
    <m/>
    <m/>
    <m/>
    <m/>
    <m/>
    <m/>
    <m/>
    <m/>
    <m/>
    <m/>
    <m/>
    <m/>
    <m/>
    <m/>
    <m/>
    <m/>
    <m/>
    <m/>
    <m/>
    <n v="4"/>
    <n v="0"/>
    <m/>
    <m/>
    <n v="397657"/>
    <m/>
    <n v="5"/>
    <m/>
    <m/>
    <m/>
    <m/>
    <m/>
    <m/>
    <m/>
    <m/>
    <m/>
    <m/>
    <m/>
    <m/>
    <m/>
    <m/>
    <m/>
    <m/>
    <m/>
    <m/>
    <m/>
    <m/>
    <m/>
    <m/>
    <m/>
    <m/>
    <m/>
    <m/>
    <m/>
    <m/>
    <n v="3302.3476375764253"/>
    <x v="2"/>
    <s v="Medium"/>
  </r>
  <r>
    <s v="Riverside CCD"/>
    <x v="96"/>
    <n v="963"/>
    <s v="Multi-College District"/>
    <n v="20080"/>
    <x v="2"/>
    <m/>
    <n v="8914"/>
    <m/>
    <n v="59"/>
    <n v="1"/>
    <m/>
    <m/>
    <m/>
    <m/>
    <m/>
    <m/>
    <n v="0"/>
    <m/>
    <m/>
    <n v="4"/>
    <n v="167"/>
    <n v="59"/>
    <m/>
    <m/>
    <m/>
    <m/>
    <m/>
    <n v="40000"/>
    <m/>
    <m/>
    <n v="0"/>
    <n v="0"/>
    <n v="0"/>
    <n v="0"/>
    <m/>
    <m/>
    <n v="0"/>
    <n v="0"/>
    <m/>
    <n v="40000"/>
    <n v="0"/>
    <m/>
    <m/>
    <n v="0"/>
    <n v="0"/>
    <n v="0"/>
    <n v="0"/>
    <m/>
    <m/>
    <n v="0"/>
    <n v="0"/>
    <m/>
    <n v="0"/>
    <n v="1316310"/>
    <m/>
    <m/>
    <n v="0"/>
    <n v="0"/>
    <n v="0"/>
    <n v="0"/>
    <m/>
    <m/>
    <n v="0"/>
    <n v="0"/>
    <m/>
    <n v="1316310"/>
    <n v="0"/>
    <m/>
    <n v="0"/>
    <n v="0"/>
    <n v="0"/>
    <n v="0"/>
    <m/>
    <m/>
    <n v="0"/>
    <n v="0"/>
    <n v="0"/>
    <m/>
    <m/>
    <m/>
    <m/>
    <m/>
    <m/>
    <m/>
    <m/>
    <m/>
    <m/>
    <m/>
    <m/>
    <m/>
    <m/>
    <m/>
    <m/>
    <m/>
    <m/>
    <m/>
    <m/>
    <m/>
    <m/>
    <m/>
    <m/>
    <n v="0"/>
    <m/>
    <n v="0"/>
    <n v="0"/>
    <n v="0"/>
    <m/>
    <m/>
    <n v="0"/>
    <n v="0"/>
    <n v="0"/>
    <n v="0"/>
    <m/>
    <m/>
    <m/>
    <m/>
    <m/>
    <m/>
    <m/>
    <m/>
    <m/>
    <m/>
    <m/>
    <m/>
    <m/>
    <m/>
    <m/>
    <m/>
    <m/>
    <m/>
    <m/>
    <m/>
    <m/>
    <m/>
    <m/>
    <m/>
    <m/>
    <m/>
    <n v="851"/>
    <m/>
    <n v="0"/>
    <n v="0"/>
    <n v="0"/>
    <m/>
    <m/>
    <n v="0"/>
    <n v="0"/>
    <n v="0"/>
    <n v="851"/>
    <m/>
    <m/>
    <m/>
    <m/>
    <m/>
    <m/>
    <m/>
    <m/>
    <m/>
    <m/>
    <m/>
    <m/>
    <m/>
    <m/>
    <m/>
    <m/>
    <m/>
    <m/>
    <m/>
    <m/>
    <m/>
    <m/>
    <m/>
    <m/>
    <m/>
    <m/>
    <m/>
    <m/>
    <m/>
    <m/>
    <m/>
    <m/>
    <m/>
    <m/>
    <m/>
    <m/>
    <n v="0"/>
    <m/>
    <n v="0"/>
    <n v="0"/>
    <n v="0"/>
    <n v="0"/>
    <m/>
    <m/>
    <n v="0"/>
    <n v="0"/>
    <n v="0"/>
    <n v="1356310"/>
    <n v="851"/>
    <n v="1357161"/>
    <s v="Dean or other administrator"/>
    <m/>
    <m/>
    <s v="yes"/>
    <s v="None"/>
    <m/>
    <m/>
    <m/>
    <m/>
    <m/>
    <n v="1337"/>
    <n v="421"/>
    <n v="0"/>
    <n v="117"/>
    <m/>
    <n v="31296"/>
    <m/>
    <n v="58"/>
    <n v="0"/>
    <n v="1447"/>
    <m/>
    <m/>
    <n v="122"/>
    <n v="304"/>
    <n v="0"/>
    <n v="74"/>
    <m/>
    <m/>
    <n v="4"/>
    <m/>
    <m/>
    <m/>
    <m/>
    <m/>
    <m/>
    <m/>
    <m/>
    <m/>
    <m/>
    <n v="2.75"/>
    <n v="1.93"/>
    <n v="3.9299999999999997"/>
    <n v="1.93"/>
    <m/>
    <n v="2"/>
    <n v="2"/>
    <n v="3692"/>
    <s v="Actual"/>
    <n v="2573"/>
    <n v="5624"/>
    <n v="1316"/>
    <n v="128"/>
    <m/>
    <m/>
    <m/>
    <n v="471"/>
    <m/>
    <n v="10112"/>
    <m/>
    <m/>
    <n v="0"/>
    <n v="0"/>
    <n v="0"/>
    <n v="0"/>
    <m/>
    <m/>
    <m/>
    <m/>
    <m/>
    <m/>
    <m/>
    <m/>
    <m/>
    <m/>
    <m/>
    <m/>
    <m/>
    <n v="619"/>
    <m/>
    <m/>
    <n v="91"/>
    <m/>
    <m/>
    <m/>
    <m/>
    <m/>
    <m/>
    <m/>
    <m/>
    <m/>
    <m/>
    <n v="0"/>
    <n v="0"/>
    <n v="0"/>
    <n v="71.5"/>
    <n v="44"/>
    <n v="44"/>
    <n v="8"/>
    <n v="8"/>
    <m/>
    <m/>
    <m/>
    <m/>
    <m/>
    <m/>
    <m/>
    <m/>
    <m/>
    <m/>
    <m/>
    <m/>
    <m/>
    <m/>
    <m/>
    <m/>
    <m/>
    <m/>
    <m/>
    <m/>
    <m/>
    <m/>
    <m/>
    <m/>
    <m/>
    <m/>
    <m/>
    <m/>
    <m/>
    <m/>
    <m/>
    <m/>
    <m/>
    <m/>
    <m/>
    <m/>
    <m/>
    <m/>
    <m/>
    <m/>
    <m/>
    <m/>
    <m/>
    <m/>
    <m/>
    <m/>
    <m/>
    <m/>
    <m/>
    <m/>
    <m/>
    <m/>
    <m/>
    <n v="8"/>
    <n v="8"/>
    <m/>
    <m/>
    <n v="110275"/>
    <m/>
    <n v="7"/>
    <m/>
    <m/>
    <m/>
    <m/>
    <m/>
    <m/>
    <m/>
    <m/>
    <m/>
    <m/>
    <m/>
    <m/>
    <m/>
    <m/>
    <m/>
    <m/>
    <m/>
    <m/>
    <m/>
    <m/>
    <m/>
    <m/>
    <m/>
    <m/>
    <m/>
    <m/>
    <m/>
    <m/>
    <n v="0"/>
    <x v="1"/>
    <s v="Small"/>
  </r>
  <r>
    <s v="South Orange County CCD"/>
    <x v="29"/>
    <s v="891"/>
    <s v="Multi-College District"/>
    <n v="20080"/>
    <x v="2"/>
    <n v="13746.439238095103"/>
    <n v="12462"/>
    <m/>
    <n v="70"/>
    <n v="0"/>
    <m/>
    <m/>
    <m/>
    <m/>
    <m/>
    <m/>
    <n v="35"/>
    <m/>
    <m/>
    <n v="0"/>
    <n v="290"/>
    <s v="have wifi"/>
    <m/>
    <m/>
    <m/>
    <m/>
    <m/>
    <n v="40772"/>
    <m/>
    <m/>
    <n v="0"/>
    <n v="0"/>
    <n v="0"/>
    <n v="0"/>
    <m/>
    <m/>
    <n v="0"/>
    <n v="0"/>
    <m/>
    <n v="40772"/>
    <n v="0"/>
    <m/>
    <m/>
    <n v="0"/>
    <n v="0"/>
    <n v="0"/>
    <n v="0"/>
    <m/>
    <m/>
    <n v="71406"/>
    <n v="0"/>
    <m/>
    <n v="71406"/>
    <n v="20726"/>
    <m/>
    <m/>
    <n v="0"/>
    <n v="0"/>
    <n v="0"/>
    <n v="0"/>
    <m/>
    <m/>
    <n v="0"/>
    <n v="0"/>
    <m/>
    <n v="20726"/>
    <n v="0"/>
    <m/>
    <n v="0"/>
    <n v="0"/>
    <n v="0"/>
    <n v="0"/>
    <m/>
    <m/>
    <n v="0"/>
    <n v="0"/>
    <n v="0"/>
    <m/>
    <m/>
    <m/>
    <m/>
    <m/>
    <m/>
    <m/>
    <m/>
    <m/>
    <m/>
    <m/>
    <m/>
    <m/>
    <m/>
    <m/>
    <m/>
    <m/>
    <m/>
    <m/>
    <m/>
    <m/>
    <m/>
    <m/>
    <m/>
    <n v="0"/>
    <m/>
    <n v="0"/>
    <n v="0"/>
    <n v="0"/>
    <m/>
    <m/>
    <n v="52186"/>
    <n v="0"/>
    <n v="0"/>
    <n v="52186"/>
    <m/>
    <m/>
    <m/>
    <m/>
    <m/>
    <m/>
    <m/>
    <m/>
    <m/>
    <m/>
    <m/>
    <m/>
    <m/>
    <m/>
    <m/>
    <m/>
    <m/>
    <m/>
    <m/>
    <m/>
    <m/>
    <m/>
    <m/>
    <m/>
    <m/>
    <m/>
    <n v="1573"/>
    <m/>
    <n v="0"/>
    <n v="0"/>
    <n v="0"/>
    <m/>
    <m/>
    <n v="0"/>
    <n v="0"/>
    <n v="0"/>
    <n v="1573"/>
    <m/>
    <m/>
    <m/>
    <m/>
    <m/>
    <m/>
    <m/>
    <m/>
    <m/>
    <m/>
    <m/>
    <m/>
    <m/>
    <m/>
    <m/>
    <m/>
    <m/>
    <m/>
    <m/>
    <m/>
    <m/>
    <m/>
    <m/>
    <m/>
    <m/>
    <m/>
    <m/>
    <m/>
    <m/>
    <m/>
    <m/>
    <m/>
    <m/>
    <m/>
    <m/>
    <m/>
    <n v="0"/>
    <m/>
    <n v="0"/>
    <n v="0"/>
    <n v="0"/>
    <n v="0"/>
    <m/>
    <m/>
    <n v="0"/>
    <n v="0"/>
    <n v="0"/>
    <n v="61498"/>
    <n v="125165"/>
    <n v="186663"/>
    <s v="Department chair (Faculty position)"/>
    <m/>
    <s v="PhD"/>
    <s v="no"/>
    <m/>
    <m/>
    <s v="Stipend"/>
    <m/>
    <m/>
    <m/>
    <n v="1313"/>
    <n v="2844"/>
    <n v="17054"/>
    <n v="266"/>
    <m/>
    <n v="44307"/>
    <m/>
    <n v="224"/>
    <n v="6790"/>
    <n v="1540"/>
    <m/>
    <m/>
    <n v="98"/>
    <n v="120"/>
    <n v="135"/>
    <n v="270"/>
    <m/>
    <m/>
    <n v="6"/>
    <m/>
    <m/>
    <m/>
    <m/>
    <m/>
    <m/>
    <m/>
    <m/>
    <m/>
    <m/>
    <n v="1.43"/>
    <n v="4.3"/>
    <n v="13.3"/>
    <n v="4.3"/>
    <m/>
    <n v="9"/>
    <n v="9"/>
    <n v="7974"/>
    <s v="Actual"/>
    <n v="8847"/>
    <n v="7518"/>
    <n v="2624"/>
    <n v="6412"/>
    <m/>
    <m/>
    <m/>
    <n v="0"/>
    <m/>
    <n v="25401"/>
    <m/>
    <m/>
    <m/>
    <n v="86"/>
    <m/>
    <n v="115"/>
    <m/>
    <m/>
    <m/>
    <m/>
    <m/>
    <m/>
    <m/>
    <m/>
    <m/>
    <m/>
    <m/>
    <m/>
    <m/>
    <n v="3324"/>
    <m/>
    <m/>
    <n v="269"/>
    <m/>
    <m/>
    <m/>
    <m/>
    <m/>
    <m/>
    <m/>
    <m/>
    <m/>
    <m/>
    <n v="3"/>
    <n v="6"/>
    <n v="61"/>
    <n v="66"/>
    <n v="60"/>
    <n v="52"/>
    <n v="6"/>
    <n v="0"/>
    <m/>
    <m/>
    <m/>
    <m/>
    <m/>
    <m/>
    <m/>
    <m/>
    <m/>
    <m/>
    <m/>
    <m/>
    <m/>
    <m/>
    <m/>
    <m/>
    <m/>
    <m/>
    <m/>
    <m/>
    <m/>
    <m/>
    <m/>
    <m/>
    <m/>
    <m/>
    <m/>
    <m/>
    <m/>
    <m/>
    <m/>
    <m/>
    <m/>
    <m/>
    <m/>
    <m/>
    <m/>
    <m/>
    <m/>
    <m/>
    <m/>
    <m/>
    <m/>
    <m/>
    <m/>
    <m/>
    <m/>
    <m/>
    <m/>
    <m/>
    <m/>
    <m/>
    <m/>
    <n v="6"/>
    <n v="0"/>
    <m/>
    <m/>
    <n v="299732"/>
    <m/>
    <n v="15"/>
    <m/>
    <m/>
    <m/>
    <m/>
    <m/>
    <m/>
    <m/>
    <m/>
    <m/>
    <m/>
    <m/>
    <m/>
    <m/>
    <m/>
    <m/>
    <m/>
    <m/>
    <m/>
    <m/>
    <m/>
    <m/>
    <m/>
    <m/>
    <m/>
    <m/>
    <m/>
    <m/>
    <m/>
    <n v="3196.8463344407219"/>
    <x v="2"/>
    <s v="Medium"/>
  </r>
  <r>
    <s v="Citrus CCD"/>
    <x v="54"/>
    <s v="821"/>
    <s v="Single College District"/>
    <n v="20080"/>
    <x v="2"/>
    <n v="10441.996952381032"/>
    <n v="33000"/>
    <m/>
    <n v="100"/>
    <n v="19"/>
    <m/>
    <m/>
    <m/>
    <m/>
    <m/>
    <m/>
    <n v="40"/>
    <m/>
    <m/>
    <n v="132"/>
    <n v="422"/>
    <n v="0"/>
    <m/>
    <m/>
    <m/>
    <m/>
    <m/>
    <n v="42233"/>
    <m/>
    <m/>
    <n v="0"/>
    <n v="0"/>
    <n v="0"/>
    <n v="0"/>
    <m/>
    <m/>
    <n v="0"/>
    <n v="0"/>
    <m/>
    <n v="42233"/>
    <n v="4000"/>
    <m/>
    <m/>
    <n v="0"/>
    <n v="0"/>
    <n v="0"/>
    <n v="0"/>
    <m/>
    <m/>
    <n v="0"/>
    <n v="0"/>
    <m/>
    <n v="4000"/>
    <n v="15249"/>
    <m/>
    <m/>
    <n v="0"/>
    <n v="0"/>
    <n v="0"/>
    <n v="0"/>
    <m/>
    <m/>
    <n v="0"/>
    <n v="0"/>
    <m/>
    <n v="15249"/>
    <n v="0"/>
    <m/>
    <n v="0"/>
    <n v="0"/>
    <n v="0"/>
    <n v="0"/>
    <m/>
    <m/>
    <n v="0"/>
    <n v="0"/>
    <n v="0"/>
    <m/>
    <m/>
    <m/>
    <m/>
    <m/>
    <m/>
    <m/>
    <m/>
    <m/>
    <m/>
    <m/>
    <m/>
    <m/>
    <m/>
    <m/>
    <m/>
    <m/>
    <m/>
    <m/>
    <m/>
    <m/>
    <m/>
    <m/>
    <m/>
    <n v="29766"/>
    <m/>
    <n v="0"/>
    <n v="0"/>
    <n v="0"/>
    <m/>
    <m/>
    <n v="39582"/>
    <n v="0"/>
    <n v="0"/>
    <n v="69348"/>
    <m/>
    <m/>
    <m/>
    <m/>
    <m/>
    <m/>
    <m/>
    <m/>
    <m/>
    <m/>
    <m/>
    <m/>
    <m/>
    <m/>
    <m/>
    <m/>
    <m/>
    <m/>
    <m/>
    <m/>
    <m/>
    <m/>
    <m/>
    <m/>
    <m/>
    <m/>
    <n v="12218"/>
    <m/>
    <n v="0"/>
    <n v="0"/>
    <n v="0"/>
    <m/>
    <m/>
    <n v="0"/>
    <n v="0"/>
    <n v="0"/>
    <n v="12218"/>
    <m/>
    <m/>
    <m/>
    <m/>
    <m/>
    <m/>
    <m/>
    <m/>
    <m/>
    <m/>
    <m/>
    <m/>
    <m/>
    <m/>
    <m/>
    <m/>
    <m/>
    <m/>
    <m/>
    <m/>
    <m/>
    <m/>
    <m/>
    <m/>
    <m/>
    <m/>
    <m/>
    <m/>
    <m/>
    <m/>
    <m/>
    <m/>
    <m/>
    <m/>
    <m/>
    <m/>
    <n v="0"/>
    <m/>
    <n v="0"/>
    <n v="0"/>
    <n v="0"/>
    <n v="0"/>
    <m/>
    <m/>
    <n v="0"/>
    <n v="0"/>
    <n v="0"/>
    <n v="57482"/>
    <n v="85566"/>
    <n v="143048"/>
    <s v="Dean or other administrator"/>
    <m/>
    <s v="PhD"/>
    <s v="no"/>
    <s v="None"/>
    <m/>
    <m/>
    <m/>
    <m/>
    <m/>
    <n v="1362"/>
    <n v="16733"/>
    <n v="21121"/>
    <n v="162"/>
    <m/>
    <n v="41190"/>
    <m/>
    <n v="158"/>
    <n v="2987"/>
    <n v="1564"/>
    <m/>
    <m/>
    <n v="211"/>
    <n v="329"/>
    <n v="0"/>
    <n v="440"/>
    <m/>
    <m/>
    <n v="7"/>
    <m/>
    <m/>
    <m/>
    <m/>
    <m/>
    <m/>
    <m/>
    <m/>
    <m/>
    <m/>
    <n v="6"/>
    <n v="3.16"/>
    <n v="14.59"/>
    <n v="3.16"/>
    <m/>
    <n v="15"/>
    <n v="11.43"/>
    <n v="9720"/>
    <s v="Actual"/>
    <n v="14701"/>
    <n v="25572"/>
    <m/>
    <n v="7478"/>
    <m/>
    <m/>
    <m/>
    <n v="1491"/>
    <m/>
    <n v="49242"/>
    <m/>
    <m/>
    <n v="121"/>
    <n v="98"/>
    <n v="147"/>
    <n v="57"/>
    <m/>
    <m/>
    <m/>
    <m/>
    <m/>
    <m/>
    <m/>
    <m/>
    <m/>
    <m/>
    <m/>
    <m/>
    <m/>
    <n v="5890"/>
    <m/>
    <m/>
    <n v="269"/>
    <m/>
    <m/>
    <m/>
    <m/>
    <m/>
    <m/>
    <m/>
    <m/>
    <m/>
    <m/>
    <n v="5"/>
    <n v="7"/>
    <n v="125"/>
    <n v="68"/>
    <n v="52"/>
    <n v="52"/>
    <n v="0"/>
    <n v="0"/>
    <m/>
    <m/>
    <m/>
    <m/>
    <m/>
    <m/>
    <m/>
    <m/>
    <m/>
    <m/>
    <m/>
    <m/>
    <m/>
    <m/>
    <m/>
    <m/>
    <m/>
    <m/>
    <m/>
    <m/>
    <m/>
    <m/>
    <m/>
    <m/>
    <m/>
    <m/>
    <m/>
    <m/>
    <m/>
    <m/>
    <m/>
    <m/>
    <m/>
    <m/>
    <m/>
    <m/>
    <m/>
    <m/>
    <m/>
    <m/>
    <m/>
    <m/>
    <m/>
    <m/>
    <m/>
    <m/>
    <m/>
    <m/>
    <m/>
    <m/>
    <m/>
    <m/>
    <m/>
    <n v="0"/>
    <n v="0"/>
    <m/>
    <m/>
    <n v="300000"/>
    <m/>
    <n v="50"/>
    <m/>
    <m/>
    <m/>
    <m/>
    <m/>
    <m/>
    <m/>
    <m/>
    <m/>
    <m/>
    <m/>
    <m/>
    <m/>
    <m/>
    <m/>
    <m/>
    <m/>
    <m/>
    <m/>
    <m/>
    <m/>
    <m/>
    <m/>
    <m/>
    <m/>
    <m/>
    <m/>
    <m/>
    <n v="3304.4294153104529"/>
    <x v="0"/>
    <s v="Medium"/>
  </r>
  <r>
    <s v="San Jose CCD"/>
    <x v="55"/>
    <s v="472"/>
    <s v="Multi-College District"/>
    <n v="20080"/>
    <x v="2"/>
    <n v="7635.6737142856455"/>
    <n v="53346"/>
    <m/>
    <n v="52"/>
    <n v="10"/>
    <m/>
    <m/>
    <m/>
    <m/>
    <m/>
    <m/>
    <n v="30"/>
    <m/>
    <m/>
    <n v="80"/>
    <n v="300"/>
    <m/>
    <m/>
    <m/>
    <m/>
    <m/>
    <m/>
    <n v="44095"/>
    <m/>
    <m/>
    <n v="0"/>
    <n v="0"/>
    <n v="0"/>
    <n v="0"/>
    <m/>
    <m/>
    <n v="0"/>
    <n v="0"/>
    <m/>
    <n v="44095"/>
    <n v="0"/>
    <m/>
    <m/>
    <n v="0"/>
    <n v="0"/>
    <n v="0"/>
    <n v="0"/>
    <m/>
    <m/>
    <n v="0"/>
    <n v="0"/>
    <m/>
    <n v="0"/>
    <n v="15700"/>
    <m/>
    <m/>
    <n v="0"/>
    <n v="0"/>
    <n v="0"/>
    <n v="0"/>
    <m/>
    <m/>
    <n v="0"/>
    <n v="0"/>
    <m/>
    <n v="15700"/>
    <n v="0"/>
    <m/>
    <n v="0"/>
    <n v="0"/>
    <n v="0"/>
    <n v="0"/>
    <m/>
    <m/>
    <n v="0"/>
    <n v="0"/>
    <n v="0"/>
    <m/>
    <m/>
    <m/>
    <m/>
    <m/>
    <m/>
    <m/>
    <m/>
    <m/>
    <m/>
    <m/>
    <m/>
    <m/>
    <m/>
    <m/>
    <m/>
    <m/>
    <m/>
    <m/>
    <m/>
    <m/>
    <m/>
    <m/>
    <m/>
    <n v="7317"/>
    <m/>
    <n v="0"/>
    <n v="0"/>
    <n v="0"/>
    <m/>
    <m/>
    <n v="20787"/>
    <n v="0"/>
    <n v="0"/>
    <n v="28104"/>
    <m/>
    <m/>
    <m/>
    <m/>
    <m/>
    <m/>
    <m/>
    <m/>
    <m/>
    <m/>
    <m/>
    <m/>
    <m/>
    <m/>
    <m/>
    <m/>
    <m/>
    <m/>
    <m/>
    <m/>
    <m/>
    <m/>
    <m/>
    <m/>
    <m/>
    <m/>
    <n v="3748"/>
    <m/>
    <n v="0"/>
    <n v="0"/>
    <n v="0"/>
    <m/>
    <m/>
    <n v="0"/>
    <n v="0"/>
    <n v="0"/>
    <n v="3748"/>
    <m/>
    <m/>
    <m/>
    <m/>
    <m/>
    <m/>
    <m/>
    <m/>
    <m/>
    <m/>
    <m/>
    <m/>
    <m/>
    <m/>
    <m/>
    <m/>
    <m/>
    <m/>
    <m/>
    <m/>
    <m/>
    <m/>
    <m/>
    <m/>
    <m/>
    <m/>
    <m/>
    <m/>
    <m/>
    <m/>
    <m/>
    <m/>
    <m/>
    <m/>
    <m/>
    <m/>
    <n v="0"/>
    <m/>
    <n v="0"/>
    <n v="0"/>
    <n v="0"/>
    <n v="0"/>
    <m/>
    <m/>
    <n v="0"/>
    <n v="0"/>
    <n v="0"/>
    <n v="59795"/>
    <n v="31852"/>
    <n v="91647"/>
    <m/>
    <s v="Library Faculty Coordinator"/>
    <m/>
    <s v="yes"/>
    <m/>
    <s v="Release time"/>
    <m/>
    <m/>
    <m/>
    <m/>
    <n v="1602"/>
    <n v="1727"/>
    <n v="0"/>
    <n v="182"/>
    <m/>
    <n v="61163"/>
    <m/>
    <n v="179"/>
    <n v="0"/>
    <n v="1839"/>
    <m/>
    <m/>
    <n v="0"/>
    <n v="0"/>
    <n v="24"/>
    <n v="390"/>
    <m/>
    <m/>
    <n v="4"/>
    <m/>
    <m/>
    <m/>
    <m/>
    <m/>
    <m/>
    <m/>
    <m/>
    <m/>
    <m/>
    <n v="41.73"/>
    <n v="3.27"/>
    <n v="8.24"/>
    <n v="3.27"/>
    <m/>
    <n v="6"/>
    <n v="4.97"/>
    <n v="6328"/>
    <s v="Actual"/>
    <n v="10811"/>
    <n v="27831"/>
    <n v="6448"/>
    <n v="2292"/>
    <m/>
    <m/>
    <m/>
    <n v="7517"/>
    <m/>
    <n v="54899"/>
    <m/>
    <m/>
    <n v="27"/>
    <n v="19"/>
    <n v="25"/>
    <n v="15"/>
    <m/>
    <m/>
    <m/>
    <m/>
    <m/>
    <m/>
    <m/>
    <m/>
    <m/>
    <m/>
    <m/>
    <m/>
    <m/>
    <n v="2792"/>
    <m/>
    <m/>
    <n v="117"/>
    <m/>
    <m/>
    <m/>
    <m/>
    <m/>
    <m/>
    <m/>
    <m/>
    <m/>
    <m/>
    <n v="1"/>
    <n v="2"/>
    <n v="27"/>
    <n v="65"/>
    <n v="32"/>
    <n v="30"/>
    <n v="4"/>
    <n v="0"/>
    <m/>
    <m/>
    <m/>
    <m/>
    <m/>
    <m/>
    <m/>
    <m/>
    <m/>
    <m/>
    <m/>
    <m/>
    <m/>
    <m/>
    <m/>
    <m/>
    <m/>
    <m/>
    <m/>
    <m/>
    <m/>
    <m/>
    <m/>
    <m/>
    <m/>
    <m/>
    <m/>
    <m/>
    <m/>
    <m/>
    <m/>
    <m/>
    <m/>
    <m/>
    <m/>
    <m/>
    <m/>
    <m/>
    <m/>
    <m/>
    <m/>
    <m/>
    <m/>
    <m/>
    <m/>
    <m/>
    <m/>
    <m/>
    <m/>
    <m/>
    <m/>
    <m/>
    <m/>
    <n v="4"/>
    <n v="0"/>
    <m/>
    <m/>
    <m/>
    <m/>
    <n v="49"/>
    <m/>
    <m/>
    <m/>
    <m/>
    <m/>
    <m/>
    <m/>
    <m/>
    <m/>
    <m/>
    <m/>
    <m/>
    <m/>
    <m/>
    <m/>
    <m/>
    <m/>
    <m/>
    <m/>
    <m/>
    <m/>
    <m/>
    <m/>
    <m/>
    <m/>
    <m/>
    <m/>
    <m/>
    <n v="2335.0684141546317"/>
    <x v="0"/>
    <s v="Small"/>
  </r>
  <r>
    <s v="San Bernardino CCD"/>
    <x v="102"/>
    <s v="982"/>
    <s v="Multi-College District"/>
    <n v="20080"/>
    <x v="2"/>
    <n v="10090.621523809426"/>
    <n v="44000"/>
    <m/>
    <n v="81"/>
    <n v="6"/>
    <m/>
    <m/>
    <m/>
    <m/>
    <m/>
    <m/>
    <n v="163"/>
    <m/>
    <m/>
    <n v="32"/>
    <n v="462"/>
    <s v="50+ (wireless building)"/>
    <m/>
    <m/>
    <m/>
    <m/>
    <m/>
    <n v="48703"/>
    <m/>
    <m/>
    <m/>
    <n v="340"/>
    <m/>
    <m/>
    <m/>
    <m/>
    <m/>
    <m/>
    <m/>
    <n v="49043"/>
    <m/>
    <m/>
    <m/>
    <m/>
    <m/>
    <m/>
    <m/>
    <m/>
    <m/>
    <m/>
    <m/>
    <m/>
    <n v="0"/>
    <n v="33326"/>
    <m/>
    <m/>
    <m/>
    <m/>
    <m/>
    <m/>
    <m/>
    <m/>
    <m/>
    <m/>
    <m/>
    <n v="33326"/>
    <n v="8250"/>
    <m/>
    <m/>
    <m/>
    <m/>
    <m/>
    <m/>
    <m/>
    <m/>
    <m/>
    <n v="8250"/>
    <m/>
    <m/>
    <m/>
    <m/>
    <m/>
    <m/>
    <m/>
    <m/>
    <m/>
    <m/>
    <m/>
    <m/>
    <m/>
    <m/>
    <m/>
    <m/>
    <m/>
    <m/>
    <m/>
    <m/>
    <m/>
    <m/>
    <m/>
    <m/>
    <m/>
    <m/>
    <m/>
    <m/>
    <m/>
    <m/>
    <m/>
    <n v="33000"/>
    <m/>
    <m/>
    <n v="33000"/>
    <m/>
    <m/>
    <m/>
    <m/>
    <m/>
    <m/>
    <m/>
    <m/>
    <m/>
    <m/>
    <m/>
    <m/>
    <m/>
    <m/>
    <m/>
    <m/>
    <m/>
    <m/>
    <m/>
    <m/>
    <m/>
    <m/>
    <m/>
    <m/>
    <m/>
    <m/>
    <n v="700"/>
    <m/>
    <m/>
    <m/>
    <m/>
    <m/>
    <m/>
    <m/>
    <m/>
    <m/>
    <n v="700"/>
    <m/>
    <m/>
    <m/>
    <m/>
    <m/>
    <m/>
    <m/>
    <m/>
    <m/>
    <m/>
    <m/>
    <m/>
    <m/>
    <m/>
    <m/>
    <m/>
    <m/>
    <m/>
    <m/>
    <m/>
    <m/>
    <m/>
    <m/>
    <m/>
    <m/>
    <m/>
    <m/>
    <m/>
    <m/>
    <m/>
    <m/>
    <m/>
    <m/>
    <m/>
    <m/>
    <m/>
    <n v="4741"/>
    <m/>
    <m/>
    <m/>
    <m/>
    <m/>
    <m/>
    <m/>
    <m/>
    <m/>
    <n v="4741"/>
    <n v="90619"/>
    <n v="33700"/>
    <n v="129060"/>
    <s v="Dean or other administrator"/>
    <m/>
    <m/>
    <s v="yes"/>
    <m/>
    <m/>
    <s v="Stipend"/>
    <m/>
    <m/>
    <m/>
    <n v="2431"/>
    <n v="1091"/>
    <n v="0"/>
    <n v="300"/>
    <m/>
    <n v="100000"/>
    <m/>
    <n v="0"/>
    <n v="0"/>
    <n v="2566"/>
    <m/>
    <m/>
    <n v="333"/>
    <n v="3211"/>
    <n v="41"/>
    <n v="0"/>
    <m/>
    <m/>
    <n v="3"/>
    <m/>
    <m/>
    <m/>
    <m/>
    <m/>
    <m/>
    <m/>
    <m/>
    <m/>
    <m/>
    <n v="3"/>
    <n v="0.2"/>
    <n v="1.2"/>
    <n v="0.2"/>
    <m/>
    <n v="8"/>
    <n v="1"/>
    <n v="11343"/>
    <s v="Actual"/>
    <n v="31736"/>
    <n v="85108"/>
    <n v="3870"/>
    <n v="0"/>
    <m/>
    <m/>
    <m/>
    <n v="207728"/>
    <m/>
    <n v="328442"/>
    <m/>
    <m/>
    <n v="18"/>
    <n v="18"/>
    <n v="0"/>
    <n v="0"/>
    <m/>
    <m/>
    <m/>
    <m/>
    <m/>
    <m/>
    <m/>
    <m/>
    <m/>
    <m/>
    <m/>
    <m/>
    <m/>
    <n v="2887"/>
    <m/>
    <m/>
    <n v="144"/>
    <m/>
    <m/>
    <m/>
    <m/>
    <m/>
    <m/>
    <m/>
    <m/>
    <m/>
    <m/>
    <n v="1"/>
    <n v="1"/>
    <n v="26"/>
    <n v="74"/>
    <n v="40"/>
    <n v="0"/>
    <n v="9"/>
    <n v="0"/>
    <m/>
    <m/>
    <m/>
    <m/>
    <m/>
    <m/>
    <m/>
    <m/>
    <m/>
    <m/>
    <m/>
    <m/>
    <m/>
    <m/>
    <m/>
    <m/>
    <m/>
    <m/>
    <m/>
    <m/>
    <m/>
    <m/>
    <m/>
    <m/>
    <m/>
    <m/>
    <m/>
    <m/>
    <m/>
    <m/>
    <m/>
    <m/>
    <m/>
    <m/>
    <m/>
    <m/>
    <m/>
    <m/>
    <m/>
    <m/>
    <m/>
    <m/>
    <m/>
    <m/>
    <m/>
    <m/>
    <m/>
    <m/>
    <m/>
    <m/>
    <m/>
    <m/>
    <m/>
    <n v="5"/>
    <n v="0"/>
    <m/>
    <m/>
    <n v="1752750"/>
    <m/>
    <n v="36"/>
    <m/>
    <m/>
    <m/>
    <m/>
    <m/>
    <m/>
    <m/>
    <m/>
    <m/>
    <m/>
    <m/>
    <m/>
    <m/>
    <m/>
    <m/>
    <m/>
    <m/>
    <m/>
    <m/>
    <m/>
    <m/>
    <m/>
    <m/>
    <m/>
    <m/>
    <m/>
    <m/>
    <m/>
    <n v="50453.107619047129"/>
    <x v="0"/>
    <s v="Medium"/>
  </r>
  <r>
    <s v="Grossmont CCD"/>
    <x v="22"/>
    <s v="022"/>
    <s v="Multi-College District"/>
    <n v="20080"/>
    <x v="2"/>
    <n v="12650.735999999974"/>
    <n v="54421"/>
    <m/>
    <n v="97"/>
    <n v="12"/>
    <m/>
    <m/>
    <m/>
    <m/>
    <m/>
    <m/>
    <n v="28"/>
    <m/>
    <m/>
    <n v="70"/>
    <n v="429"/>
    <s v="wireless network so no limit"/>
    <m/>
    <m/>
    <m/>
    <m/>
    <m/>
    <n v="49367"/>
    <m/>
    <m/>
    <m/>
    <m/>
    <m/>
    <m/>
    <m/>
    <m/>
    <m/>
    <m/>
    <m/>
    <n v="49367"/>
    <n v="4432"/>
    <m/>
    <m/>
    <m/>
    <m/>
    <m/>
    <m/>
    <m/>
    <m/>
    <m/>
    <m/>
    <m/>
    <n v="4432"/>
    <n v="35412"/>
    <m/>
    <m/>
    <m/>
    <m/>
    <m/>
    <m/>
    <m/>
    <m/>
    <m/>
    <m/>
    <m/>
    <n v="35412"/>
    <n v="0"/>
    <m/>
    <m/>
    <m/>
    <m/>
    <m/>
    <m/>
    <m/>
    <m/>
    <m/>
    <n v="0"/>
    <m/>
    <m/>
    <m/>
    <m/>
    <m/>
    <m/>
    <m/>
    <m/>
    <m/>
    <m/>
    <m/>
    <m/>
    <m/>
    <m/>
    <m/>
    <m/>
    <m/>
    <m/>
    <m/>
    <m/>
    <m/>
    <m/>
    <m/>
    <m/>
    <n v="65897"/>
    <m/>
    <m/>
    <m/>
    <m/>
    <m/>
    <m/>
    <m/>
    <m/>
    <m/>
    <n v="65897"/>
    <m/>
    <m/>
    <m/>
    <m/>
    <m/>
    <m/>
    <m/>
    <m/>
    <m/>
    <m/>
    <m/>
    <m/>
    <m/>
    <m/>
    <m/>
    <m/>
    <m/>
    <m/>
    <m/>
    <m/>
    <m/>
    <m/>
    <m/>
    <m/>
    <m/>
    <m/>
    <n v="10751"/>
    <m/>
    <m/>
    <m/>
    <m/>
    <m/>
    <m/>
    <m/>
    <m/>
    <m/>
    <n v="10751"/>
    <m/>
    <m/>
    <m/>
    <m/>
    <m/>
    <m/>
    <m/>
    <m/>
    <m/>
    <m/>
    <m/>
    <m/>
    <m/>
    <m/>
    <m/>
    <m/>
    <m/>
    <m/>
    <m/>
    <m/>
    <m/>
    <m/>
    <m/>
    <m/>
    <m/>
    <m/>
    <m/>
    <m/>
    <m/>
    <m/>
    <m/>
    <m/>
    <m/>
    <m/>
    <m/>
    <m/>
    <n v="0"/>
    <m/>
    <m/>
    <m/>
    <m/>
    <m/>
    <m/>
    <m/>
    <m/>
    <m/>
    <n v="0"/>
    <n v="84779"/>
    <n v="81080"/>
    <n v="165859"/>
    <s v="Dean or other administrator"/>
    <m/>
    <s v="M.A. (subject other than librarianship)"/>
    <s v="no"/>
    <m/>
    <s v="Release time"/>
    <m/>
    <m/>
    <m/>
    <m/>
    <n v="1154"/>
    <n v="3772"/>
    <n v="19517"/>
    <n v="206"/>
    <m/>
    <n v="111903"/>
    <m/>
    <n v="173"/>
    <n v="2972"/>
    <n v="1154"/>
    <m/>
    <m/>
    <n v="155"/>
    <n v="155"/>
    <n v="8765"/>
    <n v="173"/>
    <m/>
    <m/>
    <n v="13"/>
    <m/>
    <m/>
    <m/>
    <m/>
    <m/>
    <m/>
    <m/>
    <m/>
    <m/>
    <m/>
    <n v="7"/>
    <n v="9"/>
    <n v="20"/>
    <n v="9"/>
    <m/>
    <n v="12"/>
    <n v="11"/>
    <n v="16880"/>
    <s v="Actual"/>
    <n v="12473"/>
    <n v="23280"/>
    <m/>
    <n v="2865"/>
    <m/>
    <m/>
    <m/>
    <m/>
    <m/>
    <n v="38618"/>
    <m/>
    <m/>
    <n v="2773"/>
    <n v="2745"/>
    <n v="297"/>
    <n v="294"/>
    <m/>
    <m/>
    <m/>
    <m/>
    <m/>
    <m/>
    <m/>
    <m/>
    <m/>
    <m/>
    <m/>
    <m/>
    <m/>
    <n v="1863"/>
    <m/>
    <m/>
    <n v="123"/>
    <m/>
    <m/>
    <m/>
    <m/>
    <m/>
    <m/>
    <m/>
    <m/>
    <m/>
    <m/>
    <n v="1"/>
    <n v="5"/>
    <n v="76"/>
    <n v="63"/>
    <n v="55"/>
    <n v="55"/>
    <n v="0"/>
    <n v="0"/>
    <m/>
    <m/>
    <m/>
    <m/>
    <m/>
    <m/>
    <m/>
    <m/>
    <m/>
    <m/>
    <m/>
    <m/>
    <m/>
    <m/>
    <m/>
    <m/>
    <m/>
    <m/>
    <m/>
    <m/>
    <m/>
    <m/>
    <m/>
    <m/>
    <m/>
    <m/>
    <m/>
    <m/>
    <m/>
    <m/>
    <m/>
    <m/>
    <m/>
    <m/>
    <m/>
    <m/>
    <m/>
    <m/>
    <m/>
    <m/>
    <m/>
    <m/>
    <m/>
    <m/>
    <m/>
    <m/>
    <m/>
    <m/>
    <m/>
    <m/>
    <m/>
    <m/>
    <m/>
    <n v="0"/>
    <n v="0"/>
    <m/>
    <m/>
    <n v="547705"/>
    <m/>
    <n v="5"/>
    <m/>
    <m/>
    <m/>
    <m/>
    <m/>
    <m/>
    <m/>
    <m/>
    <m/>
    <m/>
    <m/>
    <m/>
    <m/>
    <m/>
    <m/>
    <m/>
    <m/>
    <m/>
    <m/>
    <m/>
    <m/>
    <m/>
    <m/>
    <m/>
    <m/>
    <m/>
    <m/>
    <m/>
    <n v="1405.6373333333304"/>
    <x v="0"/>
    <s v="Medium"/>
  </r>
  <r>
    <s v="El Camino CCD"/>
    <x v="60"/>
    <s v="721"/>
    <s v="Single College District"/>
    <n v="20080"/>
    <x v="2"/>
    <n v="20486.007809524071"/>
    <n v="41442"/>
    <m/>
    <n v="27"/>
    <n v="10"/>
    <m/>
    <m/>
    <m/>
    <m/>
    <m/>
    <m/>
    <n v="70"/>
    <m/>
    <m/>
    <n v="738"/>
    <n v="858"/>
    <n v="0"/>
    <m/>
    <m/>
    <m/>
    <m/>
    <m/>
    <n v="50000"/>
    <m/>
    <m/>
    <n v="100000"/>
    <n v="0"/>
    <n v="0"/>
    <n v="0"/>
    <m/>
    <m/>
    <n v="0"/>
    <n v="0"/>
    <m/>
    <n v="150000"/>
    <n v="0"/>
    <m/>
    <m/>
    <n v="0"/>
    <n v="0"/>
    <n v="0"/>
    <n v="5100"/>
    <m/>
    <m/>
    <n v="0"/>
    <n v="0"/>
    <m/>
    <n v="5100"/>
    <n v="37349"/>
    <m/>
    <m/>
    <n v="0"/>
    <n v="0"/>
    <n v="0"/>
    <n v="0"/>
    <m/>
    <m/>
    <n v="0"/>
    <n v="0"/>
    <m/>
    <n v="37349"/>
    <n v="13582"/>
    <m/>
    <n v="0"/>
    <n v="0"/>
    <n v="0"/>
    <n v="0"/>
    <m/>
    <m/>
    <n v="0"/>
    <n v="0"/>
    <n v="13582"/>
    <m/>
    <m/>
    <m/>
    <m/>
    <m/>
    <m/>
    <m/>
    <m/>
    <m/>
    <m/>
    <m/>
    <m/>
    <m/>
    <m/>
    <m/>
    <m/>
    <m/>
    <m/>
    <m/>
    <m/>
    <m/>
    <m/>
    <m/>
    <m/>
    <n v="11113"/>
    <m/>
    <n v="0"/>
    <n v="0"/>
    <n v="0"/>
    <m/>
    <m/>
    <n v="36590"/>
    <n v="0"/>
    <n v="29935"/>
    <n v="77638"/>
    <m/>
    <m/>
    <m/>
    <m/>
    <m/>
    <m/>
    <m/>
    <m/>
    <m/>
    <m/>
    <m/>
    <m/>
    <m/>
    <m/>
    <m/>
    <m/>
    <m/>
    <m/>
    <m/>
    <m/>
    <m/>
    <m/>
    <m/>
    <m/>
    <m/>
    <m/>
    <n v="12816"/>
    <m/>
    <n v="0"/>
    <n v="0"/>
    <n v="0"/>
    <m/>
    <m/>
    <n v="0"/>
    <n v="0"/>
    <n v="0"/>
    <n v="12816"/>
    <m/>
    <m/>
    <m/>
    <m/>
    <m/>
    <m/>
    <m/>
    <m/>
    <m/>
    <m/>
    <m/>
    <m/>
    <m/>
    <m/>
    <m/>
    <m/>
    <m/>
    <m/>
    <m/>
    <m/>
    <m/>
    <m/>
    <m/>
    <m/>
    <m/>
    <m/>
    <m/>
    <m/>
    <m/>
    <m/>
    <m/>
    <m/>
    <m/>
    <m/>
    <m/>
    <m/>
    <n v="0"/>
    <m/>
    <n v="0"/>
    <n v="0"/>
    <n v="0"/>
    <n v="0"/>
    <m/>
    <m/>
    <n v="0"/>
    <n v="0"/>
    <n v="0"/>
    <n v="200931"/>
    <n v="95554"/>
    <n v="296485"/>
    <s v="Dean or other administrator"/>
    <m/>
    <m/>
    <s v="yes"/>
    <m/>
    <m/>
    <m/>
    <m/>
    <m/>
    <s v="NA"/>
    <n v="2613"/>
    <n v="5756"/>
    <n v="0"/>
    <n v="335"/>
    <m/>
    <n v="105476"/>
    <m/>
    <n v="25"/>
    <n v="0"/>
    <n v="3223"/>
    <m/>
    <m/>
    <n v="795"/>
    <n v="832"/>
    <n v="191"/>
    <n v="30"/>
    <m/>
    <m/>
    <n v="6"/>
    <m/>
    <m/>
    <m/>
    <m/>
    <m/>
    <m/>
    <m/>
    <m/>
    <m/>
    <m/>
    <n v="0.77"/>
    <n v="6.75"/>
    <n v="22.25"/>
    <n v="6.75"/>
    <m/>
    <n v="15.5"/>
    <n v="15.5"/>
    <n v="17694"/>
    <s v="Actual"/>
    <n v="14587"/>
    <n v="17653"/>
    <n v="6509"/>
    <n v="5"/>
    <m/>
    <m/>
    <m/>
    <n v="11"/>
    <m/>
    <n v="38765"/>
    <m/>
    <m/>
    <n v="10"/>
    <n v="9"/>
    <n v="123"/>
    <n v="65"/>
    <m/>
    <m/>
    <m/>
    <m/>
    <m/>
    <m/>
    <m/>
    <m/>
    <m/>
    <m/>
    <m/>
    <m/>
    <m/>
    <n v="7000"/>
    <m/>
    <m/>
    <n v="262"/>
    <m/>
    <m/>
    <m/>
    <m/>
    <m/>
    <m/>
    <m/>
    <m/>
    <m/>
    <m/>
    <n v="2"/>
    <n v="6"/>
    <n v="135"/>
    <n v="68"/>
    <n v="50"/>
    <n v="48"/>
    <n v="5"/>
    <n v="0"/>
    <m/>
    <m/>
    <m/>
    <m/>
    <m/>
    <m/>
    <m/>
    <m/>
    <m/>
    <m/>
    <m/>
    <m/>
    <m/>
    <m/>
    <m/>
    <m/>
    <m/>
    <m/>
    <m/>
    <m/>
    <m/>
    <m/>
    <m/>
    <m/>
    <m/>
    <m/>
    <m/>
    <m/>
    <m/>
    <m/>
    <m/>
    <m/>
    <m/>
    <m/>
    <m/>
    <m/>
    <m/>
    <m/>
    <m/>
    <m/>
    <m/>
    <m/>
    <m/>
    <m/>
    <m/>
    <m/>
    <m/>
    <m/>
    <m/>
    <m/>
    <m/>
    <m/>
    <m/>
    <n v="155"/>
    <n v="0"/>
    <m/>
    <m/>
    <n v="795000"/>
    <m/>
    <n v="22"/>
    <m/>
    <m/>
    <m/>
    <m/>
    <m/>
    <m/>
    <m/>
    <m/>
    <m/>
    <m/>
    <m/>
    <m/>
    <m/>
    <m/>
    <m/>
    <m/>
    <m/>
    <m/>
    <m/>
    <m/>
    <m/>
    <m/>
    <m/>
    <m/>
    <m/>
    <m/>
    <m/>
    <m/>
    <n v="3034.964119929492"/>
    <x v="2"/>
    <s v="Large"/>
  </r>
  <r>
    <s v="Rio Hondo CCD"/>
    <x v="61"/>
    <s v="881"/>
    <s v="Single College District"/>
    <n v="20080"/>
    <x v="2"/>
    <n v="13908.107047618963"/>
    <n v="39186"/>
    <m/>
    <n v="46"/>
    <n v="7"/>
    <m/>
    <m/>
    <m/>
    <m/>
    <m/>
    <m/>
    <n v="81"/>
    <m/>
    <m/>
    <n v="34"/>
    <n v="295"/>
    <s v="wireless-unlimited"/>
    <m/>
    <m/>
    <m/>
    <m/>
    <m/>
    <n v="50000"/>
    <m/>
    <m/>
    <m/>
    <n v="8177"/>
    <m/>
    <m/>
    <m/>
    <m/>
    <m/>
    <n v="7253"/>
    <m/>
    <n v="65430"/>
    <m/>
    <m/>
    <m/>
    <m/>
    <n v="25666"/>
    <m/>
    <m/>
    <m/>
    <m/>
    <m/>
    <m/>
    <m/>
    <n v="25666"/>
    <n v="27594"/>
    <m/>
    <m/>
    <m/>
    <m/>
    <m/>
    <m/>
    <m/>
    <m/>
    <m/>
    <m/>
    <m/>
    <n v="27594"/>
    <n v="3643"/>
    <m/>
    <m/>
    <m/>
    <m/>
    <m/>
    <m/>
    <m/>
    <m/>
    <m/>
    <n v="3643"/>
    <m/>
    <m/>
    <m/>
    <m/>
    <m/>
    <m/>
    <m/>
    <m/>
    <m/>
    <m/>
    <m/>
    <m/>
    <m/>
    <m/>
    <m/>
    <m/>
    <m/>
    <m/>
    <m/>
    <m/>
    <m/>
    <m/>
    <m/>
    <m/>
    <n v="52539"/>
    <m/>
    <m/>
    <m/>
    <m/>
    <m/>
    <m/>
    <m/>
    <m/>
    <m/>
    <n v="52539"/>
    <m/>
    <m/>
    <m/>
    <m/>
    <m/>
    <m/>
    <m/>
    <m/>
    <m/>
    <m/>
    <m/>
    <m/>
    <m/>
    <m/>
    <m/>
    <m/>
    <m/>
    <m/>
    <m/>
    <m/>
    <m/>
    <m/>
    <m/>
    <m/>
    <m/>
    <m/>
    <n v="2120"/>
    <m/>
    <m/>
    <n v="292"/>
    <m/>
    <m/>
    <m/>
    <m/>
    <m/>
    <m/>
    <n v="2412"/>
    <m/>
    <m/>
    <m/>
    <m/>
    <m/>
    <m/>
    <m/>
    <m/>
    <m/>
    <m/>
    <m/>
    <m/>
    <m/>
    <m/>
    <m/>
    <m/>
    <m/>
    <m/>
    <m/>
    <m/>
    <m/>
    <m/>
    <m/>
    <m/>
    <m/>
    <m/>
    <m/>
    <m/>
    <m/>
    <m/>
    <m/>
    <m/>
    <m/>
    <m/>
    <m/>
    <m/>
    <m/>
    <m/>
    <m/>
    <m/>
    <m/>
    <m/>
    <m/>
    <m/>
    <m/>
    <m/>
    <n v="0"/>
    <n v="96667"/>
    <n v="80617"/>
    <n v="177284"/>
    <s v="Dean or other administrator"/>
    <m/>
    <m/>
    <s v="yes"/>
    <m/>
    <m/>
    <m/>
    <m/>
    <m/>
    <m/>
    <n v="2291"/>
    <n v="2447"/>
    <n v="248"/>
    <n v="179"/>
    <m/>
    <n v="75317"/>
    <m/>
    <n v="75"/>
    <n v="248"/>
    <n v="2630"/>
    <m/>
    <m/>
    <n v="100"/>
    <n v="113"/>
    <n v="8"/>
    <n v="87"/>
    <m/>
    <m/>
    <n v="13"/>
    <m/>
    <m/>
    <m/>
    <m/>
    <m/>
    <m/>
    <m/>
    <m/>
    <m/>
    <m/>
    <n v="0.5"/>
    <n v="7.7"/>
    <n v="17.2"/>
    <n v="7.7"/>
    <m/>
    <n v="13"/>
    <n v="9.5"/>
    <n v="6802"/>
    <s v="Actual"/>
    <n v="16510"/>
    <n v="11467"/>
    <n v="11366"/>
    <n v="3199"/>
    <m/>
    <m/>
    <m/>
    <n v="0"/>
    <m/>
    <n v="42542"/>
    <m/>
    <m/>
    <n v="30"/>
    <n v="21"/>
    <n v="311"/>
    <n v="90"/>
    <m/>
    <m/>
    <m/>
    <m/>
    <m/>
    <m/>
    <m/>
    <m/>
    <m/>
    <m/>
    <m/>
    <m/>
    <m/>
    <n v="4072"/>
    <m/>
    <m/>
    <n v="188"/>
    <m/>
    <m/>
    <m/>
    <m/>
    <m/>
    <m/>
    <m/>
    <m/>
    <m/>
    <m/>
    <n v="1"/>
    <n v="5"/>
    <n v="41"/>
    <n v="70"/>
    <n v="30"/>
    <n v="30"/>
    <n v="6"/>
    <n v="0"/>
    <m/>
    <m/>
    <m/>
    <m/>
    <m/>
    <m/>
    <m/>
    <m/>
    <m/>
    <m/>
    <m/>
    <m/>
    <m/>
    <m/>
    <m/>
    <m/>
    <m/>
    <m/>
    <m/>
    <m/>
    <m/>
    <m/>
    <m/>
    <m/>
    <m/>
    <m/>
    <m/>
    <m/>
    <m/>
    <m/>
    <m/>
    <m/>
    <m/>
    <m/>
    <m/>
    <m/>
    <m/>
    <m/>
    <m/>
    <m/>
    <m/>
    <m/>
    <m/>
    <m/>
    <m/>
    <m/>
    <m/>
    <m/>
    <m/>
    <m/>
    <m/>
    <m/>
    <m/>
    <n v="6"/>
    <n v="0"/>
    <m/>
    <m/>
    <n v="260854"/>
    <m/>
    <n v="0"/>
    <m/>
    <m/>
    <m/>
    <m/>
    <m/>
    <m/>
    <m/>
    <m/>
    <m/>
    <m/>
    <m/>
    <m/>
    <m/>
    <m/>
    <m/>
    <m/>
    <m/>
    <m/>
    <m/>
    <m/>
    <m/>
    <m/>
    <m/>
    <m/>
    <m/>
    <m/>
    <m/>
    <m/>
    <n v="1806.2476685219433"/>
    <x v="2"/>
    <s v="Medium"/>
  </r>
  <r>
    <s v="South Orange County CCD"/>
    <x v="82"/>
    <s v="892"/>
    <s v="Multi-College District"/>
    <n v="20080"/>
    <x v="2"/>
    <n v="7163.0474285713699"/>
    <n v="25000"/>
    <m/>
    <n v="122"/>
    <n v="5"/>
    <m/>
    <m/>
    <m/>
    <m/>
    <m/>
    <m/>
    <n v="22"/>
    <m/>
    <m/>
    <n v="20"/>
    <n v="300"/>
    <n v="20"/>
    <m/>
    <m/>
    <m/>
    <m/>
    <m/>
    <n v="53965"/>
    <m/>
    <m/>
    <m/>
    <m/>
    <m/>
    <n v="66289"/>
    <m/>
    <m/>
    <n v="1127"/>
    <m/>
    <m/>
    <n v="121381"/>
    <m/>
    <m/>
    <m/>
    <m/>
    <m/>
    <m/>
    <n v="4000"/>
    <m/>
    <m/>
    <m/>
    <m/>
    <m/>
    <n v="4000"/>
    <n v="37000"/>
    <m/>
    <m/>
    <m/>
    <m/>
    <m/>
    <m/>
    <m/>
    <m/>
    <m/>
    <m/>
    <m/>
    <n v="37000"/>
    <m/>
    <m/>
    <m/>
    <m/>
    <m/>
    <m/>
    <m/>
    <m/>
    <m/>
    <m/>
    <n v="0"/>
    <m/>
    <m/>
    <m/>
    <m/>
    <m/>
    <m/>
    <m/>
    <m/>
    <m/>
    <m/>
    <m/>
    <m/>
    <m/>
    <m/>
    <m/>
    <m/>
    <m/>
    <m/>
    <m/>
    <m/>
    <m/>
    <m/>
    <m/>
    <m/>
    <m/>
    <m/>
    <m/>
    <m/>
    <m/>
    <m/>
    <m/>
    <n v="66289"/>
    <m/>
    <m/>
    <n v="66289"/>
    <m/>
    <m/>
    <m/>
    <m/>
    <m/>
    <m/>
    <m/>
    <m/>
    <m/>
    <m/>
    <m/>
    <m/>
    <m/>
    <m/>
    <m/>
    <m/>
    <m/>
    <m/>
    <m/>
    <m/>
    <m/>
    <m/>
    <m/>
    <m/>
    <m/>
    <m/>
    <n v="2000"/>
    <m/>
    <m/>
    <m/>
    <m/>
    <m/>
    <m/>
    <m/>
    <m/>
    <m/>
    <n v="2000"/>
    <m/>
    <m/>
    <m/>
    <m/>
    <m/>
    <m/>
    <m/>
    <m/>
    <m/>
    <m/>
    <m/>
    <m/>
    <m/>
    <m/>
    <m/>
    <m/>
    <m/>
    <m/>
    <m/>
    <m/>
    <m/>
    <m/>
    <m/>
    <m/>
    <m/>
    <m/>
    <m/>
    <m/>
    <m/>
    <m/>
    <m/>
    <m/>
    <m/>
    <m/>
    <m/>
    <m/>
    <m/>
    <m/>
    <m/>
    <m/>
    <m/>
    <m/>
    <m/>
    <m/>
    <m/>
    <m/>
    <m/>
    <n v="158381"/>
    <n v="72289"/>
    <n v="230670"/>
    <s v="Department chair (Faculty position)"/>
    <m/>
    <s v="PhD"/>
    <s v="no"/>
    <m/>
    <m/>
    <s v="Stipend"/>
    <m/>
    <m/>
    <m/>
    <n v="1800"/>
    <n v="7673"/>
    <n v="12300"/>
    <n v="233"/>
    <m/>
    <n v="65000"/>
    <m/>
    <n v="31"/>
    <n v="3000"/>
    <n v="0"/>
    <m/>
    <m/>
    <n v="10"/>
    <n v="0"/>
    <n v="185000"/>
    <n v="31"/>
    <m/>
    <m/>
    <n v="3"/>
    <m/>
    <m/>
    <m/>
    <m/>
    <m/>
    <m/>
    <m/>
    <m/>
    <m/>
    <m/>
    <n v="6"/>
    <n v="3.6"/>
    <n v="7.6"/>
    <n v="3.6"/>
    <m/>
    <n v="4"/>
    <n v="4"/>
    <n v="8110"/>
    <s v="Estimate"/>
    <n v="6328"/>
    <n v="10154"/>
    <n v="8370"/>
    <n v="1690"/>
    <m/>
    <m/>
    <m/>
    <n v="17723"/>
    <m/>
    <n v="44265"/>
    <m/>
    <m/>
    <n v="13"/>
    <n v="13"/>
    <n v="12"/>
    <n v="11"/>
    <m/>
    <m/>
    <m/>
    <m/>
    <m/>
    <m/>
    <m/>
    <m/>
    <m/>
    <m/>
    <m/>
    <m/>
    <m/>
    <n v="200"/>
    <m/>
    <m/>
    <n v="66"/>
    <m/>
    <m/>
    <m/>
    <m/>
    <m/>
    <m/>
    <m/>
    <m/>
    <m/>
    <m/>
    <n v="1"/>
    <n v="1"/>
    <n v="44"/>
    <n v="59"/>
    <n v="48"/>
    <n v="554"/>
    <n v="5"/>
    <n v="0"/>
    <m/>
    <m/>
    <m/>
    <m/>
    <m/>
    <m/>
    <m/>
    <m/>
    <m/>
    <m/>
    <m/>
    <m/>
    <m/>
    <m/>
    <m/>
    <m/>
    <m/>
    <m/>
    <m/>
    <m/>
    <m/>
    <m/>
    <m/>
    <m/>
    <m/>
    <m/>
    <m/>
    <m/>
    <m/>
    <m/>
    <m/>
    <m/>
    <m/>
    <m/>
    <m/>
    <m/>
    <m/>
    <m/>
    <m/>
    <m/>
    <m/>
    <m/>
    <m/>
    <m/>
    <m/>
    <m/>
    <m/>
    <m/>
    <m/>
    <m/>
    <m/>
    <m/>
    <m/>
    <n v="165"/>
    <n v="0"/>
    <m/>
    <m/>
    <n v="200249"/>
    <m/>
    <n v="30"/>
    <m/>
    <m/>
    <m/>
    <m/>
    <m/>
    <m/>
    <m/>
    <m/>
    <m/>
    <m/>
    <m/>
    <m/>
    <m/>
    <m/>
    <m/>
    <m/>
    <m/>
    <m/>
    <m/>
    <m/>
    <m/>
    <m/>
    <m/>
    <m/>
    <m/>
    <m/>
    <m/>
    <m/>
    <n v="1989.7353968253806"/>
    <x v="0"/>
    <s v="Small"/>
  </r>
  <r>
    <s v="Peralta CCD"/>
    <x v="13"/>
    <s v="345"/>
    <s v="Multi-College District"/>
    <n v="20080"/>
    <x v="2"/>
    <n v="3229.9479999999985"/>
    <s v=""/>
    <m/>
    <n v="12"/>
    <n v="5"/>
    <m/>
    <m/>
    <m/>
    <m/>
    <m/>
    <m/>
    <n v="0"/>
    <m/>
    <m/>
    <n v="24"/>
    <n v="55"/>
    <n v="0"/>
    <m/>
    <m/>
    <m/>
    <m/>
    <m/>
    <n v="55000"/>
    <m/>
    <m/>
    <m/>
    <m/>
    <m/>
    <m/>
    <m/>
    <m/>
    <m/>
    <m/>
    <m/>
    <n v="55000"/>
    <m/>
    <m/>
    <m/>
    <m/>
    <m/>
    <m/>
    <m/>
    <m/>
    <m/>
    <m/>
    <m/>
    <m/>
    <n v="0"/>
    <n v="2000"/>
    <m/>
    <m/>
    <m/>
    <m/>
    <m/>
    <m/>
    <m/>
    <m/>
    <m/>
    <m/>
    <m/>
    <n v="2000"/>
    <m/>
    <m/>
    <m/>
    <m/>
    <m/>
    <m/>
    <m/>
    <m/>
    <m/>
    <m/>
    <n v="0"/>
    <m/>
    <m/>
    <m/>
    <m/>
    <m/>
    <m/>
    <m/>
    <m/>
    <m/>
    <m/>
    <m/>
    <m/>
    <m/>
    <m/>
    <m/>
    <m/>
    <m/>
    <m/>
    <m/>
    <m/>
    <m/>
    <m/>
    <m/>
    <m/>
    <m/>
    <m/>
    <m/>
    <m/>
    <m/>
    <m/>
    <m/>
    <m/>
    <m/>
    <m/>
    <m/>
    <m/>
    <m/>
    <m/>
    <m/>
    <m/>
    <m/>
    <m/>
    <m/>
    <m/>
    <m/>
    <m/>
    <m/>
    <m/>
    <m/>
    <m/>
    <m/>
    <m/>
    <m/>
    <m/>
    <m/>
    <m/>
    <m/>
    <m/>
    <m/>
    <m/>
    <m/>
    <m/>
    <m/>
    <m/>
    <m/>
    <m/>
    <m/>
    <m/>
    <m/>
    <n v="33000"/>
    <n v="1000"/>
    <n v="34000"/>
    <m/>
    <m/>
    <m/>
    <m/>
    <m/>
    <m/>
    <m/>
    <m/>
    <m/>
    <m/>
    <m/>
    <m/>
    <m/>
    <m/>
    <m/>
    <m/>
    <m/>
    <m/>
    <m/>
    <m/>
    <m/>
    <m/>
    <m/>
    <m/>
    <m/>
    <m/>
    <m/>
    <m/>
    <m/>
    <m/>
    <m/>
    <m/>
    <m/>
    <m/>
    <m/>
    <m/>
    <n v="1500"/>
    <m/>
    <m/>
    <n v="1000"/>
    <m/>
    <m/>
    <m/>
    <m/>
    <m/>
    <m/>
    <n v="2500"/>
    <n v="57000"/>
    <n v="34000"/>
    <n v="93500"/>
    <s v="Department chair (Faculty position)"/>
    <m/>
    <m/>
    <s v="yes"/>
    <m/>
    <s v="Release time"/>
    <m/>
    <m/>
    <m/>
    <m/>
    <n v="2800"/>
    <n v="1009"/>
    <n v="11600"/>
    <n v="44"/>
    <m/>
    <n v="8081"/>
    <m/>
    <n v="10"/>
    <n v="0"/>
    <m/>
    <m/>
    <m/>
    <n v="487"/>
    <m/>
    <n v="0"/>
    <m/>
    <m/>
    <m/>
    <n v="3"/>
    <m/>
    <m/>
    <m/>
    <m/>
    <m/>
    <m/>
    <m/>
    <m/>
    <m/>
    <m/>
    <n v="0.7"/>
    <n v="2.5"/>
    <n v="3.5"/>
    <n v="2.5"/>
    <m/>
    <n v="1"/>
    <n v="1"/>
    <m/>
    <s v="Estimate"/>
    <n v="1676"/>
    <n v="4038"/>
    <m/>
    <m/>
    <m/>
    <m/>
    <m/>
    <m/>
    <m/>
    <n v="5714"/>
    <m/>
    <m/>
    <n v="0"/>
    <n v="0"/>
    <n v="0"/>
    <n v="0"/>
    <m/>
    <m/>
    <m/>
    <m/>
    <m/>
    <m/>
    <m/>
    <m/>
    <m/>
    <m/>
    <m/>
    <m/>
    <m/>
    <s v="?"/>
    <m/>
    <m/>
    <n v="17"/>
    <m/>
    <m/>
    <m/>
    <m/>
    <m/>
    <m/>
    <m/>
    <m/>
    <m/>
    <m/>
    <n v="0"/>
    <n v="0"/>
    <n v="0"/>
    <n v="56.5"/>
    <n v="20"/>
    <n v="20"/>
    <n v="4"/>
    <n v="0"/>
    <m/>
    <m/>
    <m/>
    <m/>
    <m/>
    <m/>
    <m/>
    <m/>
    <m/>
    <m/>
    <m/>
    <m/>
    <m/>
    <m/>
    <m/>
    <m/>
    <m/>
    <m/>
    <m/>
    <m/>
    <m/>
    <m/>
    <m/>
    <m/>
    <m/>
    <m/>
    <m/>
    <m/>
    <m/>
    <m/>
    <m/>
    <m/>
    <m/>
    <m/>
    <m/>
    <m/>
    <m/>
    <m/>
    <m/>
    <m/>
    <m/>
    <m/>
    <m/>
    <m/>
    <m/>
    <m/>
    <m/>
    <m/>
    <m/>
    <m/>
    <m/>
    <m/>
    <m/>
    <n v="0"/>
    <n v="0"/>
    <m/>
    <m/>
    <n v="63498"/>
    <m/>
    <n v="0"/>
    <m/>
    <m/>
    <m/>
    <m/>
    <m/>
    <m/>
    <m/>
    <m/>
    <m/>
    <m/>
    <m/>
    <m/>
    <m/>
    <m/>
    <m/>
    <m/>
    <m/>
    <m/>
    <m/>
    <m/>
    <m/>
    <m/>
    <m/>
    <m/>
    <m/>
    <m/>
    <m/>
    <m/>
    <n v="1291.9791999999993"/>
    <x v="1"/>
    <s v="Small"/>
  </r>
  <r>
    <s v="Riverside CCD"/>
    <x v="67"/>
    <s v="961"/>
    <s v="Multi-College District"/>
    <n v="20080"/>
    <x v="2"/>
    <n v="26874.082666666687"/>
    <n v="85000"/>
    <m/>
    <n v="450"/>
    <n v="19"/>
    <m/>
    <m/>
    <m/>
    <m/>
    <m/>
    <m/>
    <n v="65"/>
    <m/>
    <m/>
    <n v="114"/>
    <n v="750"/>
    <m/>
    <m/>
    <m/>
    <m/>
    <m/>
    <m/>
    <n v="56495.57"/>
    <m/>
    <m/>
    <m/>
    <m/>
    <m/>
    <m/>
    <m/>
    <m/>
    <m/>
    <m/>
    <m/>
    <n v="56495.57"/>
    <n v="2750"/>
    <m/>
    <m/>
    <m/>
    <m/>
    <m/>
    <n v="3250"/>
    <m/>
    <m/>
    <m/>
    <m/>
    <m/>
    <n v="6000"/>
    <n v="31595.32"/>
    <m/>
    <m/>
    <m/>
    <m/>
    <m/>
    <m/>
    <m/>
    <m/>
    <m/>
    <m/>
    <m/>
    <n v="31595.32"/>
    <n v="0"/>
    <m/>
    <m/>
    <m/>
    <m/>
    <m/>
    <m/>
    <m/>
    <m/>
    <m/>
    <n v="0"/>
    <m/>
    <m/>
    <m/>
    <m/>
    <m/>
    <m/>
    <m/>
    <m/>
    <m/>
    <m/>
    <m/>
    <m/>
    <m/>
    <m/>
    <m/>
    <m/>
    <m/>
    <m/>
    <m/>
    <m/>
    <m/>
    <m/>
    <m/>
    <m/>
    <n v="30075.47"/>
    <m/>
    <n v="33600.43"/>
    <m/>
    <m/>
    <m/>
    <m/>
    <n v="36368"/>
    <m/>
    <m/>
    <n v="100078.9"/>
    <m/>
    <m/>
    <m/>
    <m/>
    <m/>
    <m/>
    <m/>
    <m/>
    <m/>
    <m/>
    <m/>
    <m/>
    <m/>
    <m/>
    <m/>
    <m/>
    <m/>
    <m/>
    <m/>
    <m/>
    <m/>
    <m/>
    <m/>
    <m/>
    <m/>
    <m/>
    <n v="22913.14"/>
    <m/>
    <m/>
    <m/>
    <m/>
    <m/>
    <m/>
    <m/>
    <m/>
    <m/>
    <n v="22913.14"/>
    <m/>
    <m/>
    <m/>
    <m/>
    <m/>
    <m/>
    <m/>
    <m/>
    <m/>
    <m/>
    <m/>
    <m/>
    <m/>
    <m/>
    <m/>
    <m/>
    <m/>
    <m/>
    <m/>
    <m/>
    <m/>
    <m/>
    <m/>
    <m/>
    <m/>
    <m/>
    <m/>
    <m/>
    <m/>
    <m/>
    <m/>
    <m/>
    <m/>
    <m/>
    <m/>
    <m/>
    <m/>
    <m/>
    <m/>
    <m/>
    <m/>
    <m/>
    <m/>
    <m/>
    <m/>
    <m/>
    <m/>
    <n v="88090.89"/>
    <n v="128992.04"/>
    <n v="217082.93"/>
    <s v="Dean or other administrator"/>
    <m/>
    <m/>
    <s v="yes"/>
    <m/>
    <s v="Release time"/>
    <m/>
    <m/>
    <m/>
    <m/>
    <m/>
    <m/>
    <m/>
    <n v="0"/>
    <m/>
    <n v="200000"/>
    <m/>
    <m/>
    <m/>
    <m/>
    <m/>
    <m/>
    <m/>
    <m/>
    <m/>
    <m/>
    <m/>
    <m/>
    <n v="7"/>
    <m/>
    <m/>
    <m/>
    <m/>
    <m/>
    <m/>
    <m/>
    <m/>
    <m/>
    <m/>
    <m/>
    <m/>
    <m/>
    <n v="0"/>
    <m/>
    <n v="25"/>
    <m/>
    <m/>
    <s v="Estimate"/>
    <m/>
    <m/>
    <m/>
    <m/>
    <m/>
    <m/>
    <m/>
    <m/>
    <m/>
    <m/>
    <m/>
    <m/>
    <m/>
    <m/>
    <m/>
    <m/>
    <m/>
    <m/>
    <m/>
    <m/>
    <m/>
    <m/>
    <m/>
    <m/>
    <m/>
    <m/>
    <m/>
    <m/>
    <m/>
    <m/>
    <m/>
    <m/>
    <m/>
    <m/>
    <m/>
    <m/>
    <m/>
    <m/>
    <m/>
    <m/>
    <m/>
    <m/>
    <m/>
    <m/>
    <m/>
    <m/>
    <m/>
    <m/>
    <m/>
    <m/>
    <m/>
    <m/>
    <m/>
    <m/>
    <m/>
    <m/>
    <m/>
    <m/>
    <m/>
    <m/>
    <m/>
    <m/>
    <m/>
    <m/>
    <m/>
    <m/>
    <m/>
    <m/>
    <m/>
    <m/>
    <m/>
    <m/>
    <m/>
    <m/>
    <m/>
    <m/>
    <m/>
    <m/>
    <m/>
    <m/>
    <m/>
    <m/>
    <m/>
    <m/>
    <m/>
    <m/>
    <m/>
    <m/>
    <m/>
    <m/>
    <m/>
    <m/>
    <m/>
    <m/>
    <m/>
    <m/>
    <m/>
    <m/>
    <m/>
    <m/>
    <m/>
    <m/>
    <m/>
    <m/>
    <m/>
    <n v="6"/>
    <m/>
    <m/>
    <m/>
    <m/>
    <m/>
    <m/>
    <m/>
    <m/>
    <m/>
    <m/>
    <m/>
    <m/>
    <m/>
    <m/>
    <m/>
    <m/>
    <m/>
    <m/>
    <m/>
    <m/>
    <m/>
    <m/>
    <m/>
    <m/>
    <m/>
    <m/>
    <m/>
    <m/>
    <m/>
    <m/>
    <m/>
    <m/>
    <m/>
    <e v="#DIV/0!"/>
    <x v="2"/>
    <s v="Large"/>
  </r>
  <r>
    <s v="Imperial CCD"/>
    <x v="81"/>
    <s v="031"/>
    <s v="Single College District"/>
    <n v="20080"/>
    <x v="2"/>
    <n v="7910.3441904762003"/>
    <n v="25838"/>
    <m/>
    <n v="60"/>
    <m/>
    <m/>
    <m/>
    <m/>
    <m/>
    <m/>
    <m/>
    <n v="22"/>
    <m/>
    <m/>
    <n v="0"/>
    <n v="145"/>
    <s v="None - wireless access only"/>
    <m/>
    <m/>
    <m/>
    <m/>
    <m/>
    <n v="56879"/>
    <m/>
    <m/>
    <m/>
    <m/>
    <m/>
    <m/>
    <m/>
    <m/>
    <m/>
    <m/>
    <m/>
    <n v="56879"/>
    <m/>
    <m/>
    <m/>
    <m/>
    <m/>
    <m/>
    <n v="4883"/>
    <m/>
    <m/>
    <m/>
    <m/>
    <m/>
    <n v="4883"/>
    <n v="38469"/>
    <m/>
    <m/>
    <m/>
    <m/>
    <m/>
    <m/>
    <m/>
    <m/>
    <m/>
    <m/>
    <m/>
    <n v="38469"/>
    <n v="7000"/>
    <m/>
    <m/>
    <m/>
    <m/>
    <m/>
    <m/>
    <m/>
    <m/>
    <m/>
    <n v="7000"/>
    <m/>
    <m/>
    <m/>
    <m/>
    <m/>
    <m/>
    <m/>
    <m/>
    <m/>
    <m/>
    <m/>
    <m/>
    <m/>
    <m/>
    <m/>
    <m/>
    <m/>
    <m/>
    <m/>
    <m/>
    <m/>
    <m/>
    <m/>
    <m/>
    <m/>
    <m/>
    <m/>
    <m/>
    <m/>
    <m/>
    <m/>
    <n v="51556"/>
    <m/>
    <m/>
    <n v="51556"/>
    <m/>
    <m/>
    <m/>
    <m/>
    <m/>
    <m/>
    <m/>
    <m/>
    <m/>
    <m/>
    <m/>
    <m/>
    <m/>
    <m/>
    <m/>
    <m/>
    <m/>
    <m/>
    <m/>
    <m/>
    <m/>
    <m/>
    <m/>
    <m/>
    <m/>
    <m/>
    <n v="91"/>
    <m/>
    <m/>
    <m/>
    <m/>
    <m/>
    <m/>
    <m/>
    <m/>
    <m/>
    <n v="91"/>
    <m/>
    <m/>
    <m/>
    <m/>
    <m/>
    <m/>
    <m/>
    <m/>
    <m/>
    <m/>
    <m/>
    <m/>
    <m/>
    <m/>
    <m/>
    <m/>
    <m/>
    <m/>
    <m/>
    <m/>
    <m/>
    <m/>
    <m/>
    <m/>
    <m/>
    <m/>
    <m/>
    <m/>
    <m/>
    <m/>
    <m/>
    <m/>
    <m/>
    <m/>
    <m/>
    <m/>
    <m/>
    <m/>
    <m/>
    <m/>
    <m/>
    <m/>
    <m/>
    <m/>
    <m/>
    <m/>
    <n v="0"/>
    <n v="102348"/>
    <n v="56530"/>
    <n v="158878"/>
    <s v="Dean or other administrator"/>
    <m/>
    <m/>
    <s v="yes"/>
    <s v="None"/>
    <m/>
    <m/>
    <m/>
    <m/>
    <m/>
    <n v="539"/>
    <n v="1999"/>
    <n v="11185"/>
    <n v="426"/>
    <m/>
    <n v="53095"/>
    <m/>
    <n v="22"/>
    <n v="3051"/>
    <n v="138"/>
    <m/>
    <m/>
    <n v="15"/>
    <n v="0"/>
    <n v="539"/>
    <n v="1"/>
    <m/>
    <m/>
    <n v="1.5"/>
    <m/>
    <m/>
    <m/>
    <m/>
    <m/>
    <m/>
    <m/>
    <m/>
    <m/>
    <m/>
    <n v="1.5"/>
    <n v="1.31"/>
    <n v="8.31"/>
    <n v="1.31"/>
    <m/>
    <n v="7"/>
    <n v="7"/>
    <n v="12200"/>
    <s v="Estimate"/>
    <n v="49349"/>
    <n v="2425"/>
    <n v="26009"/>
    <n v="1328"/>
    <m/>
    <m/>
    <m/>
    <n v="2032"/>
    <m/>
    <n v="10724"/>
    <m/>
    <m/>
    <n v="170"/>
    <n v="148"/>
    <n v="55"/>
    <n v="54"/>
    <m/>
    <m/>
    <m/>
    <m/>
    <m/>
    <m/>
    <m/>
    <m/>
    <m/>
    <m/>
    <m/>
    <m/>
    <m/>
    <n v="2769"/>
    <m/>
    <m/>
    <n v="126"/>
    <m/>
    <m/>
    <m/>
    <m/>
    <m/>
    <m/>
    <m/>
    <m/>
    <m/>
    <m/>
    <n v="12"/>
    <n v="4"/>
    <n v="7"/>
    <n v="74"/>
    <n v="40"/>
    <n v="45"/>
    <n v="9"/>
    <n v="0"/>
    <m/>
    <m/>
    <m/>
    <m/>
    <m/>
    <m/>
    <m/>
    <m/>
    <m/>
    <m/>
    <m/>
    <m/>
    <m/>
    <m/>
    <m/>
    <m/>
    <m/>
    <m/>
    <m/>
    <m/>
    <m/>
    <m/>
    <m/>
    <m/>
    <m/>
    <m/>
    <m/>
    <m/>
    <m/>
    <m/>
    <m/>
    <m/>
    <m/>
    <m/>
    <m/>
    <m/>
    <m/>
    <m/>
    <m/>
    <m/>
    <m/>
    <m/>
    <m/>
    <m/>
    <m/>
    <m/>
    <m/>
    <m/>
    <m/>
    <m/>
    <m/>
    <m/>
    <m/>
    <n v="7"/>
    <n v="0"/>
    <m/>
    <m/>
    <n v="183596"/>
    <m/>
    <n v="261"/>
    <m/>
    <m/>
    <m/>
    <m/>
    <m/>
    <m/>
    <m/>
    <m/>
    <m/>
    <m/>
    <m/>
    <m/>
    <m/>
    <m/>
    <m/>
    <m/>
    <m/>
    <m/>
    <m/>
    <m/>
    <m/>
    <m/>
    <m/>
    <m/>
    <m/>
    <m/>
    <m/>
    <m/>
    <n v="6038.4306797528243"/>
    <x v="0"/>
    <s v="Small"/>
  </r>
  <r>
    <s v="Compton CCD"/>
    <x v="76"/>
    <s v="711"/>
    <s v="Single College District"/>
    <n v="20080"/>
    <x v="2"/>
    <n v="3454.7645714285613"/>
    <n v="16601"/>
    <m/>
    <n v="16"/>
    <n v="1"/>
    <m/>
    <m/>
    <m/>
    <m/>
    <m/>
    <m/>
    <n v="16"/>
    <m/>
    <m/>
    <n v="6"/>
    <n v="180"/>
    <n v="11"/>
    <m/>
    <m/>
    <m/>
    <m/>
    <m/>
    <n v="60000"/>
    <m/>
    <m/>
    <n v="0"/>
    <n v="0"/>
    <n v="0"/>
    <n v="36000"/>
    <m/>
    <m/>
    <n v="0"/>
    <n v="0"/>
    <m/>
    <n v="96000"/>
    <n v="0"/>
    <m/>
    <m/>
    <n v="0"/>
    <n v="0"/>
    <n v="0"/>
    <n v="0"/>
    <m/>
    <m/>
    <n v="0"/>
    <n v="0"/>
    <m/>
    <n v="0"/>
    <n v="8517"/>
    <m/>
    <m/>
    <n v="0"/>
    <n v="0"/>
    <n v="0"/>
    <n v="0"/>
    <m/>
    <m/>
    <n v="0"/>
    <n v="0"/>
    <m/>
    <n v="8517"/>
    <n v="0"/>
    <m/>
    <n v="0"/>
    <n v="0"/>
    <n v="0"/>
    <n v="0"/>
    <m/>
    <m/>
    <n v="0"/>
    <n v="0"/>
    <n v="0"/>
    <m/>
    <m/>
    <m/>
    <m/>
    <m/>
    <m/>
    <m/>
    <m/>
    <m/>
    <m/>
    <m/>
    <m/>
    <m/>
    <m/>
    <m/>
    <m/>
    <m/>
    <m/>
    <m/>
    <m/>
    <m/>
    <m/>
    <m/>
    <m/>
    <n v="6000"/>
    <m/>
    <m/>
    <m/>
    <m/>
    <m/>
    <m/>
    <n v="36000"/>
    <m/>
    <m/>
    <n v="42000"/>
    <m/>
    <m/>
    <m/>
    <m/>
    <m/>
    <m/>
    <m/>
    <m/>
    <m/>
    <m/>
    <m/>
    <m/>
    <m/>
    <m/>
    <m/>
    <m/>
    <m/>
    <m/>
    <m/>
    <m/>
    <m/>
    <m/>
    <m/>
    <m/>
    <m/>
    <m/>
    <n v="0"/>
    <m/>
    <n v="0"/>
    <n v="0"/>
    <n v="0"/>
    <m/>
    <m/>
    <n v="0"/>
    <n v="0"/>
    <n v="0"/>
    <n v="0"/>
    <m/>
    <m/>
    <m/>
    <m/>
    <m/>
    <m/>
    <m/>
    <m/>
    <m/>
    <m/>
    <m/>
    <m/>
    <m/>
    <m/>
    <m/>
    <m/>
    <m/>
    <m/>
    <m/>
    <m/>
    <m/>
    <m/>
    <m/>
    <m/>
    <m/>
    <m/>
    <m/>
    <m/>
    <m/>
    <m/>
    <m/>
    <m/>
    <m/>
    <m/>
    <m/>
    <m/>
    <n v="0"/>
    <m/>
    <n v="0"/>
    <n v="0"/>
    <n v="0"/>
    <n v="0"/>
    <m/>
    <m/>
    <n v="0"/>
    <n v="0"/>
    <n v="0"/>
    <n v="104517"/>
    <n v="42000"/>
    <n v="146517"/>
    <m/>
    <m/>
    <m/>
    <s v="yes"/>
    <m/>
    <m/>
    <s v="Stipend"/>
    <m/>
    <m/>
    <m/>
    <n v="1348"/>
    <n v="71"/>
    <n v="0"/>
    <n v="127"/>
    <m/>
    <n v="36129"/>
    <m/>
    <n v="71"/>
    <n v="0"/>
    <n v="1348"/>
    <m/>
    <m/>
    <n v="67"/>
    <n v="67"/>
    <n v="193"/>
    <n v="71"/>
    <m/>
    <m/>
    <n v="8"/>
    <m/>
    <m/>
    <m/>
    <m/>
    <m/>
    <m/>
    <m/>
    <m/>
    <m/>
    <m/>
    <n v="1"/>
    <n v="4.4000000000000004"/>
    <n v="6.4"/>
    <n v="4.4000000000000004"/>
    <m/>
    <n v="2"/>
    <n v="2"/>
    <n v="175"/>
    <s v="Estimate"/>
    <n v="1592"/>
    <n v="10512"/>
    <n v="900"/>
    <n v="0"/>
    <m/>
    <m/>
    <m/>
    <n v="0"/>
    <m/>
    <n v="12104"/>
    <m/>
    <m/>
    <n v="0"/>
    <n v="0"/>
    <n v="0"/>
    <n v="0"/>
    <m/>
    <m/>
    <m/>
    <m/>
    <m/>
    <m/>
    <m/>
    <m/>
    <m/>
    <m/>
    <m/>
    <m/>
    <m/>
    <n v="879"/>
    <m/>
    <m/>
    <n v="58"/>
    <m/>
    <m/>
    <m/>
    <m/>
    <m/>
    <m/>
    <m/>
    <m/>
    <m/>
    <m/>
    <n v="1"/>
    <n v="1"/>
    <n v="12"/>
    <n v="61"/>
    <n v="48"/>
    <n v="48"/>
    <n v="5"/>
    <n v="0"/>
    <m/>
    <m/>
    <m/>
    <m/>
    <m/>
    <m/>
    <m/>
    <m/>
    <m/>
    <m/>
    <m/>
    <m/>
    <m/>
    <m/>
    <m/>
    <m/>
    <m/>
    <m/>
    <m/>
    <m/>
    <m/>
    <m/>
    <m/>
    <m/>
    <m/>
    <m/>
    <m/>
    <m/>
    <m/>
    <m/>
    <m/>
    <m/>
    <m/>
    <m/>
    <m/>
    <m/>
    <m/>
    <m/>
    <m/>
    <m/>
    <m/>
    <m/>
    <m/>
    <m/>
    <m/>
    <m/>
    <m/>
    <m/>
    <m/>
    <m/>
    <m/>
    <m/>
    <m/>
    <n v="5"/>
    <n v="0"/>
    <m/>
    <m/>
    <n v="58207"/>
    <m/>
    <n v="0"/>
    <m/>
    <m/>
    <m/>
    <m/>
    <m/>
    <m/>
    <m/>
    <m/>
    <m/>
    <m/>
    <m/>
    <m/>
    <m/>
    <m/>
    <m/>
    <m/>
    <m/>
    <m/>
    <m/>
    <m/>
    <m/>
    <m/>
    <m/>
    <m/>
    <m/>
    <m/>
    <m/>
    <m/>
    <n v="785.1737662337639"/>
    <x v="1"/>
    <s v="Small"/>
  </r>
  <r>
    <s v="Chaffey CCD"/>
    <x v="74"/>
    <s v="921"/>
    <s v="Single College District"/>
    <n v="20080"/>
    <x v="2"/>
    <n v="13922.401714285719"/>
    <n v="10000"/>
    <m/>
    <n v="100"/>
    <n v="10"/>
    <m/>
    <m/>
    <m/>
    <m/>
    <m/>
    <m/>
    <n v="30"/>
    <m/>
    <m/>
    <s v="6-8 in each room"/>
    <n v="300"/>
    <n v="80"/>
    <m/>
    <m/>
    <m/>
    <m/>
    <m/>
    <n v="64262.53"/>
    <m/>
    <m/>
    <m/>
    <n v="3762.53"/>
    <m/>
    <m/>
    <m/>
    <m/>
    <m/>
    <n v="60500"/>
    <m/>
    <n v="64262.53"/>
    <n v="5000"/>
    <m/>
    <m/>
    <m/>
    <m/>
    <m/>
    <m/>
    <m/>
    <m/>
    <m/>
    <n v="5000"/>
    <m/>
    <n v="5000"/>
    <n v="19499.21"/>
    <m/>
    <m/>
    <m/>
    <m/>
    <m/>
    <m/>
    <m/>
    <m/>
    <m/>
    <n v="2065.21"/>
    <m/>
    <n v="19499.21"/>
    <n v="0"/>
    <m/>
    <m/>
    <m/>
    <m/>
    <m/>
    <m/>
    <m/>
    <m/>
    <m/>
    <m/>
    <m/>
    <m/>
    <m/>
    <m/>
    <m/>
    <m/>
    <m/>
    <m/>
    <m/>
    <m/>
    <m/>
    <m/>
    <m/>
    <m/>
    <m/>
    <m/>
    <m/>
    <m/>
    <m/>
    <m/>
    <m/>
    <m/>
    <m/>
    <m/>
    <n v="152825"/>
    <m/>
    <m/>
    <m/>
    <m/>
    <m/>
    <m/>
    <m/>
    <m/>
    <n v="152825"/>
    <n v="152825"/>
    <m/>
    <m/>
    <m/>
    <m/>
    <m/>
    <m/>
    <m/>
    <m/>
    <m/>
    <m/>
    <m/>
    <m/>
    <m/>
    <m/>
    <m/>
    <m/>
    <m/>
    <m/>
    <m/>
    <m/>
    <m/>
    <m/>
    <m/>
    <m/>
    <m/>
    <m/>
    <n v="6354.62"/>
    <m/>
    <m/>
    <n v="4305.92"/>
    <m/>
    <m/>
    <m/>
    <m/>
    <m/>
    <n v="2048.6999999999998"/>
    <n v="6354.62"/>
    <m/>
    <m/>
    <m/>
    <m/>
    <m/>
    <m/>
    <m/>
    <m/>
    <m/>
    <m/>
    <m/>
    <m/>
    <m/>
    <m/>
    <m/>
    <m/>
    <m/>
    <m/>
    <m/>
    <m/>
    <m/>
    <m/>
    <m/>
    <m/>
    <m/>
    <m/>
    <m/>
    <m/>
    <m/>
    <m/>
    <m/>
    <m/>
    <m/>
    <m/>
    <m/>
    <m/>
    <m/>
    <m/>
    <m/>
    <m/>
    <m/>
    <m/>
    <m/>
    <m/>
    <m/>
    <m/>
    <m/>
    <n v="83761.739999999991"/>
    <n v="164179.62"/>
    <n v="247941.36"/>
    <s v="Dean or other administrator"/>
    <m/>
    <s v="M.A. (subject other than librarianship)"/>
    <s v="no"/>
    <m/>
    <s v="Release time"/>
    <s v="Stipend"/>
    <m/>
    <m/>
    <s v="Release time and stipend"/>
    <n v="1783"/>
    <n v="1856"/>
    <n v="22352"/>
    <n v="51"/>
    <m/>
    <n v="83709"/>
    <m/>
    <n v="41"/>
    <n v="2970"/>
    <m/>
    <m/>
    <m/>
    <m/>
    <m/>
    <m/>
    <m/>
    <m/>
    <m/>
    <n v="7"/>
    <m/>
    <m/>
    <m/>
    <m/>
    <m/>
    <m/>
    <m/>
    <m/>
    <m/>
    <m/>
    <n v="0.47499999999999998"/>
    <n v="4.63"/>
    <n v="10.955"/>
    <n v="4.63"/>
    <m/>
    <n v="9"/>
    <n v="6.3250000000000002"/>
    <m/>
    <m/>
    <n v="16904"/>
    <n v="0"/>
    <n v="18942"/>
    <n v="2064"/>
    <m/>
    <m/>
    <m/>
    <n v="1389"/>
    <m/>
    <n v="39296"/>
    <m/>
    <m/>
    <m/>
    <m/>
    <m/>
    <m/>
    <m/>
    <m/>
    <m/>
    <m/>
    <m/>
    <m/>
    <m/>
    <m/>
    <m/>
    <m/>
    <m/>
    <m/>
    <m/>
    <n v="6346"/>
    <m/>
    <m/>
    <n v="280"/>
    <m/>
    <m/>
    <m/>
    <m/>
    <m/>
    <m/>
    <m/>
    <m/>
    <m/>
    <m/>
    <m/>
    <m/>
    <m/>
    <n v="59"/>
    <n v="50"/>
    <n v="50"/>
    <n v="5"/>
    <n v="0"/>
    <m/>
    <m/>
    <m/>
    <m/>
    <m/>
    <m/>
    <m/>
    <m/>
    <m/>
    <m/>
    <m/>
    <m/>
    <m/>
    <m/>
    <m/>
    <m/>
    <m/>
    <m/>
    <m/>
    <m/>
    <m/>
    <m/>
    <m/>
    <m/>
    <m/>
    <m/>
    <m/>
    <m/>
    <m/>
    <m/>
    <m/>
    <m/>
    <m/>
    <m/>
    <m/>
    <m/>
    <m/>
    <m/>
    <m/>
    <m/>
    <m/>
    <m/>
    <m/>
    <m/>
    <m/>
    <m/>
    <m/>
    <m/>
    <m/>
    <m/>
    <m/>
    <m/>
    <m/>
    <n v="5"/>
    <n v="0"/>
    <m/>
    <m/>
    <n v="305078"/>
    <m/>
    <m/>
    <m/>
    <m/>
    <m/>
    <m/>
    <m/>
    <m/>
    <m/>
    <m/>
    <m/>
    <m/>
    <m/>
    <m/>
    <m/>
    <m/>
    <m/>
    <m/>
    <m/>
    <m/>
    <m/>
    <m/>
    <m/>
    <m/>
    <m/>
    <m/>
    <m/>
    <m/>
    <m/>
    <m/>
    <n v="3006.9982104288811"/>
    <x v="2"/>
    <s v="Medium"/>
  </r>
  <r>
    <s v="Coast CCD"/>
    <x v="98"/>
    <s v="833"/>
    <s v="Multi-College District"/>
    <n v="20080"/>
    <x v="2"/>
    <n v="19665.711999999974"/>
    <n v="7200"/>
    <m/>
    <n v="118"/>
    <n v="15"/>
    <m/>
    <m/>
    <m/>
    <m/>
    <m/>
    <m/>
    <n v="99"/>
    <m/>
    <m/>
    <n v="89"/>
    <n v="997"/>
    <m/>
    <m/>
    <m/>
    <m/>
    <m/>
    <m/>
    <n v="70259"/>
    <m/>
    <m/>
    <m/>
    <n v="29818"/>
    <m/>
    <m/>
    <m/>
    <m/>
    <m/>
    <n v="3314"/>
    <m/>
    <n v="103391"/>
    <m/>
    <m/>
    <m/>
    <m/>
    <m/>
    <m/>
    <m/>
    <m/>
    <m/>
    <m/>
    <n v="5000"/>
    <m/>
    <n v="5000"/>
    <n v="31455.66"/>
    <m/>
    <m/>
    <m/>
    <m/>
    <m/>
    <m/>
    <m/>
    <m/>
    <n v="904.42"/>
    <m/>
    <m/>
    <n v="32360.080000000002"/>
    <n v="6141.26"/>
    <m/>
    <m/>
    <m/>
    <m/>
    <m/>
    <m/>
    <m/>
    <m/>
    <m/>
    <n v="6141.26"/>
    <m/>
    <m/>
    <m/>
    <m/>
    <m/>
    <m/>
    <m/>
    <m/>
    <m/>
    <m/>
    <m/>
    <m/>
    <m/>
    <m/>
    <m/>
    <m/>
    <m/>
    <m/>
    <m/>
    <m/>
    <m/>
    <m/>
    <m/>
    <m/>
    <m/>
    <m/>
    <m/>
    <m/>
    <m/>
    <m/>
    <m/>
    <n v="36000"/>
    <m/>
    <n v="39309.25"/>
    <n v="75309.25"/>
    <m/>
    <m/>
    <m/>
    <m/>
    <m/>
    <m/>
    <m/>
    <m/>
    <m/>
    <m/>
    <m/>
    <m/>
    <m/>
    <m/>
    <m/>
    <m/>
    <m/>
    <m/>
    <m/>
    <m/>
    <m/>
    <m/>
    <m/>
    <m/>
    <m/>
    <m/>
    <m/>
    <m/>
    <m/>
    <m/>
    <m/>
    <m/>
    <m/>
    <m/>
    <m/>
    <m/>
    <m/>
    <m/>
    <m/>
    <m/>
    <m/>
    <m/>
    <m/>
    <m/>
    <m/>
    <m/>
    <m/>
    <m/>
    <m/>
    <m/>
    <m/>
    <m/>
    <m/>
    <m/>
    <m/>
    <m/>
    <m/>
    <m/>
    <m/>
    <m/>
    <m/>
    <m/>
    <m/>
    <m/>
    <m/>
    <m/>
    <m/>
    <m/>
    <m/>
    <m/>
    <m/>
    <m/>
    <m/>
    <m/>
    <m/>
    <m/>
    <m/>
    <m/>
    <m/>
    <m/>
    <m/>
    <m/>
    <m/>
    <m/>
    <n v="141892.34000000003"/>
    <n v="80309.25"/>
    <n v="222201.59000000003"/>
    <s v="Dean or other administrator"/>
    <m/>
    <s v="M.A. (subject other than librarianship)"/>
    <s v="no"/>
    <m/>
    <m/>
    <s v="Stipend"/>
    <m/>
    <m/>
    <m/>
    <n v="1139"/>
    <n v="2920"/>
    <n v="6123"/>
    <n v="215"/>
    <m/>
    <n v="90710"/>
    <m/>
    <n v="34"/>
    <n v="2970"/>
    <n v="1161"/>
    <m/>
    <m/>
    <n v="219"/>
    <n v="240"/>
    <n v="55"/>
    <n v="41"/>
    <m/>
    <m/>
    <n v="5.4"/>
    <m/>
    <m/>
    <m/>
    <m/>
    <m/>
    <m/>
    <m/>
    <m/>
    <m/>
    <m/>
    <n v="3.25"/>
    <n v="5.4"/>
    <n v="10.9"/>
    <n v="5.4"/>
    <m/>
    <n v="5.5"/>
    <n v="5.5"/>
    <n v="3776"/>
    <s v="Actual"/>
    <n v="13405"/>
    <n v="21377"/>
    <n v="1420"/>
    <n v="11650"/>
    <m/>
    <m/>
    <m/>
    <m/>
    <m/>
    <n v="47852"/>
    <m/>
    <m/>
    <n v="12"/>
    <n v="12"/>
    <n v="18"/>
    <n v="18"/>
    <m/>
    <m/>
    <m/>
    <m/>
    <m/>
    <m/>
    <m/>
    <m/>
    <m/>
    <m/>
    <m/>
    <m/>
    <m/>
    <n v="6317"/>
    <m/>
    <m/>
    <n v="222"/>
    <m/>
    <m/>
    <m/>
    <m/>
    <m/>
    <m/>
    <m/>
    <m/>
    <m/>
    <m/>
    <n v="1"/>
    <n v="1"/>
    <n v="27"/>
    <m/>
    <n v="24"/>
    <n v="24"/>
    <n v="5"/>
    <n v="5"/>
    <m/>
    <m/>
    <m/>
    <m/>
    <m/>
    <m/>
    <m/>
    <m/>
    <m/>
    <m/>
    <m/>
    <m/>
    <m/>
    <m/>
    <m/>
    <m/>
    <m/>
    <m/>
    <m/>
    <m/>
    <m/>
    <m/>
    <m/>
    <m/>
    <m/>
    <m/>
    <m/>
    <m/>
    <m/>
    <m/>
    <m/>
    <m/>
    <m/>
    <m/>
    <m/>
    <m/>
    <m/>
    <m/>
    <m/>
    <m/>
    <m/>
    <m/>
    <m/>
    <m/>
    <m/>
    <m/>
    <m/>
    <m/>
    <m/>
    <m/>
    <m/>
    <m/>
    <m/>
    <n v="240"/>
    <n v="75"/>
    <m/>
    <m/>
    <n v="278036"/>
    <m/>
    <n v="34"/>
    <m/>
    <m/>
    <m/>
    <m/>
    <m/>
    <m/>
    <m/>
    <m/>
    <m/>
    <m/>
    <m/>
    <m/>
    <m/>
    <m/>
    <m/>
    <m/>
    <m/>
    <m/>
    <m/>
    <m/>
    <m/>
    <m/>
    <m/>
    <m/>
    <m/>
    <m/>
    <m/>
    <m/>
    <n v="3641.7985185185134"/>
    <x v="2"/>
    <s v="Medium"/>
  </r>
  <r>
    <s v="Southwestern CCD"/>
    <x v="64"/>
    <s v="091"/>
    <s v="Single College District"/>
    <n v="20080"/>
    <x v="2"/>
    <n v="16884.73295238096"/>
    <n v="82000"/>
    <m/>
    <n v="225"/>
    <n v="24"/>
    <m/>
    <m/>
    <m/>
    <m/>
    <m/>
    <m/>
    <n v="55"/>
    <m/>
    <m/>
    <n v="90"/>
    <n v="351"/>
    <n v="260"/>
    <m/>
    <m/>
    <m/>
    <m/>
    <m/>
    <n v="71249"/>
    <m/>
    <m/>
    <n v="0"/>
    <n v="0"/>
    <n v="0"/>
    <n v="0"/>
    <m/>
    <m/>
    <n v="0"/>
    <n v="0"/>
    <m/>
    <n v="72149"/>
    <n v="5500"/>
    <m/>
    <m/>
    <n v="0"/>
    <n v="0"/>
    <n v="0"/>
    <n v="0"/>
    <m/>
    <m/>
    <n v="0"/>
    <n v="0"/>
    <m/>
    <n v="5500"/>
    <n v="36090"/>
    <m/>
    <m/>
    <n v="0"/>
    <n v="0"/>
    <n v="0"/>
    <n v="0"/>
    <m/>
    <m/>
    <n v="0"/>
    <n v="0"/>
    <m/>
    <n v="36090"/>
    <n v="0"/>
    <m/>
    <n v="0"/>
    <n v="0"/>
    <n v="0"/>
    <n v="0"/>
    <m/>
    <m/>
    <n v="0"/>
    <n v="0"/>
    <n v="0"/>
    <m/>
    <m/>
    <m/>
    <m/>
    <m/>
    <m/>
    <m/>
    <m/>
    <m/>
    <m/>
    <m/>
    <m/>
    <m/>
    <m/>
    <m/>
    <m/>
    <m/>
    <m/>
    <m/>
    <m/>
    <m/>
    <m/>
    <m/>
    <m/>
    <n v="75000"/>
    <m/>
    <n v="0"/>
    <n v="0"/>
    <n v="0"/>
    <m/>
    <m/>
    <n v="0"/>
    <n v="0"/>
    <n v="0"/>
    <n v="75000"/>
    <m/>
    <m/>
    <m/>
    <m/>
    <m/>
    <m/>
    <m/>
    <m/>
    <m/>
    <m/>
    <m/>
    <m/>
    <m/>
    <m/>
    <m/>
    <m/>
    <m/>
    <m/>
    <m/>
    <m/>
    <m/>
    <m/>
    <m/>
    <m/>
    <m/>
    <m/>
    <n v="10000"/>
    <m/>
    <n v="0"/>
    <n v="0"/>
    <n v="0"/>
    <m/>
    <m/>
    <n v="0"/>
    <n v="0"/>
    <n v="0"/>
    <n v="10000"/>
    <m/>
    <m/>
    <m/>
    <m/>
    <m/>
    <m/>
    <m/>
    <m/>
    <m/>
    <m/>
    <m/>
    <m/>
    <m/>
    <m/>
    <m/>
    <m/>
    <m/>
    <m/>
    <m/>
    <m/>
    <m/>
    <m/>
    <m/>
    <m/>
    <m/>
    <m/>
    <m/>
    <m/>
    <m/>
    <m/>
    <m/>
    <m/>
    <m/>
    <m/>
    <m/>
    <m/>
    <n v="0"/>
    <m/>
    <n v="0"/>
    <n v="0"/>
    <n v="0"/>
    <n v="0"/>
    <m/>
    <m/>
    <n v="0"/>
    <n v="0"/>
    <n v="0"/>
    <n v="108239"/>
    <n v="90500"/>
    <n v="198739"/>
    <s v="Department chair (Faculty position)"/>
    <m/>
    <s v="PhD"/>
    <s v="no"/>
    <m/>
    <s v="Release time"/>
    <m/>
    <m/>
    <m/>
    <m/>
    <n v="2007"/>
    <n v="4328"/>
    <n v="16664"/>
    <n v="157"/>
    <m/>
    <n v="83781"/>
    <m/>
    <n v="260"/>
    <n v="2970"/>
    <n v="2696"/>
    <m/>
    <m/>
    <n v="109"/>
    <n v="645"/>
    <n v="76"/>
    <n v="289"/>
    <m/>
    <m/>
    <n v="12"/>
    <m/>
    <m/>
    <m/>
    <m/>
    <m/>
    <m/>
    <m/>
    <m/>
    <m/>
    <m/>
    <n v="1.75"/>
    <n v="7.25"/>
    <n v="16"/>
    <n v="7.25"/>
    <m/>
    <n v="9"/>
    <n v="8.75"/>
    <n v="12878"/>
    <s v="Estimate"/>
    <n v="20073"/>
    <n v="16576"/>
    <n v="0"/>
    <n v="703"/>
    <m/>
    <m/>
    <m/>
    <n v="0"/>
    <m/>
    <n v="37352"/>
    <m/>
    <m/>
    <n v="109"/>
    <n v="96"/>
    <n v="120"/>
    <n v="116"/>
    <m/>
    <m/>
    <m/>
    <m/>
    <m/>
    <m/>
    <m/>
    <m/>
    <m/>
    <m/>
    <m/>
    <m/>
    <m/>
    <n v="8"/>
    <m/>
    <m/>
    <n v="265"/>
    <m/>
    <m/>
    <m/>
    <m/>
    <m/>
    <m/>
    <m/>
    <m/>
    <m/>
    <m/>
    <n v="2"/>
    <n v="2"/>
    <n v="206"/>
    <n v="54"/>
    <n v="44"/>
    <n v="44"/>
    <n v="4"/>
    <n v="0"/>
    <m/>
    <m/>
    <m/>
    <m/>
    <m/>
    <m/>
    <m/>
    <m/>
    <m/>
    <m/>
    <m/>
    <m/>
    <m/>
    <m/>
    <m/>
    <m/>
    <m/>
    <m/>
    <m/>
    <m/>
    <m/>
    <m/>
    <m/>
    <m/>
    <m/>
    <m/>
    <m/>
    <m/>
    <m/>
    <m/>
    <m/>
    <m/>
    <m/>
    <m/>
    <m/>
    <m/>
    <m/>
    <m/>
    <m/>
    <m/>
    <m/>
    <m/>
    <m/>
    <m/>
    <m/>
    <m/>
    <m/>
    <m/>
    <m/>
    <m/>
    <m/>
    <m/>
    <m/>
    <n v="44"/>
    <n v="0"/>
    <m/>
    <m/>
    <n v="341967"/>
    <m/>
    <n v="1555"/>
    <m/>
    <m/>
    <m/>
    <m/>
    <m/>
    <m/>
    <m/>
    <m/>
    <m/>
    <m/>
    <m/>
    <m/>
    <m/>
    <m/>
    <m/>
    <m/>
    <m/>
    <m/>
    <m/>
    <m/>
    <m/>
    <m/>
    <m/>
    <m/>
    <m/>
    <m/>
    <m/>
    <m/>
    <n v="2328.9286830870292"/>
    <x v="2"/>
    <s v="Medium"/>
  </r>
  <r>
    <s v="Palomar CCD"/>
    <x v="99"/>
    <s v="061"/>
    <s v="Single College District"/>
    <n v="20080"/>
    <x v="2"/>
    <n v="19877.362095238201"/>
    <n v="30000"/>
    <m/>
    <n v="33"/>
    <n v="4"/>
    <m/>
    <m/>
    <m/>
    <m/>
    <m/>
    <m/>
    <n v="84"/>
    <m/>
    <m/>
    <n v="32"/>
    <n v="622"/>
    <n v="96"/>
    <m/>
    <m/>
    <m/>
    <m/>
    <m/>
    <n v="81347"/>
    <m/>
    <m/>
    <m/>
    <m/>
    <m/>
    <m/>
    <m/>
    <m/>
    <m/>
    <m/>
    <m/>
    <n v="81347"/>
    <n v="20200"/>
    <m/>
    <m/>
    <m/>
    <m/>
    <m/>
    <m/>
    <m/>
    <m/>
    <m/>
    <m/>
    <m/>
    <n v="20200"/>
    <n v="8699"/>
    <m/>
    <m/>
    <m/>
    <m/>
    <m/>
    <m/>
    <m/>
    <m/>
    <m/>
    <m/>
    <m/>
    <n v="8699"/>
    <m/>
    <m/>
    <m/>
    <m/>
    <m/>
    <m/>
    <m/>
    <m/>
    <m/>
    <m/>
    <n v="0"/>
    <m/>
    <m/>
    <m/>
    <m/>
    <m/>
    <m/>
    <m/>
    <m/>
    <m/>
    <m/>
    <m/>
    <m/>
    <m/>
    <m/>
    <m/>
    <m/>
    <m/>
    <m/>
    <m/>
    <m/>
    <m/>
    <m/>
    <m/>
    <m/>
    <n v="90877"/>
    <m/>
    <m/>
    <m/>
    <m/>
    <m/>
    <m/>
    <m/>
    <m/>
    <m/>
    <n v="90877"/>
    <m/>
    <m/>
    <m/>
    <m/>
    <m/>
    <m/>
    <m/>
    <m/>
    <m/>
    <m/>
    <m/>
    <m/>
    <m/>
    <m/>
    <m/>
    <m/>
    <m/>
    <m/>
    <m/>
    <m/>
    <m/>
    <m/>
    <m/>
    <m/>
    <m/>
    <m/>
    <n v="5822"/>
    <m/>
    <m/>
    <m/>
    <m/>
    <m/>
    <m/>
    <n v="4244"/>
    <m/>
    <m/>
    <n v="10066"/>
    <m/>
    <m/>
    <m/>
    <m/>
    <m/>
    <m/>
    <m/>
    <m/>
    <m/>
    <m/>
    <m/>
    <m/>
    <m/>
    <m/>
    <m/>
    <m/>
    <m/>
    <m/>
    <m/>
    <m/>
    <m/>
    <m/>
    <m/>
    <m/>
    <m/>
    <m/>
    <m/>
    <m/>
    <m/>
    <m/>
    <m/>
    <m/>
    <m/>
    <m/>
    <m/>
    <m/>
    <n v="37033"/>
    <m/>
    <m/>
    <m/>
    <m/>
    <m/>
    <m/>
    <m/>
    <m/>
    <m/>
    <n v="37033"/>
    <n v="90046"/>
    <n v="121143"/>
    <n v="248222"/>
    <s v="Department chair (Faculty position)"/>
    <m/>
    <m/>
    <s v="yes"/>
    <m/>
    <m/>
    <s v="Stipend"/>
    <m/>
    <m/>
    <m/>
    <n v="4836"/>
    <n v="5571"/>
    <n v="3156"/>
    <n v="588"/>
    <m/>
    <n v="110536"/>
    <m/>
    <n v="1388"/>
    <n v="2972"/>
    <n v="6550"/>
    <m/>
    <m/>
    <m/>
    <m/>
    <m/>
    <n v="1416"/>
    <m/>
    <m/>
    <n v="7"/>
    <m/>
    <m/>
    <m/>
    <m/>
    <m/>
    <m/>
    <m/>
    <m/>
    <m/>
    <m/>
    <n v="1.5"/>
    <n v="10.75"/>
    <n v="29.25"/>
    <n v="10.75"/>
    <m/>
    <n v="19"/>
    <n v="18.5"/>
    <n v="12310"/>
    <s v="Estimate"/>
    <n v="16468"/>
    <n v="5792"/>
    <n v="3838"/>
    <n v="5174"/>
    <m/>
    <m/>
    <m/>
    <n v="1130"/>
    <m/>
    <n v="32402"/>
    <m/>
    <m/>
    <n v="288"/>
    <n v="253"/>
    <n v="550"/>
    <n v="275"/>
    <m/>
    <m/>
    <m/>
    <m/>
    <m/>
    <m/>
    <m/>
    <m/>
    <m/>
    <m/>
    <m/>
    <m/>
    <m/>
    <n v="4652"/>
    <m/>
    <m/>
    <n v="186"/>
    <m/>
    <m/>
    <m/>
    <m/>
    <m/>
    <m/>
    <m/>
    <m/>
    <m/>
    <m/>
    <n v="12"/>
    <n v="12"/>
    <m/>
    <n v="64"/>
    <n v="40"/>
    <n v="15"/>
    <n v="4"/>
    <n v="0"/>
    <m/>
    <m/>
    <m/>
    <m/>
    <m/>
    <m/>
    <m/>
    <m/>
    <m/>
    <m/>
    <m/>
    <m/>
    <m/>
    <m/>
    <m/>
    <m/>
    <m/>
    <m/>
    <m/>
    <m/>
    <m/>
    <m/>
    <m/>
    <m/>
    <m/>
    <m/>
    <m/>
    <m/>
    <m/>
    <m/>
    <m/>
    <m/>
    <m/>
    <m/>
    <m/>
    <m/>
    <m/>
    <m/>
    <m/>
    <m/>
    <m/>
    <m/>
    <m/>
    <m/>
    <m/>
    <m/>
    <m/>
    <m/>
    <m/>
    <m/>
    <m/>
    <m/>
    <m/>
    <n v="4"/>
    <n v="0"/>
    <m/>
    <m/>
    <m/>
    <m/>
    <n v="1976"/>
    <m/>
    <m/>
    <m/>
    <m/>
    <m/>
    <m/>
    <m/>
    <m/>
    <m/>
    <m/>
    <m/>
    <m/>
    <m/>
    <m/>
    <m/>
    <m/>
    <m/>
    <m/>
    <m/>
    <m/>
    <m/>
    <m/>
    <m/>
    <m/>
    <m/>
    <m/>
    <m/>
    <m/>
    <n v="1849.0569390919256"/>
    <x v="2"/>
    <s v="Medium"/>
  </r>
  <r>
    <s v="Los Rios CCD"/>
    <x v="101"/>
    <s v="233"/>
    <s v="Multi-College District"/>
    <n v="20080"/>
    <x v="2"/>
    <n v="18485.532952380981"/>
    <n v="60000"/>
    <m/>
    <n v="40"/>
    <n v="3"/>
    <m/>
    <m/>
    <m/>
    <m/>
    <m/>
    <m/>
    <n v="58"/>
    <m/>
    <m/>
    <n v="20"/>
    <n v="817"/>
    <s v="unlimited, utilizing wireless network"/>
    <m/>
    <m/>
    <m/>
    <m/>
    <m/>
    <n v="122945"/>
    <m/>
    <m/>
    <m/>
    <m/>
    <m/>
    <m/>
    <m/>
    <m/>
    <m/>
    <m/>
    <m/>
    <n v="122945"/>
    <n v="4000"/>
    <m/>
    <m/>
    <m/>
    <m/>
    <m/>
    <m/>
    <m/>
    <m/>
    <m/>
    <m/>
    <m/>
    <n v="4000"/>
    <n v="46495"/>
    <m/>
    <m/>
    <m/>
    <m/>
    <m/>
    <m/>
    <m/>
    <m/>
    <m/>
    <m/>
    <m/>
    <n v="46495"/>
    <n v="3758"/>
    <m/>
    <m/>
    <m/>
    <m/>
    <m/>
    <m/>
    <m/>
    <m/>
    <m/>
    <n v="3758"/>
    <m/>
    <m/>
    <m/>
    <m/>
    <m/>
    <m/>
    <m/>
    <m/>
    <m/>
    <m/>
    <m/>
    <m/>
    <m/>
    <m/>
    <m/>
    <m/>
    <m/>
    <m/>
    <m/>
    <m/>
    <m/>
    <m/>
    <m/>
    <m/>
    <m/>
    <m/>
    <m/>
    <m/>
    <m/>
    <m/>
    <m/>
    <m/>
    <m/>
    <m/>
    <m/>
    <m/>
    <m/>
    <m/>
    <m/>
    <m/>
    <m/>
    <m/>
    <m/>
    <m/>
    <m/>
    <m/>
    <m/>
    <m/>
    <m/>
    <m/>
    <m/>
    <m/>
    <m/>
    <m/>
    <m/>
    <m/>
    <m/>
    <m/>
    <m/>
    <m/>
    <m/>
    <n v="8200"/>
    <m/>
    <m/>
    <m/>
    <m/>
    <m/>
    <m/>
    <m/>
    <m/>
    <m/>
    <n v="8200"/>
    <m/>
    <m/>
    <m/>
    <m/>
    <m/>
    <m/>
    <m/>
    <m/>
    <m/>
    <m/>
    <m/>
    <m/>
    <m/>
    <m/>
    <m/>
    <m/>
    <m/>
    <m/>
    <m/>
    <m/>
    <m/>
    <m/>
    <m/>
    <m/>
    <m/>
    <m/>
    <m/>
    <m/>
    <m/>
    <m/>
    <m/>
    <m/>
    <m/>
    <m/>
    <m/>
    <m/>
    <m/>
    <m/>
    <m/>
    <m/>
    <m/>
    <m/>
    <m/>
    <m/>
    <m/>
    <m/>
    <m/>
    <n v="173198"/>
    <n v="12200"/>
    <n v="185398"/>
    <s v="Dean or other administrator"/>
    <m/>
    <s v="Unknown"/>
    <s v="yes"/>
    <m/>
    <s v="Release time"/>
    <m/>
    <m/>
    <m/>
    <m/>
    <n v="2766"/>
    <n v="4246"/>
    <m/>
    <n v="380"/>
    <m/>
    <m/>
    <m/>
    <n v="692"/>
    <m/>
    <n v="3736"/>
    <m/>
    <m/>
    <m/>
    <m/>
    <n v="75"/>
    <n v="788"/>
    <m/>
    <m/>
    <n v="9"/>
    <m/>
    <m/>
    <m/>
    <m/>
    <m/>
    <m/>
    <m/>
    <m/>
    <m/>
    <m/>
    <m/>
    <n v="9"/>
    <n v="31"/>
    <n v="9"/>
    <m/>
    <n v="22"/>
    <n v="22"/>
    <n v="37635"/>
    <s v="Estimate"/>
    <n v="30243"/>
    <n v="50830"/>
    <n v="22452"/>
    <m/>
    <m/>
    <m/>
    <m/>
    <m/>
    <m/>
    <n v="103525"/>
    <m/>
    <m/>
    <n v="1155"/>
    <n v="1147"/>
    <n v="2100"/>
    <n v="2027"/>
    <m/>
    <m/>
    <m/>
    <m/>
    <m/>
    <m/>
    <m/>
    <m/>
    <m/>
    <m/>
    <m/>
    <m/>
    <m/>
    <n v="5243"/>
    <m/>
    <m/>
    <n v="226"/>
    <m/>
    <m/>
    <m/>
    <m/>
    <m/>
    <m/>
    <m/>
    <m/>
    <m/>
    <m/>
    <n v="10"/>
    <n v="11"/>
    <m/>
    <n v="72.5"/>
    <n v="48"/>
    <n v="48"/>
    <n v="7"/>
    <n v="0"/>
    <m/>
    <m/>
    <m/>
    <m/>
    <m/>
    <m/>
    <m/>
    <m/>
    <m/>
    <m/>
    <m/>
    <m/>
    <m/>
    <m/>
    <m/>
    <m/>
    <m/>
    <m/>
    <m/>
    <m/>
    <m/>
    <m/>
    <m/>
    <m/>
    <m/>
    <m/>
    <m/>
    <m/>
    <m/>
    <m/>
    <m/>
    <m/>
    <m/>
    <m/>
    <m/>
    <m/>
    <m/>
    <m/>
    <m/>
    <m/>
    <m/>
    <m/>
    <m/>
    <m/>
    <m/>
    <m/>
    <m/>
    <m/>
    <m/>
    <m/>
    <m/>
    <m/>
    <m/>
    <n v="252"/>
    <n v="0"/>
    <m/>
    <m/>
    <n v="686065"/>
    <m/>
    <n v="87"/>
    <m/>
    <m/>
    <m/>
    <m/>
    <m/>
    <m/>
    <m/>
    <m/>
    <m/>
    <m/>
    <m/>
    <m/>
    <m/>
    <m/>
    <m/>
    <m/>
    <m/>
    <m/>
    <m/>
    <m/>
    <m/>
    <m/>
    <m/>
    <m/>
    <m/>
    <m/>
    <m/>
    <m/>
    <n v="2053.948105820109"/>
    <x v="2"/>
    <s v="Medium"/>
  </r>
  <r>
    <s v="Los Angeles CCD"/>
    <x v="59"/>
    <s v="748"/>
    <s v="Multi-College District"/>
    <n v="20080"/>
    <x v="2"/>
    <n v="19457.634285714281"/>
    <n v="36800"/>
    <m/>
    <n v="108"/>
    <n v="31"/>
    <m/>
    <m/>
    <m/>
    <m/>
    <m/>
    <m/>
    <n v="40"/>
    <m/>
    <m/>
    <n v="119"/>
    <n v="555"/>
    <n v="0"/>
    <m/>
    <m/>
    <m/>
    <m/>
    <m/>
    <n v="150413"/>
    <m/>
    <m/>
    <m/>
    <n v="12000"/>
    <m/>
    <m/>
    <m/>
    <m/>
    <m/>
    <m/>
    <m/>
    <n v="162413"/>
    <n v="9000"/>
    <m/>
    <m/>
    <m/>
    <m/>
    <m/>
    <m/>
    <m/>
    <m/>
    <m/>
    <m/>
    <m/>
    <n v="9000"/>
    <n v="16017"/>
    <m/>
    <m/>
    <m/>
    <m/>
    <m/>
    <m/>
    <m/>
    <m/>
    <m/>
    <m/>
    <m/>
    <n v="16017"/>
    <n v="0"/>
    <m/>
    <m/>
    <m/>
    <m/>
    <m/>
    <m/>
    <m/>
    <m/>
    <m/>
    <n v="0"/>
    <m/>
    <m/>
    <m/>
    <m/>
    <m/>
    <m/>
    <m/>
    <m/>
    <m/>
    <m/>
    <m/>
    <m/>
    <m/>
    <m/>
    <m/>
    <m/>
    <m/>
    <m/>
    <m/>
    <m/>
    <m/>
    <m/>
    <m/>
    <m/>
    <n v="68983"/>
    <m/>
    <m/>
    <m/>
    <m/>
    <m/>
    <m/>
    <n v="25712"/>
    <m/>
    <m/>
    <n v="94695"/>
    <m/>
    <m/>
    <m/>
    <m/>
    <m/>
    <m/>
    <m/>
    <m/>
    <m/>
    <m/>
    <m/>
    <m/>
    <m/>
    <m/>
    <m/>
    <m/>
    <m/>
    <m/>
    <m/>
    <m/>
    <m/>
    <m/>
    <m/>
    <m/>
    <m/>
    <m/>
    <n v="14659"/>
    <m/>
    <m/>
    <m/>
    <m/>
    <m/>
    <m/>
    <m/>
    <m/>
    <m/>
    <n v="14659"/>
    <m/>
    <m/>
    <m/>
    <m/>
    <m/>
    <m/>
    <m/>
    <m/>
    <m/>
    <m/>
    <m/>
    <m/>
    <m/>
    <m/>
    <m/>
    <m/>
    <m/>
    <m/>
    <m/>
    <m/>
    <m/>
    <m/>
    <m/>
    <m/>
    <m/>
    <m/>
    <m/>
    <m/>
    <m/>
    <m/>
    <m/>
    <m/>
    <m/>
    <m/>
    <m/>
    <m/>
    <n v="1024475"/>
    <m/>
    <m/>
    <m/>
    <m/>
    <n v="7652"/>
    <m/>
    <m/>
    <m/>
    <m/>
    <n v="1032127"/>
    <n v="178430"/>
    <n v="118354"/>
    <n v="1328911"/>
    <s v="Department chair (Faculty position)"/>
    <m/>
    <m/>
    <s v="yes"/>
    <m/>
    <s v="Release time"/>
    <m/>
    <m/>
    <m/>
    <m/>
    <n v="3011"/>
    <n v="1112"/>
    <n v="13015"/>
    <n v="154"/>
    <m/>
    <n v="111090"/>
    <m/>
    <n v="361"/>
    <n v="249"/>
    <n v="3250"/>
    <m/>
    <m/>
    <n v="340"/>
    <n v="345"/>
    <n v="4594"/>
    <n v="402"/>
    <m/>
    <m/>
    <n v="6"/>
    <m/>
    <m/>
    <m/>
    <m/>
    <m/>
    <m/>
    <m/>
    <m/>
    <m/>
    <m/>
    <n v="1.8"/>
    <n v="8"/>
    <n v="15"/>
    <n v="8"/>
    <m/>
    <n v="7"/>
    <n v="7"/>
    <n v="9420"/>
    <s v="Actual"/>
    <n v="19698"/>
    <n v="18153"/>
    <n v="6064"/>
    <n v="2728"/>
    <m/>
    <m/>
    <m/>
    <n v="1097"/>
    <m/>
    <n v="47740"/>
    <m/>
    <m/>
    <n v="133"/>
    <n v="115"/>
    <n v="145"/>
    <n v="138"/>
    <m/>
    <m/>
    <m/>
    <m/>
    <m/>
    <m/>
    <m/>
    <m/>
    <m/>
    <m/>
    <m/>
    <m/>
    <m/>
    <n v="8688"/>
    <m/>
    <m/>
    <n v="438"/>
    <m/>
    <m/>
    <m/>
    <m/>
    <m/>
    <m/>
    <m/>
    <m/>
    <m/>
    <m/>
    <n v="2"/>
    <n v="6"/>
    <n v="158"/>
    <n v="67"/>
    <n v="56"/>
    <n v="56"/>
    <n v="7"/>
    <n v="7"/>
    <m/>
    <m/>
    <m/>
    <m/>
    <m/>
    <m/>
    <m/>
    <m/>
    <m/>
    <m/>
    <m/>
    <m/>
    <m/>
    <m/>
    <m/>
    <m/>
    <m/>
    <m/>
    <m/>
    <m/>
    <m/>
    <m/>
    <m/>
    <m/>
    <m/>
    <m/>
    <m/>
    <m/>
    <m/>
    <m/>
    <m/>
    <m/>
    <m/>
    <m/>
    <m/>
    <m/>
    <m/>
    <m/>
    <m/>
    <m/>
    <m/>
    <m/>
    <m/>
    <m/>
    <m/>
    <m/>
    <m/>
    <m/>
    <m/>
    <m/>
    <m/>
    <m/>
    <m/>
    <n v="224"/>
    <n v="28"/>
    <m/>
    <m/>
    <n v="511687"/>
    <m/>
    <n v="0"/>
    <m/>
    <m/>
    <m/>
    <m/>
    <m/>
    <m/>
    <m/>
    <m/>
    <m/>
    <m/>
    <m/>
    <m/>
    <m/>
    <m/>
    <m/>
    <m/>
    <m/>
    <m/>
    <m/>
    <m/>
    <m/>
    <m/>
    <m/>
    <m/>
    <m/>
    <m/>
    <m/>
    <m/>
    <n v="2432.2042857142851"/>
    <x v="2"/>
    <s v="Medium"/>
  </r>
  <r>
    <s v="Cerritos CCD"/>
    <x v="69"/>
    <s v="811"/>
    <s v="Single College District"/>
    <n v="20080"/>
    <x v="2"/>
    <n v="18616.839619047587"/>
    <n v="30558"/>
    <m/>
    <n v="56"/>
    <n v="15"/>
    <m/>
    <m/>
    <m/>
    <m/>
    <m/>
    <m/>
    <n v="42"/>
    <m/>
    <m/>
    <n v="83"/>
    <n v="613"/>
    <s v="NA - Wi-fi available"/>
    <m/>
    <m/>
    <m/>
    <m/>
    <m/>
    <n v="238733"/>
    <m/>
    <m/>
    <m/>
    <m/>
    <m/>
    <m/>
    <m/>
    <m/>
    <m/>
    <m/>
    <m/>
    <n v="238733"/>
    <m/>
    <m/>
    <m/>
    <m/>
    <m/>
    <m/>
    <m/>
    <m/>
    <m/>
    <m/>
    <m/>
    <m/>
    <m/>
    <n v="77354"/>
    <m/>
    <m/>
    <m/>
    <m/>
    <m/>
    <m/>
    <m/>
    <m/>
    <m/>
    <m/>
    <m/>
    <n v="77354"/>
    <m/>
    <m/>
    <m/>
    <m/>
    <m/>
    <m/>
    <m/>
    <m/>
    <m/>
    <m/>
    <m/>
    <m/>
    <m/>
    <m/>
    <m/>
    <m/>
    <m/>
    <m/>
    <m/>
    <m/>
    <m/>
    <m/>
    <m/>
    <m/>
    <m/>
    <m/>
    <m/>
    <m/>
    <m/>
    <m/>
    <m/>
    <m/>
    <m/>
    <m/>
    <m/>
    <m/>
    <m/>
    <m/>
    <m/>
    <m/>
    <m/>
    <m/>
    <n v="36353"/>
    <m/>
    <m/>
    <n v="36353"/>
    <m/>
    <m/>
    <m/>
    <m/>
    <m/>
    <m/>
    <m/>
    <m/>
    <m/>
    <m/>
    <m/>
    <m/>
    <m/>
    <m/>
    <m/>
    <m/>
    <m/>
    <m/>
    <m/>
    <m/>
    <m/>
    <m/>
    <m/>
    <m/>
    <m/>
    <m/>
    <m/>
    <m/>
    <m/>
    <m/>
    <m/>
    <m/>
    <m/>
    <m/>
    <m/>
    <m/>
    <m/>
    <m/>
    <m/>
    <m/>
    <m/>
    <m/>
    <m/>
    <m/>
    <m/>
    <m/>
    <m/>
    <m/>
    <m/>
    <m/>
    <m/>
    <m/>
    <m/>
    <m/>
    <m/>
    <m/>
    <m/>
    <m/>
    <m/>
    <m/>
    <m/>
    <m/>
    <m/>
    <m/>
    <m/>
    <m/>
    <m/>
    <m/>
    <m/>
    <m/>
    <m/>
    <m/>
    <m/>
    <n v="36911"/>
    <m/>
    <m/>
    <m/>
    <m/>
    <m/>
    <m/>
    <m/>
    <m/>
    <m/>
    <n v="36911"/>
    <n v="316087"/>
    <n v="36353"/>
    <n v="389351"/>
    <s v="Dean or other administrator"/>
    <m/>
    <m/>
    <s v="yes"/>
    <s v="None"/>
    <m/>
    <m/>
    <m/>
    <m/>
    <m/>
    <n v="2727"/>
    <n v="2744"/>
    <n v="7303"/>
    <n v="252"/>
    <m/>
    <n v="104318"/>
    <m/>
    <n v="462"/>
    <n v="227"/>
    <n v="3243"/>
    <m/>
    <m/>
    <m/>
    <n v="278"/>
    <n v="291"/>
    <n v="462"/>
    <m/>
    <m/>
    <n v="15"/>
    <m/>
    <m/>
    <m/>
    <m/>
    <m/>
    <m/>
    <m/>
    <m/>
    <m/>
    <m/>
    <n v="5.25"/>
    <n v="8.6999999999999993"/>
    <n v="15.7"/>
    <n v="8.6999999999999993"/>
    <m/>
    <n v="7"/>
    <n v="7"/>
    <n v="18044"/>
    <s v="Estimate"/>
    <n v="14723"/>
    <n v="18952"/>
    <n v="12326"/>
    <m/>
    <m/>
    <m/>
    <m/>
    <n v="4029"/>
    <m/>
    <n v="50030"/>
    <m/>
    <m/>
    <m/>
    <n v="97"/>
    <m/>
    <n v="141"/>
    <m/>
    <m/>
    <m/>
    <m/>
    <m/>
    <m/>
    <m/>
    <m/>
    <m/>
    <m/>
    <m/>
    <m/>
    <m/>
    <n v="5467"/>
    <m/>
    <m/>
    <n v="178"/>
    <m/>
    <m/>
    <m/>
    <m/>
    <m/>
    <m/>
    <m/>
    <m/>
    <m/>
    <m/>
    <n v="1"/>
    <n v="12"/>
    <n v="105"/>
    <n v="71.5"/>
    <n v="71.5"/>
    <n v="71.5"/>
    <n v="6"/>
    <n v="0"/>
    <m/>
    <m/>
    <m/>
    <m/>
    <m/>
    <m/>
    <m/>
    <m/>
    <m/>
    <m/>
    <m/>
    <m/>
    <m/>
    <m/>
    <m/>
    <m/>
    <m/>
    <m/>
    <m/>
    <m/>
    <m/>
    <m/>
    <m/>
    <m/>
    <m/>
    <m/>
    <m/>
    <m/>
    <m/>
    <m/>
    <m/>
    <m/>
    <m/>
    <m/>
    <m/>
    <m/>
    <m/>
    <m/>
    <m/>
    <m/>
    <m/>
    <m/>
    <m/>
    <m/>
    <m/>
    <m/>
    <m/>
    <m/>
    <m/>
    <m/>
    <m/>
    <m/>
    <m/>
    <n v="6"/>
    <n v="0"/>
    <m/>
    <m/>
    <n v="458152"/>
    <m/>
    <m/>
    <m/>
    <m/>
    <m/>
    <m/>
    <m/>
    <m/>
    <m/>
    <m/>
    <m/>
    <m/>
    <m/>
    <m/>
    <m/>
    <m/>
    <m/>
    <m/>
    <m/>
    <m/>
    <m/>
    <m/>
    <m/>
    <m/>
    <m/>
    <m/>
    <m/>
    <m/>
    <m/>
    <m/>
    <n v="2139.866622879033"/>
    <x v="2"/>
    <s v="Medium"/>
  </r>
  <r>
    <s v="Peralta CCD"/>
    <x v="11"/>
    <s v="341"/>
    <s v="Multi-College District"/>
    <n v="20080"/>
    <x v="2"/>
    <n v="3433.0855238094991"/>
    <n v="22844.799999999999"/>
    <m/>
    <n v="14"/>
    <n v="4"/>
    <m/>
    <m/>
    <m/>
    <m/>
    <m/>
    <m/>
    <n v="34"/>
    <m/>
    <m/>
    <n v="30"/>
    <n v="284"/>
    <s v="wireless througout building"/>
    <m/>
    <m/>
    <m/>
    <m/>
    <m/>
    <n v="0"/>
    <m/>
    <m/>
    <m/>
    <n v="3044"/>
    <m/>
    <m/>
    <m/>
    <m/>
    <m/>
    <n v="25455"/>
    <m/>
    <n v="28499"/>
    <m/>
    <m/>
    <m/>
    <m/>
    <m/>
    <m/>
    <m/>
    <m/>
    <m/>
    <m/>
    <m/>
    <m/>
    <n v="0"/>
    <m/>
    <m/>
    <m/>
    <m/>
    <m/>
    <m/>
    <m/>
    <m/>
    <m/>
    <m/>
    <n v="6862"/>
    <m/>
    <n v="6862"/>
    <m/>
    <m/>
    <m/>
    <m/>
    <m/>
    <m/>
    <m/>
    <m/>
    <m/>
    <m/>
    <n v="0"/>
    <m/>
    <m/>
    <m/>
    <m/>
    <m/>
    <m/>
    <m/>
    <m/>
    <m/>
    <m/>
    <m/>
    <m/>
    <m/>
    <m/>
    <m/>
    <m/>
    <m/>
    <m/>
    <m/>
    <m/>
    <m/>
    <m/>
    <m/>
    <m/>
    <m/>
    <m/>
    <m/>
    <m/>
    <m/>
    <m/>
    <m/>
    <n v="42795"/>
    <m/>
    <m/>
    <n v="42795"/>
    <m/>
    <m/>
    <m/>
    <m/>
    <m/>
    <m/>
    <m/>
    <m/>
    <m/>
    <m/>
    <m/>
    <m/>
    <m/>
    <m/>
    <m/>
    <m/>
    <m/>
    <m/>
    <m/>
    <m/>
    <m/>
    <m/>
    <m/>
    <m/>
    <m/>
    <m/>
    <m/>
    <m/>
    <m/>
    <m/>
    <m/>
    <m/>
    <m/>
    <m/>
    <m/>
    <m/>
    <n v="0"/>
    <m/>
    <m/>
    <m/>
    <m/>
    <m/>
    <m/>
    <m/>
    <m/>
    <m/>
    <m/>
    <m/>
    <m/>
    <m/>
    <m/>
    <m/>
    <m/>
    <m/>
    <m/>
    <m/>
    <m/>
    <m/>
    <m/>
    <m/>
    <m/>
    <m/>
    <m/>
    <m/>
    <m/>
    <m/>
    <m/>
    <m/>
    <m/>
    <m/>
    <m/>
    <m/>
    <m/>
    <n v="3154"/>
    <m/>
    <m/>
    <n v="254"/>
    <m/>
    <m/>
    <m/>
    <m/>
    <m/>
    <m/>
    <n v="3408"/>
    <n v="35361"/>
    <n v="42795"/>
    <n v="81564"/>
    <s v="Department chair (Faculty position)"/>
    <m/>
    <m/>
    <s v="yes"/>
    <m/>
    <s v="Release time"/>
    <m/>
    <m/>
    <m/>
    <m/>
    <m/>
    <n v="0"/>
    <n v="0"/>
    <n v="41"/>
    <m/>
    <n v="34520"/>
    <m/>
    <n v="0"/>
    <n v="0"/>
    <n v="251"/>
    <m/>
    <m/>
    <m/>
    <n v="59"/>
    <n v="96"/>
    <n v="0"/>
    <m/>
    <m/>
    <n v="5"/>
    <m/>
    <m/>
    <m/>
    <m/>
    <m/>
    <m/>
    <m/>
    <m/>
    <m/>
    <m/>
    <n v="0"/>
    <n v="3.9"/>
    <n v="9"/>
    <n v="3.9"/>
    <m/>
    <n v="6"/>
    <n v="5.0999999999999996"/>
    <n v="2348"/>
    <s v="Actual"/>
    <n v="3068"/>
    <n v="22172"/>
    <m/>
    <m/>
    <m/>
    <m/>
    <m/>
    <m/>
    <m/>
    <n v="25240"/>
    <m/>
    <m/>
    <m/>
    <m/>
    <m/>
    <m/>
    <m/>
    <m/>
    <m/>
    <m/>
    <m/>
    <m/>
    <m/>
    <m/>
    <m/>
    <m/>
    <m/>
    <m/>
    <m/>
    <n v="1466"/>
    <m/>
    <m/>
    <n v="86"/>
    <m/>
    <m/>
    <m/>
    <m/>
    <m/>
    <m/>
    <m/>
    <m/>
    <m/>
    <m/>
    <n v="1"/>
    <n v="0"/>
    <n v="0"/>
    <n v="58.25"/>
    <n v="40"/>
    <n v="37.5"/>
    <n v="5"/>
    <n v="0"/>
    <m/>
    <m/>
    <m/>
    <m/>
    <m/>
    <m/>
    <m/>
    <m/>
    <m/>
    <m/>
    <m/>
    <m/>
    <m/>
    <m/>
    <m/>
    <m/>
    <m/>
    <m/>
    <m/>
    <m/>
    <m/>
    <m/>
    <m/>
    <m/>
    <m/>
    <m/>
    <m/>
    <m/>
    <m/>
    <m/>
    <m/>
    <m/>
    <m/>
    <m/>
    <m/>
    <m/>
    <m/>
    <m/>
    <m/>
    <m/>
    <m/>
    <m/>
    <m/>
    <m/>
    <m/>
    <m/>
    <m/>
    <m/>
    <m/>
    <m/>
    <m/>
    <m/>
    <m/>
    <n v="5"/>
    <m/>
    <m/>
    <m/>
    <n v="346100"/>
    <m/>
    <n v="0"/>
    <m/>
    <m/>
    <m/>
    <m/>
    <m/>
    <m/>
    <m/>
    <m/>
    <m/>
    <m/>
    <m/>
    <m/>
    <m/>
    <m/>
    <m/>
    <m/>
    <m/>
    <m/>
    <m/>
    <m/>
    <m/>
    <m/>
    <m/>
    <m/>
    <m/>
    <m/>
    <m/>
    <m/>
    <n v="880.27833943833309"/>
    <x v="1"/>
    <s v="Small"/>
  </r>
  <r>
    <s v="Allan Hancock CCD"/>
    <x v="27"/>
    <s v="611"/>
    <s v="Single College District"/>
    <n v="20080"/>
    <x v="2"/>
    <n v="8215.1121904761876"/>
    <n v="26000"/>
    <m/>
    <n v="34"/>
    <n v="2"/>
    <m/>
    <m/>
    <m/>
    <m/>
    <m/>
    <m/>
    <n v="17"/>
    <m/>
    <m/>
    <n v="24"/>
    <n v="233"/>
    <m/>
    <m/>
    <m/>
    <m/>
    <m/>
    <m/>
    <s v="(blank)"/>
    <m/>
    <m/>
    <m/>
    <m/>
    <m/>
    <m/>
    <m/>
    <m/>
    <m/>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Dean or other administrator"/>
    <m/>
    <m/>
    <s v="yes"/>
    <m/>
    <m/>
    <m/>
    <m/>
    <m/>
    <s v="Dean acts as dept. chair"/>
    <m/>
    <n v="4039"/>
    <m/>
    <m/>
    <m/>
    <m/>
    <m/>
    <n v="262"/>
    <m/>
    <m/>
    <m/>
    <m/>
    <m/>
    <m/>
    <n v="85"/>
    <n v="287"/>
    <m/>
    <m/>
    <m/>
    <m/>
    <m/>
    <m/>
    <m/>
    <m/>
    <m/>
    <m/>
    <m/>
    <m/>
    <m/>
    <m/>
    <m/>
    <n v="2"/>
    <n v="0"/>
    <m/>
    <n v="2"/>
    <n v="2"/>
    <m/>
    <s v="Estimate"/>
    <n v="5017"/>
    <n v="6025"/>
    <m/>
    <n v="659"/>
    <m/>
    <m/>
    <m/>
    <n v="1"/>
    <m/>
    <n v="11702"/>
    <m/>
    <m/>
    <n v="65"/>
    <n v="59"/>
    <n v="0"/>
    <n v="0"/>
    <m/>
    <m/>
    <m/>
    <m/>
    <m/>
    <m/>
    <m/>
    <m/>
    <m/>
    <m/>
    <m/>
    <m/>
    <m/>
    <n v="2483"/>
    <m/>
    <m/>
    <n v="105"/>
    <m/>
    <m/>
    <m/>
    <m/>
    <m/>
    <m/>
    <m/>
    <m/>
    <m/>
    <m/>
    <n v="1"/>
    <n v="1"/>
    <n v="18"/>
    <n v="59"/>
    <n v="40"/>
    <n v="40"/>
    <n v="4"/>
    <n v="0"/>
    <m/>
    <m/>
    <m/>
    <m/>
    <m/>
    <m/>
    <m/>
    <m/>
    <m/>
    <m/>
    <m/>
    <m/>
    <m/>
    <m/>
    <m/>
    <m/>
    <m/>
    <m/>
    <m/>
    <m/>
    <m/>
    <m/>
    <m/>
    <m/>
    <m/>
    <m/>
    <m/>
    <m/>
    <m/>
    <m/>
    <m/>
    <m/>
    <m/>
    <m/>
    <m/>
    <m/>
    <m/>
    <m/>
    <m/>
    <m/>
    <m/>
    <m/>
    <m/>
    <m/>
    <m/>
    <m/>
    <m/>
    <m/>
    <m/>
    <m/>
    <m/>
    <m/>
    <m/>
    <n v="4"/>
    <n v="0"/>
    <m/>
    <m/>
    <m/>
    <m/>
    <m/>
    <m/>
    <m/>
    <m/>
    <m/>
    <m/>
    <m/>
    <m/>
    <m/>
    <m/>
    <m/>
    <m/>
    <m/>
    <m/>
    <m/>
    <m/>
    <m/>
    <m/>
    <m/>
    <m/>
    <m/>
    <m/>
    <m/>
    <m/>
    <m/>
    <m/>
    <m/>
    <m/>
    <m/>
    <e v="#DIV/0!"/>
    <x v="0"/>
    <s v="Small"/>
  </r>
  <r>
    <s v="Kern CCD"/>
    <x v="68"/>
    <s v="521"/>
    <s v="Multi-College District"/>
    <n v="20080"/>
    <x v="2"/>
    <n v="13172.265333333447"/>
    <s v=""/>
    <m/>
    <m/>
    <s v=""/>
    <m/>
    <m/>
    <m/>
    <m/>
    <m/>
    <m/>
    <m/>
    <m/>
    <m/>
    <m/>
    <m/>
    <m/>
    <m/>
    <m/>
    <m/>
    <m/>
    <m/>
    <s v="(blank)"/>
    <m/>
    <m/>
    <m/>
    <m/>
    <m/>
    <m/>
    <m/>
    <m/>
    <m/>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2"/>
    <s v="Medium"/>
  </r>
  <r>
    <s v="Chabot-Las Positas CCD"/>
    <x v="1"/>
    <s v="482"/>
    <s v="Multi-College District"/>
    <n v="20080"/>
    <x v="2"/>
    <n v="10195.242095238078"/>
    <n v="45000"/>
    <m/>
    <n v="80"/>
    <n v="3"/>
    <m/>
    <m/>
    <m/>
    <m/>
    <m/>
    <m/>
    <n v="30"/>
    <m/>
    <m/>
    <n v="45"/>
    <n v="300"/>
    <s v="Wireless"/>
    <m/>
    <m/>
    <m/>
    <m/>
    <m/>
    <n v="0"/>
    <m/>
    <m/>
    <m/>
    <m/>
    <m/>
    <m/>
    <m/>
    <m/>
    <n v="1888"/>
    <n v="64248"/>
    <m/>
    <n v="66136"/>
    <n v="0"/>
    <m/>
    <m/>
    <m/>
    <m/>
    <m/>
    <m/>
    <m/>
    <m/>
    <m/>
    <m/>
    <m/>
    <n v="0"/>
    <n v="198"/>
    <m/>
    <m/>
    <m/>
    <m/>
    <m/>
    <m/>
    <m/>
    <m/>
    <n v="25430"/>
    <m/>
    <m/>
    <n v="25628"/>
    <n v="0"/>
    <m/>
    <m/>
    <m/>
    <m/>
    <m/>
    <m/>
    <m/>
    <m/>
    <m/>
    <n v="0"/>
    <m/>
    <m/>
    <m/>
    <m/>
    <m/>
    <m/>
    <m/>
    <m/>
    <m/>
    <m/>
    <m/>
    <m/>
    <m/>
    <m/>
    <m/>
    <m/>
    <m/>
    <m/>
    <m/>
    <m/>
    <m/>
    <m/>
    <m/>
    <m/>
    <m/>
    <m/>
    <m/>
    <m/>
    <m/>
    <m/>
    <m/>
    <n v="52247"/>
    <n v="5130"/>
    <m/>
    <n v="57377"/>
    <m/>
    <m/>
    <m/>
    <m/>
    <m/>
    <m/>
    <m/>
    <m/>
    <m/>
    <m/>
    <m/>
    <m/>
    <m/>
    <m/>
    <m/>
    <m/>
    <m/>
    <m/>
    <m/>
    <m/>
    <m/>
    <m/>
    <m/>
    <m/>
    <m/>
    <m/>
    <m/>
    <m/>
    <m/>
    <m/>
    <m/>
    <m/>
    <m/>
    <n v="15989"/>
    <m/>
    <m/>
    <n v="15989"/>
    <m/>
    <m/>
    <m/>
    <m/>
    <m/>
    <m/>
    <m/>
    <m/>
    <m/>
    <m/>
    <m/>
    <m/>
    <m/>
    <m/>
    <m/>
    <m/>
    <m/>
    <m/>
    <m/>
    <m/>
    <m/>
    <m/>
    <m/>
    <m/>
    <m/>
    <m/>
    <m/>
    <m/>
    <m/>
    <m/>
    <m/>
    <m/>
    <m/>
    <m/>
    <m/>
    <m/>
    <n v="7757"/>
    <m/>
    <m/>
    <m/>
    <m/>
    <m/>
    <m/>
    <m/>
    <n v="546"/>
    <m/>
    <n v="8303"/>
    <n v="91764"/>
    <n v="73366"/>
    <n v="173433"/>
    <m/>
    <s v="Library Coordinator"/>
    <m/>
    <s v="yes"/>
    <m/>
    <m/>
    <s v="Stipend"/>
    <m/>
    <m/>
    <m/>
    <n v="1734"/>
    <n v="19828"/>
    <n v="0"/>
    <n v="125"/>
    <m/>
    <n v="66544"/>
    <m/>
    <n v="271"/>
    <n v="0"/>
    <n v="1734"/>
    <m/>
    <m/>
    <n v="0"/>
    <n v="0"/>
    <n v="8382"/>
    <m/>
    <m/>
    <m/>
    <n v="7"/>
    <m/>
    <m/>
    <m/>
    <m/>
    <m/>
    <m/>
    <m/>
    <m/>
    <m/>
    <m/>
    <n v="3.88"/>
    <n v="5.0999999999999996"/>
    <n v="10.25"/>
    <n v="5.0999999999999996"/>
    <m/>
    <n v="6"/>
    <n v="5.15"/>
    <n v="13500"/>
    <s v="Estimate"/>
    <m/>
    <m/>
    <m/>
    <m/>
    <m/>
    <m/>
    <m/>
    <m/>
    <m/>
    <m/>
    <m/>
    <m/>
    <n v="0"/>
    <n v="0"/>
    <n v="0"/>
    <n v="0"/>
    <m/>
    <m/>
    <m/>
    <m/>
    <m/>
    <m/>
    <m/>
    <m/>
    <m/>
    <m/>
    <m/>
    <m/>
    <m/>
    <n v="5400"/>
    <m/>
    <m/>
    <n v="180"/>
    <m/>
    <m/>
    <m/>
    <m/>
    <m/>
    <m/>
    <m/>
    <m/>
    <m/>
    <m/>
    <n v="2"/>
    <n v="1"/>
    <n v="20"/>
    <n v="57"/>
    <n v="34"/>
    <n v="34"/>
    <n v="0"/>
    <n v="0"/>
    <m/>
    <m/>
    <m/>
    <m/>
    <m/>
    <m/>
    <m/>
    <m/>
    <m/>
    <m/>
    <m/>
    <m/>
    <m/>
    <m/>
    <m/>
    <m/>
    <m/>
    <m/>
    <m/>
    <m/>
    <m/>
    <m/>
    <m/>
    <m/>
    <m/>
    <m/>
    <m/>
    <m/>
    <m/>
    <m/>
    <m/>
    <m/>
    <m/>
    <m/>
    <m/>
    <m/>
    <m/>
    <m/>
    <m/>
    <m/>
    <m/>
    <m/>
    <m/>
    <m/>
    <m/>
    <m/>
    <m/>
    <m/>
    <m/>
    <m/>
    <m/>
    <m/>
    <m/>
    <n v="0"/>
    <n v="0"/>
    <m/>
    <m/>
    <n v="10000"/>
    <m/>
    <n v="0"/>
    <m/>
    <m/>
    <m/>
    <m/>
    <m/>
    <m/>
    <m/>
    <m/>
    <m/>
    <m/>
    <m/>
    <m/>
    <m/>
    <m/>
    <m/>
    <m/>
    <m/>
    <m/>
    <m/>
    <m/>
    <m/>
    <m/>
    <m/>
    <m/>
    <m/>
    <m/>
    <m/>
    <m/>
    <n v="1999.0670774976625"/>
    <x v="0"/>
    <s v="Medium"/>
  </r>
  <r>
    <s v="State Center CCD"/>
    <x v="70"/>
    <n v="573"/>
    <s v="Multi-College District"/>
    <n v="20080"/>
    <x v="2"/>
    <m/>
    <m/>
    <m/>
    <m/>
    <m/>
    <m/>
    <m/>
    <m/>
    <m/>
    <m/>
    <m/>
    <m/>
    <m/>
    <m/>
    <m/>
    <m/>
    <m/>
    <m/>
    <m/>
    <m/>
    <m/>
    <m/>
    <s v="(blank)"/>
    <m/>
    <m/>
    <m/>
    <m/>
    <m/>
    <m/>
    <m/>
    <m/>
    <m/>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1"/>
    <s v="Small"/>
  </r>
  <r>
    <s v="Coast CCD"/>
    <x v="75"/>
    <s v="831"/>
    <s v="Multi-College District"/>
    <n v="20080"/>
    <x v="2"/>
    <n v="6400.9700952380281"/>
    <n v="0"/>
    <m/>
    <n v="0"/>
    <n v="0"/>
    <m/>
    <m/>
    <m/>
    <m/>
    <m/>
    <m/>
    <n v="0"/>
    <m/>
    <m/>
    <n v="0"/>
    <n v="0"/>
    <n v="0"/>
    <m/>
    <m/>
    <m/>
    <m/>
    <m/>
    <s v="(blank)"/>
    <m/>
    <m/>
    <m/>
    <m/>
    <m/>
    <m/>
    <m/>
    <m/>
    <m/>
    <m/>
    <m/>
    <s v="(blank)"/>
    <m/>
    <m/>
    <m/>
    <m/>
    <m/>
    <m/>
    <m/>
    <m/>
    <m/>
    <n v="2400"/>
    <m/>
    <m/>
    <n v="2400"/>
    <m/>
    <m/>
    <m/>
    <m/>
    <m/>
    <m/>
    <m/>
    <m/>
    <m/>
    <m/>
    <m/>
    <m/>
    <m/>
    <m/>
    <m/>
    <m/>
    <m/>
    <m/>
    <m/>
    <m/>
    <m/>
    <m/>
    <m/>
    <n v="0"/>
    <m/>
    <m/>
    <m/>
    <m/>
    <m/>
    <m/>
    <m/>
    <m/>
    <m/>
    <m/>
    <m/>
    <m/>
    <m/>
    <m/>
    <m/>
    <m/>
    <m/>
    <m/>
    <m/>
    <m/>
    <m/>
    <m/>
    <m/>
    <m/>
    <m/>
    <m/>
    <m/>
    <m/>
    <m/>
    <m/>
    <m/>
    <n v="14293"/>
    <n v="27600"/>
    <m/>
    <n v="41893"/>
    <m/>
    <m/>
    <m/>
    <m/>
    <m/>
    <m/>
    <m/>
    <m/>
    <m/>
    <m/>
    <m/>
    <m/>
    <m/>
    <m/>
    <m/>
    <m/>
    <m/>
    <m/>
    <m/>
    <m/>
    <m/>
    <m/>
    <m/>
    <m/>
    <m/>
    <m/>
    <m/>
    <m/>
    <m/>
    <m/>
    <m/>
    <m/>
    <m/>
    <m/>
    <m/>
    <m/>
    <n v="0"/>
    <m/>
    <m/>
    <m/>
    <m/>
    <m/>
    <m/>
    <m/>
    <m/>
    <m/>
    <m/>
    <m/>
    <m/>
    <m/>
    <m/>
    <m/>
    <m/>
    <m/>
    <m/>
    <m/>
    <m/>
    <m/>
    <m/>
    <m/>
    <m/>
    <m/>
    <m/>
    <m/>
    <m/>
    <m/>
    <m/>
    <m/>
    <m/>
    <m/>
    <m/>
    <m/>
    <m/>
    <n v="789"/>
    <m/>
    <m/>
    <m/>
    <m/>
    <n v="9325"/>
    <m/>
    <m/>
    <m/>
    <m/>
    <n v="10114"/>
    <m/>
    <n v="44293"/>
    <n v="54407"/>
    <m/>
    <s v="Librarian (Faculty position)"/>
    <m/>
    <s v="yes"/>
    <s v="None"/>
    <m/>
    <m/>
    <m/>
    <m/>
    <m/>
    <n v="0"/>
    <n v="0"/>
    <n v="38800"/>
    <n v="0"/>
    <m/>
    <n v="0"/>
    <m/>
    <n v="0"/>
    <n v="3100"/>
    <n v="0"/>
    <m/>
    <m/>
    <n v="0"/>
    <n v="0"/>
    <n v="0"/>
    <n v="0"/>
    <m/>
    <m/>
    <n v="1"/>
    <m/>
    <m/>
    <m/>
    <m/>
    <m/>
    <m/>
    <m/>
    <m/>
    <m/>
    <m/>
    <n v="0"/>
    <n v="1"/>
    <n v="1"/>
    <n v="1"/>
    <m/>
    <n v="0"/>
    <n v="0"/>
    <n v="1200"/>
    <s v="Estimate"/>
    <n v="0"/>
    <n v="0"/>
    <n v="0"/>
    <n v="0"/>
    <m/>
    <m/>
    <m/>
    <n v="0"/>
    <m/>
    <n v="0"/>
    <m/>
    <m/>
    <n v="0"/>
    <n v="0"/>
    <n v="0"/>
    <n v="0"/>
    <m/>
    <m/>
    <m/>
    <m/>
    <m/>
    <m/>
    <m/>
    <m/>
    <m/>
    <m/>
    <m/>
    <m/>
    <m/>
    <n v="1800"/>
    <m/>
    <m/>
    <n v="60"/>
    <m/>
    <m/>
    <m/>
    <m/>
    <m/>
    <m/>
    <m/>
    <m/>
    <m/>
    <m/>
    <n v="1"/>
    <n v="1"/>
    <n v="0"/>
    <m/>
    <m/>
    <m/>
    <m/>
    <m/>
    <m/>
    <m/>
    <m/>
    <m/>
    <m/>
    <m/>
    <m/>
    <m/>
    <m/>
    <m/>
    <m/>
    <m/>
    <m/>
    <m/>
    <m/>
    <m/>
    <m/>
    <m/>
    <m/>
    <m/>
    <m/>
    <m/>
    <m/>
    <m/>
    <m/>
    <m/>
    <m/>
    <m/>
    <m/>
    <m/>
    <m/>
    <m/>
    <m/>
    <m/>
    <m/>
    <m/>
    <m/>
    <m/>
    <m/>
    <m/>
    <m/>
    <m/>
    <m/>
    <m/>
    <m/>
    <m/>
    <m/>
    <m/>
    <m/>
    <m/>
    <m/>
    <m/>
    <m/>
    <m/>
    <m/>
    <m/>
    <m/>
    <m/>
    <m/>
    <m/>
    <m/>
    <m/>
    <m/>
    <m/>
    <m/>
    <m/>
    <m/>
    <m/>
    <m/>
    <m/>
    <m/>
    <m/>
    <m/>
    <m/>
    <m/>
    <m/>
    <m/>
    <m/>
    <m/>
    <m/>
    <m/>
    <m/>
    <m/>
    <m/>
    <m/>
    <m/>
    <m/>
    <m/>
    <n v="6400.9700952380281"/>
    <x v="1"/>
    <s v="Small"/>
  </r>
  <r>
    <s v="Los Rios CCD"/>
    <x v="58"/>
    <s v="232"/>
    <s v="Multi-College District"/>
    <n v="20080"/>
    <x v="2"/>
    <n v="10219.553904761906"/>
    <n v="15992"/>
    <m/>
    <n v="58"/>
    <n v="0"/>
    <m/>
    <m/>
    <m/>
    <m/>
    <m/>
    <m/>
    <n v="31"/>
    <m/>
    <m/>
    <m/>
    <n v="259"/>
    <s v="80 wireless ports available"/>
    <m/>
    <m/>
    <m/>
    <m/>
    <m/>
    <n v="0"/>
    <m/>
    <m/>
    <m/>
    <m/>
    <m/>
    <m/>
    <m/>
    <m/>
    <m/>
    <m/>
    <m/>
    <n v="58449"/>
    <m/>
    <m/>
    <m/>
    <m/>
    <m/>
    <m/>
    <m/>
    <m/>
    <m/>
    <m/>
    <m/>
    <m/>
    <n v="3448"/>
    <m/>
    <m/>
    <m/>
    <m/>
    <m/>
    <m/>
    <m/>
    <m/>
    <m/>
    <m/>
    <m/>
    <m/>
    <n v="17643"/>
    <m/>
    <m/>
    <m/>
    <m/>
    <m/>
    <m/>
    <m/>
    <m/>
    <m/>
    <m/>
    <n v="2807"/>
    <m/>
    <m/>
    <m/>
    <m/>
    <m/>
    <m/>
    <m/>
    <m/>
    <m/>
    <m/>
    <m/>
    <m/>
    <m/>
    <m/>
    <m/>
    <m/>
    <m/>
    <m/>
    <m/>
    <m/>
    <m/>
    <m/>
    <m/>
    <m/>
    <m/>
    <m/>
    <n v="11997"/>
    <m/>
    <m/>
    <m/>
    <m/>
    <n v="35979"/>
    <m/>
    <m/>
    <n v="47976"/>
    <m/>
    <m/>
    <m/>
    <m/>
    <m/>
    <m/>
    <m/>
    <m/>
    <m/>
    <m/>
    <m/>
    <m/>
    <m/>
    <m/>
    <m/>
    <m/>
    <m/>
    <m/>
    <m/>
    <m/>
    <m/>
    <m/>
    <m/>
    <m/>
    <m/>
    <m/>
    <m/>
    <m/>
    <m/>
    <m/>
    <m/>
    <m/>
    <m/>
    <m/>
    <m/>
    <m/>
    <n v="21766"/>
    <m/>
    <m/>
    <m/>
    <m/>
    <m/>
    <m/>
    <m/>
    <m/>
    <m/>
    <m/>
    <m/>
    <m/>
    <m/>
    <m/>
    <m/>
    <m/>
    <m/>
    <m/>
    <m/>
    <m/>
    <m/>
    <m/>
    <m/>
    <m/>
    <m/>
    <m/>
    <m/>
    <m/>
    <m/>
    <m/>
    <m/>
    <m/>
    <m/>
    <m/>
    <m/>
    <m/>
    <m/>
    <m/>
    <m/>
    <m/>
    <m/>
    <m/>
    <m/>
    <m/>
    <m/>
    <m/>
    <n v="6077"/>
    <n v="78899"/>
    <n v="73190"/>
    <n v="158166"/>
    <m/>
    <s v="Jointly by Dean and Department Chair"/>
    <m/>
    <s v="yes"/>
    <m/>
    <m/>
    <s v="Stipend"/>
    <m/>
    <m/>
    <m/>
    <n v="1488"/>
    <n v="1632"/>
    <n v="12233"/>
    <n v="226"/>
    <m/>
    <n v="45707"/>
    <m/>
    <n v="141"/>
    <n v="3150"/>
    <n v="2070"/>
    <m/>
    <m/>
    <n v="157"/>
    <n v="157"/>
    <n v="220"/>
    <n v="188"/>
    <m/>
    <m/>
    <n v="5.6"/>
    <m/>
    <m/>
    <m/>
    <m/>
    <m/>
    <m/>
    <m/>
    <m/>
    <m/>
    <m/>
    <n v="1.5"/>
    <n v="5.6"/>
    <n v="10.6"/>
    <n v="5.6"/>
    <m/>
    <n v="5"/>
    <n v="5"/>
    <n v="25824"/>
    <s v="Estimate"/>
    <n v="15686"/>
    <n v="13852"/>
    <m/>
    <m/>
    <m/>
    <m/>
    <m/>
    <m/>
    <m/>
    <n v="29538"/>
    <m/>
    <m/>
    <m/>
    <n v="976"/>
    <m/>
    <n v="1587"/>
    <m/>
    <m/>
    <m/>
    <m/>
    <m/>
    <m/>
    <m/>
    <m/>
    <m/>
    <m/>
    <m/>
    <m/>
    <m/>
    <n v="4548"/>
    <m/>
    <m/>
    <n v="143"/>
    <m/>
    <m/>
    <m/>
    <m/>
    <m/>
    <m/>
    <m/>
    <m/>
    <m/>
    <m/>
    <n v="1"/>
    <n v="2"/>
    <n v="29"/>
    <n v="69"/>
    <n v="48"/>
    <n v="48"/>
    <n v="6"/>
    <n v="0"/>
    <m/>
    <m/>
    <m/>
    <m/>
    <m/>
    <m/>
    <m/>
    <m/>
    <m/>
    <m/>
    <m/>
    <m/>
    <m/>
    <m/>
    <m/>
    <m/>
    <m/>
    <m/>
    <m/>
    <m/>
    <m/>
    <m/>
    <m/>
    <m/>
    <m/>
    <m/>
    <m/>
    <m/>
    <m/>
    <m/>
    <m/>
    <m/>
    <m/>
    <m/>
    <m/>
    <m/>
    <m/>
    <m/>
    <m/>
    <m/>
    <m/>
    <m/>
    <m/>
    <m/>
    <m/>
    <m/>
    <m/>
    <m/>
    <m/>
    <m/>
    <m/>
    <m/>
    <m/>
    <n v="6"/>
    <n v="0"/>
    <m/>
    <m/>
    <n v="299050"/>
    <m/>
    <n v="3"/>
    <m/>
    <m/>
    <m/>
    <m/>
    <m/>
    <m/>
    <m/>
    <m/>
    <m/>
    <m/>
    <m/>
    <m/>
    <m/>
    <m/>
    <m/>
    <m/>
    <m/>
    <m/>
    <m/>
    <m/>
    <m/>
    <m/>
    <m/>
    <m/>
    <m/>
    <m/>
    <m/>
    <m/>
    <n v="1824.9203401360548"/>
    <x v="0"/>
    <s v="Medium"/>
  </r>
  <r>
    <s v="Foothill CCD"/>
    <x v="79"/>
    <s v="421"/>
    <s v="Multi-College District"/>
    <n v="20080"/>
    <x v="2"/>
    <n v="20860.072952380935"/>
    <n v="48000"/>
    <m/>
    <n v="150"/>
    <n v="4"/>
    <m/>
    <m/>
    <m/>
    <m/>
    <m/>
    <m/>
    <n v="45"/>
    <m/>
    <m/>
    <n v="16"/>
    <n v="1320"/>
    <s v="2 wireless networks, 1 for general public, 1 for district affiliated employees and students"/>
    <m/>
    <m/>
    <m/>
    <m/>
    <m/>
    <n v="0"/>
    <m/>
    <m/>
    <m/>
    <m/>
    <m/>
    <m/>
    <m/>
    <m/>
    <n v="108740"/>
    <m/>
    <m/>
    <n v="108740"/>
    <m/>
    <m/>
    <m/>
    <m/>
    <m/>
    <m/>
    <m/>
    <m/>
    <m/>
    <n v="4000"/>
    <m/>
    <m/>
    <n v="4000"/>
    <n v="1900"/>
    <m/>
    <m/>
    <m/>
    <m/>
    <m/>
    <m/>
    <m/>
    <m/>
    <n v="29926"/>
    <m/>
    <m/>
    <n v="31826"/>
    <m/>
    <m/>
    <m/>
    <m/>
    <m/>
    <m/>
    <m/>
    <m/>
    <m/>
    <m/>
    <n v="0"/>
    <m/>
    <m/>
    <m/>
    <m/>
    <m/>
    <m/>
    <m/>
    <m/>
    <m/>
    <m/>
    <m/>
    <m/>
    <m/>
    <m/>
    <m/>
    <m/>
    <m/>
    <m/>
    <m/>
    <m/>
    <m/>
    <m/>
    <m/>
    <m/>
    <n v="1500"/>
    <m/>
    <m/>
    <m/>
    <m/>
    <m/>
    <m/>
    <m/>
    <n v="71025"/>
    <m/>
    <n v="72525"/>
    <m/>
    <m/>
    <m/>
    <m/>
    <m/>
    <m/>
    <m/>
    <m/>
    <m/>
    <m/>
    <m/>
    <m/>
    <m/>
    <m/>
    <m/>
    <m/>
    <m/>
    <m/>
    <m/>
    <m/>
    <m/>
    <m/>
    <m/>
    <m/>
    <m/>
    <m/>
    <m/>
    <m/>
    <m/>
    <m/>
    <m/>
    <m/>
    <m/>
    <n v="23967"/>
    <m/>
    <m/>
    <n v="23967"/>
    <m/>
    <m/>
    <m/>
    <m/>
    <m/>
    <m/>
    <m/>
    <m/>
    <m/>
    <m/>
    <m/>
    <m/>
    <m/>
    <m/>
    <m/>
    <m/>
    <m/>
    <m/>
    <m/>
    <m/>
    <m/>
    <m/>
    <m/>
    <m/>
    <m/>
    <m/>
    <m/>
    <m/>
    <m/>
    <m/>
    <m/>
    <m/>
    <m/>
    <m/>
    <m/>
    <m/>
    <m/>
    <m/>
    <m/>
    <m/>
    <m/>
    <m/>
    <m/>
    <m/>
    <m/>
    <m/>
    <m/>
    <n v="140566"/>
    <n v="100492"/>
    <n v="241058"/>
    <s v="Dean or other administrator"/>
    <s v="years 1 &amp; 2 = dean, year 3 = department chair"/>
    <m/>
    <s v="yes"/>
    <m/>
    <m/>
    <s v="Stipend"/>
    <m/>
    <m/>
    <m/>
    <n v="2192"/>
    <n v="5626"/>
    <n v="8646"/>
    <n v="309"/>
    <m/>
    <n v="85464"/>
    <m/>
    <n v="492"/>
    <n v="0"/>
    <n v="2392"/>
    <m/>
    <m/>
    <n v="371"/>
    <n v="461"/>
    <n v="132"/>
    <n v="492"/>
    <m/>
    <m/>
    <n v="9"/>
    <m/>
    <m/>
    <m/>
    <m/>
    <m/>
    <m/>
    <m/>
    <m/>
    <m/>
    <m/>
    <n v="20.5"/>
    <n v="5"/>
    <n v="15.5"/>
    <n v="5"/>
    <m/>
    <n v="11"/>
    <n v="10.5"/>
    <n v="9950"/>
    <s v="Estimate"/>
    <n v="24811"/>
    <n v="41286"/>
    <m/>
    <n v="26307"/>
    <m/>
    <m/>
    <m/>
    <n v="2684"/>
    <m/>
    <n v="95088"/>
    <m/>
    <m/>
    <n v="507"/>
    <n v="440"/>
    <n v="612"/>
    <n v="321"/>
    <m/>
    <m/>
    <m/>
    <m/>
    <m/>
    <m/>
    <m/>
    <m/>
    <m/>
    <m/>
    <m/>
    <m/>
    <m/>
    <n v="3360"/>
    <m/>
    <m/>
    <n v="96"/>
    <m/>
    <m/>
    <m/>
    <m/>
    <m/>
    <m/>
    <m/>
    <m/>
    <m/>
    <m/>
    <n v="3"/>
    <n v="9"/>
    <n v="180"/>
    <n v="75"/>
    <n v="48"/>
    <n v="36"/>
    <n v="6"/>
    <n v="6"/>
    <m/>
    <m/>
    <m/>
    <m/>
    <m/>
    <m/>
    <m/>
    <m/>
    <m/>
    <m/>
    <m/>
    <m/>
    <m/>
    <m/>
    <m/>
    <m/>
    <m/>
    <m/>
    <m/>
    <m/>
    <m/>
    <m/>
    <m/>
    <m/>
    <m/>
    <m/>
    <m/>
    <m/>
    <m/>
    <m/>
    <m/>
    <m/>
    <m/>
    <m/>
    <m/>
    <m/>
    <m/>
    <m/>
    <m/>
    <m/>
    <m/>
    <m/>
    <m/>
    <m/>
    <m/>
    <m/>
    <m/>
    <m/>
    <m/>
    <m/>
    <m/>
    <m/>
    <m/>
    <n v="6"/>
    <n v="6"/>
    <m/>
    <m/>
    <n v="693567"/>
    <m/>
    <n v="199"/>
    <m/>
    <m/>
    <m/>
    <m/>
    <m/>
    <m/>
    <m/>
    <m/>
    <m/>
    <m/>
    <m/>
    <m/>
    <m/>
    <m/>
    <m/>
    <m/>
    <m/>
    <m/>
    <m/>
    <m/>
    <m/>
    <m/>
    <m/>
    <m/>
    <m/>
    <m/>
    <m/>
    <m/>
    <n v="4172.0145904761866"/>
    <x v="2"/>
    <s v="Large"/>
  </r>
  <r>
    <s v="Marin CCD"/>
    <x v="88"/>
    <s v="334"/>
    <s v="Single College District"/>
    <n v="20080"/>
    <x v="2"/>
    <n v="4239.1097142857207"/>
    <s v=""/>
    <m/>
    <n v="42"/>
    <n v="5"/>
    <m/>
    <m/>
    <m/>
    <m/>
    <m/>
    <m/>
    <n v="22"/>
    <m/>
    <m/>
    <n v="25"/>
    <n v="385"/>
    <n v="40"/>
    <m/>
    <m/>
    <m/>
    <m/>
    <m/>
    <n v="0"/>
    <m/>
    <m/>
    <m/>
    <n v="1252"/>
    <m/>
    <m/>
    <m/>
    <m/>
    <n v="488"/>
    <n v="216"/>
    <m/>
    <n v="1956"/>
    <m/>
    <m/>
    <m/>
    <m/>
    <n v="1395"/>
    <m/>
    <n v="60228"/>
    <m/>
    <m/>
    <m/>
    <m/>
    <m/>
    <n v="61623"/>
    <n v="23607"/>
    <m/>
    <m/>
    <m/>
    <n v="14220"/>
    <m/>
    <m/>
    <m/>
    <m/>
    <n v="280"/>
    <m/>
    <m/>
    <n v="38107"/>
    <m/>
    <m/>
    <m/>
    <m/>
    <m/>
    <m/>
    <m/>
    <m/>
    <m/>
    <m/>
    <n v="0"/>
    <m/>
    <m/>
    <m/>
    <m/>
    <m/>
    <m/>
    <m/>
    <m/>
    <m/>
    <m/>
    <m/>
    <m/>
    <m/>
    <m/>
    <m/>
    <m/>
    <m/>
    <m/>
    <m/>
    <m/>
    <m/>
    <m/>
    <m/>
    <m/>
    <n v="46768"/>
    <m/>
    <m/>
    <n v="2503"/>
    <m/>
    <m/>
    <m/>
    <n v="35718"/>
    <m/>
    <m/>
    <n v="84989"/>
    <m/>
    <m/>
    <m/>
    <m/>
    <m/>
    <m/>
    <m/>
    <m/>
    <m/>
    <m/>
    <m/>
    <m/>
    <m/>
    <m/>
    <m/>
    <m/>
    <m/>
    <m/>
    <m/>
    <m/>
    <m/>
    <m/>
    <m/>
    <m/>
    <m/>
    <m/>
    <m/>
    <m/>
    <m/>
    <m/>
    <m/>
    <m/>
    <m/>
    <n v="234"/>
    <m/>
    <n v="1832"/>
    <n v="2066"/>
    <m/>
    <m/>
    <m/>
    <m/>
    <m/>
    <m/>
    <m/>
    <m/>
    <m/>
    <m/>
    <m/>
    <m/>
    <m/>
    <m/>
    <m/>
    <m/>
    <m/>
    <m/>
    <m/>
    <m/>
    <m/>
    <m/>
    <m/>
    <m/>
    <m/>
    <m/>
    <m/>
    <m/>
    <m/>
    <m/>
    <m/>
    <m/>
    <m/>
    <m/>
    <m/>
    <m/>
    <m/>
    <m/>
    <m/>
    <m/>
    <m/>
    <m/>
    <m/>
    <m/>
    <n v="321"/>
    <m/>
    <n v="321"/>
    <n v="40063"/>
    <n v="148678"/>
    <n v="189062"/>
    <s v="Dean or other administrator"/>
    <m/>
    <s v="M.A. (subject other than librarianship)"/>
    <s v="no"/>
    <s v="None"/>
    <m/>
    <m/>
    <m/>
    <m/>
    <m/>
    <n v="286"/>
    <n v="863"/>
    <n v="0"/>
    <n v="161"/>
    <m/>
    <n v="61385"/>
    <m/>
    <m/>
    <n v="0"/>
    <n v="376"/>
    <m/>
    <m/>
    <n v="79"/>
    <n v="85"/>
    <n v="0"/>
    <m/>
    <m/>
    <m/>
    <n v="3.25"/>
    <m/>
    <m/>
    <m/>
    <m/>
    <m/>
    <m/>
    <m/>
    <m/>
    <m/>
    <m/>
    <n v="0.25"/>
    <n v="3.25"/>
    <n v="7.25"/>
    <n v="3.25"/>
    <m/>
    <n v="4"/>
    <n v="4"/>
    <m/>
    <m/>
    <n v="3057"/>
    <n v="5434"/>
    <n v="652"/>
    <n v="3637"/>
    <m/>
    <m/>
    <m/>
    <n v="0"/>
    <m/>
    <n v="12780"/>
    <m/>
    <m/>
    <m/>
    <m/>
    <m/>
    <m/>
    <m/>
    <m/>
    <m/>
    <m/>
    <m/>
    <m/>
    <m/>
    <m/>
    <m/>
    <m/>
    <m/>
    <m/>
    <m/>
    <n v="1800"/>
    <m/>
    <m/>
    <n v="90"/>
    <m/>
    <m/>
    <m/>
    <m/>
    <m/>
    <m/>
    <m/>
    <m/>
    <m/>
    <m/>
    <n v="1"/>
    <n v="4"/>
    <n v="90"/>
    <n v="60"/>
    <n v="8"/>
    <n v="5"/>
    <n v="0"/>
    <n v="0"/>
    <m/>
    <m/>
    <m/>
    <m/>
    <m/>
    <m/>
    <m/>
    <m/>
    <m/>
    <m/>
    <m/>
    <m/>
    <m/>
    <m/>
    <m/>
    <m/>
    <m/>
    <m/>
    <m/>
    <m/>
    <m/>
    <m/>
    <m/>
    <m/>
    <m/>
    <m/>
    <m/>
    <m/>
    <m/>
    <m/>
    <m/>
    <m/>
    <m/>
    <m/>
    <m/>
    <m/>
    <m/>
    <m/>
    <m/>
    <m/>
    <m/>
    <m/>
    <m/>
    <m/>
    <m/>
    <m/>
    <m/>
    <m/>
    <m/>
    <m/>
    <m/>
    <m/>
    <m/>
    <n v="0"/>
    <n v="0"/>
    <m/>
    <m/>
    <n v="103114"/>
    <m/>
    <m/>
    <m/>
    <m/>
    <m/>
    <m/>
    <m/>
    <m/>
    <m/>
    <m/>
    <m/>
    <m/>
    <m/>
    <m/>
    <m/>
    <m/>
    <m/>
    <m/>
    <m/>
    <m/>
    <m/>
    <m/>
    <m/>
    <m/>
    <m/>
    <m/>
    <m/>
    <m/>
    <m/>
    <m/>
    <n v="1304.3414505494525"/>
    <x v="1"/>
    <s v="Small"/>
  </r>
  <r>
    <s v="Mendocino CCD"/>
    <x v="89"/>
    <s v="141"/>
    <s v="Single College District"/>
    <n v="20080"/>
    <x v="2"/>
    <n v="2878.5369523809554"/>
    <n v="11536"/>
    <m/>
    <n v="25"/>
    <n v="0"/>
    <m/>
    <m/>
    <m/>
    <m/>
    <m/>
    <m/>
    <n v="0"/>
    <m/>
    <m/>
    <n v="0"/>
    <n v="72"/>
    <s v="4 wired ports / total wireless access"/>
    <m/>
    <m/>
    <m/>
    <m/>
    <m/>
    <n v="0"/>
    <m/>
    <m/>
    <m/>
    <m/>
    <m/>
    <m/>
    <m/>
    <m/>
    <m/>
    <n v="22593"/>
    <m/>
    <n v="22593"/>
    <m/>
    <m/>
    <m/>
    <m/>
    <m/>
    <m/>
    <n v="1542"/>
    <m/>
    <m/>
    <m/>
    <n v="3000"/>
    <m/>
    <n v="4542"/>
    <n v="8352"/>
    <m/>
    <m/>
    <m/>
    <m/>
    <m/>
    <m/>
    <m/>
    <m/>
    <m/>
    <m/>
    <m/>
    <n v="8352"/>
    <m/>
    <m/>
    <m/>
    <m/>
    <m/>
    <m/>
    <m/>
    <m/>
    <m/>
    <m/>
    <n v="0"/>
    <m/>
    <m/>
    <m/>
    <m/>
    <m/>
    <m/>
    <m/>
    <m/>
    <m/>
    <m/>
    <m/>
    <m/>
    <m/>
    <m/>
    <m/>
    <m/>
    <m/>
    <m/>
    <m/>
    <m/>
    <m/>
    <m/>
    <m/>
    <m/>
    <n v="8969"/>
    <m/>
    <m/>
    <m/>
    <m/>
    <m/>
    <m/>
    <n v="34067"/>
    <m/>
    <m/>
    <n v="43036"/>
    <m/>
    <m/>
    <m/>
    <m/>
    <m/>
    <m/>
    <m/>
    <m/>
    <m/>
    <m/>
    <m/>
    <m/>
    <m/>
    <m/>
    <m/>
    <m/>
    <m/>
    <m/>
    <m/>
    <m/>
    <m/>
    <m/>
    <m/>
    <m/>
    <m/>
    <m/>
    <n v="2175"/>
    <m/>
    <m/>
    <m/>
    <m/>
    <m/>
    <m/>
    <m/>
    <m/>
    <n v="3346"/>
    <n v="5521"/>
    <m/>
    <m/>
    <m/>
    <m/>
    <m/>
    <m/>
    <m/>
    <m/>
    <m/>
    <m/>
    <m/>
    <m/>
    <m/>
    <m/>
    <m/>
    <m/>
    <m/>
    <m/>
    <m/>
    <m/>
    <m/>
    <m/>
    <m/>
    <m/>
    <m/>
    <m/>
    <m/>
    <m/>
    <m/>
    <m/>
    <m/>
    <m/>
    <m/>
    <m/>
    <m/>
    <m/>
    <n v="641"/>
    <m/>
    <m/>
    <m/>
    <m/>
    <m/>
    <m/>
    <m/>
    <m/>
    <m/>
    <n v="641"/>
    <n v="30945"/>
    <n v="53099"/>
    <n v="84685"/>
    <m/>
    <s v="Head Librarian"/>
    <m/>
    <s v="yes"/>
    <s v="None"/>
    <m/>
    <m/>
    <m/>
    <m/>
    <m/>
    <n v="1011"/>
    <n v="1313"/>
    <n v="8992"/>
    <n v="113"/>
    <m/>
    <n v="28737"/>
    <m/>
    <n v="556"/>
    <n v="4009"/>
    <n v="1040"/>
    <m/>
    <m/>
    <n v="15"/>
    <n v="15"/>
    <n v="22934"/>
    <n v="556"/>
    <m/>
    <m/>
    <n v="4"/>
    <m/>
    <m/>
    <m/>
    <m/>
    <m/>
    <m/>
    <m/>
    <m/>
    <m/>
    <m/>
    <n v="0.65"/>
    <n v="1.4"/>
    <n v="5.4"/>
    <n v="1.4"/>
    <m/>
    <n v="4"/>
    <n v="4"/>
    <n v="15450"/>
    <s v="Estimate"/>
    <n v="3189"/>
    <n v="1724"/>
    <n v="305"/>
    <n v="1693"/>
    <m/>
    <m/>
    <m/>
    <n v="596"/>
    <m/>
    <n v="5783"/>
    <m/>
    <m/>
    <n v="7"/>
    <n v="7"/>
    <n v="78"/>
    <n v="29"/>
    <m/>
    <m/>
    <m/>
    <m/>
    <m/>
    <m/>
    <m/>
    <m/>
    <m/>
    <m/>
    <m/>
    <m/>
    <m/>
    <n v="1625"/>
    <m/>
    <m/>
    <n v="80"/>
    <m/>
    <m/>
    <m/>
    <m/>
    <m/>
    <m/>
    <m/>
    <m/>
    <m/>
    <m/>
    <n v="0"/>
    <n v="1"/>
    <n v="0"/>
    <n v="57"/>
    <n v="20"/>
    <n v="20"/>
    <n v="0"/>
    <n v="0"/>
    <m/>
    <m/>
    <m/>
    <m/>
    <m/>
    <m/>
    <m/>
    <m/>
    <m/>
    <m/>
    <m/>
    <m/>
    <m/>
    <m/>
    <m/>
    <m/>
    <m/>
    <m/>
    <m/>
    <m/>
    <m/>
    <m/>
    <m/>
    <m/>
    <m/>
    <m/>
    <m/>
    <m/>
    <m/>
    <m/>
    <m/>
    <m/>
    <m/>
    <m/>
    <m/>
    <m/>
    <m/>
    <m/>
    <m/>
    <m/>
    <m/>
    <m/>
    <m/>
    <m/>
    <m/>
    <m/>
    <m/>
    <m/>
    <m/>
    <m/>
    <m/>
    <m/>
    <m/>
    <n v="0"/>
    <n v="0"/>
    <m/>
    <m/>
    <n v="62354"/>
    <m/>
    <n v="22"/>
    <m/>
    <m/>
    <m/>
    <m/>
    <m/>
    <m/>
    <m/>
    <m/>
    <m/>
    <m/>
    <m/>
    <m/>
    <m/>
    <m/>
    <m/>
    <m/>
    <m/>
    <m/>
    <m/>
    <m/>
    <m/>
    <m/>
    <m/>
    <m/>
    <m/>
    <m/>
    <m/>
    <m/>
    <n v="2056.0978231292538"/>
    <x v="1"/>
    <s v="Small"/>
  </r>
  <r>
    <s v="Merced CCD"/>
    <x v="91"/>
    <s v="531"/>
    <s v="Single College District"/>
    <n v="20080"/>
    <x v="2"/>
    <n v="8659.7070476190456"/>
    <n v="52360"/>
    <m/>
    <n v="93"/>
    <n v="12"/>
    <m/>
    <m/>
    <m/>
    <m/>
    <m/>
    <m/>
    <n v="38"/>
    <m/>
    <m/>
    <n v="72"/>
    <n v="635"/>
    <n v="64"/>
    <m/>
    <m/>
    <m/>
    <m/>
    <m/>
    <n v="0"/>
    <m/>
    <m/>
    <m/>
    <n v="43300"/>
    <m/>
    <m/>
    <m/>
    <m/>
    <n v="66041"/>
    <m/>
    <m/>
    <n v="109341"/>
    <m/>
    <m/>
    <m/>
    <m/>
    <m/>
    <m/>
    <n v="4000"/>
    <m/>
    <m/>
    <m/>
    <m/>
    <m/>
    <n v="4000"/>
    <m/>
    <m/>
    <m/>
    <m/>
    <m/>
    <m/>
    <m/>
    <m/>
    <m/>
    <n v="51095"/>
    <m/>
    <m/>
    <n v="51095"/>
    <m/>
    <m/>
    <m/>
    <m/>
    <m/>
    <m/>
    <m/>
    <m/>
    <n v="4100"/>
    <m/>
    <n v="4100"/>
    <m/>
    <m/>
    <m/>
    <m/>
    <m/>
    <m/>
    <m/>
    <m/>
    <m/>
    <m/>
    <m/>
    <m/>
    <m/>
    <m/>
    <m/>
    <m/>
    <m/>
    <m/>
    <m/>
    <m/>
    <m/>
    <m/>
    <m/>
    <m/>
    <m/>
    <m/>
    <m/>
    <m/>
    <m/>
    <m/>
    <m/>
    <n v="36363"/>
    <n v="19000"/>
    <m/>
    <n v="55363"/>
    <m/>
    <m/>
    <m/>
    <m/>
    <m/>
    <m/>
    <m/>
    <m/>
    <m/>
    <m/>
    <m/>
    <m/>
    <m/>
    <m/>
    <m/>
    <m/>
    <m/>
    <m/>
    <m/>
    <m/>
    <m/>
    <m/>
    <m/>
    <m/>
    <m/>
    <m/>
    <m/>
    <m/>
    <m/>
    <n v="6700"/>
    <m/>
    <m/>
    <m/>
    <m/>
    <m/>
    <m/>
    <n v="6700"/>
    <m/>
    <m/>
    <m/>
    <m/>
    <m/>
    <m/>
    <m/>
    <m/>
    <m/>
    <m/>
    <m/>
    <m/>
    <m/>
    <m/>
    <m/>
    <m/>
    <m/>
    <m/>
    <m/>
    <m/>
    <m/>
    <m/>
    <m/>
    <m/>
    <m/>
    <m/>
    <m/>
    <m/>
    <m/>
    <m/>
    <m/>
    <m/>
    <m/>
    <m/>
    <m/>
    <m/>
    <m/>
    <m/>
    <m/>
    <m/>
    <m/>
    <m/>
    <m/>
    <m/>
    <m/>
    <n v="18810"/>
    <n v="18810"/>
    <n v="164536"/>
    <n v="66063"/>
    <n v="249409"/>
    <m/>
    <s v="Director LRC"/>
    <s v="EdD"/>
    <s v="yes"/>
    <m/>
    <m/>
    <m/>
    <m/>
    <m/>
    <m/>
    <n v="2414"/>
    <n v="4274"/>
    <n v="20510"/>
    <n v="224"/>
    <m/>
    <n v="52251"/>
    <m/>
    <n v="174"/>
    <n v="0"/>
    <n v="3287"/>
    <m/>
    <m/>
    <n v="835"/>
    <n v="835"/>
    <n v="72"/>
    <n v="174"/>
    <m/>
    <m/>
    <n v="5"/>
    <m/>
    <m/>
    <m/>
    <m/>
    <m/>
    <m/>
    <m/>
    <m/>
    <m/>
    <m/>
    <n v="4.3"/>
    <n v="3"/>
    <n v="9.5"/>
    <n v="3"/>
    <m/>
    <n v="7"/>
    <n v="6.5"/>
    <n v="16200"/>
    <s v="Estimate"/>
    <n v="14646"/>
    <n v="14460"/>
    <n v="9361"/>
    <n v="326"/>
    <m/>
    <m/>
    <m/>
    <n v="94123"/>
    <m/>
    <n v="132916"/>
    <m/>
    <m/>
    <n v="106"/>
    <n v="106"/>
    <n v="532"/>
    <n v="528"/>
    <m/>
    <m/>
    <m/>
    <m/>
    <m/>
    <m/>
    <m/>
    <m/>
    <m/>
    <m/>
    <m/>
    <m/>
    <m/>
    <n v="3696"/>
    <m/>
    <m/>
    <n v="140"/>
    <m/>
    <m/>
    <m/>
    <m/>
    <m/>
    <m/>
    <m/>
    <m/>
    <m/>
    <m/>
    <n v="1"/>
    <n v="4"/>
    <n v="100"/>
    <n v="58"/>
    <n v="0"/>
    <n v="0"/>
    <n v="0"/>
    <n v="0"/>
    <m/>
    <m/>
    <m/>
    <m/>
    <m/>
    <m/>
    <m/>
    <m/>
    <m/>
    <m/>
    <m/>
    <m/>
    <m/>
    <m/>
    <m/>
    <m/>
    <m/>
    <m/>
    <m/>
    <m/>
    <m/>
    <m/>
    <m/>
    <m/>
    <m/>
    <m/>
    <m/>
    <m/>
    <m/>
    <m/>
    <m/>
    <m/>
    <m/>
    <m/>
    <m/>
    <m/>
    <m/>
    <m/>
    <m/>
    <m/>
    <m/>
    <m/>
    <m/>
    <m/>
    <m/>
    <m/>
    <m/>
    <m/>
    <m/>
    <m/>
    <m/>
    <m/>
    <m/>
    <n v="0"/>
    <n v="0"/>
    <m/>
    <m/>
    <n v="207478"/>
    <m/>
    <n v="0"/>
    <m/>
    <m/>
    <m/>
    <m/>
    <m/>
    <m/>
    <m/>
    <m/>
    <m/>
    <m/>
    <m/>
    <m/>
    <m/>
    <m/>
    <m/>
    <m/>
    <m/>
    <m/>
    <m/>
    <m/>
    <m/>
    <m/>
    <m/>
    <m/>
    <m/>
    <m/>
    <m/>
    <m/>
    <n v="2886.5690158730154"/>
    <x v="0"/>
    <s v="Small"/>
  </r>
  <r>
    <s v="Peralta CCD"/>
    <x v="92"/>
    <s v="344"/>
    <s v="Multi-College District"/>
    <n v="20080"/>
    <x v="2"/>
    <n v="4719.2721904761911"/>
    <n v="12540"/>
    <m/>
    <n v="14"/>
    <n v="3"/>
    <m/>
    <m/>
    <m/>
    <m/>
    <m/>
    <m/>
    <n v="0"/>
    <m/>
    <m/>
    <n v="20"/>
    <n v="195"/>
    <s v="40 wireless"/>
    <m/>
    <m/>
    <m/>
    <m/>
    <m/>
    <n v="0"/>
    <m/>
    <m/>
    <m/>
    <m/>
    <m/>
    <m/>
    <m/>
    <m/>
    <m/>
    <n v="40943"/>
    <m/>
    <n v="40943"/>
    <m/>
    <m/>
    <m/>
    <m/>
    <m/>
    <m/>
    <m/>
    <m/>
    <m/>
    <m/>
    <n v="6000"/>
    <m/>
    <n v="6000"/>
    <m/>
    <m/>
    <m/>
    <m/>
    <m/>
    <m/>
    <m/>
    <m/>
    <m/>
    <m/>
    <n v="8076"/>
    <m/>
    <n v="8076"/>
    <m/>
    <m/>
    <m/>
    <m/>
    <m/>
    <m/>
    <m/>
    <m/>
    <m/>
    <m/>
    <n v="0"/>
    <m/>
    <m/>
    <m/>
    <m/>
    <m/>
    <m/>
    <m/>
    <m/>
    <m/>
    <m/>
    <m/>
    <m/>
    <m/>
    <m/>
    <m/>
    <m/>
    <m/>
    <m/>
    <m/>
    <m/>
    <m/>
    <m/>
    <m/>
    <m/>
    <m/>
    <m/>
    <m/>
    <m/>
    <m/>
    <m/>
    <m/>
    <n v="37070"/>
    <m/>
    <m/>
    <n v="37070"/>
    <m/>
    <m/>
    <m/>
    <m/>
    <m/>
    <m/>
    <m/>
    <m/>
    <m/>
    <m/>
    <m/>
    <m/>
    <m/>
    <m/>
    <m/>
    <m/>
    <m/>
    <m/>
    <m/>
    <m/>
    <m/>
    <m/>
    <m/>
    <m/>
    <m/>
    <m/>
    <m/>
    <m/>
    <m/>
    <m/>
    <m/>
    <m/>
    <m/>
    <m/>
    <m/>
    <m/>
    <n v="0"/>
    <m/>
    <m/>
    <m/>
    <m/>
    <m/>
    <m/>
    <m/>
    <m/>
    <m/>
    <m/>
    <m/>
    <m/>
    <m/>
    <m/>
    <m/>
    <m/>
    <m/>
    <m/>
    <m/>
    <m/>
    <m/>
    <m/>
    <m/>
    <m/>
    <m/>
    <m/>
    <m/>
    <m/>
    <m/>
    <m/>
    <m/>
    <m/>
    <m/>
    <m/>
    <m/>
    <m/>
    <m/>
    <m/>
    <m/>
    <m/>
    <m/>
    <m/>
    <m/>
    <m/>
    <m/>
    <m/>
    <n v="0"/>
    <n v="49019"/>
    <n v="43070"/>
    <n v="92089"/>
    <s v="Department chair (Faculty position)"/>
    <m/>
    <s v="PhD"/>
    <s v="no"/>
    <s v="None"/>
    <m/>
    <m/>
    <m/>
    <m/>
    <m/>
    <n v="271"/>
    <n v="0"/>
    <n v="3000"/>
    <n v="87"/>
    <m/>
    <n v="49949"/>
    <m/>
    <n v="0"/>
    <n v="3000"/>
    <n v="284"/>
    <m/>
    <m/>
    <n v="0"/>
    <n v="0"/>
    <n v="90"/>
    <n v="0"/>
    <m/>
    <m/>
    <n v="5"/>
    <m/>
    <m/>
    <m/>
    <m/>
    <m/>
    <m/>
    <m/>
    <m/>
    <m/>
    <m/>
    <n v="0.5"/>
    <n v="3.6"/>
    <n v="7.6"/>
    <n v="3.6"/>
    <m/>
    <n v="4"/>
    <n v="4"/>
    <n v="3191"/>
    <s v="Actual"/>
    <n v="660"/>
    <n v="7561"/>
    <m/>
    <m/>
    <m/>
    <m/>
    <m/>
    <m/>
    <m/>
    <n v="8221"/>
    <m/>
    <m/>
    <n v="0"/>
    <n v="0"/>
    <n v="0"/>
    <n v="0"/>
    <m/>
    <m/>
    <m/>
    <m/>
    <m/>
    <m/>
    <m/>
    <m/>
    <m/>
    <m/>
    <m/>
    <m/>
    <m/>
    <n v="464"/>
    <m/>
    <m/>
    <n v="20"/>
    <m/>
    <m/>
    <m/>
    <m/>
    <m/>
    <m/>
    <m/>
    <m/>
    <m/>
    <m/>
    <n v="0"/>
    <n v="0"/>
    <n v="0"/>
    <n v="51"/>
    <n v="16"/>
    <n v="96"/>
    <n v="0"/>
    <n v="0"/>
    <m/>
    <m/>
    <m/>
    <m/>
    <m/>
    <m/>
    <m/>
    <m/>
    <m/>
    <m/>
    <m/>
    <m/>
    <m/>
    <m/>
    <m/>
    <m/>
    <m/>
    <m/>
    <m/>
    <m/>
    <m/>
    <m/>
    <m/>
    <m/>
    <m/>
    <m/>
    <m/>
    <m/>
    <m/>
    <m/>
    <m/>
    <m/>
    <m/>
    <m/>
    <m/>
    <m/>
    <m/>
    <m/>
    <m/>
    <m/>
    <m/>
    <m/>
    <m/>
    <m/>
    <m/>
    <m/>
    <m/>
    <m/>
    <m/>
    <m/>
    <m/>
    <m/>
    <m/>
    <n v="0"/>
    <n v="0"/>
    <m/>
    <m/>
    <n v="26250"/>
    <m/>
    <n v="0"/>
    <m/>
    <m/>
    <m/>
    <m/>
    <m/>
    <m/>
    <m/>
    <m/>
    <m/>
    <m/>
    <m/>
    <m/>
    <m/>
    <m/>
    <m/>
    <m/>
    <m/>
    <m/>
    <m/>
    <m/>
    <m/>
    <m/>
    <m/>
    <m/>
    <m/>
    <m/>
    <m/>
    <m/>
    <n v="1310.9089417989419"/>
    <x v="1"/>
    <s v="Small"/>
  </r>
  <r>
    <s v="Ohlone CCD"/>
    <x v="97"/>
    <s v="431"/>
    <s v="Single College District"/>
    <n v="20080"/>
    <x v="2"/>
    <n v="8437.1571428571297"/>
    <n v="22740"/>
    <m/>
    <n v="29"/>
    <n v="9"/>
    <m/>
    <m/>
    <m/>
    <m/>
    <m/>
    <m/>
    <n v="20"/>
    <m/>
    <m/>
    <n v="415"/>
    <n v="415"/>
    <n v="0"/>
    <m/>
    <m/>
    <m/>
    <m/>
    <m/>
    <n v="0"/>
    <m/>
    <m/>
    <m/>
    <m/>
    <m/>
    <m/>
    <m/>
    <m/>
    <m/>
    <m/>
    <m/>
    <n v="50000"/>
    <m/>
    <m/>
    <m/>
    <m/>
    <m/>
    <m/>
    <m/>
    <m/>
    <m/>
    <m/>
    <m/>
    <m/>
    <n v="40549"/>
    <m/>
    <m/>
    <m/>
    <m/>
    <m/>
    <m/>
    <m/>
    <m/>
    <m/>
    <m/>
    <m/>
    <m/>
    <n v="25000"/>
    <m/>
    <m/>
    <m/>
    <m/>
    <m/>
    <m/>
    <m/>
    <m/>
    <m/>
    <m/>
    <n v="0"/>
    <m/>
    <m/>
    <m/>
    <m/>
    <m/>
    <m/>
    <m/>
    <m/>
    <m/>
    <m/>
    <m/>
    <m/>
    <m/>
    <m/>
    <m/>
    <m/>
    <m/>
    <m/>
    <m/>
    <m/>
    <m/>
    <m/>
    <m/>
    <m/>
    <m/>
    <m/>
    <m/>
    <m/>
    <m/>
    <m/>
    <m/>
    <m/>
    <m/>
    <m/>
    <n v="73015"/>
    <m/>
    <m/>
    <m/>
    <m/>
    <m/>
    <m/>
    <m/>
    <m/>
    <m/>
    <m/>
    <m/>
    <m/>
    <m/>
    <m/>
    <m/>
    <m/>
    <m/>
    <m/>
    <m/>
    <m/>
    <m/>
    <m/>
    <m/>
    <m/>
    <m/>
    <m/>
    <m/>
    <m/>
    <m/>
    <m/>
    <m/>
    <m/>
    <m/>
    <m/>
    <m/>
    <m/>
    <n v="8767"/>
    <m/>
    <m/>
    <m/>
    <m/>
    <m/>
    <m/>
    <m/>
    <m/>
    <m/>
    <m/>
    <m/>
    <m/>
    <m/>
    <m/>
    <m/>
    <m/>
    <m/>
    <m/>
    <m/>
    <m/>
    <m/>
    <m/>
    <m/>
    <m/>
    <m/>
    <m/>
    <m/>
    <m/>
    <m/>
    <m/>
    <m/>
    <m/>
    <m/>
    <m/>
    <m/>
    <m/>
    <m/>
    <m/>
    <m/>
    <m/>
    <m/>
    <m/>
    <m/>
    <m/>
    <m/>
    <m/>
    <m/>
    <n v="75000"/>
    <n v="122331"/>
    <m/>
    <s v="Dean or other administrator"/>
    <m/>
    <s v="M.A. (subject other than librarianship)"/>
    <s v="no"/>
    <m/>
    <m/>
    <m/>
    <m/>
    <m/>
    <s v="NA"/>
    <n v="1082"/>
    <n v="15520"/>
    <m/>
    <n v="259"/>
    <m/>
    <n v="72666"/>
    <m/>
    <m/>
    <m/>
    <m/>
    <m/>
    <m/>
    <m/>
    <m/>
    <m/>
    <m/>
    <m/>
    <m/>
    <m/>
    <m/>
    <m/>
    <m/>
    <m/>
    <m/>
    <m/>
    <m/>
    <m/>
    <m/>
    <m/>
    <m/>
    <m/>
    <m/>
    <n v="0"/>
    <m/>
    <m/>
    <m/>
    <n v="7410"/>
    <s v="Estimate"/>
    <n v="5500"/>
    <m/>
    <m/>
    <m/>
    <m/>
    <m/>
    <m/>
    <m/>
    <m/>
    <n v="5500"/>
    <m/>
    <m/>
    <n v="11"/>
    <n v="11"/>
    <m/>
    <n v="35"/>
    <m/>
    <m/>
    <m/>
    <m/>
    <m/>
    <m/>
    <m/>
    <m/>
    <m/>
    <m/>
    <m/>
    <m/>
    <m/>
    <n v="1275"/>
    <m/>
    <m/>
    <n v="51"/>
    <m/>
    <m/>
    <m/>
    <m/>
    <m/>
    <m/>
    <m/>
    <m/>
    <m/>
    <m/>
    <m/>
    <m/>
    <m/>
    <n v="56"/>
    <n v="48"/>
    <n v="48"/>
    <n v="0"/>
    <n v="0"/>
    <m/>
    <m/>
    <m/>
    <m/>
    <m/>
    <m/>
    <m/>
    <m/>
    <m/>
    <m/>
    <m/>
    <m/>
    <m/>
    <m/>
    <m/>
    <m/>
    <m/>
    <m/>
    <m/>
    <m/>
    <m/>
    <m/>
    <m/>
    <m/>
    <m/>
    <m/>
    <m/>
    <m/>
    <m/>
    <m/>
    <m/>
    <m/>
    <m/>
    <m/>
    <m/>
    <m/>
    <m/>
    <m/>
    <m/>
    <m/>
    <m/>
    <m/>
    <m/>
    <m/>
    <m/>
    <m/>
    <m/>
    <m/>
    <m/>
    <m/>
    <m/>
    <m/>
    <m/>
    <n v="0"/>
    <n v="0"/>
    <m/>
    <m/>
    <m/>
    <m/>
    <n v="0"/>
    <m/>
    <m/>
    <m/>
    <m/>
    <m/>
    <m/>
    <m/>
    <m/>
    <m/>
    <m/>
    <m/>
    <m/>
    <m/>
    <m/>
    <m/>
    <m/>
    <m/>
    <m/>
    <m/>
    <m/>
    <m/>
    <m/>
    <m/>
    <m/>
    <m/>
    <m/>
    <m/>
    <m/>
    <e v="#DIV/0!"/>
    <x v="0"/>
    <s v="Small"/>
  </r>
  <r>
    <s v="Redwoods CCD"/>
    <x v="24"/>
    <s v="161"/>
    <s v="Single College District"/>
    <n v="20080"/>
    <x v="2"/>
    <n v="4819.6775238095288"/>
    <n v="39000"/>
    <m/>
    <n v="102"/>
    <n v="6"/>
    <m/>
    <m/>
    <m/>
    <m/>
    <m/>
    <m/>
    <n v="29"/>
    <m/>
    <m/>
    <n v="12"/>
    <n v="537"/>
    <m/>
    <m/>
    <m/>
    <m/>
    <m/>
    <m/>
    <s v="(blank)"/>
    <m/>
    <m/>
    <m/>
    <m/>
    <m/>
    <m/>
    <m/>
    <m/>
    <m/>
    <m/>
    <m/>
    <s v="(blank)"/>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n v="0"/>
    <m/>
    <m/>
    <m/>
    <s v="Dean or other administrator"/>
    <s v="I am a Librarian and Director of the Learning Resource Center"/>
    <m/>
    <s v="yes"/>
    <m/>
    <m/>
    <m/>
    <m/>
    <m/>
    <s v="Negotiated with Union"/>
    <m/>
    <m/>
    <m/>
    <m/>
    <m/>
    <m/>
    <m/>
    <m/>
    <m/>
    <m/>
    <m/>
    <m/>
    <m/>
    <m/>
    <m/>
    <m/>
    <m/>
    <m/>
    <m/>
    <m/>
    <m/>
    <m/>
    <m/>
    <m/>
    <m/>
    <m/>
    <m/>
    <m/>
    <m/>
    <m/>
    <n v="1.29"/>
    <n v="10.58"/>
    <n v="1.29"/>
    <m/>
    <n v="9.2899999999999991"/>
    <m/>
    <n v="2350"/>
    <s v="Estimate"/>
    <m/>
    <m/>
    <m/>
    <m/>
    <m/>
    <m/>
    <m/>
    <m/>
    <m/>
    <m/>
    <m/>
    <m/>
    <m/>
    <m/>
    <m/>
    <m/>
    <m/>
    <m/>
    <m/>
    <m/>
    <m/>
    <m/>
    <m/>
    <m/>
    <m/>
    <m/>
    <m/>
    <m/>
    <m/>
    <m/>
    <m/>
    <m/>
    <m/>
    <m/>
    <m/>
    <m/>
    <m/>
    <m/>
    <m/>
    <m/>
    <m/>
    <m/>
    <m/>
    <m/>
    <m/>
    <m/>
    <m/>
    <m/>
    <m/>
    <m/>
    <m/>
    <m/>
    <m/>
    <m/>
    <m/>
    <m/>
    <m/>
    <m/>
    <m/>
    <m/>
    <m/>
    <m/>
    <m/>
    <m/>
    <m/>
    <m/>
    <m/>
    <m/>
    <m/>
    <m/>
    <m/>
    <m/>
    <m/>
    <m/>
    <m/>
    <m/>
    <m/>
    <m/>
    <m/>
    <m/>
    <m/>
    <m/>
    <m/>
    <m/>
    <m/>
    <m/>
    <m/>
    <m/>
    <m/>
    <m/>
    <m/>
    <m/>
    <m/>
    <m/>
    <m/>
    <m/>
    <m/>
    <m/>
    <m/>
    <m/>
    <m/>
    <m/>
    <m/>
    <m/>
    <n v="0"/>
    <n v="0"/>
    <m/>
    <m/>
    <m/>
    <m/>
    <m/>
    <m/>
    <m/>
    <m/>
    <m/>
    <m/>
    <m/>
    <m/>
    <m/>
    <m/>
    <m/>
    <m/>
    <m/>
    <m/>
    <m/>
    <m/>
    <m/>
    <m/>
    <m/>
    <m/>
    <m/>
    <m/>
    <m/>
    <m/>
    <m/>
    <m/>
    <m/>
    <m/>
    <m/>
    <n v="3736.1841269841307"/>
    <x v="1"/>
    <s v="Small"/>
  </r>
  <r>
    <s v="San Diego CCD"/>
    <x v="104"/>
    <s v="072"/>
    <s v="Multi-College District"/>
    <n v="20080"/>
    <x v="2"/>
    <n v="14752.546095238182"/>
    <n v="59201"/>
    <m/>
    <n v="98"/>
    <n v="35"/>
    <m/>
    <m/>
    <m/>
    <m/>
    <m/>
    <m/>
    <n v="98"/>
    <m/>
    <m/>
    <n v="70"/>
    <n v="808"/>
    <n v="67"/>
    <m/>
    <m/>
    <m/>
    <m/>
    <m/>
    <n v="0"/>
    <m/>
    <m/>
    <m/>
    <m/>
    <m/>
    <m/>
    <m/>
    <m/>
    <n v="51000"/>
    <m/>
    <m/>
    <n v="51000"/>
    <m/>
    <m/>
    <m/>
    <m/>
    <m/>
    <m/>
    <m/>
    <m/>
    <m/>
    <n v="1400"/>
    <m/>
    <m/>
    <n v="1400"/>
    <m/>
    <m/>
    <m/>
    <m/>
    <m/>
    <m/>
    <m/>
    <m/>
    <m/>
    <n v="90000"/>
    <m/>
    <m/>
    <n v="90000"/>
    <m/>
    <m/>
    <m/>
    <m/>
    <m/>
    <m/>
    <m/>
    <m/>
    <n v="6500"/>
    <m/>
    <n v="6500"/>
    <m/>
    <m/>
    <m/>
    <m/>
    <m/>
    <m/>
    <m/>
    <m/>
    <m/>
    <m/>
    <m/>
    <m/>
    <m/>
    <m/>
    <m/>
    <m/>
    <m/>
    <m/>
    <m/>
    <m/>
    <m/>
    <m/>
    <m/>
    <m/>
    <n v="2400"/>
    <m/>
    <m/>
    <m/>
    <m/>
    <m/>
    <m/>
    <n v="36000"/>
    <m/>
    <m/>
    <n v="38400"/>
    <m/>
    <m/>
    <m/>
    <m/>
    <m/>
    <m/>
    <m/>
    <m/>
    <m/>
    <m/>
    <m/>
    <m/>
    <m/>
    <m/>
    <m/>
    <m/>
    <m/>
    <m/>
    <m/>
    <m/>
    <m/>
    <m/>
    <m/>
    <m/>
    <m/>
    <m/>
    <n v="7340"/>
    <m/>
    <m/>
    <m/>
    <m/>
    <m/>
    <m/>
    <m/>
    <m/>
    <m/>
    <n v="7340"/>
    <m/>
    <m/>
    <m/>
    <m/>
    <m/>
    <m/>
    <m/>
    <m/>
    <m/>
    <m/>
    <m/>
    <m/>
    <m/>
    <m/>
    <m/>
    <m/>
    <m/>
    <m/>
    <m/>
    <m/>
    <m/>
    <m/>
    <m/>
    <m/>
    <m/>
    <m/>
    <m/>
    <m/>
    <m/>
    <m/>
    <m/>
    <m/>
    <m/>
    <m/>
    <m/>
    <m/>
    <n v="10574"/>
    <m/>
    <m/>
    <m/>
    <m/>
    <m/>
    <m/>
    <m/>
    <m/>
    <m/>
    <n v="10574"/>
    <n v="147500"/>
    <n v="47140"/>
    <n v="205214"/>
    <s v="Department chair (Faculty position)"/>
    <s v="Charlotta Robertson, Instr Support Supervisor"/>
    <m/>
    <s v="yes"/>
    <m/>
    <m/>
    <s v="Stipend"/>
    <m/>
    <m/>
    <m/>
    <n v="2092"/>
    <n v="2694"/>
    <n v="24879"/>
    <n v="194"/>
    <m/>
    <n v="98872"/>
    <m/>
    <n v="131"/>
    <n v="2929"/>
    <n v="2455"/>
    <m/>
    <m/>
    <n v="257"/>
    <n v="257"/>
    <n v="141733"/>
    <n v="411"/>
    <m/>
    <m/>
    <n v="7"/>
    <m/>
    <m/>
    <m/>
    <m/>
    <m/>
    <m/>
    <m/>
    <m/>
    <m/>
    <m/>
    <n v="11"/>
    <n v="7"/>
    <n v="19"/>
    <n v="7"/>
    <m/>
    <n v="12"/>
    <n v="12"/>
    <n v="18595"/>
    <s v="Actual"/>
    <n v="26015"/>
    <n v="18429"/>
    <n v="1698"/>
    <n v="4596"/>
    <m/>
    <m/>
    <m/>
    <n v="3254"/>
    <m/>
    <n v="53992"/>
    <m/>
    <m/>
    <n v="139"/>
    <n v="133"/>
    <n v="396"/>
    <n v="314"/>
    <m/>
    <m/>
    <m/>
    <m/>
    <m/>
    <m/>
    <m/>
    <m/>
    <m/>
    <m/>
    <m/>
    <m/>
    <m/>
    <n v="3715"/>
    <m/>
    <m/>
    <n v="207"/>
    <m/>
    <m/>
    <m/>
    <m/>
    <m/>
    <m/>
    <m/>
    <m/>
    <m/>
    <m/>
    <n v="1"/>
    <n v="1"/>
    <m/>
    <n v="77.5"/>
    <n v="70"/>
    <n v="20"/>
    <n v="8.5"/>
    <n v="0"/>
    <m/>
    <m/>
    <m/>
    <m/>
    <m/>
    <m/>
    <m/>
    <m/>
    <m/>
    <m/>
    <m/>
    <m/>
    <m/>
    <m/>
    <m/>
    <m/>
    <m/>
    <m/>
    <m/>
    <m/>
    <m/>
    <m/>
    <m/>
    <m/>
    <m/>
    <m/>
    <m/>
    <m/>
    <m/>
    <m/>
    <m/>
    <m/>
    <m/>
    <m/>
    <m/>
    <m/>
    <m/>
    <m/>
    <m/>
    <m/>
    <m/>
    <m/>
    <m/>
    <m/>
    <m/>
    <m/>
    <m/>
    <m/>
    <m/>
    <m/>
    <m/>
    <m/>
    <m/>
    <n v="8"/>
    <n v="0"/>
    <m/>
    <m/>
    <n v="722684"/>
    <m/>
    <n v="0"/>
    <m/>
    <m/>
    <m/>
    <m/>
    <m/>
    <m/>
    <m/>
    <m/>
    <m/>
    <m/>
    <m/>
    <m/>
    <m/>
    <m/>
    <m/>
    <m/>
    <m/>
    <m/>
    <m/>
    <m/>
    <m/>
    <m/>
    <m/>
    <m/>
    <m/>
    <m/>
    <m/>
    <m/>
    <n v="2107.5065850340261"/>
    <x v="2"/>
    <s v="Medium"/>
  </r>
  <r>
    <s v="San Francisco CCD"/>
    <x v="105"/>
    <s v="361"/>
    <s v="Single College District"/>
    <n v="20080"/>
    <x v="2"/>
    <n v="30751.794857142704"/>
    <n v="93437"/>
    <m/>
    <n v="455"/>
    <n v="15"/>
    <m/>
    <m/>
    <m/>
    <m/>
    <m/>
    <m/>
    <n v="24"/>
    <m/>
    <m/>
    <n v="90"/>
    <n v="1788"/>
    <s v="wifi"/>
    <m/>
    <m/>
    <m/>
    <m/>
    <m/>
    <n v="0"/>
    <m/>
    <m/>
    <m/>
    <n v="156180"/>
    <m/>
    <m/>
    <m/>
    <m/>
    <m/>
    <m/>
    <m/>
    <n v="156180"/>
    <m/>
    <m/>
    <m/>
    <m/>
    <n v="6100"/>
    <m/>
    <m/>
    <m/>
    <m/>
    <m/>
    <m/>
    <m/>
    <n v="6100"/>
    <m/>
    <m/>
    <m/>
    <m/>
    <n v="76831"/>
    <m/>
    <m/>
    <m/>
    <m/>
    <m/>
    <m/>
    <m/>
    <n v="76831"/>
    <m/>
    <m/>
    <m/>
    <n v="31676"/>
    <m/>
    <m/>
    <m/>
    <m/>
    <m/>
    <m/>
    <n v="31676"/>
    <m/>
    <m/>
    <m/>
    <m/>
    <m/>
    <m/>
    <m/>
    <m/>
    <m/>
    <m/>
    <m/>
    <m/>
    <m/>
    <m/>
    <m/>
    <m/>
    <m/>
    <m/>
    <m/>
    <m/>
    <m/>
    <m/>
    <m/>
    <m/>
    <m/>
    <m/>
    <m/>
    <n v="14336.19"/>
    <m/>
    <m/>
    <m/>
    <n v="40148.81"/>
    <m/>
    <m/>
    <n v="54485"/>
    <m/>
    <m/>
    <m/>
    <m/>
    <m/>
    <m/>
    <m/>
    <m/>
    <m/>
    <m/>
    <m/>
    <m/>
    <m/>
    <m/>
    <m/>
    <m/>
    <m/>
    <m/>
    <m/>
    <m/>
    <m/>
    <m/>
    <m/>
    <m/>
    <m/>
    <m/>
    <m/>
    <m/>
    <m/>
    <n v="29632"/>
    <m/>
    <m/>
    <m/>
    <m/>
    <m/>
    <m/>
    <n v="29632"/>
    <m/>
    <m/>
    <m/>
    <m/>
    <m/>
    <m/>
    <m/>
    <m/>
    <m/>
    <m/>
    <m/>
    <m/>
    <m/>
    <m/>
    <m/>
    <m/>
    <m/>
    <m/>
    <m/>
    <m/>
    <m/>
    <m/>
    <m/>
    <m/>
    <m/>
    <m/>
    <m/>
    <m/>
    <m/>
    <m/>
    <m/>
    <m/>
    <m/>
    <m/>
    <m/>
    <m/>
    <n v="31572.53"/>
    <m/>
    <m/>
    <n v="363158.35"/>
    <m/>
    <m/>
    <m/>
    <m/>
    <m/>
    <n v="90196.21"/>
    <n v="484927.09"/>
    <n v="264687"/>
    <n v="90217"/>
    <n v="839831.09000000008"/>
    <s v="Dean or other administrator"/>
    <m/>
    <s v="M.A. (subject other than librarianship)"/>
    <s v="no"/>
    <m/>
    <s v="Release time"/>
    <s v="Stipend"/>
    <m/>
    <m/>
    <s v="Release time and stipend"/>
    <n v="3563"/>
    <n v="30276"/>
    <n v="6661"/>
    <n v="356"/>
    <m/>
    <n v="129823"/>
    <m/>
    <n v="1221"/>
    <n v="2994"/>
    <n v="5865"/>
    <m/>
    <m/>
    <n v="1642"/>
    <n v="2362"/>
    <n v="15207"/>
    <n v="1233"/>
    <m/>
    <m/>
    <n v="31"/>
    <m/>
    <m/>
    <m/>
    <m/>
    <m/>
    <m/>
    <m/>
    <m/>
    <m/>
    <m/>
    <n v="15.78"/>
    <n v="25.9"/>
    <n v="68.38"/>
    <n v="25.9"/>
    <m/>
    <n v="42"/>
    <n v="42.48"/>
    <n v="48756"/>
    <s v="Actual"/>
    <n v="62065"/>
    <n v="52065"/>
    <n v="46384"/>
    <n v="41527"/>
    <m/>
    <m/>
    <m/>
    <n v="5061"/>
    <m/>
    <n v="207102"/>
    <m/>
    <m/>
    <n v="33"/>
    <n v="28"/>
    <n v="183"/>
    <n v="183"/>
    <m/>
    <m/>
    <m/>
    <m/>
    <m/>
    <m/>
    <m/>
    <m/>
    <m/>
    <m/>
    <m/>
    <m/>
    <m/>
    <n v="14830"/>
    <m/>
    <m/>
    <n v="750"/>
    <m/>
    <m/>
    <m/>
    <m/>
    <m/>
    <m/>
    <m/>
    <m/>
    <m/>
    <m/>
    <n v="1"/>
    <n v="3"/>
    <n v="237"/>
    <n v="70"/>
    <n v="52"/>
    <n v="52"/>
    <n v="7.75"/>
    <n v="0"/>
    <m/>
    <m/>
    <m/>
    <m/>
    <m/>
    <m/>
    <m/>
    <m/>
    <m/>
    <m/>
    <m/>
    <m/>
    <m/>
    <m/>
    <m/>
    <m/>
    <m/>
    <m/>
    <m/>
    <m/>
    <m/>
    <m/>
    <m/>
    <m/>
    <m/>
    <m/>
    <m/>
    <m/>
    <m/>
    <m/>
    <m/>
    <m/>
    <m/>
    <m/>
    <m/>
    <m/>
    <m/>
    <m/>
    <m/>
    <m/>
    <m/>
    <m/>
    <m/>
    <m/>
    <m/>
    <m/>
    <m/>
    <m/>
    <m/>
    <m/>
    <m/>
    <m/>
    <m/>
    <n v="7.75"/>
    <n v="0"/>
    <m/>
    <m/>
    <n v="1073901"/>
    <m/>
    <n v="260"/>
    <m/>
    <m/>
    <m/>
    <m/>
    <m/>
    <m/>
    <m/>
    <m/>
    <m/>
    <m/>
    <m/>
    <m/>
    <m/>
    <m/>
    <m/>
    <m/>
    <m/>
    <m/>
    <m/>
    <m/>
    <m/>
    <m/>
    <m/>
    <m/>
    <m/>
    <m/>
    <m/>
    <m/>
    <n v="1187.3279867622666"/>
    <x v="2"/>
    <s v="Large"/>
  </r>
  <r>
    <s v="San Joaquin Delta CCD"/>
    <x v="106"/>
    <s v="551"/>
    <s v="Single College District"/>
    <n v="20080"/>
    <x v="2"/>
    <n v="16502.248952380829"/>
    <n v="47039"/>
    <m/>
    <n v="17"/>
    <n v="2"/>
    <m/>
    <m/>
    <m/>
    <m/>
    <m/>
    <m/>
    <n v="35"/>
    <m/>
    <m/>
    <n v="20"/>
    <n v="618"/>
    <n v="9"/>
    <m/>
    <m/>
    <m/>
    <m/>
    <m/>
    <n v="0"/>
    <m/>
    <m/>
    <m/>
    <m/>
    <m/>
    <m/>
    <m/>
    <m/>
    <n v="100000"/>
    <m/>
    <m/>
    <n v="100000"/>
    <m/>
    <m/>
    <m/>
    <m/>
    <m/>
    <m/>
    <m/>
    <m/>
    <m/>
    <n v="5100"/>
    <m/>
    <m/>
    <n v="5100"/>
    <n v="32810"/>
    <m/>
    <m/>
    <m/>
    <m/>
    <m/>
    <m/>
    <m/>
    <m/>
    <n v="56000"/>
    <m/>
    <m/>
    <n v="88810"/>
    <m/>
    <m/>
    <m/>
    <m/>
    <m/>
    <m/>
    <m/>
    <m/>
    <m/>
    <m/>
    <n v="0"/>
    <m/>
    <m/>
    <m/>
    <m/>
    <m/>
    <m/>
    <m/>
    <m/>
    <m/>
    <m/>
    <m/>
    <m/>
    <m/>
    <m/>
    <m/>
    <m/>
    <m/>
    <m/>
    <m/>
    <m/>
    <m/>
    <m/>
    <m/>
    <m/>
    <m/>
    <m/>
    <m/>
    <m/>
    <m/>
    <m/>
    <m/>
    <n v="36363"/>
    <n v="137900"/>
    <m/>
    <n v="174263"/>
    <m/>
    <m/>
    <m/>
    <m/>
    <m/>
    <m/>
    <m/>
    <m/>
    <m/>
    <m/>
    <m/>
    <m/>
    <m/>
    <m/>
    <m/>
    <m/>
    <m/>
    <m/>
    <m/>
    <m/>
    <m/>
    <m/>
    <m/>
    <m/>
    <m/>
    <m/>
    <n v="12842"/>
    <m/>
    <m/>
    <m/>
    <m/>
    <m/>
    <m/>
    <n v="2944"/>
    <m/>
    <m/>
    <n v="15786"/>
    <m/>
    <m/>
    <m/>
    <m/>
    <m/>
    <m/>
    <m/>
    <m/>
    <m/>
    <m/>
    <m/>
    <m/>
    <m/>
    <m/>
    <m/>
    <m/>
    <m/>
    <m/>
    <m/>
    <m/>
    <m/>
    <m/>
    <m/>
    <m/>
    <m/>
    <m/>
    <m/>
    <m/>
    <m/>
    <m/>
    <m/>
    <m/>
    <m/>
    <m/>
    <m/>
    <m/>
    <m/>
    <m/>
    <m/>
    <m/>
    <m/>
    <m/>
    <m/>
    <m/>
    <m/>
    <m/>
    <n v="0"/>
    <n v="188810"/>
    <n v="195149"/>
    <n v="383959"/>
    <s v="Dean or other administrator"/>
    <m/>
    <m/>
    <s v="yes"/>
    <s v="None"/>
    <m/>
    <m/>
    <m/>
    <m/>
    <m/>
    <n v="4677"/>
    <n v="6184"/>
    <n v="17148"/>
    <n v="368"/>
    <m/>
    <n v="97158"/>
    <m/>
    <n v="574"/>
    <n v="2970"/>
    <n v="4813"/>
    <m/>
    <m/>
    <n v="136"/>
    <n v="136"/>
    <n v="18"/>
    <n v="574"/>
    <m/>
    <m/>
    <n v="5"/>
    <m/>
    <m/>
    <m/>
    <m/>
    <m/>
    <m/>
    <m/>
    <m/>
    <m/>
    <m/>
    <n v="22"/>
    <n v="5"/>
    <n v="14.5"/>
    <n v="5"/>
    <m/>
    <n v="15.5"/>
    <n v="9.5"/>
    <n v="23760"/>
    <s v="Estimate"/>
    <n v="20902"/>
    <n v="30571"/>
    <m/>
    <n v="3928"/>
    <m/>
    <m/>
    <m/>
    <n v="30"/>
    <m/>
    <n v="55431"/>
    <m/>
    <m/>
    <n v="82"/>
    <n v="77"/>
    <n v="741"/>
    <n v="268"/>
    <m/>
    <m/>
    <m/>
    <m/>
    <m/>
    <m/>
    <m/>
    <m/>
    <m/>
    <m/>
    <m/>
    <m/>
    <m/>
    <n v="2716"/>
    <m/>
    <m/>
    <n v="135"/>
    <m/>
    <m/>
    <m/>
    <m/>
    <m/>
    <m/>
    <m/>
    <m/>
    <m/>
    <m/>
    <n v="3"/>
    <n v="5"/>
    <n v="99"/>
    <n v="58"/>
    <n v="58"/>
    <n v="58"/>
    <n v="0"/>
    <n v="0"/>
    <m/>
    <m/>
    <m/>
    <m/>
    <m/>
    <m/>
    <m/>
    <m/>
    <m/>
    <m/>
    <m/>
    <m/>
    <m/>
    <m/>
    <m/>
    <m/>
    <m/>
    <m/>
    <m/>
    <m/>
    <m/>
    <m/>
    <m/>
    <m/>
    <m/>
    <m/>
    <m/>
    <m/>
    <m/>
    <m/>
    <m/>
    <m/>
    <m/>
    <m/>
    <m/>
    <m/>
    <m/>
    <m/>
    <m/>
    <m/>
    <m/>
    <m/>
    <m/>
    <m/>
    <m/>
    <m/>
    <m/>
    <m/>
    <m/>
    <m/>
    <m/>
    <m/>
    <m/>
    <n v="0"/>
    <n v="0"/>
    <m/>
    <m/>
    <n v="697700"/>
    <m/>
    <m/>
    <m/>
    <m/>
    <m/>
    <m/>
    <m/>
    <m/>
    <m/>
    <m/>
    <m/>
    <m/>
    <m/>
    <m/>
    <m/>
    <m/>
    <m/>
    <m/>
    <m/>
    <m/>
    <m/>
    <m/>
    <m/>
    <m/>
    <m/>
    <m/>
    <m/>
    <m/>
    <m/>
    <m/>
    <n v="3300.4497904761656"/>
    <x v="2"/>
    <s v="Medium"/>
  </r>
  <r>
    <s v="Solano CCD"/>
    <x v="36"/>
    <s v="281"/>
    <s v="Single College District"/>
    <n v="20080"/>
    <x v="2"/>
    <n v="8351.947428571455"/>
    <n v="16128"/>
    <m/>
    <s v="97 including Information Commons and Classroom"/>
    <n v="0"/>
    <m/>
    <m/>
    <m/>
    <m/>
    <m/>
    <m/>
    <n v="28"/>
    <m/>
    <m/>
    <n v="0"/>
    <n v="288"/>
    <s v="wi fi in library"/>
    <m/>
    <m/>
    <m/>
    <m/>
    <m/>
    <s v="(blank)"/>
    <m/>
    <m/>
    <m/>
    <m/>
    <m/>
    <m/>
    <m/>
    <m/>
    <m/>
    <m/>
    <m/>
    <s v="(blank)"/>
    <n v="0"/>
    <m/>
    <m/>
    <m/>
    <m/>
    <m/>
    <m/>
    <m/>
    <m/>
    <m/>
    <m/>
    <m/>
    <n v="0"/>
    <n v="4329"/>
    <m/>
    <m/>
    <m/>
    <m/>
    <m/>
    <m/>
    <m/>
    <m/>
    <m/>
    <m/>
    <m/>
    <n v="4329"/>
    <m/>
    <m/>
    <m/>
    <m/>
    <m/>
    <m/>
    <m/>
    <m/>
    <m/>
    <m/>
    <n v="0"/>
    <m/>
    <m/>
    <m/>
    <m/>
    <m/>
    <m/>
    <m/>
    <m/>
    <m/>
    <m/>
    <m/>
    <m/>
    <m/>
    <m/>
    <m/>
    <m/>
    <m/>
    <m/>
    <m/>
    <m/>
    <m/>
    <m/>
    <m/>
    <m/>
    <n v="49544.68"/>
    <m/>
    <m/>
    <m/>
    <m/>
    <m/>
    <m/>
    <m/>
    <m/>
    <m/>
    <n v="49544.68"/>
    <m/>
    <m/>
    <m/>
    <m/>
    <m/>
    <m/>
    <m/>
    <m/>
    <m/>
    <m/>
    <m/>
    <m/>
    <m/>
    <m/>
    <m/>
    <m/>
    <m/>
    <m/>
    <m/>
    <m/>
    <m/>
    <m/>
    <m/>
    <m/>
    <m/>
    <m/>
    <m/>
    <m/>
    <m/>
    <m/>
    <m/>
    <m/>
    <m/>
    <m/>
    <m/>
    <m/>
    <m/>
    <m/>
    <m/>
    <m/>
    <m/>
    <m/>
    <m/>
    <m/>
    <m/>
    <m/>
    <m/>
    <m/>
    <m/>
    <m/>
    <m/>
    <m/>
    <m/>
    <m/>
    <m/>
    <m/>
    <m/>
    <m/>
    <m/>
    <m/>
    <m/>
    <m/>
    <m/>
    <m/>
    <m/>
    <m/>
    <m/>
    <m/>
    <m/>
    <m/>
    <m/>
    <m/>
    <m/>
    <m/>
    <m/>
    <m/>
    <m/>
    <m/>
    <m/>
    <m/>
    <m/>
    <m/>
    <m/>
    <m/>
    <n v="4329"/>
    <n v="49544.68"/>
    <m/>
    <s v="Dean or other administrator"/>
    <m/>
    <s v="PhD"/>
    <s v="no"/>
    <m/>
    <m/>
    <m/>
    <m/>
    <m/>
    <s v="We have a team model: Four librarians colloborate in completing administrative responsibilities."/>
    <n v="560"/>
    <n v="560"/>
    <n v="8000"/>
    <n v="155"/>
    <m/>
    <n v="38500"/>
    <m/>
    <n v="37"/>
    <n v="8000"/>
    <n v="600"/>
    <m/>
    <m/>
    <n v="400"/>
    <n v="450"/>
    <n v="5321"/>
    <n v="37"/>
    <m/>
    <m/>
    <n v="5"/>
    <m/>
    <m/>
    <m/>
    <m/>
    <m/>
    <m/>
    <m/>
    <m/>
    <m/>
    <m/>
    <n v="11"/>
    <m/>
    <n v="8"/>
    <n v="0"/>
    <m/>
    <n v="3"/>
    <n v="3"/>
    <n v="10343"/>
    <s v="Actual"/>
    <n v="61235"/>
    <m/>
    <m/>
    <m/>
    <m/>
    <m/>
    <m/>
    <m/>
    <m/>
    <n v="61235"/>
    <m/>
    <m/>
    <m/>
    <n v="4630"/>
    <n v="2640"/>
    <m/>
    <m/>
    <m/>
    <m/>
    <m/>
    <m/>
    <m/>
    <m/>
    <m/>
    <m/>
    <m/>
    <m/>
    <m/>
    <m/>
    <n v="5749"/>
    <m/>
    <m/>
    <n v="191"/>
    <m/>
    <m/>
    <m/>
    <m/>
    <m/>
    <m/>
    <m/>
    <m/>
    <m/>
    <m/>
    <n v="3"/>
    <n v="5"/>
    <n v="60"/>
    <n v="60"/>
    <n v="32"/>
    <n v="0"/>
    <n v="0"/>
    <n v="0"/>
    <m/>
    <m/>
    <m/>
    <m/>
    <m/>
    <m/>
    <m/>
    <m/>
    <m/>
    <m/>
    <m/>
    <m/>
    <m/>
    <m/>
    <m/>
    <m/>
    <m/>
    <m/>
    <m/>
    <m/>
    <m/>
    <m/>
    <m/>
    <m/>
    <m/>
    <m/>
    <m/>
    <m/>
    <m/>
    <m/>
    <m/>
    <m/>
    <m/>
    <m/>
    <m/>
    <m/>
    <m/>
    <m/>
    <m/>
    <m/>
    <m/>
    <m/>
    <m/>
    <m/>
    <m/>
    <m/>
    <m/>
    <m/>
    <m/>
    <m/>
    <m/>
    <m/>
    <m/>
    <n v="0"/>
    <n v="0"/>
    <m/>
    <m/>
    <m/>
    <m/>
    <m/>
    <m/>
    <m/>
    <m/>
    <m/>
    <m/>
    <m/>
    <m/>
    <m/>
    <m/>
    <m/>
    <m/>
    <m/>
    <m/>
    <m/>
    <m/>
    <m/>
    <m/>
    <m/>
    <m/>
    <m/>
    <m/>
    <m/>
    <m/>
    <m/>
    <m/>
    <m/>
    <m/>
    <m/>
    <e v="#DIV/0!"/>
    <x v="0"/>
    <s v="Small"/>
  </r>
  <r>
    <s v="West Kern CCD"/>
    <x v="112"/>
    <s v="691"/>
    <s v="Single College District"/>
    <n v="20080"/>
    <x v="2"/>
    <n v="2362.343047619046"/>
    <n v="27000"/>
    <m/>
    <n v="25"/>
    <n v="7"/>
    <m/>
    <m/>
    <m/>
    <m/>
    <m/>
    <m/>
    <n v="0"/>
    <m/>
    <m/>
    <n v="34"/>
    <n v="274"/>
    <s v="Wireless throughout"/>
    <m/>
    <m/>
    <m/>
    <m/>
    <m/>
    <n v="0"/>
    <m/>
    <m/>
    <m/>
    <m/>
    <m/>
    <m/>
    <m/>
    <m/>
    <m/>
    <m/>
    <m/>
    <n v="18000"/>
    <m/>
    <m/>
    <m/>
    <m/>
    <m/>
    <m/>
    <m/>
    <m/>
    <m/>
    <m/>
    <m/>
    <m/>
    <n v="3000"/>
    <m/>
    <m/>
    <m/>
    <m/>
    <m/>
    <m/>
    <m/>
    <m/>
    <m/>
    <m/>
    <m/>
    <m/>
    <n v="6200"/>
    <m/>
    <m/>
    <m/>
    <m/>
    <m/>
    <m/>
    <m/>
    <m/>
    <m/>
    <m/>
    <n v="0"/>
    <m/>
    <m/>
    <m/>
    <m/>
    <m/>
    <m/>
    <m/>
    <m/>
    <m/>
    <m/>
    <m/>
    <m/>
    <m/>
    <m/>
    <m/>
    <m/>
    <m/>
    <m/>
    <m/>
    <m/>
    <m/>
    <m/>
    <m/>
    <m/>
    <m/>
    <m/>
    <m/>
    <m/>
    <m/>
    <m/>
    <m/>
    <n v="36363"/>
    <m/>
    <n v="7500"/>
    <n v="43863"/>
    <m/>
    <m/>
    <m/>
    <m/>
    <m/>
    <m/>
    <m/>
    <m/>
    <m/>
    <m/>
    <m/>
    <m/>
    <m/>
    <m/>
    <m/>
    <m/>
    <m/>
    <m/>
    <m/>
    <m/>
    <m/>
    <m/>
    <m/>
    <m/>
    <m/>
    <m/>
    <m/>
    <m/>
    <m/>
    <m/>
    <m/>
    <m/>
    <m/>
    <m/>
    <m/>
    <m/>
    <n v="500"/>
    <m/>
    <m/>
    <m/>
    <m/>
    <m/>
    <m/>
    <m/>
    <m/>
    <m/>
    <m/>
    <m/>
    <m/>
    <m/>
    <m/>
    <m/>
    <m/>
    <m/>
    <m/>
    <m/>
    <m/>
    <m/>
    <m/>
    <m/>
    <m/>
    <m/>
    <m/>
    <m/>
    <m/>
    <m/>
    <m/>
    <m/>
    <m/>
    <m/>
    <m/>
    <m/>
    <m/>
    <m/>
    <m/>
    <m/>
    <m/>
    <m/>
    <m/>
    <m/>
    <m/>
    <m/>
    <m/>
    <n v="0"/>
    <n v="24200"/>
    <n v="47363"/>
    <n v="71563"/>
    <m/>
    <s v="Librarian (faculty position)"/>
    <m/>
    <s v="yes"/>
    <s v="None"/>
    <m/>
    <m/>
    <m/>
    <m/>
    <m/>
    <n v="300"/>
    <n v="470"/>
    <n v="9000"/>
    <n v="90"/>
    <m/>
    <n v="25300"/>
    <m/>
    <n v="0"/>
    <n v="3000"/>
    <n v="300"/>
    <m/>
    <m/>
    <n v="0"/>
    <n v="0"/>
    <n v="0"/>
    <n v="0"/>
    <m/>
    <m/>
    <n v="3"/>
    <m/>
    <m/>
    <m/>
    <m/>
    <m/>
    <m/>
    <m/>
    <m/>
    <m/>
    <m/>
    <n v="0"/>
    <n v="2.5"/>
    <n v="5.9"/>
    <n v="2.5"/>
    <m/>
    <n v="4"/>
    <n v="3.4"/>
    <n v="950"/>
    <s v="Estimate"/>
    <n v="700"/>
    <n v="450"/>
    <n v="370"/>
    <m/>
    <m/>
    <m/>
    <m/>
    <m/>
    <m/>
    <n v="1520"/>
    <m/>
    <m/>
    <n v="25"/>
    <n v="25"/>
    <n v="0"/>
    <n v="0"/>
    <m/>
    <m/>
    <m/>
    <m/>
    <m/>
    <m/>
    <m/>
    <m/>
    <m/>
    <m/>
    <m/>
    <m/>
    <m/>
    <n v="200"/>
    <m/>
    <m/>
    <n v="8"/>
    <m/>
    <m/>
    <m/>
    <m/>
    <m/>
    <m/>
    <m/>
    <m/>
    <m/>
    <m/>
    <n v="1"/>
    <n v="22"/>
    <n v="440"/>
    <n v="61"/>
    <n v="48"/>
    <n v="48"/>
    <n v="0"/>
    <n v="0"/>
    <m/>
    <m/>
    <m/>
    <m/>
    <m/>
    <m/>
    <m/>
    <m/>
    <m/>
    <m/>
    <m/>
    <m/>
    <m/>
    <m/>
    <m/>
    <m/>
    <m/>
    <m/>
    <m/>
    <m/>
    <m/>
    <m/>
    <m/>
    <m/>
    <m/>
    <m/>
    <m/>
    <m/>
    <m/>
    <m/>
    <m/>
    <m/>
    <m/>
    <m/>
    <m/>
    <m/>
    <m/>
    <m/>
    <m/>
    <m/>
    <m/>
    <m/>
    <m/>
    <m/>
    <m/>
    <m/>
    <m/>
    <m/>
    <m/>
    <m/>
    <m/>
    <m/>
    <m/>
    <n v="0"/>
    <n v="0"/>
    <m/>
    <m/>
    <n v="42576"/>
    <m/>
    <n v="0"/>
    <m/>
    <m/>
    <m/>
    <m/>
    <m/>
    <m/>
    <m/>
    <m/>
    <m/>
    <m/>
    <m/>
    <m/>
    <m/>
    <m/>
    <m/>
    <m/>
    <m/>
    <m/>
    <m/>
    <m/>
    <m/>
    <m/>
    <m/>
    <m/>
    <m/>
    <m/>
    <m/>
    <m/>
    <n v="944.93721904761844"/>
    <x v="1"/>
    <s v="Small"/>
  </r>
  <r>
    <s v="Ventura CCD"/>
    <x v="113"/>
    <s v="683"/>
    <s v="Multi-College District"/>
    <n v="20080"/>
    <x v="2"/>
    <n v="10637.682666666675"/>
    <n v="31046"/>
    <m/>
    <n v="50"/>
    <n v="8"/>
    <m/>
    <m/>
    <m/>
    <m/>
    <m/>
    <m/>
    <n v="52"/>
    <m/>
    <m/>
    <n v="48"/>
    <n v="501"/>
    <s v="none, wireless access provided"/>
    <m/>
    <m/>
    <m/>
    <m/>
    <m/>
    <n v="0"/>
    <m/>
    <m/>
    <m/>
    <n v="11000"/>
    <m/>
    <m/>
    <m/>
    <m/>
    <n v="50000"/>
    <m/>
    <m/>
    <n v="61000"/>
    <m/>
    <m/>
    <m/>
    <m/>
    <m/>
    <m/>
    <m/>
    <m/>
    <m/>
    <m/>
    <m/>
    <m/>
    <n v="0"/>
    <m/>
    <m/>
    <m/>
    <m/>
    <m/>
    <m/>
    <m/>
    <m/>
    <m/>
    <n v="15621"/>
    <m/>
    <m/>
    <n v="15621"/>
    <m/>
    <m/>
    <m/>
    <m/>
    <m/>
    <m/>
    <m/>
    <m/>
    <m/>
    <m/>
    <n v="0"/>
    <m/>
    <m/>
    <m/>
    <m/>
    <m/>
    <m/>
    <m/>
    <m/>
    <m/>
    <m/>
    <m/>
    <m/>
    <m/>
    <m/>
    <m/>
    <m/>
    <m/>
    <m/>
    <m/>
    <m/>
    <m/>
    <m/>
    <m/>
    <m/>
    <m/>
    <m/>
    <m/>
    <m/>
    <m/>
    <m/>
    <m/>
    <n v="28584"/>
    <n v="33657"/>
    <m/>
    <n v="62241"/>
    <m/>
    <m/>
    <m/>
    <m/>
    <m/>
    <m/>
    <m/>
    <m/>
    <m/>
    <m/>
    <m/>
    <m/>
    <m/>
    <m/>
    <m/>
    <m/>
    <m/>
    <m/>
    <m/>
    <m/>
    <m/>
    <m/>
    <m/>
    <m/>
    <m/>
    <m/>
    <n v="10267"/>
    <m/>
    <m/>
    <m/>
    <m/>
    <m/>
    <m/>
    <n v="5989"/>
    <m/>
    <m/>
    <n v="16256"/>
    <m/>
    <m/>
    <m/>
    <m/>
    <m/>
    <m/>
    <m/>
    <m/>
    <m/>
    <m/>
    <m/>
    <m/>
    <m/>
    <m/>
    <m/>
    <m/>
    <m/>
    <m/>
    <m/>
    <m/>
    <m/>
    <m/>
    <m/>
    <m/>
    <m/>
    <m/>
    <m/>
    <m/>
    <m/>
    <m/>
    <m/>
    <m/>
    <m/>
    <m/>
    <m/>
    <m/>
    <n v="675811"/>
    <m/>
    <m/>
    <n v="19415"/>
    <m/>
    <n v="5083"/>
    <m/>
    <m/>
    <n v="3039"/>
    <m/>
    <n v="703348"/>
    <n v="76621"/>
    <n v="78497"/>
    <n v="858466"/>
    <s v="Dean or other administrator"/>
    <m/>
    <s v="M.A. (subject other than librarianship)"/>
    <s v="no"/>
    <m/>
    <m/>
    <s v="Stipend"/>
    <m/>
    <m/>
    <m/>
    <n v="3925"/>
    <n v="745"/>
    <n v="0"/>
    <n v="431"/>
    <m/>
    <n v="80869"/>
    <m/>
    <n v="745"/>
    <n v="0"/>
    <n v="5956"/>
    <m/>
    <m/>
    <n v="1000"/>
    <n v="1000"/>
    <n v="126"/>
    <n v="745"/>
    <m/>
    <m/>
    <n v="4"/>
    <m/>
    <m/>
    <m/>
    <m/>
    <m/>
    <m/>
    <m/>
    <m/>
    <m/>
    <m/>
    <n v="1.27"/>
    <n v="2.6"/>
    <n v="7.6"/>
    <n v="2.6"/>
    <m/>
    <n v="5"/>
    <n v="5"/>
    <n v="5009"/>
    <s v="Estimate"/>
    <n v="12679"/>
    <n v="17944"/>
    <n v="2305"/>
    <n v="204"/>
    <m/>
    <m/>
    <m/>
    <n v="0"/>
    <m/>
    <n v="33132"/>
    <m/>
    <m/>
    <n v="0"/>
    <n v="0"/>
    <n v="0"/>
    <n v="0"/>
    <m/>
    <m/>
    <m/>
    <m/>
    <m/>
    <m/>
    <m/>
    <m/>
    <m/>
    <m/>
    <m/>
    <m/>
    <m/>
    <n v="3014"/>
    <m/>
    <m/>
    <n v="121"/>
    <m/>
    <m/>
    <m/>
    <m/>
    <m/>
    <m/>
    <m/>
    <m/>
    <m/>
    <m/>
    <n v="1"/>
    <n v="1"/>
    <n v="42"/>
    <n v="68.5"/>
    <n v="42.5"/>
    <n v="22"/>
    <n v="6"/>
    <n v="0"/>
    <m/>
    <m/>
    <m/>
    <m/>
    <m/>
    <m/>
    <m/>
    <m/>
    <m/>
    <m/>
    <m/>
    <m/>
    <m/>
    <m/>
    <m/>
    <m/>
    <m/>
    <m/>
    <m/>
    <m/>
    <m/>
    <m/>
    <m/>
    <m/>
    <m/>
    <m/>
    <m/>
    <m/>
    <m/>
    <m/>
    <m/>
    <m/>
    <m/>
    <m/>
    <m/>
    <m/>
    <m/>
    <m/>
    <m/>
    <m/>
    <m/>
    <m/>
    <m/>
    <m/>
    <m/>
    <m/>
    <m/>
    <m/>
    <m/>
    <m/>
    <m/>
    <m/>
    <m/>
    <n v="6"/>
    <n v="0"/>
    <m/>
    <m/>
    <n v="210181"/>
    <m/>
    <n v="322"/>
    <m/>
    <m/>
    <m/>
    <m/>
    <m/>
    <m/>
    <m/>
    <m/>
    <m/>
    <m/>
    <m/>
    <m/>
    <m/>
    <m/>
    <m/>
    <m/>
    <m/>
    <m/>
    <m/>
    <m/>
    <m/>
    <m/>
    <m/>
    <m/>
    <m/>
    <m/>
    <m/>
    <m/>
    <n v="4091.4164102564132"/>
    <x v="0"/>
    <s v="Medium"/>
  </r>
  <r>
    <s v="San Mateo CCD"/>
    <x v="72"/>
    <s v="371"/>
    <s v="Multi-College District"/>
    <n v="20090"/>
    <x v="3"/>
    <n v="4474.1891428571626"/>
    <n v="18016"/>
    <m/>
    <n v="78"/>
    <n v="6"/>
    <m/>
    <m/>
    <m/>
    <m/>
    <m/>
    <m/>
    <n v="43"/>
    <m/>
    <m/>
    <n v="45"/>
    <n v="272"/>
    <s v="entire building is Wi-Fi"/>
    <m/>
    <m/>
    <m/>
    <m/>
    <m/>
    <n v="0"/>
    <m/>
    <m/>
    <n v="0"/>
    <n v="0"/>
    <n v="0"/>
    <n v="0"/>
    <m/>
    <m/>
    <n v="4334"/>
    <n v="40564"/>
    <m/>
    <n v="44898"/>
    <m/>
    <m/>
    <m/>
    <m/>
    <m/>
    <m/>
    <m/>
    <m/>
    <m/>
    <m/>
    <m/>
    <m/>
    <n v="0"/>
    <n v="0"/>
    <m/>
    <m/>
    <n v="0"/>
    <n v="0"/>
    <n v="0"/>
    <n v="0"/>
    <m/>
    <m/>
    <n v="15518"/>
    <n v="0"/>
    <m/>
    <n v="15518"/>
    <m/>
    <m/>
    <m/>
    <m/>
    <m/>
    <m/>
    <m/>
    <m/>
    <m/>
    <m/>
    <n v="0"/>
    <m/>
    <m/>
    <m/>
    <m/>
    <m/>
    <m/>
    <m/>
    <m/>
    <m/>
    <m/>
    <m/>
    <m/>
    <m/>
    <m/>
    <m/>
    <m/>
    <m/>
    <m/>
    <m/>
    <m/>
    <m/>
    <m/>
    <m/>
    <m/>
    <n v="0"/>
    <m/>
    <n v="0"/>
    <n v="0"/>
    <n v="0"/>
    <m/>
    <m/>
    <n v="22180"/>
    <n v="0"/>
    <n v="0"/>
    <n v="22180"/>
    <m/>
    <m/>
    <m/>
    <m/>
    <m/>
    <m/>
    <m/>
    <m/>
    <m/>
    <m/>
    <m/>
    <m/>
    <m/>
    <m/>
    <m/>
    <m/>
    <m/>
    <m/>
    <m/>
    <m/>
    <m/>
    <m/>
    <m/>
    <m/>
    <m/>
    <m/>
    <n v="0"/>
    <m/>
    <n v="0"/>
    <n v="0"/>
    <n v="0"/>
    <m/>
    <m/>
    <n v="0"/>
    <n v="0"/>
    <n v="2000"/>
    <n v="2000"/>
    <m/>
    <m/>
    <m/>
    <m/>
    <m/>
    <m/>
    <m/>
    <m/>
    <m/>
    <m/>
    <m/>
    <m/>
    <m/>
    <m/>
    <m/>
    <m/>
    <m/>
    <m/>
    <m/>
    <m/>
    <m/>
    <m/>
    <m/>
    <m/>
    <m/>
    <m/>
    <m/>
    <m/>
    <m/>
    <m/>
    <m/>
    <m/>
    <m/>
    <m/>
    <m/>
    <m/>
    <n v="0"/>
    <m/>
    <n v="0"/>
    <n v="0"/>
    <n v="0"/>
    <n v="0"/>
    <m/>
    <m/>
    <n v="7967"/>
    <n v="0"/>
    <n v="7967"/>
    <n v="60416"/>
    <n v="24180"/>
    <n v="92563"/>
    <s v="Dean or other administrator"/>
    <s v="Vice President, Instruction"/>
    <s v="PhD"/>
    <s v="no"/>
    <s v="None"/>
    <m/>
    <m/>
    <m/>
    <m/>
    <m/>
    <n v="478"/>
    <n v="1279"/>
    <n v="0"/>
    <n v="94"/>
    <m/>
    <n v="47577"/>
    <m/>
    <n v="85"/>
    <n v="0"/>
    <n v="641"/>
    <m/>
    <m/>
    <n v="45"/>
    <n v="45"/>
    <n v="0"/>
    <n v="85"/>
    <m/>
    <m/>
    <n v="2"/>
    <m/>
    <m/>
    <m/>
    <m/>
    <m/>
    <m/>
    <m/>
    <m/>
    <m/>
    <m/>
    <n v="38.9"/>
    <n v="2"/>
    <n v="4.7"/>
    <n v="2"/>
    <m/>
    <n v="3"/>
    <n v="2.7"/>
    <n v="2582"/>
    <s v="Estimate"/>
    <n v="2937"/>
    <n v="3636"/>
    <n v="0"/>
    <n v="87"/>
    <m/>
    <m/>
    <m/>
    <n v="0"/>
    <m/>
    <n v="6660"/>
    <m/>
    <m/>
    <n v="4284"/>
    <n v="4200"/>
    <n v="5830"/>
    <n v="5300"/>
    <m/>
    <m/>
    <m/>
    <m/>
    <m/>
    <m/>
    <m/>
    <m/>
    <m/>
    <m/>
    <m/>
    <m/>
    <m/>
    <n v="3525"/>
    <m/>
    <m/>
    <n v="141"/>
    <m/>
    <m/>
    <m/>
    <m/>
    <m/>
    <m/>
    <m/>
    <m/>
    <m/>
    <m/>
    <n v="2"/>
    <n v="2"/>
    <n v="20"/>
    <n v="55"/>
    <n v="40"/>
    <n v="10"/>
    <n v="0"/>
    <n v="0"/>
    <m/>
    <m/>
    <m/>
    <m/>
    <m/>
    <m/>
    <m/>
    <m/>
    <m/>
    <m/>
    <m/>
    <m/>
    <m/>
    <m/>
    <m/>
    <m/>
    <m/>
    <m/>
    <m/>
    <m/>
    <m/>
    <m/>
    <m/>
    <m/>
    <m/>
    <m/>
    <m/>
    <m/>
    <m/>
    <m/>
    <m/>
    <m/>
    <m/>
    <m/>
    <m/>
    <m/>
    <m/>
    <m/>
    <m/>
    <m/>
    <m/>
    <m/>
    <m/>
    <m/>
    <m/>
    <m/>
    <m/>
    <m/>
    <m/>
    <m/>
    <m/>
    <m/>
    <m/>
    <n v="0"/>
    <n v="0"/>
    <m/>
    <m/>
    <n v="119603"/>
    <m/>
    <m/>
    <m/>
    <m/>
    <m/>
    <m/>
    <m/>
    <m/>
    <m/>
    <m/>
    <m/>
    <m/>
    <m/>
    <m/>
    <m/>
    <m/>
    <m/>
    <m/>
    <m/>
    <m/>
    <m/>
    <m/>
    <m/>
    <m/>
    <m/>
    <m/>
    <m/>
    <m/>
    <m/>
    <m/>
    <n v="2237.0945714285813"/>
    <x v="1"/>
    <s v="Small"/>
  </r>
  <r>
    <s v="Copper Mountain"/>
    <x v="2"/>
    <s v="971"/>
    <s v="Single College District"/>
    <n v="20090"/>
    <x v="3"/>
    <n v="2018.7173333333349"/>
    <n v="1900"/>
    <m/>
    <n v="12"/>
    <n v="1"/>
    <m/>
    <m/>
    <m/>
    <m/>
    <m/>
    <m/>
    <n v="0"/>
    <m/>
    <m/>
    <n v="5"/>
    <n v="25"/>
    <s v="wireless network"/>
    <m/>
    <m/>
    <m/>
    <m/>
    <m/>
    <n v="0"/>
    <m/>
    <m/>
    <n v="0"/>
    <n v="15000"/>
    <n v="0"/>
    <n v="0"/>
    <m/>
    <m/>
    <n v="5000"/>
    <n v="0"/>
    <m/>
    <n v="20000"/>
    <n v="0"/>
    <m/>
    <m/>
    <n v="0"/>
    <n v="0"/>
    <n v="0"/>
    <n v="21012"/>
    <m/>
    <m/>
    <n v="0"/>
    <n v="0"/>
    <m/>
    <n v="21012"/>
    <n v="0"/>
    <m/>
    <m/>
    <n v="0"/>
    <n v="0"/>
    <n v="0"/>
    <n v="0"/>
    <m/>
    <m/>
    <n v="6000"/>
    <n v="0"/>
    <m/>
    <n v="6000"/>
    <n v="0"/>
    <m/>
    <n v="0"/>
    <n v="0"/>
    <n v="0"/>
    <n v="0"/>
    <m/>
    <m/>
    <n v="0"/>
    <n v="0"/>
    <n v="0"/>
    <m/>
    <m/>
    <m/>
    <m/>
    <m/>
    <m/>
    <m/>
    <m/>
    <m/>
    <m/>
    <m/>
    <m/>
    <m/>
    <m/>
    <m/>
    <m/>
    <m/>
    <m/>
    <m/>
    <m/>
    <m/>
    <m/>
    <m/>
    <m/>
    <n v="0"/>
    <m/>
    <n v="0"/>
    <n v="0"/>
    <n v="0"/>
    <m/>
    <m/>
    <n v="27418"/>
    <n v="0"/>
    <n v="0"/>
    <n v="27418"/>
    <m/>
    <m/>
    <m/>
    <m/>
    <m/>
    <m/>
    <m/>
    <m/>
    <m/>
    <m/>
    <m/>
    <m/>
    <m/>
    <m/>
    <m/>
    <m/>
    <m/>
    <m/>
    <m/>
    <m/>
    <m/>
    <m/>
    <m/>
    <m/>
    <m/>
    <m/>
    <n v="0"/>
    <m/>
    <n v="0"/>
    <n v="3000"/>
    <n v="0"/>
    <m/>
    <m/>
    <n v="1000"/>
    <n v="0"/>
    <n v="0"/>
    <n v="4000"/>
    <m/>
    <m/>
    <m/>
    <m/>
    <m/>
    <m/>
    <m/>
    <m/>
    <m/>
    <m/>
    <m/>
    <m/>
    <m/>
    <m/>
    <m/>
    <m/>
    <m/>
    <m/>
    <m/>
    <m/>
    <m/>
    <m/>
    <m/>
    <m/>
    <m/>
    <m/>
    <m/>
    <m/>
    <m/>
    <m/>
    <m/>
    <m/>
    <m/>
    <m/>
    <m/>
    <m/>
    <n v="0"/>
    <m/>
    <n v="0"/>
    <n v="0"/>
    <n v="0"/>
    <n v="5288"/>
    <m/>
    <m/>
    <n v="2000"/>
    <n v="0"/>
    <n v="7288"/>
    <n v="26000"/>
    <n v="52430"/>
    <n v="85718"/>
    <s v="Department chair (Faculty position)"/>
    <m/>
    <m/>
    <s v="yes"/>
    <s v="None"/>
    <m/>
    <m/>
    <m/>
    <m/>
    <m/>
    <n v="159"/>
    <n v="695"/>
    <n v="12877"/>
    <n v="66"/>
    <m/>
    <n v="11790"/>
    <m/>
    <n v="39"/>
    <n v="4921"/>
    <n v="596"/>
    <m/>
    <m/>
    <n v="44"/>
    <n v="44"/>
    <n v="0"/>
    <n v="57"/>
    <m/>
    <m/>
    <n v="1"/>
    <m/>
    <m/>
    <m/>
    <m/>
    <m/>
    <m/>
    <m/>
    <m/>
    <m/>
    <m/>
    <n v="2"/>
    <n v="1"/>
    <n v="3.8"/>
    <n v="1"/>
    <m/>
    <n v="3"/>
    <n v="2.8"/>
    <n v="900"/>
    <s v="Actual"/>
    <n v="1537"/>
    <n v="4396"/>
    <n v="0"/>
    <n v="466"/>
    <m/>
    <m/>
    <m/>
    <n v="0"/>
    <m/>
    <n v="6399"/>
    <m/>
    <m/>
    <n v="10"/>
    <n v="10"/>
    <n v="0"/>
    <n v="0"/>
    <m/>
    <m/>
    <m/>
    <m/>
    <m/>
    <m/>
    <m/>
    <m/>
    <m/>
    <m/>
    <m/>
    <m/>
    <m/>
    <n v="645"/>
    <m/>
    <m/>
    <n v="79"/>
    <m/>
    <m/>
    <m/>
    <m/>
    <m/>
    <m/>
    <m/>
    <m/>
    <m/>
    <m/>
    <n v="0"/>
    <n v="0"/>
    <n v="0"/>
    <n v="60"/>
    <n v="45"/>
    <n v="40"/>
    <n v="0"/>
    <n v="0"/>
    <m/>
    <m/>
    <m/>
    <m/>
    <m/>
    <m/>
    <m/>
    <m/>
    <m/>
    <m/>
    <m/>
    <m/>
    <m/>
    <m/>
    <m/>
    <m/>
    <m/>
    <m/>
    <m/>
    <m/>
    <m/>
    <m/>
    <m/>
    <m/>
    <m/>
    <m/>
    <m/>
    <m/>
    <m/>
    <m/>
    <m/>
    <m/>
    <m/>
    <m/>
    <m/>
    <m/>
    <m/>
    <m/>
    <m/>
    <m/>
    <m/>
    <m/>
    <m/>
    <m/>
    <m/>
    <m/>
    <m/>
    <m/>
    <m/>
    <m/>
    <m/>
    <m/>
    <m/>
    <n v="0"/>
    <n v="0"/>
    <m/>
    <m/>
    <n v="51393"/>
    <m/>
    <n v="15"/>
    <m/>
    <m/>
    <m/>
    <m/>
    <m/>
    <m/>
    <m/>
    <m/>
    <m/>
    <m/>
    <m/>
    <m/>
    <m/>
    <m/>
    <m/>
    <m/>
    <m/>
    <m/>
    <m/>
    <m/>
    <m/>
    <m/>
    <m/>
    <m/>
    <m/>
    <m/>
    <m/>
    <m/>
    <n v="2018.7173333333349"/>
    <x v="1"/>
    <s v="Small"/>
  </r>
  <r>
    <s v="Foothill CCD"/>
    <x v="3"/>
    <s v="422"/>
    <s v="Multi-College District"/>
    <n v="20090"/>
    <x v="3"/>
    <n v="15803.652190476245"/>
    <n v="30000"/>
    <m/>
    <n v="26"/>
    <n v="1"/>
    <m/>
    <m/>
    <m/>
    <m/>
    <m/>
    <m/>
    <n v="0"/>
    <m/>
    <m/>
    <n v="6"/>
    <n v="475"/>
    <n v="0"/>
    <m/>
    <m/>
    <m/>
    <m/>
    <m/>
    <n v="0"/>
    <m/>
    <m/>
    <n v="0"/>
    <n v="115996"/>
    <n v="0"/>
    <n v="0"/>
    <m/>
    <m/>
    <n v="0"/>
    <n v="0"/>
    <m/>
    <n v="115996"/>
    <n v="0"/>
    <m/>
    <m/>
    <n v="0"/>
    <n v="3280"/>
    <n v="0"/>
    <n v="0"/>
    <m/>
    <m/>
    <n v="0"/>
    <n v="0"/>
    <m/>
    <n v="3280"/>
    <n v="46464"/>
    <m/>
    <m/>
    <n v="0"/>
    <n v="0"/>
    <n v="0"/>
    <n v="0"/>
    <m/>
    <m/>
    <n v="0"/>
    <n v="0"/>
    <m/>
    <n v="46464"/>
    <n v="9509"/>
    <m/>
    <n v="0"/>
    <n v="0"/>
    <n v="0"/>
    <n v="0"/>
    <m/>
    <m/>
    <n v="0"/>
    <n v="0"/>
    <n v="9509"/>
    <m/>
    <m/>
    <m/>
    <m/>
    <m/>
    <m/>
    <m/>
    <m/>
    <m/>
    <m/>
    <m/>
    <m/>
    <m/>
    <m/>
    <m/>
    <m/>
    <m/>
    <m/>
    <m/>
    <m/>
    <m/>
    <m/>
    <m/>
    <m/>
    <n v="0"/>
    <m/>
    <n v="0"/>
    <n v="73074"/>
    <n v="0"/>
    <m/>
    <m/>
    <n v="36036"/>
    <n v="0"/>
    <n v="0"/>
    <n v="109110"/>
    <m/>
    <m/>
    <m/>
    <m/>
    <m/>
    <m/>
    <m/>
    <m/>
    <m/>
    <m/>
    <m/>
    <m/>
    <m/>
    <m/>
    <m/>
    <m/>
    <m/>
    <m/>
    <m/>
    <m/>
    <m/>
    <m/>
    <m/>
    <m/>
    <m/>
    <m/>
    <n v="0"/>
    <m/>
    <n v="0"/>
    <n v="3969"/>
    <n v="0"/>
    <m/>
    <m/>
    <n v="0"/>
    <n v="0"/>
    <n v="0"/>
    <n v="3969"/>
    <m/>
    <m/>
    <m/>
    <m/>
    <m/>
    <m/>
    <m/>
    <m/>
    <m/>
    <m/>
    <m/>
    <m/>
    <m/>
    <m/>
    <m/>
    <m/>
    <m/>
    <m/>
    <m/>
    <m/>
    <m/>
    <m/>
    <m/>
    <m/>
    <m/>
    <m/>
    <m/>
    <m/>
    <m/>
    <m/>
    <m/>
    <m/>
    <m/>
    <m/>
    <m/>
    <m/>
    <n v="0"/>
    <m/>
    <n v="0"/>
    <n v="0"/>
    <n v="0"/>
    <n v="0"/>
    <m/>
    <m/>
    <n v="0"/>
    <n v="0"/>
    <n v="0"/>
    <n v="171969"/>
    <n v="116359"/>
    <n v="288328"/>
    <s v="Dean or other administrator"/>
    <m/>
    <s v="M.A. (subject other than librarianship)"/>
    <s v="no"/>
    <m/>
    <m/>
    <s v="Stipend"/>
    <m/>
    <m/>
    <m/>
    <n v="1282"/>
    <n v="2009"/>
    <n v="5651"/>
    <n v="286"/>
    <m/>
    <n v="90357"/>
    <m/>
    <n v="115"/>
    <n v="2681"/>
    <n v="1388"/>
    <m/>
    <m/>
    <n v="15"/>
    <n v="16"/>
    <n v="167"/>
    <n v="115"/>
    <m/>
    <m/>
    <n v="9"/>
    <m/>
    <m/>
    <m/>
    <m/>
    <m/>
    <m/>
    <m/>
    <m/>
    <m/>
    <m/>
    <n v="1.6"/>
    <n v="6.5"/>
    <n v="14"/>
    <n v="6.5"/>
    <m/>
    <n v="8"/>
    <n v="7.5"/>
    <n v="4284"/>
    <s v="Estimate"/>
    <n v="15432"/>
    <n v="21452"/>
    <n v="9735"/>
    <n v="2090"/>
    <m/>
    <m/>
    <m/>
    <n v="0"/>
    <m/>
    <n v="48109"/>
    <m/>
    <m/>
    <n v="17"/>
    <n v="17"/>
    <n v="160"/>
    <n v="46"/>
    <m/>
    <m/>
    <m/>
    <m/>
    <m/>
    <m/>
    <m/>
    <m/>
    <m/>
    <m/>
    <m/>
    <m/>
    <m/>
    <n v="2490"/>
    <m/>
    <m/>
    <n v="78"/>
    <m/>
    <m/>
    <m/>
    <m/>
    <m/>
    <m/>
    <m/>
    <m/>
    <m/>
    <m/>
    <n v="3"/>
    <n v="20"/>
    <n v="84"/>
    <n v="60.5"/>
    <n v="34"/>
    <n v="34"/>
    <n v="0"/>
    <n v="0"/>
    <m/>
    <m/>
    <m/>
    <m/>
    <m/>
    <m/>
    <m/>
    <m/>
    <m/>
    <m/>
    <m/>
    <m/>
    <m/>
    <m/>
    <m/>
    <m/>
    <m/>
    <m/>
    <m/>
    <m/>
    <m/>
    <m/>
    <m/>
    <m/>
    <m/>
    <m/>
    <m/>
    <m/>
    <m/>
    <m/>
    <m/>
    <m/>
    <m/>
    <m/>
    <m/>
    <m/>
    <m/>
    <m/>
    <m/>
    <m/>
    <m/>
    <m/>
    <m/>
    <m/>
    <m/>
    <m/>
    <m/>
    <m/>
    <m/>
    <m/>
    <m/>
    <m/>
    <m/>
    <n v="0"/>
    <n v="0"/>
    <m/>
    <m/>
    <n v="214404"/>
    <m/>
    <n v="0"/>
    <m/>
    <m/>
    <m/>
    <m/>
    <m/>
    <m/>
    <m/>
    <m/>
    <m/>
    <m/>
    <m/>
    <m/>
    <m/>
    <m/>
    <m/>
    <m/>
    <m/>
    <m/>
    <m/>
    <m/>
    <m/>
    <m/>
    <m/>
    <m/>
    <m/>
    <m/>
    <m/>
    <m/>
    <n v="2431.3311062271146"/>
    <x v="2"/>
    <s v="Medium"/>
  </r>
  <r>
    <s v="Gavilan CCD"/>
    <x v="9"/>
    <s v="441"/>
    <s v="Single College District"/>
    <n v="20090"/>
    <x v="3"/>
    <n v="5024.1971428571114"/>
    <n v="14077"/>
    <m/>
    <n v="25"/>
    <n v="0"/>
    <m/>
    <m/>
    <m/>
    <m/>
    <m/>
    <m/>
    <n v="0"/>
    <m/>
    <m/>
    <n v="204"/>
    <n v="204"/>
    <s v="wireless"/>
    <m/>
    <m/>
    <m/>
    <m/>
    <m/>
    <n v="0"/>
    <m/>
    <m/>
    <n v="5047"/>
    <n v="33929"/>
    <n v="0"/>
    <n v="0"/>
    <m/>
    <m/>
    <n v="0"/>
    <n v="0"/>
    <m/>
    <n v="38976"/>
    <n v="0"/>
    <m/>
    <m/>
    <n v="0"/>
    <n v="0"/>
    <n v="0"/>
    <n v="3100"/>
    <m/>
    <m/>
    <n v="0"/>
    <n v="0"/>
    <m/>
    <n v="3100"/>
    <n v="10524"/>
    <m/>
    <m/>
    <n v="0"/>
    <n v="0"/>
    <n v="0"/>
    <n v="0"/>
    <m/>
    <m/>
    <n v="0"/>
    <n v="0"/>
    <m/>
    <n v="10524"/>
    <n v="0"/>
    <m/>
    <n v="0"/>
    <n v="0"/>
    <n v="0"/>
    <n v="0"/>
    <m/>
    <m/>
    <n v="0"/>
    <n v="0"/>
    <n v="0"/>
    <m/>
    <m/>
    <m/>
    <m/>
    <m/>
    <m/>
    <m/>
    <m/>
    <m/>
    <m/>
    <m/>
    <m/>
    <m/>
    <m/>
    <m/>
    <m/>
    <m/>
    <m/>
    <m/>
    <m/>
    <m/>
    <m/>
    <m/>
    <m/>
    <n v="0"/>
    <m/>
    <n v="0"/>
    <n v="13991"/>
    <n v="0"/>
    <m/>
    <m/>
    <n v="51033"/>
    <n v="0"/>
    <n v="0"/>
    <n v="65024"/>
    <m/>
    <m/>
    <m/>
    <m/>
    <m/>
    <m/>
    <m/>
    <m/>
    <m/>
    <m/>
    <m/>
    <m/>
    <m/>
    <m/>
    <m/>
    <m/>
    <m/>
    <m/>
    <m/>
    <m/>
    <m/>
    <m/>
    <m/>
    <m/>
    <m/>
    <m/>
    <n v="0"/>
    <m/>
    <n v="0"/>
    <n v="1549"/>
    <n v="0"/>
    <m/>
    <m/>
    <n v="0"/>
    <n v="0"/>
    <n v="0"/>
    <n v="1549"/>
    <m/>
    <m/>
    <m/>
    <m/>
    <m/>
    <m/>
    <m/>
    <m/>
    <m/>
    <m/>
    <m/>
    <m/>
    <m/>
    <m/>
    <m/>
    <m/>
    <m/>
    <m/>
    <m/>
    <m/>
    <m/>
    <m/>
    <m/>
    <m/>
    <m/>
    <m/>
    <m/>
    <m/>
    <m/>
    <m/>
    <m/>
    <m/>
    <m/>
    <m/>
    <m/>
    <m/>
    <n v="0"/>
    <m/>
    <n v="0"/>
    <n v="0"/>
    <n v="0"/>
    <n v="0"/>
    <m/>
    <m/>
    <n v="0"/>
    <n v="0"/>
    <n v="0"/>
    <n v="49500"/>
    <n v="69673"/>
    <n v="119173"/>
    <m/>
    <s v="Head Librarian"/>
    <s v="M.A. (subject other than librarianship)"/>
    <s v="no"/>
    <m/>
    <m/>
    <s v="Stipend"/>
    <m/>
    <m/>
    <m/>
    <n v="1762"/>
    <n v="2329"/>
    <n v="24419"/>
    <n v="84"/>
    <m/>
    <n v="59358"/>
    <m/>
    <n v="171"/>
    <n v="2682"/>
    <n v="1911"/>
    <m/>
    <m/>
    <n v="147"/>
    <n v="147"/>
    <n v="5441"/>
    <n v="219"/>
    <m/>
    <m/>
    <n v="6"/>
    <m/>
    <m/>
    <m/>
    <m/>
    <m/>
    <m/>
    <m/>
    <m/>
    <m/>
    <m/>
    <n v="0.5"/>
    <n v="2.57"/>
    <n v="6.57"/>
    <n v="2.57"/>
    <m/>
    <n v="4"/>
    <n v="4"/>
    <n v="6742"/>
    <s v="Actual"/>
    <n v="3849"/>
    <n v="2395"/>
    <m/>
    <n v="714"/>
    <m/>
    <m/>
    <m/>
    <n v="7407"/>
    <m/>
    <n v="14365"/>
    <m/>
    <m/>
    <n v="197"/>
    <n v="101"/>
    <n v="139"/>
    <n v="86"/>
    <m/>
    <m/>
    <m/>
    <m/>
    <m/>
    <m/>
    <m/>
    <m/>
    <m/>
    <m/>
    <m/>
    <m/>
    <m/>
    <n v="2066"/>
    <m/>
    <m/>
    <n v="105"/>
    <m/>
    <m/>
    <m/>
    <m/>
    <m/>
    <m/>
    <m/>
    <m/>
    <m/>
    <m/>
    <n v="3"/>
    <n v="7"/>
    <n v="117"/>
    <n v="55"/>
    <n v="36"/>
    <n v="20"/>
    <n v="0"/>
    <n v="0"/>
    <m/>
    <m/>
    <m/>
    <m/>
    <m/>
    <m/>
    <m/>
    <m/>
    <m/>
    <m/>
    <m/>
    <m/>
    <m/>
    <m/>
    <m/>
    <m/>
    <m/>
    <m/>
    <m/>
    <m/>
    <m/>
    <m/>
    <m/>
    <m/>
    <m/>
    <m/>
    <m/>
    <m/>
    <m/>
    <m/>
    <m/>
    <m/>
    <m/>
    <m/>
    <m/>
    <m/>
    <m/>
    <m/>
    <m/>
    <m/>
    <m/>
    <m/>
    <m/>
    <m/>
    <m/>
    <m/>
    <m/>
    <m/>
    <m/>
    <m/>
    <m/>
    <m/>
    <m/>
    <n v="0"/>
    <n v="0"/>
    <m/>
    <m/>
    <n v="107307"/>
    <m/>
    <n v="73"/>
    <m/>
    <m/>
    <m/>
    <m/>
    <m/>
    <m/>
    <m/>
    <m/>
    <m/>
    <m/>
    <m/>
    <m/>
    <m/>
    <m/>
    <m/>
    <m/>
    <m/>
    <m/>
    <m/>
    <m/>
    <m/>
    <m/>
    <m/>
    <m/>
    <m/>
    <m/>
    <m/>
    <m/>
    <n v="1954.9405225124949"/>
    <x v="1"/>
    <s v="Small"/>
  </r>
  <r>
    <s v="Glendale CCD"/>
    <x v="4"/>
    <s v="731"/>
    <s v="Single College District"/>
    <n v="20090"/>
    <x v="3"/>
    <n v="13982.158285714202"/>
    <n v="35351"/>
    <m/>
    <n v="55"/>
    <n v="12"/>
    <m/>
    <m/>
    <m/>
    <m/>
    <m/>
    <m/>
    <n v="27"/>
    <m/>
    <m/>
    <n v="56"/>
    <n v="362"/>
    <s v="Wireless access is available throughout the library."/>
    <m/>
    <m/>
    <m/>
    <m/>
    <m/>
    <n v="0"/>
    <m/>
    <m/>
    <n v="0"/>
    <n v="0"/>
    <n v="0"/>
    <n v="0"/>
    <m/>
    <m/>
    <n v="108059"/>
    <n v="8000"/>
    <m/>
    <n v="116059"/>
    <n v="0"/>
    <m/>
    <m/>
    <n v="0"/>
    <n v="0"/>
    <n v="0"/>
    <n v="4100"/>
    <m/>
    <m/>
    <n v="0"/>
    <n v="0"/>
    <m/>
    <n v="4100"/>
    <n v="0"/>
    <m/>
    <m/>
    <n v="0"/>
    <n v="0"/>
    <n v="0"/>
    <n v="0"/>
    <m/>
    <m/>
    <n v="23662"/>
    <n v="0"/>
    <m/>
    <n v="23662"/>
    <n v="0"/>
    <m/>
    <n v="0"/>
    <n v="0"/>
    <n v="0"/>
    <n v="0"/>
    <m/>
    <m/>
    <n v="0"/>
    <n v="0"/>
    <n v="0"/>
    <m/>
    <m/>
    <m/>
    <m/>
    <m/>
    <m/>
    <m/>
    <m/>
    <m/>
    <m/>
    <m/>
    <m/>
    <m/>
    <m/>
    <m/>
    <m/>
    <m/>
    <m/>
    <m/>
    <m/>
    <m/>
    <m/>
    <m/>
    <m/>
    <n v="0"/>
    <m/>
    <n v="0"/>
    <n v="9312"/>
    <n v="0"/>
    <m/>
    <m/>
    <n v="32900"/>
    <n v="57234"/>
    <n v="0"/>
    <n v="99446"/>
    <m/>
    <m/>
    <m/>
    <m/>
    <m/>
    <m/>
    <m/>
    <m/>
    <m/>
    <m/>
    <m/>
    <m/>
    <m/>
    <m/>
    <m/>
    <m/>
    <m/>
    <m/>
    <m/>
    <m/>
    <m/>
    <m/>
    <m/>
    <m/>
    <m/>
    <m/>
    <n v="0"/>
    <m/>
    <n v="0"/>
    <n v="0"/>
    <n v="0"/>
    <m/>
    <m/>
    <n v="0"/>
    <n v="0"/>
    <n v="0"/>
    <n v="0"/>
    <m/>
    <m/>
    <m/>
    <m/>
    <m/>
    <m/>
    <m/>
    <m/>
    <m/>
    <m/>
    <m/>
    <m/>
    <m/>
    <m/>
    <m/>
    <m/>
    <m/>
    <m/>
    <m/>
    <m/>
    <m/>
    <m/>
    <m/>
    <m/>
    <m/>
    <m/>
    <m/>
    <m/>
    <m/>
    <m/>
    <m/>
    <m/>
    <m/>
    <m/>
    <m/>
    <m/>
    <n v="0"/>
    <m/>
    <n v="0"/>
    <n v="0"/>
    <n v="0"/>
    <n v="0"/>
    <m/>
    <m/>
    <n v="0"/>
    <n v="0"/>
    <n v="0"/>
    <n v="139721"/>
    <n v="103546"/>
    <n v="243267"/>
    <s v="Dean or other administrator"/>
    <m/>
    <m/>
    <s v="yes"/>
    <m/>
    <m/>
    <m/>
    <m/>
    <m/>
    <s v="NA"/>
    <n v="1786"/>
    <n v="1147"/>
    <n v="19516"/>
    <n v="177"/>
    <m/>
    <n v="76937"/>
    <m/>
    <n v="25"/>
    <n v="5651"/>
    <n v="2388"/>
    <m/>
    <m/>
    <n v="475"/>
    <n v="682"/>
    <n v="28"/>
    <n v="25"/>
    <m/>
    <m/>
    <n v="17"/>
    <m/>
    <m/>
    <m/>
    <m/>
    <m/>
    <m/>
    <m/>
    <m/>
    <m/>
    <m/>
    <n v="2.95"/>
    <n v="6.48"/>
    <n v="17.649999999999999"/>
    <n v="6.48"/>
    <m/>
    <n v="13"/>
    <n v="11.17"/>
    <n v="17040"/>
    <s v="Actual"/>
    <n v="17907"/>
    <n v="66317"/>
    <n v="26872"/>
    <n v="0"/>
    <m/>
    <m/>
    <m/>
    <n v="0"/>
    <m/>
    <n v="111096"/>
    <m/>
    <m/>
    <n v="139"/>
    <n v="98"/>
    <n v="288"/>
    <n v="129"/>
    <m/>
    <m/>
    <m/>
    <m/>
    <m/>
    <m/>
    <m/>
    <m/>
    <m/>
    <m/>
    <m/>
    <m/>
    <m/>
    <n v="6022"/>
    <m/>
    <m/>
    <n v="315"/>
    <m/>
    <m/>
    <m/>
    <m/>
    <m/>
    <m/>
    <m/>
    <m/>
    <m/>
    <m/>
    <n v="1"/>
    <n v="7"/>
    <n v="138"/>
    <n v="64"/>
    <n v="54"/>
    <n v="54"/>
    <n v="4"/>
    <n v="0"/>
    <m/>
    <m/>
    <m/>
    <m/>
    <m/>
    <m/>
    <m/>
    <m/>
    <m/>
    <m/>
    <m/>
    <m/>
    <m/>
    <m/>
    <m/>
    <m/>
    <m/>
    <m/>
    <m/>
    <m/>
    <m/>
    <m/>
    <m/>
    <m/>
    <m/>
    <m/>
    <m/>
    <m/>
    <m/>
    <m/>
    <m/>
    <m/>
    <m/>
    <m/>
    <m/>
    <m/>
    <m/>
    <m/>
    <m/>
    <m/>
    <m/>
    <m/>
    <m/>
    <m/>
    <m/>
    <m/>
    <m/>
    <m/>
    <m/>
    <m/>
    <m/>
    <m/>
    <m/>
    <n v="4"/>
    <n v="0"/>
    <m/>
    <m/>
    <n v="515961"/>
    <m/>
    <n v="5"/>
    <m/>
    <m/>
    <m/>
    <m/>
    <m/>
    <m/>
    <m/>
    <m/>
    <m/>
    <m/>
    <m/>
    <m/>
    <m/>
    <m/>
    <m/>
    <m/>
    <m/>
    <m/>
    <m/>
    <m/>
    <m/>
    <m/>
    <m/>
    <m/>
    <m/>
    <m/>
    <m/>
    <m/>
    <n v="2157.7404761904631"/>
    <x v="2"/>
    <s v="Medium"/>
  </r>
  <r>
    <s v="Los Angeles CCD"/>
    <x v="85"/>
    <s v="745"/>
    <s v="Multi-College District"/>
    <n v="20090"/>
    <x v="3"/>
    <n v="5285.5706666666729"/>
    <n v="14825"/>
    <m/>
    <n v="13"/>
    <n v="0"/>
    <m/>
    <m/>
    <m/>
    <m/>
    <m/>
    <m/>
    <m/>
    <m/>
    <m/>
    <n v="0"/>
    <n v="150"/>
    <n v="11"/>
    <m/>
    <m/>
    <m/>
    <m/>
    <m/>
    <n v="0"/>
    <m/>
    <m/>
    <n v="0"/>
    <n v="0"/>
    <n v="0"/>
    <n v="0"/>
    <m/>
    <m/>
    <n v="0"/>
    <n v="0"/>
    <m/>
    <n v="0"/>
    <n v="0"/>
    <m/>
    <m/>
    <n v="0"/>
    <n v="0"/>
    <n v="0"/>
    <n v="0"/>
    <m/>
    <m/>
    <n v="0"/>
    <n v="0"/>
    <m/>
    <n v="0"/>
    <n v="0"/>
    <m/>
    <m/>
    <n v="0"/>
    <n v="0"/>
    <n v="0"/>
    <n v="0"/>
    <m/>
    <m/>
    <n v="0"/>
    <n v="0"/>
    <m/>
    <n v="0"/>
    <n v="0"/>
    <m/>
    <n v="0"/>
    <n v="0"/>
    <n v="0"/>
    <n v="0"/>
    <m/>
    <m/>
    <n v="0"/>
    <n v="0"/>
    <n v="0"/>
    <m/>
    <m/>
    <m/>
    <m/>
    <m/>
    <m/>
    <m/>
    <m/>
    <m/>
    <m/>
    <m/>
    <m/>
    <m/>
    <m/>
    <m/>
    <m/>
    <m/>
    <m/>
    <m/>
    <m/>
    <m/>
    <m/>
    <m/>
    <m/>
    <n v="0"/>
    <m/>
    <n v="0"/>
    <n v="0"/>
    <n v="0"/>
    <m/>
    <m/>
    <n v="44020"/>
    <n v="0"/>
    <n v="0"/>
    <n v="29709"/>
    <m/>
    <m/>
    <m/>
    <m/>
    <m/>
    <m/>
    <m/>
    <m/>
    <m/>
    <m/>
    <m/>
    <m/>
    <m/>
    <m/>
    <m/>
    <m/>
    <m/>
    <m/>
    <m/>
    <m/>
    <m/>
    <m/>
    <m/>
    <m/>
    <m/>
    <m/>
    <n v="0"/>
    <m/>
    <n v="0"/>
    <n v="0"/>
    <n v="0"/>
    <m/>
    <m/>
    <n v="0"/>
    <n v="0"/>
    <n v="0"/>
    <n v="0"/>
    <m/>
    <m/>
    <m/>
    <m/>
    <m/>
    <m/>
    <m/>
    <m/>
    <m/>
    <m/>
    <m/>
    <m/>
    <m/>
    <m/>
    <m/>
    <m/>
    <m/>
    <m/>
    <m/>
    <m/>
    <m/>
    <m/>
    <m/>
    <m/>
    <m/>
    <m/>
    <m/>
    <m/>
    <m/>
    <m/>
    <m/>
    <m/>
    <m/>
    <m/>
    <m/>
    <m/>
    <n v="0"/>
    <m/>
    <n v="0"/>
    <n v="0"/>
    <n v="0"/>
    <n v="0"/>
    <m/>
    <m/>
    <n v="0"/>
    <n v="0"/>
    <n v="0"/>
    <m/>
    <n v="29709"/>
    <n v="29709"/>
    <s v="Dean or other administrator"/>
    <m/>
    <m/>
    <s v="yes"/>
    <s v="None"/>
    <m/>
    <m/>
    <m/>
    <m/>
    <m/>
    <n v="0"/>
    <n v="0"/>
    <n v="0"/>
    <n v="0"/>
    <m/>
    <n v="64950"/>
    <m/>
    <n v="0"/>
    <n v="0"/>
    <n v="0"/>
    <m/>
    <m/>
    <n v="25"/>
    <n v="0"/>
    <n v="31"/>
    <n v="0"/>
    <m/>
    <m/>
    <n v="3.25"/>
    <m/>
    <m/>
    <m/>
    <m/>
    <m/>
    <m/>
    <m/>
    <m/>
    <m/>
    <m/>
    <n v="0.5"/>
    <n v="0.05"/>
    <n v="0.05"/>
    <n v="0.05"/>
    <m/>
    <n v="4"/>
    <n v="1"/>
    <n v="4945"/>
    <s v="Estimate"/>
    <n v="434"/>
    <n v="18347"/>
    <n v="5003"/>
    <n v="0"/>
    <m/>
    <m/>
    <m/>
    <n v="0"/>
    <m/>
    <n v="23784"/>
    <m/>
    <m/>
    <m/>
    <m/>
    <n v="191"/>
    <n v="191"/>
    <m/>
    <m/>
    <m/>
    <m/>
    <m/>
    <m/>
    <m/>
    <m/>
    <m/>
    <m/>
    <m/>
    <m/>
    <m/>
    <m/>
    <m/>
    <m/>
    <n v="44"/>
    <m/>
    <m/>
    <m/>
    <m/>
    <m/>
    <m/>
    <m/>
    <m/>
    <m/>
    <m/>
    <n v="1"/>
    <n v="1"/>
    <n v="20"/>
    <n v="56"/>
    <n v="55"/>
    <n v="52"/>
    <n v="4"/>
    <n v="0"/>
    <m/>
    <m/>
    <m/>
    <m/>
    <m/>
    <m/>
    <m/>
    <m/>
    <m/>
    <m/>
    <m/>
    <m/>
    <m/>
    <m/>
    <m/>
    <m/>
    <m/>
    <m/>
    <m/>
    <m/>
    <m/>
    <m/>
    <m/>
    <m/>
    <m/>
    <m/>
    <m/>
    <m/>
    <m/>
    <m/>
    <m/>
    <m/>
    <m/>
    <m/>
    <m/>
    <m/>
    <m/>
    <m/>
    <m/>
    <m/>
    <m/>
    <m/>
    <m/>
    <m/>
    <m/>
    <m/>
    <m/>
    <m/>
    <m/>
    <m/>
    <m/>
    <m/>
    <m/>
    <n v="4"/>
    <n v="0"/>
    <m/>
    <m/>
    <n v="48509"/>
    <m/>
    <n v="0"/>
    <m/>
    <m/>
    <m/>
    <m/>
    <m/>
    <m/>
    <m/>
    <m/>
    <m/>
    <m/>
    <m/>
    <m/>
    <m/>
    <m/>
    <m/>
    <m/>
    <m/>
    <m/>
    <m/>
    <m/>
    <m/>
    <m/>
    <m/>
    <m/>
    <m/>
    <m/>
    <m/>
    <m/>
    <n v="105711.41333333345"/>
    <x v="1"/>
    <s v="Small"/>
  </r>
  <r>
    <s v="Los Angeles CCD"/>
    <x v="63"/>
    <s v="747"/>
    <s v="Multi-College District"/>
    <n v="20090"/>
    <x v="3"/>
    <n v="12657.998666666743"/>
    <n v="12480"/>
    <m/>
    <n v="54"/>
    <n v="0"/>
    <m/>
    <m/>
    <m/>
    <m/>
    <m/>
    <m/>
    <n v="0"/>
    <m/>
    <m/>
    <n v="0"/>
    <n v="93"/>
    <n v="0"/>
    <m/>
    <m/>
    <m/>
    <m/>
    <m/>
    <n v="0"/>
    <m/>
    <m/>
    <m/>
    <n v="27866"/>
    <m/>
    <m/>
    <m/>
    <m/>
    <m/>
    <m/>
    <m/>
    <n v="27866"/>
    <m/>
    <m/>
    <m/>
    <m/>
    <m/>
    <m/>
    <n v="4280"/>
    <m/>
    <m/>
    <m/>
    <m/>
    <m/>
    <n v="4280"/>
    <m/>
    <m/>
    <m/>
    <m/>
    <n v="46246"/>
    <m/>
    <m/>
    <m/>
    <m/>
    <m/>
    <m/>
    <m/>
    <n v="46246"/>
    <m/>
    <m/>
    <m/>
    <m/>
    <m/>
    <m/>
    <m/>
    <m/>
    <m/>
    <m/>
    <n v="0"/>
    <m/>
    <m/>
    <m/>
    <m/>
    <m/>
    <m/>
    <m/>
    <m/>
    <m/>
    <m/>
    <m/>
    <m/>
    <m/>
    <m/>
    <m/>
    <m/>
    <m/>
    <m/>
    <m/>
    <m/>
    <m/>
    <m/>
    <m/>
    <m/>
    <m/>
    <m/>
    <m/>
    <n v="5266"/>
    <m/>
    <m/>
    <m/>
    <n v="44745"/>
    <m/>
    <n v="61900"/>
    <n v="111911"/>
    <m/>
    <m/>
    <m/>
    <m/>
    <m/>
    <m/>
    <m/>
    <m/>
    <m/>
    <m/>
    <m/>
    <m/>
    <m/>
    <m/>
    <m/>
    <m/>
    <m/>
    <m/>
    <m/>
    <m/>
    <m/>
    <m/>
    <m/>
    <m/>
    <m/>
    <m/>
    <m/>
    <m/>
    <m/>
    <m/>
    <m/>
    <m/>
    <m/>
    <m/>
    <m/>
    <m/>
    <n v="0"/>
    <m/>
    <m/>
    <m/>
    <m/>
    <m/>
    <m/>
    <m/>
    <m/>
    <m/>
    <m/>
    <m/>
    <m/>
    <m/>
    <m/>
    <m/>
    <m/>
    <m/>
    <m/>
    <m/>
    <m/>
    <m/>
    <m/>
    <m/>
    <m/>
    <m/>
    <m/>
    <m/>
    <m/>
    <m/>
    <m/>
    <m/>
    <m/>
    <m/>
    <m/>
    <m/>
    <m/>
    <m/>
    <m/>
    <m/>
    <m/>
    <m/>
    <m/>
    <m/>
    <m/>
    <m/>
    <m/>
    <n v="0"/>
    <n v="74112"/>
    <n v="116191"/>
    <n v="190303"/>
    <s v="Department chair (Faculty position)"/>
    <m/>
    <m/>
    <s v="yes"/>
    <m/>
    <m/>
    <s v="Stipend"/>
    <m/>
    <m/>
    <m/>
    <n v="1473"/>
    <n v="0"/>
    <n v="14887"/>
    <n v="207"/>
    <m/>
    <n v="104721"/>
    <m/>
    <n v="0"/>
    <n v="2735"/>
    <n v="1709"/>
    <m/>
    <m/>
    <n v="304"/>
    <n v="304"/>
    <n v="129"/>
    <n v="0"/>
    <m/>
    <m/>
    <n v="5.6"/>
    <m/>
    <m/>
    <m/>
    <m/>
    <m/>
    <m/>
    <m/>
    <m/>
    <m/>
    <m/>
    <n v="2.5"/>
    <n v="5.6"/>
    <n v="12.6"/>
    <n v="5.6"/>
    <m/>
    <n v="7"/>
    <n v="7"/>
    <n v="15344"/>
    <s v="Actual"/>
    <n v="22611"/>
    <n v="10596"/>
    <n v="13761"/>
    <m/>
    <m/>
    <m/>
    <m/>
    <n v="443"/>
    <m/>
    <n v="47411"/>
    <m/>
    <m/>
    <n v="49"/>
    <n v="47"/>
    <n v="102"/>
    <n v="101"/>
    <m/>
    <m/>
    <m/>
    <m/>
    <m/>
    <m/>
    <m/>
    <m/>
    <m/>
    <m/>
    <m/>
    <m/>
    <m/>
    <n v="1827"/>
    <m/>
    <m/>
    <n v="58"/>
    <m/>
    <m/>
    <m/>
    <m/>
    <m/>
    <m/>
    <m/>
    <m/>
    <m/>
    <m/>
    <n v="1"/>
    <n v="2"/>
    <n v="43"/>
    <n v="64.5"/>
    <n v="44"/>
    <n v="44"/>
    <n v="6"/>
    <n v="0"/>
    <m/>
    <m/>
    <m/>
    <m/>
    <m/>
    <m/>
    <m/>
    <m/>
    <m/>
    <m/>
    <m/>
    <m/>
    <m/>
    <m/>
    <m/>
    <m/>
    <m/>
    <m/>
    <m/>
    <m/>
    <m/>
    <m/>
    <m/>
    <m/>
    <m/>
    <m/>
    <m/>
    <m/>
    <m/>
    <m/>
    <m/>
    <m/>
    <m/>
    <m/>
    <m/>
    <m/>
    <m/>
    <m/>
    <m/>
    <m/>
    <m/>
    <m/>
    <m/>
    <m/>
    <m/>
    <m/>
    <m/>
    <m/>
    <m/>
    <m/>
    <m/>
    <m/>
    <m/>
    <n v="6"/>
    <n v="0"/>
    <m/>
    <m/>
    <n v="155675"/>
    <m/>
    <n v="0"/>
    <m/>
    <m/>
    <m/>
    <m/>
    <m/>
    <m/>
    <m/>
    <m/>
    <m/>
    <m/>
    <m/>
    <m/>
    <m/>
    <m/>
    <m/>
    <m/>
    <m/>
    <m/>
    <m/>
    <m/>
    <m/>
    <m/>
    <m/>
    <m/>
    <m/>
    <m/>
    <m/>
    <m/>
    <n v="2260.3569047619185"/>
    <x v="0"/>
    <s v="Medium"/>
  </r>
  <r>
    <s v="MiraCosta CCD"/>
    <x v="93"/>
    <s v="051"/>
    <s v="Single College District"/>
    <n v="20090"/>
    <x v="3"/>
    <n v="6508.8483809523232"/>
    <n v="54000"/>
    <m/>
    <n v="140"/>
    <n v="5"/>
    <m/>
    <m/>
    <m/>
    <m/>
    <m/>
    <m/>
    <n v="52"/>
    <m/>
    <m/>
    <n v="30"/>
    <n v="685"/>
    <s v="200 approx. simultaneous users on the wireless network"/>
    <m/>
    <m/>
    <m/>
    <m/>
    <m/>
    <n v="0"/>
    <m/>
    <m/>
    <n v="0"/>
    <n v="0"/>
    <n v="0"/>
    <n v="0"/>
    <m/>
    <m/>
    <n v="68793"/>
    <n v="0"/>
    <m/>
    <n v="68739"/>
    <n v="0"/>
    <m/>
    <m/>
    <n v="0"/>
    <n v="0"/>
    <n v="0"/>
    <n v="0"/>
    <m/>
    <m/>
    <n v="26611"/>
    <n v="0"/>
    <m/>
    <n v="26611"/>
    <n v="0"/>
    <m/>
    <m/>
    <n v="0"/>
    <n v="0"/>
    <n v="0"/>
    <n v="0"/>
    <m/>
    <m/>
    <n v="17210"/>
    <n v="0"/>
    <m/>
    <n v="17210"/>
    <n v="0"/>
    <m/>
    <n v="0"/>
    <n v="0"/>
    <n v="0"/>
    <n v="0"/>
    <m/>
    <m/>
    <n v="0"/>
    <n v="0"/>
    <n v="0"/>
    <m/>
    <m/>
    <m/>
    <m/>
    <m/>
    <m/>
    <m/>
    <m/>
    <m/>
    <m/>
    <m/>
    <m/>
    <m/>
    <m/>
    <m/>
    <m/>
    <m/>
    <m/>
    <m/>
    <m/>
    <m/>
    <m/>
    <m/>
    <m/>
    <n v="0"/>
    <m/>
    <n v="0"/>
    <n v="0"/>
    <n v="0"/>
    <m/>
    <m/>
    <n v="0"/>
    <n v="87289"/>
    <n v="0"/>
    <n v="87289"/>
    <m/>
    <m/>
    <m/>
    <m/>
    <m/>
    <m/>
    <m/>
    <m/>
    <m/>
    <m/>
    <m/>
    <m/>
    <m/>
    <m/>
    <m/>
    <m/>
    <m/>
    <m/>
    <m/>
    <m/>
    <m/>
    <m/>
    <m/>
    <m/>
    <m/>
    <m/>
    <n v="0"/>
    <m/>
    <n v="0"/>
    <n v="0"/>
    <n v="0"/>
    <m/>
    <m/>
    <n v="24507"/>
    <n v="0"/>
    <n v="0"/>
    <n v="24507"/>
    <m/>
    <m/>
    <m/>
    <m/>
    <m/>
    <m/>
    <m/>
    <m/>
    <m/>
    <m/>
    <m/>
    <m/>
    <m/>
    <m/>
    <m/>
    <m/>
    <m/>
    <m/>
    <m/>
    <m/>
    <m/>
    <m/>
    <m/>
    <m/>
    <m/>
    <m/>
    <m/>
    <m/>
    <m/>
    <m/>
    <m/>
    <m/>
    <m/>
    <m/>
    <m/>
    <m/>
    <n v="0"/>
    <m/>
    <n v="0"/>
    <n v="0"/>
    <n v="0"/>
    <n v="0"/>
    <m/>
    <m/>
    <n v="0"/>
    <n v="0"/>
    <n v="0"/>
    <n v="85949"/>
    <n v="138407"/>
    <n v="224356"/>
    <m/>
    <s v="Department Chair &amp; Coordinator, Library Operations"/>
    <s v="M.A. (subject other than librarianship)"/>
    <s v="yes"/>
    <m/>
    <s v="Release time"/>
    <m/>
    <m/>
    <m/>
    <m/>
    <n v="1533"/>
    <n v="6593"/>
    <n v="25213"/>
    <n v="153"/>
    <m/>
    <n v="64113"/>
    <m/>
    <n v="688"/>
    <n v="2764"/>
    <n v="1939"/>
    <m/>
    <m/>
    <n v="264"/>
    <n v="304"/>
    <n v="0"/>
    <n v="1074"/>
    <m/>
    <m/>
    <n v="14"/>
    <m/>
    <m/>
    <m/>
    <m/>
    <m/>
    <m/>
    <m/>
    <m/>
    <m/>
    <m/>
    <n v="7"/>
    <n v="7.79"/>
    <n v="14.690000000000001"/>
    <n v="7.79"/>
    <m/>
    <n v="9"/>
    <n v="6.9"/>
    <n v="7260"/>
    <s v="Actual"/>
    <n v="20052"/>
    <n v="9839"/>
    <n v="11272"/>
    <m/>
    <m/>
    <m/>
    <m/>
    <n v="8950"/>
    <m/>
    <n v="50113"/>
    <m/>
    <m/>
    <n v="63"/>
    <n v="48"/>
    <n v="625"/>
    <n v="323"/>
    <m/>
    <m/>
    <m/>
    <m/>
    <m/>
    <m/>
    <m/>
    <m/>
    <m/>
    <m/>
    <m/>
    <m/>
    <m/>
    <n v="5340"/>
    <m/>
    <m/>
    <n v="228"/>
    <m/>
    <m/>
    <m/>
    <m/>
    <m/>
    <m/>
    <m/>
    <m/>
    <m/>
    <m/>
    <n v="2"/>
    <n v="21"/>
    <n v="198"/>
    <n v="68"/>
    <n v="0"/>
    <n v="0"/>
    <n v="7"/>
    <n v="0"/>
    <m/>
    <m/>
    <m/>
    <m/>
    <m/>
    <m/>
    <m/>
    <m/>
    <m/>
    <m/>
    <m/>
    <m/>
    <m/>
    <m/>
    <m/>
    <m/>
    <m/>
    <m/>
    <m/>
    <m/>
    <m/>
    <m/>
    <m/>
    <m/>
    <m/>
    <m/>
    <m/>
    <m/>
    <m/>
    <m/>
    <m/>
    <m/>
    <m/>
    <m/>
    <m/>
    <m/>
    <m/>
    <m/>
    <m/>
    <m/>
    <m/>
    <m/>
    <m/>
    <m/>
    <m/>
    <m/>
    <m/>
    <m/>
    <m/>
    <m/>
    <m/>
    <m/>
    <m/>
    <n v="7"/>
    <n v="0"/>
    <m/>
    <m/>
    <m/>
    <m/>
    <n v="586"/>
    <m/>
    <m/>
    <m/>
    <m/>
    <m/>
    <m/>
    <m/>
    <m/>
    <m/>
    <m/>
    <m/>
    <m/>
    <m/>
    <m/>
    <m/>
    <m/>
    <m/>
    <m/>
    <m/>
    <m/>
    <m/>
    <m/>
    <m/>
    <m/>
    <m/>
    <m/>
    <m/>
    <m/>
    <n v="835.5389449232764"/>
    <x v="0"/>
    <s v="Small"/>
  </r>
  <r>
    <s v="Monterey CCD"/>
    <x v="50"/>
    <s v="461"/>
    <s v="Single College District"/>
    <n v="20090"/>
    <x v="3"/>
    <n v="6169.0638095238255"/>
    <n v="67500"/>
    <m/>
    <n v="147"/>
    <n v="18"/>
    <m/>
    <m/>
    <m/>
    <m/>
    <m/>
    <m/>
    <n v="101"/>
    <m/>
    <m/>
    <n v="112"/>
    <n v="762"/>
    <s v="0 (wireless connection available)"/>
    <m/>
    <m/>
    <m/>
    <m/>
    <m/>
    <n v="0"/>
    <m/>
    <m/>
    <n v="6132"/>
    <n v="33500"/>
    <n v="0"/>
    <n v="0"/>
    <m/>
    <m/>
    <n v="0"/>
    <n v="0"/>
    <m/>
    <n v="39632"/>
    <n v="3100"/>
    <m/>
    <m/>
    <n v="0"/>
    <n v="0"/>
    <n v="0"/>
    <n v="0"/>
    <m/>
    <m/>
    <n v="0"/>
    <n v="0"/>
    <m/>
    <n v="3100"/>
    <n v="18459"/>
    <m/>
    <m/>
    <n v="0"/>
    <n v="0"/>
    <n v="0"/>
    <n v="0"/>
    <m/>
    <m/>
    <n v="0"/>
    <n v="0"/>
    <m/>
    <n v="18459"/>
    <n v="0"/>
    <m/>
    <n v="0"/>
    <n v="0"/>
    <n v="0"/>
    <n v="0"/>
    <m/>
    <m/>
    <n v="0"/>
    <n v="0"/>
    <n v="0"/>
    <m/>
    <m/>
    <m/>
    <m/>
    <m/>
    <m/>
    <m/>
    <m/>
    <m/>
    <m/>
    <m/>
    <m/>
    <m/>
    <m/>
    <m/>
    <m/>
    <m/>
    <m/>
    <m/>
    <m/>
    <m/>
    <m/>
    <m/>
    <m/>
    <n v="27657"/>
    <m/>
    <n v="0"/>
    <n v="0"/>
    <n v="0"/>
    <m/>
    <m/>
    <n v="36363"/>
    <n v="0"/>
    <n v="0"/>
    <n v="64020"/>
    <m/>
    <m/>
    <m/>
    <m/>
    <m/>
    <m/>
    <m/>
    <m/>
    <m/>
    <m/>
    <m/>
    <m/>
    <m/>
    <m/>
    <m/>
    <m/>
    <m/>
    <m/>
    <m/>
    <m/>
    <m/>
    <m/>
    <m/>
    <m/>
    <m/>
    <m/>
    <n v="0"/>
    <m/>
    <n v="0"/>
    <n v="4632"/>
    <n v="0"/>
    <m/>
    <m/>
    <n v="0"/>
    <n v="0"/>
    <n v="0"/>
    <n v="4632"/>
    <m/>
    <m/>
    <m/>
    <m/>
    <m/>
    <m/>
    <m/>
    <m/>
    <m/>
    <m/>
    <m/>
    <m/>
    <m/>
    <m/>
    <m/>
    <m/>
    <m/>
    <m/>
    <m/>
    <m/>
    <m/>
    <m/>
    <m/>
    <m/>
    <m/>
    <m/>
    <m/>
    <m/>
    <m/>
    <m/>
    <m/>
    <m/>
    <m/>
    <m/>
    <m/>
    <m/>
    <m/>
    <m/>
    <m/>
    <m/>
    <m/>
    <m/>
    <m/>
    <m/>
    <m/>
    <m/>
    <m/>
    <n v="58091"/>
    <n v="71752"/>
    <n v="129843"/>
    <s v="Department chair (Faculty position)"/>
    <m/>
    <m/>
    <s v="yes"/>
    <m/>
    <m/>
    <s v="Stipend"/>
    <m/>
    <m/>
    <m/>
    <m/>
    <m/>
    <m/>
    <m/>
    <m/>
    <m/>
    <m/>
    <m/>
    <m/>
    <m/>
    <m/>
    <m/>
    <m/>
    <m/>
    <m/>
    <m/>
    <m/>
    <m/>
    <n v="9"/>
    <m/>
    <m/>
    <m/>
    <m/>
    <m/>
    <m/>
    <m/>
    <m/>
    <m/>
    <m/>
    <m/>
    <n v="5.86"/>
    <n v="15.100000000000001"/>
    <n v="5.86"/>
    <m/>
    <n v="12"/>
    <n v="9.24"/>
    <m/>
    <m/>
    <m/>
    <m/>
    <m/>
    <m/>
    <m/>
    <m/>
    <m/>
    <m/>
    <m/>
    <m/>
    <m/>
    <m/>
    <m/>
    <m/>
    <m/>
    <m/>
    <m/>
    <m/>
    <m/>
    <m/>
    <m/>
    <m/>
    <m/>
    <m/>
    <m/>
    <m/>
    <m/>
    <m/>
    <m/>
    <m/>
    <m/>
    <m/>
    <m/>
    <m/>
    <m/>
    <m/>
    <m/>
    <m/>
    <m/>
    <m/>
    <m/>
    <m/>
    <m/>
    <n v="4"/>
    <n v="19"/>
    <n v="354"/>
    <n v="58"/>
    <n v="40"/>
    <n v="25"/>
    <n v="0"/>
    <n v="0"/>
    <m/>
    <m/>
    <m/>
    <m/>
    <m/>
    <m/>
    <m/>
    <m/>
    <m/>
    <m/>
    <m/>
    <m/>
    <m/>
    <m/>
    <m/>
    <m/>
    <m/>
    <m/>
    <m/>
    <m/>
    <m/>
    <m/>
    <m/>
    <m/>
    <m/>
    <m/>
    <m/>
    <m/>
    <m/>
    <m/>
    <m/>
    <m/>
    <m/>
    <m/>
    <m/>
    <m/>
    <m/>
    <m/>
    <m/>
    <m/>
    <m/>
    <m/>
    <m/>
    <m/>
    <m/>
    <m/>
    <m/>
    <m/>
    <m/>
    <m/>
    <m/>
    <m/>
    <m/>
    <n v="0"/>
    <n v="0"/>
    <m/>
    <m/>
    <m/>
    <m/>
    <m/>
    <m/>
    <m/>
    <m/>
    <m/>
    <m/>
    <m/>
    <m/>
    <m/>
    <m/>
    <m/>
    <m/>
    <m/>
    <m/>
    <m/>
    <m/>
    <m/>
    <m/>
    <m/>
    <m/>
    <m/>
    <m/>
    <m/>
    <m/>
    <m/>
    <m/>
    <m/>
    <m/>
    <m/>
    <n v="1052.7412644238609"/>
    <x v="1"/>
    <s v="Small"/>
  </r>
  <r>
    <s v="San Diego CCD"/>
    <x v="34"/>
    <s v="073"/>
    <s v="Multi-College District"/>
    <n v="20090"/>
    <x v="3"/>
    <n v="6909.4215238095094"/>
    <n v="8194"/>
    <m/>
    <n v="17"/>
    <n v="2"/>
    <m/>
    <m/>
    <m/>
    <m/>
    <m/>
    <m/>
    <m/>
    <m/>
    <m/>
    <n v="63"/>
    <n v="149"/>
    <n v="0"/>
    <m/>
    <m/>
    <m/>
    <m/>
    <m/>
    <n v="0"/>
    <m/>
    <m/>
    <n v="0"/>
    <n v="0"/>
    <n v="0"/>
    <n v="0"/>
    <m/>
    <m/>
    <n v="26305"/>
    <n v="8238"/>
    <m/>
    <n v="34543"/>
    <n v="0"/>
    <m/>
    <m/>
    <n v="0"/>
    <n v="0"/>
    <n v="0"/>
    <n v="2480"/>
    <m/>
    <m/>
    <n v="0"/>
    <n v="0"/>
    <m/>
    <n v="2480"/>
    <n v="0"/>
    <m/>
    <m/>
    <n v="0"/>
    <n v="0"/>
    <n v="0"/>
    <n v="0"/>
    <m/>
    <m/>
    <n v="3675"/>
    <n v="0"/>
    <m/>
    <n v="3675"/>
    <n v="0"/>
    <m/>
    <n v="0"/>
    <n v="0"/>
    <n v="0"/>
    <n v="0"/>
    <m/>
    <m/>
    <n v="0"/>
    <n v="0"/>
    <n v="0"/>
    <m/>
    <m/>
    <m/>
    <m/>
    <m/>
    <m/>
    <m/>
    <m/>
    <m/>
    <m/>
    <m/>
    <m/>
    <m/>
    <m/>
    <m/>
    <m/>
    <m/>
    <m/>
    <m/>
    <m/>
    <m/>
    <m/>
    <m/>
    <m/>
    <n v="0"/>
    <m/>
    <n v="0"/>
    <n v="0"/>
    <n v="0"/>
    <m/>
    <m/>
    <n v="36203"/>
    <n v="0"/>
    <n v="0"/>
    <n v="36203"/>
    <m/>
    <m/>
    <m/>
    <m/>
    <m/>
    <m/>
    <m/>
    <m/>
    <m/>
    <m/>
    <m/>
    <m/>
    <m/>
    <m/>
    <m/>
    <m/>
    <m/>
    <m/>
    <m/>
    <m/>
    <m/>
    <m/>
    <m/>
    <m/>
    <m/>
    <m/>
    <n v="0"/>
    <m/>
    <n v="0"/>
    <n v="0"/>
    <n v="0"/>
    <m/>
    <m/>
    <n v="0"/>
    <n v="0"/>
    <n v="2228"/>
    <n v="2228"/>
    <m/>
    <m/>
    <m/>
    <m/>
    <m/>
    <m/>
    <m/>
    <m/>
    <m/>
    <m/>
    <m/>
    <m/>
    <m/>
    <m/>
    <m/>
    <m/>
    <m/>
    <m/>
    <m/>
    <m/>
    <m/>
    <m/>
    <m/>
    <m/>
    <m/>
    <m/>
    <m/>
    <m/>
    <m/>
    <m/>
    <m/>
    <m/>
    <m/>
    <m/>
    <m/>
    <m/>
    <n v="43"/>
    <m/>
    <n v="0"/>
    <n v="0"/>
    <n v="0"/>
    <n v="0"/>
    <m/>
    <m/>
    <n v="22990"/>
    <n v="0"/>
    <n v="23033"/>
    <n v="38218"/>
    <n v="40911"/>
    <n v="102162"/>
    <s v="Department chair (Faculty position)"/>
    <m/>
    <m/>
    <s v="yes"/>
    <m/>
    <m/>
    <m/>
    <m/>
    <m/>
    <s v="Etra Service Units (ESUs)"/>
    <n v="1421"/>
    <n v="1837"/>
    <n v="27653"/>
    <n v="46"/>
    <m/>
    <n v="29269"/>
    <m/>
    <n v="94"/>
    <n v="2731"/>
    <n v="2238"/>
    <m/>
    <m/>
    <n v="63"/>
    <n v="0"/>
    <n v="43"/>
    <n v="98"/>
    <m/>
    <m/>
    <n v="6"/>
    <m/>
    <m/>
    <m/>
    <m/>
    <m/>
    <m/>
    <m/>
    <m/>
    <m/>
    <m/>
    <n v="0"/>
    <n v="3.64"/>
    <n v="6.9399999999999995"/>
    <n v="3.64"/>
    <m/>
    <n v="6"/>
    <n v="3.3"/>
    <n v="2517"/>
    <s v="Actual"/>
    <n v="4517"/>
    <n v="8225"/>
    <n v="24"/>
    <n v="766"/>
    <m/>
    <m/>
    <m/>
    <n v="0"/>
    <m/>
    <n v="13532"/>
    <m/>
    <m/>
    <n v="94"/>
    <n v="86"/>
    <n v="190"/>
    <n v="186"/>
    <m/>
    <m/>
    <m/>
    <m/>
    <m/>
    <m/>
    <m/>
    <m/>
    <m/>
    <m/>
    <m/>
    <m/>
    <m/>
    <n v="1302"/>
    <m/>
    <m/>
    <n v="49"/>
    <m/>
    <m/>
    <m/>
    <m/>
    <m/>
    <m/>
    <m/>
    <m/>
    <m/>
    <m/>
    <n v="2"/>
    <n v="2"/>
    <n v="83"/>
    <n v="52"/>
    <n v="44"/>
    <n v="44"/>
    <n v="0"/>
    <n v="0"/>
    <m/>
    <m/>
    <m/>
    <m/>
    <m/>
    <m/>
    <m/>
    <m/>
    <m/>
    <m/>
    <m/>
    <m/>
    <m/>
    <m/>
    <m/>
    <m/>
    <m/>
    <m/>
    <m/>
    <m/>
    <m/>
    <m/>
    <m/>
    <m/>
    <m/>
    <m/>
    <m/>
    <m/>
    <m/>
    <m/>
    <m/>
    <m/>
    <m/>
    <m/>
    <m/>
    <m/>
    <m/>
    <m/>
    <m/>
    <m/>
    <m/>
    <m/>
    <m/>
    <m/>
    <m/>
    <m/>
    <m/>
    <m/>
    <m/>
    <m/>
    <m/>
    <m/>
    <m/>
    <n v="0"/>
    <n v="0"/>
    <m/>
    <m/>
    <n v="115907"/>
    <m/>
    <n v="0"/>
    <m/>
    <m/>
    <m/>
    <m/>
    <m/>
    <m/>
    <m/>
    <m/>
    <m/>
    <m/>
    <m/>
    <m/>
    <m/>
    <m/>
    <m/>
    <m/>
    <m/>
    <m/>
    <m/>
    <m/>
    <m/>
    <m/>
    <m/>
    <m/>
    <m/>
    <m/>
    <m/>
    <m/>
    <n v="1898.1927263212938"/>
    <x v="0"/>
    <s v="Small"/>
  </r>
  <r>
    <s v="San Mateo CCD"/>
    <x v="7"/>
    <s v="372"/>
    <s v="Multi-College District"/>
    <n v="20090"/>
    <x v="3"/>
    <n v="8708.1295238095663"/>
    <n v="23492"/>
    <m/>
    <n v="79"/>
    <n v="0"/>
    <m/>
    <m/>
    <m/>
    <m/>
    <m/>
    <m/>
    <n v="28"/>
    <m/>
    <m/>
    <n v="0"/>
    <n v="300"/>
    <n v="47"/>
    <m/>
    <m/>
    <m/>
    <m/>
    <m/>
    <n v="0"/>
    <m/>
    <m/>
    <n v="0"/>
    <n v="0"/>
    <n v="0"/>
    <n v="0"/>
    <m/>
    <m/>
    <n v="25870"/>
    <n v="12373"/>
    <m/>
    <n v="38243"/>
    <n v="0"/>
    <m/>
    <m/>
    <n v="0"/>
    <n v="0"/>
    <n v="0"/>
    <n v="0"/>
    <m/>
    <m/>
    <n v="0"/>
    <n v="7729"/>
    <m/>
    <n v="7729"/>
    <n v="0"/>
    <m/>
    <m/>
    <n v="0"/>
    <n v="0"/>
    <n v="0"/>
    <n v="0"/>
    <m/>
    <m/>
    <n v="27971"/>
    <n v="0"/>
    <m/>
    <n v="27971"/>
    <n v="0"/>
    <m/>
    <n v="0"/>
    <n v="0"/>
    <n v="0"/>
    <n v="0"/>
    <m/>
    <m/>
    <n v="0"/>
    <n v="0"/>
    <n v="0"/>
    <m/>
    <m/>
    <m/>
    <m/>
    <m/>
    <m/>
    <m/>
    <m/>
    <m/>
    <m/>
    <m/>
    <m/>
    <m/>
    <m/>
    <m/>
    <m/>
    <m/>
    <m/>
    <m/>
    <m/>
    <m/>
    <m/>
    <m/>
    <m/>
    <n v="0"/>
    <m/>
    <n v="0"/>
    <n v="0"/>
    <n v="0"/>
    <m/>
    <m/>
    <n v="23210"/>
    <n v="0"/>
    <n v="0"/>
    <n v="23210"/>
    <m/>
    <m/>
    <m/>
    <m/>
    <m/>
    <m/>
    <m/>
    <m/>
    <m/>
    <m/>
    <m/>
    <m/>
    <m/>
    <m/>
    <m/>
    <m/>
    <m/>
    <m/>
    <m/>
    <m/>
    <m/>
    <m/>
    <m/>
    <m/>
    <m/>
    <m/>
    <n v="0"/>
    <m/>
    <n v="0"/>
    <n v="0"/>
    <n v="0"/>
    <m/>
    <m/>
    <n v="0"/>
    <n v="0"/>
    <n v="0"/>
    <n v="0"/>
    <m/>
    <m/>
    <m/>
    <m/>
    <m/>
    <m/>
    <m/>
    <m/>
    <m/>
    <m/>
    <m/>
    <m/>
    <m/>
    <m/>
    <m/>
    <m/>
    <m/>
    <m/>
    <m/>
    <m/>
    <m/>
    <m/>
    <m/>
    <m/>
    <m/>
    <m/>
    <m/>
    <m/>
    <m/>
    <m/>
    <m/>
    <m/>
    <m/>
    <m/>
    <m/>
    <m/>
    <n v="0"/>
    <m/>
    <n v="0"/>
    <n v="0"/>
    <n v="0"/>
    <n v="0"/>
    <m/>
    <m/>
    <n v="0"/>
    <n v="0"/>
    <n v="0"/>
    <n v="66214"/>
    <n v="30939"/>
    <n v="97153"/>
    <s v="Dean or other administrator"/>
    <m/>
    <m/>
    <s v="yes"/>
    <m/>
    <m/>
    <m/>
    <m/>
    <m/>
    <m/>
    <n v="549"/>
    <n v="0"/>
    <n v="6124"/>
    <n v="149"/>
    <m/>
    <n v="98123"/>
    <m/>
    <n v="0"/>
    <n v="1"/>
    <n v="783"/>
    <m/>
    <m/>
    <n v="256"/>
    <n v="291"/>
    <n v="61"/>
    <n v="0"/>
    <m/>
    <m/>
    <n v="4.34"/>
    <m/>
    <m/>
    <m/>
    <m/>
    <m/>
    <m/>
    <m/>
    <m/>
    <m/>
    <m/>
    <n v="3.64"/>
    <n v="1.1399999999999999"/>
    <n v="5.1999999999999993"/>
    <n v="1.1399999999999999"/>
    <m/>
    <n v="5"/>
    <n v="4.0599999999999996"/>
    <n v="2236"/>
    <s v="Actual"/>
    <n v="27485"/>
    <n v="7597"/>
    <n v="2583"/>
    <m/>
    <m/>
    <m/>
    <m/>
    <n v="2179"/>
    <m/>
    <n v="39844"/>
    <m/>
    <m/>
    <n v="18"/>
    <n v="12"/>
    <n v="239"/>
    <n v="12"/>
    <m/>
    <m/>
    <m/>
    <m/>
    <m/>
    <m/>
    <m/>
    <m/>
    <m/>
    <m/>
    <m/>
    <m/>
    <m/>
    <n v="2266"/>
    <m/>
    <m/>
    <n v="84"/>
    <m/>
    <m/>
    <m/>
    <m/>
    <m/>
    <m/>
    <m/>
    <m/>
    <m/>
    <m/>
    <n v="5"/>
    <n v="7"/>
    <n v="4"/>
    <n v="55.25"/>
    <n v="40"/>
    <n v="40"/>
    <n v="3"/>
    <n v="0"/>
    <m/>
    <m/>
    <m/>
    <m/>
    <m/>
    <m/>
    <m/>
    <m/>
    <m/>
    <m/>
    <m/>
    <m/>
    <m/>
    <m/>
    <m/>
    <m/>
    <m/>
    <m/>
    <m/>
    <m/>
    <m/>
    <m/>
    <m/>
    <m/>
    <m/>
    <m/>
    <m/>
    <m/>
    <m/>
    <m/>
    <m/>
    <m/>
    <m/>
    <m/>
    <m/>
    <m/>
    <m/>
    <m/>
    <m/>
    <m/>
    <m/>
    <m/>
    <m/>
    <m/>
    <m/>
    <m/>
    <m/>
    <m/>
    <m/>
    <m/>
    <m/>
    <m/>
    <m/>
    <n v="3"/>
    <n v="0"/>
    <m/>
    <m/>
    <n v="162008"/>
    <m/>
    <n v="0"/>
    <m/>
    <m/>
    <m/>
    <m/>
    <m/>
    <m/>
    <m/>
    <m/>
    <m/>
    <m/>
    <m/>
    <m/>
    <m/>
    <m/>
    <m/>
    <m/>
    <m/>
    <m/>
    <m/>
    <m/>
    <m/>
    <m/>
    <m/>
    <m/>
    <m/>
    <m/>
    <m/>
    <m/>
    <n v="7638.7101086048833"/>
    <x v="0"/>
    <s v="Small"/>
  </r>
  <r>
    <s v="Santa Monica CCD"/>
    <x v="107"/>
    <s v="781"/>
    <s v="Single College District"/>
    <n v="20090"/>
    <x v="3"/>
    <n v="27470.377142857142"/>
    <n v="62000"/>
    <m/>
    <n v="223"/>
    <n v="21"/>
    <m/>
    <m/>
    <m/>
    <m/>
    <m/>
    <m/>
    <n v="47"/>
    <m/>
    <m/>
    <n v="134"/>
    <n v="1300"/>
    <n v="678"/>
    <m/>
    <m/>
    <m/>
    <m/>
    <m/>
    <n v="0"/>
    <m/>
    <m/>
    <n v="0"/>
    <n v="0"/>
    <n v="0"/>
    <n v="0"/>
    <m/>
    <m/>
    <n v="98300"/>
    <n v="0"/>
    <m/>
    <n v="98300"/>
    <n v="0"/>
    <m/>
    <m/>
    <n v="0"/>
    <n v="0"/>
    <n v="0"/>
    <n v="0"/>
    <m/>
    <m/>
    <n v="6100"/>
    <n v="0"/>
    <m/>
    <n v="6100"/>
    <n v="12500"/>
    <m/>
    <m/>
    <n v="0"/>
    <n v="6000"/>
    <n v="0"/>
    <n v="0"/>
    <m/>
    <m/>
    <n v="0"/>
    <n v="0"/>
    <m/>
    <n v="18500"/>
    <n v="0"/>
    <m/>
    <n v="0"/>
    <n v="0"/>
    <n v="0"/>
    <n v="0"/>
    <m/>
    <m/>
    <n v="0"/>
    <n v="0"/>
    <n v="0"/>
    <m/>
    <m/>
    <m/>
    <m/>
    <m/>
    <m/>
    <m/>
    <m/>
    <m/>
    <m/>
    <m/>
    <m/>
    <m/>
    <m/>
    <m/>
    <m/>
    <m/>
    <m/>
    <m/>
    <m/>
    <m/>
    <m/>
    <m/>
    <m/>
    <n v="27531"/>
    <m/>
    <n v="0"/>
    <n v="0"/>
    <n v="0"/>
    <m/>
    <m/>
    <n v="21857"/>
    <n v="0"/>
    <n v="0"/>
    <n v="49388"/>
    <m/>
    <m/>
    <m/>
    <m/>
    <m/>
    <m/>
    <m/>
    <m/>
    <m/>
    <m/>
    <m/>
    <m/>
    <m/>
    <m/>
    <m/>
    <m/>
    <m/>
    <m/>
    <m/>
    <m/>
    <m/>
    <m/>
    <m/>
    <m/>
    <m/>
    <m/>
    <n v="2450"/>
    <m/>
    <n v="0"/>
    <n v="0"/>
    <n v="0"/>
    <m/>
    <m/>
    <n v="0"/>
    <n v="0"/>
    <n v="0"/>
    <n v="2450"/>
    <m/>
    <m/>
    <m/>
    <m/>
    <m/>
    <m/>
    <m/>
    <m/>
    <m/>
    <m/>
    <m/>
    <m/>
    <m/>
    <m/>
    <m/>
    <m/>
    <m/>
    <m/>
    <m/>
    <m/>
    <m/>
    <m/>
    <m/>
    <m/>
    <m/>
    <m/>
    <m/>
    <m/>
    <m/>
    <m/>
    <m/>
    <m/>
    <m/>
    <m/>
    <m/>
    <m/>
    <n v="0"/>
    <m/>
    <n v="0"/>
    <n v="0"/>
    <n v="0"/>
    <n v="0"/>
    <m/>
    <m/>
    <n v="0"/>
    <n v="0"/>
    <n v="0"/>
    <n v="116800"/>
    <n v="57938"/>
    <n v="174738"/>
    <s v="Dean or other administrator"/>
    <m/>
    <m/>
    <s v="yes"/>
    <m/>
    <s v="Release time"/>
    <s v="Stipend"/>
    <m/>
    <m/>
    <s v="Library Faculty Leader receives BOTH release time AND stipend"/>
    <n v="2133"/>
    <n v="2258"/>
    <n v="21117"/>
    <n v="111"/>
    <m/>
    <n v="91401"/>
    <m/>
    <n v="184"/>
    <n v="2681"/>
    <n v="2803"/>
    <m/>
    <m/>
    <n v="103"/>
    <n v="142"/>
    <n v="143"/>
    <n v="214"/>
    <m/>
    <m/>
    <n v="7"/>
    <m/>
    <m/>
    <m/>
    <m/>
    <m/>
    <m/>
    <m/>
    <m/>
    <m/>
    <m/>
    <n v="2.36"/>
    <n v="1.4"/>
    <n v="7.4"/>
    <n v="1.4"/>
    <m/>
    <n v="6"/>
    <n v="6"/>
    <n v="26127"/>
    <s v="Estimate"/>
    <n v="23987"/>
    <n v="73254"/>
    <m/>
    <n v="5042"/>
    <m/>
    <m/>
    <m/>
    <n v="1053"/>
    <m/>
    <n v="103336"/>
    <m/>
    <m/>
    <n v="0"/>
    <n v="0"/>
    <n v="0"/>
    <n v="0"/>
    <m/>
    <m/>
    <m/>
    <m/>
    <m/>
    <m/>
    <m/>
    <m/>
    <m/>
    <m/>
    <m/>
    <m/>
    <m/>
    <n v="15560"/>
    <m/>
    <m/>
    <n v="389"/>
    <m/>
    <m/>
    <m/>
    <m/>
    <m/>
    <m/>
    <m/>
    <m/>
    <m/>
    <m/>
    <n v="1"/>
    <n v="8"/>
    <n v="174"/>
    <n v="70"/>
    <n v="60"/>
    <n v="60"/>
    <n v="6"/>
    <n v="0"/>
    <m/>
    <m/>
    <m/>
    <m/>
    <m/>
    <m/>
    <m/>
    <m/>
    <m/>
    <m/>
    <m/>
    <m/>
    <m/>
    <m/>
    <m/>
    <m/>
    <m/>
    <m/>
    <m/>
    <m/>
    <m/>
    <m/>
    <m/>
    <m/>
    <m/>
    <m/>
    <m/>
    <m/>
    <m/>
    <m/>
    <m/>
    <m/>
    <m/>
    <m/>
    <m/>
    <m/>
    <m/>
    <m/>
    <m/>
    <m/>
    <m/>
    <m/>
    <m/>
    <m/>
    <m/>
    <m/>
    <m/>
    <m/>
    <m/>
    <m/>
    <m/>
    <m/>
    <m/>
    <n v="6"/>
    <n v="0"/>
    <m/>
    <m/>
    <n v="1317105"/>
    <m/>
    <n v="12"/>
    <m/>
    <m/>
    <m/>
    <m/>
    <m/>
    <m/>
    <m/>
    <m/>
    <m/>
    <m/>
    <m/>
    <m/>
    <m/>
    <m/>
    <m/>
    <m/>
    <m/>
    <m/>
    <m/>
    <m/>
    <m/>
    <m/>
    <m/>
    <m/>
    <m/>
    <m/>
    <m/>
    <m/>
    <n v="19621.697959183675"/>
    <x v="2"/>
    <s v="Large"/>
  </r>
  <r>
    <s v="Yuba CCD"/>
    <x v="114"/>
    <n v="292"/>
    <s v="Multi-College District"/>
    <n v="20090"/>
    <x v="3"/>
    <n v="1673.5099047619017"/>
    <n v="16342"/>
    <m/>
    <n v="46"/>
    <n v="5"/>
    <m/>
    <m/>
    <m/>
    <m/>
    <m/>
    <m/>
    <n v="28"/>
    <m/>
    <m/>
    <n v="25"/>
    <n v="166"/>
    <n v="0"/>
    <m/>
    <m/>
    <m/>
    <m/>
    <m/>
    <n v="0"/>
    <m/>
    <m/>
    <n v="0"/>
    <n v="0"/>
    <n v="0"/>
    <n v="0"/>
    <m/>
    <m/>
    <n v="0"/>
    <n v="79176"/>
    <m/>
    <n v="79176"/>
    <n v="0"/>
    <m/>
    <m/>
    <n v="0"/>
    <n v="0"/>
    <n v="0"/>
    <n v="0"/>
    <m/>
    <m/>
    <n v="0"/>
    <n v="3100"/>
    <m/>
    <n v="3100"/>
    <n v="10779"/>
    <m/>
    <m/>
    <n v="0"/>
    <n v="0"/>
    <n v="0"/>
    <n v="0"/>
    <m/>
    <m/>
    <n v="0"/>
    <n v="0"/>
    <m/>
    <n v="10779"/>
    <n v="0"/>
    <m/>
    <n v="0"/>
    <n v="0"/>
    <n v="0"/>
    <n v="0"/>
    <m/>
    <m/>
    <n v="0"/>
    <n v="0"/>
    <n v="0"/>
    <m/>
    <m/>
    <m/>
    <m/>
    <m/>
    <m/>
    <m/>
    <m/>
    <m/>
    <m/>
    <m/>
    <m/>
    <m/>
    <m/>
    <m/>
    <m/>
    <m/>
    <m/>
    <m/>
    <m/>
    <m/>
    <m/>
    <m/>
    <m/>
    <n v="0"/>
    <m/>
    <n v="0"/>
    <n v="0"/>
    <n v="0"/>
    <m/>
    <m/>
    <n v="33312"/>
    <n v="0"/>
    <n v="0"/>
    <n v="33312"/>
    <m/>
    <m/>
    <m/>
    <m/>
    <m/>
    <m/>
    <m/>
    <m/>
    <m/>
    <m/>
    <m/>
    <m/>
    <m/>
    <m/>
    <m/>
    <m/>
    <m/>
    <m/>
    <m/>
    <m/>
    <m/>
    <m/>
    <m/>
    <m/>
    <m/>
    <m/>
    <n v="0"/>
    <m/>
    <n v="0"/>
    <n v="0"/>
    <n v="0"/>
    <m/>
    <m/>
    <n v="0"/>
    <n v="0"/>
    <n v="0"/>
    <n v="0"/>
    <m/>
    <m/>
    <m/>
    <m/>
    <m/>
    <m/>
    <m/>
    <m/>
    <m/>
    <m/>
    <m/>
    <m/>
    <m/>
    <m/>
    <m/>
    <m/>
    <m/>
    <m/>
    <m/>
    <m/>
    <m/>
    <m/>
    <m/>
    <m/>
    <m/>
    <m/>
    <m/>
    <m/>
    <m/>
    <m/>
    <m/>
    <m/>
    <m/>
    <m/>
    <m/>
    <m/>
    <n v="0"/>
    <m/>
    <n v="0"/>
    <n v="0"/>
    <n v="0"/>
    <n v="0"/>
    <m/>
    <m/>
    <n v="0"/>
    <n v="0"/>
    <n v="0"/>
    <n v="89955"/>
    <n v="36412"/>
    <n v="126367"/>
    <s v="Department chair (Faculty position)"/>
    <m/>
    <m/>
    <s v="yes"/>
    <s v="None"/>
    <m/>
    <m/>
    <m/>
    <m/>
    <m/>
    <n v="663"/>
    <n v="922"/>
    <n v="5651"/>
    <n v="68"/>
    <m/>
    <n v="9277"/>
    <m/>
    <n v="65"/>
    <n v="2681"/>
    <n v="675"/>
    <m/>
    <m/>
    <n v="0"/>
    <n v="0"/>
    <n v="0"/>
    <n v="94"/>
    <m/>
    <m/>
    <n v="2"/>
    <m/>
    <m/>
    <m/>
    <m/>
    <m/>
    <m/>
    <m/>
    <m/>
    <m/>
    <m/>
    <n v="0"/>
    <n v="1.41"/>
    <n v="3.41"/>
    <n v="1.41"/>
    <m/>
    <n v="2"/>
    <n v="2"/>
    <n v="693"/>
    <s v="Actual"/>
    <n v="6144"/>
    <n v="4421"/>
    <n v="906"/>
    <n v="518"/>
    <m/>
    <m/>
    <m/>
    <n v="32"/>
    <m/>
    <n v="11636"/>
    <m/>
    <m/>
    <n v="50"/>
    <n v="50"/>
    <n v="10"/>
    <n v="10"/>
    <m/>
    <m/>
    <m/>
    <m/>
    <m/>
    <m/>
    <m/>
    <m/>
    <m/>
    <m/>
    <m/>
    <m/>
    <m/>
    <n v="965"/>
    <m/>
    <m/>
    <n v="49"/>
    <m/>
    <m/>
    <m/>
    <m/>
    <m/>
    <m/>
    <m/>
    <m/>
    <m/>
    <m/>
    <n v="1"/>
    <n v="1"/>
    <n v="12"/>
    <n v="58.5"/>
    <n v="0"/>
    <n v="0"/>
    <n v="0"/>
    <n v="0"/>
    <m/>
    <m/>
    <m/>
    <m/>
    <m/>
    <m/>
    <m/>
    <m/>
    <m/>
    <m/>
    <m/>
    <m/>
    <m/>
    <m/>
    <m/>
    <m/>
    <m/>
    <m/>
    <m/>
    <m/>
    <m/>
    <m/>
    <m/>
    <m/>
    <m/>
    <m/>
    <m/>
    <m/>
    <m/>
    <m/>
    <m/>
    <m/>
    <m/>
    <m/>
    <m/>
    <m/>
    <m/>
    <m/>
    <m/>
    <m/>
    <m/>
    <m/>
    <m/>
    <m/>
    <m/>
    <m/>
    <m/>
    <m/>
    <m/>
    <m/>
    <m/>
    <m/>
    <m/>
    <n v="0"/>
    <n v="0"/>
    <m/>
    <m/>
    <m/>
    <m/>
    <n v="42"/>
    <m/>
    <m/>
    <m/>
    <m/>
    <m/>
    <m/>
    <m/>
    <m/>
    <m/>
    <m/>
    <m/>
    <m/>
    <m/>
    <m/>
    <m/>
    <m/>
    <m/>
    <m/>
    <m/>
    <m/>
    <m/>
    <m/>
    <m/>
    <m/>
    <m/>
    <m/>
    <m/>
    <m/>
    <n v="1186.8864572779446"/>
    <x v="1"/>
    <s v="Small"/>
  </r>
  <r>
    <s v="Contra Costa CCD"/>
    <x v="25"/>
    <s v="313"/>
    <s v="Multi-College District"/>
    <n v="20090"/>
    <x v="3"/>
    <n v="9072.0691428572245"/>
    <n v="25000"/>
    <m/>
    <n v="100"/>
    <n v="5"/>
    <m/>
    <m/>
    <m/>
    <m/>
    <m/>
    <m/>
    <n v="32"/>
    <m/>
    <m/>
    <n v="35"/>
    <n v="300"/>
    <s v="unlimited"/>
    <m/>
    <m/>
    <m/>
    <m/>
    <m/>
    <n v="215"/>
    <m/>
    <m/>
    <m/>
    <m/>
    <m/>
    <m/>
    <m/>
    <m/>
    <m/>
    <n v="33094"/>
    <m/>
    <n v="33309"/>
    <m/>
    <m/>
    <m/>
    <m/>
    <m/>
    <m/>
    <n v="4100"/>
    <m/>
    <m/>
    <m/>
    <m/>
    <m/>
    <n v="4100"/>
    <n v="18084"/>
    <m/>
    <m/>
    <m/>
    <m/>
    <m/>
    <m/>
    <m/>
    <m/>
    <m/>
    <m/>
    <m/>
    <n v="18084"/>
    <m/>
    <m/>
    <m/>
    <m/>
    <m/>
    <m/>
    <m/>
    <m/>
    <m/>
    <m/>
    <n v="0"/>
    <m/>
    <m/>
    <m/>
    <m/>
    <m/>
    <m/>
    <m/>
    <m/>
    <m/>
    <m/>
    <m/>
    <m/>
    <m/>
    <m/>
    <m/>
    <m/>
    <m/>
    <m/>
    <m/>
    <m/>
    <m/>
    <m/>
    <m/>
    <m/>
    <m/>
    <m/>
    <m/>
    <m/>
    <m/>
    <m/>
    <m/>
    <n v="31232"/>
    <m/>
    <n v="20000"/>
    <n v="51232"/>
    <m/>
    <m/>
    <m/>
    <m/>
    <m/>
    <m/>
    <m/>
    <m/>
    <m/>
    <m/>
    <m/>
    <m/>
    <m/>
    <m/>
    <m/>
    <m/>
    <m/>
    <m/>
    <m/>
    <m/>
    <m/>
    <m/>
    <m/>
    <m/>
    <m/>
    <m/>
    <m/>
    <m/>
    <m/>
    <m/>
    <m/>
    <m/>
    <m/>
    <m/>
    <m/>
    <m/>
    <m/>
    <m/>
    <m/>
    <m/>
    <m/>
    <m/>
    <m/>
    <m/>
    <m/>
    <m/>
    <m/>
    <m/>
    <m/>
    <m/>
    <m/>
    <m/>
    <m/>
    <m/>
    <m/>
    <m/>
    <m/>
    <m/>
    <m/>
    <m/>
    <m/>
    <m/>
    <m/>
    <m/>
    <m/>
    <m/>
    <m/>
    <m/>
    <m/>
    <m/>
    <m/>
    <m/>
    <m/>
    <n v="1683"/>
    <m/>
    <m/>
    <m/>
    <m/>
    <m/>
    <m/>
    <m/>
    <m/>
    <m/>
    <n v="1683"/>
    <n v="51393"/>
    <n v="55332"/>
    <n v="108408"/>
    <s v="Department chair (Faculty position)"/>
    <m/>
    <m/>
    <s v="yes"/>
    <m/>
    <m/>
    <s v="Stipend"/>
    <m/>
    <m/>
    <m/>
    <n v="307"/>
    <m/>
    <n v="22261"/>
    <n v="130"/>
    <m/>
    <n v="19000"/>
    <m/>
    <m/>
    <n v="2681"/>
    <m/>
    <m/>
    <m/>
    <m/>
    <m/>
    <n v="500"/>
    <m/>
    <m/>
    <m/>
    <n v="6"/>
    <m/>
    <m/>
    <m/>
    <m/>
    <m/>
    <m/>
    <m/>
    <m/>
    <m/>
    <m/>
    <n v="1.5"/>
    <n v="2.5"/>
    <n v="4.5"/>
    <n v="2.5"/>
    <m/>
    <n v="2"/>
    <n v="2"/>
    <n v="2991"/>
    <s v="Actual"/>
    <n v="3579"/>
    <n v="9012"/>
    <m/>
    <n v="1879"/>
    <m/>
    <m/>
    <m/>
    <m/>
    <m/>
    <n v="14470"/>
    <m/>
    <m/>
    <m/>
    <m/>
    <m/>
    <m/>
    <m/>
    <m/>
    <m/>
    <m/>
    <m/>
    <m/>
    <m/>
    <m/>
    <m/>
    <m/>
    <m/>
    <m/>
    <m/>
    <n v="2675"/>
    <m/>
    <m/>
    <n v="107"/>
    <m/>
    <m/>
    <m/>
    <m/>
    <m/>
    <m/>
    <m/>
    <m/>
    <m/>
    <m/>
    <n v="1"/>
    <n v="1"/>
    <n v="60"/>
    <n v="67"/>
    <n v="44"/>
    <n v="20"/>
    <n v="4"/>
    <n v="0"/>
    <m/>
    <m/>
    <m/>
    <m/>
    <m/>
    <m/>
    <m/>
    <m/>
    <m/>
    <m/>
    <m/>
    <m/>
    <m/>
    <m/>
    <m/>
    <m/>
    <m/>
    <m/>
    <m/>
    <m/>
    <m/>
    <m/>
    <m/>
    <m/>
    <m/>
    <m/>
    <m/>
    <m/>
    <m/>
    <m/>
    <m/>
    <m/>
    <m/>
    <m/>
    <m/>
    <m/>
    <m/>
    <m/>
    <m/>
    <m/>
    <m/>
    <m/>
    <m/>
    <m/>
    <m/>
    <m/>
    <m/>
    <m/>
    <m/>
    <m/>
    <m/>
    <m/>
    <m/>
    <n v="4"/>
    <n v="0"/>
    <m/>
    <m/>
    <m/>
    <m/>
    <n v="0"/>
    <m/>
    <m/>
    <m/>
    <m/>
    <m/>
    <m/>
    <m/>
    <m/>
    <m/>
    <m/>
    <m/>
    <m/>
    <m/>
    <m/>
    <m/>
    <m/>
    <m/>
    <m/>
    <m/>
    <m/>
    <m/>
    <m/>
    <m/>
    <m/>
    <m/>
    <m/>
    <m/>
    <m/>
    <n v="3628.8276571428896"/>
    <x v="0"/>
    <s v="Small"/>
  </r>
  <r>
    <s v="West Hills CCD"/>
    <x v="45"/>
    <n v="582"/>
    <s v="Multi-College District"/>
    <n v="20090"/>
    <x v="3"/>
    <n v="3231.944"/>
    <n v="25000"/>
    <m/>
    <n v="180"/>
    <n v="7"/>
    <m/>
    <m/>
    <m/>
    <m/>
    <m/>
    <m/>
    <n v="110"/>
    <m/>
    <m/>
    <n v="44"/>
    <n v="400"/>
    <s v="wireless"/>
    <m/>
    <m/>
    <m/>
    <m/>
    <m/>
    <n v="243"/>
    <m/>
    <m/>
    <n v="9471"/>
    <m/>
    <m/>
    <m/>
    <m/>
    <m/>
    <m/>
    <m/>
    <m/>
    <n v="9714"/>
    <m/>
    <m/>
    <m/>
    <m/>
    <m/>
    <m/>
    <n v="2480"/>
    <m/>
    <m/>
    <m/>
    <m/>
    <m/>
    <n v="2480"/>
    <n v="4706"/>
    <m/>
    <m/>
    <m/>
    <m/>
    <m/>
    <m/>
    <m/>
    <m/>
    <m/>
    <m/>
    <m/>
    <n v="4706"/>
    <m/>
    <m/>
    <m/>
    <m/>
    <m/>
    <m/>
    <m/>
    <m/>
    <m/>
    <m/>
    <n v="0"/>
    <m/>
    <m/>
    <m/>
    <m/>
    <m/>
    <m/>
    <m/>
    <m/>
    <m/>
    <m/>
    <m/>
    <m/>
    <m/>
    <m/>
    <m/>
    <m/>
    <m/>
    <m/>
    <m/>
    <m/>
    <m/>
    <m/>
    <m/>
    <m/>
    <m/>
    <m/>
    <m/>
    <m/>
    <m/>
    <m/>
    <m/>
    <n v="25934"/>
    <m/>
    <m/>
    <n v="25934"/>
    <m/>
    <m/>
    <m/>
    <m/>
    <m/>
    <m/>
    <m/>
    <m/>
    <m/>
    <m/>
    <m/>
    <m/>
    <m/>
    <m/>
    <m/>
    <m/>
    <m/>
    <m/>
    <m/>
    <m/>
    <m/>
    <m/>
    <m/>
    <m/>
    <m/>
    <m/>
    <m/>
    <m/>
    <m/>
    <m/>
    <m/>
    <m/>
    <m/>
    <n v="2000"/>
    <m/>
    <m/>
    <n v="2000"/>
    <m/>
    <m/>
    <m/>
    <m/>
    <m/>
    <m/>
    <m/>
    <m/>
    <m/>
    <m/>
    <m/>
    <m/>
    <m/>
    <m/>
    <m/>
    <m/>
    <m/>
    <m/>
    <m/>
    <m/>
    <m/>
    <m/>
    <m/>
    <m/>
    <m/>
    <m/>
    <m/>
    <m/>
    <m/>
    <m/>
    <m/>
    <m/>
    <m/>
    <m/>
    <m/>
    <m/>
    <m/>
    <m/>
    <m/>
    <m/>
    <m/>
    <m/>
    <m/>
    <m/>
    <m/>
    <m/>
    <n v="0"/>
    <n v="14420"/>
    <n v="30414"/>
    <n v="44834"/>
    <m/>
    <s v="Librarian"/>
    <m/>
    <s v="yes"/>
    <s v="None"/>
    <m/>
    <m/>
    <m/>
    <m/>
    <m/>
    <n v="548"/>
    <n v="1452"/>
    <n v="17259"/>
    <n v="76"/>
    <m/>
    <n v="26384"/>
    <m/>
    <n v="134"/>
    <n v="2685"/>
    <n v="574"/>
    <m/>
    <m/>
    <n v="350"/>
    <n v="350"/>
    <n v="0"/>
    <n v="154"/>
    <m/>
    <m/>
    <n v="2"/>
    <m/>
    <m/>
    <m/>
    <m/>
    <m/>
    <m/>
    <m/>
    <m/>
    <m/>
    <m/>
    <n v="4"/>
    <n v="1.46"/>
    <n v="3.82"/>
    <n v="1.46"/>
    <m/>
    <n v="4"/>
    <n v="2.36"/>
    <n v="712"/>
    <s v="Estimate"/>
    <n v="10919"/>
    <n v="4253"/>
    <n v="82"/>
    <n v="503"/>
    <m/>
    <m/>
    <m/>
    <n v="21647"/>
    <m/>
    <n v="37404"/>
    <m/>
    <m/>
    <n v="19"/>
    <n v="19"/>
    <n v="15"/>
    <n v="14"/>
    <m/>
    <m/>
    <m/>
    <m/>
    <m/>
    <m/>
    <m/>
    <m/>
    <m/>
    <m/>
    <m/>
    <m/>
    <m/>
    <n v="580"/>
    <m/>
    <m/>
    <n v="29"/>
    <m/>
    <m/>
    <m/>
    <m/>
    <m/>
    <m/>
    <m/>
    <m/>
    <m/>
    <m/>
    <n v="0"/>
    <n v="0"/>
    <n v="0"/>
    <n v="58.5"/>
    <n v="32"/>
    <n v="32"/>
    <n v="0"/>
    <n v="0"/>
    <m/>
    <m/>
    <m/>
    <m/>
    <m/>
    <m/>
    <m/>
    <m/>
    <m/>
    <m/>
    <m/>
    <m/>
    <m/>
    <m/>
    <m/>
    <m/>
    <m/>
    <m/>
    <m/>
    <m/>
    <m/>
    <m/>
    <m/>
    <m/>
    <m/>
    <m/>
    <m/>
    <m/>
    <m/>
    <m/>
    <m/>
    <m/>
    <m/>
    <m/>
    <m/>
    <m/>
    <m/>
    <m/>
    <m/>
    <m/>
    <m/>
    <m/>
    <m/>
    <m/>
    <m/>
    <m/>
    <m/>
    <m/>
    <m/>
    <m/>
    <m/>
    <m/>
    <m/>
    <n v="0"/>
    <n v="0"/>
    <m/>
    <m/>
    <n v="175795"/>
    <m/>
    <n v="0"/>
    <m/>
    <m/>
    <m/>
    <m/>
    <m/>
    <m/>
    <m/>
    <m/>
    <m/>
    <m/>
    <m/>
    <m/>
    <m/>
    <m/>
    <m/>
    <m/>
    <m/>
    <m/>
    <m/>
    <m/>
    <m/>
    <m/>
    <m/>
    <m/>
    <m/>
    <m/>
    <m/>
    <m/>
    <n v="2213.6602739726027"/>
    <x v="1"/>
    <s v="Small"/>
  </r>
  <r>
    <s v="Palo Verde CCD"/>
    <x v="21"/>
    <s v="951"/>
    <s v="Single College District"/>
    <n v="20090"/>
    <x v="3"/>
    <n v="1895.267809523808"/>
    <n v="12000"/>
    <m/>
    <n v="17"/>
    <n v="1"/>
    <m/>
    <m/>
    <m/>
    <m/>
    <m/>
    <m/>
    <n v="0"/>
    <m/>
    <m/>
    <n v="3"/>
    <n v="76"/>
    <s v="Wi-fi"/>
    <m/>
    <m/>
    <m/>
    <m/>
    <m/>
    <n v="262"/>
    <m/>
    <m/>
    <m/>
    <m/>
    <m/>
    <m/>
    <m/>
    <m/>
    <m/>
    <m/>
    <m/>
    <n v="262"/>
    <m/>
    <m/>
    <m/>
    <m/>
    <m/>
    <m/>
    <n v="1875"/>
    <m/>
    <m/>
    <m/>
    <m/>
    <m/>
    <n v="1875"/>
    <n v="45"/>
    <m/>
    <m/>
    <m/>
    <m/>
    <m/>
    <m/>
    <m/>
    <m/>
    <n v="3048"/>
    <m/>
    <m/>
    <n v="3093"/>
    <m/>
    <m/>
    <m/>
    <m/>
    <m/>
    <m/>
    <m/>
    <m/>
    <m/>
    <m/>
    <m/>
    <m/>
    <m/>
    <m/>
    <m/>
    <m/>
    <m/>
    <m/>
    <m/>
    <m/>
    <m/>
    <m/>
    <m/>
    <m/>
    <m/>
    <m/>
    <m/>
    <m/>
    <m/>
    <m/>
    <m/>
    <m/>
    <m/>
    <m/>
    <m/>
    <m/>
    <m/>
    <m/>
    <m/>
    <m/>
    <m/>
    <m/>
    <n v="25449"/>
    <n v="3779"/>
    <m/>
    <n v="29228"/>
    <m/>
    <m/>
    <m/>
    <m/>
    <m/>
    <m/>
    <m/>
    <m/>
    <m/>
    <m/>
    <m/>
    <m/>
    <m/>
    <m/>
    <m/>
    <m/>
    <m/>
    <m/>
    <m/>
    <m/>
    <m/>
    <m/>
    <m/>
    <m/>
    <m/>
    <m/>
    <n v="15"/>
    <m/>
    <m/>
    <m/>
    <m/>
    <m/>
    <m/>
    <m/>
    <m/>
    <m/>
    <n v="15"/>
    <m/>
    <m/>
    <m/>
    <m/>
    <m/>
    <m/>
    <m/>
    <m/>
    <m/>
    <m/>
    <m/>
    <m/>
    <m/>
    <m/>
    <m/>
    <m/>
    <m/>
    <m/>
    <m/>
    <m/>
    <m/>
    <m/>
    <m/>
    <m/>
    <m/>
    <m/>
    <m/>
    <m/>
    <m/>
    <m/>
    <m/>
    <m/>
    <m/>
    <m/>
    <m/>
    <m/>
    <m/>
    <m/>
    <m/>
    <m/>
    <m/>
    <m/>
    <m/>
    <m/>
    <m/>
    <m/>
    <m/>
    <n v="3355"/>
    <n v="31118"/>
    <n v="34473"/>
    <m/>
    <s v="Faculty Librarian"/>
    <m/>
    <s v="yes"/>
    <m/>
    <m/>
    <m/>
    <m/>
    <m/>
    <s v="NA"/>
    <n v="8"/>
    <n v="1799"/>
    <n v="74"/>
    <n v="36"/>
    <m/>
    <n v="17896"/>
    <m/>
    <n v="53"/>
    <n v="0"/>
    <n v="9"/>
    <m/>
    <m/>
    <n v="12"/>
    <n v="12"/>
    <n v="2076"/>
    <n v="53"/>
    <m/>
    <m/>
    <n v="1.5"/>
    <m/>
    <m/>
    <m/>
    <m/>
    <m/>
    <m/>
    <m/>
    <m/>
    <m/>
    <m/>
    <n v="0"/>
    <n v="1.46"/>
    <n v="3.7199999999999998"/>
    <n v="1.46"/>
    <m/>
    <n v="2"/>
    <n v="2.2599999999999998"/>
    <n v="2453"/>
    <s v="Estimate"/>
    <n v="1511"/>
    <n v="1470"/>
    <n v="300"/>
    <n v="884"/>
    <m/>
    <m/>
    <m/>
    <n v="15"/>
    <m/>
    <n v="4180"/>
    <m/>
    <m/>
    <n v="25"/>
    <n v="25"/>
    <n v="0"/>
    <n v="0"/>
    <m/>
    <m/>
    <m/>
    <m/>
    <m/>
    <m/>
    <m/>
    <m/>
    <m/>
    <m/>
    <m/>
    <m/>
    <m/>
    <n v="243"/>
    <m/>
    <m/>
    <n v="28"/>
    <m/>
    <m/>
    <m/>
    <m/>
    <m/>
    <m/>
    <m/>
    <m/>
    <m/>
    <m/>
    <n v="0"/>
    <n v="0"/>
    <n v="0"/>
    <n v="56.5"/>
    <n v="16"/>
    <n v="8"/>
    <n v="0"/>
    <n v="0"/>
    <m/>
    <m/>
    <m/>
    <m/>
    <m/>
    <m/>
    <m/>
    <m/>
    <m/>
    <m/>
    <m/>
    <m/>
    <m/>
    <m/>
    <m/>
    <m/>
    <m/>
    <m/>
    <m/>
    <m/>
    <m/>
    <m/>
    <m/>
    <m/>
    <m/>
    <m/>
    <m/>
    <m/>
    <m/>
    <m/>
    <m/>
    <m/>
    <m/>
    <m/>
    <m/>
    <m/>
    <m/>
    <m/>
    <m/>
    <m/>
    <m/>
    <m/>
    <m/>
    <m/>
    <m/>
    <m/>
    <m/>
    <m/>
    <m/>
    <m/>
    <m/>
    <m/>
    <m/>
    <n v="0"/>
    <n v="0"/>
    <m/>
    <m/>
    <n v="31007"/>
    <m/>
    <n v="212"/>
    <m/>
    <m/>
    <m/>
    <m/>
    <m/>
    <m/>
    <m/>
    <m/>
    <m/>
    <m/>
    <m/>
    <m/>
    <m/>
    <m/>
    <m/>
    <m/>
    <m/>
    <m/>
    <m/>
    <m/>
    <m/>
    <m/>
    <m/>
    <m/>
    <m/>
    <m/>
    <m/>
    <m/>
    <n v="1298.1286366601425"/>
    <x v="1"/>
    <s v="Small"/>
  </r>
  <r>
    <s v="Butte CCD"/>
    <x v="37"/>
    <s v="111"/>
    <s v="Single College District"/>
    <n v="20090"/>
    <x v="3"/>
    <n v="11380.352000000004"/>
    <n v="70000"/>
    <m/>
    <n v="73"/>
    <n v="5"/>
    <m/>
    <m/>
    <m/>
    <m/>
    <m/>
    <m/>
    <n v="45"/>
    <m/>
    <m/>
    <n v="32"/>
    <n v="323"/>
    <n v="0"/>
    <m/>
    <m/>
    <m/>
    <m/>
    <m/>
    <n v="302"/>
    <m/>
    <m/>
    <n v="34705"/>
    <m/>
    <m/>
    <m/>
    <m/>
    <m/>
    <m/>
    <n v="29812"/>
    <m/>
    <n v="64819"/>
    <m/>
    <m/>
    <m/>
    <m/>
    <m/>
    <m/>
    <n v="4100"/>
    <m/>
    <m/>
    <m/>
    <m/>
    <m/>
    <n v="4100"/>
    <m/>
    <m/>
    <m/>
    <n v="29844"/>
    <m/>
    <m/>
    <m/>
    <m/>
    <m/>
    <m/>
    <m/>
    <m/>
    <n v="29844"/>
    <m/>
    <m/>
    <m/>
    <m/>
    <m/>
    <m/>
    <m/>
    <m/>
    <m/>
    <m/>
    <n v="0"/>
    <m/>
    <m/>
    <m/>
    <m/>
    <m/>
    <m/>
    <m/>
    <m/>
    <m/>
    <m/>
    <m/>
    <m/>
    <m/>
    <m/>
    <m/>
    <m/>
    <m/>
    <m/>
    <m/>
    <m/>
    <m/>
    <m/>
    <m/>
    <m/>
    <m/>
    <m/>
    <n v="115100"/>
    <m/>
    <m/>
    <m/>
    <m/>
    <m/>
    <m/>
    <m/>
    <n v="115100"/>
    <m/>
    <m/>
    <m/>
    <m/>
    <m/>
    <m/>
    <m/>
    <m/>
    <m/>
    <m/>
    <m/>
    <m/>
    <m/>
    <m/>
    <m/>
    <m/>
    <m/>
    <m/>
    <m/>
    <m/>
    <m/>
    <m/>
    <m/>
    <m/>
    <m/>
    <m/>
    <m/>
    <m/>
    <m/>
    <m/>
    <m/>
    <m/>
    <m/>
    <m/>
    <m/>
    <m/>
    <n v="0"/>
    <m/>
    <m/>
    <m/>
    <m/>
    <m/>
    <m/>
    <m/>
    <m/>
    <m/>
    <m/>
    <m/>
    <m/>
    <m/>
    <m/>
    <m/>
    <m/>
    <m/>
    <m/>
    <m/>
    <m/>
    <m/>
    <m/>
    <m/>
    <m/>
    <m/>
    <m/>
    <m/>
    <m/>
    <m/>
    <m/>
    <m/>
    <m/>
    <m/>
    <m/>
    <m/>
    <m/>
    <m/>
    <m/>
    <m/>
    <m/>
    <m/>
    <m/>
    <m/>
    <m/>
    <m/>
    <m/>
    <m/>
    <n v="94663"/>
    <n v="119200"/>
    <n v="213863"/>
    <s v="Dean or other administrator"/>
    <m/>
    <m/>
    <s v="yes"/>
    <m/>
    <m/>
    <m/>
    <m/>
    <m/>
    <m/>
    <n v="1197"/>
    <m/>
    <n v="21550"/>
    <n v="148"/>
    <m/>
    <n v="73612"/>
    <m/>
    <m/>
    <n v="2681"/>
    <n v="1336"/>
    <m/>
    <m/>
    <m/>
    <m/>
    <n v="0"/>
    <m/>
    <m/>
    <m/>
    <n v="6"/>
    <m/>
    <m/>
    <m/>
    <m/>
    <m/>
    <m/>
    <m/>
    <m/>
    <m/>
    <m/>
    <n v="2"/>
    <n v="3"/>
    <n v="7.5"/>
    <n v="3"/>
    <m/>
    <n v="5"/>
    <n v="4.5"/>
    <n v="9693"/>
    <s v="Estimate"/>
    <n v="4907"/>
    <n v="10112"/>
    <m/>
    <m/>
    <m/>
    <m/>
    <m/>
    <m/>
    <m/>
    <n v="15019"/>
    <m/>
    <m/>
    <n v="112"/>
    <n v="104"/>
    <n v="535"/>
    <n v="432"/>
    <m/>
    <m/>
    <m/>
    <m/>
    <m/>
    <m/>
    <m/>
    <m/>
    <m/>
    <m/>
    <m/>
    <m/>
    <m/>
    <n v="3688"/>
    <m/>
    <m/>
    <n v="127"/>
    <m/>
    <m/>
    <m/>
    <m/>
    <m/>
    <m/>
    <m/>
    <m/>
    <m/>
    <m/>
    <n v="1"/>
    <n v="2"/>
    <n v="8"/>
    <n v="49"/>
    <n v="40"/>
    <n v="38"/>
    <n v="0"/>
    <n v="0"/>
    <m/>
    <m/>
    <m/>
    <m/>
    <m/>
    <m/>
    <m/>
    <m/>
    <m/>
    <m/>
    <m/>
    <m/>
    <m/>
    <m/>
    <m/>
    <m/>
    <m/>
    <m/>
    <m/>
    <m/>
    <m/>
    <m/>
    <m/>
    <m/>
    <m/>
    <m/>
    <m/>
    <m/>
    <m/>
    <m/>
    <m/>
    <m/>
    <m/>
    <m/>
    <m/>
    <m/>
    <m/>
    <m/>
    <m/>
    <m/>
    <m/>
    <m/>
    <m/>
    <m/>
    <m/>
    <m/>
    <m/>
    <m/>
    <m/>
    <m/>
    <m/>
    <m/>
    <m/>
    <n v="0"/>
    <n v="0"/>
    <m/>
    <m/>
    <n v="257762"/>
    <m/>
    <n v="0"/>
    <m/>
    <m/>
    <m/>
    <m/>
    <m/>
    <m/>
    <m/>
    <m/>
    <m/>
    <m/>
    <m/>
    <m/>
    <m/>
    <m/>
    <m/>
    <m/>
    <m/>
    <m/>
    <m/>
    <m/>
    <m/>
    <m/>
    <m/>
    <m/>
    <m/>
    <m/>
    <m/>
    <m/>
    <n v="3793.450666666668"/>
    <x v="0"/>
    <s v="Medium"/>
  </r>
  <r>
    <s v="San Diego CCD"/>
    <x v="103"/>
    <s v="071"/>
    <s v="Multi-College District"/>
    <n v="20090"/>
    <x v="3"/>
    <n v="11473.775428571515"/>
    <n v="55227"/>
    <m/>
    <n v="203"/>
    <n v="5"/>
    <m/>
    <m/>
    <m/>
    <m/>
    <m/>
    <m/>
    <n v="31"/>
    <m/>
    <m/>
    <n v="33"/>
    <n v="904"/>
    <n v="99"/>
    <m/>
    <m/>
    <m/>
    <m/>
    <m/>
    <n v="391"/>
    <m/>
    <m/>
    <n v="0"/>
    <n v="0"/>
    <n v="0"/>
    <n v="0"/>
    <m/>
    <m/>
    <n v="0"/>
    <n v="3106"/>
    <m/>
    <n v="3497"/>
    <n v="0"/>
    <m/>
    <m/>
    <n v="0"/>
    <n v="0"/>
    <n v="0"/>
    <n v="0"/>
    <m/>
    <m/>
    <n v="0"/>
    <n v="4100"/>
    <m/>
    <n v="4100"/>
    <n v="12950"/>
    <m/>
    <m/>
    <n v="0"/>
    <n v="9768"/>
    <n v="0"/>
    <n v="36836"/>
    <m/>
    <m/>
    <n v="0"/>
    <n v="0"/>
    <m/>
    <n v="59554"/>
    <n v="0"/>
    <m/>
    <n v="0"/>
    <n v="0"/>
    <n v="0"/>
    <n v="0"/>
    <m/>
    <m/>
    <n v="0"/>
    <n v="0"/>
    <n v="0"/>
    <m/>
    <m/>
    <m/>
    <m/>
    <m/>
    <m/>
    <m/>
    <m/>
    <m/>
    <m/>
    <m/>
    <m/>
    <m/>
    <m/>
    <m/>
    <m/>
    <m/>
    <m/>
    <m/>
    <m/>
    <m/>
    <m/>
    <m/>
    <m/>
    <m/>
    <m/>
    <m/>
    <m/>
    <m/>
    <m/>
    <m/>
    <m/>
    <m/>
    <n v="43204"/>
    <n v="43204"/>
    <m/>
    <m/>
    <m/>
    <m/>
    <m/>
    <m/>
    <m/>
    <m/>
    <m/>
    <m/>
    <m/>
    <m/>
    <m/>
    <m/>
    <m/>
    <m/>
    <m/>
    <m/>
    <m/>
    <m/>
    <m/>
    <m/>
    <m/>
    <m/>
    <m/>
    <m/>
    <m/>
    <m/>
    <m/>
    <m/>
    <m/>
    <m/>
    <m/>
    <m/>
    <m/>
    <n v="7360"/>
    <n v="7360"/>
    <m/>
    <m/>
    <m/>
    <m/>
    <m/>
    <m/>
    <m/>
    <m/>
    <m/>
    <m/>
    <m/>
    <m/>
    <m/>
    <m/>
    <m/>
    <m/>
    <m/>
    <m/>
    <m/>
    <m/>
    <m/>
    <m/>
    <m/>
    <m/>
    <m/>
    <m/>
    <m/>
    <m/>
    <m/>
    <m/>
    <m/>
    <m/>
    <m/>
    <m/>
    <m/>
    <m/>
    <n v="1030940"/>
    <m/>
    <m/>
    <m/>
    <m/>
    <m/>
    <m/>
    <m/>
    <m/>
    <m/>
    <n v="1030940"/>
    <n v="63051"/>
    <n v="54664"/>
    <n v="1148655"/>
    <s v="Dean or other administrator"/>
    <m/>
    <s v="M.A. (subject other than librarianship)"/>
    <s v="no"/>
    <m/>
    <m/>
    <s v="Stipend"/>
    <m/>
    <m/>
    <m/>
    <n v="745"/>
    <n v="350"/>
    <n v="28237"/>
    <n v="125"/>
    <m/>
    <n v="65206"/>
    <m/>
    <n v="312"/>
    <n v="2637"/>
    <n v="922"/>
    <m/>
    <m/>
    <n v="0"/>
    <n v="0"/>
    <n v="0"/>
    <n v="312"/>
    <m/>
    <m/>
    <n v="13"/>
    <m/>
    <m/>
    <m/>
    <m/>
    <m/>
    <m/>
    <m/>
    <m/>
    <m/>
    <m/>
    <n v="4"/>
    <n v="6.84"/>
    <n v="15.84"/>
    <n v="6.84"/>
    <m/>
    <n v="9"/>
    <n v="9"/>
    <n v="20425"/>
    <s v="Actual"/>
    <n v="6064"/>
    <n v="16142"/>
    <n v="15889"/>
    <n v="402"/>
    <m/>
    <m/>
    <m/>
    <n v="37"/>
    <m/>
    <n v="38534"/>
    <m/>
    <m/>
    <n v="279"/>
    <n v="277"/>
    <n v="89"/>
    <n v="85"/>
    <m/>
    <m/>
    <m/>
    <m/>
    <m/>
    <m/>
    <m/>
    <m/>
    <m/>
    <m/>
    <m/>
    <m/>
    <m/>
    <n v="70"/>
    <m/>
    <m/>
    <n v="453"/>
    <m/>
    <m/>
    <m/>
    <m/>
    <m/>
    <m/>
    <m/>
    <m/>
    <m/>
    <m/>
    <n v="1"/>
    <n v="2"/>
    <n v="41"/>
    <n v="61.25"/>
    <n v="45"/>
    <n v="45"/>
    <n v="0"/>
    <n v="0"/>
    <m/>
    <m/>
    <m/>
    <m/>
    <m/>
    <m/>
    <m/>
    <m/>
    <m/>
    <m/>
    <m/>
    <m/>
    <m/>
    <m/>
    <m/>
    <m/>
    <m/>
    <m/>
    <m/>
    <m/>
    <m/>
    <m/>
    <m/>
    <m/>
    <m/>
    <m/>
    <m/>
    <m/>
    <m/>
    <m/>
    <m/>
    <m/>
    <m/>
    <m/>
    <m/>
    <m/>
    <m/>
    <m/>
    <m/>
    <m/>
    <m/>
    <m/>
    <m/>
    <m/>
    <m/>
    <m/>
    <m/>
    <m/>
    <m/>
    <m/>
    <m/>
    <m/>
    <m/>
    <n v="0"/>
    <n v="0"/>
    <m/>
    <m/>
    <n v="797484"/>
    <m/>
    <n v="0"/>
    <m/>
    <m/>
    <m/>
    <m/>
    <m/>
    <m/>
    <m/>
    <m/>
    <m/>
    <m/>
    <m/>
    <m/>
    <m/>
    <m/>
    <m/>
    <m/>
    <m/>
    <m/>
    <m/>
    <m/>
    <m/>
    <m/>
    <m/>
    <m/>
    <m/>
    <m/>
    <m/>
    <m/>
    <n v="1677.4525480367711"/>
    <x v="0"/>
    <s v="Medium"/>
  </r>
  <r>
    <s v="Lassen CCD"/>
    <x v="14"/>
    <s v="131"/>
    <s v="Single College District"/>
    <n v="20090"/>
    <x v="3"/>
    <n v="2001.2630476190468"/>
    <n v="7591"/>
    <m/>
    <n v="10"/>
    <n v="1"/>
    <m/>
    <m/>
    <m/>
    <m/>
    <m/>
    <m/>
    <n v="0"/>
    <m/>
    <m/>
    <n v="10"/>
    <n v="74"/>
    <n v="0"/>
    <m/>
    <m/>
    <m/>
    <m/>
    <m/>
    <n v="893"/>
    <m/>
    <m/>
    <n v="0"/>
    <n v="0"/>
    <n v="0"/>
    <n v="0"/>
    <m/>
    <m/>
    <n v="0"/>
    <n v="0"/>
    <m/>
    <n v="893"/>
    <n v="2704"/>
    <m/>
    <m/>
    <m/>
    <m/>
    <m/>
    <n v="396"/>
    <m/>
    <m/>
    <m/>
    <m/>
    <m/>
    <n v="3100"/>
    <n v="13020"/>
    <m/>
    <m/>
    <m/>
    <m/>
    <m/>
    <m/>
    <m/>
    <m/>
    <m/>
    <m/>
    <m/>
    <n v="13020"/>
    <n v="3459"/>
    <m/>
    <m/>
    <m/>
    <m/>
    <m/>
    <m/>
    <m/>
    <m/>
    <m/>
    <n v="3459"/>
    <m/>
    <m/>
    <m/>
    <m/>
    <m/>
    <m/>
    <m/>
    <m/>
    <m/>
    <m/>
    <m/>
    <m/>
    <m/>
    <m/>
    <m/>
    <m/>
    <m/>
    <m/>
    <m/>
    <m/>
    <m/>
    <m/>
    <m/>
    <m/>
    <m/>
    <m/>
    <m/>
    <n v="299"/>
    <m/>
    <m/>
    <m/>
    <n v="36363"/>
    <m/>
    <m/>
    <n v="36662"/>
    <m/>
    <m/>
    <m/>
    <m/>
    <m/>
    <m/>
    <m/>
    <m/>
    <m/>
    <m/>
    <m/>
    <m/>
    <m/>
    <m/>
    <m/>
    <m/>
    <m/>
    <m/>
    <m/>
    <m/>
    <m/>
    <m/>
    <m/>
    <m/>
    <m/>
    <m/>
    <m/>
    <m/>
    <m/>
    <n v="455"/>
    <m/>
    <m/>
    <m/>
    <m/>
    <m/>
    <m/>
    <n v="455"/>
    <m/>
    <m/>
    <m/>
    <m/>
    <m/>
    <m/>
    <m/>
    <m/>
    <m/>
    <m/>
    <m/>
    <m/>
    <m/>
    <m/>
    <m/>
    <m/>
    <m/>
    <m/>
    <m/>
    <m/>
    <m/>
    <m/>
    <m/>
    <m/>
    <m/>
    <m/>
    <m/>
    <m/>
    <m/>
    <m/>
    <m/>
    <m/>
    <m/>
    <m/>
    <m/>
    <m/>
    <n v="496"/>
    <m/>
    <m/>
    <m/>
    <m/>
    <m/>
    <m/>
    <m/>
    <m/>
    <m/>
    <n v="496"/>
    <n v="17372"/>
    <n v="40217"/>
    <n v="58085"/>
    <m/>
    <s v="Faculty Librarian"/>
    <s v="PhD"/>
    <s v="no"/>
    <s v="None"/>
    <m/>
    <m/>
    <m/>
    <m/>
    <m/>
    <n v="539"/>
    <n v="451"/>
    <n v="19625"/>
    <n v="95"/>
    <m/>
    <n v="22879"/>
    <m/>
    <n v="26"/>
    <n v="1949"/>
    <n v="586"/>
    <m/>
    <m/>
    <n v="4"/>
    <n v="5"/>
    <n v="91"/>
    <n v="40"/>
    <m/>
    <m/>
    <n v="1"/>
    <m/>
    <m/>
    <m/>
    <m/>
    <m/>
    <m/>
    <m/>
    <m/>
    <m/>
    <m/>
    <n v="0.65"/>
    <n v="1"/>
    <n v="3"/>
    <n v="1"/>
    <m/>
    <n v="2"/>
    <n v="2"/>
    <n v="93"/>
    <s v="Estimate"/>
    <n v="1343"/>
    <n v="386"/>
    <n v="135"/>
    <n v="895"/>
    <m/>
    <m/>
    <m/>
    <n v="233"/>
    <m/>
    <n v="2991"/>
    <m/>
    <m/>
    <n v="78"/>
    <n v="60"/>
    <n v="0"/>
    <n v="0"/>
    <m/>
    <m/>
    <m/>
    <m/>
    <m/>
    <m/>
    <m/>
    <m/>
    <m/>
    <m/>
    <m/>
    <m/>
    <m/>
    <n v="339"/>
    <m/>
    <m/>
    <n v="68"/>
    <m/>
    <m/>
    <m/>
    <m/>
    <m/>
    <m/>
    <m/>
    <m/>
    <m/>
    <m/>
    <n v="0"/>
    <n v="0"/>
    <m/>
    <n v="56"/>
    <n v="48"/>
    <n v="37.5"/>
    <n v="0"/>
    <n v="0"/>
    <m/>
    <m/>
    <m/>
    <m/>
    <m/>
    <m/>
    <m/>
    <m/>
    <m/>
    <m/>
    <m/>
    <m/>
    <m/>
    <m/>
    <m/>
    <m/>
    <m/>
    <m/>
    <m/>
    <m/>
    <m/>
    <m/>
    <m/>
    <m/>
    <m/>
    <m/>
    <m/>
    <m/>
    <m/>
    <m/>
    <m/>
    <m/>
    <m/>
    <m/>
    <m/>
    <m/>
    <m/>
    <m/>
    <m/>
    <m/>
    <m/>
    <m/>
    <m/>
    <m/>
    <m/>
    <m/>
    <m/>
    <m/>
    <m/>
    <m/>
    <m/>
    <m/>
    <m/>
    <n v="0"/>
    <n v="0"/>
    <m/>
    <m/>
    <n v="40852"/>
    <m/>
    <n v="0"/>
    <m/>
    <m/>
    <m/>
    <m/>
    <m/>
    <m/>
    <m/>
    <m/>
    <m/>
    <m/>
    <m/>
    <m/>
    <m/>
    <m/>
    <m/>
    <m/>
    <m/>
    <m/>
    <m/>
    <m/>
    <m/>
    <m/>
    <m/>
    <m/>
    <m/>
    <m/>
    <m/>
    <m/>
    <n v="2001.2630476190468"/>
    <x v="1"/>
    <s v="Small"/>
  </r>
  <r>
    <s v="Rancho Santiago CCD"/>
    <x v="109"/>
    <s v="873"/>
    <s v="Multi-College District"/>
    <n v="20090"/>
    <x v="3"/>
    <n v="8184.1169523809322"/>
    <n v="30000"/>
    <m/>
    <n v="88"/>
    <n v="13"/>
    <m/>
    <m/>
    <m/>
    <m/>
    <m/>
    <m/>
    <n v="36"/>
    <m/>
    <m/>
    <n v="62"/>
    <n v="442"/>
    <n v="1"/>
    <m/>
    <m/>
    <m/>
    <m/>
    <m/>
    <n v="1181"/>
    <m/>
    <m/>
    <m/>
    <m/>
    <m/>
    <n v="1517"/>
    <m/>
    <m/>
    <m/>
    <m/>
    <m/>
    <n v="2698"/>
    <m/>
    <m/>
    <m/>
    <m/>
    <m/>
    <m/>
    <m/>
    <m/>
    <m/>
    <m/>
    <n v="3280"/>
    <m/>
    <n v="3280"/>
    <n v="4616"/>
    <m/>
    <m/>
    <m/>
    <m/>
    <m/>
    <m/>
    <m/>
    <m/>
    <m/>
    <m/>
    <m/>
    <n v="4616"/>
    <m/>
    <m/>
    <m/>
    <m/>
    <m/>
    <m/>
    <m/>
    <m/>
    <m/>
    <m/>
    <n v="0"/>
    <m/>
    <m/>
    <m/>
    <m/>
    <m/>
    <m/>
    <m/>
    <m/>
    <m/>
    <m/>
    <m/>
    <m/>
    <m/>
    <m/>
    <m/>
    <m/>
    <m/>
    <m/>
    <m/>
    <m/>
    <m/>
    <m/>
    <m/>
    <m/>
    <n v="12735"/>
    <m/>
    <m/>
    <m/>
    <m/>
    <m/>
    <m/>
    <n v="36269"/>
    <m/>
    <m/>
    <n v="49004"/>
    <m/>
    <m/>
    <m/>
    <m/>
    <m/>
    <m/>
    <m/>
    <m/>
    <m/>
    <m/>
    <m/>
    <m/>
    <m/>
    <m/>
    <m/>
    <m/>
    <m/>
    <m/>
    <m/>
    <m/>
    <m/>
    <m/>
    <m/>
    <m/>
    <m/>
    <m/>
    <n v="491"/>
    <m/>
    <m/>
    <m/>
    <m/>
    <m/>
    <m/>
    <m/>
    <m/>
    <m/>
    <n v="491"/>
    <m/>
    <m/>
    <m/>
    <m/>
    <m/>
    <m/>
    <m/>
    <m/>
    <m/>
    <m/>
    <m/>
    <m/>
    <m/>
    <m/>
    <m/>
    <m/>
    <m/>
    <m/>
    <m/>
    <m/>
    <m/>
    <m/>
    <m/>
    <m/>
    <m/>
    <m/>
    <m/>
    <m/>
    <m/>
    <m/>
    <m/>
    <m/>
    <m/>
    <m/>
    <m/>
    <m/>
    <n v="3525"/>
    <m/>
    <m/>
    <m/>
    <m/>
    <m/>
    <m/>
    <m/>
    <m/>
    <n v="2217"/>
    <n v="5742"/>
    <n v="7314"/>
    <n v="52775"/>
    <n v="65831"/>
    <s v="Department chair (Faculty position)"/>
    <m/>
    <s v="PhD"/>
    <s v="no"/>
    <m/>
    <s v="Release time"/>
    <m/>
    <m/>
    <m/>
    <m/>
    <n v="3074"/>
    <n v="3439"/>
    <n v="11767"/>
    <n v="72"/>
    <m/>
    <n v="42287"/>
    <m/>
    <n v="840"/>
    <n v="2673"/>
    <n v="3063"/>
    <m/>
    <m/>
    <n v="156"/>
    <n v="156"/>
    <n v="0"/>
    <n v="1023"/>
    <m/>
    <m/>
    <n v="11"/>
    <m/>
    <m/>
    <m/>
    <m/>
    <m/>
    <m/>
    <m/>
    <m/>
    <m/>
    <m/>
    <n v="0.15"/>
    <n v="7.85"/>
    <n v="13.75"/>
    <n v="7.85"/>
    <m/>
    <n v="8"/>
    <n v="5.9"/>
    <n v="4283"/>
    <s v="Actual"/>
    <n v="7091"/>
    <n v="5849"/>
    <n v="1802"/>
    <n v="6296"/>
    <m/>
    <m/>
    <m/>
    <n v="1872"/>
    <m/>
    <n v="22910"/>
    <m/>
    <m/>
    <n v="0"/>
    <n v="2"/>
    <n v="80"/>
    <n v="80"/>
    <m/>
    <m/>
    <m/>
    <m/>
    <m/>
    <m/>
    <m/>
    <m/>
    <m/>
    <m/>
    <m/>
    <m/>
    <m/>
    <n v="3505"/>
    <m/>
    <m/>
    <n v="126"/>
    <m/>
    <m/>
    <m/>
    <m/>
    <m/>
    <m/>
    <m/>
    <m/>
    <m/>
    <m/>
    <n v="4"/>
    <n v="4"/>
    <n v="61"/>
    <n v="40"/>
    <n v="40"/>
    <n v="320"/>
    <n v="0"/>
    <n v="0"/>
    <m/>
    <m/>
    <m/>
    <m/>
    <m/>
    <m/>
    <m/>
    <m/>
    <m/>
    <m/>
    <m/>
    <m/>
    <m/>
    <m/>
    <m/>
    <m/>
    <m/>
    <m/>
    <m/>
    <m/>
    <m/>
    <m/>
    <m/>
    <m/>
    <m/>
    <m/>
    <m/>
    <m/>
    <m/>
    <m/>
    <m/>
    <m/>
    <m/>
    <m/>
    <m/>
    <m/>
    <m/>
    <m/>
    <m/>
    <m/>
    <m/>
    <m/>
    <m/>
    <m/>
    <m/>
    <m/>
    <m/>
    <m/>
    <m/>
    <m/>
    <m/>
    <m/>
    <m/>
    <n v="0"/>
    <n v="0"/>
    <m/>
    <m/>
    <n v="190660"/>
    <m/>
    <n v="297"/>
    <m/>
    <m/>
    <m/>
    <m/>
    <m/>
    <m/>
    <m/>
    <m/>
    <m/>
    <m/>
    <m/>
    <m/>
    <m/>
    <m/>
    <m/>
    <m/>
    <m/>
    <m/>
    <m/>
    <m/>
    <m/>
    <m/>
    <m/>
    <m/>
    <m/>
    <m/>
    <m/>
    <m/>
    <n v="1042.5626690931124"/>
    <x v="0"/>
    <s v="Small"/>
  </r>
  <r>
    <s v="Mt. San Antonio CCD"/>
    <x v="95"/>
    <s v="851"/>
    <s v="Single College District"/>
    <n v="20090"/>
    <x v="3"/>
    <n v="25835.555428571759"/>
    <n v="95000"/>
    <m/>
    <n v="67"/>
    <n v="16"/>
    <m/>
    <m/>
    <m/>
    <m/>
    <m/>
    <m/>
    <n v="35"/>
    <m/>
    <m/>
    <n v="106"/>
    <n v="431"/>
    <n v="0"/>
    <m/>
    <m/>
    <m/>
    <m/>
    <m/>
    <n v="2086"/>
    <m/>
    <m/>
    <m/>
    <m/>
    <m/>
    <m/>
    <m/>
    <m/>
    <n v="115526"/>
    <n v="14954"/>
    <m/>
    <n v="132566"/>
    <n v="39700"/>
    <m/>
    <m/>
    <m/>
    <m/>
    <m/>
    <m/>
    <m/>
    <m/>
    <m/>
    <m/>
    <m/>
    <n v="39700"/>
    <n v="3620"/>
    <m/>
    <m/>
    <m/>
    <m/>
    <m/>
    <m/>
    <m/>
    <m/>
    <n v="60600"/>
    <m/>
    <m/>
    <n v="64220"/>
    <m/>
    <m/>
    <m/>
    <m/>
    <m/>
    <m/>
    <m/>
    <m/>
    <n v="42923"/>
    <m/>
    <n v="42923"/>
    <m/>
    <m/>
    <m/>
    <m/>
    <m/>
    <m/>
    <m/>
    <m/>
    <m/>
    <m/>
    <m/>
    <m/>
    <m/>
    <m/>
    <m/>
    <m/>
    <m/>
    <m/>
    <m/>
    <m/>
    <m/>
    <m/>
    <m/>
    <m/>
    <n v="55282"/>
    <m/>
    <m/>
    <m/>
    <m/>
    <m/>
    <m/>
    <m/>
    <n v="112269"/>
    <n v="69935"/>
    <n v="237486"/>
    <m/>
    <m/>
    <m/>
    <m/>
    <m/>
    <m/>
    <m/>
    <m/>
    <m/>
    <m/>
    <m/>
    <m/>
    <m/>
    <m/>
    <m/>
    <m/>
    <m/>
    <m/>
    <m/>
    <m/>
    <m/>
    <m/>
    <m/>
    <m/>
    <m/>
    <m/>
    <n v="38000"/>
    <m/>
    <m/>
    <m/>
    <m/>
    <m/>
    <m/>
    <m/>
    <m/>
    <m/>
    <n v="38000"/>
    <m/>
    <m/>
    <m/>
    <m/>
    <m/>
    <m/>
    <m/>
    <m/>
    <m/>
    <m/>
    <m/>
    <m/>
    <m/>
    <m/>
    <m/>
    <m/>
    <m/>
    <m/>
    <m/>
    <m/>
    <m/>
    <m/>
    <m/>
    <m/>
    <m/>
    <m/>
    <m/>
    <m/>
    <m/>
    <m/>
    <m/>
    <m/>
    <m/>
    <m/>
    <m/>
    <m/>
    <n v="70244"/>
    <m/>
    <m/>
    <m/>
    <m/>
    <n v="29844"/>
    <m/>
    <m/>
    <m/>
    <m/>
    <n v="100088"/>
    <n v="239709"/>
    <n v="315186"/>
    <n v="654983"/>
    <s v="Dean or other administrator"/>
    <m/>
    <s v="M.A. (subject other than librarianship)"/>
    <s v="no"/>
    <m/>
    <s v="Release time"/>
    <s v="Stipend"/>
    <m/>
    <m/>
    <s v="Combination of 20% release time and $8700 annual stipend"/>
    <n v="1920"/>
    <n v="3312"/>
    <n v="18314"/>
    <n v="318"/>
    <m/>
    <n v="54430"/>
    <m/>
    <n v="301"/>
    <n v="3102"/>
    <n v="2915"/>
    <m/>
    <m/>
    <m/>
    <m/>
    <n v="122"/>
    <n v="0"/>
    <m/>
    <m/>
    <n v="13"/>
    <m/>
    <m/>
    <m/>
    <m/>
    <m/>
    <m/>
    <m/>
    <m/>
    <m/>
    <m/>
    <n v="1"/>
    <n v="6"/>
    <n v="24.5"/>
    <n v="6"/>
    <m/>
    <n v="24"/>
    <n v="18.5"/>
    <n v="19245"/>
    <s v="Estimate"/>
    <n v="36418"/>
    <n v="40576"/>
    <n v="17314"/>
    <m/>
    <m/>
    <m/>
    <m/>
    <n v="11297"/>
    <m/>
    <m/>
    <m/>
    <m/>
    <n v="0"/>
    <n v="0"/>
    <n v="1"/>
    <n v="1"/>
    <m/>
    <m/>
    <m/>
    <m/>
    <m/>
    <m/>
    <m/>
    <m/>
    <m/>
    <m/>
    <m/>
    <m/>
    <m/>
    <n v="10500"/>
    <m/>
    <m/>
    <n v="350"/>
    <m/>
    <m/>
    <m/>
    <m/>
    <m/>
    <m/>
    <m/>
    <m/>
    <m/>
    <m/>
    <n v="2"/>
    <n v="4"/>
    <n v="40"/>
    <n v="72"/>
    <n v="56"/>
    <n v="56"/>
    <n v="7"/>
    <n v="0"/>
    <m/>
    <m/>
    <m/>
    <m/>
    <m/>
    <m/>
    <m/>
    <m/>
    <m/>
    <m/>
    <m/>
    <m/>
    <m/>
    <m/>
    <m/>
    <m/>
    <m/>
    <m/>
    <m/>
    <m/>
    <m/>
    <m/>
    <m/>
    <m/>
    <m/>
    <m/>
    <m/>
    <m/>
    <m/>
    <m/>
    <m/>
    <m/>
    <m/>
    <m/>
    <m/>
    <m/>
    <m/>
    <m/>
    <m/>
    <m/>
    <m/>
    <m/>
    <m/>
    <m/>
    <m/>
    <m/>
    <m/>
    <m/>
    <m/>
    <m/>
    <m/>
    <m/>
    <m/>
    <n v="7"/>
    <n v="0"/>
    <m/>
    <m/>
    <n v="519994"/>
    <m/>
    <n v="5"/>
    <m/>
    <m/>
    <m/>
    <m/>
    <m/>
    <m/>
    <m/>
    <m/>
    <m/>
    <m/>
    <m/>
    <m/>
    <m/>
    <m/>
    <m/>
    <m/>
    <m/>
    <m/>
    <m/>
    <m/>
    <m/>
    <m/>
    <m/>
    <m/>
    <m/>
    <m/>
    <m/>
    <m/>
    <n v="4305.9259047619598"/>
    <x v="2"/>
    <s v="Large"/>
  </r>
  <r>
    <s v="Peralta CCD"/>
    <x v="12"/>
    <s v="343"/>
    <s v="Multi-College District"/>
    <n v="20090"/>
    <x v="3"/>
    <n v="9154.6367619047596"/>
    <n v="202990"/>
    <m/>
    <n v="109"/>
    <n v="5"/>
    <m/>
    <m/>
    <m/>
    <m/>
    <m/>
    <m/>
    <n v="27"/>
    <m/>
    <m/>
    <n v="30"/>
    <n v="468"/>
    <n v="107"/>
    <m/>
    <m/>
    <m/>
    <m/>
    <m/>
    <n v="3471"/>
    <m/>
    <m/>
    <n v="11899"/>
    <n v="6990"/>
    <n v="0"/>
    <n v="0"/>
    <m/>
    <m/>
    <n v="0"/>
    <n v="17049"/>
    <m/>
    <n v="39409"/>
    <n v="0"/>
    <m/>
    <m/>
    <n v="0"/>
    <n v="0"/>
    <n v="0"/>
    <n v="4327"/>
    <m/>
    <m/>
    <n v="0"/>
    <n v="0"/>
    <m/>
    <n v="4327"/>
    <n v="9425"/>
    <m/>
    <m/>
    <n v="27039"/>
    <n v="0"/>
    <n v="0"/>
    <n v="0"/>
    <m/>
    <m/>
    <n v="0"/>
    <n v="2089"/>
    <m/>
    <n v="38553"/>
    <n v="0"/>
    <m/>
    <n v="0"/>
    <n v="0"/>
    <n v="0"/>
    <n v="0"/>
    <m/>
    <m/>
    <n v="0"/>
    <n v="0"/>
    <n v="0"/>
    <m/>
    <m/>
    <m/>
    <m/>
    <m/>
    <m/>
    <m/>
    <m/>
    <m/>
    <m/>
    <m/>
    <m/>
    <m/>
    <m/>
    <m/>
    <m/>
    <m/>
    <m/>
    <m/>
    <m/>
    <m/>
    <m/>
    <m/>
    <m/>
    <n v="0"/>
    <m/>
    <n v="0"/>
    <n v="0"/>
    <n v="0"/>
    <m/>
    <m/>
    <n v="36036"/>
    <n v="0"/>
    <n v="0"/>
    <n v="36036"/>
    <m/>
    <m/>
    <m/>
    <m/>
    <m/>
    <m/>
    <m/>
    <m/>
    <m/>
    <m/>
    <m/>
    <m/>
    <m/>
    <m/>
    <m/>
    <m/>
    <m/>
    <m/>
    <m/>
    <m/>
    <m/>
    <m/>
    <m/>
    <m/>
    <m/>
    <m/>
    <n v="2072"/>
    <m/>
    <n v="5431"/>
    <n v="788"/>
    <n v="979"/>
    <m/>
    <m/>
    <n v="4762"/>
    <n v="0"/>
    <n v="229"/>
    <n v="14261"/>
    <m/>
    <m/>
    <m/>
    <m/>
    <m/>
    <m/>
    <m/>
    <m/>
    <m/>
    <m/>
    <m/>
    <m/>
    <m/>
    <m/>
    <m/>
    <m/>
    <m/>
    <m/>
    <m/>
    <m/>
    <m/>
    <m/>
    <m/>
    <m/>
    <m/>
    <m/>
    <m/>
    <m/>
    <m/>
    <m/>
    <m/>
    <m/>
    <m/>
    <m/>
    <m/>
    <m/>
    <n v="5081"/>
    <m/>
    <n v="0"/>
    <n v="0"/>
    <n v="0"/>
    <n v="0"/>
    <m/>
    <m/>
    <n v="0"/>
    <n v="8041"/>
    <n v="13122"/>
    <n v="77962"/>
    <n v="54624"/>
    <n v="145708"/>
    <s v="Department chair (Faculty position)"/>
    <m/>
    <s v="PhD"/>
    <s v="no"/>
    <m/>
    <m/>
    <s v="Stipend"/>
    <m/>
    <m/>
    <m/>
    <n v="956"/>
    <n v="3335"/>
    <n v="2681"/>
    <n v="130"/>
    <m/>
    <n v="88317"/>
    <m/>
    <n v="123"/>
    <n v="2681"/>
    <n v="111"/>
    <m/>
    <m/>
    <n v="51"/>
    <n v="5"/>
    <n v="70"/>
    <n v="134"/>
    <m/>
    <m/>
    <n v="11"/>
    <m/>
    <m/>
    <m/>
    <m/>
    <m/>
    <m/>
    <m/>
    <m/>
    <m/>
    <m/>
    <n v="85"/>
    <n v="6.14"/>
    <n v="16.54"/>
    <n v="6.14"/>
    <m/>
    <n v="11"/>
    <n v="10.4"/>
    <n v="3603"/>
    <s v="Actual"/>
    <n v="7542"/>
    <n v="37969"/>
    <n v="10781"/>
    <n v="8728"/>
    <m/>
    <m/>
    <m/>
    <n v="0"/>
    <m/>
    <n v="65020"/>
    <m/>
    <m/>
    <n v="0"/>
    <n v="0"/>
    <n v="0"/>
    <n v="0"/>
    <m/>
    <m/>
    <m/>
    <m/>
    <m/>
    <m/>
    <m/>
    <m/>
    <m/>
    <m/>
    <m/>
    <m/>
    <m/>
    <n v="1418"/>
    <m/>
    <m/>
    <n v="85"/>
    <m/>
    <m/>
    <m/>
    <m/>
    <m/>
    <m/>
    <m/>
    <m/>
    <m/>
    <m/>
    <n v="1"/>
    <n v="1"/>
    <n v="15"/>
    <n v="71"/>
    <n v="52"/>
    <n v="208"/>
    <n v="8"/>
    <n v="0"/>
    <m/>
    <m/>
    <m/>
    <m/>
    <m/>
    <m/>
    <m/>
    <m/>
    <m/>
    <m/>
    <m/>
    <m/>
    <m/>
    <m/>
    <m/>
    <m/>
    <m/>
    <m/>
    <m/>
    <m/>
    <m/>
    <m/>
    <m/>
    <m/>
    <m/>
    <m/>
    <m/>
    <m/>
    <m/>
    <m/>
    <m/>
    <m/>
    <m/>
    <m/>
    <m/>
    <m/>
    <m/>
    <m/>
    <m/>
    <m/>
    <m/>
    <m/>
    <m/>
    <m/>
    <m/>
    <m/>
    <m/>
    <m/>
    <m/>
    <m/>
    <m/>
    <m/>
    <m/>
    <n v="17"/>
    <n v="0"/>
    <m/>
    <m/>
    <n v="378616"/>
    <m/>
    <n v="0"/>
    <m/>
    <m/>
    <m/>
    <m/>
    <m/>
    <m/>
    <m/>
    <m/>
    <m/>
    <m/>
    <m/>
    <m/>
    <m/>
    <m/>
    <m/>
    <m/>
    <m/>
    <m/>
    <m/>
    <m/>
    <m/>
    <m/>
    <m/>
    <m/>
    <m/>
    <m/>
    <m/>
    <m/>
    <n v="1490.983185977974"/>
    <x v="0"/>
    <s v="Small"/>
  </r>
  <r>
    <s v="Los Rios CCD"/>
    <x v="8"/>
    <s v="234"/>
    <s v="Multi-College District"/>
    <n v="20090"/>
    <x v="3"/>
    <n v="6237.8346666666666"/>
    <n v="9897"/>
    <m/>
    <n v="55"/>
    <n v="4"/>
    <m/>
    <m/>
    <m/>
    <m/>
    <m/>
    <m/>
    <n v="37"/>
    <m/>
    <m/>
    <n v="24"/>
    <n v="375"/>
    <s v="wireless"/>
    <m/>
    <m/>
    <m/>
    <m/>
    <m/>
    <n v="4600"/>
    <m/>
    <m/>
    <m/>
    <m/>
    <m/>
    <m/>
    <m/>
    <m/>
    <n v="20000"/>
    <m/>
    <m/>
    <n v="24600"/>
    <m/>
    <m/>
    <m/>
    <m/>
    <m/>
    <m/>
    <n v="2237"/>
    <m/>
    <m/>
    <n v="2480"/>
    <m/>
    <m/>
    <n v="4717"/>
    <n v="6037"/>
    <m/>
    <m/>
    <m/>
    <m/>
    <m/>
    <m/>
    <m/>
    <m/>
    <m/>
    <m/>
    <m/>
    <n v="6037"/>
    <m/>
    <m/>
    <m/>
    <m/>
    <m/>
    <m/>
    <m/>
    <m/>
    <m/>
    <m/>
    <n v="0"/>
    <m/>
    <m/>
    <m/>
    <m/>
    <m/>
    <m/>
    <m/>
    <m/>
    <m/>
    <m/>
    <m/>
    <m/>
    <m/>
    <m/>
    <m/>
    <m/>
    <m/>
    <m/>
    <m/>
    <m/>
    <m/>
    <m/>
    <m/>
    <m/>
    <m/>
    <m/>
    <n v="13143"/>
    <m/>
    <m/>
    <m/>
    <m/>
    <n v="33855"/>
    <m/>
    <m/>
    <n v="46998"/>
    <m/>
    <m/>
    <m/>
    <m/>
    <m/>
    <m/>
    <m/>
    <m/>
    <m/>
    <m/>
    <m/>
    <m/>
    <m/>
    <m/>
    <m/>
    <m/>
    <m/>
    <m/>
    <m/>
    <m/>
    <m/>
    <m/>
    <m/>
    <m/>
    <m/>
    <m/>
    <n v="367"/>
    <m/>
    <m/>
    <m/>
    <m/>
    <m/>
    <m/>
    <m/>
    <m/>
    <m/>
    <n v="367"/>
    <m/>
    <m/>
    <m/>
    <m/>
    <m/>
    <m/>
    <m/>
    <m/>
    <m/>
    <m/>
    <m/>
    <m/>
    <m/>
    <m/>
    <m/>
    <m/>
    <m/>
    <m/>
    <m/>
    <m/>
    <m/>
    <m/>
    <m/>
    <m/>
    <m/>
    <m/>
    <m/>
    <m/>
    <m/>
    <m/>
    <m/>
    <m/>
    <m/>
    <m/>
    <m/>
    <m/>
    <n v="4878"/>
    <m/>
    <m/>
    <m/>
    <m/>
    <m/>
    <m/>
    <m/>
    <m/>
    <m/>
    <n v="4878"/>
    <n v="30637"/>
    <n v="52082"/>
    <n v="87597"/>
    <s v="Dean or other administrator"/>
    <m/>
    <s v="M.A. (subject other than librarianship)"/>
    <s v="no"/>
    <m/>
    <m/>
    <s v="Stipend"/>
    <m/>
    <m/>
    <m/>
    <n v="984"/>
    <n v="644"/>
    <n v="14958"/>
    <n v="71"/>
    <m/>
    <n v="22065"/>
    <m/>
    <n v="28"/>
    <n v="2725"/>
    <n v="1081"/>
    <m/>
    <m/>
    <n v="199"/>
    <n v="205"/>
    <n v="0"/>
    <n v="34"/>
    <m/>
    <m/>
    <n v="4"/>
    <m/>
    <m/>
    <m/>
    <m/>
    <m/>
    <m/>
    <m/>
    <m/>
    <m/>
    <m/>
    <n v="1"/>
    <n v="3.6"/>
    <n v="7.1"/>
    <n v="3.6"/>
    <m/>
    <n v="4"/>
    <n v="3.5"/>
    <n v="4069"/>
    <s v="Actual"/>
    <n v="9246"/>
    <n v="5828"/>
    <n v="2248"/>
    <n v="813"/>
    <m/>
    <m/>
    <m/>
    <n v="2468"/>
    <m/>
    <n v="20603"/>
    <m/>
    <m/>
    <n v="1430"/>
    <n v="1398"/>
    <n v="1635"/>
    <n v="1625"/>
    <m/>
    <m/>
    <m/>
    <m/>
    <m/>
    <m/>
    <m/>
    <m/>
    <m/>
    <m/>
    <m/>
    <m/>
    <m/>
    <n v="3024"/>
    <m/>
    <m/>
    <n v="95"/>
    <m/>
    <m/>
    <m/>
    <m/>
    <m/>
    <m/>
    <m/>
    <m/>
    <m/>
    <m/>
    <n v="1"/>
    <n v="2"/>
    <n v="36"/>
    <n v="62"/>
    <n v="48"/>
    <n v="32"/>
    <n v="0"/>
    <n v="0"/>
    <m/>
    <m/>
    <m/>
    <m/>
    <m/>
    <m/>
    <m/>
    <m/>
    <m/>
    <m/>
    <m/>
    <m/>
    <m/>
    <m/>
    <m/>
    <m/>
    <m/>
    <m/>
    <m/>
    <m/>
    <m/>
    <m/>
    <m/>
    <m/>
    <m/>
    <m/>
    <m/>
    <m/>
    <m/>
    <m/>
    <m/>
    <m/>
    <m/>
    <m/>
    <m/>
    <m/>
    <m/>
    <m/>
    <m/>
    <m/>
    <m/>
    <m/>
    <m/>
    <m/>
    <m/>
    <m/>
    <m/>
    <m/>
    <m/>
    <m/>
    <m/>
    <m/>
    <m/>
    <n v="0"/>
    <n v="0"/>
    <m/>
    <m/>
    <n v="504132"/>
    <m/>
    <n v="9"/>
    <m/>
    <m/>
    <m/>
    <m/>
    <m/>
    <m/>
    <m/>
    <m/>
    <m/>
    <m/>
    <m/>
    <m/>
    <m/>
    <m/>
    <m/>
    <m/>
    <m/>
    <m/>
    <m/>
    <m/>
    <m/>
    <m/>
    <m/>
    <m/>
    <m/>
    <m/>
    <m/>
    <m/>
    <n v="1732.7318518518518"/>
    <x v="1"/>
    <s v="Small"/>
  </r>
  <r>
    <s v="Los Angeles CCD"/>
    <x v="42"/>
    <s v="744"/>
    <s v="Multi-College District"/>
    <n v="20090"/>
    <x v="3"/>
    <n v="15957.797142857191"/>
    <n v="30000"/>
    <m/>
    <n v="65"/>
    <n v="4"/>
    <m/>
    <m/>
    <m/>
    <m/>
    <m/>
    <m/>
    <n v="0"/>
    <m/>
    <m/>
    <n v="28"/>
    <n v="418"/>
    <n v="0"/>
    <m/>
    <m/>
    <m/>
    <m/>
    <m/>
    <n v="4604"/>
    <m/>
    <m/>
    <n v="0"/>
    <n v="25363"/>
    <n v="0"/>
    <n v="0"/>
    <m/>
    <m/>
    <n v="0"/>
    <n v="4953"/>
    <m/>
    <n v="34920"/>
    <n v="4292"/>
    <m/>
    <m/>
    <n v="0"/>
    <n v="0"/>
    <n v="0"/>
    <n v="33652"/>
    <m/>
    <m/>
    <n v="0"/>
    <n v="0"/>
    <m/>
    <n v="37944"/>
    <n v="1744"/>
    <m/>
    <m/>
    <n v="0"/>
    <n v="18283"/>
    <n v="0"/>
    <n v="0"/>
    <m/>
    <m/>
    <n v="0"/>
    <n v="0"/>
    <m/>
    <n v="20027"/>
    <n v="0"/>
    <m/>
    <n v="0"/>
    <n v="0"/>
    <n v="0"/>
    <n v="0"/>
    <m/>
    <m/>
    <n v="0"/>
    <n v="0"/>
    <n v="0"/>
    <m/>
    <m/>
    <m/>
    <m/>
    <m/>
    <m/>
    <m/>
    <m/>
    <m/>
    <m/>
    <m/>
    <m/>
    <m/>
    <m/>
    <m/>
    <m/>
    <m/>
    <m/>
    <m/>
    <m/>
    <m/>
    <m/>
    <m/>
    <m/>
    <n v="37672"/>
    <m/>
    <n v="0"/>
    <n v="0"/>
    <n v="0"/>
    <m/>
    <m/>
    <n v="31082"/>
    <n v="0"/>
    <n v="0"/>
    <n v="68754"/>
    <m/>
    <m/>
    <m/>
    <m/>
    <m/>
    <m/>
    <m/>
    <m/>
    <m/>
    <m/>
    <m/>
    <m/>
    <m/>
    <m/>
    <m/>
    <m/>
    <m/>
    <m/>
    <m/>
    <m/>
    <m/>
    <m/>
    <m/>
    <m/>
    <m/>
    <m/>
    <n v="0"/>
    <m/>
    <n v="0"/>
    <n v="0"/>
    <n v="0"/>
    <m/>
    <m/>
    <n v="0"/>
    <n v="0"/>
    <n v="0"/>
    <n v="0"/>
    <m/>
    <m/>
    <m/>
    <m/>
    <m/>
    <m/>
    <m/>
    <m/>
    <m/>
    <m/>
    <m/>
    <m/>
    <m/>
    <m/>
    <m/>
    <m/>
    <m/>
    <m/>
    <m/>
    <m/>
    <m/>
    <m/>
    <m/>
    <m/>
    <m/>
    <m/>
    <m/>
    <m/>
    <m/>
    <m/>
    <m/>
    <m/>
    <m/>
    <m/>
    <m/>
    <m/>
    <n v="5825"/>
    <m/>
    <n v="0"/>
    <n v="0"/>
    <n v="0"/>
    <n v="8376"/>
    <m/>
    <m/>
    <n v="0"/>
    <n v="0"/>
    <n v="14211"/>
    <n v="54947"/>
    <n v="106698"/>
    <n v="175856"/>
    <s v="Department chair (Faculty position)"/>
    <m/>
    <m/>
    <s v="yes"/>
    <m/>
    <m/>
    <m/>
    <m/>
    <m/>
    <s v="Responsibility differential"/>
    <n v="1149"/>
    <n v="0"/>
    <n v="17502"/>
    <n v="128"/>
    <m/>
    <n v="95090"/>
    <m/>
    <n v="0"/>
    <n v="2734"/>
    <n v="1191"/>
    <m/>
    <m/>
    <n v="1445"/>
    <n v="1487"/>
    <n v="186"/>
    <n v="0"/>
    <m/>
    <m/>
    <n v="5"/>
    <m/>
    <m/>
    <m/>
    <m/>
    <m/>
    <m/>
    <m/>
    <m/>
    <m/>
    <m/>
    <n v="1"/>
    <n v="5.53"/>
    <n v="9.5300000000000011"/>
    <n v="5.53"/>
    <m/>
    <n v="4"/>
    <n v="4"/>
    <n v="25236"/>
    <s v="Actual"/>
    <n v="14794"/>
    <n v="15411"/>
    <m/>
    <n v="0"/>
    <m/>
    <m/>
    <m/>
    <n v="0"/>
    <m/>
    <n v="30205"/>
    <m/>
    <m/>
    <n v="66"/>
    <n v="63"/>
    <n v="117"/>
    <n v="108"/>
    <m/>
    <m/>
    <m/>
    <m/>
    <m/>
    <m/>
    <m/>
    <m/>
    <m/>
    <m/>
    <m/>
    <m/>
    <m/>
    <n v="4930"/>
    <m/>
    <m/>
    <n v="137"/>
    <m/>
    <m/>
    <m/>
    <m/>
    <m/>
    <m/>
    <m/>
    <m/>
    <m/>
    <m/>
    <n v="1"/>
    <n v="2"/>
    <n v="31"/>
    <n v="54"/>
    <n v="47"/>
    <n v="47"/>
    <n v="0"/>
    <n v="0"/>
    <m/>
    <m/>
    <m/>
    <m/>
    <m/>
    <m/>
    <m/>
    <m/>
    <m/>
    <m/>
    <m/>
    <m/>
    <m/>
    <m/>
    <m/>
    <m/>
    <m/>
    <m/>
    <m/>
    <m/>
    <m/>
    <m/>
    <m/>
    <m/>
    <m/>
    <m/>
    <m/>
    <m/>
    <m/>
    <m/>
    <m/>
    <m/>
    <m/>
    <m/>
    <m/>
    <m/>
    <m/>
    <m/>
    <m/>
    <m/>
    <m/>
    <m/>
    <m/>
    <m/>
    <m/>
    <m/>
    <m/>
    <m/>
    <m/>
    <m/>
    <m/>
    <m/>
    <m/>
    <n v="0"/>
    <n v="0"/>
    <m/>
    <m/>
    <m/>
    <m/>
    <n v="0"/>
    <m/>
    <m/>
    <m/>
    <m/>
    <m/>
    <m/>
    <m/>
    <m/>
    <m/>
    <m/>
    <m/>
    <m/>
    <m/>
    <m/>
    <m/>
    <m/>
    <m/>
    <m/>
    <m/>
    <m/>
    <m/>
    <m/>
    <m/>
    <m/>
    <m/>
    <m/>
    <m/>
    <m/>
    <n v="2885.6776026866528"/>
    <x v="2"/>
    <s v="Medium"/>
  </r>
  <r>
    <s v="Peralta CCD"/>
    <x v="13"/>
    <s v="345"/>
    <s v="Multi-College District"/>
    <n v="20090"/>
    <x v="3"/>
    <n v="4207.9940952380939"/>
    <s v=""/>
    <m/>
    <n v="12"/>
    <n v="5"/>
    <m/>
    <m/>
    <m/>
    <m/>
    <m/>
    <m/>
    <n v="0"/>
    <m/>
    <m/>
    <n v="24"/>
    <n v="55"/>
    <n v="0"/>
    <m/>
    <m/>
    <m/>
    <m/>
    <m/>
    <n v="5000"/>
    <m/>
    <m/>
    <m/>
    <m/>
    <m/>
    <m/>
    <m/>
    <m/>
    <m/>
    <m/>
    <m/>
    <n v="5000"/>
    <m/>
    <m/>
    <m/>
    <m/>
    <m/>
    <m/>
    <m/>
    <m/>
    <m/>
    <m/>
    <m/>
    <m/>
    <n v="0"/>
    <n v="2000"/>
    <m/>
    <m/>
    <m/>
    <m/>
    <m/>
    <m/>
    <m/>
    <m/>
    <m/>
    <m/>
    <m/>
    <n v="2000"/>
    <m/>
    <m/>
    <m/>
    <m/>
    <m/>
    <m/>
    <m/>
    <m/>
    <m/>
    <m/>
    <n v="0"/>
    <m/>
    <m/>
    <m/>
    <m/>
    <m/>
    <m/>
    <m/>
    <m/>
    <m/>
    <m/>
    <m/>
    <m/>
    <m/>
    <m/>
    <m/>
    <m/>
    <m/>
    <m/>
    <m/>
    <m/>
    <m/>
    <m/>
    <m/>
    <m/>
    <m/>
    <m/>
    <m/>
    <m/>
    <m/>
    <m/>
    <m/>
    <m/>
    <m/>
    <m/>
    <m/>
    <m/>
    <m/>
    <m/>
    <m/>
    <m/>
    <m/>
    <m/>
    <m/>
    <m/>
    <m/>
    <m/>
    <m/>
    <m/>
    <m/>
    <m/>
    <m/>
    <m/>
    <m/>
    <m/>
    <m/>
    <m/>
    <m/>
    <m/>
    <m/>
    <m/>
    <m/>
    <m/>
    <m/>
    <m/>
    <m/>
    <m/>
    <m/>
    <m/>
    <m/>
    <n v="33000"/>
    <n v="1000"/>
    <n v="34000"/>
    <m/>
    <m/>
    <m/>
    <m/>
    <m/>
    <m/>
    <m/>
    <m/>
    <m/>
    <m/>
    <m/>
    <m/>
    <m/>
    <m/>
    <m/>
    <m/>
    <m/>
    <m/>
    <m/>
    <m/>
    <m/>
    <m/>
    <m/>
    <m/>
    <m/>
    <m/>
    <m/>
    <m/>
    <m/>
    <m/>
    <m/>
    <m/>
    <m/>
    <m/>
    <m/>
    <m/>
    <n v="1500"/>
    <m/>
    <m/>
    <m/>
    <m/>
    <m/>
    <m/>
    <m/>
    <m/>
    <m/>
    <n v="1500"/>
    <n v="7000"/>
    <n v="34000"/>
    <n v="42500"/>
    <s v="Department chair (Faculty position)"/>
    <m/>
    <m/>
    <s v="yes"/>
    <m/>
    <s v="Release time"/>
    <m/>
    <m/>
    <m/>
    <m/>
    <n v="1000"/>
    <n v="1109"/>
    <n v="11600"/>
    <n v="42"/>
    <m/>
    <n v="10081"/>
    <m/>
    <n v="100"/>
    <n v="0"/>
    <m/>
    <m/>
    <m/>
    <n v="467"/>
    <m/>
    <n v="0"/>
    <m/>
    <m/>
    <m/>
    <n v="3"/>
    <m/>
    <m/>
    <m/>
    <m/>
    <m/>
    <m/>
    <m/>
    <m/>
    <m/>
    <m/>
    <n v="0.7"/>
    <n v="2.5"/>
    <n v="3.5"/>
    <n v="2.5"/>
    <m/>
    <n v="1"/>
    <n v="1"/>
    <m/>
    <s v="Estimate"/>
    <n v="1000"/>
    <n v="5803"/>
    <m/>
    <m/>
    <m/>
    <m/>
    <m/>
    <m/>
    <m/>
    <n v="6803"/>
    <m/>
    <m/>
    <n v="0"/>
    <n v="0"/>
    <n v="0"/>
    <n v="0"/>
    <m/>
    <m/>
    <m/>
    <m/>
    <m/>
    <m/>
    <m/>
    <m/>
    <m/>
    <m/>
    <m/>
    <m/>
    <m/>
    <s v="?"/>
    <m/>
    <m/>
    <n v="32"/>
    <m/>
    <m/>
    <m/>
    <m/>
    <m/>
    <m/>
    <m/>
    <m/>
    <m/>
    <m/>
    <n v="0"/>
    <n v="0"/>
    <n v="0"/>
    <n v="56.5"/>
    <n v="20"/>
    <n v="20"/>
    <n v="4"/>
    <n v="0"/>
    <m/>
    <m/>
    <m/>
    <m/>
    <m/>
    <m/>
    <m/>
    <m/>
    <m/>
    <m/>
    <m/>
    <m/>
    <m/>
    <m/>
    <m/>
    <m/>
    <m/>
    <m/>
    <m/>
    <m/>
    <m/>
    <m/>
    <m/>
    <m/>
    <m/>
    <m/>
    <m/>
    <m/>
    <m/>
    <m/>
    <m/>
    <m/>
    <m/>
    <m/>
    <m/>
    <m/>
    <m/>
    <m/>
    <m/>
    <m/>
    <m/>
    <m/>
    <m/>
    <m/>
    <m/>
    <m/>
    <m/>
    <m/>
    <m/>
    <m/>
    <m/>
    <m/>
    <m/>
    <n v="0"/>
    <n v="0"/>
    <m/>
    <m/>
    <m/>
    <m/>
    <n v="0"/>
    <m/>
    <m/>
    <m/>
    <m/>
    <m/>
    <m/>
    <m/>
    <m/>
    <m/>
    <m/>
    <m/>
    <m/>
    <m/>
    <m/>
    <m/>
    <m/>
    <m/>
    <m/>
    <m/>
    <m/>
    <m/>
    <m/>
    <m/>
    <m/>
    <m/>
    <m/>
    <m/>
    <m/>
    <n v="1683.1976380952376"/>
    <x v="1"/>
    <s v="Small"/>
  </r>
  <r>
    <s v="Contra Costa CCD"/>
    <x v="15"/>
    <s v="311"/>
    <s v="Multi-College District"/>
    <n v="20090"/>
    <x v="3"/>
    <n v="6366.1935238096166"/>
    <n v="17700"/>
    <m/>
    <n v="65"/>
    <n v="7"/>
    <m/>
    <m/>
    <m/>
    <m/>
    <m/>
    <m/>
    <n v="34"/>
    <m/>
    <m/>
    <n v="49"/>
    <n v="349"/>
    <n v="8"/>
    <m/>
    <m/>
    <m/>
    <m/>
    <m/>
    <n v="5332"/>
    <m/>
    <m/>
    <n v="0"/>
    <n v="0"/>
    <n v="0"/>
    <n v="0"/>
    <m/>
    <m/>
    <n v="0"/>
    <n v="55270"/>
    <m/>
    <n v="60602"/>
    <n v="0"/>
    <m/>
    <m/>
    <n v="0"/>
    <n v="0"/>
    <n v="0"/>
    <n v="0"/>
    <m/>
    <m/>
    <n v="0"/>
    <n v="0"/>
    <m/>
    <n v="0"/>
    <n v="8574"/>
    <m/>
    <m/>
    <n v="0"/>
    <n v="0"/>
    <n v="0"/>
    <n v="0"/>
    <m/>
    <m/>
    <n v="0"/>
    <n v="0"/>
    <m/>
    <n v="8574"/>
    <n v="7242"/>
    <m/>
    <n v="0"/>
    <n v="0"/>
    <n v="0"/>
    <n v="0"/>
    <m/>
    <m/>
    <n v="0"/>
    <n v="0"/>
    <n v="7242"/>
    <m/>
    <m/>
    <m/>
    <m/>
    <m/>
    <m/>
    <m/>
    <m/>
    <m/>
    <m/>
    <m/>
    <m/>
    <m/>
    <m/>
    <m/>
    <m/>
    <m/>
    <m/>
    <m/>
    <m/>
    <m/>
    <m/>
    <m/>
    <m/>
    <n v="4161"/>
    <m/>
    <n v="0"/>
    <n v="0"/>
    <n v="0"/>
    <m/>
    <m/>
    <n v="36036"/>
    <n v="0"/>
    <n v="3532"/>
    <n v="43729"/>
    <m/>
    <m/>
    <m/>
    <m/>
    <m/>
    <m/>
    <m/>
    <m/>
    <m/>
    <m/>
    <m/>
    <m/>
    <m/>
    <m/>
    <m/>
    <m/>
    <m/>
    <m/>
    <m/>
    <m/>
    <m/>
    <m/>
    <m/>
    <m/>
    <m/>
    <m/>
    <n v="747"/>
    <m/>
    <n v="0"/>
    <n v="0"/>
    <n v="0"/>
    <m/>
    <m/>
    <n v="0"/>
    <n v="0"/>
    <n v="0"/>
    <n v="747"/>
    <m/>
    <m/>
    <m/>
    <m/>
    <m/>
    <m/>
    <m/>
    <m/>
    <m/>
    <m/>
    <m/>
    <m/>
    <m/>
    <m/>
    <m/>
    <m/>
    <m/>
    <m/>
    <m/>
    <m/>
    <m/>
    <m/>
    <m/>
    <m/>
    <m/>
    <m/>
    <m/>
    <m/>
    <m/>
    <m/>
    <m/>
    <m/>
    <m/>
    <m/>
    <m/>
    <m/>
    <n v="521093"/>
    <m/>
    <m/>
    <m/>
    <m/>
    <m/>
    <m/>
    <m/>
    <m/>
    <n v="14613"/>
    <n v="535706"/>
    <n v="76418"/>
    <n v="44476"/>
    <n v="656600"/>
    <m/>
    <s v="Library Coordinator (Faculty position, 20%)"/>
    <m/>
    <s v="yes"/>
    <m/>
    <s v="Release time"/>
    <m/>
    <m/>
    <m/>
    <m/>
    <n v="2066"/>
    <n v="2946"/>
    <n v="8864"/>
    <n v="89"/>
    <m/>
    <n v="53411"/>
    <m/>
    <n v="92"/>
    <n v="0"/>
    <n v="2399"/>
    <m/>
    <m/>
    <n v="1368"/>
    <n v="1573"/>
    <n v="16"/>
    <n v="96"/>
    <m/>
    <m/>
    <n v="11"/>
    <m/>
    <m/>
    <m/>
    <m/>
    <m/>
    <m/>
    <m/>
    <m/>
    <m/>
    <m/>
    <n v="1.5"/>
    <n v="3.38"/>
    <n v="7.4799999999999995"/>
    <n v="3.38"/>
    <m/>
    <n v="7"/>
    <n v="4.0999999999999996"/>
    <n v="11855"/>
    <s v="Actual"/>
    <n v="6162"/>
    <n v="15349"/>
    <n v="13311"/>
    <n v="9380"/>
    <m/>
    <m/>
    <m/>
    <n v="24"/>
    <m/>
    <n v="44226"/>
    <m/>
    <m/>
    <m/>
    <n v="53"/>
    <m/>
    <n v="47"/>
    <m/>
    <m/>
    <m/>
    <m/>
    <m/>
    <m/>
    <m/>
    <m/>
    <m/>
    <m/>
    <m/>
    <m/>
    <m/>
    <n v="4389"/>
    <m/>
    <m/>
    <n v="179"/>
    <m/>
    <m/>
    <m/>
    <m/>
    <m/>
    <m/>
    <m/>
    <m/>
    <m/>
    <m/>
    <n v="2"/>
    <n v="6"/>
    <n v="154"/>
    <n v="58"/>
    <n v="42"/>
    <n v="38"/>
    <n v="4"/>
    <n v="0"/>
    <m/>
    <m/>
    <m/>
    <m/>
    <m/>
    <m/>
    <m/>
    <m/>
    <m/>
    <m/>
    <m/>
    <m/>
    <m/>
    <m/>
    <m/>
    <m/>
    <m/>
    <m/>
    <m/>
    <m/>
    <m/>
    <m/>
    <m/>
    <m/>
    <m/>
    <m/>
    <m/>
    <m/>
    <m/>
    <m/>
    <m/>
    <m/>
    <m/>
    <m/>
    <m/>
    <m/>
    <m/>
    <m/>
    <m/>
    <m/>
    <m/>
    <m/>
    <m/>
    <m/>
    <m/>
    <m/>
    <m/>
    <m/>
    <m/>
    <m/>
    <m/>
    <m/>
    <m/>
    <n v="4"/>
    <n v="0"/>
    <m/>
    <m/>
    <n v="787269"/>
    <m/>
    <n v="1"/>
    <m/>
    <m/>
    <m/>
    <m/>
    <m/>
    <m/>
    <m/>
    <m/>
    <m/>
    <m/>
    <m/>
    <m/>
    <m/>
    <m/>
    <m/>
    <m/>
    <m/>
    <m/>
    <m/>
    <m/>
    <m/>
    <m/>
    <m/>
    <m/>
    <m/>
    <m/>
    <m/>
    <m/>
    <n v="1883.4892082276972"/>
    <x v="1"/>
    <s v="Small"/>
  </r>
  <r>
    <s v="Napa CCD"/>
    <x v="6"/>
    <s v="241"/>
    <s v="Single College District"/>
    <n v="20090"/>
    <x v="3"/>
    <n v="5617.8800000000665"/>
    <n v="25451"/>
    <m/>
    <n v="31"/>
    <n v="4"/>
    <m/>
    <m/>
    <m/>
    <m/>
    <m/>
    <m/>
    <n v="0"/>
    <m/>
    <m/>
    <n v="20"/>
    <n v="260"/>
    <n v="0"/>
    <m/>
    <m/>
    <m/>
    <m/>
    <m/>
    <n v="5461"/>
    <m/>
    <m/>
    <n v="0"/>
    <n v="20000"/>
    <n v="0"/>
    <n v="0"/>
    <m/>
    <m/>
    <n v="0"/>
    <n v="0"/>
    <m/>
    <n v="25461"/>
    <n v="0"/>
    <m/>
    <m/>
    <n v="0"/>
    <n v="0"/>
    <n v="0"/>
    <n v="0"/>
    <m/>
    <m/>
    <n v="0"/>
    <n v="0"/>
    <m/>
    <n v="0"/>
    <n v="772"/>
    <m/>
    <m/>
    <n v="0"/>
    <n v="10014"/>
    <n v="0"/>
    <n v="0"/>
    <m/>
    <m/>
    <n v="0"/>
    <n v="0"/>
    <m/>
    <n v="10783"/>
    <n v="0"/>
    <m/>
    <n v="0"/>
    <n v="0"/>
    <n v="0"/>
    <n v="0"/>
    <m/>
    <m/>
    <n v="0"/>
    <n v="0"/>
    <n v="0"/>
    <m/>
    <m/>
    <m/>
    <m/>
    <m/>
    <m/>
    <m/>
    <m/>
    <m/>
    <m/>
    <m/>
    <m/>
    <m/>
    <m/>
    <m/>
    <m/>
    <m/>
    <m/>
    <m/>
    <m/>
    <m/>
    <m/>
    <m/>
    <m/>
    <n v="64000"/>
    <m/>
    <n v="0"/>
    <n v="0"/>
    <n v="0"/>
    <m/>
    <m/>
    <n v="0"/>
    <n v="0"/>
    <n v="0"/>
    <n v="64000"/>
    <m/>
    <m/>
    <m/>
    <m/>
    <m/>
    <m/>
    <m/>
    <m/>
    <m/>
    <m/>
    <m/>
    <m/>
    <m/>
    <m/>
    <m/>
    <m/>
    <m/>
    <m/>
    <m/>
    <m/>
    <m/>
    <m/>
    <m/>
    <m/>
    <m/>
    <m/>
    <n v="1773"/>
    <m/>
    <n v="0"/>
    <n v="0"/>
    <n v="0"/>
    <m/>
    <m/>
    <n v="0"/>
    <n v="0"/>
    <n v="0"/>
    <n v="1773"/>
    <m/>
    <m/>
    <m/>
    <m/>
    <m/>
    <m/>
    <m/>
    <m/>
    <m/>
    <m/>
    <m/>
    <m/>
    <m/>
    <m/>
    <m/>
    <m/>
    <m/>
    <m/>
    <m/>
    <m/>
    <m/>
    <m/>
    <m/>
    <m/>
    <m/>
    <m/>
    <m/>
    <m/>
    <m/>
    <m/>
    <m/>
    <m/>
    <m/>
    <m/>
    <m/>
    <m/>
    <n v="605252"/>
    <m/>
    <n v="0"/>
    <n v="0"/>
    <n v="0"/>
    <n v="0"/>
    <m/>
    <m/>
    <n v="0"/>
    <n v="0"/>
    <n v="605252"/>
    <n v="36244"/>
    <n v="65773"/>
    <n v="707269"/>
    <s v="Dean or other administrator"/>
    <m/>
    <s v="M.Ed."/>
    <s v="no"/>
    <s v="None"/>
    <m/>
    <m/>
    <m/>
    <m/>
    <m/>
    <n v="1730"/>
    <n v="7060"/>
    <n v="0"/>
    <n v="290"/>
    <m/>
    <n v="54622"/>
    <m/>
    <n v="201"/>
    <n v="0"/>
    <n v="1730"/>
    <m/>
    <m/>
    <n v="0"/>
    <n v="0"/>
    <n v="4150"/>
    <n v="201"/>
    <m/>
    <m/>
    <n v="2.5"/>
    <m/>
    <m/>
    <m/>
    <m/>
    <m/>
    <m/>
    <m/>
    <m/>
    <m/>
    <m/>
    <n v="1"/>
    <n v="1.5"/>
    <n v="6.5"/>
    <n v="1.5"/>
    <m/>
    <n v="5"/>
    <n v="5"/>
    <n v="417"/>
    <s v="Estimate"/>
    <n v="181303"/>
    <n v="0"/>
    <n v="0"/>
    <n v="0"/>
    <m/>
    <m/>
    <m/>
    <n v="0"/>
    <m/>
    <n v="181303"/>
    <m/>
    <m/>
    <n v="4112"/>
    <n v="4112"/>
    <n v="6379"/>
    <n v="6379"/>
    <m/>
    <m/>
    <m/>
    <m/>
    <m/>
    <m/>
    <m/>
    <m/>
    <m/>
    <m/>
    <m/>
    <m/>
    <m/>
    <n v="1700"/>
    <m/>
    <m/>
    <n v="85"/>
    <m/>
    <m/>
    <m/>
    <m/>
    <m/>
    <m/>
    <m/>
    <m/>
    <m/>
    <m/>
    <n v="0"/>
    <n v="0"/>
    <n v="0"/>
    <n v="55"/>
    <n v="37"/>
    <n v="15"/>
    <n v="0"/>
    <n v="0"/>
    <m/>
    <m/>
    <m/>
    <m/>
    <m/>
    <m/>
    <m/>
    <m/>
    <m/>
    <m/>
    <m/>
    <m/>
    <m/>
    <m/>
    <m/>
    <m/>
    <m/>
    <m/>
    <m/>
    <m/>
    <m/>
    <m/>
    <m/>
    <m/>
    <m/>
    <m/>
    <m/>
    <m/>
    <m/>
    <m/>
    <m/>
    <m/>
    <m/>
    <m/>
    <m/>
    <m/>
    <m/>
    <m/>
    <m/>
    <m/>
    <m/>
    <m/>
    <m/>
    <m/>
    <m/>
    <m/>
    <m/>
    <m/>
    <m/>
    <m/>
    <m/>
    <m/>
    <m/>
    <n v="0"/>
    <n v="0"/>
    <m/>
    <m/>
    <m/>
    <m/>
    <m/>
    <m/>
    <m/>
    <m/>
    <m/>
    <m/>
    <m/>
    <m/>
    <m/>
    <m/>
    <m/>
    <m/>
    <m/>
    <m/>
    <m/>
    <m/>
    <m/>
    <m/>
    <m/>
    <m/>
    <m/>
    <m/>
    <m/>
    <m/>
    <m/>
    <m/>
    <m/>
    <m/>
    <m/>
    <n v="3745.2533333333777"/>
    <x v="1"/>
    <s v="Small"/>
  </r>
  <r>
    <s v="Chabot-Las Positas CCD"/>
    <x v="28"/>
    <s v="481"/>
    <s v="Multi-College District"/>
    <n v="20090"/>
    <x v="3"/>
    <n v="6596.0369523809459"/>
    <n v="16000"/>
    <m/>
    <n v="53"/>
    <n v="5"/>
    <m/>
    <m/>
    <m/>
    <m/>
    <m/>
    <m/>
    <n v="24"/>
    <m/>
    <m/>
    <n v="26"/>
    <n v="326"/>
    <n v="0"/>
    <m/>
    <m/>
    <m/>
    <m/>
    <m/>
    <n v="5500"/>
    <m/>
    <m/>
    <m/>
    <m/>
    <m/>
    <m/>
    <m/>
    <m/>
    <m/>
    <n v="73000"/>
    <m/>
    <n v="78500"/>
    <m/>
    <m/>
    <m/>
    <m/>
    <m/>
    <m/>
    <m/>
    <m/>
    <m/>
    <m/>
    <m/>
    <m/>
    <m/>
    <n v="12500"/>
    <m/>
    <m/>
    <m/>
    <m/>
    <m/>
    <m/>
    <m/>
    <m/>
    <m/>
    <m/>
    <m/>
    <n v="12500"/>
    <m/>
    <m/>
    <m/>
    <m/>
    <m/>
    <m/>
    <m/>
    <m/>
    <m/>
    <m/>
    <m/>
    <m/>
    <m/>
    <m/>
    <m/>
    <m/>
    <m/>
    <m/>
    <m/>
    <m/>
    <m/>
    <m/>
    <m/>
    <m/>
    <m/>
    <m/>
    <m/>
    <m/>
    <m/>
    <m/>
    <m/>
    <m/>
    <m/>
    <m/>
    <m/>
    <n v="12000"/>
    <m/>
    <m/>
    <m/>
    <m/>
    <m/>
    <m/>
    <n v="36036"/>
    <m/>
    <n v="10000"/>
    <n v="58036"/>
    <m/>
    <m/>
    <m/>
    <m/>
    <m/>
    <m/>
    <m/>
    <m/>
    <m/>
    <m/>
    <m/>
    <m/>
    <m/>
    <m/>
    <m/>
    <m/>
    <m/>
    <m/>
    <m/>
    <m/>
    <m/>
    <m/>
    <m/>
    <m/>
    <m/>
    <m/>
    <n v="3000"/>
    <m/>
    <m/>
    <m/>
    <m/>
    <m/>
    <m/>
    <m/>
    <m/>
    <n v="17000"/>
    <n v="20000"/>
    <m/>
    <m/>
    <m/>
    <m/>
    <m/>
    <m/>
    <m/>
    <m/>
    <m/>
    <m/>
    <m/>
    <m/>
    <m/>
    <m/>
    <m/>
    <m/>
    <m/>
    <m/>
    <m/>
    <m/>
    <m/>
    <m/>
    <m/>
    <m/>
    <m/>
    <m/>
    <m/>
    <m/>
    <m/>
    <m/>
    <m/>
    <m/>
    <m/>
    <m/>
    <m/>
    <m/>
    <m/>
    <m/>
    <m/>
    <m/>
    <m/>
    <m/>
    <m/>
    <m/>
    <m/>
    <m/>
    <m/>
    <n v="91000"/>
    <n v="78036"/>
    <n v="169036"/>
    <m/>
    <s v="Library Coordinator"/>
    <m/>
    <s v="yes"/>
    <m/>
    <s v="Release time"/>
    <m/>
    <m/>
    <m/>
    <m/>
    <n v="1449"/>
    <n v="6021"/>
    <n v="70"/>
    <n v="148"/>
    <m/>
    <n v="30197"/>
    <m/>
    <n v="480"/>
    <n v="19"/>
    <n v="1599"/>
    <m/>
    <m/>
    <n v="0"/>
    <n v="0"/>
    <n v="0"/>
    <n v="556"/>
    <m/>
    <m/>
    <n v="9"/>
    <m/>
    <m/>
    <m/>
    <m/>
    <m/>
    <m/>
    <m/>
    <m/>
    <m/>
    <m/>
    <n v="1.8"/>
    <n v="5.2"/>
    <n v="9"/>
    <n v="5.2"/>
    <m/>
    <n v="4"/>
    <n v="3.8"/>
    <n v="12770"/>
    <s v="Estimate"/>
    <n v="7045"/>
    <n v="6276"/>
    <m/>
    <n v="6417"/>
    <m/>
    <m/>
    <m/>
    <n v="762"/>
    <m/>
    <n v="20500"/>
    <m/>
    <m/>
    <n v="0"/>
    <n v="0"/>
    <n v="0"/>
    <n v="0"/>
    <m/>
    <m/>
    <m/>
    <m/>
    <m/>
    <m/>
    <m/>
    <m/>
    <m/>
    <m/>
    <m/>
    <m/>
    <m/>
    <n v="5674"/>
    <m/>
    <m/>
    <n v="171"/>
    <m/>
    <m/>
    <m/>
    <m/>
    <m/>
    <m/>
    <m/>
    <m/>
    <m/>
    <m/>
    <n v="5"/>
    <n v="1"/>
    <n v="42"/>
    <n v="62"/>
    <n v="24"/>
    <n v="24"/>
    <n v="4"/>
    <n v="0"/>
    <m/>
    <m/>
    <m/>
    <m/>
    <m/>
    <m/>
    <m/>
    <m/>
    <m/>
    <m/>
    <m/>
    <m/>
    <m/>
    <m/>
    <m/>
    <m/>
    <m/>
    <m/>
    <m/>
    <m/>
    <m/>
    <m/>
    <m/>
    <m/>
    <m/>
    <m/>
    <m/>
    <m/>
    <m/>
    <m/>
    <m/>
    <m/>
    <m/>
    <m/>
    <m/>
    <m/>
    <m/>
    <m/>
    <m/>
    <m/>
    <m/>
    <m/>
    <m/>
    <m/>
    <m/>
    <m/>
    <m/>
    <m/>
    <m/>
    <m/>
    <m/>
    <m/>
    <m/>
    <n v="4"/>
    <n v="0"/>
    <m/>
    <m/>
    <m/>
    <m/>
    <n v="0"/>
    <m/>
    <m/>
    <m/>
    <m/>
    <m/>
    <m/>
    <m/>
    <m/>
    <m/>
    <m/>
    <m/>
    <m/>
    <m/>
    <m/>
    <m/>
    <m/>
    <m/>
    <m/>
    <m/>
    <m/>
    <m/>
    <m/>
    <m/>
    <m/>
    <m/>
    <m/>
    <m/>
    <m/>
    <n v="1268.4686446886435"/>
    <x v="0"/>
    <s v="Small"/>
  </r>
  <r>
    <s v="Feather River CCD"/>
    <x v="20"/>
    <s v="121"/>
    <s v="Single College District"/>
    <n v="20090"/>
    <x v="3"/>
    <n v="2102.6521904761898"/>
    <n v="3308"/>
    <m/>
    <n v="12"/>
    <n v="2"/>
    <m/>
    <m/>
    <m/>
    <m/>
    <m/>
    <m/>
    <m/>
    <m/>
    <m/>
    <n v="12"/>
    <n v="71"/>
    <s v="wireless access for unlimited laptops"/>
    <m/>
    <m/>
    <m/>
    <m/>
    <m/>
    <n v="6712"/>
    <m/>
    <m/>
    <n v="0"/>
    <n v="0"/>
    <n v="0"/>
    <n v="0"/>
    <m/>
    <m/>
    <n v="0"/>
    <n v="0"/>
    <m/>
    <n v="6712"/>
    <n v="3100"/>
    <m/>
    <m/>
    <n v="0"/>
    <n v="0"/>
    <n v="0"/>
    <n v="0"/>
    <m/>
    <m/>
    <n v="0"/>
    <n v="0"/>
    <m/>
    <n v="3100"/>
    <n v="8861"/>
    <m/>
    <m/>
    <n v="0"/>
    <n v="0"/>
    <n v="0"/>
    <n v="0"/>
    <m/>
    <m/>
    <n v="0"/>
    <n v="0"/>
    <m/>
    <n v="8861"/>
    <n v="0"/>
    <m/>
    <n v="0"/>
    <n v="0"/>
    <n v="0"/>
    <n v="0"/>
    <m/>
    <m/>
    <n v="0"/>
    <n v="0"/>
    <n v="0"/>
    <m/>
    <m/>
    <m/>
    <m/>
    <m/>
    <m/>
    <m/>
    <m/>
    <m/>
    <m/>
    <m/>
    <m/>
    <m/>
    <m/>
    <m/>
    <m/>
    <m/>
    <m/>
    <m/>
    <m/>
    <m/>
    <m/>
    <m/>
    <m/>
    <n v="1359"/>
    <m/>
    <n v="0"/>
    <n v="0"/>
    <n v="0"/>
    <m/>
    <m/>
    <n v="34236"/>
    <n v="0"/>
    <n v="0"/>
    <n v="35595"/>
    <m/>
    <m/>
    <m/>
    <m/>
    <m/>
    <m/>
    <m/>
    <m/>
    <m/>
    <m/>
    <m/>
    <m/>
    <m/>
    <m/>
    <m/>
    <m/>
    <m/>
    <m/>
    <m/>
    <m/>
    <m/>
    <m/>
    <m/>
    <m/>
    <m/>
    <m/>
    <n v="3229"/>
    <m/>
    <n v="0"/>
    <n v="0"/>
    <n v="0"/>
    <m/>
    <m/>
    <n v="0"/>
    <n v="0"/>
    <n v="0"/>
    <n v="3229"/>
    <m/>
    <m/>
    <m/>
    <m/>
    <m/>
    <m/>
    <m/>
    <m/>
    <m/>
    <m/>
    <m/>
    <m/>
    <m/>
    <m/>
    <m/>
    <m/>
    <m/>
    <m/>
    <m/>
    <m/>
    <m/>
    <m/>
    <m/>
    <m/>
    <m/>
    <m/>
    <m/>
    <m/>
    <m/>
    <m/>
    <m/>
    <m/>
    <m/>
    <m/>
    <m/>
    <m/>
    <n v="0"/>
    <m/>
    <n v="0"/>
    <n v="0"/>
    <n v="0"/>
    <n v="0"/>
    <m/>
    <m/>
    <n v="0"/>
    <n v="0"/>
    <n v="0"/>
    <n v="15573"/>
    <n v="41924"/>
    <n v="57497"/>
    <m/>
    <s v="Library director"/>
    <m/>
    <s v="yes"/>
    <s v="None"/>
    <m/>
    <m/>
    <m/>
    <m/>
    <m/>
    <n v="347"/>
    <n v="2391"/>
    <n v="10633"/>
    <n v="111"/>
    <m/>
    <n v="21933"/>
    <m/>
    <n v="74"/>
    <n v="2681"/>
    <n v="347"/>
    <m/>
    <m/>
    <n v="5"/>
    <n v="8"/>
    <n v="197"/>
    <n v="74"/>
    <m/>
    <m/>
    <n v="1"/>
    <m/>
    <m/>
    <m/>
    <m/>
    <m/>
    <m/>
    <m/>
    <m/>
    <m/>
    <m/>
    <n v="0.25"/>
    <n v="1"/>
    <n v="2.4500000000000002"/>
    <n v="1"/>
    <m/>
    <n v="2"/>
    <n v="1.45"/>
    <n v="500"/>
    <s v="Estimate"/>
    <n v="934"/>
    <n v="2140"/>
    <n v="236"/>
    <n v="398"/>
    <m/>
    <m/>
    <m/>
    <n v="52"/>
    <m/>
    <n v="3760"/>
    <m/>
    <m/>
    <n v="59"/>
    <n v="42"/>
    <n v="0"/>
    <n v="0"/>
    <m/>
    <m/>
    <m/>
    <m/>
    <m/>
    <m/>
    <m/>
    <m/>
    <m/>
    <m/>
    <m/>
    <m/>
    <m/>
    <n v="400"/>
    <m/>
    <m/>
    <n v="18"/>
    <m/>
    <m/>
    <m/>
    <m/>
    <m/>
    <m/>
    <m/>
    <m/>
    <m/>
    <m/>
    <n v="0"/>
    <n v="0"/>
    <n v="0"/>
    <n v="60.5"/>
    <n v="36"/>
    <n v="0"/>
    <n v="0"/>
    <n v="0"/>
    <m/>
    <m/>
    <m/>
    <m/>
    <m/>
    <m/>
    <m/>
    <m/>
    <m/>
    <m/>
    <m/>
    <m/>
    <m/>
    <m/>
    <m/>
    <m/>
    <m/>
    <m/>
    <m/>
    <m/>
    <m/>
    <m/>
    <m/>
    <m/>
    <m/>
    <m/>
    <m/>
    <m/>
    <m/>
    <m/>
    <m/>
    <m/>
    <m/>
    <m/>
    <m/>
    <m/>
    <m/>
    <m/>
    <m/>
    <m/>
    <m/>
    <m/>
    <m/>
    <m/>
    <m/>
    <m/>
    <m/>
    <m/>
    <m/>
    <m/>
    <m/>
    <m/>
    <m/>
    <n v="0"/>
    <n v="0"/>
    <m/>
    <m/>
    <n v="43250"/>
    <m/>
    <n v="0"/>
    <m/>
    <m/>
    <m/>
    <m/>
    <m/>
    <m/>
    <m/>
    <m/>
    <m/>
    <m/>
    <m/>
    <m/>
    <m/>
    <m/>
    <m/>
    <m/>
    <m/>
    <m/>
    <m/>
    <m/>
    <m/>
    <m/>
    <m/>
    <m/>
    <m/>
    <m/>
    <m/>
    <m/>
    <n v="2102.6521904761898"/>
    <x v="1"/>
    <s v="Small"/>
  </r>
  <r>
    <s v="State Center CCD"/>
    <x v="10"/>
    <s v="571"/>
    <s v="Multi-College District"/>
    <n v="20090"/>
    <x v="3"/>
    <n v="20136.400761904777"/>
    <n v="30000"/>
    <m/>
    <n v="66"/>
    <n v="0"/>
    <m/>
    <m/>
    <m/>
    <m/>
    <m/>
    <m/>
    <n v="29"/>
    <m/>
    <m/>
    <n v="0"/>
    <n v="590"/>
    <n v="10"/>
    <m/>
    <m/>
    <m/>
    <m/>
    <m/>
    <n v="7233"/>
    <m/>
    <m/>
    <n v="0"/>
    <n v="0"/>
    <n v="0"/>
    <n v="0"/>
    <m/>
    <m/>
    <n v="162066"/>
    <n v="0"/>
    <m/>
    <n v="169299"/>
    <n v="0"/>
    <m/>
    <m/>
    <n v="0"/>
    <n v="0"/>
    <n v="0"/>
    <n v="0"/>
    <m/>
    <m/>
    <n v="5100"/>
    <n v="0"/>
    <m/>
    <n v="5100"/>
    <n v="0"/>
    <m/>
    <m/>
    <n v="0"/>
    <n v="0"/>
    <n v="0"/>
    <n v="0"/>
    <m/>
    <m/>
    <n v="46020"/>
    <n v="0"/>
    <m/>
    <n v="46020"/>
    <n v="0"/>
    <m/>
    <n v="0"/>
    <n v="0"/>
    <n v="0"/>
    <n v="0"/>
    <m/>
    <m/>
    <n v="0"/>
    <n v="0"/>
    <n v="0"/>
    <m/>
    <m/>
    <m/>
    <m/>
    <m/>
    <m/>
    <m/>
    <m/>
    <m/>
    <m/>
    <m/>
    <m/>
    <m/>
    <m/>
    <m/>
    <m/>
    <m/>
    <m/>
    <m/>
    <m/>
    <m/>
    <m/>
    <m/>
    <m/>
    <n v="0"/>
    <m/>
    <n v="0"/>
    <n v="0"/>
    <n v="0"/>
    <m/>
    <m/>
    <n v="70438"/>
    <n v="41818"/>
    <n v="0"/>
    <n v="112256"/>
    <m/>
    <m/>
    <m/>
    <m/>
    <m/>
    <m/>
    <m/>
    <m/>
    <m/>
    <m/>
    <m/>
    <m/>
    <m/>
    <m/>
    <m/>
    <m/>
    <m/>
    <m/>
    <m/>
    <m/>
    <m/>
    <m/>
    <m/>
    <m/>
    <m/>
    <m/>
    <n v="2748"/>
    <m/>
    <n v="0"/>
    <n v="0"/>
    <n v="0"/>
    <m/>
    <m/>
    <n v="3477"/>
    <n v="0"/>
    <n v="0"/>
    <n v="6225"/>
    <m/>
    <m/>
    <m/>
    <m/>
    <m/>
    <m/>
    <m/>
    <m/>
    <m/>
    <m/>
    <m/>
    <m/>
    <m/>
    <m/>
    <m/>
    <m/>
    <m/>
    <m/>
    <m/>
    <m/>
    <m/>
    <m/>
    <m/>
    <m/>
    <m/>
    <m/>
    <m/>
    <m/>
    <m/>
    <m/>
    <m/>
    <m/>
    <m/>
    <m/>
    <m/>
    <m/>
    <n v="0"/>
    <m/>
    <n v="0"/>
    <n v="0"/>
    <n v="0"/>
    <n v="0"/>
    <m/>
    <m/>
    <n v="0"/>
    <n v="0"/>
    <n v="0"/>
    <n v="215319"/>
    <n v="123581"/>
    <n v="338900"/>
    <s v="Dean or other administrator"/>
    <m/>
    <m/>
    <s v="yes"/>
    <s v="None"/>
    <m/>
    <m/>
    <m/>
    <m/>
    <m/>
    <n v="3027"/>
    <n v="4447"/>
    <n v="22261"/>
    <n v="192"/>
    <m/>
    <n v="73500"/>
    <m/>
    <n v="165"/>
    <n v="2681"/>
    <n v="3090"/>
    <m/>
    <m/>
    <n v="0"/>
    <n v="0"/>
    <n v="66"/>
    <n v="329"/>
    <m/>
    <m/>
    <n v="14"/>
    <m/>
    <m/>
    <m/>
    <m/>
    <m/>
    <m/>
    <m/>
    <m/>
    <m/>
    <m/>
    <n v="7"/>
    <n v="7.8"/>
    <n v="15.8"/>
    <n v="7.8"/>
    <m/>
    <n v="8"/>
    <n v="8"/>
    <n v="14707"/>
    <s v="Estimate"/>
    <n v="24553"/>
    <n v="25752"/>
    <n v="25674"/>
    <n v="3092"/>
    <m/>
    <m/>
    <m/>
    <n v="308"/>
    <m/>
    <n v="79379"/>
    <m/>
    <m/>
    <n v="113"/>
    <n v="88"/>
    <n v="405"/>
    <n v="187"/>
    <m/>
    <m/>
    <m/>
    <m/>
    <m/>
    <m/>
    <m/>
    <m/>
    <m/>
    <m/>
    <m/>
    <m/>
    <m/>
    <n v="5582"/>
    <m/>
    <m/>
    <n v="332"/>
    <m/>
    <m/>
    <m/>
    <m/>
    <m/>
    <m/>
    <m/>
    <m/>
    <m/>
    <m/>
    <n v="1"/>
    <n v="2"/>
    <n v="76"/>
    <n v="69.5"/>
    <n v="47.5"/>
    <n v="47.5"/>
    <n v="8.5"/>
    <n v="0"/>
    <m/>
    <m/>
    <m/>
    <m/>
    <m/>
    <m/>
    <m/>
    <m/>
    <m/>
    <m/>
    <m/>
    <m/>
    <m/>
    <m/>
    <m/>
    <m/>
    <m/>
    <m/>
    <m/>
    <m/>
    <m/>
    <m/>
    <m/>
    <m/>
    <m/>
    <m/>
    <m/>
    <m/>
    <m/>
    <m/>
    <m/>
    <m/>
    <m/>
    <m/>
    <m/>
    <m/>
    <m/>
    <m/>
    <m/>
    <m/>
    <m/>
    <m/>
    <m/>
    <m/>
    <m/>
    <m/>
    <m/>
    <m/>
    <m/>
    <m/>
    <m/>
    <m/>
    <m/>
    <n v="8.5"/>
    <n v="0"/>
    <m/>
    <m/>
    <m/>
    <m/>
    <n v="8"/>
    <m/>
    <m/>
    <m/>
    <m/>
    <m/>
    <m/>
    <m/>
    <m/>
    <m/>
    <m/>
    <m/>
    <m/>
    <m/>
    <m/>
    <m/>
    <m/>
    <m/>
    <m/>
    <m/>
    <m/>
    <m/>
    <m/>
    <m/>
    <m/>
    <m/>
    <m/>
    <m/>
    <m/>
    <n v="2581.5898412698434"/>
    <x v="2"/>
    <s v="Large"/>
  </r>
  <r>
    <s v="Long Beach CCD"/>
    <x v="5"/>
    <s v="841"/>
    <s v="Single College District"/>
    <n v="20090"/>
    <x v="3"/>
    <n v="21790.374666666703"/>
    <n v="30800"/>
    <m/>
    <n v="134"/>
    <n v="11"/>
    <m/>
    <m/>
    <m/>
    <m/>
    <m/>
    <m/>
    <n v="55"/>
    <m/>
    <m/>
    <n v="48"/>
    <n v="383"/>
    <n v="144"/>
    <m/>
    <m/>
    <m/>
    <m/>
    <m/>
    <n v="7449"/>
    <m/>
    <m/>
    <n v="18193"/>
    <n v="0"/>
    <m/>
    <m/>
    <m/>
    <m/>
    <m/>
    <n v="2121"/>
    <m/>
    <n v="25643"/>
    <n v="2000"/>
    <m/>
    <m/>
    <m/>
    <m/>
    <m/>
    <m/>
    <m/>
    <m/>
    <m/>
    <m/>
    <m/>
    <n v="2000"/>
    <m/>
    <m/>
    <m/>
    <m/>
    <m/>
    <m/>
    <m/>
    <m/>
    <m/>
    <n v="68065"/>
    <m/>
    <m/>
    <n v="68065"/>
    <m/>
    <m/>
    <m/>
    <m/>
    <m/>
    <m/>
    <m/>
    <m/>
    <n v="7316"/>
    <m/>
    <n v="7316"/>
    <m/>
    <m/>
    <m/>
    <m/>
    <m/>
    <m/>
    <m/>
    <m/>
    <m/>
    <m/>
    <m/>
    <m/>
    <m/>
    <m/>
    <m/>
    <m/>
    <m/>
    <m/>
    <m/>
    <m/>
    <m/>
    <m/>
    <m/>
    <m/>
    <n v="45000"/>
    <m/>
    <m/>
    <m/>
    <m/>
    <m/>
    <m/>
    <n v="36367"/>
    <m/>
    <m/>
    <n v="81367"/>
    <m/>
    <m/>
    <m/>
    <m/>
    <m/>
    <m/>
    <m/>
    <m/>
    <m/>
    <m/>
    <m/>
    <m/>
    <m/>
    <m/>
    <m/>
    <m/>
    <m/>
    <m/>
    <m/>
    <m/>
    <m/>
    <m/>
    <m/>
    <m/>
    <m/>
    <m/>
    <m/>
    <m/>
    <m/>
    <m/>
    <m/>
    <m/>
    <m/>
    <m/>
    <m/>
    <n v="1238"/>
    <n v="1238"/>
    <m/>
    <m/>
    <m/>
    <m/>
    <m/>
    <m/>
    <m/>
    <m/>
    <m/>
    <m/>
    <m/>
    <m/>
    <m/>
    <m/>
    <m/>
    <m/>
    <m/>
    <m/>
    <m/>
    <m/>
    <m/>
    <m/>
    <m/>
    <m/>
    <m/>
    <m/>
    <m/>
    <m/>
    <m/>
    <m/>
    <m/>
    <m/>
    <m/>
    <m/>
    <m/>
    <m/>
    <m/>
    <m/>
    <m/>
    <m/>
    <m/>
    <m/>
    <m/>
    <m/>
    <m/>
    <m/>
    <m/>
    <n v="101024"/>
    <n v="84605"/>
    <n v="185629"/>
    <s v="Department chair (Faculty position)"/>
    <m/>
    <m/>
    <s v="yes"/>
    <m/>
    <m/>
    <s v="Stipend"/>
    <m/>
    <m/>
    <m/>
    <m/>
    <m/>
    <n v="26952"/>
    <n v="478"/>
    <m/>
    <m/>
    <m/>
    <m/>
    <n v="18000"/>
    <m/>
    <m/>
    <m/>
    <m/>
    <m/>
    <n v="188521"/>
    <m/>
    <m/>
    <m/>
    <n v="17"/>
    <m/>
    <m/>
    <m/>
    <m/>
    <m/>
    <m/>
    <m/>
    <m/>
    <m/>
    <m/>
    <n v="4.25"/>
    <n v="29.58"/>
    <n v="40.379999999999995"/>
    <n v="29.58"/>
    <m/>
    <n v="13"/>
    <n v="10.8"/>
    <n v="6284"/>
    <s v="Actual"/>
    <n v="6830"/>
    <n v="21499"/>
    <n v="18910"/>
    <n v="5767"/>
    <m/>
    <m/>
    <m/>
    <n v="499"/>
    <m/>
    <n v="53505"/>
    <m/>
    <m/>
    <n v="154"/>
    <n v="142"/>
    <n v="37"/>
    <n v="10"/>
    <m/>
    <m/>
    <m/>
    <m/>
    <m/>
    <m/>
    <m/>
    <m/>
    <m/>
    <m/>
    <m/>
    <m/>
    <m/>
    <n v="1620"/>
    <m/>
    <m/>
    <n v="54"/>
    <m/>
    <m/>
    <m/>
    <m/>
    <m/>
    <m/>
    <m/>
    <m/>
    <m/>
    <m/>
    <n v="10"/>
    <n v="22"/>
    <n v="411"/>
    <n v="67"/>
    <n v="56"/>
    <n v="56"/>
    <n v="6"/>
    <m/>
    <m/>
    <m/>
    <m/>
    <m/>
    <m/>
    <m/>
    <m/>
    <m/>
    <m/>
    <m/>
    <m/>
    <m/>
    <m/>
    <m/>
    <m/>
    <m/>
    <m/>
    <m/>
    <m/>
    <m/>
    <m/>
    <m/>
    <m/>
    <m/>
    <m/>
    <m/>
    <m/>
    <m/>
    <m/>
    <m/>
    <m/>
    <m/>
    <m/>
    <m/>
    <m/>
    <m/>
    <m/>
    <m/>
    <m/>
    <m/>
    <m/>
    <m/>
    <m/>
    <m/>
    <m/>
    <m/>
    <m/>
    <m/>
    <m/>
    <m/>
    <m/>
    <m/>
    <m/>
    <n v="6"/>
    <m/>
    <m/>
    <m/>
    <n v="118846"/>
    <m/>
    <m/>
    <m/>
    <m/>
    <m/>
    <m/>
    <m/>
    <m/>
    <m/>
    <m/>
    <m/>
    <m/>
    <m/>
    <m/>
    <m/>
    <m/>
    <m/>
    <m/>
    <m/>
    <m/>
    <m/>
    <m/>
    <m/>
    <m/>
    <m/>
    <m/>
    <m/>
    <m/>
    <m/>
    <m/>
    <n v="736.65904890692036"/>
    <x v="2"/>
    <s v="Large"/>
  </r>
  <r>
    <s v="West Valley CCD"/>
    <x v="18"/>
    <s v="492"/>
    <s v="Multi-College District"/>
    <n v="20090"/>
    <x v="3"/>
    <n v="7408.2645714284554"/>
    <n v="22500"/>
    <m/>
    <n v="65"/>
    <n v="6"/>
    <m/>
    <m/>
    <m/>
    <m/>
    <m/>
    <m/>
    <n v="47"/>
    <m/>
    <m/>
    <n v="24"/>
    <n v="432"/>
    <n v="0"/>
    <m/>
    <m/>
    <m/>
    <m/>
    <m/>
    <n v="7809"/>
    <m/>
    <m/>
    <n v="5000"/>
    <n v="4875"/>
    <m/>
    <m/>
    <m/>
    <m/>
    <m/>
    <m/>
    <m/>
    <n v="17684"/>
    <m/>
    <m/>
    <m/>
    <m/>
    <n v="4000"/>
    <m/>
    <m/>
    <m/>
    <m/>
    <m/>
    <m/>
    <m/>
    <n v="4000"/>
    <n v="8718"/>
    <m/>
    <m/>
    <m/>
    <m/>
    <m/>
    <m/>
    <m/>
    <m/>
    <m/>
    <m/>
    <m/>
    <n v="8718"/>
    <m/>
    <m/>
    <m/>
    <m/>
    <m/>
    <m/>
    <m/>
    <m/>
    <m/>
    <m/>
    <n v="0"/>
    <m/>
    <m/>
    <m/>
    <m/>
    <m/>
    <m/>
    <m/>
    <m/>
    <m/>
    <m/>
    <m/>
    <m/>
    <m/>
    <m/>
    <m/>
    <m/>
    <m/>
    <m/>
    <m/>
    <m/>
    <m/>
    <m/>
    <m/>
    <m/>
    <n v="6763"/>
    <m/>
    <m/>
    <n v="9119"/>
    <m/>
    <m/>
    <m/>
    <n v="36063"/>
    <m/>
    <m/>
    <n v="51945"/>
    <m/>
    <m/>
    <m/>
    <m/>
    <m/>
    <m/>
    <m/>
    <m/>
    <m/>
    <m/>
    <m/>
    <m/>
    <m/>
    <m/>
    <m/>
    <m/>
    <m/>
    <m/>
    <m/>
    <m/>
    <m/>
    <m/>
    <m/>
    <m/>
    <m/>
    <m/>
    <m/>
    <m/>
    <m/>
    <n v="900"/>
    <m/>
    <m/>
    <m/>
    <m/>
    <m/>
    <m/>
    <n v="900"/>
    <m/>
    <m/>
    <m/>
    <m/>
    <m/>
    <m/>
    <m/>
    <m/>
    <m/>
    <m/>
    <m/>
    <m/>
    <m/>
    <m/>
    <m/>
    <m/>
    <m/>
    <m/>
    <m/>
    <m/>
    <m/>
    <m/>
    <m/>
    <m/>
    <m/>
    <m/>
    <m/>
    <m/>
    <m/>
    <m/>
    <m/>
    <m/>
    <m/>
    <m/>
    <m/>
    <m/>
    <m/>
    <m/>
    <m/>
    <m/>
    <m/>
    <m/>
    <m/>
    <m/>
    <m/>
    <m/>
    <n v="0"/>
    <n v="26402"/>
    <n v="56845"/>
    <n v="83247"/>
    <s v="Dean or other administrator"/>
    <m/>
    <m/>
    <s v="yes"/>
    <s v="None"/>
    <m/>
    <m/>
    <m/>
    <m/>
    <m/>
    <n v="584"/>
    <n v="2535"/>
    <n v="16674"/>
    <n v="160"/>
    <m/>
    <n v="52246"/>
    <m/>
    <n v="38"/>
    <n v="4052"/>
    <n v="781"/>
    <m/>
    <m/>
    <n v="507"/>
    <n v="507"/>
    <n v="55000"/>
    <n v="38"/>
    <m/>
    <m/>
    <n v="5"/>
    <m/>
    <m/>
    <m/>
    <m/>
    <m/>
    <m/>
    <m/>
    <m/>
    <m/>
    <m/>
    <n v="2.6"/>
    <n v="5.8"/>
    <n v="11.8"/>
    <n v="5.8"/>
    <m/>
    <n v="6"/>
    <n v="6"/>
    <n v="12986"/>
    <s v="Actual"/>
    <n v="10679"/>
    <n v="17921"/>
    <n v="12891"/>
    <n v="18492"/>
    <m/>
    <m/>
    <m/>
    <n v="0"/>
    <m/>
    <n v="59983"/>
    <m/>
    <m/>
    <n v="4273"/>
    <n v="4273"/>
    <n v="3883"/>
    <n v="3883"/>
    <m/>
    <m/>
    <m/>
    <m/>
    <m/>
    <m/>
    <m/>
    <m/>
    <m/>
    <m/>
    <m/>
    <m/>
    <m/>
    <n v="2758"/>
    <m/>
    <m/>
    <n v="106"/>
    <m/>
    <m/>
    <m/>
    <m/>
    <m/>
    <m/>
    <m/>
    <m/>
    <m/>
    <m/>
    <n v="1"/>
    <n v="12"/>
    <n v="416"/>
    <n v="56"/>
    <n v="24"/>
    <n v="24"/>
    <n v="5"/>
    <n v="0"/>
    <m/>
    <m/>
    <m/>
    <m/>
    <m/>
    <m/>
    <m/>
    <m/>
    <m/>
    <m/>
    <m/>
    <m/>
    <m/>
    <m/>
    <m/>
    <m/>
    <m/>
    <m/>
    <m/>
    <m/>
    <m/>
    <m/>
    <m/>
    <m/>
    <m/>
    <m/>
    <m/>
    <m/>
    <m/>
    <m/>
    <m/>
    <m/>
    <m/>
    <m/>
    <m/>
    <m/>
    <m/>
    <m/>
    <m/>
    <m/>
    <m/>
    <m/>
    <m/>
    <m/>
    <m/>
    <m/>
    <m/>
    <m/>
    <m/>
    <m/>
    <m/>
    <m/>
    <m/>
    <n v="5"/>
    <n v="0"/>
    <m/>
    <m/>
    <n v="325791"/>
    <m/>
    <n v="137"/>
    <m/>
    <m/>
    <m/>
    <m/>
    <m/>
    <m/>
    <m/>
    <m/>
    <m/>
    <m/>
    <m/>
    <m/>
    <m/>
    <m/>
    <m/>
    <m/>
    <m/>
    <m/>
    <m/>
    <m/>
    <m/>
    <m/>
    <m/>
    <m/>
    <m/>
    <m/>
    <m/>
    <m/>
    <n v="1277.2869950738716"/>
    <x v="0"/>
    <s v="Small"/>
  </r>
  <r>
    <s v="Yosemite CCD"/>
    <x v="16"/>
    <s v="591"/>
    <s v="Multi-College District"/>
    <n v="20090"/>
    <x v="3"/>
    <n v="2279.7561904761974"/>
    <n v="15678"/>
    <m/>
    <n v="80"/>
    <n v="9"/>
    <m/>
    <m/>
    <m/>
    <m/>
    <m/>
    <m/>
    <n v="30"/>
    <m/>
    <m/>
    <n v="40"/>
    <n v="178"/>
    <s v="0 (however we have wireless Internet available throughout most of the Library.)"/>
    <m/>
    <m/>
    <m/>
    <m/>
    <m/>
    <n v="7978"/>
    <m/>
    <m/>
    <m/>
    <m/>
    <m/>
    <m/>
    <m/>
    <m/>
    <m/>
    <m/>
    <m/>
    <n v="7978"/>
    <m/>
    <m/>
    <m/>
    <m/>
    <m/>
    <m/>
    <n v="2500"/>
    <m/>
    <m/>
    <m/>
    <m/>
    <m/>
    <n v="2500"/>
    <n v="903"/>
    <m/>
    <m/>
    <m/>
    <m/>
    <m/>
    <m/>
    <m/>
    <m/>
    <n v="7984"/>
    <m/>
    <m/>
    <n v="8887"/>
    <m/>
    <m/>
    <m/>
    <m/>
    <m/>
    <m/>
    <m/>
    <m/>
    <m/>
    <m/>
    <m/>
    <m/>
    <m/>
    <m/>
    <m/>
    <m/>
    <m/>
    <m/>
    <m/>
    <m/>
    <m/>
    <m/>
    <m/>
    <m/>
    <m/>
    <m/>
    <m/>
    <m/>
    <m/>
    <m/>
    <m/>
    <m/>
    <m/>
    <m/>
    <m/>
    <m/>
    <m/>
    <m/>
    <m/>
    <m/>
    <m/>
    <m/>
    <n v="10047"/>
    <m/>
    <m/>
    <n v="10047"/>
    <m/>
    <m/>
    <m/>
    <m/>
    <m/>
    <m/>
    <m/>
    <m/>
    <m/>
    <m/>
    <m/>
    <m/>
    <m/>
    <m/>
    <m/>
    <m/>
    <m/>
    <m/>
    <m/>
    <m/>
    <m/>
    <m/>
    <m/>
    <m/>
    <m/>
    <m/>
    <n v="1880"/>
    <m/>
    <m/>
    <m/>
    <m/>
    <m/>
    <m/>
    <n v="5825"/>
    <m/>
    <m/>
    <n v="7705"/>
    <m/>
    <m/>
    <m/>
    <m/>
    <m/>
    <m/>
    <m/>
    <m/>
    <m/>
    <m/>
    <m/>
    <m/>
    <m/>
    <m/>
    <m/>
    <m/>
    <m/>
    <m/>
    <m/>
    <m/>
    <m/>
    <m/>
    <m/>
    <m/>
    <m/>
    <m/>
    <m/>
    <m/>
    <m/>
    <m/>
    <m/>
    <m/>
    <m/>
    <m/>
    <m/>
    <m/>
    <n v="13003"/>
    <m/>
    <m/>
    <m/>
    <m/>
    <n v="8687"/>
    <m/>
    <m/>
    <m/>
    <m/>
    <n v="21690"/>
    <n v="16865"/>
    <n v="20252"/>
    <n v="58807"/>
    <s v="Department chair (Faculty position)"/>
    <s v="Faculty Librarian"/>
    <m/>
    <s v="yes"/>
    <m/>
    <m/>
    <m/>
    <m/>
    <m/>
    <s v="My regular salary is for all of my job duties, which include administrative responsibilities. I think it would be misleading to answer 'none'."/>
    <n v="1182"/>
    <n v="3286"/>
    <n v="10224"/>
    <n v="141"/>
    <m/>
    <n v="36284"/>
    <m/>
    <n v="539"/>
    <n v="0"/>
    <n v="1219"/>
    <m/>
    <m/>
    <n v="0"/>
    <n v="0"/>
    <n v="21"/>
    <n v="8"/>
    <m/>
    <m/>
    <n v="1"/>
    <m/>
    <m/>
    <m/>
    <m/>
    <m/>
    <m/>
    <m/>
    <m/>
    <m/>
    <m/>
    <s v="&lt;1"/>
    <n v="1"/>
    <n v="4.5"/>
    <n v="1"/>
    <m/>
    <n v="4"/>
    <n v="3.5"/>
    <n v="6238"/>
    <s v="Actual"/>
    <n v="8070"/>
    <n v="1897"/>
    <m/>
    <n v="4506"/>
    <m/>
    <m/>
    <m/>
    <n v="948"/>
    <m/>
    <n v="15421"/>
    <m/>
    <m/>
    <n v="202"/>
    <n v="159"/>
    <n v="266"/>
    <n v="233"/>
    <m/>
    <m/>
    <m/>
    <m/>
    <m/>
    <m/>
    <m/>
    <m/>
    <m/>
    <m/>
    <m/>
    <m/>
    <m/>
    <n v="1117"/>
    <m/>
    <m/>
    <n v="59"/>
    <m/>
    <m/>
    <m/>
    <m/>
    <m/>
    <m/>
    <m/>
    <m/>
    <m/>
    <m/>
    <n v="1"/>
    <n v="3"/>
    <n v="12"/>
    <n v="57.75"/>
    <n v="40"/>
    <n v="40"/>
    <n v="0"/>
    <n v="0"/>
    <m/>
    <m/>
    <m/>
    <m/>
    <m/>
    <m/>
    <m/>
    <m/>
    <m/>
    <m/>
    <m/>
    <m/>
    <m/>
    <m/>
    <m/>
    <m/>
    <m/>
    <m/>
    <m/>
    <m/>
    <m/>
    <m/>
    <m/>
    <m/>
    <m/>
    <m/>
    <m/>
    <m/>
    <m/>
    <m/>
    <m/>
    <m/>
    <m/>
    <m/>
    <m/>
    <m/>
    <m/>
    <m/>
    <m/>
    <m/>
    <m/>
    <m/>
    <m/>
    <m/>
    <m/>
    <m/>
    <m/>
    <m/>
    <m/>
    <m/>
    <m/>
    <m/>
    <m/>
    <n v="0"/>
    <n v="0"/>
    <m/>
    <m/>
    <n v="141273"/>
    <m/>
    <n v="34"/>
    <m/>
    <m/>
    <m/>
    <m/>
    <m/>
    <m/>
    <m/>
    <m/>
    <m/>
    <m/>
    <m/>
    <m/>
    <m/>
    <m/>
    <m/>
    <m/>
    <m/>
    <m/>
    <m/>
    <m/>
    <m/>
    <m/>
    <m/>
    <m/>
    <m/>
    <m/>
    <m/>
    <m/>
    <n v="2279.7561904761974"/>
    <x v="1"/>
    <s v="Small"/>
  </r>
  <r>
    <s v="Los Angeles CCD"/>
    <x v="84"/>
    <s v="743"/>
    <s v="Multi-College District"/>
    <n v="20090"/>
    <x v="3"/>
    <n v="6495.9697142857258"/>
    <n v="17330"/>
    <m/>
    <n v="27"/>
    <n v="5"/>
    <m/>
    <m/>
    <m/>
    <m/>
    <m/>
    <m/>
    <n v="0"/>
    <m/>
    <m/>
    <n v="30"/>
    <n v="121"/>
    <s v="WiFi throughout building"/>
    <m/>
    <m/>
    <m/>
    <m/>
    <m/>
    <n v="8894"/>
    <m/>
    <m/>
    <n v="0"/>
    <n v="15169"/>
    <n v="0"/>
    <n v="0"/>
    <m/>
    <m/>
    <n v="0"/>
    <n v="0"/>
    <m/>
    <n v="24063"/>
    <n v="0"/>
    <m/>
    <m/>
    <n v="0"/>
    <m/>
    <n v="0"/>
    <m/>
    <m/>
    <m/>
    <n v="0"/>
    <n v="0"/>
    <m/>
    <m/>
    <n v="11000"/>
    <m/>
    <m/>
    <n v="0"/>
    <m/>
    <m/>
    <m/>
    <m/>
    <m/>
    <m/>
    <m/>
    <m/>
    <n v="11000"/>
    <n v="0"/>
    <m/>
    <n v="0"/>
    <n v="0"/>
    <n v="0"/>
    <n v="0"/>
    <m/>
    <m/>
    <n v="0"/>
    <m/>
    <n v="0"/>
    <m/>
    <m/>
    <m/>
    <m/>
    <m/>
    <m/>
    <m/>
    <m/>
    <m/>
    <m/>
    <m/>
    <m/>
    <m/>
    <m/>
    <m/>
    <m/>
    <m/>
    <m/>
    <m/>
    <m/>
    <m/>
    <m/>
    <m/>
    <m/>
    <n v="0"/>
    <m/>
    <n v="0"/>
    <n v="3791"/>
    <m/>
    <m/>
    <m/>
    <n v="30878"/>
    <m/>
    <m/>
    <n v="34669"/>
    <m/>
    <m/>
    <m/>
    <m/>
    <m/>
    <m/>
    <m/>
    <m/>
    <m/>
    <m/>
    <m/>
    <m/>
    <m/>
    <m/>
    <m/>
    <m/>
    <m/>
    <m/>
    <m/>
    <m/>
    <m/>
    <m/>
    <m/>
    <m/>
    <m/>
    <m/>
    <n v="1185"/>
    <m/>
    <n v="0"/>
    <n v="0"/>
    <n v="0"/>
    <m/>
    <m/>
    <n v="0"/>
    <n v="0"/>
    <m/>
    <n v="1185"/>
    <m/>
    <m/>
    <m/>
    <m/>
    <m/>
    <m/>
    <m/>
    <m/>
    <m/>
    <m/>
    <m/>
    <m/>
    <m/>
    <m/>
    <m/>
    <m/>
    <m/>
    <m/>
    <m/>
    <m/>
    <m/>
    <m/>
    <m/>
    <m/>
    <m/>
    <m/>
    <m/>
    <m/>
    <m/>
    <m/>
    <m/>
    <m/>
    <m/>
    <m/>
    <m/>
    <m/>
    <m/>
    <m/>
    <m/>
    <m/>
    <m/>
    <m/>
    <m/>
    <m/>
    <m/>
    <m/>
    <n v="0"/>
    <n v="35063"/>
    <m/>
    <m/>
    <s v="Department chair (Faculty position)"/>
    <m/>
    <m/>
    <s v="yes"/>
    <m/>
    <m/>
    <m/>
    <m/>
    <m/>
    <s v="Responsibility differential"/>
    <m/>
    <n v="426"/>
    <m/>
    <n v="92"/>
    <m/>
    <m/>
    <m/>
    <n v="28"/>
    <m/>
    <n v="679"/>
    <m/>
    <m/>
    <m/>
    <m/>
    <n v="74"/>
    <n v="35"/>
    <m/>
    <m/>
    <n v="4"/>
    <m/>
    <m/>
    <m/>
    <m/>
    <m/>
    <m/>
    <m/>
    <m/>
    <m/>
    <m/>
    <n v="0.375"/>
    <n v="4.43"/>
    <n v="7.43"/>
    <n v="4.43"/>
    <m/>
    <n v="3"/>
    <n v="3"/>
    <n v="6085"/>
    <s v="Actual"/>
    <n v="9082"/>
    <n v="1681"/>
    <n v="2755"/>
    <n v="149"/>
    <m/>
    <m/>
    <m/>
    <m/>
    <m/>
    <n v="13667"/>
    <m/>
    <m/>
    <n v="21"/>
    <n v="21"/>
    <n v="54"/>
    <n v="54"/>
    <m/>
    <m/>
    <m/>
    <m/>
    <m/>
    <m/>
    <m/>
    <m/>
    <m/>
    <m/>
    <m/>
    <m/>
    <m/>
    <n v="2914"/>
    <m/>
    <m/>
    <n v="155"/>
    <m/>
    <m/>
    <m/>
    <m/>
    <m/>
    <m/>
    <m/>
    <m/>
    <m/>
    <m/>
    <n v="1"/>
    <n v="2"/>
    <m/>
    <n v="57"/>
    <n v="40"/>
    <n v="40"/>
    <n v="4"/>
    <n v="0"/>
    <m/>
    <m/>
    <m/>
    <m/>
    <m/>
    <m/>
    <m/>
    <m/>
    <m/>
    <m/>
    <m/>
    <m/>
    <m/>
    <m/>
    <m/>
    <m/>
    <m/>
    <m/>
    <m/>
    <m/>
    <m/>
    <m/>
    <m/>
    <m/>
    <m/>
    <m/>
    <m/>
    <m/>
    <m/>
    <m/>
    <m/>
    <m/>
    <m/>
    <m/>
    <m/>
    <m/>
    <m/>
    <m/>
    <m/>
    <m/>
    <m/>
    <m/>
    <m/>
    <m/>
    <m/>
    <m/>
    <m/>
    <m/>
    <m/>
    <m/>
    <m/>
    <m/>
    <m/>
    <n v="120"/>
    <n v="0"/>
    <m/>
    <m/>
    <m/>
    <m/>
    <n v="0"/>
    <m/>
    <m/>
    <m/>
    <m/>
    <m/>
    <m/>
    <m/>
    <m/>
    <m/>
    <m/>
    <m/>
    <m/>
    <m/>
    <m/>
    <m/>
    <m/>
    <m/>
    <m/>
    <m/>
    <m/>
    <m/>
    <m/>
    <m/>
    <m/>
    <m/>
    <m/>
    <m/>
    <m/>
    <n v="1466.358851983234"/>
    <x v="1"/>
    <s v="Small"/>
  </r>
  <r>
    <s v="West Hills CCD"/>
    <x v="32"/>
    <s v="581"/>
    <s v="Multi-College District"/>
    <n v="20090"/>
    <x v="3"/>
    <n v="2878.1617142857122"/>
    <n v="14800"/>
    <m/>
    <n v="45"/>
    <n v="2"/>
    <m/>
    <m/>
    <m/>
    <m/>
    <m/>
    <m/>
    <n v="0"/>
    <m/>
    <m/>
    <n v="12"/>
    <n v="211"/>
    <n v="35"/>
    <m/>
    <m/>
    <m/>
    <m/>
    <m/>
    <n v="8942"/>
    <m/>
    <m/>
    <n v="19461"/>
    <m/>
    <m/>
    <m/>
    <m/>
    <m/>
    <m/>
    <m/>
    <m/>
    <n v="28403"/>
    <m/>
    <m/>
    <m/>
    <m/>
    <m/>
    <m/>
    <n v="2480"/>
    <m/>
    <m/>
    <m/>
    <m/>
    <m/>
    <n v="2480"/>
    <n v="3519"/>
    <m/>
    <m/>
    <m/>
    <m/>
    <m/>
    <m/>
    <m/>
    <m/>
    <m/>
    <m/>
    <m/>
    <n v="3519"/>
    <m/>
    <m/>
    <m/>
    <m/>
    <m/>
    <m/>
    <m/>
    <m/>
    <m/>
    <m/>
    <n v="0"/>
    <m/>
    <m/>
    <m/>
    <m/>
    <m/>
    <m/>
    <m/>
    <m/>
    <m/>
    <m/>
    <m/>
    <m/>
    <m/>
    <m/>
    <m/>
    <m/>
    <m/>
    <m/>
    <m/>
    <m/>
    <m/>
    <m/>
    <m/>
    <m/>
    <m/>
    <m/>
    <m/>
    <m/>
    <m/>
    <m/>
    <m/>
    <n v="23454"/>
    <m/>
    <m/>
    <n v="23454"/>
    <m/>
    <m/>
    <m/>
    <m/>
    <m/>
    <m/>
    <m/>
    <m/>
    <m/>
    <m/>
    <m/>
    <m/>
    <m/>
    <m/>
    <m/>
    <m/>
    <m/>
    <m/>
    <m/>
    <m/>
    <m/>
    <m/>
    <m/>
    <m/>
    <m/>
    <m/>
    <n v="930"/>
    <m/>
    <n v="1496"/>
    <m/>
    <m/>
    <m/>
    <m/>
    <m/>
    <m/>
    <m/>
    <n v="2426"/>
    <m/>
    <m/>
    <m/>
    <m/>
    <m/>
    <m/>
    <m/>
    <m/>
    <m/>
    <m/>
    <m/>
    <m/>
    <m/>
    <m/>
    <m/>
    <m/>
    <m/>
    <m/>
    <m/>
    <m/>
    <m/>
    <m/>
    <m/>
    <m/>
    <m/>
    <m/>
    <m/>
    <m/>
    <m/>
    <m/>
    <m/>
    <m/>
    <m/>
    <m/>
    <m/>
    <m/>
    <m/>
    <m/>
    <m/>
    <m/>
    <m/>
    <m/>
    <m/>
    <m/>
    <m/>
    <m/>
    <m/>
    <n v="31922"/>
    <n v="28360"/>
    <n v="60282"/>
    <m/>
    <s v="Faculty Librarian"/>
    <m/>
    <s v="yes"/>
    <m/>
    <m/>
    <m/>
    <m/>
    <m/>
    <s v="Etended contract"/>
    <n v="1117"/>
    <n v="2067"/>
    <n v="17260"/>
    <n v="56"/>
    <m/>
    <n v="37317"/>
    <m/>
    <n v="356"/>
    <n v="2685"/>
    <n v="1158"/>
    <m/>
    <m/>
    <m/>
    <m/>
    <n v="0"/>
    <n v="369"/>
    <m/>
    <m/>
    <n v="1"/>
    <m/>
    <m/>
    <m/>
    <m/>
    <m/>
    <m/>
    <m/>
    <m/>
    <m/>
    <m/>
    <n v="2"/>
    <n v="1"/>
    <n v="2.5"/>
    <n v="1"/>
    <m/>
    <n v="2"/>
    <n v="1.5"/>
    <n v="105"/>
    <s v="Actual"/>
    <n v="4734"/>
    <m/>
    <m/>
    <n v="2470"/>
    <m/>
    <m/>
    <m/>
    <n v="7128"/>
    <m/>
    <n v="14332"/>
    <m/>
    <m/>
    <m/>
    <m/>
    <m/>
    <m/>
    <m/>
    <m/>
    <m/>
    <m/>
    <m/>
    <m/>
    <m/>
    <m/>
    <m/>
    <m/>
    <m/>
    <m/>
    <m/>
    <n v="520"/>
    <m/>
    <m/>
    <n v="23"/>
    <m/>
    <m/>
    <m/>
    <m/>
    <m/>
    <m/>
    <m/>
    <m/>
    <m/>
    <m/>
    <n v="0"/>
    <n v="0"/>
    <m/>
    <n v="58"/>
    <n v="44"/>
    <n v="44"/>
    <m/>
    <m/>
    <m/>
    <m/>
    <m/>
    <m/>
    <m/>
    <m/>
    <m/>
    <m/>
    <m/>
    <m/>
    <m/>
    <m/>
    <m/>
    <m/>
    <m/>
    <m/>
    <m/>
    <m/>
    <m/>
    <m/>
    <m/>
    <m/>
    <m/>
    <m/>
    <m/>
    <m/>
    <m/>
    <m/>
    <m/>
    <m/>
    <m/>
    <m/>
    <m/>
    <m/>
    <m/>
    <m/>
    <m/>
    <m/>
    <m/>
    <m/>
    <m/>
    <m/>
    <m/>
    <m/>
    <m/>
    <m/>
    <m/>
    <m/>
    <m/>
    <m/>
    <m/>
    <m/>
    <m/>
    <m/>
    <m/>
    <m/>
    <m/>
    <n v="337526"/>
    <m/>
    <m/>
    <m/>
    <m/>
    <m/>
    <m/>
    <m/>
    <m/>
    <m/>
    <m/>
    <m/>
    <m/>
    <m/>
    <m/>
    <m/>
    <m/>
    <m/>
    <m/>
    <m/>
    <m/>
    <m/>
    <m/>
    <m/>
    <m/>
    <m/>
    <m/>
    <m/>
    <m/>
    <m/>
    <m/>
    <n v="2878.1617142857122"/>
    <x v="1"/>
    <s v="Small"/>
  </r>
  <r>
    <s v="Antelope CCD"/>
    <x v="41"/>
    <s v="621"/>
    <s v="Single College District"/>
    <n v="20090"/>
    <x v="3"/>
    <n v="11887.004380952343"/>
    <n v="27463"/>
    <m/>
    <n v="14"/>
    <n v="10"/>
    <m/>
    <m/>
    <m/>
    <m/>
    <m/>
    <m/>
    <n v="57"/>
    <m/>
    <m/>
    <n v="55"/>
    <n v="397"/>
    <n v="0"/>
    <m/>
    <m/>
    <m/>
    <m/>
    <m/>
    <n v="9583"/>
    <m/>
    <m/>
    <n v="0"/>
    <n v="0"/>
    <n v="0"/>
    <n v="0"/>
    <m/>
    <m/>
    <n v="0"/>
    <n v="13228"/>
    <m/>
    <n v="22811"/>
    <n v="0"/>
    <m/>
    <m/>
    <n v="0"/>
    <n v="0"/>
    <n v="0"/>
    <n v="4100"/>
    <m/>
    <m/>
    <n v="0"/>
    <n v="0"/>
    <m/>
    <n v="4100"/>
    <n v="4321"/>
    <m/>
    <m/>
    <n v="0"/>
    <n v="0"/>
    <n v="0"/>
    <n v="0"/>
    <m/>
    <m/>
    <n v="0"/>
    <n v="0"/>
    <m/>
    <n v="4321"/>
    <n v="1962"/>
    <m/>
    <n v="0"/>
    <n v="0"/>
    <n v="0"/>
    <n v="0"/>
    <m/>
    <m/>
    <n v="0"/>
    <n v="0"/>
    <n v="1962"/>
    <m/>
    <m/>
    <m/>
    <m/>
    <m/>
    <m/>
    <m/>
    <m/>
    <m/>
    <m/>
    <m/>
    <m/>
    <m/>
    <m/>
    <m/>
    <m/>
    <m/>
    <m/>
    <m/>
    <m/>
    <m/>
    <m/>
    <m/>
    <m/>
    <n v="0"/>
    <m/>
    <n v="0"/>
    <n v="0"/>
    <n v="0"/>
    <m/>
    <m/>
    <n v="26752"/>
    <n v="1537"/>
    <n v="9330"/>
    <n v="37619"/>
    <m/>
    <m/>
    <m/>
    <m/>
    <m/>
    <m/>
    <m/>
    <m/>
    <m/>
    <m/>
    <m/>
    <m/>
    <m/>
    <m/>
    <m/>
    <m/>
    <m/>
    <m/>
    <m/>
    <m/>
    <m/>
    <m/>
    <m/>
    <m/>
    <m/>
    <m/>
    <n v="0"/>
    <m/>
    <n v="0"/>
    <n v="0"/>
    <n v="0"/>
    <m/>
    <m/>
    <n v="0"/>
    <n v="0"/>
    <n v="0"/>
    <n v="0"/>
    <m/>
    <m/>
    <m/>
    <m/>
    <m/>
    <m/>
    <m/>
    <m/>
    <m/>
    <m/>
    <m/>
    <m/>
    <m/>
    <m/>
    <m/>
    <m/>
    <m/>
    <m/>
    <m/>
    <m/>
    <m/>
    <m/>
    <m/>
    <m/>
    <m/>
    <m/>
    <m/>
    <m/>
    <m/>
    <m/>
    <m/>
    <m/>
    <m/>
    <m/>
    <m/>
    <m/>
    <n v="0"/>
    <m/>
    <n v="0"/>
    <n v="0"/>
    <n v="0"/>
    <n v="0"/>
    <m/>
    <m/>
    <n v="0"/>
    <n v="0"/>
    <n v="0"/>
    <n v="29094"/>
    <n v="41719"/>
    <n v="70813"/>
    <s v="Dean or other administrator"/>
    <m/>
    <s v="EdD"/>
    <s v="no"/>
    <m/>
    <m/>
    <m/>
    <m/>
    <m/>
    <s v="Do not have Faculty Coordinators or Department Chairs for the Library."/>
    <n v="1379"/>
    <n v="0"/>
    <n v="5927"/>
    <n v="37"/>
    <m/>
    <n v="45447"/>
    <m/>
    <n v="0"/>
    <n v="5927"/>
    <n v="1848"/>
    <m/>
    <m/>
    <m/>
    <m/>
    <n v="38"/>
    <n v="0"/>
    <m/>
    <m/>
    <n v="12"/>
    <m/>
    <m/>
    <m/>
    <m/>
    <m/>
    <m/>
    <m/>
    <m/>
    <m/>
    <m/>
    <n v="2.93"/>
    <n v="6.18"/>
    <n v="11.48"/>
    <n v="6.18"/>
    <m/>
    <n v="4.8"/>
    <n v="5.3"/>
    <n v="9652"/>
    <s v="Actual"/>
    <n v="13990"/>
    <n v="56077"/>
    <n v="2696"/>
    <n v="0"/>
    <m/>
    <m/>
    <m/>
    <n v="0"/>
    <m/>
    <n v="60163"/>
    <m/>
    <m/>
    <n v="123"/>
    <n v="101"/>
    <n v="376"/>
    <n v="270"/>
    <m/>
    <m/>
    <m/>
    <m/>
    <m/>
    <m/>
    <m/>
    <m/>
    <m/>
    <m/>
    <m/>
    <m/>
    <m/>
    <n v="1125"/>
    <m/>
    <m/>
    <n v="53"/>
    <m/>
    <m/>
    <m/>
    <m/>
    <m/>
    <m/>
    <m/>
    <m/>
    <m/>
    <m/>
    <n v="5"/>
    <n v="14"/>
    <n v="313"/>
    <n v="65.5"/>
    <n v="47"/>
    <n v="47"/>
    <n v="8"/>
    <n v="0"/>
    <m/>
    <m/>
    <m/>
    <m/>
    <m/>
    <m/>
    <m/>
    <m/>
    <m/>
    <m/>
    <m/>
    <m/>
    <m/>
    <m/>
    <m/>
    <m/>
    <m/>
    <m/>
    <m/>
    <m/>
    <m/>
    <m/>
    <m/>
    <m/>
    <m/>
    <m/>
    <m/>
    <m/>
    <m/>
    <m/>
    <m/>
    <m/>
    <m/>
    <m/>
    <m/>
    <m/>
    <m/>
    <m/>
    <m/>
    <m/>
    <m/>
    <m/>
    <m/>
    <m/>
    <m/>
    <m/>
    <m/>
    <m/>
    <m/>
    <m/>
    <m/>
    <m/>
    <m/>
    <n v="8"/>
    <n v="0"/>
    <m/>
    <m/>
    <n v="326198"/>
    <m/>
    <n v="15"/>
    <m/>
    <m/>
    <m/>
    <m/>
    <m/>
    <m/>
    <m/>
    <m/>
    <m/>
    <m/>
    <m/>
    <m/>
    <m/>
    <m/>
    <m/>
    <m/>
    <m/>
    <m/>
    <m/>
    <m/>
    <m/>
    <m/>
    <m/>
    <m/>
    <m/>
    <m/>
    <m/>
    <m/>
    <n v="1923.463492063486"/>
    <x v="0"/>
    <s v="Medium"/>
  </r>
  <r>
    <s v="Lake Tahoe CCD"/>
    <x v="87"/>
    <s v="221"/>
    <s v="Single College District"/>
    <n v="20090"/>
    <x v="3"/>
    <n v="1905.6255238095239"/>
    <n v="15000"/>
    <m/>
    <n v="29"/>
    <n v="7"/>
    <m/>
    <m/>
    <m/>
    <m/>
    <m/>
    <m/>
    <m/>
    <m/>
    <m/>
    <n v="141"/>
    <n v="141"/>
    <m/>
    <m/>
    <m/>
    <m/>
    <m/>
    <m/>
    <n v="10000"/>
    <m/>
    <m/>
    <m/>
    <n v="5000"/>
    <m/>
    <m/>
    <m/>
    <m/>
    <m/>
    <m/>
    <m/>
    <n v="15000"/>
    <n v="0"/>
    <m/>
    <m/>
    <m/>
    <m/>
    <m/>
    <m/>
    <m/>
    <m/>
    <m/>
    <m/>
    <m/>
    <m/>
    <n v="10000"/>
    <m/>
    <m/>
    <m/>
    <m/>
    <m/>
    <m/>
    <m/>
    <m/>
    <m/>
    <m/>
    <m/>
    <n v="10000"/>
    <n v="0"/>
    <m/>
    <m/>
    <m/>
    <m/>
    <m/>
    <m/>
    <m/>
    <m/>
    <m/>
    <m/>
    <m/>
    <m/>
    <m/>
    <m/>
    <m/>
    <m/>
    <m/>
    <m/>
    <m/>
    <m/>
    <m/>
    <m/>
    <m/>
    <m/>
    <m/>
    <m/>
    <m/>
    <m/>
    <m/>
    <m/>
    <m/>
    <m/>
    <m/>
    <m/>
    <m/>
    <m/>
    <m/>
    <m/>
    <m/>
    <m/>
    <m/>
    <n v="36063"/>
    <m/>
    <n v="8063"/>
    <n v="44126"/>
    <m/>
    <m/>
    <m/>
    <m/>
    <m/>
    <m/>
    <m/>
    <m/>
    <m/>
    <m/>
    <m/>
    <m/>
    <m/>
    <m/>
    <m/>
    <m/>
    <m/>
    <m/>
    <m/>
    <m/>
    <m/>
    <m/>
    <m/>
    <m/>
    <m/>
    <m/>
    <m/>
    <m/>
    <m/>
    <n v="2000"/>
    <m/>
    <m/>
    <m/>
    <m/>
    <m/>
    <m/>
    <n v="2000"/>
    <m/>
    <m/>
    <m/>
    <m/>
    <m/>
    <m/>
    <m/>
    <m/>
    <m/>
    <m/>
    <m/>
    <m/>
    <m/>
    <m/>
    <m/>
    <m/>
    <m/>
    <m/>
    <m/>
    <m/>
    <m/>
    <m/>
    <m/>
    <m/>
    <m/>
    <m/>
    <m/>
    <m/>
    <m/>
    <m/>
    <m/>
    <m/>
    <m/>
    <m/>
    <m/>
    <m/>
    <m/>
    <m/>
    <m/>
    <m/>
    <m/>
    <m/>
    <m/>
    <m/>
    <m/>
    <m/>
    <m/>
    <n v="25000"/>
    <n v="46126"/>
    <n v="71126"/>
    <s v="Department chair (Faculty position)"/>
    <m/>
    <m/>
    <s v="yes"/>
    <s v="None"/>
    <m/>
    <m/>
    <m/>
    <m/>
    <m/>
    <n v="1140"/>
    <n v="1684"/>
    <n v="0"/>
    <n v="58"/>
    <m/>
    <n v="37145"/>
    <m/>
    <n v="95"/>
    <n v="0"/>
    <n v="1140"/>
    <m/>
    <m/>
    <m/>
    <m/>
    <n v="0"/>
    <n v="95"/>
    <m/>
    <m/>
    <n v="2"/>
    <m/>
    <m/>
    <m/>
    <m/>
    <m/>
    <m/>
    <m/>
    <m/>
    <m/>
    <m/>
    <n v="0.4"/>
    <n v="1.5"/>
    <n v="5.0999999999999996"/>
    <n v="1.5"/>
    <m/>
    <n v="4"/>
    <n v="3.6"/>
    <m/>
    <m/>
    <n v="8715"/>
    <n v="3827"/>
    <m/>
    <n v="739"/>
    <m/>
    <m/>
    <m/>
    <n v="3905"/>
    <m/>
    <n v="17186"/>
    <m/>
    <m/>
    <n v="39"/>
    <n v="39"/>
    <n v="0"/>
    <n v="0"/>
    <m/>
    <m/>
    <m/>
    <m/>
    <m/>
    <m/>
    <m/>
    <m/>
    <m/>
    <m/>
    <m/>
    <m/>
    <m/>
    <m/>
    <m/>
    <m/>
    <n v="49"/>
    <m/>
    <m/>
    <m/>
    <m/>
    <m/>
    <m/>
    <m/>
    <m/>
    <m/>
    <m/>
    <n v="0"/>
    <n v="0"/>
    <n v="0"/>
    <n v="63"/>
    <n v="42.5"/>
    <n v="10"/>
    <n v="6"/>
    <n v="0"/>
    <m/>
    <m/>
    <m/>
    <m/>
    <m/>
    <m/>
    <m/>
    <m/>
    <m/>
    <m/>
    <m/>
    <m/>
    <m/>
    <m/>
    <m/>
    <m/>
    <m/>
    <m/>
    <m/>
    <m/>
    <m/>
    <m/>
    <m/>
    <m/>
    <m/>
    <m/>
    <m/>
    <m/>
    <m/>
    <m/>
    <m/>
    <m/>
    <m/>
    <m/>
    <m/>
    <m/>
    <m/>
    <m/>
    <m/>
    <m/>
    <m/>
    <m/>
    <m/>
    <m/>
    <m/>
    <m/>
    <m/>
    <m/>
    <m/>
    <m/>
    <m/>
    <m/>
    <m/>
    <n v="0"/>
    <n v="0"/>
    <m/>
    <m/>
    <n v="112295"/>
    <m/>
    <n v="1231"/>
    <m/>
    <m/>
    <m/>
    <m/>
    <m/>
    <m/>
    <m/>
    <m/>
    <m/>
    <m/>
    <m/>
    <m/>
    <m/>
    <m/>
    <m/>
    <m/>
    <m/>
    <m/>
    <m/>
    <m/>
    <m/>
    <m/>
    <m/>
    <m/>
    <m/>
    <m/>
    <m/>
    <m/>
    <n v="1270.417015873016"/>
    <x v="1"/>
    <s v="Small"/>
  </r>
  <r>
    <s v="Los Angeles CCD"/>
    <x v="83"/>
    <s v="741"/>
    <s v="Multi-College District"/>
    <n v="20090"/>
    <x v="3"/>
    <n v="13217.29276190483"/>
    <n v="44100"/>
    <m/>
    <n v="326"/>
    <n v="21"/>
    <m/>
    <m/>
    <m/>
    <m/>
    <m/>
    <m/>
    <n v="98"/>
    <m/>
    <m/>
    <n v="226"/>
    <n v="743"/>
    <s v="300 (Wifi throughout building -- maximum possible 1000)"/>
    <m/>
    <m/>
    <m/>
    <m/>
    <m/>
    <n v="10423"/>
    <m/>
    <m/>
    <n v="0"/>
    <n v="16799"/>
    <n v="0"/>
    <n v="0"/>
    <m/>
    <m/>
    <n v="0"/>
    <n v="0"/>
    <m/>
    <n v="27222"/>
    <n v="0"/>
    <m/>
    <m/>
    <n v="0"/>
    <n v="0"/>
    <n v="0"/>
    <n v="4100"/>
    <m/>
    <m/>
    <n v="0"/>
    <n v="0"/>
    <m/>
    <n v="4100"/>
    <n v="12000"/>
    <m/>
    <m/>
    <n v="0"/>
    <n v="0"/>
    <n v="0"/>
    <n v="0"/>
    <m/>
    <m/>
    <n v="0"/>
    <n v="0"/>
    <m/>
    <n v="12000"/>
    <n v="0"/>
    <m/>
    <n v="0"/>
    <n v="0"/>
    <n v="0"/>
    <n v="0"/>
    <m/>
    <m/>
    <n v="0"/>
    <n v="0"/>
    <n v="0"/>
    <m/>
    <m/>
    <m/>
    <m/>
    <m/>
    <m/>
    <m/>
    <m/>
    <m/>
    <m/>
    <m/>
    <m/>
    <m/>
    <m/>
    <m/>
    <m/>
    <m/>
    <m/>
    <m/>
    <m/>
    <m/>
    <m/>
    <m/>
    <m/>
    <n v="21726"/>
    <m/>
    <n v="0"/>
    <n v="0"/>
    <n v="0"/>
    <m/>
    <m/>
    <n v="30804"/>
    <n v="0"/>
    <n v="0"/>
    <n v="52530"/>
    <m/>
    <m/>
    <m/>
    <m/>
    <m/>
    <m/>
    <m/>
    <m/>
    <m/>
    <m/>
    <m/>
    <m/>
    <m/>
    <m/>
    <m/>
    <m/>
    <m/>
    <m/>
    <m/>
    <m/>
    <m/>
    <m/>
    <m/>
    <m/>
    <m/>
    <m/>
    <n v="0"/>
    <m/>
    <n v="0"/>
    <n v="0"/>
    <n v="0"/>
    <m/>
    <m/>
    <n v="0"/>
    <n v="0"/>
    <n v="0"/>
    <n v="0"/>
    <m/>
    <m/>
    <m/>
    <m/>
    <m/>
    <m/>
    <m/>
    <m/>
    <m/>
    <m/>
    <m/>
    <m/>
    <m/>
    <m/>
    <m/>
    <m/>
    <m/>
    <m/>
    <m/>
    <m/>
    <m/>
    <m/>
    <m/>
    <m/>
    <m/>
    <m/>
    <m/>
    <m/>
    <m/>
    <m/>
    <m/>
    <m/>
    <m/>
    <m/>
    <m/>
    <m/>
    <n v="10010"/>
    <m/>
    <n v="0"/>
    <n v="0"/>
    <n v="0"/>
    <n v="0"/>
    <m/>
    <m/>
    <n v="0"/>
    <n v="61000"/>
    <n v="71010"/>
    <n v="39222"/>
    <n v="56630"/>
    <n v="166862"/>
    <s v="Department chair (Faculty position)"/>
    <m/>
    <m/>
    <s v="yes"/>
    <m/>
    <m/>
    <s v="Stipend"/>
    <m/>
    <m/>
    <m/>
    <n v="641"/>
    <n v="0"/>
    <n v="12042"/>
    <n v="115"/>
    <m/>
    <n v="139627"/>
    <m/>
    <n v="0"/>
    <n v="2736"/>
    <n v="649"/>
    <m/>
    <m/>
    <n v="635"/>
    <n v="644"/>
    <n v="4848"/>
    <n v="0"/>
    <m/>
    <m/>
    <n v="7"/>
    <m/>
    <m/>
    <m/>
    <m/>
    <m/>
    <m/>
    <m/>
    <m/>
    <m/>
    <m/>
    <n v="4"/>
    <n v="5.7"/>
    <n v="15.2"/>
    <n v="5.7"/>
    <m/>
    <n v="10"/>
    <n v="9.5"/>
    <n v="17300"/>
    <s v="Estimate"/>
    <n v="13324"/>
    <n v="25831"/>
    <n v="9594"/>
    <n v="0"/>
    <m/>
    <m/>
    <m/>
    <n v="0"/>
    <m/>
    <n v="48749"/>
    <m/>
    <m/>
    <n v="44"/>
    <n v="44"/>
    <n v="359"/>
    <n v="359"/>
    <m/>
    <m/>
    <m/>
    <m/>
    <m/>
    <m/>
    <m/>
    <m/>
    <m/>
    <m/>
    <m/>
    <m/>
    <m/>
    <n v="4804"/>
    <m/>
    <m/>
    <n v="153"/>
    <m/>
    <m/>
    <m/>
    <m/>
    <m/>
    <m/>
    <m/>
    <m/>
    <m/>
    <m/>
    <n v="1"/>
    <n v="2"/>
    <n v="78"/>
    <n v="58"/>
    <n v="46"/>
    <n v="46"/>
    <n v="5"/>
    <n v="0"/>
    <m/>
    <m/>
    <m/>
    <m/>
    <m/>
    <m/>
    <m/>
    <m/>
    <m/>
    <m/>
    <m/>
    <m/>
    <m/>
    <m/>
    <m/>
    <m/>
    <m/>
    <m/>
    <m/>
    <m/>
    <m/>
    <m/>
    <m/>
    <m/>
    <m/>
    <m/>
    <m/>
    <m/>
    <m/>
    <m/>
    <m/>
    <m/>
    <m/>
    <m/>
    <m/>
    <m/>
    <m/>
    <m/>
    <m/>
    <m/>
    <m/>
    <m/>
    <m/>
    <m/>
    <m/>
    <m/>
    <m/>
    <m/>
    <m/>
    <m/>
    <m/>
    <m/>
    <m/>
    <n v="5"/>
    <n v="0"/>
    <m/>
    <m/>
    <n v="379659"/>
    <m/>
    <n v="0"/>
    <m/>
    <m/>
    <m/>
    <m/>
    <m/>
    <m/>
    <m/>
    <m/>
    <m/>
    <m/>
    <m/>
    <m/>
    <m/>
    <m/>
    <m/>
    <m/>
    <m/>
    <m/>
    <m/>
    <m/>
    <m/>
    <m/>
    <m/>
    <m/>
    <m/>
    <m/>
    <m/>
    <m/>
    <n v="2318.8232915622507"/>
    <x v="2"/>
    <s v="Medium"/>
  </r>
  <r>
    <s v="Riverside CCD"/>
    <x v="94"/>
    <n v="962"/>
    <s v="Multi-College District"/>
    <n v="20090"/>
    <x v="3"/>
    <m/>
    <n v="8800"/>
    <m/>
    <n v="34"/>
    <n v="2"/>
    <m/>
    <m/>
    <m/>
    <m/>
    <m/>
    <m/>
    <n v="0"/>
    <m/>
    <m/>
    <n v="6"/>
    <n v="150"/>
    <n v="0"/>
    <m/>
    <m/>
    <m/>
    <m/>
    <m/>
    <n v="10926"/>
    <m/>
    <m/>
    <n v="0"/>
    <n v="0"/>
    <n v="0"/>
    <n v="0"/>
    <m/>
    <m/>
    <n v="0"/>
    <n v="0"/>
    <m/>
    <n v="10926"/>
    <n v="0"/>
    <m/>
    <m/>
    <n v="0"/>
    <n v="0"/>
    <n v="0"/>
    <n v="0"/>
    <m/>
    <m/>
    <n v="0"/>
    <n v="0"/>
    <m/>
    <n v="0"/>
    <n v="20800"/>
    <m/>
    <m/>
    <n v="0"/>
    <n v="0"/>
    <n v="0"/>
    <n v="0"/>
    <m/>
    <m/>
    <n v="0"/>
    <n v="0"/>
    <m/>
    <n v="20800"/>
    <n v="0"/>
    <m/>
    <n v="0"/>
    <n v="0"/>
    <n v="0"/>
    <n v="0"/>
    <m/>
    <m/>
    <n v="0"/>
    <n v="0"/>
    <n v="0"/>
    <m/>
    <m/>
    <m/>
    <m/>
    <m/>
    <m/>
    <m/>
    <m/>
    <m/>
    <m/>
    <m/>
    <m/>
    <m/>
    <m/>
    <m/>
    <m/>
    <m/>
    <m/>
    <m/>
    <m/>
    <m/>
    <m/>
    <m/>
    <m/>
    <n v="0"/>
    <m/>
    <n v="0"/>
    <n v="0"/>
    <n v="0"/>
    <m/>
    <m/>
    <n v="0"/>
    <n v="0"/>
    <n v="0"/>
    <n v="0"/>
    <m/>
    <m/>
    <m/>
    <m/>
    <m/>
    <m/>
    <m/>
    <m/>
    <m/>
    <m/>
    <m/>
    <m/>
    <m/>
    <m/>
    <m/>
    <m/>
    <m/>
    <m/>
    <m/>
    <m/>
    <m/>
    <m/>
    <m/>
    <m/>
    <m/>
    <m/>
    <n v="2000"/>
    <m/>
    <n v="0"/>
    <n v="0"/>
    <n v="0"/>
    <m/>
    <m/>
    <n v="0"/>
    <n v="0"/>
    <n v="0"/>
    <n v="2000"/>
    <m/>
    <m/>
    <m/>
    <m/>
    <m/>
    <m/>
    <m/>
    <m/>
    <m/>
    <m/>
    <m/>
    <m/>
    <m/>
    <m/>
    <m/>
    <m/>
    <m/>
    <m/>
    <m/>
    <m/>
    <m/>
    <m/>
    <m/>
    <m/>
    <m/>
    <m/>
    <m/>
    <m/>
    <m/>
    <m/>
    <m/>
    <m/>
    <m/>
    <m/>
    <m/>
    <m/>
    <n v="0"/>
    <m/>
    <n v="0"/>
    <n v="0"/>
    <n v="0"/>
    <n v="0"/>
    <m/>
    <m/>
    <n v="0"/>
    <n v="0"/>
    <n v="0"/>
    <n v="31726"/>
    <n v="2000"/>
    <n v="33726"/>
    <s v="Dean or other administrator"/>
    <m/>
    <m/>
    <s v="yes"/>
    <s v="None"/>
    <m/>
    <m/>
    <m/>
    <m/>
    <m/>
    <n v="756"/>
    <n v="552"/>
    <n v="11965"/>
    <n v="132"/>
    <m/>
    <n v="21946"/>
    <m/>
    <n v="46"/>
    <n v="2680"/>
    <n v="774"/>
    <m/>
    <m/>
    <n v="33"/>
    <n v="36"/>
    <n v="0"/>
    <n v="50"/>
    <m/>
    <m/>
    <n v="1"/>
    <m/>
    <m/>
    <m/>
    <m/>
    <m/>
    <m/>
    <m/>
    <m/>
    <m/>
    <m/>
    <n v="0.55000000000000004"/>
    <n v="3.4"/>
    <n v="6.6999999999999993"/>
    <n v="3.4"/>
    <m/>
    <n v="2"/>
    <n v="3.3"/>
    <n v="7185"/>
    <s v="Estimate"/>
    <n v="6569"/>
    <n v="14949"/>
    <n v="2604"/>
    <m/>
    <m/>
    <m/>
    <m/>
    <n v="0"/>
    <m/>
    <n v="24122"/>
    <m/>
    <m/>
    <n v="0"/>
    <n v="0"/>
    <n v="0"/>
    <n v="0"/>
    <m/>
    <m/>
    <m/>
    <m/>
    <m/>
    <m/>
    <m/>
    <m/>
    <m/>
    <m/>
    <m/>
    <m/>
    <m/>
    <n v="2370"/>
    <m/>
    <m/>
    <n v="79"/>
    <m/>
    <m/>
    <m/>
    <m/>
    <m/>
    <m/>
    <m/>
    <m/>
    <m/>
    <m/>
    <n v="1"/>
    <n v="2"/>
    <n v="47"/>
    <n v="52"/>
    <n v="28"/>
    <n v="28"/>
    <n v="0"/>
    <n v="0"/>
    <m/>
    <m/>
    <m/>
    <m/>
    <m/>
    <m/>
    <m/>
    <m/>
    <m/>
    <m/>
    <m/>
    <m/>
    <m/>
    <m/>
    <m/>
    <m/>
    <m/>
    <m/>
    <m/>
    <m/>
    <m/>
    <m/>
    <m/>
    <m/>
    <m/>
    <m/>
    <m/>
    <m/>
    <m/>
    <m/>
    <m/>
    <m/>
    <m/>
    <m/>
    <m/>
    <m/>
    <m/>
    <m/>
    <m/>
    <m/>
    <m/>
    <m/>
    <m/>
    <m/>
    <m/>
    <m/>
    <m/>
    <m/>
    <m/>
    <m/>
    <m/>
    <m/>
    <m/>
    <n v="0"/>
    <n v="0"/>
    <m/>
    <m/>
    <n v="108850"/>
    <m/>
    <m/>
    <m/>
    <m/>
    <m/>
    <m/>
    <m/>
    <m/>
    <m/>
    <m/>
    <m/>
    <m/>
    <m/>
    <m/>
    <m/>
    <m/>
    <m/>
    <m/>
    <m/>
    <m/>
    <m/>
    <m/>
    <m/>
    <m/>
    <m/>
    <m/>
    <m/>
    <m/>
    <m/>
    <m/>
    <n v="0"/>
    <x v="1"/>
    <s v="Small"/>
  </r>
  <r>
    <s v="Los Angeles CCD"/>
    <x v="26"/>
    <s v="749"/>
    <s v="Multi-College District"/>
    <n v="20090"/>
    <x v="3"/>
    <n v="8937.8883809523559"/>
    <s v=""/>
    <m/>
    <m/>
    <n v="8"/>
    <m/>
    <m/>
    <m/>
    <m/>
    <m/>
    <m/>
    <m/>
    <m/>
    <m/>
    <m/>
    <m/>
    <m/>
    <m/>
    <m/>
    <m/>
    <m/>
    <m/>
    <n v="11250"/>
    <m/>
    <m/>
    <m/>
    <m/>
    <m/>
    <m/>
    <m/>
    <m/>
    <m/>
    <n v="12000"/>
    <m/>
    <n v="23250"/>
    <n v="1000"/>
    <m/>
    <m/>
    <m/>
    <m/>
    <m/>
    <m/>
    <m/>
    <m/>
    <m/>
    <m/>
    <m/>
    <n v="2000"/>
    <n v="2000"/>
    <m/>
    <m/>
    <m/>
    <m/>
    <m/>
    <m/>
    <m/>
    <m/>
    <m/>
    <m/>
    <m/>
    <n v="2000"/>
    <m/>
    <m/>
    <m/>
    <m/>
    <m/>
    <m/>
    <m/>
    <m/>
    <m/>
    <m/>
    <n v="0"/>
    <m/>
    <m/>
    <m/>
    <m/>
    <m/>
    <m/>
    <m/>
    <m/>
    <m/>
    <m/>
    <m/>
    <m/>
    <m/>
    <m/>
    <m/>
    <m/>
    <m/>
    <m/>
    <m/>
    <m/>
    <m/>
    <m/>
    <m/>
    <m/>
    <n v="13489"/>
    <m/>
    <m/>
    <m/>
    <m/>
    <m/>
    <m/>
    <n v="25000"/>
    <m/>
    <n v="2000"/>
    <n v="40489"/>
    <m/>
    <m/>
    <m/>
    <m/>
    <m/>
    <m/>
    <m/>
    <m/>
    <m/>
    <m/>
    <m/>
    <m/>
    <m/>
    <m/>
    <m/>
    <m/>
    <m/>
    <m/>
    <m/>
    <m/>
    <m/>
    <m/>
    <m/>
    <m/>
    <m/>
    <m/>
    <n v="2000"/>
    <m/>
    <m/>
    <m/>
    <m/>
    <m/>
    <m/>
    <m/>
    <m/>
    <m/>
    <n v="2000"/>
    <m/>
    <m/>
    <m/>
    <m/>
    <m/>
    <m/>
    <m/>
    <m/>
    <m/>
    <m/>
    <m/>
    <m/>
    <m/>
    <m/>
    <m/>
    <m/>
    <m/>
    <m/>
    <m/>
    <m/>
    <m/>
    <m/>
    <m/>
    <m/>
    <m/>
    <m/>
    <m/>
    <m/>
    <m/>
    <m/>
    <m/>
    <m/>
    <m/>
    <m/>
    <m/>
    <m/>
    <n v="1853"/>
    <m/>
    <m/>
    <m/>
    <m/>
    <m/>
    <m/>
    <m/>
    <m/>
    <m/>
    <n v="1853"/>
    <n v="25250"/>
    <n v="44489"/>
    <n v="71592"/>
    <s v="Department chair (Faculty position)"/>
    <m/>
    <m/>
    <s v="yes"/>
    <m/>
    <m/>
    <s v="Stipend"/>
    <m/>
    <m/>
    <m/>
    <n v="500"/>
    <n v="1200"/>
    <n v="15364"/>
    <n v="70"/>
    <m/>
    <n v="60487"/>
    <m/>
    <n v="50"/>
    <n v="1000"/>
    <n v="600"/>
    <m/>
    <m/>
    <n v="50"/>
    <n v="50"/>
    <n v="80"/>
    <n v="65"/>
    <m/>
    <m/>
    <n v="8"/>
    <m/>
    <m/>
    <m/>
    <m/>
    <m/>
    <m/>
    <m/>
    <m/>
    <m/>
    <m/>
    <n v="4"/>
    <n v="4"/>
    <n v="9"/>
    <n v="4"/>
    <m/>
    <n v="5"/>
    <n v="5"/>
    <n v="14279"/>
    <s v="Actual"/>
    <m/>
    <m/>
    <m/>
    <m/>
    <m/>
    <m/>
    <m/>
    <m/>
    <m/>
    <n v="7708"/>
    <m/>
    <m/>
    <n v="35"/>
    <n v="30"/>
    <n v="71"/>
    <n v="65"/>
    <m/>
    <m/>
    <m/>
    <m/>
    <m/>
    <m/>
    <m/>
    <m/>
    <m/>
    <m/>
    <m/>
    <m/>
    <m/>
    <n v="8227"/>
    <m/>
    <m/>
    <n v="274"/>
    <m/>
    <m/>
    <m/>
    <m/>
    <m/>
    <m/>
    <m/>
    <m/>
    <m/>
    <m/>
    <n v="5"/>
    <n v="5"/>
    <n v="190"/>
    <n v="62"/>
    <n v="20"/>
    <n v="20"/>
    <n v="4"/>
    <n v="0"/>
    <m/>
    <m/>
    <m/>
    <m/>
    <m/>
    <m/>
    <m/>
    <m/>
    <m/>
    <m/>
    <m/>
    <m/>
    <m/>
    <m/>
    <m/>
    <m/>
    <m/>
    <m/>
    <m/>
    <m/>
    <m/>
    <m/>
    <m/>
    <m/>
    <m/>
    <m/>
    <m/>
    <m/>
    <m/>
    <m/>
    <m/>
    <m/>
    <m/>
    <m/>
    <m/>
    <m/>
    <m/>
    <m/>
    <m/>
    <m/>
    <m/>
    <m/>
    <m/>
    <m/>
    <m/>
    <m/>
    <m/>
    <m/>
    <m/>
    <m/>
    <m/>
    <m/>
    <m/>
    <n v="4"/>
    <n v="0"/>
    <m/>
    <m/>
    <m/>
    <m/>
    <n v="0"/>
    <m/>
    <m/>
    <m/>
    <m/>
    <m/>
    <m/>
    <m/>
    <m/>
    <m/>
    <m/>
    <m/>
    <m/>
    <m/>
    <m/>
    <m/>
    <m/>
    <m/>
    <m/>
    <m/>
    <m/>
    <m/>
    <m/>
    <m/>
    <m/>
    <m/>
    <m/>
    <m/>
    <m/>
    <n v="2234.472095238089"/>
    <x v="0"/>
    <s v="Small"/>
  </r>
  <r>
    <s v="Los Angeles CCD"/>
    <x v="53"/>
    <s v="742"/>
    <s v="Multi-College District"/>
    <n v="20090"/>
    <x v="3"/>
    <n v="6922.1881904762049"/>
    <n v="20280"/>
    <m/>
    <n v="32"/>
    <n v="1"/>
    <m/>
    <m/>
    <m/>
    <m/>
    <m/>
    <m/>
    <n v="32"/>
    <m/>
    <m/>
    <n v="5"/>
    <n v="166"/>
    <s v="Wireless"/>
    <m/>
    <m/>
    <m/>
    <m/>
    <m/>
    <n v="11400"/>
    <m/>
    <m/>
    <n v="12400"/>
    <m/>
    <m/>
    <m/>
    <m/>
    <m/>
    <m/>
    <m/>
    <m/>
    <n v="23800"/>
    <m/>
    <m/>
    <m/>
    <m/>
    <m/>
    <m/>
    <m/>
    <m/>
    <m/>
    <m/>
    <m/>
    <m/>
    <n v="0"/>
    <n v="5061"/>
    <m/>
    <m/>
    <m/>
    <m/>
    <m/>
    <m/>
    <m/>
    <m/>
    <m/>
    <m/>
    <m/>
    <n v="5061"/>
    <m/>
    <m/>
    <m/>
    <m/>
    <m/>
    <m/>
    <m/>
    <m/>
    <m/>
    <m/>
    <n v="0"/>
    <m/>
    <m/>
    <m/>
    <m/>
    <m/>
    <m/>
    <m/>
    <m/>
    <m/>
    <m/>
    <m/>
    <m/>
    <m/>
    <m/>
    <m/>
    <m/>
    <m/>
    <m/>
    <m/>
    <m/>
    <m/>
    <m/>
    <m/>
    <m/>
    <n v="15321"/>
    <m/>
    <m/>
    <m/>
    <m/>
    <m/>
    <m/>
    <n v="41183"/>
    <m/>
    <m/>
    <n v="56504"/>
    <m/>
    <m/>
    <m/>
    <m/>
    <m/>
    <m/>
    <m/>
    <m/>
    <m/>
    <m/>
    <m/>
    <m/>
    <m/>
    <m/>
    <m/>
    <m/>
    <m/>
    <m/>
    <m/>
    <m/>
    <m/>
    <m/>
    <m/>
    <m/>
    <m/>
    <m/>
    <m/>
    <m/>
    <m/>
    <m/>
    <m/>
    <m/>
    <m/>
    <m/>
    <m/>
    <m/>
    <n v="0"/>
    <m/>
    <m/>
    <m/>
    <m/>
    <m/>
    <m/>
    <m/>
    <m/>
    <m/>
    <m/>
    <m/>
    <m/>
    <m/>
    <m/>
    <m/>
    <m/>
    <m/>
    <m/>
    <m/>
    <m/>
    <m/>
    <m/>
    <m/>
    <m/>
    <m/>
    <m/>
    <m/>
    <m/>
    <m/>
    <m/>
    <m/>
    <m/>
    <m/>
    <m/>
    <m/>
    <m/>
    <n v="5185"/>
    <m/>
    <m/>
    <m/>
    <m/>
    <m/>
    <m/>
    <m/>
    <m/>
    <m/>
    <n v="5185"/>
    <n v="28861"/>
    <n v="56504"/>
    <n v="90550"/>
    <s v="Department chair (Faculty position)"/>
    <m/>
    <m/>
    <s v="yes"/>
    <m/>
    <s v="Release time"/>
    <m/>
    <m/>
    <m/>
    <m/>
    <m/>
    <n v="35"/>
    <n v="14884"/>
    <n v="31"/>
    <m/>
    <n v="95273"/>
    <m/>
    <m/>
    <n v="3215"/>
    <n v="334"/>
    <m/>
    <m/>
    <m/>
    <m/>
    <n v="118"/>
    <m/>
    <m/>
    <m/>
    <n v="4"/>
    <m/>
    <m/>
    <m/>
    <m/>
    <m/>
    <m/>
    <m/>
    <m/>
    <m/>
    <m/>
    <n v="0.75"/>
    <n v="3.5"/>
    <n v="7.5"/>
    <n v="3.5"/>
    <m/>
    <n v="4"/>
    <n v="4"/>
    <n v="5768"/>
    <s v="Actual"/>
    <n v="4978"/>
    <n v="7993"/>
    <n v="8200"/>
    <m/>
    <m/>
    <m/>
    <m/>
    <m/>
    <m/>
    <n v="21171"/>
    <m/>
    <m/>
    <n v="110"/>
    <n v="101"/>
    <n v="153"/>
    <n v="146"/>
    <m/>
    <m/>
    <m/>
    <m/>
    <m/>
    <m/>
    <m/>
    <m/>
    <m/>
    <m/>
    <m/>
    <m/>
    <m/>
    <n v="3120"/>
    <m/>
    <m/>
    <n v="104"/>
    <m/>
    <m/>
    <m/>
    <m/>
    <m/>
    <m/>
    <m/>
    <m/>
    <m/>
    <m/>
    <n v="2"/>
    <n v="4"/>
    <n v="120"/>
    <n v="60"/>
    <n v="32"/>
    <n v="256"/>
    <n v="4"/>
    <n v="0"/>
    <m/>
    <m/>
    <m/>
    <m/>
    <m/>
    <m/>
    <m/>
    <m/>
    <m/>
    <m/>
    <m/>
    <m/>
    <m/>
    <m/>
    <m/>
    <m/>
    <m/>
    <m/>
    <m/>
    <m/>
    <m/>
    <m/>
    <m/>
    <m/>
    <m/>
    <m/>
    <m/>
    <m/>
    <m/>
    <m/>
    <m/>
    <m/>
    <m/>
    <m/>
    <m/>
    <m/>
    <m/>
    <m/>
    <m/>
    <m/>
    <m/>
    <m/>
    <m/>
    <m/>
    <m/>
    <m/>
    <m/>
    <m/>
    <m/>
    <m/>
    <m/>
    <m/>
    <m/>
    <n v="60"/>
    <n v="0"/>
    <m/>
    <m/>
    <n v="230815"/>
    <m/>
    <n v="0"/>
    <m/>
    <m/>
    <m/>
    <m/>
    <m/>
    <m/>
    <m/>
    <m/>
    <m/>
    <m/>
    <m/>
    <m/>
    <m/>
    <m/>
    <m/>
    <m/>
    <m/>
    <m/>
    <m/>
    <m/>
    <m/>
    <m/>
    <m/>
    <m/>
    <m/>
    <m/>
    <m/>
    <m/>
    <n v="1977.7680544217728"/>
    <x v="0"/>
    <s v="Small"/>
  </r>
  <r>
    <s v="Kern CCD"/>
    <x v="73"/>
    <s v="522"/>
    <s v="Multi-College District"/>
    <n v="20090"/>
    <x v="3"/>
    <n v="3569.137523809507"/>
    <n v="20000"/>
    <m/>
    <n v="29"/>
    <n v="4"/>
    <m/>
    <m/>
    <m/>
    <m/>
    <m/>
    <m/>
    <n v="29"/>
    <m/>
    <m/>
    <n v="26"/>
    <n v="218"/>
    <n v="0"/>
    <m/>
    <m/>
    <m/>
    <m/>
    <m/>
    <n v="12500"/>
    <m/>
    <m/>
    <n v="0"/>
    <n v="0"/>
    <n v="0"/>
    <n v="0"/>
    <m/>
    <m/>
    <n v="0"/>
    <n v="0"/>
    <m/>
    <n v="12500"/>
    <n v="0"/>
    <m/>
    <m/>
    <n v="0"/>
    <n v="0"/>
    <n v="0"/>
    <n v="3100"/>
    <m/>
    <m/>
    <n v="0"/>
    <n v="0"/>
    <m/>
    <n v="3100"/>
    <n v="491.76"/>
    <m/>
    <m/>
    <n v="0"/>
    <n v="0"/>
    <n v="0"/>
    <n v="260"/>
    <m/>
    <m/>
    <n v="0"/>
    <n v="0"/>
    <m/>
    <n v="751.76"/>
    <n v="0"/>
    <m/>
    <n v="0"/>
    <n v="0"/>
    <n v="0"/>
    <n v="0"/>
    <m/>
    <m/>
    <n v="0"/>
    <n v="0"/>
    <n v="0"/>
    <m/>
    <m/>
    <m/>
    <m/>
    <m/>
    <m/>
    <m/>
    <m/>
    <m/>
    <m/>
    <m/>
    <m/>
    <m/>
    <m/>
    <m/>
    <m/>
    <m/>
    <m/>
    <m/>
    <m/>
    <m/>
    <m/>
    <m/>
    <m/>
    <n v="15110.24"/>
    <m/>
    <n v="0"/>
    <n v="0"/>
    <n v="0"/>
    <m/>
    <m/>
    <n v="34133.599999999999"/>
    <n v="0"/>
    <n v="0"/>
    <n v="49243.839999999997"/>
    <m/>
    <m/>
    <m/>
    <m/>
    <m/>
    <m/>
    <m/>
    <m/>
    <m/>
    <m/>
    <m/>
    <m/>
    <m/>
    <m/>
    <m/>
    <m/>
    <m/>
    <m/>
    <m/>
    <m/>
    <m/>
    <m/>
    <m/>
    <m/>
    <m/>
    <m/>
    <n v="0"/>
    <m/>
    <n v="0"/>
    <n v="0"/>
    <n v="0"/>
    <m/>
    <m/>
    <n v="0"/>
    <n v="0"/>
    <n v="0"/>
    <n v="0"/>
    <m/>
    <m/>
    <m/>
    <m/>
    <m/>
    <m/>
    <m/>
    <m/>
    <m/>
    <m/>
    <m/>
    <m/>
    <m/>
    <m/>
    <m/>
    <m/>
    <m/>
    <m/>
    <m/>
    <m/>
    <m/>
    <m/>
    <m/>
    <m/>
    <m/>
    <m/>
    <m/>
    <m/>
    <m/>
    <m/>
    <m/>
    <m/>
    <m/>
    <m/>
    <m/>
    <m/>
    <n v="13225"/>
    <m/>
    <n v="0"/>
    <n v="0"/>
    <n v="0"/>
    <n v="0"/>
    <m/>
    <m/>
    <n v="0"/>
    <n v="0"/>
    <n v="13225"/>
    <n v="13251.76"/>
    <n v="52343.839999999997"/>
    <n v="78820.599999999991"/>
    <s v="Department chair (Faculty position)"/>
    <m/>
    <m/>
    <s v="yes"/>
    <m/>
    <m/>
    <m/>
    <m/>
    <m/>
    <s v="10 Paid Etra Duty Days per academic year"/>
    <n v="515"/>
    <n v="2219"/>
    <n v="21889"/>
    <n v="48"/>
    <m/>
    <n v="23535"/>
    <m/>
    <n v="23"/>
    <n v="2681"/>
    <n v="534"/>
    <m/>
    <m/>
    <n v="0"/>
    <n v="0"/>
    <n v="0"/>
    <n v="0"/>
    <m/>
    <m/>
    <n v="1"/>
    <m/>
    <m/>
    <m/>
    <m/>
    <m/>
    <m/>
    <m/>
    <m/>
    <m/>
    <m/>
    <n v="0"/>
    <n v="1"/>
    <n v="4"/>
    <n v="1"/>
    <m/>
    <n v="3"/>
    <n v="3"/>
    <n v="853"/>
    <s v="Estimate"/>
    <n v="2987"/>
    <n v="676"/>
    <n v="676"/>
    <n v="996"/>
    <m/>
    <m/>
    <m/>
    <n v="103"/>
    <m/>
    <n v="4762"/>
    <m/>
    <m/>
    <n v="33"/>
    <n v="31"/>
    <n v="13"/>
    <n v="8"/>
    <m/>
    <m/>
    <m/>
    <m/>
    <m/>
    <m/>
    <m/>
    <m/>
    <m/>
    <m/>
    <m/>
    <m/>
    <m/>
    <n v="434"/>
    <m/>
    <m/>
    <n v="18"/>
    <m/>
    <m/>
    <m/>
    <m/>
    <m/>
    <m/>
    <m/>
    <m/>
    <m/>
    <m/>
    <n v="30"/>
    <n v="30"/>
    <n v="841"/>
    <n v="56"/>
    <n v="40"/>
    <n v="0"/>
    <n v="0"/>
    <n v="0"/>
    <m/>
    <m/>
    <m/>
    <m/>
    <m/>
    <m/>
    <m/>
    <m/>
    <m/>
    <m/>
    <m/>
    <m/>
    <m/>
    <m/>
    <m/>
    <m/>
    <m/>
    <m/>
    <m/>
    <m/>
    <m/>
    <m/>
    <m/>
    <m/>
    <m/>
    <m/>
    <m/>
    <m/>
    <m/>
    <m/>
    <m/>
    <m/>
    <m/>
    <m/>
    <m/>
    <m/>
    <m/>
    <m/>
    <m/>
    <m/>
    <m/>
    <m/>
    <m/>
    <m/>
    <m/>
    <m/>
    <m/>
    <m/>
    <m/>
    <m/>
    <m/>
    <m/>
    <m/>
    <n v="0"/>
    <n v="0"/>
    <m/>
    <m/>
    <n v="13607"/>
    <m/>
    <n v="54"/>
    <m/>
    <m/>
    <m/>
    <m/>
    <m/>
    <m/>
    <m/>
    <m/>
    <m/>
    <m/>
    <m/>
    <m/>
    <m/>
    <m/>
    <m/>
    <m/>
    <m/>
    <m/>
    <m/>
    <m/>
    <m/>
    <m/>
    <m/>
    <m/>
    <m/>
    <m/>
    <m/>
    <m/>
    <n v="3569.137523809507"/>
    <x v="1"/>
    <s v="Small"/>
  </r>
  <r>
    <s v="Hartnell CCD"/>
    <x v="48"/>
    <s v="451"/>
    <s v="Single College District"/>
    <n v="20090"/>
    <x v="3"/>
    <n v="7836.0333333333338"/>
    <n v="68000"/>
    <m/>
    <n v="250"/>
    <n v="23"/>
    <m/>
    <m/>
    <m/>
    <m/>
    <m/>
    <m/>
    <n v="28"/>
    <m/>
    <m/>
    <n v="218"/>
    <n v="763"/>
    <s v="Wireless Network"/>
    <m/>
    <m/>
    <m/>
    <m/>
    <m/>
    <n v="13039"/>
    <m/>
    <m/>
    <n v="41062"/>
    <n v="0"/>
    <n v="0"/>
    <n v="0"/>
    <m/>
    <m/>
    <n v="0"/>
    <n v="0"/>
    <m/>
    <n v="54101"/>
    <n v="0"/>
    <m/>
    <m/>
    <n v="0"/>
    <n v="0"/>
    <n v="0"/>
    <n v="4100"/>
    <m/>
    <m/>
    <n v="0"/>
    <n v="0"/>
    <m/>
    <n v="4100"/>
    <n v="14261"/>
    <m/>
    <m/>
    <n v="5986"/>
    <n v="0"/>
    <n v="0"/>
    <n v="0"/>
    <m/>
    <m/>
    <n v="0"/>
    <n v="0"/>
    <m/>
    <n v="20247"/>
    <n v="0"/>
    <m/>
    <n v="0"/>
    <n v="0"/>
    <n v="0"/>
    <n v="0"/>
    <m/>
    <m/>
    <n v="0"/>
    <n v="0"/>
    <n v="0"/>
    <m/>
    <m/>
    <m/>
    <m/>
    <m/>
    <m/>
    <m/>
    <m/>
    <m/>
    <m/>
    <m/>
    <m/>
    <m/>
    <m/>
    <m/>
    <m/>
    <m/>
    <m/>
    <m/>
    <m/>
    <m/>
    <m/>
    <m/>
    <m/>
    <n v="351"/>
    <m/>
    <n v="50360"/>
    <n v="0"/>
    <n v="0"/>
    <m/>
    <m/>
    <n v="40585"/>
    <n v="0"/>
    <n v="0"/>
    <n v="91296"/>
    <m/>
    <m/>
    <m/>
    <m/>
    <m/>
    <m/>
    <m/>
    <m/>
    <m/>
    <m/>
    <m/>
    <m/>
    <m/>
    <m/>
    <m/>
    <m/>
    <m/>
    <m/>
    <m/>
    <m/>
    <m/>
    <m/>
    <m/>
    <m/>
    <m/>
    <m/>
    <n v="72"/>
    <m/>
    <n v="2200"/>
    <n v="0"/>
    <n v="0"/>
    <m/>
    <m/>
    <n v="0"/>
    <n v="0"/>
    <n v="0"/>
    <n v="2272"/>
    <m/>
    <m/>
    <m/>
    <m/>
    <m/>
    <m/>
    <m/>
    <m/>
    <m/>
    <m/>
    <m/>
    <m/>
    <m/>
    <m/>
    <m/>
    <m/>
    <m/>
    <m/>
    <m/>
    <m/>
    <m/>
    <m/>
    <m/>
    <m/>
    <m/>
    <m/>
    <m/>
    <m/>
    <m/>
    <m/>
    <m/>
    <m/>
    <m/>
    <m/>
    <m/>
    <m/>
    <n v="0"/>
    <m/>
    <n v="0"/>
    <n v="0"/>
    <n v="0"/>
    <n v="0"/>
    <m/>
    <m/>
    <n v="0"/>
    <n v="0"/>
    <n v="0"/>
    <n v="74348"/>
    <n v="97668"/>
    <n v="172016"/>
    <s v="Dean or other administrator"/>
    <m/>
    <s v="M.A. (subject other than librarianship)"/>
    <s v="no"/>
    <m/>
    <m/>
    <m/>
    <m/>
    <m/>
    <s v="Longer work year"/>
    <n v="807"/>
    <n v="1347"/>
    <n v="21543"/>
    <n v="173"/>
    <m/>
    <n v="46559"/>
    <m/>
    <n v="25"/>
    <n v="2681"/>
    <n v="882"/>
    <m/>
    <m/>
    <m/>
    <m/>
    <n v="0"/>
    <n v="36"/>
    <m/>
    <m/>
    <n v="2"/>
    <m/>
    <m/>
    <m/>
    <m/>
    <m/>
    <m/>
    <m/>
    <m/>
    <m/>
    <m/>
    <n v="1.47"/>
    <n v="1.1299999999999999"/>
    <n v="8.7899999999999991"/>
    <n v="1.1299999999999999"/>
    <m/>
    <n v="11.64"/>
    <n v="7.66"/>
    <n v="14224"/>
    <s v="Actual"/>
    <n v="5131"/>
    <n v="10634"/>
    <n v="5907"/>
    <n v="371"/>
    <m/>
    <m/>
    <m/>
    <n v="0"/>
    <m/>
    <n v="22043"/>
    <m/>
    <m/>
    <n v="88"/>
    <n v="70"/>
    <n v="137"/>
    <n v="115"/>
    <m/>
    <m/>
    <m/>
    <m/>
    <m/>
    <m/>
    <m/>
    <m/>
    <m/>
    <m/>
    <m/>
    <m/>
    <m/>
    <n v="2643"/>
    <m/>
    <m/>
    <n v="106"/>
    <m/>
    <m/>
    <m/>
    <m/>
    <m/>
    <m/>
    <m/>
    <m/>
    <m/>
    <m/>
    <n v="5"/>
    <n v="20"/>
    <n v="150"/>
    <n v="64"/>
    <n v="52"/>
    <n v="312"/>
    <n v="4"/>
    <n v="0"/>
    <m/>
    <m/>
    <m/>
    <m/>
    <m/>
    <m/>
    <m/>
    <m/>
    <m/>
    <m/>
    <m/>
    <m/>
    <m/>
    <m/>
    <m/>
    <m/>
    <m/>
    <m/>
    <m/>
    <m/>
    <m/>
    <m/>
    <m/>
    <m/>
    <m/>
    <m/>
    <m/>
    <m/>
    <m/>
    <m/>
    <m/>
    <m/>
    <m/>
    <m/>
    <m/>
    <m/>
    <m/>
    <m/>
    <m/>
    <m/>
    <m/>
    <m/>
    <m/>
    <m/>
    <m/>
    <m/>
    <m/>
    <m/>
    <m/>
    <m/>
    <m/>
    <m/>
    <m/>
    <n v="4"/>
    <n v="0"/>
    <m/>
    <m/>
    <n v="294942"/>
    <m/>
    <n v="292"/>
    <m/>
    <m/>
    <m/>
    <m/>
    <m/>
    <m/>
    <m/>
    <m/>
    <m/>
    <m/>
    <m/>
    <m/>
    <m/>
    <m/>
    <m/>
    <m/>
    <m/>
    <m/>
    <m/>
    <m/>
    <m/>
    <m/>
    <m/>
    <m/>
    <m/>
    <m/>
    <m/>
    <m/>
    <n v="6934.5427728613577"/>
    <x v="0"/>
    <s v="Small"/>
  </r>
  <r>
    <s v="San Jose CCD"/>
    <x v="49"/>
    <s v="471"/>
    <s v="Multi-College District"/>
    <n v="20090"/>
    <x v="3"/>
    <n v="7817.9611428571307"/>
    <n v="26000"/>
    <m/>
    <n v="63"/>
    <n v="12"/>
    <m/>
    <m/>
    <m/>
    <m/>
    <m/>
    <m/>
    <n v="48"/>
    <m/>
    <m/>
    <n v="73"/>
    <n v="692"/>
    <n v="155"/>
    <m/>
    <m/>
    <m/>
    <m/>
    <m/>
    <n v="16066"/>
    <m/>
    <m/>
    <n v="0"/>
    <n v="29894"/>
    <n v="0"/>
    <n v="0"/>
    <m/>
    <m/>
    <n v="0"/>
    <n v="5606"/>
    <m/>
    <n v="51560"/>
    <n v="4100"/>
    <m/>
    <m/>
    <n v="0"/>
    <n v="0"/>
    <n v="0"/>
    <n v="0"/>
    <m/>
    <m/>
    <n v="0"/>
    <n v="0"/>
    <m/>
    <n v="4100"/>
    <n v="7222"/>
    <m/>
    <m/>
    <n v="0"/>
    <m/>
    <m/>
    <m/>
    <m/>
    <m/>
    <m/>
    <m/>
    <m/>
    <n v="7222"/>
    <n v="0"/>
    <m/>
    <n v="0"/>
    <n v="0"/>
    <n v="0"/>
    <n v="0"/>
    <m/>
    <m/>
    <n v="0"/>
    <n v="0"/>
    <n v="0"/>
    <m/>
    <m/>
    <m/>
    <m/>
    <m/>
    <m/>
    <m/>
    <m/>
    <m/>
    <m/>
    <m/>
    <m/>
    <m/>
    <m/>
    <m/>
    <m/>
    <m/>
    <m/>
    <m/>
    <m/>
    <m/>
    <m/>
    <m/>
    <m/>
    <n v="9528"/>
    <m/>
    <n v="0"/>
    <n v="0"/>
    <n v="0"/>
    <m/>
    <m/>
    <n v="19806"/>
    <n v="0"/>
    <n v="7430"/>
    <n v="36764"/>
    <m/>
    <m/>
    <m/>
    <m/>
    <m/>
    <m/>
    <m/>
    <m/>
    <m/>
    <m/>
    <m/>
    <m/>
    <m/>
    <m/>
    <m/>
    <m/>
    <m/>
    <m/>
    <m/>
    <m/>
    <m/>
    <m/>
    <m/>
    <m/>
    <m/>
    <m/>
    <n v="1769"/>
    <m/>
    <n v="0"/>
    <n v="0"/>
    <n v="0"/>
    <m/>
    <m/>
    <n v="0"/>
    <n v="0"/>
    <n v="3736"/>
    <n v="5505"/>
    <m/>
    <m/>
    <m/>
    <m/>
    <m/>
    <m/>
    <m/>
    <m/>
    <m/>
    <m/>
    <m/>
    <m/>
    <m/>
    <m/>
    <m/>
    <m/>
    <m/>
    <m/>
    <m/>
    <m/>
    <m/>
    <m/>
    <m/>
    <m/>
    <m/>
    <m/>
    <m/>
    <m/>
    <m/>
    <m/>
    <m/>
    <m/>
    <m/>
    <m/>
    <m/>
    <m/>
    <n v="12222"/>
    <m/>
    <n v="0"/>
    <n v="6159"/>
    <n v="0"/>
    <n v="16230"/>
    <m/>
    <m/>
    <n v="0"/>
    <n v="0"/>
    <n v="34611"/>
    <n v="58782"/>
    <n v="46369"/>
    <n v="139762"/>
    <s v="Dean or other administrator"/>
    <m/>
    <s v="M.A. (subject other than librarianship)"/>
    <s v="no"/>
    <s v="None"/>
    <m/>
    <m/>
    <m/>
    <m/>
    <m/>
    <n v="1339"/>
    <n v="976"/>
    <n v="8788"/>
    <n v="70"/>
    <m/>
    <n v="36346"/>
    <m/>
    <n v="106"/>
    <n v="2680"/>
    <n v="2089"/>
    <m/>
    <m/>
    <n v="21"/>
    <n v="100"/>
    <n v="0"/>
    <n v="315"/>
    <m/>
    <m/>
    <n v="7"/>
    <m/>
    <m/>
    <m/>
    <m/>
    <m/>
    <m/>
    <m/>
    <m/>
    <m/>
    <m/>
    <n v="0.55000000000000004"/>
    <n v="4.3"/>
    <n v="10.3"/>
    <n v="4.3"/>
    <m/>
    <n v="6"/>
    <n v="6"/>
    <n v="4497"/>
    <s v="Actual"/>
    <n v="4774"/>
    <n v="48144"/>
    <n v="6483"/>
    <n v="734"/>
    <m/>
    <m/>
    <m/>
    <n v="11484"/>
    <m/>
    <n v="71619"/>
    <m/>
    <m/>
    <n v="2"/>
    <n v="0"/>
    <n v="3"/>
    <n v="1"/>
    <m/>
    <m/>
    <m/>
    <m/>
    <m/>
    <m/>
    <m/>
    <m/>
    <m/>
    <m/>
    <m/>
    <m/>
    <m/>
    <n v="4649"/>
    <m/>
    <m/>
    <n v="168"/>
    <m/>
    <m/>
    <m/>
    <m/>
    <m/>
    <m/>
    <m/>
    <m/>
    <m/>
    <m/>
    <n v="2"/>
    <n v="2"/>
    <n v="60"/>
    <n v="60"/>
    <n v="32"/>
    <n v="32"/>
    <n v="4"/>
    <n v="0"/>
    <m/>
    <m/>
    <m/>
    <m/>
    <m/>
    <m/>
    <m/>
    <m/>
    <m/>
    <m/>
    <m/>
    <m/>
    <m/>
    <m/>
    <m/>
    <m/>
    <m/>
    <m/>
    <m/>
    <m/>
    <m/>
    <m/>
    <m/>
    <m/>
    <m/>
    <m/>
    <m/>
    <m/>
    <m/>
    <m/>
    <m/>
    <m/>
    <m/>
    <m/>
    <m/>
    <m/>
    <m/>
    <m/>
    <m/>
    <m/>
    <m/>
    <m/>
    <m/>
    <m/>
    <m/>
    <m/>
    <m/>
    <m/>
    <m/>
    <m/>
    <m/>
    <m/>
    <m/>
    <n v="4"/>
    <n v="0"/>
    <m/>
    <m/>
    <n v="89525"/>
    <m/>
    <n v="7"/>
    <m/>
    <m/>
    <m/>
    <m/>
    <m/>
    <m/>
    <m/>
    <m/>
    <m/>
    <m/>
    <m/>
    <m/>
    <m/>
    <m/>
    <m/>
    <m/>
    <m/>
    <m/>
    <m/>
    <m/>
    <m/>
    <m/>
    <m/>
    <m/>
    <m/>
    <m/>
    <m/>
    <m/>
    <n v="1818.1304983388677"/>
    <x v="0"/>
    <s v="Small"/>
  </r>
  <r>
    <s v="Shasta Tehama CCD"/>
    <x v="39"/>
    <s v="171"/>
    <s v="Single College District"/>
    <n v="20090"/>
    <x v="3"/>
    <n v="8158.1396190476116"/>
    <n v="24554"/>
    <m/>
    <n v="73"/>
    <n v="3"/>
    <m/>
    <m/>
    <m/>
    <m/>
    <m/>
    <m/>
    <n v="0"/>
    <m/>
    <m/>
    <n v="12"/>
    <n v="215"/>
    <n v="215"/>
    <m/>
    <m/>
    <m/>
    <m/>
    <m/>
    <n v="16280"/>
    <m/>
    <m/>
    <n v="5000"/>
    <n v="0"/>
    <n v="0"/>
    <n v="0"/>
    <m/>
    <m/>
    <n v="0"/>
    <n v="0"/>
    <m/>
    <n v="21280"/>
    <n v="4100"/>
    <m/>
    <m/>
    <n v="0"/>
    <n v="0"/>
    <n v="0"/>
    <n v="0"/>
    <m/>
    <m/>
    <n v="0"/>
    <n v="0"/>
    <m/>
    <n v="4100"/>
    <n v="8962"/>
    <m/>
    <m/>
    <n v="0"/>
    <n v="0"/>
    <n v="0"/>
    <n v="0"/>
    <m/>
    <m/>
    <n v="0"/>
    <n v="0"/>
    <m/>
    <n v="8962"/>
    <n v="2341"/>
    <m/>
    <n v="0"/>
    <n v="0"/>
    <n v="0"/>
    <n v="0"/>
    <m/>
    <m/>
    <n v="0"/>
    <n v="0"/>
    <n v="2341"/>
    <m/>
    <m/>
    <m/>
    <m/>
    <m/>
    <m/>
    <m/>
    <m/>
    <m/>
    <m/>
    <m/>
    <m/>
    <m/>
    <m/>
    <m/>
    <m/>
    <m/>
    <m/>
    <m/>
    <m/>
    <m/>
    <m/>
    <m/>
    <m/>
    <n v="49797"/>
    <m/>
    <n v="1935"/>
    <n v="0"/>
    <n v="0"/>
    <m/>
    <m/>
    <n v="36036"/>
    <n v="0"/>
    <n v="0"/>
    <n v="87768"/>
    <m/>
    <m/>
    <m/>
    <m/>
    <m/>
    <m/>
    <m/>
    <m/>
    <m/>
    <m/>
    <m/>
    <m/>
    <m/>
    <m/>
    <m/>
    <m/>
    <m/>
    <m/>
    <m/>
    <m/>
    <m/>
    <m/>
    <m/>
    <m/>
    <m/>
    <m/>
    <n v="5901"/>
    <m/>
    <n v="0"/>
    <n v="0"/>
    <n v="0"/>
    <m/>
    <m/>
    <n v="0"/>
    <n v="0"/>
    <n v="0"/>
    <n v="5901"/>
    <m/>
    <m/>
    <m/>
    <m/>
    <m/>
    <m/>
    <m/>
    <m/>
    <m/>
    <m/>
    <m/>
    <m/>
    <m/>
    <m/>
    <m/>
    <m/>
    <m/>
    <m/>
    <m/>
    <m/>
    <m/>
    <m/>
    <m/>
    <m/>
    <m/>
    <m/>
    <m/>
    <m/>
    <m/>
    <m/>
    <m/>
    <m/>
    <m/>
    <m/>
    <m/>
    <m/>
    <n v="0"/>
    <m/>
    <n v="6000"/>
    <n v="0"/>
    <n v="0"/>
    <n v="0"/>
    <m/>
    <m/>
    <n v="0"/>
    <n v="0"/>
    <n v="6000"/>
    <n v="32583"/>
    <n v="97769"/>
    <n v="136352"/>
    <s v="Dean or other administrator"/>
    <m/>
    <m/>
    <s v="yes"/>
    <m/>
    <m/>
    <m/>
    <m/>
    <m/>
    <m/>
    <n v="742"/>
    <n v="4295"/>
    <n v="21424"/>
    <n v="136"/>
    <m/>
    <n v="77331"/>
    <m/>
    <n v="177"/>
    <n v="2681"/>
    <n v="746"/>
    <m/>
    <m/>
    <n v="347"/>
    <n v="360"/>
    <n v="136"/>
    <n v="199"/>
    <m/>
    <m/>
    <n v="5"/>
    <m/>
    <m/>
    <m/>
    <m/>
    <m/>
    <m/>
    <m/>
    <m/>
    <m/>
    <m/>
    <n v="1.39"/>
    <n v="2.86"/>
    <n v="9.85"/>
    <n v="2.86"/>
    <m/>
    <n v="8"/>
    <n v="6.99"/>
    <n v="18240"/>
    <s v="Estimate"/>
    <n v="15657"/>
    <n v="7916"/>
    <n v="5667"/>
    <n v="13870"/>
    <m/>
    <m/>
    <m/>
    <n v="3473"/>
    <m/>
    <n v="46583"/>
    <m/>
    <m/>
    <n v="202"/>
    <n v="153"/>
    <n v="392"/>
    <n v="308"/>
    <m/>
    <m/>
    <m/>
    <m/>
    <m/>
    <m/>
    <m/>
    <m/>
    <m/>
    <m/>
    <m/>
    <m/>
    <m/>
    <n v="4179"/>
    <m/>
    <m/>
    <n v="148"/>
    <m/>
    <m/>
    <m/>
    <m/>
    <m/>
    <m/>
    <m/>
    <m/>
    <m/>
    <m/>
    <n v="0"/>
    <n v="0"/>
    <n v="0"/>
    <n v="60"/>
    <n v="48"/>
    <n v="48"/>
    <n v="0"/>
    <n v="0"/>
    <m/>
    <m/>
    <m/>
    <m/>
    <m/>
    <m/>
    <m/>
    <m/>
    <m/>
    <m/>
    <m/>
    <m/>
    <m/>
    <m/>
    <m/>
    <m/>
    <m/>
    <m/>
    <m/>
    <m/>
    <m/>
    <m/>
    <m/>
    <m/>
    <m/>
    <m/>
    <m/>
    <m/>
    <m/>
    <m/>
    <m/>
    <m/>
    <m/>
    <m/>
    <m/>
    <m/>
    <m/>
    <m/>
    <m/>
    <m/>
    <m/>
    <m/>
    <m/>
    <m/>
    <m/>
    <m/>
    <m/>
    <m/>
    <m/>
    <m/>
    <m/>
    <m/>
    <m/>
    <n v="0"/>
    <n v="0"/>
    <m/>
    <m/>
    <n v="339813"/>
    <m/>
    <n v="267"/>
    <m/>
    <m/>
    <m/>
    <m/>
    <m/>
    <m/>
    <m/>
    <m/>
    <m/>
    <m/>
    <m/>
    <m/>
    <m/>
    <m/>
    <m/>
    <m/>
    <m/>
    <m/>
    <m/>
    <m/>
    <m/>
    <m/>
    <m/>
    <m/>
    <m/>
    <m/>
    <m/>
    <m/>
    <n v="2852.4963702963678"/>
    <x v="0"/>
    <s v="Small"/>
  </r>
  <r>
    <s v="Grossmont CCD"/>
    <x v="22"/>
    <s v="022"/>
    <s v="Multi-College District"/>
    <n v="20090"/>
    <x v="3"/>
    <n v="13306.569333333324"/>
    <n v="54421"/>
    <m/>
    <n v="97"/>
    <n v="12"/>
    <m/>
    <m/>
    <m/>
    <m/>
    <m/>
    <m/>
    <n v="28"/>
    <m/>
    <m/>
    <n v="70"/>
    <n v="429"/>
    <s v="wireless network so no limit"/>
    <m/>
    <m/>
    <m/>
    <m/>
    <m/>
    <n v="16805"/>
    <m/>
    <m/>
    <m/>
    <m/>
    <m/>
    <m/>
    <m/>
    <m/>
    <m/>
    <m/>
    <m/>
    <n v="16805"/>
    <n v="3280"/>
    <m/>
    <m/>
    <m/>
    <m/>
    <m/>
    <m/>
    <m/>
    <m/>
    <m/>
    <m/>
    <m/>
    <n v="3280"/>
    <n v="29910"/>
    <m/>
    <m/>
    <m/>
    <m/>
    <m/>
    <m/>
    <m/>
    <m/>
    <m/>
    <m/>
    <m/>
    <n v="29910"/>
    <n v="0"/>
    <m/>
    <m/>
    <m/>
    <m/>
    <m/>
    <m/>
    <m/>
    <m/>
    <m/>
    <n v="0"/>
    <m/>
    <m/>
    <m/>
    <m/>
    <m/>
    <m/>
    <m/>
    <m/>
    <m/>
    <m/>
    <m/>
    <m/>
    <m/>
    <m/>
    <m/>
    <m/>
    <m/>
    <m/>
    <m/>
    <m/>
    <m/>
    <m/>
    <m/>
    <m/>
    <n v="63418"/>
    <m/>
    <m/>
    <m/>
    <m/>
    <m/>
    <m/>
    <m/>
    <m/>
    <m/>
    <n v="63418"/>
    <m/>
    <m/>
    <m/>
    <m/>
    <m/>
    <m/>
    <m/>
    <m/>
    <m/>
    <m/>
    <m/>
    <m/>
    <m/>
    <m/>
    <m/>
    <m/>
    <m/>
    <m/>
    <m/>
    <m/>
    <m/>
    <m/>
    <m/>
    <m/>
    <m/>
    <m/>
    <n v="12532"/>
    <m/>
    <m/>
    <m/>
    <m/>
    <m/>
    <m/>
    <m/>
    <m/>
    <m/>
    <n v="12532"/>
    <m/>
    <m/>
    <m/>
    <m/>
    <m/>
    <m/>
    <m/>
    <m/>
    <m/>
    <m/>
    <m/>
    <m/>
    <m/>
    <m/>
    <m/>
    <m/>
    <m/>
    <m/>
    <m/>
    <m/>
    <m/>
    <m/>
    <m/>
    <m/>
    <m/>
    <m/>
    <m/>
    <m/>
    <m/>
    <m/>
    <m/>
    <m/>
    <m/>
    <m/>
    <m/>
    <m/>
    <n v="0"/>
    <m/>
    <m/>
    <m/>
    <m/>
    <m/>
    <m/>
    <m/>
    <m/>
    <m/>
    <n v="0"/>
    <n v="46715"/>
    <n v="79230"/>
    <n v="125945"/>
    <s v="Dean or other administrator"/>
    <m/>
    <s v="M.A. (subject other than librarianship)"/>
    <s v="no"/>
    <m/>
    <s v="Release time"/>
    <m/>
    <m/>
    <m/>
    <m/>
    <n v="976"/>
    <n v="3654"/>
    <n v="22198"/>
    <n v="169"/>
    <m/>
    <n v="112589"/>
    <m/>
    <n v="369"/>
    <n v="2681"/>
    <n v="884"/>
    <m/>
    <m/>
    <n v="151"/>
    <n v="151"/>
    <n v="0"/>
    <n v="369"/>
    <m/>
    <m/>
    <n v="14"/>
    <m/>
    <m/>
    <m/>
    <m/>
    <m/>
    <m/>
    <m/>
    <m/>
    <m/>
    <m/>
    <n v="8"/>
    <n v="8"/>
    <n v="19"/>
    <n v="8"/>
    <m/>
    <n v="12"/>
    <n v="11"/>
    <n v="15234"/>
    <s v="Actual"/>
    <n v="13568"/>
    <n v="29578"/>
    <m/>
    <n v="1733"/>
    <m/>
    <m/>
    <m/>
    <m/>
    <m/>
    <n v="44879"/>
    <m/>
    <m/>
    <n v="2919"/>
    <n v="2627"/>
    <n v="335"/>
    <n v="302"/>
    <m/>
    <m/>
    <m/>
    <m/>
    <m/>
    <m/>
    <m/>
    <m/>
    <m/>
    <m/>
    <m/>
    <m/>
    <m/>
    <n v="1742"/>
    <m/>
    <m/>
    <n v="75"/>
    <m/>
    <m/>
    <m/>
    <m/>
    <m/>
    <m/>
    <m/>
    <m/>
    <m/>
    <m/>
    <n v="1"/>
    <n v="6"/>
    <n v="103"/>
    <n v="63"/>
    <n v="50"/>
    <n v="50"/>
    <n v="0"/>
    <n v="0"/>
    <m/>
    <m/>
    <m/>
    <m/>
    <m/>
    <m/>
    <m/>
    <m/>
    <m/>
    <m/>
    <m/>
    <m/>
    <m/>
    <m/>
    <m/>
    <m/>
    <m/>
    <m/>
    <m/>
    <m/>
    <m/>
    <m/>
    <m/>
    <m/>
    <m/>
    <m/>
    <m/>
    <m/>
    <m/>
    <m/>
    <m/>
    <m/>
    <m/>
    <m/>
    <m/>
    <m/>
    <m/>
    <m/>
    <m/>
    <m/>
    <m/>
    <m/>
    <m/>
    <m/>
    <m/>
    <m/>
    <m/>
    <m/>
    <m/>
    <m/>
    <m/>
    <m/>
    <m/>
    <n v="0"/>
    <n v="0"/>
    <m/>
    <m/>
    <n v="605626"/>
    <m/>
    <n v="1"/>
    <m/>
    <m/>
    <m/>
    <m/>
    <m/>
    <m/>
    <m/>
    <m/>
    <m/>
    <m/>
    <m/>
    <m/>
    <m/>
    <m/>
    <m/>
    <m/>
    <m/>
    <m/>
    <m/>
    <m/>
    <m/>
    <m/>
    <m/>
    <m/>
    <m/>
    <m/>
    <m/>
    <m/>
    <n v="1663.3211666666655"/>
    <x v="2"/>
    <s v="Medium"/>
  </r>
  <r>
    <s v="Siskiyous CCD"/>
    <x v="47"/>
    <s v="181"/>
    <s v="Single College District"/>
    <n v="20090"/>
    <x v="3"/>
    <n v="2640.0053333333381"/>
    <n v="11000"/>
    <m/>
    <n v="19"/>
    <n v="2"/>
    <m/>
    <m/>
    <m/>
    <m/>
    <m/>
    <m/>
    <n v="0"/>
    <m/>
    <m/>
    <n v="25"/>
    <n v="145"/>
    <s v="19 + WiFi"/>
    <m/>
    <m/>
    <m/>
    <m/>
    <m/>
    <n v="16929"/>
    <m/>
    <m/>
    <m/>
    <m/>
    <m/>
    <m/>
    <m/>
    <m/>
    <m/>
    <m/>
    <m/>
    <n v="16929"/>
    <n v="3100"/>
    <m/>
    <m/>
    <m/>
    <m/>
    <m/>
    <m/>
    <m/>
    <m/>
    <m/>
    <m/>
    <m/>
    <n v="3100"/>
    <n v="5866"/>
    <m/>
    <m/>
    <m/>
    <m/>
    <m/>
    <m/>
    <m/>
    <m/>
    <m/>
    <m/>
    <m/>
    <n v="5866"/>
    <n v="2086"/>
    <m/>
    <m/>
    <m/>
    <m/>
    <m/>
    <m/>
    <m/>
    <m/>
    <m/>
    <n v="2086"/>
    <m/>
    <m/>
    <m/>
    <m/>
    <m/>
    <m/>
    <m/>
    <m/>
    <m/>
    <m/>
    <m/>
    <m/>
    <m/>
    <m/>
    <m/>
    <m/>
    <m/>
    <m/>
    <m/>
    <m/>
    <m/>
    <m/>
    <m/>
    <m/>
    <n v="1402"/>
    <m/>
    <m/>
    <m/>
    <m/>
    <m/>
    <m/>
    <n v="36062"/>
    <m/>
    <m/>
    <n v="37464"/>
    <m/>
    <m/>
    <m/>
    <m/>
    <m/>
    <m/>
    <m/>
    <m/>
    <m/>
    <m/>
    <m/>
    <m/>
    <m/>
    <m/>
    <m/>
    <m/>
    <m/>
    <m/>
    <m/>
    <m/>
    <m/>
    <m/>
    <m/>
    <m/>
    <m/>
    <m/>
    <n v="242"/>
    <m/>
    <m/>
    <n v="1636"/>
    <m/>
    <m/>
    <m/>
    <m/>
    <m/>
    <m/>
    <n v="1878"/>
    <m/>
    <m/>
    <m/>
    <m/>
    <m/>
    <m/>
    <m/>
    <m/>
    <m/>
    <m/>
    <m/>
    <m/>
    <m/>
    <m/>
    <m/>
    <m/>
    <m/>
    <m/>
    <m/>
    <m/>
    <m/>
    <m/>
    <m/>
    <m/>
    <m/>
    <m/>
    <m/>
    <m/>
    <m/>
    <m/>
    <m/>
    <m/>
    <m/>
    <m/>
    <m/>
    <m/>
    <m/>
    <m/>
    <m/>
    <m/>
    <m/>
    <m/>
    <m/>
    <m/>
    <m/>
    <m/>
    <n v="0"/>
    <n v="24881"/>
    <n v="42442"/>
    <n v="67323"/>
    <s v="Dean or other administrator"/>
    <m/>
    <m/>
    <s v="yes"/>
    <m/>
    <s v="Release time"/>
    <m/>
    <m/>
    <m/>
    <m/>
    <n v="663"/>
    <n v="8440"/>
    <n v="19649"/>
    <n v="101"/>
    <m/>
    <n v="33819"/>
    <m/>
    <n v="105"/>
    <n v="2681"/>
    <n v="738"/>
    <m/>
    <m/>
    <n v="287"/>
    <n v="301"/>
    <n v="186"/>
    <n v="14"/>
    <m/>
    <m/>
    <n v="1"/>
    <m/>
    <m/>
    <m/>
    <m/>
    <m/>
    <m/>
    <m/>
    <m/>
    <m/>
    <m/>
    <n v="59.5"/>
    <n v="0"/>
    <n v="3.9"/>
    <n v="0"/>
    <m/>
    <n v="5"/>
    <n v="3.9"/>
    <n v="1315"/>
    <s v="Actual"/>
    <n v="5393"/>
    <n v="2929"/>
    <n v="2354"/>
    <n v="1410"/>
    <m/>
    <m/>
    <m/>
    <n v="976"/>
    <m/>
    <n v="13062"/>
    <m/>
    <m/>
    <n v="136"/>
    <n v="288"/>
    <n v="106"/>
    <n v="202"/>
    <m/>
    <m/>
    <m/>
    <m/>
    <m/>
    <m/>
    <m/>
    <m/>
    <m/>
    <m/>
    <m/>
    <m/>
    <m/>
    <n v="1494"/>
    <m/>
    <m/>
    <n v="62"/>
    <m/>
    <m/>
    <m/>
    <m/>
    <m/>
    <m/>
    <m/>
    <m/>
    <m/>
    <m/>
    <n v="0"/>
    <n v="0"/>
    <n v="0"/>
    <n v="52"/>
    <n v="32"/>
    <n v="32"/>
    <n v="0"/>
    <n v="3"/>
    <m/>
    <m/>
    <m/>
    <m/>
    <m/>
    <m/>
    <m/>
    <m/>
    <m/>
    <m/>
    <m/>
    <m/>
    <m/>
    <m/>
    <m/>
    <m/>
    <m/>
    <m/>
    <m/>
    <m/>
    <m/>
    <m/>
    <m/>
    <m/>
    <m/>
    <m/>
    <m/>
    <m/>
    <m/>
    <m/>
    <m/>
    <m/>
    <m/>
    <m/>
    <m/>
    <m/>
    <m/>
    <m/>
    <m/>
    <m/>
    <m/>
    <m/>
    <m/>
    <m/>
    <m/>
    <m/>
    <m/>
    <m/>
    <m/>
    <m/>
    <m/>
    <m/>
    <m/>
    <n v="0"/>
    <n v="3"/>
    <m/>
    <m/>
    <n v="67459"/>
    <m/>
    <n v="110"/>
    <m/>
    <m/>
    <m/>
    <m/>
    <m/>
    <m/>
    <m/>
    <m/>
    <m/>
    <m/>
    <m/>
    <m/>
    <m/>
    <m/>
    <m/>
    <m/>
    <m/>
    <m/>
    <m/>
    <m/>
    <m/>
    <m/>
    <m/>
    <m/>
    <m/>
    <m/>
    <m/>
    <m/>
    <e v="#DIV/0!"/>
    <x v="1"/>
    <s v="Small"/>
  </r>
  <r>
    <s v="Kern CCD"/>
    <x v="100"/>
    <s v="523"/>
    <s v="Multi-College District"/>
    <n v="20090"/>
    <x v="3"/>
    <n v="3383.0630476190263"/>
    <n v="22000"/>
    <m/>
    <n v="15"/>
    <n v="6"/>
    <m/>
    <m/>
    <m/>
    <m/>
    <m/>
    <m/>
    <n v="0"/>
    <m/>
    <m/>
    <n v="35"/>
    <n v="144"/>
    <s v="Unlimited Wi-Fi"/>
    <m/>
    <m/>
    <m/>
    <m/>
    <m/>
    <n v="17128"/>
    <m/>
    <m/>
    <m/>
    <m/>
    <m/>
    <m/>
    <m/>
    <m/>
    <m/>
    <m/>
    <m/>
    <n v="17128"/>
    <n v="3000"/>
    <m/>
    <m/>
    <m/>
    <m/>
    <m/>
    <m/>
    <m/>
    <m/>
    <m/>
    <m/>
    <m/>
    <n v="3000"/>
    <n v="8771"/>
    <m/>
    <m/>
    <m/>
    <m/>
    <m/>
    <m/>
    <m/>
    <m/>
    <m/>
    <m/>
    <m/>
    <n v="8771"/>
    <n v="0"/>
    <m/>
    <m/>
    <m/>
    <m/>
    <m/>
    <m/>
    <m/>
    <m/>
    <m/>
    <n v="0"/>
    <m/>
    <m/>
    <m/>
    <m/>
    <m/>
    <m/>
    <m/>
    <m/>
    <m/>
    <m/>
    <m/>
    <m/>
    <m/>
    <m/>
    <m/>
    <m/>
    <m/>
    <m/>
    <m/>
    <m/>
    <m/>
    <m/>
    <m/>
    <m/>
    <n v="34619"/>
    <m/>
    <m/>
    <m/>
    <m/>
    <m/>
    <m/>
    <m/>
    <m/>
    <m/>
    <n v="34619"/>
    <m/>
    <m/>
    <m/>
    <m/>
    <m/>
    <m/>
    <m/>
    <m/>
    <m/>
    <m/>
    <m/>
    <m/>
    <m/>
    <m/>
    <m/>
    <m/>
    <m/>
    <m/>
    <m/>
    <m/>
    <m/>
    <m/>
    <m/>
    <m/>
    <m/>
    <m/>
    <n v="290"/>
    <m/>
    <m/>
    <m/>
    <m/>
    <m/>
    <m/>
    <m/>
    <m/>
    <m/>
    <n v="290"/>
    <m/>
    <m/>
    <m/>
    <m/>
    <m/>
    <m/>
    <m/>
    <m/>
    <m/>
    <m/>
    <m/>
    <m/>
    <m/>
    <m/>
    <m/>
    <m/>
    <m/>
    <m/>
    <m/>
    <m/>
    <m/>
    <m/>
    <m/>
    <m/>
    <m/>
    <m/>
    <m/>
    <m/>
    <m/>
    <m/>
    <m/>
    <m/>
    <m/>
    <m/>
    <m/>
    <m/>
    <n v="0"/>
    <m/>
    <m/>
    <m/>
    <m/>
    <m/>
    <m/>
    <m/>
    <m/>
    <m/>
    <n v="0"/>
    <n v="25899"/>
    <n v="37909"/>
    <n v="63808"/>
    <m/>
    <s v="Reference Librarian acting as interim library director"/>
    <s v="PhD"/>
    <s v="no"/>
    <m/>
    <m/>
    <s v="Stipend"/>
    <m/>
    <m/>
    <m/>
    <n v="342"/>
    <n v="646"/>
    <n v="14000"/>
    <n v="150"/>
    <m/>
    <n v="35186"/>
    <m/>
    <n v="12"/>
    <n v="3000"/>
    <n v="354"/>
    <m/>
    <m/>
    <n v="7"/>
    <n v="7"/>
    <n v="0"/>
    <n v="14"/>
    <m/>
    <m/>
    <n v="2"/>
    <m/>
    <m/>
    <m/>
    <m/>
    <m/>
    <m/>
    <m/>
    <m/>
    <m/>
    <m/>
    <n v="0.3"/>
    <n v="2"/>
    <n v="4"/>
    <n v="2"/>
    <m/>
    <n v="2"/>
    <n v="2"/>
    <n v="2490"/>
    <s v="Estimate"/>
    <n v="8490"/>
    <n v="16350"/>
    <m/>
    <m/>
    <m/>
    <m/>
    <m/>
    <m/>
    <m/>
    <n v="24840"/>
    <m/>
    <m/>
    <n v="0"/>
    <n v="0"/>
    <n v="0"/>
    <n v="0"/>
    <m/>
    <m/>
    <m/>
    <m/>
    <m/>
    <m/>
    <m/>
    <m/>
    <m/>
    <m/>
    <m/>
    <m/>
    <m/>
    <n v="3450"/>
    <m/>
    <m/>
    <n v="115"/>
    <m/>
    <m/>
    <m/>
    <m/>
    <m/>
    <m/>
    <m/>
    <m/>
    <m/>
    <m/>
    <n v="0"/>
    <n v="0"/>
    <n v="0"/>
    <n v="61"/>
    <n v="57"/>
    <n v="144"/>
    <n v="0"/>
    <n v="0"/>
    <m/>
    <m/>
    <m/>
    <m/>
    <m/>
    <m/>
    <m/>
    <m/>
    <m/>
    <m/>
    <m/>
    <m/>
    <m/>
    <m/>
    <m/>
    <m/>
    <m/>
    <m/>
    <m/>
    <m/>
    <m/>
    <m/>
    <m/>
    <m/>
    <m/>
    <m/>
    <m/>
    <m/>
    <m/>
    <m/>
    <m/>
    <m/>
    <m/>
    <m/>
    <m/>
    <m/>
    <m/>
    <m/>
    <m/>
    <m/>
    <m/>
    <m/>
    <m/>
    <m/>
    <m/>
    <m/>
    <m/>
    <m/>
    <m/>
    <m/>
    <m/>
    <m/>
    <m/>
    <n v="0"/>
    <n v="0"/>
    <m/>
    <m/>
    <n v="259725"/>
    <m/>
    <n v="10"/>
    <m/>
    <m/>
    <m/>
    <m/>
    <m/>
    <m/>
    <m/>
    <m/>
    <m/>
    <m/>
    <m/>
    <m/>
    <m/>
    <m/>
    <m/>
    <m/>
    <m/>
    <m/>
    <m/>
    <m/>
    <m/>
    <m/>
    <m/>
    <m/>
    <m/>
    <m/>
    <m/>
    <m/>
    <n v="1691.5315238095131"/>
    <x v="1"/>
    <s v="Small"/>
  </r>
  <r>
    <s v="San Jose CCD"/>
    <x v="55"/>
    <s v="472"/>
    <s v="Multi-College District"/>
    <n v="20090"/>
    <x v="3"/>
    <n v="8484.9302857143066"/>
    <n v="53346"/>
    <m/>
    <n v="52"/>
    <n v="10"/>
    <m/>
    <m/>
    <m/>
    <m/>
    <m/>
    <m/>
    <n v="30"/>
    <m/>
    <m/>
    <n v="80"/>
    <n v="300"/>
    <m/>
    <m/>
    <m/>
    <m/>
    <m/>
    <m/>
    <n v="17341"/>
    <m/>
    <m/>
    <n v="2000"/>
    <n v="25138"/>
    <n v="0"/>
    <n v="0"/>
    <m/>
    <m/>
    <n v="0"/>
    <n v="2746"/>
    <m/>
    <n v="47225"/>
    <n v="0"/>
    <m/>
    <m/>
    <n v="0"/>
    <n v="0"/>
    <n v="0"/>
    <n v="0"/>
    <m/>
    <m/>
    <n v="0"/>
    <n v="0"/>
    <m/>
    <n v="0"/>
    <n v="8655"/>
    <m/>
    <m/>
    <n v="0"/>
    <n v="0"/>
    <n v="0"/>
    <n v="0"/>
    <m/>
    <m/>
    <n v="0"/>
    <n v="0"/>
    <m/>
    <n v="8655"/>
    <n v="0"/>
    <m/>
    <n v="0"/>
    <n v="0"/>
    <n v="0"/>
    <n v="0"/>
    <m/>
    <m/>
    <n v="0"/>
    <n v="0"/>
    <n v="0"/>
    <m/>
    <m/>
    <m/>
    <m/>
    <m/>
    <m/>
    <m/>
    <m/>
    <m/>
    <m/>
    <m/>
    <m/>
    <m/>
    <m/>
    <m/>
    <m/>
    <m/>
    <m/>
    <m/>
    <m/>
    <m/>
    <m/>
    <m/>
    <m/>
    <n v="11135"/>
    <m/>
    <n v="0"/>
    <n v="0"/>
    <n v="0"/>
    <m/>
    <m/>
    <n v="17343"/>
    <n v="0"/>
    <n v="0"/>
    <n v="28478"/>
    <m/>
    <m/>
    <m/>
    <m/>
    <m/>
    <m/>
    <m/>
    <m/>
    <m/>
    <m/>
    <m/>
    <m/>
    <m/>
    <m/>
    <m/>
    <m/>
    <m/>
    <m/>
    <m/>
    <m/>
    <m/>
    <m/>
    <m/>
    <m/>
    <m/>
    <m/>
    <n v="3564"/>
    <m/>
    <n v="0"/>
    <n v="0"/>
    <n v="0"/>
    <m/>
    <m/>
    <n v="0"/>
    <n v="0"/>
    <n v="0"/>
    <n v="3564"/>
    <m/>
    <m/>
    <m/>
    <m/>
    <m/>
    <m/>
    <m/>
    <m/>
    <m/>
    <m/>
    <m/>
    <m/>
    <m/>
    <m/>
    <m/>
    <m/>
    <m/>
    <m/>
    <m/>
    <m/>
    <m/>
    <m/>
    <m/>
    <m/>
    <m/>
    <m/>
    <m/>
    <m/>
    <m/>
    <m/>
    <m/>
    <m/>
    <m/>
    <m/>
    <m/>
    <m/>
    <n v="0"/>
    <m/>
    <n v="0"/>
    <n v="0"/>
    <n v="0"/>
    <n v="0"/>
    <m/>
    <m/>
    <n v="0"/>
    <n v="0"/>
    <n v="0"/>
    <n v="55880"/>
    <n v="32042"/>
    <n v="87922"/>
    <m/>
    <s v="Library Faculty Coordinator"/>
    <m/>
    <s v="yes"/>
    <m/>
    <s v="Release time"/>
    <m/>
    <m/>
    <m/>
    <m/>
    <n v="1787"/>
    <n v="1759"/>
    <n v="0"/>
    <n v="144"/>
    <m/>
    <n v="62950"/>
    <m/>
    <n v="37"/>
    <n v="0"/>
    <n v="2212"/>
    <m/>
    <m/>
    <n v="0"/>
    <n v="0"/>
    <n v="24"/>
    <n v="53"/>
    <m/>
    <m/>
    <n v="4"/>
    <m/>
    <m/>
    <m/>
    <m/>
    <m/>
    <m/>
    <m/>
    <m/>
    <m/>
    <m/>
    <n v="30.17"/>
    <n v="3.27"/>
    <n v="7.91"/>
    <n v="3.27"/>
    <m/>
    <n v="5"/>
    <n v="4.6399999999999997"/>
    <n v="7031"/>
    <s v="Actual"/>
    <n v="13342"/>
    <n v="40964"/>
    <n v="5425"/>
    <n v="2105"/>
    <m/>
    <m/>
    <m/>
    <n v="9143"/>
    <m/>
    <n v="70979"/>
    <m/>
    <m/>
    <n v="31"/>
    <n v="22"/>
    <n v="30"/>
    <n v="20"/>
    <m/>
    <m/>
    <m/>
    <m/>
    <m/>
    <m/>
    <m/>
    <m/>
    <m/>
    <m/>
    <m/>
    <m/>
    <m/>
    <n v="2485"/>
    <m/>
    <m/>
    <n v="111"/>
    <m/>
    <m/>
    <m/>
    <m/>
    <m/>
    <m/>
    <m/>
    <m/>
    <m/>
    <m/>
    <n v="2"/>
    <n v="3"/>
    <n v="32"/>
    <n v="65"/>
    <n v="32"/>
    <n v="30"/>
    <n v="4"/>
    <n v="0"/>
    <m/>
    <m/>
    <m/>
    <m/>
    <m/>
    <m/>
    <m/>
    <m/>
    <m/>
    <m/>
    <m/>
    <m/>
    <m/>
    <m/>
    <m/>
    <m/>
    <m/>
    <m/>
    <m/>
    <m/>
    <m/>
    <m/>
    <m/>
    <m/>
    <m/>
    <m/>
    <m/>
    <m/>
    <m/>
    <m/>
    <m/>
    <m/>
    <m/>
    <m/>
    <m/>
    <m/>
    <m/>
    <m/>
    <m/>
    <m/>
    <m/>
    <m/>
    <m/>
    <m/>
    <m/>
    <m/>
    <m/>
    <m/>
    <m/>
    <m/>
    <m/>
    <m/>
    <m/>
    <n v="4"/>
    <n v="0"/>
    <m/>
    <m/>
    <m/>
    <m/>
    <n v="26"/>
    <m/>
    <m/>
    <m/>
    <m/>
    <m/>
    <m/>
    <m/>
    <m/>
    <m/>
    <m/>
    <m/>
    <m/>
    <m/>
    <m/>
    <m/>
    <m/>
    <m/>
    <m/>
    <m/>
    <m/>
    <m/>
    <m/>
    <m/>
    <m/>
    <m/>
    <m/>
    <m/>
    <m/>
    <n v="2594.7799038881672"/>
    <x v="0"/>
    <s v="Small"/>
  </r>
  <r>
    <s v="San Mateo CCD"/>
    <x v="111"/>
    <s v="373"/>
    <s v="Multi-College District"/>
    <n v="20090"/>
    <x v="3"/>
    <n v="7715.5495238095618"/>
    <n v="20492"/>
    <m/>
    <n v="71"/>
    <n v="6"/>
    <m/>
    <m/>
    <m/>
    <m/>
    <m/>
    <m/>
    <n v="38"/>
    <m/>
    <m/>
    <n v="25"/>
    <n v="220"/>
    <s v="2 access points on wireless network"/>
    <m/>
    <m/>
    <m/>
    <m/>
    <m/>
    <n v="19822"/>
    <m/>
    <m/>
    <m/>
    <n v="0"/>
    <m/>
    <m/>
    <m/>
    <m/>
    <m/>
    <n v="11222"/>
    <m/>
    <n v="31044"/>
    <m/>
    <m/>
    <m/>
    <m/>
    <m/>
    <m/>
    <m/>
    <m/>
    <m/>
    <m/>
    <m/>
    <m/>
    <n v="0"/>
    <n v="28026"/>
    <m/>
    <m/>
    <m/>
    <m/>
    <m/>
    <m/>
    <m/>
    <m/>
    <m/>
    <m/>
    <m/>
    <n v="28026"/>
    <m/>
    <m/>
    <m/>
    <m/>
    <m/>
    <m/>
    <m/>
    <m/>
    <m/>
    <m/>
    <n v="0"/>
    <m/>
    <m/>
    <m/>
    <m/>
    <m/>
    <m/>
    <m/>
    <m/>
    <m/>
    <m/>
    <m/>
    <m/>
    <m/>
    <m/>
    <m/>
    <m/>
    <m/>
    <m/>
    <m/>
    <m/>
    <m/>
    <m/>
    <m/>
    <m/>
    <n v="790"/>
    <m/>
    <n v="7518"/>
    <m/>
    <m/>
    <m/>
    <m/>
    <n v="18252"/>
    <m/>
    <m/>
    <n v="26558"/>
    <m/>
    <m/>
    <m/>
    <m/>
    <m/>
    <m/>
    <m/>
    <m/>
    <m/>
    <m/>
    <m/>
    <m/>
    <m/>
    <m/>
    <m/>
    <m/>
    <m/>
    <m/>
    <m/>
    <m/>
    <m/>
    <m/>
    <m/>
    <m/>
    <m/>
    <m/>
    <n v="0"/>
    <m/>
    <m/>
    <m/>
    <m/>
    <m/>
    <m/>
    <m/>
    <m/>
    <m/>
    <n v="0"/>
    <m/>
    <m/>
    <m/>
    <m/>
    <m/>
    <m/>
    <m/>
    <m/>
    <m/>
    <m/>
    <m/>
    <m/>
    <m/>
    <m/>
    <m/>
    <m/>
    <m/>
    <m/>
    <m/>
    <m/>
    <m/>
    <m/>
    <m/>
    <m/>
    <m/>
    <m/>
    <m/>
    <m/>
    <m/>
    <m/>
    <m/>
    <m/>
    <m/>
    <m/>
    <m/>
    <m/>
    <m/>
    <m/>
    <m/>
    <m/>
    <m/>
    <m/>
    <m/>
    <m/>
    <m/>
    <m/>
    <n v="0"/>
    <n v="59070"/>
    <n v="26558"/>
    <n v="85628"/>
    <s v="Dean or other administrator"/>
    <s v="The director is a librarian reassigned as an administrator"/>
    <m/>
    <s v="yes"/>
    <m/>
    <m/>
    <m/>
    <m/>
    <m/>
    <s v="NA"/>
    <n v="791"/>
    <n v="0"/>
    <n v="0"/>
    <n v="217"/>
    <m/>
    <n v="53833"/>
    <m/>
    <n v="0"/>
    <n v="0"/>
    <n v="1326"/>
    <m/>
    <m/>
    <n v="25"/>
    <n v="25"/>
    <n v="31"/>
    <n v="0"/>
    <m/>
    <m/>
    <n v="5"/>
    <m/>
    <m/>
    <m/>
    <m/>
    <m/>
    <m/>
    <m/>
    <m/>
    <m/>
    <m/>
    <n v="1.94"/>
    <n v="3.28"/>
    <n v="7.0299999999999994"/>
    <n v="3.28"/>
    <m/>
    <n v="4"/>
    <n v="3.75"/>
    <n v="16291"/>
    <s v="Estimate"/>
    <n v="15984"/>
    <n v="13183"/>
    <m/>
    <m/>
    <m/>
    <m/>
    <m/>
    <m/>
    <m/>
    <n v="29167"/>
    <m/>
    <m/>
    <n v="4123"/>
    <n v="4123"/>
    <n v="4501"/>
    <n v="4501"/>
    <m/>
    <m/>
    <m/>
    <m/>
    <m/>
    <m/>
    <m/>
    <m/>
    <m/>
    <m/>
    <m/>
    <m/>
    <m/>
    <n v="3900"/>
    <m/>
    <m/>
    <n v="186"/>
    <m/>
    <m/>
    <m/>
    <m/>
    <m/>
    <m/>
    <m/>
    <m/>
    <m/>
    <m/>
    <n v="1"/>
    <n v="2"/>
    <n v="17"/>
    <n v="68"/>
    <n v="48"/>
    <n v="48"/>
    <n v="4"/>
    <n v="0"/>
    <m/>
    <m/>
    <m/>
    <m/>
    <m/>
    <m/>
    <m/>
    <m/>
    <m/>
    <m/>
    <m/>
    <m/>
    <m/>
    <m/>
    <m/>
    <m/>
    <m/>
    <m/>
    <m/>
    <m/>
    <m/>
    <m/>
    <m/>
    <m/>
    <m/>
    <m/>
    <m/>
    <m/>
    <m/>
    <m/>
    <m/>
    <m/>
    <m/>
    <m/>
    <m/>
    <m/>
    <m/>
    <m/>
    <m/>
    <m/>
    <m/>
    <m/>
    <m/>
    <m/>
    <m/>
    <m/>
    <m/>
    <m/>
    <m/>
    <m/>
    <m/>
    <m/>
    <m/>
    <n v="4"/>
    <n v="0"/>
    <m/>
    <m/>
    <n v="201289"/>
    <m/>
    <n v="1150"/>
    <m/>
    <m/>
    <m/>
    <m/>
    <m/>
    <m/>
    <m/>
    <m/>
    <m/>
    <m/>
    <m/>
    <m/>
    <m/>
    <m/>
    <m/>
    <m/>
    <m/>
    <m/>
    <m/>
    <m/>
    <m/>
    <m/>
    <m/>
    <m/>
    <m/>
    <m/>
    <m/>
    <m/>
    <n v="2352.301684088281"/>
    <x v="0"/>
    <s v="Small"/>
  </r>
  <r>
    <s v="Riverside CCD"/>
    <x v="96"/>
    <n v="963"/>
    <s v="Multi-College District"/>
    <n v="20090"/>
    <x v="3"/>
    <m/>
    <n v="8914"/>
    <m/>
    <n v="59"/>
    <n v="1"/>
    <m/>
    <m/>
    <m/>
    <m/>
    <m/>
    <m/>
    <n v="0"/>
    <m/>
    <m/>
    <n v="4"/>
    <n v="167"/>
    <n v="59"/>
    <m/>
    <m/>
    <m/>
    <m/>
    <m/>
    <n v="20000"/>
    <m/>
    <m/>
    <n v="15000"/>
    <n v="0"/>
    <n v="0"/>
    <n v="0"/>
    <m/>
    <m/>
    <n v="0"/>
    <n v="0"/>
    <m/>
    <n v="35000"/>
    <n v="0"/>
    <m/>
    <m/>
    <n v="0"/>
    <n v="0"/>
    <n v="0"/>
    <n v="0"/>
    <m/>
    <m/>
    <n v="0"/>
    <n v="0"/>
    <m/>
    <n v="0"/>
    <n v="1238067"/>
    <m/>
    <m/>
    <n v="0"/>
    <n v="0"/>
    <n v="0"/>
    <n v="0"/>
    <m/>
    <m/>
    <n v="0"/>
    <n v="0"/>
    <m/>
    <n v="1238067"/>
    <n v="0"/>
    <m/>
    <n v="0"/>
    <n v="0"/>
    <n v="0"/>
    <n v="0"/>
    <m/>
    <m/>
    <n v="0"/>
    <n v="0"/>
    <n v="0"/>
    <m/>
    <m/>
    <m/>
    <m/>
    <m/>
    <m/>
    <m/>
    <m/>
    <m/>
    <m/>
    <m/>
    <m/>
    <m/>
    <m/>
    <m/>
    <m/>
    <m/>
    <m/>
    <m/>
    <m/>
    <m/>
    <m/>
    <m/>
    <m/>
    <n v="0"/>
    <m/>
    <n v="0"/>
    <n v="0"/>
    <n v="0"/>
    <m/>
    <m/>
    <n v="0"/>
    <n v="0"/>
    <n v="0"/>
    <n v="0"/>
    <m/>
    <m/>
    <m/>
    <m/>
    <m/>
    <m/>
    <m/>
    <m/>
    <m/>
    <m/>
    <m/>
    <m/>
    <m/>
    <m/>
    <m/>
    <m/>
    <m/>
    <m/>
    <m/>
    <m/>
    <m/>
    <m/>
    <m/>
    <m/>
    <m/>
    <m/>
    <n v="3371"/>
    <m/>
    <n v="0"/>
    <n v="0"/>
    <n v="0"/>
    <m/>
    <m/>
    <n v="0"/>
    <n v="0"/>
    <n v="0"/>
    <n v="3371"/>
    <m/>
    <m/>
    <m/>
    <m/>
    <m/>
    <m/>
    <m/>
    <m/>
    <m/>
    <m/>
    <m/>
    <m/>
    <m/>
    <m/>
    <m/>
    <m/>
    <m/>
    <m/>
    <m/>
    <m/>
    <m/>
    <m/>
    <m/>
    <m/>
    <m/>
    <m/>
    <m/>
    <m/>
    <m/>
    <m/>
    <m/>
    <m/>
    <m/>
    <m/>
    <m/>
    <m/>
    <n v="0"/>
    <m/>
    <n v="0"/>
    <n v="0"/>
    <n v="0"/>
    <n v="0"/>
    <m/>
    <m/>
    <n v="0"/>
    <n v="0"/>
    <n v="0"/>
    <n v="1273067"/>
    <n v="3371"/>
    <n v="1276438"/>
    <s v="Dean or other administrator"/>
    <m/>
    <m/>
    <s v="yes"/>
    <s v="None"/>
    <m/>
    <m/>
    <m/>
    <m/>
    <m/>
    <n v="909"/>
    <n v="433"/>
    <n v="0"/>
    <n v="120"/>
    <m/>
    <n v="34595"/>
    <m/>
    <n v="12"/>
    <n v="0"/>
    <n v="1274"/>
    <m/>
    <m/>
    <n v="219"/>
    <n v="269"/>
    <n v="0"/>
    <n v="17"/>
    <m/>
    <m/>
    <n v="4"/>
    <m/>
    <m/>
    <m/>
    <m/>
    <m/>
    <m/>
    <m/>
    <m/>
    <m/>
    <m/>
    <n v="3.5"/>
    <n v="1.93"/>
    <n v="3.9299999999999997"/>
    <n v="1.93"/>
    <m/>
    <n v="2"/>
    <n v="2"/>
    <n v="3462"/>
    <s v="Actual"/>
    <n v="4472"/>
    <n v="17937"/>
    <n v="1971"/>
    <n v="220"/>
    <m/>
    <m/>
    <m/>
    <n v="2000"/>
    <m/>
    <n v="26600"/>
    <m/>
    <m/>
    <n v="0"/>
    <n v="0"/>
    <n v="0"/>
    <n v="0"/>
    <m/>
    <m/>
    <m/>
    <m/>
    <m/>
    <m/>
    <m/>
    <m/>
    <m/>
    <m/>
    <m/>
    <m/>
    <m/>
    <n v="957"/>
    <m/>
    <m/>
    <n v="93"/>
    <m/>
    <m/>
    <m/>
    <m/>
    <m/>
    <m/>
    <m/>
    <m/>
    <m/>
    <m/>
    <n v="1"/>
    <n v="1"/>
    <n v="16"/>
    <n v="71.5"/>
    <n v="58"/>
    <n v="46"/>
    <n v="8"/>
    <n v="8"/>
    <m/>
    <m/>
    <m/>
    <m/>
    <m/>
    <m/>
    <m/>
    <m/>
    <m/>
    <m/>
    <m/>
    <m/>
    <m/>
    <m/>
    <m/>
    <m/>
    <m/>
    <m/>
    <m/>
    <m/>
    <m/>
    <m/>
    <m/>
    <m/>
    <m/>
    <m/>
    <m/>
    <m/>
    <m/>
    <m/>
    <m/>
    <m/>
    <m/>
    <m/>
    <m/>
    <m/>
    <m/>
    <m/>
    <m/>
    <m/>
    <m/>
    <m/>
    <m/>
    <m/>
    <m/>
    <m/>
    <m/>
    <m/>
    <m/>
    <m/>
    <m/>
    <m/>
    <m/>
    <n v="8"/>
    <n v="8"/>
    <m/>
    <m/>
    <n v="135198"/>
    <m/>
    <n v="11"/>
    <m/>
    <m/>
    <m/>
    <m/>
    <m/>
    <m/>
    <m/>
    <m/>
    <m/>
    <m/>
    <m/>
    <m/>
    <m/>
    <m/>
    <m/>
    <m/>
    <m/>
    <m/>
    <m/>
    <m/>
    <m/>
    <m/>
    <m/>
    <m/>
    <m/>
    <m/>
    <m/>
    <m/>
    <n v="0"/>
    <x v="1"/>
    <s v="Small"/>
  </r>
  <r>
    <s v="State Center CCD"/>
    <x v="40"/>
    <s v="572"/>
    <s v="Multi-College District"/>
    <n v="20090"/>
    <x v="3"/>
    <n v="11187.424000000012"/>
    <n v="12892"/>
    <m/>
    <n v="44"/>
    <n v="5"/>
    <m/>
    <m/>
    <m/>
    <m/>
    <m/>
    <m/>
    <n v="30"/>
    <m/>
    <m/>
    <n v="240"/>
    <n v="400"/>
    <n v="40"/>
    <m/>
    <m/>
    <m/>
    <m/>
    <m/>
    <n v="20000"/>
    <m/>
    <m/>
    <m/>
    <m/>
    <m/>
    <m/>
    <m/>
    <m/>
    <m/>
    <m/>
    <m/>
    <n v="20000"/>
    <n v="5500"/>
    <m/>
    <m/>
    <m/>
    <m/>
    <m/>
    <m/>
    <m/>
    <m/>
    <m/>
    <m/>
    <m/>
    <n v="5500"/>
    <n v="5000"/>
    <m/>
    <m/>
    <m/>
    <m/>
    <m/>
    <m/>
    <m/>
    <m/>
    <m/>
    <m/>
    <m/>
    <n v="5000"/>
    <n v="0"/>
    <m/>
    <m/>
    <m/>
    <m/>
    <m/>
    <m/>
    <m/>
    <m/>
    <m/>
    <m/>
    <m/>
    <m/>
    <m/>
    <m/>
    <m/>
    <m/>
    <m/>
    <m/>
    <m/>
    <m/>
    <m/>
    <m/>
    <m/>
    <m/>
    <m/>
    <m/>
    <m/>
    <m/>
    <m/>
    <m/>
    <m/>
    <m/>
    <m/>
    <m/>
    <m/>
    <m/>
    <m/>
    <m/>
    <m/>
    <m/>
    <m/>
    <n v="36000"/>
    <n v="35000"/>
    <m/>
    <n v="71000"/>
    <m/>
    <m/>
    <m/>
    <m/>
    <m/>
    <m/>
    <m/>
    <m/>
    <m/>
    <m/>
    <m/>
    <m/>
    <m/>
    <m/>
    <m/>
    <m/>
    <m/>
    <m/>
    <m/>
    <m/>
    <m/>
    <m/>
    <m/>
    <m/>
    <m/>
    <m/>
    <m/>
    <m/>
    <m/>
    <m/>
    <m/>
    <m/>
    <m/>
    <m/>
    <m/>
    <m/>
    <m/>
    <m/>
    <m/>
    <m/>
    <m/>
    <m/>
    <m/>
    <m/>
    <m/>
    <m/>
    <m/>
    <m/>
    <m/>
    <m/>
    <m/>
    <m/>
    <m/>
    <m/>
    <m/>
    <m/>
    <m/>
    <m/>
    <m/>
    <m/>
    <m/>
    <m/>
    <m/>
    <m/>
    <m/>
    <m/>
    <m/>
    <m/>
    <m/>
    <m/>
    <m/>
    <m/>
    <m/>
    <m/>
    <m/>
    <m/>
    <m/>
    <m/>
    <m/>
    <m/>
    <m/>
    <m/>
    <m/>
    <m/>
    <n v="25000"/>
    <n v="76500"/>
    <n v="101500"/>
    <s v="Dean or other administrator"/>
    <m/>
    <s v="EdD"/>
    <s v="no"/>
    <s v="None"/>
    <m/>
    <m/>
    <m/>
    <m/>
    <m/>
    <n v="2273"/>
    <n v="798"/>
    <n v="23000"/>
    <n v="77"/>
    <m/>
    <n v="41300"/>
    <m/>
    <m/>
    <n v="2000"/>
    <n v="2273"/>
    <m/>
    <m/>
    <n v="100"/>
    <n v="100"/>
    <m/>
    <n v="20"/>
    <m/>
    <m/>
    <n v="3"/>
    <m/>
    <m/>
    <m/>
    <m/>
    <m/>
    <m/>
    <m/>
    <m/>
    <m/>
    <m/>
    <n v="1"/>
    <n v="3.5"/>
    <n v="10"/>
    <n v="3.5"/>
    <m/>
    <n v="6.5"/>
    <n v="6.5"/>
    <n v="2764"/>
    <s v="Actual"/>
    <n v="6400"/>
    <n v="10334"/>
    <n v="1639"/>
    <m/>
    <m/>
    <m/>
    <m/>
    <m/>
    <m/>
    <n v="18373"/>
    <m/>
    <m/>
    <n v="132"/>
    <m/>
    <n v="62"/>
    <m/>
    <m/>
    <m/>
    <m/>
    <m/>
    <m/>
    <m/>
    <m/>
    <m/>
    <m/>
    <m/>
    <m/>
    <m/>
    <m/>
    <n v="1950"/>
    <m/>
    <m/>
    <n v="65"/>
    <m/>
    <m/>
    <m/>
    <m/>
    <m/>
    <m/>
    <m/>
    <m/>
    <m/>
    <m/>
    <n v="1"/>
    <n v="0"/>
    <m/>
    <n v="56.5"/>
    <n v="36"/>
    <n v="36"/>
    <n v="0"/>
    <n v="0"/>
    <m/>
    <m/>
    <m/>
    <m/>
    <m/>
    <m/>
    <m/>
    <m/>
    <m/>
    <m/>
    <m/>
    <m/>
    <m/>
    <m/>
    <m/>
    <m/>
    <m/>
    <m/>
    <m/>
    <m/>
    <m/>
    <m/>
    <m/>
    <m/>
    <m/>
    <m/>
    <m/>
    <m/>
    <m/>
    <m/>
    <m/>
    <m/>
    <m/>
    <m/>
    <m/>
    <m/>
    <m/>
    <m/>
    <m/>
    <m/>
    <m/>
    <m/>
    <m/>
    <m/>
    <m/>
    <m/>
    <m/>
    <m/>
    <m/>
    <m/>
    <m/>
    <m/>
    <m/>
    <n v="0"/>
    <n v="0"/>
    <m/>
    <m/>
    <n v="131501"/>
    <m/>
    <n v="0"/>
    <m/>
    <m/>
    <m/>
    <m/>
    <m/>
    <m/>
    <m/>
    <m/>
    <m/>
    <m/>
    <m/>
    <m/>
    <m/>
    <m/>
    <m/>
    <m/>
    <m/>
    <m/>
    <m/>
    <m/>
    <m/>
    <m/>
    <m/>
    <m/>
    <m/>
    <m/>
    <m/>
    <m/>
    <n v="3196.4068571428606"/>
    <x v="0"/>
    <s v="Medium"/>
  </r>
  <r>
    <s v="Desert CCD"/>
    <x v="31"/>
    <s v="931"/>
    <s v="Single College District"/>
    <n v="20090"/>
    <x v="3"/>
    <n v="7567.692571428568"/>
    <n v="63700"/>
    <m/>
    <n v="44"/>
    <n v="4"/>
    <m/>
    <m/>
    <m/>
    <m/>
    <m/>
    <m/>
    <n v="45"/>
    <m/>
    <m/>
    <n v="24"/>
    <n v="243"/>
    <s v="Unlimited wireless network."/>
    <m/>
    <m/>
    <m/>
    <m/>
    <m/>
    <n v="20824"/>
    <m/>
    <m/>
    <m/>
    <m/>
    <m/>
    <m/>
    <m/>
    <m/>
    <m/>
    <n v="27000"/>
    <m/>
    <n v="47824"/>
    <m/>
    <m/>
    <m/>
    <m/>
    <m/>
    <m/>
    <n v="4100"/>
    <m/>
    <m/>
    <m/>
    <m/>
    <m/>
    <n v="4100"/>
    <n v="18815"/>
    <m/>
    <m/>
    <m/>
    <m/>
    <m/>
    <m/>
    <m/>
    <m/>
    <m/>
    <n v="17470"/>
    <m/>
    <n v="36285"/>
    <m/>
    <m/>
    <m/>
    <m/>
    <m/>
    <m/>
    <m/>
    <m/>
    <m/>
    <m/>
    <n v="0"/>
    <m/>
    <m/>
    <m/>
    <m/>
    <m/>
    <m/>
    <m/>
    <m/>
    <m/>
    <m/>
    <m/>
    <m/>
    <m/>
    <m/>
    <m/>
    <m/>
    <m/>
    <m/>
    <m/>
    <m/>
    <m/>
    <m/>
    <m/>
    <m/>
    <n v="27933"/>
    <m/>
    <m/>
    <m/>
    <m/>
    <m/>
    <m/>
    <n v="32200"/>
    <m/>
    <m/>
    <n v="60133"/>
    <m/>
    <m/>
    <m/>
    <m/>
    <m/>
    <m/>
    <m/>
    <m/>
    <m/>
    <m/>
    <m/>
    <m/>
    <m/>
    <m/>
    <m/>
    <m/>
    <m/>
    <m/>
    <m/>
    <m/>
    <m/>
    <m/>
    <m/>
    <m/>
    <m/>
    <m/>
    <m/>
    <m/>
    <m/>
    <m/>
    <m/>
    <m/>
    <m/>
    <m/>
    <m/>
    <m/>
    <n v="0"/>
    <m/>
    <m/>
    <m/>
    <m/>
    <m/>
    <m/>
    <m/>
    <m/>
    <m/>
    <m/>
    <m/>
    <m/>
    <m/>
    <m/>
    <m/>
    <m/>
    <m/>
    <m/>
    <m/>
    <m/>
    <m/>
    <m/>
    <m/>
    <m/>
    <m/>
    <m/>
    <m/>
    <m/>
    <m/>
    <m/>
    <m/>
    <m/>
    <m/>
    <m/>
    <m/>
    <m/>
    <n v="6262"/>
    <m/>
    <m/>
    <m/>
    <m/>
    <m/>
    <m/>
    <m/>
    <m/>
    <m/>
    <n v="6262"/>
    <n v="84109"/>
    <n v="64233"/>
    <n v="154604"/>
    <s v="Dean or other administrator"/>
    <m/>
    <m/>
    <s v="yes"/>
    <m/>
    <m/>
    <m/>
    <m/>
    <m/>
    <s v="NA"/>
    <n v="815"/>
    <n v="79"/>
    <n v="22262"/>
    <n v="112"/>
    <m/>
    <n v="52935"/>
    <m/>
    <n v="0"/>
    <n v="2681"/>
    <n v="925"/>
    <m/>
    <m/>
    <n v="0"/>
    <n v="0"/>
    <n v="84"/>
    <n v="0"/>
    <m/>
    <m/>
    <n v="2"/>
    <m/>
    <m/>
    <m/>
    <m/>
    <m/>
    <m/>
    <m/>
    <m/>
    <m/>
    <m/>
    <n v="0.5"/>
    <n v="2.5"/>
    <n v="5.5"/>
    <n v="2.5"/>
    <m/>
    <n v="3"/>
    <n v="3"/>
    <n v="5866"/>
    <s v="Actual"/>
    <n v="9446"/>
    <n v="1878"/>
    <n v="3973"/>
    <n v="50"/>
    <m/>
    <m/>
    <m/>
    <m/>
    <m/>
    <n v="15347"/>
    <m/>
    <m/>
    <n v="22"/>
    <n v="16"/>
    <n v="88"/>
    <n v="56"/>
    <m/>
    <m/>
    <m/>
    <m/>
    <m/>
    <m/>
    <m/>
    <m/>
    <m/>
    <m/>
    <m/>
    <m/>
    <m/>
    <n v="1734"/>
    <m/>
    <m/>
    <n v="69"/>
    <m/>
    <m/>
    <m/>
    <m/>
    <m/>
    <m/>
    <m/>
    <m/>
    <m/>
    <m/>
    <n v="0"/>
    <n v="0"/>
    <n v="0"/>
    <n v="61"/>
    <n v="45"/>
    <n v="45"/>
    <n v="0"/>
    <n v="0"/>
    <m/>
    <m/>
    <m/>
    <m/>
    <m/>
    <m/>
    <m/>
    <m/>
    <m/>
    <m/>
    <m/>
    <m/>
    <m/>
    <m/>
    <m/>
    <m/>
    <m/>
    <m/>
    <m/>
    <m/>
    <m/>
    <m/>
    <m/>
    <m/>
    <m/>
    <m/>
    <m/>
    <m/>
    <m/>
    <m/>
    <m/>
    <m/>
    <m/>
    <m/>
    <m/>
    <m/>
    <m/>
    <m/>
    <m/>
    <m/>
    <m/>
    <m/>
    <m/>
    <m/>
    <m/>
    <m/>
    <m/>
    <m/>
    <m/>
    <m/>
    <m/>
    <m/>
    <m/>
    <n v="0"/>
    <n v="0"/>
    <m/>
    <m/>
    <m/>
    <m/>
    <m/>
    <m/>
    <m/>
    <m/>
    <m/>
    <m/>
    <m/>
    <m/>
    <m/>
    <m/>
    <m/>
    <m/>
    <m/>
    <m/>
    <m/>
    <m/>
    <m/>
    <m/>
    <m/>
    <m/>
    <m/>
    <m/>
    <m/>
    <m/>
    <m/>
    <m/>
    <m/>
    <m/>
    <m/>
    <n v="3027.077028571427"/>
    <x v="0"/>
    <s v="Small"/>
  </r>
  <r>
    <s v="Sierra CCD"/>
    <x v="30"/>
    <s v="271"/>
    <s v="Single College District"/>
    <n v="20090"/>
    <x v="3"/>
    <n v="15205.67238095245"/>
    <n v="34102"/>
    <m/>
    <n v="59"/>
    <n v="8"/>
    <m/>
    <m/>
    <m/>
    <m/>
    <m/>
    <m/>
    <n v="93"/>
    <m/>
    <m/>
    <n v="26"/>
    <n v="600"/>
    <s v="Wireless access"/>
    <m/>
    <m/>
    <m/>
    <m/>
    <m/>
    <n v="21719"/>
    <m/>
    <m/>
    <m/>
    <m/>
    <m/>
    <m/>
    <m/>
    <m/>
    <n v="97339"/>
    <n v="7500"/>
    <m/>
    <n v="126558"/>
    <m/>
    <m/>
    <m/>
    <m/>
    <m/>
    <m/>
    <m/>
    <m/>
    <m/>
    <m/>
    <m/>
    <m/>
    <n v="0"/>
    <n v="16226"/>
    <m/>
    <m/>
    <m/>
    <m/>
    <m/>
    <m/>
    <m/>
    <m/>
    <m/>
    <m/>
    <m/>
    <n v="16226"/>
    <n v="577"/>
    <m/>
    <m/>
    <m/>
    <m/>
    <m/>
    <m/>
    <m/>
    <m/>
    <m/>
    <n v="577"/>
    <m/>
    <m/>
    <m/>
    <m/>
    <m/>
    <m/>
    <m/>
    <m/>
    <m/>
    <m/>
    <m/>
    <m/>
    <m/>
    <m/>
    <m/>
    <m/>
    <m/>
    <m/>
    <m/>
    <m/>
    <m/>
    <m/>
    <m/>
    <m/>
    <n v="225"/>
    <m/>
    <m/>
    <m/>
    <m/>
    <m/>
    <m/>
    <n v="26504"/>
    <n v="5640"/>
    <m/>
    <n v="32369"/>
    <m/>
    <m/>
    <m/>
    <m/>
    <m/>
    <m/>
    <m/>
    <m/>
    <m/>
    <m/>
    <m/>
    <m/>
    <m/>
    <m/>
    <m/>
    <m/>
    <m/>
    <m/>
    <m/>
    <m/>
    <m/>
    <m/>
    <m/>
    <m/>
    <m/>
    <m/>
    <n v="636"/>
    <m/>
    <m/>
    <m/>
    <m/>
    <m/>
    <m/>
    <m/>
    <m/>
    <m/>
    <n v="636"/>
    <m/>
    <m/>
    <m/>
    <m/>
    <m/>
    <m/>
    <m/>
    <m/>
    <m/>
    <m/>
    <m/>
    <m/>
    <m/>
    <m/>
    <m/>
    <m/>
    <m/>
    <m/>
    <m/>
    <m/>
    <m/>
    <m/>
    <m/>
    <m/>
    <m/>
    <m/>
    <m/>
    <m/>
    <m/>
    <m/>
    <m/>
    <m/>
    <m/>
    <m/>
    <m/>
    <m/>
    <n v="30908"/>
    <m/>
    <n v="4097"/>
    <m/>
    <m/>
    <n v="3534"/>
    <m/>
    <m/>
    <m/>
    <m/>
    <n v="38539"/>
    <n v="143361"/>
    <n v="33005"/>
    <n v="214905"/>
    <s v="Dean or other administrator"/>
    <m/>
    <m/>
    <s v="yes"/>
    <m/>
    <m/>
    <s v="Stipend"/>
    <m/>
    <m/>
    <m/>
    <n v="2066"/>
    <n v="1035"/>
    <n v="12889"/>
    <n v="168"/>
    <m/>
    <n v="69107"/>
    <m/>
    <n v="55"/>
    <n v="2968"/>
    <n v="318"/>
    <m/>
    <m/>
    <n v="109"/>
    <n v="38"/>
    <n v="189"/>
    <n v="109"/>
    <m/>
    <m/>
    <n v="10"/>
    <m/>
    <m/>
    <m/>
    <m/>
    <m/>
    <m/>
    <m/>
    <m/>
    <m/>
    <m/>
    <n v="1.4"/>
    <n v="1.89"/>
    <n v="9.89"/>
    <n v="1.89"/>
    <m/>
    <n v="8"/>
    <n v="8"/>
    <n v="3522"/>
    <s v="Actual"/>
    <n v="11877"/>
    <n v="11476"/>
    <n v="24260"/>
    <n v="1081"/>
    <m/>
    <m/>
    <m/>
    <m/>
    <m/>
    <n v="48694"/>
    <m/>
    <m/>
    <n v="123"/>
    <n v="97"/>
    <n v="168"/>
    <n v="81"/>
    <m/>
    <m/>
    <m/>
    <m/>
    <m/>
    <m/>
    <m/>
    <m/>
    <m/>
    <m/>
    <m/>
    <m/>
    <m/>
    <n v="4144"/>
    <m/>
    <m/>
    <n v="148"/>
    <m/>
    <m/>
    <m/>
    <m/>
    <m/>
    <m/>
    <m/>
    <m/>
    <m/>
    <m/>
    <n v="8"/>
    <n v="8"/>
    <n v="105"/>
    <n v="69.5"/>
    <n v="47.5"/>
    <n v="24"/>
    <n v="4"/>
    <n v="0"/>
    <m/>
    <m/>
    <m/>
    <m/>
    <m/>
    <m/>
    <m/>
    <m/>
    <m/>
    <m/>
    <m/>
    <m/>
    <m/>
    <m/>
    <m/>
    <m/>
    <m/>
    <m/>
    <m/>
    <m/>
    <m/>
    <m/>
    <m/>
    <m/>
    <m/>
    <m/>
    <m/>
    <m/>
    <m/>
    <m/>
    <m/>
    <m/>
    <m/>
    <m/>
    <m/>
    <m/>
    <m/>
    <m/>
    <m/>
    <m/>
    <m/>
    <m/>
    <m/>
    <m/>
    <m/>
    <m/>
    <m/>
    <m/>
    <m/>
    <m/>
    <m/>
    <m/>
    <m/>
    <n v="0"/>
    <n v="0"/>
    <m/>
    <m/>
    <n v="340000"/>
    <m/>
    <n v="0"/>
    <m/>
    <m/>
    <m/>
    <m/>
    <m/>
    <m/>
    <m/>
    <m/>
    <m/>
    <m/>
    <m/>
    <m/>
    <m/>
    <m/>
    <m/>
    <m/>
    <m/>
    <m/>
    <m/>
    <m/>
    <m/>
    <m/>
    <m/>
    <m/>
    <m/>
    <m/>
    <m/>
    <m/>
    <n v="8045.3293020912442"/>
    <x v="2"/>
    <s v="Medium"/>
  </r>
  <r>
    <s v="Sonoma CCD"/>
    <x v="108"/>
    <s v="261"/>
    <s v="Single College District"/>
    <n v="20090"/>
    <x v="3"/>
    <n v="18640.692571428463"/>
    <n v="99000"/>
    <m/>
    <n v="280"/>
    <n v="27"/>
    <m/>
    <m/>
    <m/>
    <m/>
    <m/>
    <m/>
    <n v="30"/>
    <m/>
    <m/>
    <n v="500"/>
    <n v="650"/>
    <n v="250"/>
    <m/>
    <m/>
    <m/>
    <m/>
    <m/>
    <n v="21873"/>
    <m/>
    <m/>
    <m/>
    <n v="125000"/>
    <m/>
    <m/>
    <m/>
    <m/>
    <m/>
    <m/>
    <m/>
    <n v="146873"/>
    <n v="5100"/>
    <m/>
    <m/>
    <m/>
    <m/>
    <m/>
    <m/>
    <m/>
    <m/>
    <m/>
    <m/>
    <m/>
    <n v="5100"/>
    <n v="66210"/>
    <m/>
    <m/>
    <m/>
    <m/>
    <m/>
    <m/>
    <m/>
    <m/>
    <m/>
    <m/>
    <m/>
    <n v="66210"/>
    <m/>
    <m/>
    <m/>
    <m/>
    <m/>
    <m/>
    <m/>
    <m/>
    <m/>
    <m/>
    <m/>
    <m/>
    <m/>
    <m/>
    <m/>
    <m/>
    <m/>
    <m/>
    <m/>
    <m/>
    <m/>
    <m/>
    <m/>
    <m/>
    <m/>
    <m/>
    <m/>
    <m/>
    <m/>
    <m/>
    <m/>
    <m/>
    <m/>
    <m/>
    <m/>
    <n v="23390"/>
    <m/>
    <n v="4836"/>
    <n v="14903"/>
    <m/>
    <m/>
    <m/>
    <n v="42818"/>
    <m/>
    <m/>
    <n v="85947"/>
    <m/>
    <m/>
    <m/>
    <m/>
    <m/>
    <m/>
    <m/>
    <m/>
    <m/>
    <m/>
    <m/>
    <m/>
    <m/>
    <m/>
    <m/>
    <m/>
    <m/>
    <m/>
    <m/>
    <m/>
    <m/>
    <m/>
    <m/>
    <m/>
    <m/>
    <m/>
    <n v="31394"/>
    <m/>
    <m/>
    <m/>
    <m/>
    <m/>
    <m/>
    <m/>
    <m/>
    <m/>
    <n v="31394"/>
    <m/>
    <m/>
    <m/>
    <m/>
    <m/>
    <m/>
    <m/>
    <m/>
    <m/>
    <m/>
    <m/>
    <m/>
    <m/>
    <m/>
    <m/>
    <m/>
    <m/>
    <m/>
    <m/>
    <m/>
    <m/>
    <m/>
    <m/>
    <m/>
    <m/>
    <m/>
    <m/>
    <m/>
    <m/>
    <m/>
    <m/>
    <m/>
    <m/>
    <m/>
    <m/>
    <m/>
    <m/>
    <m/>
    <m/>
    <m/>
    <m/>
    <m/>
    <m/>
    <m/>
    <m/>
    <m/>
    <m/>
    <n v="213083"/>
    <n v="122441"/>
    <n v="335524"/>
    <s v="Dean or other administrator"/>
    <m/>
    <m/>
    <s v="yes"/>
    <m/>
    <s v="Release time"/>
    <m/>
    <m/>
    <m/>
    <m/>
    <n v="4317"/>
    <m/>
    <n v="4618"/>
    <n v="562"/>
    <m/>
    <n v="151783"/>
    <m/>
    <m/>
    <n v="1996"/>
    <n v="4576"/>
    <m/>
    <m/>
    <m/>
    <m/>
    <m/>
    <m/>
    <m/>
    <m/>
    <n v="18"/>
    <m/>
    <m/>
    <m/>
    <m/>
    <m/>
    <m/>
    <m/>
    <m/>
    <m/>
    <m/>
    <n v="9.5"/>
    <n v="11"/>
    <n v="25"/>
    <n v="11"/>
    <m/>
    <n v="15"/>
    <n v="14"/>
    <n v="17000"/>
    <s v="Estimate"/>
    <n v="27928"/>
    <n v="23830"/>
    <n v="19656"/>
    <m/>
    <m/>
    <m/>
    <m/>
    <n v="14429"/>
    <m/>
    <m/>
    <m/>
    <m/>
    <n v="445"/>
    <n v="434"/>
    <n v="592"/>
    <n v="372"/>
    <m/>
    <m/>
    <m/>
    <m/>
    <m/>
    <m/>
    <m/>
    <m/>
    <m/>
    <m/>
    <m/>
    <m/>
    <m/>
    <n v="1710"/>
    <m/>
    <m/>
    <n v="57"/>
    <m/>
    <m/>
    <m/>
    <m/>
    <m/>
    <m/>
    <m/>
    <m/>
    <m/>
    <m/>
    <n v="2"/>
    <n v="50"/>
    <n v="1517"/>
    <n v="70"/>
    <n v="34"/>
    <n v="34"/>
    <n v="5"/>
    <n v="0"/>
    <m/>
    <m/>
    <m/>
    <m/>
    <m/>
    <m/>
    <m/>
    <m/>
    <m/>
    <m/>
    <m/>
    <m/>
    <m/>
    <m/>
    <m/>
    <m/>
    <m/>
    <m/>
    <m/>
    <m/>
    <m/>
    <m/>
    <m/>
    <m/>
    <m/>
    <m/>
    <m/>
    <m/>
    <m/>
    <m/>
    <m/>
    <m/>
    <m/>
    <m/>
    <m/>
    <m/>
    <m/>
    <m/>
    <m/>
    <m/>
    <m/>
    <m/>
    <m/>
    <m/>
    <m/>
    <m/>
    <m/>
    <m/>
    <m/>
    <m/>
    <m/>
    <m/>
    <m/>
    <n v="5"/>
    <n v="0"/>
    <m/>
    <m/>
    <n v="707115"/>
    <m/>
    <m/>
    <m/>
    <m/>
    <m/>
    <m/>
    <m/>
    <m/>
    <m/>
    <m/>
    <m/>
    <m/>
    <m/>
    <m/>
    <m/>
    <m/>
    <m/>
    <m/>
    <m/>
    <m/>
    <m/>
    <m/>
    <m/>
    <m/>
    <m/>
    <m/>
    <m/>
    <m/>
    <m/>
    <m/>
    <n v="1694.6084155844057"/>
    <x v="2"/>
    <s v="Medium"/>
  </r>
  <r>
    <s v="West Valley CCD"/>
    <x v="19"/>
    <s v="493"/>
    <s v="Multi-College District"/>
    <n v="20090"/>
    <x v="3"/>
    <n v="9724.2956190476416"/>
    <n v="28007"/>
    <m/>
    <n v="32"/>
    <n v="8"/>
    <m/>
    <m/>
    <m/>
    <m/>
    <m/>
    <m/>
    <n v="36"/>
    <m/>
    <m/>
    <n v="36"/>
    <n v="486"/>
    <s v="Open Wi-Fi access provided"/>
    <m/>
    <m/>
    <m/>
    <m/>
    <m/>
    <n v="22500"/>
    <m/>
    <m/>
    <n v="29200"/>
    <m/>
    <n v="0"/>
    <n v="0"/>
    <m/>
    <m/>
    <n v="0"/>
    <n v="4478"/>
    <m/>
    <n v="56178"/>
    <n v="0"/>
    <m/>
    <m/>
    <n v="0"/>
    <n v="0"/>
    <n v="0"/>
    <n v="0"/>
    <m/>
    <m/>
    <n v="0"/>
    <n v="4100"/>
    <m/>
    <n v="4100"/>
    <n v="9300"/>
    <m/>
    <m/>
    <n v="0"/>
    <n v="0"/>
    <n v="0"/>
    <n v="0"/>
    <m/>
    <m/>
    <n v="0"/>
    <n v="0"/>
    <m/>
    <n v="9300"/>
    <n v="0"/>
    <m/>
    <n v="0"/>
    <n v="0"/>
    <n v="0"/>
    <n v="0"/>
    <m/>
    <m/>
    <n v="0"/>
    <n v="0"/>
    <n v="0"/>
    <m/>
    <m/>
    <m/>
    <m/>
    <m/>
    <m/>
    <m/>
    <m/>
    <m/>
    <m/>
    <m/>
    <m/>
    <m/>
    <m/>
    <m/>
    <m/>
    <m/>
    <m/>
    <m/>
    <m/>
    <m/>
    <m/>
    <m/>
    <m/>
    <n v="0"/>
    <m/>
    <n v="0"/>
    <n v="0"/>
    <n v="0"/>
    <m/>
    <m/>
    <n v="36697"/>
    <n v="0"/>
    <n v="0"/>
    <n v="36697"/>
    <m/>
    <m/>
    <m/>
    <m/>
    <m/>
    <m/>
    <m/>
    <m/>
    <m/>
    <m/>
    <m/>
    <m/>
    <m/>
    <m/>
    <m/>
    <m/>
    <m/>
    <m/>
    <m/>
    <m/>
    <m/>
    <m/>
    <m/>
    <m/>
    <m/>
    <m/>
    <n v="2498"/>
    <m/>
    <n v="2000"/>
    <n v="0"/>
    <n v="0"/>
    <m/>
    <m/>
    <n v="0"/>
    <n v="0"/>
    <n v="0"/>
    <n v="4498"/>
    <m/>
    <m/>
    <m/>
    <m/>
    <m/>
    <m/>
    <m/>
    <m/>
    <m/>
    <m/>
    <m/>
    <m/>
    <m/>
    <m/>
    <m/>
    <m/>
    <m/>
    <m/>
    <m/>
    <m/>
    <m/>
    <m/>
    <m/>
    <m/>
    <m/>
    <m/>
    <m/>
    <m/>
    <m/>
    <m/>
    <m/>
    <m/>
    <m/>
    <m/>
    <m/>
    <m/>
    <n v="0"/>
    <m/>
    <n v="0"/>
    <n v="0"/>
    <n v="0"/>
    <n v="0"/>
    <m/>
    <m/>
    <n v="0"/>
    <n v="0"/>
    <n v="0"/>
    <n v="65478"/>
    <n v="45295"/>
    <n v="110773"/>
    <s v="Department chair (Faculty position)"/>
    <m/>
    <s v="M.A. (subject other than librarianship)"/>
    <s v="yes"/>
    <m/>
    <s v="Release time"/>
    <m/>
    <m/>
    <m/>
    <m/>
    <n v="1694"/>
    <m/>
    <m/>
    <m/>
    <m/>
    <m/>
    <m/>
    <n v="409"/>
    <n v="2680"/>
    <n v="2099"/>
    <m/>
    <m/>
    <n v="226"/>
    <n v="278"/>
    <m/>
    <n v="0"/>
    <m/>
    <m/>
    <n v="5"/>
    <m/>
    <m/>
    <m/>
    <m/>
    <m/>
    <m/>
    <m/>
    <m/>
    <m/>
    <m/>
    <n v="2"/>
    <n v="5.3"/>
    <n v="12.94"/>
    <n v="5.3"/>
    <m/>
    <n v="7"/>
    <n v="7.64"/>
    <n v="5704"/>
    <s v="Actual"/>
    <n v="10242"/>
    <n v="10972"/>
    <n v="10834"/>
    <n v="5912"/>
    <m/>
    <m/>
    <m/>
    <n v="0"/>
    <m/>
    <n v="37960"/>
    <m/>
    <m/>
    <n v="2189"/>
    <n v="2189"/>
    <n v="3206"/>
    <n v="3063"/>
    <m/>
    <m/>
    <m/>
    <m/>
    <m/>
    <m/>
    <m/>
    <m/>
    <m/>
    <m/>
    <m/>
    <m/>
    <m/>
    <n v="2205"/>
    <m/>
    <m/>
    <n v="70"/>
    <m/>
    <m/>
    <m/>
    <m/>
    <m/>
    <m/>
    <m/>
    <m/>
    <m/>
    <m/>
    <n v="2"/>
    <n v="29"/>
    <n v="582"/>
    <n v="54"/>
    <n v="28"/>
    <n v="20"/>
    <n v="4"/>
    <n v="0"/>
    <m/>
    <m/>
    <m/>
    <m/>
    <m/>
    <m/>
    <m/>
    <m/>
    <m/>
    <m/>
    <m/>
    <m/>
    <m/>
    <m/>
    <m/>
    <m/>
    <m/>
    <m/>
    <m/>
    <m/>
    <m/>
    <m/>
    <m/>
    <m/>
    <m/>
    <m/>
    <m/>
    <m/>
    <m/>
    <m/>
    <m/>
    <m/>
    <m/>
    <m/>
    <m/>
    <m/>
    <m/>
    <m/>
    <m/>
    <m/>
    <m/>
    <m/>
    <m/>
    <m/>
    <m/>
    <m/>
    <m/>
    <m/>
    <m/>
    <m/>
    <m/>
    <m/>
    <m/>
    <n v="4"/>
    <n v="0"/>
    <m/>
    <m/>
    <n v="294268"/>
    <m/>
    <n v="0"/>
    <m/>
    <m/>
    <m/>
    <m/>
    <m/>
    <m/>
    <m/>
    <m/>
    <m/>
    <m/>
    <m/>
    <m/>
    <m/>
    <m/>
    <m/>
    <m/>
    <m/>
    <m/>
    <m/>
    <m/>
    <m/>
    <m/>
    <m/>
    <m/>
    <m/>
    <m/>
    <m/>
    <m/>
    <n v="1834.7727583108758"/>
    <x v="0"/>
    <s v="Small"/>
  </r>
  <r>
    <s v="Mt. San Jacinto CCD"/>
    <x v="90"/>
    <m/>
    <s v="Multi-College District"/>
    <n v="20090"/>
    <x v="3"/>
    <m/>
    <n v="22996"/>
    <m/>
    <n v="51"/>
    <n v="1"/>
    <m/>
    <m/>
    <m/>
    <m/>
    <m/>
    <m/>
    <n v="30"/>
    <m/>
    <m/>
    <n v="6"/>
    <n v="176"/>
    <n v="0"/>
    <m/>
    <m/>
    <m/>
    <m/>
    <m/>
    <n v="23322"/>
    <m/>
    <m/>
    <n v="0"/>
    <n v="0"/>
    <n v="0"/>
    <n v="0"/>
    <m/>
    <m/>
    <n v="0"/>
    <n v="0"/>
    <m/>
    <n v="23322"/>
    <n v="2379"/>
    <m/>
    <m/>
    <n v="0"/>
    <n v="0"/>
    <n v="0"/>
    <n v="0"/>
    <m/>
    <m/>
    <n v="0"/>
    <n v="0"/>
    <m/>
    <n v="2379"/>
    <n v="7784"/>
    <m/>
    <m/>
    <n v="0"/>
    <n v="0"/>
    <n v="0"/>
    <n v="0"/>
    <m/>
    <m/>
    <n v="0"/>
    <n v="0"/>
    <m/>
    <n v="7784"/>
    <n v="0"/>
    <m/>
    <n v="0"/>
    <n v="0"/>
    <n v="0"/>
    <n v="0"/>
    <m/>
    <m/>
    <n v="0"/>
    <n v="0"/>
    <n v="0"/>
    <m/>
    <m/>
    <m/>
    <m/>
    <m/>
    <m/>
    <m/>
    <m/>
    <m/>
    <m/>
    <m/>
    <m/>
    <m/>
    <m/>
    <m/>
    <m/>
    <m/>
    <m/>
    <m/>
    <m/>
    <m/>
    <m/>
    <m/>
    <m/>
    <n v="19309"/>
    <m/>
    <n v="0"/>
    <n v="0"/>
    <n v="0"/>
    <m/>
    <m/>
    <n v="18018"/>
    <n v="0"/>
    <n v="0"/>
    <n v="37327"/>
    <m/>
    <m/>
    <m/>
    <m/>
    <m/>
    <m/>
    <m/>
    <m/>
    <m/>
    <m/>
    <m/>
    <m/>
    <m/>
    <m/>
    <m/>
    <m/>
    <m/>
    <m/>
    <m/>
    <m/>
    <m/>
    <m/>
    <m/>
    <m/>
    <m/>
    <m/>
    <n v="1694"/>
    <m/>
    <n v="0"/>
    <n v="0"/>
    <n v="0"/>
    <m/>
    <m/>
    <n v="0"/>
    <n v="0"/>
    <n v="4421"/>
    <n v="6115"/>
    <m/>
    <m/>
    <m/>
    <m/>
    <m/>
    <m/>
    <m/>
    <m/>
    <m/>
    <m/>
    <m/>
    <m/>
    <m/>
    <m/>
    <m/>
    <m/>
    <m/>
    <m/>
    <m/>
    <m/>
    <m/>
    <m/>
    <m/>
    <m/>
    <m/>
    <m/>
    <m/>
    <m/>
    <m/>
    <m/>
    <m/>
    <m/>
    <m/>
    <m/>
    <m/>
    <m/>
    <n v="0"/>
    <m/>
    <n v="0"/>
    <n v="0"/>
    <n v="0"/>
    <n v="0"/>
    <m/>
    <m/>
    <n v="0"/>
    <n v="0"/>
    <n v="0"/>
    <n v="31106"/>
    <n v="45821"/>
    <n v="76927"/>
    <s v="Dean or other administrator"/>
    <m/>
    <s v="M.A. (subject other than librarianship)"/>
    <s v="no"/>
    <s v="None"/>
    <m/>
    <m/>
    <m/>
    <m/>
    <m/>
    <n v="838"/>
    <n v="4339"/>
    <n v="20054"/>
    <n v="97"/>
    <m/>
    <n v="18517"/>
    <m/>
    <n v="260"/>
    <n v="2694"/>
    <n v="880"/>
    <m/>
    <m/>
    <n v="45"/>
    <n v="45"/>
    <n v="0"/>
    <n v="260"/>
    <m/>
    <m/>
    <n v="2"/>
    <m/>
    <m/>
    <m/>
    <m/>
    <m/>
    <m/>
    <m/>
    <m/>
    <m/>
    <m/>
    <n v="1.5"/>
    <n v="2.34"/>
    <n v="6.59"/>
    <n v="2.34"/>
    <m/>
    <n v="5"/>
    <n v="4.25"/>
    <n v="11552"/>
    <s v="Estimate"/>
    <n v="9165"/>
    <n v="2375"/>
    <n v="97"/>
    <n v="7826"/>
    <m/>
    <m/>
    <m/>
    <n v="238"/>
    <m/>
    <n v="19701"/>
    <m/>
    <m/>
    <n v="194"/>
    <n v="176"/>
    <n v="0"/>
    <n v="0"/>
    <m/>
    <m/>
    <m/>
    <m/>
    <m/>
    <m/>
    <m/>
    <m/>
    <m/>
    <m/>
    <m/>
    <m/>
    <m/>
    <n v="2645"/>
    <m/>
    <m/>
    <n v="110"/>
    <m/>
    <m/>
    <m/>
    <m/>
    <m/>
    <m/>
    <m/>
    <m/>
    <m/>
    <m/>
    <n v="2"/>
    <n v="2"/>
    <n v="44"/>
    <n v="61"/>
    <n v="48"/>
    <n v="48"/>
    <n v="5"/>
    <n v="0"/>
    <m/>
    <m/>
    <m/>
    <m/>
    <m/>
    <m/>
    <m/>
    <m/>
    <m/>
    <m/>
    <m/>
    <m/>
    <m/>
    <m/>
    <m/>
    <m/>
    <m/>
    <m/>
    <m/>
    <m/>
    <m/>
    <m/>
    <m/>
    <m/>
    <m/>
    <m/>
    <m/>
    <m/>
    <m/>
    <m/>
    <m/>
    <m/>
    <m/>
    <m/>
    <m/>
    <m/>
    <m/>
    <m/>
    <m/>
    <m/>
    <m/>
    <m/>
    <m/>
    <m/>
    <m/>
    <m/>
    <m/>
    <m/>
    <m/>
    <m/>
    <m/>
    <m/>
    <m/>
    <n v="5"/>
    <n v="0"/>
    <m/>
    <m/>
    <n v="186934"/>
    <m/>
    <n v="0"/>
    <m/>
    <m/>
    <m/>
    <m/>
    <m/>
    <m/>
    <m/>
    <m/>
    <m/>
    <m/>
    <m/>
    <m/>
    <m/>
    <m/>
    <m/>
    <m/>
    <m/>
    <m/>
    <m/>
    <m/>
    <m/>
    <m/>
    <m/>
    <m/>
    <m/>
    <m/>
    <m/>
    <m/>
    <n v="0"/>
    <x v="1"/>
    <s v="Small"/>
  </r>
  <r>
    <s v="Barstow CCD"/>
    <x v="71"/>
    <s v="911"/>
    <s v="Single College District"/>
    <n v="20090"/>
    <x v="3"/>
    <n v="3255.6396190476057"/>
    <n v="28000"/>
    <m/>
    <n v="23"/>
    <n v="7"/>
    <m/>
    <m/>
    <m/>
    <m/>
    <m/>
    <m/>
    <n v="0"/>
    <m/>
    <m/>
    <n v="35"/>
    <n v="200"/>
    <s v="NA (we have wifi)"/>
    <m/>
    <m/>
    <m/>
    <m/>
    <m/>
    <n v="25004.05"/>
    <m/>
    <m/>
    <m/>
    <m/>
    <m/>
    <m/>
    <m/>
    <m/>
    <m/>
    <m/>
    <m/>
    <n v="25004.05"/>
    <m/>
    <m/>
    <m/>
    <m/>
    <m/>
    <m/>
    <n v="0"/>
    <m/>
    <m/>
    <m/>
    <n v="127"/>
    <m/>
    <n v="127"/>
    <n v="12769.57"/>
    <m/>
    <m/>
    <m/>
    <m/>
    <m/>
    <m/>
    <m/>
    <m/>
    <m/>
    <m/>
    <m/>
    <n v="12769.57"/>
    <n v="0"/>
    <m/>
    <m/>
    <m/>
    <m/>
    <m/>
    <m/>
    <m/>
    <m/>
    <m/>
    <n v="0"/>
    <m/>
    <m/>
    <m/>
    <m/>
    <m/>
    <m/>
    <m/>
    <m/>
    <m/>
    <m/>
    <m/>
    <m/>
    <m/>
    <m/>
    <m/>
    <m/>
    <m/>
    <m/>
    <m/>
    <m/>
    <m/>
    <m/>
    <m/>
    <m/>
    <m/>
    <m/>
    <m/>
    <m/>
    <m/>
    <m/>
    <m/>
    <n v="22932.76"/>
    <m/>
    <m/>
    <n v="22932.76"/>
    <m/>
    <m/>
    <m/>
    <m/>
    <m/>
    <m/>
    <m/>
    <m/>
    <m/>
    <m/>
    <m/>
    <m/>
    <m/>
    <m/>
    <m/>
    <m/>
    <m/>
    <m/>
    <m/>
    <m/>
    <m/>
    <m/>
    <m/>
    <m/>
    <m/>
    <m/>
    <n v="6626.11"/>
    <m/>
    <m/>
    <m/>
    <m/>
    <m/>
    <m/>
    <m/>
    <m/>
    <m/>
    <n v="6626.11"/>
    <m/>
    <m/>
    <m/>
    <m/>
    <m/>
    <m/>
    <m/>
    <m/>
    <m/>
    <m/>
    <m/>
    <m/>
    <m/>
    <m/>
    <m/>
    <m/>
    <m/>
    <m/>
    <m/>
    <m/>
    <m/>
    <m/>
    <m/>
    <m/>
    <m/>
    <m/>
    <m/>
    <m/>
    <m/>
    <m/>
    <m/>
    <m/>
    <m/>
    <m/>
    <m/>
    <m/>
    <n v="0"/>
    <m/>
    <m/>
    <m/>
    <m/>
    <m/>
    <m/>
    <m/>
    <m/>
    <m/>
    <n v="0"/>
    <n v="37773.619999999995"/>
    <n v="29685.87"/>
    <n v="67459.489999999991"/>
    <m/>
    <s v="Librarian (Faculty)"/>
    <m/>
    <s v="yes"/>
    <m/>
    <m/>
    <m/>
    <m/>
    <m/>
    <s v="NA (we do not have these positions)"/>
    <n v="348"/>
    <n v="332"/>
    <n v="243"/>
    <n v="113"/>
    <m/>
    <n v="41348"/>
    <m/>
    <n v="15"/>
    <n v="54"/>
    <n v="348"/>
    <m/>
    <m/>
    <n v="38"/>
    <n v="38"/>
    <n v="48"/>
    <n v="15"/>
    <m/>
    <m/>
    <n v="1"/>
    <m/>
    <m/>
    <m/>
    <m/>
    <m/>
    <m/>
    <m/>
    <m/>
    <m/>
    <m/>
    <n v="1"/>
    <n v="1"/>
    <n v="5"/>
    <n v="1"/>
    <m/>
    <n v="5"/>
    <n v="4"/>
    <n v="722"/>
    <s v="Estimate"/>
    <n v="4582"/>
    <n v="4869"/>
    <n v="1032"/>
    <n v="582"/>
    <m/>
    <m/>
    <m/>
    <n v="0"/>
    <m/>
    <n v="11065"/>
    <m/>
    <m/>
    <n v="0"/>
    <n v="0"/>
    <n v="0"/>
    <n v="0"/>
    <m/>
    <m/>
    <m/>
    <m/>
    <m/>
    <m/>
    <m/>
    <m/>
    <m/>
    <m/>
    <m/>
    <m/>
    <m/>
    <n v="720"/>
    <m/>
    <m/>
    <n v="50"/>
    <m/>
    <m/>
    <m/>
    <m/>
    <m/>
    <m/>
    <m/>
    <m/>
    <m/>
    <m/>
    <n v="0"/>
    <n v="0"/>
    <n v="0"/>
    <n v="65"/>
    <n v="32"/>
    <n v="32"/>
    <n v="5"/>
    <n v="0"/>
    <m/>
    <m/>
    <m/>
    <m/>
    <m/>
    <m/>
    <m/>
    <m/>
    <m/>
    <m/>
    <m/>
    <m/>
    <m/>
    <m/>
    <m/>
    <m/>
    <m/>
    <m/>
    <m/>
    <m/>
    <m/>
    <m/>
    <m/>
    <m/>
    <m/>
    <m/>
    <m/>
    <m/>
    <m/>
    <m/>
    <m/>
    <m/>
    <m/>
    <m/>
    <m/>
    <m/>
    <m/>
    <m/>
    <m/>
    <m/>
    <m/>
    <m/>
    <m/>
    <m/>
    <m/>
    <m/>
    <m/>
    <m/>
    <m/>
    <m/>
    <m/>
    <m/>
    <m/>
    <n v="5"/>
    <n v="0"/>
    <m/>
    <m/>
    <n v="55111"/>
    <m/>
    <n v="3"/>
    <m/>
    <m/>
    <m/>
    <m/>
    <m/>
    <m/>
    <m/>
    <m/>
    <m/>
    <m/>
    <m/>
    <m/>
    <m/>
    <m/>
    <m/>
    <m/>
    <m/>
    <m/>
    <m/>
    <m/>
    <m/>
    <m/>
    <m/>
    <m/>
    <m/>
    <m/>
    <m/>
    <m/>
    <n v="3255.6396190476057"/>
    <x v="1"/>
    <s v="Small"/>
  </r>
  <r>
    <s v="Victor Valley CCD"/>
    <x v="44"/>
    <s v="991"/>
    <s v="Single College District"/>
    <n v="20090"/>
    <x v="3"/>
    <n v="10204.787619047609"/>
    <n v="29886"/>
    <m/>
    <n v="35"/>
    <n v="6"/>
    <m/>
    <m/>
    <m/>
    <m/>
    <m/>
    <m/>
    <n v="30"/>
    <m/>
    <m/>
    <n v="26"/>
    <n v="355"/>
    <s v="NA - Unlimited wireless access"/>
    <m/>
    <m/>
    <m/>
    <m/>
    <m/>
    <n v="25036"/>
    <m/>
    <m/>
    <m/>
    <n v="27526"/>
    <m/>
    <m/>
    <m/>
    <m/>
    <m/>
    <m/>
    <m/>
    <n v="52562"/>
    <m/>
    <m/>
    <m/>
    <m/>
    <m/>
    <m/>
    <m/>
    <m/>
    <m/>
    <m/>
    <m/>
    <m/>
    <n v="0"/>
    <m/>
    <m/>
    <m/>
    <m/>
    <n v="24982"/>
    <m/>
    <m/>
    <m/>
    <m/>
    <m/>
    <m/>
    <m/>
    <n v="24982"/>
    <n v="4151"/>
    <m/>
    <m/>
    <m/>
    <m/>
    <m/>
    <m/>
    <m/>
    <m/>
    <m/>
    <n v="4151"/>
    <m/>
    <m/>
    <m/>
    <m/>
    <m/>
    <m/>
    <m/>
    <m/>
    <m/>
    <m/>
    <m/>
    <m/>
    <m/>
    <m/>
    <m/>
    <m/>
    <m/>
    <m/>
    <m/>
    <m/>
    <m/>
    <m/>
    <m/>
    <m/>
    <n v="2699"/>
    <m/>
    <m/>
    <m/>
    <m/>
    <m/>
    <m/>
    <n v="28647"/>
    <m/>
    <m/>
    <n v="31346"/>
    <m/>
    <m/>
    <m/>
    <m/>
    <m/>
    <m/>
    <m/>
    <m/>
    <m/>
    <m/>
    <m/>
    <m/>
    <m/>
    <m/>
    <m/>
    <m/>
    <m/>
    <m/>
    <m/>
    <m/>
    <m/>
    <m/>
    <m/>
    <m/>
    <m/>
    <m/>
    <n v="1326"/>
    <m/>
    <m/>
    <m/>
    <m/>
    <m/>
    <m/>
    <m/>
    <m/>
    <m/>
    <n v="1326"/>
    <m/>
    <m/>
    <m/>
    <m/>
    <m/>
    <m/>
    <m/>
    <m/>
    <m/>
    <m/>
    <m/>
    <m/>
    <m/>
    <m/>
    <m/>
    <m/>
    <m/>
    <m/>
    <m/>
    <m/>
    <m/>
    <m/>
    <m/>
    <m/>
    <m/>
    <m/>
    <m/>
    <m/>
    <m/>
    <m/>
    <m/>
    <m/>
    <m/>
    <m/>
    <m/>
    <m/>
    <m/>
    <m/>
    <m/>
    <m/>
    <m/>
    <m/>
    <m/>
    <m/>
    <m/>
    <m/>
    <n v="0"/>
    <n v="81695"/>
    <n v="32672"/>
    <n v="114367"/>
    <s v="Dean or other administrator"/>
    <m/>
    <s v="PhD"/>
    <s v="no"/>
    <m/>
    <m/>
    <s v="Stipend"/>
    <m/>
    <m/>
    <m/>
    <n v="1319"/>
    <n v="10923"/>
    <n v="0"/>
    <n v="284"/>
    <m/>
    <n v="55342"/>
    <m/>
    <n v="108"/>
    <n v="0"/>
    <n v="1411"/>
    <m/>
    <m/>
    <n v="40"/>
    <n v="45"/>
    <n v="248"/>
    <n v="126"/>
    <m/>
    <m/>
    <n v="5"/>
    <m/>
    <m/>
    <m/>
    <m/>
    <m/>
    <m/>
    <m/>
    <m/>
    <m/>
    <m/>
    <n v="2"/>
    <n v="3.71"/>
    <n v="9.7100000000000009"/>
    <n v="3.71"/>
    <m/>
    <n v="6"/>
    <n v="6"/>
    <n v="6007"/>
    <s v="Actual"/>
    <n v="12156"/>
    <n v="24998"/>
    <n v="10333"/>
    <n v="2791"/>
    <m/>
    <m/>
    <m/>
    <m/>
    <m/>
    <n v="50278"/>
    <m/>
    <m/>
    <n v="162"/>
    <n v="151"/>
    <n v="168"/>
    <n v="53"/>
    <m/>
    <m/>
    <m/>
    <m/>
    <m/>
    <m/>
    <m/>
    <m/>
    <m/>
    <m/>
    <m/>
    <m/>
    <m/>
    <n v="3699"/>
    <m/>
    <m/>
    <n v="131"/>
    <m/>
    <m/>
    <m/>
    <m/>
    <m/>
    <m/>
    <m/>
    <m/>
    <m/>
    <m/>
    <n v="0"/>
    <n v="0"/>
    <n v="0"/>
    <n v="65"/>
    <n v="40"/>
    <n v="40"/>
    <n v="5"/>
    <n v="0"/>
    <m/>
    <m/>
    <m/>
    <m/>
    <m/>
    <m/>
    <m/>
    <m/>
    <m/>
    <m/>
    <m/>
    <m/>
    <m/>
    <m/>
    <m/>
    <m/>
    <m/>
    <m/>
    <m/>
    <m/>
    <m/>
    <m/>
    <m/>
    <m/>
    <m/>
    <m/>
    <m/>
    <m/>
    <m/>
    <m/>
    <m/>
    <m/>
    <m/>
    <m/>
    <m/>
    <m/>
    <m/>
    <m/>
    <m/>
    <m/>
    <m/>
    <m/>
    <m/>
    <m/>
    <m/>
    <m/>
    <m/>
    <m/>
    <m/>
    <m/>
    <m/>
    <m/>
    <m/>
    <n v="5"/>
    <n v="0"/>
    <m/>
    <m/>
    <n v="191139"/>
    <m/>
    <n v="34"/>
    <m/>
    <m/>
    <m/>
    <m/>
    <m/>
    <m/>
    <m/>
    <m/>
    <m/>
    <m/>
    <m/>
    <m/>
    <m/>
    <m/>
    <m/>
    <m/>
    <m/>
    <m/>
    <m/>
    <m/>
    <m/>
    <m/>
    <m/>
    <m/>
    <m/>
    <m/>
    <m/>
    <m/>
    <n v="2750.6166089077115"/>
    <x v="0"/>
    <s v="Medium"/>
  </r>
  <r>
    <s v="Grossmont CCD"/>
    <x v="46"/>
    <s v="021"/>
    <s v="Multi-College District"/>
    <n v="20090"/>
    <x v="3"/>
    <n v="5496.8420952380939"/>
    <n v="21125"/>
    <m/>
    <n v="46"/>
    <n v="2"/>
    <m/>
    <m/>
    <m/>
    <m/>
    <m/>
    <m/>
    <n v="32"/>
    <m/>
    <m/>
    <n v="12"/>
    <n v="300"/>
    <m/>
    <m/>
    <m/>
    <m/>
    <m/>
    <m/>
    <n v="26953"/>
    <m/>
    <m/>
    <n v="0"/>
    <n v="0"/>
    <n v="0"/>
    <n v="0"/>
    <m/>
    <m/>
    <n v="0"/>
    <n v="0"/>
    <m/>
    <n v="26953"/>
    <n v="0"/>
    <m/>
    <m/>
    <n v="0"/>
    <n v="0"/>
    <n v="0"/>
    <n v="2480"/>
    <m/>
    <m/>
    <n v="0"/>
    <n v="0"/>
    <m/>
    <n v="2480"/>
    <n v="7981"/>
    <m/>
    <m/>
    <n v="0"/>
    <n v="0"/>
    <n v="0"/>
    <n v="0"/>
    <m/>
    <m/>
    <n v="0"/>
    <n v="0"/>
    <m/>
    <n v="7981"/>
    <n v="0"/>
    <m/>
    <n v="0"/>
    <n v="0"/>
    <n v="0"/>
    <n v="0"/>
    <m/>
    <m/>
    <n v="0"/>
    <n v="0"/>
    <n v="0"/>
    <m/>
    <m/>
    <m/>
    <m/>
    <m/>
    <m/>
    <m/>
    <m/>
    <m/>
    <m/>
    <m/>
    <m/>
    <m/>
    <m/>
    <m/>
    <m/>
    <m/>
    <m/>
    <m/>
    <m/>
    <m/>
    <m/>
    <m/>
    <m/>
    <n v="0"/>
    <m/>
    <n v="0"/>
    <n v="0"/>
    <n v="0"/>
    <m/>
    <m/>
    <n v="34816"/>
    <n v="0"/>
    <n v="0"/>
    <n v="34816"/>
    <m/>
    <m/>
    <m/>
    <m/>
    <m/>
    <m/>
    <m/>
    <m/>
    <m/>
    <m/>
    <m/>
    <m/>
    <m/>
    <m/>
    <m/>
    <m/>
    <m/>
    <m/>
    <m/>
    <m/>
    <m/>
    <m/>
    <m/>
    <m/>
    <m/>
    <m/>
    <n v="2208"/>
    <m/>
    <n v="0"/>
    <n v="0"/>
    <n v="0"/>
    <m/>
    <m/>
    <n v="0"/>
    <n v="0"/>
    <n v="0"/>
    <n v="2208"/>
    <m/>
    <m/>
    <m/>
    <m/>
    <m/>
    <m/>
    <m/>
    <m/>
    <m/>
    <m/>
    <m/>
    <m/>
    <m/>
    <m/>
    <m/>
    <m/>
    <m/>
    <m/>
    <m/>
    <m/>
    <m/>
    <m/>
    <m/>
    <m/>
    <m/>
    <m/>
    <m/>
    <m/>
    <m/>
    <m/>
    <m/>
    <m/>
    <m/>
    <m/>
    <m/>
    <m/>
    <n v="0"/>
    <m/>
    <n v="0"/>
    <n v="0"/>
    <n v="0"/>
    <n v="0"/>
    <m/>
    <m/>
    <n v="0"/>
    <n v="0"/>
    <n v="0"/>
    <n v="34934"/>
    <n v="39504"/>
    <n v="74438"/>
    <s v="Dean or other administrator"/>
    <m/>
    <s v="M.A. (subject other than librarianship)"/>
    <s v="no"/>
    <m/>
    <s v="Release time"/>
    <m/>
    <m/>
    <m/>
    <m/>
    <n v="846"/>
    <n v="2016"/>
    <n v="22469"/>
    <n v="84"/>
    <m/>
    <n v="41181"/>
    <m/>
    <n v="159"/>
    <n v="2724"/>
    <n v="956"/>
    <m/>
    <m/>
    <n v="409"/>
    <n v="458"/>
    <n v="712"/>
    <n v="171"/>
    <m/>
    <m/>
    <n v="3"/>
    <m/>
    <m/>
    <m/>
    <m/>
    <m/>
    <m/>
    <m/>
    <m/>
    <m/>
    <m/>
    <n v="2"/>
    <n v="0.75"/>
    <n v="5.75"/>
    <n v="0.75"/>
    <m/>
    <n v="5"/>
    <n v="5"/>
    <n v="3437"/>
    <s v="Estimate"/>
    <n v="5774"/>
    <n v="7422"/>
    <n v="23096"/>
    <n v="935"/>
    <m/>
    <m/>
    <m/>
    <n v="1836"/>
    <m/>
    <n v="15967"/>
    <m/>
    <m/>
    <n v="269"/>
    <n v="235"/>
    <n v="345"/>
    <n v="240"/>
    <m/>
    <m/>
    <m/>
    <m/>
    <m/>
    <m/>
    <m/>
    <m/>
    <m/>
    <m/>
    <m/>
    <m/>
    <m/>
    <n v="2305"/>
    <m/>
    <m/>
    <n v="79"/>
    <m/>
    <m/>
    <m/>
    <m/>
    <m/>
    <m/>
    <m/>
    <m/>
    <m/>
    <m/>
    <n v="2"/>
    <n v="2"/>
    <n v="58"/>
    <n v="58"/>
    <n v="44"/>
    <n v="44"/>
    <n v="6"/>
    <n v="0"/>
    <m/>
    <m/>
    <m/>
    <m/>
    <m/>
    <m/>
    <m/>
    <m/>
    <m/>
    <m/>
    <m/>
    <m/>
    <m/>
    <m/>
    <m/>
    <m/>
    <m/>
    <m/>
    <m/>
    <m/>
    <m/>
    <m/>
    <m/>
    <m/>
    <m/>
    <m/>
    <m/>
    <m/>
    <m/>
    <m/>
    <m/>
    <m/>
    <m/>
    <m/>
    <m/>
    <m/>
    <m/>
    <m/>
    <m/>
    <m/>
    <m/>
    <m/>
    <m/>
    <m/>
    <m/>
    <m/>
    <m/>
    <m/>
    <m/>
    <m/>
    <m/>
    <m/>
    <m/>
    <n v="6"/>
    <n v="0"/>
    <m/>
    <m/>
    <n v="86619"/>
    <m/>
    <n v="20"/>
    <m/>
    <m/>
    <m/>
    <m/>
    <m/>
    <m/>
    <m/>
    <m/>
    <m/>
    <m/>
    <m/>
    <m/>
    <m/>
    <m/>
    <m/>
    <m/>
    <m/>
    <m/>
    <m/>
    <m/>
    <m/>
    <m/>
    <m/>
    <m/>
    <m/>
    <m/>
    <m/>
    <m/>
    <n v="7329.1227936507921"/>
    <x v="1"/>
    <s v="Small"/>
  </r>
  <r>
    <s v="Yosemite CCD"/>
    <x v="43"/>
    <s v="592"/>
    <s v="Multi-College District"/>
    <n v="20090"/>
    <x v="3"/>
    <n v="15769.37999999985"/>
    <n v="36873"/>
    <m/>
    <n v="77"/>
    <n v="3"/>
    <m/>
    <m/>
    <m/>
    <m/>
    <m/>
    <m/>
    <n v="27"/>
    <m/>
    <m/>
    <n v="24"/>
    <n v="328"/>
    <n v="12"/>
    <m/>
    <m/>
    <m/>
    <m/>
    <m/>
    <n v="27592"/>
    <m/>
    <m/>
    <n v="0"/>
    <n v="0"/>
    <n v="0"/>
    <n v="0"/>
    <m/>
    <m/>
    <n v="0"/>
    <n v="859"/>
    <m/>
    <n v="28451"/>
    <m/>
    <m/>
    <m/>
    <m/>
    <m/>
    <m/>
    <m/>
    <m/>
    <m/>
    <m/>
    <n v="10000"/>
    <m/>
    <n v="10000"/>
    <n v="27611"/>
    <m/>
    <m/>
    <n v="0"/>
    <n v="0"/>
    <n v="0"/>
    <n v="0"/>
    <m/>
    <m/>
    <n v="0"/>
    <n v="0"/>
    <m/>
    <n v="27611"/>
    <m/>
    <m/>
    <m/>
    <m/>
    <m/>
    <m/>
    <m/>
    <m/>
    <m/>
    <m/>
    <n v="0"/>
    <m/>
    <m/>
    <m/>
    <m/>
    <m/>
    <m/>
    <m/>
    <m/>
    <m/>
    <m/>
    <m/>
    <m/>
    <m/>
    <m/>
    <m/>
    <m/>
    <m/>
    <m/>
    <m/>
    <m/>
    <m/>
    <m/>
    <m/>
    <m/>
    <n v="13676"/>
    <m/>
    <n v="0"/>
    <n v="0"/>
    <n v="0"/>
    <m/>
    <m/>
    <n v="729"/>
    <n v="0"/>
    <n v="8079"/>
    <n v="19101"/>
    <m/>
    <m/>
    <m/>
    <m/>
    <m/>
    <m/>
    <m/>
    <m/>
    <m/>
    <m/>
    <m/>
    <m/>
    <m/>
    <m/>
    <m/>
    <m/>
    <m/>
    <m/>
    <m/>
    <m/>
    <m/>
    <m/>
    <m/>
    <m/>
    <m/>
    <m/>
    <m/>
    <m/>
    <m/>
    <m/>
    <m/>
    <m/>
    <m/>
    <m/>
    <m/>
    <m/>
    <m/>
    <m/>
    <m/>
    <m/>
    <m/>
    <m/>
    <m/>
    <m/>
    <m/>
    <m/>
    <m/>
    <m/>
    <m/>
    <m/>
    <m/>
    <m/>
    <m/>
    <m/>
    <m/>
    <m/>
    <m/>
    <m/>
    <m/>
    <m/>
    <m/>
    <m/>
    <m/>
    <m/>
    <m/>
    <m/>
    <m/>
    <m/>
    <m/>
    <m/>
    <m/>
    <m/>
    <m/>
    <m/>
    <m/>
    <m/>
    <m/>
    <m/>
    <m/>
    <m/>
    <m/>
    <m/>
    <m/>
    <m/>
    <n v="56062"/>
    <n v="29101"/>
    <n v="85163"/>
    <s v="Dean or other administrator"/>
    <m/>
    <m/>
    <s v="yes"/>
    <m/>
    <m/>
    <m/>
    <m/>
    <m/>
    <s v="NA"/>
    <n v="1211"/>
    <n v="1578"/>
    <n v="14940"/>
    <n v="162"/>
    <m/>
    <n v="49197"/>
    <m/>
    <m/>
    <n v="6094"/>
    <n v="1289"/>
    <m/>
    <m/>
    <n v="89"/>
    <n v="91"/>
    <m/>
    <n v="66"/>
    <m/>
    <m/>
    <n v="9"/>
    <m/>
    <m/>
    <m/>
    <m/>
    <m/>
    <m/>
    <m/>
    <m/>
    <m/>
    <m/>
    <n v="4.5"/>
    <n v="6.75"/>
    <n v="19.5"/>
    <n v="6.75"/>
    <m/>
    <n v="13"/>
    <n v="12.75"/>
    <n v="14674"/>
    <s v="Estimate"/>
    <n v="11182"/>
    <m/>
    <n v="16524"/>
    <n v="841"/>
    <m/>
    <m/>
    <m/>
    <n v="1699"/>
    <m/>
    <n v="29246"/>
    <m/>
    <m/>
    <n v="423"/>
    <n v="287"/>
    <n v="313"/>
    <n v="183"/>
    <m/>
    <m/>
    <m/>
    <m/>
    <m/>
    <m/>
    <m/>
    <m/>
    <m/>
    <m/>
    <m/>
    <m/>
    <m/>
    <m/>
    <m/>
    <m/>
    <m/>
    <m/>
    <m/>
    <m/>
    <m/>
    <m/>
    <m/>
    <m/>
    <m/>
    <m/>
    <m/>
    <n v="3"/>
    <n v="9"/>
    <n v="149"/>
    <n v="69"/>
    <n v="20"/>
    <n v="300"/>
    <n v="8"/>
    <n v="0"/>
    <m/>
    <m/>
    <m/>
    <m/>
    <m/>
    <m/>
    <m/>
    <m/>
    <m/>
    <m/>
    <m/>
    <m/>
    <m/>
    <m/>
    <m/>
    <m/>
    <m/>
    <m/>
    <m/>
    <m/>
    <m/>
    <m/>
    <m/>
    <m/>
    <m/>
    <m/>
    <m/>
    <m/>
    <m/>
    <m/>
    <m/>
    <m/>
    <m/>
    <m/>
    <m/>
    <m/>
    <m/>
    <m/>
    <m/>
    <m/>
    <m/>
    <m/>
    <m/>
    <m/>
    <m/>
    <m/>
    <m/>
    <m/>
    <m/>
    <m/>
    <m/>
    <m/>
    <m/>
    <m/>
    <n v="0"/>
    <m/>
    <m/>
    <n v="426277"/>
    <m/>
    <m/>
    <m/>
    <m/>
    <m/>
    <m/>
    <m/>
    <m/>
    <m/>
    <m/>
    <m/>
    <m/>
    <m/>
    <m/>
    <m/>
    <m/>
    <m/>
    <m/>
    <m/>
    <m/>
    <m/>
    <m/>
    <m/>
    <m/>
    <m/>
    <m/>
    <m/>
    <m/>
    <m/>
    <m/>
    <n v="2336.2044444444223"/>
    <x v="2"/>
    <s v="Medium"/>
  </r>
  <r>
    <s v="Coast CCD"/>
    <x v="57"/>
    <s v="832"/>
    <s v="Multi-College District"/>
    <n v="20090"/>
    <x v="3"/>
    <n v="10939.208000000066"/>
    <n v="25641"/>
    <m/>
    <n v="106"/>
    <n v="2"/>
    <m/>
    <m/>
    <m/>
    <m/>
    <m/>
    <m/>
    <n v="70"/>
    <m/>
    <m/>
    <n v="34"/>
    <n v="408"/>
    <m/>
    <m/>
    <m/>
    <m/>
    <m/>
    <m/>
    <n v="27929"/>
    <m/>
    <m/>
    <m/>
    <m/>
    <m/>
    <m/>
    <m/>
    <m/>
    <m/>
    <m/>
    <m/>
    <n v="27929"/>
    <n v="9875"/>
    <m/>
    <m/>
    <m/>
    <m/>
    <m/>
    <m/>
    <m/>
    <m/>
    <m/>
    <m/>
    <m/>
    <n v="9875"/>
    <n v="7097"/>
    <m/>
    <m/>
    <m/>
    <m/>
    <m/>
    <m/>
    <m/>
    <m/>
    <m/>
    <m/>
    <m/>
    <n v="7097"/>
    <m/>
    <m/>
    <m/>
    <m/>
    <m/>
    <m/>
    <m/>
    <m/>
    <m/>
    <m/>
    <n v="0"/>
    <m/>
    <m/>
    <m/>
    <m/>
    <m/>
    <m/>
    <m/>
    <m/>
    <m/>
    <m/>
    <m/>
    <m/>
    <m/>
    <m/>
    <m/>
    <m/>
    <m/>
    <m/>
    <m/>
    <m/>
    <m/>
    <m/>
    <m/>
    <m/>
    <n v="16614"/>
    <m/>
    <m/>
    <m/>
    <m/>
    <m/>
    <m/>
    <n v="36947"/>
    <m/>
    <m/>
    <n v="53561"/>
    <m/>
    <m/>
    <m/>
    <m/>
    <m/>
    <m/>
    <m/>
    <m/>
    <m/>
    <m/>
    <m/>
    <m/>
    <m/>
    <m/>
    <m/>
    <m/>
    <m/>
    <m/>
    <m/>
    <m/>
    <m/>
    <m/>
    <m/>
    <m/>
    <m/>
    <m/>
    <m/>
    <m/>
    <m/>
    <m/>
    <m/>
    <m/>
    <m/>
    <m/>
    <m/>
    <m/>
    <m/>
    <m/>
    <m/>
    <m/>
    <m/>
    <m/>
    <m/>
    <m/>
    <m/>
    <m/>
    <m/>
    <m/>
    <m/>
    <m/>
    <m/>
    <m/>
    <m/>
    <m/>
    <m/>
    <m/>
    <m/>
    <m/>
    <m/>
    <m/>
    <m/>
    <m/>
    <m/>
    <m/>
    <m/>
    <m/>
    <m/>
    <m/>
    <m/>
    <m/>
    <m/>
    <m/>
    <m/>
    <n v="19942"/>
    <m/>
    <m/>
    <m/>
    <m/>
    <m/>
    <m/>
    <m/>
    <m/>
    <m/>
    <n v="19942"/>
    <n v="35026"/>
    <n v="63436"/>
    <n v="118404"/>
    <s v="Department chair (Faculty position)"/>
    <m/>
    <s v="M.A. (subject other than librarianship)"/>
    <s v="yes"/>
    <m/>
    <s v="Release time"/>
    <s v="Stipend"/>
    <m/>
    <m/>
    <s v="Release time and stipend combination"/>
    <n v="728"/>
    <n v="1719"/>
    <n v="6123"/>
    <n v="55"/>
    <m/>
    <n v="36209"/>
    <m/>
    <n v="128"/>
    <n v="6123"/>
    <n v="750"/>
    <m/>
    <m/>
    <n v="139"/>
    <n v="159"/>
    <n v="0"/>
    <n v="220"/>
    <m/>
    <m/>
    <n v="12"/>
    <m/>
    <m/>
    <m/>
    <m/>
    <m/>
    <m/>
    <m/>
    <m/>
    <m/>
    <m/>
    <n v="4"/>
    <n v="7"/>
    <n v="12"/>
    <n v="7"/>
    <m/>
    <n v="5"/>
    <n v="5"/>
    <n v="12700"/>
    <s v="Actual"/>
    <n v="4689"/>
    <n v="11500"/>
    <n v="4681"/>
    <n v="775"/>
    <m/>
    <m/>
    <m/>
    <n v="0"/>
    <m/>
    <n v="21645"/>
    <m/>
    <m/>
    <n v="108"/>
    <n v="71"/>
    <n v="236"/>
    <n v="107"/>
    <m/>
    <m/>
    <m/>
    <m/>
    <m/>
    <m/>
    <m/>
    <m/>
    <m/>
    <m/>
    <m/>
    <m/>
    <m/>
    <n v="4680"/>
    <m/>
    <m/>
    <n v="133"/>
    <m/>
    <m/>
    <m/>
    <m/>
    <m/>
    <m/>
    <m/>
    <m/>
    <m/>
    <m/>
    <n v="2"/>
    <n v="3"/>
    <n v="94"/>
    <n v="59"/>
    <n v="36"/>
    <n v="36"/>
    <n v="0"/>
    <n v="0"/>
    <m/>
    <m/>
    <m/>
    <m/>
    <m/>
    <m/>
    <m/>
    <m/>
    <m/>
    <m/>
    <m/>
    <m/>
    <m/>
    <m/>
    <m/>
    <m/>
    <m/>
    <m/>
    <m/>
    <m/>
    <m/>
    <m/>
    <m/>
    <m/>
    <m/>
    <m/>
    <m/>
    <m/>
    <m/>
    <m/>
    <m/>
    <m/>
    <m/>
    <m/>
    <m/>
    <m/>
    <m/>
    <m/>
    <m/>
    <m/>
    <m/>
    <m/>
    <m/>
    <m/>
    <m/>
    <m/>
    <m/>
    <m/>
    <m/>
    <m/>
    <m/>
    <m/>
    <m/>
    <n v="0"/>
    <n v="0"/>
    <m/>
    <m/>
    <n v="212171"/>
    <m/>
    <n v="0"/>
    <m/>
    <m/>
    <m/>
    <m/>
    <m/>
    <m/>
    <m/>
    <m/>
    <m/>
    <m/>
    <m/>
    <m/>
    <m/>
    <m/>
    <m/>
    <m/>
    <m/>
    <m/>
    <m/>
    <m/>
    <m/>
    <m/>
    <m/>
    <m/>
    <m/>
    <m/>
    <m/>
    <m/>
    <n v="1562.7440000000095"/>
    <x v="0"/>
    <s v="Medium"/>
  </r>
  <r>
    <s v="Los Angeles CCD"/>
    <x v="86"/>
    <s v="746"/>
    <s v="Multi-College District"/>
    <n v="20090"/>
    <x v="3"/>
    <n v="12763.108571428693"/>
    <n v="23940"/>
    <m/>
    <n v="12"/>
    <n v="13"/>
    <m/>
    <m/>
    <m/>
    <m/>
    <m/>
    <m/>
    <n v="0"/>
    <m/>
    <m/>
    <n v="52"/>
    <n v="273"/>
    <n v="0"/>
    <m/>
    <m/>
    <m/>
    <m/>
    <m/>
    <n v="27967"/>
    <m/>
    <m/>
    <n v="0"/>
    <n v="0"/>
    <n v="0"/>
    <n v="0"/>
    <m/>
    <m/>
    <n v="0"/>
    <n v="0"/>
    <m/>
    <n v="27967"/>
    <n v="0"/>
    <m/>
    <m/>
    <n v="0"/>
    <n v="0"/>
    <n v="0"/>
    <n v="0"/>
    <m/>
    <m/>
    <n v="0"/>
    <n v="0"/>
    <m/>
    <n v="0"/>
    <n v="30037"/>
    <m/>
    <m/>
    <n v="0"/>
    <n v="0"/>
    <n v="0"/>
    <n v="0"/>
    <m/>
    <m/>
    <n v="0"/>
    <n v="0"/>
    <m/>
    <n v="30037"/>
    <n v="0"/>
    <m/>
    <n v="0"/>
    <n v="0"/>
    <n v="0"/>
    <n v="0"/>
    <m/>
    <m/>
    <n v="0"/>
    <n v="0"/>
    <n v="0"/>
    <m/>
    <m/>
    <m/>
    <m/>
    <m/>
    <m/>
    <m/>
    <m/>
    <m/>
    <m/>
    <m/>
    <m/>
    <m/>
    <m/>
    <m/>
    <m/>
    <m/>
    <m/>
    <m/>
    <m/>
    <m/>
    <m/>
    <m/>
    <m/>
    <n v="0"/>
    <m/>
    <n v="0"/>
    <n v="0"/>
    <n v="0"/>
    <m/>
    <m/>
    <n v="36036"/>
    <n v="0"/>
    <n v="0"/>
    <n v="36036"/>
    <m/>
    <m/>
    <m/>
    <m/>
    <m/>
    <m/>
    <m/>
    <m/>
    <m/>
    <m/>
    <m/>
    <m/>
    <m/>
    <m/>
    <m/>
    <m/>
    <m/>
    <m/>
    <m/>
    <m/>
    <m/>
    <m/>
    <m/>
    <m/>
    <m/>
    <m/>
    <n v="0"/>
    <m/>
    <n v="0"/>
    <n v="0"/>
    <n v="0"/>
    <m/>
    <m/>
    <n v="0"/>
    <n v="0"/>
    <n v="0"/>
    <n v="0"/>
    <m/>
    <m/>
    <m/>
    <m/>
    <m/>
    <m/>
    <m/>
    <m/>
    <m/>
    <m/>
    <m/>
    <m/>
    <m/>
    <m/>
    <m/>
    <m/>
    <m/>
    <m/>
    <m/>
    <m/>
    <m/>
    <m/>
    <m/>
    <m/>
    <m/>
    <m/>
    <m/>
    <m/>
    <m/>
    <m/>
    <m/>
    <m/>
    <m/>
    <m/>
    <m/>
    <m/>
    <n v="0"/>
    <m/>
    <n v="0"/>
    <n v="0"/>
    <n v="0"/>
    <n v="0"/>
    <m/>
    <m/>
    <n v="0"/>
    <n v="0"/>
    <n v="0"/>
    <n v="58004"/>
    <n v="36036"/>
    <n v="94040"/>
    <s v="Department chair (Faculty position)"/>
    <m/>
    <s v="Unknown"/>
    <s v="no"/>
    <m/>
    <m/>
    <m/>
    <m/>
    <m/>
    <s v="Release time is not given to all chairs"/>
    <n v="733"/>
    <n v="663"/>
    <n v="2613"/>
    <n v="239"/>
    <m/>
    <n v="83215"/>
    <m/>
    <n v="0"/>
    <n v="0"/>
    <n v="924"/>
    <m/>
    <m/>
    <n v="156"/>
    <n v="156"/>
    <n v="116"/>
    <n v="0"/>
    <m/>
    <m/>
    <n v="3"/>
    <m/>
    <m/>
    <m/>
    <m/>
    <m/>
    <m/>
    <m/>
    <m/>
    <m/>
    <m/>
    <n v="0"/>
    <n v="3"/>
    <n v="4"/>
    <n v="3"/>
    <m/>
    <n v="4"/>
    <n v="1"/>
    <n v="1100"/>
    <s v="Estimate"/>
    <n v="5800"/>
    <n v="6634"/>
    <n v="6927"/>
    <n v="0"/>
    <m/>
    <m/>
    <m/>
    <n v="0"/>
    <m/>
    <n v="19361"/>
    <m/>
    <m/>
    <n v="66"/>
    <n v="66"/>
    <n v="66"/>
    <n v="66"/>
    <m/>
    <m/>
    <m/>
    <m/>
    <m/>
    <m/>
    <m/>
    <m/>
    <m/>
    <m/>
    <m/>
    <m/>
    <m/>
    <n v="937"/>
    <m/>
    <m/>
    <n v="36"/>
    <m/>
    <m/>
    <m/>
    <m/>
    <m/>
    <m/>
    <m/>
    <m/>
    <m/>
    <m/>
    <n v="0"/>
    <n v="0"/>
    <n v="0"/>
    <n v="55"/>
    <n v="24"/>
    <n v="0"/>
    <n v="0"/>
    <n v="0"/>
    <m/>
    <m/>
    <m/>
    <m/>
    <m/>
    <m/>
    <m/>
    <m/>
    <m/>
    <m/>
    <m/>
    <m/>
    <m/>
    <m/>
    <m/>
    <m/>
    <m/>
    <m/>
    <m/>
    <m/>
    <m/>
    <m/>
    <m/>
    <m/>
    <m/>
    <m/>
    <m/>
    <m/>
    <m/>
    <m/>
    <m/>
    <m/>
    <m/>
    <m/>
    <m/>
    <m/>
    <m/>
    <m/>
    <m/>
    <m/>
    <m/>
    <m/>
    <m/>
    <m/>
    <m/>
    <m/>
    <m/>
    <m/>
    <m/>
    <m/>
    <m/>
    <m/>
    <m/>
    <n v="0"/>
    <n v="0"/>
    <m/>
    <m/>
    <m/>
    <m/>
    <n v="0"/>
    <m/>
    <m/>
    <m/>
    <m/>
    <m/>
    <m/>
    <m/>
    <m/>
    <m/>
    <m/>
    <m/>
    <m/>
    <m/>
    <m/>
    <m/>
    <m/>
    <m/>
    <m/>
    <m/>
    <m/>
    <m/>
    <m/>
    <m/>
    <m/>
    <m/>
    <m/>
    <m/>
    <m/>
    <n v="4254.3695238095643"/>
    <x v="0"/>
    <s v="Medium"/>
  </r>
  <r>
    <s v="San Bernardino CCD"/>
    <x v="77"/>
    <s v="981"/>
    <s v="Multi-College District"/>
    <n v="20090"/>
    <x v="3"/>
    <n v="4824.2373333333517"/>
    <n v="20000"/>
    <m/>
    <n v="100"/>
    <n v="12"/>
    <m/>
    <m/>
    <m/>
    <m/>
    <m/>
    <m/>
    <n v="36"/>
    <m/>
    <m/>
    <n v="60"/>
    <n v="220"/>
    <n v="60"/>
    <m/>
    <m/>
    <m/>
    <m/>
    <m/>
    <n v="28008"/>
    <m/>
    <m/>
    <n v="0"/>
    <n v="0"/>
    <n v="0"/>
    <n v="0"/>
    <m/>
    <m/>
    <n v="0"/>
    <n v="0"/>
    <m/>
    <n v="28008"/>
    <n v="0"/>
    <m/>
    <m/>
    <n v="0"/>
    <n v="0"/>
    <n v="0"/>
    <n v="0"/>
    <m/>
    <m/>
    <n v="0"/>
    <n v="0"/>
    <m/>
    <n v="0"/>
    <n v="37926"/>
    <m/>
    <m/>
    <n v="0"/>
    <n v="0"/>
    <n v="0"/>
    <n v="0"/>
    <m/>
    <m/>
    <n v="0"/>
    <n v="0"/>
    <m/>
    <n v="37926"/>
    <n v="0"/>
    <m/>
    <n v="0"/>
    <n v="0"/>
    <n v="0"/>
    <n v="0"/>
    <m/>
    <m/>
    <n v="0"/>
    <n v="0"/>
    <n v="0"/>
    <m/>
    <m/>
    <m/>
    <m/>
    <m/>
    <m/>
    <m/>
    <m/>
    <m/>
    <m/>
    <m/>
    <m/>
    <m/>
    <m/>
    <m/>
    <m/>
    <m/>
    <m/>
    <m/>
    <m/>
    <m/>
    <m/>
    <m/>
    <m/>
    <n v="0"/>
    <m/>
    <n v="0"/>
    <n v="0"/>
    <n v="0"/>
    <m/>
    <m/>
    <n v="33872"/>
    <n v="0"/>
    <n v="0"/>
    <n v="33872"/>
    <m/>
    <m/>
    <m/>
    <m/>
    <m/>
    <m/>
    <m/>
    <m/>
    <m/>
    <m/>
    <m/>
    <m/>
    <m/>
    <m/>
    <m/>
    <m/>
    <m/>
    <m/>
    <m/>
    <m/>
    <m/>
    <m/>
    <m/>
    <m/>
    <m/>
    <m/>
    <n v="0"/>
    <m/>
    <n v="0"/>
    <n v="0"/>
    <n v="0"/>
    <m/>
    <m/>
    <n v="0"/>
    <n v="0"/>
    <n v="0"/>
    <n v="0"/>
    <m/>
    <m/>
    <m/>
    <m/>
    <m/>
    <m/>
    <m/>
    <m/>
    <m/>
    <m/>
    <m/>
    <m/>
    <m/>
    <m/>
    <m/>
    <m/>
    <m/>
    <m/>
    <m/>
    <m/>
    <m/>
    <m/>
    <m/>
    <m/>
    <m/>
    <m/>
    <m/>
    <m/>
    <m/>
    <m/>
    <m/>
    <m/>
    <m/>
    <m/>
    <m/>
    <m/>
    <m/>
    <m/>
    <m/>
    <m/>
    <m/>
    <m/>
    <m/>
    <m/>
    <m/>
    <m/>
    <m/>
    <n v="65934"/>
    <n v="33872"/>
    <n v="99806"/>
    <m/>
    <s v="Library Coordinator"/>
    <m/>
    <s v="yes"/>
    <m/>
    <m/>
    <s v="Stipend"/>
    <m/>
    <m/>
    <m/>
    <n v="2622"/>
    <m/>
    <n v="0"/>
    <m/>
    <m/>
    <n v="59263"/>
    <m/>
    <n v="0"/>
    <n v="0"/>
    <n v="2690"/>
    <m/>
    <m/>
    <n v="0"/>
    <n v="0"/>
    <n v="28"/>
    <n v="0"/>
    <m/>
    <m/>
    <n v="3"/>
    <m/>
    <m/>
    <m/>
    <m/>
    <m/>
    <m/>
    <m/>
    <m/>
    <m/>
    <m/>
    <n v="0.25"/>
    <n v="0"/>
    <n v="3"/>
    <n v="0"/>
    <m/>
    <n v="3"/>
    <n v="3"/>
    <m/>
    <s v="Estimate"/>
    <n v="3267"/>
    <n v="7257"/>
    <m/>
    <n v="367"/>
    <m/>
    <m/>
    <m/>
    <n v="1"/>
    <m/>
    <n v="10892"/>
    <m/>
    <m/>
    <m/>
    <m/>
    <m/>
    <m/>
    <m/>
    <m/>
    <m/>
    <m/>
    <m/>
    <m/>
    <m/>
    <m/>
    <m/>
    <m/>
    <m/>
    <m/>
    <m/>
    <n v="1959"/>
    <m/>
    <m/>
    <n v="93"/>
    <m/>
    <m/>
    <m/>
    <m/>
    <m/>
    <m/>
    <m/>
    <m/>
    <m/>
    <m/>
    <n v="1"/>
    <n v="1"/>
    <m/>
    <n v="35"/>
    <n v="35"/>
    <n v="35"/>
    <n v="4"/>
    <n v="0"/>
    <m/>
    <m/>
    <m/>
    <m/>
    <m/>
    <m/>
    <m/>
    <m/>
    <m/>
    <m/>
    <m/>
    <m/>
    <m/>
    <m/>
    <m/>
    <m/>
    <m/>
    <m/>
    <m/>
    <m/>
    <m/>
    <m/>
    <m/>
    <m/>
    <m/>
    <m/>
    <m/>
    <m/>
    <m/>
    <m/>
    <m/>
    <m/>
    <m/>
    <m/>
    <m/>
    <m/>
    <m/>
    <m/>
    <m/>
    <m/>
    <m/>
    <m/>
    <m/>
    <m/>
    <m/>
    <m/>
    <m/>
    <m/>
    <m/>
    <m/>
    <m/>
    <m/>
    <m/>
    <n v="4"/>
    <n v="0"/>
    <m/>
    <m/>
    <m/>
    <m/>
    <n v="11"/>
    <m/>
    <m/>
    <m/>
    <m/>
    <m/>
    <m/>
    <m/>
    <m/>
    <m/>
    <m/>
    <m/>
    <m/>
    <m/>
    <m/>
    <m/>
    <m/>
    <m/>
    <m/>
    <m/>
    <m/>
    <m/>
    <m/>
    <m/>
    <m/>
    <m/>
    <m/>
    <m/>
    <m/>
    <e v="#DIV/0!"/>
    <x v="1"/>
    <s v="Small"/>
  </r>
  <r>
    <s v="Mt. San Jacinto CCD"/>
    <x v="35"/>
    <s v="941"/>
    <s v="Multi-College District"/>
    <n v="20090"/>
    <x v="3"/>
    <n v="12022.237904761911"/>
    <n v="14327"/>
    <m/>
    <n v="60"/>
    <n v="0"/>
    <m/>
    <m/>
    <m/>
    <m/>
    <m/>
    <m/>
    <n v="30"/>
    <m/>
    <m/>
    <n v="0"/>
    <n v="168"/>
    <n v="10"/>
    <m/>
    <m/>
    <m/>
    <m/>
    <m/>
    <n v="30608.48"/>
    <m/>
    <m/>
    <n v="0"/>
    <n v="0"/>
    <n v="0"/>
    <n v="0"/>
    <m/>
    <m/>
    <n v="0"/>
    <n v="0"/>
    <m/>
    <n v="30608.48"/>
    <n v="2050"/>
    <m/>
    <m/>
    <n v="0"/>
    <n v="0"/>
    <n v="0"/>
    <n v="0"/>
    <m/>
    <m/>
    <n v="0"/>
    <n v="0"/>
    <m/>
    <n v="2050"/>
    <n v="16018.13"/>
    <m/>
    <m/>
    <n v="0"/>
    <n v="0"/>
    <n v="0"/>
    <n v="0"/>
    <m/>
    <m/>
    <n v="0"/>
    <n v="0"/>
    <m/>
    <n v="16018.13"/>
    <n v="0"/>
    <m/>
    <n v="0"/>
    <n v="0"/>
    <n v="0"/>
    <n v="0"/>
    <m/>
    <m/>
    <n v="0"/>
    <n v="0"/>
    <n v="0"/>
    <m/>
    <m/>
    <m/>
    <m/>
    <m/>
    <m/>
    <m/>
    <m/>
    <m/>
    <m/>
    <m/>
    <m/>
    <m/>
    <m/>
    <m/>
    <m/>
    <m/>
    <m/>
    <m/>
    <m/>
    <m/>
    <m/>
    <m/>
    <m/>
    <n v="19309"/>
    <m/>
    <n v="0"/>
    <n v="0"/>
    <n v="0"/>
    <m/>
    <m/>
    <n v="18018"/>
    <n v="0"/>
    <n v="0"/>
    <n v="37327"/>
    <m/>
    <m/>
    <m/>
    <m/>
    <m/>
    <m/>
    <m/>
    <m/>
    <m/>
    <m/>
    <m/>
    <m/>
    <m/>
    <m/>
    <m/>
    <m/>
    <m/>
    <m/>
    <m/>
    <m/>
    <m/>
    <m/>
    <m/>
    <m/>
    <m/>
    <m/>
    <n v="4099.49"/>
    <m/>
    <n v="0"/>
    <n v="0"/>
    <n v="0"/>
    <m/>
    <m/>
    <n v="0"/>
    <n v="0"/>
    <n v="0"/>
    <n v="4099.49"/>
    <m/>
    <m/>
    <m/>
    <m/>
    <m/>
    <m/>
    <m/>
    <m/>
    <m/>
    <m/>
    <m/>
    <m/>
    <m/>
    <m/>
    <m/>
    <m/>
    <m/>
    <m/>
    <m/>
    <m/>
    <m/>
    <m/>
    <m/>
    <m/>
    <m/>
    <m/>
    <m/>
    <m/>
    <m/>
    <m/>
    <m/>
    <m/>
    <m/>
    <m/>
    <m/>
    <m/>
    <n v="0"/>
    <m/>
    <n v="0"/>
    <n v="0"/>
    <n v="0"/>
    <n v="0"/>
    <m/>
    <m/>
    <n v="0"/>
    <n v="0"/>
    <n v="0"/>
    <n v="46626.61"/>
    <n v="43476.49"/>
    <n v="90103.1"/>
    <s v="Department chair (Faculty position)"/>
    <m/>
    <m/>
    <s v="yes"/>
    <s v="None"/>
    <m/>
    <m/>
    <m/>
    <m/>
    <m/>
    <n v="1104"/>
    <n v="1566"/>
    <n v="20054"/>
    <n v="121"/>
    <m/>
    <n v="38766"/>
    <m/>
    <n v="72"/>
    <n v="2694"/>
    <n v="1154"/>
    <m/>
    <m/>
    <n v="72"/>
    <n v="72"/>
    <n v="1406"/>
    <n v="72"/>
    <m/>
    <m/>
    <n v="2.5"/>
    <m/>
    <m/>
    <m/>
    <m/>
    <m/>
    <m/>
    <m/>
    <m/>
    <m/>
    <m/>
    <n v="1.1000000000000001"/>
    <n v="2.34"/>
    <n v="4.8100000000000005"/>
    <n v="2.34"/>
    <m/>
    <n v="2.5"/>
    <n v="2.4700000000000002"/>
    <n v="2969"/>
    <s v="Estimate"/>
    <n v="5219"/>
    <n v="11242"/>
    <n v="288"/>
    <n v="309"/>
    <m/>
    <m/>
    <m/>
    <n v="0"/>
    <m/>
    <n v="17058"/>
    <m/>
    <m/>
    <n v="321"/>
    <n v="294"/>
    <n v="0"/>
    <n v="0"/>
    <m/>
    <m/>
    <m/>
    <m/>
    <m/>
    <m/>
    <m/>
    <m/>
    <m/>
    <m/>
    <m/>
    <m/>
    <m/>
    <n v="2725"/>
    <m/>
    <m/>
    <n v="109"/>
    <m/>
    <m/>
    <m/>
    <m/>
    <m/>
    <m/>
    <m/>
    <m/>
    <m/>
    <m/>
    <n v="3"/>
    <n v="2"/>
    <n v="60"/>
    <n v="63"/>
    <n v="40"/>
    <n v="40"/>
    <n v="5"/>
    <n v="0"/>
    <m/>
    <m/>
    <m/>
    <m/>
    <m/>
    <m/>
    <m/>
    <m/>
    <m/>
    <m/>
    <m/>
    <m/>
    <m/>
    <m/>
    <m/>
    <m/>
    <m/>
    <m/>
    <m/>
    <m/>
    <m/>
    <m/>
    <m/>
    <m/>
    <m/>
    <m/>
    <m/>
    <m/>
    <m/>
    <m/>
    <m/>
    <m/>
    <m/>
    <m/>
    <m/>
    <m/>
    <m/>
    <m/>
    <m/>
    <m/>
    <m/>
    <m/>
    <m/>
    <m/>
    <m/>
    <m/>
    <m/>
    <m/>
    <m/>
    <m/>
    <m/>
    <m/>
    <m/>
    <n v="5"/>
    <n v="0"/>
    <m/>
    <m/>
    <n v="91934"/>
    <m/>
    <n v="20"/>
    <m/>
    <m/>
    <m/>
    <m/>
    <m/>
    <m/>
    <m/>
    <m/>
    <m/>
    <m/>
    <m/>
    <m/>
    <m/>
    <m/>
    <m/>
    <m/>
    <m/>
    <m/>
    <m/>
    <m/>
    <m/>
    <m/>
    <m/>
    <m/>
    <m/>
    <m/>
    <m/>
    <m/>
    <n v="5137.7085063085087"/>
    <x v="0"/>
    <s v="Medium"/>
  </r>
  <r>
    <s v="Sequoias CCD"/>
    <x v="110"/>
    <s v="561"/>
    <s v="Single College District"/>
    <n v="20090"/>
    <x v="3"/>
    <n v="9534.3944761904659"/>
    <n v="53000"/>
    <m/>
    <n v="106"/>
    <n v="7"/>
    <m/>
    <m/>
    <m/>
    <m/>
    <m/>
    <m/>
    <n v="36"/>
    <m/>
    <m/>
    <n v="61"/>
    <n v="340"/>
    <n v="108"/>
    <m/>
    <m/>
    <m/>
    <m/>
    <m/>
    <n v="31000"/>
    <m/>
    <m/>
    <m/>
    <n v="16970"/>
    <m/>
    <m/>
    <m/>
    <m/>
    <m/>
    <m/>
    <m/>
    <n v="47970"/>
    <n v="4000"/>
    <m/>
    <m/>
    <m/>
    <m/>
    <m/>
    <m/>
    <m/>
    <m/>
    <m/>
    <m/>
    <m/>
    <n v="4000"/>
    <n v="22000"/>
    <m/>
    <m/>
    <m/>
    <m/>
    <m/>
    <m/>
    <m/>
    <m/>
    <m/>
    <m/>
    <m/>
    <n v="22000"/>
    <n v="2000"/>
    <m/>
    <m/>
    <m/>
    <m/>
    <m/>
    <m/>
    <m/>
    <m/>
    <m/>
    <n v="2000"/>
    <m/>
    <m/>
    <m/>
    <m/>
    <m/>
    <m/>
    <m/>
    <m/>
    <m/>
    <m/>
    <m/>
    <m/>
    <m/>
    <m/>
    <m/>
    <m/>
    <m/>
    <m/>
    <m/>
    <m/>
    <m/>
    <m/>
    <m/>
    <m/>
    <n v="2000"/>
    <m/>
    <m/>
    <m/>
    <m/>
    <m/>
    <m/>
    <n v="36000"/>
    <m/>
    <m/>
    <n v="38000"/>
    <m/>
    <m/>
    <m/>
    <m/>
    <m/>
    <m/>
    <m/>
    <m/>
    <m/>
    <m/>
    <m/>
    <m/>
    <m/>
    <m/>
    <m/>
    <m/>
    <m/>
    <m/>
    <m/>
    <m/>
    <m/>
    <m/>
    <m/>
    <m/>
    <m/>
    <m/>
    <n v="3700"/>
    <m/>
    <m/>
    <m/>
    <m/>
    <m/>
    <m/>
    <m/>
    <m/>
    <m/>
    <n v="3700"/>
    <m/>
    <m/>
    <m/>
    <m/>
    <m/>
    <m/>
    <m/>
    <m/>
    <m/>
    <m/>
    <m/>
    <m/>
    <m/>
    <m/>
    <m/>
    <m/>
    <m/>
    <m/>
    <m/>
    <m/>
    <m/>
    <m/>
    <m/>
    <m/>
    <m/>
    <m/>
    <m/>
    <m/>
    <m/>
    <m/>
    <m/>
    <m/>
    <m/>
    <m/>
    <m/>
    <m/>
    <n v="12441"/>
    <m/>
    <m/>
    <m/>
    <m/>
    <m/>
    <m/>
    <m/>
    <m/>
    <m/>
    <n v="12441"/>
    <n v="71970"/>
    <n v="45700"/>
    <n v="130111"/>
    <s v="Dean or other administrator"/>
    <m/>
    <m/>
    <s v="yes"/>
    <m/>
    <m/>
    <m/>
    <m/>
    <m/>
    <s v="There are none"/>
    <n v="200"/>
    <n v="400"/>
    <n v="7700"/>
    <n v="246"/>
    <m/>
    <n v="53000"/>
    <m/>
    <n v="30"/>
    <n v="3500"/>
    <n v="190"/>
    <m/>
    <m/>
    <n v="100"/>
    <n v="100"/>
    <n v="10"/>
    <n v="25"/>
    <m/>
    <m/>
    <n v="7"/>
    <m/>
    <m/>
    <m/>
    <m/>
    <m/>
    <m/>
    <m/>
    <m/>
    <m/>
    <m/>
    <n v="3.7"/>
    <n v="1.65"/>
    <n v="7.15"/>
    <n v="1.65"/>
    <m/>
    <n v="7"/>
    <n v="5.5"/>
    <n v="4650"/>
    <s v="Estimate"/>
    <n v="7838"/>
    <n v="16240"/>
    <m/>
    <n v="134"/>
    <m/>
    <m/>
    <m/>
    <m/>
    <m/>
    <n v="24212"/>
    <m/>
    <m/>
    <n v="5"/>
    <n v="4"/>
    <n v="0"/>
    <n v="0"/>
    <m/>
    <m/>
    <m/>
    <m/>
    <m/>
    <m/>
    <m/>
    <m/>
    <m/>
    <m/>
    <m/>
    <m/>
    <m/>
    <n v="2790"/>
    <m/>
    <m/>
    <n v="93"/>
    <m/>
    <m/>
    <m/>
    <m/>
    <m/>
    <m/>
    <m/>
    <m/>
    <m/>
    <m/>
    <n v="10"/>
    <n v="10"/>
    <n v="200"/>
    <n v="64"/>
    <n v="35"/>
    <n v="35"/>
    <n v="6"/>
    <n v="0"/>
    <m/>
    <m/>
    <m/>
    <m/>
    <m/>
    <m/>
    <m/>
    <m/>
    <m/>
    <m/>
    <m/>
    <m/>
    <m/>
    <m/>
    <m/>
    <m/>
    <m/>
    <m/>
    <m/>
    <m/>
    <m/>
    <m/>
    <m/>
    <m/>
    <m/>
    <m/>
    <m/>
    <m/>
    <m/>
    <m/>
    <m/>
    <m/>
    <m/>
    <m/>
    <m/>
    <m/>
    <m/>
    <m/>
    <m/>
    <m/>
    <m/>
    <m/>
    <m/>
    <m/>
    <m/>
    <m/>
    <m/>
    <m/>
    <m/>
    <m/>
    <m/>
    <m/>
    <m/>
    <n v="6"/>
    <n v="0"/>
    <m/>
    <m/>
    <n v="249876"/>
    <m/>
    <n v="2"/>
    <m/>
    <m/>
    <m/>
    <m/>
    <m/>
    <m/>
    <m/>
    <m/>
    <m/>
    <m/>
    <m/>
    <m/>
    <m/>
    <m/>
    <m/>
    <m/>
    <m/>
    <m/>
    <m/>
    <m/>
    <m/>
    <m/>
    <m/>
    <m/>
    <m/>
    <m/>
    <m/>
    <m/>
    <n v="5778.4208946608887"/>
    <x v="0"/>
    <s v="Small"/>
  </r>
  <r>
    <s v="Pasadena CCD"/>
    <x v="62"/>
    <s v="771"/>
    <s v="Single College District"/>
    <n v="20090"/>
    <x v="3"/>
    <n v="25184.49980952391"/>
    <n v="50000"/>
    <m/>
    <n v="167"/>
    <n v="8"/>
    <m/>
    <m/>
    <m/>
    <m/>
    <m/>
    <m/>
    <n v="97"/>
    <m/>
    <m/>
    <n v="66"/>
    <n v="1170"/>
    <m/>
    <m/>
    <m/>
    <m/>
    <m/>
    <m/>
    <n v="31185"/>
    <m/>
    <m/>
    <m/>
    <m/>
    <m/>
    <m/>
    <m/>
    <m/>
    <n v="89098"/>
    <m/>
    <m/>
    <n v="120283"/>
    <m/>
    <m/>
    <m/>
    <m/>
    <m/>
    <m/>
    <m/>
    <m/>
    <m/>
    <m/>
    <m/>
    <m/>
    <n v="0"/>
    <n v="15643"/>
    <m/>
    <m/>
    <m/>
    <m/>
    <m/>
    <m/>
    <m/>
    <m/>
    <m/>
    <m/>
    <m/>
    <n v="15643"/>
    <m/>
    <m/>
    <m/>
    <m/>
    <m/>
    <m/>
    <m/>
    <m/>
    <m/>
    <m/>
    <n v="0"/>
    <m/>
    <m/>
    <m/>
    <m/>
    <m/>
    <m/>
    <m/>
    <m/>
    <m/>
    <m/>
    <m/>
    <m/>
    <m/>
    <m/>
    <m/>
    <m/>
    <m/>
    <m/>
    <m/>
    <m/>
    <m/>
    <m/>
    <m/>
    <m/>
    <n v="93116"/>
    <m/>
    <m/>
    <m/>
    <m/>
    <m/>
    <m/>
    <n v="36697"/>
    <m/>
    <m/>
    <n v="129813"/>
    <m/>
    <m/>
    <m/>
    <m/>
    <m/>
    <m/>
    <m/>
    <m/>
    <m/>
    <m/>
    <m/>
    <m/>
    <m/>
    <m/>
    <m/>
    <m/>
    <m/>
    <m/>
    <m/>
    <m/>
    <m/>
    <m/>
    <m/>
    <m/>
    <m/>
    <m/>
    <n v="786"/>
    <m/>
    <m/>
    <m/>
    <m/>
    <m/>
    <m/>
    <m/>
    <m/>
    <m/>
    <n v="786"/>
    <m/>
    <m/>
    <m/>
    <m/>
    <m/>
    <m/>
    <m/>
    <m/>
    <m/>
    <m/>
    <m/>
    <m/>
    <m/>
    <m/>
    <m/>
    <m/>
    <m/>
    <m/>
    <m/>
    <m/>
    <m/>
    <m/>
    <m/>
    <m/>
    <m/>
    <m/>
    <m/>
    <m/>
    <m/>
    <m/>
    <m/>
    <m/>
    <m/>
    <m/>
    <m/>
    <m/>
    <m/>
    <m/>
    <m/>
    <m/>
    <m/>
    <m/>
    <m/>
    <m/>
    <m/>
    <m/>
    <m/>
    <n v="135926"/>
    <n v="130599"/>
    <n v="266525"/>
    <s v="Dean or other administrator"/>
    <m/>
    <m/>
    <s v="yes"/>
    <m/>
    <m/>
    <m/>
    <m/>
    <m/>
    <s v="NA"/>
    <m/>
    <n v="10137"/>
    <n v="4012"/>
    <n v="137"/>
    <m/>
    <m/>
    <m/>
    <m/>
    <n v="0"/>
    <n v="2777"/>
    <m/>
    <m/>
    <m/>
    <m/>
    <m/>
    <n v="444"/>
    <m/>
    <m/>
    <n v="7"/>
    <m/>
    <m/>
    <m/>
    <m/>
    <m/>
    <m/>
    <m/>
    <m/>
    <m/>
    <m/>
    <n v="11"/>
    <n v="9.5"/>
    <n v="18.5"/>
    <n v="9.5"/>
    <m/>
    <n v="9"/>
    <n v="9"/>
    <n v="1648"/>
    <s v="Estimate"/>
    <n v="150624"/>
    <m/>
    <n v="29928"/>
    <m/>
    <m/>
    <m/>
    <m/>
    <m/>
    <m/>
    <n v="180552"/>
    <m/>
    <m/>
    <n v="98"/>
    <n v="81"/>
    <n v="146"/>
    <n v="144"/>
    <m/>
    <m/>
    <m/>
    <m/>
    <m/>
    <m/>
    <m/>
    <m/>
    <m/>
    <m/>
    <m/>
    <m/>
    <m/>
    <n v="13120"/>
    <m/>
    <m/>
    <n v="530"/>
    <m/>
    <m/>
    <m/>
    <m/>
    <m/>
    <m/>
    <m/>
    <m/>
    <m/>
    <m/>
    <n v="8"/>
    <n v="10"/>
    <m/>
    <n v="65"/>
    <n v="46"/>
    <n v="46"/>
    <n v="4"/>
    <n v="0"/>
    <m/>
    <m/>
    <m/>
    <m/>
    <m/>
    <m/>
    <m/>
    <m/>
    <m/>
    <m/>
    <m/>
    <m/>
    <m/>
    <m/>
    <m/>
    <m/>
    <m/>
    <m/>
    <m/>
    <m/>
    <m/>
    <m/>
    <m/>
    <m/>
    <m/>
    <m/>
    <m/>
    <m/>
    <m/>
    <m/>
    <m/>
    <m/>
    <m/>
    <m/>
    <m/>
    <m/>
    <m/>
    <m/>
    <m/>
    <m/>
    <m/>
    <m/>
    <m/>
    <m/>
    <m/>
    <m/>
    <m/>
    <m/>
    <m/>
    <m/>
    <m/>
    <m/>
    <m/>
    <n v="4"/>
    <n v="0"/>
    <m/>
    <m/>
    <n v="963701"/>
    <m/>
    <n v="488"/>
    <m/>
    <m/>
    <m/>
    <m/>
    <m/>
    <m/>
    <m/>
    <m/>
    <m/>
    <m/>
    <m/>
    <m/>
    <m/>
    <m/>
    <m/>
    <m/>
    <m/>
    <m/>
    <m/>
    <m/>
    <m/>
    <m/>
    <m/>
    <m/>
    <m/>
    <m/>
    <m/>
    <m/>
    <n v="2650.9999799498851"/>
    <x v="2"/>
    <s v="Large"/>
  </r>
  <r>
    <s v="North Orange CCD"/>
    <x v="80"/>
    <s v="862"/>
    <s v="Multi-College District"/>
    <n v="20090"/>
    <x v="3"/>
    <n v="17724.481523809565"/>
    <n v="46939"/>
    <m/>
    <n v="103"/>
    <n v="13"/>
    <m/>
    <m/>
    <m/>
    <m/>
    <m/>
    <m/>
    <n v="31"/>
    <m/>
    <m/>
    <n v="54"/>
    <n v="503"/>
    <n v="110"/>
    <m/>
    <m/>
    <m/>
    <m/>
    <m/>
    <n v="31716"/>
    <m/>
    <m/>
    <n v="0"/>
    <n v="2000"/>
    <n v="0"/>
    <n v="0"/>
    <m/>
    <m/>
    <n v="0"/>
    <n v="2127"/>
    <m/>
    <n v="35843"/>
    <n v="0"/>
    <m/>
    <m/>
    <n v="0"/>
    <n v="0"/>
    <n v="0"/>
    <n v="5100"/>
    <m/>
    <m/>
    <n v="0"/>
    <n v="0"/>
    <m/>
    <n v="5100"/>
    <n v="35229"/>
    <m/>
    <m/>
    <n v="0"/>
    <n v="0"/>
    <n v="0"/>
    <n v="0"/>
    <m/>
    <m/>
    <n v="0"/>
    <n v="0"/>
    <m/>
    <n v="35229"/>
    <n v="0"/>
    <m/>
    <n v="0"/>
    <n v="0"/>
    <n v="0"/>
    <n v="0"/>
    <m/>
    <m/>
    <n v="0"/>
    <n v="0"/>
    <n v="0"/>
    <m/>
    <m/>
    <m/>
    <m/>
    <m/>
    <m/>
    <m/>
    <m/>
    <m/>
    <m/>
    <m/>
    <m/>
    <m/>
    <m/>
    <m/>
    <m/>
    <m/>
    <m/>
    <m/>
    <m/>
    <m/>
    <m/>
    <m/>
    <m/>
    <n v="11774"/>
    <m/>
    <n v="0"/>
    <n v="0"/>
    <n v="0"/>
    <m/>
    <m/>
    <n v="10913"/>
    <n v="10273"/>
    <n v="0"/>
    <n v="32960"/>
    <m/>
    <m/>
    <m/>
    <m/>
    <m/>
    <m/>
    <m/>
    <m/>
    <m/>
    <m/>
    <m/>
    <m/>
    <m/>
    <m/>
    <m/>
    <m/>
    <m/>
    <m/>
    <m/>
    <m/>
    <m/>
    <m/>
    <m/>
    <m/>
    <m/>
    <m/>
    <n v="0"/>
    <m/>
    <n v="0"/>
    <n v="0"/>
    <n v="0"/>
    <m/>
    <m/>
    <n v="0"/>
    <n v="0"/>
    <n v="0"/>
    <n v="0"/>
    <m/>
    <m/>
    <m/>
    <m/>
    <m/>
    <m/>
    <m/>
    <m/>
    <m/>
    <m/>
    <m/>
    <m/>
    <m/>
    <m/>
    <m/>
    <m/>
    <m/>
    <m/>
    <m/>
    <m/>
    <m/>
    <m/>
    <m/>
    <m/>
    <m/>
    <m/>
    <m/>
    <m/>
    <m/>
    <m/>
    <m/>
    <m/>
    <m/>
    <m/>
    <m/>
    <m/>
    <n v="0"/>
    <m/>
    <n v="0"/>
    <n v="0"/>
    <n v="0"/>
    <n v="0"/>
    <m/>
    <m/>
    <n v="0"/>
    <n v="0"/>
    <n v="0"/>
    <n v="71072"/>
    <n v="38060"/>
    <n v="109132"/>
    <s v="Dean or other administrator"/>
    <m/>
    <m/>
    <s v="yes"/>
    <m/>
    <m/>
    <m/>
    <m/>
    <m/>
    <s v="no coordinator or dept. chair"/>
    <n v="573"/>
    <n v="2248"/>
    <n v="15117"/>
    <n v="201"/>
    <m/>
    <n v="87126"/>
    <m/>
    <n v="95"/>
    <n v="2681"/>
    <n v="914"/>
    <m/>
    <m/>
    <n v="277"/>
    <n v="281"/>
    <n v="125"/>
    <n v="97"/>
    <m/>
    <m/>
    <n v="5"/>
    <m/>
    <m/>
    <m/>
    <m/>
    <m/>
    <m/>
    <m/>
    <m/>
    <m/>
    <m/>
    <n v="4.1399999999999997"/>
    <n v="4.5999999999999996"/>
    <n v="14.1"/>
    <n v="4.5999999999999996"/>
    <m/>
    <n v="10"/>
    <n v="9.5"/>
    <n v="7013"/>
    <s v="Actual"/>
    <n v="19238"/>
    <n v="70943"/>
    <m/>
    <m/>
    <m/>
    <m/>
    <m/>
    <m/>
    <m/>
    <m/>
    <m/>
    <m/>
    <n v="62"/>
    <n v="43"/>
    <n v="222"/>
    <n v="124"/>
    <m/>
    <m/>
    <m/>
    <m/>
    <m/>
    <m/>
    <m/>
    <m/>
    <m/>
    <m/>
    <m/>
    <m/>
    <m/>
    <n v="6634"/>
    <m/>
    <m/>
    <n v="278"/>
    <m/>
    <m/>
    <m/>
    <m/>
    <m/>
    <m/>
    <m/>
    <m/>
    <m/>
    <m/>
    <n v="1"/>
    <n v="1"/>
    <n v="7"/>
    <n v="68"/>
    <n v="32"/>
    <n v="32"/>
    <n v="5"/>
    <n v="0"/>
    <m/>
    <m/>
    <m/>
    <m/>
    <m/>
    <m/>
    <m/>
    <m/>
    <m/>
    <m/>
    <m/>
    <m/>
    <m/>
    <m/>
    <m/>
    <m/>
    <m/>
    <m/>
    <m/>
    <m/>
    <m/>
    <m/>
    <m/>
    <m/>
    <m/>
    <m/>
    <m/>
    <m/>
    <m/>
    <m/>
    <m/>
    <m/>
    <m/>
    <m/>
    <m/>
    <m/>
    <m/>
    <m/>
    <m/>
    <m/>
    <m/>
    <m/>
    <m/>
    <m/>
    <m/>
    <m/>
    <m/>
    <m/>
    <m/>
    <m/>
    <m/>
    <m/>
    <m/>
    <n v="5"/>
    <n v="0"/>
    <m/>
    <m/>
    <n v="820091"/>
    <m/>
    <n v="15"/>
    <m/>
    <m/>
    <m/>
    <m/>
    <m/>
    <m/>
    <m/>
    <m/>
    <m/>
    <m/>
    <m/>
    <m/>
    <m/>
    <m/>
    <m/>
    <m/>
    <m/>
    <m/>
    <m/>
    <m/>
    <m/>
    <m/>
    <m/>
    <m/>
    <m/>
    <m/>
    <m/>
    <m/>
    <n v="3853.1481573499059"/>
    <x v="2"/>
    <s v="Medium"/>
  </r>
  <r>
    <s v="San Luis Obispo CCD"/>
    <x v="78"/>
    <s v="641"/>
    <s v="Single College District"/>
    <n v="20090"/>
    <x v="3"/>
    <n v="9837.0870476190612"/>
    <n v="22955"/>
    <m/>
    <n v="22"/>
    <n v="19"/>
    <m/>
    <m/>
    <m/>
    <m/>
    <m/>
    <m/>
    <n v="30"/>
    <m/>
    <m/>
    <n v="336"/>
    <n v="478"/>
    <n v="336"/>
    <m/>
    <m/>
    <m/>
    <m/>
    <m/>
    <n v="33726"/>
    <m/>
    <m/>
    <m/>
    <m/>
    <m/>
    <m/>
    <m/>
    <m/>
    <m/>
    <n v="5215"/>
    <m/>
    <n v="38941"/>
    <m/>
    <m/>
    <m/>
    <m/>
    <m/>
    <m/>
    <m/>
    <m/>
    <m/>
    <m/>
    <m/>
    <m/>
    <m/>
    <n v="21256"/>
    <m/>
    <m/>
    <m/>
    <m/>
    <m/>
    <m/>
    <m/>
    <m/>
    <m/>
    <m/>
    <m/>
    <n v="21256"/>
    <n v="1603"/>
    <m/>
    <m/>
    <m/>
    <m/>
    <m/>
    <m/>
    <m/>
    <m/>
    <m/>
    <n v="1603"/>
    <m/>
    <m/>
    <m/>
    <m/>
    <m/>
    <m/>
    <m/>
    <m/>
    <m/>
    <m/>
    <m/>
    <m/>
    <m/>
    <m/>
    <m/>
    <m/>
    <m/>
    <m/>
    <m/>
    <m/>
    <m/>
    <m/>
    <m/>
    <m/>
    <m/>
    <m/>
    <m/>
    <m/>
    <m/>
    <m/>
    <m/>
    <n v="23986"/>
    <m/>
    <m/>
    <n v="23986"/>
    <m/>
    <m/>
    <m/>
    <m/>
    <m/>
    <m/>
    <m/>
    <m/>
    <m/>
    <m/>
    <m/>
    <m/>
    <m/>
    <m/>
    <m/>
    <m/>
    <m/>
    <m/>
    <m/>
    <m/>
    <m/>
    <m/>
    <m/>
    <m/>
    <m/>
    <m/>
    <n v="4487"/>
    <m/>
    <m/>
    <m/>
    <m/>
    <m/>
    <m/>
    <m/>
    <m/>
    <m/>
    <n v="4487"/>
    <m/>
    <m/>
    <m/>
    <m/>
    <m/>
    <m/>
    <m/>
    <m/>
    <m/>
    <m/>
    <m/>
    <m/>
    <m/>
    <m/>
    <m/>
    <m/>
    <m/>
    <m/>
    <m/>
    <m/>
    <m/>
    <m/>
    <m/>
    <m/>
    <m/>
    <m/>
    <m/>
    <m/>
    <m/>
    <m/>
    <m/>
    <m/>
    <m/>
    <m/>
    <m/>
    <m/>
    <m/>
    <m/>
    <m/>
    <m/>
    <m/>
    <m/>
    <m/>
    <m/>
    <m/>
    <m/>
    <m/>
    <n v="61800"/>
    <n v="28473"/>
    <n v="90273"/>
    <s v="Dean or other administrator"/>
    <m/>
    <m/>
    <s v="yes"/>
    <s v="None"/>
    <m/>
    <m/>
    <m/>
    <m/>
    <m/>
    <n v="1609"/>
    <n v="1187"/>
    <n v="12679"/>
    <n v="220"/>
    <m/>
    <n v="56129"/>
    <m/>
    <n v="99"/>
    <n v="5650"/>
    <n v="1680"/>
    <m/>
    <m/>
    <m/>
    <n v="851"/>
    <n v="70"/>
    <n v="92"/>
    <m/>
    <m/>
    <n v="13"/>
    <m/>
    <m/>
    <m/>
    <m/>
    <m/>
    <m/>
    <m/>
    <m/>
    <m/>
    <m/>
    <n v="1.8"/>
    <n v="5.7"/>
    <n v="12.5"/>
    <n v="5.7"/>
    <m/>
    <n v="9"/>
    <n v="6.8"/>
    <n v="11564"/>
    <s v="Actual"/>
    <n v="10592"/>
    <n v="25028"/>
    <n v="2749"/>
    <n v="415"/>
    <m/>
    <m/>
    <m/>
    <n v="6"/>
    <m/>
    <n v="38790"/>
    <m/>
    <m/>
    <n v="176"/>
    <n v="145"/>
    <n v="340"/>
    <n v="67"/>
    <m/>
    <m/>
    <m/>
    <m/>
    <m/>
    <m/>
    <m/>
    <m/>
    <m/>
    <m/>
    <m/>
    <m/>
    <m/>
    <n v="1715"/>
    <m/>
    <m/>
    <n v="76"/>
    <m/>
    <m/>
    <m/>
    <m/>
    <m/>
    <m/>
    <m/>
    <m/>
    <m/>
    <m/>
    <m/>
    <m/>
    <m/>
    <n v="60"/>
    <n v="40"/>
    <m/>
    <n v="4"/>
    <n v="0"/>
    <m/>
    <m/>
    <m/>
    <m/>
    <m/>
    <m/>
    <m/>
    <m/>
    <m/>
    <m/>
    <m/>
    <m/>
    <m/>
    <m/>
    <m/>
    <m/>
    <m/>
    <m/>
    <m/>
    <m/>
    <m/>
    <m/>
    <m/>
    <m/>
    <m/>
    <m/>
    <m/>
    <m/>
    <m/>
    <m/>
    <m/>
    <m/>
    <m/>
    <m/>
    <m/>
    <m/>
    <m/>
    <m/>
    <m/>
    <m/>
    <m/>
    <m/>
    <m/>
    <m/>
    <m/>
    <m/>
    <m/>
    <m/>
    <m/>
    <m/>
    <m/>
    <m/>
    <m/>
    <n v="4"/>
    <n v="0"/>
    <m/>
    <m/>
    <n v="299229"/>
    <m/>
    <n v="110"/>
    <m/>
    <m/>
    <m/>
    <m/>
    <m/>
    <m/>
    <m/>
    <m/>
    <m/>
    <m/>
    <m/>
    <m/>
    <m/>
    <m/>
    <m/>
    <m/>
    <m/>
    <m/>
    <m/>
    <m/>
    <m/>
    <m/>
    <m/>
    <m/>
    <m/>
    <m/>
    <m/>
    <m/>
    <n v="1725.8047451963264"/>
    <x v="0"/>
    <s v="Small"/>
  </r>
  <r>
    <s v="Citrus CCD"/>
    <x v="54"/>
    <s v="821"/>
    <s v="Single College District"/>
    <n v="20090"/>
    <x v="3"/>
    <n v="12318.617714285596"/>
    <n v="33000"/>
    <m/>
    <n v="100"/>
    <n v="19"/>
    <m/>
    <m/>
    <m/>
    <m/>
    <m/>
    <m/>
    <n v="40"/>
    <m/>
    <m/>
    <n v="132"/>
    <n v="422"/>
    <n v="0"/>
    <m/>
    <m/>
    <m/>
    <m/>
    <m/>
    <n v="35109"/>
    <m/>
    <m/>
    <n v="0"/>
    <n v="0"/>
    <n v="0"/>
    <n v="0"/>
    <m/>
    <m/>
    <n v="0"/>
    <n v="0"/>
    <m/>
    <n v="35109"/>
    <n v="4100"/>
    <m/>
    <m/>
    <n v="0"/>
    <n v="0"/>
    <n v="0"/>
    <n v="0"/>
    <m/>
    <m/>
    <n v="0"/>
    <n v="0"/>
    <m/>
    <n v="4100"/>
    <n v="14171"/>
    <m/>
    <m/>
    <n v="0"/>
    <n v="0"/>
    <n v="0"/>
    <n v="0"/>
    <m/>
    <m/>
    <n v="0"/>
    <n v="0"/>
    <m/>
    <n v="14171"/>
    <n v="0"/>
    <m/>
    <n v="0"/>
    <n v="0"/>
    <n v="0"/>
    <n v="0"/>
    <m/>
    <m/>
    <n v="0"/>
    <n v="0"/>
    <n v="0"/>
    <m/>
    <m/>
    <m/>
    <m/>
    <m/>
    <m/>
    <m/>
    <m/>
    <m/>
    <m/>
    <m/>
    <m/>
    <m/>
    <m/>
    <m/>
    <m/>
    <m/>
    <m/>
    <m/>
    <m/>
    <m/>
    <m/>
    <m/>
    <m/>
    <n v="37248"/>
    <m/>
    <n v="0"/>
    <n v="0"/>
    <n v="0"/>
    <m/>
    <m/>
    <n v="36905"/>
    <n v="0"/>
    <n v="0"/>
    <n v="74153"/>
    <m/>
    <m/>
    <m/>
    <m/>
    <m/>
    <m/>
    <m/>
    <m/>
    <m/>
    <m/>
    <m/>
    <m/>
    <m/>
    <m/>
    <m/>
    <m/>
    <m/>
    <m/>
    <m/>
    <m/>
    <m/>
    <m/>
    <m/>
    <m/>
    <m/>
    <m/>
    <n v="5609"/>
    <m/>
    <n v="0"/>
    <n v="0"/>
    <n v="0"/>
    <m/>
    <m/>
    <n v="0"/>
    <n v="0"/>
    <n v="0"/>
    <n v="5609"/>
    <m/>
    <m/>
    <m/>
    <m/>
    <m/>
    <m/>
    <m/>
    <m/>
    <m/>
    <m/>
    <m/>
    <m/>
    <m/>
    <m/>
    <m/>
    <m/>
    <m/>
    <m/>
    <m/>
    <m/>
    <m/>
    <m/>
    <m/>
    <m/>
    <m/>
    <m/>
    <m/>
    <m/>
    <m/>
    <m/>
    <m/>
    <m/>
    <m/>
    <m/>
    <m/>
    <m/>
    <n v="0"/>
    <m/>
    <n v="0"/>
    <n v="0"/>
    <n v="0"/>
    <n v="0"/>
    <m/>
    <m/>
    <n v="0"/>
    <n v="0"/>
    <n v="0"/>
    <n v="49280"/>
    <n v="83862"/>
    <n v="133142"/>
    <s v="Dean or other administrator"/>
    <m/>
    <s v="PhD"/>
    <s v="no"/>
    <s v="None"/>
    <m/>
    <m/>
    <m/>
    <m/>
    <m/>
    <n v="2073"/>
    <n v="16247"/>
    <n v="13803"/>
    <n v="173"/>
    <m/>
    <n v="43263"/>
    <m/>
    <n v="97"/>
    <n v="2682"/>
    <n v="2592"/>
    <m/>
    <m/>
    <n v="221"/>
    <n v="231"/>
    <n v="0"/>
    <n v="442"/>
    <m/>
    <m/>
    <n v="7"/>
    <m/>
    <m/>
    <m/>
    <m/>
    <m/>
    <m/>
    <m/>
    <m/>
    <m/>
    <m/>
    <n v="8"/>
    <n v="3.16"/>
    <n v="14.59"/>
    <n v="3.16"/>
    <m/>
    <n v="15"/>
    <n v="11.43"/>
    <n v="10376"/>
    <s v="Actual"/>
    <n v="14481"/>
    <n v="38628"/>
    <m/>
    <n v="7324"/>
    <m/>
    <m/>
    <m/>
    <n v="1025"/>
    <m/>
    <n v="61458"/>
    <m/>
    <m/>
    <n v="135"/>
    <n v="102"/>
    <n v="162"/>
    <n v="66"/>
    <m/>
    <m/>
    <m/>
    <m/>
    <m/>
    <m/>
    <m/>
    <m/>
    <m/>
    <m/>
    <m/>
    <m/>
    <m/>
    <n v="6667"/>
    <m/>
    <m/>
    <n v="278"/>
    <m/>
    <m/>
    <m/>
    <m/>
    <m/>
    <m/>
    <m/>
    <m/>
    <m/>
    <m/>
    <n v="2"/>
    <n v="7"/>
    <n v="50"/>
    <n v="56"/>
    <n v="48"/>
    <n v="48"/>
    <n v="0"/>
    <n v="0"/>
    <m/>
    <m/>
    <m/>
    <m/>
    <m/>
    <m/>
    <m/>
    <m/>
    <m/>
    <m/>
    <m/>
    <m/>
    <m/>
    <m/>
    <m/>
    <m/>
    <m/>
    <m/>
    <m/>
    <m/>
    <m/>
    <m/>
    <m/>
    <m/>
    <m/>
    <m/>
    <m/>
    <m/>
    <m/>
    <m/>
    <m/>
    <m/>
    <m/>
    <m/>
    <m/>
    <m/>
    <m/>
    <m/>
    <m/>
    <m/>
    <m/>
    <m/>
    <m/>
    <m/>
    <m/>
    <m/>
    <m/>
    <m/>
    <m/>
    <m/>
    <m/>
    <m/>
    <m/>
    <n v="0"/>
    <n v="0"/>
    <m/>
    <m/>
    <n v="300000"/>
    <m/>
    <n v="33"/>
    <m/>
    <m/>
    <m/>
    <m/>
    <m/>
    <m/>
    <m/>
    <m/>
    <m/>
    <m/>
    <m/>
    <m/>
    <m/>
    <m/>
    <m/>
    <m/>
    <m/>
    <m/>
    <m/>
    <m/>
    <m/>
    <m/>
    <m/>
    <m/>
    <m/>
    <m/>
    <m/>
    <m/>
    <n v="3898.2967450270871"/>
    <x v="0"/>
    <s v="Medium"/>
  </r>
  <r>
    <s v="Los Rios CCD"/>
    <x v="52"/>
    <s v="231"/>
    <s v="Multi-College District"/>
    <n v="20090"/>
    <x v="3"/>
    <n v="25744.945523809478"/>
    <n v="31000"/>
    <m/>
    <n v="145"/>
    <n v="19"/>
    <m/>
    <m/>
    <m/>
    <m/>
    <m/>
    <m/>
    <n v="30"/>
    <m/>
    <m/>
    <n v="93"/>
    <n v="690"/>
    <n v="0"/>
    <m/>
    <m/>
    <m/>
    <m/>
    <m/>
    <n v="36069"/>
    <m/>
    <m/>
    <m/>
    <m/>
    <n v="131764"/>
    <m/>
    <m/>
    <m/>
    <m/>
    <m/>
    <m/>
    <n v="167833"/>
    <m/>
    <m/>
    <m/>
    <m/>
    <m/>
    <n v="4880"/>
    <m/>
    <m/>
    <m/>
    <m/>
    <m/>
    <m/>
    <n v="4880"/>
    <n v="34390"/>
    <m/>
    <m/>
    <m/>
    <m/>
    <m/>
    <m/>
    <m/>
    <m/>
    <m/>
    <m/>
    <m/>
    <n v="34390"/>
    <m/>
    <m/>
    <m/>
    <m/>
    <m/>
    <m/>
    <m/>
    <m/>
    <m/>
    <m/>
    <n v="0"/>
    <m/>
    <m/>
    <m/>
    <m/>
    <m/>
    <m/>
    <m/>
    <m/>
    <m/>
    <m/>
    <m/>
    <m/>
    <m/>
    <m/>
    <m/>
    <m/>
    <m/>
    <m/>
    <m/>
    <m/>
    <m/>
    <m/>
    <m/>
    <m/>
    <m/>
    <m/>
    <n v="13143"/>
    <m/>
    <m/>
    <m/>
    <m/>
    <n v="33855"/>
    <m/>
    <m/>
    <n v="46998"/>
    <m/>
    <m/>
    <m/>
    <m/>
    <m/>
    <m/>
    <m/>
    <m/>
    <m/>
    <m/>
    <m/>
    <m/>
    <m/>
    <m/>
    <m/>
    <m/>
    <m/>
    <m/>
    <m/>
    <m/>
    <m/>
    <m/>
    <m/>
    <m/>
    <m/>
    <m/>
    <m/>
    <m/>
    <m/>
    <m/>
    <n v="4932"/>
    <m/>
    <m/>
    <m/>
    <m/>
    <m/>
    <n v="4932"/>
    <m/>
    <m/>
    <m/>
    <m/>
    <m/>
    <m/>
    <m/>
    <m/>
    <m/>
    <m/>
    <m/>
    <m/>
    <m/>
    <m/>
    <m/>
    <m/>
    <m/>
    <m/>
    <m/>
    <m/>
    <m/>
    <m/>
    <m/>
    <m/>
    <m/>
    <m/>
    <m/>
    <m/>
    <m/>
    <m/>
    <m/>
    <m/>
    <m/>
    <m/>
    <m/>
    <m/>
    <n v="19286"/>
    <m/>
    <m/>
    <m/>
    <n v="10905"/>
    <m/>
    <m/>
    <m/>
    <m/>
    <n v="803"/>
    <n v="30994"/>
    <n v="202223"/>
    <n v="56810"/>
    <n v="290027"/>
    <s v="Dean or other administrator"/>
    <m/>
    <s v="PhD"/>
    <m/>
    <m/>
    <s v="Release time"/>
    <m/>
    <m/>
    <m/>
    <m/>
    <n v="2457"/>
    <n v="967"/>
    <n v="14958"/>
    <n v="226"/>
    <m/>
    <n v="53161"/>
    <m/>
    <n v="87"/>
    <n v="2727"/>
    <n v="2791"/>
    <m/>
    <m/>
    <n v="145"/>
    <n v="145"/>
    <n v="0"/>
    <n v="87"/>
    <m/>
    <m/>
    <n v="12"/>
    <m/>
    <m/>
    <m/>
    <m/>
    <m/>
    <m/>
    <m/>
    <m/>
    <m/>
    <m/>
    <n v="2.5"/>
    <n v="8.8000000000000007"/>
    <n v="15.3"/>
    <n v="8.8000000000000007"/>
    <m/>
    <n v="9"/>
    <n v="6.5"/>
    <n v="20543"/>
    <s v="Actual"/>
    <n v="19831"/>
    <n v="28397"/>
    <n v="12957"/>
    <n v="3900"/>
    <m/>
    <m/>
    <m/>
    <n v="390"/>
    <m/>
    <n v="65475"/>
    <m/>
    <m/>
    <m/>
    <n v="1345"/>
    <m/>
    <n v="3381"/>
    <m/>
    <m/>
    <m/>
    <m/>
    <m/>
    <m/>
    <m/>
    <m/>
    <m/>
    <m/>
    <m/>
    <m/>
    <m/>
    <n v="5650"/>
    <m/>
    <m/>
    <n v="226"/>
    <m/>
    <m/>
    <m/>
    <m/>
    <m/>
    <m/>
    <m/>
    <m/>
    <m/>
    <m/>
    <n v="5"/>
    <n v="18"/>
    <n v="341"/>
    <n v="69.5"/>
    <n v="52"/>
    <n v="48"/>
    <n v="6"/>
    <n v="0"/>
    <m/>
    <m/>
    <m/>
    <m/>
    <m/>
    <m/>
    <m/>
    <m/>
    <m/>
    <m/>
    <m/>
    <m/>
    <m/>
    <m/>
    <m/>
    <m/>
    <m/>
    <m/>
    <m/>
    <m/>
    <m/>
    <m/>
    <m/>
    <m/>
    <m/>
    <m/>
    <m/>
    <m/>
    <m/>
    <m/>
    <m/>
    <m/>
    <m/>
    <m/>
    <m/>
    <m/>
    <m/>
    <m/>
    <m/>
    <m/>
    <m/>
    <m/>
    <m/>
    <m/>
    <m/>
    <m/>
    <m/>
    <m/>
    <m/>
    <m/>
    <m/>
    <m/>
    <m/>
    <n v="6"/>
    <n v="0"/>
    <m/>
    <m/>
    <m/>
    <m/>
    <n v="0"/>
    <m/>
    <m/>
    <m/>
    <m/>
    <m/>
    <m/>
    <m/>
    <m/>
    <m/>
    <m/>
    <m/>
    <m/>
    <m/>
    <m/>
    <m/>
    <m/>
    <m/>
    <m/>
    <m/>
    <m/>
    <m/>
    <m/>
    <m/>
    <m/>
    <m/>
    <m/>
    <m/>
    <m/>
    <n v="2925.561991341986"/>
    <x v="2"/>
    <s v="Large"/>
  </r>
  <r>
    <s v="Compton CCD"/>
    <x v="76"/>
    <s v="711"/>
    <s v="Single College District"/>
    <n v="20090"/>
    <x v="3"/>
    <n v="4685.3895238094901"/>
    <n v="16601"/>
    <m/>
    <n v="16"/>
    <n v="1"/>
    <m/>
    <m/>
    <m/>
    <m/>
    <m/>
    <m/>
    <n v="16"/>
    <m/>
    <m/>
    <n v="6"/>
    <n v="180"/>
    <n v="11"/>
    <m/>
    <m/>
    <m/>
    <m/>
    <m/>
    <n v="40000"/>
    <m/>
    <m/>
    <n v="0"/>
    <n v="0"/>
    <n v="0"/>
    <n v="36000"/>
    <m/>
    <m/>
    <n v="0"/>
    <n v="0"/>
    <m/>
    <n v="76000"/>
    <n v="0"/>
    <m/>
    <m/>
    <n v="0"/>
    <n v="0"/>
    <n v="0"/>
    <n v="0"/>
    <m/>
    <m/>
    <n v="0"/>
    <n v="0"/>
    <m/>
    <n v="0"/>
    <n v="10000"/>
    <m/>
    <m/>
    <n v="0"/>
    <n v="0"/>
    <n v="0"/>
    <n v="0"/>
    <m/>
    <m/>
    <n v="0"/>
    <n v="0"/>
    <m/>
    <n v="10000"/>
    <n v="0"/>
    <m/>
    <n v="0"/>
    <n v="0"/>
    <n v="0"/>
    <n v="0"/>
    <m/>
    <m/>
    <n v="0"/>
    <n v="0"/>
    <n v="0"/>
    <m/>
    <m/>
    <m/>
    <m/>
    <m/>
    <m/>
    <m/>
    <m/>
    <m/>
    <m/>
    <m/>
    <m/>
    <m/>
    <m/>
    <m/>
    <m/>
    <m/>
    <m/>
    <m/>
    <m/>
    <m/>
    <m/>
    <m/>
    <m/>
    <n v="7000"/>
    <m/>
    <m/>
    <m/>
    <m/>
    <m/>
    <m/>
    <n v="34000"/>
    <m/>
    <m/>
    <n v="41000"/>
    <m/>
    <m/>
    <m/>
    <m/>
    <m/>
    <m/>
    <m/>
    <m/>
    <m/>
    <m/>
    <m/>
    <m/>
    <m/>
    <m/>
    <m/>
    <m/>
    <m/>
    <m/>
    <m/>
    <m/>
    <m/>
    <m/>
    <m/>
    <m/>
    <m/>
    <m/>
    <n v="0"/>
    <m/>
    <n v="0"/>
    <n v="0"/>
    <n v="0"/>
    <m/>
    <m/>
    <n v="0"/>
    <n v="0"/>
    <n v="0"/>
    <n v="0"/>
    <m/>
    <m/>
    <m/>
    <m/>
    <m/>
    <m/>
    <m/>
    <m/>
    <m/>
    <m/>
    <m/>
    <m/>
    <m/>
    <m/>
    <m/>
    <m/>
    <m/>
    <m/>
    <m/>
    <m/>
    <m/>
    <m/>
    <m/>
    <m/>
    <m/>
    <m/>
    <m/>
    <m/>
    <m/>
    <m/>
    <m/>
    <m/>
    <m/>
    <m/>
    <m/>
    <m/>
    <n v="0"/>
    <m/>
    <n v="0"/>
    <n v="0"/>
    <n v="0"/>
    <n v="0"/>
    <m/>
    <m/>
    <n v="0"/>
    <n v="0"/>
    <n v="0"/>
    <n v="86000"/>
    <n v="41000"/>
    <n v="127000"/>
    <m/>
    <m/>
    <m/>
    <s v="yes"/>
    <m/>
    <m/>
    <s v="Stipend"/>
    <m/>
    <m/>
    <m/>
    <n v="784"/>
    <n v="71"/>
    <n v="0"/>
    <n v="127"/>
    <m/>
    <n v="37477"/>
    <m/>
    <n v="71"/>
    <n v="0"/>
    <n v="784"/>
    <m/>
    <m/>
    <n v="39"/>
    <n v="39"/>
    <n v="193"/>
    <n v="71"/>
    <m/>
    <m/>
    <n v="6"/>
    <m/>
    <m/>
    <m/>
    <m/>
    <m/>
    <m/>
    <m/>
    <m/>
    <m/>
    <m/>
    <n v="1"/>
    <n v="3.2"/>
    <n v="5.2"/>
    <n v="3.2"/>
    <m/>
    <n v="2"/>
    <n v="2"/>
    <n v="250"/>
    <s v="Estimate"/>
    <n v="1668"/>
    <n v="11101"/>
    <n v="1400"/>
    <n v="0"/>
    <m/>
    <m/>
    <m/>
    <n v="0"/>
    <m/>
    <n v="12769"/>
    <m/>
    <m/>
    <n v="0"/>
    <n v="0"/>
    <n v="0"/>
    <n v="0"/>
    <m/>
    <m/>
    <m/>
    <m/>
    <m/>
    <m/>
    <m/>
    <m/>
    <m/>
    <m/>
    <m/>
    <m/>
    <m/>
    <n v="1309"/>
    <m/>
    <m/>
    <n v="62"/>
    <m/>
    <m/>
    <m/>
    <m/>
    <m/>
    <m/>
    <m/>
    <m/>
    <m/>
    <m/>
    <n v="1"/>
    <n v="1"/>
    <n v="10"/>
    <n v="61"/>
    <n v="48"/>
    <n v="48"/>
    <n v="5"/>
    <n v="0"/>
    <m/>
    <m/>
    <m/>
    <m/>
    <m/>
    <m/>
    <m/>
    <m/>
    <m/>
    <m/>
    <m/>
    <m/>
    <m/>
    <m/>
    <m/>
    <m/>
    <m/>
    <m/>
    <m/>
    <m/>
    <m/>
    <m/>
    <m/>
    <m/>
    <m/>
    <m/>
    <m/>
    <m/>
    <m/>
    <m/>
    <m/>
    <m/>
    <m/>
    <m/>
    <m/>
    <m/>
    <m/>
    <m/>
    <m/>
    <m/>
    <m/>
    <m/>
    <m/>
    <m/>
    <m/>
    <m/>
    <m/>
    <m/>
    <m/>
    <m/>
    <m/>
    <m/>
    <m/>
    <n v="5"/>
    <n v="0"/>
    <m/>
    <m/>
    <n v="65854"/>
    <m/>
    <n v="0"/>
    <m/>
    <m/>
    <m/>
    <m/>
    <m/>
    <m/>
    <m/>
    <m/>
    <m/>
    <m/>
    <m/>
    <m/>
    <m/>
    <m/>
    <m/>
    <m/>
    <m/>
    <m/>
    <m/>
    <m/>
    <m/>
    <m/>
    <m/>
    <m/>
    <m/>
    <m/>
    <m/>
    <m/>
    <n v="1464.1842261904656"/>
    <x v="1"/>
    <s v="Small"/>
  </r>
  <r>
    <s v="Contra Costa CCD"/>
    <x v="51"/>
    <s v="312"/>
    <s v="Multi-College District"/>
    <n v="20090"/>
    <x v="3"/>
    <n v="17844.760952380915"/>
    <n v="49508"/>
    <m/>
    <n v="79"/>
    <n v="9"/>
    <m/>
    <m/>
    <m/>
    <m/>
    <m/>
    <m/>
    <n v="35"/>
    <m/>
    <m/>
    <n v="54"/>
    <n v="482"/>
    <s v="Wireless access for student laptops"/>
    <m/>
    <m/>
    <m/>
    <m/>
    <m/>
    <n v="40000"/>
    <m/>
    <m/>
    <n v="0"/>
    <n v="0"/>
    <n v="0"/>
    <n v="0"/>
    <m/>
    <m/>
    <n v="0"/>
    <n v="33737"/>
    <m/>
    <n v="73737"/>
    <n v="0"/>
    <m/>
    <m/>
    <n v="0"/>
    <n v="0"/>
    <n v="0"/>
    <n v="0"/>
    <m/>
    <m/>
    <n v="0"/>
    <n v="37866"/>
    <m/>
    <n v="37866"/>
    <n v="26376"/>
    <m/>
    <m/>
    <n v="0"/>
    <n v="0"/>
    <n v="0"/>
    <n v="0"/>
    <m/>
    <m/>
    <n v="0"/>
    <n v="0"/>
    <m/>
    <n v="26376"/>
    <n v="905"/>
    <m/>
    <n v="0"/>
    <n v="0"/>
    <n v="0"/>
    <n v="0"/>
    <m/>
    <m/>
    <n v="0"/>
    <n v="0"/>
    <n v="905"/>
    <m/>
    <m/>
    <m/>
    <m/>
    <m/>
    <m/>
    <m/>
    <m/>
    <m/>
    <m/>
    <m/>
    <m/>
    <m/>
    <m/>
    <m/>
    <m/>
    <m/>
    <m/>
    <m/>
    <m/>
    <m/>
    <m/>
    <m/>
    <m/>
    <n v="16642"/>
    <m/>
    <n v="0"/>
    <n v="7221"/>
    <n v="0"/>
    <m/>
    <m/>
    <n v="36863"/>
    <n v="0"/>
    <n v="5053"/>
    <n v="65779"/>
    <m/>
    <m/>
    <m/>
    <m/>
    <m/>
    <m/>
    <m/>
    <m/>
    <m/>
    <m/>
    <m/>
    <m/>
    <m/>
    <m/>
    <m/>
    <m/>
    <m/>
    <m/>
    <m/>
    <m/>
    <m/>
    <m/>
    <m/>
    <m/>
    <m/>
    <m/>
    <n v="10000"/>
    <m/>
    <n v="0"/>
    <n v="0"/>
    <n v="0"/>
    <m/>
    <m/>
    <n v="0"/>
    <n v="0"/>
    <n v="4500"/>
    <n v="14500"/>
    <m/>
    <m/>
    <m/>
    <m/>
    <m/>
    <m/>
    <m/>
    <m/>
    <m/>
    <m/>
    <m/>
    <m/>
    <m/>
    <m/>
    <m/>
    <m/>
    <m/>
    <m/>
    <m/>
    <m/>
    <m/>
    <m/>
    <m/>
    <m/>
    <m/>
    <m/>
    <m/>
    <m/>
    <m/>
    <m/>
    <m/>
    <m/>
    <m/>
    <m/>
    <m/>
    <m/>
    <n v="0"/>
    <m/>
    <n v="0"/>
    <n v="0"/>
    <n v="0"/>
    <n v="0"/>
    <m/>
    <m/>
    <n v="0"/>
    <n v="0"/>
    <n v="0"/>
    <n v="101018"/>
    <n v="118145"/>
    <n v="219163"/>
    <s v="Dean or other administrator"/>
    <m/>
    <m/>
    <s v="yes"/>
    <s v="None"/>
    <m/>
    <m/>
    <m/>
    <m/>
    <m/>
    <n v="1866"/>
    <n v="8629"/>
    <n v="18005"/>
    <n v="201"/>
    <m/>
    <n v="79154"/>
    <m/>
    <n v="79"/>
    <n v="3701"/>
    <n v="2498"/>
    <m/>
    <m/>
    <n v="71"/>
    <n v="71"/>
    <n v="202"/>
    <n v="79"/>
    <m/>
    <m/>
    <n v="8"/>
    <m/>
    <m/>
    <m/>
    <m/>
    <m/>
    <m/>
    <m/>
    <m/>
    <m/>
    <m/>
    <n v="3.96"/>
    <n v="5.14"/>
    <n v="12.55"/>
    <n v="5.14"/>
    <m/>
    <n v="11"/>
    <n v="7.41"/>
    <n v="20853"/>
    <s v="Estimate"/>
    <n v="14585"/>
    <n v="10777"/>
    <n v="16975"/>
    <n v="2980"/>
    <m/>
    <m/>
    <m/>
    <n v="8479"/>
    <m/>
    <n v="53796"/>
    <m/>
    <m/>
    <n v="308"/>
    <n v="306"/>
    <n v="230"/>
    <n v="230"/>
    <m/>
    <m/>
    <m/>
    <m/>
    <m/>
    <m/>
    <m/>
    <m/>
    <m/>
    <m/>
    <m/>
    <m/>
    <m/>
    <n v="3694"/>
    <m/>
    <m/>
    <n v="130"/>
    <m/>
    <m/>
    <m/>
    <m/>
    <m/>
    <m/>
    <m/>
    <m/>
    <m/>
    <m/>
    <n v="10"/>
    <n v="30"/>
    <n v="642"/>
    <n v="65"/>
    <n v="44"/>
    <n v="44"/>
    <n v="4"/>
    <n v="0"/>
    <m/>
    <m/>
    <m/>
    <m/>
    <m/>
    <m/>
    <m/>
    <m/>
    <m/>
    <m/>
    <m/>
    <m/>
    <m/>
    <m/>
    <m/>
    <m/>
    <m/>
    <m/>
    <m/>
    <m/>
    <m/>
    <m/>
    <m/>
    <m/>
    <m/>
    <m/>
    <m/>
    <m/>
    <m/>
    <m/>
    <m/>
    <m/>
    <m/>
    <m/>
    <m/>
    <m/>
    <m/>
    <m/>
    <m/>
    <m/>
    <m/>
    <m/>
    <m/>
    <m/>
    <m/>
    <m/>
    <m/>
    <m/>
    <m/>
    <m/>
    <m/>
    <m/>
    <m/>
    <n v="4"/>
    <n v="0"/>
    <m/>
    <m/>
    <n v="402076"/>
    <m/>
    <n v="5"/>
    <m/>
    <m/>
    <m/>
    <m/>
    <m/>
    <m/>
    <m/>
    <m/>
    <m/>
    <m/>
    <m/>
    <m/>
    <m/>
    <m/>
    <m/>
    <m/>
    <m/>
    <m/>
    <m/>
    <m/>
    <m/>
    <m/>
    <m/>
    <m/>
    <m/>
    <m/>
    <m/>
    <m/>
    <n v="3471.7433759495948"/>
    <x v="2"/>
    <s v="Medium"/>
  </r>
  <r>
    <s v="Yuba CCD"/>
    <x v="56"/>
    <s v="291"/>
    <s v="Multi-College District"/>
    <n v="20090"/>
    <x v="3"/>
    <n v="7334.8079999999954"/>
    <n v="18035"/>
    <m/>
    <n v="46"/>
    <n v="0"/>
    <m/>
    <m/>
    <m/>
    <m/>
    <m/>
    <m/>
    <n v="30"/>
    <m/>
    <m/>
    <n v="0"/>
    <n v="234"/>
    <n v="0"/>
    <m/>
    <m/>
    <m/>
    <m/>
    <m/>
    <n v="40120.58"/>
    <m/>
    <m/>
    <n v="0"/>
    <n v="5000"/>
    <n v="0"/>
    <n v="0"/>
    <m/>
    <m/>
    <n v="0"/>
    <n v="0"/>
    <m/>
    <n v="45120.58"/>
    <n v="0"/>
    <m/>
    <m/>
    <n v="0"/>
    <n v="0"/>
    <n v="0"/>
    <n v="5849"/>
    <m/>
    <m/>
    <n v="0"/>
    <n v="0"/>
    <m/>
    <n v="5849"/>
    <n v="23005.8"/>
    <m/>
    <m/>
    <n v="0"/>
    <n v="0"/>
    <n v="0"/>
    <n v="0"/>
    <m/>
    <m/>
    <n v="0"/>
    <n v="0"/>
    <m/>
    <n v="23005.8"/>
    <n v="297"/>
    <m/>
    <n v="0"/>
    <n v="0"/>
    <n v="0"/>
    <n v="0"/>
    <m/>
    <m/>
    <n v="0"/>
    <n v="0"/>
    <n v="297"/>
    <m/>
    <m/>
    <m/>
    <m/>
    <m/>
    <m/>
    <m/>
    <m/>
    <m/>
    <m/>
    <m/>
    <m/>
    <m/>
    <m/>
    <m/>
    <m/>
    <m/>
    <m/>
    <m/>
    <m/>
    <m/>
    <m/>
    <m/>
    <m/>
    <n v="1268.6400000000001"/>
    <m/>
    <n v="0"/>
    <n v="0"/>
    <n v="0"/>
    <m/>
    <m/>
    <n v="24627.72"/>
    <n v="0"/>
    <n v="0"/>
    <n v="25896.36"/>
    <m/>
    <m/>
    <m/>
    <m/>
    <m/>
    <m/>
    <m/>
    <m/>
    <m/>
    <m/>
    <m/>
    <m/>
    <m/>
    <m/>
    <m/>
    <m/>
    <m/>
    <m/>
    <m/>
    <m/>
    <m/>
    <m/>
    <m/>
    <m/>
    <m/>
    <m/>
    <n v="1236"/>
    <m/>
    <n v="0"/>
    <n v="0"/>
    <n v="0"/>
    <m/>
    <m/>
    <n v="0"/>
    <n v="0"/>
    <n v="0"/>
    <n v="1236"/>
    <m/>
    <m/>
    <m/>
    <m/>
    <m/>
    <m/>
    <m/>
    <m/>
    <m/>
    <m/>
    <m/>
    <m/>
    <m/>
    <m/>
    <m/>
    <m/>
    <m/>
    <m/>
    <m/>
    <m/>
    <m/>
    <m/>
    <m/>
    <m/>
    <m/>
    <m/>
    <m/>
    <m/>
    <m/>
    <m/>
    <m/>
    <m/>
    <m/>
    <m/>
    <m/>
    <m/>
    <n v="0"/>
    <m/>
    <n v="0"/>
    <n v="0"/>
    <n v="0"/>
    <n v="7037.78"/>
    <m/>
    <m/>
    <n v="0"/>
    <n v="0"/>
    <n v="7037.78"/>
    <n v="68423.38"/>
    <n v="32981.360000000001"/>
    <n v="108442.52"/>
    <m/>
    <s v="Librarian"/>
    <s v="M.A. (subject other than librarianship)"/>
    <s v="no"/>
    <s v="None"/>
    <m/>
    <m/>
    <m/>
    <m/>
    <m/>
    <n v="1731"/>
    <n v="7719"/>
    <n v="0"/>
    <n v="156"/>
    <m/>
    <n v="67985"/>
    <m/>
    <n v="863"/>
    <n v="2682"/>
    <n v="1855"/>
    <m/>
    <m/>
    <n v="0"/>
    <n v="0"/>
    <n v="77"/>
    <n v="1161"/>
    <m/>
    <m/>
    <n v="2.2000000000000002"/>
    <m/>
    <m/>
    <m/>
    <m/>
    <m/>
    <m/>
    <m/>
    <m/>
    <m/>
    <m/>
    <n v="1.5"/>
    <n v="2.2000000000000002"/>
    <n v="8.1999999999999993"/>
    <n v="2.2000000000000002"/>
    <m/>
    <n v="6"/>
    <n v="6"/>
    <n v="2200"/>
    <s v="Estimate"/>
    <n v="22343"/>
    <n v="13194"/>
    <n v="568"/>
    <n v="1353"/>
    <m/>
    <m/>
    <m/>
    <m/>
    <m/>
    <n v="37458"/>
    <m/>
    <m/>
    <n v="23"/>
    <n v="20"/>
    <n v="58"/>
    <n v="58"/>
    <m/>
    <m/>
    <m/>
    <m/>
    <m/>
    <m/>
    <m/>
    <m/>
    <m/>
    <m/>
    <m/>
    <m/>
    <m/>
    <n v="1104"/>
    <m/>
    <m/>
    <n v="43"/>
    <m/>
    <m/>
    <m/>
    <m/>
    <m/>
    <m/>
    <m/>
    <m/>
    <m/>
    <m/>
    <n v="0"/>
    <n v="0"/>
    <n v="0"/>
    <n v="63"/>
    <n v="40"/>
    <n v="20"/>
    <n v="0"/>
    <n v="0"/>
    <m/>
    <m/>
    <m/>
    <m/>
    <m/>
    <m/>
    <m/>
    <m/>
    <m/>
    <m/>
    <m/>
    <m/>
    <m/>
    <m/>
    <m/>
    <m/>
    <m/>
    <m/>
    <m/>
    <m/>
    <m/>
    <m/>
    <m/>
    <m/>
    <m/>
    <m/>
    <m/>
    <m/>
    <m/>
    <m/>
    <m/>
    <m/>
    <m/>
    <m/>
    <m/>
    <m/>
    <m/>
    <m/>
    <m/>
    <m/>
    <m/>
    <m/>
    <m/>
    <m/>
    <m/>
    <m/>
    <m/>
    <m/>
    <m/>
    <m/>
    <m/>
    <m/>
    <m/>
    <n v="0"/>
    <n v="0"/>
    <m/>
    <m/>
    <n v="282158"/>
    <m/>
    <n v="34"/>
    <m/>
    <m/>
    <m/>
    <m/>
    <m/>
    <m/>
    <m/>
    <m/>
    <m/>
    <m/>
    <m/>
    <m/>
    <m/>
    <m/>
    <m/>
    <m/>
    <m/>
    <m/>
    <m/>
    <m/>
    <m/>
    <m/>
    <m/>
    <m/>
    <m/>
    <m/>
    <m/>
    <m/>
    <n v="3334.0036363636341"/>
    <x v="0"/>
    <s v="Small"/>
  </r>
  <r>
    <s v="Imperial CCD"/>
    <x v="81"/>
    <s v="031"/>
    <s v="Single College District"/>
    <n v="20090"/>
    <x v="3"/>
    <n v="9208.8700952380404"/>
    <n v="25838"/>
    <m/>
    <n v="60"/>
    <m/>
    <m/>
    <m/>
    <m/>
    <m/>
    <m/>
    <m/>
    <n v="22"/>
    <m/>
    <m/>
    <n v="0"/>
    <n v="145"/>
    <s v="None - wireless access only"/>
    <m/>
    <m/>
    <m/>
    <m/>
    <m/>
    <n v="44500"/>
    <m/>
    <m/>
    <m/>
    <m/>
    <m/>
    <m/>
    <m/>
    <m/>
    <m/>
    <m/>
    <m/>
    <n v="44500"/>
    <n v="4100"/>
    <m/>
    <m/>
    <m/>
    <m/>
    <m/>
    <m/>
    <m/>
    <m/>
    <m/>
    <m/>
    <m/>
    <n v="4100"/>
    <n v="28422"/>
    <m/>
    <m/>
    <m/>
    <m/>
    <m/>
    <m/>
    <m/>
    <m/>
    <m/>
    <m/>
    <m/>
    <n v="28422"/>
    <m/>
    <m/>
    <m/>
    <m/>
    <m/>
    <m/>
    <m/>
    <m/>
    <m/>
    <m/>
    <n v="0"/>
    <m/>
    <m/>
    <m/>
    <m/>
    <m/>
    <m/>
    <m/>
    <m/>
    <m/>
    <m/>
    <m/>
    <m/>
    <m/>
    <m/>
    <m/>
    <m/>
    <m/>
    <m/>
    <m/>
    <m/>
    <m/>
    <m/>
    <m/>
    <m/>
    <n v="21296"/>
    <m/>
    <m/>
    <m/>
    <m/>
    <m/>
    <m/>
    <m/>
    <m/>
    <m/>
    <n v="21296"/>
    <m/>
    <m/>
    <m/>
    <m/>
    <m/>
    <m/>
    <m/>
    <m/>
    <m/>
    <m/>
    <m/>
    <m/>
    <m/>
    <m/>
    <m/>
    <m/>
    <m/>
    <m/>
    <m/>
    <m/>
    <m/>
    <m/>
    <m/>
    <m/>
    <m/>
    <m/>
    <n v="12396"/>
    <m/>
    <m/>
    <m/>
    <m/>
    <m/>
    <m/>
    <m/>
    <m/>
    <m/>
    <n v="12396"/>
    <m/>
    <m/>
    <m/>
    <m/>
    <m/>
    <m/>
    <m/>
    <m/>
    <m/>
    <m/>
    <m/>
    <m/>
    <m/>
    <m/>
    <m/>
    <m/>
    <m/>
    <m/>
    <m/>
    <m/>
    <m/>
    <m/>
    <m/>
    <m/>
    <m/>
    <m/>
    <m/>
    <m/>
    <m/>
    <m/>
    <m/>
    <m/>
    <m/>
    <m/>
    <m/>
    <m/>
    <m/>
    <m/>
    <m/>
    <m/>
    <m/>
    <m/>
    <m/>
    <m/>
    <m/>
    <m/>
    <n v="0"/>
    <n v="72922"/>
    <n v="37792"/>
    <n v="110714"/>
    <s v="Dean or other administrator"/>
    <m/>
    <m/>
    <s v="yes"/>
    <s v="None"/>
    <m/>
    <m/>
    <m/>
    <m/>
    <m/>
    <n v="671"/>
    <n v="2114"/>
    <n v="13866"/>
    <n v="377"/>
    <m/>
    <n v="53999"/>
    <m/>
    <n v="22"/>
    <n v="2681"/>
    <n v="82"/>
    <m/>
    <m/>
    <n v="96"/>
    <n v="0"/>
    <n v="539"/>
    <n v="0"/>
    <m/>
    <m/>
    <n v="1.5"/>
    <m/>
    <m/>
    <m/>
    <m/>
    <m/>
    <m/>
    <m/>
    <m/>
    <m/>
    <m/>
    <n v="1.88"/>
    <n v="1.31"/>
    <n v="8.31"/>
    <n v="1.31"/>
    <m/>
    <n v="7"/>
    <n v="7"/>
    <n v="11985"/>
    <s v="Estimate"/>
    <n v="89717"/>
    <n v="2523"/>
    <n v="26009"/>
    <n v="1786"/>
    <m/>
    <m/>
    <m/>
    <n v="4206"/>
    <m/>
    <n v="124241"/>
    <m/>
    <m/>
    <n v="75"/>
    <n v="65"/>
    <n v="80"/>
    <n v="80"/>
    <m/>
    <m/>
    <m/>
    <m/>
    <m/>
    <m/>
    <m/>
    <m/>
    <m/>
    <m/>
    <m/>
    <m/>
    <m/>
    <n v="2845"/>
    <m/>
    <m/>
    <n v="115"/>
    <m/>
    <m/>
    <m/>
    <m/>
    <m/>
    <m/>
    <m/>
    <m/>
    <m/>
    <m/>
    <n v="12"/>
    <n v="4"/>
    <n v="6"/>
    <n v="74"/>
    <n v="40"/>
    <n v="45"/>
    <n v="9"/>
    <n v="0"/>
    <m/>
    <m/>
    <m/>
    <m/>
    <m/>
    <m/>
    <m/>
    <m/>
    <m/>
    <m/>
    <m/>
    <m/>
    <m/>
    <m/>
    <m/>
    <m/>
    <m/>
    <m/>
    <m/>
    <m/>
    <m/>
    <m/>
    <m/>
    <m/>
    <m/>
    <m/>
    <m/>
    <m/>
    <m/>
    <m/>
    <m/>
    <m/>
    <m/>
    <m/>
    <m/>
    <m/>
    <m/>
    <m/>
    <m/>
    <m/>
    <m/>
    <m/>
    <m/>
    <m/>
    <m/>
    <m/>
    <m/>
    <m/>
    <m/>
    <m/>
    <m/>
    <m/>
    <m/>
    <n v="7"/>
    <n v="0"/>
    <m/>
    <m/>
    <n v="205294"/>
    <m/>
    <n v="277"/>
    <m/>
    <m/>
    <m/>
    <m/>
    <m/>
    <m/>
    <m/>
    <m/>
    <m/>
    <m/>
    <m/>
    <m/>
    <m/>
    <m/>
    <m/>
    <m/>
    <m/>
    <m/>
    <m/>
    <m/>
    <m/>
    <m/>
    <m/>
    <m/>
    <m/>
    <m/>
    <m/>
    <m/>
    <n v="7029.671828425985"/>
    <x v="0"/>
    <s v="Small"/>
  </r>
  <r>
    <s v="South Orange County CCD"/>
    <x v="29"/>
    <s v="891"/>
    <s v="Multi-College District"/>
    <n v="20090"/>
    <x v="3"/>
    <n v="14688.384190476092"/>
    <n v="12462"/>
    <m/>
    <n v="70"/>
    <n v="0"/>
    <m/>
    <m/>
    <m/>
    <m/>
    <m/>
    <m/>
    <n v="35"/>
    <m/>
    <m/>
    <n v="0"/>
    <n v="290"/>
    <s v="have wifi"/>
    <m/>
    <m/>
    <m/>
    <m/>
    <m/>
    <n v="45245"/>
    <m/>
    <m/>
    <n v="0"/>
    <n v="0"/>
    <n v="0"/>
    <n v="0"/>
    <m/>
    <m/>
    <n v="0"/>
    <n v="0"/>
    <m/>
    <n v="45245"/>
    <n v="68196"/>
    <m/>
    <m/>
    <n v="0"/>
    <n v="0"/>
    <n v="0"/>
    <n v="0"/>
    <m/>
    <m/>
    <n v="0"/>
    <n v="0"/>
    <m/>
    <n v="68196"/>
    <n v="16033"/>
    <m/>
    <m/>
    <n v="0"/>
    <n v="0"/>
    <n v="0"/>
    <n v="0"/>
    <m/>
    <m/>
    <n v="0"/>
    <n v="0"/>
    <m/>
    <n v="16033"/>
    <n v="0"/>
    <m/>
    <n v="0"/>
    <n v="0"/>
    <n v="0"/>
    <n v="0"/>
    <m/>
    <m/>
    <n v="0"/>
    <n v="0"/>
    <n v="0"/>
    <m/>
    <m/>
    <m/>
    <m/>
    <m/>
    <m/>
    <m/>
    <m/>
    <m/>
    <m/>
    <m/>
    <m/>
    <m/>
    <m/>
    <m/>
    <m/>
    <m/>
    <m/>
    <m/>
    <m/>
    <m/>
    <m/>
    <m/>
    <m/>
    <n v="30678"/>
    <m/>
    <n v="0"/>
    <n v="0"/>
    <n v="0"/>
    <m/>
    <m/>
    <n v="38614"/>
    <n v="0"/>
    <n v="0"/>
    <n v="69292"/>
    <m/>
    <m/>
    <m/>
    <m/>
    <m/>
    <m/>
    <m/>
    <m/>
    <m/>
    <m/>
    <m/>
    <m/>
    <m/>
    <m/>
    <m/>
    <m/>
    <m/>
    <m/>
    <m/>
    <m/>
    <m/>
    <m/>
    <m/>
    <m/>
    <m/>
    <m/>
    <n v="6354"/>
    <m/>
    <n v="0"/>
    <n v="0"/>
    <n v="0"/>
    <m/>
    <m/>
    <n v="0"/>
    <n v="0"/>
    <n v="0"/>
    <n v="6354"/>
    <m/>
    <m/>
    <m/>
    <m/>
    <m/>
    <m/>
    <m/>
    <m/>
    <m/>
    <m/>
    <m/>
    <m/>
    <m/>
    <m/>
    <m/>
    <m/>
    <m/>
    <m/>
    <m/>
    <m/>
    <m/>
    <m/>
    <m/>
    <m/>
    <m/>
    <m/>
    <m/>
    <m/>
    <m/>
    <m/>
    <m/>
    <m/>
    <m/>
    <m/>
    <m/>
    <m/>
    <n v="0"/>
    <m/>
    <n v="0"/>
    <n v="0"/>
    <n v="0"/>
    <n v="0"/>
    <m/>
    <m/>
    <n v="0"/>
    <n v="0"/>
    <n v="0"/>
    <n v="61278"/>
    <n v="143842"/>
    <n v="205120"/>
    <s v="Department chair (Faculty position)"/>
    <m/>
    <s v="PhD"/>
    <s v="no"/>
    <m/>
    <m/>
    <s v="Stipend"/>
    <m/>
    <m/>
    <m/>
    <n v="1074"/>
    <n v="3114"/>
    <n v="20087"/>
    <n v="136"/>
    <m/>
    <n v="45425"/>
    <m/>
    <n v="287"/>
    <n v="3036"/>
    <n v="1235"/>
    <m/>
    <m/>
    <n v="87"/>
    <n v="98"/>
    <n v="135"/>
    <n v="330"/>
    <m/>
    <m/>
    <n v="6"/>
    <m/>
    <m/>
    <m/>
    <m/>
    <m/>
    <m/>
    <m/>
    <m/>
    <m/>
    <m/>
    <n v="2.0499999999999998"/>
    <n v="3.8"/>
    <n v="12.8"/>
    <n v="3.8"/>
    <m/>
    <n v="9"/>
    <n v="9"/>
    <n v="7005"/>
    <s v="Actual"/>
    <n v="9284"/>
    <n v="12132"/>
    <n v="4531"/>
    <n v="6635"/>
    <m/>
    <m/>
    <m/>
    <n v="0"/>
    <m/>
    <n v="33582"/>
    <m/>
    <m/>
    <m/>
    <n v="86"/>
    <m/>
    <n v="41"/>
    <m/>
    <m/>
    <m/>
    <m/>
    <m/>
    <m/>
    <m/>
    <m/>
    <m/>
    <m/>
    <m/>
    <m/>
    <m/>
    <n v="2965"/>
    <m/>
    <m/>
    <n v="264"/>
    <m/>
    <m/>
    <m/>
    <m/>
    <m/>
    <m/>
    <m/>
    <m/>
    <m/>
    <m/>
    <n v="3"/>
    <n v="7"/>
    <n v="78"/>
    <n v="66"/>
    <n v="60"/>
    <n v="52"/>
    <n v="6"/>
    <n v="0"/>
    <m/>
    <m/>
    <m/>
    <m/>
    <m/>
    <m/>
    <m/>
    <m/>
    <m/>
    <m/>
    <m/>
    <m/>
    <m/>
    <m/>
    <m/>
    <m/>
    <m/>
    <m/>
    <m/>
    <m/>
    <m/>
    <m/>
    <m/>
    <m/>
    <m/>
    <m/>
    <m/>
    <m/>
    <m/>
    <m/>
    <m/>
    <m/>
    <m/>
    <m/>
    <m/>
    <m/>
    <m/>
    <m/>
    <m/>
    <m/>
    <m/>
    <m/>
    <m/>
    <m/>
    <m/>
    <m/>
    <m/>
    <m/>
    <m/>
    <m/>
    <m/>
    <m/>
    <m/>
    <n v="6"/>
    <n v="0"/>
    <m/>
    <m/>
    <n v="338153"/>
    <m/>
    <n v="31"/>
    <m/>
    <m/>
    <m/>
    <m/>
    <m/>
    <m/>
    <m/>
    <m/>
    <m/>
    <m/>
    <m/>
    <m/>
    <m/>
    <m/>
    <m/>
    <m/>
    <m/>
    <m/>
    <m/>
    <m/>
    <m/>
    <m/>
    <m/>
    <m/>
    <m/>
    <m/>
    <m/>
    <m/>
    <n v="3865.3642606516032"/>
    <x v="2"/>
    <s v="Medium"/>
  </r>
  <r>
    <s v="Santa Clarita CCD"/>
    <x v="0"/>
    <s v="661"/>
    <s v="Single College District"/>
    <n v="20090"/>
    <x v="3"/>
    <n v="14960.051047618808"/>
    <n v="27000"/>
    <m/>
    <n v="35"/>
    <n v="10"/>
    <m/>
    <m/>
    <m/>
    <m/>
    <m/>
    <m/>
    <n v="67"/>
    <m/>
    <m/>
    <n v="44"/>
    <n v="436"/>
    <s v="Wi-fi access throughout building"/>
    <m/>
    <m/>
    <m/>
    <m/>
    <m/>
    <n v="47808"/>
    <m/>
    <m/>
    <n v="0"/>
    <n v="0"/>
    <n v="0"/>
    <n v="0"/>
    <m/>
    <m/>
    <n v="0"/>
    <n v="0"/>
    <m/>
    <n v="47808"/>
    <n v="4100"/>
    <m/>
    <m/>
    <n v="0"/>
    <n v="0"/>
    <n v="0"/>
    <n v="0"/>
    <m/>
    <m/>
    <n v="0"/>
    <n v="0"/>
    <m/>
    <n v="4100"/>
    <n v="4377"/>
    <m/>
    <m/>
    <n v="0"/>
    <n v="9015"/>
    <n v="0"/>
    <n v="0"/>
    <m/>
    <m/>
    <n v="0"/>
    <n v="0"/>
    <m/>
    <n v="13392"/>
    <n v="0"/>
    <m/>
    <n v="0"/>
    <n v="0"/>
    <n v="0"/>
    <n v="0"/>
    <m/>
    <m/>
    <n v="0"/>
    <n v="0"/>
    <n v="0"/>
    <m/>
    <m/>
    <m/>
    <m/>
    <m/>
    <m/>
    <m/>
    <m/>
    <m/>
    <m/>
    <m/>
    <m/>
    <m/>
    <m/>
    <m/>
    <m/>
    <m/>
    <m/>
    <m/>
    <m/>
    <m/>
    <m/>
    <m/>
    <m/>
    <n v="7568"/>
    <m/>
    <n v="0"/>
    <n v="325"/>
    <n v="0"/>
    <m/>
    <m/>
    <n v="29153"/>
    <n v="0"/>
    <n v="0"/>
    <n v="36721"/>
    <m/>
    <m/>
    <m/>
    <m/>
    <m/>
    <m/>
    <m/>
    <m/>
    <m/>
    <m/>
    <m/>
    <m/>
    <m/>
    <m/>
    <m/>
    <m/>
    <m/>
    <m/>
    <m/>
    <m/>
    <m/>
    <m/>
    <m/>
    <m/>
    <m/>
    <m/>
    <n v="8483"/>
    <m/>
    <n v="0"/>
    <n v="0"/>
    <n v="0"/>
    <m/>
    <m/>
    <n v="0"/>
    <n v="0"/>
    <n v="0"/>
    <n v="8483"/>
    <m/>
    <m/>
    <m/>
    <m/>
    <m/>
    <m/>
    <m/>
    <m/>
    <m/>
    <m/>
    <m/>
    <m/>
    <m/>
    <m/>
    <m/>
    <m/>
    <m/>
    <m/>
    <m/>
    <m/>
    <m/>
    <m/>
    <m/>
    <m/>
    <m/>
    <m/>
    <m/>
    <m/>
    <m/>
    <m/>
    <m/>
    <m/>
    <m/>
    <m/>
    <m/>
    <m/>
    <n v="0"/>
    <m/>
    <n v="0"/>
    <n v="0"/>
    <n v="0"/>
    <n v="0"/>
    <m/>
    <m/>
    <n v="0"/>
    <n v="0"/>
    <n v="0"/>
    <n v="61200"/>
    <n v="49304"/>
    <n v="110504"/>
    <m/>
    <s v="Librarian, Public Services (12-month faculty position)"/>
    <s v="M.A. (subject other than librarianship)"/>
    <s v="no"/>
    <s v="None"/>
    <m/>
    <m/>
    <m/>
    <m/>
    <m/>
    <n v="1691"/>
    <n v="5293"/>
    <n v="5834"/>
    <n v="150"/>
    <m/>
    <n v="48644"/>
    <m/>
    <n v="285"/>
    <n v="2681"/>
    <n v="1991"/>
    <m/>
    <m/>
    <m/>
    <m/>
    <n v="248"/>
    <n v="458"/>
    <m/>
    <m/>
    <n v="3"/>
    <m/>
    <m/>
    <m/>
    <m/>
    <m/>
    <m/>
    <m/>
    <m/>
    <m/>
    <m/>
    <n v="6.1"/>
    <n v="3.7"/>
    <n v="7.7"/>
    <n v="3.7"/>
    <m/>
    <n v="4"/>
    <n v="4"/>
    <n v="11516"/>
    <s v="Estimate"/>
    <n v="8275"/>
    <n v="11004"/>
    <n v="5000"/>
    <n v="3698"/>
    <m/>
    <m/>
    <m/>
    <n v="7268"/>
    <m/>
    <n v="38345"/>
    <m/>
    <m/>
    <m/>
    <n v="112"/>
    <m/>
    <n v="21"/>
    <m/>
    <m/>
    <m/>
    <m/>
    <m/>
    <m/>
    <m/>
    <m/>
    <m/>
    <m/>
    <m/>
    <m/>
    <m/>
    <n v="2050"/>
    <m/>
    <m/>
    <n v="64"/>
    <m/>
    <m/>
    <m/>
    <m/>
    <m/>
    <m/>
    <m/>
    <m/>
    <m/>
    <m/>
    <n v="1"/>
    <n v="1"/>
    <m/>
    <n v="60.5"/>
    <n v="46"/>
    <n v="46"/>
    <n v="4"/>
    <n v="0"/>
    <m/>
    <m/>
    <m/>
    <m/>
    <m/>
    <m/>
    <m/>
    <m/>
    <m/>
    <m/>
    <m/>
    <m/>
    <m/>
    <m/>
    <m/>
    <m/>
    <m/>
    <m/>
    <m/>
    <m/>
    <m/>
    <m/>
    <m/>
    <m/>
    <m/>
    <m/>
    <m/>
    <m/>
    <m/>
    <m/>
    <m/>
    <m/>
    <m/>
    <m/>
    <m/>
    <m/>
    <m/>
    <m/>
    <m/>
    <m/>
    <m/>
    <m/>
    <m/>
    <m/>
    <m/>
    <m/>
    <m/>
    <m/>
    <m/>
    <m/>
    <m/>
    <m/>
    <m/>
    <n v="4"/>
    <n v="0"/>
    <m/>
    <m/>
    <n v="317302"/>
    <m/>
    <m/>
    <m/>
    <m/>
    <m/>
    <m/>
    <m/>
    <m/>
    <m/>
    <m/>
    <m/>
    <m/>
    <m/>
    <m/>
    <m/>
    <m/>
    <m/>
    <m/>
    <m/>
    <m/>
    <m/>
    <m/>
    <m/>
    <m/>
    <m/>
    <m/>
    <m/>
    <m/>
    <m/>
    <m/>
    <n v="4043.2570398969751"/>
    <x v="2"/>
    <s v="Medium"/>
  </r>
  <r>
    <s v="Ventura CCD"/>
    <x v="33"/>
    <s v="681"/>
    <s v="Multi-College District"/>
    <n v="20090"/>
    <x v="3"/>
    <n v="14377.623809523804"/>
    <n v="18667"/>
    <m/>
    <n v="46"/>
    <n v="6"/>
    <m/>
    <m/>
    <m/>
    <m/>
    <m/>
    <m/>
    <n v="31"/>
    <m/>
    <m/>
    <n v="28"/>
    <n v="202"/>
    <s v="0 (wireless access is provided for student laptops)"/>
    <m/>
    <m/>
    <m/>
    <m/>
    <m/>
    <n v="48397"/>
    <m/>
    <m/>
    <n v="0"/>
    <n v="0"/>
    <n v="0"/>
    <n v="0"/>
    <m/>
    <m/>
    <n v="0"/>
    <n v="1532"/>
    <m/>
    <n v="49929"/>
    <n v="4420"/>
    <m/>
    <m/>
    <n v="0"/>
    <n v="0"/>
    <n v="0"/>
    <n v="0"/>
    <m/>
    <m/>
    <n v="0"/>
    <n v="0"/>
    <m/>
    <n v="4420"/>
    <n v="6683"/>
    <m/>
    <m/>
    <n v="0"/>
    <n v="0"/>
    <n v="0"/>
    <n v="0"/>
    <m/>
    <m/>
    <n v="65080"/>
    <n v="0"/>
    <m/>
    <n v="71763"/>
    <n v="28146"/>
    <m/>
    <n v="0"/>
    <n v="0"/>
    <n v="0"/>
    <n v="0"/>
    <m/>
    <m/>
    <n v="0"/>
    <n v="0"/>
    <n v="28146"/>
    <m/>
    <m/>
    <m/>
    <m/>
    <m/>
    <m/>
    <m/>
    <m/>
    <m/>
    <m/>
    <m/>
    <m/>
    <m/>
    <m/>
    <m/>
    <m/>
    <m/>
    <m/>
    <m/>
    <m/>
    <m/>
    <m/>
    <m/>
    <m/>
    <n v="58251"/>
    <m/>
    <n v="0"/>
    <n v="0"/>
    <n v="0"/>
    <m/>
    <m/>
    <n v="16596"/>
    <n v="6740"/>
    <n v="0"/>
    <n v="81587"/>
    <m/>
    <m/>
    <m/>
    <m/>
    <m/>
    <m/>
    <m/>
    <m/>
    <m/>
    <m/>
    <m/>
    <m/>
    <m/>
    <m/>
    <m/>
    <m/>
    <m/>
    <m/>
    <m/>
    <m/>
    <m/>
    <m/>
    <m/>
    <m/>
    <m/>
    <m/>
    <n v="2074"/>
    <m/>
    <n v="0"/>
    <n v="0"/>
    <n v="0"/>
    <m/>
    <m/>
    <n v="0"/>
    <n v="0"/>
    <n v="0"/>
    <n v="2074"/>
    <m/>
    <m/>
    <m/>
    <m/>
    <m/>
    <m/>
    <m/>
    <m/>
    <m/>
    <m/>
    <m/>
    <m/>
    <m/>
    <m/>
    <m/>
    <m/>
    <m/>
    <m/>
    <m/>
    <m/>
    <m/>
    <m/>
    <m/>
    <m/>
    <m/>
    <m/>
    <m/>
    <m/>
    <m/>
    <m/>
    <m/>
    <m/>
    <m/>
    <m/>
    <m/>
    <m/>
    <n v="0"/>
    <m/>
    <n v="0"/>
    <n v="0"/>
    <n v="0"/>
    <n v="0"/>
    <m/>
    <m/>
    <n v="0"/>
    <n v="0"/>
    <n v="0"/>
    <n v="149838"/>
    <n v="88081"/>
    <n v="237919"/>
    <s v="Department chair (Faculty position)"/>
    <m/>
    <m/>
    <s v="yes"/>
    <m/>
    <s v="Release time"/>
    <s v="Stipend"/>
    <m/>
    <m/>
    <s v="Stipend and release time if more than 3 FTE"/>
    <n v="1594"/>
    <n v="4604"/>
    <n v="9050"/>
    <n v="309"/>
    <m/>
    <n v="74793"/>
    <m/>
    <n v="330"/>
    <n v="2681"/>
    <n v="1641"/>
    <m/>
    <m/>
    <n v="191"/>
    <n v="200"/>
    <n v="7997"/>
    <n v="431"/>
    <m/>
    <m/>
    <n v="7"/>
    <m/>
    <m/>
    <m/>
    <m/>
    <m/>
    <m/>
    <m/>
    <m/>
    <m/>
    <m/>
    <n v="1.34"/>
    <n v="4"/>
    <n v="8"/>
    <n v="4"/>
    <m/>
    <n v="4"/>
    <n v="4"/>
    <n v="4748"/>
    <s v="Estimate"/>
    <n v="4439"/>
    <n v="5465"/>
    <n v="6213"/>
    <n v="1273"/>
    <m/>
    <m/>
    <m/>
    <n v="325"/>
    <m/>
    <n v="17715"/>
    <m/>
    <m/>
    <n v="11"/>
    <n v="11"/>
    <n v="1"/>
    <n v="1"/>
    <m/>
    <m/>
    <m/>
    <m/>
    <m/>
    <m/>
    <m/>
    <m/>
    <m/>
    <m/>
    <m/>
    <m/>
    <m/>
    <n v="4511"/>
    <m/>
    <m/>
    <n v="173"/>
    <m/>
    <m/>
    <m/>
    <m/>
    <m/>
    <m/>
    <m/>
    <m/>
    <m/>
    <m/>
    <n v="0"/>
    <n v="0"/>
    <n v="0"/>
    <n v="54.5"/>
    <n v="38"/>
    <n v="13"/>
    <n v="0"/>
    <n v="0"/>
    <m/>
    <m/>
    <m/>
    <m/>
    <m/>
    <m/>
    <m/>
    <m/>
    <m/>
    <m/>
    <m/>
    <m/>
    <m/>
    <m/>
    <m/>
    <m/>
    <m/>
    <m/>
    <m/>
    <m/>
    <m/>
    <m/>
    <m/>
    <m/>
    <m/>
    <m/>
    <m/>
    <m/>
    <m/>
    <m/>
    <m/>
    <m/>
    <m/>
    <m/>
    <m/>
    <m/>
    <m/>
    <m/>
    <m/>
    <m/>
    <m/>
    <m/>
    <m/>
    <m/>
    <m/>
    <m/>
    <m/>
    <m/>
    <m/>
    <m/>
    <m/>
    <m/>
    <m/>
    <n v="0"/>
    <n v="0"/>
    <m/>
    <m/>
    <n v="8336"/>
    <m/>
    <n v="0"/>
    <m/>
    <m/>
    <m/>
    <m/>
    <m/>
    <m/>
    <m/>
    <m/>
    <m/>
    <m/>
    <m/>
    <m/>
    <m/>
    <m/>
    <m/>
    <m/>
    <m/>
    <m/>
    <m/>
    <m/>
    <m/>
    <m/>
    <m/>
    <m/>
    <m/>
    <m/>
    <m/>
    <m/>
    <n v="3594.405952380951"/>
    <x v="2"/>
    <s v="Medium"/>
  </r>
  <r>
    <s v="San Bernardino CCD"/>
    <x v="102"/>
    <s v="982"/>
    <s v="Multi-College District"/>
    <n v="20090"/>
    <x v="3"/>
    <n v="11249.423047618995"/>
    <n v="44000"/>
    <m/>
    <n v="81"/>
    <n v="6"/>
    <m/>
    <m/>
    <m/>
    <m/>
    <m/>
    <m/>
    <n v="163"/>
    <m/>
    <m/>
    <n v="32"/>
    <n v="462"/>
    <s v="50+ (wireless building)"/>
    <m/>
    <m/>
    <m/>
    <m/>
    <m/>
    <n v="48703"/>
    <m/>
    <m/>
    <m/>
    <n v="15000"/>
    <m/>
    <m/>
    <m/>
    <m/>
    <m/>
    <m/>
    <m/>
    <n v="63703"/>
    <m/>
    <m/>
    <m/>
    <m/>
    <m/>
    <m/>
    <m/>
    <m/>
    <m/>
    <m/>
    <m/>
    <m/>
    <n v="0"/>
    <n v="20250"/>
    <m/>
    <m/>
    <m/>
    <m/>
    <m/>
    <m/>
    <m/>
    <m/>
    <m/>
    <m/>
    <m/>
    <n v="20250"/>
    <n v="6000"/>
    <m/>
    <m/>
    <m/>
    <m/>
    <m/>
    <m/>
    <m/>
    <m/>
    <m/>
    <n v="6000"/>
    <m/>
    <m/>
    <m/>
    <m/>
    <m/>
    <m/>
    <m/>
    <m/>
    <m/>
    <m/>
    <m/>
    <m/>
    <m/>
    <m/>
    <m/>
    <m/>
    <m/>
    <m/>
    <m/>
    <m/>
    <m/>
    <m/>
    <m/>
    <m/>
    <m/>
    <m/>
    <m/>
    <m/>
    <m/>
    <m/>
    <m/>
    <n v="33000"/>
    <m/>
    <m/>
    <n v="33000"/>
    <m/>
    <m/>
    <m/>
    <m/>
    <m/>
    <m/>
    <m/>
    <m/>
    <m/>
    <m/>
    <m/>
    <m/>
    <m/>
    <m/>
    <m/>
    <m/>
    <m/>
    <m/>
    <m/>
    <m/>
    <m/>
    <m/>
    <m/>
    <m/>
    <m/>
    <m/>
    <n v="500"/>
    <m/>
    <m/>
    <m/>
    <m/>
    <m/>
    <m/>
    <m/>
    <m/>
    <m/>
    <n v="500"/>
    <m/>
    <m/>
    <m/>
    <m/>
    <m/>
    <m/>
    <m/>
    <m/>
    <m/>
    <m/>
    <m/>
    <m/>
    <m/>
    <m/>
    <m/>
    <m/>
    <m/>
    <m/>
    <m/>
    <m/>
    <m/>
    <m/>
    <m/>
    <m/>
    <m/>
    <m/>
    <m/>
    <m/>
    <m/>
    <m/>
    <m/>
    <m/>
    <m/>
    <m/>
    <m/>
    <m/>
    <n v="3509.85"/>
    <m/>
    <m/>
    <m/>
    <m/>
    <m/>
    <m/>
    <m/>
    <m/>
    <m/>
    <n v="3509.85"/>
    <n v="89953"/>
    <n v="33500"/>
    <n v="126962.85"/>
    <s v="Dean or other administrator"/>
    <m/>
    <m/>
    <s v="yes"/>
    <m/>
    <m/>
    <s v="Stipend"/>
    <m/>
    <m/>
    <m/>
    <n v="1339"/>
    <n v="1091"/>
    <n v="0"/>
    <n v="242"/>
    <m/>
    <n v="95000"/>
    <m/>
    <n v="0"/>
    <n v="0"/>
    <n v="1997"/>
    <m/>
    <m/>
    <n v="231"/>
    <n v="1100"/>
    <n v="41"/>
    <n v="0"/>
    <m/>
    <m/>
    <n v="3"/>
    <m/>
    <m/>
    <m/>
    <m/>
    <m/>
    <m/>
    <m/>
    <m/>
    <m/>
    <m/>
    <n v="3"/>
    <n v="0.2"/>
    <n v="1.7"/>
    <n v="0.2"/>
    <m/>
    <n v="8"/>
    <n v="1.5"/>
    <n v="12655"/>
    <s v="Actual"/>
    <n v="34276"/>
    <n v="108009"/>
    <n v="2775"/>
    <n v="0"/>
    <m/>
    <m/>
    <m/>
    <n v="237530"/>
    <m/>
    <n v="382590"/>
    <m/>
    <m/>
    <n v="5"/>
    <n v="5"/>
    <n v="0"/>
    <n v="0"/>
    <m/>
    <m/>
    <m/>
    <m/>
    <m/>
    <m/>
    <m/>
    <m/>
    <m/>
    <m/>
    <m/>
    <m/>
    <m/>
    <n v="3966"/>
    <m/>
    <m/>
    <n v="175"/>
    <m/>
    <m/>
    <m/>
    <m/>
    <m/>
    <m/>
    <m/>
    <m/>
    <m/>
    <m/>
    <n v="1"/>
    <n v="1"/>
    <n v="22"/>
    <n v="74"/>
    <n v="40"/>
    <n v="0"/>
    <n v="9"/>
    <n v="0"/>
    <m/>
    <m/>
    <m/>
    <m/>
    <m/>
    <m/>
    <m/>
    <m/>
    <m/>
    <m/>
    <m/>
    <m/>
    <m/>
    <m/>
    <m/>
    <m/>
    <m/>
    <m/>
    <m/>
    <m/>
    <m/>
    <m/>
    <m/>
    <m/>
    <m/>
    <m/>
    <m/>
    <m/>
    <m/>
    <m/>
    <m/>
    <m/>
    <m/>
    <m/>
    <m/>
    <m/>
    <m/>
    <m/>
    <m/>
    <m/>
    <m/>
    <m/>
    <m/>
    <m/>
    <m/>
    <m/>
    <m/>
    <m/>
    <m/>
    <m/>
    <m/>
    <m/>
    <m/>
    <n v="5"/>
    <n v="0"/>
    <m/>
    <m/>
    <n v="2403600"/>
    <m/>
    <n v="21"/>
    <m/>
    <m/>
    <m/>
    <m/>
    <m/>
    <m/>
    <m/>
    <m/>
    <m/>
    <m/>
    <m/>
    <m/>
    <m/>
    <m/>
    <m/>
    <m/>
    <m/>
    <m/>
    <m/>
    <m/>
    <m/>
    <m/>
    <m/>
    <m/>
    <m/>
    <m/>
    <m/>
    <m/>
    <n v="56247.115238094972"/>
    <x v="0"/>
    <s v="Medium"/>
  </r>
  <r>
    <s v="El Camino CCD"/>
    <x v="60"/>
    <s v="721"/>
    <s v="Single College District"/>
    <n v="20090"/>
    <x v="3"/>
    <n v="22230.939047619391"/>
    <n v="41442"/>
    <m/>
    <n v="27"/>
    <n v="10"/>
    <m/>
    <m/>
    <m/>
    <m/>
    <m/>
    <m/>
    <n v="70"/>
    <m/>
    <m/>
    <n v="738"/>
    <n v="858"/>
    <n v="0"/>
    <m/>
    <m/>
    <m/>
    <m/>
    <m/>
    <n v="50000"/>
    <m/>
    <m/>
    <n v="100000"/>
    <n v="0"/>
    <n v="0"/>
    <n v="0"/>
    <m/>
    <m/>
    <n v="0"/>
    <n v="0"/>
    <m/>
    <n v="150000"/>
    <n v="0"/>
    <m/>
    <m/>
    <n v="0"/>
    <n v="0"/>
    <n v="0"/>
    <n v="6100"/>
    <m/>
    <m/>
    <n v="0"/>
    <n v="0"/>
    <m/>
    <n v="6100"/>
    <n v="22674"/>
    <m/>
    <m/>
    <n v="0"/>
    <n v="0"/>
    <n v="0"/>
    <n v="0"/>
    <m/>
    <m/>
    <n v="0"/>
    <n v="0"/>
    <m/>
    <n v="22674"/>
    <n v="8789"/>
    <m/>
    <n v="0"/>
    <n v="0"/>
    <n v="0"/>
    <n v="0"/>
    <m/>
    <m/>
    <n v="0"/>
    <n v="0"/>
    <n v="8789"/>
    <m/>
    <m/>
    <m/>
    <m/>
    <m/>
    <m/>
    <m/>
    <m/>
    <m/>
    <m/>
    <m/>
    <m/>
    <m/>
    <m/>
    <m/>
    <m/>
    <m/>
    <m/>
    <m/>
    <m/>
    <m/>
    <m/>
    <m/>
    <m/>
    <n v="28838"/>
    <m/>
    <n v="0"/>
    <n v="0"/>
    <n v="0"/>
    <m/>
    <m/>
    <n v="29325"/>
    <n v="0"/>
    <n v="19261"/>
    <n v="77424"/>
    <m/>
    <m/>
    <m/>
    <m/>
    <m/>
    <m/>
    <m/>
    <m/>
    <m/>
    <m/>
    <m/>
    <m/>
    <m/>
    <m/>
    <m/>
    <m/>
    <m/>
    <m/>
    <m/>
    <m/>
    <m/>
    <m/>
    <m/>
    <m/>
    <m/>
    <m/>
    <n v="13483"/>
    <m/>
    <n v="0"/>
    <n v="0"/>
    <n v="0"/>
    <m/>
    <m/>
    <n v="0"/>
    <n v="0"/>
    <n v="0"/>
    <n v="13483"/>
    <m/>
    <m/>
    <m/>
    <m/>
    <m/>
    <m/>
    <m/>
    <m/>
    <m/>
    <m/>
    <m/>
    <m/>
    <m/>
    <m/>
    <m/>
    <m/>
    <m/>
    <m/>
    <m/>
    <m/>
    <m/>
    <m/>
    <m/>
    <m/>
    <m/>
    <m/>
    <m/>
    <m/>
    <m/>
    <m/>
    <m/>
    <m/>
    <m/>
    <m/>
    <m/>
    <m/>
    <n v="0"/>
    <m/>
    <n v="0"/>
    <n v="0"/>
    <n v="0"/>
    <n v="0"/>
    <m/>
    <m/>
    <n v="0"/>
    <n v="0"/>
    <n v="0"/>
    <n v="181463"/>
    <n v="97007"/>
    <n v="278470"/>
    <s v="Dean or other administrator"/>
    <m/>
    <m/>
    <s v="yes"/>
    <m/>
    <m/>
    <m/>
    <m/>
    <m/>
    <s v="NA"/>
    <n v="2398"/>
    <n v="5556"/>
    <n v="2684"/>
    <n v="216"/>
    <m/>
    <n v="108815"/>
    <m/>
    <n v="14"/>
    <n v="2681"/>
    <n v="3080"/>
    <m/>
    <m/>
    <n v="527"/>
    <n v="549"/>
    <n v="150"/>
    <n v="16"/>
    <m/>
    <m/>
    <n v="7"/>
    <m/>
    <m/>
    <m/>
    <m/>
    <m/>
    <m/>
    <m/>
    <m/>
    <m/>
    <m/>
    <n v="0.59"/>
    <n v="7.75"/>
    <n v="21.25"/>
    <n v="7.75"/>
    <m/>
    <n v="13.5"/>
    <n v="13.5"/>
    <n v="17044"/>
    <s v="Actual"/>
    <n v="22154"/>
    <n v="41828"/>
    <n v="7258"/>
    <n v="6"/>
    <m/>
    <m/>
    <m/>
    <n v="3"/>
    <m/>
    <n v="71249"/>
    <m/>
    <m/>
    <n v="44"/>
    <n v="28"/>
    <n v="427"/>
    <n v="182"/>
    <m/>
    <m/>
    <m/>
    <m/>
    <m/>
    <m/>
    <m/>
    <m/>
    <m/>
    <m/>
    <m/>
    <m/>
    <m/>
    <n v="7263"/>
    <m/>
    <m/>
    <n v="262"/>
    <m/>
    <m/>
    <m/>
    <m/>
    <m/>
    <m/>
    <m/>
    <m/>
    <m/>
    <m/>
    <n v="2"/>
    <n v="4"/>
    <n v="100"/>
    <n v="68"/>
    <n v="50"/>
    <n v="48"/>
    <n v="5"/>
    <n v="0"/>
    <m/>
    <m/>
    <m/>
    <m/>
    <m/>
    <m/>
    <m/>
    <m/>
    <m/>
    <m/>
    <m/>
    <m/>
    <m/>
    <m/>
    <m/>
    <m/>
    <m/>
    <m/>
    <m/>
    <m/>
    <m/>
    <m/>
    <m/>
    <m/>
    <m/>
    <m/>
    <m/>
    <m/>
    <m/>
    <m/>
    <m/>
    <m/>
    <m/>
    <m/>
    <m/>
    <m/>
    <m/>
    <m/>
    <m/>
    <m/>
    <m/>
    <m/>
    <m/>
    <m/>
    <m/>
    <m/>
    <m/>
    <m/>
    <m/>
    <m/>
    <m/>
    <m/>
    <m/>
    <n v="155"/>
    <n v="0"/>
    <m/>
    <m/>
    <n v="432000"/>
    <m/>
    <n v="32"/>
    <m/>
    <m/>
    <m/>
    <m/>
    <m/>
    <m/>
    <m/>
    <m/>
    <m/>
    <m/>
    <m/>
    <m/>
    <m/>
    <m/>
    <m/>
    <m/>
    <m/>
    <m/>
    <m/>
    <m/>
    <m/>
    <m/>
    <m/>
    <m/>
    <m/>
    <m/>
    <m/>
    <m/>
    <n v="2868.5082642089537"/>
    <x v="2"/>
    <s v="Large"/>
  </r>
  <r>
    <s v="Rio Hondo CCD"/>
    <x v="61"/>
    <s v="881"/>
    <s v="Single College District"/>
    <n v="20090"/>
    <x v="3"/>
    <n v="14871.739047618887"/>
    <n v="39186"/>
    <m/>
    <n v="46"/>
    <n v="7"/>
    <m/>
    <m/>
    <m/>
    <m/>
    <m/>
    <m/>
    <n v="81"/>
    <m/>
    <m/>
    <n v="34"/>
    <n v="295"/>
    <s v="wireless-unlimited"/>
    <m/>
    <m/>
    <m/>
    <m/>
    <m/>
    <n v="50000"/>
    <m/>
    <m/>
    <m/>
    <m/>
    <m/>
    <m/>
    <m/>
    <m/>
    <m/>
    <n v="8144"/>
    <m/>
    <n v="58144"/>
    <m/>
    <m/>
    <m/>
    <m/>
    <n v="3966"/>
    <m/>
    <m/>
    <m/>
    <m/>
    <m/>
    <m/>
    <m/>
    <n v="3966"/>
    <n v="26079"/>
    <m/>
    <m/>
    <m/>
    <m/>
    <m/>
    <m/>
    <m/>
    <m/>
    <m/>
    <m/>
    <m/>
    <n v="26079"/>
    <m/>
    <m/>
    <m/>
    <m/>
    <m/>
    <m/>
    <m/>
    <m/>
    <m/>
    <m/>
    <n v="0"/>
    <m/>
    <m/>
    <m/>
    <m/>
    <m/>
    <m/>
    <m/>
    <m/>
    <m/>
    <m/>
    <m/>
    <m/>
    <m/>
    <m/>
    <m/>
    <m/>
    <m/>
    <m/>
    <m/>
    <m/>
    <m/>
    <m/>
    <m/>
    <m/>
    <n v="57488"/>
    <m/>
    <m/>
    <m/>
    <m/>
    <m/>
    <m/>
    <m/>
    <m/>
    <m/>
    <n v="57488"/>
    <m/>
    <m/>
    <m/>
    <m/>
    <m/>
    <m/>
    <m/>
    <m/>
    <m/>
    <m/>
    <m/>
    <m/>
    <m/>
    <m/>
    <m/>
    <m/>
    <m/>
    <m/>
    <m/>
    <m/>
    <m/>
    <m/>
    <m/>
    <m/>
    <m/>
    <m/>
    <n v="2012"/>
    <m/>
    <m/>
    <m/>
    <m/>
    <m/>
    <m/>
    <m/>
    <m/>
    <m/>
    <n v="2012"/>
    <m/>
    <m/>
    <m/>
    <m/>
    <m/>
    <m/>
    <m/>
    <m/>
    <m/>
    <m/>
    <m/>
    <m/>
    <m/>
    <m/>
    <m/>
    <m/>
    <m/>
    <m/>
    <m/>
    <m/>
    <m/>
    <m/>
    <m/>
    <m/>
    <m/>
    <m/>
    <m/>
    <m/>
    <m/>
    <m/>
    <m/>
    <m/>
    <m/>
    <m/>
    <m/>
    <m/>
    <m/>
    <m/>
    <m/>
    <m/>
    <m/>
    <m/>
    <m/>
    <m/>
    <m/>
    <m/>
    <n v="0"/>
    <n v="84223"/>
    <n v="63466"/>
    <n v="147689"/>
    <s v="Dean or other administrator"/>
    <m/>
    <m/>
    <s v="yes"/>
    <m/>
    <m/>
    <m/>
    <m/>
    <m/>
    <m/>
    <n v="1595"/>
    <n v="2381"/>
    <n v="257"/>
    <n v="176"/>
    <m/>
    <n v="75175"/>
    <m/>
    <n v="58"/>
    <n v="9"/>
    <n v="2278"/>
    <m/>
    <m/>
    <n v="114"/>
    <n v="129"/>
    <n v="8"/>
    <n v="63"/>
    <m/>
    <m/>
    <n v="14"/>
    <m/>
    <m/>
    <m/>
    <m/>
    <m/>
    <m/>
    <m/>
    <m/>
    <m/>
    <m/>
    <n v="0.5"/>
    <n v="8.6"/>
    <n v="17.100000000000001"/>
    <n v="8.6"/>
    <m/>
    <n v="12"/>
    <n v="8.5"/>
    <n v="6102"/>
    <s v="Actual"/>
    <n v="15546"/>
    <n v="17765"/>
    <n v="11863"/>
    <n v="3060"/>
    <m/>
    <m/>
    <m/>
    <n v="0"/>
    <m/>
    <n v="48234"/>
    <m/>
    <m/>
    <n v="24"/>
    <n v="14"/>
    <n v="460"/>
    <n v="139"/>
    <m/>
    <m/>
    <m/>
    <m/>
    <m/>
    <m/>
    <m/>
    <m/>
    <m/>
    <m/>
    <m/>
    <m/>
    <m/>
    <n v="4533"/>
    <m/>
    <m/>
    <n v="219"/>
    <m/>
    <m/>
    <m/>
    <m/>
    <m/>
    <m/>
    <m/>
    <m/>
    <m/>
    <m/>
    <n v="1"/>
    <n v="6"/>
    <n v="60"/>
    <n v="70"/>
    <n v="30"/>
    <n v="30"/>
    <n v="6"/>
    <n v="0"/>
    <m/>
    <m/>
    <m/>
    <m/>
    <m/>
    <m/>
    <m/>
    <m/>
    <m/>
    <m/>
    <m/>
    <m/>
    <m/>
    <m/>
    <m/>
    <m/>
    <m/>
    <m/>
    <m/>
    <m/>
    <m/>
    <m/>
    <m/>
    <m/>
    <m/>
    <m/>
    <m/>
    <m/>
    <m/>
    <m/>
    <m/>
    <m/>
    <m/>
    <m/>
    <m/>
    <m/>
    <m/>
    <m/>
    <m/>
    <m/>
    <m/>
    <m/>
    <m/>
    <m/>
    <m/>
    <m/>
    <m/>
    <m/>
    <m/>
    <m/>
    <m/>
    <m/>
    <m/>
    <n v="6"/>
    <n v="0"/>
    <m/>
    <m/>
    <n v="295552"/>
    <m/>
    <n v="0"/>
    <m/>
    <m/>
    <m/>
    <m/>
    <m/>
    <m/>
    <m/>
    <m/>
    <m/>
    <m/>
    <m/>
    <m/>
    <m/>
    <m/>
    <m/>
    <m/>
    <m/>
    <m/>
    <m/>
    <m/>
    <m/>
    <m/>
    <m/>
    <m/>
    <m/>
    <m/>
    <m/>
    <m/>
    <n v="1729.271982281266"/>
    <x v="2"/>
    <s v="Medium"/>
  </r>
  <r>
    <s v="South Orange County CCD"/>
    <x v="82"/>
    <s v="892"/>
    <s v="Multi-College District"/>
    <n v="20090"/>
    <x v="3"/>
    <n v="7966.1674285713707"/>
    <n v="25000"/>
    <m/>
    <n v="122"/>
    <n v="5"/>
    <m/>
    <m/>
    <m/>
    <m/>
    <m/>
    <m/>
    <n v="22"/>
    <m/>
    <m/>
    <n v="20"/>
    <n v="300"/>
    <n v="20"/>
    <m/>
    <m/>
    <m/>
    <m/>
    <m/>
    <n v="51625"/>
    <m/>
    <m/>
    <m/>
    <n v="10000"/>
    <m/>
    <n v="61053"/>
    <m/>
    <m/>
    <n v="28200"/>
    <n v="1250"/>
    <m/>
    <n v="152128"/>
    <m/>
    <m/>
    <m/>
    <m/>
    <m/>
    <m/>
    <n v="4000"/>
    <m/>
    <m/>
    <m/>
    <m/>
    <m/>
    <n v="4000"/>
    <n v="36000"/>
    <m/>
    <m/>
    <m/>
    <m/>
    <m/>
    <m/>
    <m/>
    <m/>
    <m/>
    <m/>
    <m/>
    <n v="36000"/>
    <m/>
    <m/>
    <m/>
    <m/>
    <m/>
    <m/>
    <m/>
    <m/>
    <m/>
    <m/>
    <n v="0"/>
    <m/>
    <m/>
    <m/>
    <m/>
    <m/>
    <m/>
    <m/>
    <m/>
    <m/>
    <m/>
    <m/>
    <m/>
    <m/>
    <m/>
    <m/>
    <m/>
    <m/>
    <m/>
    <m/>
    <m/>
    <m/>
    <m/>
    <m/>
    <m/>
    <m/>
    <m/>
    <m/>
    <m/>
    <m/>
    <m/>
    <m/>
    <n v="61053"/>
    <m/>
    <m/>
    <n v="61053"/>
    <m/>
    <m/>
    <m/>
    <m/>
    <m/>
    <m/>
    <m/>
    <m/>
    <m/>
    <m/>
    <m/>
    <m/>
    <m/>
    <m/>
    <m/>
    <m/>
    <m/>
    <m/>
    <m/>
    <m/>
    <m/>
    <m/>
    <m/>
    <m/>
    <m/>
    <m/>
    <n v="2300"/>
    <m/>
    <m/>
    <m/>
    <m/>
    <m/>
    <m/>
    <m/>
    <m/>
    <m/>
    <n v="2300"/>
    <m/>
    <m/>
    <m/>
    <m/>
    <m/>
    <m/>
    <m/>
    <m/>
    <m/>
    <m/>
    <m/>
    <m/>
    <m/>
    <m/>
    <m/>
    <m/>
    <m/>
    <m/>
    <m/>
    <m/>
    <m/>
    <m/>
    <m/>
    <m/>
    <m/>
    <m/>
    <m/>
    <m/>
    <m/>
    <m/>
    <m/>
    <m/>
    <m/>
    <m/>
    <m/>
    <m/>
    <m/>
    <m/>
    <m/>
    <m/>
    <m/>
    <m/>
    <m/>
    <m/>
    <m/>
    <m/>
    <m/>
    <n v="188128"/>
    <n v="67353"/>
    <n v="255481"/>
    <s v="Department chair (Faculty position)"/>
    <m/>
    <s v="PhD"/>
    <s v="no"/>
    <m/>
    <m/>
    <s v="Stipend"/>
    <m/>
    <m/>
    <m/>
    <n v="2000"/>
    <n v="7700"/>
    <n v="15300"/>
    <n v="233"/>
    <m/>
    <n v="67500"/>
    <m/>
    <n v="27"/>
    <n v="2700"/>
    <n v="0"/>
    <m/>
    <m/>
    <n v="18"/>
    <n v="0"/>
    <n v="185000"/>
    <n v="27"/>
    <m/>
    <m/>
    <n v="3"/>
    <m/>
    <m/>
    <m/>
    <m/>
    <m/>
    <m/>
    <m/>
    <m/>
    <m/>
    <m/>
    <n v="4"/>
    <n v="3.6"/>
    <n v="7.6"/>
    <n v="3.6"/>
    <m/>
    <n v="4"/>
    <n v="4"/>
    <n v="9186"/>
    <s v="Estimate"/>
    <n v="6774"/>
    <n v="13981"/>
    <n v="7335"/>
    <n v="1032"/>
    <m/>
    <m/>
    <m/>
    <n v="22844"/>
    <m/>
    <n v="51966"/>
    <m/>
    <m/>
    <n v="13"/>
    <n v="12"/>
    <n v="13"/>
    <n v="12"/>
    <m/>
    <m/>
    <m/>
    <m/>
    <m/>
    <m/>
    <m/>
    <m/>
    <m/>
    <m/>
    <m/>
    <m/>
    <m/>
    <n v="297"/>
    <m/>
    <m/>
    <n v="69"/>
    <m/>
    <m/>
    <m/>
    <m/>
    <m/>
    <m/>
    <m/>
    <m/>
    <m/>
    <m/>
    <n v="1"/>
    <n v="1"/>
    <n v="56"/>
    <n v="64"/>
    <n v="48"/>
    <n v="554"/>
    <n v="5"/>
    <n v="0"/>
    <m/>
    <m/>
    <m/>
    <m/>
    <m/>
    <m/>
    <m/>
    <m/>
    <m/>
    <m/>
    <m/>
    <m/>
    <m/>
    <m/>
    <m/>
    <m/>
    <m/>
    <m/>
    <m/>
    <m/>
    <m/>
    <m/>
    <m/>
    <m/>
    <m/>
    <m/>
    <m/>
    <m/>
    <m/>
    <m/>
    <m/>
    <m/>
    <m/>
    <m/>
    <m/>
    <m/>
    <m/>
    <m/>
    <m/>
    <m/>
    <m/>
    <m/>
    <m/>
    <m/>
    <m/>
    <m/>
    <m/>
    <m/>
    <m/>
    <m/>
    <m/>
    <m/>
    <m/>
    <n v="165"/>
    <n v="0"/>
    <m/>
    <m/>
    <n v="231950"/>
    <m/>
    <n v="41"/>
    <m/>
    <m/>
    <m/>
    <m/>
    <m/>
    <m/>
    <m/>
    <m/>
    <m/>
    <m/>
    <m/>
    <m/>
    <m/>
    <m/>
    <m/>
    <m/>
    <m/>
    <m/>
    <m/>
    <m/>
    <m/>
    <m/>
    <m/>
    <m/>
    <m/>
    <m/>
    <m/>
    <m/>
    <n v="2212.8242857142695"/>
    <x v="0"/>
    <s v="Small"/>
  </r>
  <r>
    <s v="Riverside CCD"/>
    <x v="67"/>
    <s v="961"/>
    <s v="Multi-College District"/>
    <n v="20090"/>
    <x v="3"/>
    <n v="31013.059809523886"/>
    <n v="85000"/>
    <m/>
    <n v="450"/>
    <n v="19"/>
    <m/>
    <m/>
    <m/>
    <m/>
    <m/>
    <m/>
    <n v="65"/>
    <m/>
    <m/>
    <n v="114"/>
    <n v="750"/>
    <m/>
    <m/>
    <m/>
    <m/>
    <m/>
    <m/>
    <n v="53565.11"/>
    <m/>
    <m/>
    <m/>
    <m/>
    <m/>
    <n v="0"/>
    <m/>
    <m/>
    <m/>
    <m/>
    <m/>
    <n v="53565.11"/>
    <n v="6100"/>
    <m/>
    <m/>
    <m/>
    <m/>
    <m/>
    <m/>
    <m/>
    <m/>
    <m/>
    <m/>
    <m/>
    <n v="6100"/>
    <n v="29658.97"/>
    <m/>
    <m/>
    <m/>
    <m/>
    <m/>
    <m/>
    <m/>
    <m/>
    <m/>
    <m/>
    <m/>
    <n v="29658.97"/>
    <n v="0"/>
    <m/>
    <m/>
    <m/>
    <m/>
    <m/>
    <m/>
    <m/>
    <m/>
    <m/>
    <n v="0"/>
    <m/>
    <m/>
    <m/>
    <m/>
    <m/>
    <m/>
    <m/>
    <m/>
    <m/>
    <m/>
    <m/>
    <m/>
    <m/>
    <m/>
    <m/>
    <m/>
    <m/>
    <m/>
    <m/>
    <m/>
    <m/>
    <m/>
    <m/>
    <m/>
    <n v="36598.25"/>
    <m/>
    <n v="33102.04"/>
    <m/>
    <m/>
    <m/>
    <m/>
    <n v="36624.21"/>
    <m/>
    <m/>
    <n v="106324.5"/>
    <m/>
    <m/>
    <m/>
    <m/>
    <m/>
    <m/>
    <m/>
    <m/>
    <m/>
    <m/>
    <m/>
    <m/>
    <m/>
    <m/>
    <m/>
    <m/>
    <m/>
    <m/>
    <m/>
    <m/>
    <m/>
    <m/>
    <m/>
    <m/>
    <m/>
    <m/>
    <n v="20000"/>
    <m/>
    <m/>
    <m/>
    <m/>
    <m/>
    <m/>
    <m/>
    <m/>
    <m/>
    <n v="20000"/>
    <m/>
    <m/>
    <m/>
    <m/>
    <m/>
    <m/>
    <m/>
    <m/>
    <m/>
    <m/>
    <m/>
    <m/>
    <m/>
    <m/>
    <m/>
    <m/>
    <m/>
    <m/>
    <m/>
    <m/>
    <m/>
    <m/>
    <m/>
    <m/>
    <m/>
    <m/>
    <m/>
    <m/>
    <m/>
    <m/>
    <m/>
    <m/>
    <m/>
    <m/>
    <m/>
    <m/>
    <m/>
    <m/>
    <m/>
    <m/>
    <m/>
    <m/>
    <m/>
    <m/>
    <m/>
    <m/>
    <m/>
    <n v="83224.08"/>
    <n v="132424.5"/>
    <n v="215648.58000000002"/>
    <s v="Dean or other administrator"/>
    <m/>
    <m/>
    <s v="yes"/>
    <m/>
    <s v="Release time"/>
    <m/>
    <m/>
    <m/>
    <m/>
    <m/>
    <m/>
    <m/>
    <n v="0"/>
    <m/>
    <n v="200000"/>
    <m/>
    <m/>
    <m/>
    <m/>
    <m/>
    <m/>
    <m/>
    <m/>
    <m/>
    <m/>
    <m/>
    <m/>
    <n v="7"/>
    <m/>
    <m/>
    <m/>
    <m/>
    <m/>
    <m/>
    <m/>
    <m/>
    <m/>
    <m/>
    <m/>
    <m/>
    <m/>
    <n v="0"/>
    <m/>
    <n v="25"/>
    <m/>
    <m/>
    <s v="Estimate"/>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e v="#DIV/0!"/>
    <x v="2"/>
    <s v="Large"/>
  </r>
  <r>
    <s v="Palomar CCD"/>
    <x v="99"/>
    <s v="061"/>
    <s v="Single College District"/>
    <n v="20090"/>
    <x v="3"/>
    <n v="20249.871238095217"/>
    <n v="30000"/>
    <m/>
    <n v="33"/>
    <n v="4"/>
    <m/>
    <m/>
    <m/>
    <m/>
    <m/>
    <m/>
    <n v="84"/>
    <m/>
    <m/>
    <n v="32"/>
    <n v="622"/>
    <n v="96"/>
    <m/>
    <m/>
    <m/>
    <m/>
    <m/>
    <n v="57980"/>
    <m/>
    <m/>
    <m/>
    <m/>
    <m/>
    <m/>
    <m/>
    <m/>
    <m/>
    <m/>
    <m/>
    <n v="57980"/>
    <n v="10692"/>
    <m/>
    <m/>
    <m/>
    <m/>
    <m/>
    <m/>
    <m/>
    <m/>
    <m/>
    <m/>
    <m/>
    <n v="10692"/>
    <n v="6873"/>
    <m/>
    <m/>
    <m/>
    <m/>
    <m/>
    <m/>
    <m/>
    <m/>
    <m/>
    <m/>
    <m/>
    <n v="6873"/>
    <m/>
    <m/>
    <m/>
    <m/>
    <m/>
    <m/>
    <m/>
    <m/>
    <m/>
    <m/>
    <n v="0"/>
    <m/>
    <m/>
    <m/>
    <m/>
    <m/>
    <m/>
    <m/>
    <m/>
    <m/>
    <m/>
    <m/>
    <m/>
    <m/>
    <m/>
    <m/>
    <m/>
    <m/>
    <m/>
    <m/>
    <m/>
    <m/>
    <m/>
    <m/>
    <m/>
    <n v="142055"/>
    <m/>
    <m/>
    <m/>
    <m/>
    <m/>
    <m/>
    <m/>
    <m/>
    <m/>
    <n v="142055"/>
    <m/>
    <m/>
    <m/>
    <m/>
    <m/>
    <m/>
    <m/>
    <m/>
    <m/>
    <m/>
    <m/>
    <m/>
    <m/>
    <m/>
    <m/>
    <m/>
    <m/>
    <m/>
    <m/>
    <m/>
    <m/>
    <m/>
    <m/>
    <m/>
    <m/>
    <m/>
    <m/>
    <m/>
    <m/>
    <m/>
    <m/>
    <m/>
    <m/>
    <n v="4006"/>
    <m/>
    <m/>
    <n v="4006"/>
    <m/>
    <m/>
    <m/>
    <m/>
    <m/>
    <m/>
    <m/>
    <m/>
    <m/>
    <m/>
    <m/>
    <m/>
    <m/>
    <m/>
    <m/>
    <m/>
    <m/>
    <m/>
    <m/>
    <m/>
    <m/>
    <m/>
    <m/>
    <m/>
    <m/>
    <m/>
    <m/>
    <m/>
    <m/>
    <m/>
    <m/>
    <m/>
    <m/>
    <m/>
    <m/>
    <m/>
    <n v="5433"/>
    <m/>
    <m/>
    <m/>
    <m/>
    <m/>
    <m/>
    <m/>
    <m/>
    <m/>
    <n v="5433"/>
    <n v="64853"/>
    <n v="156753"/>
    <n v="227039"/>
    <s v="Department chair (Faculty position)"/>
    <m/>
    <m/>
    <s v="yes"/>
    <m/>
    <m/>
    <s v="Stipend"/>
    <m/>
    <m/>
    <m/>
    <n v="4595"/>
    <n v="6225"/>
    <n v="5837"/>
    <n v="605"/>
    <m/>
    <n v="112515"/>
    <m/>
    <n v="654"/>
    <n v="2681"/>
    <n v="5552"/>
    <m/>
    <m/>
    <m/>
    <m/>
    <m/>
    <n v="667"/>
    <m/>
    <m/>
    <n v="7"/>
    <m/>
    <m/>
    <m/>
    <m/>
    <m/>
    <m/>
    <m/>
    <m/>
    <m/>
    <m/>
    <n v="1.3"/>
    <n v="10.75"/>
    <n v="29.25"/>
    <n v="10.75"/>
    <m/>
    <n v="18"/>
    <n v="18.5"/>
    <n v="14229"/>
    <s v="Estimate"/>
    <n v="16804"/>
    <n v="5995"/>
    <n v="6034"/>
    <n v="6353"/>
    <m/>
    <m/>
    <m/>
    <n v="826"/>
    <m/>
    <n v="36012"/>
    <m/>
    <m/>
    <n v="369"/>
    <n v="305"/>
    <n v="700"/>
    <n v="316"/>
    <m/>
    <m/>
    <m/>
    <m/>
    <m/>
    <m/>
    <m/>
    <m/>
    <m/>
    <m/>
    <m/>
    <m/>
    <m/>
    <n v="4316"/>
    <m/>
    <m/>
    <n v="173"/>
    <m/>
    <m/>
    <m/>
    <m/>
    <m/>
    <m/>
    <m/>
    <m/>
    <m/>
    <m/>
    <n v="11"/>
    <n v="11"/>
    <m/>
    <n v="64"/>
    <n v="40"/>
    <n v="0"/>
    <n v="4"/>
    <n v="0"/>
    <m/>
    <m/>
    <m/>
    <m/>
    <m/>
    <m/>
    <m/>
    <m/>
    <m/>
    <m/>
    <m/>
    <m/>
    <m/>
    <m/>
    <m/>
    <m/>
    <m/>
    <m/>
    <m/>
    <m/>
    <m/>
    <m/>
    <m/>
    <m/>
    <m/>
    <m/>
    <m/>
    <m/>
    <m/>
    <m/>
    <m/>
    <m/>
    <m/>
    <m/>
    <m/>
    <m/>
    <m/>
    <m/>
    <m/>
    <m/>
    <m/>
    <m/>
    <m/>
    <m/>
    <m/>
    <m/>
    <m/>
    <m/>
    <m/>
    <m/>
    <m/>
    <m/>
    <m/>
    <n v="4"/>
    <n v="0"/>
    <m/>
    <m/>
    <m/>
    <m/>
    <n v="2020"/>
    <m/>
    <m/>
    <m/>
    <m/>
    <m/>
    <m/>
    <m/>
    <m/>
    <m/>
    <m/>
    <m/>
    <m/>
    <m/>
    <m/>
    <m/>
    <m/>
    <m/>
    <m/>
    <m/>
    <m/>
    <m/>
    <m/>
    <m/>
    <m/>
    <m/>
    <m/>
    <m/>
    <m/>
    <n v="1883.7089523809504"/>
    <x v="2"/>
    <s v="Large"/>
  </r>
  <r>
    <s v="North Orange CCD"/>
    <x v="65"/>
    <s v="861"/>
    <s v="Multi-College District"/>
    <n v="20090"/>
    <x v="3"/>
    <n v="11230.43276190482"/>
    <n v="33869"/>
    <m/>
    <n v="26"/>
    <n v="8"/>
    <m/>
    <m/>
    <m/>
    <m/>
    <m/>
    <m/>
    <n v="45"/>
    <m/>
    <m/>
    <n v="40"/>
    <n v="500"/>
    <n v="26"/>
    <m/>
    <m/>
    <m/>
    <m/>
    <m/>
    <n v="67266"/>
    <m/>
    <m/>
    <n v="0"/>
    <n v="19261"/>
    <n v="0"/>
    <n v="0"/>
    <m/>
    <m/>
    <n v="20628"/>
    <n v="0"/>
    <m/>
    <n v="107155"/>
    <n v="0"/>
    <m/>
    <m/>
    <n v="0"/>
    <n v="0"/>
    <n v="0"/>
    <n v="4100"/>
    <m/>
    <m/>
    <n v="0"/>
    <n v="0"/>
    <m/>
    <n v="4100"/>
    <n v="14250"/>
    <m/>
    <m/>
    <n v="0"/>
    <n v="0"/>
    <n v="0"/>
    <n v="0"/>
    <m/>
    <m/>
    <n v="0"/>
    <n v="0"/>
    <m/>
    <n v="14250"/>
    <n v="0"/>
    <m/>
    <n v="0"/>
    <n v="0"/>
    <n v="0"/>
    <n v="0"/>
    <m/>
    <m/>
    <n v="0"/>
    <n v="0"/>
    <n v="0"/>
    <m/>
    <m/>
    <m/>
    <m/>
    <m/>
    <m/>
    <m/>
    <m/>
    <m/>
    <m/>
    <m/>
    <m/>
    <m/>
    <m/>
    <m/>
    <m/>
    <m/>
    <m/>
    <m/>
    <m/>
    <m/>
    <m/>
    <m/>
    <m/>
    <n v="7734"/>
    <m/>
    <n v="0"/>
    <n v="4100"/>
    <m/>
    <m/>
    <m/>
    <n v="63910"/>
    <n v="12921"/>
    <m/>
    <n v="88665"/>
    <m/>
    <m/>
    <m/>
    <m/>
    <m/>
    <m/>
    <m/>
    <m/>
    <m/>
    <m/>
    <m/>
    <m/>
    <m/>
    <m/>
    <m/>
    <m/>
    <m/>
    <m/>
    <m/>
    <m/>
    <m/>
    <m/>
    <m/>
    <m/>
    <m/>
    <m/>
    <n v="0"/>
    <m/>
    <n v="0"/>
    <n v="0"/>
    <n v="0"/>
    <m/>
    <m/>
    <n v="0"/>
    <n v="0"/>
    <n v="0"/>
    <n v="0"/>
    <m/>
    <m/>
    <m/>
    <m/>
    <m/>
    <m/>
    <m/>
    <m/>
    <m/>
    <m/>
    <m/>
    <m/>
    <m/>
    <m/>
    <m/>
    <m/>
    <m/>
    <m/>
    <m/>
    <m/>
    <m/>
    <m/>
    <m/>
    <m/>
    <m/>
    <m/>
    <m/>
    <m/>
    <m/>
    <m/>
    <m/>
    <m/>
    <m/>
    <m/>
    <m/>
    <m/>
    <n v="0"/>
    <m/>
    <n v="0"/>
    <n v="0"/>
    <n v="0"/>
    <n v="0"/>
    <m/>
    <m/>
    <n v="0"/>
    <n v="0"/>
    <n v="0"/>
    <n v="121405"/>
    <n v="92765"/>
    <n v="214170"/>
    <s v="Dean or other administrator"/>
    <m/>
    <s v="M.A. (subject other than librarianship)"/>
    <s v="no"/>
    <m/>
    <s v="Release time"/>
    <m/>
    <m/>
    <m/>
    <m/>
    <n v="1070"/>
    <n v="3452"/>
    <n v="7781"/>
    <n v="87"/>
    <m/>
    <n v="53668"/>
    <m/>
    <n v="326"/>
    <n v="2810"/>
    <n v="1966"/>
    <m/>
    <m/>
    <m/>
    <m/>
    <n v="268"/>
    <n v="779"/>
    <m/>
    <m/>
    <n v="9"/>
    <m/>
    <m/>
    <m/>
    <m/>
    <m/>
    <m/>
    <m/>
    <m/>
    <m/>
    <m/>
    <n v="0.6"/>
    <n v="4.7"/>
    <n v="10.7"/>
    <n v="4.7"/>
    <m/>
    <n v="6"/>
    <n v="6"/>
    <n v="7688"/>
    <s v="Actual"/>
    <n v="12258"/>
    <n v="38652"/>
    <m/>
    <n v="6879"/>
    <m/>
    <m/>
    <m/>
    <n v="48"/>
    <m/>
    <n v="57837"/>
    <m/>
    <m/>
    <n v="30"/>
    <n v="26"/>
    <n v="250"/>
    <n v="89"/>
    <m/>
    <m/>
    <m/>
    <m/>
    <m/>
    <m/>
    <m/>
    <m/>
    <m/>
    <m/>
    <m/>
    <m/>
    <m/>
    <n v="2920"/>
    <m/>
    <m/>
    <n v="113"/>
    <m/>
    <m/>
    <m/>
    <m/>
    <m/>
    <m/>
    <m/>
    <m/>
    <m/>
    <m/>
    <n v="1"/>
    <n v="2"/>
    <m/>
    <n v="57"/>
    <n v="32"/>
    <n v="32"/>
    <n v="0"/>
    <n v="0"/>
    <m/>
    <m/>
    <m/>
    <m/>
    <m/>
    <m/>
    <m/>
    <m/>
    <m/>
    <m/>
    <m/>
    <m/>
    <m/>
    <m/>
    <m/>
    <m/>
    <m/>
    <m/>
    <m/>
    <m/>
    <m/>
    <m/>
    <m/>
    <m/>
    <m/>
    <m/>
    <m/>
    <m/>
    <m/>
    <m/>
    <m/>
    <m/>
    <m/>
    <m/>
    <m/>
    <m/>
    <m/>
    <m/>
    <m/>
    <m/>
    <m/>
    <m/>
    <m/>
    <m/>
    <m/>
    <m/>
    <m/>
    <m/>
    <m/>
    <m/>
    <m/>
    <m/>
    <m/>
    <n v="0"/>
    <n v="0"/>
    <m/>
    <m/>
    <n v="220497"/>
    <m/>
    <n v="169"/>
    <m/>
    <m/>
    <m/>
    <m/>
    <m/>
    <m/>
    <m/>
    <m/>
    <m/>
    <m/>
    <m/>
    <m/>
    <m/>
    <m/>
    <m/>
    <m/>
    <m/>
    <m/>
    <m/>
    <m/>
    <m/>
    <m/>
    <m/>
    <m/>
    <m/>
    <m/>
    <m/>
    <m/>
    <n v="2389.4537791286848"/>
    <x v="0"/>
    <s v="Medium"/>
  </r>
  <r>
    <s v="Southwestern CCD"/>
    <x v="64"/>
    <s v="091"/>
    <s v="Single College District"/>
    <n v="20090"/>
    <x v="3"/>
    <n v="15710.871238095255"/>
    <n v="82000"/>
    <m/>
    <n v="225"/>
    <n v="24"/>
    <m/>
    <m/>
    <m/>
    <m/>
    <m/>
    <m/>
    <n v="55"/>
    <m/>
    <m/>
    <n v="90"/>
    <n v="351"/>
    <n v="260"/>
    <m/>
    <m/>
    <m/>
    <m/>
    <m/>
    <n v="69172"/>
    <m/>
    <m/>
    <n v="0"/>
    <n v="0"/>
    <n v="0"/>
    <n v="0"/>
    <m/>
    <m/>
    <n v="0"/>
    <n v="0"/>
    <m/>
    <n v="69172"/>
    <n v="5500"/>
    <m/>
    <m/>
    <n v="0"/>
    <n v="0"/>
    <n v="0"/>
    <n v="0"/>
    <m/>
    <m/>
    <n v="0"/>
    <n v="0"/>
    <m/>
    <n v="5500"/>
    <n v="32190"/>
    <m/>
    <m/>
    <n v="0"/>
    <n v="0"/>
    <n v="0"/>
    <n v="0"/>
    <m/>
    <m/>
    <n v="0"/>
    <n v="0"/>
    <m/>
    <n v="32190"/>
    <n v="0"/>
    <m/>
    <n v="0"/>
    <n v="0"/>
    <n v="0"/>
    <n v="0"/>
    <m/>
    <m/>
    <n v="0"/>
    <n v="0"/>
    <n v="0"/>
    <m/>
    <m/>
    <m/>
    <m/>
    <m/>
    <m/>
    <m/>
    <m/>
    <m/>
    <m/>
    <m/>
    <m/>
    <m/>
    <m/>
    <m/>
    <m/>
    <m/>
    <m/>
    <m/>
    <m/>
    <m/>
    <m/>
    <m/>
    <m/>
    <n v="75000"/>
    <m/>
    <n v="0"/>
    <n v="0"/>
    <n v="0"/>
    <m/>
    <m/>
    <n v="0"/>
    <n v="0"/>
    <n v="0"/>
    <n v="75000"/>
    <m/>
    <m/>
    <m/>
    <m/>
    <m/>
    <m/>
    <m/>
    <m/>
    <m/>
    <m/>
    <m/>
    <m/>
    <m/>
    <m/>
    <m/>
    <m/>
    <m/>
    <m/>
    <m/>
    <m/>
    <m/>
    <m/>
    <m/>
    <m/>
    <m/>
    <m/>
    <n v="10000"/>
    <m/>
    <n v="0"/>
    <n v="0"/>
    <n v="0"/>
    <m/>
    <m/>
    <n v="0"/>
    <n v="0"/>
    <n v="0"/>
    <n v="10000"/>
    <m/>
    <m/>
    <m/>
    <m/>
    <m/>
    <m/>
    <m/>
    <m/>
    <m/>
    <m/>
    <m/>
    <m/>
    <m/>
    <m/>
    <m/>
    <m/>
    <m/>
    <m/>
    <m/>
    <m/>
    <m/>
    <m/>
    <m/>
    <m/>
    <m/>
    <m/>
    <m/>
    <m/>
    <m/>
    <m/>
    <m/>
    <m/>
    <m/>
    <m/>
    <m/>
    <m/>
    <n v="0"/>
    <m/>
    <n v="0"/>
    <n v="0"/>
    <n v="0"/>
    <n v="0"/>
    <m/>
    <m/>
    <n v="0"/>
    <n v="0"/>
    <n v="0"/>
    <n v="101362"/>
    <n v="90500"/>
    <n v="191862"/>
    <s v="Department chair (Faculty position)"/>
    <m/>
    <s v="PhD"/>
    <s v="no"/>
    <m/>
    <s v="Release time"/>
    <m/>
    <m/>
    <m/>
    <m/>
    <n v="1403"/>
    <n v="4379"/>
    <n v="19345"/>
    <n v="150"/>
    <m/>
    <n v="85184"/>
    <m/>
    <n v="40"/>
    <n v="2681"/>
    <n v="1728"/>
    <m/>
    <m/>
    <n v="62"/>
    <n v="129"/>
    <n v="76"/>
    <n v="51"/>
    <m/>
    <m/>
    <n v="14"/>
    <m/>
    <m/>
    <m/>
    <m/>
    <m/>
    <m/>
    <m/>
    <m/>
    <m/>
    <m/>
    <n v="1.5"/>
    <n v="6.5"/>
    <n v="15.25"/>
    <n v="6.5"/>
    <m/>
    <n v="9"/>
    <n v="8.75"/>
    <n v="13560"/>
    <s v="Estimate"/>
    <n v="21711"/>
    <n v="18214"/>
    <n v="0"/>
    <n v="685"/>
    <m/>
    <m/>
    <m/>
    <n v="0"/>
    <m/>
    <n v="40610"/>
    <m/>
    <m/>
    <n v="116"/>
    <n v="127"/>
    <n v="149"/>
    <n v="120"/>
    <m/>
    <m/>
    <m/>
    <m/>
    <m/>
    <m/>
    <m/>
    <m/>
    <m/>
    <m/>
    <m/>
    <m/>
    <m/>
    <n v="9"/>
    <m/>
    <m/>
    <n v="240"/>
    <m/>
    <m/>
    <m/>
    <m/>
    <m/>
    <m/>
    <m/>
    <m/>
    <m/>
    <m/>
    <n v="2"/>
    <n v="2"/>
    <n v="280"/>
    <n v="54"/>
    <n v="44"/>
    <n v="44"/>
    <n v="4"/>
    <n v="0"/>
    <m/>
    <m/>
    <m/>
    <m/>
    <m/>
    <m/>
    <m/>
    <m/>
    <m/>
    <m/>
    <m/>
    <m/>
    <m/>
    <m/>
    <m/>
    <m/>
    <m/>
    <m/>
    <m/>
    <m/>
    <m/>
    <m/>
    <m/>
    <m/>
    <m/>
    <m/>
    <m/>
    <m/>
    <m/>
    <m/>
    <m/>
    <m/>
    <m/>
    <m/>
    <m/>
    <m/>
    <m/>
    <m/>
    <m/>
    <m/>
    <m/>
    <m/>
    <m/>
    <m/>
    <m/>
    <m/>
    <m/>
    <m/>
    <m/>
    <m/>
    <m/>
    <m/>
    <m/>
    <n v="48"/>
    <n v="0"/>
    <m/>
    <m/>
    <n v="400972"/>
    <m/>
    <n v="1590"/>
    <m/>
    <m/>
    <m/>
    <m/>
    <m/>
    <m/>
    <m/>
    <m/>
    <m/>
    <m/>
    <m/>
    <m/>
    <m/>
    <m/>
    <m/>
    <m/>
    <m/>
    <m/>
    <m/>
    <m/>
    <m/>
    <m/>
    <m/>
    <m/>
    <m/>
    <m/>
    <m/>
    <m/>
    <n v="2417.0571135531163"/>
    <x v="2"/>
    <s v="Medium"/>
  </r>
  <r>
    <s v="Chaffey CCD"/>
    <x v="74"/>
    <s v="921"/>
    <s v="Single College District"/>
    <n v="20090"/>
    <x v="3"/>
    <n v="15095.607238095245"/>
    <n v="10000"/>
    <m/>
    <n v="100"/>
    <n v="10"/>
    <m/>
    <m/>
    <m/>
    <m/>
    <m/>
    <m/>
    <n v="30"/>
    <m/>
    <m/>
    <s v="6-8 in each room"/>
    <n v="300"/>
    <n v="80"/>
    <m/>
    <m/>
    <m/>
    <m/>
    <m/>
    <n v="71977.100000000006"/>
    <m/>
    <m/>
    <m/>
    <n v="71977.100000000006"/>
    <m/>
    <m/>
    <m/>
    <m/>
    <m/>
    <m/>
    <m/>
    <n v="71977.100000000006"/>
    <n v="5100"/>
    <m/>
    <m/>
    <m/>
    <m/>
    <m/>
    <m/>
    <m/>
    <m/>
    <m/>
    <n v="5100"/>
    <m/>
    <n v="5100"/>
    <n v="22036"/>
    <m/>
    <m/>
    <m/>
    <n v="14968"/>
    <m/>
    <m/>
    <m/>
    <m/>
    <m/>
    <n v="7068"/>
    <m/>
    <n v="22036"/>
    <n v="0"/>
    <m/>
    <m/>
    <m/>
    <m/>
    <m/>
    <m/>
    <m/>
    <m/>
    <m/>
    <m/>
    <m/>
    <m/>
    <m/>
    <m/>
    <m/>
    <m/>
    <m/>
    <m/>
    <m/>
    <m/>
    <m/>
    <m/>
    <m/>
    <m/>
    <m/>
    <m/>
    <m/>
    <m/>
    <m/>
    <m/>
    <m/>
    <m/>
    <m/>
    <m/>
    <n v="132564.32999999999"/>
    <m/>
    <m/>
    <n v="132564.32999999999"/>
    <m/>
    <m/>
    <m/>
    <m/>
    <m/>
    <m/>
    <n v="132564.32999999999"/>
    <m/>
    <m/>
    <m/>
    <m/>
    <m/>
    <m/>
    <m/>
    <m/>
    <m/>
    <m/>
    <m/>
    <m/>
    <m/>
    <m/>
    <m/>
    <m/>
    <m/>
    <m/>
    <m/>
    <m/>
    <m/>
    <m/>
    <m/>
    <m/>
    <m/>
    <m/>
    <n v="2591.86"/>
    <m/>
    <m/>
    <m/>
    <m/>
    <m/>
    <m/>
    <m/>
    <m/>
    <m/>
    <n v="2591.86"/>
    <m/>
    <m/>
    <m/>
    <m/>
    <m/>
    <m/>
    <m/>
    <m/>
    <m/>
    <m/>
    <m/>
    <m/>
    <m/>
    <m/>
    <m/>
    <m/>
    <m/>
    <m/>
    <m/>
    <m/>
    <m/>
    <m/>
    <m/>
    <m/>
    <m/>
    <m/>
    <m/>
    <m/>
    <m/>
    <m/>
    <m/>
    <m/>
    <m/>
    <m/>
    <m/>
    <m/>
    <m/>
    <m/>
    <m/>
    <m/>
    <m/>
    <m/>
    <m/>
    <m/>
    <m/>
    <m/>
    <m/>
    <n v="94013.1"/>
    <n v="140256.18999999997"/>
    <n v="234269.28999999998"/>
    <s v="Dean or other administrator"/>
    <m/>
    <s v="M.A. (subject other than librarianship)"/>
    <s v="no"/>
    <m/>
    <s v="Release time"/>
    <s v="Stipend"/>
    <m/>
    <m/>
    <s v="Release time and stipend"/>
    <n v="1200"/>
    <n v="1865"/>
    <n v="24960"/>
    <n v="50"/>
    <m/>
    <n v="84537"/>
    <m/>
    <n v="14"/>
    <n v="2681"/>
    <m/>
    <m/>
    <m/>
    <m/>
    <m/>
    <m/>
    <m/>
    <m/>
    <m/>
    <n v="7"/>
    <m/>
    <m/>
    <m/>
    <m/>
    <m/>
    <m/>
    <m/>
    <m/>
    <m/>
    <m/>
    <n v="0.47499999999999998"/>
    <n v="5.2"/>
    <n v="12.525"/>
    <n v="5.2"/>
    <m/>
    <n v="11"/>
    <n v="7.3250000000000002"/>
    <m/>
    <m/>
    <n v="16485"/>
    <n v="0"/>
    <n v="24930"/>
    <n v="1891"/>
    <m/>
    <m/>
    <m/>
    <n v="4340"/>
    <m/>
    <n v="47646"/>
    <m/>
    <m/>
    <m/>
    <m/>
    <m/>
    <m/>
    <m/>
    <m/>
    <m/>
    <m/>
    <m/>
    <m/>
    <m/>
    <m/>
    <m/>
    <m/>
    <m/>
    <m/>
    <m/>
    <n v="8129"/>
    <m/>
    <m/>
    <n v="339"/>
    <m/>
    <m/>
    <m/>
    <m/>
    <m/>
    <m/>
    <m/>
    <m/>
    <m/>
    <m/>
    <m/>
    <m/>
    <m/>
    <n v="93"/>
    <n v="50"/>
    <n v="50"/>
    <n v="5"/>
    <n v="0"/>
    <m/>
    <m/>
    <m/>
    <m/>
    <m/>
    <m/>
    <m/>
    <m/>
    <m/>
    <m/>
    <m/>
    <m/>
    <m/>
    <m/>
    <m/>
    <m/>
    <m/>
    <m/>
    <m/>
    <m/>
    <m/>
    <m/>
    <m/>
    <m/>
    <m/>
    <m/>
    <m/>
    <m/>
    <m/>
    <m/>
    <m/>
    <m/>
    <m/>
    <m/>
    <m/>
    <m/>
    <m/>
    <m/>
    <m/>
    <m/>
    <m/>
    <m/>
    <m/>
    <m/>
    <m/>
    <m/>
    <m/>
    <m/>
    <m/>
    <m/>
    <m/>
    <m/>
    <m/>
    <n v="5"/>
    <n v="0"/>
    <m/>
    <m/>
    <n v="332496"/>
    <m/>
    <m/>
    <m/>
    <m/>
    <m/>
    <m/>
    <m/>
    <m/>
    <m/>
    <m/>
    <m/>
    <m/>
    <m/>
    <m/>
    <m/>
    <m/>
    <m/>
    <m/>
    <m/>
    <m/>
    <m/>
    <m/>
    <m/>
    <m/>
    <m/>
    <m/>
    <m/>
    <m/>
    <m/>
    <m/>
    <n v="2903.0013919413932"/>
    <x v="2"/>
    <s v="Medium"/>
  </r>
  <r>
    <s v="Santa Barbara CCD"/>
    <x v="66"/>
    <s v="651"/>
    <s v="Single College District"/>
    <n v="20090"/>
    <x v="3"/>
    <n v="15134.641333333486"/>
    <n v="37760"/>
    <m/>
    <n v="77"/>
    <n v="8"/>
    <m/>
    <m/>
    <m/>
    <m/>
    <m/>
    <m/>
    <n v="35"/>
    <m/>
    <m/>
    <n v="48"/>
    <n v="500"/>
    <s v="unlimited wireless"/>
    <m/>
    <m/>
    <m/>
    <m/>
    <m/>
    <n v="78829"/>
    <m/>
    <m/>
    <m/>
    <m/>
    <m/>
    <m/>
    <m/>
    <m/>
    <m/>
    <m/>
    <m/>
    <n v="78829"/>
    <n v="37564"/>
    <m/>
    <m/>
    <m/>
    <m/>
    <m/>
    <m/>
    <m/>
    <m/>
    <n v="5100"/>
    <m/>
    <m/>
    <n v="42664"/>
    <n v="39500"/>
    <m/>
    <m/>
    <m/>
    <m/>
    <m/>
    <m/>
    <m/>
    <m/>
    <m/>
    <m/>
    <m/>
    <n v="39500"/>
    <m/>
    <m/>
    <m/>
    <m/>
    <m/>
    <m/>
    <m/>
    <m/>
    <m/>
    <m/>
    <n v="0"/>
    <m/>
    <m/>
    <m/>
    <m/>
    <m/>
    <m/>
    <m/>
    <m/>
    <m/>
    <m/>
    <m/>
    <m/>
    <m/>
    <m/>
    <m/>
    <m/>
    <m/>
    <m/>
    <m/>
    <m/>
    <m/>
    <m/>
    <m/>
    <m/>
    <n v="17887"/>
    <m/>
    <m/>
    <m/>
    <m/>
    <m/>
    <m/>
    <n v="34877"/>
    <n v="24823"/>
    <m/>
    <n v="77597"/>
    <m/>
    <m/>
    <m/>
    <m/>
    <m/>
    <m/>
    <m/>
    <m/>
    <m/>
    <m/>
    <m/>
    <m/>
    <m/>
    <m/>
    <m/>
    <m/>
    <m/>
    <m/>
    <m/>
    <m/>
    <m/>
    <m/>
    <m/>
    <m/>
    <m/>
    <m/>
    <m/>
    <m/>
    <m/>
    <m/>
    <m/>
    <m/>
    <m/>
    <m/>
    <m/>
    <m/>
    <n v="0"/>
    <m/>
    <m/>
    <m/>
    <m/>
    <m/>
    <m/>
    <m/>
    <m/>
    <m/>
    <m/>
    <m/>
    <m/>
    <m/>
    <m/>
    <m/>
    <m/>
    <m/>
    <m/>
    <m/>
    <m/>
    <m/>
    <m/>
    <m/>
    <m/>
    <m/>
    <m/>
    <m/>
    <m/>
    <m/>
    <m/>
    <m/>
    <m/>
    <m/>
    <m/>
    <m/>
    <m/>
    <m/>
    <m/>
    <m/>
    <m/>
    <m/>
    <m/>
    <m/>
    <m/>
    <m/>
    <m/>
    <n v="0"/>
    <n v="118329"/>
    <n v="120261"/>
    <n v="238590"/>
    <m/>
    <s v="Library Director (Faculty Position)"/>
    <m/>
    <s v="yes"/>
    <m/>
    <m/>
    <m/>
    <m/>
    <m/>
    <m/>
    <n v="1719"/>
    <n v="57"/>
    <n v="19425"/>
    <n v="304"/>
    <m/>
    <n v="117264"/>
    <m/>
    <n v="14"/>
    <n v="2681"/>
    <n v="2569"/>
    <m/>
    <m/>
    <n v="728"/>
    <n v="743"/>
    <n v="89603"/>
    <n v="14"/>
    <m/>
    <m/>
    <n v="5"/>
    <m/>
    <m/>
    <m/>
    <m/>
    <m/>
    <m/>
    <m/>
    <m/>
    <m/>
    <m/>
    <n v="2.2000000000000002"/>
    <n v="4.5"/>
    <n v="10"/>
    <n v="4.5"/>
    <m/>
    <n v="6"/>
    <n v="5.5"/>
    <n v="9002"/>
    <s v="Actual"/>
    <n v="23701"/>
    <n v="43741"/>
    <n v="12328"/>
    <n v="150"/>
    <m/>
    <m/>
    <m/>
    <m/>
    <m/>
    <n v="79920"/>
    <m/>
    <m/>
    <n v="306"/>
    <n v="265"/>
    <n v="361"/>
    <n v="203"/>
    <m/>
    <m/>
    <m/>
    <m/>
    <m/>
    <m/>
    <m/>
    <m/>
    <m/>
    <m/>
    <m/>
    <m/>
    <m/>
    <n v="3761"/>
    <m/>
    <m/>
    <n v="137"/>
    <m/>
    <m/>
    <m/>
    <m/>
    <m/>
    <m/>
    <m/>
    <m/>
    <m/>
    <m/>
    <n v="1"/>
    <n v="8"/>
    <n v="245"/>
    <n v="75"/>
    <n v="42.5"/>
    <n v="42.5"/>
    <n v="0"/>
    <n v="8"/>
    <m/>
    <m/>
    <m/>
    <m/>
    <m/>
    <m/>
    <m/>
    <m/>
    <m/>
    <m/>
    <m/>
    <m/>
    <m/>
    <m/>
    <m/>
    <m/>
    <m/>
    <m/>
    <m/>
    <m/>
    <m/>
    <m/>
    <m/>
    <m/>
    <m/>
    <m/>
    <m/>
    <m/>
    <m/>
    <m/>
    <m/>
    <m/>
    <m/>
    <m/>
    <m/>
    <m/>
    <m/>
    <m/>
    <m/>
    <m/>
    <m/>
    <m/>
    <m/>
    <m/>
    <m/>
    <m/>
    <m/>
    <m/>
    <m/>
    <m/>
    <m/>
    <m/>
    <m/>
    <n v="0"/>
    <n v="8"/>
    <m/>
    <m/>
    <n v="556871"/>
    <m/>
    <m/>
    <m/>
    <m/>
    <m/>
    <m/>
    <m/>
    <m/>
    <m/>
    <m/>
    <m/>
    <m/>
    <m/>
    <m/>
    <m/>
    <m/>
    <m/>
    <m/>
    <m/>
    <m/>
    <m/>
    <m/>
    <m/>
    <m/>
    <m/>
    <m/>
    <m/>
    <m/>
    <m/>
    <m/>
    <n v="3363.2536296296635"/>
    <x v="2"/>
    <s v="Medium"/>
  </r>
  <r>
    <s v="Coast CCD"/>
    <x v="98"/>
    <s v="833"/>
    <s v="Multi-College District"/>
    <n v="20090"/>
    <x v="3"/>
    <n v="20724.771809524125"/>
    <n v="7200"/>
    <m/>
    <n v="118"/>
    <n v="15"/>
    <m/>
    <m/>
    <m/>
    <m/>
    <m/>
    <m/>
    <n v="99"/>
    <m/>
    <m/>
    <n v="89"/>
    <n v="997"/>
    <m/>
    <m/>
    <m/>
    <m/>
    <m/>
    <m/>
    <n v="80769"/>
    <m/>
    <m/>
    <m/>
    <m/>
    <m/>
    <m/>
    <m/>
    <m/>
    <m/>
    <n v="5879"/>
    <m/>
    <n v="86648"/>
    <m/>
    <m/>
    <m/>
    <m/>
    <m/>
    <m/>
    <m/>
    <m/>
    <m/>
    <m/>
    <n v="6100"/>
    <m/>
    <n v="6100"/>
    <n v="32318.32"/>
    <m/>
    <m/>
    <m/>
    <n v="258.39999999999998"/>
    <m/>
    <m/>
    <m/>
    <m/>
    <n v="823.97"/>
    <n v="270"/>
    <m/>
    <n v="33670.89"/>
    <n v="6447.91"/>
    <m/>
    <m/>
    <m/>
    <m/>
    <m/>
    <m/>
    <m/>
    <m/>
    <m/>
    <n v="6447.91"/>
    <m/>
    <m/>
    <m/>
    <m/>
    <m/>
    <m/>
    <m/>
    <m/>
    <m/>
    <m/>
    <m/>
    <m/>
    <m/>
    <m/>
    <m/>
    <m/>
    <m/>
    <m/>
    <m/>
    <m/>
    <m/>
    <m/>
    <m/>
    <m/>
    <m/>
    <m/>
    <m/>
    <m/>
    <m/>
    <m/>
    <m/>
    <n v="36000"/>
    <m/>
    <n v="42128.18"/>
    <n v="78128.179999999993"/>
    <m/>
    <m/>
    <m/>
    <m/>
    <m/>
    <m/>
    <m/>
    <m/>
    <m/>
    <m/>
    <m/>
    <m/>
    <m/>
    <m/>
    <m/>
    <m/>
    <m/>
    <m/>
    <m/>
    <m/>
    <m/>
    <m/>
    <m/>
    <m/>
    <m/>
    <m/>
    <m/>
    <m/>
    <m/>
    <m/>
    <m/>
    <m/>
    <m/>
    <m/>
    <m/>
    <m/>
    <m/>
    <m/>
    <m/>
    <m/>
    <m/>
    <m/>
    <m/>
    <m/>
    <m/>
    <m/>
    <m/>
    <m/>
    <m/>
    <m/>
    <m/>
    <m/>
    <m/>
    <m/>
    <m/>
    <m/>
    <m/>
    <m/>
    <m/>
    <m/>
    <m/>
    <m/>
    <m/>
    <m/>
    <m/>
    <m/>
    <m/>
    <m/>
    <m/>
    <m/>
    <m/>
    <m/>
    <m/>
    <m/>
    <m/>
    <m/>
    <m/>
    <m/>
    <m/>
    <m/>
    <m/>
    <m/>
    <m/>
    <m/>
    <n v="126766.8"/>
    <n v="84228.18"/>
    <n v="210994.97999999998"/>
    <s v="Dean or other administrator"/>
    <m/>
    <s v="M.A. (subject other than librarianship)"/>
    <s v="no"/>
    <m/>
    <m/>
    <s v="Stipend"/>
    <m/>
    <m/>
    <m/>
    <n v="2050"/>
    <n v="3173"/>
    <n v="8804"/>
    <n v="221"/>
    <m/>
    <n v="92095"/>
    <m/>
    <n v="253"/>
    <n v="2681"/>
    <n v="2289"/>
    <m/>
    <m/>
    <n v="173"/>
    <n v="181"/>
    <n v="55"/>
    <n v="275"/>
    <m/>
    <m/>
    <n v="6.4"/>
    <m/>
    <m/>
    <m/>
    <m/>
    <m/>
    <m/>
    <m/>
    <m/>
    <m/>
    <m/>
    <n v="3.75"/>
    <n v="6.4"/>
    <n v="13.9"/>
    <n v="6.4"/>
    <m/>
    <n v="7.5"/>
    <n v="7.5"/>
    <n v="5073"/>
    <s v="Actual"/>
    <n v="18019"/>
    <n v="41370"/>
    <n v="2531"/>
    <n v="12401"/>
    <m/>
    <m/>
    <m/>
    <m/>
    <m/>
    <n v="74321"/>
    <m/>
    <m/>
    <n v="45"/>
    <n v="45"/>
    <n v="13"/>
    <n v="13"/>
    <m/>
    <m/>
    <m/>
    <m/>
    <m/>
    <m/>
    <m/>
    <m/>
    <m/>
    <m/>
    <m/>
    <m/>
    <m/>
    <n v="6394"/>
    <m/>
    <m/>
    <n v="228"/>
    <m/>
    <m/>
    <m/>
    <m/>
    <m/>
    <m/>
    <m/>
    <m/>
    <m/>
    <m/>
    <n v="1"/>
    <n v="1"/>
    <n v="51"/>
    <m/>
    <n v="16"/>
    <n v="16"/>
    <n v="5"/>
    <n v="5"/>
    <m/>
    <m/>
    <m/>
    <m/>
    <m/>
    <m/>
    <m/>
    <m/>
    <m/>
    <m/>
    <m/>
    <m/>
    <m/>
    <m/>
    <m/>
    <m/>
    <m/>
    <m/>
    <m/>
    <m/>
    <m/>
    <m/>
    <m/>
    <m/>
    <m/>
    <m/>
    <m/>
    <m/>
    <m/>
    <m/>
    <m/>
    <m/>
    <m/>
    <m/>
    <m/>
    <m/>
    <m/>
    <m/>
    <m/>
    <m/>
    <m/>
    <m/>
    <m/>
    <m/>
    <m/>
    <m/>
    <m/>
    <m/>
    <m/>
    <m/>
    <m/>
    <m/>
    <m/>
    <n v="249"/>
    <n v="75"/>
    <m/>
    <m/>
    <n v="583813"/>
    <m/>
    <n v="16"/>
    <m/>
    <m/>
    <m/>
    <m/>
    <m/>
    <m/>
    <m/>
    <m/>
    <m/>
    <m/>
    <m/>
    <m/>
    <m/>
    <m/>
    <m/>
    <m/>
    <m/>
    <m/>
    <m/>
    <m/>
    <m/>
    <m/>
    <m/>
    <m/>
    <m/>
    <m/>
    <m/>
    <m/>
    <n v="3238.2455952381442"/>
    <x v="2"/>
    <s v="Large"/>
  </r>
  <r>
    <s v="Los Rios CCD"/>
    <x v="101"/>
    <s v="233"/>
    <s v="Multi-College District"/>
    <n v="20090"/>
    <x v="3"/>
    <n v="19569.007619047323"/>
    <n v="60000"/>
    <m/>
    <n v="40"/>
    <n v="3"/>
    <m/>
    <m/>
    <m/>
    <m/>
    <m/>
    <m/>
    <n v="58"/>
    <m/>
    <m/>
    <n v="20"/>
    <n v="817"/>
    <s v="unlimited, utilizing wireless network"/>
    <m/>
    <m/>
    <m/>
    <m/>
    <m/>
    <n v="110383"/>
    <m/>
    <m/>
    <m/>
    <m/>
    <m/>
    <m/>
    <m/>
    <m/>
    <m/>
    <m/>
    <m/>
    <n v="110383"/>
    <n v="4080"/>
    <m/>
    <m/>
    <m/>
    <m/>
    <m/>
    <m/>
    <m/>
    <m/>
    <m/>
    <m/>
    <m/>
    <n v="4080"/>
    <n v="44628"/>
    <m/>
    <m/>
    <m/>
    <m/>
    <m/>
    <m/>
    <m/>
    <m/>
    <m/>
    <m/>
    <m/>
    <n v="44628"/>
    <n v="3131"/>
    <m/>
    <m/>
    <m/>
    <m/>
    <m/>
    <m/>
    <m/>
    <m/>
    <m/>
    <n v="3131"/>
    <m/>
    <m/>
    <m/>
    <m/>
    <m/>
    <m/>
    <m/>
    <m/>
    <m/>
    <m/>
    <m/>
    <m/>
    <m/>
    <m/>
    <m/>
    <m/>
    <m/>
    <m/>
    <m/>
    <m/>
    <m/>
    <m/>
    <m/>
    <m/>
    <m/>
    <m/>
    <m/>
    <m/>
    <m/>
    <m/>
    <m/>
    <m/>
    <m/>
    <m/>
    <m/>
    <m/>
    <m/>
    <m/>
    <m/>
    <m/>
    <m/>
    <m/>
    <m/>
    <m/>
    <m/>
    <m/>
    <m/>
    <m/>
    <m/>
    <m/>
    <m/>
    <m/>
    <m/>
    <m/>
    <m/>
    <m/>
    <m/>
    <m/>
    <m/>
    <m/>
    <m/>
    <n v="8250"/>
    <m/>
    <m/>
    <m/>
    <m/>
    <m/>
    <m/>
    <m/>
    <m/>
    <m/>
    <n v="8250"/>
    <m/>
    <m/>
    <m/>
    <m/>
    <m/>
    <m/>
    <m/>
    <m/>
    <m/>
    <m/>
    <m/>
    <m/>
    <m/>
    <m/>
    <m/>
    <m/>
    <m/>
    <m/>
    <m/>
    <m/>
    <m/>
    <m/>
    <m/>
    <m/>
    <m/>
    <m/>
    <m/>
    <m/>
    <m/>
    <m/>
    <m/>
    <m/>
    <m/>
    <m/>
    <m/>
    <m/>
    <m/>
    <m/>
    <m/>
    <m/>
    <m/>
    <m/>
    <m/>
    <m/>
    <m/>
    <m/>
    <m/>
    <n v="158142"/>
    <n v="12330"/>
    <n v="170472"/>
    <s v="Dean or other administrator"/>
    <m/>
    <s v="Unknown"/>
    <s v="yes"/>
    <m/>
    <s v="Release time"/>
    <m/>
    <m/>
    <m/>
    <m/>
    <n v="2002"/>
    <n v="5034"/>
    <m/>
    <n v="340"/>
    <m/>
    <n v="73120"/>
    <m/>
    <n v="900"/>
    <m/>
    <n v="2990"/>
    <m/>
    <m/>
    <m/>
    <m/>
    <n v="65"/>
    <n v="1180"/>
    <m/>
    <m/>
    <n v="9"/>
    <m/>
    <m/>
    <m/>
    <m/>
    <m/>
    <m/>
    <m/>
    <m/>
    <m/>
    <m/>
    <m/>
    <n v="9"/>
    <n v="31"/>
    <n v="9"/>
    <m/>
    <n v="22"/>
    <n v="22"/>
    <n v="32210"/>
    <s v="Estimate"/>
    <n v="34295"/>
    <n v="66474"/>
    <n v="23494"/>
    <m/>
    <m/>
    <m/>
    <m/>
    <m/>
    <m/>
    <n v="124263"/>
    <m/>
    <m/>
    <n v="1305"/>
    <n v="1303"/>
    <n v="2660"/>
    <n v="2181"/>
    <m/>
    <m/>
    <m/>
    <m/>
    <m/>
    <m/>
    <m/>
    <m/>
    <m/>
    <m/>
    <m/>
    <m/>
    <m/>
    <n v="5729"/>
    <m/>
    <m/>
    <n v="226"/>
    <m/>
    <m/>
    <m/>
    <m/>
    <m/>
    <m/>
    <m/>
    <m/>
    <m/>
    <m/>
    <n v="9"/>
    <n v="13"/>
    <m/>
    <n v="72.5"/>
    <n v="48"/>
    <n v="48"/>
    <n v="6"/>
    <n v="0"/>
    <m/>
    <m/>
    <m/>
    <m/>
    <m/>
    <m/>
    <m/>
    <m/>
    <m/>
    <m/>
    <m/>
    <m/>
    <m/>
    <m/>
    <m/>
    <m/>
    <m/>
    <m/>
    <m/>
    <m/>
    <m/>
    <m/>
    <m/>
    <m/>
    <m/>
    <m/>
    <m/>
    <m/>
    <m/>
    <m/>
    <m/>
    <m/>
    <m/>
    <m/>
    <m/>
    <m/>
    <m/>
    <m/>
    <m/>
    <m/>
    <m/>
    <m/>
    <m/>
    <m/>
    <m/>
    <m/>
    <m/>
    <m/>
    <m/>
    <m/>
    <m/>
    <m/>
    <m/>
    <n v="204"/>
    <n v="0"/>
    <m/>
    <m/>
    <n v="702838"/>
    <m/>
    <n v="92"/>
    <m/>
    <m/>
    <m/>
    <m/>
    <m/>
    <m/>
    <m/>
    <m/>
    <m/>
    <m/>
    <m/>
    <m/>
    <m/>
    <m/>
    <m/>
    <m/>
    <m/>
    <m/>
    <m/>
    <m/>
    <m/>
    <m/>
    <m/>
    <m/>
    <m/>
    <m/>
    <m/>
    <m/>
    <n v="2174.3341798941469"/>
    <x v="2"/>
    <s v="Medium"/>
  </r>
  <r>
    <s v="Rancho Santiago CCD"/>
    <x v="17"/>
    <s v="871"/>
    <s v="Multi-College District"/>
    <n v="20090"/>
    <x v="3"/>
    <n v="17420.44228571422"/>
    <n v="24343"/>
    <m/>
    <n v="90"/>
    <n v="4"/>
    <m/>
    <m/>
    <m/>
    <m/>
    <m/>
    <m/>
    <n v="29"/>
    <m/>
    <m/>
    <n v="55"/>
    <n v="495"/>
    <s v="UNLIMITED/WIRELESS"/>
    <m/>
    <m/>
    <m/>
    <m/>
    <m/>
    <n v="112597"/>
    <m/>
    <m/>
    <n v="0"/>
    <n v="0"/>
    <n v="0"/>
    <n v="0"/>
    <m/>
    <m/>
    <n v="46434"/>
    <n v="1000"/>
    <m/>
    <n v="160031"/>
    <n v="0"/>
    <m/>
    <m/>
    <n v="0"/>
    <n v="0"/>
    <n v="0"/>
    <n v="0"/>
    <m/>
    <m/>
    <n v="4100"/>
    <n v="0"/>
    <m/>
    <n v="4100"/>
    <n v="14515"/>
    <m/>
    <m/>
    <n v="0"/>
    <n v="0"/>
    <n v="0"/>
    <n v="0"/>
    <m/>
    <m/>
    <n v="23812"/>
    <n v="0"/>
    <m/>
    <n v="38327"/>
    <n v="724"/>
    <m/>
    <n v="0"/>
    <n v="0"/>
    <n v="0"/>
    <n v="0"/>
    <m/>
    <m/>
    <n v="0"/>
    <n v="0"/>
    <n v="724"/>
    <m/>
    <m/>
    <m/>
    <m/>
    <m/>
    <m/>
    <m/>
    <m/>
    <m/>
    <m/>
    <m/>
    <m/>
    <m/>
    <m/>
    <m/>
    <m/>
    <m/>
    <m/>
    <m/>
    <m/>
    <m/>
    <m/>
    <m/>
    <m/>
    <n v="21633"/>
    <m/>
    <n v="0"/>
    <n v="0"/>
    <n v="0"/>
    <m/>
    <m/>
    <n v="34772"/>
    <n v="2442"/>
    <n v="0"/>
    <n v="58847"/>
    <m/>
    <m/>
    <m/>
    <m/>
    <m/>
    <m/>
    <m/>
    <m/>
    <m/>
    <m/>
    <m/>
    <m/>
    <m/>
    <m/>
    <m/>
    <m/>
    <m/>
    <m/>
    <m/>
    <m/>
    <m/>
    <m/>
    <m/>
    <m/>
    <m/>
    <m/>
    <n v="0"/>
    <m/>
    <n v="0"/>
    <n v="0"/>
    <n v="0"/>
    <m/>
    <m/>
    <n v="2413"/>
    <n v="0"/>
    <n v="0"/>
    <n v="2413"/>
    <m/>
    <m/>
    <m/>
    <m/>
    <m/>
    <m/>
    <m/>
    <m/>
    <m/>
    <m/>
    <m/>
    <m/>
    <m/>
    <m/>
    <m/>
    <m/>
    <m/>
    <m/>
    <m/>
    <m/>
    <m/>
    <m/>
    <m/>
    <m/>
    <m/>
    <m/>
    <m/>
    <m/>
    <m/>
    <m/>
    <m/>
    <m/>
    <m/>
    <m/>
    <m/>
    <m/>
    <n v="19191"/>
    <m/>
    <n v="0"/>
    <n v="0"/>
    <n v="0"/>
    <n v="0"/>
    <m/>
    <m/>
    <n v="917"/>
    <n v="0"/>
    <n v="28368"/>
    <n v="199082"/>
    <n v="65360"/>
    <n v="292810"/>
    <s v="Dean or other administrator"/>
    <m/>
    <s v="M.A. (subject other than librarianship)"/>
    <s v="no"/>
    <m/>
    <m/>
    <m/>
    <m/>
    <m/>
    <s v="3 LHE"/>
    <n v="2115"/>
    <n v="1985"/>
    <n v="22261"/>
    <n v="228"/>
    <m/>
    <n v="64548"/>
    <m/>
    <n v="145"/>
    <n v="2681"/>
    <n v="2210"/>
    <m/>
    <m/>
    <n v="24"/>
    <n v="24"/>
    <n v="56"/>
    <n v="190"/>
    <m/>
    <m/>
    <n v="12"/>
    <m/>
    <m/>
    <m/>
    <m/>
    <m/>
    <m/>
    <m/>
    <m/>
    <m/>
    <m/>
    <n v="1.98"/>
    <n v="6.2"/>
    <n v="14.850000000000001"/>
    <n v="6.2"/>
    <m/>
    <n v="13"/>
    <n v="8.65"/>
    <n v="39600"/>
    <s v="Actual"/>
    <n v="20954"/>
    <n v="57952"/>
    <n v="12002"/>
    <n v="1560"/>
    <m/>
    <m/>
    <m/>
    <n v="14658"/>
    <m/>
    <n v="107126"/>
    <m/>
    <m/>
    <n v="21"/>
    <n v="29"/>
    <n v="151"/>
    <n v="44"/>
    <m/>
    <m/>
    <m/>
    <m/>
    <m/>
    <m/>
    <m/>
    <m/>
    <m/>
    <m/>
    <m/>
    <m/>
    <m/>
    <n v="2939"/>
    <m/>
    <m/>
    <n v="229"/>
    <m/>
    <m/>
    <m/>
    <m/>
    <m/>
    <m/>
    <m/>
    <m/>
    <m/>
    <m/>
    <n v="2"/>
    <n v="6"/>
    <n v="85"/>
    <n v="66"/>
    <n v="48"/>
    <n v="48"/>
    <n v="0"/>
    <n v="0"/>
    <m/>
    <m/>
    <m/>
    <m/>
    <m/>
    <m/>
    <m/>
    <m/>
    <m/>
    <m/>
    <m/>
    <m/>
    <m/>
    <m/>
    <m/>
    <m/>
    <m/>
    <m/>
    <m/>
    <m/>
    <m/>
    <m/>
    <m/>
    <m/>
    <m/>
    <m/>
    <m/>
    <m/>
    <m/>
    <m/>
    <m/>
    <m/>
    <m/>
    <m/>
    <m/>
    <m/>
    <m/>
    <m/>
    <m/>
    <m/>
    <m/>
    <m/>
    <m/>
    <m/>
    <m/>
    <m/>
    <m/>
    <m/>
    <m/>
    <m/>
    <m/>
    <m/>
    <m/>
    <n v="0"/>
    <n v="0"/>
    <m/>
    <m/>
    <n v="450012"/>
    <m/>
    <n v="28"/>
    <m/>
    <m/>
    <m/>
    <m/>
    <m/>
    <m/>
    <m/>
    <m/>
    <m/>
    <m/>
    <m/>
    <m/>
    <m/>
    <m/>
    <m/>
    <m/>
    <m/>
    <m/>
    <m/>
    <m/>
    <m/>
    <m/>
    <m/>
    <m/>
    <m/>
    <m/>
    <m/>
    <m/>
    <n v="2809.7487557603581"/>
    <x v="2"/>
    <s v="Medium"/>
  </r>
  <r>
    <s v="Los Angeles CCD"/>
    <x v="59"/>
    <s v="748"/>
    <s v="Multi-College District"/>
    <n v="20090"/>
    <x v="3"/>
    <n v="21617.228952380898"/>
    <n v="36800"/>
    <m/>
    <n v="108"/>
    <n v="31"/>
    <m/>
    <m/>
    <m/>
    <m/>
    <m/>
    <m/>
    <n v="40"/>
    <m/>
    <m/>
    <n v="119"/>
    <n v="555"/>
    <n v="0"/>
    <m/>
    <m/>
    <m/>
    <m/>
    <m/>
    <n v="150413"/>
    <m/>
    <m/>
    <m/>
    <n v="10000"/>
    <m/>
    <m/>
    <m/>
    <m/>
    <m/>
    <m/>
    <m/>
    <n v="160413"/>
    <n v="18790"/>
    <m/>
    <m/>
    <m/>
    <m/>
    <m/>
    <m/>
    <m/>
    <m/>
    <m/>
    <m/>
    <m/>
    <n v="18790"/>
    <n v="18291"/>
    <m/>
    <m/>
    <m/>
    <m/>
    <m/>
    <m/>
    <m/>
    <m/>
    <m/>
    <m/>
    <m/>
    <n v="18291"/>
    <n v="0"/>
    <m/>
    <m/>
    <m/>
    <m/>
    <m/>
    <m/>
    <m/>
    <m/>
    <m/>
    <n v="0"/>
    <m/>
    <m/>
    <m/>
    <m/>
    <m/>
    <m/>
    <m/>
    <m/>
    <m/>
    <m/>
    <m/>
    <m/>
    <m/>
    <m/>
    <m/>
    <m/>
    <m/>
    <m/>
    <m/>
    <m/>
    <m/>
    <m/>
    <m/>
    <m/>
    <n v="80859"/>
    <m/>
    <m/>
    <m/>
    <m/>
    <m/>
    <m/>
    <n v="29474"/>
    <m/>
    <m/>
    <n v="110333"/>
    <m/>
    <m/>
    <m/>
    <m/>
    <m/>
    <m/>
    <m/>
    <m/>
    <m/>
    <m/>
    <m/>
    <m/>
    <m/>
    <m/>
    <m/>
    <m/>
    <m/>
    <m/>
    <m/>
    <m/>
    <m/>
    <m/>
    <m/>
    <m/>
    <m/>
    <m/>
    <n v="12659"/>
    <m/>
    <m/>
    <m/>
    <m/>
    <m/>
    <m/>
    <m/>
    <m/>
    <m/>
    <n v="12659"/>
    <m/>
    <m/>
    <m/>
    <m/>
    <m/>
    <m/>
    <m/>
    <m/>
    <m/>
    <m/>
    <m/>
    <m/>
    <m/>
    <m/>
    <m/>
    <m/>
    <m/>
    <m/>
    <m/>
    <m/>
    <m/>
    <m/>
    <m/>
    <m/>
    <m/>
    <m/>
    <m/>
    <m/>
    <m/>
    <m/>
    <m/>
    <m/>
    <m/>
    <m/>
    <m/>
    <m/>
    <n v="1248766"/>
    <m/>
    <m/>
    <m/>
    <m/>
    <n v="6565"/>
    <m/>
    <m/>
    <m/>
    <m/>
    <n v="1255331"/>
    <n v="178704"/>
    <n v="141782"/>
    <n v="1575817"/>
    <s v="Department chair (Faculty position)"/>
    <m/>
    <m/>
    <s v="yes"/>
    <m/>
    <s v="Release time"/>
    <m/>
    <m/>
    <m/>
    <m/>
    <n v="3153"/>
    <n v="1314"/>
    <n v="18720"/>
    <n v="170"/>
    <m/>
    <n v="111946"/>
    <m/>
    <n v="202"/>
    <n v="5705"/>
    <n v="3298"/>
    <m/>
    <m/>
    <n v="551"/>
    <n v="551"/>
    <n v="4594"/>
    <n v="390"/>
    <m/>
    <m/>
    <n v="6"/>
    <m/>
    <m/>
    <m/>
    <m/>
    <m/>
    <m/>
    <m/>
    <m/>
    <m/>
    <m/>
    <n v="1.8"/>
    <n v="8"/>
    <n v="16"/>
    <n v="8"/>
    <m/>
    <n v="8"/>
    <n v="8"/>
    <n v="10363"/>
    <s v="Actual"/>
    <n v="22567"/>
    <n v="20372"/>
    <n v="6359"/>
    <n v="3223"/>
    <m/>
    <m/>
    <m/>
    <n v="1021"/>
    <m/>
    <n v="53542"/>
    <m/>
    <m/>
    <n v="90"/>
    <n v="78"/>
    <n v="93"/>
    <n v="88"/>
    <m/>
    <m/>
    <m/>
    <m/>
    <m/>
    <m/>
    <m/>
    <m/>
    <m/>
    <m/>
    <m/>
    <m/>
    <m/>
    <n v="8914"/>
    <m/>
    <m/>
    <n v="423"/>
    <m/>
    <m/>
    <m/>
    <m/>
    <m/>
    <m/>
    <m/>
    <m/>
    <m/>
    <m/>
    <n v="2"/>
    <n v="5"/>
    <n v="131"/>
    <n v="67"/>
    <n v="56"/>
    <n v="56"/>
    <n v="7"/>
    <n v="7"/>
    <m/>
    <m/>
    <m/>
    <m/>
    <m/>
    <m/>
    <m/>
    <m/>
    <m/>
    <m/>
    <m/>
    <m/>
    <m/>
    <m/>
    <m/>
    <m/>
    <m/>
    <m/>
    <m/>
    <m/>
    <m/>
    <m/>
    <m/>
    <m/>
    <m/>
    <m/>
    <m/>
    <m/>
    <m/>
    <m/>
    <m/>
    <m/>
    <m/>
    <m/>
    <m/>
    <m/>
    <m/>
    <m/>
    <m/>
    <m/>
    <m/>
    <m/>
    <m/>
    <m/>
    <m/>
    <m/>
    <m/>
    <m/>
    <m/>
    <m/>
    <m/>
    <m/>
    <m/>
    <n v="224"/>
    <n v="28"/>
    <m/>
    <m/>
    <n v="526745"/>
    <m/>
    <n v="0"/>
    <m/>
    <m/>
    <m/>
    <m/>
    <m/>
    <m/>
    <m/>
    <m/>
    <m/>
    <m/>
    <m/>
    <m/>
    <m/>
    <m/>
    <m/>
    <m/>
    <m/>
    <m/>
    <m/>
    <m/>
    <m/>
    <m/>
    <m/>
    <m/>
    <m/>
    <m/>
    <m/>
    <m/>
    <n v="2702.1536190476122"/>
    <x v="2"/>
    <s v="Large"/>
  </r>
  <r>
    <s v="Cerritos CCD"/>
    <x v="69"/>
    <s v="811"/>
    <s v="Single College District"/>
    <n v="20090"/>
    <x v="3"/>
    <n v="19954.09657142857"/>
    <n v="30558"/>
    <m/>
    <n v="56"/>
    <n v="15"/>
    <m/>
    <m/>
    <m/>
    <m/>
    <m/>
    <m/>
    <n v="42"/>
    <m/>
    <m/>
    <n v="83"/>
    <n v="613"/>
    <s v="NA - Wi-fi available"/>
    <m/>
    <m/>
    <m/>
    <m/>
    <m/>
    <n v="226343"/>
    <m/>
    <m/>
    <m/>
    <m/>
    <m/>
    <m/>
    <m/>
    <m/>
    <m/>
    <m/>
    <m/>
    <n v="226343"/>
    <m/>
    <m/>
    <m/>
    <m/>
    <m/>
    <m/>
    <m/>
    <m/>
    <m/>
    <m/>
    <m/>
    <m/>
    <m/>
    <n v="93308"/>
    <m/>
    <m/>
    <m/>
    <m/>
    <m/>
    <m/>
    <m/>
    <m/>
    <m/>
    <m/>
    <m/>
    <n v="93308"/>
    <m/>
    <m/>
    <m/>
    <m/>
    <m/>
    <m/>
    <m/>
    <m/>
    <m/>
    <m/>
    <m/>
    <m/>
    <m/>
    <m/>
    <m/>
    <m/>
    <m/>
    <m/>
    <m/>
    <m/>
    <m/>
    <m/>
    <m/>
    <m/>
    <m/>
    <m/>
    <m/>
    <m/>
    <m/>
    <m/>
    <m/>
    <m/>
    <m/>
    <m/>
    <m/>
    <m/>
    <m/>
    <m/>
    <m/>
    <m/>
    <m/>
    <m/>
    <n v="36558"/>
    <m/>
    <m/>
    <n v="36558"/>
    <m/>
    <m/>
    <m/>
    <m/>
    <m/>
    <m/>
    <m/>
    <m/>
    <m/>
    <m/>
    <m/>
    <m/>
    <m/>
    <m/>
    <m/>
    <m/>
    <m/>
    <m/>
    <m/>
    <m/>
    <m/>
    <m/>
    <m/>
    <m/>
    <m/>
    <m/>
    <m/>
    <m/>
    <m/>
    <m/>
    <m/>
    <m/>
    <m/>
    <m/>
    <m/>
    <m/>
    <m/>
    <m/>
    <m/>
    <m/>
    <m/>
    <m/>
    <m/>
    <m/>
    <m/>
    <m/>
    <m/>
    <m/>
    <m/>
    <m/>
    <m/>
    <m/>
    <m/>
    <m/>
    <m/>
    <m/>
    <m/>
    <m/>
    <m/>
    <m/>
    <m/>
    <m/>
    <m/>
    <m/>
    <m/>
    <m/>
    <m/>
    <m/>
    <m/>
    <m/>
    <m/>
    <m/>
    <m/>
    <n v="50762"/>
    <m/>
    <m/>
    <m/>
    <m/>
    <m/>
    <m/>
    <m/>
    <m/>
    <m/>
    <n v="50762"/>
    <n v="319651"/>
    <n v="36558"/>
    <n v="406971"/>
    <s v="Dean or other administrator"/>
    <m/>
    <m/>
    <s v="yes"/>
    <s v="None"/>
    <m/>
    <m/>
    <m/>
    <m/>
    <m/>
    <n v="2899"/>
    <n v="2767"/>
    <n v="13060"/>
    <n v="273"/>
    <m/>
    <n v="107808"/>
    <m/>
    <n v="53"/>
    <n v="5757"/>
    <n v="3195"/>
    <m/>
    <m/>
    <m/>
    <n v="502"/>
    <n v="291"/>
    <n v="53"/>
    <m/>
    <m/>
    <n v="15"/>
    <m/>
    <m/>
    <m/>
    <m/>
    <m/>
    <m/>
    <m/>
    <m/>
    <m/>
    <m/>
    <n v="3.75"/>
    <n v="8.6999999999999993"/>
    <n v="15.7"/>
    <n v="8.6999999999999993"/>
    <m/>
    <n v="7"/>
    <n v="7"/>
    <n v="19026"/>
    <s v="Estimate"/>
    <n v="15247"/>
    <n v="24649"/>
    <n v="9654"/>
    <n v="3189"/>
    <m/>
    <m/>
    <m/>
    <n v="4005"/>
    <m/>
    <n v="56744"/>
    <m/>
    <m/>
    <m/>
    <n v="56"/>
    <m/>
    <n v="99"/>
    <m/>
    <m/>
    <m/>
    <m/>
    <m/>
    <m/>
    <m/>
    <m/>
    <m/>
    <m/>
    <m/>
    <m/>
    <m/>
    <n v="5394"/>
    <m/>
    <m/>
    <n v="172"/>
    <m/>
    <m/>
    <m/>
    <m/>
    <m/>
    <m/>
    <m/>
    <m/>
    <m/>
    <m/>
    <n v="1"/>
    <n v="112"/>
    <n v="222"/>
    <n v="61.5"/>
    <n v="61.5"/>
    <n v="61.5"/>
    <n v="0"/>
    <n v="0"/>
    <m/>
    <m/>
    <m/>
    <m/>
    <m/>
    <m/>
    <m/>
    <m/>
    <m/>
    <m/>
    <m/>
    <m/>
    <m/>
    <m/>
    <m/>
    <m/>
    <m/>
    <m/>
    <m/>
    <m/>
    <m/>
    <m/>
    <m/>
    <m/>
    <m/>
    <m/>
    <m/>
    <m/>
    <m/>
    <m/>
    <m/>
    <m/>
    <m/>
    <m/>
    <m/>
    <m/>
    <m/>
    <m/>
    <m/>
    <m/>
    <m/>
    <m/>
    <m/>
    <m/>
    <m/>
    <m/>
    <m/>
    <m/>
    <m/>
    <m/>
    <m/>
    <m/>
    <m/>
    <n v="0"/>
    <n v="0"/>
    <m/>
    <m/>
    <n v="198105"/>
    <m/>
    <m/>
    <m/>
    <m/>
    <m/>
    <m/>
    <m/>
    <m/>
    <m/>
    <m/>
    <m/>
    <m/>
    <m/>
    <m/>
    <m/>
    <m/>
    <m/>
    <m/>
    <m/>
    <m/>
    <m/>
    <m/>
    <m/>
    <m/>
    <m/>
    <m/>
    <m/>
    <m/>
    <m/>
    <m/>
    <n v="2293.5743185550082"/>
    <x v="2"/>
    <s v="Medium"/>
  </r>
  <r>
    <s v="Peralta CCD"/>
    <x v="11"/>
    <s v="341"/>
    <s v="Multi-College District"/>
    <n v="20090"/>
    <x v="3"/>
    <n v="4061.4910476190471"/>
    <n v="22844.799999999999"/>
    <m/>
    <n v="14"/>
    <n v="4"/>
    <m/>
    <m/>
    <m/>
    <m/>
    <m/>
    <m/>
    <n v="34"/>
    <m/>
    <m/>
    <n v="30"/>
    <n v="284"/>
    <s v="wireless througout building"/>
    <m/>
    <m/>
    <m/>
    <m/>
    <m/>
    <n v="0"/>
    <m/>
    <m/>
    <m/>
    <n v="21998"/>
    <m/>
    <m/>
    <m/>
    <m/>
    <m/>
    <n v="50400"/>
    <m/>
    <n v="72398"/>
    <m/>
    <m/>
    <m/>
    <m/>
    <m/>
    <m/>
    <m/>
    <m/>
    <m/>
    <m/>
    <m/>
    <m/>
    <n v="0"/>
    <m/>
    <m/>
    <m/>
    <m/>
    <m/>
    <m/>
    <m/>
    <m/>
    <m/>
    <m/>
    <n v="7646"/>
    <m/>
    <n v="7646"/>
    <m/>
    <m/>
    <m/>
    <m/>
    <m/>
    <m/>
    <m/>
    <m/>
    <m/>
    <m/>
    <n v="0"/>
    <m/>
    <m/>
    <m/>
    <m/>
    <m/>
    <m/>
    <m/>
    <m/>
    <m/>
    <m/>
    <m/>
    <m/>
    <m/>
    <m/>
    <m/>
    <m/>
    <m/>
    <m/>
    <m/>
    <m/>
    <m/>
    <m/>
    <m/>
    <m/>
    <n v="92"/>
    <m/>
    <m/>
    <m/>
    <m/>
    <m/>
    <m/>
    <n v="37049"/>
    <n v="615.25"/>
    <m/>
    <n v="37756"/>
    <m/>
    <m/>
    <m/>
    <m/>
    <m/>
    <m/>
    <m/>
    <m/>
    <m/>
    <m/>
    <m/>
    <m/>
    <m/>
    <m/>
    <m/>
    <m/>
    <m/>
    <m/>
    <m/>
    <m/>
    <m/>
    <m/>
    <m/>
    <m/>
    <m/>
    <m/>
    <m/>
    <m/>
    <m/>
    <m/>
    <m/>
    <m/>
    <m/>
    <m/>
    <m/>
    <m/>
    <n v="0"/>
    <m/>
    <m/>
    <m/>
    <m/>
    <m/>
    <m/>
    <m/>
    <m/>
    <m/>
    <m/>
    <m/>
    <m/>
    <m/>
    <m/>
    <m/>
    <m/>
    <m/>
    <m/>
    <m/>
    <m/>
    <m/>
    <m/>
    <m/>
    <m/>
    <m/>
    <m/>
    <m/>
    <m/>
    <m/>
    <m/>
    <m/>
    <m/>
    <m/>
    <m/>
    <m/>
    <m/>
    <n v="5748"/>
    <m/>
    <m/>
    <n v="1007"/>
    <m/>
    <m/>
    <m/>
    <m/>
    <n v="1676"/>
    <n v="236198"/>
    <n v="244629"/>
    <n v="80044"/>
    <n v="37756"/>
    <n v="362429"/>
    <s v="Department chair (Faculty position)"/>
    <m/>
    <m/>
    <s v="yes"/>
    <m/>
    <s v="Release time"/>
    <m/>
    <m/>
    <m/>
    <m/>
    <m/>
    <n v="0"/>
    <n v="0"/>
    <n v="41"/>
    <m/>
    <n v="33532"/>
    <m/>
    <n v="0"/>
    <n v="0"/>
    <n v="269"/>
    <m/>
    <m/>
    <m/>
    <n v="368"/>
    <n v="96"/>
    <n v="0"/>
    <m/>
    <m/>
    <n v="5"/>
    <m/>
    <m/>
    <m/>
    <m/>
    <m/>
    <m/>
    <m/>
    <m/>
    <m/>
    <m/>
    <n v="0"/>
    <n v="3.6"/>
    <n v="8.6"/>
    <n v="3.6"/>
    <m/>
    <n v="5"/>
    <n v="5"/>
    <n v="2125"/>
    <s v="Actual"/>
    <n v="3008"/>
    <n v="24360"/>
    <n v="3806"/>
    <m/>
    <m/>
    <m/>
    <m/>
    <m/>
    <m/>
    <n v="31174"/>
    <m/>
    <m/>
    <m/>
    <m/>
    <m/>
    <m/>
    <m/>
    <m/>
    <m/>
    <m/>
    <m/>
    <m/>
    <m/>
    <m/>
    <m/>
    <m/>
    <m/>
    <m/>
    <m/>
    <n v="1489"/>
    <m/>
    <m/>
    <n v="103"/>
    <m/>
    <m/>
    <m/>
    <m/>
    <m/>
    <m/>
    <m/>
    <m/>
    <m/>
    <m/>
    <n v="1"/>
    <n v="3"/>
    <n v="42"/>
    <n v="58.25"/>
    <n v="42.5"/>
    <n v="40"/>
    <n v="0"/>
    <n v="0"/>
    <m/>
    <m/>
    <m/>
    <m/>
    <m/>
    <m/>
    <m/>
    <m/>
    <m/>
    <m/>
    <m/>
    <m/>
    <m/>
    <m/>
    <m/>
    <m/>
    <m/>
    <m/>
    <m/>
    <m/>
    <m/>
    <m/>
    <m/>
    <m/>
    <m/>
    <m/>
    <m/>
    <m/>
    <m/>
    <m/>
    <m/>
    <m/>
    <m/>
    <m/>
    <m/>
    <m/>
    <m/>
    <m/>
    <m/>
    <m/>
    <m/>
    <m/>
    <m/>
    <m/>
    <m/>
    <m/>
    <m/>
    <m/>
    <m/>
    <m/>
    <m/>
    <m/>
    <m/>
    <m/>
    <m/>
    <m/>
    <m/>
    <n v="382812"/>
    <m/>
    <n v="0"/>
    <m/>
    <m/>
    <m/>
    <m/>
    <m/>
    <m/>
    <m/>
    <m/>
    <m/>
    <m/>
    <m/>
    <m/>
    <m/>
    <m/>
    <m/>
    <m/>
    <m/>
    <m/>
    <m/>
    <m/>
    <m/>
    <m/>
    <m/>
    <m/>
    <m/>
    <m/>
    <m/>
    <m/>
    <n v="1128.1919576719574"/>
    <x v="1"/>
    <s v="Small"/>
  </r>
  <r>
    <s v="Allan Hancock CCD"/>
    <x v="27"/>
    <s v="611"/>
    <s v="Single College District"/>
    <n v="20090"/>
    <x v="3"/>
    <n v="8880.187809523828"/>
    <n v="26000"/>
    <m/>
    <n v="34"/>
    <n v="2"/>
    <m/>
    <m/>
    <m/>
    <m/>
    <m/>
    <m/>
    <n v="17"/>
    <m/>
    <m/>
    <n v="24"/>
    <n v="233"/>
    <m/>
    <m/>
    <m/>
    <m/>
    <m/>
    <m/>
    <s v="(blank)"/>
    <m/>
    <m/>
    <m/>
    <m/>
    <m/>
    <m/>
    <m/>
    <m/>
    <m/>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Dean or other administrator"/>
    <m/>
    <m/>
    <s v="yes"/>
    <m/>
    <m/>
    <m/>
    <m/>
    <m/>
    <s v="Dean acts as dept. chair"/>
    <m/>
    <n v="4002"/>
    <m/>
    <m/>
    <m/>
    <m/>
    <m/>
    <n v="67"/>
    <m/>
    <m/>
    <m/>
    <m/>
    <m/>
    <m/>
    <n v="85"/>
    <n v="74"/>
    <m/>
    <m/>
    <m/>
    <m/>
    <m/>
    <m/>
    <m/>
    <m/>
    <m/>
    <m/>
    <m/>
    <m/>
    <m/>
    <m/>
    <m/>
    <n v="2"/>
    <n v="0"/>
    <m/>
    <n v="2"/>
    <n v="2"/>
    <m/>
    <s v="Estimate"/>
    <n v="4024"/>
    <n v="7723"/>
    <m/>
    <n v="548"/>
    <m/>
    <m/>
    <m/>
    <n v="4"/>
    <m/>
    <n v="12299"/>
    <m/>
    <m/>
    <n v="20"/>
    <n v="13"/>
    <n v="0"/>
    <n v="0"/>
    <m/>
    <m/>
    <m/>
    <m/>
    <m/>
    <m/>
    <m/>
    <m/>
    <m/>
    <m/>
    <m/>
    <m/>
    <m/>
    <n v="2020"/>
    <m/>
    <m/>
    <n v="85"/>
    <m/>
    <m/>
    <m/>
    <m/>
    <m/>
    <m/>
    <m/>
    <m/>
    <m/>
    <m/>
    <n v="1"/>
    <n v="1"/>
    <n v="14"/>
    <n v="59"/>
    <n v="40"/>
    <n v="40"/>
    <n v="4"/>
    <n v="0"/>
    <m/>
    <m/>
    <m/>
    <m/>
    <m/>
    <m/>
    <m/>
    <m/>
    <m/>
    <m/>
    <m/>
    <m/>
    <m/>
    <m/>
    <m/>
    <m/>
    <m/>
    <m/>
    <m/>
    <m/>
    <m/>
    <m/>
    <m/>
    <m/>
    <m/>
    <m/>
    <m/>
    <m/>
    <m/>
    <m/>
    <m/>
    <m/>
    <m/>
    <m/>
    <m/>
    <m/>
    <m/>
    <m/>
    <m/>
    <m/>
    <m/>
    <m/>
    <m/>
    <m/>
    <m/>
    <m/>
    <m/>
    <m/>
    <m/>
    <m/>
    <m/>
    <m/>
    <m/>
    <n v="4"/>
    <n v="0"/>
    <m/>
    <m/>
    <m/>
    <m/>
    <m/>
    <m/>
    <m/>
    <m/>
    <m/>
    <m/>
    <m/>
    <m/>
    <m/>
    <m/>
    <m/>
    <m/>
    <m/>
    <m/>
    <m/>
    <m/>
    <m/>
    <m/>
    <m/>
    <m/>
    <m/>
    <m/>
    <m/>
    <m/>
    <m/>
    <m/>
    <m/>
    <m/>
    <m/>
    <e v="#DIV/0!"/>
    <x v="0"/>
    <s v="Small"/>
  </r>
  <r>
    <s v="Kern CCD"/>
    <x v="68"/>
    <s v="521"/>
    <s v="Multi-College District"/>
    <n v="20090"/>
    <x v="3"/>
    <n v="14635.379238095282"/>
    <s v=""/>
    <m/>
    <m/>
    <s v=""/>
    <m/>
    <m/>
    <m/>
    <m/>
    <m/>
    <m/>
    <m/>
    <m/>
    <m/>
    <m/>
    <m/>
    <m/>
    <m/>
    <m/>
    <m/>
    <m/>
    <m/>
    <s v="(blank)"/>
    <m/>
    <m/>
    <m/>
    <m/>
    <m/>
    <m/>
    <m/>
    <m/>
    <m/>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2"/>
    <s v="Medium"/>
  </r>
  <r>
    <s v="Cabrillo CCD"/>
    <x v="23"/>
    <s v="411"/>
    <s v="Single College District"/>
    <n v="20090"/>
    <x v="3"/>
    <n v="12444.247428571553"/>
    <n v="44748"/>
    <m/>
    <n v="63"/>
    <n v="13"/>
    <m/>
    <m/>
    <m/>
    <m/>
    <m/>
    <m/>
    <n v="25"/>
    <m/>
    <m/>
    <n v="220"/>
    <n v="480"/>
    <n v="29"/>
    <m/>
    <m/>
    <m/>
    <m/>
    <m/>
    <n v="0"/>
    <m/>
    <m/>
    <m/>
    <m/>
    <m/>
    <m/>
    <m/>
    <m/>
    <n v="30000"/>
    <m/>
    <m/>
    <n v="30000"/>
    <m/>
    <m/>
    <m/>
    <m/>
    <m/>
    <m/>
    <n v="4100"/>
    <m/>
    <m/>
    <m/>
    <m/>
    <m/>
    <n v="4100"/>
    <n v="20000"/>
    <m/>
    <m/>
    <m/>
    <m/>
    <m/>
    <m/>
    <m/>
    <m/>
    <m/>
    <m/>
    <m/>
    <n v="20000"/>
    <n v="1500"/>
    <m/>
    <m/>
    <m/>
    <m/>
    <m/>
    <m/>
    <m/>
    <m/>
    <m/>
    <n v="1500"/>
    <m/>
    <m/>
    <m/>
    <m/>
    <m/>
    <m/>
    <m/>
    <m/>
    <m/>
    <m/>
    <m/>
    <m/>
    <m/>
    <m/>
    <m/>
    <m/>
    <m/>
    <m/>
    <m/>
    <m/>
    <m/>
    <m/>
    <m/>
    <m/>
    <n v="23032"/>
    <m/>
    <m/>
    <m/>
    <m/>
    <m/>
    <m/>
    <n v="28303"/>
    <m/>
    <m/>
    <n v="51335"/>
    <m/>
    <m/>
    <m/>
    <m/>
    <m/>
    <m/>
    <m/>
    <m/>
    <m/>
    <m/>
    <m/>
    <m/>
    <m/>
    <m/>
    <m/>
    <m/>
    <m/>
    <m/>
    <m/>
    <m/>
    <m/>
    <m/>
    <m/>
    <m/>
    <m/>
    <m/>
    <m/>
    <m/>
    <m/>
    <m/>
    <m/>
    <m/>
    <m/>
    <n v="20000"/>
    <m/>
    <m/>
    <n v="20000"/>
    <m/>
    <m/>
    <m/>
    <m/>
    <m/>
    <m/>
    <m/>
    <m/>
    <m/>
    <m/>
    <m/>
    <m/>
    <m/>
    <m/>
    <m/>
    <m/>
    <m/>
    <m/>
    <m/>
    <m/>
    <m/>
    <m/>
    <m/>
    <m/>
    <m/>
    <m/>
    <m/>
    <m/>
    <m/>
    <m/>
    <m/>
    <m/>
    <m/>
    <m/>
    <m/>
    <m/>
    <m/>
    <m/>
    <m/>
    <m/>
    <m/>
    <m/>
    <m/>
    <m/>
    <m/>
    <m/>
    <n v="0"/>
    <n v="51500"/>
    <n v="75435"/>
    <n v="126935"/>
    <m/>
    <s v="Library Director (Faculty position)"/>
    <s v="PhD"/>
    <s v="no"/>
    <m/>
    <m/>
    <s v="Stipend"/>
    <m/>
    <m/>
    <m/>
    <n v="1036"/>
    <n v="4407"/>
    <n v="21291"/>
    <n v="185"/>
    <m/>
    <n v="68811"/>
    <m/>
    <n v="159"/>
    <n v="3091"/>
    <n v="1864"/>
    <m/>
    <m/>
    <n v="161"/>
    <n v="168"/>
    <n v="55"/>
    <n v="362"/>
    <m/>
    <m/>
    <n v="12"/>
    <m/>
    <m/>
    <m/>
    <m/>
    <m/>
    <m/>
    <m/>
    <m/>
    <m/>
    <m/>
    <n v="6"/>
    <n v="6"/>
    <n v="13"/>
    <n v="6"/>
    <m/>
    <n v="7"/>
    <n v="7"/>
    <n v="35000"/>
    <s v="Estimate"/>
    <n v="20635"/>
    <n v="32271"/>
    <n v="12749"/>
    <n v="2389"/>
    <m/>
    <m/>
    <m/>
    <n v="9846"/>
    <m/>
    <n v="77890"/>
    <m/>
    <m/>
    <n v="205"/>
    <n v="205"/>
    <n v="1200"/>
    <n v="177"/>
    <m/>
    <m/>
    <m/>
    <m/>
    <m/>
    <m/>
    <m/>
    <m/>
    <m/>
    <m/>
    <m/>
    <m/>
    <m/>
    <n v="5220"/>
    <m/>
    <m/>
    <n v="180"/>
    <m/>
    <m/>
    <m/>
    <m/>
    <m/>
    <m/>
    <m/>
    <m/>
    <m/>
    <m/>
    <n v="2"/>
    <n v="87"/>
    <n v="2175"/>
    <n v="53"/>
    <n v="42"/>
    <n v="42"/>
    <n v="0"/>
    <n v="0"/>
    <m/>
    <m/>
    <m/>
    <m/>
    <m/>
    <m/>
    <m/>
    <m/>
    <m/>
    <m/>
    <m/>
    <m/>
    <m/>
    <m/>
    <m/>
    <m/>
    <m/>
    <m/>
    <m/>
    <m/>
    <m/>
    <m/>
    <m/>
    <m/>
    <m/>
    <m/>
    <m/>
    <m/>
    <m/>
    <m/>
    <m/>
    <m/>
    <m/>
    <m/>
    <m/>
    <m/>
    <m/>
    <m/>
    <m/>
    <m/>
    <m/>
    <m/>
    <m/>
    <m/>
    <m/>
    <m/>
    <m/>
    <m/>
    <m/>
    <m/>
    <m/>
    <m/>
    <m/>
    <n v="0"/>
    <n v="0"/>
    <m/>
    <m/>
    <n v="309834"/>
    <m/>
    <n v="25"/>
    <m/>
    <m/>
    <m/>
    <m/>
    <m/>
    <m/>
    <m/>
    <m/>
    <m/>
    <m/>
    <m/>
    <m/>
    <m/>
    <m/>
    <m/>
    <m/>
    <m/>
    <m/>
    <m/>
    <m/>
    <m/>
    <m/>
    <m/>
    <m/>
    <m/>
    <m/>
    <m/>
    <m/>
    <n v="2074.0412380952589"/>
    <x v="0"/>
    <s v="Medium"/>
  </r>
  <r>
    <s v="Chabot-Las Positas CCD"/>
    <x v="1"/>
    <s v="482"/>
    <s v="Multi-College District"/>
    <n v="20090"/>
    <x v="3"/>
    <n v="10713.314476190508"/>
    <n v="45000"/>
    <m/>
    <n v="80"/>
    <n v="3"/>
    <m/>
    <m/>
    <m/>
    <m/>
    <m/>
    <m/>
    <n v="30"/>
    <m/>
    <m/>
    <n v="45"/>
    <n v="300"/>
    <s v="Wireless"/>
    <m/>
    <m/>
    <m/>
    <m/>
    <m/>
    <n v="0"/>
    <m/>
    <m/>
    <m/>
    <n v="13885"/>
    <m/>
    <m/>
    <m/>
    <m/>
    <m/>
    <n v="83617"/>
    <m/>
    <n v="97502"/>
    <n v="0"/>
    <m/>
    <m/>
    <m/>
    <m/>
    <m/>
    <m/>
    <m/>
    <m/>
    <m/>
    <m/>
    <m/>
    <n v="0"/>
    <m/>
    <m/>
    <m/>
    <m/>
    <m/>
    <m/>
    <m/>
    <m/>
    <m/>
    <n v="17020"/>
    <n v="4433"/>
    <m/>
    <n v="21453"/>
    <n v="1039"/>
    <m/>
    <m/>
    <m/>
    <m/>
    <m/>
    <m/>
    <m/>
    <m/>
    <m/>
    <n v="1039"/>
    <m/>
    <m/>
    <m/>
    <m/>
    <m/>
    <m/>
    <m/>
    <m/>
    <m/>
    <m/>
    <m/>
    <m/>
    <m/>
    <m/>
    <m/>
    <m/>
    <m/>
    <m/>
    <m/>
    <m/>
    <m/>
    <m/>
    <m/>
    <m/>
    <m/>
    <m/>
    <m/>
    <m/>
    <m/>
    <m/>
    <m/>
    <n v="36036"/>
    <m/>
    <n v="10769"/>
    <n v="46805"/>
    <m/>
    <m/>
    <m/>
    <m/>
    <m/>
    <m/>
    <m/>
    <m/>
    <m/>
    <m/>
    <m/>
    <m/>
    <m/>
    <m/>
    <m/>
    <m/>
    <m/>
    <m/>
    <m/>
    <m/>
    <m/>
    <m/>
    <m/>
    <m/>
    <m/>
    <m/>
    <n v="4204"/>
    <m/>
    <m/>
    <n v="18968"/>
    <m/>
    <m/>
    <m/>
    <m/>
    <m/>
    <m/>
    <n v="18968"/>
    <m/>
    <m/>
    <m/>
    <m/>
    <m/>
    <m/>
    <m/>
    <m/>
    <m/>
    <m/>
    <m/>
    <m/>
    <m/>
    <m/>
    <m/>
    <m/>
    <m/>
    <m/>
    <m/>
    <m/>
    <m/>
    <m/>
    <m/>
    <m/>
    <m/>
    <m/>
    <m/>
    <m/>
    <m/>
    <m/>
    <m/>
    <m/>
    <m/>
    <m/>
    <m/>
    <m/>
    <n v="7067"/>
    <m/>
    <m/>
    <m/>
    <m/>
    <m/>
    <m/>
    <m/>
    <m/>
    <m/>
    <n v="7067"/>
    <n v="119994"/>
    <n v="65773"/>
    <n v="192834"/>
    <m/>
    <s v="Library Coordinator"/>
    <m/>
    <s v="yes"/>
    <m/>
    <m/>
    <s v="Stipend"/>
    <m/>
    <m/>
    <m/>
    <n v="1381"/>
    <n v="20189"/>
    <n v="0"/>
    <n v="128"/>
    <m/>
    <n v="61761"/>
    <m/>
    <n v="245"/>
    <n v="0"/>
    <n v="1381"/>
    <m/>
    <m/>
    <n v="0"/>
    <n v="0"/>
    <n v="8382"/>
    <m/>
    <m/>
    <m/>
    <n v="7"/>
    <m/>
    <m/>
    <m/>
    <m/>
    <m/>
    <m/>
    <m/>
    <m/>
    <m/>
    <m/>
    <n v="4"/>
    <n v="5.0999999999999996"/>
    <n v="10.25"/>
    <n v="5.0999999999999996"/>
    <m/>
    <n v="6"/>
    <n v="5.15"/>
    <n v="13500"/>
    <s v="Estimate"/>
    <n v="9681"/>
    <n v="13929"/>
    <n v="0"/>
    <n v="7279"/>
    <m/>
    <m/>
    <m/>
    <n v="344"/>
    <m/>
    <n v="31233"/>
    <m/>
    <m/>
    <n v="0"/>
    <n v="0"/>
    <n v="0"/>
    <n v="0"/>
    <m/>
    <m/>
    <m/>
    <m/>
    <m/>
    <m/>
    <m/>
    <m/>
    <m/>
    <m/>
    <m/>
    <m/>
    <m/>
    <n v="5010"/>
    <m/>
    <m/>
    <n v="167"/>
    <m/>
    <m/>
    <m/>
    <m/>
    <m/>
    <m/>
    <m/>
    <m/>
    <m/>
    <m/>
    <n v="2"/>
    <n v="1"/>
    <n v="20"/>
    <n v="56"/>
    <n v="34"/>
    <n v="34"/>
    <n v="0"/>
    <n v="0"/>
    <m/>
    <m/>
    <m/>
    <m/>
    <m/>
    <m/>
    <m/>
    <m/>
    <m/>
    <m/>
    <m/>
    <m/>
    <m/>
    <m/>
    <m/>
    <m/>
    <m/>
    <m/>
    <m/>
    <m/>
    <m/>
    <m/>
    <m/>
    <m/>
    <m/>
    <m/>
    <m/>
    <m/>
    <m/>
    <m/>
    <m/>
    <m/>
    <m/>
    <m/>
    <m/>
    <m/>
    <m/>
    <m/>
    <m/>
    <m/>
    <m/>
    <m/>
    <m/>
    <m/>
    <m/>
    <m/>
    <m/>
    <m/>
    <m/>
    <m/>
    <m/>
    <m/>
    <m/>
    <n v="0"/>
    <n v="0"/>
    <m/>
    <m/>
    <n v="10000"/>
    <m/>
    <n v="0"/>
    <m/>
    <m/>
    <m/>
    <m/>
    <m/>
    <m/>
    <m/>
    <m/>
    <m/>
    <m/>
    <m/>
    <m/>
    <m/>
    <m/>
    <m/>
    <m/>
    <m/>
    <m/>
    <m/>
    <m/>
    <m/>
    <m/>
    <m/>
    <m/>
    <m/>
    <m/>
    <m/>
    <m/>
    <n v="2100.6498972922564"/>
    <x v="0"/>
    <s v="Medium"/>
  </r>
  <r>
    <s v="State Center CCD"/>
    <x v="70"/>
    <n v="573"/>
    <s v="Multi-College District"/>
    <n v="20090"/>
    <x v="3"/>
    <m/>
    <m/>
    <m/>
    <m/>
    <m/>
    <m/>
    <m/>
    <m/>
    <m/>
    <m/>
    <m/>
    <m/>
    <m/>
    <m/>
    <m/>
    <m/>
    <m/>
    <m/>
    <m/>
    <m/>
    <m/>
    <m/>
    <s v="(blank)"/>
    <m/>
    <m/>
    <m/>
    <m/>
    <m/>
    <m/>
    <m/>
    <m/>
    <m/>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1"/>
    <s v="Small"/>
  </r>
  <r>
    <s v="Coast CCD"/>
    <x v="75"/>
    <s v="831"/>
    <s v="Multi-College District"/>
    <n v="20090"/>
    <x v="3"/>
    <n v="6622.0205714284939"/>
    <n v="0"/>
    <m/>
    <n v="0"/>
    <n v="0"/>
    <m/>
    <m/>
    <m/>
    <m/>
    <m/>
    <m/>
    <n v="0"/>
    <m/>
    <m/>
    <n v="0"/>
    <n v="0"/>
    <n v="0"/>
    <m/>
    <m/>
    <m/>
    <m/>
    <m/>
    <s v="(blank)"/>
    <m/>
    <m/>
    <m/>
    <m/>
    <m/>
    <m/>
    <m/>
    <m/>
    <m/>
    <m/>
    <m/>
    <s v="(blank)"/>
    <m/>
    <m/>
    <m/>
    <m/>
    <m/>
    <m/>
    <n v="3100"/>
    <m/>
    <m/>
    <m/>
    <m/>
    <m/>
    <n v="3100"/>
    <m/>
    <m/>
    <m/>
    <m/>
    <m/>
    <m/>
    <m/>
    <m/>
    <m/>
    <m/>
    <m/>
    <m/>
    <m/>
    <m/>
    <m/>
    <m/>
    <m/>
    <m/>
    <m/>
    <m/>
    <m/>
    <m/>
    <m/>
    <n v="0"/>
    <m/>
    <m/>
    <m/>
    <m/>
    <m/>
    <m/>
    <m/>
    <m/>
    <m/>
    <m/>
    <m/>
    <m/>
    <m/>
    <m/>
    <m/>
    <m/>
    <m/>
    <m/>
    <m/>
    <m/>
    <m/>
    <m/>
    <m/>
    <m/>
    <m/>
    <m/>
    <m/>
    <m/>
    <m/>
    <m/>
    <m/>
    <n v="3288"/>
    <m/>
    <m/>
    <n v="3288"/>
    <m/>
    <m/>
    <m/>
    <m/>
    <m/>
    <m/>
    <m/>
    <m/>
    <m/>
    <m/>
    <m/>
    <m/>
    <m/>
    <m/>
    <m/>
    <m/>
    <m/>
    <m/>
    <m/>
    <m/>
    <m/>
    <m/>
    <m/>
    <m/>
    <m/>
    <m/>
    <m/>
    <m/>
    <m/>
    <m/>
    <m/>
    <m/>
    <m/>
    <m/>
    <m/>
    <m/>
    <n v="0"/>
    <m/>
    <m/>
    <m/>
    <m/>
    <m/>
    <m/>
    <m/>
    <m/>
    <m/>
    <m/>
    <m/>
    <m/>
    <m/>
    <m/>
    <m/>
    <m/>
    <m/>
    <m/>
    <m/>
    <m/>
    <m/>
    <m/>
    <m/>
    <m/>
    <m/>
    <m/>
    <m/>
    <m/>
    <m/>
    <m/>
    <m/>
    <m/>
    <m/>
    <m/>
    <m/>
    <m/>
    <n v="873"/>
    <m/>
    <m/>
    <m/>
    <m/>
    <n v="9599"/>
    <m/>
    <m/>
    <m/>
    <m/>
    <n v="10472"/>
    <m/>
    <n v="6388"/>
    <n v="16860"/>
    <m/>
    <s v="Librarian (Faculty position)"/>
    <m/>
    <s v="yes"/>
    <s v="None"/>
    <m/>
    <m/>
    <m/>
    <m/>
    <m/>
    <n v="0"/>
    <n v="0"/>
    <n v="41900"/>
    <n v="0"/>
    <m/>
    <n v="0"/>
    <m/>
    <n v="0"/>
    <n v="3100"/>
    <n v="0"/>
    <m/>
    <m/>
    <n v="0"/>
    <n v="0"/>
    <n v="0"/>
    <n v="0"/>
    <m/>
    <m/>
    <n v="1"/>
    <m/>
    <m/>
    <m/>
    <m/>
    <m/>
    <m/>
    <m/>
    <m/>
    <m/>
    <m/>
    <n v="0"/>
    <n v="1"/>
    <n v="1"/>
    <n v="1"/>
    <m/>
    <n v="0"/>
    <n v="0"/>
    <n v="1200"/>
    <s v="Estimate"/>
    <n v="0"/>
    <n v="0"/>
    <n v="0"/>
    <n v="0"/>
    <m/>
    <m/>
    <m/>
    <n v="0"/>
    <m/>
    <n v="0"/>
    <m/>
    <m/>
    <n v="0"/>
    <n v="0"/>
    <n v="0"/>
    <n v="0"/>
    <m/>
    <m/>
    <m/>
    <m/>
    <m/>
    <m/>
    <m/>
    <m/>
    <m/>
    <m/>
    <m/>
    <m/>
    <m/>
    <n v="1800"/>
    <m/>
    <m/>
    <n v="60"/>
    <m/>
    <m/>
    <m/>
    <m/>
    <m/>
    <m/>
    <m/>
    <m/>
    <m/>
    <m/>
    <n v="1"/>
    <n v="1"/>
    <n v="0"/>
    <m/>
    <m/>
    <m/>
    <m/>
    <m/>
    <m/>
    <m/>
    <m/>
    <m/>
    <m/>
    <m/>
    <m/>
    <m/>
    <m/>
    <m/>
    <m/>
    <m/>
    <m/>
    <m/>
    <m/>
    <m/>
    <m/>
    <m/>
    <m/>
    <m/>
    <m/>
    <m/>
    <m/>
    <m/>
    <m/>
    <m/>
    <m/>
    <m/>
    <m/>
    <m/>
    <m/>
    <m/>
    <m/>
    <m/>
    <m/>
    <m/>
    <m/>
    <m/>
    <m/>
    <m/>
    <m/>
    <m/>
    <m/>
    <m/>
    <m/>
    <m/>
    <m/>
    <m/>
    <m/>
    <m/>
    <m/>
    <m/>
    <m/>
    <m/>
    <m/>
    <m/>
    <m/>
    <m/>
    <m/>
    <m/>
    <m/>
    <m/>
    <m/>
    <m/>
    <m/>
    <m/>
    <m/>
    <m/>
    <m/>
    <m/>
    <m/>
    <m/>
    <m/>
    <m/>
    <m/>
    <m/>
    <m/>
    <m/>
    <m/>
    <m/>
    <m/>
    <m/>
    <m/>
    <m/>
    <m/>
    <m/>
    <m/>
    <m/>
    <n v="6622.0205714284939"/>
    <x v="0"/>
    <s v="Small"/>
  </r>
  <r>
    <s v="Los Rios CCD"/>
    <x v="58"/>
    <s v="232"/>
    <s v="Multi-College District"/>
    <n v="20090"/>
    <x v="3"/>
    <n v="11129.107047619009"/>
    <n v="15992"/>
    <m/>
    <n v="58"/>
    <n v="0"/>
    <m/>
    <m/>
    <m/>
    <m/>
    <m/>
    <m/>
    <n v="31"/>
    <m/>
    <m/>
    <m/>
    <n v="259"/>
    <s v="80 wireless ports available"/>
    <m/>
    <m/>
    <m/>
    <m/>
    <m/>
    <n v="0"/>
    <m/>
    <m/>
    <m/>
    <m/>
    <m/>
    <m/>
    <m/>
    <m/>
    <m/>
    <m/>
    <m/>
    <n v="8698"/>
    <m/>
    <m/>
    <m/>
    <m/>
    <m/>
    <m/>
    <m/>
    <m/>
    <m/>
    <m/>
    <m/>
    <m/>
    <n v="3534"/>
    <m/>
    <m/>
    <m/>
    <m/>
    <m/>
    <m/>
    <m/>
    <m/>
    <m/>
    <m/>
    <m/>
    <m/>
    <n v="8977"/>
    <m/>
    <m/>
    <m/>
    <m/>
    <m/>
    <m/>
    <m/>
    <m/>
    <m/>
    <m/>
    <n v="0"/>
    <m/>
    <m/>
    <m/>
    <m/>
    <m/>
    <m/>
    <m/>
    <m/>
    <m/>
    <m/>
    <m/>
    <m/>
    <m/>
    <m/>
    <m/>
    <m/>
    <m/>
    <m/>
    <m/>
    <m/>
    <m/>
    <m/>
    <m/>
    <m/>
    <m/>
    <m/>
    <n v="13143"/>
    <m/>
    <m/>
    <m/>
    <m/>
    <n v="33855"/>
    <m/>
    <m/>
    <n v="46998"/>
    <m/>
    <m/>
    <m/>
    <m/>
    <m/>
    <m/>
    <m/>
    <m/>
    <m/>
    <m/>
    <m/>
    <m/>
    <m/>
    <m/>
    <m/>
    <m/>
    <m/>
    <m/>
    <m/>
    <m/>
    <m/>
    <m/>
    <m/>
    <m/>
    <m/>
    <m/>
    <m/>
    <m/>
    <m/>
    <m/>
    <m/>
    <m/>
    <m/>
    <m/>
    <m/>
    <m/>
    <n v="11879"/>
    <m/>
    <m/>
    <m/>
    <m/>
    <m/>
    <m/>
    <m/>
    <m/>
    <m/>
    <m/>
    <m/>
    <m/>
    <m/>
    <m/>
    <m/>
    <m/>
    <m/>
    <m/>
    <m/>
    <m/>
    <m/>
    <m/>
    <m/>
    <m/>
    <m/>
    <m/>
    <m/>
    <m/>
    <m/>
    <m/>
    <m/>
    <m/>
    <m/>
    <m/>
    <m/>
    <m/>
    <m/>
    <m/>
    <m/>
    <m/>
    <m/>
    <m/>
    <m/>
    <m/>
    <m/>
    <m/>
    <n v="8800"/>
    <n v="17675"/>
    <n v="62411"/>
    <n v="88886"/>
    <m/>
    <s v="Jointly by Dean and Department Chair"/>
    <m/>
    <s v="yes"/>
    <m/>
    <m/>
    <s v="Stipend"/>
    <m/>
    <m/>
    <m/>
    <n v="449"/>
    <n v="1720"/>
    <n v="14958"/>
    <n v="167"/>
    <m/>
    <n v="46149"/>
    <m/>
    <n v="88"/>
    <n v="2725"/>
    <n v="882"/>
    <m/>
    <m/>
    <n v="211"/>
    <n v="211"/>
    <n v="215"/>
    <n v="141"/>
    <m/>
    <m/>
    <n v="5.6"/>
    <m/>
    <m/>
    <m/>
    <m/>
    <m/>
    <m/>
    <m/>
    <m/>
    <m/>
    <m/>
    <n v="1.5"/>
    <n v="5.6"/>
    <n v="10.6"/>
    <n v="5.6"/>
    <m/>
    <n v="5"/>
    <n v="5"/>
    <n v="21797"/>
    <s v="Estimate"/>
    <n v="16064"/>
    <n v="23568"/>
    <m/>
    <m/>
    <m/>
    <m/>
    <m/>
    <m/>
    <m/>
    <n v="39632"/>
    <m/>
    <m/>
    <m/>
    <n v="1184"/>
    <m/>
    <n v="1740"/>
    <m/>
    <m/>
    <m/>
    <m/>
    <m/>
    <m/>
    <m/>
    <m/>
    <m/>
    <m/>
    <m/>
    <m/>
    <m/>
    <n v="2846"/>
    <m/>
    <m/>
    <n v="105"/>
    <m/>
    <m/>
    <m/>
    <m/>
    <m/>
    <m/>
    <m/>
    <m/>
    <m/>
    <m/>
    <n v="1"/>
    <n v="2"/>
    <n v="27"/>
    <n v="69"/>
    <n v="48"/>
    <n v="48"/>
    <n v="6"/>
    <n v="0"/>
    <m/>
    <m/>
    <m/>
    <m/>
    <m/>
    <m/>
    <m/>
    <m/>
    <m/>
    <m/>
    <m/>
    <m/>
    <m/>
    <m/>
    <m/>
    <m/>
    <m/>
    <m/>
    <m/>
    <m/>
    <m/>
    <m/>
    <m/>
    <m/>
    <m/>
    <m/>
    <m/>
    <m/>
    <m/>
    <m/>
    <m/>
    <m/>
    <m/>
    <m/>
    <m/>
    <m/>
    <m/>
    <m/>
    <m/>
    <m/>
    <m/>
    <m/>
    <m/>
    <m/>
    <m/>
    <m/>
    <m/>
    <m/>
    <m/>
    <m/>
    <m/>
    <m/>
    <m/>
    <n v="6"/>
    <n v="0"/>
    <m/>
    <m/>
    <n v="332444"/>
    <m/>
    <n v="3"/>
    <m/>
    <m/>
    <m/>
    <m/>
    <m/>
    <m/>
    <m/>
    <m/>
    <m/>
    <m/>
    <m/>
    <m/>
    <m/>
    <m/>
    <m/>
    <m/>
    <m/>
    <m/>
    <m/>
    <m/>
    <m/>
    <m/>
    <m/>
    <m/>
    <m/>
    <m/>
    <m/>
    <m/>
    <n v="1987.3405442176802"/>
    <x v="0"/>
    <s v="Medium"/>
  </r>
  <r>
    <s v="Foothill CCD"/>
    <x v="79"/>
    <s v="421"/>
    <s v="Multi-College District"/>
    <n v="20090"/>
    <x v="3"/>
    <n v="21995.594095238062"/>
    <n v="48000"/>
    <m/>
    <n v="150"/>
    <n v="4"/>
    <m/>
    <m/>
    <m/>
    <m/>
    <m/>
    <m/>
    <n v="45"/>
    <m/>
    <m/>
    <n v="16"/>
    <n v="1320"/>
    <s v="2 wireless networks, 1 for general public, 1 for district affiliated employees and students"/>
    <m/>
    <m/>
    <m/>
    <m/>
    <m/>
    <n v="0"/>
    <m/>
    <m/>
    <m/>
    <m/>
    <m/>
    <m/>
    <m/>
    <m/>
    <n v="92106"/>
    <n v="1191"/>
    <m/>
    <n v="93297"/>
    <m/>
    <m/>
    <m/>
    <m/>
    <m/>
    <m/>
    <m/>
    <m/>
    <m/>
    <n v="4080"/>
    <m/>
    <m/>
    <n v="4080"/>
    <m/>
    <m/>
    <m/>
    <m/>
    <m/>
    <m/>
    <m/>
    <m/>
    <m/>
    <n v="25419"/>
    <m/>
    <m/>
    <n v="25419"/>
    <m/>
    <m/>
    <m/>
    <m/>
    <m/>
    <m/>
    <m/>
    <m/>
    <m/>
    <m/>
    <n v="0"/>
    <m/>
    <m/>
    <m/>
    <m/>
    <m/>
    <m/>
    <m/>
    <m/>
    <m/>
    <m/>
    <m/>
    <m/>
    <m/>
    <m/>
    <m/>
    <m/>
    <m/>
    <m/>
    <m/>
    <m/>
    <m/>
    <m/>
    <m/>
    <m/>
    <n v="8750"/>
    <m/>
    <m/>
    <m/>
    <m/>
    <m/>
    <m/>
    <m/>
    <n v="93455"/>
    <m/>
    <n v="102205"/>
    <m/>
    <m/>
    <m/>
    <m/>
    <m/>
    <m/>
    <m/>
    <m/>
    <m/>
    <m/>
    <m/>
    <m/>
    <m/>
    <m/>
    <m/>
    <m/>
    <m/>
    <m/>
    <m/>
    <m/>
    <m/>
    <m/>
    <m/>
    <m/>
    <m/>
    <m/>
    <m/>
    <m/>
    <m/>
    <m/>
    <m/>
    <m/>
    <m/>
    <n v="17102"/>
    <m/>
    <n v="70"/>
    <n v="17172"/>
    <m/>
    <m/>
    <m/>
    <m/>
    <m/>
    <m/>
    <m/>
    <m/>
    <m/>
    <m/>
    <m/>
    <m/>
    <m/>
    <m/>
    <m/>
    <m/>
    <m/>
    <m/>
    <m/>
    <m/>
    <m/>
    <m/>
    <m/>
    <m/>
    <m/>
    <m/>
    <m/>
    <m/>
    <m/>
    <m/>
    <m/>
    <m/>
    <m/>
    <m/>
    <m/>
    <m/>
    <m/>
    <m/>
    <m/>
    <m/>
    <m/>
    <m/>
    <m/>
    <m/>
    <n v="1240"/>
    <m/>
    <n v="1240"/>
    <n v="118716"/>
    <n v="123457"/>
    <n v="243413"/>
    <s v="Dean or other administrator"/>
    <s v="years 1 &amp; 2 = dean, year 3 = department chair"/>
    <m/>
    <s v="yes"/>
    <m/>
    <m/>
    <s v="Stipend"/>
    <m/>
    <m/>
    <m/>
    <n v="1785"/>
    <n v="6627"/>
    <n v="14305"/>
    <n v="240"/>
    <m/>
    <n v="90398"/>
    <m/>
    <n v="353"/>
    <n v="5651"/>
    <n v="2242"/>
    <m/>
    <m/>
    <n v="446"/>
    <n v="501"/>
    <n v="132"/>
    <n v="414"/>
    <m/>
    <m/>
    <n v="9"/>
    <m/>
    <m/>
    <m/>
    <m/>
    <m/>
    <m/>
    <m/>
    <m/>
    <m/>
    <m/>
    <n v="18.5"/>
    <n v="4.43"/>
    <n v="14.93"/>
    <n v="4.43"/>
    <m/>
    <n v="11"/>
    <n v="10.5"/>
    <n v="10400"/>
    <s v="Estimate"/>
    <n v="25523"/>
    <n v="56481"/>
    <m/>
    <n v="25903"/>
    <m/>
    <m/>
    <m/>
    <n v="2627"/>
    <m/>
    <n v="110534"/>
    <m/>
    <m/>
    <n v="418"/>
    <n v="363"/>
    <n v="538"/>
    <n v="278"/>
    <m/>
    <m/>
    <m/>
    <m/>
    <m/>
    <m/>
    <m/>
    <m/>
    <m/>
    <m/>
    <m/>
    <m/>
    <m/>
    <n v="3790"/>
    <m/>
    <m/>
    <n v="101"/>
    <m/>
    <m/>
    <m/>
    <m/>
    <m/>
    <m/>
    <m/>
    <m/>
    <m/>
    <m/>
    <n v="4"/>
    <n v="12"/>
    <n v="216"/>
    <n v="71"/>
    <n v="48"/>
    <n v="36"/>
    <n v="6"/>
    <n v="0"/>
    <m/>
    <m/>
    <m/>
    <m/>
    <m/>
    <m/>
    <m/>
    <m/>
    <m/>
    <m/>
    <m/>
    <m/>
    <m/>
    <m/>
    <m/>
    <m/>
    <m/>
    <m/>
    <m/>
    <m/>
    <m/>
    <m/>
    <m/>
    <m/>
    <m/>
    <m/>
    <m/>
    <m/>
    <m/>
    <m/>
    <m/>
    <m/>
    <m/>
    <m/>
    <m/>
    <m/>
    <m/>
    <m/>
    <m/>
    <m/>
    <m/>
    <m/>
    <m/>
    <m/>
    <m/>
    <m/>
    <m/>
    <m/>
    <m/>
    <m/>
    <m/>
    <m/>
    <m/>
    <n v="6"/>
    <n v="0"/>
    <m/>
    <m/>
    <n v="781556"/>
    <m/>
    <n v="263"/>
    <m/>
    <m/>
    <m/>
    <m/>
    <m/>
    <m/>
    <m/>
    <m/>
    <m/>
    <m/>
    <m/>
    <m/>
    <m/>
    <m/>
    <m/>
    <m/>
    <m/>
    <m/>
    <m/>
    <m/>
    <m/>
    <m/>
    <m/>
    <m/>
    <m/>
    <m/>
    <m/>
    <m/>
    <n v="4965.145393958931"/>
    <x v="2"/>
    <s v="Large"/>
  </r>
  <r>
    <s v="Marin CCD"/>
    <x v="88"/>
    <s v="334"/>
    <s v="Single College District"/>
    <n v="20090"/>
    <x v="3"/>
    <n v="2184.8992380952382"/>
    <s v=""/>
    <m/>
    <n v="42"/>
    <n v="5"/>
    <m/>
    <m/>
    <m/>
    <m/>
    <m/>
    <m/>
    <n v="22"/>
    <m/>
    <m/>
    <n v="25"/>
    <n v="385"/>
    <n v="40"/>
    <m/>
    <m/>
    <m/>
    <m/>
    <m/>
    <n v="0"/>
    <m/>
    <m/>
    <m/>
    <m/>
    <m/>
    <n v="12628"/>
    <m/>
    <m/>
    <n v="196"/>
    <n v="619"/>
    <m/>
    <n v="13443"/>
    <m/>
    <m/>
    <m/>
    <m/>
    <m/>
    <m/>
    <n v="2310"/>
    <m/>
    <m/>
    <m/>
    <m/>
    <m/>
    <n v="2310"/>
    <n v="16245"/>
    <m/>
    <m/>
    <m/>
    <n v="754"/>
    <m/>
    <n v="44"/>
    <m/>
    <m/>
    <m/>
    <n v="459"/>
    <m/>
    <n v="17502"/>
    <m/>
    <m/>
    <m/>
    <m/>
    <m/>
    <m/>
    <m/>
    <m/>
    <m/>
    <m/>
    <n v="0"/>
    <m/>
    <m/>
    <m/>
    <m/>
    <m/>
    <m/>
    <m/>
    <m/>
    <m/>
    <m/>
    <m/>
    <m/>
    <m/>
    <m/>
    <m/>
    <m/>
    <m/>
    <m/>
    <m/>
    <m/>
    <m/>
    <m/>
    <m/>
    <m/>
    <n v="28073"/>
    <m/>
    <m/>
    <m/>
    <m/>
    <m/>
    <m/>
    <n v="36922"/>
    <m/>
    <m/>
    <n v="64995"/>
    <m/>
    <m/>
    <m/>
    <m/>
    <m/>
    <m/>
    <m/>
    <m/>
    <m/>
    <m/>
    <m/>
    <m/>
    <m/>
    <m/>
    <m/>
    <m/>
    <m/>
    <m/>
    <m/>
    <m/>
    <m/>
    <m/>
    <m/>
    <m/>
    <m/>
    <m/>
    <m/>
    <m/>
    <m/>
    <m/>
    <m/>
    <m/>
    <m/>
    <n v="380"/>
    <m/>
    <n v="1263"/>
    <n v="1643"/>
    <m/>
    <m/>
    <m/>
    <m/>
    <m/>
    <m/>
    <m/>
    <m/>
    <m/>
    <m/>
    <m/>
    <m/>
    <m/>
    <m/>
    <m/>
    <m/>
    <m/>
    <m/>
    <m/>
    <m/>
    <m/>
    <m/>
    <m/>
    <m/>
    <m/>
    <m/>
    <m/>
    <m/>
    <m/>
    <m/>
    <m/>
    <m/>
    <m/>
    <m/>
    <m/>
    <m/>
    <n v="4700"/>
    <m/>
    <m/>
    <m/>
    <m/>
    <m/>
    <m/>
    <m/>
    <m/>
    <m/>
    <n v="4700"/>
    <n v="30945"/>
    <n v="68948"/>
    <n v="104593"/>
    <s v="Dean or other administrator"/>
    <m/>
    <s v="M.A. (subject other than librarianship)"/>
    <s v="no"/>
    <s v="None"/>
    <m/>
    <m/>
    <m/>
    <m/>
    <m/>
    <n v="131"/>
    <n v="877"/>
    <n v="0"/>
    <n v="161"/>
    <m/>
    <n v="61650"/>
    <m/>
    <m/>
    <n v="0"/>
    <n v="211"/>
    <m/>
    <m/>
    <n v="51"/>
    <n v="51"/>
    <n v="0"/>
    <m/>
    <m/>
    <m/>
    <n v="2.7"/>
    <m/>
    <m/>
    <m/>
    <m/>
    <m/>
    <m/>
    <m/>
    <m/>
    <m/>
    <m/>
    <n v="0.25"/>
    <n v="2.75"/>
    <n v="6.75"/>
    <n v="2.75"/>
    <m/>
    <n v="4"/>
    <n v="4"/>
    <m/>
    <m/>
    <n v="9069"/>
    <n v="15355"/>
    <n v="1016"/>
    <n v="7765"/>
    <m/>
    <m/>
    <m/>
    <n v="0"/>
    <m/>
    <n v="33205"/>
    <m/>
    <m/>
    <m/>
    <m/>
    <m/>
    <m/>
    <m/>
    <m/>
    <m/>
    <m/>
    <m/>
    <m/>
    <m/>
    <m/>
    <m/>
    <m/>
    <m/>
    <m/>
    <m/>
    <n v="1480"/>
    <m/>
    <m/>
    <n v="74"/>
    <m/>
    <m/>
    <m/>
    <m/>
    <m/>
    <m/>
    <m/>
    <m/>
    <m/>
    <m/>
    <n v="1"/>
    <n v="4"/>
    <n v="80"/>
    <n v="60"/>
    <n v="8"/>
    <n v="5"/>
    <n v="0"/>
    <n v="0"/>
    <m/>
    <m/>
    <m/>
    <m/>
    <m/>
    <m/>
    <m/>
    <m/>
    <m/>
    <m/>
    <m/>
    <m/>
    <m/>
    <m/>
    <m/>
    <m/>
    <m/>
    <m/>
    <m/>
    <m/>
    <m/>
    <m/>
    <m/>
    <m/>
    <m/>
    <m/>
    <m/>
    <m/>
    <m/>
    <m/>
    <m/>
    <m/>
    <m/>
    <m/>
    <m/>
    <m/>
    <m/>
    <m/>
    <m/>
    <m/>
    <m/>
    <m/>
    <m/>
    <m/>
    <m/>
    <m/>
    <m/>
    <m/>
    <m/>
    <m/>
    <m/>
    <m/>
    <m/>
    <n v="0"/>
    <n v="0"/>
    <m/>
    <m/>
    <n v="104433"/>
    <m/>
    <m/>
    <m/>
    <m/>
    <m/>
    <m/>
    <m/>
    <m/>
    <m/>
    <m/>
    <m/>
    <m/>
    <m/>
    <m/>
    <m/>
    <m/>
    <m/>
    <m/>
    <m/>
    <m/>
    <m/>
    <m/>
    <m/>
    <m/>
    <m/>
    <m/>
    <m/>
    <m/>
    <m/>
    <m/>
    <n v="794.50881385281389"/>
    <x v="1"/>
    <s v="Small"/>
  </r>
  <r>
    <s v="Mendocino CCD"/>
    <x v="89"/>
    <s v="141"/>
    <s v="Single College District"/>
    <n v="20090"/>
    <x v="3"/>
    <n v="3014.0620952381005"/>
    <n v="11536"/>
    <m/>
    <n v="25"/>
    <n v="0"/>
    <m/>
    <m/>
    <m/>
    <m/>
    <m/>
    <m/>
    <n v="0"/>
    <m/>
    <m/>
    <n v="0"/>
    <n v="72"/>
    <s v="4 wired ports / total wireless access"/>
    <m/>
    <m/>
    <m/>
    <m/>
    <m/>
    <n v="0"/>
    <m/>
    <m/>
    <m/>
    <m/>
    <m/>
    <m/>
    <m/>
    <m/>
    <m/>
    <n v="24973"/>
    <m/>
    <n v="29973"/>
    <m/>
    <m/>
    <m/>
    <m/>
    <m/>
    <m/>
    <m/>
    <m/>
    <m/>
    <m/>
    <n v="1800"/>
    <m/>
    <n v="1800"/>
    <n v="6475"/>
    <m/>
    <m/>
    <m/>
    <m/>
    <m/>
    <m/>
    <m/>
    <m/>
    <m/>
    <m/>
    <m/>
    <n v="6475"/>
    <m/>
    <m/>
    <m/>
    <m/>
    <m/>
    <m/>
    <m/>
    <m/>
    <m/>
    <m/>
    <n v="0"/>
    <m/>
    <m/>
    <m/>
    <m/>
    <m/>
    <m/>
    <m/>
    <m/>
    <m/>
    <m/>
    <m/>
    <m/>
    <m/>
    <m/>
    <m/>
    <m/>
    <m/>
    <m/>
    <m/>
    <m/>
    <m/>
    <m/>
    <m/>
    <m/>
    <n v="6143"/>
    <m/>
    <m/>
    <m/>
    <m/>
    <m/>
    <m/>
    <n v="32678"/>
    <m/>
    <m/>
    <n v="38821"/>
    <m/>
    <m/>
    <m/>
    <m/>
    <m/>
    <m/>
    <m/>
    <m/>
    <m/>
    <m/>
    <m/>
    <m/>
    <m/>
    <m/>
    <m/>
    <m/>
    <m/>
    <m/>
    <m/>
    <m/>
    <m/>
    <m/>
    <m/>
    <m/>
    <m/>
    <m/>
    <n v="1615"/>
    <m/>
    <m/>
    <m/>
    <m/>
    <m/>
    <m/>
    <m/>
    <m/>
    <n v="3867"/>
    <n v="5482"/>
    <m/>
    <m/>
    <m/>
    <m/>
    <m/>
    <m/>
    <m/>
    <m/>
    <m/>
    <m/>
    <m/>
    <m/>
    <m/>
    <m/>
    <m/>
    <m/>
    <m/>
    <m/>
    <m/>
    <m/>
    <m/>
    <m/>
    <m/>
    <m/>
    <m/>
    <m/>
    <m/>
    <m/>
    <m/>
    <m/>
    <m/>
    <m/>
    <m/>
    <m/>
    <m/>
    <m/>
    <n v="923"/>
    <m/>
    <m/>
    <m/>
    <m/>
    <m/>
    <m/>
    <m/>
    <m/>
    <n v="494"/>
    <n v="1417"/>
    <n v="36448"/>
    <n v="46103"/>
    <n v="83968"/>
    <m/>
    <s v="Head Librarian"/>
    <m/>
    <s v="yes"/>
    <s v="None"/>
    <m/>
    <m/>
    <m/>
    <m/>
    <m/>
    <n v="845"/>
    <n v="1584"/>
    <n v="13001"/>
    <n v="110"/>
    <m/>
    <n v="29482"/>
    <m/>
    <n v="271"/>
    <n v="4004"/>
    <n v="875"/>
    <m/>
    <m/>
    <n v="18"/>
    <n v="18"/>
    <n v="22934"/>
    <n v="271"/>
    <m/>
    <m/>
    <n v="5"/>
    <m/>
    <m/>
    <m/>
    <m/>
    <m/>
    <m/>
    <m/>
    <m/>
    <m/>
    <m/>
    <n v="0.65"/>
    <n v="1.6"/>
    <n v="5.6"/>
    <n v="1.6"/>
    <m/>
    <n v="4"/>
    <n v="4"/>
    <n v="19950"/>
    <s v="Estimate"/>
    <n v="3661"/>
    <n v="1844"/>
    <n v="570"/>
    <n v="1820"/>
    <m/>
    <m/>
    <m/>
    <n v="175"/>
    <m/>
    <n v="8070"/>
    <m/>
    <m/>
    <n v="4"/>
    <n v="4"/>
    <n v="88"/>
    <n v="20"/>
    <m/>
    <m/>
    <m/>
    <m/>
    <m/>
    <m/>
    <m/>
    <m/>
    <m/>
    <m/>
    <m/>
    <m/>
    <m/>
    <n v="1795"/>
    <m/>
    <m/>
    <n v="88"/>
    <m/>
    <m/>
    <m/>
    <m/>
    <m/>
    <m/>
    <m/>
    <m/>
    <m/>
    <m/>
    <n v="0"/>
    <n v="1"/>
    <n v="0"/>
    <n v="57"/>
    <n v="20"/>
    <n v="20"/>
    <n v="0"/>
    <n v="0"/>
    <m/>
    <m/>
    <m/>
    <m/>
    <m/>
    <m/>
    <m/>
    <m/>
    <m/>
    <m/>
    <m/>
    <m/>
    <m/>
    <m/>
    <m/>
    <m/>
    <m/>
    <m/>
    <m/>
    <m/>
    <m/>
    <m/>
    <m/>
    <m/>
    <m/>
    <m/>
    <m/>
    <m/>
    <m/>
    <m/>
    <m/>
    <m/>
    <m/>
    <m/>
    <m/>
    <m/>
    <m/>
    <m/>
    <m/>
    <m/>
    <m/>
    <m/>
    <m/>
    <m/>
    <m/>
    <m/>
    <m/>
    <m/>
    <m/>
    <m/>
    <m/>
    <m/>
    <m/>
    <n v="0"/>
    <n v="0"/>
    <m/>
    <m/>
    <n v="63570"/>
    <m/>
    <n v="25"/>
    <m/>
    <m/>
    <m/>
    <m/>
    <m/>
    <m/>
    <m/>
    <m/>
    <m/>
    <m/>
    <m/>
    <m/>
    <m/>
    <m/>
    <m/>
    <m/>
    <m/>
    <m/>
    <m/>
    <m/>
    <m/>
    <m/>
    <m/>
    <m/>
    <m/>
    <m/>
    <m/>
    <m/>
    <n v="1883.7888095238127"/>
    <x v="1"/>
    <s v="Small"/>
  </r>
  <r>
    <s v="Merced CCD"/>
    <x v="91"/>
    <s v="531"/>
    <s v="Single College District"/>
    <n v="20090"/>
    <x v="3"/>
    <n v="9201.82"/>
    <n v="52360"/>
    <m/>
    <n v="93"/>
    <n v="12"/>
    <m/>
    <m/>
    <m/>
    <m/>
    <m/>
    <m/>
    <n v="38"/>
    <m/>
    <m/>
    <n v="72"/>
    <n v="635"/>
    <n v="64"/>
    <m/>
    <m/>
    <m/>
    <m/>
    <m/>
    <n v="0"/>
    <m/>
    <m/>
    <m/>
    <n v="40402"/>
    <m/>
    <m/>
    <m/>
    <m/>
    <n v="70400"/>
    <m/>
    <m/>
    <n v="110802"/>
    <m/>
    <m/>
    <m/>
    <m/>
    <m/>
    <m/>
    <n v="4100"/>
    <m/>
    <m/>
    <m/>
    <m/>
    <m/>
    <n v="4100"/>
    <m/>
    <m/>
    <m/>
    <m/>
    <m/>
    <m/>
    <m/>
    <m/>
    <m/>
    <n v="42974"/>
    <m/>
    <m/>
    <n v="42974"/>
    <m/>
    <m/>
    <m/>
    <m/>
    <m/>
    <m/>
    <m/>
    <m/>
    <n v="3912"/>
    <m/>
    <n v="3912"/>
    <m/>
    <m/>
    <m/>
    <m/>
    <m/>
    <m/>
    <m/>
    <m/>
    <m/>
    <m/>
    <m/>
    <m/>
    <m/>
    <m/>
    <m/>
    <m/>
    <m/>
    <m/>
    <m/>
    <m/>
    <m/>
    <m/>
    <m/>
    <m/>
    <m/>
    <m/>
    <m/>
    <m/>
    <m/>
    <m/>
    <m/>
    <n v="36036"/>
    <n v="23742"/>
    <m/>
    <n v="59778"/>
    <m/>
    <m/>
    <m/>
    <m/>
    <m/>
    <m/>
    <m/>
    <m/>
    <m/>
    <m/>
    <m/>
    <m/>
    <m/>
    <m/>
    <m/>
    <m/>
    <m/>
    <m/>
    <m/>
    <m/>
    <m/>
    <m/>
    <m/>
    <m/>
    <m/>
    <m/>
    <m/>
    <m/>
    <m/>
    <n v="5000"/>
    <m/>
    <m/>
    <m/>
    <n v="10059"/>
    <m/>
    <m/>
    <n v="15059"/>
    <m/>
    <m/>
    <m/>
    <m/>
    <m/>
    <m/>
    <m/>
    <m/>
    <m/>
    <m/>
    <m/>
    <m/>
    <m/>
    <m/>
    <m/>
    <m/>
    <m/>
    <m/>
    <m/>
    <m/>
    <m/>
    <m/>
    <m/>
    <m/>
    <m/>
    <m/>
    <m/>
    <m/>
    <m/>
    <m/>
    <m/>
    <m/>
    <m/>
    <m/>
    <m/>
    <m/>
    <m/>
    <m/>
    <m/>
    <m/>
    <m/>
    <m/>
    <m/>
    <m/>
    <n v="22454"/>
    <m/>
    <n v="22454"/>
    <n v="157688"/>
    <n v="78937"/>
    <n v="259079"/>
    <m/>
    <s v="Director LRC"/>
    <s v="EdD"/>
    <s v="yes"/>
    <m/>
    <m/>
    <m/>
    <m/>
    <m/>
    <m/>
    <n v="3511"/>
    <n v="5205"/>
    <n v="23191"/>
    <n v="216"/>
    <m/>
    <n v="50949"/>
    <m/>
    <n v="931"/>
    <n v="2681"/>
    <n v="4181"/>
    <m/>
    <m/>
    <n v="1936"/>
    <n v="1936"/>
    <n v="72"/>
    <n v="931"/>
    <m/>
    <m/>
    <n v="5"/>
    <m/>
    <m/>
    <m/>
    <m/>
    <m/>
    <m/>
    <m/>
    <m/>
    <m/>
    <m/>
    <n v="4.3"/>
    <n v="3"/>
    <n v="9.5"/>
    <n v="3"/>
    <m/>
    <n v="7"/>
    <n v="6.5"/>
    <n v="16500"/>
    <s v="Estimate"/>
    <n v="13243"/>
    <n v="25389"/>
    <n v="10234"/>
    <n v="2801"/>
    <m/>
    <m/>
    <m/>
    <n v="152717"/>
    <m/>
    <n v="204384"/>
    <m/>
    <m/>
    <n v="58"/>
    <n v="57"/>
    <n v="134"/>
    <n v="131"/>
    <m/>
    <m/>
    <m/>
    <m/>
    <m/>
    <m/>
    <m/>
    <m/>
    <m/>
    <m/>
    <m/>
    <m/>
    <m/>
    <n v="4315"/>
    <m/>
    <m/>
    <n v="164"/>
    <m/>
    <m/>
    <m/>
    <m/>
    <m/>
    <m/>
    <m/>
    <m/>
    <m/>
    <m/>
    <n v="1"/>
    <n v="4"/>
    <n v="100"/>
    <n v="58"/>
    <n v="0"/>
    <n v="0"/>
    <n v="0"/>
    <n v="0"/>
    <m/>
    <m/>
    <m/>
    <m/>
    <m/>
    <m/>
    <m/>
    <m/>
    <m/>
    <m/>
    <m/>
    <m/>
    <m/>
    <m/>
    <m/>
    <m/>
    <m/>
    <m/>
    <m/>
    <m/>
    <m/>
    <m/>
    <m/>
    <m/>
    <m/>
    <m/>
    <m/>
    <m/>
    <m/>
    <m/>
    <m/>
    <m/>
    <m/>
    <m/>
    <m/>
    <m/>
    <m/>
    <m/>
    <m/>
    <m/>
    <m/>
    <m/>
    <m/>
    <m/>
    <m/>
    <m/>
    <m/>
    <m/>
    <m/>
    <m/>
    <m/>
    <m/>
    <m/>
    <n v="0"/>
    <n v="0"/>
    <m/>
    <m/>
    <n v="280774"/>
    <m/>
    <n v="0"/>
    <m/>
    <m/>
    <m/>
    <m/>
    <m/>
    <m/>
    <m/>
    <m/>
    <m/>
    <m/>
    <m/>
    <m/>
    <m/>
    <m/>
    <m/>
    <m/>
    <m/>
    <m/>
    <m/>
    <m/>
    <m/>
    <m/>
    <m/>
    <m/>
    <m/>
    <m/>
    <m/>
    <m/>
    <n v="3067.2733333333331"/>
    <x v="0"/>
    <s v="Small"/>
  </r>
  <r>
    <s v="Peralta CCD"/>
    <x v="92"/>
    <s v="344"/>
    <s v="Multi-College District"/>
    <n v="20090"/>
    <x v="3"/>
    <n v="4600.9537142857143"/>
    <n v="12540"/>
    <m/>
    <n v="14"/>
    <n v="3"/>
    <m/>
    <m/>
    <m/>
    <m/>
    <m/>
    <m/>
    <n v="0"/>
    <m/>
    <m/>
    <n v="20"/>
    <n v="195"/>
    <s v="40 wireless"/>
    <m/>
    <m/>
    <m/>
    <m/>
    <m/>
    <n v="0"/>
    <m/>
    <m/>
    <m/>
    <m/>
    <m/>
    <m/>
    <m/>
    <m/>
    <m/>
    <n v="44071"/>
    <m/>
    <n v="44071"/>
    <m/>
    <m/>
    <m/>
    <m/>
    <m/>
    <m/>
    <m/>
    <m/>
    <m/>
    <m/>
    <n v="3100"/>
    <m/>
    <n v="3100"/>
    <m/>
    <m/>
    <m/>
    <m/>
    <m/>
    <m/>
    <m/>
    <m/>
    <m/>
    <m/>
    <n v="8200"/>
    <m/>
    <n v="8200"/>
    <m/>
    <m/>
    <m/>
    <m/>
    <m/>
    <m/>
    <m/>
    <m/>
    <m/>
    <m/>
    <n v="0"/>
    <m/>
    <m/>
    <m/>
    <m/>
    <m/>
    <m/>
    <m/>
    <m/>
    <m/>
    <m/>
    <m/>
    <m/>
    <m/>
    <m/>
    <m/>
    <m/>
    <m/>
    <m/>
    <m/>
    <m/>
    <m/>
    <m/>
    <m/>
    <m/>
    <m/>
    <m/>
    <m/>
    <m/>
    <m/>
    <m/>
    <m/>
    <n v="33617"/>
    <m/>
    <m/>
    <n v="33617"/>
    <m/>
    <m/>
    <m/>
    <m/>
    <m/>
    <m/>
    <m/>
    <m/>
    <m/>
    <m/>
    <m/>
    <m/>
    <m/>
    <m/>
    <m/>
    <m/>
    <m/>
    <m/>
    <m/>
    <m/>
    <m/>
    <m/>
    <m/>
    <m/>
    <m/>
    <m/>
    <m/>
    <m/>
    <m/>
    <m/>
    <m/>
    <m/>
    <m/>
    <m/>
    <m/>
    <m/>
    <n v="0"/>
    <m/>
    <m/>
    <m/>
    <m/>
    <m/>
    <m/>
    <m/>
    <m/>
    <m/>
    <m/>
    <m/>
    <m/>
    <m/>
    <m/>
    <m/>
    <m/>
    <m/>
    <m/>
    <m/>
    <m/>
    <m/>
    <m/>
    <m/>
    <m/>
    <m/>
    <m/>
    <m/>
    <m/>
    <m/>
    <m/>
    <m/>
    <m/>
    <m/>
    <m/>
    <m/>
    <m/>
    <m/>
    <m/>
    <m/>
    <m/>
    <m/>
    <m/>
    <m/>
    <m/>
    <m/>
    <m/>
    <n v="0"/>
    <n v="52271"/>
    <n v="36717"/>
    <n v="88988"/>
    <s v="Department chair (Faculty position)"/>
    <m/>
    <s v="PhD"/>
    <s v="no"/>
    <s v="None"/>
    <m/>
    <m/>
    <m/>
    <m/>
    <m/>
    <n v="906"/>
    <n v="0"/>
    <n v="11000"/>
    <n v="87"/>
    <m/>
    <n v="51047"/>
    <m/>
    <n v="0"/>
    <n v="8000"/>
    <n v="1010"/>
    <m/>
    <m/>
    <n v="0"/>
    <n v="0"/>
    <n v="90"/>
    <n v="0"/>
    <m/>
    <m/>
    <n v="6"/>
    <m/>
    <m/>
    <m/>
    <m/>
    <m/>
    <m/>
    <m/>
    <m/>
    <m/>
    <m/>
    <n v="0.5"/>
    <n v="3.2"/>
    <n v="6.7"/>
    <n v="3.2"/>
    <m/>
    <n v="4"/>
    <n v="3.5"/>
    <n v="3968"/>
    <s v="Actual"/>
    <n v="918"/>
    <n v="9712"/>
    <m/>
    <m/>
    <m/>
    <m/>
    <m/>
    <m/>
    <m/>
    <n v="10630"/>
    <m/>
    <m/>
    <n v="0"/>
    <n v="0"/>
    <n v="0"/>
    <n v="0"/>
    <m/>
    <m/>
    <m/>
    <m/>
    <m/>
    <m/>
    <m/>
    <m/>
    <m/>
    <m/>
    <m/>
    <m/>
    <m/>
    <n v="488"/>
    <m/>
    <m/>
    <n v="21"/>
    <m/>
    <m/>
    <m/>
    <m/>
    <m/>
    <m/>
    <m/>
    <m/>
    <m/>
    <m/>
    <n v="0"/>
    <n v="0"/>
    <n v="0"/>
    <n v="51"/>
    <n v="16"/>
    <n v="96"/>
    <n v="0"/>
    <n v="0"/>
    <m/>
    <m/>
    <m/>
    <m/>
    <m/>
    <m/>
    <m/>
    <m/>
    <m/>
    <m/>
    <m/>
    <m/>
    <m/>
    <m/>
    <m/>
    <m/>
    <m/>
    <m/>
    <m/>
    <m/>
    <m/>
    <m/>
    <m/>
    <m/>
    <m/>
    <m/>
    <m/>
    <m/>
    <m/>
    <m/>
    <m/>
    <m/>
    <m/>
    <m/>
    <m/>
    <m/>
    <m/>
    <m/>
    <m/>
    <m/>
    <m/>
    <m/>
    <m/>
    <m/>
    <m/>
    <m/>
    <m/>
    <m/>
    <m/>
    <m/>
    <m/>
    <m/>
    <m/>
    <n v="0"/>
    <n v="0"/>
    <m/>
    <m/>
    <n v="30625"/>
    <m/>
    <n v="0"/>
    <m/>
    <m/>
    <m/>
    <m/>
    <m/>
    <m/>
    <m/>
    <m/>
    <m/>
    <m/>
    <m/>
    <m/>
    <m/>
    <m/>
    <m/>
    <m/>
    <m/>
    <m/>
    <m/>
    <m/>
    <m/>
    <m/>
    <m/>
    <m/>
    <m/>
    <m/>
    <m/>
    <m/>
    <n v="1437.7980357142856"/>
    <x v="1"/>
    <s v="Small"/>
  </r>
  <r>
    <s v="Ohlone CCD"/>
    <x v="97"/>
    <s v="431"/>
    <s v="Single College District"/>
    <n v="20090"/>
    <x v="3"/>
    <n v="9275.9980952381084"/>
    <n v="22740"/>
    <m/>
    <n v="29"/>
    <n v="9"/>
    <m/>
    <m/>
    <m/>
    <m/>
    <m/>
    <m/>
    <n v="20"/>
    <m/>
    <m/>
    <n v="415"/>
    <n v="415"/>
    <n v="0"/>
    <m/>
    <m/>
    <m/>
    <m/>
    <m/>
    <s v="(blank)"/>
    <m/>
    <m/>
    <m/>
    <m/>
    <m/>
    <m/>
    <m/>
    <m/>
    <m/>
    <m/>
    <m/>
    <s v="(blank)"/>
    <m/>
    <m/>
    <m/>
    <m/>
    <m/>
    <m/>
    <m/>
    <m/>
    <m/>
    <m/>
    <m/>
    <m/>
    <n v="320"/>
    <m/>
    <m/>
    <m/>
    <m/>
    <m/>
    <m/>
    <m/>
    <m/>
    <m/>
    <m/>
    <m/>
    <m/>
    <n v="15106"/>
    <m/>
    <m/>
    <m/>
    <m/>
    <m/>
    <m/>
    <m/>
    <m/>
    <m/>
    <m/>
    <n v="0"/>
    <m/>
    <m/>
    <m/>
    <m/>
    <m/>
    <m/>
    <m/>
    <m/>
    <m/>
    <m/>
    <m/>
    <m/>
    <m/>
    <m/>
    <m/>
    <m/>
    <m/>
    <m/>
    <m/>
    <m/>
    <m/>
    <m/>
    <m/>
    <m/>
    <m/>
    <m/>
    <m/>
    <m/>
    <m/>
    <m/>
    <m/>
    <m/>
    <m/>
    <m/>
    <n v="73180"/>
    <m/>
    <m/>
    <m/>
    <m/>
    <m/>
    <m/>
    <m/>
    <m/>
    <m/>
    <m/>
    <m/>
    <m/>
    <m/>
    <m/>
    <m/>
    <m/>
    <m/>
    <m/>
    <m/>
    <m/>
    <m/>
    <m/>
    <m/>
    <m/>
    <m/>
    <m/>
    <m/>
    <m/>
    <m/>
    <m/>
    <m/>
    <m/>
    <m/>
    <m/>
    <m/>
    <m/>
    <n v="3982"/>
    <m/>
    <m/>
    <m/>
    <m/>
    <m/>
    <m/>
    <m/>
    <m/>
    <m/>
    <m/>
    <m/>
    <m/>
    <m/>
    <m/>
    <m/>
    <m/>
    <m/>
    <m/>
    <m/>
    <m/>
    <m/>
    <m/>
    <m/>
    <m/>
    <m/>
    <m/>
    <m/>
    <m/>
    <m/>
    <m/>
    <m/>
    <m/>
    <m/>
    <m/>
    <m/>
    <m/>
    <m/>
    <m/>
    <m/>
    <m/>
    <m/>
    <m/>
    <m/>
    <m/>
    <m/>
    <m/>
    <m/>
    <m/>
    <n v="77482"/>
    <m/>
    <s v="Dean or other administrator"/>
    <m/>
    <s v="M.A. (subject other than librarianship)"/>
    <s v="no"/>
    <m/>
    <m/>
    <m/>
    <m/>
    <m/>
    <s v="NA"/>
    <m/>
    <m/>
    <m/>
    <m/>
    <m/>
    <m/>
    <m/>
    <m/>
    <m/>
    <m/>
    <m/>
    <m/>
    <m/>
    <m/>
    <m/>
    <m/>
    <m/>
    <m/>
    <m/>
    <m/>
    <m/>
    <m/>
    <m/>
    <m/>
    <m/>
    <m/>
    <m/>
    <m/>
    <m/>
    <m/>
    <m/>
    <m/>
    <n v="0"/>
    <m/>
    <m/>
    <m/>
    <m/>
    <s v="Estimate"/>
    <m/>
    <m/>
    <m/>
    <m/>
    <m/>
    <m/>
    <m/>
    <m/>
    <m/>
    <m/>
    <m/>
    <m/>
    <n v="28"/>
    <n v="22"/>
    <m/>
    <n v="52"/>
    <m/>
    <m/>
    <m/>
    <m/>
    <m/>
    <m/>
    <m/>
    <m/>
    <m/>
    <m/>
    <m/>
    <m/>
    <m/>
    <n v="925"/>
    <m/>
    <m/>
    <n v="37"/>
    <m/>
    <m/>
    <m/>
    <m/>
    <m/>
    <m/>
    <m/>
    <m/>
    <m/>
    <m/>
    <m/>
    <m/>
    <m/>
    <n v="56"/>
    <n v="48"/>
    <n v="48"/>
    <n v="0"/>
    <n v="0"/>
    <m/>
    <m/>
    <m/>
    <m/>
    <m/>
    <m/>
    <m/>
    <m/>
    <m/>
    <m/>
    <m/>
    <m/>
    <m/>
    <m/>
    <m/>
    <m/>
    <m/>
    <m/>
    <m/>
    <m/>
    <m/>
    <m/>
    <m/>
    <m/>
    <m/>
    <m/>
    <m/>
    <m/>
    <m/>
    <m/>
    <m/>
    <m/>
    <m/>
    <m/>
    <m/>
    <m/>
    <m/>
    <m/>
    <m/>
    <m/>
    <m/>
    <m/>
    <m/>
    <m/>
    <m/>
    <m/>
    <m/>
    <m/>
    <m/>
    <m/>
    <m/>
    <m/>
    <m/>
    <n v="0"/>
    <n v="0"/>
    <m/>
    <m/>
    <m/>
    <m/>
    <n v="0"/>
    <m/>
    <m/>
    <m/>
    <m/>
    <m/>
    <m/>
    <m/>
    <m/>
    <m/>
    <m/>
    <m/>
    <m/>
    <m/>
    <m/>
    <m/>
    <m/>
    <m/>
    <m/>
    <m/>
    <m/>
    <m/>
    <m/>
    <m/>
    <m/>
    <m/>
    <m/>
    <m/>
    <m/>
    <e v="#DIV/0!"/>
    <x v="0"/>
    <s v="Small"/>
  </r>
  <r>
    <s v="Ventura CCD"/>
    <x v="38"/>
    <s v="682"/>
    <s v="Multi-College District"/>
    <n v="20090"/>
    <x v="3"/>
    <n v="5485.7611428571499"/>
    <n v="12444"/>
    <m/>
    <n v="112"/>
    <n v="1"/>
    <m/>
    <m/>
    <m/>
    <m/>
    <m/>
    <m/>
    <n v="33"/>
    <m/>
    <m/>
    <n v="6"/>
    <n v="367"/>
    <n v="30"/>
    <m/>
    <m/>
    <m/>
    <m/>
    <m/>
    <n v="0"/>
    <m/>
    <m/>
    <m/>
    <m/>
    <m/>
    <m/>
    <m/>
    <m/>
    <n v="19805"/>
    <m/>
    <m/>
    <n v="19805"/>
    <m/>
    <m/>
    <m/>
    <m/>
    <m/>
    <m/>
    <n v="3100"/>
    <m/>
    <m/>
    <m/>
    <m/>
    <m/>
    <n v="3100"/>
    <n v="6071"/>
    <m/>
    <m/>
    <m/>
    <m/>
    <m/>
    <m/>
    <m/>
    <m/>
    <m/>
    <m/>
    <m/>
    <n v="6071"/>
    <m/>
    <m/>
    <m/>
    <m/>
    <m/>
    <m/>
    <m/>
    <m/>
    <m/>
    <m/>
    <n v="0"/>
    <m/>
    <m/>
    <m/>
    <m/>
    <m/>
    <m/>
    <m/>
    <m/>
    <m/>
    <m/>
    <m/>
    <m/>
    <m/>
    <m/>
    <m/>
    <m/>
    <m/>
    <m/>
    <m/>
    <m/>
    <m/>
    <m/>
    <m/>
    <m/>
    <m/>
    <m/>
    <m/>
    <m/>
    <m/>
    <m/>
    <m/>
    <n v="36580"/>
    <n v="6117"/>
    <m/>
    <n v="42697"/>
    <m/>
    <m/>
    <m/>
    <m/>
    <m/>
    <m/>
    <m/>
    <m/>
    <m/>
    <m/>
    <m/>
    <m/>
    <m/>
    <m/>
    <m/>
    <m/>
    <m/>
    <m/>
    <m/>
    <m/>
    <m/>
    <m/>
    <m/>
    <m/>
    <m/>
    <m/>
    <m/>
    <m/>
    <m/>
    <m/>
    <m/>
    <m/>
    <m/>
    <m/>
    <m/>
    <m/>
    <n v="0"/>
    <m/>
    <m/>
    <m/>
    <m/>
    <m/>
    <m/>
    <m/>
    <m/>
    <m/>
    <m/>
    <m/>
    <m/>
    <m/>
    <m/>
    <m/>
    <m/>
    <m/>
    <m/>
    <m/>
    <m/>
    <m/>
    <m/>
    <m/>
    <m/>
    <m/>
    <m/>
    <m/>
    <m/>
    <m/>
    <m/>
    <m/>
    <m/>
    <m/>
    <m/>
    <m/>
    <m/>
    <n v="3966"/>
    <m/>
    <m/>
    <m/>
    <m/>
    <m/>
    <m/>
    <m/>
    <m/>
    <m/>
    <n v="3966"/>
    <n v="25876"/>
    <n v="45797"/>
    <n v="75639"/>
    <s v="Dean or other administrator"/>
    <m/>
    <s v="PhD"/>
    <s v="no"/>
    <s v="None"/>
    <m/>
    <m/>
    <m/>
    <m/>
    <m/>
    <n v="485"/>
    <n v="43"/>
    <n v="10000"/>
    <n v="73"/>
    <m/>
    <n v="28833"/>
    <m/>
    <n v="13"/>
    <n v="2681"/>
    <n v="1741"/>
    <m/>
    <m/>
    <n v="0"/>
    <n v="0"/>
    <n v="0"/>
    <n v="0"/>
    <m/>
    <m/>
    <n v="3"/>
    <m/>
    <m/>
    <m/>
    <m/>
    <m/>
    <m/>
    <m/>
    <m/>
    <m/>
    <m/>
    <n v="1"/>
    <n v="1.57"/>
    <n v="3.5700000000000003"/>
    <n v="1.57"/>
    <m/>
    <n v="2"/>
    <n v="2"/>
    <n v="1866"/>
    <s v="Actual"/>
    <n v="5944"/>
    <n v="13034"/>
    <n v="1324"/>
    <n v="278"/>
    <m/>
    <m/>
    <m/>
    <m/>
    <m/>
    <n v="20570"/>
    <m/>
    <m/>
    <n v="9"/>
    <n v="9"/>
    <n v="0"/>
    <n v="0"/>
    <m/>
    <m/>
    <m/>
    <m/>
    <m/>
    <m/>
    <m/>
    <m/>
    <m/>
    <m/>
    <m/>
    <m/>
    <m/>
    <n v="2903"/>
    <m/>
    <m/>
    <n v="114"/>
    <m/>
    <m/>
    <m/>
    <m/>
    <m/>
    <m/>
    <m/>
    <m/>
    <m/>
    <m/>
    <n v="0"/>
    <n v="0"/>
    <n v="0"/>
    <n v="61"/>
    <n v="0"/>
    <n v="0"/>
    <n v="5"/>
    <n v="0"/>
    <m/>
    <m/>
    <m/>
    <m/>
    <m/>
    <m/>
    <m/>
    <m/>
    <m/>
    <m/>
    <m/>
    <m/>
    <m/>
    <m/>
    <m/>
    <m/>
    <m/>
    <m/>
    <m/>
    <m/>
    <m/>
    <m/>
    <m/>
    <m/>
    <m/>
    <m/>
    <m/>
    <m/>
    <m/>
    <m/>
    <m/>
    <m/>
    <m/>
    <m/>
    <m/>
    <m/>
    <m/>
    <m/>
    <m/>
    <m/>
    <m/>
    <m/>
    <m/>
    <m/>
    <m/>
    <m/>
    <m/>
    <m/>
    <m/>
    <m/>
    <m/>
    <m/>
    <m/>
    <n v="0"/>
    <n v="0"/>
    <m/>
    <m/>
    <m/>
    <m/>
    <n v="94"/>
    <m/>
    <m/>
    <m/>
    <m/>
    <m/>
    <m/>
    <m/>
    <m/>
    <m/>
    <m/>
    <m/>
    <m/>
    <m/>
    <m/>
    <m/>
    <m/>
    <m/>
    <m/>
    <m/>
    <m/>
    <m/>
    <m/>
    <m/>
    <m/>
    <m/>
    <m/>
    <m/>
    <m/>
    <n v="3494.115377616019"/>
    <x v="1"/>
    <s v="Small"/>
  </r>
  <r>
    <s v="Redwoods CCD"/>
    <x v="24"/>
    <s v="161"/>
    <s v="Single College District"/>
    <n v="20090"/>
    <x v="3"/>
    <n v="5470.8506666666681"/>
    <n v="39000"/>
    <m/>
    <n v="102"/>
    <n v="6"/>
    <m/>
    <m/>
    <m/>
    <m/>
    <m/>
    <m/>
    <n v="29"/>
    <m/>
    <m/>
    <n v="12"/>
    <n v="537"/>
    <m/>
    <m/>
    <m/>
    <m/>
    <m/>
    <m/>
    <s v="(blank)"/>
    <m/>
    <m/>
    <m/>
    <m/>
    <m/>
    <m/>
    <m/>
    <m/>
    <m/>
    <m/>
    <m/>
    <s v="(blank)"/>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n v="0"/>
    <n v="0"/>
    <n v="0"/>
    <n v="0"/>
    <s v="Dean or other administrator"/>
    <s v="I am a Librarian and Director of the Learning Resource Center"/>
    <m/>
    <s v="yes"/>
    <m/>
    <m/>
    <m/>
    <m/>
    <m/>
    <s v="Negotiated with Union"/>
    <m/>
    <m/>
    <m/>
    <m/>
    <m/>
    <m/>
    <m/>
    <m/>
    <m/>
    <m/>
    <m/>
    <m/>
    <m/>
    <m/>
    <m/>
    <m/>
    <m/>
    <m/>
    <n v="2"/>
    <m/>
    <m/>
    <m/>
    <m/>
    <m/>
    <m/>
    <m/>
    <m/>
    <m/>
    <m/>
    <m/>
    <n v="1.8"/>
    <n v="10.3"/>
    <n v="1.8"/>
    <m/>
    <n v="8.5"/>
    <n v="8.5"/>
    <m/>
    <s v="Estimate"/>
    <m/>
    <m/>
    <m/>
    <m/>
    <m/>
    <m/>
    <m/>
    <m/>
    <m/>
    <m/>
    <m/>
    <m/>
    <m/>
    <m/>
    <m/>
    <m/>
    <m/>
    <m/>
    <m/>
    <m/>
    <m/>
    <m/>
    <m/>
    <m/>
    <m/>
    <m/>
    <m/>
    <m/>
    <m/>
    <m/>
    <m/>
    <m/>
    <m/>
    <m/>
    <m/>
    <m/>
    <m/>
    <m/>
    <m/>
    <m/>
    <m/>
    <m/>
    <m/>
    <m/>
    <m/>
    <m/>
    <m/>
    <m/>
    <m/>
    <m/>
    <m/>
    <m/>
    <m/>
    <m/>
    <m/>
    <m/>
    <m/>
    <m/>
    <m/>
    <m/>
    <m/>
    <m/>
    <m/>
    <m/>
    <m/>
    <m/>
    <m/>
    <m/>
    <m/>
    <m/>
    <m/>
    <m/>
    <m/>
    <m/>
    <m/>
    <m/>
    <m/>
    <m/>
    <m/>
    <m/>
    <m/>
    <m/>
    <m/>
    <m/>
    <m/>
    <m/>
    <m/>
    <m/>
    <m/>
    <m/>
    <m/>
    <m/>
    <m/>
    <m/>
    <m/>
    <m/>
    <m/>
    <m/>
    <m/>
    <m/>
    <m/>
    <m/>
    <m/>
    <m/>
    <n v="0"/>
    <n v="0"/>
    <m/>
    <m/>
    <m/>
    <m/>
    <m/>
    <m/>
    <m/>
    <m/>
    <m/>
    <m/>
    <m/>
    <m/>
    <m/>
    <m/>
    <m/>
    <m/>
    <m/>
    <m/>
    <m/>
    <m/>
    <m/>
    <m/>
    <m/>
    <m/>
    <m/>
    <m/>
    <m/>
    <m/>
    <m/>
    <m/>
    <m/>
    <m/>
    <m/>
    <n v="3039.3614814814823"/>
    <x v="1"/>
    <s v="Small"/>
  </r>
  <r>
    <s v="San Diego CCD"/>
    <x v="104"/>
    <s v="072"/>
    <s v="Multi-College District"/>
    <n v="20090"/>
    <x v="3"/>
    <n v="15450.054857142963"/>
    <n v="59201"/>
    <m/>
    <n v="98"/>
    <n v="35"/>
    <m/>
    <m/>
    <m/>
    <m/>
    <m/>
    <m/>
    <n v="98"/>
    <m/>
    <m/>
    <n v="70"/>
    <n v="808"/>
    <n v="67"/>
    <m/>
    <m/>
    <m/>
    <m/>
    <m/>
    <n v="0"/>
    <m/>
    <m/>
    <m/>
    <m/>
    <m/>
    <m/>
    <m/>
    <m/>
    <n v="51000"/>
    <m/>
    <m/>
    <n v="51000"/>
    <m/>
    <m/>
    <m/>
    <m/>
    <m/>
    <m/>
    <m/>
    <m/>
    <m/>
    <n v="0"/>
    <m/>
    <m/>
    <m/>
    <m/>
    <m/>
    <m/>
    <m/>
    <m/>
    <m/>
    <m/>
    <m/>
    <m/>
    <n v="90000"/>
    <m/>
    <m/>
    <n v="90000"/>
    <m/>
    <m/>
    <m/>
    <m/>
    <m/>
    <m/>
    <m/>
    <m/>
    <n v="1800"/>
    <m/>
    <n v="1800"/>
    <m/>
    <m/>
    <m/>
    <m/>
    <m/>
    <m/>
    <m/>
    <m/>
    <m/>
    <m/>
    <m/>
    <m/>
    <m/>
    <m/>
    <m/>
    <m/>
    <m/>
    <m/>
    <m/>
    <m/>
    <m/>
    <m/>
    <m/>
    <m/>
    <n v="2400"/>
    <m/>
    <m/>
    <m/>
    <m/>
    <m/>
    <m/>
    <n v="36000"/>
    <m/>
    <m/>
    <n v="38400"/>
    <m/>
    <m/>
    <m/>
    <m/>
    <m/>
    <m/>
    <m/>
    <m/>
    <m/>
    <m/>
    <m/>
    <m/>
    <m/>
    <m/>
    <m/>
    <m/>
    <m/>
    <m/>
    <m/>
    <m/>
    <m/>
    <m/>
    <m/>
    <m/>
    <m/>
    <m/>
    <n v="6973"/>
    <m/>
    <m/>
    <m/>
    <m/>
    <m/>
    <m/>
    <m/>
    <m/>
    <m/>
    <n v="6973"/>
    <m/>
    <m/>
    <m/>
    <m/>
    <m/>
    <m/>
    <m/>
    <m/>
    <m/>
    <m/>
    <m/>
    <m/>
    <m/>
    <m/>
    <m/>
    <m/>
    <m/>
    <m/>
    <m/>
    <m/>
    <m/>
    <m/>
    <m/>
    <m/>
    <m/>
    <m/>
    <m/>
    <m/>
    <m/>
    <m/>
    <m/>
    <m/>
    <m/>
    <m/>
    <m/>
    <m/>
    <n v="9925"/>
    <m/>
    <m/>
    <m/>
    <m/>
    <m/>
    <m/>
    <m/>
    <m/>
    <m/>
    <n v="9925"/>
    <n v="142800"/>
    <n v="45373"/>
    <n v="198098"/>
    <s v="Department chair (Faculty position)"/>
    <s v="Charlotta Robertson, Instr Support Supervisor"/>
    <m/>
    <s v="yes"/>
    <m/>
    <m/>
    <s v="Stipend"/>
    <m/>
    <m/>
    <m/>
    <n v="1804"/>
    <n v="2652"/>
    <n v="27500"/>
    <n v="206"/>
    <m/>
    <n v="96542"/>
    <m/>
    <n v="149"/>
    <n v="2648"/>
    <n v="2039"/>
    <m/>
    <m/>
    <n v="99"/>
    <n v="99"/>
    <n v="147696"/>
    <n v="165"/>
    <m/>
    <m/>
    <n v="7"/>
    <m/>
    <m/>
    <m/>
    <m/>
    <m/>
    <m/>
    <m/>
    <m/>
    <m/>
    <m/>
    <n v="10"/>
    <n v="7"/>
    <n v="19"/>
    <n v="7"/>
    <m/>
    <n v="12"/>
    <n v="12"/>
    <n v="17582"/>
    <s v="Actual"/>
    <n v="23621"/>
    <n v="25538"/>
    <n v="1737"/>
    <n v="6375"/>
    <m/>
    <m/>
    <m/>
    <n v="3513"/>
    <m/>
    <n v="60784"/>
    <m/>
    <m/>
    <n v="113"/>
    <n v="107"/>
    <n v="353"/>
    <n v="287"/>
    <m/>
    <m/>
    <m/>
    <m/>
    <m/>
    <m/>
    <m/>
    <m/>
    <m/>
    <m/>
    <m/>
    <m/>
    <m/>
    <n v="4724"/>
    <m/>
    <m/>
    <n v="252"/>
    <m/>
    <m/>
    <m/>
    <m/>
    <m/>
    <m/>
    <m/>
    <m/>
    <m/>
    <m/>
    <n v="1"/>
    <n v="1"/>
    <m/>
    <n v="77.5"/>
    <n v="51"/>
    <n v="20"/>
    <n v="0"/>
    <n v="0"/>
    <m/>
    <m/>
    <m/>
    <m/>
    <m/>
    <m/>
    <m/>
    <m/>
    <m/>
    <m/>
    <m/>
    <m/>
    <m/>
    <m/>
    <m/>
    <m/>
    <m/>
    <m/>
    <m/>
    <m/>
    <m/>
    <m/>
    <m/>
    <m/>
    <m/>
    <m/>
    <m/>
    <m/>
    <m/>
    <m/>
    <m/>
    <m/>
    <m/>
    <m/>
    <m/>
    <m/>
    <m/>
    <m/>
    <m/>
    <m/>
    <m/>
    <m/>
    <m/>
    <m/>
    <m/>
    <m/>
    <m/>
    <m/>
    <m/>
    <m/>
    <m/>
    <m/>
    <m/>
    <n v="0"/>
    <n v="0"/>
    <m/>
    <m/>
    <n v="765874"/>
    <m/>
    <n v="0"/>
    <m/>
    <m/>
    <m/>
    <m/>
    <m/>
    <m/>
    <m/>
    <m/>
    <m/>
    <m/>
    <m/>
    <m/>
    <m/>
    <m/>
    <m/>
    <m/>
    <m/>
    <m/>
    <m/>
    <m/>
    <m/>
    <m/>
    <m/>
    <m/>
    <m/>
    <m/>
    <m/>
    <m/>
    <n v="2207.150693877566"/>
    <x v="2"/>
    <s v="Medium"/>
  </r>
  <r>
    <s v="San Francisco CCD"/>
    <x v="105"/>
    <s v="361"/>
    <s v="Single College District"/>
    <n v="20090"/>
    <x v="3"/>
    <n v="30945.841523809511"/>
    <n v="93437"/>
    <m/>
    <n v="455"/>
    <n v="15"/>
    <m/>
    <m/>
    <m/>
    <m/>
    <m/>
    <m/>
    <n v="24"/>
    <m/>
    <m/>
    <n v="90"/>
    <n v="1788"/>
    <s v="wifi"/>
    <m/>
    <m/>
    <m/>
    <m/>
    <m/>
    <n v="0"/>
    <m/>
    <m/>
    <m/>
    <n v="90176"/>
    <m/>
    <m/>
    <m/>
    <m/>
    <m/>
    <m/>
    <m/>
    <n v="90176"/>
    <m/>
    <m/>
    <m/>
    <m/>
    <n v="6100"/>
    <m/>
    <m/>
    <m/>
    <m/>
    <m/>
    <m/>
    <m/>
    <n v="6100"/>
    <m/>
    <m/>
    <m/>
    <m/>
    <n v="78999"/>
    <m/>
    <m/>
    <m/>
    <m/>
    <m/>
    <m/>
    <m/>
    <n v="78999"/>
    <m/>
    <m/>
    <m/>
    <n v="18712"/>
    <m/>
    <m/>
    <m/>
    <m/>
    <m/>
    <m/>
    <n v="18712"/>
    <m/>
    <m/>
    <m/>
    <m/>
    <m/>
    <m/>
    <m/>
    <m/>
    <m/>
    <m/>
    <m/>
    <m/>
    <m/>
    <m/>
    <m/>
    <m/>
    <m/>
    <m/>
    <m/>
    <m/>
    <m/>
    <m/>
    <m/>
    <m/>
    <m/>
    <m/>
    <m/>
    <n v="29370"/>
    <m/>
    <m/>
    <m/>
    <n v="33410"/>
    <m/>
    <m/>
    <n v="62780"/>
    <m/>
    <m/>
    <m/>
    <m/>
    <m/>
    <m/>
    <m/>
    <m/>
    <m/>
    <m/>
    <m/>
    <m/>
    <m/>
    <m/>
    <m/>
    <m/>
    <m/>
    <m/>
    <m/>
    <m/>
    <m/>
    <m/>
    <m/>
    <m/>
    <m/>
    <m/>
    <m/>
    <m/>
    <m/>
    <n v="29632"/>
    <m/>
    <m/>
    <m/>
    <m/>
    <m/>
    <m/>
    <n v="29632"/>
    <m/>
    <m/>
    <m/>
    <m/>
    <m/>
    <m/>
    <m/>
    <m/>
    <m/>
    <m/>
    <m/>
    <m/>
    <m/>
    <m/>
    <m/>
    <m/>
    <m/>
    <m/>
    <m/>
    <m/>
    <m/>
    <m/>
    <m/>
    <m/>
    <m/>
    <m/>
    <m/>
    <m/>
    <m/>
    <m/>
    <m/>
    <m/>
    <m/>
    <m/>
    <m/>
    <m/>
    <n v="26670"/>
    <m/>
    <m/>
    <n v="103873.8"/>
    <m/>
    <s v="see p.8"/>
    <m/>
    <m/>
    <m/>
    <n v="34521.230000000003"/>
    <n v="165065.03"/>
    <n v="187887"/>
    <n v="98512"/>
    <n v="451464.03"/>
    <s v="Dean or other administrator"/>
    <m/>
    <s v="M.A. (subject other than librarianship)"/>
    <s v="no"/>
    <m/>
    <s v="Release time"/>
    <s v="Stipend"/>
    <m/>
    <m/>
    <s v="Release time and stipend"/>
    <n v="5741"/>
    <n v="30044"/>
    <n v="9516"/>
    <n v="355"/>
    <m/>
    <n v="134013"/>
    <m/>
    <n v="1429"/>
    <n v="2860"/>
    <n v="8372"/>
    <m/>
    <m/>
    <n v="2672"/>
    <n v="3861"/>
    <n v="15446"/>
    <n v="1429"/>
    <m/>
    <m/>
    <n v="31"/>
    <m/>
    <m/>
    <m/>
    <m/>
    <m/>
    <m/>
    <m/>
    <m/>
    <m/>
    <m/>
    <n v="13.1"/>
    <n v="27.4"/>
    <n v="72.63"/>
    <n v="27.4"/>
    <m/>
    <n v="49"/>
    <n v="45.23"/>
    <n v="63001"/>
    <s v="Actual"/>
    <n v="57688"/>
    <n v="68250"/>
    <n v="49362"/>
    <n v="42585"/>
    <m/>
    <m/>
    <m/>
    <n v="8163"/>
    <m/>
    <n v="226048"/>
    <m/>
    <m/>
    <n v="16"/>
    <n v="14"/>
    <n v="198"/>
    <n v="198"/>
    <m/>
    <m/>
    <m/>
    <m/>
    <m/>
    <m/>
    <m/>
    <m/>
    <m/>
    <m/>
    <m/>
    <m/>
    <m/>
    <n v="14461"/>
    <m/>
    <m/>
    <n v="794"/>
    <m/>
    <m/>
    <m/>
    <m/>
    <m/>
    <m/>
    <m/>
    <m/>
    <m/>
    <m/>
    <n v="1"/>
    <n v="3"/>
    <n v="135"/>
    <n v="70"/>
    <n v="41.75"/>
    <n v="41.75"/>
    <n v="7.75"/>
    <n v="0"/>
    <m/>
    <m/>
    <m/>
    <m/>
    <m/>
    <m/>
    <m/>
    <m/>
    <m/>
    <m/>
    <m/>
    <m/>
    <m/>
    <m/>
    <m/>
    <m/>
    <m/>
    <m/>
    <m/>
    <m/>
    <m/>
    <m/>
    <m/>
    <m/>
    <m/>
    <m/>
    <m/>
    <m/>
    <m/>
    <m/>
    <m/>
    <m/>
    <m/>
    <m/>
    <m/>
    <m/>
    <m/>
    <m/>
    <m/>
    <m/>
    <m/>
    <m/>
    <m/>
    <m/>
    <m/>
    <m/>
    <m/>
    <m/>
    <m/>
    <m/>
    <m/>
    <m/>
    <m/>
    <n v="7.75"/>
    <n v="0"/>
    <m/>
    <m/>
    <n v="1122313"/>
    <m/>
    <n v="131"/>
    <m/>
    <m/>
    <m/>
    <m/>
    <m/>
    <m/>
    <m/>
    <m/>
    <m/>
    <m/>
    <m/>
    <m/>
    <m/>
    <m/>
    <m/>
    <m/>
    <m/>
    <m/>
    <m/>
    <m/>
    <m/>
    <m/>
    <m/>
    <m/>
    <m/>
    <m/>
    <m/>
    <m/>
    <n v="1129.4102745915879"/>
    <x v="2"/>
    <s v="Large"/>
  </r>
  <r>
    <s v="San Joaquin Delta CCD"/>
    <x v="106"/>
    <s v="551"/>
    <s v="Single College District"/>
    <n v="20090"/>
    <x v="3"/>
    <n v="16929.617904761817"/>
    <n v="47039"/>
    <m/>
    <n v="17"/>
    <n v="2"/>
    <m/>
    <m/>
    <m/>
    <m/>
    <m/>
    <m/>
    <n v="35"/>
    <m/>
    <m/>
    <n v="20"/>
    <n v="618"/>
    <n v="9"/>
    <m/>
    <m/>
    <m/>
    <m/>
    <m/>
    <n v="0"/>
    <m/>
    <m/>
    <m/>
    <m/>
    <m/>
    <m/>
    <m/>
    <m/>
    <n v="100000"/>
    <m/>
    <m/>
    <n v="100000"/>
    <m/>
    <m/>
    <m/>
    <m/>
    <m/>
    <m/>
    <m/>
    <m/>
    <m/>
    <n v="5100"/>
    <m/>
    <m/>
    <n v="5100"/>
    <n v="38734"/>
    <m/>
    <m/>
    <m/>
    <m/>
    <m/>
    <m/>
    <m/>
    <m/>
    <n v="56841"/>
    <m/>
    <m/>
    <n v="95575"/>
    <m/>
    <m/>
    <m/>
    <m/>
    <m/>
    <m/>
    <m/>
    <m/>
    <m/>
    <m/>
    <n v="0"/>
    <m/>
    <m/>
    <m/>
    <m/>
    <m/>
    <m/>
    <m/>
    <m/>
    <m/>
    <m/>
    <m/>
    <m/>
    <m/>
    <m/>
    <m/>
    <m/>
    <m/>
    <m/>
    <m/>
    <m/>
    <m/>
    <m/>
    <m/>
    <m/>
    <m/>
    <m/>
    <m/>
    <m/>
    <m/>
    <m/>
    <m/>
    <n v="0"/>
    <n v="142900"/>
    <m/>
    <n v="142900"/>
    <m/>
    <m/>
    <m/>
    <m/>
    <m/>
    <m/>
    <m/>
    <m/>
    <m/>
    <m/>
    <m/>
    <m/>
    <m/>
    <m/>
    <m/>
    <m/>
    <m/>
    <m/>
    <m/>
    <m/>
    <m/>
    <m/>
    <m/>
    <m/>
    <m/>
    <m/>
    <n v="12842"/>
    <m/>
    <m/>
    <m/>
    <m/>
    <m/>
    <m/>
    <n v="4758"/>
    <m/>
    <m/>
    <n v="17600"/>
    <m/>
    <m/>
    <m/>
    <m/>
    <m/>
    <m/>
    <m/>
    <m/>
    <m/>
    <m/>
    <m/>
    <m/>
    <m/>
    <m/>
    <m/>
    <m/>
    <m/>
    <m/>
    <m/>
    <m/>
    <m/>
    <m/>
    <m/>
    <m/>
    <m/>
    <m/>
    <m/>
    <m/>
    <m/>
    <m/>
    <m/>
    <m/>
    <m/>
    <m/>
    <m/>
    <m/>
    <m/>
    <m/>
    <m/>
    <m/>
    <m/>
    <m/>
    <m/>
    <m/>
    <m/>
    <m/>
    <n v="0"/>
    <n v="195575"/>
    <n v="165600"/>
    <n v="361175"/>
    <s v="Dean or other administrator"/>
    <m/>
    <m/>
    <s v="yes"/>
    <s v="None"/>
    <m/>
    <m/>
    <m/>
    <m/>
    <m/>
    <n v="3834"/>
    <n v="6153"/>
    <n v="14916"/>
    <n v="321"/>
    <m/>
    <n v="97198"/>
    <m/>
    <n v="184"/>
    <n v="14916"/>
    <n v="3996"/>
    <m/>
    <m/>
    <n v="163"/>
    <n v="163"/>
    <n v="18"/>
    <n v="184"/>
    <m/>
    <m/>
    <n v="5"/>
    <m/>
    <m/>
    <m/>
    <m/>
    <m/>
    <m/>
    <m/>
    <m/>
    <m/>
    <m/>
    <n v="12"/>
    <n v="5"/>
    <n v="14.5"/>
    <n v="5"/>
    <m/>
    <n v="15.5"/>
    <n v="9.5"/>
    <n v="5499"/>
    <s v="Estimate"/>
    <n v="7937"/>
    <n v="11608"/>
    <m/>
    <n v="1491"/>
    <m/>
    <m/>
    <m/>
    <n v="11"/>
    <m/>
    <n v="21047"/>
    <m/>
    <m/>
    <n v="44"/>
    <n v="31"/>
    <n v="707"/>
    <n v="155"/>
    <m/>
    <m/>
    <m/>
    <m/>
    <m/>
    <m/>
    <m/>
    <m/>
    <m/>
    <m/>
    <m/>
    <m/>
    <m/>
    <n v="2157"/>
    <m/>
    <m/>
    <n v="94"/>
    <m/>
    <m/>
    <m/>
    <m/>
    <m/>
    <m/>
    <m/>
    <m/>
    <m/>
    <m/>
    <n v="2"/>
    <n v="6"/>
    <n v="111"/>
    <n v="58"/>
    <n v="58"/>
    <n v="58"/>
    <n v="0"/>
    <n v="0"/>
    <m/>
    <m/>
    <m/>
    <m/>
    <m/>
    <m/>
    <m/>
    <m/>
    <m/>
    <m/>
    <m/>
    <m/>
    <m/>
    <m/>
    <m/>
    <m/>
    <m/>
    <m/>
    <m/>
    <m/>
    <m/>
    <m/>
    <m/>
    <m/>
    <m/>
    <m/>
    <m/>
    <m/>
    <m/>
    <m/>
    <m/>
    <m/>
    <m/>
    <m/>
    <m/>
    <m/>
    <m/>
    <m/>
    <m/>
    <m/>
    <m/>
    <m/>
    <m/>
    <m/>
    <m/>
    <m/>
    <m/>
    <m/>
    <m/>
    <m/>
    <m/>
    <m/>
    <m/>
    <n v="0"/>
    <n v="0"/>
    <m/>
    <m/>
    <n v="145603"/>
    <m/>
    <m/>
    <m/>
    <m/>
    <m/>
    <m/>
    <m/>
    <m/>
    <m/>
    <m/>
    <m/>
    <m/>
    <m/>
    <m/>
    <m/>
    <m/>
    <m/>
    <m/>
    <m/>
    <m/>
    <m/>
    <m/>
    <m/>
    <m/>
    <m/>
    <m/>
    <m/>
    <m/>
    <m/>
    <m/>
    <n v="3385.9235809523634"/>
    <x v="2"/>
    <s v="Medium"/>
  </r>
  <r>
    <s v="Solano CCD"/>
    <x v="36"/>
    <s v="281"/>
    <s v="Single College District"/>
    <n v="20090"/>
    <x v="3"/>
    <n v="9278.7403809523639"/>
    <n v="16128"/>
    <m/>
    <s v="97 including Information Commons and Classroom"/>
    <n v="0"/>
    <m/>
    <m/>
    <m/>
    <m/>
    <m/>
    <m/>
    <n v="28"/>
    <m/>
    <m/>
    <n v="0"/>
    <n v="288"/>
    <s v="wi fi in library"/>
    <m/>
    <m/>
    <m/>
    <m/>
    <m/>
    <s v="(blank)"/>
    <m/>
    <m/>
    <m/>
    <m/>
    <m/>
    <m/>
    <m/>
    <m/>
    <m/>
    <m/>
    <m/>
    <s v="(blank)"/>
    <n v="6500"/>
    <m/>
    <m/>
    <m/>
    <m/>
    <m/>
    <m/>
    <m/>
    <m/>
    <m/>
    <m/>
    <m/>
    <n v="6500"/>
    <n v="3678"/>
    <m/>
    <m/>
    <m/>
    <m/>
    <m/>
    <m/>
    <m/>
    <m/>
    <m/>
    <m/>
    <m/>
    <n v="3678"/>
    <m/>
    <m/>
    <m/>
    <m/>
    <m/>
    <m/>
    <m/>
    <m/>
    <m/>
    <m/>
    <n v="0"/>
    <m/>
    <m/>
    <m/>
    <m/>
    <m/>
    <m/>
    <m/>
    <m/>
    <m/>
    <m/>
    <m/>
    <m/>
    <m/>
    <m/>
    <m/>
    <m/>
    <m/>
    <m/>
    <m/>
    <m/>
    <m/>
    <m/>
    <m/>
    <m/>
    <n v="59262.68"/>
    <m/>
    <m/>
    <m/>
    <m/>
    <m/>
    <m/>
    <m/>
    <m/>
    <m/>
    <n v="59262.68"/>
    <m/>
    <m/>
    <m/>
    <m/>
    <m/>
    <m/>
    <m/>
    <m/>
    <m/>
    <m/>
    <m/>
    <m/>
    <m/>
    <m/>
    <m/>
    <m/>
    <m/>
    <m/>
    <m/>
    <m/>
    <m/>
    <m/>
    <m/>
    <m/>
    <m/>
    <m/>
    <m/>
    <m/>
    <m/>
    <m/>
    <m/>
    <m/>
    <m/>
    <m/>
    <m/>
    <m/>
    <m/>
    <m/>
    <m/>
    <m/>
    <m/>
    <m/>
    <m/>
    <m/>
    <m/>
    <m/>
    <m/>
    <m/>
    <m/>
    <m/>
    <m/>
    <m/>
    <m/>
    <m/>
    <m/>
    <m/>
    <m/>
    <m/>
    <m/>
    <m/>
    <m/>
    <m/>
    <m/>
    <m/>
    <m/>
    <m/>
    <m/>
    <m/>
    <m/>
    <m/>
    <m/>
    <m/>
    <m/>
    <m/>
    <m/>
    <m/>
    <m/>
    <m/>
    <m/>
    <m/>
    <m/>
    <m/>
    <m/>
    <m/>
    <n v="3678"/>
    <n v="65762.679999999993"/>
    <m/>
    <s v="Dean or other administrator"/>
    <m/>
    <s v="PhD"/>
    <s v="no"/>
    <m/>
    <m/>
    <m/>
    <m/>
    <m/>
    <s v="We have a team model: Four librarians colloborate in completing administrative responsibilities."/>
    <n v="450"/>
    <n v="578"/>
    <n v="15000"/>
    <n v="144"/>
    <m/>
    <n v="38750"/>
    <m/>
    <n v="18"/>
    <n v="7000"/>
    <n v="500"/>
    <m/>
    <m/>
    <n v="550"/>
    <n v="475"/>
    <n v="5321"/>
    <n v="18"/>
    <m/>
    <m/>
    <n v="5"/>
    <m/>
    <m/>
    <m/>
    <m/>
    <m/>
    <m/>
    <m/>
    <m/>
    <m/>
    <m/>
    <n v="9"/>
    <m/>
    <n v="8"/>
    <n v="0"/>
    <m/>
    <n v="3"/>
    <n v="3"/>
    <n v="10671"/>
    <s v="Actual"/>
    <n v="160000"/>
    <m/>
    <n v="45200"/>
    <m/>
    <m/>
    <m/>
    <m/>
    <m/>
    <m/>
    <n v="205200"/>
    <m/>
    <m/>
    <m/>
    <n v="6500"/>
    <n v="2600"/>
    <m/>
    <m/>
    <m/>
    <m/>
    <m/>
    <m/>
    <m/>
    <m/>
    <m/>
    <m/>
    <m/>
    <m/>
    <m/>
    <m/>
    <n v="4326"/>
    <m/>
    <m/>
    <n v="147"/>
    <m/>
    <m/>
    <m/>
    <m/>
    <m/>
    <m/>
    <m/>
    <m/>
    <m/>
    <m/>
    <n v="3"/>
    <n v="27"/>
    <n v="543"/>
    <n v="60"/>
    <n v="32"/>
    <n v="0"/>
    <n v="0"/>
    <n v="0"/>
    <m/>
    <m/>
    <m/>
    <m/>
    <m/>
    <m/>
    <m/>
    <m/>
    <m/>
    <m/>
    <m/>
    <m/>
    <m/>
    <m/>
    <m/>
    <m/>
    <m/>
    <m/>
    <m/>
    <m/>
    <m/>
    <m/>
    <m/>
    <m/>
    <m/>
    <m/>
    <m/>
    <m/>
    <m/>
    <m/>
    <m/>
    <m/>
    <m/>
    <m/>
    <m/>
    <m/>
    <m/>
    <m/>
    <m/>
    <m/>
    <m/>
    <m/>
    <m/>
    <m/>
    <m/>
    <m/>
    <m/>
    <m/>
    <m/>
    <m/>
    <m/>
    <m/>
    <m/>
    <n v="0"/>
    <n v="0"/>
    <m/>
    <m/>
    <s v="1200/day"/>
    <m/>
    <m/>
    <m/>
    <m/>
    <m/>
    <m/>
    <m/>
    <m/>
    <m/>
    <m/>
    <m/>
    <m/>
    <m/>
    <m/>
    <m/>
    <m/>
    <m/>
    <m/>
    <m/>
    <m/>
    <m/>
    <m/>
    <m/>
    <m/>
    <m/>
    <m/>
    <m/>
    <m/>
    <m/>
    <m/>
    <e v="#DIV/0!"/>
    <x v="0"/>
    <s v="Small"/>
  </r>
  <r>
    <s v="West Kern CCD"/>
    <x v="112"/>
    <s v="691"/>
    <s v="Single College District"/>
    <n v="20090"/>
    <x v="3"/>
    <n v="2548.1819047619038"/>
    <n v="27000"/>
    <m/>
    <n v="25"/>
    <n v="7"/>
    <m/>
    <m/>
    <m/>
    <m/>
    <m/>
    <m/>
    <n v="0"/>
    <m/>
    <m/>
    <n v="34"/>
    <n v="274"/>
    <s v="Wireless throughout"/>
    <m/>
    <m/>
    <m/>
    <m/>
    <m/>
    <n v="0"/>
    <m/>
    <m/>
    <m/>
    <m/>
    <m/>
    <m/>
    <m/>
    <m/>
    <m/>
    <m/>
    <m/>
    <n v="30000"/>
    <m/>
    <m/>
    <m/>
    <m/>
    <m/>
    <m/>
    <m/>
    <m/>
    <m/>
    <m/>
    <m/>
    <m/>
    <n v="0"/>
    <m/>
    <m/>
    <m/>
    <m/>
    <m/>
    <m/>
    <m/>
    <m/>
    <m/>
    <m/>
    <m/>
    <m/>
    <n v="6200"/>
    <m/>
    <m/>
    <m/>
    <m/>
    <m/>
    <m/>
    <m/>
    <m/>
    <m/>
    <m/>
    <n v="0"/>
    <m/>
    <m/>
    <m/>
    <m/>
    <m/>
    <m/>
    <m/>
    <m/>
    <m/>
    <m/>
    <m/>
    <m/>
    <m/>
    <m/>
    <m/>
    <m/>
    <m/>
    <m/>
    <m/>
    <m/>
    <m/>
    <m/>
    <m/>
    <m/>
    <m/>
    <m/>
    <m/>
    <m/>
    <m/>
    <m/>
    <m/>
    <n v="36363"/>
    <m/>
    <n v="7500"/>
    <n v="43863"/>
    <m/>
    <m/>
    <m/>
    <m/>
    <m/>
    <m/>
    <m/>
    <m/>
    <m/>
    <m/>
    <m/>
    <m/>
    <m/>
    <m/>
    <m/>
    <m/>
    <m/>
    <m/>
    <m/>
    <m/>
    <m/>
    <m/>
    <m/>
    <m/>
    <m/>
    <m/>
    <m/>
    <m/>
    <m/>
    <m/>
    <m/>
    <m/>
    <m/>
    <m/>
    <m/>
    <m/>
    <n v="500"/>
    <m/>
    <m/>
    <m/>
    <m/>
    <m/>
    <m/>
    <m/>
    <m/>
    <m/>
    <m/>
    <m/>
    <m/>
    <m/>
    <m/>
    <m/>
    <m/>
    <m/>
    <m/>
    <m/>
    <m/>
    <m/>
    <m/>
    <m/>
    <m/>
    <m/>
    <m/>
    <m/>
    <m/>
    <m/>
    <m/>
    <m/>
    <m/>
    <m/>
    <m/>
    <m/>
    <m/>
    <m/>
    <m/>
    <m/>
    <m/>
    <m/>
    <m/>
    <m/>
    <m/>
    <m/>
    <m/>
    <n v="0"/>
    <n v="36200"/>
    <n v="44363"/>
    <n v="80563"/>
    <m/>
    <s v="Librarian (faculty position)"/>
    <m/>
    <s v="yes"/>
    <s v="None"/>
    <m/>
    <m/>
    <m/>
    <m/>
    <m/>
    <n v="300"/>
    <n v="470"/>
    <n v="9000"/>
    <n v="90"/>
    <m/>
    <n v="25900"/>
    <m/>
    <n v="0"/>
    <n v="0"/>
    <n v="300"/>
    <m/>
    <m/>
    <n v="0"/>
    <n v="0"/>
    <n v="0"/>
    <n v="0"/>
    <m/>
    <m/>
    <n v="2"/>
    <m/>
    <m/>
    <m/>
    <m/>
    <m/>
    <m/>
    <m/>
    <m/>
    <m/>
    <m/>
    <n v="1.5"/>
    <n v="2"/>
    <n v="6.5"/>
    <n v="2"/>
    <m/>
    <n v="5"/>
    <n v="4.5"/>
    <n v="950"/>
    <s v="Estimate"/>
    <n v="800"/>
    <n v="10000"/>
    <n v="400"/>
    <m/>
    <m/>
    <m/>
    <m/>
    <m/>
    <m/>
    <n v="11200"/>
    <m/>
    <m/>
    <n v="25"/>
    <n v="25"/>
    <n v="0"/>
    <n v="0"/>
    <m/>
    <m/>
    <m/>
    <m/>
    <m/>
    <m/>
    <m/>
    <m/>
    <m/>
    <m/>
    <m/>
    <m/>
    <m/>
    <n v="250"/>
    <m/>
    <m/>
    <n v="10"/>
    <m/>
    <m/>
    <m/>
    <m/>
    <m/>
    <m/>
    <m/>
    <m/>
    <m/>
    <m/>
    <n v="1"/>
    <n v="20"/>
    <n v="400"/>
    <n v="61"/>
    <n v="48"/>
    <n v="48"/>
    <n v="0"/>
    <n v="0"/>
    <m/>
    <m/>
    <m/>
    <m/>
    <m/>
    <m/>
    <m/>
    <m/>
    <m/>
    <m/>
    <m/>
    <m/>
    <m/>
    <m/>
    <m/>
    <m/>
    <m/>
    <m/>
    <m/>
    <m/>
    <m/>
    <m/>
    <m/>
    <m/>
    <m/>
    <m/>
    <m/>
    <m/>
    <m/>
    <m/>
    <m/>
    <m/>
    <m/>
    <m/>
    <m/>
    <m/>
    <m/>
    <m/>
    <m/>
    <m/>
    <m/>
    <m/>
    <m/>
    <m/>
    <m/>
    <m/>
    <m/>
    <m/>
    <m/>
    <m/>
    <m/>
    <m/>
    <m/>
    <n v="0"/>
    <n v="0"/>
    <m/>
    <m/>
    <n v="64082"/>
    <m/>
    <n v="0"/>
    <m/>
    <m/>
    <m/>
    <m/>
    <m/>
    <m/>
    <m/>
    <m/>
    <m/>
    <m/>
    <m/>
    <m/>
    <m/>
    <m/>
    <m/>
    <m/>
    <m/>
    <m/>
    <m/>
    <m/>
    <m/>
    <m/>
    <m/>
    <m/>
    <m/>
    <m/>
    <m/>
    <m/>
    <n v="1274.0909523809519"/>
    <x v="1"/>
    <s v="Small"/>
  </r>
  <r>
    <s v="Ventura CCD"/>
    <x v="113"/>
    <s v="683"/>
    <s v="Multi-College District"/>
    <n v="20090"/>
    <x v="3"/>
    <n v="11806.63238095238"/>
    <n v="31046"/>
    <m/>
    <n v="50"/>
    <n v="8"/>
    <m/>
    <m/>
    <m/>
    <m/>
    <m/>
    <m/>
    <n v="52"/>
    <m/>
    <m/>
    <n v="48"/>
    <n v="501"/>
    <s v="none, wireless access provided"/>
    <m/>
    <m/>
    <m/>
    <m/>
    <m/>
    <n v="0"/>
    <m/>
    <m/>
    <m/>
    <m/>
    <m/>
    <m/>
    <m/>
    <m/>
    <n v="50000"/>
    <n v="25000"/>
    <m/>
    <n v="75000"/>
    <m/>
    <m/>
    <m/>
    <m/>
    <m/>
    <m/>
    <m/>
    <m/>
    <m/>
    <m/>
    <m/>
    <m/>
    <n v="0"/>
    <m/>
    <m/>
    <m/>
    <m/>
    <m/>
    <m/>
    <m/>
    <m/>
    <m/>
    <n v="19477"/>
    <m/>
    <m/>
    <n v="19477"/>
    <m/>
    <m/>
    <m/>
    <m/>
    <m/>
    <m/>
    <m/>
    <m/>
    <m/>
    <m/>
    <n v="0"/>
    <m/>
    <m/>
    <m/>
    <m/>
    <m/>
    <m/>
    <m/>
    <m/>
    <m/>
    <m/>
    <m/>
    <m/>
    <m/>
    <m/>
    <m/>
    <m/>
    <m/>
    <m/>
    <m/>
    <m/>
    <m/>
    <m/>
    <m/>
    <m/>
    <m/>
    <m/>
    <m/>
    <m/>
    <m/>
    <m/>
    <m/>
    <n v="35129"/>
    <n v="23358"/>
    <m/>
    <n v="58487"/>
    <m/>
    <m/>
    <m/>
    <m/>
    <m/>
    <m/>
    <m/>
    <m/>
    <m/>
    <m/>
    <m/>
    <m/>
    <m/>
    <m/>
    <m/>
    <m/>
    <m/>
    <m/>
    <m/>
    <m/>
    <m/>
    <m/>
    <m/>
    <m/>
    <m/>
    <m/>
    <n v="19341"/>
    <m/>
    <m/>
    <m/>
    <m/>
    <m/>
    <m/>
    <n v="8867"/>
    <m/>
    <m/>
    <n v="28208"/>
    <m/>
    <m/>
    <m/>
    <m/>
    <m/>
    <m/>
    <m/>
    <m/>
    <m/>
    <m/>
    <m/>
    <m/>
    <m/>
    <m/>
    <m/>
    <m/>
    <m/>
    <m/>
    <m/>
    <m/>
    <m/>
    <m/>
    <m/>
    <m/>
    <m/>
    <m/>
    <m/>
    <m/>
    <m/>
    <m/>
    <m/>
    <m/>
    <m/>
    <m/>
    <m/>
    <m/>
    <n v="486145"/>
    <m/>
    <m/>
    <n v="15187"/>
    <m/>
    <m/>
    <m/>
    <m/>
    <m/>
    <m/>
    <n v="501332"/>
    <n v="94477"/>
    <n v="86695"/>
    <n v="682504"/>
    <s v="Dean or other administrator"/>
    <m/>
    <s v="M.A. (subject other than librarianship)"/>
    <s v="no"/>
    <m/>
    <m/>
    <s v="Stipend"/>
    <m/>
    <m/>
    <m/>
    <n v="1555"/>
    <n v="933"/>
    <n v="0"/>
    <n v="431"/>
    <m/>
    <n v="82345"/>
    <m/>
    <n v="188"/>
    <n v="0"/>
    <n v="3163"/>
    <m/>
    <m/>
    <n v="1163"/>
    <n v="1163"/>
    <n v="126"/>
    <n v="188"/>
    <m/>
    <m/>
    <n v="4"/>
    <m/>
    <m/>
    <m/>
    <m/>
    <m/>
    <m/>
    <m/>
    <m/>
    <m/>
    <m/>
    <n v="1.27"/>
    <n v="2.6"/>
    <n v="7.6"/>
    <n v="2.6"/>
    <m/>
    <n v="5"/>
    <n v="5"/>
    <n v="6012"/>
    <s v="Estimate"/>
    <n v="13763"/>
    <n v="23903"/>
    <n v="2082"/>
    <n v="229"/>
    <m/>
    <m/>
    <m/>
    <n v="0"/>
    <m/>
    <n v="39977"/>
    <m/>
    <m/>
    <n v="0"/>
    <n v="0"/>
    <n v="0"/>
    <n v="0"/>
    <m/>
    <m/>
    <m/>
    <m/>
    <m/>
    <m/>
    <m/>
    <m/>
    <m/>
    <m/>
    <m/>
    <m/>
    <m/>
    <n v="3189"/>
    <m/>
    <m/>
    <n v="128"/>
    <m/>
    <m/>
    <m/>
    <m/>
    <m/>
    <m/>
    <m/>
    <m/>
    <m/>
    <m/>
    <n v="1"/>
    <n v="1"/>
    <n v="68"/>
    <n v="68.5"/>
    <n v="42.5"/>
    <n v="22"/>
    <n v="6"/>
    <n v="0"/>
    <m/>
    <m/>
    <m/>
    <m/>
    <m/>
    <m/>
    <m/>
    <m/>
    <m/>
    <m/>
    <m/>
    <m/>
    <m/>
    <m/>
    <m/>
    <m/>
    <m/>
    <m/>
    <m/>
    <m/>
    <m/>
    <m/>
    <m/>
    <m/>
    <m/>
    <m/>
    <m/>
    <m/>
    <m/>
    <m/>
    <m/>
    <m/>
    <m/>
    <m/>
    <m/>
    <m/>
    <m/>
    <m/>
    <m/>
    <m/>
    <m/>
    <m/>
    <m/>
    <m/>
    <m/>
    <m/>
    <m/>
    <m/>
    <m/>
    <m/>
    <m/>
    <m/>
    <m/>
    <n v="6"/>
    <n v="0"/>
    <m/>
    <m/>
    <n v="246752"/>
    <m/>
    <n v="502"/>
    <m/>
    <m/>
    <m/>
    <m/>
    <m/>
    <m/>
    <m/>
    <m/>
    <m/>
    <m/>
    <m/>
    <m/>
    <m/>
    <m/>
    <m/>
    <m/>
    <m/>
    <m/>
    <m/>
    <m/>
    <m/>
    <m/>
    <m/>
    <m/>
    <m/>
    <m/>
    <m/>
    <m/>
    <n v="4541.012454212454"/>
    <x v="0"/>
    <s v="Medium"/>
  </r>
  <r>
    <s v="Kern CCD"/>
    <x v="73"/>
    <s v="522"/>
    <s v="Multi-College District"/>
    <n v="20100"/>
    <x v="4"/>
    <n v="3751.6167619047656"/>
    <n v="20000"/>
    <m/>
    <n v="29"/>
    <n v="4"/>
    <m/>
    <m/>
    <m/>
    <m/>
    <m/>
    <m/>
    <n v="29"/>
    <m/>
    <m/>
    <n v="26"/>
    <n v="218"/>
    <n v="0"/>
    <m/>
    <m/>
    <m/>
    <m/>
    <m/>
    <s v="(blank)"/>
    <m/>
    <m/>
    <n v="0"/>
    <n v="0"/>
    <n v="0"/>
    <n v="0"/>
    <m/>
    <m/>
    <n v="0"/>
    <n v="0"/>
    <m/>
    <s v="(blank)"/>
    <n v="620"/>
    <m/>
    <m/>
    <n v="0"/>
    <n v="0"/>
    <n v="0"/>
    <n v="2480"/>
    <m/>
    <m/>
    <n v="0"/>
    <n v="0"/>
    <m/>
    <n v="3100"/>
    <n v="0"/>
    <m/>
    <m/>
    <n v="0"/>
    <n v="0"/>
    <n v="0"/>
    <n v="0"/>
    <m/>
    <m/>
    <n v="0"/>
    <n v="0"/>
    <m/>
    <n v="0"/>
    <n v="0"/>
    <m/>
    <n v="0"/>
    <n v="0"/>
    <n v="0"/>
    <n v="0"/>
    <m/>
    <m/>
    <n v="0"/>
    <n v="0"/>
    <n v="0"/>
    <m/>
    <m/>
    <m/>
    <m/>
    <m/>
    <m/>
    <m/>
    <m/>
    <m/>
    <m/>
    <m/>
    <m/>
    <m/>
    <m/>
    <m/>
    <m/>
    <m/>
    <m/>
    <m/>
    <m/>
    <m/>
    <m/>
    <m/>
    <m/>
    <n v="42961.06"/>
    <m/>
    <n v="0"/>
    <n v="0"/>
    <n v="0"/>
    <m/>
    <m/>
    <n v="2104.64"/>
    <n v="0"/>
    <n v="0"/>
    <n v="45065.7"/>
    <m/>
    <m/>
    <m/>
    <m/>
    <m/>
    <m/>
    <m/>
    <m/>
    <m/>
    <m/>
    <m/>
    <m/>
    <m/>
    <m/>
    <m/>
    <m/>
    <m/>
    <m/>
    <m/>
    <m/>
    <m/>
    <m/>
    <m/>
    <m/>
    <m/>
    <m/>
    <n v="0"/>
    <m/>
    <n v="0"/>
    <n v="0"/>
    <n v="0"/>
    <m/>
    <m/>
    <n v="0"/>
    <n v="0"/>
    <n v="0"/>
    <n v="0"/>
    <m/>
    <m/>
    <m/>
    <m/>
    <m/>
    <m/>
    <m/>
    <m/>
    <m/>
    <m/>
    <m/>
    <m/>
    <m/>
    <m/>
    <m/>
    <m/>
    <m/>
    <m/>
    <m/>
    <m/>
    <m/>
    <m/>
    <m/>
    <m/>
    <m/>
    <m/>
    <m/>
    <m/>
    <m/>
    <m/>
    <m/>
    <m/>
    <m/>
    <m/>
    <m/>
    <m/>
    <n v="14150"/>
    <m/>
    <n v="0"/>
    <n v="0"/>
    <n v="0"/>
    <n v="0"/>
    <m/>
    <m/>
    <n v="0"/>
    <n v="0"/>
    <n v="14150"/>
    <m/>
    <n v="48165.7"/>
    <n v="62315.7"/>
    <s v="Department chair (Faculty position)"/>
    <m/>
    <m/>
    <s v="yes"/>
    <m/>
    <m/>
    <m/>
    <m/>
    <m/>
    <s v="10 Paid Etra Duty Days per academic year"/>
    <n v="96"/>
    <n v="2242"/>
    <n v="25063"/>
    <n v="27"/>
    <n v="1"/>
    <n v="23632"/>
    <m/>
    <n v="0"/>
    <n v="3174"/>
    <n v="93"/>
    <m/>
    <m/>
    <n v="107"/>
    <n v="109"/>
    <n v="0"/>
    <n v="0"/>
    <m/>
    <m/>
    <n v="1"/>
    <m/>
    <m/>
    <m/>
    <m/>
    <m/>
    <m/>
    <m/>
    <m/>
    <m/>
    <m/>
    <n v="0"/>
    <n v="1.25"/>
    <n v="3.25"/>
    <n v="1.25"/>
    <m/>
    <n v="2"/>
    <n v="2"/>
    <n v="703"/>
    <s v="Estimate"/>
    <n v="2025"/>
    <n v="993"/>
    <n v="993"/>
    <n v="1564"/>
    <m/>
    <m/>
    <m/>
    <n v="47"/>
    <m/>
    <n v="4629"/>
    <m/>
    <m/>
    <n v="16"/>
    <n v="16"/>
    <n v="17"/>
    <n v="7"/>
    <m/>
    <m/>
    <m/>
    <m/>
    <m/>
    <m/>
    <m/>
    <m/>
    <m/>
    <m/>
    <m/>
    <m/>
    <m/>
    <n v="220"/>
    <m/>
    <m/>
    <n v="8"/>
    <m/>
    <m/>
    <m/>
    <m/>
    <m/>
    <m/>
    <m/>
    <m/>
    <m/>
    <m/>
    <n v="14"/>
    <n v="14"/>
    <n v="397"/>
    <n v="56"/>
    <n v="40"/>
    <n v="0"/>
    <n v="0"/>
    <n v="0"/>
    <m/>
    <m/>
    <m/>
    <m/>
    <m/>
    <m/>
    <m/>
    <m/>
    <m/>
    <m/>
    <m/>
    <m/>
    <m/>
    <m/>
    <m/>
    <m/>
    <m/>
    <m/>
    <m/>
    <m/>
    <m/>
    <m/>
    <m/>
    <m/>
    <m/>
    <m/>
    <m/>
    <m/>
    <m/>
    <m/>
    <m/>
    <m/>
    <m/>
    <m/>
    <m/>
    <m/>
    <m/>
    <m/>
    <m/>
    <m/>
    <m/>
    <m/>
    <m/>
    <m/>
    <m/>
    <m/>
    <m/>
    <m/>
    <m/>
    <m/>
    <m/>
    <m/>
    <m/>
    <n v="0"/>
    <n v="0"/>
    <m/>
    <m/>
    <n v="15977"/>
    <m/>
    <n v="31"/>
    <m/>
    <m/>
    <m/>
    <m/>
    <m/>
    <m/>
    <m/>
    <m/>
    <m/>
    <m/>
    <m/>
    <m/>
    <m/>
    <m/>
    <m/>
    <m/>
    <m/>
    <m/>
    <m/>
    <m/>
    <m/>
    <m/>
    <m/>
    <m/>
    <m/>
    <m/>
    <m/>
    <m/>
    <n v="3001.2934095238124"/>
    <x v="1"/>
    <s v="Small"/>
  </r>
  <r>
    <s v="Copper Mountain"/>
    <x v="2"/>
    <s v="971"/>
    <s v="Single College District"/>
    <n v="20100"/>
    <x v="4"/>
    <n v="1641.8158095238089"/>
    <n v="1900"/>
    <m/>
    <n v="12"/>
    <n v="1"/>
    <m/>
    <m/>
    <m/>
    <m/>
    <m/>
    <m/>
    <n v="0"/>
    <m/>
    <m/>
    <n v="5"/>
    <n v="25"/>
    <s v="wireless network"/>
    <m/>
    <m/>
    <m/>
    <m/>
    <m/>
    <n v="0"/>
    <m/>
    <m/>
    <n v="0"/>
    <n v="7500"/>
    <n v="0"/>
    <n v="0"/>
    <m/>
    <m/>
    <n v="2500"/>
    <n v="0"/>
    <m/>
    <n v="10000"/>
    <n v="0"/>
    <m/>
    <m/>
    <n v="0"/>
    <n v="0"/>
    <n v="0"/>
    <n v="3785"/>
    <m/>
    <m/>
    <n v="0"/>
    <n v="0"/>
    <m/>
    <n v="3785"/>
    <n v="0"/>
    <m/>
    <m/>
    <n v="0"/>
    <n v="0"/>
    <n v="0"/>
    <n v="0"/>
    <m/>
    <m/>
    <n v="6000"/>
    <n v="0"/>
    <m/>
    <n v="6000"/>
    <n v="0"/>
    <m/>
    <n v="0"/>
    <n v="0"/>
    <n v="0"/>
    <n v="0"/>
    <m/>
    <m/>
    <n v="0"/>
    <n v="0"/>
    <n v="0"/>
    <m/>
    <m/>
    <m/>
    <m/>
    <m/>
    <m/>
    <m/>
    <m/>
    <m/>
    <m/>
    <m/>
    <m/>
    <m/>
    <m/>
    <m/>
    <m/>
    <m/>
    <m/>
    <m/>
    <m/>
    <m/>
    <m/>
    <m/>
    <m/>
    <n v="0"/>
    <m/>
    <n v="0"/>
    <n v="0"/>
    <n v="0"/>
    <m/>
    <m/>
    <n v="25010"/>
    <n v="0"/>
    <n v="0"/>
    <n v="25010"/>
    <m/>
    <m/>
    <m/>
    <m/>
    <m/>
    <m/>
    <m/>
    <m/>
    <m/>
    <m/>
    <m/>
    <m/>
    <m/>
    <m/>
    <m/>
    <m/>
    <m/>
    <m/>
    <m/>
    <m/>
    <m/>
    <m/>
    <m/>
    <m/>
    <m/>
    <m/>
    <n v="0"/>
    <m/>
    <n v="0"/>
    <n v="1500"/>
    <n v="0"/>
    <m/>
    <m/>
    <n v="500"/>
    <n v="0"/>
    <n v="0"/>
    <n v="2000"/>
    <m/>
    <m/>
    <m/>
    <m/>
    <m/>
    <m/>
    <m/>
    <m/>
    <m/>
    <m/>
    <m/>
    <m/>
    <m/>
    <m/>
    <m/>
    <m/>
    <m/>
    <m/>
    <m/>
    <m/>
    <m/>
    <m/>
    <m/>
    <m/>
    <m/>
    <m/>
    <m/>
    <m/>
    <m/>
    <m/>
    <m/>
    <m/>
    <m/>
    <m/>
    <m/>
    <m/>
    <n v="0"/>
    <m/>
    <n v="0"/>
    <n v="0"/>
    <n v="0"/>
    <n v="5500"/>
    <m/>
    <m/>
    <n v="1500"/>
    <n v="0"/>
    <n v="7000"/>
    <n v="16000"/>
    <n v="30795"/>
    <n v="53795"/>
    <s v="Department chair (Faculty position)"/>
    <m/>
    <m/>
    <s v="yes"/>
    <s v="None"/>
    <m/>
    <m/>
    <m/>
    <m/>
    <m/>
    <n v="211"/>
    <n v="707"/>
    <n v="14688"/>
    <n v="66"/>
    <n v="0"/>
    <n v="11833"/>
    <m/>
    <n v="16"/>
    <n v="1811"/>
    <n v="417"/>
    <m/>
    <m/>
    <n v="30"/>
    <n v="30"/>
    <n v="0"/>
    <n v="29"/>
    <m/>
    <m/>
    <n v="1"/>
    <m/>
    <m/>
    <m/>
    <m/>
    <m/>
    <m/>
    <m/>
    <m/>
    <m/>
    <m/>
    <n v="2"/>
    <n v="1"/>
    <n v="3.8"/>
    <n v="1"/>
    <m/>
    <n v="4"/>
    <n v="2.8"/>
    <n v="3668"/>
    <s v="Actual"/>
    <n v="1333"/>
    <n v="4983"/>
    <n v="0"/>
    <n v="383"/>
    <m/>
    <m/>
    <m/>
    <m/>
    <m/>
    <n v="6699"/>
    <m/>
    <m/>
    <n v="1"/>
    <n v="1"/>
    <n v="0"/>
    <n v="0"/>
    <m/>
    <m/>
    <m/>
    <m/>
    <m/>
    <m/>
    <m/>
    <m/>
    <m/>
    <m/>
    <m/>
    <m/>
    <m/>
    <n v="827"/>
    <m/>
    <m/>
    <n v="92"/>
    <m/>
    <m/>
    <m/>
    <m/>
    <m/>
    <m/>
    <m/>
    <m/>
    <m/>
    <m/>
    <n v="0"/>
    <n v="0"/>
    <n v="0"/>
    <n v="60"/>
    <n v="45"/>
    <n v="40"/>
    <n v="0"/>
    <n v="0"/>
    <m/>
    <m/>
    <m/>
    <m/>
    <m/>
    <m/>
    <m/>
    <m/>
    <m/>
    <m/>
    <m/>
    <m/>
    <m/>
    <m/>
    <m/>
    <m/>
    <m/>
    <m/>
    <m/>
    <m/>
    <m/>
    <m/>
    <m/>
    <m/>
    <m/>
    <m/>
    <m/>
    <m/>
    <m/>
    <m/>
    <m/>
    <m/>
    <m/>
    <m/>
    <m/>
    <m/>
    <m/>
    <m/>
    <m/>
    <m/>
    <m/>
    <m/>
    <m/>
    <m/>
    <m/>
    <m/>
    <m/>
    <m/>
    <m/>
    <m/>
    <m/>
    <m/>
    <m/>
    <n v="0"/>
    <n v="0"/>
    <m/>
    <m/>
    <n v="49850"/>
    <m/>
    <n v="4"/>
    <m/>
    <m/>
    <m/>
    <m/>
    <m/>
    <m/>
    <m/>
    <m/>
    <m/>
    <m/>
    <m/>
    <m/>
    <m/>
    <m/>
    <m/>
    <m/>
    <m/>
    <m/>
    <m/>
    <m/>
    <m/>
    <m/>
    <m/>
    <m/>
    <m/>
    <m/>
    <m/>
    <m/>
    <n v="1641.8158095238089"/>
    <x v="1"/>
    <s v="Small"/>
  </r>
  <r>
    <s v="Foothill CCD"/>
    <x v="3"/>
    <s v="422"/>
    <s v="Multi-College District"/>
    <n v="20100"/>
    <x v="4"/>
    <n v="16659.055238095294"/>
    <n v="30000"/>
    <m/>
    <n v="26"/>
    <n v="1"/>
    <m/>
    <m/>
    <m/>
    <m/>
    <m/>
    <m/>
    <n v="0"/>
    <m/>
    <m/>
    <n v="6"/>
    <n v="475"/>
    <n v="0"/>
    <m/>
    <m/>
    <m/>
    <m/>
    <m/>
    <n v="0"/>
    <m/>
    <m/>
    <n v="0"/>
    <n v="58986"/>
    <n v="0"/>
    <n v="0"/>
    <m/>
    <m/>
    <n v="0"/>
    <n v="0"/>
    <m/>
    <n v="58986"/>
    <n v="0"/>
    <m/>
    <m/>
    <n v="0"/>
    <n v="3485"/>
    <n v="0"/>
    <n v="0"/>
    <m/>
    <m/>
    <n v="0"/>
    <n v="0"/>
    <m/>
    <n v="3485"/>
    <n v="40733"/>
    <m/>
    <m/>
    <n v="0"/>
    <n v="0"/>
    <n v="0"/>
    <n v="0"/>
    <m/>
    <m/>
    <n v="0"/>
    <n v="0"/>
    <m/>
    <n v="40733"/>
    <n v="0"/>
    <m/>
    <n v="0"/>
    <n v="0"/>
    <n v="0"/>
    <n v="0"/>
    <m/>
    <m/>
    <n v="0"/>
    <n v="0"/>
    <n v="0"/>
    <m/>
    <m/>
    <m/>
    <m/>
    <m/>
    <m/>
    <m/>
    <m/>
    <m/>
    <m/>
    <m/>
    <m/>
    <m/>
    <m/>
    <m/>
    <m/>
    <m/>
    <m/>
    <m/>
    <m/>
    <m/>
    <m/>
    <m/>
    <m/>
    <n v="0"/>
    <m/>
    <n v="0"/>
    <n v="80377"/>
    <n v="0"/>
    <m/>
    <m/>
    <n v="0"/>
    <n v="0"/>
    <n v="0"/>
    <n v="80377"/>
    <m/>
    <m/>
    <m/>
    <m/>
    <m/>
    <m/>
    <m/>
    <m/>
    <m/>
    <m/>
    <m/>
    <m/>
    <m/>
    <m/>
    <m/>
    <m/>
    <m/>
    <m/>
    <m/>
    <m/>
    <m/>
    <m/>
    <m/>
    <m/>
    <m/>
    <m/>
    <n v="0"/>
    <m/>
    <n v="0"/>
    <n v="661"/>
    <n v="0"/>
    <m/>
    <m/>
    <n v="0"/>
    <n v="0"/>
    <n v="0"/>
    <n v="661"/>
    <m/>
    <m/>
    <m/>
    <m/>
    <m/>
    <m/>
    <m/>
    <m/>
    <m/>
    <m/>
    <m/>
    <m/>
    <m/>
    <m/>
    <m/>
    <m/>
    <m/>
    <m/>
    <m/>
    <m/>
    <m/>
    <m/>
    <m/>
    <m/>
    <m/>
    <m/>
    <m/>
    <m/>
    <m/>
    <m/>
    <m/>
    <m/>
    <m/>
    <m/>
    <m/>
    <m/>
    <n v="0"/>
    <m/>
    <n v="0"/>
    <n v="0"/>
    <n v="0"/>
    <n v="0"/>
    <m/>
    <m/>
    <n v="0"/>
    <n v="0"/>
    <n v="0"/>
    <n v="99719"/>
    <n v="84523"/>
    <n v="184242"/>
    <s v="Dean or other administrator"/>
    <m/>
    <s v="M.A. (subject other than librarianship)"/>
    <s v="no"/>
    <m/>
    <m/>
    <s v="Stipend"/>
    <m/>
    <m/>
    <m/>
    <n v="1097"/>
    <n v="2019"/>
    <n v="8825"/>
    <n v="258"/>
    <n v="0"/>
    <n v="91234"/>
    <m/>
    <n v="32"/>
    <n v="3174"/>
    <n v="1234"/>
    <m/>
    <m/>
    <n v="64"/>
    <n v="65"/>
    <n v="163"/>
    <n v="38"/>
    <m/>
    <m/>
    <n v="7"/>
    <m/>
    <m/>
    <m/>
    <m/>
    <m/>
    <m/>
    <m/>
    <m/>
    <m/>
    <m/>
    <n v="1.2"/>
    <n v="5.2"/>
    <n v="12.7"/>
    <n v="5.2"/>
    <m/>
    <n v="8"/>
    <n v="7.5"/>
    <n v="2784"/>
    <s v="Estimate"/>
    <n v="11035"/>
    <n v="23208"/>
    <n v="7220"/>
    <n v="1416"/>
    <m/>
    <m/>
    <m/>
    <n v="0"/>
    <m/>
    <n v="42879"/>
    <m/>
    <m/>
    <n v="11"/>
    <n v="11"/>
    <n v="246"/>
    <n v="88"/>
    <m/>
    <m/>
    <m/>
    <m/>
    <m/>
    <m/>
    <m/>
    <m/>
    <m/>
    <m/>
    <m/>
    <m/>
    <m/>
    <n v="1776"/>
    <m/>
    <m/>
    <n v="57"/>
    <m/>
    <m/>
    <m/>
    <m/>
    <m/>
    <m/>
    <m/>
    <m/>
    <m/>
    <m/>
    <n v="3"/>
    <n v="1"/>
    <n v="18"/>
    <n v="52.5"/>
    <n v="34"/>
    <n v="34"/>
    <n v="0"/>
    <n v="0"/>
    <m/>
    <m/>
    <m/>
    <m/>
    <m/>
    <m/>
    <m/>
    <m/>
    <m/>
    <m/>
    <m/>
    <m/>
    <m/>
    <m/>
    <m/>
    <m/>
    <m/>
    <m/>
    <m/>
    <m/>
    <m/>
    <m/>
    <m/>
    <m/>
    <m/>
    <m/>
    <m/>
    <m/>
    <m/>
    <m/>
    <m/>
    <m/>
    <m/>
    <m/>
    <m/>
    <m/>
    <m/>
    <m/>
    <m/>
    <m/>
    <m/>
    <m/>
    <m/>
    <m/>
    <m/>
    <m/>
    <m/>
    <m/>
    <m/>
    <m/>
    <m/>
    <m/>
    <m/>
    <n v="0"/>
    <n v="0"/>
    <m/>
    <m/>
    <n v="242140"/>
    <m/>
    <n v="0"/>
    <m/>
    <m/>
    <m/>
    <m/>
    <m/>
    <m/>
    <m/>
    <m/>
    <m/>
    <m/>
    <m/>
    <m/>
    <m/>
    <m/>
    <m/>
    <m/>
    <m/>
    <m/>
    <m/>
    <m/>
    <m/>
    <m/>
    <m/>
    <m/>
    <m/>
    <m/>
    <m/>
    <m/>
    <n v="3203.6644688644797"/>
    <x v="2"/>
    <s v="Medium"/>
  </r>
  <r>
    <s v="Gavilan CCD"/>
    <x v="9"/>
    <s v="441"/>
    <s v="Single College District"/>
    <n v="20100"/>
    <x v="4"/>
    <n v="5352.2929523809062"/>
    <n v="14077"/>
    <m/>
    <n v="25"/>
    <n v="0"/>
    <m/>
    <m/>
    <m/>
    <m/>
    <m/>
    <m/>
    <n v="0"/>
    <m/>
    <m/>
    <n v="204"/>
    <n v="204"/>
    <s v="wireless"/>
    <m/>
    <m/>
    <m/>
    <m/>
    <m/>
    <n v="0"/>
    <m/>
    <m/>
    <n v="3357"/>
    <n v="44407"/>
    <n v="0"/>
    <n v="0"/>
    <m/>
    <m/>
    <n v="0"/>
    <n v="0"/>
    <m/>
    <n v="47764"/>
    <n v="0"/>
    <m/>
    <m/>
    <n v="0"/>
    <n v="10991"/>
    <n v="0"/>
    <n v="0"/>
    <m/>
    <m/>
    <n v="0"/>
    <n v="0"/>
    <m/>
    <n v="10991"/>
    <n v="0"/>
    <m/>
    <m/>
    <n v="0"/>
    <n v="2014"/>
    <n v="0"/>
    <n v="0"/>
    <m/>
    <m/>
    <n v="0"/>
    <n v="0"/>
    <m/>
    <n v="2014"/>
    <n v="0"/>
    <m/>
    <n v="0"/>
    <n v="0"/>
    <n v="0"/>
    <n v="0"/>
    <m/>
    <m/>
    <n v="0"/>
    <n v="0"/>
    <n v="0"/>
    <m/>
    <m/>
    <m/>
    <m/>
    <m/>
    <m/>
    <m/>
    <m/>
    <m/>
    <m/>
    <m/>
    <m/>
    <m/>
    <m/>
    <m/>
    <m/>
    <m/>
    <m/>
    <m/>
    <m/>
    <m/>
    <m/>
    <m/>
    <m/>
    <n v="13865"/>
    <m/>
    <n v="25018"/>
    <n v="11491"/>
    <n v="0"/>
    <m/>
    <m/>
    <n v="0"/>
    <n v="0"/>
    <n v="0"/>
    <n v="50374"/>
    <m/>
    <m/>
    <m/>
    <m/>
    <m/>
    <m/>
    <m/>
    <m/>
    <m/>
    <m/>
    <m/>
    <m/>
    <m/>
    <m/>
    <m/>
    <m/>
    <m/>
    <m/>
    <m/>
    <m/>
    <m/>
    <m/>
    <m/>
    <m/>
    <m/>
    <m/>
    <n v="0"/>
    <m/>
    <n v="0"/>
    <n v="200"/>
    <n v="0"/>
    <m/>
    <m/>
    <n v="0"/>
    <n v="0"/>
    <n v="0"/>
    <n v="200"/>
    <m/>
    <m/>
    <m/>
    <m/>
    <m/>
    <m/>
    <m/>
    <m/>
    <m/>
    <m/>
    <m/>
    <m/>
    <m/>
    <m/>
    <m/>
    <m/>
    <m/>
    <m/>
    <m/>
    <m/>
    <m/>
    <m/>
    <m/>
    <m/>
    <m/>
    <m/>
    <m/>
    <m/>
    <m/>
    <m/>
    <m/>
    <m/>
    <m/>
    <m/>
    <m/>
    <m/>
    <n v="0"/>
    <m/>
    <n v="0"/>
    <n v="0"/>
    <n v="0"/>
    <n v="0"/>
    <m/>
    <m/>
    <n v="0"/>
    <n v="0"/>
    <n v="0"/>
    <n v="49778"/>
    <n v="61565"/>
    <n v="111343"/>
    <m/>
    <s v="Head Librarian"/>
    <s v="M.A. (subject other than librarianship)"/>
    <s v="no"/>
    <m/>
    <m/>
    <s v="Stipend"/>
    <m/>
    <m/>
    <m/>
    <n v="1463"/>
    <n v="2376"/>
    <n v="27208"/>
    <n v="41"/>
    <m/>
    <n v="56309"/>
    <m/>
    <n v="45"/>
    <n v="2789"/>
    <n v="1719"/>
    <m/>
    <m/>
    <n v="197"/>
    <n v="197"/>
    <n v="5441"/>
    <n v="45"/>
    <m/>
    <m/>
    <n v="7"/>
    <m/>
    <m/>
    <m/>
    <m/>
    <m/>
    <m/>
    <m/>
    <m/>
    <m/>
    <m/>
    <n v="0.5"/>
    <n v="2.57"/>
    <n v="6.57"/>
    <n v="2.57"/>
    <m/>
    <n v="4"/>
    <n v="4"/>
    <n v="7381"/>
    <s v="Actual"/>
    <n v="3821"/>
    <n v="3671"/>
    <m/>
    <n v="618"/>
    <m/>
    <m/>
    <m/>
    <n v="7844"/>
    <m/>
    <n v="15954"/>
    <m/>
    <m/>
    <n v="91"/>
    <n v="58"/>
    <n v="137"/>
    <n v="66"/>
    <m/>
    <m/>
    <m/>
    <m/>
    <m/>
    <m/>
    <m/>
    <m/>
    <m/>
    <m/>
    <m/>
    <m/>
    <m/>
    <n v="1874"/>
    <m/>
    <m/>
    <n v="85"/>
    <m/>
    <m/>
    <m/>
    <m/>
    <m/>
    <m/>
    <m/>
    <m/>
    <m/>
    <m/>
    <n v="3"/>
    <n v="7"/>
    <n v="121"/>
    <n v="55"/>
    <n v="36"/>
    <n v="20"/>
    <n v="0"/>
    <n v="0"/>
    <m/>
    <m/>
    <m/>
    <m/>
    <m/>
    <m/>
    <m/>
    <m/>
    <m/>
    <m/>
    <m/>
    <m/>
    <m/>
    <m/>
    <m/>
    <m/>
    <m/>
    <m/>
    <m/>
    <m/>
    <m/>
    <m/>
    <m/>
    <m/>
    <m/>
    <m/>
    <m/>
    <m/>
    <m/>
    <m/>
    <m/>
    <m/>
    <m/>
    <m/>
    <m/>
    <m/>
    <m/>
    <m/>
    <m/>
    <m/>
    <m/>
    <m/>
    <m/>
    <m/>
    <m/>
    <m/>
    <m/>
    <m/>
    <m/>
    <m/>
    <m/>
    <m/>
    <m/>
    <n v="0"/>
    <n v="0"/>
    <m/>
    <m/>
    <n v="104994"/>
    <m/>
    <n v="67"/>
    <m/>
    <m/>
    <m/>
    <m/>
    <m/>
    <m/>
    <m/>
    <m/>
    <m/>
    <m/>
    <m/>
    <m/>
    <m/>
    <m/>
    <m/>
    <m/>
    <m/>
    <m/>
    <m/>
    <m/>
    <m/>
    <m/>
    <m/>
    <m/>
    <m/>
    <m/>
    <m/>
    <m/>
    <n v="2082.6042616268119"/>
    <x v="1"/>
    <s v="Small"/>
  </r>
  <r>
    <s v="Glendale CCD"/>
    <x v="4"/>
    <s v="731"/>
    <s v="Single College District"/>
    <n v="20100"/>
    <x v="4"/>
    <n v="14138.814095237978"/>
    <n v="35351"/>
    <m/>
    <n v="55"/>
    <n v="12"/>
    <m/>
    <m/>
    <m/>
    <m/>
    <m/>
    <m/>
    <n v="27"/>
    <m/>
    <m/>
    <n v="56"/>
    <n v="362"/>
    <s v="Wireless access is available throughout the library."/>
    <m/>
    <m/>
    <m/>
    <m/>
    <m/>
    <n v="0"/>
    <m/>
    <m/>
    <n v="0"/>
    <n v="0"/>
    <n v="0"/>
    <n v="0"/>
    <m/>
    <m/>
    <n v="108059"/>
    <n v="0"/>
    <m/>
    <n v="108059"/>
    <n v="0"/>
    <m/>
    <m/>
    <n v="0"/>
    <n v="0"/>
    <n v="0"/>
    <n v="0"/>
    <m/>
    <m/>
    <n v="4100"/>
    <n v="0"/>
    <m/>
    <n v="4100"/>
    <n v="0"/>
    <m/>
    <m/>
    <n v="0"/>
    <n v="0"/>
    <n v="0"/>
    <n v="0"/>
    <m/>
    <m/>
    <n v="19606"/>
    <n v="0"/>
    <m/>
    <n v="19606"/>
    <n v="0"/>
    <m/>
    <n v="0"/>
    <n v="0"/>
    <n v="0"/>
    <n v="0"/>
    <m/>
    <m/>
    <n v="0"/>
    <n v="0"/>
    <n v="0"/>
    <m/>
    <m/>
    <m/>
    <m/>
    <m/>
    <m/>
    <m/>
    <m/>
    <m/>
    <m/>
    <m/>
    <m/>
    <m/>
    <m/>
    <m/>
    <m/>
    <m/>
    <m/>
    <m/>
    <m/>
    <m/>
    <m/>
    <m/>
    <m/>
    <n v="6780"/>
    <m/>
    <n v="0"/>
    <n v="0"/>
    <n v="0"/>
    <m/>
    <m/>
    <n v="0"/>
    <n v="74280"/>
    <n v="16034"/>
    <n v="97094"/>
    <m/>
    <m/>
    <m/>
    <m/>
    <m/>
    <m/>
    <m/>
    <m/>
    <m/>
    <m/>
    <m/>
    <m/>
    <m/>
    <m/>
    <m/>
    <m/>
    <m/>
    <m/>
    <m/>
    <m/>
    <m/>
    <m/>
    <m/>
    <m/>
    <m/>
    <m/>
    <n v="0"/>
    <m/>
    <n v="0"/>
    <n v="0"/>
    <n v="0"/>
    <m/>
    <m/>
    <n v="0"/>
    <n v="0"/>
    <n v="0"/>
    <n v="0"/>
    <m/>
    <m/>
    <m/>
    <m/>
    <m/>
    <m/>
    <m/>
    <m/>
    <m/>
    <m/>
    <m/>
    <m/>
    <m/>
    <m/>
    <m/>
    <m/>
    <m/>
    <m/>
    <m/>
    <m/>
    <m/>
    <m/>
    <m/>
    <m/>
    <m/>
    <m/>
    <m/>
    <m/>
    <m/>
    <m/>
    <m/>
    <m/>
    <m/>
    <m/>
    <m/>
    <m/>
    <n v="0"/>
    <m/>
    <n v="0"/>
    <n v="0"/>
    <n v="0"/>
    <n v="0"/>
    <m/>
    <m/>
    <n v="0"/>
    <n v="0"/>
    <n v="0"/>
    <n v="127665"/>
    <n v="101194"/>
    <n v="228859"/>
    <s v="Dean or other administrator"/>
    <m/>
    <m/>
    <s v="yes"/>
    <m/>
    <m/>
    <m/>
    <m/>
    <m/>
    <s v="NA"/>
    <n v="1758"/>
    <n v="1160"/>
    <n v="23808"/>
    <n v="166"/>
    <m/>
    <n v="78777"/>
    <m/>
    <n v="15"/>
    <n v="4298"/>
    <n v="1941"/>
    <m/>
    <m/>
    <n v="174"/>
    <n v="188"/>
    <n v="28"/>
    <n v="16"/>
    <m/>
    <m/>
    <n v="15"/>
    <m/>
    <m/>
    <m/>
    <m/>
    <m/>
    <m/>
    <m/>
    <m/>
    <m/>
    <m/>
    <n v="3.18"/>
    <n v="5.38"/>
    <n v="16.829999999999998"/>
    <n v="5.38"/>
    <m/>
    <n v="14"/>
    <n v="11.45"/>
    <n v="17743"/>
    <s v="Actual"/>
    <n v="16610"/>
    <n v="79891"/>
    <n v="27877"/>
    <n v="0"/>
    <m/>
    <m/>
    <m/>
    <n v="0"/>
    <m/>
    <n v="124378"/>
    <m/>
    <m/>
    <n v="206"/>
    <n v="149"/>
    <n v="592"/>
    <n v="218"/>
    <m/>
    <m/>
    <m/>
    <m/>
    <m/>
    <m/>
    <m/>
    <m/>
    <m/>
    <m/>
    <m/>
    <m/>
    <m/>
    <n v="4975"/>
    <m/>
    <m/>
    <n v="321"/>
    <m/>
    <m/>
    <m/>
    <m/>
    <m/>
    <m/>
    <m/>
    <m/>
    <m/>
    <m/>
    <n v="1"/>
    <n v="6"/>
    <n v="114"/>
    <n v="64"/>
    <n v="54"/>
    <n v="54"/>
    <n v="4"/>
    <n v="0"/>
    <m/>
    <m/>
    <m/>
    <m/>
    <m/>
    <m/>
    <m/>
    <m/>
    <m/>
    <m/>
    <m/>
    <m/>
    <m/>
    <m/>
    <m/>
    <m/>
    <m/>
    <m/>
    <m/>
    <m/>
    <m/>
    <m/>
    <m/>
    <m/>
    <m/>
    <m/>
    <m/>
    <m/>
    <m/>
    <m/>
    <m/>
    <m/>
    <m/>
    <m/>
    <m/>
    <m/>
    <m/>
    <m/>
    <m/>
    <m/>
    <m/>
    <m/>
    <m/>
    <m/>
    <m/>
    <m/>
    <m/>
    <m/>
    <m/>
    <m/>
    <m/>
    <m/>
    <m/>
    <n v="4"/>
    <n v="0"/>
    <m/>
    <m/>
    <n v="580625"/>
    <m/>
    <n v="9"/>
    <m/>
    <m/>
    <m/>
    <m/>
    <m/>
    <m/>
    <m/>
    <m/>
    <m/>
    <m/>
    <m/>
    <m/>
    <m/>
    <m/>
    <m/>
    <m/>
    <m/>
    <m/>
    <m/>
    <m/>
    <m/>
    <m/>
    <m/>
    <m/>
    <m/>
    <m/>
    <m/>
    <m/>
    <n v="2628.0323597096613"/>
    <x v="2"/>
    <s v="Medium"/>
  </r>
  <r>
    <s v="Los Angeles CCD"/>
    <x v="63"/>
    <s v="747"/>
    <s v="Multi-College District"/>
    <n v="20100"/>
    <x v="4"/>
    <n v="11382.325333333423"/>
    <n v="12480"/>
    <m/>
    <n v="54"/>
    <n v="0"/>
    <m/>
    <m/>
    <m/>
    <m/>
    <m/>
    <m/>
    <n v="0"/>
    <m/>
    <m/>
    <n v="0"/>
    <n v="93"/>
    <n v="0"/>
    <m/>
    <m/>
    <m/>
    <m/>
    <m/>
    <n v="0"/>
    <m/>
    <m/>
    <m/>
    <n v="12760"/>
    <m/>
    <m/>
    <m/>
    <m/>
    <m/>
    <m/>
    <m/>
    <n v="12760"/>
    <m/>
    <m/>
    <m/>
    <m/>
    <m/>
    <m/>
    <n v="180"/>
    <m/>
    <m/>
    <m/>
    <n v="6733"/>
    <m/>
    <n v="6913"/>
    <m/>
    <m/>
    <m/>
    <m/>
    <n v="18327"/>
    <m/>
    <m/>
    <m/>
    <m/>
    <m/>
    <m/>
    <m/>
    <n v="18327"/>
    <m/>
    <m/>
    <m/>
    <m/>
    <m/>
    <m/>
    <m/>
    <m/>
    <m/>
    <m/>
    <n v="0"/>
    <m/>
    <m/>
    <m/>
    <m/>
    <m/>
    <m/>
    <m/>
    <m/>
    <m/>
    <m/>
    <m/>
    <m/>
    <m/>
    <m/>
    <m/>
    <m/>
    <m/>
    <m/>
    <m/>
    <m/>
    <m/>
    <m/>
    <m/>
    <m/>
    <m/>
    <m/>
    <m/>
    <n v="27464"/>
    <m/>
    <m/>
    <m/>
    <n v="5918"/>
    <m/>
    <n v="70860"/>
    <n v="104242"/>
    <m/>
    <m/>
    <m/>
    <m/>
    <m/>
    <m/>
    <m/>
    <m/>
    <m/>
    <m/>
    <m/>
    <m/>
    <m/>
    <m/>
    <m/>
    <m/>
    <m/>
    <m/>
    <m/>
    <m/>
    <m/>
    <m/>
    <m/>
    <m/>
    <m/>
    <m/>
    <m/>
    <m/>
    <m/>
    <m/>
    <m/>
    <m/>
    <m/>
    <m/>
    <m/>
    <m/>
    <n v="0"/>
    <m/>
    <m/>
    <m/>
    <m/>
    <m/>
    <m/>
    <m/>
    <m/>
    <m/>
    <m/>
    <m/>
    <m/>
    <m/>
    <m/>
    <m/>
    <m/>
    <m/>
    <m/>
    <m/>
    <m/>
    <m/>
    <m/>
    <m/>
    <m/>
    <m/>
    <m/>
    <m/>
    <m/>
    <m/>
    <m/>
    <m/>
    <m/>
    <m/>
    <m/>
    <m/>
    <m/>
    <m/>
    <m/>
    <m/>
    <m/>
    <m/>
    <m/>
    <m/>
    <m/>
    <m/>
    <m/>
    <n v="0"/>
    <n v="31087"/>
    <n v="111155"/>
    <n v="142242"/>
    <s v="Department chair (Faculty position)"/>
    <m/>
    <m/>
    <s v="yes"/>
    <m/>
    <m/>
    <s v="Stipend"/>
    <m/>
    <m/>
    <m/>
    <n v="257"/>
    <n v="0"/>
    <n v="18075"/>
    <n v="106"/>
    <m/>
    <n v="105926"/>
    <m/>
    <n v="0"/>
    <n v="3189"/>
    <n v="433"/>
    <m/>
    <m/>
    <n v="1298"/>
    <n v="1298"/>
    <n v="129"/>
    <n v="0"/>
    <m/>
    <m/>
    <n v="5.6"/>
    <m/>
    <m/>
    <m/>
    <m/>
    <m/>
    <m/>
    <m/>
    <m/>
    <m/>
    <m/>
    <n v="1.3"/>
    <n v="5.6"/>
    <n v="12.6"/>
    <n v="5.6"/>
    <m/>
    <n v="7"/>
    <n v="7"/>
    <n v="12034"/>
    <s v="Actual"/>
    <n v="24904"/>
    <n v="9402"/>
    <n v="5820"/>
    <m/>
    <m/>
    <m/>
    <m/>
    <n v="206"/>
    <m/>
    <n v="40332"/>
    <m/>
    <m/>
    <n v="26"/>
    <n v="22"/>
    <n v="56"/>
    <n v="52"/>
    <m/>
    <m/>
    <m/>
    <m/>
    <m/>
    <m/>
    <m/>
    <m/>
    <m/>
    <m/>
    <m/>
    <m/>
    <m/>
    <n v="1474"/>
    <m/>
    <m/>
    <n v="44"/>
    <m/>
    <m/>
    <m/>
    <m/>
    <m/>
    <m/>
    <m/>
    <m/>
    <m/>
    <m/>
    <n v="1"/>
    <n v="2"/>
    <n v="87"/>
    <n v="64.5"/>
    <n v="44"/>
    <n v="44"/>
    <n v="6"/>
    <n v="0"/>
    <m/>
    <m/>
    <m/>
    <m/>
    <m/>
    <m/>
    <m/>
    <m/>
    <m/>
    <m/>
    <m/>
    <m/>
    <m/>
    <m/>
    <m/>
    <m/>
    <m/>
    <m/>
    <m/>
    <m/>
    <m/>
    <m/>
    <m/>
    <m/>
    <m/>
    <m/>
    <m/>
    <m/>
    <m/>
    <m/>
    <m/>
    <m/>
    <m/>
    <m/>
    <m/>
    <m/>
    <m/>
    <m/>
    <m/>
    <m/>
    <m/>
    <m/>
    <m/>
    <m/>
    <m/>
    <m/>
    <m/>
    <m/>
    <m/>
    <m/>
    <m/>
    <m/>
    <m/>
    <n v="6"/>
    <n v="0"/>
    <m/>
    <m/>
    <n v="139474"/>
    <m/>
    <n v="0"/>
    <m/>
    <m/>
    <m/>
    <m/>
    <m/>
    <m/>
    <m/>
    <m/>
    <m/>
    <m/>
    <m/>
    <m/>
    <m/>
    <m/>
    <m/>
    <m/>
    <m/>
    <m/>
    <m/>
    <m/>
    <m/>
    <m/>
    <m/>
    <m/>
    <m/>
    <m/>
    <m/>
    <m/>
    <n v="2032.5580952381115"/>
    <x v="0"/>
    <s v="Medium"/>
  </r>
  <r>
    <s v="Peralta CCD"/>
    <x v="12"/>
    <s v="343"/>
    <s v="Multi-College District"/>
    <n v="20100"/>
    <x v="4"/>
    <n v="9856.2504761904802"/>
    <n v="202990"/>
    <m/>
    <n v="109"/>
    <n v="5"/>
    <m/>
    <m/>
    <m/>
    <m/>
    <m/>
    <m/>
    <n v="27"/>
    <m/>
    <m/>
    <n v="30"/>
    <n v="468"/>
    <n v="107"/>
    <m/>
    <m/>
    <m/>
    <m/>
    <m/>
    <n v="0"/>
    <m/>
    <m/>
    <n v="43545"/>
    <n v="0"/>
    <n v="0"/>
    <n v="0"/>
    <m/>
    <m/>
    <n v="0"/>
    <n v="12454"/>
    <m/>
    <n v="55999"/>
    <n v="0"/>
    <m/>
    <m/>
    <n v="0"/>
    <n v="0"/>
    <n v="0"/>
    <n v="0"/>
    <m/>
    <m/>
    <n v="0"/>
    <n v="4100"/>
    <m/>
    <n v="4100"/>
    <n v="0"/>
    <m/>
    <m/>
    <n v="10739"/>
    <n v="0"/>
    <n v="0"/>
    <n v="0"/>
    <m/>
    <m/>
    <n v="0"/>
    <n v="4774"/>
    <m/>
    <n v="15513"/>
    <n v="0"/>
    <m/>
    <n v="0"/>
    <n v="0"/>
    <n v="0"/>
    <n v="0"/>
    <m/>
    <m/>
    <n v="0"/>
    <n v="0"/>
    <n v="0"/>
    <m/>
    <m/>
    <m/>
    <m/>
    <m/>
    <m/>
    <m/>
    <m/>
    <m/>
    <m/>
    <m/>
    <m/>
    <m/>
    <m/>
    <m/>
    <m/>
    <m/>
    <m/>
    <m/>
    <m/>
    <m/>
    <m/>
    <m/>
    <m/>
    <n v="0"/>
    <m/>
    <n v="29658"/>
    <n v="8049"/>
    <n v="0"/>
    <m/>
    <m/>
    <n v="0"/>
    <n v="4936"/>
    <n v="4520"/>
    <n v="47163"/>
    <m/>
    <m/>
    <m/>
    <m/>
    <m/>
    <m/>
    <m/>
    <m/>
    <m/>
    <m/>
    <m/>
    <m/>
    <m/>
    <m/>
    <m/>
    <m/>
    <m/>
    <m/>
    <m/>
    <m/>
    <m/>
    <m/>
    <m/>
    <m/>
    <m/>
    <m/>
    <n v="0"/>
    <m/>
    <n v="4739"/>
    <n v="0"/>
    <n v="0"/>
    <m/>
    <m/>
    <n v="0"/>
    <n v="0"/>
    <n v="465"/>
    <n v="5204"/>
    <m/>
    <m/>
    <m/>
    <m/>
    <m/>
    <m/>
    <m/>
    <m/>
    <m/>
    <m/>
    <m/>
    <m/>
    <m/>
    <m/>
    <m/>
    <m/>
    <m/>
    <m/>
    <m/>
    <m/>
    <m/>
    <m/>
    <m/>
    <m/>
    <m/>
    <m/>
    <m/>
    <m/>
    <m/>
    <m/>
    <m/>
    <m/>
    <m/>
    <m/>
    <m/>
    <m/>
    <n v="7132"/>
    <m/>
    <n v="0"/>
    <n v="0"/>
    <n v="0"/>
    <n v="0"/>
    <m/>
    <m/>
    <n v="0"/>
    <n v="17649"/>
    <n v="24781"/>
    <n v="71512"/>
    <n v="56467"/>
    <n v="152760"/>
    <s v="Department chair (Faculty position)"/>
    <m/>
    <s v="PhD"/>
    <s v="no"/>
    <m/>
    <m/>
    <s v="Stipend"/>
    <m/>
    <m/>
    <m/>
    <n v="895"/>
    <n v="3431"/>
    <n v="5855"/>
    <n v="114"/>
    <n v="45000"/>
    <n v="89063"/>
    <m/>
    <n v="84"/>
    <n v="3174"/>
    <n v="51"/>
    <m/>
    <m/>
    <n v="62"/>
    <n v="0"/>
    <n v="70"/>
    <n v="90"/>
    <m/>
    <m/>
    <n v="11"/>
    <m/>
    <m/>
    <m/>
    <m/>
    <m/>
    <m/>
    <m/>
    <m/>
    <m/>
    <m/>
    <n v="50"/>
    <n v="6.31"/>
    <n v="16.309999999999999"/>
    <n v="6.31"/>
    <m/>
    <n v="10"/>
    <n v="10"/>
    <n v="3224"/>
    <s v="Actual"/>
    <n v="7025"/>
    <n v="43503"/>
    <n v="10447"/>
    <n v="8620"/>
    <m/>
    <m/>
    <m/>
    <n v="0"/>
    <m/>
    <n v="69595"/>
    <m/>
    <m/>
    <n v="0"/>
    <n v="0"/>
    <n v="0"/>
    <n v="0"/>
    <m/>
    <m/>
    <m/>
    <m/>
    <m/>
    <m/>
    <m/>
    <m/>
    <m/>
    <m/>
    <m/>
    <m/>
    <m/>
    <n v="1621"/>
    <m/>
    <m/>
    <n v="77"/>
    <m/>
    <m/>
    <m/>
    <m/>
    <m/>
    <m/>
    <m/>
    <m/>
    <m/>
    <m/>
    <n v="1"/>
    <n v="4"/>
    <n v="42"/>
    <n v="58"/>
    <n v="52"/>
    <n v="208"/>
    <n v="0"/>
    <n v="0"/>
    <m/>
    <m/>
    <m/>
    <m/>
    <m/>
    <m/>
    <m/>
    <m/>
    <m/>
    <m/>
    <m/>
    <m/>
    <m/>
    <m/>
    <m/>
    <m/>
    <m/>
    <m/>
    <m/>
    <m/>
    <m/>
    <m/>
    <m/>
    <m/>
    <m/>
    <m/>
    <m/>
    <m/>
    <m/>
    <m/>
    <m/>
    <m/>
    <m/>
    <m/>
    <m/>
    <m/>
    <m/>
    <m/>
    <m/>
    <m/>
    <m/>
    <m/>
    <m/>
    <m/>
    <m/>
    <m/>
    <m/>
    <m/>
    <m/>
    <m/>
    <m/>
    <m/>
    <m/>
    <n v="0"/>
    <n v="0"/>
    <m/>
    <m/>
    <n v="309951"/>
    <m/>
    <n v="0"/>
    <m/>
    <m/>
    <m/>
    <m/>
    <m/>
    <m/>
    <m/>
    <m/>
    <m/>
    <m/>
    <m/>
    <m/>
    <m/>
    <m/>
    <m/>
    <m/>
    <m/>
    <m/>
    <m/>
    <m/>
    <m/>
    <m/>
    <m/>
    <m/>
    <m/>
    <m/>
    <m/>
    <m/>
    <n v="1562.004829824165"/>
    <x v="0"/>
    <s v="Small"/>
  </r>
  <r>
    <s v="Yosemite CCD"/>
    <x v="43"/>
    <s v="592"/>
    <s v="Multi-College District"/>
    <n v="20100"/>
    <x v="4"/>
    <n v="15159.137904761732"/>
    <n v="36873"/>
    <m/>
    <n v="77"/>
    <n v="3"/>
    <m/>
    <m/>
    <m/>
    <m/>
    <m/>
    <m/>
    <n v="27"/>
    <m/>
    <m/>
    <n v="24"/>
    <n v="328"/>
    <n v="12"/>
    <m/>
    <m/>
    <m/>
    <m/>
    <m/>
    <n v="0"/>
    <m/>
    <m/>
    <n v="0"/>
    <n v="0"/>
    <n v="0"/>
    <n v="0"/>
    <m/>
    <m/>
    <n v="27008"/>
    <n v="0"/>
    <m/>
    <n v="27008"/>
    <m/>
    <m/>
    <m/>
    <m/>
    <m/>
    <m/>
    <m/>
    <m/>
    <m/>
    <m/>
    <m/>
    <m/>
    <m/>
    <n v="0"/>
    <m/>
    <m/>
    <n v="0"/>
    <n v="0"/>
    <n v="0"/>
    <n v="0"/>
    <m/>
    <m/>
    <n v="39254"/>
    <n v="0"/>
    <m/>
    <n v="39254"/>
    <m/>
    <m/>
    <m/>
    <m/>
    <m/>
    <m/>
    <m/>
    <m/>
    <m/>
    <m/>
    <n v="0"/>
    <m/>
    <m/>
    <m/>
    <m/>
    <m/>
    <m/>
    <m/>
    <m/>
    <m/>
    <m/>
    <m/>
    <m/>
    <m/>
    <m/>
    <m/>
    <m/>
    <m/>
    <m/>
    <m/>
    <m/>
    <m/>
    <m/>
    <m/>
    <m/>
    <n v="0"/>
    <m/>
    <n v="0"/>
    <n v="0"/>
    <n v="0"/>
    <m/>
    <m/>
    <n v="56311"/>
    <n v="2033"/>
    <n v="10367"/>
    <n v="68711"/>
    <m/>
    <m/>
    <m/>
    <m/>
    <m/>
    <m/>
    <m/>
    <m/>
    <m/>
    <m/>
    <m/>
    <m/>
    <m/>
    <m/>
    <m/>
    <m/>
    <m/>
    <m/>
    <m/>
    <m/>
    <m/>
    <m/>
    <m/>
    <m/>
    <m/>
    <m/>
    <m/>
    <m/>
    <m/>
    <m/>
    <m/>
    <m/>
    <m/>
    <m/>
    <m/>
    <m/>
    <m/>
    <m/>
    <m/>
    <m/>
    <m/>
    <m/>
    <m/>
    <m/>
    <m/>
    <m/>
    <m/>
    <m/>
    <m/>
    <m/>
    <m/>
    <m/>
    <m/>
    <m/>
    <m/>
    <m/>
    <m/>
    <m/>
    <m/>
    <m/>
    <m/>
    <m/>
    <m/>
    <m/>
    <m/>
    <m/>
    <m/>
    <m/>
    <m/>
    <m/>
    <m/>
    <m/>
    <m/>
    <m/>
    <m/>
    <m/>
    <m/>
    <m/>
    <m/>
    <m/>
    <m/>
    <m/>
    <m/>
    <m/>
    <n v="66262"/>
    <n v="68711"/>
    <n v="134973"/>
    <s v="Dean or other administrator"/>
    <m/>
    <m/>
    <s v="yes"/>
    <m/>
    <m/>
    <m/>
    <m/>
    <m/>
    <s v="NA"/>
    <n v="1098"/>
    <n v="1580"/>
    <n v="21311"/>
    <n v="162"/>
    <m/>
    <n v="50501"/>
    <m/>
    <m/>
    <n v="6371"/>
    <n v="1107"/>
    <m/>
    <m/>
    <n v="146"/>
    <n v="148"/>
    <m/>
    <n v="2"/>
    <m/>
    <m/>
    <n v="9"/>
    <m/>
    <m/>
    <m/>
    <m/>
    <m/>
    <m/>
    <m/>
    <m/>
    <m/>
    <m/>
    <n v="4.0999999999999996"/>
    <n v="6.75"/>
    <n v="20.5"/>
    <n v="6.75"/>
    <m/>
    <n v="14"/>
    <n v="13.75"/>
    <n v="13255"/>
    <s v="Estimate"/>
    <n v="9647"/>
    <m/>
    <n v="17996"/>
    <n v="727"/>
    <m/>
    <m/>
    <m/>
    <n v="1235"/>
    <m/>
    <s v="*19958"/>
    <m/>
    <m/>
    <n v="290"/>
    <n v="219"/>
    <n v="308"/>
    <n v="199"/>
    <m/>
    <m/>
    <m/>
    <m/>
    <m/>
    <m/>
    <m/>
    <m/>
    <m/>
    <m/>
    <m/>
    <m/>
    <m/>
    <m/>
    <m/>
    <m/>
    <m/>
    <m/>
    <m/>
    <m/>
    <m/>
    <m/>
    <m/>
    <m/>
    <m/>
    <m/>
    <m/>
    <n v="3"/>
    <n v="6"/>
    <n v="125"/>
    <n v="69"/>
    <n v="20"/>
    <n v="220"/>
    <n v="8"/>
    <n v="0"/>
    <m/>
    <m/>
    <m/>
    <m/>
    <m/>
    <m/>
    <m/>
    <m/>
    <m/>
    <m/>
    <m/>
    <m/>
    <m/>
    <m/>
    <m/>
    <m/>
    <m/>
    <m/>
    <m/>
    <m/>
    <m/>
    <m/>
    <m/>
    <m/>
    <m/>
    <m/>
    <m/>
    <m/>
    <m/>
    <m/>
    <m/>
    <m/>
    <m/>
    <m/>
    <m/>
    <m/>
    <m/>
    <m/>
    <m/>
    <m/>
    <m/>
    <m/>
    <m/>
    <m/>
    <m/>
    <m/>
    <m/>
    <m/>
    <m/>
    <m/>
    <m/>
    <m/>
    <m/>
    <m/>
    <n v="0"/>
    <m/>
    <m/>
    <n v="382767"/>
    <m/>
    <m/>
    <m/>
    <m/>
    <m/>
    <m/>
    <m/>
    <m/>
    <m/>
    <m/>
    <m/>
    <m/>
    <m/>
    <m/>
    <m/>
    <m/>
    <m/>
    <m/>
    <m/>
    <m/>
    <m/>
    <m/>
    <m/>
    <m/>
    <m/>
    <m/>
    <m/>
    <m/>
    <m/>
    <m/>
    <n v="2245.7982081128494"/>
    <x v="2"/>
    <s v="Medium"/>
  </r>
  <r>
    <s v="Monterey CCD"/>
    <x v="50"/>
    <s v="461"/>
    <s v="Single College District"/>
    <n v="20100"/>
    <x v="4"/>
    <n v="10436.76495238095"/>
    <n v="67500"/>
    <m/>
    <n v="147"/>
    <n v="18"/>
    <m/>
    <m/>
    <m/>
    <m/>
    <m/>
    <m/>
    <n v="101"/>
    <m/>
    <m/>
    <n v="112"/>
    <n v="762"/>
    <s v="0 (wireless connection available)"/>
    <m/>
    <m/>
    <m/>
    <m/>
    <m/>
    <n v="0"/>
    <m/>
    <m/>
    <n v="4059"/>
    <n v="33500"/>
    <n v="0"/>
    <n v="0"/>
    <m/>
    <m/>
    <n v="0"/>
    <n v="0"/>
    <m/>
    <n v="37559"/>
    <n v="3100"/>
    <m/>
    <m/>
    <n v="0"/>
    <n v="0"/>
    <n v="0"/>
    <n v="0"/>
    <m/>
    <m/>
    <n v="0"/>
    <n v="0"/>
    <m/>
    <n v="3100"/>
    <n v="19070"/>
    <m/>
    <m/>
    <n v="0"/>
    <n v="0"/>
    <n v="0"/>
    <n v="0"/>
    <m/>
    <m/>
    <n v="0"/>
    <n v="0"/>
    <m/>
    <n v="19070"/>
    <n v="0"/>
    <m/>
    <n v="0"/>
    <n v="0"/>
    <n v="0"/>
    <n v="0"/>
    <m/>
    <m/>
    <n v="0"/>
    <n v="0"/>
    <n v="0"/>
    <m/>
    <m/>
    <m/>
    <m/>
    <m/>
    <m/>
    <m/>
    <m/>
    <m/>
    <m/>
    <m/>
    <m/>
    <m/>
    <m/>
    <m/>
    <m/>
    <m/>
    <m/>
    <m/>
    <m/>
    <m/>
    <m/>
    <m/>
    <m/>
    <n v="26164"/>
    <m/>
    <n v="0"/>
    <n v="36363"/>
    <n v="0"/>
    <m/>
    <m/>
    <n v="0"/>
    <n v="0"/>
    <n v="0"/>
    <n v="62527"/>
    <m/>
    <m/>
    <m/>
    <m/>
    <m/>
    <m/>
    <m/>
    <m/>
    <m/>
    <m/>
    <m/>
    <m/>
    <m/>
    <m/>
    <m/>
    <m/>
    <m/>
    <m/>
    <m/>
    <m/>
    <m/>
    <m/>
    <m/>
    <m/>
    <m/>
    <m/>
    <n v="0"/>
    <m/>
    <n v="0"/>
    <n v="4560"/>
    <n v="0"/>
    <m/>
    <m/>
    <n v="0"/>
    <n v="0"/>
    <n v="0"/>
    <n v="4560"/>
    <m/>
    <m/>
    <m/>
    <m/>
    <m/>
    <m/>
    <m/>
    <m/>
    <m/>
    <m/>
    <m/>
    <m/>
    <m/>
    <m/>
    <m/>
    <m/>
    <m/>
    <m/>
    <m/>
    <m/>
    <m/>
    <m/>
    <m/>
    <m/>
    <m/>
    <m/>
    <m/>
    <m/>
    <m/>
    <m/>
    <m/>
    <m/>
    <m/>
    <m/>
    <m/>
    <m/>
    <m/>
    <m/>
    <m/>
    <m/>
    <m/>
    <m/>
    <m/>
    <m/>
    <m/>
    <m/>
    <m/>
    <n v="56629"/>
    <n v="70187"/>
    <n v="126816"/>
    <s v="Department chair (Faculty position)"/>
    <m/>
    <m/>
    <s v="yes"/>
    <m/>
    <m/>
    <s v="Stipend"/>
    <m/>
    <m/>
    <m/>
    <m/>
    <m/>
    <m/>
    <m/>
    <m/>
    <m/>
    <m/>
    <m/>
    <m/>
    <m/>
    <m/>
    <m/>
    <m/>
    <m/>
    <m/>
    <m/>
    <m/>
    <m/>
    <n v="8"/>
    <m/>
    <m/>
    <m/>
    <m/>
    <m/>
    <m/>
    <m/>
    <m/>
    <m/>
    <m/>
    <m/>
    <n v="5.1100000000000003"/>
    <n v="14.52"/>
    <n v="5.1100000000000003"/>
    <m/>
    <n v="12"/>
    <n v="9.41"/>
    <m/>
    <m/>
    <m/>
    <m/>
    <m/>
    <m/>
    <m/>
    <m/>
    <m/>
    <m/>
    <m/>
    <m/>
    <m/>
    <m/>
    <m/>
    <m/>
    <m/>
    <m/>
    <m/>
    <m/>
    <m/>
    <m/>
    <m/>
    <m/>
    <m/>
    <m/>
    <m/>
    <m/>
    <m/>
    <m/>
    <m/>
    <m/>
    <m/>
    <m/>
    <m/>
    <m/>
    <m/>
    <m/>
    <m/>
    <m/>
    <m/>
    <m/>
    <m/>
    <m/>
    <m/>
    <n v="5"/>
    <n v="25"/>
    <n v="577"/>
    <n v="54"/>
    <n v="40"/>
    <n v="25"/>
    <n v="0"/>
    <n v="0"/>
    <m/>
    <m/>
    <m/>
    <m/>
    <m/>
    <m/>
    <m/>
    <m/>
    <m/>
    <m/>
    <m/>
    <m/>
    <m/>
    <m/>
    <m/>
    <m/>
    <m/>
    <m/>
    <m/>
    <m/>
    <m/>
    <m/>
    <m/>
    <m/>
    <m/>
    <m/>
    <m/>
    <m/>
    <m/>
    <m/>
    <m/>
    <m/>
    <m/>
    <m/>
    <m/>
    <m/>
    <m/>
    <m/>
    <m/>
    <m/>
    <m/>
    <m/>
    <m/>
    <m/>
    <m/>
    <m/>
    <m/>
    <m/>
    <m/>
    <m/>
    <m/>
    <m/>
    <m/>
    <n v="0"/>
    <n v="0"/>
    <m/>
    <m/>
    <m/>
    <m/>
    <m/>
    <m/>
    <m/>
    <m/>
    <m/>
    <m/>
    <m/>
    <m/>
    <m/>
    <m/>
    <m/>
    <m/>
    <m/>
    <m/>
    <m/>
    <m/>
    <m/>
    <m/>
    <m/>
    <m/>
    <m/>
    <m/>
    <m/>
    <m/>
    <m/>
    <m/>
    <m/>
    <m/>
    <m/>
    <n v="2042.4197558475439"/>
    <x v="0"/>
    <s v="Medium"/>
  </r>
  <r>
    <s v="San Diego CCD"/>
    <x v="34"/>
    <s v="073"/>
    <s v="Multi-College District"/>
    <n v="20100"/>
    <x v="4"/>
    <n v="6273.8956190475665"/>
    <n v="8194"/>
    <m/>
    <n v="17"/>
    <n v="2"/>
    <m/>
    <m/>
    <m/>
    <m/>
    <m/>
    <m/>
    <m/>
    <m/>
    <m/>
    <n v="63"/>
    <n v="149"/>
    <n v="0"/>
    <m/>
    <m/>
    <m/>
    <m/>
    <m/>
    <n v="0"/>
    <m/>
    <m/>
    <n v="0"/>
    <n v="0"/>
    <n v="0"/>
    <n v="0"/>
    <m/>
    <m/>
    <n v="25742"/>
    <n v="3025"/>
    <m/>
    <n v="28767"/>
    <n v="0"/>
    <m/>
    <m/>
    <n v="0"/>
    <n v="0"/>
    <n v="0"/>
    <n v="0"/>
    <m/>
    <m/>
    <n v="0"/>
    <n v="0"/>
    <m/>
    <n v="0"/>
    <n v="0"/>
    <m/>
    <m/>
    <n v="0"/>
    <n v="0"/>
    <n v="0"/>
    <n v="0"/>
    <m/>
    <m/>
    <n v="3479"/>
    <n v="0"/>
    <m/>
    <n v="3479"/>
    <n v="0"/>
    <m/>
    <n v="0"/>
    <n v="0"/>
    <n v="0"/>
    <n v="0"/>
    <m/>
    <m/>
    <n v="0"/>
    <n v="0"/>
    <n v="0"/>
    <m/>
    <m/>
    <m/>
    <m/>
    <m/>
    <m/>
    <m/>
    <m/>
    <m/>
    <m/>
    <m/>
    <m/>
    <m/>
    <m/>
    <m/>
    <m/>
    <m/>
    <m/>
    <m/>
    <m/>
    <m/>
    <m/>
    <m/>
    <m/>
    <n v="0"/>
    <m/>
    <n v="0"/>
    <n v="0"/>
    <n v="0"/>
    <m/>
    <m/>
    <n v="0"/>
    <n v="0"/>
    <n v="0"/>
    <n v="0"/>
    <m/>
    <m/>
    <m/>
    <m/>
    <m/>
    <m/>
    <m/>
    <m/>
    <m/>
    <m/>
    <m/>
    <m/>
    <m/>
    <m/>
    <m/>
    <m/>
    <m/>
    <m/>
    <m/>
    <m/>
    <m/>
    <m/>
    <m/>
    <m/>
    <m/>
    <m/>
    <n v="0"/>
    <m/>
    <n v="0"/>
    <n v="0"/>
    <n v="0"/>
    <m/>
    <m/>
    <n v="0"/>
    <n v="0"/>
    <n v="2950"/>
    <n v="2950"/>
    <m/>
    <m/>
    <m/>
    <m/>
    <m/>
    <m/>
    <m/>
    <m/>
    <m/>
    <m/>
    <m/>
    <m/>
    <m/>
    <m/>
    <m/>
    <m/>
    <m/>
    <m/>
    <m/>
    <m/>
    <m/>
    <m/>
    <m/>
    <m/>
    <m/>
    <m/>
    <m/>
    <m/>
    <m/>
    <m/>
    <m/>
    <m/>
    <m/>
    <m/>
    <m/>
    <m/>
    <n v="0"/>
    <m/>
    <n v="0"/>
    <n v="0"/>
    <n v="0"/>
    <n v="0"/>
    <m/>
    <m/>
    <n v="28188"/>
    <n v="0"/>
    <n v="28188"/>
    <n v="32246"/>
    <n v="2950"/>
    <n v="63384"/>
    <s v="Department chair (Faculty position)"/>
    <m/>
    <m/>
    <s v="yes"/>
    <m/>
    <m/>
    <m/>
    <m/>
    <m/>
    <s v="Etra Service Units (ESUs)"/>
    <n v="1323"/>
    <n v="1934"/>
    <n v="30910"/>
    <n v="47"/>
    <n v="0"/>
    <n v="29582"/>
    <m/>
    <n v="101"/>
    <n v="3257"/>
    <n v="1963"/>
    <m/>
    <m/>
    <n v="105"/>
    <n v="0"/>
    <n v="19"/>
    <n v="104"/>
    <m/>
    <m/>
    <n v="6"/>
    <m/>
    <m/>
    <m/>
    <m/>
    <m/>
    <m/>
    <m/>
    <m/>
    <m/>
    <m/>
    <n v="0"/>
    <n v="3.4"/>
    <n v="6.6999999999999993"/>
    <n v="3.4"/>
    <m/>
    <n v="6"/>
    <n v="3.3"/>
    <n v="2030"/>
    <s v="Actual"/>
    <n v="4350"/>
    <n v="8646"/>
    <n v="13"/>
    <n v="638"/>
    <m/>
    <m/>
    <m/>
    <n v="0"/>
    <m/>
    <n v="13647"/>
    <m/>
    <m/>
    <n v="62"/>
    <n v="54"/>
    <n v="179"/>
    <n v="175"/>
    <m/>
    <m/>
    <m/>
    <m/>
    <m/>
    <m/>
    <m/>
    <m/>
    <m/>
    <m/>
    <m/>
    <m/>
    <m/>
    <n v="1083"/>
    <m/>
    <m/>
    <n v="40"/>
    <m/>
    <m/>
    <m/>
    <m/>
    <m/>
    <m/>
    <m/>
    <m/>
    <m/>
    <m/>
    <n v="2"/>
    <n v="2"/>
    <n v="60"/>
    <n v="52"/>
    <n v="44"/>
    <n v="44"/>
    <n v="0"/>
    <n v="0"/>
    <m/>
    <m/>
    <m/>
    <m/>
    <m/>
    <m/>
    <m/>
    <m/>
    <m/>
    <m/>
    <m/>
    <m/>
    <m/>
    <m/>
    <m/>
    <m/>
    <m/>
    <m/>
    <m/>
    <m/>
    <m/>
    <m/>
    <m/>
    <m/>
    <m/>
    <m/>
    <m/>
    <m/>
    <m/>
    <m/>
    <m/>
    <m/>
    <m/>
    <m/>
    <m/>
    <m/>
    <m/>
    <m/>
    <m/>
    <m/>
    <m/>
    <m/>
    <m/>
    <m/>
    <m/>
    <m/>
    <m/>
    <m/>
    <m/>
    <m/>
    <m/>
    <m/>
    <m/>
    <n v="0"/>
    <n v="0"/>
    <m/>
    <m/>
    <n v="112579"/>
    <m/>
    <n v="0"/>
    <m/>
    <m/>
    <m/>
    <m/>
    <m/>
    <m/>
    <m/>
    <m/>
    <m/>
    <m/>
    <m/>
    <m/>
    <m/>
    <m/>
    <m/>
    <m/>
    <m/>
    <m/>
    <m/>
    <m/>
    <m/>
    <m/>
    <m/>
    <m/>
    <m/>
    <m/>
    <m/>
    <m/>
    <n v="1845.2634173669314"/>
    <x v="1"/>
    <s v="Small"/>
  </r>
  <r>
    <s v="San Mateo CCD"/>
    <x v="7"/>
    <s v="372"/>
    <s v="Multi-College District"/>
    <n v="20100"/>
    <x v="4"/>
    <n v="9242.4152380952564"/>
    <n v="23492"/>
    <m/>
    <n v="79"/>
    <n v="0"/>
    <m/>
    <m/>
    <m/>
    <m/>
    <m/>
    <m/>
    <n v="28"/>
    <m/>
    <m/>
    <n v="0"/>
    <n v="300"/>
    <n v="47"/>
    <m/>
    <m/>
    <m/>
    <m/>
    <m/>
    <n v="0"/>
    <m/>
    <m/>
    <n v="0"/>
    <n v="0"/>
    <n v="0"/>
    <n v="0"/>
    <m/>
    <m/>
    <n v="16245"/>
    <n v="621"/>
    <m/>
    <n v="16866"/>
    <n v="0"/>
    <m/>
    <m/>
    <n v="0"/>
    <n v="0"/>
    <n v="0"/>
    <n v="0"/>
    <m/>
    <m/>
    <n v="0"/>
    <n v="0"/>
    <m/>
    <n v="0"/>
    <n v="0"/>
    <m/>
    <m/>
    <n v="0"/>
    <n v="0"/>
    <n v="0"/>
    <n v="0"/>
    <m/>
    <m/>
    <n v="20552"/>
    <n v="0"/>
    <m/>
    <n v="20552"/>
    <n v="0"/>
    <m/>
    <n v="0"/>
    <n v="0"/>
    <n v="0"/>
    <n v="0"/>
    <m/>
    <m/>
    <n v="0"/>
    <n v="0"/>
    <n v="0"/>
    <m/>
    <m/>
    <m/>
    <m/>
    <m/>
    <m/>
    <m/>
    <m/>
    <m/>
    <m/>
    <m/>
    <m/>
    <m/>
    <m/>
    <m/>
    <m/>
    <m/>
    <m/>
    <m/>
    <m/>
    <m/>
    <m/>
    <m/>
    <m/>
    <n v="0"/>
    <m/>
    <n v="0"/>
    <n v="0"/>
    <n v="0"/>
    <m/>
    <m/>
    <n v="18697"/>
    <n v="0"/>
    <n v="0"/>
    <n v="18697"/>
    <m/>
    <m/>
    <m/>
    <m/>
    <m/>
    <m/>
    <m/>
    <m/>
    <m/>
    <m/>
    <m/>
    <m/>
    <m/>
    <m/>
    <m/>
    <m/>
    <m/>
    <m/>
    <m/>
    <m/>
    <m/>
    <m/>
    <m/>
    <m/>
    <m/>
    <m/>
    <n v="0"/>
    <m/>
    <n v="0"/>
    <n v="0"/>
    <n v="0"/>
    <m/>
    <m/>
    <n v="0"/>
    <n v="0"/>
    <n v="0"/>
    <n v="0"/>
    <m/>
    <m/>
    <m/>
    <m/>
    <m/>
    <m/>
    <m/>
    <m/>
    <m/>
    <m/>
    <m/>
    <m/>
    <m/>
    <m/>
    <m/>
    <m/>
    <m/>
    <m/>
    <m/>
    <m/>
    <m/>
    <m/>
    <m/>
    <m/>
    <m/>
    <m/>
    <m/>
    <m/>
    <m/>
    <m/>
    <m/>
    <m/>
    <m/>
    <m/>
    <m/>
    <m/>
    <n v="0"/>
    <m/>
    <n v="0"/>
    <n v="0"/>
    <n v="0"/>
    <n v="0"/>
    <m/>
    <m/>
    <n v="0"/>
    <n v="0"/>
    <n v="0"/>
    <n v="37418"/>
    <n v="18697"/>
    <n v="56115"/>
    <s v="Dean or other administrator"/>
    <m/>
    <m/>
    <s v="yes"/>
    <m/>
    <m/>
    <m/>
    <m/>
    <m/>
    <m/>
    <n v="537"/>
    <n v="0"/>
    <n v="6124"/>
    <n v="120"/>
    <n v="0"/>
    <n v="94572"/>
    <m/>
    <n v="0"/>
    <n v="0"/>
    <n v="683"/>
    <m/>
    <m/>
    <n v="132"/>
    <n v="143"/>
    <n v="61"/>
    <n v="0"/>
    <m/>
    <m/>
    <n v="4.34"/>
    <m/>
    <m/>
    <m/>
    <m/>
    <m/>
    <m/>
    <m/>
    <m/>
    <m/>
    <m/>
    <n v="3.64"/>
    <n v="1.1399999999999999"/>
    <n v="5.1999999999999993"/>
    <n v="1.1399999999999999"/>
    <m/>
    <n v="5"/>
    <n v="4.0599999999999996"/>
    <n v="3320"/>
    <s v="Actual"/>
    <n v="27489"/>
    <n v="7529"/>
    <n v="3149"/>
    <m/>
    <m/>
    <m/>
    <m/>
    <n v="2463"/>
    <m/>
    <n v="40630"/>
    <m/>
    <m/>
    <n v="8"/>
    <n v="6"/>
    <n v="218"/>
    <n v="16"/>
    <m/>
    <m/>
    <m/>
    <m/>
    <m/>
    <m/>
    <m/>
    <m/>
    <m/>
    <m/>
    <m/>
    <m/>
    <m/>
    <n v="2323"/>
    <m/>
    <m/>
    <n v="85"/>
    <m/>
    <m/>
    <m/>
    <m/>
    <m/>
    <m/>
    <m/>
    <m/>
    <m/>
    <m/>
    <n v="5"/>
    <n v="5"/>
    <n v="42"/>
    <n v="55.25"/>
    <n v="40"/>
    <n v="40"/>
    <n v="3"/>
    <n v="0"/>
    <m/>
    <m/>
    <m/>
    <m/>
    <m/>
    <m/>
    <m/>
    <m/>
    <m/>
    <m/>
    <m/>
    <m/>
    <m/>
    <m/>
    <m/>
    <m/>
    <m/>
    <m/>
    <m/>
    <m/>
    <m/>
    <m/>
    <m/>
    <m/>
    <m/>
    <m/>
    <m/>
    <m/>
    <m/>
    <m/>
    <m/>
    <m/>
    <m/>
    <m/>
    <m/>
    <m/>
    <m/>
    <m/>
    <m/>
    <m/>
    <m/>
    <m/>
    <m/>
    <m/>
    <m/>
    <m/>
    <m/>
    <m/>
    <m/>
    <m/>
    <m/>
    <m/>
    <m/>
    <n v="3"/>
    <n v="0"/>
    <m/>
    <m/>
    <n v="152794"/>
    <m/>
    <n v="0"/>
    <m/>
    <m/>
    <m/>
    <m/>
    <m/>
    <m/>
    <m/>
    <m/>
    <m/>
    <m/>
    <m/>
    <m/>
    <m/>
    <m/>
    <m/>
    <m/>
    <m/>
    <m/>
    <m/>
    <m/>
    <m/>
    <m/>
    <m/>
    <m/>
    <m/>
    <m/>
    <m/>
    <m/>
    <n v="8107.3817878028576"/>
    <x v="0"/>
    <s v="Small"/>
  </r>
  <r>
    <s v="Santa Monica CCD"/>
    <x v="107"/>
    <s v="781"/>
    <s v="Single College District"/>
    <n v="20100"/>
    <x v="4"/>
    <n v="27117.823809523808"/>
    <n v="62000"/>
    <m/>
    <n v="223"/>
    <n v="21"/>
    <m/>
    <m/>
    <m/>
    <m/>
    <m/>
    <m/>
    <n v="47"/>
    <m/>
    <m/>
    <n v="134"/>
    <n v="1300"/>
    <n v="678"/>
    <m/>
    <m/>
    <m/>
    <m/>
    <m/>
    <n v="0"/>
    <m/>
    <m/>
    <n v="0"/>
    <n v="0"/>
    <n v="0"/>
    <n v="0"/>
    <m/>
    <m/>
    <n v="117000"/>
    <n v="0"/>
    <m/>
    <n v="117000"/>
    <n v="0"/>
    <m/>
    <m/>
    <n v="0"/>
    <n v="0"/>
    <n v="0"/>
    <n v="0"/>
    <m/>
    <m/>
    <n v="6100"/>
    <n v="0"/>
    <m/>
    <n v="6100"/>
    <n v="9990"/>
    <m/>
    <m/>
    <n v="0"/>
    <n v="0"/>
    <n v="0"/>
    <n v="0"/>
    <m/>
    <m/>
    <n v="0"/>
    <n v="0"/>
    <m/>
    <n v="9990"/>
    <n v="0"/>
    <m/>
    <n v="0"/>
    <n v="0"/>
    <n v="0"/>
    <n v="0"/>
    <m/>
    <m/>
    <n v="0"/>
    <n v="0"/>
    <n v="0"/>
    <m/>
    <m/>
    <m/>
    <m/>
    <m/>
    <m/>
    <m/>
    <m/>
    <m/>
    <m/>
    <m/>
    <m/>
    <m/>
    <m/>
    <m/>
    <m/>
    <m/>
    <m/>
    <m/>
    <m/>
    <m/>
    <m/>
    <m/>
    <m/>
    <n v="11725"/>
    <m/>
    <n v="0"/>
    <n v="49890"/>
    <n v="0"/>
    <m/>
    <m/>
    <n v="14106"/>
    <n v="0"/>
    <n v="0"/>
    <n v="75721"/>
    <m/>
    <m/>
    <m/>
    <m/>
    <m/>
    <m/>
    <m/>
    <m/>
    <m/>
    <m/>
    <m/>
    <m/>
    <m/>
    <m/>
    <m/>
    <m/>
    <m/>
    <m/>
    <m/>
    <m/>
    <m/>
    <m/>
    <m/>
    <m/>
    <m/>
    <m/>
    <n v="2680"/>
    <m/>
    <n v="0"/>
    <n v="0"/>
    <n v="0"/>
    <m/>
    <m/>
    <n v="0"/>
    <n v="0"/>
    <n v="0"/>
    <n v="2680"/>
    <m/>
    <m/>
    <m/>
    <m/>
    <m/>
    <m/>
    <m/>
    <m/>
    <m/>
    <m/>
    <m/>
    <m/>
    <m/>
    <m/>
    <m/>
    <m/>
    <m/>
    <m/>
    <m/>
    <m/>
    <m/>
    <m/>
    <m/>
    <m/>
    <m/>
    <m/>
    <m/>
    <m/>
    <m/>
    <m/>
    <m/>
    <m/>
    <m/>
    <m/>
    <m/>
    <m/>
    <n v="0"/>
    <m/>
    <n v="0"/>
    <n v="0"/>
    <n v="0"/>
    <n v="0"/>
    <m/>
    <m/>
    <n v="0"/>
    <n v="0"/>
    <n v="0"/>
    <n v="126990"/>
    <n v="84501"/>
    <n v="211491"/>
    <s v="Dean or other administrator"/>
    <m/>
    <m/>
    <s v="yes"/>
    <m/>
    <s v="Release time"/>
    <s v="Stipend"/>
    <m/>
    <m/>
    <s v="Library Faculty Leader receives BOTH release time AND stipend"/>
    <n v="2438"/>
    <n v="2462"/>
    <n v="24291"/>
    <n v="59"/>
    <n v="1002"/>
    <n v="94569"/>
    <m/>
    <n v="204"/>
    <n v="3174"/>
    <n v="3140"/>
    <m/>
    <m/>
    <n v="584"/>
    <n v="758"/>
    <n v="143"/>
    <n v="244"/>
    <m/>
    <m/>
    <n v="7"/>
    <m/>
    <m/>
    <m/>
    <m/>
    <m/>
    <m/>
    <m/>
    <m/>
    <m/>
    <m/>
    <n v="2.36"/>
    <n v="1.4"/>
    <n v="8.4"/>
    <n v="1.4"/>
    <m/>
    <n v="7"/>
    <n v="7"/>
    <n v="32170"/>
    <s v="Estimate"/>
    <n v="23471"/>
    <n v="81505"/>
    <m/>
    <n v="3905"/>
    <m/>
    <m/>
    <m/>
    <n v="1167"/>
    <m/>
    <n v="110048"/>
    <m/>
    <m/>
    <n v="0"/>
    <n v="0"/>
    <n v="0"/>
    <n v="0"/>
    <m/>
    <m/>
    <m/>
    <m/>
    <m/>
    <m/>
    <m/>
    <m/>
    <m/>
    <m/>
    <m/>
    <m/>
    <m/>
    <n v="13720"/>
    <m/>
    <m/>
    <n v="392"/>
    <m/>
    <m/>
    <m/>
    <m/>
    <m/>
    <m/>
    <m/>
    <m/>
    <m/>
    <m/>
    <n v="1"/>
    <n v="8"/>
    <n v="208"/>
    <n v="70"/>
    <n v="60"/>
    <n v="60"/>
    <n v="6"/>
    <n v="0"/>
    <m/>
    <m/>
    <m/>
    <m/>
    <m/>
    <m/>
    <m/>
    <m/>
    <m/>
    <m/>
    <m/>
    <m/>
    <m/>
    <m/>
    <m/>
    <m/>
    <m/>
    <m/>
    <m/>
    <m/>
    <m/>
    <m/>
    <m/>
    <m/>
    <m/>
    <m/>
    <m/>
    <m/>
    <m/>
    <m/>
    <m/>
    <m/>
    <m/>
    <m/>
    <m/>
    <m/>
    <m/>
    <m/>
    <m/>
    <m/>
    <m/>
    <m/>
    <m/>
    <m/>
    <m/>
    <m/>
    <m/>
    <m/>
    <m/>
    <m/>
    <m/>
    <m/>
    <m/>
    <n v="6"/>
    <n v="0"/>
    <m/>
    <m/>
    <n v="1379464"/>
    <m/>
    <n v="15"/>
    <m/>
    <m/>
    <m/>
    <m/>
    <m/>
    <m/>
    <m/>
    <m/>
    <m/>
    <m/>
    <m/>
    <m/>
    <m/>
    <m/>
    <m/>
    <m/>
    <m/>
    <m/>
    <m/>
    <m/>
    <m/>
    <m/>
    <m/>
    <m/>
    <m/>
    <m/>
    <m/>
    <m/>
    <n v="19369.874149659863"/>
    <x v="2"/>
    <s v="Large"/>
  </r>
  <r>
    <s v="Yuba CCD"/>
    <x v="114"/>
    <n v="292"/>
    <s v="Multi-College District"/>
    <n v="20100"/>
    <x v="4"/>
    <n v="2183.9152380952355"/>
    <n v="16342"/>
    <m/>
    <n v="46"/>
    <n v="5"/>
    <m/>
    <m/>
    <m/>
    <m/>
    <m/>
    <m/>
    <n v="28"/>
    <m/>
    <m/>
    <n v="25"/>
    <n v="166"/>
    <n v="0"/>
    <m/>
    <m/>
    <m/>
    <m/>
    <m/>
    <n v="0"/>
    <m/>
    <m/>
    <n v="0"/>
    <n v="0"/>
    <n v="0"/>
    <n v="0"/>
    <m/>
    <m/>
    <n v="0"/>
    <n v="81501"/>
    <m/>
    <n v="81501"/>
    <n v="0"/>
    <m/>
    <m/>
    <n v="0"/>
    <n v="0"/>
    <n v="0"/>
    <n v="0"/>
    <m/>
    <m/>
    <n v="0"/>
    <n v="3100"/>
    <m/>
    <n v="3100"/>
    <n v="10014"/>
    <m/>
    <m/>
    <n v="0"/>
    <n v="0"/>
    <n v="0"/>
    <n v="0"/>
    <m/>
    <m/>
    <n v="0"/>
    <n v="0"/>
    <m/>
    <n v="10014"/>
    <n v="0"/>
    <m/>
    <n v="0"/>
    <n v="0"/>
    <n v="0"/>
    <n v="0"/>
    <m/>
    <m/>
    <n v="0"/>
    <n v="0"/>
    <n v="0"/>
    <m/>
    <m/>
    <m/>
    <m/>
    <m/>
    <m/>
    <m/>
    <m/>
    <m/>
    <m/>
    <m/>
    <m/>
    <m/>
    <m/>
    <m/>
    <m/>
    <m/>
    <m/>
    <m/>
    <m/>
    <m/>
    <m/>
    <m/>
    <m/>
    <n v="0"/>
    <m/>
    <n v="0"/>
    <n v="0"/>
    <n v="0"/>
    <m/>
    <m/>
    <n v="33628"/>
    <n v="0"/>
    <n v="0"/>
    <n v="33628"/>
    <m/>
    <m/>
    <m/>
    <m/>
    <m/>
    <m/>
    <m/>
    <m/>
    <m/>
    <m/>
    <m/>
    <m/>
    <m/>
    <m/>
    <m/>
    <m/>
    <m/>
    <m/>
    <m/>
    <m/>
    <m/>
    <m/>
    <m/>
    <m/>
    <m/>
    <m/>
    <n v="0"/>
    <m/>
    <n v="0"/>
    <n v="0"/>
    <n v="0"/>
    <m/>
    <m/>
    <n v="0"/>
    <n v="0"/>
    <n v="0"/>
    <n v="0"/>
    <m/>
    <m/>
    <m/>
    <m/>
    <m/>
    <m/>
    <m/>
    <m/>
    <m/>
    <m/>
    <m/>
    <m/>
    <m/>
    <m/>
    <m/>
    <m/>
    <m/>
    <m/>
    <m/>
    <m/>
    <m/>
    <m/>
    <m/>
    <m/>
    <m/>
    <m/>
    <m/>
    <m/>
    <m/>
    <m/>
    <m/>
    <m/>
    <m/>
    <m/>
    <m/>
    <m/>
    <n v="0"/>
    <m/>
    <n v="0"/>
    <n v="0"/>
    <n v="0"/>
    <n v="0"/>
    <m/>
    <m/>
    <n v="0"/>
    <n v="0"/>
    <n v="0"/>
    <n v="91515"/>
    <n v="36728"/>
    <n v="128243"/>
    <s v="Department chair (Faculty position)"/>
    <m/>
    <m/>
    <s v="yes"/>
    <s v="None"/>
    <m/>
    <m/>
    <m/>
    <m/>
    <m/>
    <n v="1462"/>
    <n v="1070"/>
    <n v="8825"/>
    <n v="73"/>
    <n v="3060"/>
    <n v="10587"/>
    <m/>
    <n v="129"/>
    <n v="3174"/>
    <n v="1506"/>
    <m/>
    <m/>
    <n v="0"/>
    <n v="0"/>
    <n v="0"/>
    <n v="189"/>
    <m/>
    <m/>
    <n v="2"/>
    <m/>
    <m/>
    <m/>
    <m/>
    <m/>
    <m/>
    <m/>
    <m/>
    <m/>
    <m/>
    <n v="0"/>
    <n v="1.3"/>
    <n v="1.3"/>
    <n v="1.3"/>
    <m/>
    <n v="0"/>
    <n v="0"/>
    <n v="531"/>
    <s v="Actual"/>
    <n v="7759"/>
    <n v="5692"/>
    <n v="605"/>
    <n v="505"/>
    <m/>
    <m/>
    <m/>
    <n v="17"/>
    <m/>
    <n v="14469"/>
    <m/>
    <m/>
    <n v="45"/>
    <n v="42"/>
    <n v="19"/>
    <n v="15"/>
    <m/>
    <m/>
    <m/>
    <m/>
    <m/>
    <m/>
    <m/>
    <m/>
    <m/>
    <m/>
    <m/>
    <m/>
    <m/>
    <n v="484"/>
    <m/>
    <m/>
    <n v="24"/>
    <m/>
    <m/>
    <m/>
    <m/>
    <m/>
    <m/>
    <m/>
    <m/>
    <m/>
    <m/>
    <n v="0"/>
    <n v="0"/>
    <n v="0"/>
    <n v="55.75"/>
    <n v="42"/>
    <n v="0"/>
    <n v="0"/>
    <n v="0"/>
    <m/>
    <m/>
    <m/>
    <m/>
    <m/>
    <m/>
    <m/>
    <m/>
    <m/>
    <m/>
    <m/>
    <m/>
    <m/>
    <m/>
    <m/>
    <m/>
    <m/>
    <m/>
    <m/>
    <m/>
    <m/>
    <m/>
    <m/>
    <m/>
    <m/>
    <m/>
    <m/>
    <m/>
    <m/>
    <m/>
    <m/>
    <m/>
    <m/>
    <m/>
    <m/>
    <m/>
    <m/>
    <m/>
    <m/>
    <m/>
    <m/>
    <m/>
    <m/>
    <m/>
    <m/>
    <m/>
    <m/>
    <m/>
    <m/>
    <m/>
    <m/>
    <m/>
    <m/>
    <n v="0"/>
    <n v="0"/>
    <m/>
    <m/>
    <n v="93352"/>
    <m/>
    <n v="44"/>
    <m/>
    <m/>
    <m/>
    <m/>
    <m/>
    <m/>
    <m/>
    <m/>
    <m/>
    <m/>
    <m/>
    <m/>
    <m/>
    <m/>
    <m/>
    <m/>
    <m/>
    <m/>
    <m/>
    <m/>
    <m/>
    <m/>
    <m/>
    <m/>
    <m/>
    <m/>
    <m/>
    <m/>
    <n v="1679.9347985347965"/>
    <x v="1"/>
    <s v="Small"/>
  </r>
  <r>
    <s v="Los Angeles CCD"/>
    <x v="84"/>
    <s v="743"/>
    <s v="Multi-College District"/>
    <n v="20100"/>
    <x v="4"/>
    <n v="5887.209333333336"/>
    <n v="17330"/>
    <m/>
    <n v="27"/>
    <n v="5"/>
    <m/>
    <m/>
    <m/>
    <m/>
    <m/>
    <m/>
    <n v="0"/>
    <m/>
    <m/>
    <n v="30"/>
    <n v="121"/>
    <s v="WiFi throughout building"/>
    <m/>
    <m/>
    <m/>
    <m/>
    <m/>
    <n v="184"/>
    <m/>
    <m/>
    <n v="0"/>
    <n v="0"/>
    <n v="0"/>
    <n v="0"/>
    <m/>
    <m/>
    <n v="0"/>
    <n v="9000"/>
    <m/>
    <n v="9184"/>
    <n v="0"/>
    <m/>
    <m/>
    <n v="0"/>
    <m/>
    <n v="0"/>
    <m/>
    <m/>
    <m/>
    <n v="0"/>
    <n v="0"/>
    <m/>
    <m/>
    <n v="0"/>
    <m/>
    <m/>
    <n v="0"/>
    <m/>
    <m/>
    <m/>
    <m/>
    <m/>
    <m/>
    <n v="11000"/>
    <m/>
    <n v="11000"/>
    <n v="0"/>
    <m/>
    <n v="0"/>
    <n v="0"/>
    <n v="0"/>
    <n v="0"/>
    <m/>
    <m/>
    <n v="0"/>
    <m/>
    <n v="0"/>
    <m/>
    <m/>
    <m/>
    <m/>
    <m/>
    <m/>
    <m/>
    <m/>
    <m/>
    <m/>
    <m/>
    <m/>
    <m/>
    <m/>
    <m/>
    <m/>
    <m/>
    <m/>
    <m/>
    <m/>
    <m/>
    <m/>
    <m/>
    <m/>
    <n v="0"/>
    <m/>
    <n v="0"/>
    <n v="12977"/>
    <n v="0"/>
    <m/>
    <m/>
    <n v="22230"/>
    <m/>
    <m/>
    <n v="35207"/>
    <m/>
    <m/>
    <m/>
    <m/>
    <m/>
    <m/>
    <m/>
    <m/>
    <m/>
    <m/>
    <m/>
    <m/>
    <m/>
    <m/>
    <m/>
    <m/>
    <m/>
    <m/>
    <m/>
    <m/>
    <m/>
    <m/>
    <m/>
    <m/>
    <m/>
    <m/>
    <n v="401"/>
    <m/>
    <n v="0"/>
    <n v="0"/>
    <n v="0"/>
    <m/>
    <m/>
    <n v="0"/>
    <n v="0"/>
    <m/>
    <n v="401"/>
    <m/>
    <m/>
    <m/>
    <m/>
    <m/>
    <m/>
    <m/>
    <m/>
    <m/>
    <m/>
    <m/>
    <m/>
    <m/>
    <m/>
    <m/>
    <m/>
    <m/>
    <m/>
    <m/>
    <m/>
    <m/>
    <m/>
    <m/>
    <m/>
    <m/>
    <m/>
    <m/>
    <m/>
    <m/>
    <m/>
    <m/>
    <m/>
    <m/>
    <m/>
    <m/>
    <m/>
    <m/>
    <m/>
    <m/>
    <m/>
    <m/>
    <m/>
    <m/>
    <m/>
    <m/>
    <m/>
    <n v="0"/>
    <n v="20184"/>
    <m/>
    <m/>
    <s v="Department chair (Faculty position)"/>
    <m/>
    <m/>
    <s v="yes"/>
    <m/>
    <m/>
    <m/>
    <m/>
    <m/>
    <s v="Responsibility differential"/>
    <m/>
    <n v="464"/>
    <n v="13841"/>
    <n v="92"/>
    <m/>
    <n v="58104"/>
    <m/>
    <n v="38"/>
    <m/>
    <n v="936"/>
    <m/>
    <m/>
    <m/>
    <m/>
    <n v="74"/>
    <n v="56"/>
    <m/>
    <m/>
    <n v="4"/>
    <m/>
    <m/>
    <m/>
    <m/>
    <m/>
    <m/>
    <m/>
    <m/>
    <m/>
    <m/>
    <n v="0.375"/>
    <n v="4.43"/>
    <n v="7.43"/>
    <n v="4.43"/>
    <m/>
    <n v="3"/>
    <n v="3"/>
    <n v="7741"/>
    <s v="Actual"/>
    <n v="8839"/>
    <n v="5616"/>
    <n v="3562"/>
    <n v="230"/>
    <m/>
    <m/>
    <m/>
    <m/>
    <m/>
    <n v="18247"/>
    <m/>
    <m/>
    <n v="20"/>
    <n v="18"/>
    <n v="51"/>
    <n v="51"/>
    <m/>
    <m/>
    <m/>
    <m/>
    <m/>
    <m/>
    <m/>
    <m/>
    <m/>
    <m/>
    <m/>
    <m/>
    <m/>
    <n v="2598"/>
    <m/>
    <m/>
    <n v="143"/>
    <m/>
    <m/>
    <m/>
    <m/>
    <m/>
    <m/>
    <m/>
    <m/>
    <m/>
    <m/>
    <n v="1"/>
    <n v="2"/>
    <n v="26"/>
    <n v="57"/>
    <n v="40"/>
    <n v="40"/>
    <n v="4"/>
    <n v="0"/>
    <m/>
    <m/>
    <m/>
    <m/>
    <m/>
    <m/>
    <m/>
    <m/>
    <m/>
    <m/>
    <m/>
    <m/>
    <m/>
    <m/>
    <m/>
    <m/>
    <m/>
    <m/>
    <m/>
    <m/>
    <m/>
    <m/>
    <m/>
    <m/>
    <m/>
    <m/>
    <m/>
    <m/>
    <m/>
    <m/>
    <m/>
    <m/>
    <m/>
    <m/>
    <m/>
    <m/>
    <m/>
    <m/>
    <m/>
    <m/>
    <m/>
    <m/>
    <m/>
    <m/>
    <m/>
    <m/>
    <m/>
    <m/>
    <m/>
    <m/>
    <m/>
    <m/>
    <m/>
    <n v="116"/>
    <n v="0"/>
    <m/>
    <m/>
    <m/>
    <m/>
    <n v="0"/>
    <m/>
    <m/>
    <m/>
    <m/>
    <m/>
    <m/>
    <m/>
    <m/>
    <m/>
    <m/>
    <m/>
    <m/>
    <m/>
    <m/>
    <m/>
    <m/>
    <m/>
    <m/>
    <m/>
    <m/>
    <m/>
    <m/>
    <m/>
    <m/>
    <m/>
    <m/>
    <m/>
    <m/>
    <n v="1328.9411587659902"/>
    <x v="1"/>
    <s v="Small"/>
  </r>
  <r>
    <s v="Rancho Santiago CCD"/>
    <x v="109"/>
    <s v="873"/>
    <s v="Multi-College District"/>
    <n v="20100"/>
    <x v="4"/>
    <n v="8275.5609523809344"/>
    <n v="30000"/>
    <m/>
    <n v="88"/>
    <n v="13"/>
    <m/>
    <m/>
    <m/>
    <m/>
    <m/>
    <m/>
    <n v="36"/>
    <m/>
    <m/>
    <n v="62"/>
    <n v="442"/>
    <n v="1"/>
    <m/>
    <m/>
    <m/>
    <m/>
    <m/>
    <n v="208"/>
    <m/>
    <m/>
    <m/>
    <m/>
    <m/>
    <m/>
    <m/>
    <m/>
    <m/>
    <n v="15000"/>
    <m/>
    <n v="15208"/>
    <m/>
    <m/>
    <m/>
    <m/>
    <m/>
    <m/>
    <n v="4100"/>
    <m/>
    <m/>
    <m/>
    <m/>
    <m/>
    <n v="4100"/>
    <n v="4599"/>
    <m/>
    <m/>
    <m/>
    <m/>
    <m/>
    <m/>
    <m/>
    <m/>
    <m/>
    <m/>
    <m/>
    <n v="4599"/>
    <m/>
    <m/>
    <m/>
    <m/>
    <m/>
    <m/>
    <m/>
    <m/>
    <m/>
    <m/>
    <n v="0"/>
    <m/>
    <m/>
    <m/>
    <m/>
    <m/>
    <m/>
    <m/>
    <m/>
    <m/>
    <m/>
    <m/>
    <m/>
    <m/>
    <m/>
    <m/>
    <m/>
    <m/>
    <m/>
    <m/>
    <m/>
    <m/>
    <m/>
    <m/>
    <m/>
    <n v="12378"/>
    <m/>
    <m/>
    <m/>
    <m/>
    <m/>
    <m/>
    <n v="27835"/>
    <m/>
    <n v="9333"/>
    <n v="49546"/>
    <m/>
    <m/>
    <m/>
    <m/>
    <m/>
    <m/>
    <m/>
    <m/>
    <m/>
    <m/>
    <m/>
    <m/>
    <m/>
    <m/>
    <m/>
    <m/>
    <m/>
    <m/>
    <m/>
    <m/>
    <m/>
    <m/>
    <m/>
    <m/>
    <m/>
    <m/>
    <m/>
    <m/>
    <m/>
    <m/>
    <m/>
    <m/>
    <m/>
    <m/>
    <m/>
    <m/>
    <n v="0"/>
    <m/>
    <m/>
    <m/>
    <m/>
    <m/>
    <m/>
    <m/>
    <m/>
    <m/>
    <m/>
    <m/>
    <m/>
    <m/>
    <m/>
    <m/>
    <m/>
    <m/>
    <m/>
    <m/>
    <m/>
    <m/>
    <m/>
    <m/>
    <m/>
    <m/>
    <m/>
    <m/>
    <m/>
    <m/>
    <m/>
    <m/>
    <m/>
    <m/>
    <m/>
    <m/>
    <m/>
    <n v="2773"/>
    <m/>
    <m/>
    <m/>
    <m/>
    <m/>
    <m/>
    <m/>
    <m/>
    <n v="27330"/>
    <n v="30103"/>
    <n v="19807"/>
    <n v="53646"/>
    <n v="103556"/>
    <s v="Department chair (Faculty position)"/>
    <m/>
    <s v="PhD"/>
    <s v="no"/>
    <m/>
    <s v="Release time"/>
    <m/>
    <m/>
    <m/>
    <m/>
    <n v="885"/>
    <n v="3019"/>
    <n v="14935"/>
    <n v="66"/>
    <m/>
    <n v="43171"/>
    <m/>
    <n v="168"/>
    <n v="3168"/>
    <n v="900"/>
    <m/>
    <m/>
    <n v="194"/>
    <n v="194"/>
    <n v="0"/>
    <n v="209"/>
    <m/>
    <m/>
    <n v="7"/>
    <m/>
    <m/>
    <m/>
    <m/>
    <m/>
    <m/>
    <m/>
    <m/>
    <m/>
    <m/>
    <n v="0.15"/>
    <n v="6.5"/>
    <n v="10.98"/>
    <n v="6.5"/>
    <m/>
    <n v="5"/>
    <n v="4.4800000000000004"/>
    <n v="6315"/>
    <s v="Actual"/>
    <n v="4735"/>
    <n v="7432"/>
    <n v="1428"/>
    <n v="5395"/>
    <m/>
    <m/>
    <m/>
    <n v="1641"/>
    <m/>
    <n v="20631"/>
    <m/>
    <m/>
    <n v="0"/>
    <n v="1"/>
    <n v="55"/>
    <n v="55"/>
    <m/>
    <m/>
    <m/>
    <m/>
    <m/>
    <m/>
    <m/>
    <m/>
    <m/>
    <m/>
    <m/>
    <m/>
    <m/>
    <n v="2449"/>
    <m/>
    <m/>
    <n v="108"/>
    <m/>
    <m/>
    <m/>
    <m/>
    <m/>
    <m/>
    <m/>
    <m/>
    <m/>
    <m/>
    <n v="3"/>
    <n v="3"/>
    <n v="55"/>
    <n v="40"/>
    <n v="40"/>
    <n v="310"/>
    <n v="0"/>
    <n v="0"/>
    <m/>
    <m/>
    <m/>
    <m/>
    <m/>
    <m/>
    <m/>
    <m/>
    <m/>
    <m/>
    <m/>
    <m/>
    <m/>
    <m/>
    <m/>
    <m/>
    <m/>
    <m/>
    <m/>
    <m/>
    <m/>
    <m/>
    <m/>
    <m/>
    <m/>
    <m/>
    <m/>
    <m/>
    <m/>
    <m/>
    <m/>
    <m/>
    <m/>
    <m/>
    <m/>
    <m/>
    <m/>
    <m/>
    <m/>
    <m/>
    <m/>
    <m/>
    <m/>
    <m/>
    <m/>
    <m/>
    <m/>
    <m/>
    <m/>
    <m/>
    <m/>
    <m/>
    <m/>
    <n v="0"/>
    <n v="0"/>
    <m/>
    <m/>
    <n v="156516"/>
    <m/>
    <n v="324"/>
    <m/>
    <m/>
    <m/>
    <m/>
    <m/>
    <m/>
    <m/>
    <m/>
    <m/>
    <m/>
    <m/>
    <m/>
    <m/>
    <m/>
    <m/>
    <m/>
    <m/>
    <m/>
    <m/>
    <m/>
    <m/>
    <m/>
    <m/>
    <m/>
    <m/>
    <m/>
    <m/>
    <m/>
    <n v="1273.1632234432207"/>
    <x v="0"/>
    <s v="Small"/>
  </r>
  <r>
    <s v="West Hills CCD"/>
    <x v="45"/>
    <n v="582"/>
    <s v="Multi-College District"/>
    <n v="20100"/>
    <x v="4"/>
    <n v="2912.7695238095239"/>
    <n v="25000"/>
    <m/>
    <n v="180"/>
    <n v="7"/>
    <m/>
    <m/>
    <m/>
    <m/>
    <m/>
    <m/>
    <n v="110"/>
    <m/>
    <m/>
    <n v="44"/>
    <n v="400"/>
    <s v="wireless"/>
    <m/>
    <m/>
    <m/>
    <m/>
    <m/>
    <n v="253.68"/>
    <m/>
    <m/>
    <m/>
    <m/>
    <m/>
    <m/>
    <m/>
    <m/>
    <m/>
    <m/>
    <m/>
    <n v="253.68"/>
    <m/>
    <m/>
    <m/>
    <n v="4121"/>
    <m/>
    <m/>
    <m/>
    <m/>
    <m/>
    <m/>
    <m/>
    <m/>
    <n v="4121"/>
    <n v="4154"/>
    <m/>
    <m/>
    <m/>
    <m/>
    <m/>
    <m/>
    <m/>
    <m/>
    <m/>
    <m/>
    <m/>
    <n v="4154"/>
    <m/>
    <m/>
    <m/>
    <m/>
    <m/>
    <m/>
    <m/>
    <m/>
    <m/>
    <m/>
    <n v="0"/>
    <m/>
    <m/>
    <m/>
    <m/>
    <m/>
    <m/>
    <m/>
    <m/>
    <m/>
    <m/>
    <m/>
    <m/>
    <m/>
    <m/>
    <m/>
    <m/>
    <m/>
    <m/>
    <m/>
    <m/>
    <m/>
    <m/>
    <m/>
    <m/>
    <n v="23813"/>
    <m/>
    <n v="800"/>
    <m/>
    <m/>
    <m/>
    <m/>
    <m/>
    <m/>
    <m/>
    <n v="24613"/>
    <m/>
    <m/>
    <m/>
    <m/>
    <m/>
    <m/>
    <m/>
    <m/>
    <m/>
    <m/>
    <m/>
    <m/>
    <m/>
    <m/>
    <m/>
    <m/>
    <m/>
    <m/>
    <m/>
    <m/>
    <m/>
    <m/>
    <m/>
    <m/>
    <m/>
    <m/>
    <m/>
    <m/>
    <m/>
    <m/>
    <m/>
    <m/>
    <m/>
    <m/>
    <m/>
    <m/>
    <n v="0"/>
    <m/>
    <m/>
    <m/>
    <m/>
    <m/>
    <m/>
    <m/>
    <m/>
    <m/>
    <m/>
    <m/>
    <m/>
    <m/>
    <m/>
    <m/>
    <m/>
    <m/>
    <m/>
    <m/>
    <m/>
    <m/>
    <m/>
    <m/>
    <m/>
    <m/>
    <m/>
    <m/>
    <m/>
    <m/>
    <m/>
    <m/>
    <m/>
    <m/>
    <m/>
    <m/>
    <m/>
    <m/>
    <m/>
    <m/>
    <m/>
    <m/>
    <m/>
    <m/>
    <m/>
    <m/>
    <m/>
    <n v="0"/>
    <n v="4407.68"/>
    <n v="28734"/>
    <n v="33141.68"/>
    <m/>
    <s v="Librarian"/>
    <m/>
    <s v="yes"/>
    <s v="None"/>
    <m/>
    <m/>
    <m/>
    <m/>
    <m/>
    <n v="736"/>
    <n v="1515"/>
    <n v="17259"/>
    <n v="77"/>
    <n v="0"/>
    <n v="27083"/>
    <m/>
    <n v="48"/>
    <n v="0"/>
    <n v="699"/>
    <m/>
    <m/>
    <n v="425"/>
    <n v="425"/>
    <n v="0"/>
    <n v="50"/>
    <m/>
    <m/>
    <n v="2"/>
    <m/>
    <m/>
    <m/>
    <m/>
    <m/>
    <m/>
    <m/>
    <m/>
    <m/>
    <m/>
    <n v="4"/>
    <n v="1.46"/>
    <n v="3.82"/>
    <n v="1.46"/>
    <m/>
    <n v="4"/>
    <n v="2.36"/>
    <n v="906"/>
    <s v="Estimate"/>
    <n v="12356"/>
    <n v="6067"/>
    <n v="106"/>
    <n v="310"/>
    <m/>
    <m/>
    <m/>
    <n v="26887"/>
    <m/>
    <n v="45726"/>
    <m/>
    <m/>
    <n v="21"/>
    <n v="21"/>
    <n v="12"/>
    <n v="12"/>
    <m/>
    <m/>
    <m/>
    <m/>
    <m/>
    <m/>
    <m/>
    <m/>
    <m/>
    <m/>
    <m/>
    <m/>
    <m/>
    <n v="600"/>
    <m/>
    <m/>
    <n v="26"/>
    <m/>
    <m/>
    <m/>
    <m/>
    <m/>
    <m/>
    <m/>
    <m/>
    <m/>
    <m/>
    <n v="0"/>
    <n v="0"/>
    <n v="0"/>
    <n v="58.5"/>
    <n v="32"/>
    <n v="32"/>
    <n v="0"/>
    <n v="0"/>
    <m/>
    <m/>
    <m/>
    <m/>
    <m/>
    <m/>
    <m/>
    <m/>
    <m/>
    <m/>
    <m/>
    <m/>
    <m/>
    <m/>
    <m/>
    <m/>
    <m/>
    <m/>
    <m/>
    <m/>
    <m/>
    <m/>
    <m/>
    <m/>
    <m/>
    <m/>
    <m/>
    <m/>
    <m/>
    <m/>
    <m/>
    <m/>
    <m/>
    <m/>
    <m/>
    <m/>
    <m/>
    <m/>
    <m/>
    <m/>
    <m/>
    <m/>
    <m/>
    <m/>
    <m/>
    <m/>
    <m/>
    <m/>
    <m/>
    <m/>
    <m/>
    <m/>
    <m/>
    <n v="0"/>
    <n v="0"/>
    <m/>
    <m/>
    <n v="199555"/>
    <m/>
    <n v="0"/>
    <m/>
    <m/>
    <m/>
    <m/>
    <m/>
    <m/>
    <m/>
    <m/>
    <m/>
    <m/>
    <m/>
    <m/>
    <m/>
    <m/>
    <m/>
    <m/>
    <m/>
    <m/>
    <m/>
    <m/>
    <m/>
    <m/>
    <m/>
    <m/>
    <m/>
    <m/>
    <m/>
    <m/>
    <n v="1995.0476190476193"/>
    <x v="1"/>
    <s v="Small"/>
  </r>
  <r>
    <s v="Palo Verde CCD"/>
    <x v="21"/>
    <s v="951"/>
    <s v="Single College District"/>
    <n v="20100"/>
    <x v="4"/>
    <n v="1754.141142857143"/>
    <n v="12000"/>
    <m/>
    <n v="17"/>
    <n v="1"/>
    <m/>
    <m/>
    <m/>
    <m/>
    <m/>
    <m/>
    <n v="0"/>
    <m/>
    <m/>
    <n v="3"/>
    <n v="76"/>
    <s v="Wi-fi"/>
    <m/>
    <m/>
    <m/>
    <m/>
    <m/>
    <n v="342"/>
    <m/>
    <m/>
    <m/>
    <m/>
    <m/>
    <m/>
    <m/>
    <m/>
    <m/>
    <m/>
    <m/>
    <n v="342"/>
    <m/>
    <m/>
    <m/>
    <m/>
    <m/>
    <m/>
    <n v="2207"/>
    <m/>
    <m/>
    <m/>
    <m/>
    <m/>
    <n v="2207"/>
    <n v="2891"/>
    <m/>
    <m/>
    <m/>
    <m/>
    <m/>
    <m/>
    <m/>
    <m/>
    <m/>
    <m/>
    <m/>
    <n v="2891"/>
    <m/>
    <m/>
    <m/>
    <m/>
    <m/>
    <m/>
    <m/>
    <m/>
    <m/>
    <m/>
    <m/>
    <m/>
    <m/>
    <m/>
    <m/>
    <m/>
    <m/>
    <m/>
    <m/>
    <m/>
    <m/>
    <m/>
    <m/>
    <m/>
    <m/>
    <m/>
    <m/>
    <m/>
    <m/>
    <m/>
    <m/>
    <m/>
    <m/>
    <m/>
    <m/>
    <m/>
    <m/>
    <m/>
    <m/>
    <m/>
    <m/>
    <m/>
    <n v="31077"/>
    <m/>
    <m/>
    <n v="31077"/>
    <m/>
    <m/>
    <m/>
    <m/>
    <m/>
    <m/>
    <m/>
    <m/>
    <m/>
    <m/>
    <m/>
    <m/>
    <m/>
    <m/>
    <m/>
    <m/>
    <m/>
    <m/>
    <m/>
    <m/>
    <m/>
    <m/>
    <m/>
    <m/>
    <m/>
    <m/>
    <n v="21"/>
    <m/>
    <m/>
    <m/>
    <m/>
    <m/>
    <m/>
    <m/>
    <m/>
    <m/>
    <n v="21"/>
    <m/>
    <m/>
    <m/>
    <m/>
    <m/>
    <m/>
    <m/>
    <m/>
    <m/>
    <m/>
    <m/>
    <m/>
    <m/>
    <m/>
    <m/>
    <m/>
    <m/>
    <m/>
    <m/>
    <m/>
    <m/>
    <m/>
    <m/>
    <m/>
    <m/>
    <m/>
    <m/>
    <m/>
    <m/>
    <m/>
    <m/>
    <m/>
    <m/>
    <m/>
    <m/>
    <m/>
    <m/>
    <m/>
    <m/>
    <m/>
    <m/>
    <m/>
    <m/>
    <m/>
    <m/>
    <m/>
    <m/>
    <n v="3233"/>
    <n v="33305"/>
    <n v="36538"/>
    <m/>
    <s v="Faculty Librarian"/>
    <m/>
    <s v="yes"/>
    <m/>
    <m/>
    <m/>
    <m/>
    <m/>
    <s v="NA"/>
    <n v="10"/>
    <n v="1801"/>
    <n v="74"/>
    <n v="33"/>
    <n v="0"/>
    <n v="18002"/>
    <m/>
    <n v="6"/>
    <n v="0"/>
    <n v="11"/>
    <m/>
    <m/>
    <n v="104"/>
    <n v="104"/>
    <n v="2076"/>
    <n v="6"/>
    <m/>
    <m/>
    <n v="1.5"/>
    <m/>
    <m/>
    <m/>
    <m/>
    <m/>
    <m/>
    <m/>
    <m/>
    <m/>
    <m/>
    <n v="0.35"/>
    <n v="1.34"/>
    <n v="3.5999999999999996"/>
    <n v="1.34"/>
    <m/>
    <n v="2"/>
    <n v="2.2599999999999998"/>
    <n v="2417"/>
    <s v="Estimate"/>
    <n v="1367"/>
    <n v="1456"/>
    <n v="305"/>
    <n v="895"/>
    <m/>
    <m/>
    <m/>
    <n v="1"/>
    <m/>
    <n v="4024"/>
    <m/>
    <m/>
    <n v="12"/>
    <n v="9"/>
    <n v="0"/>
    <n v="0"/>
    <m/>
    <m/>
    <m/>
    <m/>
    <m/>
    <m/>
    <m/>
    <m/>
    <m/>
    <m/>
    <m/>
    <m/>
    <m/>
    <n v="317"/>
    <m/>
    <m/>
    <n v="36"/>
    <m/>
    <m/>
    <m/>
    <m/>
    <m/>
    <m/>
    <m/>
    <m/>
    <m/>
    <m/>
    <n v="0"/>
    <n v="0"/>
    <n v="0"/>
    <n v="56.5"/>
    <n v="0"/>
    <n v="0"/>
    <n v="0"/>
    <n v="0"/>
    <m/>
    <m/>
    <m/>
    <m/>
    <m/>
    <m/>
    <m/>
    <m/>
    <m/>
    <m/>
    <m/>
    <m/>
    <m/>
    <m/>
    <m/>
    <m/>
    <m/>
    <m/>
    <m/>
    <m/>
    <m/>
    <m/>
    <m/>
    <m/>
    <m/>
    <m/>
    <m/>
    <m/>
    <m/>
    <m/>
    <m/>
    <m/>
    <m/>
    <m/>
    <m/>
    <m/>
    <m/>
    <m/>
    <m/>
    <m/>
    <m/>
    <m/>
    <m/>
    <m/>
    <m/>
    <m/>
    <m/>
    <m/>
    <m/>
    <m/>
    <m/>
    <m/>
    <m/>
    <n v="0"/>
    <n v="0"/>
    <m/>
    <m/>
    <n v="26799"/>
    <m/>
    <n v="220"/>
    <m/>
    <m/>
    <m/>
    <m/>
    <m/>
    <m/>
    <m/>
    <m/>
    <m/>
    <m/>
    <m/>
    <m/>
    <m/>
    <m/>
    <m/>
    <m/>
    <m/>
    <m/>
    <m/>
    <m/>
    <m/>
    <m/>
    <m/>
    <m/>
    <m/>
    <m/>
    <m/>
    <m/>
    <n v="1309.0605543710021"/>
    <x v="1"/>
    <s v="Small"/>
  </r>
  <r>
    <s v="San Diego CCD"/>
    <x v="103"/>
    <s v="071"/>
    <s v="Multi-College District"/>
    <n v="20100"/>
    <x v="4"/>
    <n v="11136.116571428678"/>
    <n v="55227"/>
    <m/>
    <n v="203"/>
    <n v="5"/>
    <m/>
    <m/>
    <m/>
    <m/>
    <m/>
    <m/>
    <n v="31"/>
    <m/>
    <m/>
    <n v="33"/>
    <n v="904"/>
    <n v="99"/>
    <m/>
    <m/>
    <m/>
    <m/>
    <m/>
    <n v="371"/>
    <m/>
    <m/>
    <n v="0"/>
    <n v="9111"/>
    <n v="0"/>
    <n v="0"/>
    <m/>
    <m/>
    <n v="0"/>
    <n v="0"/>
    <m/>
    <n v="9482"/>
    <n v="0"/>
    <m/>
    <m/>
    <n v="0"/>
    <n v="0"/>
    <n v="0"/>
    <n v="0"/>
    <m/>
    <m/>
    <n v="4100"/>
    <n v="0"/>
    <m/>
    <n v="4100"/>
    <n v="15487"/>
    <m/>
    <m/>
    <n v="0"/>
    <n v="23735"/>
    <n v="0"/>
    <n v="0"/>
    <m/>
    <m/>
    <n v="13588"/>
    <n v="0"/>
    <m/>
    <n v="52810"/>
    <n v="0"/>
    <m/>
    <n v="0"/>
    <n v="0"/>
    <n v="0"/>
    <n v="0"/>
    <m/>
    <m/>
    <n v="0"/>
    <n v="0"/>
    <n v="0"/>
    <m/>
    <m/>
    <m/>
    <m/>
    <m/>
    <m/>
    <m/>
    <m/>
    <m/>
    <m/>
    <m/>
    <m/>
    <m/>
    <m/>
    <m/>
    <m/>
    <m/>
    <m/>
    <m/>
    <m/>
    <m/>
    <m/>
    <m/>
    <m/>
    <m/>
    <m/>
    <m/>
    <m/>
    <m/>
    <m/>
    <m/>
    <m/>
    <n v="7913"/>
    <n v="63967"/>
    <n v="71880"/>
    <m/>
    <m/>
    <m/>
    <m/>
    <m/>
    <m/>
    <m/>
    <m/>
    <m/>
    <m/>
    <m/>
    <m/>
    <m/>
    <m/>
    <m/>
    <m/>
    <m/>
    <m/>
    <m/>
    <m/>
    <m/>
    <m/>
    <m/>
    <m/>
    <m/>
    <m/>
    <m/>
    <m/>
    <m/>
    <m/>
    <m/>
    <m/>
    <m/>
    <m/>
    <m/>
    <n v="50"/>
    <n v="50"/>
    <m/>
    <m/>
    <m/>
    <m/>
    <m/>
    <m/>
    <m/>
    <m/>
    <m/>
    <m/>
    <m/>
    <m/>
    <m/>
    <m/>
    <m/>
    <m/>
    <m/>
    <m/>
    <m/>
    <m/>
    <m/>
    <m/>
    <m/>
    <m/>
    <m/>
    <m/>
    <m/>
    <m/>
    <m/>
    <m/>
    <m/>
    <m/>
    <m/>
    <m/>
    <m/>
    <m/>
    <n v="1065152"/>
    <m/>
    <m/>
    <m/>
    <m/>
    <m/>
    <m/>
    <m/>
    <m/>
    <m/>
    <n v="1065152"/>
    <n v="62292"/>
    <n v="76030"/>
    <n v="1203474"/>
    <s v="Dean or other administrator"/>
    <m/>
    <s v="M.A. (subject other than librarianship)"/>
    <s v="no"/>
    <m/>
    <m/>
    <s v="Stipend"/>
    <m/>
    <m/>
    <m/>
    <n v="528"/>
    <n v="379"/>
    <n v="30874"/>
    <n v="125"/>
    <n v="110"/>
    <n v="66021"/>
    <m/>
    <n v="377"/>
    <n v="3837"/>
    <n v="620"/>
    <m/>
    <m/>
    <n v="0"/>
    <n v="0"/>
    <n v="0"/>
    <n v="379"/>
    <m/>
    <m/>
    <n v="13"/>
    <m/>
    <m/>
    <m/>
    <m/>
    <m/>
    <m/>
    <m/>
    <m/>
    <m/>
    <m/>
    <n v="6"/>
    <n v="6.64"/>
    <n v="14.64"/>
    <n v="6.64"/>
    <m/>
    <n v="8"/>
    <n v="8"/>
    <n v="23014"/>
    <s v="Actual"/>
    <n v="6502"/>
    <n v="15628"/>
    <n v="15329"/>
    <n v="411"/>
    <m/>
    <m/>
    <m/>
    <n v="25"/>
    <m/>
    <n v="37895"/>
    <m/>
    <m/>
    <n v="292"/>
    <n v="292"/>
    <n v="96"/>
    <n v="92"/>
    <m/>
    <m/>
    <m/>
    <m/>
    <m/>
    <m/>
    <m/>
    <m/>
    <m/>
    <m/>
    <m/>
    <m/>
    <m/>
    <n v="75"/>
    <m/>
    <m/>
    <n v="718"/>
    <m/>
    <m/>
    <m/>
    <m/>
    <m/>
    <m/>
    <m/>
    <m/>
    <m/>
    <m/>
    <n v="1"/>
    <n v="2"/>
    <n v="38"/>
    <n v="54.25"/>
    <n v="45"/>
    <n v="45"/>
    <n v="0"/>
    <n v="0"/>
    <m/>
    <m/>
    <m/>
    <m/>
    <m/>
    <m/>
    <m/>
    <m/>
    <m/>
    <m/>
    <m/>
    <m/>
    <m/>
    <m/>
    <m/>
    <m/>
    <m/>
    <m/>
    <m/>
    <m/>
    <m/>
    <m/>
    <m/>
    <m/>
    <m/>
    <m/>
    <m/>
    <m/>
    <m/>
    <m/>
    <m/>
    <m/>
    <m/>
    <m/>
    <m/>
    <m/>
    <m/>
    <m/>
    <m/>
    <m/>
    <m/>
    <m/>
    <m/>
    <m/>
    <m/>
    <m/>
    <m/>
    <m/>
    <m/>
    <m/>
    <m/>
    <m/>
    <m/>
    <n v="0"/>
    <n v="0"/>
    <m/>
    <m/>
    <n v="779263"/>
    <m/>
    <n v="0"/>
    <m/>
    <m/>
    <m/>
    <m/>
    <m/>
    <m/>
    <m/>
    <m/>
    <m/>
    <m/>
    <m/>
    <m/>
    <m/>
    <m/>
    <m/>
    <m/>
    <m/>
    <m/>
    <m/>
    <m/>
    <m/>
    <m/>
    <m/>
    <m/>
    <m/>
    <m/>
    <m/>
    <m/>
    <n v="1677.1259896729937"/>
    <x v="0"/>
    <s v="Medium"/>
  </r>
  <r>
    <s v="Peralta CCD"/>
    <x v="92"/>
    <s v="344"/>
    <s v="Multi-College District"/>
    <n v="20100"/>
    <x v="4"/>
    <n v="4905.1230476190431"/>
    <n v="12540"/>
    <m/>
    <n v="14"/>
    <n v="3"/>
    <m/>
    <m/>
    <m/>
    <m/>
    <m/>
    <m/>
    <n v="0"/>
    <m/>
    <m/>
    <n v="20"/>
    <n v="195"/>
    <s v="40 wireless"/>
    <m/>
    <m/>
    <m/>
    <m/>
    <m/>
    <n v="500"/>
    <m/>
    <m/>
    <n v="2233"/>
    <m/>
    <m/>
    <m/>
    <m/>
    <m/>
    <m/>
    <n v="15347"/>
    <m/>
    <n v="18080"/>
    <n v="3480"/>
    <m/>
    <m/>
    <m/>
    <m/>
    <m/>
    <m/>
    <m/>
    <m/>
    <m/>
    <n v="148"/>
    <m/>
    <n v="3628"/>
    <n v="5926"/>
    <m/>
    <m/>
    <m/>
    <m/>
    <m/>
    <m/>
    <m/>
    <m/>
    <m/>
    <m/>
    <m/>
    <n v="5926"/>
    <m/>
    <m/>
    <m/>
    <m/>
    <m/>
    <m/>
    <m/>
    <m/>
    <m/>
    <m/>
    <n v="0"/>
    <m/>
    <m/>
    <m/>
    <m/>
    <m/>
    <m/>
    <m/>
    <m/>
    <m/>
    <m/>
    <m/>
    <m/>
    <m/>
    <m/>
    <m/>
    <m/>
    <m/>
    <m/>
    <m/>
    <m/>
    <m/>
    <m/>
    <m/>
    <m/>
    <n v="8644"/>
    <m/>
    <m/>
    <m/>
    <m/>
    <m/>
    <m/>
    <n v="1878"/>
    <m/>
    <n v="4099"/>
    <n v="14621"/>
    <m/>
    <m/>
    <m/>
    <m/>
    <m/>
    <m/>
    <m/>
    <m/>
    <m/>
    <m/>
    <m/>
    <m/>
    <m/>
    <m/>
    <m/>
    <m/>
    <m/>
    <m/>
    <m/>
    <m/>
    <m/>
    <m/>
    <m/>
    <m/>
    <m/>
    <m/>
    <m/>
    <m/>
    <m/>
    <m/>
    <m/>
    <m/>
    <m/>
    <m/>
    <m/>
    <m/>
    <n v="0"/>
    <m/>
    <m/>
    <m/>
    <m/>
    <m/>
    <m/>
    <m/>
    <m/>
    <m/>
    <m/>
    <m/>
    <m/>
    <m/>
    <m/>
    <m/>
    <m/>
    <m/>
    <m/>
    <m/>
    <m/>
    <m/>
    <m/>
    <m/>
    <m/>
    <m/>
    <m/>
    <m/>
    <m/>
    <m/>
    <m/>
    <m/>
    <m/>
    <m/>
    <m/>
    <m/>
    <m/>
    <m/>
    <m/>
    <m/>
    <m/>
    <m/>
    <m/>
    <m/>
    <m/>
    <m/>
    <m/>
    <n v="0"/>
    <n v="24006"/>
    <n v="18249"/>
    <n v="42255"/>
    <s v="Department chair (Faculty position)"/>
    <m/>
    <s v="PhD"/>
    <s v="no"/>
    <s v="None"/>
    <m/>
    <m/>
    <m/>
    <m/>
    <m/>
    <n v="264"/>
    <n v="0"/>
    <n v="16100"/>
    <n v="75"/>
    <n v="13500"/>
    <n v="47070"/>
    <m/>
    <n v="0"/>
    <n v="5100"/>
    <n v="418"/>
    <m/>
    <m/>
    <n v="56"/>
    <n v="68"/>
    <n v="90"/>
    <n v="0"/>
    <m/>
    <m/>
    <n v="5"/>
    <m/>
    <m/>
    <m/>
    <m/>
    <m/>
    <m/>
    <m/>
    <m/>
    <m/>
    <m/>
    <n v="0.5"/>
    <n v="2.6"/>
    <n v="6.1"/>
    <n v="2.6"/>
    <m/>
    <n v="4"/>
    <n v="3.5"/>
    <n v="4907"/>
    <s v="Actual"/>
    <n v="987"/>
    <n v="15794"/>
    <m/>
    <m/>
    <m/>
    <m/>
    <m/>
    <m/>
    <m/>
    <n v="16781"/>
    <m/>
    <m/>
    <n v="0"/>
    <n v="0"/>
    <n v="0"/>
    <n v="0"/>
    <m/>
    <m/>
    <m/>
    <m/>
    <m/>
    <m/>
    <m/>
    <m/>
    <m/>
    <m/>
    <m/>
    <m/>
    <m/>
    <n v="488"/>
    <m/>
    <m/>
    <n v="21"/>
    <m/>
    <m/>
    <m/>
    <m/>
    <m/>
    <m/>
    <m/>
    <m/>
    <m/>
    <m/>
    <n v="0"/>
    <n v="0"/>
    <n v="0"/>
    <n v="51"/>
    <n v="16"/>
    <n v="96"/>
    <n v="0"/>
    <n v="0"/>
    <m/>
    <m/>
    <m/>
    <m/>
    <m/>
    <m/>
    <m/>
    <m/>
    <m/>
    <m/>
    <m/>
    <m/>
    <m/>
    <m/>
    <m/>
    <m/>
    <m/>
    <m/>
    <m/>
    <m/>
    <m/>
    <m/>
    <m/>
    <m/>
    <m/>
    <m/>
    <m/>
    <m/>
    <m/>
    <m/>
    <m/>
    <m/>
    <m/>
    <m/>
    <m/>
    <m/>
    <m/>
    <m/>
    <m/>
    <m/>
    <m/>
    <m/>
    <m/>
    <m/>
    <m/>
    <m/>
    <m/>
    <m/>
    <m/>
    <m/>
    <m/>
    <m/>
    <m/>
    <n v="0"/>
    <n v="0"/>
    <m/>
    <m/>
    <n v="35000"/>
    <m/>
    <n v="60"/>
    <m/>
    <m/>
    <m/>
    <m/>
    <m/>
    <m/>
    <m/>
    <m/>
    <m/>
    <m/>
    <m/>
    <m/>
    <m/>
    <m/>
    <m/>
    <m/>
    <m/>
    <m/>
    <m/>
    <m/>
    <m/>
    <m/>
    <m/>
    <m/>
    <m/>
    <m/>
    <m/>
    <m/>
    <n v="1886.5857875457857"/>
    <x v="1"/>
    <s v="Small"/>
  </r>
  <r>
    <s v="Riverside CCD"/>
    <x v="94"/>
    <n v="962"/>
    <s v="Multi-College District"/>
    <n v="20100"/>
    <x v="4"/>
    <m/>
    <n v="8800"/>
    <m/>
    <n v="34"/>
    <n v="2"/>
    <m/>
    <m/>
    <m/>
    <m/>
    <m/>
    <m/>
    <n v="0"/>
    <m/>
    <m/>
    <n v="6"/>
    <n v="150"/>
    <n v="0"/>
    <m/>
    <m/>
    <m/>
    <m/>
    <m/>
    <n v="652"/>
    <m/>
    <m/>
    <n v="0"/>
    <n v="5500"/>
    <n v="0"/>
    <n v="0"/>
    <m/>
    <m/>
    <n v="0"/>
    <n v="0"/>
    <m/>
    <n v="6152"/>
    <n v="0"/>
    <m/>
    <m/>
    <n v="2500"/>
    <n v="0"/>
    <n v="0"/>
    <n v="0"/>
    <m/>
    <m/>
    <n v="0"/>
    <n v="0"/>
    <m/>
    <n v="2500"/>
    <n v="20000"/>
    <m/>
    <m/>
    <n v="0"/>
    <n v="0"/>
    <n v="0"/>
    <n v="0"/>
    <m/>
    <m/>
    <n v="0"/>
    <n v="0"/>
    <m/>
    <n v="20000"/>
    <n v="0"/>
    <m/>
    <n v="0"/>
    <n v="0"/>
    <n v="0"/>
    <n v="0"/>
    <m/>
    <m/>
    <n v="0"/>
    <n v="0"/>
    <n v="0"/>
    <m/>
    <m/>
    <m/>
    <m/>
    <m/>
    <m/>
    <m/>
    <m/>
    <m/>
    <m/>
    <m/>
    <m/>
    <m/>
    <m/>
    <m/>
    <m/>
    <m/>
    <m/>
    <m/>
    <m/>
    <m/>
    <m/>
    <m/>
    <m/>
    <n v="11500"/>
    <m/>
    <n v="69871"/>
    <n v="0"/>
    <n v="0"/>
    <m/>
    <m/>
    <n v="0"/>
    <n v="0"/>
    <n v="0"/>
    <n v="81371"/>
    <m/>
    <m/>
    <m/>
    <m/>
    <m/>
    <m/>
    <m/>
    <m/>
    <m/>
    <m/>
    <m/>
    <m/>
    <m/>
    <m/>
    <m/>
    <m/>
    <m/>
    <m/>
    <m/>
    <m/>
    <m/>
    <m/>
    <m/>
    <m/>
    <m/>
    <m/>
    <n v="2000"/>
    <m/>
    <n v="0"/>
    <n v="0"/>
    <n v="0"/>
    <m/>
    <m/>
    <n v="0"/>
    <n v="0"/>
    <n v="0"/>
    <n v="2000"/>
    <m/>
    <m/>
    <m/>
    <m/>
    <m/>
    <m/>
    <m/>
    <m/>
    <m/>
    <m/>
    <m/>
    <m/>
    <m/>
    <m/>
    <m/>
    <m/>
    <m/>
    <m/>
    <m/>
    <m/>
    <m/>
    <m/>
    <m/>
    <m/>
    <m/>
    <m/>
    <m/>
    <m/>
    <m/>
    <m/>
    <m/>
    <m/>
    <m/>
    <m/>
    <m/>
    <m/>
    <n v="0"/>
    <m/>
    <n v="0"/>
    <n v="0"/>
    <n v="0"/>
    <n v="0"/>
    <m/>
    <m/>
    <n v="0"/>
    <n v="0"/>
    <n v="0"/>
    <n v="26152"/>
    <n v="85871"/>
    <n v="112023"/>
    <s v="Dean or other administrator"/>
    <m/>
    <m/>
    <s v="yes"/>
    <s v="None"/>
    <m/>
    <m/>
    <m/>
    <m/>
    <m/>
    <n v="257"/>
    <n v="659"/>
    <n v="15659"/>
    <n v="133"/>
    <m/>
    <n v="22346"/>
    <m/>
    <n v="107"/>
    <n v="3694"/>
    <n v="204"/>
    <m/>
    <m/>
    <n v="143"/>
    <n v="204"/>
    <n v="0"/>
    <n v="124"/>
    <m/>
    <m/>
    <n v="1"/>
    <m/>
    <m/>
    <m/>
    <m/>
    <m/>
    <m/>
    <m/>
    <m/>
    <m/>
    <m/>
    <n v="0.55000000000000004"/>
    <n v="4"/>
    <n v="7.3"/>
    <n v="4"/>
    <m/>
    <n v="2"/>
    <n v="3.3"/>
    <n v="8354"/>
    <s v="Estimate"/>
    <n v="9319"/>
    <n v="14146"/>
    <n v="2208"/>
    <m/>
    <m/>
    <m/>
    <m/>
    <n v="0"/>
    <m/>
    <n v="25673"/>
    <m/>
    <m/>
    <n v="0"/>
    <n v="0"/>
    <n v="0"/>
    <n v="0"/>
    <m/>
    <m/>
    <m/>
    <m/>
    <m/>
    <m/>
    <m/>
    <m/>
    <m/>
    <m/>
    <m/>
    <m/>
    <m/>
    <n v="2190"/>
    <m/>
    <m/>
    <n v="73"/>
    <m/>
    <m/>
    <m/>
    <m/>
    <m/>
    <m/>
    <m/>
    <m/>
    <m/>
    <m/>
    <n v="1"/>
    <n v="2"/>
    <n v="53"/>
    <n v="61"/>
    <n v="32"/>
    <n v="32"/>
    <n v="0"/>
    <n v="0"/>
    <m/>
    <m/>
    <m/>
    <m/>
    <m/>
    <m/>
    <m/>
    <m/>
    <m/>
    <m/>
    <m/>
    <m/>
    <m/>
    <m/>
    <m/>
    <m/>
    <m/>
    <m/>
    <m/>
    <m/>
    <m/>
    <m/>
    <m/>
    <m/>
    <m/>
    <m/>
    <m/>
    <m/>
    <m/>
    <m/>
    <m/>
    <m/>
    <m/>
    <m/>
    <m/>
    <m/>
    <m/>
    <m/>
    <m/>
    <m/>
    <m/>
    <m/>
    <m/>
    <m/>
    <m/>
    <m/>
    <m/>
    <m/>
    <m/>
    <m/>
    <m/>
    <m/>
    <m/>
    <n v="0"/>
    <n v="0"/>
    <m/>
    <m/>
    <n v="164826"/>
    <m/>
    <m/>
    <m/>
    <m/>
    <m/>
    <m/>
    <m/>
    <m/>
    <m/>
    <m/>
    <m/>
    <m/>
    <m/>
    <m/>
    <m/>
    <m/>
    <m/>
    <m/>
    <m/>
    <m/>
    <m/>
    <m/>
    <m/>
    <m/>
    <m/>
    <m/>
    <m/>
    <m/>
    <m/>
    <m/>
    <n v="0"/>
    <x v="1"/>
    <s v="Small"/>
  </r>
  <r>
    <s v="Mt. San Antonio CCD"/>
    <x v="95"/>
    <s v="851"/>
    <s v="Single College District"/>
    <n v="20100"/>
    <x v="4"/>
    <n v="26136.209333332845"/>
    <n v="95000"/>
    <m/>
    <n v="67"/>
    <n v="16"/>
    <m/>
    <m/>
    <m/>
    <m/>
    <m/>
    <m/>
    <n v="35"/>
    <m/>
    <m/>
    <n v="106"/>
    <n v="431"/>
    <n v="0"/>
    <m/>
    <m/>
    <m/>
    <m/>
    <m/>
    <n v="1000"/>
    <m/>
    <m/>
    <n v="3000"/>
    <n v="2367"/>
    <m/>
    <m/>
    <m/>
    <m/>
    <n v="83992"/>
    <n v="20634"/>
    <m/>
    <n v="110993"/>
    <n v="59562"/>
    <m/>
    <m/>
    <m/>
    <m/>
    <m/>
    <m/>
    <m/>
    <m/>
    <m/>
    <m/>
    <m/>
    <n v="59562"/>
    <n v="9528"/>
    <m/>
    <m/>
    <m/>
    <m/>
    <m/>
    <m/>
    <m/>
    <m/>
    <n v="52777"/>
    <m/>
    <m/>
    <n v="62305"/>
    <m/>
    <m/>
    <m/>
    <m/>
    <m/>
    <m/>
    <m/>
    <m/>
    <n v="13103"/>
    <m/>
    <n v="13103"/>
    <m/>
    <m/>
    <m/>
    <m/>
    <m/>
    <m/>
    <m/>
    <m/>
    <m/>
    <m/>
    <m/>
    <m/>
    <m/>
    <m/>
    <m/>
    <m/>
    <m/>
    <m/>
    <m/>
    <m/>
    <m/>
    <m/>
    <m/>
    <m/>
    <m/>
    <m/>
    <m/>
    <m/>
    <m/>
    <m/>
    <m/>
    <m/>
    <n v="101869"/>
    <n v="79361"/>
    <n v="181230"/>
    <m/>
    <m/>
    <m/>
    <m/>
    <m/>
    <m/>
    <m/>
    <m/>
    <m/>
    <m/>
    <m/>
    <m/>
    <m/>
    <m/>
    <m/>
    <m/>
    <m/>
    <m/>
    <m/>
    <m/>
    <m/>
    <m/>
    <m/>
    <m/>
    <m/>
    <m/>
    <n v="17209"/>
    <m/>
    <m/>
    <m/>
    <m/>
    <m/>
    <m/>
    <m/>
    <m/>
    <m/>
    <n v="17209"/>
    <m/>
    <m/>
    <m/>
    <m/>
    <m/>
    <m/>
    <m/>
    <m/>
    <m/>
    <m/>
    <m/>
    <m/>
    <m/>
    <m/>
    <m/>
    <m/>
    <m/>
    <m/>
    <m/>
    <m/>
    <m/>
    <m/>
    <m/>
    <m/>
    <m/>
    <m/>
    <m/>
    <m/>
    <m/>
    <m/>
    <m/>
    <m/>
    <m/>
    <m/>
    <m/>
    <m/>
    <n v="44630"/>
    <m/>
    <m/>
    <n v="14083"/>
    <m/>
    <n v="2046"/>
    <m/>
    <m/>
    <m/>
    <m/>
    <n v="60759"/>
    <n v="186401"/>
    <n v="258001"/>
    <n v="505161"/>
    <s v="Dean or other administrator"/>
    <m/>
    <s v="M.A. (subject other than librarianship)"/>
    <s v="no"/>
    <m/>
    <s v="Release time"/>
    <s v="Stipend"/>
    <m/>
    <m/>
    <s v="Combination of 20% release time and $8700 annual stipend"/>
    <n v="1855"/>
    <n v="3641"/>
    <n v="22007"/>
    <n v="309"/>
    <m/>
    <n v="56285"/>
    <m/>
    <n v="329"/>
    <n v="3693"/>
    <n v="2000"/>
    <m/>
    <m/>
    <m/>
    <m/>
    <n v="52"/>
    <n v="0"/>
    <m/>
    <m/>
    <n v="15"/>
    <m/>
    <m/>
    <m/>
    <m/>
    <m/>
    <m/>
    <m/>
    <m/>
    <m/>
    <m/>
    <n v="1"/>
    <n v="6"/>
    <n v="22.5"/>
    <n v="6"/>
    <m/>
    <n v="19"/>
    <n v="16.5"/>
    <n v="31091"/>
    <s v="Estimate"/>
    <n v="28901"/>
    <n v="55003"/>
    <m/>
    <m/>
    <m/>
    <m/>
    <m/>
    <m/>
    <m/>
    <m/>
    <m/>
    <m/>
    <n v="0"/>
    <n v="0"/>
    <n v="0"/>
    <n v="0"/>
    <m/>
    <m/>
    <m/>
    <m/>
    <m/>
    <m/>
    <m/>
    <m/>
    <m/>
    <m/>
    <m/>
    <m/>
    <m/>
    <n v="8100"/>
    <m/>
    <m/>
    <n v="270"/>
    <m/>
    <m/>
    <m/>
    <m/>
    <m/>
    <m/>
    <m/>
    <m/>
    <m/>
    <m/>
    <n v="2"/>
    <n v="5"/>
    <n v="93"/>
    <n v="72"/>
    <n v="40"/>
    <n v="40"/>
    <n v="7"/>
    <n v="0"/>
    <m/>
    <m/>
    <m/>
    <m/>
    <m/>
    <m/>
    <m/>
    <m/>
    <m/>
    <m/>
    <m/>
    <m/>
    <m/>
    <m/>
    <m/>
    <m/>
    <m/>
    <m/>
    <m/>
    <m/>
    <m/>
    <m/>
    <m/>
    <m/>
    <m/>
    <m/>
    <m/>
    <m/>
    <m/>
    <m/>
    <m/>
    <m/>
    <m/>
    <m/>
    <m/>
    <m/>
    <m/>
    <m/>
    <m/>
    <m/>
    <m/>
    <m/>
    <m/>
    <m/>
    <m/>
    <m/>
    <m/>
    <m/>
    <m/>
    <m/>
    <m/>
    <m/>
    <m/>
    <n v="7"/>
    <n v="0"/>
    <m/>
    <m/>
    <n v="527218"/>
    <m/>
    <n v="5"/>
    <m/>
    <m/>
    <m/>
    <m/>
    <m/>
    <m/>
    <m/>
    <m/>
    <m/>
    <m/>
    <m/>
    <m/>
    <m/>
    <m/>
    <m/>
    <m/>
    <m/>
    <m/>
    <m/>
    <m/>
    <m/>
    <m/>
    <m/>
    <m/>
    <m/>
    <m/>
    <m/>
    <m/>
    <n v="4356.0348888888075"/>
    <x v="2"/>
    <s v="Large"/>
  </r>
  <r>
    <s v="Butte CCD"/>
    <x v="37"/>
    <s v="111"/>
    <s v="Single College District"/>
    <n v="20100"/>
    <x v="4"/>
    <n v="11452.24971428569"/>
    <n v="70000"/>
    <m/>
    <n v="73"/>
    <n v="5"/>
    <m/>
    <m/>
    <m/>
    <m/>
    <m/>
    <m/>
    <n v="45"/>
    <m/>
    <m/>
    <n v="32"/>
    <n v="323"/>
    <n v="0"/>
    <m/>
    <m/>
    <m/>
    <m/>
    <m/>
    <n v="1236"/>
    <m/>
    <m/>
    <n v="27655"/>
    <m/>
    <m/>
    <m/>
    <m/>
    <m/>
    <m/>
    <n v="19416"/>
    <m/>
    <n v="48307"/>
    <m/>
    <m/>
    <m/>
    <m/>
    <m/>
    <m/>
    <n v="4100"/>
    <m/>
    <m/>
    <m/>
    <m/>
    <m/>
    <n v="4100"/>
    <m/>
    <m/>
    <m/>
    <n v="49605"/>
    <m/>
    <m/>
    <m/>
    <m/>
    <m/>
    <m/>
    <m/>
    <m/>
    <n v="49605"/>
    <m/>
    <m/>
    <m/>
    <m/>
    <m/>
    <m/>
    <m/>
    <m/>
    <m/>
    <m/>
    <n v="0"/>
    <m/>
    <m/>
    <m/>
    <m/>
    <m/>
    <m/>
    <m/>
    <m/>
    <m/>
    <m/>
    <m/>
    <m/>
    <m/>
    <m/>
    <m/>
    <m/>
    <m/>
    <m/>
    <m/>
    <m/>
    <m/>
    <m/>
    <m/>
    <m/>
    <m/>
    <m/>
    <n v="107396"/>
    <m/>
    <m/>
    <m/>
    <m/>
    <m/>
    <m/>
    <m/>
    <n v="107396"/>
    <m/>
    <m/>
    <m/>
    <m/>
    <m/>
    <m/>
    <m/>
    <m/>
    <m/>
    <m/>
    <m/>
    <m/>
    <m/>
    <m/>
    <m/>
    <m/>
    <m/>
    <m/>
    <m/>
    <m/>
    <m/>
    <m/>
    <m/>
    <m/>
    <m/>
    <m/>
    <m/>
    <m/>
    <m/>
    <m/>
    <m/>
    <m/>
    <m/>
    <m/>
    <m/>
    <m/>
    <n v="0"/>
    <m/>
    <m/>
    <m/>
    <m/>
    <m/>
    <m/>
    <m/>
    <m/>
    <m/>
    <m/>
    <m/>
    <m/>
    <m/>
    <m/>
    <m/>
    <m/>
    <m/>
    <m/>
    <m/>
    <m/>
    <m/>
    <m/>
    <m/>
    <m/>
    <m/>
    <m/>
    <m/>
    <m/>
    <m/>
    <m/>
    <m/>
    <m/>
    <m/>
    <m/>
    <m/>
    <m/>
    <m/>
    <m/>
    <m/>
    <m/>
    <m/>
    <m/>
    <m/>
    <m/>
    <m/>
    <m/>
    <m/>
    <n v="97912"/>
    <n v="111496"/>
    <n v="209408"/>
    <s v="Dean or other administrator"/>
    <m/>
    <m/>
    <s v="yes"/>
    <m/>
    <m/>
    <m/>
    <m/>
    <m/>
    <m/>
    <n v="1799"/>
    <n v="900"/>
    <n v="24724"/>
    <n v="137"/>
    <n v="22000"/>
    <n v="75790"/>
    <m/>
    <m/>
    <n v="3174"/>
    <n v="2178"/>
    <m/>
    <m/>
    <m/>
    <m/>
    <n v="0"/>
    <m/>
    <m/>
    <m/>
    <n v="5"/>
    <m/>
    <m/>
    <m/>
    <m/>
    <m/>
    <m/>
    <m/>
    <m/>
    <m/>
    <m/>
    <n v="2"/>
    <n v="3"/>
    <n v="7"/>
    <n v="3"/>
    <m/>
    <n v="4"/>
    <n v="4"/>
    <n v="10079"/>
    <s v="Estimate"/>
    <n v="5915"/>
    <n v="13691"/>
    <m/>
    <m/>
    <m/>
    <m/>
    <m/>
    <m/>
    <m/>
    <n v="19606"/>
    <m/>
    <m/>
    <n v="140"/>
    <n v="134"/>
    <n v="494"/>
    <n v="400"/>
    <m/>
    <m/>
    <m/>
    <m/>
    <m/>
    <m/>
    <m/>
    <m/>
    <m/>
    <m/>
    <m/>
    <m/>
    <m/>
    <n v="2922"/>
    <m/>
    <m/>
    <n v="110"/>
    <m/>
    <m/>
    <m/>
    <m/>
    <m/>
    <m/>
    <m/>
    <m/>
    <m/>
    <m/>
    <n v="2"/>
    <n v="4"/>
    <n v="27"/>
    <n v="49"/>
    <n v="40"/>
    <n v="38"/>
    <n v="0"/>
    <n v="0"/>
    <m/>
    <m/>
    <m/>
    <m/>
    <m/>
    <m/>
    <m/>
    <m/>
    <m/>
    <m/>
    <m/>
    <m/>
    <m/>
    <m/>
    <m/>
    <m/>
    <m/>
    <m/>
    <m/>
    <m/>
    <m/>
    <m/>
    <m/>
    <m/>
    <m/>
    <m/>
    <m/>
    <m/>
    <m/>
    <m/>
    <m/>
    <m/>
    <m/>
    <m/>
    <m/>
    <m/>
    <m/>
    <m/>
    <m/>
    <m/>
    <m/>
    <m/>
    <m/>
    <m/>
    <m/>
    <m/>
    <m/>
    <m/>
    <m/>
    <m/>
    <m/>
    <m/>
    <m/>
    <n v="0"/>
    <n v="0"/>
    <m/>
    <m/>
    <n v="257922"/>
    <m/>
    <n v="0"/>
    <m/>
    <m/>
    <m/>
    <m/>
    <m/>
    <m/>
    <m/>
    <m/>
    <m/>
    <m/>
    <m/>
    <m/>
    <m/>
    <m/>
    <m/>
    <m/>
    <m/>
    <m/>
    <m/>
    <m/>
    <m/>
    <m/>
    <m/>
    <m/>
    <m/>
    <m/>
    <m/>
    <m/>
    <n v="3817.4165714285632"/>
    <x v="0"/>
    <s v="Medium"/>
  </r>
  <r>
    <s v="Long Beach CCD"/>
    <x v="5"/>
    <s v="841"/>
    <s v="Single College District"/>
    <n v="20100"/>
    <x v="4"/>
    <n v="23218.349142857111"/>
    <n v="30800"/>
    <m/>
    <n v="134"/>
    <n v="11"/>
    <m/>
    <m/>
    <m/>
    <m/>
    <m/>
    <m/>
    <n v="55"/>
    <m/>
    <m/>
    <n v="48"/>
    <n v="383"/>
    <n v="144"/>
    <m/>
    <m/>
    <m/>
    <m/>
    <m/>
    <n v="1617"/>
    <m/>
    <m/>
    <n v="69084"/>
    <n v="0"/>
    <m/>
    <m/>
    <m/>
    <m/>
    <m/>
    <n v="12668"/>
    <m/>
    <n v="83369"/>
    <n v="0"/>
    <m/>
    <m/>
    <m/>
    <m/>
    <m/>
    <m/>
    <m/>
    <m/>
    <m/>
    <m/>
    <m/>
    <n v="0"/>
    <m/>
    <m/>
    <m/>
    <m/>
    <m/>
    <m/>
    <m/>
    <m/>
    <m/>
    <n v="62308"/>
    <m/>
    <m/>
    <n v="62308"/>
    <m/>
    <m/>
    <m/>
    <m/>
    <m/>
    <m/>
    <m/>
    <m/>
    <n v="12404"/>
    <m/>
    <n v="12404"/>
    <m/>
    <m/>
    <m/>
    <m/>
    <m/>
    <m/>
    <m/>
    <m/>
    <m/>
    <m/>
    <m/>
    <m/>
    <m/>
    <m/>
    <m/>
    <m/>
    <m/>
    <m/>
    <m/>
    <m/>
    <m/>
    <m/>
    <m/>
    <m/>
    <n v="19543"/>
    <m/>
    <m/>
    <m/>
    <m/>
    <m/>
    <m/>
    <n v="12760"/>
    <m/>
    <m/>
    <n v="32303"/>
    <m/>
    <m/>
    <m/>
    <m/>
    <m/>
    <m/>
    <m/>
    <m/>
    <m/>
    <m/>
    <m/>
    <m/>
    <m/>
    <m/>
    <m/>
    <m/>
    <m/>
    <m/>
    <m/>
    <m/>
    <m/>
    <m/>
    <m/>
    <m/>
    <m/>
    <m/>
    <m/>
    <m/>
    <m/>
    <m/>
    <m/>
    <m/>
    <m/>
    <m/>
    <m/>
    <m/>
    <n v="0"/>
    <m/>
    <m/>
    <m/>
    <m/>
    <m/>
    <m/>
    <m/>
    <m/>
    <m/>
    <m/>
    <m/>
    <m/>
    <m/>
    <m/>
    <m/>
    <m/>
    <m/>
    <m/>
    <m/>
    <m/>
    <m/>
    <m/>
    <m/>
    <m/>
    <m/>
    <m/>
    <m/>
    <m/>
    <m/>
    <m/>
    <m/>
    <m/>
    <m/>
    <m/>
    <m/>
    <m/>
    <m/>
    <m/>
    <m/>
    <m/>
    <m/>
    <m/>
    <m/>
    <m/>
    <m/>
    <m/>
    <m/>
    <n v="158081"/>
    <n v="32303"/>
    <n v="190384"/>
    <s v="Department chair (Faculty position)"/>
    <m/>
    <m/>
    <s v="yes"/>
    <m/>
    <m/>
    <s v="Stipend"/>
    <m/>
    <m/>
    <m/>
    <m/>
    <m/>
    <n v="33580"/>
    <n v="472"/>
    <m/>
    <m/>
    <m/>
    <m/>
    <n v="0"/>
    <m/>
    <m/>
    <m/>
    <m/>
    <m/>
    <n v="188524"/>
    <m/>
    <m/>
    <m/>
    <n v="18"/>
    <m/>
    <m/>
    <m/>
    <m/>
    <m/>
    <m/>
    <m/>
    <m/>
    <m/>
    <m/>
    <n v="4.95"/>
    <n v="25.21"/>
    <n v="35.56"/>
    <n v="25.21"/>
    <m/>
    <n v="12"/>
    <n v="10.35"/>
    <n v="8828"/>
    <s v="Actual"/>
    <n v="15329"/>
    <n v="40638"/>
    <n v="17761"/>
    <n v="2005"/>
    <m/>
    <m/>
    <m/>
    <n v="838"/>
    <m/>
    <n v="76571"/>
    <m/>
    <m/>
    <n v="192"/>
    <n v="162"/>
    <n v="2450"/>
    <n v="63"/>
    <m/>
    <m/>
    <m/>
    <m/>
    <m/>
    <m/>
    <m/>
    <m/>
    <m/>
    <m/>
    <m/>
    <m/>
    <m/>
    <n v="2630"/>
    <m/>
    <m/>
    <n v="95"/>
    <m/>
    <m/>
    <m/>
    <m/>
    <m/>
    <m/>
    <m/>
    <m/>
    <m/>
    <m/>
    <n v="6"/>
    <n v="18"/>
    <n v="505"/>
    <n v="67"/>
    <n v="48"/>
    <n v="48"/>
    <n v="6"/>
    <m/>
    <m/>
    <m/>
    <m/>
    <m/>
    <m/>
    <m/>
    <m/>
    <m/>
    <m/>
    <m/>
    <m/>
    <m/>
    <m/>
    <m/>
    <m/>
    <m/>
    <m/>
    <m/>
    <m/>
    <m/>
    <m/>
    <m/>
    <m/>
    <m/>
    <m/>
    <m/>
    <m/>
    <m/>
    <m/>
    <m/>
    <m/>
    <m/>
    <m/>
    <m/>
    <m/>
    <m/>
    <m/>
    <m/>
    <m/>
    <m/>
    <m/>
    <m/>
    <m/>
    <m/>
    <m/>
    <m/>
    <m/>
    <m/>
    <m/>
    <m/>
    <m/>
    <m/>
    <m/>
    <n v="6"/>
    <m/>
    <m/>
    <m/>
    <n v="442872"/>
    <m/>
    <m/>
    <m/>
    <m/>
    <m/>
    <m/>
    <m/>
    <m/>
    <m/>
    <m/>
    <m/>
    <m/>
    <m/>
    <m/>
    <m/>
    <m/>
    <m/>
    <m/>
    <m/>
    <m/>
    <m/>
    <m/>
    <m/>
    <m/>
    <m/>
    <m/>
    <m/>
    <m/>
    <m/>
    <m/>
    <n v="920.99758599195195"/>
    <x v="2"/>
    <s v="Large"/>
  </r>
  <r>
    <s v="Los Angeles CCD"/>
    <x v="42"/>
    <s v="744"/>
    <s v="Multi-College District"/>
    <n v="20100"/>
    <x v="4"/>
    <n v="14259.18857142864"/>
    <n v="30000"/>
    <m/>
    <n v="65"/>
    <n v="4"/>
    <m/>
    <m/>
    <m/>
    <m/>
    <m/>
    <m/>
    <n v="0"/>
    <m/>
    <m/>
    <n v="28"/>
    <n v="418"/>
    <n v="0"/>
    <m/>
    <m/>
    <m/>
    <m/>
    <m/>
    <n v="2758"/>
    <m/>
    <m/>
    <n v="0"/>
    <n v="7782"/>
    <n v="0"/>
    <n v="0"/>
    <m/>
    <m/>
    <n v="0"/>
    <n v="5034"/>
    <m/>
    <n v="15574"/>
    <n v="5292"/>
    <m/>
    <m/>
    <n v="0"/>
    <n v="0"/>
    <n v="0"/>
    <n v="0"/>
    <m/>
    <m/>
    <n v="0"/>
    <n v="0"/>
    <m/>
    <n v="5292"/>
    <n v="17395"/>
    <m/>
    <m/>
    <n v="0"/>
    <n v="0"/>
    <n v="0"/>
    <n v="0"/>
    <m/>
    <m/>
    <n v="0"/>
    <n v="0"/>
    <m/>
    <n v="17395"/>
    <n v="0"/>
    <m/>
    <n v="0"/>
    <n v="0"/>
    <n v="0"/>
    <n v="0"/>
    <m/>
    <m/>
    <n v="0"/>
    <n v="0"/>
    <n v="0"/>
    <m/>
    <m/>
    <m/>
    <m/>
    <m/>
    <m/>
    <m/>
    <m/>
    <m/>
    <m/>
    <m/>
    <m/>
    <m/>
    <m/>
    <m/>
    <m/>
    <m/>
    <m/>
    <m/>
    <m/>
    <m/>
    <m/>
    <m/>
    <m/>
    <n v="77028"/>
    <m/>
    <n v="0"/>
    <n v="0"/>
    <n v="0"/>
    <m/>
    <m/>
    <n v="3370"/>
    <n v="0"/>
    <n v="0"/>
    <n v="80398"/>
    <m/>
    <m/>
    <m/>
    <m/>
    <m/>
    <m/>
    <m/>
    <m/>
    <m/>
    <m/>
    <m/>
    <m/>
    <m/>
    <m/>
    <m/>
    <m/>
    <m/>
    <m/>
    <m/>
    <m/>
    <m/>
    <m/>
    <m/>
    <m/>
    <m/>
    <m/>
    <n v="0"/>
    <m/>
    <n v="0"/>
    <n v="0"/>
    <n v="0"/>
    <m/>
    <m/>
    <n v="0"/>
    <n v="0"/>
    <n v="0"/>
    <n v="0"/>
    <m/>
    <m/>
    <m/>
    <m/>
    <m/>
    <m/>
    <m/>
    <m/>
    <m/>
    <m/>
    <m/>
    <m/>
    <m/>
    <m/>
    <m/>
    <m/>
    <m/>
    <m/>
    <m/>
    <m/>
    <m/>
    <m/>
    <m/>
    <m/>
    <m/>
    <m/>
    <m/>
    <m/>
    <m/>
    <m/>
    <m/>
    <m/>
    <m/>
    <m/>
    <m/>
    <m/>
    <n v="3026"/>
    <m/>
    <n v="0"/>
    <n v="0"/>
    <n v="0"/>
    <n v="454"/>
    <m/>
    <m/>
    <n v="0"/>
    <n v="0"/>
    <n v="3480"/>
    <n v="32969"/>
    <n v="85690"/>
    <n v="122139"/>
    <s v="Department chair (Faculty position)"/>
    <m/>
    <m/>
    <s v="yes"/>
    <m/>
    <m/>
    <m/>
    <m/>
    <m/>
    <s v="Responsibility differential"/>
    <n v="698"/>
    <n v="0"/>
    <n v="20679"/>
    <n v="124"/>
    <m/>
    <n v="96470"/>
    <m/>
    <n v="0"/>
    <n v="2476"/>
    <n v="721"/>
    <m/>
    <m/>
    <n v="682"/>
    <n v="682"/>
    <n v="186"/>
    <n v="0"/>
    <m/>
    <m/>
    <n v="5"/>
    <m/>
    <m/>
    <m/>
    <m/>
    <m/>
    <m/>
    <m/>
    <m/>
    <m/>
    <m/>
    <n v="1"/>
    <n v="5.53"/>
    <n v="9.5300000000000011"/>
    <n v="5.53"/>
    <m/>
    <n v="4"/>
    <n v="4"/>
    <n v="21208"/>
    <s v="Actual"/>
    <n v="12461"/>
    <n v="16793"/>
    <m/>
    <n v="0"/>
    <m/>
    <m/>
    <m/>
    <n v="0"/>
    <m/>
    <n v="29254"/>
    <m/>
    <m/>
    <n v="55"/>
    <n v="52"/>
    <n v="92"/>
    <n v="88"/>
    <m/>
    <m/>
    <m/>
    <m/>
    <m/>
    <m/>
    <m/>
    <m/>
    <m/>
    <m/>
    <m/>
    <m/>
    <m/>
    <n v="4104"/>
    <m/>
    <m/>
    <n v="108"/>
    <m/>
    <m/>
    <m/>
    <m/>
    <m/>
    <m/>
    <m/>
    <m/>
    <m/>
    <m/>
    <n v="1"/>
    <n v="2"/>
    <n v="49"/>
    <n v="54"/>
    <n v="47"/>
    <n v="47"/>
    <n v="0"/>
    <n v="0"/>
    <m/>
    <m/>
    <m/>
    <m/>
    <m/>
    <m/>
    <m/>
    <m/>
    <m/>
    <m/>
    <m/>
    <m/>
    <m/>
    <m/>
    <m/>
    <m/>
    <m/>
    <m/>
    <m/>
    <m/>
    <m/>
    <m/>
    <m/>
    <m/>
    <m/>
    <m/>
    <m/>
    <m/>
    <m/>
    <m/>
    <m/>
    <m/>
    <m/>
    <m/>
    <m/>
    <m/>
    <m/>
    <m/>
    <m/>
    <m/>
    <m/>
    <m/>
    <m/>
    <m/>
    <m/>
    <m/>
    <m/>
    <m/>
    <m/>
    <m/>
    <m/>
    <m/>
    <m/>
    <n v="0"/>
    <n v="0"/>
    <m/>
    <m/>
    <m/>
    <m/>
    <n v="0"/>
    <m/>
    <m/>
    <m/>
    <m/>
    <m/>
    <m/>
    <m/>
    <m/>
    <m/>
    <m/>
    <m/>
    <m/>
    <m/>
    <m/>
    <m/>
    <m/>
    <m/>
    <m/>
    <m/>
    <m/>
    <m/>
    <m/>
    <m/>
    <m/>
    <m/>
    <m/>
    <m/>
    <m/>
    <n v="2578.5151123740757"/>
    <x v="2"/>
    <s v="Medium"/>
  </r>
  <r>
    <s v="Chabot-Las Positas CCD"/>
    <x v="28"/>
    <s v="481"/>
    <s v="Multi-College District"/>
    <n v="20100"/>
    <x v="4"/>
    <n v="7314.2257142857152"/>
    <n v="16000"/>
    <m/>
    <n v="53"/>
    <n v="5"/>
    <m/>
    <m/>
    <m/>
    <m/>
    <m/>
    <m/>
    <n v="24"/>
    <m/>
    <m/>
    <n v="26"/>
    <n v="326"/>
    <n v="0"/>
    <m/>
    <m/>
    <m/>
    <m/>
    <m/>
    <n v="3200"/>
    <m/>
    <m/>
    <m/>
    <m/>
    <m/>
    <m/>
    <m/>
    <m/>
    <m/>
    <n v="68000"/>
    <m/>
    <n v="70000"/>
    <m/>
    <m/>
    <m/>
    <m/>
    <m/>
    <m/>
    <m/>
    <m/>
    <m/>
    <m/>
    <m/>
    <m/>
    <m/>
    <n v="11500"/>
    <m/>
    <m/>
    <m/>
    <m/>
    <m/>
    <m/>
    <m/>
    <m/>
    <m/>
    <m/>
    <m/>
    <n v="11500"/>
    <m/>
    <m/>
    <m/>
    <m/>
    <m/>
    <m/>
    <m/>
    <m/>
    <m/>
    <m/>
    <m/>
    <m/>
    <m/>
    <m/>
    <m/>
    <m/>
    <m/>
    <m/>
    <m/>
    <m/>
    <m/>
    <m/>
    <m/>
    <m/>
    <m/>
    <m/>
    <m/>
    <m/>
    <m/>
    <m/>
    <m/>
    <m/>
    <m/>
    <m/>
    <m/>
    <n v="12000"/>
    <m/>
    <m/>
    <m/>
    <m/>
    <m/>
    <m/>
    <n v="36036"/>
    <m/>
    <n v="10000"/>
    <n v="58036"/>
    <m/>
    <m/>
    <m/>
    <m/>
    <m/>
    <m/>
    <m/>
    <m/>
    <m/>
    <m/>
    <m/>
    <m/>
    <m/>
    <m/>
    <m/>
    <m/>
    <m/>
    <m/>
    <m/>
    <m/>
    <m/>
    <m/>
    <m/>
    <m/>
    <m/>
    <m/>
    <n v="2000"/>
    <m/>
    <m/>
    <m/>
    <m/>
    <m/>
    <m/>
    <m/>
    <m/>
    <n v="13000"/>
    <n v="15000"/>
    <m/>
    <m/>
    <m/>
    <m/>
    <m/>
    <m/>
    <m/>
    <m/>
    <m/>
    <m/>
    <m/>
    <m/>
    <m/>
    <m/>
    <m/>
    <m/>
    <m/>
    <m/>
    <m/>
    <m/>
    <m/>
    <m/>
    <m/>
    <m/>
    <m/>
    <m/>
    <m/>
    <m/>
    <m/>
    <m/>
    <m/>
    <m/>
    <m/>
    <m/>
    <m/>
    <m/>
    <m/>
    <m/>
    <m/>
    <m/>
    <m/>
    <m/>
    <m/>
    <m/>
    <m/>
    <m/>
    <m/>
    <n v="81500"/>
    <n v="73036"/>
    <n v="154536"/>
    <m/>
    <s v="Library Coordinator"/>
    <m/>
    <s v="yes"/>
    <m/>
    <s v="Release time"/>
    <m/>
    <m/>
    <m/>
    <m/>
    <n v="1218"/>
    <n v="6284"/>
    <n v="91"/>
    <n v="151"/>
    <m/>
    <n v="29515"/>
    <m/>
    <n v="386"/>
    <n v="23"/>
    <n v="1600"/>
    <m/>
    <m/>
    <n v="0"/>
    <n v="0"/>
    <n v="0"/>
    <n v="501"/>
    <m/>
    <m/>
    <n v="9"/>
    <m/>
    <m/>
    <m/>
    <m/>
    <m/>
    <m/>
    <m/>
    <m/>
    <m/>
    <m/>
    <n v="1.3"/>
    <n v="4.8"/>
    <n v="8.6"/>
    <n v="4.8"/>
    <m/>
    <n v="4"/>
    <n v="3.8"/>
    <n v="16050"/>
    <s v="Estimate"/>
    <n v="7897"/>
    <n v="8801"/>
    <m/>
    <n v="7334"/>
    <m/>
    <m/>
    <m/>
    <n v="1477"/>
    <m/>
    <n v="27914"/>
    <m/>
    <m/>
    <n v="0"/>
    <n v="0"/>
    <n v="0"/>
    <n v="0"/>
    <m/>
    <m/>
    <m/>
    <m/>
    <m/>
    <m/>
    <m/>
    <m/>
    <m/>
    <m/>
    <m/>
    <m/>
    <m/>
    <n v="5085"/>
    <m/>
    <m/>
    <n v="155"/>
    <m/>
    <m/>
    <m/>
    <m/>
    <m/>
    <m/>
    <m/>
    <m/>
    <m/>
    <m/>
    <n v="6"/>
    <n v="1"/>
    <n v="50"/>
    <n v="58"/>
    <n v="24"/>
    <n v="24"/>
    <n v="4"/>
    <n v="0"/>
    <m/>
    <m/>
    <m/>
    <m/>
    <m/>
    <m/>
    <m/>
    <m/>
    <m/>
    <m/>
    <m/>
    <m/>
    <m/>
    <m/>
    <m/>
    <m/>
    <m/>
    <m/>
    <m/>
    <m/>
    <m/>
    <m/>
    <m/>
    <m/>
    <m/>
    <m/>
    <m/>
    <m/>
    <m/>
    <m/>
    <m/>
    <m/>
    <m/>
    <m/>
    <m/>
    <m/>
    <m/>
    <m/>
    <m/>
    <m/>
    <m/>
    <m/>
    <m/>
    <m/>
    <m/>
    <m/>
    <m/>
    <m/>
    <m/>
    <m/>
    <m/>
    <m/>
    <m/>
    <n v="4"/>
    <n v="0"/>
    <m/>
    <m/>
    <n v="145572"/>
    <m/>
    <n v="0"/>
    <m/>
    <m/>
    <m/>
    <m/>
    <m/>
    <m/>
    <m/>
    <m/>
    <m/>
    <m/>
    <m/>
    <m/>
    <m/>
    <m/>
    <m/>
    <m/>
    <m/>
    <m/>
    <m/>
    <m/>
    <m/>
    <m/>
    <m/>
    <m/>
    <m/>
    <m/>
    <m/>
    <m/>
    <n v="1523.797023809524"/>
    <x v="0"/>
    <s v="Small"/>
  </r>
  <r>
    <s v="Lassen CCD"/>
    <x v="14"/>
    <s v="131"/>
    <s v="Single College District"/>
    <n v="20100"/>
    <x v="4"/>
    <n v="2108.2291428571421"/>
    <n v="7591"/>
    <m/>
    <n v="10"/>
    <n v="1"/>
    <m/>
    <m/>
    <m/>
    <m/>
    <m/>
    <m/>
    <n v="0"/>
    <m/>
    <m/>
    <n v="10"/>
    <n v="74"/>
    <n v="0"/>
    <m/>
    <m/>
    <m/>
    <m/>
    <m/>
    <n v="3207"/>
    <m/>
    <m/>
    <n v="0"/>
    <n v="0"/>
    <n v="0"/>
    <n v="0"/>
    <m/>
    <m/>
    <n v="0"/>
    <n v="0"/>
    <m/>
    <n v="3207"/>
    <n v="0"/>
    <m/>
    <m/>
    <m/>
    <m/>
    <m/>
    <m/>
    <m/>
    <m/>
    <m/>
    <m/>
    <m/>
    <n v="0"/>
    <n v="11979"/>
    <m/>
    <m/>
    <m/>
    <m/>
    <m/>
    <m/>
    <m/>
    <m/>
    <m/>
    <m/>
    <m/>
    <n v="11979"/>
    <n v="2261"/>
    <m/>
    <m/>
    <m/>
    <m/>
    <m/>
    <m/>
    <m/>
    <m/>
    <m/>
    <n v="2261"/>
    <m/>
    <m/>
    <m/>
    <m/>
    <m/>
    <m/>
    <m/>
    <m/>
    <m/>
    <m/>
    <m/>
    <m/>
    <m/>
    <m/>
    <m/>
    <m/>
    <m/>
    <m/>
    <m/>
    <m/>
    <m/>
    <m/>
    <m/>
    <m/>
    <n v="34129"/>
    <m/>
    <m/>
    <m/>
    <m/>
    <m/>
    <m/>
    <m/>
    <m/>
    <m/>
    <n v="34129"/>
    <m/>
    <m/>
    <m/>
    <m/>
    <m/>
    <m/>
    <m/>
    <m/>
    <m/>
    <m/>
    <m/>
    <m/>
    <m/>
    <m/>
    <m/>
    <m/>
    <m/>
    <m/>
    <m/>
    <m/>
    <m/>
    <m/>
    <m/>
    <m/>
    <m/>
    <m/>
    <n v="0"/>
    <m/>
    <m/>
    <m/>
    <m/>
    <m/>
    <m/>
    <m/>
    <m/>
    <m/>
    <n v="0"/>
    <m/>
    <m/>
    <m/>
    <m/>
    <m/>
    <m/>
    <m/>
    <m/>
    <m/>
    <m/>
    <m/>
    <m/>
    <m/>
    <m/>
    <m/>
    <m/>
    <m/>
    <m/>
    <m/>
    <m/>
    <m/>
    <m/>
    <m/>
    <m/>
    <m/>
    <m/>
    <m/>
    <m/>
    <m/>
    <m/>
    <m/>
    <m/>
    <m/>
    <m/>
    <m/>
    <m/>
    <n v="150"/>
    <m/>
    <m/>
    <m/>
    <m/>
    <m/>
    <m/>
    <m/>
    <m/>
    <m/>
    <n v="150"/>
    <n v="17447"/>
    <n v="34129"/>
    <n v="51726"/>
    <m/>
    <s v="Faculty Librarian"/>
    <s v="PhD"/>
    <s v="no"/>
    <s v="None"/>
    <m/>
    <m/>
    <m/>
    <m/>
    <m/>
    <n v="126"/>
    <n v="474"/>
    <n v="19625"/>
    <n v="77"/>
    <m/>
    <n v="22921"/>
    <m/>
    <n v="25"/>
    <n v="0"/>
    <n v="129"/>
    <m/>
    <m/>
    <n v="10"/>
    <n v="25"/>
    <n v="91"/>
    <n v="45"/>
    <m/>
    <m/>
    <n v="1"/>
    <m/>
    <m/>
    <m/>
    <m/>
    <m/>
    <m/>
    <m/>
    <m/>
    <m/>
    <m/>
    <n v="0.3"/>
    <n v="1"/>
    <n v="3"/>
    <n v="1"/>
    <m/>
    <n v="2"/>
    <n v="2"/>
    <n v="62"/>
    <s v="Estimate"/>
    <n v="1566"/>
    <n v="446"/>
    <n v="55"/>
    <n v="1703"/>
    <m/>
    <m/>
    <m/>
    <n v="438"/>
    <m/>
    <n v="4208"/>
    <m/>
    <m/>
    <n v="64"/>
    <n v="51"/>
    <n v="0"/>
    <n v="0"/>
    <m/>
    <m/>
    <m/>
    <m/>
    <m/>
    <m/>
    <m/>
    <m/>
    <m/>
    <m/>
    <m/>
    <m/>
    <m/>
    <n v="199"/>
    <m/>
    <m/>
    <n v="17"/>
    <m/>
    <m/>
    <m/>
    <m/>
    <m/>
    <m/>
    <m/>
    <m/>
    <m/>
    <m/>
    <n v="0"/>
    <n v="0"/>
    <m/>
    <n v="56"/>
    <n v="48"/>
    <n v="37.5"/>
    <n v="0"/>
    <n v="0"/>
    <m/>
    <m/>
    <m/>
    <m/>
    <m/>
    <m/>
    <m/>
    <m/>
    <m/>
    <m/>
    <m/>
    <m/>
    <m/>
    <m/>
    <m/>
    <m/>
    <m/>
    <m/>
    <m/>
    <m/>
    <m/>
    <m/>
    <m/>
    <m/>
    <m/>
    <m/>
    <m/>
    <m/>
    <m/>
    <m/>
    <m/>
    <m/>
    <m/>
    <m/>
    <m/>
    <m/>
    <m/>
    <m/>
    <m/>
    <m/>
    <m/>
    <m/>
    <m/>
    <m/>
    <m/>
    <m/>
    <m/>
    <m/>
    <m/>
    <m/>
    <m/>
    <m/>
    <m/>
    <n v="0"/>
    <n v="0"/>
    <m/>
    <m/>
    <n v="43285"/>
    <m/>
    <n v="0"/>
    <m/>
    <m/>
    <m/>
    <m/>
    <m/>
    <m/>
    <m/>
    <m/>
    <m/>
    <m/>
    <m/>
    <m/>
    <m/>
    <m/>
    <m/>
    <m/>
    <m/>
    <m/>
    <m/>
    <m/>
    <m/>
    <m/>
    <m/>
    <m/>
    <m/>
    <m/>
    <m/>
    <m/>
    <n v="2108.2291428571421"/>
    <x v="1"/>
    <s v="Small"/>
  </r>
  <r>
    <s v="Sierra CCD"/>
    <x v="30"/>
    <s v="271"/>
    <s v="Single College District"/>
    <n v="20100"/>
    <x v="4"/>
    <n v="16368.385333333406"/>
    <n v="34102"/>
    <m/>
    <n v="59"/>
    <n v="8"/>
    <m/>
    <m/>
    <m/>
    <m/>
    <m/>
    <m/>
    <n v="93"/>
    <m/>
    <m/>
    <n v="26"/>
    <n v="600"/>
    <s v="Wireless access"/>
    <m/>
    <m/>
    <m/>
    <m/>
    <m/>
    <n v="3463"/>
    <m/>
    <m/>
    <m/>
    <m/>
    <m/>
    <m/>
    <m/>
    <m/>
    <n v="30944"/>
    <m/>
    <m/>
    <n v="34407"/>
    <n v="2550"/>
    <m/>
    <m/>
    <m/>
    <m/>
    <m/>
    <m/>
    <m/>
    <m/>
    <m/>
    <m/>
    <m/>
    <n v="2550"/>
    <n v="16548"/>
    <m/>
    <m/>
    <m/>
    <m/>
    <m/>
    <m/>
    <m/>
    <m/>
    <m/>
    <m/>
    <m/>
    <n v="16548"/>
    <n v="0"/>
    <m/>
    <m/>
    <m/>
    <m/>
    <m/>
    <m/>
    <m/>
    <m/>
    <m/>
    <n v="0"/>
    <m/>
    <m/>
    <m/>
    <m/>
    <m/>
    <m/>
    <m/>
    <m/>
    <m/>
    <m/>
    <m/>
    <m/>
    <m/>
    <m/>
    <m/>
    <m/>
    <m/>
    <m/>
    <m/>
    <m/>
    <m/>
    <m/>
    <m/>
    <m/>
    <m/>
    <m/>
    <m/>
    <m/>
    <m/>
    <m/>
    <m/>
    <m/>
    <n v="37542"/>
    <m/>
    <n v="37542"/>
    <m/>
    <m/>
    <m/>
    <m/>
    <m/>
    <m/>
    <m/>
    <m/>
    <m/>
    <m/>
    <m/>
    <m/>
    <m/>
    <m/>
    <m/>
    <m/>
    <m/>
    <m/>
    <m/>
    <m/>
    <m/>
    <m/>
    <m/>
    <m/>
    <m/>
    <m/>
    <n v="1717"/>
    <m/>
    <m/>
    <m/>
    <m/>
    <m/>
    <m/>
    <m/>
    <m/>
    <m/>
    <n v="1717"/>
    <m/>
    <m/>
    <m/>
    <m/>
    <m/>
    <m/>
    <m/>
    <m/>
    <m/>
    <m/>
    <m/>
    <m/>
    <m/>
    <m/>
    <m/>
    <m/>
    <m/>
    <m/>
    <m/>
    <m/>
    <m/>
    <m/>
    <m/>
    <m/>
    <m/>
    <m/>
    <m/>
    <m/>
    <m/>
    <m/>
    <m/>
    <m/>
    <m/>
    <m/>
    <m/>
    <m/>
    <n v="41751"/>
    <m/>
    <n v="2662"/>
    <m/>
    <m/>
    <n v="5935"/>
    <m/>
    <m/>
    <m/>
    <m/>
    <n v="50348"/>
    <n v="50955"/>
    <n v="41809"/>
    <n v="143112"/>
    <s v="Dean or other administrator"/>
    <m/>
    <m/>
    <s v="yes"/>
    <m/>
    <m/>
    <s v="Stipend"/>
    <m/>
    <m/>
    <m/>
    <n v="2306"/>
    <n v="1068"/>
    <n v="15856"/>
    <n v="155"/>
    <n v="844"/>
    <n v="70171"/>
    <m/>
    <n v="33"/>
    <n v="1015"/>
    <n v="233"/>
    <m/>
    <m/>
    <n v="199"/>
    <n v="19"/>
    <n v="189"/>
    <n v="87"/>
    <m/>
    <m/>
    <n v="10"/>
    <m/>
    <m/>
    <m/>
    <m/>
    <m/>
    <m/>
    <m/>
    <m/>
    <m/>
    <m/>
    <n v="2.1"/>
    <n v="2.34"/>
    <n v="10.34"/>
    <n v="2.34"/>
    <m/>
    <n v="8"/>
    <n v="8"/>
    <n v="3159"/>
    <s v="Actual"/>
    <n v="10844"/>
    <n v="17959"/>
    <n v="24266"/>
    <n v="1015"/>
    <m/>
    <m/>
    <m/>
    <m/>
    <m/>
    <n v="54084"/>
    <m/>
    <m/>
    <n v="134"/>
    <n v="101"/>
    <n v="187"/>
    <n v="90"/>
    <m/>
    <m/>
    <m/>
    <m/>
    <m/>
    <m/>
    <m/>
    <m/>
    <m/>
    <m/>
    <m/>
    <m/>
    <m/>
    <n v="4312"/>
    <m/>
    <m/>
    <n v="154"/>
    <m/>
    <m/>
    <m/>
    <m/>
    <m/>
    <m/>
    <m/>
    <m/>
    <m/>
    <m/>
    <n v="8"/>
    <n v="8"/>
    <n v="104"/>
    <n v="63.5"/>
    <n v="52"/>
    <n v="20"/>
    <n v="4"/>
    <n v="0"/>
    <m/>
    <m/>
    <m/>
    <m/>
    <m/>
    <m/>
    <m/>
    <m/>
    <m/>
    <m/>
    <m/>
    <m/>
    <m/>
    <m/>
    <m/>
    <m/>
    <m/>
    <m/>
    <m/>
    <m/>
    <m/>
    <m/>
    <m/>
    <m/>
    <m/>
    <m/>
    <m/>
    <m/>
    <m/>
    <m/>
    <m/>
    <m/>
    <m/>
    <m/>
    <m/>
    <m/>
    <m/>
    <m/>
    <m/>
    <m/>
    <m/>
    <m/>
    <m/>
    <m/>
    <m/>
    <m/>
    <m/>
    <m/>
    <m/>
    <m/>
    <m/>
    <m/>
    <m/>
    <n v="184"/>
    <n v="0"/>
    <m/>
    <m/>
    <n v="350000"/>
    <m/>
    <n v="0"/>
    <m/>
    <m/>
    <m/>
    <m/>
    <m/>
    <m/>
    <m/>
    <m/>
    <m/>
    <m/>
    <m/>
    <m/>
    <m/>
    <m/>
    <m/>
    <m/>
    <m/>
    <m/>
    <m/>
    <m/>
    <m/>
    <m/>
    <m/>
    <m/>
    <m/>
    <m/>
    <m/>
    <m/>
    <n v="6995.0364672364985"/>
    <x v="2"/>
    <s v="Medium"/>
  </r>
  <r>
    <s v="Los Rios CCD"/>
    <x v="8"/>
    <s v="234"/>
    <s v="Multi-College District"/>
    <n v="20100"/>
    <x v="4"/>
    <n v="6547.9540952381176"/>
    <n v="9897"/>
    <m/>
    <n v="55"/>
    <n v="4"/>
    <m/>
    <m/>
    <m/>
    <m/>
    <m/>
    <m/>
    <n v="37"/>
    <m/>
    <m/>
    <n v="24"/>
    <n v="375"/>
    <s v="wireless"/>
    <m/>
    <m/>
    <m/>
    <m/>
    <m/>
    <n v="3548"/>
    <m/>
    <m/>
    <m/>
    <m/>
    <m/>
    <m/>
    <m/>
    <m/>
    <n v="10000"/>
    <n v="7200"/>
    <m/>
    <n v="20748"/>
    <m/>
    <m/>
    <m/>
    <m/>
    <m/>
    <m/>
    <n v="2335"/>
    <m/>
    <m/>
    <n v="2480"/>
    <m/>
    <m/>
    <n v="4815"/>
    <n v="6214"/>
    <m/>
    <m/>
    <m/>
    <m/>
    <m/>
    <m/>
    <m/>
    <m/>
    <m/>
    <m/>
    <m/>
    <n v="6214"/>
    <m/>
    <m/>
    <m/>
    <m/>
    <m/>
    <m/>
    <m/>
    <m/>
    <m/>
    <m/>
    <n v="0"/>
    <m/>
    <m/>
    <m/>
    <m/>
    <m/>
    <m/>
    <m/>
    <m/>
    <m/>
    <m/>
    <m/>
    <m/>
    <m/>
    <m/>
    <m/>
    <m/>
    <m/>
    <m/>
    <m/>
    <m/>
    <m/>
    <m/>
    <m/>
    <m/>
    <m/>
    <m/>
    <n v="15263"/>
    <m/>
    <m/>
    <m/>
    <m/>
    <n v="28780"/>
    <m/>
    <m/>
    <n v="44043"/>
    <m/>
    <m/>
    <m/>
    <m/>
    <m/>
    <m/>
    <m/>
    <m/>
    <m/>
    <m/>
    <m/>
    <m/>
    <m/>
    <m/>
    <m/>
    <m/>
    <m/>
    <m/>
    <m/>
    <m/>
    <m/>
    <m/>
    <m/>
    <m/>
    <m/>
    <m/>
    <n v="638"/>
    <m/>
    <m/>
    <m/>
    <m/>
    <m/>
    <m/>
    <m/>
    <m/>
    <m/>
    <n v="638"/>
    <m/>
    <m/>
    <m/>
    <m/>
    <m/>
    <m/>
    <m/>
    <m/>
    <m/>
    <m/>
    <m/>
    <m/>
    <m/>
    <m/>
    <m/>
    <m/>
    <m/>
    <m/>
    <m/>
    <m/>
    <m/>
    <m/>
    <m/>
    <m/>
    <m/>
    <m/>
    <m/>
    <m/>
    <m/>
    <m/>
    <m/>
    <m/>
    <m/>
    <m/>
    <m/>
    <m/>
    <n v="3758"/>
    <m/>
    <m/>
    <m/>
    <m/>
    <m/>
    <m/>
    <m/>
    <m/>
    <m/>
    <n v="3758"/>
    <n v="26962"/>
    <n v="49496"/>
    <n v="80216"/>
    <s v="Dean or other administrator"/>
    <m/>
    <s v="M.A. (subject other than librarianship)"/>
    <s v="no"/>
    <m/>
    <m/>
    <s v="Stipend"/>
    <m/>
    <m/>
    <m/>
    <n v="652"/>
    <n v="650"/>
    <n v="19420"/>
    <n v="72"/>
    <n v="127"/>
    <n v="22859"/>
    <m/>
    <n v="6"/>
    <n v="4462"/>
    <n v="682"/>
    <m/>
    <m/>
    <n v="149"/>
    <n v="148"/>
    <n v="0"/>
    <n v="6"/>
    <m/>
    <m/>
    <n v="5"/>
    <m/>
    <m/>
    <m/>
    <m/>
    <m/>
    <m/>
    <m/>
    <m/>
    <m/>
    <m/>
    <n v="0.8"/>
    <n v="3.6"/>
    <n v="6.6"/>
    <n v="3.6"/>
    <m/>
    <n v="3"/>
    <n v="3"/>
    <n v="4741"/>
    <s v="Actual"/>
    <n v="10094"/>
    <n v="8519"/>
    <n v="3325"/>
    <n v="573"/>
    <m/>
    <m/>
    <m/>
    <n v="3902"/>
    <m/>
    <n v="26413"/>
    <m/>
    <m/>
    <n v="1860"/>
    <n v="1839"/>
    <n v="2019"/>
    <n v="1997"/>
    <m/>
    <m/>
    <m/>
    <m/>
    <m/>
    <m/>
    <m/>
    <m/>
    <m/>
    <m/>
    <m/>
    <m/>
    <m/>
    <n v="3569"/>
    <m/>
    <m/>
    <n v="115"/>
    <m/>
    <m/>
    <m/>
    <m/>
    <m/>
    <m/>
    <m/>
    <m/>
    <m/>
    <m/>
    <n v="1"/>
    <n v="3"/>
    <n v="73"/>
    <n v="57"/>
    <n v="48"/>
    <n v="32"/>
    <n v="0"/>
    <n v="0"/>
    <m/>
    <m/>
    <m/>
    <m/>
    <m/>
    <m/>
    <m/>
    <m/>
    <m/>
    <m/>
    <m/>
    <m/>
    <m/>
    <m/>
    <m/>
    <m/>
    <m/>
    <m/>
    <m/>
    <m/>
    <m/>
    <m/>
    <m/>
    <m/>
    <m/>
    <m/>
    <m/>
    <m/>
    <m/>
    <m/>
    <m/>
    <m/>
    <m/>
    <m/>
    <m/>
    <m/>
    <m/>
    <m/>
    <m/>
    <m/>
    <m/>
    <m/>
    <m/>
    <m/>
    <m/>
    <m/>
    <m/>
    <m/>
    <m/>
    <m/>
    <m/>
    <m/>
    <m/>
    <n v="0"/>
    <n v="0"/>
    <m/>
    <m/>
    <n v="571311"/>
    <m/>
    <n v="8"/>
    <m/>
    <m/>
    <m/>
    <m/>
    <m/>
    <m/>
    <m/>
    <m/>
    <m/>
    <m/>
    <m/>
    <m/>
    <m/>
    <m/>
    <m/>
    <m/>
    <m/>
    <m/>
    <m/>
    <m/>
    <m/>
    <m/>
    <m/>
    <m/>
    <m/>
    <m/>
    <m/>
    <m/>
    <n v="1818.8761375661438"/>
    <x v="0"/>
    <s v="Small"/>
  </r>
  <r>
    <s v="Siskiyous CCD"/>
    <x v="47"/>
    <s v="181"/>
    <s v="Single College District"/>
    <n v="20100"/>
    <x v="4"/>
    <n v="2836.0049523809562"/>
    <n v="11000"/>
    <m/>
    <n v="19"/>
    <n v="2"/>
    <m/>
    <m/>
    <m/>
    <m/>
    <m/>
    <m/>
    <n v="0"/>
    <m/>
    <m/>
    <n v="25"/>
    <n v="145"/>
    <s v="19 + WiFi"/>
    <m/>
    <m/>
    <m/>
    <m/>
    <m/>
    <n v="4052"/>
    <m/>
    <m/>
    <m/>
    <m/>
    <m/>
    <m/>
    <m/>
    <m/>
    <m/>
    <m/>
    <m/>
    <n v="4052"/>
    <n v="0"/>
    <m/>
    <m/>
    <m/>
    <m/>
    <m/>
    <m/>
    <m/>
    <m/>
    <m/>
    <m/>
    <m/>
    <n v="0"/>
    <n v="3202"/>
    <m/>
    <m/>
    <m/>
    <m/>
    <m/>
    <m/>
    <m/>
    <m/>
    <m/>
    <m/>
    <m/>
    <n v="3202"/>
    <n v="1656"/>
    <m/>
    <m/>
    <m/>
    <m/>
    <m/>
    <m/>
    <m/>
    <m/>
    <m/>
    <n v="1656"/>
    <m/>
    <m/>
    <m/>
    <m/>
    <m/>
    <m/>
    <m/>
    <m/>
    <m/>
    <m/>
    <m/>
    <m/>
    <m/>
    <m/>
    <m/>
    <m/>
    <m/>
    <m/>
    <m/>
    <m/>
    <m/>
    <m/>
    <m/>
    <m/>
    <m/>
    <m/>
    <m/>
    <m/>
    <m/>
    <m/>
    <m/>
    <m/>
    <m/>
    <m/>
    <n v="0"/>
    <m/>
    <m/>
    <m/>
    <m/>
    <m/>
    <m/>
    <m/>
    <m/>
    <m/>
    <m/>
    <m/>
    <m/>
    <m/>
    <m/>
    <m/>
    <m/>
    <m/>
    <m/>
    <m/>
    <m/>
    <m/>
    <m/>
    <m/>
    <m/>
    <m/>
    <m/>
    <n v="193"/>
    <m/>
    <m/>
    <m/>
    <m/>
    <m/>
    <m/>
    <m/>
    <m/>
    <m/>
    <n v="193"/>
    <m/>
    <m/>
    <m/>
    <m/>
    <m/>
    <m/>
    <m/>
    <m/>
    <m/>
    <m/>
    <m/>
    <m/>
    <m/>
    <m/>
    <m/>
    <m/>
    <m/>
    <m/>
    <m/>
    <m/>
    <m/>
    <m/>
    <m/>
    <m/>
    <m/>
    <m/>
    <m/>
    <m/>
    <m/>
    <m/>
    <m/>
    <m/>
    <m/>
    <m/>
    <m/>
    <m/>
    <m/>
    <m/>
    <m/>
    <m/>
    <m/>
    <m/>
    <m/>
    <m/>
    <m/>
    <m/>
    <n v="0"/>
    <n v="8910"/>
    <n v="193"/>
    <n v="9103"/>
    <s v="Dean or other administrator"/>
    <m/>
    <m/>
    <s v="yes"/>
    <m/>
    <s v="Release time"/>
    <m/>
    <m/>
    <m/>
    <m/>
    <n v="219"/>
    <n v="8612"/>
    <n v="21000"/>
    <n v="72"/>
    <n v="7"/>
    <n v="33872"/>
    <m/>
    <n v="152"/>
    <n v="0"/>
    <n v="274"/>
    <m/>
    <m/>
    <n v="98"/>
    <n v="124"/>
    <n v="165"/>
    <n v="18"/>
    <m/>
    <m/>
    <n v="1"/>
    <m/>
    <m/>
    <m/>
    <m/>
    <m/>
    <m/>
    <m/>
    <m/>
    <m/>
    <m/>
    <n v="37.200000000000003"/>
    <n v="0"/>
    <n v="2.8"/>
    <n v="0"/>
    <m/>
    <n v="3"/>
    <n v="2.8"/>
    <n v="1412"/>
    <s v="Actual"/>
    <n v="5406"/>
    <n v="3072"/>
    <n v="2162"/>
    <n v="1027"/>
    <m/>
    <m/>
    <m/>
    <n v="540"/>
    <m/>
    <n v="12207"/>
    <m/>
    <m/>
    <n v="0"/>
    <n v="0"/>
    <n v="0"/>
    <n v="0"/>
    <m/>
    <m/>
    <m/>
    <m/>
    <m/>
    <m/>
    <m/>
    <m/>
    <m/>
    <m/>
    <m/>
    <m/>
    <m/>
    <n v="704"/>
    <m/>
    <m/>
    <n v="32"/>
    <m/>
    <m/>
    <m/>
    <m/>
    <m/>
    <m/>
    <m/>
    <m/>
    <m/>
    <m/>
    <n v="0"/>
    <n v="0"/>
    <n v="0"/>
    <n v="42"/>
    <n v="16"/>
    <n v="16"/>
    <n v="0"/>
    <n v="0"/>
    <m/>
    <m/>
    <m/>
    <m/>
    <m/>
    <m/>
    <m/>
    <m/>
    <m/>
    <m/>
    <m/>
    <m/>
    <m/>
    <m/>
    <m/>
    <m/>
    <m/>
    <m/>
    <m/>
    <m/>
    <m/>
    <m/>
    <m/>
    <m/>
    <m/>
    <m/>
    <m/>
    <m/>
    <m/>
    <m/>
    <m/>
    <m/>
    <m/>
    <m/>
    <m/>
    <m/>
    <m/>
    <m/>
    <m/>
    <m/>
    <m/>
    <m/>
    <m/>
    <m/>
    <m/>
    <m/>
    <m/>
    <m/>
    <m/>
    <m/>
    <m/>
    <m/>
    <m/>
    <n v="0"/>
    <n v="0"/>
    <m/>
    <m/>
    <n v="62551"/>
    <m/>
    <n v="79"/>
    <m/>
    <m/>
    <m/>
    <m/>
    <m/>
    <m/>
    <m/>
    <m/>
    <m/>
    <m/>
    <m/>
    <m/>
    <m/>
    <m/>
    <m/>
    <m/>
    <m/>
    <m/>
    <m/>
    <m/>
    <m/>
    <m/>
    <m/>
    <m/>
    <m/>
    <m/>
    <m/>
    <m/>
    <e v="#DIV/0!"/>
    <x v="1"/>
    <s v="Small"/>
  </r>
  <r>
    <s v="Foothill CCD"/>
    <x v="79"/>
    <s v="421"/>
    <s v="Multi-College District"/>
    <n v="20100"/>
    <x v="4"/>
    <n v="21470.732761904768"/>
    <n v="48000"/>
    <m/>
    <n v="150"/>
    <n v="4"/>
    <m/>
    <m/>
    <m/>
    <m/>
    <m/>
    <m/>
    <n v="45"/>
    <m/>
    <m/>
    <n v="16"/>
    <n v="1320"/>
    <s v="2 wireless networks, 1 for general public, 1 for district affiliated employees and students"/>
    <m/>
    <m/>
    <m/>
    <m/>
    <m/>
    <n v="4072"/>
    <m/>
    <m/>
    <m/>
    <m/>
    <m/>
    <m/>
    <m/>
    <m/>
    <n v="28768"/>
    <n v="8644"/>
    <m/>
    <n v="41485"/>
    <n v="4080"/>
    <m/>
    <m/>
    <m/>
    <m/>
    <m/>
    <m/>
    <m/>
    <m/>
    <m/>
    <m/>
    <m/>
    <n v="4080"/>
    <n v="16112"/>
    <m/>
    <m/>
    <m/>
    <m/>
    <m/>
    <m/>
    <m/>
    <m/>
    <m/>
    <m/>
    <m/>
    <n v="16112"/>
    <m/>
    <m/>
    <m/>
    <m/>
    <m/>
    <m/>
    <m/>
    <m/>
    <m/>
    <m/>
    <n v="0"/>
    <m/>
    <m/>
    <m/>
    <m/>
    <m/>
    <m/>
    <m/>
    <m/>
    <m/>
    <m/>
    <m/>
    <m/>
    <m/>
    <m/>
    <m/>
    <m/>
    <m/>
    <m/>
    <m/>
    <m/>
    <m/>
    <m/>
    <m/>
    <m/>
    <n v="25242"/>
    <m/>
    <m/>
    <m/>
    <m/>
    <m/>
    <m/>
    <m/>
    <n v="61465"/>
    <m/>
    <n v="86706"/>
    <m/>
    <m/>
    <m/>
    <m/>
    <m/>
    <m/>
    <m/>
    <m/>
    <m/>
    <m/>
    <m/>
    <m/>
    <m/>
    <m/>
    <m/>
    <m/>
    <m/>
    <m/>
    <m/>
    <m/>
    <m/>
    <m/>
    <m/>
    <m/>
    <m/>
    <m/>
    <n v="76"/>
    <m/>
    <m/>
    <m/>
    <m/>
    <m/>
    <m/>
    <n v="8981"/>
    <m/>
    <n v="2546"/>
    <n v="11603"/>
    <m/>
    <m/>
    <m/>
    <m/>
    <m/>
    <m/>
    <m/>
    <m/>
    <m/>
    <m/>
    <m/>
    <m/>
    <m/>
    <m/>
    <m/>
    <m/>
    <m/>
    <m/>
    <m/>
    <m/>
    <m/>
    <m/>
    <m/>
    <m/>
    <m/>
    <m/>
    <m/>
    <m/>
    <m/>
    <m/>
    <m/>
    <m/>
    <m/>
    <m/>
    <m/>
    <m/>
    <m/>
    <m/>
    <m/>
    <m/>
    <m/>
    <m/>
    <m/>
    <m/>
    <m/>
    <m/>
    <m/>
    <n v="57597"/>
    <n v="102389"/>
    <n v="159986"/>
    <s v="Dean or other administrator"/>
    <s v="years 1 &amp; 2 = dean, year 3 = department chair"/>
    <m/>
    <s v="yes"/>
    <m/>
    <m/>
    <s v="Stipend"/>
    <m/>
    <m/>
    <m/>
    <n v="1699"/>
    <n v="6614"/>
    <n v="17475"/>
    <n v="232"/>
    <n v="0"/>
    <n v="90714"/>
    <m/>
    <n v="496"/>
    <n v="3174"/>
    <n v="1805"/>
    <m/>
    <m/>
    <n v="891"/>
    <n v="1067"/>
    <n v="132"/>
    <n v="560"/>
    <m/>
    <m/>
    <n v="8"/>
    <m/>
    <m/>
    <m/>
    <m/>
    <m/>
    <m/>
    <m/>
    <m/>
    <m/>
    <m/>
    <n v="14.5"/>
    <n v="5.43"/>
    <n v="15.93"/>
    <n v="5.43"/>
    <m/>
    <n v="11"/>
    <n v="10.5"/>
    <n v="10920"/>
    <s v="Estimate"/>
    <n v="22936"/>
    <n v="76118"/>
    <m/>
    <n v="30557"/>
    <m/>
    <m/>
    <m/>
    <n v="3406"/>
    <m/>
    <n v="133017"/>
    <m/>
    <m/>
    <n v="260"/>
    <n v="240"/>
    <n v="552"/>
    <n v="337"/>
    <m/>
    <m/>
    <m/>
    <m/>
    <m/>
    <m/>
    <m/>
    <m/>
    <m/>
    <m/>
    <m/>
    <m/>
    <m/>
    <n v="3800"/>
    <m/>
    <m/>
    <n v="95"/>
    <m/>
    <m/>
    <m/>
    <m/>
    <m/>
    <m/>
    <m/>
    <m/>
    <m/>
    <m/>
    <n v="4"/>
    <n v="12"/>
    <n v="264"/>
    <n v="63"/>
    <n v="48"/>
    <n v="36"/>
    <n v="0"/>
    <n v="0"/>
    <m/>
    <m/>
    <m/>
    <m/>
    <m/>
    <m/>
    <m/>
    <m/>
    <m/>
    <m/>
    <m/>
    <m/>
    <m/>
    <m/>
    <m/>
    <m/>
    <m/>
    <m/>
    <m/>
    <m/>
    <m/>
    <m/>
    <m/>
    <m/>
    <m/>
    <m/>
    <m/>
    <m/>
    <m/>
    <m/>
    <m/>
    <m/>
    <m/>
    <m/>
    <m/>
    <m/>
    <m/>
    <m/>
    <m/>
    <m/>
    <m/>
    <m/>
    <m/>
    <m/>
    <m/>
    <m/>
    <m/>
    <m/>
    <m/>
    <m/>
    <m/>
    <m/>
    <m/>
    <n v="0"/>
    <n v="0"/>
    <m/>
    <m/>
    <n v="835327"/>
    <m/>
    <n v="347"/>
    <m/>
    <m/>
    <m/>
    <m/>
    <m/>
    <m/>
    <m/>
    <m/>
    <m/>
    <m/>
    <m/>
    <m/>
    <m/>
    <m/>
    <m/>
    <m/>
    <m/>
    <m/>
    <m/>
    <m/>
    <m/>
    <m/>
    <m/>
    <m/>
    <m/>
    <m/>
    <m/>
    <m/>
    <n v="3954.0944312900128"/>
    <x v="2"/>
    <s v="Large"/>
  </r>
  <r>
    <s v="Los Angeles CCD"/>
    <x v="83"/>
    <s v="741"/>
    <s v="Multi-College District"/>
    <n v="20100"/>
    <x v="4"/>
    <n v="11577.263809523898"/>
    <n v="44100"/>
    <m/>
    <n v="326"/>
    <n v="21"/>
    <m/>
    <m/>
    <m/>
    <m/>
    <m/>
    <m/>
    <n v="98"/>
    <m/>
    <m/>
    <n v="226"/>
    <n v="743"/>
    <s v="300 (Wifi throughout building -- maximum possible 1000)"/>
    <m/>
    <m/>
    <m/>
    <m/>
    <m/>
    <n v="4123"/>
    <m/>
    <m/>
    <n v="0"/>
    <n v="0"/>
    <n v="0"/>
    <n v="0"/>
    <m/>
    <m/>
    <n v="0"/>
    <n v="0"/>
    <m/>
    <n v="4123"/>
    <n v="4100"/>
    <m/>
    <m/>
    <n v="0"/>
    <n v="0"/>
    <n v="0"/>
    <n v="0"/>
    <m/>
    <m/>
    <n v="0"/>
    <n v="0"/>
    <m/>
    <n v="4100"/>
    <n v="12000"/>
    <m/>
    <m/>
    <n v="0"/>
    <n v="0"/>
    <n v="0"/>
    <n v="0"/>
    <m/>
    <m/>
    <n v="0"/>
    <n v="0"/>
    <m/>
    <n v="12000"/>
    <n v="0"/>
    <m/>
    <n v="0"/>
    <n v="0"/>
    <n v="0"/>
    <n v="0"/>
    <m/>
    <m/>
    <n v="0"/>
    <n v="0"/>
    <n v="0"/>
    <m/>
    <m/>
    <m/>
    <m/>
    <m/>
    <m/>
    <m/>
    <m/>
    <m/>
    <m/>
    <m/>
    <m/>
    <m/>
    <m/>
    <m/>
    <m/>
    <m/>
    <m/>
    <m/>
    <m/>
    <m/>
    <m/>
    <m/>
    <m/>
    <n v="59285"/>
    <m/>
    <n v="0"/>
    <n v="0"/>
    <n v="0"/>
    <m/>
    <m/>
    <n v="557"/>
    <n v="0"/>
    <n v="0"/>
    <n v="59842"/>
    <m/>
    <m/>
    <m/>
    <m/>
    <m/>
    <m/>
    <m/>
    <m/>
    <m/>
    <m/>
    <m/>
    <m/>
    <m/>
    <m/>
    <m/>
    <m/>
    <m/>
    <m/>
    <m/>
    <m/>
    <m/>
    <m/>
    <m/>
    <m/>
    <m/>
    <m/>
    <n v="0"/>
    <m/>
    <n v="0"/>
    <n v="0"/>
    <n v="0"/>
    <m/>
    <m/>
    <n v="0"/>
    <n v="0"/>
    <n v="0"/>
    <n v="0"/>
    <m/>
    <m/>
    <m/>
    <m/>
    <m/>
    <m/>
    <m/>
    <m/>
    <m/>
    <m/>
    <m/>
    <m/>
    <m/>
    <m/>
    <m/>
    <m/>
    <m/>
    <m/>
    <m/>
    <m/>
    <m/>
    <m/>
    <m/>
    <m/>
    <m/>
    <m/>
    <m/>
    <m/>
    <m/>
    <m/>
    <m/>
    <m/>
    <m/>
    <m/>
    <m/>
    <m/>
    <n v="10461"/>
    <m/>
    <n v="0"/>
    <n v="60559"/>
    <n v="0"/>
    <n v="0"/>
    <m/>
    <m/>
    <n v="0"/>
    <n v="25000"/>
    <n v="96020"/>
    <n v="16123"/>
    <n v="63942"/>
    <n v="176085"/>
    <s v="Department chair (Faculty position)"/>
    <m/>
    <m/>
    <s v="yes"/>
    <m/>
    <m/>
    <s v="Stipend"/>
    <m/>
    <m/>
    <m/>
    <n v="40"/>
    <n v="0"/>
    <n v="15220"/>
    <n v="110"/>
    <n v="4300"/>
    <n v="140563"/>
    <m/>
    <n v="0"/>
    <n v="3175"/>
    <n v="48"/>
    <m/>
    <m/>
    <n v="1232"/>
    <n v="1246"/>
    <n v="4848"/>
    <n v="0"/>
    <m/>
    <m/>
    <n v="6"/>
    <m/>
    <m/>
    <m/>
    <m/>
    <m/>
    <m/>
    <m/>
    <m/>
    <m/>
    <m/>
    <n v="4.375"/>
    <n v="4.9000000000000004"/>
    <n v="12.9"/>
    <n v="4.9000000000000004"/>
    <m/>
    <n v="8"/>
    <n v="8"/>
    <n v="17000"/>
    <s v="Estimate"/>
    <n v="19136"/>
    <n v="20692"/>
    <n v="10122"/>
    <n v="0"/>
    <m/>
    <m/>
    <m/>
    <n v="0"/>
    <m/>
    <n v="49950"/>
    <m/>
    <m/>
    <n v="27"/>
    <n v="27"/>
    <n v="336"/>
    <n v="336"/>
    <m/>
    <m/>
    <m/>
    <m/>
    <m/>
    <m/>
    <m/>
    <m/>
    <m/>
    <m/>
    <m/>
    <m/>
    <m/>
    <n v="3322"/>
    <m/>
    <m/>
    <n v="96"/>
    <m/>
    <m/>
    <m/>
    <m/>
    <m/>
    <m/>
    <m/>
    <m/>
    <m/>
    <m/>
    <n v="1"/>
    <n v="2"/>
    <n v="78"/>
    <n v="58"/>
    <n v="46"/>
    <n v="46"/>
    <n v="5"/>
    <n v="0"/>
    <m/>
    <m/>
    <m/>
    <m/>
    <m/>
    <m/>
    <m/>
    <m/>
    <m/>
    <m/>
    <m/>
    <m/>
    <m/>
    <m/>
    <m/>
    <m/>
    <m/>
    <m/>
    <m/>
    <m/>
    <m/>
    <m/>
    <m/>
    <m/>
    <m/>
    <m/>
    <m/>
    <m/>
    <m/>
    <m/>
    <m/>
    <m/>
    <m/>
    <m/>
    <m/>
    <m/>
    <m/>
    <m/>
    <m/>
    <m/>
    <m/>
    <m/>
    <m/>
    <m/>
    <m/>
    <m/>
    <m/>
    <m/>
    <m/>
    <m/>
    <m/>
    <m/>
    <m/>
    <n v="5"/>
    <n v="0"/>
    <m/>
    <m/>
    <n v="360911"/>
    <m/>
    <n v="0"/>
    <m/>
    <m/>
    <m/>
    <m/>
    <m/>
    <m/>
    <m/>
    <m/>
    <m/>
    <m/>
    <m/>
    <m/>
    <m/>
    <m/>
    <m/>
    <m/>
    <m/>
    <m/>
    <m/>
    <m/>
    <m/>
    <m/>
    <m/>
    <m/>
    <m/>
    <m/>
    <m/>
    <m/>
    <n v="2362.7068999028361"/>
    <x v="0"/>
    <s v="Medium"/>
  </r>
  <r>
    <s v="Peralta CCD"/>
    <x v="11"/>
    <s v="341"/>
    <s v="Multi-College District"/>
    <n v="20100"/>
    <x v="4"/>
    <n v="4612.8108571428575"/>
    <n v="22844.799999999999"/>
    <m/>
    <n v="14"/>
    <n v="4"/>
    <m/>
    <m/>
    <m/>
    <m/>
    <m/>
    <m/>
    <n v="34"/>
    <m/>
    <m/>
    <n v="30"/>
    <n v="284"/>
    <s v="wireless througout building"/>
    <m/>
    <m/>
    <m/>
    <m/>
    <m/>
    <n v="4220"/>
    <m/>
    <m/>
    <n v="1832"/>
    <m/>
    <m/>
    <m/>
    <m/>
    <m/>
    <m/>
    <n v="40204"/>
    <m/>
    <n v="46256"/>
    <m/>
    <m/>
    <m/>
    <m/>
    <m/>
    <m/>
    <m/>
    <m/>
    <m/>
    <m/>
    <m/>
    <m/>
    <n v="0"/>
    <n v="170"/>
    <m/>
    <m/>
    <m/>
    <m/>
    <m/>
    <m/>
    <m/>
    <m/>
    <m/>
    <n v="7959"/>
    <m/>
    <n v="8129"/>
    <m/>
    <m/>
    <m/>
    <m/>
    <m/>
    <m/>
    <m/>
    <m/>
    <m/>
    <m/>
    <n v="0"/>
    <m/>
    <m/>
    <m/>
    <m/>
    <m/>
    <m/>
    <m/>
    <m/>
    <m/>
    <m/>
    <m/>
    <m/>
    <m/>
    <m/>
    <m/>
    <m/>
    <m/>
    <m/>
    <m/>
    <m/>
    <m/>
    <m/>
    <m/>
    <m/>
    <n v="650"/>
    <m/>
    <m/>
    <m/>
    <m/>
    <m/>
    <m/>
    <m/>
    <m/>
    <n v="45000"/>
    <n v="45650"/>
    <m/>
    <m/>
    <m/>
    <m/>
    <m/>
    <m/>
    <m/>
    <m/>
    <m/>
    <m/>
    <m/>
    <m/>
    <m/>
    <m/>
    <m/>
    <m/>
    <m/>
    <m/>
    <m/>
    <m/>
    <m/>
    <m/>
    <m/>
    <m/>
    <m/>
    <m/>
    <m/>
    <m/>
    <m/>
    <m/>
    <m/>
    <m/>
    <m/>
    <m/>
    <m/>
    <m/>
    <n v="0"/>
    <m/>
    <m/>
    <m/>
    <m/>
    <m/>
    <m/>
    <m/>
    <m/>
    <m/>
    <m/>
    <m/>
    <m/>
    <m/>
    <m/>
    <m/>
    <m/>
    <m/>
    <m/>
    <m/>
    <m/>
    <m/>
    <m/>
    <m/>
    <m/>
    <m/>
    <m/>
    <m/>
    <m/>
    <m/>
    <m/>
    <m/>
    <m/>
    <m/>
    <m/>
    <m/>
    <m/>
    <n v="3788"/>
    <m/>
    <m/>
    <n v="222"/>
    <m/>
    <m/>
    <m/>
    <m/>
    <n v="1151"/>
    <n v="9434"/>
    <n v="14595"/>
    <n v="54385"/>
    <n v="45650"/>
    <n v="114630"/>
    <s v="Department chair (Faculty position)"/>
    <m/>
    <m/>
    <s v="yes"/>
    <m/>
    <s v="Release time"/>
    <m/>
    <m/>
    <m/>
    <m/>
    <m/>
    <n v="0"/>
    <n v="0"/>
    <n v="43"/>
    <m/>
    <n v="34400"/>
    <m/>
    <n v="0"/>
    <n v="0"/>
    <n v="1001"/>
    <m/>
    <m/>
    <m/>
    <n v="1"/>
    <n v="96"/>
    <n v="0"/>
    <m/>
    <m/>
    <n v="6"/>
    <m/>
    <m/>
    <m/>
    <m/>
    <m/>
    <m/>
    <m/>
    <m/>
    <m/>
    <m/>
    <n v="0"/>
    <n v="3.6"/>
    <n v="8.1"/>
    <n v="3.6"/>
    <m/>
    <n v="5"/>
    <n v="4.5"/>
    <n v="2318"/>
    <s v="Actual"/>
    <n v="3879"/>
    <n v="36160"/>
    <n v="4112"/>
    <m/>
    <m/>
    <m/>
    <m/>
    <m/>
    <m/>
    <n v="44151"/>
    <m/>
    <m/>
    <m/>
    <m/>
    <m/>
    <m/>
    <m/>
    <m/>
    <m/>
    <m/>
    <m/>
    <m/>
    <m/>
    <m/>
    <m/>
    <m/>
    <m/>
    <m/>
    <m/>
    <n v="1689"/>
    <m/>
    <m/>
    <n v="59"/>
    <m/>
    <m/>
    <m/>
    <m/>
    <m/>
    <m/>
    <m/>
    <m/>
    <m/>
    <m/>
    <n v="1"/>
    <n v="3"/>
    <n v="55"/>
    <n v="52"/>
    <n v="40"/>
    <n v="37.5"/>
    <n v="0"/>
    <n v="0"/>
    <m/>
    <m/>
    <m/>
    <m/>
    <m/>
    <m/>
    <m/>
    <m/>
    <m/>
    <m/>
    <m/>
    <m/>
    <m/>
    <m/>
    <m/>
    <m/>
    <m/>
    <m/>
    <m/>
    <m/>
    <m/>
    <m/>
    <m/>
    <m/>
    <m/>
    <m/>
    <m/>
    <m/>
    <m/>
    <m/>
    <m/>
    <m/>
    <m/>
    <m/>
    <m/>
    <m/>
    <m/>
    <m/>
    <m/>
    <m/>
    <m/>
    <m/>
    <m/>
    <m/>
    <m/>
    <m/>
    <m/>
    <m/>
    <m/>
    <m/>
    <m/>
    <m/>
    <m/>
    <m/>
    <m/>
    <m/>
    <m/>
    <n v="358867"/>
    <m/>
    <n v="0"/>
    <m/>
    <m/>
    <m/>
    <m/>
    <m/>
    <m/>
    <m/>
    <m/>
    <m/>
    <m/>
    <m/>
    <m/>
    <m/>
    <m/>
    <m/>
    <m/>
    <m/>
    <m/>
    <m/>
    <m/>
    <m/>
    <m/>
    <m/>
    <m/>
    <m/>
    <m/>
    <m/>
    <m/>
    <n v="1281.3363492063493"/>
    <x v="1"/>
    <s v="Small"/>
  </r>
  <r>
    <s v="Marin CCD"/>
    <x v="88"/>
    <s v="334"/>
    <s v="Single College District"/>
    <n v="20100"/>
    <x v="4"/>
    <n v="4956.0293333333275"/>
    <s v=""/>
    <m/>
    <n v="42"/>
    <n v="5"/>
    <m/>
    <m/>
    <m/>
    <m/>
    <m/>
    <m/>
    <n v="22"/>
    <m/>
    <m/>
    <n v="25"/>
    <n v="385"/>
    <n v="40"/>
    <m/>
    <m/>
    <m/>
    <m/>
    <m/>
    <n v="4644"/>
    <m/>
    <m/>
    <m/>
    <m/>
    <m/>
    <m/>
    <m/>
    <m/>
    <n v="798"/>
    <n v="730"/>
    <m/>
    <n v="6172"/>
    <n v="1795"/>
    <m/>
    <m/>
    <m/>
    <m/>
    <m/>
    <m/>
    <m/>
    <m/>
    <m/>
    <m/>
    <m/>
    <n v="1795"/>
    <n v="12191"/>
    <m/>
    <m/>
    <m/>
    <m/>
    <m/>
    <m/>
    <m/>
    <m/>
    <m/>
    <n v="359"/>
    <m/>
    <n v="12550"/>
    <m/>
    <m/>
    <m/>
    <m/>
    <m/>
    <m/>
    <m/>
    <m/>
    <m/>
    <m/>
    <n v="0"/>
    <m/>
    <m/>
    <m/>
    <m/>
    <m/>
    <m/>
    <m/>
    <m/>
    <m/>
    <m/>
    <m/>
    <m/>
    <m/>
    <m/>
    <m/>
    <m/>
    <m/>
    <m/>
    <m/>
    <m/>
    <m/>
    <m/>
    <m/>
    <m/>
    <n v="22472"/>
    <m/>
    <m/>
    <n v="975"/>
    <m/>
    <m/>
    <m/>
    <n v="3409"/>
    <m/>
    <m/>
    <n v="26856"/>
    <m/>
    <m/>
    <m/>
    <m/>
    <m/>
    <m/>
    <m/>
    <m/>
    <m/>
    <m/>
    <m/>
    <m/>
    <m/>
    <m/>
    <m/>
    <m/>
    <m/>
    <m/>
    <m/>
    <m/>
    <m/>
    <m/>
    <m/>
    <m/>
    <m/>
    <m/>
    <m/>
    <m/>
    <m/>
    <m/>
    <m/>
    <m/>
    <m/>
    <n v="312"/>
    <m/>
    <m/>
    <n v="312"/>
    <m/>
    <m/>
    <m/>
    <m/>
    <m/>
    <m/>
    <m/>
    <m/>
    <m/>
    <m/>
    <m/>
    <m/>
    <m/>
    <m/>
    <m/>
    <m/>
    <m/>
    <m/>
    <m/>
    <m/>
    <m/>
    <m/>
    <m/>
    <m/>
    <m/>
    <m/>
    <m/>
    <m/>
    <m/>
    <m/>
    <m/>
    <m/>
    <m/>
    <m/>
    <m/>
    <m/>
    <m/>
    <m/>
    <m/>
    <m/>
    <m/>
    <m/>
    <m/>
    <m/>
    <m/>
    <m/>
    <n v="0"/>
    <n v="18722"/>
    <n v="28963"/>
    <n v="47685"/>
    <s v="Dean or other administrator"/>
    <m/>
    <s v="M.A. (subject other than librarianship)"/>
    <s v="no"/>
    <s v="None"/>
    <m/>
    <m/>
    <m/>
    <m/>
    <m/>
    <n v="94"/>
    <n v="882"/>
    <n v="0"/>
    <n v="112"/>
    <m/>
    <n v="91844"/>
    <m/>
    <m/>
    <n v="0"/>
    <n v="96"/>
    <m/>
    <m/>
    <n v="11"/>
    <n v="11"/>
    <n v="0"/>
    <m/>
    <m/>
    <m/>
    <n v="2.7"/>
    <m/>
    <m/>
    <m/>
    <m/>
    <m/>
    <m/>
    <m/>
    <m/>
    <m/>
    <m/>
    <n v="0.25"/>
    <n v="2.75"/>
    <n v="6.75"/>
    <n v="2.75"/>
    <m/>
    <n v="4"/>
    <n v="4"/>
    <m/>
    <m/>
    <n v="9795"/>
    <n v="21773"/>
    <n v="2795"/>
    <n v="3685"/>
    <m/>
    <m/>
    <m/>
    <n v="0"/>
    <m/>
    <n v="38048"/>
    <m/>
    <m/>
    <m/>
    <m/>
    <m/>
    <m/>
    <m/>
    <m/>
    <m/>
    <m/>
    <m/>
    <m/>
    <m/>
    <m/>
    <m/>
    <m/>
    <m/>
    <m/>
    <m/>
    <n v="1080"/>
    <m/>
    <m/>
    <n v="54"/>
    <m/>
    <m/>
    <m/>
    <m/>
    <m/>
    <m/>
    <m/>
    <m/>
    <m/>
    <m/>
    <n v="1"/>
    <n v="4"/>
    <n v="66"/>
    <n v="60"/>
    <n v="8"/>
    <n v="5"/>
    <n v="0"/>
    <n v="0"/>
    <m/>
    <m/>
    <m/>
    <m/>
    <m/>
    <m/>
    <m/>
    <m/>
    <m/>
    <m/>
    <m/>
    <m/>
    <m/>
    <m/>
    <m/>
    <m/>
    <m/>
    <m/>
    <m/>
    <m/>
    <m/>
    <m/>
    <m/>
    <m/>
    <m/>
    <m/>
    <m/>
    <m/>
    <m/>
    <m/>
    <m/>
    <m/>
    <m/>
    <m/>
    <m/>
    <m/>
    <m/>
    <m/>
    <m/>
    <m/>
    <m/>
    <m/>
    <m/>
    <m/>
    <m/>
    <m/>
    <m/>
    <m/>
    <m/>
    <m/>
    <m/>
    <m/>
    <m/>
    <n v="0"/>
    <n v="0"/>
    <m/>
    <m/>
    <n v="108814"/>
    <m/>
    <m/>
    <m/>
    <m/>
    <m/>
    <m/>
    <m/>
    <m/>
    <m/>
    <m/>
    <m/>
    <m/>
    <m/>
    <m/>
    <m/>
    <m/>
    <m/>
    <m/>
    <m/>
    <m/>
    <m/>
    <m/>
    <m/>
    <m/>
    <m/>
    <m/>
    <m/>
    <m/>
    <m/>
    <m/>
    <n v="1802.1924848484828"/>
    <x v="1"/>
    <s v="Small"/>
  </r>
  <r>
    <s v="Peralta CCD"/>
    <x v="13"/>
    <s v="345"/>
    <s v="Multi-College District"/>
    <n v="20100"/>
    <x v="4"/>
    <n v="4743.1954285714291"/>
    <s v=""/>
    <m/>
    <n v="12"/>
    <n v="5"/>
    <m/>
    <m/>
    <m/>
    <m/>
    <m/>
    <m/>
    <n v="0"/>
    <m/>
    <m/>
    <n v="24"/>
    <n v="55"/>
    <n v="0"/>
    <m/>
    <m/>
    <m/>
    <m/>
    <m/>
    <n v="5000"/>
    <m/>
    <m/>
    <m/>
    <m/>
    <m/>
    <m/>
    <m/>
    <m/>
    <m/>
    <m/>
    <m/>
    <n v="5000"/>
    <m/>
    <m/>
    <m/>
    <m/>
    <m/>
    <m/>
    <m/>
    <m/>
    <m/>
    <m/>
    <m/>
    <m/>
    <n v="0"/>
    <n v="2000"/>
    <m/>
    <m/>
    <m/>
    <m/>
    <m/>
    <m/>
    <m/>
    <m/>
    <m/>
    <m/>
    <m/>
    <n v="2000"/>
    <m/>
    <m/>
    <m/>
    <m/>
    <m/>
    <m/>
    <m/>
    <m/>
    <m/>
    <m/>
    <n v="0"/>
    <m/>
    <m/>
    <m/>
    <m/>
    <m/>
    <m/>
    <m/>
    <m/>
    <m/>
    <m/>
    <m/>
    <m/>
    <m/>
    <m/>
    <m/>
    <m/>
    <m/>
    <m/>
    <m/>
    <m/>
    <m/>
    <m/>
    <m/>
    <m/>
    <m/>
    <m/>
    <m/>
    <m/>
    <m/>
    <m/>
    <m/>
    <m/>
    <m/>
    <m/>
    <m/>
    <m/>
    <m/>
    <m/>
    <m/>
    <m/>
    <m/>
    <m/>
    <m/>
    <m/>
    <m/>
    <m/>
    <m/>
    <m/>
    <m/>
    <m/>
    <m/>
    <m/>
    <m/>
    <m/>
    <m/>
    <m/>
    <m/>
    <m/>
    <m/>
    <m/>
    <m/>
    <m/>
    <m/>
    <n v="33164"/>
    <m/>
    <m/>
    <m/>
    <m/>
    <m/>
    <m/>
    <m/>
    <n v="33164"/>
    <m/>
    <m/>
    <m/>
    <m/>
    <m/>
    <m/>
    <m/>
    <m/>
    <m/>
    <m/>
    <m/>
    <m/>
    <m/>
    <m/>
    <m/>
    <m/>
    <m/>
    <m/>
    <m/>
    <m/>
    <m/>
    <m/>
    <m/>
    <m/>
    <m/>
    <m/>
    <m/>
    <m/>
    <m/>
    <m/>
    <m/>
    <m/>
    <m/>
    <m/>
    <m/>
    <m/>
    <n v="1500"/>
    <m/>
    <m/>
    <m/>
    <m/>
    <m/>
    <m/>
    <m/>
    <m/>
    <m/>
    <n v="1500"/>
    <n v="7000"/>
    <n v="33164"/>
    <n v="41664"/>
    <s v="Department chair (Faculty position)"/>
    <m/>
    <m/>
    <s v="yes"/>
    <m/>
    <s v="Release time"/>
    <m/>
    <m/>
    <m/>
    <m/>
    <n v="849"/>
    <n v="1114"/>
    <n v="11600"/>
    <n v="40"/>
    <m/>
    <n v="13000"/>
    <m/>
    <n v="5"/>
    <n v="0"/>
    <m/>
    <m/>
    <m/>
    <n v="300"/>
    <m/>
    <n v="0"/>
    <m/>
    <m/>
    <m/>
    <n v="2.5"/>
    <m/>
    <m/>
    <m/>
    <m/>
    <m/>
    <m/>
    <m/>
    <m/>
    <m/>
    <m/>
    <n v="0.5"/>
    <n v="2.5"/>
    <n v="3.5"/>
    <n v="2.5"/>
    <m/>
    <n v="1"/>
    <n v="1"/>
    <m/>
    <s v="Estimate"/>
    <n v="1448"/>
    <n v="11065"/>
    <m/>
    <m/>
    <m/>
    <m/>
    <m/>
    <m/>
    <m/>
    <n v="12513"/>
    <m/>
    <m/>
    <n v="0"/>
    <n v="0"/>
    <n v="0"/>
    <n v="0"/>
    <m/>
    <m/>
    <m/>
    <m/>
    <m/>
    <m/>
    <m/>
    <m/>
    <m/>
    <m/>
    <m/>
    <m/>
    <m/>
    <s v="?"/>
    <m/>
    <m/>
    <n v="23"/>
    <m/>
    <m/>
    <m/>
    <m/>
    <m/>
    <m/>
    <m/>
    <m/>
    <m/>
    <m/>
    <n v="0"/>
    <n v="0"/>
    <n v="0"/>
    <n v="52.5"/>
    <n v="20"/>
    <n v="20"/>
    <n v="4"/>
    <n v="0"/>
    <m/>
    <m/>
    <m/>
    <m/>
    <m/>
    <m/>
    <m/>
    <m/>
    <m/>
    <m/>
    <m/>
    <m/>
    <m/>
    <m/>
    <m/>
    <m/>
    <m/>
    <m/>
    <m/>
    <m/>
    <m/>
    <m/>
    <m/>
    <m/>
    <m/>
    <m/>
    <m/>
    <m/>
    <m/>
    <m/>
    <m/>
    <m/>
    <m/>
    <m/>
    <m/>
    <m/>
    <m/>
    <m/>
    <m/>
    <m/>
    <m/>
    <m/>
    <m/>
    <m/>
    <m/>
    <m/>
    <m/>
    <m/>
    <m/>
    <m/>
    <m/>
    <m/>
    <m/>
    <n v="0"/>
    <n v="0"/>
    <m/>
    <m/>
    <n v="100096"/>
    <m/>
    <n v="0"/>
    <m/>
    <m/>
    <m/>
    <m/>
    <m/>
    <m/>
    <m/>
    <m/>
    <m/>
    <m/>
    <m/>
    <m/>
    <m/>
    <m/>
    <m/>
    <m/>
    <m/>
    <m/>
    <m/>
    <m/>
    <m/>
    <m/>
    <m/>
    <m/>
    <m/>
    <m/>
    <m/>
    <m/>
    <n v="1897.2781714285716"/>
    <x v="1"/>
    <s v="Small"/>
  </r>
  <r>
    <s v="Contra Costa CCD"/>
    <x v="15"/>
    <s v="311"/>
    <s v="Multi-College District"/>
    <n v="20100"/>
    <x v="4"/>
    <n v="6873.1367619048433"/>
    <n v="17700"/>
    <m/>
    <n v="65"/>
    <n v="7"/>
    <m/>
    <m/>
    <m/>
    <m/>
    <m/>
    <m/>
    <n v="34"/>
    <m/>
    <m/>
    <n v="49"/>
    <n v="349"/>
    <n v="8"/>
    <m/>
    <m/>
    <m/>
    <m/>
    <m/>
    <n v="5333"/>
    <m/>
    <m/>
    <n v="0"/>
    <n v="0"/>
    <n v="0"/>
    <n v="0"/>
    <m/>
    <m/>
    <n v="0"/>
    <n v="1997"/>
    <m/>
    <n v="7330"/>
    <n v="0"/>
    <m/>
    <m/>
    <n v="0"/>
    <n v="0"/>
    <n v="0"/>
    <n v="0"/>
    <m/>
    <m/>
    <n v="0"/>
    <n v="0"/>
    <m/>
    <n v="0"/>
    <n v="8587"/>
    <m/>
    <m/>
    <n v="0"/>
    <n v="0"/>
    <n v="0"/>
    <n v="0"/>
    <m/>
    <m/>
    <n v="0"/>
    <n v="0"/>
    <m/>
    <n v="8587"/>
    <n v="0"/>
    <m/>
    <n v="0"/>
    <n v="0"/>
    <n v="0"/>
    <n v="0"/>
    <m/>
    <m/>
    <n v="0"/>
    <n v="0"/>
    <n v="0"/>
    <m/>
    <m/>
    <m/>
    <m/>
    <m/>
    <m/>
    <m/>
    <m/>
    <m/>
    <m/>
    <m/>
    <m/>
    <m/>
    <m/>
    <m/>
    <m/>
    <m/>
    <m/>
    <m/>
    <m/>
    <m/>
    <m/>
    <m/>
    <m/>
    <n v="32247"/>
    <m/>
    <n v="0"/>
    <n v="0"/>
    <n v="0"/>
    <m/>
    <m/>
    <n v="0"/>
    <n v="0"/>
    <n v="9163"/>
    <n v="41410"/>
    <m/>
    <m/>
    <m/>
    <m/>
    <m/>
    <m/>
    <m/>
    <m/>
    <m/>
    <m/>
    <m/>
    <m/>
    <m/>
    <m/>
    <m/>
    <m/>
    <m/>
    <m/>
    <m/>
    <m/>
    <m/>
    <m/>
    <m/>
    <m/>
    <m/>
    <m/>
    <n v="0"/>
    <m/>
    <n v="0"/>
    <n v="0"/>
    <n v="0"/>
    <m/>
    <m/>
    <n v="0"/>
    <n v="0"/>
    <n v="0"/>
    <n v="0"/>
    <m/>
    <m/>
    <m/>
    <m/>
    <m/>
    <m/>
    <m/>
    <m/>
    <m/>
    <m/>
    <m/>
    <m/>
    <m/>
    <m/>
    <m/>
    <m/>
    <m/>
    <m/>
    <m/>
    <m/>
    <m/>
    <m/>
    <m/>
    <m/>
    <m/>
    <m/>
    <m/>
    <m/>
    <m/>
    <m/>
    <m/>
    <m/>
    <m/>
    <m/>
    <m/>
    <m/>
    <n v="545522"/>
    <m/>
    <m/>
    <m/>
    <m/>
    <m/>
    <m/>
    <m/>
    <m/>
    <n v="13635"/>
    <n v="559157"/>
    <n v="15917"/>
    <n v="41410"/>
    <n v="616484"/>
    <m/>
    <s v="Library Coordinator (Faculty position, 20%)"/>
    <m/>
    <s v="yes"/>
    <m/>
    <s v="Release time"/>
    <m/>
    <m/>
    <m/>
    <m/>
    <n v="2519"/>
    <n v="2927"/>
    <n v="8864"/>
    <n v="86"/>
    <m/>
    <n v="55844"/>
    <m/>
    <n v="35"/>
    <n v="0"/>
    <n v="2688"/>
    <m/>
    <m/>
    <n v="1736"/>
    <n v="1834"/>
    <n v="16"/>
    <n v="50"/>
    <m/>
    <m/>
    <n v="10"/>
    <m/>
    <m/>
    <m/>
    <m/>
    <m/>
    <m/>
    <m/>
    <m/>
    <m/>
    <m/>
    <n v="1.6"/>
    <n v="3.23"/>
    <n v="7.33"/>
    <n v="3.23"/>
    <m/>
    <n v="6"/>
    <n v="4.0999999999999996"/>
    <n v="15208"/>
    <s v="Actual"/>
    <n v="7467"/>
    <n v="19848"/>
    <n v="12428"/>
    <n v="9287"/>
    <m/>
    <m/>
    <m/>
    <n v="6"/>
    <m/>
    <n v="49036"/>
    <m/>
    <m/>
    <m/>
    <n v="79"/>
    <m/>
    <n v="97"/>
    <m/>
    <m/>
    <m/>
    <m/>
    <m/>
    <m/>
    <m/>
    <m/>
    <m/>
    <m/>
    <m/>
    <m/>
    <m/>
    <n v="3763"/>
    <m/>
    <m/>
    <n v="177"/>
    <m/>
    <m/>
    <m/>
    <m/>
    <m/>
    <m/>
    <m/>
    <m/>
    <m/>
    <m/>
    <n v="2"/>
    <n v="7"/>
    <n v="225"/>
    <n v="52"/>
    <n v="42"/>
    <n v="39"/>
    <n v="4"/>
    <n v="0"/>
    <m/>
    <m/>
    <m/>
    <m/>
    <m/>
    <m/>
    <m/>
    <m/>
    <m/>
    <m/>
    <m/>
    <m/>
    <m/>
    <m/>
    <m/>
    <m/>
    <m/>
    <m/>
    <m/>
    <m/>
    <m/>
    <m/>
    <m/>
    <m/>
    <m/>
    <m/>
    <m/>
    <m/>
    <m/>
    <m/>
    <m/>
    <m/>
    <m/>
    <m/>
    <m/>
    <m/>
    <m/>
    <m/>
    <m/>
    <m/>
    <m/>
    <m/>
    <m/>
    <m/>
    <m/>
    <m/>
    <m/>
    <m/>
    <m/>
    <m/>
    <m/>
    <m/>
    <m/>
    <n v="4"/>
    <n v="0"/>
    <m/>
    <m/>
    <n v="830271"/>
    <m/>
    <n v="3"/>
    <m/>
    <m/>
    <m/>
    <m/>
    <m/>
    <m/>
    <m/>
    <m/>
    <m/>
    <m/>
    <m/>
    <m/>
    <m/>
    <m/>
    <m/>
    <m/>
    <m/>
    <m/>
    <m/>
    <m/>
    <m/>
    <m/>
    <m/>
    <m/>
    <m/>
    <m/>
    <m/>
    <m/>
    <n v="2127.9061182367936"/>
    <x v="0"/>
    <s v="Small"/>
  </r>
  <r>
    <s v="Napa CCD"/>
    <x v="6"/>
    <s v="241"/>
    <s v="Single College District"/>
    <n v="20100"/>
    <x v="4"/>
    <n v="5518.1337142857783"/>
    <n v="25451"/>
    <m/>
    <n v="31"/>
    <n v="4"/>
    <m/>
    <m/>
    <m/>
    <m/>
    <m/>
    <m/>
    <n v="0"/>
    <m/>
    <m/>
    <n v="20"/>
    <n v="260"/>
    <n v="0"/>
    <m/>
    <m/>
    <m/>
    <m/>
    <m/>
    <n v="6690"/>
    <m/>
    <m/>
    <n v="0"/>
    <n v="17046"/>
    <n v="0"/>
    <n v="0"/>
    <m/>
    <m/>
    <n v="0"/>
    <n v="0"/>
    <m/>
    <n v="23736"/>
    <n v="0"/>
    <m/>
    <m/>
    <n v="0"/>
    <n v="0"/>
    <n v="0"/>
    <n v="0"/>
    <m/>
    <m/>
    <n v="0"/>
    <n v="0"/>
    <m/>
    <n v="0"/>
    <n v="166"/>
    <m/>
    <m/>
    <n v="0"/>
    <n v="10014"/>
    <n v="0"/>
    <n v="0"/>
    <m/>
    <m/>
    <n v="0"/>
    <n v="0"/>
    <m/>
    <n v="10180"/>
    <n v="0"/>
    <m/>
    <n v="0"/>
    <n v="0"/>
    <n v="0"/>
    <n v="0"/>
    <m/>
    <m/>
    <n v="0"/>
    <n v="0"/>
    <n v="0"/>
    <m/>
    <m/>
    <m/>
    <m/>
    <m/>
    <m/>
    <m/>
    <m/>
    <m/>
    <m/>
    <m/>
    <m/>
    <m/>
    <m/>
    <m/>
    <m/>
    <m/>
    <m/>
    <m/>
    <m/>
    <m/>
    <m/>
    <m/>
    <m/>
    <n v="55555"/>
    <m/>
    <n v="0"/>
    <n v="0"/>
    <n v="0"/>
    <m/>
    <m/>
    <n v="0"/>
    <n v="0"/>
    <n v="0"/>
    <n v="55555"/>
    <m/>
    <m/>
    <m/>
    <m/>
    <m/>
    <m/>
    <m/>
    <m/>
    <m/>
    <m/>
    <m/>
    <m/>
    <m/>
    <m/>
    <m/>
    <m/>
    <m/>
    <m/>
    <m/>
    <m/>
    <m/>
    <m/>
    <m/>
    <m/>
    <m/>
    <m/>
    <n v="0"/>
    <m/>
    <n v="0"/>
    <n v="0"/>
    <n v="0"/>
    <m/>
    <m/>
    <n v="0"/>
    <n v="0"/>
    <n v="0"/>
    <n v="0"/>
    <m/>
    <m/>
    <m/>
    <m/>
    <m/>
    <m/>
    <m/>
    <m/>
    <m/>
    <m/>
    <m/>
    <m/>
    <m/>
    <m/>
    <m/>
    <m/>
    <m/>
    <m/>
    <m/>
    <m/>
    <m/>
    <m/>
    <m/>
    <m/>
    <m/>
    <m/>
    <m/>
    <m/>
    <m/>
    <m/>
    <m/>
    <m/>
    <m/>
    <m/>
    <m/>
    <m/>
    <n v="605252"/>
    <m/>
    <n v="0"/>
    <n v="0"/>
    <n v="0"/>
    <n v="0"/>
    <m/>
    <m/>
    <n v="0"/>
    <n v="0"/>
    <n v="605252"/>
    <n v="33916"/>
    <n v="55555"/>
    <n v="694723"/>
    <s v="Dean or other administrator"/>
    <m/>
    <s v="M.Ed."/>
    <s v="no"/>
    <s v="None"/>
    <m/>
    <m/>
    <m/>
    <m/>
    <m/>
    <n v="2178"/>
    <n v="7060"/>
    <n v="0"/>
    <n v="210"/>
    <m/>
    <n v="56800"/>
    <m/>
    <n v="0"/>
    <n v="0"/>
    <n v="2178"/>
    <m/>
    <m/>
    <n v="0"/>
    <n v="0"/>
    <n v="4150"/>
    <n v="0"/>
    <m/>
    <m/>
    <n v="2.5"/>
    <m/>
    <m/>
    <m/>
    <m/>
    <m/>
    <m/>
    <m/>
    <m/>
    <m/>
    <m/>
    <n v="1"/>
    <n v="1.5"/>
    <n v="6.5"/>
    <n v="1.5"/>
    <m/>
    <n v="5"/>
    <n v="5"/>
    <n v="439"/>
    <s v="Estimate"/>
    <n v="197324"/>
    <n v="0"/>
    <n v="0"/>
    <n v="0"/>
    <m/>
    <m/>
    <m/>
    <n v="0"/>
    <m/>
    <n v="917324"/>
    <m/>
    <m/>
    <n v="3430"/>
    <n v="3430"/>
    <n v="7098"/>
    <n v="7098"/>
    <m/>
    <m/>
    <m/>
    <m/>
    <m/>
    <m/>
    <m/>
    <m/>
    <m/>
    <m/>
    <m/>
    <m/>
    <m/>
    <n v="1800"/>
    <m/>
    <m/>
    <n v="90"/>
    <m/>
    <m/>
    <m/>
    <m/>
    <m/>
    <m/>
    <m/>
    <m/>
    <m/>
    <m/>
    <n v="1"/>
    <n v="1"/>
    <n v="20"/>
    <n v="55"/>
    <n v="37"/>
    <n v="15"/>
    <n v="0"/>
    <n v="0"/>
    <m/>
    <m/>
    <m/>
    <m/>
    <m/>
    <m/>
    <m/>
    <m/>
    <m/>
    <m/>
    <m/>
    <m/>
    <m/>
    <m/>
    <m/>
    <m/>
    <m/>
    <m/>
    <m/>
    <m/>
    <m/>
    <m/>
    <m/>
    <m/>
    <m/>
    <m/>
    <m/>
    <m/>
    <m/>
    <m/>
    <m/>
    <m/>
    <m/>
    <m/>
    <m/>
    <m/>
    <m/>
    <m/>
    <m/>
    <m/>
    <m/>
    <m/>
    <m/>
    <m/>
    <m/>
    <m/>
    <m/>
    <m/>
    <m/>
    <m/>
    <m/>
    <m/>
    <m/>
    <n v="0"/>
    <n v="0"/>
    <m/>
    <m/>
    <n v="22950"/>
    <m/>
    <m/>
    <m/>
    <m/>
    <m/>
    <m/>
    <m/>
    <m/>
    <m/>
    <m/>
    <m/>
    <m/>
    <m/>
    <m/>
    <m/>
    <m/>
    <m/>
    <m/>
    <m/>
    <m/>
    <m/>
    <m/>
    <m/>
    <m/>
    <m/>
    <m/>
    <m/>
    <m/>
    <m/>
    <m/>
    <n v="3678.7558095238523"/>
    <x v="1"/>
    <s v="Small"/>
  </r>
  <r>
    <s v="Imperial CCD"/>
    <x v="81"/>
    <s v="031"/>
    <s v="Single College District"/>
    <n v="20100"/>
    <x v="4"/>
    <n v="7768.8544761904604"/>
    <n v="25838"/>
    <m/>
    <n v="60"/>
    <m/>
    <m/>
    <m/>
    <m/>
    <m/>
    <m/>
    <m/>
    <n v="22"/>
    <m/>
    <m/>
    <n v="0"/>
    <n v="145"/>
    <s v="None - wireless access only"/>
    <m/>
    <m/>
    <m/>
    <m/>
    <m/>
    <n v="7050"/>
    <m/>
    <m/>
    <m/>
    <m/>
    <m/>
    <m/>
    <m/>
    <m/>
    <m/>
    <m/>
    <m/>
    <n v="7050"/>
    <n v="4100"/>
    <m/>
    <m/>
    <m/>
    <m/>
    <m/>
    <m/>
    <m/>
    <m/>
    <m/>
    <m/>
    <m/>
    <n v="4100"/>
    <n v="8380"/>
    <m/>
    <m/>
    <m/>
    <m/>
    <m/>
    <m/>
    <m/>
    <m/>
    <m/>
    <m/>
    <m/>
    <n v="8380"/>
    <m/>
    <m/>
    <m/>
    <m/>
    <m/>
    <m/>
    <m/>
    <m/>
    <m/>
    <m/>
    <n v="0"/>
    <m/>
    <m/>
    <m/>
    <m/>
    <m/>
    <m/>
    <m/>
    <m/>
    <m/>
    <m/>
    <m/>
    <m/>
    <m/>
    <m/>
    <m/>
    <m/>
    <m/>
    <m/>
    <m/>
    <m/>
    <m/>
    <m/>
    <m/>
    <m/>
    <n v="62224"/>
    <m/>
    <m/>
    <m/>
    <m/>
    <m/>
    <m/>
    <m/>
    <m/>
    <m/>
    <n v="62224"/>
    <m/>
    <m/>
    <m/>
    <m/>
    <m/>
    <m/>
    <m/>
    <m/>
    <m/>
    <m/>
    <m/>
    <m/>
    <m/>
    <m/>
    <m/>
    <m/>
    <m/>
    <m/>
    <m/>
    <m/>
    <m/>
    <m/>
    <m/>
    <m/>
    <m/>
    <m/>
    <n v="287"/>
    <m/>
    <m/>
    <m/>
    <m/>
    <m/>
    <m/>
    <m/>
    <m/>
    <m/>
    <n v="287"/>
    <m/>
    <m/>
    <m/>
    <m/>
    <m/>
    <m/>
    <m/>
    <m/>
    <m/>
    <m/>
    <m/>
    <m/>
    <m/>
    <m/>
    <m/>
    <m/>
    <m/>
    <m/>
    <m/>
    <m/>
    <m/>
    <m/>
    <m/>
    <m/>
    <m/>
    <m/>
    <m/>
    <m/>
    <m/>
    <m/>
    <m/>
    <m/>
    <m/>
    <m/>
    <m/>
    <m/>
    <m/>
    <m/>
    <m/>
    <m/>
    <m/>
    <m/>
    <m/>
    <m/>
    <m/>
    <m/>
    <n v="0"/>
    <n v="15430"/>
    <n v="66611"/>
    <n v="82041"/>
    <s v="Dean or other administrator"/>
    <m/>
    <m/>
    <s v="yes"/>
    <s v="None"/>
    <m/>
    <m/>
    <m/>
    <m/>
    <m/>
    <n v="490"/>
    <n v="2371"/>
    <n v="17040"/>
    <n v="85"/>
    <n v="0"/>
    <n v="54881"/>
    <m/>
    <n v="74"/>
    <n v="3174"/>
    <n v="0"/>
    <m/>
    <m/>
    <n v="135"/>
    <n v="0"/>
    <n v="1"/>
    <n v="0"/>
    <m/>
    <m/>
    <n v="2"/>
    <m/>
    <m/>
    <m/>
    <m/>
    <m/>
    <m/>
    <m/>
    <m/>
    <m/>
    <m/>
    <n v="2.25"/>
    <n v="1.75"/>
    <n v="9.75"/>
    <n v="1.75"/>
    <m/>
    <n v="8"/>
    <n v="8"/>
    <n v="11020"/>
    <s v="Estimate"/>
    <n v="87695"/>
    <n v="3642"/>
    <n v="26009"/>
    <n v="846"/>
    <m/>
    <m/>
    <m/>
    <n v="2143"/>
    <m/>
    <n v="120335"/>
    <m/>
    <m/>
    <n v="76"/>
    <n v="72"/>
    <n v="71"/>
    <n v="71"/>
    <m/>
    <m/>
    <m/>
    <m/>
    <m/>
    <m/>
    <m/>
    <m/>
    <m/>
    <m/>
    <m/>
    <m/>
    <m/>
    <n v="2982"/>
    <m/>
    <m/>
    <n v="107"/>
    <m/>
    <m/>
    <m/>
    <m/>
    <m/>
    <m/>
    <m/>
    <m/>
    <m/>
    <m/>
    <n v="12"/>
    <n v="4"/>
    <n v="6"/>
    <n v="55"/>
    <n v="40"/>
    <n v="38"/>
    <n v="0"/>
    <n v="0"/>
    <m/>
    <m/>
    <m/>
    <m/>
    <m/>
    <m/>
    <m/>
    <m/>
    <m/>
    <m/>
    <m/>
    <m/>
    <m/>
    <m/>
    <m/>
    <m/>
    <m/>
    <m/>
    <m/>
    <m/>
    <m/>
    <m/>
    <m/>
    <m/>
    <m/>
    <m/>
    <m/>
    <m/>
    <m/>
    <m/>
    <m/>
    <m/>
    <m/>
    <m/>
    <m/>
    <m/>
    <m/>
    <m/>
    <m/>
    <m/>
    <m/>
    <m/>
    <m/>
    <m/>
    <m/>
    <m/>
    <m/>
    <m/>
    <m/>
    <m/>
    <m/>
    <m/>
    <m/>
    <n v="0"/>
    <n v="0"/>
    <m/>
    <m/>
    <n v="209126"/>
    <m/>
    <n v="281"/>
    <m/>
    <m/>
    <m/>
    <m/>
    <m/>
    <m/>
    <m/>
    <m/>
    <m/>
    <m/>
    <m/>
    <m/>
    <m/>
    <m/>
    <m/>
    <m/>
    <m/>
    <m/>
    <m/>
    <m/>
    <m/>
    <m/>
    <m/>
    <m/>
    <m/>
    <m/>
    <m/>
    <m/>
    <n v="4439.3454149659774"/>
    <x v="0"/>
    <s v="Small"/>
  </r>
  <r>
    <s v="Barstow CCD"/>
    <x v="71"/>
    <s v="911"/>
    <s v="Single College District"/>
    <n v="20100"/>
    <x v="4"/>
    <n v="4402.5853333333216"/>
    <n v="28000"/>
    <m/>
    <n v="23"/>
    <n v="7"/>
    <m/>
    <m/>
    <m/>
    <m/>
    <m/>
    <m/>
    <n v="0"/>
    <m/>
    <m/>
    <n v="35"/>
    <n v="200"/>
    <s v="NA (we have wifi)"/>
    <m/>
    <m/>
    <m/>
    <m/>
    <m/>
    <n v="7825.62"/>
    <m/>
    <m/>
    <m/>
    <m/>
    <m/>
    <m/>
    <m/>
    <m/>
    <m/>
    <m/>
    <m/>
    <n v="7825.62"/>
    <n v="0"/>
    <m/>
    <m/>
    <n v="0"/>
    <n v="0"/>
    <n v="0"/>
    <n v="0"/>
    <m/>
    <m/>
    <n v="0"/>
    <n v="0"/>
    <m/>
    <n v="0"/>
    <n v="7540.61"/>
    <m/>
    <m/>
    <m/>
    <m/>
    <m/>
    <m/>
    <m/>
    <m/>
    <m/>
    <m/>
    <m/>
    <n v="7540.61"/>
    <n v="0"/>
    <m/>
    <m/>
    <m/>
    <m/>
    <m/>
    <m/>
    <m/>
    <m/>
    <m/>
    <n v="0"/>
    <m/>
    <m/>
    <m/>
    <m/>
    <m/>
    <m/>
    <m/>
    <m/>
    <m/>
    <m/>
    <m/>
    <m/>
    <m/>
    <m/>
    <m/>
    <m/>
    <m/>
    <m/>
    <m/>
    <m/>
    <m/>
    <m/>
    <m/>
    <m/>
    <m/>
    <m/>
    <m/>
    <m/>
    <m/>
    <m/>
    <m/>
    <n v="17246.48"/>
    <m/>
    <m/>
    <n v="17246.48"/>
    <m/>
    <m/>
    <m/>
    <m/>
    <m/>
    <m/>
    <m/>
    <m/>
    <m/>
    <m/>
    <m/>
    <m/>
    <m/>
    <m/>
    <m/>
    <m/>
    <m/>
    <m/>
    <m/>
    <m/>
    <m/>
    <m/>
    <m/>
    <m/>
    <m/>
    <m/>
    <n v="6236.11"/>
    <m/>
    <m/>
    <m/>
    <m/>
    <m/>
    <m/>
    <m/>
    <m/>
    <m/>
    <n v="6236.11"/>
    <m/>
    <m/>
    <m/>
    <m/>
    <m/>
    <m/>
    <m/>
    <m/>
    <m/>
    <m/>
    <m/>
    <m/>
    <m/>
    <m/>
    <m/>
    <m/>
    <m/>
    <m/>
    <m/>
    <m/>
    <m/>
    <m/>
    <m/>
    <m/>
    <m/>
    <m/>
    <m/>
    <m/>
    <m/>
    <m/>
    <m/>
    <m/>
    <m/>
    <m/>
    <m/>
    <m/>
    <n v="0"/>
    <m/>
    <m/>
    <m/>
    <m/>
    <m/>
    <m/>
    <m/>
    <m/>
    <m/>
    <n v="0"/>
    <n v="15366.23"/>
    <n v="23482.59"/>
    <n v="38848.82"/>
    <m/>
    <s v="Librarian (Faculty)"/>
    <m/>
    <s v="yes"/>
    <m/>
    <m/>
    <m/>
    <m/>
    <m/>
    <s v="NA (we do not have these positions)"/>
    <n v="252"/>
    <n v="344"/>
    <n v="243"/>
    <n v="42"/>
    <n v="0"/>
    <n v="41600"/>
    <m/>
    <n v="12"/>
    <n v="0"/>
    <n v="252"/>
    <m/>
    <m/>
    <n v="51"/>
    <n v="51"/>
    <n v="48"/>
    <n v="12"/>
    <m/>
    <m/>
    <n v="1"/>
    <m/>
    <m/>
    <m/>
    <m/>
    <m/>
    <m/>
    <m/>
    <m/>
    <m/>
    <m/>
    <n v="0"/>
    <n v="1"/>
    <n v="3"/>
    <n v="1"/>
    <m/>
    <n v="3"/>
    <n v="2"/>
    <n v="904"/>
    <s v="Estimate"/>
    <n v="6939"/>
    <n v="4700"/>
    <n v="356"/>
    <n v="87"/>
    <m/>
    <m/>
    <m/>
    <n v="0"/>
    <m/>
    <n v="12092"/>
    <m/>
    <m/>
    <n v="0"/>
    <n v="0"/>
    <n v="0"/>
    <n v="0"/>
    <m/>
    <m/>
    <m/>
    <m/>
    <m/>
    <m/>
    <m/>
    <m/>
    <m/>
    <m/>
    <m/>
    <m/>
    <m/>
    <n v="902"/>
    <m/>
    <m/>
    <n v="41"/>
    <m/>
    <m/>
    <m/>
    <m/>
    <m/>
    <m/>
    <m/>
    <m/>
    <m/>
    <m/>
    <n v="0"/>
    <n v="0"/>
    <n v="0"/>
    <n v="65"/>
    <n v="32"/>
    <n v="32"/>
    <n v="5"/>
    <n v="0"/>
    <m/>
    <m/>
    <m/>
    <m/>
    <m/>
    <m/>
    <m/>
    <m/>
    <m/>
    <m/>
    <m/>
    <m/>
    <m/>
    <m/>
    <m/>
    <m/>
    <m/>
    <m/>
    <m/>
    <m/>
    <m/>
    <m/>
    <m/>
    <m/>
    <m/>
    <m/>
    <m/>
    <m/>
    <m/>
    <m/>
    <m/>
    <m/>
    <m/>
    <m/>
    <m/>
    <m/>
    <m/>
    <m/>
    <m/>
    <m/>
    <m/>
    <m/>
    <m/>
    <m/>
    <m/>
    <m/>
    <m/>
    <m/>
    <m/>
    <m/>
    <m/>
    <m/>
    <m/>
    <n v="5"/>
    <n v="0"/>
    <m/>
    <m/>
    <n v="74694"/>
    <m/>
    <n v="3"/>
    <m/>
    <m/>
    <m/>
    <m/>
    <m/>
    <m/>
    <m/>
    <m/>
    <m/>
    <m/>
    <m/>
    <m/>
    <m/>
    <m/>
    <m/>
    <m/>
    <m/>
    <m/>
    <m/>
    <m/>
    <m/>
    <m/>
    <m/>
    <m/>
    <m/>
    <m/>
    <m/>
    <m/>
    <n v="4402.5853333333216"/>
    <x v="1"/>
    <s v="Small"/>
  </r>
  <r>
    <s v="MiraCosta CCD"/>
    <x v="93"/>
    <s v="051"/>
    <s v="Single College District"/>
    <n v="20100"/>
    <x v="4"/>
    <n v="9787.9533333333275"/>
    <n v="54000"/>
    <m/>
    <n v="140"/>
    <n v="5"/>
    <m/>
    <m/>
    <m/>
    <m/>
    <m/>
    <m/>
    <n v="52"/>
    <m/>
    <m/>
    <n v="30"/>
    <n v="685"/>
    <s v="200 approx. simultaneous users on the wireless network"/>
    <m/>
    <m/>
    <m/>
    <m/>
    <m/>
    <n v="8160"/>
    <m/>
    <m/>
    <n v="0"/>
    <n v="0"/>
    <n v="0"/>
    <n v="0"/>
    <m/>
    <m/>
    <n v="70858"/>
    <n v="0"/>
    <m/>
    <n v="79018"/>
    <n v="0"/>
    <m/>
    <m/>
    <n v="0"/>
    <n v="0"/>
    <n v="0"/>
    <n v="0"/>
    <m/>
    <m/>
    <n v="19534"/>
    <n v="0"/>
    <m/>
    <n v="19534"/>
    <n v="8160"/>
    <m/>
    <m/>
    <n v="0"/>
    <n v="0"/>
    <n v="0"/>
    <n v="0"/>
    <m/>
    <m/>
    <n v="5011"/>
    <n v="0"/>
    <m/>
    <n v="13171"/>
    <n v="0"/>
    <m/>
    <n v="0"/>
    <n v="0"/>
    <n v="0"/>
    <n v="0"/>
    <m/>
    <m/>
    <n v="0"/>
    <n v="0"/>
    <n v="0"/>
    <m/>
    <m/>
    <m/>
    <m/>
    <m/>
    <m/>
    <m/>
    <m/>
    <m/>
    <m/>
    <m/>
    <m/>
    <m/>
    <m/>
    <m/>
    <m/>
    <m/>
    <m/>
    <m/>
    <m/>
    <m/>
    <m/>
    <m/>
    <m/>
    <n v="0"/>
    <m/>
    <n v="0"/>
    <n v="0"/>
    <n v="0"/>
    <m/>
    <m/>
    <n v="0"/>
    <n v="89943"/>
    <n v="0"/>
    <n v="89943"/>
    <m/>
    <m/>
    <m/>
    <m/>
    <m/>
    <m/>
    <m/>
    <m/>
    <m/>
    <m/>
    <m/>
    <m/>
    <m/>
    <m/>
    <m/>
    <m/>
    <m/>
    <m/>
    <m/>
    <m/>
    <m/>
    <m/>
    <m/>
    <m/>
    <m/>
    <m/>
    <n v="1165"/>
    <m/>
    <n v="0"/>
    <n v="0"/>
    <n v="0"/>
    <m/>
    <m/>
    <n v="16956"/>
    <n v="0"/>
    <n v="0"/>
    <n v="18121"/>
    <m/>
    <m/>
    <m/>
    <m/>
    <m/>
    <m/>
    <m/>
    <m/>
    <m/>
    <m/>
    <m/>
    <m/>
    <m/>
    <m/>
    <m/>
    <m/>
    <m/>
    <m/>
    <m/>
    <m/>
    <m/>
    <m/>
    <m/>
    <m/>
    <m/>
    <m/>
    <m/>
    <m/>
    <m/>
    <m/>
    <m/>
    <m/>
    <m/>
    <m/>
    <m/>
    <m/>
    <n v="0"/>
    <m/>
    <n v="0"/>
    <n v="0"/>
    <n v="0"/>
    <n v="0"/>
    <m/>
    <m/>
    <n v="0"/>
    <n v="0"/>
    <n v="0"/>
    <n v="92189"/>
    <n v="127598"/>
    <n v="219787"/>
    <m/>
    <s v="Department Chair &amp; Coordinator, Library Operations"/>
    <s v="M.A. (subject other than librarianship)"/>
    <s v="yes"/>
    <m/>
    <s v="Release time"/>
    <m/>
    <m/>
    <m/>
    <m/>
    <n v="1253"/>
    <n v="6853"/>
    <n v="28453"/>
    <n v="151"/>
    <n v="1023"/>
    <n v="64926"/>
    <m/>
    <n v="365"/>
    <n v="3241"/>
    <n v="1566"/>
    <m/>
    <m/>
    <n v="258"/>
    <n v="287"/>
    <n v="0"/>
    <n v="508"/>
    <m/>
    <m/>
    <n v="14"/>
    <m/>
    <m/>
    <m/>
    <m/>
    <m/>
    <m/>
    <m/>
    <m/>
    <m/>
    <m/>
    <n v="5.3"/>
    <n v="7.83"/>
    <n v="15.73"/>
    <n v="7.83"/>
    <m/>
    <n v="10"/>
    <n v="7.9"/>
    <n v="7783"/>
    <s v="Actual"/>
    <n v="19417"/>
    <n v="11634"/>
    <n v="13129"/>
    <m/>
    <m/>
    <m/>
    <m/>
    <n v="8947"/>
    <m/>
    <n v="53127"/>
    <m/>
    <m/>
    <n v="65"/>
    <n v="46"/>
    <n v="638"/>
    <n v="325"/>
    <m/>
    <m/>
    <m/>
    <m/>
    <m/>
    <m/>
    <m/>
    <m/>
    <m/>
    <m/>
    <m/>
    <m/>
    <m/>
    <n v="5195"/>
    <m/>
    <m/>
    <n v="215"/>
    <m/>
    <m/>
    <m/>
    <m/>
    <m/>
    <m/>
    <m/>
    <m/>
    <m/>
    <m/>
    <n v="3"/>
    <n v="14"/>
    <n v="225"/>
    <n v="68"/>
    <n v="0"/>
    <n v="0"/>
    <n v="7"/>
    <n v="0"/>
    <m/>
    <m/>
    <m/>
    <m/>
    <m/>
    <m/>
    <m/>
    <m/>
    <m/>
    <m/>
    <m/>
    <m/>
    <m/>
    <m/>
    <m/>
    <m/>
    <m/>
    <m/>
    <m/>
    <m/>
    <m/>
    <m/>
    <m/>
    <m/>
    <m/>
    <m/>
    <m/>
    <m/>
    <m/>
    <m/>
    <m/>
    <m/>
    <m/>
    <m/>
    <m/>
    <m/>
    <m/>
    <m/>
    <m/>
    <m/>
    <m/>
    <m/>
    <m/>
    <m/>
    <m/>
    <m/>
    <m/>
    <m/>
    <m/>
    <m/>
    <m/>
    <m/>
    <m/>
    <n v="7"/>
    <n v="0"/>
    <m/>
    <m/>
    <m/>
    <m/>
    <n v="290"/>
    <m/>
    <m/>
    <m/>
    <m/>
    <m/>
    <m/>
    <m/>
    <m/>
    <m/>
    <m/>
    <m/>
    <m/>
    <m/>
    <m/>
    <m/>
    <m/>
    <m/>
    <m/>
    <m/>
    <m/>
    <m/>
    <m/>
    <m/>
    <m/>
    <m/>
    <m/>
    <m/>
    <m/>
    <n v="1250.0578969774365"/>
    <x v="0"/>
    <s v="Small"/>
  </r>
  <r>
    <s v="Feather River CCD"/>
    <x v="20"/>
    <s v="121"/>
    <s v="Single College District"/>
    <n v="20100"/>
    <x v="4"/>
    <n v="1883.772190476192"/>
    <n v="3308"/>
    <m/>
    <n v="12"/>
    <n v="2"/>
    <m/>
    <m/>
    <m/>
    <m/>
    <m/>
    <m/>
    <m/>
    <m/>
    <m/>
    <n v="12"/>
    <n v="71"/>
    <s v="wireless access for unlimited laptops"/>
    <m/>
    <m/>
    <m/>
    <m/>
    <m/>
    <n v="8459"/>
    <m/>
    <m/>
    <n v="0"/>
    <n v="0"/>
    <n v="0"/>
    <n v="0"/>
    <m/>
    <m/>
    <n v="0"/>
    <n v="0"/>
    <m/>
    <n v="8459"/>
    <n v="0"/>
    <m/>
    <m/>
    <n v="0"/>
    <n v="0"/>
    <n v="0"/>
    <n v="0"/>
    <m/>
    <m/>
    <n v="0"/>
    <n v="0"/>
    <m/>
    <n v="0"/>
    <n v="7373"/>
    <m/>
    <m/>
    <n v="0"/>
    <n v="0"/>
    <n v="0"/>
    <n v="0"/>
    <m/>
    <m/>
    <n v="0"/>
    <n v="0"/>
    <m/>
    <n v="7373"/>
    <n v="0"/>
    <m/>
    <n v="0"/>
    <n v="0"/>
    <n v="0"/>
    <n v="0"/>
    <m/>
    <m/>
    <n v="0"/>
    <n v="0"/>
    <n v="0"/>
    <m/>
    <m/>
    <m/>
    <m/>
    <m/>
    <m/>
    <m/>
    <m/>
    <m/>
    <m/>
    <m/>
    <m/>
    <m/>
    <m/>
    <m/>
    <m/>
    <m/>
    <m/>
    <m/>
    <m/>
    <m/>
    <m/>
    <m/>
    <m/>
    <n v="822"/>
    <m/>
    <n v="0"/>
    <n v="0"/>
    <n v="0"/>
    <m/>
    <m/>
    <n v="30832"/>
    <m/>
    <m/>
    <n v="31654"/>
    <m/>
    <m/>
    <m/>
    <m/>
    <m/>
    <m/>
    <m/>
    <m/>
    <m/>
    <m/>
    <m/>
    <m/>
    <m/>
    <m/>
    <m/>
    <m/>
    <m/>
    <m/>
    <m/>
    <m/>
    <m/>
    <m/>
    <m/>
    <m/>
    <m/>
    <m/>
    <n v="2297"/>
    <m/>
    <n v="0"/>
    <n v="0"/>
    <n v="0"/>
    <m/>
    <m/>
    <n v="0"/>
    <n v="0"/>
    <n v="0"/>
    <n v="2297"/>
    <m/>
    <m/>
    <m/>
    <m/>
    <m/>
    <m/>
    <m/>
    <m/>
    <m/>
    <m/>
    <m/>
    <m/>
    <m/>
    <m/>
    <m/>
    <m/>
    <m/>
    <m/>
    <m/>
    <m/>
    <m/>
    <m/>
    <m/>
    <m/>
    <m/>
    <m/>
    <m/>
    <m/>
    <m/>
    <m/>
    <m/>
    <m/>
    <m/>
    <m/>
    <m/>
    <m/>
    <n v="0"/>
    <m/>
    <n v="0"/>
    <n v="0"/>
    <n v="0"/>
    <n v="0"/>
    <m/>
    <m/>
    <n v="0"/>
    <n v="0"/>
    <n v="0"/>
    <n v="15832"/>
    <n v="33951"/>
    <n v="49783"/>
    <m/>
    <s v="Library director"/>
    <m/>
    <s v="yes"/>
    <s v="None"/>
    <m/>
    <m/>
    <m/>
    <m/>
    <m/>
    <n v="347"/>
    <n v="2466"/>
    <n v="10633"/>
    <n v="98"/>
    <n v="0"/>
    <n v="22311"/>
    <m/>
    <n v="44"/>
    <n v="0"/>
    <n v="374"/>
    <m/>
    <m/>
    <n v="98"/>
    <n v="98"/>
    <n v="197"/>
    <n v="108"/>
    <m/>
    <m/>
    <n v="1"/>
    <m/>
    <m/>
    <m/>
    <m/>
    <m/>
    <m/>
    <m/>
    <m/>
    <m/>
    <m/>
    <n v="0.25"/>
    <n v="1"/>
    <n v="2.4500000000000002"/>
    <n v="1"/>
    <m/>
    <n v="2"/>
    <n v="1.45"/>
    <n v="500"/>
    <s v="Estimate"/>
    <n v="981"/>
    <n v="2252"/>
    <n v="76"/>
    <n v="404"/>
    <m/>
    <m/>
    <m/>
    <n v="69"/>
    <m/>
    <n v="3782"/>
    <m/>
    <m/>
    <n v="75"/>
    <n v="69"/>
    <n v="0"/>
    <n v="0"/>
    <m/>
    <m/>
    <m/>
    <m/>
    <m/>
    <m/>
    <m/>
    <m/>
    <m/>
    <m/>
    <m/>
    <m/>
    <m/>
    <n v="400"/>
    <m/>
    <m/>
    <n v="18"/>
    <m/>
    <m/>
    <m/>
    <m/>
    <m/>
    <m/>
    <m/>
    <m/>
    <m/>
    <m/>
    <n v="0"/>
    <n v="0"/>
    <n v="0"/>
    <n v="60.5"/>
    <n v="36"/>
    <n v="0"/>
    <n v="0"/>
    <n v="0"/>
    <m/>
    <m/>
    <m/>
    <m/>
    <m/>
    <m/>
    <m/>
    <m/>
    <m/>
    <m/>
    <m/>
    <m/>
    <m/>
    <m/>
    <m/>
    <m/>
    <m/>
    <m/>
    <m/>
    <m/>
    <m/>
    <m/>
    <m/>
    <m/>
    <m/>
    <m/>
    <m/>
    <m/>
    <m/>
    <m/>
    <m/>
    <m/>
    <m/>
    <m/>
    <m/>
    <m/>
    <m/>
    <m/>
    <m/>
    <m/>
    <m/>
    <m/>
    <m/>
    <m/>
    <m/>
    <m/>
    <m/>
    <m/>
    <m/>
    <m/>
    <m/>
    <m/>
    <m/>
    <n v="0"/>
    <n v="0"/>
    <m/>
    <m/>
    <n v="43111"/>
    <m/>
    <n v="0"/>
    <m/>
    <m/>
    <m/>
    <m/>
    <m/>
    <m/>
    <m/>
    <m/>
    <m/>
    <m/>
    <m/>
    <m/>
    <m/>
    <m/>
    <m/>
    <m/>
    <m/>
    <m/>
    <m/>
    <m/>
    <m/>
    <m/>
    <m/>
    <m/>
    <m/>
    <m/>
    <m/>
    <m/>
    <n v="1883.772190476192"/>
    <x v="1"/>
    <s v="Small"/>
  </r>
  <r>
    <s v="Victor Valley CCD"/>
    <x v="44"/>
    <s v="991"/>
    <s v="Single College District"/>
    <n v="20100"/>
    <x v="4"/>
    <n v="10329.780761904784"/>
    <n v="29886"/>
    <m/>
    <n v="35"/>
    <n v="6"/>
    <m/>
    <m/>
    <m/>
    <m/>
    <m/>
    <m/>
    <n v="30"/>
    <m/>
    <m/>
    <n v="26"/>
    <n v="355"/>
    <s v="NA - Unlimited wireless access"/>
    <m/>
    <m/>
    <m/>
    <m/>
    <m/>
    <n v="9174"/>
    <m/>
    <m/>
    <m/>
    <m/>
    <m/>
    <m/>
    <m/>
    <m/>
    <m/>
    <m/>
    <m/>
    <n v="9174"/>
    <m/>
    <m/>
    <m/>
    <m/>
    <m/>
    <m/>
    <m/>
    <m/>
    <m/>
    <m/>
    <m/>
    <m/>
    <n v="0"/>
    <n v="774"/>
    <m/>
    <m/>
    <m/>
    <m/>
    <m/>
    <m/>
    <m/>
    <m/>
    <m/>
    <m/>
    <m/>
    <n v="774"/>
    <n v="1704"/>
    <m/>
    <m/>
    <m/>
    <m/>
    <m/>
    <m/>
    <m/>
    <m/>
    <m/>
    <n v="1704"/>
    <m/>
    <m/>
    <m/>
    <m/>
    <m/>
    <m/>
    <m/>
    <m/>
    <m/>
    <m/>
    <m/>
    <m/>
    <m/>
    <m/>
    <m/>
    <m/>
    <m/>
    <m/>
    <m/>
    <m/>
    <m/>
    <m/>
    <m/>
    <m/>
    <n v="25361"/>
    <m/>
    <m/>
    <m/>
    <m/>
    <m/>
    <m/>
    <n v="28091"/>
    <m/>
    <m/>
    <n v="53452"/>
    <m/>
    <m/>
    <m/>
    <m/>
    <m/>
    <m/>
    <m/>
    <m/>
    <m/>
    <m/>
    <m/>
    <m/>
    <m/>
    <m/>
    <m/>
    <m/>
    <m/>
    <m/>
    <m/>
    <m/>
    <m/>
    <m/>
    <m/>
    <m/>
    <m/>
    <m/>
    <n v="2061"/>
    <m/>
    <m/>
    <m/>
    <m/>
    <m/>
    <m/>
    <m/>
    <m/>
    <m/>
    <n v="2061"/>
    <m/>
    <m/>
    <m/>
    <m/>
    <m/>
    <m/>
    <m/>
    <m/>
    <m/>
    <m/>
    <m/>
    <m/>
    <m/>
    <m/>
    <m/>
    <m/>
    <m/>
    <m/>
    <m/>
    <m/>
    <m/>
    <m/>
    <m/>
    <m/>
    <m/>
    <m/>
    <m/>
    <m/>
    <m/>
    <m/>
    <m/>
    <m/>
    <m/>
    <m/>
    <m/>
    <m/>
    <m/>
    <m/>
    <m/>
    <m/>
    <m/>
    <m/>
    <m/>
    <m/>
    <m/>
    <m/>
    <n v="0"/>
    <n v="11652"/>
    <n v="55513"/>
    <n v="67165"/>
    <s v="Dean or other administrator"/>
    <m/>
    <s v="PhD"/>
    <s v="no"/>
    <m/>
    <m/>
    <s v="Stipend"/>
    <m/>
    <m/>
    <m/>
    <n v="878"/>
    <n v="11110"/>
    <n v="0"/>
    <n v="74"/>
    <m/>
    <n v="56119"/>
    <m/>
    <n v="180"/>
    <n v="0"/>
    <n v="966"/>
    <m/>
    <m/>
    <n v="95"/>
    <n v="103"/>
    <n v="249"/>
    <n v="271"/>
    <m/>
    <m/>
    <n v="5"/>
    <m/>
    <m/>
    <m/>
    <m/>
    <m/>
    <m/>
    <m/>
    <m/>
    <m/>
    <m/>
    <n v="2.25"/>
    <n v="3.71"/>
    <n v="9.7100000000000009"/>
    <n v="3.71"/>
    <m/>
    <n v="6"/>
    <n v="6"/>
    <n v="11286"/>
    <s v="Actual"/>
    <n v="19979"/>
    <n v="35231"/>
    <n v="9548"/>
    <n v="4565"/>
    <m/>
    <m/>
    <m/>
    <m/>
    <m/>
    <n v="69323"/>
    <m/>
    <m/>
    <n v="100"/>
    <n v="93"/>
    <n v="141"/>
    <n v="46"/>
    <m/>
    <m/>
    <m/>
    <m/>
    <m/>
    <m/>
    <m/>
    <m/>
    <m/>
    <m/>
    <m/>
    <m/>
    <m/>
    <n v="4366"/>
    <m/>
    <m/>
    <n v="154"/>
    <m/>
    <m/>
    <m/>
    <m/>
    <m/>
    <m/>
    <m/>
    <m/>
    <m/>
    <m/>
    <n v="0"/>
    <n v="0"/>
    <n v="0"/>
    <n v="65"/>
    <n v="40"/>
    <n v="40"/>
    <n v="5"/>
    <n v="0"/>
    <m/>
    <m/>
    <m/>
    <m/>
    <m/>
    <m/>
    <m/>
    <m/>
    <m/>
    <m/>
    <m/>
    <m/>
    <m/>
    <m/>
    <m/>
    <m/>
    <m/>
    <m/>
    <m/>
    <m/>
    <m/>
    <m/>
    <m/>
    <m/>
    <m/>
    <m/>
    <m/>
    <m/>
    <m/>
    <m/>
    <m/>
    <m/>
    <m/>
    <m/>
    <m/>
    <m/>
    <m/>
    <m/>
    <m/>
    <m/>
    <m/>
    <m/>
    <m/>
    <m/>
    <m/>
    <m/>
    <m/>
    <m/>
    <m/>
    <m/>
    <m/>
    <m/>
    <m/>
    <n v="5"/>
    <n v="0"/>
    <m/>
    <m/>
    <n v="235973"/>
    <m/>
    <n v="31"/>
    <m/>
    <m/>
    <m/>
    <m/>
    <m/>
    <m/>
    <m/>
    <m/>
    <m/>
    <m/>
    <m/>
    <m/>
    <m/>
    <m/>
    <m/>
    <m/>
    <m/>
    <m/>
    <m/>
    <m/>
    <m/>
    <m/>
    <m/>
    <m/>
    <m/>
    <m/>
    <m/>
    <m/>
    <n v="2784.3074829932029"/>
    <x v="0"/>
    <s v="Medium"/>
  </r>
  <r>
    <s v="Antelope CCD"/>
    <x v="41"/>
    <s v="621"/>
    <s v="Single College District"/>
    <n v="20100"/>
    <x v="4"/>
    <n v="10594.604380952411"/>
    <n v="27463"/>
    <m/>
    <n v="14"/>
    <n v="10"/>
    <m/>
    <m/>
    <m/>
    <m/>
    <m/>
    <m/>
    <n v="57"/>
    <m/>
    <m/>
    <n v="55"/>
    <n v="397"/>
    <n v="0"/>
    <m/>
    <m/>
    <m/>
    <m/>
    <m/>
    <n v="9216"/>
    <m/>
    <m/>
    <n v="0"/>
    <n v="0"/>
    <n v="0"/>
    <n v="0"/>
    <m/>
    <m/>
    <n v="7348"/>
    <n v="19405"/>
    <m/>
    <n v="35969"/>
    <n v="4100"/>
    <m/>
    <m/>
    <n v="0"/>
    <n v="0"/>
    <n v="0"/>
    <n v="0"/>
    <m/>
    <m/>
    <n v="3300"/>
    <n v="2500"/>
    <m/>
    <n v="9900"/>
    <n v="5069"/>
    <m/>
    <m/>
    <n v="0"/>
    <n v="0"/>
    <n v="0"/>
    <n v="0"/>
    <m/>
    <m/>
    <n v="0"/>
    <n v="0"/>
    <m/>
    <n v="5069"/>
    <n v="0"/>
    <m/>
    <n v="0"/>
    <n v="0"/>
    <n v="0"/>
    <n v="0"/>
    <m/>
    <m/>
    <n v="0"/>
    <n v="0"/>
    <n v="0"/>
    <m/>
    <m/>
    <m/>
    <m/>
    <m/>
    <m/>
    <m/>
    <m/>
    <m/>
    <m/>
    <m/>
    <m/>
    <m/>
    <m/>
    <m/>
    <m/>
    <m/>
    <m/>
    <m/>
    <m/>
    <m/>
    <m/>
    <m/>
    <m/>
    <n v="0"/>
    <m/>
    <n v="0"/>
    <n v="0"/>
    <n v="0"/>
    <m/>
    <m/>
    <n v="1780"/>
    <n v="3624.49"/>
    <n v="42276"/>
    <n v="47680.49"/>
    <m/>
    <m/>
    <m/>
    <m/>
    <m/>
    <m/>
    <m/>
    <m/>
    <m/>
    <m/>
    <m/>
    <m/>
    <m/>
    <m/>
    <m/>
    <m/>
    <m/>
    <m/>
    <m/>
    <m/>
    <m/>
    <m/>
    <m/>
    <m/>
    <m/>
    <m/>
    <n v="0"/>
    <m/>
    <n v="0"/>
    <n v="0"/>
    <n v="0"/>
    <m/>
    <m/>
    <n v="0"/>
    <n v="0"/>
    <n v="0"/>
    <n v="0"/>
    <m/>
    <m/>
    <m/>
    <m/>
    <m/>
    <m/>
    <m/>
    <m/>
    <m/>
    <m/>
    <m/>
    <m/>
    <m/>
    <m/>
    <m/>
    <m/>
    <m/>
    <m/>
    <m/>
    <m/>
    <m/>
    <m/>
    <m/>
    <m/>
    <m/>
    <m/>
    <m/>
    <m/>
    <m/>
    <m/>
    <m/>
    <m/>
    <m/>
    <m/>
    <m/>
    <m/>
    <n v="0"/>
    <m/>
    <n v="0"/>
    <n v="0"/>
    <n v="0"/>
    <n v="0"/>
    <m/>
    <m/>
    <n v="0"/>
    <n v="0"/>
    <n v="0"/>
    <n v="41038"/>
    <n v="57580.49"/>
    <n v="98618.489999999991"/>
    <s v="Dean or other administrator"/>
    <m/>
    <s v="EdD"/>
    <s v="no"/>
    <m/>
    <m/>
    <m/>
    <m/>
    <m/>
    <s v="Do not have Faculty Coordinators or Department Chairs for the Library."/>
    <n v="865"/>
    <n v="0"/>
    <n v="9366"/>
    <n v="38"/>
    <m/>
    <n v="53270"/>
    <m/>
    <n v="0"/>
    <n v="3439"/>
    <n v="1186"/>
    <m/>
    <m/>
    <m/>
    <m/>
    <n v="38"/>
    <n v="0"/>
    <m/>
    <m/>
    <n v="11"/>
    <m/>
    <m/>
    <m/>
    <m/>
    <m/>
    <m/>
    <m/>
    <m/>
    <m/>
    <m/>
    <n v="3"/>
    <n v="5.94"/>
    <n v="11.39"/>
    <n v="5.94"/>
    <m/>
    <n v="5.3"/>
    <n v="5.45"/>
    <n v="8582"/>
    <s v="Actual"/>
    <n v="11081"/>
    <n v="39838"/>
    <n v="8621"/>
    <n v="0"/>
    <m/>
    <m/>
    <m/>
    <n v="48"/>
    <m/>
    <n v="59588"/>
    <m/>
    <m/>
    <n v="153"/>
    <n v="115"/>
    <n v="511"/>
    <n v="313"/>
    <m/>
    <m/>
    <m/>
    <m/>
    <m/>
    <m/>
    <m/>
    <m/>
    <m/>
    <m/>
    <m/>
    <m/>
    <m/>
    <n v="1242"/>
    <m/>
    <m/>
    <n v="46"/>
    <m/>
    <m/>
    <m/>
    <m/>
    <m/>
    <m/>
    <m/>
    <m/>
    <m/>
    <m/>
    <n v="5"/>
    <n v="14"/>
    <n v="324"/>
    <n v="55"/>
    <n v="43"/>
    <n v="21"/>
    <n v="4"/>
    <n v="0"/>
    <m/>
    <m/>
    <m/>
    <m/>
    <m/>
    <m/>
    <m/>
    <m/>
    <m/>
    <m/>
    <m/>
    <m/>
    <m/>
    <m/>
    <m/>
    <m/>
    <m/>
    <m/>
    <m/>
    <m/>
    <m/>
    <m/>
    <m/>
    <m/>
    <m/>
    <m/>
    <m/>
    <m/>
    <m/>
    <m/>
    <m/>
    <m/>
    <m/>
    <m/>
    <m/>
    <m/>
    <m/>
    <m/>
    <m/>
    <m/>
    <m/>
    <m/>
    <m/>
    <m/>
    <m/>
    <m/>
    <m/>
    <m/>
    <m/>
    <m/>
    <m/>
    <m/>
    <m/>
    <n v="4"/>
    <n v="0"/>
    <m/>
    <m/>
    <n v="277708"/>
    <m/>
    <n v="12"/>
    <m/>
    <m/>
    <m/>
    <m/>
    <m/>
    <m/>
    <m/>
    <m/>
    <m/>
    <m/>
    <m/>
    <m/>
    <m/>
    <m/>
    <m/>
    <m/>
    <m/>
    <m/>
    <m/>
    <m/>
    <m/>
    <m/>
    <m/>
    <m/>
    <m/>
    <m/>
    <m/>
    <m/>
    <n v="1783.6034311367694"/>
    <x v="0"/>
    <s v="Medium"/>
  </r>
  <r>
    <s v="West Hills CCD"/>
    <x v="32"/>
    <s v="581"/>
    <s v="Multi-College District"/>
    <n v="20100"/>
    <x v="4"/>
    <n v="2446.2310476190482"/>
    <n v="14800"/>
    <m/>
    <n v="45"/>
    <n v="2"/>
    <m/>
    <m/>
    <m/>
    <m/>
    <m/>
    <m/>
    <n v="0"/>
    <m/>
    <m/>
    <n v="12"/>
    <n v="211"/>
    <n v="35"/>
    <m/>
    <m/>
    <m/>
    <m/>
    <m/>
    <n v="9828"/>
    <m/>
    <m/>
    <m/>
    <m/>
    <m/>
    <m/>
    <m/>
    <m/>
    <m/>
    <m/>
    <m/>
    <n v="9828"/>
    <m/>
    <m/>
    <m/>
    <m/>
    <m/>
    <m/>
    <m/>
    <m/>
    <m/>
    <m/>
    <m/>
    <m/>
    <n v="0"/>
    <m/>
    <m/>
    <m/>
    <n v="3027"/>
    <m/>
    <m/>
    <m/>
    <m/>
    <m/>
    <m/>
    <m/>
    <m/>
    <n v="3027"/>
    <m/>
    <m/>
    <m/>
    <m/>
    <m/>
    <m/>
    <m/>
    <m/>
    <m/>
    <m/>
    <n v="0"/>
    <m/>
    <m/>
    <m/>
    <m/>
    <m/>
    <m/>
    <m/>
    <m/>
    <m/>
    <m/>
    <m/>
    <m/>
    <m/>
    <m/>
    <m/>
    <m/>
    <m/>
    <m/>
    <m/>
    <m/>
    <m/>
    <m/>
    <m/>
    <m/>
    <m/>
    <m/>
    <m/>
    <m/>
    <m/>
    <m/>
    <m/>
    <n v="23813"/>
    <m/>
    <m/>
    <n v="23813"/>
    <m/>
    <m/>
    <m/>
    <m/>
    <m/>
    <m/>
    <m/>
    <m/>
    <m/>
    <m/>
    <m/>
    <m/>
    <m/>
    <m/>
    <m/>
    <m/>
    <m/>
    <m/>
    <m/>
    <m/>
    <m/>
    <m/>
    <m/>
    <m/>
    <m/>
    <m/>
    <m/>
    <m/>
    <n v="1953"/>
    <m/>
    <m/>
    <m/>
    <m/>
    <m/>
    <m/>
    <m/>
    <n v="1953"/>
    <m/>
    <m/>
    <m/>
    <m/>
    <m/>
    <m/>
    <m/>
    <m/>
    <m/>
    <m/>
    <m/>
    <m/>
    <m/>
    <m/>
    <m/>
    <m/>
    <m/>
    <m/>
    <m/>
    <m/>
    <m/>
    <m/>
    <m/>
    <m/>
    <m/>
    <m/>
    <m/>
    <m/>
    <m/>
    <m/>
    <m/>
    <m/>
    <m/>
    <m/>
    <m/>
    <m/>
    <m/>
    <m/>
    <m/>
    <m/>
    <m/>
    <m/>
    <m/>
    <m/>
    <m/>
    <m/>
    <m/>
    <n v="12855"/>
    <n v="25766"/>
    <n v="38621"/>
    <m/>
    <s v="Faculty Librarian"/>
    <m/>
    <s v="yes"/>
    <m/>
    <m/>
    <m/>
    <m/>
    <m/>
    <s v="Etended contract"/>
    <n v="720"/>
    <n v="2205"/>
    <n v="17260"/>
    <n v="60"/>
    <m/>
    <n v="38079"/>
    <m/>
    <n v="130"/>
    <n v="0"/>
    <n v="747"/>
    <m/>
    <m/>
    <m/>
    <m/>
    <n v="0"/>
    <n v="139"/>
    <m/>
    <m/>
    <n v="1"/>
    <m/>
    <m/>
    <m/>
    <m/>
    <m/>
    <m/>
    <m/>
    <m/>
    <m/>
    <m/>
    <n v="2"/>
    <n v="1"/>
    <n v="2.5"/>
    <n v="1"/>
    <m/>
    <n v="2"/>
    <n v="1.5"/>
    <n v="69"/>
    <s v="Actual"/>
    <n v="6696"/>
    <m/>
    <m/>
    <n v="3250"/>
    <m/>
    <m/>
    <m/>
    <n v="5024"/>
    <m/>
    <n v="14970"/>
    <m/>
    <m/>
    <m/>
    <m/>
    <m/>
    <m/>
    <m/>
    <m/>
    <m/>
    <m/>
    <m/>
    <m/>
    <m/>
    <m/>
    <m/>
    <m/>
    <m/>
    <m/>
    <m/>
    <n v="402"/>
    <m/>
    <m/>
    <n v="15"/>
    <m/>
    <m/>
    <m/>
    <m/>
    <m/>
    <m/>
    <m/>
    <m/>
    <m/>
    <m/>
    <n v="0"/>
    <n v="0"/>
    <m/>
    <n v="58"/>
    <n v="44"/>
    <n v="44"/>
    <m/>
    <m/>
    <m/>
    <m/>
    <m/>
    <m/>
    <m/>
    <m/>
    <m/>
    <m/>
    <m/>
    <m/>
    <m/>
    <m/>
    <m/>
    <m/>
    <m/>
    <m/>
    <m/>
    <m/>
    <m/>
    <m/>
    <m/>
    <m/>
    <m/>
    <m/>
    <m/>
    <m/>
    <m/>
    <m/>
    <m/>
    <m/>
    <m/>
    <m/>
    <m/>
    <m/>
    <m/>
    <m/>
    <m/>
    <m/>
    <m/>
    <m/>
    <m/>
    <m/>
    <m/>
    <m/>
    <m/>
    <m/>
    <m/>
    <m/>
    <m/>
    <m/>
    <m/>
    <m/>
    <m/>
    <m/>
    <m/>
    <m/>
    <m/>
    <n v="335989"/>
    <m/>
    <m/>
    <m/>
    <m/>
    <m/>
    <m/>
    <m/>
    <m/>
    <m/>
    <m/>
    <m/>
    <m/>
    <m/>
    <m/>
    <m/>
    <m/>
    <m/>
    <m/>
    <m/>
    <m/>
    <m/>
    <m/>
    <m/>
    <m/>
    <m/>
    <m/>
    <m/>
    <m/>
    <m/>
    <m/>
    <n v="2446.2310476190482"/>
    <x v="1"/>
    <s v="Small"/>
  </r>
  <r>
    <s v="Lake Tahoe CCD"/>
    <x v="87"/>
    <s v="221"/>
    <s v="Single College District"/>
    <n v="20100"/>
    <x v="4"/>
    <n v="2009.4506666666664"/>
    <n v="15000"/>
    <m/>
    <n v="29"/>
    <n v="7"/>
    <m/>
    <m/>
    <m/>
    <m/>
    <m/>
    <m/>
    <m/>
    <m/>
    <m/>
    <n v="141"/>
    <n v="141"/>
    <m/>
    <m/>
    <m/>
    <m/>
    <m/>
    <m/>
    <n v="10000"/>
    <m/>
    <m/>
    <m/>
    <m/>
    <m/>
    <m/>
    <m/>
    <m/>
    <m/>
    <n v="5000"/>
    <m/>
    <n v="15000"/>
    <n v="0"/>
    <m/>
    <m/>
    <m/>
    <m/>
    <m/>
    <m/>
    <m/>
    <m/>
    <m/>
    <m/>
    <m/>
    <m/>
    <n v="5000"/>
    <m/>
    <m/>
    <m/>
    <m/>
    <m/>
    <m/>
    <m/>
    <m/>
    <m/>
    <m/>
    <m/>
    <n v="5000"/>
    <n v="0"/>
    <m/>
    <m/>
    <m/>
    <m/>
    <m/>
    <m/>
    <m/>
    <m/>
    <m/>
    <m/>
    <m/>
    <m/>
    <m/>
    <m/>
    <m/>
    <m/>
    <m/>
    <m/>
    <m/>
    <m/>
    <m/>
    <m/>
    <m/>
    <m/>
    <m/>
    <m/>
    <m/>
    <m/>
    <m/>
    <m/>
    <m/>
    <m/>
    <m/>
    <m/>
    <n v="31029"/>
    <m/>
    <m/>
    <m/>
    <m/>
    <m/>
    <m/>
    <n v="0"/>
    <m/>
    <n v="6000"/>
    <n v="37029"/>
    <m/>
    <m/>
    <m/>
    <m/>
    <m/>
    <m/>
    <m/>
    <m/>
    <m/>
    <m/>
    <m/>
    <m/>
    <m/>
    <m/>
    <m/>
    <m/>
    <m/>
    <m/>
    <m/>
    <m/>
    <m/>
    <m/>
    <m/>
    <m/>
    <m/>
    <m/>
    <m/>
    <m/>
    <m/>
    <n v="500"/>
    <m/>
    <m/>
    <m/>
    <m/>
    <m/>
    <m/>
    <n v="500"/>
    <m/>
    <m/>
    <m/>
    <m/>
    <m/>
    <m/>
    <m/>
    <m/>
    <m/>
    <m/>
    <m/>
    <m/>
    <m/>
    <m/>
    <m/>
    <m/>
    <m/>
    <m/>
    <m/>
    <m/>
    <m/>
    <m/>
    <m/>
    <m/>
    <m/>
    <m/>
    <m/>
    <m/>
    <m/>
    <m/>
    <m/>
    <m/>
    <m/>
    <m/>
    <m/>
    <m/>
    <m/>
    <m/>
    <m/>
    <m/>
    <m/>
    <m/>
    <m/>
    <m/>
    <m/>
    <m/>
    <m/>
    <n v="20000"/>
    <n v="37529"/>
    <n v="57529"/>
    <s v="Department chair (Faculty position)"/>
    <m/>
    <m/>
    <s v="yes"/>
    <s v="None"/>
    <m/>
    <m/>
    <m/>
    <m/>
    <m/>
    <n v="801"/>
    <n v="1703"/>
    <n v="0"/>
    <n v="58"/>
    <n v="10000"/>
    <n v="38401"/>
    <m/>
    <n v="9"/>
    <n v="0"/>
    <n v="801"/>
    <m/>
    <m/>
    <m/>
    <m/>
    <n v="0"/>
    <n v="9"/>
    <m/>
    <m/>
    <n v="2"/>
    <m/>
    <m/>
    <m/>
    <m/>
    <m/>
    <m/>
    <m/>
    <m/>
    <m/>
    <m/>
    <n v="0.1"/>
    <n v="1.4"/>
    <n v="4.8"/>
    <n v="1.4"/>
    <m/>
    <n v="4"/>
    <n v="3.4"/>
    <m/>
    <m/>
    <n v="8329"/>
    <n v="4890"/>
    <m/>
    <n v="531"/>
    <m/>
    <m/>
    <m/>
    <n v="7057"/>
    <m/>
    <n v="20807"/>
    <m/>
    <m/>
    <n v="41"/>
    <n v="41"/>
    <n v="0"/>
    <n v="0"/>
    <m/>
    <m/>
    <m/>
    <m/>
    <m/>
    <m/>
    <m/>
    <m/>
    <m/>
    <m/>
    <m/>
    <m/>
    <m/>
    <m/>
    <m/>
    <m/>
    <n v="70"/>
    <m/>
    <m/>
    <m/>
    <m/>
    <m/>
    <m/>
    <m/>
    <m/>
    <m/>
    <m/>
    <n v="0"/>
    <n v="0"/>
    <n v="0"/>
    <n v="57"/>
    <n v="40"/>
    <n v="10"/>
    <n v="0"/>
    <n v="0"/>
    <m/>
    <m/>
    <m/>
    <m/>
    <m/>
    <m/>
    <m/>
    <m/>
    <m/>
    <m/>
    <m/>
    <m/>
    <m/>
    <m/>
    <m/>
    <m/>
    <m/>
    <m/>
    <m/>
    <m/>
    <m/>
    <m/>
    <m/>
    <m/>
    <m/>
    <m/>
    <m/>
    <m/>
    <m/>
    <m/>
    <m/>
    <m/>
    <m/>
    <m/>
    <m/>
    <m/>
    <m/>
    <m/>
    <m/>
    <m/>
    <m/>
    <m/>
    <m/>
    <m/>
    <m/>
    <m/>
    <m/>
    <m/>
    <m/>
    <m/>
    <m/>
    <m/>
    <m/>
    <n v="0"/>
    <n v="0"/>
    <m/>
    <m/>
    <n v="104235"/>
    <m/>
    <n v="1323"/>
    <m/>
    <m/>
    <m/>
    <m/>
    <m/>
    <m/>
    <m/>
    <m/>
    <m/>
    <m/>
    <m/>
    <m/>
    <m/>
    <m/>
    <m/>
    <m/>
    <m/>
    <m/>
    <m/>
    <m/>
    <m/>
    <m/>
    <m/>
    <m/>
    <m/>
    <m/>
    <m/>
    <m/>
    <n v="1435.3219047619048"/>
    <x v="1"/>
    <s v="Small"/>
  </r>
  <r>
    <s v="San Luis Obispo CCD"/>
    <x v="78"/>
    <s v="641"/>
    <s v="Single College District"/>
    <n v="20100"/>
    <x v="4"/>
    <n v="10066.948952380935"/>
    <n v="22955"/>
    <m/>
    <n v="22"/>
    <n v="19"/>
    <m/>
    <m/>
    <m/>
    <m/>
    <m/>
    <m/>
    <n v="30"/>
    <m/>
    <m/>
    <n v="336"/>
    <n v="478"/>
    <n v="336"/>
    <m/>
    <m/>
    <m/>
    <m/>
    <m/>
    <n v="10666"/>
    <m/>
    <m/>
    <m/>
    <m/>
    <m/>
    <m/>
    <m/>
    <m/>
    <m/>
    <n v="5615"/>
    <m/>
    <n v="15941"/>
    <m/>
    <m/>
    <m/>
    <m/>
    <m/>
    <m/>
    <m/>
    <m/>
    <m/>
    <m/>
    <m/>
    <m/>
    <m/>
    <n v="13991"/>
    <m/>
    <m/>
    <m/>
    <m/>
    <m/>
    <m/>
    <m/>
    <m/>
    <m/>
    <m/>
    <m/>
    <n v="13991"/>
    <m/>
    <m/>
    <m/>
    <m/>
    <m/>
    <m/>
    <m/>
    <m/>
    <m/>
    <m/>
    <m/>
    <m/>
    <m/>
    <m/>
    <m/>
    <m/>
    <m/>
    <m/>
    <m/>
    <m/>
    <m/>
    <m/>
    <m/>
    <m/>
    <m/>
    <m/>
    <m/>
    <m/>
    <m/>
    <m/>
    <m/>
    <m/>
    <m/>
    <m/>
    <m/>
    <n v="34257"/>
    <m/>
    <m/>
    <m/>
    <m/>
    <m/>
    <m/>
    <m/>
    <m/>
    <m/>
    <n v="34257"/>
    <m/>
    <m/>
    <m/>
    <m/>
    <m/>
    <m/>
    <m/>
    <m/>
    <m/>
    <m/>
    <m/>
    <m/>
    <m/>
    <m/>
    <m/>
    <m/>
    <m/>
    <m/>
    <m/>
    <m/>
    <m/>
    <m/>
    <m/>
    <m/>
    <m/>
    <m/>
    <n v="1340"/>
    <m/>
    <m/>
    <m/>
    <m/>
    <m/>
    <m/>
    <m/>
    <m/>
    <m/>
    <n v="1340"/>
    <m/>
    <m/>
    <m/>
    <m/>
    <m/>
    <m/>
    <m/>
    <m/>
    <m/>
    <m/>
    <m/>
    <m/>
    <m/>
    <m/>
    <m/>
    <m/>
    <m/>
    <m/>
    <m/>
    <m/>
    <m/>
    <m/>
    <m/>
    <m/>
    <m/>
    <m/>
    <m/>
    <m/>
    <m/>
    <m/>
    <m/>
    <m/>
    <m/>
    <m/>
    <m/>
    <m/>
    <m/>
    <m/>
    <m/>
    <m/>
    <m/>
    <m/>
    <m/>
    <m/>
    <m/>
    <m/>
    <m/>
    <n v="29932"/>
    <n v="35597"/>
    <n v="65529"/>
    <s v="Dean or other administrator"/>
    <m/>
    <m/>
    <s v="yes"/>
    <s v="None"/>
    <m/>
    <m/>
    <m/>
    <m/>
    <m/>
    <n v="1469"/>
    <n v="1261"/>
    <n v="12679"/>
    <n v="212"/>
    <m/>
    <n v="59218"/>
    <m/>
    <n v="73"/>
    <m/>
    <n v="1588"/>
    <m/>
    <m/>
    <m/>
    <n v="1262"/>
    <n v="70"/>
    <n v="123"/>
    <m/>
    <m/>
    <n v="13"/>
    <m/>
    <m/>
    <m/>
    <m/>
    <m/>
    <m/>
    <m/>
    <m/>
    <m/>
    <m/>
    <n v="2.2999999999999998"/>
    <n v="5.6"/>
    <n v="11.399999999999999"/>
    <n v="5.6"/>
    <m/>
    <n v="8"/>
    <n v="5.8"/>
    <n v="9975"/>
    <s v="Actual"/>
    <n v="9078"/>
    <n v="30692"/>
    <n v="2723"/>
    <n v="529"/>
    <m/>
    <m/>
    <m/>
    <n v="3"/>
    <m/>
    <n v="43025"/>
    <m/>
    <m/>
    <n v="124"/>
    <n v="91"/>
    <n v="402"/>
    <n v="61"/>
    <m/>
    <m/>
    <m/>
    <m/>
    <m/>
    <m/>
    <m/>
    <m/>
    <m/>
    <m/>
    <m/>
    <m/>
    <m/>
    <n v="1609"/>
    <m/>
    <m/>
    <n v="67"/>
    <m/>
    <m/>
    <m/>
    <m/>
    <m/>
    <m/>
    <m/>
    <m/>
    <m/>
    <m/>
    <m/>
    <m/>
    <m/>
    <n v="60"/>
    <n v="40"/>
    <m/>
    <n v="4"/>
    <n v="0"/>
    <m/>
    <m/>
    <m/>
    <m/>
    <m/>
    <m/>
    <m/>
    <m/>
    <m/>
    <m/>
    <m/>
    <m/>
    <m/>
    <m/>
    <m/>
    <m/>
    <m/>
    <m/>
    <m/>
    <m/>
    <m/>
    <m/>
    <m/>
    <m/>
    <m/>
    <m/>
    <m/>
    <m/>
    <m/>
    <m/>
    <m/>
    <m/>
    <m/>
    <m/>
    <m/>
    <m/>
    <m/>
    <m/>
    <m/>
    <m/>
    <m/>
    <m/>
    <m/>
    <m/>
    <m/>
    <m/>
    <m/>
    <m/>
    <m/>
    <m/>
    <m/>
    <m/>
    <m/>
    <n v="4"/>
    <n v="0"/>
    <m/>
    <m/>
    <n v="270577"/>
    <m/>
    <n v="159"/>
    <m/>
    <m/>
    <m/>
    <m/>
    <m/>
    <m/>
    <m/>
    <m/>
    <m/>
    <m/>
    <m/>
    <m/>
    <m/>
    <m/>
    <m/>
    <m/>
    <m/>
    <m/>
    <m/>
    <m/>
    <m/>
    <m/>
    <m/>
    <m/>
    <m/>
    <m/>
    <m/>
    <m/>
    <n v="1797.66945578231"/>
    <x v="0"/>
    <s v="Medium"/>
  </r>
  <r>
    <s v="San Jose CCD"/>
    <x v="55"/>
    <s v="472"/>
    <s v="Multi-College District"/>
    <n v="20100"/>
    <x v="4"/>
    <n v="8495.8902857142421"/>
    <n v="53346"/>
    <m/>
    <n v="52"/>
    <n v="10"/>
    <m/>
    <m/>
    <m/>
    <m/>
    <m/>
    <m/>
    <n v="30"/>
    <m/>
    <m/>
    <n v="80"/>
    <n v="300"/>
    <m/>
    <m/>
    <m/>
    <m/>
    <m/>
    <m/>
    <n v="11132"/>
    <m/>
    <m/>
    <n v="0"/>
    <n v="0"/>
    <n v="0"/>
    <n v="0"/>
    <m/>
    <m/>
    <n v="0"/>
    <n v="0"/>
    <m/>
    <n v="11132"/>
    <n v="0"/>
    <m/>
    <m/>
    <n v="0"/>
    <n v="0"/>
    <n v="0"/>
    <n v="0"/>
    <m/>
    <m/>
    <n v="0"/>
    <n v="0"/>
    <m/>
    <n v="0"/>
    <n v="4525"/>
    <m/>
    <m/>
    <n v="0"/>
    <n v="0"/>
    <n v="0"/>
    <n v="0"/>
    <m/>
    <m/>
    <n v="0"/>
    <n v="0"/>
    <m/>
    <n v="4525"/>
    <n v="0"/>
    <m/>
    <n v="0"/>
    <n v="0"/>
    <n v="0"/>
    <n v="0"/>
    <m/>
    <m/>
    <n v="0"/>
    <n v="0"/>
    <n v="0"/>
    <m/>
    <m/>
    <m/>
    <m/>
    <m/>
    <m/>
    <m/>
    <m/>
    <m/>
    <m/>
    <m/>
    <m/>
    <m/>
    <m/>
    <m/>
    <m/>
    <m/>
    <m/>
    <m/>
    <m/>
    <m/>
    <m/>
    <m/>
    <m/>
    <n v="1789"/>
    <m/>
    <n v="0"/>
    <n v="18000"/>
    <n v="0"/>
    <m/>
    <m/>
    <n v="0"/>
    <n v="0"/>
    <n v="0"/>
    <n v="19789"/>
    <m/>
    <m/>
    <m/>
    <m/>
    <m/>
    <m/>
    <m/>
    <m/>
    <m/>
    <m/>
    <m/>
    <m/>
    <m/>
    <m/>
    <m/>
    <m/>
    <m/>
    <m/>
    <m/>
    <m/>
    <m/>
    <m/>
    <m/>
    <m/>
    <m/>
    <m/>
    <n v="121"/>
    <m/>
    <n v="0"/>
    <n v="0"/>
    <n v="0"/>
    <m/>
    <m/>
    <n v="0"/>
    <n v="0"/>
    <n v="0"/>
    <n v="121"/>
    <m/>
    <m/>
    <m/>
    <m/>
    <m/>
    <m/>
    <m/>
    <m/>
    <m/>
    <m/>
    <m/>
    <m/>
    <m/>
    <m/>
    <m/>
    <m/>
    <m/>
    <m/>
    <m/>
    <m/>
    <m/>
    <m/>
    <m/>
    <m/>
    <m/>
    <m/>
    <m/>
    <m/>
    <m/>
    <m/>
    <m/>
    <m/>
    <m/>
    <m/>
    <m/>
    <m/>
    <n v="0"/>
    <m/>
    <n v="0"/>
    <n v="0"/>
    <n v="0"/>
    <n v="0"/>
    <m/>
    <m/>
    <n v="0"/>
    <n v="0"/>
    <n v="0"/>
    <n v="15657"/>
    <n v="19910"/>
    <n v="35567"/>
    <m/>
    <s v="Library Faculty Coordinator"/>
    <m/>
    <s v="yes"/>
    <m/>
    <s v="Release time"/>
    <m/>
    <m/>
    <m/>
    <m/>
    <n v="587"/>
    <n v="1931"/>
    <n v="0"/>
    <n v="78"/>
    <n v="0"/>
    <n v="63537"/>
    <m/>
    <n v="172"/>
    <n v="0"/>
    <n v="709"/>
    <m/>
    <m/>
    <n v="0"/>
    <n v="0"/>
    <n v="24"/>
    <n v="247"/>
    <m/>
    <m/>
    <n v="4"/>
    <m/>
    <m/>
    <m/>
    <m/>
    <m/>
    <m/>
    <m/>
    <m/>
    <m/>
    <m/>
    <n v="11.28"/>
    <n v="3.27"/>
    <n v="7.91"/>
    <n v="3.27"/>
    <m/>
    <n v="5"/>
    <n v="4.6399999999999997"/>
    <n v="5640"/>
    <s v="Actual"/>
    <n v="12343"/>
    <n v="39156"/>
    <n v="5560"/>
    <n v="2119"/>
    <m/>
    <m/>
    <m/>
    <n v="6870"/>
    <m/>
    <n v="66048"/>
    <m/>
    <m/>
    <n v="30"/>
    <n v="17"/>
    <n v="48"/>
    <n v="34"/>
    <m/>
    <m/>
    <m/>
    <m/>
    <m/>
    <m/>
    <m/>
    <m/>
    <m/>
    <m/>
    <m/>
    <m/>
    <m/>
    <n v="2047"/>
    <m/>
    <m/>
    <n v="79"/>
    <m/>
    <m/>
    <m/>
    <m/>
    <m/>
    <m/>
    <m/>
    <m/>
    <m/>
    <m/>
    <n v="1"/>
    <n v="2"/>
    <n v="44"/>
    <n v="62.5"/>
    <n v="32"/>
    <n v="30"/>
    <n v="4"/>
    <n v="0"/>
    <m/>
    <m/>
    <m/>
    <m/>
    <m/>
    <m/>
    <m/>
    <m/>
    <m/>
    <m/>
    <m/>
    <m/>
    <m/>
    <m/>
    <m/>
    <m/>
    <m/>
    <m/>
    <m/>
    <m/>
    <m/>
    <m/>
    <m/>
    <m/>
    <m/>
    <m/>
    <m/>
    <m/>
    <m/>
    <m/>
    <m/>
    <m/>
    <m/>
    <m/>
    <m/>
    <m/>
    <m/>
    <m/>
    <m/>
    <m/>
    <m/>
    <m/>
    <m/>
    <m/>
    <m/>
    <m/>
    <m/>
    <m/>
    <m/>
    <m/>
    <m/>
    <m/>
    <m/>
    <n v="4"/>
    <n v="0"/>
    <m/>
    <m/>
    <m/>
    <m/>
    <n v="27"/>
    <m/>
    <m/>
    <m/>
    <m/>
    <m/>
    <m/>
    <m/>
    <m/>
    <m/>
    <m/>
    <m/>
    <m/>
    <m/>
    <m/>
    <m/>
    <m/>
    <m/>
    <m/>
    <m/>
    <m/>
    <m/>
    <m/>
    <m/>
    <m/>
    <m/>
    <m/>
    <m/>
    <m/>
    <n v="2598.131585845334"/>
    <x v="0"/>
    <s v="Small"/>
  </r>
  <r>
    <s v="West Valley CCD"/>
    <x v="18"/>
    <s v="492"/>
    <s v="Multi-College District"/>
    <n v="20100"/>
    <x v="4"/>
    <n v="9071.1209523809193"/>
    <n v="22500"/>
    <m/>
    <n v="65"/>
    <n v="6"/>
    <m/>
    <m/>
    <m/>
    <m/>
    <m/>
    <m/>
    <n v="47"/>
    <m/>
    <m/>
    <n v="24"/>
    <n v="432"/>
    <n v="0"/>
    <m/>
    <m/>
    <m/>
    <m/>
    <m/>
    <n v="11190"/>
    <m/>
    <m/>
    <n v="15197"/>
    <m/>
    <m/>
    <m/>
    <m/>
    <m/>
    <n v="12665"/>
    <m/>
    <m/>
    <n v="39052"/>
    <m/>
    <m/>
    <m/>
    <m/>
    <m/>
    <m/>
    <m/>
    <m/>
    <m/>
    <n v="4000"/>
    <m/>
    <m/>
    <n v="4000"/>
    <n v="8372"/>
    <m/>
    <m/>
    <m/>
    <m/>
    <m/>
    <m/>
    <m/>
    <m/>
    <m/>
    <m/>
    <m/>
    <n v="8372"/>
    <m/>
    <m/>
    <m/>
    <m/>
    <m/>
    <m/>
    <m/>
    <m/>
    <m/>
    <m/>
    <n v="0"/>
    <m/>
    <m/>
    <m/>
    <m/>
    <m/>
    <m/>
    <m/>
    <m/>
    <m/>
    <m/>
    <m/>
    <m/>
    <m/>
    <m/>
    <m/>
    <m/>
    <m/>
    <m/>
    <m/>
    <m/>
    <m/>
    <m/>
    <m/>
    <m/>
    <n v="6888"/>
    <m/>
    <n v="6200"/>
    <m/>
    <m/>
    <m/>
    <m/>
    <m/>
    <n v="22958"/>
    <m/>
    <n v="36046"/>
    <m/>
    <m/>
    <m/>
    <m/>
    <m/>
    <m/>
    <m/>
    <m/>
    <m/>
    <m/>
    <m/>
    <m/>
    <m/>
    <m/>
    <m/>
    <m/>
    <m/>
    <m/>
    <m/>
    <m/>
    <m/>
    <m/>
    <m/>
    <m/>
    <m/>
    <m/>
    <m/>
    <m/>
    <m/>
    <m/>
    <m/>
    <m/>
    <m/>
    <m/>
    <m/>
    <m/>
    <n v="0"/>
    <m/>
    <m/>
    <m/>
    <m/>
    <m/>
    <m/>
    <m/>
    <m/>
    <m/>
    <m/>
    <m/>
    <m/>
    <m/>
    <m/>
    <m/>
    <m/>
    <m/>
    <m/>
    <m/>
    <m/>
    <m/>
    <m/>
    <m/>
    <m/>
    <m/>
    <m/>
    <m/>
    <m/>
    <m/>
    <m/>
    <m/>
    <m/>
    <m/>
    <m/>
    <m/>
    <m/>
    <m/>
    <m/>
    <m/>
    <m/>
    <m/>
    <m/>
    <m/>
    <m/>
    <m/>
    <m/>
    <n v="0"/>
    <n v="47424"/>
    <n v="40046"/>
    <n v="87470"/>
    <s v="Dean or other administrator"/>
    <m/>
    <m/>
    <s v="yes"/>
    <s v="None"/>
    <m/>
    <m/>
    <m/>
    <m/>
    <m/>
    <n v="450"/>
    <n v="2201"/>
    <n v="18025"/>
    <n v="160"/>
    <m/>
    <n v="51175"/>
    <m/>
    <n v="59"/>
    <n v="1351"/>
    <n v="599"/>
    <m/>
    <m/>
    <n v="500"/>
    <n v="560"/>
    <n v="55000"/>
    <n v="62"/>
    <m/>
    <m/>
    <n v="4"/>
    <m/>
    <m/>
    <m/>
    <m/>
    <m/>
    <m/>
    <m/>
    <m/>
    <m/>
    <m/>
    <n v="1.06"/>
    <n v="4.8"/>
    <n v="10.8"/>
    <n v="4.8"/>
    <m/>
    <n v="6"/>
    <n v="6"/>
    <n v="13509"/>
    <s v="Actual"/>
    <n v="10410"/>
    <n v="18206"/>
    <n v="13564"/>
    <n v="19716"/>
    <m/>
    <m/>
    <m/>
    <n v="0"/>
    <m/>
    <n v="61896"/>
    <m/>
    <m/>
    <n v="4713"/>
    <n v="4713"/>
    <n v="4447"/>
    <n v="4447"/>
    <m/>
    <m/>
    <m/>
    <m/>
    <m/>
    <m/>
    <m/>
    <m/>
    <m/>
    <m/>
    <m/>
    <m/>
    <m/>
    <n v="2460"/>
    <m/>
    <m/>
    <n v="88"/>
    <m/>
    <m/>
    <m/>
    <m/>
    <m/>
    <m/>
    <m/>
    <m/>
    <m/>
    <m/>
    <n v="1"/>
    <n v="13"/>
    <n v="447"/>
    <n v="56"/>
    <n v="25"/>
    <n v="25"/>
    <n v="5"/>
    <n v="0"/>
    <m/>
    <m/>
    <m/>
    <m/>
    <m/>
    <m/>
    <m/>
    <m/>
    <m/>
    <m/>
    <m/>
    <m/>
    <m/>
    <m/>
    <m/>
    <m/>
    <m/>
    <m/>
    <m/>
    <m/>
    <m/>
    <m/>
    <m/>
    <m/>
    <m/>
    <m/>
    <m/>
    <m/>
    <m/>
    <m/>
    <m/>
    <m/>
    <m/>
    <m/>
    <m/>
    <m/>
    <m/>
    <m/>
    <m/>
    <m/>
    <m/>
    <m/>
    <m/>
    <m/>
    <m/>
    <m/>
    <m/>
    <m/>
    <m/>
    <m/>
    <m/>
    <m/>
    <m/>
    <n v="5"/>
    <n v="0"/>
    <m/>
    <m/>
    <n v="263747"/>
    <m/>
    <n v="94"/>
    <m/>
    <m/>
    <m/>
    <m/>
    <m/>
    <m/>
    <m/>
    <m/>
    <m/>
    <m/>
    <m/>
    <m/>
    <m/>
    <m/>
    <m/>
    <m/>
    <m/>
    <m/>
    <m/>
    <m/>
    <m/>
    <m/>
    <m/>
    <m/>
    <m/>
    <m/>
    <m/>
    <m/>
    <n v="1889.8168650793582"/>
    <x v="0"/>
    <s v="Small"/>
  </r>
  <r>
    <s v="Los Angeles CCD"/>
    <x v="26"/>
    <s v="749"/>
    <s v="Multi-College District"/>
    <n v="20100"/>
    <x v="4"/>
    <n v="7014.051047619022"/>
    <s v=""/>
    <m/>
    <m/>
    <n v="8"/>
    <m/>
    <m/>
    <m/>
    <m/>
    <m/>
    <m/>
    <m/>
    <m/>
    <m/>
    <m/>
    <m/>
    <m/>
    <m/>
    <m/>
    <m/>
    <m/>
    <m/>
    <n v="11250"/>
    <m/>
    <m/>
    <n v="90000"/>
    <m/>
    <m/>
    <m/>
    <m/>
    <m/>
    <m/>
    <n v="12000"/>
    <m/>
    <n v="113250"/>
    <n v="300"/>
    <m/>
    <m/>
    <m/>
    <m/>
    <m/>
    <m/>
    <m/>
    <m/>
    <m/>
    <m/>
    <m/>
    <n v="300"/>
    <n v="1000"/>
    <m/>
    <m/>
    <m/>
    <m/>
    <m/>
    <m/>
    <m/>
    <m/>
    <m/>
    <m/>
    <m/>
    <n v="1000"/>
    <m/>
    <m/>
    <m/>
    <m/>
    <m/>
    <m/>
    <m/>
    <m/>
    <m/>
    <m/>
    <n v="0"/>
    <m/>
    <m/>
    <m/>
    <m/>
    <m/>
    <m/>
    <m/>
    <m/>
    <m/>
    <m/>
    <m/>
    <m/>
    <m/>
    <m/>
    <m/>
    <m/>
    <m/>
    <m/>
    <m/>
    <m/>
    <m/>
    <m/>
    <m/>
    <m/>
    <n v="15189"/>
    <m/>
    <n v="15000"/>
    <m/>
    <m/>
    <m/>
    <m/>
    <n v="0"/>
    <m/>
    <n v="2000"/>
    <n v="32189"/>
    <m/>
    <m/>
    <m/>
    <m/>
    <m/>
    <m/>
    <m/>
    <m/>
    <m/>
    <m/>
    <m/>
    <m/>
    <m/>
    <m/>
    <m/>
    <m/>
    <m/>
    <m/>
    <m/>
    <m/>
    <m/>
    <m/>
    <m/>
    <m/>
    <m/>
    <m/>
    <n v="2000"/>
    <m/>
    <m/>
    <m/>
    <m/>
    <m/>
    <m/>
    <m/>
    <m/>
    <m/>
    <n v="2000"/>
    <m/>
    <m/>
    <m/>
    <m/>
    <m/>
    <m/>
    <m/>
    <m/>
    <m/>
    <m/>
    <m/>
    <m/>
    <m/>
    <m/>
    <m/>
    <m/>
    <m/>
    <m/>
    <m/>
    <m/>
    <m/>
    <m/>
    <m/>
    <m/>
    <m/>
    <m/>
    <m/>
    <m/>
    <m/>
    <m/>
    <m/>
    <m/>
    <m/>
    <m/>
    <m/>
    <m/>
    <n v="1853"/>
    <m/>
    <m/>
    <m/>
    <m/>
    <m/>
    <m/>
    <m/>
    <m/>
    <m/>
    <n v="1853"/>
    <n v="114250"/>
    <n v="34489"/>
    <n v="150592"/>
    <s v="Department chair (Faculty position)"/>
    <m/>
    <m/>
    <s v="yes"/>
    <m/>
    <m/>
    <s v="Stipend"/>
    <m/>
    <m/>
    <m/>
    <n v="2000"/>
    <n v="1521"/>
    <n v="15364"/>
    <n v="60"/>
    <m/>
    <n v="63181"/>
    <m/>
    <n v="50"/>
    <n v="0"/>
    <n v="2100"/>
    <m/>
    <m/>
    <n v="60"/>
    <n v="60"/>
    <n v="80"/>
    <n v="65"/>
    <m/>
    <m/>
    <n v="6"/>
    <m/>
    <m/>
    <m/>
    <m/>
    <m/>
    <m/>
    <m/>
    <m/>
    <m/>
    <m/>
    <n v="3"/>
    <n v="3.5"/>
    <n v="8.5"/>
    <n v="3.5"/>
    <m/>
    <n v="5"/>
    <n v="5"/>
    <n v="15360"/>
    <s v="Actual"/>
    <m/>
    <m/>
    <m/>
    <m/>
    <m/>
    <m/>
    <m/>
    <m/>
    <m/>
    <n v="11686"/>
    <m/>
    <m/>
    <n v="37"/>
    <n v="32"/>
    <n v="75"/>
    <n v="68"/>
    <m/>
    <m/>
    <m/>
    <m/>
    <m/>
    <m/>
    <m/>
    <m/>
    <m/>
    <m/>
    <m/>
    <m/>
    <m/>
    <n v="9856"/>
    <m/>
    <m/>
    <n v="308"/>
    <m/>
    <m/>
    <m/>
    <m/>
    <m/>
    <m/>
    <m/>
    <m/>
    <m/>
    <m/>
    <n v="4"/>
    <n v="4"/>
    <n v="180"/>
    <n v="58"/>
    <n v="20"/>
    <n v="20"/>
    <n v="4"/>
    <n v="0"/>
    <m/>
    <m/>
    <m/>
    <m/>
    <m/>
    <m/>
    <m/>
    <m/>
    <m/>
    <m/>
    <m/>
    <m/>
    <m/>
    <m/>
    <m/>
    <m/>
    <m/>
    <m/>
    <m/>
    <m/>
    <m/>
    <m/>
    <m/>
    <m/>
    <m/>
    <m/>
    <m/>
    <m/>
    <m/>
    <m/>
    <m/>
    <m/>
    <m/>
    <m/>
    <m/>
    <m/>
    <m/>
    <m/>
    <m/>
    <m/>
    <m/>
    <m/>
    <m/>
    <m/>
    <m/>
    <m/>
    <m/>
    <m/>
    <m/>
    <m/>
    <m/>
    <m/>
    <m/>
    <n v="4"/>
    <n v="0"/>
    <m/>
    <m/>
    <n v="148435"/>
    <m/>
    <n v="0"/>
    <m/>
    <m/>
    <m/>
    <m/>
    <m/>
    <m/>
    <m/>
    <m/>
    <m/>
    <m/>
    <m/>
    <m/>
    <m/>
    <m/>
    <m/>
    <m/>
    <m/>
    <m/>
    <m/>
    <m/>
    <m/>
    <m/>
    <m/>
    <m/>
    <m/>
    <m/>
    <m/>
    <m/>
    <n v="2004.0145850340064"/>
    <x v="0"/>
    <s v="Small"/>
  </r>
  <r>
    <s v="North Orange CCD"/>
    <x v="65"/>
    <s v="861"/>
    <s v="Multi-College District"/>
    <n v="20100"/>
    <x v="4"/>
    <n v="13596.674476190599"/>
    <n v="33869"/>
    <m/>
    <n v="26"/>
    <n v="8"/>
    <m/>
    <m/>
    <m/>
    <m/>
    <m/>
    <m/>
    <n v="45"/>
    <m/>
    <m/>
    <n v="40"/>
    <n v="500"/>
    <n v="26"/>
    <m/>
    <m/>
    <m/>
    <m/>
    <m/>
    <n v="11875"/>
    <m/>
    <m/>
    <n v="0"/>
    <n v="12851"/>
    <n v="0"/>
    <n v="0"/>
    <m/>
    <m/>
    <n v="0"/>
    <n v="0"/>
    <m/>
    <n v="24726"/>
    <n v="0"/>
    <m/>
    <m/>
    <n v="0"/>
    <n v="0"/>
    <n v="0"/>
    <n v="0"/>
    <m/>
    <m/>
    <n v="0"/>
    <n v="0"/>
    <m/>
    <n v="0"/>
    <n v="13843"/>
    <m/>
    <m/>
    <n v="0"/>
    <n v="0"/>
    <n v="0"/>
    <n v="0"/>
    <m/>
    <m/>
    <n v="0"/>
    <n v="0"/>
    <m/>
    <n v="13843"/>
    <n v="0"/>
    <m/>
    <n v="0"/>
    <n v="0"/>
    <n v="0"/>
    <n v="0"/>
    <m/>
    <m/>
    <n v="0"/>
    <n v="0"/>
    <n v="0"/>
    <m/>
    <m/>
    <m/>
    <m/>
    <m/>
    <m/>
    <m/>
    <m/>
    <m/>
    <m/>
    <m/>
    <m/>
    <m/>
    <m/>
    <m/>
    <m/>
    <m/>
    <m/>
    <m/>
    <m/>
    <m/>
    <m/>
    <m/>
    <m/>
    <n v="58153"/>
    <m/>
    <n v="0"/>
    <n v="0"/>
    <n v="0"/>
    <m/>
    <m/>
    <n v="1332"/>
    <n v="0"/>
    <n v="581"/>
    <n v="60066"/>
    <m/>
    <m/>
    <m/>
    <m/>
    <m/>
    <m/>
    <m/>
    <m/>
    <m/>
    <m/>
    <m/>
    <m/>
    <m/>
    <m/>
    <m/>
    <m/>
    <m/>
    <m/>
    <m/>
    <m/>
    <m/>
    <m/>
    <m/>
    <m/>
    <m/>
    <m/>
    <n v="0"/>
    <m/>
    <n v="0"/>
    <n v="0"/>
    <n v="0"/>
    <m/>
    <m/>
    <n v="0"/>
    <n v="0"/>
    <n v="0"/>
    <n v="0"/>
    <m/>
    <m/>
    <m/>
    <m/>
    <m/>
    <m/>
    <m/>
    <m/>
    <m/>
    <m/>
    <m/>
    <m/>
    <m/>
    <m/>
    <m/>
    <m/>
    <m/>
    <m/>
    <m/>
    <m/>
    <m/>
    <m/>
    <m/>
    <m/>
    <m/>
    <m/>
    <m/>
    <m/>
    <m/>
    <m/>
    <m/>
    <m/>
    <m/>
    <m/>
    <m/>
    <m/>
    <n v="0"/>
    <m/>
    <n v="0"/>
    <n v="0"/>
    <n v="0"/>
    <n v="0"/>
    <m/>
    <m/>
    <n v="0"/>
    <n v="0"/>
    <n v="0"/>
    <n v="38569"/>
    <n v="60066"/>
    <n v="98635"/>
    <s v="Dean or other administrator"/>
    <m/>
    <s v="M.A. (subject other than librarianship)"/>
    <s v="no"/>
    <m/>
    <s v="Release time"/>
    <m/>
    <m/>
    <m/>
    <m/>
    <n v="1230"/>
    <n v="3471"/>
    <n v="7781"/>
    <n v="87"/>
    <n v="7910"/>
    <n v="53060"/>
    <m/>
    <n v="147"/>
    <n v="0"/>
    <n v="1398"/>
    <m/>
    <m/>
    <m/>
    <m/>
    <n v="268"/>
    <n v="196"/>
    <m/>
    <m/>
    <n v="7"/>
    <m/>
    <m/>
    <m/>
    <m/>
    <m/>
    <m/>
    <m/>
    <m/>
    <m/>
    <m/>
    <n v="0.8"/>
    <n v="4.4000000000000004"/>
    <n v="9.4"/>
    <n v="4.4000000000000004"/>
    <m/>
    <n v="5"/>
    <n v="5"/>
    <n v="10551"/>
    <s v="Actual"/>
    <n v="13543"/>
    <n v="46633"/>
    <m/>
    <n v="6289"/>
    <m/>
    <m/>
    <m/>
    <n v="65"/>
    <m/>
    <n v="66530"/>
    <m/>
    <m/>
    <n v="28"/>
    <n v="23"/>
    <n v="286"/>
    <n v="79"/>
    <m/>
    <m/>
    <m/>
    <m/>
    <m/>
    <m/>
    <m/>
    <m/>
    <m/>
    <m/>
    <m/>
    <m/>
    <m/>
    <n v="2796"/>
    <m/>
    <m/>
    <n v="99"/>
    <m/>
    <m/>
    <m/>
    <m/>
    <m/>
    <m/>
    <m/>
    <m/>
    <m/>
    <m/>
    <n v="1"/>
    <n v="4"/>
    <m/>
    <n v="57"/>
    <n v="32"/>
    <n v="32"/>
    <n v="0"/>
    <n v="0"/>
    <m/>
    <m/>
    <m/>
    <m/>
    <m/>
    <m/>
    <m/>
    <m/>
    <m/>
    <m/>
    <m/>
    <m/>
    <m/>
    <m/>
    <m/>
    <m/>
    <m/>
    <m/>
    <m/>
    <m/>
    <m/>
    <m/>
    <m/>
    <m/>
    <m/>
    <m/>
    <m/>
    <m/>
    <m/>
    <m/>
    <m/>
    <m/>
    <m/>
    <m/>
    <m/>
    <m/>
    <m/>
    <m/>
    <m/>
    <m/>
    <m/>
    <m/>
    <m/>
    <m/>
    <m/>
    <m/>
    <m/>
    <m/>
    <m/>
    <m/>
    <m/>
    <m/>
    <m/>
    <n v="0"/>
    <n v="0"/>
    <m/>
    <m/>
    <n v="252836"/>
    <m/>
    <n v="123"/>
    <m/>
    <m/>
    <m/>
    <m/>
    <m/>
    <m/>
    <m/>
    <m/>
    <m/>
    <m/>
    <m/>
    <m/>
    <m/>
    <m/>
    <m/>
    <m/>
    <m/>
    <m/>
    <m/>
    <m/>
    <m/>
    <m/>
    <m/>
    <m/>
    <m/>
    <m/>
    <m/>
    <m/>
    <n v="3090.1532900433176"/>
    <x v="2"/>
    <s v="Medium"/>
  </r>
  <r>
    <s v="Riverside CCD"/>
    <x v="67"/>
    <s v="961"/>
    <s v="Multi-College District"/>
    <n v="20100"/>
    <x v="4"/>
    <n v="30181.52228571432"/>
    <n v="85000"/>
    <m/>
    <n v="450"/>
    <n v="19"/>
    <m/>
    <m/>
    <m/>
    <m/>
    <m/>
    <m/>
    <n v="65"/>
    <m/>
    <m/>
    <n v="114"/>
    <n v="750"/>
    <m/>
    <m/>
    <m/>
    <m/>
    <m/>
    <m/>
    <n v="12061.01"/>
    <m/>
    <m/>
    <m/>
    <m/>
    <m/>
    <n v="0"/>
    <m/>
    <m/>
    <m/>
    <m/>
    <m/>
    <n v="12061.01"/>
    <n v="6100"/>
    <m/>
    <m/>
    <n v="7759.8"/>
    <m/>
    <m/>
    <m/>
    <m/>
    <m/>
    <m/>
    <m/>
    <m/>
    <n v="13859.8"/>
    <n v="27746.37"/>
    <m/>
    <m/>
    <m/>
    <m/>
    <m/>
    <m/>
    <m/>
    <m/>
    <m/>
    <m/>
    <m/>
    <n v="27746.37"/>
    <n v="0"/>
    <m/>
    <m/>
    <m/>
    <m/>
    <m/>
    <m/>
    <m/>
    <m/>
    <m/>
    <n v="0"/>
    <m/>
    <m/>
    <m/>
    <m/>
    <m/>
    <m/>
    <m/>
    <m/>
    <m/>
    <m/>
    <m/>
    <m/>
    <m/>
    <m/>
    <m/>
    <m/>
    <m/>
    <m/>
    <m/>
    <m/>
    <m/>
    <m/>
    <m/>
    <m/>
    <n v="92494.399999999994"/>
    <m/>
    <n v="40109.300000000003"/>
    <m/>
    <m/>
    <m/>
    <m/>
    <n v="0"/>
    <m/>
    <m/>
    <n v="132603.70000000001"/>
    <m/>
    <m/>
    <m/>
    <m/>
    <m/>
    <m/>
    <m/>
    <m/>
    <m/>
    <m/>
    <m/>
    <m/>
    <m/>
    <m/>
    <m/>
    <m/>
    <m/>
    <m/>
    <m/>
    <m/>
    <m/>
    <m/>
    <m/>
    <m/>
    <m/>
    <m/>
    <n v="16314.16"/>
    <m/>
    <m/>
    <m/>
    <m/>
    <m/>
    <m/>
    <m/>
    <m/>
    <m/>
    <n v="16314.16"/>
    <m/>
    <m/>
    <m/>
    <m/>
    <m/>
    <m/>
    <m/>
    <m/>
    <m/>
    <m/>
    <m/>
    <m/>
    <m/>
    <m/>
    <m/>
    <m/>
    <m/>
    <m/>
    <m/>
    <m/>
    <m/>
    <m/>
    <m/>
    <m/>
    <m/>
    <m/>
    <m/>
    <m/>
    <m/>
    <m/>
    <m/>
    <m/>
    <m/>
    <m/>
    <m/>
    <m/>
    <m/>
    <m/>
    <m/>
    <m/>
    <m/>
    <m/>
    <m/>
    <m/>
    <m/>
    <m/>
    <m/>
    <n v="39807.379999999997"/>
    <n v="162777.66"/>
    <n v="202585.04"/>
    <s v="Dean or other administrator"/>
    <m/>
    <m/>
    <s v="yes"/>
    <m/>
    <s v="Release time"/>
    <m/>
    <m/>
    <m/>
    <m/>
    <m/>
    <m/>
    <m/>
    <n v="0"/>
    <m/>
    <n v="200000"/>
    <m/>
    <m/>
    <m/>
    <m/>
    <m/>
    <m/>
    <m/>
    <m/>
    <m/>
    <m/>
    <m/>
    <m/>
    <n v="7"/>
    <m/>
    <m/>
    <m/>
    <m/>
    <m/>
    <m/>
    <m/>
    <m/>
    <m/>
    <m/>
    <m/>
    <m/>
    <m/>
    <n v="0"/>
    <m/>
    <n v="25"/>
    <m/>
    <m/>
    <s v="Estimate"/>
    <m/>
    <m/>
    <m/>
    <m/>
    <m/>
    <m/>
    <m/>
    <m/>
    <m/>
    <m/>
    <m/>
    <m/>
    <m/>
    <m/>
    <m/>
    <m/>
    <m/>
    <m/>
    <m/>
    <m/>
    <m/>
    <m/>
    <m/>
    <m/>
    <m/>
    <m/>
    <m/>
    <m/>
    <m/>
    <m/>
    <m/>
    <m/>
    <m/>
    <m/>
    <m/>
    <m/>
    <m/>
    <m/>
    <m/>
    <m/>
    <m/>
    <m/>
    <m/>
    <m/>
    <m/>
    <m/>
    <m/>
    <m/>
    <m/>
    <m/>
    <m/>
    <m/>
    <m/>
    <m/>
    <m/>
    <m/>
    <m/>
    <m/>
    <m/>
    <m/>
    <m/>
    <m/>
    <m/>
    <m/>
    <m/>
    <m/>
    <m/>
    <m/>
    <m/>
    <m/>
    <m/>
    <m/>
    <m/>
    <m/>
    <m/>
    <m/>
    <m/>
    <m/>
    <m/>
    <m/>
    <m/>
    <m/>
    <m/>
    <m/>
    <m/>
    <m/>
    <m/>
    <m/>
    <m/>
    <m/>
    <m/>
    <m/>
    <m/>
    <m/>
    <m/>
    <m/>
    <m/>
    <m/>
    <m/>
    <m/>
    <m/>
    <m/>
    <m/>
    <m/>
    <n v="0"/>
    <n v="0"/>
    <m/>
    <m/>
    <m/>
    <m/>
    <m/>
    <m/>
    <m/>
    <m/>
    <m/>
    <m/>
    <m/>
    <m/>
    <m/>
    <m/>
    <m/>
    <m/>
    <m/>
    <m/>
    <m/>
    <m/>
    <m/>
    <m/>
    <m/>
    <m/>
    <m/>
    <m/>
    <m/>
    <m/>
    <m/>
    <m/>
    <m/>
    <m/>
    <m/>
    <e v="#DIV/0!"/>
    <x v="2"/>
    <s v="Large"/>
  </r>
  <r>
    <s v="Riverside CCD"/>
    <x v="96"/>
    <n v="963"/>
    <s v="Multi-College District"/>
    <n v="20100"/>
    <x v="4"/>
    <m/>
    <n v="8914"/>
    <m/>
    <n v="59"/>
    <n v="1"/>
    <m/>
    <m/>
    <m/>
    <m/>
    <m/>
    <m/>
    <n v="0"/>
    <m/>
    <m/>
    <n v="4"/>
    <n v="167"/>
    <n v="59"/>
    <m/>
    <m/>
    <m/>
    <m/>
    <m/>
    <n v="12255"/>
    <m/>
    <m/>
    <n v="2000"/>
    <n v="0"/>
    <n v="0"/>
    <n v="0"/>
    <m/>
    <m/>
    <n v="0"/>
    <n v="0"/>
    <m/>
    <n v="14255"/>
    <n v="0"/>
    <m/>
    <m/>
    <n v="0"/>
    <n v="0"/>
    <n v="0"/>
    <n v="0"/>
    <m/>
    <m/>
    <n v="0"/>
    <n v="0"/>
    <m/>
    <n v="0"/>
    <n v="1368846"/>
    <m/>
    <m/>
    <n v="0"/>
    <n v="0"/>
    <n v="0"/>
    <n v="0"/>
    <m/>
    <m/>
    <n v="0"/>
    <n v="0"/>
    <m/>
    <n v="1368846"/>
    <n v="0"/>
    <m/>
    <n v="0"/>
    <n v="0"/>
    <n v="0"/>
    <n v="0"/>
    <m/>
    <m/>
    <n v="0"/>
    <n v="0"/>
    <n v="0"/>
    <m/>
    <m/>
    <m/>
    <m/>
    <m/>
    <m/>
    <m/>
    <m/>
    <m/>
    <m/>
    <m/>
    <m/>
    <m/>
    <m/>
    <m/>
    <m/>
    <m/>
    <m/>
    <m/>
    <m/>
    <m/>
    <m/>
    <m/>
    <m/>
    <n v="0"/>
    <m/>
    <n v="0"/>
    <n v="0"/>
    <n v="0"/>
    <m/>
    <m/>
    <n v="0"/>
    <n v="0"/>
    <n v="0"/>
    <n v="0"/>
    <m/>
    <m/>
    <m/>
    <m/>
    <m/>
    <m/>
    <m/>
    <m/>
    <m/>
    <m/>
    <m/>
    <m/>
    <m/>
    <m/>
    <m/>
    <m/>
    <m/>
    <m/>
    <m/>
    <m/>
    <m/>
    <m/>
    <m/>
    <m/>
    <m/>
    <m/>
    <n v="2000"/>
    <m/>
    <n v="0"/>
    <n v="0"/>
    <n v="0"/>
    <m/>
    <m/>
    <n v="0"/>
    <n v="0"/>
    <n v="0"/>
    <n v="2000"/>
    <m/>
    <m/>
    <m/>
    <m/>
    <m/>
    <m/>
    <m/>
    <m/>
    <m/>
    <m/>
    <m/>
    <m/>
    <m/>
    <m/>
    <m/>
    <m/>
    <m/>
    <m/>
    <m/>
    <m/>
    <m/>
    <m/>
    <m/>
    <m/>
    <m/>
    <m/>
    <m/>
    <m/>
    <m/>
    <m/>
    <m/>
    <m/>
    <m/>
    <m/>
    <m/>
    <m/>
    <n v="0"/>
    <m/>
    <n v="0"/>
    <n v="0"/>
    <n v="0"/>
    <n v="0"/>
    <m/>
    <m/>
    <n v="0"/>
    <n v="0"/>
    <n v="0"/>
    <n v="1383101"/>
    <n v="2000"/>
    <n v="1385101"/>
    <s v="Dean or other administrator"/>
    <m/>
    <m/>
    <s v="yes"/>
    <s v="None"/>
    <m/>
    <m/>
    <m/>
    <m/>
    <m/>
    <n v="745"/>
    <n v="522"/>
    <n v="0"/>
    <n v="121"/>
    <m/>
    <n v="39478"/>
    <m/>
    <n v="89"/>
    <n v="0"/>
    <n v="841"/>
    <m/>
    <m/>
    <n v="185"/>
    <n v="201"/>
    <n v="0"/>
    <n v="94"/>
    <m/>
    <m/>
    <n v="3"/>
    <m/>
    <m/>
    <m/>
    <m/>
    <m/>
    <m/>
    <m/>
    <m/>
    <m/>
    <m/>
    <n v="3.5"/>
    <n v="1.4"/>
    <n v="3.4"/>
    <n v="1.4"/>
    <m/>
    <n v="2"/>
    <n v="2"/>
    <n v="3034"/>
    <s v="Actual"/>
    <n v="4129"/>
    <n v="24046"/>
    <n v="1976"/>
    <n v="92"/>
    <m/>
    <m/>
    <m/>
    <n v="2427"/>
    <m/>
    <n v="32670"/>
    <m/>
    <m/>
    <n v="0"/>
    <n v="0"/>
    <n v="0"/>
    <n v="0"/>
    <m/>
    <m/>
    <m/>
    <m/>
    <m/>
    <m/>
    <m/>
    <m/>
    <m/>
    <m/>
    <m/>
    <m/>
    <m/>
    <n v="575"/>
    <m/>
    <m/>
    <n v="47"/>
    <m/>
    <m/>
    <m/>
    <m/>
    <m/>
    <m/>
    <m/>
    <m/>
    <m/>
    <m/>
    <n v="1"/>
    <n v="1"/>
    <n v="55"/>
    <n v="55.5"/>
    <n v="50"/>
    <n v="38"/>
    <n v="0"/>
    <n v="0"/>
    <m/>
    <m/>
    <m/>
    <m/>
    <m/>
    <m/>
    <m/>
    <m/>
    <m/>
    <m/>
    <m/>
    <m/>
    <m/>
    <m/>
    <m/>
    <m/>
    <m/>
    <m/>
    <m/>
    <m/>
    <m/>
    <m/>
    <m/>
    <m/>
    <m/>
    <m/>
    <m/>
    <m/>
    <m/>
    <m/>
    <m/>
    <m/>
    <m/>
    <m/>
    <m/>
    <m/>
    <m/>
    <m/>
    <m/>
    <m/>
    <m/>
    <m/>
    <m/>
    <m/>
    <m/>
    <m/>
    <m/>
    <m/>
    <m/>
    <m/>
    <m/>
    <m/>
    <m/>
    <n v="0"/>
    <n v="0"/>
    <m/>
    <m/>
    <n v="145695"/>
    <m/>
    <n v="8"/>
    <m/>
    <m/>
    <m/>
    <m/>
    <m/>
    <m/>
    <m/>
    <m/>
    <m/>
    <m/>
    <m/>
    <m/>
    <m/>
    <m/>
    <m/>
    <m/>
    <m/>
    <m/>
    <m/>
    <m/>
    <m/>
    <m/>
    <m/>
    <m/>
    <m/>
    <m/>
    <m/>
    <m/>
    <n v="0"/>
    <x v="1"/>
    <s v="Small"/>
  </r>
  <r>
    <s v="San Mateo CCD"/>
    <x v="72"/>
    <s v="371"/>
    <s v="Multi-College District"/>
    <n v="20100"/>
    <x v="4"/>
    <n v="5031.9493333333512"/>
    <n v="18016"/>
    <m/>
    <n v="78"/>
    <n v="6"/>
    <m/>
    <m/>
    <m/>
    <m/>
    <m/>
    <m/>
    <n v="43"/>
    <m/>
    <m/>
    <n v="45"/>
    <n v="272"/>
    <s v="entire building is Wi-Fi"/>
    <m/>
    <m/>
    <m/>
    <m/>
    <m/>
    <n v="12994"/>
    <m/>
    <m/>
    <n v="0"/>
    <n v="0"/>
    <n v="0"/>
    <n v="0"/>
    <m/>
    <m/>
    <n v="0"/>
    <n v="3556"/>
    <m/>
    <n v="16550"/>
    <m/>
    <m/>
    <m/>
    <m/>
    <m/>
    <m/>
    <m/>
    <m/>
    <m/>
    <m/>
    <m/>
    <m/>
    <n v="0"/>
    <n v="8061"/>
    <m/>
    <m/>
    <n v="0"/>
    <n v="0"/>
    <n v="0"/>
    <n v="0"/>
    <m/>
    <m/>
    <n v="0"/>
    <n v="0"/>
    <m/>
    <n v="8061"/>
    <m/>
    <m/>
    <m/>
    <m/>
    <m/>
    <m/>
    <m/>
    <m/>
    <m/>
    <m/>
    <n v="0"/>
    <m/>
    <m/>
    <m/>
    <m/>
    <m/>
    <m/>
    <m/>
    <m/>
    <m/>
    <m/>
    <m/>
    <m/>
    <m/>
    <m/>
    <m/>
    <m/>
    <m/>
    <m/>
    <m/>
    <m/>
    <m/>
    <m/>
    <m/>
    <m/>
    <n v="0"/>
    <m/>
    <n v="2000"/>
    <n v="0"/>
    <n v="0"/>
    <m/>
    <m/>
    <n v="10937"/>
    <n v="0"/>
    <n v="0"/>
    <n v="12937"/>
    <m/>
    <m/>
    <m/>
    <m/>
    <m/>
    <m/>
    <m/>
    <m/>
    <m/>
    <m/>
    <m/>
    <m/>
    <m/>
    <m/>
    <m/>
    <m/>
    <m/>
    <m/>
    <m/>
    <m/>
    <m/>
    <m/>
    <m/>
    <m/>
    <m/>
    <m/>
    <n v="2121"/>
    <m/>
    <n v="0"/>
    <n v="0"/>
    <n v="0"/>
    <m/>
    <m/>
    <n v="0"/>
    <n v="0"/>
    <n v="0"/>
    <n v="2121"/>
    <m/>
    <m/>
    <m/>
    <m/>
    <m/>
    <m/>
    <m/>
    <m/>
    <m/>
    <m/>
    <m/>
    <m/>
    <m/>
    <m/>
    <m/>
    <m/>
    <m/>
    <m/>
    <m/>
    <m/>
    <m/>
    <m/>
    <m/>
    <m/>
    <m/>
    <m/>
    <m/>
    <m/>
    <m/>
    <m/>
    <m/>
    <m/>
    <m/>
    <m/>
    <m/>
    <m/>
    <n v="4359"/>
    <m/>
    <n v="0"/>
    <n v="0"/>
    <n v="0"/>
    <n v="0"/>
    <m/>
    <m/>
    <n v="0"/>
    <n v="0"/>
    <n v="4359"/>
    <n v="24611"/>
    <n v="15058"/>
    <n v="44028"/>
    <s v="Dean or other administrator"/>
    <s v="Vice President, Instruction"/>
    <s v="PhD"/>
    <s v="no"/>
    <s v="None"/>
    <m/>
    <m/>
    <m/>
    <m/>
    <m/>
    <n v="550"/>
    <n v="1353"/>
    <n v="0"/>
    <n v="93"/>
    <m/>
    <n v="48210"/>
    <m/>
    <n v="62"/>
    <n v="0"/>
    <n v="573"/>
    <m/>
    <m/>
    <n v="28"/>
    <n v="32"/>
    <n v="0"/>
    <n v="62"/>
    <m/>
    <m/>
    <n v="2"/>
    <m/>
    <m/>
    <m/>
    <m/>
    <m/>
    <m/>
    <m/>
    <m/>
    <m/>
    <m/>
    <n v="25.2"/>
    <n v="2"/>
    <n v="4.7"/>
    <n v="2"/>
    <m/>
    <n v="3"/>
    <n v="2.7"/>
    <n v="2718"/>
    <s v="Estimate"/>
    <n v="2890"/>
    <n v="6358"/>
    <n v="0"/>
    <n v="78"/>
    <m/>
    <m/>
    <m/>
    <n v="0"/>
    <m/>
    <n v="9326"/>
    <m/>
    <m/>
    <n v="4488"/>
    <n v="4400"/>
    <n v="6050"/>
    <n v="5500"/>
    <m/>
    <m/>
    <m/>
    <m/>
    <m/>
    <m/>
    <m/>
    <m/>
    <m/>
    <m/>
    <m/>
    <m/>
    <m/>
    <n v="3525"/>
    <m/>
    <m/>
    <n v="141"/>
    <m/>
    <m/>
    <m/>
    <m/>
    <m/>
    <m/>
    <m/>
    <m/>
    <m/>
    <m/>
    <n v="2"/>
    <n v="2"/>
    <n v="45"/>
    <n v="55"/>
    <n v="40"/>
    <n v="10"/>
    <n v="0"/>
    <n v="0"/>
    <m/>
    <m/>
    <m/>
    <m/>
    <m/>
    <m/>
    <m/>
    <m/>
    <m/>
    <m/>
    <m/>
    <m/>
    <m/>
    <m/>
    <m/>
    <m/>
    <m/>
    <m/>
    <m/>
    <m/>
    <m/>
    <m/>
    <m/>
    <m/>
    <m/>
    <m/>
    <m/>
    <m/>
    <m/>
    <m/>
    <m/>
    <m/>
    <m/>
    <m/>
    <m/>
    <m/>
    <m/>
    <m/>
    <m/>
    <m/>
    <m/>
    <m/>
    <m/>
    <m/>
    <m/>
    <m/>
    <m/>
    <m/>
    <m/>
    <m/>
    <m/>
    <m/>
    <m/>
    <n v="0"/>
    <n v="0"/>
    <m/>
    <m/>
    <n v="125420"/>
    <m/>
    <m/>
    <m/>
    <m/>
    <m/>
    <m/>
    <m/>
    <m/>
    <m/>
    <m/>
    <m/>
    <m/>
    <m/>
    <m/>
    <m/>
    <m/>
    <m/>
    <m/>
    <m/>
    <m/>
    <m/>
    <m/>
    <m/>
    <m/>
    <m/>
    <m/>
    <m/>
    <m/>
    <m/>
    <m/>
    <n v="2515.9746666666756"/>
    <x v="1"/>
    <s v="Small"/>
  </r>
  <r>
    <s v="Ventura CCD"/>
    <x v="38"/>
    <s v="682"/>
    <s v="Multi-College District"/>
    <n v="20100"/>
    <x v="4"/>
    <n v="5894.4483809523945"/>
    <n v="12444"/>
    <m/>
    <n v="112"/>
    <n v="1"/>
    <m/>
    <m/>
    <m/>
    <m/>
    <m/>
    <m/>
    <n v="33"/>
    <m/>
    <m/>
    <n v="6"/>
    <n v="367"/>
    <n v="30"/>
    <m/>
    <m/>
    <m/>
    <m/>
    <m/>
    <n v="13735"/>
    <m/>
    <m/>
    <m/>
    <m/>
    <m/>
    <m/>
    <m/>
    <m/>
    <n v="5815"/>
    <n v="5009"/>
    <m/>
    <n v="24559"/>
    <m/>
    <m/>
    <m/>
    <m/>
    <m/>
    <m/>
    <n v="3400"/>
    <m/>
    <m/>
    <m/>
    <m/>
    <m/>
    <n v="3400"/>
    <n v="4461"/>
    <m/>
    <m/>
    <m/>
    <m/>
    <m/>
    <m/>
    <m/>
    <m/>
    <m/>
    <m/>
    <m/>
    <n v="4461"/>
    <m/>
    <m/>
    <m/>
    <m/>
    <m/>
    <m/>
    <m/>
    <m/>
    <m/>
    <m/>
    <n v="0"/>
    <m/>
    <m/>
    <m/>
    <m/>
    <m/>
    <m/>
    <m/>
    <m/>
    <m/>
    <m/>
    <m/>
    <m/>
    <m/>
    <m/>
    <m/>
    <m/>
    <m/>
    <m/>
    <m/>
    <m/>
    <m/>
    <m/>
    <m/>
    <m/>
    <n v="4130"/>
    <m/>
    <m/>
    <m/>
    <m/>
    <m/>
    <m/>
    <n v="27455"/>
    <n v="9721"/>
    <m/>
    <n v="41306"/>
    <m/>
    <m/>
    <m/>
    <m/>
    <m/>
    <m/>
    <m/>
    <m/>
    <m/>
    <m/>
    <m/>
    <m/>
    <m/>
    <m/>
    <m/>
    <m/>
    <m/>
    <m/>
    <m/>
    <m/>
    <m/>
    <m/>
    <m/>
    <m/>
    <m/>
    <m/>
    <n v="365"/>
    <m/>
    <m/>
    <m/>
    <m/>
    <m/>
    <m/>
    <m/>
    <m/>
    <m/>
    <n v="365"/>
    <m/>
    <m/>
    <m/>
    <m/>
    <m/>
    <m/>
    <m/>
    <m/>
    <m/>
    <m/>
    <m/>
    <m/>
    <m/>
    <m/>
    <m/>
    <m/>
    <m/>
    <m/>
    <m/>
    <m/>
    <m/>
    <m/>
    <m/>
    <m/>
    <m/>
    <m/>
    <m/>
    <m/>
    <m/>
    <m/>
    <m/>
    <m/>
    <m/>
    <m/>
    <m/>
    <m/>
    <n v="1566"/>
    <m/>
    <m/>
    <m/>
    <m/>
    <m/>
    <m/>
    <m/>
    <m/>
    <m/>
    <n v="1566"/>
    <n v="29020"/>
    <n v="45071"/>
    <n v="75657"/>
    <s v="Dean or other administrator"/>
    <m/>
    <s v="PhD"/>
    <s v="no"/>
    <s v="None"/>
    <m/>
    <m/>
    <m/>
    <m/>
    <m/>
    <n v="1169"/>
    <n v="816"/>
    <n v="17000"/>
    <n v="62"/>
    <m/>
    <n v="29402"/>
    <m/>
    <n v="726"/>
    <n v="3174"/>
    <n v="2366"/>
    <m/>
    <m/>
    <n v="0"/>
    <n v="0"/>
    <n v="0"/>
    <n v="0"/>
    <m/>
    <m/>
    <n v="3"/>
    <m/>
    <m/>
    <m/>
    <m/>
    <m/>
    <m/>
    <m/>
    <m/>
    <m/>
    <m/>
    <n v="1.53"/>
    <n v="1.57"/>
    <n v="3.5700000000000003"/>
    <n v="1.57"/>
    <m/>
    <n v="2"/>
    <n v="2"/>
    <n v="1861"/>
    <s v="Actual"/>
    <n v="5417"/>
    <n v="13313"/>
    <n v="1253"/>
    <n v="340"/>
    <m/>
    <m/>
    <m/>
    <m/>
    <m/>
    <n v="19070"/>
    <m/>
    <m/>
    <n v="9"/>
    <n v="8"/>
    <n v="0"/>
    <n v="0"/>
    <m/>
    <m/>
    <m/>
    <m/>
    <m/>
    <m/>
    <m/>
    <m/>
    <m/>
    <m/>
    <m/>
    <m/>
    <m/>
    <n v="2640"/>
    <m/>
    <m/>
    <n v="92"/>
    <m/>
    <m/>
    <m/>
    <m/>
    <m/>
    <m/>
    <m/>
    <m/>
    <m/>
    <m/>
    <n v="0"/>
    <n v="0"/>
    <n v="0"/>
    <n v="59"/>
    <n v="0"/>
    <n v="0"/>
    <n v="0"/>
    <n v="0"/>
    <m/>
    <m/>
    <m/>
    <m/>
    <m/>
    <m/>
    <m/>
    <m/>
    <m/>
    <m/>
    <m/>
    <m/>
    <m/>
    <m/>
    <m/>
    <m/>
    <m/>
    <m/>
    <m/>
    <m/>
    <m/>
    <m/>
    <m/>
    <m/>
    <m/>
    <m/>
    <m/>
    <m/>
    <m/>
    <m/>
    <m/>
    <m/>
    <m/>
    <m/>
    <m/>
    <m/>
    <m/>
    <m/>
    <m/>
    <m/>
    <m/>
    <m/>
    <m/>
    <m/>
    <m/>
    <m/>
    <m/>
    <m/>
    <m/>
    <m/>
    <m/>
    <m/>
    <m/>
    <n v="0"/>
    <n v="0"/>
    <m/>
    <m/>
    <m/>
    <m/>
    <n v="106"/>
    <m/>
    <m/>
    <m/>
    <m/>
    <m/>
    <m/>
    <m/>
    <m/>
    <m/>
    <m/>
    <m/>
    <m/>
    <m/>
    <m/>
    <m/>
    <m/>
    <m/>
    <m/>
    <m/>
    <m/>
    <m/>
    <m/>
    <m/>
    <m/>
    <m/>
    <m/>
    <m/>
    <m/>
    <n v="3754.4257203518437"/>
    <x v="1"/>
    <s v="Small"/>
  </r>
  <r>
    <s v="Redwoods CCD"/>
    <x v="24"/>
    <s v="161"/>
    <s v="Single College District"/>
    <n v="20100"/>
    <x v="4"/>
    <n v="6084.5638095238046"/>
    <n v="39000"/>
    <m/>
    <n v="102"/>
    <n v="6"/>
    <m/>
    <m/>
    <m/>
    <m/>
    <m/>
    <m/>
    <n v="29"/>
    <m/>
    <m/>
    <n v="12"/>
    <n v="537"/>
    <m/>
    <m/>
    <m/>
    <m/>
    <m/>
    <m/>
    <n v="14000"/>
    <m/>
    <m/>
    <m/>
    <m/>
    <m/>
    <m/>
    <m/>
    <m/>
    <m/>
    <m/>
    <m/>
    <n v="14000"/>
    <m/>
    <m/>
    <m/>
    <m/>
    <m/>
    <m/>
    <m/>
    <m/>
    <m/>
    <m/>
    <n v="3100"/>
    <m/>
    <n v="3100"/>
    <m/>
    <m/>
    <m/>
    <m/>
    <m/>
    <m/>
    <m/>
    <m/>
    <m/>
    <m/>
    <m/>
    <m/>
    <n v="0"/>
    <m/>
    <m/>
    <m/>
    <m/>
    <m/>
    <m/>
    <m/>
    <m/>
    <m/>
    <m/>
    <n v="0"/>
    <m/>
    <m/>
    <m/>
    <m/>
    <m/>
    <m/>
    <m/>
    <m/>
    <m/>
    <m/>
    <m/>
    <m/>
    <m/>
    <m/>
    <m/>
    <m/>
    <m/>
    <m/>
    <m/>
    <m/>
    <m/>
    <m/>
    <m/>
    <m/>
    <n v="32000"/>
    <m/>
    <m/>
    <m/>
    <m/>
    <m/>
    <m/>
    <m/>
    <m/>
    <m/>
    <n v="32000"/>
    <m/>
    <m/>
    <m/>
    <m/>
    <m/>
    <m/>
    <m/>
    <m/>
    <m/>
    <m/>
    <m/>
    <m/>
    <m/>
    <m/>
    <m/>
    <m/>
    <m/>
    <m/>
    <m/>
    <m/>
    <m/>
    <m/>
    <m/>
    <m/>
    <m/>
    <m/>
    <n v="370"/>
    <m/>
    <m/>
    <m/>
    <m/>
    <m/>
    <m/>
    <m/>
    <m/>
    <m/>
    <n v="370"/>
    <m/>
    <m/>
    <m/>
    <m/>
    <m/>
    <m/>
    <m/>
    <m/>
    <m/>
    <m/>
    <m/>
    <m/>
    <m/>
    <m/>
    <m/>
    <m/>
    <m/>
    <m/>
    <m/>
    <m/>
    <m/>
    <m/>
    <m/>
    <m/>
    <m/>
    <m/>
    <m/>
    <m/>
    <m/>
    <m/>
    <m/>
    <m/>
    <m/>
    <m/>
    <m/>
    <m/>
    <m/>
    <m/>
    <m/>
    <m/>
    <m/>
    <m/>
    <m/>
    <m/>
    <m/>
    <m/>
    <n v="0"/>
    <n v="14000"/>
    <n v="35470"/>
    <n v="49470"/>
    <s v="Dean or other administrator"/>
    <s v="I am a Librarian and Director of the Learning Resource Center"/>
    <m/>
    <s v="yes"/>
    <m/>
    <m/>
    <m/>
    <m/>
    <m/>
    <s v="Negotiated with Union"/>
    <n v="5371"/>
    <n v="1924"/>
    <n v="20000"/>
    <n v="0"/>
    <m/>
    <n v="43840"/>
    <m/>
    <n v="37"/>
    <n v="20000"/>
    <n v="5371"/>
    <m/>
    <m/>
    <n v="518"/>
    <n v="518"/>
    <n v="0"/>
    <n v="37"/>
    <m/>
    <m/>
    <n v="2"/>
    <m/>
    <m/>
    <m/>
    <m/>
    <m/>
    <m/>
    <m/>
    <m/>
    <m/>
    <m/>
    <n v="1.5"/>
    <n v="1.8"/>
    <n v="10.3"/>
    <n v="1.8"/>
    <m/>
    <n v="8.5"/>
    <n v="8.5"/>
    <n v="3294"/>
    <s v="Estimate"/>
    <n v="4800"/>
    <n v="2336"/>
    <m/>
    <m/>
    <m/>
    <m/>
    <m/>
    <m/>
    <m/>
    <m/>
    <m/>
    <m/>
    <n v="0"/>
    <n v="0"/>
    <n v="0"/>
    <n v="0"/>
    <m/>
    <m/>
    <m/>
    <m/>
    <m/>
    <m/>
    <m/>
    <m/>
    <m/>
    <m/>
    <m/>
    <m/>
    <m/>
    <n v="673"/>
    <m/>
    <m/>
    <n v="30"/>
    <m/>
    <m/>
    <m/>
    <m/>
    <m/>
    <m/>
    <m/>
    <m/>
    <m/>
    <m/>
    <n v="3"/>
    <n v="3"/>
    <n v="36"/>
    <n v="67.25"/>
    <n v="9.5"/>
    <n v="0"/>
    <n v="0"/>
    <n v="0"/>
    <m/>
    <m/>
    <m/>
    <m/>
    <m/>
    <m/>
    <m/>
    <m/>
    <m/>
    <m/>
    <m/>
    <m/>
    <m/>
    <m/>
    <m/>
    <m/>
    <m/>
    <m/>
    <m/>
    <m/>
    <m/>
    <m/>
    <m/>
    <m/>
    <m/>
    <m/>
    <m/>
    <m/>
    <m/>
    <m/>
    <m/>
    <m/>
    <m/>
    <m/>
    <m/>
    <m/>
    <m/>
    <m/>
    <m/>
    <m/>
    <m/>
    <m/>
    <m/>
    <m/>
    <m/>
    <m/>
    <m/>
    <m/>
    <m/>
    <m/>
    <m/>
    <m/>
    <m/>
    <n v="0"/>
    <n v="0"/>
    <m/>
    <m/>
    <n v="372718"/>
    <m/>
    <n v="0"/>
    <m/>
    <m/>
    <m/>
    <m/>
    <m/>
    <m/>
    <m/>
    <m/>
    <m/>
    <m/>
    <m/>
    <m/>
    <m/>
    <m/>
    <m/>
    <m/>
    <m/>
    <m/>
    <m/>
    <m/>
    <m/>
    <m/>
    <m/>
    <m/>
    <m/>
    <m/>
    <m/>
    <m/>
    <n v="3380.3132275132248"/>
    <x v="1"/>
    <s v="Small"/>
  </r>
  <r>
    <s v="Kern CCD"/>
    <x v="100"/>
    <s v="523"/>
    <s v="Multi-College District"/>
    <n v="20100"/>
    <x v="4"/>
    <n v="3468.6719999999896"/>
    <n v="22000"/>
    <m/>
    <n v="15"/>
    <n v="6"/>
    <m/>
    <m/>
    <m/>
    <m/>
    <m/>
    <m/>
    <n v="0"/>
    <m/>
    <m/>
    <n v="35"/>
    <n v="144"/>
    <s v="Unlimited Wi-Fi"/>
    <m/>
    <m/>
    <m/>
    <m/>
    <m/>
    <n v="15021"/>
    <m/>
    <m/>
    <m/>
    <m/>
    <m/>
    <m/>
    <m/>
    <m/>
    <m/>
    <m/>
    <m/>
    <n v="15021"/>
    <n v="3000"/>
    <m/>
    <m/>
    <m/>
    <m/>
    <m/>
    <m/>
    <m/>
    <m/>
    <m/>
    <m/>
    <m/>
    <n v="3000"/>
    <n v="3550"/>
    <m/>
    <m/>
    <m/>
    <m/>
    <m/>
    <m/>
    <m/>
    <m/>
    <m/>
    <m/>
    <m/>
    <n v="3550"/>
    <n v="0"/>
    <m/>
    <m/>
    <m/>
    <m/>
    <m/>
    <m/>
    <m/>
    <m/>
    <m/>
    <n v="0"/>
    <m/>
    <m/>
    <m/>
    <m/>
    <m/>
    <m/>
    <m/>
    <m/>
    <m/>
    <m/>
    <m/>
    <m/>
    <m/>
    <m/>
    <m/>
    <m/>
    <m/>
    <m/>
    <m/>
    <m/>
    <m/>
    <m/>
    <m/>
    <m/>
    <n v="34430"/>
    <m/>
    <m/>
    <m/>
    <m/>
    <m/>
    <m/>
    <m/>
    <m/>
    <m/>
    <n v="34430"/>
    <m/>
    <m/>
    <m/>
    <m/>
    <m/>
    <m/>
    <m/>
    <m/>
    <m/>
    <m/>
    <m/>
    <m/>
    <m/>
    <m/>
    <m/>
    <m/>
    <m/>
    <m/>
    <m/>
    <m/>
    <m/>
    <m/>
    <m/>
    <m/>
    <m/>
    <m/>
    <n v="280"/>
    <m/>
    <m/>
    <m/>
    <m/>
    <m/>
    <m/>
    <m/>
    <m/>
    <m/>
    <n v="280"/>
    <m/>
    <m/>
    <m/>
    <m/>
    <m/>
    <m/>
    <m/>
    <m/>
    <m/>
    <m/>
    <m/>
    <m/>
    <m/>
    <m/>
    <m/>
    <m/>
    <m/>
    <m/>
    <m/>
    <m/>
    <m/>
    <m/>
    <m/>
    <m/>
    <m/>
    <m/>
    <m/>
    <m/>
    <m/>
    <m/>
    <m/>
    <m/>
    <m/>
    <m/>
    <m/>
    <m/>
    <n v="0"/>
    <m/>
    <m/>
    <m/>
    <m/>
    <m/>
    <m/>
    <m/>
    <m/>
    <m/>
    <n v="0"/>
    <n v="18571"/>
    <n v="37710"/>
    <n v="56281"/>
    <m/>
    <s v="Reference Librarian acting as interim library director"/>
    <s v="PhD"/>
    <s v="no"/>
    <m/>
    <m/>
    <s v="Stipend"/>
    <m/>
    <m/>
    <m/>
    <n v="300"/>
    <n v="661"/>
    <n v="17000"/>
    <n v="100"/>
    <n v="0"/>
    <n v="35535"/>
    <m/>
    <n v="15"/>
    <n v="3000"/>
    <n v="308"/>
    <m/>
    <m/>
    <n v="10"/>
    <n v="10"/>
    <n v="0"/>
    <n v="19"/>
    <m/>
    <m/>
    <n v="2"/>
    <m/>
    <m/>
    <m/>
    <m/>
    <m/>
    <m/>
    <m/>
    <m/>
    <m/>
    <m/>
    <n v="0.15"/>
    <n v="2"/>
    <n v="4"/>
    <n v="2"/>
    <m/>
    <n v="2"/>
    <n v="2"/>
    <n v="2535"/>
    <s v="Estimate"/>
    <n v="8510"/>
    <n v="16390"/>
    <m/>
    <m/>
    <m/>
    <m/>
    <m/>
    <m/>
    <m/>
    <n v="24900"/>
    <m/>
    <m/>
    <n v="0"/>
    <n v="0"/>
    <n v="0"/>
    <n v="0"/>
    <m/>
    <m/>
    <m/>
    <m/>
    <m/>
    <m/>
    <m/>
    <m/>
    <m/>
    <m/>
    <m/>
    <m/>
    <m/>
    <n v="3360"/>
    <m/>
    <m/>
    <n v="112"/>
    <m/>
    <m/>
    <m/>
    <m/>
    <m/>
    <m/>
    <m/>
    <m/>
    <m/>
    <m/>
    <n v="0"/>
    <n v="0"/>
    <n v="0"/>
    <n v="56"/>
    <n v="57"/>
    <n v="144"/>
    <n v="0"/>
    <n v="0"/>
    <m/>
    <m/>
    <m/>
    <m/>
    <m/>
    <m/>
    <m/>
    <m/>
    <m/>
    <m/>
    <m/>
    <m/>
    <m/>
    <m/>
    <m/>
    <m/>
    <m/>
    <m/>
    <m/>
    <m/>
    <m/>
    <m/>
    <m/>
    <m/>
    <m/>
    <m/>
    <m/>
    <m/>
    <m/>
    <m/>
    <m/>
    <m/>
    <m/>
    <m/>
    <m/>
    <m/>
    <m/>
    <m/>
    <m/>
    <m/>
    <m/>
    <m/>
    <m/>
    <m/>
    <m/>
    <m/>
    <m/>
    <m/>
    <m/>
    <m/>
    <m/>
    <m/>
    <m/>
    <n v="0"/>
    <n v="0"/>
    <m/>
    <m/>
    <n v="268030"/>
    <m/>
    <n v="6"/>
    <m/>
    <m/>
    <m/>
    <m/>
    <m/>
    <m/>
    <m/>
    <m/>
    <m/>
    <m/>
    <m/>
    <m/>
    <m/>
    <m/>
    <m/>
    <m/>
    <m/>
    <m/>
    <m/>
    <m/>
    <m/>
    <m/>
    <m/>
    <m/>
    <m/>
    <m/>
    <m/>
    <m/>
    <n v="1734.3359999999948"/>
    <x v="1"/>
    <s v="Small"/>
  </r>
  <r>
    <s v="San Jose CCD"/>
    <x v="49"/>
    <s v="471"/>
    <s v="Multi-College District"/>
    <n v="20100"/>
    <x v="4"/>
    <n v="7653.5952380951749"/>
    <n v="26000"/>
    <m/>
    <n v="63"/>
    <n v="12"/>
    <m/>
    <m/>
    <m/>
    <m/>
    <m/>
    <m/>
    <n v="48"/>
    <m/>
    <m/>
    <n v="73"/>
    <n v="692"/>
    <n v="155"/>
    <m/>
    <m/>
    <m/>
    <m/>
    <m/>
    <n v="15428"/>
    <m/>
    <m/>
    <n v="0"/>
    <n v="0"/>
    <n v="0"/>
    <n v="0"/>
    <m/>
    <m/>
    <n v="9790"/>
    <n v="7279"/>
    <m/>
    <n v="32497"/>
    <n v="0"/>
    <m/>
    <m/>
    <n v="0"/>
    <n v="0"/>
    <n v="0"/>
    <n v="0"/>
    <m/>
    <m/>
    <n v="0"/>
    <n v="0"/>
    <m/>
    <n v="0"/>
    <n v="3139"/>
    <m/>
    <m/>
    <n v="0"/>
    <m/>
    <m/>
    <m/>
    <m/>
    <m/>
    <m/>
    <m/>
    <m/>
    <n v="3139"/>
    <n v="0"/>
    <m/>
    <n v="0"/>
    <n v="0"/>
    <n v="0"/>
    <n v="0"/>
    <m/>
    <m/>
    <n v="0"/>
    <n v="0"/>
    <n v="0"/>
    <m/>
    <m/>
    <m/>
    <m/>
    <m/>
    <m/>
    <m/>
    <m/>
    <m/>
    <m/>
    <m/>
    <m/>
    <m/>
    <m/>
    <m/>
    <m/>
    <m/>
    <m/>
    <m/>
    <m/>
    <m/>
    <m/>
    <m/>
    <m/>
    <n v="23011"/>
    <m/>
    <n v="0"/>
    <n v="0"/>
    <n v="0"/>
    <m/>
    <m/>
    <n v="0"/>
    <n v="0"/>
    <n v="9704"/>
    <n v="32715"/>
    <m/>
    <m/>
    <m/>
    <m/>
    <m/>
    <m/>
    <m/>
    <m/>
    <m/>
    <m/>
    <m/>
    <m/>
    <m/>
    <m/>
    <m/>
    <m/>
    <m/>
    <m/>
    <m/>
    <m/>
    <m/>
    <m/>
    <m/>
    <m/>
    <m/>
    <m/>
    <n v="1987"/>
    <m/>
    <n v="0"/>
    <n v="0"/>
    <n v="0"/>
    <m/>
    <m/>
    <n v="0"/>
    <n v="0"/>
    <n v="1141"/>
    <n v="3128"/>
    <m/>
    <m/>
    <m/>
    <m/>
    <m/>
    <m/>
    <m/>
    <m/>
    <m/>
    <m/>
    <m/>
    <m/>
    <m/>
    <m/>
    <m/>
    <m/>
    <m/>
    <m/>
    <m/>
    <m/>
    <m/>
    <m/>
    <m/>
    <m/>
    <m/>
    <m/>
    <m/>
    <m/>
    <m/>
    <m/>
    <m/>
    <m/>
    <m/>
    <m/>
    <m/>
    <m/>
    <n v="6385"/>
    <m/>
    <n v="0"/>
    <n v="0"/>
    <n v="0"/>
    <n v="0"/>
    <m/>
    <m/>
    <n v="0"/>
    <n v="16536"/>
    <n v="22921"/>
    <n v="35636"/>
    <n v="35843"/>
    <n v="94400"/>
    <s v="Dean or other administrator"/>
    <m/>
    <s v="M.A. (subject other than librarianship)"/>
    <s v="no"/>
    <s v="None"/>
    <m/>
    <m/>
    <m/>
    <m/>
    <m/>
    <n v="452"/>
    <n v="1057"/>
    <n v="8789"/>
    <n v="68"/>
    <n v="0"/>
    <n v="36557"/>
    <m/>
    <n v="81"/>
    <n v="1"/>
    <n v="403"/>
    <m/>
    <m/>
    <n v="1"/>
    <n v="100"/>
    <n v="0"/>
    <n v="1"/>
    <m/>
    <m/>
    <n v="6"/>
    <m/>
    <m/>
    <m/>
    <m/>
    <m/>
    <m/>
    <m/>
    <m/>
    <m/>
    <m/>
    <n v="0.56999999999999995"/>
    <n v="3.875"/>
    <n v="9.875"/>
    <n v="3.875"/>
    <m/>
    <n v="6"/>
    <n v="6"/>
    <n v="4382"/>
    <s v="Actual"/>
    <n v="5232"/>
    <n v="43578"/>
    <n v="5604"/>
    <n v="496"/>
    <m/>
    <m/>
    <m/>
    <n v="12784"/>
    <m/>
    <n v="67694"/>
    <m/>
    <m/>
    <n v="4"/>
    <n v="3"/>
    <n v="6"/>
    <n v="1"/>
    <m/>
    <m/>
    <m/>
    <m/>
    <m/>
    <m/>
    <m/>
    <m/>
    <m/>
    <m/>
    <m/>
    <m/>
    <m/>
    <n v="3799"/>
    <m/>
    <m/>
    <n v="142"/>
    <m/>
    <m/>
    <m/>
    <m/>
    <m/>
    <m/>
    <m/>
    <m/>
    <m/>
    <m/>
    <n v="2"/>
    <n v="2"/>
    <n v="60"/>
    <n v="60"/>
    <n v="32"/>
    <n v="32"/>
    <n v="4"/>
    <n v="0"/>
    <m/>
    <m/>
    <m/>
    <m/>
    <m/>
    <m/>
    <m/>
    <m/>
    <m/>
    <m/>
    <m/>
    <m/>
    <m/>
    <m/>
    <m/>
    <m/>
    <m/>
    <m/>
    <m/>
    <m/>
    <m/>
    <m/>
    <m/>
    <m/>
    <m/>
    <m/>
    <m/>
    <m/>
    <m/>
    <m/>
    <m/>
    <m/>
    <m/>
    <m/>
    <m/>
    <m/>
    <m/>
    <m/>
    <m/>
    <m/>
    <m/>
    <m/>
    <m/>
    <m/>
    <m/>
    <m/>
    <m/>
    <m/>
    <m/>
    <m/>
    <m/>
    <m/>
    <m/>
    <n v="4"/>
    <n v="0"/>
    <m/>
    <m/>
    <n v="129198"/>
    <m/>
    <n v="0"/>
    <m/>
    <m/>
    <m/>
    <m/>
    <m/>
    <m/>
    <m/>
    <m/>
    <m/>
    <m/>
    <m/>
    <m/>
    <m/>
    <m/>
    <m/>
    <m/>
    <m/>
    <m/>
    <m/>
    <m/>
    <m/>
    <m/>
    <m/>
    <m/>
    <m/>
    <m/>
    <m/>
    <m/>
    <n v="1975.1213517664967"/>
    <x v="0"/>
    <s v="Small"/>
  </r>
  <r>
    <s v="Sonoma CCD"/>
    <x v="108"/>
    <s v="261"/>
    <s v="Single College District"/>
    <n v="20100"/>
    <x v="4"/>
    <n v="18475.971047618979"/>
    <n v="99000"/>
    <m/>
    <n v="280"/>
    <n v="27"/>
    <m/>
    <m/>
    <m/>
    <m/>
    <m/>
    <m/>
    <n v="30"/>
    <m/>
    <m/>
    <n v="500"/>
    <n v="650"/>
    <n v="250"/>
    <m/>
    <m/>
    <m/>
    <m/>
    <m/>
    <n v="15613"/>
    <m/>
    <m/>
    <m/>
    <n v="55000"/>
    <m/>
    <m/>
    <m/>
    <m/>
    <m/>
    <m/>
    <m/>
    <n v="70613"/>
    <n v="5100"/>
    <m/>
    <m/>
    <m/>
    <m/>
    <m/>
    <m/>
    <m/>
    <m/>
    <m/>
    <m/>
    <m/>
    <n v="5100"/>
    <n v="51440"/>
    <m/>
    <m/>
    <m/>
    <m/>
    <m/>
    <m/>
    <m/>
    <m/>
    <m/>
    <m/>
    <m/>
    <n v="51440"/>
    <m/>
    <m/>
    <m/>
    <m/>
    <m/>
    <m/>
    <m/>
    <m/>
    <m/>
    <m/>
    <m/>
    <m/>
    <m/>
    <m/>
    <m/>
    <m/>
    <m/>
    <m/>
    <m/>
    <m/>
    <m/>
    <m/>
    <m/>
    <m/>
    <m/>
    <m/>
    <m/>
    <m/>
    <m/>
    <m/>
    <m/>
    <m/>
    <m/>
    <m/>
    <m/>
    <n v="29718"/>
    <m/>
    <n v="18959"/>
    <n v="27517"/>
    <m/>
    <m/>
    <m/>
    <n v="2515"/>
    <m/>
    <n v="5100"/>
    <n v="83809"/>
    <m/>
    <m/>
    <m/>
    <m/>
    <m/>
    <m/>
    <m/>
    <m/>
    <m/>
    <m/>
    <m/>
    <m/>
    <m/>
    <m/>
    <m/>
    <m/>
    <m/>
    <m/>
    <m/>
    <m/>
    <m/>
    <m/>
    <m/>
    <m/>
    <m/>
    <m/>
    <n v="23999"/>
    <m/>
    <m/>
    <n v="13307"/>
    <m/>
    <m/>
    <m/>
    <m/>
    <m/>
    <m/>
    <n v="37306"/>
    <m/>
    <m/>
    <m/>
    <m/>
    <m/>
    <m/>
    <m/>
    <m/>
    <m/>
    <m/>
    <m/>
    <m/>
    <m/>
    <m/>
    <m/>
    <m/>
    <m/>
    <m/>
    <m/>
    <m/>
    <m/>
    <m/>
    <m/>
    <m/>
    <m/>
    <m/>
    <m/>
    <m/>
    <m/>
    <m/>
    <m/>
    <m/>
    <m/>
    <m/>
    <m/>
    <m/>
    <m/>
    <m/>
    <m/>
    <m/>
    <m/>
    <m/>
    <m/>
    <m/>
    <m/>
    <m/>
    <m/>
    <n v="122053"/>
    <n v="126215"/>
    <n v="248268"/>
    <s v="Dean or other administrator"/>
    <m/>
    <m/>
    <s v="yes"/>
    <m/>
    <s v="Release time"/>
    <m/>
    <m/>
    <m/>
    <m/>
    <n v="2162"/>
    <m/>
    <n v="5736"/>
    <n v="514"/>
    <m/>
    <n v="153560"/>
    <m/>
    <m/>
    <n v="1118"/>
    <n v="2422"/>
    <m/>
    <m/>
    <m/>
    <m/>
    <m/>
    <m/>
    <m/>
    <m/>
    <n v="18"/>
    <m/>
    <m/>
    <m/>
    <m/>
    <m/>
    <m/>
    <m/>
    <m/>
    <m/>
    <m/>
    <n v="8.6999999999999993"/>
    <n v="9.5"/>
    <n v="22.5"/>
    <n v="9.5"/>
    <m/>
    <n v="14"/>
    <n v="13"/>
    <n v="19000"/>
    <s v="Estimate"/>
    <n v="28238"/>
    <n v="31537"/>
    <n v="21322"/>
    <m/>
    <m/>
    <m/>
    <m/>
    <n v="17569"/>
    <m/>
    <m/>
    <m/>
    <m/>
    <n v="344"/>
    <n v="342"/>
    <n v="649"/>
    <n v="430"/>
    <m/>
    <m/>
    <m/>
    <m/>
    <m/>
    <m/>
    <m/>
    <m/>
    <m/>
    <m/>
    <m/>
    <m/>
    <m/>
    <n v="4350"/>
    <m/>
    <m/>
    <n v="145"/>
    <m/>
    <m/>
    <m/>
    <m/>
    <m/>
    <m/>
    <m/>
    <m/>
    <m/>
    <m/>
    <n v="2"/>
    <n v="59"/>
    <n v="1784"/>
    <n v="65"/>
    <n v="34"/>
    <n v="34"/>
    <n v="5"/>
    <n v="0"/>
    <m/>
    <m/>
    <m/>
    <m/>
    <m/>
    <m/>
    <m/>
    <m/>
    <m/>
    <m/>
    <m/>
    <m/>
    <m/>
    <m/>
    <m/>
    <m/>
    <m/>
    <m/>
    <m/>
    <m/>
    <m/>
    <m/>
    <m/>
    <m/>
    <m/>
    <m/>
    <m/>
    <m/>
    <m/>
    <m/>
    <m/>
    <m/>
    <m/>
    <m/>
    <m/>
    <m/>
    <m/>
    <m/>
    <m/>
    <m/>
    <m/>
    <m/>
    <m/>
    <m/>
    <m/>
    <m/>
    <m/>
    <m/>
    <m/>
    <m/>
    <m/>
    <m/>
    <m/>
    <n v="5"/>
    <n v="0"/>
    <m/>
    <m/>
    <n v="761071"/>
    <m/>
    <m/>
    <m/>
    <m/>
    <m/>
    <m/>
    <m/>
    <m/>
    <m/>
    <m/>
    <m/>
    <m/>
    <m/>
    <m/>
    <m/>
    <m/>
    <m/>
    <m/>
    <m/>
    <m/>
    <m/>
    <m/>
    <m/>
    <m/>
    <m/>
    <m/>
    <m/>
    <m/>
    <m/>
    <m/>
    <n v="1944.8390576441031"/>
    <x v="2"/>
    <s v="Medium"/>
  </r>
  <r>
    <s v="West Valley CCD"/>
    <x v="19"/>
    <s v="493"/>
    <s v="Multi-College District"/>
    <n v="20100"/>
    <x v="4"/>
    <n v="9837.7982857142961"/>
    <n v="28007"/>
    <m/>
    <n v="32"/>
    <n v="8"/>
    <m/>
    <m/>
    <m/>
    <m/>
    <m/>
    <m/>
    <n v="36"/>
    <m/>
    <m/>
    <n v="36"/>
    <n v="486"/>
    <s v="Open Wi-Fi access provided"/>
    <m/>
    <m/>
    <m/>
    <m/>
    <m/>
    <n v="15963"/>
    <m/>
    <m/>
    <n v="0"/>
    <n v="25600"/>
    <n v="0"/>
    <n v="0"/>
    <m/>
    <m/>
    <n v="0"/>
    <n v="6033"/>
    <m/>
    <n v="47596"/>
    <n v="0"/>
    <m/>
    <m/>
    <n v="0"/>
    <n v="0"/>
    <n v="0"/>
    <n v="0"/>
    <m/>
    <m/>
    <n v="0"/>
    <n v="0"/>
    <m/>
    <n v="0"/>
    <n v="8970"/>
    <m/>
    <m/>
    <n v="0"/>
    <n v="0"/>
    <n v="0"/>
    <n v="0"/>
    <m/>
    <m/>
    <n v="0"/>
    <n v="0"/>
    <m/>
    <n v="8970"/>
    <n v="0"/>
    <m/>
    <n v="0"/>
    <n v="0"/>
    <n v="0"/>
    <n v="0"/>
    <m/>
    <m/>
    <n v="0"/>
    <n v="0"/>
    <n v="0"/>
    <m/>
    <m/>
    <m/>
    <m/>
    <m/>
    <m/>
    <m/>
    <m/>
    <m/>
    <m/>
    <m/>
    <m/>
    <m/>
    <m/>
    <m/>
    <m/>
    <m/>
    <m/>
    <m/>
    <m/>
    <m/>
    <m/>
    <m/>
    <m/>
    <n v="20059"/>
    <m/>
    <n v="0"/>
    <n v="4700"/>
    <n v="0"/>
    <m/>
    <m/>
    <n v="0"/>
    <n v="0"/>
    <n v="0"/>
    <n v="67059"/>
    <m/>
    <m/>
    <m/>
    <m/>
    <m/>
    <m/>
    <m/>
    <m/>
    <m/>
    <m/>
    <m/>
    <m/>
    <m/>
    <m/>
    <m/>
    <m/>
    <m/>
    <m/>
    <m/>
    <m/>
    <m/>
    <m/>
    <m/>
    <m/>
    <m/>
    <m/>
    <n v="2485"/>
    <m/>
    <n v="0"/>
    <n v="2000"/>
    <n v="0"/>
    <m/>
    <m/>
    <n v="0"/>
    <n v="0"/>
    <n v="0"/>
    <n v="4485"/>
    <m/>
    <m/>
    <m/>
    <m/>
    <m/>
    <m/>
    <m/>
    <m/>
    <m/>
    <m/>
    <m/>
    <m/>
    <m/>
    <m/>
    <m/>
    <m/>
    <m/>
    <m/>
    <m/>
    <m/>
    <m/>
    <m/>
    <m/>
    <m/>
    <m/>
    <m/>
    <m/>
    <m/>
    <m/>
    <m/>
    <m/>
    <m/>
    <m/>
    <m/>
    <m/>
    <m/>
    <n v="0"/>
    <m/>
    <n v="0"/>
    <n v="0"/>
    <n v="0"/>
    <n v="0"/>
    <m/>
    <m/>
    <n v="0"/>
    <n v="0"/>
    <n v="0"/>
    <n v="56566"/>
    <n v="71544"/>
    <n v="128110"/>
    <s v="Department chair (Faculty position)"/>
    <m/>
    <s v="M.A. (subject other than librarianship)"/>
    <s v="yes"/>
    <m/>
    <s v="Release time"/>
    <m/>
    <m/>
    <m/>
    <m/>
    <n v="1649"/>
    <m/>
    <m/>
    <m/>
    <m/>
    <m/>
    <m/>
    <n v="609"/>
    <n v="32"/>
    <n v="2179"/>
    <m/>
    <m/>
    <n v="147"/>
    <n v="178"/>
    <m/>
    <n v="0"/>
    <m/>
    <m/>
    <n v="5"/>
    <m/>
    <m/>
    <m/>
    <m/>
    <m/>
    <m/>
    <m/>
    <m/>
    <m/>
    <m/>
    <n v="2"/>
    <n v="5.3"/>
    <n v="12.94"/>
    <n v="5.3"/>
    <m/>
    <n v="7"/>
    <n v="7.64"/>
    <n v="6658"/>
    <s v="Actual"/>
    <n v="11759"/>
    <n v="15676"/>
    <n v="19371"/>
    <n v="4753"/>
    <m/>
    <m/>
    <m/>
    <n v="0"/>
    <m/>
    <n v="51559"/>
    <m/>
    <m/>
    <n v="2263"/>
    <n v="2263"/>
    <n v="3424"/>
    <n v="2912"/>
    <m/>
    <m/>
    <m/>
    <m/>
    <m/>
    <m/>
    <m/>
    <m/>
    <m/>
    <m/>
    <m/>
    <m/>
    <m/>
    <n v="2170"/>
    <m/>
    <m/>
    <n v="72"/>
    <m/>
    <m/>
    <m/>
    <m/>
    <m/>
    <m/>
    <m/>
    <m/>
    <m/>
    <m/>
    <n v="2"/>
    <n v="38"/>
    <n v="849"/>
    <n v="54"/>
    <n v="28"/>
    <n v="20"/>
    <n v="4"/>
    <n v="0"/>
    <m/>
    <m/>
    <m/>
    <m/>
    <m/>
    <m/>
    <m/>
    <m/>
    <m/>
    <m/>
    <m/>
    <m/>
    <m/>
    <m/>
    <m/>
    <m/>
    <m/>
    <m/>
    <m/>
    <m/>
    <m/>
    <m/>
    <m/>
    <m/>
    <m/>
    <m/>
    <m/>
    <m/>
    <m/>
    <m/>
    <m/>
    <m/>
    <m/>
    <m/>
    <m/>
    <m/>
    <m/>
    <m/>
    <m/>
    <m/>
    <m/>
    <m/>
    <m/>
    <m/>
    <m/>
    <m/>
    <m/>
    <m/>
    <m/>
    <m/>
    <m/>
    <m/>
    <m/>
    <n v="4"/>
    <n v="0"/>
    <m/>
    <m/>
    <n v="328631"/>
    <m/>
    <n v="0"/>
    <m/>
    <m/>
    <m/>
    <m/>
    <m/>
    <m/>
    <m/>
    <m/>
    <m/>
    <m/>
    <m/>
    <m/>
    <m/>
    <m/>
    <m/>
    <m/>
    <m/>
    <m/>
    <m/>
    <m/>
    <m/>
    <m/>
    <m/>
    <m/>
    <m/>
    <m/>
    <m/>
    <m/>
    <n v="1856.1883557951503"/>
    <x v="0"/>
    <s v="Small"/>
  </r>
  <r>
    <s v="State Center CCD"/>
    <x v="10"/>
    <s v="571"/>
    <s v="Multi-College District"/>
    <n v="20100"/>
    <x v="4"/>
    <n v="19296.945523809532"/>
    <n v="30000"/>
    <m/>
    <n v="66"/>
    <n v="0"/>
    <m/>
    <m/>
    <m/>
    <m/>
    <m/>
    <m/>
    <n v="29"/>
    <m/>
    <m/>
    <n v="0"/>
    <n v="590"/>
    <n v="10"/>
    <m/>
    <m/>
    <m/>
    <m/>
    <m/>
    <n v="17254"/>
    <m/>
    <m/>
    <n v="0"/>
    <n v="0"/>
    <n v="0"/>
    <n v="0"/>
    <m/>
    <m/>
    <n v="69930"/>
    <n v="0"/>
    <m/>
    <n v="87184"/>
    <n v="0"/>
    <m/>
    <m/>
    <n v="0"/>
    <n v="0"/>
    <n v="0"/>
    <n v="2498"/>
    <m/>
    <m/>
    <n v="5100"/>
    <n v="0"/>
    <m/>
    <n v="7598"/>
    <n v="1134"/>
    <m/>
    <m/>
    <n v="0"/>
    <n v="0"/>
    <n v="0"/>
    <n v="0"/>
    <m/>
    <m/>
    <n v="902"/>
    <n v="0"/>
    <m/>
    <n v="2036"/>
    <n v="0"/>
    <m/>
    <n v="0"/>
    <n v="0"/>
    <n v="0"/>
    <n v="0"/>
    <m/>
    <m/>
    <n v="0"/>
    <n v="0"/>
    <n v="0"/>
    <m/>
    <m/>
    <m/>
    <m/>
    <m/>
    <m/>
    <m/>
    <m/>
    <m/>
    <m/>
    <m/>
    <m/>
    <m/>
    <m/>
    <m/>
    <m/>
    <m/>
    <m/>
    <m/>
    <m/>
    <m/>
    <m/>
    <m/>
    <m/>
    <n v="0"/>
    <m/>
    <n v="0"/>
    <n v="0"/>
    <n v="0"/>
    <m/>
    <m/>
    <n v="0"/>
    <n v="35003"/>
    <n v="0"/>
    <n v="35003"/>
    <m/>
    <m/>
    <m/>
    <m/>
    <m/>
    <m/>
    <m/>
    <m/>
    <m/>
    <m/>
    <m/>
    <m/>
    <m/>
    <m/>
    <m/>
    <m/>
    <m/>
    <m/>
    <m/>
    <m/>
    <m/>
    <m/>
    <m/>
    <m/>
    <m/>
    <m/>
    <n v="0"/>
    <m/>
    <n v="0"/>
    <n v="0"/>
    <n v="0"/>
    <m/>
    <m/>
    <n v="780"/>
    <n v="0"/>
    <n v="0"/>
    <n v="780"/>
    <m/>
    <m/>
    <m/>
    <m/>
    <m/>
    <m/>
    <m/>
    <m/>
    <m/>
    <m/>
    <m/>
    <m/>
    <m/>
    <m/>
    <m/>
    <m/>
    <m/>
    <m/>
    <m/>
    <m/>
    <m/>
    <m/>
    <m/>
    <m/>
    <m/>
    <m/>
    <m/>
    <m/>
    <m/>
    <m/>
    <m/>
    <m/>
    <m/>
    <m/>
    <m/>
    <m/>
    <n v="0"/>
    <m/>
    <n v="0"/>
    <n v="0"/>
    <n v="0"/>
    <n v="0"/>
    <m/>
    <m/>
    <n v="0"/>
    <n v="0"/>
    <n v="0"/>
    <n v="89220"/>
    <n v="43381"/>
    <n v="132601"/>
    <s v="Dean or other administrator"/>
    <m/>
    <m/>
    <s v="yes"/>
    <s v="None"/>
    <m/>
    <m/>
    <m/>
    <m/>
    <m/>
    <n v="2011"/>
    <n v="5180"/>
    <n v="25435"/>
    <n v="129"/>
    <n v="0"/>
    <n v="80666"/>
    <m/>
    <n v="157"/>
    <n v="3174"/>
    <n v="2050"/>
    <m/>
    <m/>
    <n v="0"/>
    <n v="0"/>
    <n v="66"/>
    <n v="170"/>
    <m/>
    <m/>
    <n v="12"/>
    <m/>
    <m/>
    <m/>
    <m/>
    <m/>
    <m/>
    <m/>
    <m/>
    <m/>
    <m/>
    <n v="7"/>
    <n v="6.8"/>
    <n v="14.8"/>
    <n v="6.8"/>
    <m/>
    <n v="8"/>
    <n v="8"/>
    <n v="19837"/>
    <s v="Estimate"/>
    <n v="23453"/>
    <n v="32201"/>
    <n v="24248"/>
    <n v="2695"/>
    <m/>
    <m/>
    <m/>
    <n v="169"/>
    <m/>
    <n v="82766"/>
    <m/>
    <m/>
    <n v="83"/>
    <n v="58"/>
    <n v="312"/>
    <n v="144"/>
    <m/>
    <m/>
    <m/>
    <m/>
    <m/>
    <m/>
    <m/>
    <m/>
    <m/>
    <m/>
    <m/>
    <m/>
    <m/>
    <n v="3769"/>
    <m/>
    <m/>
    <n v="354"/>
    <m/>
    <m/>
    <m/>
    <m/>
    <m/>
    <m/>
    <m/>
    <m/>
    <m/>
    <m/>
    <n v="1"/>
    <n v="2"/>
    <n v="64"/>
    <n v="54.5"/>
    <n v="47.5"/>
    <n v="47.5"/>
    <n v="0"/>
    <n v="0"/>
    <m/>
    <m/>
    <m/>
    <m/>
    <m/>
    <m/>
    <m/>
    <m/>
    <m/>
    <m/>
    <m/>
    <m/>
    <m/>
    <m/>
    <m/>
    <m/>
    <m/>
    <m/>
    <m/>
    <m/>
    <m/>
    <m/>
    <m/>
    <m/>
    <m/>
    <m/>
    <m/>
    <m/>
    <m/>
    <m/>
    <m/>
    <m/>
    <m/>
    <m/>
    <m/>
    <m/>
    <m/>
    <m/>
    <m/>
    <m/>
    <m/>
    <m/>
    <m/>
    <m/>
    <m/>
    <m/>
    <m/>
    <m/>
    <m/>
    <m/>
    <m/>
    <m/>
    <m/>
    <n v="0"/>
    <n v="0"/>
    <m/>
    <m/>
    <m/>
    <m/>
    <n v="58"/>
    <m/>
    <m/>
    <m/>
    <m/>
    <m/>
    <m/>
    <m/>
    <m/>
    <m/>
    <m/>
    <m/>
    <m/>
    <m/>
    <m/>
    <m/>
    <m/>
    <m/>
    <m/>
    <m/>
    <m/>
    <m/>
    <m/>
    <m/>
    <m/>
    <m/>
    <m/>
    <m/>
    <m/>
    <n v="2837.7861064425783"/>
    <x v="2"/>
    <s v="Medium"/>
  </r>
  <r>
    <s v="Rancho Santiago CCD"/>
    <x v="17"/>
    <s v="871"/>
    <s v="Multi-College District"/>
    <n v="20100"/>
    <x v="4"/>
    <n v="16260.041142857239"/>
    <n v="24343"/>
    <m/>
    <n v="90"/>
    <n v="4"/>
    <m/>
    <m/>
    <m/>
    <m/>
    <m/>
    <m/>
    <n v="29"/>
    <m/>
    <m/>
    <n v="55"/>
    <n v="495"/>
    <s v="UNLIMITED/WIRELESS"/>
    <m/>
    <m/>
    <m/>
    <m/>
    <m/>
    <n v="17505"/>
    <m/>
    <m/>
    <n v="0"/>
    <n v="0"/>
    <n v="0"/>
    <n v="0"/>
    <m/>
    <m/>
    <n v="30974"/>
    <n v="0"/>
    <m/>
    <n v="48479"/>
    <n v="0"/>
    <m/>
    <m/>
    <n v="0"/>
    <n v="0"/>
    <n v="0"/>
    <n v="0"/>
    <m/>
    <m/>
    <n v="0"/>
    <n v="4335"/>
    <m/>
    <n v="4335"/>
    <n v="13002"/>
    <m/>
    <m/>
    <n v="0"/>
    <n v="0"/>
    <n v="0"/>
    <n v="0"/>
    <m/>
    <m/>
    <n v="23832"/>
    <n v="0"/>
    <m/>
    <n v="36834"/>
    <n v="0"/>
    <m/>
    <n v="0"/>
    <n v="0"/>
    <n v="0"/>
    <n v="0"/>
    <m/>
    <m/>
    <n v="0"/>
    <n v="0"/>
    <n v="0"/>
    <m/>
    <m/>
    <m/>
    <m/>
    <m/>
    <m/>
    <m/>
    <m/>
    <m/>
    <m/>
    <m/>
    <m/>
    <m/>
    <m/>
    <m/>
    <m/>
    <m/>
    <m/>
    <m/>
    <m/>
    <m/>
    <m/>
    <m/>
    <m/>
    <n v="21683"/>
    <m/>
    <n v="0"/>
    <n v="0"/>
    <n v="0"/>
    <m/>
    <m/>
    <n v="38872"/>
    <n v="2442"/>
    <n v="0"/>
    <n v="62997"/>
    <m/>
    <m/>
    <m/>
    <m/>
    <m/>
    <m/>
    <m/>
    <m/>
    <m/>
    <m/>
    <m/>
    <m/>
    <m/>
    <m/>
    <m/>
    <m/>
    <m/>
    <m/>
    <m/>
    <m/>
    <m/>
    <m/>
    <m/>
    <m/>
    <m/>
    <m/>
    <n v="0"/>
    <m/>
    <n v="0"/>
    <n v="0"/>
    <n v="0"/>
    <m/>
    <m/>
    <n v="0"/>
    <n v="0"/>
    <n v="0"/>
    <n v="0"/>
    <m/>
    <m/>
    <m/>
    <m/>
    <m/>
    <m/>
    <m/>
    <m/>
    <m/>
    <m/>
    <m/>
    <m/>
    <m/>
    <m/>
    <m/>
    <m/>
    <m/>
    <m/>
    <m/>
    <m/>
    <m/>
    <m/>
    <m/>
    <m/>
    <m/>
    <m/>
    <m/>
    <m/>
    <m/>
    <m/>
    <m/>
    <m/>
    <m/>
    <m/>
    <m/>
    <m/>
    <n v="50210"/>
    <m/>
    <n v="0"/>
    <n v="0"/>
    <n v="0"/>
    <n v="0"/>
    <m/>
    <m/>
    <n v="6071"/>
    <n v="0"/>
    <n v="56281"/>
    <n v="85313"/>
    <n v="67332"/>
    <n v="208926"/>
    <s v="Dean or other administrator"/>
    <m/>
    <s v="M.A. (subject other than librarianship)"/>
    <s v="no"/>
    <m/>
    <m/>
    <m/>
    <m/>
    <m/>
    <s v="3 LHE"/>
    <n v="1101"/>
    <n v="2012"/>
    <n v="25435"/>
    <n v="173"/>
    <m/>
    <n v="65653"/>
    <m/>
    <n v="27"/>
    <n v="3174"/>
    <n v="1290"/>
    <m/>
    <m/>
    <n v="57"/>
    <n v="57"/>
    <n v="56"/>
    <n v="27"/>
    <m/>
    <m/>
    <n v="10"/>
    <m/>
    <m/>
    <m/>
    <m/>
    <m/>
    <m/>
    <m/>
    <m/>
    <m/>
    <m/>
    <n v="1.8"/>
    <n v="5.6"/>
    <n v="14.25"/>
    <n v="5.6"/>
    <m/>
    <n v="13"/>
    <n v="8.65"/>
    <n v="37904"/>
    <s v="Actual"/>
    <n v="13792"/>
    <n v="45232"/>
    <n v="5169"/>
    <n v="1466"/>
    <m/>
    <m/>
    <m/>
    <n v="20568"/>
    <m/>
    <n v="84761"/>
    <m/>
    <m/>
    <n v="25"/>
    <n v="25"/>
    <n v="151"/>
    <n v="84"/>
    <m/>
    <m/>
    <m/>
    <m/>
    <m/>
    <m/>
    <m/>
    <m/>
    <m/>
    <m/>
    <m/>
    <m/>
    <m/>
    <n v="1759"/>
    <m/>
    <m/>
    <n v="170"/>
    <m/>
    <m/>
    <m/>
    <m/>
    <m/>
    <m/>
    <m/>
    <m/>
    <m/>
    <m/>
    <n v="1"/>
    <n v="4"/>
    <n v="58"/>
    <n v="52"/>
    <n v="40"/>
    <n v="40"/>
    <n v="0"/>
    <n v="0"/>
    <m/>
    <m/>
    <m/>
    <m/>
    <m/>
    <m/>
    <m/>
    <m/>
    <m/>
    <m/>
    <m/>
    <m/>
    <m/>
    <m/>
    <m/>
    <m/>
    <m/>
    <m/>
    <m/>
    <m/>
    <m/>
    <m/>
    <m/>
    <m/>
    <m/>
    <m/>
    <m/>
    <m/>
    <m/>
    <m/>
    <m/>
    <m/>
    <m/>
    <m/>
    <m/>
    <m/>
    <m/>
    <m/>
    <m/>
    <m/>
    <m/>
    <m/>
    <m/>
    <m/>
    <m/>
    <m/>
    <m/>
    <m/>
    <m/>
    <m/>
    <m/>
    <m/>
    <m/>
    <n v="0"/>
    <n v="0"/>
    <m/>
    <m/>
    <n v="464375"/>
    <m/>
    <n v="32"/>
    <m/>
    <m/>
    <m/>
    <m/>
    <m/>
    <m/>
    <m/>
    <m/>
    <m/>
    <m/>
    <m/>
    <m/>
    <m/>
    <m/>
    <m/>
    <m/>
    <m/>
    <m/>
    <m/>
    <m/>
    <m/>
    <m/>
    <m/>
    <m/>
    <m/>
    <m/>
    <m/>
    <m/>
    <n v="2903.5787755102215"/>
    <x v="2"/>
    <s v="Medium"/>
  </r>
  <r>
    <s v="Contra Costa CCD"/>
    <x v="25"/>
    <s v="313"/>
    <s v="Multi-College District"/>
    <n v="20100"/>
    <x v="4"/>
    <n v="10251.196952380993"/>
    <n v="25000"/>
    <m/>
    <n v="100"/>
    <n v="5"/>
    <m/>
    <m/>
    <m/>
    <m/>
    <m/>
    <m/>
    <n v="32"/>
    <m/>
    <m/>
    <n v="35"/>
    <n v="300"/>
    <s v="unlimited"/>
    <m/>
    <m/>
    <m/>
    <m/>
    <m/>
    <n v="18000"/>
    <m/>
    <m/>
    <m/>
    <m/>
    <m/>
    <m/>
    <m/>
    <m/>
    <m/>
    <n v="27069"/>
    <m/>
    <n v="45069"/>
    <m/>
    <m/>
    <m/>
    <m/>
    <m/>
    <m/>
    <m/>
    <m/>
    <m/>
    <m/>
    <m/>
    <m/>
    <n v="0"/>
    <n v="15301"/>
    <m/>
    <m/>
    <m/>
    <m/>
    <m/>
    <m/>
    <m/>
    <m/>
    <m/>
    <m/>
    <m/>
    <n v="15301"/>
    <m/>
    <m/>
    <m/>
    <m/>
    <m/>
    <m/>
    <m/>
    <m/>
    <m/>
    <m/>
    <n v="0"/>
    <m/>
    <m/>
    <m/>
    <m/>
    <m/>
    <m/>
    <m/>
    <m/>
    <m/>
    <m/>
    <m/>
    <m/>
    <m/>
    <m/>
    <m/>
    <m/>
    <m/>
    <m/>
    <m/>
    <m/>
    <m/>
    <m/>
    <m/>
    <m/>
    <m/>
    <m/>
    <m/>
    <m/>
    <m/>
    <m/>
    <m/>
    <n v="24726"/>
    <m/>
    <n v="20000"/>
    <n v="44726"/>
    <m/>
    <m/>
    <m/>
    <m/>
    <m/>
    <m/>
    <m/>
    <m/>
    <m/>
    <m/>
    <m/>
    <m/>
    <m/>
    <m/>
    <m/>
    <m/>
    <m/>
    <m/>
    <m/>
    <m/>
    <m/>
    <m/>
    <m/>
    <m/>
    <m/>
    <m/>
    <m/>
    <m/>
    <m/>
    <m/>
    <m/>
    <m/>
    <m/>
    <m/>
    <m/>
    <m/>
    <m/>
    <m/>
    <m/>
    <m/>
    <m/>
    <m/>
    <m/>
    <m/>
    <m/>
    <m/>
    <m/>
    <m/>
    <m/>
    <m/>
    <m/>
    <m/>
    <m/>
    <m/>
    <m/>
    <m/>
    <m/>
    <m/>
    <m/>
    <m/>
    <m/>
    <m/>
    <m/>
    <m/>
    <m/>
    <m/>
    <m/>
    <m/>
    <m/>
    <m/>
    <m/>
    <m/>
    <m/>
    <n v="4656"/>
    <m/>
    <m/>
    <m/>
    <m/>
    <m/>
    <m/>
    <m/>
    <m/>
    <m/>
    <n v="4656"/>
    <n v="60370"/>
    <n v="44726"/>
    <n v="109752"/>
    <s v="Department chair (Faculty position)"/>
    <m/>
    <m/>
    <s v="yes"/>
    <m/>
    <m/>
    <s v="Stipend"/>
    <m/>
    <m/>
    <m/>
    <n v="323"/>
    <m/>
    <n v="25435"/>
    <n v="117"/>
    <n v="0"/>
    <n v="19618"/>
    <m/>
    <m/>
    <n v="3174"/>
    <m/>
    <m/>
    <m/>
    <m/>
    <m/>
    <n v="500"/>
    <m/>
    <m/>
    <m/>
    <n v="6"/>
    <m/>
    <m/>
    <m/>
    <m/>
    <m/>
    <m/>
    <m/>
    <m/>
    <m/>
    <m/>
    <n v="1.5"/>
    <n v="2.5"/>
    <n v="4.5"/>
    <n v="2.5"/>
    <m/>
    <n v="2"/>
    <n v="2"/>
    <n v="2886"/>
    <s v="Actual"/>
    <n v="3835"/>
    <n v="11946"/>
    <m/>
    <n v="1291"/>
    <m/>
    <m/>
    <m/>
    <m/>
    <m/>
    <n v="17072"/>
    <m/>
    <m/>
    <m/>
    <m/>
    <m/>
    <m/>
    <m/>
    <m/>
    <m/>
    <m/>
    <m/>
    <m/>
    <m/>
    <m/>
    <m/>
    <m/>
    <m/>
    <m/>
    <m/>
    <n v="2775"/>
    <m/>
    <m/>
    <n v="111"/>
    <m/>
    <m/>
    <m/>
    <m/>
    <m/>
    <m/>
    <m/>
    <m/>
    <m/>
    <m/>
    <n v="1"/>
    <n v="1"/>
    <n v="57"/>
    <n v="59"/>
    <n v="44"/>
    <n v="20"/>
    <n v="4"/>
    <n v="0"/>
    <m/>
    <m/>
    <m/>
    <m/>
    <m/>
    <m/>
    <m/>
    <m/>
    <m/>
    <m/>
    <m/>
    <m/>
    <m/>
    <m/>
    <m/>
    <m/>
    <m/>
    <m/>
    <m/>
    <m/>
    <m/>
    <m/>
    <m/>
    <m/>
    <m/>
    <m/>
    <m/>
    <m/>
    <m/>
    <m/>
    <m/>
    <m/>
    <m/>
    <m/>
    <m/>
    <m/>
    <m/>
    <m/>
    <m/>
    <m/>
    <m/>
    <m/>
    <m/>
    <m/>
    <m/>
    <m/>
    <m/>
    <m/>
    <m/>
    <m/>
    <m/>
    <m/>
    <m/>
    <n v="4"/>
    <n v="0"/>
    <m/>
    <m/>
    <m/>
    <m/>
    <n v="0"/>
    <m/>
    <m/>
    <m/>
    <m/>
    <m/>
    <m/>
    <m/>
    <m/>
    <m/>
    <m/>
    <m/>
    <m/>
    <m/>
    <m/>
    <m/>
    <m/>
    <m/>
    <m/>
    <m/>
    <m/>
    <m/>
    <m/>
    <m/>
    <m/>
    <m/>
    <m/>
    <m/>
    <m/>
    <n v="4100.4787809523968"/>
    <x v="0"/>
    <s v="Medium"/>
  </r>
  <r>
    <s v="Shasta Tehama CCD"/>
    <x v="39"/>
    <s v="171"/>
    <s v="Single College District"/>
    <n v="20100"/>
    <x v="4"/>
    <n v="10017.294666666668"/>
    <n v="24554"/>
    <m/>
    <n v="73"/>
    <n v="3"/>
    <m/>
    <m/>
    <m/>
    <m/>
    <m/>
    <m/>
    <n v="0"/>
    <m/>
    <m/>
    <n v="12"/>
    <n v="215"/>
    <n v="215"/>
    <m/>
    <m/>
    <m/>
    <m/>
    <m/>
    <n v="18280"/>
    <m/>
    <m/>
    <n v="0"/>
    <n v="0"/>
    <n v="0"/>
    <n v="0"/>
    <m/>
    <m/>
    <n v="0"/>
    <n v="0"/>
    <m/>
    <n v="18280"/>
    <n v="4100"/>
    <m/>
    <m/>
    <n v="0"/>
    <n v="0"/>
    <n v="0"/>
    <n v="0"/>
    <m/>
    <m/>
    <n v="0"/>
    <n v="0"/>
    <m/>
    <n v="4100"/>
    <n v="9710"/>
    <m/>
    <m/>
    <n v="0"/>
    <n v="0"/>
    <n v="0"/>
    <n v="0"/>
    <m/>
    <m/>
    <n v="0"/>
    <n v="0"/>
    <m/>
    <n v="9710"/>
    <n v="1593"/>
    <m/>
    <n v="0"/>
    <n v="0"/>
    <n v="0"/>
    <n v="0"/>
    <m/>
    <m/>
    <n v="0"/>
    <n v="0"/>
    <n v="1593"/>
    <m/>
    <m/>
    <m/>
    <m/>
    <m/>
    <m/>
    <m/>
    <m/>
    <m/>
    <m/>
    <m/>
    <m/>
    <m/>
    <m/>
    <m/>
    <m/>
    <m/>
    <m/>
    <m/>
    <m/>
    <m/>
    <m/>
    <m/>
    <m/>
    <n v="44432"/>
    <m/>
    <n v="2100"/>
    <n v="0"/>
    <n v="0"/>
    <m/>
    <m/>
    <n v="0"/>
    <n v="0"/>
    <n v="26229"/>
    <n v="72761"/>
    <m/>
    <m/>
    <m/>
    <m/>
    <m/>
    <m/>
    <m/>
    <m/>
    <m/>
    <m/>
    <m/>
    <m/>
    <m/>
    <m/>
    <m/>
    <m/>
    <m/>
    <m/>
    <m/>
    <m/>
    <m/>
    <m/>
    <m/>
    <m/>
    <m/>
    <m/>
    <n v="2901"/>
    <m/>
    <n v="0"/>
    <n v="0"/>
    <n v="0"/>
    <m/>
    <m/>
    <n v="0"/>
    <n v="0"/>
    <n v="0"/>
    <n v="2901"/>
    <m/>
    <m/>
    <m/>
    <m/>
    <m/>
    <m/>
    <m/>
    <m/>
    <m/>
    <m/>
    <m/>
    <m/>
    <m/>
    <m/>
    <m/>
    <m/>
    <m/>
    <m/>
    <m/>
    <m/>
    <m/>
    <m/>
    <m/>
    <m/>
    <m/>
    <m/>
    <m/>
    <m/>
    <m/>
    <m/>
    <m/>
    <m/>
    <m/>
    <m/>
    <m/>
    <m/>
    <n v="0"/>
    <m/>
    <n v="7500"/>
    <n v="0"/>
    <n v="0"/>
    <n v="0"/>
    <m/>
    <m/>
    <n v="0"/>
    <n v="0"/>
    <n v="7500"/>
    <n v="29583"/>
    <n v="79762"/>
    <n v="116845"/>
    <s v="Dean or other administrator"/>
    <m/>
    <m/>
    <s v="yes"/>
    <m/>
    <m/>
    <m/>
    <m/>
    <m/>
    <m/>
    <n v="647"/>
    <n v="4211"/>
    <n v="24598"/>
    <n v="117"/>
    <n v="0"/>
    <n v="78242"/>
    <m/>
    <n v="25"/>
    <n v="3175"/>
    <n v="647"/>
    <m/>
    <m/>
    <n v="486"/>
    <n v="489"/>
    <n v="136"/>
    <n v="25"/>
    <m/>
    <m/>
    <n v="5"/>
    <m/>
    <m/>
    <m/>
    <m/>
    <m/>
    <m/>
    <m/>
    <m/>
    <m/>
    <m/>
    <n v="1.1299999999999999"/>
    <n v="2.86"/>
    <n v="9.85"/>
    <n v="2.86"/>
    <m/>
    <n v="8"/>
    <n v="6.99"/>
    <n v="20673"/>
    <s v="Estimate"/>
    <n v="13144"/>
    <n v="10643"/>
    <n v="4108"/>
    <n v="13218"/>
    <m/>
    <m/>
    <m/>
    <n v="3195"/>
    <m/>
    <n v="44308"/>
    <m/>
    <m/>
    <n v="178"/>
    <n v="125"/>
    <n v="329"/>
    <n v="269"/>
    <m/>
    <m/>
    <m/>
    <m/>
    <m/>
    <m/>
    <m/>
    <m/>
    <m/>
    <m/>
    <m/>
    <m/>
    <m/>
    <n v="3073"/>
    <m/>
    <m/>
    <n v="116"/>
    <m/>
    <m/>
    <m/>
    <m/>
    <m/>
    <m/>
    <m/>
    <m/>
    <m/>
    <m/>
    <n v="0"/>
    <n v="0"/>
    <n v="0"/>
    <n v="60"/>
    <n v="16"/>
    <n v="16"/>
    <n v="0"/>
    <n v="0"/>
    <m/>
    <m/>
    <m/>
    <m/>
    <m/>
    <m/>
    <m/>
    <m/>
    <m/>
    <m/>
    <m/>
    <m/>
    <m/>
    <m/>
    <m/>
    <m/>
    <m/>
    <m/>
    <m/>
    <m/>
    <m/>
    <m/>
    <m/>
    <m/>
    <m/>
    <m/>
    <m/>
    <m/>
    <m/>
    <m/>
    <m/>
    <m/>
    <m/>
    <m/>
    <m/>
    <m/>
    <m/>
    <m/>
    <m/>
    <m/>
    <m/>
    <m/>
    <m/>
    <m/>
    <m/>
    <m/>
    <m/>
    <m/>
    <m/>
    <m/>
    <m/>
    <m/>
    <m/>
    <n v="0"/>
    <n v="0"/>
    <m/>
    <m/>
    <n v="331517"/>
    <m/>
    <n v="327"/>
    <m/>
    <m/>
    <m/>
    <m/>
    <m/>
    <m/>
    <m/>
    <m/>
    <m/>
    <m/>
    <m/>
    <m/>
    <m/>
    <m/>
    <m/>
    <m/>
    <m/>
    <m/>
    <m/>
    <m/>
    <m/>
    <m/>
    <m/>
    <m/>
    <m/>
    <m/>
    <m/>
    <m/>
    <n v="3502.5505827505835"/>
    <x v="0"/>
    <s v="Medium"/>
  </r>
  <r>
    <s v="Pasadena CCD"/>
    <x v="62"/>
    <s v="771"/>
    <s v="Single College District"/>
    <n v="20100"/>
    <x v="4"/>
    <n v="23826.91352380977"/>
    <n v="50000"/>
    <m/>
    <n v="167"/>
    <n v="8"/>
    <m/>
    <m/>
    <m/>
    <m/>
    <m/>
    <m/>
    <n v="97"/>
    <m/>
    <m/>
    <n v="66"/>
    <n v="1170"/>
    <m/>
    <m/>
    <m/>
    <m/>
    <m/>
    <m/>
    <n v="18392"/>
    <m/>
    <m/>
    <m/>
    <m/>
    <m/>
    <m/>
    <m/>
    <m/>
    <n v="89098"/>
    <m/>
    <m/>
    <n v="107488"/>
    <m/>
    <m/>
    <m/>
    <m/>
    <m/>
    <m/>
    <m/>
    <m/>
    <m/>
    <m/>
    <m/>
    <m/>
    <n v="0"/>
    <n v="12362"/>
    <m/>
    <m/>
    <m/>
    <m/>
    <m/>
    <m/>
    <m/>
    <m/>
    <m/>
    <m/>
    <m/>
    <n v="12362"/>
    <m/>
    <m/>
    <m/>
    <m/>
    <m/>
    <m/>
    <m/>
    <m/>
    <m/>
    <m/>
    <n v="0"/>
    <m/>
    <m/>
    <m/>
    <m/>
    <m/>
    <m/>
    <m/>
    <m/>
    <m/>
    <m/>
    <m/>
    <m/>
    <m/>
    <m/>
    <m/>
    <m/>
    <m/>
    <m/>
    <m/>
    <m/>
    <m/>
    <m/>
    <m/>
    <m/>
    <n v="105335"/>
    <m/>
    <m/>
    <m/>
    <m/>
    <m/>
    <m/>
    <n v="36697"/>
    <m/>
    <m/>
    <n v="113849"/>
    <m/>
    <m/>
    <m/>
    <m/>
    <m/>
    <m/>
    <m/>
    <m/>
    <m/>
    <m/>
    <m/>
    <m/>
    <m/>
    <m/>
    <m/>
    <m/>
    <m/>
    <m/>
    <m/>
    <m/>
    <m/>
    <m/>
    <m/>
    <m/>
    <m/>
    <m/>
    <n v="0"/>
    <m/>
    <m/>
    <m/>
    <m/>
    <m/>
    <m/>
    <m/>
    <m/>
    <m/>
    <n v="0"/>
    <m/>
    <m/>
    <m/>
    <m/>
    <m/>
    <m/>
    <m/>
    <m/>
    <m/>
    <m/>
    <m/>
    <m/>
    <m/>
    <m/>
    <m/>
    <m/>
    <m/>
    <m/>
    <m/>
    <m/>
    <m/>
    <m/>
    <m/>
    <m/>
    <m/>
    <m/>
    <m/>
    <m/>
    <m/>
    <m/>
    <m/>
    <m/>
    <m/>
    <m/>
    <m/>
    <m/>
    <m/>
    <m/>
    <m/>
    <m/>
    <m/>
    <m/>
    <m/>
    <m/>
    <m/>
    <m/>
    <m/>
    <n v="119850"/>
    <n v="113849"/>
    <n v="233699"/>
    <s v="Dean or other administrator"/>
    <m/>
    <m/>
    <s v="yes"/>
    <m/>
    <m/>
    <m/>
    <m/>
    <m/>
    <s v="NA"/>
    <m/>
    <n v="10099"/>
    <n v="4012"/>
    <n v="105"/>
    <m/>
    <m/>
    <m/>
    <m/>
    <n v="0"/>
    <n v="2090"/>
    <m/>
    <m/>
    <m/>
    <m/>
    <m/>
    <n v="80"/>
    <m/>
    <m/>
    <n v="7"/>
    <m/>
    <m/>
    <m/>
    <m/>
    <m/>
    <m/>
    <m/>
    <m/>
    <m/>
    <m/>
    <n v="11"/>
    <n v="9.5"/>
    <n v="18.5"/>
    <n v="9.5"/>
    <m/>
    <n v="9"/>
    <n v="9"/>
    <n v="1867"/>
    <s v="Estimate"/>
    <n v="81187"/>
    <m/>
    <n v="58410"/>
    <m/>
    <m/>
    <m/>
    <m/>
    <m/>
    <m/>
    <n v="139597"/>
    <m/>
    <m/>
    <n v="116"/>
    <n v="114"/>
    <n v="232"/>
    <n v="230"/>
    <m/>
    <m/>
    <m/>
    <m/>
    <m/>
    <m/>
    <m/>
    <m/>
    <m/>
    <m/>
    <m/>
    <m/>
    <m/>
    <n v="11850"/>
    <m/>
    <m/>
    <n v="447"/>
    <m/>
    <m/>
    <m/>
    <m/>
    <m/>
    <m/>
    <m/>
    <m/>
    <m/>
    <m/>
    <n v="8"/>
    <n v="10"/>
    <m/>
    <n v="65"/>
    <n v="46"/>
    <n v="46"/>
    <n v="4"/>
    <n v="0"/>
    <m/>
    <m/>
    <m/>
    <m/>
    <m/>
    <m/>
    <m/>
    <m/>
    <m/>
    <m/>
    <m/>
    <m/>
    <m/>
    <m/>
    <m/>
    <m/>
    <m/>
    <m/>
    <m/>
    <m/>
    <m/>
    <m/>
    <m/>
    <m/>
    <m/>
    <m/>
    <m/>
    <m/>
    <m/>
    <m/>
    <m/>
    <m/>
    <m/>
    <m/>
    <m/>
    <m/>
    <m/>
    <m/>
    <m/>
    <m/>
    <m/>
    <m/>
    <m/>
    <m/>
    <m/>
    <m/>
    <m/>
    <m/>
    <m/>
    <m/>
    <m/>
    <m/>
    <m/>
    <n v="4"/>
    <n v="0"/>
    <m/>
    <m/>
    <n v="940838"/>
    <m/>
    <n v="379"/>
    <m/>
    <m/>
    <m/>
    <m/>
    <m/>
    <m/>
    <m/>
    <m/>
    <m/>
    <m/>
    <m/>
    <m/>
    <m/>
    <m/>
    <m/>
    <m/>
    <m/>
    <m/>
    <m/>
    <m/>
    <m/>
    <m/>
    <m/>
    <m/>
    <m/>
    <m/>
    <m/>
    <m/>
    <n v="2508.0961604010286"/>
    <x v="2"/>
    <s v="Large"/>
  </r>
  <r>
    <s v="Los Angeles CCD"/>
    <x v="85"/>
    <s v="745"/>
    <s v="Multi-College District"/>
    <n v="20100"/>
    <x v="4"/>
    <n v="4696.6632380952569"/>
    <n v="14825"/>
    <m/>
    <n v="13"/>
    <n v="0"/>
    <m/>
    <m/>
    <m/>
    <m/>
    <m/>
    <m/>
    <m/>
    <m/>
    <m/>
    <n v="0"/>
    <n v="150"/>
    <n v="11"/>
    <m/>
    <m/>
    <m/>
    <m/>
    <m/>
    <n v="20000"/>
    <m/>
    <m/>
    <n v="0"/>
    <n v="0"/>
    <n v="0"/>
    <n v="0"/>
    <m/>
    <m/>
    <n v="0"/>
    <n v="0"/>
    <m/>
    <n v="20000"/>
    <n v="0"/>
    <m/>
    <m/>
    <n v="0"/>
    <n v="0"/>
    <n v="0"/>
    <n v="0"/>
    <m/>
    <m/>
    <n v="0"/>
    <n v="0"/>
    <m/>
    <n v="0"/>
    <n v="0"/>
    <m/>
    <m/>
    <n v="0"/>
    <n v="0"/>
    <n v="0"/>
    <n v="0"/>
    <m/>
    <m/>
    <n v="0"/>
    <n v="0"/>
    <m/>
    <n v="0"/>
    <n v="0"/>
    <m/>
    <n v="0"/>
    <n v="0"/>
    <n v="0"/>
    <n v="0"/>
    <m/>
    <m/>
    <n v="0"/>
    <n v="0"/>
    <n v="0"/>
    <m/>
    <m/>
    <m/>
    <m/>
    <m/>
    <m/>
    <m/>
    <m/>
    <m/>
    <m/>
    <m/>
    <m/>
    <m/>
    <m/>
    <m/>
    <m/>
    <m/>
    <m/>
    <m/>
    <m/>
    <m/>
    <m/>
    <m/>
    <m/>
    <n v="0"/>
    <m/>
    <n v="29709"/>
    <n v="0"/>
    <n v="0"/>
    <m/>
    <m/>
    <n v="0"/>
    <n v="0"/>
    <n v="0"/>
    <n v="29709"/>
    <m/>
    <m/>
    <m/>
    <m/>
    <m/>
    <m/>
    <m/>
    <m/>
    <m/>
    <m/>
    <m/>
    <m/>
    <m/>
    <m/>
    <m/>
    <m/>
    <m/>
    <m/>
    <m/>
    <m/>
    <m/>
    <m/>
    <m/>
    <m/>
    <m/>
    <m/>
    <n v="14406"/>
    <m/>
    <n v="0"/>
    <n v="0"/>
    <n v="0"/>
    <m/>
    <m/>
    <n v="0"/>
    <n v="0"/>
    <n v="0"/>
    <n v="14406"/>
    <m/>
    <m/>
    <m/>
    <m/>
    <m/>
    <m/>
    <m/>
    <m/>
    <m/>
    <m/>
    <m/>
    <m/>
    <m/>
    <m/>
    <m/>
    <m/>
    <m/>
    <m/>
    <m/>
    <m/>
    <m/>
    <m/>
    <m/>
    <m/>
    <m/>
    <m/>
    <m/>
    <m/>
    <m/>
    <m/>
    <m/>
    <m/>
    <m/>
    <m/>
    <m/>
    <m/>
    <n v="39"/>
    <m/>
    <n v="0"/>
    <n v="0"/>
    <n v="0"/>
    <n v="0"/>
    <m/>
    <m/>
    <n v="0"/>
    <n v="0"/>
    <n v="39"/>
    <n v="20000"/>
    <n v="44115"/>
    <n v="64154"/>
    <s v="Dean or other administrator"/>
    <m/>
    <m/>
    <s v="yes"/>
    <s v="None"/>
    <m/>
    <m/>
    <m/>
    <m/>
    <m/>
    <n v="0"/>
    <n v="0"/>
    <n v="0"/>
    <n v="0"/>
    <m/>
    <n v="64950"/>
    <m/>
    <n v="0"/>
    <n v="0"/>
    <n v="0"/>
    <m/>
    <m/>
    <n v="25"/>
    <n v="0"/>
    <n v="31"/>
    <n v="0"/>
    <m/>
    <m/>
    <n v="3.25"/>
    <m/>
    <m/>
    <m/>
    <m/>
    <m/>
    <m/>
    <m/>
    <m/>
    <m/>
    <m/>
    <n v="0.5"/>
    <n v="0.18"/>
    <n v="1.18"/>
    <n v="0.18"/>
    <m/>
    <n v="4"/>
    <n v="1"/>
    <n v="5100"/>
    <s v="Estimate"/>
    <n v="1893"/>
    <n v="14692"/>
    <n v="3776"/>
    <n v="2"/>
    <m/>
    <m/>
    <m/>
    <n v="0"/>
    <m/>
    <n v="20363"/>
    <m/>
    <m/>
    <n v="57"/>
    <n v="48"/>
    <n v="154"/>
    <n v="154"/>
    <m/>
    <m/>
    <m/>
    <m/>
    <m/>
    <m/>
    <m/>
    <m/>
    <m/>
    <m/>
    <m/>
    <m/>
    <m/>
    <m/>
    <m/>
    <m/>
    <n v="60"/>
    <m/>
    <m/>
    <m/>
    <m/>
    <m/>
    <m/>
    <m/>
    <m/>
    <m/>
    <m/>
    <n v="0"/>
    <n v="0"/>
    <n v="0"/>
    <n v="56"/>
    <n v="55"/>
    <n v="52"/>
    <n v="3"/>
    <n v="0"/>
    <m/>
    <m/>
    <m/>
    <m/>
    <m/>
    <m/>
    <m/>
    <m/>
    <m/>
    <m/>
    <m/>
    <m/>
    <m/>
    <m/>
    <m/>
    <m/>
    <m/>
    <m/>
    <m/>
    <m/>
    <m/>
    <m/>
    <m/>
    <m/>
    <m/>
    <m/>
    <m/>
    <m/>
    <m/>
    <m/>
    <m/>
    <m/>
    <m/>
    <m/>
    <m/>
    <m/>
    <m/>
    <m/>
    <m/>
    <m/>
    <m/>
    <m/>
    <m/>
    <m/>
    <m/>
    <m/>
    <m/>
    <m/>
    <m/>
    <m/>
    <m/>
    <m/>
    <m/>
    <n v="3"/>
    <n v="0"/>
    <m/>
    <m/>
    <n v="52322"/>
    <m/>
    <n v="0"/>
    <m/>
    <m/>
    <m/>
    <m/>
    <m/>
    <m/>
    <m/>
    <m/>
    <m/>
    <m/>
    <m/>
    <m/>
    <m/>
    <m/>
    <m/>
    <m/>
    <m/>
    <m/>
    <m/>
    <m/>
    <m/>
    <m/>
    <m/>
    <m/>
    <m/>
    <m/>
    <m/>
    <m/>
    <n v="26092.573544973649"/>
    <x v="1"/>
    <s v="Small"/>
  </r>
  <r>
    <s v="State Center CCD"/>
    <x v="40"/>
    <s v="572"/>
    <s v="Multi-College District"/>
    <n v="20100"/>
    <x v="4"/>
    <n v="11467.096571428556"/>
    <n v="12892"/>
    <m/>
    <n v="44"/>
    <n v="5"/>
    <m/>
    <m/>
    <m/>
    <m/>
    <m/>
    <m/>
    <n v="30"/>
    <m/>
    <m/>
    <n v="240"/>
    <n v="400"/>
    <n v="40"/>
    <m/>
    <m/>
    <m/>
    <m/>
    <m/>
    <n v="20000"/>
    <m/>
    <m/>
    <m/>
    <m/>
    <m/>
    <m/>
    <m/>
    <m/>
    <m/>
    <m/>
    <m/>
    <n v="20000"/>
    <n v="5500"/>
    <m/>
    <m/>
    <m/>
    <m/>
    <m/>
    <m/>
    <m/>
    <m/>
    <m/>
    <m/>
    <m/>
    <n v="5500"/>
    <n v="5000"/>
    <m/>
    <m/>
    <m/>
    <m/>
    <m/>
    <m/>
    <m/>
    <m/>
    <m/>
    <m/>
    <m/>
    <n v="5000"/>
    <n v="0"/>
    <m/>
    <m/>
    <m/>
    <m/>
    <m/>
    <m/>
    <m/>
    <m/>
    <m/>
    <m/>
    <m/>
    <m/>
    <m/>
    <m/>
    <m/>
    <m/>
    <m/>
    <m/>
    <m/>
    <m/>
    <m/>
    <m/>
    <m/>
    <m/>
    <m/>
    <m/>
    <m/>
    <m/>
    <m/>
    <m/>
    <m/>
    <m/>
    <m/>
    <m/>
    <m/>
    <m/>
    <m/>
    <m/>
    <m/>
    <m/>
    <m/>
    <n v="36000"/>
    <n v="35000"/>
    <m/>
    <n v="71000"/>
    <m/>
    <m/>
    <m/>
    <m/>
    <m/>
    <m/>
    <m/>
    <m/>
    <m/>
    <m/>
    <m/>
    <m/>
    <m/>
    <m/>
    <m/>
    <m/>
    <m/>
    <m/>
    <m/>
    <m/>
    <m/>
    <m/>
    <m/>
    <m/>
    <m/>
    <m/>
    <m/>
    <m/>
    <m/>
    <m/>
    <m/>
    <m/>
    <m/>
    <m/>
    <m/>
    <m/>
    <m/>
    <m/>
    <m/>
    <m/>
    <m/>
    <m/>
    <m/>
    <m/>
    <m/>
    <m/>
    <m/>
    <m/>
    <m/>
    <m/>
    <m/>
    <m/>
    <m/>
    <m/>
    <m/>
    <m/>
    <m/>
    <m/>
    <m/>
    <m/>
    <m/>
    <m/>
    <m/>
    <m/>
    <m/>
    <m/>
    <m/>
    <m/>
    <m/>
    <m/>
    <m/>
    <m/>
    <m/>
    <m/>
    <m/>
    <m/>
    <m/>
    <m/>
    <m/>
    <m/>
    <m/>
    <m/>
    <m/>
    <m/>
    <n v="25000"/>
    <n v="76500"/>
    <n v="101500"/>
    <s v="Dean or other administrator"/>
    <m/>
    <s v="EdD"/>
    <s v="no"/>
    <s v="None"/>
    <m/>
    <m/>
    <m/>
    <m/>
    <m/>
    <n v="1727"/>
    <n v="810"/>
    <n v="25000"/>
    <n v="77"/>
    <n v="0"/>
    <n v="43000"/>
    <m/>
    <m/>
    <n v="2000"/>
    <n v="2472"/>
    <m/>
    <m/>
    <n v="100"/>
    <n v="0"/>
    <m/>
    <n v="20"/>
    <m/>
    <m/>
    <n v="3"/>
    <m/>
    <m/>
    <m/>
    <m/>
    <m/>
    <m/>
    <m/>
    <m/>
    <m/>
    <m/>
    <n v="1"/>
    <n v="3.5"/>
    <n v="10"/>
    <n v="3.5"/>
    <m/>
    <n v="6.5"/>
    <n v="6.5"/>
    <n v="2093"/>
    <s v="Actual"/>
    <n v="7932"/>
    <n v="12979"/>
    <n v="8128"/>
    <m/>
    <m/>
    <m/>
    <m/>
    <m/>
    <m/>
    <n v="29039"/>
    <m/>
    <m/>
    <n v="111"/>
    <m/>
    <n v="86"/>
    <m/>
    <m/>
    <m/>
    <m/>
    <m/>
    <m/>
    <m/>
    <m/>
    <m/>
    <m/>
    <m/>
    <m/>
    <m/>
    <m/>
    <n v="2250"/>
    <m/>
    <m/>
    <n v="75"/>
    <m/>
    <m/>
    <m/>
    <m/>
    <m/>
    <m/>
    <m/>
    <m/>
    <m/>
    <m/>
    <n v="1"/>
    <n v="0"/>
    <m/>
    <n v="56.5"/>
    <n v="36"/>
    <n v="36"/>
    <n v="0"/>
    <n v="0"/>
    <m/>
    <m/>
    <m/>
    <m/>
    <m/>
    <m/>
    <m/>
    <m/>
    <m/>
    <m/>
    <m/>
    <m/>
    <m/>
    <m/>
    <m/>
    <m/>
    <m/>
    <m/>
    <m/>
    <m/>
    <m/>
    <m/>
    <m/>
    <m/>
    <m/>
    <m/>
    <m/>
    <m/>
    <m/>
    <m/>
    <m/>
    <m/>
    <m/>
    <m/>
    <m/>
    <m/>
    <m/>
    <m/>
    <m/>
    <m/>
    <m/>
    <m/>
    <m/>
    <m/>
    <m/>
    <m/>
    <m/>
    <m/>
    <m/>
    <m/>
    <m/>
    <m/>
    <m/>
    <n v="0"/>
    <n v="0"/>
    <m/>
    <m/>
    <n v="154560"/>
    <m/>
    <n v="0"/>
    <m/>
    <m/>
    <m/>
    <m/>
    <m/>
    <m/>
    <m/>
    <m/>
    <m/>
    <m/>
    <m/>
    <m/>
    <m/>
    <m/>
    <m/>
    <m/>
    <m/>
    <m/>
    <m/>
    <m/>
    <m/>
    <m/>
    <m/>
    <m/>
    <m/>
    <m/>
    <m/>
    <m/>
    <n v="3276.3133061224444"/>
    <x v="0"/>
    <s v="Medium"/>
  </r>
  <r>
    <s v="San Mateo CCD"/>
    <x v="111"/>
    <s v="373"/>
    <s v="Multi-College District"/>
    <n v="20100"/>
    <x v="4"/>
    <n v="8654.1285714285204"/>
    <n v="20492"/>
    <m/>
    <n v="71"/>
    <n v="6"/>
    <m/>
    <m/>
    <m/>
    <m/>
    <m/>
    <m/>
    <n v="38"/>
    <m/>
    <m/>
    <n v="25"/>
    <n v="220"/>
    <s v="2 access points on wireless network"/>
    <m/>
    <m/>
    <m/>
    <m/>
    <m/>
    <n v="20554"/>
    <m/>
    <m/>
    <m/>
    <n v="0"/>
    <m/>
    <m/>
    <m/>
    <m/>
    <m/>
    <n v="1483"/>
    <m/>
    <n v="22037"/>
    <m/>
    <m/>
    <m/>
    <m/>
    <m/>
    <m/>
    <m/>
    <m/>
    <m/>
    <m/>
    <m/>
    <m/>
    <n v="0"/>
    <n v="28980"/>
    <m/>
    <m/>
    <m/>
    <m/>
    <m/>
    <m/>
    <m/>
    <m/>
    <m/>
    <m/>
    <m/>
    <n v="28980"/>
    <m/>
    <m/>
    <m/>
    <m/>
    <m/>
    <m/>
    <m/>
    <m/>
    <m/>
    <m/>
    <n v="0"/>
    <m/>
    <m/>
    <m/>
    <m/>
    <m/>
    <m/>
    <m/>
    <m/>
    <m/>
    <m/>
    <m/>
    <m/>
    <m/>
    <m/>
    <m/>
    <m/>
    <m/>
    <m/>
    <m/>
    <m/>
    <m/>
    <m/>
    <m/>
    <m/>
    <n v="0"/>
    <m/>
    <n v="177"/>
    <m/>
    <m/>
    <m/>
    <m/>
    <n v="19664"/>
    <m/>
    <m/>
    <n v="19841"/>
    <m/>
    <m/>
    <m/>
    <m/>
    <m/>
    <m/>
    <m/>
    <m/>
    <m/>
    <m/>
    <m/>
    <m/>
    <m/>
    <m/>
    <m/>
    <m/>
    <m/>
    <m/>
    <m/>
    <m/>
    <m/>
    <m/>
    <m/>
    <m/>
    <m/>
    <m/>
    <n v="0"/>
    <m/>
    <m/>
    <m/>
    <m/>
    <m/>
    <m/>
    <m/>
    <m/>
    <m/>
    <n v="0"/>
    <m/>
    <m/>
    <m/>
    <m/>
    <m/>
    <m/>
    <m/>
    <m/>
    <m/>
    <m/>
    <m/>
    <m/>
    <m/>
    <m/>
    <m/>
    <m/>
    <m/>
    <m/>
    <m/>
    <m/>
    <m/>
    <m/>
    <m/>
    <m/>
    <m/>
    <m/>
    <m/>
    <m/>
    <m/>
    <m/>
    <m/>
    <m/>
    <m/>
    <m/>
    <m/>
    <m/>
    <m/>
    <m/>
    <m/>
    <m/>
    <m/>
    <m/>
    <m/>
    <m/>
    <m/>
    <m/>
    <n v="0"/>
    <n v="51017"/>
    <n v="19841"/>
    <n v="70858"/>
    <s v="Dean or other administrator"/>
    <s v="The director is a librarian reassigned as an administrator"/>
    <m/>
    <s v="yes"/>
    <m/>
    <m/>
    <m/>
    <m/>
    <m/>
    <s v="NA"/>
    <n v="562"/>
    <n v="602"/>
    <n v="0"/>
    <n v="213"/>
    <m/>
    <n v="54626"/>
    <m/>
    <n v="602"/>
    <n v="0"/>
    <n v="987"/>
    <m/>
    <m/>
    <n v="250"/>
    <n v="250"/>
    <n v="31"/>
    <n v="610"/>
    <m/>
    <m/>
    <n v="5"/>
    <m/>
    <m/>
    <m/>
    <m/>
    <m/>
    <m/>
    <m/>
    <m/>
    <m/>
    <m/>
    <n v="1.82"/>
    <n v="3.35"/>
    <n v="6.83"/>
    <n v="3.35"/>
    <m/>
    <n v="4"/>
    <n v="3.48"/>
    <n v="13933"/>
    <s v="Estimate"/>
    <n v="14319"/>
    <n v="11279"/>
    <m/>
    <n v="531"/>
    <m/>
    <m/>
    <m/>
    <m/>
    <m/>
    <n v="26129"/>
    <m/>
    <m/>
    <n v="4234"/>
    <n v="4234"/>
    <n v="3868"/>
    <n v="3868"/>
    <m/>
    <m/>
    <m/>
    <m/>
    <m/>
    <m/>
    <m/>
    <m/>
    <m/>
    <m/>
    <m/>
    <m/>
    <m/>
    <n v="3050"/>
    <m/>
    <m/>
    <n v="145"/>
    <m/>
    <m/>
    <m/>
    <m/>
    <m/>
    <m/>
    <m/>
    <m/>
    <m/>
    <m/>
    <n v="0"/>
    <n v="0"/>
    <n v="0"/>
    <n v="58"/>
    <n v="36"/>
    <n v="36"/>
    <n v="4"/>
    <n v="0"/>
    <m/>
    <m/>
    <m/>
    <m/>
    <m/>
    <m/>
    <m/>
    <m/>
    <m/>
    <m/>
    <m/>
    <m/>
    <m/>
    <m/>
    <m/>
    <m/>
    <m/>
    <m/>
    <m/>
    <m/>
    <m/>
    <m/>
    <m/>
    <m/>
    <m/>
    <m/>
    <m/>
    <m/>
    <m/>
    <m/>
    <m/>
    <m/>
    <m/>
    <m/>
    <m/>
    <m/>
    <m/>
    <m/>
    <m/>
    <m/>
    <m/>
    <m/>
    <m/>
    <m/>
    <m/>
    <m/>
    <m/>
    <m/>
    <m/>
    <m/>
    <m/>
    <m/>
    <m/>
    <n v="4"/>
    <n v="0"/>
    <m/>
    <m/>
    <n v="213642"/>
    <m/>
    <n v="1150"/>
    <m/>
    <m/>
    <m/>
    <m/>
    <m/>
    <m/>
    <m/>
    <m/>
    <m/>
    <m/>
    <m/>
    <m/>
    <m/>
    <m/>
    <m/>
    <m/>
    <m/>
    <m/>
    <m/>
    <m/>
    <m/>
    <m/>
    <m/>
    <m/>
    <m/>
    <m/>
    <m/>
    <m/>
    <n v="2583.3219616204537"/>
    <x v="0"/>
    <s v="Small"/>
  </r>
  <r>
    <s v="Mendocino CCD"/>
    <x v="89"/>
    <s v="141"/>
    <s v="Single College District"/>
    <n v="20100"/>
    <x v="4"/>
    <n v="3311.0055238095297"/>
    <n v="11536"/>
    <m/>
    <n v="25"/>
    <n v="0"/>
    <m/>
    <m/>
    <m/>
    <m/>
    <m/>
    <m/>
    <n v="0"/>
    <m/>
    <m/>
    <n v="0"/>
    <n v="72"/>
    <s v="4 wired ports / total wireless access"/>
    <m/>
    <m/>
    <m/>
    <m/>
    <m/>
    <n v="20576"/>
    <m/>
    <m/>
    <m/>
    <m/>
    <m/>
    <m/>
    <m/>
    <m/>
    <m/>
    <n v="11670"/>
    <m/>
    <n v="32246"/>
    <n v="2207"/>
    <m/>
    <m/>
    <m/>
    <m/>
    <m/>
    <m/>
    <m/>
    <m/>
    <m/>
    <m/>
    <m/>
    <n v="2207"/>
    <n v="11845"/>
    <m/>
    <m/>
    <m/>
    <m/>
    <m/>
    <m/>
    <m/>
    <m/>
    <m/>
    <m/>
    <m/>
    <n v="11845"/>
    <m/>
    <m/>
    <m/>
    <m/>
    <m/>
    <m/>
    <m/>
    <m/>
    <m/>
    <m/>
    <n v="0"/>
    <m/>
    <m/>
    <m/>
    <m/>
    <m/>
    <m/>
    <m/>
    <m/>
    <m/>
    <m/>
    <m/>
    <m/>
    <m/>
    <m/>
    <m/>
    <m/>
    <m/>
    <m/>
    <m/>
    <m/>
    <m/>
    <m/>
    <m/>
    <m/>
    <n v="19093"/>
    <m/>
    <m/>
    <m/>
    <m/>
    <m/>
    <m/>
    <m/>
    <m/>
    <m/>
    <n v="19093"/>
    <m/>
    <m/>
    <m/>
    <m/>
    <m/>
    <m/>
    <m/>
    <m/>
    <m/>
    <m/>
    <m/>
    <m/>
    <m/>
    <m/>
    <m/>
    <m/>
    <m/>
    <m/>
    <m/>
    <m/>
    <m/>
    <m/>
    <m/>
    <m/>
    <m/>
    <m/>
    <n v="1528"/>
    <m/>
    <m/>
    <m/>
    <m/>
    <m/>
    <m/>
    <m/>
    <m/>
    <n v="1874"/>
    <n v="3402"/>
    <m/>
    <m/>
    <m/>
    <m/>
    <m/>
    <m/>
    <m/>
    <m/>
    <m/>
    <m/>
    <m/>
    <m/>
    <m/>
    <m/>
    <m/>
    <m/>
    <m/>
    <m/>
    <m/>
    <m/>
    <m/>
    <m/>
    <m/>
    <m/>
    <m/>
    <m/>
    <m/>
    <m/>
    <m/>
    <m/>
    <m/>
    <m/>
    <m/>
    <m/>
    <m/>
    <m/>
    <m/>
    <m/>
    <m/>
    <m/>
    <m/>
    <m/>
    <m/>
    <m/>
    <m/>
    <n v="395"/>
    <n v="395"/>
    <n v="44091"/>
    <n v="24702"/>
    <n v="69188"/>
    <m/>
    <s v="Head Librarian"/>
    <m/>
    <s v="yes"/>
    <s v="None"/>
    <m/>
    <m/>
    <m/>
    <m/>
    <m/>
    <n v="1231"/>
    <n v="1713"/>
    <n v="17005"/>
    <n v="107"/>
    <n v="0"/>
    <n v="30713"/>
    <m/>
    <n v="189"/>
    <n v="0"/>
    <n v="1256"/>
    <m/>
    <m/>
    <n v="12"/>
    <n v="12"/>
    <n v="22934"/>
    <n v="189"/>
    <m/>
    <m/>
    <n v="5"/>
    <m/>
    <m/>
    <m/>
    <m/>
    <m/>
    <m/>
    <m/>
    <m/>
    <m/>
    <m/>
    <n v="0.65"/>
    <n v="1.75"/>
    <n v="5.75"/>
    <n v="1.75"/>
    <m/>
    <n v="4"/>
    <n v="4"/>
    <n v="22935"/>
    <s v="Estimate"/>
    <n v="3930"/>
    <n v="2426"/>
    <n v="585"/>
    <n v="1168"/>
    <m/>
    <m/>
    <m/>
    <n v="127"/>
    <m/>
    <n v="8236"/>
    <m/>
    <m/>
    <n v="13"/>
    <n v="13"/>
    <n v="104"/>
    <n v="33"/>
    <m/>
    <m/>
    <m/>
    <m/>
    <m/>
    <m/>
    <m/>
    <m/>
    <m/>
    <m/>
    <m/>
    <m/>
    <m/>
    <n v="1947"/>
    <m/>
    <m/>
    <n v="95"/>
    <m/>
    <m/>
    <m/>
    <m/>
    <m/>
    <m/>
    <m/>
    <m/>
    <m/>
    <m/>
    <n v="0"/>
    <n v="1"/>
    <n v="0"/>
    <n v="57"/>
    <n v="20"/>
    <n v="20"/>
    <n v="0"/>
    <n v="0"/>
    <m/>
    <m/>
    <m/>
    <m/>
    <m/>
    <m/>
    <m/>
    <m/>
    <m/>
    <m/>
    <m/>
    <m/>
    <m/>
    <m/>
    <m/>
    <m/>
    <m/>
    <m/>
    <m/>
    <m/>
    <m/>
    <m/>
    <m/>
    <m/>
    <m/>
    <m/>
    <m/>
    <m/>
    <m/>
    <m/>
    <m/>
    <m/>
    <m/>
    <m/>
    <m/>
    <m/>
    <m/>
    <m/>
    <m/>
    <m/>
    <m/>
    <m/>
    <m/>
    <m/>
    <m/>
    <m/>
    <m/>
    <m/>
    <m/>
    <m/>
    <m/>
    <m/>
    <m/>
    <n v="0"/>
    <n v="0"/>
    <m/>
    <m/>
    <n v="65204"/>
    <m/>
    <n v="25"/>
    <m/>
    <m/>
    <m/>
    <m/>
    <m/>
    <m/>
    <m/>
    <m/>
    <m/>
    <m/>
    <m/>
    <m/>
    <m/>
    <m/>
    <m/>
    <m/>
    <m/>
    <m/>
    <m/>
    <m/>
    <m/>
    <m/>
    <m/>
    <m/>
    <m/>
    <m/>
    <m/>
    <m/>
    <n v="1892.0031564625883"/>
    <x v="1"/>
    <s v="Small"/>
  </r>
  <r>
    <s v="Los Angeles CCD"/>
    <x v="86"/>
    <s v="746"/>
    <s v="Multi-College District"/>
    <n v="20100"/>
    <x v="4"/>
    <n v="11240.448761904823"/>
    <n v="23940"/>
    <m/>
    <n v="12"/>
    <n v="13"/>
    <m/>
    <m/>
    <m/>
    <m/>
    <m/>
    <m/>
    <n v="0"/>
    <m/>
    <m/>
    <n v="52"/>
    <n v="273"/>
    <n v="0"/>
    <m/>
    <m/>
    <m/>
    <m/>
    <m/>
    <n v="22364"/>
    <m/>
    <m/>
    <n v="0"/>
    <n v="0"/>
    <n v="0"/>
    <n v="0"/>
    <m/>
    <m/>
    <n v="0"/>
    <n v="0"/>
    <m/>
    <n v="22364"/>
    <n v="0"/>
    <m/>
    <m/>
    <n v="0"/>
    <n v="0"/>
    <n v="0"/>
    <n v="0"/>
    <m/>
    <m/>
    <n v="0"/>
    <n v="5000"/>
    <m/>
    <n v="5000"/>
    <n v="39026"/>
    <m/>
    <m/>
    <n v="0"/>
    <n v="0"/>
    <n v="0"/>
    <n v="0"/>
    <m/>
    <m/>
    <n v="0"/>
    <n v="0"/>
    <m/>
    <n v="39026"/>
    <n v="0"/>
    <m/>
    <n v="0"/>
    <n v="0"/>
    <n v="0"/>
    <n v="0"/>
    <m/>
    <m/>
    <n v="0"/>
    <n v="0"/>
    <n v="0"/>
    <m/>
    <m/>
    <m/>
    <m/>
    <m/>
    <m/>
    <m/>
    <m/>
    <m/>
    <m/>
    <m/>
    <m/>
    <m/>
    <m/>
    <m/>
    <m/>
    <m/>
    <m/>
    <m/>
    <m/>
    <m/>
    <m/>
    <m/>
    <m/>
    <n v="0"/>
    <m/>
    <n v="0"/>
    <n v="0"/>
    <n v="0"/>
    <m/>
    <m/>
    <n v="0"/>
    <n v="0"/>
    <n v="36000"/>
    <n v="36000"/>
    <m/>
    <m/>
    <m/>
    <m/>
    <m/>
    <m/>
    <m/>
    <m/>
    <m/>
    <m/>
    <m/>
    <m/>
    <m/>
    <m/>
    <m/>
    <m/>
    <m/>
    <m/>
    <m/>
    <m/>
    <m/>
    <m/>
    <m/>
    <m/>
    <m/>
    <m/>
    <n v="0"/>
    <m/>
    <n v="0"/>
    <n v="0"/>
    <n v="0"/>
    <m/>
    <m/>
    <n v="0"/>
    <n v="0"/>
    <n v="0"/>
    <n v="0"/>
    <m/>
    <m/>
    <m/>
    <m/>
    <m/>
    <m/>
    <m/>
    <m/>
    <m/>
    <m/>
    <m/>
    <m/>
    <m/>
    <m/>
    <m/>
    <m/>
    <m/>
    <m/>
    <m/>
    <m/>
    <m/>
    <m/>
    <m/>
    <m/>
    <m/>
    <m/>
    <m/>
    <m/>
    <m/>
    <m/>
    <m/>
    <m/>
    <m/>
    <m/>
    <m/>
    <m/>
    <n v="0"/>
    <m/>
    <n v="0"/>
    <n v="0"/>
    <n v="0"/>
    <n v="0"/>
    <m/>
    <m/>
    <n v="0"/>
    <n v="0"/>
    <n v="0"/>
    <n v="61390"/>
    <n v="41000"/>
    <n v="102390"/>
    <s v="Department chair (Faculty position)"/>
    <m/>
    <s v="Unknown"/>
    <s v="no"/>
    <m/>
    <m/>
    <m/>
    <m/>
    <m/>
    <s v="Release time is not given to all chairs"/>
    <n v="496"/>
    <n v="663"/>
    <n v="2613"/>
    <n v="226"/>
    <n v="1"/>
    <n v="83889"/>
    <m/>
    <n v="0"/>
    <n v="0"/>
    <n v="584"/>
    <m/>
    <m/>
    <n v="90"/>
    <n v="90"/>
    <n v="116"/>
    <n v="0"/>
    <m/>
    <m/>
    <n v="3"/>
    <m/>
    <m/>
    <m/>
    <m/>
    <m/>
    <m/>
    <m/>
    <m/>
    <m/>
    <m/>
    <n v="0"/>
    <n v="3"/>
    <n v="4"/>
    <n v="3"/>
    <m/>
    <n v="4"/>
    <n v="1"/>
    <n v="10038"/>
    <s v="Estimate"/>
    <n v="6395"/>
    <n v="8516"/>
    <n v="7018"/>
    <n v="0"/>
    <m/>
    <m/>
    <m/>
    <n v="0"/>
    <m/>
    <n v="21929"/>
    <m/>
    <m/>
    <n v="23"/>
    <n v="23"/>
    <n v="23"/>
    <n v="23"/>
    <m/>
    <m/>
    <m/>
    <m/>
    <m/>
    <m/>
    <m/>
    <m/>
    <m/>
    <m/>
    <m/>
    <m/>
    <m/>
    <n v="806"/>
    <m/>
    <m/>
    <n v="27"/>
    <m/>
    <m/>
    <m/>
    <m/>
    <m/>
    <m/>
    <m/>
    <m/>
    <m/>
    <m/>
    <n v="1"/>
    <n v="1"/>
    <n v="40"/>
    <n v="50"/>
    <n v="24"/>
    <n v="24"/>
    <n v="0"/>
    <n v="0"/>
    <m/>
    <m/>
    <m/>
    <m/>
    <m/>
    <m/>
    <m/>
    <m/>
    <m/>
    <m/>
    <m/>
    <m/>
    <m/>
    <m/>
    <m/>
    <m/>
    <m/>
    <m/>
    <m/>
    <m/>
    <m/>
    <m/>
    <m/>
    <m/>
    <m/>
    <m/>
    <m/>
    <m/>
    <m/>
    <m/>
    <m/>
    <m/>
    <m/>
    <m/>
    <m/>
    <m/>
    <m/>
    <m/>
    <m/>
    <m/>
    <m/>
    <m/>
    <m/>
    <m/>
    <m/>
    <m/>
    <m/>
    <m/>
    <m/>
    <m/>
    <m/>
    <m/>
    <m/>
    <n v="0"/>
    <n v="0"/>
    <m/>
    <m/>
    <m/>
    <m/>
    <n v="0"/>
    <m/>
    <m/>
    <m/>
    <m/>
    <m/>
    <m/>
    <m/>
    <m/>
    <m/>
    <m/>
    <m/>
    <m/>
    <m/>
    <m/>
    <m/>
    <m/>
    <m/>
    <m/>
    <m/>
    <m/>
    <m/>
    <m/>
    <m/>
    <m/>
    <m/>
    <m/>
    <m/>
    <m/>
    <n v="3746.8162539682744"/>
    <x v="0"/>
    <s v="Medium"/>
  </r>
  <r>
    <s v="Sequoias CCD"/>
    <x v="110"/>
    <s v="561"/>
    <s v="Single College District"/>
    <n v="20100"/>
    <x v="4"/>
    <n v="10428.410285714277"/>
    <n v="53000"/>
    <m/>
    <n v="106"/>
    <n v="7"/>
    <m/>
    <m/>
    <m/>
    <m/>
    <m/>
    <m/>
    <n v="36"/>
    <m/>
    <m/>
    <n v="61"/>
    <n v="340"/>
    <n v="108"/>
    <m/>
    <m/>
    <m/>
    <m/>
    <m/>
    <n v="24000"/>
    <m/>
    <m/>
    <m/>
    <n v="1758"/>
    <m/>
    <m/>
    <m/>
    <m/>
    <m/>
    <m/>
    <m/>
    <n v="25758"/>
    <n v="4000"/>
    <m/>
    <m/>
    <m/>
    <m/>
    <m/>
    <m/>
    <m/>
    <m/>
    <m/>
    <m/>
    <m/>
    <n v="4000"/>
    <n v="23000"/>
    <m/>
    <m/>
    <m/>
    <m/>
    <m/>
    <m/>
    <m/>
    <m/>
    <m/>
    <m/>
    <m/>
    <n v="23000"/>
    <n v="2000"/>
    <m/>
    <m/>
    <m/>
    <m/>
    <m/>
    <m/>
    <m/>
    <m/>
    <m/>
    <n v="2000"/>
    <m/>
    <m/>
    <m/>
    <m/>
    <m/>
    <m/>
    <m/>
    <m/>
    <m/>
    <m/>
    <m/>
    <m/>
    <m/>
    <m/>
    <m/>
    <m/>
    <m/>
    <m/>
    <m/>
    <m/>
    <m/>
    <m/>
    <m/>
    <m/>
    <n v="36000"/>
    <m/>
    <m/>
    <m/>
    <m/>
    <m/>
    <m/>
    <m/>
    <m/>
    <m/>
    <n v="36000"/>
    <m/>
    <m/>
    <m/>
    <m/>
    <m/>
    <m/>
    <m/>
    <m/>
    <m/>
    <m/>
    <m/>
    <m/>
    <m/>
    <m/>
    <m/>
    <m/>
    <m/>
    <m/>
    <m/>
    <m/>
    <m/>
    <m/>
    <m/>
    <m/>
    <m/>
    <m/>
    <n v="5000"/>
    <m/>
    <m/>
    <m/>
    <m/>
    <m/>
    <m/>
    <m/>
    <m/>
    <m/>
    <n v="5000"/>
    <m/>
    <m/>
    <m/>
    <m/>
    <m/>
    <m/>
    <m/>
    <m/>
    <m/>
    <m/>
    <m/>
    <m/>
    <m/>
    <m/>
    <m/>
    <m/>
    <m/>
    <m/>
    <m/>
    <m/>
    <m/>
    <m/>
    <m/>
    <m/>
    <m/>
    <m/>
    <m/>
    <m/>
    <m/>
    <m/>
    <m/>
    <m/>
    <m/>
    <m/>
    <m/>
    <m/>
    <n v="6083"/>
    <m/>
    <m/>
    <m/>
    <m/>
    <m/>
    <m/>
    <m/>
    <m/>
    <m/>
    <n v="6083"/>
    <n v="50758"/>
    <n v="45000"/>
    <n v="101841"/>
    <s v="Dean or other administrator"/>
    <m/>
    <m/>
    <s v="yes"/>
    <m/>
    <m/>
    <m/>
    <m/>
    <m/>
    <s v="There are none"/>
    <n v="170"/>
    <n v="440"/>
    <n v="12000"/>
    <n v="233"/>
    <n v="6000"/>
    <n v="53000"/>
    <m/>
    <n v="28"/>
    <n v="3500"/>
    <n v="160"/>
    <m/>
    <m/>
    <n v="100"/>
    <n v="100"/>
    <n v="5"/>
    <n v="33"/>
    <m/>
    <m/>
    <n v="7"/>
    <m/>
    <m/>
    <m/>
    <m/>
    <m/>
    <m/>
    <m/>
    <m/>
    <m/>
    <m/>
    <n v="3.57"/>
    <n v="1.05"/>
    <n v="6.55"/>
    <n v="1.05"/>
    <m/>
    <n v="7"/>
    <n v="5.5"/>
    <n v="4800"/>
    <s v="Estimate"/>
    <n v="8224"/>
    <n v="17815"/>
    <m/>
    <n v="153"/>
    <m/>
    <m/>
    <m/>
    <m/>
    <m/>
    <n v="16212"/>
    <m/>
    <m/>
    <n v="5"/>
    <n v="5"/>
    <n v="0"/>
    <n v="0"/>
    <m/>
    <m/>
    <m/>
    <m/>
    <m/>
    <m/>
    <m/>
    <m/>
    <m/>
    <m/>
    <m/>
    <m/>
    <m/>
    <n v="3360"/>
    <m/>
    <m/>
    <n v="112"/>
    <m/>
    <m/>
    <m/>
    <m/>
    <m/>
    <m/>
    <m/>
    <m/>
    <m/>
    <m/>
    <n v="9"/>
    <n v="9"/>
    <n v="180"/>
    <n v="64"/>
    <n v="35"/>
    <n v="35"/>
    <n v="6"/>
    <n v="0"/>
    <m/>
    <m/>
    <m/>
    <m/>
    <m/>
    <m/>
    <m/>
    <m/>
    <m/>
    <m/>
    <m/>
    <m/>
    <m/>
    <m/>
    <m/>
    <m/>
    <m/>
    <m/>
    <m/>
    <m/>
    <m/>
    <m/>
    <m/>
    <m/>
    <m/>
    <m/>
    <m/>
    <m/>
    <m/>
    <m/>
    <m/>
    <m/>
    <m/>
    <m/>
    <m/>
    <m/>
    <m/>
    <m/>
    <m/>
    <m/>
    <m/>
    <m/>
    <m/>
    <m/>
    <m/>
    <m/>
    <m/>
    <m/>
    <m/>
    <m/>
    <m/>
    <m/>
    <m/>
    <n v="6"/>
    <n v="0"/>
    <m/>
    <m/>
    <n v="314546"/>
    <m/>
    <n v="2"/>
    <m/>
    <m/>
    <m/>
    <m/>
    <m/>
    <m/>
    <m/>
    <m/>
    <m/>
    <m/>
    <m/>
    <m/>
    <m/>
    <m/>
    <m/>
    <m/>
    <m/>
    <m/>
    <m/>
    <m/>
    <m/>
    <m/>
    <m/>
    <m/>
    <m/>
    <m/>
    <m/>
    <m/>
    <n v="9931.8193197278833"/>
    <x v="0"/>
    <s v="Medium"/>
  </r>
  <r>
    <s v="Mt. San Jacinto CCD"/>
    <x v="90"/>
    <m/>
    <s v="Multi-College District"/>
    <n v="20100"/>
    <x v="4"/>
    <m/>
    <n v="22996"/>
    <m/>
    <n v="51"/>
    <n v="1"/>
    <m/>
    <m/>
    <m/>
    <m/>
    <m/>
    <m/>
    <n v="30"/>
    <m/>
    <m/>
    <n v="6"/>
    <n v="176"/>
    <n v="0"/>
    <m/>
    <m/>
    <m/>
    <m/>
    <m/>
    <n v="24452"/>
    <m/>
    <m/>
    <n v="0"/>
    <n v="0"/>
    <n v="0"/>
    <n v="0"/>
    <m/>
    <m/>
    <n v="0"/>
    <n v="0"/>
    <m/>
    <n v="24452"/>
    <n v="10672"/>
    <m/>
    <m/>
    <n v="0"/>
    <n v="0"/>
    <n v="0"/>
    <n v="0"/>
    <m/>
    <m/>
    <n v="0"/>
    <n v="0"/>
    <m/>
    <n v="10672"/>
    <n v="6021"/>
    <m/>
    <m/>
    <n v="0"/>
    <n v="0"/>
    <n v="0"/>
    <n v="0"/>
    <m/>
    <m/>
    <n v="0"/>
    <n v="0"/>
    <m/>
    <n v="6021"/>
    <n v="0"/>
    <m/>
    <n v="0"/>
    <n v="0"/>
    <n v="0"/>
    <n v="0"/>
    <m/>
    <m/>
    <n v="0"/>
    <n v="0"/>
    <n v="0"/>
    <m/>
    <m/>
    <m/>
    <m/>
    <m/>
    <m/>
    <m/>
    <m/>
    <m/>
    <m/>
    <m/>
    <m/>
    <m/>
    <m/>
    <m/>
    <m/>
    <m/>
    <m/>
    <m/>
    <m/>
    <m/>
    <m/>
    <m/>
    <m/>
    <n v="45404"/>
    <m/>
    <n v="0"/>
    <n v="0"/>
    <n v="0"/>
    <m/>
    <m/>
    <n v="0"/>
    <n v="0"/>
    <n v="0"/>
    <n v="45404"/>
    <m/>
    <m/>
    <m/>
    <m/>
    <m/>
    <m/>
    <m/>
    <m/>
    <m/>
    <m/>
    <m/>
    <m/>
    <m/>
    <m/>
    <m/>
    <m/>
    <m/>
    <m/>
    <m/>
    <m/>
    <m/>
    <m/>
    <m/>
    <m/>
    <m/>
    <m/>
    <n v="1496"/>
    <m/>
    <n v="0"/>
    <n v="0"/>
    <n v="0"/>
    <m/>
    <m/>
    <n v="0"/>
    <n v="0"/>
    <n v="3341"/>
    <n v="4837"/>
    <m/>
    <m/>
    <m/>
    <m/>
    <m/>
    <m/>
    <m/>
    <m/>
    <m/>
    <m/>
    <m/>
    <m/>
    <m/>
    <m/>
    <m/>
    <m/>
    <m/>
    <m/>
    <m/>
    <m/>
    <m/>
    <m/>
    <m/>
    <m/>
    <m/>
    <m/>
    <m/>
    <m/>
    <m/>
    <m/>
    <m/>
    <m/>
    <m/>
    <m/>
    <m/>
    <m/>
    <n v="0"/>
    <m/>
    <n v="0"/>
    <n v="0"/>
    <n v="0"/>
    <n v="0"/>
    <m/>
    <m/>
    <n v="0"/>
    <n v="0"/>
    <n v="0"/>
    <n v="30473"/>
    <n v="60913"/>
    <n v="91386"/>
    <s v="Dean or other administrator"/>
    <m/>
    <s v="M.A. (subject other than librarianship)"/>
    <s v="no"/>
    <s v="None"/>
    <m/>
    <m/>
    <m/>
    <m/>
    <m/>
    <n v="922"/>
    <n v="4606"/>
    <n v="23246"/>
    <n v="101"/>
    <m/>
    <n v="19527"/>
    <m/>
    <n v="222"/>
    <n v="3192"/>
    <n v="778"/>
    <m/>
    <m/>
    <n v="32"/>
    <n v="32"/>
    <n v="0"/>
    <n v="267"/>
    <m/>
    <m/>
    <n v="2"/>
    <m/>
    <m/>
    <m/>
    <m/>
    <m/>
    <m/>
    <m/>
    <m/>
    <m/>
    <m/>
    <n v="1.8"/>
    <n v="2.17"/>
    <n v="6.42"/>
    <n v="2.17"/>
    <m/>
    <n v="5"/>
    <n v="4.25"/>
    <n v="9641"/>
    <s v="Estimate"/>
    <n v="8839"/>
    <n v="2763"/>
    <n v="97"/>
    <n v="7611"/>
    <m/>
    <m/>
    <m/>
    <n v="333"/>
    <m/>
    <n v="19643"/>
    <m/>
    <m/>
    <n v="217"/>
    <n v="197"/>
    <n v="0"/>
    <n v="0"/>
    <m/>
    <m/>
    <m/>
    <m/>
    <m/>
    <m/>
    <m/>
    <m/>
    <m/>
    <m/>
    <m/>
    <m/>
    <m/>
    <n v="2545"/>
    <m/>
    <m/>
    <n v="90"/>
    <m/>
    <m/>
    <m/>
    <m/>
    <m/>
    <m/>
    <m/>
    <m/>
    <m/>
    <m/>
    <n v="2"/>
    <n v="2"/>
    <n v="25"/>
    <n v="53"/>
    <n v="36"/>
    <n v="36"/>
    <n v="0"/>
    <n v="0"/>
    <m/>
    <m/>
    <m/>
    <m/>
    <m/>
    <m/>
    <m/>
    <m/>
    <m/>
    <m/>
    <m/>
    <m/>
    <m/>
    <m/>
    <m/>
    <m/>
    <m/>
    <m/>
    <m/>
    <m/>
    <m/>
    <m/>
    <m/>
    <m/>
    <m/>
    <m/>
    <m/>
    <m/>
    <m/>
    <m/>
    <m/>
    <m/>
    <m/>
    <m/>
    <m/>
    <m/>
    <m/>
    <m/>
    <m/>
    <m/>
    <m/>
    <m/>
    <m/>
    <m/>
    <m/>
    <m/>
    <m/>
    <m/>
    <m/>
    <m/>
    <m/>
    <m/>
    <m/>
    <n v="0"/>
    <n v="0"/>
    <m/>
    <m/>
    <n v="95548"/>
    <m/>
    <n v="0"/>
    <m/>
    <m/>
    <m/>
    <m/>
    <m/>
    <m/>
    <m/>
    <m/>
    <m/>
    <m/>
    <m/>
    <m/>
    <m/>
    <m/>
    <m/>
    <m/>
    <m/>
    <m/>
    <m/>
    <m/>
    <m/>
    <m/>
    <m/>
    <m/>
    <m/>
    <m/>
    <m/>
    <m/>
    <n v="0"/>
    <x v="1"/>
    <s v="Small"/>
  </r>
  <r>
    <s v="Grossmont CCD"/>
    <x v="22"/>
    <s v="022"/>
    <s v="Multi-College District"/>
    <n v="20100"/>
    <x v="4"/>
    <n v="14526.127999999959"/>
    <n v="54421"/>
    <m/>
    <n v="97"/>
    <n v="12"/>
    <m/>
    <m/>
    <m/>
    <m/>
    <m/>
    <m/>
    <n v="28"/>
    <m/>
    <m/>
    <n v="70"/>
    <n v="429"/>
    <s v="wireless network so no limit"/>
    <m/>
    <m/>
    <m/>
    <m/>
    <m/>
    <n v="26196"/>
    <m/>
    <m/>
    <m/>
    <m/>
    <m/>
    <m/>
    <m/>
    <m/>
    <m/>
    <m/>
    <m/>
    <n v="26196"/>
    <n v="3485"/>
    <m/>
    <m/>
    <m/>
    <m/>
    <m/>
    <m/>
    <m/>
    <m/>
    <m/>
    <m/>
    <m/>
    <n v="3485"/>
    <n v="22947"/>
    <m/>
    <m/>
    <m/>
    <m/>
    <m/>
    <m/>
    <m/>
    <m/>
    <m/>
    <m/>
    <m/>
    <n v="22947"/>
    <n v="0"/>
    <m/>
    <m/>
    <m/>
    <m/>
    <m/>
    <m/>
    <m/>
    <m/>
    <m/>
    <n v="0"/>
    <m/>
    <m/>
    <m/>
    <m/>
    <m/>
    <m/>
    <m/>
    <m/>
    <m/>
    <m/>
    <m/>
    <m/>
    <m/>
    <m/>
    <m/>
    <m/>
    <m/>
    <m/>
    <m/>
    <m/>
    <m/>
    <m/>
    <m/>
    <m/>
    <n v="74478"/>
    <m/>
    <m/>
    <m/>
    <m/>
    <m/>
    <m/>
    <m/>
    <m/>
    <m/>
    <n v="74478"/>
    <m/>
    <m/>
    <m/>
    <m/>
    <m/>
    <m/>
    <m/>
    <m/>
    <m/>
    <m/>
    <m/>
    <m/>
    <m/>
    <m/>
    <m/>
    <m/>
    <m/>
    <m/>
    <m/>
    <m/>
    <m/>
    <m/>
    <m/>
    <m/>
    <m/>
    <m/>
    <n v="22312"/>
    <m/>
    <m/>
    <m/>
    <m/>
    <m/>
    <m/>
    <m/>
    <m/>
    <m/>
    <n v="22312"/>
    <m/>
    <m/>
    <m/>
    <m/>
    <m/>
    <m/>
    <m/>
    <m/>
    <m/>
    <m/>
    <m/>
    <m/>
    <m/>
    <m/>
    <m/>
    <m/>
    <m/>
    <m/>
    <m/>
    <m/>
    <m/>
    <m/>
    <m/>
    <m/>
    <m/>
    <m/>
    <m/>
    <m/>
    <m/>
    <m/>
    <m/>
    <m/>
    <m/>
    <m/>
    <m/>
    <m/>
    <n v="0"/>
    <m/>
    <m/>
    <m/>
    <m/>
    <m/>
    <m/>
    <m/>
    <m/>
    <m/>
    <n v="0"/>
    <n v="49143"/>
    <n v="100275"/>
    <n v="149418"/>
    <s v="Dean or other administrator"/>
    <m/>
    <s v="M.A. (subject other than librarianship)"/>
    <s v="no"/>
    <m/>
    <s v="Release time"/>
    <m/>
    <m/>
    <m/>
    <m/>
    <n v="357"/>
    <n v="3713"/>
    <n v="25909"/>
    <n v="150"/>
    <n v="35421"/>
    <n v="112841"/>
    <m/>
    <n v="168"/>
    <n v="3711"/>
    <n v="379"/>
    <m/>
    <m/>
    <n v="56"/>
    <n v="56"/>
    <n v="0"/>
    <n v="168"/>
    <m/>
    <m/>
    <n v="12"/>
    <m/>
    <m/>
    <m/>
    <m/>
    <m/>
    <m/>
    <m/>
    <m/>
    <m/>
    <m/>
    <n v="9"/>
    <n v="7.5"/>
    <n v="16.5"/>
    <n v="7.5"/>
    <m/>
    <n v="8"/>
    <n v="9"/>
    <n v="14333"/>
    <s v="Actual"/>
    <n v="11054"/>
    <n v="44761"/>
    <m/>
    <n v="1497"/>
    <m/>
    <m/>
    <m/>
    <m/>
    <m/>
    <n v="57312"/>
    <m/>
    <m/>
    <n v="2823"/>
    <n v="2541"/>
    <n v="287"/>
    <n v="258"/>
    <m/>
    <m/>
    <m/>
    <m/>
    <m/>
    <m/>
    <m/>
    <m/>
    <m/>
    <m/>
    <m/>
    <m/>
    <m/>
    <n v="1982"/>
    <m/>
    <m/>
    <n v="76"/>
    <m/>
    <m/>
    <m/>
    <m/>
    <m/>
    <m/>
    <m/>
    <m/>
    <m/>
    <m/>
    <n v="1"/>
    <n v="4"/>
    <n v="101"/>
    <n v="55"/>
    <n v="48"/>
    <n v="48"/>
    <n v="0"/>
    <n v="0"/>
    <m/>
    <m/>
    <m/>
    <m/>
    <m/>
    <m/>
    <m/>
    <m/>
    <m/>
    <m/>
    <m/>
    <m/>
    <m/>
    <m/>
    <m/>
    <m/>
    <m/>
    <m/>
    <m/>
    <m/>
    <m/>
    <m/>
    <m/>
    <m/>
    <m/>
    <m/>
    <m/>
    <m/>
    <m/>
    <m/>
    <m/>
    <m/>
    <m/>
    <m/>
    <m/>
    <m/>
    <m/>
    <m/>
    <m/>
    <m/>
    <m/>
    <m/>
    <m/>
    <m/>
    <m/>
    <m/>
    <m/>
    <m/>
    <m/>
    <m/>
    <m/>
    <m/>
    <m/>
    <n v="0"/>
    <n v="0"/>
    <m/>
    <m/>
    <n v="651791"/>
    <m/>
    <n v="2"/>
    <m/>
    <m/>
    <m/>
    <m/>
    <m/>
    <m/>
    <m/>
    <m/>
    <m/>
    <m/>
    <m/>
    <m/>
    <m/>
    <m/>
    <m/>
    <m/>
    <m/>
    <m/>
    <m/>
    <m/>
    <m/>
    <m/>
    <m/>
    <m/>
    <m/>
    <m/>
    <m/>
    <m/>
    <n v="1936.8170666666613"/>
    <x v="2"/>
    <s v="Medium"/>
  </r>
  <r>
    <s v="Yosemite CCD"/>
    <x v="16"/>
    <s v="591"/>
    <s v="Multi-College District"/>
    <n v="20100"/>
    <x v="4"/>
    <n v="2508.2047619047767"/>
    <n v="15678"/>
    <m/>
    <n v="80"/>
    <n v="9"/>
    <m/>
    <m/>
    <m/>
    <m/>
    <m/>
    <m/>
    <n v="30"/>
    <m/>
    <m/>
    <n v="40"/>
    <n v="178"/>
    <s v="0 (however we have wireless Internet available throughout most of the Library.)"/>
    <m/>
    <m/>
    <m/>
    <m/>
    <m/>
    <n v="27574"/>
    <m/>
    <m/>
    <m/>
    <m/>
    <m/>
    <m/>
    <m/>
    <m/>
    <m/>
    <m/>
    <m/>
    <n v="27574"/>
    <m/>
    <m/>
    <m/>
    <m/>
    <m/>
    <m/>
    <m/>
    <m/>
    <m/>
    <m/>
    <n v="2635"/>
    <m/>
    <n v="2635"/>
    <n v="8201"/>
    <m/>
    <m/>
    <m/>
    <m/>
    <m/>
    <m/>
    <m/>
    <m/>
    <m/>
    <m/>
    <m/>
    <n v="8201"/>
    <m/>
    <m/>
    <m/>
    <m/>
    <m/>
    <m/>
    <m/>
    <m/>
    <m/>
    <m/>
    <m/>
    <m/>
    <m/>
    <m/>
    <m/>
    <m/>
    <m/>
    <m/>
    <m/>
    <m/>
    <m/>
    <m/>
    <m/>
    <m/>
    <m/>
    <m/>
    <m/>
    <m/>
    <m/>
    <m/>
    <m/>
    <m/>
    <m/>
    <m/>
    <m/>
    <n v="39101"/>
    <m/>
    <m/>
    <m/>
    <m/>
    <m/>
    <m/>
    <n v="28365"/>
    <m/>
    <m/>
    <n v="67466"/>
    <m/>
    <m/>
    <m/>
    <m/>
    <m/>
    <m/>
    <m/>
    <m/>
    <m/>
    <m/>
    <m/>
    <m/>
    <m/>
    <m/>
    <m/>
    <m/>
    <m/>
    <m/>
    <m/>
    <m/>
    <m/>
    <m/>
    <m/>
    <m/>
    <m/>
    <m/>
    <n v="8241"/>
    <m/>
    <m/>
    <m/>
    <m/>
    <m/>
    <m/>
    <m/>
    <m/>
    <m/>
    <n v="8241"/>
    <m/>
    <m/>
    <m/>
    <m/>
    <m/>
    <m/>
    <m/>
    <m/>
    <m/>
    <m/>
    <m/>
    <m/>
    <m/>
    <m/>
    <m/>
    <m/>
    <m/>
    <m/>
    <m/>
    <m/>
    <m/>
    <m/>
    <m/>
    <m/>
    <m/>
    <m/>
    <m/>
    <m/>
    <m/>
    <m/>
    <m/>
    <m/>
    <m/>
    <m/>
    <m/>
    <m/>
    <n v="11284"/>
    <m/>
    <m/>
    <m/>
    <m/>
    <m/>
    <m/>
    <m/>
    <m/>
    <m/>
    <n v="11284"/>
    <n v="35775"/>
    <n v="78342"/>
    <n v="125401"/>
    <s v="Department chair (Faculty position)"/>
    <s v="Faculty Librarian"/>
    <m/>
    <s v="yes"/>
    <m/>
    <m/>
    <m/>
    <m/>
    <m/>
    <s v="My regular salary is for all of my job duties, which include administrative responsibilities. I think it would be misleading to answer 'none'."/>
    <n v="1043"/>
    <n v="3897"/>
    <n v="16932"/>
    <n v="141"/>
    <n v="2"/>
    <n v="37311"/>
    <m/>
    <n v="633"/>
    <n v="6708"/>
    <n v="1081"/>
    <m/>
    <m/>
    <n v="0"/>
    <n v="0"/>
    <n v="21"/>
    <n v="3"/>
    <m/>
    <m/>
    <n v="1"/>
    <m/>
    <m/>
    <m/>
    <m/>
    <m/>
    <m/>
    <m/>
    <m/>
    <m/>
    <m/>
    <s v="&lt;1"/>
    <n v="1"/>
    <n v="4"/>
    <n v="1"/>
    <m/>
    <n v="3"/>
    <n v="3"/>
    <n v="6358"/>
    <s v="Actual"/>
    <n v="8716"/>
    <n v="2884"/>
    <m/>
    <n v="4450"/>
    <m/>
    <m/>
    <m/>
    <n v="691"/>
    <m/>
    <n v="16741"/>
    <m/>
    <m/>
    <n v="143"/>
    <n v="127"/>
    <n v="246"/>
    <n v="190"/>
    <m/>
    <m/>
    <m/>
    <m/>
    <m/>
    <m/>
    <m/>
    <m/>
    <m/>
    <m/>
    <m/>
    <m/>
    <m/>
    <n v="1232"/>
    <m/>
    <m/>
    <n v="63"/>
    <m/>
    <m/>
    <m/>
    <m/>
    <m/>
    <m/>
    <m/>
    <m/>
    <m/>
    <m/>
    <n v="1"/>
    <n v="3"/>
    <n v="18"/>
    <n v="57.75"/>
    <n v="40"/>
    <n v="40"/>
    <n v="0"/>
    <n v="0"/>
    <m/>
    <m/>
    <m/>
    <m/>
    <m/>
    <m/>
    <m/>
    <m/>
    <m/>
    <m/>
    <m/>
    <m/>
    <m/>
    <m/>
    <m/>
    <m/>
    <m/>
    <m/>
    <m/>
    <m/>
    <m/>
    <m/>
    <m/>
    <m/>
    <m/>
    <m/>
    <m/>
    <m/>
    <m/>
    <m/>
    <m/>
    <m/>
    <m/>
    <m/>
    <m/>
    <m/>
    <m/>
    <m/>
    <m/>
    <m/>
    <m/>
    <m/>
    <m/>
    <m/>
    <m/>
    <m/>
    <m/>
    <m/>
    <m/>
    <m/>
    <m/>
    <m/>
    <m/>
    <n v="0"/>
    <n v="0"/>
    <m/>
    <m/>
    <n v="149588"/>
    <m/>
    <n v="61"/>
    <m/>
    <m/>
    <m/>
    <m/>
    <m/>
    <m/>
    <m/>
    <m/>
    <m/>
    <m/>
    <m/>
    <m/>
    <m/>
    <m/>
    <m/>
    <m/>
    <m/>
    <m/>
    <m/>
    <m/>
    <m/>
    <m/>
    <m/>
    <m/>
    <m/>
    <m/>
    <m/>
    <m/>
    <n v="2508.2047619047767"/>
    <x v="1"/>
    <s v="Small"/>
  </r>
  <r>
    <s v="Los Angeles CCD"/>
    <x v="53"/>
    <s v="742"/>
    <s v="Multi-College District"/>
    <n v="20100"/>
    <x v="4"/>
    <n v="6387.7552380952684"/>
    <n v="20280"/>
    <m/>
    <n v="32"/>
    <n v="1"/>
    <m/>
    <m/>
    <m/>
    <m/>
    <m/>
    <m/>
    <n v="32"/>
    <m/>
    <m/>
    <n v="5"/>
    <n v="166"/>
    <s v="Wireless"/>
    <m/>
    <m/>
    <m/>
    <m/>
    <m/>
    <n v="27965"/>
    <m/>
    <m/>
    <n v="11417"/>
    <m/>
    <m/>
    <m/>
    <m/>
    <m/>
    <m/>
    <m/>
    <m/>
    <n v="39382"/>
    <m/>
    <m/>
    <m/>
    <m/>
    <m/>
    <m/>
    <m/>
    <m/>
    <m/>
    <m/>
    <m/>
    <m/>
    <n v="0"/>
    <n v="2400"/>
    <m/>
    <m/>
    <m/>
    <m/>
    <m/>
    <m/>
    <m/>
    <m/>
    <m/>
    <m/>
    <m/>
    <n v="2400"/>
    <m/>
    <m/>
    <m/>
    <m/>
    <m/>
    <m/>
    <m/>
    <m/>
    <m/>
    <m/>
    <n v="0"/>
    <m/>
    <m/>
    <m/>
    <m/>
    <m/>
    <m/>
    <m/>
    <m/>
    <m/>
    <m/>
    <m/>
    <m/>
    <m/>
    <m/>
    <m/>
    <m/>
    <m/>
    <m/>
    <m/>
    <m/>
    <m/>
    <m/>
    <m/>
    <m/>
    <n v="46276"/>
    <m/>
    <m/>
    <m/>
    <m/>
    <m/>
    <m/>
    <m/>
    <m/>
    <m/>
    <n v="46276"/>
    <m/>
    <m/>
    <m/>
    <m/>
    <m/>
    <m/>
    <m/>
    <m/>
    <m/>
    <m/>
    <m/>
    <m/>
    <m/>
    <m/>
    <m/>
    <m/>
    <m/>
    <m/>
    <m/>
    <m/>
    <m/>
    <m/>
    <m/>
    <m/>
    <m/>
    <m/>
    <m/>
    <m/>
    <m/>
    <m/>
    <m/>
    <m/>
    <m/>
    <m/>
    <m/>
    <m/>
    <n v="0"/>
    <m/>
    <m/>
    <m/>
    <m/>
    <m/>
    <m/>
    <m/>
    <m/>
    <m/>
    <m/>
    <m/>
    <m/>
    <m/>
    <m/>
    <m/>
    <m/>
    <m/>
    <m/>
    <m/>
    <m/>
    <m/>
    <m/>
    <m/>
    <m/>
    <m/>
    <m/>
    <m/>
    <m/>
    <m/>
    <m/>
    <m/>
    <m/>
    <m/>
    <m/>
    <m/>
    <m/>
    <n v="9718"/>
    <m/>
    <m/>
    <m/>
    <m/>
    <m/>
    <m/>
    <m/>
    <m/>
    <m/>
    <n v="9718"/>
    <n v="41782"/>
    <n v="46276"/>
    <n v="97776"/>
    <s v="Department chair (Faculty position)"/>
    <m/>
    <m/>
    <s v="yes"/>
    <m/>
    <s v="Release time"/>
    <m/>
    <m/>
    <m/>
    <m/>
    <m/>
    <n v="35"/>
    <n v="14887"/>
    <n v="21"/>
    <m/>
    <n v="89768"/>
    <m/>
    <m/>
    <n v="3"/>
    <n v="381"/>
    <m/>
    <m/>
    <m/>
    <m/>
    <n v="118"/>
    <m/>
    <m/>
    <m/>
    <n v="4"/>
    <m/>
    <m/>
    <m/>
    <m/>
    <m/>
    <m/>
    <m/>
    <m/>
    <m/>
    <m/>
    <n v="0.75"/>
    <n v="3.5"/>
    <n v="7.5"/>
    <n v="3.5"/>
    <m/>
    <n v="4"/>
    <n v="4"/>
    <n v="5547"/>
    <s v="Actual"/>
    <n v="4180"/>
    <n v="8885"/>
    <n v="5275"/>
    <m/>
    <m/>
    <m/>
    <m/>
    <m/>
    <m/>
    <n v="18346"/>
    <m/>
    <m/>
    <n v="112"/>
    <n v="108"/>
    <n v="112"/>
    <n v="106"/>
    <m/>
    <m/>
    <m/>
    <m/>
    <m/>
    <m/>
    <m/>
    <m/>
    <m/>
    <m/>
    <m/>
    <m/>
    <m/>
    <n v="3540"/>
    <m/>
    <m/>
    <n v="118"/>
    <m/>
    <m/>
    <m/>
    <m/>
    <m/>
    <m/>
    <m/>
    <m/>
    <m/>
    <m/>
    <n v="2"/>
    <n v="4"/>
    <n v="194"/>
    <n v="60"/>
    <n v="16"/>
    <n v="128"/>
    <n v="4"/>
    <n v="0"/>
    <m/>
    <m/>
    <m/>
    <m/>
    <m/>
    <m/>
    <m/>
    <m/>
    <m/>
    <m/>
    <m/>
    <m/>
    <m/>
    <m/>
    <m/>
    <m/>
    <m/>
    <m/>
    <m/>
    <m/>
    <m/>
    <m/>
    <m/>
    <m/>
    <m/>
    <m/>
    <m/>
    <m/>
    <m/>
    <m/>
    <m/>
    <m/>
    <m/>
    <m/>
    <m/>
    <m/>
    <m/>
    <m/>
    <m/>
    <m/>
    <m/>
    <m/>
    <m/>
    <m/>
    <m/>
    <m/>
    <m/>
    <m/>
    <m/>
    <m/>
    <m/>
    <m/>
    <m/>
    <n v="60"/>
    <n v="0"/>
    <m/>
    <m/>
    <n v="222275"/>
    <m/>
    <n v="0"/>
    <m/>
    <m/>
    <m/>
    <m/>
    <m/>
    <m/>
    <m/>
    <m/>
    <m/>
    <m/>
    <m/>
    <m/>
    <m/>
    <m/>
    <m/>
    <m/>
    <m/>
    <m/>
    <m/>
    <m/>
    <m/>
    <m/>
    <m/>
    <m/>
    <m/>
    <m/>
    <m/>
    <m/>
    <n v="1825.0729251700766"/>
    <x v="1"/>
    <s v="Small"/>
  </r>
  <r>
    <s v="Grossmont CCD"/>
    <x v="46"/>
    <s v="021"/>
    <s v="Multi-College District"/>
    <n v="20100"/>
    <x v="4"/>
    <n v="5585.6257142857085"/>
    <n v="21125"/>
    <m/>
    <n v="46"/>
    <n v="2"/>
    <m/>
    <m/>
    <m/>
    <m/>
    <m/>
    <m/>
    <n v="32"/>
    <m/>
    <m/>
    <n v="12"/>
    <n v="300"/>
    <m/>
    <m/>
    <m/>
    <m/>
    <m/>
    <m/>
    <n v="28313"/>
    <m/>
    <m/>
    <n v="0"/>
    <n v="0"/>
    <n v="0"/>
    <n v="0"/>
    <m/>
    <m/>
    <n v="0"/>
    <n v="3200"/>
    <m/>
    <n v="31513"/>
    <n v="0"/>
    <m/>
    <m/>
    <n v="0"/>
    <n v="0"/>
    <n v="0"/>
    <n v="0"/>
    <m/>
    <m/>
    <n v="0"/>
    <n v="0"/>
    <m/>
    <n v="9600"/>
    <n v="9600"/>
    <m/>
    <m/>
    <n v="0"/>
    <n v="0"/>
    <n v="0"/>
    <n v="0"/>
    <m/>
    <m/>
    <n v="0"/>
    <n v="0"/>
    <m/>
    <n v="9600"/>
    <n v="0"/>
    <m/>
    <n v="0"/>
    <n v="0"/>
    <n v="0"/>
    <n v="0"/>
    <m/>
    <m/>
    <n v="0"/>
    <n v="0"/>
    <n v="0"/>
    <m/>
    <m/>
    <m/>
    <m/>
    <m/>
    <m/>
    <m/>
    <m/>
    <m/>
    <m/>
    <m/>
    <m/>
    <m/>
    <m/>
    <m/>
    <m/>
    <m/>
    <m/>
    <m/>
    <m/>
    <m/>
    <m/>
    <m/>
    <m/>
    <n v="12000"/>
    <m/>
    <n v="0"/>
    <n v="0"/>
    <n v="0"/>
    <m/>
    <m/>
    <n v="29918"/>
    <n v="0"/>
    <n v="0"/>
    <n v="41918"/>
    <m/>
    <m/>
    <m/>
    <m/>
    <m/>
    <m/>
    <m/>
    <m/>
    <m/>
    <m/>
    <m/>
    <m/>
    <m/>
    <m/>
    <m/>
    <m/>
    <m/>
    <m/>
    <m/>
    <m/>
    <m/>
    <m/>
    <m/>
    <m/>
    <m/>
    <m/>
    <n v="3500"/>
    <m/>
    <n v="0"/>
    <n v="0"/>
    <n v="0"/>
    <m/>
    <m/>
    <n v="0"/>
    <n v="0"/>
    <n v="0"/>
    <n v="3500"/>
    <m/>
    <m/>
    <m/>
    <m/>
    <m/>
    <m/>
    <m/>
    <m/>
    <m/>
    <m/>
    <m/>
    <m/>
    <m/>
    <m/>
    <m/>
    <m/>
    <m/>
    <m/>
    <m/>
    <m/>
    <m/>
    <m/>
    <m/>
    <m/>
    <m/>
    <m/>
    <m/>
    <m/>
    <m/>
    <m/>
    <m/>
    <m/>
    <m/>
    <m/>
    <m/>
    <m/>
    <n v="0"/>
    <m/>
    <n v="0"/>
    <n v="0"/>
    <n v="0"/>
    <n v="0"/>
    <m/>
    <m/>
    <n v="0"/>
    <n v="0"/>
    <n v="0"/>
    <n v="41113"/>
    <n v="55018"/>
    <n v="96131"/>
    <s v="Dean or other administrator"/>
    <m/>
    <s v="M.A. (subject other than librarianship)"/>
    <s v="no"/>
    <m/>
    <s v="Release time"/>
    <m/>
    <m/>
    <m/>
    <m/>
    <n v="1583"/>
    <n v="2139"/>
    <n v="25662"/>
    <n v="66"/>
    <m/>
    <n v="43713"/>
    <m/>
    <n v="143"/>
    <n v="3193"/>
    <n v="1805"/>
    <m/>
    <m/>
    <n v="563"/>
    <n v="643"/>
    <n v="0"/>
    <n v="156"/>
    <m/>
    <m/>
    <n v="3"/>
    <m/>
    <m/>
    <m/>
    <m/>
    <m/>
    <m/>
    <m/>
    <m/>
    <m/>
    <m/>
    <n v="1.25"/>
    <n v="0.75"/>
    <n v="5.75"/>
    <n v="0.75"/>
    <m/>
    <n v="5"/>
    <n v="5"/>
    <n v="1795"/>
    <s v="Estimate"/>
    <n v="7467"/>
    <n v="9480"/>
    <n v="29868"/>
    <n v="563"/>
    <m/>
    <m/>
    <m/>
    <n v="1492"/>
    <m/>
    <n v="19002"/>
    <m/>
    <m/>
    <n v="255"/>
    <n v="215"/>
    <n v="330"/>
    <n v="213"/>
    <m/>
    <m/>
    <m/>
    <m/>
    <m/>
    <m/>
    <m/>
    <m/>
    <m/>
    <m/>
    <m/>
    <m/>
    <m/>
    <n v="1770"/>
    <m/>
    <m/>
    <n v="61"/>
    <m/>
    <m/>
    <m/>
    <m/>
    <m/>
    <m/>
    <m/>
    <m/>
    <m/>
    <m/>
    <n v="2"/>
    <n v="2"/>
    <n v="35"/>
    <n v="48"/>
    <n v="40"/>
    <n v="28"/>
    <n v="0"/>
    <n v="0"/>
    <m/>
    <m/>
    <m/>
    <m/>
    <m/>
    <m/>
    <m/>
    <m/>
    <m/>
    <m/>
    <m/>
    <m/>
    <m/>
    <m/>
    <m/>
    <m/>
    <m/>
    <m/>
    <m/>
    <m/>
    <m/>
    <m/>
    <m/>
    <m/>
    <m/>
    <m/>
    <m/>
    <m/>
    <m/>
    <m/>
    <m/>
    <m/>
    <m/>
    <m/>
    <m/>
    <m/>
    <m/>
    <m/>
    <m/>
    <m/>
    <m/>
    <m/>
    <m/>
    <m/>
    <m/>
    <m/>
    <m/>
    <m/>
    <m/>
    <m/>
    <m/>
    <m/>
    <m/>
    <n v="0"/>
    <n v="0"/>
    <m/>
    <m/>
    <n v="93836"/>
    <m/>
    <n v="27"/>
    <m/>
    <m/>
    <m/>
    <m/>
    <m/>
    <m/>
    <m/>
    <m/>
    <m/>
    <m/>
    <m/>
    <m/>
    <m/>
    <m/>
    <m/>
    <m/>
    <m/>
    <m/>
    <m/>
    <m/>
    <m/>
    <m/>
    <m/>
    <m/>
    <m/>
    <m/>
    <m/>
    <m/>
    <n v="7447.5009523809449"/>
    <x v="1"/>
    <s v="Small"/>
  </r>
  <r>
    <s v="Coast CCD"/>
    <x v="57"/>
    <s v="832"/>
    <s v="Multi-College District"/>
    <n v="20100"/>
    <x v="4"/>
    <n v="11004.472571428665"/>
    <n v="25641"/>
    <m/>
    <n v="106"/>
    <n v="2"/>
    <m/>
    <m/>
    <m/>
    <m/>
    <m/>
    <m/>
    <n v="70"/>
    <m/>
    <m/>
    <n v="34"/>
    <n v="408"/>
    <m/>
    <m/>
    <m/>
    <m/>
    <m/>
    <m/>
    <n v="28403"/>
    <m/>
    <m/>
    <m/>
    <m/>
    <m/>
    <m/>
    <m/>
    <m/>
    <m/>
    <m/>
    <m/>
    <n v="28403"/>
    <m/>
    <m/>
    <m/>
    <m/>
    <m/>
    <m/>
    <m/>
    <m/>
    <m/>
    <m/>
    <m/>
    <m/>
    <n v="0"/>
    <n v="6934"/>
    <m/>
    <m/>
    <m/>
    <m/>
    <m/>
    <m/>
    <m/>
    <m/>
    <m/>
    <m/>
    <m/>
    <n v="6934"/>
    <m/>
    <m/>
    <m/>
    <m/>
    <m/>
    <m/>
    <m/>
    <m/>
    <m/>
    <m/>
    <n v="0"/>
    <m/>
    <m/>
    <m/>
    <m/>
    <m/>
    <m/>
    <m/>
    <m/>
    <m/>
    <m/>
    <m/>
    <m/>
    <m/>
    <m/>
    <m/>
    <m/>
    <m/>
    <m/>
    <m/>
    <m/>
    <m/>
    <m/>
    <m/>
    <m/>
    <n v="36929"/>
    <m/>
    <n v="1795"/>
    <m/>
    <m/>
    <m/>
    <m/>
    <n v="0"/>
    <m/>
    <m/>
    <n v="38724"/>
    <m/>
    <m/>
    <m/>
    <m/>
    <m/>
    <m/>
    <m/>
    <m/>
    <m/>
    <m/>
    <m/>
    <m/>
    <m/>
    <m/>
    <m/>
    <m/>
    <m/>
    <m/>
    <m/>
    <m/>
    <m/>
    <m/>
    <m/>
    <m/>
    <m/>
    <m/>
    <m/>
    <m/>
    <m/>
    <m/>
    <m/>
    <m/>
    <m/>
    <m/>
    <m/>
    <m/>
    <m/>
    <m/>
    <m/>
    <m/>
    <m/>
    <m/>
    <m/>
    <m/>
    <m/>
    <m/>
    <m/>
    <m/>
    <m/>
    <m/>
    <m/>
    <m/>
    <m/>
    <m/>
    <m/>
    <m/>
    <m/>
    <m/>
    <m/>
    <m/>
    <m/>
    <m/>
    <m/>
    <m/>
    <m/>
    <m/>
    <m/>
    <m/>
    <m/>
    <m/>
    <m/>
    <m/>
    <m/>
    <n v="18882"/>
    <m/>
    <m/>
    <m/>
    <m/>
    <m/>
    <m/>
    <m/>
    <m/>
    <n v="11025"/>
    <n v="19857"/>
    <n v="35337"/>
    <n v="38724"/>
    <n v="93918"/>
    <s v="Department chair (Faculty position)"/>
    <m/>
    <s v="M.A. (subject other than librarianship)"/>
    <s v="yes"/>
    <m/>
    <s v="Release time"/>
    <s v="Stipend"/>
    <m/>
    <m/>
    <s v="Release time and stipend combination"/>
    <n v="677"/>
    <n v="1859"/>
    <n v="6123"/>
    <n v="55"/>
    <n v="0"/>
    <n v="35851"/>
    <m/>
    <n v="142"/>
    <n v="0"/>
    <n v="721"/>
    <m/>
    <m/>
    <n v="162"/>
    <n v="180"/>
    <n v="0"/>
    <n v="143"/>
    <m/>
    <m/>
    <n v="11"/>
    <m/>
    <m/>
    <m/>
    <m/>
    <m/>
    <m/>
    <m/>
    <m/>
    <m/>
    <m/>
    <n v="4"/>
    <n v="7"/>
    <n v="12"/>
    <n v="7"/>
    <m/>
    <n v="5"/>
    <n v="5"/>
    <n v="15087"/>
    <s v="Actual"/>
    <n v="4832"/>
    <n v="13759"/>
    <n v="2036"/>
    <n v="897"/>
    <m/>
    <m/>
    <m/>
    <n v="0"/>
    <m/>
    <n v="21524"/>
    <m/>
    <m/>
    <n v="34"/>
    <n v="18"/>
    <n v="69"/>
    <n v="33"/>
    <m/>
    <m/>
    <m/>
    <m/>
    <m/>
    <m/>
    <m/>
    <m/>
    <m/>
    <m/>
    <m/>
    <m/>
    <m/>
    <n v="3160"/>
    <m/>
    <m/>
    <n v="88"/>
    <m/>
    <m/>
    <m/>
    <m/>
    <m/>
    <m/>
    <m/>
    <m/>
    <m/>
    <m/>
    <n v="2"/>
    <n v="4"/>
    <n v="112"/>
    <n v="59"/>
    <n v="36"/>
    <n v="36"/>
    <n v="0"/>
    <n v="0"/>
    <m/>
    <m/>
    <m/>
    <m/>
    <m/>
    <m/>
    <m/>
    <m/>
    <m/>
    <m/>
    <m/>
    <m/>
    <m/>
    <m/>
    <m/>
    <m/>
    <m/>
    <m/>
    <m/>
    <m/>
    <m/>
    <m/>
    <m/>
    <m/>
    <m/>
    <m/>
    <m/>
    <m/>
    <m/>
    <m/>
    <m/>
    <m/>
    <m/>
    <m/>
    <m/>
    <m/>
    <m/>
    <m/>
    <m/>
    <m/>
    <m/>
    <m/>
    <m/>
    <m/>
    <m/>
    <m/>
    <m/>
    <m/>
    <m/>
    <m/>
    <m/>
    <m/>
    <m/>
    <n v="0"/>
    <n v="0"/>
    <m/>
    <m/>
    <n v="240560"/>
    <m/>
    <n v="2"/>
    <m/>
    <m/>
    <m/>
    <m/>
    <m/>
    <m/>
    <m/>
    <m/>
    <m/>
    <m/>
    <m/>
    <m/>
    <m/>
    <m/>
    <m/>
    <m/>
    <m/>
    <m/>
    <m/>
    <m/>
    <m/>
    <m/>
    <m/>
    <m/>
    <m/>
    <m/>
    <m/>
    <m/>
    <n v="1572.067510204095"/>
    <x v="0"/>
    <s v="Medium"/>
  </r>
  <r>
    <s v="Hartnell CCD"/>
    <x v="48"/>
    <s v="451"/>
    <s v="Single College District"/>
    <n v="20100"/>
    <x v="4"/>
    <n v="7631.4068571428543"/>
    <n v="68000"/>
    <m/>
    <n v="250"/>
    <n v="23"/>
    <m/>
    <m/>
    <m/>
    <m/>
    <m/>
    <m/>
    <n v="28"/>
    <m/>
    <m/>
    <n v="218"/>
    <n v="763"/>
    <s v="Wireless Network"/>
    <m/>
    <m/>
    <m/>
    <m/>
    <m/>
    <n v="31817"/>
    <m/>
    <m/>
    <n v="12133"/>
    <n v="0"/>
    <n v="0"/>
    <n v="0"/>
    <m/>
    <m/>
    <n v="0"/>
    <n v="0"/>
    <m/>
    <n v="43950"/>
    <n v="4100"/>
    <m/>
    <m/>
    <n v="0"/>
    <n v="0"/>
    <n v="0"/>
    <n v="0"/>
    <m/>
    <m/>
    <n v="0"/>
    <n v="0"/>
    <m/>
    <n v="4100"/>
    <n v="21264"/>
    <m/>
    <m/>
    <n v="2577"/>
    <n v="0"/>
    <n v="0"/>
    <n v="0"/>
    <m/>
    <m/>
    <n v="0"/>
    <n v="0"/>
    <m/>
    <n v="23841"/>
    <n v="0"/>
    <m/>
    <n v="0"/>
    <n v="0"/>
    <n v="0"/>
    <n v="0"/>
    <m/>
    <m/>
    <n v="0"/>
    <n v="0"/>
    <n v="0"/>
    <m/>
    <m/>
    <m/>
    <m/>
    <m/>
    <m/>
    <m/>
    <m/>
    <m/>
    <m/>
    <m/>
    <m/>
    <m/>
    <m/>
    <m/>
    <m/>
    <m/>
    <m/>
    <m/>
    <m/>
    <m/>
    <m/>
    <m/>
    <m/>
    <n v="32678"/>
    <m/>
    <n v="15629"/>
    <n v="0"/>
    <n v="0"/>
    <m/>
    <m/>
    <n v="265"/>
    <n v="0"/>
    <n v="0"/>
    <n v="48572"/>
    <m/>
    <m/>
    <m/>
    <m/>
    <m/>
    <m/>
    <m/>
    <m/>
    <m/>
    <m/>
    <m/>
    <m/>
    <m/>
    <m/>
    <m/>
    <m/>
    <m/>
    <m/>
    <m/>
    <m/>
    <m/>
    <m/>
    <m/>
    <m/>
    <m/>
    <m/>
    <n v="2185"/>
    <m/>
    <n v="0"/>
    <n v="0"/>
    <n v="0"/>
    <m/>
    <m/>
    <n v="0"/>
    <n v="0"/>
    <n v="0"/>
    <n v="2185"/>
    <m/>
    <m/>
    <m/>
    <m/>
    <m/>
    <m/>
    <m/>
    <m/>
    <m/>
    <m/>
    <m/>
    <m/>
    <m/>
    <m/>
    <m/>
    <m/>
    <m/>
    <m/>
    <m/>
    <m/>
    <m/>
    <m/>
    <m/>
    <m/>
    <m/>
    <m/>
    <m/>
    <m/>
    <m/>
    <m/>
    <m/>
    <m/>
    <m/>
    <m/>
    <m/>
    <m/>
    <n v="0"/>
    <m/>
    <n v="0"/>
    <n v="0"/>
    <n v="0"/>
    <n v="0"/>
    <m/>
    <m/>
    <n v="0"/>
    <n v="0"/>
    <n v="0"/>
    <n v="67791"/>
    <n v="54857"/>
    <n v="122648"/>
    <s v="Dean or other administrator"/>
    <m/>
    <s v="M.A. (subject other than librarianship)"/>
    <s v="no"/>
    <m/>
    <m/>
    <m/>
    <m/>
    <m/>
    <s v="Longer work year"/>
    <n v="1160"/>
    <n v="1358"/>
    <n v="24717"/>
    <n v="112"/>
    <n v="0"/>
    <n v="47463"/>
    <m/>
    <n v="11"/>
    <n v="3174"/>
    <n v="1277"/>
    <m/>
    <m/>
    <m/>
    <m/>
    <n v="0"/>
    <n v="31"/>
    <m/>
    <m/>
    <n v="2.5"/>
    <m/>
    <m/>
    <m/>
    <m/>
    <m/>
    <m/>
    <m/>
    <m/>
    <m/>
    <m/>
    <n v="0.85"/>
    <n v="1.1299999999999999"/>
    <n v="8.2899999999999991"/>
    <n v="1.1299999999999999"/>
    <m/>
    <n v="10.99"/>
    <n v="7.16"/>
    <n v="12512"/>
    <s v="Actual"/>
    <n v="5397"/>
    <n v="12331"/>
    <n v="4886"/>
    <n v="239"/>
    <m/>
    <m/>
    <m/>
    <n v="0"/>
    <m/>
    <n v="22853"/>
    <m/>
    <m/>
    <n v="83"/>
    <n v="60"/>
    <n v="190"/>
    <n v="106"/>
    <m/>
    <m/>
    <m/>
    <m/>
    <m/>
    <m/>
    <m/>
    <m/>
    <m/>
    <m/>
    <m/>
    <m/>
    <m/>
    <n v="2850"/>
    <m/>
    <m/>
    <n v="95"/>
    <m/>
    <m/>
    <m/>
    <m/>
    <m/>
    <m/>
    <m/>
    <m/>
    <m/>
    <m/>
    <n v="4"/>
    <n v="10"/>
    <n v="144"/>
    <n v="64"/>
    <n v="0"/>
    <n v="0"/>
    <n v="4"/>
    <n v="0"/>
    <m/>
    <m/>
    <m/>
    <m/>
    <m/>
    <m/>
    <m/>
    <m/>
    <m/>
    <m/>
    <m/>
    <m/>
    <m/>
    <m/>
    <m/>
    <m/>
    <m/>
    <m/>
    <m/>
    <m/>
    <m/>
    <m/>
    <m/>
    <m/>
    <m/>
    <m/>
    <m/>
    <m/>
    <m/>
    <m/>
    <m/>
    <m/>
    <m/>
    <m/>
    <m/>
    <m/>
    <m/>
    <m/>
    <m/>
    <m/>
    <m/>
    <m/>
    <m/>
    <m/>
    <m/>
    <m/>
    <m/>
    <m/>
    <m/>
    <m/>
    <m/>
    <m/>
    <m/>
    <n v="4"/>
    <n v="0"/>
    <m/>
    <m/>
    <n v="323284"/>
    <m/>
    <n v="271"/>
    <m/>
    <m/>
    <m/>
    <m/>
    <m/>
    <m/>
    <m/>
    <m/>
    <m/>
    <m/>
    <m/>
    <m/>
    <m/>
    <m/>
    <m/>
    <m/>
    <m/>
    <m/>
    <m/>
    <m/>
    <m/>
    <m/>
    <m/>
    <m/>
    <m/>
    <m/>
    <m/>
    <m/>
    <n v="6753.4573957016419"/>
    <x v="0"/>
    <s v="Small"/>
  </r>
  <r>
    <s v="Desert CCD"/>
    <x v="31"/>
    <s v="931"/>
    <s v="Single College District"/>
    <n v="20100"/>
    <x v="4"/>
    <n v="7994.0405714285589"/>
    <n v="63700"/>
    <m/>
    <n v="44"/>
    <n v="4"/>
    <m/>
    <m/>
    <m/>
    <m/>
    <m/>
    <m/>
    <n v="45"/>
    <m/>
    <m/>
    <n v="24"/>
    <n v="243"/>
    <s v="Unlimited wireless network."/>
    <m/>
    <m/>
    <m/>
    <m/>
    <m/>
    <n v="32591"/>
    <m/>
    <m/>
    <m/>
    <m/>
    <m/>
    <m/>
    <m/>
    <m/>
    <m/>
    <m/>
    <m/>
    <n v="66591"/>
    <m/>
    <m/>
    <m/>
    <m/>
    <m/>
    <m/>
    <n v="4100"/>
    <m/>
    <m/>
    <m/>
    <m/>
    <m/>
    <n v="4100"/>
    <n v="0"/>
    <m/>
    <m/>
    <m/>
    <m/>
    <m/>
    <m/>
    <m/>
    <m/>
    <m/>
    <n v="15880"/>
    <m/>
    <n v="15880"/>
    <m/>
    <m/>
    <m/>
    <m/>
    <m/>
    <m/>
    <m/>
    <m/>
    <m/>
    <m/>
    <n v="0"/>
    <m/>
    <m/>
    <m/>
    <m/>
    <m/>
    <m/>
    <m/>
    <m/>
    <m/>
    <m/>
    <m/>
    <m/>
    <m/>
    <m/>
    <m/>
    <m/>
    <m/>
    <m/>
    <m/>
    <m/>
    <m/>
    <m/>
    <m/>
    <m/>
    <n v="23380"/>
    <m/>
    <m/>
    <m/>
    <m/>
    <m/>
    <m/>
    <m/>
    <n v="23"/>
    <m/>
    <n v="55580"/>
    <m/>
    <m/>
    <m/>
    <m/>
    <m/>
    <m/>
    <m/>
    <m/>
    <m/>
    <m/>
    <m/>
    <m/>
    <m/>
    <m/>
    <m/>
    <m/>
    <m/>
    <m/>
    <m/>
    <m/>
    <m/>
    <m/>
    <m/>
    <m/>
    <m/>
    <m/>
    <m/>
    <m/>
    <m/>
    <m/>
    <m/>
    <m/>
    <m/>
    <m/>
    <m/>
    <m/>
    <n v="0"/>
    <m/>
    <m/>
    <m/>
    <m/>
    <m/>
    <m/>
    <m/>
    <m/>
    <m/>
    <m/>
    <m/>
    <m/>
    <m/>
    <m/>
    <m/>
    <m/>
    <m/>
    <m/>
    <m/>
    <m/>
    <m/>
    <m/>
    <m/>
    <m/>
    <m/>
    <m/>
    <m/>
    <m/>
    <m/>
    <m/>
    <m/>
    <m/>
    <m/>
    <m/>
    <m/>
    <m/>
    <n v="7046"/>
    <m/>
    <m/>
    <m/>
    <m/>
    <m/>
    <m/>
    <m/>
    <m/>
    <m/>
    <n v="7046"/>
    <n v="82471"/>
    <n v="59680"/>
    <n v="149197"/>
    <s v="Dean or other administrator"/>
    <m/>
    <m/>
    <s v="yes"/>
    <m/>
    <m/>
    <m/>
    <m/>
    <m/>
    <s v="NA"/>
    <n v="855"/>
    <n v="79"/>
    <n v="25436"/>
    <n v="66"/>
    <n v="3"/>
    <n v="50942"/>
    <m/>
    <n v="0"/>
    <n v="3174"/>
    <n v="1429"/>
    <m/>
    <m/>
    <n v="0"/>
    <n v="0"/>
    <n v="84"/>
    <n v="0"/>
    <m/>
    <m/>
    <n v="2"/>
    <m/>
    <m/>
    <m/>
    <m/>
    <m/>
    <m/>
    <m/>
    <m/>
    <m/>
    <m/>
    <n v="0.5"/>
    <n v="3.25"/>
    <n v="6.25"/>
    <n v="3.25"/>
    <m/>
    <n v="3"/>
    <n v="3"/>
    <n v="9345"/>
    <s v="Actual"/>
    <n v="13217"/>
    <n v="18533"/>
    <n v="4716"/>
    <n v="50"/>
    <m/>
    <m/>
    <m/>
    <m/>
    <m/>
    <n v="36516"/>
    <m/>
    <m/>
    <n v="19"/>
    <n v="19"/>
    <n v="114"/>
    <n v="67"/>
    <m/>
    <m/>
    <m/>
    <m/>
    <m/>
    <m/>
    <m/>
    <m/>
    <m/>
    <m/>
    <m/>
    <m/>
    <m/>
    <n v="1859"/>
    <m/>
    <m/>
    <n v="74"/>
    <m/>
    <m/>
    <m/>
    <m/>
    <m/>
    <m/>
    <m/>
    <m/>
    <m/>
    <m/>
    <n v="0"/>
    <n v="0"/>
    <n v="0"/>
    <n v="57"/>
    <n v="0"/>
    <n v="0"/>
    <n v="0"/>
    <n v="0"/>
    <m/>
    <m/>
    <m/>
    <m/>
    <m/>
    <m/>
    <m/>
    <m/>
    <m/>
    <m/>
    <m/>
    <m/>
    <m/>
    <m/>
    <m/>
    <m/>
    <m/>
    <m/>
    <m/>
    <m/>
    <m/>
    <m/>
    <m/>
    <m/>
    <m/>
    <m/>
    <m/>
    <m/>
    <m/>
    <m/>
    <m/>
    <m/>
    <m/>
    <m/>
    <m/>
    <m/>
    <m/>
    <m/>
    <m/>
    <m/>
    <m/>
    <m/>
    <m/>
    <m/>
    <m/>
    <m/>
    <m/>
    <m/>
    <m/>
    <m/>
    <m/>
    <m/>
    <m/>
    <n v="0"/>
    <n v="0"/>
    <m/>
    <m/>
    <m/>
    <m/>
    <m/>
    <m/>
    <m/>
    <m/>
    <m/>
    <m/>
    <m/>
    <m/>
    <m/>
    <m/>
    <m/>
    <m/>
    <m/>
    <m/>
    <m/>
    <m/>
    <m/>
    <m/>
    <m/>
    <m/>
    <m/>
    <m/>
    <m/>
    <m/>
    <m/>
    <m/>
    <m/>
    <m/>
    <m/>
    <n v="2459.7047912087874"/>
    <x v="0"/>
    <s v="Small"/>
  </r>
  <r>
    <s v="South Orange County CCD"/>
    <x v="29"/>
    <s v="891"/>
    <s v="Multi-College District"/>
    <n v="20100"/>
    <x v="4"/>
    <n v="16149.203999999858"/>
    <n v="12462"/>
    <m/>
    <n v="70"/>
    <n v="0"/>
    <m/>
    <m/>
    <m/>
    <m/>
    <m/>
    <m/>
    <n v="35"/>
    <m/>
    <m/>
    <n v="0"/>
    <n v="290"/>
    <s v="have wifi"/>
    <m/>
    <m/>
    <m/>
    <m/>
    <m/>
    <n v="33110"/>
    <m/>
    <m/>
    <n v="0"/>
    <n v="0"/>
    <n v="0"/>
    <n v="0"/>
    <m/>
    <m/>
    <n v="0"/>
    <n v="0"/>
    <m/>
    <n v="33110"/>
    <n v="9980"/>
    <m/>
    <m/>
    <n v="0"/>
    <n v="0"/>
    <n v="0"/>
    <n v="33302"/>
    <m/>
    <m/>
    <n v="0"/>
    <n v="0"/>
    <m/>
    <n v="43282"/>
    <n v="14060"/>
    <m/>
    <m/>
    <n v="0"/>
    <n v="0"/>
    <n v="0"/>
    <n v="0"/>
    <m/>
    <m/>
    <n v="0"/>
    <n v="0"/>
    <m/>
    <n v="14060"/>
    <n v="0"/>
    <m/>
    <n v="0"/>
    <n v="0"/>
    <n v="0"/>
    <n v="0"/>
    <m/>
    <m/>
    <n v="0"/>
    <n v="0"/>
    <n v="0"/>
    <m/>
    <m/>
    <m/>
    <m/>
    <m/>
    <m/>
    <m/>
    <m/>
    <m/>
    <m/>
    <m/>
    <m/>
    <m/>
    <m/>
    <m/>
    <m/>
    <m/>
    <m/>
    <m/>
    <m/>
    <m/>
    <m/>
    <m/>
    <m/>
    <n v="114935"/>
    <m/>
    <n v="0"/>
    <n v="0"/>
    <n v="0"/>
    <m/>
    <m/>
    <n v="0"/>
    <n v="0"/>
    <n v="0"/>
    <n v="114935"/>
    <m/>
    <m/>
    <m/>
    <m/>
    <m/>
    <m/>
    <m/>
    <m/>
    <m/>
    <m/>
    <m/>
    <m/>
    <m/>
    <m/>
    <m/>
    <m/>
    <m/>
    <m/>
    <m/>
    <m/>
    <m/>
    <m/>
    <m/>
    <m/>
    <m/>
    <m/>
    <n v="1789"/>
    <m/>
    <n v="0"/>
    <n v="0"/>
    <n v="0"/>
    <m/>
    <m/>
    <n v="0"/>
    <n v="0"/>
    <n v="0"/>
    <n v="1789"/>
    <m/>
    <m/>
    <m/>
    <m/>
    <m/>
    <m/>
    <m/>
    <m/>
    <m/>
    <m/>
    <m/>
    <m/>
    <m/>
    <m/>
    <m/>
    <m/>
    <m/>
    <m/>
    <m/>
    <m/>
    <m/>
    <m/>
    <m/>
    <m/>
    <m/>
    <m/>
    <m/>
    <m/>
    <m/>
    <m/>
    <m/>
    <m/>
    <m/>
    <m/>
    <m/>
    <m/>
    <n v="0"/>
    <m/>
    <n v="0"/>
    <n v="0"/>
    <n v="0"/>
    <n v="0"/>
    <m/>
    <m/>
    <n v="0"/>
    <n v="0"/>
    <n v="0"/>
    <n v="47170"/>
    <n v="160006"/>
    <n v="207176"/>
    <s v="Department chair (Faculty position)"/>
    <m/>
    <s v="PhD"/>
    <s v="no"/>
    <m/>
    <m/>
    <s v="Stipend"/>
    <m/>
    <m/>
    <m/>
    <n v="815"/>
    <n v="3203"/>
    <n v="43312"/>
    <n v="115"/>
    <n v="0"/>
    <n v="46451"/>
    <m/>
    <n v="72"/>
    <n v="23225"/>
    <n v="957"/>
    <m/>
    <m/>
    <n v="15"/>
    <n v="18"/>
    <n v="0"/>
    <n v="81"/>
    <m/>
    <m/>
    <n v="6"/>
    <m/>
    <m/>
    <m/>
    <m/>
    <m/>
    <m/>
    <m/>
    <m/>
    <m/>
    <m/>
    <n v="1.43"/>
    <n v="3.5"/>
    <n v="12.5"/>
    <n v="3.5"/>
    <m/>
    <n v="9"/>
    <n v="9"/>
    <n v="6036"/>
    <s v="Actual"/>
    <n v="4544"/>
    <n v="16176"/>
    <n v="2146"/>
    <n v="4816"/>
    <m/>
    <m/>
    <m/>
    <n v="2253"/>
    <m/>
    <n v="30475"/>
    <m/>
    <m/>
    <n v="88"/>
    <n v="61"/>
    <n v="259"/>
    <n v="65"/>
    <m/>
    <m/>
    <m/>
    <m/>
    <m/>
    <m/>
    <m/>
    <m/>
    <m/>
    <m/>
    <m/>
    <m/>
    <m/>
    <m/>
    <m/>
    <m/>
    <m/>
    <m/>
    <m/>
    <m/>
    <m/>
    <m/>
    <m/>
    <m/>
    <m/>
    <m/>
    <m/>
    <n v="4"/>
    <n v="9"/>
    <n v="117"/>
    <n v="66"/>
    <n v="60"/>
    <n v="52"/>
    <n v="6"/>
    <n v="0"/>
    <m/>
    <m/>
    <m/>
    <m/>
    <m/>
    <m/>
    <m/>
    <m/>
    <m/>
    <m/>
    <m/>
    <m/>
    <m/>
    <m/>
    <m/>
    <m/>
    <m/>
    <m/>
    <m/>
    <m/>
    <m/>
    <m/>
    <m/>
    <m/>
    <m/>
    <m/>
    <m/>
    <m/>
    <m/>
    <m/>
    <m/>
    <m/>
    <m/>
    <m/>
    <m/>
    <m/>
    <m/>
    <m/>
    <m/>
    <m/>
    <m/>
    <m/>
    <m/>
    <m/>
    <m/>
    <m/>
    <m/>
    <m/>
    <m/>
    <m/>
    <m/>
    <m/>
    <m/>
    <n v="6"/>
    <n v="0"/>
    <m/>
    <m/>
    <n v="260200"/>
    <m/>
    <n v="31"/>
    <m/>
    <m/>
    <m/>
    <m/>
    <m/>
    <m/>
    <m/>
    <m/>
    <m/>
    <m/>
    <m/>
    <m/>
    <m/>
    <m/>
    <m/>
    <m/>
    <m/>
    <m/>
    <m/>
    <m/>
    <m/>
    <m/>
    <m/>
    <m/>
    <m/>
    <m/>
    <m/>
    <m/>
    <n v="4614.0582857142454"/>
    <x v="2"/>
    <s v="Medium"/>
  </r>
  <r>
    <s v="Citrus CCD"/>
    <x v="54"/>
    <s v="821"/>
    <s v="Single College District"/>
    <n v="20100"/>
    <x v="4"/>
    <n v="11081.973142857087"/>
    <n v="33000"/>
    <m/>
    <n v="100"/>
    <n v="19"/>
    <m/>
    <m/>
    <m/>
    <m/>
    <m/>
    <m/>
    <n v="40"/>
    <m/>
    <m/>
    <n v="132"/>
    <n v="422"/>
    <n v="0"/>
    <m/>
    <m/>
    <m/>
    <m/>
    <m/>
    <n v="34007"/>
    <m/>
    <m/>
    <n v="0"/>
    <n v="0"/>
    <n v="0"/>
    <n v="0"/>
    <m/>
    <m/>
    <n v="0"/>
    <n v="0"/>
    <m/>
    <n v="34007"/>
    <n v="0"/>
    <m/>
    <m/>
    <n v="0"/>
    <n v="0"/>
    <n v="0"/>
    <n v="0"/>
    <m/>
    <m/>
    <n v="0"/>
    <n v="0"/>
    <m/>
    <n v="0"/>
    <n v="9458"/>
    <m/>
    <m/>
    <n v="0"/>
    <n v="0"/>
    <n v="0"/>
    <n v="0"/>
    <m/>
    <m/>
    <n v="0"/>
    <n v="0"/>
    <m/>
    <n v="9458"/>
    <n v="0"/>
    <m/>
    <n v="0"/>
    <n v="0"/>
    <n v="0"/>
    <n v="0"/>
    <m/>
    <m/>
    <n v="0"/>
    <n v="0"/>
    <n v="0"/>
    <m/>
    <m/>
    <m/>
    <m/>
    <m/>
    <m/>
    <m/>
    <m/>
    <m/>
    <m/>
    <m/>
    <m/>
    <m/>
    <m/>
    <m/>
    <m/>
    <m/>
    <m/>
    <m/>
    <m/>
    <m/>
    <m/>
    <m/>
    <m/>
    <n v="40625"/>
    <m/>
    <n v="0"/>
    <n v="0"/>
    <n v="0"/>
    <m/>
    <m/>
    <n v="0"/>
    <n v="0"/>
    <n v="0"/>
    <n v="40625"/>
    <m/>
    <m/>
    <m/>
    <m/>
    <m/>
    <m/>
    <m/>
    <m/>
    <m/>
    <m/>
    <m/>
    <m/>
    <m/>
    <m/>
    <m/>
    <m/>
    <m/>
    <m/>
    <m/>
    <m/>
    <m/>
    <m/>
    <m/>
    <m/>
    <m/>
    <m/>
    <n v="4722"/>
    <m/>
    <n v="0"/>
    <n v="0"/>
    <n v="0"/>
    <m/>
    <m/>
    <n v="0"/>
    <n v="0"/>
    <n v="0"/>
    <n v="4722"/>
    <m/>
    <m/>
    <m/>
    <m/>
    <m/>
    <m/>
    <m/>
    <m/>
    <m/>
    <m/>
    <m/>
    <m/>
    <m/>
    <m/>
    <m/>
    <m/>
    <m/>
    <m/>
    <m/>
    <m/>
    <m/>
    <m/>
    <m/>
    <m/>
    <m/>
    <m/>
    <m/>
    <m/>
    <m/>
    <m/>
    <m/>
    <m/>
    <m/>
    <m/>
    <m/>
    <m/>
    <n v="0"/>
    <m/>
    <n v="0"/>
    <n v="0"/>
    <n v="0"/>
    <n v="0"/>
    <m/>
    <m/>
    <n v="0"/>
    <n v="0"/>
    <n v="0"/>
    <n v="43465"/>
    <n v="45347"/>
    <n v="88812"/>
    <s v="Dean or other administrator"/>
    <m/>
    <s v="PhD"/>
    <s v="no"/>
    <s v="None"/>
    <m/>
    <m/>
    <m/>
    <m/>
    <m/>
    <n v="1046"/>
    <n v="16943"/>
    <n v="23807"/>
    <n v="178"/>
    <n v="23"/>
    <n v="44309"/>
    <m/>
    <n v="125"/>
    <n v="5"/>
    <n v="1272"/>
    <m/>
    <m/>
    <n v="129"/>
    <n v="131"/>
    <n v="0"/>
    <n v="418"/>
    <m/>
    <m/>
    <n v="7"/>
    <m/>
    <m/>
    <m/>
    <m/>
    <m/>
    <m/>
    <m/>
    <m/>
    <m/>
    <m/>
    <n v="4"/>
    <n v="3.16"/>
    <n v="14.59"/>
    <n v="3.16"/>
    <m/>
    <n v="15"/>
    <n v="11.43"/>
    <n v="7928"/>
    <s v="Actual"/>
    <n v="12816"/>
    <n v="39209"/>
    <m/>
    <n v="9489"/>
    <m/>
    <m/>
    <m/>
    <n v="961"/>
    <m/>
    <n v="62475"/>
    <m/>
    <m/>
    <n v="194"/>
    <n v="165"/>
    <n v="151"/>
    <n v="46"/>
    <m/>
    <m/>
    <m/>
    <m/>
    <m/>
    <m/>
    <m/>
    <m/>
    <m/>
    <m/>
    <m/>
    <m/>
    <m/>
    <n v="5951"/>
    <m/>
    <m/>
    <n v="221"/>
    <m/>
    <m/>
    <m/>
    <m/>
    <m/>
    <m/>
    <m/>
    <m/>
    <m/>
    <m/>
    <n v="0"/>
    <n v="7"/>
    <n v="0"/>
    <n v="56"/>
    <n v="44"/>
    <n v="44"/>
    <n v="0"/>
    <n v="0"/>
    <m/>
    <m/>
    <m/>
    <m/>
    <m/>
    <m/>
    <m/>
    <m/>
    <m/>
    <m/>
    <m/>
    <m/>
    <m/>
    <m/>
    <m/>
    <m/>
    <m/>
    <m/>
    <m/>
    <m/>
    <m/>
    <m/>
    <m/>
    <m/>
    <m/>
    <m/>
    <m/>
    <m/>
    <m/>
    <m/>
    <m/>
    <m/>
    <m/>
    <m/>
    <m/>
    <m/>
    <m/>
    <m/>
    <m/>
    <m/>
    <m/>
    <m/>
    <m/>
    <m/>
    <m/>
    <m/>
    <m/>
    <m/>
    <m/>
    <m/>
    <m/>
    <m/>
    <m/>
    <n v="0"/>
    <n v="0"/>
    <m/>
    <m/>
    <n v="300000"/>
    <m/>
    <n v="26"/>
    <m/>
    <m/>
    <m/>
    <m/>
    <m/>
    <m/>
    <m/>
    <m/>
    <m/>
    <m/>
    <m/>
    <m/>
    <m/>
    <m/>
    <m/>
    <m/>
    <m/>
    <m/>
    <m/>
    <m/>
    <m/>
    <m/>
    <m/>
    <m/>
    <m/>
    <m/>
    <m/>
    <m/>
    <n v="3506.9535262205968"/>
    <x v="0"/>
    <s v="Medium"/>
  </r>
  <r>
    <s v="Los Rios CCD"/>
    <x v="52"/>
    <s v="231"/>
    <s v="Multi-College District"/>
    <n v="20100"/>
    <x v="4"/>
    <n v="26325.546857142854"/>
    <n v="31000"/>
    <m/>
    <n v="145"/>
    <n v="19"/>
    <m/>
    <m/>
    <m/>
    <m/>
    <m/>
    <m/>
    <n v="30"/>
    <m/>
    <m/>
    <n v="93"/>
    <n v="690"/>
    <n v="0"/>
    <m/>
    <m/>
    <m/>
    <m/>
    <m/>
    <n v="34201"/>
    <m/>
    <m/>
    <m/>
    <m/>
    <n v="151069"/>
    <m/>
    <m/>
    <m/>
    <m/>
    <m/>
    <m/>
    <n v="185270"/>
    <m/>
    <m/>
    <m/>
    <m/>
    <m/>
    <n v="5185"/>
    <m/>
    <m/>
    <m/>
    <m/>
    <m/>
    <m/>
    <n v="5185"/>
    <n v="36439"/>
    <m/>
    <m/>
    <m/>
    <m/>
    <m/>
    <m/>
    <m/>
    <m/>
    <m/>
    <m/>
    <m/>
    <n v="36439"/>
    <m/>
    <m/>
    <m/>
    <m/>
    <m/>
    <m/>
    <m/>
    <m/>
    <m/>
    <m/>
    <n v="0"/>
    <m/>
    <m/>
    <m/>
    <m/>
    <m/>
    <m/>
    <m/>
    <m/>
    <m/>
    <m/>
    <m/>
    <m/>
    <m/>
    <m/>
    <m/>
    <m/>
    <m/>
    <m/>
    <m/>
    <m/>
    <m/>
    <m/>
    <m/>
    <m/>
    <m/>
    <m/>
    <n v="15263"/>
    <m/>
    <m/>
    <m/>
    <m/>
    <n v="28780"/>
    <m/>
    <m/>
    <n v="44043"/>
    <m/>
    <m/>
    <m/>
    <m/>
    <m/>
    <m/>
    <m/>
    <m/>
    <m/>
    <m/>
    <m/>
    <m/>
    <m/>
    <m/>
    <m/>
    <m/>
    <m/>
    <m/>
    <m/>
    <m/>
    <m/>
    <m/>
    <m/>
    <m/>
    <m/>
    <m/>
    <m/>
    <m/>
    <m/>
    <m/>
    <n v="4812"/>
    <m/>
    <m/>
    <m/>
    <m/>
    <m/>
    <n v="4812"/>
    <m/>
    <m/>
    <m/>
    <m/>
    <m/>
    <m/>
    <m/>
    <m/>
    <m/>
    <m/>
    <m/>
    <m/>
    <m/>
    <m/>
    <m/>
    <m/>
    <m/>
    <m/>
    <m/>
    <m/>
    <m/>
    <m/>
    <m/>
    <m/>
    <m/>
    <m/>
    <m/>
    <m/>
    <m/>
    <m/>
    <m/>
    <m/>
    <m/>
    <m/>
    <m/>
    <m/>
    <n v="25910"/>
    <m/>
    <m/>
    <m/>
    <n v="108024"/>
    <m/>
    <m/>
    <m/>
    <m/>
    <n v="270"/>
    <n v="134204"/>
    <n v="221709"/>
    <n v="54040"/>
    <n v="409953"/>
    <s v="Dean or other administrator"/>
    <m/>
    <s v="PhD"/>
    <m/>
    <m/>
    <s v="Release time"/>
    <m/>
    <m/>
    <m/>
    <m/>
    <n v="2919"/>
    <n v="961"/>
    <n v="19420"/>
    <n v="216"/>
    <m/>
    <n v="53351"/>
    <m/>
    <n v="61"/>
    <n v="4462"/>
    <n v="3197"/>
    <m/>
    <m/>
    <n v="74"/>
    <n v="74"/>
    <n v="0"/>
    <n v="62"/>
    <m/>
    <m/>
    <n v="12"/>
    <m/>
    <m/>
    <m/>
    <m/>
    <m/>
    <m/>
    <m/>
    <m/>
    <m/>
    <m/>
    <n v="2.5"/>
    <n v="8.8000000000000007"/>
    <n v="15.3"/>
    <n v="8.8000000000000007"/>
    <m/>
    <n v="9"/>
    <n v="6.5"/>
    <n v="18068"/>
    <s v="Actual"/>
    <n v="15645"/>
    <n v="38574"/>
    <n v="3504"/>
    <n v="3233"/>
    <m/>
    <m/>
    <m/>
    <n v="209"/>
    <m/>
    <n v="61165"/>
    <m/>
    <m/>
    <m/>
    <n v="1748"/>
    <m/>
    <n v="3315"/>
    <m/>
    <m/>
    <m/>
    <m/>
    <m/>
    <m/>
    <m/>
    <m/>
    <m/>
    <m/>
    <m/>
    <m/>
    <m/>
    <n v="4875"/>
    <m/>
    <m/>
    <n v="195"/>
    <m/>
    <m/>
    <m/>
    <m/>
    <m/>
    <m/>
    <m/>
    <m/>
    <m/>
    <m/>
    <n v="4"/>
    <n v="14"/>
    <n v="353"/>
    <n v="69.5"/>
    <n v="52"/>
    <n v="48"/>
    <n v="6"/>
    <n v="0"/>
    <m/>
    <m/>
    <m/>
    <m/>
    <m/>
    <m/>
    <m/>
    <m/>
    <m/>
    <m/>
    <m/>
    <m/>
    <m/>
    <m/>
    <m/>
    <m/>
    <m/>
    <m/>
    <m/>
    <m/>
    <m/>
    <m/>
    <m/>
    <m/>
    <m/>
    <m/>
    <m/>
    <m/>
    <m/>
    <m/>
    <m/>
    <m/>
    <m/>
    <m/>
    <m/>
    <m/>
    <m/>
    <m/>
    <m/>
    <m/>
    <m/>
    <m/>
    <m/>
    <m/>
    <m/>
    <m/>
    <m/>
    <m/>
    <m/>
    <m/>
    <m/>
    <m/>
    <m/>
    <n v="6"/>
    <n v="0"/>
    <m/>
    <m/>
    <m/>
    <m/>
    <n v="0"/>
    <m/>
    <m/>
    <m/>
    <m/>
    <m/>
    <m/>
    <m/>
    <m/>
    <m/>
    <m/>
    <m/>
    <m/>
    <m/>
    <m/>
    <m/>
    <m/>
    <m/>
    <m/>
    <m/>
    <m/>
    <m/>
    <m/>
    <m/>
    <m/>
    <m/>
    <m/>
    <m/>
    <m/>
    <n v="2991.5394155844151"/>
    <x v="2"/>
    <s v="Large"/>
  </r>
  <r>
    <s v="Mt. San Jacinto CCD"/>
    <x v="35"/>
    <s v="941"/>
    <s v="Multi-College District"/>
    <n v="20100"/>
    <x v="4"/>
    <n v="12566.630476190496"/>
    <n v="14327"/>
    <m/>
    <n v="60"/>
    <n v="0"/>
    <m/>
    <m/>
    <m/>
    <m/>
    <m/>
    <m/>
    <n v="30"/>
    <m/>
    <m/>
    <n v="0"/>
    <n v="168"/>
    <n v="10"/>
    <m/>
    <m/>
    <m/>
    <m/>
    <m/>
    <n v="35366"/>
    <m/>
    <m/>
    <n v="0"/>
    <n v="0"/>
    <n v="0"/>
    <n v="0"/>
    <m/>
    <m/>
    <n v="0"/>
    <n v="0"/>
    <m/>
    <n v="35366"/>
    <n v="2050"/>
    <m/>
    <m/>
    <n v="0"/>
    <n v="0"/>
    <n v="0"/>
    <n v="0"/>
    <m/>
    <m/>
    <n v="0"/>
    <n v="0"/>
    <m/>
    <n v="2050"/>
    <n v="15468.66"/>
    <m/>
    <m/>
    <n v="0"/>
    <n v="0"/>
    <n v="0"/>
    <n v="0"/>
    <m/>
    <m/>
    <n v="0"/>
    <n v="0"/>
    <m/>
    <n v="15468.66"/>
    <n v="0"/>
    <m/>
    <n v="0"/>
    <n v="0"/>
    <n v="0"/>
    <n v="0"/>
    <m/>
    <m/>
    <n v="0"/>
    <n v="0"/>
    <n v="0"/>
    <m/>
    <m/>
    <m/>
    <m/>
    <m/>
    <m/>
    <m/>
    <m/>
    <m/>
    <m/>
    <m/>
    <m/>
    <m/>
    <m/>
    <m/>
    <m/>
    <m/>
    <m/>
    <m/>
    <m/>
    <m/>
    <m/>
    <m/>
    <m/>
    <n v="36347"/>
    <m/>
    <n v="0"/>
    <n v="0"/>
    <n v="0"/>
    <m/>
    <m/>
    <n v="0"/>
    <n v="0"/>
    <n v="0"/>
    <n v="36347"/>
    <m/>
    <m/>
    <m/>
    <m/>
    <m/>
    <m/>
    <m/>
    <m/>
    <m/>
    <m/>
    <m/>
    <m/>
    <m/>
    <m/>
    <m/>
    <m/>
    <m/>
    <m/>
    <m/>
    <m/>
    <m/>
    <m/>
    <m/>
    <m/>
    <m/>
    <m/>
    <n v="4738.07"/>
    <m/>
    <n v="0"/>
    <n v="0"/>
    <n v="0"/>
    <m/>
    <m/>
    <n v="0"/>
    <n v="0"/>
    <n v="0"/>
    <n v="4738.07"/>
    <m/>
    <m/>
    <m/>
    <m/>
    <m/>
    <m/>
    <m/>
    <m/>
    <m/>
    <m/>
    <m/>
    <m/>
    <m/>
    <m/>
    <m/>
    <m/>
    <m/>
    <m/>
    <m/>
    <m/>
    <m/>
    <m/>
    <m/>
    <m/>
    <m/>
    <m/>
    <m/>
    <m/>
    <m/>
    <m/>
    <m/>
    <m/>
    <m/>
    <m/>
    <m/>
    <m/>
    <n v="0"/>
    <m/>
    <n v="0"/>
    <n v="0"/>
    <n v="0"/>
    <n v="0"/>
    <m/>
    <m/>
    <n v="0"/>
    <n v="0"/>
    <n v="0"/>
    <n v="50834.66"/>
    <n v="43135.07"/>
    <n v="93969.73000000001"/>
    <s v="Department chair (Faculty position)"/>
    <m/>
    <m/>
    <s v="yes"/>
    <s v="None"/>
    <m/>
    <m/>
    <m/>
    <m/>
    <m/>
    <n v="921"/>
    <n v="1591"/>
    <n v="23246"/>
    <n v="119"/>
    <m/>
    <n v="39870"/>
    <m/>
    <n v="25"/>
    <n v="3192"/>
    <n v="1000"/>
    <m/>
    <m/>
    <n v="78"/>
    <n v="78"/>
    <n v="1406"/>
    <n v="25"/>
    <m/>
    <m/>
    <n v="2.5"/>
    <m/>
    <m/>
    <m/>
    <m/>
    <m/>
    <m/>
    <m/>
    <m/>
    <m/>
    <m/>
    <n v="1.2"/>
    <n v="2.34"/>
    <n v="4.8100000000000005"/>
    <n v="2.34"/>
    <m/>
    <n v="2.5"/>
    <n v="2.4700000000000002"/>
    <n v="3172"/>
    <s v="Estimate"/>
    <n v="4609"/>
    <n v="16226"/>
    <n v="316"/>
    <n v="214"/>
    <m/>
    <m/>
    <m/>
    <n v="0"/>
    <m/>
    <n v="21365"/>
    <m/>
    <m/>
    <n v="228"/>
    <n v="204"/>
    <n v="0"/>
    <n v="0"/>
    <m/>
    <m/>
    <m/>
    <m/>
    <m/>
    <m/>
    <m/>
    <m/>
    <m/>
    <m/>
    <m/>
    <m/>
    <m/>
    <n v="2850"/>
    <m/>
    <m/>
    <n v="95"/>
    <m/>
    <m/>
    <m/>
    <m/>
    <m/>
    <m/>
    <m/>
    <m/>
    <m/>
    <m/>
    <n v="3"/>
    <n v="1"/>
    <n v="25"/>
    <n v="54"/>
    <n v="40"/>
    <n v="40"/>
    <n v="0"/>
    <n v="0"/>
    <m/>
    <m/>
    <m/>
    <m/>
    <m/>
    <m/>
    <m/>
    <m/>
    <m/>
    <m/>
    <m/>
    <m/>
    <m/>
    <m/>
    <m/>
    <m/>
    <m/>
    <m/>
    <m/>
    <m/>
    <m/>
    <m/>
    <m/>
    <m/>
    <m/>
    <m/>
    <m/>
    <m/>
    <m/>
    <m/>
    <m/>
    <m/>
    <m/>
    <m/>
    <m/>
    <m/>
    <m/>
    <m/>
    <m/>
    <m/>
    <m/>
    <m/>
    <m/>
    <m/>
    <m/>
    <m/>
    <m/>
    <m/>
    <m/>
    <m/>
    <m/>
    <m/>
    <m/>
    <n v="0"/>
    <n v="0"/>
    <m/>
    <m/>
    <n v="101267"/>
    <m/>
    <n v="26"/>
    <m/>
    <m/>
    <m/>
    <m/>
    <m/>
    <m/>
    <m/>
    <m/>
    <m/>
    <m/>
    <m/>
    <m/>
    <m/>
    <m/>
    <m/>
    <m/>
    <m/>
    <m/>
    <m/>
    <m/>
    <m/>
    <m/>
    <m/>
    <m/>
    <m/>
    <m/>
    <m/>
    <m/>
    <n v="5370.3549043549128"/>
    <x v="0"/>
    <s v="Medium"/>
  </r>
  <r>
    <s v="Ventura CCD"/>
    <x v="33"/>
    <s v="681"/>
    <s v="Multi-College District"/>
    <n v="20100"/>
    <x v="4"/>
    <n v="13955.541523809441"/>
    <n v="18667"/>
    <m/>
    <n v="46"/>
    <n v="6"/>
    <m/>
    <m/>
    <m/>
    <m/>
    <m/>
    <m/>
    <n v="31"/>
    <m/>
    <m/>
    <n v="28"/>
    <n v="202"/>
    <s v="0 (wireless access is provided for student laptops)"/>
    <m/>
    <m/>
    <m/>
    <m/>
    <m/>
    <n v="35522"/>
    <m/>
    <m/>
    <n v="0"/>
    <n v="0"/>
    <n v="0"/>
    <n v="0"/>
    <m/>
    <m/>
    <n v="0"/>
    <n v="1984"/>
    <m/>
    <n v="37506"/>
    <n v="5420"/>
    <m/>
    <m/>
    <n v="0"/>
    <n v="0"/>
    <n v="0"/>
    <n v="0"/>
    <m/>
    <m/>
    <n v="0"/>
    <n v="0"/>
    <m/>
    <n v="5420"/>
    <n v="1156"/>
    <m/>
    <m/>
    <n v="0"/>
    <n v="0"/>
    <n v="0"/>
    <n v="0"/>
    <m/>
    <m/>
    <n v="68074"/>
    <n v="0"/>
    <m/>
    <n v="69230"/>
    <n v="9211"/>
    <m/>
    <n v="0"/>
    <n v="0"/>
    <n v="0"/>
    <n v="0"/>
    <m/>
    <m/>
    <n v="0"/>
    <n v="0"/>
    <n v="9211"/>
    <m/>
    <m/>
    <m/>
    <m/>
    <m/>
    <m/>
    <m/>
    <m/>
    <m/>
    <m/>
    <m/>
    <m/>
    <m/>
    <m/>
    <m/>
    <m/>
    <m/>
    <m/>
    <m/>
    <m/>
    <m/>
    <m/>
    <m/>
    <m/>
    <n v="84945"/>
    <m/>
    <n v="0"/>
    <n v="0"/>
    <n v="0"/>
    <m/>
    <m/>
    <n v="0"/>
    <n v="1447"/>
    <n v="0"/>
    <n v="86392"/>
    <m/>
    <m/>
    <m/>
    <m/>
    <m/>
    <m/>
    <m/>
    <m/>
    <m/>
    <m/>
    <m/>
    <m/>
    <m/>
    <m/>
    <m/>
    <m/>
    <m/>
    <m/>
    <m/>
    <m/>
    <m/>
    <m/>
    <m/>
    <m/>
    <m/>
    <m/>
    <n v="0"/>
    <m/>
    <n v="0"/>
    <n v="0"/>
    <n v="0"/>
    <m/>
    <m/>
    <n v="0"/>
    <n v="0"/>
    <n v="1498"/>
    <n v="1498"/>
    <m/>
    <m/>
    <m/>
    <m/>
    <m/>
    <m/>
    <m/>
    <m/>
    <m/>
    <m/>
    <m/>
    <m/>
    <m/>
    <m/>
    <m/>
    <m/>
    <m/>
    <m/>
    <m/>
    <m/>
    <m/>
    <m/>
    <m/>
    <m/>
    <m/>
    <m/>
    <m/>
    <m/>
    <m/>
    <m/>
    <m/>
    <m/>
    <m/>
    <m/>
    <m/>
    <m/>
    <n v="0"/>
    <m/>
    <n v="0"/>
    <n v="0"/>
    <n v="0"/>
    <n v="0"/>
    <m/>
    <m/>
    <n v="0"/>
    <n v="0"/>
    <n v="0"/>
    <n v="115947"/>
    <n v="93310"/>
    <n v="209257"/>
    <s v="Department chair (Faculty position)"/>
    <m/>
    <m/>
    <s v="yes"/>
    <m/>
    <s v="Release time"/>
    <s v="Stipend"/>
    <m/>
    <m/>
    <s v="Stipend and release time if more than 3 FTE"/>
    <n v="641"/>
    <n v="4784"/>
    <n v="12224"/>
    <n v="293"/>
    <n v="306"/>
    <n v="75128"/>
    <m/>
    <n v="180"/>
    <n v="3174"/>
    <n v="684"/>
    <m/>
    <m/>
    <n v="260"/>
    <n v="272"/>
    <n v="8128"/>
    <n v="216"/>
    <m/>
    <m/>
    <n v="7"/>
    <m/>
    <m/>
    <m/>
    <m/>
    <m/>
    <m/>
    <m/>
    <m/>
    <m/>
    <m/>
    <n v="1.41"/>
    <n v="3.93"/>
    <n v="7.93"/>
    <n v="3.93"/>
    <m/>
    <n v="4"/>
    <n v="4"/>
    <n v="4596"/>
    <s v="Estimate"/>
    <n v="4462"/>
    <n v="12206"/>
    <n v="5832"/>
    <n v="860"/>
    <m/>
    <m/>
    <m/>
    <n v="48"/>
    <m/>
    <n v="23408"/>
    <m/>
    <m/>
    <n v="10"/>
    <n v="10"/>
    <n v="0"/>
    <n v="0"/>
    <m/>
    <m/>
    <m/>
    <m/>
    <m/>
    <m/>
    <m/>
    <m/>
    <m/>
    <m/>
    <m/>
    <m/>
    <m/>
    <n v="5360"/>
    <m/>
    <m/>
    <n v="200"/>
    <m/>
    <m/>
    <m/>
    <m/>
    <m/>
    <m/>
    <m/>
    <m/>
    <m/>
    <m/>
    <n v="0"/>
    <n v="0"/>
    <n v="0"/>
    <n v="55"/>
    <n v="38"/>
    <n v="22"/>
    <n v="0"/>
    <n v="0"/>
    <m/>
    <m/>
    <m/>
    <m/>
    <m/>
    <m/>
    <m/>
    <m/>
    <m/>
    <m/>
    <m/>
    <m/>
    <m/>
    <m/>
    <m/>
    <m/>
    <m/>
    <m/>
    <m/>
    <m/>
    <m/>
    <m/>
    <m/>
    <m/>
    <m/>
    <m/>
    <m/>
    <m/>
    <m/>
    <m/>
    <m/>
    <m/>
    <m/>
    <m/>
    <m/>
    <m/>
    <m/>
    <m/>
    <m/>
    <m/>
    <m/>
    <m/>
    <m/>
    <m/>
    <m/>
    <m/>
    <m/>
    <m/>
    <m/>
    <m/>
    <m/>
    <m/>
    <m/>
    <n v="0"/>
    <n v="0"/>
    <m/>
    <m/>
    <n v="9562"/>
    <m/>
    <n v="0"/>
    <m/>
    <m/>
    <m/>
    <m/>
    <m/>
    <m/>
    <m/>
    <m/>
    <m/>
    <m/>
    <m/>
    <m/>
    <m/>
    <m/>
    <m/>
    <m/>
    <m/>
    <m/>
    <m/>
    <m/>
    <m/>
    <m/>
    <m/>
    <m/>
    <m/>
    <m/>
    <m/>
    <m/>
    <n v="3551.028377559654"/>
    <x v="2"/>
    <s v="Medium"/>
  </r>
  <r>
    <s v="Los Angeles CCD"/>
    <x v="59"/>
    <s v="748"/>
    <s v="Multi-College District"/>
    <n v="20100"/>
    <x v="4"/>
    <n v="20936.444571428558"/>
    <n v="36800"/>
    <m/>
    <n v="108"/>
    <n v="31"/>
    <m/>
    <m/>
    <m/>
    <m/>
    <m/>
    <m/>
    <n v="40"/>
    <m/>
    <m/>
    <n v="119"/>
    <n v="555"/>
    <n v="0"/>
    <m/>
    <m/>
    <m/>
    <m/>
    <m/>
    <n v="36124"/>
    <m/>
    <m/>
    <m/>
    <m/>
    <m/>
    <m/>
    <m/>
    <m/>
    <m/>
    <m/>
    <m/>
    <n v="36124"/>
    <n v="10388"/>
    <m/>
    <m/>
    <m/>
    <m/>
    <m/>
    <m/>
    <m/>
    <m/>
    <m/>
    <m/>
    <m/>
    <n v="10388"/>
    <n v="12764"/>
    <m/>
    <m/>
    <m/>
    <m/>
    <m/>
    <m/>
    <m/>
    <m/>
    <m/>
    <m/>
    <m/>
    <n v="12764"/>
    <n v="0"/>
    <m/>
    <m/>
    <m/>
    <m/>
    <m/>
    <m/>
    <m/>
    <m/>
    <m/>
    <n v="0"/>
    <m/>
    <m/>
    <m/>
    <m/>
    <m/>
    <m/>
    <m/>
    <m/>
    <m/>
    <m/>
    <m/>
    <m/>
    <m/>
    <m/>
    <m/>
    <m/>
    <m/>
    <m/>
    <m/>
    <m/>
    <m/>
    <m/>
    <m/>
    <m/>
    <n v="99336"/>
    <m/>
    <m/>
    <m/>
    <m/>
    <m/>
    <m/>
    <n v="0"/>
    <m/>
    <m/>
    <n v="99336"/>
    <m/>
    <m/>
    <m/>
    <m/>
    <m/>
    <m/>
    <m/>
    <m/>
    <m/>
    <m/>
    <m/>
    <m/>
    <m/>
    <m/>
    <m/>
    <m/>
    <m/>
    <m/>
    <m/>
    <m/>
    <m/>
    <m/>
    <m/>
    <m/>
    <m/>
    <m/>
    <n v="6079"/>
    <m/>
    <m/>
    <m/>
    <m/>
    <m/>
    <m/>
    <m/>
    <m/>
    <m/>
    <n v="6079"/>
    <m/>
    <m/>
    <m/>
    <m/>
    <m/>
    <m/>
    <m/>
    <m/>
    <m/>
    <m/>
    <m/>
    <m/>
    <m/>
    <m/>
    <m/>
    <m/>
    <m/>
    <m/>
    <m/>
    <m/>
    <m/>
    <m/>
    <m/>
    <m/>
    <m/>
    <m/>
    <m/>
    <m/>
    <m/>
    <m/>
    <m/>
    <m/>
    <m/>
    <m/>
    <m/>
    <m/>
    <n v="638074"/>
    <m/>
    <m/>
    <m/>
    <m/>
    <n v="0"/>
    <m/>
    <m/>
    <m/>
    <m/>
    <n v="638074"/>
    <n v="48888"/>
    <n v="115803"/>
    <n v="802765"/>
    <s v="Department chair (Faculty position)"/>
    <m/>
    <m/>
    <s v="yes"/>
    <m/>
    <s v="Release time"/>
    <m/>
    <m/>
    <m/>
    <m/>
    <n v="1528"/>
    <n v="1499"/>
    <n v="21910"/>
    <n v="111"/>
    <n v="0"/>
    <n v="112262"/>
    <m/>
    <n v="169"/>
    <n v="3190"/>
    <n v="1688"/>
    <m/>
    <m/>
    <n v="114"/>
    <n v="116"/>
    <n v="4594"/>
    <n v="185"/>
    <m/>
    <m/>
    <n v="6"/>
    <m/>
    <m/>
    <m/>
    <m/>
    <m/>
    <m/>
    <m/>
    <m/>
    <m/>
    <m/>
    <n v="0.79"/>
    <n v="8"/>
    <n v="16"/>
    <n v="8"/>
    <m/>
    <n v="8"/>
    <n v="8"/>
    <n v="8253"/>
    <s v="Actual"/>
    <n v="12072"/>
    <n v="16485"/>
    <n v="3387"/>
    <n v="1520"/>
    <m/>
    <m/>
    <m/>
    <n v="564"/>
    <m/>
    <n v="34028"/>
    <m/>
    <m/>
    <n v="118"/>
    <n v="106"/>
    <n v="68"/>
    <n v="62"/>
    <m/>
    <m/>
    <m/>
    <m/>
    <m/>
    <m/>
    <m/>
    <m/>
    <m/>
    <m/>
    <m/>
    <m/>
    <m/>
    <n v="3076"/>
    <m/>
    <m/>
    <n v="344"/>
    <m/>
    <m/>
    <m/>
    <m/>
    <m/>
    <m/>
    <m/>
    <m/>
    <m/>
    <m/>
    <n v="2"/>
    <n v="5"/>
    <n v="203"/>
    <n v="67"/>
    <n v="56"/>
    <n v="56"/>
    <n v="7"/>
    <n v="7"/>
    <m/>
    <m/>
    <m/>
    <m/>
    <m/>
    <m/>
    <m/>
    <m/>
    <m/>
    <m/>
    <m/>
    <m/>
    <m/>
    <m/>
    <m/>
    <m/>
    <m/>
    <m/>
    <m/>
    <m/>
    <m/>
    <m/>
    <m/>
    <m/>
    <m/>
    <m/>
    <m/>
    <m/>
    <m/>
    <m/>
    <m/>
    <m/>
    <m/>
    <m/>
    <m/>
    <m/>
    <m/>
    <m/>
    <m/>
    <m/>
    <m/>
    <m/>
    <m/>
    <m/>
    <m/>
    <m/>
    <m/>
    <m/>
    <m/>
    <m/>
    <m/>
    <m/>
    <m/>
    <n v="196"/>
    <n v="0"/>
    <m/>
    <m/>
    <n v="214432"/>
    <m/>
    <n v="0"/>
    <m/>
    <m/>
    <m/>
    <m/>
    <m/>
    <m/>
    <m/>
    <m/>
    <m/>
    <m/>
    <m/>
    <m/>
    <m/>
    <m/>
    <m/>
    <m/>
    <m/>
    <m/>
    <m/>
    <m/>
    <m/>
    <m/>
    <m/>
    <m/>
    <m/>
    <m/>
    <m/>
    <m/>
    <n v="2617.0555714285697"/>
    <x v="2"/>
    <s v="Large"/>
  </r>
  <r>
    <s v="North Orange CCD"/>
    <x v="80"/>
    <s v="862"/>
    <s v="Multi-College District"/>
    <n v="20100"/>
    <x v="4"/>
    <n v="21565.603428571441"/>
    <n v="46939"/>
    <m/>
    <n v="103"/>
    <n v="13"/>
    <m/>
    <m/>
    <m/>
    <m/>
    <m/>
    <m/>
    <n v="31"/>
    <m/>
    <m/>
    <n v="54"/>
    <n v="503"/>
    <n v="110"/>
    <m/>
    <m/>
    <m/>
    <m/>
    <m/>
    <n v="36202"/>
    <m/>
    <m/>
    <n v="0"/>
    <n v="0"/>
    <n v="0"/>
    <n v="0"/>
    <m/>
    <m/>
    <n v="0"/>
    <n v="8087"/>
    <m/>
    <n v="44289"/>
    <n v="0"/>
    <m/>
    <m/>
    <n v="0"/>
    <n v="5100"/>
    <n v="0"/>
    <n v="0"/>
    <m/>
    <m/>
    <n v="0"/>
    <n v="0"/>
    <m/>
    <n v="5100"/>
    <n v="33923"/>
    <m/>
    <m/>
    <n v="0"/>
    <n v="0"/>
    <n v="0"/>
    <n v="0"/>
    <m/>
    <m/>
    <n v="0"/>
    <n v="0"/>
    <m/>
    <n v="33923"/>
    <n v="0"/>
    <m/>
    <n v="0"/>
    <n v="0"/>
    <n v="0"/>
    <n v="0"/>
    <m/>
    <m/>
    <n v="0"/>
    <n v="0"/>
    <n v="0"/>
    <m/>
    <m/>
    <m/>
    <m/>
    <m/>
    <m/>
    <m/>
    <m/>
    <m/>
    <m/>
    <m/>
    <m/>
    <m/>
    <m/>
    <m/>
    <m/>
    <m/>
    <m/>
    <m/>
    <m/>
    <m/>
    <m/>
    <m/>
    <m/>
    <n v="4935"/>
    <m/>
    <n v="0"/>
    <n v="0"/>
    <n v="0"/>
    <m/>
    <m/>
    <n v="23773"/>
    <n v="8457"/>
    <n v="27517"/>
    <n v="61353"/>
    <m/>
    <m/>
    <m/>
    <m/>
    <m/>
    <m/>
    <m/>
    <m/>
    <m/>
    <m/>
    <m/>
    <m/>
    <m/>
    <m/>
    <m/>
    <m/>
    <m/>
    <m/>
    <m/>
    <m/>
    <m/>
    <m/>
    <m/>
    <m/>
    <m/>
    <m/>
    <n v="0"/>
    <m/>
    <n v="0"/>
    <n v="0"/>
    <n v="0"/>
    <m/>
    <m/>
    <n v="0"/>
    <n v="0"/>
    <n v="0"/>
    <n v="0"/>
    <m/>
    <m/>
    <m/>
    <m/>
    <m/>
    <m/>
    <m/>
    <m/>
    <m/>
    <m/>
    <m/>
    <m/>
    <m/>
    <m/>
    <m/>
    <m/>
    <m/>
    <m/>
    <m/>
    <m/>
    <m/>
    <m/>
    <m/>
    <m/>
    <m/>
    <m/>
    <m/>
    <m/>
    <m/>
    <m/>
    <m/>
    <m/>
    <m/>
    <m/>
    <m/>
    <m/>
    <n v="0"/>
    <m/>
    <n v="0"/>
    <n v="0"/>
    <n v="0"/>
    <n v="0"/>
    <m/>
    <m/>
    <n v="0"/>
    <n v="0"/>
    <n v="0"/>
    <n v="78212"/>
    <n v="66453"/>
    <n v="144665"/>
    <s v="Dean or other administrator"/>
    <m/>
    <m/>
    <s v="yes"/>
    <m/>
    <m/>
    <m/>
    <m/>
    <m/>
    <s v="no coordinator or dept. chair"/>
    <n v="661"/>
    <n v="2268"/>
    <n v="18294"/>
    <n v="179"/>
    <n v="30"/>
    <n v="86741"/>
    <m/>
    <n v="22"/>
    <n v="3177"/>
    <n v="950"/>
    <m/>
    <m/>
    <n v="254"/>
    <n v="257"/>
    <n v="125"/>
    <n v="23"/>
    <m/>
    <m/>
    <n v="5"/>
    <m/>
    <m/>
    <m/>
    <m/>
    <m/>
    <m/>
    <m/>
    <m/>
    <m/>
    <m/>
    <n v="2.0499999999999998"/>
    <n v="3.95"/>
    <n v="12.95"/>
    <n v="3.95"/>
    <m/>
    <n v="9"/>
    <n v="9"/>
    <n v="8271"/>
    <s v="Actual"/>
    <n v="23263"/>
    <n v="74492"/>
    <m/>
    <m/>
    <m/>
    <m/>
    <m/>
    <m/>
    <m/>
    <m/>
    <m/>
    <m/>
    <n v="31"/>
    <n v="29"/>
    <n v="186"/>
    <n v="98"/>
    <m/>
    <m/>
    <m/>
    <m/>
    <m/>
    <m/>
    <m/>
    <m/>
    <m/>
    <m/>
    <m/>
    <m/>
    <m/>
    <n v="7282"/>
    <m/>
    <m/>
    <n v="275"/>
    <m/>
    <m/>
    <m/>
    <m/>
    <m/>
    <m/>
    <m/>
    <m/>
    <m/>
    <m/>
    <n v="1"/>
    <n v="1"/>
    <n v="25"/>
    <n v="68"/>
    <n v="32"/>
    <n v="32"/>
    <n v="5"/>
    <n v="0"/>
    <m/>
    <m/>
    <m/>
    <m/>
    <m/>
    <m/>
    <m/>
    <m/>
    <m/>
    <m/>
    <m/>
    <m/>
    <m/>
    <m/>
    <m/>
    <m/>
    <m/>
    <m/>
    <m/>
    <m/>
    <m/>
    <m/>
    <m/>
    <m/>
    <m/>
    <m/>
    <m/>
    <m/>
    <m/>
    <m/>
    <m/>
    <m/>
    <m/>
    <m/>
    <m/>
    <m/>
    <m/>
    <m/>
    <m/>
    <m/>
    <m/>
    <m/>
    <m/>
    <m/>
    <m/>
    <m/>
    <m/>
    <m/>
    <m/>
    <m/>
    <m/>
    <m/>
    <m/>
    <n v="5"/>
    <n v="0"/>
    <m/>
    <m/>
    <n v="814867"/>
    <m/>
    <n v="12"/>
    <m/>
    <m/>
    <m/>
    <m/>
    <m/>
    <m/>
    <m/>
    <m/>
    <m/>
    <m/>
    <m/>
    <m/>
    <m/>
    <m/>
    <m/>
    <m/>
    <m/>
    <m/>
    <m/>
    <m/>
    <m/>
    <m/>
    <m/>
    <m/>
    <m/>
    <m/>
    <m/>
    <m/>
    <n v="5459.6464376130225"/>
    <x v="2"/>
    <s v="Large"/>
  </r>
  <r>
    <s v="Contra Costa CCD"/>
    <x v="51"/>
    <s v="312"/>
    <s v="Multi-College District"/>
    <n v="20100"/>
    <x v="4"/>
    <n v="18390.541333333236"/>
    <n v="49508"/>
    <m/>
    <n v="79"/>
    <n v="9"/>
    <m/>
    <m/>
    <m/>
    <m/>
    <m/>
    <m/>
    <n v="35"/>
    <m/>
    <m/>
    <n v="54"/>
    <n v="482"/>
    <s v="Wireless access for student laptops"/>
    <m/>
    <m/>
    <m/>
    <m/>
    <m/>
    <n v="40000"/>
    <m/>
    <m/>
    <n v="0"/>
    <n v="0"/>
    <n v="0"/>
    <n v="0"/>
    <m/>
    <m/>
    <n v="0"/>
    <n v="56929"/>
    <m/>
    <n v="96929"/>
    <n v="0"/>
    <m/>
    <m/>
    <n v="0"/>
    <n v="0"/>
    <n v="0"/>
    <n v="0"/>
    <m/>
    <m/>
    <n v="0"/>
    <n v="9060"/>
    <m/>
    <n v="9060"/>
    <n v="9080"/>
    <m/>
    <m/>
    <n v="0"/>
    <n v="0"/>
    <n v="0"/>
    <n v="0"/>
    <m/>
    <m/>
    <n v="0"/>
    <n v="0"/>
    <m/>
    <n v="9080"/>
    <n v="0"/>
    <m/>
    <n v="0"/>
    <n v="0"/>
    <n v="0"/>
    <n v="0"/>
    <m/>
    <m/>
    <n v="0"/>
    <n v="0"/>
    <n v="0"/>
    <m/>
    <m/>
    <m/>
    <m/>
    <m/>
    <m/>
    <m/>
    <m/>
    <m/>
    <m/>
    <m/>
    <m/>
    <m/>
    <m/>
    <m/>
    <m/>
    <m/>
    <m/>
    <m/>
    <m/>
    <m/>
    <m/>
    <m/>
    <m/>
    <n v="27673"/>
    <m/>
    <n v="0"/>
    <n v="6670"/>
    <n v="0"/>
    <m/>
    <m/>
    <n v="25251"/>
    <n v="0"/>
    <n v="5255"/>
    <n v="64849"/>
    <m/>
    <m/>
    <m/>
    <m/>
    <m/>
    <m/>
    <m/>
    <m/>
    <m/>
    <m/>
    <m/>
    <m/>
    <m/>
    <m/>
    <m/>
    <m/>
    <m/>
    <m/>
    <m/>
    <m/>
    <m/>
    <m/>
    <m/>
    <m/>
    <m/>
    <m/>
    <n v="9000"/>
    <m/>
    <n v="0"/>
    <n v="0"/>
    <n v="0"/>
    <m/>
    <m/>
    <n v="0"/>
    <n v="0"/>
    <n v="4000"/>
    <n v="13000"/>
    <m/>
    <m/>
    <m/>
    <m/>
    <m/>
    <m/>
    <m/>
    <m/>
    <m/>
    <m/>
    <m/>
    <m/>
    <m/>
    <m/>
    <m/>
    <m/>
    <m/>
    <m/>
    <m/>
    <m/>
    <m/>
    <m/>
    <m/>
    <m/>
    <m/>
    <m/>
    <m/>
    <m/>
    <m/>
    <m/>
    <m/>
    <m/>
    <m/>
    <m/>
    <m/>
    <m/>
    <n v="0"/>
    <m/>
    <n v="0"/>
    <n v="0"/>
    <n v="0"/>
    <n v="0"/>
    <m/>
    <m/>
    <n v="0"/>
    <n v="0"/>
    <n v="0"/>
    <n v="106009"/>
    <n v="86909"/>
    <n v="192918"/>
    <s v="Dean or other administrator"/>
    <m/>
    <m/>
    <s v="yes"/>
    <s v="None"/>
    <m/>
    <m/>
    <m/>
    <m/>
    <m/>
    <n v="2998"/>
    <n v="7788"/>
    <n v="21286"/>
    <n v="118"/>
    <n v="5"/>
    <n v="79446"/>
    <m/>
    <n v="277"/>
    <n v="3281"/>
    <n v="3239"/>
    <m/>
    <m/>
    <n v="393"/>
    <n v="393"/>
    <n v="202"/>
    <n v="277"/>
    <m/>
    <m/>
    <n v="8"/>
    <m/>
    <m/>
    <m/>
    <m/>
    <m/>
    <m/>
    <m/>
    <m/>
    <m/>
    <m/>
    <n v="3.39"/>
    <n v="5.14"/>
    <n v="12.55"/>
    <n v="5.14"/>
    <m/>
    <n v="11"/>
    <n v="7.41"/>
    <n v="21903"/>
    <s v="Estimate"/>
    <n v="17842"/>
    <n v="20502"/>
    <n v="14073"/>
    <n v="3180"/>
    <m/>
    <m/>
    <m/>
    <n v="9766"/>
    <m/>
    <n v="65363"/>
    <m/>
    <m/>
    <n v="228"/>
    <n v="225"/>
    <n v="762"/>
    <n v="748"/>
    <m/>
    <m/>
    <m/>
    <m/>
    <m/>
    <m/>
    <m/>
    <m/>
    <m/>
    <m/>
    <m/>
    <m/>
    <m/>
    <n v="4250"/>
    <m/>
    <m/>
    <n v="142"/>
    <m/>
    <m/>
    <m/>
    <m/>
    <m/>
    <m/>
    <m/>
    <m/>
    <m/>
    <m/>
    <n v="9"/>
    <n v="28"/>
    <n v="680"/>
    <n v="65"/>
    <n v="44"/>
    <n v="44"/>
    <n v="4"/>
    <n v="0"/>
    <m/>
    <m/>
    <m/>
    <m/>
    <m/>
    <m/>
    <m/>
    <m/>
    <m/>
    <m/>
    <m/>
    <m/>
    <m/>
    <m/>
    <m/>
    <m/>
    <m/>
    <m/>
    <m/>
    <m/>
    <m/>
    <m/>
    <m/>
    <m/>
    <m/>
    <m/>
    <m/>
    <m/>
    <m/>
    <m/>
    <m/>
    <m/>
    <m/>
    <m/>
    <m/>
    <m/>
    <m/>
    <m/>
    <m/>
    <m/>
    <m/>
    <m/>
    <m/>
    <m/>
    <m/>
    <m/>
    <m/>
    <m/>
    <m/>
    <m/>
    <m/>
    <m/>
    <m/>
    <n v="4"/>
    <n v="0"/>
    <m/>
    <m/>
    <n v="467550"/>
    <m/>
    <n v="5"/>
    <m/>
    <m/>
    <m/>
    <m/>
    <m/>
    <m/>
    <m/>
    <m/>
    <m/>
    <m/>
    <m/>
    <m/>
    <m/>
    <m/>
    <m/>
    <m/>
    <m/>
    <m/>
    <m/>
    <m/>
    <m/>
    <m/>
    <m/>
    <m/>
    <m/>
    <m/>
    <m/>
    <m/>
    <n v="3577.926329442264"/>
    <x v="2"/>
    <s v="Medium"/>
  </r>
  <r>
    <s v="Compton CCD"/>
    <x v="76"/>
    <s v="711"/>
    <s v="Single College District"/>
    <n v="20100"/>
    <x v="4"/>
    <n v="5550.9093333332803"/>
    <n v="16601"/>
    <m/>
    <n v="16"/>
    <n v="1"/>
    <m/>
    <m/>
    <m/>
    <m/>
    <m/>
    <m/>
    <n v="16"/>
    <m/>
    <m/>
    <n v="6"/>
    <n v="180"/>
    <n v="11"/>
    <m/>
    <m/>
    <m/>
    <m/>
    <m/>
    <n v="40862"/>
    <m/>
    <m/>
    <n v="0"/>
    <n v="0"/>
    <n v="0"/>
    <n v="0"/>
    <m/>
    <m/>
    <n v="0"/>
    <n v="0"/>
    <m/>
    <n v="40862"/>
    <n v="0"/>
    <m/>
    <m/>
    <n v="0"/>
    <n v="0"/>
    <n v="0"/>
    <n v="0"/>
    <m/>
    <m/>
    <n v="0"/>
    <n v="0"/>
    <m/>
    <n v="0"/>
    <n v="10200"/>
    <m/>
    <m/>
    <n v="0"/>
    <n v="0"/>
    <n v="0"/>
    <n v="0"/>
    <m/>
    <m/>
    <n v="0"/>
    <m/>
    <m/>
    <n v="10200"/>
    <n v="0"/>
    <m/>
    <n v="0"/>
    <n v="0"/>
    <n v="0"/>
    <n v="0"/>
    <m/>
    <m/>
    <n v="0"/>
    <n v="0"/>
    <n v="0"/>
    <m/>
    <m/>
    <m/>
    <m/>
    <m/>
    <m/>
    <m/>
    <m/>
    <m/>
    <m/>
    <m/>
    <m/>
    <m/>
    <m/>
    <m/>
    <m/>
    <m/>
    <m/>
    <m/>
    <m/>
    <m/>
    <m/>
    <m/>
    <m/>
    <n v="42000"/>
    <m/>
    <m/>
    <m/>
    <m/>
    <m/>
    <m/>
    <m/>
    <m/>
    <m/>
    <n v="42000"/>
    <m/>
    <m/>
    <m/>
    <m/>
    <m/>
    <m/>
    <m/>
    <m/>
    <m/>
    <m/>
    <m/>
    <m/>
    <m/>
    <m/>
    <m/>
    <m/>
    <m/>
    <m/>
    <m/>
    <m/>
    <m/>
    <m/>
    <m/>
    <m/>
    <m/>
    <m/>
    <n v="0"/>
    <m/>
    <n v="0"/>
    <n v="0"/>
    <n v="0"/>
    <m/>
    <m/>
    <n v="0"/>
    <n v="0"/>
    <n v="0"/>
    <n v="0"/>
    <m/>
    <m/>
    <m/>
    <m/>
    <m/>
    <m/>
    <m/>
    <m/>
    <m/>
    <m/>
    <m/>
    <m/>
    <m/>
    <m/>
    <m/>
    <m/>
    <m/>
    <m/>
    <m/>
    <m/>
    <m/>
    <m/>
    <m/>
    <m/>
    <m/>
    <m/>
    <m/>
    <m/>
    <m/>
    <m/>
    <m/>
    <m/>
    <m/>
    <m/>
    <m/>
    <m/>
    <n v="0"/>
    <m/>
    <n v="0"/>
    <n v="0"/>
    <n v="0"/>
    <n v="0"/>
    <m/>
    <m/>
    <n v="0"/>
    <n v="0"/>
    <n v="0"/>
    <n v="51062"/>
    <n v="42000"/>
    <n v="93062"/>
    <m/>
    <m/>
    <m/>
    <s v="yes"/>
    <m/>
    <m/>
    <s v="Stipend"/>
    <m/>
    <m/>
    <m/>
    <n v="623"/>
    <n v="142"/>
    <n v="0"/>
    <n v="131"/>
    <n v="81"/>
    <n v="38100"/>
    <m/>
    <n v="0"/>
    <n v="0"/>
    <n v="623"/>
    <m/>
    <m/>
    <n v="31"/>
    <n v="31"/>
    <n v="193"/>
    <n v="0"/>
    <m/>
    <m/>
    <n v="6"/>
    <m/>
    <m/>
    <m/>
    <m/>
    <m/>
    <m/>
    <m/>
    <m/>
    <m/>
    <m/>
    <n v="1"/>
    <n v="3.2"/>
    <n v="5.2"/>
    <n v="3.2"/>
    <m/>
    <n v="2"/>
    <n v="2"/>
    <n v="288"/>
    <s v="Estimate"/>
    <n v="2009"/>
    <n v="12017"/>
    <n v="1600"/>
    <n v="0"/>
    <m/>
    <m/>
    <m/>
    <n v="0"/>
    <m/>
    <n v="14026"/>
    <m/>
    <m/>
    <n v="0"/>
    <n v="0"/>
    <n v="0"/>
    <n v="0"/>
    <m/>
    <m/>
    <m/>
    <m/>
    <m/>
    <m/>
    <m/>
    <m/>
    <m/>
    <m/>
    <m/>
    <m/>
    <m/>
    <n v="2007"/>
    <m/>
    <m/>
    <n v="69"/>
    <m/>
    <m/>
    <m/>
    <m/>
    <m/>
    <m/>
    <m/>
    <m/>
    <m/>
    <m/>
    <n v="1"/>
    <n v="1"/>
    <n v="8"/>
    <n v="61"/>
    <n v="48"/>
    <n v="48"/>
    <n v="5"/>
    <n v="0"/>
    <m/>
    <m/>
    <m/>
    <m/>
    <m/>
    <m/>
    <m/>
    <m/>
    <m/>
    <m/>
    <m/>
    <m/>
    <m/>
    <m/>
    <m/>
    <m/>
    <m/>
    <m/>
    <m/>
    <m/>
    <m/>
    <m/>
    <m/>
    <m/>
    <m/>
    <m/>
    <m/>
    <m/>
    <m/>
    <m/>
    <m/>
    <m/>
    <m/>
    <m/>
    <m/>
    <m/>
    <m/>
    <m/>
    <m/>
    <m/>
    <m/>
    <m/>
    <m/>
    <m/>
    <m/>
    <m/>
    <m/>
    <m/>
    <m/>
    <m/>
    <m/>
    <m/>
    <m/>
    <n v="5"/>
    <n v="0"/>
    <m/>
    <m/>
    <n v="90362"/>
    <m/>
    <n v="0"/>
    <m/>
    <m/>
    <m/>
    <m/>
    <m/>
    <m/>
    <m/>
    <m/>
    <m/>
    <m/>
    <m/>
    <m/>
    <m/>
    <m/>
    <m/>
    <m/>
    <m/>
    <m/>
    <m/>
    <m/>
    <m/>
    <m/>
    <m/>
    <m/>
    <m/>
    <m/>
    <m/>
    <m/>
    <n v="1734.65916666665"/>
    <x v="1"/>
    <s v="Small"/>
  </r>
  <r>
    <s v="Santa Clarita CCD"/>
    <x v="0"/>
    <s v="661"/>
    <s v="Single College District"/>
    <n v="20100"/>
    <x v="4"/>
    <n v="14916.719809523605"/>
    <n v="27000"/>
    <m/>
    <n v="35"/>
    <n v="10"/>
    <m/>
    <m/>
    <m/>
    <m/>
    <m/>
    <m/>
    <n v="67"/>
    <m/>
    <m/>
    <n v="44"/>
    <n v="436"/>
    <s v="Wi-fi access throughout building"/>
    <m/>
    <m/>
    <m/>
    <m/>
    <m/>
    <n v="42526"/>
    <m/>
    <m/>
    <n v="0"/>
    <n v="0"/>
    <n v="0"/>
    <n v="0"/>
    <m/>
    <m/>
    <n v="0"/>
    <n v="0"/>
    <m/>
    <n v="42526"/>
    <n v="0"/>
    <m/>
    <m/>
    <n v="0"/>
    <n v="0"/>
    <n v="0"/>
    <n v="0"/>
    <m/>
    <m/>
    <n v="0"/>
    <n v="0"/>
    <m/>
    <n v="0"/>
    <n v="11251"/>
    <m/>
    <m/>
    <n v="0"/>
    <n v="0"/>
    <n v="0"/>
    <n v="0"/>
    <m/>
    <m/>
    <n v="0"/>
    <n v="0"/>
    <m/>
    <n v="11251"/>
    <n v="0"/>
    <m/>
    <n v="0"/>
    <n v="0"/>
    <n v="0"/>
    <n v="0"/>
    <m/>
    <m/>
    <n v="0"/>
    <n v="0"/>
    <n v="0"/>
    <m/>
    <m/>
    <m/>
    <m/>
    <m/>
    <m/>
    <m/>
    <m/>
    <m/>
    <m/>
    <m/>
    <m/>
    <m/>
    <m/>
    <m/>
    <m/>
    <m/>
    <m/>
    <m/>
    <m/>
    <m/>
    <m/>
    <m/>
    <m/>
    <n v="39782"/>
    <m/>
    <n v="0"/>
    <n v="0"/>
    <n v="0"/>
    <m/>
    <m/>
    <n v="6883"/>
    <n v="0"/>
    <n v="0"/>
    <n v="46665"/>
    <m/>
    <m/>
    <m/>
    <m/>
    <m/>
    <m/>
    <m/>
    <m/>
    <m/>
    <m/>
    <m/>
    <m/>
    <m/>
    <m/>
    <m/>
    <m/>
    <m/>
    <m/>
    <m/>
    <m/>
    <m/>
    <m/>
    <m/>
    <m/>
    <m/>
    <m/>
    <n v="6162"/>
    <m/>
    <n v="0"/>
    <n v="0"/>
    <n v="0"/>
    <m/>
    <m/>
    <n v="0"/>
    <n v="0"/>
    <n v="0"/>
    <n v="6162"/>
    <m/>
    <m/>
    <m/>
    <m/>
    <m/>
    <m/>
    <m/>
    <m/>
    <m/>
    <m/>
    <m/>
    <m/>
    <m/>
    <m/>
    <m/>
    <m/>
    <m/>
    <m/>
    <m/>
    <m/>
    <m/>
    <m/>
    <m/>
    <m/>
    <m/>
    <m/>
    <m/>
    <m/>
    <m/>
    <m/>
    <m/>
    <m/>
    <m/>
    <m/>
    <m/>
    <m/>
    <n v="0"/>
    <m/>
    <n v="0"/>
    <n v="0"/>
    <n v="0"/>
    <n v="0"/>
    <m/>
    <m/>
    <n v="0"/>
    <n v="0"/>
    <n v="0"/>
    <n v="53777"/>
    <n v="52827"/>
    <n v="106604"/>
    <m/>
    <s v="Librarian, Public Services (12-month faculty position)"/>
    <s v="M.A. (subject other than librarianship)"/>
    <s v="no"/>
    <s v="None"/>
    <m/>
    <m/>
    <m/>
    <m/>
    <m/>
    <n v="1795"/>
    <n v="5370"/>
    <n v="5834"/>
    <n v="146"/>
    <m/>
    <n v="49519"/>
    <m/>
    <n v="106"/>
    <n v="0"/>
    <n v="2007"/>
    <m/>
    <m/>
    <m/>
    <m/>
    <n v="248"/>
    <n v="207"/>
    <m/>
    <m/>
    <n v="3"/>
    <m/>
    <m/>
    <m/>
    <m/>
    <m/>
    <m/>
    <m/>
    <m/>
    <m/>
    <m/>
    <n v="6"/>
    <n v="3.5"/>
    <n v="7.5"/>
    <n v="3.5"/>
    <m/>
    <n v="4"/>
    <n v="4"/>
    <n v="8992"/>
    <s v="Estimate"/>
    <n v="7941"/>
    <n v="17523"/>
    <n v="5000"/>
    <n v="3594"/>
    <m/>
    <m/>
    <m/>
    <n v="7852"/>
    <m/>
    <n v="44399"/>
    <m/>
    <m/>
    <m/>
    <n v="35"/>
    <m/>
    <n v="15"/>
    <m/>
    <m/>
    <m/>
    <m/>
    <m/>
    <m/>
    <m/>
    <m/>
    <m/>
    <m/>
    <m/>
    <m/>
    <m/>
    <n v="1475"/>
    <m/>
    <m/>
    <n v="59"/>
    <m/>
    <m/>
    <m/>
    <m/>
    <m/>
    <m/>
    <m/>
    <m/>
    <m/>
    <m/>
    <n v="1"/>
    <n v="0"/>
    <n v="0"/>
    <n v="60.5"/>
    <n v="46"/>
    <n v="46"/>
    <n v="4"/>
    <n v="0"/>
    <m/>
    <m/>
    <m/>
    <m/>
    <m/>
    <m/>
    <m/>
    <m/>
    <m/>
    <m/>
    <m/>
    <m/>
    <m/>
    <m/>
    <m/>
    <m/>
    <m/>
    <m/>
    <m/>
    <m/>
    <m/>
    <m/>
    <m/>
    <m/>
    <m/>
    <m/>
    <m/>
    <m/>
    <m/>
    <m/>
    <m/>
    <m/>
    <m/>
    <m/>
    <m/>
    <m/>
    <m/>
    <m/>
    <m/>
    <m/>
    <m/>
    <m/>
    <m/>
    <m/>
    <m/>
    <m/>
    <m/>
    <m/>
    <m/>
    <m/>
    <m/>
    <m/>
    <m/>
    <n v="4"/>
    <n v="0"/>
    <m/>
    <m/>
    <n v="329237"/>
    <m/>
    <m/>
    <m/>
    <m/>
    <m/>
    <m/>
    <m/>
    <m/>
    <m/>
    <m/>
    <m/>
    <m/>
    <m/>
    <m/>
    <m/>
    <m/>
    <m/>
    <m/>
    <m/>
    <m/>
    <m/>
    <m/>
    <m/>
    <m/>
    <m/>
    <m/>
    <m/>
    <m/>
    <m/>
    <m/>
    <n v="4261.9199455781727"/>
    <x v="2"/>
    <s v="Medium"/>
  </r>
  <r>
    <s v="San Bernardino CCD"/>
    <x v="102"/>
    <s v="982"/>
    <s v="Multi-College District"/>
    <n v="20100"/>
    <x v="4"/>
    <n v="10237.585333333294"/>
    <n v="44000"/>
    <m/>
    <n v="81"/>
    <n v="6"/>
    <m/>
    <m/>
    <m/>
    <m/>
    <m/>
    <m/>
    <n v="163"/>
    <m/>
    <m/>
    <n v="32"/>
    <n v="462"/>
    <s v="50+ (wireless building)"/>
    <m/>
    <m/>
    <m/>
    <m/>
    <m/>
    <n v="48703"/>
    <m/>
    <m/>
    <m/>
    <n v="13578"/>
    <m/>
    <n v="36697"/>
    <m/>
    <m/>
    <m/>
    <n v="13578"/>
    <m/>
    <n v="75859"/>
    <m/>
    <m/>
    <m/>
    <m/>
    <m/>
    <m/>
    <m/>
    <m/>
    <m/>
    <m/>
    <m/>
    <m/>
    <n v="0"/>
    <n v="20250"/>
    <m/>
    <m/>
    <m/>
    <m/>
    <m/>
    <m/>
    <m/>
    <m/>
    <m/>
    <m/>
    <m/>
    <n v="20250"/>
    <n v="2900"/>
    <m/>
    <m/>
    <m/>
    <m/>
    <m/>
    <m/>
    <m/>
    <m/>
    <m/>
    <n v="2900"/>
    <m/>
    <m/>
    <m/>
    <m/>
    <m/>
    <m/>
    <m/>
    <m/>
    <m/>
    <m/>
    <m/>
    <m/>
    <m/>
    <m/>
    <m/>
    <m/>
    <m/>
    <m/>
    <m/>
    <m/>
    <m/>
    <m/>
    <m/>
    <m/>
    <m/>
    <m/>
    <m/>
    <m/>
    <m/>
    <m/>
    <m/>
    <n v="33000"/>
    <m/>
    <m/>
    <n v="33000"/>
    <m/>
    <m/>
    <m/>
    <m/>
    <m/>
    <m/>
    <m/>
    <m/>
    <m/>
    <m/>
    <m/>
    <m/>
    <m/>
    <m/>
    <m/>
    <m/>
    <m/>
    <m/>
    <m/>
    <m/>
    <m/>
    <m/>
    <m/>
    <m/>
    <m/>
    <m/>
    <n v="390"/>
    <m/>
    <m/>
    <m/>
    <m/>
    <m/>
    <m/>
    <m/>
    <m/>
    <m/>
    <n v="390"/>
    <m/>
    <m/>
    <m/>
    <m/>
    <m/>
    <m/>
    <m/>
    <m/>
    <m/>
    <m/>
    <m/>
    <m/>
    <m/>
    <m/>
    <m/>
    <m/>
    <m/>
    <m/>
    <m/>
    <m/>
    <m/>
    <m/>
    <m/>
    <m/>
    <m/>
    <m/>
    <m/>
    <m/>
    <m/>
    <m/>
    <m/>
    <m/>
    <m/>
    <m/>
    <m/>
    <m/>
    <n v="2500"/>
    <m/>
    <m/>
    <m/>
    <m/>
    <m/>
    <m/>
    <m/>
    <m/>
    <m/>
    <n v="2500"/>
    <n v="99009"/>
    <n v="33390"/>
    <n v="134899"/>
    <s v="Dean or other administrator"/>
    <m/>
    <m/>
    <s v="yes"/>
    <m/>
    <m/>
    <s v="Stipend"/>
    <m/>
    <m/>
    <m/>
    <n v="1022"/>
    <n v="1091"/>
    <n v="0"/>
    <n v="210"/>
    <n v="0"/>
    <n v="90000"/>
    <m/>
    <n v="0"/>
    <n v="0"/>
    <n v="1536"/>
    <m/>
    <m/>
    <n v="248"/>
    <n v="2135"/>
    <n v="41"/>
    <n v="0"/>
    <m/>
    <m/>
    <n v="3"/>
    <m/>
    <m/>
    <m/>
    <m/>
    <m/>
    <m/>
    <m/>
    <m/>
    <m/>
    <m/>
    <n v="3"/>
    <n v="0"/>
    <n v="1.5"/>
    <n v="0"/>
    <m/>
    <n v="6"/>
    <n v="1.5"/>
    <n v="14067"/>
    <s v="Actual"/>
    <n v="32922"/>
    <n v="123039"/>
    <n v="3165"/>
    <n v="0"/>
    <m/>
    <m/>
    <m/>
    <n v="174193"/>
    <m/>
    <n v="333319"/>
    <m/>
    <m/>
    <n v="13"/>
    <n v="13"/>
    <n v="0"/>
    <n v="0"/>
    <m/>
    <m/>
    <m/>
    <m/>
    <m/>
    <m/>
    <m/>
    <m/>
    <m/>
    <m/>
    <m/>
    <m/>
    <m/>
    <n v="3488"/>
    <m/>
    <m/>
    <n v="144"/>
    <m/>
    <m/>
    <m/>
    <m/>
    <m/>
    <m/>
    <m/>
    <m/>
    <m/>
    <m/>
    <n v="1"/>
    <n v="0"/>
    <n v="17"/>
    <n v="57"/>
    <n v="40"/>
    <n v="0"/>
    <n v="0"/>
    <n v="0"/>
    <m/>
    <m/>
    <m/>
    <m/>
    <m/>
    <m/>
    <m/>
    <m/>
    <m/>
    <m/>
    <m/>
    <m/>
    <m/>
    <m/>
    <m/>
    <m/>
    <m/>
    <m/>
    <m/>
    <m/>
    <m/>
    <m/>
    <m/>
    <m/>
    <m/>
    <m/>
    <m/>
    <m/>
    <m/>
    <m/>
    <m/>
    <m/>
    <m/>
    <m/>
    <m/>
    <m/>
    <m/>
    <m/>
    <m/>
    <m/>
    <m/>
    <m/>
    <m/>
    <m/>
    <m/>
    <m/>
    <m/>
    <m/>
    <m/>
    <m/>
    <m/>
    <m/>
    <m/>
    <n v="0"/>
    <n v="0"/>
    <m/>
    <m/>
    <n v="2460500"/>
    <m/>
    <n v="8"/>
    <m/>
    <m/>
    <m/>
    <m/>
    <m/>
    <m/>
    <m/>
    <m/>
    <m/>
    <m/>
    <m/>
    <m/>
    <m/>
    <m/>
    <m/>
    <m/>
    <m/>
    <m/>
    <m/>
    <m/>
    <m/>
    <m/>
    <m/>
    <m/>
    <m/>
    <m/>
    <m/>
    <m/>
    <e v="#DIV/0!"/>
    <x v="0"/>
    <s v="Medium"/>
  </r>
  <r>
    <s v="El Camino CCD"/>
    <x v="60"/>
    <s v="721"/>
    <s v="Single College District"/>
    <n v="20100"/>
    <x v="4"/>
    <n v="20761.743809524211"/>
    <n v="41442"/>
    <m/>
    <n v="27"/>
    <n v="10"/>
    <m/>
    <m/>
    <m/>
    <m/>
    <m/>
    <m/>
    <n v="70"/>
    <m/>
    <m/>
    <n v="738"/>
    <n v="858"/>
    <n v="0"/>
    <m/>
    <m/>
    <m/>
    <m/>
    <m/>
    <n v="50000"/>
    <m/>
    <m/>
    <n v="164617"/>
    <n v="0"/>
    <n v="0"/>
    <n v="0"/>
    <m/>
    <m/>
    <n v="0"/>
    <n v="0"/>
    <m/>
    <n v="214617"/>
    <n v="0"/>
    <m/>
    <m/>
    <n v="0"/>
    <n v="0"/>
    <n v="0"/>
    <n v="6100"/>
    <m/>
    <m/>
    <n v="0"/>
    <n v="0"/>
    <m/>
    <n v="6100"/>
    <n v="25561"/>
    <m/>
    <m/>
    <n v="0"/>
    <n v="0"/>
    <n v="0"/>
    <n v="0"/>
    <m/>
    <m/>
    <n v="0"/>
    <n v="0"/>
    <m/>
    <n v="25561"/>
    <n v="8966"/>
    <m/>
    <n v="0"/>
    <n v="0"/>
    <n v="0"/>
    <n v="0"/>
    <m/>
    <m/>
    <n v="0"/>
    <n v="0"/>
    <n v="8966"/>
    <m/>
    <m/>
    <m/>
    <m/>
    <m/>
    <m/>
    <m/>
    <m/>
    <m/>
    <m/>
    <m/>
    <m/>
    <m/>
    <m/>
    <m/>
    <m/>
    <m/>
    <m/>
    <m/>
    <m/>
    <m/>
    <m/>
    <m/>
    <m/>
    <n v="26590"/>
    <m/>
    <n v="0"/>
    <n v="0"/>
    <n v="0"/>
    <m/>
    <m/>
    <n v="823"/>
    <n v="0"/>
    <n v="26634"/>
    <n v="54047"/>
    <m/>
    <m/>
    <m/>
    <m/>
    <m/>
    <m/>
    <m/>
    <m/>
    <m/>
    <m/>
    <m/>
    <m/>
    <m/>
    <m/>
    <m/>
    <m/>
    <m/>
    <m/>
    <m/>
    <m/>
    <m/>
    <m/>
    <m/>
    <m/>
    <m/>
    <m/>
    <n v="11335"/>
    <m/>
    <n v="278000"/>
    <n v="0"/>
    <n v="0"/>
    <m/>
    <m/>
    <n v="0"/>
    <n v="0"/>
    <n v="0"/>
    <n v="289335"/>
    <m/>
    <m/>
    <m/>
    <m/>
    <m/>
    <m/>
    <m/>
    <m/>
    <m/>
    <m/>
    <m/>
    <m/>
    <m/>
    <m/>
    <m/>
    <m/>
    <m/>
    <m/>
    <m/>
    <m/>
    <m/>
    <m/>
    <m/>
    <m/>
    <m/>
    <m/>
    <m/>
    <m/>
    <m/>
    <m/>
    <m/>
    <m/>
    <m/>
    <m/>
    <m/>
    <m/>
    <n v="0"/>
    <m/>
    <n v="0"/>
    <n v="0"/>
    <n v="0"/>
    <n v="0"/>
    <m/>
    <m/>
    <n v="0"/>
    <n v="0"/>
    <n v="0"/>
    <n v="249144"/>
    <n v="349482"/>
    <n v="598626"/>
    <s v="Dean or other administrator"/>
    <m/>
    <m/>
    <s v="yes"/>
    <m/>
    <m/>
    <m/>
    <m/>
    <m/>
    <s v="NA"/>
    <n v="2186"/>
    <n v="5650"/>
    <n v="2474"/>
    <n v="199"/>
    <n v="0"/>
    <n v="109162"/>
    <m/>
    <n v="18"/>
    <n v="2474"/>
    <n v="2568"/>
    <m/>
    <m/>
    <n v="164"/>
    <n v="167"/>
    <n v="93"/>
    <n v="18"/>
    <m/>
    <m/>
    <n v="7"/>
    <m/>
    <m/>
    <m/>
    <m/>
    <m/>
    <m/>
    <m/>
    <m/>
    <m/>
    <m/>
    <n v="0.44"/>
    <n v="7.75"/>
    <n v="23.25"/>
    <n v="7.75"/>
    <m/>
    <n v="15.5"/>
    <n v="15.5"/>
    <n v="17183"/>
    <s v="Actual"/>
    <n v="27568"/>
    <n v="46873"/>
    <n v="8038"/>
    <n v="4"/>
    <m/>
    <m/>
    <m/>
    <n v="1"/>
    <m/>
    <n v="82484"/>
    <m/>
    <m/>
    <n v="87"/>
    <n v="78"/>
    <n v="428"/>
    <n v="198"/>
    <m/>
    <m/>
    <m/>
    <m/>
    <m/>
    <m/>
    <m/>
    <m/>
    <m/>
    <m/>
    <m/>
    <m/>
    <m/>
    <n v="7115"/>
    <m/>
    <m/>
    <n v="250"/>
    <m/>
    <m/>
    <m/>
    <m/>
    <m/>
    <m/>
    <m/>
    <m/>
    <m/>
    <m/>
    <n v="2"/>
    <n v="4"/>
    <n v="104"/>
    <n v="65.5"/>
    <n v="50"/>
    <n v="44"/>
    <n v="5"/>
    <n v="0"/>
    <m/>
    <m/>
    <m/>
    <m/>
    <m/>
    <m/>
    <m/>
    <m/>
    <m/>
    <m/>
    <m/>
    <m/>
    <m/>
    <m/>
    <m/>
    <m/>
    <m/>
    <m/>
    <m/>
    <m/>
    <m/>
    <m/>
    <m/>
    <m/>
    <m/>
    <m/>
    <m/>
    <m/>
    <m/>
    <m/>
    <m/>
    <m/>
    <m/>
    <m/>
    <m/>
    <m/>
    <m/>
    <m/>
    <m/>
    <m/>
    <m/>
    <m/>
    <m/>
    <m/>
    <m/>
    <m/>
    <m/>
    <m/>
    <m/>
    <m/>
    <m/>
    <m/>
    <m/>
    <n v="155"/>
    <n v="0"/>
    <m/>
    <m/>
    <n v="1010393"/>
    <m/>
    <n v="42"/>
    <m/>
    <m/>
    <m/>
    <m/>
    <m/>
    <m/>
    <m/>
    <m/>
    <m/>
    <m/>
    <m/>
    <m/>
    <m/>
    <m/>
    <m/>
    <m/>
    <m/>
    <m/>
    <m/>
    <m/>
    <m/>
    <m/>
    <m/>
    <m/>
    <m/>
    <m/>
    <m/>
    <m/>
    <n v="2678.9346850998982"/>
    <x v="2"/>
    <s v="Large"/>
  </r>
  <r>
    <s v="Rio Hondo CCD"/>
    <x v="61"/>
    <s v="881"/>
    <s v="Single College District"/>
    <n v="20100"/>
    <x v="4"/>
    <n v="14632.734666666491"/>
    <n v="39186"/>
    <m/>
    <n v="46"/>
    <n v="7"/>
    <m/>
    <m/>
    <m/>
    <m/>
    <m/>
    <m/>
    <n v="81"/>
    <m/>
    <m/>
    <n v="34"/>
    <n v="295"/>
    <s v="wireless-unlimited"/>
    <m/>
    <m/>
    <m/>
    <m/>
    <m/>
    <n v="50000"/>
    <m/>
    <m/>
    <m/>
    <m/>
    <m/>
    <m/>
    <m/>
    <m/>
    <m/>
    <n v="4948"/>
    <m/>
    <n v="54948"/>
    <m/>
    <m/>
    <m/>
    <m/>
    <m/>
    <m/>
    <m/>
    <m/>
    <m/>
    <m/>
    <n v="4002"/>
    <m/>
    <n v="4002"/>
    <n v="25028"/>
    <m/>
    <m/>
    <m/>
    <m/>
    <m/>
    <m/>
    <m/>
    <m/>
    <m/>
    <m/>
    <m/>
    <n v="25028"/>
    <m/>
    <m/>
    <m/>
    <m/>
    <m/>
    <m/>
    <m/>
    <m/>
    <m/>
    <m/>
    <n v="0"/>
    <m/>
    <m/>
    <m/>
    <m/>
    <m/>
    <m/>
    <m/>
    <m/>
    <m/>
    <m/>
    <m/>
    <m/>
    <m/>
    <m/>
    <m/>
    <m/>
    <m/>
    <m/>
    <m/>
    <m/>
    <m/>
    <m/>
    <m/>
    <m/>
    <n v="56789"/>
    <m/>
    <m/>
    <m/>
    <m/>
    <m/>
    <m/>
    <m/>
    <m/>
    <m/>
    <n v="56789"/>
    <m/>
    <m/>
    <m/>
    <m/>
    <m/>
    <m/>
    <m/>
    <m/>
    <m/>
    <m/>
    <m/>
    <m/>
    <m/>
    <m/>
    <m/>
    <m/>
    <m/>
    <m/>
    <m/>
    <m/>
    <m/>
    <m/>
    <m/>
    <m/>
    <m/>
    <m/>
    <n v="2165"/>
    <m/>
    <m/>
    <m/>
    <m/>
    <m/>
    <m/>
    <m/>
    <m/>
    <m/>
    <n v="2165"/>
    <m/>
    <m/>
    <m/>
    <m/>
    <m/>
    <m/>
    <m/>
    <m/>
    <m/>
    <m/>
    <m/>
    <m/>
    <m/>
    <m/>
    <m/>
    <m/>
    <m/>
    <m/>
    <m/>
    <m/>
    <m/>
    <m/>
    <m/>
    <m/>
    <m/>
    <m/>
    <m/>
    <m/>
    <m/>
    <m/>
    <m/>
    <m/>
    <m/>
    <m/>
    <m/>
    <m/>
    <m/>
    <m/>
    <m/>
    <m/>
    <m/>
    <m/>
    <m/>
    <m/>
    <m/>
    <m/>
    <n v="0"/>
    <n v="79976"/>
    <n v="62956"/>
    <n v="142932"/>
    <s v="Dean or other administrator"/>
    <m/>
    <m/>
    <s v="yes"/>
    <m/>
    <m/>
    <m/>
    <m/>
    <m/>
    <m/>
    <n v="1831"/>
    <n v="2393"/>
    <n v="271"/>
    <n v="174"/>
    <m/>
    <n v="76306"/>
    <m/>
    <n v="22"/>
    <n v="14"/>
    <n v="1897"/>
    <m/>
    <m/>
    <n v="103"/>
    <n v="116"/>
    <n v="8"/>
    <n v="30"/>
    <m/>
    <m/>
    <n v="13"/>
    <m/>
    <m/>
    <m/>
    <m/>
    <m/>
    <m/>
    <m/>
    <m/>
    <m/>
    <m/>
    <n v="0.5"/>
    <n v="7.1"/>
    <n v="15.5"/>
    <n v="7.1"/>
    <m/>
    <n v="11"/>
    <n v="8.4"/>
    <n v="10526"/>
    <s v="Actual"/>
    <n v="20894"/>
    <n v="22592"/>
    <n v="11171"/>
    <n v="1802"/>
    <m/>
    <m/>
    <m/>
    <n v="0"/>
    <m/>
    <n v="56459"/>
    <m/>
    <m/>
    <n v="20"/>
    <n v="12"/>
    <n v="525"/>
    <n v="150"/>
    <m/>
    <m/>
    <m/>
    <m/>
    <m/>
    <m/>
    <m/>
    <m/>
    <m/>
    <m/>
    <m/>
    <m/>
    <m/>
    <n v="6422"/>
    <m/>
    <m/>
    <n v="331"/>
    <m/>
    <m/>
    <m/>
    <m/>
    <m/>
    <m/>
    <m/>
    <m/>
    <m/>
    <m/>
    <n v="1"/>
    <n v="7"/>
    <n v="57"/>
    <n v="70"/>
    <n v="30"/>
    <n v="30"/>
    <n v="6"/>
    <n v="0"/>
    <m/>
    <m/>
    <m/>
    <m/>
    <m/>
    <m/>
    <m/>
    <m/>
    <m/>
    <m/>
    <m/>
    <m/>
    <m/>
    <m/>
    <m/>
    <m/>
    <m/>
    <m/>
    <m/>
    <m/>
    <m/>
    <m/>
    <m/>
    <m/>
    <m/>
    <m/>
    <m/>
    <m/>
    <m/>
    <m/>
    <m/>
    <m/>
    <m/>
    <m/>
    <m/>
    <m/>
    <m/>
    <m/>
    <m/>
    <m/>
    <m/>
    <m/>
    <m/>
    <m/>
    <m/>
    <m/>
    <m/>
    <m/>
    <m/>
    <m/>
    <m/>
    <m/>
    <m/>
    <n v="6"/>
    <n v="0"/>
    <m/>
    <m/>
    <n v="249669"/>
    <m/>
    <n v="0"/>
    <m/>
    <m/>
    <m/>
    <m/>
    <m/>
    <m/>
    <m/>
    <m/>
    <m/>
    <m/>
    <m/>
    <m/>
    <m/>
    <m/>
    <m/>
    <m/>
    <m/>
    <m/>
    <m/>
    <m/>
    <m/>
    <m/>
    <m/>
    <m/>
    <m/>
    <m/>
    <m/>
    <m/>
    <n v="2060.9485446009144"/>
    <x v="2"/>
    <s v="Medium"/>
  </r>
  <r>
    <s v="Yuba CCD"/>
    <x v="56"/>
    <s v="291"/>
    <s v="Multi-College District"/>
    <n v="20100"/>
    <x v="4"/>
    <n v="7533.1773333333622"/>
    <n v="18035"/>
    <m/>
    <n v="46"/>
    <n v="0"/>
    <m/>
    <m/>
    <m/>
    <m/>
    <m/>
    <m/>
    <n v="30"/>
    <m/>
    <m/>
    <n v="0"/>
    <n v="234"/>
    <n v="0"/>
    <m/>
    <m/>
    <m/>
    <m/>
    <m/>
    <n v="51693.77"/>
    <m/>
    <m/>
    <n v="0"/>
    <n v="0"/>
    <n v="0"/>
    <n v="0"/>
    <m/>
    <m/>
    <n v="0"/>
    <n v="0"/>
    <m/>
    <n v="51693.77"/>
    <n v="392.88"/>
    <m/>
    <m/>
    <n v="0"/>
    <n v="0"/>
    <n v="0"/>
    <n v="0"/>
    <m/>
    <m/>
    <n v="0"/>
    <n v="5849"/>
    <m/>
    <n v="6241.88"/>
    <n v="17699.080000000002"/>
    <m/>
    <m/>
    <n v="0"/>
    <n v="0"/>
    <n v="0"/>
    <n v="0"/>
    <m/>
    <m/>
    <n v="0"/>
    <n v="0"/>
    <m/>
    <n v="17699.080000000002"/>
    <n v="0"/>
    <m/>
    <n v="0"/>
    <n v="0"/>
    <n v="0"/>
    <n v="0"/>
    <m/>
    <m/>
    <n v="0"/>
    <n v="0"/>
    <n v="0"/>
    <m/>
    <m/>
    <m/>
    <m/>
    <m/>
    <m/>
    <m/>
    <m/>
    <m/>
    <m/>
    <m/>
    <m/>
    <m/>
    <m/>
    <m/>
    <m/>
    <m/>
    <m/>
    <m/>
    <m/>
    <m/>
    <m/>
    <m/>
    <m/>
    <n v="26855.22"/>
    <m/>
    <n v="0"/>
    <n v="0"/>
    <n v="0"/>
    <m/>
    <m/>
    <n v="0"/>
    <n v="0"/>
    <n v="24677.72"/>
    <n v="51532.94"/>
    <m/>
    <m/>
    <m/>
    <m/>
    <m/>
    <m/>
    <m/>
    <m/>
    <m/>
    <m/>
    <m/>
    <m/>
    <m/>
    <m/>
    <m/>
    <m/>
    <m/>
    <m/>
    <m/>
    <m/>
    <m/>
    <m/>
    <m/>
    <m/>
    <m/>
    <m/>
    <n v="1236"/>
    <m/>
    <n v="0"/>
    <n v="0"/>
    <n v="0"/>
    <m/>
    <m/>
    <n v="0"/>
    <n v="0"/>
    <n v="0"/>
    <n v="1236"/>
    <m/>
    <m/>
    <m/>
    <m/>
    <m/>
    <m/>
    <m/>
    <m/>
    <m/>
    <m/>
    <m/>
    <m/>
    <m/>
    <m/>
    <m/>
    <m/>
    <m/>
    <m/>
    <m/>
    <m/>
    <m/>
    <m/>
    <m/>
    <m/>
    <m/>
    <m/>
    <m/>
    <m/>
    <m/>
    <m/>
    <m/>
    <m/>
    <m/>
    <m/>
    <m/>
    <m/>
    <n v="0"/>
    <m/>
    <n v="0"/>
    <n v="0"/>
    <n v="0"/>
    <n v="0"/>
    <m/>
    <m/>
    <n v="0"/>
    <n v="7037.78"/>
    <n v="7037.78"/>
    <n v="69392.850000000006"/>
    <n v="59010.82"/>
    <n v="135441.45000000001"/>
    <m/>
    <s v="Librarian"/>
    <s v="M.A. (subject other than librarianship)"/>
    <s v="no"/>
    <s v="None"/>
    <m/>
    <m/>
    <m/>
    <m/>
    <m/>
    <n v="2442"/>
    <n v="7726"/>
    <n v="2682"/>
    <n v="102"/>
    <n v="0"/>
    <n v="63559"/>
    <m/>
    <n v="312"/>
    <n v="3174"/>
    <n v="2610"/>
    <m/>
    <m/>
    <n v="0"/>
    <n v="0"/>
    <n v="77"/>
    <n v="321"/>
    <m/>
    <m/>
    <n v="1.26"/>
    <m/>
    <m/>
    <m/>
    <m/>
    <m/>
    <m/>
    <m/>
    <m/>
    <m/>
    <m/>
    <n v="1.66"/>
    <n v="1.26"/>
    <n v="7.26"/>
    <n v="1.26"/>
    <m/>
    <n v="6"/>
    <n v="6"/>
    <n v="1765"/>
    <s v="Estimate"/>
    <n v="19801"/>
    <n v="14637"/>
    <n v="848"/>
    <n v="1258"/>
    <m/>
    <m/>
    <m/>
    <m/>
    <m/>
    <n v="36544"/>
    <m/>
    <m/>
    <n v="99"/>
    <n v="76"/>
    <n v="142"/>
    <n v="79"/>
    <m/>
    <m/>
    <m/>
    <m/>
    <m/>
    <m/>
    <m/>
    <m/>
    <m/>
    <m/>
    <m/>
    <m/>
    <m/>
    <n v="1009"/>
    <m/>
    <m/>
    <n v="35"/>
    <m/>
    <m/>
    <m/>
    <m/>
    <m/>
    <m/>
    <m/>
    <m/>
    <m/>
    <m/>
    <n v="0"/>
    <n v="0"/>
    <n v="0"/>
    <n v="55.5"/>
    <n v="26"/>
    <n v="12"/>
    <n v="0"/>
    <n v="0"/>
    <m/>
    <m/>
    <m/>
    <m/>
    <m/>
    <m/>
    <m/>
    <m/>
    <m/>
    <m/>
    <m/>
    <m/>
    <m/>
    <m/>
    <m/>
    <m/>
    <m/>
    <m/>
    <m/>
    <m/>
    <m/>
    <m/>
    <m/>
    <m/>
    <m/>
    <m/>
    <m/>
    <m/>
    <m/>
    <m/>
    <m/>
    <m/>
    <m/>
    <m/>
    <m/>
    <m/>
    <m/>
    <m/>
    <m/>
    <m/>
    <m/>
    <m/>
    <m/>
    <m/>
    <m/>
    <m/>
    <m/>
    <m/>
    <m/>
    <m/>
    <m/>
    <m/>
    <m/>
    <n v="0"/>
    <n v="0"/>
    <m/>
    <m/>
    <n v="295925"/>
    <m/>
    <n v="25"/>
    <m/>
    <m/>
    <m/>
    <m/>
    <m/>
    <m/>
    <m/>
    <m/>
    <m/>
    <m/>
    <m/>
    <m/>
    <m/>
    <m/>
    <m/>
    <m/>
    <m/>
    <m/>
    <m/>
    <m/>
    <m/>
    <m/>
    <m/>
    <m/>
    <m/>
    <m/>
    <m/>
    <m/>
    <n v="5978.7121693121926"/>
    <x v="0"/>
    <s v="Small"/>
  </r>
  <r>
    <s v="South Orange County CCD"/>
    <x v="82"/>
    <s v="892"/>
    <s v="Multi-College District"/>
    <n v="20100"/>
    <x v="4"/>
    <n v="9491.6022857141706"/>
    <n v="25000"/>
    <m/>
    <n v="122"/>
    <n v="5"/>
    <m/>
    <m/>
    <m/>
    <m/>
    <m/>
    <m/>
    <n v="22"/>
    <m/>
    <m/>
    <n v="20"/>
    <n v="300"/>
    <n v="20"/>
    <m/>
    <m/>
    <m/>
    <m/>
    <m/>
    <n v="54925"/>
    <m/>
    <m/>
    <m/>
    <m/>
    <m/>
    <n v="24847"/>
    <m/>
    <m/>
    <n v="2000"/>
    <m/>
    <m/>
    <n v="81772"/>
    <m/>
    <m/>
    <m/>
    <m/>
    <m/>
    <m/>
    <n v="4000"/>
    <m/>
    <m/>
    <m/>
    <m/>
    <m/>
    <n v="4000"/>
    <n v="35712"/>
    <m/>
    <m/>
    <m/>
    <m/>
    <m/>
    <m/>
    <m/>
    <m/>
    <m/>
    <m/>
    <m/>
    <n v="35712"/>
    <m/>
    <m/>
    <m/>
    <m/>
    <m/>
    <m/>
    <m/>
    <m/>
    <m/>
    <m/>
    <n v="0"/>
    <m/>
    <m/>
    <m/>
    <m/>
    <m/>
    <m/>
    <m/>
    <m/>
    <m/>
    <m/>
    <m/>
    <m/>
    <m/>
    <m/>
    <m/>
    <m/>
    <m/>
    <m/>
    <m/>
    <m/>
    <m/>
    <m/>
    <m/>
    <m/>
    <m/>
    <m/>
    <m/>
    <m/>
    <m/>
    <m/>
    <m/>
    <n v="24847"/>
    <m/>
    <m/>
    <n v="24847"/>
    <m/>
    <m/>
    <m/>
    <m/>
    <m/>
    <m/>
    <m/>
    <m/>
    <m/>
    <m/>
    <m/>
    <m/>
    <m/>
    <m/>
    <m/>
    <m/>
    <m/>
    <m/>
    <m/>
    <m/>
    <m/>
    <m/>
    <m/>
    <m/>
    <m/>
    <m/>
    <n v="2500"/>
    <m/>
    <m/>
    <m/>
    <m/>
    <m/>
    <m/>
    <m/>
    <m/>
    <m/>
    <n v="2500"/>
    <m/>
    <m/>
    <m/>
    <m/>
    <m/>
    <m/>
    <m/>
    <m/>
    <m/>
    <m/>
    <m/>
    <m/>
    <m/>
    <m/>
    <m/>
    <m/>
    <m/>
    <m/>
    <m/>
    <m/>
    <m/>
    <m/>
    <m/>
    <m/>
    <m/>
    <m/>
    <m/>
    <m/>
    <m/>
    <m/>
    <m/>
    <m/>
    <m/>
    <m/>
    <m/>
    <m/>
    <m/>
    <m/>
    <m/>
    <m/>
    <m/>
    <m/>
    <m/>
    <m/>
    <m/>
    <m/>
    <m/>
    <n v="117484"/>
    <n v="31347"/>
    <n v="148831"/>
    <s v="Department chair (Faculty position)"/>
    <m/>
    <s v="PhD"/>
    <s v="no"/>
    <m/>
    <m/>
    <s v="Stipend"/>
    <m/>
    <m/>
    <m/>
    <n v="2500"/>
    <n v="7712"/>
    <n v="18"/>
    <n v="233"/>
    <m/>
    <n v="70000"/>
    <m/>
    <n v="12"/>
    <n v="3100"/>
    <n v="12"/>
    <m/>
    <m/>
    <n v="23"/>
    <n v="0"/>
    <n v="185000"/>
    <n v="12"/>
    <m/>
    <m/>
    <n v="2"/>
    <m/>
    <m/>
    <m/>
    <m/>
    <m/>
    <m/>
    <m/>
    <m/>
    <m/>
    <m/>
    <n v="3"/>
    <n v="3.6"/>
    <n v="7.6"/>
    <n v="3.6"/>
    <m/>
    <n v="5"/>
    <n v="4"/>
    <n v="9310"/>
    <s v="Estimate"/>
    <n v="7018"/>
    <n v="20018"/>
    <n v="6294"/>
    <n v="835"/>
    <m/>
    <m/>
    <m/>
    <n v="30552"/>
    <m/>
    <n v="64717"/>
    <m/>
    <m/>
    <n v="5"/>
    <n v="5"/>
    <n v="8"/>
    <n v="7"/>
    <m/>
    <m/>
    <m/>
    <m/>
    <m/>
    <m/>
    <m/>
    <m/>
    <m/>
    <m/>
    <m/>
    <m/>
    <m/>
    <n v="332"/>
    <m/>
    <m/>
    <n v="71"/>
    <m/>
    <m/>
    <m/>
    <m/>
    <m/>
    <m/>
    <m/>
    <m/>
    <m/>
    <m/>
    <n v="1"/>
    <n v="1"/>
    <n v="0"/>
    <n v="64"/>
    <n v="53"/>
    <n v="648"/>
    <n v="6"/>
    <n v="0"/>
    <m/>
    <m/>
    <m/>
    <m/>
    <m/>
    <m/>
    <m/>
    <m/>
    <m/>
    <m/>
    <m/>
    <m/>
    <m/>
    <m/>
    <m/>
    <m/>
    <m/>
    <m/>
    <m/>
    <m/>
    <m/>
    <m/>
    <m/>
    <m/>
    <m/>
    <m/>
    <m/>
    <m/>
    <m/>
    <m/>
    <m/>
    <m/>
    <m/>
    <m/>
    <m/>
    <m/>
    <m/>
    <m/>
    <m/>
    <m/>
    <m/>
    <m/>
    <m/>
    <m/>
    <m/>
    <m/>
    <m/>
    <m/>
    <m/>
    <m/>
    <m/>
    <m/>
    <m/>
    <n v="197"/>
    <n v="0"/>
    <m/>
    <m/>
    <n v="297332"/>
    <m/>
    <n v="37"/>
    <m/>
    <m/>
    <m/>
    <m/>
    <m/>
    <m/>
    <m/>
    <m/>
    <m/>
    <m/>
    <m/>
    <m/>
    <m/>
    <m/>
    <m/>
    <m/>
    <m/>
    <m/>
    <m/>
    <m/>
    <m/>
    <m/>
    <m/>
    <m/>
    <m/>
    <m/>
    <m/>
    <m/>
    <n v="2636.5561904761585"/>
    <x v="0"/>
    <s v="Small"/>
  </r>
  <r>
    <s v="Palomar CCD"/>
    <x v="99"/>
    <s v="061"/>
    <s v="Single College District"/>
    <n v="20100"/>
    <x v="4"/>
    <n v="20545.532571428575"/>
    <n v="30000"/>
    <m/>
    <n v="33"/>
    <n v="4"/>
    <m/>
    <m/>
    <m/>
    <m/>
    <m/>
    <m/>
    <n v="84"/>
    <m/>
    <m/>
    <n v="32"/>
    <n v="622"/>
    <n v="96"/>
    <m/>
    <m/>
    <m/>
    <m/>
    <m/>
    <n v="58574"/>
    <m/>
    <m/>
    <m/>
    <m/>
    <m/>
    <m/>
    <m/>
    <m/>
    <m/>
    <m/>
    <m/>
    <n v="58574"/>
    <n v="17123"/>
    <m/>
    <m/>
    <m/>
    <m/>
    <m/>
    <m/>
    <m/>
    <m/>
    <m/>
    <m/>
    <m/>
    <n v="17123"/>
    <n v="16599"/>
    <m/>
    <m/>
    <m/>
    <m/>
    <m/>
    <m/>
    <m/>
    <m/>
    <m/>
    <m/>
    <m/>
    <n v="16599"/>
    <m/>
    <m/>
    <m/>
    <m/>
    <m/>
    <m/>
    <m/>
    <m/>
    <m/>
    <m/>
    <n v="0"/>
    <m/>
    <m/>
    <m/>
    <m/>
    <m/>
    <m/>
    <m/>
    <m/>
    <m/>
    <m/>
    <m/>
    <m/>
    <m/>
    <m/>
    <m/>
    <m/>
    <m/>
    <m/>
    <m/>
    <m/>
    <m/>
    <m/>
    <m/>
    <m/>
    <n v="108038"/>
    <m/>
    <m/>
    <m/>
    <m/>
    <m/>
    <m/>
    <m/>
    <m/>
    <m/>
    <n v="108038"/>
    <m/>
    <m/>
    <m/>
    <m/>
    <m/>
    <m/>
    <m/>
    <m/>
    <m/>
    <m/>
    <m/>
    <m/>
    <m/>
    <m/>
    <m/>
    <m/>
    <m/>
    <m/>
    <m/>
    <m/>
    <m/>
    <m/>
    <m/>
    <m/>
    <m/>
    <m/>
    <m/>
    <m/>
    <m/>
    <m/>
    <m/>
    <m/>
    <m/>
    <n v="3379"/>
    <m/>
    <m/>
    <n v="3379"/>
    <m/>
    <m/>
    <m/>
    <m/>
    <m/>
    <m/>
    <m/>
    <m/>
    <m/>
    <m/>
    <m/>
    <m/>
    <m/>
    <m/>
    <m/>
    <m/>
    <m/>
    <m/>
    <m/>
    <m/>
    <m/>
    <m/>
    <m/>
    <m/>
    <m/>
    <m/>
    <m/>
    <m/>
    <m/>
    <m/>
    <m/>
    <m/>
    <m/>
    <m/>
    <m/>
    <m/>
    <n v="6759"/>
    <m/>
    <m/>
    <m/>
    <m/>
    <m/>
    <m/>
    <m/>
    <m/>
    <m/>
    <n v="6759"/>
    <n v="75173"/>
    <n v="128540"/>
    <n v="210472"/>
    <s v="Department chair (Faculty position)"/>
    <m/>
    <m/>
    <s v="yes"/>
    <m/>
    <m/>
    <s v="Stipend"/>
    <m/>
    <m/>
    <m/>
    <n v="2149"/>
    <n v="6724"/>
    <n v="5937"/>
    <n v="636"/>
    <m/>
    <n v="114799"/>
    <m/>
    <n v="499"/>
    <n v="100"/>
    <n v="2985"/>
    <m/>
    <m/>
    <m/>
    <m/>
    <m/>
    <n v="535"/>
    <m/>
    <m/>
    <n v="7"/>
    <m/>
    <m/>
    <m/>
    <m/>
    <m/>
    <m/>
    <m/>
    <m/>
    <m/>
    <m/>
    <n v="1.5"/>
    <n v="10.75"/>
    <n v="28.5"/>
    <n v="10.75"/>
    <m/>
    <n v="18"/>
    <n v="17.75"/>
    <n v="31081"/>
    <s v="Estimate"/>
    <n v="21035"/>
    <n v="25927"/>
    <n v="7274"/>
    <n v="6863"/>
    <m/>
    <m/>
    <m/>
    <n v="792"/>
    <m/>
    <n v="61891"/>
    <m/>
    <m/>
    <n v="351"/>
    <n v="295"/>
    <n v="1227"/>
    <n v="339"/>
    <m/>
    <m/>
    <m/>
    <m/>
    <m/>
    <m/>
    <m/>
    <m/>
    <m/>
    <m/>
    <m/>
    <m/>
    <m/>
    <n v="4126"/>
    <m/>
    <m/>
    <n v="148"/>
    <m/>
    <m/>
    <m/>
    <m/>
    <m/>
    <m/>
    <m/>
    <m/>
    <m/>
    <m/>
    <n v="9"/>
    <n v="9"/>
    <m/>
    <n v="64"/>
    <n v="40"/>
    <n v="0"/>
    <n v="4"/>
    <n v="0"/>
    <m/>
    <m/>
    <m/>
    <m/>
    <m/>
    <m/>
    <m/>
    <m/>
    <m/>
    <m/>
    <m/>
    <m/>
    <m/>
    <m/>
    <m/>
    <m/>
    <m/>
    <m/>
    <m/>
    <m/>
    <m/>
    <m/>
    <m/>
    <m/>
    <m/>
    <m/>
    <m/>
    <m/>
    <m/>
    <m/>
    <m/>
    <m/>
    <m/>
    <m/>
    <m/>
    <m/>
    <m/>
    <m/>
    <m/>
    <m/>
    <m/>
    <m/>
    <m/>
    <m/>
    <m/>
    <m/>
    <m/>
    <m/>
    <m/>
    <m/>
    <m/>
    <m/>
    <m/>
    <n v="4"/>
    <n v="0"/>
    <m/>
    <m/>
    <m/>
    <m/>
    <n v="2061"/>
    <m/>
    <m/>
    <m/>
    <m/>
    <m/>
    <m/>
    <m/>
    <m/>
    <m/>
    <m/>
    <m/>
    <m/>
    <m/>
    <m/>
    <m/>
    <m/>
    <m/>
    <m/>
    <m/>
    <m/>
    <m/>
    <m/>
    <m/>
    <m/>
    <m/>
    <m/>
    <m/>
    <m/>
    <n v="1911.212332225914"/>
    <x v="2"/>
    <s v="Large"/>
  </r>
  <r>
    <s v="Coast CCD"/>
    <x v="98"/>
    <s v="833"/>
    <s v="Multi-College District"/>
    <n v="20100"/>
    <x v="4"/>
    <n v="20182.168761904992"/>
    <n v="7200"/>
    <m/>
    <n v="118"/>
    <n v="15"/>
    <m/>
    <m/>
    <m/>
    <m/>
    <m/>
    <m/>
    <n v="99"/>
    <m/>
    <m/>
    <n v="89"/>
    <n v="997"/>
    <m/>
    <m/>
    <m/>
    <m/>
    <m/>
    <m/>
    <n v="64736"/>
    <m/>
    <m/>
    <m/>
    <m/>
    <m/>
    <m/>
    <m/>
    <m/>
    <n v="6109"/>
    <n v="8607"/>
    <m/>
    <n v="79452"/>
    <n v="6100"/>
    <m/>
    <m/>
    <m/>
    <m/>
    <m/>
    <m/>
    <m/>
    <m/>
    <m/>
    <m/>
    <m/>
    <n v="6100"/>
    <n v="30837.73"/>
    <m/>
    <m/>
    <m/>
    <m/>
    <m/>
    <m/>
    <m/>
    <m/>
    <m/>
    <m/>
    <m/>
    <n v="30837.73"/>
    <n v="6424.2"/>
    <m/>
    <m/>
    <m/>
    <m/>
    <m/>
    <m/>
    <m/>
    <m/>
    <m/>
    <n v="6424.2"/>
    <m/>
    <m/>
    <m/>
    <m/>
    <m/>
    <m/>
    <m/>
    <m/>
    <m/>
    <m/>
    <m/>
    <m/>
    <m/>
    <m/>
    <m/>
    <m/>
    <m/>
    <m/>
    <m/>
    <m/>
    <m/>
    <m/>
    <m/>
    <m/>
    <m/>
    <m/>
    <m/>
    <m/>
    <m/>
    <m/>
    <m/>
    <m/>
    <m/>
    <n v="71610.97"/>
    <n v="71610.97"/>
    <m/>
    <m/>
    <m/>
    <m/>
    <m/>
    <m/>
    <m/>
    <m/>
    <m/>
    <m/>
    <m/>
    <m/>
    <m/>
    <m/>
    <m/>
    <m/>
    <m/>
    <m/>
    <m/>
    <m/>
    <m/>
    <m/>
    <m/>
    <m/>
    <m/>
    <m/>
    <m/>
    <m/>
    <m/>
    <m/>
    <m/>
    <m/>
    <m/>
    <m/>
    <m/>
    <m/>
    <m/>
    <m/>
    <m/>
    <m/>
    <m/>
    <m/>
    <m/>
    <m/>
    <m/>
    <m/>
    <m/>
    <m/>
    <m/>
    <m/>
    <m/>
    <m/>
    <m/>
    <m/>
    <m/>
    <m/>
    <m/>
    <m/>
    <m/>
    <m/>
    <m/>
    <m/>
    <m/>
    <m/>
    <m/>
    <m/>
    <m/>
    <m/>
    <m/>
    <m/>
    <m/>
    <m/>
    <m/>
    <m/>
    <m/>
    <m/>
    <m/>
    <m/>
    <m/>
    <m/>
    <m/>
    <m/>
    <m/>
    <m/>
    <n v="116713.93"/>
    <n v="77710.97"/>
    <n v="194424.9"/>
    <s v="Dean or other administrator"/>
    <m/>
    <s v="M.A. (subject other than librarianship)"/>
    <s v="no"/>
    <m/>
    <m/>
    <s v="Stipend"/>
    <m/>
    <m/>
    <m/>
    <n v="1654"/>
    <n v="3299"/>
    <n v="11978"/>
    <n v="216"/>
    <n v="0"/>
    <n v="91513"/>
    <m/>
    <n v="126"/>
    <n v="3174"/>
    <n v="1918"/>
    <m/>
    <m/>
    <n v="195"/>
    <n v="210"/>
    <n v="55"/>
    <n v="129"/>
    <m/>
    <m/>
    <n v="7.4"/>
    <m/>
    <m/>
    <m/>
    <m/>
    <m/>
    <m/>
    <m/>
    <m/>
    <m/>
    <m/>
    <n v="3.5"/>
    <n v="7.4"/>
    <n v="14.9"/>
    <n v="7.4"/>
    <m/>
    <n v="7.5"/>
    <n v="7.5"/>
    <n v="4327"/>
    <s v="Actual"/>
    <n v="16469"/>
    <n v="50551"/>
    <n v="2570"/>
    <n v="14899"/>
    <m/>
    <m/>
    <m/>
    <n v="3"/>
    <m/>
    <n v="84492"/>
    <m/>
    <m/>
    <n v="17"/>
    <n v="17"/>
    <n v="13"/>
    <n v="13"/>
    <m/>
    <m/>
    <m/>
    <m/>
    <m/>
    <m/>
    <m/>
    <m/>
    <m/>
    <m/>
    <m/>
    <m/>
    <m/>
    <n v="5284"/>
    <m/>
    <m/>
    <n v="190"/>
    <m/>
    <m/>
    <m/>
    <m/>
    <m/>
    <m/>
    <m/>
    <m/>
    <m/>
    <m/>
    <n v="1"/>
    <n v="1"/>
    <n v="46"/>
    <m/>
    <n v="16"/>
    <n v="16"/>
    <n v="5"/>
    <n v="0"/>
    <m/>
    <m/>
    <m/>
    <m/>
    <m/>
    <m/>
    <m/>
    <m/>
    <m/>
    <m/>
    <m/>
    <m/>
    <m/>
    <m/>
    <m/>
    <m/>
    <m/>
    <m/>
    <m/>
    <m/>
    <m/>
    <m/>
    <m/>
    <m/>
    <m/>
    <m/>
    <m/>
    <m/>
    <m/>
    <m/>
    <m/>
    <m/>
    <m/>
    <m/>
    <m/>
    <m/>
    <m/>
    <m/>
    <m/>
    <m/>
    <m/>
    <m/>
    <m/>
    <m/>
    <m/>
    <m/>
    <m/>
    <m/>
    <m/>
    <m/>
    <m/>
    <m/>
    <m/>
    <n v="240"/>
    <n v="0"/>
    <m/>
    <m/>
    <n v="603254"/>
    <m/>
    <n v="26"/>
    <m/>
    <m/>
    <m/>
    <m/>
    <m/>
    <m/>
    <m/>
    <m/>
    <m/>
    <m/>
    <m/>
    <m/>
    <m/>
    <m/>
    <m/>
    <m/>
    <m/>
    <m/>
    <m/>
    <m/>
    <m/>
    <m/>
    <m/>
    <m/>
    <m/>
    <m/>
    <m/>
    <m/>
    <n v="2727.3201029601337"/>
    <x v="2"/>
    <s v="Large"/>
  </r>
  <r>
    <s v="Southwestern CCD"/>
    <x v="64"/>
    <s v="091"/>
    <s v="Single College District"/>
    <n v="20100"/>
    <x v="4"/>
    <n v="17845.821904762019"/>
    <n v="82000"/>
    <m/>
    <n v="225"/>
    <n v="24"/>
    <m/>
    <m/>
    <m/>
    <m/>
    <m/>
    <m/>
    <n v="55"/>
    <m/>
    <m/>
    <n v="90"/>
    <n v="351"/>
    <n v="260"/>
    <m/>
    <m/>
    <m/>
    <m/>
    <m/>
    <n v="69172"/>
    <m/>
    <m/>
    <n v="0"/>
    <n v="0"/>
    <n v="0"/>
    <n v="0"/>
    <m/>
    <m/>
    <n v="0"/>
    <n v="0"/>
    <m/>
    <n v="69172"/>
    <n v="5500"/>
    <m/>
    <m/>
    <n v="0"/>
    <n v="0"/>
    <n v="0"/>
    <n v="0"/>
    <m/>
    <m/>
    <n v="0"/>
    <n v="0"/>
    <m/>
    <n v="5500"/>
    <n v="28971"/>
    <m/>
    <m/>
    <n v="0"/>
    <n v="0"/>
    <n v="0"/>
    <n v="0"/>
    <m/>
    <m/>
    <n v="0"/>
    <n v="0"/>
    <m/>
    <n v="28971"/>
    <n v="0"/>
    <m/>
    <n v="0"/>
    <n v="0"/>
    <n v="0"/>
    <n v="0"/>
    <m/>
    <m/>
    <n v="0"/>
    <n v="0"/>
    <n v="0"/>
    <m/>
    <m/>
    <m/>
    <m/>
    <m/>
    <m/>
    <m/>
    <m/>
    <m/>
    <m/>
    <m/>
    <m/>
    <m/>
    <m/>
    <m/>
    <m/>
    <m/>
    <m/>
    <m/>
    <m/>
    <m/>
    <m/>
    <m/>
    <m/>
    <n v="75000"/>
    <m/>
    <n v="0"/>
    <n v="0"/>
    <n v="0"/>
    <m/>
    <m/>
    <n v="0"/>
    <n v="0"/>
    <n v="0"/>
    <n v="75000"/>
    <m/>
    <m/>
    <m/>
    <m/>
    <m/>
    <m/>
    <m/>
    <m/>
    <m/>
    <m/>
    <m/>
    <m/>
    <m/>
    <m/>
    <m/>
    <m/>
    <m/>
    <m/>
    <m/>
    <m/>
    <m/>
    <m/>
    <m/>
    <m/>
    <m/>
    <m/>
    <n v="8500"/>
    <m/>
    <n v="0"/>
    <n v="0"/>
    <n v="0"/>
    <m/>
    <m/>
    <n v="0"/>
    <n v="0"/>
    <n v="0"/>
    <n v="8500"/>
    <m/>
    <m/>
    <m/>
    <m/>
    <m/>
    <m/>
    <m/>
    <m/>
    <m/>
    <m/>
    <m/>
    <m/>
    <m/>
    <m/>
    <m/>
    <m/>
    <m/>
    <m/>
    <m/>
    <m/>
    <m/>
    <m/>
    <m/>
    <m/>
    <m/>
    <m/>
    <m/>
    <m/>
    <m/>
    <m/>
    <m/>
    <m/>
    <m/>
    <m/>
    <m/>
    <m/>
    <n v="0"/>
    <m/>
    <n v="0"/>
    <n v="0"/>
    <n v="0"/>
    <n v="0"/>
    <m/>
    <m/>
    <n v="0"/>
    <n v="0"/>
    <n v="0"/>
    <n v="98143"/>
    <n v="89000"/>
    <n v="187143"/>
    <s v="Department chair (Faculty position)"/>
    <m/>
    <s v="PhD"/>
    <s v="no"/>
    <m/>
    <s v="Release time"/>
    <m/>
    <m/>
    <m/>
    <m/>
    <n v="1374"/>
    <n v="4409"/>
    <n v="23041"/>
    <n v="143"/>
    <n v="57"/>
    <n v="96884"/>
    <m/>
    <n v="21"/>
    <n v="3675"/>
    <n v="1741"/>
    <m/>
    <m/>
    <n v="16"/>
    <n v="30"/>
    <n v="76"/>
    <n v="30"/>
    <m/>
    <m/>
    <n v="14"/>
    <m/>
    <m/>
    <m/>
    <m/>
    <m/>
    <m/>
    <m/>
    <m/>
    <m/>
    <m/>
    <n v="1.2"/>
    <n v="6.75"/>
    <n v="15.5"/>
    <n v="6.75"/>
    <m/>
    <n v="9"/>
    <n v="8.75"/>
    <n v="15840"/>
    <s v="Estimate"/>
    <n v="27948"/>
    <n v="24451"/>
    <n v="0"/>
    <n v="605"/>
    <m/>
    <m/>
    <m/>
    <n v="0"/>
    <m/>
    <n v="53004"/>
    <m/>
    <m/>
    <n v="161"/>
    <n v="147"/>
    <n v="155"/>
    <n v="138"/>
    <m/>
    <m/>
    <m/>
    <m/>
    <m/>
    <m/>
    <m/>
    <m/>
    <m/>
    <m/>
    <m/>
    <m/>
    <m/>
    <n v="12"/>
    <m/>
    <m/>
    <n v="256"/>
    <m/>
    <m/>
    <m/>
    <m/>
    <m/>
    <m/>
    <m/>
    <m/>
    <m/>
    <m/>
    <n v="2"/>
    <n v="2"/>
    <n v="245"/>
    <n v="54"/>
    <n v="44"/>
    <n v="44"/>
    <n v="4"/>
    <n v="0"/>
    <m/>
    <m/>
    <m/>
    <m/>
    <m/>
    <m/>
    <m/>
    <m/>
    <m/>
    <m/>
    <m/>
    <m/>
    <m/>
    <m/>
    <m/>
    <m/>
    <m/>
    <m/>
    <m/>
    <m/>
    <m/>
    <m/>
    <m/>
    <m/>
    <m/>
    <m/>
    <m/>
    <m/>
    <m/>
    <m/>
    <m/>
    <m/>
    <m/>
    <m/>
    <m/>
    <m/>
    <m/>
    <m/>
    <m/>
    <m/>
    <m/>
    <m/>
    <m/>
    <m/>
    <m/>
    <m/>
    <m/>
    <m/>
    <m/>
    <m/>
    <m/>
    <m/>
    <m/>
    <n v="48"/>
    <n v="0"/>
    <m/>
    <m/>
    <n v="374967"/>
    <m/>
    <n v="1625"/>
    <m/>
    <m/>
    <m/>
    <m/>
    <m/>
    <m/>
    <m/>
    <m/>
    <m/>
    <m/>
    <m/>
    <m/>
    <m/>
    <m/>
    <m/>
    <m/>
    <m/>
    <m/>
    <m/>
    <m/>
    <m/>
    <m/>
    <m/>
    <m/>
    <m/>
    <m/>
    <m/>
    <m/>
    <n v="2643.8254673721508"/>
    <x v="2"/>
    <s v="Medium"/>
  </r>
  <r>
    <s v="Santa Barbara CCD"/>
    <x v="66"/>
    <s v="651"/>
    <s v="Single College District"/>
    <n v="20100"/>
    <x v="4"/>
    <n v="14505.300571428719"/>
    <n v="37760"/>
    <m/>
    <n v="77"/>
    <n v="8"/>
    <m/>
    <m/>
    <m/>
    <m/>
    <m/>
    <m/>
    <n v="35"/>
    <m/>
    <m/>
    <n v="48"/>
    <n v="500"/>
    <s v="unlimited wireless"/>
    <m/>
    <m/>
    <m/>
    <m/>
    <m/>
    <n v="78329"/>
    <m/>
    <m/>
    <m/>
    <m/>
    <m/>
    <m/>
    <m/>
    <m/>
    <n v="32900"/>
    <m/>
    <m/>
    <n v="111229"/>
    <n v="500"/>
    <m/>
    <m/>
    <m/>
    <m/>
    <m/>
    <m/>
    <m/>
    <m/>
    <n v="5100"/>
    <m/>
    <m/>
    <n v="5600"/>
    <n v="39500"/>
    <m/>
    <m/>
    <m/>
    <m/>
    <m/>
    <m/>
    <m/>
    <m/>
    <m/>
    <m/>
    <m/>
    <n v="39500"/>
    <m/>
    <m/>
    <m/>
    <m/>
    <m/>
    <m/>
    <m/>
    <m/>
    <m/>
    <m/>
    <n v="0"/>
    <m/>
    <m/>
    <m/>
    <m/>
    <m/>
    <m/>
    <m/>
    <m/>
    <m/>
    <m/>
    <m/>
    <m/>
    <m/>
    <m/>
    <m/>
    <m/>
    <m/>
    <m/>
    <m/>
    <m/>
    <m/>
    <m/>
    <m/>
    <m/>
    <n v="17887"/>
    <m/>
    <m/>
    <m/>
    <m/>
    <m/>
    <m/>
    <m/>
    <n v="67838"/>
    <m/>
    <n v="85725"/>
    <m/>
    <m/>
    <m/>
    <m/>
    <m/>
    <m/>
    <m/>
    <m/>
    <m/>
    <m/>
    <m/>
    <m/>
    <m/>
    <m/>
    <m/>
    <m/>
    <m/>
    <m/>
    <m/>
    <m/>
    <m/>
    <m/>
    <m/>
    <m/>
    <m/>
    <m/>
    <m/>
    <m/>
    <m/>
    <m/>
    <m/>
    <m/>
    <m/>
    <m/>
    <m/>
    <m/>
    <n v="0"/>
    <m/>
    <m/>
    <m/>
    <m/>
    <m/>
    <m/>
    <m/>
    <m/>
    <m/>
    <m/>
    <m/>
    <m/>
    <m/>
    <m/>
    <m/>
    <m/>
    <m/>
    <m/>
    <m/>
    <m/>
    <m/>
    <m/>
    <m/>
    <m/>
    <m/>
    <m/>
    <m/>
    <m/>
    <m/>
    <m/>
    <m/>
    <m/>
    <m/>
    <m/>
    <m/>
    <m/>
    <m/>
    <m/>
    <m/>
    <m/>
    <m/>
    <m/>
    <m/>
    <m/>
    <m/>
    <m/>
    <n v="0"/>
    <n v="150729"/>
    <n v="91325"/>
    <n v="242054"/>
    <m/>
    <s v="Library Director (Faculty Position)"/>
    <m/>
    <s v="yes"/>
    <m/>
    <m/>
    <m/>
    <m/>
    <m/>
    <m/>
    <n v="2353"/>
    <n v="57"/>
    <n v="22599"/>
    <n v="297"/>
    <m/>
    <n v="117872"/>
    <m/>
    <n v="0"/>
    <n v="3174"/>
    <n v="3002"/>
    <m/>
    <m/>
    <n v="29"/>
    <n v="30"/>
    <n v="89603"/>
    <n v="0"/>
    <m/>
    <m/>
    <n v="5"/>
    <m/>
    <m/>
    <m/>
    <m/>
    <m/>
    <m/>
    <m/>
    <m/>
    <m/>
    <m/>
    <n v="2.2000000000000002"/>
    <n v="4.5"/>
    <n v="10"/>
    <n v="4.5"/>
    <m/>
    <n v="6"/>
    <n v="5.5"/>
    <n v="11159"/>
    <s v="Actual"/>
    <n v="23009"/>
    <n v="48782"/>
    <n v="9118"/>
    <n v="104"/>
    <m/>
    <m/>
    <m/>
    <m/>
    <m/>
    <n v="81013"/>
    <m/>
    <m/>
    <n v="380"/>
    <n v="310"/>
    <n v="689"/>
    <n v="224"/>
    <m/>
    <m/>
    <m/>
    <m/>
    <m/>
    <m/>
    <m/>
    <m/>
    <m/>
    <m/>
    <m/>
    <m/>
    <m/>
    <n v="4812"/>
    <m/>
    <m/>
    <n v="172"/>
    <m/>
    <m/>
    <m/>
    <m/>
    <m/>
    <m/>
    <m/>
    <m/>
    <m/>
    <m/>
    <n v="1"/>
    <n v="12"/>
    <n v="421"/>
    <n v="75"/>
    <n v="42.5"/>
    <n v="42.5"/>
    <n v="0"/>
    <n v="8"/>
    <m/>
    <m/>
    <m/>
    <m/>
    <m/>
    <m/>
    <m/>
    <m/>
    <m/>
    <m/>
    <m/>
    <m/>
    <m/>
    <m/>
    <m/>
    <m/>
    <m/>
    <m/>
    <m/>
    <m/>
    <m/>
    <m/>
    <m/>
    <m/>
    <m/>
    <m/>
    <m/>
    <m/>
    <m/>
    <m/>
    <m/>
    <m/>
    <m/>
    <m/>
    <m/>
    <m/>
    <m/>
    <m/>
    <m/>
    <m/>
    <m/>
    <m/>
    <m/>
    <m/>
    <m/>
    <m/>
    <m/>
    <m/>
    <m/>
    <m/>
    <m/>
    <m/>
    <m/>
    <n v="0"/>
    <n v="8"/>
    <m/>
    <m/>
    <n v="563036"/>
    <m/>
    <n v="10"/>
    <m/>
    <m/>
    <m/>
    <m/>
    <m/>
    <m/>
    <m/>
    <m/>
    <m/>
    <m/>
    <m/>
    <m/>
    <m/>
    <m/>
    <m/>
    <m/>
    <m/>
    <m/>
    <m/>
    <m/>
    <m/>
    <m/>
    <m/>
    <m/>
    <m/>
    <m/>
    <m/>
    <m/>
    <n v="3223.4001269841597"/>
    <x v="2"/>
    <s v="Medium"/>
  </r>
  <r>
    <s v="Los Rios CCD"/>
    <x v="101"/>
    <s v="233"/>
    <s v="Multi-College District"/>
    <n v="20100"/>
    <x v="4"/>
    <n v="20080.26704761872"/>
    <n v="60000"/>
    <m/>
    <n v="40"/>
    <n v="3"/>
    <m/>
    <m/>
    <m/>
    <m/>
    <m/>
    <m/>
    <n v="58"/>
    <m/>
    <m/>
    <n v="20"/>
    <n v="817"/>
    <s v="unlimited, utilizing wireless network"/>
    <m/>
    <m/>
    <m/>
    <m/>
    <m/>
    <n v="103896"/>
    <m/>
    <m/>
    <m/>
    <m/>
    <m/>
    <m/>
    <m/>
    <m/>
    <m/>
    <m/>
    <m/>
    <n v="103896"/>
    <n v="5185"/>
    <m/>
    <m/>
    <m/>
    <m/>
    <m/>
    <m/>
    <m/>
    <m/>
    <m/>
    <m/>
    <m/>
    <n v="5185"/>
    <n v="39906"/>
    <m/>
    <m/>
    <m/>
    <m/>
    <m/>
    <m/>
    <m/>
    <m/>
    <m/>
    <m/>
    <m/>
    <n v="39906"/>
    <n v="2562"/>
    <m/>
    <m/>
    <m/>
    <m/>
    <m/>
    <m/>
    <m/>
    <m/>
    <m/>
    <n v="2562"/>
    <m/>
    <m/>
    <m/>
    <m/>
    <m/>
    <m/>
    <m/>
    <m/>
    <m/>
    <m/>
    <m/>
    <m/>
    <m/>
    <m/>
    <m/>
    <m/>
    <m/>
    <m/>
    <m/>
    <m/>
    <m/>
    <m/>
    <m/>
    <m/>
    <m/>
    <m/>
    <m/>
    <m/>
    <m/>
    <m/>
    <m/>
    <m/>
    <m/>
    <m/>
    <m/>
    <m/>
    <m/>
    <m/>
    <m/>
    <m/>
    <m/>
    <m/>
    <m/>
    <m/>
    <m/>
    <m/>
    <m/>
    <m/>
    <m/>
    <m/>
    <m/>
    <m/>
    <m/>
    <m/>
    <m/>
    <m/>
    <m/>
    <m/>
    <m/>
    <m/>
    <m/>
    <n v="8159"/>
    <m/>
    <m/>
    <m/>
    <m/>
    <m/>
    <m/>
    <m/>
    <m/>
    <m/>
    <n v="8159"/>
    <m/>
    <m/>
    <m/>
    <m/>
    <m/>
    <m/>
    <m/>
    <m/>
    <m/>
    <m/>
    <m/>
    <m/>
    <m/>
    <m/>
    <m/>
    <m/>
    <m/>
    <m/>
    <m/>
    <m/>
    <m/>
    <m/>
    <m/>
    <m/>
    <m/>
    <m/>
    <m/>
    <m/>
    <m/>
    <m/>
    <m/>
    <m/>
    <m/>
    <m/>
    <m/>
    <m/>
    <m/>
    <m/>
    <m/>
    <m/>
    <m/>
    <m/>
    <m/>
    <m/>
    <m/>
    <m/>
    <m/>
    <n v="146364"/>
    <n v="13344"/>
    <n v="159708"/>
    <s v="Dean or other administrator"/>
    <m/>
    <s v="Unknown"/>
    <s v="yes"/>
    <m/>
    <s v="Release time"/>
    <m/>
    <m/>
    <m/>
    <m/>
    <n v="2299"/>
    <n v="6214"/>
    <m/>
    <n v="300"/>
    <n v="423"/>
    <n v="70896"/>
    <m/>
    <n v="426"/>
    <m/>
    <n v="3259"/>
    <m/>
    <m/>
    <m/>
    <m/>
    <n v="60"/>
    <n v="673"/>
    <m/>
    <m/>
    <n v="9"/>
    <m/>
    <m/>
    <m/>
    <m/>
    <m/>
    <m/>
    <m/>
    <m/>
    <m/>
    <m/>
    <m/>
    <n v="9"/>
    <n v="31"/>
    <n v="9"/>
    <m/>
    <n v="22"/>
    <n v="22"/>
    <n v="22869"/>
    <s v="Estimate"/>
    <n v="36307"/>
    <n v="74281"/>
    <n v="21812"/>
    <m/>
    <m/>
    <m/>
    <m/>
    <m/>
    <m/>
    <n v="132400"/>
    <m/>
    <m/>
    <n v="1582"/>
    <n v="1580"/>
    <n v="3775"/>
    <n v="2926"/>
    <m/>
    <m/>
    <m/>
    <m/>
    <m/>
    <m/>
    <m/>
    <m/>
    <m/>
    <m/>
    <m/>
    <m/>
    <m/>
    <n v="5164"/>
    <m/>
    <m/>
    <n v="187"/>
    <m/>
    <m/>
    <m/>
    <m/>
    <m/>
    <m/>
    <m/>
    <m/>
    <m/>
    <m/>
    <n v="7"/>
    <n v="10"/>
    <m/>
    <n v="72.5"/>
    <n v="48"/>
    <n v="48"/>
    <n v="6"/>
    <n v="0"/>
    <m/>
    <m/>
    <m/>
    <m/>
    <m/>
    <m/>
    <m/>
    <m/>
    <m/>
    <m/>
    <m/>
    <m/>
    <m/>
    <m/>
    <m/>
    <m/>
    <m/>
    <m/>
    <m/>
    <m/>
    <m/>
    <m/>
    <m/>
    <m/>
    <m/>
    <m/>
    <m/>
    <m/>
    <m/>
    <m/>
    <m/>
    <m/>
    <m/>
    <m/>
    <m/>
    <m/>
    <m/>
    <m/>
    <m/>
    <m/>
    <m/>
    <m/>
    <m/>
    <m/>
    <m/>
    <m/>
    <m/>
    <m/>
    <m/>
    <m/>
    <m/>
    <m/>
    <m/>
    <n v="204"/>
    <n v="0"/>
    <m/>
    <m/>
    <n v="1189706"/>
    <m/>
    <n v="98"/>
    <m/>
    <m/>
    <m/>
    <m/>
    <m/>
    <m/>
    <m/>
    <m/>
    <m/>
    <m/>
    <m/>
    <m/>
    <m/>
    <m/>
    <m/>
    <m/>
    <m/>
    <m/>
    <m/>
    <m/>
    <m/>
    <m/>
    <m/>
    <m/>
    <m/>
    <m/>
    <m/>
    <m/>
    <n v="2231.1407830687467"/>
    <x v="2"/>
    <s v="Large"/>
  </r>
  <r>
    <s v="Cerritos CCD"/>
    <x v="69"/>
    <s v="811"/>
    <s v="Single College District"/>
    <n v="20100"/>
    <x v="4"/>
    <n v="19235.176952380953"/>
    <n v="30558"/>
    <m/>
    <n v="56"/>
    <n v="15"/>
    <m/>
    <m/>
    <m/>
    <m/>
    <m/>
    <m/>
    <n v="42"/>
    <m/>
    <m/>
    <n v="83"/>
    <n v="613"/>
    <s v="NA - Wi-fi available"/>
    <m/>
    <m/>
    <m/>
    <m/>
    <m/>
    <n v="241983"/>
    <m/>
    <m/>
    <m/>
    <m/>
    <m/>
    <m/>
    <m/>
    <m/>
    <m/>
    <m/>
    <m/>
    <n v="241983"/>
    <n v="9699"/>
    <m/>
    <m/>
    <m/>
    <m/>
    <m/>
    <m/>
    <m/>
    <m/>
    <m/>
    <m/>
    <m/>
    <n v="9699"/>
    <n v="91088"/>
    <m/>
    <m/>
    <m/>
    <m/>
    <m/>
    <m/>
    <m/>
    <m/>
    <m/>
    <m/>
    <m/>
    <n v="91088"/>
    <m/>
    <m/>
    <m/>
    <m/>
    <m/>
    <m/>
    <m/>
    <m/>
    <m/>
    <m/>
    <m/>
    <m/>
    <m/>
    <m/>
    <m/>
    <m/>
    <m/>
    <m/>
    <m/>
    <m/>
    <m/>
    <m/>
    <m/>
    <m/>
    <m/>
    <m/>
    <m/>
    <m/>
    <m/>
    <m/>
    <m/>
    <m/>
    <m/>
    <m/>
    <m/>
    <m/>
    <m/>
    <m/>
    <m/>
    <m/>
    <m/>
    <m/>
    <n v="35565"/>
    <m/>
    <m/>
    <n v="35565"/>
    <m/>
    <m/>
    <m/>
    <m/>
    <m/>
    <m/>
    <m/>
    <m/>
    <m/>
    <m/>
    <m/>
    <m/>
    <m/>
    <m/>
    <m/>
    <m/>
    <m/>
    <m/>
    <m/>
    <m/>
    <m/>
    <m/>
    <m/>
    <m/>
    <m/>
    <m/>
    <n v="1680"/>
    <m/>
    <m/>
    <m/>
    <m/>
    <m/>
    <m/>
    <m/>
    <m/>
    <m/>
    <n v="1680"/>
    <m/>
    <m/>
    <m/>
    <m/>
    <m/>
    <m/>
    <m/>
    <m/>
    <m/>
    <m/>
    <m/>
    <m/>
    <m/>
    <m/>
    <m/>
    <m/>
    <m/>
    <m/>
    <m/>
    <m/>
    <m/>
    <m/>
    <m/>
    <m/>
    <m/>
    <m/>
    <m/>
    <m/>
    <m/>
    <m/>
    <m/>
    <m/>
    <m/>
    <m/>
    <m/>
    <m/>
    <n v="32729"/>
    <m/>
    <m/>
    <m/>
    <m/>
    <m/>
    <m/>
    <m/>
    <m/>
    <m/>
    <n v="32729"/>
    <n v="333071"/>
    <n v="46944"/>
    <n v="412744"/>
    <s v="Dean or other administrator"/>
    <m/>
    <m/>
    <s v="yes"/>
    <s v="None"/>
    <m/>
    <m/>
    <m/>
    <m/>
    <m/>
    <n v="3351"/>
    <n v="2813"/>
    <n v="13060"/>
    <n v="380"/>
    <m/>
    <n v="111911"/>
    <m/>
    <n v="46"/>
    <n v="0"/>
    <n v="3474"/>
    <m/>
    <m/>
    <m/>
    <n v="523"/>
    <n v="295"/>
    <n v="46"/>
    <m/>
    <m/>
    <n v="14"/>
    <m/>
    <m/>
    <m/>
    <m/>
    <m/>
    <m/>
    <m/>
    <m/>
    <m/>
    <m/>
    <n v="4.125"/>
    <n v="8.1999999999999993"/>
    <n v="15.2"/>
    <n v="8.1999999999999993"/>
    <m/>
    <n v="7"/>
    <n v="7"/>
    <n v="19901"/>
    <s v="Estimate"/>
    <n v="13586"/>
    <n v="28472"/>
    <n v="5869"/>
    <n v="2975"/>
    <m/>
    <m/>
    <m/>
    <n v="4288"/>
    <m/>
    <n v="55190"/>
    <m/>
    <m/>
    <m/>
    <n v="46"/>
    <m/>
    <n v="109"/>
    <m/>
    <m/>
    <m/>
    <m/>
    <m/>
    <m/>
    <m/>
    <m/>
    <m/>
    <m/>
    <m/>
    <m/>
    <m/>
    <n v="5504"/>
    <m/>
    <m/>
    <n v="172"/>
    <m/>
    <m/>
    <m/>
    <m/>
    <m/>
    <m/>
    <m/>
    <m/>
    <m/>
    <m/>
    <n v="1"/>
    <n v="14"/>
    <n v="196"/>
    <n v="61.5"/>
    <n v="61.5"/>
    <n v="61.5"/>
    <n v="0"/>
    <n v="0"/>
    <m/>
    <m/>
    <m/>
    <m/>
    <m/>
    <m/>
    <m/>
    <m/>
    <m/>
    <m/>
    <m/>
    <m/>
    <m/>
    <m/>
    <m/>
    <m/>
    <m/>
    <m/>
    <m/>
    <m/>
    <m/>
    <m/>
    <m/>
    <m/>
    <m/>
    <m/>
    <m/>
    <m/>
    <m/>
    <m/>
    <m/>
    <m/>
    <m/>
    <m/>
    <m/>
    <m/>
    <m/>
    <m/>
    <m/>
    <m/>
    <m/>
    <m/>
    <m/>
    <m/>
    <m/>
    <m/>
    <m/>
    <m/>
    <m/>
    <m/>
    <m/>
    <m/>
    <m/>
    <n v="0"/>
    <n v="0"/>
    <m/>
    <m/>
    <n v="574640"/>
    <m/>
    <m/>
    <m/>
    <m/>
    <m/>
    <m/>
    <m/>
    <m/>
    <m/>
    <m/>
    <m/>
    <m/>
    <m/>
    <m/>
    <m/>
    <m/>
    <m/>
    <m/>
    <m/>
    <m/>
    <m/>
    <m/>
    <m/>
    <m/>
    <m/>
    <m/>
    <m/>
    <m/>
    <m/>
    <m/>
    <n v="2345.7532868757262"/>
    <x v="2"/>
    <s v="Medium"/>
  </r>
  <r>
    <s v="San Bernardino CCD"/>
    <x v="77"/>
    <s v="981"/>
    <s v="Multi-College District"/>
    <n v="20100"/>
    <x v="4"/>
    <n v="4286.7994285714285"/>
    <n v="20000"/>
    <m/>
    <n v="100"/>
    <n v="12"/>
    <m/>
    <m/>
    <m/>
    <m/>
    <m/>
    <m/>
    <n v="36"/>
    <m/>
    <m/>
    <n v="60"/>
    <n v="220"/>
    <n v="60"/>
    <m/>
    <m/>
    <m/>
    <m/>
    <m/>
    <n v="1829000"/>
    <m/>
    <m/>
    <n v="0"/>
    <m/>
    <n v="0"/>
    <n v="0"/>
    <m/>
    <m/>
    <n v="2878586"/>
    <n v="0"/>
    <m/>
    <n v="4707626"/>
    <n v="0"/>
    <m/>
    <m/>
    <n v="0"/>
    <n v="0"/>
    <n v="0"/>
    <n v="0"/>
    <m/>
    <m/>
    <n v="0"/>
    <n v="0"/>
    <m/>
    <n v="0"/>
    <n v="29005"/>
    <m/>
    <m/>
    <n v="0"/>
    <n v="0"/>
    <n v="0"/>
    <n v="0"/>
    <m/>
    <m/>
    <n v="0"/>
    <n v="0"/>
    <m/>
    <n v="29005"/>
    <n v="0"/>
    <m/>
    <n v="0"/>
    <n v="0"/>
    <n v="0"/>
    <n v="0"/>
    <m/>
    <m/>
    <n v="0"/>
    <n v="0"/>
    <n v="0"/>
    <m/>
    <m/>
    <m/>
    <m/>
    <m/>
    <m/>
    <m/>
    <m/>
    <m/>
    <m/>
    <m/>
    <m/>
    <m/>
    <m/>
    <m/>
    <m/>
    <m/>
    <m/>
    <m/>
    <m/>
    <m/>
    <m/>
    <m/>
    <m/>
    <n v="25011"/>
    <m/>
    <n v="0"/>
    <n v="0"/>
    <n v="0"/>
    <m/>
    <m/>
    <n v="0"/>
    <n v="0"/>
    <n v="0"/>
    <n v="25011"/>
    <m/>
    <m/>
    <m/>
    <m/>
    <m/>
    <m/>
    <m/>
    <m/>
    <m/>
    <m/>
    <m/>
    <m/>
    <m/>
    <m/>
    <m/>
    <m/>
    <m/>
    <m/>
    <m/>
    <m/>
    <m/>
    <m/>
    <m/>
    <m/>
    <m/>
    <m/>
    <n v="0"/>
    <m/>
    <n v="0"/>
    <n v="0"/>
    <n v="0"/>
    <m/>
    <m/>
    <n v="0"/>
    <n v="0"/>
    <n v="0"/>
    <n v="0"/>
    <m/>
    <m/>
    <m/>
    <m/>
    <m/>
    <m/>
    <m/>
    <m/>
    <m/>
    <m/>
    <m/>
    <m/>
    <m/>
    <m/>
    <m/>
    <m/>
    <m/>
    <m/>
    <m/>
    <m/>
    <m/>
    <m/>
    <m/>
    <m/>
    <m/>
    <m/>
    <m/>
    <m/>
    <m/>
    <m/>
    <m/>
    <m/>
    <m/>
    <m/>
    <m/>
    <m/>
    <m/>
    <m/>
    <m/>
    <m/>
    <m/>
    <m/>
    <m/>
    <m/>
    <m/>
    <m/>
    <m/>
    <n v="4736631"/>
    <n v="25011"/>
    <n v="4761642"/>
    <m/>
    <s v="Library Coordinator"/>
    <m/>
    <s v="yes"/>
    <m/>
    <m/>
    <s v="Stipend"/>
    <m/>
    <m/>
    <m/>
    <n v="781"/>
    <m/>
    <n v="0"/>
    <n v="91"/>
    <m/>
    <n v="50979"/>
    <m/>
    <n v="0"/>
    <n v="0"/>
    <n v="832"/>
    <m/>
    <m/>
    <n v="0"/>
    <n v="0"/>
    <n v="28"/>
    <n v="0"/>
    <m/>
    <m/>
    <n v="3"/>
    <m/>
    <m/>
    <m/>
    <m/>
    <m/>
    <m/>
    <m/>
    <m/>
    <m/>
    <m/>
    <n v="2"/>
    <n v="0"/>
    <n v="3"/>
    <n v="0"/>
    <m/>
    <n v="3"/>
    <n v="3"/>
    <m/>
    <s v="Estimate"/>
    <n v="2138"/>
    <n v="5287"/>
    <m/>
    <n v="24"/>
    <m/>
    <m/>
    <m/>
    <n v="1"/>
    <m/>
    <n v="7450"/>
    <m/>
    <m/>
    <m/>
    <m/>
    <m/>
    <m/>
    <m/>
    <m/>
    <m/>
    <m/>
    <m/>
    <m/>
    <m/>
    <m/>
    <m/>
    <m/>
    <m/>
    <m/>
    <m/>
    <n v="1436"/>
    <m/>
    <m/>
    <n v="73"/>
    <m/>
    <m/>
    <m/>
    <m/>
    <m/>
    <m/>
    <m/>
    <m/>
    <m/>
    <m/>
    <n v="1"/>
    <n v="1"/>
    <m/>
    <n v="35"/>
    <n v="35"/>
    <n v="35"/>
    <n v="0"/>
    <n v="0"/>
    <m/>
    <m/>
    <m/>
    <m/>
    <m/>
    <m/>
    <m/>
    <m/>
    <m/>
    <m/>
    <m/>
    <m/>
    <m/>
    <m/>
    <m/>
    <m/>
    <m/>
    <m/>
    <m/>
    <m/>
    <m/>
    <m/>
    <m/>
    <m/>
    <m/>
    <m/>
    <m/>
    <m/>
    <m/>
    <m/>
    <m/>
    <m/>
    <m/>
    <m/>
    <m/>
    <m/>
    <m/>
    <m/>
    <m/>
    <m/>
    <m/>
    <m/>
    <m/>
    <m/>
    <m/>
    <m/>
    <m/>
    <m/>
    <m/>
    <m/>
    <m/>
    <m/>
    <m/>
    <n v="0"/>
    <n v="0"/>
    <m/>
    <m/>
    <m/>
    <m/>
    <n v="15"/>
    <m/>
    <m/>
    <m/>
    <m/>
    <m/>
    <m/>
    <m/>
    <m/>
    <m/>
    <m/>
    <m/>
    <m/>
    <m/>
    <m/>
    <m/>
    <m/>
    <m/>
    <m/>
    <m/>
    <m/>
    <m/>
    <m/>
    <m/>
    <m/>
    <m/>
    <m/>
    <m/>
    <m/>
    <e v="#DIV/0!"/>
    <x v="1"/>
    <s v="Small"/>
  </r>
  <r>
    <s v="Allan Hancock CCD"/>
    <x v="27"/>
    <s v="611"/>
    <s v="Single College District"/>
    <n v="20100"/>
    <x v="4"/>
    <n v="9005.8013333333602"/>
    <n v="26000"/>
    <m/>
    <n v="34"/>
    <n v="2"/>
    <m/>
    <m/>
    <m/>
    <m/>
    <m/>
    <m/>
    <n v="17"/>
    <m/>
    <m/>
    <n v="24"/>
    <n v="233"/>
    <m/>
    <m/>
    <m/>
    <m/>
    <m/>
    <m/>
    <s v="(blank)"/>
    <m/>
    <m/>
    <m/>
    <m/>
    <m/>
    <m/>
    <m/>
    <m/>
    <m/>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Dean or other administrator"/>
    <m/>
    <m/>
    <s v="yes"/>
    <m/>
    <m/>
    <m/>
    <m/>
    <m/>
    <s v="Dean acts as dept. chair"/>
    <m/>
    <n v="4018"/>
    <m/>
    <m/>
    <m/>
    <m/>
    <m/>
    <n v="138"/>
    <m/>
    <m/>
    <m/>
    <m/>
    <m/>
    <m/>
    <n v="85"/>
    <n v="147"/>
    <m/>
    <m/>
    <m/>
    <m/>
    <m/>
    <m/>
    <m/>
    <m/>
    <m/>
    <m/>
    <m/>
    <m/>
    <m/>
    <m/>
    <m/>
    <n v="2"/>
    <n v="0"/>
    <m/>
    <n v="2"/>
    <n v="2"/>
    <m/>
    <s v="Estimate"/>
    <n v="4063"/>
    <n v="9599"/>
    <m/>
    <n v="487"/>
    <m/>
    <m/>
    <m/>
    <n v="7"/>
    <m/>
    <n v="14151"/>
    <m/>
    <m/>
    <n v="29"/>
    <n v="22"/>
    <n v="0"/>
    <n v="0"/>
    <m/>
    <m/>
    <m/>
    <m/>
    <m/>
    <m/>
    <m/>
    <m/>
    <m/>
    <m/>
    <m/>
    <m/>
    <m/>
    <n v="2521"/>
    <m/>
    <m/>
    <n v="97"/>
    <m/>
    <m/>
    <m/>
    <m/>
    <m/>
    <m/>
    <m/>
    <m/>
    <m/>
    <m/>
    <n v="1"/>
    <n v="1"/>
    <n v="12"/>
    <n v="59"/>
    <n v="30"/>
    <n v="30"/>
    <n v="4"/>
    <n v="0"/>
    <m/>
    <m/>
    <m/>
    <m/>
    <m/>
    <m/>
    <m/>
    <m/>
    <m/>
    <m/>
    <m/>
    <m/>
    <m/>
    <m/>
    <m/>
    <m/>
    <m/>
    <m/>
    <m/>
    <m/>
    <m/>
    <m/>
    <m/>
    <m/>
    <m/>
    <m/>
    <m/>
    <m/>
    <m/>
    <m/>
    <m/>
    <m/>
    <m/>
    <m/>
    <m/>
    <m/>
    <m/>
    <m/>
    <m/>
    <m/>
    <m/>
    <m/>
    <m/>
    <m/>
    <m/>
    <m/>
    <m/>
    <m/>
    <m/>
    <m/>
    <m/>
    <m/>
    <m/>
    <n v="4"/>
    <n v="0"/>
    <m/>
    <m/>
    <m/>
    <m/>
    <m/>
    <m/>
    <m/>
    <m/>
    <m/>
    <m/>
    <m/>
    <m/>
    <m/>
    <m/>
    <m/>
    <m/>
    <m/>
    <m/>
    <m/>
    <m/>
    <m/>
    <m/>
    <m/>
    <m/>
    <m/>
    <m/>
    <m/>
    <m/>
    <m/>
    <m/>
    <m/>
    <m/>
    <m/>
    <e v="#DIV/0!"/>
    <x v="0"/>
    <s v="Small"/>
  </r>
  <r>
    <s v="Kern CCD"/>
    <x v="68"/>
    <s v="521"/>
    <s v="Multi-College District"/>
    <n v="20100"/>
    <x v="4"/>
    <n v="13832.316380952429"/>
    <s v=""/>
    <m/>
    <m/>
    <s v=""/>
    <m/>
    <m/>
    <m/>
    <m/>
    <m/>
    <m/>
    <m/>
    <m/>
    <m/>
    <m/>
    <m/>
    <m/>
    <m/>
    <m/>
    <m/>
    <m/>
    <m/>
    <s v="(blank)"/>
    <m/>
    <m/>
    <m/>
    <m/>
    <m/>
    <m/>
    <m/>
    <m/>
    <m/>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2"/>
    <s v="Medium"/>
  </r>
  <r>
    <s v="Cabrillo CCD"/>
    <x v="23"/>
    <s v="411"/>
    <s v="Single College District"/>
    <n v="20100"/>
    <x v="4"/>
    <n v="11956.49695238108"/>
    <n v="44748"/>
    <m/>
    <n v="63"/>
    <n v="13"/>
    <m/>
    <m/>
    <m/>
    <m/>
    <m/>
    <m/>
    <n v="25"/>
    <m/>
    <m/>
    <n v="220"/>
    <n v="480"/>
    <n v="29"/>
    <m/>
    <m/>
    <m/>
    <m/>
    <m/>
    <n v="0"/>
    <m/>
    <m/>
    <m/>
    <m/>
    <m/>
    <m/>
    <m/>
    <m/>
    <n v="20000"/>
    <m/>
    <m/>
    <n v="20000"/>
    <m/>
    <m/>
    <m/>
    <m/>
    <m/>
    <m/>
    <m/>
    <m/>
    <m/>
    <n v="4100"/>
    <m/>
    <m/>
    <n v="4100"/>
    <n v="12237"/>
    <m/>
    <m/>
    <m/>
    <m/>
    <m/>
    <m/>
    <m/>
    <m/>
    <m/>
    <m/>
    <m/>
    <n v="12237"/>
    <n v="0"/>
    <m/>
    <m/>
    <m/>
    <m/>
    <m/>
    <m/>
    <m/>
    <m/>
    <m/>
    <n v="0"/>
    <m/>
    <m/>
    <m/>
    <m/>
    <m/>
    <m/>
    <m/>
    <m/>
    <m/>
    <m/>
    <m/>
    <m/>
    <m/>
    <m/>
    <m/>
    <m/>
    <m/>
    <m/>
    <m/>
    <m/>
    <m/>
    <m/>
    <m/>
    <m/>
    <n v="33616"/>
    <m/>
    <m/>
    <m/>
    <m/>
    <m/>
    <m/>
    <m/>
    <n v="44027"/>
    <m/>
    <n v="77643"/>
    <m/>
    <m/>
    <m/>
    <m/>
    <m/>
    <m/>
    <m/>
    <m/>
    <m/>
    <m/>
    <m/>
    <m/>
    <m/>
    <m/>
    <m/>
    <m/>
    <m/>
    <m/>
    <m/>
    <m/>
    <m/>
    <m/>
    <m/>
    <m/>
    <m/>
    <m/>
    <m/>
    <m/>
    <m/>
    <m/>
    <m/>
    <m/>
    <m/>
    <n v="17381"/>
    <m/>
    <m/>
    <n v="17381"/>
    <m/>
    <m/>
    <m/>
    <m/>
    <m/>
    <m/>
    <m/>
    <m/>
    <m/>
    <m/>
    <m/>
    <m/>
    <m/>
    <m/>
    <m/>
    <m/>
    <m/>
    <m/>
    <m/>
    <m/>
    <m/>
    <m/>
    <m/>
    <m/>
    <m/>
    <m/>
    <m/>
    <m/>
    <m/>
    <m/>
    <m/>
    <m/>
    <m/>
    <m/>
    <m/>
    <m/>
    <m/>
    <m/>
    <m/>
    <m/>
    <m/>
    <m/>
    <m/>
    <m/>
    <m/>
    <m/>
    <n v="0"/>
    <n v="32237"/>
    <n v="99124"/>
    <n v="131361"/>
    <m/>
    <s v="Library Director (Faculty position)"/>
    <s v="PhD"/>
    <s v="no"/>
    <m/>
    <m/>
    <s v="Stipend"/>
    <m/>
    <m/>
    <m/>
    <n v="848"/>
    <n v="4609"/>
    <n v="24570"/>
    <n v="151"/>
    <m/>
    <n v="69078"/>
    <m/>
    <n v="198"/>
    <n v="3279"/>
    <n v="486"/>
    <m/>
    <m/>
    <n v="165"/>
    <n v="170"/>
    <n v="33"/>
    <n v="196"/>
    <m/>
    <m/>
    <n v="12"/>
    <m/>
    <m/>
    <m/>
    <m/>
    <m/>
    <m/>
    <m/>
    <m/>
    <m/>
    <m/>
    <n v="4.7"/>
    <n v="6"/>
    <n v="12.5"/>
    <n v="6"/>
    <m/>
    <n v="7"/>
    <n v="6.5"/>
    <n v="36000"/>
    <s v="Estimate"/>
    <n v="18229"/>
    <n v="36191"/>
    <n v="11605"/>
    <n v="2288"/>
    <m/>
    <m/>
    <m/>
    <n v="8373"/>
    <m/>
    <n v="76686"/>
    <m/>
    <m/>
    <n v="129"/>
    <n v="129"/>
    <n v="1400"/>
    <n v="94"/>
    <m/>
    <m/>
    <m/>
    <m/>
    <m/>
    <m/>
    <m/>
    <m/>
    <m/>
    <m/>
    <m/>
    <m/>
    <m/>
    <n v="5191"/>
    <m/>
    <m/>
    <n v="179"/>
    <m/>
    <m/>
    <m/>
    <m/>
    <m/>
    <m/>
    <m/>
    <m/>
    <m/>
    <m/>
    <n v="2"/>
    <n v="84"/>
    <n v="2184"/>
    <n v="53"/>
    <n v="42"/>
    <n v="42"/>
    <n v="0"/>
    <n v="0"/>
    <m/>
    <m/>
    <m/>
    <m/>
    <m/>
    <m/>
    <m/>
    <m/>
    <m/>
    <m/>
    <m/>
    <m/>
    <m/>
    <m/>
    <m/>
    <m/>
    <m/>
    <m/>
    <m/>
    <m/>
    <m/>
    <m/>
    <m/>
    <m/>
    <m/>
    <m/>
    <m/>
    <m/>
    <m/>
    <m/>
    <m/>
    <m/>
    <m/>
    <m/>
    <m/>
    <m/>
    <m/>
    <m/>
    <m/>
    <m/>
    <m/>
    <m/>
    <m/>
    <m/>
    <m/>
    <m/>
    <m/>
    <m/>
    <m/>
    <m/>
    <m/>
    <m/>
    <m/>
    <n v="0"/>
    <n v="0"/>
    <m/>
    <m/>
    <n v="296342"/>
    <m/>
    <n v="25"/>
    <m/>
    <m/>
    <m/>
    <m/>
    <m/>
    <m/>
    <m/>
    <m/>
    <m/>
    <m/>
    <m/>
    <m/>
    <m/>
    <m/>
    <m/>
    <m/>
    <m/>
    <m/>
    <m/>
    <m/>
    <m/>
    <m/>
    <m/>
    <m/>
    <m/>
    <m/>
    <m/>
    <m/>
    <n v="1992.7494920635133"/>
    <x v="0"/>
    <s v="Medium"/>
  </r>
  <r>
    <s v="Chabot-Las Positas CCD"/>
    <x v="1"/>
    <s v="482"/>
    <s v="Multi-College District"/>
    <n v="20100"/>
    <x v="4"/>
    <n v="11378.693714285751"/>
    <n v="45000"/>
    <m/>
    <n v="80"/>
    <n v="3"/>
    <m/>
    <m/>
    <m/>
    <m/>
    <m/>
    <m/>
    <n v="30"/>
    <m/>
    <m/>
    <n v="45"/>
    <n v="300"/>
    <s v="Wireless"/>
    <m/>
    <m/>
    <m/>
    <m/>
    <m/>
    <n v="0"/>
    <m/>
    <m/>
    <m/>
    <m/>
    <m/>
    <m/>
    <m/>
    <m/>
    <m/>
    <n v="91958"/>
    <m/>
    <n v="91958"/>
    <m/>
    <m/>
    <m/>
    <m/>
    <m/>
    <m/>
    <m/>
    <m/>
    <m/>
    <m/>
    <n v="5224"/>
    <m/>
    <n v="5224"/>
    <n v="148"/>
    <m/>
    <m/>
    <m/>
    <n v="835"/>
    <m/>
    <m/>
    <m/>
    <m/>
    <m/>
    <n v="17500"/>
    <m/>
    <n v="18483"/>
    <n v="0"/>
    <m/>
    <m/>
    <m/>
    <m/>
    <m/>
    <m/>
    <m/>
    <m/>
    <m/>
    <n v="0"/>
    <m/>
    <m/>
    <m/>
    <m/>
    <m/>
    <m/>
    <m/>
    <m/>
    <m/>
    <m/>
    <m/>
    <m/>
    <m/>
    <m/>
    <m/>
    <m/>
    <m/>
    <m/>
    <m/>
    <m/>
    <m/>
    <m/>
    <m/>
    <m/>
    <n v="2422"/>
    <m/>
    <m/>
    <n v="4115"/>
    <m/>
    <m/>
    <m/>
    <m/>
    <m/>
    <n v="51028"/>
    <n v="57565"/>
    <m/>
    <m/>
    <m/>
    <m/>
    <m/>
    <m/>
    <m/>
    <m/>
    <m/>
    <m/>
    <m/>
    <m/>
    <m/>
    <m/>
    <m/>
    <m/>
    <m/>
    <m/>
    <m/>
    <m/>
    <m/>
    <m/>
    <m/>
    <m/>
    <m/>
    <m/>
    <n v="0"/>
    <m/>
    <m/>
    <m/>
    <m/>
    <m/>
    <m/>
    <m/>
    <m/>
    <m/>
    <n v="0"/>
    <m/>
    <m/>
    <m/>
    <m/>
    <m/>
    <m/>
    <m/>
    <m/>
    <m/>
    <m/>
    <m/>
    <m/>
    <m/>
    <m/>
    <m/>
    <m/>
    <m/>
    <m/>
    <m/>
    <m/>
    <m/>
    <m/>
    <m/>
    <m/>
    <m/>
    <m/>
    <m/>
    <m/>
    <m/>
    <m/>
    <m/>
    <m/>
    <m/>
    <m/>
    <m/>
    <m/>
    <n v="7622"/>
    <m/>
    <m/>
    <n v="16779"/>
    <m/>
    <m/>
    <m/>
    <m/>
    <m/>
    <m/>
    <n v="24401"/>
    <n v="110441"/>
    <n v="62789"/>
    <n v="197631"/>
    <m/>
    <s v="Library Coordinator"/>
    <m/>
    <s v="yes"/>
    <m/>
    <m/>
    <s v="Stipend"/>
    <m/>
    <m/>
    <m/>
    <n v="1998"/>
    <n v="20220"/>
    <n v="502"/>
    <n v="127"/>
    <n v="10143"/>
    <n v="69962"/>
    <m/>
    <n v="13"/>
    <n v="502"/>
    <n v="1998"/>
    <m/>
    <m/>
    <n v="0"/>
    <n v="0"/>
    <n v="8382"/>
    <m/>
    <m/>
    <m/>
    <n v="7"/>
    <m/>
    <m/>
    <m/>
    <m/>
    <m/>
    <m/>
    <m/>
    <m/>
    <m/>
    <m/>
    <n v="3"/>
    <n v="5.0999999999999996"/>
    <n v="10.25"/>
    <n v="5.0999999999999996"/>
    <m/>
    <n v="6"/>
    <n v="5.15"/>
    <n v="13500"/>
    <s v="Estimate"/>
    <n v="11072"/>
    <n v="14824"/>
    <n v="1064"/>
    <n v="4390"/>
    <m/>
    <m/>
    <m/>
    <n v="214"/>
    <m/>
    <n v="31564"/>
    <m/>
    <m/>
    <n v="0"/>
    <n v="0"/>
    <n v="0"/>
    <n v="0"/>
    <m/>
    <m/>
    <m/>
    <m/>
    <m/>
    <m/>
    <m/>
    <m/>
    <m/>
    <m/>
    <m/>
    <m/>
    <m/>
    <n v="54300"/>
    <m/>
    <m/>
    <n v="181"/>
    <m/>
    <m/>
    <m/>
    <m/>
    <m/>
    <m/>
    <m/>
    <m/>
    <m/>
    <m/>
    <n v="2"/>
    <n v="1"/>
    <n v="20"/>
    <n v="57"/>
    <n v="34"/>
    <n v="34"/>
    <n v="0"/>
    <n v="0"/>
    <m/>
    <m/>
    <m/>
    <m/>
    <m/>
    <m/>
    <m/>
    <m/>
    <m/>
    <m/>
    <m/>
    <m/>
    <m/>
    <m/>
    <m/>
    <m/>
    <m/>
    <m/>
    <m/>
    <m/>
    <m/>
    <m/>
    <m/>
    <m/>
    <m/>
    <m/>
    <m/>
    <m/>
    <m/>
    <m/>
    <m/>
    <m/>
    <m/>
    <m/>
    <m/>
    <m/>
    <m/>
    <m/>
    <m/>
    <m/>
    <m/>
    <m/>
    <m/>
    <m/>
    <m/>
    <m/>
    <m/>
    <m/>
    <m/>
    <m/>
    <m/>
    <m/>
    <m/>
    <n v="0"/>
    <n v="0"/>
    <m/>
    <m/>
    <n v="10000"/>
    <m/>
    <n v="0"/>
    <m/>
    <m/>
    <m/>
    <m/>
    <m/>
    <m/>
    <m/>
    <m/>
    <m/>
    <m/>
    <m/>
    <m/>
    <m/>
    <m/>
    <m/>
    <m/>
    <m/>
    <m/>
    <m/>
    <m/>
    <m/>
    <m/>
    <m/>
    <m/>
    <m/>
    <m/>
    <m/>
    <m/>
    <n v="2231.1164145658336"/>
    <x v="0"/>
    <s v="Medium"/>
  </r>
  <r>
    <s v="Chaffey CCD"/>
    <x v="74"/>
    <s v="921"/>
    <s v="Single College District"/>
    <n v="20100"/>
    <x v="4"/>
    <n v="15891.085714285706"/>
    <n v="10000"/>
    <m/>
    <n v="100"/>
    <n v="10"/>
    <m/>
    <m/>
    <m/>
    <m/>
    <m/>
    <m/>
    <n v="30"/>
    <m/>
    <m/>
    <s v="6-8 in each room"/>
    <n v="300"/>
    <n v="80"/>
    <m/>
    <m/>
    <m/>
    <m/>
    <m/>
    <s v="(blank)"/>
    <m/>
    <m/>
    <m/>
    <m/>
    <m/>
    <m/>
    <m/>
    <m/>
    <m/>
    <m/>
    <m/>
    <s v="(blank)"/>
    <n v="5100"/>
    <m/>
    <m/>
    <m/>
    <m/>
    <m/>
    <m/>
    <m/>
    <m/>
    <m/>
    <n v="5100"/>
    <m/>
    <n v="5100"/>
    <n v="6835.75"/>
    <m/>
    <m/>
    <m/>
    <n v="5550.09"/>
    <m/>
    <m/>
    <m/>
    <m/>
    <m/>
    <n v="1285.6600000000001"/>
    <m/>
    <n v="6835.75"/>
    <n v="0"/>
    <m/>
    <m/>
    <m/>
    <m/>
    <m/>
    <m/>
    <m/>
    <m/>
    <m/>
    <m/>
    <m/>
    <m/>
    <m/>
    <m/>
    <m/>
    <m/>
    <m/>
    <m/>
    <m/>
    <m/>
    <m/>
    <m/>
    <m/>
    <m/>
    <m/>
    <m/>
    <m/>
    <m/>
    <m/>
    <m/>
    <m/>
    <m/>
    <m/>
    <m/>
    <n v="48995.05"/>
    <m/>
    <m/>
    <n v="48995.05"/>
    <m/>
    <m/>
    <m/>
    <m/>
    <m/>
    <m/>
    <n v="97990.1"/>
    <m/>
    <m/>
    <m/>
    <m/>
    <m/>
    <m/>
    <m/>
    <m/>
    <m/>
    <m/>
    <m/>
    <m/>
    <m/>
    <m/>
    <m/>
    <m/>
    <m/>
    <m/>
    <m/>
    <m/>
    <m/>
    <m/>
    <m/>
    <m/>
    <m/>
    <m/>
    <n v="655.43"/>
    <m/>
    <m/>
    <m/>
    <m/>
    <m/>
    <m/>
    <m/>
    <m/>
    <m/>
    <n v="655.43"/>
    <m/>
    <m/>
    <m/>
    <m/>
    <m/>
    <m/>
    <m/>
    <m/>
    <m/>
    <m/>
    <m/>
    <m/>
    <m/>
    <m/>
    <m/>
    <m/>
    <m/>
    <m/>
    <m/>
    <m/>
    <m/>
    <m/>
    <m/>
    <m/>
    <m/>
    <m/>
    <m/>
    <m/>
    <m/>
    <m/>
    <m/>
    <m/>
    <m/>
    <m/>
    <m/>
    <m/>
    <m/>
    <m/>
    <m/>
    <m/>
    <m/>
    <m/>
    <m/>
    <m/>
    <m/>
    <m/>
    <m/>
    <n v="6835.75"/>
    <n v="103745.53"/>
    <n v="110581.28"/>
    <s v="Dean or other administrator"/>
    <m/>
    <s v="M.A. (subject other than librarianship)"/>
    <s v="no"/>
    <m/>
    <m/>
    <m/>
    <m/>
    <m/>
    <s v="Release time and stipend"/>
    <n v="1200"/>
    <n v="1850"/>
    <n v="27887"/>
    <n v="20"/>
    <m/>
    <n v="84382"/>
    <m/>
    <n v="4"/>
    <n v="3174"/>
    <m/>
    <m/>
    <m/>
    <m/>
    <m/>
    <m/>
    <m/>
    <m/>
    <m/>
    <n v="7"/>
    <m/>
    <m/>
    <m/>
    <m/>
    <m/>
    <m/>
    <m/>
    <m/>
    <m/>
    <m/>
    <n v="0.47499999999999998"/>
    <n v="5.2"/>
    <n v="11.525"/>
    <n v="5.2"/>
    <m/>
    <n v="10"/>
    <n v="6.3250000000000002"/>
    <m/>
    <m/>
    <n v="15514"/>
    <n v="0"/>
    <n v="29288"/>
    <n v="616"/>
    <m/>
    <m/>
    <m/>
    <n v="3825"/>
    <m/>
    <n v="49243"/>
    <m/>
    <m/>
    <m/>
    <m/>
    <m/>
    <m/>
    <m/>
    <m/>
    <m/>
    <m/>
    <m/>
    <m/>
    <m/>
    <m/>
    <m/>
    <m/>
    <m/>
    <m/>
    <m/>
    <n v="8742"/>
    <m/>
    <m/>
    <n v="336"/>
    <m/>
    <m/>
    <m/>
    <m/>
    <m/>
    <m/>
    <m/>
    <m/>
    <m/>
    <m/>
    <m/>
    <m/>
    <m/>
    <n v="87"/>
    <n v="62"/>
    <n v="62"/>
    <n v="5"/>
    <n v="0"/>
    <m/>
    <m/>
    <m/>
    <m/>
    <m/>
    <m/>
    <m/>
    <m/>
    <m/>
    <m/>
    <m/>
    <m/>
    <m/>
    <m/>
    <m/>
    <m/>
    <m/>
    <m/>
    <m/>
    <m/>
    <m/>
    <m/>
    <m/>
    <m/>
    <m/>
    <m/>
    <m/>
    <m/>
    <m/>
    <m/>
    <m/>
    <m/>
    <m/>
    <m/>
    <m/>
    <m/>
    <m/>
    <m/>
    <m/>
    <m/>
    <m/>
    <m/>
    <m/>
    <m/>
    <m/>
    <m/>
    <m/>
    <m/>
    <m/>
    <m/>
    <m/>
    <m/>
    <m/>
    <n v="5"/>
    <n v="0"/>
    <m/>
    <m/>
    <n v="362171"/>
    <m/>
    <m/>
    <m/>
    <m/>
    <m/>
    <m/>
    <m/>
    <m/>
    <m/>
    <m/>
    <m/>
    <m/>
    <m/>
    <m/>
    <m/>
    <m/>
    <m/>
    <m/>
    <m/>
    <m/>
    <m/>
    <m/>
    <m/>
    <m/>
    <m/>
    <m/>
    <m/>
    <m/>
    <m/>
    <m/>
    <n v="3055.97802197802"/>
    <x v="2"/>
    <s v="Medium"/>
  </r>
  <r>
    <s v="State Center CCD"/>
    <x v="70"/>
    <n v="573"/>
    <s v="Multi-College District"/>
    <n v="20100"/>
    <x v="4"/>
    <m/>
    <m/>
    <m/>
    <m/>
    <m/>
    <m/>
    <m/>
    <m/>
    <m/>
    <m/>
    <m/>
    <m/>
    <m/>
    <m/>
    <m/>
    <m/>
    <m/>
    <m/>
    <m/>
    <m/>
    <m/>
    <m/>
    <s v="(blank)"/>
    <m/>
    <m/>
    <m/>
    <m/>
    <m/>
    <m/>
    <m/>
    <m/>
    <m/>
    <m/>
    <m/>
    <s v="(blank)"/>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1"/>
    <s v="Small"/>
  </r>
  <r>
    <s v="Coast CCD"/>
    <x v="75"/>
    <s v="831"/>
    <s v="Multi-College District"/>
    <n v="20100"/>
    <x v="4"/>
    <n v="5486.9918095237344"/>
    <n v="0"/>
    <m/>
    <n v="0"/>
    <n v="0"/>
    <m/>
    <m/>
    <m/>
    <m/>
    <m/>
    <m/>
    <n v="0"/>
    <m/>
    <m/>
    <n v="0"/>
    <n v="0"/>
    <n v="0"/>
    <m/>
    <m/>
    <m/>
    <m/>
    <m/>
    <s v="(blank)"/>
    <m/>
    <m/>
    <m/>
    <m/>
    <m/>
    <m/>
    <m/>
    <m/>
    <m/>
    <m/>
    <m/>
    <s v="(blank)"/>
    <m/>
    <m/>
    <m/>
    <m/>
    <m/>
    <m/>
    <n v="3100"/>
    <m/>
    <m/>
    <m/>
    <m/>
    <m/>
    <n v="3100"/>
    <m/>
    <m/>
    <m/>
    <m/>
    <m/>
    <m/>
    <m/>
    <m/>
    <m/>
    <m/>
    <m/>
    <m/>
    <m/>
    <m/>
    <m/>
    <m/>
    <m/>
    <m/>
    <m/>
    <m/>
    <m/>
    <m/>
    <m/>
    <n v="0"/>
    <m/>
    <m/>
    <m/>
    <m/>
    <m/>
    <m/>
    <m/>
    <m/>
    <m/>
    <m/>
    <m/>
    <m/>
    <m/>
    <m/>
    <m/>
    <m/>
    <m/>
    <m/>
    <m/>
    <m/>
    <m/>
    <m/>
    <m/>
    <m/>
    <m/>
    <m/>
    <m/>
    <m/>
    <m/>
    <m/>
    <m/>
    <n v="55755"/>
    <m/>
    <m/>
    <n v="55755"/>
    <m/>
    <m/>
    <m/>
    <m/>
    <m/>
    <m/>
    <m/>
    <m/>
    <m/>
    <m/>
    <m/>
    <m/>
    <m/>
    <m/>
    <m/>
    <m/>
    <m/>
    <m/>
    <m/>
    <m/>
    <m/>
    <m/>
    <m/>
    <m/>
    <m/>
    <m/>
    <m/>
    <m/>
    <m/>
    <m/>
    <m/>
    <m/>
    <m/>
    <m/>
    <m/>
    <m/>
    <n v="0"/>
    <m/>
    <m/>
    <m/>
    <m/>
    <m/>
    <m/>
    <m/>
    <m/>
    <m/>
    <m/>
    <m/>
    <m/>
    <m/>
    <m/>
    <m/>
    <m/>
    <m/>
    <m/>
    <m/>
    <m/>
    <m/>
    <m/>
    <m/>
    <m/>
    <m/>
    <m/>
    <m/>
    <m/>
    <m/>
    <m/>
    <m/>
    <m/>
    <m/>
    <m/>
    <m/>
    <m/>
    <n v="150"/>
    <m/>
    <m/>
    <m/>
    <m/>
    <n v="5841"/>
    <m/>
    <m/>
    <m/>
    <m/>
    <n v="5991"/>
    <m/>
    <n v="58855"/>
    <n v="64846"/>
    <m/>
    <s v="Librarian (Faculty position)"/>
    <m/>
    <s v="yes"/>
    <s v="None"/>
    <m/>
    <m/>
    <m/>
    <m/>
    <m/>
    <n v="0"/>
    <n v="0"/>
    <n v="45000"/>
    <n v="0"/>
    <n v="0"/>
    <n v="0"/>
    <m/>
    <n v="0"/>
    <n v="3100"/>
    <n v="0"/>
    <m/>
    <m/>
    <n v="0"/>
    <n v="0"/>
    <n v="0"/>
    <n v="0"/>
    <m/>
    <m/>
    <n v="1"/>
    <m/>
    <m/>
    <m/>
    <m/>
    <m/>
    <m/>
    <m/>
    <m/>
    <m/>
    <m/>
    <n v="0"/>
    <n v="1"/>
    <n v="1"/>
    <n v="1"/>
    <m/>
    <n v="0"/>
    <n v="0"/>
    <n v="1400"/>
    <s v="Estimate"/>
    <n v="0"/>
    <n v="0"/>
    <n v="0"/>
    <n v="0"/>
    <m/>
    <m/>
    <m/>
    <n v="0"/>
    <m/>
    <n v="0"/>
    <m/>
    <m/>
    <n v="0"/>
    <n v="0"/>
    <n v="0"/>
    <n v="0"/>
    <m/>
    <m/>
    <m/>
    <m/>
    <m/>
    <m/>
    <m/>
    <m/>
    <m/>
    <m/>
    <m/>
    <m/>
    <m/>
    <n v="2100"/>
    <m/>
    <m/>
    <n v="70"/>
    <m/>
    <m/>
    <m/>
    <m/>
    <m/>
    <m/>
    <m/>
    <m/>
    <m/>
    <m/>
    <n v="1"/>
    <n v="1"/>
    <n v="18"/>
    <m/>
    <m/>
    <m/>
    <m/>
    <m/>
    <m/>
    <m/>
    <m/>
    <m/>
    <m/>
    <m/>
    <m/>
    <m/>
    <m/>
    <m/>
    <m/>
    <m/>
    <m/>
    <m/>
    <m/>
    <m/>
    <m/>
    <m/>
    <m/>
    <m/>
    <m/>
    <m/>
    <m/>
    <m/>
    <m/>
    <m/>
    <m/>
    <m/>
    <m/>
    <m/>
    <m/>
    <m/>
    <m/>
    <m/>
    <m/>
    <m/>
    <m/>
    <m/>
    <m/>
    <m/>
    <m/>
    <m/>
    <m/>
    <m/>
    <m/>
    <m/>
    <m/>
    <m/>
    <m/>
    <m/>
    <m/>
    <m/>
    <m/>
    <m/>
    <m/>
    <m/>
    <m/>
    <m/>
    <m/>
    <m/>
    <m/>
    <m/>
    <m/>
    <m/>
    <m/>
    <m/>
    <m/>
    <m/>
    <m/>
    <m/>
    <m/>
    <m/>
    <m/>
    <m/>
    <m/>
    <m/>
    <m/>
    <m/>
    <m/>
    <m/>
    <m/>
    <m/>
    <m/>
    <m/>
    <m/>
    <m/>
    <m/>
    <m/>
    <n v="5486.9918095237344"/>
    <x v="1"/>
    <s v="Small"/>
  </r>
  <r>
    <s v="Los Rios CCD"/>
    <x v="58"/>
    <s v="232"/>
    <s v="Multi-College District"/>
    <n v="20100"/>
    <x v="4"/>
    <n v="11710.702285714355"/>
    <n v="15992"/>
    <m/>
    <n v="58"/>
    <n v="0"/>
    <m/>
    <m/>
    <m/>
    <m/>
    <m/>
    <m/>
    <n v="31"/>
    <m/>
    <m/>
    <m/>
    <n v="259"/>
    <s v="80 wireless ports available"/>
    <m/>
    <m/>
    <m/>
    <m/>
    <m/>
    <n v="0"/>
    <m/>
    <m/>
    <m/>
    <m/>
    <m/>
    <m/>
    <m/>
    <m/>
    <m/>
    <m/>
    <m/>
    <n v="22412"/>
    <m/>
    <m/>
    <m/>
    <m/>
    <m/>
    <m/>
    <m/>
    <m/>
    <m/>
    <m/>
    <m/>
    <m/>
    <n v="3485"/>
    <m/>
    <m/>
    <m/>
    <m/>
    <m/>
    <m/>
    <m/>
    <m/>
    <m/>
    <m/>
    <m/>
    <m/>
    <n v="5240"/>
    <m/>
    <m/>
    <m/>
    <m/>
    <m/>
    <m/>
    <m/>
    <m/>
    <m/>
    <m/>
    <n v="0"/>
    <m/>
    <m/>
    <m/>
    <m/>
    <m/>
    <m/>
    <m/>
    <m/>
    <m/>
    <m/>
    <m/>
    <m/>
    <m/>
    <m/>
    <m/>
    <m/>
    <m/>
    <m/>
    <m/>
    <m/>
    <m/>
    <m/>
    <m/>
    <m/>
    <m/>
    <m/>
    <n v="15263"/>
    <m/>
    <m/>
    <m/>
    <m/>
    <n v="28780"/>
    <m/>
    <m/>
    <n v="44043"/>
    <m/>
    <m/>
    <m/>
    <m/>
    <m/>
    <m/>
    <m/>
    <m/>
    <m/>
    <m/>
    <m/>
    <m/>
    <m/>
    <m/>
    <m/>
    <m/>
    <m/>
    <m/>
    <m/>
    <m/>
    <m/>
    <m/>
    <m/>
    <m/>
    <m/>
    <m/>
    <m/>
    <m/>
    <m/>
    <m/>
    <m/>
    <m/>
    <m/>
    <m/>
    <m/>
    <m/>
    <n v="7255"/>
    <m/>
    <m/>
    <m/>
    <m/>
    <m/>
    <m/>
    <m/>
    <m/>
    <m/>
    <m/>
    <m/>
    <m/>
    <m/>
    <m/>
    <m/>
    <m/>
    <m/>
    <m/>
    <m/>
    <m/>
    <m/>
    <m/>
    <m/>
    <m/>
    <m/>
    <m/>
    <m/>
    <m/>
    <m/>
    <m/>
    <m/>
    <m/>
    <m/>
    <m/>
    <m/>
    <m/>
    <m/>
    <m/>
    <m/>
    <m/>
    <m/>
    <m/>
    <m/>
    <m/>
    <m/>
    <m/>
    <n v="6075"/>
    <n v="27652"/>
    <n v="54783"/>
    <n v="88510"/>
    <m/>
    <s v="Jointly by Dean and Department Chair"/>
    <m/>
    <s v="yes"/>
    <m/>
    <m/>
    <s v="Stipend"/>
    <m/>
    <m/>
    <m/>
    <n v="1241"/>
    <n v="1782"/>
    <n v="19420"/>
    <n v="90"/>
    <n v="127"/>
    <n v="47348"/>
    <m/>
    <n v="62"/>
    <n v="4462"/>
    <n v="1385"/>
    <m/>
    <m/>
    <n v="144"/>
    <n v="144"/>
    <n v="209"/>
    <n v="93"/>
    <m/>
    <m/>
    <n v="5.6"/>
    <m/>
    <m/>
    <m/>
    <m/>
    <m/>
    <m/>
    <m/>
    <m/>
    <m/>
    <m/>
    <n v="1.5"/>
    <n v="5.6"/>
    <n v="10.6"/>
    <n v="5.6"/>
    <m/>
    <n v="5"/>
    <n v="5"/>
    <n v="23702"/>
    <s v="Estimate"/>
    <n v="17652"/>
    <n v="31951"/>
    <m/>
    <m/>
    <m/>
    <m/>
    <m/>
    <m/>
    <m/>
    <n v="49603"/>
    <m/>
    <m/>
    <m/>
    <n v="1411"/>
    <m/>
    <n v="2122"/>
    <m/>
    <m/>
    <m/>
    <m/>
    <m/>
    <m/>
    <m/>
    <m/>
    <m/>
    <m/>
    <m/>
    <m/>
    <m/>
    <n v="3696"/>
    <m/>
    <m/>
    <n v="130"/>
    <m/>
    <m/>
    <m/>
    <m/>
    <m/>
    <m/>
    <m/>
    <m/>
    <m/>
    <m/>
    <n v="1"/>
    <n v="4"/>
    <n v="71"/>
    <n v="64.5"/>
    <n v="48"/>
    <n v="48"/>
    <n v="6"/>
    <n v="0"/>
    <m/>
    <m/>
    <m/>
    <m/>
    <m/>
    <m/>
    <m/>
    <m/>
    <m/>
    <m/>
    <m/>
    <m/>
    <m/>
    <m/>
    <m/>
    <m/>
    <m/>
    <m/>
    <m/>
    <m/>
    <m/>
    <m/>
    <m/>
    <m/>
    <m/>
    <m/>
    <m/>
    <m/>
    <m/>
    <m/>
    <m/>
    <m/>
    <m/>
    <m/>
    <m/>
    <m/>
    <m/>
    <m/>
    <m/>
    <m/>
    <m/>
    <m/>
    <m/>
    <m/>
    <m/>
    <m/>
    <m/>
    <m/>
    <m/>
    <m/>
    <m/>
    <m/>
    <m/>
    <n v="6"/>
    <n v="0"/>
    <m/>
    <m/>
    <n v="518009"/>
    <m/>
    <n v="7"/>
    <m/>
    <m/>
    <m/>
    <m/>
    <m/>
    <m/>
    <m/>
    <m/>
    <m/>
    <m/>
    <m/>
    <m/>
    <m/>
    <m/>
    <m/>
    <m/>
    <m/>
    <m/>
    <m/>
    <m/>
    <m/>
    <m/>
    <m/>
    <m/>
    <m/>
    <m/>
    <m/>
    <m/>
    <n v="2091.1968367347063"/>
    <x v="0"/>
    <s v="Medium"/>
  </r>
  <r>
    <s v="Merced CCD"/>
    <x v="91"/>
    <s v="531"/>
    <s v="Single College District"/>
    <n v="20100"/>
    <x v="4"/>
    <n v="9340.8961904761854"/>
    <n v="52360"/>
    <m/>
    <n v="93"/>
    <n v="12"/>
    <m/>
    <m/>
    <m/>
    <m/>
    <m/>
    <m/>
    <n v="38"/>
    <m/>
    <m/>
    <n v="72"/>
    <n v="635"/>
    <n v="64"/>
    <m/>
    <m/>
    <m/>
    <m/>
    <m/>
    <n v="0"/>
    <m/>
    <m/>
    <m/>
    <n v="8436"/>
    <m/>
    <m/>
    <m/>
    <m/>
    <n v="54239"/>
    <m/>
    <m/>
    <n v="62675"/>
    <m/>
    <m/>
    <m/>
    <m/>
    <m/>
    <m/>
    <m/>
    <m/>
    <m/>
    <m/>
    <m/>
    <m/>
    <n v="0"/>
    <m/>
    <m/>
    <m/>
    <m/>
    <m/>
    <m/>
    <m/>
    <m/>
    <m/>
    <n v="50621"/>
    <m/>
    <m/>
    <n v="50621"/>
    <m/>
    <m/>
    <m/>
    <m/>
    <m/>
    <m/>
    <m/>
    <m/>
    <n v="3912"/>
    <m/>
    <n v="3912"/>
    <m/>
    <m/>
    <m/>
    <m/>
    <m/>
    <m/>
    <m/>
    <m/>
    <m/>
    <m/>
    <m/>
    <m/>
    <m/>
    <m/>
    <m/>
    <m/>
    <m/>
    <m/>
    <m/>
    <m/>
    <m/>
    <m/>
    <m/>
    <m/>
    <m/>
    <m/>
    <n v="83263"/>
    <m/>
    <m/>
    <m/>
    <m/>
    <m/>
    <m/>
    <m/>
    <n v="83263"/>
    <m/>
    <m/>
    <m/>
    <m/>
    <m/>
    <m/>
    <m/>
    <m/>
    <m/>
    <m/>
    <m/>
    <m/>
    <m/>
    <m/>
    <m/>
    <m/>
    <m/>
    <m/>
    <m/>
    <m/>
    <m/>
    <m/>
    <m/>
    <m/>
    <m/>
    <m/>
    <m/>
    <m/>
    <m/>
    <n v="658"/>
    <m/>
    <m/>
    <m/>
    <m/>
    <m/>
    <m/>
    <n v="658"/>
    <m/>
    <m/>
    <m/>
    <m/>
    <m/>
    <m/>
    <m/>
    <m/>
    <m/>
    <m/>
    <m/>
    <m/>
    <m/>
    <m/>
    <m/>
    <m/>
    <m/>
    <m/>
    <m/>
    <m/>
    <m/>
    <m/>
    <m/>
    <m/>
    <m/>
    <m/>
    <m/>
    <m/>
    <m/>
    <m/>
    <m/>
    <m/>
    <m/>
    <m/>
    <m/>
    <m/>
    <m/>
    <m/>
    <m/>
    <m/>
    <m/>
    <m/>
    <m/>
    <m/>
    <n v="21072"/>
    <m/>
    <n v="21072"/>
    <n v="117208"/>
    <n v="83921"/>
    <n v="222201"/>
    <m/>
    <s v="Director LRC"/>
    <s v="EdD"/>
    <s v="yes"/>
    <m/>
    <m/>
    <m/>
    <m/>
    <m/>
    <m/>
    <n v="1399"/>
    <n v="5733"/>
    <n v="23191"/>
    <n v="196"/>
    <m/>
    <n v="51649"/>
    <m/>
    <n v="528"/>
    <n v="0"/>
    <n v="1975"/>
    <m/>
    <m/>
    <n v="751"/>
    <n v="751"/>
    <n v="72"/>
    <n v="528"/>
    <m/>
    <m/>
    <n v="6"/>
    <m/>
    <m/>
    <m/>
    <m/>
    <m/>
    <m/>
    <m/>
    <m/>
    <m/>
    <m/>
    <n v="4"/>
    <n v="4"/>
    <n v="10.5"/>
    <n v="4"/>
    <m/>
    <n v="7"/>
    <n v="6.5"/>
    <n v="16500"/>
    <s v="Estimate"/>
    <n v="12164"/>
    <n v="30087"/>
    <n v="11115"/>
    <n v="2822"/>
    <m/>
    <m/>
    <m/>
    <n v="220412"/>
    <m/>
    <n v="276601"/>
    <m/>
    <m/>
    <n v="25"/>
    <n v="25"/>
    <n v="173"/>
    <n v="172"/>
    <m/>
    <m/>
    <m/>
    <m/>
    <m/>
    <m/>
    <m/>
    <m/>
    <m/>
    <m/>
    <m/>
    <m/>
    <m/>
    <n v="4125"/>
    <m/>
    <m/>
    <n v="142"/>
    <m/>
    <m/>
    <m/>
    <m/>
    <m/>
    <m/>
    <m/>
    <m/>
    <m/>
    <m/>
    <n v="1"/>
    <n v="4"/>
    <n v="100"/>
    <n v="56"/>
    <n v="0"/>
    <n v="0"/>
    <n v="0"/>
    <n v="0"/>
    <m/>
    <m/>
    <m/>
    <m/>
    <m/>
    <m/>
    <m/>
    <m/>
    <m/>
    <m/>
    <m/>
    <m/>
    <m/>
    <m/>
    <m/>
    <m/>
    <m/>
    <m/>
    <m/>
    <m/>
    <m/>
    <m/>
    <m/>
    <m/>
    <m/>
    <m/>
    <m/>
    <m/>
    <m/>
    <m/>
    <m/>
    <m/>
    <m/>
    <m/>
    <m/>
    <m/>
    <m/>
    <m/>
    <m/>
    <m/>
    <m/>
    <m/>
    <m/>
    <m/>
    <m/>
    <m/>
    <m/>
    <m/>
    <m/>
    <m/>
    <m/>
    <m/>
    <m/>
    <n v="0"/>
    <n v="0"/>
    <m/>
    <m/>
    <n v="270234"/>
    <m/>
    <n v="0"/>
    <m/>
    <m/>
    <m/>
    <m/>
    <m/>
    <m/>
    <m/>
    <m/>
    <m/>
    <m/>
    <m/>
    <m/>
    <m/>
    <m/>
    <m/>
    <m/>
    <m/>
    <m/>
    <m/>
    <m/>
    <m/>
    <m/>
    <m/>
    <m/>
    <m/>
    <m/>
    <m/>
    <m/>
    <n v="2335.2240476190464"/>
    <x v="0"/>
    <s v="Small"/>
  </r>
  <r>
    <s v="Ohlone CCD"/>
    <x v="97"/>
    <s v="431"/>
    <s v="Single College District"/>
    <n v="20100"/>
    <x v="4"/>
    <n v="9269.3712380952729"/>
    <n v="22740"/>
    <m/>
    <n v="29"/>
    <n v="9"/>
    <m/>
    <m/>
    <m/>
    <m/>
    <m/>
    <m/>
    <n v="20"/>
    <m/>
    <m/>
    <n v="415"/>
    <n v="415"/>
    <n v="0"/>
    <m/>
    <m/>
    <m/>
    <m/>
    <m/>
    <n v="0"/>
    <m/>
    <m/>
    <m/>
    <m/>
    <m/>
    <m/>
    <m/>
    <m/>
    <m/>
    <m/>
    <m/>
    <n v="1000"/>
    <m/>
    <m/>
    <m/>
    <m/>
    <m/>
    <m/>
    <m/>
    <m/>
    <m/>
    <m/>
    <m/>
    <m/>
    <n v="320"/>
    <m/>
    <m/>
    <m/>
    <m/>
    <m/>
    <m/>
    <m/>
    <m/>
    <m/>
    <m/>
    <m/>
    <m/>
    <n v="5427.44"/>
    <m/>
    <m/>
    <m/>
    <m/>
    <m/>
    <m/>
    <m/>
    <m/>
    <m/>
    <m/>
    <n v="0"/>
    <m/>
    <m/>
    <m/>
    <m/>
    <m/>
    <m/>
    <m/>
    <m/>
    <m/>
    <m/>
    <m/>
    <m/>
    <m/>
    <m/>
    <m/>
    <m/>
    <m/>
    <m/>
    <m/>
    <m/>
    <m/>
    <m/>
    <m/>
    <m/>
    <m/>
    <m/>
    <m/>
    <m/>
    <m/>
    <m/>
    <m/>
    <m/>
    <m/>
    <m/>
    <n v="66243"/>
    <m/>
    <m/>
    <m/>
    <m/>
    <m/>
    <m/>
    <m/>
    <m/>
    <m/>
    <m/>
    <m/>
    <m/>
    <m/>
    <m/>
    <m/>
    <m/>
    <m/>
    <m/>
    <m/>
    <m/>
    <m/>
    <m/>
    <m/>
    <m/>
    <m/>
    <m/>
    <m/>
    <m/>
    <m/>
    <m/>
    <m/>
    <m/>
    <m/>
    <m/>
    <m/>
    <m/>
    <n v="326"/>
    <m/>
    <m/>
    <m/>
    <m/>
    <m/>
    <m/>
    <m/>
    <m/>
    <m/>
    <m/>
    <m/>
    <m/>
    <m/>
    <m/>
    <m/>
    <m/>
    <m/>
    <m/>
    <m/>
    <m/>
    <m/>
    <m/>
    <m/>
    <m/>
    <m/>
    <m/>
    <m/>
    <m/>
    <m/>
    <m/>
    <m/>
    <m/>
    <m/>
    <m/>
    <m/>
    <m/>
    <m/>
    <m/>
    <m/>
    <m/>
    <m/>
    <m/>
    <m/>
    <m/>
    <m/>
    <m/>
    <m/>
    <n v="6427.44"/>
    <n v="66889"/>
    <m/>
    <s v="Dean or other administrator"/>
    <m/>
    <s v="M.A. (subject other than librarianship)"/>
    <s v="no"/>
    <m/>
    <m/>
    <m/>
    <m/>
    <m/>
    <s v="NA"/>
    <m/>
    <m/>
    <m/>
    <n v="60"/>
    <n v="119"/>
    <m/>
    <m/>
    <m/>
    <m/>
    <m/>
    <m/>
    <m/>
    <m/>
    <m/>
    <m/>
    <m/>
    <m/>
    <m/>
    <n v="8"/>
    <m/>
    <m/>
    <m/>
    <m/>
    <m/>
    <m/>
    <m/>
    <m/>
    <m/>
    <m/>
    <m/>
    <m/>
    <n v="10"/>
    <n v="0"/>
    <m/>
    <n v="2"/>
    <n v="2"/>
    <m/>
    <s v="Estimate"/>
    <m/>
    <m/>
    <m/>
    <m/>
    <m/>
    <m/>
    <m/>
    <m/>
    <m/>
    <m/>
    <m/>
    <m/>
    <n v="31"/>
    <n v="29"/>
    <m/>
    <n v="31"/>
    <m/>
    <m/>
    <m/>
    <m/>
    <m/>
    <m/>
    <m/>
    <m/>
    <m/>
    <m/>
    <m/>
    <m/>
    <m/>
    <n v="700"/>
    <m/>
    <m/>
    <n v="28"/>
    <m/>
    <m/>
    <m/>
    <m/>
    <m/>
    <m/>
    <m/>
    <m/>
    <m/>
    <m/>
    <m/>
    <m/>
    <m/>
    <n v="55"/>
    <n v="0"/>
    <n v="0"/>
    <n v="0"/>
    <n v="0"/>
    <m/>
    <m/>
    <m/>
    <m/>
    <m/>
    <m/>
    <m/>
    <m/>
    <m/>
    <m/>
    <m/>
    <m/>
    <m/>
    <m/>
    <m/>
    <m/>
    <m/>
    <m/>
    <m/>
    <m/>
    <m/>
    <m/>
    <m/>
    <m/>
    <m/>
    <m/>
    <m/>
    <m/>
    <m/>
    <m/>
    <m/>
    <m/>
    <m/>
    <m/>
    <m/>
    <m/>
    <m/>
    <m/>
    <m/>
    <m/>
    <m/>
    <m/>
    <m/>
    <m/>
    <m/>
    <m/>
    <m/>
    <m/>
    <m/>
    <m/>
    <m/>
    <m/>
    <m/>
    <n v="0"/>
    <n v="0"/>
    <m/>
    <m/>
    <m/>
    <m/>
    <n v="0"/>
    <m/>
    <m/>
    <m/>
    <m/>
    <m/>
    <m/>
    <m/>
    <m/>
    <m/>
    <m/>
    <m/>
    <m/>
    <m/>
    <m/>
    <m/>
    <m/>
    <m/>
    <m/>
    <m/>
    <m/>
    <m/>
    <m/>
    <m/>
    <m/>
    <m/>
    <m/>
    <m/>
    <m/>
    <e v="#DIV/0!"/>
    <x v="0"/>
    <s v="Small"/>
  </r>
  <r>
    <s v="San Diego CCD"/>
    <x v="104"/>
    <s v="072"/>
    <s v="Multi-College District"/>
    <n v="20100"/>
    <x v="4"/>
    <n v="15234.551619047757"/>
    <n v="59201"/>
    <m/>
    <n v="98"/>
    <n v="35"/>
    <m/>
    <m/>
    <m/>
    <m/>
    <m/>
    <m/>
    <n v="98"/>
    <m/>
    <m/>
    <n v="70"/>
    <n v="808"/>
    <n v="67"/>
    <m/>
    <m/>
    <m/>
    <m/>
    <m/>
    <n v="0"/>
    <m/>
    <m/>
    <m/>
    <m/>
    <m/>
    <m/>
    <m/>
    <m/>
    <n v="51000"/>
    <m/>
    <m/>
    <n v="51000"/>
    <m/>
    <m/>
    <m/>
    <m/>
    <m/>
    <m/>
    <m/>
    <m/>
    <m/>
    <n v="0"/>
    <m/>
    <m/>
    <m/>
    <m/>
    <m/>
    <m/>
    <m/>
    <m/>
    <m/>
    <m/>
    <m/>
    <m/>
    <n v="90000"/>
    <m/>
    <m/>
    <n v="90000"/>
    <m/>
    <m/>
    <m/>
    <m/>
    <m/>
    <m/>
    <m/>
    <m/>
    <m/>
    <m/>
    <n v="0"/>
    <m/>
    <m/>
    <m/>
    <m/>
    <m/>
    <m/>
    <m/>
    <m/>
    <m/>
    <m/>
    <m/>
    <m/>
    <m/>
    <m/>
    <m/>
    <m/>
    <m/>
    <m/>
    <m/>
    <m/>
    <m/>
    <m/>
    <m/>
    <m/>
    <n v="2400"/>
    <m/>
    <m/>
    <m/>
    <m/>
    <m/>
    <m/>
    <n v="0"/>
    <m/>
    <n v="20000"/>
    <n v="22400"/>
    <m/>
    <m/>
    <m/>
    <m/>
    <m/>
    <m/>
    <m/>
    <m/>
    <m/>
    <m/>
    <m/>
    <m/>
    <m/>
    <m/>
    <m/>
    <m/>
    <m/>
    <m/>
    <m/>
    <m/>
    <m/>
    <m/>
    <m/>
    <m/>
    <m/>
    <m/>
    <n v="6973"/>
    <m/>
    <m/>
    <m/>
    <m/>
    <m/>
    <m/>
    <m/>
    <m/>
    <m/>
    <n v="6973"/>
    <m/>
    <m/>
    <m/>
    <m/>
    <m/>
    <m/>
    <m/>
    <m/>
    <m/>
    <m/>
    <m/>
    <m/>
    <m/>
    <m/>
    <m/>
    <m/>
    <m/>
    <m/>
    <m/>
    <m/>
    <m/>
    <m/>
    <m/>
    <m/>
    <m/>
    <m/>
    <m/>
    <m/>
    <m/>
    <m/>
    <m/>
    <m/>
    <m/>
    <m/>
    <m/>
    <m/>
    <n v="9925"/>
    <m/>
    <m/>
    <m/>
    <m/>
    <m/>
    <m/>
    <m/>
    <m/>
    <m/>
    <n v="9925"/>
    <n v="141000"/>
    <n v="29373"/>
    <n v="180298"/>
    <s v="Department chair (Faculty position)"/>
    <s v="Charlotta Robertson, Instr Support Supervisor"/>
    <m/>
    <s v="yes"/>
    <m/>
    <m/>
    <s v="Stipend"/>
    <m/>
    <m/>
    <m/>
    <n v="1367"/>
    <n v="2355"/>
    <n v="30671"/>
    <n v="106"/>
    <m/>
    <n v="98159"/>
    <m/>
    <n v="70"/>
    <n v="3154"/>
    <n v="1549"/>
    <m/>
    <m/>
    <n v="126"/>
    <n v="126"/>
    <n v="147982"/>
    <n v="105"/>
    <m/>
    <m/>
    <n v="7"/>
    <m/>
    <m/>
    <m/>
    <m/>
    <m/>
    <m/>
    <m/>
    <m/>
    <m/>
    <m/>
    <n v="12"/>
    <n v="7"/>
    <n v="19"/>
    <n v="7"/>
    <m/>
    <n v="12"/>
    <n v="12"/>
    <n v="16549"/>
    <s v="Actual"/>
    <n v="22642"/>
    <n v="29198"/>
    <n v="1367"/>
    <n v="3378"/>
    <m/>
    <m/>
    <m/>
    <n v="2386"/>
    <m/>
    <n v="58971"/>
    <m/>
    <m/>
    <n v="161"/>
    <n v="153"/>
    <n v="307"/>
    <n v="250"/>
    <m/>
    <m/>
    <m/>
    <m/>
    <m/>
    <m/>
    <m/>
    <m/>
    <m/>
    <m/>
    <m/>
    <m/>
    <m/>
    <n v="4227"/>
    <m/>
    <m/>
    <n v="190"/>
    <m/>
    <m/>
    <m/>
    <m/>
    <m/>
    <m/>
    <m/>
    <m/>
    <m/>
    <m/>
    <n v="1"/>
    <n v="0"/>
    <m/>
    <n v="70"/>
    <n v="50"/>
    <n v="20"/>
    <n v="0"/>
    <n v="0"/>
    <m/>
    <m/>
    <m/>
    <m/>
    <m/>
    <m/>
    <m/>
    <m/>
    <m/>
    <m/>
    <m/>
    <m/>
    <m/>
    <m/>
    <m/>
    <m/>
    <m/>
    <m/>
    <m/>
    <m/>
    <m/>
    <m/>
    <m/>
    <m/>
    <m/>
    <m/>
    <m/>
    <m/>
    <m/>
    <m/>
    <m/>
    <m/>
    <m/>
    <m/>
    <m/>
    <m/>
    <m/>
    <m/>
    <m/>
    <m/>
    <m/>
    <m/>
    <m/>
    <m/>
    <m/>
    <m/>
    <m/>
    <m/>
    <m/>
    <m/>
    <m/>
    <m/>
    <m/>
    <n v="0"/>
    <n v="0"/>
    <m/>
    <m/>
    <n v="807188"/>
    <m/>
    <n v="0"/>
    <m/>
    <m/>
    <m/>
    <m/>
    <m/>
    <m/>
    <m/>
    <m/>
    <m/>
    <m/>
    <m/>
    <m/>
    <m/>
    <m/>
    <m/>
    <m/>
    <m/>
    <m/>
    <m/>
    <m/>
    <m/>
    <m/>
    <m/>
    <m/>
    <m/>
    <m/>
    <m/>
    <m/>
    <n v="2176.3645170068226"/>
    <x v="2"/>
    <s v="Medium"/>
  </r>
  <r>
    <s v="San Francisco CCD"/>
    <x v="105"/>
    <s v="361"/>
    <s v="Single College District"/>
    <n v="20100"/>
    <x v="4"/>
    <n v="29224.974285714106"/>
    <n v="93437"/>
    <m/>
    <n v="455"/>
    <n v="15"/>
    <m/>
    <m/>
    <m/>
    <m/>
    <m/>
    <m/>
    <n v="24"/>
    <m/>
    <m/>
    <n v="90"/>
    <n v="1788"/>
    <s v="wifi"/>
    <m/>
    <m/>
    <m/>
    <m/>
    <m/>
    <n v="0"/>
    <m/>
    <m/>
    <m/>
    <n v="46834"/>
    <m/>
    <m/>
    <m/>
    <m/>
    <m/>
    <m/>
    <m/>
    <n v="46834"/>
    <m/>
    <m/>
    <m/>
    <m/>
    <n v="6100"/>
    <m/>
    <m/>
    <m/>
    <m/>
    <m/>
    <m/>
    <m/>
    <n v="6100"/>
    <m/>
    <m/>
    <m/>
    <m/>
    <n v="40689"/>
    <m/>
    <m/>
    <m/>
    <m/>
    <m/>
    <m/>
    <m/>
    <n v="40689"/>
    <m/>
    <m/>
    <m/>
    <n v="0"/>
    <m/>
    <m/>
    <m/>
    <m/>
    <m/>
    <m/>
    <n v="0"/>
    <m/>
    <m/>
    <m/>
    <m/>
    <m/>
    <m/>
    <m/>
    <m/>
    <m/>
    <m/>
    <m/>
    <m/>
    <m/>
    <m/>
    <m/>
    <m/>
    <m/>
    <m/>
    <m/>
    <m/>
    <m/>
    <m/>
    <m/>
    <m/>
    <m/>
    <m/>
    <m/>
    <n v="70744"/>
    <m/>
    <m/>
    <m/>
    <m/>
    <m/>
    <m/>
    <n v="70744"/>
    <m/>
    <m/>
    <m/>
    <m/>
    <m/>
    <m/>
    <m/>
    <m/>
    <m/>
    <m/>
    <m/>
    <m/>
    <m/>
    <m/>
    <m/>
    <m/>
    <m/>
    <m/>
    <m/>
    <m/>
    <m/>
    <m/>
    <m/>
    <m/>
    <m/>
    <m/>
    <m/>
    <m/>
    <m/>
    <n v="29632"/>
    <m/>
    <m/>
    <m/>
    <m/>
    <m/>
    <m/>
    <n v="29632"/>
    <m/>
    <m/>
    <m/>
    <m/>
    <m/>
    <m/>
    <m/>
    <m/>
    <m/>
    <m/>
    <m/>
    <m/>
    <m/>
    <m/>
    <m/>
    <m/>
    <m/>
    <m/>
    <m/>
    <m/>
    <m/>
    <m/>
    <m/>
    <m/>
    <m/>
    <m/>
    <m/>
    <m/>
    <m/>
    <m/>
    <m/>
    <m/>
    <m/>
    <m/>
    <m/>
    <m/>
    <n v="30474.61"/>
    <m/>
    <m/>
    <n v="69005.67"/>
    <m/>
    <m/>
    <m/>
    <m/>
    <m/>
    <n v="49989.27"/>
    <n v="149469.54999999999"/>
    <n v="87523"/>
    <n v="106476"/>
    <n v="343468.55"/>
    <s v="Dean or other administrator"/>
    <m/>
    <s v="M.A. (subject other than librarianship)"/>
    <s v="no"/>
    <m/>
    <s v="Release time"/>
    <s v="Stipend"/>
    <m/>
    <m/>
    <s v="Release time and stipend"/>
    <n v="5239"/>
    <n v="30839"/>
    <n v="12696"/>
    <n v="245"/>
    <m/>
    <n v="139252"/>
    <m/>
    <n v="795"/>
    <n v="3180"/>
    <n v="7731"/>
    <m/>
    <m/>
    <n v="4038"/>
    <n v="6056"/>
    <n v="15446"/>
    <n v="740"/>
    <m/>
    <m/>
    <n v="29"/>
    <m/>
    <m/>
    <m/>
    <m/>
    <m/>
    <m/>
    <m/>
    <m/>
    <m/>
    <m/>
    <n v="10.37"/>
    <n v="22.4"/>
    <n v="65.53"/>
    <n v="22.4"/>
    <m/>
    <n v="47"/>
    <n v="43.13"/>
    <n v="78035"/>
    <s v="Actual"/>
    <n v="47878"/>
    <n v="74865"/>
    <n v="47425"/>
    <n v="26259"/>
    <m/>
    <m/>
    <m/>
    <n v="9912"/>
    <m/>
    <n v="206339"/>
    <m/>
    <m/>
    <n v="3"/>
    <n v="2"/>
    <n v="210"/>
    <n v="210"/>
    <m/>
    <m/>
    <m/>
    <m/>
    <m/>
    <m/>
    <m/>
    <m/>
    <m/>
    <m/>
    <m/>
    <m/>
    <m/>
    <n v="16074"/>
    <m/>
    <m/>
    <n v="569"/>
    <m/>
    <m/>
    <m/>
    <m/>
    <m/>
    <m/>
    <m/>
    <m/>
    <m/>
    <m/>
    <n v="1"/>
    <n v="3"/>
    <n v="125"/>
    <n v="53.5"/>
    <n v="0"/>
    <n v="0"/>
    <n v="3.75"/>
    <n v="0"/>
    <m/>
    <m/>
    <m/>
    <m/>
    <m/>
    <m/>
    <m/>
    <m/>
    <m/>
    <m/>
    <m/>
    <m/>
    <m/>
    <m/>
    <m/>
    <m/>
    <m/>
    <m/>
    <m/>
    <m/>
    <m/>
    <m/>
    <m/>
    <m/>
    <m/>
    <m/>
    <m/>
    <m/>
    <m/>
    <m/>
    <m/>
    <m/>
    <m/>
    <m/>
    <m/>
    <m/>
    <m/>
    <m/>
    <m/>
    <m/>
    <m/>
    <m/>
    <m/>
    <m/>
    <m/>
    <m/>
    <m/>
    <m/>
    <m/>
    <m/>
    <m/>
    <m/>
    <m/>
    <n v="3.75"/>
    <n v="0"/>
    <m/>
    <m/>
    <n v="1086566"/>
    <m/>
    <n v="162"/>
    <m/>
    <m/>
    <m/>
    <m/>
    <m/>
    <m/>
    <m/>
    <m/>
    <m/>
    <m/>
    <m/>
    <m/>
    <m/>
    <m/>
    <m/>
    <m/>
    <m/>
    <m/>
    <m/>
    <m/>
    <m/>
    <m/>
    <m/>
    <m/>
    <m/>
    <m/>
    <m/>
    <m/>
    <n v="1304.6863520408085"/>
    <x v="2"/>
    <s v="Large"/>
  </r>
  <r>
    <s v="San Joaquin Delta CCD"/>
    <x v="106"/>
    <s v="551"/>
    <s v="Single College District"/>
    <n v="20100"/>
    <x v="4"/>
    <n v="16484.485523809468"/>
    <n v="47039"/>
    <m/>
    <n v="17"/>
    <n v="2"/>
    <m/>
    <m/>
    <m/>
    <m/>
    <m/>
    <m/>
    <n v="35"/>
    <m/>
    <m/>
    <n v="20"/>
    <n v="618"/>
    <n v="9"/>
    <m/>
    <m/>
    <m/>
    <m/>
    <m/>
    <n v="0"/>
    <m/>
    <m/>
    <m/>
    <m/>
    <m/>
    <m/>
    <m/>
    <m/>
    <n v="125000"/>
    <m/>
    <m/>
    <n v="125000"/>
    <m/>
    <m/>
    <m/>
    <m/>
    <m/>
    <m/>
    <m/>
    <m/>
    <m/>
    <n v="5100"/>
    <m/>
    <m/>
    <n v="5100"/>
    <n v="38734"/>
    <m/>
    <m/>
    <m/>
    <m/>
    <m/>
    <m/>
    <m/>
    <m/>
    <n v="47301"/>
    <m/>
    <m/>
    <n v="86035"/>
    <m/>
    <m/>
    <m/>
    <m/>
    <m/>
    <m/>
    <m/>
    <m/>
    <m/>
    <m/>
    <n v="0"/>
    <m/>
    <m/>
    <m/>
    <m/>
    <m/>
    <m/>
    <m/>
    <m/>
    <m/>
    <m/>
    <m/>
    <m/>
    <m/>
    <m/>
    <m/>
    <m/>
    <m/>
    <m/>
    <m/>
    <m/>
    <m/>
    <m/>
    <m/>
    <m/>
    <m/>
    <m/>
    <m/>
    <m/>
    <m/>
    <m/>
    <m/>
    <n v="0"/>
    <n v="53393"/>
    <m/>
    <n v="127430"/>
    <m/>
    <m/>
    <m/>
    <m/>
    <m/>
    <m/>
    <m/>
    <m/>
    <m/>
    <m/>
    <m/>
    <m/>
    <m/>
    <m/>
    <m/>
    <m/>
    <m/>
    <m/>
    <m/>
    <m/>
    <m/>
    <m/>
    <m/>
    <m/>
    <m/>
    <m/>
    <n v="12842"/>
    <m/>
    <m/>
    <m/>
    <m/>
    <m/>
    <m/>
    <n v="11210"/>
    <m/>
    <m/>
    <n v="24052"/>
    <m/>
    <m/>
    <m/>
    <m/>
    <m/>
    <m/>
    <m/>
    <m/>
    <m/>
    <m/>
    <m/>
    <m/>
    <m/>
    <m/>
    <m/>
    <m/>
    <m/>
    <m/>
    <m/>
    <m/>
    <m/>
    <m/>
    <m/>
    <m/>
    <m/>
    <m/>
    <m/>
    <m/>
    <m/>
    <m/>
    <m/>
    <m/>
    <m/>
    <m/>
    <m/>
    <m/>
    <m/>
    <m/>
    <m/>
    <m/>
    <m/>
    <m/>
    <m/>
    <m/>
    <m/>
    <m/>
    <n v="0"/>
    <n v="211035"/>
    <n v="156582"/>
    <n v="367617"/>
    <s v="Dean or other administrator"/>
    <m/>
    <m/>
    <s v="yes"/>
    <s v="None"/>
    <m/>
    <m/>
    <m/>
    <m/>
    <m/>
    <n v="3248"/>
    <n v="6122"/>
    <n v="23236"/>
    <n v="274"/>
    <m/>
    <n v="100744"/>
    <m/>
    <n v="306"/>
    <n v="8320"/>
    <n v="3397"/>
    <m/>
    <m/>
    <n v="149"/>
    <n v="149"/>
    <n v="18"/>
    <n v="306"/>
    <m/>
    <m/>
    <n v="5"/>
    <m/>
    <m/>
    <m/>
    <m/>
    <m/>
    <m/>
    <m/>
    <m/>
    <m/>
    <m/>
    <n v="10"/>
    <n v="5"/>
    <n v="14.5"/>
    <n v="5"/>
    <m/>
    <n v="15.5"/>
    <n v="9.5"/>
    <n v="7950"/>
    <s v="Estimate"/>
    <n v="12457"/>
    <n v="18219"/>
    <m/>
    <n v="2341"/>
    <m/>
    <m/>
    <m/>
    <n v="18"/>
    <m/>
    <n v="33017"/>
    <m/>
    <m/>
    <n v="56"/>
    <n v="34"/>
    <n v="547"/>
    <n v="122"/>
    <m/>
    <m/>
    <m/>
    <m/>
    <m/>
    <m/>
    <m/>
    <m/>
    <m/>
    <m/>
    <m/>
    <m/>
    <m/>
    <n v="1307"/>
    <m/>
    <m/>
    <n v="61"/>
    <m/>
    <m/>
    <m/>
    <m/>
    <m/>
    <m/>
    <m/>
    <m/>
    <m/>
    <m/>
    <n v="3"/>
    <n v="6"/>
    <n v="126"/>
    <n v="58"/>
    <n v="34"/>
    <n v="34"/>
    <n v="0"/>
    <n v="0"/>
    <m/>
    <m/>
    <m/>
    <m/>
    <m/>
    <m/>
    <m/>
    <m/>
    <m/>
    <m/>
    <m/>
    <m/>
    <m/>
    <m/>
    <m/>
    <m/>
    <m/>
    <m/>
    <m/>
    <m/>
    <m/>
    <m/>
    <m/>
    <m/>
    <m/>
    <m/>
    <m/>
    <m/>
    <m/>
    <m/>
    <m/>
    <m/>
    <m/>
    <m/>
    <m/>
    <m/>
    <m/>
    <m/>
    <m/>
    <m/>
    <m/>
    <m/>
    <m/>
    <m/>
    <m/>
    <m/>
    <m/>
    <m/>
    <m/>
    <m/>
    <m/>
    <m/>
    <m/>
    <n v="0"/>
    <n v="0"/>
    <m/>
    <m/>
    <n v="153365"/>
    <m/>
    <n v="2336"/>
    <m/>
    <m/>
    <m/>
    <m/>
    <m/>
    <m/>
    <m/>
    <m/>
    <m/>
    <m/>
    <m/>
    <m/>
    <m/>
    <m/>
    <m/>
    <m/>
    <m/>
    <m/>
    <m/>
    <m/>
    <m/>
    <m/>
    <m/>
    <m/>
    <m/>
    <m/>
    <m/>
    <m/>
    <n v="3296.8971047618934"/>
    <x v="2"/>
    <s v="Medium"/>
  </r>
  <r>
    <s v="Solano CCD"/>
    <x v="36"/>
    <s v="281"/>
    <s v="Single College District"/>
    <n v="20100"/>
    <x v="4"/>
    <n v="9898.3236190475363"/>
    <n v="16128"/>
    <m/>
    <s v="97 including Information Commons and Classroom"/>
    <n v="0"/>
    <m/>
    <m/>
    <m/>
    <m/>
    <m/>
    <m/>
    <n v="28"/>
    <m/>
    <m/>
    <n v="0"/>
    <n v="288"/>
    <s v="wi fi in library"/>
    <m/>
    <m/>
    <m/>
    <m/>
    <m/>
    <s v="(blank)"/>
    <m/>
    <m/>
    <m/>
    <m/>
    <m/>
    <m/>
    <m/>
    <m/>
    <m/>
    <m/>
    <m/>
    <s v="(blank)"/>
    <n v="7200"/>
    <m/>
    <m/>
    <m/>
    <m/>
    <m/>
    <m/>
    <m/>
    <m/>
    <m/>
    <m/>
    <m/>
    <n v="7200"/>
    <n v="3255"/>
    <m/>
    <m/>
    <m/>
    <m/>
    <m/>
    <m/>
    <m/>
    <m/>
    <m/>
    <m/>
    <m/>
    <n v="3255"/>
    <m/>
    <m/>
    <m/>
    <m/>
    <m/>
    <m/>
    <m/>
    <m/>
    <m/>
    <m/>
    <n v="0"/>
    <m/>
    <m/>
    <m/>
    <m/>
    <m/>
    <m/>
    <m/>
    <m/>
    <m/>
    <m/>
    <m/>
    <m/>
    <m/>
    <m/>
    <m/>
    <m/>
    <m/>
    <m/>
    <m/>
    <m/>
    <m/>
    <m/>
    <m/>
    <m/>
    <n v="61127.68"/>
    <m/>
    <m/>
    <m/>
    <m/>
    <m/>
    <m/>
    <m/>
    <m/>
    <m/>
    <n v="61127.68"/>
    <m/>
    <m/>
    <m/>
    <m/>
    <m/>
    <m/>
    <m/>
    <m/>
    <m/>
    <m/>
    <m/>
    <m/>
    <m/>
    <m/>
    <m/>
    <m/>
    <m/>
    <m/>
    <m/>
    <m/>
    <m/>
    <m/>
    <m/>
    <m/>
    <m/>
    <m/>
    <m/>
    <m/>
    <m/>
    <m/>
    <m/>
    <m/>
    <m/>
    <m/>
    <m/>
    <m/>
    <m/>
    <m/>
    <m/>
    <m/>
    <m/>
    <m/>
    <m/>
    <m/>
    <m/>
    <m/>
    <m/>
    <m/>
    <m/>
    <m/>
    <m/>
    <m/>
    <m/>
    <m/>
    <m/>
    <m/>
    <m/>
    <m/>
    <m/>
    <m/>
    <m/>
    <m/>
    <m/>
    <m/>
    <m/>
    <m/>
    <m/>
    <m/>
    <m/>
    <m/>
    <m/>
    <m/>
    <m/>
    <m/>
    <m/>
    <m/>
    <m/>
    <m/>
    <m/>
    <m/>
    <m/>
    <m/>
    <m/>
    <m/>
    <n v="3255"/>
    <n v="68327.679999999993"/>
    <m/>
    <s v="Dean or other administrator"/>
    <m/>
    <s v="PhD"/>
    <s v="no"/>
    <m/>
    <m/>
    <m/>
    <m/>
    <m/>
    <s v="We have a team model: Four librarians colloborate in completing administrative responsibilities."/>
    <n v="400"/>
    <n v="593"/>
    <n v="20000"/>
    <n v="140"/>
    <m/>
    <n v="39000"/>
    <m/>
    <n v="15"/>
    <n v="5000"/>
    <n v="450"/>
    <m/>
    <m/>
    <n v="100"/>
    <n v="125"/>
    <n v="5321"/>
    <n v="15"/>
    <m/>
    <m/>
    <n v="5"/>
    <m/>
    <m/>
    <m/>
    <m/>
    <m/>
    <m/>
    <m/>
    <m/>
    <m/>
    <m/>
    <n v="5"/>
    <m/>
    <n v="7"/>
    <n v="0"/>
    <m/>
    <n v="2"/>
    <n v="2"/>
    <n v="12555"/>
    <s v="Actual"/>
    <n v="160000"/>
    <m/>
    <n v="45000"/>
    <m/>
    <m/>
    <m/>
    <m/>
    <m/>
    <m/>
    <n v="205000"/>
    <m/>
    <m/>
    <m/>
    <n v="5900"/>
    <n v="2300"/>
    <m/>
    <m/>
    <m/>
    <m/>
    <m/>
    <m/>
    <m/>
    <m/>
    <m/>
    <m/>
    <m/>
    <m/>
    <m/>
    <m/>
    <n v="1498"/>
    <m/>
    <m/>
    <n v="58"/>
    <m/>
    <m/>
    <m/>
    <m/>
    <m/>
    <m/>
    <m/>
    <m/>
    <m/>
    <m/>
    <n v="4"/>
    <n v="71"/>
    <n v="1754"/>
    <n v="60"/>
    <n v="32"/>
    <n v="0"/>
    <n v="0"/>
    <n v="0"/>
    <m/>
    <m/>
    <m/>
    <m/>
    <m/>
    <m/>
    <m/>
    <m/>
    <m/>
    <m/>
    <m/>
    <m/>
    <m/>
    <m/>
    <m/>
    <m/>
    <m/>
    <m/>
    <m/>
    <m/>
    <m/>
    <m/>
    <m/>
    <m/>
    <m/>
    <m/>
    <m/>
    <m/>
    <m/>
    <m/>
    <m/>
    <m/>
    <m/>
    <m/>
    <m/>
    <m/>
    <m/>
    <m/>
    <m/>
    <m/>
    <m/>
    <m/>
    <m/>
    <m/>
    <m/>
    <m/>
    <m/>
    <m/>
    <m/>
    <m/>
    <m/>
    <m/>
    <m/>
    <n v="0"/>
    <n v="0"/>
    <m/>
    <m/>
    <s v="1200/day"/>
    <m/>
    <m/>
    <m/>
    <m/>
    <m/>
    <m/>
    <m/>
    <m/>
    <m/>
    <m/>
    <m/>
    <m/>
    <m/>
    <m/>
    <m/>
    <m/>
    <m/>
    <m/>
    <m/>
    <m/>
    <m/>
    <m/>
    <m/>
    <m/>
    <m/>
    <m/>
    <m/>
    <m/>
    <m/>
    <m/>
    <e v="#DIV/0!"/>
    <x v="0"/>
    <s v="Small"/>
  </r>
  <r>
    <s v="West Kern CCD"/>
    <x v="112"/>
    <s v="691"/>
    <s v="Single College District"/>
    <n v="20100"/>
    <x v="4"/>
    <n v="2628.9468571428606"/>
    <n v="27000"/>
    <m/>
    <n v="25"/>
    <n v="7"/>
    <m/>
    <m/>
    <m/>
    <m/>
    <m/>
    <m/>
    <n v="0"/>
    <m/>
    <m/>
    <n v="34"/>
    <n v="274"/>
    <s v="Wireless throughout"/>
    <m/>
    <m/>
    <m/>
    <m/>
    <m/>
    <n v="0"/>
    <m/>
    <m/>
    <m/>
    <m/>
    <m/>
    <m/>
    <m/>
    <m/>
    <m/>
    <m/>
    <m/>
    <n v="20000"/>
    <m/>
    <m/>
    <m/>
    <m/>
    <m/>
    <m/>
    <m/>
    <m/>
    <m/>
    <m/>
    <m/>
    <m/>
    <n v="0"/>
    <m/>
    <m/>
    <m/>
    <m/>
    <m/>
    <m/>
    <m/>
    <m/>
    <m/>
    <m/>
    <m/>
    <m/>
    <n v="6200"/>
    <m/>
    <m/>
    <m/>
    <m/>
    <m/>
    <m/>
    <m/>
    <m/>
    <m/>
    <m/>
    <n v="0"/>
    <m/>
    <m/>
    <m/>
    <m/>
    <m/>
    <m/>
    <m/>
    <m/>
    <m/>
    <m/>
    <m/>
    <m/>
    <m/>
    <m/>
    <m/>
    <m/>
    <m/>
    <m/>
    <m/>
    <m/>
    <m/>
    <m/>
    <m/>
    <m/>
    <n v="31000"/>
    <m/>
    <m/>
    <m/>
    <m/>
    <m/>
    <m/>
    <n v="0"/>
    <m/>
    <m/>
    <n v="31000"/>
    <m/>
    <m/>
    <m/>
    <m/>
    <m/>
    <m/>
    <m/>
    <m/>
    <m/>
    <m/>
    <m/>
    <m/>
    <m/>
    <m/>
    <m/>
    <m/>
    <m/>
    <m/>
    <m/>
    <m/>
    <m/>
    <m/>
    <m/>
    <m/>
    <m/>
    <m/>
    <m/>
    <m/>
    <m/>
    <m/>
    <m/>
    <m/>
    <m/>
    <m/>
    <m/>
    <m/>
    <n v="20000"/>
    <m/>
    <m/>
    <m/>
    <m/>
    <m/>
    <m/>
    <m/>
    <m/>
    <m/>
    <m/>
    <m/>
    <m/>
    <m/>
    <m/>
    <m/>
    <m/>
    <m/>
    <m/>
    <m/>
    <m/>
    <m/>
    <m/>
    <m/>
    <m/>
    <m/>
    <m/>
    <m/>
    <m/>
    <m/>
    <m/>
    <m/>
    <m/>
    <m/>
    <m/>
    <m/>
    <m/>
    <m/>
    <m/>
    <m/>
    <m/>
    <m/>
    <m/>
    <m/>
    <m/>
    <m/>
    <m/>
    <n v="0"/>
    <n v="26200"/>
    <n v="51000"/>
    <n v="77200"/>
    <m/>
    <s v="Librarian (faculty position)"/>
    <m/>
    <s v="yes"/>
    <s v="None"/>
    <m/>
    <m/>
    <m/>
    <m/>
    <m/>
    <n v="1000"/>
    <n v="1484"/>
    <n v="9000"/>
    <n v="90"/>
    <m/>
    <n v="26900"/>
    <m/>
    <n v="1000"/>
    <n v="0"/>
    <n v="1000"/>
    <m/>
    <m/>
    <n v="10"/>
    <n v="10"/>
    <n v="0"/>
    <n v="1000"/>
    <m/>
    <m/>
    <n v="1"/>
    <m/>
    <m/>
    <m/>
    <m/>
    <m/>
    <m/>
    <m/>
    <m/>
    <m/>
    <m/>
    <n v="1.5"/>
    <n v="1"/>
    <n v="5.5"/>
    <n v="1"/>
    <m/>
    <n v="5"/>
    <n v="4.5"/>
    <n v="950"/>
    <s v="Estimate"/>
    <n v="1000"/>
    <n v="14000"/>
    <n v="500"/>
    <n v="400"/>
    <m/>
    <m/>
    <m/>
    <n v="0"/>
    <m/>
    <n v="15900"/>
    <m/>
    <m/>
    <n v="75"/>
    <n v="75"/>
    <n v="0"/>
    <n v="0"/>
    <m/>
    <m/>
    <m/>
    <m/>
    <m/>
    <m/>
    <m/>
    <m/>
    <m/>
    <m/>
    <m/>
    <m/>
    <m/>
    <n v="350"/>
    <m/>
    <m/>
    <n v="14"/>
    <m/>
    <m/>
    <m/>
    <m/>
    <m/>
    <m/>
    <m/>
    <m/>
    <m/>
    <m/>
    <n v="1"/>
    <n v="20"/>
    <n v="400"/>
    <n v="61"/>
    <n v="48"/>
    <n v="48"/>
    <n v="0"/>
    <n v="0"/>
    <m/>
    <m/>
    <m/>
    <m/>
    <m/>
    <m/>
    <m/>
    <m/>
    <m/>
    <m/>
    <m/>
    <m/>
    <m/>
    <m/>
    <m/>
    <m/>
    <m/>
    <m/>
    <m/>
    <m/>
    <m/>
    <m/>
    <m/>
    <m/>
    <m/>
    <m/>
    <m/>
    <m/>
    <m/>
    <m/>
    <m/>
    <m/>
    <m/>
    <m/>
    <m/>
    <m/>
    <m/>
    <m/>
    <m/>
    <m/>
    <m/>
    <m/>
    <m/>
    <m/>
    <m/>
    <m/>
    <m/>
    <m/>
    <m/>
    <m/>
    <m/>
    <m/>
    <m/>
    <n v="0"/>
    <n v="0"/>
    <m/>
    <m/>
    <n v="91423"/>
    <m/>
    <n v="33"/>
    <m/>
    <m/>
    <m/>
    <m/>
    <m/>
    <m/>
    <m/>
    <m/>
    <m/>
    <m/>
    <m/>
    <m/>
    <m/>
    <m/>
    <m/>
    <m/>
    <m/>
    <m/>
    <m/>
    <m/>
    <m/>
    <m/>
    <m/>
    <m/>
    <m/>
    <m/>
    <m/>
    <m/>
    <n v="2628.9468571428606"/>
    <x v="1"/>
    <s v="Small"/>
  </r>
  <r>
    <s v="Ventura CCD"/>
    <x v="113"/>
    <s v="683"/>
    <s v="Multi-College District"/>
    <n v="20100"/>
    <x v="4"/>
    <n v="11514.823619047605"/>
    <n v="31046"/>
    <m/>
    <n v="50"/>
    <n v="8"/>
    <m/>
    <m/>
    <m/>
    <m/>
    <m/>
    <m/>
    <n v="52"/>
    <m/>
    <m/>
    <n v="48"/>
    <n v="501"/>
    <s v="none, wireless access provided"/>
    <m/>
    <m/>
    <m/>
    <m/>
    <m/>
    <n v="0"/>
    <m/>
    <m/>
    <m/>
    <m/>
    <m/>
    <m/>
    <m/>
    <m/>
    <n v="50000"/>
    <n v="25000"/>
    <m/>
    <n v="75000"/>
    <m/>
    <m/>
    <m/>
    <m/>
    <m/>
    <m/>
    <m/>
    <m/>
    <m/>
    <m/>
    <m/>
    <m/>
    <n v="0"/>
    <n v="9356"/>
    <m/>
    <m/>
    <m/>
    <m/>
    <m/>
    <m/>
    <m/>
    <m/>
    <n v="9137"/>
    <m/>
    <m/>
    <n v="18493"/>
    <m/>
    <m/>
    <m/>
    <m/>
    <m/>
    <m/>
    <m/>
    <m/>
    <m/>
    <m/>
    <n v="0"/>
    <m/>
    <m/>
    <m/>
    <m/>
    <m/>
    <m/>
    <m/>
    <m/>
    <m/>
    <m/>
    <m/>
    <m/>
    <m/>
    <m/>
    <m/>
    <m/>
    <m/>
    <m/>
    <m/>
    <m/>
    <m/>
    <m/>
    <m/>
    <m/>
    <m/>
    <m/>
    <m/>
    <m/>
    <m/>
    <m/>
    <m/>
    <m/>
    <n v="50451"/>
    <n v="8000"/>
    <n v="58451"/>
    <m/>
    <m/>
    <m/>
    <m/>
    <m/>
    <m/>
    <m/>
    <m/>
    <m/>
    <m/>
    <m/>
    <m/>
    <m/>
    <m/>
    <m/>
    <m/>
    <m/>
    <m/>
    <m/>
    <m/>
    <m/>
    <m/>
    <m/>
    <m/>
    <m/>
    <m/>
    <n v="4114"/>
    <m/>
    <m/>
    <m/>
    <m/>
    <m/>
    <m/>
    <m/>
    <m/>
    <m/>
    <n v="4114"/>
    <m/>
    <m/>
    <m/>
    <m/>
    <m/>
    <m/>
    <m/>
    <m/>
    <m/>
    <m/>
    <m/>
    <m/>
    <m/>
    <m/>
    <m/>
    <m/>
    <m/>
    <m/>
    <m/>
    <m/>
    <m/>
    <m/>
    <m/>
    <m/>
    <m/>
    <m/>
    <m/>
    <m/>
    <m/>
    <m/>
    <m/>
    <m/>
    <m/>
    <m/>
    <m/>
    <m/>
    <n v="664413"/>
    <m/>
    <m/>
    <m/>
    <m/>
    <m/>
    <m/>
    <m/>
    <m/>
    <m/>
    <n v="664413"/>
    <n v="93493"/>
    <n v="62565"/>
    <n v="820471"/>
    <s v="Dean or other administrator"/>
    <m/>
    <s v="M.A. (subject other than librarianship)"/>
    <s v="no"/>
    <m/>
    <m/>
    <s v="Stipend"/>
    <m/>
    <m/>
    <m/>
    <n v="1701"/>
    <n v="926"/>
    <n v="0"/>
    <n v="295"/>
    <m/>
    <n v="82961"/>
    <m/>
    <n v="105"/>
    <n v="0"/>
    <n v="4014"/>
    <m/>
    <m/>
    <n v="2657"/>
    <n v="2657"/>
    <n v="126"/>
    <n v="105"/>
    <m/>
    <m/>
    <n v="5"/>
    <m/>
    <m/>
    <m/>
    <m/>
    <m/>
    <m/>
    <m/>
    <m/>
    <m/>
    <m/>
    <n v="1.27"/>
    <n v="2.6"/>
    <n v="7.6"/>
    <n v="2.6"/>
    <m/>
    <n v="5"/>
    <n v="5"/>
    <n v="7515"/>
    <s v="Estimate"/>
    <n v="13413"/>
    <n v="26689"/>
    <n v="2047"/>
    <n v="178"/>
    <m/>
    <m/>
    <m/>
    <n v="0"/>
    <m/>
    <n v="42327"/>
    <m/>
    <m/>
    <n v="0"/>
    <n v="0"/>
    <n v="0"/>
    <n v="0"/>
    <m/>
    <m/>
    <m/>
    <m/>
    <m/>
    <m/>
    <m/>
    <m/>
    <m/>
    <m/>
    <m/>
    <m/>
    <m/>
    <n v="3462"/>
    <m/>
    <m/>
    <n v="134"/>
    <m/>
    <m/>
    <m/>
    <m/>
    <m/>
    <m/>
    <m/>
    <m/>
    <m/>
    <m/>
    <n v="1"/>
    <n v="1"/>
    <n v="78"/>
    <n v="65.5"/>
    <n v="42.5"/>
    <n v="24"/>
    <n v="3"/>
    <n v="0"/>
    <m/>
    <m/>
    <m/>
    <m/>
    <m/>
    <m/>
    <m/>
    <m/>
    <m/>
    <m/>
    <m/>
    <m/>
    <m/>
    <m/>
    <m/>
    <m/>
    <m/>
    <m/>
    <m/>
    <m/>
    <m/>
    <m/>
    <m/>
    <m/>
    <m/>
    <m/>
    <m/>
    <m/>
    <m/>
    <m/>
    <m/>
    <m/>
    <m/>
    <m/>
    <m/>
    <m/>
    <m/>
    <m/>
    <m/>
    <m/>
    <m/>
    <m/>
    <m/>
    <m/>
    <m/>
    <m/>
    <m/>
    <m/>
    <m/>
    <m/>
    <m/>
    <m/>
    <m/>
    <n v="3"/>
    <n v="0"/>
    <m/>
    <m/>
    <n v="264855"/>
    <m/>
    <n v="623"/>
    <m/>
    <m/>
    <m/>
    <m/>
    <m/>
    <m/>
    <m/>
    <m/>
    <m/>
    <m/>
    <m/>
    <m/>
    <m/>
    <m/>
    <m/>
    <m/>
    <m/>
    <m/>
    <m/>
    <m/>
    <m/>
    <m/>
    <m/>
    <m/>
    <m/>
    <m/>
    <m/>
    <m/>
    <n v="4428.7783150183095"/>
    <x v="0"/>
    <s v="Medium"/>
  </r>
  <r>
    <s v="Peralta CCD"/>
    <x v="11"/>
    <s v="341"/>
    <s v="Multi-College District"/>
    <n v="20110"/>
    <x v="5"/>
    <n v="4291.3360000000002"/>
    <n v="20768"/>
    <m/>
    <n v="14"/>
    <n v="4"/>
    <m/>
    <m/>
    <m/>
    <m/>
    <m/>
    <m/>
    <n v="31"/>
    <m/>
    <m/>
    <m/>
    <n v="296"/>
    <s v="Wireless access, no ports"/>
    <m/>
    <m/>
    <m/>
    <m/>
    <m/>
    <s v="(blank)"/>
    <m/>
    <m/>
    <m/>
    <n v="0"/>
    <m/>
    <n v="0"/>
    <m/>
    <m/>
    <m/>
    <m/>
    <m/>
    <s v="(blank)"/>
    <n v="0"/>
    <m/>
    <m/>
    <n v="0"/>
    <n v="0"/>
    <n v="0"/>
    <n v="0"/>
    <m/>
    <m/>
    <n v="0"/>
    <n v="0"/>
    <m/>
    <n v="0"/>
    <n v="0"/>
    <m/>
    <m/>
    <n v="0"/>
    <n v="0"/>
    <n v="0"/>
    <n v="0"/>
    <m/>
    <m/>
    <n v="0"/>
    <n v="7636"/>
    <m/>
    <n v="7636"/>
    <n v="0"/>
    <m/>
    <n v="0"/>
    <n v="0"/>
    <n v="0"/>
    <n v="0"/>
    <m/>
    <m/>
    <n v="0"/>
    <n v="0"/>
    <n v="0"/>
    <m/>
    <m/>
    <m/>
    <m/>
    <m/>
    <m/>
    <m/>
    <m/>
    <m/>
    <m/>
    <m/>
    <m/>
    <m/>
    <m/>
    <m/>
    <m/>
    <m/>
    <m/>
    <m/>
    <m/>
    <m/>
    <m/>
    <m/>
    <m/>
    <n v="0"/>
    <m/>
    <n v="0"/>
    <n v="0"/>
    <n v="0"/>
    <m/>
    <m/>
    <n v="0"/>
    <n v="0"/>
    <n v="47242"/>
    <n v="47242"/>
    <m/>
    <m/>
    <m/>
    <m/>
    <m/>
    <m/>
    <m/>
    <m/>
    <m/>
    <m/>
    <m/>
    <m/>
    <m/>
    <m/>
    <m/>
    <m/>
    <m/>
    <m/>
    <m/>
    <m/>
    <m/>
    <m/>
    <m/>
    <m/>
    <m/>
    <m/>
    <n v="0"/>
    <m/>
    <n v="0"/>
    <n v="0"/>
    <n v="0"/>
    <m/>
    <m/>
    <n v="0"/>
    <n v="0"/>
    <n v="0"/>
    <n v="0"/>
    <m/>
    <m/>
    <m/>
    <m/>
    <m/>
    <m/>
    <m/>
    <m/>
    <m/>
    <m/>
    <m/>
    <m/>
    <m/>
    <m/>
    <m/>
    <m/>
    <m/>
    <m/>
    <m/>
    <m/>
    <m/>
    <m/>
    <m/>
    <m/>
    <m/>
    <m/>
    <m/>
    <m/>
    <m/>
    <m/>
    <m/>
    <m/>
    <m/>
    <m/>
    <m/>
    <m/>
    <n v="2192"/>
    <m/>
    <n v="0"/>
    <n v="0"/>
    <n v="0"/>
    <n v="0"/>
    <m/>
    <m/>
    <n v="0"/>
    <n v="1992"/>
    <n v="4184"/>
    <e v="#VALUE!"/>
    <n v="47242"/>
    <e v="#VALUE!"/>
    <s v="Department chair (Faculty position)"/>
    <m/>
    <m/>
    <s v="no"/>
    <m/>
    <s v="Release time"/>
    <m/>
    <m/>
    <m/>
    <m/>
    <n v="288"/>
    <n v="0"/>
    <n v="0"/>
    <n v="42"/>
    <n v="0"/>
    <n v="34755"/>
    <m/>
    <n v="0"/>
    <n v="0"/>
    <m/>
    <m/>
    <m/>
    <n v="419"/>
    <m/>
    <n v="95"/>
    <n v="0"/>
    <m/>
    <m/>
    <n v="3"/>
    <m/>
    <m/>
    <m/>
    <m/>
    <m/>
    <m/>
    <m/>
    <m/>
    <m/>
    <m/>
    <n v="1.65"/>
    <n v="3.6"/>
    <m/>
    <n v="3.6"/>
    <m/>
    <n v="4"/>
    <n v="4"/>
    <n v="4879"/>
    <s v="Actual"/>
    <n v="4245"/>
    <n v="36024"/>
    <n v="4735"/>
    <n v="0"/>
    <m/>
    <m/>
    <m/>
    <n v="0"/>
    <m/>
    <n v="45004"/>
    <m/>
    <m/>
    <n v="0"/>
    <n v="0"/>
    <n v="0"/>
    <n v="0"/>
    <m/>
    <m/>
    <m/>
    <m/>
    <m/>
    <m/>
    <m/>
    <m/>
    <m/>
    <m/>
    <m/>
    <m/>
    <m/>
    <n v="1460"/>
    <m/>
    <m/>
    <n v="49"/>
    <m/>
    <m/>
    <m/>
    <m/>
    <m/>
    <m/>
    <m/>
    <m/>
    <m/>
    <m/>
    <n v="2"/>
    <n v="1"/>
    <m/>
    <n v="52"/>
    <m/>
    <n v="40"/>
    <n v="0"/>
    <n v="0"/>
    <m/>
    <m/>
    <m/>
    <m/>
    <m/>
    <m/>
    <m/>
    <m/>
    <m/>
    <m/>
    <m/>
    <m/>
    <m/>
    <m/>
    <m/>
    <m/>
    <m/>
    <m/>
    <m/>
    <m/>
    <m/>
    <m/>
    <m/>
    <m/>
    <m/>
    <m/>
    <m/>
    <m/>
    <m/>
    <m/>
    <m/>
    <m/>
    <m/>
    <m/>
    <m/>
    <m/>
    <m/>
    <m/>
    <m/>
    <m/>
    <m/>
    <m/>
    <m/>
    <m/>
    <m/>
    <m/>
    <m/>
    <m/>
    <m/>
    <m/>
    <m/>
    <m/>
    <m/>
    <n v="0"/>
    <n v="0"/>
    <m/>
    <m/>
    <n v="344224"/>
    <m/>
    <n v="0"/>
    <m/>
    <m/>
    <m/>
    <m/>
    <m/>
    <m/>
    <m/>
    <m/>
    <m/>
    <m/>
    <m/>
    <m/>
    <m/>
    <m/>
    <m/>
    <m/>
    <m/>
    <m/>
    <m/>
    <m/>
    <m/>
    <m/>
    <m/>
    <m/>
    <m/>
    <m/>
    <m/>
    <m/>
    <n v="1192.0377777777778"/>
    <x v="1"/>
    <s v="Small"/>
  </r>
  <r>
    <s v="Coast CCD"/>
    <x v="75"/>
    <s v="831"/>
    <s v="Multi-College District"/>
    <n v="20110"/>
    <x v="5"/>
    <n v="6100.5723809523051"/>
    <n v="0"/>
    <m/>
    <n v="0"/>
    <n v="0"/>
    <m/>
    <m/>
    <m/>
    <m/>
    <m/>
    <m/>
    <n v="0"/>
    <m/>
    <m/>
    <n v="0"/>
    <n v="0"/>
    <s v="none"/>
    <m/>
    <m/>
    <m/>
    <m/>
    <m/>
    <s v="(blank)"/>
    <m/>
    <m/>
    <n v="0"/>
    <n v="0"/>
    <n v="0"/>
    <n v="0"/>
    <m/>
    <m/>
    <n v="0"/>
    <n v="0"/>
    <m/>
    <s v="(blank)"/>
    <m/>
    <m/>
    <m/>
    <m/>
    <m/>
    <m/>
    <m/>
    <m/>
    <m/>
    <n v="3100"/>
    <m/>
    <m/>
    <n v="3100"/>
    <m/>
    <m/>
    <m/>
    <m/>
    <m/>
    <m/>
    <m/>
    <m/>
    <m/>
    <m/>
    <m/>
    <m/>
    <n v="0"/>
    <m/>
    <m/>
    <m/>
    <m/>
    <m/>
    <m/>
    <m/>
    <m/>
    <m/>
    <m/>
    <n v="0"/>
    <m/>
    <m/>
    <m/>
    <m/>
    <m/>
    <m/>
    <m/>
    <m/>
    <m/>
    <m/>
    <m/>
    <m/>
    <m/>
    <m/>
    <m/>
    <m/>
    <m/>
    <m/>
    <m/>
    <m/>
    <m/>
    <m/>
    <m/>
    <m/>
    <n v="21578.7"/>
    <m/>
    <m/>
    <m/>
    <m/>
    <m/>
    <m/>
    <n v="0"/>
    <n v="35002.86"/>
    <m/>
    <n v="56581.56"/>
    <m/>
    <m/>
    <m/>
    <m/>
    <m/>
    <m/>
    <m/>
    <m/>
    <m/>
    <m/>
    <m/>
    <m/>
    <m/>
    <m/>
    <m/>
    <m/>
    <m/>
    <m/>
    <m/>
    <m/>
    <m/>
    <m/>
    <m/>
    <m/>
    <m/>
    <m/>
    <m/>
    <m/>
    <m/>
    <m/>
    <m/>
    <m/>
    <m/>
    <m/>
    <m/>
    <m/>
    <n v="0"/>
    <m/>
    <m/>
    <m/>
    <m/>
    <m/>
    <m/>
    <m/>
    <m/>
    <m/>
    <m/>
    <m/>
    <m/>
    <m/>
    <m/>
    <m/>
    <m/>
    <m/>
    <m/>
    <m/>
    <m/>
    <m/>
    <m/>
    <m/>
    <m/>
    <m/>
    <m/>
    <m/>
    <m/>
    <m/>
    <m/>
    <m/>
    <m/>
    <m/>
    <m/>
    <m/>
    <m/>
    <m/>
    <m/>
    <m/>
    <m/>
    <m/>
    <m/>
    <m/>
    <m/>
    <m/>
    <m/>
    <n v="0"/>
    <e v="#VALUE!"/>
    <n v="59681.56"/>
    <e v="#VALUE!"/>
    <m/>
    <s v="Librarian"/>
    <m/>
    <s v="yes"/>
    <m/>
    <m/>
    <m/>
    <m/>
    <m/>
    <s v="There are no employees or faculty to coordinate and/or schedule thus no need for coordinator or chair."/>
    <n v="0"/>
    <n v="0"/>
    <n v="25435"/>
    <n v="0"/>
    <n v="0"/>
    <n v="0"/>
    <m/>
    <n v="0"/>
    <n v="3174"/>
    <n v="0"/>
    <m/>
    <m/>
    <n v="0"/>
    <n v="0"/>
    <n v="0"/>
    <n v="0"/>
    <m/>
    <m/>
    <n v="1"/>
    <m/>
    <m/>
    <m/>
    <m/>
    <m/>
    <m/>
    <m/>
    <m/>
    <m/>
    <m/>
    <n v="0"/>
    <n v="1"/>
    <m/>
    <n v="1"/>
    <m/>
    <n v="0"/>
    <n v="0"/>
    <n v="1007"/>
    <s v="Actual"/>
    <m/>
    <m/>
    <m/>
    <m/>
    <m/>
    <m/>
    <m/>
    <m/>
    <m/>
    <n v="0"/>
    <m/>
    <m/>
    <n v="0"/>
    <n v="0"/>
    <n v="0"/>
    <n v="0"/>
    <m/>
    <m/>
    <m/>
    <m/>
    <m/>
    <m/>
    <m/>
    <m/>
    <m/>
    <m/>
    <m/>
    <m/>
    <m/>
    <n v="927"/>
    <m/>
    <m/>
    <n v="22"/>
    <m/>
    <m/>
    <m/>
    <m/>
    <m/>
    <m/>
    <m/>
    <m/>
    <m/>
    <m/>
    <n v="1"/>
    <n v="0"/>
    <n v="0"/>
    <n v="40"/>
    <n v="40"/>
    <n v="40"/>
    <n v="8"/>
    <n v="8"/>
    <m/>
    <m/>
    <m/>
    <m/>
    <m/>
    <m/>
    <m/>
    <m/>
    <m/>
    <m/>
    <m/>
    <m/>
    <m/>
    <m/>
    <m/>
    <m/>
    <m/>
    <m/>
    <m/>
    <m/>
    <m/>
    <m/>
    <m/>
    <m/>
    <m/>
    <m/>
    <m/>
    <m/>
    <m/>
    <m/>
    <m/>
    <m/>
    <m/>
    <m/>
    <m/>
    <m/>
    <m/>
    <m/>
    <m/>
    <m/>
    <m/>
    <m/>
    <m/>
    <m/>
    <m/>
    <m/>
    <m/>
    <m/>
    <m/>
    <m/>
    <m/>
    <m/>
    <m/>
    <n v="8"/>
    <n v="8"/>
    <m/>
    <m/>
    <m/>
    <m/>
    <m/>
    <m/>
    <m/>
    <m/>
    <m/>
    <m/>
    <m/>
    <m/>
    <m/>
    <m/>
    <m/>
    <m/>
    <m/>
    <m/>
    <m/>
    <m/>
    <m/>
    <m/>
    <m/>
    <m/>
    <m/>
    <m/>
    <m/>
    <m/>
    <m/>
    <m/>
    <m/>
    <m/>
    <m/>
    <n v="6100.5723809523051"/>
    <x v="1"/>
    <s v="Small"/>
  </r>
  <r>
    <s v="Foothill CCD"/>
    <x v="3"/>
    <s v="422"/>
    <s v="Multi-College District"/>
    <n v="20110"/>
    <x v="5"/>
    <n v="15268.805333333557"/>
    <n v="30000"/>
    <m/>
    <n v="26"/>
    <n v="1"/>
    <m/>
    <m/>
    <m/>
    <m/>
    <m/>
    <m/>
    <n v="0"/>
    <m/>
    <m/>
    <n v="6"/>
    <n v="475"/>
    <s v="24 Internet-accessible workstations / no laptop ports"/>
    <m/>
    <m/>
    <m/>
    <m/>
    <m/>
    <n v="0"/>
    <m/>
    <m/>
    <n v="0"/>
    <n v="71007"/>
    <n v="0"/>
    <n v="0"/>
    <m/>
    <m/>
    <n v="0"/>
    <n v="0"/>
    <m/>
    <n v="71007"/>
    <n v="0"/>
    <m/>
    <m/>
    <n v="0"/>
    <n v="0"/>
    <n v="0"/>
    <n v="0"/>
    <m/>
    <m/>
    <n v="0"/>
    <n v="0"/>
    <m/>
    <n v="0"/>
    <n v="882"/>
    <m/>
    <m/>
    <n v="0"/>
    <n v="41071"/>
    <n v="0"/>
    <n v="0"/>
    <m/>
    <m/>
    <n v="0"/>
    <n v="0"/>
    <m/>
    <n v="41953"/>
    <n v="0"/>
    <m/>
    <n v="0"/>
    <n v="0"/>
    <n v="0"/>
    <n v="0"/>
    <m/>
    <m/>
    <n v="0"/>
    <n v="0"/>
    <n v="0"/>
    <m/>
    <m/>
    <m/>
    <m/>
    <m/>
    <m/>
    <m/>
    <m/>
    <m/>
    <m/>
    <m/>
    <m/>
    <m/>
    <m/>
    <m/>
    <m/>
    <m/>
    <m/>
    <m/>
    <m/>
    <m/>
    <m/>
    <m/>
    <m/>
    <n v="2124"/>
    <m/>
    <n v="0"/>
    <n v="78312"/>
    <n v="0"/>
    <m/>
    <m/>
    <n v="0"/>
    <n v="0"/>
    <n v="0"/>
    <n v="80436"/>
    <m/>
    <m/>
    <m/>
    <m/>
    <m/>
    <m/>
    <m/>
    <m/>
    <m/>
    <m/>
    <m/>
    <m/>
    <m/>
    <m/>
    <m/>
    <m/>
    <m/>
    <m/>
    <m/>
    <m/>
    <m/>
    <m/>
    <m/>
    <m/>
    <m/>
    <m/>
    <n v="0"/>
    <m/>
    <n v="0"/>
    <n v="12428"/>
    <n v="0"/>
    <m/>
    <m/>
    <n v="0"/>
    <n v="0"/>
    <n v="0"/>
    <n v="12438"/>
    <m/>
    <m/>
    <m/>
    <m/>
    <m/>
    <m/>
    <m/>
    <m/>
    <m/>
    <m/>
    <m/>
    <m/>
    <m/>
    <m/>
    <m/>
    <m/>
    <m/>
    <m/>
    <m/>
    <m/>
    <m/>
    <m/>
    <m/>
    <m/>
    <m/>
    <m/>
    <m/>
    <m/>
    <m/>
    <m/>
    <m/>
    <m/>
    <m/>
    <m/>
    <m/>
    <m/>
    <n v="0"/>
    <m/>
    <n v="0"/>
    <n v="0"/>
    <n v="0"/>
    <n v="0"/>
    <m/>
    <m/>
    <n v="0"/>
    <n v="0"/>
    <n v="0"/>
    <n v="112960"/>
    <n v="92874"/>
    <n v="205834"/>
    <s v="Dean or other administrator"/>
    <m/>
    <s v="M.A. (subject other than librarianship)"/>
    <s v="no"/>
    <s v="None"/>
    <m/>
    <m/>
    <m/>
    <m/>
    <m/>
    <n v="1274"/>
    <n v="1681"/>
    <n v="8825"/>
    <n v="272"/>
    <m/>
    <n v="87227"/>
    <m/>
    <n v="37"/>
    <n v="0"/>
    <n v="1308"/>
    <m/>
    <m/>
    <n v="27"/>
    <n v="27"/>
    <n v="163"/>
    <n v="55"/>
    <m/>
    <m/>
    <n v="8"/>
    <m/>
    <m/>
    <m/>
    <m/>
    <m/>
    <m/>
    <m/>
    <m/>
    <m/>
    <m/>
    <n v="2.2999999999999998"/>
    <n v="4.5999999999999996"/>
    <m/>
    <n v="4.5999999999999996"/>
    <m/>
    <n v="8"/>
    <n v="7.5"/>
    <n v="2954"/>
    <s v="Estimate"/>
    <n v="14467"/>
    <n v="26830"/>
    <n v="6874"/>
    <n v="1374"/>
    <m/>
    <m/>
    <m/>
    <n v="0"/>
    <m/>
    <n v="49545"/>
    <m/>
    <m/>
    <n v="13"/>
    <n v="13"/>
    <n v="167"/>
    <n v="65"/>
    <m/>
    <m/>
    <m/>
    <m/>
    <m/>
    <m/>
    <m/>
    <m/>
    <m/>
    <m/>
    <m/>
    <m/>
    <m/>
    <n v="2446"/>
    <m/>
    <m/>
    <n v="84"/>
    <m/>
    <m/>
    <m/>
    <m/>
    <m/>
    <m/>
    <m/>
    <m/>
    <m/>
    <m/>
    <n v="1"/>
    <n v="3"/>
    <n v="44"/>
    <n v="52.5"/>
    <n v="34"/>
    <n v="34"/>
    <n v="0"/>
    <n v="0"/>
    <m/>
    <m/>
    <m/>
    <m/>
    <m/>
    <m/>
    <m/>
    <m/>
    <m/>
    <m/>
    <m/>
    <m/>
    <m/>
    <m/>
    <m/>
    <m/>
    <m/>
    <m/>
    <m/>
    <m/>
    <m/>
    <m/>
    <m/>
    <m/>
    <m/>
    <m/>
    <m/>
    <m/>
    <m/>
    <m/>
    <m/>
    <m/>
    <m/>
    <m/>
    <m/>
    <m/>
    <m/>
    <m/>
    <m/>
    <m/>
    <m/>
    <m/>
    <m/>
    <m/>
    <m/>
    <m/>
    <m/>
    <m/>
    <m/>
    <m/>
    <m/>
    <m/>
    <m/>
    <n v="0"/>
    <n v="0"/>
    <m/>
    <m/>
    <n v="273979"/>
    <m/>
    <n v="0"/>
    <m/>
    <m/>
    <m/>
    <m/>
    <m/>
    <m/>
    <m/>
    <m/>
    <m/>
    <m/>
    <m/>
    <m/>
    <m/>
    <m/>
    <m/>
    <m/>
    <m/>
    <m/>
    <m/>
    <m/>
    <m/>
    <m/>
    <m/>
    <m/>
    <m/>
    <m/>
    <m/>
    <m/>
    <n v="3319.3055072464258"/>
    <x v="2"/>
    <s v="Medium"/>
  </r>
  <r>
    <s v="Glendale CCD"/>
    <x v="4"/>
    <s v="731"/>
    <s v="Single College District"/>
    <n v="20110"/>
    <x v="5"/>
    <n v="12664.594666666728"/>
    <n v="35351"/>
    <m/>
    <n v="54"/>
    <n v="12"/>
    <m/>
    <m/>
    <m/>
    <m/>
    <m/>
    <m/>
    <n v="27"/>
    <m/>
    <m/>
    <n v="56"/>
    <n v="376"/>
    <s v="wireless access available throughout the library"/>
    <m/>
    <m/>
    <m/>
    <m/>
    <m/>
    <n v="0"/>
    <m/>
    <m/>
    <n v="0"/>
    <n v="0"/>
    <n v="0"/>
    <n v="0"/>
    <m/>
    <m/>
    <n v="78059"/>
    <n v="0"/>
    <m/>
    <n v="78059"/>
    <n v="0"/>
    <m/>
    <m/>
    <n v="0"/>
    <n v="0"/>
    <n v="0"/>
    <n v="0"/>
    <m/>
    <m/>
    <n v="5100"/>
    <n v="0"/>
    <m/>
    <n v="5100"/>
    <n v="0"/>
    <m/>
    <m/>
    <n v="0"/>
    <n v="0"/>
    <n v="0"/>
    <n v="0"/>
    <m/>
    <m/>
    <n v="12844"/>
    <n v="0"/>
    <m/>
    <n v="12844"/>
    <n v="0"/>
    <m/>
    <n v="0"/>
    <n v="0"/>
    <n v="0"/>
    <n v="0"/>
    <m/>
    <m/>
    <n v="0"/>
    <n v="0"/>
    <n v="0"/>
    <m/>
    <m/>
    <m/>
    <m/>
    <m/>
    <m/>
    <m/>
    <m/>
    <m/>
    <m/>
    <m/>
    <m/>
    <m/>
    <m/>
    <m/>
    <m/>
    <m/>
    <m/>
    <m/>
    <m/>
    <m/>
    <m/>
    <m/>
    <m/>
    <n v="0"/>
    <m/>
    <n v="0"/>
    <n v="0"/>
    <n v="0"/>
    <m/>
    <m/>
    <n v="0"/>
    <n v="98052"/>
    <n v="0"/>
    <n v="98052"/>
    <m/>
    <m/>
    <m/>
    <m/>
    <m/>
    <m/>
    <m/>
    <m/>
    <m/>
    <m/>
    <m/>
    <m/>
    <m/>
    <m/>
    <m/>
    <m/>
    <m/>
    <m/>
    <m/>
    <m/>
    <m/>
    <m/>
    <m/>
    <m/>
    <m/>
    <m/>
    <n v="0"/>
    <m/>
    <n v="0"/>
    <n v="0"/>
    <n v="0"/>
    <m/>
    <m/>
    <n v="0"/>
    <n v="0"/>
    <n v="0"/>
    <n v="0"/>
    <m/>
    <m/>
    <m/>
    <m/>
    <m/>
    <m/>
    <m/>
    <m/>
    <m/>
    <m/>
    <m/>
    <m/>
    <m/>
    <m/>
    <m/>
    <m/>
    <m/>
    <m/>
    <m/>
    <m/>
    <m/>
    <m/>
    <m/>
    <m/>
    <m/>
    <m/>
    <m/>
    <m/>
    <m/>
    <m/>
    <m/>
    <m/>
    <m/>
    <m/>
    <m/>
    <m/>
    <n v="0"/>
    <m/>
    <n v="0"/>
    <n v="0"/>
    <n v="0"/>
    <n v="0"/>
    <m/>
    <m/>
    <n v="0"/>
    <n v="0"/>
    <n v="0"/>
    <n v="90903"/>
    <n v="103152"/>
    <n v="194055"/>
    <s v="Dean or other administrator"/>
    <m/>
    <m/>
    <s v="yes"/>
    <m/>
    <m/>
    <m/>
    <m/>
    <m/>
    <s v="Release Time - Applicable only for 2011-2012"/>
    <n v="1044"/>
    <n v="1124"/>
    <n v="23839"/>
    <n v="116"/>
    <m/>
    <n v="79555"/>
    <m/>
    <n v="44"/>
    <n v="134"/>
    <n v="1289"/>
    <m/>
    <m/>
    <n v="142"/>
    <n v="155"/>
    <n v="66"/>
    <n v="81"/>
    <m/>
    <m/>
    <n v="16"/>
    <m/>
    <m/>
    <m/>
    <m/>
    <m/>
    <m/>
    <m/>
    <m/>
    <m/>
    <m/>
    <n v="2.88"/>
    <n v="6.16"/>
    <m/>
    <n v="6.16"/>
    <m/>
    <n v="13"/>
    <n v="10.45"/>
    <n v="16570"/>
    <s v="Actual"/>
    <n v="13195"/>
    <n v="75545"/>
    <n v="22691"/>
    <n v="0"/>
    <m/>
    <m/>
    <m/>
    <n v="0"/>
    <m/>
    <n v="111431"/>
    <m/>
    <m/>
    <n v="154"/>
    <n v="122"/>
    <n v="438"/>
    <n v="190"/>
    <m/>
    <m/>
    <m/>
    <m/>
    <m/>
    <m/>
    <m/>
    <m/>
    <m/>
    <m/>
    <m/>
    <m/>
    <m/>
    <n v="4512"/>
    <m/>
    <m/>
    <n v="291"/>
    <m/>
    <m/>
    <m/>
    <m/>
    <m/>
    <m/>
    <m/>
    <m/>
    <m/>
    <m/>
    <n v="1"/>
    <n v="6"/>
    <n v="101"/>
    <n v="64"/>
    <n v="48"/>
    <n v="48"/>
    <n v="4"/>
    <n v="0"/>
    <m/>
    <m/>
    <m/>
    <m/>
    <m/>
    <m/>
    <m/>
    <m/>
    <m/>
    <m/>
    <m/>
    <m/>
    <m/>
    <m/>
    <m/>
    <m/>
    <m/>
    <m/>
    <m/>
    <m/>
    <m/>
    <m/>
    <m/>
    <m/>
    <m/>
    <m/>
    <m/>
    <m/>
    <m/>
    <m/>
    <m/>
    <m/>
    <m/>
    <m/>
    <m/>
    <m/>
    <m/>
    <m/>
    <m/>
    <m/>
    <m/>
    <m/>
    <m/>
    <m/>
    <m/>
    <m/>
    <m/>
    <m/>
    <m/>
    <m/>
    <m/>
    <m/>
    <m/>
    <n v="4"/>
    <n v="0"/>
    <m/>
    <m/>
    <n v="538378"/>
    <m/>
    <n v="5"/>
    <m/>
    <m/>
    <m/>
    <m/>
    <m/>
    <m/>
    <m/>
    <m/>
    <m/>
    <m/>
    <m/>
    <m/>
    <m/>
    <m/>
    <m/>
    <m/>
    <m/>
    <m/>
    <m/>
    <m/>
    <m/>
    <m/>
    <m/>
    <m/>
    <m/>
    <m/>
    <m/>
    <m/>
    <n v="2055.9406926407023"/>
    <x v="0"/>
    <s v="Medium"/>
  </r>
  <r>
    <s v="Los Angeles CCD"/>
    <x v="85"/>
    <s v="745"/>
    <s v="Multi-College District"/>
    <n v="20110"/>
    <x v="5"/>
    <n v="4380.5851428571414"/>
    <n v="8000"/>
    <m/>
    <n v="17"/>
    <n v="5"/>
    <m/>
    <m/>
    <m/>
    <m/>
    <m/>
    <m/>
    <n v="0"/>
    <m/>
    <m/>
    <n v="25"/>
    <n v="142"/>
    <n v="0"/>
    <m/>
    <m/>
    <m/>
    <m/>
    <m/>
    <s v="(blank)"/>
    <m/>
    <m/>
    <n v="0"/>
    <n v="0"/>
    <n v="0"/>
    <n v="0"/>
    <m/>
    <m/>
    <n v="0"/>
    <n v="0"/>
    <m/>
    <s v="(blank)"/>
    <n v="0"/>
    <m/>
    <m/>
    <n v="0"/>
    <n v="0"/>
    <n v="0"/>
    <n v="0"/>
    <m/>
    <m/>
    <n v="0"/>
    <n v="0"/>
    <m/>
    <n v="0"/>
    <n v="337.57"/>
    <m/>
    <m/>
    <n v="0"/>
    <n v="0"/>
    <n v="0"/>
    <n v="0"/>
    <m/>
    <m/>
    <n v="0"/>
    <n v="0"/>
    <m/>
    <n v="337.57"/>
    <n v="0"/>
    <m/>
    <n v="0"/>
    <n v="0"/>
    <n v="0"/>
    <n v="0"/>
    <m/>
    <m/>
    <n v="0"/>
    <n v="0"/>
    <n v="0"/>
    <m/>
    <m/>
    <m/>
    <m/>
    <m/>
    <m/>
    <m/>
    <m/>
    <m/>
    <m/>
    <m/>
    <m/>
    <m/>
    <m/>
    <m/>
    <m/>
    <m/>
    <m/>
    <m/>
    <m/>
    <m/>
    <m/>
    <m/>
    <m/>
    <n v="40962"/>
    <m/>
    <n v="0"/>
    <n v="0"/>
    <n v="0"/>
    <m/>
    <m/>
    <n v="0"/>
    <n v="0"/>
    <n v="0"/>
    <n v="40962"/>
    <m/>
    <m/>
    <m/>
    <m/>
    <m/>
    <m/>
    <m/>
    <m/>
    <m/>
    <m/>
    <m/>
    <m/>
    <m/>
    <m/>
    <m/>
    <m/>
    <m/>
    <m/>
    <m/>
    <m/>
    <m/>
    <m/>
    <m/>
    <m/>
    <m/>
    <m/>
    <n v="0"/>
    <m/>
    <n v="0"/>
    <n v="0"/>
    <n v="0"/>
    <m/>
    <m/>
    <n v="0"/>
    <n v="0"/>
    <n v="0"/>
    <n v="0"/>
    <m/>
    <m/>
    <m/>
    <m/>
    <m/>
    <m/>
    <m/>
    <m/>
    <m/>
    <m/>
    <m/>
    <m/>
    <m/>
    <m/>
    <m/>
    <m/>
    <m/>
    <m/>
    <m/>
    <m/>
    <m/>
    <m/>
    <m/>
    <m/>
    <m/>
    <m/>
    <m/>
    <m/>
    <m/>
    <m/>
    <m/>
    <m/>
    <m/>
    <m/>
    <m/>
    <m/>
    <n v="0"/>
    <m/>
    <n v="0"/>
    <n v="0"/>
    <n v="0"/>
    <n v="0"/>
    <m/>
    <m/>
    <n v="0"/>
    <n v="0"/>
    <n v="0"/>
    <e v="#VALUE!"/>
    <n v="40962"/>
    <e v="#VALUE!"/>
    <s v="Department chair (Faculty position)"/>
    <m/>
    <m/>
    <s v="yes"/>
    <m/>
    <m/>
    <m/>
    <m/>
    <m/>
    <s v="salary differential"/>
    <n v="0"/>
    <n v="588"/>
    <n v="12912"/>
    <n v="3"/>
    <n v="0"/>
    <n v="0"/>
    <m/>
    <n v="0"/>
    <n v="0"/>
    <n v="0"/>
    <m/>
    <m/>
    <m/>
    <m/>
    <n v="48"/>
    <n v="0"/>
    <m/>
    <m/>
    <n v="3"/>
    <m/>
    <m/>
    <m/>
    <m/>
    <m/>
    <m/>
    <m/>
    <m/>
    <m/>
    <m/>
    <n v="0.5"/>
    <n v="3.83"/>
    <m/>
    <n v="3.83"/>
    <m/>
    <n v="4"/>
    <n v="4"/>
    <n v="2838"/>
    <s v="Actual"/>
    <n v="1971"/>
    <n v="10913"/>
    <m/>
    <n v="133"/>
    <m/>
    <m/>
    <m/>
    <n v="4"/>
    <m/>
    <n v="13021"/>
    <m/>
    <m/>
    <n v="33"/>
    <m/>
    <m/>
    <m/>
    <m/>
    <m/>
    <m/>
    <m/>
    <m/>
    <m/>
    <m/>
    <m/>
    <m/>
    <m/>
    <m/>
    <m/>
    <m/>
    <n v="586"/>
    <m/>
    <m/>
    <n v="46"/>
    <m/>
    <m/>
    <m/>
    <m/>
    <m/>
    <m/>
    <m/>
    <m/>
    <m/>
    <m/>
    <n v="0"/>
    <n v="0"/>
    <n v="0"/>
    <n v="50"/>
    <n v="0"/>
    <n v="0"/>
    <n v="0"/>
    <n v="0"/>
    <m/>
    <m/>
    <m/>
    <m/>
    <m/>
    <m/>
    <m/>
    <m/>
    <m/>
    <m/>
    <m/>
    <m/>
    <m/>
    <m/>
    <m/>
    <m/>
    <m/>
    <m/>
    <m/>
    <m/>
    <m/>
    <m/>
    <m/>
    <m/>
    <m/>
    <m/>
    <m/>
    <m/>
    <m/>
    <m/>
    <m/>
    <m/>
    <m/>
    <m/>
    <m/>
    <m/>
    <m/>
    <m/>
    <m/>
    <m/>
    <m/>
    <m/>
    <m/>
    <m/>
    <m/>
    <m/>
    <m/>
    <m/>
    <m/>
    <m/>
    <m/>
    <m/>
    <m/>
    <n v="0"/>
    <n v="0"/>
    <m/>
    <m/>
    <m/>
    <m/>
    <n v="0"/>
    <m/>
    <m/>
    <m/>
    <m/>
    <m/>
    <m/>
    <m/>
    <m/>
    <m/>
    <m/>
    <m/>
    <m/>
    <m/>
    <m/>
    <m/>
    <m/>
    <m/>
    <m/>
    <m/>
    <m/>
    <m/>
    <m/>
    <m/>
    <m/>
    <m/>
    <m/>
    <m/>
    <m/>
    <n v="1143.7559119731438"/>
    <x v="1"/>
    <s v="Small"/>
  </r>
  <r>
    <s v="Mendocino CCD"/>
    <x v="89"/>
    <s v="141"/>
    <s v="Single College District"/>
    <n v="20110"/>
    <x v="5"/>
    <n v="3315.7996190476192"/>
    <n v="7500"/>
    <m/>
    <n v="25"/>
    <n v="0"/>
    <m/>
    <m/>
    <m/>
    <m/>
    <m/>
    <m/>
    <n v="0"/>
    <m/>
    <m/>
    <n v="0"/>
    <n v="80"/>
    <n v="50"/>
    <m/>
    <m/>
    <m/>
    <m/>
    <m/>
    <n v="0"/>
    <m/>
    <m/>
    <n v="0"/>
    <n v="0"/>
    <n v="0"/>
    <n v="0"/>
    <m/>
    <m/>
    <n v="0"/>
    <n v="16718.62"/>
    <m/>
    <n v="16718.62"/>
    <n v="3100"/>
    <m/>
    <m/>
    <n v="0"/>
    <n v="0"/>
    <n v="0"/>
    <n v="0"/>
    <m/>
    <m/>
    <n v="0"/>
    <n v="2425"/>
    <m/>
    <n v="5525"/>
    <n v="5993.19"/>
    <m/>
    <m/>
    <n v="0"/>
    <n v="0"/>
    <n v="0"/>
    <n v="0"/>
    <m/>
    <m/>
    <n v="0"/>
    <n v="0"/>
    <m/>
    <n v="5993.19"/>
    <n v="0"/>
    <m/>
    <n v="0"/>
    <n v="0"/>
    <n v="0"/>
    <n v="0"/>
    <m/>
    <m/>
    <n v="0"/>
    <n v="0"/>
    <n v="0"/>
    <m/>
    <m/>
    <m/>
    <m/>
    <m/>
    <m/>
    <m/>
    <m/>
    <m/>
    <m/>
    <m/>
    <m/>
    <m/>
    <m/>
    <m/>
    <m/>
    <m/>
    <m/>
    <m/>
    <m/>
    <m/>
    <m/>
    <m/>
    <m/>
    <n v="3054"/>
    <m/>
    <n v="0"/>
    <n v="0"/>
    <n v="0"/>
    <m/>
    <m/>
    <n v="0"/>
    <n v="0"/>
    <n v="18556.57"/>
    <n v="21610.57"/>
    <m/>
    <m/>
    <m/>
    <m/>
    <m/>
    <m/>
    <m/>
    <m/>
    <m/>
    <m/>
    <m/>
    <m/>
    <m/>
    <m/>
    <m/>
    <m/>
    <m/>
    <m/>
    <m/>
    <m/>
    <m/>
    <m/>
    <m/>
    <m/>
    <m/>
    <m/>
    <n v="1836.47"/>
    <m/>
    <n v="0"/>
    <n v="0"/>
    <n v="0"/>
    <m/>
    <m/>
    <n v="0"/>
    <n v="0"/>
    <n v="1982.15"/>
    <n v="3818.62"/>
    <m/>
    <m/>
    <m/>
    <m/>
    <m/>
    <m/>
    <m/>
    <m/>
    <m/>
    <m/>
    <m/>
    <m/>
    <m/>
    <m/>
    <m/>
    <m/>
    <m/>
    <m/>
    <m/>
    <m/>
    <m/>
    <m/>
    <m/>
    <m/>
    <m/>
    <m/>
    <m/>
    <m/>
    <m/>
    <m/>
    <m/>
    <m/>
    <m/>
    <m/>
    <m/>
    <m/>
    <n v="359"/>
    <m/>
    <n v="0"/>
    <n v="0"/>
    <n v="0"/>
    <n v="0"/>
    <m/>
    <m/>
    <n v="0"/>
    <n v="0"/>
    <n v="359"/>
    <n v="22711.809999999998"/>
    <n v="30954.19"/>
    <n v="54025"/>
    <m/>
    <s v="Head Librarian"/>
    <m/>
    <s v="yes"/>
    <s v="None"/>
    <m/>
    <m/>
    <m/>
    <m/>
    <m/>
    <n v="831"/>
    <n v="1273"/>
    <n v="37000"/>
    <n v="78"/>
    <m/>
    <n v="31650"/>
    <m/>
    <n v="144"/>
    <n v="0"/>
    <n v="831"/>
    <m/>
    <m/>
    <n v="5"/>
    <n v="5"/>
    <n v="0"/>
    <n v="144"/>
    <m/>
    <m/>
    <n v="1.4"/>
    <m/>
    <m/>
    <m/>
    <m/>
    <m/>
    <m/>
    <m/>
    <m/>
    <m/>
    <m/>
    <n v="0.5"/>
    <n v="1.4"/>
    <m/>
    <n v="1.4"/>
    <m/>
    <n v="3"/>
    <n v="3"/>
    <n v="3325"/>
    <s v="Actual"/>
    <n v="3212"/>
    <n v="799"/>
    <n v="230"/>
    <n v="1282"/>
    <m/>
    <m/>
    <m/>
    <n v="17"/>
    <m/>
    <n v="5540"/>
    <m/>
    <m/>
    <n v="22"/>
    <n v="21"/>
    <n v="98"/>
    <n v="41"/>
    <m/>
    <m/>
    <m/>
    <m/>
    <m/>
    <m/>
    <m/>
    <m/>
    <m/>
    <m/>
    <m/>
    <m/>
    <m/>
    <n v="1260"/>
    <m/>
    <m/>
    <n v="84"/>
    <m/>
    <m/>
    <m/>
    <m/>
    <m/>
    <m/>
    <m/>
    <m/>
    <m/>
    <m/>
    <n v="1"/>
    <n v="1"/>
    <n v="17"/>
    <n v="57.5"/>
    <n v="20"/>
    <n v="20"/>
    <n v="4"/>
    <n v="0"/>
    <m/>
    <m/>
    <m/>
    <m/>
    <m/>
    <m/>
    <m/>
    <m/>
    <m/>
    <m/>
    <m/>
    <m/>
    <m/>
    <m/>
    <m/>
    <m/>
    <m/>
    <m/>
    <m/>
    <m/>
    <m/>
    <m/>
    <m/>
    <m/>
    <m/>
    <m/>
    <m/>
    <m/>
    <m/>
    <m/>
    <m/>
    <m/>
    <m/>
    <m/>
    <m/>
    <m/>
    <m/>
    <m/>
    <m/>
    <m/>
    <m/>
    <m/>
    <m/>
    <m/>
    <m/>
    <m/>
    <m/>
    <m/>
    <m/>
    <m/>
    <m/>
    <m/>
    <m/>
    <n v="4"/>
    <n v="0"/>
    <m/>
    <m/>
    <n v="64542"/>
    <m/>
    <n v="35"/>
    <m/>
    <m/>
    <m/>
    <m/>
    <m/>
    <m/>
    <m/>
    <m/>
    <m/>
    <m/>
    <m/>
    <m/>
    <m/>
    <m/>
    <m/>
    <m/>
    <m/>
    <m/>
    <m/>
    <m/>
    <m/>
    <m/>
    <m/>
    <m/>
    <m/>
    <m/>
    <m/>
    <m/>
    <n v="2368.428299319728"/>
    <x v="1"/>
    <s v="Small"/>
  </r>
  <r>
    <s v="Redwoods CCD"/>
    <x v="24"/>
    <s v="161"/>
    <s v="Single College District"/>
    <n v="20110"/>
    <x v="5"/>
    <n v="5429.2146666666631"/>
    <n v="15312"/>
    <m/>
    <n v="61"/>
    <n v="6"/>
    <m/>
    <m/>
    <m/>
    <m/>
    <m/>
    <m/>
    <n v="30"/>
    <m/>
    <m/>
    <n v="32"/>
    <n v="281"/>
    <s v="Wi-Fi"/>
    <m/>
    <m/>
    <m/>
    <m/>
    <m/>
    <n v="0"/>
    <m/>
    <m/>
    <n v="0"/>
    <n v="457"/>
    <n v="0"/>
    <n v="0"/>
    <m/>
    <m/>
    <n v="0"/>
    <n v="7493"/>
    <m/>
    <n v="7950"/>
    <n v="0"/>
    <m/>
    <m/>
    <n v="0"/>
    <n v="0"/>
    <n v="0"/>
    <n v="0"/>
    <m/>
    <m/>
    <n v="0"/>
    <n v="0"/>
    <m/>
    <n v="0"/>
    <n v="249"/>
    <m/>
    <m/>
    <n v="0"/>
    <n v="0"/>
    <n v="0"/>
    <n v="0"/>
    <m/>
    <m/>
    <n v="0"/>
    <n v="837"/>
    <m/>
    <n v="1086"/>
    <n v="0"/>
    <m/>
    <n v="0"/>
    <n v="0"/>
    <n v="0"/>
    <n v="0"/>
    <m/>
    <m/>
    <n v="0"/>
    <n v="0"/>
    <n v="0"/>
    <m/>
    <m/>
    <m/>
    <m/>
    <m/>
    <m/>
    <m/>
    <m/>
    <m/>
    <m/>
    <m/>
    <m/>
    <m/>
    <m/>
    <m/>
    <m/>
    <m/>
    <m/>
    <m/>
    <m/>
    <m/>
    <m/>
    <m/>
    <m/>
    <n v="36644"/>
    <m/>
    <n v="0"/>
    <n v="0"/>
    <n v="0"/>
    <m/>
    <m/>
    <n v="0"/>
    <n v="0"/>
    <n v="0"/>
    <n v="36644"/>
    <m/>
    <m/>
    <m/>
    <m/>
    <m/>
    <m/>
    <m/>
    <m/>
    <m/>
    <m/>
    <m/>
    <m/>
    <m/>
    <m/>
    <m/>
    <m/>
    <m/>
    <m/>
    <m/>
    <m/>
    <m/>
    <m/>
    <m/>
    <m/>
    <m/>
    <m/>
    <n v="0"/>
    <m/>
    <n v="0"/>
    <n v="0"/>
    <n v="0"/>
    <m/>
    <m/>
    <n v="0"/>
    <n v="0"/>
    <n v="737.08"/>
    <n v="737.08"/>
    <m/>
    <m/>
    <m/>
    <m/>
    <m/>
    <m/>
    <m/>
    <m/>
    <m/>
    <m/>
    <m/>
    <m/>
    <m/>
    <m/>
    <m/>
    <m/>
    <m/>
    <m/>
    <m/>
    <m/>
    <m/>
    <m/>
    <m/>
    <m/>
    <m/>
    <m/>
    <m/>
    <m/>
    <m/>
    <m/>
    <m/>
    <m/>
    <m/>
    <m/>
    <m/>
    <m/>
    <n v="0"/>
    <m/>
    <n v="0"/>
    <n v="0"/>
    <n v="0"/>
    <n v="0"/>
    <m/>
    <m/>
    <n v="0"/>
    <n v="0"/>
    <n v="0"/>
    <n v="9036"/>
    <n v="37381.08"/>
    <n v="46417.08"/>
    <s v="Dean or other administrator"/>
    <m/>
    <m/>
    <s v="yes"/>
    <m/>
    <m/>
    <m/>
    <m/>
    <m/>
    <m/>
    <n v="697"/>
    <n v="819"/>
    <n v="23081"/>
    <m/>
    <m/>
    <n v="54535"/>
    <m/>
    <n v="0"/>
    <n v="2185"/>
    <n v="697"/>
    <m/>
    <m/>
    <m/>
    <m/>
    <n v="0"/>
    <n v="0"/>
    <m/>
    <m/>
    <n v="1"/>
    <m/>
    <m/>
    <m/>
    <m/>
    <m/>
    <m/>
    <m/>
    <m/>
    <m/>
    <m/>
    <n v="1.38"/>
    <n v="1"/>
    <m/>
    <n v="1"/>
    <m/>
    <n v="5"/>
    <n v="4.5"/>
    <n v="833"/>
    <s v="Estimate"/>
    <n v="4655"/>
    <n v="14082"/>
    <m/>
    <n v="781"/>
    <m/>
    <m/>
    <m/>
    <m/>
    <m/>
    <n v="19518"/>
    <m/>
    <m/>
    <m/>
    <m/>
    <m/>
    <m/>
    <m/>
    <m/>
    <m/>
    <m/>
    <m/>
    <m/>
    <m/>
    <m/>
    <m/>
    <m/>
    <m/>
    <m/>
    <m/>
    <n v="1150"/>
    <m/>
    <m/>
    <n v="46"/>
    <m/>
    <m/>
    <m/>
    <m/>
    <m/>
    <m/>
    <m/>
    <m/>
    <m/>
    <m/>
    <n v="1"/>
    <n v="2"/>
    <n v="42"/>
    <n v="62.75"/>
    <n v="45"/>
    <n v="0"/>
    <n v="0"/>
    <n v="0"/>
    <m/>
    <m/>
    <m/>
    <m/>
    <m/>
    <m/>
    <m/>
    <m/>
    <m/>
    <m/>
    <m/>
    <m/>
    <m/>
    <m/>
    <m/>
    <m/>
    <m/>
    <m/>
    <m/>
    <m/>
    <m/>
    <m/>
    <m/>
    <m/>
    <m/>
    <m/>
    <m/>
    <m/>
    <m/>
    <m/>
    <m/>
    <m/>
    <m/>
    <m/>
    <m/>
    <m/>
    <m/>
    <m/>
    <m/>
    <m/>
    <m/>
    <m/>
    <m/>
    <m/>
    <m/>
    <m/>
    <m/>
    <m/>
    <m/>
    <m/>
    <m/>
    <m/>
    <m/>
    <n v="0"/>
    <n v="0"/>
    <m/>
    <m/>
    <n v="453870"/>
    <m/>
    <n v="890"/>
    <m/>
    <m/>
    <m/>
    <m/>
    <m/>
    <m/>
    <m/>
    <m/>
    <m/>
    <m/>
    <m/>
    <m/>
    <m/>
    <m/>
    <m/>
    <m/>
    <m/>
    <m/>
    <m/>
    <m/>
    <m/>
    <m/>
    <m/>
    <m/>
    <m/>
    <m/>
    <m/>
    <m/>
    <n v="5429.2146666666631"/>
    <x v="1"/>
    <s v="Small"/>
  </r>
  <r>
    <s v="San Diego CCD"/>
    <x v="34"/>
    <s v="073"/>
    <s v="Multi-College District"/>
    <n v="20110"/>
    <x v="5"/>
    <n v="7033.765714285697"/>
    <n v="42600"/>
    <m/>
    <n v="88"/>
    <n v="8"/>
    <m/>
    <m/>
    <m/>
    <m/>
    <m/>
    <m/>
    <n v="71"/>
    <m/>
    <m/>
    <n v="40"/>
    <n v="1265"/>
    <n v="52"/>
    <m/>
    <m/>
    <m/>
    <m/>
    <m/>
    <n v="0"/>
    <m/>
    <m/>
    <n v="0"/>
    <n v="0"/>
    <n v="0"/>
    <n v="0"/>
    <m/>
    <m/>
    <n v="26300"/>
    <n v="23100"/>
    <m/>
    <n v="49400"/>
    <n v="0"/>
    <m/>
    <m/>
    <n v="0"/>
    <n v="0"/>
    <n v="0"/>
    <n v="0"/>
    <m/>
    <m/>
    <n v="0"/>
    <n v="0"/>
    <m/>
    <n v="0"/>
    <n v="0"/>
    <m/>
    <m/>
    <n v="0"/>
    <n v="0"/>
    <n v="0"/>
    <n v="0"/>
    <m/>
    <m/>
    <n v="3000"/>
    <n v="0"/>
    <m/>
    <n v="3000"/>
    <n v="0"/>
    <m/>
    <n v="0"/>
    <n v="0"/>
    <n v="0"/>
    <n v="0"/>
    <m/>
    <m/>
    <n v="0"/>
    <n v="0"/>
    <n v="0"/>
    <m/>
    <m/>
    <m/>
    <m/>
    <m/>
    <m/>
    <m/>
    <m/>
    <m/>
    <m/>
    <m/>
    <m/>
    <m/>
    <m/>
    <m/>
    <m/>
    <m/>
    <m/>
    <m/>
    <m/>
    <m/>
    <m/>
    <m/>
    <m/>
    <n v="35000"/>
    <m/>
    <n v="0"/>
    <n v="0"/>
    <n v="0"/>
    <m/>
    <m/>
    <n v="0"/>
    <n v="7467"/>
    <n v="0"/>
    <n v="42467"/>
    <m/>
    <m/>
    <m/>
    <m/>
    <m/>
    <m/>
    <m/>
    <m/>
    <m/>
    <m/>
    <m/>
    <m/>
    <m/>
    <m/>
    <m/>
    <m/>
    <m/>
    <m/>
    <m/>
    <m/>
    <m/>
    <m/>
    <m/>
    <m/>
    <m/>
    <m/>
    <n v="0"/>
    <m/>
    <n v="0"/>
    <n v="0"/>
    <n v="0"/>
    <m/>
    <m/>
    <n v="0"/>
    <n v="0"/>
    <n v="3456.37"/>
    <n v="3456.37"/>
    <m/>
    <m/>
    <m/>
    <m/>
    <m/>
    <m/>
    <m/>
    <m/>
    <m/>
    <m/>
    <m/>
    <m/>
    <m/>
    <m/>
    <m/>
    <m/>
    <m/>
    <m/>
    <m/>
    <m/>
    <m/>
    <m/>
    <m/>
    <m/>
    <m/>
    <m/>
    <m/>
    <m/>
    <m/>
    <m/>
    <m/>
    <m/>
    <m/>
    <m/>
    <m/>
    <m/>
    <n v="0"/>
    <m/>
    <n v="0"/>
    <n v="0"/>
    <n v="0"/>
    <n v="0"/>
    <m/>
    <m/>
    <n v="0"/>
    <n v="0"/>
    <n v="0"/>
    <n v="52400"/>
    <n v="45923.37"/>
    <n v="98323.37"/>
    <s v="Dean or other administrator"/>
    <s v="Library Supervisor"/>
    <s v="M.A. (subject other than librarianship)"/>
    <s v="no"/>
    <m/>
    <m/>
    <m/>
    <m/>
    <m/>
    <s v="Etra Service Units (ESU)"/>
    <n v="754"/>
    <n v="2069"/>
    <n v="30909"/>
    <n v="50"/>
    <n v="0"/>
    <n v="30450"/>
    <m/>
    <n v="82"/>
    <n v="623"/>
    <n v="1369"/>
    <m/>
    <m/>
    <n v="0"/>
    <n v="0"/>
    <n v="7"/>
    <n v="92"/>
    <m/>
    <m/>
    <n v="5"/>
    <m/>
    <m/>
    <m/>
    <m/>
    <m/>
    <m/>
    <m/>
    <m/>
    <m/>
    <m/>
    <n v="0"/>
    <n v="2.6"/>
    <m/>
    <n v="2.6"/>
    <m/>
    <n v="6"/>
    <n v="0.05"/>
    <n v="4025"/>
    <s v="Actual"/>
    <n v="4157"/>
    <n v="9590"/>
    <n v="1876"/>
    <n v="459"/>
    <m/>
    <m/>
    <m/>
    <n v="18"/>
    <m/>
    <n v="16100"/>
    <m/>
    <m/>
    <n v="112"/>
    <n v="82"/>
    <n v="238"/>
    <n v="227"/>
    <m/>
    <m/>
    <m/>
    <m/>
    <m/>
    <m/>
    <m/>
    <m/>
    <m/>
    <m/>
    <m/>
    <m/>
    <m/>
    <n v="1369"/>
    <m/>
    <m/>
    <n v="42"/>
    <m/>
    <m/>
    <m/>
    <m/>
    <m/>
    <m/>
    <m/>
    <m/>
    <m/>
    <m/>
    <n v="7"/>
    <n v="3"/>
    <n v="76"/>
    <n v="52"/>
    <n v="0"/>
    <n v="0"/>
    <n v="0"/>
    <n v="0"/>
    <m/>
    <m/>
    <m/>
    <m/>
    <m/>
    <m/>
    <m/>
    <m/>
    <m/>
    <m/>
    <m/>
    <m/>
    <m/>
    <m/>
    <m/>
    <m/>
    <m/>
    <m/>
    <m/>
    <m/>
    <m/>
    <m/>
    <m/>
    <m/>
    <m/>
    <m/>
    <m/>
    <m/>
    <m/>
    <m/>
    <m/>
    <m/>
    <m/>
    <m/>
    <m/>
    <m/>
    <m/>
    <m/>
    <m/>
    <m/>
    <m/>
    <m/>
    <m/>
    <m/>
    <m/>
    <m/>
    <m/>
    <m/>
    <m/>
    <m/>
    <m/>
    <m/>
    <m/>
    <n v="0"/>
    <n v="0"/>
    <m/>
    <m/>
    <n v="112789"/>
    <m/>
    <n v="0"/>
    <m/>
    <m/>
    <m/>
    <m/>
    <m/>
    <m/>
    <m/>
    <m/>
    <m/>
    <m/>
    <m/>
    <m/>
    <m/>
    <m/>
    <m/>
    <m/>
    <m/>
    <m/>
    <m/>
    <m/>
    <m/>
    <m/>
    <m/>
    <m/>
    <m/>
    <m/>
    <m/>
    <m/>
    <n v="2705.2945054944989"/>
    <x v="0"/>
    <s v="Small"/>
  </r>
  <r>
    <s v="San Mateo CCD"/>
    <x v="7"/>
    <s v="372"/>
    <s v="Multi-College District"/>
    <n v="20110"/>
    <x v="5"/>
    <n v="8698.6293333332997"/>
    <n v="23492"/>
    <m/>
    <n v="80"/>
    <n v="1"/>
    <m/>
    <m/>
    <m/>
    <m/>
    <m/>
    <m/>
    <n v="28"/>
    <m/>
    <m/>
    <n v="307"/>
    <n v="307"/>
    <n v="54"/>
    <m/>
    <m/>
    <m/>
    <m/>
    <m/>
    <s v="(blank)"/>
    <m/>
    <m/>
    <n v="0"/>
    <n v="0"/>
    <n v="0"/>
    <n v="0"/>
    <m/>
    <m/>
    <n v="37360"/>
    <m/>
    <m/>
    <s v="(blank)"/>
    <n v="0"/>
    <m/>
    <m/>
    <n v="0"/>
    <n v="0"/>
    <n v="0"/>
    <n v="397"/>
    <m/>
    <m/>
    <n v="0"/>
    <n v="0"/>
    <m/>
    <m/>
    <n v="0"/>
    <m/>
    <m/>
    <n v="0"/>
    <n v="0"/>
    <n v="0"/>
    <n v="0"/>
    <m/>
    <m/>
    <n v="9.2780000000000005"/>
    <n v="0"/>
    <m/>
    <m/>
    <n v="0"/>
    <m/>
    <n v="0"/>
    <n v="0"/>
    <n v="0"/>
    <n v="0"/>
    <m/>
    <m/>
    <n v="0"/>
    <n v="0"/>
    <n v="0"/>
    <m/>
    <m/>
    <m/>
    <m/>
    <m/>
    <m/>
    <m/>
    <m/>
    <m/>
    <m/>
    <m/>
    <m/>
    <m/>
    <m/>
    <m/>
    <m/>
    <m/>
    <m/>
    <m/>
    <m/>
    <m/>
    <m/>
    <m/>
    <m/>
    <n v="0"/>
    <m/>
    <n v="0"/>
    <n v="0"/>
    <n v="0"/>
    <m/>
    <m/>
    <n v="374"/>
    <n v="16680"/>
    <n v="3629"/>
    <m/>
    <m/>
    <m/>
    <m/>
    <m/>
    <m/>
    <m/>
    <m/>
    <m/>
    <m/>
    <m/>
    <m/>
    <m/>
    <m/>
    <m/>
    <m/>
    <m/>
    <m/>
    <m/>
    <m/>
    <m/>
    <m/>
    <m/>
    <m/>
    <m/>
    <m/>
    <m/>
    <n v="0"/>
    <m/>
    <n v="0"/>
    <n v="0"/>
    <n v="0"/>
    <m/>
    <m/>
    <n v="0"/>
    <n v="0"/>
    <n v="0"/>
    <n v="0"/>
    <m/>
    <m/>
    <m/>
    <m/>
    <m/>
    <m/>
    <m/>
    <m/>
    <m/>
    <m/>
    <m/>
    <m/>
    <m/>
    <m/>
    <m/>
    <m/>
    <m/>
    <m/>
    <m/>
    <m/>
    <m/>
    <m/>
    <m/>
    <m/>
    <m/>
    <m/>
    <m/>
    <m/>
    <m/>
    <m/>
    <m/>
    <m/>
    <m/>
    <m/>
    <m/>
    <m/>
    <m/>
    <m/>
    <m/>
    <m/>
    <m/>
    <m/>
    <m/>
    <m/>
    <n v="3300"/>
    <m/>
    <m/>
    <e v="#VALUE!"/>
    <n v="0"/>
    <e v="#VALUE!"/>
    <s v="Dean or other administrator"/>
    <m/>
    <m/>
    <s v="yes"/>
    <m/>
    <m/>
    <m/>
    <m/>
    <m/>
    <m/>
    <n v="536"/>
    <n v="0"/>
    <n v="6124"/>
    <n v="123"/>
    <n v="0"/>
    <n v="90318"/>
    <m/>
    <n v="0"/>
    <n v="0"/>
    <n v="638"/>
    <m/>
    <m/>
    <n v="218"/>
    <n v="223"/>
    <n v="61"/>
    <n v="0"/>
    <m/>
    <m/>
    <n v="2"/>
    <m/>
    <m/>
    <m/>
    <m/>
    <m/>
    <m/>
    <m/>
    <m/>
    <m/>
    <m/>
    <n v="3.64"/>
    <n v="3.34"/>
    <m/>
    <n v="3.34"/>
    <m/>
    <n v="3"/>
    <n v="4.17"/>
    <n v="3242"/>
    <s v="Actual"/>
    <n v="27127"/>
    <n v="15464"/>
    <n v="4633"/>
    <n v="4231"/>
    <m/>
    <m/>
    <m/>
    <n v="451"/>
    <m/>
    <m/>
    <m/>
    <m/>
    <n v="53"/>
    <n v="53"/>
    <n v="180"/>
    <n v="12"/>
    <m/>
    <m/>
    <m/>
    <m/>
    <m/>
    <m/>
    <m/>
    <m/>
    <m/>
    <m/>
    <m/>
    <m/>
    <m/>
    <n v="2129"/>
    <m/>
    <m/>
    <n v="66"/>
    <m/>
    <m/>
    <m/>
    <m/>
    <m/>
    <m/>
    <m/>
    <m/>
    <m/>
    <m/>
    <n v="2"/>
    <n v="7"/>
    <n v="157"/>
    <n v="55.25"/>
    <n v="40"/>
    <n v="40"/>
    <n v="3"/>
    <n v="0"/>
    <m/>
    <m/>
    <m/>
    <m/>
    <m/>
    <m/>
    <m/>
    <m/>
    <m/>
    <m/>
    <m/>
    <m/>
    <m/>
    <m/>
    <m/>
    <m/>
    <m/>
    <m/>
    <m/>
    <m/>
    <m/>
    <m/>
    <m/>
    <m/>
    <m/>
    <m/>
    <m/>
    <m/>
    <m/>
    <m/>
    <m/>
    <m/>
    <m/>
    <m/>
    <m/>
    <m/>
    <m/>
    <m/>
    <m/>
    <m/>
    <m/>
    <m/>
    <m/>
    <m/>
    <m/>
    <m/>
    <m/>
    <m/>
    <m/>
    <m/>
    <m/>
    <m/>
    <m/>
    <n v="3"/>
    <n v="0"/>
    <m/>
    <m/>
    <n v="151547"/>
    <m/>
    <n v="0"/>
    <m/>
    <m/>
    <m/>
    <m/>
    <m/>
    <m/>
    <m/>
    <m/>
    <m/>
    <m/>
    <m/>
    <m/>
    <m/>
    <m/>
    <m/>
    <m/>
    <m/>
    <m/>
    <m/>
    <m/>
    <m/>
    <m/>
    <m/>
    <m/>
    <m/>
    <m/>
    <m/>
    <m/>
    <n v="2604.3800399201496"/>
    <x v="0"/>
    <s v="Small"/>
  </r>
  <r>
    <s v="Santa Monica CCD"/>
    <x v="107"/>
    <s v="781"/>
    <s v="Single College District"/>
    <n v="20110"/>
    <x v="5"/>
    <n v="26708.961904761905"/>
    <n v="61938"/>
    <m/>
    <n v="250"/>
    <n v="21"/>
    <m/>
    <m/>
    <m/>
    <m/>
    <m/>
    <m/>
    <n v="47"/>
    <m/>
    <m/>
    <n v="1321"/>
    <n v="1360"/>
    <n v="678"/>
    <m/>
    <m/>
    <m/>
    <m/>
    <m/>
    <n v="0"/>
    <m/>
    <m/>
    <n v="0"/>
    <n v="0"/>
    <n v="0"/>
    <n v="0"/>
    <m/>
    <m/>
    <n v="104796"/>
    <n v="0"/>
    <m/>
    <n v="104796"/>
    <n v="0"/>
    <m/>
    <m/>
    <n v="0"/>
    <n v="0"/>
    <n v="0"/>
    <n v="0"/>
    <m/>
    <m/>
    <n v="6100"/>
    <n v="0"/>
    <m/>
    <n v="6100"/>
    <n v="7825"/>
    <m/>
    <m/>
    <n v="0"/>
    <n v="0"/>
    <n v="0"/>
    <n v="0"/>
    <m/>
    <m/>
    <n v="0"/>
    <n v="0"/>
    <m/>
    <n v="7825"/>
    <n v="0"/>
    <m/>
    <n v="0"/>
    <n v="0"/>
    <n v="0"/>
    <n v="0"/>
    <m/>
    <m/>
    <n v="0"/>
    <n v="0"/>
    <n v="0"/>
    <m/>
    <m/>
    <m/>
    <m/>
    <m/>
    <m/>
    <m/>
    <m/>
    <m/>
    <m/>
    <m/>
    <m/>
    <m/>
    <m/>
    <m/>
    <m/>
    <m/>
    <m/>
    <m/>
    <m/>
    <m/>
    <m/>
    <m/>
    <m/>
    <n v="23453"/>
    <m/>
    <n v="0"/>
    <n v="19909"/>
    <n v="0"/>
    <m/>
    <m/>
    <n v="35527"/>
    <n v="0"/>
    <n v="0"/>
    <n v="78889"/>
    <m/>
    <m/>
    <m/>
    <m/>
    <m/>
    <m/>
    <m/>
    <m/>
    <m/>
    <m/>
    <m/>
    <m/>
    <m/>
    <m/>
    <m/>
    <m/>
    <m/>
    <m/>
    <m/>
    <m/>
    <m/>
    <m/>
    <m/>
    <m/>
    <m/>
    <m/>
    <n v="3475"/>
    <m/>
    <n v="0"/>
    <n v="0"/>
    <n v="0"/>
    <m/>
    <m/>
    <n v="0"/>
    <n v="0"/>
    <n v="0"/>
    <n v="3475"/>
    <m/>
    <m/>
    <m/>
    <m/>
    <m/>
    <m/>
    <m/>
    <m/>
    <m/>
    <m/>
    <m/>
    <m/>
    <m/>
    <m/>
    <m/>
    <m/>
    <m/>
    <m/>
    <m/>
    <m/>
    <m/>
    <m/>
    <m/>
    <m/>
    <m/>
    <m/>
    <m/>
    <m/>
    <m/>
    <m/>
    <m/>
    <m/>
    <m/>
    <m/>
    <m/>
    <m/>
    <n v="0"/>
    <m/>
    <n v="0"/>
    <n v="0"/>
    <n v="0"/>
    <n v="0"/>
    <m/>
    <m/>
    <n v="0"/>
    <n v="0"/>
    <n v="0"/>
    <n v="112621"/>
    <n v="88464"/>
    <n v="201085"/>
    <s v="Dean or other administrator"/>
    <m/>
    <m/>
    <s v="yes"/>
    <m/>
    <s v="Release time"/>
    <s v="Stipend"/>
    <m/>
    <m/>
    <s v="Faculty leader given 20% release time plus a stipend"/>
    <n v="2478"/>
    <n v="2763"/>
    <n v="25167"/>
    <n v="81"/>
    <m/>
    <n v="99758"/>
    <m/>
    <n v="48"/>
    <n v="2184"/>
    <n v="2831"/>
    <m/>
    <m/>
    <n v="300"/>
    <n v="403"/>
    <m/>
    <n v="51"/>
    <m/>
    <m/>
    <n v="12"/>
    <m/>
    <m/>
    <m/>
    <m/>
    <m/>
    <m/>
    <m/>
    <m/>
    <m/>
    <m/>
    <n v="2.5"/>
    <n v="8.1"/>
    <m/>
    <n v="8.1"/>
    <m/>
    <n v="7"/>
    <n v="7"/>
    <n v="28530"/>
    <s v="Estimate"/>
    <n v="21597"/>
    <n v="76097"/>
    <m/>
    <n v="2411"/>
    <m/>
    <m/>
    <m/>
    <n v="22419"/>
    <m/>
    <n v="122524"/>
    <m/>
    <m/>
    <n v="0"/>
    <n v="0"/>
    <n v="0"/>
    <n v="0"/>
    <m/>
    <m/>
    <m/>
    <m/>
    <m/>
    <m/>
    <m/>
    <m/>
    <m/>
    <m/>
    <m/>
    <m/>
    <m/>
    <n v="12280"/>
    <m/>
    <m/>
    <n v="307"/>
    <m/>
    <m/>
    <m/>
    <m/>
    <m/>
    <m/>
    <m/>
    <m/>
    <m/>
    <m/>
    <n v="1"/>
    <n v="7"/>
    <n v="290"/>
    <n v="72"/>
    <n v="52"/>
    <n v="52"/>
    <n v="6"/>
    <n v="0"/>
    <m/>
    <m/>
    <m/>
    <m/>
    <m/>
    <m/>
    <m/>
    <m/>
    <m/>
    <m/>
    <m/>
    <m/>
    <m/>
    <m/>
    <m/>
    <m/>
    <m/>
    <m/>
    <m/>
    <m/>
    <m/>
    <m/>
    <m/>
    <m/>
    <m/>
    <m/>
    <m/>
    <m/>
    <m/>
    <m/>
    <m/>
    <m/>
    <m/>
    <m/>
    <m/>
    <m/>
    <m/>
    <m/>
    <m/>
    <m/>
    <m/>
    <m/>
    <m/>
    <m/>
    <m/>
    <m/>
    <m/>
    <m/>
    <m/>
    <m/>
    <m/>
    <m/>
    <m/>
    <n v="6"/>
    <n v="0"/>
    <m/>
    <m/>
    <n v="1451610"/>
    <m/>
    <n v="24"/>
    <m/>
    <m/>
    <m/>
    <m/>
    <m/>
    <m/>
    <m/>
    <m/>
    <m/>
    <m/>
    <m/>
    <m/>
    <m/>
    <m/>
    <m/>
    <m/>
    <m/>
    <m/>
    <m/>
    <m/>
    <m/>
    <m/>
    <m/>
    <m/>
    <m/>
    <m/>
    <m/>
    <m/>
    <n v="3297.4027042915932"/>
    <x v="2"/>
    <s v="Large"/>
  </r>
  <r>
    <s v="West Hills CCD"/>
    <x v="32"/>
    <s v="581"/>
    <s v="Multi-College District"/>
    <n v="20110"/>
    <x v="5"/>
    <n v="3145.4653333333331"/>
    <n v="14800"/>
    <m/>
    <n v="49"/>
    <n v="2"/>
    <m/>
    <m/>
    <m/>
    <m/>
    <m/>
    <m/>
    <n v="0"/>
    <m/>
    <m/>
    <n v="12"/>
    <n v="159"/>
    <n v="20"/>
    <m/>
    <m/>
    <m/>
    <m/>
    <m/>
    <n v="0"/>
    <m/>
    <m/>
    <n v="30547"/>
    <n v="0"/>
    <n v="0"/>
    <n v="0"/>
    <m/>
    <m/>
    <n v="0"/>
    <n v="0"/>
    <m/>
    <n v="30547"/>
    <n v="0"/>
    <m/>
    <m/>
    <n v="0"/>
    <n v="0"/>
    <n v="0"/>
    <n v="0"/>
    <m/>
    <m/>
    <n v="0"/>
    <n v="0"/>
    <m/>
    <n v="0"/>
    <n v="27709"/>
    <m/>
    <m/>
    <n v="0"/>
    <n v="0"/>
    <n v="0"/>
    <n v="0"/>
    <m/>
    <m/>
    <n v="0"/>
    <n v="0"/>
    <m/>
    <m/>
    <n v="0"/>
    <m/>
    <n v="0"/>
    <n v="0"/>
    <n v="0"/>
    <n v="0"/>
    <m/>
    <m/>
    <n v="0"/>
    <n v="0"/>
    <n v="0"/>
    <m/>
    <m/>
    <m/>
    <m/>
    <m/>
    <m/>
    <m/>
    <m/>
    <m/>
    <m/>
    <m/>
    <m/>
    <m/>
    <m/>
    <m/>
    <m/>
    <m/>
    <m/>
    <m/>
    <m/>
    <m/>
    <m/>
    <m/>
    <m/>
    <n v="23862"/>
    <m/>
    <n v="0"/>
    <n v="0"/>
    <n v="0"/>
    <m/>
    <m/>
    <n v="0"/>
    <n v="0"/>
    <n v="0"/>
    <n v="23862"/>
    <m/>
    <m/>
    <m/>
    <m/>
    <m/>
    <m/>
    <m/>
    <m/>
    <m/>
    <m/>
    <m/>
    <m/>
    <m/>
    <m/>
    <m/>
    <m/>
    <m/>
    <m/>
    <m/>
    <m/>
    <m/>
    <m/>
    <m/>
    <m/>
    <m/>
    <m/>
    <n v="6700"/>
    <m/>
    <n v="0"/>
    <n v="0"/>
    <n v="0"/>
    <m/>
    <m/>
    <n v="0"/>
    <n v="0"/>
    <n v="0"/>
    <n v="6700"/>
    <m/>
    <m/>
    <m/>
    <m/>
    <m/>
    <m/>
    <m/>
    <m/>
    <m/>
    <m/>
    <m/>
    <m/>
    <m/>
    <m/>
    <m/>
    <m/>
    <m/>
    <m/>
    <m/>
    <m/>
    <m/>
    <m/>
    <m/>
    <m/>
    <m/>
    <m/>
    <m/>
    <m/>
    <m/>
    <m/>
    <m/>
    <m/>
    <m/>
    <m/>
    <m/>
    <m/>
    <n v="0"/>
    <m/>
    <n v="0"/>
    <n v="0"/>
    <n v="0"/>
    <n v="0"/>
    <m/>
    <m/>
    <n v="0"/>
    <n v="0"/>
    <n v="0"/>
    <n v="30547"/>
    <n v="30562"/>
    <n v="61109"/>
    <m/>
    <s v="Librarian"/>
    <m/>
    <s v="yes"/>
    <s v="None"/>
    <m/>
    <m/>
    <m/>
    <m/>
    <m/>
    <n v="1323"/>
    <n v="1764"/>
    <n v="17256"/>
    <n v="68"/>
    <n v="0"/>
    <n v="32086"/>
    <m/>
    <n v="181"/>
    <n v="0"/>
    <n v="1451"/>
    <m/>
    <m/>
    <n v="210"/>
    <n v="214"/>
    <n v="0"/>
    <n v="217"/>
    <m/>
    <m/>
    <n v="1"/>
    <m/>
    <m/>
    <m/>
    <m/>
    <m/>
    <m/>
    <m/>
    <m/>
    <m/>
    <m/>
    <n v="3"/>
    <n v="1"/>
    <m/>
    <n v="1"/>
    <m/>
    <n v="1"/>
    <n v="1"/>
    <n v="550"/>
    <s v="Estimate"/>
    <n v="5404"/>
    <n v="3090"/>
    <n v="0"/>
    <n v="2169"/>
    <m/>
    <m/>
    <m/>
    <n v="5693"/>
    <m/>
    <n v="16356"/>
    <m/>
    <m/>
    <n v="0"/>
    <n v="0"/>
    <n v="0"/>
    <n v="0"/>
    <m/>
    <m/>
    <m/>
    <m/>
    <m/>
    <m/>
    <m/>
    <m/>
    <m/>
    <m/>
    <m/>
    <m/>
    <m/>
    <n v="639"/>
    <m/>
    <m/>
    <n v="21"/>
    <m/>
    <m/>
    <m/>
    <m/>
    <m/>
    <m/>
    <m/>
    <m/>
    <m/>
    <m/>
    <n v="0"/>
    <n v="0"/>
    <n v="0"/>
    <n v="58.5"/>
    <n v="44"/>
    <n v="35"/>
    <n v="0"/>
    <n v="0"/>
    <m/>
    <m/>
    <m/>
    <m/>
    <m/>
    <m/>
    <m/>
    <m/>
    <m/>
    <m/>
    <m/>
    <m/>
    <m/>
    <m/>
    <m/>
    <m/>
    <m/>
    <m/>
    <m/>
    <m/>
    <m/>
    <m/>
    <m/>
    <m/>
    <m/>
    <m/>
    <m/>
    <m/>
    <m/>
    <m/>
    <m/>
    <m/>
    <m/>
    <m/>
    <m/>
    <m/>
    <m/>
    <m/>
    <m/>
    <m/>
    <m/>
    <m/>
    <m/>
    <m/>
    <m/>
    <m/>
    <m/>
    <m/>
    <m/>
    <m/>
    <m/>
    <m/>
    <m/>
    <n v="0"/>
    <n v="0"/>
    <m/>
    <m/>
    <n v="346360"/>
    <m/>
    <n v="0"/>
    <m/>
    <m/>
    <m/>
    <m/>
    <m/>
    <m/>
    <m/>
    <m/>
    <m/>
    <m/>
    <m/>
    <m/>
    <m/>
    <m/>
    <m/>
    <m/>
    <m/>
    <m/>
    <m/>
    <m/>
    <m/>
    <m/>
    <m/>
    <m/>
    <m/>
    <m/>
    <m/>
    <m/>
    <n v="3145.4653333333331"/>
    <x v="1"/>
    <s v="Small"/>
  </r>
  <r>
    <s v="Riverside CCD"/>
    <x v="94"/>
    <n v="962"/>
    <s v="Multi-College District"/>
    <n v="20110"/>
    <x v="5"/>
    <n v="7159.8299047618439"/>
    <n v="9064"/>
    <m/>
    <n v="38"/>
    <n v="2"/>
    <m/>
    <m/>
    <m/>
    <m/>
    <m/>
    <m/>
    <n v="30"/>
    <m/>
    <m/>
    <n v="6"/>
    <n v="170"/>
    <s v="0 ports. Wireless across the campus."/>
    <m/>
    <m/>
    <m/>
    <m/>
    <m/>
    <n v="415"/>
    <m/>
    <m/>
    <n v="0"/>
    <n v="0"/>
    <n v="0"/>
    <n v="0"/>
    <m/>
    <m/>
    <n v="0"/>
    <n v="0"/>
    <m/>
    <n v="415"/>
    <n v="0"/>
    <m/>
    <m/>
    <n v="4863"/>
    <n v="0"/>
    <n v="0"/>
    <n v="0"/>
    <m/>
    <m/>
    <n v="0"/>
    <n v="0"/>
    <m/>
    <n v="4863"/>
    <n v="8990"/>
    <m/>
    <m/>
    <n v="720"/>
    <n v="0"/>
    <n v="0"/>
    <n v="0"/>
    <m/>
    <m/>
    <n v="0"/>
    <n v="0"/>
    <m/>
    <n v="9710"/>
    <n v="0"/>
    <m/>
    <n v="0"/>
    <n v="0"/>
    <n v="0"/>
    <n v="0"/>
    <m/>
    <m/>
    <n v="0"/>
    <n v="0"/>
    <n v="0"/>
    <m/>
    <m/>
    <m/>
    <m/>
    <m/>
    <m/>
    <m/>
    <m/>
    <m/>
    <m/>
    <m/>
    <m/>
    <m/>
    <m/>
    <m/>
    <m/>
    <m/>
    <m/>
    <m/>
    <m/>
    <m/>
    <m/>
    <m/>
    <m/>
    <n v="24295"/>
    <m/>
    <n v="46049"/>
    <n v="0"/>
    <n v="0"/>
    <m/>
    <m/>
    <n v="0"/>
    <n v="0"/>
    <n v="0"/>
    <n v="70344"/>
    <m/>
    <m/>
    <m/>
    <m/>
    <m/>
    <m/>
    <m/>
    <m/>
    <m/>
    <m/>
    <m/>
    <m/>
    <m/>
    <m/>
    <m/>
    <m/>
    <m/>
    <m/>
    <m/>
    <m/>
    <m/>
    <m/>
    <m/>
    <m/>
    <m/>
    <m/>
    <n v="0"/>
    <m/>
    <n v="0"/>
    <n v="0"/>
    <n v="0"/>
    <m/>
    <m/>
    <n v="0"/>
    <n v="0"/>
    <n v="0"/>
    <n v="0"/>
    <m/>
    <m/>
    <m/>
    <m/>
    <m/>
    <m/>
    <m/>
    <m/>
    <m/>
    <m/>
    <m/>
    <m/>
    <m/>
    <m/>
    <m/>
    <m/>
    <m/>
    <m/>
    <m/>
    <m/>
    <m/>
    <m/>
    <m/>
    <m/>
    <m/>
    <m/>
    <m/>
    <m/>
    <m/>
    <m/>
    <m/>
    <m/>
    <m/>
    <m/>
    <m/>
    <m/>
    <n v="0"/>
    <m/>
    <n v="0"/>
    <n v="0"/>
    <n v="0"/>
    <n v="0"/>
    <m/>
    <m/>
    <n v="0"/>
    <n v="0"/>
    <n v="0"/>
    <n v="10125"/>
    <n v="75207"/>
    <n v="85332"/>
    <s v="Dean or other administrator"/>
    <m/>
    <m/>
    <s v="yes"/>
    <m/>
    <s v="Release time"/>
    <m/>
    <m/>
    <m/>
    <m/>
    <n v="353"/>
    <n v="1082"/>
    <n v="45866"/>
    <m/>
    <n v="5"/>
    <n v="23345"/>
    <m/>
    <n v="47"/>
    <n v="31242"/>
    <n v="409"/>
    <m/>
    <m/>
    <n v="151"/>
    <n v="165"/>
    <n v="0"/>
    <n v="61"/>
    <m/>
    <m/>
    <n v="4"/>
    <m/>
    <m/>
    <m/>
    <m/>
    <m/>
    <m/>
    <m/>
    <m/>
    <m/>
    <m/>
    <n v="2"/>
    <n v="2"/>
    <m/>
    <n v="2"/>
    <m/>
    <n v="2"/>
    <n v="2"/>
    <n v="6648"/>
    <s v="Actual"/>
    <n v="4475"/>
    <n v="16213"/>
    <n v="1449"/>
    <n v="954"/>
    <m/>
    <m/>
    <m/>
    <m/>
    <m/>
    <n v="23091"/>
    <m/>
    <m/>
    <n v="1"/>
    <n v="1"/>
    <n v="0"/>
    <n v="0"/>
    <m/>
    <m/>
    <m/>
    <m/>
    <m/>
    <m/>
    <m/>
    <m/>
    <m/>
    <m/>
    <m/>
    <m/>
    <m/>
    <n v="1601"/>
    <m/>
    <m/>
    <n v="64"/>
    <m/>
    <m/>
    <m/>
    <m/>
    <m/>
    <m/>
    <m/>
    <m/>
    <m/>
    <m/>
    <n v="1"/>
    <n v="2"/>
    <n v="44"/>
    <n v="53"/>
    <n v="41"/>
    <n v="32"/>
    <n v="0"/>
    <n v="0"/>
    <m/>
    <m/>
    <m/>
    <m/>
    <m/>
    <m/>
    <m/>
    <m/>
    <m/>
    <m/>
    <m/>
    <m/>
    <m/>
    <m/>
    <m/>
    <m/>
    <m/>
    <m/>
    <m/>
    <m/>
    <m/>
    <m/>
    <m/>
    <m/>
    <m/>
    <m/>
    <m/>
    <m/>
    <m/>
    <m/>
    <m/>
    <m/>
    <m/>
    <m/>
    <m/>
    <m/>
    <m/>
    <m/>
    <m/>
    <m/>
    <m/>
    <m/>
    <m/>
    <m/>
    <m/>
    <m/>
    <m/>
    <m/>
    <m/>
    <m/>
    <m/>
    <m/>
    <m/>
    <n v="0"/>
    <n v="0"/>
    <m/>
    <m/>
    <n v="161113"/>
    <m/>
    <n v="25"/>
    <m/>
    <m/>
    <m/>
    <m/>
    <m/>
    <m/>
    <m/>
    <m/>
    <m/>
    <m/>
    <m/>
    <m/>
    <m/>
    <m/>
    <m/>
    <m/>
    <m/>
    <m/>
    <m/>
    <m/>
    <m/>
    <m/>
    <m/>
    <m/>
    <m/>
    <m/>
    <m/>
    <m/>
    <n v="3579.9149523809219"/>
    <x v="0"/>
    <s v="Small"/>
  </r>
  <r>
    <s v="Peralta CCD"/>
    <x v="92"/>
    <s v="344"/>
    <s v="Multi-College District"/>
    <n v="20110"/>
    <x v="5"/>
    <n v="4404.8763809523816"/>
    <n v="2950"/>
    <m/>
    <n v="11"/>
    <n v="1"/>
    <m/>
    <m/>
    <m/>
    <m/>
    <m/>
    <m/>
    <n v="0"/>
    <m/>
    <m/>
    <n v="24"/>
    <n v="36"/>
    <s v="0 (Wifi)"/>
    <m/>
    <m/>
    <m/>
    <m/>
    <m/>
    <n v="436"/>
    <m/>
    <m/>
    <m/>
    <m/>
    <m/>
    <m/>
    <m/>
    <m/>
    <m/>
    <n v="7204"/>
    <m/>
    <n v="7640"/>
    <n v="3100"/>
    <m/>
    <m/>
    <m/>
    <m/>
    <m/>
    <m/>
    <m/>
    <m/>
    <m/>
    <n v="4384"/>
    <m/>
    <n v="7484"/>
    <n v="4961"/>
    <m/>
    <m/>
    <m/>
    <m/>
    <m/>
    <m/>
    <m/>
    <m/>
    <m/>
    <m/>
    <m/>
    <n v="4961"/>
    <m/>
    <m/>
    <m/>
    <m/>
    <m/>
    <m/>
    <m/>
    <m/>
    <m/>
    <m/>
    <n v="0"/>
    <m/>
    <m/>
    <m/>
    <m/>
    <m/>
    <m/>
    <m/>
    <m/>
    <m/>
    <m/>
    <m/>
    <m/>
    <m/>
    <m/>
    <m/>
    <m/>
    <m/>
    <m/>
    <m/>
    <m/>
    <m/>
    <m/>
    <m/>
    <m/>
    <n v="13458"/>
    <m/>
    <m/>
    <m/>
    <m/>
    <m/>
    <m/>
    <m/>
    <m/>
    <m/>
    <n v="13458"/>
    <m/>
    <m/>
    <m/>
    <m/>
    <m/>
    <m/>
    <m/>
    <m/>
    <m/>
    <m/>
    <m/>
    <m/>
    <m/>
    <m/>
    <m/>
    <m/>
    <m/>
    <m/>
    <m/>
    <m/>
    <m/>
    <m/>
    <m/>
    <m/>
    <m/>
    <m/>
    <m/>
    <m/>
    <m/>
    <m/>
    <m/>
    <m/>
    <m/>
    <m/>
    <m/>
    <m/>
    <n v="0"/>
    <m/>
    <m/>
    <m/>
    <m/>
    <m/>
    <m/>
    <m/>
    <m/>
    <m/>
    <m/>
    <m/>
    <m/>
    <m/>
    <m/>
    <m/>
    <m/>
    <m/>
    <m/>
    <m/>
    <m/>
    <m/>
    <m/>
    <m/>
    <m/>
    <m/>
    <m/>
    <m/>
    <m/>
    <m/>
    <m/>
    <m/>
    <m/>
    <m/>
    <m/>
    <m/>
    <m/>
    <m/>
    <m/>
    <m/>
    <m/>
    <m/>
    <m/>
    <m/>
    <m/>
    <m/>
    <m/>
    <n v="0"/>
    <n v="12601"/>
    <n v="20942"/>
    <n v="33543"/>
    <s v="Department chair (Faculty position)"/>
    <m/>
    <s v="EdD"/>
    <s v="yes"/>
    <s v="None"/>
    <m/>
    <m/>
    <m/>
    <m/>
    <m/>
    <n v="68"/>
    <n v="0"/>
    <n v="20800"/>
    <m/>
    <n v="1"/>
    <n v="51417"/>
    <m/>
    <n v="0"/>
    <m/>
    <n v="68"/>
    <m/>
    <m/>
    <n v="20"/>
    <n v="20"/>
    <n v="0"/>
    <n v="0"/>
    <m/>
    <m/>
    <n v="5"/>
    <m/>
    <m/>
    <m/>
    <m/>
    <m/>
    <m/>
    <m/>
    <m/>
    <m/>
    <m/>
    <n v="0.2"/>
    <n v="2.6"/>
    <m/>
    <n v="2.6"/>
    <m/>
    <n v="4"/>
    <n v="3.5"/>
    <n v="4163"/>
    <s v="Actual"/>
    <n v="419"/>
    <n v="12819"/>
    <m/>
    <m/>
    <m/>
    <m/>
    <m/>
    <m/>
    <m/>
    <n v="13238"/>
    <m/>
    <m/>
    <n v="0"/>
    <n v="0"/>
    <n v="0"/>
    <n v="0"/>
    <m/>
    <m/>
    <m/>
    <m/>
    <m/>
    <m/>
    <m/>
    <m/>
    <m/>
    <m/>
    <m/>
    <m/>
    <m/>
    <m/>
    <m/>
    <m/>
    <m/>
    <m/>
    <m/>
    <m/>
    <m/>
    <m/>
    <m/>
    <m/>
    <m/>
    <m/>
    <m/>
    <m/>
    <n v="0"/>
    <n v="0"/>
    <n v="51"/>
    <n v="16"/>
    <n v="16"/>
    <n v="0"/>
    <n v="0"/>
    <m/>
    <m/>
    <m/>
    <m/>
    <m/>
    <m/>
    <m/>
    <m/>
    <m/>
    <m/>
    <m/>
    <m/>
    <m/>
    <m/>
    <m/>
    <m/>
    <m/>
    <m/>
    <m/>
    <m/>
    <m/>
    <m/>
    <m/>
    <m/>
    <m/>
    <m/>
    <m/>
    <m/>
    <m/>
    <m/>
    <m/>
    <m/>
    <m/>
    <m/>
    <m/>
    <m/>
    <m/>
    <m/>
    <m/>
    <m/>
    <m/>
    <m/>
    <m/>
    <m/>
    <m/>
    <m/>
    <m/>
    <m/>
    <m/>
    <m/>
    <m/>
    <m/>
    <m/>
    <n v="0"/>
    <n v="0"/>
    <m/>
    <m/>
    <m/>
    <m/>
    <n v="0"/>
    <m/>
    <m/>
    <m/>
    <m/>
    <m/>
    <m/>
    <m/>
    <m/>
    <m/>
    <m/>
    <m/>
    <m/>
    <m/>
    <m/>
    <m/>
    <m/>
    <m/>
    <m/>
    <m/>
    <m/>
    <m/>
    <m/>
    <m/>
    <m/>
    <m/>
    <m/>
    <m/>
    <m/>
    <n v="1694.1832234432236"/>
    <x v="1"/>
    <s v="Small"/>
  </r>
  <r>
    <s v="Los Rios CCD"/>
    <x v="8"/>
    <s v="234"/>
    <s v="Multi-College District"/>
    <n v="20110"/>
    <x v="5"/>
    <n v="6157.2735238094965"/>
    <n v="9897"/>
    <m/>
    <n v="55"/>
    <n v="4"/>
    <m/>
    <m/>
    <m/>
    <m/>
    <m/>
    <m/>
    <n v="37"/>
    <m/>
    <m/>
    <n v="24"/>
    <n v="375"/>
    <s v="wireless"/>
    <m/>
    <m/>
    <m/>
    <m/>
    <m/>
    <n v="492"/>
    <m/>
    <m/>
    <m/>
    <m/>
    <m/>
    <m/>
    <m/>
    <m/>
    <n v="12265"/>
    <n v="3000"/>
    <m/>
    <n v="15757"/>
    <n v="0"/>
    <m/>
    <m/>
    <m/>
    <m/>
    <m/>
    <m/>
    <m/>
    <m/>
    <n v="4100"/>
    <n v="715"/>
    <m/>
    <n v="4815"/>
    <n v="5575"/>
    <m/>
    <m/>
    <m/>
    <m/>
    <m/>
    <m/>
    <m/>
    <m/>
    <m/>
    <m/>
    <m/>
    <n v="5575"/>
    <m/>
    <m/>
    <m/>
    <m/>
    <m/>
    <m/>
    <m/>
    <m/>
    <m/>
    <m/>
    <n v="0"/>
    <m/>
    <m/>
    <m/>
    <m/>
    <m/>
    <m/>
    <m/>
    <m/>
    <m/>
    <m/>
    <m/>
    <m/>
    <m/>
    <m/>
    <m/>
    <m/>
    <m/>
    <m/>
    <m/>
    <m/>
    <m/>
    <m/>
    <m/>
    <m/>
    <m/>
    <m/>
    <n v="45864"/>
    <m/>
    <m/>
    <m/>
    <m/>
    <m/>
    <m/>
    <m/>
    <n v="45864"/>
    <m/>
    <m/>
    <m/>
    <m/>
    <m/>
    <m/>
    <m/>
    <m/>
    <m/>
    <m/>
    <m/>
    <m/>
    <m/>
    <m/>
    <m/>
    <m/>
    <m/>
    <m/>
    <m/>
    <m/>
    <m/>
    <m/>
    <m/>
    <m/>
    <m/>
    <m/>
    <m/>
    <m/>
    <m/>
    <m/>
    <m/>
    <m/>
    <m/>
    <n v="56"/>
    <m/>
    <m/>
    <n v="56"/>
    <m/>
    <m/>
    <m/>
    <m/>
    <m/>
    <m/>
    <m/>
    <m/>
    <m/>
    <m/>
    <m/>
    <m/>
    <m/>
    <m/>
    <m/>
    <m/>
    <m/>
    <m/>
    <m/>
    <m/>
    <m/>
    <m/>
    <m/>
    <m/>
    <m/>
    <m/>
    <m/>
    <m/>
    <m/>
    <m/>
    <m/>
    <m/>
    <m/>
    <m/>
    <m/>
    <m/>
    <n v="2901"/>
    <m/>
    <m/>
    <m/>
    <m/>
    <m/>
    <m/>
    <m/>
    <m/>
    <m/>
    <n v="2901"/>
    <n v="21332"/>
    <n v="50735"/>
    <n v="74968"/>
    <s v="Dean or other administrator"/>
    <m/>
    <s v="M.A. (subject other than librarianship)"/>
    <s v="no"/>
    <m/>
    <m/>
    <s v="Stipend"/>
    <m/>
    <m/>
    <m/>
    <n v="332"/>
    <n v="575"/>
    <n v="21494"/>
    <n v="62"/>
    <n v="332"/>
    <n v="23489"/>
    <m/>
    <n v="223"/>
    <n v="2295"/>
    <n v="644"/>
    <m/>
    <m/>
    <n v="50"/>
    <n v="64"/>
    <n v="0"/>
    <n v="257"/>
    <m/>
    <m/>
    <n v="6"/>
    <m/>
    <m/>
    <m/>
    <m/>
    <m/>
    <m/>
    <m/>
    <m/>
    <m/>
    <m/>
    <n v="0.4"/>
    <n v="4.9000000000000004"/>
    <m/>
    <n v="4.9000000000000004"/>
    <m/>
    <n v="3"/>
    <n v="3"/>
    <n v="5913"/>
    <s v="Actual"/>
    <n v="9432"/>
    <n v="8092"/>
    <n v="2836"/>
    <n v="546"/>
    <m/>
    <m/>
    <m/>
    <n v="3902"/>
    <m/>
    <n v="24808"/>
    <m/>
    <m/>
    <n v="1649"/>
    <n v="1623"/>
    <n v="1688"/>
    <n v="1676"/>
    <m/>
    <m/>
    <m/>
    <m/>
    <m/>
    <m/>
    <m/>
    <m/>
    <m/>
    <m/>
    <m/>
    <m/>
    <m/>
    <n v="3073"/>
    <m/>
    <m/>
    <n v="94"/>
    <m/>
    <m/>
    <m/>
    <m/>
    <m/>
    <m/>
    <m/>
    <m/>
    <m/>
    <m/>
    <n v="1"/>
    <n v="3"/>
    <n v="56"/>
    <n v="57"/>
    <n v="40"/>
    <n v="32"/>
    <n v="0"/>
    <n v="0"/>
    <m/>
    <m/>
    <m/>
    <m/>
    <m/>
    <m/>
    <m/>
    <m/>
    <m/>
    <m/>
    <m/>
    <m/>
    <m/>
    <m/>
    <m/>
    <m/>
    <m/>
    <m/>
    <m/>
    <m/>
    <m/>
    <m/>
    <m/>
    <m/>
    <m/>
    <m/>
    <m/>
    <m/>
    <m/>
    <m/>
    <m/>
    <m/>
    <m/>
    <m/>
    <m/>
    <m/>
    <m/>
    <m/>
    <m/>
    <m/>
    <m/>
    <m/>
    <m/>
    <m/>
    <m/>
    <m/>
    <m/>
    <m/>
    <m/>
    <m/>
    <m/>
    <m/>
    <m/>
    <n v="0"/>
    <n v="0"/>
    <m/>
    <m/>
    <n v="281774"/>
    <m/>
    <n v="4"/>
    <m/>
    <m/>
    <m/>
    <m/>
    <m/>
    <m/>
    <m/>
    <m/>
    <m/>
    <m/>
    <m/>
    <m/>
    <m/>
    <m/>
    <m/>
    <m/>
    <m/>
    <m/>
    <m/>
    <m/>
    <m/>
    <m/>
    <m/>
    <m/>
    <m/>
    <m/>
    <m/>
    <m/>
    <n v="1256.5864334305095"/>
    <x v="1"/>
    <s v="Small"/>
  </r>
  <r>
    <s v="Lassen CCD"/>
    <x v="14"/>
    <s v="131"/>
    <s v="Single College District"/>
    <n v="20110"/>
    <x v="5"/>
    <n v="2407.8510476190486"/>
    <n v="4117"/>
    <m/>
    <n v="10"/>
    <n v="1"/>
    <m/>
    <m/>
    <m/>
    <m/>
    <m/>
    <m/>
    <m/>
    <m/>
    <m/>
    <n v="12"/>
    <n v="78"/>
    <n v="0"/>
    <m/>
    <m/>
    <m/>
    <m/>
    <m/>
    <n v="923.18"/>
    <m/>
    <m/>
    <m/>
    <m/>
    <m/>
    <m/>
    <m/>
    <m/>
    <m/>
    <m/>
    <m/>
    <n v="923.18"/>
    <n v="7533"/>
    <m/>
    <m/>
    <m/>
    <m/>
    <m/>
    <m/>
    <m/>
    <m/>
    <m/>
    <m/>
    <m/>
    <n v="7533"/>
    <n v="3902.7"/>
    <m/>
    <m/>
    <m/>
    <m/>
    <m/>
    <m/>
    <m/>
    <m/>
    <m/>
    <m/>
    <m/>
    <n v="3902.7"/>
    <n v="510.02"/>
    <m/>
    <m/>
    <m/>
    <m/>
    <m/>
    <m/>
    <m/>
    <m/>
    <m/>
    <n v="510.02"/>
    <m/>
    <m/>
    <m/>
    <m/>
    <m/>
    <m/>
    <m/>
    <m/>
    <m/>
    <m/>
    <m/>
    <m/>
    <m/>
    <m/>
    <m/>
    <m/>
    <m/>
    <m/>
    <m/>
    <m/>
    <m/>
    <m/>
    <m/>
    <m/>
    <n v="27978.65"/>
    <m/>
    <m/>
    <m/>
    <m/>
    <m/>
    <m/>
    <m/>
    <m/>
    <m/>
    <n v="27978.65"/>
    <m/>
    <m/>
    <m/>
    <m/>
    <m/>
    <m/>
    <m/>
    <m/>
    <m/>
    <m/>
    <m/>
    <m/>
    <m/>
    <m/>
    <m/>
    <m/>
    <m/>
    <m/>
    <m/>
    <m/>
    <m/>
    <m/>
    <m/>
    <m/>
    <m/>
    <m/>
    <n v="0"/>
    <m/>
    <m/>
    <m/>
    <m/>
    <m/>
    <m/>
    <m/>
    <m/>
    <m/>
    <n v="0"/>
    <m/>
    <m/>
    <m/>
    <m/>
    <m/>
    <m/>
    <m/>
    <m/>
    <m/>
    <m/>
    <m/>
    <m/>
    <m/>
    <m/>
    <m/>
    <m/>
    <m/>
    <m/>
    <m/>
    <m/>
    <m/>
    <m/>
    <m/>
    <m/>
    <m/>
    <m/>
    <m/>
    <m/>
    <m/>
    <m/>
    <m/>
    <m/>
    <m/>
    <m/>
    <m/>
    <m/>
    <n v="4034.88"/>
    <m/>
    <m/>
    <m/>
    <m/>
    <m/>
    <m/>
    <m/>
    <m/>
    <m/>
    <n v="4034.88"/>
    <n v="4825.88"/>
    <n v="36021.67"/>
    <n v="44882.43"/>
    <s v="Dean or other administrator"/>
    <s v="Faculty Librarian (MLIS)"/>
    <s v="M.A. (subject other than librarianship)"/>
    <s v="no"/>
    <s v="None"/>
    <m/>
    <m/>
    <m/>
    <m/>
    <m/>
    <n v="59"/>
    <n v="464"/>
    <n v="20306"/>
    <n v="41"/>
    <m/>
    <n v="22728"/>
    <m/>
    <n v="15"/>
    <n v="504"/>
    <n v="59"/>
    <m/>
    <m/>
    <m/>
    <m/>
    <n v="90"/>
    <n v="15"/>
    <m/>
    <m/>
    <n v="0.5"/>
    <m/>
    <m/>
    <m/>
    <m/>
    <m/>
    <m/>
    <m/>
    <m/>
    <m/>
    <m/>
    <n v="0.43"/>
    <n v="0.55000000000000004"/>
    <m/>
    <n v="0.55000000000000004"/>
    <m/>
    <n v="2"/>
    <n v="2"/>
    <n v="451"/>
    <s v="Estimate"/>
    <n v="1462"/>
    <n v="633"/>
    <m/>
    <n v="1015"/>
    <m/>
    <m/>
    <m/>
    <n v="86"/>
    <m/>
    <n v="3196"/>
    <m/>
    <m/>
    <n v="0"/>
    <n v="0"/>
    <n v="18"/>
    <n v="16"/>
    <m/>
    <m/>
    <m/>
    <m/>
    <m/>
    <m/>
    <m/>
    <m/>
    <m/>
    <m/>
    <m/>
    <m/>
    <m/>
    <n v="210"/>
    <m/>
    <m/>
    <n v="10"/>
    <m/>
    <m/>
    <m/>
    <m/>
    <m/>
    <m/>
    <m/>
    <m/>
    <m/>
    <m/>
    <n v="0"/>
    <n v="0"/>
    <n v="0"/>
    <n v="56"/>
    <n v="48"/>
    <n v="48"/>
    <n v="0"/>
    <n v="0"/>
    <m/>
    <m/>
    <m/>
    <m/>
    <m/>
    <m/>
    <m/>
    <m/>
    <m/>
    <m/>
    <m/>
    <m/>
    <m/>
    <m/>
    <m/>
    <m/>
    <m/>
    <m/>
    <m/>
    <m/>
    <m/>
    <m/>
    <m/>
    <m/>
    <m/>
    <m/>
    <m/>
    <m/>
    <m/>
    <m/>
    <m/>
    <m/>
    <m/>
    <m/>
    <m/>
    <m/>
    <m/>
    <m/>
    <m/>
    <m/>
    <m/>
    <m/>
    <m/>
    <m/>
    <m/>
    <m/>
    <m/>
    <m/>
    <m/>
    <m/>
    <m/>
    <m/>
    <m/>
    <n v="0"/>
    <n v="0"/>
    <m/>
    <m/>
    <n v="39274"/>
    <m/>
    <n v="0"/>
    <m/>
    <m/>
    <m/>
    <m/>
    <m/>
    <m/>
    <m/>
    <m/>
    <m/>
    <m/>
    <m/>
    <m/>
    <m/>
    <m/>
    <m/>
    <m/>
    <m/>
    <m/>
    <m/>
    <m/>
    <m/>
    <m/>
    <m/>
    <m/>
    <m/>
    <m/>
    <m/>
    <m/>
    <n v="4377.9109956709972"/>
    <x v="1"/>
    <s v="Small"/>
  </r>
  <r>
    <s v="Yuba CCD"/>
    <x v="114"/>
    <n v="292"/>
    <s v="Multi-College District"/>
    <n v="20110"/>
    <x v="5"/>
    <n v="2125.9573333333328"/>
    <n v="18255"/>
    <m/>
    <n v="46"/>
    <n v="5"/>
    <m/>
    <m/>
    <m/>
    <m/>
    <m/>
    <m/>
    <n v="28"/>
    <m/>
    <m/>
    <n v="25"/>
    <n v="166"/>
    <n v="0"/>
    <m/>
    <m/>
    <m/>
    <m/>
    <m/>
    <n v="2098.67"/>
    <m/>
    <m/>
    <n v="0"/>
    <n v="0"/>
    <n v="0"/>
    <n v="0"/>
    <m/>
    <m/>
    <n v="0"/>
    <n v="10867.02"/>
    <m/>
    <n v="12965.69"/>
    <n v="0"/>
    <m/>
    <m/>
    <n v="0"/>
    <n v="0"/>
    <n v="0"/>
    <n v="0"/>
    <m/>
    <m/>
    <n v="0"/>
    <n v="0"/>
    <m/>
    <n v="3100"/>
    <n v="11927.28"/>
    <m/>
    <m/>
    <n v="0"/>
    <n v="0"/>
    <n v="0"/>
    <n v="0"/>
    <m/>
    <m/>
    <n v="0"/>
    <n v="0"/>
    <m/>
    <n v="11927.28"/>
    <n v="0"/>
    <m/>
    <n v="0"/>
    <n v="0"/>
    <n v="0"/>
    <n v="0"/>
    <m/>
    <m/>
    <n v="0"/>
    <n v="0"/>
    <n v="0"/>
    <m/>
    <m/>
    <m/>
    <m/>
    <m/>
    <m/>
    <m/>
    <m/>
    <m/>
    <m/>
    <m/>
    <m/>
    <m/>
    <m/>
    <m/>
    <m/>
    <m/>
    <m/>
    <m/>
    <m/>
    <m/>
    <m/>
    <m/>
    <m/>
    <n v="20316.560000000001"/>
    <m/>
    <n v="0"/>
    <n v="0"/>
    <n v="0"/>
    <m/>
    <m/>
    <n v="0"/>
    <n v="0"/>
    <n v="23780"/>
    <n v="44096.56"/>
    <m/>
    <m/>
    <m/>
    <m/>
    <m/>
    <m/>
    <m/>
    <m/>
    <m/>
    <m/>
    <m/>
    <m/>
    <m/>
    <m/>
    <m/>
    <m/>
    <m/>
    <m/>
    <m/>
    <m/>
    <m/>
    <m/>
    <m/>
    <m/>
    <m/>
    <m/>
    <n v="2294.9699999999998"/>
    <m/>
    <n v="0"/>
    <n v="0"/>
    <n v="0"/>
    <m/>
    <m/>
    <n v="0"/>
    <n v="0"/>
    <n v="0"/>
    <n v="2294.9699999999998"/>
    <m/>
    <m/>
    <m/>
    <m/>
    <m/>
    <m/>
    <m/>
    <m/>
    <m/>
    <m/>
    <m/>
    <m/>
    <m/>
    <m/>
    <m/>
    <m/>
    <m/>
    <m/>
    <m/>
    <m/>
    <m/>
    <m/>
    <m/>
    <m/>
    <m/>
    <m/>
    <m/>
    <m/>
    <m/>
    <m/>
    <m/>
    <m/>
    <m/>
    <m/>
    <m/>
    <m/>
    <n v="0"/>
    <m/>
    <n v="0"/>
    <n v="0"/>
    <n v="0"/>
    <n v="0"/>
    <m/>
    <m/>
    <n v="0"/>
    <n v="4270.8599999999997"/>
    <n v="4270.8599999999997"/>
    <n v="24892.97"/>
    <n v="49491.53"/>
    <n v="78655.360000000001"/>
    <m/>
    <s v="Librarian (Faculty) Not officially given title of chair, but solo librarian"/>
    <m/>
    <s v="yes"/>
    <s v="None"/>
    <m/>
    <m/>
    <m/>
    <m/>
    <m/>
    <n v="1065"/>
    <n v="2015"/>
    <n v="11123"/>
    <n v="72"/>
    <n v="3068"/>
    <n v="9866"/>
    <m/>
    <n v="136"/>
    <n v="2298"/>
    <n v="1068"/>
    <m/>
    <m/>
    <n v="0"/>
    <n v="0"/>
    <n v="0"/>
    <n v="157"/>
    <m/>
    <m/>
    <n v="2"/>
    <m/>
    <m/>
    <m/>
    <m/>
    <m/>
    <m/>
    <m/>
    <m/>
    <m/>
    <m/>
    <n v="2.04"/>
    <n v="1.3"/>
    <m/>
    <n v="1.3"/>
    <m/>
    <n v="0"/>
    <n v="0"/>
    <n v="352"/>
    <s v="Actual"/>
    <n v="6058"/>
    <n v="11978"/>
    <n v="617"/>
    <n v="729"/>
    <m/>
    <m/>
    <m/>
    <n v="46"/>
    <m/>
    <n v="19428"/>
    <m/>
    <m/>
    <n v="34"/>
    <n v="24"/>
    <n v="34"/>
    <n v="14"/>
    <m/>
    <m/>
    <m/>
    <m/>
    <m/>
    <m/>
    <m/>
    <m/>
    <m/>
    <m/>
    <m/>
    <m/>
    <m/>
    <n v="493"/>
    <m/>
    <m/>
    <n v="22"/>
    <m/>
    <m/>
    <m/>
    <m/>
    <m/>
    <m/>
    <m/>
    <m/>
    <m/>
    <m/>
    <n v="0"/>
    <n v="0"/>
    <n v="0"/>
    <n v="41"/>
    <n v="12"/>
    <n v="0"/>
    <n v="0"/>
    <n v="0"/>
    <m/>
    <m/>
    <m/>
    <m/>
    <m/>
    <m/>
    <m/>
    <m/>
    <m/>
    <m/>
    <m/>
    <m/>
    <m/>
    <m/>
    <m/>
    <m/>
    <m/>
    <m/>
    <m/>
    <m/>
    <m/>
    <m/>
    <m/>
    <m/>
    <m/>
    <m/>
    <m/>
    <m/>
    <m/>
    <m/>
    <m/>
    <m/>
    <m/>
    <m/>
    <m/>
    <m/>
    <m/>
    <m/>
    <m/>
    <m/>
    <m/>
    <m/>
    <m/>
    <m/>
    <m/>
    <m/>
    <m/>
    <m/>
    <m/>
    <m/>
    <m/>
    <m/>
    <m/>
    <n v="0"/>
    <n v="0"/>
    <m/>
    <m/>
    <n v="103964"/>
    <m/>
    <n v="52"/>
    <m/>
    <m/>
    <m/>
    <m/>
    <m/>
    <m/>
    <m/>
    <m/>
    <m/>
    <m/>
    <m/>
    <m/>
    <m/>
    <m/>
    <m/>
    <m/>
    <m/>
    <m/>
    <m/>
    <m/>
    <m/>
    <m/>
    <m/>
    <m/>
    <m/>
    <m/>
    <m/>
    <m/>
    <n v="1635.3517948717945"/>
    <x v="1"/>
    <s v="Small"/>
  </r>
  <r>
    <s v="Chabot-Las Positas CCD"/>
    <x v="28"/>
    <s v="481"/>
    <s v="Multi-College District"/>
    <n v="20110"/>
    <x v="5"/>
    <n v="6851.5565714285867"/>
    <n v="16000"/>
    <m/>
    <n v="53"/>
    <n v="6"/>
    <m/>
    <m/>
    <m/>
    <m/>
    <m/>
    <m/>
    <n v="24"/>
    <m/>
    <m/>
    <n v="46"/>
    <n v="331"/>
    <m/>
    <m/>
    <m/>
    <m/>
    <m/>
    <m/>
    <n v="2500"/>
    <m/>
    <m/>
    <m/>
    <m/>
    <m/>
    <m/>
    <m/>
    <m/>
    <m/>
    <n v="55000"/>
    <m/>
    <n v="57500"/>
    <n v="4100"/>
    <m/>
    <m/>
    <m/>
    <m/>
    <m/>
    <m/>
    <m/>
    <m/>
    <m/>
    <n v="6000"/>
    <m/>
    <n v="10.1"/>
    <n v="5035"/>
    <m/>
    <m/>
    <m/>
    <m/>
    <m/>
    <m/>
    <m/>
    <m/>
    <m/>
    <m/>
    <m/>
    <n v="5035"/>
    <m/>
    <m/>
    <m/>
    <m/>
    <m/>
    <m/>
    <m/>
    <m/>
    <m/>
    <m/>
    <m/>
    <m/>
    <m/>
    <m/>
    <m/>
    <m/>
    <m/>
    <m/>
    <m/>
    <m/>
    <m/>
    <m/>
    <m/>
    <m/>
    <m/>
    <m/>
    <m/>
    <m/>
    <m/>
    <m/>
    <m/>
    <m/>
    <m/>
    <m/>
    <m/>
    <n v="1000"/>
    <m/>
    <m/>
    <n v="20152"/>
    <m/>
    <m/>
    <m/>
    <m/>
    <m/>
    <n v="26700"/>
    <n v="47852"/>
    <m/>
    <m/>
    <m/>
    <m/>
    <m/>
    <m/>
    <m/>
    <m/>
    <m/>
    <m/>
    <m/>
    <m/>
    <m/>
    <m/>
    <m/>
    <m/>
    <m/>
    <m/>
    <m/>
    <m/>
    <m/>
    <m/>
    <m/>
    <m/>
    <m/>
    <m/>
    <n v="300"/>
    <m/>
    <m/>
    <n v="1920"/>
    <m/>
    <m/>
    <m/>
    <m/>
    <m/>
    <n v="11230"/>
    <n v="13450"/>
    <m/>
    <m/>
    <m/>
    <m/>
    <m/>
    <m/>
    <m/>
    <m/>
    <m/>
    <m/>
    <m/>
    <m/>
    <m/>
    <m/>
    <m/>
    <m/>
    <m/>
    <m/>
    <m/>
    <m/>
    <m/>
    <m/>
    <m/>
    <m/>
    <m/>
    <m/>
    <m/>
    <m/>
    <m/>
    <m/>
    <m/>
    <m/>
    <m/>
    <m/>
    <m/>
    <m/>
    <m/>
    <m/>
    <m/>
    <m/>
    <m/>
    <m/>
    <m/>
    <m/>
    <m/>
    <m/>
    <m/>
    <n v="62535"/>
    <n v="61312.1"/>
    <n v="123847.1"/>
    <m/>
    <s v="Library Coordinator"/>
    <m/>
    <s v="yes"/>
    <m/>
    <s v="Release time"/>
    <m/>
    <m/>
    <m/>
    <m/>
    <n v="935"/>
    <n v="6238"/>
    <n v="2336"/>
    <n v="148"/>
    <n v="0"/>
    <n v="29781"/>
    <m/>
    <n v="232"/>
    <n v="2244"/>
    <n v="1427"/>
    <m/>
    <m/>
    <n v="0"/>
    <n v="0"/>
    <n v="0"/>
    <n v="251"/>
    <m/>
    <m/>
    <n v="10"/>
    <m/>
    <m/>
    <m/>
    <m/>
    <m/>
    <m/>
    <m/>
    <m/>
    <m/>
    <m/>
    <n v="0"/>
    <n v="4.75"/>
    <m/>
    <n v="4.75"/>
    <m/>
    <n v="4"/>
    <n v="4"/>
    <n v="9480"/>
    <s v="Estimate"/>
    <n v="5711"/>
    <n v="9055"/>
    <m/>
    <n v="5326"/>
    <m/>
    <m/>
    <m/>
    <n v="1449"/>
    <m/>
    <n v="21541"/>
    <m/>
    <m/>
    <n v="0"/>
    <n v="0"/>
    <n v="0"/>
    <n v="0"/>
    <m/>
    <m/>
    <m/>
    <m/>
    <m/>
    <m/>
    <m/>
    <m/>
    <m/>
    <m/>
    <m/>
    <m/>
    <m/>
    <n v="5415"/>
    <m/>
    <m/>
    <n v="175"/>
    <m/>
    <m/>
    <m/>
    <m/>
    <m/>
    <m/>
    <m/>
    <m/>
    <m/>
    <m/>
    <n v="1"/>
    <n v="2"/>
    <n v="40"/>
    <n v="50"/>
    <n v="16"/>
    <n v="0"/>
    <n v="0"/>
    <n v="0"/>
    <m/>
    <m/>
    <m/>
    <m/>
    <m/>
    <m/>
    <m/>
    <m/>
    <m/>
    <m/>
    <m/>
    <m/>
    <m/>
    <m/>
    <m/>
    <m/>
    <m/>
    <m/>
    <m/>
    <m/>
    <m/>
    <m/>
    <m/>
    <m/>
    <m/>
    <m/>
    <m/>
    <m/>
    <m/>
    <m/>
    <m/>
    <m/>
    <m/>
    <m/>
    <m/>
    <m/>
    <m/>
    <m/>
    <m/>
    <m/>
    <m/>
    <m/>
    <m/>
    <m/>
    <m/>
    <m/>
    <m/>
    <m/>
    <m/>
    <m/>
    <m/>
    <m/>
    <m/>
    <n v="0"/>
    <n v="0"/>
    <m/>
    <m/>
    <n v="126768"/>
    <m/>
    <n v="0"/>
    <m/>
    <m/>
    <m/>
    <m/>
    <m/>
    <m/>
    <m/>
    <m/>
    <m/>
    <m/>
    <m/>
    <m/>
    <m/>
    <m/>
    <m/>
    <m/>
    <m/>
    <m/>
    <m/>
    <m/>
    <m/>
    <m/>
    <m/>
    <m/>
    <m/>
    <m/>
    <m/>
    <m/>
    <n v="1442.4329624060183"/>
    <x v="0"/>
    <s v="Small"/>
  </r>
  <r>
    <s v="West Hills CCD"/>
    <x v="45"/>
    <n v="582"/>
    <s v="Multi-College District"/>
    <n v="20110"/>
    <x v="5"/>
    <n v="3148.4441904761902"/>
    <n v="25000"/>
    <m/>
    <n v="180"/>
    <n v="7"/>
    <m/>
    <m/>
    <m/>
    <m/>
    <m/>
    <m/>
    <n v="0"/>
    <m/>
    <m/>
    <n v="45"/>
    <n v="400"/>
    <s v="Wireless"/>
    <m/>
    <m/>
    <m/>
    <m/>
    <m/>
    <n v="2500"/>
    <m/>
    <m/>
    <m/>
    <m/>
    <m/>
    <m/>
    <m/>
    <m/>
    <n v="18750"/>
    <m/>
    <m/>
    <n v="21250"/>
    <n v="0"/>
    <m/>
    <m/>
    <m/>
    <m/>
    <m/>
    <m/>
    <m/>
    <m/>
    <m/>
    <m/>
    <m/>
    <n v="0"/>
    <n v="665"/>
    <m/>
    <m/>
    <m/>
    <m/>
    <m/>
    <m/>
    <m/>
    <m/>
    <n v="4711"/>
    <m/>
    <m/>
    <n v="5377"/>
    <m/>
    <m/>
    <m/>
    <m/>
    <m/>
    <m/>
    <m/>
    <m/>
    <m/>
    <m/>
    <n v="0"/>
    <m/>
    <m/>
    <m/>
    <m/>
    <m/>
    <m/>
    <m/>
    <m/>
    <m/>
    <m/>
    <m/>
    <m/>
    <m/>
    <m/>
    <m/>
    <m/>
    <m/>
    <m/>
    <m/>
    <m/>
    <m/>
    <m/>
    <m/>
    <m/>
    <n v="23862"/>
    <m/>
    <n v="4281"/>
    <m/>
    <m/>
    <m/>
    <m/>
    <m/>
    <m/>
    <m/>
    <n v="28143"/>
    <m/>
    <m/>
    <m/>
    <m/>
    <m/>
    <m/>
    <m/>
    <m/>
    <m/>
    <m/>
    <m/>
    <m/>
    <m/>
    <m/>
    <m/>
    <m/>
    <m/>
    <m/>
    <m/>
    <m/>
    <m/>
    <m/>
    <m/>
    <m/>
    <m/>
    <m/>
    <m/>
    <m/>
    <m/>
    <m/>
    <m/>
    <m/>
    <m/>
    <n v="1000"/>
    <m/>
    <m/>
    <n v="1000"/>
    <m/>
    <m/>
    <m/>
    <m/>
    <m/>
    <m/>
    <m/>
    <m/>
    <m/>
    <m/>
    <m/>
    <m/>
    <m/>
    <m/>
    <m/>
    <m/>
    <m/>
    <m/>
    <m/>
    <m/>
    <m/>
    <m/>
    <m/>
    <m/>
    <m/>
    <m/>
    <m/>
    <m/>
    <m/>
    <m/>
    <m/>
    <m/>
    <m/>
    <m/>
    <m/>
    <m/>
    <m/>
    <m/>
    <n v="800"/>
    <m/>
    <m/>
    <m/>
    <m/>
    <m/>
    <m/>
    <m/>
    <n v="800"/>
    <n v="26627"/>
    <n v="29143"/>
    <n v="56570"/>
    <m/>
    <s v="Librarian"/>
    <m/>
    <s v="yes"/>
    <s v="None"/>
    <m/>
    <m/>
    <m/>
    <m/>
    <m/>
    <n v="1117"/>
    <n v="1535"/>
    <n v="17256"/>
    <n v="86"/>
    <n v="0"/>
    <n v="28753"/>
    <m/>
    <n v="20"/>
    <n v="0"/>
    <n v="1196"/>
    <m/>
    <m/>
    <n v="400"/>
    <n v="400"/>
    <n v="0"/>
    <n v="20"/>
    <m/>
    <m/>
    <n v="2"/>
    <m/>
    <m/>
    <m/>
    <m/>
    <m/>
    <m/>
    <m/>
    <m/>
    <m/>
    <m/>
    <n v="4.2750000000000004"/>
    <n v="1.46"/>
    <m/>
    <n v="1.46"/>
    <m/>
    <n v="3"/>
    <n v="1.95"/>
    <n v="738"/>
    <s v="Estimate"/>
    <n v="13387"/>
    <n v="7982"/>
    <n v="90"/>
    <n v="234"/>
    <m/>
    <m/>
    <m/>
    <n v="10317"/>
    <m/>
    <n v="32010"/>
    <m/>
    <m/>
    <n v="25"/>
    <n v="21"/>
    <n v="15"/>
    <n v="12"/>
    <m/>
    <m/>
    <m/>
    <m/>
    <m/>
    <m/>
    <m/>
    <m/>
    <m/>
    <m/>
    <m/>
    <m/>
    <m/>
    <n v="620"/>
    <m/>
    <m/>
    <n v="31"/>
    <m/>
    <m/>
    <m/>
    <m/>
    <m/>
    <m/>
    <m/>
    <m/>
    <m/>
    <m/>
    <n v="0"/>
    <n v="0"/>
    <n v="0"/>
    <n v="58.5"/>
    <n v="32"/>
    <n v="32"/>
    <n v="0"/>
    <n v="0"/>
    <m/>
    <m/>
    <m/>
    <m/>
    <m/>
    <m/>
    <m/>
    <m/>
    <m/>
    <m/>
    <m/>
    <m/>
    <m/>
    <m/>
    <m/>
    <m/>
    <m/>
    <m/>
    <m/>
    <m/>
    <m/>
    <m/>
    <m/>
    <m/>
    <m/>
    <m/>
    <m/>
    <m/>
    <m/>
    <m/>
    <m/>
    <m/>
    <m/>
    <m/>
    <m/>
    <m/>
    <m/>
    <m/>
    <m/>
    <m/>
    <m/>
    <m/>
    <m/>
    <m/>
    <m/>
    <m/>
    <m/>
    <m/>
    <m/>
    <m/>
    <m/>
    <m/>
    <m/>
    <n v="0"/>
    <n v="0"/>
    <m/>
    <m/>
    <n v="215162"/>
    <m/>
    <n v="0"/>
    <m/>
    <m/>
    <m/>
    <m/>
    <m/>
    <m/>
    <m/>
    <m/>
    <m/>
    <m/>
    <m/>
    <m/>
    <m/>
    <m/>
    <m/>
    <m/>
    <m/>
    <m/>
    <m/>
    <m/>
    <m/>
    <m/>
    <m/>
    <m/>
    <m/>
    <m/>
    <m/>
    <m/>
    <n v="2156.4686236138291"/>
    <x v="1"/>
    <s v="Small"/>
  </r>
  <r>
    <s v="Los Angeles CCD"/>
    <x v="42"/>
    <s v="744"/>
    <s v="Multi-College District"/>
    <n v="20110"/>
    <x v="5"/>
    <n v="14008.270476190592"/>
    <n v="30000"/>
    <m/>
    <n v="65"/>
    <n v="4"/>
    <m/>
    <m/>
    <m/>
    <m/>
    <m/>
    <m/>
    <n v="0"/>
    <m/>
    <m/>
    <n v="28"/>
    <n v="0"/>
    <n v="0"/>
    <m/>
    <m/>
    <m/>
    <m/>
    <m/>
    <n v="2518"/>
    <m/>
    <m/>
    <n v="32"/>
    <n v="0"/>
    <n v="0"/>
    <n v="0"/>
    <m/>
    <m/>
    <n v="0"/>
    <n v="9629"/>
    <m/>
    <n v="12179"/>
    <n v="0"/>
    <m/>
    <m/>
    <n v="0"/>
    <n v="0"/>
    <n v="0"/>
    <n v="0"/>
    <m/>
    <m/>
    <n v="0"/>
    <n v="0"/>
    <m/>
    <n v="0"/>
    <n v="12497"/>
    <m/>
    <m/>
    <n v="0"/>
    <n v="0"/>
    <n v="0"/>
    <n v="0"/>
    <m/>
    <m/>
    <n v="0"/>
    <n v="0"/>
    <m/>
    <n v="12497"/>
    <n v="0"/>
    <m/>
    <n v="0"/>
    <n v="0"/>
    <n v="0"/>
    <n v="0"/>
    <m/>
    <m/>
    <n v="0"/>
    <n v="0"/>
    <n v="0"/>
    <m/>
    <m/>
    <m/>
    <m/>
    <m/>
    <m/>
    <m/>
    <m/>
    <m/>
    <m/>
    <m/>
    <m/>
    <m/>
    <m/>
    <m/>
    <m/>
    <m/>
    <m/>
    <m/>
    <m/>
    <m/>
    <m/>
    <m/>
    <m/>
    <n v="34401"/>
    <m/>
    <n v="0"/>
    <n v="0"/>
    <n v="0"/>
    <m/>
    <m/>
    <n v="0"/>
    <n v="0"/>
    <n v="3475"/>
    <n v="37876"/>
    <m/>
    <m/>
    <m/>
    <m/>
    <m/>
    <m/>
    <m/>
    <m/>
    <m/>
    <m/>
    <m/>
    <m/>
    <m/>
    <m/>
    <m/>
    <m/>
    <m/>
    <m/>
    <m/>
    <m/>
    <m/>
    <m/>
    <m/>
    <m/>
    <m/>
    <m/>
    <n v="0"/>
    <m/>
    <n v="0"/>
    <n v="0"/>
    <n v="0"/>
    <m/>
    <m/>
    <n v="0"/>
    <n v="0"/>
    <n v="0"/>
    <n v="0"/>
    <m/>
    <m/>
    <m/>
    <m/>
    <m/>
    <m/>
    <m/>
    <m/>
    <m/>
    <m/>
    <m/>
    <m/>
    <m/>
    <m/>
    <m/>
    <m/>
    <m/>
    <m/>
    <m/>
    <m/>
    <m/>
    <m/>
    <m/>
    <m/>
    <m/>
    <m/>
    <m/>
    <m/>
    <m/>
    <m/>
    <m/>
    <m/>
    <m/>
    <m/>
    <m/>
    <m/>
    <n v="0"/>
    <m/>
    <n v="0"/>
    <n v="0"/>
    <n v="0"/>
    <n v="0"/>
    <m/>
    <m/>
    <n v="0"/>
    <n v="150"/>
    <n v="150"/>
    <n v="24676"/>
    <n v="37876"/>
    <n v="62702"/>
    <s v="Department chair (Faculty position)"/>
    <m/>
    <m/>
    <s v="yes"/>
    <m/>
    <m/>
    <m/>
    <m/>
    <m/>
    <s v="Responsibility Differential"/>
    <n v="486"/>
    <n v="0"/>
    <n v="17902"/>
    <n v="115"/>
    <m/>
    <n v="93970"/>
    <m/>
    <n v="0"/>
    <n v="34"/>
    <n v="494"/>
    <m/>
    <m/>
    <n v="128"/>
    <n v="196"/>
    <n v="186"/>
    <n v="0"/>
    <m/>
    <m/>
    <n v="5"/>
    <m/>
    <m/>
    <m/>
    <m/>
    <m/>
    <m/>
    <m/>
    <m/>
    <m/>
    <m/>
    <n v="1"/>
    <n v="5.7"/>
    <m/>
    <n v="5.7"/>
    <m/>
    <n v="5"/>
    <n v="5"/>
    <n v="18500"/>
    <s v="Estimate"/>
    <n v="13550"/>
    <n v="15007"/>
    <n v="554"/>
    <n v="0"/>
    <m/>
    <m/>
    <m/>
    <n v="0"/>
    <m/>
    <n v="28557"/>
    <m/>
    <m/>
    <n v="54"/>
    <n v="52"/>
    <n v="109"/>
    <n v="106"/>
    <m/>
    <m/>
    <m/>
    <m/>
    <m/>
    <m/>
    <m/>
    <m/>
    <m/>
    <m/>
    <m/>
    <m/>
    <m/>
    <n v="4305"/>
    <m/>
    <m/>
    <n v="123"/>
    <m/>
    <m/>
    <m/>
    <m/>
    <m/>
    <m/>
    <m/>
    <m/>
    <m/>
    <m/>
    <n v="2"/>
    <n v="1"/>
    <n v="80"/>
    <n v="54"/>
    <n v="47"/>
    <n v="47"/>
    <n v="0"/>
    <n v="0"/>
    <m/>
    <m/>
    <m/>
    <m/>
    <m/>
    <m/>
    <m/>
    <m/>
    <m/>
    <m/>
    <m/>
    <m/>
    <m/>
    <m/>
    <m/>
    <m/>
    <m/>
    <m/>
    <m/>
    <m/>
    <m/>
    <m/>
    <m/>
    <m/>
    <m/>
    <m/>
    <m/>
    <m/>
    <m/>
    <m/>
    <m/>
    <m/>
    <m/>
    <m/>
    <m/>
    <m/>
    <m/>
    <m/>
    <m/>
    <m/>
    <m/>
    <m/>
    <m/>
    <m/>
    <m/>
    <m/>
    <m/>
    <m/>
    <m/>
    <m/>
    <m/>
    <m/>
    <m/>
    <n v="0"/>
    <n v="0"/>
    <m/>
    <m/>
    <m/>
    <m/>
    <n v="0"/>
    <m/>
    <m/>
    <m/>
    <m/>
    <m/>
    <m/>
    <m/>
    <m/>
    <m/>
    <m/>
    <m/>
    <m/>
    <m/>
    <m/>
    <m/>
    <m/>
    <m/>
    <m/>
    <m/>
    <m/>
    <m/>
    <m/>
    <m/>
    <m/>
    <m/>
    <m/>
    <m/>
    <m/>
    <n v="2457.5913116123843"/>
    <x v="2"/>
    <s v="Medium"/>
  </r>
  <r>
    <s v="Los Angeles CCD"/>
    <x v="86"/>
    <s v="746"/>
    <s v="Multi-College District"/>
    <n v="20110"/>
    <x v="5"/>
    <n v="11274.562476190604"/>
    <n v="14880"/>
    <m/>
    <n v="13"/>
    <n v="15"/>
    <m/>
    <m/>
    <m/>
    <m/>
    <m/>
    <m/>
    <n v="35"/>
    <m/>
    <m/>
    <n v="60"/>
    <n v="148"/>
    <s v="0 Library has wireless access throughout"/>
    <m/>
    <m/>
    <m/>
    <m/>
    <m/>
    <n v="2639.37"/>
    <m/>
    <m/>
    <m/>
    <m/>
    <m/>
    <m/>
    <m/>
    <m/>
    <m/>
    <m/>
    <m/>
    <n v="2639.37"/>
    <n v="4100"/>
    <m/>
    <m/>
    <m/>
    <m/>
    <m/>
    <m/>
    <m/>
    <m/>
    <m/>
    <m/>
    <m/>
    <n v="4100"/>
    <n v="18699.240000000002"/>
    <m/>
    <m/>
    <m/>
    <m/>
    <m/>
    <m/>
    <m/>
    <m/>
    <m/>
    <m/>
    <m/>
    <n v="18699.240000000002"/>
    <n v="0"/>
    <m/>
    <m/>
    <m/>
    <m/>
    <m/>
    <m/>
    <m/>
    <m/>
    <m/>
    <n v="0"/>
    <m/>
    <m/>
    <m/>
    <m/>
    <m/>
    <m/>
    <m/>
    <m/>
    <m/>
    <m/>
    <m/>
    <m/>
    <m/>
    <m/>
    <m/>
    <m/>
    <m/>
    <m/>
    <m/>
    <m/>
    <m/>
    <m/>
    <m/>
    <m/>
    <n v="51881.41"/>
    <m/>
    <m/>
    <m/>
    <m/>
    <m/>
    <m/>
    <m/>
    <m/>
    <m/>
    <n v="51881.41"/>
    <m/>
    <m/>
    <m/>
    <m/>
    <m/>
    <m/>
    <m/>
    <m/>
    <m/>
    <m/>
    <m/>
    <m/>
    <m/>
    <m/>
    <m/>
    <m/>
    <m/>
    <m/>
    <m/>
    <m/>
    <m/>
    <m/>
    <m/>
    <m/>
    <m/>
    <m/>
    <n v="290.83999999999997"/>
    <m/>
    <m/>
    <m/>
    <m/>
    <m/>
    <m/>
    <m/>
    <m/>
    <m/>
    <n v="290.83999999999997"/>
    <m/>
    <m/>
    <m/>
    <m/>
    <m/>
    <m/>
    <m/>
    <m/>
    <m/>
    <m/>
    <m/>
    <m/>
    <m/>
    <m/>
    <m/>
    <m/>
    <m/>
    <m/>
    <m/>
    <m/>
    <m/>
    <m/>
    <m/>
    <m/>
    <m/>
    <m/>
    <m/>
    <m/>
    <m/>
    <m/>
    <m/>
    <m/>
    <m/>
    <m/>
    <m/>
    <m/>
    <n v="0"/>
    <m/>
    <m/>
    <m/>
    <m/>
    <m/>
    <m/>
    <m/>
    <m/>
    <m/>
    <n v="0"/>
    <n v="21338.61"/>
    <n v="56272.25"/>
    <n v="77610.86"/>
    <s v="Department chair (Faculty position)"/>
    <m/>
    <m/>
    <s v="yes"/>
    <s v="None"/>
    <m/>
    <m/>
    <m/>
    <m/>
    <m/>
    <n v="609"/>
    <n v="1066"/>
    <n v="4795"/>
    <n v="195"/>
    <n v="2000"/>
    <n v="84963"/>
    <m/>
    <n v="33"/>
    <n v="617"/>
    <n v="823"/>
    <m/>
    <m/>
    <n v="189"/>
    <n v="189"/>
    <n v="114"/>
    <n v="33"/>
    <m/>
    <m/>
    <n v="3"/>
    <m/>
    <m/>
    <m/>
    <m/>
    <m/>
    <m/>
    <m/>
    <m/>
    <m/>
    <m/>
    <n v="2"/>
    <n v="3"/>
    <m/>
    <n v="3"/>
    <m/>
    <n v="3"/>
    <n v="3"/>
    <n v="6837"/>
    <s v="Actual"/>
    <n v="4120"/>
    <n v="978"/>
    <n v="31"/>
    <n v="52"/>
    <m/>
    <m/>
    <m/>
    <m/>
    <m/>
    <n v="5181"/>
    <m/>
    <m/>
    <n v="22"/>
    <n v="18"/>
    <n v="4"/>
    <n v="4"/>
    <m/>
    <m/>
    <m/>
    <m/>
    <m/>
    <m/>
    <m/>
    <m/>
    <m/>
    <m/>
    <m/>
    <m/>
    <m/>
    <n v="738"/>
    <m/>
    <m/>
    <n v="26"/>
    <m/>
    <m/>
    <m/>
    <m/>
    <m/>
    <m/>
    <m/>
    <m/>
    <m/>
    <m/>
    <n v="1"/>
    <n v="1"/>
    <n v="25"/>
    <n v="41"/>
    <n v="24"/>
    <n v="24"/>
    <n v="0"/>
    <n v="0"/>
    <m/>
    <m/>
    <m/>
    <m/>
    <m/>
    <m/>
    <m/>
    <m/>
    <m/>
    <m/>
    <m/>
    <m/>
    <m/>
    <m/>
    <m/>
    <m/>
    <m/>
    <m/>
    <m/>
    <m/>
    <m/>
    <m/>
    <m/>
    <m/>
    <m/>
    <m/>
    <m/>
    <m/>
    <m/>
    <m/>
    <m/>
    <m/>
    <m/>
    <m/>
    <m/>
    <m/>
    <m/>
    <m/>
    <m/>
    <m/>
    <m/>
    <m/>
    <m/>
    <m/>
    <m/>
    <m/>
    <m/>
    <m/>
    <m/>
    <m/>
    <m/>
    <m/>
    <m/>
    <n v="0"/>
    <n v="0"/>
    <m/>
    <m/>
    <m/>
    <m/>
    <n v="0"/>
    <m/>
    <m/>
    <m/>
    <m/>
    <m/>
    <m/>
    <m/>
    <m/>
    <m/>
    <m/>
    <m/>
    <m/>
    <m/>
    <m/>
    <m/>
    <m/>
    <m/>
    <m/>
    <m/>
    <m/>
    <m/>
    <m/>
    <m/>
    <m/>
    <m/>
    <m/>
    <m/>
    <m/>
    <n v="3758.1874920635346"/>
    <x v="0"/>
    <s v="Medium"/>
  </r>
  <r>
    <s v="Feather River CCD"/>
    <x v="20"/>
    <s v="121"/>
    <s v="Single College District"/>
    <n v="20110"/>
    <x v="5"/>
    <n v="1729.074857142858"/>
    <n v="9957"/>
    <m/>
    <n v="30"/>
    <n v="2"/>
    <m/>
    <m/>
    <m/>
    <m/>
    <m/>
    <m/>
    <n v="0"/>
    <m/>
    <m/>
    <n v="12"/>
    <n v="104"/>
    <n v="93"/>
    <m/>
    <m/>
    <m/>
    <m/>
    <m/>
    <n v="3188"/>
    <m/>
    <m/>
    <m/>
    <m/>
    <m/>
    <m/>
    <m/>
    <m/>
    <m/>
    <m/>
    <m/>
    <n v="3188"/>
    <n v="0"/>
    <m/>
    <m/>
    <m/>
    <m/>
    <m/>
    <m/>
    <m/>
    <m/>
    <m/>
    <m/>
    <m/>
    <n v="0"/>
    <n v="280"/>
    <m/>
    <m/>
    <m/>
    <m/>
    <m/>
    <m/>
    <m/>
    <m/>
    <n v="6946"/>
    <m/>
    <m/>
    <n v="7226"/>
    <n v="0"/>
    <m/>
    <m/>
    <m/>
    <m/>
    <m/>
    <m/>
    <m/>
    <m/>
    <m/>
    <n v="0"/>
    <m/>
    <m/>
    <m/>
    <m/>
    <m/>
    <m/>
    <m/>
    <m/>
    <m/>
    <m/>
    <m/>
    <m/>
    <m/>
    <m/>
    <m/>
    <m/>
    <m/>
    <m/>
    <m/>
    <m/>
    <m/>
    <m/>
    <m/>
    <m/>
    <n v="31257"/>
    <m/>
    <m/>
    <m/>
    <m/>
    <m/>
    <m/>
    <m/>
    <n v="1810"/>
    <m/>
    <n v="33047"/>
    <m/>
    <m/>
    <m/>
    <m/>
    <m/>
    <m/>
    <m/>
    <m/>
    <m/>
    <m/>
    <m/>
    <m/>
    <m/>
    <m/>
    <m/>
    <m/>
    <m/>
    <m/>
    <m/>
    <m/>
    <m/>
    <m/>
    <m/>
    <m/>
    <m/>
    <m/>
    <n v="1980"/>
    <m/>
    <m/>
    <m/>
    <m/>
    <m/>
    <m/>
    <m/>
    <m/>
    <m/>
    <n v="1980"/>
    <m/>
    <m/>
    <m/>
    <m/>
    <m/>
    <m/>
    <m/>
    <m/>
    <m/>
    <m/>
    <m/>
    <m/>
    <m/>
    <m/>
    <m/>
    <m/>
    <m/>
    <m/>
    <m/>
    <m/>
    <m/>
    <m/>
    <m/>
    <m/>
    <m/>
    <m/>
    <m/>
    <m/>
    <m/>
    <m/>
    <m/>
    <m/>
    <m/>
    <m/>
    <m/>
    <m/>
    <m/>
    <m/>
    <m/>
    <m/>
    <m/>
    <m/>
    <m/>
    <m/>
    <m/>
    <m/>
    <m/>
    <n v="10414"/>
    <n v="35027"/>
    <n v="45441"/>
    <m/>
    <s v="LIbrary Director"/>
    <m/>
    <s v="yes"/>
    <s v="None"/>
    <m/>
    <m/>
    <m/>
    <m/>
    <m/>
    <n v="116"/>
    <n v="2484"/>
    <n v="10633"/>
    <n v="89"/>
    <n v="0"/>
    <n v="21940"/>
    <m/>
    <n v="2"/>
    <n v="0"/>
    <n v="116"/>
    <m/>
    <m/>
    <n v="7"/>
    <n v="7"/>
    <n v="0"/>
    <n v="5"/>
    <m/>
    <m/>
    <n v="1"/>
    <m/>
    <m/>
    <m/>
    <m/>
    <m/>
    <m/>
    <m/>
    <m/>
    <m/>
    <m/>
    <n v="0.25"/>
    <n v="1"/>
    <m/>
    <n v="1"/>
    <m/>
    <n v="2"/>
    <n v="1.45"/>
    <m/>
    <s v="Estimate"/>
    <n v="1161"/>
    <n v="505"/>
    <n v="21"/>
    <n v="1782"/>
    <m/>
    <m/>
    <m/>
    <n v="91"/>
    <m/>
    <n v="3560"/>
    <m/>
    <m/>
    <n v="85"/>
    <n v="83"/>
    <n v="0"/>
    <n v="0"/>
    <m/>
    <m/>
    <m/>
    <m/>
    <m/>
    <m/>
    <m/>
    <m/>
    <m/>
    <m/>
    <m/>
    <m/>
    <m/>
    <n v="325"/>
    <m/>
    <m/>
    <n v="15"/>
    <m/>
    <m/>
    <m/>
    <m/>
    <m/>
    <m/>
    <m/>
    <m/>
    <m/>
    <m/>
    <n v="0"/>
    <n v="0"/>
    <n v="0"/>
    <n v="61"/>
    <n v="36"/>
    <n v="36"/>
    <n v="0"/>
    <n v="0"/>
    <m/>
    <m/>
    <m/>
    <m/>
    <m/>
    <m/>
    <m/>
    <m/>
    <m/>
    <m/>
    <m/>
    <m/>
    <m/>
    <m/>
    <m/>
    <m/>
    <m/>
    <m/>
    <m/>
    <m/>
    <m/>
    <m/>
    <m/>
    <m/>
    <m/>
    <m/>
    <m/>
    <m/>
    <m/>
    <m/>
    <m/>
    <m/>
    <m/>
    <m/>
    <m/>
    <m/>
    <m/>
    <m/>
    <m/>
    <m/>
    <m/>
    <m/>
    <m/>
    <m/>
    <m/>
    <m/>
    <m/>
    <m/>
    <m/>
    <m/>
    <m/>
    <m/>
    <m/>
    <n v="0"/>
    <n v="0"/>
    <m/>
    <m/>
    <n v="47102"/>
    <m/>
    <n v="0"/>
    <m/>
    <m/>
    <m/>
    <m/>
    <m/>
    <m/>
    <m/>
    <m/>
    <m/>
    <m/>
    <m/>
    <m/>
    <m/>
    <m/>
    <m/>
    <m/>
    <m/>
    <m/>
    <m/>
    <m/>
    <m/>
    <m/>
    <m/>
    <m/>
    <m/>
    <m/>
    <m/>
    <m/>
    <n v="1729.074857142858"/>
    <x v="1"/>
    <s v="Small"/>
  </r>
  <r>
    <s v="Contra Costa CCD"/>
    <x v="25"/>
    <s v="313"/>
    <s v="Multi-College District"/>
    <n v="20110"/>
    <x v="5"/>
    <n v="8959.4603809524015"/>
    <n v="25000"/>
    <m/>
    <n v="100"/>
    <n v="5"/>
    <m/>
    <m/>
    <m/>
    <m/>
    <m/>
    <m/>
    <n v="32"/>
    <m/>
    <m/>
    <n v="35"/>
    <n v="300"/>
    <s v="unlimited/wireless"/>
    <m/>
    <m/>
    <m/>
    <m/>
    <m/>
    <n v="3240"/>
    <m/>
    <m/>
    <m/>
    <n v="26198"/>
    <m/>
    <m/>
    <m/>
    <m/>
    <m/>
    <m/>
    <m/>
    <n v="29438"/>
    <n v="0"/>
    <m/>
    <m/>
    <m/>
    <n v="4100"/>
    <m/>
    <m/>
    <m/>
    <m/>
    <m/>
    <m/>
    <m/>
    <n v="4100"/>
    <n v="13952"/>
    <m/>
    <m/>
    <m/>
    <m/>
    <m/>
    <m/>
    <m/>
    <m/>
    <m/>
    <m/>
    <m/>
    <n v="13952"/>
    <m/>
    <m/>
    <m/>
    <m/>
    <m/>
    <m/>
    <m/>
    <m/>
    <m/>
    <m/>
    <n v="0"/>
    <m/>
    <m/>
    <m/>
    <m/>
    <m/>
    <m/>
    <m/>
    <m/>
    <m/>
    <m/>
    <m/>
    <m/>
    <m/>
    <m/>
    <m/>
    <m/>
    <m/>
    <m/>
    <m/>
    <m/>
    <m/>
    <m/>
    <m/>
    <m/>
    <n v="0"/>
    <m/>
    <m/>
    <n v="20000"/>
    <m/>
    <m/>
    <m/>
    <n v="20842"/>
    <m/>
    <m/>
    <n v="40842"/>
    <m/>
    <m/>
    <m/>
    <m/>
    <m/>
    <m/>
    <m/>
    <m/>
    <m/>
    <m/>
    <m/>
    <m/>
    <m/>
    <m/>
    <m/>
    <m/>
    <m/>
    <m/>
    <m/>
    <m/>
    <m/>
    <m/>
    <m/>
    <m/>
    <m/>
    <m/>
    <m/>
    <m/>
    <m/>
    <m/>
    <m/>
    <m/>
    <m/>
    <m/>
    <m/>
    <m/>
    <m/>
    <m/>
    <m/>
    <m/>
    <m/>
    <m/>
    <m/>
    <m/>
    <m/>
    <m/>
    <m/>
    <m/>
    <m/>
    <m/>
    <m/>
    <m/>
    <m/>
    <m/>
    <m/>
    <m/>
    <m/>
    <m/>
    <m/>
    <m/>
    <m/>
    <m/>
    <m/>
    <m/>
    <m/>
    <m/>
    <m/>
    <m/>
    <m/>
    <m/>
    <m/>
    <m/>
    <m/>
    <n v="10927"/>
    <m/>
    <m/>
    <m/>
    <m/>
    <m/>
    <m/>
    <m/>
    <m/>
    <m/>
    <n v="10927"/>
    <n v="43390"/>
    <n v="44942"/>
    <n v="99259"/>
    <s v="Department chair (Faculty position)"/>
    <m/>
    <m/>
    <s v="yes"/>
    <m/>
    <m/>
    <s v="Stipend"/>
    <m/>
    <m/>
    <m/>
    <n v="1234"/>
    <n v="2674"/>
    <n v="29853"/>
    <n v="123"/>
    <n v="0"/>
    <n v="25560"/>
    <m/>
    <n v="76"/>
    <n v="38"/>
    <n v="1234"/>
    <m/>
    <m/>
    <n v="7"/>
    <n v="7"/>
    <n v="2166"/>
    <n v="76"/>
    <m/>
    <m/>
    <n v="6"/>
    <m/>
    <m/>
    <m/>
    <m/>
    <m/>
    <m/>
    <m/>
    <m/>
    <m/>
    <m/>
    <n v="1.4750000000000001"/>
    <n v="2.85"/>
    <m/>
    <n v="2.85"/>
    <m/>
    <n v="2"/>
    <n v="2"/>
    <n v="2221"/>
    <s v="Actual"/>
    <n v="4646"/>
    <n v="15647"/>
    <m/>
    <n v="431"/>
    <m/>
    <m/>
    <m/>
    <m/>
    <m/>
    <n v="20724"/>
    <m/>
    <m/>
    <m/>
    <m/>
    <m/>
    <m/>
    <m/>
    <m/>
    <m/>
    <m/>
    <m/>
    <m/>
    <m/>
    <m/>
    <m/>
    <m/>
    <m/>
    <m/>
    <m/>
    <n v="2940"/>
    <m/>
    <m/>
    <n v="98"/>
    <m/>
    <m/>
    <m/>
    <m/>
    <m/>
    <m/>
    <m/>
    <m/>
    <m/>
    <m/>
    <n v="1"/>
    <n v="1"/>
    <n v="65"/>
    <n v="50"/>
    <n v="36"/>
    <n v="20"/>
    <n v="4"/>
    <n v="0"/>
    <m/>
    <m/>
    <m/>
    <m/>
    <m/>
    <m/>
    <m/>
    <m/>
    <m/>
    <m/>
    <m/>
    <m/>
    <m/>
    <m/>
    <m/>
    <m/>
    <m/>
    <m/>
    <m/>
    <m/>
    <m/>
    <m/>
    <m/>
    <m/>
    <m/>
    <m/>
    <m/>
    <m/>
    <m/>
    <m/>
    <m/>
    <m/>
    <m/>
    <m/>
    <m/>
    <m/>
    <m/>
    <m/>
    <m/>
    <m/>
    <m/>
    <m/>
    <m/>
    <m/>
    <m/>
    <m/>
    <m/>
    <m/>
    <m/>
    <m/>
    <m/>
    <m/>
    <m/>
    <n v="4"/>
    <n v="0"/>
    <m/>
    <m/>
    <m/>
    <m/>
    <n v="0"/>
    <m/>
    <m/>
    <m/>
    <m/>
    <m/>
    <m/>
    <m/>
    <m/>
    <m/>
    <m/>
    <m/>
    <m/>
    <m/>
    <m/>
    <m/>
    <m/>
    <m/>
    <m/>
    <m/>
    <m/>
    <m/>
    <m/>
    <m/>
    <m/>
    <m/>
    <m/>
    <m/>
    <m/>
    <n v="3143.6703091061058"/>
    <x v="0"/>
    <s v="Small"/>
  </r>
  <r>
    <s v="Rancho Santiago CCD"/>
    <x v="109"/>
    <s v="873"/>
    <s v="Multi-College District"/>
    <n v="20110"/>
    <x v="5"/>
    <n v="8225.8236190475927"/>
    <n v="30000"/>
    <m/>
    <n v="88"/>
    <n v="13"/>
    <m/>
    <m/>
    <m/>
    <m/>
    <m/>
    <m/>
    <n v="36"/>
    <m/>
    <m/>
    <n v="62"/>
    <n v="442"/>
    <n v="1"/>
    <m/>
    <m/>
    <m/>
    <m/>
    <m/>
    <n v="4210"/>
    <m/>
    <m/>
    <m/>
    <m/>
    <m/>
    <m/>
    <m/>
    <m/>
    <n v="4967"/>
    <m/>
    <m/>
    <n v="9177"/>
    <n v="2500"/>
    <m/>
    <m/>
    <m/>
    <m/>
    <m/>
    <n v="3982"/>
    <m/>
    <m/>
    <m/>
    <m/>
    <m/>
    <n v="6482"/>
    <n v="2346"/>
    <m/>
    <m/>
    <m/>
    <m/>
    <m/>
    <m/>
    <m/>
    <m/>
    <m/>
    <m/>
    <m/>
    <n v="2346"/>
    <n v="0"/>
    <m/>
    <m/>
    <m/>
    <m/>
    <m/>
    <m/>
    <m/>
    <m/>
    <m/>
    <n v="0"/>
    <m/>
    <m/>
    <m/>
    <m/>
    <m/>
    <m/>
    <m/>
    <m/>
    <m/>
    <m/>
    <m/>
    <m/>
    <m/>
    <m/>
    <m/>
    <m/>
    <m/>
    <m/>
    <m/>
    <m/>
    <m/>
    <m/>
    <m/>
    <m/>
    <n v="19602"/>
    <m/>
    <m/>
    <m/>
    <m/>
    <m/>
    <m/>
    <m/>
    <m/>
    <m/>
    <n v="19602"/>
    <m/>
    <m/>
    <m/>
    <m/>
    <m/>
    <m/>
    <m/>
    <m/>
    <m/>
    <m/>
    <m/>
    <m/>
    <m/>
    <m/>
    <m/>
    <m/>
    <m/>
    <m/>
    <m/>
    <m/>
    <m/>
    <m/>
    <m/>
    <m/>
    <m/>
    <m/>
    <n v="231"/>
    <m/>
    <m/>
    <m/>
    <m/>
    <m/>
    <m/>
    <m/>
    <m/>
    <m/>
    <n v="231"/>
    <m/>
    <m/>
    <m/>
    <m/>
    <m/>
    <m/>
    <m/>
    <m/>
    <m/>
    <m/>
    <m/>
    <m/>
    <m/>
    <m/>
    <m/>
    <m/>
    <m/>
    <m/>
    <m/>
    <m/>
    <m/>
    <m/>
    <m/>
    <m/>
    <m/>
    <m/>
    <m/>
    <m/>
    <m/>
    <m/>
    <m/>
    <m/>
    <m/>
    <m/>
    <m/>
    <m/>
    <n v="21744"/>
    <m/>
    <m/>
    <m/>
    <m/>
    <n v="1092"/>
    <m/>
    <m/>
    <m/>
    <n v="9381"/>
    <n v="32217"/>
    <n v="11523"/>
    <n v="26315"/>
    <n v="70055"/>
    <s v="Department chair (Faculty position)"/>
    <m/>
    <s v="PhD"/>
    <s v="no"/>
    <m/>
    <s v="Release time"/>
    <m/>
    <m/>
    <m/>
    <m/>
    <n v="356"/>
    <n v="4714"/>
    <n v="14908"/>
    <n v="32"/>
    <n v="0"/>
    <n v="42479"/>
    <m/>
    <n v="132"/>
    <n v="10"/>
    <n v="472"/>
    <m/>
    <m/>
    <n v="123"/>
    <n v="123"/>
    <n v="4"/>
    <n v="152"/>
    <m/>
    <m/>
    <n v="6"/>
    <m/>
    <m/>
    <m/>
    <m/>
    <m/>
    <m/>
    <m/>
    <m/>
    <m/>
    <m/>
    <n v="0.35"/>
    <n v="6"/>
    <m/>
    <n v="6"/>
    <m/>
    <n v="5"/>
    <n v="4.5"/>
    <n v="7071"/>
    <s v="Actual"/>
    <n v="4319"/>
    <n v="7146"/>
    <n v="4075"/>
    <n v="5013"/>
    <m/>
    <m/>
    <m/>
    <n v="1931"/>
    <m/>
    <n v="22484"/>
    <m/>
    <m/>
    <n v="0"/>
    <n v="0"/>
    <n v="42"/>
    <n v="41"/>
    <m/>
    <m/>
    <m/>
    <m/>
    <m/>
    <m/>
    <m/>
    <m/>
    <m/>
    <m/>
    <m/>
    <m/>
    <m/>
    <n v="2744"/>
    <m/>
    <m/>
    <n v="113"/>
    <m/>
    <m/>
    <m/>
    <m/>
    <m/>
    <m/>
    <m/>
    <m/>
    <m/>
    <m/>
    <n v="4"/>
    <n v="4"/>
    <n v="91"/>
    <n v="48"/>
    <n v="40"/>
    <n v="40"/>
    <n v="0"/>
    <n v="0"/>
    <m/>
    <m/>
    <m/>
    <m/>
    <m/>
    <m/>
    <m/>
    <m/>
    <m/>
    <m/>
    <m/>
    <m/>
    <m/>
    <m/>
    <m/>
    <m/>
    <m/>
    <m/>
    <m/>
    <m/>
    <m/>
    <m/>
    <m/>
    <m/>
    <m/>
    <m/>
    <m/>
    <m/>
    <m/>
    <m/>
    <m/>
    <m/>
    <m/>
    <m/>
    <m/>
    <m/>
    <m/>
    <m/>
    <m/>
    <m/>
    <m/>
    <m/>
    <m/>
    <m/>
    <m/>
    <m/>
    <m/>
    <m/>
    <m/>
    <m/>
    <m/>
    <m/>
    <m/>
    <n v="0"/>
    <n v="0"/>
    <m/>
    <m/>
    <n v="347973"/>
    <m/>
    <n v="295"/>
    <m/>
    <m/>
    <m/>
    <m/>
    <m/>
    <m/>
    <m/>
    <m/>
    <m/>
    <m/>
    <m/>
    <m/>
    <m/>
    <m/>
    <m/>
    <m/>
    <m/>
    <m/>
    <m/>
    <m/>
    <m/>
    <m/>
    <m/>
    <m/>
    <m/>
    <m/>
    <m/>
    <m/>
    <n v="1370.9706031745989"/>
    <x v="0"/>
    <s v="Small"/>
  </r>
  <r>
    <s v="Butte CCD"/>
    <x v="37"/>
    <s v="111"/>
    <s v="Single College District"/>
    <n v="20110"/>
    <x v="5"/>
    <n v="11580.470476190458"/>
    <n v="70000"/>
    <m/>
    <n v="110"/>
    <n v="5"/>
    <m/>
    <m/>
    <m/>
    <m/>
    <m/>
    <m/>
    <n v="40"/>
    <m/>
    <m/>
    <n v="30"/>
    <n v="350"/>
    <s v="Wireless"/>
    <m/>
    <m/>
    <m/>
    <m/>
    <m/>
    <n v="4843"/>
    <m/>
    <m/>
    <n v="29416"/>
    <m/>
    <m/>
    <m/>
    <m/>
    <m/>
    <m/>
    <n v="31178"/>
    <m/>
    <n v="65438"/>
    <m/>
    <m/>
    <m/>
    <n v="4100"/>
    <m/>
    <m/>
    <m/>
    <m/>
    <m/>
    <m/>
    <m/>
    <m/>
    <n v="4100"/>
    <n v="14634"/>
    <m/>
    <m/>
    <m/>
    <m/>
    <m/>
    <m/>
    <m/>
    <m/>
    <m/>
    <m/>
    <m/>
    <n v="14634"/>
    <m/>
    <m/>
    <m/>
    <m/>
    <m/>
    <m/>
    <m/>
    <m/>
    <m/>
    <m/>
    <n v="0"/>
    <m/>
    <m/>
    <m/>
    <m/>
    <m/>
    <m/>
    <m/>
    <m/>
    <m/>
    <m/>
    <m/>
    <m/>
    <m/>
    <m/>
    <m/>
    <m/>
    <m/>
    <m/>
    <m/>
    <m/>
    <m/>
    <m/>
    <m/>
    <m/>
    <m/>
    <m/>
    <n v="109369"/>
    <m/>
    <m/>
    <m/>
    <m/>
    <m/>
    <m/>
    <m/>
    <n v="109369"/>
    <m/>
    <m/>
    <m/>
    <m/>
    <m/>
    <m/>
    <m/>
    <m/>
    <m/>
    <m/>
    <m/>
    <m/>
    <m/>
    <m/>
    <m/>
    <m/>
    <m/>
    <m/>
    <m/>
    <m/>
    <m/>
    <m/>
    <m/>
    <m/>
    <m/>
    <m/>
    <m/>
    <m/>
    <m/>
    <m/>
    <m/>
    <m/>
    <m/>
    <m/>
    <m/>
    <m/>
    <n v="0"/>
    <m/>
    <m/>
    <m/>
    <m/>
    <m/>
    <m/>
    <m/>
    <m/>
    <m/>
    <m/>
    <m/>
    <m/>
    <m/>
    <m/>
    <m/>
    <m/>
    <m/>
    <m/>
    <m/>
    <m/>
    <m/>
    <m/>
    <m/>
    <m/>
    <m/>
    <m/>
    <m/>
    <m/>
    <m/>
    <m/>
    <m/>
    <m/>
    <m/>
    <m/>
    <m/>
    <m/>
    <m/>
    <m/>
    <m/>
    <m/>
    <m/>
    <m/>
    <m/>
    <m/>
    <m/>
    <m/>
    <n v="0"/>
    <n v="80072"/>
    <n v="113469"/>
    <n v="193541"/>
    <s v="Dean or other administrator"/>
    <m/>
    <m/>
    <s v="yes"/>
    <m/>
    <m/>
    <m/>
    <m/>
    <m/>
    <m/>
    <n v="1675"/>
    <n v="0"/>
    <n v="26852"/>
    <n v="135"/>
    <n v="16400"/>
    <n v="68158"/>
    <m/>
    <n v="0"/>
    <n v="2244"/>
    <n v="2050"/>
    <m/>
    <m/>
    <n v="24"/>
    <n v="24"/>
    <n v="0"/>
    <n v="0"/>
    <m/>
    <m/>
    <n v="5"/>
    <m/>
    <m/>
    <m/>
    <m/>
    <m/>
    <m/>
    <m/>
    <m/>
    <m/>
    <m/>
    <n v="3"/>
    <n v="3"/>
    <m/>
    <n v="3"/>
    <m/>
    <n v="4"/>
    <n v="4"/>
    <n v="12372"/>
    <s v="Estimate"/>
    <n v="9485"/>
    <n v="17184"/>
    <m/>
    <m/>
    <m/>
    <m/>
    <m/>
    <m/>
    <m/>
    <n v="26669"/>
    <m/>
    <m/>
    <n v="123"/>
    <n v="87"/>
    <n v="649"/>
    <n v="458"/>
    <m/>
    <m/>
    <m/>
    <m/>
    <m/>
    <m/>
    <m/>
    <m/>
    <m/>
    <m/>
    <m/>
    <m/>
    <m/>
    <n v="2617"/>
    <m/>
    <m/>
    <n v="91"/>
    <m/>
    <m/>
    <m/>
    <m/>
    <m/>
    <m/>
    <m/>
    <m/>
    <m/>
    <m/>
    <n v="4"/>
    <n v="4"/>
    <n v="33"/>
    <n v="46"/>
    <n v="40"/>
    <n v="40"/>
    <n v="0"/>
    <n v="0"/>
    <m/>
    <m/>
    <m/>
    <m/>
    <m/>
    <m/>
    <m/>
    <m/>
    <m/>
    <m/>
    <m/>
    <m/>
    <m/>
    <m/>
    <m/>
    <m/>
    <m/>
    <m/>
    <m/>
    <m/>
    <m/>
    <m/>
    <m/>
    <m/>
    <m/>
    <m/>
    <m/>
    <m/>
    <m/>
    <m/>
    <m/>
    <m/>
    <m/>
    <m/>
    <m/>
    <m/>
    <m/>
    <m/>
    <m/>
    <m/>
    <m/>
    <m/>
    <m/>
    <m/>
    <m/>
    <m/>
    <m/>
    <m/>
    <m/>
    <m/>
    <m/>
    <m/>
    <m/>
    <n v="0"/>
    <n v="0"/>
    <m/>
    <m/>
    <n v="269854"/>
    <m/>
    <n v="0"/>
    <m/>
    <m/>
    <m/>
    <m/>
    <m/>
    <m/>
    <m/>
    <m/>
    <m/>
    <m/>
    <m/>
    <m/>
    <m/>
    <m/>
    <m/>
    <m/>
    <m/>
    <m/>
    <m/>
    <m/>
    <m/>
    <m/>
    <m/>
    <m/>
    <m/>
    <m/>
    <m/>
    <m/>
    <n v="3860.1568253968194"/>
    <x v="0"/>
    <s v="Medium"/>
  </r>
  <r>
    <s v="West Kern CCD"/>
    <x v="112"/>
    <s v="691"/>
    <s v="Single College District"/>
    <n v="20110"/>
    <x v="5"/>
    <n v="2462.9360000000038"/>
    <n v="27000"/>
    <m/>
    <n v="25"/>
    <n v="6"/>
    <m/>
    <m/>
    <m/>
    <m/>
    <m/>
    <m/>
    <n v="0"/>
    <m/>
    <m/>
    <n v="30"/>
    <n v="270"/>
    <s v="Wireless throughout"/>
    <m/>
    <m/>
    <m/>
    <m/>
    <m/>
    <n v="5000"/>
    <m/>
    <m/>
    <m/>
    <m/>
    <m/>
    <m/>
    <m/>
    <m/>
    <m/>
    <m/>
    <m/>
    <n v="5000"/>
    <m/>
    <m/>
    <m/>
    <m/>
    <m/>
    <m/>
    <m/>
    <m/>
    <m/>
    <m/>
    <m/>
    <m/>
    <n v="0"/>
    <n v="7000"/>
    <m/>
    <m/>
    <m/>
    <m/>
    <m/>
    <m/>
    <m/>
    <m/>
    <m/>
    <m/>
    <m/>
    <n v="7000"/>
    <m/>
    <m/>
    <m/>
    <m/>
    <m/>
    <m/>
    <m/>
    <m/>
    <m/>
    <m/>
    <n v="0"/>
    <m/>
    <m/>
    <m/>
    <m/>
    <m/>
    <m/>
    <m/>
    <m/>
    <m/>
    <m/>
    <m/>
    <m/>
    <m/>
    <m/>
    <m/>
    <m/>
    <m/>
    <m/>
    <m/>
    <m/>
    <m/>
    <m/>
    <m/>
    <m/>
    <n v="40000"/>
    <m/>
    <m/>
    <m/>
    <m/>
    <m/>
    <m/>
    <m/>
    <m/>
    <m/>
    <n v="40000"/>
    <m/>
    <m/>
    <m/>
    <m/>
    <m/>
    <m/>
    <m/>
    <m/>
    <m/>
    <m/>
    <m/>
    <m/>
    <m/>
    <m/>
    <m/>
    <m/>
    <m/>
    <m/>
    <m/>
    <m/>
    <m/>
    <m/>
    <m/>
    <m/>
    <m/>
    <m/>
    <n v="2000"/>
    <m/>
    <m/>
    <m/>
    <m/>
    <m/>
    <m/>
    <m/>
    <m/>
    <m/>
    <n v="2000"/>
    <m/>
    <m/>
    <m/>
    <m/>
    <m/>
    <m/>
    <m/>
    <m/>
    <m/>
    <m/>
    <m/>
    <m/>
    <m/>
    <m/>
    <m/>
    <m/>
    <m/>
    <m/>
    <m/>
    <m/>
    <m/>
    <m/>
    <m/>
    <m/>
    <m/>
    <m/>
    <m/>
    <m/>
    <m/>
    <m/>
    <m/>
    <m/>
    <m/>
    <m/>
    <m/>
    <m/>
    <m/>
    <m/>
    <m/>
    <m/>
    <m/>
    <m/>
    <m/>
    <m/>
    <m/>
    <m/>
    <n v="0"/>
    <n v="12000"/>
    <n v="42000"/>
    <n v="54000"/>
    <m/>
    <s v="Librarian (faculty position)"/>
    <m/>
    <s v="yes"/>
    <s v="None"/>
    <m/>
    <m/>
    <m/>
    <m/>
    <m/>
    <n v="300"/>
    <n v="1600"/>
    <n v="9000"/>
    <n v="104"/>
    <m/>
    <n v="19000"/>
    <m/>
    <n v="150"/>
    <n v="0"/>
    <n v="300"/>
    <m/>
    <m/>
    <n v="10"/>
    <n v="10"/>
    <n v="0"/>
    <n v="150"/>
    <m/>
    <m/>
    <n v="1"/>
    <m/>
    <m/>
    <m/>
    <m/>
    <m/>
    <m/>
    <m/>
    <m/>
    <m/>
    <m/>
    <n v="1.5"/>
    <n v="1"/>
    <m/>
    <n v="1"/>
    <m/>
    <n v="6"/>
    <n v="4.5"/>
    <n v="700"/>
    <s v="Estimate"/>
    <n v="1488"/>
    <n v="19048"/>
    <n v="19048"/>
    <n v="2124"/>
    <m/>
    <m/>
    <m/>
    <n v="194"/>
    <m/>
    <n v="22854"/>
    <m/>
    <m/>
    <n v="100"/>
    <n v="75"/>
    <n v="0"/>
    <n v="0"/>
    <m/>
    <m/>
    <m/>
    <m/>
    <m/>
    <m/>
    <m/>
    <m/>
    <m/>
    <m/>
    <m/>
    <m/>
    <m/>
    <n v="75"/>
    <m/>
    <m/>
    <n v="3"/>
    <m/>
    <m/>
    <m/>
    <m/>
    <m/>
    <m/>
    <m/>
    <m/>
    <m/>
    <m/>
    <n v="1"/>
    <n v="28"/>
    <n v="560"/>
    <n v="57"/>
    <n v="48"/>
    <n v="48"/>
    <n v="0"/>
    <n v="0"/>
    <m/>
    <m/>
    <m/>
    <m/>
    <m/>
    <m/>
    <m/>
    <m/>
    <m/>
    <m/>
    <m/>
    <m/>
    <m/>
    <m/>
    <m/>
    <m/>
    <m/>
    <m/>
    <m/>
    <m/>
    <m/>
    <m/>
    <m/>
    <m/>
    <m/>
    <m/>
    <m/>
    <m/>
    <m/>
    <m/>
    <m/>
    <m/>
    <m/>
    <m/>
    <m/>
    <m/>
    <m/>
    <m/>
    <m/>
    <m/>
    <m/>
    <m/>
    <m/>
    <m/>
    <m/>
    <m/>
    <m/>
    <m/>
    <m/>
    <m/>
    <m/>
    <m/>
    <m/>
    <n v="0"/>
    <n v="0"/>
    <m/>
    <m/>
    <n v="92794"/>
    <m/>
    <n v="768"/>
    <m/>
    <m/>
    <m/>
    <m/>
    <m/>
    <m/>
    <m/>
    <m/>
    <m/>
    <m/>
    <m/>
    <m/>
    <m/>
    <m/>
    <m/>
    <m/>
    <m/>
    <m/>
    <m/>
    <m/>
    <m/>
    <m/>
    <m/>
    <m/>
    <m/>
    <m/>
    <m/>
    <m/>
    <n v="2462.9360000000038"/>
    <x v="1"/>
    <s v="Small"/>
  </r>
  <r>
    <s v="Los Angeles CCD"/>
    <x v="26"/>
    <s v="749"/>
    <s v="Multi-College District"/>
    <n v="20110"/>
    <x v="5"/>
    <n v="6827.4262857142758"/>
    <n v="50000"/>
    <m/>
    <n v="250"/>
    <n v="20"/>
    <m/>
    <m/>
    <m/>
    <m/>
    <m/>
    <m/>
    <n v="50"/>
    <m/>
    <m/>
    <n v="100"/>
    <n v="300"/>
    <s v="Wireless"/>
    <m/>
    <m/>
    <m/>
    <m/>
    <m/>
    <n v="5000"/>
    <m/>
    <m/>
    <m/>
    <m/>
    <m/>
    <m/>
    <m/>
    <m/>
    <m/>
    <n v="70000"/>
    <m/>
    <n v="75000"/>
    <m/>
    <m/>
    <m/>
    <m/>
    <m/>
    <m/>
    <m/>
    <m/>
    <m/>
    <m/>
    <m/>
    <m/>
    <m/>
    <n v="5000"/>
    <m/>
    <m/>
    <m/>
    <m/>
    <m/>
    <m/>
    <m/>
    <m/>
    <m/>
    <m/>
    <m/>
    <m/>
    <n v="0"/>
    <m/>
    <m/>
    <m/>
    <m/>
    <m/>
    <m/>
    <m/>
    <m/>
    <m/>
    <m/>
    <m/>
    <m/>
    <m/>
    <m/>
    <m/>
    <m/>
    <m/>
    <m/>
    <m/>
    <m/>
    <m/>
    <m/>
    <m/>
    <m/>
    <m/>
    <m/>
    <m/>
    <m/>
    <m/>
    <m/>
    <m/>
    <m/>
    <m/>
    <m/>
    <m/>
    <m/>
    <m/>
    <m/>
    <m/>
    <m/>
    <m/>
    <m/>
    <m/>
    <n v="30000"/>
    <m/>
    <m/>
    <m/>
    <m/>
    <m/>
    <m/>
    <m/>
    <m/>
    <m/>
    <m/>
    <m/>
    <m/>
    <m/>
    <m/>
    <m/>
    <m/>
    <m/>
    <m/>
    <m/>
    <m/>
    <m/>
    <m/>
    <m/>
    <m/>
    <m/>
    <m/>
    <m/>
    <n v="0"/>
    <m/>
    <m/>
    <m/>
    <m/>
    <m/>
    <m/>
    <m/>
    <m/>
    <m/>
    <m/>
    <m/>
    <m/>
    <m/>
    <m/>
    <m/>
    <m/>
    <m/>
    <m/>
    <m/>
    <m/>
    <m/>
    <m/>
    <m/>
    <m/>
    <m/>
    <m/>
    <m/>
    <m/>
    <m/>
    <m/>
    <m/>
    <m/>
    <m/>
    <m/>
    <m/>
    <m/>
    <m/>
    <m/>
    <m/>
    <m/>
    <m/>
    <m/>
    <m/>
    <m/>
    <m/>
    <m/>
    <n v="1000"/>
    <m/>
    <m/>
    <m/>
    <m/>
    <m/>
    <m/>
    <m/>
    <m/>
    <m/>
    <m/>
    <n v="75000"/>
    <n v="0"/>
    <n v="75000"/>
    <s v="Department chair (Faculty position)"/>
    <m/>
    <m/>
    <s v="yes"/>
    <m/>
    <s v="Release time"/>
    <m/>
    <m/>
    <m/>
    <m/>
    <n v="1000"/>
    <n v="300"/>
    <n v="10000"/>
    <n v="20"/>
    <m/>
    <n v="60000"/>
    <m/>
    <m/>
    <n v="100"/>
    <m/>
    <m/>
    <m/>
    <n v="5"/>
    <m/>
    <m/>
    <m/>
    <m/>
    <m/>
    <n v="8"/>
    <m/>
    <m/>
    <m/>
    <m/>
    <m/>
    <m/>
    <m/>
    <m/>
    <m/>
    <m/>
    <n v="1.5"/>
    <n v="2.67"/>
    <m/>
    <n v="2.67"/>
    <m/>
    <n v="8"/>
    <n v="8"/>
    <n v="6800"/>
    <s v="Estimate"/>
    <n v="200"/>
    <n v="5800"/>
    <m/>
    <n v="50"/>
    <m/>
    <m/>
    <m/>
    <m/>
    <m/>
    <n v="6050"/>
    <m/>
    <m/>
    <n v="10"/>
    <n v="9"/>
    <n v="5"/>
    <n v="4"/>
    <m/>
    <m/>
    <m/>
    <m/>
    <m/>
    <m/>
    <m/>
    <m/>
    <m/>
    <m/>
    <m/>
    <m/>
    <m/>
    <n v="7080"/>
    <m/>
    <m/>
    <n v="236"/>
    <m/>
    <m/>
    <m/>
    <m/>
    <m/>
    <m/>
    <m/>
    <m/>
    <m/>
    <m/>
    <n v="10"/>
    <n v="8"/>
    <n v="200"/>
    <n v="54"/>
    <n v="24"/>
    <n v="144"/>
    <n v="4"/>
    <n v="0"/>
    <m/>
    <m/>
    <m/>
    <m/>
    <m/>
    <m/>
    <m/>
    <m/>
    <m/>
    <m/>
    <m/>
    <m/>
    <m/>
    <m/>
    <m/>
    <m/>
    <m/>
    <m/>
    <m/>
    <m/>
    <m/>
    <m/>
    <m/>
    <m/>
    <m/>
    <m/>
    <m/>
    <m/>
    <m/>
    <m/>
    <m/>
    <m/>
    <m/>
    <m/>
    <m/>
    <m/>
    <m/>
    <m/>
    <m/>
    <m/>
    <m/>
    <m/>
    <m/>
    <m/>
    <m/>
    <m/>
    <m/>
    <m/>
    <m/>
    <m/>
    <m/>
    <m/>
    <m/>
    <n v="120"/>
    <n v="0"/>
    <m/>
    <m/>
    <m/>
    <m/>
    <m/>
    <m/>
    <m/>
    <m/>
    <m/>
    <m/>
    <m/>
    <m/>
    <m/>
    <m/>
    <m/>
    <m/>
    <m/>
    <m/>
    <m/>
    <m/>
    <m/>
    <m/>
    <m/>
    <m/>
    <m/>
    <m/>
    <m/>
    <m/>
    <m/>
    <m/>
    <m/>
    <m/>
    <m/>
    <n v="2557.0884965222008"/>
    <x v="0"/>
    <s v="Small"/>
  </r>
  <r>
    <s v="San Luis Obispo CCD"/>
    <x v="78"/>
    <s v="641"/>
    <s v="Single College District"/>
    <n v="20110"/>
    <x v="5"/>
    <n v="9061.108190476145"/>
    <n v="22955"/>
    <m/>
    <n v="20"/>
    <n v="19"/>
    <m/>
    <m/>
    <m/>
    <m/>
    <m/>
    <m/>
    <n v="30"/>
    <m/>
    <m/>
    <n v="336"/>
    <n v="478"/>
    <n v="336"/>
    <m/>
    <m/>
    <m/>
    <m/>
    <m/>
    <n v="5622"/>
    <m/>
    <m/>
    <n v="3640"/>
    <m/>
    <m/>
    <m/>
    <m/>
    <m/>
    <m/>
    <n v="7608"/>
    <m/>
    <n v="16870"/>
    <n v="1814"/>
    <m/>
    <m/>
    <m/>
    <m/>
    <m/>
    <m/>
    <m/>
    <m/>
    <m/>
    <n v="4100"/>
    <m/>
    <n v="5914"/>
    <n v="13524"/>
    <m/>
    <m/>
    <m/>
    <m/>
    <m/>
    <m/>
    <m/>
    <m/>
    <m/>
    <m/>
    <m/>
    <n v="13524"/>
    <m/>
    <m/>
    <m/>
    <m/>
    <m/>
    <m/>
    <m/>
    <m/>
    <m/>
    <m/>
    <n v="0"/>
    <m/>
    <m/>
    <m/>
    <m/>
    <m/>
    <m/>
    <m/>
    <m/>
    <m/>
    <m/>
    <m/>
    <m/>
    <m/>
    <m/>
    <m/>
    <m/>
    <m/>
    <m/>
    <m/>
    <m/>
    <m/>
    <m/>
    <m/>
    <m/>
    <n v="23088"/>
    <m/>
    <m/>
    <m/>
    <m/>
    <m/>
    <m/>
    <m/>
    <m/>
    <n v="7895"/>
    <n v="30983"/>
    <m/>
    <m/>
    <m/>
    <m/>
    <m/>
    <m/>
    <m/>
    <m/>
    <m/>
    <m/>
    <m/>
    <m/>
    <m/>
    <m/>
    <m/>
    <m/>
    <m/>
    <m/>
    <m/>
    <m/>
    <m/>
    <m/>
    <m/>
    <m/>
    <m/>
    <m/>
    <n v="739"/>
    <m/>
    <m/>
    <m/>
    <m/>
    <m/>
    <m/>
    <m/>
    <m/>
    <m/>
    <n v="739"/>
    <m/>
    <m/>
    <m/>
    <m/>
    <m/>
    <m/>
    <m/>
    <m/>
    <m/>
    <m/>
    <m/>
    <m/>
    <m/>
    <m/>
    <m/>
    <m/>
    <m/>
    <m/>
    <m/>
    <m/>
    <m/>
    <m/>
    <m/>
    <m/>
    <m/>
    <m/>
    <m/>
    <m/>
    <m/>
    <m/>
    <m/>
    <m/>
    <m/>
    <m/>
    <m/>
    <m/>
    <m/>
    <m/>
    <m/>
    <m/>
    <m/>
    <m/>
    <m/>
    <m/>
    <m/>
    <m/>
    <n v="0"/>
    <n v="30394"/>
    <n v="37636"/>
    <n v="68030"/>
    <s v="Dean or other administrator"/>
    <s v="Director Learning Resources"/>
    <m/>
    <s v="yes"/>
    <s v="None"/>
    <m/>
    <m/>
    <m/>
    <m/>
    <m/>
    <m/>
    <n v="1465"/>
    <n v="12889"/>
    <n v="256"/>
    <n v="0"/>
    <n v="60386"/>
    <m/>
    <n v="27"/>
    <n v="210"/>
    <n v="323"/>
    <m/>
    <m/>
    <m/>
    <n v="1058"/>
    <n v="6535"/>
    <n v="33"/>
    <m/>
    <m/>
    <n v="13"/>
    <m/>
    <m/>
    <m/>
    <m/>
    <m/>
    <m/>
    <m/>
    <m/>
    <m/>
    <m/>
    <n v="1.5"/>
    <n v="5.4"/>
    <m/>
    <n v="5.4"/>
    <m/>
    <n v="8"/>
    <n v="6.25"/>
    <n v="9685"/>
    <s v="Estimate"/>
    <n v="8572"/>
    <n v="33400"/>
    <n v="2035"/>
    <n v="523"/>
    <m/>
    <m/>
    <m/>
    <n v="0"/>
    <m/>
    <n v="44530"/>
    <m/>
    <m/>
    <n v="165"/>
    <n v="120"/>
    <n v="360"/>
    <n v="69"/>
    <m/>
    <m/>
    <m/>
    <m/>
    <m/>
    <m/>
    <m/>
    <m/>
    <m/>
    <m/>
    <m/>
    <m/>
    <m/>
    <n v="1458"/>
    <m/>
    <m/>
    <n v="64"/>
    <m/>
    <m/>
    <m/>
    <m/>
    <m/>
    <m/>
    <m/>
    <m/>
    <m/>
    <m/>
    <m/>
    <m/>
    <m/>
    <n v="60"/>
    <n v="40"/>
    <n v="40"/>
    <n v="4"/>
    <n v="0"/>
    <m/>
    <m/>
    <m/>
    <m/>
    <m/>
    <m/>
    <m/>
    <m/>
    <m/>
    <m/>
    <m/>
    <m/>
    <m/>
    <m/>
    <m/>
    <m/>
    <m/>
    <m/>
    <m/>
    <m/>
    <m/>
    <m/>
    <m/>
    <m/>
    <m/>
    <m/>
    <m/>
    <m/>
    <m/>
    <m/>
    <m/>
    <m/>
    <m/>
    <m/>
    <m/>
    <m/>
    <m/>
    <m/>
    <m/>
    <m/>
    <m/>
    <m/>
    <m/>
    <m/>
    <m/>
    <m/>
    <m/>
    <m/>
    <m/>
    <m/>
    <m/>
    <m/>
    <m/>
    <n v="4"/>
    <n v="0"/>
    <m/>
    <m/>
    <n v="302421"/>
    <m/>
    <n v="108"/>
    <m/>
    <m/>
    <m/>
    <m/>
    <m/>
    <m/>
    <m/>
    <m/>
    <m/>
    <m/>
    <m/>
    <m/>
    <m/>
    <m/>
    <m/>
    <m/>
    <m/>
    <m/>
    <m/>
    <m/>
    <m/>
    <m/>
    <m/>
    <m/>
    <m/>
    <m/>
    <m/>
    <m/>
    <n v="1677.9829982363231"/>
    <x v="0"/>
    <s v="Small"/>
  </r>
  <r>
    <s v="Marin CCD"/>
    <x v="88"/>
    <s v="334"/>
    <s v="Single College District"/>
    <n v="20110"/>
    <x v="5"/>
    <n v="4923.3660952380933"/>
    <n v="8415"/>
    <m/>
    <n v="42"/>
    <n v="5"/>
    <m/>
    <m/>
    <m/>
    <m/>
    <m/>
    <m/>
    <n v="22"/>
    <m/>
    <m/>
    <n v="25"/>
    <n v="385"/>
    <s v="wi-fi throughout building"/>
    <m/>
    <m/>
    <m/>
    <m/>
    <m/>
    <n v="6000"/>
    <m/>
    <m/>
    <n v="0"/>
    <n v="0"/>
    <n v="0"/>
    <n v="0"/>
    <m/>
    <m/>
    <n v="0"/>
    <n v="0"/>
    <m/>
    <n v="6000"/>
    <n v="0"/>
    <m/>
    <m/>
    <n v="0"/>
    <n v="0"/>
    <n v="0"/>
    <n v="0"/>
    <m/>
    <m/>
    <n v="0"/>
    <n v="0"/>
    <m/>
    <n v="0"/>
    <n v="9000"/>
    <m/>
    <m/>
    <n v="0"/>
    <n v="0"/>
    <n v="0"/>
    <n v="0"/>
    <m/>
    <m/>
    <n v="0"/>
    <n v="0"/>
    <m/>
    <n v="0"/>
    <n v="0"/>
    <m/>
    <n v="0"/>
    <n v="0"/>
    <n v="0"/>
    <n v="0"/>
    <m/>
    <m/>
    <n v="0"/>
    <n v="0"/>
    <n v="0"/>
    <m/>
    <m/>
    <m/>
    <m/>
    <m/>
    <m/>
    <m/>
    <m/>
    <m/>
    <m/>
    <m/>
    <m/>
    <m/>
    <m/>
    <m/>
    <m/>
    <m/>
    <m/>
    <m/>
    <m/>
    <m/>
    <m/>
    <m/>
    <m/>
    <n v="34982"/>
    <m/>
    <n v="0"/>
    <n v="0"/>
    <n v="0"/>
    <m/>
    <m/>
    <n v="0"/>
    <n v="0"/>
    <n v="0"/>
    <n v="34982"/>
    <m/>
    <m/>
    <m/>
    <m/>
    <m/>
    <m/>
    <m/>
    <m/>
    <m/>
    <m/>
    <m/>
    <m/>
    <m/>
    <m/>
    <m/>
    <m/>
    <m/>
    <m/>
    <m/>
    <m/>
    <m/>
    <m/>
    <m/>
    <m/>
    <m/>
    <m/>
    <n v="0"/>
    <m/>
    <n v="0"/>
    <n v="0"/>
    <n v="0"/>
    <m/>
    <m/>
    <n v="0"/>
    <n v="0"/>
    <n v="0"/>
    <n v="0"/>
    <m/>
    <m/>
    <m/>
    <m/>
    <m/>
    <m/>
    <m/>
    <m/>
    <m/>
    <m/>
    <m/>
    <m/>
    <m/>
    <m/>
    <m/>
    <m/>
    <m/>
    <m/>
    <m/>
    <m/>
    <m/>
    <m/>
    <m/>
    <m/>
    <m/>
    <m/>
    <m/>
    <m/>
    <m/>
    <m/>
    <m/>
    <m/>
    <m/>
    <m/>
    <m/>
    <m/>
    <n v="19106"/>
    <m/>
    <n v="0"/>
    <n v="0"/>
    <n v="0"/>
    <n v="0"/>
    <m/>
    <m/>
    <n v="0"/>
    <n v="0"/>
    <n v="19106"/>
    <n v="6000"/>
    <n v="34982"/>
    <n v="60088"/>
    <s v="Dean or other administrator"/>
    <m/>
    <s v="M.A. (subject other than librarianship)"/>
    <s v="no"/>
    <m/>
    <s v="Release time"/>
    <s v="Stipend"/>
    <m/>
    <m/>
    <s v="either release time or stipend"/>
    <n v="80"/>
    <n v="0"/>
    <n v="100"/>
    <n v="100"/>
    <m/>
    <n v="92000"/>
    <m/>
    <n v="0"/>
    <n v="100"/>
    <n v="100"/>
    <m/>
    <m/>
    <n v="10"/>
    <n v="12"/>
    <n v="0"/>
    <n v="0"/>
    <m/>
    <m/>
    <n v="4"/>
    <m/>
    <m/>
    <m/>
    <m/>
    <m/>
    <m/>
    <m/>
    <m/>
    <m/>
    <m/>
    <n v="0.5"/>
    <n v="3.5"/>
    <m/>
    <n v="3.5"/>
    <m/>
    <n v="6"/>
    <n v="5.5"/>
    <n v="5100"/>
    <s v="Estimate"/>
    <n v="7312"/>
    <n v="25072"/>
    <n v="0"/>
    <n v="0"/>
    <m/>
    <m/>
    <m/>
    <n v="0"/>
    <m/>
    <n v="32384"/>
    <m/>
    <m/>
    <n v="0"/>
    <n v="0"/>
    <n v="0"/>
    <n v="0"/>
    <m/>
    <m/>
    <m/>
    <m/>
    <m/>
    <m/>
    <m/>
    <m/>
    <m/>
    <m/>
    <m/>
    <m/>
    <m/>
    <n v="1300"/>
    <m/>
    <m/>
    <n v="65"/>
    <m/>
    <m/>
    <m/>
    <m/>
    <m/>
    <m/>
    <m/>
    <m/>
    <m/>
    <m/>
    <n v="0"/>
    <n v="0"/>
    <n v="0"/>
    <n v="60"/>
    <n v="56"/>
    <n v="16"/>
    <n v="0"/>
    <n v="0"/>
    <m/>
    <m/>
    <m/>
    <m/>
    <m/>
    <m/>
    <m/>
    <m/>
    <m/>
    <m/>
    <m/>
    <m/>
    <m/>
    <m/>
    <m/>
    <m/>
    <m/>
    <m/>
    <m/>
    <m/>
    <m/>
    <m/>
    <m/>
    <m/>
    <m/>
    <m/>
    <m/>
    <m/>
    <m/>
    <m/>
    <m/>
    <m/>
    <m/>
    <m/>
    <m/>
    <m/>
    <m/>
    <m/>
    <m/>
    <m/>
    <m/>
    <m/>
    <m/>
    <m/>
    <m/>
    <m/>
    <m/>
    <m/>
    <m/>
    <m/>
    <m/>
    <m/>
    <m/>
    <n v="0"/>
    <n v="0"/>
    <m/>
    <m/>
    <n v="119916"/>
    <m/>
    <n v="1239"/>
    <m/>
    <m/>
    <m/>
    <m/>
    <m/>
    <m/>
    <m/>
    <m/>
    <m/>
    <m/>
    <m/>
    <m/>
    <m/>
    <m/>
    <m/>
    <m/>
    <m/>
    <m/>
    <m/>
    <m/>
    <m/>
    <m/>
    <m/>
    <m/>
    <m/>
    <m/>
    <m/>
    <m/>
    <n v="1406.6760272108838"/>
    <x v="1"/>
    <s v="Small"/>
  </r>
  <r>
    <s v="Siskiyous CCD"/>
    <x v="47"/>
    <s v="181"/>
    <s v="Single College District"/>
    <n v="20110"/>
    <x v="5"/>
    <n v="2290.8630476190488"/>
    <n v="11000"/>
    <m/>
    <n v="19"/>
    <n v="1"/>
    <m/>
    <m/>
    <m/>
    <m/>
    <m/>
    <m/>
    <n v="0"/>
    <m/>
    <m/>
    <n v="8"/>
    <n v="145"/>
    <s v="19 + WiFi"/>
    <m/>
    <m/>
    <m/>
    <m/>
    <m/>
    <n v="6597"/>
    <m/>
    <m/>
    <m/>
    <m/>
    <m/>
    <m/>
    <m/>
    <m/>
    <m/>
    <n v="472"/>
    <m/>
    <n v="7069"/>
    <n v="0"/>
    <m/>
    <m/>
    <m/>
    <m/>
    <m/>
    <m/>
    <m/>
    <m/>
    <m/>
    <m/>
    <m/>
    <n v="0"/>
    <n v="2715"/>
    <m/>
    <m/>
    <m/>
    <m/>
    <m/>
    <m/>
    <m/>
    <m/>
    <m/>
    <m/>
    <m/>
    <n v="2715"/>
    <n v="1700"/>
    <m/>
    <m/>
    <m/>
    <m/>
    <m/>
    <m/>
    <m/>
    <m/>
    <m/>
    <n v="1700"/>
    <m/>
    <m/>
    <m/>
    <m/>
    <m/>
    <m/>
    <m/>
    <m/>
    <m/>
    <m/>
    <m/>
    <m/>
    <m/>
    <m/>
    <m/>
    <m/>
    <m/>
    <m/>
    <m/>
    <m/>
    <m/>
    <m/>
    <m/>
    <m/>
    <n v="18243"/>
    <m/>
    <m/>
    <m/>
    <m/>
    <m/>
    <m/>
    <m/>
    <m/>
    <m/>
    <n v="18243"/>
    <m/>
    <m/>
    <m/>
    <m/>
    <m/>
    <m/>
    <m/>
    <m/>
    <m/>
    <m/>
    <m/>
    <m/>
    <m/>
    <m/>
    <m/>
    <m/>
    <m/>
    <m/>
    <m/>
    <m/>
    <m/>
    <m/>
    <m/>
    <m/>
    <m/>
    <m/>
    <n v="154"/>
    <m/>
    <m/>
    <m/>
    <m/>
    <m/>
    <m/>
    <m/>
    <m/>
    <m/>
    <n v="154"/>
    <m/>
    <m/>
    <m/>
    <m/>
    <m/>
    <m/>
    <m/>
    <m/>
    <m/>
    <m/>
    <m/>
    <m/>
    <m/>
    <m/>
    <m/>
    <m/>
    <m/>
    <m/>
    <m/>
    <m/>
    <m/>
    <m/>
    <m/>
    <m/>
    <m/>
    <m/>
    <m/>
    <m/>
    <m/>
    <m/>
    <m/>
    <m/>
    <m/>
    <m/>
    <m/>
    <m/>
    <n v="0"/>
    <m/>
    <m/>
    <m/>
    <m/>
    <m/>
    <m/>
    <m/>
    <m/>
    <m/>
    <n v="0"/>
    <n v="9784"/>
    <n v="20097"/>
    <n v="29881"/>
    <s v="Dean or other administrator"/>
    <m/>
    <m/>
    <s v="yes"/>
    <m/>
    <m/>
    <m/>
    <m/>
    <m/>
    <s v="no coordinators or chairs"/>
    <n v="160"/>
    <n v="7150"/>
    <n v="21035"/>
    <n v="75"/>
    <n v="10000"/>
    <n v="33902"/>
    <m/>
    <n v="52"/>
    <n v="35"/>
    <n v="207"/>
    <m/>
    <m/>
    <n v="81"/>
    <n v="92"/>
    <n v="165"/>
    <n v="0"/>
    <m/>
    <m/>
    <n v="0"/>
    <m/>
    <m/>
    <m/>
    <m/>
    <m/>
    <m/>
    <m/>
    <m/>
    <m/>
    <m/>
    <n v="1.36"/>
    <n v="0"/>
    <m/>
    <n v="0"/>
    <m/>
    <n v="3"/>
    <n v="2.8"/>
    <n v="1050"/>
    <s v="Actual"/>
    <n v="3101"/>
    <n v="2887"/>
    <n v="8483"/>
    <n v="821"/>
    <m/>
    <m/>
    <m/>
    <n v="5389"/>
    <m/>
    <n v="20681"/>
    <m/>
    <m/>
    <n v="0"/>
    <n v="0"/>
    <n v="0"/>
    <n v="0"/>
    <m/>
    <m/>
    <m/>
    <m/>
    <m/>
    <m/>
    <m/>
    <m/>
    <m/>
    <m/>
    <m/>
    <m/>
    <m/>
    <n v="743"/>
    <m/>
    <m/>
    <n v="31"/>
    <m/>
    <m/>
    <m/>
    <m/>
    <m/>
    <m/>
    <m/>
    <m/>
    <m/>
    <m/>
    <n v="0"/>
    <n v="0"/>
    <n v="0"/>
    <n v="42"/>
    <n v="0"/>
    <n v="0"/>
    <n v="0"/>
    <n v="0"/>
    <m/>
    <m/>
    <m/>
    <m/>
    <m/>
    <m/>
    <m/>
    <m/>
    <m/>
    <m/>
    <m/>
    <m/>
    <m/>
    <m/>
    <m/>
    <m/>
    <m/>
    <m/>
    <m/>
    <m/>
    <m/>
    <m/>
    <m/>
    <m/>
    <m/>
    <m/>
    <m/>
    <m/>
    <m/>
    <m/>
    <m/>
    <m/>
    <m/>
    <m/>
    <m/>
    <m/>
    <m/>
    <m/>
    <m/>
    <m/>
    <m/>
    <m/>
    <m/>
    <m/>
    <m/>
    <m/>
    <m/>
    <m/>
    <m/>
    <m/>
    <m/>
    <m/>
    <m/>
    <n v="0"/>
    <n v="0"/>
    <m/>
    <m/>
    <n v="51784"/>
    <m/>
    <n v="206"/>
    <m/>
    <m/>
    <m/>
    <m/>
    <m/>
    <m/>
    <m/>
    <m/>
    <m/>
    <m/>
    <m/>
    <m/>
    <m/>
    <m/>
    <m/>
    <m/>
    <m/>
    <m/>
    <m/>
    <m/>
    <m/>
    <m/>
    <m/>
    <m/>
    <m/>
    <m/>
    <m/>
    <m/>
    <e v="#DIV/0!"/>
    <x v="1"/>
    <s v="Small"/>
  </r>
  <r>
    <s v="West Valley CCD"/>
    <x v="19"/>
    <s v="493"/>
    <s v="Multi-College District"/>
    <n v="20110"/>
    <x v="5"/>
    <n v="9382.2192380952365"/>
    <n v="28007"/>
    <m/>
    <n v="32"/>
    <n v="8"/>
    <m/>
    <m/>
    <m/>
    <m/>
    <m/>
    <m/>
    <n v="36"/>
    <m/>
    <m/>
    <n v="36"/>
    <n v="486"/>
    <s v="Open  Wi-Fi access provided"/>
    <m/>
    <m/>
    <m/>
    <m/>
    <m/>
    <n v="6947"/>
    <m/>
    <m/>
    <n v="37750"/>
    <n v="0"/>
    <n v="0"/>
    <n v="0"/>
    <m/>
    <m/>
    <n v="0"/>
    <n v="0"/>
    <m/>
    <n v="44697"/>
    <n v="0"/>
    <m/>
    <m/>
    <n v="0"/>
    <n v="0"/>
    <n v="0"/>
    <n v="0"/>
    <m/>
    <m/>
    <n v="0"/>
    <n v="0"/>
    <m/>
    <n v="0"/>
    <n v="1343"/>
    <m/>
    <m/>
    <n v="0"/>
    <n v="0"/>
    <n v="0"/>
    <n v="0"/>
    <m/>
    <m/>
    <n v="7649"/>
    <n v="0"/>
    <m/>
    <n v="8992"/>
    <n v="0"/>
    <m/>
    <n v="0"/>
    <n v="0"/>
    <n v="0"/>
    <n v="0"/>
    <m/>
    <m/>
    <n v="0"/>
    <n v="0"/>
    <n v="0"/>
    <m/>
    <m/>
    <m/>
    <m/>
    <m/>
    <m/>
    <m/>
    <m/>
    <m/>
    <m/>
    <m/>
    <m/>
    <m/>
    <m/>
    <m/>
    <m/>
    <m/>
    <m/>
    <m/>
    <m/>
    <m/>
    <m/>
    <m/>
    <m/>
    <n v="5559"/>
    <m/>
    <n v="15790"/>
    <m/>
    <m/>
    <m/>
    <m/>
    <m/>
    <n v="14500"/>
    <m/>
    <n v="35849"/>
    <m/>
    <m/>
    <m/>
    <m/>
    <m/>
    <m/>
    <m/>
    <m/>
    <m/>
    <m/>
    <m/>
    <m/>
    <m/>
    <m/>
    <m/>
    <m/>
    <m/>
    <m/>
    <m/>
    <m/>
    <m/>
    <m/>
    <m/>
    <m/>
    <m/>
    <m/>
    <n v="1280"/>
    <m/>
    <n v="0"/>
    <n v="0"/>
    <n v="0"/>
    <m/>
    <m/>
    <n v="2224"/>
    <n v="0"/>
    <n v="0"/>
    <n v="3504"/>
    <m/>
    <m/>
    <m/>
    <m/>
    <m/>
    <m/>
    <m/>
    <m/>
    <m/>
    <m/>
    <m/>
    <m/>
    <m/>
    <m/>
    <m/>
    <m/>
    <m/>
    <m/>
    <m/>
    <m/>
    <m/>
    <m/>
    <m/>
    <m/>
    <m/>
    <m/>
    <m/>
    <m/>
    <m/>
    <m/>
    <m/>
    <m/>
    <m/>
    <m/>
    <m/>
    <m/>
    <n v="0"/>
    <m/>
    <n v="0"/>
    <n v="0"/>
    <n v="0"/>
    <n v="0"/>
    <m/>
    <m/>
    <n v="0"/>
    <n v="0"/>
    <n v="0"/>
    <n v="53689"/>
    <n v="39353"/>
    <n v="93042"/>
    <s v="Department chair (Faculty position)"/>
    <m/>
    <s v="M.A. (subject other than librarianship)"/>
    <s v="yes"/>
    <m/>
    <s v="Release time"/>
    <m/>
    <m/>
    <m/>
    <m/>
    <n v="1596"/>
    <n v="6234"/>
    <n v="13279"/>
    <n v="106"/>
    <n v="0"/>
    <n v="88956"/>
    <m/>
    <n v="175"/>
    <n v="78"/>
    <n v="1822"/>
    <m/>
    <m/>
    <n v="244"/>
    <n v="271"/>
    <n v="4287"/>
    <n v="181"/>
    <m/>
    <m/>
    <n v="5"/>
    <m/>
    <m/>
    <m/>
    <m/>
    <m/>
    <m/>
    <m/>
    <m/>
    <m/>
    <m/>
    <n v="2"/>
    <n v="5"/>
    <m/>
    <n v="5"/>
    <m/>
    <n v="7"/>
    <n v="6.64"/>
    <n v="10479"/>
    <s v="Actual"/>
    <n v="10551"/>
    <n v="13710"/>
    <n v="7719"/>
    <n v="2987"/>
    <m/>
    <m/>
    <m/>
    <n v="2088"/>
    <m/>
    <n v="37055"/>
    <m/>
    <m/>
    <n v="2189"/>
    <n v="2189"/>
    <n v="3158"/>
    <n v="2791"/>
    <m/>
    <m/>
    <m/>
    <m/>
    <m/>
    <m/>
    <m/>
    <m/>
    <m/>
    <m/>
    <m/>
    <m/>
    <m/>
    <n v="2476"/>
    <m/>
    <m/>
    <n v="77"/>
    <m/>
    <m/>
    <m/>
    <m/>
    <m/>
    <m/>
    <m/>
    <m/>
    <m/>
    <m/>
    <n v="2"/>
    <n v="38"/>
    <n v="538"/>
    <n v="54"/>
    <n v="28"/>
    <n v="16"/>
    <n v="4"/>
    <n v="0"/>
    <m/>
    <m/>
    <m/>
    <m/>
    <m/>
    <m/>
    <m/>
    <m/>
    <m/>
    <m/>
    <m/>
    <m/>
    <m/>
    <m/>
    <m/>
    <m/>
    <m/>
    <m/>
    <m/>
    <m/>
    <m/>
    <m/>
    <m/>
    <m/>
    <m/>
    <m/>
    <m/>
    <m/>
    <m/>
    <m/>
    <m/>
    <m/>
    <m/>
    <m/>
    <m/>
    <m/>
    <m/>
    <m/>
    <m/>
    <m/>
    <m/>
    <m/>
    <m/>
    <m/>
    <m/>
    <m/>
    <m/>
    <m/>
    <m/>
    <m/>
    <m/>
    <m/>
    <m/>
    <n v="4"/>
    <n v="0"/>
    <m/>
    <m/>
    <n v="341049"/>
    <m/>
    <n v="0"/>
    <m/>
    <m/>
    <m/>
    <m/>
    <m/>
    <m/>
    <m/>
    <m/>
    <m/>
    <m/>
    <m/>
    <m/>
    <m/>
    <m/>
    <m/>
    <m/>
    <m/>
    <m/>
    <m/>
    <m/>
    <m/>
    <m/>
    <m/>
    <m/>
    <m/>
    <m/>
    <m/>
    <m/>
    <n v="1876.4438476190473"/>
    <x v="0"/>
    <s v="Small"/>
  </r>
  <r>
    <s v="San Jose CCD"/>
    <x v="49"/>
    <s v="471"/>
    <s v="Multi-College District"/>
    <n v="20110"/>
    <x v="5"/>
    <n v="7640.5500952380326"/>
    <n v="26000"/>
    <m/>
    <n v="63"/>
    <n v="12"/>
    <m/>
    <m/>
    <m/>
    <m/>
    <m/>
    <m/>
    <n v="48"/>
    <m/>
    <m/>
    <n v="81"/>
    <n v="692"/>
    <n v="152"/>
    <m/>
    <m/>
    <m/>
    <m/>
    <m/>
    <n v="7212.32"/>
    <m/>
    <m/>
    <n v="0"/>
    <n v="0"/>
    <n v="0"/>
    <n v="0"/>
    <m/>
    <m/>
    <n v="10342"/>
    <n v="8362.9"/>
    <m/>
    <n v="25917.22"/>
    <n v="0"/>
    <m/>
    <m/>
    <n v="0"/>
    <n v="0"/>
    <n v="0"/>
    <n v="0"/>
    <m/>
    <m/>
    <n v="0"/>
    <n v="0"/>
    <m/>
    <n v="0"/>
    <n v="1962.46"/>
    <m/>
    <m/>
    <m/>
    <m/>
    <m/>
    <m/>
    <m/>
    <m/>
    <m/>
    <n v="4847"/>
    <m/>
    <n v="6809.46"/>
    <n v="0"/>
    <m/>
    <n v="0"/>
    <n v="0"/>
    <n v="0"/>
    <n v="0"/>
    <m/>
    <m/>
    <n v="0"/>
    <n v="0"/>
    <n v="0"/>
    <m/>
    <m/>
    <m/>
    <m/>
    <m/>
    <m/>
    <m/>
    <m/>
    <m/>
    <m/>
    <m/>
    <m/>
    <m/>
    <m/>
    <m/>
    <m/>
    <m/>
    <m/>
    <m/>
    <m/>
    <m/>
    <m/>
    <m/>
    <m/>
    <n v="10122.34"/>
    <m/>
    <n v="0"/>
    <n v="0"/>
    <n v="0"/>
    <m/>
    <m/>
    <n v="0"/>
    <n v="825.74"/>
    <n v="8611"/>
    <n v="19559.080000000002"/>
    <m/>
    <m/>
    <m/>
    <m/>
    <m/>
    <m/>
    <m/>
    <m/>
    <m/>
    <m/>
    <m/>
    <m/>
    <m/>
    <m/>
    <m/>
    <m/>
    <m/>
    <m/>
    <m/>
    <m/>
    <m/>
    <m/>
    <m/>
    <m/>
    <m/>
    <m/>
    <n v="226.27"/>
    <m/>
    <n v="0"/>
    <n v="0"/>
    <n v="0"/>
    <m/>
    <m/>
    <n v="0"/>
    <n v="0"/>
    <n v="1945.48"/>
    <n v="2171.75"/>
    <m/>
    <m/>
    <m/>
    <m/>
    <m/>
    <m/>
    <m/>
    <m/>
    <m/>
    <m/>
    <m/>
    <m/>
    <m/>
    <m/>
    <m/>
    <m/>
    <m/>
    <m/>
    <m/>
    <m/>
    <m/>
    <m/>
    <m/>
    <m/>
    <m/>
    <m/>
    <m/>
    <m/>
    <m/>
    <m/>
    <m/>
    <m/>
    <m/>
    <m/>
    <m/>
    <m/>
    <n v="3978.94"/>
    <m/>
    <n v="0"/>
    <n v="0"/>
    <n v="0"/>
    <n v="0"/>
    <m/>
    <m/>
    <n v="0"/>
    <n v="17001.12"/>
    <n v="20980.06"/>
    <n v="32726.68"/>
    <n v="21730.83"/>
    <n v="75437.570000000007"/>
    <s v="Dean or other administrator"/>
    <m/>
    <s v="M.A. (subject other than librarianship)"/>
    <s v="no"/>
    <s v="None"/>
    <m/>
    <m/>
    <m/>
    <m/>
    <m/>
    <n v="630"/>
    <n v="1133"/>
    <n v="8789"/>
    <n v="64"/>
    <n v="0"/>
    <n v="37076"/>
    <m/>
    <n v="41"/>
    <n v="0"/>
    <n v="1397"/>
    <m/>
    <m/>
    <n v="204"/>
    <n v="268"/>
    <n v="0"/>
    <n v="168"/>
    <m/>
    <m/>
    <n v="6"/>
    <m/>
    <m/>
    <m/>
    <m/>
    <m/>
    <m/>
    <m/>
    <m/>
    <m/>
    <m/>
    <n v="0.93"/>
    <n v="3.49"/>
    <m/>
    <n v="3.49"/>
    <m/>
    <n v="6"/>
    <n v="5.48"/>
    <n v="4212"/>
    <s v="Actual"/>
    <n v="5837"/>
    <n v="13897"/>
    <n v="4715"/>
    <n v="2205"/>
    <m/>
    <m/>
    <m/>
    <n v="36164"/>
    <m/>
    <n v="62818"/>
    <m/>
    <m/>
    <n v="10"/>
    <n v="6"/>
    <n v="40"/>
    <n v="14"/>
    <m/>
    <m/>
    <m/>
    <m/>
    <m/>
    <m/>
    <m/>
    <m/>
    <m/>
    <m/>
    <m/>
    <m/>
    <m/>
    <n v="3739"/>
    <m/>
    <m/>
    <n v="146"/>
    <m/>
    <m/>
    <m/>
    <m/>
    <m/>
    <m/>
    <m/>
    <m/>
    <m/>
    <m/>
    <n v="2"/>
    <n v="2"/>
    <n v="40"/>
    <n v="60"/>
    <n v="32"/>
    <n v="32"/>
    <n v="4"/>
    <n v="0"/>
    <m/>
    <m/>
    <m/>
    <m/>
    <m/>
    <m/>
    <m/>
    <m/>
    <m/>
    <m/>
    <m/>
    <m/>
    <m/>
    <m/>
    <m/>
    <m/>
    <m/>
    <m/>
    <m/>
    <m/>
    <m/>
    <m/>
    <m/>
    <m/>
    <m/>
    <m/>
    <m/>
    <m/>
    <m/>
    <m/>
    <m/>
    <m/>
    <m/>
    <m/>
    <m/>
    <m/>
    <m/>
    <m/>
    <m/>
    <m/>
    <m/>
    <m/>
    <m/>
    <m/>
    <m/>
    <m/>
    <m/>
    <m/>
    <m/>
    <m/>
    <m/>
    <m/>
    <m/>
    <n v="4"/>
    <n v="0"/>
    <m/>
    <m/>
    <n v="117742"/>
    <m/>
    <n v="1"/>
    <m/>
    <m/>
    <m/>
    <m/>
    <m/>
    <m/>
    <m/>
    <m/>
    <m/>
    <m/>
    <m/>
    <m/>
    <m/>
    <m/>
    <m/>
    <m/>
    <m/>
    <m/>
    <m/>
    <m/>
    <m/>
    <m/>
    <m/>
    <m/>
    <m/>
    <m/>
    <m/>
    <m/>
    <n v="2189.2693682630465"/>
    <x v="0"/>
    <s v="Small"/>
  </r>
  <r>
    <s v="Los Angeles CCD"/>
    <x v="83"/>
    <s v="741"/>
    <s v="Multi-College District"/>
    <n v="20110"/>
    <x v="5"/>
    <n v="11972.961904761967"/>
    <n v="44100"/>
    <m/>
    <n v="326"/>
    <n v="21"/>
    <m/>
    <m/>
    <m/>
    <m/>
    <m/>
    <m/>
    <n v="98"/>
    <m/>
    <m/>
    <n v="226"/>
    <n v="743"/>
    <s v="300 (Wifi throughout building-maximum possible 1000)"/>
    <m/>
    <m/>
    <m/>
    <m/>
    <m/>
    <n v="7384"/>
    <m/>
    <m/>
    <n v="0"/>
    <n v="0"/>
    <n v="0"/>
    <n v="0"/>
    <m/>
    <m/>
    <n v="0"/>
    <n v="0"/>
    <m/>
    <n v="7384"/>
    <n v="4100"/>
    <m/>
    <m/>
    <n v="0"/>
    <n v="0"/>
    <n v="0"/>
    <n v="0"/>
    <m/>
    <m/>
    <n v="0"/>
    <n v="0"/>
    <m/>
    <n v="4100"/>
    <n v="12500"/>
    <m/>
    <m/>
    <n v="0"/>
    <n v="0"/>
    <n v="0"/>
    <n v="0"/>
    <m/>
    <m/>
    <n v="0"/>
    <n v="0"/>
    <m/>
    <n v="12500"/>
    <n v="0"/>
    <m/>
    <n v="0"/>
    <n v="0"/>
    <n v="0"/>
    <n v="0"/>
    <m/>
    <m/>
    <n v="0"/>
    <n v="0"/>
    <n v="0"/>
    <m/>
    <m/>
    <m/>
    <m/>
    <m/>
    <m/>
    <m/>
    <m/>
    <m/>
    <m/>
    <m/>
    <m/>
    <m/>
    <m/>
    <m/>
    <m/>
    <m/>
    <m/>
    <m/>
    <m/>
    <m/>
    <m/>
    <m/>
    <m/>
    <n v="44022"/>
    <m/>
    <n v="0"/>
    <n v="0"/>
    <n v="0"/>
    <m/>
    <m/>
    <n v="557"/>
    <n v="0"/>
    <n v="0"/>
    <n v="44579"/>
    <m/>
    <m/>
    <m/>
    <m/>
    <m/>
    <m/>
    <m/>
    <m/>
    <m/>
    <m/>
    <m/>
    <m/>
    <m/>
    <m/>
    <m/>
    <m/>
    <m/>
    <m/>
    <m/>
    <m/>
    <m/>
    <m/>
    <m/>
    <m/>
    <m/>
    <m/>
    <n v="0"/>
    <m/>
    <n v="0"/>
    <n v="0"/>
    <n v="0"/>
    <m/>
    <m/>
    <n v="0"/>
    <n v="0"/>
    <n v="0"/>
    <n v="0"/>
    <m/>
    <m/>
    <m/>
    <m/>
    <m/>
    <m/>
    <m/>
    <m/>
    <m/>
    <m/>
    <m/>
    <m/>
    <m/>
    <m/>
    <m/>
    <m/>
    <m/>
    <m/>
    <m/>
    <m/>
    <m/>
    <m/>
    <m/>
    <m/>
    <m/>
    <m/>
    <m/>
    <m/>
    <m/>
    <m/>
    <m/>
    <m/>
    <m/>
    <m/>
    <m/>
    <m/>
    <n v="7155"/>
    <m/>
    <n v="0"/>
    <n v="0"/>
    <n v="0"/>
    <n v="0"/>
    <m/>
    <m/>
    <n v="0"/>
    <n v="0"/>
    <n v="7155"/>
    <n v="19884"/>
    <n v="48679"/>
    <n v="75718"/>
    <s v="Department chair (Faculty position)"/>
    <m/>
    <m/>
    <s v="yes"/>
    <m/>
    <m/>
    <s v="Stipend"/>
    <m/>
    <m/>
    <m/>
    <n v="130"/>
    <n v="0"/>
    <n v="17435"/>
    <n v="105"/>
    <n v="0"/>
    <n v="111254"/>
    <m/>
    <n v="0"/>
    <n v="2215"/>
    <n v="160"/>
    <m/>
    <m/>
    <n v="698"/>
    <n v="1386"/>
    <n v="4848"/>
    <n v="0"/>
    <m/>
    <m/>
    <n v="7"/>
    <m/>
    <m/>
    <m/>
    <m/>
    <m/>
    <m/>
    <m/>
    <m/>
    <m/>
    <m/>
    <n v="5.7"/>
    <n v="6"/>
    <m/>
    <n v="6"/>
    <m/>
    <n v="8"/>
    <n v="8"/>
    <n v="14520"/>
    <s v="Estimate"/>
    <n v="26622"/>
    <n v="21198"/>
    <n v="7756"/>
    <n v="0"/>
    <m/>
    <m/>
    <m/>
    <n v="0"/>
    <m/>
    <n v="55576"/>
    <m/>
    <m/>
    <n v="25"/>
    <n v="23"/>
    <n v="213"/>
    <n v="211"/>
    <m/>
    <m/>
    <m/>
    <m/>
    <m/>
    <m/>
    <m/>
    <m/>
    <m/>
    <m/>
    <m/>
    <m/>
    <m/>
    <n v="5158"/>
    <m/>
    <m/>
    <n v="163"/>
    <m/>
    <m/>
    <m/>
    <m/>
    <m/>
    <m/>
    <m/>
    <m/>
    <m/>
    <m/>
    <n v="1"/>
    <n v="1"/>
    <n v="80"/>
    <n v="57"/>
    <n v="37"/>
    <n v="37"/>
    <n v="5"/>
    <n v="0"/>
    <m/>
    <m/>
    <m/>
    <m/>
    <m/>
    <m/>
    <m/>
    <m/>
    <m/>
    <m/>
    <m/>
    <m/>
    <m/>
    <m/>
    <m/>
    <m/>
    <m/>
    <m/>
    <m/>
    <m/>
    <m/>
    <m/>
    <m/>
    <m/>
    <m/>
    <m/>
    <m/>
    <m/>
    <m/>
    <m/>
    <m/>
    <m/>
    <m/>
    <m/>
    <m/>
    <m/>
    <m/>
    <m/>
    <m/>
    <m/>
    <m/>
    <m/>
    <m/>
    <m/>
    <m/>
    <m/>
    <m/>
    <m/>
    <m/>
    <m/>
    <m/>
    <m/>
    <m/>
    <n v="5"/>
    <n v="0"/>
    <m/>
    <m/>
    <n v="396166"/>
    <m/>
    <n v="0"/>
    <m/>
    <m/>
    <m/>
    <m/>
    <m/>
    <m/>
    <m/>
    <m/>
    <m/>
    <m/>
    <m/>
    <m/>
    <m/>
    <m/>
    <m/>
    <m/>
    <m/>
    <m/>
    <m/>
    <m/>
    <m/>
    <m/>
    <m/>
    <m/>
    <m/>
    <m/>
    <m/>
    <m/>
    <n v="1995.4936507936611"/>
    <x v="0"/>
    <s v="Medium"/>
  </r>
  <r>
    <s v="West Valley CCD"/>
    <x v="18"/>
    <s v="492"/>
    <s v="Multi-College District"/>
    <n v="20110"/>
    <x v="5"/>
    <n v="7750.4070476189308"/>
    <n v="22500"/>
    <m/>
    <n v="65"/>
    <n v="6"/>
    <m/>
    <m/>
    <m/>
    <m/>
    <m/>
    <m/>
    <n v="47"/>
    <m/>
    <m/>
    <n v="24"/>
    <n v="432"/>
    <n v="0"/>
    <m/>
    <m/>
    <m/>
    <m/>
    <m/>
    <n v="7809"/>
    <m/>
    <m/>
    <n v="5584"/>
    <m/>
    <m/>
    <m/>
    <m/>
    <m/>
    <n v="25611"/>
    <n v="4963"/>
    <m/>
    <n v="43967"/>
    <m/>
    <m/>
    <m/>
    <m/>
    <m/>
    <m/>
    <m/>
    <m/>
    <m/>
    <n v="4100"/>
    <m/>
    <m/>
    <n v="4100"/>
    <n v="5818"/>
    <m/>
    <m/>
    <m/>
    <m/>
    <m/>
    <m/>
    <m/>
    <m/>
    <m/>
    <m/>
    <m/>
    <n v="5818"/>
    <m/>
    <m/>
    <m/>
    <m/>
    <m/>
    <m/>
    <m/>
    <m/>
    <m/>
    <m/>
    <n v="0"/>
    <m/>
    <m/>
    <m/>
    <m/>
    <m/>
    <m/>
    <m/>
    <m/>
    <m/>
    <m/>
    <m/>
    <m/>
    <m/>
    <m/>
    <m/>
    <m/>
    <m/>
    <m/>
    <m/>
    <m/>
    <m/>
    <m/>
    <m/>
    <m/>
    <n v="6763"/>
    <m/>
    <m/>
    <m/>
    <m/>
    <m/>
    <m/>
    <m/>
    <m/>
    <n v="50000"/>
    <n v="56763"/>
    <m/>
    <m/>
    <m/>
    <m/>
    <m/>
    <m/>
    <m/>
    <m/>
    <m/>
    <m/>
    <m/>
    <m/>
    <m/>
    <m/>
    <m/>
    <m/>
    <m/>
    <m/>
    <m/>
    <m/>
    <m/>
    <m/>
    <m/>
    <m/>
    <m/>
    <m/>
    <m/>
    <m/>
    <m/>
    <m/>
    <m/>
    <m/>
    <m/>
    <n v="1000"/>
    <m/>
    <m/>
    <n v="1000"/>
    <m/>
    <m/>
    <m/>
    <m/>
    <m/>
    <m/>
    <m/>
    <m/>
    <m/>
    <m/>
    <m/>
    <m/>
    <m/>
    <m/>
    <m/>
    <m/>
    <m/>
    <m/>
    <m/>
    <m/>
    <m/>
    <m/>
    <m/>
    <m/>
    <m/>
    <m/>
    <m/>
    <m/>
    <m/>
    <m/>
    <m/>
    <m/>
    <m/>
    <m/>
    <m/>
    <m/>
    <m/>
    <m/>
    <m/>
    <m/>
    <m/>
    <m/>
    <m/>
    <m/>
    <m/>
    <m/>
    <n v="0"/>
    <n v="49785"/>
    <n v="61863"/>
    <n v="111648"/>
    <s v="Dean or other administrator"/>
    <m/>
    <m/>
    <s v="yes"/>
    <s v="None"/>
    <m/>
    <m/>
    <m/>
    <m/>
    <m/>
    <n v="939"/>
    <n v="2155"/>
    <n v="21300"/>
    <n v="116"/>
    <m/>
    <n v="52390"/>
    <m/>
    <n v="87"/>
    <n v="3275"/>
    <n v="1073"/>
    <m/>
    <m/>
    <n v="452"/>
    <n v="452"/>
    <n v="55000"/>
    <n v="87"/>
    <m/>
    <m/>
    <n v="4"/>
    <m/>
    <m/>
    <m/>
    <m/>
    <m/>
    <m/>
    <m/>
    <m/>
    <m/>
    <m/>
    <n v="1.06"/>
    <n v="4.8"/>
    <m/>
    <n v="4.8"/>
    <m/>
    <n v="5"/>
    <n v="5"/>
    <n v="13182"/>
    <s v="Actual"/>
    <n v="10620"/>
    <n v="16034"/>
    <n v="13332"/>
    <n v="644"/>
    <m/>
    <m/>
    <m/>
    <m/>
    <m/>
    <n v="40630"/>
    <m/>
    <m/>
    <n v="2165"/>
    <n v="2939"/>
    <n v="2939"/>
    <n v="2165"/>
    <m/>
    <m/>
    <m/>
    <m/>
    <m/>
    <m/>
    <m/>
    <m/>
    <m/>
    <m/>
    <m/>
    <m/>
    <m/>
    <n v="1720"/>
    <m/>
    <m/>
    <n v="66"/>
    <m/>
    <m/>
    <m/>
    <m/>
    <m/>
    <m/>
    <m/>
    <m/>
    <m/>
    <m/>
    <n v="1"/>
    <n v="12"/>
    <n v="354"/>
    <n v="56"/>
    <n v="24"/>
    <n v="24"/>
    <n v="4"/>
    <n v="0"/>
    <m/>
    <m/>
    <m/>
    <m/>
    <m/>
    <m/>
    <m/>
    <m/>
    <m/>
    <m/>
    <m/>
    <m/>
    <m/>
    <m/>
    <m/>
    <m/>
    <m/>
    <m/>
    <m/>
    <m/>
    <m/>
    <m/>
    <m/>
    <m/>
    <m/>
    <m/>
    <m/>
    <m/>
    <m/>
    <m/>
    <m/>
    <m/>
    <m/>
    <m/>
    <m/>
    <m/>
    <m/>
    <m/>
    <m/>
    <m/>
    <m/>
    <m/>
    <m/>
    <m/>
    <m/>
    <m/>
    <m/>
    <m/>
    <m/>
    <m/>
    <m/>
    <m/>
    <m/>
    <n v="4"/>
    <n v="0"/>
    <m/>
    <m/>
    <n v="213414"/>
    <m/>
    <n v="3"/>
    <m/>
    <m/>
    <m/>
    <m/>
    <m/>
    <m/>
    <m/>
    <m/>
    <m/>
    <m/>
    <m/>
    <m/>
    <m/>
    <m/>
    <m/>
    <m/>
    <m/>
    <m/>
    <m/>
    <m/>
    <m/>
    <m/>
    <m/>
    <m/>
    <m/>
    <m/>
    <m/>
    <m/>
    <n v="1614.6681349206106"/>
    <x v="0"/>
    <s v="Small"/>
  </r>
  <r>
    <s v="Riverside CCD"/>
    <x v="67"/>
    <s v="961"/>
    <s v="Multi-College District"/>
    <n v="20110"/>
    <x v="5"/>
    <n v="16141.16076190495"/>
    <n v="95756"/>
    <m/>
    <n v="416"/>
    <n v="12"/>
    <m/>
    <m/>
    <m/>
    <m/>
    <m/>
    <m/>
    <n v="67"/>
    <m/>
    <m/>
    <n v="84"/>
    <n v="753"/>
    <n v="0"/>
    <m/>
    <m/>
    <m/>
    <m/>
    <m/>
    <n v="7847"/>
    <m/>
    <m/>
    <m/>
    <m/>
    <m/>
    <m/>
    <m/>
    <m/>
    <m/>
    <n v="54435"/>
    <m/>
    <n v="62282"/>
    <n v="5100"/>
    <m/>
    <m/>
    <m/>
    <m/>
    <m/>
    <m/>
    <m/>
    <m/>
    <m/>
    <m/>
    <m/>
    <n v="5100"/>
    <n v="27550"/>
    <m/>
    <m/>
    <m/>
    <m/>
    <m/>
    <m/>
    <m/>
    <m/>
    <m/>
    <m/>
    <m/>
    <n v="27550"/>
    <n v="0"/>
    <m/>
    <m/>
    <m/>
    <m/>
    <m/>
    <m/>
    <m/>
    <m/>
    <m/>
    <n v="0"/>
    <m/>
    <m/>
    <m/>
    <m/>
    <m/>
    <m/>
    <m/>
    <m/>
    <m/>
    <m/>
    <m/>
    <m/>
    <m/>
    <m/>
    <m/>
    <m/>
    <m/>
    <m/>
    <m/>
    <m/>
    <m/>
    <m/>
    <m/>
    <m/>
    <n v="74568"/>
    <m/>
    <m/>
    <m/>
    <m/>
    <m/>
    <m/>
    <m/>
    <m/>
    <n v="38530"/>
    <n v="113098"/>
    <m/>
    <m/>
    <m/>
    <m/>
    <m/>
    <m/>
    <m/>
    <m/>
    <m/>
    <m/>
    <m/>
    <m/>
    <m/>
    <m/>
    <m/>
    <m/>
    <m/>
    <m/>
    <m/>
    <m/>
    <m/>
    <m/>
    <m/>
    <m/>
    <m/>
    <m/>
    <n v="8943"/>
    <m/>
    <m/>
    <m/>
    <m/>
    <m/>
    <m/>
    <m/>
    <m/>
    <m/>
    <n v="8943"/>
    <m/>
    <m/>
    <m/>
    <m/>
    <m/>
    <m/>
    <m/>
    <m/>
    <m/>
    <m/>
    <m/>
    <m/>
    <m/>
    <m/>
    <m/>
    <m/>
    <m/>
    <m/>
    <m/>
    <m/>
    <m/>
    <m/>
    <m/>
    <m/>
    <m/>
    <m/>
    <m/>
    <m/>
    <m/>
    <m/>
    <m/>
    <m/>
    <m/>
    <m/>
    <m/>
    <m/>
    <n v="0"/>
    <m/>
    <m/>
    <m/>
    <m/>
    <m/>
    <m/>
    <m/>
    <m/>
    <m/>
    <n v="0"/>
    <n v="89832"/>
    <n v="127141"/>
    <n v="216973"/>
    <s v="Dean or other administrator"/>
    <m/>
    <m/>
    <s v="yes"/>
    <m/>
    <s v="Release time"/>
    <s v="Stipend"/>
    <m/>
    <m/>
    <s v="Release time and stipend"/>
    <n v="1067"/>
    <n v="5834"/>
    <n v="48530"/>
    <n v="236"/>
    <n v="8"/>
    <n v="104506"/>
    <m/>
    <n v="280"/>
    <n v="32759"/>
    <n v="1314"/>
    <m/>
    <m/>
    <n v="439"/>
    <n v="494"/>
    <n v="384"/>
    <n v="310"/>
    <m/>
    <m/>
    <n v="9"/>
    <m/>
    <m/>
    <m/>
    <m/>
    <m/>
    <m/>
    <m/>
    <m/>
    <m/>
    <m/>
    <n v="6.31"/>
    <n v="6.625"/>
    <m/>
    <n v="6.625"/>
    <m/>
    <n v="15"/>
    <n v="11.15"/>
    <n v="6901"/>
    <s v="Actual"/>
    <n v="25626"/>
    <n v="80486"/>
    <n v="11704"/>
    <n v="2409"/>
    <m/>
    <m/>
    <m/>
    <n v="47050"/>
    <m/>
    <n v="167275"/>
    <m/>
    <m/>
    <n v="82"/>
    <n v="76"/>
    <m/>
    <n v="0"/>
    <m/>
    <m/>
    <m/>
    <m/>
    <m/>
    <m/>
    <m/>
    <m/>
    <m/>
    <m/>
    <m/>
    <m/>
    <m/>
    <n v="3450"/>
    <m/>
    <m/>
    <n v="138"/>
    <m/>
    <m/>
    <m/>
    <m/>
    <m/>
    <m/>
    <m/>
    <m/>
    <m/>
    <m/>
    <n v="1"/>
    <n v="4"/>
    <n v="143"/>
    <n v="51"/>
    <n v="32"/>
    <n v="32"/>
    <n v="0"/>
    <n v="0"/>
    <m/>
    <m/>
    <m/>
    <m/>
    <m/>
    <m/>
    <m/>
    <m/>
    <m/>
    <m/>
    <m/>
    <m/>
    <m/>
    <m/>
    <m/>
    <m/>
    <m/>
    <m/>
    <m/>
    <m/>
    <m/>
    <m/>
    <m/>
    <m/>
    <m/>
    <m/>
    <m/>
    <m/>
    <m/>
    <m/>
    <m/>
    <m/>
    <m/>
    <m/>
    <m/>
    <m/>
    <m/>
    <m/>
    <m/>
    <m/>
    <m/>
    <m/>
    <m/>
    <m/>
    <m/>
    <m/>
    <m/>
    <m/>
    <m/>
    <m/>
    <m/>
    <m/>
    <m/>
    <n v="0"/>
    <n v="0"/>
    <m/>
    <m/>
    <n v="481564"/>
    <m/>
    <n v="54"/>
    <m/>
    <m/>
    <m/>
    <m/>
    <m/>
    <m/>
    <m/>
    <m/>
    <m/>
    <m/>
    <m/>
    <m/>
    <m/>
    <m/>
    <m/>
    <m/>
    <m/>
    <m/>
    <m/>
    <m/>
    <m/>
    <m/>
    <m/>
    <m/>
    <m/>
    <m/>
    <m/>
    <m/>
    <n v="2436.4016244384829"/>
    <x v="2"/>
    <s v="Medium"/>
  </r>
  <r>
    <s v="Pasadena CCD"/>
    <x v="62"/>
    <s v="771"/>
    <s v="Single College District"/>
    <n v="20110"/>
    <x v="5"/>
    <n v="22984.274666666715"/>
    <n v="50000"/>
    <m/>
    <n v="167"/>
    <n v="7"/>
    <m/>
    <m/>
    <m/>
    <m/>
    <m/>
    <m/>
    <n v="100"/>
    <m/>
    <m/>
    <n v="66"/>
    <n v="1170"/>
    <n v="0"/>
    <m/>
    <m/>
    <m/>
    <m/>
    <m/>
    <n v="8169"/>
    <m/>
    <m/>
    <m/>
    <m/>
    <n v="14487"/>
    <m/>
    <m/>
    <m/>
    <n v="89098"/>
    <n v="20000"/>
    <m/>
    <n v="131754"/>
    <m/>
    <m/>
    <m/>
    <m/>
    <m/>
    <m/>
    <m/>
    <m/>
    <m/>
    <m/>
    <m/>
    <m/>
    <m/>
    <n v="9416"/>
    <m/>
    <m/>
    <m/>
    <m/>
    <m/>
    <m/>
    <m/>
    <m/>
    <m/>
    <m/>
    <m/>
    <n v="9416"/>
    <m/>
    <m/>
    <m/>
    <m/>
    <m/>
    <m/>
    <m/>
    <m/>
    <m/>
    <m/>
    <m/>
    <m/>
    <m/>
    <m/>
    <m/>
    <m/>
    <m/>
    <m/>
    <m/>
    <m/>
    <m/>
    <m/>
    <m/>
    <m/>
    <m/>
    <m/>
    <m/>
    <m/>
    <m/>
    <m/>
    <m/>
    <m/>
    <m/>
    <m/>
    <m/>
    <n v="121572"/>
    <m/>
    <m/>
    <m/>
    <n v="26511"/>
    <m/>
    <m/>
    <m/>
    <m/>
    <m/>
    <n v="148083"/>
    <m/>
    <m/>
    <m/>
    <m/>
    <m/>
    <m/>
    <m/>
    <m/>
    <m/>
    <m/>
    <m/>
    <m/>
    <m/>
    <m/>
    <m/>
    <m/>
    <m/>
    <m/>
    <m/>
    <m/>
    <m/>
    <m/>
    <m/>
    <m/>
    <m/>
    <m/>
    <n v="306"/>
    <m/>
    <m/>
    <m/>
    <m/>
    <m/>
    <m/>
    <m/>
    <m/>
    <m/>
    <n v="306"/>
    <m/>
    <m/>
    <m/>
    <m/>
    <m/>
    <m/>
    <m/>
    <m/>
    <m/>
    <m/>
    <m/>
    <m/>
    <m/>
    <m/>
    <m/>
    <m/>
    <m/>
    <m/>
    <m/>
    <m/>
    <m/>
    <m/>
    <m/>
    <m/>
    <m/>
    <m/>
    <m/>
    <m/>
    <m/>
    <m/>
    <m/>
    <m/>
    <m/>
    <m/>
    <m/>
    <m/>
    <n v="617"/>
    <m/>
    <m/>
    <m/>
    <m/>
    <m/>
    <m/>
    <m/>
    <m/>
    <m/>
    <n v="617"/>
    <n v="141170"/>
    <n v="148389"/>
    <n v="290176"/>
    <s v="Dean or other administrator"/>
    <m/>
    <m/>
    <s v="yes"/>
    <m/>
    <m/>
    <m/>
    <m/>
    <m/>
    <m/>
    <m/>
    <n v="12119"/>
    <n v="4012"/>
    <n v="81"/>
    <n v="209"/>
    <m/>
    <m/>
    <n v="3324"/>
    <n v="0"/>
    <n v="140041"/>
    <m/>
    <m/>
    <m/>
    <m/>
    <m/>
    <n v="11"/>
    <m/>
    <m/>
    <n v="7"/>
    <m/>
    <m/>
    <m/>
    <m/>
    <m/>
    <m/>
    <m/>
    <m/>
    <m/>
    <m/>
    <n v="11"/>
    <n v="9"/>
    <m/>
    <n v="9"/>
    <m/>
    <n v="10"/>
    <n v="9.75"/>
    <n v="59744"/>
    <s v="Estimate"/>
    <n v="72733"/>
    <m/>
    <n v="58058"/>
    <m/>
    <m/>
    <m/>
    <m/>
    <n v="2097"/>
    <m/>
    <n v="132888"/>
    <m/>
    <m/>
    <n v="134"/>
    <n v="111"/>
    <n v="694"/>
    <n v="256"/>
    <m/>
    <m/>
    <m/>
    <m/>
    <m/>
    <m/>
    <m/>
    <m/>
    <m/>
    <m/>
    <m/>
    <m/>
    <m/>
    <n v="11198"/>
    <m/>
    <m/>
    <n v="429"/>
    <m/>
    <m/>
    <m/>
    <m/>
    <m/>
    <m/>
    <m/>
    <m/>
    <m/>
    <m/>
    <n v="8"/>
    <n v="10"/>
    <n v="375"/>
    <n v="64.5"/>
    <n v="56.5"/>
    <n v="54"/>
    <n v="4"/>
    <n v="0"/>
    <m/>
    <m/>
    <m/>
    <m/>
    <m/>
    <m/>
    <m/>
    <m/>
    <m/>
    <m/>
    <m/>
    <m/>
    <m/>
    <m/>
    <m/>
    <m/>
    <m/>
    <m/>
    <m/>
    <m/>
    <m/>
    <m/>
    <m/>
    <m/>
    <m/>
    <m/>
    <m/>
    <m/>
    <m/>
    <m/>
    <m/>
    <m/>
    <m/>
    <m/>
    <m/>
    <m/>
    <m/>
    <m/>
    <m/>
    <m/>
    <m/>
    <m/>
    <m/>
    <m/>
    <m/>
    <m/>
    <m/>
    <m/>
    <m/>
    <m/>
    <m/>
    <m/>
    <m/>
    <n v="4"/>
    <n v="0"/>
    <m/>
    <m/>
    <n v="916753"/>
    <m/>
    <n v="202"/>
    <m/>
    <m/>
    <m/>
    <m/>
    <m/>
    <m/>
    <m/>
    <m/>
    <m/>
    <m/>
    <m/>
    <m/>
    <m/>
    <m/>
    <m/>
    <m/>
    <m/>
    <m/>
    <m/>
    <m/>
    <m/>
    <m/>
    <m/>
    <m/>
    <m/>
    <m/>
    <m/>
    <m/>
    <n v="2553.8082962963017"/>
    <x v="2"/>
    <s v="Large"/>
  </r>
  <r>
    <s v="Contra Costa CCD"/>
    <x v="15"/>
    <s v="311"/>
    <s v="Multi-College District"/>
    <n v="20110"/>
    <x v="5"/>
    <n v="6941.3400000000483"/>
    <n v="17700"/>
    <m/>
    <n v="65"/>
    <n v="7"/>
    <m/>
    <m/>
    <m/>
    <m/>
    <m/>
    <m/>
    <n v="34"/>
    <m/>
    <m/>
    <n v="49"/>
    <n v="349"/>
    <n v="8"/>
    <m/>
    <m/>
    <m/>
    <m/>
    <m/>
    <n v="8198"/>
    <m/>
    <m/>
    <m/>
    <m/>
    <m/>
    <m/>
    <m/>
    <m/>
    <m/>
    <n v="1398"/>
    <m/>
    <n v="9596"/>
    <m/>
    <m/>
    <m/>
    <m/>
    <m/>
    <m/>
    <m/>
    <m/>
    <m/>
    <m/>
    <m/>
    <m/>
    <n v="0"/>
    <n v="5125"/>
    <m/>
    <m/>
    <m/>
    <m/>
    <m/>
    <m/>
    <m/>
    <m/>
    <m/>
    <m/>
    <m/>
    <n v="5125"/>
    <m/>
    <m/>
    <m/>
    <m/>
    <m/>
    <m/>
    <m/>
    <m/>
    <m/>
    <m/>
    <n v="0"/>
    <m/>
    <m/>
    <m/>
    <m/>
    <m/>
    <m/>
    <m/>
    <m/>
    <m/>
    <m/>
    <m/>
    <m/>
    <m/>
    <m/>
    <m/>
    <m/>
    <m/>
    <m/>
    <m/>
    <m/>
    <m/>
    <m/>
    <m/>
    <m/>
    <n v="34444"/>
    <m/>
    <m/>
    <m/>
    <m/>
    <m/>
    <m/>
    <m/>
    <m/>
    <n v="5168"/>
    <n v="39612"/>
    <m/>
    <m/>
    <m/>
    <m/>
    <m/>
    <m/>
    <m/>
    <m/>
    <m/>
    <m/>
    <m/>
    <m/>
    <m/>
    <m/>
    <m/>
    <m/>
    <m/>
    <m/>
    <m/>
    <m/>
    <m/>
    <m/>
    <m/>
    <m/>
    <m/>
    <m/>
    <n v="1735"/>
    <m/>
    <m/>
    <m/>
    <m/>
    <m/>
    <m/>
    <m/>
    <m/>
    <n v="7789"/>
    <n v="9524"/>
    <m/>
    <m/>
    <m/>
    <m/>
    <m/>
    <m/>
    <m/>
    <m/>
    <m/>
    <m/>
    <m/>
    <m/>
    <m/>
    <m/>
    <m/>
    <m/>
    <m/>
    <m/>
    <m/>
    <m/>
    <m/>
    <m/>
    <m/>
    <m/>
    <m/>
    <m/>
    <m/>
    <m/>
    <m/>
    <m/>
    <m/>
    <m/>
    <m/>
    <m/>
    <m/>
    <m/>
    <n v="480"/>
    <m/>
    <m/>
    <m/>
    <m/>
    <m/>
    <m/>
    <m/>
    <m/>
    <m/>
    <n v="480"/>
    <n v="14721"/>
    <n v="49136"/>
    <n v="64337"/>
    <m/>
    <s v="Library Coordinator"/>
    <m/>
    <s v="yes"/>
    <m/>
    <s v="Release time"/>
    <m/>
    <m/>
    <m/>
    <m/>
    <n v="1495"/>
    <n v="2976"/>
    <n v="8864"/>
    <n v="68"/>
    <m/>
    <n v="56717"/>
    <m/>
    <n v="49"/>
    <n v="0"/>
    <n v="1566"/>
    <m/>
    <m/>
    <n v="694"/>
    <n v="711"/>
    <n v="16"/>
    <n v="49"/>
    <m/>
    <m/>
    <n v="9"/>
    <m/>
    <m/>
    <m/>
    <m/>
    <m/>
    <m/>
    <m/>
    <m/>
    <m/>
    <m/>
    <n v="1.37"/>
    <n v="3.15"/>
    <m/>
    <n v="3.15"/>
    <m/>
    <n v="6"/>
    <n v="4.2"/>
    <n v="22787"/>
    <s v="Actual"/>
    <n v="8561"/>
    <n v="17467"/>
    <n v="14300"/>
    <n v="7437"/>
    <m/>
    <m/>
    <m/>
    <n v="2"/>
    <m/>
    <n v="47767"/>
    <m/>
    <m/>
    <n v="28"/>
    <n v="47"/>
    <n v="38"/>
    <n v="55"/>
    <m/>
    <m/>
    <m/>
    <m/>
    <m/>
    <m/>
    <m/>
    <m/>
    <m/>
    <m/>
    <m/>
    <m/>
    <m/>
    <n v="3665"/>
    <m/>
    <m/>
    <n v="142"/>
    <m/>
    <m/>
    <m/>
    <m/>
    <m/>
    <m/>
    <m/>
    <m/>
    <m/>
    <m/>
    <n v="2"/>
    <n v="10"/>
    <n v="379"/>
    <n v="52"/>
    <n v="36"/>
    <n v="32"/>
    <n v="4"/>
    <n v="0"/>
    <m/>
    <m/>
    <m/>
    <m/>
    <m/>
    <m/>
    <m/>
    <m/>
    <m/>
    <m/>
    <m/>
    <m/>
    <m/>
    <m/>
    <m/>
    <m/>
    <m/>
    <m/>
    <m/>
    <m/>
    <m/>
    <m/>
    <m/>
    <m/>
    <m/>
    <m/>
    <m/>
    <m/>
    <m/>
    <m/>
    <m/>
    <m/>
    <m/>
    <m/>
    <m/>
    <m/>
    <m/>
    <m/>
    <m/>
    <m/>
    <m/>
    <m/>
    <m/>
    <m/>
    <m/>
    <m/>
    <m/>
    <m/>
    <m/>
    <m/>
    <m/>
    <m/>
    <m/>
    <n v="4"/>
    <n v="0"/>
    <m/>
    <m/>
    <n v="812824"/>
    <m/>
    <n v="2"/>
    <m/>
    <m/>
    <m/>
    <m/>
    <m/>
    <m/>
    <m/>
    <m/>
    <m/>
    <m/>
    <m/>
    <m/>
    <m/>
    <m/>
    <m/>
    <m/>
    <m/>
    <m/>
    <m/>
    <m/>
    <m/>
    <m/>
    <m/>
    <m/>
    <m/>
    <m/>
    <m/>
    <m/>
    <n v="2203.6000000000154"/>
    <x v="0"/>
    <s v="Small"/>
  </r>
  <r>
    <s v="Barstow CCD"/>
    <x v="71"/>
    <s v="911"/>
    <s v="Single College District"/>
    <n v="20110"/>
    <x v="5"/>
    <n v="1210.8346666666689"/>
    <n v="20000"/>
    <m/>
    <n v="23"/>
    <n v="2"/>
    <m/>
    <m/>
    <m/>
    <m/>
    <m/>
    <m/>
    <n v="0"/>
    <m/>
    <m/>
    <n v="10"/>
    <n v="175"/>
    <s v=" (we have wi-fi)"/>
    <m/>
    <m/>
    <m/>
    <m/>
    <m/>
    <n v="8376.26"/>
    <m/>
    <m/>
    <n v="0"/>
    <n v="0"/>
    <n v="0"/>
    <n v="0"/>
    <m/>
    <m/>
    <n v="0"/>
    <n v="0"/>
    <m/>
    <n v="8376.26"/>
    <n v="0"/>
    <m/>
    <m/>
    <n v="0"/>
    <n v="0"/>
    <n v="0"/>
    <n v="0"/>
    <m/>
    <m/>
    <n v="0"/>
    <n v="0"/>
    <m/>
    <n v="0"/>
    <n v="3476.11"/>
    <m/>
    <m/>
    <n v="0"/>
    <n v="0"/>
    <n v="0"/>
    <n v="0"/>
    <m/>
    <m/>
    <n v="0"/>
    <n v="0"/>
    <m/>
    <n v="3476.11"/>
    <n v="0"/>
    <m/>
    <n v="0"/>
    <n v="0"/>
    <n v="0"/>
    <n v="0"/>
    <m/>
    <m/>
    <n v="0"/>
    <n v="0"/>
    <n v="0"/>
    <m/>
    <m/>
    <m/>
    <m/>
    <m/>
    <m/>
    <m/>
    <m/>
    <m/>
    <m/>
    <m/>
    <m/>
    <m/>
    <m/>
    <m/>
    <m/>
    <m/>
    <m/>
    <m/>
    <m/>
    <m/>
    <m/>
    <m/>
    <m/>
    <n v="13181.98"/>
    <m/>
    <n v="0"/>
    <n v="0"/>
    <n v="0"/>
    <m/>
    <m/>
    <n v="0"/>
    <n v="0"/>
    <n v="0"/>
    <n v="13181.98"/>
    <m/>
    <m/>
    <m/>
    <m/>
    <m/>
    <m/>
    <m/>
    <m/>
    <m/>
    <m/>
    <m/>
    <m/>
    <m/>
    <m/>
    <m/>
    <m/>
    <m/>
    <m/>
    <m/>
    <m/>
    <m/>
    <m/>
    <m/>
    <m/>
    <m/>
    <m/>
    <n v="1089.1099999999999"/>
    <m/>
    <n v="0"/>
    <n v="0"/>
    <n v="0"/>
    <m/>
    <m/>
    <n v="0"/>
    <n v="0"/>
    <n v="0"/>
    <n v="1089.1099999999999"/>
    <m/>
    <m/>
    <m/>
    <m/>
    <m/>
    <m/>
    <m/>
    <m/>
    <m/>
    <m/>
    <m/>
    <m/>
    <m/>
    <m/>
    <m/>
    <m/>
    <m/>
    <m/>
    <m/>
    <m/>
    <m/>
    <m/>
    <m/>
    <m/>
    <m/>
    <m/>
    <m/>
    <m/>
    <m/>
    <m/>
    <m/>
    <m/>
    <m/>
    <m/>
    <m/>
    <m/>
    <n v="0"/>
    <m/>
    <n v="0"/>
    <n v="0"/>
    <n v="0"/>
    <n v="0"/>
    <m/>
    <m/>
    <n v="0"/>
    <n v="0"/>
    <n v="0"/>
    <n v="11852.37"/>
    <n v="14271.09"/>
    <n v="26123.46"/>
    <m/>
    <s v="Librarian"/>
    <m/>
    <s v="yes"/>
    <s v="None"/>
    <m/>
    <m/>
    <m/>
    <m/>
    <m/>
    <n v="465"/>
    <n v="2940"/>
    <n v="195"/>
    <n v="63"/>
    <m/>
    <n v="39518"/>
    <m/>
    <n v="45"/>
    <n v="0"/>
    <n v="14"/>
    <m/>
    <m/>
    <n v="54"/>
    <n v="0"/>
    <n v="48"/>
    <n v="3"/>
    <m/>
    <m/>
    <n v="1"/>
    <m/>
    <m/>
    <m/>
    <m/>
    <m/>
    <m/>
    <m/>
    <m/>
    <m/>
    <m/>
    <n v="0"/>
    <n v="1"/>
    <m/>
    <n v="1"/>
    <m/>
    <n v="4"/>
    <n v="3"/>
    <n v="90"/>
    <s v="Estimate"/>
    <n v="3942"/>
    <n v="4936"/>
    <n v="116"/>
    <n v="89"/>
    <m/>
    <m/>
    <m/>
    <n v="2888"/>
    <m/>
    <n v="11971"/>
    <m/>
    <m/>
    <n v="0"/>
    <n v="0"/>
    <n v="0"/>
    <n v="0"/>
    <m/>
    <m/>
    <m/>
    <m/>
    <m/>
    <m/>
    <m/>
    <m/>
    <m/>
    <m/>
    <m/>
    <m/>
    <m/>
    <n v="810"/>
    <m/>
    <m/>
    <n v="27"/>
    <m/>
    <m/>
    <m/>
    <m/>
    <m/>
    <m/>
    <m/>
    <m/>
    <m/>
    <m/>
    <n v="0"/>
    <n v="0"/>
    <n v="0"/>
    <n v="65"/>
    <n v="32"/>
    <n v="0"/>
    <n v="5"/>
    <n v="0"/>
    <m/>
    <m/>
    <m/>
    <m/>
    <m/>
    <m/>
    <m/>
    <m/>
    <m/>
    <m/>
    <m/>
    <m/>
    <m/>
    <m/>
    <m/>
    <m/>
    <m/>
    <m/>
    <m/>
    <m/>
    <m/>
    <m/>
    <m/>
    <m/>
    <m/>
    <m/>
    <m/>
    <m/>
    <m/>
    <m/>
    <m/>
    <m/>
    <m/>
    <m/>
    <m/>
    <m/>
    <m/>
    <m/>
    <m/>
    <m/>
    <m/>
    <m/>
    <m/>
    <m/>
    <m/>
    <m/>
    <m/>
    <m/>
    <m/>
    <m/>
    <m/>
    <m/>
    <m/>
    <n v="0"/>
    <n v="0"/>
    <m/>
    <m/>
    <n v="74797"/>
    <m/>
    <n v="3"/>
    <m/>
    <m/>
    <m/>
    <m/>
    <m/>
    <m/>
    <m/>
    <m/>
    <m/>
    <m/>
    <m/>
    <m/>
    <m/>
    <m/>
    <m/>
    <m/>
    <m/>
    <m/>
    <m/>
    <m/>
    <m/>
    <m/>
    <m/>
    <m/>
    <m/>
    <m/>
    <m/>
    <m/>
    <n v="1210.8346666666689"/>
    <x v="1"/>
    <s v="Small"/>
  </r>
  <r>
    <s v="Mt. San Antonio CCD"/>
    <x v="95"/>
    <s v="851"/>
    <s v="Single College District"/>
    <n v="20110"/>
    <x v="5"/>
    <n v="26540.243999999471"/>
    <n v="95000"/>
    <m/>
    <n v="68"/>
    <n v="17"/>
    <m/>
    <m/>
    <m/>
    <m/>
    <m/>
    <m/>
    <n v="78"/>
    <m/>
    <m/>
    <n v="99"/>
    <n v="617"/>
    <s v="0 - wireless only"/>
    <m/>
    <m/>
    <m/>
    <m/>
    <m/>
    <n v="9054"/>
    <m/>
    <m/>
    <n v="0"/>
    <n v="11628"/>
    <n v="0"/>
    <n v="0"/>
    <m/>
    <m/>
    <n v="100459"/>
    <n v="4999"/>
    <m/>
    <n v="126140"/>
    <n v="10000"/>
    <m/>
    <m/>
    <n v="0"/>
    <n v="0"/>
    <n v="0"/>
    <n v="0"/>
    <m/>
    <m/>
    <n v="55290"/>
    <n v="0"/>
    <m/>
    <n v="65290"/>
    <n v="9656"/>
    <m/>
    <m/>
    <n v="0"/>
    <n v="0"/>
    <n v="0"/>
    <n v="0"/>
    <m/>
    <m/>
    <n v="39733"/>
    <n v="0"/>
    <m/>
    <n v="49389"/>
    <n v="4816"/>
    <m/>
    <n v="0"/>
    <n v="389"/>
    <n v="0"/>
    <n v="0"/>
    <m/>
    <m/>
    <n v="4478"/>
    <n v="0"/>
    <n v="9683"/>
    <m/>
    <m/>
    <m/>
    <m/>
    <m/>
    <m/>
    <m/>
    <m/>
    <m/>
    <m/>
    <m/>
    <m/>
    <m/>
    <m/>
    <m/>
    <m/>
    <m/>
    <m/>
    <m/>
    <m/>
    <m/>
    <m/>
    <m/>
    <m/>
    <n v="54623"/>
    <m/>
    <n v="0"/>
    <n v="48000"/>
    <n v="0"/>
    <m/>
    <m/>
    <n v="2213"/>
    <n v="50745"/>
    <n v="25000"/>
    <n v="180581"/>
    <m/>
    <m/>
    <m/>
    <m/>
    <m/>
    <m/>
    <m/>
    <m/>
    <m/>
    <m/>
    <m/>
    <m/>
    <m/>
    <m/>
    <m/>
    <m/>
    <m/>
    <m/>
    <m/>
    <m/>
    <m/>
    <m/>
    <m/>
    <m/>
    <m/>
    <m/>
    <n v="31050"/>
    <m/>
    <n v="0"/>
    <n v="0"/>
    <n v="0"/>
    <m/>
    <m/>
    <n v="0"/>
    <n v="0"/>
    <n v="0"/>
    <n v="31050"/>
    <m/>
    <m/>
    <m/>
    <m/>
    <m/>
    <m/>
    <m/>
    <m/>
    <m/>
    <m/>
    <m/>
    <m/>
    <m/>
    <m/>
    <m/>
    <m/>
    <m/>
    <m/>
    <m/>
    <m/>
    <m/>
    <m/>
    <m/>
    <m/>
    <m/>
    <m/>
    <m/>
    <m/>
    <m/>
    <m/>
    <m/>
    <m/>
    <m/>
    <m/>
    <m/>
    <m/>
    <n v="28261"/>
    <m/>
    <n v="0"/>
    <n v="0"/>
    <n v="0"/>
    <n v="0"/>
    <m/>
    <m/>
    <n v="0"/>
    <n v="0"/>
    <n v="28261"/>
    <n v="175529"/>
    <n v="286604"/>
    <n v="490394"/>
    <s v="Dean or other administrator"/>
    <m/>
    <s v="M.A. (subject other than librarianship)"/>
    <s v="no"/>
    <m/>
    <s v="Release time"/>
    <m/>
    <m/>
    <m/>
    <m/>
    <n v="3384"/>
    <n v="4991"/>
    <n v="24326"/>
    <n v="214"/>
    <m/>
    <n v="62847"/>
    <m/>
    <n v="2163"/>
    <n v="3041"/>
    <n v="3741"/>
    <m/>
    <m/>
    <n v="0"/>
    <n v="0"/>
    <n v="113"/>
    <n v="2168"/>
    <m/>
    <m/>
    <n v="16"/>
    <m/>
    <m/>
    <m/>
    <m/>
    <m/>
    <m/>
    <m/>
    <m/>
    <m/>
    <m/>
    <n v="0.6"/>
    <n v="6"/>
    <m/>
    <n v="6"/>
    <m/>
    <n v="16"/>
    <n v="12.07"/>
    <n v="19906"/>
    <s v="Estimate"/>
    <n v="22390"/>
    <n v="915"/>
    <n v="0"/>
    <n v="296"/>
    <m/>
    <m/>
    <m/>
    <n v="65"/>
    <m/>
    <n v="23666"/>
    <m/>
    <m/>
    <n v="0"/>
    <n v="0"/>
    <n v="0"/>
    <n v="0"/>
    <m/>
    <m/>
    <m/>
    <m/>
    <m/>
    <m/>
    <m/>
    <m/>
    <m/>
    <m/>
    <m/>
    <m/>
    <m/>
    <n v="5075"/>
    <m/>
    <m/>
    <n v="236"/>
    <m/>
    <m/>
    <m/>
    <m/>
    <m/>
    <m/>
    <m/>
    <m/>
    <m/>
    <m/>
    <n v="2"/>
    <n v="2"/>
    <n v="139"/>
    <n v="72"/>
    <n v="36"/>
    <n v="36"/>
    <n v="7"/>
    <n v="0"/>
    <m/>
    <m/>
    <m/>
    <m/>
    <m/>
    <m/>
    <m/>
    <m/>
    <m/>
    <m/>
    <m/>
    <m/>
    <m/>
    <m/>
    <m/>
    <m/>
    <m/>
    <m/>
    <m/>
    <m/>
    <m/>
    <m/>
    <m/>
    <m/>
    <m/>
    <m/>
    <m/>
    <m/>
    <m/>
    <m/>
    <m/>
    <m/>
    <m/>
    <m/>
    <m/>
    <m/>
    <m/>
    <m/>
    <m/>
    <m/>
    <m/>
    <m/>
    <m/>
    <m/>
    <m/>
    <m/>
    <m/>
    <m/>
    <m/>
    <m/>
    <m/>
    <m/>
    <m/>
    <n v="7"/>
    <n v="0"/>
    <m/>
    <m/>
    <n v="529387"/>
    <m/>
    <n v="0"/>
    <m/>
    <m/>
    <m/>
    <m/>
    <m/>
    <m/>
    <m/>
    <m/>
    <m/>
    <m/>
    <m/>
    <m/>
    <m/>
    <m/>
    <m/>
    <m/>
    <m/>
    <m/>
    <m/>
    <m/>
    <m/>
    <m/>
    <m/>
    <m/>
    <m/>
    <m/>
    <m/>
    <m/>
    <n v="4423.3739999999116"/>
    <x v="2"/>
    <s v="Large"/>
  </r>
  <r>
    <s v="Los Angeles CCD"/>
    <x v="84"/>
    <s v="743"/>
    <s v="Multi-College District"/>
    <n v="20110"/>
    <x v="5"/>
    <n v="6019.0215238095234"/>
    <n v="17330"/>
    <m/>
    <n v="27"/>
    <n v="5"/>
    <m/>
    <m/>
    <m/>
    <m/>
    <m/>
    <m/>
    <n v="0"/>
    <m/>
    <m/>
    <n v="30"/>
    <n v="121"/>
    <s v="WiFi Access"/>
    <m/>
    <m/>
    <m/>
    <m/>
    <m/>
    <n v="9203"/>
    <m/>
    <m/>
    <n v="0"/>
    <n v="0"/>
    <n v="0"/>
    <n v="0"/>
    <m/>
    <m/>
    <n v="0"/>
    <n v="0"/>
    <m/>
    <n v="9203"/>
    <n v="0"/>
    <m/>
    <m/>
    <n v="0"/>
    <n v="0"/>
    <n v="0"/>
    <n v="0"/>
    <m/>
    <m/>
    <n v="0"/>
    <m/>
    <m/>
    <m/>
    <n v="10933"/>
    <m/>
    <m/>
    <n v="0"/>
    <n v="0"/>
    <n v="0"/>
    <n v="0"/>
    <m/>
    <m/>
    <n v="0"/>
    <n v="0"/>
    <m/>
    <n v="10933"/>
    <n v="0"/>
    <m/>
    <n v="0"/>
    <n v="0"/>
    <n v="0"/>
    <n v="0"/>
    <m/>
    <m/>
    <n v="0"/>
    <n v="0"/>
    <n v="0"/>
    <m/>
    <m/>
    <m/>
    <m/>
    <m/>
    <m/>
    <m/>
    <m/>
    <m/>
    <m/>
    <m/>
    <m/>
    <m/>
    <m/>
    <m/>
    <m/>
    <m/>
    <m/>
    <m/>
    <m/>
    <m/>
    <m/>
    <m/>
    <m/>
    <n v="0"/>
    <m/>
    <n v="0"/>
    <n v="32309"/>
    <n v="0"/>
    <m/>
    <m/>
    <n v="2744"/>
    <n v="0"/>
    <n v="0"/>
    <n v="35053"/>
    <m/>
    <m/>
    <m/>
    <m/>
    <m/>
    <m/>
    <m/>
    <m/>
    <m/>
    <m/>
    <m/>
    <m/>
    <m/>
    <m/>
    <m/>
    <m/>
    <m/>
    <m/>
    <m/>
    <m/>
    <m/>
    <m/>
    <m/>
    <m/>
    <m/>
    <m/>
    <n v="0"/>
    <m/>
    <n v="0"/>
    <n v="0"/>
    <n v="0"/>
    <m/>
    <m/>
    <n v="0"/>
    <n v="0"/>
    <n v="0"/>
    <n v="0"/>
    <m/>
    <m/>
    <m/>
    <m/>
    <m/>
    <m/>
    <m/>
    <m/>
    <m/>
    <m/>
    <m/>
    <m/>
    <m/>
    <m/>
    <m/>
    <m/>
    <m/>
    <m/>
    <m/>
    <m/>
    <m/>
    <m/>
    <m/>
    <m/>
    <m/>
    <m/>
    <m/>
    <m/>
    <m/>
    <m/>
    <m/>
    <m/>
    <m/>
    <m/>
    <m/>
    <m/>
    <n v="0"/>
    <m/>
    <n v="0"/>
    <n v="0"/>
    <n v="0"/>
    <n v="0"/>
    <m/>
    <m/>
    <n v="0"/>
    <n v="0"/>
    <n v="0"/>
    <n v="20136"/>
    <n v="35053"/>
    <n v="55189"/>
    <s v="Department chair (Faculty position)"/>
    <m/>
    <m/>
    <s v="yes"/>
    <m/>
    <m/>
    <s v="Stipend"/>
    <m/>
    <m/>
    <m/>
    <m/>
    <n v="614"/>
    <n v="13404"/>
    <n v="88"/>
    <m/>
    <n v="60564"/>
    <m/>
    <m/>
    <m/>
    <n v="2675"/>
    <m/>
    <m/>
    <m/>
    <m/>
    <n v="74"/>
    <n v="150"/>
    <m/>
    <m/>
    <n v="4"/>
    <m/>
    <m/>
    <m/>
    <m/>
    <m/>
    <m/>
    <m/>
    <m/>
    <m/>
    <m/>
    <n v="0.5"/>
    <n v="4.343"/>
    <m/>
    <n v="4.343"/>
    <m/>
    <n v="3"/>
    <n v="3"/>
    <n v="7127"/>
    <s v="Actual"/>
    <n v="11664"/>
    <n v="6607"/>
    <n v="6211"/>
    <m/>
    <m/>
    <m/>
    <m/>
    <m/>
    <m/>
    <n v="22127"/>
    <m/>
    <m/>
    <n v="32"/>
    <n v="32"/>
    <n v="19"/>
    <n v="19"/>
    <m/>
    <m/>
    <m/>
    <m/>
    <m/>
    <m/>
    <m/>
    <m/>
    <m/>
    <m/>
    <m/>
    <m/>
    <m/>
    <n v="2781"/>
    <m/>
    <m/>
    <n v="89"/>
    <m/>
    <m/>
    <m/>
    <m/>
    <m/>
    <m/>
    <m/>
    <m/>
    <m/>
    <m/>
    <n v="1"/>
    <n v="1"/>
    <m/>
    <n v="57"/>
    <n v="40"/>
    <n v="40"/>
    <n v="4"/>
    <n v="0"/>
    <m/>
    <m/>
    <m/>
    <m/>
    <m/>
    <m/>
    <m/>
    <m/>
    <m/>
    <m/>
    <m/>
    <m/>
    <m/>
    <m/>
    <m/>
    <m/>
    <m/>
    <m/>
    <m/>
    <m/>
    <m/>
    <m/>
    <m/>
    <m/>
    <m/>
    <m/>
    <m/>
    <m/>
    <m/>
    <m/>
    <m/>
    <m/>
    <m/>
    <m/>
    <m/>
    <m/>
    <m/>
    <m/>
    <m/>
    <m/>
    <m/>
    <m/>
    <m/>
    <m/>
    <m/>
    <m/>
    <m/>
    <m/>
    <m/>
    <m/>
    <m/>
    <m/>
    <m/>
    <n v="4"/>
    <n v="0"/>
    <m/>
    <m/>
    <m/>
    <m/>
    <n v="0"/>
    <m/>
    <m/>
    <m/>
    <m/>
    <m/>
    <m/>
    <m/>
    <m/>
    <m/>
    <m/>
    <m/>
    <m/>
    <m/>
    <m/>
    <m/>
    <m/>
    <m/>
    <m/>
    <m/>
    <m/>
    <m/>
    <m/>
    <m/>
    <m/>
    <m/>
    <m/>
    <m/>
    <m/>
    <n v="1385.9133142550133"/>
    <x v="1"/>
    <s v="Small"/>
  </r>
  <r>
    <s v="Imperial CCD"/>
    <x v="81"/>
    <s v="031"/>
    <s v="Single College District"/>
    <n v="20110"/>
    <x v="5"/>
    <n v="7811.1039999999512"/>
    <n v="25838"/>
    <m/>
    <n v="72"/>
    <n v="1"/>
    <m/>
    <m/>
    <m/>
    <m/>
    <m/>
    <m/>
    <n v="23"/>
    <m/>
    <m/>
    <n v="1"/>
    <n v="145"/>
    <s v="None - wireless access only"/>
    <m/>
    <m/>
    <m/>
    <m/>
    <m/>
    <n v="10000"/>
    <m/>
    <m/>
    <m/>
    <m/>
    <m/>
    <m/>
    <m/>
    <m/>
    <m/>
    <m/>
    <m/>
    <n v="10000"/>
    <n v="4100"/>
    <m/>
    <m/>
    <m/>
    <m/>
    <m/>
    <m/>
    <m/>
    <m/>
    <m/>
    <m/>
    <m/>
    <n v="4100"/>
    <n v="5570.26"/>
    <m/>
    <m/>
    <m/>
    <m/>
    <m/>
    <m/>
    <m/>
    <m/>
    <m/>
    <m/>
    <m/>
    <n v="5570.26"/>
    <n v="0"/>
    <m/>
    <m/>
    <m/>
    <m/>
    <m/>
    <m/>
    <m/>
    <m/>
    <m/>
    <n v="0"/>
    <m/>
    <m/>
    <m/>
    <m/>
    <m/>
    <m/>
    <m/>
    <m/>
    <m/>
    <m/>
    <m/>
    <m/>
    <m/>
    <m/>
    <m/>
    <m/>
    <m/>
    <m/>
    <m/>
    <m/>
    <m/>
    <m/>
    <m/>
    <m/>
    <n v="21296"/>
    <m/>
    <m/>
    <m/>
    <m/>
    <m/>
    <m/>
    <m/>
    <m/>
    <m/>
    <n v="21296"/>
    <m/>
    <m/>
    <m/>
    <m/>
    <m/>
    <m/>
    <m/>
    <m/>
    <m/>
    <m/>
    <m/>
    <m/>
    <m/>
    <m/>
    <m/>
    <m/>
    <m/>
    <m/>
    <m/>
    <m/>
    <m/>
    <m/>
    <m/>
    <m/>
    <m/>
    <m/>
    <n v="0"/>
    <m/>
    <m/>
    <m/>
    <m/>
    <m/>
    <m/>
    <m/>
    <m/>
    <m/>
    <n v="0"/>
    <m/>
    <m/>
    <m/>
    <m/>
    <m/>
    <m/>
    <m/>
    <m/>
    <m/>
    <m/>
    <m/>
    <m/>
    <m/>
    <m/>
    <m/>
    <m/>
    <m/>
    <m/>
    <m/>
    <m/>
    <m/>
    <m/>
    <m/>
    <m/>
    <m/>
    <m/>
    <m/>
    <m/>
    <m/>
    <m/>
    <m/>
    <m/>
    <m/>
    <m/>
    <m/>
    <m/>
    <m/>
    <m/>
    <m/>
    <m/>
    <m/>
    <m/>
    <m/>
    <m/>
    <m/>
    <m/>
    <m/>
    <n v="15570.26"/>
    <n v="25396"/>
    <n v="40966.26"/>
    <s v="Department chair (Faculty position)"/>
    <m/>
    <m/>
    <s v="yes"/>
    <s v="None"/>
    <m/>
    <m/>
    <m/>
    <m/>
    <m/>
    <n v="801"/>
    <n v="1316"/>
    <m/>
    <n v="81"/>
    <m/>
    <n v="60964"/>
    <m/>
    <n v="8"/>
    <m/>
    <n v="822"/>
    <m/>
    <m/>
    <n v="135"/>
    <n v="135"/>
    <n v="2"/>
    <n v="8"/>
    <m/>
    <m/>
    <n v="2.5"/>
    <m/>
    <m/>
    <m/>
    <m/>
    <m/>
    <m/>
    <m/>
    <m/>
    <m/>
    <m/>
    <n v="0.75"/>
    <n v="0.54"/>
    <m/>
    <n v="0.54"/>
    <m/>
    <n v="4"/>
    <n v="4"/>
    <n v="9000"/>
    <s v="Estimate"/>
    <n v="38728"/>
    <n v="24365"/>
    <n v="25207"/>
    <n v="1318"/>
    <m/>
    <m/>
    <m/>
    <n v="853"/>
    <m/>
    <n v="90471"/>
    <m/>
    <m/>
    <n v="84"/>
    <n v="75"/>
    <n v="86"/>
    <n v="75"/>
    <m/>
    <m/>
    <m/>
    <m/>
    <m/>
    <m/>
    <m/>
    <m/>
    <m/>
    <m/>
    <m/>
    <m/>
    <m/>
    <n v="188"/>
    <m/>
    <m/>
    <n v="65"/>
    <m/>
    <m/>
    <m/>
    <m/>
    <m/>
    <m/>
    <m/>
    <m/>
    <m/>
    <m/>
    <n v="0"/>
    <n v="0"/>
    <n v="0"/>
    <n v="55"/>
    <n v="0"/>
    <n v="0"/>
    <n v="0"/>
    <n v="0"/>
    <m/>
    <m/>
    <m/>
    <m/>
    <m/>
    <m/>
    <m/>
    <m/>
    <m/>
    <m/>
    <m/>
    <m/>
    <m/>
    <m/>
    <m/>
    <m/>
    <m/>
    <m/>
    <m/>
    <m/>
    <m/>
    <m/>
    <m/>
    <m/>
    <m/>
    <m/>
    <m/>
    <m/>
    <m/>
    <m/>
    <m/>
    <m/>
    <m/>
    <m/>
    <m/>
    <m/>
    <m/>
    <m/>
    <m/>
    <m/>
    <m/>
    <m/>
    <m/>
    <m/>
    <m/>
    <m/>
    <m/>
    <m/>
    <m/>
    <m/>
    <m/>
    <m/>
    <m/>
    <n v="0"/>
    <n v="0"/>
    <m/>
    <m/>
    <n v="227393"/>
    <m/>
    <n v="287"/>
    <m/>
    <m/>
    <m/>
    <m/>
    <m/>
    <m/>
    <m/>
    <m/>
    <m/>
    <m/>
    <m/>
    <m/>
    <m/>
    <m/>
    <m/>
    <m/>
    <m/>
    <m/>
    <m/>
    <m/>
    <m/>
    <m/>
    <m/>
    <m/>
    <m/>
    <m/>
    <m/>
    <m/>
    <n v="14465.007407407316"/>
    <x v="0"/>
    <s v="Small"/>
  </r>
  <r>
    <s v="State Center CCD"/>
    <x v="40"/>
    <s v="572"/>
    <s v="Multi-College District"/>
    <n v="20110"/>
    <x v="5"/>
    <n v="11321.885714285698"/>
    <n v="28000"/>
    <m/>
    <n v="18"/>
    <n v="6"/>
    <m/>
    <m/>
    <m/>
    <m/>
    <m/>
    <m/>
    <n v="30"/>
    <m/>
    <m/>
    <n v="200"/>
    <n v="380"/>
    <n v="10"/>
    <m/>
    <m/>
    <m/>
    <m/>
    <m/>
    <n v="10000"/>
    <m/>
    <m/>
    <m/>
    <m/>
    <m/>
    <m/>
    <m/>
    <m/>
    <m/>
    <n v="7000"/>
    <m/>
    <n v="0"/>
    <m/>
    <m/>
    <m/>
    <m/>
    <m/>
    <m/>
    <m/>
    <m/>
    <m/>
    <m/>
    <n v="3500"/>
    <m/>
    <m/>
    <n v="1000"/>
    <m/>
    <m/>
    <m/>
    <m/>
    <m/>
    <m/>
    <m/>
    <m/>
    <m/>
    <n v="4000"/>
    <m/>
    <m/>
    <m/>
    <m/>
    <m/>
    <m/>
    <m/>
    <m/>
    <m/>
    <m/>
    <m/>
    <m/>
    <m/>
    <m/>
    <m/>
    <m/>
    <m/>
    <m/>
    <m/>
    <m/>
    <m/>
    <m/>
    <m/>
    <m/>
    <m/>
    <m/>
    <m/>
    <m/>
    <m/>
    <m/>
    <m/>
    <m/>
    <m/>
    <m/>
    <m/>
    <m/>
    <m/>
    <m/>
    <m/>
    <m/>
    <m/>
    <m/>
    <m/>
    <m/>
    <m/>
    <n v="63000"/>
    <m/>
    <m/>
    <m/>
    <m/>
    <m/>
    <m/>
    <m/>
    <m/>
    <m/>
    <m/>
    <m/>
    <m/>
    <m/>
    <m/>
    <m/>
    <m/>
    <m/>
    <m/>
    <m/>
    <m/>
    <m/>
    <m/>
    <m/>
    <m/>
    <m/>
    <m/>
    <m/>
    <m/>
    <m/>
    <m/>
    <m/>
    <m/>
    <m/>
    <m/>
    <m/>
    <m/>
    <m/>
    <m/>
    <m/>
    <m/>
    <m/>
    <m/>
    <m/>
    <m/>
    <m/>
    <m/>
    <m/>
    <m/>
    <m/>
    <m/>
    <m/>
    <m/>
    <m/>
    <m/>
    <m/>
    <m/>
    <m/>
    <m/>
    <m/>
    <m/>
    <m/>
    <m/>
    <m/>
    <m/>
    <m/>
    <m/>
    <m/>
    <m/>
    <m/>
    <m/>
    <m/>
    <m/>
    <m/>
    <m/>
    <m/>
    <n v="1500"/>
    <m/>
    <m/>
    <m/>
    <m/>
    <m/>
    <m/>
    <m/>
    <m/>
    <m/>
    <m/>
    <n v="0"/>
    <n v="0"/>
    <n v="0"/>
    <s v="Dean or other administrator"/>
    <m/>
    <s v="PhD"/>
    <s v="no"/>
    <s v="None"/>
    <m/>
    <m/>
    <m/>
    <m/>
    <m/>
    <n v="5767"/>
    <n v="300"/>
    <n v="30589"/>
    <n v="27"/>
    <n v="0"/>
    <n v="60945"/>
    <m/>
    <n v="12"/>
    <n v="2000"/>
    <n v="5927"/>
    <m/>
    <m/>
    <n v="70"/>
    <n v="72"/>
    <n v="8000"/>
    <n v="12"/>
    <m/>
    <m/>
    <n v="2.5"/>
    <m/>
    <m/>
    <m/>
    <m/>
    <m/>
    <m/>
    <m/>
    <m/>
    <m/>
    <m/>
    <n v="0.75"/>
    <n v="2.4"/>
    <m/>
    <n v="2.4"/>
    <m/>
    <n v="4.5"/>
    <n v="4.47"/>
    <n v="1847"/>
    <s v="Actual"/>
    <n v="7162"/>
    <n v="13313"/>
    <n v="2122"/>
    <m/>
    <m/>
    <m/>
    <m/>
    <m/>
    <m/>
    <n v="22597"/>
    <m/>
    <m/>
    <n v="112"/>
    <n v="112"/>
    <n v="148"/>
    <n v="148"/>
    <m/>
    <m/>
    <m/>
    <m/>
    <m/>
    <m/>
    <m/>
    <m/>
    <m/>
    <m/>
    <m/>
    <m/>
    <m/>
    <n v="2520"/>
    <m/>
    <m/>
    <n v="82"/>
    <m/>
    <m/>
    <m/>
    <m/>
    <m/>
    <m/>
    <m/>
    <m/>
    <m/>
    <m/>
    <n v="2"/>
    <n v="2"/>
    <n v="25"/>
    <n v="55.5"/>
    <n v="32"/>
    <n v="32"/>
    <n v="0"/>
    <n v="0"/>
    <m/>
    <m/>
    <m/>
    <m/>
    <m/>
    <m/>
    <m/>
    <m/>
    <m/>
    <m/>
    <m/>
    <m/>
    <m/>
    <m/>
    <m/>
    <m/>
    <m/>
    <m/>
    <m/>
    <m/>
    <m/>
    <m/>
    <m/>
    <m/>
    <m/>
    <m/>
    <m/>
    <m/>
    <m/>
    <m/>
    <m/>
    <m/>
    <m/>
    <m/>
    <m/>
    <m/>
    <m/>
    <m/>
    <m/>
    <m/>
    <m/>
    <m/>
    <m/>
    <m/>
    <m/>
    <m/>
    <m/>
    <m/>
    <m/>
    <m/>
    <m/>
    <m/>
    <m/>
    <n v="0"/>
    <n v="0"/>
    <m/>
    <m/>
    <n v="141940"/>
    <m/>
    <n v="0"/>
    <m/>
    <m/>
    <m/>
    <m/>
    <m/>
    <m/>
    <m/>
    <m/>
    <m/>
    <m/>
    <m/>
    <m/>
    <m/>
    <m/>
    <m/>
    <m/>
    <m/>
    <m/>
    <m/>
    <m/>
    <m/>
    <m/>
    <m/>
    <m/>
    <m/>
    <m/>
    <m/>
    <m/>
    <n v="4717.4523809523744"/>
    <x v="0"/>
    <s v="Medium"/>
  </r>
  <r>
    <s v="Kern CCD"/>
    <x v="73"/>
    <s v="522"/>
    <s v="Multi-College District"/>
    <n v="20110"/>
    <x v="5"/>
    <n v="3732.9931428571517"/>
    <n v="16000"/>
    <m/>
    <n v="20"/>
    <n v="4"/>
    <m/>
    <m/>
    <m/>
    <m/>
    <m/>
    <m/>
    <n v="29"/>
    <m/>
    <m/>
    <n v="28"/>
    <n v="240"/>
    <s v="wireless"/>
    <m/>
    <m/>
    <m/>
    <m/>
    <m/>
    <n v="10125"/>
    <m/>
    <m/>
    <n v="0"/>
    <n v="0"/>
    <n v="0"/>
    <n v="0"/>
    <m/>
    <m/>
    <n v="0"/>
    <n v="0"/>
    <m/>
    <n v="10125"/>
    <n v="3100"/>
    <m/>
    <m/>
    <n v="0"/>
    <n v="0"/>
    <n v="0"/>
    <n v="0"/>
    <m/>
    <m/>
    <n v="0"/>
    <n v="0"/>
    <m/>
    <n v="3100"/>
    <n v="108"/>
    <m/>
    <m/>
    <n v="0"/>
    <n v="0"/>
    <n v="0"/>
    <n v="0"/>
    <m/>
    <m/>
    <n v="0"/>
    <n v="0"/>
    <m/>
    <n v="108"/>
    <n v="0"/>
    <m/>
    <n v="0"/>
    <n v="0"/>
    <n v="0"/>
    <n v="0"/>
    <m/>
    <m/>
    <n v="0"/>
    <n v="0"/>
    <n v="0"/>
    <m/>
    <m/>
    <m/>
    <m/>
    <m/>
    <m/>
    <m/>
    <m/>
    <m/>
    <m/>
    <m/>
    <m/>
    <m/>
    <m/>
    <m/>
    <m/>
    <m/>
    <m/>
    <m/>
    <m/>
    <m/>
    <m/>
    <m/>
    <m/>
    <n v="48238"/>
    <m/>
    <n v="0"/>
    <n v="0"/>
    <n v="0"/>
    <m/>
    <m/>
    <n v="0"/>
    <n v="0"/>
    <n v="0"/>
    <n v="48238"/>
    <m/>
    <m/>
    <m/>
    <m/>
    <m/>
    <m/>
    <m/>
    <m/>
    <m/>
    <m/>
    <m/>
    <m/>
    <m/>
    <m/>
    <m/>
    <m/>
    <m/>
    <m/>
    <m/>
    <m/>
    <m/>
    <m/>
    <m/>
    <m/>
    <m/>
    <m/>
    <n v="0"/>
    <m/>
    <n v="0"/>
    <n v="0"/>
    <n v="0"/>
    <m/>
    <m/>
    <n v="0"/>
    <n v="0"/>
    <n v="0"/>
    <n v="0"/>
    <m/>
    <m/>
    <m/>
    <m/>
    <m/>
    <m/>
    <m/>
    <m/>
    <m/>
    <m/>
    <m/>
    <m/>
    <m/>
    <m/>
    <m/>
    <m/>
    <m/>
    <m/>
    <m/>
    <m/>
    <m/>
    <m/>
    <m/>
    <m/>
    <m/>
    <m/>
    <m/>
    <m/>
    <m/>
    <m/>
    <m/>
    <m/>
    <m/>
    <m/>
    <m/>
    <m/>
    <n v="0"/>
    <m/>
    <n v="0"/>
    <n v="0"/>
    <n v="0"/>
    <n v="0"/>
    <m/>
    <m/>
    <n v="0"/>
    <n v="0"/>
    <n v="0"/>
    <n v="10233"/>
    <n v="51338"/>
    <n v="61571"/>
    <s v="Dean or other administrator"/>
    <m/>
    <s v="PhD"/>
    <s v="no"/>
    <m/>
    <m/>
    <m/>
    <m/>
    <m/>
    <s v="etra duty days (paid)"/>
    <n v="73"/>
    <n v="2168"/>
    <n v="27707"/>
    <n v="18"/>
    <n v="0"/>
    <n v="23633"/>
    <m/>
    <n v="0"/>
    <n v="3174"/>
    <n v="13"/>
    <m/>
    <m/>
    <n v="4"/>
    <n v="0"/>
    <n v="0"/>
    <n v="0"/>
    <m/>
    <m/>
    <n v="3"/>
    <m/>
    <m/>
    <m/>
    <m/>
    <m/>
    <m/>
    <m/>
    <m/>
    <m/>
    <m/>
    <n v="0"/>
    <n v="1.2"/>
    <m/>
    <n v="1.2"/>
    <m/>
    <n v="2"/>
    <n v="1.48"/>
    <n v="375"/>
    <m/>
    <n v="2189"/>
    <n v="974"/>
    <n v="0"/>
    <n v="112"/>
    <m/>
    <m/>
    <m/>
    <n v="268"/>
    <m/>
    <n v="3543"/>
    <m/>
    <m/>
    <n v="18"/>
    <n v="13"/>
    <n v="41"/>
    <n v="8"/>
    <m/>
    <m/>
    <m/>
    <m/>
    <m/>
    <m/>
    <m/>
    <m/>
    <m/>
    <m/>
    <m/>
    <m/>
    <m/>
    <n v="685"/>
    <m/>
    <m/>
    <n v="40"/>
    <m/>
    <m/>
    <m/>
    <m/>
    <m/>
    <m/>
    <m/>
    <m/>
    <m/>
    <m/>
    <n v="1"/>
    <n v="13"/>
    <n v="423"/>
    <n v="56"/>
    <n v="44"/>
    <n v="0"/>
    <n v="0"/>
    <n v="0"/>
    <m/>
    <m/>
    <m/>
    <m/>
    <m/>
    <m/>
    <m/>
    <m/>
    <m/>
    <m/>
    <m/>
    <m/>
    <m/>
    <m/>
    <m/>
    <m/>
    <m/>
    <m/>
    <m/>
    <m/>
    <m/>
    <m/>
    <m/>
    <m/>
    <m/>
    <m/>
    <m/>
    <m/>
    <m/>
    <m/>
    <m/>
    <m/>
    <m/>
    <m/>
    <m/>
    <m/>
    <m/>
    <m/>
    <m/>
    <m/>
    <m/>
    <m/>
    <m/>
    <m/>
    <m/>
    <m/>
    <m/>
    <m/>
    <m/>
    <m/>
    <m/>
    <m/>
    <m/>
    <n v="0"/>
    <n v="0"/>
    <m/>
    <m/>
    <n v="15377"/>
    <m/>
    <n v="31"/>
    <m/>
    <m/>
    <m/>
    <m/>
    <m/>
    <m/>
    <m/>
    <m/>
    <m/>
    <m/>
    <m/>
    <m/>
    <m/>
    <m/>
    <m/>
    <m/>
    <m/>
    <m/>
    <m/>
    <m/>
    <m/>
    <m/>
    <m/>
    <m/>
    <m/>
    <m/>
    <m/>
    <m/>
    <n v="3110.8276190476267"/>
    <x v="1"/>
    <s v="Small"/>
  </r>
  <r>
    <s v="Ventura CCD"/>
    <x v="38"/>
    <s v="682"/>
    <s v="Multi-College District"/>
    <n v="20110"/>
    <x v="5"/>
    <n v="5118.5478095238204"/>
    <n v="12444"/>
    <m/>
    <n v="112"/>
    <n v="1"/>
    <m/>
    <m/>
    <m/>
    <m/>
    <m/>
    <m/>
    <n v="33"/>
    <m/>
    <m/>
    <n v="6"/>
    <n v="367"/>
    <n v="30"/>
    <m/>
    <m/>
    <m/>
    <m/>
    <m/>
    <n v="10776"/>
    <m/>
    <m/>
    <n v="0"/>
    <n v="0"/>
    <n v="0"/>
    <n v="0"/>
    <m/>
    <m/>
    <n v="0"/>
    <n v="0"/>
    <m/>
    <n v="10776"/>
    <n v="3100"/>
    <m/>
    <m/>
    <n v="0"/>
    <n v="0"/>
    <n v="0"/>
    <n v="0"/>
    <m/>
    <m/>
    <n v="0"/>
    <n v="0"/>
    <m/>
    <n v="3100"/>
    <n v="5000"/>
    <m/>
    <m/>
    <n v="0"/>
    <n v="0"/>
    <n v="0"/>
    <n v="0"/>
    <m/>
    <m/>
    <n v="0"/>
    <n v="0"/>
    <m/>
    <n v="5000"/>
    <n v="0"/>
    <m/>
    <n v="0"/>
    <n v="0"/>
    <n v="0"/>
    <n v="0"/>
    <m/>
    <m/>
    <n v="0"/>
    <n v="0"/>
    <n v="0"/>
    <m/>
    <m/>
    <m/>
    <m/>
    <m/>
    <m/>
    <m/>
    <m/>
    <m/>
    <m/>
    <m/>
    <m/>
    <m/>
    <m/>
    <m/>
    <m/>
    <m/>
    <m/>
    <m/>
    <m/>
    <m/>
    <m/>
    <m/>
    <m/>
    <n v="26624"/>
    <m/>
    <n v="0"/>
    <n v="0"/>
    <n v="0"/>
    <m/>
    <m/>
    <n v="0"/>
    <n v="0"/>
    <n v="0"/>
    <n v="26624"/>
    <m/>
    <m/>
    <m/>
    <m/>
    <m/>
    <m/>
    <m/>
    <m/>
    <m/>
    <m/>
    <m/>
    <m/>
    <m/>
    <m/>
    <m/>
    <m/>
    <m/>
    <m/>
    <m/>
    <m/>
    <m/>
    <m/>
    <m/>
    <m/>
    <m/>
    <m/>
    <n v="200"/>
    <m/>
    <n v="0"/>
    <n v="0"/>
    <n v="0"/>
    <m/>
    <m/>
    <n v="0"/>
    <n v="0"/>
    <n v="0"/>
    <n v="200"/>
    <m/>
    <m/>
    <m/>
    <m/>
    <m/>
    <m/>
    <m/>
    <m/>
    <m/>
    <m/>
    <m/>
    <m/>
    <m/>
    <m/>
    <m/>
    <m/>
    <m/>
    <m/>
    <m/>
    <m/>
    <m/>
    <m/>
    <m/>
    <m/>
    <m/>
    <m/>
    <m/>
    <m/>
    <m/>
    <m/>
    <m/>
    <m/>
    <m/>
    <m/>
    <m/>
    <m/>
    <n v="0"/>
    <m/>
    <n v="0"/>
    <n v="0"/>
    <n v="0"/>
    <n v="0"/>
    <m/>
    <m/>
    <n v="0"/>
    <n v="0"/>
    <n v="0"/>
    <n v="15776"/>
    <n v="29924"/>
    <n v="45700"/>
    <m/>
    <s v="Learning Resource Supervisor"/>
    <s v="M.A. (subject other than librarianship)"/>
    <s v="no"/>
    <s v="None"/>
    <m/>
    <m/>
    <m/>
    <m/>
    <m/>
    <n v="1026"/>
    <n v="740"/>
    <n v="19000"/>
    <n v="68"/>
    <n v="15"/>
    <n v="29545"/>
    <m/>
    <n v="20"/>
    <n v="3000"/>
    <n v="2087"/>
    <m/>
    <m/>
    <n v="0"/>
    <n v="0"/>
    <n v="20"/>
    <n v="0"/>
    <m/>
    <m/>
    <n v="2"/>
    <m/>
    <m/>
    <m/>
    <m/>
    <m/>
    <m/>
    <m/>
    <m/>
    <m/>
    <m/>
    <n v="1.53"/>
    <n v="1.45"/>
    <m/>
    <n v="1.45"/>
    <m/>
    <n v="2"/>
    <n v="2"/>
    <n v="1754"/>
    <s v="Actual"/>
    <n v="5100"/>
    <n v="28623"/>
    <n v="528"/>
    <n v="586"/>
    <m/>
    <m/>
    <m/>
    <n v="2144"/>
    <m/>
    <n v="36981"/>
    <m/>
    <m/>
    <n v="4"/>
    <n v="3"/>
    <n v="0"/>
    <n v="0"/>
    <m/>
    <m/>
    <m/>
    <m/>
    <m/>
    <m/>
    <m/>
    <m/>
    <m/>
    <m/>
    <m/>
    <m/>
    <m/>
    <n v="2752"/>
    <m/>
    <m/>
    <n v="96"/>
    <m/>
    <m/>
    <m/>
    <m/>
    <m/>
    <m/>
    <m/>
    <m/>
    <m/>
    <m/>
    <n v="0"/>
    <n v="0"/>
    <n v="0"/>
    <n v="59"/>
    <n v="42"/>
    <n v="0"/>
    <n v="0"/>
    <n v="0"/>
    <m/>
    <m/>
    <m/>
    <m/>
    <m/>
    <m/>
    <m/>
    <m/>
    <m/>
    <m/>
    <m/>
    <m/>
    <m/>
    <m/>
    <m/>
    <m/>
    <m/>
    <m/>
    <m/>
    <m/>
    <m/>
    <m/>
    <m/>
    <m/>
    <m/>
    <m/>
    <m/>
    <m/>
    <m/>
    <m/>
    <m/>
    <m/>
    <m/>
    <m/>
    <m/>
    <m/>
    <m/>
    <m/>
    <m/>
    <m/>
    <m/>
    <m/>
    <m/>
    <m/>
    <m/>
    <m/>
    <m/>
    <m/>
    <m/>
    <m/>
    <m/>
    <m/>
    <m/>
    <n v="0"/>
    <n v="0"/>
    <m/>
    <m/>
    <n v="203523"/>
    <m/>
    <n v="110"/>
    <m/>
    <m/>
    <m/>
    <m/>
    <m/>
    <m/>
    <m/>
    <m/>
    <m/>
    <m/>
    <m/>
    <m/>
    <m/>
    <m/>
    <m/>
    <m/>
    <m/>
    <m/>
    <m/>
    <m/>
    <m/>
    <m/>
    <m/>
    <m/>
    <m/>
    <m/>
    <m/>
    <m/>
    <n v="3530.0329720853933"/>
    <x v="1"/>
    <s v="Small"/>
  </r>
  <r>
    <s v="Sonoma CCD"/>
    <x v="108"/>
    <s v="261"/>
    <s v="Single College District"/>
    <n v="20110"/>
    <x v="5"/>
    <n v="17476.125333333432"/>
    <n v="99000"/>
    <m/>
    <n v="280"/>
    <n v="27"/>
    <m/>
    <m/>
    <m/>
    <m/>
    <m/>
    <m/>
    <n v="30"/>
    <m/>
    <m/>
    <n v="500"/>
    <n v="650"/>
    <n v="250"/>
    <m/>
    <m/>
    <m/>
    <m/>
    <m/>
    <n v="11727"/>
    <m/>
    <m/>
    <m/>
    <n v="52513"/>
    <m/>
    <m/>
    <m/>
    <m/>
    <m/>
    <n v="1056"/>
    <m/>
    <n v="65296"/>
    <m/>
    <m/>
    <m/>
    <m/>
    <n v="1903"/>
    <m/>
    <m/>
    <m/>
    <m/>
    <m/>
    <n v="15425"/>
    <m/>
    <n v="17328"/>
    <n v="44552"/>
    <m/>
    <m/>
    <m/>
    <n v="6026"/>
    <m/>
    <m/>
    <m/>
    <m/>
    <m/>
    <m/>
    <m/>
    <n v="50578"/>
    <m/>
    <m/>
    <m/>
    <m/>
    <m/>
    <m/>
    <m/>
    <m/>
    <m/>
    <m/>
    <m/>
    <m/>
    <m/>
    <m/>
    <m/>
    <m/>
    <m/>
    <m/>
    <m/>
    <m/>
    <m/>
    <m/>
    <m/>
    <m/>
    <m/>
    <m/>
    <m/>
    <m/>
    <m/>
    <m/>
    <m/>
    <m/>
    <m/>
    <m/>
    <m/>
    <n v="40685"/>
    <m/>
    <m/>
    <m/>
    <m/>
    <m/>
    <m/>
    <n v="33380"/>
    <m/>
    <n v="4552"/>
    <n v="78617"/>
    <m/>
    <m/>
    <m/>
    <m/>
    <m/>
    <m/>
    <m/>
    <m/>
    <m/>
    <m/>
    <m/>
    <m/>
    <m/>
    <m/>
    <m/>
    <m/>
    <m/>
    <m/>
    <m/>
    <m/>
    <m/>
    <m/>
    <m/>
    <m/>
    <m/>
    <m/>
    <m/>
    <m/>
    <m/>
    <n v="8098"/>
    <m/>
    <m/>
    <m/>
    <m/>
    <m/>
    <m/>
    <n v="8098"/>
    <m/>
    <m/>
    <m/>
    <m/>
    <m/>
    <m/>
    <m/>
    <m/>
    <m/>
    <m/>
    <m/>
    <m/>
    <m/>
    <m/>
    <m/>
    <m/>
    <m/>
    <m/>
    <m/>
    <m/>
    <m/>
    <m/>
    <m/>
    <m/>
    <m/>
    <m/>
    <m/>
    <m/>
    <m/>
    <m/>
    <m/>
    <m/>
    <m/>
    <m/>
    <m/>
    <m/>
    <m/>
    <m/>
    <m/>
    <m/>
    <m/>
    <m/>
    <m/>
    <m/>
    <m/>
    <m/>
    <m/>
    <n v="115874"/>
    <n v="104043"/>
    <n v="219917"/>
    <s v="Dean or other administrator"/>
    <m/>
    <m/>
    <s v="yes"/>
    <m/>
    <s v="Release time"/>
    <m/>
    <m/>
    <m/>
    <m/>
    <n v="2912"/>
    <n v="17955"/>
    <n v="26339"/>
    <n v="453"/>
    <m/>
    <n v="155823"/>
    <m/>
    <n v="490"/>
    <n v="2275"/>
    <n v="141"/>
    <m/>
    <m/>
    <m/>
    <m/>
    <n v="335"/>
    <m/>
    <m/>
    <m/>
    <n v="22"/>
    <m/>
    <m/>
    <m/>
    <m/>
    <m/>
    <m/>
    <m/>
    <m/>
    <m/>
    <m/>
    <n v="13"/>
    <n v="11.5"/>
    <m/>
    <n v="11.5"/>
    <m/>
    <n v="16"/>
    <n v="14.45"/>
    <n v="15595"/>
    <s v="Estimate"/>
    <n v="27635"/>
    <n v="35978"/>
    <n v="18988"/>
    <n v="3504"/>
    <m/>
    <m/>
    <m/>
    <m/>
    <m/>
    <n v="86105"/>
    <m/>
    <m/>
    <n v="246"/>
    <n v="242"/>
    <n v="519"/>
    <n v="324"/>
    <m/>
    <m/>
    <m/>
    <m/>
    <m/>
    <m/>
    <m/>
    <m/>
    <m/>
    <m/>
    <m/>
    <m/>
    <m/>
    <n v="3709"/>
    <m/>
    <m/>
    <n v="116"/>
    <m/>
    <m/>
    <m/>
    <m/>
    <m/>
    <m/>
    <m/>
    <m/>
    <m/>
    <m/>
    <n v="2"/>
    <n v="60"/>
    <n v="1660"/>
    <n v="62"/>
    <n v="30"/>
    <n v="30"/>
    <n v="5"/>
    <n v="0"/>
    <m/>
    <m/>
    <m/>
    <m/>
    <m/>
    <m/>
    <m/>
    <m/>
    <m/>
    <m/>
    <m/>
    <m/>
    <m/>
    <m/>
    <m/>
    <m/>
    <m/>
    <m/>
    <m/>
    <m/>
    <m/>
    <m/>
    <m/>
    <m/>
    <m/>
    <m/>
    <m/>
    <m/>
    <m/>
    <m/>
    <m/>
    <m/>
    <m/>
    <m/>
    <m/>
    <m/>
    <m/>
    <m/>
    <m/>
    <m/>
    <m/>
    <m/>
    <m/>
    <m/>
    <m/>
    <m/>
    <m/>
    <m/>
    <m/>
    <m/>
    <m/>
    <m/>
    <m/>
    <n v="5"/>
    <n v="0"/>
    <m/>
    <m/>
    <n v="884277"/>
    <m/>
    <n v="128"/>
    <m/>
    <m/>
    <m/>
    <m/>
    <m/>
    <m/>
    <m/>
    <m/>
    <m/>
    <m/>
    <m/>
    <m/>
    <m/>
    <m/>
    <m/>
    <m/>
    <m/>
    <m/>
    <m/>
    <m/>
    <m/>
    <m/>
    <m/>
    <m/>
    <m/>
    <m/>
    <m/>
    <m/>
    <n v="1519.6630724637766"/>
    <x v="2"/>
    <s v="Medium"/>
  </r>
  <r>
    <s v="San Mateo CCD"/>
    <x v="72"/>
    <s v="371"/>
    <s v="Multi-College District"/>
    <n v="20110"/>
    <x v="5"/>
    <n v="4854.0838095238041"/>
    <n v="18016"/>
    <m/>
    <n v="78"/>
    <n v="6"/>
    <m/>
    <m/>
    <m/>
    <m/>
    <m/>
    <m/>
    <n v="43"/>
    <m/>
    <m/>
    <n v="45"/>
    <n v="272"/>
    <s v="entire building is Wi-Fi"/>
    <m/>
    <m/>
    <m/>
    <m/>
    <m/>
    <n v="12127.62"/>
    <m/>
    <m/>
    <n v="0"/>
    <n v="0"/>
    <n v="0"/>
    <n v="0"/>
    <m/>
    <m/>
    <n v="0"/>
    <n v="2608.08"/>
    <m/>
    <n v="14735.08"/>
    <n v="76.180000000000007"/>
    <m/>
    <m/>
    <n v="0"/>
    <n v="0"/>
    <n v="0"/>
    <n v="379.34"/>
    <m/>
    <m/>
    <n v="0"/>
    <n v="0"/>
    <m/>
    <n v="455.52"/>
    <n v="8419.64"/>
    <m/>
    <m/>
    <n v="0"/>
    <n v="0"/>
    <n v="0"/>
    <n v="0"/>
    <m/>
    <m/>
    <n v="0"/>
    <n v="0"/>
    <m/>
    <n v="8419.64"/>
    <n v="0"/>
    <m/>
    <n v="0"/>
    <n v="0"/>
    <n v="0"/>
    <n v="0"/>
    <m/>
    <m/>
    <n v="0"/>
    <n v="0"/>
    <n v="0"/>
    <m/>
    <m/>
    <m/>
    <m/>
    <m/>
    <m/>
    <m/>
    <m/>
    <m/>
    <m/>
    <m/>
    <m/>
    <m/>
    <m/>
    <m/>
    <m/>
    <m/>
    <m/>
    <m/>
    <m/>
    <m/>
    <m/>
    <m/>
    <m/>
    <n v="0"/>
    <m/>
    <n v="0"/>
    <n v="0"/>
    <n v="0"/>
    <m/>
    <m/>
    <n v="1154"/>
    <n v="16922.310000000001"/>
    <n v="3629.33"/>
    <n v="21705.64"/>
    <m/>
    <m/>
    <m/>
    <m/>
    <m/>
    <m/>
    <m/>
    <m/>
    <m/>
    <m/>
    <m/>
    <m/>
    <m/>
    <m/>
    <m/>
    <m/>
    <m/>
    <m/>
    <m/>
    <m/>
    <m/>
    <m/>
    <m/>
    <m/>
    <m/>
    <m/>
    <n v="588.23"/>
    <m/>
    <n v="0"/>
    <n v="0"/>
    <n v="0"/>
    <m/>
    <m/>
    <n v="0"/>
    <n v="0"/>
    <n v="0"/>
    <n v="588.23"/>
    <m/>
    <m/>
    <m/>
    <m/>
    <m/>
    <m/>
    <m/>
    <m/>
    <m/>
    <m/>
    <m/>
    <m/>
    <m/>
    <m/>
    <m/>
    <m/>
    <m/>
    <m/>
    <m/>
    <m/>
    <m/>
    <m/>
    <m/>
    <m/>
    <m/>
    <m/>
    <m/>
    <m/>
    <m/>
    <m/>
    <m/>
    <m/>
    <m/>
    <m/>
    <m/>
    <m/>
    <n v="0"/>
    <m/>
    <n v="0"/>
    <n v="0"/>
    <n v="0"/>
    <n v="3125.37"/>
    <m/>
    <m/>
    <n v="0"/>
    <n v="16594.560000000001"/>
    <n v="19719.93"/>
    <n v="23154.720000000001"/>
    <n v="22749.39"/>
    <n v="65624.040000000008"/>
    <s v="Dean or other administrator"/>
    <m/>
    <s v="M.A. (subject other than librarianship)"/>
    <s v="no"/>
    <s v="None"/>
    <m/>
    <m/>
    <m/>
    <m/>
    <m/>
    <n v="1246"/>
    <n v="1435"/>
    <n v="4"/>
    <n v="93"/>
    <m/>
    <n v="49573"/>
    <m/>
    <n v="82"/>
    <n v="4"/>
    <n v="1357"/>
    <m/>
    <m/>
    <n v="6"/>
    <n v="6"/>
    <n v="0"/>
    <n v="82"/>
    <m/>
    <m/>
    <n v="2"/>
    <m/>
    <m/>
    <m/>
    <m/>
    <m/>
    <m/>
    <m/>
    <m/>
    <m/>
    <m/>
    <n v="1.53"/>
    <n v="2"/>
    <m/>
    <n v="2"/>
    <m/>
    <n v="3"/>
    <n v="2.82"/>
    <n v="2786"/>
    <s v="Estimate"/>
    <n v="3143"/>
    <n v="7138"/>
    <m/>
    <n v="328"/>
    <m/>
    <m/>
    <m/>
    <m/>
    <m/>
    <n v="10281"/>
    <m/>
    <m/>
    <m/>
    <m/>
    <n v="2163"/>
    <n v="1947"/>
    <m/>
    <m/>
    <m/>
    <m/>
    <m/>
    <m/>
    <m/>
    <m/>
    <m/>
    <m/>
    <m/>
    <m/>
    <m/>
    <n v="3900"/>
    <m/>
    <m/>
    <n v="156"/>
    <m/>
    <m/>
    <m/>
    <m/>
    <m/>
    <m/>
    <m/>
    <m/>
    <m/>
    <m/>
    <n v="1"/>
    <n v="3"/>
    <n v="75"/>
    <n v="55"/>
    <n v="44"/>
    <n v="20"/>
    <n v="0"/>
    <n v="0"/>
    <m/>
    <m/>
    <m/>
    <m/>
    <m/>
    <m/>
    <m/>
    <m/>
    <m/>
    <m/>
    <m/>
    <m/>
    <m/>
    <m/>
    <m/>
    <m/>
    <m/>
    <m/>
    <m/>
    <m/>
    <m/>
    <m/>
    <m/>
    <m/>
    <m/>
    <m/>
    <m/>
    <m/>
    <m/>
    <m/>
    <m/>
    <m/>
    <m/>
    <m/>
    <m/>
    <m/>
    <m/>
    <m/>
    <m/>
    <m/>
    <m/>
    <m/>
    <m/>
    <m/>
    <m/>
    <m/>
    <m/>
    <m/>
    <m/>
    <m/>
    <m/>
    <m/>
    <m/>
    <n v="0"/>
    <n v="0"/>
    <m/>
    <m/>
    <n v="137621"/>
    <m/>
    <m/>
    <m/>
    <m/>
    <m/>
    <m/>
    <m/>
    <m/>
    <m/>
    <m/>
    <m/>
    <m/>
    <m/>
    <m/>
    <m/>
    <m/>
    <m/>
    <m/>
    <m/>
    <m/>
    <m/>
    <m/>
    <m/>
    <m/>
    <m/>
    <m/>
    <m/>
    <m/>
    <m/>
    <m/>
    <n v="2427.0419047619021"/>
    <x v="1"/>
    <s v="Small"/>
  </r>
  <r>
    <s v="Long Beach CCD"/>
    <x v="5"/>
    <s v="841"/>
    <s v="Single College District"/>
    <n v="20110"/>
    <x v="5"/>
    <n v="20880.302666666699"/>
    <n v="30800"/>
    <m/>
    <n v="134"/>
    <n v="11"/>
    <m/>
    <m/>
    <m/>
    <m/>
    <m/>
    <m/>
    <n v="55"/>
    <m/>
    <m/>
    <n v="48"/>
    <n v="383"/>
    <n v="144"/>
    <m/>
    <m/>
    <m/>
    <m/>
    <m/>
    <n v="12880"/>
    <m/>
    <m/>
    <m/>
    <m/>
    <m/>
    <m/>
    <m/>
    <m/>
    <m/>
    <m/>
    <m/>
    <n v="12880"/>
    <m/>
    <m/>
    <m/>
    <m/>
    <m/>
    <m/>
    <m/>
    <m/>
    <m/>
    <m/>
    <m/>
    <m/>
    <n v="0"/>
    <n v="1553"/>
    <m/>
    <m/>
    <n v="52373"/>
    <m/>
    <m/>
    <m/>
    <m/>
    <m/>
    <m/>
    <m/>
    <m/>
    <n v="53926"/>
    <m/>
    <m/>
    <m/>
    <m/>
    <m/>
    <m/>
    <m/>
    <m/>
    <m/>
    <m/>
    <n v="0"/>
    <m/>
    <m/>
    <m/>
    <m/>
    <m/>
    <m/>
    <m/>
    <m/>
    <m/>
    <m/>
    <m/>
    <m/>
    <m/>
    <m/>
    <m/>
    <m/>
    <m/>
    <m/>
    <m/>
    <m/>
    <m/>
    <m/>
    <m/>
    <m/>
    <n v="25341"/>
    <m/>
    <n v="97018"/>
    <m/>
    <m/>
    <m/>
    <m/>
    <m/>
    <m/>
    <m/>
    <n v="122359"/>
    <m/>
    <m/>
    <m/>
    <m/>
    <m/>
    <m/>
    <m/>
    <m/>
    <m/>
    <m/>
    <m/>
    <m/>
    <m/>
    <m/>
    <m/>
    <m/>
    <m/>
    <m/>
    <m/>
    <m/>
    <m/>
    <m/>
    <m/>
    <m/>
    <m/>
    <m/>
    <m/>
    <m/>
    <m/>
    <m/>
    <m/>
    <m/>
    <m/>
    <m/>
    <m/>
    <m/>
    <n v="0"/>
    <m/>
    <m/>
    <m/>
    <m/>
    <m/>
    <m/>
    <m/>
    <m/>
    <m/>
    <m/>
    <m/>
    <m/>
    <m/>
    <m/>
    <m/>
    <m/>
    <m/>
    <m/>
    <m/>
    <m/>
    <m/>
    <m/>
    <m/>
    <m/>
    <m/>
    <m/>
    <m/>
    <m/>
    <m/>
    <m/>
    <m/>
    <m/>
    <m/>
    <m/>
    <m/>
    <m/>
    <m/>
    <m/>
    <m/>
    <m/>
    <m/>
    <m/>
    <m/>
    <m/>
    <m/>
    <m/>
    <n v="0"/>
    <n v="66806"/>
    <n v="122359"/>
    <n v="189165"/>
    <s v="Department chair (Faculty position)"/>
    <m/>
    <m/>
    <s v="yes"/>
    <m/>
    <m/>
    <s v="Stipend"/>
    <m/>
    <m/>
    <m/>
    <n v="838"/>
    <n v="2680"/>
    <n v="33580"/>
    <n v="326"/>
    <n v="0"/>
    <n v="226805"/>
    <m/>
    <n v="64"/>
    <n v="0"/>
    <n v="243"/>
    <m/>
    <m/>
    <n v="168"/>
    <n v="49"/>
    <n v="202477"/>
    <n v="4"/>
    <m/>
    <m/>
    <n v="18"/>
    <m/>
    <m/>
    <m/>
    <m/>
    <m/>
    <m/>
    <m/>
    <m/>
    <m/>
    <m/>
    <n v="30"/>
    <n v="14.56"/>
    <m/>
    <n v="14.56"/>
    <m/>
    <n v="13"/>
    <n v="10.8"/>
    <n v="17084"/>
    <s v="Actual"/>
    <n v="14763"/>
    <n v="51482"/>
    <m/>
    <n v="1488"/>
    <m/>
    <m/>
    <m/>
    <n v="6522"/>
    <m/>
    <n v="74255"/>
    <m/>
    <m/>
    <n v="125"/>
    <n v="104"/>
    <n v="229"/>
    <n v="49"/>
    <m/>
    <m/>
    <m/>
    <m/>
    <m/>
    <m/>
    <m/>
    <m/>
    <m/>
    <m/>
    <m/>
    <m/>
    <m/>
    <n v="1921"/>
    <m/>
    <m/>
    <n v="68"/>
    <m/>
    <m/>
    <m/>
    <m/>
    <m/>
    <m/>
    <m/>
    <m/>
    <m/>
    <m/>
    <n v="10"/>
    <n v="18"/>
    <n v="720"/>
    <n v="75"/>
    <n v="24"/>
    <n v="24"/>
    <n v="10"/>
    <n v="0"/>
    <m/>
    <m/>
    <m/>
    <m/>
    <m/>
    <m/>
    <m/>
    <m/>
    <m/>
    <m/>
    <m/>
    <m/>
    <m/>
    <m/>
    <m/>
    <m/>
    <m/>
    <m/>
    <m/>
    <m/>
    <m/>
    <m/>
    <m/>
    <m/>
    <m/>
    <m/>
    <m/>
    <m/>
    <m/>
    <m/>
    <m/>
    <m/>
    <m/>
    <m/>
    <m/>
    <m/>
    <m/>
    <m/>
    <m/>
    <m/>
    <m/>
    <m/>
    <m/>
    <m/>
    <m/>
    <m/>
    <m/>
    <m/>
    <m/>
    <m/>
    <m/>
    <m/>
    <m/>
    <n v="10"/>
    <n v="0"/>
    <m/>
    <m/>
    <n v="473276"/>
    <m/>
    <n v="0"/>
    <m/>
    <m/>
    <m/>
    <m/>
    <m/>
    <m/>
    <m/>
    <m/>
    <m/>
    <m/>
    <m/>
    <m/>
    <m/>
    <m/>
    <m/>
    <m/>
    <m/>
    <m/>
    <m/>
    <m/>
    <m/>
    <m/>
    <m/>
    <m/>
    <m/>
    <m/>
    <m/>
    <m/>
    <n v="1434.0867216117238"/>
    <x v="2"/>
    <s v="Large"/>
  </r>
  <r>
    <s v="Yosemite CCD"/>
    <x v="16"/>
    <s v="591"/>
    <s v="Multi-College District"/>
    <n v="20110"/>
    <x v="5"/>
    <n v="2431.0904761904867"/>
    <n v="15678"/>
    <m/>
    <n v="80"/>
    <n v="9"/>
    <m/>
    <m/>
    <m/>
    <m/>
    <m/>
    <m/>
    <n v="30"/>
    <m/>
    <m/>
    <n v="40"/>
    <n v="184"/>
    <s v="0- the library and library lobby have wireless internet available"/>
    <m/>
    <m/>
    <m/>
    <m/>
    <m/>
    <n v="13078.12"/>
    <m/>
    <m/>
    <m/>
    <m/>
    <m/>
    <m/>
    <m/>
    <m/>
    <m/>
    <n v="5650.08"/>
    <m/>
    <n v="18728.2"/>
    <m/>
    <m/>
    <m/>
    <m/>
    <m/>
    <m/>
    <m/>
    <m/>
    <m/>
    <m/>
    <m/>
    <m/>
    <m/>
    <n v="7966.72"/>
    <m/>
    <m/>
    <m/>
    <m/>
    <m/>
    <m/>
    <m/>
    <m/>
    <m/>
    <m/>
    <m/>
    <n v="7966.72"/>
    <n v="1864.45"/>
    <m/>
    <m/>
    <m/>
    <m/>
    <m/>
    <m/>
    <m/>
    <m/>
    <m/>
    <n v="1864.45"/>
    <m/>
    <m/>
    <m/>
    <m/>
    <m/>
    <m/>
    <m/>
    <m/>
    <m/>
    <m/>
    <m/>
    <m/>
    <m/>
    <m/>
    <m/>
    <m/>
    <m/>
    <m/>
    <m/>
    <m/>
    <m/>
    <m/>
    <m/>
    <m/>
    <n v="20099.240000000002"/>
    <m/>
    <m/>
    <m/>
    <m/>
    <m/>
    <m/>
    <n v="5774.53"/>
    <m/>
    <m/>
    <n v="25873.77"/>
    <m/>
    <m/>
    <m/>
    <m/>
    <m/>
    <m/>
    <m/>
    <m/>
    <m/>
    <m/>
    <m/>
    <m/>
    <m/>
    <m/>
    <m/>
    <m/>
    <m/>
    <m/>
    <m/>
    <m/>
    <m/>
    <m/>
    <m/>
    <m/>
    <m/>
    <m/>
    <n v="1500"/>
    <m/>
    <m/>
    <m/>
    <m/>
    <m/>
    <m/>
    <m/>
    <m/>
    <m/>
    <n v="1500"/>
    <m/>
    <m/>
    <m/>
    <m/>
    <m/>
    <m/>
    <m/>
    <m/>
    <m/>
    <m/>
    <m/>
    <m/>
    <m/>
    <m/>
    <m/>
    <m/>
    <m/>
    <m/>
    <m/>
    <m/>
    <m/>
    <m/>
    <m/>
    <m/>
    <m/>
    <m/>
    <m/>
    <m/>
    <m/>
    <m/>
    <m/>
    <m/>
    <m/>
    <m/>
    <m/>
    <m/>
    <n v="14156.14"/>
    <m/>
    <m/>
    <m/>
    <m/>
    <m/>
    <m/>
    <m/>
    <m/>
    <m/>
    <n v="14156.14"/>
    <n v="26694.920000000002"/>
    <n v="29238.22"/>
    <n v="70089.279999999999"/>
    <s v="Department chair (Faculty position)"/>
    <s v="Faculty Librarian"/>
    <m/>
    <s v="yes"/>
    <s v="None"/>
    <m/>
    <m/>
    <m/>
    <m/>
    <m/>
    <n v="1387"/>
    <n v="1813"/>
    <n v="16633"/>
    <n v="129"/>
    <n v="3"/>
    <n v="36503"/>
    <m/>
    <n v="157"/>
    <n v="2630"/>
    <n v="1426"/>
    <m/>
    <m/>
    <n v="1"/>
    <n v="1"/>
    <n v="391"/>
    <n v="176"/>
    <m/>
    <m/>
    <n v="1"/>
    <m/>
    <m/>
    <m/>
    <m/>
    <m/>
    <m/>
    <m/>
    <m/>
    <m/>
    <m/>
    <n v="1"/>
    <n v="1"/>
    <m/>
    <n v="1"/>
    <m/>
    <n v="3"/>
    <n v="3"/>
    <n v="7817"/>
    <s v="Actual"/>
    <n v="8154"/>
    <n v="4297"/>
    <n v="800"/>
    <n v="5749"/>
    <m/>
    <m/>
    <m/>
    <m/>
    <m/>
    <n v="19000"/>
    <m/>
    <m/>
    <n v="194"/>
    <n v="150"/>
    <n v="322"/>
    <n v="148"/>
    <m/>
    <m/>
    <m/>
    <m/>
    <m/>
    <m/>
    <m/>
    <m/>
    <m/>
    <m/>
    <m/>
    <m/>
    <m/>
    <n v="1345"/>
    <m/>
    <m/>
    <n v="60"/>
    <m/>
    <m/>
    <m/>
    <m/>
    <m/>
    <m/>
    <m/>
    <m/>
    <m/>
    <m/>
    <n v="2"/>
    <n v="3"/>
    <n v="35"/>
    <n v="57.75"/>
    <n v="40"/>
    <n v="40"/>
    <m/>
    <n v="0"/>
    <m/>
    <m/>
    <m/>
    <m/>
    <m/>
    <m/>
    <m/>
    <m/>
    <m/>
    <m/>
    <m/>
    <m/>
    <m/>
    <m/>
    <m/>
    <m/>
    <m/>
    <m/>
    <m/>
    <m/>
    <m/>
    <m/>
    <m/>
    <m/>
    <m/>
    <m/>
    <m/>
    <m/>
    <m/>
    <m/>
    <m/>
    <m/>
    <m/>
    <m/>
    <m/>
    <m/>
    <m/>
    <m/>
    <m/>
    <m/>
    <m/>
    <m/>
    <m/>
    <m/>
    <m/>
    <m/>
    <m/>
    <m/>
    <m/>
    <m/>
    <m/>
    <m/>
    <m/>
    <n v="0"/>
    <n v="0"/>
    <m/>
    <m/>
    <n v="136275"/>
    <m/>
    <n v="22"/>
    <m/>
    <m/>
    <m/>
    <m/>
    <m/>
    <m/>
    <m/>
    <m/>
    <m/>
    <m/>
    <m/>
    <m/>
    <m/>
    <m/>
    <m/>
    <m/>
    <m/>
    <m/>
    <m/>
    <m/>
    <m/>
    <m/>
    <m/>
    <m/>
    <m/>
    <m/>
    <m/>
    <m/>
    <n v="2431.0904761904867"/>
    <x v="1"/>
    <s v="Small"/>
  </r>
  <r>
    <s v="Lake Tahoe CCD"/>
    <x v="87"/>
    <s v="221"/>
    <s v="Single College District"/>
    <n v="20110"/>
    <x v="5"/>
    <n v="1834.1472380952378"/>
    <n v="5300"/>
    <m/>
    <n v="28"/>
    <n v="7"/>
    <m/>
    <m/>
    <m/>
    <m/>
    <m/>
    <m/>
    <m/>
    <m/>
    <m/>
    <n v="125"/>
    <n v="125"/>
    <m/>
    <m/>
    <m/>
    <m/>
    <m/>
    <m/>
    <n v="15000"/>
    <m/>
    <m/>
    <m/>
    <m/>
    <m/>
    <m/>
    <m/>
    <m/>
    <m/>
    <m/>
    <m/>
    <n v="15000"/>
    <n v="0"/>
    <m/>
    <m/>
    <m/>
    <m/>
    <m/>
    <m/>
    <m/>
    <m/>
    <m/>
    <m/>
    <m/>
    <n v="0"/>
    <n v="5000"/>
    <m/>
    <m/>
    <m/>
    <m/>
    <m/>
    <m/>
    <m/>
    <m/>
    <m/>
    <m/>
    <m/>
    <n v="5000"/>
    <n v="0"/>
    <m/>
    <m/>
    <m/>
    <m/>
    <m/>
    <m/>
    <m/>
    <m/>
    <m/>
    <n v="0"/>
    <m/>
    <m/>
    <m/>
    <m/>
    <m/>
    <m/>
    <m/>
    <m/>
    <m/>
    <m/>
    <m/>
    <m/>
    <m/>
    <m/>
    <m/>
    <m/>
    <m/>
    <m/>
    <m/>
    <m/>
    <m/>
    <m/>
    <m/>
    <m/>
    <n v="31000"/>
    <m/>
    <m/>
    <m/>
    <m/>
    <m/>
    <m/>
    <m/>
    <m/>
    <m/>
    <n v="31000"/>
    <m/>
    <m/>
    <m/>
    <m/>
    <m/>
    <m/>
    <m/>
    <m/>
    <m/>
    <m/>
    <m/>
    <m/>
    <m/>
    <m/>
    <m/>
    <m/>
    <m/>
    <m/>
    <m/>
    <m/>
    <m/>
    <m/>
    <m/>
    <m/>
    <m/>
    <m/>
    <n v="1000"/>
    <m/>
    <m/>
    <m/>
    <m/>
    <m/>
    <m/>
    <m/>
    <m/>
    <m/>
    <m/>
    <m/>
    <m/>
    <m/>
    <m/>
    <m/>
    <m/>
    <m/>
    <m/>
    <m/>
    <m/>
    <m/>
    <m/>
    <m/>
    <m/>
    <m/>
    <m/>
    <m/>
    <m/>
    <m/>
    <m/>
    <m/>
    <m/>
    <m/>
    <m/>
    <m/>
    <m/>
    <m/>
    <m/>
    <m/>
    <m/>
    <m/>
    <m/>
    <m/>
    <m/>
    <m/>
    <m/>
    <n v="0"/>
    <m/>
    <m/>
    <m/>
    <m/>
    <m/>
    <m/>
    <m/>
    <m/>
    <m/>
    <n v="0"/>
    <n v="20000"/>
    <n v="31000"/>
    <n v="51000"/>
    <s v="Department chair (Faculty position)"/>
    <m/>
    <s v="PhD"/>
    <s v="no"/>
    <m/>
    <m/>
    <m/>
    <m/>
    <m/>
    <s v="Not known"/>
    <n v="700"/>
    <n v="1200"/>
    <n v="0"/>
    <n v="45"/>
    <m/>
    <n v="41000"/>
    <m/>
    <n v="12"/>
    <n v="0"/>
    <n v="700"/>
    <m/>
    <m/>
    <n v="150"/>
    <n v="150"/>
    <n v="0"/>
    <n v="12"/>
    <m/>
    <m/>
    <n v="1.3"/>
    <m/>
    <m/>
    <m/>
    <m/>
    <m/>
    <m/>
    <m/>
    <m/>
    <m/>
    <m/>
    <n v="0.2"/>
    <n v="0.3"/>
    <m/>
    <n v="0.3"/>
    <m/>
    <n v="5"/>
    <n v="4.4000000000000004"/>
    <m/>
    <m/>
    <n v="7635"/>
    <n v="5429"/>
    <m/>
    <n v="379"/>
    <m/>
    <m/>
    <m/>
    <m/>
    <m/>
    <n v="13443"/>
    <m/>
    <m/>
    <n v="25"/>
    <n v="25"/>
    <n v="0"/>
    <m/>
    <m/>
    <m/>
    <m/>
    <m/>
    <m/>
    <m/>
    <m/>
    <m/>
    <m/>
    <m/>
    <m/>
    <m/>
    <m/>
    <n v="1.3"/>
    <m/>
    <m/>
    <n v="59"/>
    <m/>
    <m/>
    <m/>
    <m/>
    <m/>
    <m/>
    <m/>
    <m/>
    <m/>
    <m/>
    <n v="0"/>
    <n v="0"/>
    <n v="0"/>
    <n v="57"/>
    <n v="45"/>
    <n v="0"/>
    <n v="0"/>
    <n v="0"/>
    <m/>
    <m/>
    <m/>
    <m/>
    <m/>
    <m/>
    <m/>
    <m/>
    <m/>
    <m/>
    <m/>
    <m/>
    <m/>
    <m/>
    <m/>
    <m/>
    <m/>
    <m/>
    <m/>
    <m/>
    <m/>
    <m/>
    <m/>
    <m/>
    <m/>
    <m/>
    <m/>
    <m/>
    <m/>
    <m/>
    <m/>
    <m/>
    <m/>
    <m/>
    <m/>
    <m/>
    <m/>
    <m/>
    <m/>
    <m/>
    <m/>
    <m/>
    <m/>
    <m/>
    <m/>
    <m/>
    <m/>
    <m/>
    <m/>
    <m/>
    <m/>
    <m/>
    <m/>
    <n v="0"/>
    <n v="0"/>
    <m/>
    <m/>
    <n v="100030"/>
    <m/>
    <n v="3176"/>
    <m/>
    <m/>
    <m/>
    <m/>
    <m/>
    <m/>
    <m/>
    <m/>
    <m/>
    <m/>
    <m/>
    <m/>
    <m/>
    <m/>
    <m/>
    <m/>
    <m/>
    <m/>
    <m/>
    <m/>
    <m/>
    <m/>
    <m/>
    <m/>
    <m/>
    <m/>
    <m/>
    <m/>
    <n v="6113.8241269841265"/>
    <x v="1"/>
    <s v="Small"/>
  </r>
  <r>
    <s v="Los Angeles CCD"/>
    <x v="53"/>
    <s v="742"/>
    <s v="Multi-College District"/>
    <n v="20110"/>
    <x v="5"/>
    <n v="7033.6580952381209"/>
    <n v="20280"/>
    <m/>
    <n v="39"/>
    <n v="1"/>
    <m/>
    <m/>
    <m/>
    <m/>
    <m/>
    <m/>
    <n v="32"/>
    <m/>
    <m/>
    <n v="5"/>
    <n v="166"/>
    <n v="0"/>
    <m/>
    <m/>
    <m/>
    <m/>
    <m/>
    <n v="15914"/>
    <m/>
    <m/>
    <n v="20755"/>
    <m/>
    <m/>
    <m/>
    <m/>
    <m/>
    <m/>
    <m/>
    <m/>
    <n v="36669"/>
    <n v="0"/>
    <m/>
    <m/>
    <n v="0"/>
    <m/>
    <m/>
    <m/>
    <m/>
    <m/>
    <m/>
    <m/>
    <m/>
    <n v="0"/>
    <n v="2324"/>
    <m/>
    <m/>
    <m/>
    <m/>
    <m/>
    <m/>
    <m/>
    <m/>
    <m/>
    <m/>
    <m/>
    <n v="2324"/>
    <m/>
    <m/>
    <m/>
    <m/>
    <m/>
    <m/>
    <m/>
    <m/>
    <m/>
    <m/>
    <n v="0"/>
    <m/>
    <m/>
    <m/>
    <m/>
    <m/>
    <m/>
    <m/>
    <m/>
    <m/>
    <m/>
    <m/>
    <m/>
    <m/>
    <m/>
    <m/>
    <m/>
    <m/>
    <m/>
    <m/>
    <m/>
    <m/>
    <m/>
    <m/>
    <m/>
    <n v="295"/>
    <m/>
    <m/>
    <m/>
    <m/>
    <m/>
    <m/>
    <m/>
    <m/>
    <n v="42243"/>
    <n v="42538"/>
    <m/>
    <m/>
    <m/>
    <m/>
    <m/>
    <m/>
    <m/>
    <m/>
    <m/>
    <m/>
    <m/>
    <m/>
    <m/>
    <m/>
    <m/>
    <m/>
    <m/>
    <m/>
    <m/>
    <m/>
    <m/>
    <m/>
    <m/>
    <m/>
    <m/>
    <m/>
    <m/>
    <m/>
    <m/>
    <m/>
    <m/>
    <m/>
    <m/>
    <m/>
    <m/>
    <m/>
    <n v="0"/>
    <m/>
    <m/>
    <m/>
    <m/>
    <m/>
    <m/>
    <m/>
    <m/>
    <m/>
    <m/>
    <m/>
    <m/>
    <m/>
    <m/>
    <m/>
    <m/>
    <m/>
    <m/>
    <m/>
    <m/>
    <m/>
    <m/>
    <m/>
    <m/>
    <m/>
    <m/>
    <m/>
    <m/>
    <m/>
    <m/>
    <m/>
    <m/>
    <m/>
    <m/>
    <m/>
    <m/>
    <n v="3082"/>
    <m/>
    <m/>
    <m/>
    <m/>
    <m/>
    <m/>
    <m/>
    <m/>
    <m/>
    <n v="3082"/>
    <n v="38993"/>
    <n v="42538"/>
    <n v="84613"/>
    <s v="Department chair (Faculty position)"/>
    <m/>
    <m/>
    <s v="yes"/>
    <m/>
    <s v="Release time"/>
    <m/>
    <m/>
    <m/>
    <m/>
    <m/>
    <m/>
    <n v="14920"/>
    <n v="32"/>
    <m/>
    <n v="85829"/>
    <m/>
    <m/>
    <n v="43"/>
    <n v="242"/>
    <m/>
    <m/>
    <m/>
    <n v="89"/>
    <n v="58"/>
    <m/>
    <m/>
    <m/>
    <n v="5"/>
    <m/>
    <m/>
    <m/>
    <m/>
    <m/>
    <m/>
    <m/>
    <m/>
    <m/>
    <m/>
    <n v="16.2"/>
    <n v="3.5"/>
    <m/>
    <n v="3.5"/>
    <m/>
    <n v="4"/>
    <n v="4"/>
    <n v="6173"/>
    <s v="Actual"/>
    <n v="4353"/>
    <n v="302"/>
    <n v="5345"/>
    <m/>
    <m/>
    <m/>
    <m/>
    <m/>
    <m/>
    <n v="10000"/>
    <m/>
    <m/>
    <n v="106"/>
    <n v="106"/>
    <n v="62"/>
    <n v="58"/>
    <m/>
    <m/>
    <m/>
    <m/>
    <m/>
    <m/>
    <m/>
    <m/>
    <m/>
    <m/>
    <m/>
    <m/>
    <m/>
    <n v="1980"/>
    <m/>
    <m/>
    <n v="66"/>
    <m/>
    <m/>
    <m/>
    <m/>
    <m/>
    <m/>
    <m/>
    <m/>
    <m/>
    <m/>
    <n v="2"/>
    <n v="2"/>
    <n v="201"/>
    <n v="60"/>
    <n v="0"/>
    <n v="0"/>
    <n v="4"/>
    <n v="0"/>
    <m/>
    <m/>
    <m/>
    <m/>
    <m/>
    <m/>
    <m/>
    <m/>
    <m/>
    <m/>
    <m/>
    <m/>
    <m/>
    <m/>
    <m/>
    <m/>
    <m/>
    <m/>
    <m/>
    <m/>
    <m/>
    <m/>
    <m/>
    <m/>
    <m/>
    <m/>
    <m/>
    <m/>
    <m/>
    <m/>
    <m/>
    <m/>
    <m/>
    <m/>
    <m/>
    <m/>
    <m/>
    <m/>
    <m/>
    <m/>
    <m/>
    <m/>
    <m/>
    <m/>
    <m/>
    <m/>
    <m/>
    <m/>
    <m/>
    <m/>
    <m/>
    <m/>
    <m/>
    <n v="120"/>
    <n v="0"/>
    <m/>
    <m/>
    <n v="203473"/>
    <m/>
    <n v="0"/>
    <m/>
    <m/>
    <m/>
    <m/>
    <m/>
    <m/>
    <m/>
    <m/>
    <m/>
    <m/>
    <m/>
    <m/>
    <m/>
    <m/>
    <m/>
    <m/>
    <m/>
    <m/>
    <m/>
    <m/>
    <m/>
    <m/>
    <m/>
    <m/>
    <m/>
    <m/>
    <m/>
    <m/>
    <n v="2009.6165986394631"/>
    <x v="0"/>
    <s v="Small"/>
  </r>
  <r>
    <s v="Napa CCD"/>
    <x v="6"/>
    <s v="241"/>
    <s v="Single College District"/>
    <n v="20110"/>
    <x v="5"/>
    <n v="5762.4859047619475"/>
    <n v="46128"/>
    <m/>
    <n v="80"/>
    <n v="11"/>
    <m/>
    <m/>
    <m/>
    <m/>
    <m/>
    <m/>
    <n v="90"/>
    <m/>
    <m/>
    <n v="62"/>
    <n v="563"/>
    <n v="100"/>
    <m/>
    <m/>
    <m/>
    <m/>
    <m/>
    <n v="16516"/>
    <m/>
    <m/>
    <n v="0"/>
    <n v="0"/>
    <n v="0"/>
    <n v="0"/>
    <m/>
    <m/>
    <n v="0"/>
    <n v="0"/>
    <m/>
    <n v="16516"/>
    <n v="1642.33"/>
    <m/>
    <m/>
    <n v="0"/>
    <n v="0"/>
    <n v="0"/>
    <n v="0"/>
    <m/>
    <m/>
    <n v="0"/>
    <n v="0"/>
    <m/>
    <n v="1642.33"/>
    <n v="7557"/>
    <m/>
    <m/>
    <n v="0"/>
    <n v="0"/>
    <n v="0"/>
    <n v="0"/>
    <m/>
    <m/>
    <n v="0"/>
    <n v="0"/>
    <m/>
    <n v="7557"/>
    <n v="0"/>
    <m/>
    <n v="0"/>
    <n v="0"/>
    <n v="0"/>
    <n v="0"/>
    <m/>
    <m/>
    <n v="0"/>
    <n v="0"/>
    <n v="0"/>
    <m/>
    <m/>
    <m/>
    <m/>
    <m/>
    <m/>
    <m/>
    <m/>
    <m/>
    <m/>
    <m/>
    <m/>
    <m/>
    <m/>
    <m/>
    <m/>
    <m/>
    <m/>
    <m/>
    <m/>
    <m/>
    <m/>
    <m/>
    <m/>
    <n v="6759.29"/>
    <m/>
    <n v="0"/>
    <n v="0"/>
    <n v="0"/>
    <m/>
    <m/>
    <n v="0"/>
    <n v="0"/>
    <n v="0"/>
    <n v="6759.29"/>
    <m/>
    <m/>
    <m/>
    <m/>
    <m/>
    <m/>
    <m/>
    <m/>
    <m/>
    <m/>
    <m/>
    <m/>
    <m/>
    <m/>
    <m/>
    <m/>
    <m/>
    <m/>
    <m/>
    <m/>
    <m/>
    <m/>
    <m/>
    <m/>
    <m/>
    <m/>
    <n v="0"/>
    <m/>
    <n v="0"/>
    <n v="0"/>
    <n v="0"/>
    <m/>
    <m/>
    <n v="0"/>
    <n v="0"/>
    <n v="0"/>
    <n v="0"/>
    <m/>
    <m/>
    <m/>
    <m/>
    <m/>
    <m/>
    <m/>
    <m/>
    <m/>
    <m/>
    <m/>
    <m/>
    <m/>
    <m/>
    <m/>
    <m/>
    <m/>
    <m/>
    <m/>
    <m/>
    <m/>
    <m/>
    <m/>
    <m/>
    <m/>
    <m/>
    <m/>
    <m/>
    <m/>
    <m/>
    <m/>
    <m/>
    <m/>
    <m/>
    <m/>
    <m/>
    <n v="110363.38"/>
    <m/>
    <n v="0"/>
    <n v="0"/>
    <n v="0"/>
    <n v="0"/>
    <m/>
    <m/>
    <n v="0"/>
    <n v="0"/>
    <n v="110363.38"/>
    <n v="24073"/>
    <n v="8401.619999999999"/>
    <n v="142838"/>
    <s v="Dean or other administrator"/>
    <m/>
    <s v="EdD"/>
    <s v="no"/>
    <m/>
    <m/>
    <m/>
    <m/>
    <m/>
    <s v="No coordinators"/>
    <n v="2093"/>
    <n v="7070"/>
    <n v="0"/>
    <n v="120"/>
    <m/>
    <n v="60393"/>
    <m/>
    <n v="10"/>
    <n v="0"/>
    <n v="2093"/>
    <m/>
    <m/>
    <n v="1500"/>
    <n v="1500"/>
    <n v="1"/>
    <n v="10"/>
    <m/>
    <m/>
    <n v="1.5"/>
    <m/>
    <m/>
    <m/>
    <m/>
    <m/>
    <m/>
    <m/>
    <m/>
    <m/>
    <m/>
    <n v="1.5"/>
    <n v="1.5"/>
    <m/>
    <n v="1.5"/>
    <m/>
    <n v="5"/>
    <n v="5"/>
    <n v="450"/>
    <s v="Estimate"/>
    <n v="195286"/>
    <m/>
    <m/>
    <m/>
    <m/>
    <m/>
    <m/>
    <m/>
    <m/>
    <n v="195286"/>
    <m/>
    <m/>
    <n v="2963"/>
    <n v="2963"/>
    <n v="6694"/>
    <n v="6694"/>
    <m/>
    <m/>
    <m/>
    <m/>
    <m/>
    <m/>
    <m/>
    <m/>
    <m/>
    <m/>
    <m/>
    <m/>
    <m/>
    <n v="1800"/>
    <m/>
    <m/>
    <n v="90"/>
    <m/>
    <m/>
    <m/>
    <m/>
    <m/>
    <m/>
    <m/>
    <m/>
    <m/>
    <m/>
    <n v="0"/>
    <n v="0"/>
    <n v="0"/>
    <n v="58.5"/>
    <n v="37"/>
    <n v="0"/>
    <n v="0"/>
    <n v="0"/>
    <m/>
    <m/>
    <m/>
    <m/>
    <m/>
    <m/>
    <m/>
    <m/>
    <m/>
    <m/>
    <m/>
    <m/>
    <m/>
    <m/>
    <m/>
    <m/>
    <m/>
    <m/>
    <m/>
    <m/>
    <m/>
    <m/>
    <m/>
    <m/>
    <m/>
    <m/>
    <m/>
    <m/>
    <m/>
    <m/>
    <m/>
    <m/>
    <m/>
    <m/>
    <m/>
    <m/>
    <m/>
    <m/>
    <m/>
    <m/>
    <m/>
    <m/>
    <m/>
    <m/>
    <m/>
    <m/>
    <m/>
    <m/>
    <m/>
    <m/>
    <m/>
    <m/>
    <m/>
    <n v="0"/>
    <n v="0"/>
    <m/>
    <m/>
    <n v="268489"/>
    <m/>
    <m/>
    <m/>
    <m/>
    <m/>
    <m/>
    <m/>
    <m/>
    <m/>
    <m/>
    <m/>
    <m/>
    <m/>
    <m/>
    <m/>
    <m/>
    <m/>
    <m/>
    <m/>
    <m/>
    <m/>
    <m/>
    <m/>
    <m/>
    <m/>
    <m/>
    <m/>
    <m/>
    <m/>
    <m/>
    <n v="3841.6572698412983"/>
    <x v="1"/>
    <s v="Small"/>
  </r>
  <r>
    <s v="San Bernardino CCD"/>
    <x v="77"/>
    <s v="981"/>
    <s v="Multi-College District"/>
    <n v="20110"/>
    <x v="5"/>
    <n v="4601.6158095238125"/>
    <n v="20000"/>
    <m/>
    <n v="96"/>
    <n v="12"/>
    <m/>
    <m/>
    <m/>
    <m/>
    <m/>
    <m/>
    <n v="36"/>
    <m/>
    <m/>
    <n v="76"/>
    <n v="322"/>
    <s v="Wireless access only"/>
    <m/>
    <m/>
    <m/>
    <m/>
    <m/>
    <n v="18000"/>
    <m/>
    <m/>
    <n v="0"/>
    <n v="0"/>
    <n v="0"/>
    <n v="0"/>
    <m/>
    <m/>
    <n v="7500"/>
    <n v="0"/>
    <m/>
    <n v="25500"/>
    <n v="0"/>
    <m/>
    <m/>
    <n v="0"/>
    <n v="0"/>
    <n v="0"/>
    <n v="0"/>
    <m/>
    <m/>
    <n v="0"/>
    <n v="0"/>
    <m/>
    <n v="0"/>
    <n v="15500"/>
    <m/>
    <m/>
    <n v="0"/>
    <n v="0"/>
    <n v="0"/>
    <n v="0"/>
    <m/>
    <m/>
    <n v="15500"/>
    <n v="0"/>
    <m/>
    <n v="31000"/>
    <n v="0"/>
    <m/>
    <n v="0"/>
    <n v="0"/>
    <n v="0"/>
    <n v="0"/>
    <m/>
    <m/>
    <n v="0"/>
    <n v="0"/>
    <n v="0"/>
    <m/>
    <m/>
    <m/>
    <m/>
    <m/>
    <m/>
    <m/>
    <m/>
    <m/>
    <m/>
    <m/>
    <m/>
    <m/>
    <m/>
    <m/>
    <m/>
    <m/>
    <m/>
    <m/>
    <m/>
    <m/>
    <m/>
    <m/>
    <m/>
    <n v="0"/>
    <m/>
    <n v="0"/>
    <n v="0"/>
    <n v="0"/>
    <m/>
    <m/>
    <n v="0"/>
    <n v="25000"/>
    <n v="0"/>
    <n v="25000"/>
    <m/>
    <m/>
    <m/>
    <m/>
    <m/>
    <m/>
    <m/>
    <m/>
    <m/>
    <m/>
    <m/>
    <m/>
    <m/>
    <m/>
    <m/>
    <m/>
    <m/>
    <m/>
    <m/>
    <m/>
    <m/>
    <m/>
    <m/>
    <m/>
    <m/>
    <m/>
    <n v="0"/>
    <m/>
    <n v="0"/>
    <n v="0"/>
    <n v="0"/>
    <m/>
    <m/>
    <n v="0"/>
    <n v="0"/>
    <n v="0"/>
    <n v="0"/>
    <m/>
    <m/>
    <m/>
    <m/>
    <m/>
    <m/>
    <m/>
    <m/>
    <m/>
    <m/>
    <m/>
    <m/>
    <m/>
    <m/>
    <m/>
    <m/>
    <m/>
    <m/>
    <m/>
    <m/>
    <m/>
    <m/>
    <m/>
    <m/>
    <m/>
    <m/>
    <m/>
    <m/>
    <m/>
    <m/>
    <m/>
    <m/>
    <m/>
    <m/>
    <m/>
    <m/>
    <n v="0"/>
    <m/>
    <n v="0"/>
    <n v="0"/>
    <n v="0"/>
    <n v="0"/>
    <m/>
    <m/>
    <n v="0"/>
    <n v="0"/>
    <n v="0"/>
    <n v="56500"/>
    <n v="25000"/>
    <n v="81500"/>
    <s v="Dean or other administrator"/>
    <m/>
    <s v="M.A. (subject other than librarianship)"/>
    <s v="no"/>
    <m/>
    <m/>
    <s v="Stipend"/>
    <m/>
    <m/>
    <m/>
    <n v="2489"/>
    <n v="59"/>
    <n v="0"/>
    <n v="89"/>
    <n v="0"/>
    <n v="52500"/>
    <m/>
    <n v="59"/>
    <n v="0"/>
    <n v="0"/>
    <m/>
    <m/>
    <n v="0"/>
    <n v="0"/>
    <n v="52"/>
    <n v="0"/>
    <m/>
    <m/>
    <n v="3"/>
    <m/>
    <m/>
    <m/>
    <m/>
    <m/>
    <m/>
    <m/>
    <m/>
    <m/>
    <m/>
    <n v="2.25"/>
    <n v="3"/>
    <m/>
    <n v="3"/>
    <m/>
    <n v="3"/>
    <n v="3"/>
    <m/>
    <m/>
    <n v="2491"/>
    <n v="4997"/>
    <m/>
    <n v="7"/>
    <m/>
    <m/>
    <m/>
    <m/>
    <m/>
    <n v="7495"/>
    <m/>
    <m/>
    <n v="86"/>
    <n v="68"/>
    <n v="0"/>
    <n v="0"/>
    <m/>
    <m/>
    <m/>
    <m/>
    <m/>
    <m/>
    <m/>
    <m/>
    <m/>
    <m/>
    <m/>
    <m/>
    <m/>
    <n v="1338"/>
    <m/>
    <m/>
    <n v="55"/>
    <m/>
    <m/>
    <m/>
    <m/>
    <m/>
    <m/>
    <m/>
    <m/>
    <m/>
    <m/>
    <n v="0"/>
    <n v="0"/>
    <n v="0"/>
    <n v="59"/>
    <n v="30"/>
    <n v="30"/>
    <n v="0"/>
    <n v="0"/>
    <m/>
    <m/>
    <m/>
    <m/>
    <m/>
    <m/>
    <m/>
    <m/>
    <m/>
    <m/>
    <m/>
    <m/>
    <m/>
    <m/>
    <m/>
    <m/>
    <m/>
    <m/>
    <m/>
    <m/>
    <m/>
    <m/>
    <m/>
    <m/>
    <m/>
    <m/>
    <m/>
    <m/>
    <m/>
    <m/>
    <m/>
    <m/>
    <m/>
    <m/>
    <m/>
    <m/>
    <m/>
    <m/>
    <m/>
    <m/>
    <m/>
    <m/>
    <m/>
    <m/>
    <m/>
    <m/>
    <m/>
    <m/>
    <m/>
    <m/>
    <m/>
    <m/>
    <m/>
    <n v="0"/>
    <n v="0"/>
    <m/>
    <m/>
    <m/>
    <m/>
    <n v="11"/>
    <m/>
    <m/>
    <m/>
    <m/>
    <m/>
    <m/>
    <m/>
    <m/>
    <m/>
    <m/>
    <m/>
    <m/>
    <m/>
    <m/>
    <m/>
    <m/>
    <m/>
    <m/>
    <m/>
    <m/>
    <m/>
    <m/>
    <m/>
    <m/>
    <m/>
    <m/>
    <m/>
    <m/>
    <n v="1533.8719365079376"/>
    <x v="1"/>
    <s v="Small"/>
  </r>
  <r>
    <s v="Shasta Tehama CCD"/>
    <x v="39"/>
    <s v="171"/>
    <s v="Single College District"/>
    <n v="20110"/>
    <x v="5"/>
    <n v="9815.7510476190528"/>
    <n v="24554"/>
    <m/>
    <n v="79"/>
    <n v="5"/>
    <m/>
    <m/>
    <m/>
    <m/>
    <m/>
    <m/>
    <n v="39"/>
    <m/>
    <m/>
    <n v="20"/>
    <n v="300"/>
    <n v="300"/>
    <m/>
    <m/>
    <m/>
    <m/>
    <m/>
    <n v="18280"/>
    <m/>
    <m/>
    <n v="3876"/>
    <n v="0"/>
    <n v="0"/>
    <n v="0"/>
    <m/>
    <m/>
    <n v="0"/>
    <n v="0"/>
    <m/>
    <n v="22156"/>
    <n v="0"/>
    <m/>
    <m/>
    <n v="0"/>
    <n v="0"/>
    <n v="0"/>
    <n v="0"/>
    <m/>
    <m/>
    <n v="4100"/>
    <n v="0"/>
    <m/>
    <n v="4100"/>
    <n v="3988"/>
    <m/>
    <m/>
    <n v="0"/>
    <n v="0"/>
    <n v="0"/>
    <n v="0"/>
    <m/>
    <m/>
    <n v="0"/>
    <n v="0"/>
    <m/>
    <n v="3988"/>
    <n v="2012"/>
    <m/>
    <n v="0"/>
    <n v="0"/>
    <n v="0"/>
    <n v="0"/>
    <m/>
    <m/>
    <n v="0"/>
    <n v="0"/>
    <n v="2012"/>
    <m/>
    <m/>
    <m/>
    <m/>
    <m/>
    <m/>
    <m/>
    <m/>
    <m/>
    <m/>
    <m/>
    <m/>
    <m/>
    <m/>
    <m/>
    <m/>
    <m/>
    <m/>
    <m/>
    <m/>
    <m/>
    <m/>
    <m/>
    <m/>
    <n v="23629"/>
    <m/>
    <n v="6932"/>
    <n v="0"/>
    <n v="0"/>
    <m/>
    <m/>
    <n v="0"/>
    <n v="41874"/>
    <n v="0"/>
    <n v="72435"/>
    <m/>
    <m/>
    <m/>
    <m/>
    <m/>
    <m/>
    <m/>
    <m/>
    <m/>
    <m/>
    <m/>
    <m/>
    <m/>
    <m/>
    <m/>
    <m/>
    <m/>
    <m/>
    <m/>
    <m/>
    <m/>
    <m/>
    <m/>
    <m/>
    <m/>
    <m/>
    <n v="2901"/>
    <m/>
    <n v="0"/>
    <n v="0"/>
    <n v="0"/>
    <m/>
    <m/>
    <n v="0"/>
    <n v="0"/>
    <n v="0"/>
    <n v="2901"/>
    <m/>
    <m/>
    <m/>
    <m/>
    <m/>
    <m/>
    <m/>
    <m/>
    <m/>
    <m/>
    <m/>
    <m/>
    <m/>
    <m/>
    <m/>
    <m/>
    <m/>
    <m/>
    <m/>
    <m/>
    <m/>
    <m/>
    <m/>
    <m/>
    <m/>
    <m/>
    <m/>
    <m/>
    <m/>
    <m/>
    <m/>
    <m/>
    <m/>
    <m/>
    <m/>
    <m/>
    <n v="0"/>
    <m/>
    <n v="0"/>
    <n v="0"/>
    <n v="0"/>
    <n v="0"/>
    <m/>
    <m/>
    <n v="0"/>
    <n v="0"/>
    <n v="0"/>
    <n v="26144"/>
    <n v="81448"/>
    <n v="107592"/>
    <s v="Dean or other administrator"/>
    <m/>
    <m/>
    <s v="yes"/>
    <m/>
    <m/>
    <m/>
    <m/>
    <m/>
    <m/>
    <n v="364"/>
    <n v="4230"/>
    <n v="26781"/>
    <n v="74"/>
    <n v="0"/>
    <n v="75296"/>
    <m/>
    <n v="34"/>
    <n v="2185"/>
    <n v="365"/>
    <m/>
    <m/>
    <n v="519"/>
    <n v="520"/>
    <n v="136"/>
    <n v="38"/>
    <m/>
    <m/>
    <n v="4"/>
    <m/>
    <m/>
    <m/>
    <m/>
    <m/>
    <m/>
    <m/>
    <m/>
    <m/>
    <m/>
    <n v="1.1200000000000001"/>
    <n v="2.71"/>
    <m/>
    <n v="2.71"/>
    <m/>
    <n v="8"/>
    <n v="6.48"/>
    <n v="14013"/>
    <s v="Estimate"/>
    <n v="9691"/>
    <n v="8549"/>
    <n v="3474"/>
    <n v="9919"/>
    <m/>
    <m/>
    <m/>
    <n v="2565"/>
    <m/>
    <n v="34198"/>
    <m/>
    <m/>
    <n v="86"/>
    <n v="65"/>
    <n v="338"/>
    <n v="142"/>
    <m/>
    <m/>
    <m/>
    <m/>
    <m/>
    <m/>
    <m/>
    <m/>
    <m/>
    <m/>
    <m/>
    <m/>
    <m/>
    <n v="3076"/>
    <m/>
    <m/>
    <n v="126"/>
    <m/>
    <m/>
    <m/>
    <m/>
    <m/>
    <m/>
    <m/>
    <m/>
    <m/>
    <m/>
    <n v="0"/>
    <n v="0"/>
    <n v="0"/>
    <n v="60"/>
    <n v="16"/>
    <n v="16"/>
    <n v="0"/>
    <n v="0"/>
    <m/>
    <m/>
    <m/>
    <m/>
    <m/>
    <m/>
    <m/>
    <m/>
    <m/>
    <m/>
    <m/>
    <m/>
    <m/>
    <m/>
    <m/>
    <m/>
    <m/>
    <m/>
    <m/>
    <m/>
    <m/>
    <m/>
    <m/>
    <m/>
    <m/>
    <m/>
    <m/>
    <m/>
    <m/>
    <m/>
    <m/>
    <m/>
    <m/>
    <m/>
    <m/>
    <m/>
    <m/>
    <m/>
    <m/>
    <m/>
    <m/>
    <m/>
    <m/>
    <m/>
    <m/>
    <m/>
    <m/>
    <m/>
    <m/>
    <m/>
    <m/>
    <m/>
    <m/>
    <n v="0"/>
    <n v="0"/>
    <m/>
    <m/>
    <n v="264186"/>
    <m/>
    <n v="249"/>
    <m/>
    <m/>
    <m/>
    <m/>
    <m/>
    <m/>
    <m/>
    <m/>
    <m/>
    <m/>
    <m/>
    <m/>
    <m/>
    <m/>
    <m/>
    <m/>
    <m/>
    <m/>
    <m/>
    <m/>
    <m/>
    <m/>
    <m/>
    <m/>
    <m/>
    <m/>
    <m/>
    <m/>
    <n v="3622.0483570550009"/>
    <x v="0"/>
    <s v="Small"/>
  </r>
  <r>
    <s v="San Mateo CCD"/>
    <x v="111"/>
    <s v="373"/>
    <s v="Multi-College District"/>
    <n v="20110"/>
    <x v="5"/>
    <n v="8571.0639999999221"/>
    <n v="18000"/>
    <m/>
    <n v="81"/>
    <n v="6"/>
    <m/>
    <m/>
    <m/>
    <m/>
    <m/>
    <m/>
    <n v="38"/>
    <m/>
    <m/>
    <n v="25"/>
    <n v="235"/>
    <s v="2 access points on wireless network"/>
    <m/>
    <m/>
    <m/>
    <m/>
    <m/>
    <n v="18331"/>
    <m/>
    <m/>
    <m/>
    <n v="20407"/>
    <m/>
    <m/>
    <m/>
    <m/>
    <m/>
    <n v="11626"/>
    <m/>
    <n v="50364"/>
    <m/>
    <m/>
    <m/>
    <m/>
    <m/>
    <m/>
    <n v="479"/>
    <m/>
    <m/>
    <m/>
    <m/>
    <m/>
    <n v="479"/>
    <n v="14319"/>
    <m/>
    <m/>
    <m/>
    <m/>
    <m/>
    <m/>
    <m/>
    <m/>
    <m/>
    <m/>
    <m/>
    <n v="14319"/>
    <m/>
    <m/>
    <m/>
    <m/>
    <m/>
    <m/>
    <m/>
    <m/>
    <m/>
    <m/>
    <n v="0"/>
    <m/>
    <m/>
    <m/>
    <m/>
    <m/>
    <m/>
    <m/>
    <m/>
    <m/>
    <m/>
    <m/>
    <m/>
    <m/>
    <m/>
    <m/>
    <m/>
    <m/>
    <m/>
    <m/>
    <m/>
    <m/>
    <m/>
    <m/>
    <m/>
    <m/>
    <m/>
    <n v="3629"/>
    <n v="19373"/>
    <m/>
    <m/>
    <m/>
    <n v="5411"/>
    <m/>
    <m/>
    <n v="28413"/>
    <m/>
    <m/>
    <m/>
    <m/>
    <m/>
    <m/>
    <m/>
    <m/>
    <m/>
    <m/>
    <m/>
    <m/>
    <m/>
    <m/>
    <m/>
    <m/>
    <m/>
    <m/>
    <m/>
    <m/>
    <m/>
    <m/>
    <m/>
    <m/>
    <m/>
    <m/>
    <m/>
    <m/>
    <m/>
    <m/>
    <m/>
    <m/>
    <m/>
    <m/>
    <m/>
    <m/>
    <n v="0"/>
    <m/>
    <m/>
    <m/>
    <m/>
    <m/>
    <m/>
    <m/>
    <m/>
    <m/>
    <m/>
    <m/>
    <m/>
    <m/>
    <m/>
    <m/>
    <m/>
    <m/>
    <m/>
    <m/>
    <m/>
    <m/>
    <m/>
    <m/>
    <m/>
    <m/>
    <m/>
    <m/>
    <m/>
    <m/>
    <m/>
    <m/>
    <m/>
    <m/>
    <m/>
    <m/>
    <m/>
    <m/>
    <m/>
    <m/>
    <m/>
    <m/>
    <m/>
    <m/>
    <m/>
    <m/>
    <m/>
    <m/>
    <n v="64683"/>
    <n v="28892"/>
    <n v="93575"/>
    <s v="Dean or other administrator"/>
    <s v="Other administrator: Library director"/>
    <m/>
    <s v="yes"/>
    <m/>
    <m/>
    <m/>
    <m/>
    <m/>
    <s v="There is no Library Faculty Coordinator or Dept. Chair"/>
    <n v="1679"/>
    <n v="466"/>
    <n v="0"/>
    <n v="147"/>
    <m/>
    <n v="54840"/>
    <m/>
    <n v="6"/>
    <n v="0"/>
    <n v="1679"/>
    <m/>
    <m/>
    <m/>
    <m/>
    <n v="31"/>
    <n v="6"/>
    <m/>
    <m/>
    <n v="5"/>
    <m/>
    <m/>
    <m/>
    <m/>
    <m/>
    <m/>
    <m/>
    <m/>
    <m/>
    <m/>
    <n v="1.25"/>
    <n v="3.36"/>
    <m/>
    <n v="3.36"/>
    <m/>
    <n v="4"/>
    <n v="3.48"/>
    <n v="14300"/>
    <s v="Estimate"/>
    <n v="10031"/>
    <n v="10282"/>
    <m/>
    <n v="1100"/>
    <m/>
    <m/>
    <m/>
    <n v="177"/>
    <m/>
    <n v="21590"/>
    <m/>
    <m/>
    <m/>
    <n v="3919"/>
    <m/>
    <n v="3909"/>
    <m/>
    <m/>
    <m/>
    <m/>
    <m/>
    <m/>
    <m/>
    <m/>
    <m/>
    <m/>
    <m/>
    <m/>
    <m/>
    <n v="4320"/>
    <m/>
    <m/>
    <n v="144"/>
    <m/>
    <m/>
    <m/>
    <m/>
    <m/>
    <m/>
    <m/>
    <m/>
    <m/>
    <m/>
    <n v="0"/>
    <n v="0"/>
    <n v="0"/>
    <n v="58"/>
    <n v="40"/>
    <n v="270"/>
    <n v="4"/>
    <n v="0"/>
    <m/>
    <m/>
    <m/>
    <m/>
    <m/>
    <m/>
    <m/>
    <m/>
    <m/>
    <m/>
    <m/>
    <m/>
    <m/>
    <m/>
    <m/>
    <m/>
    <m/>
    <m/>
    <m/>
    <m/>
    <m/>
    <m/>
    <m/>
    <m/>
    <m/>
    <m/>
    <m/>
    <m/>
    <m/>
    <m/>
    <m/>
    <m/>
    <m/>
    <m/>
    <m/>
    <m/>
    <m/>
    <m/>
    <m/>
    <m/>
    <m/>
    <m/>
    <m/>
    <m/>
    <m/>
    <m/>
    <m/>
    <m/>
    <m/>
    <m/>
    <m/>
    <m/>
    <m/>
    <n v="124"/>
    <n v="0"/>
    <m/>
    <m/>
    <n v="197046"/>
    <m/>
    <m/>
    <m/>
    <m/>
    <m/>
    <m/>
    <m/>
    <m/>
    <m/>
    <m/>
    <m/>
    <m/>
    <m/>
    <m/>
    <m/>
    <m/>
    <m/>
    <m/>
    <m/>
    <m/>
    <m/>
    <m/>
    <m/>
    <m/>
    <m/>
    <m/>
    <m/>
    <m/>
    <m/>
    <m/>
    <n v="2550.9119047618815"/>
    <x v="0"/>
    <s v="Small"/>
  </r>
  <r>
    <s v="Yuba CCD"/>
    <x v="56"/>
    <s v="291"/>
    <s v="Multi-College District"/>
    <n v="20110"/>
    <x v="5"/>
    <n v="6764.0879999999825"/>
    <n v="18035"/>
    <m/>
    <n v="36"/>
    <n v="0"/>
    <m/>
    <m/>
    <m/>
    <m/>
    <m/>
    <m/>
    <n v="0"/>
    <m/>
    <m/>
    <n v="0"/>
    <n v="102"/>
    <n v="0"/>
    <m/>
    <m/>
    <m/>
    <m/>
    <m/>
    <n v="19560"/>
    <m/>
    <m/>
    <n v="0"/>
    <n v="0"/>
    <n v="0"/>
    <n v="0"/>
    <m/>
    <m/>
    <n v="0"/>
    <n v="0"/>
    <m/>
    <n v="19560"/>
    <n v="24533"/>
    <m/>
    <m/>
    <n v="0"/>
    <n v="0"/>
    <n v="0"/>
    <n v="0"/>
    <m/>
    <m/>
    <n v="0"/>
    <n v="0"/>
    <m/>
    <n v="24533"/>
    <n v="10319"/>
    <m/>
    <m/>
    <n v="0"/>
    <n v="0"/>
    <n v="0"/>
    <n v="0"/>
    <m/>
    <m/>
    <n v="0"/>
    <n v="0"/>
    <m/>
    <n v="10319"/>
    <n v="0"/>
    <m/>
    <n v="0"/>
    <n v="0"/>
    <n v="0"/>
    <n v="0"/>
    <m/>
    <m/>
    <n v="0"/>
    <n v="0"/>
    <n v="0"/>
    <m/>
    <m/>
    <m/>
    <m/>
    <m/>
    <m/>
    <m/>
    <m/>
    <m/>
    <m/>
    <m/>
    <m/>
    <m/>
    <m/>
    <m/>
    <m/>
    <m/>
    <m/>
    <m/>
    <m/>
    <m/>
    <m/>
    <m/>
    <m/>
    <n v="54380"/>
    <m/>
    <n v="0"/>
    <n v="0"/>
    <n v="0"/>
    <m/>
    <m/>
    <n v="0"/>
    <n v="0"/>
    <n v="0"/>
    <n v="54380"/>
    <m/>
    <m/>
    <m/>
    <m/>
    <m/>
    <m/>
    <m/>
    <m/>
    <m/>
    <m/>
    <m/>
    <m/>
    <m/>
    <m/>
    <m/>
    <m/>
    <m/>
    <m/>
    <m/>
    <m/>
    <m/>
    <m/>
    <m/>
    <m/>
    <m/>
    <m/>
    <n v="354"/>
    <m/>
    <n v="0"/>
    <n v="0"/>
    <n v="0"/>
    <m/>
    <m/>
    <n v="0"/>
    <n v="0"/>
    <n v="0"/>
    <n v="354"/>
    <m/>
    <m/>
    <m/>
    <m/>
    <m/>
    <m/>
    <m/>
    <m/>
    <m/>
    <m/>
    <m/>
    <m/>
    <m/>
    <m/>
    <m/>
    <m/>
    <m/>
    <m/>
    <m/>
    <m/>
    <m/>
    <m/>
    <m/>
    <m/>
    <m/>
    <m/>
    <m/>
    <m/>
    <m/>
    <m/>
    <m/>
    <m/>
    <m/>
    <m/>
    <m/>
    <m/>
    <n v="0"/>
    <m/>
    <n v="0"/>
    <n v="0"/>
    <n v="0"/>
    <n v="0"/>
    <m/>
    <m/>
    <n v="0"/>
    <n v="0"/>
    <n v="0"/>
    <n v="29879"/>
    <n v="79267"/>
    <n v="109146"/>
    <m/>
    <s v="Librarian"/>
    <m/>
    <s v="yes"/>
    <s v="None"/>
    <m/>
    <m/>
    <m/>
    <m/>
    <m/>
    <n v="1103"/>
    <n v="4392"/>
    <n v="25589"/>
    <n v="102"/>
    <n v="0"/>
    <n v="34683"/>
    <m/>
    <n v="323"/>
    <n v="2514"/>
    <n v="1103"/>
    <m/>
    <m/>
    <n v="0"/>
    <n v="0"/>
    <n v="0"/>
    <n v="323"/>
    <m/>
    <m/>
    <n v="2"/>
    <m/>
    <m/>
    <m/>
    <m/>
    <m/>
    <m/>
    <m/>
    <m/>
    <m/>
    <m/>
    <n v="1.5"/>
    <n v="1.36"/>
    <m/>
    <n v="1.36"/>
    <m/>
    <n v="3"/>
    <n v="2.5"/>
    <n v="798"/>
    <s v="Estimate"/>
    <n v="17359"/>
    <n v="17751"/>
    <n v="672"/>
    <n v="625"/>
    <m/>
    <m/>
    <m/>
    <n v="0"/>
    <m/>
    <n v="36407"/>
    <m/>
    <m/>
    <n v="30"/>
    <n v="28"/>
    <n v="0"/>
    <n v="0"/>
    <m/>
    <m/>
    <m/>
    <m/>
    <m/>
    <m/>
    <m/>
    <m/>
    <m/>
    <m/>
    <m/>
    <m/>
    <m/>
    <n v="1348"/>
    <m/>
    <m/>
    <n v="39"/>
    <m/>
    <m/>
    <m/>
    <m/>
    <m/>
    <m/>
    <m/>
    <m/>
    <m/>
    <m/>
    <n v="1"/>
    <n v="1"/>
    <n v="18"/>
    <n v="62.5"/>
    <n v="36"/>
    <n v="20"/>
    <n v="0"/>
    <n v="0"/>
    <m/>
    <m/>
    <m/>
    <m/>
    <m/>
    <m/>
    <m/>
    <m/>
    <m/>
    <m/>
    <m/>
    <m/>
    <m/>
    <m/>
    <m/>
    <m/>
    <m/>
    <m/>
    <m/>
    <m/>
    <m/>
    <m/>
    <m/>
    <m/>
    <m/>
    <m/>
    <m/>
    <m/>
    <m/>
    <m/>
    <m/>
    <m/>
    <m/>
    <m/>
    <m/>
    <m/>
    <m/>
    <m/>
    <m/>
    <m/>
    <m/>
    <m/>
    <m/>
    <m/>
    <m/>
    <m/>
    <m/>
    <m/>
    <m/>
    <m/>
    <m/>
    <m/>
    <m/>
    <n v="0"/>
    <n v="0"/>
    <m/>
    <m/>
    <n v="265676"/>
    <m/>
    <n v="25"/>
    <m/>
    <m/>
    <m/>
    <m/>
    <m/>
    <m/>
    <m/>
    <m/>
    <m/>
    <m/>
    <m/>
    <m/>
    <m/>
    <m/>
    <m/>
    <m/>
    <m/>
    <m/>
    <m/>
    <m/>
    <m/>
    <m/>
    <m/>
    <m/>
    <m/>
    <m/>
    <m/>
    <m/>
    <n v="4973.594117647046"/>
    <x v="0"/>
    <s v="Small"/>
  </r>
  <r>
    <s v="Rancho Santiago CCD"/>
    <x v="17"/>
    <s v="871"/>
    <s v="Multi-College District"/>
    <n v="20110"/>
    <x v="5"/>
    <n v="16042.370476190537"/>
    <n v="24758"/>
    <m/>
    <n v="131"/>
    <n v="4"/>
    <m/>
    <m/>
    <m/>
    <m/>
    <m/>
    <m/>
    <n v="29"/>
    <m/>
    <m/>
    <n v="55"/>
    <n v="495"/>
    <s v="Unlimited"/>
    <m/>
    <m/>
    <m/>
    <m/>
    <m/>
    <n v="20386"/>
    <m/>
    <m/>
    <n v="0"/>
    <n v="4087"/>
    <n v="0"/>
    <n v="0"/>
    <m/>
    <m/>
    <n v="32317"/>
    <n v="0"/>
    <m/>
    <n v="56790"/>
    <n v="0"/>
    <m/>
    <m/>
    <n v="0"/>
    <n v="0"/>
    <n v="0"/>
    <n v="0"/>
    <m/>
    <m/>
    <n v="61000"/>
    <n v="0"/>
    <m/>
    <n v="6100"/>
    <n v="14991"/>
    <m/>
    <m/>
    <n v="0"/>
    <n v="0"/>
    <n v="0"/>
    <n v="0"/>
    <m/>
    <m/>
    <n v="0"/>
    <n v="713"/>
    <m/>
    <n v="15704"/>
    <m/>
    <m/>
    <m/>
    <m/>
    <m/>
    <m/>
    <m/>
    <m/>
    <m/>
    <m/>
    <n v="0"/>
    <m/>
    <m/>
    <m/>
    <m/>
    <m/>
    <m/>
    <m/>
    <m/>
    <m/>
    <m/>
    <m/>
    <m/>
    <m/>
    <m/>
    <m/>
    <m/>
    <m/>
    <m/>
    <m/>
    <m/>
    <m/>
    <m/>
    <m/>
    <m/>
    <n v="23199"/>
    <m/>
    <n v="0"/>
    <n v="0"/>
    <n v="0"/>
    <m/>
    <m/>
    <n v="0"/>
    <n v="350"/>
    <n v="0"/>
    <n v="23549"/>
    <m/>
    <m/>
    <m/>
    <m/>
    <m/>
    <m/>
    <m/>
    <m/>
    <m/>
    <m/>
    <m/>
    <m/>
    <m/>
    <m/>
    <m/>
    <m/>
    <m/>
    <m/>
    <m/>
    <m/>
    <m/>
    <m/>
    <m/>
    <m/>
    <m/>
    <m/>
    <n v="0"/>
    <m/>
    <n v="0"/>
    <n v="0"/>
    <n v="0"/>
    <m/>
    <m/>
    <n v="500"/>
    <n v="0"/>
    <n v="0"/>
    <n v="500"/>
    <m/>
    <m/>
    <m/>
    <m/>
    <m/>
    <m/>
    <m/>
    <m/>
    <m/>
    <m/>
    <m/>
    <m/>
    <m/>
    <m/>
    <m/>
    <m/>
    <m/>
    <m/>
    <m/>
    <m/>
    <m/>
    <m/>
    <m/>
    <m/>
    <m/>
    <m/>
    <m/>
    <m/>
    <m/>
    <m/>
    <m/>
    <m/>
    <m/>
    <m/>
    <m/>
    <m/>
    <n v="25274"/>
    <m/>
    <n v="0"/>
    <n v="0"/>
    <n v="0"/>
    <n v="0"/>
    <m/>
    <m/>
    <n v="7003"/>
    <n v="3166"/>
    <n v="35443"/>
    <n v="72494"/>
    <n v="30149"/>
    <n v="138086"/>
    <s v="Dean or other administrator"/>
    <m/>
    <s v="M.A. (subject other than librarianship)"/>
    <s v="no"/>
    <m/>
    <m/>
    <m/>
    <m/>
    <m/>
    <s v="Additional LHE"/>
    <n v="1822"/>
    <n v="2043"/>
    <n v="27730"/>
    <n v="161"/>
    <n v="1069"/>
    <n v="57522"/>
    <m/>
    <n v="29"/>
    <n v="2295"/>
    <n v="1773"/>
    <m/>
    <m/>
    <n v="102"/>
    <n v="102"/>
    <n v="56"/>
    <n v="33"/>
    <m/>
    <m/>
    <n v="6"/>
    <m/>
    <m/>
    <m/>
    <m/>
    <m/>
    <m/>
    <m/>
    <m/>
    <m/>
    <m/>
    <n v="1.62"/>
    <n v="0.25700000000000001"/>
    <m/>
    <n v="0.25700000000000001"/>
    <m/>
    <n v="9"/>
    <n v="8.2200000000000006"/>
    <n v="32232"/>
    <s v="Actual"/>
    <n v="15182"/>
    <n v="37457"/>
    <n v="8633"/>
    <n v="1295"/>
    <m/>
    <m/>
    <m/>
    <n v="20388"/>
    <m/>
    <n v="82955"/>
    <m/>
    <m/>
    <n v="23"/>
    <n v="22"/>
    <n v="124"/>
    <n v="64"/>
    <m/>
    <m/>
    <m/>
    <m/>
    <m/>
    <m/>
    <m/>
    <m/>
    <m/>
    <m/>
    <m/>
    <m/>
    <m/>
    <n v="2752"/>
    <m/>
    <m/>
    <n v="139"/>
    <m/>
    <m/>
    <m/>
    <m/>
    <m/>
    <m/>
    <m/>
    <m/>
    <m/>
    <m/>
    <n v="1"/>
    <n v="4"/>
    <n v="73"/>
    <n v="52"/>
    <n v="32"/>
    <n v="32"/>
    <n v="0"/>
    <n v="0"/>
    <m/>
    <m/>
    <m/>
    <m/>
    <m/>
    <m/>
    <m/>
    <m/>
    <m/>
    <m/>
    <m/>
    <m/>
    <m/>
    <m/>
    <m/>
    <m/>
    <m/>
    <m/>
    <m/>
    <m/>
    <m/>
    <m/>
    <m/>
    <m/>
    <m/>
    <m/>
    <m/>
    <m/>
    <m/>
    <m/>
    <m/>
    <m/>
    <m/>
    <m/>
    <m/>
    <m/>
    <m/>
    <m/>
    <m/>
    <m/>
    <m/>
    <m/>
    <m/>
    <m/>
    <m/>
    <m/>
    <m/>
    <m/>
    <m/>
    <m/>
    <m/>
    <m/>
    <m/>
    <n v="0"/>
    <n v="0"/>
    <m/>
    <m/>
    <n v="445328"/>
    <m/>
    <n v="235"/>
    <m/>
    <m/>
    <m/>
    <m/>
    <m/>
    <m/>
    <m/>
    <m/>
    <m/>
    <m/>
    <m/>
    <m/>
    <m/>
    <m/>
    <m/>
    <m/>
    <m/>
    <m/>
    <m/>
    <m/>
    <m/>
    <m/>
    <m/>
    <m/>
    <m/>
    <m/>
    <m/>
    <m/>
    <n v="62421.675004632438"/>
    <x v="2"/>
    <s v="Medium"/>
  </r>
  <r>
    <s v="Kern CCD"/>
    <x v="100"/>
    <s v="523"/>
    <s v="Multi-College District"/>
    <n v="20110"/>
    <x v="5"/>
    <n v="3251.1057142856957"/>
    <n v="12500"/>
    <m/>
    <n v="20"/>
    <n v="6"/>
    <m/>
    <m/>
    <m/>
    <m/>
    <m/>
    <m/>
    <n v="0"/>
    <m/>
    <m/>
    <n v="35"/>
    <n v="193"/>
    <s v="Wi-Fi"/>
    <m/>
    <m/>
    <m/>
    <m/>
    <m/>
    <n v="20800"/>
    <m/>
    <m/>
    <m/>
    <m/>
    <m/>
    <m/>
    <m/>
    <m/>
    <m/>
    <m/>
    <m/>
    <n v="20800"/>
    <n v="3100"/>
    <m/>
    <m/>
    <m/>
    <m/>
    <m/>
    <m/>
    <m/>
    <m/>
    <m/>
    <m/>
    <m/>
    <n v="3100"/>
    <n v="3200"/>
    <m/>
    <m/>
    <m/>
    <m/>
    <m/>
    <m/>
    <m/>
    <m/>
    <m/>
    <m/>
    <m/>
    <n v="3200"/>
    <n v="0"/>
    <m/>
    <m/>
    <m/>
    <m/>
    <m/>
    <m/>
    <m/>
    <m/>
    <m/>
    <n v="0"/>
    <m/>
    <m/>
    <m/>
    <m/>
    <m/>
    <m/>
    <m/>
    <m/>
    <m/>
    <m/>
    <m/>
    <m/>
    <m/>
    <m/>
    <m/>
    <m/>
    <m/>
    <m/>
    <m/>
    <m/>
    <m/>
    <m/>
    <m/>
    <m/>
    <n v="36900"/>
    <m/>
    <m/>
    <m/>
    <m/>
    <m/>
    <m/>
    <m/>
    <m/>
    <m/>
    <n v="36900"/>
    <m/>
    <m/>
    <m/>
    <m/>
    <m/>
    <m/>
    <m/>
    <m/>
    <m/>
    <m/>
    <m/>
    <m/>
    <m/>
    <m/>
    <m/>
    <m/>
    <m/>
    <m/>
    <m/>
    <m/>
    <m/>
    <m/>
    <m/>
    <m/>
    <m/>
    <m/>
    <n v="240"/>
    <m/>
    <m/>
    <m/>
    <m/>
    <m/>
    <m/>
    <m/>
    <m/>
    <m/>
    <n v="240"/>
    <m/>
    <m/>
    <m/>
    <m/>
    <m/>
    <m/>
    <m/>
    <m/>
    <m/>
    <m/>
    <m/>
    <m/>
    <m/>
    <m/>
    <m/>
    <m/>
    <m/>
    <m/>
    <m/>
    <m/>
    <m/>
    <m/>
    <m/>
    <m/>
    <m/>
    <m/>
    <m/>
    <m/>
    <m/>
    <m/>
    <m/>
    <m/>
    <m/>
    <m/>
    <m/>
    <m/>
    <n v="5825"/>
    <m/>
    <m/>
    <m/>
    <m/>
    <m/>
    <m/>
    <m/>
    <m/>
    <m/>
    <n v="5925"/>
    <n v="24000"/>
    <n v="40240"/>
    <n v="70165"/>
    <m/>
    <s v="Reference Librarian"/>
    <s v="M.A. (subject other than librarianship)"/>
    <s v="no"/>
    <m/>
    <s v="Release time"/>
    <m/>
    <m/>
    <m/>
    <s v="3 hours of release time for reference librarian"/>
    <n v="1190"/>
    <n v="685"/>
    <n v="22000"/>
    <n v="50"/>
    <m/>
    <n v="35500"/>
    <m/>
    <n v="20"/>
    <n v="3000"/>
    <n v="1210"/>
    <m/>
    <m/>
    <n v="29"/>
    <n v="34"/>
    <n v="0"/>
    <n v="24"/>
    <m/>
    <m/>
    <n v="3"/>
    <m/>
    <m/>
    <m/>
    <m/>
    <m/>
    <m/>
    <m/>
    <m/>
    <m/>
    <m/>
    <n v="0"/>
    <n v="1.25"/>
    <m/>
    <n v="1.25"/>
    <m/>
    <n v="2"/>
    <n v="1.5"/>
    <n v="2200"/>
    <s v="Estimate"/>
    <n v="7830"/>
    <n v="19250"/>
    <n v="5790"/>
    <n v="30"/>
    <m/>
    <m/>
    <m/>
    <m/>
    <m/>
    <n v="29900"/>
    <m/>
    <m/>
    <n v="0"/>
    <n v="0"/>
    <n v="0"/>
    <n v="0"/>
    <m/>
    <m/>
    <m/>
    <m/>
    <m/>
    <m/>
    <m/>
    <m/>
    <m/>
    <m/>
    <m/>
    <m/>
    <m/>
    <n v="2850"/>
    <m/>
    <m/>
    <n v="95"/>
    <m/>
    <m/>
    <m/>
    <m/>
    <m/>
    <m/>
    <m/>
    <m/>
    <m/>
    <m/>
    <n v="0"/>
    <n v="0"/>
    <n v="0"/>
    <n v="60"/>
    <n v="48"/>
    <n v="24"/>
    <n v="0"/>
    <n v="0"/>
    <m/>
    <m/>
    <m/>
    <m/>
    <m/>
    <m/>
    <m/>
    <m/>
    <m/>
    <m/>
    <m/>
    <m/>
    <m/>
    <m/>
    <m/>
    <m/>
    <m/>
    <m/>
    <m/>
    <m/>
    <m/>
    <m/>
    <m/>
    <m/>
    <m/>
    <m/>
    <m/>
    <m/>
    <m/>
    <m/>
    <m/>
    <m/>
    <m/>
    <m/>
    <m/>
    <m/>
    <m/>
    <m/>
    <m/>
    <m/>
    <m/>
    <m/>
    <m/>
    <m/>
    <m/>
    <m/>
    <m/>
    <m/>
    <m/>
    <m/>
    <m/>
    <m/>
    <m/>
    <n v="0"/>
    <n v="0"/>
    <m/>
    <m/>
    <n v="288430"/>
    <m/>
    <n v="12"/>
    <m/>
    <m/>
    <m/>
    <m/>
    <m/>
    <m/>
    <m/>
    <m/>
    <m/>
    <m/>
    <m/>
    <m/>
    <m/>
    <m/>
    <m/>
    <m/>
    <m/>
    <m/>
    <m/>
    <m/>
    <m/>
    <m/>
    <m/>
    <m/>
    <m/>
    <m/>
    <m/>
    <m/>
    <n v="2600.8845714285567"/>
    <x v="1"/>
    <s v="Small"/>
  </r>
  <r>
    <s v="San Jose CCD"/>
    <x v="55"/>
    <s v="472"/>
    <s v="Multi-College District"/>
    <n v="20110"/>
    <x v="5"/>
    <n v="8072.9228571428357"/>
    <n v="53346"/>
    <m/>
    <n v="52"/>
    <n v="10"/>
    <m/>
    <m/>
    <m/>
    <m/>
    <m/>
    <m/>
    <n v="30"/>
    <m/>
    <m/>
    <n v="80"/>
    <n v="300"/>
    <s v="wireless access through out library"/>
    <m/>
    <m/>
    <m/>
    <m/>
    <m/>
    <n v="22361"/>
    <m/>
    <m/>
    <m/>
    <m/>
    <m/>
    <m/>
    <m/>
    <m/>
    <m/>
    <n v="4633"/>
    <m/>
    <n v="26994"/>
    <m/>
    <m/>
    <m/>
    <m/>
    <m/>
    <m/>
    <m/>
    <m/>
    <m/>
    <m/>
    <m/>
    <m/>
    <n v="0"/>
    <n v="4284"/>
    <m/>
    <m/>
    <m/>
    <m/>
    <m/>
    <m/>
    <m/>
    <m/>
    <m/>
    <m/>
    <m/>
    <n v="4284"/>
    <m/>
    <m/>
    <m/>
    <m/>
    <m/>
    <m/>
    <m/>
    <m/>
    <m/>
    <m/>
    <n v="0"/>
    <m/>
    <m/>
    <m/>
    <m/>
    <m/>
    <m/>
    <m/>
    <m/>
    <m/>
    <m/>
    <m/>
    <m/>
    <m/>
    <m/>
    <m/>
    <m/>
    <m/>
    <m/>
    <m/>
    <m/>
    <m/>
    <m/>
    <m/>
    <m/>
    <n v="18468"/>
    <m/>
    <m/>
    <m/>
    <m/>
    <m/>
    <m/>
    <m/>
    <m/>
    <m/>
    <n v="18468"/>
    <m/>
    <m/>
    <m/>
    <m/>
    <m/>
    <m/>
    <m/>
    <m/>
    <m/>
    <m/>
    <m/>
    <m/>
    <m/>
    <m/>
    <m/>
    <m/>
    <m/>
    <m/>
    <m/>
    <m/>
    <m/>
    <m/>
    <m/>
    <m/>
    <m/>
    <m/>
    <n v="25"/>
    <m/>
    <m/>
    <m/>
    <m/>
    <m/>
    <m/>
    <m/>
    <m/>
    <m/>
    <n v="25"/>
    <m/>
    <m/>
    <m/>
    <m/>
    <m/>
    <m/>
    <m/>
    <m/>
    <m/>
    <m/>
    <m/>
    <m/>
    <m/>
    <m/>
    <m/>
    <m/>
    <m/>
    <m/>
    <m/>
    <m/>
    <m/>
    <m/>
    <m/>
    <m/>
    <m/>
    <m/>
    <m/>
    <m/>
    <m/>
    <m/>
    <m/>
    <m/>
    <m/>
    <m/>
    <m/>
    <m/>
    <m/>
    <m/>
    <m/>
    <m/>
    <m/>
    <m/>
    <m/>
    <m/>
    <m/>
    <m/>
    <n v="0"/>
    <n v="31278"/>
    <n v="18493"/>
    <n v="49771"/>
    <m/>
    <s v="Library Coordinator (faculty)"/>
    <m/>
    <s v="yes"/>
    <m/>
    <s v="Release time"/>
    <m/>
    <m/>
    <m/>
    <m/>
    <n v="736"/>
    <n v="2071"/>
    <n v="0"/>
    <n v="86"/>
    <n v="0"/>
    <n v="61922"/>
    <m/>
    <n v="12"/>
    <n v="0"/>
    <n v="874"/>
    <m/>
    <m/>
    <m/>
    <m/>
    <n v="14"/>
    <n v="12"/>
    <m/>
    <m/>
    <n v="5"/>
    <m/>
    <m/>
    <m/>
    <m/>
    <m/>
    <m/>
    <m/>
    <m/>
    <m/>
    <m/>
    <n v="0.36"/>
    <n v="3.48"/>
    <m/>
    <n v="3.48"/>
    <m/>
    <n v="5"/>
    <n v="4.6399999999999997"/>
    <n v="5517"/>
    <s v="Actual"/>
    <n v="13693"/>
    <n v="40051"/>
    <n v="3667"/>
    <n v="1921"/>
    <m/>
    <m/>
    <m/>
    <n v="5144"/>
    <m/>
    <n v="64476"/>
    <m/>
    <m/>
    <n v="11"/>
    <n v="7"/>
    <n v="32"/>
    <n v="12"/>
    <m/>
    <m/>
    <m/>
    <m/>
    <m/>
    <m/>
    <m/>
    <m/>
    <m/>
    <m/>
    <m/>
    <m/>
    <m/>
    <n v="2708"/>
    <m/>
    <m/>
    <n v="104"/>
    <m/>
    <m/>
    <m/>
    <m/>
    <m/>
    <m/>
    <m/>
    <m/>
    <m/>
    <m/>
    <n v="1"/>
    <n v="2"/>
    <n v="21"/>
    <n v="59.5"/>
    <n v="28"/>
    <n v="28"/>
    <n v="4"/>
    <n v="0"/>
    <m/>
    <m/>
    <m/>
    <m/>
    <m/>
    <m/>
    <m/>
    <m/>
    <m/>
    <m/>
    <m/>
    <m/>
    <m/>
    <m/>
    <m/>
    <m/>
    <m/>
    <m/>
    <m/>
    <m/>
    <m/>
    <m/>
    <m/>
    <m/>
    <m/>
    <m/>
    <m/>
    <m/>
    <m/>
    <m/>
    <m/>
    <m/>
    <m/>
    <m/>
    <m/>
    <m/>
    <m/>
    <m/>
    <m/>
    <m/>
    <m/>
    <m/>
    <m/>
    <m/>
    <m/>
    <m/>
    <m/>
    <m/>
    <m/>
    <m/>
    <m/>
    <m/>
    <m/>
    <n v="4"/>
    <n v="0"/>
    <m/>
    <m/>
    <n v="102821"/>
    <m/>
    <n v="12"/>
    <m/>
    <m/>
    <m/>
    <m/>
    <m/>
    <m/>
    <m/>
    <m/>
    <m/>
    <m/>
    <m/>
    <m/>
    <m/>
    <m/>
    <m/>
    <m/>
    <m/>
    <m/>
    <m/>
    <m/>
    <m/>
    <m/>
    <m/>
    <m/>
    <m/>
    <m/>
    <m/>
    <m/>
    <n v="2319.8054187192056"/>
    <x v="0"/>
    <s v="Small"/>
  </r>
  <r>
    <s v="MiraCosta CCD"/>
    <x v="93"/>
    <s v="051"/>
    <s v="Single College District"/>
    <n v="20110"/>
    <x v="5"/>
    <n v="10131.876380952448"/>
    <n v="54000"/>
    <m/>
    <n v="180"/>
    <n v="5"/>
    <m/>
    <m/>
    <m/>
    <m/>
    <m/>
    <m/>
    <n v="32"/>
    <m/>
    <m/>
    <n v="30"/>
    <n v="685"/>
    <s v="300 accesses via wi fi"/>
    <m/>
    <m/>
    <m/>
    <m/>
    <m/>
    <n v="23666"/>
    <m/>
    <m/>
    <n v="0"/>
    <n v="0"/>
    <n v="0"/>
    <n v="0"/>
    <m/>
    <m/>
    <n v="34107"/>
    <n v="0"/>
    <m/>
    <n v="57773"/>
    <n v="0"/>
    <m/>
    <m/>
    <n v="0"/>
    <n v="0"/>
    <n v="0"/>
    <n v="0"/>
    <m/>
    <m/>
    <n v="22889"/>
    <n v="0"/>
    <m/>
    <n v="22889"/>
    <n v="0"/>
    <m/>
    <m/>
    <n v="0"/>
    <n v="0"/>
    <n v="0"/>
    <n v="0"/>
    <m/>
    <m/>
    <n v="14728"/>
    <n v="0"/>
    <m/>
    <n v="14728"/>
    <n v="0"/>
    <m/>
    <n v="0"/>
    <n v="0"/>
    <n v="0"/>
    <n v="0"/>
    <m/>
    <m/>
    <n v="0"/>
    <n v="0"/>
    <n v="0"/>
    <m/>
    <m/>
    <m/>
    <m/>
    <m/>
    <m/>
    <m/>
    <m/>
    <m/>
    <m/>
    <m/>
    <m/>
    <m/>
    <m/>
    <m/>
    <m/>
    <m/>
    <m/>
    <m/>
    <m/>
    <m/>
    <m/>
    <m/>
    <m/>
    <n v="0"/>
    <m/>
    <n v="0"/>
    <n v="0"/>
    <n v="0"/>
    <m/>
    <m/>
    <n v="0"/>
    <n v="90630"/>
    <n v="0"/>
    <n v="90630"/>
    <m/>
    <m/>
    <m/>
    <m/>
    <m/>
    <m/>
    <m/>
    <m/>
    <m/>
    <m/>
    <m/>
    <m/>
    <m/>
    <m/>
    <m/>
    <m/>
    <m/>
    <m/>
    <m/>
    <m/>
    <m/>
    <m/>
    <m/>
    <m/>
    <m/>
    <m/>
    <n v="5378"/>
    <m/>
    <n v="0"/>
    <n v="0"/>
    <n v="0"/>
    <m/>
    <m/>
    <n v="12580"/>
    <n v="0"/>
    <n v="0"/>
    <n v="17958"/>
    <m/>
    <m/>
    <m/>
    <m/>
    <m/>
    <m/>
    <m/>
    <m/>
    <m/>
    <m/>
    <m/>
    <m/>
    <m/>
    <m/>
    <m/>
    <m/>
    <m/>
    <m/>
    <m/>
    <m/>
    <m/>
    <m/>
    <m/>
    <m/>
    <m/>
    <m/>
    <m/>
    <m/>
    <m/>
    <m/>
    <m/>
    <m/>
    <m/>
    <m/>
    <m/>
    <m/>
    <n v="0"/>
    <m/>
    <n v="0"/>
    <n v="0"/>
    <n v="0"/>
    <n v="0"/>
    <m/>
    <m/>
    <n v="0"/>
    <n v="0"/>
    <n v="0"/>
    <n v="72501"/>
    <n v="131477"/>
    <n v="203978"/>
    <m/>
    <s v="Department Chair and Coordinator, Library Operations"/>
    <s v="M.Ed."/>
    <s v="no"/>
    <m/>
    <s v="Release time"/>
    <m/>
    <m/>
    <m/>
    <m/>
    <n v="1317"/>
    <n v="7381"/>
    <n v="32246"/>
    <n v="138"/>
    <n v="1247"/>
    <n v="64838"/>
    <m/>
    <n v="595"/>
    <n v="3793"/>
    <n v="1510"/>
    <m/>
    <m/>
    <n v="210"/>
    <n v="232"/>
    <n v="0"/>
    <n v="832"/>
    <m/>
    <m/>
    <n v="15"/>
    <m/>
    <m/>
    <m/>
    <m/>
    <m/>
    <m/>
    <m/>
    <m/>
    <m/>
    <m/>
    <n v="5.8"/>
    <n v="8.5399999999999991"/>
    <m/>
    <n v="8.5399999999999991"/>
    <m/>
    <n v="8"/>
    <n v="6.8"/>
    <n v="8240"/>
    <s v="Actual"/>
    <n v="19165"/>
    <n v="14237"/>
    <n v="12244"/>
    <m/>
    <m/>
    <m/>
    <m/>
    <n v="8511"/>
    <m/>
    <n v="54157"/>
    <m/>
    <m/>
    <n v="59"/>
    <n v="41"/>
    <n v="564"/>
    <n v="286"/>
    <m/>
    <m/>
    <m/>
    <m/>
    <m/>
    <m/>
    <m/>
    <m/>
    <m/>
    <m/>
    <m/>
    <m/>
    <m/>
    <n v="5165"/>
    <m/>
    <m/>
    <n v="215"/>
    <m/>
    <m/>
    <m/>
    <m/>
    <m/>
    <m/>
    <m/>
    <m/>
    <m/>
    <m/>
    <n v="3"/>
    <n v="12"/>
    <n v="306"/>
    <n v="68"/>
    <n v="0"/>
    <n v="0"/>
    <n v="7"/>
    <n v="0"/>
    <m/>
    <m/>
    <m/>
    <m/>
    <m/>
    <m/>
    <m/>
    <m/>
    <m/>
    <m/>
    <m/>
    <m/>
    <m/>
    <m/>
    <m/>
    <m/>
    <m/>
    <m/>
    <m/>
    <m/>
    <m/>
    <m/>
    <m/>
    <m/>
    <m/>
    <m/>
    <m/>
    <m/>
    <m/>
    <m/>
    <m/>
    <m/>
    <m/>
    <m/>
    <m/>
    <m/>
    <m/>
    <m/>
    <m/>
    <m/>
    <m/>
    <m/>
    <m/>
    <m/>
    <m/>
    <m/>
    <m/>
    <m/>
    <m/>
    <m/>
    <m/>
    <m/>
    <m/>
    <n v="7"/>
    <n v="0"/>
    <m/>
    <m/>
    <m/>
    <m/>
    <n v="402"/>
    <m/>
    <m/>
    <m/>
    <m/>
    <m/>
    <m/>
    <m/>
    <m/>
    <m/>
    <m/>
    <m/>
    <m/>
    <m/>
    <m/>
    <m/>
    <m/>
    <m/>
    <m/>
    <m/>
    <m/>
    <m/>
    <m/>
    <m/>
    <m/>
    <m/>
    <m/>
    <m/>
    <m/>
    <n v="1186.4023865283898"/>
    <x v="0"/>
    <s v="Medium"/>
  </r>
  <r>
    <s v="Grossmont CCD"/>
    <x v="22"/>
    <s v="022"/>
    <s v="Multi-College District"/>
    <n v="20110"/>
    <x v="5"/>
    <n v="13221.680380952348"/>
    <n v="54421"/>
    <m/>
    <n v="70"/>
    <n v="13"/>
    <m/>
    <m/>
    <m/>
    <m/>
    <m/>
    <m/>
    <n v="28"/>
    <m/>
    <m/>
    <n v="81"/>
    <n v="441"/>
    <s v="wireless network"/>
    <m/>
    <m/>
    <m/>
    <m/>
    <m/>
    <n v="24645"/>
    <m/>
    <m/>
    <n v="0"/>
    <n v="0"/>
    <n v="0"/>
    <n v="0"/>
    <m/>
    <m/>
    <n v="0"/>
    <n v="0"/>
    <m/>
    <n v="24645"/>
    <n v="5100"/>
    <m/>
    <m/>
    <n v="0"/>
    <n v="0"/>
    <n v="0"/>
    <n v="0"/>
    <m/>
    <m/>
    <n v="0"/>
    <n v="0"/>
    <m/>
    <n v="5100"/>
    <n v="20771"/>
    <m/>
    <m/>
    <n v="0"/>
    <n v="0"/>
    <n v="0"/>
    <n v="0"/>
    <m/>
    <m/>
    <n v="0"/>
    <n v="0"/>
    <m/>
    <n v="20771"/>
    <n v="0"/>
    <m/>
    <n v="0"/>
    <n v="0"/>
    <n v="0"/>
    <n v="0"/>
    <m/>
    <m/>
    <n v="0"/>
    <n v="0"/>
    <n v="0"/>
    <m/>
    <m/>
    <m/>
    <m/>
    <m/>
    <m/>
    <m/>
    <m/>
    <m/>
    <m/>
    <m/>
    <m/>
    <m/>
    <m/>
    <m/>
    <m/>
    <m/>
    <m/>
    <m/>
    <m/>
    <m/>
    <m/>
    <m/>
    <m/>
    <n v="73295"/>
    <m/>
    <n v="0"/>
    <n v="0"/>
    <n v="0"/>
    <m/>
    <m/>
    <n v="0"/>
    <n v="0"/>
    <n v="0"/>
    <n v="73295"/>
    <m/>
    <m/>
    <m/>
    <m/>
    <m/>
    <m/>
    <m/>
    <m/>
    <m/>
    <m/>
    <m/>
    <m/>
    <m/>
    <m/>
    <m/>
    <m/>
    <m/>
    <m/>
    <m/>
    <m/>
    <m/>
    <m/>
    <m/>
    <m/>
    <m/>
    <m/>
    <n v="18091"/>
    <m/>
    <n v="0"/>
    <n v="0"/>
    <n v="0"/>
    <m/>
    <m/>
    <n v="0"/>
    <n v="0"/>
    <n v="0"/>
    <n v="18091"/>
    <m/>
    <m/>
    <m/>
    <m/>
    <m/>
    <m/>
    <m/>
    <m/>
    <m/>
    <m/>
    <m/>
    <m/>
    <m/>
    <m/>
    <m/>
    <m/>
    <m/>
    <m/>
    <m/>
    <m/>
    <m/>
    <m/>
    <m/>
    <m/>
    <m/>
    <m/>
    <m/>
    <m/>
    <m/>
    <m/>
    <m/>
    <m/>
    <m/>
    <m/>
    <m/>
    <m/>
    <n v="2780"/>
    <m/>
    <n v="0"/>
    <n v="0"/>
    <n v="0"/>
    <n v="0"/>
    <m/>
    <m/>
    <n v="0"/>
    <n v="0"/>
    <n v="2780"/>
    <n v="45416"/>
    <n v="96486"/>
    <n v="144682"/>
    <s v="Dean or other administrator"/>
    <m/>
    <s v="M.A. (subject other than librarianship)"/>
    <s v="no"/>
    <m/>
    <s v="Release time"/>
    <m/>
    <m/>
    <m/>
    <m/>
    <n v="601"/>
    <n v="1892"/>
    <n v="28200"/>
    <n v="148"/>
    <n v="4"/>
    <n v="87854"/>
    <m/>
    <n v="152"/>
    <n v="2312"/>
    <n v="655"/>
    <m/>
    <m/>
    <n v="100"/>
    <n v="100"/>
    <n v="0"/>
    <n v="152"/>
    <m/>
    <m/>
    <n v="10"/>
    <m/>
    <m/>
    <m/>
    <m/>
    <m/>
    <m/>
    <m/>
    <m/>
    <m/>
    <m/>
    <n v="3.75"/>
    <n v="5.4"/>
    <m/>
    <n v="5.4"/>
    <m/>
    <n v="6"/>
    <n v="6"/>
    <n v="11011"/>
    <s v="Actual"/>
    <n v="16786"/>
    <n v="29621"/>
    <m/>
    <n v="1585"/>
    <m/>
    <m/>
    <m/>
    <n v="14347"/>
    <m/>
    <n v="62339"/>
    <m/>
    <m/>
    <n v="2482"/>
    <n v="2473"/>
    <n v="266"/>
    <n v="237"/>
    <m/>
    <m/>
    <m/>
    <m/>
    <m/>
    <m/>
    <m/>
    <m/>
    <m/>
    <m/>
    <m/>
    <m/>
    <m/>
    <n v="1464"/>
    <m/>
    <m/>
    <n v="56"/>
    <m/>
    <m/>
    <m/>
    <m/>
    <m/>
    <m/>
    <m/>
    <m/>
    <m/>
    <m/>
    <n v="1"/>
    <n v="2"/>
    <n v="57"/>
    <n v="55"/>
    <n v="40"/>
    <n v="40"/>
    <n v="0"/>
    <n v="0"/>
    <m/>
    <m/>
    <m/>
    <m/>
    <m/>
    <m/>
    <m/>
    <m/>
    <m/>
    <m/>
    <m/>
    <m/>
    <m/>
    <m/>
    <m/>
    <m/>
    <m/>
    <m/>
    <m/>
    <m/>
    <m/>
    <m/>
    <m/>
    <m/>
    <m/>
    <m/>
    <m/>
    <m/>
    <m/>
    <m/>
    <m/>
    <m/>
    <m/>
    <m/>
    <m/>
    <m/>
    <m/>
    <m/>
    <m/>
    <m/>
    <m/>
    <m/>
    <m/>
    <m/>
    <m/>
    <m/>
    <m/>
    <m/>
    <m/>
    <m/>
    <m/>
    <m/>
    <m/>
    <n v="0"/>
    <n v="0"/>
    <m/>
    <m/>
    <n v="811668"/>
    <m/>
    <n v="4"/>
    <m/>
    <m/>
    <m/>
    <m/>
    <m/>
    <m/>
    <m/>
    <m/>
    <m/>
    <m/>
    <m/>
    <m/>
    <m/>
    <m/>
    <m/>
    <m/>
    <m/>
    <m/>
    <m/>
    <m/>
    <m/>
    <m/>
    <m/>
    <m/>
    <m/>
    <m/>
    <m/>
    <m/>
    <n v="2448.4593298059904"/>
    <x v="2"/>
    <s v="Medium"/>
  </r>
  <r>
    <s v="Kern CCD"/>
    <x v="68"/>
    <s v="521"/>
    <s v="Multi-College District"/>
    <n v="20110"/>
    <x v="5"/>
    <n v="13792.574285714303"/>
    <n v="41046"/>
    <m/>
    <n v="30"/>
    <n v="6"/>
    <m/>
    <m/>
    <m/>
    <m/>
    <m/>
    <m/>
    <n v="25"/>
    <m/>
    <m/>
    <n v="60"/>
    <n v="620"/>
    <s v="wireless access"/>
    <m/>
    <m/>
    <m/>
    <m/>
    <m/>
    <n v="25327"/>
    <m/>
    <m/>
    <n v="0"/>
    <n v="0"/>
    <n v="0"/>
    <n v="0"/>
    <m/>
    <m/>
    <n v="0"/>
    <n v="5000"/>
    <m/>
    <n v="30327"/>
    <n v="0"/>
    <m/>
    <m/>
    <n v="0"/>
    <n v="0"/>
    <n v="0"/>
    <n v="0"/>
    <m/>
    <m/>
    <n v="0"/>
    <n v="5100"/>
    <m/>
    <n v="5100"/>
    <n v="18528"/>
    <m/>
    <m/>
    <n v="0"/>
    <n v="0"/>
    <n v="0"/>
    <n v="0"/>
    <m/>
    <m/>
    <n v="0"/>
    <n v="0"/>
    <m/>
    <n v="18528"/>
    <n v="22075"/>
    <m/>
    <n v="0"/>
    <n v="0"/>
    <n v="0"/>
    <n v="0"/>
    <m/>
    <m/>
    <n v="0"/>
    <n v="0"/>
    <n v="22075"/>
    <m/>
    <m/>
    <m/>
    <m/>
    <m/>
    <m/>
    <m/>
    <m/>
    <m/>
    <m/>
    <m/>
    <m/>
    <m/>
    <m/>
    <m/>
    <m/>
    <m/>
    <m/>
    <m/>
    <m/>
    <m/>
    <m/>
    <m/>
    <m/>
    <n v="45431"/>
    <m/>
    <n v="0"/>
    <n v="0"/>
    <n v="0"/>
    <m/>
    <m/>
    <n v="0"/>
    <n v="0"/>
    <n v="0"/>
    <n v="45431"/>
    <m/>
    <m/>
    <m/>
    <m/>
    <m/>
    <m/>
    <m/>
    <m/>
    <m/>
    <m/>
    <m/>
    <m/>
    <m/>
    <m/>
    <m/>
    <m/>
    <m/>
    <m/>
    <m/>
    <m/>
    <m/>
    <m/>
    <m/>
    <m/>
    <m/>
    <m/>
    <m/>
    <m/>
    <m/>
    <m/>
    <m/>
    <m/>
    <m/>
    <m/>
    <m/>
    <m/>
    <n v="0"/>
    <m/>
    <m/>
    <m/>
    <m/>
    <m/>
    <m/>
    <m/>
    <m/>
    <m/>
    <m/>
    <m/>
    <m/>
    <m/>
    <m/>
    <m/>
    <m/>
    <m/>
    <m/>
    <m/>
    <m/>
    <m/>
    <m/>
    <m/>
    <m/>
    <m/>
    <m/>
    <m/>
    <m/>
    <m/>
    <m/>
    <m/>
    <m/>
    <m/>
    <m/>
    <m/>
    <m/>
    <n v="22007"/>
    <m/>
    <n v="0"/>
    <n v="0"/>
    <n v="0"/>
    <n v="0"/>
    <m/>
    <m/>
    <n v="0"/>
    <n v="0"/>
    <n v="22007"/>
    <n v="48855"/>
    <n v="72606"/>
    <n v="143468"/>
    <s v="Department chair (Faculty position)"/>
    <m/>
    <s v="EdD"/>
    <s v="no"/>
    <m/>
    <m/>
    <m/>
    <m/>
    <m/>
    <s v="etra days"/>
    <m/>
    <n v="0"/>
    <n v="11007"/>
    <n v="147"/>
    <m/>
    <n v="69295"/>
    <m/>
    <n v="0"/>
    <n v="2184"/>
    <n v="910"/>
    <m/>
    <m/>
    <n v="0"/>
    <n v="0"/>
    <n v="87"/>
    <n v="0"/>
    <m/>
    <m/>
    <n v="8"/>
    <m/>
    <m/>
    <m/>
    <m/>
    <m/>
    <m/>
    <m/>
    <m/>
    <m/>
    <m/>
    <n v="2.4"/>
    <n v="5.5"/>
    <m/>
    <n v="5.5"/>
    <m/>
    <n v="5"/>
    <n v="4"/>
    <n v="20000"/>
    <s v="Estimate"/>
    <n v="18631"/>
    <n v="4107"/>
    <m/>
    <n v="0"/>
    <m/>
    <m/>
    <m/>
    <n v="0"/>
    <m/>
    <n v="22738"/>
    <m/>
    <m/>
    <n v="4"/>
    <n v="4"/>
    <n v="2"/>
    <n v="2"/>
    <m/>
    <m/>
    <m/>
    <m/>
    <m/>
    <m/>
    <m/>
    <m/>
    <m/>
    <m/>
    <m/>
    <m/>
    <m/>
    <n v="7000"/>
    <m/>
    <m/>
    <n v="300"/>
    <m/>
    <m/>
    <m/>
    <m/>
    <m/>
    <m/>
    <m/>
    <m/>
    <m/>
    <m/>
    <n v="1"/>
    <n v="12"/>
    <n v="7.9"/>
    <n v="58"/>
    <n v="40"/>
    <n v="35"/>
    <n v="4"/>
    <n v="0"/>
    <m/>
    <m/>
    <m/>
    <m/>
    <m/>
    <m/>
    <m/>
    <m/>
    <m/>
    <m/>
    <m/>
    <m/>
    <m/>
    <m/>
    <m/>
    <m/>
    <m/>
    <m/>
    <m/>
    <m/>
    <m/>
    <m/>
    <m/>
    <m/>
    <m/>
    <m/>
    <m/>
    <m/>
    <m/>
    <m/>
    <m/>
    <m/>
    <m/>
    <m/>
    <m/>
    <m/>
    <m/>
    <m/>
    <m/>
    <m/>
    <m/>
    <m/>
    <m/>
    <m/>
    <m/>
    <m/>
    <m/>
    <m/>
    <m/>
    <m/>
    <m/>
    <m/>
    <m/>
    <n v="4"/>
    <n v="0"/>
    <m/>
    <m/>
    <m/>
    <m/>
    <n v="5"/>
    <m/>
    <m/>
    <m/>
    <m/>
    <m/>
    <m/>
    <m/>
    <m/>
    <m/>
    <m/>
    <m/>
    <m/>
    <m/>
    <m/>
    <m/>
    <m/>
    <m/>
    <m/>
    <m/>
    <m/>
    <m/>
    <m/>
    <m/>
    <m/>
    <m/>
    <m/>
    <m/>
    <m/>
    <n v="2507.7407792207823"/>
    <x v="2"/>
    <s v="Medium"/>
  </r>
  <r>
    <s v="Sequoias CCD"/>
    <x v="110"/>
    <s v="561"/>
    <s v="Single College District"/>
    <n v="20110"/>
    <x v="5"/>
    <n v="10540.411999999997"/>
    <n v="53000"/>
    <m/>
    <n v="126"/>
    <n v="7"/>
    <m/>
    <m/>
    <m/>
    <m/>
    <m/>
    <m/>
    <n v="84"/>
    <m/>
    <m/>
    <n v="61"/>
    <n v="340"/>
    <n v="133"/>
    <m/>
    <m/>
    <m/>
    <m/>
    <m/>
    <n v="26531"/>
    <m/>
    <m/>
    <m/>
    <m/>
    <m/>
    <m/>
    <m/>
    <m/>
    <m/>
    <m/>
    <m/>
    <m/>
    <n v="12450"/>
    <m/>
    <m/>
    <m/>
    <m/>
    <m/>
    <m/>
    <m/>
    <m/>
    <m/>
    <m/>
    <m/>
    <m/>
    <n v="24411"/>
    <m/>
    <m/>
    <m/>
    <m/>
    <m/>
    <m/>
    <m/>
    <m/>
    <m/>
    <m/>
    <m/>
    <m/>
    <n v="1500"/>
    <m/>
    <m/>
    <m/>
    <m/>
    <m/>
    <m/>
    <m/>
    <m/>
    <m/>
    <m/>
    <m/>
    <m/>
    <m/>
    <m/>
    <m/>
    <m/>
    <m/>
    <m/>
    <m/>
    <m/>
    <m/>
    <m/>
    <m/>
    <m/>
    <m/>
    <m/>
    <m/>
    <m/>
    <m/>
    <m/>
    <m/>
    <m/>
    <m/>
    <m/>
    <n v="4810"/>
    <m/>
    <m/>
    <m/>
    <m/>
    <m/>
    <m/>
    <m/>
    <m/>
    <n v="32026"/>
    <m/>
    <m/>
    <m/>
    <m/>
    <m/>
    <m/>
    <m/>
    <m/>
    <m/>
    <m/>
    <m/>
    <m/>
    <m/>
    <m/>
    <m/>
    <m/>
    <m/>
    <m/>
    <m/>
    <m/>
    <m/>
    <m/>
    <m/>
    <m/>
    <m/>
    <m/>
    <m/>
    <n v="4988"/>
    <m/>
    <m/>
    <m/>
    <m/>
    <m/>
    <m/>
    <m/>
    <m/>
    <m/>
    <m/>
    <m/>
    <m/>
    <m/>
    <m/>
    <m/>
    <m/>
    <m/>
    <m/>
    <m/>
    <m/>
    <m/>
    <m/>
    <m/>
    <m/>
    <m/>
    <m/>
    <m/>
    <m/>
    <m/>
    <m/>
    <m/>
    <m/>
    <m/>
    <m/>
    <m/>
    <m/>
    <m/>
    <m/>
    <m/>
    <m/>
    <m/>
    <m/>
    <m/>
    <m/>
    <m/>
    <m/>
    <n v="0"/>
    <m/>
    <m/>
    <m/>
    <m/>
    <m/>
    <m/>
    <m/>
    <m/>
    <m/>
    <m/>
    <n v="0"/>
    <n v="0"/>
    <n v="0"/>
    <s v="Dean or other administrator"/>
    <m/>
    <m/>
    <s v="yes"/>
    <s v="None"/>
    <m/>
    <m/>
    <m/>
    <m/>
    <m/>
    <n v="1282"/>
    <n v="600"/>
    <n v="19825"/>
    <n v="197"/>
    <m/>
    <n v="63281"/>
    <m/>
    <n v="16"/>
    <n v="2593"/>
    <n v="1340"/>
    <m/>
    <m/>
    <n v="89"/>
    <n v="101"/>
    <n v="3617"/>
    <n v="16"/>
    <m/>
    <m/>
    <n v="7"/>
    <m/>
    <m/>
    <m/>
    <m/>
    <m/>
    <m/>
    <m/>
    <m/>
    <m/>
    <m/>
    <n v="3.57"/>
    <n v="1.05"/>
    <m/>
    <n v="1.05"/>
    <m/>
    <n v="7"/>
    <n v="5.5"/>
    <n v="4800"/>
    <s v="Estimate"/>
    <n v="6656"/>
    <n v="14338"/>
    <m/>
    <n v="378"/>
    <m/>
    <m/>
    <m/>
    <n v="1756"/>
    <m/>
    <n v="23128"/>
    <m/>
    <m/>
    <n v="17"/>
    <n v="14"/>
    <n v="1"/>
    <n v="1"/>
    <m/>
    <m/>
    <m/>
    <m/>
    <m/>
    <m/>
    <m/>
    <m/>
    <m/>
    <m/>
    <m/>
    <m/>
    <m/>
    <n v="3600"/>
    <m/>
    <m/>
    <n v="120"/>
    <m/>
    <m/>
    <m/>
    <m/>
    <m/>
    <m/>
    <m/>
    <m/>
    <m/>
    <m/>
    <n v="3"/>
    <n v="15"/>
    <n v="351"/>
    <n v="54"/>
    <n v="0"/>
    <n v="0"/>
    <n v="0"/>
    <n v="0"/>
    <m/>
    <m/>
    <m/>
    <m/>
    <m/>
    <m/>
    <m/>
    <m/>
    <m/>
    <m/>
    <m/>
    <m/>
    <m/>
    <m/>
    <m/>
    <m/>
    <m/>
    <m/>
    <m/>
    <m/>
    <m/>
    <m/>
    <m/>
    <m/>
    <m/>
    <m/>
    <m/>
    <m/>
    <m/>
    <m/>
    <m/>
    <m/>
    <m/>
    <m/>
    <m/>
    <m/>
    <m/>
    <m/>
    <m/>
    <m/>
    <m/>
    <m/>
    <m/>
    <m/>
    <m/>
    <m/>
    <m/>
    <m/>
    <m/>
    <m/>
    <m/>
    <m/>
    <m/>
    <n v="0"/>
    <n v="0"/>
    <m/>
    <m/>
    <n v="302915"/>
    <m/>
    <n v="14"/>
    <m/>
    <m/>
    <m/>
    <m/>
    <m/>
    <m/>
    <m/>
    <m/>
    <m/>
    <m/>
    <m/>
    <m/>
    <m/>
    <m/>
    <m/>
    <m/>
    <m/>
    <m/>
    <m/>
    <m/>
    <m/>
    <m/>
    <m/>
    <m/>
    <m/>
    <m/>
    <m/>
    <m/>
    <n v="10038.487619047615"/>
    <x v="0"/>
    <s v="Medium"/>
  </r>
  <r>
    <s v="Sierra CCD"/>
    <x v="30"/>
    <s v="271"/>
    <s v="Single College District"/>
    <n v="20110"/>
    <x v="5"/>
    <n v="15509.880571428615"/>
    <n v="34102"/>
    <m/>
    <n v="142"/>
    <n v="8"/>
    <m/>
    <m/>
    <m/>
    <m/>
    <m/>
    <m/>
    <n v="93"/>
    <m/>
    <m/>
    <n v="26"/>
    <n v="604"/>
    <s v="Wireless access"/>
    <m/>
    <m/>
    <m/>
    <m/>
    <m/>
    <n v="26793"/>
    <m/>
    <m/>
    <m/>
    <m/>
    <m/>
    <m/>
    <m/>
    <m/>
    <n v="57016"/>
    <m/>
    <m/>
    <n v="83809"/>
    <m/>
    <m/>
    <m/>
    <m/>
    <m/>
    <m/>
    <m/>
    <m/>
    <m/>
    <n v="4743"/>
    <m/>
    <m/>
    <n v="4743"/>
    <n v="15965"/>
    <m/>
    <m/>
    <m/>
    <m/>
    <m/>
    <m/>
    <m/>
    <m/>
    <m/>
    <m/>
    <m/>
    <n v="15965"/>
    <m/>
    <m/>
    <m/>
    <m/>
    <m/>
    <m/>
    <m/>
    <m/>
    <m/>
    <m/>
    <n v="0"/>
    <m/>
    <m/>
    <m/>
    <m/>
    <m/>
    <m/>
    <m/>
    <m/>
    <m/>
    <m/>
    <m/>
    <m/>
    <m/>
    <m/>
    <m/>
    <m/>
    <m/>
    <m/>
    <m/>
    <m/>
    <m/>
    <m/>
    <m/>
    <m/>
    <n v="16049"/>
    <m/>
    <m/>
    <m/>
    <m/>
    <m/>
    <m/>
    <m/>
    <n v="31175"/>
    <m/>
    <n v="47224"/>
    <m/>
    <m/>
    <m/>
    <m/>
    <m/>
    <m/>
    <m/>
    <m/>
    <m/>
    <m/>
    <m/>
    <m/>
    <m/>
    <m/>
    <m/>
    <m/>
    <m/>
    <m/>
    <m/>
    <m/>
    <m/>
    <m/>
    <m/>
    <m/>
    <m/>
    <m/>
    <n v="1556"/>
    <m/>
    <m/>
    <m/>
    <m/>
    <m/>
    <m/>
    <n v="262"/>
    <m/>
    <m/>
    <n v="1818"/>
    <m/>
    <m/>
    <m/>
    <m/>
    <m/>
    <m/>
    <m/>
    <m/>
    <m/>
    <m/>
    <m/>
    <m/>
    <m/>
    <m/>
    <m/>
    <m/>
    <m/>
    <m/>
    <m/>
    <m/>
    <m/>
    <m/>
    <m/>
    <m/>
    <m/>
    <m/>
    <m/>
    <m/>
    <m/>
    <m/>
    <m/>
    <m/>
    <m/>
    <m/>
    <m/>
    <m/>
    <n v="36804"/>
    <m/>
    <m/>
    <m/>
    <m/>
    <m/>
    <m/>
    <m/>
    <n v="11151"/>
    <m/>
    <n v="47.954999999999998"/>
    <n v="99774"/>
    <n v="53785"/>
    <n v="153606.95499999999"/>
    <s v="Dean or other administrator"/>
    <m/>
    <m/>
    <s v="yes"/>
    <m/>
    <m/>
    <s v="Stipend"/>
    <m/>
    <m/>
    <m/>
    <n v="3563"/>
    <n v="1104"/>
    <n v="19120"/>
    <n v="130"/>
    <m/>
    <n v="82873"/>
    <m/>
    <n v="41"/>
    <n v="2251"/>
    <n v="249"/>
    <m/>
    <m/>
    <n v="131"/>
    <n v="15"/>
    <n v="189"/>
    <n v="26"/>
    <m/>
    <m/>
    <n v="9"/>
    <m/>
    <m/>
    <m/>
    <m/>
    <m/>
    <m/>
    <m/>
    <m/>
    <m/>
    <m/>
    <n v="2.02"/>
    <n v="5.59"/>
    <m/>
    <n v="5.59"/>
    <m/>
    <n v="6"/>
    <n v="6"/>
    <n v="2911"/>
    <s v="Actual"/>
    <n v="10827"/>
    <n v="14657"/>
    <n v="22120"/>
    <n v="853"/>
    <m/>
    <m/>
    <m/>
    <n v="0"/>
    <m/>
    <n v="48457"/>
    <m/>
    <m/>
    <n v="124"/>
    <n v="102"/>
    <n v="168"/>
    <n v="116"/>
    <m/>
    <m/>
    <m/>
    <m/>
    <m/>
    <m/>
    <m/>
    <m/>
    <m/>
    <m/>
    <m/>
    <m/>
    <m/>
    <n v="3250"/>
    <m/>
    <m/>
    <n v="130"/>
    <m/>
    <m/>
    <m/>
    <m/>
    <m/>
    <m/>
    <m/>
    <m/>
    <m/>
    <m/>
    <n v="0"/>
    <n v="0"/>
    <n v="0"/>
    <n v="59"/>
    <n v="50"/>
    <n v="20"/>
    <n v="4"/>
    <n v="0"/>
    <m/>
    <m/>
    <m/>
    <m/>
    <m/>
    <m/>
    <m/>
    <m/>
    <m/>
    <m/>
    <m/>
    <m/>
    <m/>
    <m/>
    <m/>
    <m/>
    <m/>
    <m/>
    <m/>
    <m/>
    <m/>
    <m/>
    <m/>
    <m/>
    <m/>
    <m/>
    <m/>
    <m/>
    <m/>
    <m/>
    <m/>
    <m/>
    <m/>
    <m/>
    <m/>
    <m/>
    <m/>
    <m/>
    <m/>
    <m/>
    <m/>
    <m/>
    <m/>
    <m/>
    <m/>
    <m/>
    <m/>
    <m/>
    <m/>
    <m/>
    <m/>
    <m/>
    <m/>
    <n v="4"/>
    <n v="0"/>
    <m/>
    <m/>
    <n v="320000"/>
    <m/>
    <n v="121"/>
    <m/>
    <m/>
    <m/>
    <m/>
    <m/>
    <m/>
    <m/>
    <m/>
    <m/>
    <m/>
    <m/>
    <m/>
    <m/>
    <m/>
    <m/>
    <m/>
    <m/>
    <m/>
    <m/>
    <m/>
    <m/>
    <m/>
    <m/>
    <m/>
    <m/>
    <m/>
    <m/>
    <m/>
    <n v="2774.5761308459064"/>
    <x v="2"/>
    <s v="Medium"/>
  </r>
  <r>
    <s v="Mt. San Jacinto CCD"/>
    <x v="35"/>
    <s v="941"/>
    <s v="Multi-College District"/>
    <n v="20110"/>
    <x v="5"/>
    <n v="11076.306666666653"/>
    <n v="14327"/>
    <m/>
    <n v="60"/>
    <n v="0"/>
    <m/>
    <m/>
    <m/>
    <m/>
    <m/>
    <m/>
    <n v="30"/>
    <m/>
    <m/>
    <n v="0"/>
    <n v="168"/>
    <n v="15"/>
    <m/>
    <m/>
    <m/>
    <m/>
    <m/>
    <n v="27497"/>
    <m/>
    <m/>
    <n v="1000"/>
    <n v="0"/>
    <n v="0"/>
    <n v="0"/>
    <m/>
    <m/>
    <n v="0"/>
    <n v="0"/>
    <m/>
    <n v="28497"/>
    <n v="8050"/>
    <m/>
    <m/>
    <n v="0"/>
    <n v="0"/>
    <n v="0"/>
    <n v="0"/>
    <m/>
    <m/>
    <n v="0"/>
    <n v="0"/>
    <m/>
    <n v="8050"/>
    <n v="12117.14"/>
    <m/>
    <m/>
    <n v="0"/>
    <n v="0"/>
    <n v="0"/>
    <n v="0"/>
    <m/>
    <m/>
    <n v="0"/>
    <n v="0"/>
    <m/>
    <n v="12117.14"/>
    <n v="0"/>
    <m/>
    <n v="0"/>
    <n v="0"/>
    <n v="0"/>
    <n v="0"/>
    <m/>
    <m/>
    <n v="0"/>
    <n v="0"/>
    <n v="0"/>
    <m/>
    <m/>
    <m/>
    <m/>
    <m/>
    <m/>
    <m/>
    <m/>
    <m/>
    <m/>
    <m/>
    <m/>
    <m/>
    <m/>
    <m/>
    <m/>
    <m/>
    <m/>
    <m/>
    <m/>
    <m/>
    <m/>
    <m/>
    <m/>
    <n v="38037.85"/>
    <m/>
    <n v="0"/>
    <n v="0"/>
    <n v="0"/>
    <m/>
    <m/>
    <n v="0"/>
    <n v="0"/>
    <n v="0"/>
    <n v="38037.85"/>
    <m/>
    <m/>
    <m/>
    <m/>
    <m/>
    <m/>
    <m/>
    <m/>
    <m/>
    <m/>
    <m/>
    <m/>
    <m/>
    <m/>
    <m/>
    <m/>
    <m/>
    <m/>
    <m/>
    <m/>
    <m/>
    <m/>
    <m/>
    <m/>
    <m/>
    <m/>
    <n v="4300"/>
    <m/>
    <n v="0"/>
    <n v="0"/>
    <n v="0"/>
    <m/>
    <m/>
    <n v="0"/>
    <n v="0"/>
    <n v="0"/>
    <n v="4300"/>
    <m/>
    <m/>
    <m/>
    <m/>
    <m/>
    <m/>
    <m/>
    <m/>
    <m/>
    <m/>
    <m/>
    <m/>
    <m/>
    <m/>
    <m/>
    <m/>
    <m/>
    <m/>
    <m/>
    <m/>
    <m/>
    <m/>
    <m/>
    <m/>
    <m/>
    <m/>
    <m/>
    <m/>
    <m/>
    <m/>
    <m/>
    <m/>
    <m/>
    <m/>
    <m/>
    <m/>
    <n v="0"/>
    <m/>
    <n v="0"/>
    <n v="0"/>
    <n v="0"/>
    <n v="0"/>
    <m/>
    <m/>
    <n v="0"/>
    <n v="0"/>
    <n v="0"/>
    <n v="40614.14"/>
    <n v="50387.85"/>
    <n v="91001.989999999991"/>
    <s v="Department chair (Faculty position)"/>
    <m/>
    <m/>
    <s v="yes"/>
    <s v="None"/>
    <m/>
    <m/>
    <m/>
    <m/>
    <m/>
    <n v="585"/>
    <n v="1621"/>
    <n v="48420"/>
    <n v="112"/>
    <m/>
    <n v="40462"/>
    <m/>
    <n v="30"/>
    <n v="25523"/>
    <n v="23"/>
    <m/>
    <m/>
    <n v="7"/>
    <n v="0"/>
    <n v="34"/>
    <n v="0"/>
    <m/>
    <m/>
    <n v="2.3330000000000002"/>
    <m/>
    <m/>
    <m/>
    <m/>
    <m/>
    <m/>
    <m/>
    <m/>
    <m/>
    <m/>
    <n v="1.4"/>
    <n v="2.34"/>
    <m/>
    <n v="2.34"/>
    <m/>
    <n v="2.5"/>
    <n v="2.4700000000000002"/>
    <n v="2930"/>
    <s v="Estimate"/>
    <n v="3647"/>
    <n v="16796"/>
    <n v="290"/>
    <n v="195"/>
    <m/>
    <m/>
    <m/>
    <n v="0"/>
    <m/>
    <n v="20928"/>
    <m/>
    <m/>
    <n v="203"/>
    <n v="192"/>
    <n v="0"/>
    <n v="0"/>
    <m/>
    <m/>
    <m/>
    <m/>
    <m/>
    <m/>
    <m/>
    <m/>
    <m/>
    <m/>
    <m/>
    <m/>
    <m/>
    <n v="2430"/>
    <m/>
    <m/>
    <n v="81"/>
    <m/>
    <m/>
    <m/>
    <m/>
    <m/>
    <m/>
    <m/>
    <m/>
    <m/>
    <m/>
    <n v="1"/>
    <n v="1"/>
    <n v="25"/>
    <n v="54"/>
    <n v="40"/>
    <n v="40"/>
    <n v="0"/>
    <n v="0"/>
    <m/>
    <m/>
    <m/>
    <m/>
    <m/>
    <m/>
    <m/>
    <m/>
    <m/>
    <m/>
    <m/>
    <m/>
    <m/>
    <m/>
    <m/>
    <m/>
    <m/>
    <m/>
    <m/>
    <m/>
    <m/>
    <m/>
    <m/>
    <m/>
    <m/>
    <m/>
    <m/>
    <m/>
    <m/>
    <m/>
    <m/>
    <m/>
    <m/>
    <m/>
    <m/>
    <m/>
    <m/>
    <m/>
    <m/>
    <m/>
    <m/>
    <m/>
    <m/>
    <m/>
    <m/>
    <m/>
    <m/>
    <m/>
    <m/>
    <m/>
    <m/>
    <m/>
    <m/>
    <n v="0"/>
    <n v="0"/>
    <m/>
    <m/>
    <n v="85155"/>
    <m/>
    <n v="20"/>
    <m/>
    <m/>
    <m/>
    <m/>
    <m/>
    <m/>
    <m/>
    <m/>
    <m/>
    <m/>
    <m/>
    <m/>
    <m/>
    <m/>
    <m/>
    <m/>
    <m/>
    <m/>
    <m/>
    <m/>
    <m/>
    <m/>
    <m/>
    <m/>
    <m/>
    <m/>
    <m/>
    <m/>
    <n v="4733.4643874643816"/>
    <x v="0"/>
    <s v="Medium"/>
  </r>
  <r>
    <s v="Coast CCD"/>
    <x v="57"/>
    <s v="832"/>
    <s v="Multi-College District"/>
    <n v="20110"/>
    <x v="5"/>
    <n v="11193.363619047746"/>
    <n v="32000"/>
    <m/>
    <n v="116"/>
    <n v="12"/>
    <m/>
    <m/>
    <m/>
    <m/>
    <m/>
    <m/>
    <n v="50"/>
    <m/>
    <m/>
    <n v="76"/>
    <n v="424"/>
    <s v="10 (but 83 stations with power for laptops)"/>
    <m/>
    <m/>
    <m/>
    <m/>
    <m/>
    <n v="28954"/>
    <m/>
    <m/>
    <n v="0"/>
    <n v="0"/>
    <n v="0"/>
    <n v="0"/>
    <m/>
    <m/>
    <n v="0"/>
    <n v="0"/>
    <m/>
    <n v="28954"/>
    <n v="4100"/>
    <m/>
    <m/>
    <n v="0"/>
    <n v="0"/>
    <n v="0"/>
    <n v="0"/>
    <m/>
    <m/>
    <n v="0"/>
    <n v="0"/>
    <m/>
    <n v="4100"/>
    <n v="8740"/>
    <m/>
    <m/>
    <n v="0"/>
    <n v="0"/>
    <n v="0"/>
    <n v="0"/>
    <m/>
    <m/>
    <n v="0"/>
    <n v="0"/>
    <m/>
    <n v="8740"/>
    <n v="0"/>
    <m/>
    <n v="0"/>
    <n v="0"/>
    <n v="0"/>
    <n v="0"/>
    <m/>
    <m/>
    <n v="0"/>
    <n v="0"/>
    <n v="0"/>
    <m/>
    <m/>
    <m/>
    <m/>
    <m/>
    <m/>
    <m/>
    <m/>
    <m/>
    <m/>
    <m/>
    <m/>
    <m/>
    <m/>
    <m/>
    <m/>
    <m/>
    <m/>
    <m/>
    <m/>
    <m/>
    <m/>
    <m/>
    <m/>
    <n v="53091"/>
    <m/>
    <n v="0"/>
    <n v="0"/>
    <n v="0"/>
    <m/>
    <m/>
    <n v="0"/>
    <n v="0"/>
    <n v="6583"/>
    <n v="59674"/>
    <m/>
    <m/>
    <m/>
    <m/>
    <m/>
    <m/>
    <m/>
    <m/>
    <m/>
    <m/>
    <m/>
    <m/>
    <m/>
    <m/>
    <m/>
    <m/>
    <m/>
    <m/>
    <m/>
    <m/>
    <m/>
    <m/>
    <m/>
    <m/>
    <m/>
    <m/>
    <n v="427"/>
    <m/>
    <n v="0"/>
    <n v="0"/>
    <n v="0"/>
    <m/>
    <m/>
    <n v="0"/>
    <n v="0"/>
    <n v="0"/>
    <n v="427"/>
    <m/>
    <m/>
    <m/>
    <m/>
    <m/>
    <m/>
    <m/>
    <m/>
    <m/>
    <m/>
    <m/>
    <m/>
    <m/>
    <m/>
    <m/>
    <m/>
    <m/>
    <m/>
    <m/>
    <m/>
    <m/>
    <m/>
    <m/>
    <m/>
    <m/>
    <m/>
    <m/>
    <m/>
    <m/>
    <m/>
    <m/>
    <m/>
    <m/>
    <m/>
    <m/>
    <m/>
    <n v="0"/>
    <m/>
    <n v="0"/>
    <n v="0"/>
    <n v="0"/>
    <n v="0"/>
    <m/>
    <m/>
    <n v="0"/>
    <n v="5000"/>
    <n v="5000"/>
    <n v="37694"/>
    <n v="64201"/>
    <n v="106895"/>
    <s v="Department chair (Faculty position)"/>
    <m/>
    <m/>
    <s v="yes"/>
    <m/>
    <s v="Release time"/>
    <s v="Stipend"/>
    <m/>
    <m/>
    <s v="Release time and Stipend"/>
    <n v="768"/>
    <n v="205"/>
    <n v="8470"/>
    <n v="57"/>
    <m/>
    <n v="37032"/>
    <m/>
    <n v="44"/>
    <n v="2470"/>
    <n v="809"/>
    <m/>
    <m/>
    <n v="107"/>
    <n v="113"/>
    <n v="0"/>
    <n v="40"/>
    <m/>
    <m/>
    <n v="12"/>
    <m/>
    <m/>
    <m/>
    <m/>
    <m/>
    <m/>
    <m/>
    <m/>
    <m/>
    <m/>
    <n v="1.9"/>
    <n v="5.96"/>
    <m/>
    <n v="5.96"/>
    <m/>
    <n v="5"/>
    <n v="5"/>
    <n v="18069"/>
    <s v="Actual"/>
    <n v="5186"/>
    <n v="14885"/>
    <n v="6622"/>
    <n v="559"/>
    <m/>
    <m/>
    <m/>
    <n v="2075"/>
    <m/>
    <n v="29327"/>
    <m/>
    <m/>
    <n v="54"/>
    <n v="44"/>
    <n v="120"/>
    <n v="57"/>
    <m/>
    <m/>
    <m/>
    <m/>
    <m/>
    <m/>
    <m/>
    <m/>
    <m/>
    <m/>
    <m/>
    <m/>
    <m/>
    <n v="4445"/>
    <m/>
    <m/>
    <n v="128"/>
    <m/>
    <m/>
    <m/>
    <m/>
    <m/>
    <m/>
    <m/>
    <m/>
    <m/>
    <m/>
    <n v="2"/>
    <n v="2"/>
    <n v="125"/>
    <n v="59"/>
    <n v="30"/>
    <n v="30"/>
    <n v="0"/>
    <n v="0"/>
    <m/>
    <m/>
    <m/>
    <m/>
    <m/>
    <m/>
    <m/>
    <m/>
    <m/>
    <m/>
    <m/>
    <m/>
    <m/>
    <m/>
    <m/>
    <m/>
    <m/>
    <m/>
    <m/>
    <m/>
    <m/>
    <m/>
    <m/>
    <m/>
    <m/>
    <m/>
    <m/>
    <m/>
    <m/>
    <m/>
    <m/>
    <m/>
    <m/>
    <m/>
    <m/>
    <m/>
    <m/>
    <m/>
    <m/>
    <m/>
    <m/>
    <m/>
    <m/>
    <m/>
    <m/>
    <m/>
    <m/>
    <m/>
    <m/>
    <m/>
    <m/>
    <m/>
    <m/>
    <n v="0"/>
    <n v="0"/>
    <m/>
    <m/>
    <n v="255301"/>
    <m/>
    <n v="2"/>
    <m/>
    <m/>
    <m/>
    <m/>
    <m/>
    <m/>
    <m/>
    <m/>
    <m/>
    <m/>
    <m/>
    <m/>
    <m/>
    <m/>
    <m/>
    <m/>
    <m/>
    <m/>
    <m/>
    <m/>
    <m/>
    <m/>
    <m/>
    <m/>
    <m/>
    <m/>
    <m/>
    <m/>
    <n v="1878.0811441355279"/>
    <x v="0"/>
    <s v="Medium"/>
  </r>
  <r>
    <s v="Grossmont CCD"/>
    <x v="46"/>
    <s v="021"/>
    <s v="Multi-College District"/>
    <n v="20110"/>
    <x v="5"/>
    <n v="5858.8948571428728"/>
    <n v="33722"/>
    <m/>
    <n v="45"/>
    <n v="7"/>
    <m/>
    <m/>
    <m/>
    <m/>
    <m/>
    <m/>
    <n v="33"/>
    <m/>
    <m/>
    <n v="63"/>
    <n v="507"/>
    <s v="0 (wireless available)"/>
    <m/>
    <m/>
    <m/>
    <m/>
    <m/>
    <n v="29443"/>
    <m/>
    <m/>
    <m/>
    <m/>
    <m/>
    <m/>
    <m/>
    <m/>
    <m/>
    <m/>
    <m/>
    <m/>
    <n v="6684"/>
    <m/>
    <m/>
    <m/>
    <m/>
    <m/>
    <m/>
    <m/>
    <m/>
    <m/>
    <m/>
    <m/>
    <m/>
    <n v="20071"/>
    <m/>
    <m/>
    <m/>
    <m/>
    <m/>
    <m/>
    <m/>
    <m/>
    <m/>
    <m/>
    <m/>
    <m/>
    <n v="0"/>
    <m/>
    <m/>
    <m/>
    <m/>
    <m/>
    <m/>
    <m/>
    <m/>
    <m/>
    <m/>
    <m/>
    <m/>
    <m/>
    <m/>
    <m/>
    <m/>
    <m/>
    <m/>
    <m/>
    <m/>
    <m/>
    <m/>
    <m/>
    <m/>
    <m/>
    <m/>
    <m/>
    <m/>
    <m/>
    <m/>
    <m/>
    <m/>
    <m/>
    <m/>
    <n v="49340"/>
    <m/>
    <m/>
    <m/>
    <m/>
    <m/>
    <m/>
    <m/>
    <m/>
    <m/>
    <m/>
    <m/>
    <m/>
    <m/>
    <m/>
    <m/>
    <m/>
    <m/>
    <m/>
    <m/>
    <m/>
    <m/>
    <m/>
    <m/>
    <m/>
    <m/>
    <m/>
    <m/>
    <m/>
    <m/>
    <m/>
    <m/>
    <m/>
    <m/>
    <m/>
    <m/>
    <m/>
    <n v="8654"/>
    <m/>
    <m/>
    <m/>
    <m/>
    <m/>
    <m/>
    <m/>
    <m/>
    <m/>
    <m/>
    <m/>
    <m/>
    <m/>
    <m/>
    <m/>
    <m/>
    <m/>
    <m/>
    <m/>
    <m/>
    <m/>
    <m/>
    <m/>
    <m/>
    <m/>
    <m/>
    <m/>
    <m/>
    <m/>
    <m/>
    <m/>
    <m/>
    <m/>
    <m/>
    <m/>
    <m/>
    <m/>
    <m/>
    <m/>
    <m/>
    <m/>
    <m/>
    <m/>
    <m/>
    <m/>
    <m/>
    <n v="0"/>
    <m/>
    <m/>
    <m/>
    <m/>
    <m/>
    <m/>
    <m/>
    <m/>
    <m/>
    <m/>
    <n v="0"/>
    <n v="0"/>
    <n v="0"/>
    <s v="Dean or other administrator"/>
    <m/>
    <s v="M.A. (subject other than librarianship)"/>
    <s v="no"/>
    <m/>
    <s v="Release time"/>
    <m/>
    <m/>
    <m/>
    <m/>
    <n v="1085"/>
    <n v="1810"/>
    <n v="27915"/>
    <n v="56"/>
    <n v="0"/>
    <n v="41142"/>
    <m/>
    <n v="75"/>
    <n v="2253"/>
    <n v="1179"/>
    <m/>
    <m/>
    <n v="220"/>
    <n v="220"/>
    <n v="0"/>
    <n v="95"/>
    <m/>
    <m/>
    <n v="3"/>
    <m/>
    <m/>
    <m/>
    <m/>
    <m/>
    <m/>
    <m/>
    <m/>
    <m/>
    <m/>
    <n v="1.2"/>
    <n v="3.15"/>
    <m/>
    <n v="3.15"/>
    <m/>
    <n v="4"/>
    <n v="4.1500000000000004"/>
    <n v="2305"/>
    <s v="Actual"/>
    <n v="5601"/>
    <n v="10819"/>
    <m/>
    <n v="505"/>
    <m/>
    <m/>
    <m/>
    <n v="7220"/>
    <m/>
    <n v="24145"/>
    <m/>
    <m/>
    <n v="256"/>
    <n v="187"/>
    <n v="354"/>
    <n v="207"/>
    <m/>
    <m/>
    <m/>
    <m/>
    <m/>
    <m/>
    <m/>
    <m/>
    <m/>
    <m/>
    <m/>
    <m/>
    <m/>
    <n v="1830"/>
    <m/>
    <m/>
    <n v="49"/>
    <m/>
    <m/>
    <m/>
    <m/>
    <m/>
    <m/>
    <m/>
    <m/>
    <m/>
    <m/>
    <n v="2"/>
    <n v="2"/>
    <n v="120"/>
    <n v="48"/>
    <n v="18"/>
    <n v="18"/>
    <n v="0"/>
    <n v="0"/>
    <m/>
    <m/>
    <m/>
    <m/>
    <m/>
    <m/>
    <m/>
    <m/>
    <m/>
    <m/>
    <m/>
    <m/>
    <m/>
    <m/>
    <m/>
    <m/>
    <m/>
    <m/>
    <m/>
    <m/>
    <m/>
    <m/>
    <m/>
    <m/>
    <m/>
    <m/>
    <m/>
    <m/>
    <m/>
    <m/>
    <m/>
    <m/>
    <m/>
    <m/>
    <m/>
    <m/>
    <m/>
    <m/>
    <m/>
    <m/>
    <m/>
    <m/>
    <m/>
    <m/>
    <m/>
    <m/>
    <m/>
    <m/>
    <m/>
    <m/>
    <m/>
    <m/>
    <m/>
    <n v="0"/>
    <n v="0"/>
    <m/>
    <m/>
    <n v="97589"/>
    <m/>
    <n v="3"/>
    <m/>
    <m/>
    <m/>
    <m/>
    <m/>
    <m/>
    <m/>
    <m/>
    <m/>
    <m/>
    <m/>
    <m/>
    <m/>
    <m/>
    <m/>
    <m/>
    <m/>
    <m/>
    <m/>
    <m/>
    <m/>
    <m/>
    <m/>
    <m/>
    <m/>
    <m/>
    <m/>
    <m/>
    <n v="1859.9666213151977"/>
    <x v="1"/>
    <s v="Small"/>
  </r>
  <r>
    <s v="Allan Hancock CCD"/>
    <x v="27"/>
    <s v="611"/>
    <s v="Single College District"/>
    <n v="20110"/>
    <x v="5"/>
    <n v="9631.604190476226"/>
    <n v="26000"/>
    <m/>
    <n v="40"/>
    <n v="2"/>
    <m/>
    <m/>
    <m/>
    <m/>
    <m/>
    <m/>
    <n v="17"/>
    <m/>
    <m/>
    <n v="26"/>
    <n v="233"/>
    <n v="0"/>
    <m/>
    <m/>
    <m/>
    <m/>
    <m/>
    <n v="30000"/>
    <m/>
    <m/>
    <n v="0"/>
    <n v="0"/>
    <n v="0"/>
    <n v="0"/>
    <m/>
    <m/>
    <n v="0"/>
    <n v="6000"/>
    <m/>
    <n v="36000"/>
    <n v="0"/>
    <m/>
    <m/>
    <n v="0"/>
    <n v="0"/>
    <n v="0"/>
    <n v="0"/>
    <m/>
    <m/>
    <n v="0"/>
    <n v="0"/>
    <m/>
    <n v="0"/>
    <n v="23000"/>
    <m/>
    <m/>
    <n v="0"/>
    <n v="0"/>
    <n v="0"/>
    <n v="0"/>
    <m/>
    <m/>
    <n v="0"/>
    <n v="0"/>
    <m/>
    <n v="23000"/>
    <n v="0"/>
    <m/>
    <n v="0"/>
    <n v="0"/>
    <n v="0"/>
    <n v="0"/>
    <m/>
    <m/>
    <n v="0"/>
    <n v="0"/>
    <n v="0"/>
    <m/>
    <m/>
    <m/>
    <m/>
    <m/>
    <m/>
    <m/>
    <m/>
    <m/>
    <m/>
    <m/>
    <m/>
    <m/>
    <m/>
    <m/>
    <m/>
    <m/>
    <m/>
    <m/>
    <m/>
    <m/>
    <m/>
    <m/>
    <m/>
    <n v="28679"/>
    <m/>
    <n v="14176"/>
    <n v="0"/>
    <n v="0"/>
    <m/>
    <m/>
    <n v="0"/>
    <n v="0"/>
    <n v="0"/>
    <n v="42855"/>
    <m/>
    <m/>
    <m/>
    <m/>
    <m/>
    <m/>
    <m/>
    <m/>
    <m/>
    <m/>
    <m/>
    <m/>
    <m/>
    <m/>
    <m/>
    <m/>
    <m/>
    <m/>
    <m/>
    <m/>
    <m/>
    <m/>
    <m/>
    <m/>
    <m/>
    <m/>
    <n v="3000"/>
    <m/>
    <n v="0"/>
    <n v="0"/>
    <n v="0"/>
    <m/>
    <m/>
    <n v="0"/>
    <n v="0"/>
    <n v="0"/>
    <n v="3000"/>
    <m/>
    <m/>
    <m/>
    <m/>
    <m/>
    <m/>
    <m/>
    <m/>
    <m/>
    <m/>
    <m/>
    <m/>
    <m/>
    <m/>
    <m/>
    <m/>
    <m/>
    <m/>
    <m/>
    <m/>
    <m/>
    <m/>
    <m/>
    <m/>
    <m/>
    <m/>
    <m/>
    <m/>
    <m/>
    <m/>
    <m/>
    <m/>
    <m/>
    <m/>
    <m/>
    <m/>
    <n v="0"/>
    <m/>
    <n v="0"/>
    <n v="0"/>
    <n v="0"/>
    <n v="0"/>
    <m/>
    <m/>
    <n v="0"/>
    <n v="0"/>
    <n v="0"/>
    <n v="59000"/>
    <n v="45855"/>
    <n v="104855"/>
    <s v="Dean or other administrator"/>
    <m/>
    <m/>
    <s v="yes"/>
    <s v="None"/>
    <m/>
    <m/>
    <m/>
    <m/>
    <m/>
    <n v="732"/>
    <n v="4048"/>
    <n v="10000"/>
    <n v="192"/>
    <n v="0"/>
    <n v="85898"/>
    <m/>
    <n v="378"/>
    <n v="0"/>
    <n v="732"/>
    <m/>
    <m/>
    <n v="911"/>
    <n v="911"/>
    <n v="85"/>
    <n v="378"/>
    <m/>
    <m/>
    <n v="3"/>
    <m/>
    <m/>
    <m/>
    <m/>
    <m/>
    <m/>
    <m/>
    <m/>
    <m/>
    <m/>
    <n v="1"/>
    <n v="3.5"/>
    <m/>
    <n v="3.5"/>
    <m/>
    <n v="2"/>
    <n v="2"/>
    <n v="3689"/>
    <s v="Estimate"/>
    <n v="22043"/>
    <n v="11869"/>
    <n v="0"/>
    <n v="0"/>
    <m/>
    <m/>
    <m/>
    <n v="0"/>
    <m/>
    <n v="33912"/>
    <m/>
    <m/>
    <n v="32"/>
    <n v="30"/>
    <n v="0"/>
    <n v="0"/>
    <m/>
    <m/>
    <m/>
    <m/>
    <m/>
    <m/>
    <m/>
    <m/>
    <m/>
    <m/>
    <m/>
    <m/>
    <m/>
    <n v="2457"/>
    <m/>
    <m/>
    <n v="91"/>
    <m/>
    <m/>
    <m/>
    <m/>
    <m/>
    <m/>
    <m/>
    <m/>
    <m/>
    <m/>
    <n v="1"/>
    <n v="1"/>
    <n v="14"/>
    <n v="59"/>
    <n v="36"/>
    <n v="36"/>
    <n v="4"/>
    <n v="0"/>
    <m/>
    <m/>
    <m/>
    <m/>
    <m/>
    <m/>
    <m/>
    <m/>
    <m/>
    <m/>
    <m/>
    <m/>
    <m/>
    <m/>
    <m/>
    <m/>
    <m/>
    <m/>
    <m/>
    <m/>
    <m/>
    <m/>
    <m/>
    <m/>
    <m/>
    <m/>
    <m/>
    <m/>
    <m/>
    <m/>
    <m/>
    <m/>
    <m/>
    <m/>
    <m/>
    <m/>
    <m/>
    <m/>
    <m/>
    <m/>
    <m/>
    <m/>
    <m/>
    <m/>
    <m/>
    <m/>
    <m/>
    <m/>
    <m/>
    <m/>
    <m/>
    <m/>
    <m/>
    <n v="0"/>
    <n v="0"/>
    <m/>
    <m/>
    <n v="117901"/>
    <m/>
    <n v="18"/>
    <m/>
    <m/>
    <m/>
    <m/>
    <m/>
    <m/>
    <m/>
    <m/>
    <m/>
    <m/>
    <m/>
    <m/>
    <m/>
    <m/>
    <m/>
    <m/>
    <m/>
    <m/>
    <m/>
    <m/>
    <m/>
    <m/>
    <m/>
    <m/>
    <m/>
    <m/>
    <m/>
    <m/>
    <n v="2751.8869115646362"/>
    <x v="0"/>
    <s v="Small"/>
  </r>
  <r>
    <s v="Citrus CCD"/>
    <x v="54"/>
    <s v="821"/>
    <s v="Single College District"/>
    <n v="20110"/>
    <x v="5"/>
    <n v="11445.689904761788"/>
    <n v="33000"/>
    <m/>
    <n v="106"/>
    <n v="19"/>
    <m/>
    <m/>
    <m/>
    <m/>
    <m/>
    <m/>
    <n v="52"/>
    <m/>
    <m/>
    <n v="107"/>
    <n v="600"/>
    <n v="0"/>
    <m/>
    <m/>
    <m/>
    <m/>
    <m/>
    <n v="30173"/>
    <m/>
    <m/>
    <n v="0"/>
    <n v="0"/>
    <n v="0"/>
    <n v="0"/>
    <m/>
    <m/>
    <n v="0"/>
    <n v="0"/>
    <m/>
    <n v="30173"/>
    <n v="1217"/>
    <m/>
    <m/>
    <n v="0"/>
    <n v="0"/>
    <n v="0"/>
    <n v="0"/>
    <m/>
    <m/>
    <n v="0"/>
    <n v="0"/>
    <m/>
    <n v="1217"/>
    <n v="9813"/>
    <m/>
    <m/>
    <n v="0"/>
    <n v="0"/>
    <n v="0"/>
    <n v="0"/>
    <m/>
    <m/>
    <n v="0"/>
    <n v="0"/>
    <m/>
    <n v="9813"/>
    <n v="0"/>
    <m/>
    <n v="0"/>
    <n v="0"/>
    <n v="0"/>
    <n v="0"/>
    <m/>
    <m/>
    <n v="0"/>
    <n v="0"/>
    <n v="0"/>
    <m/>
    <m/>
    <m/>
    <m/>
    <m/>
    <m/>
    <m/>
    <m/>
    <m/>
    <m/>
    <m/>
    <m/>
    <m/>
    <m/>
    <m/>
    <m/>
    <m/>
    <m/>
    <m/>
    <m/>
    <m/>
    <m/>
    <m/>
    <m/>
    <n v="36730"/>
    <m/>
    <n v="0"/>
    <n v="0"/>
    <n v="0"/>
    <m/>
    <m/>
    <n v="0"/>
    <n v="0"/>
    <n v="0"/>
    <n v="36730"/>
    <m/>
    <m/>
    <m/>
    <m/>
    <m/>
    <m/>
    <m/>
    <m/>
    <m/>
    <m/>
    <m/>
    <m/>
    <m/>
    <m/>
    <m/>
    <m/>
    <m/>
    <m/>
    <m/>
    <m/>
    <m/>
    <m/>
    <m/>
    <m/>
    <m/>
    <m/>
    <n v="5828"/>
    <m/>
    <n v="0"/>
    <n v="0"/>
    <n v="0"/>
    <m/>
    <m/>
    <n v="0"/>
    <n v="0"/>
    <n v="0"/>
    <n v="5828"/>
    <m/>
    <m/>
    <m/>
    <m/>
    <m/>
    <m/>
    <m/>
    <m/>
    <m/>
    <m/>
    <m/>
    <m/>
    <m/>
    <m/>
    <m/>
    <m/>
    <m/>
    <m/>
    <m/>
    <m/>
    <m/>
    <m/>
    <m/>
    <m/>
    <m/>
    <m/>
    <m/>
    <m/>
    <m/>
    <m/>
    <m/>
    <m/>
    <m/>
    <m/>
    <m/>
    <m/>
    <n v="0"/>
    <m/>
    <n v="0"/>
    <n v="0"/>
    <n v="0"/>
    <n v="0"/>
    <m/>
    <m/>
    <n v="0"/>
    <n v="0"/>
    <n v="0"/>
    <n v="39986"/>
    <n v="43775"/>
    <n v="83761"/>
    <s v="Dean or other administrator"/>
    <m/>
    <s v="EdD"/>
    <s v="no"/>
    <s v="None"/>
    <m/>
    <m/>
    <m/>
    <m/>
    <m/>
    <n v="856"/>
    <n v="15759"/>
    <n v="23647"/>
    <n v="154"/>
    <n v="22"/>
    <n v="41692"/>
    <m/>
    <n v="159"/>
    <n v="8"/>
    <n v="1077"/>
    <m/>
    <m/>
    <n v="143"/>
    <n v="145"/>
    <n v="0"/>
    <n v="315"/>
    <m/>
    <m/>
    <n v="8"/>
    <m/>
    <m/>
    <m/>
    <m/>
    <m/>
    <m/>
    <m/>
    <m/>
    <m/>
    <m/>
    <n v="5"/>
    <n v="3.1"/>
    <m/>
    <n v="3.1"/>
    <m/>
    <n v="14"/>
    <n v="10.94"/>
    <n v="7977"/>
    <s v="Actual"/>
    <n v="13894"/>
    <n v="42134"/>
    <m/>
    <n v="8583"/>
    <m/>
    <m/>
    <m/>
    <n v="237"/>
    <m/>
    <n v="64848"/>
    <m/>
    <m/>
    <n v="155"/>
    <n v="141"/>
    <n v="209"/>
    <n v="84"/>
    <m/>
    <m/>
    <m/>
    <m/>
    <m/>
    <m/>
    <m/>
    <m/>
    <m/>
    <m/>
    <m/>
    <m/>
    <m/>
    <n v="5961"/>
    <m/>
    <m/>
    <n v="215"/>
    <m/>
    <m/>
    <m/>
    <m/>
    <m/>
    <m/>
    <m/>
    <m/>
    <m/>
    <m/>
    <n v="0"/>
    <n v="0"/>
    <n v="0"/>
    <n v="56"/>
    <n v="52"/>
    <n v="52"/>
    <n v="0"/>
    <n v="0"/>
    <m/>
    <m/>
    <m/>
    <m/>
    <m/>
    <m/>
    <m/>
    <m/>
    <m/>
    <m/>
    <m/>
    <m/>
    <m/>
    <m/>
    <m/>
    <m/>
    <m/>
    <m/>
    <m/>
    <m/>
    <m/>
    <m/>
    <m/>
    <m/>
    <m/>
    <m/>
    <m/>
    <m/>
    <m/>
    <m/>
    <m/>
    <m/>
    <m/>
    <m/>
    <m/>
    <m/>
    <m/>
    <m/>
    <m/>
    <m/>
    <m/>
    <m/>
    <m/>
    <m/>
    <m/>
    <m/>
    <m/>
    <m/>
    <m/>
    <m/>
    <m/>
    <m/>
    <m/>
    <n v="0"/>
    <n v="0"/>
    <m/>
    <m/>
    <n v="375000"/>
    <m/>
    <n v="6"/>
    <m/>
    <m/>
    <m/>
    <m/>
    <m/>
    <m/>
    <m/>
    <m/>
    <m/>
    <m/>
    <m/>
    <m/>
    <m/>
    <m/>
    <m/>
    <m/>
    <m/>
    <m/>
    <m/>
    <m/>
    <m/>
    <m/>
    <m/>
    <m/>
    <m/>
    <m/>
    <m/>
    <m/>
    <n v="3692.158033794125"/>
    <x v="0"/>
    <s v="Medium"/>
  </r>
  <r>
    <s v="Riverside CCD"/>
    <x v="96"/>
    <n v="963"/>
    <s v="Multi-College District"/>
    <n v="20110"/>
    <x v="5"/>
    <n v="6819.9699047618569"/>
    <n v="8914"/>
    <m/>
    <n v="59"/>
    <n v="1"/>
    <m/>
    <m/>
    <m/>
    <m/>
    <m/>
    <m/>
    <n v="0"/>
    <m/>
    <m/>
    <n v="4"/>
    <n v="174"/>
    <n v="0"/>
    <m/>
    <m/>
    <m/>
    <m/>
    <m/>
    <n v="31213"/>
    <m/>
    <m/>
    <n v="0"/>
    <n v="4427"/>
    <n v="0"/>
    <n v="0"/>
    <m/>
    <m/>
    <n v="0"/>
    <n v="0"/>
    <m/>
    <n v="35640"/>
    <n v="0"/>
    <m/>
    <m/>
    <n v="0"/>
    <n v="0"/>
    <n v="0"/>
    <n v="0"/>
    <m/>
    <m/>
    <n v="0"/>
    <n v="0"/>
    <m/>
    <n v="0"/>
    <n v="11676.65"/>
    <m/>
    <m/>
    <n v="0"/>
    <n v="0"/>
    <n v="0"/>
    <n v="0"/>
    <m/>
    <m/>
    <n v="0"/>
    <n v="0"/>
    <m/>
    <n v="11676.65"/>
    <n v="0"/>
    <m/>
    <n v="0"/>
    <n v="0"/>
    <n v="0"/>
    <n v="0"/>
    <m/>
    <m/>
    <n v="0"/>
    <n v="0"/>
    <n v="0"/>
    <m/>
    <m/>
    <m/>
    <m/>
    <m/>
    <m/>
    <m/>
    <m/>
    <m/>
    <m/>
    <m/>
    <m/>
    <m/>
    <m/>
    <m/>
    <m/>
    <m/>
    <m/>
    <m/>
    <m/>
    <m/>
    <m/>
    <m/>
    <m/>
    <n v="42606.35"/>
    <m/>
    <n v="0"/>
    <n v="0"/>
    <n v="0"/>
    <m/>
    <m/>
    <n v="0"/>
    <n v="0"/>
    <n v="0"/>
    <n v="42606.35"/>
    <m/>
    <m/>
    <m/>
    <m/>
    <m/>
    <m/>
    <m/>
    <m/>
    <m/>
    <m/>
    <m/>
    <m/>
    <m/>
    <m/>
    <m/>
    <m/>
    <m/>
    <m/>
    <m/>
    <m/>
    <m/>
    <m/>
    <m/>
    <m/>
    <m/>
    <m/>
    <n v="2000"/>
    <m/>
    <n v="0"/>
    <n v="0"/>
    <n v="0"/>
    <m/>
    <m/>
    <n v="0"/>
    <n v="0"/>
    <n v="0"/>
    <n v="2000"/>
    <m/>
    <m/>
    <m/>
    <m/>
    <m/>
    <m/>
    <m/>
    <m/>
    <m/>
    <m/>
    <m/>
    <m/>
    <m/>
    <m/>
    <m/>
    <m/>
    <m/>
    <m/>
    <m/>
    <m/>
    <m/>
    <m/>
    <m/>
    <m/>
    <m/>
    <m/>
    <m/>
    <m/>
    <m/>
    <m/>
    <m/>
    <m/>
    <m/>
    <m/>
    <m/>
    <m/>
    <n v="0"/>
    <m/>
    <n v="0"/>
    <n v="0"/>
    <n v="0"/>
    <n v="0"/>
    <m/>
    <m/>
    <n v="0"/>
    <n v="0"/>
    <n v="0"/>
    <n v="47316.65"/>
    <n v="44606.35"/>
    <n v="91923"/>
    <s v="Dean or other administrator"/>
    <m/>
    <m/>
    <s v="yes"/>
    <s v="None"/>
    <m/>
    <m/>
    <m/>
    <m/>
    <m/>
    <n v="281"/>
    <n v="427"/>
    <n v="15485"/>
    <n v="113"/>
    <m/>
    <n v="24730"/>
    <m/>
    <n v="3"/>
    <n v="864"/>
    <n v="516"/>
    <m/>
    <m/>
    <n v="21"/>
    <n v="21"/>
    <n v="0"/>
    <n v="3"/>
    <m/>
    <m/>
    <n v="4"/>
    <m/>
    <m/>
    <m/>
    <m/>
    <m/>
    <m/>
    <m/>
    <m/>
    <m/>
    <m/>
    <n v="4"/>
    <n v="1.4"/>
    <m/>
    <n v="1.4"/>
    <m/>
    <n v="2"/>
    <n v="2"/>
    <n v="2218"/>
    <s v="Actual"/>
    <n v="2412"/>
    <n v="23319"/>
    <n v="1901"/>
    <n v="173"/>
    <m/>
    <m/>
    <m/>
    <n v="126"/>
    <m/>
    <n v="27931"/>
    <m/>
    <m/>
    <n v="0"/>
    <n v="0"/>
    <n v="0"/>
    <n v="0"/>
    <m/>
    <m/>
    <m/>
    <m/>
    <m/>
    <m/>
    <m/>
    <m/>
    <m/>
    <m/>
    <m/>
    <m/>
    <m/>
    <n v="747"/>
    <m/>
    <m/>
    <n v="54"/>
    <m/>
    <m/>
    <m/>
    <m/>
    <m/>
    <m/>
    <m/>
    <m/>
    <m/>
    <m/>
    <n v="1"/>
    <n v="2"/>
    <n v="61"/>
    <n v="55.5"/>
    <n v="50"/>
    <n v="48"/>
    <n v="0"/>
    <n v="0"/>
    <m/>
    <m/>
    <m/>
    <m/>
    <m/>
    <m/>
    <m/>
    <m/>
    <m/>
    <m/>
    <m/>
    <m/>
    <m/>
    <m/>
    <m/>
    <m/>
    <m/>
    <m/>
    <m/>
    <m/>
    <m/>
    <m/>
    <m/>
    <m/>
    <m/>
    <m/>
    <m/>
    <m/>
    <m/>
    <m/>
    <m/>
    <m/>
    <m/>
    <m/>
    <m/>
    <m/>
    <m/>
    <m/>
    <m/>
    <m/>
    <m/>
    <m/>
    <m/>
    <m/>
    <m/>
    <m/>
    <m/>
    <m/>
    <m/>
    <m/>
    <m/>
    <m/>
    <m/>
    <n v="0"/>
    <n v="0"/>
    <m/>
    <m/>
    <n v="163286"/>
    <m/>
    <n v="0"/>
    <m/>
    <m/>
    <m/>
    <m/>
    <m/>
    <m/>
    <m/>
    <m/>
    <m/>
    <m/>
    <m/>
    <m/>
    <m/>
    <m/>
    <m/>
    <m/>
    <m/>
    <m/>
    <m/>
    <m/>
    <m/>
    <m/>
    <m/>
    <m/>
    <m/>
    <m/>
    <m/>
    <m/>
    <n v="4871.4070748298982"/>
    <x v="0"/>
    <s v="Small"/>
  </r>
  <r>
    <s v="Antelope CCD"/>
    <x v="41"/>
    <s v="621"/>
    <s v="Single College District"/>
    <n v="20110"/>
    <x v="5"/>
    <n v="10554.893333333375"/>
    <n v="27463"/>
    <m/>
    <n v="14"/>
    <n v="10"/>
    <m/>
    <m/>
    <m/>
    <m/>
    <m/>
    <m/>
    <n v="24"/>
    <m/>
    <m/>
    <n v="56"/>
    <n v="262"/>
    <n v="0"/>
    <m/>
    <m/>
    <m/>
    <m/>
    <m/>
    <n v="34548.82"/>
    <m/>
    <m/>
    <n v="0"/>
    <n v="0"/>
    <n v="0"/>
    <n v="0"/>
    <m/>
    <m/>
    <n v="0"/>
    <n v="3329.06"/>
    <m/>
    <n v="37877.879999999997"/>
    <n v="0"/>
    <m/>
    <m/>
    <n v="0"/>
    <n v="0"/>
    <n v="0"/>
    <n v="0"/>
    <m/>
    <m/>
    <n v="0"/>
    <n v="4100"/>
    <m/>
    <n v="4100"/>
    <n v="146.36000000000001"/>
    <m/>
    <m/>
    <n v="0"/>
    <n v="0"/>
    <n v="0"/>
    <n v="0"/>
    <m/>
    <m/>
    <n v="0"/>
    <n v="0"/>
    <m/>
    <n v="146.36000000000001"/>
    <n v="0"/>
    <m/>
    <n v="0"/>
    <n v="0"/>
    <n v="0"/>
    <n v="0"/>
    <m/>
    <m/>
    <n v="0"/>
    <n v="0"/>
    <n v="0"/>
    <m/>
    <m/>
    <m/>
    <m/>
    <m/>
    <m/>
    <m/>
    <m/>
    <m/>
    <m/>
    <m/>
    <m/>
    <m/>
    <m/>
    <m/>
    <m/>
    <m/>
    <m/>
    <m/>
    <m/>
    <m/>
    <m/>
    <m/>
    <m/>
    <n v="0"/>
    <m/>
    <n v="0"/>
    <n v="0"/>
    <n v="0"/>
    <m/>
    <m/>
    <n v="0"/>
    <n v="3519.17"/>
    <n v="35122"/>
    <n v="38641.17"/>
    <m/>
    <m/>
    <m/>
    <m/>
    <m/>
    <m/>
    <m/>
    <m/>
    <m/>
    <m/>
    <m/>
    <m/>
    <m/>
    <m/>
    <m/>
    <m/>
    <m/>
    <m/>
    <m/>
    <m/>
    <m/>
    <m/>
    <m/>
    <m/>
    <m/>
    <m/>
    <n v="0"/>
    <m/>
    <n v="0"/>
    <n v="0"/>
    <n v="0"/>
    <m/>
    <m/>
    <n v="0"/>
    <n v="0"/>
    <n v="0"/>
    <n v="0"/>
    <m/>
    <m/>
    <m/>
    <m/>
    <m/>
    <m/>
    <m/>
    <m/>
    <m/>
    <m/>
    <m/>
    <m/>
    <m/>
    <m/>
    <m/>
    <m/>
    <m/>
    <m/>
    <m/>
    <m/>
    <m/>
    <m/>
    <m/>
    <m/>
    <m/>
    <m/>
    <m/>
    <m/>
    <m/>
    <m/>
    <m/>
    <m/>
    <m/>
    <m/>
    <m/>
    <m/>
    <n v="43166.67"/>
    <m/>
    <n v="0"/>
    <n v="0"/>
    <n v="0"/>
    <n v="19781.82"/>
    <m/>
    <m/>
    <n v="5481.93"/>
    <n v="0"/>
    <n v="68430.42"/>
    <n v="38024.239999999998"/>
    <n v="42741.17"/>
    <n v="149195.83000000002"/>
    <s v="Dean or other administrator"/>
    <m/>
    <s v="EdD"/>
    <s v="no"/>
    <m/>
    <m/>
    <m/>
    <m/>
    <m/>
    <s v="Does not apply to our library"/>
    <n v="506"/>
    <n v="0"/>
    <n v="12300"/>
    <n v="33"/>
    <n v="0"/>
    <n v="55799"/>
    <m/>
    <n v="0"/>
    <n v="2983"/>
    <n v="995"/>
    <m/>
    <m/>
    <n v="194"/>
    <n v="194"/>
    <n v="0"/>
    <n v="0"/>
    <m/>
    <m/>
    <n v="10"/>
    <m/>
    <m/>
    <m/>
    <m/>
    <m/>
    <m/>
    <m/>
    <m/>
    <m/>
    <m/>
    <n v="2.6"/>
    <n v="5.7"/>
    <m/>
    <n v="5.7"/>
    <m/>
    <n v="5"/>
    <n v="5"/>
    <n v="6829"/>
    <s v="Actual"/>
    <n v="9390"/>
    <n v="59449"/>
    <n v="0"/>
    <n v="0"/>
    <m/>
    <m/>
    <m/>
    <n v="0"/>
    <m/>
    <n v="68939"/>
    <m/>
    <m/>
    <n v="140"/>
    <n v="109"/>
    <n v="513"/>
    <n v="300"/>
    <m/>
    <m/>
    <m/>
    <m/>
    <m/>
    <m/>
    <m/>
    <m/>
    <m/>
    <m/>
    <m/>
    <m/>
    <m/>
    <n v="1049"/>
    <m/>
    <m/>
    <n v="36"/>
    <m/>
    <m/>
    <m/>
    <m/>
    <m/>
    <m/>
    <m/>
    <m/>
    <m/>
    <m/>
    <n v="3"/>
    <n v="12"/>
    <n v="251"/>
    <n v="57.5"/>
    <n v="8"/>
    <n v="8"/>
    <n v="0"/>
    <n v="0"/>
    <m/>
    <m/>
    <m/>
    <m/>
    <m/>
    <m/>
    <m/>
    <m/>
    <m/>
    <m/>
    <m/>
    <m/>
    <m/>
    <m/>
    <m/>
    <m/>
    <m/>
    <m/>
    <m/>
    <m/>
    <m/>
    <m/>
    <m/>
    <m/>
    <m/>
    <m/>
    <m/>
    <m/>
    <m/>
    <m/>
    <m/>
    <m/>
    <m/>
    <m/>
    <m/>
    <m/>
    <m/>
    <m/>
    <m/>
    <m/>
    <m/>
    <m/>
    <m/>
    <m/>
    <m/>
    <m/>
    <m/>
    <m/>
    <m/>
    <m/>
    <m/>
    <m/>
    <m/>
    <n v="0"/>
    <n v="0"/>
    <m/>
    <m/>
    <n v="289808"/>
    <m/>
    <n v="6"/>
    <m/>
    <m/>
    <m/>
    <m/>
    <m/>
    <m/>
    <m/>
    <m/>
    <m/>
    <m/>
    <m/>
    <m/>
    <m/>
    <m/>
    <m/>
    <m/>
    <m/>
    <m/>
    <m/>
    <m/>
    <m/>
    <m/>
    <m/>
    <m/>
    <m/>
    <m/>
    <m/>
    <m/>
    <n v="1851.7356725146271"/>
    <x v="0"/>
    <s v="Medium"/>
  </r>
  <r>
    <s v="Santa Clarita CCD"/>
    <x v="0"/>
    <s v="661"/>
    <s v="Single College District"/>
    <n v="20110"/>
    <x v="5"/>
    <n v="13681.340952380933"/>
    <n v="27000"/>
    <m/>
    <n v="35"/>
    <n v="10"/>
    <m/>
    <m/>
    <m/>
    <m/>
    <m/>
    <m/>
    <n v="67"/>
    <m/>
    <m/>
    <n v="44"/>
    <n v="436"/>
    <s v="Wi-fi access throughout the building"/>
    <m/>
    <m/>
    <m/>
    <m/>
    <m/>
    <n v="35218"/>
    <m/>
    <m/>
    <n v="0"/>
    <n v="0"/>
    <n v="0"/>
    <n v="0"/>
    <m/>
    <m/>
    <n v="0"/>
    <n v="0"/>
    <m/>
    <n v="0"/>
    <n v="0"/>
    <m/>
    <m/>
    <n v="0"/>
    <n v="0"/>
    <n v="0"/>
    <n v="0"/>
    <m/>
    <m/>
    <n v="0"/>
    <n v="0"/>
    <m/>
    <n v="0"/>
    <n v="10013"/>
    <m/>
    <m/>
    <n v="0"/>
    <n v="0"/>
    <n v="0"/>
    <n v="0"/>
    <m/>
    <m/>
    <n v="0"/>
    <n v="0"/>
    <m/>
    <n v="0"/>
    <n v="0"/>
    <m/>
    <n v="0"/>
    <n v="0"/>
    <n v="0"/>
    <n v="0"/>
    <m/>
    <m/>
    <n v="0"/>
    <n v="0"/>
    <n v="0"/>
    <m/>
    <m/>
    <m/>
    <m/>
    <m/>
    <m/>
    <m/>
    <m/>
    <m/>
    <m/>
    <m/>
    <m/>
    <m/>
    <m/>
    <m/>
    <m/>
    <m/>
    <m/>
    <m/>
    <m/>
    <m/>
    <m/>
    <m/>
    <m/>
    <n v="45170"/>
    <m/>
    <n v="0"/>
    <n v="0"/>
    <n v="0"/>
    <m/>
    <m/>
    <n v="0"/>
    <n v="0"/>
    <n v="0"/>
    <n v="0"/>
    <m/>
    <m/>
    <m/>
    <m/>
    <m/>
    <m/>
    <m/>
    <m/>
    <m/>
    <m/>
    <m/>
    <m/>
    <m/>
    <m/>
    <m/>
    <m/>
    <m/>
    <m/>
    <m/>
    <m/>
    <m/>
    <m/>
    <m/>
    <m/>
    <m/>
    <m/>
    <n v="7640"/>
    <m/>
    <n v="0"/>
    <n v="0"/>
    <n v="0"/>
    <m/>
    <m/>
    <n v="0"/>
    <n v="0"/>
    <n v="0"/>
    <n v="0"/>
    <m/>
    <m/>
    <m/>
    <m/>
    <m/>
    <m/>
    <m/>
    <m/>
    <m/>
    <m/>
    <m/>
    <m/>
    <m/>
    <m/>
    <m/>
    <m/>
    <m/>
    <m/>
    <m/>
    <m/>
    <m/>
    <m/>
    <m/>
    <m/>
    <m/>
    <m/>
    <m/>
    <m/>
    <m/>
    <m/>
    <m/>
    <m/>
    <m/>
    <m/>
    <m/>
    <m/>
    <n v="10728"/>
    <m/>
    <n v="0"/>
    <n v="0"/>
    <n v="0"/>
    <n v="0"/>
    <m/>
    <m/>
    <n v="0"/>
    <n v="0"/>
    <n v="0"/>
    <n v="0"/>
    <n v="0"/>
    <n v="0"/>
    <m/>
    <s v="Librarian, Public Services"/>
    <s v="M.A. (subject other than librarianship)"/>
    <s v="no"/>
    <s v="None"/>
    <m/>
    <m/>
    <m/>
    <m/>
    <m/>
    <n v="2099"/>
    <n v="5663"/>
    <n v="7944"/>
    <n v="146"/>
    <m/>
    <n v="50639"/>
    <m/>
    <n v="76"/>
    <n v="2184"/>
    <n v="2447"/>
    <m/>
    <m/>
    <m/>
    <m/>
    <n v="248"/>
    <n v="216"/>
    <m/>
    <m/>
    <n v="3"/>
    <m/>
    <m/>
    <m/>
    <m/>
    <m/>
    <m/>
    <m/>
    <m/>
    <m/>
    <m/>
    <m/>
    <n v="4"/>
    <m/>
    <n v="4"/>
    <m/>
    <n v="3"/>
    <n v="3"/>
    <n v="7165"/>
    <s v="Estimate"/>
    <n v="7646"/>
    <n v="16413"/>
    <m/>
    <n v="1658"/>
    <m/>
    <m/>
    <m/>
    <n v="9356"/>
    <m/>
    <n v="35075"/>
    <m/>
    <m/>
    <m/>
    <n v="39"/>
    <m/>
    <n v="55"/>
    <m/>
    <m/>
    <m/>
    <m/>
    <m/>
    <m/>
    <m/>
    <m/>
    <m/>
    <m/>
    <m/>
    <m/>
    <m/>
    <n v="925"/>
    <m/>
    <m/>
    <n v="39"/>
    <m/>
    <m/>
    <m/>
    <m/>
    <m/>
    <m/>
    <m/>
    <m/>
    <m/>
    <m/>
    <n v="0"/>
    <n v="0"/>
    <n v="0"/>
    <n v="60.5"/>
    <n v="46"/>
    <n v="46"/>
    <n v="4"/>
    <n v="0"/>
    <m/>
    <m/>
    <m/>
    <m/>
    <m/>
    <m/>
    <m/>
    <m/>
    <m/>
    <m/>
    <m/>
    <m/>
    <m/>
    <m/>
    <m/>
    <m/>
    <m/>
    <m/>
    <m/>
    <m/>
    <m/>
    <m/>
    <m/>
    <m/>
    <m/>
    <m/>
    <m/>
    <m/>
    <m/>
    <m/>
    <m/>
    <m/>
    <m/>
    <m/>
    <m/>
    <m/>
    <m/>
    <m/>
    <m/>
    <m/>
    <m/>
    <m/>
    <m/>
    <m/>
    <m/>
    <m/>
    <m/>
    <m/>
    <m/>
    <m/>
    <m/>
    <m/>
    <m/>
    <n v="4"/>
    <n v="0"/>
    <m/>
    <m/>
    <n v="223762"/>
    <m/>
    <m/>
    <m/>
    <m/>
    <m/>
    <m/>
    <m/>
    <m/>
    <m/>
    <m/>
    <m/>
    <m/>
    <m/>
    <m/>
    <m/>
    <m/>
    <m/>
    <m/>
    <m/>
    <m/>
    <m/>
    <m/>
    <m/>
    <m/>
    <m/>
    <m/>
    <m/>
    <m/>
    <m/>
    <m/>
    <n v="3420.3352380952333"/>
    <x v="2"/>
    <s v="Medium"/>
  </r>
  <r>
    <s v="Hartnell CCD"/>
    <x v="48"/>
    <s v="451"/>
    <s v="Single College District"/>
    <n v="20110"/>
    <x v="5"/>
    <n v="6875.4281904761856"/>
    <n v="42312"/>
    <m/>
    <n v="241"/>
    <n v="21"/>
    <m/>
    <m/>
    <m/>
    <m/>
    <m/>
    <m/>
    <n v="34"/>
    <m/>
    <m/>
    <n v="188"/>
    <n v="733"/>
    <s v="Wirelesss Network"/>
    <m/>
    <m/>
    <m/>
    <m/>
    <m/>
    <n v="35516"/>
    <m/>
    <m/>
    <n v="27519"/>
    <m/>
    <m/>
    <m/>
    <m/>
    <m/>
    <m/>
    <m/>
    <m/>
    <n v="63036"/>
    <n v="4100"/>
    <m/>
    <m/>
    <m/>
    <m/>
    <m/>
    <m/>
    <m/>
    <m/>
    <m/>
    <m/>
    <m/>
    <n v="4100"/>
    <n v="17584"/>
    <m/>
    <m/>
    <m/>
    <m/>
    <m/>
    <m/>
    <m/>
    <m/>
    <m/>
    <m/>
    <m/>
    <n v="17584"/>
    <m/>
    <m/>
    <m/>
    <m/>
    <m/>
    <m/>
    <m/>
    <m/>
    <m/>
    <m/>
    <n v="0"/>
    <m/>
    <m/>
    <m/>
    <m/>
    <m/>
    <m/>
    <m/>
    <m/>
    <m/>
    <m/>
    <m/>
    <m/>
    <m/>
    <m/>
    <m/>
    <m/>
    <m/>
    <m/>
    <m/>
    <m/>
    <m/>
    <m/>
    <m/>
    <m/>
    <n v="28659"/>
    <m/>
    <n v="32981"/>
    <m/>
    <m/>
    <m/>
    <m/>
    <m/>
    <m/>
    <m/>
    <n v="61640"/>
    <m/>
    <m/>
    <m/>
    <m/>
    <m/>
    <m/>
    <m/>
    <m/>
    <m/>
    <m/>
    <m/>
    <m/>
    <m/>
    <m/>
    <m/>
    <m/>
    <m/>
    <m/>
    <m/>
    <m/>
    <m/>
    <m/>
    <m/>
    <m/>
    <m/>
    <m/>
    <m/>
    <m/>
    <m/>
    <m/>
    <m/>
    <m/>
    <m/>
    <m/>
    <m/>
    <m/>
    <m/>
    <m/>
    <m/>
    <m/>
    <m/>
    <m/>
    <m/>
    <m/>
    <m/>
    <m/>
    <m/>
    <m/>
    <m/>
    <m/>
    <m/>
    <m/>
    <m/>
    <m/>
    <m/>
    <m/>
    <m/>
    <m/>
    <m/>
    <m/>
    <m/>
    <m/>
    <m/>
    <m/>
    <m/>
    <m/>
    <m/>
    <m/>
    <m/>
    <m/>
    <m/>
    <m/>
    <m/>
    <m/>
    <m/>
    <n v="829"/>
    <n v="90"/>
    <m/>
    <m/>
    <m/>
    <m/>
    <m/>
    <m/>
    <n v="919"/>
    <n v="80620"/>
    <n v="65740"/>
    <n v="147279"/>
    <s v="Dean or other administrator"/>
    <m/>
    <s v="M.A. (subject other than librarianship)"/>
    <s v="no"/>
    <m/>
    <m/>
    <m/>
    <m/>
    <m/>
    <s v="Works additional days"/>
    <n v="903"/>
    <n v="1363"/>
    <n v="26901"/>
    <n v="156"/>
    <n v="0"/>
    <n v="48356"/>
    <m/>
    <n v="4"/>
    <n v="2184"/>
    <n v="1079"/>
    <m/>
    <m/>
    <n v="36"/>
    <n v="39"/>
    <n v="71"/>
    <n v="13"/>
    <m/>
    <m/>
    <n v="9"/>
    <m/>
    <m/>
    <m/>
    <m/>
    <m/>
    <m/>
    <m/>
    <m/>
    <m/>
    <m/>
    <n v="1.33"/>
    <n v="4.3"/>
    <m/>
    <n v="4.3"/>
    <m/>
    <n v="10"/>
    <n v="9.16"/>
    <n v="3928"/>
    <s v="Actual"/>
    <n v="40089"/>
    <n v="14295"/>
    <n v="3309"/>
    <m/>
    <m/>
    <m/>
    <m/>
    <n v="208"/>
    <m/>
    <n v="21901"/>
    <m/>
    <m/>
    <n v="32"/>
    <n v="25"/>
    <n v="154"/>
    <n v="85"/>
    <m/>
    <m/>
    <m/>
    <m/>
    <m/>
    <m/>
    <m/>
    <m/>
    <m/>
    <m/>
    <m/>
    <m/>
    <m/>
    <n v="2616"/>
    <m/>
    <m/>
    <n v="98"/>
    <m/>
    <m/>
    <m/>
    <m/>
    <m/>
    <m/>
    <m/>
    <m/>
    <m/>
    <m/>
    <n v="5"/>
    <n v="11"/>
    <n v="154"/>
    <n v="64"/>
    <n v="52"/>
    <n v="52"/>
    <n v="4"/>
    <n v="0"/>
    <m/>
    <m/>
    <m/>
    <m/>
    <m/>
    <m/>
    <m/>
    <m/>
    <m/>
    <m/>
    <m/>
    <m/>
    <m/>
    <m/>
    <m/>
    <m/>
    <m/>
    <m/>
    <m/>
    <m/>
    <m/>
    <m/>
    <m/>
    <m/>
    <m/>
    <m/>
    <m/>
    <m/>
    <m/>
    <m/>
    <m/>
    <m/>
    <m/>
    <m/>
    <m/>
    <m/>
    <m/>
    <m/>
    <m/>
    <m/>
    <m/>
    <m/>
    <m/>
    <m/>
    <m/>
    <m/>
    <m/>
    <m/>
    <m/>
    <m/>
    <m/>
    <m/>
    <m/>
    <n v="4"/>
    <n v="0"/>
    <m/>
    <m/>
    <n v="425929"/>
    <m/>
    <n v="136"/>
    <m/>
    <m/>
    <m/>
    <m/>
    <m/>
    <m/>
    <m/>
    <m/>
    <m/>
    <m/>
    <m/>
    <m/>
    <m/>
    <m/>
    <m/>
    <m/>
    <m/>
    <m/>
    <m/>
    <m/>
    <m/>
    <m/>
    <m/>
    <m/>
    <m/>
    <m/>
    <m/>
    <m/>
    <n v="1598.9367884828339"/>
    <x v="0"/>
    <s v="Small"/>
  </r>
  <r>
    <s v="Los Rios CCD"/>
    <x v="52"/>
    <s v="231"/>
    <s v="Multi-College District"/>
    <n v="20110"/>
    <x v="5"/>
    <n v="24511.538857143096"/>
    <n v="31000"/>
    <m/>
    <n v="129"/>
    <n v="19"/>
    <m/>
    <m/>
    <m/>
    <m/>
    <m/>
    <m/>
    <n v="35"/>
    <m/>
    <m/>
    <n v="115"/>
    <n v="736"/>
    <n v="0"/>
    <m/>
    <m/>
    <m/>
    <m/>
    <m/>
    <n v="36599"/>
    <m/>
    <m/>
    <m/>
    <m/>
    <n v="190822"/>
    <m/>
    <m/>
    <m/>
    <m/>
    <n v="153"/>
    <m/>
    <n v="227574"/>
    <m/>
    <m/>
    <m/>
    <n v="360"/>
    <m/>
    <n v="9010"/>
    <m/>
    <m/>
    <m/>
    <m/>
    <m/>
    <m/>
    <n v="9370"/>
    <n v="34034"/>
    <m/>
    <m/>
    <m/>
    <m/>
    <m/>
    <m/>
    <m/>
    <m/>
    <m/>
    <m/>
    <m/>
    <n v="34034"/>
    <m/>
    <m/>
    <m/>
    <m/>
    <m/>
    <m/>
    <m/>
    <m/>
    <m/>
    <m/>
    <n v="0"/>
    <m/>
    <m/>
    <m/>
    <m/>
    <m/>
    <m/>
    <m/>
    <m/>
    <m/>
    <m/>
    <m/>
    <m/>
    <m/>
    <m/>
    <m/>
    <m/>
    <m/>
    <m/>
    <m/>
    <m/>
    <m/>
    <m/>
    <m/>
    <m/>
    <m/>
    <m/>
    <n v="50364"/>
    <m/>
    <m/>
    <m/>
    <m/>
    <m/>
    <m/>
    <m/>
    <n v="50364"/>
    <m/>
    <m/>
    <m/>
    <m/>
    <m/>
    <m/>
    <m/>
    <m/>
    <m/>
    <m/>
    <m/>
    <m/>
    <m/>
    <m/>
    <m/>
    <m/>
    <m/>
    <m/>
    <m/>
    <m/>
    <m/>
    <m/>
    <m/>
    <m/>
    <m/>
    <m/>
    <m/>
    <m/>
    <m/>
    <m/>
    <n v="7730"/>
    <m/>
    <m/>
    <m/>
    <m/>
    <m/>
    <n v="7730"/>
    <m/>
    <m/>
    <m/>
    <m/>
    <m/>
    <m/>
    <m/>
    <m/>
    <m/>
    <m/>
    <m/>
    <m/>
    <m/>
    <m/>
    <m/>
    <m/>
    <m/>
    <m/>
    <m/>
    <m/>
    <m/>
    <m/>
    <m/>
    <m/>
    <m/>
    <m/>
    <m/>
    <m/>
    <m/>
    <m/>
    <m/>
    <m/>
    <m/>
    <m/>
    <m/>
    <m/>
    <n v="1020"/>
    <m/>
    <m/>
    <m/>
    <n v="12446"/>
    <m/>
    <m/>
    <m/>
    <m/>
    <m/>
    <n v="13466"/>
    <n v="261608"/>
    <n v="67464"/>
    <n v="342538"/>
    <s v="Dean or other administrator"/>
    <m/>
    <s v="PhD"/>
    <s v="no"/>
    <m/>
    <s v="Release time"/>
    <m/>
    <m/>
    <m/>
    <m/>
    <n v="3041"/>
    <n v="1140"/>
    <n v="21700"/>
    <n v="242"/>
    <m/>
    <n v="55263"/>
    <m/>
    <n v="217"/>
    <n v="2280"/>
    <n v="3357"/>
    <m/>
    <m/>
    <n v="171"/>
    <n v="171"/>
    <n v="0"/>
    <n v="226"/>
    <m/>
    <m/>
    <n v="11"/>
    <m/>
    <m/>
    <m/>
    <m/>
    <m/>
    <m/>
    <m/>
    <m/>
    <m/>
    <m/>
    <n v="2.6"/>
    <n v="8.8000000000000007"/>
    <m/>
    <n v="8.8000000000000007"/>
    <m/>
    <n v="9"/>
    <n v="6.65"/>
    <n v="24609"/>
    <s v="Actual"/>
    <n v="38027"/>
    <n v="51871"/>
    <n v="15583"/>
    <n v="6031"/>
    <m/>
    <m/>
    <m/>
    <n v="308"/>
    <m/>
    <n v="111820"/>
    <m/>
    <m/>
    <m/>
    <n v="1993"/>
    <m/>
    <n v="4450"/>
    <m/>
    <m/>
    <m/>
    <m/>
    <m/>
    <m/>
    <m/>
    <m/>
    <m/>
    <m/>
    <m/>
    <m/>
    <m/>
    <n v="6100"/>
    <m/>
    <m/>
    <n v="244"/>
    <m/>
    <m/>
    <m/>
    <m/>
    <m/>
    <m/>
    <m/>
    <m/>
    <m/>
    <m/>
    <n v="3"/>
    <n v="12"/>
    <n v="289"/>
    <n v="73.5"/>
    <n v="52"/>
    <n v="48"/>
    <n v="6"/>
    <n v="0"/>
    <m/>
    <m/>
    <m/>
    <m/>
    <m/>
    <m/>
    <m/>
    <m/>
    <m/>
    <m/>
    <m/>
    <m/>
    <m/>
    <m/>
    <m/>
    <m/>
    <m/>
    <m/>
    <m/>
    <m/>
    <m/>
    <m/>
    <m/>
    <m/>
    <m/>
    <m/>
    <m/>
    <m/>
    <m/>
    <m/>
    <m/>
    <m/>
    <m/>
    <m/>
    <m/>
    <m/>
    <m/>
    <m/>
    <m/>
    <m/>
    <m/>
    <m/>
    <m/>
    <m/>
    <m/>
    <m/>
    <m/>
    <m/>
    <m/>
    <m/>
    <m/>
    <m/>
    <m/>
    <n v="6"/>
    <n v="0"/>
    <m/>
    <m/>
    <m/>
    <m/>
    <n v="0"/>
    <m/>
    <m/>
    <m/>
    <m/>
    <m/>
    <m/>
    <m/>
    <m/>
    <m/>
    <m/>
    <m/>
    <m/>
    <m/>
    <m/>
    <m/>
    <m/>
    <m/>
    <m/>
    <m/>
    <m/>
    <m/>
    <m/>
    <m/>
    <m/>
    <m/>
    <m/>
    <m/>
    <m/>
    <n v="2785.4021428571696"/>
    <x v="2"/>
    <s v="Large"/>
  </r>
  <r>
    <s v="Ventura CCD"/>
    <x v="113"/>
    <s v="683"/>
    <s v="Multi-College District"/>
    <n v="20110"/>
    <x v="5"/>
    <n v="10964.865333333308"/>
    <n v="32000"/>
    <m/>
    <n v="49"/>
    <n v="8"/>
    <m/>
    <m/>
    <m/>
    <m/>
    <m/>
    <m/>
    <n v="42"/>
    <m/>
    <m/>
    <n v="48"/>
    <n v="587"/>
    <s v="We have wi-fi for all student owned laptops"/>
    <m/>
    <m/>
    <m/>
    <m/>
    <m/>
    <n v="37148"/>
    <m/>
    <m/>
    <n v="0"/>
    <n v="0"/>
    <n v="0"/>
    <n v="0"/>
    <m/>
    <m/>
    <n v="0"/>
    <n v="42000"/>
    <m/>
    <n v="79148"/>
    <n v="0"/>
    <m/>
    <m/>
    <n v="0"/>
    <n v="0"/>
    <n v="0"/>
    <n v="0"/>
    <m/>
    <m/>
    <n v="0"/>
    <n v="0"/>
    <m/>
    <n v="0"/>
    <n v="0"/>
    <m/>
    <m/>
    <n v="0"/>
    <n v="0"/>
    <n v="0"/>
    <n v="0"/>
    <m/>
    <m/>
    <n v="19471"/>
    <n v="0"/>
    <m/>
    <n v="19471"/>
    <n v="0"/>
    <m/>
    <n v="0"/>
    <n v="0"/>
    <n v="0"/>
    <n v="0"/>
    <m/>
    <m/>
    <n v="0"/>
    <n v="0"/>
    <n v="0"/>
    <m/>
    <m/>
    <m/>
    <m/>
    <m/>
    <m/>
    <m/>
    <m/>
    <m/>
    <m/>
    <m/>
    <m/>
    <m/>
    <m/>
    <m/>
    <m/>
    <m/>
    <m/>
    <m/>
    <m/>
    <m/>
    <m/>
    <m/>
    <m/>
    <n v="10829"/>
    <m/>
    <n v="0"/>
    <n v="0"/>
    <n v="0"/>
    <m/>
    <m/>
    <n v="0"/>
    <n v="52011"/>
    <n v="0"/>
    <n v="62840"/>
    <m/>
    <m/>
    <m/>
    <m/>
    <m/>
    <m/>
    <m/>
    <m/>
    <m/>
    <m/>
    <m/>
    <m/>
    <m/>
    <m/>
    <m/>
    <m/>
    <m/>
    <m/>
    <m/>
    <m/>
    <m/>
    <m/>
    <m/>
    <m/>
    <m/>
    <m/>
    <n v="0"/>
    <m/>
    <n v="0"/>
    <n v="0"/>
    <n v="0"/>
    <m/>
    <m/>
    <n v="0"/>
    <n v="0"/>
    <n v="0"/>
    <n v="0"/>
    <m/>
    <m/>
    <m/>
    <m/>
    <m/>
    <m/>
    <m/>
    <m/>
    <m/>
    <m/>
    <m/>
    <m/>
    <m/>
    <m/>
    <m/>
    <m/>
    <m/>
    <m/>
    <m/>
    <m/>
    <m/>
    <m/>
    <m/>
    <m/>
    <m/>
    <m/>
    <m/>
    <m/>
    <m/>
    <m/>
    <m/>
    <m/>
    <m/>
    <m/>
    <m/>
    <m/>
    <n v="0"/>
    <m/>
    <n v="0"/>
    <n v="0"/>
    <n v="0"/>
    <n v="0"/>
    <m/>
    <m/>
    <n v="0"/>
    <n v="0"/>
    <n v="0"/>
    <n v="98619"/>
    <n v="62840"/>
    <n v="161459"/>
    <s v="Dean or other administrator"/>
    <m/>
    <s v="EdD"/>
    <s v="no"/>
    <m/>
    <s v="Release time"/>
    <m/>
    <m/>
    <m/>
    <m/>
    <n v="1704"/>
    <n v="946"/>
    <n v="0"/>
    <n v="298"/>
    <n v="0"/>
    <n v="85742"/>
    <m/>
    <n v="6"/>
    <n v="0"/>
    <n v="4194"/>
    <m/>
    <m/>
    <n v="700"/>
    <n v="700"/>
    <n v="126"/>
    <n v="6"/>
    <m/>
    <m/>
    <n v="5"/>
    <m/>
    <m/>
    <m/>
    <m/>
    <m/>
    <m/>
    <m/>
    <m/>
    <m/>
    <m/>
    <n v="1.1200000000000001"/>
    <n v="2.6"/>
    <m/>
    <n v="2.6"/>
    <m/>
    <n v="5"/>
    <n v="5"/>
    <n v="8567"/>
    <s v="Estimate"/>
    <n v="48515"/>
    <n v="6106"/>
    <n v="0"/>
    <n v="50"/>
    <m/>
    <m/>
    <m/>
    <n v="0"/>
    <m/>
    <n v="54671"/>
    <m/>
    <m/>
    <n v="0"/>
    <n v="0"/>
    <n v="0"/>
    <n v="0"/>
    <m/>
    <m/>
    <m/>
    <m/>
    <m/>
    <m/>
    <m/>
    <m/>
    <m/>
    <m/>
    <m/>
    <m/>
    <m/>
    <n v="2832"/>
    <m/>
    <m/>
    <n v="118"/>
    <m/>
    <m/>
    <m/>
    <m/>
    <m/>
    <m/>
    <m/>
    <m/>
    <m/>
    <m/>
    <n v="1"/>
    <n v="1"/>
    <n v="69"/>
    <n v="65.5"/>
    <n v="49"/>
    <n v="22"/>
    <n v="3"/>
    <n v="0"/>
    <m/>
    <m/>
    <m/>
    <m/>
    <m/>
    <m/>
    <m/>
    <m/>
    <m/>
    <m/>
    <m/>
    <m/>
    <m/>
    <m/>
    <m/>
    <m/>
    <m/>
    <m/>
    <m/>
    <m/>
    <m/>
    <m/>
    <m/>
    <m/>
    <m/>
    <m/>
    <m/>
    <m/>
    <m/>
    <m/>
    <m/>
    <m/>
    <m/>
    <m/>
    <m/>
    <m/>
    <m/>
    <m/>
    <m/>
    <m/>
    <m/>
    <m/>
    <m/>
    <m/>
    <m/>
    <m/>
    <m/>
    <m/>
    <m/>
    <m/>
    <m/>
    <m/>
    <m/>
    <n v="3"/>
    <n v="0"/>
    <m/>
    <m/>
    <n v="271369"/>
    <m/>
    <n v="283"/>
    <m/>
    <m/>
    <m/>
    <m/>
    <m/>
    <m/>
    <m/>
    <m/>
    <m/>
    <m/>
    <m/>
    <m/>
    <m/>
    <m/>
    <m/>
    <m/>
    <m/>
    <m/>
    <m/>
    <m/>
    <m/>
    <m/>
    <m/>
    <m/>
    <m/>
    <m/>
    <m/>
    <m/>
    <n v="4217.2558974358872"/>
    <x v="0"/>
    <s v="Medium"/>
  </r>
  <r>
    <s v="Ventura CCD"/>
    <x v="33"/>
    <s v="681"/>
    <s v="Multi-College District"/>
    <n v="20110"/>
    <x v="5"/>
    <n v="13761.734285714207"/>
    <n v="18667"/>
    <m/>
    <n v="46"/>
    <n v="6"/>
    <m/>
    <m/>
    <m/>
    <m/>
    <m/>
    <m/>
    <n v="31"/>
    <m/>
    <m/>
    <n v="26"/>
    <n v="202"/>
    <s v="0 (Wireless access is provided for student laptops)"/>
    <m/>
    <m/>
    <m/>
    <m/>
    <m/>
    <n v="37589"/>
    <m/>
    <m/>
    <m/>
    <m/>
    <m/>
    <m/>
    <m/>
    <m/>
    <m/>
    <n v="1532"/>
    <m/>
    <n v="39121"/>
    <n v="6202"/>
    <m/>
    <m/>
    <m/>
    <m/>
    <m/>
    <m/>
    <m/>
    <m/>
    <n v="5100"/>
    <m/>
    <m/>
    <n v="11302"/>
    <n v="73322"/>
    <m/>
    <m/>
    <m/>
    <m/>
    <m/>
    <m/>
    <m/>
    <m/>
    <n v="1380"/>
    <m/>
    <m/>
    <n v="74702"/>
    <n v="6567"/>
    <m/>
    <m/>
    <m/>
    <m/>
    <m/>
    <m/>
    <m/>
    <m/>
    <m/>
    <n v="6567"/>
    <m/>
    <m/>
    <m/>
    <m/>
    <m/>
    <m/>
    <m/>
    <m/>
    <m/>
    <m/>
    <m/>
    <m/>
    <m/>
    <m/>
    <m/>
    <m/>
    <m/>
    <m/>
    <m/>
    <m/>
    <m/>
    <m/>
    <m/>
    <m/>
    <n v="49251"/>
    <m/>
    <m/>
    <m/>
    <m/>
    <m/>
    <m/>
    <m/>
    <n v="42734"/>
    <m/>
    <n v="91985"/>
    <m/>
    <m/>
    <m/>
    <m/>
    <m/>
    <m/>
    <m/>
    <m/>
    <m/>
    <m/>
    <m/>
    <m/>
    <m/>
    <m/>
    <m/>
    <m/>
    <m/>
    <m/>
    <m/>
    <m/>
    <m/>
    <m/>
    <m/>
    <m/>
    <m/>
    <m/>
    <n v="688"/>
    <m/>
    <m/>
    <m/>
    <m/>
    <m/>
    <m/>
    <n v="2499"/>
    <m/>
    <n v="4688"/>
    <n v="7855"/>
    <m/>
    <m/>
    <m/>
    <m/>
    <m/>
    <m/>
    <m/>
    <m/>
    <m/>
    <m/>
    <m/>
    <m/>
    <m/>
    <m/>
    <m/>
    <m/>
    <m/>
    <m/>
    <m/>
    <m/>
    <m/>
    <m/>
    <m/>
    <m/>
    <m/>
    <m/>
    <m/>
    <m/>
    <m/>
    <m/>
    <m/>
    <m/>
    <m/>
    <m/>
    <m/>
    <m/>
    <m/>
    <m/>
    <m/>
    <m/>
    <m/>
    <m/>
    <m/>
    <m/>
    <m/>
    <m/>
    <n v="0"/>
    <n v="113823"/>
    <n v="117709"/>
    <n v="231532"/>
    <s v="Department chair (Faculty position)"/>
    <m/>
    <m/>
    <s v="yes"/>
    <m/>
    <s v="Release time"/>
    <s v="Stipend"/>
    <m/>
    <m/>
    <s v="Stipend or release time if more than 3 FTE librarians."/>
    <n v="813"/>
    <n v="4892"/>
    <n v="14519"/>
    <n v="281"/>
    <n v="325"/>
    <n v="74519"/>
    <m/>
    <n v="114"/>
    <n v="2295"/>
    <n v="922"/>
    <m/>
    <m/>
    <n v="193"/>
    <n v="195"/>
    <n v="46"/>
    <n v="147"/>
    <m/>
    <m/>
    <n v="6"/>
    <m/>
    <m/>
    <m/>
    <m/>
    <m/>
    <m/>
    <m/>
    <m/>
    <m/>
    <m/>
    <n v="1.85"/>
    <n v="4.09"/>
    <m/>
    <n v="4.09"/>
    <m/>
    <n v="4"/>
    <n v="4"/>
    <n v="5312"/>
    <s v="Estimate"/>
    <n v="3588"/>
    <n v="9570"/>
    <n v="3175"/>
    <n v="632"/>
    <m/>
    <m/>
    <m/>
    <n v="514"/>
    <m/>
    <n v="17479"/>
    <m/>
    <m/>
    <n v="2"/>
    <n v="2"/>
    <n v="0"/>
    <n v="0"/>
    <m/>
    <m/>
    <m/>
    <m/>
    <m/>
    <m/>
    <m/>
    <m/>
    <m/>
    <m/>
    <m/>
    <m/>
    <m/>
    <n v="4807"/>
    <m/>
    <m/>
    <n v="209"/>
    <m/>
    <m/>
    <m/>
    <m/>
    <m/>
    <m/>
    <m/>
    <m/>
    <m/>
    <m/>
    <n v="0"/>
    <n v="0"/>
    <n v="0"/>
    <n v="55"/>
    <n v="38"/>
    <n v="22"/>
    <n v="0"/>
    <n v="0"/>
    <m/>
    <m/>
    <m/>
    <m/>
    <m/>
    <m/>
    <m/>
    <m/>
    <m/>
    <m/>
    <m/>
    <m/>
    <m/>
    <m/>
    <m/>
    <m/>
    <m/>
    <m/>
    <m/>
    <m/>
    <m/>
    <m/>
    <m/>
    <m/>
    <m/>
    <m/>
    <m/>
    <m/>
    <m/>
    <m/>
    <m/>
    <m/>
    <m/>
    <m/>
    <m/>
    <m/>
    <m/>
    <m/>
    <m/>
    <m/>
    <m/>
    <m/>
    <m/>
    <m/>
    <m/>
    <m/>
    <m/>
    <m/>
    <m/>
    <m/>
    <m/>
    <m/>
    <m/>
    <n v="0"/>
    <n v="0"/>
    <m/>
    <m/>
    <n v="42342"/>
    <m/>
    <n v="0"/>
    <m/>
    <m/>
    <m/>
    <m/>
    <m/>
    <m/>
    <m/>
    <m/>
    <m/>
    <m/>
    <m/>
    <m/>
    <m/>
    <m/>
    <m/>
    <m/>
    <m/>
    <m/>
    <m/>
    <m/>
    <m/>
    <m/>
    <m/>
    <m/>
    <m/>
    <m/>
    <m/>
    <m/>
    <n v="3364.7272092210774"/>
    <x v="2"/>
    <s v="Medium"/>
  </r>
  <r>
    <s v="Gavilan CCD"/>
    <x v="9"/>
    <s v="441"/>
    <s v="Single College District"/>
    <n v="20110"/>
    <x v="5"/>
    <n v="4893.8504761904551"/>
    <n v="22000"/>
    <m/>
    <n v="24"/>
    <n v="0"/>
    <m/>
    <m/>
    <m/>
    <m/>
    <m/>
    <m/>
    <n v="30"/>
    <m/>
    <m/>
    <n v="0"/>
    <n v="174"/>
    <n v="56"/>
    <m/>
    <m/>
    <m/>
    <m/>
    <m/>
    <n v="37703"/>
    <m/>
    <m/>
    <n v="14210"/>
    <m/>
    <m/>
    <m/>
    <m/>
    <m/>
    <m/>
    <m/>
    <m/>
    <n v="51913"/>
    <m/>
    <m/>
    <m/>
    <m/>
    <m/>
    <m/>
    <m/>
    <m/>
    <m/>
    <m/>
    <m/>
    <m/>
    <n v="0"/>
    <n v="1789"/>
    <m/>
    <m/>
    <m/>
    <m/>
    <m/>
    <m/>
    <m/>
    <m/>
    <m/>
    <m/>
    <m/>
    <n v="1789"/>
    <m/>
    <m/>
    <m/>
    <m/>
    <m/>
    <m/>
    <m/>
    <m/>
    <m/>
    <m/>
    <n v="0"/>
    <m/>
    <m/>
    <m/>
    <m/>
    <m/>
    <m/>
    <m/>
    <m/>
    <m/>
    <m/>
    <m/>
    <m/>
    <m/>
    <m/>
    <m/>
    <m/>
    <m/>
    <m/>
    <m/>
    <m/>
    <m/>
    <m/>
    <m/>
    <m/>
    <n v="25179"/>
    <m/>
    <n v="12645"/>
    <m/>
    <m/>
    <m/>
    <m/>
    <m/>
    <m/>
    <m/>
    <n v="37824"/>
    <m/>
    <m/>
    <m/>
    <m/>
    <m/>
    <m/>
    <m/>
    <m/>
    <m/>
    <m/>
    <m/>
    <m/>
    <m/>
    <m/>
    <m/>
    <m/>
    <m/>
    <m/>
    <m/>
    <m/>
    <m/>
    <m/>
    <m/>
    <m/>
    <m/>
    <m/>
    <n v="442"/>
    <m/>
    <m/>
    <m/>
    <m/>
    <m/>
    <m/>
    <m/>
    <m/>
    <m/>
    <n v="442"/>
    <m/>
    <m/>
    <m/>
    <m/>
    <m/>
    <m/>
    <m/>
    <m/>
    <m/>
    <m/>
    <m/>
    <m/>
    <m/>
    <m/>
    <m/>
    <m/>
    <m/>
    <m/>
    <m/>
    <m/>
    <m/>
    <m/>
    <m/>
    <m/>
    <m/>
    <m/>
    <m/>
    <m/>
    <m/>
    <m/>
    <m/>
    <m/>
    <m/>
    <m/>
    <m/>
    <m/>
    <n v="42584"/>
    <m/>
    <m/>
    <m/>
    <m/>
    <m/>
    <m/>
    <m/>
    <m/>
    <m/>
    <n v="42584"/>
    <n v="53702"/>
    <n v="38266"/>
    <n v="134552"/>
    <m/>
    <s v="Head Librarian"/>
    <m/>
    <s v="yes"/>
    <m/>
    <m/>
    <s v="Stipend"/>
    <m/>
    <m/>
    <m/>
    <n v="2285"/>
    <n v="2366"/>
    <n v="25725"/>
    <n v="61"/>
    <m/>
    <n v="64633"/>
    <m/>
    <n v="37"/>
    <n v="0"/>
    <n v="2350"/>
    <m/>
    <m/>
    <m/>
    <m/>
    <n v="5441"/>
    <n v="37"/>
    <m/>
    <m/>
    <n v="6"/>
    <m/>
    <m/>
    <m/>
    <m/>
    <m/>
    <m/>
    <m/>
    <m/>
    <m/>
    <m/>
    <n v="1.57"/>
    <n v="2.8"/>
    <m/>
    <n v="2.8"/>
    <m/>
    <n v="4"/>
    <n v="4"/>
    <n v="3739"/>
    <s v="Actual"/>
    <n v="3110"/>
    <n v="3690"/>
    <n v="0"/>
    <n v="391"/>
    <m/>
    <m/>
    <m/>
    <n v="6360"/>
    <m/>
    <n v="13551"/>
    <m/>
    <m/>
    <n v="64"/>
    <n v="49"/>
    <n v="120"/>
    <n v="49"/>
    <m/>
    <m/>
    <m/>
    <m/>
    <m/>
    <m/>
    <m/>
    <m/>
    <m/>
    <m/>
    <m/>
    <m/>
    <m/>
    <n v="3762"/>
    <m/>
    <m/>
    <n v="140"/>
    <m/>
    <m/>
    <m/>
    <m/>
    <m/>
    <m/>
    <m/>
    <m/>
    <m/>
    <m/>
    <n v="2"/>
    <n v="4"/>
    <m/>
    <n v="55"/>
    <n v="36"/>
    <n v="20"/>
    <n v="0"/>
    <n v="0"/>
    <m/>
    <m/>
    <m/>
    <m/>
    <m/>
    <m/>
    <m/>
    <m/>
    <m/>
    <m/>
    <m/>
    <m/>
    <m/>
    <m/>
    <m/>
    <m/>
    <m/>
    <m/>
    <m/>
    <m/>
    <m/>
    <m/>
    <m/>
    <m/>
    <m/>
    <m/>
    <m/>
    <m/>
    <m/>
    <m/>
    <m/>
    <m/>
    <m/>
    <m/>
    <m/>
    <m/>
    <m/>
    <m/>
    <m/>
    <m/>
    <m/>
    <m/>
    <m/>
    <m/>
    <m/>
    <m/>
    <m/>
    <m/>
    <m/>
    <m/>
    <m/>
    <m/>
    <m/>
    <n v="0"/>
    <n v="0"/>
    <m/>
    <m/>
    <n v="159426"/>
    <m/>
    <m/>
    <m/>
    <m/>
    <m/>
    <m/>
    <m/>
    <m/>
    <m/>
    <m/>
    <m/>
    <m/>
    <m/>
    <m/>
    <m/>
    <m/>
    <m/>
    <m/>
    <m/>
    <m/>
    <m/>
    <m/>
    <m/>
    <m/>
    <m/>
    <m/>
    <m/>
    <m/>
    <m/>
    <m/>
    <n v="1747.8037414965911"/>
    <x v="1"/>
    <s v="Small"/>
  </r>
  <r>
    <s v="Solano CCD"/>
    <x v="36"/>
    <s v="281"/>
    <s v="Single College District"/>
    <n v="20110"/>
    <x v="5"/>
    <n v="9601.7590476189107"/>
    <n v="16128"/>
    <m/>
    <n v="109"/>
    <n v="3"/>
    <m/>
    <m/>
    <m/>
    <m/>
    <m/>
    <m/>
    <n v="38"/>
    <m/>
    <m/>
    <n v="38"/>
    <n v="328"/>
    <s v="wifi"/>
    <m/>
    <m/>
    <m/>
    <m/>
    <m/>
    <n v="39000"/>
    <m/>
    <m/>
    <m/>
    <m/>
    <m/>
    <m/>
    <m/>
    <m/>
    <m/>
    <m/>
    <m/>
    <m/>
    <m/>
    <m/>
    <m/>
    <m/>
    <n v="4675"/>
    <m/>
    <m/>
    <m/>
    <m/>
    <m/>
    <m/>
    <m/>
    <m/>
    <n v="15259"/>
    <m/>
    <m/>
    <m/>
    <m/>
    <m/>
    <m/>
    <m/>
    <m/>
    <m/>
    <m/>
    <m/>
    <m/>
    <m/>
    <m/>
    <m/>
    <m/>
    <m/>
    <m/>
    <m/>
    <m/>
    <m/>
    <m/>
    <m/>
    <m/>
    <m/>
    <m/>
    <m/>
    <m/>
    <m/>
    <m/>
    <m/>
    <m/>
    <m/>
    <m/>
    <m/>
    <m/>
    <m/>
    <m/>
    <m/>
    <m/>
    <m/>
    <m/>
    <m/>
    <m/>
    <m/>
    <m/>
    <m/>
    <n v="65325"/>
    <m/>
    <m/>
    <m/>
    <m/>
    <m/>
    <m/>
    <m/>
    <m/>
    <m/>
    <m/>
    <m/>
    <m/>
    <m/>
    <m/>
    <m/>
    <m/>
    <m/>
    <m/>
    <m/>
    <m/>
    <m/>
    <m/>
    <m/>
    <m/>
    <m/>
    <m/>
    <m/>
    <m/>
    <m/>
    <m/>
    <m/>
    <m/>
    <m/>
    <m/>
    <m/>
    <m/>
    <s v="975 est"/>
    <m/>
    <m/>
    <m/>
    <m/>
    <m/>
    <m/>
    <m/>
    <m/>
    <m/>
    <m/>
    <m/>
    <m/>
    <m/>
    <m/>
    <m/>
    <m/>
    <m/>
    <m/>
    <m/>
    <m/>
    <m/>
    <m/>
    <m/>
    <m/>
    <m/>
    <m/>
    <m/>
    <m/>
    <m/>
    <m/>
    <m/>
    <m/>
    <m/>
    <m/>
    <m/>
    <m/>
    <m/>
    <m/>
    <m/>
    <m/>
    <m/>
    <m/>
    <m/>
    <m/>
    <m/>
    <m/>
    <s v="60,000 est"/>
    <m/>
    <m/>
    <m/>
    <m/>
    <m/>
    <m/>
    <m/>
    <m/>
    <m/>
    <m/>
    <n v="0"/>
    <n v="0"/>
    <n v="0"/>
    <s v="Dean or other administrator"/>
    <m/>
    <m/>
    <s v="no"/>
    <s v="None"/>
    <m/>
    <m/>
    <m/>
    <m/>
    <m/>
    <n v="952"/>
    <m/>
    <n v="57153"/>
    <n v="193"/>
    <m/>
    <n v="51731"/>
    <m/>
    <m/>
    <n v="12000"/>
    <n v="952"/>
    <m/>
    <m/>
    <n v="63"/>
    <n v="63"/>
    <m/>
    <m/>
    <m/>
    <m/>
    <n v="5"/>
    <m/>
    <m/>
    <m/>
    <m/>
    <m/>
    <m/>
    <m/>
    <m/>
    <m/>
    <m/>
    <n v="7"/>
    <n v="5"/>
    <m/>
    <n v="5"/>
    <m/>
    <n v="3"/>
    <n v="3"/>
    <n v="14742"/>
    <s v="Actual"/>
    <n v="170000"/>
    <n v="88000"/>
    <m/>
    <n v="1000"/>
    <m/>
    <m/>
    <m/>
    <m/>
    <m/>
    <m/>
    <m/>
    <m/>
    <n v="46"/>
    <n v="37"/>
    <n v="161"/>
    <n v="67"/>
    <m/>
    <m/>
    <m/>
    <m/>
    <m/>
    <m/>
    <m/>
    <m/>
    <m/>
    <m/>
    <m/>
    <m/>
    <m/>
    <n v="1840"/>
    <m/>
    <m/>
    <n v="68"/>
    <m/>
    <m/>
    <m/>
    <m/>
    <m/>
    <m/>
    <m/>
    <m/>
    <m/>
    <m/>
    <n v="2"/>
    <n v="72"/>
    <n v="2100"/>
    <n v="120"/>
    <n v="72"/>
    <n v="0"/>
    <n v="0"/>
    <n v="0"/>
    <m/>
    <m/>
    <m/>
    <m/>
    <m/>
    <m/>
    <m/>
    <m/>
    <m/>
    <m/>
    <m/>
    <m/>
    <m/>
    <m/>
    <m/>
    <m/>
    <m/>
    <m/>
    <m/>
    <m/>
    <m/>
    <m/>
    <m/>
    <m/>
    <m/>
    <m/>
    <m/>
    <m/>
    <m/>
    <m/>
    <m/>
    <m/>
    <m/>
    <m/>
    <m/>
    <m/>
    <m/>
    <m/>
    <m/>
    <m/>
    <m/>
    <m/>
    <m/>
    <m/>
    <m/>
    <m/>
    <m/>
    <m/>
    <m/>
    <m/>
    <m/>
    <m/>
    <m/>
    <n v="0"/>
    <n v="0"/>
    <m/>
    <m/>
    <n v="202877"/>
    <m/>
    <m/>
    <m/>
    <m/>
    <m/>
    <m/>
    <m/>
    <m/>
    <m/>
    <m/>
    <m/>
    <m/>
    <m/>
    <m/>
    <m/>
    <m/>
    <m/>
    <m/>
    <m/>
    <m/>
    <m/>
    <m/>
    <m/>
    <m/>
    <m/>
    <m/>
    <m/>
    <m/>
    <m/>
    <m/>
    <n v="1920.3518095237821"/>
    <x v="0"/>
    <s v="Small"/>
  </r>
  <r>
    <s v="North Orange CCD"/>
    <x v="65"/>
    <s v="861"/>
    <s v="Multi-College District"/>
    <n v="20110"/>
    <x v="5"/>
    <n v="12983.423238095249"/>
    <n v="33869"/>
    <m/>
    <n v="26"/>
    <n v="8"/>
    <m/>
    <m/>
    <m/>
    <m/>
    <m/>
    <m/>
    <n v="45"/>
    <m/>
    <m/>
    <n v="40"/>
    <n v="500"/>
    <n v="26"/>
    <m/>
    <m/>
    <m/>
    <m/>
    <m/>
    <n v="41567"/>
    <m/>
    <m/>
    <n v="12840"/>
    <n v="7512"/>
    <n v="0"/>
    <n v="0"/>
    <m/>
    <m/>
    <n v="0"/>
    <n v="0"/>
    <m/>
    <n v="61919"/>
    <n v="2324"/>
    <m/>
    <m/>
    <n v="0"/>
    <n v="0"/>
    <n v="0"/>
    <n v="0"/>
    <m/>
    <m/>
    <n v="0"/>
    <n v="0"/>
    <m/>
    <n v="2324"/>
    <n v="14250"/>
    <m/>
    <m/>
    <n v="0"/>
    <n v="0"/>
    <n v="0"/>
    <n v="0"/>
    <m/>
    <m/>
    <n v="0"/>
    <n v="0"/>
    <m/>
    <n v="14250"/>
    <n v="0"/>
    <m/>
    <n v="0"/>
    <n v="0"/>
    <n v="0"/>
    <n v="0"/>
    <m/>
    <m/>
    <n v="0"/>
    <n v="0"/>
    <n v="0"/>
    <m/>
    <m/>
    <m/>
    <m/>
    <m/>
    <m/>
    <m/>
    <m/>
    <m/>
    <m/>
    <m/>
    <m/>
    <m/>
    <m/>
    <m/>
    <m/>
    <m/>
    <m/>
    <m/>
    <m/>
    <m/>
    <m/>
    <m/>
    <m/>
    <n v="59390"/>
    <m/>
    <n v="0"/>
    <n v="0"/>
    <n v="0"/>
    <m/>
    <m/>
    <n v="359"/>
    <n v="0"/>
    <n v="0"/>
    <n v="59749"/>
    <m/>
    <m/>
    <m/>
    <m/>
    <m/>
    <m/>
    <m/>
    <m/>
    <m/>
    <m/>
    <m/>
    <m/>
    <m/>
    <m/>
    <m/>
    <m/>
    <m/>
    <m/>
    <m/>
    <m/>
    <m/>
    <m/>
    <m/>
    <m/>
    <m/>
    <m/>
    <n v="0"/>
    <m/>
    <n v="0"/>
    <n v="0"/>
    <n v="0"/>
    <m/>
    <m/>
    <n v="0"/>
    <n v="0"/>
    <n v="0"/>
    <n v="0"/>
    <m/>
    <m/>
    <m/>
    <m/>
    <m/>
    <m/>
    <m/>
    <m/>
    <m/>
    <m/>
    <m/>
    <m/>
    <m/>
    <m/>
    <m/>
    <m/>
    <m/>
    <m/>
    <m/>
    <m/>
    <m/>
    <m/>
    <m/>
    <m/>
    <m/>
    <m/>
    <m/>
    <m/>
    <m/>
    <m/>
    <m/>
    <m/>
    <m/>
    <m/>
    <m/>
    <m/>
    <n v="0"/>
    <m/>
    <n v="0"/>
    <n v="0"/>
    <n v="0"/>
    <n v="0"/>
    <m/>
    <m/>
    <n v="0"/>
    <n v="0"/>
    <n v="0"/>
    <n v="76169"/>
    <n v="62073"/>
    <n v="138242"/>
    <s v="Dean or other administrator"/>
    <m/>
    <s v="M.A. (subject other than librarianship)"/>
    <s v="no"/>
    <m/>
    <s v="Release time"/>
    <m/>
    <m/>
    <m/>
    <m/>
    <n v="2691"/>
    <n v="3807"/>
    <n v="7781"/>
    <n v="76"/>
    <n v="0"/>
    <n v="65235"/>
    <m/>
    <n v="442"/>
    <n v="0"/>
    <n v="2723"/>
    <m/>
    <m/>
    <n v="0"/>
    <n v="0"/>
    <n v="268"/>
    <n v="537"/>
    <m/>
    <m/>
    <n v="8"/>
    <m/>
    <m/>
    <m/>
    <m/>
    <m/>
    <m/>
    <m/>
    <m/>
    <m/>
    <m/>
    <n v="0.8"/>
    <n v="0.77"/>
    <m/>
    <n v="0.77"/>
    <m/>
    <n v="5"/>
    <n v="5"/>
    <n v="10356"/>
    <s v="Actual"/>
    <n v="10663"/>
    <n v="42644"/>
    <m/>
    <n v="4715"/>
    <m/>
    <m/>
    <m/>
    <n v="34"/>
    <m/>
    <n v="58056"/>
    <m/>
    <m/>
    <n v="23"/>
    <n v="20"/>
    <n v="155"/>
    <n v="34"/>
    <m/>
    <m/>
    <m/>
    <m/>
    <m/>
    <m/>
    <m/>
    <m/>
    <m/>
    <m/>
    <m/>
    <m/>
    <m/>
    <n v="3052"/>
    <m/>
    <m/>
    <n v="102"/>
    <m/>
    <m/>
    <m/>
    <m/>
    <m/>
    <m/>
    <m/>
    <m/>
    <m/>
    <m/>
    <n v="2"/>
    <n v="2"/>
    <n v="172"/>
    <n v="57"/>
    <n v="32"/>
    <n v="32"/>
    <n v="0"/>
    <n v="0"/>
    <m/>
    <m/>
    <m/>
    <m/>
    <m/>
    <m/>
    <m/>
    <m/>
    <m/>
    <m/>
    <m/>
    <m/>
    <m/>
    <m/>
    <m/>
    <m/>
    <m/>
    <m/>
    <m/>
    <m/>
    <m/>
    <m/>
    <m/>
    <m/>
    <m/>
    <m/>
    <m/>
    <m/>
    <m/>
    <m/>
    <m/>
    <m/>
    <m/>
    <m/>
    <m/>
    <m/>
    <m/>
    <m/>
    <m/>
    <m/>
    <m/>
    <m/>
    <m/>
    <m/>
    <m/>
    <m/>
    <m/>
    <m/>
    <m/>
    <m/>
    <m/>
    <m/>
    <m/>
    <n v="0"/>
    <n v="0"/>
    <m/>
    <m/>
    <n v="244929"/>
    <m/>
    <n v="105"/>
    <m/>
    <m/>
    <m/>
    <m/>
    <m/>
    <m/>
    <m/>
    <m/>
    <m/>
    <m/>
    <m/>
    <m/>
    <m/>
    <m/>
    <m/>
    <m/>
    <m/>
    <m/>
    <m/>
    <m/>
    <m/>
    <m/>
    <m/>
    <m/>
    <m/>
    <m/>
    <m/>
    <m/>
    <n v="16861.58862090292"/>
    <x v="0"/>
    <s v="Medium"/>
  </r>
  <r>
    <s v="South Orange County CCD"/>
    <x v="29"/>
    <s v="891"/>
    <s v="Multi-College District"/>
    <n v="20110"/>
    <x v="5"/>
    <n v="23585.425142857217"/>
    <n v="22924"/>
    <m/>
    <n v="48"/>
    <n v="10"/>
    <m/>
    <m/>
    <m/>
    <m/>
    <m/>
    <m/>
    <n v="33"/>
    <m/>
    <m/>
    <n v="38"/>
    <n v="257"/>
    <n v="10"/>
    <m/>
    <m/>
    <m/>
    <m/>
    <m/>
    <n v="42028"/>
    <m/>
    <m/>
    <m/>
    <m/>
    <m/>
    <m/>
    <m/>
    <m/>
    <m/>
    <m/>
    <m/>
    <n v="42028"/>
    <n v="0"/>
    <m/>
    <m/>
    <m/>
    <m/>
    <m/>
    <m/>
    <m/>
    <m/>
    <m/>
    <m/>
    <m/>
    <n v="0"/>
    <n v="8974"/>
    <m/>
    <m/>
    <m/>
    <m/>
    <m/>
    <m/>
    <m/>
    <m/>
    <m/>
    <m/>
    <m/>
    <n v="8974"/>
    <n v="0"/>
    <m/>
    <m/>
    <m/>
    <m/>
    <m/>
    <m/>
    <m/>
    <m/>
    <m/>
    <n v="0"/>
    <m/>
    <m/>
    <m/>
    <m/>
    <m/>
    <m/>
    <m/>
    <m/>
    <m/>
    <m/>
    <m/>
    <m/>
    <m/>
    <m/>
    <m/>
    <m/>
    <m/>
    <m/>
    <m/>
    <m/>
    <m/>
    <m/>
    <m/>
    <m/>
    <n v="112384"/>
    <m/>
    <m/>
    <m/>
    <m/>
    <m/>
    <m/>
    <m/>
    <m/>
    <m/>
    <n v="112384"/>
    <m/>
    <m/>
    <m/>
    <m/>
    <m/>
    <m/>
    <m/>
    <m/>
    <m/>
    <m/>
    <m/>
    <m/>
    <m/>
    <m/>
    <m/>
    <m/>
    <m/>
    <m/>
    <m/>
    <m/>
    <m/>
    <m/>
    <m/>
    <m/>
    <m/>
    <m/>
    <n v="1060"/>
    <m/>
    <m/>
    <m/>
    <m/>
    <m/>
    <m/>
    <m/>
    <m/>
    <m/>
    <n v="1060"/>
    <m/>
    <m/>
    <m/>
    <m/>
    <m/>
    <m/>
    <m/>
    <m/>
    <m/>
    <m/>
    <m/>
    <m/>
    <m/>
    <m/>
    <m/>
    <m/>
    <m/>
    <m/>
    <m/>
    <m/>
    <m/>
    <m/>
    <m/>
    <m/>
    <m/>
    <m/>
    <m/>
    <m/>
    <m/>
    <m/>
    <m/>
    <m/>
    <m/>
    <m/>
    <m/>
    <m/>
    <n v="0"/>
    <m/>
    <m/>
    <m/>
    <m/>
    <m/>
    <m/>
    <m/>
    <m/>
    <m/>
    <n v="0"/>
    <n v="51002"/>
    <n v="113444"/>
    <n v="164446"/>
    <s v="Dean or other administrator"/>
    <m/>
    <s v="EdD"/>
    <s v="no"/>
    <m/>
    <m/>
    <s v="Stipend"/>
    <m/>
    <m/>
    <m/>
    <n v="1011"/>
    <n v="3094"/>
    <n v="42888"/>
    <n v="115"/>
    <n v="0"/>
    <n v="44450"/>
    <m/>
    <n v="41"/>
    <n v="2754"/>
    <n v="1026"/>
    <m/>
    <m/>
    <n v="10"/>
    <n v="10"/>
    <n v="0"/>
    <n v="50"/>
    <m/>
    <m/>
    <n v="13"/>
    <m/>
    <m/>
    <m/>
    <m/>
    <m/>
    <m/>
    <m/>
    <m/>
    <m/>
    <m/>
    <n v="0.91"/>
    <n v="6.36"/>
    <m/>
    <n v="6.36"/>
    <m/>
    <n v="10"/>
    <n v="9.25"/>
    <n v="1767"/>
    <s v="Actual"/>
    <n v="2254"/>
    <n v="16023"/>
    <n v="1083"/>
    <n v="3309"/>
    <m/>
    <m/>
    <m/>
    <n v="2392"/>
    <m/>
    <n v="25060"/>
    <m/>
    <m/>
    <n v="158"/>
    <n v="96"/>
    <n v="140"/>
    <n v="34"/>
    <m/>
    <m/>
    <m/>
    <m/>
    <m/>
    <m/>
    <m/>
    <m/>
    <m/>
    <m/>
    <m/>
    <m/>
    <m/>
    <n v="2532"/>
    <m/>
    <m/>
    <n v="211"/>
    <m/>
    <m/>
    <m/>
    <m/>
    <m/>
    <m/>
    <m/>
    <m/>
    <m/>
    <m/>
    <n v="3"/>
    <n v="9"/>
    <n v="151"/>
    <n v="66"/>
    <n v="60"/>
    <n v="60"/>
    <n v="6"/>
    <n v="0"/>
    <m/>
    <m/>
    <m/>
    <m/>
    <m/>
    <m/>
    <m/>
    <m/>
    <m/>
    <m/>
    <m/>
    <m/>
    <m/>
    <m/>
    <m/>
    <m/>
    <m/>
    <m/>
    <m/>
    <m/>
    <m/>
    <m/>
    <m/>
    <m/>
    <m/>
    <m/>
    <m/>
    <m/>
    <m/>
    <m/>
    <m/>
    <m/>
    <m/>
    <m/>
    <m/>
    <m/>
    <m/>
    <m/>
    <m/>
    <m/>
    <m/>
    <m/>
    <m/>
    <m/>
    <m/>
    <m/>
    <m/>
    <m/>
    <m/>
    <m/>
    <m/>
    <m/>
    <m/>
    <n v="6"/>
    <n v="0"/>
    <m/>
    <m/>
    <n v="151178"/>
    <m/>
    <n v="15"/>
    <m/>
    <m/>
    <m/>
    <m/>
    <m/>
    <m/>
    <m/>
    <m/>
    <m/>
    <m/>
    <m/>
    <m/>
    <m/>
    <m/>
    <m/>
    <m/>
    <m/>
    <m/>
    <m/>
    <m/>
    <m/>
    <m/>
    <m/>
    <m/>
    <m/>
    <m/>
    <m/>
    <m/>
    <n v="3708.4001796945308"/>
    <x v="2"/>
    <s v="Large"/>
  </r>
  <r>
    <s v="North Orange CCD"/>
    <x v="80"/>
    <s v="862"/>
    <s v="Multi-College District"/>
    <n v="20110"/>
    <x v="5"/>
    <n v="22114.96019047622"/>
    <n v="46939"/>
    <m/>
    <n v="88"/>
    <n v="13"/>
    <m/>
    <m/>
    <m/>
    <m/>
    <m/>
    <m/>
    <n v="33"/>
    <m/>
    <m/>
    <n v="54"/>
    <n v="503"/>
    <n v="75"/>
    <m/>
    <m/>
    <m/>
    <m/>
    <m/>
    <n v="44051.75"/>
    <m/>
    <m/>
    <m/>
    <m/>
    <m/>
    <m/>
    <m/>
    <m/>
    <n v="18917.34"/>
    <n v="3576.94"/>
    <m/>
    <n v="66546.03"/>
    <n v="5100"/>
    <m/>
    <m/>
    <m/>
    <m/>
    <m/>
    <m/>
    <m/>
    <m/>
    <m/>
    <m/>
    <m/>
    <n v="5100"/>
    <n v="17700.150000000001"/>
    <m/>
    <m/>
    <m/>
    <m/>
    <m/>
    <m/>
    <m/>
    <m/>
    <m/>
    <m/>
    <m/>
    <n v="17700.150000000001"/>
    <m/>
    <m/>
    <m/>
    <m/>
    <m/>
    <m/>
    <m/>
    <m/>
    <m/>
    <m/>
    <n v="0"/>
    <m/>
    <m/>
    <m/>
    <m/>
    <m/>
    <m/>
    <m/>
    <m/>
    <m/>
    <m/>
    <m/>
    <m/>
    <m/>
    <m/>
    <m/>
    <m/>
    <m/>
    <m/>
    <m/>
    <m/>
    <m/>
    <m/>
    <m/>
    <m/>
    <n v="3224.21"/>
    <m/>
    <m/>
    <n v="48532.66"/>
    <m/>
    <m/>
    <m/>
    <m/>
    <m/>
    <m/>
    <n v="51756.87"/>
    <m/>
    <m/>
    <m/>
    <m/>
    <m/>
    <m/>
    <m/>
    <m/>
    <m/>
    <m/>
    <m/>
    <m/>
    <m/>
    <m/>
    <m/>
    <m/>
    <m/>
    <m/>
    <m/>
    <m/>
    <m/>
    <m/>
    <m/>
    <m/>
    <m/>
    <m/>
    <m/>
    <m/>
    <m/>
    <m/>
    <m/>
    <m/>
    <m/>
    <m/>
    <m/>
    <m/>
    <n v="0"/>
    <m/>
    <m/>
    <m/>
    <m/>
    <m/>
    <m/>
    <m/>
    <m/>
    <m/>
    <m/>
    <m/>
    <m/>
    <m/>
    <m/>
    <m/>
    <m/>
    <m/>
    <m/>
    <m/>
    <m/>
    <m/>
    <m/>
    <m/>
    <m/>
    <m/>
    <m/>
    <m/>
    <m/>
    <m/>
    <m/>
    <m/>
    <m/>
    <m/>
    <m/>
    <m/>
    <m/>
    <n v="15543.09"/>
    <m/>
    <m/>
    <n v="670.24"/>
    <m/>
    <m/>
    <m/>
    <m/>
    <m/>
    <n v="44949.64"/>
    <n v="61162.97"/>
    <n v="84246.18"/>
    <n v="56856.87"/>
    <n v="202266.02"/>
    <s v="Dean or other administrator"/>
    <m/>
    <m/>
    <s v="yes"/>
    <s v="None"/>
    <m/>
    <m/>
    <m/>
    <m/>
    <m/>
    <n v="665"/>
    <n v="2072"/>
    <n v="20573"/>
    <n v="126"/>
    <n v="28"/>
    <n v="79669"/>
    <m/>
    <n v="24"/>
    <n v="2294"/>
    <n v="900"/>
    <m/>
    <m/>
    <n v="394"/>
    <n v="394"/>
    <n v="128"/>
    <n v="30"/>
    <m/>
    <m/>
    <n v="5"/>
    <m/>
    <m/>
    <m/>
    <m/>
    <m/>
    <m/>
    <m/>
    <m/>
    <m/>
    <m/>
    <n v="3.3"/>
    <n v="7.14"/>
    <m/>
    <n v="7.14"/>
    <m/>
    <n v="9"/>
    <n v="9"/>
    <n v="6814"/>
    <s v="Actual"/>
    <n v="45909"/>
    <n v="153484"/>
    <n v="21330"/>
    <m/>
    <m/>
    <m/>
    <m/>
    <m/>
    <m/>
    <n v="220723"/>
    <m/>
    <m/>
    <n v="28"/>
    <n v="21"/>
    <n v="260"/>
    <n v="112"/>
    <m/>
    <m/>
    <m/>
    <m/>
    <m/>
    <m/>
    <m/>
    <m/>
    <m/>
    <m/>
    <m/>
    <m/>
    <m/>
    <n v="7180"/>
    <m/>
    <m/>
    <n v="246"/>
    <m/>
    <m/>
    <m/>
    <m/>
    <m/>
    <m/>
    <m/>
    <m/>
    <m/>
    <m/>
    <n v="2"/>
    <n v="2"/>
    <n v="26"/>
    <n v="67.5"/>
    <n v="28"/>
    <n v="28"/>
    <n v="5"/>
    <n v="0"/>
    <m/>
    <m/>
    <m/>
    <m/>
    <m/>
    <m/>
    <m/>
    <m/>
    <m/>
    <m/>
    <m/>
    <m/>
    <m/>
    <m/>
    <m/>
    <m/>
    <m/>
    <m/>
    <m/>
    <m/>
    <m/>
    <m/>
    <m/>
    <m/>
    <m/>
    <m/>
    <m/>
    <m/>
    <m/>
    <m/>
    <m/>
    <m/>
    <m/>
    <m/>
    <m/>
    <m/>
    <m/>
    <m/>
    <m/>
    <m/>
    <m/>
    <m/>
    <m/>
    <m/>
    <m/>
    <m/>
    <m/>
    <m/>
    <m/>
    <m/>
    <m/>
    <m/>
    <m/>
    <n v="5"/>
    <n v="0"/>
    <m/>
    <m/>
    <n v="852363"/>
    <m/>
    <n v="12"/>
    <m/>
    <m/>
    <m/>
    <m/>
    <m/>
    <m/>
    <m/>
    <m/>
    <m/>
    <m/>
    <m/>
    <m/>
    <m/>
    <m/>
    <m/>
    <m/>
    <m/>
    <m/>
    <m/>
    <m/>
    <m/>
    <m/>
    <m/>
    <m/>
    <m/>
    <m/>
    <m/>
    <m/>
    <n v="3097.3333600106753"/>
    <x v="2"/>
    <s v="Large"/>
  </r>
  <r>
    <s v="Desert CCD"/>
    <x v="31"/>
    <s v="931"/>
    <s v="Single College District"/>
    <n v="20110"/>
    <x v="5"/>
    <n v="7776.1744761905111"/>
    <n v="63700"/>
    <m/>
    <n v="50"/>
    <n v="4"/>
    <m/>
    <m/>
    <m/>
    <m/>
    <m/>
    <m/>
    <n v="45"/>
    <m/>
    <m/>
    <n v="24"/>
    <n v="243"/>
    <n v="3"/>
    <m/>
    <m/>
    <m/>
    <m/>
    <m/>
    <n v="48200"/>
    <m/>
    <m/>
    <n v="0"/>
    <n v="0"/>
    <n v="0"/>
    <n v="0"/>
    <m/>
    <m/>
    <n v="0"/>
    <n v="0"/>
    <m/>
    <n v="0"/>
    <n v="0"/>
    <m/>
    <m/>
    <n v="0"/>
    <n v="0"/>
    <n v="0"/>
    <n v="0"/>
    <m/>
    <m/>
    <n v="0"/>
    <n v="0"/>
    <m/>
    <n v="0"/>
    <n v="0"/>
    <m/>
    <m/>
    <n v="0"/>
    <n v="0"/>
    <n v="0"/>
    <n v="0"/>
    <m/>
    <m/>
    <n v="0"/>
    <n v="0"/>
    <m/>
    <n v="0"/>
    <n v="0"/>
    <m/>
    <n v="0"/>
    <n v="0"/>
    <n v="0"/>
    <n v="0"/>
    <m/>
    <m/>
    <n v="0"/>
    <n v="0"/>
    <n v="0"/>
    <m/>
    <m/>
    <m/>
    <m/>
    <m/>
    <m/>
    <m/>
    <m/>
    <m/>
    <m/>
    <m/>
    <m/>
    <m/>
    <m/>
    <m/>
    <m/>
    <m/>
    <m/>
    <m/>
    <m/>
    <m/>
    <m/>
    <m/>
    <m/>
    <n v="71675"/>
    <m/>
    <n v="0"/>
    <n v="0"/>
    <n v="0"/>
    <m/>
    <m/>
    <n v="0"/>
    <n v="0"/>
    <n v="0"/>
    <n v="0"/>
    <m/>
    <m/>
    <m/>
    <m/>
    <m/>
    <m/>
    <m/>
    <m/>
    <m/>
    <m/>
    <m/>
    <m/>
    <m/>
    <m/>
    <m/>
    <m/>
    <m/>
    <m/>
    <m/>
    <m/>
    <m/>
    <m/>
    <m/>
    <m/>
    <m/>
    <m/>
    <n v="0"/>
    <m/>
    <n v="0"/>
    <n v="0"/>
    <n v="0"/>
    <m/>
    <m/>
    <n v="0"/>
    <n v="0"/>
    <n v="0"/>
    <n v="0"/>
    <m/>
    <m/>
    <m/>
    <m/>
    <m/>
    <m/>
    <m/>
    <m/>
    <m/>
    <m/>
    <m/>
    <m/>
    <m/>
    <m/>
    <m/>
    <m/>
    <m/>
    <m/>
    <m/>
    <m/>
    <m/>
    <m/>
    <m/>
    <m/>
    <m/>
    <m/>
    <m/>
    <m/>
    <m/>
    <m/>
    <m/>
    <m/>
    <m/>
    <m/>
    <m/>
    <m/>
    <n v="7186"/>
    <m/>
    <n v="0"/>
    <n v="0"/>
    <n v="0"/>
    <n v="0"/>
    <m/>
    <m/>
    <n v="0"/>
    <n v="0"/>
    <n v="7186"/>
    <n v="0"/>
    <n v="0"/>
    <n v="7186"/>
    <s v="Dean or other administrator"/>
    <m/>
    <m/>
    <s v="yes"/>
    <s v="None"/>
    <m/>
    <m/>
    <m/>
    <m/>
    <m/>
    <n v="634"/>
    <n v="79"/>
    <n v="25436"/>
    <n v="62"/>
    <m/>
    <n v="35368"/>
    <m/>
    <n v="0"/>
    <n v="0"/>
    <n v="712"/>
    <m/>
    <m/>
    <n v="37"/>
    <n v="37"/>
    <n v="0"/>
    <n v="0"/>
    <m/>
    <m/>
    <n v="2"/>
    <m/>
    <m/>
    <m/>
    <m/>
    <m/>
    <m/>
    <m/>
    <m/>
    <m/>
    <m/>
    <n v="3.2"/>
    <n v="3.42"/>
    <m/>
    <n v="3.42"/>
    <m/>
    <n v="3"/>
    <n v="2.92"/>
    <n v="3425"/>
    <s v="Actual"/>
    <n v="8237"/>
    <n v="18826"/>
    <n v="3879"/>
    <n v="249"/>
    <m/>
    <m/>
    <m/>
    <n v="301"/>
    <m/>
    <n v="31489"/>
    <m/>
    <m/>
    <n v="9"/>
    <n v="9"/>
    <n v="67"/>
    <n v="42"/>
    <m/>
    <m/>
    <m/>
    <m/>
    <m/>
    <m/>
    <m/>
    <m/>
    <m/>
    <m/>
    <m/>
    <m/>
    <m/>
    <n v="0"/>
    <m/>
    <m/>
    <n v="65"/>
    <m/>
    <m/>
    <m/>
    <m/>
    <m/>
    <m/>
    <m/>
    <m/>
    <m/>
    <m/>
    <n v="1"/>
    <n v="2"/>
    <n v="39"/>
    <n v="57"/>
    <n v="40"/>
    <n v="40"/>
    <n v="0"/>
    <n v="0"/>
    <m/>
    <m/>
    <m/>
    <m/>
    <m/>
    <m/>
    <m/>
    <m/>
    <m/>
    <m/>
    <m/>
    <m/>
    <m/>
    <m/>
    <m/>
    <m/>
    <m/>
    <m/>
    <m/>
    <m/>
    <m/>
    <m/>
    <m/>
    <m/>
    <m/>
    <m/>
    <m/>
    <m/>
    <m/>
    <m/>
    <m/>
    <m/>
    <m/>
    <m/>
    <m/>
    <m/>
    <m/>
    <m/>
    <m/>
    <m/>
    <m/>
    <m/>
    <m/>
    <m/>
    <m/>
    <m/>
    <m/>
    <m/>
    <m/>
    <m/>
    <m/>
    <m/>
    <m/>
    <n v="0"/>
    <n v="0"/>
    <m/>
    <m/>
    <n v="109518"/>
    <m/>
    <n v="0"/>
    <m/>
    <m/>
    <m/>
    <m/>
    <m/>
    <m/>
    <m/>
    <m/>
    <m/>
    <m/>
    <m/>
    <m/>
    <m/>
    <m/>
    <m/>
    <m/>
    <m/>
    <m/>
    <m/>
    <m/>
    <m/>
    <m/>
    <m/>
    <m/>
    <m/>
    <m/>
    <m/>
    <m/>
    <n v="2273.7352269562898"/>
    <x v="0"/>
    <s v="Small"/>
  </r>
  <r>
    <s v="San Bernardino CCD"/>
    <x v="102"/>
    <s v="982"/>
    <s v="Multi-College District"/>
    <n v="20110"/>
    <x v="5"/>
    <n v="10314.960380952307"/>
    <n v="44000"/>
    <m/>
    <n v="155"/>
    <n v="6"/>
    <m/>
    <m/>
    <m/>
    <m/>
    <m/>
    <m/>
    <n v="163"/>
    <m/>
    <m/>
    <n v="32"/>
    <n v="462"/>
    <s v="50+ (wireless building and patio area outside)"/>
    <m/>
    <m/>
    <m/>
    <m/>
    <m/>
    <n v="48703"/>
    <m/>
    <m/>
    <n v="0"/>
    <n v="0"/>
    <n v="0"/>
    <n v="0"/>
    <m/>
    <m/>
    <n v="0"/>
    <n v="13578"/>
    <m/>
    <n v="62271"/>
    <n v="0"/>
    <m/>
    <m/>
    <n v="0"/>
    <n v="0"/>
    <n v="0"/>
    <n v="0"/>
    <m/>
    <m/>
    <n v="0"/>
    <n v="0"/>
    <m/>
    <n v="0"/>
    <n v="33326"/>
    <m/>
    <m/>
    <n v="0"/>
    <n v="0"/>
    <n v="0"/>
    <n v="0"/>
    <m/>
    <m/>
    <n v="0"/>
    <n v="0"/>
    <m/>
    <n v="33376"/>
    <n v="2900"/>
    <m/>
    <n v="0"/>
    <n v="0"/>
    <n v="0"/>
    <n v="0"/>
    <m/>
    <m/>
    <n v="0"/>
    <n v="0"/>
    <n v="2900"/>
    <m/>
    <m/>
    <m/>
    <m/>
    <m/>
    <m/>
    <m/>
    <m/>
    <m/>
    <m/>
    <m/>
    <m/>
    <m/>
    <m/>
    <m/>
    <m/>
    <m/>
    <m/>
    <m/>
    <m/>
    <m/>
    <m/>
    <m/>
    <m/>
    <n v="0"/>
    <m/>
    <n v="0"/>
    <n v="0"/>
    <n v="0"/>
    <m/>
    <m/>
    <n v="28829"/>
    <n v="0"/>
    <n v="0"/>
    <n v="28829"/>
    <m/>
    <m/>
    <m/>
    <m/>
    <m/>
    <m/>
    <m/>
    <m/>
    <m/>
    <m/>
    <m/>
    <m/>
    <m/>
    <m/>
    <m/>
    <m/>
    <m/>
    <m/>
    <m/>
    <m/>
    <m/>
    <m/>
    <m/>
    <m/>
    <m/>
    <m/>
    <n v="0"/>
    <m/>
    <n v="0"/>
    <n v="0"/>
    <n v="0"/>
    <m/>
    <m/>
    <n v="0"/>
    <n v="0"/>
    <n v="0"/>
    <n v="0"/>
    <m/>
    <m/>
    <m/>
    <m/>
    <m/>
    <m/>
    <m/>
    <m/>
    <m/>
    <m/>
    <m/>
    <m/>
    <m/>
    <m/>
    <m/>
    <m/>
    <m/>
    <m/>
    <m/>
    <m/>
    <m/>
    <m/>
    <m/>
    <m/>
    <m/>
    <m/>
    <m/>
    <m/>
    <m/>
    <m/>
    <m/>
    <m/>
    <m/>
    <m/>
    <m/>
    <m/>
    <n v="0"/>
    <m/>
    <n v="0"/>
    <n v="0"/>
    <n v="0"/>
    <n v="0"/>
    <m/>
    <m/>
    <n v="0"/>
    <n v="0"/>
    <n v="0"/>
    <n v="95647"/>
    <n v="31729"/>
    <n v="127376"/>
    <s v="Dean or other administrator"/>
    <m/>
    <s v="don't know"/>
    <s v="yes"/>
    <m/>
    <m/>
    <m/>
    <m/>
    <m/>
    <s v="We do not have a faculty chair or coordinator; the dean carries out all administrative responsibilities."/>
    <n v="648"/>
    <n v="0"/>
    <n v="0"/>
    <n v="171"/>
    <n v="0"/>
    <n v="82918"/>
    <m/>
    <n v="0"/>
    <n v="0"/>
    <n v="1385"/>
    <m/>
    <m/>
    <n v="61"/>
    <n v="61"/>
    <n v="2111"/>
    <n v="0"/>
    <m/>
    <m/>
    <n v="3"/>
    <m/>
    <m/>
    <m/>
    <m/>
    <m/>
    <m/>
    <m/>
    <m/>
    <m/>
    <m/>
    <n v="1.5"/>
    <n v="1.5"/>
    <m/>
    <n v="1.5"/>
    <m/>
    <n v="7"/>
    <n v="1"/>
    <n v="10925"/>
    <s v="Actual"/>
    <n v="13291"/>
    <n v="56408"/>
    <n v="8868"/>
    <n v="0"/>
    <m/>
    <m/>
    <m/>
    <n v="119549"/>
    <m/>
    <n v="198116"/>
    <m/>
    <m/>
    <n v="0"/>
    <n v="0"/>
    <n v="0"/>
    <n v="0"/>
    <m/>
    <m/>
    <m/>
    <m/>
    <m/>
    <m/>
    <m/>
    <m/>
    <m/>
    <m/>
    <m/>
    <m/>
    <m/>
    <n v="1212"/>
    <m/>
    <m/>
    <n v="47"/>
    <m/>
    <m/>
    <m/>
    <m/>
    <m/>
    <m/>
    <m/>
    <m/>
    <m/>
    <m/>
    <n v="8"/>
    <n v="8"/>
    <m/>
    <n v="60"/>
    <n v="48"/>
    <n v="32"/>
    <n v="4"/>
    <n v="0"/>
    <m/>
    <m/>
    <m/>
    <m/>
    <m/>
    <m/>
    <m/>
    <m/>
    <m/>
    <m/>
    <m/>
    <m/>
    <m/>
    <m/>
    <m/>
    <m/>
    <m/>
    <m/>
    <m/>
    <m/>
    <m/>
    <m/>
    <m/>
    <m/>
    <m/>
    <m/>
    <m/>
    <m/>
    <m/>
    <m/>
    <m/>
    <m/>
    <m/>
    <m/>
    <m/>
    <m/>
    <m/>
    <m/>
    <m/>
    <m/>
    <m/>
    <m/>
    <m/>
    <m/>
    <m/>
    <m/>
    <m/>
    <m/>
    <m/>
    <m/>
    <m/>
    <m/>
    <m/>
    <n v="4"/>
    <n v="0"/>
    <m/>
    <m/>
    <n v="2520500"/>
    <m/>
    <n v="33"/>
    <m/>
    <m/>
    <m/>
    <m/>
    <m/>
    <m/>
    <m/>
    <m/>
    <m/>
    <m/>
    <m/>
    <m/>
    <m/>
    <m/>
    <m/>
    <m/>
    <m/>
    <m/>
    <m/>
    <m/>
    <m/>
    <m/>
    <m/>
    <m/>
    <m/>
    <m/>
    <m/>
    <m/>
    <n v="6876.6402539682049"/>
    <x v="0"/>
    <s v="Medium"/>
  </r>
  <r>
    <s v="Los Angeles CCD"/>
    <x v="59"/>
    <s v="748"/>
    <s v="Multi-College District"/>
    <n v="20110"/>
    <x v="5"/>
    <n v="20930.323238095174"/>
    <n v="45000"/>
    <m/>
    <n v="254"/>
    <n v="25"/>
    <m/>
    <m/>
    <m/>
    <m/>
    <m/>
    <m/>
    <n v="67"/>
    <m/>
    <m/>
    <n v="148"/>
    <n v="415"/>
    <n v="0"/>
    <m/>
    <m/>
    <m/>
    <m/>
    <m/>
    <n v="49500"/>
    <m/>
    <m/>
    <m/>
    <m/>
    <m/>
    <m/>
    <m/>
    <m/>
    <m/>
    <m/>
    <m/>
    <m/>
    <n v="12098"/>
    <m/>
    <m/>
    <m/>
    <m/>
    <m/>
    <m/>
    <m/>
    <m/>
    <m/>
    <m/>
    <m/>
    <m/>
    <n v="14462"/>
    <m/>
    <m/>
    <m/>
    <m/>
    <m/>
    <m/>
    <m/>
    <m/>
    <m/>
    <m/>
    <m/>
    <m/>
    <n v="0"/>
    <m/>
    <m/>
    <m/>
    <m/>
    <m/>
    <m/>
    <m/>
    <m/>
    <m/>
    <m/>
    <m/>
    <m/>
    <m/>
    <m/>
    <m/>
    <m/>
    <m/>
    <m/>
    <m/>
    <m/>
    <m/>
    <m/>
    <m/>
    <m/>
    <m/>
    <m/>
    <m/>
    <m/>
    <m/>
    <m/>
    <m/>
    <m/>
    <m/>
    <m/>
    <n v="102444"/>
    <m/>
    <m/>
    <m/>
    <m/>
    <m/>
    <m/>
    <m/>
    <m/>
    <m/>
    <m/>
    <m/>
    <m/>
    <m/>
    <m/>
    <m/>
    <m/>
    <m/>
    <m/>
    <m/>
    <m/>
    <m/>
    <m/>
    <m/>
    <m/>
    <m/>
    <m/>
    <m/>
    <m/>
    <m/>
    <m/>
    <m/>
    <m/>
    <m/>
    <m/>
    <m/>
    <m/>
    <n v="4918"/>
    <m/>
    <m/>
    <m/>
    <m/>
    <m/>
    <m/>
    <m/>
    <m/>
    <m/>
    <m/>
    <m/>
    <m/>
    <m/>
    <m/>
    <m/>
    <m/>
    <m/>
    <m/>
    <m/>
    <m/>
    <m/>
    <m/>
    <m/>
    <m/>
    <m/>
    <m/>
    <m/>
    <m/>
    <m/>
    <m/>
    <m/>
    <m/>
    <m/>
    <m/>
    <m/>
    <m/>
    <m/>
    <m/>
    <m/>
    <m/>
    <m/>
    <m/>
    <m/>
    <m/>
    <m/>
    <m/>
    <n v="0"/>
    <m/>
    <m/>
    <m/>
    <m/>
    <m/>
    <m/>
    <m/>
    <m/>
    <m/>
    <m/>
    <n v="0"/>
    <n v="0"/>
    <n v="0"/>
    <s v="Department chair (Faculty position)"/>
    <m/>
    <m/>
    <s v="yes"/>
    <m/>
    <s v="Release time"/>
    <m/>
    <m/>
    <m/>
    <m/>
    <n v="1220"/>
    <n v="1577"/>
    <n v="23402"/>
    <n v="112"/>
    <n v="0"/>
    <n v="77380"/>
    <m/>
    <n v="74"/>
    <n v="0"/>
    <n v="1276"/>
    <m/>
    <m/>
    <n v="310"/>
    <n v="320"/>
    <n v="4594"/>
    <n v="78"/>
    <m/>
    <m/>
    <n v="7"/>
    <m/>
    <m/>
    <m/>
    <m/>
    <m/>
    <m/>
    <m/>
    <m/>
    <m/>
    <m/>
    <n v="0.75"/>
    <n v="8.6"/>
    <m/>
    <n v="8.6"/>
    <m/>
    <n v="8"/>
    <n v="8"/>
    <n v="9523"/>
    <s v="Actual"/>
    <n v="9947"/>
    <n v="17759"/>
    <n v="4278"/>
    <n v="556"/>
    <m/>
    <m/>
    <m/>
    <n v="728"/>
    <m/>
    <n v="33268"/>
    <m/>
    <m/>
    <n v="162"/>
    <n v="142"/>
    <n v="53"/>
    <n v="44"/>
    <m/>
    <m/>
    <m/>
    <m/>
    <m/>
    <m/>
    <m/>
    <m/>
    <m/>
    <m/>
    <m/>
    <m/>
    <m/>
    <n v="4665"/>
    <m/>
    <m/>
    <n v="507"/>
    <m/>
    <m/>
    <m/>
    <m/>
    <m/>
    <m/>
    <m/>
    <m/>
    <m/>
    <m/>
    <n v="2"/>
    <n v="5"/>
    <n v="173"/>
    <n v="67"/>
    <n v="56"/>
    <n v="56"/>
    <n v="7"/>
    <n v="0"/>
    <m/>
    <m/>
    <m/>
    <m/>
    <m/>
    <m/>
    <m/>
    <m/>
    <m/>
    <m/>
    <m/>
    <m/>
    <m/>
    <m/>
    <m/>
    <m/>
    <m/>
    <m/>
    <m/>
    <m/>
    <m/>
    <m/>
    <m/>
    <m/>
    <m/>
    <m/>
    <m/>
    <m/>
    <m/>
    <m/>
    <m/>
    <m/>
    <m/>
    <m/>
    <m/>
    <m/>
    <m/>
    <m/>
    <m/>
    <m/>
    <m/>
    <m/>
    <m/>
    <m/>
    <m/>
    <m/>
    <m/>
    <m/>
    <m/>
    <m/>
    <m/>
    <m/>
    <m/>
    <n v="224"/>
    <n v="0"/>
    <m/>
    <m/>
    <n v="579638"/>
    <m/>
    <n v="0"/>
    <m/>
    <m/>
    <m/>
    <m/>
    <m/>
    <m/>
    <m/>
    <m/>
    <m/>
    <m/>
    <m/>
    <m/>
    <m/>
    <m/>
    <m/>
    <m/>
    <m/>
    <m/>
    <m/>
    <m/>
    <m/>
    <m/>
    <m/>
    <m/>
    <m/>
    <m/>
    <m/>
    <m/>
    <n v="2433.7585160575786"/>
    <x v="2"/>
    <s v="Large"/>
  </r>
  <r>
    <s v="Rio Hondo CCD"/>
    <x v="61"/>
    <s v="881"/>
    <s v="Single College District"/>
    <n v="20110"/>
    <x v="5"/>
    <n v="12671.972571428516"/>
    <n v="45000"/>
    <m/>
    <n v="120"/>
    <n v="7"/>
    <m/>
    <m/>
    <m/>
    <m/>
    <m/>
    <m/>
    <n v="75"/>
    <m/>
    <m/>
    <n v="34"/>
    <n v="381"/>
    <s v="wifi"/>
    <m/>
    <m/>
    <m/>
    <m/>
    <m/>
    <n v="50000"/>
    <m/>
    <m/>
    <n v="0"/>
    <n v="0"/>
    <n v="0"/>
    <n v="0"/>
    <m/>
    <m/>
    <n v="0"/>
    <n v="8499"/>
    <m/>
    <n v="58499"/>
    <n v="2000"/>
    <m/>
    <m/>
    <n v="0"/>
    <n v="0"/>
    <n v="0"/>
    <n v="0"/>
    <m/>
    <m/>
    <n v="0"/>
    <n v="0"/>
    <m/>
    <n v="2000"/>
    <n v="23716"/>
    <m/>
    <m/>
    <n v="0"/>
    <n v="0"/>
    <n v="0"/>
    <n v="0"/>
    <m/>
    <m/>
    <n v="0"/>
    <n v="0"/>
    <m/>
    <n v="23716"/>
    <n v="0"/>
    <m/>
    <n v="0"/>
    <n v="0"/>
    <n v="0"/>
    <n v="0"/>
    <m/>
    <m/>
    <n v="0"/>
    <n v="0"/>
    <n v="0"/>
    <m/>
    <m/>
    <m/>
    <m/>
    <m/>
    <m/>
    <m/>
    <m/>
    <m/>
    <m/>
    <m/>
    <m/>
    <m/>
    <m/>
    <m/>
    <m/>
    <m/>
    <m/>
    <m/>
    <m/>
    <m/>
    <m/>
    <m/>
    <m/>
    <n v="61831"/>
    <m/>
    <n v="0"/>
    <n v="0"/>
    <n v="0"/>
    <m/>
    <m/>
    <n v="0"/>
    <n v="0"/>
    <n v="0"/>
    <n v="61831"/>
    <m/>
    <m/>
    <m/>
    <m/>
    <m/>
    <m/>
    <m/>
    <m/>
    <m/>
    <m/>
    <m/>
    <m/>
    <m/>
    <m/>
    <m/>
    <m/>
    <m/>
    <m/>
    <m/>
    <m/>
    <m/>
    <m/>
    <m/>
    <m/>
    <m/>
    <m/>
    <n v="2000"/>
    <m/>
    <n v="0"/>
    <n v="0"/>
    <n v="0"/>
    <m/>
    <m/>
    <n v="0"/>
    <n v="0"/>
    <n v="0"/>
    <n v="2000"/>
    <m/>
    <m/>
    <m/>
    <m/>
    <m/>
    <m/>
    <m/>
    <m/>
    <m/>
    <m/>
    <m/>
    <m/>
    <m/>
    <m/>
    <m/>
    <m/>
    <m/>
    <m/>
    <m/>
    <m/>
    <m/>
    <m/>
    <m/>
    <m/>
    <m/>
    <m/>
    <m/>
    <m/>
    <m/>
    <m/>
    <m/>
    <m/>
    <m/>
    <m/>
    <m/>
    <m/>
    <n v="45000"/>
    <m/>
    <n v="0"/>
    <n v="0"/>
    <n v="0"/>
    <n v="0"/>
    <m/>
    <m/>
    <n v="0"/>
    <n v="0"/>
    <n v="45000"/>
    <n v="82215"/>
    <n v="65831"/>
    <n v="193046"/>
    <s v="Dean or other administrator"/>
    <m/>
    <m/>
    <s v="yes"/>
    <s v="None"/>
    <m/>
    <m/>
    <m/>
    <m/>
    <m/>
    <n v="1484"/>
    <n v="2326"/>
    <n v="279"/>
    <n v="169"/>
    <n v="0"/>
    <n v="77218"/>
    <m/>
    <n v="34"/>
    <n v="7"/>
    <n v="1500"/>
    <m/>
    <m/>
    <n v="123"/>
    <n v="123"/>
    <n v="8"/>
    <n v="45"/>
    <m/>
    <m/>
    <n v="17"/>
    <m/>
    <m/>
    <m/>
    <m/>
    <m/>
    <m/>
    <m/>
    <m/>
    <m/>
    <m/>
    <n v="40"/>
    <n v="6.9"/>
    <m/>
    <n v="6.9"/>
    <m/>
    <n v="10"/>
    <n v="7"/>
    <n v="11175"/>
    <s v="Actual"/>
    <n v="17803"/>
    <n v="24541"/>
    <n v="11309"/>
    <n v="801"/>
    <m/>
    <m/>
    <m/>
    <m/>
    <m/>
    <n v="54454"/>
    <m/>
    <m/>
    <n v="43"/>
    <n v="43"/>
    <n v="510"/>
    <n v="132"/>
    <m/>
    <m/>
    <m/>
    <m/>
    <m/>
    <m/>
    <m/>
    <m/>
    <m/>
    <m/>
    <m/>
    <m/>
    <m/>
    <n v="4709"/>
    <m/>
    <m/>
    <n v="358"/>
    <m/>
    <m/>
    <m/>
    <m/>
    <m/>
    <m/>
    <m/>
    <m/>
    <m/>
    <m/>
    <n v="1"/>
    <n v="2"/>
    <n v="24"/>
    <n v="68"/>
    <n v="44"/>
    <n v="44"/>
    <n v="4"/>
    <n v="0"/>
    <m/>
    <m/>
    <m/>
    <m/>
    <m/>
    <m/>
    <m/>
    <m/>
    <m/>
    <m/>
    <m/>
    <m/>
    <m/>
    <m/>
    <m/>
    <m/>
    <m/>
    <m/>
    <m/>
    <m/>
    <m/>
    <m/>
    <m/>
    <m/>
    <m/>
    <m/>
    <m/>
    <m/>
    <m/>
    <m/>
    <m/>
    <m/>
    <m/>
    <m/>
    <m/>
    <m/>
    <m/>
    <m/>
    <m/>
    <m/>
    <m/>
    <m/>
    <m/>
    <m/>
    <m/>
    <m/>
    <m/>
    <m/>
    <m/>
    <m/>
    <m/>
    <m/>
    <m/>
    <n v="4"/>
    <n v="0"/>
    <m/>
    <m/>
    <n v="243659"/>
    <m/>
    <m/>
    <m/>
    <m/>
    <m/>
    <m/>
    <m/>
    <m/>
    <m/>
    <m/>
    <m/>
    <m/>
    <m/>
    <m/>
    <m/>
    <m/>
    <m/>
    <m/>
    <m/>
    <m/>
    <m/>
    <m/>
    <m/>
    <m/>
    <m/>
    <m/>
    <m/>
    <m/>
    <m/>
    <m/>
    <n v="1836.5177639751471"/>
    <x v="0"/>
    <s v="Medium"/>
  </r>
  <r>
    <s v="Victor Valley CCD"/>
    <x v="44"/>
    <s v="991"/>
    <s v="Single College District"/>
    <n v="20110"/>
    <x v="5"/>
    <n v="9858.9973333333546"/>
    <n v="29886"/>
    <m/>
    <n v="35"/>
    <n v="6"/>
    <m/>
    <m/>
    <m/>
    <m/>
    <m/>
    <m/>
    <n v="30"/>
    <m/>
    <m/>
    <n v="26"/>
    <n v="355"/>
    <s v=" - Unlimted wireless access"/>
    <m/>
    <m/>
    <m/>
    <m/>
    <m/>
    <n v="56062"/>
    <m/>
    <m/>
    <m/>
    <m/>
    <m/>
    <m/>
    <m/>
    <m/>
    <m/>
    <n v="7115"/>
    <m/>
    <n v="63177"/>
    <n v="4100"/>
    <m/>
    <m/>
    <m/>
    <m/>
    <m/>
    <m/>
    <m/>
    <m/>
    <m/>
    <m/>
    <m/>
    <n v="4100"/>
    <n v="7660"/>
    <m/>
    <m/>
    <m/>
    <m/>
    <m/>
    <m/>
    <m/>
    <m/>
    <m/>
    <n v="1847"/>
    <m/>
    <n v="9507"/>
    <n v="662"/>
    <m/>
    <m/>
    <m/>
    <m/>
    <m/>
    <m/>
    <m/>
    <m/>
    <n v="1027"/>
    <n v="1689"/>
    <m/>
    <m/>
    <m/>
    <m/>
    <m/>
    <m/>
    <m/>
    <m/>
    <m/>
    <m/>
    <m/>
    <m/>
    <m/>
    <m/>
    <m/>
    <m/>
    <m/>
    <m/>
    <m/>
    <m/>
    <m/>
    <m/>
    <m/>
    <m/>
    <n v="25400"/>
    <m/>
    <n v="2819"/>
    <m/>
    <m/>
    <m/>
    <m/>
    <m/>
    <m/>
    <n v="30144"/>
    <n v="59363"/>
    <m/>
    <m/>
    <m/>
    <m/>
    <m/>
    <m/>
    <m/>
    <m/>
    <m/>
    <m/>
    <m/>
    <m/>
    <m/>
    <m/>
    <m/>
    <m/>
    <m/>
    <m/>
    <m/>
    <m/>
    <m/>
    <m/>
    <m/>
    <m/>
    <m/>
    <m/>
    <n v="3272"/>
    <m/>
    <m/>
    <m/>
    <m/>
    <m/>
    <m/>
    <m/>
    <m/>
    <m/>
    <n v="3272"/>
    <m/>
    <m/>
    <m/>
    <m/>
    <m/>
    <m/>
    <m/>
    <m/>
    <m/>
    <m/>
    <m/>
    <m/>
    <m/>
    <m/>
    <m/>
    <m/>
    <m/>
    <m/>
    <m/>
    <m/>
    <m/>
    <m/>
    <m/>
    <m/>
    <m/>
    <m/>
    <m/>
    <m/>
    <m/>
    <m/>
    <m/>
    <m/>
    <m/>
    <m/>
    <m/>
    <m/>
    <m/>
    <m/>
    <m/>
    <m/>
    <m/>
    <m/>
    <m/>
    <m/>
    <m/>
    <m/>
    <m/>
    <n v="72684"/>
    <n v="68424"/>
    <n v="141108"/>
    <s v="Dean or other administrator"/>
    <m/>
    <s v="PhD"/>
    <s v="no"/>
    <m/>
    <m/>
    <s v="Stipend"/>
    <m/>
    <m/>
    <m/>
    <n v="589"/>
    <n v="10679"/>
    <n v="0"/>
    <n v="74"/>
    <m/>
    <n v="53001"/>
    <m/>
    <n v="196"/>
    <n v="0"/>
    <n v="734"/>
    <m/>
    <m/>
    <m/>
    <m/>
    <n v="248"/>
    <n v="294"/>
    <m/>
    <m/>
    <n v="5"/>
    <m/>
    <m/>
    <m/>
    <m/>
    <m/>
    <m/>
    <m/>
    <m/>
    <m/>
    <m/>
    <n v="3.5"/>
    <n v="3.6"/>
    <m/>
    <n v="3.6"/>
    <m/>
    <n v="6"/>
    <n v="6"/>
    <n v="9023"/>
    <s v="Actual"/>
    <n v="10941"/>
    <n v="34321"/>
    <n v="8651"/>
    <n v="2208"/>
    <m/>
    <m/>
    <m/>
    <m/>
    <m/>
    <n v="56121"/>
    <m/>
    <m/>
    <n v="96"/>
    <n v="72"/>
    <n v="120"/>
    <n v="41"/>
    <m/>
    <m/>
    <m/>
    <m/>
    <m/>
    <m/>
    <m/>
    <m/>
    <m/>
    <m/>
    <m/>
    <m/>
    <m/>
    <n v="4261"/>
    <m/>
    <m/>
    <n v="149"/>
    <m/>
    <m/>
    <m/>
    <m/>
    <m/>
    <m/>
    <m/>
    <m/>
    <m/>
    <m/>
    <n v="0"/>
    <n v="0"/>
    <n v="0"/>
    <n v="65"/>
    <n v="40"/>
    <n v="40"/>
    <n v="5"/>
    <n v="0"/>
    <m/>
    <m/>
    <m/>
    <m/>
    <m/>
    <m/>
    <m/>
    <m/>
    <m/>
    <m/>
    <m/>
    <m/>
    <m/>
    <m/>
    <m/>
    <m/>
    <m/>
    <m/>
    <m/>
    <m/>
    <m/>
    <m/>
    <m/>
    <m/>
    <m/>
    <m/>
    <m/>
    <m/>
    <m/>
    <m/>
    <m/>
    <m/>
    <m/>
    <m/>
    <m/>
    <m/>
    <m/>
    <m/>
    <m/>
    <m/>
    <m/>
    <m/>
    <m/>
    <m/>
    <m/>
    <m/>
    <m/>
    <m/>
    <m/>
    <m/>
    <m/>
    <m/>
    <m/>
    <n v="5"/>
    <n v="0"/>
    <m/>
    <m/>
    <n v="208686"/>
    <m/>
    <n v="20"/>
    <m/>
    <m/>
    <m/>
    <m/>
    <m/>
    <m/>
    <m/>
    <m/>
    <m/>
    <m/>
    <m/>
    <m/>
    <m/>
    <m/>
    <m/>
    <m/>
    <m/>
    <m/>
    <m/>
    <m/>
    <m/>
    <m/>
    <m/>
    <m/>
    <m/>
    <m/>
    <m/>
    <m/>
    <n v="2738.6103703703761"/>
    <x v="0"/>
    <s v="Small"/>
  </r>
  <r>
    <s v="Coast CCD"/>
    <x v="98"/>
    <s v="833"/>
    <s v="Multi-College District"/>
    <n v="20110"/>
    <x v="5"/>
    <n v="19773.4003809526"/>
    <n v="72000"/>
    <m/>
    <n v="120"/>
    <n v="15"/>
    <m/>
    <m/>
    <m/>
    <m/>
    <m/>
    <m/>
    <n v="99"/>
    <m/>
    <m/>
    <n v="173"/>
    <n v="997"/>
    <s v="wireless only"/>
    <m/>
    <m/>
    <m/>
    <m/>
    <m/>
    <n v="63500"/>
    <m/>
    <m/>
    <m/>
    <m/>
    <m/>
    <m/>
    <m/>
    <m/>
    <m/>
    <m/>
    <m/>
    <n v="63500"/>
    <m/>
    <m/>
    <m/>
    <m/>
    <m/>
    <m/>
    <m/>
    <m/>
    <m/>
    <n v="6100"/>
    <m/>
    <m/>
    <n v="6100"/>
    <n v="40928"/>
    <m/>
    <m/>
    <m/>
    <m/>
    <m/>
    <m/>
    <m/>
    <m/>
    <n v="728"/>
    <m/>
    <m/>
    <n v="41656"/>
    <m/>
    <m/>
    <m/>
    <m/>
    <m/>
    <m/>
    <m/>
    <m/>
    <n v="6424"/>
    <m/>
    <n v="6424"/>
    <m/>
    <m/>
    <m/>
    <m/>
    <m/>
    <m/>
    <m/>
    <m/>
    <m/>
    <m/>
    <m/>
    <m/>
    <m/>
    <m/>
    <m/>
    <m/>
    <m/>
    <m/>
    <m/>
    <m/>
    <m/>
    <m/>
    <m/>
    <m/>
    <m/>
    <m/>
    <m/>
    <m/>
    <m/>
    <m/>
    <m/>
    <m/>
    <n v="82514"/>
    <n v="7725"/>
    <n v="90239"/>
    <m/>
    <m/>
    <m/>
    <m/>
    <m/>
    <m/>
    <m/>
    <m/>
    <m/>
    <m/>
    <m/>
    <m/>
    <m/>
    <m/>
    <m/>
    <m/>
    <m/>
    <m/>
    <m/>
    <m/>
    <m/>
    <m/>
    <m/>
    <m/>
    <m/>
    <m/>
    <m/>
    <m/>
    <m/>
    <m/>
    <m/>
    <m/>
    <m/>
    <m/>
    <m/>
    <n v="2049"/>
    <n v="2049"/>
    <m/>
    <m/>
    <m/>
    <m/>
    <m/>
    <m/>
    <m/>
    <m/>
    <m/>
    <m/>
    <m/>
    <m/>
    <m/>
    <m/>
    <m/>
    <m/>
    <m/>
    <m/>
    <m/>
    <m/>
    <m/>
    <m/>
    <m/>
    <m/>
    <m/>
    <m/>
    <m/>
    <m/>
    <m/>
    <m/>
    <m/>
    <m/>
    <m/>
    <m/>
    <m/>
    <m/>
    <m/>
    <m/>
    <m/>
    <m/>
    <m/>
    <m/>
    <m/>
    <m/>
    <m/>
    <m/>
    <m/>
    <n v="105156"/>
    <n v="104812"/>
    <n v="209968"/>
    <s v="Dean or other administrator"/>
    <m/>
    <s v="M.A. (subject other than librarianship)"/>
    <s v="no"/>
    <m/>
    <m/>
    <s v="Stipend"/>
    <m/>
    <m/>
    <m/>
    <n v="2169"/>
    <n v="3387"/>
    <n v="14160"/>
    <n v="212"/>
    <n v="0"/>
    <n v="92713"/>
    <m/>
    <n v="88"/>
    <n v="2183"/>
    <n v="2362"/>
    <m/>
    <m/>
    <n v="324"/>
    <n v="354"/>
    <n v="55"/>
    <n v="91"/>
    <m/>
    <m/>
    <n v="9"/>
    <m/>
    <m/>
    <m/>
    <m/>
    <m/>
    <m/>
    <m/>
    <m/>
    <m/>
    <m/>
    <n v="3.2"/>
    <n v="6.39"/>
    <m/>
    <n v="6.39"/>
    <m/>
    <n v="11"/>
    <n v="7.5"/>
    <n v="25000"/>
    <s v="Estimate"/>
    <n v="14526"/>
    <n v="68828"/>
    <m/>
    <n v="1054"/>
    <m/>
    <m/>
    <m/>
    <m/>
    <m/>
    <n v="84408"/>
    <m/>
    <m/>
    <n v="7"/>
    <n v="7"/>
    <n v="0"/>
    <n v="0"/>
    <m/>
    <m/>
    <m/>
    <m/>
    <m/>
    <m/>
    <m/>
    <m/>
    <m/>
    <m/>
    <m/>
    <m/>
    <m/>
    <n v="5129"/>
    <m/>
    <m/>
    <n v="186"/>
    <m/>
    <m/>
    <m/>
    <m/>
    <m/>
    <m/>
    <m/>
    <m/>
    <m/>
    <m/>
    <n v="1"/>
    <n v="2"/>
    <n v="48"/>
    <n v="64"/>
    <n v="16"/>
    <n v="16"/>
    <n v="5"/>
    <n v="0"/>
    <m/>
    <m/>
    <m/>
    <m/>
    <m/>
    <m/>
    <m/>
    <m/>
    <m/>
    <m/>
    <m/>
    <m/>
    <m/>
    <m/>
    <m/>
    <m/>
    <m/>
    <m/>
    <m/>
    <m/>
    <m/>
    <m/>
    <m/>
    <m/>
    <m/>
    <m/>
    <m/>
    <m/>
    <m/>
    <m/>
    <m/>
    <m/>
    <m/>
    <m/>
    <m/>
    <m/>
    <m/>
    <m/>
    <m/>
    <m/>
    <m/>
    <m/>
    <m/>
    <m/>
    <m/>
    <m/>
    <m/>
    <m/>
    <m/>
    <m/>
    <m/>
    <m/>
    <m/>
    <n v="5"/>
    <n v="0"/>
    <m/>
    <m/>
    <n v="566457"/>
    <m/>
    <n v="31"/>
    <m/>
    <m/>
    <m/>
    <m/>
    <m/>
    <m/>
    <m/>
    <m/>
    <m/>
    <m/>
    <m/>
    <m/>
    <m/>
    <m/>
    <m/>
    <m/>
    <m/>
    <m/>
    <m/>
    <m/>
    <m/>
    <m/>
    <m/>
    <m/>
    <m/>
    <m/>
    <m/>
    <m/>
    <n v="3094.4288546091707"/>
    <x v="2"/>
    <s v="Medium"/>
  </r>
  <r>
    <s v="Contra Costa CCD"/>
    <x v="51"/>
    <s v="312"/>
    <s v="Multi-College District"/>
    <n v="20110"/>
    <x v="5"/>
    <n v="17549.729714285688"/>
    <n v="49405"/>
    <m/>
    <n v="75"/>
    <n v="9"/>
    <m/>
    <m/>
    <m/>
    <m/>
    <m/>
    <m/>
    <n v="60"/>
    <m/>
    <m/>
    <n v="54"/>
    <n v="485"/>
    <s v="Wireless access for student laptops"/>
    <m/>
    <m/>
    <m/>
    <m/>
    <m/>
    <n v="63571"/>
    <m/>
    <m/>
    <m/>
    <m/>
    <m/>
    <m/>
    <m/>
    <m/>
    <m/>
    <n v="31737"/>
    <m/>
    <n v="95308"/>
    <n v="5100"/>
    <m/>
    <m/>
    <m/>
    <m/>
    <m/>
    <m/>
    <m/>
    <m/>
    <m/>
    <m/>
    <m/>
    <m/>
    <n v="10366"/>
    <m/>
    <m/>
    <m/>
    <m/>
    <m/>
    <m/>
    <m/>
    <m/>
    <m/>
    <m/>
    <m/>
    <m/>
    <n v="0"/>
    <m/>
    <m/>
    <m/>
    <m/>
    <m/>
    <m/>
    <m/>
    <m/>
    <m/>
    <m/>
    <m/>
    <m/>
    <m/>
    <m/>
    <m/>
    <m/>
    <m/>
    <m/>
    <m/>
    <m/>
    <m/>
    <m/>
    <m/>
    <m/>
    <m/>
    <m/>
    <m/>
    <m/>
    <m/>
    <m/>
    <m/>
    <m/>
    <m/>
    <m/>
    <n v="45820"/>
    <m/>
    <m/>
    <m/>
    <m/>
    <m/>
    <m/>
    <m/>
    <m/>
    <n v="5255"/>
    <n v="54075"/>
    <m/>
    <m/>
    <m/>
    <m/>
    <m/>
    <m/>
    <m/>
    <m/>
    <m/>
    <m/>
    <m/>
    <m/>
    <m/>
    <m/>
    <m/>
    <m/>
    <m/>
    <m/>
    <m/>
    <m/>
    <m/>
    <m/>
    <m/>
    <m/>
    <m/>
    <m/>
    <n v="5487"/>
    <m/>
    <m/>
    <m/>
    <m/>
    <m/>
    <m/>
    <m/>
    <m/>
    <m/>
    <n v="5487"/>
    <m/>
    <m/>
    <m/>
    <m/>
    <m/>
    <m/>
    <m/>
    <m/>
    <m/>
    <m/>
    <m/>
    <m/>
    <m/>
    <m/>
    <m/>
    <m/>
    <m/>
    <m/>
    <m/>
    <m/>
    <m/>
    <m/>
    <m/>
    <m/>
    <m/>
    <m/>
    <m/>
    <m/>
    <m/>
    <m/>
    <m/>
    <m/>
    <m/>
    <m/>
    <m/>
    <m/>
    <m/>
    <m/>
    <m/>
    <m/>
    <m/>
    <m/>
    <m/>
    <m/>
    <m/>
    <m/>
    <n v="0"/>
    <n v="95308"/>
    <n v="59562"/>
    <n v="154870"/>
    <s v="Dean or other administrator"/>
    <m/>
    <m/>
    <s v="yes"/>
    <m/>
    <m/>
    <m/>
    <m/>
    <m/>
    <m/>
    <n v="2690"/>
    <n v="8924"/>
    <n v="21333"/>
    <n v="105"/>
    <n v="5"/>
    <n v="82565"/>
    <m/>
    <n v="45"/>
    <n v="2184"/>
    <n v="3198"/>
    <m/>
    <m/>
    <n v="197"/>
    <n v="197"/>
    <n v="202"/>
    <n v="45"/>
    <m/>
    <m/>
    <n v="8"/>
    <m/>
    <m/>
    <m/>
    <m/>
    <m/>
    <m/>
    <m/>
    <m/>
    <m/>
    <m/>
    <n v="3.2"/>
    <n v="4.7"/>
    <m/>
    <n v="4.7"/>
    <m/>
    <n v="7"/>
    <n v="5.0999999999999996"/>
    <n v="19525"/>
    <s v="Estimate"/>
    <n v="15447"/>
    <n v="20986"/>
    <n v="11196"/>
    <n v="1020"/>
    <m/>
    <m/>
    <m/>
    <m/>
    <m/>
    <m/>
    <m/>
    <m/>
    <n v="412"/>
    <n v="379"/>
    <n v="597"/>
    <n v="569"/>
    <m/>
    <m/>
    <m/>
    <m/>
    <m/>
    <m/>
    <m/>
    <m/>
    <m/>
    <m/>
    <m/>
    <m/>
    <m/>
    <n v="4790"/>
    <m/>
    <m/>
    <n v="151"/>
    <m/>
    <m/>
    <m/>
    <m/>
    <m/>
    <m/>
    <m/>
    <m/>
    <m/>
    <m/>
    <n v="2"/>
    <n v="15"/>
    <n v="345"/>
    <n v="62"/>
    <n v="40"/>
    <n v="40"/>
    <n v="4"/>
    <n v="0"/>
    <m/>
    <m/>
    <m/>
    <m/>
    <m/>
    <m/>
    <m/>
    <m/>
    <m/>
    <m/>
    <m/>
    <m/>
    <m/>
    <m/>
    <m/>
    <m/>
    <m/>
    <m/>
    <m/>
    <m/>
    <m/>
    <m/>
    <m/>
    <m/>
    <m/>
    <m/>
    <m/>
    <m/>
    <m/>
    <m/>
    <m/>
    <m/>
    <m/>
    <m/>
    <m/>
    <m/>
    <m/>
    <m/>
    <m/>
    <m/>
    <m/>
    <m/>
    <m/>
    <m/>
    <m/>
    <m/>
    <m/>
    <m/>
    <m/>
    <m/>
    <m/>
    <m/>
    <m/>
    <n v="4"/>
    <n v="0"/>
    <m/>
    <m/>
    <n v="428298"/>
    <m/>
    <n v="6"/>
    <m/>
    <m/>
    <m/>
    <m/>
    <m/>
    <m/>
    <m/>
    <m/>
    <m/>
    <m/>
    <m/>
    <m/>
    <m/>
    <m/>
    <m/>
    <m/>
    <m/>
    <m/>
    <m/>
    <m/>
    <m/>
    <m/>
    <m/>
    <m/>
    <m/>
    <m/>
    <m/>
    <m/>
    <n v="3733.9850455926994"/>
    <x v="2"/>
    <s v="Medium"/>
  </r>
  <r>
    <s v="Compton CCD"/>
    <x v="76"/>
    <s v="711"/>
    <s v="Single College District"/>
    <n v="20110"/>
    <x v="5"/>
    <n v="6776.2005714284933"/>
    <n v="16601"/>
    <m/>
    <n v="11"/>
    <n v="1"/>
    <m/>
    <m/>
    <m/>
    <m/>
    <m/>
    <m/>
    <n v="16"/>
    <m/>
    <m/>
    <n v="6"/>
    <n v="180"/>
    <s v="180    (Wi-Fi)"/>
    <m/>
    <m/>
    <m/>
    <m/>
    <m/>
    <n v="64484"/>
    <m/>
    <m/>
    <n v="0"/>
    <n v="0"/>
    <n v="0"/>
    <n v="0"/>
    <m/>
    <m/>
    <n v="0"/>
    <n v="0"/>
    <m/>
    <n v="64484"/>
    <n v="0"/>
    <m/>
    <m/>
    <m/>
    <m/>
    <m/>
    <m/>
    <m/>
    <m/>
    <m/>
    <m/>
    <m/>
    <n v="0"/>
    <n v="10353"/>
    <m/>
    <m/>
    <n v="0"/>
    <n v="0"/>
    <n v="0"/>
    <n v="0"/>
    <m/>
    <m/>
    <n v="0"/>
    <n v="0"/>
    <m/>
    <n v="10353"/>
    <n v="0"/>
    <m/>
    <m/>
    <m/>
    <m/>
    <m/>
    <m/>
    <m/>
    <m/>
    <m/>
    <n v="0"/>
    <m/>
    <m/>
    <m/>
    <m/>
    <m/>
    <m/>
    <m/>
    <m/>
    <m/>
    <m/>
    <m/>
    <m/>
    <m/>
    <m/>
    <m/>
    <m/>
    <m/>
    <m/>
    <m/>
    <m/>
    <m/>
    <m/>
    <m/>
    <m/>
    <n v="67000"/>
    <m/>
    <n v="0"/>
    <n v="0"/>
    <n v="0"/>
    <m/>
    <m/>
    <n v="0"/>
    <n v="0"/>
    <n v="0"/>
    <n v="67000"/>
    <m/>
    <m/>
    <m/>
    <m/>
    <m/>
    <m/>
    <m/>
    <m/>
    <m/>
    <m/>
    <m/>
    <m/>
    <m/>
    <m/>
    <m/>
    <m/>
    <m/>
    <m/>
    <m/>
    <m/>
    <m/>
    <m/>
    <m/>
    <m/>
    <m/>
    <m/>
    <n v="750"/>
    <m/>
    <n v="0"/>
    <n v="0"/>
    <n v="0"/>
    <m/>
    <m/>
    <n v="0"/>
    <n v="0"/>
    <n v="0"/>
    <n v="750"/>
    <m/>
    <m/>
    <m/>
    <m/>
    <m/>
    <m/>
    <m/>
    <m/>
    <m/>
    <m/>
    <m/>
    <m/>
    <m/>
    <m/>
    <m/>
    <m/>
    <m/>
    <m/>
    <m/>
    <m/>
    <m/>
    <m/>
    <m/>
    <m/>
    <m/>
    <m/>
    <m/>
    <m/>
    <m/>
    <m/>
    <m/>
    <m/>
    <m/>
    <m/>
    <m/>
    <m/>
    <n v="0"/>
    <m/>
    <n v="0"/>
    <n v="0"/>
    <n v="0"/>
    <n v="0"/>
    <m/>
    <m/>
    <n v="0"/>
    <n v="0"/>
    <n v="0"/>
    <n v="74837"/>
    <n v="67750"/>
    <n v="142587"/>
    <s v="Department chair (Faculty position)"/>
    <m/>
    <m/>
    <s v="yes"/>
    <m/>
    <m/>
    <s v="Stipend"/>
    <m/>
    <m/>
    <m/>
    <n v="757"/>
    <n v="157"/>
    <n v="0"/>
    <n v="120"/>
    <m/>
    <n v="40555"/>
    <m/>
    <n v="15"/>
    <n v="0"/>
    <n v="840"/>
    <m/>
    <m/>
    <n v="27"/>
    <n v="27"/>
    <n v="193"/>
    <n v="15"/>
    <m/>
    <m/>
    <n v="6"/>
    <m/>
    <m/>
    <m/>
    <m/>
    <m/>
    <m/>
    <m/>
    <m/>
    <m/>
    <m/>
    <n v="0.5"/>
    <n v="3.27"/>
    <m/>
    <n v="3.27"/>
    <m/>
    <n v="2"/>
    <n v="2"/>
    <n v="1057"/>
    <s v="Estimate"/>
    <n v="2915"/>
    <n v="18852"/>
    <n v="3163"/>
    <n v="6"/>
    <m/>
    <m/>
    <m/>
    <n v="0"/>
    <m/>
    <n v="24936"/>
    <m/>
    <m/>
    <n v="0"/>
    <n v="0"/>
    <n v="0"/>
    <n v="0"/>
    <m/>
    <m/>
    <m/>
    <m/>
    <m/>
    <m/>
    <m/>
    <m/>
    <m/>
    <m/>
    <m/>
    <m/>
    <m/>
    <n v="1830"/>
    <m/>
    <m/>
    <n v="66"/>
    <m/>
    <m/>
    <m/>
    <m/>
    <m/>
    <m/>
    <m/>
    <m/>
    <m/>
    <m/>
    <n v="1"/>
    <n v="1"/>
    <n v="15"/>
    <n v="61"/>
    <n v="40"/>
    <n v="40"/>
    <n v="5"/>
    <n v="0"/>
    <m/>
    <m/>
    <m/>
    <m/>
    <m/>
    <m/>
    <m/>
    <m/>
    <m/>
    <m/>
    <m/>
    <m/>
    <m/>
    <m/>
    <m/>
    <m/>
    <m/>
    <m/>
    <m/>
    <m/>
    <m/>
    <m/>
    <m/>
    <m/>
    <m/>
    <m/>
    <m/>
    <m/>
    <m/>
    <m/>
    <m/>
    <m/>
    <m/>
    <m/>
    <m/>
    <m/>
    <m/>
    <m/>
    <m/>
    <m/>
    <m/>
    <m/>
    <m/>
    <m/>
    <m/>
    <m/>
    <m/>
    <m/>
    <m/>
    <m/>
    <m/>
    <m/>
    <m/>
    <n v="5"/>
    <n v="0"/>
    <m/>
    <m/>
    <n v="143896"/>
    <m/>
    <n v="0"/>
    <m/>
    <m/>
    <m/>
    <m/>
    <m/>
    <m/>
    <m/>
    <m/>
    <m/>
    <m/>
    <m/>
    <m/>
    <m/>
    <m/>
    <m/>
    <m/>
    <m/>
    <m/>
    <m/>
    <m/>
    <m/>
    <m/>
    <m/>
    <m/>
    <m/>
    <m/>
    <m/>
    <m/>
    <n v="2072.2325906509154"/>
    <x v="0"/>
    <s v="Small"/>
  </r>
  <r>
    <s v="Santa Barbara CCD"/>
    <x v="66"/>
    <s v="651"/>
    <s v="Single College District"/>
    <n v="20110"/>
    <x v="5"/>
    <n v="15482.487809523947"/>
    <n v="37760"/>
    <m/>
    <n v="77"/>
    <n v="8"/>
    <m/>
    <m/>
    <m/>
    <m/>
    <m/>
    <m/>
    <n v="35"/>
    <m/>
    <m/>
    <n v="48"/>
    <n v="500"/>
    <s v="unlimited wireless"/>
    <m/>
    <m/>
    <m/>
    <m/>
    <m/>
    <n v="67266"/>
    <m/>
    <m/>
    <m/>
    <m/>
    <m/>
    <m/>
    <m/>
    <m/>
    <n v="36480"/>
    <n v="4342"/>
    <m/>
    <n v="108088"/>
    <n v="11738"/>
    <m/>
    <m/>
    <m/>
    <m/>
    <m/>
    <m/>
    <m/>
    <m/>
    <m/>
    <m/>
    <m/>
    <n v="11738"/>
    <n v="41228"/>
    <m/>
    <m/>
    <m/>
    <m/>
    <m/>
    <m/>
    <m/>
    <m/>
    <m/>
    <m/>
    <m/>
    <n v="41228"/>
    <m/>
    <m/>
    <m/>
    <m/>
    <m/>
    <m/>
    <m/>
    <m/>
    <m/>
    <m/>
    <n v="0"/>
    <m/>
    <m/>
    <m/>
    <m/>
    <m/>
    <m/>
    <m/>
    <m/>
    <m/>
    <m/>
    <m/>
    <m/>
    <m/>
    <m/>
    <m/>
    <m/>
    <m/>
    <m/>
    <m/>
    <m/>
    <m/>
    <m/>
    <m/>
    <m/>
    <n v="1650"/>
    <m/>
    <m/>
    <m/>
    <m/>
    <m/>
    <m/>
    <m/>
    <n v="67999"/>
    <m/>
    <n v="69649"/>
    <m/>
    <m/>
    <m/>
    <m/>
    <m/>
    <m/>
    <m/>
    <m/>
    <m/>
    <m/>
    <m/>
    <m/>
    <m/>
    <m/>
    <m/>
    <m/>
    <m/>
    <m/>
    <m/>
    <m/>
    <m/>
    <m/>
    <m/>
    <m/>
    <m/>
    <m/>
    <m/>
    <m/>
    <m/>
    <m/>
    <m/>
    <m/>
    <m/>
    <m/>
    <m/>
    <m/>
    <n v="0"/>
    <m/>
    <m/>
    <m/>
    <m/>
    <m/>
    <m/>
    <m/>
    <m/>
    <m/>
    <m/>
    <m/>
    <m/>
    <m/>
    <m/>
    <m/>
    <m/>
    <m/>
    <m/>
    <m/>
    <m/>
    <m/>
    <m/>
    <m/>
    <m/>
    <m/>
    <m/>
    <m/>
    <m/>
    <m/>
    <m/>
    <m/>
    <m/>
    <m/>
    <m/>
    <m/>
    <m/>
    <n v="17424"/>
    <m/>
    <m/>
    <m/>
    <m/>
    <m/>
    <m/>
    <m/>
    <m/>
    <n v="21373"/>
    <n v="38797"/>
    <n v="149316"/>
    <n v="81387"/>
    <n v="269500"/>
    <m/>
    <s v="Library Director (Faculty position)"/>
    <m/>
    <s v="yes"/>
    <m/>
    <m/>
    <m/>
    <m/>
    <m/>
    <m/>
    <n v="1955"/>
    <n v="91"/>
    <n v="24107"/>
    <n v="290"/>
    <m/>
    <n v="123599"/>
    <m/>
    <n v="6"/>
    <n v="2186"/>
    <n v="1980"/>
    <m/>
    <m/>
    <n v="56"/>
    <n v="60"/>
    <n v="89603"/>
    <n v="0"/>
    <m/>
    <m/>
    <n v="8"/>
    <m/>
    <m/>
    <m/>
    <m/>
    <m/>
    <m/>
    <m/>
    <m/>
    <m/>
    <m/>
    <n v="1.8"/>
    <n v="5"/>
    <m/>
    <n v="5"/>
    <m/>
    <n v="6"/>
    <n v="5.5"/>
    <n v="9236"/>
    <s v="Actual"/>
    <n v="18305"/>
    <n v="55009"/>
    <n v="8510"/>
    <n v="94"/>
    <m/>
    <m/>
    <m/>
    <m/>
    <m/>
    <n v="81918"/>
    <m/>
    <m/>
    <n v="272"/>
    <n v="229"/>
    <n v="912"/>
    <n v="206"/>
    <m/>
    <m/>
    <m/>
    <m/>
    <m/>
    <m/>
    <m/>
    <m/>
    <m/>
    <m/>
    <m/>
    <m/>
    <m/>
    <n v="5143"/>
    <m/>
    <m/>
    <n v="183"/>
    <m/>
    <m/>
    <m/>
    <m/>
    <m/>
    <m/>
    <m/>
    <m/>
    <m/>
    <m/>
    <n v="1"/>
    <n v="13"/>
    <n v="444"/>
    <n v="75"/>
    <n v="42.5"/>
    <n v="42.5"/>
    <n v="0"/>
    <n v="8"/>
    <m/>
    <m/>
    <m/>
    <m/>
    <m/>
    <m/>
    <m/>
    <m/>
    <m/>
    <m/>
    <m/>
    <m/>
    <m/>
    <m/>
    <m/>
    <m/>
    <m/>
    <m/>
    <m/>
    <m/>
    <m/>
    <m/>
    <m/>
    <m/>
    <m/>
    <m/>
    <m/>
    <m/>
    <m/>
    <m/>
    <m/>
    <m/>
    <m/>
    <m/>
    <m/>
    <m/>
    <m/>
    <m/>
    <m/>
    <m/>
    <m/>
    <m/>
    <m/>
    <m/>
    <m/>
    <m/>
    <m/>
    <m/>
    <m/>
    <m/>
    <m/>
    <m/>
    <m/>
    <n v="0"/>
    <n v="8"/>
    <m/>
    <m/>
    <n v="598407"/>
    <m/>
    <n v="36"/>
    <m/>
    <m/>
    <m/>
    <m/>
    <m/>
    <m/>
    <m/>
    <m/>
    <m/>
    <m/>
    <m/>
    <m/>
    <m/>
    <m/>
    <m/>
    <m/>
    <m/>
    <m/>
    <m/>
    <m/>
    <m/>
    <m/>
    <m/>
    <m/>
    <m/>
    <m/>
    <m/>
    <m/>
    <n v="3096.4975619047896"/>
    <x v="2"/>
    <s v="Medium"/>
  </r>
  <r>
    <s v="El Camino CCD"/>
    <x v="60"/>
    <s v="721"/>
    <s v="Single College District"/>
    <n v="20110"/>
    <x v="5"/>
    <n v="19153.23847619049"/>
    <n v="41442"/>
    <m/>
    <n v="27"/>
    <n v="10"/>
    <m/>
    <m/>
    <m/>
    <m/>
    <m/>
    <m/>
    <n v="70"/>
    <m/>
    <m/>
    <n v="738"/>
    <n v="858"/>
    <s v="WiFi"/>
    <m/>
    <m/>
    <m/>
    <m/>
    <m/>
    <n v="78000"/>
    <m/>
    <m/>
    <n v="100000"/>
    <n v="0"/>
    <n v="0"/>
    <n v="0"/>
    <m/>
    <m/>
    <n v="0"/>
    <n v="0"/>
    <m/>
    <n v="178000"/>
    <n v="6100"/>
    <m/>
    <m/>
    <n v="0"/>
    <n v="0"/>
    <n v="0"/>
    <n v="0"/>
    <m/>
    <m/>
    <n v="0"/>
    <n v="0"/>
    <m/>
    <n v="6100"/>
    <n v="24754"/>
    <m/>
    <m/>
    <n v="0"/>
    <n v="0"/>
    <n v="0"/>
    <n v="0"/>
    <m/>
    <m/>
    <n v="0"/>
    <n v="0"/>
    <m/>
    <n v="24754"/>
    <n v="9212"/>
    <m/>
    <n v="0"/>
    <n v="0"/>
    <n v="0"/>
    <n v="0"/>
    <m/>
    <m/>
    <n v="0"/>
    <n v="0"/>
    <n v="9212"/>
    <m/>
    <m/>
    <m/>
    <m/>
    <m/>
    <m/>
    <m/>
    <m/>
    <m/>
    <m/>
    <m/>
    <m/>
    <m/>
    <m/>
    <m/>
    <m/>
    <m/>
    <m/>
    <m/>
    <m/>
    <m/>
    <m/>
    <m/>
    <m/>
    <n v="55390"/>
    <m/>
    <n v="7667"/>
    <n v="0"/>
    <n v="0"/>
    <m/>
    <m/>
    <n v="2955"/>
    <n v="0"/>
    <n v="0"/>
    <n v="66012"/>
    <m/>
    <m/>
    <m/>
    <m/>
    <m/>
    <m/>
    <m/>
    <m/>
    <m/>
    <m/>
    <m/>
    <m/>
    <m/>
    <m/>
    <m/>
    <m/>
    <m/>
    <m/>
    <m/>
    <m/>
    <m/>
    <m/>
    <m/>
    <m/>
    <m/>
    <m/>
    <n v="2325"/>
    <m/>
    <n v="0"/>
    <n v="0"/>
    <n v="0"/>
    <m/>
    <m/>
    <n v="0"/>
    <n v="0"/>
    <n v="0"/>
    <n v="2325"/>
    <m/>
    <m/>
    <m/>
    <m/>
    <m/>
    <m/>
    <m/>
    <m/>
    <m/>
    <m/>
    <m/>
    <m/>
    <m/>
    <m/>
    <m/>
    <m/>
    <m/>
    <m/>
    <m/>
    <m/>
    <m/>
    <m/>
    <m/>
    <m/>
    <m/>
    <m/>
    <m/>
    <m/>
    <m/>
    <m/>
    <m/>
    <m/>
    <m/>
    <m/>
    <m/>
    <m/>
    <n v="0"/>
    <m/>
    <n v="0"/>
    <n v="0"/>
    <n v="0"/>
    <n v="0"/>
    <m/>
    <m/>
    <n v="0"/>
    <n v="0"/>
    <n v="0"/>
    <n v="202754"/>
    <n v="83649"/>
    <n v="286403"/>
    <s v="Dean or other administrator"/>
    <m/>
    <m/>
    <s v="yes"/>
    <m/>
    <m/>
    <m/>
    <m/>
    <m/>
    <s v="Not applicable"/>
    <n v="2618"/>
    <n v="5824"/>
    <n v="7339"/>
    <n v="292"/>
    <n v="0"/>
    <n v="110467"/>
    <m/>
    <n v="109"/>
    <n v="2184"/>
    <n v="3248"/>
    <m/>
    <m/>
    <n v="262"/>
    <n v="314"/>
    <n v="21744"/>
    <n v="125"/>
    <m/>
    <m/>
    <n v="7"/>
    <m/>
    <m/>
    <m/>
    <m/>
    <m/>
    <m/>
    <m/>
    <m/>
    <m/>
    <m/>
    <n v="0.47"/>
    <n v="7.15"/>
    <m/>
    <n v="7.15"/>
    <m/>
    <n v="13.5"/>
    <n v="13.5"/>
    <n v="17725"/>
    <s v="Actual"/>
    <n v="24909"/>
    <n v="51779"/>
    <n v="8201"/>
    <n v="23"/>
    <m/>
    <m/>
    <m/>
    <n v="0"/>
    <m/>
    <n v="84912"/>
    <m/>
    <m/>
    <n v="98"/>
    <n v="67"/>
    <n v="350"/>
    <n v="187"/>
    <m/>
    <m/>
    <m/>
    <m/>
    <m/>
    <m/>
    <m/>
    <m/>
    <m/>
    <m/>
    <m/>
    <m/>
    <m/>
    <n v="6200"/>
    <m/>
    <m/>
    <n v="215"/>
    <m/>
    <m/>
    <m/>
    <m/>
    <m/>
    <m/>
    <m/>
    <m/>
    <m/>
    <m/>
    <n v="2"/>
    <n v="2"/>
    <n v="135"/>
    <n v="68"/>
    <n v="44"/>
    <n v="44"/>
    <n v="5"/>
    <n v="0"/>
    <m/>
    <m/>
    <m/>
    <m/>
    <m/>
    <m/>
    <m/>
    <m/>
    <m/>
    <m/>
    <m/>
    <m/>
    <m/>
    <m/>
    <m/>
    <m/>
    <m/>
    <m/>
    <m/>
    <m/>
    <m/>
    <m/>
    <m/>
    <m/>
    <m/>
    <m/>
    <m/>
    <m/>
    <m/>
    <m/>
    <m/>
    <m/>
    <m/>
    <m/>
    <m/>
    <m/>
    <m/>
    <m/>
    <m/>
    <m/>
    <m/>
    <m/>
    <m/>
    <m/>
    <m/>
    <m/>
    <m/>
    <m/>
    <m/>
    <m/>
    <m/>
    <m/>
    <m/>
    <n v="5"/>
    <n v="0"/>
    <m/>
    <m/>
    <n v="988000"/>
    <m/>
    <n v="26"/>
    <m/>
    <m/>
    <m/>
    <m/>
    <m/>
    <m/>
    <m/>
    <m/>
    <m/>
    <m/>
    <m/>
    <m/>
    <m/>
    <m/>
    <m/>
    <m/>
    <m/>
    <m/>
    <m/>
    <m/>
    <m/>
    <m/>
    <m/>
    <m/>
    <m/>
    <m/>
    <m/>
    <m/>
    <n v="2678.774612054614"/>
    <x v="2"/>
    <s v="Medium"/>
  </r>
  <r>
    <s v="Los Rios CCD"/>
    <x v="101"/>
    <s v="233"/>
    <s v="Multi-College District"/>
    <n v="20110"/>
    <x v="5"/>
    <n v="17440.894857142986"/>
    <n v="60000"/>
    <m/>
    <n v="40"/>
    <n v="4"/>
    <m/>
    <m/>
    <m/>
    <m/>
    <m/>
    <m/>
    <n v="58"/>
    <m/>
    <m/>
    <n v="16"/>
    <n v="817"/>
    <s v="Unlimited, wireless network"/>
    <m/>
    <m/>
    <m/>
    <m/>
    <m/>
    <n v="81676.490000000005"/>
    <m/>
    <m/>
    <m/>
    <m/>
    <m/>
    <m/>
    <m/>
    <m/>
    <m/>
    <m/>
    <m/>
    <m/>
    <n v="6100"/>
    <m/>
    <m/>
    <m/>
    <m/>
    <m/>
    <m/>
    <m/>
    <m/>
    <m/>
    <m/>
    <m/>
    <m/>
    <n v="22412.17"/>
    <m/>
    <m/>
    <m/>
    <m/>
    <m/>
    <m/>
    <m/>
    <m/>
    <m/>
    <m/>
    <m/>
    <m/>
    <n v="0"/>
    <m/>
    <m/>
    <m/>
    <m/>
    <m/>
    <m/>
    <m/>
    <m/>
    <m/>
    <m/>
    <m/>
    <m/>
    <m/>
    <m/>
    <m/>
    <m/>
    <m/>
    <m/>
    <m/>
    <m/>
    <m/>
    <m/>
    <m/>
    <m/>
    <m/>
    <m/>
    <m/>
    <m/>
    <m/>
    <m/>
    <m/>
    <m/>
    <m/>
    <m/>
    <n v="11926.8"/>
    <m/>
    <m/>
    <m/>
    <m/>
    <m/>
    <m/>
    <m/>
    <m/>
    <m/>
    <m/>
    <m/>
    <m/>
    <m/>
    <m/>
    <m/>
    <m/>
    <m/>
    <m/>
    <m/>
    <m/>
    <m/>
    <m/>
    <m/>
    <m/>
    <m/>
    <m/>
    <m/>
    <m/>
    <m/>
    <m/>
    <m/>
    <m/>
    <m/>
    <m/>
    <m/>
    <m/>
    <n v="7500"/>
    <m/>
    <m/>
    <m/>
    <m/>
    <m/>
    <m/>
    <m/>
    <m/>
    <m/>
    <m/>
    <m/>
    <m/>
    <m/>
    <m/>
    <m/>
    <m/>
    <m/>
    <m/>
    <m/>
    <m/>
    <m/>
    <m/>
    <m/>
    <m/>
    <m/>
    <m/>
    <m/>
    <m/>
    <m/>
    <m/>
    <m/>
    <m/>
    <m/>
    <m/>
    <m/>
    <m/>
    <m/>
    <m/>
    <m/>
    <m/>
    <m/>
    <m/>
    <m/>
    <m/>
    <m/>
    <m/>
    <n v="0"/>
    <m/>
    <m/>
    <m/>
    <m/>
    <m/>
    <m/>
    <m/>
    <m/>
    <m/>
    <m/>
    <n v="0"/>
    <n v="0"/>
    <n v="0"/>
    <s v="Dean or other administrator"/>
    <m/>
    <m/>
    <s v="yes"/>
    <m/>
    <s v="Release time"/>
    <m/>
    <m/>
    <m/>
    <m/>
    <n v="1854"/>
    <n v="6141"/>
    <n v="21722"/>
    <n v="290"/>
    <m/>
    <n v="66514"/>
    <m/>
    <n v="230"/>
    <n v="2280"/>
    <n v="2464"/>
    <m/>
    <m/>
    <m/>
    <m/>
    <n v="45"/>
    <n v="230"/>
    <m/>
    <m/>
    <n v="8"/>
    <m/>
    <m/>
    <m/>
    <m/>
    <m/>
    <m/>
    <m/>
    <m/>
    <m/>
    <m/>
    <m/>
    <n v="1"/>
    <m/>
    <n v="1"/>
    <m/>
    <n v="23"/>
    <n v="1"/>
    <n v="33080"/>
    <s v="Estimate"/>
    <n v="38071"/>
    <n v="77927"/>
    <n v="18509"/>
    <m/>
    <m/>
    <m/>
    <m/>
    <m/>
    <m/>
    <n v="134507"/>
    <m/>
    <m/>
    <n v="1516"/>
    <n v="1512"/>
    <n v="3593"/>
    <n v="2793"/>
    <m/>
    <m/>
    <m/>
    <m/>
    <m/>
    <m/>
    <m/>
    <m/>
    <m/>
    <m/>
    <m/>
    <m/>
    <m/>
    <n v="5185"/>
    <m/>
    <m/>
    <n v="193"/>
    <m/>
    <m/>
    <m/>
    <m/>
    <m/>
    <m/>
    <m/>
    <m/>
    <m/>
    <m/>
    <n v="7"/>
    <n v="7"/>
    <m/>
    <n v="72.5"/>
    <n v="48"/>
    <n v="48"/>
    <n v="6"/>
    <n v="0"/>
    <m/>
    <m/>
    <m/>
    <m/>
    <m/>
    <m/>
    <m/>
    <m/>
    <m/>
    <m/>
    <m/>
    <m/>
    <m/>
    <m/>
    <m/>
    <m/>
    <m/>
    <m/>
    <m/>
    <m/>
    <m/>
    <m/>
    <m/>
    <m/>
    <m/>
    <m/>
    <m/>
    <m/>
    <m/>
    <m/>
    <m/>
    <m/>
    <m/>
    <m/>
    <m/>
    <m/>
    <m/>
    <m/>
    <m/>
    <m/>
    <m/>
    <m/>
    <m/>
    <m/>
    <m/>
    <m/>
    <m/>
    <m/>
    <m/>
    <m/>
    <m/>
    <m/>
    <m/>
    <n v="6"/>
    <n v="0"/>
    <m/>
    <m/>
    <n v="592251"/>
    <m/>
    <n v="3"/>
    <m/>
    <m/>
    <m/>
    <m/>
    <m/>
    <m/>
    <m/>
    <m/>
    <m/>
    <m/>
    <m/>
    <m/>
    <m/>
    <m/>
    <m/>
    <m/>
    <m/>
    <m/>
    <m/>
    <m/>
    <m/>
    <m/>
    <m/>
    <m/>
    <m/>
    <m/>
    <m/>
    <m/>
    <n v="17440.894857142986"/>
    <x v="2"/>
    <s v="Medium"/>
  </r>
  <r>
    <s v="Cerritos CCD"/>
    <x v="69"/>
    <s v="811"/>
    <s v="Single College District"/>
    <n v="20110"/>
    <x v="5"/>
    <n v="18339.194285714282"/>
    <n v="30558"/>
    <m/>
    <n v="196"/>
    <n v="15"/>
    <m/>
    <m/>
    <m/>
    <m/>
    <m/>
    <m/>
    <n v="42"/>
    <m/>
    <m/>
    <n v="83"/>
    <n v="613"/>
    <s v="0 (WiFi available)"/>
    <m/>
    <m/>
    <m/>
    <m/>
    <m/>
    <n v="218087"/>
    <m/>
    <m/>
    <m/>
    <m/>
    <m/>
    <m/>
    <m/>
    <m/>
    <m/>
    <n v="493"/>
    <m/>
    <n v="218580"/>
    <n v="1158"/>
    <m/>
    <m/>
    <m/>
    <m/>
    <m/>
    <m/>
    <m/>
    <m/>
    <m/>
    <m/>
    <m/>
    <n v="1158"/>
    <n v="42186"/>
    <m/>
    <m/>
    <m/>
    <m/>
    <m/>
    <m/>
    <m/>
    <m/>
    <m/>
    <m/>
    <m/>
    <n v="42186"/>
    <n v="0"/>
    <m/>
    <m/>
    <m/>
    <m/>
    <m/>
    <m/>
    <m/>
    <m/>
    <m/>
    <n v="0"/>
    <m/>
    <m/>
    <m/>
    <m/>
    <m/>
    <m/>
    <m/>
    <m/>
    <m/>
    <m/>
    <m/>
    <m/>
    <m/>
    <m/>
    <m/>
    <m/>
    <m/>
    <m/>
    <m/>
    <m/>
    <m/>
    <m/>
    <m/>
    <m/>
    <n v="80333"/>
    <m/>
    <m/>
    <m/>
    <m/>
    <m/>
    <m/>
    <m/>
    <m/>
    <m/>
    <n v="80333"/>
    <m/>
    <m/>
    <m/>
    <m/>
    <m/>
    <m/>
    <m/>
    <m/>
    <m/>
    <m/>
    <m/>
    <m/>
    <m/>
    <m/>
    <m/>
    <m/>
    <m/>
    <m/>
    <m/>
    <m/>
    <m/>
    <m/>
    <m/>
    <m/>
    <m/>
    <m/>
    <n v="1064"/>
    <m/>
    <m/>
    <m/>
    <m/>
    <m/>
    <m/>
    <m/>
    <m/>
    <m/>
    <n v="1064"/>
    <m/>
    <m/>
    <m/>
    <m/>
    <m/>
    <m/>
    <m/>
    <m/>
    <m/>
    <m/>
    <m/>
    <m/>
    <m/>
    <m/>
    <m/>
    <m/>
    <m/>
    <m/>
    <m/>
    <m/>
    <m/>
    <m/>
    <m/>
    <m/>
    <m/>
    <m/>
    <m/>
    <m/>
    <m/>
    <m/>
    <m/>
    <m/>
    <m/>
    <m/>
    <m/>
    <m/>
    <n v="0"/>
    <m/>
    <m/>
    <m/>
    <m/>
    <m/>
    <m/>
    <m/>
    <m/>
    <m/>
    <n v="0"/>
    <n v="260766"/>
    <n v="82555"/>
    <n v="343321"/>
    <s v="Dean or other administrator"/>
    <m/>
    <m/>
    <s v="yes"/>
    <s v="None"/>
    <m/>
    <m/>
    <m/>
    <m/>
    <m/>
    <n v="2440"/>
    <n v="2045"/>
    <n v="13670"/>
    <n v="235"/>
    <n v="0"/>
    <n v="112917"/>
    <m/>
    <n v="4"/>
    <n v="610"/>
    <n v="2984"/>
    <m/>
    <m/>
    <n v="217"/>
    <n v="217"/>
    <n v="132"/>
    <n v="28"/>
    <m/>
    <m/>
    <n v="15"/>
    <m/>
    <m/>
    <m/>
    <m/>
    <m/>
    <m/>
    <m/>
    <m/>
    <m/>
    <m/>
    <n v="6"/>
    <n v="7"/>
    <m/>
    <n v="7"/>
    <m/>
    <n v="8"/>
    <n v="8"/>
    <n v="13204"/>
    <s v="Actual"/>
    <n v="13618"/>
    <n v="28116"/>
    <n v="3412"/>
    <n v="4397"/>
    <m/>
    <m/>
    <m/>
    <n v="4157"/>
    <m/>
    <n v="49168"/>
    <m/>
    <m/>
    <n v="26"/>
    <n v="26"/>
    <n v="246"/>
    <n v="108"/>
    <m/>
    <m/>
    <m/>
    <m/>
    <m/>
    <m/>
    <m/>
    <m/>
    <m/>
    <m/>
    <m/>
    <m/>
    <m/>
    <n v="6167"/>
    <m/>
    <m/>
    <n v="200"/>
    <m/>
    <m/>
    <m/>
    <m/>
    <m/>
    <m/>
    <m/>
    <m/>
    <m/>
    <m/>
    <n v="1"/>
    <n v="14"/>
    <n v="214"/>
    <n v="61.5"/>
    <n v="46"/>
    <n v="61.5"/>
    <n v="0"/>
    <n v="0"/>
    <m/>
    <m/>
    <m/>
    <m/>
    <m/>
    <m/>
    <m/>
    <m/>
    <m/>
    <m/>
    <m/>
    <m/>
    <m/>
    <m/>
    <m/>
    <m/>
    <m/>
    <m/>
    <m/>
    <m/>
    <m/>
    <m/>
    <m/>
    <m/>
    <m/>
    <m/>
    <m/>
    <m/>
    <m/>
    <m/>
    <m/>
    <m/>
    <m/>
    <m/>
    <m/>
    <m/>
    <m/>
    <m/>
    <m/>
    <m/>
    <m/>
    <m/>
    <m/>
    <m/>
    <m/>
    <m/>
    <m/>
    <m/>
    <m/>
    <m/>
    <m/>
    <m/>
    <m/>
    <n v="0"/>
    <n v="0"/>
    <m/>
    <m/>
    <n v="559091"/>
    <m/>
    <n v="5"/>
    <m/>
    <m/>
    <m/>
    <m/>
    <m/>
    <m/>
    <m/>
    <m/>
    <m/>
    <m/>
    <m/>
    <m/>
    <m/>
    <m/>
    <m/>
    <m/>
    <m/>
    <m/>
    <m/>
    <m/>
    <m/>
    <m/>
    <m/>
    <m/>
    <m/>
    <m/>
    <m/>
    <m/>
    <n v="2619.884897959183"/>
    <x v="2"/>
    <s v="Medium"/>
  </r>
  <r>
    <s v="Peralta CCD"/>
    <x v="13"/>
    <s v="345"/>
    <s v="Multi-College District"/>
    <n v="20110"/>
    <x v="5"/>
    <n v="4587.0264761904773"/>
    <m/>
    <m/>
    <n v="16"/>
    <n v="5"/>
    <m/>
    <m/>
    <m/>
    <m/>
    <m/>
    <m/>
    <n v="0"/>
    <m/>
    <m/>
    <n v="25"/>
    <m/>
    <n v="0"/>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s v="Department chair (Faculty position)"/>
    <m/>
    <s v="PhD"/>
    <s v="no"/>
    <m/>
    <s v="Release time"/>
    <m/>
    <m/>
    <m/>
    <m/>
    <m/>
    <m/>
    <m/>
    <m/>
    <m/>
    <m/>
    <m/>
    <m/>
    <m/>
    <m/>
    <m/>
    <m/>
    <m/>
    <m/>
    <m/>
    <m/>
    <m/>
    <m/>
    <n v="3"/>
    <m/>
    <m/>
    <m/>
    <m/>
    <m/>
    <m/>
    <m/>
    <m/>
    <m/>
    <m/>
    <n v="1"/>
    <n v="2.6"/>
    <m/>
    <n v="2.6"/>
    <m/>
    <n v="1"/>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764.2409523809526"/>
    <x v="1"/>
    <s v="Small"/>
  </r>
  <r>
    <s v="Cabrillo CCD"/>
    <x v="23"/>
    <s v="411"/>
    <s v="Single College District"/>
    <n v="20110"/>
    <x v="5"/>
    <n v="11103.123619047758"/>
    <n v="44748"/>
    <m/>
    <n v="63"/>
    <n v="13"/>
    <m/>
    <m/>
    <m/>
    <m/>
    <m/>
    <m/>
    <n v="25"/>
    <m/>
    <m/>
    <n v="210"/>
    <n v="485"/>
    <n v="29"/>
    <m/>
    <m/>
    <m/>
    <m/>
    <m/>
    <n v="0"/>
    <m/>
    <m/>
    <m/>
    <m/>
    <m/>
    <m/>
    <m/>
    <m/>
    <n v="30000"/>
    <m/>
    <m/>
    <n v="30000"/>
    <m/>
    <m/>
    <m/>
    <m/>
    <m/>
    <m/>
    <m/>
    <m/>
    <m/>
    <n v="6532"/>
    <m/>
    <m/>
    <n v="6532"/>
    <n v="12076"/>
    <m/>
    <m/>
    <m/>
    <m/>
    <m/>
    <m/>
    <m/>
    <m/>
    <m/>
    <m/>
    <m/>
    <n v="12076"/>
    <m/>
    <m/>
    <m/>
    <m/>
    <m/>
    <m/>
    <m/>
    <m/>
    <m/>
    <m/>
    <n v="0"/>
    <m/>
    <m/>
    <m/>
    <m/>
    <m/>
    <m/>
    <m/>
    <m/>
    <m/>
    <m/>
    <m/>
    <m/>
    <m/>
    <m/>
    <m/>
    <m/>
    <m/>
    <m/>
    <m/>
    <m/>
    <m/>
    <m/>
    <m/>
    <m/>
    <n v="33616"/>
    <m/>
    <m/>
    <m/>
    <m/>
    <m/>
    <m/>
    <m/>
    <n v="20000"/>
    <m/>
    <n v="53616"/>
    <m/>
    <m/>
    <m/>
    <m/>
    <m/>
    <m/>
    <m/>
    <m/>
    <m/>
    <m/>
    <m/>
    <m/>
    <m/>
    <m/>
    <m/>
    <m/>
    <m/>
    <m/>
    <m/>
    <m/>
    <m/>
    <m/>
    <m/>
    <m/>
    <m/>
    <m/>
    <m/>
    <m/>
    <m/>
    <m/>
    <m/>
    <m/>
    <m/>
    <n v="15000"/>
    <m/>
    <m/>
    <n v="15000"/>
    <m/>
    <m/>
    <m/>
    <m/>
    <m/>
    <m/>
    <m/>
    <m/>
    <m/>
    <m/>
    <m/>
    <m/>
    <m/>
    <m/>
    <m/>
    <m/>
    <m/>
    <m/>
    <m/>
    <m/>
    <m/>
    <m/>
    <m/>
    <m/>
    <m/>
    <m/>
    <m/>
    <m/>
    <m/>
    <m/>
    <m/>
    <m/>
    <m/>
    <m/>
    <m/>
    <m/>
    <m/>
    <m/>
    <m/>
    <m/>
    <m/>
    <m/>
    <m/>
    <m/>
    <m/>
    <m/>
    <n v="0"/>
    <n v="42076"/>
    <n v="75148"/>
    <n v="117224"/>
    <s v="Dean or other administrator"/>
    <m/>
    <m/>
    <s v="yes"/>
    <m/>
    <m/>
    <m/>
    <m/>
    <m/>
    <m/>
    <n v="1862"/>
    <n v="3945"/>
    <n v="24649"/>
    <n v="150"/>
    <m/>
    <n v="67011"/>
    <m/>
    <n v="159"/>
    <n v="83"/>
    <n v="1403"/>
    <m/>
    <m/>
    <n v="154"/>
    <n v="154"/>
    <n v="30"/>
    <n v="169"/>
    <m/>
    <m/>
    <n v="12"/>
    <m/>
    <m/>
    <m/>
    <m/>
    <m/>
    <m/>
    <m/>
    <m/>
    <m/>
    <m/>
    <n v="4.7"/>
    <n v="6"/>
    <m/>
    <n v="6"/>
    <m/>
    <n v="7"/>
    <n v="6.5"/>
    <n v="13500"/>
    <s v="Estimate"/>
    <n v="17924"/>
    <n v="36399"/>
    <n v="9936"/>
    <n v="1787"/>
    <m/>
    <m/>
    <m/>
    <n v="5541"/>
    <m/>
    <n v="71587"/>
    <m/>
    <m/>
    <n v="139"/>
    <n v="139"/>
    <n v="1384"/>
    <n v="104"/>
    <m/>
    <m/>
    <m/>
    <m/>
    <m/>
    <m/>
    <m/>
    <m/>
    <m/>
    <m/>
    <m/>
    <m/>
    <m/>
    <n v="3575"/>
    <m/>
    <m/>
    <n v="143"/>
    <m/>
    <m/>
    <m/>
    <m/>
    <m/>
    <m/>
    <m/>
    <m/>
    <m/>
    <m/>
    <n v="3"/>
    <n v="87"/>
    <n v="2175"/>
    <n v="53"/>
    <n v="38"/>
    <n v="38"/>
    <n v="0"/>
    <n v="0"/>
    <m/>
    <m/>
    <m/>
    <m/>
    <m/>
    <m/>
    <m/>
    <m/>
    <m/>
    <m/>
    <m/>
    <m/>
    <m/>
    <m/>
    <m/>
    <m/>
    <m/>
    <m/>
    <m/>
    <m/>
    <m/>
    <m/>
    <m/>
    <m/>
    <m/>
    <m/>
    <m/>
    <m/>
    <m/>
    <m/>
    <m/>
    <m/>
    <m/>
    <m/>
    <m/>
    <m/>
    <m/>
    <m/>
    <m/>
    <m/>
    <m/>
    <m/>
    <m/>
    <m/>
    <m/>
    <m/>
    <m/>
    <m/>
    <m/>
    <m/>
    <m/>
    <m/>
    <m/>
    <n v="0"/>
    <n v="0"/>
    <m/>
    <m/>
    <n v="270322"/>
    <m/>
    <n v="25"/>
    <m/>
    <m/>
    <m/>
    <m/>
    <m/>
    <m/>
    <m/>
    <m/>
    <m/>
    <m/>
    <m/>
    <m/>
    <m/>
    <m/>
    <m/>
    <m/>
    <m/>
    <m/>
    <m/>
    <m/>
    <m/>
    <m/>
    <m/>
    <m/>
    <m/>
    <m/>
    <m/>
    <m/>
    <n v="1850.5206031746263"/>
    <x v="0"/>
    <s v="Medium"/>
  </r>
  <r>
    <s v="Chabot-Las Positas CCD"/>
    <x v="1"/>
    <s v="482"/>
    <s v="Multi-College District"/>
    <n v="20110"/>
    <x v="5"/>
    <n v="10948.834095238115"/>
    <n v="45000"/>
    <m/>
    <n v="56"/>
    <n v="3"/>
    <m/>
    <m/>
    <m/>
    <m/>
    <m/>
    <m/>
    <n v="35"/>
    <m/>
    <m/>
    <n v="61"/>
    <n v="537"/>
    <s v="Wireless"/>
    <m/>
    <m/>
    <m/>
    <m/>
    <m/>
    <n v="0"/>
    <m/>
    <m/>
    <m/>
    <m/>
    <m/>
    <m/>
    <m/>
    <m/>
    <m/>
    <n v="95428"/>
    <m/>
    <n v="95428"/>
    <m/>
    <m/>
    <m/>
    <m/>
    <m/>
    <m/>
    <m/>
    <m/>
    <m/>
    <n v="2451.1"/>
    <n v="17035"/>
    <m/>
    <n v="19486.099999999999"/>
    <m/>
    <m/>
    <m/>
    <m/>
    <m/>
    <m/>
    <m/>
    <m/>
    <m/>
    <n v="734"/>
    <n v="20096"/>
    <m/>
    <n v="20830"/>
    <m/>
    <m/>
    <m/>
    <m/>
    <m/>
    <m/>
    <m/>
    <m/>
    <m/>
    <m/>
    <n v="0"/>
    <m/>
    <m/>
    <m/>
    <m/>
    <m/>
    <m/>
    <m/>
    <m/>
    <m/>
    <m/>
    <m/>
    <m/>
    <m/>
    <m/>
    <m/>
    <m/>
    <m/>
    <m/>
    <m/>
    <m/>
    <m/>
    <m/>
    <m/>
    <m/>
    <m/>
    <m/>
    <m/>
    <m/>
    <m/>
    <m/>
    <m/>
    <m/>
    <n v="10484"/>
    <n v="52593"/>
    <n v="63077"/>
    <m/>
    <m/>
    <m/>
    <m/>
    <m/>
    <m/>
    <m/>
    <m/>
    <m/>
    <m/>
    <m/>
    <m/>
    <m/>
    <m/>
    <m/>
    <m/>
    <m/>
    <m/>
    <m/>
    <m/>
    <m/>
    <m/>
    <m/>
    <m/>
    <m/>
    <m/>
    <m/>
    <m/>
    <m/>
    <m/>
    <m/>
    <m/>
    <m/>
    <m/>
    <m/>
    <n v="20198.45"/>
    <n v="20198.45"/>
    <m/>
    <m/>
    <m/>
    <m/>
    <m/>
    <m/>
    <m/>
    <m/>
    <m/>
    <m/>
    <m/>
    <m/>
    <m/>
    <m/>
    <m/>
    <m/>
    <m/>
    <m/>
    <m/>
    <m/>
    <m/>
    <m/>
    <m/>
    <m/>
    <m/>
    <m/>
    <m/>
    <m/>
    <m/>
    <m/>
    <m/>
    <m/>
    <m/>
    <m/>
    <m/>
    <m/>
    <n v="4232"/>
    <m/>
    <m/>
    <m/>
    <m/>
    <m/>
    <m/>
    <m/>
    <n v="54828"/>
    <n v="16795"/>
    <n v="75855"/>
    <n v="116258"/>
    <n v="102761.55"/>
    <n v="294874.55000000005"/>
    <s v="Department chair (Faculty position)"/>
    <m/>
    <m/>
    <s v="yes"/>
    <m/>
    <m/>
    <s v="Stipend"/>
    <m/>
    <m/>
    <m/>
    <n v="1648"/>
    <n v="19757"/>
    <n v="29944"/>
    <n v="110"/>
    <n v="0"/>
    <n v="67225"/>
    <m/>
    <n v="343"/>
    <n v="3274"/>
    <n v="1641"/>
    <m/>
    <m/>
    <m/>
    <m/>
    <n v="8382"/>
    <n v="343"/>
    <m/>
    <m/>
    <n v="7"/>
    <m/>
    <m/>
    <m/>
    <m/>
    <m/>
    <m/>
    <m/>
    <m/>
    <m/>
    <m/>
    <n v="2"/>
    <n v="5.35"/>
    <m/>
    <n v="5.35"/>
    <m/>
    <n v="6"/>
    <n v="5.15"/>
    <n v="13500"/>
    <s v="Estimate"/>
    <n v="13215"/>
    <n v="15734"/>
    <n v="5684"/>
    <n v="3983"/>
    <m/>
    <m/>
    <m/>
    <n v="161"/>
    <m/>
    <n v="38777"/>
    <m/>
    <m/>
    <n v="0"/>
    <n v="0"/>
    <n v="0"/>
    <n v="0"/>
    <m/>
    <m/>
    <m/>
    <m/>
    <m/>
    <m/>
    <m/>
    <m/>
    <m/>
    <m/>
    <m/>
    <m/>
    <m/>
    <n v="4020"/>
    <m/>
    <m/>
    <n v="134"/>
    <m/>
    <m/>
    <m/>
    <m/>
    <m/>
    <m/>
    <m/>
    <m/>
    <m/>
    <m/>
    <n v="4"/>
    <n v="4"/>
    <n v="25"/>
    <n v="52"/>
    <n v="26"/>
    <n v="26"/>
    <n v="0"/>
    <n v="0"/>
    <m/>
    <m/>
    <m/>
    <m/>
    <m/>
    <m/>
    <m/>
    <m/>
    <m/>
    <m/>
    <m/>
    <m/>
    <m/>
    <m/>
    <m/>
    <m/>
    <m/>
    <m/>
    <m/>
    <m/>
    <m/>
    <m/>
    <m/>
    <m/>
    <m/>
    <m/>
    <m/>
    <m/>
    <m/>
    <m/>
    <m/>
    <m/>
    <m/>
    <m/>
    <m/>
    <m/>
    <m/>
    <m/>
    <m/>
    <m/>
    <m/>
    <m/>
    <m/>
    <m/>
    <m/>
    <m/>
    <m/>
    <m/>
    <m/>
    <m/>
    <m/>
    <m/>
    <m/>
    <n v="0"/>
    <n v="0"/>
    <m/>
    <m/>
    <n v="350000"/>
    <m/>
    <n v="0"/>
    <m/>
    <m/>
    <m/>
    <m/>
    <m/>
    <m/>
    <m/>
    <m/>
    <m/>
    <m/>
    <m/>
    <m/>
    <m/>
    <m/>
    <m/>
    <m/>
    <m/>
    <m/>
    <m/>
    <m/>
    <m/>
    <m/>
    <m/>
    <m/>
    <m/>
    <m/>
    <m/>
    <m/>
    <n v="2046.5110458389001"/>
    <x v="0"/>
    <s v="Medium"/>
  </r>
  <r>
    <s v="Chaffey CCD"/>
    <x v="74"/>
    <s v="921"/>
    <s v="Single College District"/>
    <n v="20110"/>
    <x v="5"/>
    <n v="14662.558476190467"/>
    <n v="36273"/>
    <m/>
    <n v="190"/>
    <n v="14"/>
    <m/>
    <m/>
    <m/>
    <m/>
    <m/>
    <m/>
    <n v="72"/>
    <m/>
    <m/>
    <n v="96"/>
    <n v="520"/>
    <s v="none, wi-fi available--Chino and Fontana have 30 ports with power each"/>
    <m/>
    <m/>
    <m/>
    <m/>
    <m/>
    <n v="0"/>
    <m/>
    <m/>
    <m/>
    <n v="10254.049999999999"/>
    <m/>
    <m/>
    <m/>
    <m/>
    <m/>
    <m/>
    <m/>
    <n v="10254.049999999999"/>
    <m/>
    <m/>
    <m/>
    <m/>
    <m/>
    <m/>
    <m/>
    <m/>
    <m/>
    <m/>
    <m/>
    <m/>
    <n v="0"/>
    <m/>
    <m/>
    <m/>
    <m/>
    <n v="7297.25"/>
    <m/>
    <m/>
    <m/>
    <m/>
    <m/>
    <m/>
    <m/>
    <n v="7297.25"/>
    <m/>
    <m/>
    <m/>
    <m/>
    <m/>
    <m/>
    <m/>
    <m/>
    <m/>
    <m/>
    <n v="0"/>
    <m/>
    <m/>
    <m/>
    <m/>
    <m/>
    <m/>
    <m/>
    <m/>
    <m/>
    <m/>
    <m/>
    <m/>
    <m/>
    <m/>
    <m/>
    <m/>
    <m/>
    <m/>
    <m/>
    <m/>
    <m/>
    <m/>
    <m/>
    <m/>
    <m/>
    <m/>
    <m/>
    <n v="68815.25"/>
    <m/>
    <m/>
    <m/>
    <m/>
    <m/>
    <m/>
    <n v="68815.25"/>
    <m/>
    <m/>
    <m/>
    <m/>
    <m/>
    <m/>
    <m/>
    <m/>
    <m/>
    <m/>
    <m/>
    <m/>
    <m/>
    <m/>
    <m/>
    <m/>
    <m/>
    <m/>
    <m/>
    <m/>
    <m/>
    <m/>
    <m/>
    <m/>
    <m/>
    <m/>
    <m/>
    <m/>
    <m/>
    <m/>
    <m/>
    <m/>
    <m/>
    <m/>
    <m/>
    <m/>
    <m/>
    <m/>
    <m/>
    <m/>
    <m/>
    <m/>
    <m/>
    <m/>
    <m/>
    <m/>
    <m/>
    <m/>
    <m/>
    <m/>
    <m/>
    <m/>
    <m/>
    <m/>
    <m/>
    <m/>
    <m/>
    <m/>
    <m/>
    <m/>
    <m/>
    <m/>
    <m/>
    <m/>
    <m/>
    <m/>
    <m/>
    <m/>
    <m/>
    <m/>
    <m/>
    <m/>
    <m/>
    <n v="4299"/>
    <m/>
    <m/>
    <m/>
    <m/>
    <m/>
    <m/>
    <m/>
    <m/>
    <m/>
    <n v="4299"/>
    <n v="17551.3"/>
    <n v="68815.25"/>
    <n v="90665.55"/>
    <s v="Dean or other administrator"/>
    <m/>
    <s v="M.A. (subject other than librarianship)"/>
    <s v="no"/>
    <m/>
    <m/>
    <s v="Stipend"/>
    <m/>
    <m/>
    <m/>
    <n v="1269"/>
    <n v="1874"/>
    <n v="27872"/>
    <n v="51"/>
    <n v="0"/>
    <n v="84524"/>
    <m/>
    <n v="0"/>
    <n v="0"/>
    <n v="0"/>
    <m/>
    <m/>
    <n v="14"/>
    <n v="0"/>
    <n v="0"/>
    <n v="0"/>
    <m/>
    <m/>
    <n v="9"/>
    <m/>
    <m/>
    <m/>
    <m/>
    <m/>
    <m/>
    <m/>
    <m/>
    <m/>
    <m/>
    <n v="1.125"/>
    <n v="5.39"/>
    <m/>
    <n v="5.39"/>
    <m/>
    <n v="9"/>
    <n v="6.375"/>
    <n v="19908"/>
    <s v="Estimate"/>
    <n v="16159"/>
    <n v="23076"/>
    <n v="2060"/>
    <n v="788"/>
    <m/>
    <m/>
    <m/>
    <n v="0"/>
    <m/>
    <n v="42083"/>
    <m/>
    <m/>
    <n v="0"/>
    <n v="0"/>
    <n v="0"/>
    <n v="0"/>
    <m/>
    <m/>
    <m/>
    <m/>
    <m/>
    <m/>
    <m/>
    <m/>
    <m/>
    <m/>
    <m/>
    <m/>
    <m/>
    <n v="8525"/>
    <m/>
    <m/>
    <n v="303"/>
    <m/>
    <m/>
    <m/>
    <m/>
    <m/>
    <m/>
    <m/>
    <m/>
    <m/>
    <m/>
    <n v="0"/>
    <n v="0"/>
    <n v="0"/>
    <n v="87"/>
    <n v="40"/>
    <n v="40"/>
    <n v="5"/>
    <n v="0"/>
    <m/>
    <m/>
    <m/>
    <m/>
    <m/>
    <m/>
    <m/>
    <m/>
    <m/>
    <m/>
    <m/>
    <m/>
    <m/>
    <m/>
    <m/>
    <m/>
    <m/>
    <m/>
    <m/>
    <m/>
    <m/>
    <m/>
    <m/>
    <m/>
    <m/>
    <m/>
    <m/>
    <m/>
    <m/>
    <m/>
    <m/>
    <m/>
    <m/>
    <m/>
    <m/>
    <m/>
    <m/>
    <m/>
    <m/>
    <m/>
    <m/>
    <m/>
    <m/>
    <m/>
    <m/>
    <m/>
    <m/>
    <m/>
    <m/>
    <m/>
    <m/>
    <m/>
    <m/>
    <n v="5"/>
    <n v="0"/>
    <m/>
    <m/>
    <n v="354536"/>
    <m/>
    <n v="0"/>
    <m/>
    <m/>
    <m/>
    <m/>
    <m/>
    <m/>
    <m/>
    <m/>
    <m/>
    <m/>
    <m/>
    <m/>
    <m/>
    <m/>
    <m/>
    <m/>
    <m/>
    <m/>
    <m/>
    <m/>
    <m/>
    <m/>
    <m/>
    <m/>
    <m/>
    <m/>
    <m/>
    <m/>
    <n v="2720.3262479017567"/>
    <x v="2"/>
    <s v="Medium"/>
  </r>
  <r>
    <s v="State Center CCD"/>
    <x v="70"/>
    <n v="573"/>
    <s v="Multi-College District"/>
    <n v="20110"/>
    <x v="5"/>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1"/>
    <s v="Small"/>
  </r>
  <r>
    <s v="Copper Mountain"/>
    <x v="2"/>
    <s v="971"/>
    <s v="Single College District"/>
    <n v="20110"/>
    <x v="5"/>
    <n v="1675.564571428572"/>
    <n v="1900"/>
    <m/>
    <n v="12"/>
    <n v="1"/>
    <m/>
    <m/>
    <m/>
    <m/>
    <m/>
    <m/>
    <n v="0"/>
    <m/>
    <m/>
    <n v="5"/>
    <n v="44"/>
    <n v="50"/>
    <m/>
    <m/>
    <m/>
    <m/>
    <m/>
    <n v="0"/>
    <m/>
    <m/>
    <m/>
    <m/>
    <m/>
    <m/>
    <m/>
    <m/>
    <n v="6500"/>
    <m/>
    <m/>
    <m/>
    <n v="3420"/>
    <m/>
    <m/>
    <m/>
    <m/>
    <m/>
    <m/>
    <m/>
    <m/>
    <m/>
    <m/>
    <m/>
    <m/>
    <m/>
    <m/>
    <m/>
    <m/>
    <m/>
    <m/>
    <m/>
    <m/>
    <m/>
    <n v="4450"/>
    <m/>
    <m/>
    <m/>
    <m/>
    <m/>
    <m/>
    <m/>
    <m/>
    <m/>
    <m/>
    <m/>
    <m/>
    <m/>
    <m/>
    <m/>
    <m/>
    <m/>
    <m/>
    <m/>
    <m/>
    <m/>
    <m/>
    <m/>
    <m/>
    <m/>
    <m/>
    <m/>
    <m/>
    <m/>
    <m/>
    <m/>
    <m/>
    <m/>
    <m/>
    <m/>
    <m/>
    <m/>
    <m/>
    <n v="26656"/>
    <m/>
    <m/>
    <m/>
    <m/>
    <m/>
    <m/>
    <m/>
    <m/>
    <m/>
    <m/>
    <m/>
    <m/>
    <m/>
    <m/>
    <m/>
    <m/>
    <m/>
    <m/>
    <m/>
    <m/>
    <m/>
    <m/>
    <m/>
    <m/>
    <m/>
    <m/>
    <m/>
    <m/>
    <m/>
    <m/>
    <m/>
    <m/>
    <m/>
    <m/>
    <m/>
    <m/>
    <m/>
    <m/>
    <m/>
    <m/>
    <m/>
    <m/>
    <m/>
    <n v="500"/>
    <m/>
    <m/>
    <m/>
    <m/>
    <m/>
    <m/>
    <m/>
    <m/>
    <m/>
    <m/>
    <m/>
    <m/>
    <m/>
    <m/>
    <m/>
    <m/>
    <m/>
    <m/>
    <m/>
    <m/>
    <m/>
    <m/>
    <m/>
    <m/>
    <m/>
    <m/>
    <m/>
    <m/>
    <m/>
    <m/>
    <m/>
    <m/>
    <m/>
    <m/>
    <m/>
    <m/>
    <m/>
    <m/>
    <m/>
    <m/>
    <m/>
    <m/>
    <m/>
    <m/>
    <m/>
    <m/>
    <m/>
    <m/>
    <m/>
    <m/>
    <n v="0"/>
    <n v="0"/>
    <n v="0"/>
    <s v="Department chair (Faculty position)"/>
    <m/>
    <m/>
    <s v="yes"/>
    <s v="None"/>
    <m/>
    <m/>
    <m/>
    <m/>
    <m/>
    <n v="187"/>
    <n v="720"/>
    <n v="17113"/>
    <n v="69"/>
    <n v="0"/>
    <n v="11987"/>
    <m/>
    <n v="13"/>
    <n v="2425"/>
    <n v="187"/>
    <m/>
    <m/>
    <n v="37"/>
    <n v="37"/>
    <n v="0"/>
    <n v="13"/>
    <m/>
    <m/>
    <n v="1"/>
    <m/>
    <m/>
    <m/>
    <m/>
    <m/>
    <m/>
    <m/>
    <m/>
    <m/>
    <m/>
    <n v="2"/>
    <n v="1"/>
    <m/>
    <n v="1"/>
    <m/>
    <n v="4"/>
    <n v="2.8"/>
    <n v="1472"/>
    <s v="Actual"/>
    <n v="1082"/>
    <n v="6626"/>
    <m/>
    <n v="221"/>
    <m/>
    <m/>
    <m/>
    <m/>
    <m/>
    <n v="7929"/>
    <m/>
    <m/>
    <n v="8"/>
    <n v="7"/>
    <n v="0"/>
    <n v="0"/>
    <m/>
    <m/>
    <m/>
    <m/>
    <m/>
    <m/>
    <m/>
    <m/>
    <m/>
    <m/>
    <m/>
    <m/>
    <m/>
    <n v="852"/>
    <m/>
    <m/>
    <n v="92"/>
    <m/>
    <m/>
    <m/>
    <m/>
    <m/>
    <m/>
    <m/>
    <m/>
    <m/>
    <m/>
    <n v="0"/>
    <n v="0"/>
    <n v="0"/>
    <n v="60"/>
    <n v="60"/>
    <n v="40"/>
    <n v="0"/>
    <n v="0"/>
    <m/>
    <m/>
    <m/>
    <m/>
    <m/>
    <m/>
    <m/>
    <m/>
    <m/>
    <m/>
    <m/>
    <m/>
    <m/>
    <m/>
    <m/>
    <m/>
    <m/>
    <m/>
    <m/>
    <m/>
    <m/>
    <m/>
    <m/>
    <m/>
    <m/>
    <m/>
    <m/>
    <m/>
    <m/>
    <m/>
    <m/>
    <m/>
    <m/>
    <m/>
    <m/>
    <m/>
    <m/>
    <m/>
    <m/>
    <m/>
    <m/>
    <m/>
    <m/>
    <m/>
    <m/>
    <m/>
    <m/>
    <m/>
    <m/>
    <m/>
    <m/>
    <m/>
    <m/>
    <n v="0"/>
    <n v="0"/>
    <m/>
    <m/>
    <n v="52463"/>
    <m/>
    <n v="224"/>
    <m/>
    <m/>
    <m/>
    <m/>
    <m/>
    <m/>
    <m/>
    <m/>
    <m/>
    <m/>
    <m/>
    <m/>
    <m/>
    <m/>
    <m/>
    <m/>
    <m/>
    <m/>
    <m/>
    <m/>
    <m/>
    <m/>
    <m/>
    <m/>
    <m/>
    <m/>
    <m/>
    <m/>
    <n v="1675.564571428572"/>
    <x v="1"/>
    <s v="Small"/>
  </r>
  <r>
    <s v="Los Rios CCD"/>
    <x v="58"/>
    <s v="232"/>
    <s v="Multi-College District"/>
    <n v="20110"/>
    <x v="5"/>
    <n v="10979.805904761883"/>
    <n v="22096"/>
    <m/>
    <n v="76"/>
    <n v="7"/>
    <m/>
    <m/>
    <m/>
    <m/>
    <m/>
    <m/>
    <n v="39"/>
    <m/>
    <m/>
    <n v="48"/>
    <n v="381"/>
    <n v="80"/>
    <m/>
    <m/>
    <m/>
    <m/>
    <m/>
    <n v="0"/>
    <m/>
    <m/>
    <m/>
    <m/>
    <m/>
    <m/>
    <m/>
    <m/>
    <m/>
    <m/>
    <m/>
    <n v="21551"/>
    <m/>
    <m/>
    <m/>
    <m/>
    <m/>
    <m/>
    <m/>
    <m/>
    <m/>
    <m/>
    <m/>
    <m/>
    <n v="8777"/>
    <m/>
    <m/>
    <m/>
    <m/>
    <m/>
    <m/>
    <m/>
    <m/>
    <m/>
    <m/>
    <m/>
    <m/>
    <n v="4727"/>
    <m/>
    <m/>
    <m/>
    <m/>
    <m/>
    <m/>
    <m/>
    <m/>
    <m/>
    <m/>
    <n v="0"/>
    <m/>
    <m/>
    <m/>
    <m/>
    <m/>
    <m/>
    <m/>
    <m/>
    <m/>
    <m/>
    <m/>
    <m/>
    <m/>
    <m/>
    <m/>
    <m/>
    <m/>
    <m/>
    <m/>
    <m/>
    <m/>
    <m/>
    <m/>
    <m/>
    <m/>
    <m/>
    <m/>
    <m/>
    <m/>
    <m/>
    <m/>
    <m/>
    <m/>
    <m/>
    <n v="50364"/>
    <m/>
    <m/>
    <m/>
    <m/>
    <m/>
    <m/>
    <m/>
    <m/>
    <m/>
    <m/>
    <m/>
    <m/>
    <m/>
    <m/>
    <m/>
    <m/>
    <m/>
    <m/>
    <m/>
    <m/>
    <m/>
    <m/>
    <m/>
    <m/>
    <m/>
    <m/>
    <m/>
    <m/>
    <m/>
    <m/>
    <m/>
    <m/>
    <m/>
    <m/>
    <m/>
    <m/>
    <n v="9106"/>
    <m/>
    <m/>
    <m/>
    <m/>
    <m/>
    <m/>
    <m/>
    <m/>
    <m/>
    <m/>
    <m/>
    <m/>
    <m/>
    <m/>
    <m/>
    <m/>
    <m/>
    <m/>
    <m/>
    <m/>
    <m/>
    <m/>
    <m/>
    <m/>
    <m/>
    <m/>
    <m/>
    <m/>
    <m/>
    <m/>
    <m/>
    <m/>
    <m/>
    <m/>
    <m/>
    <m/>
    <m/>
    <m/>
    <m/>
    <m/>
    <m/>
    <m/>
    <m/>
    <m/>
    <m/>
    <m/>
    <n v="12889"/>
    <n v="26278"/>
    <n v="68247"/>
    <n v="107414"/>
    <m/>
    <s v="Jointly by Dean and Department Chair"/>
    <m/>
    <s v="yes"/>
    <m/>
    <m/>
    <s v="Stipend"/>
    <m/>
    <m/>
    <m/>
    <n v="1313"/>
    <n v="1852"/>
    <n v="21700"/>
    <n v="96"/>
    <n v="332"/>
    <n v="47668"/>
    <m/>
    <n v="150"/>
    <n v="2280"/>
    <n v="1532"/>
    <m/>
    <m/>
    <n v="125"/>
    <n v="125"/>
    <n v="209"/>
    <n v="204"/>
    <m/>
    <m/>
    <n v="5.6"/>
    <m/>
    <m/>
    <m/>
    <m/>
    <m/>
    <m/>
    <m/>
    <m/>
    <m/>
    <m/>
    <n v="1.5"/>
    <n v="5.6"/>
    <m/>
    <n v="5.6"/>
    <m/>
    <n v="5"/>
    <n v="5"/>
    <n v="26582"/>
    <s v="Estimate"/>
    <m/>
    <m/>
    <m/>
    <m/>
    <m/>
    <m/>
    <m/>
    <m/>
    <m/>
    <n v="53937"/>
    <m/>
    <m/>
    <n v="3085"/>
    <n v="3071"/>
    <n v="2357"/>
    <n v="2223"/>
    <m/>
    <m/>
    <m/>
    <m/>
    <m/>
    <m/>
    <m/>
    <m/>
    <m/>
    <m/>
    <m/>
    <m/>
    <m/>
    <n v="3918"/>
    <m/>
    <m/>
    <n v="207"/>
    <m/>
    <m/>
    <m/>
    <m/>
    <m/>
    <m/>
    <m/>
    <m/>
    <m/>
    <m/>
    <n v="2"/>
    <n v="2"/>
    <n v="35"/>
    <n v="64.5"/>
    <n v="48"/>
    <n v="48"/>
    <n v="6"/>
    <n v="0"/>
    <m/>
    <m/>
    <m/>
    <m/>
    <m/>
    <m/>
    <m/>
    <m/>
    <m/>
    <m/>
    <m/>
    <m/>
    <m/>
    <m/>
    <m/>
    <m/>
    <m/>
    <m/>
    <m/>
    <m/>
    <m/>
    <m/>
    <m/>
    <m/>
    <m/>
    <m/>
    <m/>
    <m/>
    <m/>
    <m/>
    <m/>
    <m/>
    <m/>
    <m/>
    <m/>
    <m/>
    <m/>
    <m/>
    <m/>
    <m/>
    <m/>
    <m/>
    <m/>
    <m/>
    <m/>
    <m/>
    <m/>
    <m/>
    <m/>
    <m/>
    <m/>
    <m/>
    <m/>
    <n v="6"/>
    <n v="0"/>
    <m/>
    <m/>
    <n v="322180"/>
    <m/>
    <n v="3"/>
    <m/>
    <m/>
    <m/>
    <m/>
    <m/>
    <m/>
    <m/>
    <m/>
    <m/>
    <m/>
    <m/>
    <m/>
    <m/>
    <m/>
    <m/>
    <m/>
    <m/>
    <m/>
    <m/>
    <m/>
    <m/>
    <m/>
    <m/>
    <m/>
    <m/>
    <m/>
    <m/>
    <m/>
    <n v="1960.6796258503364"/>
    <x v="0"/>
    <s v="Medium"/>
  </r>
  <r>
    <s v="Foothill CCD"/>
    <x v="79"/>
    <s v="421"/>
    <s v="Multi-College District"/>
    <n v="20110"/>
    <x v="5"/>
    <n v="20053.014857142702"/>
    <n v="48000"/>
    <m/>
    <n v="150"/>
    <n v="4"/>
    <m/>
    <m/>
    <m/>
    <m/>
    <m/>
    <m/>
    <n v="45"/>
    <m/>
    <m/>
    <n v="16"/>
    <n v="1320"/>
    <s v="2 wireless networks, 1 for general public, 1 for registered students and college staff. Total number of simultaneous wireless connections unknown, but should be multiple hundreds"/>
    <m/>
    <m/>
    <m/>
    <m/>
    <m/>
    <n v="0"/>
    <m/>
    <m/>
    <m/>
    <m/>
    <m/>
    <m/>
    <m/>
    <m/>
    <n v="31496"/>
    <m/>
    <m/>
    <n v="31496"/>
    <m/>
    <m/>
    <m/>
    <m/>
    <m/>
    <m/>
    <m/>
    <m/>
    <m/>
    <n v="5100"/>
    <m/>
    <m/>
    <n v="5100"/>
    <n v="2047"/>
    <m/>
    <m/>
    <m/>
    <m/>
    <m/>
    <m/>
    <m/>
    <m/>
    <n v="8469"/>
    <m/>
    <m/>
    <n v="10516"/>
    <m/>
    <m/>
    <m/>
    <m/>
    <m/>
    <m/>
    <m/>
    <m/>
    <m/>
    <m/>
    <n v="0"/>
    <m/>
    <m/>
    <m/>
    <m/>
    <m/>
    <m/>
    <m/>
    <m/>
    <m/>
    <m/>
    <m/>
    <m/>
    <m/>
    <m/>
    <m/>
    <m/>
    <m/>
    <m/>
    <m/>
    <m/>
    <m/>
    <m/>
    <m/>
    <m/>
    <n v="3523"/>
    <m/>
    <m/>
    <m/>
    <m/>
    <m/>
    <m/>
    <m/>
    <n v="59475"/>
    <m/>
    <n v="62998"/>
    <m/>
    <m/>
    <m/>
    <m/>
    <m/>
    <m/>
    <m/>
    <m/>
    <m/>
    <m/>
    <m/>
    <m/>
    <m/>
    <m/>
    <m/>
    <m/>
    <m/>
    <m/>
    <m/>
    <m/>
    <m/>
    <m/>
    <m/>
    <m/>
    <m/>
    <m/>
    <m/>
    <m/>
    <m/>
    <m/>
    <m/>
    <m/>
    <m/>
    <n v="17074"/>
    <m/>
    <m/>
    <n v="17074"/>
    <m/>
    <m/>
    <m/>
    <m/>
    <m/>
    <m/>
    <m/>
    <m/>
    <m/>
    <m/>
    <m/>
    <m/>
    <m/>
    <m/>
    <m/>
    <m/>
    <m/>
    <m/>
    <m/>
    <m/>
    <m/>
    <m/>
    <m/>
    <m/>
    <m/>
    <m/>
    <m/>
    <m/>
    <m/>
    <m/>
    <m/>
    <m/>
    <m/>
    <m/>
    <m/>
    <m/>
    <m/>
    <m/>
    <m/>
    <m/>
    <m/>
    <m/>
    <m/>
    <m/>
    <m/>
    <m/>
    <n v="0"/>
    <n v="42012"/>
    <n v="85172"/>
    <n v="127184"/>
    <s v="Department chair (Faculty position)"/>
    <m/>
    <m/>
    <s v="yes"/>
    <m/>
    <m/>
    <s v="Stipend"/>
    <m/>
    <m/>
    <m/>
    <n v="1583"/>
    <n v="6530"/>
    <n v="19659"/>
    <n v="225"/>
    <n v="0"/>
    <n v="88115"/>
    <m/>
    <n v="483"/>
    <n v="2184"/>
    <n v="1801"/>
    <m/>
    <m/>
    <n v="444"/>
    <n v="594"/>
    <n v="132"/>
    <n v="624"/>
    <m/>
    <m/>
    <n v="8"/>
    <m/>
    <m/>
    <m/>
    <m/>
    <m/>
    <m/>
    <m/>
    <m/>
    <m/>
    <m/>
    <n v="8.5"/>
    <n v="4.43"/>
    <m/>
    <n v="4.43"/>
    <m/>
    <n v="10"/>
    <n v="9.75"/>
    <n v="10500"/>
    <s v="Estimate"/>
    <n v="18058"/>
    <n v="47172"/>
    <n v="0"/>
    <n v="7404"/>
    <m/>
    <m/>
    <m/>
    <n v="16975"/>
    <m/>
    <n v="89609"/>
    <m/>
    <m/>
    <n v="154"/>
    <n v="118"/>
    <n v="613"/>
    <n v="274"/>
    <m/>
    <m/>
    <m/>
    <m/>
    <m/>
    <m/>
    <m/>
    <m/>
    <m/>
    <m/>
    <m/>
    <m/>
    <m/>
    <n v="3045"/>
    <m/>
    <m/>
    <n v="87"/>
    <m/>
    <m/>
    <m/>
    <m/>
    <m/>
    <m/>
    <m/>
    <m/>
    <m/>
    <m/>
    <n v="4"/>
    <n v="9"/>
    <n v="208"/>
    <n v="63"/>
    <n v="44"/>
    <n v="32"/>
    <n v="0"/>
    <n v="0"/>
    <m/>
    <m/>
    <m/>
    <m/>
    <m/>
    <m/>
    <m/>
    <m/>
    <m/>
    <m/>
    <m/>
    <m/>
    <m/>
    <m/>
    <m/>
    <m/>
    <m/>
    <m/>
    <m/>
    <m/>
    <m/>
    <m/>
    <m/>
    <m/>
    <m/>
    <m/>
    <m/>
    <m/>
    <m/>
    <m/>
    <m/>
    <m/>
    <m/>
    <m/>
    <m/>
    <m/>
    <m/>
    <m/>
    <m/>
    <m/>
    <m/>
    <m/>
    <m/>
    <m/>
    <m/>
    <m/>
    <m/>
    <m/>
    <m/>
    <m/>
    <m/>
    <m/>
    <m/>
    <n v="0"/>
    <n v="0"/>
    <m/>
    <m/>
    <n v="784109"/>
    <m/>
    <n v="31"/>
    <m/>
    <m/>
    <m/>
    <m/>
    <m/>
    <m/>
    <m/>
    <m/>
    <m/>
    <m/>
    <m/>
    <m/>
    <m/>
    <m/>
    <m/>
    <m/>
    <m/>
    <m/>
    <m/>
    <m/>
    <m/>
    <m/>
    <m/>
    <m/>
    <m/>
    <m/>
    <m/>
    <m/>
    <n v="4526.6399226055764"/>
    <x v="2"/>
    <s v="Large"/>
  </r>
  <r>
    <s v="State Center CCD"/>
    <x v="10"/>
    <s v="571"/>
    <s v="Multi-College District"/>
    <n v="20110"/>
    <x v="5"/>
    <n v="19716.928000000007"/>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2"/>
    <s v="Medium"/>
  </r>
  <r>
    <s v="South Orange County CCD"/>
    <x v="82"/>
    <s v="892"/>
    <s v="Multi-College District"/>
    <n v="20110"/>
    <x v="5"/>
    <n v="15161.979428571291"/>
    <m/>
    <m/>
    <m/>
    <n v="5"/>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2"/>
    <s v="Medium"/>
  </r>
  <r>
    <s v="Los Angeles CCD"/>
    <x v="63"/>
    <s v="747"/>
    <s v="Multi-College District"/>
    <n v="20110"/>
    <x v="5"/>
    <n v="11764.259238095356"/>
    <n v="48384"/>
    <m/>
    <n v="117"/>
    <n v="14"/>
    <m/>
    <m/>
    <m/>
    <m/>
    <m/>
    <m/>
    <n v="76"/>
    <m/>
    <m/>
    <n v="64"/>
    <n v="639"/>
    <n v="485"/>
    <m/>
    <m/>
    <m/>
    <m/>
    <m/>
    <n v="0"/>
    <m/>
    <m/>
    <m/>
    <m/>
    <m/>
    <m/>
    <m/>
    <m/>
    <m/>
    <n v="7000"/>
    <m/>
    <n v="7000"/>
    <m/>
    <m/>
    <m/>
    <m/>
    <m/>
    <m/>
    <m/>
    <m/>
    <m/>
    <m/>
    <m/>
    <m/>
    <n v="0"/>
    <m/>
    <m/>
    <m/>
    <m/>
    <m/>
    <m/>
    <m/>
    <m/>
    <m/>
    <m/>
    <n v="17088.09"/>
    <m/>
    <n v="17088.09"/>
    <m/>
    <m/>
    <m/>
    <m/>
    <m/>
    <m/>
    <m/>
    <m/>
    <m/>
    <m/>
    <n v="0"/>
    <m/>
    <m/>
    <m/>
    <m/>
    <m/>
    <m/>
    <m/>
    <m/>
    <m/>
    <m/>
    <m/>
    <m/>
    <m/>
    <m/>
    <m/>
    <m/>
    <m/>
    <m/>
    <m/>
    <m/>
    <m/>
    <m/>
    <m/>
    <m/>
    <m/>
    <m/>
    <m/>
    <m/>
    <m/>
    <m/>
    <m/>
    <m/>
    <m/>
    <n v="86663"/>
    <n v="86663"/>
    <m/>
    <m/>
    <m/>
    <m/>
    <m/>
    <m/>
    <m/>
    <m/>
    <m/>
    <m/>
    <m/>
    <m/>
    <m/>
    <m/>
    <m/>
    <m/>
    <m/>
    <m/>
    <m/>
    <m/>
    <m/>
    <m/>
    <m/>
    <m/>
    <m/>
    <m/>
    <m/>
    <m/>
    <m/>
    <m/>
    <m/>
    <m/>
    <m/>
    <m/>
    <m/>
    <m/>
    <n v="0"/>
    <m/>
    <m/>
    <m/>
    <m/>
    <m/>
    <m/>
    <m/>
    <m/>
    <m/>
    <m/>
    <m/>
    <m/>
    <m/>
    <m/>
    <m/>
    <m/>
    <m/>
    <m/>
    <m/>
    <m/>
    <m/>
    <m/>
    <m/>
    <m/>
    <m/>
    <m/>
    <m/>
    <m/>
    <m/>
    <m/>
    <m/>
    <m/>
    <m/>
    <m/>
    <m/>
    <m/>
    <m/>
    <m/>
    <m/>
    <m/>
    <m/>
    <m/>
    <m/>
    <m/>
    <m/>
    <n v="3919"/>
    <n v="3919"/>
    <n v="24088.09"/>
    <n v="86663"/>
    <n v="114670.09"/>
    <s v="Department chair (Faculty position)"/>
    <m/>
    <m/>
    <s v="yes"/>
    <m/>
    <m/>
    <s v="Stipend"/>
    <m/>
    <m/>
    <m/>
    <n v="1143"/>
    <n v="0"/>
    <n v="20200"/>
    <n v="104"/>
    <n v="3"/>
    <n v="107534"/>
    <m/>
    <n v="0"/>
    <n v="0"/>
    <n v="1277"/>
    <m/>
    <m/>
    <n v="473"/>
    <n v="488"/>
    <n v="8370"/>
    <n v="0"/>
    <m/>
    <m/>
    <n v="5"/>
    <m/>
    <m/>
    <m/>
    <m/>
    <m/>
    <m/>
    <m/>
    <m/>
    <m/>
    <m/>
    <n v="2.1"/>
    <n v="1"/>
    <m/>
    <n v="1"/>
    <m/>
    <n v="7"/>
    <n v="7"/>
    <n v="11918"/>
    <s v="Actual"/>
    <n v="7916"/>
    <n v="16739"/>
    <n v="4042"/>
    <m/>
    <m/>
    <m/>
    <m/>
    <n v="2904"/>
    <m/>
    <n v="42648"/>
    <m/>
    <m/>
    <n v="106"/>
    <n v="103"/>
    <n v="219"/>
    <n v="219"/>
    <m/>
    <m/>
    <m/>
    <m/>
    <m/>
    <m/>
    <m/>
    <m/>
    <m/>
    <m/>
    <m/>
    <m/>
    <m/>
    <n v="1823"/>
    <m/>
    <m/>
    <n v="67"/>
    <m/>
    <m/>
    <m/>
    <m/>
    <m/>
    <m/>
    <m/>
    <m/>
    <m/>
    <m/>
    <n v="2"/>
    <n v="2"/>
    <n v="64"/>
    <n v="65.5"/>
    <n v="44"/>
    <n v="44"/>
    <n v="6"/>
    <n v="0"/>
    <m/>
    <m/>
    <m/>
    <m/>
    <m/>
    <m/>
    <m/>
    <m/>
    <m/>
    <m/>
    <m/>
    <m/>
    <m/>
    <m/>
    <m/>
    <m/>
    <m/>
    <m/>
    <m/>
    <m/>
    <m/>
    <m/>
    <m/>
    <m/>
    <m/>
    <m/>
    <m/>
    <m/>
    <m/>
    <m/>
    <m/>
    <m/>
    <m/>
    <m/>
    <m/>
    <m/>
    <m/>
    <m/>
    <m/>
    <m/>
    <m/>
    <m/>
    <m/>
    <m/>
    <m/>
    <m/>
    <m/>
    <m/>
    <m/>
    <m/>
    <m/>
    <m/>
    <m/>
    <n v="6"/>
    <n v="0"/>
    <m/>
    <m/>
    <n v="160754"/>
    <m/>
    <n v="0"/>
    <m/>
    <m/>
    <m/>
    <m/>
    <m/>
    <m/>
    <m/>
    <m/>
    <m/>
    <m/>
    <m/>
    <m/>
    <m/>
    <m/>
    <m/>
    <m/>
    <m/>
    <m/>
    <m/>
    <m/>
    <m/>
    <m/>
    <m/>
    <m/>
    <m/>
    <m/>
    <m/>
    <m/>
    <n v="11764.259238095356"/>
    <x v="0"/>
    <s v="Medium"/>
  </r>
  <r>
    <s v="Peralta CCD"/>
    <x v="12"/>
    <s v="343"/>
    <s v="Multi-College District"/>
    <n v="20110"/>
    <x v="5"/>
    <n v="8935.3876190476185"/>
    <n v="202990"/>
    <m/>
    <n v="109"/>
    <n v="5"/>
    <m/>
    <m/>
    <m/>
    <m/>
    <m/>
    <m/>
    <n v="31"/>
    <m/>
    <m/>
    <n v="24"/>
    <n v="468"/>
    <n v="0"/>
    <m/>
    <m/>
    <m/>
    <m/>
    <m/>
    <n v="0"/>
    <m/>
    <m/>
    <n v="44284"/>
    <m/>
    <m/>
    <m/>
    <m/>
    <m/>
    <m/>
    <m/>
    <m/>
    <n v="44284"/>
    <m/>
    <m/>
    <m/>
    <m/>
    <m/>
    <m/>
    <m/>
    <m/>
    <m/>
    <m/>
    <m/>
    <m/>
    <n v="0"/>
    <m/>
    <m/>
    <m/>
    <n v="5361"/>
    <m/>
    <m/>
    <m/>
    <m/>
    <m/>
    <m/>
    <n v="876"/>
    <m/>
    <n v="6237"/>
    <m/>
    <m/>
    <m/>
    <m/>
    <m/>
    <m/>
    <m/>
    <m/>
    <m/>
    <m/>
    <n v="0"/>
    <m/>
    <m/>
    <m/>
    <m/>
    <m/>
    <m/>
    <m/>
    <m/>
    <m/>
    <m/>
    <m/>
    <m/>
    <m/>
    <m/>
    <m/>
    <m/>
    <m/>
    <m/>
    <m/>
    <m/>
    <m/>
    <m/>
    <m/>
    <m/>
    <m/>
    <m/>
    <n v="32729"/>
    <m/>
    <m/>
    <m/>
    <m/>
    <m/>
    <m/>
    <m/>
    <n v="32729"/>
    <m/>
    <m/>
    <m/>
    <m/>
    <m/>
    <m/>
    <m/>
    <m/>
    <m/>
    <m/>
    <m/>
    <m/>
    <m/>
    <m/>
    <m/>
    <m/>
    <m/>
    <m/>
    <m/>
    <m/>
    <m/>
    <m/>
    <m/>
    <m/>
    <m/>
    <m/>
    <m/>
    <m/>
    <n v="4717"/>
    <m/>
    <m/>
    <m/>
    <m/>
    <m/>
    <m/>
    <m/>
    <n v="4717"/>
    <m/>
    <m/>
    <m/>
    <m/>
    <m/>
    <m/>
    <m/>
    <m/>
    <m/>
    <m/>
    <m/>
    <m/>
    <m/>
    <m/>
    <m/>
    <m/>
    <m/>
    <m/>
    <m/>
    <m/>
    <m/>
    <m/>
    <m/>
    <m/>
    <m/>
    <m/>
    <m/>
    <m/>
    <m/>
    <m/>
    <m/>
    <m/>
    <m/>
    <m/>
    <m/>
    <m/>
    <m/>
    <m/>
    <m/>
    <m/>
    <m/>
    <m/>
    <m/>
    <m/>
    <m/>
    <m/>
    <n v="0"/>
    <n v="50521"/>
    <n v="37446"/>
    <n v="87967"/>
    <s v="Department chair (Faculty position)"/>
    <m/>
    <m/>
    <s v="yes"/>
    <m/>
    <m/>
    <s v="Stipend"/>
    <m/>
    <m/>
    <m/>
    <n v="885"/>
    <n v="3447"/>
    <n v="5855"/>
    <n v="108"/>
    <n v="17500"/>
    <n v="80179"/>
    <m/>
    <n v="16"/>
    <n v="0"/>
    <n v="23"/>
    <m/>
    <m/>
    <n v="187"/>
    <n v="6"/>
    <n v="180"/>
    <n v="3"/>
    <m/>
    <m/>
    <n v="12"/>
    <m/>
    <m/>
    <m/>
    <m/>
    <m/>
    <m/>
    <m/>
    <m/>
    <m/>
    <m/>
    <n v="7"/>
    <n v="6.14"/>
    <m/>
    <n v="6.14"/>
    <m/>
    <n v="10"/>
    <n v="10"/>
    <n v="12518"/>
    <s v="Actual"/>
    <n v="8290"/>
    <n v="44017"/>
    <n v="10550"/>
    <n v="8690"/>
    <m/>
    <m/>
    <m/>
    <n v="0"/>
    <m/>
    <n v="71547"/>
    <m/>
    <m/>
    <n v="0"/>
    <n v="0"/>
    <n v="0"/>
    <n v="0"/>
    <m/>
    <m/>
    <m/>
    <m/>
    <m/>
    <m/>
    <m/>
    <m/>
    <m/>
    <m/>
    <m/>
    <m/>
    <m/>
    <n v="1852"/>
    <m/>
    <m/>
    <n v="94"/>
    <m/>
    <m/>
    <m/>
    <m/>
    <m/>
    <m/>
    <m/>
    <m/>
    <m/>
    <m/>
    <n v="0"/>
    <n v="0"/>
    <n v="0"/>
    <n v="58"/>
    <n v="44"/>
    <n v="44"/>
    <n v="0"/>
    <n v="0"/>
    <m/>
    <m/>
    <m/>
    <m/>
    <m/>
    <m/>
    <m/>
    <m/>
    <m/>
    <m/>
    <m/>
    <m/>
    <m/>
    <m/>
    <m/>
    <m/>
    <m/>
    <m/>
    <m/>
    <m/>
    <m/>
    <m/>
    <m/>
    <m/>
    <m/>
    <m/>
    <m/>
    <m/>
    <m/>
    <m/>
    <m/>
    <m/>
    <m/>
    <m/>
    <m/>
    <m/>
    <m/>
    <m/>
    <m/>
    <m/>
    <m/>
    <m/>
    <m/>
    <m/>
    <m/>
    <m/>
    <m/>
    <m/>
    <m/>
    <m/>
    <m/>
    <m/>
    <m/>
    <n v="0"/>
    <n v="0"/>
    <m/>
    <m/>
    <n v="334223"/>
    <m/>
    <n v="0"/>
    <m/>
    <m/>
    <m/>
    <m/>
    <m/>
    <m/>
    <m/>
    <m/>
    <m/>
    <m/>
    <m/>
    <m/>
    <m/>
    <m/>
    <m/>
    <m/>
    <m/>
    <m/>
    <m/>
    <m/>
    <m/>
    <m/>
    <m/>
    <m/>
    <m/>
    <m/>
    <m/>
    <m/>
    <n v="1455.2748565224135"/>
    <x v="0"/>
    <s v="Small"/>
  </r>
  <r>
    <s v="Mt. San Jacinto CCD"/>
    <x v="90"/>
    <m/>
    <s v="Multi-College District"/>
    <n v="20110"/>
    <x v="5"/>
    <m/>
    <m/>
    <m/>
    <m/>
    <n v="1"/>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m/>
    <m/>
    <m/>
    <m/>
    <m/>
    <m/>
    <m/>
    <m/>
    <m/>
    <m/>
    <m/>
    <m/>
    <m/>
    <m/>
    <m/>
    <m/>
    <m/>
    <m/>
    <m/>
    <m/>
    <m/>
    <m/>
    <m/>
    <m/>
    <m/>
    <m/>
    <m/>
    <m/>
    <m/>
    <m/>
    <m/>
    <m/>
    <m/>
    <m/>
    <m/>
    <m/>
    <m/>
    <m/>
    <m/>
    <m/>
    <m/>
    <m/>
    <n v="0"/>
    <m/>
    <n v="5"/>
    <n v="4.2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Merced CCD"/>
    <x v="91"/>
    <s v="531"/>
    <s v="Single College District"/>
    <n v="20110"/>
    <x v="5"/>
    <n v="9823.2927619047878"/>
    <n v="52360"/>
    <m/>
    <n v="93"/>
    <n v="12"/>
    <m/>
    <m/>
    <m/>
    <m/>
    <m/>
    <m/>
    <n v="38"/>
    <m/>
    <m/>
    <n v="72"/>
    <n v="635"/>
    <n v="64"/>
    <m/>
    <m/>
    <m/>
    <m/>
    <m/>
    <n v="0"/>
    <m/>
    <m/>
    <n v="29987"/>
    <m/>
    <m/>
    <m/>
    <m/>
    <m/>
    <n v="53087"/>
    <m/>
    <m/>
    <n v="83074"/>
    <m/>
    <m/>
    <m/>
    <m/>
    <m/>
    <m/>
    <m/>
    <m/>
    <m/>
    <m/>
    <m/>
    <m/>
    <n v="0"/>
    <m/>
    <m/>
    <m/>
    <m/>
    <m/>
    <m/>
    <m/>
    <m/>
    <m/>
    <n v="210"/>
    <m/>
    <m/>
    <n v="210"/>
    <m/>
    <m/>
    <m/>
    <m/>
    <m/>
    <m/>
    <m/>
    <m/>
    <m/>
    <m/>
    <n v="0"/>
    <m/>
    <m/>
    <m/>
    <m/>
    <m/>
    <m/>
    <m/>
    <m/>
    <m/>
    <m/>
    <m/>
    <m/>
    <m/>
    <m/>
    <m/>
    <m/>
    <m/>
    <m/>
    <m/>
    <m/>
    <m/>
    <m/>
    <m/>
    <m/>
    <m/>
    <m/>
    <m/>
    <m/>
    <m/>
    <m/>
    <m/>
    <m/>
    <n v="96651"/>
    <m/>
    <n v="96651"/>
    <m/>
    <m/>
    <m/>
    <m/>
    <m/>
    <m/>
    <m/>
    <m/>
    <m/>
    <m/>
    <m/>
    <m/>
    <m/>
    <m/>
    <m/>
    <m/>
    <m/>
    <m/>
    <m/>
    <m/>
    <m/>
    <m/>
    <m/>
    <m/>
    <m/>
    <m/>
    <m/>
    <m/>
    <m/>
    <m/>
    <m/>
    <m/>
    <m/>
    <m/>
    <m/>
    <m/>
    <n v="0"/>
    <m/>
    <m/>
    <m/>
    <m/>
    <m/>
    <m/>
    <m/>
    <m/>
    <m/>
    <m/>
    <m/>
    <m/>
    <m/>
    <m/>
    <m/>
    <m/>
    <m/>
    <m/>
    <m/>
    <m/>
    <m/>
    <m/>
    <m/>
    <m/>
    <m/>
    <m/>
    <m/>
    <m/>
    <m/>
    <m/>
    <m/>
    <m/>
    <m/>
    <m/>
    <m/>
    <m/>
    <m/>
    <m/>
    <m/>
    <m/>
    <m/>
    <m/>
    <m/>
    <m/>
    <m/>
    <m/>
    <n v="0"/>
    <n v="83284"/>
    <n v="96651"/>
    <n v="179935"/>
    <m/>
    <s v="Director, LRC"/>
    <m/>
    <s v="yes"/>
    <m/>
    <m/>
    <m/>
    <m/>
    <m/>
    <m/>
    <n v="2097"/>
    <n v="2392"/>
    <n v="28543"/>
    <n v="182"/>
    <m/>
    <n v="59318"/>
    <m/>
    <n v="314"/>
    <n v="5356"/>
    <n v="2693"/>
    <m/>
    <m/>
    <n v="582"/>
    <n v="582"/>
    <n v="72"/>
    <n v="318"/>
    <m/>
    <m/>
    <n v="5"/>
    <m/>
    <m/>
    <m/>
    <m/>
    <m/>
    <m/>
    <m/>
    <m/>
    <m/>
    <m/>
    <n v="4"/>
    <n v="4"/>
    <m/>
    <n v="4"/>
    <m/>
    <n v="7"/>
    <n v="6.5"/>
    <n v="16875"/>
    <s v="Estimate"/>
    <n v="11745"/>
    <n v="37525"/>
    <n v="6213"/>
    <n v="2567"/>
    <m/>
    <m/>
    <m/>
    <n v="231170"/>
    <m/>
    <n v="289220"/>
    <m/>
    <m/>
    <n v="43"/>
    <n v="43"/>
    <n v="77"/>
    <n v="77"/>
    <m/>
    <m/>
    <m/>
    <m/>
    <m/>
    <m/>
    <m/>
    <m/>
    <m/>
    <m/>
    <m/>
    <m/>
    <m/>
    <n v="4200"/>
    <m/>
    <m/>
    <n v="150"/>
    <m/>
    <m/>
    <m/>
    <m/>
    <m/>
    <m/>
    <m/>
    <m/>
    <m/>
    <m/>
    <n v="1"/>
    <n v="4"/>
    <n v="100"/>
    <n v="56"/>
    <n v="0"/>
    <n v="0"/>
    <n v="0"/>
    <n v="0"/>
    <m/>
    <m/>
    <m/>
    <m/>
    <m/>
    <m/>
    <m/>
    <m/>
    <m/>
    <m/>
    <m/>
    <m/>
    <m/>
    <m/>
    <m/>
    <m/>
    <m/>
    <m/>
    <m/>
    <m/>
    <m/>
    <m/>
    <m/>
    <m/>
    <m/>
    <m/>
    <m/>
    <m/>
    <m/>
    <m/>
    <m/>
    <m/>
    <m/>
    <m/>
    <m/>
    <m/>
    <m/>
    <m/>
    <m/>
    <m/>
    <m/>
    <m/>
    <m/>
    <m/>
    <m/>
    <m/>
    <m/>
    <m/>
    <m/>
    <m/>
    <m/>
    <m/>
    <m/>
    <n v="0"/>
    <n v="0"/>
    <m/>
    <m/>
    <n v="296647"/>
    <m/>
    <n v="0"/>
    <m/>
    <m/>
    <m/>
    <m/>
    <m/>
    <m/>
    <m/>
    <m/>
    <m/>
    <m/>
    <m/>
    <m/>
    <m/>
    <m/>
    <m/>
    <m/>
    <m/>
    <m/>
    <m/>
    <m/>
    <m/>
    <m/>
    <m/>
    <m/>
    <m/>
    <m/>
    <m/>
    <m/>
    <n v="2455.8231904761969"/>
    <x v="0"/>
    <s v="Small"/>
  </r>
  <r>
    <s v="Yosemite CCD"/>
    <x v="43"/>
    <s v="592"/>
    <s v="Multi-College District"/>
    <n v="20110"/>
    <x v="5"/>
    <n v="14904.408952380807"/>
    <n v="36873"/>
    <m/>
    <n v="86"/>
    <n v="3"/>
    <m/>
    <m/>
    <m/>
    <m/>
    <m/>
    <m/>
    <n v="27"/>
    <m/>
    <m/>
    <n v="25"/>
    <n v="299"/>
    <n v="0"/>
    <m/>
    <m/>
    <m/>
    <m/>
    <m/>
    <n v="0"/>
    <m/>
    <m/>
    <n v="2037"/>
    <m/>
    <m/>
    <m/>
    <m/>
    <m/>
    <n v="6331"/>
    <n v="54"/>
    <m/>
    <n v="8422"/>
    <m/>
    <m/>
    <m/>
    <n v="7479"/>
    <m/>
    <m/>
    <n v="4910"/>
    <m/>
    <m/>
    <m/>
    <m/>
    <m/>
    <n v="12389"/>
    <m/>
    <m/>
    <m/>
    <n v="1900"/>
    <m/>
    <m/>
    <m/>
    <m/>
    <m/>
    <n v="559"/>
    <n v="690"/>
    <m/>
    <n v="3149"/>
    <m/>
    <m/>
    <m/>
    <m/>
    <m/>
    <m/>
    <m/>
    <m/>
    <m/>
    <m/>
    <m/>
    <m/>
    <m/>
    <m/>
    <m/>
    <m/>
    <m/>
    <m/>
    <m/>
    <m/>
    <m/>
    <m/>
    <m/>
    <m/>
    <m/>
    <m/>
    <m/>
    <m/>
    <m/>
    <m/>
    <m/>
    <m/>
    <m/>
    <m/>
    <m/>
    <m/>
    <m/>
    <n v="2920"/>
    <m/>
    <m/>
    <m/>
    <m/>
    <n v="18935"/>
    <m/>
    <m/>
    <n v="21855"/>
    <m/>
    <m/>
    <m/>
    <m/>
    <m/>
    <m/>
    <m/>
    <m/>
    <m/>
    <m/>
    <m/>
    <m/>
    <m/>
    <m/>
    <m/>
    <m/>
    <m/>
    <m/>
    <m/>
    <m/>
    <m/>
    <m/>
    <m/>
    <m/>
    <m/>
    <m/>
    <m/>
    <m/>
    <m/>
    <m/>
    <m/>
    <m/>
    <m/>
    <n v="173"/>
    <m/>
    <n v="336"/>
    <n v="509"/>
    <m/>
    <m/>
    <m/>
    <m/>
    <m/>
    <m/>
    <m/>
    <m/>
    <m/>
    <m/>
    <m/>
    <m/>
    <m/>
    <m/>
    <m/>
    <m/>
    <m/>
    <m/>
    <m/>
    <m/>
    <m/>
    <m/>
    <m/>
    <m/>
    <m/>
    <m/>
    <m/>
    <m/>
    <m/>
    <m/>
    <m/>
    <m/>
    <m/>
    <m/>
    <m/>
    <m/>
    <m/>
    <m/>
    <m/>
    <m/>
    <m/>
    <m/>
    <m/>
    <m/>
    <m/>
    <m/>
    <m/>
    <n v="11571"/>
    <n v="34753"/>
    <n v="46324"/>
    <s v="Dean or other administrator"/>
    <m/>
    <s v="M.A. (subject other than librarianship)"/>
    <s v="no"/>
    <m/>
    <m/>
    <m/>
    <m/>
    <m/>
    <s v="We have no faculty coordinators or department chairs"/>
    <n v="706"/>
    <m/>
    <n v="23996"/>
    <n v="162"/>
    <m/>
    <n v="42413"/>
    <m/>
    <n v="3"/>
    <n v="2673"/>
    <n v="784"/>
    <m/>
    <m/>
    <m/>
    <m/>
    <m/>
    <n v="3"/>
    <m/>
    <m/>
    <n v="10"/>
    <m/>
    <m/>
    <m/>
    <m/>
    <m/>
    <m/>
    <m/>
    <m/>
    <m/>
    <m/>
    <n v="7"/>
    <n v="6.25"/>
    <m/>
    <n v="6.25"/>
    <m/>
    <n v="12"/>
    <n v="10.29"/>
    <n v="6956"/>
    <s v="Actual"/>
    <n v="9416"/>
    <n v="24304"/>
    <n v="10963"/>
    <n v="413"/>
    <m/>
    <m/>
    <m/>
    <n v="1920"/>
    <m/>
    <n v="47016"/>
    <m/>
    <m/>
    <n v="267"/>
    <n v="188"/>
    <n v="258"/>
    <n v="146"/>
    <m/>
    <m/>
    <m/>
    <m/>
    <m/>
    <m/>
    <m/>
    <m/>
    <m/>
    <m/>
    <m/>
    <m/>
    <m/>
    <n v="4474"/>
    <m/>
    <m/>
    <n v="128"/>
    <m/>
    <m/>
    <m/>
    <m/>
    <m/>
    <m/>
    <m/>
    <m/>
    <m/>
    <m/>
    <n v="1"/>
    <n v="6"/>
    <n v="129"/>
    <n v="69"/>
    <n v="40"/>
    <n v="10"/>
    <n v="9"/>
    <n v="0"/>
    <m/>
    <m/>
    <m/>
    <m/>
    <m/>
    <m/>
    <m/>
    <m/>
    <m/>
    <m/>
    <m/>
    <m/>
    <m/>
    <m/>
    <m/>
    <m/>
    <m/>
    <m/>
    <m/>
    <m/>
    <m/>
    <m/>
    <m/>
    <m/>
    <m/>
    <m/>
    <m/>
    <m/>
    <m/>
    <m/>
    <m/>
    <m/>
    <m/>
    <m/>
    <m/>
    <m/>
    <m/>
    <m/>
    <m/>
    <m/>
    <m/>
    <m/>
    <m/>
    <m/>
    <m/>
    <m/>
    <m/>
    <m/>
    <m/>
    <m/>
    <m/>
    <m/>
    <m/>
    <n v="4"/>
    <n v="0"/>
    <m/>
    <m/>
    <n v="432622"/>
    <m/>
    <n v="1"/>
    <m/>
    <m/>
    <m/>
    <m/>
    <m/>
    <m/>
    <m/>
    <m/>
    <m/>
    <m/>
    <m/>
    <m/>
    <m/>
    <m/>
    <m/>
    <m/>
    <m/>
    <m/>
    <m/>
    <m/>
    <m/>
    <m/>
    <m/>
    <m/>
    <m/>
    <m/>
    <m/>
    <m/>
    <n v="2384.7054323809293"/>
    <x v="2"/>
    <s v="Medium"/>
  </r>
  <r>
    <s v="Monterey CCD"/>
    <x v="50"/>
    <s v="461"/>
    <s v="Single College District"/>
    <n v="20110"/>
    <x v="5"/>
    <n v="6385.3152380952288"/>
    <m/>
    <m/>
    <m/>
    <n v="18"/>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Ohlone CCD"/>
    <x v="97"/>
    <s v="431"/>
    <s v="Single College District"/>
    <n v="20110"/>
    <x v="5"/>
    <n v="9400.9887619047677"/>
    <n v="29980"/>
    <m/>
    <n v="59"/>
    <n v="14"/>
    <m/>
    <m/>
    <m/>
    <m/>
    <m/>
    <m/>
    <n v="31"/>
    <m/>
    <m/>
    <n v="90"/>
    <n v="505"/>
    <n v="39"/>
    <m/>
    <m/>
    <m/>
    <m/>
    <m/>
    <n v="0"/>
    <m/>
    <m/>
    <n v="2000"/>
    <n v="2950"/>
    <m/>
    <m/>
    <m/>
    <m/>
    <m/>
    <m/>
    <m/>
    <n v="4950"/>
    <m/>
    <m/>
    <m/>
    <m/>
    <m/>
    <m/>
    <m/>
    <m/>
    <m/>
    <m/>
    <m/>
    <m/>
    <n v="0"/>
    <n v="9198"/>
    <m/>
    <m/>
    <m/>
    <m/>
    <m/>
    <m/>
    <m/>
    <m/>
    <m/>
    <m/>
    <m/>
    <n v="9198"/>
    <m/>
    <m/>
    <m/>
    <m/>
    <m/>
    <m/>
    <m/>
    <m/>
    <m/>
    <m/>
    <n v="0"/>
    <m/>
    <m/>
    <m/>
    <m/>
    <m/>
    <m/>
    <m/>
    <m/>
    <m/>
    <m/>
    <m/>
    <m/>
    <m/>
    <m/>
    <m/>
    <m/>
    <m/>
    <m/>
    <m/>
    <m/>
    <m/>
    <m/>
    <m/>
    <m/>
    <n v="54296"/>
    <m/>
    <m/>
    <m/>
    <m/>
    <m/>
    <m/>
    <m/>
    <m/>
    <n v="10000"/>
    <n v="64296"/>
    <m/>
    <m/>
    <m/>
    <m/>
    <m/>
    <m/>
    <m/>
    <m/>
    <m/>
    <m/>
    <m/>
    <m/>
    <m/>
    <m/>
    <m/>
    <m/>
    <m/>
    <m/>
    <m/>
    <m/>
    <m/>
    <m/>
    <m/>
    <m/>
    <m/>
    <m/>
    <n v="0"/>
    <m/>
    <m/>
    <m/>
    <m/>
    <m/>
    <m/>
    <m/>
    <m/>
    <m/>
    <n v="0"/>
    <m/>
    <m/>
    <m/>
    <m/>
    <m/>
    <m/>
    <m/>
    <m/>
    <m/>
    <m/>
    <m/>
    <m/>
    <m/>
    <m/>
    <m/>
    <m/>
    <m/>
    <m/>
    <m/>
    <m/>
    <m/>
    <m/>
    <m/>
    <m/>
    <m/>
    <m/>
    <m/>
    <m/>
    <m/>
    <m/>
    <m/>
    <m/>
    <m/>
    <m/>
    <m/>
    <m/>
    <m/>
    <m/>
    <m/>
    <m/>
    <m/>
    <m/>
    <m/>
    <m/>
    <m/>
    <m/>
    <n v="0"/>
    <n v="14148"/>
    <n v="64296"/>
    <n v="78444"/>
    <s v="Dean or other administrator"/>
    <m/>
    <s v="M.A. (subject other than librarianship)"/>
    <s v="no"/>
    <s v="None"/>
    <m/>
    <m/>
    <m/>
    <m/>
    <m/>
    <n v="150"/>
    <n v="15291"/>
    <n v="22914"/>
    <n v="69"/>
    <n v="150"/>
    <n v="55000"/>
    <m/>
    <n v="10"/>
    <n v="0"/>
    <n v="150"/>
    <m/>
    <m/>
    <n v="300"/>
    <n v="300"/>
    <n v="0"/>
    <n v="10"/>
    <m/>
    <m/>
    <n v="9"/>
    <m/>
    <m/>
    <m/>
    <m/>
    <m/>
    <m/>
    <m/>
    <m/>
    <m/>
    <m/>
    <n v="1.42"/>
    <n v="4.5"/>
    <m/>
    <n v="4.5"/>
    <m/>
    <n v="2"/>
    <n v="2"/>
    <n v="3259"/>
    <s v="Actual"/>
    <n v="3915"/>
    <n v="3632"/>
    <n v="1972"/>
    <m/>
    <m/>
    <m/>
    <m/>
    <m/>
    <m/>
    <n v="9519"/>
    <m/>
    <m/>
    <m/>
    <n v="48"/>
    <m/>
    <n v="25"/>
    <m/>
    <m/>
    <m/>
    <m/>
    <m/>
    <m/>
    <m/>
    <m/>
    <m/>
    <m/>
    <m/>
    <m/>
    <m/>
    <n v="1500"/>
    <m/>
    <m/>
    <n v="50"/>
    <m/>
    <m/>
    <m/>
    <m/>
    <m/>
    <m/>
    <m/>
    <m/>
    <m/>
    <m/>
    <n v="2"/>
    <m/>
    <n v="175"/>
    <n v="57"/>
    <n v="40"/>
    <n v="10"/>
    <n v="0"/>
    <n v="0"/>
    <m/>
    <m/>
    <m/>
    <m/>
    <m/>
    <m/>
    <m/>
    <m/>
    <m/>
    <m/>
    <m/>
    <m/>
    <m/>
    <m/>
    <m/>
    <m/>
    <m/>
    <m/>
    <m/>
    <m/>
    <m/>
    <m/>
    <m/>
    <m/>
    <m/>
    <m/>
    <m/>
    <m/>
    <m/>
    <m/>
    <m/>
    <m/>
    <m/>
    <m/>
    <m/>
    <m/>
    <m/>
    <m/>
    <m/>
    <m/>
    <m/>
    <m/>
    <m/>
    <m/>
    <m/>
    <m/>
    <m/>
    <m/>
    <m/>
    <m/>
    <m/>
    <m/>
    <m/>
    <n v="0"/>
    <n v="0"/>
    <m/>
    <m/>
    <n v="213077"/>
    <m/>
    <n v="0"/>
    <m/>
    <m/>
    <m/>
    <m/>
    <m/>
    <m/>
    <m/>
    <m/>
    <m/>
    <m/>
    <m/>
    <m/>
    <m/>
    <m/>
    <m/>
    <m/>
    <m/>
    <m/>
    <m/>
    <m/>
    <m/>
    <m/>
    <m/>
    <m/>
    <m/>
    <m/>
    <m/>
    <m/>
    <n v="2089.1086137566149"/>
    <x v="0"/>
    <s v="Small"/>
  </r>
  <r>
    <s v="Palo Verde CCD"/>
    <x v="21"/>
    <s v="951"/>
    <s v="Single College District"/>
    <n v="20110"/>
    <x v="5"/>
    <n v="1745.5857142857151"/>
    <n v="12000"/>
    <m/>
    <n v="17"/>
    <n v="1"/>
    <m/>
    <m/>
    <m/>
    <m/>
    <m/>
    <m/>
    <n v="0"/>
    <m/>
    <m/>
    <n v="3"/>
    <n v="76"/>
    <s v="wi-fi"/>
    <m/>
    <m/>
    <m/>
    <m/>
    <m/>
    <n v="0"/>
    <m/>
    <m/>
    <m/>
    <m/>
    <m/>
    <m/>
    <m/>
    <m/>
    <m/>
    <m/>
    <m/>
    <n v="0"/>
    <m/>
    <m/>
    <m/>
    <m/>
    <m/>
    <m/>
    <m/>
    <m/>
    <m/>
    <m/>
    <m/>
    <m/>
    <n v="0"/>
    <n v="1204.24"/>
    <m/>
    <m/>
    <m/>
    <m/>
    <m/>
    <m/>
    <m/>
    <m/>
    <m/>
    <m/>
    <m/>
    <n v="1204.24"/>
    <m/>
    <m/>
    <m/>
    <m/>
    <m/>
    <m/>
    <m/>
    <m/>
    <m/>
    <m/>
    <n v="0"/>
    <m/>
    <m/>
    <m/>
    <m/>
    <m/>
    <m/>
    <m/>
    <m/>
    <m/>
    <m/>
    <m/>
    <m/>
    <m/>
    <m/>
    <m/>
    <m/>
    <m/>
    <m/>
    <m/>
    <m/>
    <m/>
    <m/>
    <m/>
    <m/>
    <n v="11996"/>
    <m/>
    <m/>
    <m/>
    <m/>
    <m/>
    <m/>
    <m/>
    <m/>
    <m/>
    <n v="11996"/>
    <m/>
    <m/>
    <m/>
    <m/>
    <m/>
    <m/>
    <m/>
    <m/>
    <m/>
    <m/>
    <m/>
    <m/>
    <m/>
    <m/>
    <m/>
    <m/>
    <m/>
    <m/>
    <m/>
    <m/>
    <m/>
    <m/>
    <m/>
    <m/>
    <m/>
    <m/>
    <m/>
    <m/>
    <m/>
    <m/>
    <m/>
    <m/>
    <m/>
    <m/>
    <m/>
    <m/>
    <n v="0"/>
    <m/>
    <m/>
    <m/>
    <m/>
    <m/>
    <m/>
    <m/>
    <m/>
    <m/>
    <m/>
    <m/>
    <m/>
    <m/>
    <m/>
    <m/>
    <m/>
    <m/>
    <m/>
    <m/>
    <m/>
    <m/>
    <m/>
    <m/>
    <m/>
    <m/>
    <m/>
    <m/>
    <m/>
    <m/>
    <m/>
    <m/>
    <m/>
    <m/>
    <m/>
    <m/>
    <m/>
    <n v="854"/>
    <m/>
    <m/>
    <m/>
    <m/>
    <m/>
    <m/>
    <m/>
    <m/>
    <m/>
    <n v="854"/>
    <n v="1204.24"/>
    <n v="11996"/>
    <n v="14054.24"/>
    <m/>
    <s v="Faculty librarian"/>
    <m/>
    <s v="yes"/>
    <m/>
    <m/>
    <m/>
    <m/>
    <m/>
    <m/>
    <n v="0"/>
    <n v="1849"/>
    <n v="74"/>
    <n v="19"/>
    <n v="0"/>
    <n v="18817"/>
    <m/>
    <n v="52"/>
    <n v="0"/>
    <n v="0"/>
    <m/>
    <m/>
    <n v="434"/>
    <n v="434"/>
    <n v="102"/>
    <n v="56"/>
    <m/>
    <m/>
    <n v="2"/>
    <m/>
    <m/>
    <m/>
    <m/>
    <m/>
    <m/>
    <m/>
    <m/>
    <m/>
    <m/>
    <n v="0"/>
    <n v="1.34"/>
    <m/>
    <n v="1.34"/>
    <m/>
    <n v="2"/>
    <n v="2.2599999999999998"/>
    <n v="1495"/>
    <s v="Estimate"/>
    <n v="1182"/>
    <n v="2089"/>
    <n v="325"/>
    <n v="720"/>
    <m/>
    <m/>
    <m/>
    <m/>
    <m/>
    <n v="4316"/>
    <m/>
    <m/>
    <n v="28"/>
    <n v="28"/>
    <n v="0"/>
    <n v="0"/>
    <m/>
    <m/>
    <m/>
    <m/>
    <m/>
    <m/>
    <m/>
    <m/>
    <m/>
    <m/>
    <m/>
    <m/>
    <m/>
    <n v="132"/>
    <m/>
    <m/>
    <n v="9"/>
    <m/>
    <m/>
    <m/>
    <m/>
    <m/>
    <m/>
    <m/>
    <m/>
    <m/>
    <m/>
    <n v="0"/>
    <n v="0"/>
    <n v="0"/>
    <n v="56.5"/>
    <n v="16"/>
    <n v="0"/>
    <n v="0"/>
    <n v="0"/>
    <m/>
    <m/>
    <m/>
    <m/>
    <m/>
    <m/>
    <m/>
    <m/>
    <m/>
    <m/>
    <m/>
    <m/>
    <m/>
    <m/>
    <m/>
    <m/>
    <m/>
    <m/>
    <m/>
    <m/>
    <m/>
    <m/>
    <m/>
    <m/>
    <m/>
    <m/>
    <m/>
    <m/>
    <m/>
    <m/>
    <m/>
    <m/>
    <m/>
    <m/>
    <m/>
    <m/>
    <m/>
    <m/>
    <m/>
    <m/>
    <m/>
    <m/>
    <m/>
    <m/>
    <m/>
    <m/>
    <m/>
    <m/>
    <m/>
    <m/>
    <m/>
    <m/>
    <m/>
    <n v="0"/>
    <n v="0"/>
    <m/>
    <m/>
    <n v="28189"/>
    <m/>
    <n v="64"/>
    <m/>
    <m/>
    <m/>
    <m/>
    <m/>
    <m/>
    <m/>
    <m/>
    <m/>
    <m/>
    <m/>
    <m/>
    <m/>
    <m/>
    <m/>
    <m/>
    <m/>
    <m/>
    <m/>
    <m/>
    <m/>
    <m/>
    <m/>
    <m/>
    <m/>
    <m/>
    <m/>
    <m/>
    <n v="1302.6759061833693"/>
    <x v="1"/>
    <s v="Small"/>
  </r>
  <r>
    <s v="Palomar CCD"/>
    <x v="99"/>
    <s v="061"/>
    <s v="Single College District"/>
    <n v="20110"/>
    <x v="5"/>
    <n v="19915.36800000002"/>
    <n v="30000"/>
    <m/>
    <n v="33"/>
    <n v="4"/>
    <m/>
    <m/>
    <m/>
    <m/>
    <m/>
    <m/>
    <n v="94"/>
    <m/>
    <m/>
    <n v="32"/>
    <n v="622"/>
    <n v="96"/>
    <m/>
    <m/>
    <m/>
    <m/>
    <m/>
    <n v="0"/>
    <m/>
    <m/>
    <m/>
    <m/>
    <m/>
    <m/>
    <m/>
    <m/>
    <n v="55921"/>
    <m/>
    <m/>
    <n v="55921"/>
    <m/>
    <m/>
    <m/>
    <m/>
    <m/>
    <m/>
    <m/>
    <m/>
    <m/>
    <n v="250"/>
    <m/>
    <m/>
    <n v="250"/>
    <m/>
    <m/>
    <m/>
    <m/>
    <m/>
    <m/>
    <m/>
    <m/>
    <m/>
    <n v="35238"/>
    <m/>
    <m/>
    <n v="35238"/>
    <m/>
    <m/>
    <m/>
    <m/>
    <m/>
    <m/>
    <m/>
    <m/>
    <m/>
    <m/>
    <n v="0"/>
    <m/>
    <m/>
    <m/>
    <m/>
    <m/>
    <m/>
    <m/>
    <m/>
    <m/>
    <m/>
    <m/>
    <m/>
    <m/>
    <m/>
    <m/>
    <m/>
    <m/>
    <m/>
    <m/>
    <m/>
    <m/>
    <m/>
    <m/>
    <m/>
    <m/>
    <m/>
    <m/>
    <m/>
    <m/>
    <m/>
    <m/>
    <m/>
    <n v="102944"/>
    <m/>
    <n v="102944"/>
    <m/>
    <m/>
    <m/>
    <m/>
    <m/>
    <m/>
    <m/>
    <m/>
    <m/>
    <m/>
    <m/>
    <m/>
    <m/>
    <m/>
    <m/>
    <m/>
    <m/>
    <m/>
    <m/>
    <m/>
    <m/>
    <m/>
    <m/>
    <m/>
    <m/>
    <m/>
    <m/>
    <m/>
    <m/>
    <m/>
    <m/>
    <m/>
    <m/>
    <n v="3968"/>
    <m/>
    <m/>
    <n v="3968"/>
    <m/>
    <m/>
    <m/>
    <m/>
    <m/>
    <m/>
    <m/>
    <m/>
    <m/>
    <m/>
    <m/>
    <m/>
    <m/>
    <m/>
    <m/>
    <m/>
    <m/>
    <m/>
    <m/>
    <m/>
    <m/>
    <m/>
    <m/>
    <m/>
    <m/>
    <m/>
    <m/>
    <m/>
    <m/>
    <m/>
    <m/>
    <m/>
    <m/>
    <m/>
    <m/>
    <m/>
    <m/>
    <m/>
    <m/>
    <m/>
    <m/>
    <m/>
    <m/>
    <m/>
    <m/>
    <m/>
    <n v="0"/>
    <n v="91159"/>
    <n v="107162"/>
    <n v="198321"/>
    <s v="Department chair (Faculty position)"/>
    <m/>
    <m/>
    <s v="yes"/>
    <m/>
    <m/>
    <s v="Stipend"/>
    <m/>
    <m/>
    <m/>
    <n v="4291"/>
    <n v="4291"/>
    <n v="11098"/>
    <n v="555"/>
    <m/>
    <n v="112666"/>
    <m/>
    <n v="226"/>
    <n v="2148"/>
    <n v="4712"/>
    <m/>
    <m/>
    <n v="202"/>
    <n v="225"/>
    <n v="240"/>
    <n v="538"/>
    <m/>
    <m/>
    <n v="16"/>
    <m/>
    <m/>
    <m/>
    <m/>
    <m/>
    <m/>
    <m/>
    <m/>
    <m/>
    <m/>
    <n v="1.1499999999999999"/>
    <n v="10.75"/>
    <m/>
    <n v="10.75"/>
    <m/>
    <n v="19"/>
    <n v="17.75"/>
    <m/>
    <m/>
    <n v="15857"/>
    <n v="29450"/>
    <n v="8137"/>
    <n v="5648"/>
    <m/>
    <m/>
    <m/>
    <n v="0"/>
    <m/>
    <n v="59092"/>
    <m/>
    <m/>
    <n v="387"/>
    <n v="303"/>
    <n v="1334"/>
    <n v="326"/>
    <m/>
    <m/>
    <m/>
    <m/>
    <m/>
    <m/>
    <m/>
    <m/>
    <m/>
    <m/>
    <m/>
    <m/>
    <m/>
    <n v="3702"/>
    <m/>
    <m/>
    <n v="136"/>
    <m/>
    <m/>
    <m/>
    <m/>
    <m/>
    <m/>
    <m/>
    <m/>
    <m/>
    <m/>
    <n v="1"/>
    <n v="3"/>
    <n v="50"/>
    <n v="64"/>
    <n v="40"/>
    <n v="0"/>
    <n v="4"/>
    <n v="0"/>
    <m/>
    <m/>
    <m/>
    <m/>
    <m/>
    <m/>
    <m/>
    <m/>
    <m/>
    <m/>
    <m/>
    <m/>
    <m/>
    <m/>
    <m/>
    <m/>
    <m/>
    <m/>
    <m/>
    <m/>
    <m/>
    <m/>
    <m/>
    <m/>
    <m/>
    <m/>
    <m/>
    <m/>
    <m/>
    <m/>
    <m/>
    <m/>
    <m/>
    <m/>
    <m/>
    <m/>
    <m/>
    <m/>
    <m/>
    <m/>
    <m/>
    <m/>
    <m/>
    <m/>
    <m/>
    <m/>
    <m/>
    <m/>
    <m/>
    <m/>
    <m/>
    <m/>
    <m/>
    <n v="4"/>
    <n v="0"/>
    <m/>
    <m/>
    <m/>
    <m/>
    <n v="2287"/>
    <m/>
    <m/>
    <m/>
    <m/>
    <m/>
    <m/>
    <m/>
    <m/>
    <m/>
    <m/>
    <m/>
    <m/>
    <m/>
    <m/>
    <m/>
    <m/>
    <m/>
    <m/>
    <m/>
    <m/>
    <m/>
    <m/>
    <m/>
    <m/>
    <m/>
    <m/>
    <m/>
    <m/>
    <n v="1852.5923720930252"/>
    <x v="2"/>
    <s v="Medium"/>
  </r>
  <r>
    <s v="San Diego CCD"/>
    <x v="103"/>
    <s v="071"/>
    <s v="Multi-College District"/>
    <n v="20110"/>
    <x v="5"/>
    <n v="11645.176190476222"/>
    <m/>
    <m/>
    <m/>
    <n v="5"/>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0"/>
    <s v="Medium"/>
  </r>
  <r>
    <s v="San Diego CCD"/>
    <x v="104"/>
    <s v="072"/>
    <s v="Multi-College District"/>
    <n v="20110"/>
    <x v="5"/>
    <n v="16569.619238095413"/>
    <n v="107000"/>
    <m/>
    <n v="64"/>
    <n v="18"/>
    <m/>
    <m/>
    <m/>
    <m/>
    <m/>
    <m/>
    <n v="41"/>
    <m/>
    <m/>
    <n v="72"/>
    <n v="400"/>
    <n v="64"/>
    <m/>
    <m/>
    <m/>
    <m/>
    <m/>
    <n v="0"/>
    <m/>
    <m/>
    <m/>
    <m/>
    <m/>
    <m/>
    <m/>
    <m/>
    <n v="51000"/>
    <m/>
    <m/>
    <m/>
    <m/>
    <m/>
    <m/>
    <m/>
    <m/>
    <m/>
    <m/>
    <m/>
    <m/>
    <n v="5100"/>
    <m/>
    <m/>
    <m/>
    <m/>
    <m/>
    <m/>
    <m/>
    <m/>
    <m/>
    <m/>
    <m/>
    <m/>
    <n v="14670"/>
    <m/>
    <m/>
    <m/>
    <m/>
    <m/>
    <m/>
    <m/>
    <m/>
    <m/>
    <m/>
    <m/>
    <m/>
    <m/>
    <m/>
    <m/>
    <m/>
    <m/>
    <m/>
    <m/>
    <m/>
    <m/>
    <m/>
    <m/>
    <m/>
    <m/>
    <m/>
    <m/>
    <m/>
    <m/>
    <m/>
    <m/>
    <m/>
    <m/>
    <m/>
    <m/>
    <m/>
    <m/>
    <m/>
    <m/>
    <m/>
    <m/>
    <m/>
    <m/>
    <m/>
    <m/>
    <m/>
    <n v="73427"/>
    <m/>
    <m/>
    <m/>
    <m/>
    <m/>
    <m/>
    <m/>
    <m/>
    <m/>
    <m/>
    <m/>
    <m/>
    <m/>
    <m/>
    <m/>
    <m/>
    <m/>
    <m/>
    <m/>
    <m/>
    <m/>
    <m/>
    <m/>
    <m/>
    <m/>
    <m/>
    <m/>
    <m/>
    <m/>
    <m/>
    <m/>
    <m/>
    <m/>
    <m/>
    <m/>
    <m/>
    <m/>
    <n v="950"/>
    <m/>
    <m/>
    <m/>
    <m/>
    <m/>
    <m/>
    <m/>
    <m/>
    <m/>
    <m/>
    <m/>
    <m/>
    <m/>
    <m/>
    <m/>
    <m/>
    <m/>
    <m/>
    <m/>
    <m/>
    <m/>
    <m/>
    <m/>
    <m/>
    <m/>
    <m/>
    <m/>
    <m/>
    <m/>
    <m/>
    <m/>
    <m/>
    <m/>
    <m/>
    <m/>
    <m/>
    <m/>
    <m/>
    <m/>
    <m/>
    <m/>
    <m/>
    <m/>
    <m/>
    <m/>
    <n v="141000"/>
    <m/>
    <m/>
    <n v="0"/>
    <n v="0"/>
    <n v="0"/>
    <s v="Dean or other administrator"/>
    <m/>
    <s v="M.A. (subject other than librarianship)"/>
    <s v="no"/>
    <m/>
    <m/>
    <s v="Stipend"/>
    <m/>
    <m/>
    <m/>
    <n v="1405"/>
    <n v="2354"/>
    <n v="30660"/>
    <n v="110"/>
    <n v="845"/>
    <n v="99471"/>
    <m/>
    <n v="27"/>
    <n v="669"/>
    <n v="1594"/>
    <m/>
    <m/>
    <n v="68"/>
    <n v="68"/>
    <n v="147696"/>
    <n v="27"/>
    <m/>
    <m/>
    <n v="5"/>
    <m/>
    <m/>
    <m/>
    <m/>
    <m/>
    <m/>
    <m/>
    <m/>
    <m/>
    <m/>
    <n v="4.16"/>
    <n v="5.3"/>
    <m/>
    <n v="5.3"/>
    <m/>
    <n v="15"/>
    <n v="15"/>
    <n v="17582"/>
    <s v="Actual"/>
    <n v="18775"/>
    <n v="29534"/>
    <n v="1511"/>
    <n v="3594"/>
    <m/>
    <m/>
    <m/>
    <n v="1457"/>
    <m/>
    <n v="54871"/>
    <m/>
    <m/>
    <n v="130"/>
    <n v="119"/>
    <n v="336"/>
    <n v="318"/>
    <m/>
    <m/>
    <m/>
    <m/>
    <m/>
    <m/>
    <m/>
    <m/>
    <m/>
    <m/>
    <m/>
    <m/>
    <m/>
    <n v="4724"/>
    <m/>
    <m/>
    <n v="252"/>
    <m/>
    <m/>
    <m/>
    <m/>
    <m/>
    <m/>
    <m/>
    <m/>
    <m/>
    <m/>
    <n v="0"/>
    <n v="0"/>
    <n v="0"/>
    <n v="70"/>
    <n v="50"/>
    <n v="18"/>
    <n v="0"/>
    <n v="0"/>
    <m/>
    <m/>
    <m/>
    <m/>
    <m/>
    <m/>
    <m/>
    <m/>
    <m/>
    <m/>
    <m/>
    <m/>
    <m/>
    <m/>
    <m/>
    <m/>
    <m/>
    <m/>
    <m/>
    <m/>
    <m/>
    <m/>
    <m/>
    <m/>
    <m/>
    <m/>
    <m/>
    <m/>
    <m/>
    <m/>
    <m/>
    <m/>
    <m/>
    <m/>
    <m/>
    <m/>
    <m/>
    <m/>
    <m/>
    <m/>
    <m/>
    <m/>
    <m/>
    <m/>
    <m/>
    <m/>
    <m/>
    <m/>
    <m/>
    <m/>
    <m/>
    <m/>
    <m/>
    <n v="0"/>
    <n v="0"/>
    <m/>
    <m/>
    <n v="771634"/>
    <m/>
    <n v="0"/>
    <m/>
    <m/>
    <m/>
    <m/>
    <m/>
    <m/>
    <m/>
    <m/>
    <m/>
    <m/>
    <m/>
    <m/>
    <m/>
    <m/>
    <m/>
    <m/>
    <m/>
    <m/>
    <m/>
    <m/>
    <m/>
    <m/>
    <m/>
    <m/>
    <m/>
    <m/>
    <m/>
    <m/>
    <n v="3126.3432524708328"/>
    <x v="2"/>
    <s v="Medium"/>
  </r>
  <r>
    <s v="San Francisco CCD"/>
    <x v="105"/>
    <s v="361"/>
    <s v="Single College District"/>
    <n v="20110"/>
    <x v="5"/>
    <n v="25034.18761904764"/>
    <n v="106254"/>
    <m/>
    <n v="127"/>
    <n v="15"/>
    <m/>
    <m/>
    <m/>
    <m/>
    <m/>
    <m/>
    <n v="64"/>
    <m/>
    <m/>
    <n v="90"/>
    <n v="481"/>
    <n v="0"/>
    <m/>
    <m/>
    <m/>
    <m/>
    <m/>
    <n v="0"/>
    <m/>
    <m/>
    <m/>
    <n v="61091.76"/>
    <m/>
    <m/>
    <m/>
    <m/>
    <m/>
    <n v="9852.68"/>
    <m/>
    <n v="70944.44"/>
    <m/>
    <m/>
    <m/>
    <m/>
    <m/>
    <m/>
    <m/>
    <m/>
    <m/>
    <m/>
    <n v="6100"/>
    <m/>
    <n v="6100"/>
    <m/>
    <m/>
    <m/>
    <m/>
    <n v="44197.05"/>
    <m/>
    <m/>
    <m/>
    <m/>
    <m/>
    <n v="2431.02"/>
    <m/>
    <n v="46628.07"/>
    <m/>
    <m/>
    <m/>
    <m/>
    <m/>
    <m/>
    <m/>
    <m/>
    <m/>
    <m/>
    <m/>
    <m/>
    <m/>
    <m/>
    <m/>
    <m/>
    <m/>
    <m/>
    <m/>
    <m/>
    <m/>
    <m/>
    <m/>
    <m/>
    <m/>
    <m/>
    <m/>
    <m/>
    <m/>
    <m/>
    <m/>
    <m/>
    <m/>
    <m/>
    <m/>
    <m/>
    <m/>
    <n v="61894"/>
    <m/>
    <m/>
    <m/>
    <m/>
    <m/>
    <m/>
    <m/>
    <n v="61894"/>
    <m/>
    <m/>
    <m/>
    <m/>
    <m/>
    <m/>
    <m/>
    <m/>
    <m/>
    <m/>
    <m/>
    <m/>
    <m/>
    <m/>
    <m/>
    <m/>
    <m/>
    <m/>
    <m/>
    <m/>
    <m/>
    <m/>
    <m/>
    <m/>
    <m/>
    <m/>
    <m/>
    <m/>
    <n v="810"/>
    <m/>
    <m/>
    <m/>
    <m/>
    <m/>
    <m/>
    <n v="51.93"/>
    <n v="861.93"/>
    <m/>
    <m/>
    <m/>
    <m/>
    <m/>
    <m/>
    <m/>
    <m/>
    <m/>
    <m/>
    <m/>
    <m/>
    <m/>
    <m/>
    <m/>
    <m/>
    <m/>
    <m/>
    <m/>
    <m/>
    <m/>
    <m/>
    <m/>
    <m/>
    <m/>
    <m/>
    <m/>
    <m/>
    <m/>
    <m/>
    <m/>
    <m/>
    <m/>
    <m/>
    <m/>
    <m/>
    <m/>
    <m/>
    <m/>
    <n v="70840.899999999994"/>
    <m/>
    <m/>
    <m/>
    <m/>
    <m/>
    <n v="148802.56"/>
    <n v="219643.46"/>
    <n v="117572.51000000001"/>
    <n v="68855.929999999993"/>
    <n v="406071.9"/>
    <s v="Dean or other administrator"/>
    <m/>
    <s v="PhD"/>
    <s v="no"/>
    <m/>
    <s v="Release time"/>
    <s v="Stipend"/>
    <m/>
    <m/>
    <s v="Release time and stipend"/>
    <n v="2465"/>
    <n v="12631"/>
    <n v="14884"/>
    <n v="355"/>
    <n v="0"/>
    <n v="134564"/>
    <m/>
    <n v="411"/>
    <n v="2190"/>
    <n v="2956"/>
    <m/>
    <m/>
    <n v="2104"/>
    <n v="3836"/>
    <n v="351"/>
    <n v="636"/>
    <m/>
    <m/>
    <n v="29"/>
    <m/>
    <m/>
    <m/>
    <m/>
    <m/>
    <m/>
    <m/>
    <m/>
    <m/>
    <m/>
    <n v="13"/>
    <n v="31.117999999999999"/>
    <m/>
    <n v="31.117999999999999"/>
    <m/>
    <n v="43"/>
    <n v="40.44"/>
    <n v="40583"/>
    <s v="Estimate"/>
    <n v="50347"/>
    <n v="146585"/>
    <n v="20725"/>
    <n v="55569"/>
    <m/>
    <m/>
    <m/>
    <m/>
    <m/>
    <n v="273276"/>
    <m/>
    <m/>
    <n v="3"/>
    <n v="2"/>
    <n v="203"/>
    <n v="203"/>
    <m/>
    <m/>
    <m/>
    <m/>
    <m/>
    <m/>
    <m/>
    <m/>
    <m/>
    <m/>
    <m/>
    <m/>
    <m/>
    <n v="9207"/>
    <m/>
    <m/>
    <n v="7789"/>
    <m/>
    <m/>
    <m/>
    <m/>
    <m/>
    <m/>
    <m/>
    <m/>
    <m/>
    <m/>
    <n v="1"/>
    <n v="5"/>
    <n v="95"/>
    <n v="59"/>
    <n v="48"/>
    <n v="48"/>
    <n v="4"/>
    <n v="0"/>
    <m/>
    <m/>
    <m/>
    <m/>
    <m/>
    <m/>
    <m/>
    <m/>
    <m/>
    <m/>
    <m/>
    <m/>
    <m/>
    <m/>
    <m/>
    <m/>
    <m/>
    <m/>
    <m/>
    <m/>
    <m/>
    <m/>
    <m/>
    <m/>
    <m/>
    <m/>
    <m/>
    <m/>
    <m/>
    <m/>
    <m/>
    <m/>
    <m/>
    <m/>
    <m/>
    <m/>
    <m/>
    <m/>
    <m/>
    <m/>
    <m/>
    <m/>
    <m/>
    <m/>
    <m/>
    <m/>
    <m/>
    <m/>
    <m/>
    <m/>
    <m/>
    <m/>
    <m/>
    <n v="4"/>
    <n v="0"/>
    <m/>
    <m/>
    <n v="737234"/>
    <m/>
    <n v="61"/>
    <m/>
    <m/>
    <m/>
    <m/>
    <m/>
    <m/>
    <m/>
    <m/>
    <m/>
    <m/>
    <m/>
    <m/>
    <m/>
    <m/>
    <m/>
    <m/>
    <m/>
    <m/>
    <m/>
    <m/>
    <m/>
    <m/>
    <m/>
    <m/>
    <m/>
    <m/>
    <m/>
    <m/>
    <n v="804.49217877266017"/>
    <x v="2"/>
    <s v="Large"/>
  </r>
  <r>
    <s v="San Joaquin Delta CCD"/>
    <x v="106"/>
    <s v="551"/>
    <s v="Single College District"/>
    <n v="20110"/>
    <x v="5"/>
    <n v="16027.144952380941"/>
    <n v="47039"/>
    <m/>
    <n v="52"/>
    <n v="9"/>
    <m/>
    <m/>
    <m/>
    <m/>
    <m/>
    <m/>
    <n v="72"/>
    <m/>
    <m/>
    <n v="50"/>
    <n v="684"/>
    <s v="Wireless - No limit"/>
    <m/>
    <m/>
    <m/>
    <m/>
    <m/>
    <n v="0"/>
    <m/>
    <m/>
    <m/>
    <m/>
    <m/>
    <m/>
    <m/>
    <m/>
    <n v="104900"/>
    <m/>
    <m/>
    <n v="104900"/>
    <m/>
    <m/>
    <m/>
    <m/>
    <m/>
    <m/>
    <m/>
    <m/>
    <m/>
    <n v="5100"/>
    <m/>
    <m/>
    <n v="5100"/>
    <n v="34531"/>
    <m/>
    <m/>
    <m/>
    <m/>
    <m/>
    <m/>
    <m/>
    <m/>
    <n v="44533"/>
    <m/>
    <m/>
    <n v="79064"/>
    <m/>
    <m/>
    <m/>
    <m/>
    <m/>
    <m/>
    <m/>
    <m/>
    <m/>
    <m/>
    <n v="0"/>
    <m/>
    <m/>
    <m/>
    <m/>
    <m/>
    <m/>
    <m/>
    <m/>
    <m/>
    <m/>
    <m/>
    <m/>
    <m/>
    <m/>
    <m/>
    <m/>
    <m/>
    <m/>
    <m/>
    <m/>
    <m/>
    <m/>
    <m/>
    <m/>
    <n v="36875"/>
    <m/>
    <m/>
    <m/>
    <m/>
    <m/>
    <m/>
    <m/>
    <n v="41746"/>
    <m/>
    <n v="78621"/>
    <m/>
    <m/>
    <m/>
    <m/>
    <m/>
    <m/>
    <m/>
    <m/>
    <m/>
    <m/>
    <m/>
    <m/>
    <m/>
    <m/>
    <m/>
    <m/>
    <m/>
    <m/>
    <m/>
    <m/>
    <m/>
    <m/>
    <m/>
    <m/>
    <m/>
    <m/>
    <n v="2842"/>
    <m/>
    <m/>
    <m/>
    <m/>
    <m/>
    <m/>
    <n v="6000"/>
    <m/>
    <m/>
    <n v="8842"/>
    <m/>
    <m/>
    <m/>
    <m/>
    <m/>
    <m/>
    <m/>
    <m/>
    <m/>
    <m/>
    <m/>
    <m/>
    <m/>
    <m/>
    <m/>
    <m/>
    <m/>
    <m/>
    <m/>
    <m/>
    <m/>
    <m/>
    <m/>
    <m/>
    <m/>
    <m/>
    <m/>
    <m/>
    <m/>
    <m/>
    <m/>
    <m/>
    <m/>
    <m/>
    <m/>
    <m/>
    <m/>
    <m/>
    <m/>
    <m/>
    <m/>
    <m/>
    <m/>
    <m/>
    <m/>
    <m/>
    <n v="0"/>
    <n v="183964"/>
    <n v="92563"/>
    <n v="276527"/>
    <s v="Dean or other administrator"/>
    <m/>
    <s v="M.A. (subject other than librarianship)"/>
    <s v="no"/>
    <s v="None"/>
    <m/>
    <m/>
    <m/>
    <m/>
    <m/>
    <n v="3920"/>
    <n v="6058"/>
    <n v="26683"/>
    <n v="232"/>
    <n v="12981"/>
    <n v="97227"/>
    <m/>
    <n v="80"/>
    <n v="3436"/>
    <n v="4069"/>
    <m/>
    <m/>
    <n v="31"/>
    <n v="31"/>
    <n v="0"/>
    <n v="84"/>
    <m/>
    <m/>
    <n v="4"/>
    <m/>
    <m/>
    <m/>
    <m/>
    <m/>
    <m/>
    <m/>
    <m/>
    <m/>
    <m/>
    <n v="8"/>
    <n v="4"/>
    <m/>
    <n v="4"/>
    <m/>
    <n v="15.5"/>
    <n v="11.5"/>
    <n v="29635"/>
    <s v="Actual"/>
    <n v="17305"/>
    <n v="26635"/>
    <m/>
    <n v="2809"/>
    <m/>
    <m/>
    <m/>
    <m/>
    <m/>
    <n v="46749"/>
    <m/>
    <m/>
    <n v="40"/>
    <n v="37"/>
    <n v="499"/>
    <n v="86"/>
    <m/>
    <m/>
    <m/>
    <m/>
    <m/>
    <m/>
    <m/>
    <m/>
    <m/>
    <m/>
    <m/>
    <m/>
    <m/>
    <n v="4790"/>
    <m/>
    <m/>
    <n v="305"/>
    <m/>
    <m/>
    <m/>
    <m/>
    <m/>
    <m/>
    <m/>
    <m/>
    <m/>
    <m/>
    <n v="1"/>
    <n v="4"/>
    <n v="116"/>
    <n v="47"/>
    <n v="39"/>
    <n v="39"/>
    <n v="0"/>
    <n v="0"/>
    <m/>
    <m/>
    <m/>
    <m/>
    <m/>
    <m/>
    <m/>
    <m/>
    <m/>
    <m/>
    <m/>
    <m/>
    <m/>
    <m/>
    <m/>
    <m/>
    <m/>
    <m/>
    <m/>
    <m/>
    <m/>
    <m/>
    <m/>
    <m/>
    <m/>
    <m/>
    <m/>
    <m/>
    <m/>
    <m/>
    <m/>
    <m/>
    <m/>
    <m/>
    <m/>
    <m/>
    <m/>
    <m/>
    <m/>
    <m/>
    <m/>
    <m/>
    <m/>
    <m/>
    <m/>
    <m/>
    <m/>
    <m/>
    <m/>
    <m/>
    <m/>
    <m/>
    <m/>
    <n v="0"/>
    <n v="0"/>
    <m/>
    <m/>
    <n v="412570"/>
    <m/>
    <n v="168"/>
    <m/>
    <m/>
    <m/>
    <m/>
    <m/>
    <m/>
    <m/>
    <m/>
    <m/>
    <m/>
    <m/>
    <m/>
    <m/>
    <m/>
    <m/>
    <m/>
    <m/>
    <m/>
    <m/>
    <m/>
    <m/>
    <m/>
    <m/>
    <m/>
    <m/>
    <m/>
    <m/>
    <m/>
    <n v="4006.7862380952351"/>
    <x v="2"/>
    <s v="Medium"/>
  </r>
  <r>
    <s v="Southwestern CCD"/>
    <x v="64"/>
    <s v="091"/>
    <s v="Single College District"/>
    <n v="20110"/>
    <x v="5"/>
    <n v="17303.408000000025"/>
    <m/>
    <m/>
    <m/>
    <n v="24"/>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2"/>
    <s v="Medium"/>
  </r>
  <r>
    <s v="Peralta CCD"/>
    <x v="11"/>
    <s v="341"/>
    <s v="Multi-College District"/>
    <n v="20120"/>
    <x v="6"/>
    <n v="4049.9409523809531"/>
    <n v="20768"/>
    <m/>
    <n v="14"/>
    <n v="4"/>
    <m/>
    <m/>
    <m/>
    <m/>
    <m/>
    <m/>
    <n v="31"/>
    <m/>
    <m/>
    <m/>
    <n v="296"/>
    <s v="Wireless access, no ports"/>
    <m/>
    <m/>
    <m/>
    <m/>
    <m/>
    <n v="0"/>
    <m/>
    <m/>
    <n v="11000"/>
    <n v="0"/>
    <m/>
    <n v="0"/>
    <m/>
    <m/>
    <m/>
    <n v="16676"/>
    <m/>
    <n v="27676"/>
    <n v="0"/>
    <m/>
    <m/>
    <n v="0"/>
    <n v="0"/>
    <n v="0"/>
    <n v="0"/>
    <m/>
    <m/>
    <n v="0"/>
    <n v="12625"/>
    <m/>
    <n v="12625"/>
    <n v="0"/>
    <m/>
    <m/>
    <n v="0"/>
    <n v="0"/>
    <n v="0"/>
    <n v="0"/>
    <m/>
    <m/>
    <n v="0"/>
    <n v="7203"/>
    <m/>
    <n v="7203"/>
    <n v="0"/>
    <m/>
    <n v="0"/>
    <n v="0"/>
    <n v="0"/>
    <n v="0"/>
    <m/>
    <m/>
    <n v="0"/>
    <n v="0"/>
    <n v="0"/>
    <m/>
    <m/>
    <m/>
    <m/>
    <m/>
    <m/>
    <m/>
    <m/>
    <m/>
    <m/>
    <m/>
    <m/>
    <m/>
    <m/>
    <m/>
    <m/>
    <m/>
    <m/>
    <m/>
    <m/>
    <m/>
    <m/>
    <m/>
    <m/>
    <n v="0"/>
    <m/>
    <n v="0"/>
    <n v="0"/>
    <n v="0"/>
    <m/>
    <m/>
    <n v="0"/>
    <n v="0"/>
    <n v="40415"/>
    <m/>
    <m/>
    <m/>
    <m/>
    <m/>
    <m/>
    <m/>
    <m/>
    <m/>
    <m/>
    <m/>
    <m/>
    <m/>
    <m/>
    <m/>
    <m/>
    <m/>
    <m/>
    <m/>
    <m/>
    <m/>
    <m/>
    <m/>
    <m/>
    <m/>
    <m/>
    <m/>
    <n v="0"/>
    <m/>
    <n v="0"/>
    <n v="0"/>
    <n v="0"/>
    <m/>
    <m/>
    <n v="0"/>
    <n v="0"/>
    <n v="0"/>
    <n v="0"/>
    <m/>
    <m/>
    <m/>
    <m/>
    <m/>
    <m/>
    <m/>
    <m/>
    <m/>
    <m/>
    <m/>
    <m/>
    <m/>
    <m/>
    <m/>
    <m/>
    <m/>
    <m/>
    <m/>
    <m/>
    <m/>
    <m/>
    <m/>
    <m/>
    <m/>
    <m/>
    <m/>
    <m/>
    <m/>
    <m/>
    <m/>
    <m/>
    <m/>
    <m/>
    <m/>
    <m/>
    <n v="5666"/>
    <m/>
    <n v="0"/>
    <n v="0"/>
    <n v="0"/>
    <n v="0"/>
    <m/>
    <m/>
    <n v="0"/>
    <n v="19940"/>
    <n v="25606"/>
    <n v="34879"/>
    <n v="12625"/>
    <n v="73110"/>
    <s v="Department chair (Faculty position)"/>
    <m/>
    <m/>
    <s v="no"/>
    <m/>
    <s v="Release time"/>
    <m/>
    <m/>
    <m/>
    <m/>
    <n v="394"/>
    <n v="0"/>
    <n v="29861"/>
    <n v="51"/>
    <n v="0"/>
    <n v="37714"/>
    <m/>
    <n v="0"/>
    <n v="29861"/>
    <s v="NA"/>
    <m/>
    <m/>
    <n v="49"/>
    <m/>
    <n v="95"/>
    <n v="0"/>
    <m/>
    <m/>
    <n v="3"/>
    <m/>
    <m/>
    <m/>
    <m/>
    <m/>
    <m/>
    <m/>
    <m/>
    <m/>
    <m/>
    <n v="1.65"/>
    <n v="3.6"/>
    <m/>
    <n v="3.6"/>
    <m/>
    <n v="4"/>
    <n v="4"/>
    <n v="4274"/>
    <s v="Actual"/>
    <n v="1992"/>
    <n v="12229"/>
    <n v="2905"/>
    <n v="0"/>
    <m/>
    <m/>
    <m/>
    <n v="0"/>
    <m/>
    <n v="17196"/>
    <m/>
    <m/>
    <n v="0"/>
    <n v="0"/>
    <n v="0"/>
    <n v="0"/>
    <m/>
    <m/>
    <m/>
    <m/>
    <m/>
    <m/>
    <m/>
    <m/>
    <m/>
    <m/>
    <m/>
    <m/>
    <m/>
    <n v="1258"/>
    <m/>
    <m/>
    <n v="45"/>
    <m/>
    <m/>
    <m/>
    <m/>
    <m/>
    <m/>
    <m/>
    <m/>
    <m/>
    <m/>
    <n v="2"/>
    <n v="1"/>
    <m/>
    <n v="52"/>
    <m/>
    <n v="40"/>
    <n v="0"/>
    <n v="0"/>
    <m/>
    <m/>
    <m/>
    <m/>
    <m/>
    <m/>
    <m/>
    <m/>
    <m/>
    <m/>
    <m/>
    <m/>
    <m/>
    <m/>
    <m/>
    <m/>
    <m/>
    <m/>
    <m/>
    <m/>
    <m/>
    <m/>
    <m/>
    <m/>
    <m/>
    <m/>
    <m/>
    <m/>
    <m/>
    <m/>
    <m/>
    <m/>
    <m/>
    <m/>
    <m/>
    <m/>
    <m/>
    <m/>
    <m/>
    <m/>
    <m/>
    <m/>
    <m/>
    <m/>
    <m/>
    <m/>
    <m/>
    <m/>
    <m/>
    <m/>
    <m/>
    <m/>
    <m/>
    <n v="0"/>
    <n v="0"/>
    <m/>
    <m/>
    <n v="314112"/>
    <m/>
    <n v="0"/>
    <m/>
    <m/>
    <m/>
    <m/>
    <m/>
    <m/>
    <m/>
    <m/>
    <m/>
    <m/>
    <m/>
    <m/>
    <m/>
    <m/>
    <m/>
    <m/>
    <m/>
    <m/>
    <m/>
    <m/>
    <m/>
    <m/>
    <m/>
    <m/>
    <m/>
    <m/>
    <m/>
    <m/>
    <n v="1124.9835978835981"/>
    <x v="1"/>
    <s v="Small"/>
  </r>
  <r>
    <s v="Coast CCD"/>
    <x v="75"/>
    <s v="831"/>
    <s v="Multi-College District"/>
    <n v="20120"/>
    <x v="6"/>
    <n v="6147.970285714192"/>
    <n v="0"/>
    <m/>
    <n v="0"/>
    <n v="0"/>
    <m/>
    <m/>
    <m/>
    <m/>
    <m/>
    <m/>
    <n v="0"/>
    <m/>
    <m/>
    <n v="0"/>
    <n v="0"/>
    <s v="none"/>
    <m/>
    <m/>
    <m/>
    <m/>
    <m/>
    <n v="0"/>
    <m/>
    <m/>
    <n v="0"/>
    <n v="0"/>
    <n v="0"/>
    <n v="0"/>
    <m/>
    <m/>
    <n v="0"/>
    <n v="0"/>
    <m/>
    <n v="0"/>
    <m/>
    <m/>
    <m/>
    <m/>
    <m/>
    <m/>
    <m/>
    <m/>
    <m/>
    <n v="3205.1"/>
    <m/>
    <m/>
    <n v="3205.1"/>
    <m/>
    <m/>
    <m/>
    <m/>
    <m/>
    <m/>
    <m/>
    <m/>
    <m/>
    <m/>
    <m/>
    <m/>
    <n v="0"/>
    <m/>
    <m/>
    <m/>
    <m/>
    <m/>
    <m/>
    <m/>
    <m/>
    <m/>
    <m/>
    <n v="0"/>
    <m/>
    <m/>
    <m/>
    <m/>
    <m/>
    <m/>
    <m/>
    <m/>
    <m/>
    <m/>
    <m/>
    <m/>
    <m/>
    <m/>
    <m/>
    <m/>
    <m/>
    <m/>
    <m/>
    <m/>
    <m/>
    <m/>
    <m/>
    <m/>
    <n v="41648.120000000003"/>
    <m/>
    <m/>
    <m/>
    <m/>
    <m/>
    <m/>
    <n v="8689"/>
    <n v="0"/>
    <m/>
    <n v="50337.120000000003"/>
    <m/>
    <m/>
    <m/>
    <m/>
    <m/>
    <m/>
    <m/>
    <m/>
    <m/>
    <m/>
    <m/>
    <m/>
    <m/>
    <m/>
    <m/>
    <m/>
    <m/>
    <m/>
    <m/>
    <m/>
    <m/>
    <m/>
    <m/>
    <m/>
    <m/>
    <m/>
    <m/>
    <m/>
    <m/>
    <m/>
    <m/>
    <m/>
    <m/>
    <m/>
    <m/>
    <m/>
    <n v="0"/>
    <m/>
    <m/>
    <m/>
    <m/>
    <m/>
    <m/>
    <m/>
    <m/>
    <m/>
    <m/>
    <m/>
    <m/>
    <m/>
    <m/>
    <m/>
    <m/>
    <m/>
    <m/>
    <m/>
    <m/>
    <m/>
    <m/>
    <m/>
    <m/>
    <m/>
    <m/>
    <m/>
    <m/>
    <m/>
    <m/>
    <m/>
    <m/>
    <m/>
    <m/>
    <m/>
    <m/>
    <m/>
    <m/>
    <m/>
    <m/>
    <m/>
    <m/>
    <m/>
    <m/>
    <m/>
    <m/>
    <n v="0"/>
    <n v="0"/>
    <n v="53542.22"/>
    <n v="53542.22"/>
    <m/>
    <s v="Librarian"/>
    <m/>
    <s v="yes"/>
    <m/>
    <m/>
    <m/>
    <m/>
    <m/>
    <s v="There are no employees or faculty to coordinate and/or schedule thus no need for coordinator or chair."/>
    <n v="0"/>
    <n v="0"/>
    <n v="27730"/>
    <n v="0"/>
    <n v="0"/>
    <n v="0"/>
    <m/>
    <n v="0"/>
    <n v="2295"/>
    <n v="0"/>
    <m/>
    <m/>
    <n v="0"/>
    <n v="0"/>
    <n v="0"/>
    <n v="0"/>
    <m/>
    <m/>
    <n v="1"/>
    <m/>
    <m/>
    <m/>
    <m/>
    <m/>
    <m/>
    <m/>
    <m/>
    <m/>
    <m/>
    <n v="0"/>
    <n v="1"/>
    <m/>
    <n v="1"/>
    <m/>
    <n v="0"/>
    <n v="0"/>
    <n v="536"/>
    <s v="Actual"/>
    <m/>
    <m/>
    <m/>
    <m/>
    <m/>
    <m/>
    <m/>
    <m/>
    <m/>
    <n v="0"/>
    <m/>
    <m/>
    <n v="0"/>
    <n v="0"/>
    <n v="0"/>
    <n v="0"/>
    <m/>
    <m/>
    <m/>
    <m/>
    <m/>
    <m/>
    <m/>
    <m/>
    <m/>
    <m/>
    <m/>
    <m/>
    <m/>
    <n v="524"/>
    <m/>
    <m/>
    <n v="11"/>
    <m/>
    <m/>
    <m/>
    <m/>
    <m/>
    <m/>
    <m/>
    <m/>
    <m/>
    <m/>
    <n v="1"/>
    <n v="2"/>
    <n v="21"/>
    <n v="40"/>
    <n v="40"/>
    <n v="40"/>
    <n v="8"/>
    <n v="8"/>
    <m/>
    <m/>
    <m/>
    <m/>
    <m/>
    <m/>
    <m/>
    <m/>
    <m/>
    <m/>
    <m/>
    <m/>
    <m/>
    <m/>
    <m/>
    <m/>
    <m/>
    <m/>
    <m/>
    <m/>
    <m/>
    <m/>
    <m/>
    <m/>
    <m/>
    <m/>
    <m/>
    <m/>
    <m/>
    <m/>
    <m/>
    <m/>
    <m/>
    <m/>
    <m/>
    <m/>
    <m/>
    <m/>
    <m/>
    <m/>
    <m/>
    <m/>
    <m/>
    <m/>
    <m/>
    <m/>
    <m/>
    <m/>
    <m/>
    <m/>
    <m/>
    <m/>
    <m/>
    <n v="8"/>
    <n v="8"/>
    <m/>
    <m/>
    <m/>
    <m/>
    <m/>
    <m/>
    <m/>
    <m/>
    <m/>
    <m/>
    <m/>
    <m/>
    <m/>
    <m/>
    <m/>
    <m/>
    <m/>
    <m/>
    <m/>
    <m/>
    <m/>
    <m/>
    <m/>
    <m/>
    <m/>
    <m/>
    <m/>
    <m/>
    <m/>
    <m/>
    <m/>
    <m/>
    <m/>
    <n v="6147.970285714192"/>
    <x v="1"/>
    <s v="Small"/>
  </r>
  <r>
    <s v="San Bernardino CCD"/>
    <x v="77"/>
    <s v="981"/>
    <s v="Multi-College District"/>
    <n v="20120"/>
    <x v="6"/>
    <n v="4032.9657142857136"/>
    <n v="20000"/>
    <m/>
    <n v="96"/>
    <n v="12"/>
    <m/>
    <m/>
    <m/>
    <m/>
    <m/>
    <m/>
    <n v="36"/>
    <m/>
    <m/>
    <n v="76"/>
    <n v="322"/>
    <s v="Wireless access only"/>
    <m/>
    <m/>
    <m/>
    <m/>
    <m/>
    <n v="0"/>
    <m/>
    <m/>
    <n v="0"/>
    <n v="0"/>
    <n v="0"/>
    <n v="0"/>
    <m/>
    <m/>
    <n v="11472"/>
    <n v="0"/>
    <m/>
    <n v="11472"/>
    <n v="0"/>
    <m/>
    <m/>
    <n v="0"/>
    <n v="0"/>
    <n v="0"/>
    <n v="0"/>
    <m/>
    <m/>
    <n v="0"/>
    <n v="0"/>
    <m/>
    <n v="0"/>
    <n v="6675"/>
    <m/>
    <m/>
    <n v="0"/>
    <n v="0"/>
    <n v="0"/>
    <n v="0"/>
    <m/>
    <m/>
    <n v="19869"/>
    <n v="0"/>
    <m/>
    <n v="26544"/>
    <n v="0"/>
    <m/>
    <n v="0"/>
    <n v="0"/>
    <n v="0"/>
    <n v="0"/>
    <m/>
    <m/>
    <n v="0"/>
    <n v="0"/>
    <n v="0"/>
    <m/>
    <m/>
    <m/>
    <m/>
    <m/>
    <m/>
    <m/>
    <m/>
    <m/>
    <m/>
    <m/>
    <m/>
    <m/>
    <m/>
    <m/>
    <m/>
    <m/>
    <m/>
    <m/>
    <m/>
    <m/>
    <m/>
    <m/>
    <m/>
    <n v="896"/>
    <m/>
    <n v="0"/>
    <n v="0"/>
    <n v="0"/>
    <m/>
    <m/>
    <n v="0"/>
    <n v="24998"/>
    <n v="0"/>
    <n v="25894"/>
    <m/>
    <m/>
    <m/>
    <m/>
    <m/>
    <m/>
    <m/>
    <m/>
    <m/>
    <m/>
    <m/>
    <m/>
    <m/>
    <m/>
    <m/>
    <m/>
    <m/>
    <m/>
    <m/>
    <m/>
    <m/>
    <m/>
    <m/>
    <m/>
    <m/>
    <m/>
    <n v="307"/>
    <m/>
    <n v="0"/>
    <n v="0"/>
    <n v="0"/>
    <m/>
    <m/>
    <n v="0"/>
    <n v="0"/>
    <n v="0"/>
    <n v="307"/>
    <m/>
    <m/>
    <m/>
    <m/>
    <m/>
    <m/>
    <m/>
    <m/>
    <m/>
    <m/>
    <m/>
    <m/>
    <m/>
    <m/>
    <m/>
    <m/>
    <m/>
    <m/>
    <m/>
    <m/>
    <m/>
    <m/>
    <m/>
    <m/>
    <m/>
    <m/>
    <m/>
    <m/>
    <m/>
    <m/>
    <m/>
    <m/>
    <m/>
    <m/>
    <m/>
    <m/>
    <n v="0"/>
    <m/>
    <n v="0"/>
    <n v="0"/>
    <n v="0"/>
    <n v="0"/>
    <m/>
    <m/>
    <n v="0"/>
    <n v="0"/>
    <n v="0"/>
    <n v="38016"/>
    <n v="26201"/>
    <n v="64217"/>
    <s v="Dean or other administrator"/>
    <m/>
    <s v="M.A. (subject other than librarianship)"/>
    <s v="no"/>
    <m/>
    <m/>
    <s v="Stipend"/>
    <m/>
    <m/>
    <m/>
    <n v="1680"/>
    <n v="87"/>
    <n v="0"/>
    <n v="130"/>
    <n v="0"/>
    <n v="50680"/>
    <m/>
    <n v="28"/>
    <n v="0"/>
    <n v="0"/>
    <m/>
    <m/>
    <n v="0"/>
    <n v="0"/>
    <n v="52"/>
    <n v="0"/>
    <m/>
    <m/>
    <n v="3"/>
    <m/>
    <m/>
    <m/>
    <m/>
    <m/>
    <m/>
    <m/>
    <m/>
    <m/>
    <m/>
    <n v="2.25"/>
    <n v="3"/>
    <m/>
    <n v="3"/>
    <m/>
    <n v="3"/>
    <n v="3"/>
    <n v="1123"/>
    <s v="Estimate"/>
    <n v="2539"/>
    <n v="5820"/>
    <m/>
    <n v="22"/>
    <m/>
    <m/>
    <m/>
    <m/>
    <m/>
    <n v="8381"/>
    <m/>
    <m/>
    <n v="114"/>
    <n v="61"/>
    <n v="0"/>
    <n v="0"/>
    <m/>
    <m/>
    <m/>
    <m/>
    <m/>
    <m/>
    <m/>
    <m/>
    <m/>
    <m/>
    <m/>
    <m/>
    <m/>
    <n v="1974"/>
    <m/>
    <m/>
    <n v="87"/>
    <m/>
    <m/>
    <m/>
    <m/>
    <m/>
    <m/>
    <m/>
    <m/>
    <m/>
    <m/>
    <n v="0"/>
    <n v="0"/>
    <n v="0"/>
    <n v="59"/>
    <n v="30"/>
    <n v="30"/>
    <n v="0"/>
    <n v="0"/>
    <m/>
    <m/>
    <m/>
    <m/>
    <m/>
    <m/>
    <m/>
    <m/>
    <m/>
    <m/>
    <m/>
    <m/>
    <m/>
    <m/>
    <m/>
    <m/>
    <m/>
    <m/>
    <m/>
    <m/>
    <m/>
    <m/>
    <m/>
    <m/>
    <m/>
    <m/>
    <m/>
    <m/>
    <m/>
    <m/>
    <m/>
    <m/>
    <m/>
    <m/>
    <m/>
    <m/>
    <m/>
    <m/>
    <m/>
    <m/>
    <m/>
    <m/>
    <m/>
    <m/>
    <m/>
    <m/>
    <m/>
    <m/>
    <m/>
    <m/>
    <m/>
    <m/>
    <m/>
    <n v="0"/>
    <n v="0"/>
    <m/>
    <m/>
    <n v="187965"/>
    <m/>
    <n v="15"/>
    <m/>
    <m/>
    <m/>
    <m/>
    <m/>
    <m/>
    <m/>
    <m/>
    <m/>
    <m/>
    <m/>
    <m/>
    <m/>
    <m/>
    <m/>
    <m/>
    <m/>
    <m/>
    <m/>
    <m/>
    <m/>
    <m/>
    <m/>
    <m/>
    <m/>
    <m/>
    <m/>
    <m/>
    <n v="1344.3219047619045"/>
    <x v="1"/>
    <s v="Small"/>
  </r>
  <r>
    <s v="Foothill CCD"/>
    <x v="3"/>
    <s v="422"/>
    <s v="Multi-College District"/>
    <n v="20120"/>
    <x v="6"/>
    <n v="13372.100571428735"/>
    <n v="30000"/>
    <m/>
    <n v="26"/>
    <n v="1"/>
    <m/>
    <m/>
    <m/>
    <m/>
    <m/>
    <m/>
    <n v="0"/>
    <m/>
    <m/>
    <n v="6"/>
    <n v="475"/>
    <s v="24 Internet-accessible workstations / no laptop ports"/>
    <m/>
    <m/>
    <m/>
    <m/>
    <m/>
    <n v="0"/>
    <m/>
    <m/>
    <n v="0"/>
    <n v="49343"/>
    <n v="0"/>
    <n v="0"/>
    <m/>
    <m/>
    <n v="0"/>
    <n v="0"/>
    <m/>
    <n v="49343"/>
    <n v="0"/>
    <m/>
    <m/>
    <n v="0"/>
    <n v="0"/>
    <n v="0"/>
    <n v="0"/>
    <m/>
    <m/>
    <n v="0"/>
    <n v="0"/>
    <m/>
    <n v="0"/>
    <n v="109"/>
    <m/>
    <m/>
    <n v="0"/>
    <n v="39914"/>
    <n v="0"/>
    <n v="0"/>
    <m/>
    <m/>
    <n v="0"/>
    <n v="0"/>
    <m/>
    <n v="40023"/>
    <n v="0"/>
    <m/>
    <n v="0"/>
    <n v="0"/>
    <n v="0"/>
    <n v="0"/>
    <m/>
    <m/>
    <n v="0"/>
    <n v="0"/>
    <n v="0"/>
    <m/>
    <m/>
    <m/>
    <m/>
    <m/>
    <m/>
    <m/>
    <m/>
    <m/>
    <m/>
    <m/>
    <m/>
    <m/>
    <m/>
    <m/>
    <m/>
    <m/>
    <m/>
    <m/>
    <m/>
    <m/>
    <m/>
    <m/>
    <m/>
    <n v="31988"/>
    <m/>
    <n v="0"/>
    <n v="65029"/>
    <n v="0"/>
    <m/>
    <m/>
    <n v="0"/>
    <n v="0"/>
    <n v="0"/>
    <n v="97017"/>
    <m/>
    <m/>
    <m/>
    <m/>
    <m/>
    <m/>
    <m/>
    <m/>
    <m/>
    <m/>
    <m/>
    <m/>
    <m/>
    <m/>
    <m/>
    <m/>
    <m/>
    <m/>
    <m/>
    <m/>
    <m/>
    <m/>
    <m/>
    <m/>
    <m/>
    <m/>
    <n v="0"/>
    <m/>
    <n v="0"/>
    <n v="535"/>
    <n v="0"/>
    <m/>
    <m/>
    <n v="0"/>
    <n v="0"/>
    <n v="0"/>
    <n v="535"/>
    <m/>
    <m/>
    <m/>
    <m/>
    <m/>
    <m/>
    <m/>
    <m/>
    <m/>
    <m/>
    <m/>
    <m/>
    <m/>
    <m/>
    <m/>
    <m/>
    <m/>
    <m/>
    <m/>
    <m/>
    <m/>
    <m/>
    <m/>
    <m/>
    <m/>
    <m/>
    <m/>
    <m/>
    <m/>
    <m/>
    <m/>
    <m/>
    <m/>
    <m/>
    <m/>
    <m/>
    <n v="0"/>
    <m/>
    <n v="0"/>
    <n v="0"/>
    <n v="0"/>
    <n v="0"/>
    <m/>
    <m/>
    <n v="0"/>
    <n v="0"/>
    <n v="0"/>
    <n v="89366"/>
    <n v="97552"/>
    <n v="186918"/>
    <s v="Dean or other administrator"/>
    <m/>
    <s v="M.A. (subject other than librarianship)"/>
    <s v="no"/>
    <s v="None"/>
    <m/>
    <m/>
    <m/>
    <m/>
    <m/>
    <n v="1018"/>
    <n v="1773"/>
    <n v="8825"/>
    <n v="264"/>
    <m/>
    <n v="88236"/>
    <m/>
    <n v="92"/>
    <n v="0"/>
    <n v="1048"/>
    <m/>
    <m/>
    <n v="79"/>
    <n v="79"/>
    <n v="163"/>
    <n v="146"/>
    <m/>
    <m/>
    <n v="7"/>
    <m/>
    <m/>
    <m/>
    <m/>
    <m/>
    <m/>
    <m/>
    <m/>
    <m/>
    <m/>
    <n v="2.2000000000000002"/>
    <n v="4"/>
    <m/>
    <n v="4"/>
    <m/>
    <n v="8"/>
    <n v="7.3"/>
    <n v="2635"/>
    <s v="Estimate"/>
    <n v="11905"/>
    <n v="21712"/>
    <n v="6372"/>
    <n v="1050"/>
    <m/>
    <m/>
    <m/>
    <n v="0"/>
    <m/>
    <n v="41039"/>
    <m/>
    <m/>
    <n v="7"/>
    <n v="7"/>
    <n v="151"/>
    <n v="86"/>
    <m/>
    <m/>
    <m/>
    <m/>
    <m/>
    <m/>
    <m/>
    <m/>
    <m/>
    <m/>
    <m/>
    <m/>
    <m/>
    <n v="1250"/>
    <m/>
    <m/>
    <n v="46"/>
    <m/>
    <m/>
    <m/>
    <m/>
    <m/>
    <m/>
    <m/>
    <m/>
    <m/>
    <m/>
    <n v="0"/>
    <n v="0"/>
    <n v="0"/>
    <n v="52.5"/>
    <n v="34"/>
    <n v="34"/>
    <n v="0"/>
    <n v="0"/>
    <m/>
    <m/>
    <m/>
    <m/>
    <m/>
    <m/>
    <m/>
    <m/>
    <m/>
    <m/>
    <m/>
    <m/>
    <m/>
    <m/>
    <m/>
    <m/>
    <m/>
    <m/>
    <m/>
    <m/>
    <m/>
    <m/>
    <m/>
    <m/>
    <m/>
    <m/>
    <m/>
    <m/>
    <m/>
    <m/>
    <m/>
    <m/>
    <m/>
    <m/>
    <m/>
    <m/>
    <m/>
    <m/>
    <m/>
    <m/>
    <m/>
    <m/>
    <m/>
    <m/>
    <m/>
    <m/>
    <m/>
    <m/>
    <m/>
    <m/>
    <m/>
    <m/>
    <m/>
    <n v="0"/>
    <n v="0"/>
    <m/>
    <m/>
    <n v="281957"/>
    <m/>
    <n v="0"/>
    <m/>
    <m/>
    <m/>
    <m/>
    <m/>
    <m/>
    <m/>
    <m/>
    <m/>
    <m/>
    <m/>
    <m/>
    <m/>
    <m/>
    <m/>
    <m/>
    <m/>
    <m/>
    <m/>
    <m/>
    <m/>
    <m/>
    <m/>
    <m/>
    <m/>
    <m/>
    <m/>
    <m/>
    <n v="3343.0251428571837"/>
    <x v="2"/>
    <s v="Medium"/>
  </r>
  <r>
    <s v="Glendale CCD"/>
    <x v="4"/>
    <s v="731"/>
    <s v="Single College District"/>
    <n v="20120"/>
    <x v="6"/>
    <n v="11697.941523809524"/>
    <n v="35351"/>
    <m/>
    <n v="54"/>
    <n v="12"/>
    <m/>
    <m/>
    <m/>
    <m/>
    <m/>
    <m/>
    <n v="27"/>
    <m/>
    <m/>
    <n v="56"/>
    <n v="376"/>
    <s v="wireless access available throughout the library"/>
    <m/>
    <m/>
    <m/>
    <m/>
    <m/>
    <n v="0"/>
    <m/>
    <m/>
    <n v="0"/>
    <n v="0"/>
    <n v="0"/>
    <n v="0"/>
    <m/>
    <m/>
    <n v="58599"/>
    <n v="0"/>
    <m/>
    <n v="58599"/>
    <n v="0"/>
    <m/>
    <m/>
    <n v="0"/>
    <n v="0"/>
    <n v="0"/>
    <n v="0"/>
    <m/>
    <m/>
    <n v="2410"/>
    <n v="0"/>
    <m/>
    <n v="2410"/>
    <n v="0"/>
    <m/>
    <m/>
    <n v="0"/>
    <n v="0"/>
    <n v="0"/>
    <n v="0"/>
    <m/>
    <m/>
    <n v="23662"/>
    <n v="0"/>
    <m/>
    <n v="23662"/>
    <n v="0"/>
    <m/>
    <n v="0"/>
    <n v="0"/>
    <n v="0"/>
    <n v="0"/>
    <m/>
    <m/>
    <n v="0"/>
    <n v="0"/>
    <n v="0"/>
    <m/>
    <m/>
    <m/>
    <m/>
    <m/>
    <m/>
    <m/>
    <m/>
    <m/>
    <m/>
    <m/>
    <m/>
    <m/>
    <m/>
    <m/>
    <m/>
    <m/>
    <m/>
    <m/>
    <m/>
    <m/>
    <m/>
    <m/>
    <m/>
    <n v="0"/>
    <m/>
    <n v="0"/>
    <n v="0"/>
    <n v="0"/>
    <m/>
    <m/>
    <n v="0"/>
    <n v="106694"/>
    <n v="0"/>
    <n v="106694"/>
    <m/>
    <m/>
    <m/>
    <m/>
    <m/>
    <m/>
    <m/>
    <m/>
    <m/>
    <m/>
    <m/>
    <m/>
    <m/>
    <m/>
    <m/>
    <m/>
    <m/>
    <m/>
    <m/>
    <m/>
    <m/>
    <m/>
    <m/>
    <m/>
    <m/>
    <m/>
    <n v="0"/>
    <m/>
    <n v="0"/>
    <n v="0"/>
    <n v="0"/>
    <m/>
    <m/>
    <n v="0"/>
    <n v="0"/>
    <n v="0"/>
    <n v="0"/>
    <m/>
    <m/>
    <m/>
    <m/>
    <m/>
    <m/>
    <m/>
    <m/>
    <m/>
    <m/>
    <m/>
    <m/>
    <m/>
    <m/>
    <m/>
    <m/>
    <m/>
    <m/>
    <m/>
    <m/>
    <m/>
    <m/>
    <m/>
    <m/>
    <m/>
    <m/>
    <m/>
    <m/>
    <m/>
    <m/>
    <m/>
    <m/>
    <m/>
    <m/>
    <m/>
    <m/>
    <n v="0"/>
    <m/>
    <n v="0"/>
    <n v="0"/>
    <n v="0"/>
    <n v="0"/>
    <m/>
    <m/>
    <n v="0"/>
    <n v="0"/>
    <n v="0"/>
    <n v="82261"/>
    <n v="109104"/>
    <n v="191365"/>
    <s v="Dean or other administrator"/>
    <m/>
    <m/>
    <s v="yes"/>
    <m/>
    <s v="Release time"/>
    <m/>
    <m/>
    <m/>
    <s v="Release Time - Applicable only for 2011-2012"/>
    <n v="1453"/>
    <n v="1100"/>
    <n v="53771"/>
    <n v="116"/>
    <m/>
    <n v="85518"/>
    <m/>
    <n v="3"/>
    <n v="29904"/>
    <n v="2533"/>
    <m/>
    <m/>
    <n v="318"/>
    <n v="913"/>
    <n v="66"/>
    <n v="15"/>
    <m/>
    <m/>
    <n v="17"/>
    <m/>
    <m/>
    <m/>
    <m/>
    <m/>
    <m/>
    <m/>
    <m/>
    <m/>
    <m/>
    <n v="2.12"/>
    <n v="7.4"/>
    <m/>
    <n v="7.4"/>
    <m/>
    <n v="13"/>
    <n v="9.9"/>
    <n v="13203"/>
    <s v="Actual"/>
    <n v="10103"/>
    <n v="63240"/>
    <n v="18121"/>
    <n v="0"/>
    <m/>
    <m/>
    <m/>
    <n v="0"/>
    <m/>
    <n v="91464"/>
    <m/>
    <m/>
    <n v="163"/>
    <n v="124"/>
    <n v="410"/>
    <n v="170"/>
    <m/>
    <m/>
    <m/>
    <m/>
    <m/>
    <m/>
    <m/>
    <m/>
    <m/>
    <m/>
    <m/>
    <m/>
    <m/>
    <n v="4671"/>
    <m/>
    <m/>
    <n v="281"/>
    <m/>
    <m/>
    <m/>
    <m/>
    <m/>
    <m/>
    <m/>
    <m/>
    <m/>
    <m/>
    <n v="1"/>
    <n v="5"/>
    <n v="93"/>
    <n v="60"/>
    <n v="48"/>
    <n v="48"/>
    <n v="4"/>
    <n v="0"/>
    <m/>
    <m/>
    <m/>
    <m/>
    <m/>
    <m/>
    <m/>
    <m/>
    <m/>
    <m/>
    <m/>
    <m/>
    <m/>
    <m/>
    <m/>
    <m/>
    <m/>
    <m/>
    <m/>
    <m/>
    <m/>
    <m/>
    <m/>
    <m/>
    <m/>
    <m/>
    <m/>
    <m/>
    <m/>
    <m/>
    <m/>
    <m/>
    <m/>
    <m/>
    <m/>
    <m/>
    <m/>
    <m/>
    <m/>
    <m/>
    <m/>
    <m/>
    <m/>
    <m/>
    <m/>
    <m/>
    <m/>
    <m/>
    <m/>
    <m/>
    <m/>
    <m/>
    <m/>
    <n v="4"/>
    <n v="0"/>
    <m/>
    <m/>
    <n v="493374"/>
    <m/>
    <n v="1"/>
    <m/>
    <m/>
    <m/>
    <m/>
    <m/>
    <m/>
    <m/>
    <m/>
    <m/>
    <m/>
    <m/>
    <m/>
    <m/>
    <m/>
    <m/>
    <m/>
    <m/>
    <m/>
    <m/>
    <m/>
    <m/>
    <m/>
    <m/>
    <m/>
    <m/>
    <m/>
    <m/>
    <m/>
    <n v="1580.8029086229087"/>
    <x v="0"/>
    <s v="Medium"/>
  </r>
  <r>
    <s v="Los Angeles CCD"/>
    <x v="85"/>
    <s v="745"/>
    <s v="Multi-College District"/>
    <n v="20120"/>
    <x v="6"/>
    <n v="3787.3045714285558"/>
    <n v="8000"/>
    <m/>
    <n v="17"/>
    <n v="5"/>
    <m/>
    <m/>
    <m/>
    <m/>
    <m/>
    <m/>
    <n v="0"/>
    <m/>
    <m/>
    <n v="25"/>
    <n v="142"/>
    <n v="0"/>
    <m/>
    <m/>
    <m/>
    <m/>
    <m/>
    <n v="0"/>
    <m/>
    <m/>
    <n v="0"/>
    <n v="0"/>
    <n v="0"/>
    <n v="0"/>
    <m/>
    <m/>
    <n v="0"/>
    <n v="0"/>
    <m/>
    <n v="0"/>
    <n v="0"/>
    <m/>
    <m/>
    <n v="0"/>
    <n v="0"/>
    <n v="0"/>
    <n v="0"/>
    <m/>
    <m/>
    <n v="0"/>
    <n v="0"/>
    <m/>
    <n v="0"/>
    <n v="0"/>
    <m/>
    <m/>
    <n v="0"/>
    <n v="0"/>
    <n v="0"/>
    <n v="0"/>
    <m/>
    <m/>
    <n v="0"/>
    <n v="0"/>
    <m/>
    <n v="0"/>
    <n v="0"/>
    <m/>
    <n v="0"/>
    <n v="0"/>
    <n v="0"/>
    <n v="0"/>
    <m/>
    <m/>
    <n v="0"/>
    <n v="0"/>
    <n v="0"/>
    <m/>
    <m/>
    <m/>
    <m/>
    <m/>
    <m/>
    <m/>
    <m/>
    <m/>
    <m/>
    <m/>
    <m/>
    <m/>
    <m/>
    <m/>
    <m/>
    <m/>
    <m/>
    <m/>
    <m/>
    <m/>
    <m/>
    <m/>
    <m/>
    <n v="45977"/>
    <m/>
    <n v="0"/>
    <n v="0"/>
    <n v="0"/>
    <m/>
    <m/>
    <n v="0"/>
    <n v="0"/>
    <n v="0"/>
    <n v="0"/>
    <m/>
    <m/>
    <m/>
    <m/>
    <m/>
    <m/>
    <m/>
    <m/>
    <m/>
    <m/>
    <m/>
    <m/>
    <m/>
    <m/>
    <m/>
    <m/>
    <m/>
    <m/>
    <m/>
    <m/>
    <m/>
    <m/>
    <m/>
    <m/>
    <m/>
    <m/>
    <n v="0"/>
    <m/>
    <n v="0"/>
    <n v="0"/>
    <n v="0"/>
    <m/>
    <m/>
    <n v="0"/>
    <n v="0"/>
    <n v="0"/>
    <n v="0"/>
    <m/>
    <m/>
    <m/>
    <m/>
    <m/>
    <m/>
    <m/>
    <m/>
    <m/>
    <m/>
    <m/>
    <m/>
    <m/>
    <m/>
    <m/>
    <m/>
    <m/>
    <m/>
    <m/>
    <m/>
    <m/>
    <m/>
    <m/>
    <m/>
    <m/>
    <m/>
    <m/>
    <m/>
    <m/>
    <m/>
    <m/>
    <m/>
    <m/>
    <m/>
    <m/>
    <m/>
    <n v="0"/>
    <m/>
    <n v="0"/>
    <n v="0"/>
    <n v="0"/>
    <n v="0"/>
    <m/>
    <m/>
    <n v="0"/>
    <n v="0"/>
    <n v="0"/>
    <n v="0"/>
    <n v="0"/>
    <n v="0"/>
    <s v="Department chair (Faculty position)"/>
    <m/>
    <m/>
    <s v="yes"/>
    <m/>
    <m/>
    <m/>
    <m/>
    <m/>
    <s v="salary differential"/>
    <n v="0"/>
    <n v="588"/>
    <n v="12912"/>
    <n v="0"/>
    <n v="0"/>
    <n v="0"/>
    <m/>
    <n v="0"/>
    <n v="0"/>
    <n v="0"/>
    <m/>
    <m/>
    <n v="40"/>
    <n v="32343"/>
    <n v="13"/>
    <n v="0"/>
    <m/>
    <m/>
    <n v="2"/>
    <m/>
    <m/>
    <m/>
    <m/>
    <m/>
    <m/>
    <m/>
    <m/>
    <m/>
    <m/>
    <n v="0.5"/>
    <n v="3"/>
    <m/>
    <n v="3"/>
    <m/>
    <n v="4"/>
    <n v="4"/>
    <n v="4312"/>
    <s v="Actual"/>
    <n v="1726"/>
    <n v="11519"/>
    <m/>
    <n v="61"/>
    <m/>
    <m/>
    <m/>
    <n v="0"/>
    <m/>
    <n v="13306"/>
    <m/>
    <m/>
    <n v="57"/>
    <m/>
    <m/>
    <m/>
    <m/>
    <m/>
    <m/>
    <m/>
    <m/>
    <m/>
    <m/>
    <m/>
    <m/>
    <m/>
    <m/>
    <m/>
    <m/>
    <n v="1135"/>
    <m/>
    <m/>
    <n v="24"/>
    <m/>
    <m/>
    <m/>
    <m/>
    <m/>
    <m/>
    <m/>
    <m/>
    <m/>
    <m/>
    <n v="0"/>
    <n v="0"/>
    <n v="0"/>
    <n v="45"/>
    <n v="0"/>
    <n v="0"/>
    <n v="0"/>
    <n v="0"/>
    <m/>
    <m/>
    <m/>
    <m/>
    <m/>
    <m/>
    <m/>
    <m/>
    <m/>
    <m/>
    <m/>
    <m/>
    <m/>
    <m/>
    <m/>
    <m/>
    <m/>
    <m/>
    <m/>
    <m/>
    <m/>
    <m/>
    <m/>
    <m/>
    <m/>
    <m/>
    <m/>
    <m/>
    <m/>
    <m/>
    <m/>
    <m/>
    <m/>
    <m/>
    <m/>
    <m/>
    <m/>
    <m/>
    <m/>
    <m/>
    <m/>
    <m/>
    <m/>
    <m/>
    <m/>
    <m/>
    <m/>
    <m/>
    <m/>
    <m/>
    <m/>
    <m/>
    <m/>
    <n v="0"/>
    <n v="0"/>
    <m/>
    <m/>
    <m/>
    <m/>
    <n v="0"/>
    <m/>
    <m/>
    <m/>
    <m/>
    <m/>
    <m/>
    <m/>
    <m/>
    <m/>
    <m/>
    <m/>
    <m/>
    <m/>
    <m/>
    <m/>
    <m/>
    <m/>
    <m/>
    <m/>
    <m/>
    <m/>
    <m/>
    <m/>
    <m/>
    <m/>
    <m/>
    <m/>
    <m/>
    <n v="1262.434857142852"/>
    <x v="1"/>
    <s v="Small"/>
  </r>
  <r>
    <s v="Mendocino CCD"/>
    <x v="89"/>
    <s v="141"/>
    <s v="Single College District"/>
    <n v="20120"/>
    <x v="6"/>
    <n v="2923.133333333335"/>
    <n v="7500"/>
    <m/>
    <n v="25"/>
    <n v="0"/>
    <m/>
    <m/>
    <m/>
    <m/>
    <m/>
    <m/>
    <n v="0"/>
    <m/>
    <m/>
    <n v="0"/>
    <n v="80"/>
    <n v="50"/>
    <m/>
    <m/>
    <m/>
    <m/>
    <m/>
    <n v="0"/>
    <m/>
    <m/>
    <n v="0"/>
    <n v="0"/>
    <n v="0"/>
    <n v="0"/>
    <m/>
    <m/>
    <n v="0"/>
    <n v="33720.36"/>
    <m/>
    <n v="33720.36"/>
    <n v="2596"/>
    <m/>
    <m/>
    <n v="0"/>
    <n v="0"/>
    <n v="0"/>
    <n v="0"/>
    <m/>
    <m/>
    <n v="0"/>
    <n v="0"/>
    <m/>
    <n v="2495"/>
    <n v="3558.9"/>
    <m/>
    <m/>
    <n v="0"/>
    <n v="0"/>
    <n v="0"/>
    <n v="0"/>
    <m/>
    <m/>
    <n v="0"/>
    <n v="2795.07"/>
    <m/>
    <n v="6353.97"/>
    <n v="0"/>
    <m/>
    <n v="0"/>
    <n v="0"/>
    <n v="0"/>
    <n v="0"/>
    <m/>
    <m/>
    <n v="0"/>
    <n v="0"/>
    <n v="0"/>
    <m/>
    <m/>
    <m/>
    <m/>
    <m/>
    <m/>
    <m/>
    <m/>
    <m/>
    <m/>
    <m/>
    <m/>
    <m/>
    <m/>
    <m/>
    <m/>
    <m/>
    <m/>
    <m/>
    <m/>
    <m/>
    <m/>
    <m/>
    <m/>
    <n v="10115.34"/>
    <m/>
    <n v="0"/>
    <n v="0"/>
    <n v="0"/>
    <m/>
    <m/>
    <n v="0"/>
    <n v="0"/>
    <n v="4990"/>
    <n v="15105.34"/>
    <m/>
    <m/>
    <m/>
    <m/>
    <m/>
    <m/>
    <m/>
    <m/>
    <m/>
    <m/>
    <m/>
    <m/>
    <m/>
    <m/>
    <m/>
    <m/>
    <m/>
    <m/>
    <m/>
    <m/>
    <m/>
    <m/>
    <m/>
    <m/>
    <m/>
    <m/>
    <n v="2180.39"/>
    <m/>
    <n v="0"/>
    <n v="0"/>
    <n v="0"/>
    <m/>
    <m/>
    <n v="0"/>
    <n v="0"/>
    <n v="761.22"/>
    <n v="2941.61"/>
    <m/>
    <m/>
    <m/>
    <m/>
    <m/>
    <m/>
    <m/>
    <m/>
    <m/>
    <m/>
    <m/>
    <m/>
    <m/>
    <m/>
    <m/>
    <m/>
    <m/>
    <m/>
    <m/>
    <m/>
    <m/>
    <m/>
    <m/>
    <m/>
    <m/>
    <m/>
    <m/>
    <m/>
    <m/>
    <m/>
    <m/>
    <m/>
    <m/>
    <m/>
    <m/>
    <m/>
    <n v="0"/>
    <m/>
    <n v="0"/>
    <n v="0"/>
    <n v="0"/>
    <n v="0"/>
    <m/>
    <m/>
    <m/>
    <n v="1930.5"/>
    <n v="1930.5"/>
    <n v="40074.33"/>
    <n v="20541.95"/>
    <n v="62546.78"/>
    <m/>
    <s v="Head Librarian"/>
    <m/>
    <s v="yes"/>
    <s v="None"/>
    <m/>
    <m/>
    <m/>
    <m/>
    <m/>
    <n v="930"/>
    <n v="1511"/>
    <n v="41000"/>
    <n v="78"/>
    <m/>
    <n v="32580"/>
    <m/>
    <n v="238"/>
    <n v="4000"/>
    <n v="930"/>
    <m/>
    <m/>
    <n v="8"/>
    <n v="8"/>
    <n v="0"/>
    <n v="238"/>
    <m/>
    <m/>
    <n v="1.4"/>
    <m/>
    <m/>
    <m/>
    <m/>
    <m/>
    <m/>
    <m/>
    <m/>
    <m/>
    <m/>
    <n v="0.4"/>
    <n v="1.4"/>
    <m/>
    <n v="1.4"/>
    <m/>
    <n v="3"/>
    <n v="3"/>
    <n v="3750"/>
    <s v="Estimate"/>
    <n v="3039"/>
    <n v="2844"/>
    <n v="323"/>
    <n v="943"/>
    <m/>
    <m/>
    <m/>
    <n v="4"/>
    <m/>
    <n v="7153"/>
    <m/>
    <m/>
    <n v="40"/>
    <n v="37"/>
    <n v="123"/>
    <n v="52"/>
    <m/>
    <m/>
    <m/>
    <m/>
    <m/>
    <m/>
    <m/>
    <m/>
    <m/>
    <m/>
    <m/>
    <m/>
    <m/>
    <n v="1426"/>
    <m/>
    <m/>
    <n v="92"/>
    <m/>
    <m/>
    <m/>
    <m/>
    <m/>
    <m/>
    <m/>
    <m/>
    <m/>
    <m/>
    <n v="1"/>
    <n v="2"/>
    <n v="24"/>
    <n v="53.5"/>
    <n v="20"/>
    <n v="20"/>
    <n v="0"/>
    <n v="0"/>
    <m/>
    <m/>
    <m/>
    <m/>
    <m/>
    <m/>
    <m/>
    <m/>
    <m/>
    <m/>
    <m/>
    <m/>
    <m/>
    <m/>
    <m/>
    <m/>
    <m/>
    <m/>
    <m/>
    <m/>
    <m/>
    <m/>
    <m/>
    <m/>
    <m/>
    <m/>
    <m/>
    <m/>
    <m/>
    <m/>
    <m/>
    <m/>
    <m/>
    <m/>
    <m/>
    <m/>
    <m/>
    <m/>
    <m/>
    <m/>
    <m/>
    <m/>
    <m/>
    <m/>
    <m/>
    <m/>
    <m/>
    <m/>
    <m/>
    <m/>
    <m/>
    <m/>
    <m/>
    <n v="0"/>
    <n v="0"/>
    <m/>
    <m/>
    <n v="68652"/>
    <m/>
    <n v="44"/>
    <m/>
    <m/>
    <m/>
    <m/>
    <m/>
    <m/>
    <m/>
    <m/>
    <m/>
    <m/>
    <m/>
    <m/>
    <m/>
    <m/>
    <m/>
    <m/>
    <m/>
    <m/>
    <m/>
    <m/>
    <m/>
    <m/>
    <m/>
    <m/>
    <m/>
    <m/>
    <m/>
    <m/>
    <n v="2087.9523809523821"/>
    <x v="1"/>
    <s v="Small"/>
  </r>
  <r>
    <s v="Redwoods CCD"/>
    <x v="24"/>
    <s v="161"/>
    <s v="Single College District"/>
    <n v="20120"/>
    <x v="6"/>
    <n v="4941.5742857142386"/>
    <n v="15312"/>
    <m/>
    <n v="61"/>
    <n v="6"/>
    <m/>
    <m/>
    <m/>
    <m/>
    <m/>
    <m/>
    <n v="30"/>
    <m/>
    <m/>
    <n v="32"/>
    <n v="281"/>
    <s v="Wi-Fi"/>
    <m/>
    <m/>
    <m/>
    <m/>
    <m/>
    <n v="0"/>
    <m/>
    <m/>
    <n v="0"/>
    <n v="72"/>
    <n v="0"/>
    <n v="0"/>
    <m/>
    <m/>
    <n v="0"/>
    <n v="1754"/>
    <m/>
    <n v="1826"/>
    <n v="0"/>
    <m/>
    <m/>
    <n v="0"/>
    <n v="0"/>
    <n v="0"/>
    <n v="0"/>
    <m/>
    <m/>
    <n v="0"/>
    <n v="0"/>
    <m/>
    <n v="0"/>
    <n v="0"/>
    <m/>
    <m/>
    <n v="0"/>
    <n v="0"/>
    <n v="0"/>
    <n v="0"/>
    <m/>
    <m/>
    <n v="0"/>
    <n v="0"/>
    <m/>
    <n v="0"/>
    <n v="0"/>
    <m/>
    <n v="0"/>
    <n v="0"/>
    <n v="0"/>
    <n v="0"/>
    <m/>
    <m/>
    <n v="0"/>
    <n v="0"/>
    <n v="0"/>
    <m/>
    <m/>
    <m/>
    <m/>
    <m/>
    <m/>
    <m/>
    <m/>
    <m/>
    <m/>
    <m/>
    <m/>
    <m/>
    <m/>
    <m/>
    <m/>
    <m/>
    <m/>
    <m/>
    <m/>
    <m/>
    <m/>
    <m/>
    <m/>
    <n v="35759"/>
    <m/>
    <n v="0"/>
    <n v="0"/>
    <n v="0"/>
    <m/>
    <m/>
    <n v="0"/>
    <n v="0"/>
    <n v="0"/>
    <n v="35759"/>
    <m/>
    <m/>
    <m/>
    <m/>
    <m/>
    <m/>
    <m/>
    <m/>
    <m/>
    <m/>
    <m/>
    <m/>
    <m/>
    <m/>
    <m/>
    <m/>
    <m/>
    <m/>
    <m/>
    <m/>
    <m/>
    <m/>
    <m/>
    <m/>
    <m/>
    <m/>
    <n v="24"/>
    <m/>
    <n v="0"/>
    <n v="0"/>
    <n v="0"/>
    <m/>
    <m/>
    <n v="0"/>
    <n v="0"/>
    <n v="204"/>
    <n v="228"/>
    <m/>
    <m/>
    <m/>
    <m/>
    <m/>
    <m/>
    <m/>
    <m/>
    <m/>
    <m/>
    <m/>
    <m/>
    <m/>
    <m/>
    <m/>
    <m/>
    <m/>
    <m/>
    <m/>
    <m/>
    <m/>
    <m/>
    <m/>
    <m/>
    <m/>
    <m/>
    <m/>
    <m/>
    <m/>
    <m/>
    <m/>
    <m/>
    <m/>
    <m/>
    <m/>
    <m/>
    <n v="0"/>
    <m/>
    <n v="0"/>
    <n v="0"/>
    <n v="0"/>
    <n v="0"/>
    <m/>
    <m/>
    <n v="0"/>
    <n v="0"/>
    <n v="0"/>
    <n v="1826"/>
    <n v="35987"/>
    <n v="37813"/>
    <s v="Dean or other administrator"/>
    <m/>
    <m/>
    <s v="yes"/>
    <m/>
    <m/>
    <m/>
    <m/>
    <m/>
    <m/>
    <n v="179"/>
    <n v="848"/>
    <n v="23081"/>
    <m/>
    <m/>
    <n v="54714"/>
    <m/>
    <n v="29"/>
    <n v="0"/>
    <n v="179"/>
    <m/>
    <m/>
    <m/>
    <m/>
    <n v="0"/>
    <n v="29"/>
    <m/>
    <m/>
    <n v="1"/>
    <m/>
    <m/>
    <m/>
    <m/>
    <m/>
    <m/>
    <m/>
    <m/>
    <m/>
    <m/>
    <n v="1.06"/>
    <n v="1"/>
    <m/>
    <n v="1"/>
    <m/>
    <n v="5"/>
    <n v="4.5"/>
    <n v="1253"/>
    <s v="Estimate"/>
    <n v="3889"/>
    <n v="13111"/>
    <m/>
    <n v="650"/>
    <m/>
    <m/>
    <m/>
    <m/>
    <m/>
    <n v="17650"/>
    <m/>
    <m/>
    <m/>
    <m/>
    <m/>
    <m/>
    <m/>
    <m/>
    <m/>
    <m/>
    <m/>
    <m/>
    <m/>
    <m/>
    <m/>
    <m/>
    <m/>
    <m/>
    <m/>
    <n v="1500"/>
    <m/>
    <m/>
    <n v="60"/>
    <m/>
    <m/>
    <m/>
    <m/>
    <m/>
    <m/>
    <m/>
    <m/>
    <m/>
    <m/>
    <n v="1"/>
    <n v="1"/>
    <n v="27"/>
    <n v="62.75"/>
    <n v="45"/>
    <n v="0"/>
    <n v="0"/>
    <n v="0"/>
    <m/>
    <m/>
    <m/>
    <m/>
    <m/>
    <m/>
    <m/>
    <m/>
    <m/>
    <m/>
    <m/>
    <m/>
    <m/>
    <m/>
    <m/>
    <m/>
    <m/>
    <m/>
    <m/>
    <m/>
    <m/>
    <m/>
    <m/>
    <m/>
    <m/>
    <m/>
    <m/>
    <m/>
    <m/>
    <m/>
    <m/>
    <m/>
    <m/>
    <m/>
    <m/>
    <m/>
    <m/>
    <m/>
    <m/>
    <m/>
    <m/>
    <m/>
    <m/>
    <m/>
    <m/>
    <m/>
    <m/>
    <m/>
    <m/>
    <m/>
    <m/>
    <m/>
    <m/>
    <n v="0"/>
    <n v="0"/>
    <m/>
    <m/>
    <n v="450813"/>
    <m/>
    <n v="520"/>
    <m/>
    <m/>
    <m/>
    <m/>
    <m/>
    <m/>
    <m/>
    <m/>
    <m/>
    <m/>
    <m/>
    <m/>
    <m/>
    <m/>
    <m/>
    <m/>
    <m/>
    <m/>
    <m/>
    <m/>
    <m/>
    <m/>
    <m/>
    <m/>
    <m/>
    <m/>
    <m/>
    <m/>
    <n v="4941.5742857142386"/>
    <x v="1"/>
    <s v="Small"/>
  </r>
  <r>
    <s v="San Diego CCD"/>
    <x v="34"/>
    <s v="073"/>
    <s v="Multi-College District"/>
    <n v="20120"/>
    <x v="6"/>
    <n v="6578.1390476189899"/>
    <n v="42600"/>
    <m/>
    <n v="88"/>
    <n v="8"/>
    <m/>
    <m/>
    <m/>
    <m/>
    <m/>
    <m/>
    <n v="71"/>
    <m/>
    <m/>
    <n v="40"/>
    <n v="1265"/>
    <n v="52"/>
    <m/>
    <m/>
    <m/>
    <m/>
    <m/>
    <n v="0"/>
    <m/>
    <m/>
    <n v="0"/>
    <n v="0"/>
    <n v="0"/>
    <n v="0"/>
    <m/>
    <m/>
    <n v="26300"/>
    <n v="36396"/>
    <m/>
    <n v="62696"/>
    <n v="0"/>
    <m/>
    <m/>
    <n v="0"/>
    <n v="0"/>
    <n v="0"/>
    <n v="0"/>
    <m/>
    <m/>
    <n v="0"/>
    <n v="0"/>
    <m/>
    <n v="0"/>
    <n v="0"/>
    <m/>
    <m/>
    <n v="0"/>
    <n v="0"/>
    <n v="0"/>
    <n v="0"/>
    <m/>
    <m/>
    <n v="4000"/>
    <n v="0"/>
    <m/>
    <n v="4000"/>
    <n v="0"/>
    <m/>
    <n v="0"/>
    <n v="0"/>
    <n v="0"/>
    <n v="0"/>
    <m/>
    <m/>
    <n v="0"/>
    <n v="0"/>
    <n v="0"/>
    <m/>
    <m/>
    <m/>
    <m/>
    <m/>
    <m/>
    <m/>
    <m/>
    <m/>
    <m/>
    <m/>
    <m/>
    <m/>
    <m/>
    <m/>
    <m/>
    <m/>
    <m/>
    <m/>
    <m/>
    <m/>
    <m/>
    <m/>
    <m/>
    <n v="35000"/>
    <m/>
    <n v="0"/>
    <n v="0"/>
    <n v="0"/>
    <m/>
    <m/>
    <n v="0"/>
    <n v="6414"/>
    <n v="0"/>
    <n v="41414"/>
    <m/>
    <m/>
    <m/>
    <m/>
    <m/>
    <m/>
    <m/>
    <m/>
    <m/>
    <m/>
    <m/>
    <m/>
    <m/>
    <m/>
    <m/>
    <m/>
    <m/>
    <m/>
    <m/>
    <m/>
    <m/>
    <m/>
    <m/>
    <m/>
    <m/>
    <m/>
    <n v="0"/>
    <m/>
    <n v="0"/>
    <n v="0"/>
    <n v="0"/>
    <m/>
    <m/>
    <n v="0"/>
    <n v="0"/>
    <n v="2439.73"/>
    <n v="2439.73"/>
    <m/>
    <m/>
    <m/>
    <m/>
    <m/>
    <m/>
    <m/>
    <m/>
    <m/>
    <m/>
    <m/>
    <m/>
    <m/>
    <m/>
    <m/>
    <m/>
    <m/>
    <m/>
    <m/>
    <m/>
    <m/>
    <m/>
    <m/>
    <m/>
    <m/>
    <m/>
    <m/>
    <m/>
    <m/>
    <m/>
    <m/>
    <m/>
    <m/>
    <m/>
    <m/>
    <m/>
    <n v="0"/>
    <m/>
    <n v="0"/>
    <n v="0"/>
    <n v="0"/>
    <n v="0"/>
    <m/>
    <m/>
    <n v="0"/>
    <n v="0"/>
    <n v="0"/>
    <n v="66696"/>
    <n v="43853.73"/>
    <n v="110549.73"/>
    <s v="Dean or other administrator"/>
    <s v="Library Supervisor"/>
    <s v="M.A. (subject other than librarianship)"/>
    <s v="no"/>
    <m/>
    <m/>
    <m/>
    <m/>
    <m/>
    <s v="Etra Service Units (ESU)"/>
    <n v="2391"/>
    <n v="2367"/>
    <n v="33310"/>
    <n v="67"/>
    <n v="0"/>
    <n v="33051"/>
    <m/>
    <n v="263"/>
    <n v="1809"/>
    <n v="3242"/>
    <m/>
    <m/>
    <n v="0"/>
    <n v="0"/>
    <n v="0"/>
    <n v="287"/>
    <m/>
    <m/>
    <n v="5"/>
    <m/>
    <m/>
    <m/>
    <m/>
    <m/>
    <m/>
    <m/>
    <m/>
    <m/>
    <m/>
    <n v="0.25"/>
    <n v="2.6"/>
    <m/>
    <n v="2.6"/>
    <m/>
    <n v="6"/>
    <n v="0.05"/>
    <n v="2904"/>
    <s v="Actual"/>
    <n v="3705"/>
    <n v="7302"/>
    <n v="1050"/>
    <n v="338"/>
    <m/>
    <m/>
    <m/>
    <n v="72"/>
    <m/>
    <n v="12467"/>
    <m/>
    <m/>
    <n v="60"/>
    <n v="52"/>
    <n v="202"/>
    <n v="190"/>
    <m/>
    <m/>
    <m/>
    <m/>
    <m/>
    <m/>
    <m/>
    <m/>
    <m/>
    <m/>
    <m/>
    <m/>
    <m/>
    <n v="1341"/>
    <m/>
    <m/>
    <n v="38"/>
    <m/>
    <m/>
    <m/>
    <m/>
    <m/>
    <m/>
    <m/>
    <m/>
    <m/>
    <m/>
    <n v="8"/>
    <n v="6"/>
    <n v="104"/>
    <n v="52"/>
    <n v="0"/>
    <n v="0"/>
    <n v="0"/>
    <n v="0"/>
    <m/>
    <m/>
    <m/>
    <m/>
    <m/>
    <m/>
    <m/>
    <m/>
    <m/>
    <m/>
    <m/>
    <m/>
    <m/>
    <m/>
    <m/>
    <m/>
    <m/>
    <m/>
    <m/>
    <m/>
    <m/>
    <m/>
    <m/>
    <m/>
    <m/>
    <m/>
    <m/>
    <m/>
    <m/>
    <m/>
    <m/>
    <m/>
    <m/>
    <m/>
    <m/>
    <m/>
    <m/>
    <m/>
    <m/>
    <m/>
    <m/>
    <m/>
    <m/>
    <m/>
    <m/>
    <m/>
    <m/>
    <m/>
    <m/>
    <m/>
    <m/>
    <m/>
    <m/>
    <n v="0"/>
    <n v="0"/>
    <m/>
    <m/>
    <n v="76122"/>
    <m/>
    <n v="0"/>
    <m/>
    <m/>
    <m/>
    <m/>
    <m/>
    <m/>
    <m/>
    <m/>
    <m/>
    <m/>
    <m/>
    <m/>
    <m/>
    <m/>
    <m/>
    <m/>
    <m/>
    <m/>
    <m/>
    <m/>
    <m/>
    <m/>
    <m/>
    <m/>
    <m/>
    <m/>
    <m/>
    <m/>
    <n v="2530.0534798534577"/>
    <x v="0"/>
    <s v="Small"/>
  </r>
  <r>
    <s v="San Mateo CCD"/>
    <x v="7"/>
    <s v="372"/>
    <s v="Multi-College District"/>
    <n v="20120"/>
    <x v="6"/>
    <n v="7810.1685714284931"/>
    <n v="23492"/>
    <m/>
    <n v="80"/>
    <n v="1"/>
    <m/>
    <m/>
    <m/>
    <m/>
    <m/>
    <m/>
    <n v="28"/>
    <m/>
    <m/>
    <n v="307"/>
    <n v="307"/>
    <n v="54"/>
    <m/>
    <m/>
    <m/>
    <m/>
    <m/>
    <n v="0"/>
    <m/>
    <m/>
    <n v="0"/>
    <n v="0"/>
    <n v="0"/>
    <n v="0"/>
    <m/>
    <m/>
    <n v="45609"/>
    <m/>
    <m/>
    <m/>
    <n v="0"/>
    <m/>
    <m/>
    <n v="0"/>
    <n v="0"/>
    <n v="0"/>
    <n v="582"/>
    <m/>
    <m/>
    <n v="0"/>
    <n v="0"/>
    <m/>
    <m/>
    <n v="0"/>
    <m/>
    <m/>
    <n v="0"/>
    <n v="0"/>
    <n v="0"/>
    <n v="0"/>
    <m/>
    <m/>
    <n v="9715"/>
    <n v="0"/>
    <m/>
    <m/>
    <n v="0"/>
    <m/>
    <n v="0"/>
    <n v="0"/>
    <n v="0"/>
    <n v="0"/>
    <m/>
    <m/>
    <n v="0"/>
    <n v="0"/>
    <n v="0"/>
    <m/>
    <m/>
    <m/>
    <m/>
    <m/>
    <m/>
    <m/>
    <m/>
    <m/>
    <m/>
    <m/>
    <m/>
    <m/>
    <m/>
    <m/>
    <m/>
    <m/>
    <m/>
    <m/>
    <m/>
    <m/>
    <m/>
    <m/>
    <m/>
    <n v="0"/>
    <m/>
    <n v="0"/>
    <n v="0"/>
    <n v="0"/>
    <m/>
    <m/>
    <n v="1902"/>
    <n v="33620"/>
    <m/>
    <m/>
    <m/>
    <m/>
    <m/>
    <m/>
    <m/>
    <m/>
    <m/>
    <m/>
    <m/>
    <m/>
    <m/>
    <m/>
    <m/>
    <m/>
    <m/>
    <m/>
    <m/>
    <m/>
    <m/>
    <m/>
    <m/>
    <m/>
    <m/>
    <m/>
    <m/>
    <m/>
    <n v="0"/>
    <m/>
    <n v="0"/>
    <n v="0"/>
    <n v="0"/>
    <m/>
    <m/>
    <n v="0"/>
    <n v="0"/>
    <n v="0"/>
    <m/>
    <m/>
    <m/>
    <m/>
    <m/>
    <m/>
    <m/>
    <m/>
    <m/>
    <m/>
    <m/>
    <m/>
    <m/>
    <m/>
    <m/>
    <m/>
    <m/>
    <m/>
    <m/>
    <m/>
    <m/>
    <m/>
    <m/>
    <m/>
    <m/>
    <m/>
    <m/>
    <m/>
    <m/>
    <m/>
    <m/>
    <m/>
    <m/>
    <m/>
    <m/>
    <m/>
    <m/>
    <m/>
    <m/>
    <m/>
    <m/>
    <m/>
    <m/>
    <m/>
    <m/>
    <n v="3500"/>
    <m/>
    <m/>
    <n v="0"/>
    <n v="0"/>
    <n v="0"/>
    <s v="Dean or other administrator"/>
    <m/>
    <m/>
    <s v="yes"/>
    <m/>
    <m/>
    <m/>
    <m/>
    <m/>
    <m/>
    <n v="1389"/>
    <n v="0"/>
    <n v="6124"/>
    <n v="118"/>
    <n v="0"/>
    <n v="90010"/>
    <m/>
    <n v="0"/>
    <n v="0"/>
    <n v="1537"/>
    <m/>
    <m/>
    <n v="268"/>
    <n v="273"/>
    <n v="61"/>
    <n v="0"/>
    <m/>
    <m/>
    <n v="1.8"/>
    <m/>
    <m/>
    <m/>
    <m/>
    <m/>
    <m/>
    <m/>
    <m/>
    <m/>
    <m/>
    <n v="3.64"/>
    <n v="3.34"/>
    <m/>
    <n v="3.34"/>
    <m/>
    <n v="3"/>
    <n v="4.17"/>
    <n v="2443"/>
    <s v="Actual"/>
    <n v="20409"/>
    <n v="11549"/>
    <n v="4679"/>
    <n v="3305"/>
    <m/>
    <m/>
    <m/>
    <n v="162"/>
    <m/>
    <m/>
    <m/>
    <m/>
    <n v="12"/>
    <n v="10"/>
    <n v="252"/>
    <n v="8"/>
    <m/>
    <m/>
    <m/>
    <m/>
    <m/>
    <m/>
    <m/>
    <m/>
    <m/>
    <m/>
    <m/>
    <m/>
    <m/>
    <n v="1743"/>
    <m/>
    <m/>
    <n v="60"/>
    <m/>
    <m/>
    <m/>
    <m/>
    <m/>
    <m/>
    <m/>
    <m/>
    <m/>
    <m/>
    <n v="2"/>
    <n v="9"/>
    <n v="226"/>
    <n v="55.25"/>
    <n v="40"/>
    <n v="40"/>
    <n v="3"/>
    <n v="0"/>
    <m/>
    <m/>
    <m/>
    <m/>
    <m/>
    <m/>
    <m/>
    <m/>
    <m/>
    <m/>
    <m/>
    <m/>
    <m/>
    <m/>
    <m/>
    <m/>
    <m/>
    <m/>
    <m/>
    <m/>
    <m/>
    <m/>
    <m/>
    <m/>
    <m/>
    <m/>
    <m/>
    <m/>
    <m/>
    <m/>
    <m/>
    <m/>
    <m/>
    <m/>
    <m/>
    <m/>
    <m/>
    <m/>
    <m/>
    <m/>
    <m/>
    <m/>
    <m/>
    <m/>
    <m/>
    <m/>
    <m/>
    <m/>
    <m/>
    <m/>
    <m/>
    <m/>
    <m/>
    <n v="3"/>
    <n v="0"/>
    <m/>
    <m/>
    <n v="108860"/>
    <m/>
    <n v="0"/>
    <m/>
    <m/>
    <m/>
    <m/>
    <m/>
    <m/>
    <m/>
    <m/>
    <m/>
    <m/>
    <m/>
    <m/>
    <m/>
    <m/>
    <m/>
    <m/>
    <m/>
    <m/>
    <m/>
    <m/>
    <m/>
    <m/>
    <m/>
    <m/>
    <m/>
    <m/>
    <m/>
    <m/>
    <n v="2338.3738237809862"/>
    <x v="0"/>
    <s v="Small"/>
  </r>
  <r>
    <s v="Santa Monica CCD"/>
    <x v="107"/>
    <s v="781"/>
    <s v="Single College District"/>
    <n v="20120"/>
    <x v="6"/>
    <n v="25162.619047619046"/>
    <n v="61938"/>
    <m/>
    <n v="250"/>
    <n v="21"/>
    <m/>
    <m/>
    <m/>
    <m/>
    <m/>
    <m/>
    <n v="47"/>
    <m/>
    <m/>
    <n v="1321"/>
    <n v="1360"/>
    <n v="678"/>
    <m/>
    <m/>
    <m/>
    <m/>
    <m/>
    <n v="0"/>
    <m/>
    <m/>
    <n v="0"/>
    <n v="0"/>
    <n v="0"/>
    <n v="0"/>
    <m/>
    <m/>
    <n v="99778"/>
    <n v="1961"/>
    <m/>
    <n v="101739"/>
    <n v="0"/>
    <m/>
    <m/>
    <n v="0"/>
    <n v="0"/>
    <n v="0"/>
    <n v="0"/>
    <m/>
    <m/>
    <n v="3857"/>
    <n v="0"/>
    <m/>
    <n v="3857"/>
    <n v="3053"/>
    <m/>
    <m/>
    <n v="0"/>
    <n v="0"/>
    <n v="0"/>
    <n v="0"/>
    <m/>
    <m/>
    <n v="0"/>
    <n v="0"/>
    <m/>
    <n v="3053"/>
    <n v="0"/>
    <m/>
    <n v="0"/>
    <n v="0"/>
    <n v="0"/>
    <n v="0"/>
    <m/>
    <m/>
    <n v="0"/>
    <n v="0"/>
    <n v="0"/>
    <m/>
    <m/>
    <m/>
    <m/>
    <m/>
    <m/>
    <m/>
    <m/>
    <m/>
    <m/>
    <m/>
    <m/>
    <m/>
    <m/>
    <m/>
    <m/>
    <m/>
    <m/>
    <m/>
    <m/>
    <m/>
    <m/>
    <m/>
    <m/>
    <n v="18800"/>
    <m/>
    <n v="0"/>
    <n v="24659"/>
    <n v="0"/>
    <m/>
    <m/>
    <n v="0"/>
    <n v="6049"/>
    <n v="0"/>
    <n v="46507"/>
    <m/>
    <m/>
    <m/>
    <m/>
    <m/>
    <m/>
    <m/>
    <m/>
    <m/>
    <m/>
    <m/>
    <m/>
    <m/>
    <m/>
    <m/>
    <m/>
    <m/>
    <m/>
    <m/>
    <m/>
    <m/>
    <m/>
    <m/>
    <m/>
    <m/>
    <m/>
    <n v="2370"/>
    <m/>
    <n v="0"/>
    <n v="0"/>
    <n v="0"/>
    <m/>
    <m/>
    <n v="0"/>
    <n v="0"/>
    <n v="0"/>
    <n v="2370"/>
    <m/>
    <m/>
    <m/>
    <m/>
    <m/>
    <m/>
    <m/>
    <m/>
    <m/>
    <m/>
    <m/>
    <m/>
    <m/>
    <m/>
    <m/>
    <m/>
    <m/>
    <m/>
    <m/>
    <m/>
    <m/>
    <m/>
    <m/>
    <m/>
    <m/>
    <m/>
    <m/>
    <m/>
    <m/>
    <m/>
    <m/>
    <m/>
    <m/>
    <m/>
    <m/>
    <m/>
    <n v="0"/>
    <m/>
    <n v="0"/>
    <n v="0"/>
    <n v="0"/>
    <n v="0"/>
    <m/>
    <m/>
    <n v="0"/>
    <n v="0"/>
    <n v="0"/>
    <n v="104792"/>
    <n v="52734"/>
    <n v="157526"/>
    <s v="Dean or other administrator"/>
    <m/>
    <m/>
    <s v="yes"/>
    <m/>
    <s v="Release time"/>
    <s v="Stipend"/>
    <m/>
    <m/>
    <s v="Faculty leader given 20% release time plus a stipend"/>
    <n v="2926"/>
    <n v="2584"/>
    <n v="27351"/>
    <n v="63"/>
    <m/>
    <n v="102597"/>
    <m/>
    <n v="63"/>
    <n v="2184"/>
    <n v="3042"/>
    <m/>
    <m/>
    <n v="439"/>
    <n v="575"/>
    <m/>
    <n v="147"/>
    <m/>
    <m/>
    <n v="10"/>
    <m/>
    <m/>
    <m/>
    <m/>
    <m/>
    <m/>
    <m/>
    <m/>
    <m/>
    <m/>
    <n v="2.5"/>
    <n v="7.84"/>
    <m/>
    <n v="7.84"/>
    <m/>
    <n v="7"/>
    <n v="7"/>
    <n v="24922"/>
    <s v="Estimate"/>
    <n v="20069"/>
    <n v="73935"/>
    <m/>
    <n v="1775"/>
    <m/>
    <m/>
    <m/>
    <n v="24658"/>
    <m/>
    <n v="120437"/>
    <m/>
    <m/>
    <n v="0"/>
    <n v="0"/>
    <n v="0"/>
    <n v="0"/>
    <m/>
    <m/>
    <m/>
    <m/>
    <m/>
    <m/>
    <m/>
    <m/>
    <m/>
    <m/>
    <m/>
    <m/>
    <m/>
    <n v="13120"/>
    <m/>
    <m/>
    <n v="326"/>
    <m/>
    <m/>
    <m/>
    <m/>
    <m/>
    <m/>
    <m/>
    <m/>
    <m/>
    <m/>
    <n v="1"/>
    <n v="8"/>
    <n v="317"/>
    <n v="70"/>
    <n v="52"/>
    <n v="52"/>
    <n v="5"/>
    <n v="0"/>
    <m/>
    <m/>
    <m/>
    <m/>
    <m/>
    <m/>
    <m/>
    <m/>
    <m/>
    <m/>
    <m/>
    <m/>
    <m/>
    <m/>
    <m/>
    <m/>
    <m/>
    <m/>
    <m/>
    <m/>
    <m/>
    <m/>
    <m/>
    <m/>
    <m/>
    <m/>
    <m/>
    <m/>
    <m/>
    <m/>
    <m/>
    <m/>
    <m/>
    <m/>
    <m/>
    <m/>
    <m/>
    <m/>
    <m/>
    <m/>
    <m/>
    <m/>
    <m/>
    <m/>
    <m/>
    <m/>
    <m/>
    <m/>
    <m/>
    <m/>
    <m/>
    <m/>
    <m/>
    <n v="5"/>
    <n v="0"/>
    <m/>
    <m/>
    <n v="1505160"/>
    <m/>
    <n v="15"/>
    <m/>
    <m/>
    <m/>
    <m/>
    <m/>
    <m/>
    <m/>
    <m/>
    <m/>
    <m/>
    <m/>
    <m/>
    <m/>
    <m/>
    <m/>
    <m/>
    <m/>
    <m/>
    <m/>
    <m/>
    <m/>
    <m/>
    <m/>
    <m/>
    <m/>
    <m/>
    <m/>
    <m/>
    <n v="3209.5177356656945"/>
    <x v="2"/>
    <s v="Large"/>
  </r>
  <r>
    <s v="Los Rios CCD"/>
    <x v="8"/>
    <s v="234"/>
    <s v="Multi-College District"/>
    <n v="20120"/>
    <x v="6"/>
    <n v="5756.0620952380868"/>
    <n v="9897"/>
    <m/>
    <n v="55"/>
    <n v="4"/>
    <m/>
    <m/>
    <m/>
    <m/>
    <m/>
    <m/>
    <n v="37"/>
    <m/>
    <m/>
    <n v="24"/>
    <n v="375"/>
    <s v="wireless"/>
    <m/>
    <m/>
    <m/>
    <m/>
    <m/>
    <n v="200"/>
    <m/>
    <m/>
    <m/>
    <m/>
    <m/>
    <m/>
    <m/>
    <m/>
    <n v="17209"/>
    <m/>
    <m/>
    <n v="17409"/>
    <m/>
    <m/>
    <m/>
    <m/>
    <m/>
    <m/>
    <m/>
    <m/>
    <m/>
    <m/>
    <n v="2441"/>
    <m/>
    <n v="2441"/>
    <n v="3447"/>
    <m/>
    <m/>
    <m/>
    <m/>
    <m/>
    <m/>
    <m/>
    <m/>
    <m/>
    <m/>
    <m/>
    <n v="3447"/>
    <m/>
    <m/>
    <m/>
    <m/>
    <m/>
    <m/>
    <m/>
    <m/>
    <m/>
    <m/>
    <n v="0"/>
    <m/>
    <m/>
    <m/>
    <m/>
    <m/>
    <m/>
    <m/>
    <m/>
    <m/>
    <m/>
    <m/>
    <m/>
    <m/>
    <m/>
    <m/>
    <m/>
    <m/>
    <m/>
    <m/>
    <m/>
    <m/>
    <m/>
    <m/>
    <m/>
    <m/>
    <m/>
    <n v="47140"/>
    <m/>
    <m/>
    <m/>
    <m/>
    <m/>
    <m/>
    <n v="198"/>
    <n v="47338"/>
    <m/>
    <m/>
    <m/>
    <m/>
    <m/>
    <m/>
    <m/>
    <m/>
    <m/>
    <m/>
    <m/>
    <m/>
    <m/>
    <m/>
    <m/>
    <m/>
    <m/>
    <m/>
    <m/>
    <m/>
    <m/>
    <m/>
    <m/>
    <m/>
    <m/>
    <m/>
    <m/>
    <m/>
    <m/>
    <m/>
    <m/>
    <m/>
    <m/>
    <m/>
    <m/>
    <m/>
    <n v="0"/>
    <m/>
    <m/>
    <m/>
    <m/>
    <m/>
    <m/>
    <m/>
    <m/>
    <m/>
    <m/>
    <m/>
    <m/>
    <m/>
    <m/>
    <m/>
    <m/>
    <m/>
    <m/>
    <m/>
    <m/>
    <m/>
    <m/>
    <m/>
    <m/>
    <m/>
    <m/>
    <m/>
    <m/>
    <m/>
    <m/>
    <m/>
    <m/>
    <m/>
    <m/>
    <m/>
    <m/>
    <n v="2492"/>
    <m/>
    <m/>
    <m/>
    <m/>
    <m/>
    <m/>
    <m/>
    <n v="1441"/>
    <m/>
    <n v="3933"/>
    <n v="20856"/>
    <n v="49779"/>
    <n v="74568"/>
    <s v="Dean or other administrator"/>
    <m/>
    <s v="M.A. (subject other than librarianship)"/>
    <s v="no"/>
    <m/>
    <m/>
    <s v="Stipend"/>
    <m/>
    <m/>
    <m/>
    <n v="363"/>
    <n v="592"/>
    <n v="22423"/>
    <n v="50"/>
    <n v="735"/>
    <n v="24082"/>
    <m/>
    <n v="16"/>
    <n v="446"/>
    <n v="462"/>
    <m/>
    <m/>
    <n v="228"/>
    <n v="233"/>
    <n v="0"/>
    <n v="17"/>
    <m/>
    <m/>
    <n v="6"/>
    <m/>
    <m/>
    <m/>
    <m/>
    <m/>
    <m/>
    <m/>
    <m/>
    <m/>
    <m/>
    <n v="0.4"/>
    <n v="4.5999999999999996"/>
    <m/>
    <n v="4.5999999999999996"/>
    <m/>
    <n v="3"/>
    <n v="3"/>
    <n v="5447"/>
    <s v="Actual"/>
    <n v="7841"/>
    <n v="8471"/>
    <n v="1867"/>
    <n v="379"/>
    <m/>
    <m/>
    <m/>
    <n v="4321"/>
    <m/>
    <n v="22879"/>
    <m/>
    <m/>
    <n v="1302"/>
    <n v="1276"/>
    <n v="1760"/>
    <n v="1752"/>
    <m/>
    <m/>
    <m/>
    <m/>
    <m/>
    <m/>
    <m/>
    <m/>
    <m/>
    <m/>
    <m/>
    <m/>
    <m/>
    <n v="3469"/>
    <m/>
    <m/>
    <n v="108"/>
    <m/>
    <m/>
    <m/>
    <m/>
    <m/>
    <m/>
    <m/>
    <m/>
    <m/>
    <m/>
    <n v="1"/>
    <n v="3"/>
    <n v="60"/>
    <n v="57"/>
    <n v="40"/>
    <n v="32"/>
    <n v="0"/>
    <n v="0"/>
    <m/>
    <m/>
    <m/>
    <m/>
    <m/>
    <m/>
    <m/>
    <m/>
    <m/>
    <m/>
    <m/>
    <m/>
    <m/>
    <m/>
    <m/>
    <m/>
    <m/>
    <m/>
    <m/>
    <m/>
    <m/>
    <m/>
    <m/>
    <m/>
    <m/>
    <m/>
    <m/>
    <m/>
    <m/>
    <m/>
    <m/>
    <m/>
    <m/>
    <m/>
    <m/>
    <m/>
    <m/>
    <m/>
    <m/>
    <m/>
    <m/>
    <m/>
    <m/>
    <m/>
    <m/>
    <m/>
    <m/>
    <m/>
    <m/>
    <m/>
    <m/>
    <m/>
    <m/>
    <n v="0"/>
    <n v="0"/>
    <m/>
    <m/>
    <n v="273199"/>
    <m/>
    <n v="5"/>
    <m/>
    <m/>
    <m/>
    <m/>
    <m/>
    <m/>
    <m/>
    <m/>
    <m/>
    <m/>
    <m/>
    <m/>
    <m/>
    <m/>
    <m/>
    <m/>
    <m/>
    <m/>
    <m/>
    <m/>
    <m/>
    <m/>
    <m/>
    <m/>
    <m/>
    <m/>
    <m/>
    <m/>
    <n v="1251.3178467908886"/>
    <x v="1"/>
    <s v="Small"/>
  </r>
  <r>
    <s v="Lassen CCD"/>
    <x v="14"/>
    <s v="131"/>
    <s v="Single College District"/>
    <n v="20120"/>
    <x v="6"/>
    <n v="1971.9194285714284"/>
    <n v="4117"/>
    <m/>
    <n v="10"/>
    <n v="1"/>
    <m/>
    <m/>
    <m/>
    <m/>
    <m/>
    <m/>
    <m/>
    <m/>
    <m/>
    <n v="12"/>
    <n v="78"/>
    <n v="0"/>
    <m/>
    <m/>
    <m/>
    <m/>
    <m/>
    <n v="290.36"/>
    <m/>
    <m/>
    <m/>
    <m/>
    <m/>
    <m/>
    <m/>
    <m/>
    <m/>
    <m/>
    <m/>
    <n v="290.36"/>
    <n v="7759"/>
    <m/>
    <m/>
    <m/>
    <m/>
    <m/>
    <m/>
    <m/>
    <m/>
    <m/>
    <m/>
    <m/>
    <n v="7759"/>
    <n v="2963.05"/>
    <m/>
    <m/>
    <m/>
    <m/>
    <m/>
    <m/>
    <m/>
    <m/>
    <m/>
    <m/>
    <m/>
    <n v="2963.05"/>
    <n v="157.72999999999999"/>
    <m/>
    <m/>
    <m/>
    <m/>
    <m/>
    <m/>
    <m/>
    <m/>
    <m/>
    <n v="157.72999999999999"/>
    <m/>
    <m/>
    <m/>
    <m/>
    <m/>
    <m/>
    <m/>
    <m/>
    <m/>
    <m/>
    <m/>
    <m/>
    <m/>
    <m/>
    <m/>
    <m/>
    <m/>
    <m/>
    <m/>
    <m/>
    <m/>
    <m/>
    <m/>
    <m/>
    <n v="810.93"/>
    <m/>
    <m/>
    <m/>
    <m/>
    <m/>
    <m/>
    <m/>
    <n v="27771.38"/>
    <m/>
    <n v="28582.31"/>
    <m/>
    <m/>
    <m/>
    <m/>
    <m/>
    <m/>
    <m/>
    <m/>
    <m/>
    <m/>
    <m/>
    <m/>
    <m/>
    <m/>
    <m/>
    <m/>
    <m/>
    <m/>
    <m/>
    <m/>
    <m/>
    <m/>
    <m/>
    <m/>
    <m/>
    <m/>
    <n v="60.9"/>
    <m/>
    <m/>
    <m/>
    <m/>
    <m/>
    <m/>
    <m/>
    <m/>
    <m/>
    <n v="60.9"/>
    <m/>
    <m/>
    <m/>
    <m/>
    <m/>
    <m/>
    <m/>
    <m/>
    <m/>
    <m/>
    <m/>
    <m/>
    <m/>
    <m/>
    <m/>
    <m/>
    <m/>
    <m/>
    <m/>
    <m/>
    <m/>
    <m/>
    <m/>
    <m/>
    <m/>
    <m/>
    <m/>
    <m/>
    <m/>
    <m/>
    <m/>
    <m/>
    <m/>
    <m/>
    <m/>
    <m/>
    <n v="3999.87"/>
    <m/>
    <m/>
    <m/>
    <m/>
    <m/>
    <m/>
    <m/>
    <m/>
    <m/>
    <n v="3999.87"/>
    <n v="3253.4100000000003"/>
    <n v="36559.94"/>
    <n v="43813.22"/>
    <s v="Dean or other administrator"/>
    <s v="Faculty Librarian (MLIS)"/>
    <s v="M.A. (subject other than librarianship)"/>
    <s v="no"/>
    <s v="None"/>
    <m/>
    <m/>
    <m/>
    <m/>
    <m/>
    <n v="23"/>
    <n v="473"/>
    <n v="20306"/>
    <n v="36"/>
    <m/>
    <n v="22345"/>
    <m/>
    <n v="10"/>
    <n v="0"/>
    <n v="24"/>
    <m/>
    <m/>
    <m/>
    <m/>
    <n v="90"/>
    <n v="17"/>
    <m/>
    <m/>
    <n v="0.5"/>
    <m/>
    <m/>
    <m/>
    <m/>
    <m/>
    <m/>
    <m/>
    <m/>
    <m/>
    <m/>
    <n v="0.43"/>
    <n v="0.4"/>
    <m/>
    <n v="0.4"/>
    <m/>
    <n v="2"/>
    <n v="2"/>
    <n v="264"/>
    <s v="Estimate"/>
    <n v="912"/>
    <n v="869"/>
    <n v="6"/>
    <n v="590"/>
    <m/>
    <m/>
    <m/>
    <n v="181"/>
    <m/>
    <n v="2558"/>
    <m/>
    <m/>
    <n v="0"/>
    <n v="0"/>
    <n v="3"/>
    <n v="1"/>
    <m/>
    <m/>
    <m/>
    <m/>
    <m/>
    <m/>
    <m/>
    <m/>
    <m/>
    <m/>
    <m/>
    <m/>
    <m/>
    <n v="394"/>
    <m/>
    <m/>
    <n v="30"/>
    <m/>
    <m/>
    <m/>
    <m/>
    <m/>
    <m/>
    <m/>
    <m/>
    <m/>
    <m/>
    <n v="0"/>
    <n v="0"/>
    <n v="0"/>
    <n v="56"/>
    <n v="48"/>
    <n v="48"/>
    <n v="0"/>
    <n v="0"/>
    <m/>
    <m/>
    <m/>
    <m/>
    <m/>
    <m/>
    <m/>
    <m/>
    <m/>
    <m/>
    <m/>
    <m/>
    <m/>
    <m/>
    <m/>
    <m/>
    <m/>
    <m/>
    <m/>
    <m/>
    <m/>
    <m/>
    <m/>
    <m/>
    <m/>
    <m/>
    <m/>
    <m/>
    <m/>
    <m/>
    <m/>
    <m/>
    <m/>
    <m/>
    <m/>
    <m/>
    <m/>
    <m/>
    <m/>
    <m/>
    <m/>
    <m/>
    <m/>
    <m/>
    <m/>
    <m/>
    <m/>
    <m/>
    <m/>
    <m/>
    <m/>
    <m/>
    <m/>
    <n v="0"/>
    <n v="0"/>
    <m/>
    <m/>
    <n v="40305"/>
    <m/>
    <n v="0"/>
    <m/>
    <m/>
    <m/>
    <m/>
    <m/>
    <m/>
    <m/>
    <m/>
    <m/>
    <m/>
    <m/>
    <m/>
    <m/>
    <m/>
    <m/>
    <m/>
    <m/>
    <m/>
    <m/>
    <m/>
    <m/>
    <m/>
    <m/>
    <m/>
    <m/>
    <m/>
    <m/>
    <m/>
    <n v="4929.7985714285705"/>
    <x v="1"/>
    <s v="Small"/>
  </r>
  <r>
    <s v="West Hills CCD"/>
    <x v="45"/>
    <n v="582"/>
    <s v="Multi-College District"/>
    <n v="20120"/>
    <x v="6"/>
    <n v="3121.5721904761913"/>
    <n v="25000"/>
    <m/>
    <n v="180"/>
    <n v="7"/>
    <m/>
    <m/>
    <m/>
    <m/>
    <m/>
    <m/>
    <n v="0"/>
    <m/>
    <m/>
    <n v="45"/>
    <n v="400"/>
    <s v="Wireless"/>
    <m/>
    <m/>
    <m/>
    <m/>
    <m/>
    <n v="514"/>
    <m/>
    <m/>
    <m/>
    <m/>
    <m/>
    <m/>
    <m/>
    <m/>
    <n v="18474"/>
    <m/>
    <m/>
    <n v="18988"/>
    <m/>
    <m/>
    <m/>
    <m/>
    <m/>
    <m/>
    <m/>
    <m/>
    <m/>
    <m/>
    <m/>
    <m/>
    <n v="0"/>
    <n v="7"/>
    <m/>
    <m/>
    <m/>
    <m/>
    <m/>
    <m/>
    <m/>
    <m/>
    <n v="4695"/>
    <m/>
    <m/>
    <n v="4702"/>
    <m/>
    <m/>
    <m/>
    <m/>
    <m/>
    <m/>
    <m/>
    <m/>
    <m/>
    <m/>
    <n v="0"/>
    <m/>
    <m/>
    <m/>
    <m/>
    <m/>
    <m/>
    <m/>
    <m/>
    <m/>
    <m/>
    <m/>
    <m/>
    <m/>
    <m/>
    <m/>
    <m/>
    <m/>
    <m/>
    <m/>
    <m/>
    <m/>
    <m/>
    <m/>
    <m/>
    <n v="23311"/>
    <m/>
    <n v="3730"/>
    <m/>
    <m/>
    <m/>
    <m/>
    <m/>
    <m/>
    <m/>
    <n v="27401"/>
    <m/>
    <m/>
    <m/>
    <m/>
    <m/>
    <m/>
    <m/>
    <m/>
    <m/>
    <m/>
    <m/>
    <m/>
    <m/>
    <m/>
    <m/>
    <m/>
    <m/>
    <m/>
    <m/>
    <m/>
    <m/>
    <m/>
    <m/>
    <m/>
    <m/>
    <m/>
    <m/>
    <m/>
    <m/>
    <m/>
    <m/>
    <m/>
    <m/>
    <m/>
    <m/>
    <m/>
    <n v="0"/>
    <m/>
    <m/>
    <m/>
    <m/>
    <m/>
    <m/>
    <m/>
    <m/>
    <m/>
    <m/>
    <m/>
    <m/>
    <m/>
    <m/>
    <m/>
    <m/>
    <m/>
    <m/>
    <m/>
    <m/>
    <m/>
    <m/>
    <m/>
    <m/>
    <m/>
    <m/>
    <m/>
    <m/>
    <m/>
    <m/>
    <m/>
    <m/>
    <m/>
    <m/>
    <m/>
    <m/>
    <m/>
    <m/>
    <n v="1000"/>
    <m/>
    <m/>
    <m/>
    <m/>
    <m/>
    <m/>
    <m/>
    <n v="1000"/>
    <n v="23690"/>
    <n v="27401"/>
    <n v="52091"/>
    <m/>
    <s v="Librarian"/>
    <m/>
    <s v="yes"/>
    <s v="None"/>
    <m/>
    <m/>
    <m/>
    <m/>
    <m/>
    <n v="1227"/>
    <n v="1589"/>
    <n v="17256"/>
    <n v="78"/>
    <n v="0"/>
    <n v="30118"/>
    <m/>
    <n v="54"/>
    <n v="0"/>
    <n v="1398"/>
    <m/>
    <m/>
    <n v="300"/>
    <n v="300"/>
    <n v="0"/>
    <n v="54"/>
    <m/>
    <m/>
    <n v="2"/>
    <m/>
    <m/>
    <m/>
    <m/>
    <m/>
    <m/>
    <m/>
    <m/>
    <m/>
    <m/>
    <n v="3.3250000000000002"/>
    <n v="1.46"/>
    <m/>
    <n v="1.46"/>
    <m/>
    <n v="3"/>
    <n v="1.95"/>
    <n v="897"/>
    <s v="Estimate"/>
    <n v="11247"/>
    <n v="6717"/>
    <n v="96"/>
    <n v="146"/>
    <m/>
    <m/>
    <m/>
    <n v="2316"/>
    <m/>
    <n v="20522"/>
    <m/>
    <m/>
    <n v="30"/>
    <n v="26"/>
    <n v="17"/>
    <n v="15"/>
    <m/>
    <m/>
    <m/>
    <m/>
    <m/>
    <m/>
    <m/>
    <m/>
    <m/>
    <m/>
    <m/>
    <m/>
    <m/>
    <n v="875"/>
    <m/>
    <m/>
    <n v="35"/>
    <m/>
    <m/>
    <m/>
    <m/>
    <m/>
    <m/>
    <m/>
    <m/>
    <m/>
    <m/>
    <n v="0"/>
    <n v="0"/>
    <n v="0"/>
    <n v="58.5"/>
    <n v="32"/>
    <n v="32"/>
    <n v="0"/>
    <n v="0"/>
    <m/>
    <m/>
    <m/>
    <m/>
    <m/>
    <m/>
    <m/>
    <m/>
    <m/>
    <m/>
    <m/>
    <m/>
    <m/>
    <m/>
    <m/>
    <m/>
    <m/>
    <m/>
    <m/>
    <m/>
    <m/>
    <m/>
    <m/>
    <m/>
    <m/>
    <m/>
    <m/>
    <m/>
    <m/>
    <m/>
    <m/>
    <m/>
    <m/>
    <m/>
    <m/>
    <m/>
    <m/>
    <m/>
    <m/>
    <m/>
    <m/>
    <m/>
    <m/>
    <m/>
    <m/>
    <m/>
    <m/>
    <m/>
    <m/>
    <m/>
    <m/>
    <m/>
    <m/>
    <n v="0"/>
    <n v="0"/>
    <m/>
    <m/>
    <n v="197097"/>
    <m/>
    <n v="0"/>
    <m/>
    <m/>
    <m/>
    <m/>
    <m/>
    <m/>
    <m/>
    <m/>
    <m/>
    <m/>
    <m/>
    <m/>
    <m/>
    <m/>
    <m/>
    <m/>
    <m/>
    <m/>
    <m/>
    <m/>
    <m/>
    <m/>
    <m/>
    <m/>
    <m/>
    <m/>
    <m/>
    <m/>
    <n v="2138.0631441617747"/>
    <x v="1"/>
    <s v="Small"/>
  </r>
  <r>
    <s v="Peralta CCD"/>
    <x v="92"/>
    <s v="344"/>
    <s v="Multi-College District"/>
    <n v="20120"/>
    <x v="6"/>
    <n v="4049.873714285714"/>
    <n v="2950"/>
    <m/>
    <n v="11"/>
    <n v="1"/>
    <m/>
    <m/>
    <m/>
    <m/>
    <m/>
    <m/>
    <n v="0"/>
    <m/>
    <m/>
    <n v="24"/>
    <n v="36"/>
    <s v="0 (Wifi)"/>
    <m/>
    <m/>
    <m/>
    <m/>
    <m/>
    <n v="527"/>
    <m/>
    <m/>
    <n v="1868"/>
    <m/>
    <m/>
    <m/>
    <m/>
    <m/>
    <m/>
    <n v="7899"/>
    <m/>
    <n v="10294"/>
    <n v="22142"/>
    <m/>
    <m/>
    <m/>
    <m/>
    <m/>
    <m/>
    <m/>
    <m/>
    <m/>
    <n v="1236"/>
    <m/>
    <n v="23378"/>
    <n v="5590"/>
    <m/>
    <m/>
    <m/>
    <m/>
    <m/>
    <m/>
    <m/>
    <m/>
    <m/>
    <m/>
    <m/>
    <n v="5590"/>
    <m/>
    <m/>
    <m/>
    <m/>
    <m/>
    <m/>
    <m/>
    <m/>
    <m/>
    <m/>
    <n v="0"/>
    <m/>
    <m/>
    <m/>
    <m/>
    <m/>
    <m/>
    <m/>
    <m/>
    <m/>
    <m/>
    <m/>
    <m/>
    <m/>
    <m/>
    <m/>
    <m/>
    <m/>
    <m/>
    <m/>
    <m/>
    <m/>
    <m/>
    <m/>
    <m/>
    <n v="16947"/>
    <m/>
    <m/>
    <m/>
    <m/>
    <m/>
    <m/>
    <m/>
    <m/>
    <m/>
    <n v="16947"/>
    <m/>
    <m/>
    <m/>
    <m/>
    <m/>
    <m/>
    <m/>
    <m/>
    <m/>
    <m/>
    <m/>
    <m/>
    <m/>
    <m/>
    <m/>
    <m/>
    <m/>
    <m/>
    <m/>
    <m/>
    <m/>
    <m/>
    <m/>
    <m/>
    <m/>
    <m/>
    <m/>
    <m/>
    <m/>
    <m/>
    <m/>
    <m/>
    <m/>
    <m/>
    <m/>
    <m/>
    <n v="0"/>
    <m/>
    <m/>
    <m/>
    <m/>
    <m/>
    <m/>
    <m/>
    <m/>
    <m/>
    <m/>
    <m/>
    <m/>
    <m/>
    <m/>
    <m/>
    <m/>
    <m/>
    <m/>
    <m/>
    <m/>
    <m/>
    <m/>
    <m/>
    <m/>
    <m/>
    <m/>
    <m/>
    <m/>
    <m/>
    <m/>
    <m/>
    <m/>
    <m/>
    <m/>
    <m/>
    <m/>
    <m/>
    <m/>
    <m/>
    <m/>
    <m/>
    <m/>
    <m/>
    <m/>
    <m/>
    <m/>
    <n v="0"/>
    <n v="15884"/>
    <n v="40325"/>
    <n v="56209"/>
    <s v="Department chair (Faculty position)"/>
    <m/>
    <s v="EdD"/>
    <s v="yes"/>
    <s v="None"/>
    <m/>
    <m/>
    <m/>
    <m/>
    <m/>
    <n v="0"/>
    <n v="0"/>
    <n v="22987"/>
    <m/>
    <n v="1"/>
    <n v="49565"/>
    <m/>
    <n v="0"/>
    <n v="2187"/>
    <n v="0"/>
    <m/>
    <m/>
    <n v="25"/>
    <n v="25"/>
    <n v="0"/>
    <n v="0"/>
    <m/>
    <m/>
    <n v="5"/>
    <m/>
    <m/>
    <m/>
    <m/>
    <m/>
    <m/>
    <m/>
    <m/>
    <m/>
    <m/>
    <n v="0.2"/>
    <n v="2.6"/>
    <m/>
    <n v="2.6"/>
    <m/>
    <n v="4"/>
    <n v="3.5"/>
    <n v="4356"/>
    <s v="Actual"/>
    <n v="0"/>
    <n v="12365"/>
    <m/>
    <m/>
    <m/>
    <m/>
    <m/>
    <m/>
    <m/>
    <n v="12365"/>
    <m/>
    <m/>
    <n v="0"/>
    <n v="0"/>
    <n v="0"/>
    <n v="0"/>
    <m/>
    <m/>
    <m/>
    <m/>
    <m/>
    <m/>
    <m/>
    <m/>
    <m/>
    <m/>
    <m/>
    <m/>
    <m/>
    <m/>
    <m/>
    <m/>
    <m/>
    <m/>
    <m/>
    <m/>
    <m/>
    <m/>
    <m/>
    <m/>
    <m/>
    <m/>
    <m/>
    <m/>
    <n v="0"/>
    <n v="0"/>
    <n v="51"/>
    <n v="16"/>
    <n v="16"/>
    <n v="0"/>
    <n v="0"/>
    <m/>
    <m/>
    <m/>
    <m/>
    <m/>
    <m/>
    <m/>
    <m/>
    <m/>
    <m/>
    <m/>
    <m/>
    <m/>
    <m/>
    <m/>
    <m/>
    <m/>
    <m/>
    <m/>
    <m/>
    <m/>
    <m/>
    <m/>
    <m/>
    <m/>
    <m/>
    <m/>
    <m/>
    <m/>
    <m/>
    <m/>
    <m/>
    <m/>
    <m/>
    <m/>
    <m/>
    <m/>
    <m/>
    <m/>
    <m/>
    <m/>
    <m/>
    <m/>
    <m/>
    <m/>
    <m/>
    <m/>
    <m/>
    <m/>
    <m/>
    <m/>
    <m/>
    <m/>
    <n v="0"/>
    <n v="0"/>
    <m/>
    <m/>
    <m/>
    <m/>
    <n v="0"/>
    <m/>
    <m/>
    <m/>
    <m/>
    <m/>
    <m/>
    <m/>
    <m/>
    <m/>
    <m/>
    <m/>
    <m/>
    <m/>
    <m/>
    <m/>
    <m/>
    <m/>
    <m/>
    <m/>
    <m/>
    <m/>
    <m/>
    <m/>
    <m/>
    <m/>
    <m/>
    <m/>
    <m/>
    <n v="1557.6437362637362"/>
    <x v="1"/>
    <s v="Small"/>
  </r>
  <r>
    <s v="Chabot-Las Positas CCD"/>
    <x v="28"/>
    <s v="481"/>
    <s v="Multi-College District"/>
    <n v="20120"/>
    <x v="6"/>
    <n v="6227.6116190476196"/>
    <n v="16000"/>
    <m/>
    <n v="53"/>
    <n v="6"/>
    <m/>
    <m/>
    <m/>
    <m/>
    <m/>
    <m/>
    <n v="24"/>
    <m/>
    <m/>
    <n v="46"/>
    <n v="331"/>
    <m/>
    <m/>
    <m/>
    <m/>
    <m/>
    <m/>
    <n v="700"/>
    <m/>
    <m/>
    <m/>
    <m/>
    <m/>
    <m/>
    <m/>
    <m/>
    <m/>
    <n v="53400"/>
    <m/>
    <n v="54100"/>
    <n v="500"/>
    <m/>
    <m/>
    <m/>
    <m/>
    <m/>
    <m/>
    <m/>
    <m/>
    <m/>
    <n v="1500"/>
    <m/>
    <n v="2000"/>
    <n v="5712"/>
    <m/>
    <m/>
    <m/>
    <m/>
    <m/>
    <m/>
    <m/>
    <m/>
    <m/>
    <m/>
    <m/>
    <n v="5712"/>
    <m/>
    <m/>
    <m/>
    <m/>
    <m/>
    <m/>
    <m/>
    <m/>
    <m/>
    <m/>
    <m/>
    <m/>
    <m/>
    <m/>
    <m/>
    <m/>
    <m/>
    <m/>
    <m/>
    <m/>
    <m/>
    <m/>
    <m/>
    <m/>
    <m/>
    <m/>
    <m/>
    <m/>
    <m/>
    <m/>
    <m/>
    <m/>
    <m/>
    <m/>
    <m/>
    <n v="1.1000000000000001"/>
    <m/>
    <m/>
    <m/>
    <m/>
    <m/>
    <m/>
    <m/>
    <m/>
    <n v="35300"/>
    <n v="36400"/>
    <m/>
    <m/>
    <m/>
    <m/>
    <m/>
    <m/>
    <m/>
    <m/>
    <m/>
    <m/>
    <m/>
    <m/>
    <m/>
    <m/>
    <m/>
    <m/>
    <m/>
    <m/>
    <m/>
    <m/>
    <m/>
    <m/>
    <m/>
    <m/>
    <m/>
    <m/>
    <n v="600"/>
    <m/>
    <m/>
    <m/>
    <m/>
    <m/>
    <m/>
    <m/>
    <m/>
    <n v="12700"/>
    <n v="13300"/>
    <m/>
    <m/>
    <m/>
    <m/>
    <m/>
    <m/>
    <m/>
    <m/>
    <m/>
    <m/>
    <m/>
    <m/>
    <m/>
    <m/>
    <m/>
    <m/>
    <m/>
    <m/>
    <m/>
    <m/>
    <m/>
    <m/>
    <m/>
    <m/>
    <m/>
    <m/>
    <m/>
    <m/>
    <m/>
    <m/>
    <m/>
    <m/>
    <m/>
    <m/>
    <m/>
    <m/>
    <m/>
    <m/>
    <m/>
    <m/>
    <m/>
    <m/>
    <m/>
    <m/>
    <m/>
    <m/>
    <m/>
    <n v="59812"/>
    <n v="51700"/>
    <n v="111512"/>
    <m/>
    <s v="Library Coordinator"/>
    <m/>
    <s v="yes"/>
    <m/>
    <s v="Release time"/>
    <m/>
    <m/>
    <m/>
    <m/>
    <n v="974"/>
    <n v="6104"/>
    <n v="2421"/>
    <n v="144"/>
    <n v="0"/>
    <n v="29916"/>
    <m/>
    <n v="240"/>
    <n v="85"/>
    <n v="1345"/>
    <m/>
    <m/>
    <n v="0"/>
    <n v="0"/>
    <n v="0"/>
    <n v="252"/>
    <m/>
    <m/>
    <n v="10"/>
    <m/>
    <m/>
    <m/>
    <m/>
    <m/>
    <m/>
    <m/>
    <m/>
    <m/>
    <m/>
    <n v="0"/>
    <n v="4.75"/>
    <m/>
    <n v="4.75"/>
    <m/>
    <n v="4"/>
    <n v="4"/>
    <n v="7467"/>
    <s v="Actual"/>
    <n v="5311"/>
    <n v="8051"/>
    <m/>
    <n v="4476"/>
    <m/>
    <m/>
    <m/>
    <n v="1110"/>
    <m/>
    <n v="18948"/>
    <m/>
    <m/>
    <n v="0"/>
    <n v="0"/>
    <n v="0"/>
    <n v="0"/>
    <m/>
    <m/>
    <m/>
    <m/>
    <m/>
    <m/>
    <m/>
    <m/>
    <m/>
    <m/>
    <m/>
    <m/>
    <m/>
    <n v="5887"/>
    <m/>
    <m/>
    <n v="178"/>
    <m/>
    <m/>
    <m/>
    <m/>
    <m/>
    <m/>
    <m/>
    <m/>
    <m/>
    <m/>
    <n v="1"/>
    <n v="2"/>
    <n v="32"/>
    <n v="50"/>
    <n v="16"/>
    <n v="0"/>
    <n v="0"/>
    <n v="0"/>
    <m/>
    <m/>
    <m/>
    <m/>
    <m/>
    <m/>
    <m/>
    <m/>
    <m/>
    <m/>
    <m/>
    <m/>
    <m/>
    <m/>
    <m/>
    <m/>
    <m/>
    <m/>
    <m/>
    <m/>
    <m/>
    <m/>
    <m/>
    <m/>
    <m/>
    <m/>
    <m/>
    <m/>
    <m/>
    <m/>
    <m/>
    <m/>
    <m/>
    <m/>
    <m/>
    <m/>
    <m/>
    <m/>
    <m/>
    <m/>
    <m/>
    <m/>
    <m/>
    <m/>
    <m/>
    <m/>
    <m/>
    <m/>
    <m/>
    <m/>
    <m/>
    <m/>
    <m/>
    <n v="0"/>
    <n v="0"/>
    <m/>
    <m/>
    <n v="112685"/>
    <m/>
    <n v="0"/>
    <m/>
    <m/>
    <m/>
    <m/>
    <m/>
    <m/>
    <m/>
    <m/>
    <m/>
    <m/>
    <m/>
    <m/>
    <m/>
    <m/>
    <m/>
    <m/>
    <m/>
    <m/>
    <m/>
    <m/>
    <m/>
    <m/>
    <m/>
    <m/>
    <m/>
    <m/>
    <m/>
    <m/>
    <n v="1311.0761303258146"/>
    <x v="1"/>
    <s v="Small"/>
  </r>
  <r>
    <s v="Palo Verde CCD"/>
    <x v="21"/>
    <s v="951"/>
    <s v="Single College District"/>
    <n v="20120"/>
    <x v="6"/>
    <n v="1409.50323809524"/>
    <n v="12000"/>
    <m/>
    <n v="17"/>
    <n v="1"/>
    <m/>
    <m/>
    <m/>
    <m/>
    <m/>
    <m/>
    <n v="0"/>
    <m/>
    <m/>
    <n v="3"/>
    <n v="76"/>
    <s v="wi-fi"/>
    <m/>
    <m/>
    <m/>
    <m/>
    <m/>
    <n v="1391.04"/>
    <m/>
    <m/>
    <m/>
    <m/>
    <m/>
    <m/>
    <m/>
    <m/>
    <m/>
    <m/>
    <m/>
    <n v="1391.04"/>
    <m/>
    <m/>
    <m/>
    <m/>
    <m/>
    <m/>
    <m/>
    <m/>
    <m/>
    <m/>
    <m/>
    <m/>
    <n v="0"/>
    <n v="1180.52"/>
    <m/>
    <m/>
    <m/>
    <m/>
    <m/>
    <m/>
    <m/>
    <m/>
    <m/>
    <m/>
    <m/>
    <n v="1180.52"/>
    <m/>
    <m/>
    <m/>
    <m/>
    <m/>
    <m/>
    <m/>
    <m/>
    <m/>
    <m/>
    <n v="0"/>
    <m/>
    <m/>
    <m/>
    <m/>
    <m/>
    <m/>
    <m/>
    <m/>
    <m/>
    <m/>
    <m/>
    <m/>
    <m/>
    <m/>
    <m/>
    <m/>
    <m/>
    <m/>
    <m/>
    <m/>
    <m/>
    <m/>
    <m/>
    <m/>
    <n v="6956.86"/>
    <m/>
    <m/>
    <m/>
    <m/>
    <m/>
    <m/>
    <m/>
    <m/>
    <m/>
    <n v="6956.86"/>
    <m/>
    <m/>
    <m/>
    <m/>
    <m/>
    <m/>
    <m/>
    <m/>
    <m/>
    <m/>
    <m/>
    <m/>
    <m/>
    <m/>
    <m/>
    <m/>
    <m/>
    <m/>
    <m/>
    <m/>
    <m/>
    <m/>
    <m/>
    <m/>
    <m/>
    <m/>
    <m/>
    <m/>
    <m/>
    <m/>
    <m/>
    <m/>
    <m/>
    <m/>
    <m/>
    <m/>
    <n v="0"/>
    <m/>
    <m/>
    <m/>
    <m/>
    <m/>
    <m/>
    <m/>
    <m/>
    <m/>
    <m/>
    <m/>
    <m/>
    <m/>
    <m/>
    <m/>
    <m/>
    <m/>
    <m/>
    <m/>
    <m/>
    <m/>
    <m/>
    <m/>
    <m/>
    <m/>
    <m/>
    <m/>
    <m/>
    <m/>
    <m/>
    <m/>
    <m/>
    <m/>
    <m/>
    <m/>
    <m/>
    <n v="854"/>
    <m/>
    <m/>
    <m/>
    <m/>
    <m/>
    <m/>
    <m/>
    <m/>
    <m/>
    <n v="854"/>
    <n v="2571.56"/>
    <n v="6956.86"/>
    <n v="10382.42"/>
    <m/>
    <s v="Faculty librarian"/>
    <m/>
    <s v="yes"/>
    <m/>
    <m/>
    <m/>
    <m/>
    <m/>
    <m/>
    <n v="59"/>
    <n v="1868"/>
    <n v="74"/>
    <n v="18"/>
    <n v="0"/>
    <n v="19045"/>
    <m/>
    <n v="24"/>
    <n v="0"/>
    <n v="59"/>
    <m/>
    <m/>
    <n v="179"/>
    <n v="185"/>
    <n v="102"/>
    <n v="25"/>
    <m/>
    <m/>
    <n v="2"/>
    <m/>
    <m/>
    <m/>
    <m/>
    <m/>
    <m/>
    <m/>
    <m/>
    <m/>
    <m/>
    <n v="0.24"/>
    <n v="1.0569999999999999"/>
    <m/>
    <n v="1.0569999999999999"/>
    <m/>
    <n v="2"/>
    <n v="2.2599999999999998"/>
    <n v="1365"/>
    <s v="Estimate"/>
    <n v="1129"/>
    <n v="1774"/>
    <n v="400"/>
    <n v="543"/>
    <m/>
    <m/>
    <m/>
    <m/>
    <m/>
    <n v="3846"/>
    <m/>
    <m/>
    <n v="0"/>
    <n v="0"/>
    <n v="0"/>
    <n v="0"/>
    <m/>
    <m/>
    <m/>
    <m/>
    <m/>
    <m/>
    <m/>
    <m/>
    <m/>
    <m/>
    <m/>
    <m/>
    <m/>
    <n v="156"/>
    <m/>
    <m/>
    <n v="11"/>
    <m/>
    <m/>
    <m/>
    <m/>
    <m/>
    <m/>
    <m/>
    <m/>
    <m/>
    <m/>
    <n v="0"/>
    <n v="0"/>
    <n v="0"/>
    <n v="47.75"/>
    <n v="0"/>
    <n v="0"/>
    <n v="0"/>
    <n v="0"/>
    <m/>
    <m/>
    <m/>
    <m/>
    <m/>
    <m/>
    <m/>
    <m/>
    <m/>
    <m/>
    <m/>
    <m/>
    <m/>
    <m/>
    <m/>
    <m/>
    <m/>
    <m/>
    <m/>
    <m/>
    <m/>
    <m/>
    <m/>
    <m/>
    <m/>
    <m/>
    <m/>
    <m/>
    <m/>
    <m/>
    <m/>
    <m/>
    <m/>
    <m/>
    <m/>
    <m/>
    <m/>
    <m/>
    <m/>
    <m/>
    <m/>
    <m/>
    <m/>
    <m/>
    <m/>
    <m/>
    <m/>
    <m/>
    <m/>
    <m/>
    <m/>
    <m/>
    <m/>
    <n v="0"/>
    <n v="0"/>
    <m/>
    <m/>
    <n v="22966"/>
    <m/>
    <n v="79"/>
    <m/>
    <m/>
    <m/>
    <m/>
    <m/>
    <m/>
    <m/>
    <m/>
    <m/>
    <m/>
    <m/>
    <m/>
    <m/>
    <m/>
    <m/>
    <m/>
    <m/>
    <m/>
    <m/>
    <m/>
    <m/>
    <m/>
    <m/>
    <m/>
    <m/>
    <m/>
    <m/>
    <m/>
    <n v="1333.4940757760078"/>
    <x v="1"/>
    <s v="Small"/>
  </r>
  <r>
    <s v="San Luis Obispo CCD"/>
    <x v="78"/>
    <s v="641"/>
    <s v="Single College District"/>
    <n v="20120"/>
    <x v="6"/>
    <n v="9086.5382857142631"/>
    <n v="22955"/>
    <m/>
    <n v="20"/>
    <n v="19"/>
    <m/>
    <m/>
    <m/>
    <m/>
    <m/>
    <m/>
    <n v="30"/>
    <m/>
    <m/>
    <n v="336"/>
    <n v="478"/>
    <n v="336"/>
    <m/>
    <m/>
    <m/>
    <m/>
    <m/>
    <n v="3606"/>
    <m/>
    <m/>
    <n v="11840"/>
    <m/>
    <m/>
    <m/>
    <m/>
    <m/>
    <m/>
    <n v="12148"/>
    <m/>
    <n v="27592"/>
    <m/>
    <m/>
    <m/>
    <m/>
    <m/>
    <m/>
    <m/>
    <m/>
    <m/>
    <m/>
    <m/>
    <m/>
    <n v="0"/>
    <n v="12579"/>
    <m/>
    <m/>
    <m/>
    <m/>
    <m/>
    <m/>
    <m/>
    <m/>
    <m/>
    <m/>
    <m/>
    <n v="12579"/>
    <m/>
    <m/>
    <m/>
    <m/>
    <m/>
    <m/>
    <m/>
    <m/>
    <m/>
    <m/>
    <n v="0"/>
    <m/>
    <m/>
    <m/>
    <m/>
    <m/>
    <m/>
    <m/>
    <m/>
    <m/>
    <m/>
    <m/>
    <m/>
    <m/>
    <m/>
    <m/>
    <m/>
    <m/>
    <m/>
    <m/>
    <m/>
    <m/>
    <m/>
    <m/>
    <m/>
    <m/>
    <m/>
    <m/>
    <m/>
    <m/>
    <m/>
    <m/>
    <m/>
    <m/>
    <n v="30613"/>
    <n v="30613"/>
    <m/>
    <m/>
    <m/>
    <m/>
    <m/>
    <m/>
    <m/>
    <m/>
    <m/>
    <m/>
    <m/>
    <m/>
    <m/>
    <m/>
    <m/>
    <m/>
    <m/>
    <m/>
    <m/>
    <m/>
    <m/>
    <m/>
    <m/>
    <m/>
    <m/>
    <m/>
    <m/>
    <m/>
    <n v="2998"/>
    <m/>
    <m/>
    <m/>
    <m/>
    <m/>
    <m/>
    <m/>
    <n v="2998"/>
    <m/>
    <m/>
    <m/>
    <m/>
    <m/>
    <m/>
    <m/>
    <m/>
    <m/>
    <m/>
    <m/>
    <m/>
    <m/>
    <m/>
    <m/>
    <m/>
    <m/>
    <m/>
    <m/>
    <m/>
    <m/>
    <m/>
    <m/>
    <m/>
    <m/>
    <m/>
    <m/>
    <m/>
    <m/>
    <m/>
    <m/>
    <m/>
    <m/>
    <m/>
    <m/>
    <m/>
    <m/>
    <m/>
    <m/>
    <m/>
    <m/>
    <m/>
    <m/>
    <m/>
    <m/>
    <m/>
    <n v="0"/>
    <n v="40171"/>
    <n v="33611"/>
    <n v="73782"/>
    <s v="Dean or other administrator"/>
    <s v="Director Learning Resources"/>
    <m/>
    <s v="yes"/>
    <s v="None"/>
    <m/>
    <m/>
    <m/>
    <m/>
    <m/>
    <m/>
    <n v="1497"/>
    <n v="12916"/>
    <n v="236"/>
    <n v="0"/>
    <n v="61131"/>
    <m/>
    <n v="31"/>
    <n v="26"/>
    <n v="378"/>
    <m/>
    <m/>
    <m/>
    <n v="618"/>
    <n v="6535"/>
    <n v="41"/>
    <m/>
    <m/>
    <n v="12"/>
    <m/>
    <m/>
    <m/>
    <m/>
    <m/>
    <m/>
    <m/>
    <m/>
    <m/>
    <m/>
    <n v="1.4"/>
    <n v="5.4"/>
    <m/>
    <n v="5.4"/>
    <m/>
    <n v="6"/>
    <n v="5.75"/>
    <n v="8051"/>
    <s v="Estimate"/>
    <n v="6997"/>
    <n v="31196"/>
    <n v="1642"/>
    <n v="322"/>
    <m/>
    <m/>
    <m/>
    <n v="0"/>
    <m/>
    <n v="40157"/>
    <m/>
    <m/>
    <n v="149"/>
    <n v="106"/>
    <n v="306"/>
    <n v="57"/>
    <m/>
    <m/>
    <m/>
    <m/>
    <m/>
    <m/>
    <m/>
    <m/>
    <m/>
    <m/>
    <m/>
    <m/>
    <m/>
    <n v="1106"/>
    <m/>
    <m/>
    <n v="49"/>
    <m/>
    <m/>
    <m/>
    <m/>
    <m/>
    <m/>
    <m/>
    <m/>
    <m/>
    <m/>
    <m/>
    <m/>
    <m/>
    <n v="56"/>
    <n v="40"/>
    <n v="40"/>
    <n v="0"/>
    <n v="0"/>
    <m/>
    <m/>
    <m/>
    <m/>
    <m/>
    <m/>
    <m/>
    <m/>
    <m/>
    <m/>
    <m/>
    <m/>
    <m/>
    <m/>
    <m/>
    <m/>
    <m/>
    <m/>
    <m/>
    <m/>
    <m/>
    <m/>
    <m/>
    <m/>
    <m/>
    <m/>
    <m/>
    <m/>
    <m/>
    <m/>
    <m/>
    <m/>
    <m/>
    <m/>
    <m/>
    <m/>
    <m/>
    <m/>
    <m/>
    <m/>
    <m/>
    <m/>
    <m/>
    <m/>
    <m/>
    <m/>
    <m/>
    <m/>
    <m/>
    <m/>
    <m/>
    <m/>
    <m/>
    <n v="0"/>
    <n v="0"/>
    <m/>
    <m/>
    <n v="298735"/>
    <m/>
    <n v="101"/>
    <m/>
    <m/>
    <m/>
    <m/>
    <m/>
    <m/>
    <m/>
    <m/>
    <m/>
    <m/>
    <m/>
    <m/>
    <m/>
    <m/>
    <m/>
    <m/>
    <m/>
    <m/>
    <m/>
    <m/>
    <m/>
    <m/>
    <m/>
    <m/>
    <m/>
    <m/>
    <m/>
    <m/>
    <n v="1682.6922751322709"/>
    <x v="0"/>
    <s v="Small"/>
  </r>
  <r>
    <s v="Copper Mountain"/>
    <x v="2"/>
    <s v="971"/>
    <s v="Single College District"/>
    <n v="20120"/>
    <x v="6"/>
    <n v="1614.446476190476"/>
    <n v="1900"/>
    <m/>
    <n v="12"/>
    <n v="1"/>
    <m/>
    <m/>
    <m/>
    <m/>
    <m/>
    <m/>
    <n v="0"/>
    <m/>
    <m/>
    <n v="5"/>
    <n v="44"/>
    <n v="50"/>
    <m/>
    <m/>
    <m/>
    <m/>
    <m/>
    <n v="3800"/>
    <m/>
    <m/>
    <m/>
    <m/>
    <m/>
    <m/>
    <m/>
    <m/>
    <n v="6500"/>
    <m/>
    <m/>
    <m/>
    <n v="320"/>
    <m/>
    <m/>
    <m/>
    <m/>
    <m/>
    <m/>
    <m/>
    <m/>
    <m/>
    <m/>
    <m/>
    <m/>
    <m/>
    <m/>
    <m/>
    <m/>
    <m/>
    <m/>
    <m/>
    <m/>
    <m/>
    <n v="4739"/>
    <m/>
    <m/>
    <m/>
    <m/>
    <m/>
    <m/>
    <m/>
    <m/>
    <m/>
    <m/>
    <m/>
    <m/>
    <m/>
    <m/>
    <m/>
    <m/>
    <m/>
    <m/>
    <m/>
    <m/>
    <m/>
    <m/>
    <m/>
    <m/>
    <m/>
    <m/>
    <m/>
    <m/>
    <m/>
    <m/>
    <m/>
    <m/>
    <m/>
    <m/>
    <m/>
    <m/>
    <m/>
    <m/>
    <n v="23815"/>
    <m/>
    <m/>
    <m/>
    <m/>
    <m/>
    <m/>
    <m/>
    <m/>
    <m/>
    <m/>
    <m/>
    <m/>
    <m/>
    <m/>
    <m/>
    <m/>
    <m/>
    <m/>
    <m/>
    <m/>
    <m/>
    <m/>
    <m/>
    <m/>
    <m/>
    <m/>
    <m/>
    <m/>
    <m/>
    <m/>
    <m/>
    <m/>
    <m/>
    <m/>
    <m/>
    <m/>
    <m/>
    <m/>
    <m/>
    <m/>
    <m/>
    <m/>
    <m/>
    <n v="500"/>
    <m/>
    <m/>
    <m/>
    <m/>
    <m/>
    <m/>
    <m/>
    <m/>
    <m/>
    <m/>
    <m/>
    <m/>
    <m/>
    <m/>
    <m/>
    <m/>
    <m/>
    <m/>
    <m/>
    <m/>
    <m/>
    <m/>
    <m/>
    <m/>
    <m/>
    <m/>
    <m/>
    <m/>
    <m/>
    <m/>
    <m/>
    <m/>
    <m/>
    <m/>
    <m/>
    <m/>
    <m/>
    <m/>
    <m/>
    <m/>
    <m/>
    <m/>
    <m/>
    <m/>
    <m/>
    <m/>
    <m/>
    <m/>
    <m/>
    <m/>
    <n v="0"/>
    <n v="0"/>
    <n v="0"/>
    <s v="Department chair (Faculty position)"/>
    <m/>
    <m/>
    <s v="yes"/>
    <s v="None"/>
    <m/>
    <m/>
    <m/>
    <m/>
    <m/>
    <n v="227"/>
    <n v="714"/>
    <n v="17113"/>
    <n v="69"/>
    <n v="0"/>
    <n v="12056"/>
    <m/>
    <n v="31"/>
    <n v="0"/>
    <n v="227"/>
    <m/>
    <m/>
    <n v="85"/>
    <n v="85"/>
    <n v="0"/>
    <n v="31"/>
    <m/>
    <m/>
    <n v="1"/>
    <m/>
    <m/>
    <m/>
    <m/>
    <m/>
    <m/>
    <m/>
    <m/>
    <m/>
    <m/>
    <n v="2"/>
    <n v="1"/>
    <m/>
    <n v="1"/>
    <m/>
    <n v="4"/>
    <n v="2.8"/>
    <n v="4026"/>
    <s v="Actual"/>
    <n v="948"/>
    <n v="5999"/>
    <m/>
    <n v="338"/>
    <m/>
    <m/>
    <m/>
    <m/>
    <m/>
    <n v="7.2850000000000001"/>
    <m/>
    <m/>
    <n v="0"/>
    <n v="0"/>
    <n v="0"/>
    <n v="0"/>
    <m/>
    <m/>
    <m/>
    <m/>
    <m/>
    <m/>
    <m/>
    <m/>
    <m/>
    <m/>
    <m/>
    <m/>
    <m/>
    <n v="994"/>
    <m/>
    <m/>
    <n v="88"/>
    <m/>
    <m/>
    <m/>
    <m/>
    <m/>
    <m/>
    <m/>
    <m/>
    <m/>
    <m/>
    <n v="0"/>
    <n v="0"/>
    <n v="0"/>
    <n v="60"/>
    <n v="60"/>
    <n v="40"/>
    <n v="0"/>
    <n v="0"/>
    <m/>
    <m/>
    <m/>
    <m/>
    <m/>
    <m/>
    <m/>
    <m/>
    <m/>
    <m/>
    <m/>
    <m/>
    <m/>
    <m/>
    <m/>
    <m/>
    <m/>
    <m/>
    <m/>
    <m/>
    <m/>
    <m/>
    <m/>
    <m/>
    <m/>
    <m/>
    <m/>
    <m/>
    <m/>
    <m/>
    <m/>
    <m/>
    <m/>
    <m/>
    <m/>
    <m/>
    <m/>
    <m/>
    <m/>
    <m/>
    <m/>
    <m/>
    <m/>
    <m/>
    <m/>
    <m/>
    <m/>
    <m/>
    <m/>
    <m/>
    <m/>
    <m/>
    <m/>
    <n v="0"/>
    <n v="0"/>
    <m/>
    <m/>
    <n v="59658"/>
    <m/>
    <n v="326"/>
    <m/>
    <m/>
    <m/>
    <m/>
    <m/>
    <m/>
    <m/>
    <m/>
    <m/>
    <m/>
    <m/>
    <m/>
    <m/>
    <m/>
    <m/>
    <m/>
    <m/>
    <m/>
    <m/>
    <m/>
    <m/>
    <m/>
    <m/>
    <m/>
    <m/>
    <m/>
    <m/>
    <m/>
    <n v="1614.446476190476"/>
    <x v="1"/>
    <s v="Small"/>
  </r>
  <r>
    <s v="Rancho Santiago CCD"/>
    <x v="109"/>
    <s v="873"/>
    <s v="Multi-College District"/>
    <n v="20120"/>
    <x v="6"/>
    <n v="8005.8586666665951"/>
    <n v="30000"/>
    <m/>
    <n v="88"/>
    <n v="13"/>
    <m/>
    <m/>
    <m/>
    <m/>
    <m/>
    <m/>
    <n v="36"/>
    <m/>
    <m/>
    <n v="62"/>
    <n v="442"/>
    <n v="1"/>
    <m/>
    <m/>
    <m/>
    <m/>
    <m/>
    <n v="3860"/>
    <m/>
    <m/>
    <m/>
    <m/>
    <m/>
    <m/>
    <m/>
    <m/>
    <n v="4965"/>
    <m/>
    <m/>
    <n v="8825"/>
    <m/>
    <m/>
    <m/>
    <m/>
    <m/>
    <m/>
    <m/>
    <m/>
    <m/>
    <m/>
    <n v="5462"/>
    <m/>
    <n v="5462"/>
    <n v="2285"/>
    <m/>
    <m/>
    <m/>
    <m/>
    <m/>
    <m/>
    <m/>
    <m/>
    <m/>
    <m/>
    <m/>
    <n v="2285"/>
    <n v="0"/>
    <m/>
    <m/>
    <m/>
    <m/>
    <m/>
    <m/>
    <m/>
    <m/>
    <m/>
    <n v="0"/>
    <m/>
    <m/>
    <m/>
    <m/>
    <m/>
    <m/>
    <m/>
    <m/>
    <m/>
    <m/>
    <m/>
    <m/>
    <m/>
    <m/>
    <m/>
    <m/>
    <m/>
    <m/>
    <m/>
    <m/>
    <m/>
    <m/>
    <m/>
    <m/>
    <n v="24027"/>
    <m/>
    <m/>
    <m/>
    <m/>
    <m/>
    <m/>
    <m/>
    <m/>
    <m/>
    <n v="24027"/>
    <m/>
    <m/>
    <m/>
    <m/>
    <m/>
    <m/>
    <m/>
    <m/>
    <m/>
    <m/>
    <m/>
    <m/>
    <m/>
    <m/>
    <m/>
    <m/>
    <m/>
    <m/>
    <m/>
    <m/>
    <m/>
    <m/>
    <m/>
    <m/>
    <m/>
    <m/>
    <n v="314"/>
    <m/>
    <m/>
    <m/>
    <m/>
    <m/>
    <m/>
    <m/>
    <m/>
    <m/>
    <n v="314"/>
    <m/>
    <m/>
    <m/>
    <m/>
    <m/>
    <m/>
    <m/>
    <m/>
    <m/>
    <m/>
    <m/>
    <m/>
    <m/>
    <m/>
    <m/>
    <m/>
    <m/>
    <m/>
    <m/>
    <m/>
    <m/>
    <m/>
    <m/>
    <m/>
    <m/>
    <m/>
    <m/>
    <m/>
    <m/>
    <m/>
    <m/>
    <m/>
    <m/>
    <m/>
    <m/>
    <m/>
    <n v="25452"/>
    <m/>
    <m/>
    <m/>
    <m/>
    <n v="2357"/>
    <m/>
    <m/>
    <m/>
    <n v="22232"/>
    <n v="50041"/>
    <n v="11110"/>
    <n v="29803"/>
    <n v="90954"/>
    <s v="Department chair (Faculty position)"/>
    <m/>
    <s v="PhD"/>
    <s v="no"/>
    <m/>
    <s v="Release time"/>
    <m/>
    <m/>
    <m/>
    <m/>
    <n v="349"/>
    <n v="4334"/>
    <n v="14953"/>
    <n v="30"/>
    <n v="0"/>
    <n v="41112"/>
    <m/>
    <n v="125"/>
    <n v="35"/>
    <n v="370"/>
    <m/>
    <m/>
    <n v="616"/>
    <n v="625"/>
    <n v="0"/>
    <n v="139"/>
    <m/>
    <m/>
    <n v="6"/>
    <m/>
    <m/>
    <m/>
    <m/>
    <m/>
    <m/>
    <m/>
    <m/>
    <m/>
    <m/>
    <n v="0"/>
    <n v="6"/>
    <m/>
    <n v="6"/>
    <m/>
    <n v="5"/>
    <n v="4.5"/>
    <n v="6027"/>
    <s v="Actual"/>
    <n v="4196"/>
    <n v="8020"/>
    <n v="3875"/>
    <n v="4997"/>
    <m/>
    <m/>
    <m/>
    <n v="1195"/>
    <m/>
    <n v="22283"/>
    <m/>
    <m/>
    <n v="4"/>
    <n v="4"/>
    <n v="26"/>
    <n v="25"/>
    <m/>
    <m/>
    <m/>
    <m/>
    <m/>
    <m/>
    <m/>
    <m/>
    <m/>
    <m/>
    <m/>
    <m/>
    <m/>
    <n v="2082"/>
    <m/>
    <m/>
    <n v="111"/>
    <m/>
    <m/>
    <m/>
    <m/>
    <m/>
    <m/>
    <m/>
    <m/>
    <m/>
    <m/>
    <n v="3"/>
    <n v="3"/>
    <n v="71"/>
    <n v="48"/>
    <n v="48"/>
    <n v="48"/>
    <n v="0"/>
    <n v="0"/>
    <m/>
    <m/>
    <m/>
    <m/>
    <m/>
    <m/>
    <m/>
    <m/>
    <m/>
    <m/>
    <m/>
    <m/>
    <m/>
    <m/>
    <m/>
    <m/>
    <m/>
    <m/>
    <m/>
    <m/>
    <m/>
    <m/>
    <m/>
    <m/>
    <m/>
    <m/>
    <m/>
    <m/>
    <m/>
    <m/>
    <m/>
    <m/>
    <m/>
    <m/>
    <m/>
    <m/>
    <m/>
    <m/>
    <m/>
    <m/>
    <m/>
    <m/>
    <m/>
    <m/>
    <m/>
    <m/>
    <m/>
    <m/>
    <m/>
    <m/>
    <m/>
    <m/>
    <m/>
    <n v="0"/>
    <n v="0"/>
    <m/>
    <m/>
    <n v="397819"/>
    <m/>
    <n v="307"/>
    <m/>
    <m/>
    <m/>
    <m/>
    <m/>
    <m/>
    <m/>
    <m/>
    <m/>
    <m/>
    <m/>
    <m/>
    <m/>
    <m/>
    <m/>
    <m/>
    <m/>
    <m/>
    <m/>
    <m/>
    <m/>
    <m/>
    <m/>
    <m/>
    <m/>
    <m/>
    <m/>
    <m/>
    <n v="1334.3097777777659"/>
    <x v="0"/>
    <s v="Small"/>
  </r>
  <r>
    <s v="Contra Costa CCD"/>
    <x v="15"/>
    <s v="311"/>
    <s v="Multi-College District"/>
    <n v="20120"/>
    <x v="6"/>
    <n v="6632.1228571429483"/>
    <n v="17700"/>
    <m/>
    <n v="65"/>
    <n v="7"/>
    <m/>
    <m/>
    <m/>
    <m/>
    <m/>
    <m/>
    <n v="34"/>
    <m/>
    <m/>
    <n v="49"/>
    <n v="349"/>
    <n v="8"/>
    <m/>
    <m/>
    <m/>
    <m/>
    <m/>
    <n v="4972"/>
    <m/>
    <m/>
    <m/>
    <m/>
    <m/>
    <m/>
    <m/>
    <m/>
    <m/>
    <m/>
    <m/>
    <n v="4972"/>
    <m/>
    <m/>
    <m/>
    <m/>
    <m/>
    <m/>
    <m/>
    <m/>
    <m/>
    <m/>
    <m/>
    <m/>
    <n v="0"/>
    <n v="5538"/>
    <m/>
    <m/>
    <m/>
    <m/>
    <m/>
    <m/>
    <m/>
    <m/>
    <m/>
    <m/>
    <m/>
    <n v="5538"/>
    <m/>
    <m/>
    <m/>
    <m/>
    <m/>
    <m/>
    <m/>
    <m/>
    <m/>
    <m/>
    <n v="0"/>
    <m/>
    <m/>
    <m/>
    <m/>
    <m/>
    <m/>
    <m/>
    <m/>
    <m/>
    <m/>
    <m/>
    <m/>
    <m/>
    <m/>
    <m/>
    <m/>
    <m/>
    <m/>
    <m/>
    <m/>
    <m/>
    <m/>
    <m/>
    <m/>
    <n v="30011"/>
    <m/>
    <m/>
    <m/>
    <m/>
    <m/>
    <m/>
    <m/>
    <m/>
    <n v="6233"/>
    <n v="36244"/>
    <m/>
    <m/>
    <m/>
    <m/>
    <m/>
    <m/>
    <m/>
    <m/>
    <m/>
    <m/>
    <m/>
    <m/>
    <m/>
    <m/>
    <m/>
    <m/>
    <m/>
    <m/>
    <m/>
    <m/>
    <m/>
    <m/>
    <m/>
    <m/>
    <m/>
    <m/>
    <n v="894"/>
    <m/>
    <m/>
    <m/>
    <m/>
    <m/>
    <m/>
    <m/>
    <m/>
    <n v="1874"/>
    <n v="2768"/>
    <m/>
    <m/>
    <m/>
    <m/>
    <m/>
    <m/>
    <m/>
    <m/>
    <m/>
    <m/>
    <m/>
    <m/>
    <m/>
    <m/>
    <m/>
    <m/>
    <m/>
    <m/>
    <m/>
    <m/>
    <m/>
    <m/>
    <m/>
    <m/>
    <m/>
    <m/>
    <m/>
    <m/>
    <m/>
    <m/>
    <m/>
    <m/>
    <m/>
    <m/>
    <m/>
    <m/>
    <n v="480"/>
    <m/>
    <m/>
    <m/>
    <m/>
    <m/>
    <m/>
    <m/>
    <m/>
    <m/>
    <n v="480"/>
    <n v="10510"/>
    <n v="39012"/>
    <n v="50002"/>
    <m/>
    <s v="Library Coordinator"/>
    <m/>
    <s v="yes"/>
    <m/>
    <s v="Release time"/>
    <m/>
    <m/>
    <m/>
    <m/>
    <n v="1046"/>
    <n v="2998"/>
    <n v="8864"/>
    <n v="64"/>
    <m/>
    <n v="55813"/>
    <m/>
    <n v="22"/>
    <n v="0"/>
    <n v="1145"/>
    <m/>
    <m/>
    <n v="288"/>
    <n v="301"/>
    <n v="16"/>
    <n v="22"/>
    <m/>
    <m/>
    <n v="9"/>
    <m/>
    <m/>
    <m/>
    <m/>
    <m/>
    <m/>
    <m/>
    <m/>
    <m/>
    <m/>
    <n v="1.6"/>
    <n v="3.05"/>
    <m/>
    <n v="3.05"/>
    <m/>
    <n v="6"/>
    <n v="3.8"/>
    <n v="24943"/>
    <s v="Actual"/>
    <n v="6959"/>
    <n v="21236"/>
    <n v="9094"/>
    <n v="7801"/>
    <m/>
    <m/>
    <m/>
    <n v="0"/>
    <m/>
    <n v="45090"/>
    <m/>
    <m/>
    <n v="64"/>
    <n v="56"/>
    <n v="52"/>
    <n v="79"/>
    <m/>
    <m/>
    <m/>
    <m/>
    <m/>
    <m/>
    <m/>
    <m/>
    <m/>
    <m/>
    <m/>
    <m/>
    <m/>
    <n v="3726"/>
    <m/>
    <m/>
    <n v="149"/>
    <m/>
    <m/>
    <m/>
    <m/>
    <m/>
    <m/>
    <m/>
    <m/>
    <m/>
    <m/>
    <n v="2"/>
    <n v="12"/>
    <n v="479"/>
    <n v="51"/>
    <n v="40"/>
    <n v="36"/>
    <n v="4"/>
    <n v="0"/>
    <m/>
    <m/>
    <m/>
    <m/>
    <m/>
    <m/>
    <m/>
    <m/>
    <m/>
    <m/>
    <m/>
    <m/>
    <m/>
    <m/>
    <m/>
    <m/>
    <m/>
    <m/>
    <m/>
    <m/>
    <m/>
    <m/>
    <m/>
    <m/>
    <m/>
    <m/>
    <m/>
    <m/>
    <m/>
    <m/>
    <m/>
    <m/>
    <m/>
    <m/>
    <m/>
    <m/>
    <m/>
    <m/>
    <m/>
    <m/>
    <m/>
    <m/>
    <m/>
    <m/>
    <m/>
    <m/>
    <m/>
    <m/>
    <m/>
    <m/>
    <m/>
    <m/>
    <m/>
    <n v="4"/>
    <n v="0"/>
    <m/>
    <m/>
    <n v="873106"/>
    <m/>
    <n v="1"/>
    <m/>
    <m/>
    <m/>
    <m/>
    <m/>
    <m/>
    <m/>
    <m/>
    <m/>
    <m/>
    <m/>
    <m/>
    <m/>
    <m/>
    <m/>
    <m/>
    <m/>
    <m/>
    <m/>
    <m/>
    <m/>
    <m/>
    <m/>
    <m/>
    <m/>
    <m/>
    <m/>
    <m/>
    <n v="2174.4665105386716"/>
    <x v="0"/>
    <s v="Small"/>
  </r>
  <r>
    <s v="Los Angeles CCD"/>
    <x v="26"/>
    <s v="749"/>
    <s v="Multi-College District"/>
    <n v="20120"/>
    <x v="6"/>
    <n v="6147.7601904761932"/>
    <n v="50000"/>
    <m/>
    <n v="250"/>
    <n v="20"/>
    <m/>
    <m/>
    <m/>
    <m/>
    <m/>
    <m/>
    <n v="50"/>
    <m/>
    <m/>
    <n v="100"/>
    <n v="300"/>
    <s v="Wireless"/>
    <m/>
    <m/>
    <m/>
    <m/>
    <m/>
    <n v="5000"/>
    <m/>
    <m/>
    <m/>
    <m/>
    <m/>
    <m/>
    <m/>
    <m/>
    <m/>
    <m/>
    <m/>
    <n v="5000"/>
    <m/>
    <m/>
    <m/>
    <m/>
    <m/>
    <m/>
    <m/>
    <m/>
    <m/>
    <m/>
    <m/>
    <m/>
    <m/>
    <n v="5000"/>
    <m/>
    <m/>
    <m/>
    <m/>
    <m/>
    <m/>
    <m/>
    <m/>
    <m/>
    <m/>
    <m/>
    <m/>
    <n v="0"/>
    <m/>
    <m/>
    <m/>
    <m/>
    <m/>
    <m/>
    <m/>
    <m/>
    <m/>
    <m/>
    <m/>
    <m/>
    <m/>
    <m/>
    <m/>
    <m/>
    <m/>
    <m/>
    <m/>
    <m/>
    <m/>
    <m/>
    <m/>
    <m/>
    <m/>
    <m/>
    <m/>
    <m/>
    <m/>
    <m/>
    <m/>
    <m/>
    <m/>
    <m/>
    <m/>
    <m/>
    <m/>
    <m/>
    <m/>
    <m/>
    <m/>
    <m/>
    <m/>
    <n v="30000"/>
    <m/>
    <m/>
    <m/>
    <m/>
    <m/>
    <m/>
    <m/>
    <m/>
    <m/>
    <m/>
    <m/>
    <m/>
    <m/>
    <m/>
    <m/>
    <m/>
    <m/>
    <m/>
    <m/>
    <m/>
    <m/>
    <m/>
    <m/>
    <m/>
    <m/>
    <m/>
    <m/>
    <n v="0"/>
    <m/>
    <m/>
    <m/>
    <m/>
    <m/>
    <m/>
    <m/>
    <m/>
    <m/>
    <m/>
    <m/>
    <m/>
    <m/>
    <m/>
    <m/>
    <m/>
    <m/>
    <m/>
    <m/>
    <m/>
    <m/>
    <m/>
    <m/>
    <m/>
    <m/>
    <m/>
    <m/>
    <m/>
    <m/>
    <m/>
    <m/>
    <m/>
    <m/>
    <m/>
    <m/>
    <m/>
    <m/>
    <m/>
    <m/>
    <m/>
    <m/>
    <m/>
    <m/>
    <m/>
    <m/>
    <m/>
    <n v="2000"/>
    <m/>
    <m/>
    <m/>
    <m/>
    <m/>
    <m/>
    <m/>
    <m/>
    <m/>
    <m/>
    <n v="5000"/>
    <n v="0"/>
    <n v="5000"/>
    <s v="Department chair (Faculty position)"/>
    <m/>
    <m/>
    <s v="yes"/>
    <m/>
    <s v="Release time"/>
    <m/>
    <m/>
    <m/>
    <m/>
    <n v="100"/>
    <n v="300"/>
    <n v="12000"/>
    <n v="18"/>
    <m/>
    <n v="60000"/>
    <m/>
    <m/>
    <n v="200"/>
    <m/>
    <m/>
    <m/>
    <n v="5"/>
    <m/>
    <m/>
    <m/>
    <m/>
    <m/>
    <n v="8"/>
    <m/>
    <m/>
    <m/>
    <m/>
    <m/>
    <m/>
    <m/>
    <m/>
    <m/>
    <m/>
    <n v="1.5"/>
    <n v="2.67"/>
    <m/>
    <n v="2.67"/>
    <m/>
    <n v="8"/>
    <n v="8"/>
    <n v="10000"/>
    <s v="Estimate"/>
    <n v="250"/>
    <n v="6000"/>
    <m/>
    <n v="60"/>
    <m/>
    <m/>
    <m/>
    <m/>
    <m/>
    <n v="6310"/>
    <m/>
    <m/>
    <n v="10"/>
    <n v="8"/>
    <n v="4"/>
    <n v="3"/>
    <m/>
    <m/>
    <m/>
    <m/>
    <m/>
    <m/>
    <m/>
    <m/>
    <m/>
    <m/>
    <m/>
    <m/>
    <m/>
    <n v="6900"/>
    <m/>
    <m/>
    <n v="230"/>
    <m/>
    <m/>
    <m/>
    <m/>
    <m/>
    <m/>
    <m/>
    <m/>
    <m/>
    <m/>
    <n v="10"/>
    <n v="8"/>
    <n v="200"/>
    <n v="54"/>
    <n v="0"/>
    <n v="0"/>
    <n v="4"/>
    <n v="0"/>
    <m/>
    <m/>
    <m/>
    <m/>
    <m/>
    <m/>
    <m/>
    <m/>
    <m/>
    <m/>
    <m/>
    <m/>
    <m/>
    <m/>
    <m/>
    <m/>
    <m/>
    <m/>
    <m/>
    <m/>
    <m/>
    <m/>
    <m/>
    <m/>
    <m/>
    <m/>
    <m/>
    <m/>
    <m/>
    <m/>
    <m/>
    <m/>
    <m/>
    <m/>
    <m/>
    <m/>
    <m/>
    <m/>
    <m/>
    <m/>
    <m/>
    <m/>
    <m/>
    <m/>
    <m/>
    <m/>
    <m/>
    <m/>
    <m/>
    <m/>
    <m/>
    <m/>
    <m/>
    <n v="120"/>
    <n v="0"/>
    <m/>
    <m/>
    <m/>
    <m/>
    <m/>
    <m/>
    <m/>
    <m/>
    <m/>
    <m/>
    <m/>
    <m/>
    <m/>
    <m/>
    <m/>
    <m/>
    <m/>
    <m/>
    <m/>
    <m/>
    <m/>
    <m/>
    <m/>
    <m/>
    <m/>
    <m/>
    <m/>
    <m/>
    <m/>
    <m/>
    <m/>
    <m/>
    <m/>
    <n v="2302.5319065453909"/>
    <x v="1"/>
    <s v="Small"/>
  </r>
  <r>
    <s v="Barstow CCD"/>
    <x v="71"/>
    <s v="911"/>
    <s v="Single College District"/>
    <n v="20120"/>
    <x v="6"/>
    <n v="2102.1392380952448"/>
    <n v="20000"/>
    <m/>
    <n v="23"/>
    <n v="2"/>
    <m/>
    <m/>
    <m/>
    <m/>
    <m/>
    <m/>
    <n v="0"/>
    <m/>
    <m/>
    <n v="10"/>
    <n v="175"/>
    <s v=" (we have wi-fi)"/>
    <m/>
    <m/>
    <m/>
    <m/>
    <m/>
    <n v="6669.43"/>
    <m/>
    <m/>
    <n v="0"/>
    <n v="0"/>
    <n v="0"/>
    <n v="0"/>
    <m/>
    <m/>
    <n v="0"/>
    <n v="0"/>
    <m/>
    <n v="6669.43"/>
    <n v="0"/>
    <m/>
    <m/>
    <n v="0"/>
    <n v="0"/>
    <n v="0"/>
    <n v="0"/>
    <m/>
    <m/>
    <n v="0"/>
    <n v="0"/>
    <m/>
    <n v="0"/>
    <n v="4503.6400000000003"/>
    <m/>
    <m/>
    <n v="0"/>
    <n v="0"/>
    <n v="0"/>
    <n v="0"/>
    <m/>
    <m/>
    <n v="0"/>
    <n v="0"/>
    <m/>
    <n v="4503.6400000000003"/>
    <n v="0"/>
    <m/>
    <n v="0"/>
    <n v="0"/>
    <n v="0"/>
    <n v="0"/>
    <m/>
    <m/>
    <n v="0"/>
    <n v="0"/>
    <n v="0"/>
    <m/>
    <m/>
    <m/>
    <m/>
    <m/>
    <m/>
    <m/>
    <m/>
    <m/>
    <m/>
    <m/>
    <m/>
    <m/>
    <m/>
    <m/>
    <m/>
    <m/>
    <m/>
    <m/>
    <m/>
    <m/>
    <m/>
    <m/>
    <m/>
    <n v="14832.88"/>
    <m/>
    <n v="0"/>
    <n v="0"/>
    <n v="0"/>
    <m/>
    <m/>
    <n v="0"/>
    <n v="0"/>
    <n v="0"/>
    <n v="14832.88"/>
    <m/>
    <m/>
    <m/>
    <m/>
    <m/>
    <m/>
    <m/>
    <m/>
    <m/>
    <m/>
    <m/>
    <m/>
    <m/>
    <m/>
    <m/>
    <m/>
    <m/>
    <m/>
    <m/>
    <m/>
    <m/>
    <m/>
    <m/>
    <m/>
    <m/>
    <m/>
    <n v="5616.94"/>
    <m/>
    <n v="0"/>
    <n v="0"/>
    <n v="0"/>
    <m/>
    <m/>
    <n v="0"/>
    <n v="0"/>
    <n v="0"/>
    <n v="5616.94"/>
    <m/>
    <m/>
    <m/>
    <m/>
    <m/>
    <m/>
    <m/>
    <m/>
    <m/>
    <m/>
    <m/>
    <m/>
    <m/>
    <m/>
    <m/>
    <m/>
    <m/>
    <m/>
    <m/>
    <m/>
    <m/>
    <m/>
    <m/>
    <m/>
    <m/>
    <m/>
    <m/>
    <m/>
    <m/>
    <m/>
    <m/>
    <m/>
    <m/>
    <m/>
    <m/>
    <m/>
    <n v="0"/>
    <m/>
    <n v="0"/>
    <n v="0"/>
    <n v="0"/>
    <n v="0"/>
    <m/>
    <m/>
    <n v="0"/>
    <n v="0"/>
    <n v="0"/>
    <n v="11173.07"/>
    <n v="20449.82"/>
    <n v="31622.889999999996"/>
    <m/>
    <s v="Librarian"/>
    <m/>
    <s v="yes"/>
    <s v="None"/>
    <m/>
    <m/>
    <m/>
    <m/>
    <m/>
    <n v="361"/>
    <n v="2520"/>
    <n v="195"/>
    <n v="41"/>
    <m/>
    <n v="36983"/>
    <m/>
    <n v="84"/>
    <n v="0"/>
    <n v="11"/>
    <m/>
    <m/>
    <n v="22"/>
    <n v="0"/>
    <n v="48"/>
    <n v="10"/>
    <m/>
    <m/>
    <n v="1"/>
    <m/>
    <m/>
    <m/>
    <m/>
    <m/>
    <m/>
    <m/>
    <m/>
    <m/>
    <m/>
    <n v="0"/>
    <n v="1"/>
    <m/>
    <n v="1"/>
    <m/>
    <n v="4"/>
    <n v="3"/>
    <n v="92"/>
    <s v="Actual"/>
    <n v="3738"/>
    <n v="5529"/>
    <n v="97"/>
    <n v="148"/>
    <m/>
    <m/>
    <m/>
    <n v="1247"/>
    <m/>
    <n v="10760"/>
    <m/>
    <m/>
    <n v="0"/>
    <n v="0"/>
    <n v="0"/>
    <n v="0"/>
    <m/>
    <m/>
    <m/>
    <m/>
    <m/>
    <m/>
    <m/>
    <m/>
    <m/>
    <m/>
    <m/>
    <m/>
    <m/>
    <n v="660"/>
    <m/>
    <m/>
    <n v="22"/>
    <m/>
    <m/>
    <m/>
    <m/>
    <m/>
    <m/>
    <m/>
    <m/>
    <m/>
    <m/>
    <n v="0"/>
    <n v="0"/>
    <n v="0"/>
    <n v="60"/>
    <n v="32"/>
    <n v="0"/>
    <n v="0"/>
    <n v="0"/>
    <m/>
    <m/>
    <m/>
    <m/>
    <m/>
    <m/>
    <m/>
    <m/>
    <m/>
    <m/>
    <m/>
    <m/>
    <m/>
    <m/>
    <m/>
    <m/>
    <m/>
    <m/>
    <m/>
    <m/>
    <m/>
    <m/>
    <m/>
    <m/>
    <m/>
    <m/>
    <m/>
    <m/>
    <m/>
    <m/>
    <m/>
    <m/>
    <m/>
    <m/>
    <m/>
    <m/>
    <m/>
    <m/>
    <m/>
    <m/>
    <m/>
    <m/>
    <m/>
    <m/>
    <m/>
    <m/>
    <m/>
    <m/>
    <m/>
    <m/>
    <m/>
    <m/>
    <m/>
    <n v="0"/>
    <n v="0"/>
    <m/>
    <m/>
    <n v="141268"/>
    <m/>
    <n v="4"/>
    <m/>
    <m/>
    <m/>
    <m/>
    <m/>
    <m/>
    <m/>
    <m/>
    <m/>
    <m/>
    <m/>
    <m/>
    <m/>
    <m/>
    <m/>
    <m/>
    <m/>
    <m/>
    <m/>
    <m/>
    <m/>
    <m/>
    <m/>
    <m/>
    <m/>
    <m/>
    <m/>
    <m/>
    <n v="2102.1392380952448"/>
    <x v="1"/>
    <s v="Small"/>
  </r>
  <r>
    <s v="Riverside CCD"/>
    <x v="94"/>
    <n v="962"/>
    <s v="Multi-College District"/>
    <n v="20120"/>
    <x v="6"/>
    <n v="6173.6485714285118"/>
    <n v="9064"/>
    <m/>
    <n v="38"/>
    <n v="2"/>
    <m/>
    <m/>
    <m/>
    <m/>
    <m/>
    <m/>
    <n v="30"/>
    <m/>
    <m/>
    <n v="6"/>
    <n v="170"/>
    <s v="0 ports. Wireless across the campus."/>
    <m/>
    <m/>
    <m/>
    <m/>
    <m/>
    <n v="6718"/>
    <m/>
    <m/>
    <n v="4849"/>
    <n v="0"/>
    <n v="0"/>
    <n v="0"/>
    <m/>
    <m/>
    <n v="0"/>
    <n v="0"/>
    <m/>
    <n v="11567"/>
    <n v="0"/>
    <m/>
    <m/>
    <n v="10871"/>
    <n v="0"/>
    <n v="0"/>
    <n v="0"/>
    <m/>
    <m/>
    <n v="0"/>
    <n v="0"/>
    <m/>
    <n v="10871"/>
    <n v="9990"/>
    <m/>
    <m/>
    <n v="1890"/>
    <n v="0"/>
    <n v="0"/>
    <n v="0"/>
    <m/>
    <m/>
    <n v="0"/>
    <n v="0"/>
    <m/>
    <n v="11880"/>
    <n v="0"/>
    <m/>
    <n v="0"/>
    <n v="0"/>
    <n v="0"/>
    <n v="0"/>
    <m/>
    <m/>
    <n v="0"/>
    <n v="0"/>
    <n v="0"/>
    <m/>
    <m/>
    <m/>
    <m/>
    <m/>
    <m/>
    <m/>
    <m/>
    <m/>
    <m/>
    <m/>
    <m/>
    <m/>
    <m/>
    <m/>
    <m/>
    <m/>
    <m/>
    <m/>
    <m/>
    <m/>
    <m/>
    <m/>
    <m/>
    <n v="24607"/>
    <m/>
    <n v="59368"/>
    <n v="0"/>
    <n v="0"/>
    <m/>
    <m/>
    <n v="0"/>
    <n v="0"/>
    <n v="0"/>
    <n v="83975"/>
    <m/>
    <m/>
    <m/>
    <m/>
    <m/>
    <m/>
    <m/>
    <m/>
    <m/>
    <m/>
    <m/>
    <m/>
    <m/>
    <m/>
    <m/>
    <m/>
    <m/>
    <m/>
    <m/>
    <m/>
    <m/>
    <m/>
    <m/>
    <m/>
    <m/>
    <m/>
    <n v="0"/>
    <m/>
    <n v="688"/>
    <n v="0"/>
    <n v="0"/>
    <m/>
    <m/>
    <n v="0"/>
    <n v="0"/>
    <n v="0"/>
    <n v="688"/>
    <m/>
    <m/>
    <m/>
    <m/>
    <m/>
    <m/>
    <m/>
    <m/>
    <m/>
    <m/>
    <m/>
    <m/>
    <m/>
    <m/>
    <m/>
    <m/>
    <m/>
    <m/>
    <m/>
    <m/>
    <m/>
    <m/>
    <m/>
    <m/>
    <m/>
    <m/>
    <m/>
    <m/>
    <m/>
    <m/>
    <m/>
    <m/>
    <m/>
    <m/>
    <m/>
    <m/>
    <n v="0"/>
    <m/>
    <n v="0"/>
    <n v="0"/>
    <n v="0"/>
    <n v="0"/>
    <m/>
    <m/>
    <n v="0"/>
    <n v="0"/>
    <n v="0"/>
    <n v="23447"/>
    <n v="95534"/>
    <n v="118981"/>
    <s v="Dean or other administrator"/>
    <m/>
    <m/>
    <s v="yes"/>
    <m/>
    <s v="Release time"/>
    <m/>
    <m/>
    <m/>
    <m/>
    <n v="699"/>
    <n v="1137"/>
    <n v="45919"/>
    <n v="100"/>
    <n v="5"/>
    <n v="23801"/>
    <m/>
    <n v="55"/>
    <n v="53"/>
    <n v="765"/>
    <m/>
    <m/>
    <n v="222"/>
    <n v="267"/>
    <n v="0"/>
    <n v="55"/>
    <m/>
    <m/>
    <n v="4"/>
    <m/>
    <m/>
    <m/>
    <m/>
    <m/>
    <m/>
    <m/>
    <m/>
    <m/>
    <m/>
    <n v="2"/>
    <n v="2"/>
    <m/>
    <n v="2"/>
    <m/>
    <n v="2"/>
    <n v="2"/>
    <n v="6349"/>
    <s v="Actual"/>
    <n v="3755"/>
    <n v="12597"/>
    <n v="1398"/>
    <n v="185"/>
    <m/>
    <m/>
    <m/>
    <m/>
    <m/>
    <n v="17935"/>
    <m/>
    <m/>
    <n v="1"/>
    <n v="1"/>
    <n v="0"/>
    <n v="0"/>
    <m/>
    <m/>
    <m/>
    <m/>
    <m/>
    <m/>
    <m/>
    <m/>
    <m/>
    <m/>
    <m/>
    <m/>
    <m/>
    <n v="1665"/>
    <m/>
    <m/>
    <n v="80"/>
    <m/>
    <m/>
    <m/>
    <m/>
    <m/>
    <m/>
    <m/>
    <m/>
    <m/>
    <m/>
    <n v="1"/>
    <n v="2"/>
    <n v="47"/>
    <n v="49"/>
    <n v="41"/>
    <n v="32"/>
    <n v="0"/>
    <n v="0"/>
    <m/>
    <m/>
    <m/>
    <m/>
    <m/>
    <m/>
    <m/>
    <m/>
    <m/>
    <m/>
    <m/>
    <m/>
    <m/>
    <m/>
    <m/>
    <m/>
    <m/>
    <m/>
    <m/>
    <m/>
    <m/>
    <m/>
    <m/>
    <m/>
    <m/>
    <m/>
    <m/>
    <m/>
    <m/>
    <m/>
    <m/>
    <m/>
    <m/>
    <m/>
    <m/>
    <m/>
    <m/>
    <m/>
    <m/>
    <m/>
    <m/>
    <m/>
    <m/>
    <m/>
    <m/>
    <m/>
    <m/>
    <m/>
    <m/>
    <m/>
    <m/>
    <m/>
    <m/>
    <n v="0"/>
    <n v="0"/>
    <m/>
    <m/>
    <n v="124816"/>
    <m/>
    <n v="15"/>
    <m/>
    <m/>
    <m/>
    <m/>
    <m/>
    <m/>
    <m/>
    <m/>
    <m/>
    <m/>
    <m/>
    <m/>
    <m/>
    <m/>
    <m/>
    <m/>
    <m/>
    <m/>
    <m/>
    <m/>
    <m/>
    <m/>
    <m/>
    <m/>
    <m/>
    <m/>
    <m/>
    <m/>
    <n v="3086.8242857142559"/>
    <x v="1"/>
    <s v="Small"/>
  </r>
  <r>
    <s v="Los Angeles CCD"/>
    <x v="86"/>
    <s v="746"/>
    <s v="Multi-College District"/>
    <n v="20120"/>
    <x v="6"/>
    <n v="11125.520761904865"/>
    <n v="14880"/>
    <m/>
    <n v="13"/>
    <n v="15"/>
    <m/>
    <m/>
    <m/>
    <m/>
    <m/>
    <m/>
    <n v="35"/>
    <m/>
    <m/>
    <n v="60"/>
    <n v="148"/>
    <s v="0 Library has wireless access throughout"/>
    <m/>
    <m/>
    <m/>
    <m/>
    <m/>
    <n v="6899.17"/>
    <m/>
    <m/>
    <m/>
    <m/>
    <m/>
    <m/>
    <m/>
    <m/>
    <m/>
    <m/>
    <m/>
    <n v="6899.17"/>
    <n v="0"/>
    <m/>
    <m/>
    <m/>
    <m/>
    <m/>
    <m/>
    <m/>
    <m/>
    <m/>
    <m/>
    <m/>
    <n v="0"/>
    <n v="20546"/>
    <m/>
    <m/>
    <m/>
    <m/>
    <m/>
    <m/>
    <m/>
    <m/>
    <m/>
    <m/>
    <m/>
    <n v="20546"/>
    <n v="0"/>
    <m/>
    <m/>
    <m/>
    <m/>
    <m/>
    <m/>
    <m/>
    <m/>
    <m/>
    <n v="0"/>
    <m/>
    <m/>
    <m/>
    <m/>
    <m/>
    <m/>
    <m/>
    <m/>
    <m/>
    <m/>
    <m/>
    <m/>
    <m/>
    <m/>
    <m/>
    <m/>
    <m/>
    <m/>
    <m/>
    <m/>
    <m/>
    <m/>
    <m/>
    <m/>
    <n v="39086.58"/>
    <m/>
    <m/>
    <m/>
    <m/>
    <m/>
    <m/>
    <m/>
    <m/>
    <m/>
    <n v="39086.58"/>
    <m/>
    <m/>
    <m/>
    <m/>
    <m/>
    <m/>
    <m/>
    <m/>
    <m/>
    <m/>
    <m/>
    <m/>
    <m/>
    <m/>
    <m/>
    <m/>
    <m/>
    <m/>
    <m/>
    <m/>
    <m/>
    <m/>
    <m/>
    <m/>
    <m/>
    <m/>
    <n v="0"/>
    <m/>
    <m/>
    <m/>
    <m/>
    <m/>
    <m/>
    <m/>
    <m/>
    <m/>
    <n v="0"/>
    <m/>
    <m/>
    <m/>
    <m/>
    <m/>
    <m/>
    <m/>
    <m/>
    <m/>
    <m/>
    <m/>
    <m/>
    <m/>
    <m/>
    <m/>
    <m/>
    <m/>
    <m/>
    <m/>
    <m/>
    <m/>
    <m/>
    <m/>
    <m/>
    <m/>
    <m/>
    <m/>
    <m/>
    <m/>
    <m/>
    <m/>
    <m/>
    <m/>
    <m/>
    <m/>
    <m/>
    <n v="2868"/>
    <m/>
    <m/>
    <m/>
    <m/>
    <m/>
    <m/>
    <m/>
    <m/>
    <m/>
    <n v="2868"/>
    <n v="27445.17"/>
    <n v="39086.58"/>
    <n v="69399.75"/>
    <s v="Department chair (Faculty position)"/>
    <m/>
    <m/>
    <s v="yes"/>
    <s v="None"/>
    <m/>
    <m/>
    <m/>
    <m/>
    <m/>
    <n v="670"/>
    <n v="1087"/>
    <n v="5312"/>
    <n v="193"/>
    <n v="1900"/>
    <n v="85487"/>
    <m/>
    <n v="21"/>
    <n v="0"/>
    <n v="725"/>
    <m/>
    <m/>
    <n v="16"/>
    <n v="16"/>
    <n v="114"/>
    <n v="21"/>
    <m/>
    <m/>
    <n v="8"/>
    <m/>
    <m/>
    <m/>
    <m/>
    <m/>
    <m/>
    <m/>
    <m/>
    <m/>
    <m/>
    <m/>
    <n v="3.22"/>
    <m/>
    <n v="3.22"/>
    <m/>
    <n v="3"/>
    <n v="3"/>
    <n v="6480"/>
    <s v="Actual"/>
    <n v="3269"/>
    <n v="1072"/>
    <n v="26"/>
    <n v="2"/>
    <m/>
    <m/>
    <m/>
    <m/>
    <m/>
    <n v="4369"/>
    <m/>
    <m/>
    <n v="21"/>
    <n v="19"/>
    <n v="2"/>
    <n v="2"/>
    <m/>
    <m/>
    <m/>
    <m/>
    <m/>
    <m/>
    <m/>
    <m/>
    <m/>
    <m/>
    <m/>
    <m/>
    <m/>
    <n v="810"/>
    <m/>
    <m/>
    <n v="32"/>
    <m/>
    <m/>
    <m/>
    <m/>
    <m/>
    <m/>
    <m/>
    <m/>
    <m/>
    <m/>
    <n v="1"/>
    <n v="2"/>
    <n v="47"/>
    <n v="41"/>
    <n v="24"/>
    <n v="24"/>
    <n v="0"/>
    <n v="0"/>
    <m/>
    <m/>
    <m/>
    <m/>
    <m/>
    <m/>
    <m/>
    <m/>
    <m/>
    <m/>
    <m/>
    <m/>
    <m/>
    <m/>
    <m/>
    <m/>
    <m/>
    <m/>
    <m/>
    <m/>
    <m/>
    <m/>
    <m/>
    <m/>
    <m/>
    <m/>
    <m/>
    <m/>
    <m/>
    <m/>
    <m/>
    <m/>
    <m/>
    <m/>
    <m/>
    <m/>
    <m/>
    <m/>
    <m/>
    <m/>
    <m/>
    <m/>
    <m/>
    <m/>
    <m/>
    <m/>
    <m/>
    <m/>
    <m/>
    <m/>
    <m/>
    <m/>
    <m/>
    <n v="0"/>
    <n v="0"/>
    <m/>
    <m/>
    <m/>
    <m/>
    <n v="0"/>
    <m/>
    <m/>
    <m/>
    <m/>
    <m/>
    <m/>
    <m/>
    <m/>
    <m/>
    <m/>
    <m/>
    <m/>
    <m/>
    <m/>
    <m/>
    <m/>
    <m/>
    <m/>
    <m/>
    <m/>
    <m/>
    <m/>
    <m/>
    <m/>
    <m/>
    <m/>
    <m/>
    <m/>
    <n v="3455.1306713990261"/>
    <x v="0"/>
    <s v="Medium"/>
  </r>
  <r>
    <s v="Siskiyous CCD"/>
    <x v="47"/>
    <s v="181"/>
    <s v="Single College District"/>
    <n v="20120"/>
    <x v="6"/>
    <n v="2129.8988571428563"/>
    <n v="11000"/>
    <m/>
    <n v="19"/>
    <n v="1"/>
    <m/>
    <m/>
    <m/>
    <m/>
    <m/>
    <m/>
    <n v="0"/>
    <m/>
    <m/>
    <n v="8"/>
    <n v="145"/>
    <s v="19 + WiFi"/>
    <m/>
    <m/>
    <m/>
    <m/>
    <m/>
    <n v="7089"/>
    <m/>
    <m/>
    <m/>
    <m/>
    <m/>
    <m/>
    <m/>
    <m/>
    <m/>
    <m/>
    <m/>
    <n v="7089"/>
    <n v="2410"/>
    <m/>
    <m/>
    <m/>
    <m/>
    <m/>
    <m/>
    <m/>
    <m/>
    <m/>
    <m/>
    <m/>
    <n v="2410"/>
    <n v="2607"/>
    <m/>
    <m/>
    <m/>
    <m/>
    <m/>
    <m/>
    <m/>
    <m/>
    <m/>
    <m/>
    <m/>
    <n v="2607"/>
    <n v="1700"/>
    <m/>
    <m/>
    <m/>
    <m/>
    <m/>
    <m/>
    <m/>
    <m/>
    <m/>
    <n v="1700"/>
    <m/>
    <m/>
    <m/>
    <m/>
    <m/>
    <m/>
    <m/>
    <m/>
    <m/>
    <m/>
    <m/>
    <m/>
    <m/>
    <m/>
    <m/>
    <m/>
    <m/>
    <m/>
    <m/>
    <m/>
    <m/>
    <m/>
    <m/>
    <m/>
    <n v="5147"/>
    <m/>
    <m/>
    <m/>
    <m/>
    <m/>
    <m/>
    <m/>
    <m/>
    <m/>
    <n v="9242"/>
    <m/>
    <m/>
    <m/>
    <m/>
    <m/>
    <m/>
    <m/>
    <m/>
    <m/>
    <m/>
    <m/>
    <m/>
    <m/>
    <m/>
    <m/>
    <m/>
    <m/>
    <m/>
    <m/>
    <m/>
    <m/>
    <m/>
    <m/>
    <m/>
    <m/>
    <m/>
    <n v="0"/>
    <m/>
    <m/>
    <m/>
    <m/>
    <m/>
    <m/>
    <m/>
    <m/>
    <m/>
    <n v="0"/>
    <m/>
    <m/>
    <m/>
    <m/>
    <m/>
    <m/>
    <m/>
    <m/>
    <m/>
    <m/>
    <m/>
    <m/>
    <m/>
    <m/>
    <m/>
    <m/>
    <m/>
    <m/>
    <m/>
    <m/>
    <m/>
    <m/>
    <m/>
    <m/>
    <m/>
    <m/>
    <m/>
    <m/>
    <m/>
    <m/>
    <m/>
    <m/>
    <m/>
    <m/>
    <m/>
    <m/>
    <n v="4095"/>
    <m/>
    <m/>
    <m/>
    <m/>
    <m/>
    <m/>
    <m/>
    <m/>
    <m/>
    <n v="4095"/>
    <n v="9696"/>
    <n v="13352"/>
    <n v="27143"/>
    <s v="Dean or other administrator"/>
    <m/>
    <m/>
    <s v="yes"/>
    <m/>
    <m/>
    <m/>
    <m/>
    <m/>
    <s v="no coordinators or chairs"/>
    <n v="289"/>
    <n v="7224"/>
    <n v="48115"/>
    <n v="57"/>
    <n v="5604"/>
    <n v="33967"/>
    <m/>
    <n v="77"/>
    <n v="27080"/>
    <n v="328"/>
    <m/>
    <m/>
    <n v="111"/>
    <n v="118"/>
    <n v="100"/>
    <n v="2"/>
    <m/>
    <m/>
    <n v="0.5"/>
    <m/>
    <m/>
    <m/>
    <m/>
    <m/>
    <m/>
    <m/>
    <m/>
    <m/>
    <m/>
    <n v="1.18"/>
    <n v="0"/>
    <m/>
    <n v="0"/>
    <m/>
    <n v="3"/>
    <n v="2.67"/>
    <n v="640"/>
    <s v="Actual"/>
    <n v="2455"/>
    <n v="2121"/>
    <n v="6000"/>
    <n v="768"/>
    <m/>
    <m/>
    <m/>
    <n v="6363"/>
    <m/>
    <n v="17707"/>
    <m/>
    <m/>
    <n v="0"/>
    <n v="0"/>
    <n v="0"/>
    <n v="0"/>
    <m/>
    <m/>
    <m/>
    <m/>
    <m/>
    <m/>
    <m/>
    <m/>
    <m/>
    <m/>
    <m/>
    <m/>
    <m/>
    <n v="466"/>
    <m/>
    <m/>
    <n v="37"/>
    <m/>
    <m/>
    <m/>
    <m/>
    <m/>
    <m/>
    <m/>
    <m/>
    <m/>
    <m/>
    <n v="0"/>
    <n v="0"/>
    <n v="0"/>
    <n v="42"/>
    <n v="16"/>
    <n v="16"/>
    <n v="0"/>
    <n v="0"/>
    <m/>
    <m/>
    <m/>
    <m/>
    <m/>
    <m/>
    <m/>
    <m/>
    <m/>
    <m/>
    <m/>
    <m/>
    <m/>
    <m/>
    <m/>
    <m/>
    <m/>
    <m/>
    <m/>
    <m/>
    <m/>
    <m/>
    <m/>
    <m/>
    <m/>
    <m/>
    <m/>
    <m/>
    <m/>
    <m/>
    <m/>
    <m/>
    <m/>
    <m/>
    <m/>
    <m/>
    <m/>
    <m/>
    <m/>
    <m/>
    <m/>
    <m/>
    <m/>
    <m/>
    <m/>
    <m/>
    <m/>
    <m/>
    <m/>
    <m/>
    <m/>
    <m/>
    <m/>
    <n v="0"/>
    <n v="0"/>
    <m/>
    <m/>
    <n v="40279"/>
    <m/>
    <n v="86"/>
    <m/>
    <m/>
    <m/>
    <m/>
    <m/>
    <m/>
    <m/>
    <m/>
    <m/>
    <m/>
    <m/>
    <m/>
    <m/>
    <m/>
    <m/>
    <m/>
    <m/>
    <m/>
    <m/>
    <m/>
    <m/>
    <m/>
    <m/>
    <m/>
    <m/>
    <m/>
    <m/>
    <m/>
    <e v="#DIV/0!"/>
    <x v="1"/>
    <s v="Small"/>
  </r>
  <r>
    <s v="Antelope CCD"/>
    <x v="41"/>
    <s v="621"/>
    <s v="Single College District"/>
    <n v="20120"/>
    <x v="6"/>
    <n v="9704.7813333333161"/>
    <n v="27463"/>
    <m/>
    <n v="14"/>
    <n v="10"/>
    <m/>
    <m/>
    <m/>
    <m/>
    <m/>
    <m/>
    <n v="24"/>
    <m/>
    <m/>
    <n v="56"/>
    <n v="262"/>
    <n v="0"/>
    <m/>
    <m/>
    <m/>
    <m/>
    <m/>
    <n v="7539.49"/>
    <m/>
    <m/>
    <n v="0"/>
    <n v="0"/>
    <n v="0"/>
    <n v="0"/>
    <m/>
    <m/>
    <n v="16472.080000000002"/>
    <n v="6076.54"/>
    <m/>
    <n v="30088.11"/>
    <n v="6710.22"/>
    <m/>
    <m/>
    <n v="0"/>
    <n v="0"/>
    <n v="0"/>
    <n v="0"/>
    <m/>
    <m/>
    <n v="0"/>
    <n v="0"/>
    <m/>
    <n v="6710.22"/>
    <n v="637.51"/>
    <m/>
    <m/>
    <n v="0"/>
    <n v="0"/>
    <n v="0"/>
    <n v="0"/>
    <m/>
    <m/>
    <n v="3614.67"/>
    <n v="0"/>
    <m/>
    <n v="4252.18"/>
    <n v="0"/>
    <m/>
    <n v="0"/>
    <n v="0"/>
    <n v="0"/>
    <n v="0"/>
    <m/>
    <m/>
    <n v="0"/>
    <n v="0"/>
    <n v="0"/>
    <m/>
    <m/>
    <m/>
    <m/>
    <m/>
    <m/>
    <m/>
    <m/>
    <m/>
    <m/>
    <m/>
    <m/>
    <m/>
    <m/>
    <m/>
    <m/>
    <m/>
    <m/>
    <m/>
    <m/>
    <m/>
    <m/>
    <m/>
    <m/>
    <n v="30968.83"/>
    <m/>
    <n v="0"/>
    <n v="0"/>
    <n v="0"/>
    <m/>
    <m/>
    <n v="0"/>
    <n v="0"/>
    <n v="0"/>
    <n v="30968.83"/>
    <m/>
    <m/>
    <m/>
    <m/>
    <m/>
    <m/>
    <m/>
    <m/>
    <m/>
    <m/>
    <m/>
    <m/>
    <m/>
    <m/>
    <m/>
    <m/>
    <m/>
    <m/>
    <m/>
    <m/>
    <m/>
    <m/>
    <m/>
    <m/>
    <m/>
    <m/>
    <n v="0"/>
    <m/>
    <n v="0"/>
    <n v="0"/>
    <n v="0"/>
    <m/>
    <m/>
    <n v="0"/>
    <n v="0"/>
    <n v="0"/>
    <n v="0"/>
    <m/>
    <m/>
    <m/>
    <m/>
    <m/>
    <m/>
    <m/>
    <m/>
    <m/>
    <m/>
    <m/>
    <m/>
    <m/>
    <m/>
    <m/>
    <m/>
    <m/>
    <m/>
    <m/>
    <m/>
    <m/>
    <m/>
    <m/>
    <m/>
    <m/>
    <m/>
    <m/>
    <m/>
    <m/>
    <m/>
    <m/>
    <m/>
    <m/>
    <m/>
    <m/>
    <m/>
    <n v="38301.629999999997"/>
    <m/>
    <n v="0"/>
    <n v="0"/>
    <n v="0"/>
    <n v="0"/>
    <m/>
    <m/>
    <n v="0"/>
    <n v="15340.44"/>
    <n v="53642.07"/>
    <n v="34340.29"/>
    <n v="37679.050000000003"/>
    <n v="125661.41"/>
    <s v="Dean or other administrator"/>
    <m/>
    <s v="EdD"/>
    <s v="no"/>
    <m/>
    <m/>
    <m/>
    <m/>
    <m/>
    <s v="Does not apply to our library"/>
    <n v="479"/>
    <n v="0"/>
    <n v="12406"/>
    <n v="28"/>
    <n v="0"/>
    <n v="53234"/>
    <m/>
    <n v="0"/>
    <n v="106"/>
    <n v="899"/>
    <m/>
    <m/>
    <n v="317"/>
    <n v="317"/>
    <n v="0"/>
    <n v="0"/>
    <m/>
    <m/>
    <n v="10"/>
    <m/>
    <m/>
    <m/>
    <m/>
    <m/>
    <m/>
    <m/>
    <m/>
    <m/>
    <m/>
    <n v="1.8"/>
    <n v="5.09"/>
    <m/>
    <n v="5.09"/>
    <m/>
    <n v="5"/>
    <n v="5"/>
    <n v="4430"/>
    <s v="Actual"/>
    <n v="8313"/>
    <n v="47295"/>
    <n v="0"/>
    <n v="0"/>
    <m/>
    <m/>
    <m/>
    <n v="0"/>
    <m/>
    <n v="55608"/>
    <m/>
    <m/>
    <n v="75"/>
    <n v="59"/>
    <n v="244"/>
    <n v="144"/>
    <m/>
    <m/>
    <m/>
    <m/>
    <m/>
    <m/>
    <m/>
    <m/>
    <m/>
    <m/>
    <m/>
    <m/>
    <m/>
    <n v="975"/>
    <m/>
    <m/>
    <n v="36"/>
    <m/>
    <m/>
    <m/>
    <m/>
    <m/>
    <m/>
    <m/>
    <m/>
    <m/>
    <m/>
    <n v="3"/>
    <n v="12"/>
    <n v="243"/>
    <n v="51"/>
    <n v="8"/>
    <n v="8"/>
    <n v="0"/>
    <n v="0"/>
    <m/>
    <m/>
    <m/>
    <m/>
    <m/>
    <m/>
    <m/>
    <m/>
    <m/>
    <m/>
    <m/>
    <m/>
    <m/>
    <m/>
    <m/>
    <m/>
    <m/>
    <m/>
    <m/>
    <m/>
    <m/>
    <m/>
    <m/>
    <m/>
    <m/>
    <m/>
    <m/>
    <m/>
    <m/>
    <m/>
    <m/>
    <m/>
    <m/>
    <m/>
    <m/>
    <m/>
    <m/>
    <m/>
    <m/>
    <m/>
    <m/>
    <m/>
    <m/>
    <m/>
    <m/>
    <m/>
    <m/>
    <m/>
    <m/>
    <m/>
    <m/>
    <m/>
    <m/>
    <n v="0"/>
    <n v="0"/>
    <m/>
    <m/>
    <n v="245848"/>
    <m/>
    <n v="8"/>
    <m/>
    <m/>
    <m/>
    <m/>
    <m/>
    <m/>
    <m/>
    <m/>
    <m/>
    <m/>
    <m/>
    <m/>
    <m/>
    <m/>
    <m/>
    <m/>
    <m/>
    <m/>
    <m/>
    <m/>
    <m/>
    <m/>
    <m/>
    <m/>
    <m/>
    <m/>
    <m/>
    <m/>
    <n v="1906.6368041912212"/>
    <x v="0"/>
    <s v="Small"/>
  </r>
  <r>
    <s v="Pasadena CCD"/>
    <x v="62"/>
    <s v="771"/>
    <s v="Single College District"/>
    <n v="20120"/>
    <x v="6"/>
    <n v="22639.99504761897"/>
    <n v="50000"/>
    <m/>
    <n v="167"/>
    <n v="7"/>
    <m/>
    <m/>
    <m/>
    <m/>
    <m/>
    <m/>
    <n v="100"/>
    <m/>
    <m/>
    <n v="66"/>
    <n v="1170"/>
    <n v="0"/>
    <m/>
    <m/>
    <m/>
    <m/>
    <m/>
    <n v="7794"/>
    <m/>
    <m/>
    <m/>
    <m/>
    <m/>
    <m/>
    <m/>
    <m/>
    <n v="90023"/>
    <n v="20000"/>
    <m/>
    <n v="117817"/>
    <n v="153"/>
    <m/>
    <m/>
    <m/>
    <m/>
    <m/>
    <m/>
    <m/>
    <m/>
    <m/>
    <m/>
    <m/>
    <n v="153"/>
    <n v="9468"/>
    <m/>
    <m/>
    <m/>
    <m/>
    <m/>
    <m/>
    <m/>
    <m/>
    <m/>
    <m/>
    <m/>
    <n v="9468"/>
    <m/>
    <m/>
    <m/>
    <m/>
    <m/>
    <m/>
    <m/>
    <m/>
    <m/>
    <m/>
    <m/>
    <m/>
    <m/>
    <m/>
    <m/>
    <m/>
    <m/>
    <m/>
    <m/>
    <m/>
    <m/>
    <m/>
    <m/>
    <m/>
    <m/>
    <m/>
    <m/>
    <m/>
    <m/>
    <m/>
    <m/>
    <m/>
    <m/>
    <m/>
    <m/>
    <n v="94531"/>
    <m/>
    <m/>
    <m/>
    <n v="44439"/>
    <m/>
    <m/>
    <m/>
    <m/>
    <m/>
    <n v="138970"/>
    <m/>
    <m/>
    <m/>
    <m/>
    <m/>
    <m/>
    <m/>
    <m/>
    <m/>
    <m/>
    <m/>
    <m/>
    <m/>
    <m/>
    <m/>
    <m/>
    <m/>
    <m/>
    <m/>
    <m/>
    <m/>
    <m/>
    <m/>
    <m/>
    <m/>
    <m/>
    <n v="884"/>
    <m/>
    <m/>
    <m/>
    <m/>
    <m/>
    <m/>
    <m/>
    <m/>
    <m/>
    <n v="884"/>
    <m/>
    <m/>
    <m/>
    <m/>
    <m/>
    <m/>
    <m/>
    <m/>
    <m/>
    <m/>
    <m/>
    <m/>
    <m/>
    <m/>
    <m/>
    <m/>
    <m/>
    <m/>
    <m/>
    <m/>
    <m/>
    <m/>
    <m/>
    <m/>
    <m/>
    <m/>
    <m/>
    <m/>
    <m/>
    <m/>
    <m/>
    <m/>
    <m/>
    <m/>
    <m/>
    <m/>
    <n v="157"/>
    <m/>
    <m/>
    <m/>
    <m/>
    <m/>
    <m/>
    <m/>
    <m/>
    <m/>
    <n v="157"/>
    <n v="127285"/>
    <n v="140007"/>
    <n v="267449"/>
    <s v="Dean or other administrator"/>
    <m/>
    <m/>
    <s v="yes"/>
    <m/>
    <m/>
    <m/>
    <m/>
    <m/>
    <m/>
    <m/>
    <n v="12079"/>
    <n v="4014"/>
    <n v="73"/>
    <n v="209"/>
    <m/>
    <m/>
    <n v="87"/>
    <n v="2"/>
    <n v="139346"/>
    <m/>
    <m/>
    <m/>
    <m/>
    <m/>
    <n v="0"/>
    <m/>
    <m/>
    <n v="7"/>
    <m/>
    <m/>
    <m/>
    <m/>
    <m/>
    <m/>
    <m/>
    <m/>
    <m/>
    <m/>
    <n v="8"/>
    <n v="9"/>
    <m/>
    <n v="9"/>
    <m/>
    <n v="10"/>
    <n v="9.75"/>
    <n v="68656"/>
    <s v="Estimate"/>
    <n v="67336"/>
    <m/>
    <n v="59648"/>
    <m/>
    <m/>
    <m/>
    <m/>
    <n v="1912"/>
    <m/>
    <n v="128896"/>
    <m/>
    <m/>
    <n v="121"/>
    <n v="111"/>
    <n v="669"/>
    <n v="231"/>
    <m/>
    <m/>
    <m/>
    <m/>
    <m/>
    <m/>
    <m/>
    <m/>
    <m/>
    <m/>
    <m/>
    <m/>
    <m/>
    <n v="11320"/>
    <m/>
    <m/>
    <n v="453"/>
    <m/>
    <m/>
    <m/>
    <m/>
    <m/>
    <m/>
    <m/>
    <m/>
    <m/>
    <m/>
    <n v="8"/>
    <n v="10"/>
    <m/>
    <n v="64.5"/>
    <n v="27"/>
    <n v="27"/>
    <n v="4"/>
    <n v="0"/>
    <m/>
    <m/>
    <m/>
    <m/>
    <m/>
    <m/>
    <m/>
    <m/>
    <m/>
    <m/>
    <m/>
    <m/>
    <m/>
    <m/>
    <m/>
    <m/>
    <m/>
    <m/>
    <m/>
    <m/>
    <m/>
    <m/>
    <m/>
    <m/>
    <m/>
    <m/>
    <m/>
    <m/>
    <m/>
    <m/>
    <m/>
    <m/>
    <m/>
    <m/>
    <m/>
    <m/>
    <m/>
    <m/>
    <m/>
    <m/>
    <m/>
    <m/>
    <m/>
    <m/>
    <m/>
    <m/>
    <m/>
    <m/>
    <m/>
    <m/>
    <m/>
    <m/>
    <m/>
    <n v="4"/>
    <n v="0"/>
    <m/>
    <m/>
    <n v="878158"/>
    <m/>
    <n v="192"/>
    <m/>
    <m/>
    <m/>
    <m/>
    <m/>
    <m/>
    <m/>
    <m/>
    <m/>
    <m/>
    <m/>
    <m/>
    <m/>
    <m/>
    <m/>
    <m/>
    <m/>
    <m/>
    <m/>
    <m/>
    <m/>
    <m/>
    <m/>
    <m/>
    <m/>
    <m/>
    <m/>
    <m/>
    <n v="2515.5550052909966"/>
    <x v="2"/>
    <s v="Large"/>
  </r>
  <r>
    <s v="West Valley CCD"/>
    <x v="18"/>
    <s v="492"/>
    <s v="Multi-College District"/>
    <n v="20120"/>
    <x v="6"/>
    <n v="7561.42133333322"/>
    <n v="22500"/>
    <m/>
    <n v="65"/>
    <n v="6"/>
    <m/>
    <m/>
    <m/>
    <m/>
    <m/>
    <m/>
    <n v="47"/>
    <m/>
    <m/>
    <n v="24"/>
    <n v="432"/>
    <n v="0"/>
    <m/>
    <m/>
    <m/>
    <m/>
    <m/>
    <n v="7809"/>
    <m/>
    <m/>
    <n v="21601"/>
    <m/>
    <m/>
    <m/>
    <m/>
    <m/>
    <n v="12282"/>
    <m/>
    <m/>
    <n v="41692"/>
    <m/>
    <m/>
    <m/>
    <m/>
    <m/>
    <m/>
    <m/>
    <m/>
    <m/>
    <n v="13836"/>
    <m/>
    <m/>
    <n v="13836"/>
    <n v="5818"/>
    <m/>
    <m/>
    <m/>
    <m/>
    <m/>
    <m/>
    <m/>
    <m/>
    <n v="944"/>
    <m/>
    <m/>
    <n v="6762"/>
    <m/>
    <m/>
    <m/>
    <m/>
    <m/>
    <m/>
    <m/>
    <m/>
    <m/>
    <m/>
    <n v="0"/>
    <m/>
    <m/>
    <m/>
    <m/>
    <m/>
    <m/>
    <m/>
    <m/>
    <m/>
    <m/>
    <m/>
    <m/>
    <m/>
    <m/>
    <m/>
    <m/>
    <m/>
    <m/>
    <m/>
    <m/>
    <m/>
    <m/>
    <m/>
    <m/>
    <n v="6763"/>
    <m/>
    <n v="13672"/>
    <m/>
    <m/>
    <m/>
    <m/>
    <m/>
    <n v="20000"/>
    <n v="19000"/>
    <n v="59435"/>
    <m/>
    <m/>
    <m/>
    <m/>
    <m/>
    <m/>
    <m/>
    <m/>
    <m/>
    <m/>
    <m/>
    <m/>
    <m/>
    <m/>
    <m/>
    <m/>
    <m/>
    <m/>
    <m/>
    <m/>
    <m/>
    <m/>
    <m/>
    <m/>
    <m/>
    <m/>
    <m/>
    <m/>
    <m/>
    <m/>
    <m/>
    <m/>
    <m/>
    <n v="1390"/>
    <m/>
    <m/>
    <n v="1390"/>
    <m/>
    <m/>
    <m/>
    <m/>
    <m/>
    <m/>
    <m/>
    <m/>
    <m/>
    <m/>
    <m/>
    <m/>
    <m/>
    <m/>
    <m/>
    <m/>
    <m/>
    <m/>
    <m/>
    <m/>
    <m/>
    <m/>
    <m/>
    <m/>
    <m/>
    <m/>
    <m/>
    <m/>
    <m/>
    <m/>
    <m/>
    <m/>
    <m/>
    <m/>
    <m/>
    <m/>
    <m/>
    <m/>
    <m/>
    <m/>
    <m/>
    <m/>
    <m/>
    <m/>
    <m/>
    <m/>
    <n v="0"/>
    <n v="48454"/>
    <n v="74661"/>
    <n v="123115"/>
    <s v="Dean or other administrator"/>
    <m/>
    <m/>
    <s v="yes"/>
    <s v="None"/>
    <m/>
    <m/>
    <m/>
    <m/>
    <m/>
    <n v="1802"/>
    <n v="2303"/>
    <n v="25411"/>
    <n v="111"/>
    <m/>
    <n v="51698"/>
    <m/>
    <n v="211"/>
    <n v="4111"/>
    <n v="1987"/>
    <m/>
    <m/>
    <n v="548"/>
    <n v="548"/>
    <n v="55000"/>
    <n v="230"/>
    <m/>
    <m/>
    <n v="4"/>
    <m/>
    <m/>
    <m/>
    <m/>
    <m/>
    <m/>
    <m/>
    <m/>
    <m/>
    <m/>
    <n v="1.06"/>
    <n v="4.8"/>
    <m/>
    <n v="4.8"/>
    <m/>
    <n v="5"/>
    <n v="5"/>
    <n v="14603"/>
    <s v="Actual"/>
    <n v="9968"/>
    <n v="11590"/>
    <n v="9721"/>
    <n v="737"/>
    <m/>
    <m/>
    <m/>
    <m/>
    <m/>
    <n v="32016"/>
    <m/>
    <m/>
    <n v="1483"/>
    <n v="2218"/>
    <n v="2218"/>
    <n v="1483"/>
    <m/>
    <m/>
    <m/>
    <m/>
    <m/>
    <m/>
    <m/>
    <m/>
    <m/>
    <m/>
    <m/>
    <m/>
    <m/>
    <n v="2106"/>
    <m/>
    <m/>
    <n v="71"/>
    <m/>
    <m/>
    <m/>
    <m/>
    <m/>
    <m/>
    <m/>
    <m/>
    <m/>
    <m/>
    <n v="1"/>
    <n v="16"/>
    <n v="473"/>
    <n v="56"/>
    <n v="24"/>
    <n v="24"/>
    <n v="4"/>
    <n v="0"/>
    <m/>
    <m/>
    <m/>
    <m/>
    <m/>
    <m/>
    <m/>
    <m/>
    <m/>
    <m/>
    <m/>
    <m/>
    <m/>
    <m/>
    <m/>
    <m/>
    <m/>
    <m/>
    <m/>
    <m/>
    <m/>
    <m/>
    <m/>
    <m/>
    <m/>
    <m/>
    <m/>
    <m/>
    <m/>
    <m/>
    <m/>
    <m/>
    <m/>
    <m/>
    <m/>
    <m/>
    <m/>
    <m/>
    <m/>
    <m/>
    <m/>
    <m/>
    <m/>
    <m/>
    <m/>
    <m/>
    <m/>
    <m/>
    <m/>
    <m/>
    <m/>
    <m/>
    <m/>
    <n v="4"/>
    <n v="0"/>
    <m/>
    <m/>
    <n v="233000"/>
    <m/>
    <n v="3"/>
    <m/>
    <m/>
    <m/>
    <m/>
    <m/>
    <m/>
    <m/>
    <m/>
    <m/>
    <m/>
    <m/>
    <m/>
    <m/>
    <m/>
    <m/>
    <m/>
    <m/>
    <m/>
    <m/>
    <m/>
    <m/>
    <m/>
    <m/>
    <m/>
    <m/>
    <m/>
    <m/>
    <m/>
    <n v="1575.2961111110876"/>
    <x v="0"/>
    <s v="Small"/>
  </r>
  <r>
    <s v="Marin CCD"/>
    <x v="88"/>
    <s v="334"/>
    <s v="Single College District"/>
    <n v="20120"/>
    <x v="6"/>
    <n v="4886.0758095237925"/>
    <n v="8415"/>
    <m/>
    <n v="42"/>
    <n v="5"/>
    <m/>
    <m/>
    <m/>
    <m/>
    <m/>
    <m/>
    <n v="22"/>
    <m/>
    <m/>
    <n v="25"/>
    <n v="385"/>
    <s v="wi-fi throughout building"/>
    <m/>
    <m/>
    <m/>
    <m/>
    <m/>
    <n v="7949"/>
    <m/>
    <m/>
    <n v="0"/>
    <n v="0"/>
    <n v="0"/>
    <n v="0"/>
    <m/>
    <m/>
    <n v="0"/>
    <n v="0"/>
    <m/>
    <n v="7949"/>
    <n v="0"/>
    <m/>
    <m/>
    <n v="0"/>
    <n v="0"/>
    <n v="0"/>
    <n v="0"/>
    <m/>
    <m/>
    <n v="0"/>
    <n v="0"/>
    <m/>
    <n v="0"/>
    <n v="5392"/>
    <m/>
    <m/>
    <n v="0"/>
    <n v="0"/>
    <n v="0"/>
    <n v="0"/>
    <m/>
    <m/>
    <n v="0"/>
    <n v="0"/>
    <m/>
    <n v="5392"/>
    <n v="0"/>
    <m/>
    <n v="0"/>
    <n v="0"/>
    <n v="0"/>
    <n v="0"/>
    <m/>
    <m/>
    <n v="0"/>
    <n v="0"/>
    <n v="0"/>
    <m/>
    <m/>
    <m/>
    <m/>
    <m/>
    <m/>
    <m/>
    <m/>
    <m/>
    <m/>
    <m/>
    <m/>
    <m/>
    <m/>
    <m/>
    <m/>
    <m/>
    <m/>
    <m/>
    <m/>
    <m/>
    <m/>
    <m/>
    <m/>
    <n v="47995"/>
    <m/>
    <n v="0"/>
    <n v="0"/>
    <n v="0"/>
    <m/>
    <m/>
    <n v="0"/>
    <n v="0"/>
    <n v="0"/>
    <n v="47995"/>
    <m/>
    <m/>
    <m/>
    <m/>
    <m/>
    <m/>
    <m/>
    <m/>
    <m/>
    <m/>
    <m/>
    <m/>
    <m/>
    <m/>
    <m/>
    <m/>
    <m/>
    <m/>
    <m/>
    <m/>
    <m/>
    <m/>
    <m/>
    <m/>
    <m/>
    <m/>
    <n v="0"/>
    <m/>
    <n v="0"/>
    <n v="0"/>
    <n v="0"/>
    <m/>
    <m/>
    <n v="0"/>
    <n v="0"/>
    <n v="0"/>
    <n v="0"/>
    <m/>
    <m/>
    <m/>
    <m/>
    <m/>
    <m/>
    <m/>
    <m/>
    <m/>
    <m/>
    <m/>
    <m/>
    <m/>
    <m/>
    <m/>
    <m/>
    <m/>
    <m/>
    <m/>
    <m/>
    <m/>
    <m/>
    <m/>
    <m/>
    <m/>
    <m/>
    <m/>
    <m/>
    <m/>
    <m/>
    <m/>
    <m/>
    <m/>
    <m/>
    <m/>
    <m/>
    <n v="35990"/>
    <m/>
    <n v="0"/>
    <n v="0"/>
    <n v="0"/>
    <n v="0"/>
    <m/>
    <m/>
    <n v="0"/>
    <n v="0"/>
    <n v="35990"/>
    <n v="13341"/>
    <n v="47995"/>
    <n v="97326"/>
    <s v="Dean or other administrator"/>
    <m/>
    <s v="M.A. (subject other than librarianship)"/>
    <s v="no"/>
    <m/>
    <s v="Release time"/>
    <s v="Stipend"/>
    <m/>
    <m/>
    <s v="either release time or stipend"/>
    <n v="212"/>
    <n v="0"/>
    <n v="120"/>
    <n v="95"/>
    <m/>
    <n v="92242"/>
    <m/>
    <n v="0"/>
    <n v="120"/>
    <n v="262"/>
    <m/>
    <m/>
    <n v="10"/>
    <n v="12"/>
    <n v="0"/>
    <n v="0"/>
    <m/>
    <m/>
    <n v="4"/>
    <m/>
    <m/>
    <m/>
    <m/>
    <m/>
    <m/>
    <m/>
    <m/>
    <m/>
    <m/>
    <n v="0.5"/>
    <n v="3.5"/>
    <m/>
    <n v="3.5"/>
    <m/>
    <n v="6"/>
    <n v="5.5"/>
    <n v="5400"/>
    <s v="Estimate"/>
    <n v="6043"/>
    <n v="22828"/>
    <n v="0"/>
    <n v="0"/>
    <m/>
    <m/>
    <m/>
    <n v="0"/>
    <m/>
    <n v="28871"/>
    <m/>
    <m/>
    <n v="0"/>
    <n v="0"/>
    <n v="0"/>
    <n v="0"/>
    <m/>
    <m/>
    <m/>
    <m/>
    <m/>
    <m/>
    <m/>
    <m/>
    <m/>
    <m/>
    <m/>
    <m/>
    <m/>
    <n v="1600"/>
    <m/>
    <m/>
    <n v="80"/>
    <m/>
    <m/>
    <m/>
    <m/>
    <m/>
    <m/>
    <m/>
    <m/>
    <m/>
    <m/>
    <n v="0"/>
    <n v="0"/>
    <n v="0"/>
    <n v="60"/>
    <n v="56"/>
    <n v="16"/>
    <n v="0"/>
    <n v="0"/>
    <m/>
    <m/>
    <m/>
    <m/>
    <m/>
    <m/>
    <m/>
    <m/>
    <m/>
    <m/>
    <m/>
    <m/>
    <m/>
    <m/>
    <m/>
    <m/>
    <m/>
    <m/>
    <m/>
    <m/>
    <m/>
    <m/>
    <m/>
    <m/>
    <m/>
    <m/>
    <m/>
    <m/>
    <m/>
    <m/>
    <m/>
    <m/>
    <m/>
    <m/>
    <m/>
    <m/>
    <m/>
    <m/>
    <m/>
    <m/>
    <m/>
    <m/>
    <m/>
    <m/>
    <m/>
    <m/>
    <m/>
    <m/>
    <m/>
    <m/>
    <m/>
    <m/>
    <m/>
    <n v="0"/>
    <n v="0"/>
    <m/>
    <m/>
    <n v="117027"/>
    <m/>
    <n v="1176"/>
    <m/>
    <m/>
    <m/>
    <m/>
    <m/>
    <m/>
    <m/>
    <m/>
    <m/>
    <m/>
    <m/>
    <m/>
    <m/>
    <m/>
    <m/>
    <m/>
    <m/>
    <m/>
    <m/>
    <m/>
    <m/>
    <m/>
    <m/>
    <m/>
    <m/>
    <m/>
    <m/>
    <m/>
    <n v="1396.0216598639406"/>
    <x v="1"/>
    <s v="Small"/>
  </r>
  <r>
    <s v="Mt. San Antonio CCD"/>
    <x v="95"/>
    <s v="851"/>
    <s v="Single College District"/>
    <n v="20120"/>
    <x v="6"/>
    <n v="24963.197523809074"/>
    <n v="95000"/>
    <m/>
    <n v="68"/>
    <n v="17"/>
    <m/>
    <m/>
    <m/>
    <m/>
    <m/>
    <m/>
    <n v="78"/>
    <m/>
    <m/>
    <n v="99"/>
    <n v="617"/>
    <s v="0 - wireless only"/>
    <m/>
    <m/>
    <m/>
    <m/>
    <m/>
    <n v="8213"/>
    <m/>
    <m/>
    <n v="0"/>
    <n v="0"/>
    <n v="0"/>
    <n v="0"/>
    <m/>
    <m/>
    <n v="113496"/>
    <n v="740"/>
    <m/>
    <n v="122449"/>
    <n v="10000"/>
    <m/>
    <m/>
    <n v="0"/>
    <n v="0"/>
    <n v="0"/>
    <n v="0"/>
    <m/>
    <m/>
    <n v="42700"/>
    <n v="6051"/>
    <m/>
    <n v="58751"/>
    <n v="1313"/>
    <m/>
    <m/>
    <n v="0"/>
    <n v="0"/>
    <n v="0"/>
    <n v="0"/>
    <m/>
    <m/>
    <n v="39600"/>
    <n v="0"/>
    <m/>
    <n v="40913"/>
    <n v="0"/>
    <m/>
    <n v="0"/>
    <n v="0"/>
    <n v="0"/>
    <n v="0"/>
    <m/>
    <m/>
    <n v="4125"/>
    <n v="0"/>
    <n v="4125"/>
    <m/>
    <m/>
    <m/>
    <m/>
    <m/>
    <m/>
    <m/>
    <m/>
    <m/>
    <m/>
    <m/>
    <m/>
    <m/>
    <m/>
    <m/>
    <m/>
    <m/>
    <m/>
    <m/>
    <m/>
    <m/>
    <m/>
    <m/>
    <m/>
    <n v="62986"/>
    <m/>
    <n v="0"/>
    <n v="0"/>
    <n v="0"/>
    <m/>
    <m/>
    <n v="0"/>
    <n v="52088"/>
    <n v="11210"/>
    <n v="126284"/>
    <m/>
    <m/>
    <m/>
    <m/>
    <m/>
    <m/>
    <m/>
    <m/>
    <m/>
    <m/>
    <m/>
    <m/>
    <m/>
    <m/>
    <m/>
    <m/>
    <m/>
    <m/>
    <m/>
    <m/>
    <m/>
    <m/>
    <m/>
    <m/>
    <m/>
    <m/>
    <n v="29765"/>
    <m/>
    <n v="0"/>
    <n v="0"/>
    <n v="0"/>
    <m/>
    <m/>
    <n v="0"/>
    <n v="0"/>
    <n v="0"/>
    <n v="29765"/>
    <m/>
    <m/>
    <m/>
    <m/>
    <m/>
    <m/>
    <m/>
    <m/>
    <m/>
    <m/>
    <m/>
    <m/>
    <m/>
    <m/>
    <m/>
    <m/>
    <m/>
    <m/>
    <m/>
    <m/>
    <m/>
    <m/>
    <m/>
    <m/>
    <m/>
    <m/>
    <m/>
    <m/>
    <m/>
    <m/>
    <m/>
    <m/>
    <m/>
    <m/>
    <m/>
    <m/>
    <n v="22861"/>
    <m/>
    <n v="0"/>
    <n v="0"/>
    <n v="0"/>
    <n v="0"/>
    <m/>
    <m/>
    <n v="0"/>
    <n v="0"/>
    <n v="22861"/>
    <n v="163362"/>
    <n v="218925"/>
    <n v="405148"/>
    <s v="Dean or other administrator"/>
    <m/>
    <s v="M.A. (subject other than librarianship)"/>
    <s v="no"/>
    <m/>
    <s v="Release time"/>
    <m/>
    <m/>
    <m/>
    <m/>
    <n v="2344"/>
    <n v="9276"/>
    <n v="27041"/>
    <n v="211"/>
    <m/>
    <n v="65176"/>
    <m/>
    <n v="4316"/>
    <n v="2715"/>
    <n v="2741"/>
    <m/>
    <m/>
    <n v="0"/>
    <n v="0"/>
    <n v="114"/>
    <n v="4353"/>
    <m/>
    <m/>
    <n v="16"/>
    <m/>
    <m/>
    <m/>
    <m/>
    <m/>
    <m/>
    <m/>
    <m/>
    <m/>
    <m/>
    <n v="0.6"/>
    <n v="6"/>
    <m/>
    <n v="6"/>
    <m/>
    <n v="15"/>
    <n v="12.07"/>
    <n v="15856"/>
    <s v="Estimate"/>
    <n v="20505"/>
    <n v="1476"/>
    <n v="0"/>
    <n v="2910"/>
    <m/>
    <m/>
    <m/>
    <n v="30"/>
    <m/>
    <n v="24921"/>
    <m/>
    <m/>
    <n v="0"/>
    <n v="0"/>
    <n v="0"/>
    <n v="0"/>
    <m/>
    <m/>
    <m/>
    <m/>
    <m/>
    <m/>
    <m/>
    <m/>
    <m/>
    <m/>
    <m/>
    <m/>
    <m/>
    <n v="5185"/>
    <m/>
    <m/>
    <n v="257"/>
    <m/>
    <m/>
    <m/>
    <m/>
    <m/>
    <m/>
    <m/>
    <m/>
    <m/>
    <m/>
    <n v="2"/>
    <n v="2"/>
    <n v="194"/>
    <n v="72"/>
    <n v="36"/>
    <n v="36"/>
    <n v="7"/>
    <n v="0"/>
    <m/>
    <m/>
    <m/>
    <m/>
    <m/>
    <m/>
    <m/>
    <m/>
    <m/>
    <m/>
    <m/>
    <m/>
    <m/>
    <m/>
    <m/>
    <m/>
    <m/>
    <m/>
    <m/>
    <m/>
    <m/>
    <m/>
    <m/>
    <m/>
    <m/>
    <m/>
    <m/>
    <m/>
    <m/>
    <m/>
    <m/>
    <m/>
    <m/>
    <m/>
    <m/>
    <m/>
    <m/>
    <m/>
    <m/>
    <m/>
    <m/>
    <m/>
    <m/>
    <m/>
    <m/>
    <m/>
    <m/>
    <m/>
    <m/>
    <m/>
    <m/>
    <m/>
    <m/>
    <n v="7"/>
    <n v="0"/>
    <m/>
    <m/>
    <n v="549566"/>
    <m/>
    <n v="0"/>
    <m/>
    <m/>
    <m/>
    <m/>
    <m/>
    <m/>
    <m/>
    <m/>
    <m/>
    <m/>
    <m/>
    <m/>
    <m/>
    <m/>
    <m/>
    <m/>
    <m/>
    <m/>
    <m/>
    <m/>
    <m/>
    <m/>
    <m/>
    <m/>
    <m/>
    <m/>
    <m/>
    <m/>
    <n v="4160.5329206348461"/>
    <x v="2"/>
    <s v="Large"/>
  </r>
  <r>
    <s v="Los Angeles CCD"/>
    <x v="42"/>
    <s v="744"/>
    <s v="Multi-College District"/>
    <n v="20120"/>
    <x v="6"/>
    <n v="12695.660952381024"/>
    <n v="30000"/>
    <m/>
    <n v="65"/>
    <n v="4"/>
    <m/>
    <m/>
    <m/>
    <m/>
    <m/>
    <m/>
    <n v="0"/>
    <m/>
    <m/>
    <n v="28"/>
    <n v="0"/>
    <n v="0"/>
    <m/>
    <m/>
    <m/>
    <m/>
    <m/>
    <n v="8225"/>
    <m/>
    <m/>
    <n v="0"/>
    <n v="0"/>
    <n v="0"/>
    <n v="0"/>
    <m/>
    <m/>
    <n v="0"/>
    <n v="25000"/>
    <m/>
    <n v="33225"/>
    <n v="0"/>
    <m/>
    <m/>
    <n v="0"/>
    <n v="0"/>
    <n v="0"/>
    <n v="0"/>
    <m/>
    <m/>
    <n v="0"/>
    <n v="9994"/>
    <m/>
    <n v="9994"/>
    <n v="4104"/>
    <m/>
    <m/>
    <n v="0"/>
    <n v="0"/>
    <n v="0"/>
    <n v="0"/>
    <m/>
    <m/>
    <n v="0"/>
    <n v="0"/>
    <m/>
    <n v="4104"/>
    <n v="0"/>
    <m/>
    <n v="0"/>
    <n v="0"/>
    <n v="0"/>
    <n v="0"/>
    <m/>
    <m/>
    <n v="0"/>
    <n v="0"/>
    <n v="0"/>
    <m/>
    <m/>
    <m/>
    <m/>
    <m/>
    <m/>
    <m/>
    <m/>
    <m/>
    <m/>
    <m/>
    <m/>
    <m/>
    <m/>
    <m/>
    <m/>
    <m/>
    <m/>
    <m/>
    <m/>
    <m/>
    <m/>
    <m/>
    <m/>
    <n v="34725"/>
    <m/>
    <n v="0"/>
    <n v="0"/>
    <n v="0"/>
    <m/>
    <m/>
    <n v="0"/>
    <n v="0"/>
    <n v="0"/>
    <n v="34725"/>
    <m/>
    <m/>
    <m/>
    <m/>
    <m/>
    <m/>
    <m/>
    <m/>
    <m/>
    <m/>
    <m/>
    <m/>
    <m/>
    <m/>
    <m/>
    <m/>
    <m/>
    <m/>
    <m/>
    <m/>
    <m/>
    <m/>
    <m/>
    <m/>
    <m/>
    <m/>
    <n v="0"/>
    <m/>
    <n v="0"/>
    <n v="0"/>
    <n v="0"/>
    <m/>
    <m/>
    <n v="0"/>
    <n v="0"/>
    <n v="0"/>
    <n v="0"/>
    <m/>
    <m/>
    <m/>
    <m/>
    <m/>
    <m/>
    <m/>
    <m/>
    <m/>
    <m/>
    <m/>
    <m/>
    <m/>
    <m/>
    <m/>
    <m/>
    <m/>
    <m/>
    <m/>
    <m/>
    <m/>
    <m/>
    <m/>
    <m/>
    <m/>
    <m/>
    <m/>
    <m/>
    <m/>
    <m/>
    <m/>
    <m/>
    <m/>
    <m/>
    <m/>
    <m/>
    <n v="0"/>
    <m/>
    <n v="0"/>
    <n v="0"/>
    <n v="0"/>
    <n v="279"/>
    <m/>
    <m/>
    <n v="0"/>
    <n v="0"/>
    <n v="279"/>
    <n v="37329"/>
    <n v="44719"/>
    <n v="82327"/>
    <s v="Department chair (Faculty position)"/>
    <m/>
    <m/>
    <s v="yes"/>
    <m/>
    <m/>
    <m/>
    <m/>
    <m/>
    <s v="Responsibility Differential"/>
    <n v="1070"/>
    <n v="0"/>
    <n v="21101"/>
    <n v="99"/>
    <m/>
    <n v="87956"/>
    <m/>
    <n v="0"/>
    <n v="352"/>
    <n v="1087"/>
    <m/>
    <m/>
    <n v="44"/>
    <n v="76"/>
    <n v="186"/>
    <n v="0"/>
    <m/>
    <m/>
    <n v="4"/>
    <m/>
    <m/>
    <m/>
    <m/>
    <m/>
    <m/>
    <m/>
    <m/>
    <m/>
    <m/>
    <n v="1"/>
    <n v="4.7"/>
    <m/>
    <n v="4.7"/>
    <m/>
    <n v="5"/>
    <n v="5"/>
    <n v="18784"/>
    <s v="Actual"/>
    <n v="20167"/>
    <n v="18674"/>
    <n v="875"/>
    <n v="0"/>
    <m/>
    <m/>
    <m/>
    <n v="0"/>
    <m/>
    <n v="38841"/>
    <m/>
    <m/>
    <n v="65"/>
    <n v="63"/>
    <n v="112"/>
    <n v="110"/>
    <m/>
    <m/>
    <m/>
    <m/>
    <m/>
    <m/>
    <m/>
    <m/>
    <m/>
    <m/>
    <m/>
    <m/>
    <m/>
    <n v="5005"/>
    <m/>
    <m/>
    <n v="143"/>
    <m/>
    <m/>
    <m/>
    <m/>
    <m/>
    <m/>
    <m/>
    <m/>
    <m/>
    <m/>
    <n v="2"/>
    <n v="1"/>
    <n v="78"/>
    <n v="54"/>
    <n v="12"/>
    <n v="12"/>
    <n v="0"/>
    <n v="0"/>
    <m/>
    <m/>
    <m/>
    <m/>
    <m/>
    <m/>
    <m/>
    <m/>
    <m/>
    <m/>
    <m/>
    <m/>
    <m/>
    <m/>
    <m/>
    <m/>
    <m/>
    <m/>
    <m/>
    <m/>
    <m/>
    <m/>
    <m/>
    <m/>
    <m/>
    <m/>
    <m/>
    <m/>
    <m/>
    <m/>
    <m/>
    <m/>
    <m/>
    <m/>
    <m/>
    <m/>
    <m/>
    <m/>
    <m/>
    <m/>
    <m/>
    <m/>
    <m/>
    <m/>
    <m/>
    <m/>
    <m/>
    <m/>
    <m/>
    <m/>
    <m/>
    <m/>
    <m/>
    <n v="0"/>
    <n v="0"/>
    <m/>
    <m/>
    <m/>
    <m/>
    <n v="0"/>
    <m/>
    <m/>
    <m/>
    <m/>
    <m/>
    <m/>
    <m/>
    <m/>
    <m/>
    <m/>
    <m/>
    <m/>
    <m/>
    <m/>
    <m/>
    <m/>
    <m/>
    <m/>
    <m/>
    <m/>
    <m/>
    <m/>
    <m/>
    <m/>
    <m/>
    <m/>
    <m/>
    <m/>
    <n v="2701.204457953409"/>
    <x v="0"/>
    <s v="Medium"/>
  </r>
  <r>
    <s v="Kern CCD"/>
    <x v="73"/>
    <s v="522"/>
    <s v="Multi-College District"/>
    <n v="20120"/>
    <x v="6"/>
    <n v="3362.8449523809431"/>
    <n v="16000"/>
    <m/>
    <n v="20"/>
    <n v="4"/>
    <m/>
    <m/>
    <m/>
    <m/>
    <m/>
    <m/>
    <n v="29"/>
    <m/>
    <m/>
    <n v="28"/>
    <n v="240"/>
    <s v="wireless"/>
    <m/>
    <m/>
    <m/>
    <m/>
    <m/>
    <n v="8390"/>
    <m/>
    <m/>
    <n v="0"/>
    <n v="0"/>
    <n v="0"/>
    <n v="0"/>
    <m/>
    <m/>
    <n v="0"/>
    <n v="0"/>
    <m/>
    <n v="8390"/>
    <n v="703"/>
    <m/>
    <m/>
    <n v="0"/>
    <n v="0"/>
    <n v="0"/>
    <n v="0"/>
    <m/>
    <m/>
    <n v="0"/>
    <n v="0"/>
    <m/>
    <n v="703"/>
    <n v="150"/>
    <m/>
    <m/>
    <n v="0"/>
    <n v="0"/>
    <n v="0"/>
    <n v="0"/>
    <m/>
    <m/>
    <n v="0"/>
    <n v="0"/>
    <m/>
    <n v="150"/>
    <n v="0"/>
    <m/>
    <n v="0"/>
    <n v="0"/>
    <n v="0"/>
    <n v="0"/>
    <m/>
    <m/>
    <n v="0"/>
    <n v="0"/>
    <n v="0"/>
    <m/>
    <m/>
    <m/>
    <m/>
    <m/>
    <m/>
    <m/>
    <m/>
    <m/>
    <m/>
    <m/>
    <m/>
    <m/>
    <m/>
    <m/>
    <m/>
    <m/>
    <m/>
    <m/>
    <m/>
    <m/>
    <m/>
    <m/>
    <m/>
    <n v="37577"/>
    <m/>
    <n v="0"/>
    <n v="0"/>
    <n v="0"/>
    <m/>
    <m/>
    <n v="0"/>
    <n v="0"/>
    <n v="0"/>
    <n v="37577"/>
    <m/>
    <m/>
    <m/>
    <m/>
    <m/>
    <m/>
    <m/>
    <m/>
    <m/>
    <m/>
    <m/>
    <m/>
    <m/>
    <m/>
    <m/>
    <m/>
    <m/>
    <m/>
    <m/>
    <m/>
    <m/>
    <m/>
    <m/>
    <m/>
    <m/>
    <m/>
    <n v="0"/>
    <m/>
    <n v="0"/>
    <n v="0"/>
    <n v="0"/>
    <m/>
    <m/>
    <n v="0"/>
    <n v="0"/>
    <n v="0"/>
    <n v="0"/>
    <m/>
    <m/>
    <m/>
    <m/>
    <m/>
    <m/>
    <m/>
    <m/>
    <m/>
    <m/>
    <m/>
    <m/>
    <m/>
    <m/>
    <m/>
    <m/>
    <m/>
    <m/>
    <m/>
    <m/>
    <m/>
    <m/>
    <m/>
    <m/>
    <m/>
    <m/>
    <m/>
    <m/>
    <m/>
    <m/>
    <m/>
    <m/>
    <m/>
    <m/>
    <m/>
    <m/>
    <n v="0"/>
    <m/>
    <n v="0"/>
    <n v="0"/>
    <n v="0"/>
    <n v="0"/>
    <m/>
    <m/>
    <n v="0"/>
    <n v="0"/>
    <n v="0"/>
    <n v="8540"/>
    <n v="38280"/>
    <n v="46820"/>
    <s v="Dean or other administrator"/>
    <m/>
    <s v="PhD"/>
    <s v="no"/>
    <m/>
    <m/>
    <m/>
    <m/>
    <m/>
    <s v="etra duty days (paid)"/>
    <n v="124"/>
    <n v="2252"/>
    <n v="27815"/>
    <n v="16"/>
    <n v="1"/>
    <n v="23689"/>
    <m/>
    <n v="84"/>
    <n v="12"/>
    <n v="2"/>
    <m/>
    <m/>
    <n v="0"/>
    <n v="0"/>
    <n v="0"/>
    <n v="20"/>
    <m/>
    <m/>
    <n v="3"/>
    <m/>
    <m/>
    <m/>
    <m/>
    <m/>
    <m/>
    <m/>
    <m/>
    <m/>
    <m/>
    <n v="0"/>
    <n v="1.3"/>
    <m/>
    <n v="1.3"/>
    <m/>
    <n v="3"/>
    <n v="1.95"/>
    <n v="464"/>
    <s v="Actual"/>
    <n v="3039"/>
    <n v="884"/>
    <n v="0"/>
    <n v="86"/>
    <m/>
    <m/>
    <m/>
    <n v="372"/>
    <m/>
    <n v="4381"/>
    <m/>
    <m/>
    <n v="25"/>
    <n v="25"/>
    <n v="218"/>
    <n v="13"/>
    <m/>
    <m/>
    <m/>
    <m/>
    <m/>
    <m/>
    <m/>
    <m/>
    <m/>
    <m/>
    <m/>
    <m/>
    <m/>
    <n v="1039"/>
    <m/>
    <m/>
    <n v="62"/>
    <m/>
    <m/>
    <m/>
    <m/>
    <m/>
    <m/>
    <m/>
    <m/>
    <m/>
    <m/>
    <n v="1"/>
    <n v="13"/>
    <n v="418"/>
    <n v="56"/>
    <n v="44"/>
    <n v="0"/>
    <n v="0"/>
    <n v="0"/>
    <m/>
    <m/>
    <m/>
    <m/>
    <m/>
    <m/>
    <m/>
    <m/>
    <m/>
    <m/>
    <m/>
    <m/>
    <m/>
    <m/>
    <m/>
    <m/>
    <m/>
    <m/>
    <m/>
    <m/>
    <m/>
    <m/>
    <m/>
    <m/>
    <m/>
    <m/>
    <m/>
    <m/>
    <m/>
    <m/>
    <m/>
    <m/>
    <m/>
    <m/>
    <m/>
    <m/>
    <m/>
    <m/>
    <m/>
    <m/>
    <m/>
    <m/>
    <m/>
    <m/>
    <m/>
    <m/>
    <m/>
    <m/>
    <m/>
    <m/>
    <m/>
    <m/>
    <m/>
    <n v="0"/>
    <n v="0"/>
    <m/>
    <m/>
    <n v="15031"/>
    <m/>
    <n v="39"/>
    <m/>
    <m/>
    <m/>
    <m/>
    <m/>
    <m/>
    <m/>
    <m/>
    <m/>
    <m/>
    <m/>
    <m/>
    <m/>
    <m/>
    <m/>
    <m/>
    <m/>
    <m/>
    <m/>
    <m/>
    <m/>
    <m/>
    <m/>
    <m/>
    <m/>
    <m/>
    <m/>
    <m/>
    <n v="2586.8038095238021"/>
    <x v="1"/>
    <s v="Small"/>
  </r>
  <r>
    <s v="Feather River CCD"/>
    <x v="20"/>
    <s v="121"/>
    <s v="Single College District"/>
    <n v="20120"/>
    <x v="6"/>
    <n v="1706.3775238095266"/>
    <n v="9957"/>
    <m/>
    <n v="30"/>
    <n v="2"/>
    <m/>
    <m/>
    <m/>
    <m/>
    <m/>
    <m/>
    <n v="0"/>
    <m/>
    <m/>
    <n v="12"/>
    <n v="104"/>
    <n v="93"/>
    <m/>
    <m/>
    <m/>
    <m/>
    <m/>
    <n v="8446"/>
    <m/>
    <m/>
    <m/>
    <m/>
    <m/>
    <m/>
    <m/>
    <m/>
    <m/>
    <m/>
    <m/>
    <n v="8446"/>
    <n v="0"/>
    <m/>
    <m/>
    <m/>
    <m/>
    <m/>
    <m/>
    <m/>
    <m/>
    <m/>
    <m/>
    <m/>
    <n v="0"/>
    <n v="6529"/>
    <m/>
    <m/>
    <m/>
    <m/>
    <m/>
    <m/>
    <m/>
    <m/>
    <m/>
    <m/>
    <m/>
    <n v="6529"/>
    <n v="0"/>
    <m/>
    <m/>
    <m/>
    <m/>
    <m/>
    <m/>
    <m/>
    <m/>
    <m/>
    <n v="0"/>
    <m/>
    <m/>
    <m/>
    <m/>
    <m/>
    <m/>
    <m/>
    <m/>
    <m/>
    <m/>
    <m/>
    <m/>
    <m/>
    <m/>
    <m/>
    <m/>
    <m/>
    <m/>
    <m/>
    <m/>
    <m/>
    <m/>
    <m/>
    <m/>
    <n v="32457"/>
    <m/>
    <m/>
    <m/>
    <m/>
    <m/>
    <m/>
    <m/>
    <m/>
    <m/>
    <n v="32457"/>
    <m/>
    <m/>
    <m/>
    <m/>
    <m/>
    <m/>
    <m/>
    <m/>
    <m/>
    <m/>
    <m/>
    <m/>
    <m/>
    <m/>
    <m/>
    <m/>
    <m/>
    <m/>
    <m/>
    <m/>
    <m/>
    <m/>
    <m/>
    <m/>
    <m/>
    <m/>
    <n v="1865"/>
    <m/>
    <m/>
    <m/>
    <m/>
    <m/>
    <m/>
    <m/>
    <m/>
    <m/>
    <n v="1865"/>
    <m/>
    <m/>
    <m/>
    <m/>
    <m/>
    <m/>
    <m/>
    <m/>
    <m/>
    <m/>
    <m/>
    <m/>
    <m/>
    <m/>
    <m/>
    <m/>
    <m/>
    <m/>
    <m/>
    <m/>
    <m/>
    <m/>
    <m/>
    <m/>
    <m/>
    <m/>
    <m/>
    <m/>
    <m/>
    <m/>
    <m/>
    <m/>
    <m/>
    <m/>
    <m/>
    <m/>
    <m/>
    <m/>
    <m/>
    <m/>
    <m/>
    <m/>
    <m/>
    <m/>
    <m/>
    <m/>
    <m/>
    <n v="14975"/>
    <n v="34322"/>
    <n v="49297"/>
    <m/>
    <s v="LIbrary Director"/>
    <m/>
    <s v="yes"/>
    <s v="None"/>
    <m/>
    <m/>
    <m/>
    <m/>
    <m/>
    <n v="348"/>
    <n v="2519"/>
    <n v="10633"/>
    <n v="81"/>
    <n v="0"/>
    <n v="22448"/>
    <m/>
    <n v="16"/>
    <n v="0"/>
    <n v="348"/>
    <m/>
    <m/>
    <n v="52"/>
    <n v="52"/>
    <n v="0"/>
    <n v="30"/>
    <m/>
    <m/>
    <n v="1"/>
    <m/>
    <m/>
    <m/>
    <m/>
    <m/>
    <m/>
    <m/>
    <m/>
    <m/>
    <m/>
    <n v="0.25"/>
    <n v="1"/>
    <m/>
    <n v="1"/>
    <m/>
    <n v="2"/>
    <n v="1.45"/>
    <m/>
    <s v="Estimate"/>
    <n v="1097"/>
    <n v="1710"/>
    <n v="20"/>
    <n v="2492"/>
    <m/>
    <m/>
    <m/>
    <n v="88"/>
    <m/>
    <n v="5116"/>
    <m/>
    <m/>
    <n v="59"/>
    <n v="55"/>
    <n v="0"/>
    <n v="0"/>
    <m/>
    <m/>
    <m/>
    <m/>
    <m/>
    <m/>
    <m/>
    <m/>
    <m/>
    <m/>
    <m/>
    <m/>
    <m/>
    <m/>
    <m/>
    <m/>
    <m/>
    <m/>
    <m/>
    <m/>
    <m/>
    <m/>
    <m/>
    <m/>
    <m/>
    <m/>
    <m/>
    <n v="0"/>
    <n v="0"/>
    <n v="0"/>
    <n v="61"/>
    <n v="0"/>
    <n v="0"/>
    <n v="0"/>
    <n v="0"/>
    <m/>
    <m/>
    <m/>
    <m/>
    <m/>
    <m/>
    <m/>
    <m/>
    <m/>
    <m/>
    <m/>
    <m/>
    <m/>
    <m/>
    <m/>
    <m/>
    <m/>
    <m/>
    <m/>
    <m/>
    <m/>
    <m/>
    <m/>
    <m/>
    <m/>
    <m/>
    <m/>
    <m/>
    <m/>
    <m/>
    <m/>
    <m/>
    <m/>
    <m/>
    <m/>
    <m/>
    <m/>
    <m/>
    <m/>
    <m/>
    <m/>
    <m/>
    <m/>
    <m/>
    <m/>
    <m/>
    <m/>
    <m/>
    <m/>
    <m/>
    <m/>
    <m/>
    <m/>
    <n v="0"/>
    <n v="0"/>
    <m/>
    <m/>
    <n v="57377"/>
    <m/>
    <n v="0"/>
    <m/>
    <m/>
    <m/>
    <m/>
    <m/>
    <m/>
    <m/>
    <m/>
    <m/>
    <m/>
    <m/>
    <m/>
    <m/>
    <m/>
    <m/>
    <m/>
    <m/>
    <m/>
    <m/>
    <m/>
    <m/>
    <m/>
    <m/>
    <m/>
    <m/>
    <m/>
    <m/>
    <m/>
    <n v="1706.3775238095266"/>
    <x v="1"/>
    <s v="Small"/>
  </r>
  <r>
    <s v="Los Angeles CCD"/>
    <x v="83"/>
    <s v="741"/>
    <s v="Multi-College District"/>
    <n v="20120"/>
    <x v="6"/>
    <n v="12118.874476190527"/>
    <n v="44100"/>
    <m/>
    <n v="326"/>
    <n v="21"/>
    <m/>
    <m/>
    <m/>
    <m/>
    <m/>
    <m/>
    <n v="98"/>
    <m/>
    <m/>
    <n v="226"/>
    <n v="743"/>
    <s v="300 (Wifi throughout building-maximum possible 1000)"/>
    <m/>
    <m/>
    <m/>
    <m/>
    <m/>
    <n v="8691"/>
    <m/>
    <m/>
    <m/>
    <n v="80"/>
    <m/>
    <m/>
    <m/>
    <m/>
    <m/>
    <m/>
    <m/>
    <n v="8771"/>
    <n v="0"/>
    <m/>
    <m/>
    <n v="0"/>
    <n v="0"/>
    <n v="0"/>
    <n v="0"/>
    <m/>
    <m/>
    <n v="0"/>
    <n v="0"/>
    <m/>
    <n v="0"/>
    <n v="10000"/>
    <m/>
    <m/>
    <n v="0"/>
    <n v="0"/>
    <n v="0"/>
    <n v="0"/>
    <m/>
    <m/>
    <n v="0"/>
    <n v="0"/>
    <m/>
    <n v="10000"/>
    <n v="0"/>
    <m/>
    <n v="0"/>
    <n v="0"/>
    <n v="0"/>
    <n v="0"/>
    <m/>
    <m/>
    <n v="0"/>
    <n v="0"/>
    <n v="0"/>
    <m/>
    <m/>
    <m/>
    <m/>
    <m/>
    <m/>
    <m/>
    <m/>
    <m/>
    <m/>
    <m/>
    <m/>
    <m/>
    <m/>
    <m/>
    <m/>
    <m/>
    <m/>
    <m/>
    <m/>
    <m/>
    <m/>
    <m/>
    <m/>
    <n v="44914"/>
    <m/>
    <n v="0"/>
    <n v="0"/>
    <n v="0"/>
    <m/>
    <m/>
    <n v="0"/>
    <n v="0"/>
    <n v="15377"/>
    <n v="60291"/>
    <m/>
    <m/>
    <m/>
    <m/>
    <m/>
    <m/>
    <m/>
    <m/>
    <m/>
    <m/>
    <m/>
    <m/>
    <m/>
    <m/>
    <m/>
    <m/>
    <m/>
    <m/>
    <m/>
    <m/>
    <m/>
    <m/>
    <m/>
    <m/>
    <m/>
    <m/>
    <n v="0"/>
    <m/>
    <n v="0"/>
    <n v="0"/>
    <n v="0"/>
    <m/>
    <m/>
    <n v="0"/>
    <n v="0"/>
    <n v="0"/>
    <n v="0"/>
    <m/>
    <m/>
    <m/>
    <m/>
    <m/>
    <m/>
    <m/>
    <m/>
    <m/>
    <m/>
    <m/>
    <m/>
    <m/>
    <m/>
    <m/>
    <m/>
    <m/>
    <m/>
    <m/>
    <m/>
    <m/>
    <m/>
    <m/>
    <m/>
    <m/>
    <m/>
    <m/>
    <m/>
    <m/>
    <m/>
    <m/>
    <m/>
    <m/>
    <m/>
    <m/>
    <m/>
    <n v="4512"/>
    <m/>
    <n v="0"/>
    <n v="0"/>
    <n v="0"/>
    <n v="0"/>
    <m/>
    <m/>
    <n v="0"/>
    <n v="0"/>
    <n v="4152"/>
    <n v="18771"/>
    <n v="60291"/>
    <n v="83214"/>
    <s v="Department chair (Faculty position)"/>
    <m/>
    <m/>
    <s v="yes"/>
    <m/>
    <m/>
    <s v="Stipend"/>
    <m/>
    <m/>
    <m/>
    <n v="197"/>
    <n v="0"/>
    <n v="17382"/>
    <n v="100"/>
    <n v="0"/>
    <n v="112747"/>
    <m/>
    <n v="0"/>
    <n v="1"/>
    <n v="205"/>
    <m/>
    <m/>
    <n v="1559"/>
    <n v="2442"/>
    <n v="4848"/>
    <n v="0"/>
    <m/>
    <m/>
    <n v="6"/>
    <m/>
    <m/>
    <m/>
    <m/>
    <m/>
    <m/>
    <m/>
    <m/>
    <m/>
    <m/>
    <n v="6"/>
    <n v="5.6"/>
    <m/>
    <n v="5.6"/>
    <m/>
    <n v="8"/>
    <n v="8"/>
    <n v="17495"/>
    <s v="Estimate"/>
    <n v="19881"/>
    <n v="28703"/>
    <n v="13824"/>
    <n v="0"/>
    <m/>
    <m/>
    <m/>
    <n v="0"/>
    <m/>
    <n v="62408"/>
    <m/>
    <m/>
    <n v="17"/>
    <n v="17"/>
    <n v="210"/>
    <n v="209"/>
    <m/>
    <m/>
    <m/>
    <m/>
    <m/>
    <m/>
    <m/>
    <m/>
    <m/>
    <m/>
    <m/>
    <m/>
    <m/>
    <n v="3430"/>
    <m/>
    <m/>
    <n v="114"/>
    <m/>
    <m/>
    <m/>
    <m/>
    <m/>
    <m/>
    <m/>
    <m/>
    <m/>
    <m/>
    <n v="1"/>
    <n v="1"/>
    <n v="93"/>
    <n v="57"/>
    <n v="26"/>
    <n v="26"/>
    <n v="5"/>
    <n v="0"/>
    <m/>
    <m/>
    <m/>
    <m/>
    <m/>
    <m/>
    <m/>
    <m/>
    <m/>
    <m/>
    <m/>
    <m/>
    <m/>
    <m/>
    <m/>
    <m/>
    <m/>
    <m/>
    <m/>
    <m/>
    <m/>
    <m/>
    <m/>
    <m/>
    <m/>
    <m/>
    <m/>
    <m/>
    <m/>
    <m/>
    <m/>
    <m/>
    <m/>
    <m/>
    <m/>
    <m/>
    <m/>
    <m/>
    <m/>
    <m/>
    <m/>
    <m/>
    <m/>
    <m/>
    <m/>
    <m/>
    <m/>
    <m/>
    <m/>
    <m/>
    <m/>
    <m/>
    <m/>
    <n v="5"/>
    <n v="0"/>
    <m/>
    <m/>
    <n v="465724"/>
    <m/>
    <n v="0"/>
    <m/>
    <m/>
    <m/>
    <m/>
    <m/>
    <m/>
    <m/>
    <m/>
    <m/>
    <m/>
    <m/>
    <m/>
    <m/>
    <m/>
    <m/>
    <m/>
    <m/>
    <m/>
    <m/>
    <m/>
    <m/>
    <m/>
    <m/>
    <m/>
    <m/>
    <m/>
    <m/>
    <m/>
    <n v="2164.0847278911656"/>
    <x v="0"/>
    <s v="Medium"/>
  </r>
  <r>
    <s v="Sonoma CCD"/>
    <x v="108"/>
    <s v="261"/>
    <s v="Single College District"/>
    <n v="20120"/>
    <x v="6"/>
    <n v="17557.179238095319"/>
    <n v="99000"/>
    <m/>
    <n v="280"/>
    <n v="27"/>
    <m/>
    <m/>
    <m/>
    <m/>
    <m/>
    <m/>
    <n v="30"/>
    <m/>
    <m/>
    <n v="500"/>
    <n v="650"/>
    <n v="250"/>
    <m/>
    <m/>
    <m/>
    <m/>
    <m/>
    <n v="8878"/>
    <m/>
    <m/>
    <m/>
    <n v="91926"/>
    <m/>
    <m/>
    <m/>
    <m/>
    <m/>
    <n v="1032"/>
    <m/>
    <n v="101836"/>
    <m/>
    <m/>
    <m/>
    <m/>
    <n v="7435"/>
    <m/>
    <m/>
    <m/>
    <m/>
    <m/>
    <n v="13150"/>
    <m/>
    <n v="20585"/>
    <n v="40367"/>
    <m/>
    <m/>
    <m/>
    <n v="2540"/>
    <m/>
    <m/>
    <m/>
    <m/>
    <m/>
    <m/>
    <m/>
    <n v="42907"/>
    <m/>
    <m/>
    <m/>
    <m/>
    <m/>
    <m/>
    <m/>
    <m/>
    <m/>
    <m/>
    <m/>
    <m/>
    <m/>
    <m/>
    <m/>
    <m/>
    <m/>
    <m/>
    <m/>
    <m/>
    <m/>
    <m/>
    <m/>
    <m/>
    <m/>
    <m/>
    <m/>
    <m/>
    <m/>
    <m/>
    <m/>
    <m/>
    <m/>
    <m/>
    <m/>
    <n v="59714"/>
    <m/>
    <m/>
    <m/>
    <m/>
    <m/>
    <m/>
    <m/>
    <m/>
    <m/>
    <n v="59714"/>
    <m/>
    <m/>
    <m/>
    <m/>
    <m/>
    <m/>
    <m/>
    <m/>
    <m/>
    <m/>
    <m/>
    <m/>
    <m/>
    <m/>
    <m/>
    <m/>
    <m/>
    <m/>
    <m/>
    <m/>
    <m/>
    <m/>
    <m/>
    <m/>
    <m/>
    <m/>
    <m/>
    <m/>
    <m/>
    <n v="7882"/>
    <m/>
    <m/>
    <m/>
    <m/>
    <m/>
    <m/>
    <n v="7882"/>
    <m/>
    <m/>
    <m/>
    <m/>
    <m/>
    <m/>
    <m/>
    <m/>
    <m/>
    <m/>
    <m/>
    <m/>
    <m/>
    <m/>
    <m/>
    <m/>
    <m/>
    <m/>
    <m/>
    <m/>
    <m/>
    <m/>
    <m/>
    <m/>
    <m/>
    <m/>
    <m/>
    <m/>
    <m/>
    <m/>
    <m/>
    <m/>
    <m/>
    <m/>
    <m/>
    <m/>
    <m/>
    <m/>
    <m/>
    <m/>
    <m/>
    <m/>
    <m/>
    <m/>
    <m/>
    <m/>
    <m/>
    <n v="144743"/>
    <n v="88181"/>
    <n v="232924"/>
    <s v="Dean or other administrator"/>
    <m/>
    <m/>
    <s v="yes"/>
    <m/>
    <s v="Release time"/>
    <m/>
    <m/>
    <m/>
    <m/>
    <n v="3296"/>
    <n v="18173"/>
    <n v="26607"/>
    <n v="411"/>
    <m/>
    <n v="158517"/>
    <m/>
    <n v="218"/>
    <n v="268"/>
    <n v="91"/>
    <m/>
    <m/>
    <m/>
    <m/>
    <n v="335"/>
    <m/>
    <m/>
    <m/>
    <n v="24"/>
    <m/>
    <m/>
    <m/>
    <m/>
    <m/>
    <m/>
    <m/>
    <m/>
    <m/>
    <m/>
    <n v="11.7"/>
    <n v="12.25"/>
    <m/>
    <n v="12.25"/>
    <m/>
    <n v="13"/>
    <n v="12.25"/>
    <n v="16555"/>
    <s v="Actual"/>
    <n v="39963"/>
    <n v="32778"/>
    <n v="20192"/>
    <n v="3749"/>
    <m/>
    <m/>
    <m/>
    <m/>
    <m/>
    <n v="96682"/>
    <m/>
    <m/>
    <n v="249"/>
    <n v="294"/>
    <n v="590"/>
    <n v="379"/>
    <m/>
    <m/>
    <m/>
    <m/>
    <m/>
    <m/>
    <m/>
    <m/>
    <m/>
    <m/>
    <m/>
    <m/>
    <m/>
    <n v="3114"/>
    <m/>
    <m/>
    <n v="88"/>
    <m/>
    <m/>
    <m/>
    <m/>
    <m/>
    <m/>
    <m/>
    <m/>
    <m/>
    <m/>
    <n v="2"/>
    <n v="69"/>
    <n v="1884"/>
    <n v="62"/>
    <n v="30"/>
    <n v="30"/>
    <n v="5"/>
    <n v="0"/>
    <m/>
    <m/>
    <m/>
    <m/>
    <m/>
    <m/>
    <m/>
    <m/>
    <m/>
    <m/>
    <m/>
    <m/>
    <m/>
    <m/>
    <m/>
    <m/>
    <m/>
    <m/>
    <m/>
    <m/>
    <m/>
    <m/>
    <m/>
    <m/>
    <m/>
    <m/>
    <m/>
    <m/>
    <m/>
    <m/>
    <m/>
    <m/>
    <m/>
    <m/>
    <m/>
    <m/>
    <m/>
    <m/>
    <m/>
    <m/>
    <m/>
    <m/>
    <m/>
    <m/>
    <m/>
    <m/>
    <m/>
    <m/>
    <m/>
    <m/>
    <m/>
    <m/>
    <m/>
    <n v="5"/>
    <n v="0"/>
    <m/>
    <m/>
    <n v="809195"/>
    <m/>
    <n v="144"/>
    <m/>
    <m/>
    <m/>
    <m/>
    <m/>
    <m/>
    <m/>
    <m/>
    <m/>
    <m/>
    <m/>
    <m/>
    <m/>
    <m/>
    <m/>
    <m/>
    <m/>
    <m/>
    <m/>
    <m/>
    <m/>
    <m/>
    <m/>
    <m/>
    <m/>
    <m/>
    <m/>
    <m/>
    <n v="1433.239121477169"/>
    <x v="2"/>
    <s v="Medium"/>
  </r>
  <r>
    <s v="Los Angeles CCD"/>
    <x v="84"/>
    <s v="743"/>
    <s v="Multi-College District"/>
    <n v="20120"/>
    <x v="6"/>
    <n v="5352.7815238095063"/>
    <n v="17330"/>
    <m/>
    <n v="27"/>
    <n v="5"/>
    <m/>
    <m/>
    <m/>
    <m/>
    <m/>
    <m/>
    <n v="0"/>
    <m/>
    <m/>
    <n v="30"/>
    <n v="121"/>
    <s v="WiFi Access"/>
    <m/>
    <m/>
    <m/>
    <m/>
    <m/>
    <n v="8953"/>
    <m/>
    <m/>
    <n v="0"/>
    <n v="0"/>
    <n v="0"/>
    <n v="0"/>
    <m/>
    <m/>
    <n v="0"/>
    <n v="0"/>
    <m/>
    <n v="8.9529999999999994"/>
    <n v="0"/>
    <m/>
    <m/>
    <n v="0"/>
    <n v="0"/>
    <n v="0"/>
    <n v="0"/>
    <m/>
    <m/>
    <n v="0"/>
    <m/>
    <m/>
    <m/>
    <n v="11000"/>
    <m/>
    <m/>
    <n v="0"/>
    <n v="0"/>
    <n v="0"/>
    <n v="0"/>
    <m/>
    <m/>
    <n v="0"/>
    <n v="0"/>
    <m/>
    <n v="11000"/>
    <n v="0"/>
    <m/>
    <n v="0"/>
    <n v="0"/>
    <n v="0"/>
    <n v="0"/>
    <m/>
    <m/>
    <n v="0"/>
    <n v="0"/>
    <n v="0"/>
    <m/>
    <m/>
    <m/>
    <m/>
    <m/>
    <m/>
    <m/>
    <m/>
    <m/>
    <m/>
    <m/>
    <m/>
    <m/>
    <m/>
    <m/>
    <m/>
    <m/>
    <m/>
    <m/>
    <m/>
    <m/>
    <m/>
    <m/>
    <m/>
    <n v="0"/>
    <m/>
    <n v="0"/>
    <n v="0"/>
    <n v="0"/>
    <m/>
    <m/>
    <n v="2570"/>
    <m/>
    <n v="15940"/>
    <n v="18510"/>
    <m/>
    <m/>
    <m/>
    <m/>
    <m/>
    <m/>
    <m/>
    <m/>
    <m/>
    <m/>
    <m/>
    <m/>
    <m/>
    <m/>
    <m/>
    <m/>
    <m/>
    <m/>
    <m/>
    <m/>
    <m/>
    <m/>
    <m/>
    <m/>
    <m/>
    <m/>
    <n v="0"/>
    <m/>
    <n v="0"/>
    <n v="0"/>
    <n v="0"/>
    <m/>
    <m/>
    <n v="0"/>
    <n v="0"/>
    <n v="0"/>
    <n v="0"/>
    <m/>
    <m/>
    <m/>
    <m/>
    <m/>
    <m/>
    <m/>
    <m/>
    <m/>
    <m/>
    <m/>
    <m/>
    <m/>
    <m/>
    <m/>
    <m/>
    <m/>
    <m/>
    <m/>
    <m/>
    <m/>
    <m/>
    <m/>
    <m/>
    <m/>
    <m/>
    <m/>
    <m/>
    <m/>
    <m/>
    <m/>
    <m/>
    <m/>
    <m/>
    <m/>
    <m/>
    <n v="0"/>
    <m/>
    <n v="0"/>
    <n v="0"/>
    <n v="0"/>
    <n v="0"/>
    <m/>
    <m/>
    <n v="0"/>
    <n v="0"/>
    <n v="0"/>
    <n v="11008.953"/>
    <n v="18510"/>
    <n v="29518.953000000001"/>
    <s v="Department chair (Faculty position)"/>
    <m/>
    <m/>
    <s v="yes"/>
    <m/>
    <m/>
    <s v="Stipend"/>
    <m/>
    <m/>
    <m/>
    <m/>
    <n v="614"/>
    <n v="13403"/>
    <n v="88"/>
    <m/>
    <n v="60955"/>
    <m/>
    <m/>
    <m/>
    <n v="359"/>
    <m/>
    <m/>
    <m/>
    <m/>
    <n v="74"/>
    <n v="0"/>
    <m/>
    <m/>
    <n v="4"/>
    <m/>
    <m/>
    <m/>
    <m/>
    <m/>
    <m/>
    <m/>
    <m/>
    <m/>
    <m/>
    <n v="0.5"/>
    <n v="4.343"/>
    <m/>
    <n v="4.343"/>
    <m/>
    <n v="3"/>
    <n v="3"/>
    <n v="6698"/>
    <s v="Actual"/>
    <n v="9439"/>
    <n v="3452"/>
    <n v="3962"/>
    <m/>
    <m/>
    <m/>
    <m/>
    <m/>
    <m/>
    <n v="16853"/>
    <m/>
    <m/>
    <n v="51"/>
    <n v="51"/>
    <n v="20"/>
    <n v="20"/>
    <m/>
    <m/>
    <m/>
    <m/>
    <m/>
    <m/>
    <m/>
    <m/>
    <m/>
    <m/>
    <m/>
    <m/>
    <m/>
    <n v="2020"/>
    <m/>
    <m/>
    <n v="67"/>
    <m/>
    <m/>
    <m/>
    <m/>
    <m/>
    <m/>
    <m/>
    <m/>
    <m/>
    <m/>
    <n v="1"/>
    <n v="1"/>
    <m/>
    <n v="57"/>
    <n v="40"/>
    <n v="40"/>
    <n v="4"/>
    <n v="0"/>
    <m/>
    <m/>
    <m/>
    <m/>
    <m/>
    <m/>
    <m/>
    <m/>
    <m/>
    <m/>
    <m/>
    <m/>
    <m/>
    <m/>
    <m/>
    <m/>
    <m/>
    <m/>
    <m/>
    <m/>
    <m/>
    <m/>
    <m/>
    <m/>
    <m/>
    <m/>
    <m/>
    <m/>
    <m/>
    <m/>
    <m/>
    <m/>
    <m/>
    <m/>
    <m/>
    <m/>
    <m/>
    <m/>
    <m/>
    <m/>
    <m/>
    <m/>
    <m/>
    <m/>
    <m/>
    <m/>
    <m/>
    <m/>
    <m/>
    <m/>
    <m/>
    <m/>
    <m/>
    <n v="4"/>
    <n v="0"/>
    <m/>
    <m/>
    <m/>
    <m/>
    <n v="0"/>
    <m/>
    <m/>
    <m/>
    <m/>
    <m/>
    <m/>
    <m/>
    <m/>
    <m/>
    <m/>
    <m/>
    <m/>
    <m/>
    <m/>
    <m/>
    <m/>
    <m/>
    <m/>
    <m/>
    <m/>
    <m/>
    <m/>
    <m/>
    <m/>
    <m/>
    <m/>
    <m/>
    <m/>
    <n v="1232.5078341721176"/>
    <x v="1"/>
    <s v="Small"/>
  </r>
  <r>
    <s v="Yuba CCD"/>
    <x v="114"/>
    <n v="292"/>
    <s v="Multi-College District"/>
    <n v="20120"/>
    <x v="6"/>
    <n v="1420.1609523809502"/>
    <n v="18255"/>
    <m/>
    <n v="46"/>
    <n v="5"/>
    <m/>
    <m/>
    <m/>
    <m/>
    <m/>
    <m/>
    <n v="28"/>
    <m/>
    <m/>
    <n v="25"/>
    <n v="166"/>
    <n v="0"/>
    <m/>
    <m/>
    <m/>
    <m/>
    <m/>
    <n v="9541"/>
    <m/>
    <m/>
    <n v="0"/>
    <n v="0"/>
    <n v="0"/>
    <n v="0"/>
    <m/>
    <m/>
    <n v="0"/>
    <n v="0"/>
    <m/>
    <n v="9541"/>
    <n v="0"/>
    <m/>
    <m/>
    <n v="0"/>
    <n v="0"/>
    <n v="0"/>
    <n v="0"/>
    <m/>
    <m/>
    <n v="0"/>
    <n v="0"/>
    <m/>
    <n v="0"/>
    <n v="11737.56"/>
    <m/>
    <m/>
    <n v="0"/>
    <n v="0"/>
    <n v="0"/>
    <n v="0"/>
    <m/>
    <m/>
    <n v="0"/>
    <n v="0"/>
    <m/>
    <n v="11737.56"/>
    <n v="0"/>
    <m/>
    <n v="0"/>
    <n v="0"/>
    <n v="0"/>
    <n v="0"/>
    <m/>
    <m/>
    <n v="0"/>
    <n v="0"/>
    <n v="0"/>
    <m/>
    <m/>
    <m/>
    <m/>
    <m/>
    <m/>
    <m/>
    <m/>
    <m/>
    <m/>
    <m/>
    <m/>
    <m/>
    <m/>
    <m/>
    <m/>
    <m/>
    <m/>
    <m/>
    <m/>
    <m/>
    <m/>
    <m/>
    <m/>
    <n v="19698.830000000002"/>
    <m/>
    <n v="0"/>
    <n v="0"/>
    <n v="0"/>
    <m/>
    <m/>
    <n v="0"/>
    <n v="0"/>
    <n v="0"/>
    <n v="19698.830000000002"/>
    <m/>
    <m/>
    <m/>
    <m/>
    <m/>
    <m/>
    <m/>
    <m/>
    <m/>
    <m/>
    <m/>
    <m/>
    <m/>
    <m/>
    <m/>
    <m/>
    <m/>
    <m/>
    <m/>
    <m/>
    <m/>
    <m/>
    <m/>
    <m/>
    <m/>
    <m/>
    <n v="714.02"/>
    <m/>
    <n v="0"/>
    <n v="0"/>
    <n v="0"/>
    <m/>
    <m/>
    <n v="0"/>
    <n v="0"/>
    <n v="0"/>
    <n v="714.02"/>
    <m/>
    <m/>
    <m/>
    <m/>
    <m/>
    <m/>
    <m/>
    <m/>
    <m/>
    <m/>
    <m/>
    <m/>
    <m/>
    <m/>
    <m/>
    <m/>
    <m/>
    <m/>
    <m/>
    <m/>
    <m/>
    <m/>
    <m/>
    <m/>
    <m/>
    <m/>
    <m/>
    <m/>
    <m/>
    <m/>
    <m/>
    <m/>
    <m/>
    <m/>
    <m/>
    <m/>
    <n v="0"/>
    <m/>
    <n v="0"/>
    <n v="0"/>
    <n v="0"/>
    <n v="0"/>
    <m/>
    <m/>
    <n v="0"/>
    <n v="0"/>
    <n v="0"/>
    <n v="21278.559999999998"/>
    <n v="20412.850000000002"/>
    <n v="41691.409999999996"/>
    <m/>
    <s v="Librarian (Faculty) Not officially given title of chair, but solo librarian"/>
    <m/>
    <s v="yes"/>
    <s v="None"/>
    <m/>
    <m/>
    <m/>
    <m/>
    <m/>
    <n v="669"/>
    <n v="2078"/>
    <n v="11123"/>
    <n v="77"/>
    <n v="3069"/>
    <n v="11897"/>
    <m/>
    <n v="99"/>
    <n v="0"/>
    <n v="680"/>
    <m/>
    <m/>
    <n v="133"/>
    <n v="133"/>
    <n v="0"/>
    <n v="99"/>
    <m/>
    <m/>
    <n v="2"/>
    <m/>
    <m/>
    <m/>
    <m/>
    <m/>
    <m/>
    <m/>
    <m/>
    <m/>
    <m/>
    <n v="1.86"/>
    <n v="1.3"/>
    <m/>
    <n v="1.3"/>
    <m/>
    <n v="1"/>
    <n v="0.5"/>
    <n v="211"/>
    <s v="Actual"/>
    <n v="1824"/>
    <n v="7863"/>
    <n v="958"/>
    <n v="336"/>
    <m/>
    <m/>
    <m/>
    <n v="33"/>
    <m/>
    <n v="11014"/>
    <m/>
    <m/>
    <n v="20"/>
    <n v="11"/>
    <n v="40"/>
    <n v="40"/>
    <m/>
    <m/>
    <m/>
    <m/>
    <m/>
    <m/>
    <m/>
    <m/>
    <m/>
    <m/>
    <m/>
    <m/>
    <m/>
    <n v="676"/>
    <m/>
    <m/>
    <n v="39"/>
    <m/>
    <m/>
    <m/>
    <m/>
    <m/>
    <m/>
    <m/>
    <m/>
    <m/>
    <m/>
    <n v="0"/>
    <n v="0"/>
    <n v="0"/>
    <n v="41"/>
    <n v="9"/>
    <n v="0"/>
    <n v="0"/>
    <n v="0"/>
    <m/>
    <m/>
    <m/>
    <m/>
    <m/>
    <m/>
    <m/>
    <m/>
    <m/>
    <m/>
    <m/>
    <m/>
    <m/>
    <m/>
    <m/>
    <m/>
    <m/>
    <m/>
    <m/>
    <m/>
    <m/>
    <m/>
    <m/>
    <m/>
    <m/>
    <m/>
    <m/>
    <m/>
    <m/>
    <m/>
    <m/>
    <m/>
    <m/>
    <m/>
    <m/>
    <m/>
    <m/>
    <m/>
    <m/>
    <m/>
    <m/>
    <m/>
    <m/>
    <m/>
    <m/>
    <m/>
    <m/>
    <m/>
    <m/>
    <m/>
    <m/>
    <m/>
    <m/>
    <n v="0"/>
    <n v="0"/>
    <m/>
    <m/>
    <n v="101515"/>
    <m/>
    <n v="55"/>
    <m/>
    <m/>
    <m/>
    <m/>
    <m/>
    <m/>
    <m/>
    <m/>
    <m/>
    <m/>
    <m/>
    <m/>
    <m/>
    <m/>
    <m/>
    <m/>
    <m/>
    <m/>
    <m/>
    <m/>
    <m/>
    <m/>
    <m/>
    <m/>
    <m/>
    <m/>
    <m/>
    <m/>
    <n v="1092.4315018315001"/>
    <x v="1"/>
    <s v="Small"/>
  </r>
  <r>
    <s v="San Jose CCD"/>
    <x v="49"/>
    <s v="471"/>
    <s v="Multi-College District"/>
    <n v="20120"/>
    <x v="6"/>
    <n v="6980.9466666666249"/>
    <n v="26000"/>
    <m/>
    <n v="63"/>
    <n v="12"/>
    <m/>
    <m/>
    <m/>
    <m/>
    <m/>
    <m/>
    <n v="48"/>
    <m/>
    <m/>
    <n v="81"/>
    <n v="692"/>
    <n v="152"/>
    <m/>
    <m/>
    <m/>
    <m/>
    <m/>
    <n v="9670.6200000000008"/>
    <m/>
    <m/>
    <n v="0"/>
    <n v="0"/>
    <n v="0"/>
    <n v="0"/>
    <m/>
    <m/>
    <n v="6640.76"/>
    <n v="5764.31"/>
    <m/>
    <n v="22075.69"/>
    <n v="0"/>
    <m/>
    <m/>
    <n v="0"/>
    <n v="0"/>
    <n v="0"/>
    <n v="0"/>
    <m/>
    <m/>
    <n v="0"/>
    <n v="0"/>
    <m/>
    <n v="0"/>
    <n v="3941.17"/>
    <m/>
    <m/>
    <n v="0"/>
    <n v="0"/>
    <n v="0"/>
    <n v="0"/>
    <m/>
    <m/>
    <n v="0"/>
    <n v="0"/>
    <m/>
    <n v="3941.17"/>
    <n v="0"/>
    <m/>
    <n v="0"/>
    <n v="0"/>
    <n v="0"/>
    <n v="0"/>
    <m/>
    <m/>
    <n v="0"/>
    <n v="0"/>
    <n v="0"/>
    <m/>
    <m/>
    <m/>
    <m/>
    <m/>
    <m/>
    <m/>
    <m/>
    <m/>
    <m/>
    <m/>
    <m/>
    <m/>
    <m/>
    <m/>
    <m/>
    <m/>
    <m/>
    <m/>
    <m/>
    <m/>
    <m/>
    <m/>
    <m/>
    <n v="0"/>
    <m/>
    <n v="0"/>
    <n v="0"/>
    <n v="0"/>
    <m/>
    <m/>
    <n v="0"/>
    <n v="13684.14"/>
    <n v="3595"/>
    <n v="17279.14"/>
    <m/>
    <m/>
    <m/>
    <m/>
    <m/>
    <m/>
    <m/>
    <m/>
    <m/>
    <m/>
    <m/>
    <m/>
    <m/>
    <m/>
    <m/>
    <m/>
    <m/>
    <m/>
    <m/>
    <m/>
    <m/>
    <m/>
    <m/>
    <m/>
    <m/>
    <m/>
    <n v="303.48"/>
    <m/>
    <n v="0"/>
    <n v="0"/>
    <n v="0"/>
    <m/>
    <m/>
    <n v="0"/>
    <n v="0"/>
    <n v="1947.5"/>
    <n v="2250.98"/>
    <m/>
    <m/>
    <m/>
    <m/>
    <m/>
    <m/>
    <m/>
    <m/>
    <m/>
    <m/>
    <m/>
    <m/>
    <m/>
    <m/>
    <m/>
    <m/>
    <m/>
    <m/>
    <m/>
    <m/>
    <m/>
    <m/>
    <m/>
    <m/>
    <m/>
    <m/>
    <m/>
    <m/>
    <m/>
    <m/>
    <m/>
    <m/>
    <m/>
    <m/>
    <m/>
    <m/>
    <n v="8118.93"/>
    <m/>
    <n v="0"/>
    <n v="0"/>
    <n v="0"/>
    <n v="0"/>
    <m/>
    <m/>
    <n v="17166"/>
    <n v="760.5"/>
    <n v="26045.43"/>
    <n v="26016.86"/>
    <n v="19530.12"/>
    <n v="71592.41"/>
    <s v="Dean or other administrator"/>
    <m/>
    <s v="M.A. (subject other than librarianship)"/>
    <s v="no"/>
    <s v="None"/>
    <m/>
    <m/>
    <m/>
    <m/>
    <m/>
    <n v="737"/>
    <n v="1598"/>
    <n v="8789"/>
    <n v="58"/>
    <n v="0"/>
    <n v="37900"/>
    <m/>
    <n v="50"/>
    <n v="0"/>
    <n v="1170"/>
    <m/>
    <m/>
    <n v="171"/>
    <n v="238"/>
    <n v="0"/>
    <n v="59"/>
    <m/>
    <m/>
    <n v="12"/>
    <m/>
    <m/>
    <m/>
    <m/>
    <m/>
    <m/>
    <m/>
    <m/>
    <m/>
    <m/>
    <n v="1.28"/>
    <n v="3.04"/>
    <m/>
    <n v="3.04"/>
    <m/>
    <n v="6"/>
    <n v="5.48"/>
    <n v="3945"/>
    <s v="Actual"/>
    <n v="5179"/>
    <n v="12997"/>
    <n v="4450"/>
    <n v="575"/>
    <m/>
    <m/>
    <m/>
    <n v="36372"/>
    <m/>
    <n v="59573"/>
    <m/>
    <m/>
    <n v="18"/>
    <n v="14"/>
    <n v="30"/>
    <n v="13"/>
    <m/>
    <m/>
    <m/>
    <m/>
    <m/>
    <m/>
    <m/>
    <m/>
    <m/>
    <m/>
    <m/>
    <m/>
    <m/>
    <n v="3039"/>
    <m/>
    <m/>
    <n v="122"/>
    <m/>
    <m/>
    <m/>
    <m/>
    <m/>
    <m/>
    <m/>
    <m/>
    <m/>
    <m/>
    <n v="2"/>
    <n v="2"/>
    <n v="35"/>
    <n v="58"/>
    <n v="20"/>
    <n v="20"/>
    <n v="4"/>
    <n v="0"/>
    <m/>
    <m/>
    <m/>
    <m/>
    <m/>
    <m/>
    <m/>
    <m/>
    <m/>
    <m/>
    <m/>
    <m/>
    <m/>
    <m/>
    <m/>
    <m/>
    <m/>
    <m/>
    <m/>
    <m/>
    <m/>
    <m/>
    <m/>
    <m/>
    <m/>
    <m/>
    <m/>
    <m/>
    <m/>
    <m/>
    <m/>
    <m/>
    <m/>
    <m/>
    <m/>
    <m/>
    <m/>
    <m/>
    <m/>
    <m/>
    <m/>
    <m/>
    <m/>
    <m/>
    <m/>
    <m/>
    <m/>
    <m/>
    <m/>
    <m/>
    <m/>
    <m/>
    <m/>
    <n v="4"/>
    <n v="0"/>
    <m/>
    <m/>
    <n v="125933"/>
    <m/>
    <n v="2"/>
    <m/>
    <m/>
    <m/>
    <m/>
    <m/>
    <m/>
    <m/>
    <m/>
    <m/>
    <m/>
    <m/>
    <m/>
    <m/>
    <m/>
    <m/>
    <m/>
    <m/>
    <m/>
    <m/>
    <m/>
    <m/>
    <m/>
    <m/>
    <m/>
    <m/>
    <m/>
    <m/>
    <m/>
    <n v="2296.3640350877054"/>
    <x v="0"/>
    <s v="Small"/>
  </r>
  <r>
    <s v="State Center CCD"/>
    <x v="40"/>
    <s v="572"/>
    <s v="Multi-College District"/>
    <n v="20120"/>
    <x v="6"/>
    <n v="10299.087619047623"/>
    <n v="28000"/>
    <m/>
    <n v="18"/>
    <n v="6"/>
    <m/>
    <m/>
    <m/>
    <m/>
    <m/>
    <m/>
    <n v="30"/>
    <m/>
    <m/>
    <n v="200"/>
    <n v="380"/>
    <n v="10"/>
    <m/>
    <m/>
    <m/>
    <m/>
    <m/>
    <n v="10000"/>
    <m/>
    <m/>
    <m/>
    <m/>
    <m/>
    <m/>
    <m/>
    <m/>
    <m/>
    <n v="7000"/>
    <m/>
    <m/>
    <m/>
    <m/>
    <m/>
    <m/>
    <m/>
    <m/>
    <m/>
    <m/>
    <m/>
    <m/>
    <m/>
    <m/>
    <m/>
    <n v="1000"/>
    <m/>
    <m/>
    <m/>
    <m/>
    <m/>
    <m/>
    <m/>
    <m/>
    <m/>
    <n v="4000"/>
    <m/>
    <m/>
    <m/>
    <m/>
    <m/>
    <m/>
    <m/>
    <m/>
    <m/>
    <m/>
    <m/>
    <m/>
    <m/>
    <m/>
    <m/>
    <m/>
    <m/>
    <m/>
    <m/>
    <m/>
    <m/>
    <m/>
    <m/>
    <m/>
    <m/>
    <m/>
    <m/>
    <m/>
    <m/>
    <m/>
    <m/>
    <m/>
    <m/>
    <m/>
    <m/>
    <m/>
    <m/>
    <m/>
    <m/>
    <m/>
    <m/>
    <m/>
    <m/>
    <m/>
    <m/>
    <n v="63000"/>
    <m/>
    <m/>
    <m/>
    <m/>
    <m/>
    <m/>
    <m/>
    <m/>
    <m/>
    <m/>
    <m/>
    <m/>
    <m/>
    <m/>
    <m/>
    <m/>
    <m/>
    <m/>
    <m/>
    <m/>
    <m/>
    <m/>
    <m/>
    <m/>
    <m/>
    <m/>
    <m/>
    <m/>
    <m/>
    <m/>
    <m/>
    <m/>
    <m/>
    <m/>
    <m/>
    <m/>
    <m/>
    <m/>
    <m/>
    <m/>
    <m/>
    <m/>
    <m/>
    <m/>
    <m/>
    <m/>
    <m/>
    <m/>
    <m/>
    <m/>
    <m/>
    <m/>
    <m/>
    <m/>
    <m/>
    <m/>
    <m/>
    <m/>
    <m/>
    <m/>
    <m/>
    <m/>
    <m/>
    <m/>
    <m/>
    <m/>
    <m/>
    <m/>
    <m/>
    <m/>
    <m/>
    <m/>
    <m/>
    <m/>
    <m/>
    <n v="1500"/>
    <m/>
    <m/>
    <m/>
    <m/>
    <m/>
    <m/>
    <m/>
    <m/>
    <m/>
    <m/>
    <n v="0"/>
    <n v="0"/>
    <n v="0"/>
    <s v="Dean or other administrator"/>
    <m/>
    <s v="PhD"/>
    <s v="no"/>
    <s v="None"/>
    <m/>
    <m/>
    <m/>
    <m/>
    <m/>
    <n v="5627"/>
    <n v="300"/>
    <n v="30589"/>
    <n v="27"/>
    <n v="0"/>
    <n v="66572"/>
    <m/>
    <n v="5"/>
    <n v="0"/>
    <n v="5882"/>
    <m/>
    <m/>
    <m/>
    <n v="81"/>
    <n v="8000"/>
    <n v="5"/>
    <m/>
    <m/>
    <n v="2.5"/>
    <m/>
    <m/>
    <m/>
    <m/>
    <m/>
    <m/>
    <m/>
    <m/>
    <m/>
    <m/>
    <n v="0.75"/>
    <n v="2.4"/>
    <m/>
    <n v="2.4"/>
    <m/>
    <n v="4.5"/>
    <n v="4.47"/>
    <n v="1484"/>
    <s v="Actual"/>
    <n v="6812"/>
    <n v="13805"/>
    <n v="2454"/>
    <m/>
    <m/>
    <m/>
    <m/>
    <m/>
    <m/>
    <n v="23071"/>
    <m/>
    <m/>
    <n v="82"/>
    <n v="82"/>
    <n v="141"/>
    <n v="141"/>
    <m/>
    <m/>
    <m/>
    <m/>
    <m/>
    <m/>
    <m/>
    <m/>
    <m/>
    <m/>
    <m/>
    <m/>
    <m/>
    <n v="3175"/>
    <m/>
    <m/>
    <n v="84"/>
    <m/>
    <m/>
    <m/>
    <m/>
    <m/>
    <m/>
    <m/>
    <m/>
    <m/>
    <m/>
    <n v="2"/>
    <n v="2"/>
    <n v="25"/>
    <n v="55.5"/>
    <n v="32"/>
    <n v="32"/>
    <n v="0"/>
    <n v="0"/>
    <m/>
    <m/>
    <m/>
    <m/>
    <m/>
    <m/>
    <m/>
    <m/>
    <m/>
    <m/>
    <m/>
    <m/>
    <m/>
    <m/>
    <m/>
    <m/>
    <m/>
    <m/>
    <m/>
    <m/>
    <m/>
    <m/>
    <m/>
    <m/>
    <m/>
    <m/>
    <m/>
    <m/>
    <m/>
    <m/>
    <m/>
    <m/>
    <m/>
    <m/>
    <m/>
    <m/>
    <m/>
    <m/>
    <m/>
    <m/>
    <m/>
    <m/>
    <m/>
    <m/>
    <m/>
    <m/>
    <m/>
    <m/>
    <m/>
    <m/>
    <m/>
    <m/>
    <m/>
    <n v="0"/>
    <n v="0"/>
    <m/>
    <m/>
    <n v="153139"/>
    <m/>
    <n v="0"/>
    <m/>
    <m/>
    <m/>
    <m/>
    <m/>
    <m/>
    <m/>
    <m/>
    <m/>
    <m/>
    <m/>
    <m/>
    <m/>
    <m/>
    <m/>
    <m/>
    <m/>
    <m/>
    <m/>
    <m/>
    <m/>
    <m/>
    <m/>
    <m/>
    <m/>
    <m/>
    <m/>
    <m/>
    <n v="4291.2865079365101"/>
    <x v="0"/>
    <s v="Medium"/>
  </r>
  <r>
    <s v="Long Beach CCD"/>
    <x v="5"/>
    <s v="841"/>
    <s v="Single College District"/>
    <n v="20120"/>
    <x v="6"/>
    <n v="19973.982857142862"/>
    <n v="30800"/>
    <m/>
    <n v="134"/>
    <n v="11"/>
    <m/>
    <m/>
    <m/>
    <m/>
    <m/>
    <m/>
    <n v="55"/>
    <m/>
    <m/>
    <n v="48"/>
    <n v="383"/>
    <n v="144"/>
    <m/>
    <m/>
    <m/>
    <m/>
    <m/>
    <n v="10519"/>
    <m/>
    <m/>
    <m/>
    <m/>
    <m/>
    <m/>
    <m/>
    <m/>
    <m/>
    <m/>
    <m/>
    <n v="10519"/>
    <m/>
    <m/>
    <m/>
    <m/>
    <m/>
    <m/>
    <m/>
    <m/>
    <m/>
    <m/>
    <m/>
    <m/>
    <n v="0"/>
    <n v="14652"/>
    <m/>
    <m/>
    <m/>
    <m/>
    <m/>
    <m/>
    <m/>
    <m/>
    <m/>
    <m/>
    <m/>
    <n v="14652"/>
    <m/>
    <m/>
    <m/>
    <m/>
    <m/>
    <m/>
    <m/>
    <m/>
    <m/>
    <m/>
    <n v="0"/>
    <m/>
    <m/>
    <m/>
    <m/>
    <m/>
    <m/>
    <m/>
    <m/>
    <m/>
    <m/>
    <m/>
    <m/>
    <m/>
    <m/>
    <m/>
    <m/>
    <m/>
    <m/>
    <m/>
    <m/>
    <m/>
    <m/>
    <m/>
    <m/>
    <n v="110338"/>
    <m/>
    <m/>
    <m/>
    <m/>
    <m/>
    <m/>
    <m/>
    <m/>
    <m/>
    <n v="110338"/>
    <m/>
    <m/>
    <m/>
    <m/>
    <m/>
    <m/>
    <m/>
    <m/>
    <m/>
    <m/>
    <m/>
    <m/>
    <m/>
    <m/>
    <m/>
    <m/>
    <m/>
    <m/>
    <m/>
    <m/>
    <m/>
    <m/>
    <m/>
    <m/>
    <m/>
    <m/>
    <m/>
    <m/>
    <m/>
    <m/>
    <m/>
    <m/>
    <m/>
    <m/>
    <m/>
    <m/>
    <n v="0"/>
    <m/>
    <m/>
    <m/>
    <m/>
    <m/>
    <m/>
    <m/>
    <m/>
    <m/>
    <m/>
    <m/>
    <m/>
    <m/>
    <m/>
    <m/>
    <m/>
    <m/>
    <m/>
    <m/>
    <m/>
    <m/>
    <m/>
    <m/>
    <m/>
    <m/>
    <m/>
    <m/>
    <m/>
    <m/>
    <m/>
    <m/>
    <m/>
    <m/>
    <m/>
    <m/>
    <m/>
    <m/>
    <m/>
    <m/>
    <m/>
    <m/>
    <m/>
    <m/>
    <m/>
    <m/>
    <m/>
    <n v="0"/>
    <n v="25171"/>
    <n v="110338"/>
    <n v="135509"/>
    <s v="Department chair (Faculty position)"/>
    <m/>
    <m/>
    <s v="yes"/>
    <m/>
    <m/>
    <s v="Stipend"/>
    <m/>
    <m/>
    <m/>
    <n v="671"/>
    <n v="3216"/>
    <n v="33580"/>
    <n v="143"/>
    <n v="0"/>
    <n v="225008"/>
    <m/>
    <n v="33"/>
    <n v="0"/>
    <n v="275"/>
    <m/>
    <m/>
    <n v="134"/>
    <n v="55"/>
    <n v="202477"/>
    <n v="5"/>
    <m/>
    <m/>
    <n v="21"/>
    <m/>
    <m/>
    <m/>
    <m/>
    <m/>
    <m/>
    <m/>
    <m/>
    <m/>
    <m/>
    <n v="32"/>
    <n v="15.32"/>
    <m/>
    <n v="15.32"/>
    <m/>
    <n v="12"/>
    <n v="10.35"/>
    <n v="21160"/>
    <s v="Actual"/>
    <n v="13572"/>
    <n v="36453"/>
    <m/>
    <n v="1361"/>
    <m/>
    <m/>
    <m/>
    <n v="11693"/>
    <m/>
    <n v="63069"/>
    <m/>
    <m/>
    <n v="92"/>
    <n v="78"/>
    <n v="202"/>
    <n v="43"/>
    <m/>
    <m/>
    <m/>
    <m/>
    <m/>
    <m/>
    <m/>
    <m/>
    <m/>
    <m/>
    <m/>
    <m/>
    <m/>
    <n v="2058"/>
    <m/>
    <m/>
    <n v="81"/>
    <m/>
    <m/>
    <m/>
    <m/>
    <m/>
    <m/>
    <m/>
    <m/>
    <m/>
    <m/>
    <n v="8"/>
    <n v="18"/>
    <n v="720"/>
    <n v="75"/>
    <n v="24"/>
    <n v="24"/>
    <n v="10"/>
    <n v="0"/>
    <m/>
    <m/>
    <m/>
    <m/>
    <m/>
    <m/>
    <m/>
    <m/>
    <m/>
    <m/>
    <m/>
    <m/>
    <m/>
    <m/>
    <m/>
    <m/>
    <m/>
    <m/>
    <m/>
    <m/>
    <m/>
    <m/>
    <m/>
    <m/>
    <m/>
    <m/>
    <m/>
    <m/>
    <m/>
    <m/>
    <m/>
    <m/>
    <m/>
    <m/>
    <m/>
    <m/>
    <m/>
    <m/>
    <m/>
    <m/>
    <m/>
    <m/>
    <m/>
    <m/>
    <m/>
    <m/>
    <m/>
    <m/>
    <m/>
    <m/>
    <m/>
    <m/>
    <m/>
    <n v="10"/>
    <n v="0"/>
    <m/>
    <m/>
    <n v="488962"/>
    <m/>
    <n v="0"/>
    <m/>
    <m/>
    <m/>
    <m/>
    <m/>
    <m/>
    <m/>
    <m/>
    <m/>
    <m/>
    <m/>
    <m/>
    <m/>
    <m/>
    <m/>
    <m/>
    <m/>
    <m/>
    <m/>
    <m/>
    <m/>
    <m/>
    <m/>
    <m/>
    <m/>
    <m/>
    <m/>
    <m/>
    <n v="1303.784781797837"/>
    <x v="2"/>
    <s v="Medium"/>
  </r>
  <r>
    <s v="Ventura CCD"/>
    <x v="38"/>
    <s v="682"/>
    <s v="Multi-College District"/>
    <n v="20120"/>
    <x v="6"/>
    <n v="4907.7158095238156"/>
    <n v="12444"/>
    <m/>
    <n v="112"/>
    <n v="1"/>
    <m/>
    <m/>
    <m/>
    <m/>
    <m/>
    <m/>
    <n v="33"/>
    <m/>
    <m/>
    <n v="6"/>
    <n v="367"/>
    <n v="30"/>
    <m/>
    <m/>
    <m/>
    <m/>
    <m/>
    <n v="11000"/>
    <m/>
    <m/>
    <n v="0"/>
    <n v="0"/>
    <n v="0"/>
    <n v="0"/>
    <m/>
    <m/>
    <n v="0"/>
    <n v="0"/>
    <m/>
    <n v="11000"/>
    <n v="0"/>
    <m/>
    <m/>
    <n v="0"/>
    <n v="0"/>
    <n v="0"/>
    <n v="0"/>
    <m/>
    <m/>
    <n v="0"/>
    <n v="0"/>
    <m/>
    <n v="0"/>
    <n v="5000"/>
    <m/>
    <m/>
    <n v="0"/>
    <n v="0"/>
    <n v="0"/>
    <n v="0"/>
    <m/>
    <m/>
    <n v="0"/>
    <n v="0"/>
    <m/>
    <n v="5000"/>
    <n v="0"/>
    <m/>
    <n v="0"/>
    <n v="0"/>
    <n v="0"/>
    <n v="0"/>
    <m/>
    <m/>
    <n v="0"/>
    <n v="0"/>
    <n v="0"/>
    <m/>
    <m/>
    <m/>
    <m/>
    <m/>
    <m/>
    <m/>
    <m/>
    <m/>
    <m/>
    <m/>
    <m/>
    <m/>
    <m/>
    <m/>
    <m/>
    <m/>
    <m/>
    <m/>
    <m/>
    <m/>
    <m/>
    <m/>
    <m/>
    <n v="27500"/>
    <m/>
    <n v="0"/>
    <n v="0"/>
    <n v="0"/>
    <m/>
    <m/>
    <n v="0"/>
    <n v="0"/>
    <n v="0"/>
    <n v="27500"/>
    <m/>
    <m/>
    <m/>
    <m/>
    <m/>
    <m/>
    <m/>
    <m/>
    <m/>
    <m/>
    <m/>
    <m/>
    <m/>
    <m/>
    <m/>
    <m/>
    <m/>
    <m/>
    <m/>
    <m/>
    <m/>
    <m/>
    <m/>
    <m/>
    <m/>
    <m/>
    <n v="100"/>
    <m/>
    <n v="0"/>
    <n v="0"/>
    <n v="0"/>
    <m/>
    <m/>
    <n v="0"/>
    <n v="0"/>
    <n v="0"/>
    <n v="100"/>
    <m/>
    <m/>
    <m/>
    <m/>
    <m/>
    <m/>
    <m/>
    <m/>
    <m/>
    <m/>
    <m/>
    <m/>
    <m/>
    <m/>
    <m/>
    <m/>
    <m/>
    <m/>
    <m/>
    <m/>
    <m/>
    <m/>
    <m/>
    <m/>
    <m/>
    <m/>
    <m/>
    <m/>
    <m/>
    <m/>
    <m/>
    <m/>
    <m/>
    <m/>
    <m/>
    <m/>
    <n v="0"/>
    <m/>
    <n v="0"/>
    <n v="0"/>
    <n v="0"/>
    <n v="0"/>
    <m/>
    <m/>
    <n v="0"/>
    <n v="0"/>
    <n v="0"/>
    <n v="16000"/>
    <n v="27600"/>
    <n v="43600"/>
    <m/>
    <s v="Learning Resource Supervisor"/>
    <s v="M.A. (subject other than librarianship)"/>
    <s v="no"/>
    <s v="None"/>
    <m/>
    <m/>
    <m/>
    <m/>
    <m/>
    <n v="583"/>
    <n v="750"/>
    <n v="19000"/>
    <n v="69"/>
    <n v="14"/>
    <n v="29249"/>
    <m/>
    <n v="10"/>
    <n v="0"/>
    <n v="716"/>
    <m/>
    <m/>
    <n v="0"/>
    <n v="0"/>
    <n v="20"/>
    <n v="0"/>
    <m/>
    <m/>
    <n v="2"/>
    <m/>
    <m/>
    <m/>
    <m/>
    <m/>
    <m/>
    <m/>
    <m/>
    <m/>
    <m/>
    <n v="1.53"/>
    <n v="1.45"/>
    <m/>
    <n v="1.45"/>
    <m/>
    <n v="3"/>
    <n v="3"/>
    <n v="1664"/>
    <s v="Actual"/>
    <n v="2034"/>
    <n v="12484"/>
    <n v="345"/>
    <n v="157"/>
    <m/>
    <m/>
    <m/>
    <n v="345"/>
    <m/>
    <n v="15365"/>
    <m/>
    <m/>
    <n v="6"/>
    <n v="6"/>
    <n v="0"/>
    <n v="0"/>
    <m/>
    <m/>
    <m/>
    <m/>
    <m/>
    <m/>
    <m/>
    <m/>
    <m/>
    <m/>
    <m/>
    <m/>
    <m/>
    <n v="2425"/>
    <m/>
    <m/>
    <n v="83"/>
    <m/>
    <m/>
    <m/>
    <m/>
    <m/>
    <m/>
    <m/>
    <m/>
    <m/>
    <m/>
    <n v="0"/>
    <n v="0"/>
    <n v="0"/>
    <n v="61"/>
    <n v="42"/>
    <n v="0"/>
    <n v="0"/>
    <n v="0"/>
    <m/>
    <m/>
    <m/>
    <m/>
    <m/>
    <m/>
    <m/>
    <m/>
    <m/>
    <m/>
    <m/>
    <m/>
    <m/>
    <m/>
    <m/>
    <m/>
    <m/>
    <m/>
    <m/>
    <m/>
    <m/>
    <m/>
    <m/>
    <m/>
    <m/>
    <m/>
    <m/>
    <m/>
    <m/>
    <m/>
    <m/>
    <m/>
    <m/>
    <m/>
    <m/>
    <m/>
    <m/>
    <m/>
    <m/>
    <m/>
    <m/>
    <m/>
    <m/>
    <m/>
    <m/>
    <m/>
    <m/>
    <m/>
    <m/>
    <m/>
    <m/>
    <m/>
    <m/>
    <n v="0"/>
    <n v="0"/>
    <m/>
    <m/>
    <n v="173278"/>
    <m/>
    <n v="90"/>
    <m/>
    <m/>
    <m/>
    <m/>
    <m/>
    <m/>
    <m/>
    <m/>
    <m/>
    <m/>
    <m/>
    <m/>
    <m/>
    <m/>
    <m/>
    <m/>
    <m/>
    <m/>
    <m/>
    <m/>
    <m/>
    <m/>
    <m/>
    <m/>
    <m/>
    <m/>
    <m/>
    <m/>
    <n v="3384.6315927750452"/>
    <x v="1"/>
    <s v="Small"/>
  </r>
  <r>
    <s v="Sierra CCD"/>
    <x v="30"/>
    <s v="271"/>
    <s v="Single College District"/>
    <n v="20120"/>
    <x v="6"/>
    <n v="14803.532952380945"/>
    <n v="34102"/>
    <m/>
    <n v="142"/>
    <n v="8"/>
    <m/>
    <m/>
    <m/>
    <m/>
    <m/>
    <m/>
    <n v="93"/>
    <m/>
    <m/>
    <n v="26"/>
    <n v="604"/>
    <s v="Wireless access"/>
    <m/>
    <m/>
    <m/>
    <m/>
    <m/>
    <n v="11069"/>
    <m/>
    <m/>
    <m/>
    <m/>
    <m/>
    <m/>
    <m/>
    <m/>
    <n v="62851"/>
    <m/>
    <m/>
    <n v="73920"/>
    <m/>
    <m/>
    <m/>
    <m/>
    <m/>
    <m/>
    <m/>
    <m/>
    <m/>
    <m/>
    <m/>
    <m/>
    <n v="0"/>
    <n v="17867"/>
    <m/>
    <m/>
    <m/>
    <m/>
    <m/>
    <m/>
    <m/>
    <m/>
    <m/>
    <m/>
    <m/>
    <n v="17867"/>
    <m/>
    <m/>
    <m/>
    <m/>
    <m/>
    <m/>
    <m/>
    <m/>
    <m/>
    <m/>
    <n v="0"/>
    <m/>
    <m/>
    <m/>
    <m/>
    <m/>
    <m/>
    <m/>
    <m/>
    <m/>
    <m/>
    <m/>
    <m/>
    <m/>
    <m/>
    <m/>
    <m/>
    <m/>
    <m/>
    <m/>
    <m/>
    <m/>
    <m/>
    <m/>
    <m/>
    <n v="7570"/>
    <m/>
    <m/>
    <m/>
    <m/>
    <m/>
    <m/>
    <m/>
    <n v="34075"/>
    <m/>
    <n v="41645"/>
    <m/>
    <m/>
    <m/>
    <m/>
    <m/>
    <m/>
    <m/>
    <m/>
    <m/>
    <m/>
    <m/>
    <m/>
    <m/>
    <m/>
    <m/>
    <m/>
    <m/>
    <m/>
    <m/>
    <m/>
    <m/>
    <m/>
    <m/>
    <m/>
    <m/>
    <m/>
    <n v="820"/>
    <m/>
    <n v="283"/>
    <m/>
    <m/>
    <m/>
    <m/>
    <m/>
    <m/>
    <m/>
    <n v="1103"/>
    <m/>
    <m/>
    <m/>
    <m/>
    <m/>
    <m/>
    <m/>
    <m/>
    <m/>
    <m/>
    <m/>
    <m/>
    <m/>
    <m/>
    <m/>
    <m/>
    <m/>
    <m/>
    <m/>
    <m/>
    <m/>
    <m/>
    <m/>
    <m/>
    <m/>
    <m/>
    <m/>
    <m/>
    <m/>
    <m/>
    <m/>
    <m/>
    <m/>
    <m/>
    <m/>
    <m/>
    <n v="33247"/>
    <m/>
    <m/>
    <m/>
    <m/>
    <m/>
    <m/>
    <m/>
    <n v="2105"/>
    <m/>
    <n v="35352"/>
    <n v="91787"/>
    <n v="42748"/>
    <n v="169887"/>
    <s v="Dean or other administrator"/>
    <m/>
    <m/>
    <s v="yes"/>
    <m/>
    <m/>
    <s v="Stipend"/>
    <m/>
    <m/>
    <m/>
    <n v="1489"/>
    <n v="1125"/>
    <n v="20053"/>
    <n v="127"/>
    <n v="852"/>
    <n v="84386"/>
    <m/>
    <n v="21"/>
    <n v="929"/>
    <n v="265"/>
    <m/>
    <m/>
    <n v="436"/>
    <n v="86"/>
    <n v="189"/>
    <n v="4"/>
    <m/>
    <m/>
    <n v="9"/>
    <m/>
    <m/>
    <m/>
    <m/>
    <m/>
    <m/>
    <m/>
    <m/>
    <m/>
    <m/>
    <n v="2.68"/>
    <n v="5"/>
    <m/>
    <n v="5"/>
    <m/>
    <n v="6"/>
    <n v="6"/>
    <n v="2916"/>
    <s v="Actual"/>
    <n v="8800"/>
    <n v="16760"/>
    <n v="21100"/>
    <n v="592"/>
    <m/>
    <m/>
    <m/>
    <m/>
    <m/>
    <n v="47252"/>
    <m/>
    <m/>
    <n v="66"/>
    <n v="54"/>
    <n v="162"/>
    <n v="81"/>
    <m/>
    <m/>
    <m/>
    <m/>
    <m/>
    <m/>
    <m/>
    <m/>
    <m/>
    <m/>
    <m/>
    <m/>
    <m/>
    <n v="3250"/>
    <m/>
    <m/>
    <n v="130"/>
    <m/>
    <m/>
    <m/>
    <m/>
    <m/>
    <m/>
    <m/>
    <m/>
    <m/>
    <m/>
    <n v="0"/>
    <n v="0"/>
    <n v="0"/>
    <n v="59"/>
    <n v="50"/>
    <n v="20"/>
    <n v="4"/>
    <n v="0"/>
    <m/>
    <m/>
    <m/>
    <m/>
    <m/>
    <m/>
    <m/>
    <m/>
    <m/>
    <m/>
    <m/>
    <m/>
    <m/>
    <m/>
    <m/>
    <m/>
    <m/>
    <m/>
    <m/>
    <m/>
    <m/>
    <m/>
    <m/>
    <m/>
    <m/>
    <m/>
    <m/>
    <m/>
    <m/>
    <m/>
    <m/>
    <m/>
    <m/>
    <m/>
    <m/>
    <m/>
    <m/>
    <m/>
    <m/>
    <m/>
    <m/>
    <m/>
    <m/>
    <m/>
    <m/>
    <m/>
    <m/>
    <m/>
    <m/>
    <m/>
    <m/>
    <m/>
    <m/>
    <n v="4"/>
    <n v="0"/>
    <m/>
    <m/>
    <n v="320000"/>
    <m/>
    <n v="121"/>
    <m/>
    <m/>
    <m/>
    <m/>
    <m/>
    <m/>
    <m/>
    <m/>
    <m/>
    <m/>
    <m/>
    <m/>
    <m/>
    <m/>
    <m/>
    <m/>
    <m/>
    <m/>
    <m/>
    <m/>
    <m/>
    <m/>
    <m/>
    <m/>
    <m/>
    <m/>
    <m/>
    <m/>
    <n v="2960.7065904761889"/>
    <x v="2"/>
    <s v="Medium"/>
  </r>
  <r>
    <s v="Riverside CCD"/>
    <x v="67"/>
    <s v="961"/>
    <s v="Multi-College District"/>
    <n v="20120"/>
    <x v="6"/>
    <n v="14770.454666666828"/>
    <n v="95756"/>
    <m/>
    <n v="416"/>
    <n v="12"/>
    <m/>
    <m/>
    <m/>
    <m/>
    <m/>
    <m/>
    <n v="67"/>
    <m/>
    <m/>
    <n v="84"/>
    <n v="753"/>
    <n v="0"/>
    <m/>
    <m/>
    <m/>
    <m/>
    <m/>
    <n v="11405"/>
    <m/>
    <m/>
    <m/>
    <m/>
    <m/>
    <m/>
    <m/>
    <m/>
    <m/>
    <m/>
    <m/>
    <n v="11405"/>
    <n v="17625"/>
    <m/>
    <m/>
    <m/>
    <m/>
    <m/>
    <m/>
    <m/>
    <m/>
    <m/>
    <m/>
    <m/>
    <n v="17625"/>
    <n v="26746"/>
    <m/>
    <m/>
    <m/>
    <m/>
    <m/>
    <m/>
    <m/>
    <m/>
    <m/>
    <m/>
    <m/>
    <n v="26746"/>
    <n v="0"/>
    <m/>
    <m/>
    <m/>
    <m/>
    <m/>
    <m/>
    <m/>
    <m/>
    <m/>
    <n v="0"/>
    <m/>
    <m/>
    <m/>
    <m/>
    <m/>
    <m/>
    <m/>
    <m/>
    <m/>
    <m/>
    <m/>
    <m/>
    <m/>
    <m/>
    <m/>
    <m/>
    <m/>
    <m/>
    <m/>
    <m/>
    <m/>
    <m/>
    <m/>
    <m/>
    <n v="61363"/>
    <m/>
    <m/>
    <m/>
    <m/>
    <m/>
    <m/>
    <m/>
    <m/>
    <n v="39934"/>
    <n v="101297"/>
    <m/>
    <m/>
    <m/>
    <m/>
    <m/>
    <m/>
    <m/>
    <m/>
    <m/>
    <m/>
    <m/>
    <m/>
    <m/>
    <m/>
    <m/>
    <m/>
    <m/>
    <m/>
    <m/>
    <m/>
    <m/>
    <m/>
    <m/>
    <m/>
    <m/>
    <m/>
    <n v="2000"/>
    <m/>
    <m/>
    <m/>
    <m/>
    <m/>
    <m/>
    <m/>
    <m/>
    <m/>
    <n v="2000"/>
    <m/>
    <m/>
    <m/>
    <m/>
    <m/>
    <m/>
    <m/>
    <m/>
    <m/>
    <m/>
    <m/>
    <m/>
    <m/>
    <m/>
    <m/>
    <m/>
    <m/>
    <m/>
    <m/>
    <m/>
    <m/>
    <m/>
    <m/>
    <m/>
    <m/>
    <m/>
    <m/>
    <m/>
    <m/>
    <m/>
    <m/>
    <m/>
    <m/>
    <m/>
    <m/>
    <m/>
    <n v="0"/>
    <m/>
    <m/>
    <m/>
    <m/>
    <m/>
    <m/>
    <m/>
    <m/>
    <m/>
    <n v="0"/>
    <n v="38151"/>
    <n v="120922"/>
    <n v="159073"/>
    <s v="Dean or other administrator"/>
    <m/>
    <m/>
    <s v="yes"/>
    <m/>
    <s v="Release time"/>
    <s v="Stipend"/>
    <m/>
    <m/>
    <s v="Release time and stipend"/>
    <n v="1991"/>
    <n v="5957"/>
    <n v="48659"/>
    <n v="236"/>
    <n v="4"/>
    <n v="106483"/>
    <m/>
    <n v="126"/>
    <n v="129"/>
    <n v="2272"/>
    <m/>
    <m/>
    <n v="622"/>
    <n v="669"/>
    <n v="384"/>
    <n v="132"/>
    <m/>
    <m/>
    <n v="8"/>
    <m/>
    <m/>
    <m/>
    <m/>
    <m/>
    <m/>
    <m/>
    <m/>
    <m/>
    <m/>
    <n v="5.19"/>
    <n v="6.9124999999999996"/>
    <m/>
    <n v="6.9124999999999996"/>
    <m/>
    <n v="15"/>
    <n v="11.15"/>
    <n v="9757"/>
    <s v="Actual"/>
    <n v="22249"/>
    <n v="73960"/>
    <n v="7519"/>
    <n v="2359"/>
    <m/>
    <m/>
    <m/>
    <n v="74300"/>
    <m/>
    <n v="180387"/>
    <m/>
    <m/>
    <n v="21"/>
    <n v="17"/>
    <m/>
    <n v="0"/>
    <m/>
    <m/>
    <m/>
    <m/>
    <m/>
    <m/>
    <m/>
    <m/>
    <m/>
    <m/>
    <m/>
    <m/>
    <m/>
    <n v="2975"/>
    <m/>
    <m/>
    <n v="119"/>
    <m/>
    <m/>
    <m/>
    <m/>
    <m/>
    <m/>
    <m/>
    <m/>
    <m/>
    <m/>
    <n v="1"/>
    <n v="4"/>
    <n v="140"/>
    <n v="54.5"/>
    <n v="40"/>
    <n v="40"/>
    <n v="0"/>
    <n v="0"/>
    <m/>
    <m/>
    <m/>
    <m/>
    <m/>
    <m/>
    <m/>
    <m/>
    <m/>
    <m/>
    <m/>
    <m/>
    <m/>
    <m/>
    <m/>
    <m/>
    <m/>
    <m/>
    <m/>
    <m/>
    <m/>
    <m/>
    <m/>
    <m/>
    <m/>
    <m/>
    <m/>
    <m/>
    <m/>
    <m/>
    <m/>
    <m/>
    <m/>
    <m/>
    <m/>
    <m/>
    <m/>
    <m/>
    <m/>
    <m/>
    <m/>
    <m/>
    <m/>
    <m/>
    <m/>
    <m/>
    <m/>
    <m/>
    <m/>
    <m/>
    <m/>
    <m/>
    <m/>
    <n v="0"/>
    <n v="0"/>
    <m/>
    <m/>
    <n v="475531"/>
    <m/>
    <n v="44"/>
    <m/>
    <m/>
    <m/>
    <m/>
    <m/>
    <m/>
    <m/>
    <m/>
    <m/>
    <m/>
    <m/>
    <m/>
    <m/>
    <m/>
    <m/>
    <m/>
    <m/>
    <m/>
    <m/>
    <m/>
    <m/>
    <m/>
    <m/>
    <m/>
    <m/>
    <m/>
    <m/>
    <m/>
    <n v="2136.774635322507"/>
    <x v="2"/>
    <s v="Medium"/>
  </r>
  <r>
    <s v="Ventura CCD"/>
    <x v="113"/>
    <s v="683"/>
    <s v="Multi-College District"/>
    <n v="20120"/>
    <x v="6"/>
    <n v="10734.378857142869"/>
    <n v="32000"/>
    <m/>
    <n v="49"/>
    <n v="8"/>
    <m/>
    <m/>
    <m/>
    <m/>
    <m/>
    <m/>
    <n v="42"/>
    <m/>
    <m/>
    <n v="48"/>
    <n v="587"/>
    <s v="We have wi-fi for all student owned laptops"/>
    <m/>
    <m/>
    <m/>
    <m/>
    <m/>
    <n v="11700"/>
    <m/>
    <m/>
    <n v="0"/>
    <n v="0"/>
    <n v="0"/>
    <n v="0"/>
    <m/>
    <m/>
    <n v="0"/>
    <n v="46615"/>
    <m/>
    <n v="58315"/>
    <n v="0"/>
    <m/>
    <m/>
    <n v="0"/>
    <n v="0"/>
    <n v="0"/>
    <n v="0"/>
    <m/>
    <m/>
    <n v="0"/>
    <n v="7000"/>
    <m/>
    <n v="7000"/>
    <n v="1334"/>
    <m/>
    <m/>
    <n v="0"/>
    <n v="0"/>
    <n v="0"/>
    <n v="0"/>
    <m/>
    <m/>
    <n v="17986"/>
    <m/>
    <m/>
    <n v="19320"/>
    <n v="0"/>
    <m/>
    <n v="0"/>
    <n v="0"/>
    <n v="0"/>
    <n v="0"/>
    <m/>
    <m/>
    <n v="0"/>
    <n v="0"/>
    <n v="0"/>
    <m/>
    <m/>
    <m/>
    <m/>
    <m/>
    <m/>
    <m/>
    <m/>
    <m/>
    <m/>
    <m/>
    <m/>
    <m/>
    <m/>
    <m/>
    <m/>
    <m/>
    <m/>
    <m/>
    <m/>
    <m/>
    <m/>
    <m/>
    <m/>
    <n v="3094"/>
    <m/>
    <n v="0"/>
    <n v="0"/>
    <n v="0"/>
    <m/>
    <m/>
    <n v="0"/>
    <n v="59074"/>
    <n v="0"/>
    <n v="62168"/>
    <m/>
    <m/>
    <m/>
    <m/>
    <m/>
    <m/>
    <m/>
    <m/>
    <m/>
    <m/>
    <m/>
    <m/>
    <m/>
    <m/>
    <m/>
    <m/>
    <m/>
    <m/>
    <m/>
    <m/>
    <m/>
    <m/>
    <m/>
    <m/>
    <m/>
    <m/>
    <n v="0"/>
    <m/>
    <n v="0"/>
    <n v="0"/>
    <n v="0"/>
    <m/>
    <m/>
    <n v="0"/>
    <n v="0"/>
    <n v="0"/>
    <n v="0"/>
    <m/>
    <m/>
    <m/>
    <m/>
    <m/>
    <m/>
    <m/>
    <m/>
    <m/>
    <m/>
    <m/>
    <m/>
    <m/>
    <m/>
    <m/>
    <m/>
    <m/>
    <m/>
    <m/>
    <m/>
    <m/>
    <m/>
    <m/>
    <m/>
    <m/>
    <m/>
    <m/>
    <m/>
    <m/>
    <m/>
    <m/>
    <m/>
    <m/>
    <m/>
    <m/>
    <m/>
    <n v="0"/>
    <m/>
    <n v="0"/>
    <n v="0"/>
    <n v="0"/>
    <n v="0"/>
    <m/>
    <m/>
    <n v="0"/>
    <n v="0"/>
    <n v="0"/>
    <n v="77635"/>
    <n v="69168"/>
    <n v="146803"/>
    <s v="Dean or other administrator"/>
    <m/>
    <s v="EdD"/>
    <s v="no"/>
    <m/>
    <s v="Release time"/>
    <m/>
    <m/>
    <m/>
    <m/>
    <n v="1658"/>
    <n v="949"/>
    <n v="21245"/>
    <n v="298"/>
    <n v="0"/>
    <n v="86614"/>
    <m/>
    <n v="3"/>
    <n v="21245"/>
    <n v="3124"/>
    <m/>
    <m/>
    <n v="1000"/>
    <n v="1000"/>
    <n v="126"/>
    <n v="3"/>
    <m/>
    <m/>
    <n v="9"/>
    <m/>
    <m/>
    <m/>
    <m/>
    <m/>
    <m/>
    <m/>
    <m/>
    <m/>
    <m/>
    <n v="1.17"/>
    <n v="2.6"/>
    <m/>
    <n v="2.6"/>
    <m/>
    <n v="5"/>
    <n v="4.4000000000000004"/>
    <n v="6876"/>
    <s v="Estimate"/>
    <n v="48637"/>
    <n v="7734"/>
    <n v="0"/>
    <n v="61"/>
    <m/>
    <m/>
    <m/>
    <n v="0"/>
    <m/>
    <n v="54432"/>
    <m/>
    <m/>
    <n v="0"/>
    <n v="0"/>
    <n v="0"/>
    <n v="0"/>
    <m/>
    <m/>
    <m/>
    <m/>
    <m/>
    <m/>
    <m/>
    <m/>
    <m/>
    <m/>
    <m/>
    <m/>
    <m/>
    <n v="3528"/>
    <m/>
    <m/>
    <n v="147"/>
    <m/>
    <m/>
    <m/>
    <m/>
    <m/>
    <m/>
    <m/>
    <m/>
    <m/>
    <m/>
    <n v="0"/>
    <n v="0"/>
    <n v="0"/>
    <n v="65.5"/>
    <n v="44"/>
    <n v="22"/>
    <n v="3"/>
    <n v="0"/>
    <m/>
    <m/>
    <m/>
    <m/>
    <m/>
    <m/>
    <m/>
    <m/>
    <m/>
    <m/>
    <m/>
    <m/>
    <m/>
    <m/>
    <m/>
    <m/>
    <m/>
    <m/>
    <m/>
    <m/>
    <m/>
    <m/>
    <m/>
    <m/>
    <m/>
    <m/>
    <m/>
    <m/>
    <m/>
    <m/>
    <m/>
    <m/>
    <m/>
    <m/>
    <m/>
    <m/>
    <m/>
    <m/>
    <m/>
    <m/>
    <m/>
    <m/>
    <m/>
    <m/>
    <m/>
    <m/>
    <m/>
    <m/>
    <m/>
    <m/>
    <m/>
    <m/>
    <m/>
    <n v="3"/>
    <n v="0"/>
    <m/>
    <m/>
    <n v="334084"/>
    <m/>
    <n v="165"/>
    <m/>
    <m/>
    <m/>
    <m/>
    <m/>
    <m/>
    <m/>
    <m/>
    <m/>
    <m/>
    <m/>
    <m/>
    <m/>
    <m/>
    <m/>
    <m/>
    <m/>
    <m/>
    <m/>
    <m/>
    <m/>
    <m/>
    <m/>
    <m/>
    <m/>
    <m/>
    <m/>
    <m/>
    <n v="4128.607252747257"/>
    <x v="0"/>
    <s v="Medium"/>
  </r>
  <r>
    <s v="Contra Costa CCD"/>
    <x v="25"/>
    <s v="313"/>
    <s v="Multi-College District"/>
    <n v="20120"/>
    <x v="6"/>
    <n v="8256.4681904762801"/>
    <n v="25000"/>
    <m/>
    <n v="100"/>
    <n v="5"/>
    <m/>
    <m/>
    <m/>
    <m/>
    <m/>
    <m/>
    <n v="32"/>
    <m/>
    <m/>
    <n v="35"/>
    <n v="300"/>
    <s v="unlimited/wireless"/>
    <m/>
    <m/>
    <m/>
    <m/>
    <m/>
    <n v="11729"/>
    <m/>
    <m/>
    <m/>
    <n v="27809"/>
    <m/>
    <m/>
    <m/>
    <m/>
    <m/>
    <m/>
    <m/>
    <n v="39538"/>
    <m/>
    <m/>
    <m/>
    <m/>
    <m/>
    <m/>
    <m/>
    <m/>
    <m/>
    <m/>
    <m/>
    <m/>
    <n v="0"/>
    <n v="12656"/>
    <m/>
    <m/>
    <m/>
    <m/>
    <m/>
    <m/>
    <m/>
    <m/>
    <m/>
    <m/>
    <m/>
    <n v="12656"/>
    <m/>
    <m/>
    <m/>
    <m/>
    <m/>
    <m/>
    <m/>
    <m/>
    <m/>
    <m/>
    <n v="0"/>
    <m/>
    <m/>
    <m/>
    <m/>
    <m/>
    <m/>
    <m/>
    <m/>
    <m/>
    <m/>
    <m/>
    <m/>
    <m/>
    <m/>
    <m/>
    <m/>
    <m/>
    <m/>
    <m/>
    <m/>
    <m/>
    <m/>
    <m/>
    <m/>
    <n v="0"/>
    <m/>
    <m/>
    <n v="20052"/>
    <m/>
    <m/>
    <m/>
    <n v="24791"/>
    <m/>
    <m/>
    <n v="44843"/>
    <m/>
    <m/>
    <m/>
    <m/>
    <m/>
    <m/>
    <m/>
    <m/>
    <m/>
    <m/>
    <m/>
    <m/>
    <m/>
    <m/>
    <m/>
    <m/>
    <m/>
    <m/>
    <m/>
    <m/>
    <m/>
    <m/>
    <m/>
    <m/>
    <m/>
    <m/>
    <m/>
    <m/>
    <m/>
    <m/>
    <m/>
    <m/>
    <m/>
    <m/>
    <m/>
    <m/>
    <m/>
    <m/>
    <m/>
    <m/>
    <m/>
    <m/>
    <m/>
    <m/>
    <m/>
    <m/>
    <m/>
    <m/>
    <m/>
    <m/>
    <m/>
    <m/>
    <m/>
    <m/>
    <m/>
    <m/>
    <m/>
    <m/>
    <m/>
    <m/>
    <m/>
    <m/>
    <m/>
    <m/>
    <m/>
    <m/>
    <m/>
    <m/>
    <m/>
    <m/>
    <m/>
    <m/>
    <m/>
    <m/>
    <m/>
    <m/>
    <m/>
    <m/>
    <m/>
    <m/>
    <m/>
    <m/>
    <m/>
    <n v="8408"/>
    <n v="52194"/>
    <n v="44843"/>
    <n v="105445"/>
    <s v="Department chair (Faculty position)"/>
    <m/>
    <m/>
    <s v="yes"/>
    <m/>
    <m/>
    <s v="Stipend"/>
    <m/>
    <m/>
    <m/>
    <n v="1904"/>
    <n v="2676"/>
    <n v="26003"/>
    <n v="98"/>
    <n v="0"/>
    <n v="25672"/>
    <m/>
    <n v="70"/>
    <n v="641"/>
    <n v="1904"/>
    <m/>
    <m/>
    <n v="7"/>
    <n v="7"/>
    <n v="2166"/>
    <n v="70"/>
    <m/>
    <m/>
    <n v="4"/>
    <m/>
    <m/>
    <m/>
    <m/>
    <m/>
    <m/>
    <m/>
    <m/>
    <m/>
    <m/>
    <n v="1.4750000000000001"/>
    <n v="3.1"/>
    <m/>
    <n v="3.1"/>
    <m/>
    <n v="1"/>
    <n v="1.5"/>
    <n v="1683"/>
    <s v="Actual"/>
    <n v="6215"/>
    <n v="14740"/>
    <n v="1903"/>
    <n v="311"/>
    <m/>
    <m/>
    <m/>
    <m/>
    <m/>
    <n v="23169"/>
    <m/>
    <m/>
    <m/>
    <m/>
    <m/>
    <m/>
    <m/>
    <m/>
    <m/>
    <m/>
    <m/>
    <m/>
    <m/>
    <m/>
    <m/>
    <m/>
    <m/>
    <m/>
    <m/>
    <n v="2730"/>
    <m/>
    <m/>
    <n v="91"/>
    <m/>
    <m/>
    <m/>
    <m/>
    <m/>
    <m/>
    <m/>
    <m/>
    <m/>
    <m/>
    <n v="1"/>
    <n v="1"/>
    <n v="61"/>
    <n v="50"/>
    <n v="36"/>
    <n v="16"/>
    <n v="0"/>
    <n v="0"/>
    <m/>
    <m/>
    <m/>
    <m/>
    <m/>
    <m/>
    <m/>
    <m/>
    <m/>
    <m/>
    <m/>
    <m/>
    <m/>
    <m/>
    <m/>
    <m/>
    <m/>
    <m/>
    <m/>
    <m/>
    <m/>
    <m/>
    <m/>
    <m/>
    <m/>
    <m/>
    <m/>
    <m/>
    <m/>
    <m/>
    <m/>
    <m/>
    <m/>
    <m/>
    <m/>
    <m/>
    <m/>
    <m/>
    <m/>
    <m/>
    <m/>
    <m/>
    <m/>
    <m/>
    <m/>
    <m/>
    <m/>
    <m/>
    <m/>
    <m/>
    <m/>
    <m/>
    <m/>
    <n v="0"/>
    <n v="0"/>
    <m/>
    <m/>
    <n v="9066"/>
    <m/>
    <n v="0"/>
    <m/>
    <m/>
    <m/>
    <m/>
    <m/>
    <m/>
    <m/>
    <m/>
    <m/>
    <m/>
    <m/>
    <m/>
    <m/>
    <m/>
    <m/>
    <m/>
    <m/>
    <m/>
    <m/>
    <m/>
    <m/>
    <m/>
    <m/>
    <m/>
    <m/>
    <m/>
    <m/>
    <m/>
    <n v="2663.3768356375094"/>
    <x v="0"/>
    <s v="Small"/>
  </r>
  <r>
    <s v="West Hills CCD"/>
    <x v="32"/>
    <s v="581"/>
    <s v="Multi-College District"/>
    <n v="20120"/>
    <x v="6"/>
    <n v="2587.02"/>
    <n v="14800"/>
    <m/>
    <n v="49"/>
    <n v="2"/>
    <m/>
    <m/>
    <m/>
    <m/>
    <m/>
    <m/>
    <n v="0"/>
    <m/>
    <m/>
    <n v="12"/>
    <n v="159"/>
    <n v="20"/>
    <m/>
    <m/>
    <m/>
    <m/>
    <m/>
    <n v="11751"/>
    <m/>
    <m/>
    <n v="0"/>
    <n v="0"/>
    <n v="0"/>
    <n v="0"/>
    <m/>
    <m/>
    <n v="0"/>
    <n v="0"/>
    <m/>
    <n v="11751"/>
    <n v="0"/>
    <m/>
    <m/>
    <n v="0"/>
    <n v="0"/>
    <n v="0"/>
    <n v="0"/>
    <m/>
    <m/>
    <n v="0"/>
    <n v="0"/>
    <m/>
    <n v="0"/>
    <n v="2383"/>
    <m/>
    <m/>
    <n v="0"/>
    <n v="0"/>
    <n v="0"/>
    <n v="0"/>
    <m/>
    <m/>
    <n v="0"/>
    <n v="0"/>
    <m/>
    <n v="2383"/>
    <n v="0"/>
    <m/>
    <n v="0"/>
    <n v="0"/>
    <n v="0"/>
    <n v="0"/>
    <m/>
    <m/>
    <n v="0"/>
    <n v="0"/>
    <n v="0"/>
    <m/>
    <m/>
    <m/>
    <m/>
    <m/>
    <m/>
    <m/>
    <m/>
    <m/>
    <m/>
    <m/>
    <m/>
    <m/>
    <m/>
    <m/>
    <m/>
    <m/>
    <m/>
    <m/>
    <m/>
    <m/>
    <m/>
    <m/>
    <m/>
    <n v="22311"/>
    <m/>
    <n v="0"/>
    <n v="0"/>
    <n v="0"/>
    <m/>
    <m/>
    <n v="0"/>
    <n v="0"/>
    <n v="0"/>
    <n v="22311"/>
    <m/>
    <m/>
    <m/>
    <m/>
    <m/>
    <m/>
    <m/>
    <m/>
    <m/>
    <m/>
    <m/>
    <m/>
    <m/>
    <m/>
    <m/>
    <m/>
    <m/>
    <m/>
    <m/>
    <m/>
    <m/>
    <m/>
    <m/>
    <m/>
    <m/>
    <m/>
    <n v="1840"/>
    <m/>
    <n v="0"/>
    <n v="0"/>
    <n v="0"/>
    <m/>
    <m/>
    <n v="0"/>
    <n v="0"/>
    <n v="0"/>
    <n v="1840"/>
    <m/>
    <m/>
    <m/>
    <m/>
    <m/>
    <m/>
    <m/>
    <m/>
    <m/>
    <m/>
    <m/>
    <m/>
    <m/>
    <m/>
    <m/>
    <m/>
    <m/>
    <m/>
    <m/>
    <m/>
    <m/>
    <m/>
    <m/>
    <m/>
    <m/>
    <m/>
    <m/>
    <m/>
    <m/>
    <m/>
    <m/>
    <m/>
    <m/>
    <m/>
    <m/>
    <m/>
    <n v="0"/>
    <m/>
    <n v="0"/>
    <n v="0"/>
    <n v="0"/>
    <n v="0"/>
    <m/>
    <m/>
    <n v="0"/>
    <n v="0"/>
    <n v="0"/>
    <n v="14134"/>
    <n v="24151"/>
    <n v="38285"/>
    <m/>
    <s v="Librarian"/>
    <m/>
    <s v="yes"/>
    <s v="None"/>
    <m/>
    <m/>
    <m/>
    <m/>
    <m/>
    <n v="1040"/>
    <n v="1875"/>
    <n v="17256"/>
    <n v="66"/>
    <n v="0"/>
    <n v="33047"/>
    <m/>
    <n v="123"/>
    <n v="0"/>
    <n v="1165"/>
    <m/>
    <m/>
    <n v="104"/>
    <n v="107"/>
    <n v="0"/>
    <n v="141"/>
    <m/>
    <m/>
    <n v="1"/>
    <m/>
    <m/>
    <m/>
    <m/>
    <m/>
    <m/>
    <m/>
    <m/>
    <m/>
    <m/>
    <n v="3"/>
    <n v="1"/>
    <m/>
    <n v="1"/>
    <m/>
    <n v="1"/>
    <n v="1"/>
    <n v="600"/>
    <s v="Estimate"/>
    <n v="6317"/>
    <n v="5445"/>
    <n v="0"/>
    <n v="1879"/>
    <m/>
    <m/>
    <m/>
    <n v="6034"/>
    <m/>
    <n v="19675"/>
    <m/>
    <m/>
    <n v="0"/>
    <n v="0"/>
    <n v="0"/>
    <n v="0"/>
    <m/>
    <m/>
    <m/>
    <m/>
    <m/>
    <m/>
    <m/>
    <m/>
    <m/>
    <m/>
    <m/>
    <m/>
    <m/>
    <n v="748"/>
    <m/>
    <m/>
    <n v="19"/>
    <m/>
    <m/>
    <m/>
    <m/>
    <m/>
    <m/>
    <m/>
    <m/>
    <m/>
    <m/>
    <n v="0"/>
    <n v="0"/>
    <n v="0"/>
    <n v="58.5"/>
    <n v="44"/>
    <n v="35"/>
    <n v="0"/>
    <n v="0"/>
    <m/>
    <m/>
    <m/>
    <m/>
    <m/>
    <m/>
    <m/>
    <m/>
    <m/>
    <m/>
    <m/>
    <m/>
    <m/>
    <m/>
    <m/>
    <m/>
    <m/>
    <m/>
    <m/>
    <m/>
    <m/>
    <m/>
    <m/>
    <m/>
    <m/>
    <m/>
    <m/>
    <m/>
    <m/>
    <m/>
    <m/>
    <m/>
    <m/>
    <m/>
    <m/>
    <m/>
    <m/>
    <m/>
    <m/>
    <m/>
    <m/>
    <m/>
    <m/>
    <m/>
    <m/>
    <m/>
    <m/>
    <m/>
    <m/>
    <m/>
    <m/>
    <m/>
    <m/>
    <n v="0"/>
    <n v="0"/>
    <m/>
    <m/>
    <n v="317958"/>
    <m/>
    <n v="0"/>
    <m/>
    <m/>
    <m/>
    <m/>
    <m/>
    <m/>
    <m/>
    <m/>
    <m/>
    <m/>
    <m/>
    <m/>
    <m/>
    <m/>
    <m/>
    <m/>
    <m/>
    <m/>
    <m/>
    <m/>
    <m/>
    <m/>
    <m/>
    <m/>
    <m/>
    <m/>
    <m/>
    <m/>
    <n v="2587.02"/>
    <x v="1"/>
    <s v="Small"/>
  </r>
  <r>
    <s v="Imperial CCD"/>
    <x v="81"/>
    <s v="031"/>
    <s v="Single College District"/>
    <n v="20120"/>
    <x v="6"/>
    <n v="5376.465142857086"/>
    <n v="25838"/>
    <m/>
    <n v="72"/>
    <n v="1"/>
    <m/>
    <m/>
    <m/>
    <m/>
    <m/>
    <m/>
    <n v="23"/>
    <m/>
    <m/>
    <n v="1"/>
    <n v="145"/>
    <s v="None - wireless access only"/>
    <m/>
    <m/>
    <m/>
    <m/>
    <m/>
    <n v="12000"/>
    <m/>
    <m/>
    <m/>
    <m/>
    <m/>
    <m/>
    <m/>
    <m/>
    <m/>
    <m/>
    <m/>
    <n v="12000"/>
    <n v="0"/>
    <m/>
    <m/>
    <m/>
    <m/>
    <m/>
    <m/>
    <m/>
    <m/>
    <m/>
    <m/>
    <m/>
    <n v="0"/>
    <n v="5570.26"/>
    <m/>
    <m/>
    <m/>
    <m/>
    <m/>
    <m/>
    <m/>
    <m/>
    <m/>
    <m/>
    <m/>
    <n v="5570.26"/>
    <n v="0"/>
    <m/>
    <m/>
    <m/>
    <m/>
    <m/>
    <m/>
    <m/>
    <m/>
    <m/>
    <n v="0"/>
    <m/>
    <m/>
    <m/>
    <m/>
    <m/>
    <m/>
    <m/>
    <m/>
    <m/>
    <m/>
    <m/>
    <m/>
    <m/>
    <m/>
    <m/>
    <m/>
    <m/>
    <m/>
    <m/>
    <m/>
    <m/>
    <m/>
    <m/>
    <m/>
    <n v="62224"/>
    <m/>
    <m/>
    <m/>
    <m/>
    <m/>
    <m/>
    <m/>
    <m/>
    <m/>
    <n v="62224"/>
    <m/>
    <m/>
    <m/>
    <m/>
    <m/>
    <m/>
    <m/>
    <m/>
    <m/>
    <m/>
    <m/>
    <m/>
    <m/>
    <m/>
    <m/>
    <m/>
    <m/>
    <m/>
    <m/>
    <m/>
    <m/>
    <m/>
    <m/>
    <m/>
    <m/>
    <m/>
    <n v="0"/>
    <m/>
    <m/>
    <m/>
    <m/>
    <m/>
    <m/>
    <m/>
    <m/>
    <m/>
    <n v="0"/>
    <m/>
    <m/>
    <m/>
    <m/>
    <m/>
    <m/>
    <m/>
    <m/>
    <m/>
    <m/>
    <m/>
    <m/>
    <m/>
    <m/>
    <m/>
    <m/>
    <m/>
    <m/>
    <m/>
    <m/>
    <m/>
    <m/>
    <m/>
    <m/>
    <m/>
    <m/>
    <m/>
    <m/>
    <m/>
    <m/>
    <m/>
    <m/>
    <m/>
    <m/>
    <m/>
    <m/>
    <m/>
    <m/>
    <m/>
    <m/>
    <m/>
    <m/>
    <m/>
    <m/>
    <m/>
    <m/>
    <m/>
    <n v="17570.260000000002"/>
    <n v="62224"/>
    <n v="79794.260000000009"/>
    <s v="Department chair (Faculty position)"/>
    <m/>
    <m/>
    <s v="yes"/>
    <s v="None"/>
    <m/>
    <m/>
    <m/>
    <m/>
    <m/>
    <n v="467"/>
    <n v="1317"/>
    <n v="8051"/>
    <n v="53"/>
    <n v="2692"/>
    <n v="59398"/>
    <m/>
    <n v="1"/>
    <m/>
    <n v="484"/>
    <m/>
    <m/>
    <n v="48"/>
    <n v="48"/>
    <n v="2"/>
    <n v="1"/>
    <m/>
    <m/>
    <n v="2.5"/>
    <m/>
    <m/>
    <m/>
    <m/>
    <m/>
    <m/>
    <m/>
    <m/>
    <m/>
    <m/>
    <n v="0.75"/>
    <n v="0.54"/>
    <m/>
    <n v="0.54"/>
    <m/>
    <n v="4"/>
    <n v="4"/>
    <n v="8000"/>
    <s v="Estimate"/>
    <n v="59685"/>
    <n v="10063"/>
    <n v="1547"/>
    <n v="1878"/>
    <m/>
    <m/>
    <m/>
    <n v="31873"/>
    <m/>
    <n v="105046"/>
    <m/>
    <m/>
    <n v="37"/>
    <n v="37"/>
    <n v="24"/>
    <n v="24"/>
    <m/>
    <m/>
    <m/>
    <m/>
    <m/>
    <m/>
    <m/>
    <m/>
    <m/>
    <m/>
    <m/>
    <m/>
    <m/>
    <n v="247"/>
    <m/>
    <m/>
    <n v="77"/>
    <m/>
    <m/>
    <m/>
    <m/>
    <m/>
    <m/>
    <m/>
    <m/>
    <m/>
    <m/>
    <n v="0"/>
    <n v="0"/>
    <n v="0"/>
    <n v="55"/>
    <n v="43"/>
    <n v="43"/>
    <n v="0"/>
    <n v="0"/>
    <m/>
    <m/>
    <m/>
    <m/>
    <m/>
    <m/>
    <m/>
    <m/>
    <m/>
    <m/>
    <m/>
    <m/>
    <m/>
    <m/>
    <m/>
    <m/>
    <m/>
    <m/>
    <m/>
    <m/>
    <m/>
    <m/>
    <m/>
    <m/>
    <m/>
    <m/>
    <m/>
    <m/>
    <m/>
    <m/>
    <m/>
    <m/>
    <m/>
    <m/>
    <m/>
    <m/>
    <m/>
    <m/>
    <m/>
    <m/>
    <m/>
    <m/>
    <m/>
    <m/>
    <m/>
    <m/>
    <m/>
    <m/>
    <m/>
    <m/>
    <m/>
    <m/>
    <m/>
    <n v="0"/>
    <n v="0"/>
    <m/>
    <m/>
    <n v="198999"/>
    <m/>
    <n v="240"/>
    <m/>
    <m/>
    <m/>
    <m/>
    <m/>
    <m/>
    <m/>
    <m/>
    <m/>
    <m/>
    <m/>
    <m/>
    <m/>
    <m/>
    <m/>
    <m/>
    <m/>
    <m/>
    <m/>
    <m/>
    <m/>
    <m/>
    <m/>
    <m/>
    <m/>
    <m/>
    <m/>
    <m/>
    <n v="9956.4169312168251"/>
    <x v="1"/>
    <s v="Small"/>
  </r>
  <r>
    <s v="MiraCosta CCD"/>
    <x v="93"/>
    <s v="051"/>
    <s v="Single College District"/>
    <n v="20120"/>
    <x v="6"/>
    <n v="10082.408000000003"/>
    <n v="54000"/>
    <m/>
    <n v="180"/>
    <n v="5"/>
    <m/>
    <m/>
    <m/>
    <m/>
    <m/>
    <m/>
    <n v="32"/>
    <m/>
    <m/>
    <n v="30"/>
    <n v="685"/>
    <s v="300 accesses via wi fi"/>
    <m/>
    <m/>
    <m/>
    <m/>
    <m/>
    <n v="12104"/>
    <m/>
    <m/>
    <n v="0"/>
    <n v="0"/>
    <n v="0"/>
    <n v="0"/>
    <m/>
    <m/>
    <n v="24011"/>
    <n v="0"/>
    <m/>
    <n v="36115"/>
    <n v="12929"/>
    <m/>
    <m/>
    <n v="0"/>
    <n v="0"/>
    <n v="0"/>
    <n v="0"/>
    <m/>
    <m/>
    <n v="17041"/>
    <n v="0"/>
    <m/>
    <n v="29970"/>
    <n v="15246"/>
    <m/>
    <m/>
    <n v="0"/>
    <n v="0"/>
    <n v="0"/>
    <n v="0"/>
    <m/>
    <m/>
    <n v="0"/>
    <n v="0"/>
    <m/>
    <n v="15246"/>
    <n v="0"/>
    <m/>
    <n v="0"/>
    <n v="0"/>
    <n v="0"/>
    <n v="0"/>
    <m/>
    <m/>
    <n v="0"/>
    <n v="0"/>
    <n v="0"/>
    <m/>
    <m/>
    <m/>
    <m/>
    <m/>
    <m/>
    <m/>
    <m/>
    <m/>
    <m/>
    <m/>
    <m/>
    <m/>
    <m/>
    <m/>
    <m/>
    <m/>
    <m/>
    <m/>
    <m/>
    <m/>
    <m/>
    <m/>
    <m/>
    <n v="0"/>
    <m/>
    <n v="0"/>
    <n v="0"/>
    <n v="0"/>
    <m/>
    <m/>
    <n v="0"/>
    <n v="92597"/>
    <n v="0"/>
    <n v="92597"/>
    <m/>
    <m/>
    <m/>
    <m/>
    <m/>
    <m/>
    <m/>
    <m/>
    <m/>
    <m/>
    <m/>
    <m/>
    <m/>
    <m/>
    <m/>
    <m/>
    <m/>
    <m/>
    <m/>
    <m/>
    <m/>
    <m/>
    <m/>
    <m/>
    <m/>
    <m/>
    <n v="9849"/>
    <m/>
    <n v="0"/>
    <n v="0"/>
    <n v="0"/>
    <m/>
    <m/>
    <n v="10654"/>
    <n v="0"/>
    <n v="0"/>
    <n v="20503"/>
    <m/>
    <m/>
    <m/>
    <m/>
    <m/>
    <m/>
    <m/>
    <m/>
    <m/>
    <m/>
    <m/>
    <m/>
    <m/>
    <m/>
    <m/>
    <m/>
    <m/>
    <m/>
    <m/>
    <m/>
    <m/>
    <m/>
    <m/>
    <m/>
    <m/>
    <m/>
    <m/>
    <m/>
    <m/>
    <m/>
    <m/>
    <m/>
    <m/>
    <m/>
    <m/>
    <m/>
    <n v="0"/>
    <m/>
    <n v="0"/>
    <n v="0"/>
    <n v="0"/>
    <n v="0"/>
    <m/>
    <m/>
    <n v="0"/>
    <n v="0"/>
    <n v="0"/>
    <n v="51361"/>
    <n v="143070"/>
    <n v="194431"/>
    <m/>
    <s v="Department Chair and Coordinator, Library Operations"/>
    <s v="M.Ed."/>
    <s v="no"/>
    <m/>
    <s v="Release time"/>
    <m/>
    <m/>
    <m/>
    <m/>
    <n v="1007"/>
    <n v="7508"/>
    <n v="37354"/>
    <n v="108"/>
    <n v="1464"/>
    <n v="65311"/>
    <m/>
    <n v="344"/>
    <n v="5106"/>
    <n v="1144"/>
    <m/>
    <m/>
    <n v="185"/>
    <n v="212"/>
    <n v="0"/>
    <n v="484"/>
    <m/>
    <m/>
    <n v="19"/>
    <m/>
    <m/>
    <m/>
    <m/>
    <m/>
    <m/>
    <m/>
    <m/>
    <m/>
    <m/>
    <n v="5.3"/>
    <n v="8.49"/>
    <m/>
    <n v="8.49"/>
    <m/>
    <n v="9"/>
    <n v="6.65"/>
    <n v="9315"/>
    <s v="Actual"/>
    <n v="20288"/>
    <n v="18962"/>
    <n v="12812"/>
    <m/>
    <m/>
    <m/>
    <m/>
    <n v="7559"/>
    <m/>
    <n v="59621"/>
    <m/>
    <m/>
    <n v="92"/>
    <n v="37"/>
    <n v="487"/>
    <n v="197"/>
    <m/>
    <m/>
    <m/>
    <m/>
    <m/>
    <m/>
    <m/>
    <m/>
    <m/>
    <m/>
    <m/>
    <m/>
    <m/>
    <n v="5606"/>
    <m/>
    <m/>
    <n v="221"/>
    <m/>
    <m/>
    <m/>
    <m/>
    <m/>
    <m/>
    <m/>
    <m/>
    <m/>
    <m/>
    <n v="2"/>
    <n v="12"/>
    <n v="279"/>
    <n v="68"/>
    <n v="0"/>
    <n v="0"/>
    <n v="7"/>
    <n v="0"/>
    <m/>
    <m/>
    <m/>
    <m/>
    <m/>
    <m/>
    <m/>
    <m/>
    <m/>
    <m/>
    <m/>
    <m/>
    <m/>
    <m/>
    <m/>
    <m/>
    <m/>
    <m/>
    <m/>
    <m/>
    <m/>
    <m/>
    <m/>
    <m/>
    <m/>
    <m/>
    <m/>
    <m/>
    <m/>
    <m/>
    <m/>
    <m/>
    <m/>
    <m/>
    <m/>
    <m/>
    <m/>
    <m/>
    <m/>
    <m/>
    <m/>
    <m/>
    <m/>
    <m/>
    <m/>
    <m/>
    <m/>
    <m/>
    <m/>
    <m/>
    <m/>
    <m/>
    <m/>
    <n v="7"/>
    <n v="0"/>
    <m/>
    <m/>
    <m/>
    <m/>
    <n v="480"/>
    <m/>
    <m/>
    <m/>
    <m/>
    <m/>
    <m/>
    <m/>
    <m/>
    <m/>
    <m/>
    <m/>
    <m/>
    <m/>
    <m/>
    <m/>
    <m/>
    <m/>
    <m/>
    <m/>
    <m/>
    <m/>
    <m/>
    <m/>
    <m/>
    <m/>
    <m/>
    <m/>
    <m/>
    <n v="1187.562779740872"/>
    <x v="0"/>
    <s v="Medium"/>
  </r>
  <r>
    <s v="Desert CCD"/>
    <x v="31"/>
    <s v="931"/>
    <s v="Single College District"/>
    <n v="20120"/>
    <x v="6"/>
    <n v="7332.8940952381017"/>
    <n v="63700"/>
    <m/>
    <n v="50"/>
    <n v="4"/>
    <m/>
    <m/>
    <m/>
    <m/>
    <m/>
    <m/>
    <n v="45"/>
    <m/>
    <m/>
    <n v="24"/>
    <n v="243"/>
    <n v="3"/>
    <m/>
    <m/>
    <m/>
    <m/>
    <m/>
    <n v="12180"/>
    <m/>
    <m/>
    <n v="0"/>
    <n v="0"/>
    <n v="0"/>
    <n v="0"/>
    <m/>
    <m/>
    <n v="16097"/>
    <n v="0"/>
    <m/>
    <n v="0"/>
    <n v="0"/>
    <m/>
    <m/>
    <n v="0"/>
    <n v="0"/>
    <n v="0"/>
    <n v="0"/>
    <m/>
    <m/>
    <n v="0"/>
    <n v="0"/>
    <m/>
    <n v="0"/>
    <n v="0"/>
    <m/>
    <m/>
    <n v="0"/>
    <n v="0"/>
    <n v="0"/>
    <n v="0"/>
    <m/>
    <m/>
    <n v="0"/>
    <n v="0"/>
    <m/>
    <n v="0"/>
    <n v="0"/>
    <m/>
    <n v="0"/>
    <n v="0"/>
    <n v="0"/>
    <n v="0"/>
    <m/>
    <m/>
    <n v="0"/>
    <n v="0"/>
    <n v="0"/>
    <m/>
    <m/>
    <m/>
    <m/>
    <m/>
    <m/>
    <m/>
    <m/>
    <m/>
    <m/>
    <m/>
    <m/>
    <m/>
    <m/>
    <m/>
    <m/>
    <m/>
    <m/>
    <m/>
    <m/>
    <m/>
    <m/>
    <m/>
    <m/>
    <n v="50762"/>
    <m/>
    <n v="0"/>
    <n v="0"/>
    <n v="0"/>
    <m/>
    <m/>
    <n v="0"/>
    <n v="0"/>
    <n v="0"/>
    <n v="0"/>
    <m/>
    <m/>
    <m/>
    <m/>
    <m/>
    <m/>
    <m/>
    <m/>
    <m/>
    <m/>
    <m/>
    <m/>
    <m/>
    <m/>
    <m/>
    <m/>
    <m/>
    <m/>
    <m/>
    <m/>
    <m/>
    <m/>
    <m/>
    <m/>
    <m/>
    <m/>
    <n v="0"/>
    <m/>
    <n v="0"/>
    <n v="0"/>
    <n v="0"/>
    <m/>
    <m/>
    <n v="0"/>
    <n v="0"/>
    <n v="0"/>
    <n v="0"/>
    <m/>
    <m/>
    <m/>
    <m/>
    <m/>
    <m/>
    <m/>
    <m/>
    <m/>
    <m/>
    <m/>
    <m/>
    <m/>
    <m/>
    <m/>
    <m/>
    <m/>
    <m/>
    <m/>
    <m/>
    <m/>
    <m/>
    <m/>
    <m/>
    <m/>
    <m/>
    <m/>
    <m/>
    <m/>
    <m/>
    <m/>
    <m/>
    <m/>
    <m/>
    <m/>
    <m/>
    <n v="7329"/>
    <m/>
    <n v="0"/>
    <n v="0"/>
    <n v="0"/>
    <n v="0"/>
    <m/>
    <m/>
    <n v="0"/>
    <n v="0"/>
    <n v="7329"/>
    <n v="0"/>
    <n v="0"/>
    <n v="7329"/>
    <s v="Dean or other administrator"/>
    <m/>
    <m/>
    <s v="yes"/>
    <s v="None"/>
    <m/>
    <m/>
    <m/>
    <m/>
    <m/>
    <n v="450"/>
    <n v="79"/>
    <n v="25436"/>
    <n v="62"/>
    <m/>
    <n v="35740"/>
    <m/>
    <n v="0"/>
    <n v="0"/>
    <n v="499"/>
    <m/>
    <m/>
    <n v="233"/>
    <n v="233"/>
    <n v="0"/>
    <n v="0"/>
    <m/>
    <m/>
    <n v="2"/>
    <m/>
    <m/>
    <m/>
    <m/>
    <m/>
    <m/>
    <m/>
    <m/>
    <m/>
    <m/>
    <n v="3.4"/>
    <n v="3.42"/>
    <m/>
    <n v="3.42"/>
    <m/>
    <n v="3"/>
    <n v="2.92"/>
    <n v="4618"/>
    <s v="Actual"/>
    <n v="7504"/>
    <n v="18922"/>
    <n v="3902"/>
    <n v="298"/>
    <m/>
    <m/>
    <m/>
    <n v="327"/>
    <m/>
    <n v="30953"/>
    <m/>
    <m/>
    <n v="11"/>
    <n v="11"/>
    <n v="80"/>
    <n v="50"/>
    <m/>
    <m/>
    <m/>
    <m/>
    <m/>
    <m/>
    <m/>
    <m/>
    <m/>
    <m/>
    <m/>
    <m/>
    <m/>
    <n v="0"/>
    <m/>
    <m/>
    <n v="80"/>
    <m/>
    <m/>
    <m/>
    <m/>
    <m/>
    <m/>
    <m/>
    <m/>
    <m/>
    <m/>
    <n v="1"/>
    <n v="4"/>
    <n v="89"/>
    <n v="57"/>
    <n v="40"/>
    <n v="40"/>
    <n v="0"/>
    <n v="0"/>
    <m/>
    <m/>
    <m/>
    <m/>
    <m/>
    <m/>
    <m/>
    <m/>
    <m/>
    <m/>
    <m/>
    <m/>
    <m/>
    <m/>
    <m/>
    <m/>
    <m/>
    <m/>
    <m/>
    <m/>
    <m/>
    <m/>
    <m/>
    <m/>
    <m/>
    <m/>
    <m/>
    <m/>
    <m/>
    <m/>
    <m/>
    <m/>
    <m/>
    <m/>
    <m/>
    <m/>
    <m/>
    <m/>
    <m/>
    <m/>
    <m/>
    <m/>
    <m/>
    <m/>
    <m/>
    <m/>
    <m/>
    <m/>
    <m/>
    <m/>
    <m/>
    <m/>
    <m/>
    <n v="0"/>
    <n v="0"/>
    <m/>
    <m/>
    <n v="112150"/>
    <m/>
    <n v="0"/>
    <m/>
    <m/>
    <m/>
    <m/>
    <m/>
    <m/>
    <m/>
    <m/>
    <m/>
    <m/>
    <m/>
    <m/>
    <m/>
    <m/>
    <m/>
    <m/>
    <m/>
    <m/>
    <m/>
    <m/>
    <m/>
    <m/>
    <m/>
    <m/>
    <m/>
    <m/>
    <m/>
    <m/>
    <n v="2144.1210804789771"/>
    <x v="0"/>
    <s v="Small"/>
  </r>
  <r>
    <s v="San Mateo CCD"/>
    <x v="72"/>
    <s v="371"/>
    <s v="Multi-College District"/>
    <n v="20120"/>
    <x v="6"/>
    <n v="4494.7137142857418"/>
    <n v="18016"/>
    <m/>
    <n v="78"/>
    <n v="6"/>
    <m/>
    <m/>
    <m/>
    <m/>
    <m/>
    <m/>
    <n v="43"/>
    <m/>
    <m/>
    <n v="45"/>
    <n v="272"/>
    <s v="entire building is Wi-Fi"/>
    <m/>
    <m/>
    <m/>
    <m/>
    <m/>
    <n v="12231.34"/>
    <m/>
    <m/>
    <n v="0"/>
    <n v="0"/>
    <n v="0"/>
    <n v="0"/>
    <m/>
    <m/>
    <n v="0"/>
    <n v="2804.3"/>
    <m/>
    <n v="15035.64"/>
    <n v="19.57"/>
    <m/>
    <m/>
    <n v="0"/>
    <n v="0"/>
    <n v="0"/>
    <n v="582.33000000000004"/>
    <m/>
    <m/>
    <n v="6447.69"/>
    <n v="0"/>
    <m/>
    <n v="7049.59"/>
    <n v="10397.86"/>
    <m/>
    <m/>
    <n v="0"/>
    <n v="0"/>
    <n v="0"/>
    <n v="0"/>
    <m/>
    <m/>
    <n v="0"/>
    <n v="0"/>
    <m/>
    <n v="10397.86"/>
    <n v="0"/>
    <m/>
    <n v="0"/>
    <n v="0"/>
    <n v="0"/>
    <n v="0"/>
    <m/>
    <m/>
    <n v="0"/>
    <n v="0"/>
    <n v="0"/>
    <m/>
    <m/>
    <m/>
    <m/>
    <m/>
    <m/>
    <m/>
    <m/>
    <m/>
    <m/>
    <m/>
    <m/>
    <m/>
    <m/>
    <m/>
    <m/>
    <m/>
    <m/>
    <m/>
    <m/>
    <m/>
    <m/>
    <m/>
    <m/>
    <n v="0"/>
    <m/>
    <n v="0"/>
    <n v="0"/>
    <n v="0"/>
    <m/>
    <m/>
    <n v="3958.67"/>
    <n v="20793.310000000001"/>
    <n v="0"/>
    <n v="24751.98"/>
    <m/>
    <m/>
    <m/>
    <m/>
    <m/>
    <m/>
    <m/>
    <m/>
    <m/>
    <m/>
    <m/>
    <m/>
    <m/>
    <m/>
    <m/>
    <m/>
    <m/>
    <m/>
    <m/>
    <m/>
    <m/>
    <m/>
    <m/>
    <m/>
    <m/>
    <m/>
    <n v="1274.08"/>
    <m/>
    <n v="0"/>
    <n v="0"/>
    <n v="0"/>
    <m/>
    <m/>
    <n v="0"/>
    <n v="0"/>
    <n v="0"/>
    <n v="1274.08"/>
    <m/>
    <m/>
    <m/>
    <m/>
    <m/>
    <m/>
    <m/>
    <m/>
    <m/>
    <m/>
    <m/>
    <m/>
    <m/>
    <m/>
    <m/>
    <m/>
    <m/>
    <m/>
    <m/>
    <m/>
    <m/>
    <m/>
    <m/>
    <m/>
    <m/>
    <m/>
    <m/>
    <m/>
    <m/>
    <m/>
    <m/>
    <m/>
    <m/>
    <m/>
    <m/>
    <m/>
    <n v="0"/>
    <m/>
    <n v="0"/>
    <n v="0"/>
    <n v="0"/>
    <n v="3143.76"/>
    <m/>
    <m/>
    <n v="0"/>
    <n v="15488.56"/>
    <n v="18632.32"/>
    <n v="25433.5"/>
    <n v="33075.65"/>
    <n v="77141.47"/>
    <s v="Dean or other administrator"/>
    <m/>
    <s v="M.A. (subject other than librarianship)"/>
    <s v="no"/>
    <s v="None"/>
    <m/>
    <m/>
    <m/>
    <m/>
    <m/>
    <n v="624"/>
    <n v="1532"/>
    <n v="7"/>
    <n v="93"/>
    <m/>
    <n v="50242"/>
    <m/>
    <n v="97"/>
    <n v="7"/>
    <n v="655"/>
    <m/>
    <m/>
    <n v="14"/>
    <n v="14"/>
    <n v="0"/>
    <n v="97"/>
    <m/>
    <m/>
    <n v="2"/>
    <m/>
    <m/>
    <m/>
    <m/>
    <m/>
    <m/>
    <m/>
    <m/>
    <m/>
    <m/>
    <n v="1.32"/>
    <n v="2"/>
    <m/>
    <n v="2"/>
    <m/>
    <n v="3"/>
    <n v="2.82"/>
    <n v="2856"/>
    <s v="Estimate"/>
    <n v="2688"/>
    <n v="8398"/>
    <m/>
    <n v="195"/>
    <m/>
    <m/>
    <m/>
    <m/>
    <m/>
    <n v="11086"/>
    <m/>
    <m/>
    <m/>
    <m/>
    <n v="2044"/>
    <n v="1840"/>
    <m/>
    <m/>
    <m/>
    <m/>
    <m/>
    <m/>
    <m/>
    <m/>
    <m/>
    <m/>
    <m/>
    <m/>
    <m/>
    <n v="2750"/>
    <m/>
    <m/>
    <n v="110"/>
    <m/>
    <m/>
    <m/>
    <m/>
    <m/>
    <m/>
    <m/>
    <m/>
    <m/>
    <m/>
    <n v="1"/>
    <n v="4"/>
    <n v="100"/>
    <n v="63"/>
    <n v="44"/>
    <n v="30"/>
    <n v="4"/>
    <n v="0"/>
    <m/>
    <m/>
    <m/>
    <m/>
    <m/>
    <m/>
    <m/>
    <m/>
    <m/>
    <m/>
    <m/>
    <m/>
    <m/>
    <m/>
    <m/>
    <m/>
    <m/>
    <m/>
    <m/>
    <m/>
    <m/>
    <m/>
    <m/>
    <m/>
    <m/>
    <m/>
    <m/>
    <m/>
    <m/>
    <m/>
    <m/>
    <m/>
    <m/>
    <m/>
    <m/>
    <m/>
    <m/>
    <m/>
    <m/>
    <m/>
    <m/>
    <m/>
    <m/>
    <m/>
    <m/>
    <m/>
    <m/>
    <m/>
    <m/>
    <m/>
    <m/>
    <m/>
    <m/>
    <n v="4"/>
    <n v="0"/>
    <m/>
    <m/>
    <n v="133123"/>
    <m/>
    <m/>
    <m/>
    <m/>
    <m/>
    <m/>
    <m/>
    <m/>
    <m/>
    <m/>
    <m/>
    <m/>
    <m/>
    <m/>
    <m/>
    <m/>
    <m/>
    <m/>
    <m/>
    <m/>
    <m/>
    <m/>
    <m/>
    <m/>
    <m/>
    <m/>
    <m/>
    <m/>
    <m/>
    <m/>
    <n v="2247.3568571428709"/>
    <x v="1"/>
    <s v="Small"/>
  </r>
  <r>
    <s v="Yuba CCD"/>
    <x v="56"/>
    <s v="291"/>
    <s v="Multi-College District"/>
    <n v="20120"/>
    <x v="6"/>
    <n v="5321.5236190476235"/>
    <n v="18035"/>
    <m/>
    <n v="36"/>
    <n v="0"/>
    <m/>
    <m/>
    <m/>
    <m/>
    <m/>
    <m/>
    <n v="0"/>
    <m/>
    <m/>
    <n v="0"/>
    <n v="102"/>
    <n v="0"/>
    <m/>
    <m/>
    <m/>
    <m/>
    <m/>
    <n v="13843"/>
    <m/>
    <m/>
    <n v="0"/>
    <n v="0"/>
    <n v="0"/>
    <n v="0"/>
    <m/>
    <m/>
    <n v="0"/>
    <n v="0"/>
    <m/>
    <n v="13843"/>
    <n v="20000"/>
    <m/>
    <m/>
    <n v="0"/>
    <n v="0"/>
    <n v="0"/>
    <n v="0"/>
    <m/>
    <m/>
    <n v="0"/>
    <n v="0"/>
    <m/>
    <n v="20000"/>
    <n v="11008"/>
    <m/>
    <m/>
    <n v="0"/>
    <n v="0"/>
    <n v="0"/>
    <n v="0"/>
    <m/>
    <m/>
    <n v="0"/>
    <n v="0"/>
    <m/>
    <n v="11008"/>
    <n v="0"/>
    <m/>
    <n v="0"/>
    <n v="0"/>
    <n v="0"/>
    <n v="0"/>
    <m/>
    <m/>
    <n v="0"/>
    <n v="0"/>
    <n v="0"/>
    <m/>
    <m/>
    <m/>
    <m/>
    <m/>
    <m/>
    <m/>
    <m/>
    <m/>
    <m/>
    <m/>
    <m/>
    <m/>
    <m/>
    <m/>
    <m/>
    <m/>
    <m/>
    <m/>
    <m/>
    <m/>
    <m/>
    <m/>
    <m/>
    <n v="45050"/>
    <m/>
    <n v="0"/>
    <n v="0"/>
    <n v="0"/>
    <m/>
    <m/>
    <n v="0"/>
    <n v="0"/>
    <n v="0"/>
    <n v="45050"/>
    <m/>
    <m/>
    <m/>
    <m/>
    <m/>
    <m/>
    <m/>
    <m/>
    <m/>
    <m/>
    <m/>
    <m/>
    <m/>
    <m/>
    <m/>
    <m/>
    <m/>
    <m/>
    <m/>
    <m/>
    <m/>
    <m/>
    <m/>
    <m/>
    <m/>
    <m/>
    <n v="909"/>
    <m/>
    <n v="0"/>
    <n v="0"/>
    <n v="0"/>
    <m/>
    <m/>
    <n v="0"/>
    <n v="0"/>
    <n v="0"/>
    <n v="909"/>
    <m/>
    <m/>
    <m/>
    <m/>
    <m/>
    <m/>
    <m/>
    <m/>
    <m/>
    <m/>
    <m/>
    <m/>
    <m/>
    <m/>
    <m/>
    <m/>
    <m/>
    <m/>
    <m/>
    <m/>
    <m/>
    <m/>
    <m/>
    <m/>
    <m/>
    <m/>
    <m/>
    <m/>
    <m/>
    <m/>
    <m/>
    <m/>
    <m/>
    <m/>
    <m/>
    <m/>
    <n v="0"/>
    <m/>
    <n v="0"/>
    <n v="0"/>
    <n v="0"/>
    <n v="0"/>
    <m/>
    <m/>
    <n v="0"/>
    <n v="0"/>
    <n v="0"/>
    <n v="24851"/>
    <n v="65959"/>
    <n v="90810"/>
    <m/>
    <s v="Librarian"/>
    <m/>
    <s v="yes"/>
    <s v="None"/>
    <m/>
    <m/>
    <m/>
    <m/>
    <m/>
    <n v="758"/>
    <n v="4489"/>
    <n v="27668"/>
    <n v="102"/>
    <n v="0"/>
    <n v="35158"/>
    <m/>
    <n v="109"/>
    <n v="2567"/>
    <n v="758"/>
    <m/>
    <m/>
    <n v="0"/>
    <n v="0"/>
    <n v="0"/>
    <n v="109"/>
    <m/>
    <m/>
    <n v="2"/>
    <m/>
    <m/>
    <m/>
    <m/>
    <m/>
    <m/>
    <m/>
    <m/>
    <m/>
    <m/>
    <n v="1.5"/>
    <n v="1.36"/>
    <m/>
    <n v="1.36"/>
    <m/>
    <n v="3"/>
    <n v="2.5"/>
    <n v="750"/>
    <s v="Estimate"/>
    <n v="4252"/>
    <n v="20220"/>
    <n v="373"/>
    <n v="188"/>
    <m/>
    <m/>
    <m/>
    <n v="0"/>
    <m/>
    <n v="25033"/>
    <m/>
    <m/>
    <n v="32"/>
    <n v="27"/>
    <n v="0"/>
    <n v="0"/>
    <m/>
    <m/>
    <m/>
    <m/>
    <m/>
    <m/>
    <m/>
    <m/>
    <m/>
    <m/>
    <m/>
    <m/>
    <m/>
    <n v="2472"/>
    <m/>
    <m/>
    <n v="65"/>
    <m/>
    <m/>
    <m/>
    <m/>
    <m/>
    <m/>
    <m/>
    <m/>
    <m/>
    <m/>
    <n v="1"/>
    <n v="3"/>
    <n v="56"/>
    <n v="62.5"/>
    <n v="36"/>
    <n v="20"/>
    <n v="0"/>
    <n v="0"/>
    <m/>
    <m/>
    <m/>
    <m/>
    <m/>
    <m/>
    <m/>
    <m/>
    <m/>
    <m/>
    <m/>
    <m/>
    <m/>
    <m/>
    <m/>
    <m/>
    <m/>
    <m/>
    <m/>
    <m/>
    <m/>
    <m/>
    <m/>
    <m/>
    <m/>
    <m/>
    <m/>
    <m/>
    <m/>
    <m/>
    <m/>
    <m/>
    <m/>
    <m/>
    <m/>
    <m/>
    <m/>
    <m/>
    <m/>
    <m/>
    <m/>
    <m/>
    <m/>
    <m/>
    <m/>
    <m/>
    <m/>
    <m/>
    <m/>
    <m/>
    <m/>
    <m/>
    <m/>
    <n v="0"/>
    <n v="0"/>
    <m/>
    <m/>
    <n v="199090"/>
    <m/>
    <n v="25"/>
    <m/>
    <m/>
    <m/>
    <m/>
    <m/>
    <m/>
    <m/>
    <m/>
    <m/>
    <m/>
    <m/>
    <m/>
    <m/>
    <m/>
    <m/>
    <m/>
    <m/>
    <m/>
    <m/>
    <m/>
    <m/>
    <m/>
    <m/>
    <m/>
    <m/>
    <m/>
    <m/>
    <m/>
    <n v="3912.8850140056052"/>
    <x v="1"/>
    <s v="Small"/>
  </r>
  <r>
    <s v="Butte CCD"/>
    <x v="37"/>
    <s v="111"/>
    <s v="Single College District"/>
    <n v="20120"/>
    <x v="6"/>
    <n v="10777.724761904752"/>
    <n v="70000"/>
    <m/>
    <n v="110"/>
    <n v="5"/>
    <m/>
    <m/>
    <m/>
    <m/>
    <m/>
    <m/>
    <n v="40"/>
    <m/>
    <m/>
    <n v="30"/>
    <n v="350"/>
    <s v="Wireless"/>
    <m/>
    <m/>
    <m/>
    <m/>
    <m/>
    <n v="14581"/>
    <m/>
    <m/>
    <m/>
    <m/>
    <m/>
    <m/>
    <m/>
    <m/>
    <m/>
    <n v="38997"/>
    <m/>
    <n v="53579"/>
    <m/>
    <m/>
    <m/>
    <m/>
    <m/>
    <m/>
    <m/>
    <m/>
    <m/>
    <m/>
    <m/>
    <m/>
    <n v="0"/>
    <n v="13659"/>
    <m/>
    <m/>
    <m/>
    <m/>
    <m/>
    <m/>
    <m/>
    <m/>
    <m/>
    <m/>
    <m/>
    <n v="13659"/>
    <m/>
    <m/>
    <m/>
    <m/>
    <m/>
    <m/>
    <m/>
    <m/>
    <m/>
    <m/>
    <n v="0"/>
    <m/>
    <m/>
    <m/>
    <m/>
    <m/>
    <m/>
    <m/>
    <m/>
    <m/>
    <m/>
    <m/>
    <m/>
    <m/>
    <m/>
    <m/>
    <m/>
    <m/>
    <m/>
    <m/>
    <m/>
    <m/>
    <m/>
    <m/>
    <m/>
    <n v="109853"/>
    <m/>
    <m/>
    <m/>
    <m/>
    <m/>
    <m/>
    <m/>
    <m/>
    <m/>
    <n v="109853"/>
    <m/>
    <m/>
    <m/>
    <m/>
    <m/>
    <m/>
    <m/>
    <m/>
    <m/>
    <m/>
    <m/>
    <m/>
    <m/>
    <m/>
    <m/>
    <m/>
    <m/>
    <m/>
    <m/>
    <m/>
    <m/>
    <m/>
    <m/>
    <m/>
    <m/>
    <m/>
    <m/>
    <m/>
    <m/>
    <m/>
    <m/>
    <m/>
    <m/>
    <m/>
    <m/>
    <m/>
    <n v="0"/>
    <m/>
    <m/>
    <m/>
    <m/>
    <m/>
    <m/>
    <m/>
    <m/>
    <m/>
    <m/>
    <m/>
    <m/>
    <m/>
    <m/>
    <m/>
    <m/>
    <m/>
    <m/>
    <m/>
    <m/>
    <m/>
    <m/>
    <m/>
    <m/>
    <m/>
    <m/>
    <m/>
    <m/>
    <m/>
    <m/>
    <m/>
    <m/>
    <m/>
    <m/>
    <m/>
    <m/>
    <m/>
    <m/>
    <m/>
    <m/>
    <m/>
    <m/>
    <m/>
    <m/>
    <m/>
    <m/>
    <n v="0"/>
    <n v="67238"/>
    <n v="109853"/>
    <n v="177091"/>
    <s v="Dean or other administrator"/>
    <m/>
    <m/>
    <s v="yes"/>
    <m/>
    <m/>
    <m/>
    <m/>
    <m/>
    <m/>
    <n v="1213"/>
    <n v="0"/>
    <n v="26852"/>
    <n v="135"/>
    <n v="16400"/>
    <n v="68904"/>
    <m/>
    <n v="0"/>
    <n v="0"/>
    <n v="1382"/>
    <m/>
    <m/>
    <n v="11"/>
    <n v="11"/>
    <n v="0"/>
    <n v="0"/>
    <m/>
    <m/>
    <n v="5"/>
    <m/>
    <m/>
    <m/>
    <m/>
    <m/>
    <m/>
    <m/>
    <m/>
    <m/>
    <m/>
    <n v="3"/>
    <n v="3"/>
    <m/>
    <n v="3"/>
    <m/>
    <n v="4"/>
    <n v="4"/>
    <n v="14761"/>
    <s v="Estimate"/>
    <n v="7393"/>
    <n v="22715"/>
    <m/>
    <m/>
    <m/>
    <m/>
    <m/>
    <m/>
    <m/>
    <n v="30108"/>
    <m/>
    <m/>
    <n v="125"/>
    <n v="87"/>
    <n v="619"/>
    <n v="439"/>
    <m/>
    <m/>
    <m/>
    <m/>
    <m/>
    <m/>
    <m/>
    <m/>
    <m/>
    <m/>
    <m/>
    <m/>
    <m/>
    <n v="1806"/>
    <m/>
    <m/>
    <n v="122"/>
    <m/>
    <m/>
    <m/>
    <m/>
    <m/>
    <m/>
    <m/>
    <m/>
    <m/>
    <m/>
    <n v="4"/>
    <n v="4"/>
    <n v="38"/>
    <n v="46"/>
    <n v="40"/>
    <n v="40"/>
    <n v="0"/>
    <n v="0"/>
    <m/>
    <m/>
    <m/>
    <m/>
    <m/>
    <m/>
    <m/>
    <m/>
    <m/>
    <m/>
    <m/>
    <m/>
    <m/>
    <m/>
    <m/>
    <m/>
    <m/>
    <m/>
    <m/>
    <m/>
    <m/>
    <m/>
    <m/>
    <m/>
    <m/>
    <m/>
    <m/>
    <m/>
    <m/>
    <m/>
    <m/>
    <m/>
    <m/>
    <m/>
    <m/>
    <m/>
    <m/>
    <m/>
    <m/>
    <m/>
    <m/>
    <m/>
    <m/>
    <m/>
    <m/>
    <m/>
    <m/>
    <m/>
    <m/>
    <m/>
    <m/>
    <m/>
    <m/>
    <n v="0"/>
    <n v="0"/>
    <m/>
    <m/>
    <n v="266321"/>
    <m/>
    <n v="0"/>
    <m/>
    <m/>
    <m/>
    <m/>
    <m/>
    <m/>
    <m/>
    <m/>
    <m/>
    <m/>
    <m/>
    <m/>
    <m/>
    <m/>
    <m/>
    <m/>
    <m/>
    <m/>
    <m/>
    <m/>
    <m/>
    <m/>
    <m/>
    <m/>
    <m/>
    <m/>
    <m/>
    <m/>
    <n v="3592.5749206349174"/>
    <x v="0"/>
    <s v="Medium"/>
  </r>
  <r>
    <s v="Lake Tahoe CCD"/>
    <x v="87"/>
    <s v="221"/>
    <s v="Single College District"/>
    <n v="20120"/>
    <x v="6"/>
    <n v="1887.4560000000001"/>
    <n v="5300"/>
    <m/>
    <n v="28"/>
    <n v="7"/>
    <m/>
    <m/>
    <m/>
    <m/>
    <m/>
    <m/>
    <m/>
    <m/>
    <m/>
    <n v="125"/>
    <n v="125"/>
    <m/>
    <m/>
    <m/>
    <m/>
    <m/>
    <m/>
    <n v="15000"/>
    <m/>
    <m/>
    <m/>
    <m/>
    <m/>
    <m/>
    <m/>
    <m/>
    <m/>
    <n v="2000"/>
    <m/>
    <n v="17000"/>
    <n v="0"/>
    <m/>
    <m/>
    <m/>
    <m/>
    <m/>
    <m/>
    <m/>
    <m/>
    <m/>
    <m/>
    <m/>
    <n v="0"/>
    <n v="5000"/>
    <m/>
    <m/>
    <m/>
    <m/>
    <m/>
    <m/>
    <m/>
    <m/>
    <m/>
    <m/>
    <m/>
    <m/>
    <n v="0"/>
    <m/>
    <m/>
    <m/>
    <m/>
    <m/>
    <m/>
    <m/>
    <m/>
    <m/>
    <n v="0"/>
    <m/>
    <m/>
    <m/>
    <m/>
    <m/>
    <m/>
    <m/>
    <m/>
    <m/>
    <m/>
    <m/>
    <m/>
    <m/>
    <m/>
    <m/>
    <m/>
    <m/>
    <m/>
    <m/>
    <m/>
    <m/>
    <m/>
    <m/>
    <m/>
    <n v="31000"/>
    <m/>
    <m/>
    <m/>
    <m/>
    <m/>
    <m/>
    <m/>
    <m/>
    <m/>
    <n v="31000"/>
    <m/>
    <m/>
    <m/>
    <m/>
    <m/>
    <m/>
    <m/>
    <m/>
    <m/>
    <m/>
    <m/>
    <m/>
    <m/>
    <m/>
    <m/>
    <m/>
    <m/>
    <m/>
    <m/>
    <m/>
    <m/>
    <m/>
    <m/>
    <m/>
    <m/>
    <m/>
    <n v="1000"/>
    <m/>
    <m/>
    <m/>
    <m/>
    <m/>
    <m/>
    <m/>
    <m/>
    <m/>
    <m/>
    <m/>
    <m/>
    <m/>
    <m/>
    <m/>
    <m/>
    <m/>
    <m/>
    <m/>
    <m/>
    <m/>
    <m/>
    <m/>
    <m/>
    <m/>
    <m/>
    <m/>
    <m/>
    <m/>
    <m/>
    <m/>
    <m/>
    <m/>
    <m/>
    <m/>
    <m/>
    <m/>
    <m/>
    <m/>
    <m/>
    <m/>
    <m/>
    <m/>
    <m/>
    <m/>
    <m/>
    <n v="0"/>
    <m/>
    <m/>
    <m/>
    <m/>
    <m/>
    <m/>
    <m/>
    <m/>
    <m/>
    <n v="0"/>
    <n v="17000"/>
    <n v="31000"/>
    <n v="48000"/>
    <s v="Department chair (Faculty position)"/>
    <m/>
    <s v="PhD"/>
    <s v="no"/>
    <m/>
    <m/>
    <m/>
    <m/>
    <m/>
    <s v="Not known"/>
    <n v="800"/>
    <n v="1220"/>
    <n v="0"/>
    <n v="35"/>
    <m/>
    <n v="41500"/>
    <m/>
    <n v="10"/>
    <n v="0"/>
    <n v="800"/>
    <m/>
    <m/>
    <n v="150"/>
    <n v="150"/>
    <n v="0"/>
    <n v="10"/>
    <m/>
    <m/>
    <n v="1.3"/>
    <m/>
    <m/>
    <m/>
    <m/>
    <m/>
    <m/>
    <m/>
    <m/>
    <m/>
    <m/>
    <n v="0.2"/>
    <n v="0.3"/>
    <m/>
    <n v="0.3"/>
    <m/>
    <n v="5"/>
    <n v="4.3"/>
    <m/>
    <m/>
    <n v="7926"/>
    <n v="5150"/>
    <m/>
    <m/>
    <m/>
    <m/>
    <m/>
    <m/>
    <m/>
    <n v="13076"/>
    <m/>
    <m/>
    <n v="33"/>
    <n v="33"/>
    <n v="0"/>
    <m/>
    <m/>
    <m/>
    <m/>
    <m/>
    <m/>
    <m/>
    <m/>
    <m/>
    <m/>
    <m/>
    <m/>
    <m/>
    <m/>
    <n v="1.3"/>
    <m/>
    <m/>
    <n v="76"/>
    <m/>
    <m/>
    <m/>
    <m/>
    <m/>
    <m/>
    <m/>
    <m/>
    <m/>
    <m/>
    <n v="0"/>
    <n v="0"/>
    <n v="0"/>
    <n v="49"/>
    <n v="40"/>
    <n v="0"/>
    <n v="0"/>
    <n v="0"/>
    <m/>
    <m/>
    <m/>
    <m/>
    <m/>
    <m/>
    <m/>
    <m/>
    <m/>
    <m/>
    <m/>
    <m/>
    <m/>
    <m/>
    <m/>
    <m/>
    <m/>
    <m/>
    <m/>
    <m/>
    <m/>
    <m/>
    <m/>
    <m/>
    <m/>
    <m/>
    <m/>
    <m/>
    <m/>
    <m/>
    <m/>
    <m/>
    <m/>
    <m/>
    <m/>
    <m/>
    <m/>
    <m/>
    <m/>
    <m/>
    <m/>
    <m/>
    <m/>
    <m/>
    <m/>
    <m/>
    <m/>
    <m/>
    <m/>
    <m/>
    <m/>
    <m/>
    <m/>
    <n v="0"/>
    <n v="0"/>
    <m/>
    <m/>
    <n v="99609"/>
    <m/>
    <n v="2615"/>
    <m/>
    <m/>
    <m/>
    <m/>
    <m/>
    <m/>
    <m/>
    <m/>
    <m/>
    <m/>
    <m/>
    <m/>
    <m/>
    <m/>
    <m/>
    <m/>
    <m/>
    <m/>
    <m/>
    <m/>
    <m/>
    <m/>
    <m/>
    <m/>
    <m/>
    <m/>
    <m/>
    <m/>
    <n v="6291.52"/>
    <x v="1"/>
    <s v="Small"/>
  </r>
  <r>
    <s v="Yosemite CCD"/>
    <x v="16"/>
    <s v="591"/>
    <s v="Multi-College District"/>
    <n v="20120"/>
    <x v="6"/>
    <n v="1905.6689523809528"/>
    <n v="15678"/>
    <m/>
    <n v="80"/>
    <n v="9"/>
    <m/>
    <m/>
    <m/>
    <m/>
    <m/>
    <m/>
    <n v="30"/>
    <m/>
    <m/>
    <n v="40"/>
    <n v="184"/>
    <s v="0- the library and library lobby have wireless internet available"/>
    <m/>
    <m/>
    <m/>
    <m/>
    <m/>
    <n v="15305.94"/>
    <m/>
    <m/>
    <m/>
    <m/>
    <m/>
    <m/>
    <m/>
    <m/>
    <m/>
    <n v="6951.79"/>
    <m/>
    <n v="22257.73"/>
    <m/>
    <m/>
    <m/>
    <m/>
    <m/>
    <m/>
    <m/>
    <m/>
    <m/>
    <m/>
    <m/>
    <m/>
    <m/>
    <n v="7991.01"/>
    <m/>
    <m/>
    <m/>
    <m/>
    <m/>
    <m/>
    <m/>
    <m/>
    <m/>
    <m/>
    <m/>
    <n v="7991.01"/>
    <n v="1870"/>
    <m/>
    <m/>
    <m/>
    <m/>
    <m/>
    <m/>
    <m/>
    <m/>
    <m/>
    <n v="1870"/>
    <m/>
    <m/>
    <m/>
    <m/>
    <m/>
    <m/>
    <m/>
    <m/>
    <m/>
    <m/>
    <m/>
    <m/>
    <m/>
    <m/>
    <m/>
    <m/>
    <m/>
    <m/>
    <m/>
    <m/>
    <m/>
    <m/>
    <m/>
    <m/>
    <n v="18342.77"/>
    <m/>
    <m/>
    <m/>
    <m/>
    <m/>
    <m/>
    <m/>
    <m/>
    <m/>
    <n v="18342.77"/>
    <m/>
    <m/>
    <m/>
    <m/>
    <m/>
    <m/>
    <m/>
    <m/>
    <m/>
    <m/>
    <m/>
    <m/>
    <m/>
    <m/>
    <m/>
    <m/>
    <m/>
    <m/>
    <m/>
    <m/>
    <m/>
    <m/>
    <m/>
    <m/>
    <m/>
    <m/>
    <n v="1864.45"/>
    <m/>
    <m/>
    <m/>
    <m/>
    <m/>
    <m/>
    <m/>
    <m/>
    <m/>
    <n v="1864.45"/>
    <m/>
    <m/>
    <m/>
    <m/>
    <m/>
    <m/>
    <m/>
    <m/>
    <m/>
    <m/>
    <m/>
    <m/>
    <m/>
    <m/>
    <m/>
    <m/>
    <m/>
    <m/>
    <m/>
    <m/>
    <m/>
    <m/>
    <m/>
    <m/>
    <m/>
    <m/>
    <m/>
    <m/>
    <m/>
    <m/>
    <m/>
    <m/>
    <m/>
    <m/>
    <m/>
    <m/>
    <n v="11614.02"/>
    <m/>
    <m/>
    <m/>
    <m/>
    <m/>
    <m/>
    <m/>
    <m/>
    <m/>
    <n v="11614.02"/>
    <n v="30248.739999999998"/>
    <n v="22077.22"/>
    <n v="63939.979999999996"/>
    <s v="Department chair (Faculty position)"/>
    <s v="Faculty Librarian"/>
    <m/>
    <s v="yes"/>
    <s v="None"/>
    <m/>
    <m/>
    <m/>
    <m/>
    <m/>
    <n v="897"/>
    <n v="1947"/>
    <n v="19264"/>
    <n v="125"/>
    <n v="3"/>
    <n v="37331"/>
    <m/>
    <n v="113"/>
    <n v="174"/>
    <n v="878"/>
    <m/>
    <m/>
    <n v="0"/>
    <n v="0"/>
    <n v="393"/>
    <n v="134"/>
    <m/>
    <m/>
    <n v="1"/>
    <m/>
    <m/>
    <m/>
    <m/>
    <m/>
    <m/>
    <m/>
    <m/>
    <m/>
    <m/>
    <s v="&lt;1"/>
    <n v="1"/>
    <m/>
    <n v="1"/>
    <m/>
    <n v="3"/>
    <n v="3"/>
    <n v="7436"/>
    <s v="Actual"/>
    <n v="6436"/>
    <n v="4441"/>
    <n v="701"/>
    <n v="4434"/>
    <m/>
    <m/>
    <m/>
    <m/>
    <m/>
    <n v="16012"/>
    <m/>
    <m/>
    <n v="178"/>
    <n v="133"/>
    <n v="363"/>
    <n v="151"/>
    <m/>
    <m/>
    <m/>
    <m/>
    <m/>
    <m/>
    <m/>
    <m/>
    <m/>
    <m/>
    <m/>
    <m/>
    <m/>
    <n v="1599"/>
    <m/>
    <m/>
    <n v="63"/>
    <m/>
    <m/>
    <m/>
    <m/>
    <m/>
    <m/>
    <m/>
    <m/>
    <m/>
    <m/>
    <n v="2"/>
    <n v="3"/>
    <n v="38"/>
    <n v="56.75"/>
    <n v="40"/>
    <n v="40"/>
    <m/>
    <n v="0"/>
    <m/>
    <m/>
    <m/>
    <m/>
    <m/>
    <m/>
    <m/>
    <m/>
    <m/>
    <m/>
    <m/>
    <m/>
    <m/>
    <m/>
    <m/>
    <m/>
    <m/>
    <m/>
    <m/>
    <m/>
    <m/>
    <m/>
    <m/>
    <m/>
    <m/>
    <m/>
    <m/>
    <m/>
    <m/>
    <m/>
    <m/>
    <m/>
    <m/>
    <m/>
    <m/>
    <m/>
    <m/>
    <m/>
    <m/>
    <m/>
    <m/>
    <m/>
    <m/>
    <m/>
    <m/>
    <m/>
    <m/>
    <m/>
    <m/>
    <m/>
    <m/>
    <m/>
    <m/>
    <n v="0"/>
    <n v="0"/>
    <m/>
    <m/>
    <n v="135198"/>
    <m/>
    <n v="39"/>
    <m/>
    <m/>
    <m/>
    <m/>
    <m/>
    <m/>
    <m/>
    <m/>
    <m/>
    <m/>
    <m/>
    <m/>
    <m/>
    <m/>
    <m/>
    <m/>
    <m/>
    <m/>
    <m/>
    <m/>
    <m/>
    <m/>
    <m/>
    <m/>
    <m/>
    <m/>
    <m/>
    <m/>
    <n v="1905.6689523809528"/>
    <x v="1"/>
    <s v="Small"/>
  </r>
  <r>
    <s v="Rancho Santiago CCD"/>
    <x v="17"/>
    <s v="871"/>
    <s v="Multi-College District"/>
    <n v="20120"/>
    <x v="6"/>
    <n v="16624.098095238194"/>
    <n v="24758"/>
    <m/>
    <n v="131"/>
    <n v="4"/>
    <m/>
    <m/>
    <m/>
    <m/>
    <m/>
    <m/>
    <n v="29"/>
    <m/>
    <m/>
    <n v="55"/>
    <n v="495"/>
    <s v="Unlimited"/>
    <m/>
    <m/>
    <m/>
    <m/>
    <m/>
    <n v="16105"/>
    <m/>
    <m/>
    <n v="0"/>
    <n v="0"/>
    <n v="0"/>
    <n v="0"/>
    <m/>
    <m/>
    <n v="0"/>
    <n v="32092"/>
    <m/>
    <n v="48197"/>
    <n v="0"/>
    <m/>
    <m/>
    <n v="0"/>
    <n v="0"/>
    <n v="0"/>
    <n v="0"/>
    <m/>
    <m/>
    <n v="0"/>
    <n v="0"/>
    <m/>
    <n v="0"/>
    <n v="8378"/>
    <m/>
    <m/>
    <n v="0"/>
    <n v="0"/>
    <n v="0"/>
    <n v="0"/>
    <m/>
    <m/>
    <n v="499"/>
    <n v="0"/>
    <m/>
    <n v="8877"/>
    <m/>
    <m/>
    <m/>
    <m/>
    <m/>
    <m/>
    <m/>
    <m/>
    <m/>
    <m/>
    <n v="0"/>
    <m/>
    <m/>
    <m/>
    <m/>
    <m/>
    <m/>
    <m/>
    <m/>
    <m/>
    <m/>
    <m/>
    <m/>
    <m/>
    <m/>
    <m/>
    <m/>
    <m/>
    <m/>
    <m/>
    <m/>
    <m/>
    <m/>
    <m/>
    <m/>
    <n v="23199"/>
    <m/>
    <n v="0"/>
    <n v="0"/>
    <n v="0"/>
    <m/>
    <m/>
    <n v="0"/>
    <n v="14116"/>
    <n v="0"/>
    <n v="37315"/>
    <m/>
    <m/>
    <m/>
    <m/>
    <m/>
    <m/>
    <m/>
    <m/>
    <m/>
    <m/>
    <m/>
    <m/>
    <m/>
    <m/>
    <m/>
    <m/>
    <m/>
    <m/>
    <m/>
    <m/>
    <m/>
    <m/>
    <m/>
    <m/>
    <m/>
    <m/>
    <n v="0"/>
    <m/>
    <n v="0"/>
    <n v="0"/>
    <n v="0"/>
    <m/>
    <m/>
    <n v="250"/>
    <n v="0"/>
    <n v="0"/>
    <n v="250"/>
    <m/>
    <m/>
    <m/>
    <m/>
    <m/>
    <m/>
    <m/>
    <m/>
    <m/>
    <m/>
    <m/>
    <m/>
    <m/>
    <m/>
    <m/>
    <m/>
    <m/>
    <m/>
    <m/>
    <m/>
    <m/>
    <m/>
    <m/>
    <m/>
    <m/>
    <m/>
    <m/>
    <m/>
    <m/>
    <m/>
    <m/>
    <m/>
    <m/>
    <m/>
    <m/>
    <m/>
    <n v="28585"/>
    <m/>
    <n v="0"/>
    <n v="0"/>
    <n v="0"/>
    <n v="0"/>
    <m/>
    <m/>
    <n v="7687"/>
    <n v="6625"/>
    <n v="42897"/>
    <n v="57074"/>
    <n v="37565"/>
    <n v="137536"/>
    <s v="Dean or other administrator"/>
    <m/>
    <s v="M.A. (subject other than librarianship)"/>
    <s v="no"/>
    <m/>
    <m/>
    <m/>
    <m/>
    <m/>
    <s v="Additional LHE"/>
    <n v="1677"/>
    <n v="2057"/>
    <n v="27730"/>
    <n v="161"/>
    <n v="1069"/>
    <n v="59209"/>
    <m/>
    <n v="14"/>
    <n v="0"/>
    <n v="1525"/>
    <m/>
    <m/>
    <n v="104"/>
    <n v="104"/>
    <n v="56"/>
    <n v="14"/>
    <m/>
    <m/>
    <n v="6"/>
    <m/>
    <m/>
    <m/>
    <m/>
    <m/>
    <m/>
    <m/>
    <m/>
    <m/>
    <m/>
    <n v="1.37"/>
    <n v="0.25700000000000001"/>
    <m/>
    <n v="0.25700000000000001"/>
    <m/>
    <n v="8"/>
    <n v="7.75"/>
    <n v="28123"/>
    <s v="Actual"/>
    <n v="15182"/>
    <n v="37457"/>
    <n v="8633"/>
    <n v="1295"/>
    <m/>
    <m/>
    <m/>
    <n v="20388"/>
    <m/>
    <n v="82955"/>
    <m/>
    <m/>
    <n v="26"/>
    <n v="23"/>
    <n v="121"/>
    <n v="46"/>
    <m/>
    <m/>
    <m/>
    <m/>
    <m/>
    <m/>
    <m/>
    <m/>
    <m/>
    <m/>
    <m/>
    <m/>
    <m/>
    <n v="2033"/>
    <m/>
    <m/>
    <n v="155"/>
    <m/>
    <m/>
    <m/>
    <m/>
    <m/>
    <m/>
    <m/>
    <m/>
    <m/>
    <m/>
    <n v="1"/>
    <n v="4"/>
    <n v="74"/>
    <n v="52"/>
    <n v="32"/>
    <n v="32"/>
    <n v="0"/>
    <n v="0"/>
    <m/>
    <m/>
    <m/>
    <m/>
    <m/>
    <m/>
    <m/>
    <m/>
    <m/>
    <m/>
    <m/>
    <m/>
    <m/>
    <m/>
    <m/>
    <m/>
    <m/>
    <m/>
    <m/>
    <m/>
    <m/>
    <m/>
    <m/>
    <m/>
    <m/>
    <m/>
    <m/>
    <m/>
    <m/>
    <m/>
    <m/>
    <m/>
    <m/>
    <m/>
    <m/>
    <m/>
    <m/>
    <m/>
    <m/>
    <m/>
    <m/>
    <m/>
    <m/>
    <m/>
    <m/>
    <m/>
    <m/>
    <m/>
    <m/>
    <m/>
    <m/>
    <m/>
    <m/>
    <n v="0"/>
    <n v="0"/>
    <m/>
    <m/>
    <n v="469306"/>
    <m/>
    <n v="276"/>
    <m/>
    <m/>
    <m/>
    <m/>
    <m/>
    <m/>
    <m/>
    <m/>
    <m/>
    <m/>
    <m/>
    <m/>
    <m/>
    <m/>
    <m/>
    <m/>
    <m/>
    <m/>
    <m/>
    <m/>
    <m/>
    <m/>
    <m/>
    <m/>
    <m/>
    <m/>
    <m/>
    <m/>
    <n v="64685.206596257565"/>
    <x v="2"/>
    <s v="Medium"/>
  </r>
  <r>
    <s v="South Orange County CCD"/>
    <x v="29"/>
    <s v="891"/>
    <s v="Multi-College District"/>
    <n v="20120"/>
    <x v="6"/>
    <n v="16511.62495238096"/>
    <n v="22924"/>
    <m/>
    <n v="48"/>
    <n v="10"/>
    <m/>
    <m/>
    <m/>
    <m/>
    <m/>
    <m/>
    <n v="33"/>
    <m/>
    <m/>
    <n v="38"/>
    <n v="257"/>
    <n v="10"/>
    <m/>
    <m/>
    <m/>
    <m/>
    <m/>
    <n v="16184"/>
    <m/>
    <m/>
    <m/>
    <m/>
    <m/>
    <m/>
    <m/>
    <m/>
    <m/>
    <m/>
    <m/>
    <n v="16184"/>
    <n v="12000"/>
    <m/>
    <m/>
    <m/>
    <m/>
    <m/>
    <m/>
    <m/>
    <m/>
    <m/>
    <m/>
    <m/>
    <n v="12000"/>
    <n v="8886"/>
    <m/>
    <m/>
    <m/>
    <m/>
    <m/>
    <m/>
    <m/>
    <m/>
    <m/>
    <m/>
    <m/>
    <n v="8886"/>
    <n v="0"/>
    <m/>
    <m/>
    <m/>
    <m/>
    <m/>
    <m/>
    <m/>
    <m/>
    <m/>
    <n v="0"/>
    <m/>
    <m/>
    <m/>
    <m/>
    <m/>
    <m/>
    <m/>
    <m/>
    <m/>
    <m/>
    <m/>
    <m/>
    <m/>
    <m/>
    <m/>
    <m/>
    <m/>
    <m/>
    <m/>
    <m/>
    <m/>
    <m/>
    <m/>
    <m/>
    <n v="118100"/>
    <m/>
    <m/>
    <m/>
    <m/>
    <m/>
    <m/>
    <m/>
    <m/>
    <m/>
    <n v="118100"/>
    <m/>
    <m/>
    <m/>
    <m/>
    <m/>
    <m/>
    <m/>
    <m/>
    <m/>
    <m/>
    <m/>
    <m/>
    <m/>
    <m/>
    <m/>
    <m/>
    <m/>
    <m/>
    <m/>
    <m/>
    <m/>
    <m/>
    <m/>
    <m/>
    <m/>
    <m/>
    <n v="1248"/>
    <m/>
    <m/>
    <m/>
    <m/>
    <m/>
    <m/>
    <m/>
    <m/>
    <m/>
    <n v="1248"/>
    <m/>
    <m/>
    <m/>
    <m/>
    <m/>
    <m/>
    <m/>
    <m/>
    <m/>
    <m/>
    <m/>
    <m/>
    <m/>
    <m/>
    <m/>
    <m/>
    <m/>
    <m/>
    <m/>
    <m/>
    <m/>
    <m/>
    <m/>
    <m/>
    <m/>
    <m/>
    <m/>
    <m/>
    <m/>
    <m/>
    <m/>
    <m/>
    <m/>
    <m/>
    <m/>
    <m/>
    <n v="0"/>
    <m/>
    <m/>
    <m/>
    <m/>
    <m/>
    <m/>
    <m/>
    <m/>
    <m/>
    <n v="0"/>
    <n v="25070"/>
    <n v="131348"/>
    <n v="156418"/>
    <s v="Dean or other administrator"/>
    <m/>
    <s v="EdD"/>
    <s v="no"/>
    <m/>
    <m/>
    <s v="Stipend"/>
    <m/>
    <m/>
    <m/>
    <n v="485"/>
    <n v="3124"/>
    <n v="51923"/>
    <n v="109"/>
    <n v="0"/>
    <n v="44911"/>
    <m/>
    <n v="100"/>
    <n v="9035"/>
    <n v="524"/>
    <m/>
    <m/>
    <n v="47"/>
    <n v="47"/>
    <n v="0"/>
    <n v="144"/>
    <m/>
    <m/>
    <n v="15"/>
    <m/>
    <m/>
    <m/>
    <m/>
    <m/>
    <m/>
    <m/>
    <m/>
    <m/>
    <m/>
    <n v="0.66"/>
    <n v="6.58"/>
    <m/>
    <n v="6.58"/>
    <m/>
    <n v="10"/>
    <n v="9.25"/>
    <n v="1091"/>
    <s v="Actual"/>
    <n v="2293"/>
    <n v="14366"/>
    <n v="994"/>
    <n v="2092"/>
    <m/>
    <m/>
    <m/>
    <n v="526"/>
    <m/>
    <n v="20271"/>
    <m/>
    <m/>
    <n v="130"/>
    <n v="87"/>
    <n v="145"/>
    <n v="41"/>
    <m/>
    <m/>
    <m/>
    <m/>
    <m/>
    <m/>
    <m/>
    <m/>
    <m/>
    <m/>
    <m/>
    <m/>
    <m/>
    <n v="2569"/>
    <m/>
    <m/>
    <n v="204"/>
    <m/>
    <m/>
    <m/>
    <m/>
    <m/>
    <m/>
    <m/>
    <m/>
    <m/>
    <m/>
    <n v="2"/>
    <n v="6"/>
    <n v="118"/>
    <n v="66"/>
    <n v="60"/>
    <n v="60"/>
    <n v="6"/>
    <n v="0"/>
    <m/>
    <m/>
    <m/>
    <m/>
    <m/>
    <m/>
    <m/>
    <m/>
    <m/>
    <m/>
    <m/>
    <m/>
    <m/>
    <m/>
    <m/>
    <m/>
    <m/>
    <m/>
    <m/>
    <m/>
    <m/>
    <m/>
    <m/>
    <m/>
    <m/>
    <m/>
    <m/>
    <m/>
    <m/>
    <m/>
    <m/>
    <m/>
    <m/>
    <m/>
    <m/>
    <m/>
    <m/>
    <m/>
    <m/>
    <m/>
    <m/>
    <m/>
    <m/>
    <m/>
    <m/>
    <m/>
    <m/>
    <m/>
    <m/>
    <m/>
    <m/>
    <m/>
    <m/>
    <n v="6"/>
    <n v="0"/>
    <m/>
    <m/>
    <n v="138676"/>
    <m/>
    <n v="3"/>
    <m/>
    <m/>
    <m/>
    <m/>
    <m/>
    <m/>
    <m/>
    <m/>
    <m/>
    <m/>
    <m/>
    <m/>
    <m/>
    <m/>
    <m/>
    <m/>
    <m/>
    <m/>
    <m/>
    <m/>
    <m/>
    <m/>
    <m/>
    <m/>
    <m/>
    <m/>
    <m/>
    <m/>
    <n v="2509.3654942828207"/>
    <x v="2"/>
    <s v="Medium"/>
  </r>
  <r>
    <s v="Napa CCD"/>
    <x v="6"/>
    <s v="241"/>
    <s v="Single College District"/>
    <n v="20120"/>
    <x v="6"/>
    <n v="5351.4720000000489"/>
    <n v="46128"/>
    <m/>
    <n v="80"/>
    <n v="11"/>
    <m/>
    <m/>
    <m/>
    <m/>
    <m/>
    <m/>
    <n v="90"/>
    <m/>
    <m/>
    <n v="62"/>
    <n v="563"/>
    <n v="100"/>
    <m/>
    <m/>
    <m/>
    <m/>
    <m/>
    <n v="16516"/>
    <m/>
    <m/>
    <n v="0"/>
    <n v="0"/>
    <n v="0"/>
    <n v="0"/>
    <m/>
    <m/>
    <n v="0"/>
    <n v="0"/>
    <m/>
    <n v="16516"/>
    <n v="1638.52"/>
    <m/>
    <m/>
    <n v="0"/>
    <n v="0"/>
    <n v="0"/>
    <n v="0"/>
    <m/>
    <m/>
    <n v="0"/>
    <n v="0"/>
    <m/>
    <n v="1638.52"/>
    <n v="7557"/>
    <m/>
    <m/>
    <n v="0"/>
    <n v="0"/>
    <n v="0"/>
    <n v="0"/>
    <m/>
    <m/>
    <n v="0"/>
    <n v="0"/>
    <m/>
    <n v="7557"/>
    <n v="0"/>
    <m/>
    <n v="0"/>
    <n v="0"/>
    <n v="0"/>
    <n v="0"/>
    <m/>
    <m/>
    <n v="0"/>
    <n v="0"/>
    <n v="0"/>
    <m/>
    <m/>
    <m/>
    <m/>
    <m/>
    <m/>
    <m/>
    <m/>
    <m/>
    <m/>
    <m/>
    <m/>
    <m/>
    <m/>
    <m/>
    <m/>
    <m/>
    <m/>
    <m/>
    <m/>
    <m/>
    <m/>
    <m/>
    <m/>
    <n v="4867.58"/>
    <m/>
    <n v="0"/>
    <n v="0"/>
    <n v="0"/>
    <m/>
    <m/>
    <n v="0"/>
    <n v="0"/>
    <n v="0"/>
    <n v="4867.58"/>
    <m/>
    <m/>
    <m/>
    <m/>
    <m/>
    <m/>
    <m/>
    <m/>
    <m/>
    <m/>
    <m/>
    <m/>
    <m/>
    <m/>
    <m/>
    <m/>
    <m/>
    <m/>
    <m/>
    <m/>
    <m/>
    <m/>
    <m/>
    <m/>
    <m/>
    <m/>
    <n v="0"/>
    <m/>
    <n v="0"/>
    <n v="0"/>
    <n v="0"/>
    <m/>
    <m/>
    <n v="0"/>
    <n v="0"/>
    <n v="0"/>
    <n v="0"/>
    <m/>
    <m/>
    <m/>
    <m/>
    <m/>
    <m/>
    <m/>
    <m/>
    <m/>
    <m/>
    <m/>
    <m/>
    <m/>
    <m/>
    <m/>
    <m/>
    <m/>
    <m/>
    <m/>
    <m/>
    <m/>
    <m/>
    <m/>
    <m/>
    <m/>
    <m/>
    <m/>
    <m/>
    <m/>
    <m/>
    <m/>
    <m/>
    <m/>
    <m/>
    <m/>
    <m/>
    <n v="112294.9"/>
    <m/>
    <n v="0"/>
    <n v="0"/>
    <n v="0"/>
    <n v="0"/>
    <m/>
    <m/>
    <n v="0"/>
    <n v="0"/>
    <n v="112294.9"/>
    <n v="24073"/>
    <n v="6506.1"/>
    <n v="142874"/>
    <s v="Dean or other administrator"/>
    <m/>
    <s v="EdD"/>
    <s v="no"/>
    <m/>
    <m/>
    <m/>
    <m/>
    <m/>
    <s v="No coordinators"/>
    <n v="1974"/>
    <n v="7075"/>
    <n v="0"/>
    <n v="75"/>
    <m/>
    <n v="63397"/>
    <m/>
    <n v="5"/>
    <n v="0"/>
    <n v="1974"/>
    <m/>
    <m/>
    <n v="2530"/>
    <n v="2530"/>
    <n v="1"/>
    <n v="5"/>
    <m/>
    <m/>
    <n v="4.5"/>
    <m/>
    <m/>
    <m/>
    <m/>
    <m/>
    <m/>
    <m/>
    <m/>
    <m/>
    <m/>
    <n v="1.5"/>
    <n v="4.5"/>
    <m/>
    <n v="4.5"/>
    <m/>
    <n v="5"/>
    <n v="5"/>
    <n v="450"/>
    <s v="Estimate"/>
    <n v="193840"/>
    <m/>
    <m/>
    <m/>
    <m/>
    <m/>
    <m/>
    <m/>
    <m/>
    <n v="193840"/>
    <m/>
    <m/>
    <n v="2643"/>
    <n v="2673"/>
    <n v="5877"/>
    <n v="5877"/>
    <m/>
    <m/>
    <m/>
    <m/>
    <m/>
    <m/>
    <m/>
    <m/>
    <m/>
    <m/>
    <m/>
    <m/>
    <m/>
    <n v="1750"/>
    <m/>
    <m/>
    <n v="85"/>
    <m/>
    <m/>
    <m/>
    <m/>
    <m/>
    <m/>
    <m/>
    <m/>
    <m/>
    <m/>
    <n v="0"/>
    <n v="0"/>
    <n v="0"/>
    <n v="58.5"/>
    <n v="20"/>
    <n v="0"/>
    <n v="0"/>
    <n v="0"/>
    <m/>
    <m/>
    <m/>
    <m/>
    <m/>
    <m/>
    <m/>
    <m/>
    <m/>
    <m/>
    <m/>
    <m/>
    <m/>
    <m/>
    <m/>
    <m/>
    <m/>
    <m/>
    <m/>
    <m/>
    <m/>
    <m/>
    <m/>
    <m/>
    <m/>
    <m/>
    <m/>
    <m/>
    <m/>
    <m/>
    <m/>
    <m/>
    <m/>
    <m/>
    <m/>
    <m/>
    <m/>
    <m/>
    <m/>
    <m/>
    <m/>
    <m/>
    <m/>
    <m/>
    <m/>
    <m/>
    <m/>
    <m/>
    <m/>
    <m/>
    <m/>
    <m/>
    <m/>
    <n v="0"/>
    <n v="0"/>
    <m/>
    <m/>
    <n v="270996"/>
    <m/>
    <m/>
    <m/>
    <m/>
    <m/>
    <m/>
    <m/>
    <m/>
    <m/>
    <m/>
    <m/>
    <m/>
    <m/>
    <m/>
    <m/>
    <m/>
    <m/>
    <m/>
    <m/>
    <m/>
    <m/>
    <m/>
    <m/>
    <m/>
    <m/>
    <m/>
    <m/>
    <m/>
    <m/>
    <m/>
    <n v="1189.2160000000108"/>
    <x v="1"/>
    <s v="Small"/>
  </r>
  <r>
    <s v="North Orange CCD"/>
    <x v="80"/>
    <s v="862"/>
    <s v="Multi-College District"/>
    <n v="20120"/>
    <x v="6"/>
    <n v="15676.169142857138"/>
    <n v="46939"/>
    <m/>
    <n v="88"/>
    <n v="13"/>
    <m/>
    <m/>
    <m/>
    <m/>
    <m/>
    <m/>
    <n v="33"/>
    <m/>
    <m/>
    <n v="54"/>
    <n v="503"/>
    <n v="75"/>
    <m/>
    <m/>
    <m/>
    <m/>
    <m/>
    <n v="16867.39"/>
    <m/>
    <m/>
    <m/>
    <m/>
    <m/>
    <m/>
    <m/>
    <m/>
    <m/>
    <m/>
    <m/>
    <n v="16867.39"/>
    <m/>
    <m/>
    <m/>
    <m/>
    <m/>
    <m/>
    <m/>
    <m/>
    <m/>
    <n v="5000"/>
    <m/>
    <m/>
    <n v="5000"/>
    <n v="16746.689999999999"/>
    <m/>
    <m/>
    <m/>
    <m/>
    <m/>
    <m/>
    <m/>
    <m/>
    <m/>
    <m/>
    <m/>
    <n v="16746.689999999999"/>
    <m/>
    <m/>
    <m/>
    <m/>
    <m/>
    <m/>
    <m/>
    <m/>
    <m/>
    <m/>
    <n v="0"/>
    <m/>
    <m/>
    <m/>
    <m/>
    <m/>
    <m/>
    <m/>
    <m/>
    <m/>
    <m/>
    <m/>
    <m/>
    <m/>
    <m/>
    <m/>
    <m/>
    <m/>
    <m/>
    <m/>
    <m/>
    <m/>
    <m/>
    <m/>
    <m/>
    <n v="9172"/>
    <m/>
    <m/>
    <n v="12816"/>
    <m/>
    <m/>
    <m/>
    <m/>
    <n v="25500"/>
    <n v="3152.62"/>
    <n v="50640.62"/>
    <m/>
    <m/>
    <m/>
    <m/>
    <m/>
    <m/>
    <m/>
    <m/>
    <m/>
    <m/>
    <m/>
    <m/>
    <m/>
    <m/>
    <m/>
    <m/>
    <m/>
    <m/>
    <m/>
    <m/>
    <m/>
    <m/>
    <m/>
    <m/>
    <m/>
    <m/>
    <m/>
    <m/>
    <m/>
    <m/>
    <m/>
    <m/>
    <m/>
    <m/>
    <m/>
    <m/>
    <n v="0"/>
    <m/>
    <m/>
    <m/>
    <m/>
    <m/>
    <m/>
    <m/>
    <m/>
    <m/>
    <m/>
    <m/>
    <m/>
    <m/>
    <m/>
    <m/>
    <m/>
    <m/>
    <m/>
    <m/>
    <m/>
    <m/>
    <m/>
    <m/>
    <m/>
    <m/>
    <m/>
    <m/>
    <m/>
    <m/>
    <m/>
    <m/>
    <m/>
    <m/>
    <m/>
    <m/>
    <m/>
    <n v="12895.82"/>
    <m/>
    <m/>
    <m/>
    <m/>
    <m/>
    <m/>
    <m/>
    <m/>
    <n v="43101.82"/>
    <n v="55997.64"/>
    <n v="33614.080000000002"/>
    <n v="55640.62"/>
    <n v="145252.34000000003"/>
    <s v="Dean or other administrator"/>
    <m/>
    <m/>
    <s v="yes"/>
    <s v="None"/>
    <m/>
    <m/>
    <m/>
    <m/>
    <m/>
    <n v="1494"/>
    <n v="2066"/>
    <n v="25165"/>
    <n v="127"/>
    <n v="17"/>
    <n v="79783"/>
    <m/>
    <n v="0"/>
    <n v="4592"/>
    <n v="1810"/>
    <m/>
    <m/>
    <n v="598"/>
    <n v="598"/>
    <n v="128"/>
    <n v="0"/>
    <m/>
    <m/>
    <n v="5"/>
    <m/>
    <m/>
    <m/>
    <m/>
    <m/>
    <m/>
    <m/>
    <m/>
    <m/>
    <m/>
    <n v="3.9"/>
    <n v="8.41"/>
    <m/>
    <n v="8.41"/>
    <m/>
    <n v="9"/>
    <n v="9"/>
    <n v="7116"/>
    <s v="Actual"/>
    <n v="49924"/>
    <n v="124823"/>
    <n v="20852"/>
    <m/>
    <m/>
    <m/>
    <m/>
    <m/>
    <m/>
    <n v="195599"/>
    <m/>
    <m/>
    <n v="41"/>
    <n v="39"/>
    <n v="188"/>
    <n v="103"/>
    <m/>
    <m/>
    <m/>
    <m/>
    <m/>
    <m/>
    <m/>
    <m/>
    <m/>
    <m/>
    <m/>
    <m/>
    <m/>
    <n v="8890"/>
    <m/>
    <m/>
    <n v="222"/>
    <m/>
    <m/>
    <m/>
    <m/>
    <m/>
    <m/>
    <m/>
    <m/>
    <m/>
    <m/>
    <n v="2"/>
    <n v="3"/>
    <n v="49"/>
    <n v="67.5"/>
    <n v="28"/>
    <n v="28"/>
    <n v="4"/>
    <n v="0"/>
    <m/>
    <m/>
    <m/>
    <m/>
    <m/>
    <m/>
    <m/>
    <m/>
    <m/>
    <m/>
    <m/>
    <m/>
    <m/>
    <m/>
    <m/>
    <m/>
    <m/>
    <m/>
    <m/>
    <m/>
    <m/>
    <m/>
    <m/>
    <m/>
    <m/>
    <m/>
    <m/>
    <m/>
    <m/>
    <m/>
    <m/>
    <m/>
    <m/>
    <m/>
    <m/>
    <m/>
    <m/>
    <m/>
    <m/>
    <m/>
    <m/>
    <m/>
    <m/>
    <m/>
    <m/>
    <m/>
    <m/>
    <m/>
    <m/>
    <m/>
    <m/>
    <m/>
    <m/>
    <n v="4"/>
    <n v="0"/>
    <m/>
    <m/>
    <n v="709862"/>
    <m/>
    <n v="10"/>
    <m/>
    <m/>
    <m/>
    <m/>
    <m/>
    <m/>
    <m/>
    <m/>
    <m/>
    <m/>
    <m/>
    <m/>
    <m/>
    <m/>
    <m/>
    <m/>
    <m/>
    <m/>
    <m/>
    <m/>
    <m/>
    <m/>
    <m/>
    <m/>
    <m/>
    <m/>
    <m/>
    <m/>
    <n v="1863.9915746560212"/>
    <x v="2"/>
    <s v="Medium"/>
  </r>
  <r>
    <s v="Grossmont CCD"/>
    <x v="46"/>
    <s v="021"/>
    <s v="Multi-College District"/>
    <n v="20120"/>
    <x v="6"/>
    <n v="5176.0285714285783"/>
    <n v="33722"/>
    <m/>
    <n v="45"/>
    <n v="7"/>
    <m/>
    <m/>
    <m/>
    <m/>
    <m/>
    <m/>
    <n v="33"/>
    <m/>
    <m/>
    <n v="63"/>
    <n v="507"/>
    <s v="0 (wireless available)"/>
    <m/>
    <m/>
    <m/>
    <m/>
    <m/>
    <n v="17302"/>
    <m/>
    <m/>
    <m/>
    <m/>
    <m/>
    <m/>
    <m/>
    <m/>
    <m/>
    <m/>
    <m/>
    <m/>
    <n v="3675"/>
    <m/>
    <m/>
    <m/>
    <m/>
    <m/>
    <m/>
    <m/>
    <m/>
    <m/>
    <m/>
    <m/>
    <m/>
    <n v="33887"/>
    <m/>
    <m/>
    <m/>
    <m/>
    <m/>
    <m/>
    <m/>
    <m/>
    <m/>
    <m/>
    <m/>
    <m/>
    <n v="0"/>
    <m/>
    <m/>
    <m/>
    <m/>
    <m/>
    <m/>
    <m/>
    <m/>
    <m/>
    <m/>
    <m/>
    <m/>
    <m/>
    <m/>
    <m/>
    <m/>
    <m/>
    <m/>
    <m/>
    <m/>
    <m/>
    <m/>
    <m/>
    <m/>
    <m/>
    <m/>
    <m/>
    <m/>
    <m/>
    <m/>
    <m/>
    <m/>
    <m/>
    <m/>
    <n v="31141"/>
    <m/>
    <m/>
    <m/>
    <m/>
    <m/>
    <m/>
    <m/>
    <m/>
    <m/>
    <m/>
    <m/>
    <m/>
    <m/>
    <m/>
    <m/>
    <m/>
    <m/>
    <m/>
    <m/>
    <m/>
    <m/>
    <m/>
    <m/>
    <m/>
    <m/>
    <m/>
    <m/>
    <m/>
    <m/>
    <m/>
    <m/>
    <m/>
    <m/>
    <m/>
    <m/>
    <m/>
    <n v="15333"/>
    <m/>
    <m/>
    <m/>
    <m/>
    <m/>
    <m/>
    <m/>
    <m/>
    <m/>
    <m/>
    <m/>
    <m/>
    <m/>
    <m/>
    <m/>
    <m/>
    <m/>
    <m/>
    <m/>
    <m/>
    <m/>
    <m/>
    <m/>
    <m/>
    <m/>
    <m/>
    <m/>
    <m/>
    <m/>
    <m/>
    <m/>
    <m/>
    <m/>
    <m/>
    <m/>
    <m/>
    <m/>
    <m/>
    <m/>
    <m/>
    <m/>
    <m/>
    <m/>
    <m/>
    <m/>
    <m/>
    <n v="0"/>
    <m/>
    <m/>
    <m/>
    <m/>
    <m/>
    <m/>
    <m/>
    <m/>
    <m/>
    <m/>
    <n v="0"/>
    <n v="0"/>
    <n v="0"/>
    <s v="Dean or other administrator"/>
    <m/>
    <s v="M.A. (subject other than librarianship)"/>
    <s v="no"/>
    <m/>
    <s v="Release time"/>
    <m/>
    <m/>
    <m/>
    <m/>
    <n v="2285"/>
    <n v="1860"/>
    <n v="28048"/>
    <n v="56"/>
    <n v="0"/>
    <n v="43427"/>
    <m/>
    <n v="70"/>
    <n v="133"/>
    <n v="2401"/>
    <m/>
    <m/>
    <n v="349"/>
    <n v="351"/>
    <n v="0"/>
    <n v="70"/>
    <m/>
    <m/>
    <n v="3"/>
    <m/>
    <m/>
    <m/>
    <m/>
    <m/>
    <m/>
    <m/>
    <m/>
    <m/>
    <m/>
    <n v="1.2"/>
    <n v="3"/>
    <m/>
    <n v="3"/>
    <m/>
    <n v="4"/>
    <n v="4"/>
    <n v="3116"/>
    <s v="Actual"/>
    <n v="6131"/>
    <n v="11668"/>
    <m/>
    <n v="785"/>
    <m/>
    <m/>
    <m/>
    <n v="2781"/>
    <m/>
    <n v="21365"/>
    <m/>
    <m/>
    <n v="303"/>
    <n v="234"/>
    <n v="248"/>
    <n v="143"/>
    <m/>
    <m/>
    <m/>
    <m/>
    <m/>
    <m/>
    <m/>
    <m/>
    <m/>
    <m/>
    <m/>
    <m/>
    <m/>
    <n v="1710"/>
    <m/>
    <m/>
    <n v="46"/>
    <m/>
    <m/>
    <m/>
    <m/>
    <m/>
    <m/>
    <m/>
    <m/>
    <m/>
    <m/>
    <n v="2"/>
    <n v="2"/>
    <n v="98"/>
    <n v="48"/>
    <n v="24"/>
    <n v="24"/>
    <n v="0"/>
    <n v="0"/>
    <m/>
    <m/>
    <m/>
    <m/>
    <m/>
    <m/>
    <m/>
    <m/>
    <m/>
    <m/>
    <m/>
    <m/>
    <m/>
    <m/>
    <m/>
    <m/>
    <m/>
    <m/>
    <m/>
    <m/>
    <m/>
    <m/>
    <m/>
    <m/>
    <m/>
    <m/>
    <m/>
    <m/>
    <m/>
    <m/>
    <m/>
    <m/>
    <m/>
    <m/>
    <m/>
    <m/>
    <m/>
    <m/>
    <m/>
    <m/>
    <m/>
    <m/>
    <m/>
    <m/>
    <m/>
    <m/>
    <m/>
    <m/>
    <m/>
    <m/>
    <m/>
    <m/>
    <m/>
    <n v="0"/>
    <n v="0"/>
    <m/>
    <m/>
    <n v="90047"/>
    <m/>
    <n v="7"/>
    <m/>
    <m/>
    <m/>
    <m/>
    <m/>
    <m/>
    <m/>
    <m/>
    <m/>
    <m/>
    <m/>
    <m/>
    <m/>
    <m/>
    <m/>
    <m/>
    <m/>
    <m/>
    <m/>
    <m/>
    <m/>
    <m/>
    <m/>
    <m/>
    <m/>
    <m/>
    <m/>
    <m/>
    <n v="1725.3428571428594"/>
    <x v="1"/>
    <s v="Small"/>
  </r>
  <r>
    <s v="Shasta Tehama CCD"/>
    <x v="39"/>
    <s v="171"/>
    <s v="Single College District"/>
    <n v="20120"/>
    <x v="6"/>
    <n v="7643.1849523809506"/>
    <n v="24554"/>
    <m/>
    <n v="79"/>
    <n v="5"/>
    <m/>
    <m/>
    <m/>
    <m/>
    <m/>
    <m/>
    <n v="39"/>
    <m/>
    <m/>
    <n v="20"/>
    <n v="300"/>
    <n v="300"/>
    <m/>
    <m/>
    <m/>
    <m/>
    <m/>
    <n v="18280"/>
    <m/>
    <m/>
    <n v="1000"/>
    <n v="0"/>
    <n v="0"/>
    <n v="0"/>
    <m/>
    <m/>
    <n v="0"/>
    <n v="0"/>
    <m/>
    <n v="19280"/>
    <n v="0"/>
    <m/>
    <m/>
    <n v="0"/>
    <n v="0"/>
    <n v="0"/>
    <n v="0"/>
    <m/>
    <m/>
    <n v="4489"/>
    <n v="0"/>
    <m/>
    <n v="4489"/>
    <n v="4807"/>
    <m/>
    <m/>
    <n v="0"/>
    <n v="0"/>
    <n v="0"/>
    <n v="0"/>
    <m/>
    <m/>
    <n v="0"/>
    <n v="0"/>
    <m/>
    <n v="4807"/>
    <n v="1193"/>
    <m/>
    <n v="0"/>
    <n v="0"/>
    <n v="0"/>
    <n v="0"/>
    <m/>
    <m/>
    <n v="0"/>
    <n v="0"/>
    <n v="1193"/>
    <m/>
    <m/>
    <m/>
    <m/>
    <m/>
    <m/>
    <m/>
    <m/>
    <m/>
    <m/>
    <m/>
    <m/>
    <m/>
    <m/>
    <m/>
    <m/>
    <m/>
    <m/>
    <m/>
    <m/>
    <m/>
    <m/>
    <m/>
    <m/>
    <n v="250"/>
    <m/>
    <n v="9136"/>
    <n v="0"/>
    <n v="0"/>
    <m/>
    <m/>
    <n v="0"/>
    <n v="60750"/>
    <n v="0"/>
    <n v="70136"/>
    <m/>
    <m/>
    <m/>
    <m/>
    <m/>
    <m/>
    <m/>
    <m/>
    <m/>
    <m/>
    <m/>
    <m/>
    <m/>
    <m/>
    <m/>
    <m/>
    <m/>
    <m/>
    <m/>
    <m/>
    <m/>
    <m/>
    <m/>
    <m/>
    <m/>
    <m/>
    <n v="2901"/>
    <m/>
    <n v="2250"/>
    <n v="0"/>
    <n v="0"/>
    <m/>
    <m/>
    <n v="0"/>
    <n v="0"/>
    <n v="0"/>
    <n v="5151"/>
    <m/>
    <m/>
    <m/>
    <m/>
    <m/>
    <m/>
    <m/>
    <m/>
    <m/>
    <m/>
    <m/>
    <m/>
    <m/>
    <m/>
    <m/>
    <m/>
    <m/>
    <m/>
    <m/>
    <m/>
    <m/>
    <m/>
    <m/>
    <m/>
    <m/>
    <m/>
    <m/>
    <m/>
    <m/>
    <m/>
    <m/>
    <m/>
    <m/>
    <m/>
    <m/>
    <m/>
    <n v="0"/>
    <m/>
    <n v="0"/>
    <n v="0"/>
    <n v="0"/>
    <n v="0"/>
    <m/>
    <m/>
    <n v="0"/>
    <n v="0"/>
    <n v="0"/>
    <n v="24087"/>
    <n v="80969"/>
    <n v="105056"/>
    <s v="Dean or other administrator"/>
    <m/>
    <m/>
    <s v="yes"/>
    <m/>
    <m/>
    <m/>
    <m/>
    <m/>
    <m/>
    <n v="798"/>
    <n v="3992"/>
    <n v="27013"/>
    <n v="71"/>
    <n v="0"/>
    <n v="76394"/>
    <m/>
    <n v="106"/>
    <n v="239"/>
    <n v="804"/>
    <m/>
    <m/>
    <n v="404"/>
    <n v="410"/>
    <n v="136"/>
    <n v="133"/>
    <m/>
    <m/>
    <n v="6"/>
    <m/>
    <m/>
    <m/>
    <m/>
    <m/>
    <m/>
    <m/>
    <m/>
    <m/>
    <m/>
    <n v="1.1499999999999999"/>
    <n v="2.69"/>
    <m/>
    <n v="2.69"/>
    <m/>
    <n v="8"/>
    <n v="6.47"/>
    <n v="13194"/>
    <s v="Estimate"/>
    <n v="8427"/>
    <n v="8439"/>
    <n v="3671"/>
    <n v="6455"/>
    <m/>
    <m/>
    <m/>
    <n v="3048"/>
    <m/>
    <n v="30040"/>
    <m/>
    <m/>
    <n v="107"/>
    <n v="90"/>
    <n v="243"/>
    <n v="10"/>
    <m/>
    <m/>
    <m/>
    <m/>
    <m/>
    <m/>
    <m/>
    <m/>
    <m/>
    <m/>
    <m/>
    <m/>
    <m/>
    <n v="3398"/>
    <m/>
    <m/>
    <n v="132"/>
    <m/>
    <m/>
    <m/>
    <m/>
    <m/>
    <m/>
    <m/>
    <m/>
    <m/>
    <m/>
    <n v="0"/>
    <n v="0"/>
    <n v="0"/>
    <n v="42"/>
    <n v="16"/>
    <n v="16"/>
    <n v="0"/>
    <n v="0"/>
    <m/>
    <m/>
    <m/>
    <m/>
    <m/>
    <m/>
    <m/>
    <m/>
    <m/>
    <m/>
    <m/>
    <m/>
    <m/>
    <m/>
    <m/>
    <m/>
    <m/>
    <m/>
    <m/>
    <m/>
    <m/>
    <m/>
    <m/>
    <m/>
    <m/>
    <m/>
    <m/>
    <m/>
    <m/>
    <m/>
    <m/>
    <m/>
    <m/>
    <m/>
    <m/>
    <m/>
    <m/>
    <m/>
    <m/>
    <m/>
    <m/>
    <m/>
    <m/>
    <m/>
    <m/>
    <m/>
    <m/>
    <m/>
    <m/>
    <m/>
    <m/>
    <m/>
    <m/>
    <n v="0"/>
    <n v="0"/>
    <m/>
    <m/>
    <n v="205720"/>
    <m/>
    <n v="326"/>
    <m/>
    <m/>
    <m/>
    <m/>
    <m/>
    <m/>
    <m/>
    <m/>
    <m/>
    <m/>
    <m/>
    <m/>
    <m/>
    <m/>
    <m/>
    <m/>
    <m/>
    <m/>
    <m/>
    <m/>
    <m/>
    <m/>
    <m/>
    <m/>
    <m/>
    <m/>
    <m/>
    <m/>
    <n v="2841.3326960523982"/>
    <x v="0"/>
    <s v="Small"/>
  </r>
  <r>
    <s v="Los Angeles CCD"/>
    <x v="53"/>
    <s v="742"/>
    <s v="Multi-College District"/>
    <n v="20120"/>
    <x v="6"/>
    <n v="6479.6866666667129"/>
    <n v="20280"/>
    <m/>
    <n v="39"/>
    <n v="1"/>
    <m/>
    <m/>
    <m/>
    <m/>
    <m/>
    <m/>
    <n v="32"/>
    <m/>
    <m/>
    <n v="5"/>
    <n v="166"/>
    <n v="0"/>
    <m/>
    <m/>
    <m/>
    <m/>
    <m/>
    <n v="18424"/>
    <m/>
    <m/>
    <n v="8308"/>
    <m/>
    <m/>
    <m/>
    <m/>
    <m/>
    <m/>
    <m/>
    <m/>
    <n v="26732"/>
    <n v="0"/>
    <m/>
    <m/>
    <n v="0"/>
    <m/>
    <m/>
    <m/>
    <m/>
    <m/>
    <m/>
    <m/>
    <m/>
    <n v="0"/>
    <n v="486"/>
    <m/>
    <m/>
    <m/>
    <m/>
    <m/>
    <m/>
    <m/>
    <m/>
    <m/>
    <m/>
    <m/>
    <n v="486"/>
    <m/>
    <m/>
    <m/>
    <m/>
    <m/>
    <m/>
    <m/>
    <m/>
    <m/>
    <m/>
    <n v="0"/>
    <m/>
    <m/>
    <m/>
    <m/>
    <m/>
    <m/>
    <m/>
    <m/>
    <m/>
    <m/>
    <m/>
    <m/>
    <m/>
    <m/>
    <m/>
    <m/>
    <m/>
    <m/>
    <m/>
    <m/>
    <m/>
    <m/>
    <m/>
    <m/>
    <n v="1862"/>
    <m/>
    <m/>
    <m/>
    <m/>
    <m/>
    <m/>
    <m/>
    <m/>
    <n v="53614"/>
    <n v="55476"/>
    <m/>
    <m/>
    <m/>
    <m/>
    <m/>
    <m/>
    <m/>
    <m/>
    <m/>
    <m/>
    <m/>
    <m/>
    <m/>
    <m/>
    <m/>
    <m/>
    <m/>
    <m/>
    <m/>
    <m/>
    <m/>
    <m/>
    <m/>
    <m/>
    <m/>
    <m/>
    <m/>
    <m/>
    <m/>
    <m/>
    <m/>
    <m/>
    <m/>
    <m/>
    <m/>
    <m/>
    <n v="0"/>
    <m/>
    <m/>
    <m/>
    <m/>
    <m/>
    <m/>
    <m/>
    <m/>
    <m/>
    <m/>
    <m/>
    <m/>
    <m/>
    <m/>
    <m/>
    <m/>
    <m/>
    <m/>
    <m/>
    <m/>
    <m/>
    <m/>
    <m/>
    <m/>
    <m/>
    <m/>
    <m/>
    <m/>
    <m/>
    <m/>
    <m/>
    <m/>
    <m/>
    <m/>
    <m/>
    <m/>
    <n v="630"/>
    <m/>
    <m/>
    <m/>
    <m/>
    <m/>
    <m/>
    <m/>
    <m/>
    <m/>
    <n v="630"/>
    <n v="27218"/>
    <n v="55476"/>
    <n v="83324"/>
    <s v="Department chair (Faculty position)"/>
    <m/>
    <m/>
    <s v="yes"/>
    <m/>
    <s v="Release time"/>
    <m/>
    <m/>
    <m/>
    <m/>
    <m/>
    <m/>
    <n v="14866"/>
    <n v="33"/>
    <m/>
    <n v="86772"/>
    <m/>
    <m/>
    <n v="0"/>
    <n v="830"/>
    <m/>
    <m/>
    <m/>
    <n v="137"/>
    <n v="34"/>
    <m/>
    <m/>
    <m/>
    <n v="5"/>
    <m/>
    <m/>
    <m/>
    <m/>
    <m/>
    <m/>
    <m/>
    <m/>
    <m/>
    <m/>
    <n v="15.2"/>
    <n v="3.5"/>
    <m/>
    <n v="3.5"/>
    <m/>
    <n v="4"/>
    <n v="4"/>
    <n v="6688"/>
    <s v="Actual"/>
    <n v="6299"/>
    <n v="690"/>
    <n v="4633"/>
    <m/>
    <m/>
    <m/>
    <m/>
    <m/>
    <m/>
    <n v="11622"/>
    <m/>
    <m/>
    <n v="94"/>
    <n v="94"/>
    <n v="61"/>
    <n v="53"/>
    <m/>
    <m/>
    <m/>
    <m/>
    <m/>
    <m/>
    <m/>
    <m/>
    <m/>
    <m/>
    <m/>
    <m/>
    <m/>
    <n v="2940"/>
    <m/>
    <m/>
    <n v="98"/>
    <m/>
    <m/>
    <m/>
    <m/>
    <m/>
    <m/>
    <m/>
    <m/>
    <m/>
    <m/>
    <n v="2"/>
    <n v="2"/>
    <n v="216"/>
    <n v="60"/>
    <n v="0"/>
    <n v="0"/>
    <n v="4"/>
    <n v="0"/>
    <m/>
    <m/>
    <m/>
    <m/>
    <m/>
    <m/>
    <m/>
    <m/>
    <m/>
    <m/>
    <m/>
    <m/>
    <m/>
    <m/>
    <m/>
    <m/>
    <m/>
    <m/>
    <m/>
    <m/>
    <m/>
    <m/>
    <m/>
    <m/>
    <m/>
    <m/>
    <m/>
    <m/>
    <m/>
    <m/>
    <m/>
    <m/>
    <m/>
    <m/>
    <m/>
    <m/>
    <m/>
    <m/>
    <m/>
    <m/>
    <m/>
    <m/>
    <m/>
    <m/>
    <m/>
    <m/>
    <m/>
    <m/>
    <m/>
    <m/>
    <m/>
    <m/>
    <m/>
    <n v="120"/>
    <n v="0"/>
    <m/>
    <m/>
    <n v="241368"/>
    <m/>
    <n v="0"/>
    <m/>
    <m/>
    <m/>
    <m/>
    <m/>
    <m/>
    <m/>
    <m/>
    <m/>
    <m/>
    <m/>
    <m/>
    <m/>
    <m/>
    <m/>
    <m/>
    <m/>
    <m/>
    <m/>
    <m/>
    <m/>
    <m/>
    <m/>
    <m/>
    <m/>
    <m/>
    <m/>
    <m/>
    <n v="1851.3390476190609"/>
    <x v="1"/>
    <s v="Small"/>
  </r>
  <r>
    <s v="North Orange CCD"/>
    <x v="65"/>
    <s v="861"/>
    <s v="Multi-College District"/>
    <n v="20120"/>
    <x v="6"/>
    <n v="12159.710857142873"/>
    <n v="33869"/>
    <m/>
    <n v="26"/>
    <n v="8"/>
    <m/>
    <m/>
    <m/>
    <m/>
    <m/>
    <m/>
    <n v="45"/>
    <m/>
    <m/>
    <n v="40"/>
    <n v="500"/>
    <n v="26"/>
    <m/>
    <m/>
    <m/>
    <m/>
    <m/>
    <n v="19326"/>
    <m/>
    <m/>
    <n v="12480"/>
    <n v="3150"/>
    <n v="0"/>
    <n v="0"/>
    <m/>
    <m/>
    <n v="0"/>
    <n v="0"/>
    <m/>
    <n v="34956"/>
    <n v="0"/>
    <m/>
    <m/>
    <n v="0"/>
    <n v="0"/>
    <n v="0"/>
    <n v="0"/>
    <m/>
    <m/>
    <n v="0"/>
    <n v="0"/>
    <m/>
    <n v="0"/>
    <n v="14250"/>
    <m/>
    <m/>
    <n v="0"/>
    <n v="0"/>
    <n v="0"/>
    <n v="0"/>
    <m/>
    <m/>
    <n v="0"/>
    <n v="0"/>
    <m/>
    <n v="14250"/>
    <n v="0"/>
    <m/>
    <n v="0"/>
    <n v="0"/>
    <n v="0"/>
    <n v="0"/>
    <m/>
    <m/>
    <n v="0"/>
    <n v="0"/>
    <n v="0"/>
    <m/>
    <m/>
    <m/>
    <m/>
    <m/>
    <m/>
    <m/>
    <m/>
    <m/>
    <m/>
    <m/>
    <m/>
    <m/>
    <m/>
    <m/>
    <m/>
    <m/>
    <m/>
    <m/>
    <m/>
    <m/>
    <m/>
    <m/>
    <m/>
    <n v="53324"/>
    <m/>
    <n v="0"/>
    <n v="0"/>
    <n v="0"/>
    <m/>
    <m/>
    <n v="0"/>
    <n v="0"/>
    <n v="0"/>
    <n v="53324"/>
    <m/>
    <m/>
    <m/>
    <m/>
    <m/>
    <m/>
    <m/>
    <m/>
    <m/>
    <m/>
    <m/>
    <m/>
    <m/>
    <m/>
    <m/>
    <m/>
    <m/>
    <m/>
    <m/>
    <m/>
    <m/>
    <m/>
    <m/>
    <m/>
    <m/>
    <m/>
    <n v="0"/>
    <m/>
    <n v="0"/>
    <n v="0"/>
    <n v="0"/>
    <m/>
    <m/>
    <n v="0"/>
    <n v="0"/>
    <n v="0"/>
    <n v="0"/>
    <m/>
    <m/>
    <m/>
    <m/>
    <m/>
    <m/>
    <m/>
    <m/>
    <m/>
    <m/>
    <m/>
    <m/>
    <m/>
    <m/>
    <m/>
    <m/>
    <m/>
    <m/>
    <m/>
    <m/>
    <m/>
    <m/>
    <m/>
    <m/>
    <m/>
    <m/>
    <m/>
    <m/>
    <m/>
    <m/>
    <m/>
    <m/>
    <m/>
    <m/>
    <m/>
    <m/>
    <n v="0"/>
    <m/>
    <n v="0"/>
    <n v="0"/>
    <n v="0"/>
    <n v="0"/>
    <m/>
    <m/>
    <n v="0"/>
    <n v="0"/>
    <n v="0"/>
    <n v="49206"/>
    <n v="53324"/>
    <n v="102530"/>
    <s v="Dean or other administrator"/>
    <m/>
    <s v="M.A. (subject other than librarianship)"/>
    <s v="no"/>
    <m/>
    <s v="Release time"/>
    <m/>
    <m/>
    <m/>
    <m/>
    <n v="1125"/>
    <n v="4137"/>
    <n v="7781"/>
    <n v="80"/>
    <n v="0"/>
    <n v="54179"/>
    <m/>
    <n v="380"/>
    <n v="0"/>
    <n v="1155"/>
    <m/>
    <m/>
    <n v="0"/>
    <n v="0"/>
    <n v="268"/>
    <n v="473"/>
    <m/>
    <m/>
    <n v="7"/>
    <m/>
    <m/>
    <m/>
    <m/>
    <m/>
    <m/>
    <m/>
    <m/>
    <m/>
    <m/>
    <n v="0.8"/>
    <n v="0.96"/>
    <m/>
    <n v="0.96"/>
    <m/>
    <n v="5"/>
    <n v="5"/>
    <n v="10444"/>
    <s v="Actual"/>
    <n v="9381"/>
    <n v="39207"/>
    <m/>
    <n v="3857"/>
    <m/>
    <m/>
    <m/>
    <n v="40"/>
    <m/>
    <n v="52485"/>
    <m/>
    <m/>
    <n v="33"/>
    <n v="17"/>
    <n v="159"/>
    <n v="50"/>
    <m/>
    <m/>
    <m/>
    <m/>
    <m/>
    <m/>
    <m/>
    <m/>
    <m/>
    <m/>
    <m/>
    <m/>
    <m/>
    <n v="2844"/>
    <m/>
    <m/>
    <n v="99"/>
    <m/>
    <m/>
    <m/>
    <m/>
    <m/>
    <m/>
    <m/>
    <m/>
    <m/>
    <m/>
    <n v="2"/>
    <n v="2"/>
    <n v="70"/>
    <n v="57"/>
    <n v="32"/>
    <n v="32"/>
    <n v="0"/>
    <n v="0"/>
    <m/>
    <m/>
    <m/>
    <m/>
    <m/>
    <m/>
    <m/>
    <m/>
    <m/>
    <m/>
    <m/>
    <m/>
    <m/>
    <m/>
    <m/>
    <m/>
    <m/>
    <m/>
    <m/>
    <m/>
    <m/>
    <m/>
    <m/>
    <m/>
    <m/>
    <m/>
    <m/>
    <m/>
    <m/>
    <m/>
    <m/>
    <m/>
    <m/>
    <m/>
    <m/>
    <m/>
    <m/>
    <m/>
    <m/>
    <m/>
    <m/>
    <m/>
    <m/>
    <m/>
    <m/>
    <m/>
    <m/>
    <m/>
    <m/>
    <m/>
    <m/>
    <m/>
    <m/>
    <n v="0"/>
    <n v="0"/>
    <m/>
    <m/>
    <n v="221395"/>
    <m/>
    <n v="47"/>
    <m/>
    <m/>
    <m/>
    <m/>
    <m/>
    <m/>
    <m/>
    <m/>
    <m/>
    <m/>
    <m/>
    <m/>
    <m/>
    <m/>
    <m/>
    <m/>
    <m/>
    <m/>
    <m/>
    <m/>
    <m/>
    <m/>
    <m/>
    <m/>
    <m/>
    <m/>
    <m/>
    <m/>
    <n v="12666.365476190493"/>
    <x v="0"/>
    <s v="Medium"/>
  </r>
  <r>
    <s v="West Kern CCD"/>
    <x v="112"/>
    <s v="691"/>
    <s v="Single College District"/>
    <n v="20120"/>
    <x v="6"/>
    <n v="2473.3430476190501"/>
    <n v="27000"/>
    <m/>
    <n v="25"/>
    <n v="6"/>
    <m/>
    <m/>
    <m/>
    <m/>
    <m/>
    <m/>
    <n v="0"/>
    <m/>
    <m/>
    <n v="30"/>
    <n v="270"/>
    <s v="Wireless throughout"/>
    <m/>
    <m/>
    <m/>
    <m/>
    <m/>
    <n v="22000"/>
    <m/>
    <m/>
    <m/>
    <m/>
    <m/>
    <m/>
    <m/>
    <m/>
    <m/>
    <m/>
    <m/>
    <n v="22000"/>
    <m/>
    <m/>
    <m/>
    <m/>
    <m/>
    <m/>
    <m/>
    <m/>
    <m/>
    <m/>
    <m/>
    <m/>
    <n v="0"/>
    <n v="7000"/>
    <m/>
    <m/>
    <m/>
    <m/>
    <m/>
    <m/>
    <m/>
    <m/>
    <m/>
    <m/>
    <m/>
    <n v="7000"/>
    <m/>
    <m/>
    <m/>
    <m/>
    <m/>
    <m/>
    <m/>
    <m/>
    <m/>
    <m/>
    <n v="0"/>
    <m/>
    <m/>
    <m/>
    <m/>
    <m/>
    <m/>
    <m/>
    <m/>
    <m/>
    <m/>
    <m/>
    <m/>
    <m/>
    <m/>
    <m/>
    <m/>
    <m/>
    <m/>
    <m/>
    <m/>
    <m/>
    <m/>
    <m/>
    <m/>
    <n v="42000"/>
    <m/>
    <m/>
    <m/>
    <m/>
    <m/>
    <m/>
    <m/>
    <m/>
    <m/>
    <n v="42000"/>
    <m/>
    <m/>
    <m/>
    <m/>
    <m/>
    <m/>
    <m/>
    <m/>
    <m/>
    <m/>
    <m/>
    <m/>
    <m/>
    <m/>
    <m/>
    <m/>
    <m/>
    <m/>
    <m/>
    <m/>
    <m/>
    <m/>
    <m/>
    <m/>
    <m/>
    <m/>
    <n v="1000"/>
    <m/>
    <m/>
    <m/>
    <m/>
    <m/>
    <m/>
    <m/>
    <m/>
    <m/>
    <n v="1000"/>
    <m/>
    <m/>
    <m/>
    <m/>
    <m/>
    <m/>
    <m/>
    <m/>
    <m/>
    <m/>
    <m/>
    <m/>
    <m/>
    <m/>
    <m/>
    <m/>
    <m/>
    <m/>
    <m/>
    <m/>
    <m/>
    <m/>
    <m/>
    <m/>
    <m/>
    <m/>
    <m/>
    <m/>
    <m/>
    <m/>
    <m/>
    <m/>
    <m/>
    <m/>
    <m/>
    <m/>
    <m/>
    <m/>
    <m/>
    <m/>
    <m/>
    <m/>
    <m/>
    <m/>
    <m/>
    <m/>
    <n v="0"/>
    <n v="29000"/>
    <n v="43000"/>
    <n v="72000"/>
    <m/>
    <s v="Librarian (faculty position)"/>
    <m/>
    <s v="yes"/>
    <s v="None"/>
    <m/>
    <m/>
    <m/>
    <m/>
    <m/>
    <n v="300"/>
    <n v="1600"/>
    <n v="9000"/>
    <n v="104"/>
    <m/>
    <n v="18700"/>
    <m/>
    <n v="0"/>
    <n v="0"/>
    <n v="300"/>
    <m/>
    <m/>
    <n v="10"/>
    <n v="10"/>
    <n v="0"/>
    <n v="0"/>
    <m/>
    <m/>
    <n v="1"/>
    <m/>
    <m/>
    <m/>
    <m/>
    <m/>
    <m/>
    <m/>
    <m/>
    <m/>
    <m/>
    <n v="1.5"/>
    <n v="1"/>
    <m/>
    <n v="1"/>
    <m/>
    <n v="6"/>
    <n v="4.5"/>
    <n v="700"/>
    <s v="Estimate"/>
    <n v="1792"/>
    <n v="16366"/>
    <n v="16366"/>
    <n v="1729"/>
    <m/>
    <m/>
    <m/>
    <n v="53"/>
    <m/>
    <n v="19940"/>
    <m/>
    <m/>
    <n v="100"/>
    <n v="75"/>
    <n v="0"/>
    <n v="0"/>
    <m/>
    <m/>
    <m/>
    <m/>
    <m/>
    <m/>
    <m/>
    <m/>
    <m/>
    <m/>
    <m/>
    <m/>
    <m/>
    <n v="775"/>
    <m/>
    <m/>
    <n v="31"/>
    <m/>
    <m/>
    <m/>
    <m/>
    <m/>
    <m/>
    <m/>
    <m/>
    <m/>
    <m/>
    <n v="1"/>
    <n v="31"/>
    <n v="620"/>
    <n v="57"/>
    <n v="48"/>
    <n v="48"/>
    <n v="0"/>
    <n v="0"/>
    <m/>
    <m/>
    <m/>
    <m/>
    <m/>
    <m/>
    <m/>
    <m/>
    <m/>
    <m/>
    <m/>
    <m/>
    <m/>
    <m/>
    <m/>
    <m/>
    <m/>
    <m/>
    <m/>
    <m/>
    <m/>
    <m/>
    <m/>
    <m/>
    <m/>
    <m/>
    <m/>
    <m/>
    <m/>
    <m/>
    <m/>
    <m/>
    <m/>
    <m/>
    <m/>
    <m/>
    <m/>
    <m/>
    <m/>
    <m/>
    <m/>
    <m/>
    <m/>
    <m/>
    <m/>
    <m/>
    <m/>
    <m/>
    <m/>
    <m/>
    <m/>
    <m/>
    <m/>
    <n v="0"/>
    <n v="0"/>
    <m/>
    <m/>
    <n v="94369"/>
    <m/>
    <n v="768"/>
    <m/>
    <m/>
    <m/>
    <m/>
    <m/>
    <m/>
    <m/>
    <m/>
    <m/>
    <m/>
    <m/>
    <m/>
    <m/>
    <m/>
    <m/>
    <m/>
    <m/>
    <m/>
    <m/>
    <m/>
    <m/>
    <m/>
    <m/>
    <m/>
    <m/>
    <m/>
    <m/>
    <m/>
    <n v="2473.3430476190501"/>
    <x v="1"/>
    <s v="Small"/>
  </r>
  <r>
    <s v="Kern CCD"/>
    <x v="100"/>
    <s v="523"/>
    <s v="Multi-College District"/>
    <n v="20120"/>
    <x v="6"/>
    <n v="3209.944761904751"/>
    <n v="12500"/>
    <m/>
    <n v="20"/>
    <n v="6"/>
    <m/>
    <m/>
    <m/>
    <m/>
    <m/>
    <m/>
    <n v="0"/>
    <m/>
    <m/>
    <n v="35"/>
    <n v="193"/>
    <s v="Wi-Fi"/>
    <m/>
    <m/>
    <m/>
    <m/>
    <m/>
    <n v="24500"/>
    <m/>
    <m/>
    <m/>
    <m/>
    <m/>
    <m/>
    <m/>
    <m/>
    <m/>
    <m/>
    <m/>
    <n v="24500"/>
    <n v="4600"/>
    <m/>
    <m/>
    <m/>
    <m/>
    <m/>
    <m/>
    <m/>
    <m/>
    <m/>
    <m/>
    <m/>
    <n v="4600"/>
    <n v="2400"/>
    <m/>
    <m/>
    <m/>
    <m/>
    <m/>
    <m/>
    <m/>
    <m/>
    <m/>
    <m/>
    <m/>
    <n v="2400"/>
    <n v="0"/>
    <m/>
    <m/>
    <m/>
    <m/>
    <m/>
    <m/>
    <m/>
    <m/>
    <m/>
    <n v="0"/>
    <m/>
    <m/>
    <m/>
    <m/>
    <m/>
    <m/>
    <m/>
    <m/>
    <m/>
    <m/>
    <m/>
    <m/>
    <m/>
    <m/>
    <m/>
    <m/>
    <m/>
    <m/>
    <m/>
    <m/>
    <m/>
    <m/>
    <m/>
    <m/>
    <n v="35100"/>
    <m/>
    <m/>
    <m/>
    <m/>
    <m/>
    <m/>
    <m/>
    <m/>
    <m/>
    <n v="35100"/>
    <m/>
    <m/>
    <m/>
    <m/>
    <m/>
    <m/>
    <m/>
    <m/>
    <m/>
    <m/>
    <m/>
    <m/>
    <m/>
    <m/>
    <m/>
    <m/>
    <m/>
    <m/>
    <m/>
    <m/>
    <m/>
    <m/>
    <m/>
    <m/>
    <m/>
    <m/>
    <n v="290"/>
    <m/>
    <m/>
    <m/>
    <m/>
    <m/>
    <m/>
    <m/>
    <m/>
    <m/>
    <n v="290"/>
    <m/>
    <m/>
    <m/>
    <m/>
    <m/>
    <m/>
    <m/>
    <m/>
    <m/>
    <m/>
    <m/>
    <m/>
    <m/>
    <m/>
    <m/>
    <m/>
    <m/>
    <m/>
    <m/>
    <m/>
    <m/>
    <m/>
    <m/>
    <m/>
    <m/>
    <m/>
    <m/>
    <m/>
    <m/>
    <m/>
    <m/>
    <m/>
    <m/>
    <m/>
    <m/>
    <m/>
    <n v="3330"/>
    <m/>
    <m/>
    <m/>
    <m/>
    <m/>
    <m/>
    <m/>
    <m/>
    <m/>
    <n v="3330"/>
    <n v="26900"/>
    <n v="39990"/>
    <n v="70220"/>
    <m/>
    <s v="Reference Librarian"/>
    <s v="M.A. (subject other than librarianship)"/>
    <s v="no"/>
    <m/>
    <s v="Release time"/>
    <m/>
    <m/>
    <m/>
    <s v="3 hours of release time for reference librarian"/>
    <n v="1275"/>
    <n v="711"/>
    <n v="23100"/>
    <n v="40"/>
    <m/>
    <n v="36775"/>
    <m/>
    <n v="25"/>
    <n v="1100"/>
    <n v="1295"/>
    <m/>
    <m/>
    <n v="41"/>
    <n v="46"/>
    <n v="0"/>
    <n v="30"/>
    <m/>
    <m/>
    <n v="3"/>
    <m/>
    <m/>
    <m/>
    <m/>
    <m/>
    <m/>
    <m/>
    <m/>
    <m/>
    <m/>
    <n v="0"/>
    <n v="1.25"/>
    <m/>
    <n v="1.25"/>
    <m/>
    <n v="2"/>
    <n v="1.5"/>
    <n v="2300"/>
    <s v="Estimate"/>
    <n v="8100"/>
    <n v="21370"/>
    <n v="5850"/>
    <n v="35"/>
    <m/>
    <m/>
    <m/>
    <m/>
    <m/>
    <n v="35355"/>
    <m/>
    <m/>
    <n v="0"/>
    <n v="0"/>
    <n v="0"/>
    <n v="0"/>
    <m/>
    <m/>
    <m/>
    <m/>
    <m/>
    <m/>
    <m/>
    <m/>
    <m/>
    <m/>
    <m/>
    <m/>
    <m/>
    <n v="2700"/>
    <m/>
    <m/>
    <n v="90"/>
    <m/>
    <m/>
    <m/>
    <m/>
    <m/>
    <m/>
    <m/>
    <m/>
    <m/>
    <m/>
    <n v="0"/>
    <n v="0"/>
    <n v="0"/>
    <n v="60"/>
    <n v="48"/>
    <n v="24"/>
    <n v="0"/>
    <n v="0"/>
    <m/>
    <m/>
    <m/>
    <m/>
    <m/>
    <m/>
    <m/>
    <m/>
    <m/>
    <m/>
    <m/>
    <m/>
    <m/>
    <m/>
    <m/>
    <m/>
    <m/>
    <m/>
    <m/>
    <m/>
    <m/>
    <m/>
    <m/>
    <m/>
    <m/>
    <m/>
    <m/>
    <m/>
    <m/>
    <m/>
    <m/>
    <m/>
    <m/>
    <m/>
    <m/>
    <m/>
    <m/>
    <m/>
    <m/>
    <m/>
    <m/>
    <m/>
    <m/>
    <m/>
    <m/>
    <m/>
    <m/>
    <m/>
    <m/>
    <m/>
    <m/>
    <m/>
    <m/>
    <n v="0"/>
    <n v="0"/>
    <m/>
    <m/>
    <n v="291320"/>
    <m/>
    <n v="16"/>
    <m/>
    <m/>
    <m/>
    <m/>
    <m/>
    <m/>
    <m/>
    <m/>
    <m/>
    <m/>
    <m/>
    <m/>
    <m/>
    <m/>
    <m/>
    <m/>
    <m/>
    <m/>
    <m/>
    <m/>
    <m/>
    <m/>
    <m/>
    <m/>
    <m/>
    <m/>
    <m/>
    <m/>
    <n v="2567.9558095238008"/>
    <x v="1"/>
    <s v="Small"/>
  </r>
  <r>
    <s v="Citrus CCD"/>
    <x v="54"/>
    <s v="821"/>
    <s v="Single College District"/>
    <n v="20120"/>
    <x v="6"/>
    <n v="10613.927999999911"/>
    <n v="33000"/>
    <m/>
    <n v="106"/>
    <n v="19"/>
    <m/>
    <m/>
    <m/>
    <m/>
    <m/>
    <m/>
    <n v="52"/>
    <m/>
    <m/>
    <n v="107"/>
    <n v="600"/>
    <n v="0"/>
    <m/>
    <m/>
    <m/>
    <m/>
    <m/>
    <n v="24875"/>
    <m/>
    <m/>
    <n v="0"/>
    <n v="0"/>
    <n v="0"/>
    <n v="0"/>
    <m/>
    <m/>
    <n v="0"/>
    <n v="2000"/>
    <m/>
    <n v="26875"/>
    <n v="3976"/>
    <m/>
    <m/>
    <n v="0"/>
    <n v="0"/>
    <n v="0"/>
    <n v="0"/>
    <m/>
    <m/>
    <n v="0"/>
    <n v="0"/>
    <m/>
    <n v="3976"/>
    <n v="9330"/>
    <m/>
    <m/>
    <n v="0"/>
    <n v="0"/>
    <n v="0"/>
    <n v="0"/>
    <m/>
    <m/>
    <n v="0"/>
    <n v="0"/>
    <m/>
    <n v="9330"/>
    <n v="0"/>
    <m/>
    <n v="0"/>
    <n v="0"/>
    <n v="0"/>
    <n v="0"/>
    <m/>
    <m/>
    <n v="0"/>
    <n v="0"/>
    <n v="0"/>
    <m/>
    <m/>
    <m/>
    <m/>
    <m/>
    <m/>
    <m/>
    <m/>
    <m/>
    <m/>
    <m/>
    <m/>
    <m/>
    <m/>
    <m/>
    <m/>
    <m/>
    <m/>
    <m/>
    <m/>
    <m/>
    <m/>
    <m/>
    <m/>
    <n v="11730"/>
    <m/>
    <n v="0"/>
    <n v="0"/>
    <n v="0"/>
    <m/>
    <m/>
    <n v="0"/>
    <n v="0"/>
    <n v="0"/>
    <n v="11730"/>
    <m/>
    <m/>
    <m/>
    <m/>
    <m/>
    <m/>
    <m/>
    <m/>
    <m/>
    <m/>
    <m/>
    <m/>
    <m/>
    <m/>
    <m/>
    <m/>
    <m/>
    <m/>
    <m/>
    <m/>
    <m/>
    <m/>
    <m/>
    <m/>
    <m/>
    <m/>
    <n v="5182"/>
    <m/>
    <n v="0"/>
    <n v="0"/>
    <n v="0"/>
    <m/>
    <m/>
    <n v="0"/>
    <n v="0"/>
    <n v="0"/>
    <n v="5182"/>
    <m/>
    <m/>
    <m/>
    <m/>
    <m/>
    <m/>
    <m/>
    <m/>
    <m/>
    <m/>
    <m/>
    <m/>
    <m/>
    <m/>
    <m/>
    <m/>
    <m/>
    <m/>
    <m/>
    <m/>
    <m/>
    <m/>
    <m/>
    <m/>
    <m/>
    <m/>
    <m/>
    <m/>
    <m/>
    <m/>
    <m/>
    <m/>
    <m/>
    <m/>
    <m/>
    <m/>
    <n v="0"/>
    <m/>
    <n v="0"/>
    <n v="0"/>
    <n v="0"/>
    <n v="0"/>
    <m/>
    <m/>
    <n v="0"/>
    <n v="0"/>
    <n v="0"/>
    <n v="36205"/>
    <n v="20888"/>
    <n v="57093"/>
    <s v="Dean or other administrator"/>
    <m/>
    <s v="EdD"/>
    <s v="no"/>
    <s v="None"/>
    <m/>
    <m/>
    <m/>
    <m/>
    <m/>
    <n v="1205"/>
    <n v="16017"/>
    <n v="23654"/>
    <n v="162"/>
    <n v="15"/>
    <n v="43213"/>
    <m/>
    <n v="266"/>
    <n v="19"/>
    <n v="1489"/>
    <m/>
    <m/>
    <n v="190"/>
    <n v="192"/>
    <n v="0"/>
    <n v="299"/>
    <m/>
    <m/>
    <n v="8"/>
    <m/>
    <m/>
    <m/>
    <m/>
    <m/>
    <m/>
    <m/>
    <m/>
    <m/>
    <m/>
    <n v="6"/>
    <n v="3.29"/>
    <m/>
    <n v="3.29"/>
    <m/>
    <n v="14"/>
    <n v="10.94"/>
    <n v="10055"/>
    <s v="Actual"/>
    <n v="14501"/>
    <n v="39834"/>
    <m/>
    <n v="7103"/>
    <m/>
    <m/>
    <m/>
    <n v="1026"/>
    <m/>
    <n v="62464"/>
    <m/>
    <m/>
    <n v="45"/>
    <n v="34"/>
    <n v="401"/>
    <n v="98"/>
    <m/>
    <m/>
    <m/>
    <m/>
    <m/>
    <m/>
    <m/>
    <m/>
    <m/>
    <m/>
    <m/>
    <m/>
    <m/>
    <n v="5069"/>
    <m/>
    <m/>
    <n v="185"/>
    <m/>
    <m/>
    <m/>
    <m/>
    <m/>
    <m/>
    <m/>
    <m/>
    <m/>
    <m/>
    <n v="0"/>
    <n v="0"/>
    <n v="0"/>
    <n v="56"/>
    <n v="52"/>
    <n v="52"/>
    <n v="0"/>
    <n v="0"/>
    <m/>
    <m/>
    <m/>
    <m/>
    <m/>
    <m/>
    <m/>
    <m/>
    <m/>
    <m/>
    <m/>
    <m/>
    <m/>
    <m/>
    <m/>
    <m/>
    <m/>
    <m/>
    <m/>
    <m/>
    <m/>
    <m/>
    <m/>
    <m/>
    <m/>
    <m/>
    <m/>
    <m/>
    <m/>
    <m/>
    <m/>
    <m/>
    <m/>
    <m/>
    <m/>
    <m/>
    <m/>
    <m/>
    <m/>
    <m/>
    <m/>
    <m/>
    <m/>
    <m/>
    <m/>
    <m/>
    <m/>
    <m/>
    <m/>
    <m/>
    <m/>
    <m/>
    <m/>
    <n v="0"/>
    <n v="0"/>
    <m/>
    <m/>
    <n v="345000"/>
    <m/>
    <n v="53"/>
    <m/>
    <m/>
    <m/>
    <m/>
    <m/>
    <m/>
    <m/>
    <m/>
    <m/>
    <m/>
    <m/>
    <m/>
    <m/>
    <m/>
    <m/>
    <m/>
    <m/>
    <m/>
    <m/>
    <m/>
    <m/>
    <m/>
    <m/>
    <m/>
    <m/>
    <m/>
    <m/>
    <m/>
    <n v="3226.1179331306721"/>
    <x v="0"/>
    <s v="Medium"/>
  </r>
  <r>
    <s v="Los Angeles CCD"/>
    <x v="59"/>
    <s v="748"/>
    <s v="Multi-College District"/>
    <n v="20120"/>
    <x v="6"/>
    <n v="21897.016952380909"/>
    <n v="45000"/>
    <m/>
    <n v="254"/>
    <n v="25"/>
    <m/>
    <m/>
    <m/>
    <m/>
    <m/>
    <m/>
    <n v="67"/>
    <m/>
    <m/>
    <n v="148"/>
    <n v="415"/>
    <n v="0"/>
    <m/>
    <m/>
    <m/>
    <m/>
    <m/>
    <n v="25720"/>
    <m/>
    <m/>
    <m/>
    <m/>
    <m/>
    <m/>
    <m/>
    <m/>
    <m/>
    <m/>
    <m/>
    <m/>
    <n v="0"/>
    <m/>
    <m/>
    <m/>
    <m/>
    <m/>
    <m/>
    <m/>
    <m/>
    <m/>
    <m/>
    <m/>
    <m/>
    <n v="14435"/>
    <m/>
    <m/>
    <m/>
    <m/>
    <m/>
    <m/>
    <m/>
    <m/>
    <m/>
    <m/>
    <m/>
    <m/>
    <n v="0"/>
    <m/>
    <m/>
    <m/>
    <m/>
    <m/>
    <m/>
    <m/>
    <m/>
    <m/>
    <m/>
    <m/>
    <m/>
    <m/>
    <m/>
    <m/>
    <m/>
    <m/>
    <m/>
    <m/>
    <m/>
    <m/>
    <m/>
    <m/>
    <m/>
    <m/>
    <m/>
    <m/>
    <m/>
    <m/>
    <m/>
    <m/>
    <m/>
    <m/>
    <m/>
    <n v="69710"/>
    <m/>
    <m/>
    <m/>
    <m/>
    <m/>
    <m/>
    <m/>
    <m/>
    <m/>
    <m/>
    <m/>
    <m/>
    <m/>
    <m/>
    <m/>
    <m/>
    <m/>
    <m/>
    <m/>
    <m/>
    <m/>
    <m/>
    <m/>
    <m/>
    <m/>
    <m/>
    <m/>
    <m/>
    <m/>
    <m/>
    <m/>
    <m/>
    <m/>
    <m/>
    <m/>
    <m/>
    <n v="1869"/>
    <m/>
    <m/>
    <m/>
    <m/>
    <m/>
    <m/>
    <m/>
    <m/>
    <m/>
    <m/>
    <m/>
    <m/>
    <m/>
    <m/>
    <m/>
    <m/>
    <m/>
    <m/>
    <m/>
    <m/>
    <m/>
    <m/>
    <m/>
    <m/>
    <m/>
    <m/>
    <m/>
    <m/>
    <m/>
    <m/>
    <m/>
    <m/>
    <m/>
    <m/>
    <m/>
    <m/>
    <m/>
    <m/>
    <m/>
    <m/>
    <m/>
    <m/>
    <m/>
    <m/>
    <m/>
    <m/>
    <n v="0"/>
    <m/>
    <m/>
    <m/>
    <m/>
    <m/>
    <m/>
    <m/>
    <m/>
    <m/>
    <m/>
    <n v="0"/>
    <n v="0"/>
    <n v="0"/>
    <s v="Department chair (Faculty position)"/>
    <m/>
    <m/>
    <s v="yes"/>
    <m/>
    <s v="Release time"/>
    <m/>
    <m/>
    <m/>
    <m/>
    <n v="594"/>
    <n v="1581"/>
    <n v="23402"/>
    <n v="106"/>
    <n v="0"/>
    <n v="78043"/>
    <m/>
    <n v="81"/>
    <n v="0"/>
    <n v="630"/>
    <m/>
    <m/>
    <n v="560"/>
    <n v="6750"/>
    <n v="4594"/>
    <n v="82"/>
    <m/>
    <m/>
    <n v="7"/>
    <m/>
    <m/>
    <m/>
    <m/>
    <m/>
    <m/>
    <m/>
    <m/>
    <m/>
    <m/>
    <n v="0.72"/>
    <n v="8.6"/>
    <m/>
    <n v="8.6"/>
    <m/>
    <n v="8"/>
    <n v="8"/>
    <n v="8221"/>
    <s v="Actual"/>
    <n v="6571"/>
    <n v="25535"/>
    <n v="3457"/>
    <n v="1195"/>
    <m/>
    <m/>
    <m/>
    <n v="751"/>
    <m/>
    <n v="37509"/>
    <m/>
    <m/>
    <n v="130"/>
    <n v="116"/>
    <n v="43"/>
    <n v="37"/>
    <m/>
    <m/>
    <m/>
    <m/>
    <m/>
    <m/>
    <m/>
    <m/>
    <m/>
    <m/>
    <m/>
    <m/>
    <m/>
    <n v="5064"/>
    <m/>
    <m/>
    <n v="462"/>
    <m/>
    <m/>
    <m/>
    <m/>
    <m/>
    <m/>
    <m/>
    <m/>
    <m/>
    <m/>
    <n v="2"/>
    <n v="5"/>
    <n v="211"/>
    <n v="64"/>
    <n v="56"/>
    <n v="56"/>
    <n v="4"/>
    <n v="0"/>
    <m/>
    <m/>
    <m/>
    <m/>
    <m/>
    <m/>
    <m/>
    <m/>
    <m/>
    <m/>
    <m/>
    <m/>
    <m/>
    <m/>
    <m/>
    <m/>
    <m/>
    <m/>
    <m/>
    <m/>
    <m/>
    <m/>
    <m/>
    <m/>
    <m/>
    <m/>
    <m/>
    <m/>
    <m/>
    <m/>
    <m/>
    <m/>
    <m/>
    <m/>
    <m/>
    <m/>
    <m/>
    <m/>
    <m/>
    <m/>
    <m/>
    <m/>
    <m/>
    <m/>
    <m/>
    <m/>
    <m/>
    <m/>
    <m/>
    <m/>
    <m/>
    <m/>
    <m/>
    <n v="120"/>
    <n v="0"/>
    <m/>
    <m/>
    <n v="605807"/>
    <m/>
    <n v="0"/>
    <m/>
    <m/>
    <m/>
    <m/>
    <m/>
    <m/>
    <m/>
    <m/>
    <m/>
    <m/>
    <m/>
    <m/>
    <m/>
    <m/>
    <m/>
    <m/>
    <m/>
    <m/>
    <m/>
    <m/>
    <m/>
    <m/>
    <m/>
    <m/>
    <m/>
    <m/>
    <m/>
    <m/>
    <n v="2546.1647619047571"/>
    <x v="2"/>
    <s v="Large"/>
  </r>
  <r>
    <s v="Kern CCD"/>
    <x v="68"/>
    <s v="521"/>
    <s v="Multi-College District"/>
    <n v="20120"/>
    <x v="6"/>
    <n v="12219.916571428661"/>
    <n v="41046"/>
    <m/>
    <n v="30"/>
    <n v="6"/>
    <m/>
    <m/>
    <m/>
    <m/>
    <m/>
    <m/>
    <n v="25"/>
    <m/>
    <m/>
    <n v="60"/>
    <n v="620"/>
    <s v="wireless access"/>
    <m/>
    <m/>
    <m/>
    <m/>
    <m/>
    <n v="26000"/>
    <m/>
    <m/>
    <n v="0"/>
    <n v="0"/>
    <n v="0"/>
    <n v="0"/>
    <m/>
    <m/>
    <n v="0"/>
    <n v="5000"/>
    <m/>
    <n v="31000"/>
    <n v="0"/>
    <m/>
    <m/>
    <n v="0"/>
    <n v="0"/>
    <n v="0"/>
    <n v="0"/>
    <m/>
    <m/>
    <n v="0"/>
    <n v="0"/>
    <m/>
    <n v="0"/>
    <n v="20278"/>
    <m/>
    <m/>
    <n v="0"/>
    <n v="0"/>
    <n v="0"/>
    <n v="0"/>
    <m/>
    <m/>
    <n v="0"/>
    <n v="0"/>
    <m/>
    <n v="20278"/>
    <n v="15445"/>
    <m/>
    <n v="0"/>
    <n v="0"/>
    <n v="0"/>
    <n v="0"/>
    <m/>
    <m/>
    <n v="0"/>
    <n v="0"/>
    <n v="15445"/>
    <m/>
    <m/>
    <m/>
    <m/>
    <m/>
    <m/>
    <m/>
    <m/>
    <m/>
    <m/>
    <m/>
    <m/>
    <m/>
    <m/>
    <m/>
    <m/>
    <m/>
    <m/>
    <m/>
    <m/>
    <m/>
    <m/>
    <m/>
    <m/>
    <n v="43274"/>
    <m/>
    <n v="0"/>
    <n v="0"/>
    <n v="0"/>
    <m/>
    <m/>
    <n v="0"/>
    <n v="0"/>
    <n v="0"/>
    <n v="43274"/>
    <m/>
    <m/>
    <m/>
    <m/>
    <m/>
    <m/>
    <m/>
    <m/>
    <m/>
    <m/>
    <m/>
    <m/>
    <m/>
    <m/>
    <m/>
    <m/>
    <m/>
    <m/>
    <m/>
    <m/>
    <m/>
    <m/>
    <m/>
    <m/>
    <m/>
    <m/>
    <m/>
    <m/>
    <m/>
    <m/>
    <m/>
    <m/>
    <m/>
    <m/>
    <m/>
    <m/>
    <n v="0"/>
    <m/>
    <m/>
    <m/>
    <m/>
    <m/>
    <m/>
    <m/>
    <m/>
    <m/>
    <m/>
    <m/>
    <m/>
    <m/>
    <m/>
    <m/>
    <m/>
    <m/>
    <m/>
    <m/>
    <m/>
    <m/>
    <m/>
    <m/>
    <m/>
    <m/>
    <m/>
    <m/>
    <m/>
    <m/>
    <m/>
    <m/>
    <m/>
    <m/>
    <m/>
    <m/>
    <m/>
    <n v="23701"/>
    <m/>
    <n v="0"/>
    <n v="0"/>
    <n v="0"/>
    <n v="0"/>
    <m/>
    <m/>
    <n v="0"/>
    <n v="0"/>
    <n v="23701"/>
    <n v="51278"/>
    <n v="58719"/>
    <n v="133698"/>
    <s v="Department chair (Faculty position)"/>
    <m/>
    <s v="EdD"/>
    <s v="no"/>
    <m/>
    <m/>
    <m/>
    <m/>
    <m/>
    <s v="etra days"/>
    <m/>
    <n v="0"/>
    <n v="11116"/>
    <n v="147"/>
    <m/>
    <n v="70048"/>
    <m/>
    <n v="0"/>
    <n v="110"/>
    <n v="750"/>
    <m/>
    <m/>
    <n v="0"/>
    <n v="0"/>
    <n v="25"/>
    <n v="0"/>
    <m/>
    <m/>
    <n v="8"/>
    <m/>
    <m/>
    <m/>
    <m/>
    <m/>
    <m/>
    <m/>
    <m/>
    <m/>
    <m/>
    <n v="2.4"/>
    <n v="5.5"/>
    <m/>
    <n v="5.5"/>
    <m/>
    <n v="5"/>
    <n v="4"/>
    <n v="22217"/>
    <s v="Actual"/>
    <n v="18333"/>
    <n v="3216"/>
    <m/>
    <n v="0"/>
    <m/>
    <m/>
    <m/>
    <n v="0"/>
    <m/>
    <n v="21549"/>
    <m/>
    <m/>
    <n v="5"/>
    <n v="5"/>
    <n v="0"/>
    <n v="9"/>
    <m/>
    <m/>
    <m/>
    <m/>
    <m/>
    <m/>
    <m/>
    <m/>
    <m/>
    <m/>
    <m/>
    <m/>
    <m/>
    <n v="7550"/>
    <m/>
    <m/>
    <n v="304"/>
    <m/>
    <m/>
    <m/>
    <m/>
    <m/>
    <m/>
    <m/>
    <m/>
    <m/>
    <m/>
    <n v="1"/>
    <n v="3"/>
    <n v="2.2000000000000002"/>
    <n v="58"/>
    <n v="40"/>
    <n v="35"/>
    <n v="4"/>
    <n v="0"/>
    <m/>
    <m/>
    <m/>
    <m/>
    <m/>
    <m/>
    <m/>
    <m/>
    <m/>
    <m/>
    <m/>
    <m/>
    <m/>
    <m/>
    <m/>
    <m/>
    <m/>
    <m/>
    <m/>
    <m/>
    <m/>
    <m/>
    <m/>
    <m/>
    <m/>
    <m/>
    <m/>
    <m/>
    <m/>
    <m/>
    <m/>
    <m/>
    <m/>
    <m/>
    <m/>
    <m/>
    <m/>
    <m/>
    <m/>
    <m/>
    <m/>
    <m/>
    <m/>
    <m/>
    <m/>
    <m/>
    <m/>
    <m/>
    <m/>
    <m/>
    <m/>
    <m/>
    <m/>
    <n v="4"/>
    <n v="0"/>
    <m/>
    <m/>
    <m/>
    <m/>
    <n v="9"/>
    <m/>
    <m/>
    <m/>
    <m/>
    <m/>
    <m/>
    <m/>
    <m/>
    <m/>
    <m/>
    <m/>
    <m/>
    <m/>
    <m/>
    <m/>
    <m/>
    <m/>
    <m/>
    <m/>
    <m/>
    <m/>
    <m/>
    <m/>
    <m/>
    <m/>
    <m/>
    <m/>
    <m/>
    <n v="2221.8030129870294"/>
    <x v="0"/>
    <s v="Medium"/>
  </r>
  <r>
    <s v="Solano CCD"/>
    <x v="36"/>
    <s v="281"/>
    <s v="Single College District"/>
    <n v="20120"/>
    <x v="6"/>
    <n v="8720.4062857143017"/>
    <n v="16128"/>
    <m/>
    <n v="109"/>
    <n v="3"/>
    <m/>
    <m/>
    <m/>
    <m/>
    <m/>
    <m/>
    <n v="38"/>
    <m/>
    <m/>
    <n v="38"/>
    <n v="328"/>
    <s v="wifi"/>
    <m/>
    <m/>
    <m/>
    <m/>
    <m/>
    <n v="27000"/>
    <m/>
    <m/>
    <m/>
    <m/>
    <m/>
    <m/>
    <m/>
    <m/>
    <m/>
    <m/>
    <m/>
    <m/>
    <n v="7000"/>
    <m/>
    <m/>
    <m/>
    <m/>
    <m/>
    <m/>
    <m/>
    <m/>
    <m/>
    <m/>
    <m/>
    <m/>
    <n v="15650"/>
    <m/>
    <m/>
    <m/>
    <m/>
    <m/>
    <m/>
    <m/>
    <m/>
    <m/>
    <m/>
    <m/>
    <m/>
    <m/>
    <m/>
    <m/>
    <m/>
    <m/>
    <m/>
    <m/>
    <m/>
    <m/>
    <m/>
    <m/>
    <m/>
    <m/>
    <m/>
    <m/>
    <m/>
    <m/>
    <m/>
    <m/>
    <m/>
    <m/>
    <m/>
    <m/>
    <m/>
    <m/>
    <m/>
    <m/>
    <m/>
    <m/>
    <m/>
    <m/>
    <m/>
    <m/>
    <m/>
    <m/>
    <n v="67000"/>
    <m/>
    <m/>
    <m/>
    <m/>
    <m/>
    <m/>
    <m/>
    <m/>
    <m/>
    <m/>
    <m/>
    <m/>
    <m/>
    <m/>
    <m/>
    <m/>
    <m/>
    <m/>
    <m/>
    <m/>
    <m/>
    <m/>
    <m/>
    <m/>
    <m/>
    <m/>
    <m/>
    <m/>
    <m/>
    <m/>
    <m/>
    <m/>
    <m/>
    <m/>
    <m/>
    <m/>
    <n v="1000"/>
    <m/>
    <m/>
    <m/>
    <m/>
    <m/>
    <m/>
    <m/>
    <m/>
    <m/>
    <m/>
    <m/>
    <m/>
    <m/>
    <m/>
    <m/>
    <m/>
    <m/>
    <m/>
    <m/>
    <m/>
    <m/>
    <m/>
    <m/>
    <m/>
    <m/>
    <m/>
    <m/>
    <m/>
    <m/>
    <m/>
    <m/>
    <m/>
    <m/>
    <m/>
    <m/>
    <m/>
    <m/>
    <m/>
    <m/>
    <m/>
    <m/>
    <m/>
    <m/>
    <m/>
    <m/>
    <m/>
    <n v="77000"/>
    <m/>
    <m/>
    <m/>
    <m/>
    <m/>
    <m/>
    <m/>
    <m/>
    <m/>
    <m/>
    <n v="0"/>
    <n v="0"/>
    <n v="0"/>
    <s v="Dean or other administrator"/>
    <m/>
    <m/>
    <s v="no"/>
    <s v="None"/>
    <m/>
    <m/>
    <m/>
    <m/>
    <m/>
    <n v="902"/>
    <n v="1005"/>
    <n v="94530"/>
    <n v="162"/>
    <m/>
    <n v="48699"/>
    <m/>
    <n v="25"/>
    <n v="37377"/>
    <n v="918"/>
    <m/>
    <m/>
    <n v="42"/>
    <n v="42"/>
    <m/>
    <n v="63"/>
    <m/>
    <m/>
    <n v="4"/>
    <m/>
    <m/>
    <m/>
    <m/>
    <m/>
    <m/>
    <m/>
    <m/>
    <m/>
    <m/>
    <n v="8"/>
    <n v="4"/>
    <m/>
    <n v="4"/>
    <m/>
    <n v="2"/>
    <n v="2"/>
    <n v="18430"/>
    <s v="Actual"/>
    <n v="185000"/>
    <n v="95000"/>
    <m/>
    <n v="1150"/>
    <m/>
    <m/>
    <m/>
    <m/>
    <m/>
    <m/>
    <m/>
    <m/>
    <n v="37"/>
    <n v="29"/>
    <n v="110"/>
    <n v="32"/>
    <m/>
    <m/>
    <m/>
    <m/>
    <m/>
    <m/>
    <m/>
    <m/>
    <m/>
    <m/>
    <m/>
    <m/>
    <m/>
    <n v="1981"/>
    <m/>
    <m/>
    <n v="74"/>
    <m/>
    <m/>
    <m/>
    <m/>
    <m/>
    <m/>
    <m/>
    <m/>
    <m/>
    <m/>
    <n v="2"/>
    <n v="72"/>
    <n v="2100"/>
    <n v="120"/>
    <n v="72"/>
    <n v="0"/>
    <n v="0"/>
    <n v="0"/>
    <m/>
    <m/>
    <m/>
    <m/>
    <m/>
    <m/>
    <m/>
    <m/>
    <m/>
    <m/>
    <m/>
    <m/>
    <m/>
    <m/>
    <m/>
    <m/>
    <m/>
    <m/>
    <m/>
    <m/>
    <m/>
    <m/>
    <m/>
    <m/>
    <m/>
    <m/>
    <m/>
    <m/>
    <m/>
    <m/>
    <m/>
    <m/>
    <m/>
    <m/>
    <m/>
    <m/>
    <m/>
    <m/>
    <m/>
    <m/>
    <m/>
    <m/>
    <m/>
    <m/>
    <m/>
    <m/>
    <m/>
    <m/>
    <m/>
    <m/>
    <m/>
    <m/>
    <m/>
    <n v="0"/>
    <n v="0"/>
    <m/>
    <m/>
    <n v="191894"/>
    <m/>
    <m/>
    <m/>
    <m/>
    <m/>
    <m/>
    <m/>
    <m/>
    <m/>
    <m/>
    <m/>
    <m/>
    <m/>
    <m/>
    <m/>
    <m/>
    <m/>
    <m/>
    <m/>
    <m/>
    <m/>
    <m/>
    <m/>
    <m/>
    <m/>
    <m/>
    <m/>
    <m/>
    <m/>
    <m/>
    <n v="2180.1015714285754"/>
    <x v="0"/>
    <s v="Small"/>
  </r>
  <r>
    <s v="Hartnell CCD"/>
    <x v="48"/>
    <s v="451"/>
    <s v="Single College District"/>
    <n v="20120"/>
    <x v="6"/>
    <n v="7688.3186666666561"/>
    <n v="42312"/>
    <m/>
    <n v="241"/>
    <n v="21"/>
    <m/>
    <m/>
    <m/>
    <m/>
    <m/>
    <m/>
    <n v="34"/>
    <m/>
    <m/>
    <n v="188"/>
    <n v="733"/>
    <s v="Wirelesss Network"/>
    <m/>
    <m/>
    <m/>
    <m/>
    <m/>
    <n v="28784"/>
    <m/>
    <m/>
    <n v="28791"/>
    <m/>
    <m/>
    <m/>
    <m/>
    <m/>
    <m/>
    <m/>
    <m/>
    <n v="57576"/>
    <m/>
    <m/>
    <m/>
    <n v="5250"/>
    <m/>
    <m/>
    <m/>
    <m/>
    <m/>
    <m/>
    <m/>
    <m/>
    <n v="5250"/>
    <n v="9941"/>
    <m/>
    <m/>
    <n v="4900"/>
    <m/>
    <m/>
    <m/>
    <m/>
    <m/>
    <m/>
    <m/>
    <m/>
    <n v="14641"/>
    <m/>
    <m/>
    <m/>
    <m/>
    <m/>
    <m/>
    <m/>
    <m/>
    <m/>
    <m/>
    <n v="0"/>
    <m/>
    <m/>
    <m/>
    <m/>
    <m/>
    <m/>
    <m/>
    <m/>
    <m/>
    <m/>
    <m/>
    <m/>
    <m/>
    <m/>
    <m/>
    <m/>
    <m/>
    <m/>
    <m/>
    <m/>
    <m/>
    <m/>
    <m/>
    <m/>
    <n v="26454"/>
    <m/>
    <n v="14060"/>
    <m/>
    <m/>
    <m/>
    <m/>
    <m/>
    <m/>
    <m/>
    <n v="40514"/>
    <m/>
    <m/>
    <m/>
    <m/>
    <m/>
    <m/>
    <m/>
    <m/>
    <m/>
    <m/>
    <m/>
    <m/>
    <m/>
    <m/>
    <m/>
    <m/>
    <m/>
    <m/>
    <m/>
    <m/>
    <m/>
    <m/>
    <m/>
    <m/>
    <m/>
    <m/>
    <m/>
    <m/>
    <m/>
    <m/>
    <m/>
    <m/>
    <m/>
    <m/>
    <m/>
    <m/>
    <m/>
    <m/>
    <m/>
    <m/>
    <m/>
    <m/>
    <m/>
    <m/>
    <m/>
    <m/>
    <m/>
    <m/>
    <m/>
    <m/>
    <m/>
    <m/>
    <m/>
    <m/>
    <m/>
    <m/>
    <m/>
    <m/>
    <m/>
    <m/>
    <m/>
    <m/>
    <m/>
    <m/>
    <m/>
    <m/>
    <m/>
    <m/>
    <m/>
    <m/>
    <m/>
    <m/>
    <m/>
    <n v="329"/>
    <m/>
    <n v="459"/>
    <m/>
    <m/>
    <m/>
    <m/>
    <m/>
    <m/>
    <m/>
    <n v="788"/>
    <n v="72217"/>
    <n v="45764"/>
    <n v="118769"/>
    <s v="Dean or other administrator"/>
    <m/>
    <s v="M.A. (subject other than librarianship)"/>
    <s v="no"/>
    <m/>
    <m/>
    <m/>
    <m/>
    <m/>
    <s v="Works additional days"/>
    <n v="1325"/>
    <n v="1373"/>
    <n v="31626"/>
    <n v="155"/>
    <n v="0"/>
    <n v="49605"/>
    <m/>
    <n v="10"/>
    <n v="4725"/>
    <n v="1465"/>
    <m/>
    <m/>
    <n v="7"/>
    <n v="8"/>
    <n v="71"/>
    <n v="30"/>
    <m/>
    <m/>
    <n v="8"/>
    <m/>
    <m/>
    <m/>
    <m/>
    <m/>
    <m/>
    <m/>
    <m/>
    <m/>
    <m/>
    <n v="1.43"/>
    <n v="3.8"/>
    <m/>
    <n v="3.8"/>
    <m/>
    <n v="10"/>
    <n v="9.16"/>
    <n v="4347"/>
    <s v="Actual"/>
    <n v="4035"/>
    <n v="21092"/>
    <n v="3503"/>
    <m/>
    <m/>
    <m/>
    <m/>
    <n v="130"/>
    <m/>
    <n v="28760"/>
    <m/>
    <m/>
    <n v="34"/>
    <n v="28"/>
    <n v="117"/>
    <n v="76"/>
    <m/>
    <m/>
    <m/>
    <m/>
    <m/>
    <m/>
    <m/>
    <m/>
    <m/>
    <m/>
    <m/>
    <m/>
    <m/>
    <n v="2708"/>
    <m/>
    <m/>
    <n v="101"/>
    <m/>
    <m/>
    <m/>
    <m/>
    <m/>
    <m/>
    <m/>
    <m/>
    <m/>
    <m/>
    <n v="5"/>
    <n v="11"/>
    <n v="152"/>
    <n v="64"/>
    <n v="52"/>
    <n v="52"/>
    <n v="4"/>
    <n v="0"/>
    <m/>
    <m/>
    <m/>
    <m/>
    <m/>
    <m/>
    <m/>
    <m/>
    <m/>
    <m/>
    <m/>
    <m/>
    <m/>
    <m/>
    <m/>
    <m/>
    <m/>
    <m/>
    <m/>
    <m/>
    <m/>
    <m/>
    <m/>
    <m/>
    <m/>
    <m/>
    <m/>
    <m/>
    <m/>
    <m/>
    <m/>
    <m/>
    <m/>
    <m/>
    <m/>
    <m/>
    <m/>
    <m/>
    <m/>
    <m/>
    <m/>
    <m/>
    <m/>
    <m/>
    <m/>
    <m/>
    <m/>
    <m/>
    <m/>
    <m/>
    <m/>
    <m/>
    <m/>
    <n v="4"/>
    <n v="0"/>
    <m/>
    <m/>
    <n v="350250"/>
    <m/>
    <n v="124"/>
    <m/>
    <m/>
    <m/>
    <m/>
    <m/>
    <m/>
    <m/>
    <m/>
    <m/>
    <m/>
    <m/>
    <m/>
    <m/>
    <m/>
    <m/>
    <m/>
    <m/>
    <m/>
    <m/>
    <m/>
    <m/>
    <m/>
    <m/>
    <m/>
    <m/>
    <m/>
    <m/>
    <m/>
    <n v="2023.2417543859622"/>
    <x v="0"/>
    <s v="Small"/>
  </r>
  <r>
    <s v="San Mateo CCD"/>
    <x v="111"/>
    <s v="373"/>
    <s v="Multi-College District"/>
    <n v="20120"/>
    <x v="6"/>
    <n v="8143.4691428571086"/>
    <n v="18000"/>
    <m/>
    <n v="81"/>
    <n v="6"/>
    <m/>
    <m/>
    <m/>
    <m/>
    <m/>
    <m/>
    <n v="38"/>
    <m/>
    <m/>
    <n v="25"/>
    <n v="235"/>
    <s v="2 access points on wireless network"/>
    <m/>
    <m/>
    <m/>
    <m/>
    <m/>
    <n v="29242"/>
    <m/>
    <m/>
    <m/>
    <m/>
    <m/>
    <m/>
    <m/>
    <m/>
    <m/>
    <n v="1794"/>
    <m/>
    <n v="31036"/>
    <m/>
    <m/>
    <m/>
    <m/>
    <m/>
    <m/>
    <n v="582"/>
    <m/>
    <m/>
    <m/>
    <m/>
    <m/>
    <n v="582"/>
    <n v="15166"/>
    <m/>
    <m/>
    <m/>
    <m/>
    <m/>
    <m/>
    <m/>
    <m/>
    <m/>
    <m/>
    <m/>
    <n v="15166"/>
    <m/>
    <m/>
    <m/>
    <m/>
    <m/>
    <m/>
    <m/>
    <m/>
    <m/>
    <m/>
    <n v="0"/>
    <m/>
    <m/>
    <m/>
    <m/>
    <m/>
    <m/>
    <m/>
    <m/>
    <m/>
    <m/>
    <m/>
    <m/>
    <m/>
    <m/>
    <m/>
    <m/>
    <m/>
    <m/>
    <m/>
    <m/>
    <m/>
    <m/>
    <m/>
    <m/>
    <m/>
    <m/>
    <m/>
    <m/>
    <m/>
    <m/>
    <m/>
    <n v="7309"/>
    <m/>
    <n v="25760"/>
    <n v="33069"/>
    <m/>
    <m/>
    <m/>
    <m/>
    <m/>
    <m/>
    <m/>
    <m/>
    <m/>
    <m/>
    <m/>
    <m/>
    <m/>
    <m/>
    <m/>
    <m/>
    <m/>
    <m/>
    <m/>
    <m/>
    <m/>
    <m/>
    <m/>
    <m/>
    <m/>
    <m/>
    <m/>
    <m/>
    <m/>
    <m/>
    <m/>
    <m/>
    <m/>
    <m/>
    <m/>
    <m/>
    <n v="0"/>
    <m/>
    <m/>
    <m/>
    <m/>
    <m/>
    <m/>
    <m/>
    <m/>
    <m/>
    <m/>
    <m/>
    <m/>
    <m/>
    <m/>
    <m/>
    <m/>
    <m/>
    <m/>
    <m/>
    <m/>
    <m/>
    <m/>
    <m/>
    <m/>
    <m/>
    <m/>
    <m/>
    <m/>
    <m/>
    <m/>
    <m/>
    <m/>
    <m/>
    <m/>
    <m/>
    <m/>
    <m/>
    <m/>
    <m/>
    <m/>
    <m/>
    <m/>
    <m/>
    <m/>
    <m/>
    <m/>
    <m/>
    <n v="46202"/>
    <n v="33651"/>
    <n v="79853"/>
    <s v="Dean or other administrator"/>
    <s v="Other administrator: Library director"/>
    <m/>
    <s v="yes"/>
    <m/>
    <m/>
    <m/>
    <m/>
    <m/>
    <s v="There is no Library Faculty Coordinator or Dept. Chair"/>
    <n v="1035"/>
    <n v="472"/>
    <n v="0"/>
    <n v="144"/>
    <m/>
    <n v="53375"/>
    <m/>
    <n v="6"/>
    <n v="0"/>
    <n v="1035"/>
    <m/>
    <m/>
    <m/>
    <m/>
    <n v="31"/>
    <n v="6"/>
    <m/>
    <m/>
    <n v="5"/>
    <m/>
    <m/>
    <m/>
    <m/>
    <m/>
    <m/>
    <m/>
    <m/>
    <m/>
    <m/>
    <n v="1.44"/>
    <n v="3.8"/>
    <m/>
    <n v="3.8"/>
    <m/>
    <n v="4"/>
    <n v="3.48"/>
    <n v="14600"/>
    <s v="Estimate"/>
    <n v="9280"/>
    <n v="9486"/>
    <m/>
    <n v="777"/>
    <m/>
    <m/>
    <m/>
    <n v="106"/>
    <m/>
    <n v="19649"/>
    <m/>
    <m/>
    <m/>
    <n v="3232"/>
    <m/>
    <n v="3658"/>
    <m/>
    <m/>
    <m/>
    <m/>
    <m/>
    <m/>
    <m/>
    <m/>
    <m/>
    <m/>
    <m/>
    <m/>
    <m/>
    <n v="5970"/>
    <m/>
    <m/>
    <n v="199"/>
    <m/>
    <m/>
    <m/>
    <m/>
    <m/>
    <m/>
    <m/>
    <m/>
    <m/>
    <m/>
    <n v="0"/>
    <n v="0"/>
    <n v="0"/>
    <n v="62"/>
    <n v="48"/>
    <n v="344"/>
    <n v="4"/>
    <n v="0"/>
    <m/>
    <m/>
    <m/>
    <m/>
    <m/>
    <m/>
    <m/>
    <m/>
    <m/>
    <m/>
    <m/>
    <m/>
    <m/>
    <m/>
    <m/>
    <m/>
    <m/>
    <m/>
    <m/>
    <m/>
    <m/>
    <m/>
    <m/>
    <m/>
    <m/>
    <m/>
    <m/>
    <m/>
    <m/>
    <m/>
    <m/>
    <m/>
    <m/>
    <m/>
    <m/>
    <m/>
    <m/>
    <m/>
    <m/>
    <m/>
    <m/>
    <m/>
    <m/>
    <m/>
    <m/>
    <m/>
    <m/>
    <m/>
    <m/>
    <m/>
    <m/>
    <m/>
    <m/>
    <n v="124"/>
    <n v="0"/>
    <m/>
    <m/>
    <n v="196398"/>
    <m/>
    <m/>
    <m/>
    <m/>
    <m/>
    <m/>
    <m/>
    <m/>
    <m/>
    <m/>
    <m/>
    <m/>
    <m/>
    <m/>
    <m/>
    <m/>
    <m/>
    <m/>
    <m/>
    <m/>
    <m/>
    <m/>
    <m/>
    <m/>
    <m/>
    <m/>
    <m/>
    <m/>
    <m/>
    <m/>
    <n v="2143.018195488713"/>
    <x v="0"/>
    <s v="Small"/>
  </r>
  <r>
    <s v="Allan Hancock CCD"/>
    <x v="27"/>
    <s v="611"/>
    <s v="Single College District"/>
    <n v="20120"/>
    <x v="6"/>
    <n v="8978.3708571429324"/>
    <n v="26000"/>
    <m/>
    <n v="40"/>
    <n v="2"/>
    <m/>
    <m/>
    <m/>
    <m/>
    <m/>
    <m/>
    <n v="17"/>
    <m/>
    <m/>
    <n v="26"/>
    <n v="233"/>
    <n v="0"/>
    <m/>
    <m/>
    <m/>
    <m/>
    <m/>
    <n v="30000"/>
    <m/>
    <m/>
    <m/>
    <n v="0"/>
    <n v="0"/>
    <n v="0"/>
    <m/>
    <m/>
    <n v="0"/>
    <n v="9000"/>
    <m/>
    <n v="39000"/>
    <n v="0"/>
    <m/>
    <m/>
    <n v="0"/>
    <n v="0"/>
    <n v="0"/>
    <n v="0"/>
    <m/>
    <m/>
    <n v="0"/>
    <n v="0"/>
    <m/>
    <n v="0"/>
    <n v="23000"/>
    <m/>
    <m/>
    <n v="0"/>
    <n v="0"/>
    <n v="0"/>
    <n v="0"/>
    <m/>
    <m/>
    <n v="0"/>
    <n v="0"/>
    <m/>
    <n v="0"/>
    <n v="0"/>
    <m/>
    <n v="0"/>
    <n v="0"/>
    <n v="0"/>
    <n v="0"/>
    <m/>
    <m/>
    <n v="0"/>
    <n v="0"/>
    <n v="0"/>
    <m/>
    <m/>
    <m/>
    <m/>
    <m/>
    <m/>
    <m/>
    <m/>
    <m/>
    <m/>
    <m/>
    <m/>
    <m/>
    <m/>
    <m/>
    <m/>
    <m/>
    <m/>
    <m/>
    <m/>
    <m/>
    <m/>
    <m/>
    <m/>
    <n v="30643"/>
    <m/>
    <n v="9859"/>
    <n v="0"/>
    <n v="0"/>
    <m/>
    <m/>
    <n v="0"/>
    <n v="0"/>
    <n v="0"/>
    <n v="40502"/>
    <m/>
    <m/>
    <m/>
    <m/>
    <m/>
    <m/>
    <m/>
    <m/>
    <m/>
    <m/>
    <m/>
    <m/>
    <m/>
    <m/>
    <m/>
    <m/>
    <m/>
    <m/>
    <m/>
    <m/>
    <m/>
    <m/>
    <m/>
    <m/>
    <m/>
    <m/>
    <n v="3000"/>
    <m/>
    <n v="0"/>
    <n v="0"/>
    <n v="0"/>
    <m/>
    <m/>
    <n v="0"/>
    <n v="0"/>
    <n v="5000"/>
    <n v="8000"/>
    <m/>
    <m/>
    <m/>
    <m/>
    <m/>
    <m/>
    <m/>
    <m/>
    <m/>
    <m/>
    <m/>
    <m/>
    <m/>
    <m/>
    <m/>
    <m/>
    <m/>
    <m/>
    <m/>
    <m/>
    <m/>
    <m/>
    <m/>
    <m/>
    <m/>
    <m/>
    <m/>
    <m/>
    <m/>
    <m/>
    <m/>
    <m/>
    <m/>
    <m/>
    <m/>
    <m/>
    <n v="0"/>
    <m/>
    <n v="0"/>
    <n v="0"/>
    <n v="0"/>
    <n v="0"/>
    <m/>
    <m/>
    <n v="0"/>
    <n v="0"/>
    <n v="0"/>
    <n v="39000"/>
    <n v="48502"/>
    <n v="87502"/>
    <s v="Dean or other administrator"/>
    <m/>
    <m/>
    <s v="yes"/>
    <s v="None"/>
    <m/>
    <m/>
    <m/>
    <m/>
    <m/>
    <n v="1059"/>
    <n v="4158"/>
    <n v="10000"/>
    <n v="181"/>
    <n v="0"/>
    <n v="86020"/>
    <m/>
    <n v="98"/>
    <n v="0"/>
    <n v="1059"/>
    <m/>
    <m/>
    <n v="349"/>
    <n v="349"/>
    <n v="85"/>
    <n v="110"/>
    <m/>
    <m/>
    <n v="3"/>
    <m/>
    <m/>
    <m/>
    <m/>
    <m/>
    <m/>
    <m/>
    <m/>
    <m/>
    <m/>
    <n v="1"/>
    <n v="3.5"/>
    <m/>
    <n v="3.5"/>
    <m/>
    <n v="2"/>
    <n v="2"/>
    <n v="3742"/>
    <s v="Estimate"/>
    <n v="18881"/>
    <n v="10000"/>
    <n v="0"/>
    <n v="0"/>
    <m/>
    <m/>
    <m/>
    <n v="0"/>
    <m/>
    <n v="28881"/>
    <m/>
    <m/>
    <n v="38"/>
    <n v="35"/>
    <n v="0"/>
    <n v="0"/>
    <m/>
    <m/>
    <m/>
    <m/>
    <m/>
    <m/>
    <m/>
    <m/>
    <m/>
    <m/>
    <m/>
    <m/>
    <m/>
    <n v="2516"/>
    <m/>
    <m/>
    <n v="94"/>
    <m/>
    <m/>
    <m/>
    <m/>
    <m/>
    <m/>
    <m/>
    <m/>
    <m/>
    <m/>
    <n v="1"/>
    <n v="1"/>
    <n v="0"/>
    <n v="55"/>
    <n v="36"/>
    <n v="36"/>
    <n v="0"/>
    <n v="0"/>
    <m/>
    <m/>
    <m/>
    <m/>
    <m/>
    <m/>
    <m/>
    <m/>
    <m/>
    <m/>
    <m/>
    <m/>
    <m/>
    <m/>
    <m/>
    <m/>
    <m/>
    <m/>
    <m/>
    <m/>
    <m/>
    <m/>
    <m/>
    <m/>
    <m/>
    <m/>
    <m/>
    <m/>
    <m/>
    <m/>
    <m/>
    <m/>
    <m/>
    <m/>
    <m/>
    <m/>
    <m/>
    <m/>
    <m/>
    <m/>
    <m/>
    <m/>
    <m/>
    <m/>
    <m/>
    <m/>
    <m/>
    <m/>
    <m/>
    <m/>
    <m/>
    <m/>
    <m/>
    <n v="0"/>
    <n v="0"/>
    <m/>
    <m/>
    <n v="127959"/>
    <m/>
    <n v="15"/>
    <m/>
    <m/>
    <m/>
    <m/>
    <m/>
    <m/>
    <m/>
    <m/>
    <m/>
    <m/>
    <m/>
    <m/>
    <m/>
    <m/>
    <m/>
    <m/>
    <m/>
    <m/>
    <m/>
    <m/>
    <m/>
    <m/>
    <m/>
    <m/>
    <m/>
    <m/>
    <m/>
    <m/>
    <n v="2565.2488163265521"/>
    <x v="0"/>
    <s v="Small"/>
  </r>
  <r>
    <s v="Coast CCD"/>
    <x v="57"/>
    <s v="832"/>
    <s v="Multi-College District"/>
    <n v="20120"/>
    <x v="6"/>
    <n v="10584.232571428551"/>
    <n v="32000"/>
    <m/>
    <n v="116"/>
    <n v="12"/>
    <m/>
    <m/>
    <m/>
    <m/>
    <m/>
    <m/>
    <n v="50"/>
    <m/>
    <m/>
    <n v="76"/>
    <n v="424"/>
    <s v="10 (but 83 stations with power for laptops)"/>
    <m/>
    <m/>
    <m/>
    <m/>
    <m/>
    <n v="30122"/>
    <m/>
    <m/>
    <n v="0"/>
    <n v="0"/>
    <n v="0"/>
    <n v="0"/>
    <m/>
    <m/>
    <n v="0"/>
    <n v="0"/>
    <m/>
    <n v="30122"/>
    <n v="0"/>
    <m/>
    <m/>
    <n v="0"/>
    <n v="0"/>
    <n v="0"/>
    <n v="0"/>
    <m/>
    <m/>
    <n v="0"/>
    <n v="0"/>
    <m/>
    <n v="0"/>
    <n v="5887"/>
    <m/>
    <m/>
    <n v="0"/>
    <n v="0"/>
    <n v="0"/>
    <n v="0"/>
    <m/>
    <m/>
    <n v="0"/>
    <n v="0"/>
    <m/>
    <n v="5887"/>
    <n v="0"/>
    <m/>
    <n v="0"/>
    <n v="0"/>
    <n v="0"/>
    <n v="0"/>
    <m/>
    <m/>
    <n v="0"/>
    <n v="0"/>
    <n v="0"/>
    <m/>
    <m/>
    <m/>
    <m/>
    <m/>
    <m/>
    <m/>
    <m/>
    <m/>
    <m/>
    <m/>
    <m/>
    <m/>
    <m/>
    <m/>
    <m/>
    <m/>
    <m/>
    <m/>
    <m/>
    <m/>
    <m/>
    <m/>
    <m/>
    <n v="29333"/>
    <m/>
    <n v="0"/>
    <n v="0"/>
    <n v="0"/>
    <m/>
    <m/>
    <n v="0"/>
    <n v="0"/>
    <n v="9975"/>
    <n v="39308"/>
    <m/>
    <m/>
    <m/>
    <m/>
    <m/>
    <m/>
    <m/>
    <m/>
    <m/>
    <m/>
    <m/>
    <m/>
    <m/>
    <m/>
    <m/>
    <m/>
    <m/>
    <m/>
    <m/>
    <m/>
    <m/>
    <m/>
    <m/>
    <m/>
    <m/>
    <m/>
    <n v="1025"/>
    <m/>
    <n v="0"/>
    <n v="0"/>
    <n v="0"/>
    <m/>
    <m/>
    <n v="0"/>
    <n v="0"/>
    <n v="0"/>
    <n v="1025"/>
    <m/>
    <m/>
    <m/>
    <m/>
    <m/>
    <m/>
    <m/>
    <m/>
    <m/>
    <m/>
    <m/>
    <m/>
    <m/>
    <m/>
    <m/>
    <m/>
    <m/>
    <m/>
    <m/>
    <m/>
    <m/>
    <m/>
    <m/>
    <m/>
    <m/>
    <m/>
    <m/>
    <m/>
    <m/>
    <m/>
    <m/>
    <m/>
    <m/>
    <m/>
    <m/>
    <m/>
    <n v="0"/>
    <m/>
    <n v="0"/>
    <n v="0"/>
    <n v="0"/>
    <n v="0"/>
    <m/>
    <m/>
    <n v="0"/>
    <n v="10000"/>
    <n v="10000"/>
    <n v="36009"/>
    <n v="40333"/>
    <n v="86342"/>
    <s v="Department chair (Faculty position)"/>
    <m/>
    <m/>
    <s v="yes"/>
    <m/>
    <s v="Release time"/>
    <s v="Stipend"/>
    <m/>
    <m/>
    <s v="Release time and Stipend"/>
    <n v="885"/>
    <n v="275"/>
    <n v="8470"/>
    <n v="50"/>
    <m/>
    <n v="37910"/>
    <m/>
    <n v="57"/>
    <n v="0"/>
    <n v="885"/>
    <m/>
    <m/>
    <n v="70"/>
    <n v="73"/>
    <n v="0"/>
    <n v="57"/>
    <m/>
    <m/>
    <n v="11"/>
    <m/>
    <m/>
    <m/>
    <m/>
    <m/>
    <m/>
    <m/>
    <m/>
    <m/>
    <m/>
    <n v="1.8"/>
    <n v="5.53"/>
    <m/>
    <n v="5.53"/>
    <m/>
    <n v="4"/>
    <n v="4.625"/>
    <n v="17878"/>
    <s v="Actual"/>
    <n v="7839"/>
    <n v="11848"/>
    <n v="3578"/>
    <n v="547"/>
    <m/>
    <m/>
    <m/>
    <n v="1090"/>
    <m/>
    <n v="24902"/>
    <m/>
    <m/>
    <n v="14"/>
    <n v="10"/>
    <n v="174"/>
    <n v="112"/>
    <m/>
    <m/>
    <m/>
    <m/>
    <m/>
    <m/>
    <m/>
    <m/>
    <m/>
    <m/>
    <m/>
    <m/>
    <m/>
    <n v="2999"/>
    <m/>
    <m/>
    <n v="98"/>
    <m/>
    <m/>
    <m/>
    <m/>
    <m/>
    <m/>
    <m/>
    <m/>
    <m/>
    <m/>
    <n v="2"/>
    <n v="2"/>
    <n v="125"/>
    <n v="59"/>
    <n v="30"/>
    <n v="30"/>
    <n v="0"/>
    <n v="0"/>
    <m/>
    <m/>
    <m/>
    <m/>
    <m/>
    <m/>
    <m/>
    <m/>
    <m/>
    <m/>
    <m/>
    <m/>
    <m/>
    <m/>
    <m/>
    <m/>
    <m/>
    <m/>
    <m/>
    <m/>
    <m/>
    <m/>
    <m/>
    <m/>
    <m/>
    <m/>
    <m/>
    <m/>
    <m/>
    <m/>
    <m/>
    <m/>
    <m/>
    <m/>
    <m/>
    <m/>
    <m/>
    <m/>
    <m/>
    <m/>
    <m/>
    <m/>
    <m/>
    <m/>
    <m/>
    <m/>
    <m/>
    <m/>
    <m/>
    <m/>
    <m/>
    <m/>
    <m/>
    <n v="0"/>
    <n v="0"/>
    <m/>
    <m/>
    <n v="242686"/>
    <m/>
    <n v="2"/>
    <m/>
    <m/>
    <m/>
    <m/>
    <m/>
    <m/>
    <m/>
    <m/>
    <m/>
    <m/>
    <m/>
    <m/>
    <m/>
    <m/>
    <m/>
    <m/>
    <m/>
    <m/>
    <m/>
    <m/>
    <m/>
    <m/>
    <m/>
    <m/>
    <m/>
    <m/>
    <m/>
    <m/>
    <n v="1913.9661069491049"/>
    <x v="0"/>
    <s v="Medium"/>
  </r>
  <r>
    <s v="Riverside CCD"/>
    <x v="96"/>
    <n v="963"/>
    <s v="Multi-College District"/>
    <n v="20120"/>
    <x v="6"/>
    <n v="6014.4710476189966"/>
    <n v="8914"/>
    <m/>
    <n v="59"/>
    <n v="1"/>
    <m/>
    <m/>
    <m/>
    <m/>
    <m/>
    <m/>
    <n v="0"/>
    <m/>
    <m/>
    <n v="4"/>
    <n v="174"/>
    <n v="0"/>
    <m/>
    <m/>
    <m/>
    <m/>
    <m/>
    <n v="31213"/>
    <m/>
    <m/>
    <n v="0"/>
    <n v="3310"/>
    <n v="0"/>
    <n v="0"/>
    <m/>
    <m/>
    <n v="0"/>
    <n v="0"/>
    <m/>
    <n v="34523"/>
    <n v="0"/>
    <m/>
    <m/>
    <n v="0"/>
    <n v="0"/>
    <n v="0"/>
    <n v="0"/>
    <m/>
    <m/>
    <n v="0"/>
    <n v="0"/>
    <m/>
    <n v="0"/>
    <n v="8612.8700000000008"/>
    <m/>
    <m/>
    <n v="0"/>
    <n v="0"/>
    <n v="0"/>
    <n v="0"/>
    <m/>
    <m/>
    <n v="0"/>
    <n v="0"/>
    <m/>
    <n v="8612.8700000000008"/>
    <n v="0"/>
    <m/>
    <n v="0"/>
    <n v="0"/>
    <n v="0"/>
    <n v="0"/>
    <m/>
    <m/>
    <n v="0"/>
    <n v="0"/>
    <n v="0"/>
    <m/>
    <m/>
    <m/>
    <m/>
    <m/>
    <m/>
    <m/>
    <m/>
    <m/>
    <m/>
    <m/>
    <m/>
    <m/>
    <m/>
    <m/>
    <m/>
    <m/>
    <m/>
    <m/>
    <m/>
    <m/>
    <m/>
    <m/>
    <m/>
    <n v="45670.13"/>
    <m/>
    <n v="0"/>
    <n v="0"/>
    <n v="0"/>
    <m/>
    <m/>
    <n v="0"/>
    <n v="0"/>
    <n v="0"/>
    <n v="45670.13"/>
    <m/>
    <m/>
    <m/>
    <m/>
    <m/>
    <m/>
    <m/>
    <m/>
    <m/>
    <m/>
    <m/>
    <m/>
    <m/>
    <m/>
    <m/>
    <m/>
    <m/>
    <m/>
    <m/>
    <m/>
    <m/>
    <m/>
    <m/>
    <m/>
    <m/>
    <m/>
    <n v="2000"/>
    <m/>
    <n v="0"/>
    <n v="0"/>
    <n v="0"/>
    <m/>
    <m/>
    <n v="0"/>
    <n v="0"/>
    <n v="0"/>
    <n v="2000"/>
    <m/>
    <m/>
    <m/>
    <m/>
    <m/>
    <m/>
    <m/>
    <m/>
    <m/>
    <m/>
    <m/>
    <m/>
    <m/>
    <m/>
    <m/>
    <m/>
    <m/>
    <m/>
    <m/>
    <m/>
    <m/>
    <m/>
    <m/>
    <m/>
    <m/>
    <m/>
    <m/>
    <m/>
    <m/>
    <m/>
    <m/>
    <m/>
    <m/>
    <m/>
    <m/>
    <m/>
    <n v="0"/>
    <m/>
    <n v="0"/>
    <n v="0"/>
    <n v="0"/>
    <n v="0"/>
    <m/>
    <m/>
    <n v="0"/>
    <n v="0"/>
    <n v="0"/>
    <n v="43135.87"/>
    <n v="47670.13"/>
    <n v="90806"/>
    <s v="Dean or other administrator"/>
    <m/>
    <m/>
    <s v="yes"/>
    <s v="None"/>
    <m/>
    <m/>
    <m/>
    <m/>
    <m/>
    <n v="2255"/>
    <n v="436"/>
    <n v="42430"/>
    <n v="102"/>
    <m/>
    <n v="25510"/>
    <m/>
    <n v="9"/>
    <n v="26945"/>
    <n v="409"/>
    <m/>
    <m/>
    <n v="54"/>
    <n v="54"/>
    <n v="0"/>
    <n v="9"/>
    <m/>
    <m/>
    <n v="5"/>
    <m/>
    <m/>
    <m/>
    <m/>
    <m/>
    <m/>
    <m/>
    <m/>
    <m/>
    <m/>
    <n v="4.5"/>
    <n v="1.5"/>
    <m/>
    <n v="1.5"/>
    <m/>
    <n v="2"/>
    <n v="2"/>
    <n v="1864"/>
    <s v="Actual"/>
    <n v="1882"/>
    <n v="20326"/>
    <n v="1238"/>
    <n v="172"/>
    <m/>
    <m/>
    <m/>
    <n v="35"/>
    <m/>
    <n v="23653"/>
    <m/>
    <m/>
    <n v="0"/>
    <n v="0"/>
    <n v="0"/>
    <n v="0"/>
    <m/>
    <m/>
    <m/>
    <m/>
    <m/>
    <m/>
    <m/>
    <m/>
    <m/>
    <m/>
    <m/>
    <m/>
    <m/>
    <n v="250"/>
    <m/>
    <m/>
    <n v="34"/>
    <m/>
    <m/>
    <m/>
    <m/>
    <m/>
    <m/>
    <m/>
    <m/>
    <m/>
    <m/>
    <n v="1"/>
    <n v="3"/>
    <n v="48"/>
    <n v="55.5"/>
    <n v="50"/>
    <n v="48"/>
    <n v="0"/>
    <n v="0"/>
    <m/>
    <m/>
    <m/>
    <m/>
    <m/>
    <m/>
    <m/>
    <m/>
    <m/>
    <m/>
    <m/>
    <m/>
    <m/>
    <m/>
    <m/>
    <m/>
    <m/>
    <m/>
    <m/>
    <m/>
    <m/>
    <m/>
    <m/>
    <m/>
    <m/>
    <m/>
    <m/>
    <m/>
    <m/>
    <m/>
    <m/>
    <m/>
    <m/>
    <m/>
    <m/>
    <m/>
    <m/>
    <m/>
    <m/>
    <m/>
    <m/>
    <m/>
    <m/>
    <m/>
    <m/>
    <m/>
    <m/>
    <m/>
    <m/>
    <m/>
    <m/>
    <m/>
    <m/>
    <n v="0"/>
    <n v="0"/>
    <m/>
    <m/>
    <n v="179614"/>
    <m/>
    <n v="5"/>
    <m/>
    <m/>
    <m/>
    <m/>
    <m/>
    <m/>
    <m/>
    <m/>
    <m/>
    <m/>
    <m/>
    <m/>
    <m/>
    <m/>
    <m/>
    <m/>
    <m/>
    <m/>
    <m/>
    <m/>
    <m/>
    <m/>
    <m/>
    <m/>
    <m/>
    <m/>
    <m/>
    <m/>
    <n v="4009.6473650793309"/>
    <x v="1"/>
    <s v="Small"/>
  </r>
  <r>
    <s v="San Jose CCD"/>
    <x v="55"/>
    <s v="472"/>
    <s v="Multi-College District"/>
    <n v="20120"/>
    <x v="6"/>
    <n v="7264.3481904761793"/>
    <n v="53346"/>
    <m/>
    <n v="52"/>
    <n v="10"/>
    <m/>
    <m/>
    <m/>
    <m/>
    <m/>
    <m/>
    <n v="30"/>
    <m/>
    <m/>
    <n v="80"/>
    <n v="300"/>
    <s v="wireless access through out library"/>
    <m/>
    <m/>
    <m/>
    <m/>
    <m/>
    <n v="31624"/>
    <m/>
    <m/>
    <m/>
    <m/>
    <m/>
    <m/>
    <m/>
    <m/>
    <m/>
    <n v="12471"/>
    <m/>
    <n v="44095"/>
    <n v="7232"/>
    <m/>
    <m/>
    <m/>
    <m/>
    <m/>
    <m/>
    <m/>
    <m/>
    <m/>
    <m/>
    <m/>
    <n v="7232"/>
    <n v="4585"/>
    <m/>
    <m/>
    <m/>
    <m/>
    <m/>
    <m/>
    <m/>
    <m/>
    <m/>
    <m/>
    <m/>
    <n v="4585"/>
    <m/>
    <m/>
    <m/>
    <m/>
    <m/>
    <m/>
    <m/>
    <m/>
    <m/>
    <m/>
    <n v="0"/>
    <m/>
    <m/>
    <m/>
    <m/>
    <m/>
    <m/>
    <m/>
    <m/>
    <m/>
    <m/>
    <m/>
    <m/>
    <m/>
    <m/>
    <m/>
    <m/>
    <m/>
    <m/>
    <m/>
    <m/>
    <m/>
    <m/>
    <m/>
    <m/>
    <n v="3886"/>
    <m/>
    <m/>
    <m/>
    <m/>
    <m/>
    <m/>
    <m/>
    <n v="14639"/>
    <m/>
    <n v="18525"/>
    <m/>
    <m/>
    <m/>
    <m/>
    <m/>
    <m/>
    <m/>
    <m/>
    <m/>
    <m/>
    <m/>
    <m/>
    <m/>
    <m/>
    <m/>
    <m/>
    <m/>
    <m/>
    <m/>
    <m/>
    <m/>
    <m/>
    <m/>
    <m/>
    <m/>
    <m/>
    <n v="270"/>
    <m/>
    <m/>
    <m/>
    <m/>
    <m/>
    <m/>
    <m/>
    <m/>
    <m/>
    <n v="270"/>
    <m/>
    <m/>
    <m/>
    <m/>
    <m/>
    <m/>
    <m/>
    <m/>
    <m/>
    <m/>
    <m/>
    <m/>
    <m/>
    <m/>
    <m/>
    <m/>
    <m/>
    <m/>
    <m/>
    <m/>
    <m/>
    <m/>
    <m/>
    <m/>
    <m/>
    <m/>
    <m/>
    <m/>
    <m/>
    <m/>
    <m/>
    <m/>
    <m/>
    <m/>
    <m/>
    <m/>
    <m/>
    <m/>
    <m/>
    <m/>
    <m/>
    <m/>
    <m/>
    <m/>
    <m/>
    <m/>
    <n v="0"/>
    <n v="48680"/>
    <n v="26027"/>
    <n v="74707"/>
    <m/>
    <s v="Library Coordinator (faculty)"/>
    <m/>
    <s v="yes"/>
    <m/>
    <s v="Release time"/>
    <m/>
    <m/>
    <m/>
    <m/>
    <n v="973"/>
    <n v="2072"/>
    <n v="263"/>
    <n v="86"/>
    <n v="0"/>
    <n v="62618"/>
    <m/>
    <n v="14"/>
    <n v="263"/>
    <n v="1190"/>
    <m/>
    <m/>
    <m/>
    <m/>
    <n v="14"/>
    <n v="16"/>
    <m/>
    <m/>
    <n v="5"/>
    <m/>
    <m/>
    <m/>
    <m/>
    <m/>
    <m/>
    <m/>
    <m/>
    <m/>
    <m/>
    <n v="0.36"/>
    <n v="3.36"/>
    <m/>
    <n v="3.36"/>
    <m/>
    <n v="4"/>
    <n v="3.84"/>
    <n v="5474"/>
    <s v="Actual"/>
    <n v="12217"/>
    <n v="37374"/>
    <n v="3179"/>
    <n v="1140"/>
    <m/>
    <m/>
    <m/>
    <n v="5108"/>
    <m/>
    <n v="59018"/>
    <m/>
    <m/>
    <n v="9"/>
    <n v="6"/>
    <n v="36"/>
    <n v="18"/>
    <m/>
    <m/>
    <m/>
    <m/>
    <m/>
    <m/>
    <m/>
    <m/>
    <m/>
    <m/>
    <m/>
    <m/>
    <m/>
    <n v="2913"/>
    <m/>
    <m/>
    <n v="105"/>
    <m/>
    <m/>
    <m/>
    <m/>
    <m/>
    <m/>
    <m/>
    <m/>
    <m/>
    <m/>
    <n v="1"/>
    <n v="2"/>
    <n v="40"/>
    <n v="47.5"/>
    <n v="28"/>
    <n v="28"/>
    <n v="0"/>
    <n v="0"/>
    <m/>
    <m/>
    <m/>
    <m/>
    <m/>
    <m/>
    <m/>
    <m/>
    <m/>
    <m/>
    <m/>
    <m/>
    <m/>
    <m/>
    <m/>
    <m/>
    <m/>
    <m/>
    <m/>
    <m/>
    <m/>
    <m/>
    <m/>
    <m/>
    <m/>
    <m/>
    <m/>
    <m/>
    <m/>
    <m/>
    <m/>
    <m/>
    <m/>
    <m/>
    <m/>
    <m/>
    <m/>
    <m/>
    <m/>
    <m/>
    <m/>
    <m/>
    <m/>
    <m/>
    <m/>
    <m/>
    <m/>
    <m/>
    <m/>
    <m/>
    <m/>
    <m/>
    <m/>
    <n v="0"/>
    <n v="0"/>
    <m/>
    <m/>
    <n v="118212"/>
    <m/>
    <n v="7"/>
    <m/>
    <m/>
    <m/>
    <m/>
    <m/>
    <m/>
    <m/>
    <m/>
    <m/>
    <m/>
    <m/>
    <m/>
    <m/>
    <m/>
    <m/>
    <m/>
    <m/>
    <m/>
    <m/>
    <m/>
    <m/>
    <m/>
    <m/>
    <m/>
    <m/>
    <m/>
    <m/>
    <m/>
    <n v="2162.0083900226723"/>
    <x v="0"/>
    <s v="Small"/>
  </r>
  <r>
    <s v="Los Rios CCD"/>
    <x v="52"/>
    <s v="231"/>
    <s v="Multi-College District"/>
    <n v="20120"/>
    <x v="6"/>
    <n v="22399.936000000125"/>
    <n v="31000"/>
    <m/>
    <n v="129"/>
    <n v="19"/>
    <m/>
    <m/>
    <m/>
    <m/>
    <m/>
    <m/>
    <n v="35"/>
    <m/>
    <m/>
    <n v="115"/>
    <n v="736"/>
    <n v="0"/>
    <m/>
    <m/>
    <m/>
    <m/>
    <m/>
    <n v="31710"/>
    <m/>
    <m/>
    <m/>
    <m/>
    <n v="166050"/>
    <m/>
    <m/>
    <m/>
    <m/>
    <m/>
    <m/>
    <n v="197760"/>
    <m/>
    <m/>
    <m/>
    <n v="360"/>
    <m/>
    <n v="9961"/>
    <m/>
    <m/>
    <m/>
    <m/>
    <m/>
    <m/>
    <n v="10321"/>
    <n v="28699"/>
    <m/>
    <m/>
    <m/>
    <m/>
    <m/>
    <m/>
    <m/>
    <m/>
    <m/>
    <m/>
    <m/>
    <n v="28699"/>
    <m/>
    <m/>
    <m/>
    <m/>
    <m/>
    <m/>
    <m/>
    <m/>
    <m/>
    <m/>
    <n v="0"/>
    <m/>
    <m/>
    <m/>
    <m/>
    <m/>
    <m/>
    <m/>
    <m/>
    <m/>
    <m/>
    <m/>
    <m/>
    <m/>
    <m/>
    <m/>
    <m/>
    <m/>
    <m/>
    <m/>
    <m/>
    <m/>
    <m/>
    <m/>
    <m/>
    <m/>
    <m/>
    <n v="52716"/>
    <m/>
    <n v="812"/>
    <m/>
    <m/>
    <m/>
    <m/>
    <m/>
    <n v="53528"/>
    <m/>
    <m/>
    <m/>
    <m/>
    <m/>
    <m/>
    <m/>
    <m/>
    <m/>
    <m/>
    <m/>
    <m/>
    <m/>
    <m/>
    <m/>
    <m/>
    <m/>
    <m/>
    <m/>
    <m/>
    <m/>
    <m/>
    <m/>
    <m/>
    <m/>
    <m/>
    <m/>
    <m/>
    <m/>
    <m/>
    <n v="2776"/>
    <m/>
    <m/>
    <m/>
    <m/>
    <m/>
    <n v="2776"/>
    <m/>
    <m/>
    <m/>
    <m/>
    <m/>
    <m/>
    <m/>
    <m/>
    <m/>
    <m/>
    <m/>
    <m/>
    <m/>
    <m/>
    <m/>
    <m/>
    <m/>
    <m/>
    <m/>
    <m/>
    <m/>
    <m/>
    <m/>
    <m/>
    <m/>
    <m/>
    <m/>
    <m/>
    <m/>
    <m/>
    <m/>
    <m/>
    <m/>
    <m/>
    <m/>
    <m/>
    <n v="1035"/>
    <m/>
    <m/>
    <m/>
    <n v="11646"/>
    <m/>
    <m/>
    <m/>
    <m/>
    <m/>
    <n v="12681"/>
    <n v="226459"/>
    <n v="66625"/>
    <n v="305765"/>
    <s v="Dean or other administrator"/>
    <m/>
    <s v="PhD"/>
    <s v="no"/>
    <m/>
    <s v="Release time"/>
    <m/>
    <m/>
    <m/>
    <m/>
    <n v="2210"/>
    <n v="1292"/>
    <n v="22429"/>
    <n v="199"/>
    <m/>
    <n v="55809"/>
    <m/>
    <n v="163"/>
    <n v="870"/>
    <n v="2528"/>
    <m/>
    <m/>
    <n v="136"/>
    <n v="136"/>
    <n v="0"/>
    <n v="166"/>
    <m/>
    <m/>
    <n v="16"/>
    <m/>
    <m/>
    <m/>
    <m/>
    <m/>
    <m/>
    <m/>
    <m/>
    <m/>
    <m/>
    <n v="4.2"/>
    <n v="8.8000000000000007"/>
    <m/>
    <n v="8.8000000000000007"/>
    <m/>
    <n v="9"/>
    <n v="6.15"/>
    <n v="23261"/>
    <s v="Actual"/>
    <n v="39868"/>
    <n v="48391"/>
    <n v="13983"/>
    <n v="5990"/>
    <m/>
    <m/>
    <m/>
    <n v="321"/>
    <m/>
    <n v="108553"/>
    <m/>
    <m/>
    <m/>
    <n v="2081"/>
    <m/>
    <n v="4547"/>
    <m/>
    <m/>
    <m/>
    <m/>
    <m/>
    <m/>
    <m/>
    <m/>
    <m/>
    <m/>
    <m/>
    <m/>
    <m/>
    <n v="5175"/>
    <m/>
    <m/>
    <n v="207"/>
    <m/>
    <m/>
    <m/>
    <m/>
    <m/>
    <m/>
    <m/>
    <m/>
    <m/>
    <m/>
    <n v="3"/>
    <n v="9"/>
    <n v="206"/>
    <n v="73.5"/>
    <n v="52"/>
    <n v="48"/>
    <n v="6"/>
    <n v="0"/>
    <m/>
    <m/>
    <m/>
    <m/>
    <m/>
    <m/>
    <m/>
    <m/>
    <m/>
    <m/>
    <m/>
    <m/>
    <m/>
    <m/>
    <m/>
    <m/>
    <m/>
    <m/>
    <m/>
    <m/>
    <m/>
    <m/>
    <m/>
    <m/>
    <m/>
    <m/>
    <m/>
    <m/>
    <m/>
    <m/>
    <m/>
    <m/>
    <m/>
    <m/>
    <m/>
    <m/>
    <m/>
    <m/>
    <m/>
    <m/>
    <m/>
    <m/>
    <m/>
    <m/>
    <m/>
    <m/>
    <m/>
    <m/>
    <m/>
    <m/>
    <m/>
    <m/>
    <m/>
    <n v="6"/>
    <n v="0"/>
    <m/>
    <m/>
    <n v="579882"/>
    <m/>
    <n v="0"/>
    <m/>
    <m/>
    <m/>
    <m/>
    <m/>
    <m/>
    <m/>
    <m/>
    <m/>
    <m/>
    <m/>
    <m/>
    <m/>
    <m/>
    <m/>
    <m/>
    <m/>
    <m/>
    <m/>
    <m/>
    <m/>
    <m/>
    <m/>
    <m/>
    <m/>
    <m/>
    <m/>
    <m/>
    <n v="2545.4472727272869"/>
    <x v="2"/>
    <s v="Large"/>
  </r>
  <r>
    <s v="Sequoias CCD"/>
    <x v="110"/>
    <s v="561"/>
    <s v="Single College District"/>
    <n v="20120"/>
    <x v="6"/>
    <n v="8834.6011428571201"/>
    <n v="53000"/>
    <m/>
    <n v="126"/>
    <n v="7"/>
    <m/>
    <m/>
    <m/>
    <m/>
    <m/>
    <m/>
    <n v="84"/>
    <m/>
    <m/>
    <n v="61"/>
    <n v="340"/>
    <n v="133"/>
    <m/>
    <m/>
    <m/>
    <m/>
    <m/>
    <n v="31930"/>
    <m/>
    <m/>
    <n v="5000"/>
    <m/>
    <m/>
    <m/>
    <m/>
    <m/>
    <m/>
    <m/>
    <m/>
    <m/>
    <n v="4840"/>
    <m/>
    <m/>
    <m/>
    <m/>
    <m/>
    <m/>
    <m/>
    <m/>
    <m/>
    <m/>
    <m/>
    <m/>
    <n v="22900"/>
    <m/>
    <m/>
    <m/>
    <m/>
    <m/>
    <m/>
    <m/>
    <m/>
    <m/>
    <m/>
    <m/>
    <m/>
    <n v="1557"/>
    <m/>
    <m/>
    <m/>
    <m/>
    <m/>
    <m/>
    <m/>
    <m/>
    <m/>
    <m/>
    <m/>
    <m/>
    <m/>
    <m/>
    <m/>
    <m/>
    <m/>
    <m/>
    <m/>
    <m/>
    <m/>
    <m/>
    <m/>
    <m/>
    <m/>
    <m/>
    <m/>
    <m/>
    <m/>
    <m/>
    <m/>
    <m/>
    <m/>
    <m/>
    <n v="34026"/>
    <m/>
    <m/>
    <m/>
    <m/>
    <m/>
    <m/>
    <m/>
    <m/>
    <m/>
    <m/>
    <m/>
    <m/>
    <m/>
    <m/>
    <m/>
    <m/>
    <m/>
    <m/>
    <m/>
    <m/>
    <m/>
    <m/>
    <m/>
    <m/>
    <m/>
    <m/>
    <m/>
    <m/>
    <m/>
    <m/>
    <m/>
    <m/>
    <m/>
    <m/>
    <m/>
    <m/>
    <n v="4982"/>
    <m/>
    <m/>
    <m/>
    <m/>
    <m/>
    <m/>
    <m/>
    <m/>
    <m/>
    <m/>
    <m/>
    <m/>
    <m/>
    <m/>
    <m/>
    <m/>
    <m/>
    <m/>
    <m/>
    <m/>
    <m/>
    <m/>
    <m/>
    <m/>
    <m/>
    <m/>
    <m/>
    <m/>
    <m/>
    <m/>
    <m/>
    <m/>
    <m/>
    <m/>
    <m/>
    <m/>
    <m/>
    <m/>
    <m/>
    <m/>
    <m/>
    <m/>
    <m/>
    <m/>
    <m/>
    <m/>
    <n v="0"/>
    <m/>
    <m/>
    <m/>
    <m/>
    <m/>
    <m/>
    <m/>
    <m/>
    <m/>
    <m/>
    <n v="0"/>
    <n v="0"/>
    <n v="0"/>
    <s v="Dean or other administrator"/>
    <m/>
    <m/>
    <s v="yes"/>
    <s v="None"/>
    <m/>
    <m/>
    <m/>
    <m/>
    <m/>
    <n v="600"/>
    <n v="609"/>
    <n v="19960"/>
    <n v="192"/>
    <m/>
    <n v="65777"/>
    <m/>
    <n v="9"/>
    <n v="125"/>
    <n v="612"/>
    <m/>
    <m/>
    <n v="277"/>
    <n v="312"/>
    <n v="3614"/>
    <n v="9"/>
    <m/>
    <m/>
    <n v="7"/>
    <m/>
    <m/>
    <m/>
    <m/>
    <m/>
    <m/>
    <m/>
    <m/>
    <m/>
    <m/>
    <n v="3.57"/>
    <n v="1.05"/>
    <m/>
    <n v="1.05"/>
    <m/>
    <n v="6"/>
    <n v="5"/>
    <n v="4900"/>
    <s v="Estimate"/>
    <n v="5576"/>
    <n v="15840"/>
    <m/>
    <n v="305"/>
    <m/>
    <m/>
    <m/>
    <n v="1861"/>
    <m/>
    <n v="23582"/>
    <m/>
    <m/>
    <n v="10"/>
    <n v="10"/>
    <n v="1"/>
    <n v="1"/>
    <m/>
    <m/>
    <m/>
    <m/>
    <m/>
    <m/>
    <m/>
    <m/>
    <m/>
    <m/>
    <m/>
    <m/>
    <m/>
    <n v="3565"/>
    <m/>
    <m/>
    <n v="115"/>
    <m/>
    <m/>
    <m/>
    <m/>
    <m/>
    <m/>
    <m/>
    <m/>
    <m/>
    <m/>
    <n v="3"/>
    <n v="12"/>
    <n v="300"/>
    <n v="54"/>
    <n v="0"/>
    <n v="0"/>
    <n v="0"/>
    <n v="0"/>
    <m/>
    <m/>
    <m/>
    <m/>
    <m/>
    <m/>
    <m/>
    <m/>
    <m/>
    <m/>
    <m/>
    <m/>
    <m/>
    <m/>
    <m/>
    <m/>
    <m/>
    <m/>
    <m/>
    <m/>
    <m/>
    <m/>
    <m/>
    <m/>
    <m/>
    <m/>
    <m/>
    <m/>
    <m/>
    <m/>
    <m/>
    <m/>
    <m/>
    <m/>
    <m/>
    <m/>
    <m/>
    <m/>
    <m/>
    <m/>
    <m/>
    <m/>
    <m/>
    <m/>
    <m/>
    <m/>
    <m/>
    <m/>
    <m/>
    <m/>
    <m/>
    <m/>
    <m/>
    <n v="0"/>
    <n v="0"/>
    <m/>
    <m/>
    <n v="303254"/>
    <m/>
    <n v="20"/>
    <m/>
    <m/>
    <m/>
    <m/>
    <m/>
    <m/>
    <m/>
    <m/>
    <m/>
    <m/>
    <m/>
    <m/>
    <m/>
    <m/>
    <m/>
    <m/>
    <m/>
    <m/>
    <m/>
    <m/>
    <m/>
    <m/>
    <m/>
    <m/>
    <m/>
    <m/>
    <m/>
    <m/>
    <n v="8413.9058503401138"/>
    <x v="0"/>
    <s v="Small"/>
  </r>
  <r>
    <s v="Mt. San Jacinto CCD"/>
    <x v="35"/>
    <s v="941"/>
    <s v="Multi-College District"/>
    <n v="20120"/>
    <x v="6"/>
    <n v="10170.144571428569"/>
    <n v="14327"/>
    <m/>
    <n v="60"/>
    <n v="0"/>
    <m/>
    <m/>
    <m/>
    <m/>
    <m/>
    <m/>
    <n v="30"/>
    <m/>
    <m/>
    <n v="0"/>
    <n v="168"/>
    <n v="15"/>
    <m/>
    <m/>
    <m/>
    <m/>
    <m/>
    <n v="32292"/>
    <m/>
    <m/>
    <n v="0"/>
    <n v="0"/>
    <n v="0"/>
    <n v="0"/>
    <m/>
    <m/>
    <n v="0"/>
    <n v="0"/>
    <m/>
    <n v="32292"/>
    <n v="2500"/>
    <m/>
    <m/>
    <n v="0"/>
    <n v="0"/>
    <n v="0"/>
    <n v="0"/>
    <m/>
    <m/>
    <n v="0"/>
    <n v="0"/>
    <m/>
    <n v="2500"/>
    <n v="11605.94"/>
    <m/>
    <m/>
    <n v="0"/>
    <n v="0"/>
    <n v="0"/>
    <n v="0"/>
    <m/>
    <m/>
    <n v="0"/>
    <n v="0"/>
    <m/>
    <n v="11605.94"/>
    <n v="0"/>
    <m/>
    <n v="0"/>
    <n v="0"/>
    <n v="0"/>
    <n v="0"/>
    <m/>
    <m/>
    <n v="0"/>
    <n v="0"/>
    <n v="0"/>
    <m/>
    <m/>
    <m/>
    <m/>
    <m/>
    <m/>
    <m/>
    <m/>
    <m/>
    <m/>
    <m/>
    <m/>
    <m/>
    <m/>
    <m/>
    <m/>
    <m/>
    <m/>
    <m/>
    <m/>
    <m/>
    <m/>
    <m/>
    <m/>
    <n v="38345.01"/>
    <m/>
    <n v="0"/>
    <n v="0"/>
    <n v="0"/>
    <m/>
    <m/>
    <n v="0"/>
    <n v="0"/>
    <n v="0"/>
    <n v="38345.01"/>
    <m/>
    <m/>
    <m/>
    <m/>
    <m/>
    <m/>
    <m/>
    <m/>
    <m/>
    <m/>
    <m/>
    <m/>
    <m/>
    <m/>
    <m/>
    <m/>
    <m/>
    <m/>
    <m/>
    <m/>
    <m/>
    <m/>
    <m/>
    <m/>
    <m/>
    <m/>
    <n v="100"/>
    <m/>
    <n v="0"/>
    <n v="0"/>
    <n v="0"/>
    <m/>
    <m/>
    <n v="0"/>
    <n v="0"/>
    <n v="0"/>
    <n v="100"/>
    <m/>
    <m/>
    <m/>
    <m/>
    <m/>
    <m/>
    <m/>
    <m/>
    <m/>
    <m/>
    <m/>
    <m/>
    <m/>
    <m/>
    <m/>
    <m/>
    <m/>
    <m/>
    <m/>
    <m/>
    <m/>
    <m/>
    <m/>
    <m/>
    <m/>
    <m/>
    <m/>
    <m/>
    <m/>
    <m/>
    <m/>
    <m/>
    <m/>
    <m/>
    <m/>
    <m/>
    <n v="0"/>
    <m/>
    <n v="0"/>
    <n v="0"/>
    <n v="0"/>
    <n v="0"/>
    <m/>
    <m/>
    <n v="0"/>
    <n v="0"/>
    <n v="0"/>
    <n v="43897.94"/>
    <n v="40945.01"/>
    <n v="84842.950000000012"/>
    <s v="Department chair (Faculty position)"/>
    <m/>
    <m/>
    <s v="yes"/>
    <s v="None"/>
    <m/>
    <m/>
    <m/>
    <m/>
    <m/>
    <n v="804"/>
    <n v="1622"/>
    <n v="53784"/>
    <n v="105"/>
    <m/>
    <n v="40645"/>
    <m/>
    <n v="1"/>
    <n v="5364"/>
    <n v="41"/>
    <m/>
    <m/>
    <n v="216"/>
    <n v="0"/>
    <n v="34"/>
    <n v="0"/>
    <m/>
    <m/>
    <n v="2.3330000000000002"/>
    <m/>
    <m/>
    <m/>
    <m/>
    <m/>
    <m/>
    <m/>
    <m/>
    <m/>
    <m/>
    <n v="1.67"/>
    <n v="2.34"/>
    <m/>
    <n v="2.34"/>
    <m/>
    <n v="2.5"/>
    <n v="2.4700000000000002"/>
    <n v="2538"/>
    <s v="Estimate"/>
    <n v="3143"/>
    <n v="14536"/>
    <n v="270"/>
    <n v="174"/>
    <m/>
    <m/>
    <m/>
    <n v="0"/>
    <m/>
    <n v="18123"/>
    <m/>
    <m/>
    <n v="210"/>
    <n v="194"/>
    <n v="0"/>
    <n v="0"/>
    <m/>
    <m/>
    <m/>
    <m/>
    <m/>
    <m/>
    <m/>
    <m/>
    <m/>
    <m/>
    <m/>
    <m/>
    <m/>
    <n v="2400"/>
    <m/>
    <m/>
    <n v="80"/>
    <m/>
    <m/>
    <m/>
    <m/>
    <m/>
    <m/>
    <m/>
    <m/>
    <m/>
    <m/>
    <n v="0"/>
    <n v="0"/>
    <n v="0"/>
    <n v="53"/>
    <n v="0"/>
    <n v="0"/>
    <n v="0"/>
    <n v="0"/>
    <m/>
    <m/>
    <m/>
    <m/>
    <m/>
    <m/>
    <m/>
    <m/>
    <m/>
    <m/>
    <m/>
    <m/>
    <m/>
    <m/>
    <m/>
    <m/>
    <m/>
    <m/>
    <m/>
    <m/>
    <m/>
    <m/>
    <m/>
    <m/>
    <m/>
    <m/>
    <m/>
    <m/>
    <m/>
    <m/>
    <m/>
    <m/>
    <m/>
    <m/>
    <m/>
    <m/>
    <m/>
    <m/>
    <m/>
    <m/>
    <m/>
    <m/>
    <m/>
    <m/>
    <m/>
    <m/>
    <m/>
    <m/>
    <m/>
    <m/>
    <m/>
    <m/>
    <m/>
    <n v="0"/>
    <n v="0"/>
    <m/>
    <m/>
    <n v="82909"/>
    <m/>
    <n v="22"/>
    <m/>
    <m/>
    <m/>
    <m/>
    <m/>
    <m/>
    <m/>
    <m/>
    <m/>
    <m/>
    <m/>
    <m/>
    <m/>
    <m/>
    <m/>
    <m/>
    <m/>
    <m/>
    <m/>
    <m/>
    <m/>
    <m/>
    <m/>
    <m/>
    <m/>
    <m/>
    <m/>
    <m/>
    <n v="4346.2156288156284"/>
    <x v="0"/>
    <s v="Medium"/>
  </r>
  <r>
    <s v="West Valley CCD"/>
    <x v="19"/>
    <s v="493"/>
    <s v="Multi-College District"/>
    <n v="20120"/>
    <x v="6"/>
    <n v="8969.0965714285921"/>
    <n v="28007"/>
    <m/>
    <n v="32"/>
    <n v="8"/>
    <m/>
    <m/>
    <m/>
    <m/>
    <m/>
    <m/>
    <n v="36"/>
    <m/>
    <m/>
    <n v="36"/>
    <n v="486"/>
    <s v="Open  Wi-Fi access provided"/>
    <m/>
    <m/>
    <m/>
    <m/>
    <m/>
    <n v="34000"/>
    <m/>
    <m/>
    <n v="18750"/>
    <n v="0"/>
    <n v="0"/>
    <n v="0"/>
    <m/>
    <m/>
    <n v="0"/>
    <n v="0"/>
    <m/>
    <n v="52750"/>
    <n v="0"/>
    <m/>
    <m/>
    <n v="0"/>
    <n v="0"/>
    <n v="0"/>
    <n v="0"/>
    <m/>
    <m/>
    <n v="0"/>
    <n v="0"/>
    <m/>
    <n v="0"/>
    <n v="6000"/>
    <m/>
    <m/>
    <n v="0"/>
    <n v="0"/>
    <n v="0"/>
    <n v="0"/>
    <m/>
    <m/>
    <n v="0"/>
    <n v="0"/>
    <m/>
    <n v="6000"/>
    <n v="0"/>
    <m/>
    <n v="0"/>
    <n v="0"/>
    <n v="0"/>
    <n v="0"/>
    <m/>
    <m/>
    <n v="0"/>
    <n v="0"/>
    <n v="0"/>
    <m/>
    <m/>
    <m/>
    <m/>
    <m/>
    <m/>
    <m/>
    <m/>
    <m/>
    <m/>
    <m/>
    <m/>
    <m/>
    <m/>
    <m/>
    <m/>
    <m/>
    <m/>
    <m/>
    <m/>
    <m/>
    <m/>
    <m/>
    <m/>
    <n v="18580"/>
    <m/>
    <n v="14517"/>
    <m/>
    <m/>
    <m/>
    <m/>
    <m/>
    <m/>
    <n v="3556"/>
    <n v="36653"/>
    <m/>
    <m/>
    <m/>
    <m/>
    <m/>
    <m/>
    <m/>
    <m/>
    <m/>
    <m/>
    <m/>
    <m/>
    <m/>
    <m/>
    <m/>
    <m/>
    <m/>
    <m/>
    <m/>
    <m/>
    <m/>
    <m/>
    <m/>
    <m/>
    <m/>
    <m/>
    <n v="3210"/>
    <m/>
    <n v="0"/>
    <n v="0"/>
    <n v="0"/>
    <m/>
    <m/>
    <n v="0"/>
    <n v="0"/>
    <n v="0"/>
    <n v="3210"/>
    <m/>
    <m/>
    <m/>
    <m/>
    <m/>
    <m/>
    <m/>
    <m/>
    <m/>
    <m/>
    <m/>
    <m/>
    <m/>
    <m/>
    <m/>
    <m/>
    <m/>
    <m/>
    <m/>
    <m/>
    <m/>
    <m/>
    <m/>
    <m/>
    <m/>
    <m/>
    <m/>
    <m/>
    <m/>
    <m/>
    <m/>
    <m/>
    <m/>
    <m/>
    <m/>
    <m/>
    <n v="0"/>
    <m/>
    <n v="0"/>
    <n v="0"/>
    <n v="0"/>
    <n v="0"/>
    <m/>
    <m/>
    <n v="0"/>
    <n v="0"/>
    <n v="0"/>
    <n v="58750"/>
    <n v="39863"/>
    <n v="98613"/>
    <s v="Department chair (Faculty position)"/>
    <m/>
    <s v="M.A. (subject other than librarianship)"/>
    <s v="yes"/>
    <m/>
    <s v="Release time"/>
    <m/>
    <m/>
    <m/>
    <m/>
    <n v="1461"/>
    <n v="3150"/>
    <n v="13279"/>
    <n v="100"/>
    <n v="0"/>
    <n v="88652"/>
    <m/>
    <n v="316"/>
    <n v="0"/>
    <n v="1845"/>
    <m/>
    <m/>
    <n v="86"/>
    <n v="101"/>
    <n v="3561"/>
    <n v="330"/>
    <m/>
    <m/>
    <n v="4"/>
    <m/>
    <m/>
    <m/>
    <m/>
    <m/>
    <m/>
    <m/>
    <m/>
    <m/>
    <m/>
    <n v="2"/>
    <n v="4.3"/>
    <m/>
    <n v="4.3"/>
    <m/>
    <n v="7"/>
    <n v="6.64"/>
    <n v="10822"/>
    <s v="Actual"/>
    <n v="10758"/>
    <n v="12384"/>
    <n v="6351"/>
    <n v="2673"/>
    <m/>
    <m/>
    <m/>
    <n v="3846"/>
    <m/>
    <n v="36012"/>
    <m/>
    <m/>
    <n v="2410"/>
    <n v="2410"/>
    <n v="3266"/>
    <n v="2751"/>
    <m/>
    <m/>
    <m/>
    <m/>
    <m/>
    <m/>
    <m/>
    <m/>
    <m/>
    <m/>
    <m/>
    <m/>
    <m/>
    <n v="2708"/>
    <m/>
    <m/>
    <n v="87"/>
    <m/>
    <m/>
    <m/>
    <m/>
    <m/>
    <m/>
    <m/>
    <m/>
    <m/>
    <m/>
    <n v="2"/>
    <n v="35"/>
    <n v="729"/>
    <n v="54"/>
    <n v="28"/>
    <n v="16"/>
    <n v="4"/>
    <n v="0"/>
    <m/>
    <m/>
    <m/>
    <m/>
    <m/>
    <m/>
    <m/>
    <m/>
    <m/>
    <m/>
    <m/>
    <m/>
    <m/>
    <m/>
    <m/>
    <m/>
    <m/>
    <m/>
    <m/>
    <m/>
    <m/>
    <m/>
    <m/>
    <m/>
    <m/>
    <m/>
    <m/>
    <m/>
    <m/>
    <m/>
    <m/>
    <m/>
    <m/>
    <m/>
    <m/>
    <m/>
    <m/>
    <m/>
    <m/>
    <m/>
    <m/>
    <m/>
    <m/>
    <m/>
    <m/>
    <m/>
    <m/>
    <m/>
    <m/>
    <m/>
    <m/>
    <m/>
    <m/>
    <n v="4"/>
    <n v="0"/>
    <m/>
    <m/>
    <n v="343929"/>
    <m/>
    <n v="0"/>
    <m/>
    <m/>
    <m/>
    <m/>
    <m/>
    <m/>
    <m/>
    <m/>
    <m/>
    <m/>
    <m/>
    <m/>
    <m/>
    <m/>
    <m/>
    <m/>
    <m/>
    <m/>
    <m/>
    <m/>
    <m/>
    <m/>
    <m/>
    <m/>
    <m/>
    <m/>
    <m/>
    <m/>
    <n v="2085.8364119601379"/>
    <x v="0"/>
    <s v="Small"/>
  </r>
  <r>
    <s v="Santa Clarita CCD"/>
    <x v="0"/>
    <s v="661"/>
    <s v="Single College District"/>
    <n v="20120"/>
    <x v="6"/>
    <n v="12796.250666666689"/>
    <n v="27000"/>
    <m/>
    <n v="35"/>
    <n v="10"/>
    <m/>
    <m/>
    <m/>
    <m/>
    <m/>
    <m/>
    <n v="67"/>
    <m/>
    <m/>
    <n v="44"/>
    <n v="436"/>
    <s v="Wi-fi access throughout the building"/>
    <m/>
    <m/>
    <m/>
    <m/>
    <m/>
    <n v="37250"/>
    <m/>
    <m/>
    <n v="0"/>
    <n v="0"/>
    <n v="0"/>
    <n v="0"/>
    <m/>
    <m/>
    <n v="0"/>
    <n v="0"/>
    <m/>
    <n v="0"/>
    <n v="5000"/>
    <m/>
    <m/>
    <n v="0"/>
    <n v="0"/>
    <n v="0"/>
    <n v="0"/>
    <m/>
    <m/>
    <n v="0"/>
    <n v="0"/>
    <m/>
    <n v="0"/>
    <n v="10674"/>
    <m/>
    <m/>
    <n v="0"/>
    <n v="0"/>
    <n v="0"/>
    <n v="0"/>
    <m/>
    <m/>
    <n v="0"/>
    <n v="0"/>
    <m/>
    <n v="0"/>
    <n v="0"/>
    <m/>
    <n v="0"/>
    <n v="0"/>
    <n v="0"/>
    <n v="0"/>
    <m/>
    <m/>
    <n v="0"/>
    <n v="0"/>
    <n v="0"/>
    <m/>
    <m/>
    <m/>
    <m/>
    <m/>
    <m/>
    <m/>
    <m/>
    <m/>
    <m/>
    <m/>
    <m/>
    <m/>
    <m/>
    <m/>
    <m/>
    <m/>
    <m/>
    <m/>
    <m/>
    <m/>
    <m/>
    <m/>
    <m/>
    <n v="46368"/>
    <m/>
    <n v="0"/>
    <n v="0"/>
    <n v="0"/>
    <m/>
    <m/>
    <n v="0"/>
    <n v="0"/>
    <n v="0"/>
    <n v="0"/>
    <m/>
    <m/>
    <m/>
    <m/>
    <m/>
    <m/>
    <m/>
    <m/>
    <m/>
    <m/>
    <m/>
    <m/>
    <m/>
    <m/>
    <m/>
    <m/>
    <m/>
    <m/>
    <m/>
    <m/>
    <m/>
    <m/>
    <m/>
    <m/>
    <m/>
    <m/>
    <n v="7577"/>
    <m/>
    <n v="0"/>
    <n v="0"/>
    <n v="0"/>
    <m/>
    <m/>
    <n v="0"/>
    <n v="0"/>
    <n v="0"/>
    <n v="0"/>
    <m/>
    <m/>
    <m/>
    <m/>
    <m/>
    <m/>
    <m/>
    <m/>
    <m/>
    <m/>
    <m/>
    <m/>
    <m/>
    <m/>
    <m/>
    <m/>
    <m/>
    <m/>
    <m/>
    <m/>
    <m/>
    <m/>
    <m/>
    <m/>
    <m/>
    <m/>
    <m/>
    <m/>
    <m/>
    <m/>
    <m/>
    <m/>
    <m/>
    <m/>
    <m/>
    <m/>
    <n v="15557"/>
    <m/>
    <n v="0"/>
    <n v="0"/>
    <n v="0"/>
    <n v="0"/>
    <m/>
    <m/>
    <n v="0"/>
    <n v="0"/>
    <n v="0"/>
    <n v="0"/>
    <n v="0"/>
    <n v="0"/>
    <m/>
    <s v="Librarian, Public Services"/>
    <s v="M.A. (subject other than librarianship)"/>
    <s v="no"/>
    <s v="None"/>
    <m/>
    <m/>
    <m/>
    <m/>
    <m/>
    <n v="1476"/>
    <n v="5347"/>
    <n v="12592"/>
    <n v="139"/>
    <m/>
    <n v="50891"/>
    <m/>
    <n v="61"/>
    <n v="4553"/>
    <n v="1649"/>
    <m/>
    <m/>
    <m/>
    <m/>
    <s v="?"/>
    <n v="130"/>
    <m/>
    <m/>
    <n v="3"/>
    <m/>
    <m/>
    <m/>
    <m/>
    <m/>
    <m/>
    <m/>
    <m/>
    <m/>
    <m/>
    <m/>
    <n v="4"/>
    <m/>
    <n v="4"/>
    <m/>
    <n v="3"/>
    <n v="3"/>
    <n v="10566"/>
    <s v="Estimate"/>
    <n v="5420"/>
    <n v="17567"/>
    <m/>
    <n v="1157"/>
    <m/>
    <m/>
    <m/>
    <n v="5128"/>
    <m/>
    <n v="29272"/>
    <m/>
    <m/>
    <m/>
    <n v="28"/>
    <m/>
    <n v="36"/>
    <m/>
    <m/>
    <m/>
    <m/>
    <m/>
    <m/>
    <m/>
    <m/>
    <m/>
    <m/>
    <m/>
    <m/>
    <m/>
    <n v="1123"/>
    <m/>
    <m/>
    <n v="35"/>
    <m/>
    <m/>
    <m/>
    <m/>
    <m/>
    <m/>
    <m/>
    <m/>
    <m/>
    <m/>
    <n v="1"/>
    <n v="1"/>
    <n v="15"/>
    <n v="60.5"/>
    <n v="46"/>
    <n v="46"/>
    <n v="4"/>
    <n v="0"/>
    <m/>
    <m/>
    <m/>
    <m/>
    <m/>
    <m/>
    <m/>
    <m/>
    <m/>
    <m/>
    <m/>
    <m/>
    <m/>
    <m/>
    <m/>
    <m/>
    <m/>
    <m/>
    <m/>
    <m/>
    <m/>
    <m/>
    <m/>
    <m/>
    <m/>
    <m/>
    <m/>
    <m/>
    <m/>
    <m/>
    <m/>
    <m/>
    <m/>
    <m/>
    <m/>
    <m/>
    <m/>
    <m/>
    <m/>
    <m/>
    <m/>
    <m/>
    <m/>
    <m/>
    <m/>
    <m/>
    <m/>
    <m/>
    <m/>
    <m/>
    <m/>
    <m/>
    <m/>
    <n v="4"/>
    <n v="0"/>
    <m/>
    <m/>
    <n v="169570"/>
    <m/>
    <m/>
    <m/>
    <m/>
    <m/>
    <m/>
    <m/>
    <m/>
    <m/>
    <m/>
    <m/>
    <m/>
    <m/>
    <m/>
    <m/>
    <m/>
    <m/>
    <m/>
    <m/>
    <m/>
    <m/>
    <m/>
    <m/>
    <m/>
    <m/>
    <m/>
    <m/>
    <m/>
    <m/>
    <m/>
    <n v="3199.0626666666722"/>
    <x v="0"/>
    <s v="Medium"/>
  </r>
  <r>
    <s v="Yosemite CCD"/>
    <x v="43"/>
    <s v="592"/>
    <s v="Multi-College District"/>
    <n v="20120"/>
    <x v="6"/>
    <n v="13093.544380952189"/>
    <n v="36873"/>
    <m/>
    <n v="86"/>
    <n v="3"/>
    <m/>
    <m/>
    <m/>
    <m/>
    <m/>
    <m/>
    <n v="27"/>
    <m/>
    <m/>
    <n v="25"/>
    <n v="299"/>
    <n v="0"/>
    <m/>
    <m/>
    <m/>
    <m/>
    <m/>
    <n v="37632"/>
    <m/>
    <m/>
    <n v="9172"/>
    <m/>
    <m/>
    <m/>
    <m/>
    <m/>
    <m/>
    <n v="50"/>
    <m/>
    <n v="46854"/>
    <n v="2500"/>
    <m/>
    <m/>
    <n v="2031"/>
    <m/>
    <m/>
    <m/>
    <m/>
    <m/>
    <n v="1739"/>
    <m/>
    <m/>
    <n v="6270"/>
    <n v="16450"/>
    <m/>
    <m/>
    <n v="1500"/>
    <m/>
    <m/>
    <m/>
    <m/>
    <m/>
    <n v="200"/>
    <n v="567"/>
    <m/>
    <n v="18717"/>
    <m/>
    <m/>
    <m/>
    <m/>
    <m/>
    <m/>
    <m/>
    <m/>
    <m/>
    <m/>
    <m/>
    <m/>
    <m/>
    <m/>
    <m/>
    <m/>
    <m/>
    <m/>
    <m/>
    <m/>
    <m/>
    <m/>
    <m/>
    <m/>
    <m/>
    <m/>
    <m/>
    <m/>
    <m/>
    <m/>
    <m/>
    <m/>
    <m/>
    <m/>
    <m/>
    <n v="20000"/>
    <m/>
    <n v="1796"/>
    <m/>
    <m/>
    <m/>
    <m/>
    <m/>
    <n v="2400"/>
    <n v="20"/>
    <n v="21816"/>
    <m/>
    <m/>
    <m/>
    <m/>
    <m/>
    <m/>
    <m/>
    <m/>
    <m/>
    <m/>
    <m/>
    <m/>
    <m/>
    <m/>
    <m/>
    <m/>
    <m/>
    <m/>
    <m/>
    <m/>
    <m/>
    <m/>
    <m/>
    <m/>
    <m/>
    <m/>
    <m/>
    <m/>
    <n v="532"/>
    <m/>
    <m/>
    <m/>
    <m/>
    <m/>
    <m/>
    <m/>
    <n v="532"/>
    <m/>
    <m/>
    <m/>
    <m/>
    <m/>
    <m/>
    <m/>
    <m/>
    <m/>
    <m/>
    <m/>
    <m/>
    <m/>
    <m/>
    <m/>
    <m/>
    <m/>
    <m/>
    <m/>
    <m/>
    <m/>
    <m/>
    <m/>
    <m/>
    <m/>
    <m/>
    <m/>
    <m/>
    <m/>
    <m/>
    <m/>
    <m/>
    <m/>
    <m/>
    <m/>
    <m/>
    <m/>
    <m/>
    <m/>
    <m/>
    <m/>
    <m/>
    <m/>
    <m/>
    <m/>
    <m/>
    <m/>
    <n v="65571"/>
    <n v="28618"/>
    <n v="94189"/>
    <s v="Dean or other administrator"/>
    <m/>
    <s v="M.A. (subject other than librarianship)"/>
    <s v="no"/>
    <m/>
    <m/>
    <m/>
    <m/>
    <m/>
    <s v="We have no faculty coordinators or department chairs"/>
    <n v="677"/>
    <n v="668"/>
    <n v="23554"/>
    <n v="147"/>
    <m/>
    <n v="28901"/>
    <m/>
    <n v="0"/>
    <n v="153"/>
    <n v="703"/>
    <m/>
    <m/>
    <m/>
    <m/>
    <m/>
    <n v="0"/>
    <m/>
    <m/>
    <n v="7"/>
    <m/>
    <m/>
    <m/>
    <m/>
    <m/>
    <m/>
    <m/>
    <m/>
    <m/>
    <m/>
    <n v="7.18"/>
    <n v="4.26"/>
    <m/>
    <n v="4.26"/>
    <m/>
    <n v="10"/>
    <n v="9.1199999999999992"/>
    <n v="6739"/>
    <s v="Actual"/>
    <n v="7734"/>
    <n v="26511"/>
    <n v="9026"/>
    <n v="462"/>
    <m/>
    <m/>
    <m/>
    <n v="822"/>
    <m/>
    <n v="44555"/>
    <m/>
    <m/>
    <n v="252"/>
    <n v="216"/>
    <n v="164"/>
    <n v="100"/>
    <m/>
    <m/>
    <m/>
    <m/>
    <m/>
    <m/>
    <m/>
    <m/>
    <m/>
    <m/>
    <m/>
    <m/>
    <m/>
    <n v="2760"/>
    <m/>
    <m/>
    <n v="80"/>
    <m/>
    <m/>
    <m/>
    <m/>
    <m/>
    <m/>
    <m/>
    <m/>
    <m/>
    <m/>
    <n v="1"/>
    <n v="4"/>
    <n v="82"/>
    <n v="69"/>
    <n v="40"/>
    <n v="20"/>
    <n v="9"/>
    <n v="0"/>
    <m/>
    <m/>
    <m/>
    <m/>
    <m/>
    <m/>
    <m/>
    <m/>
    <m/>
    <m/>
    <m/>
    <m/>
    <m/>
    <m/>
    <m/>
    <m/>
    <m/>
    <m/>
    <m/>
    <m/>
    <m/>
    <m/>
    <m/>
    <m/>
    <m/>
    <m/>
    <m/>
    <m/>
    <m/>
    <m/>
    <m/>
    <m/>
    <m/>
    <m/>
    <m/>
    <m/>
    <m/>
    <m/>
    <m/>
    <m/>
    <m/>
    <m/>
    <m/>
    <m/>
    <m/>
    <m/>
    <m/>
    <m/>
    <m/>
    <m/>
    <m/>
    <m/>
    <m/>
    <n v="0"/>
    <n v="0"/>
    <m/>
    <m/>
    <n v="317420"/>
    <m/>
    <n v="2"/>
    <m/>
    <m/>
    <m/>
    <m/>
    <m/>
    <m/>
    <m/>
    <m/>
    <m/>
    <m/>
    <m/>
    <m/>
    <m/>
    <m/>
    <m/>
    <m/>
    <m/>
    <m/>
    <m/>
    <m/>
    <m/>
    <m/>
    <m/>
    <m/>
    <m/>
    <m/>
    <m/>
    <m/>
    <n v="3073.6019673596688"/>
    <x v="2"/>
    <s v="Medium"/>
  </r>
  <r>
    <s v="Ventura CCD"/>
    <x v="33"/>
    <s v="681"/>
    <s v="Multi-College District"/>
    <n v="20120"/>
    <x v="6"/>
    <n v="11897.862285714247"/>
    <n v="18667"/>
    <m/>
    <n v="46"/>
    <n v="6"/>
    <m/>
    <m/>
    <m/>
    <m/>
    <m/>
    <m/>
    <n v="31"/>
    <m/>
    <m/>
    <n v="26"/>
    <n v="202"/>
    <s v="0 (Wireless access is provided for student laptops)"/>
    <m/>
    <m/>
    <m/>
    <m/>
    <m/>
    <n v="38671"/>
    <m/>
    <m/>
    <m/>
    <m/>
    <m/>
    <m/>
    <m/>
    <m/>
    <m/>
    <n v="1592"/>
    <m/>
    <n v="40263"/>
    <n v="7295"/>
    <m/>
    <m/>
    <m/>
    <m/>
    <m/>
    <m/>
    <m/>
    <m/>
    <n v="5000"/>
    <m/>
    <m/>
    <n v="12295"/>
    <n v="77082"/>
    <m/>
    <m/>
    <m/>
    <m/>
    <m/>
    <m/>
    <m/>
    <m/>
    <n v="351"/>
    <m/>
    <m/>
    <n v="77433"/>
    <n v="5422"/>
    <m/>
    <m/>
    <m/>
    <m/>
    <m/>
    <m/>
    <m/>
    <m/>
    <m/>
    <n v="5422"/>
    <m/>
    <m/>
    <m/>
    <m/>
    <m/>
    <m/>
    <m/>
    <m/>
    <m/>
    <m/>
    <m/>
    <m/>
    <m/>
    <m/>
    <m/>
    <m/>
    <m/>
    <m/>
    <m/>
    <m/>
    <m/>
    <m/>
    <m/>
    <m/>
    <n v="53442"/>
    <m/>
    <m/>
    <m/>
    <m/>
    <m/>
    <m/>
    <m/>
    <n v="46661"/>
    <m/>
    <n v="100103"/>
    <m/>
    <m/>
    <m/>
    <m/>
    <m/>
    <m/>
    <m/>
    <m/>
    <m/>
    <m/>
    <m/>
    <m/>
    <m/>
    <m/>
    <m/>
    <m/>
    <m/>
    <m/>
    <m/>
    <m/>
    <m/>
    <m/>
    <m/>
    <m/>
    <m/>
    <m/>
    <n v="2996"/>
    <m/>
    <m/>
    <m/>
    <m/>
    <m/>
    <m/>
    <m/>
    <m/>
    <n v="7134"/>
    <n v="10130"/>
    <m/>
    <m/>
    <m/>
    <m/>
    <m/>
    <m/>
    <m/>
    <m/>
    <m/>
    <m/>
    <m/>
    <m/>
    <m/>
    <m/>
    <m/>
    <m/>
    <m/>
    <m/>
    <m/>
    <m/>
    <m/>
    <m/>
    <m/>
    <m/>
    <m/>
    <m/>
    <m/>
    <m/>
    <m/>
    <m/>
    <m/>
    <m/>
    <m/>
    <m/>
    <m/>
    <m/>
    <m/>
    <m/>
    <m/>
    <m/>
    <m/>
    <m/>
    <m/>
    <m/>
    <m/>
    <m/>
    <n v="0"/>
    <n v="117696"/>
    <n v="127950"/>
    <n v="245646"/>
    <s v="Department chair (Faculty position)"/>
    <m/>
    <m/>
    <s v="yes"/>
    <m/>
    <s v="Release time"/>
    <s v="Stipend"/>
    <m/>
    <m/>
    <s v="Stipend or release time if more than 3 FTE librarians."/>
    <n v="980"/>
    <n v="5002"/>
    <n v="22264"/>
    <n v="273"/>
    <n v="1155"/>
    <n v="74152"/>
    <m/>
    <n v="113"/>
    <n v="7745"/>
    <n v="1004"/>
    <m/>
    <m/>
    <n v="202"/>
    <n v="211"/>
    <n v="40"/>
    <n v="115"/>
    <m/>
    <m/>
    <n v="5"/>
    <m/>
    <m/>
    <m/>
    <m/>
    <m/>
    <m/>
    <m/>
    <m/>
    <m/>
    <m/>
    <n v="1.85"/>
    <n v="3.09"/>
    <m/>
    <n v="3.09"/>
    <m/>
    <n v="4"/>
    <n v="4"/>
    <n v="4996"/>
    <s v="Estimate"/>
    <n v="3486"/>
    <n v="11297"/>
    <n v="4570"/>
    <n v="493"/>
    <m/>
    <m/>
    <m/>
    <n v="240"/>
    <m/>
    <n v="20086"/>
    <m/>
    <m/>
    <n v="3"/>
    <n v="3"/>
    <n v="2"/>
    <n v="2"/>
    <m/>
    <m/>
    <m/>
    <m/>
    <m/>
    <m/>
    <m/>
    <m/>
    <m/>
    <m/>
    <m/>
    <m/>
    <m/>
    <n v="4524"/>
    <m/>
    <m/>
    <n v="174"/>
    <m/>
    <m/>
    <m/>
    <m/>
    <m/>
    <m/>
    <m/>
    <m/>
    <m/>
    <m/>
    <n v="0"/>
    <n v="0"/>
    <n v="0"/>
    <n v="55"/>
    <n v="45"/>
    <n v="22"/>
    <n v="0"/>
    <n v="0"/>
    <m/>
    <m/>
    <m/>
    <m/>
    <m/>
    <m/>
    <m/>
    <m/>
    <m/>
    <m/>
    <m/>
    <m/>
    <m/>
    <m/>
    <m/>
    <m/>
    <m/>
    <m/>
    <m/>
    <m/>
    <m/>
    <m/>
    <m/>
    <m/>
    <m/>
    <m/>
    <m/>
    <m/>
    <m/>
    <m/>
    <m/>
    <m/>
    <m/>
    <m/>
    <m/>
    <m/>
    <m/>
    <m/>
    <m/>
    <m/>
    <m/>
    <m/>
    <m/>
    <m/>
    <m/>
    <m/>
    <m/>
    <m/>
    <m/>
    <m/>
    <m/>
    <m/>
    <m/>
    <n v="0"/>
    <n v="0"/>
    <m/>
    <m/>
    <n v="47578"/>
    <m/>
    <n v="0"/>
    <m/>
    <m/>
    <m/>
    <m/>
    <m/>
    <m/>
    <m/>
    <m/>
    <m/>
    <m/>
    <m/>
    <m/>
    <m/>
    <m/>
    <m/>
    <m/>
    <m/>
    <m/>
    <m/>
    <m/>
    <m/>
    <m/>
    <m/>
    <m/>
    <m/>
    <m/>
    <m/>
    <m/>
    <n v="3850.440869163187"/>
    <x v="0"/>
    <s v="Medium"/>
  </r>
  <r>
    <s v="Grossmont CCD"/>
    <x v="22"/>
    <s v="022"/>
    <s v="Multi-College District"/>
    <n v="20120"/>
    <x v="6"/>
    <n v="12149.042666666619"/>
    <n v="54421"/>
    <m/>
    <n v="70"/>
    <n v="13"/>
    <m/>
    <m/>
    <m/>
    <m/>
    <m/>
    <m/>
    <n v="28"/>
    <m/>
    <m/>
    <n v="81"/>
    <n v="441"/>
    <s v="wireless network"/>
    <m/>
    <m/>
    <m/>
    <m/>
    <m/>
    <n v="41057"/>
    <m/>
    <m/>
    <n v="0"/>
    <n v="0"/>
    <n v="0"/>
    <n v="0"/>
    <m/>
    <m/>
    <n v="0"/>
    <n v="0"/>
    <m/>
    <n v="41057"/>
    <n v="3375"/>
    <m/>
    <m/>
    <n v="0"/>
    <n v="0"/>
    <n v="0"/>
    <n v="0"/>
    <m/>
    <m/>
    <n v="0"/>
    <n v="0"/>
    <m/>
    <n v="3375"/>
    <n v="23346"/>
    <m/>
    <m/>
    <n v="0"/>
    <n v="0"/>
    <n v="0"/>
    <n v="0"/>
    <m/>
    <m/>
    <n v="0"/>
    <n v="0"/>
    <m/>
    <n v="23346"/>
    <n v="0"/>
    <m/>
    <n v="0"/>
    <n v="0"/>
    <n v="0"/>
    <n v="0"/>
    <m/>
    <m/>
    <n v="0"/>
    <n v="0"/>
    <n v="0"/>
    <m/>
    <m/>
    <m/>
    <m/>
    <m/>
    <m/>
    <m/>
    <m/>
    <m/>
    <m/>
    <m/>
    <m/>
    <m/>
    <m/>
    <m/>
    <m/>
    <m/>
    <m/>
    <m/>
    <m/>
    <m/>
    <m/>
    <m/>
    <m/>
    <n v="62711"/>
    <m/>
    <n v="0"/>
    <n v="0"/>
    <n v="0"/>
    <m/>
    <m/>
    <n v="0"/>
    <n v="0"/>
    <n v="0"/>
    <n v="62711"/>
    <m/>
    <m/>
    <m/>
    <m/>
    <m/>
    <m/>
    <m/>
    <m/>
    <m/>
    <m/>
    <m/>
    <m/>
    <m/>
    <m/>
    <m/>
    <m/>
    <m/>
    <m/>
    <m/>
    <m/>
    <m/>
    <m/>
    <m/>
    <m/>
    <m/>
    <m/>
    <n v="18899"/>
    <m/>
    <n v="0"/>
    <n v="0"/>
    <n v="0"/>
    <m/>
    <m/>
    <n v="0"/>
    <n v="0"/>
    <n v="0"/>
    <n v="18899"/>
    <m/>
    <m/>
    <m/>
    <m/>
    <m/>
    <m/>
    <m/>
    <m/>
    <m/>
    <m/>
    <m/>
    <m/>
    <m/>
    <m/>
    <m/>
    <m/>
    <m/>
    <m/>
    <m/>
    <m/>
    <m/>
    <m/>
    <m/>
    <m/>
    <m/>
    <m/>
    <m/>
    <m/>
    <m/>
    <m/>
    <m/>
    <m/>
    <m/>
    <m/>
    <m/>
    <m/>
    <n v="1638"/>
    <m/>
    <n v="0"/>
    <n v="0"/>
    <n v="0"/>
    <n v="0"/>
    <m/>
    <m/>
    <n v="0"/>
    <n v="0"/>
    <n v="1638"/>
    <n v="64403"/>
    <n v="84985"/>
    <n v="151026"/>
    <s v="Dean or other administrator"/>
    <m/>
    <s v="M.A. (subject other than librarianship)"/>
    <s v="no"/>
    <m/>
    <s v="Release time"/>
    <m/>
    <m/>
    <m/>
    <m/>
    <n v="568"/>
    <n v="1566"/>
    <n v="28440"/>
    <n v="151"/>
    <n v="4"/>
    <n v="88377"/>
    <m/>
    <n v="38"/>
    <n v="240"/>
    <n v="605"/>
    <m/>
    <m/>
    <n v="0"/>
    <n v="0"/>
    <n v="0"/>
    <n v="38"/>
    <m/>
    <m/>
    <n v="11"/>
    <m/>
    <m/>
    <m/>
    <m/>
    <m/>
    <m/>
    <m/>
    <m/>
    <m/>
    <m/>
    <n v="3.75"/>
    <n v="5.5"/>
    <m/>
    <n v="5.5"/>
    <m/>
    <n v="6"/>
    <n v="6"/>
    <n v="9270"/>
    <s v="Actual"/>
    <n v="10350"/>
    <n v="17847"/>
    <m/>
    <n v="1124"/>
    <m/>
    <m/>
    <m/>
    <n v="12887"/>
    <m/>
    <n v="42198"/>
    <m/>
    <m/>
    <n v="1865"/>
    <n v="1852"/>
    <n v="241"/>
    <n v="236"/>
    <m/>
    <m/>
    <m/>
    <m/>
    <m/>
    <m/>
    <m/>
    <m/>
    <m/>
    <m/>
    <m/>
    <m/>
    <m/>
    <n v="1127"/>
    <m/>
    <m/>
    <n v="44"/>
    <m/>
    <m/>
    <m/>
    <m/>
    <m/>
    <m/>
    <m/>
    <m/>
    <m/>
    <m/>
    <n v="1"/>
    <n v="2"/>
    <n v="55"/>
    <n v="55"/>
    <n v="16"/>
    <n v="16"/>
    <n v="0"/>
    <n v="0"/>
    <m/>
    <m/>
    <m/>
    <m/>
    <m/>
    <m/>
    <m/>
    <m/>
    <m/>
    <m/>
    <m/>
    <m/>
    <m/>
    <m/>
    <m/>
    <m/>
    <m/>
    <m/>
    <m/>
    <m/>
    <m/>
    <m/>
    <m/>
    <m/>
    <m/>
    <m/>
    <m/>
    <m/>
    <m/>
    <m/>
    <m/>
    <m/>
    <m/>
    <m/>
    <m/>
    <m/>
    <m/>
    <m/>
    <m/>
    <m/>
    <m/>
    <m/>
    <m/>
    <m/>
    <m/>
    <m/>
    <m/>
    <m/>
    <m/>
    <m/>
    <m/>
    <m/>
    <m/>
    <n v="0"/>
    <n v="0"/>
    <m/>
    <m/>
    <n v="722542"/>
    <m/>
    <n v="3"/>
    <m/>
    <m/>
    <m/>
    <m/>
    <m/>
    <m/>
    <m/>
    <m/>
    <m/>
    <m/>
    <m/>
    <m/>
    <m/>
    <m/>
    <m/>
    <m/>
    <m/>
    <m/>
    <m/>
    <m/>
    <m/>
    <m/>
    <m/>
    <m/>
    <m/>
    <m/>
    <m/>
    <m/>
    <n v="2208.9168484848396"/>
    <x v="0"/>
    <s v="Medium"/>
  </r>
  <r>
    <s v="Gavilan CCD"/>
    <x v="9"/>
    <s v="441"/>
    <s v="Single College District"/>
    <n v="20120"/>
    <x v="6"/>
    <n v="4556.2365714285379"/>
    <n v="22000"/>
    <m/>
    <n v="24"/>
    <n v="0"/>
    <m/>
    <m/>
    <m/>
    <m/>
    <m/>
    <m/>
    <n v="30"/>
    <m/>
    <m/>
    <n v="0"/>
    <n v="174"/>
    <n v="56"/>
    <m/>
    <m/>
    <m/>
    <m/>
    <m/>
    <n v="44085"/>
    <m/>
    <m/>
    <m/>
    <m/>
    <m/>
    <m/>
    <m/>
    <m/>
    <m/>
    <m/>
    <m/>
    <n v="44085"/>
    <m/>
    <m/>
    <m/>
    <m/>
    <m/>
    <m/>
    <m/>
    <m/>
    <m/>
    <m/>
    <m/>
    <m/>
    <n v="0"/>
    <n v="1745"/>
    <m/>
    <m/>
    <m/>
    <m/>
    <m/>
    <m/>
    <m/>
    <m/>
    <m/>
    <m/>
    <m/>
    <n v="1745"/>
    <m/>
    <m/>
    <m/>
    <m/>
    <m/>
    <m/>
    <m/>
    <m/>
    <m/>
    <m/>
    <n v="0"/>
    <m/>
    <m/>
    <m/>
    <m/>
    <m/>
    <m/>
    <m/>
    <m/>
    <m/>
    <m/>
    <m/>
    <m/>
    <m/>
    <m/>
    <m/>
    <m/>
    <m/>
    <m/>
    <m/>
    <m/>
    <m/>
    <m/>
    <m/>
    <m/>
    <n v="18682"/>
    <m/>
    <n v="19710"/>
    <m/>
    <m/>
    <m/>
    <m/>
    <m/>
    <m/>
    <m/>
    <n v="38392"/>
    <m/>
    <m/>
    <m/>
    <m/>
    <m/>
    <m/>
    <m/>
    <m/>
    <m/>
    <m/>
    <m/>
    <m/>
    <m/>
    <m/>
    <m/>
    <m/>
    <m/>
    <m/>
    <m/>
    <m/>
    <m/>
    <m/>
    <m/>
    <m/>
    <m/>
    <m/>
    <n v="1773"/>
    <m/>
    <m/>
    <m/>
    <m/>
    <m/>
    <m/>
    <m/>
    <m/>
    <m/>
    <n v="1773"/>
    <m/>
    <m/>
    <m/>
    <m/>
    <m/>
    <m/>
    <m/>
    <m/>
    <m/>
    <m/>
    <m/>
    <m/>
    <m/>
    <m/>
    <m/>
    <m/>
    <m/>
    <m/>
    <m/>
    <m/>
    <m/>
    <m/>
    <m/>
    <m/>
    <m/>
    <m/>
    <m/>
    <m/>
    <m/>
    <m/>
    <m/>
    <m/>
    <m/>
    <m/>
    <m/>
    <m/>
    <n v="22889"/>
    <m/>
    <m/>
    <n v="20073"/>
    <m/>
    <m/>
    <m/>
    <m/>
    <m/>
    <m/>
    <n v="42962"/>
    <n v="45830"/>
    <n v="40165"/>
    <n v="128957"/>
    <m/>
    <s v="Head Librarian"/>
    <m/>
    <s v="yes"/>
    <m/>
    <m/>
    <s v="Stipend"/>
    <m/>
    <m/>
    <m/>
    <n v="1263"/>
    <n v="2489"/>
    <n v="25725"/>
    <n v="48"/>
    <m/>
    <n v="57775"/>
    <m/>
    <n v="122"/>
    <n v="0"/>
    <n v="1105"/>
    <m/>
    <m/>
    <n v="101"/>
    <n v="101"/>
    <n v="5441"/>
    <n v="122"/>
    <m/>
    <m/>
    <n v="5"/>
    <m/>
    <m/>
    <m/>
    <m/>
    <m/>
    <m/>
    <m/>
    <m/>
    <m/>
    <m/>
    <n v="1.35"/>
    <n v="1.8"/>
    <m/>
    <n v="1.8"/>
    <m/>
    <n v="4"/>
    <n v="4"/>
    <m/>
    <m/>
    <n v="2971"/>
    <n v="2130"/>
    <n v="0"/>
    <n v="455"/>
    <m/>
    <m/>
    <m/>
    <n v="5132"/>
    <m/>
    <n v="10688"/>
    <m/>
    <m/>
    <n v="41"/>
    <n v="35"/>
    <n v="142"/>
    <n v="86"/>
    <m/>
    <m/>
    <m/>
    <m/>
    <m/>
    <m/>
    <m/>
    <m/>
    <m/>
    <m/>
    <m/>
    <m/>
    <m/>
    <n v="2640"/>
    <m/>
    <m/>
    <n v="108"/>
    <m/>
    <m/>
    <m/>
    <m/>
    <m/>
    <m/>
    <m/>
    <m/>
    <m/>
    <m/>
    <n v="2"/>
    <n v="4"/>
    <m/>
    <n v="55"/>
    <n v="36"/>
    <n v="20"/>
    <n v="0"/>
    <n v="0"/>
    <m/>
    <m/>
    <m/>
    <m/>
    <m/>
    <m/>
    <m/>
    <m/>
    <m/>
    <m/>
    <m/>
    <m/>
    <m/>
    <m/>
    <m/>
    <m/>
    <m/>
    <m/>
    <m/>
    <m/>
    <m/>
    <m/>
    <m/>
    <m/>
    <m/>
    <m/>
    <m/>
    <m/>
    <m/>
    <m/>
    <m/>
    <m/>
    <m/>
    <m/>
    <m/>
    <m/>
    <m/>
    <m/>
    <m/>
    <m/>
    <m/>
    <m/>
    <m/>
    <m/>
    <m/>
    <m/>
    <m/>
    <m/>
    <m/>
    <m/>
    <m/>
    <m/>
    <m/>
    <n v="0"/>
    <n v="0"/>
    <m/>
    <m/>
    <n v="149473"/>
    <m/>
    <m/>
    <m/>
    <m/>
    <m/>
    <m/>
    <m/>
    <m/>
    <m/>
    <m/>
    <m/>
    <m/>
    <m/>
    <m/>
    <m/>
    <m/>
    <m/>
    <m/>
    <m/>
    <m/>
    <m/>
    <m/>
    <m/>
    <m/>
    <m/>
    <m/>
    <m/>
    <m/>
    <m/>
    <m/>
    <n v="2531.2425396825211"/>
    <x v="1"/>
    <s v="Small"/>
  </r>
  <r>
    <s v="San Bernardino CCD"/>
    <x v="102"/>
    <s v="982"/>
    <s v="Multi-College District"/>
    <n v="20120"/>
    <x v="6"/>
    <n v="9246.8929523809147"/>
    <n v="44000"/>
    <m/>
    <n v="155"/>
    <n v="6"/>
    <m/>
    <m/>
    <m/>
    <m/>
    <m/>
    <m/>
    <n v="163"/>
    <m/>
    <m/>
    <n v="32"/>
    <n v="462"/>
    <s v="50+ (wireless building and patio area outside)"/>
    <m/>
    <m/>
    <m/>
    <m/>
    <m/>
    <n v="48703"/>
    <m/>
    <m/>
    <n v="0"/>
    <n v="0"/>
    <n v="0"/>
    <n v="0"/>
    <m/>
    <m/>
    <n v="0"/>
    <n v="0"/>
    <m/>
    <n v="48703"/>
    <n v="0"/>
    <m/>
    <m/>
    <n v="0"/>
    <n v="0"/>
    <n v="0"/>
    <n v="0"/>
    <m/>
    <m/>
    <n v="0"/>
    <n v="0"/>
    <m/>
    <n v="0"/>
    <n v="33326"/>
    <m/>
    <m/>
    <n v="0"/>
    <n v="0"/>
    <n v="0"/>
    <n v="0"/>
    <m/>
    <m/>
    <n v="0"/>
    <n v="0"/>
    <m/>
    <n v="33326"/>
    <n v="2900"/>
    <m/>
    <n v="0"/>
    <n v="0"/>
    <n v="0"/>
    <n v="0"/>
    <m/>
    <m/>
    <n v="0"/>
    <n v="0"/>
    <n v="2900"/>
    <m/>
    <m/>
    <m/>
    <m/>
    <m/>
    <m/>
    <m/>
    <m/>
    <m/>
    <m/>
    <m/>
    <m/>
    <m/>
    <m/>
    <m/>
    <m/>
    <m/>
    <m/>
    <m/>
    <m/>
    <m/>
    <m/>
    <m/>
    <m/>
    <n v="32800"/>
    <m/>
    <n v="0"/>
    <n v="0"/>
    <n v="0"/>
    <m/>
    <m/>
    <n v="0"/>
    <n v="0"/>
    <n v="0"/>
    <n v="32800"/>
    <m/>
    <m/>
    <m/>
    <m/>
    <m/>
    <m/>
    <m/>
    <m/>
    <m/>
    <m/>
    <m/>
    <m/>
    <m/>
    <m/>
    <m/>
    <m/>
    <m/>
    <m/>
    <m/>
    <m/>
    <m/>
    <m/>
    <m/>
    <m/>
    <m/>
    <m/>
    <n v="0"/>
    <m/>
    <n v="0"/>
    <n v="0"/>
    <n v="0"/>
    <m/>
    <m/>
    <n v="0"/>
    <n v="0"/>
    <n v="0"/>
    <n v="0"/>
    <m/>
    <m/>
    <m/>
    <m/>
    <m/>
    <m/>
    <m/>
    <m/>
    <m/>
    <m/>
    <m/>
    <m/>
    <m/>
    <m/>
    <m/>
    <m/>
    <m/>
    <m/>
    <m/>
    <m/>
    <m/>
    <m/>
    <m/>
    <m/>
    <m/>
    <m/>
    <m/>
    <m/>
    <m/>
    <m/>
    <m/>
    <m/>
    <m/>
    <m/>
    <m/>
    <m/>
    <n v="0"/>
    <m/>
    <n v="0"/>
    <n v="0"/>
    <n v="0"/>
    <n v="0"/>
    <m/>
    <m/>
    <n v="0"/>
    <n v="0"/>
    <n v="0"/>
    <n v="82029"/>
    <n v="35700"/>
    <n v="117729"/>
    <s v="Dean or other administrator"/>
    <m/>
    <s v="don't know"/>
    <s v="yes"/>
    <m/>
    <m/>
    <m/>
    <m/>
    <m/>
    <s v="We do not have a faculty chair or coordinator; the dean carries out all administrative responsibilities."/>
    <n v="1237"/>
    <n v="0"/>
    <n v="0"/>
    <n v="167"/>
    <n v="0"/>
    <n v="84543"/>
    <m/>
    <n v="0"/>
    <n v="0"/>
    <n v="2037"/>
    <m/>
    <m/>
    <n v="296"/>
    <n v="296"/>
    <n v="2935"/>
    <n v="0"/>
    <m/>
    <m/>
    <n v="3"/>
    <m/>
    <m/>
    <m/>
    <m/>
    <m/>
    <m/>
    <m/>
    <m/>
    <m/>
    <m/>
    <n v="1.5"/>
    <n v="1.5"/>
    <m/>
    <n v="1.5"/>
    <m/>
    <n v="7"/>
    <n v="1"/>
    <n v="10525"/>
    <s v="Actual"/>
    <n v="13682"/>
    <n v="49199"/>
    <n v="4592"/>
    <n v="0"/>
    <m/>
    <m/>
    <m/>
    <n v="104950"/>
    <m/>
    <n v="172423"/>
    <m/>
    <m/>
    <n v="0"/>
    <n v="0"/>
    <n v="0"/>
    <n v="0"/>
    <m/>
    <m/>
    <m/>
    <m/>
    <m/>
    <m/>
    <m/>
    <m/>
    <m/>
    <m/>
    <m/>
    <m/>
    <m/>
    <n v="1003"/>
    <m/>
    <m/>
    <n v="52"/>
    <m/>
    <m/>
    <m/>
    <m/>
    <m/>
    <m/>
    <m/>
    <m/>
    <m/>
    <m/>
    <n v="8"/>
    <n v="8"/>
    <m/>
    <n v="60"/>
    <n v="48"/>
    <n v="32"/>
    <n v="4"/>
    <n v="0"/>
    <m/>
    <m/>
    <m/>
    <m/>
    <m/>
    <m/>
    <m/>
    <m/>
    <m/>
    <m/>
    <m/>
    <m/>
    <m/>
    <m/>
    <m/>
    <m/>
    <m/>
    <m/>
    <m/>
    <m/>
    <m/>
    <m/>
    <m/>
    <m/>
    <m/>
    <m/>
    <m/>
    <m/>
    <m/>
    <m/>
    <m/>
    <m/>
    <m/>
    <m/>
    <m/>
    <m/>
    <m/>
    <m/>
    <m/>
    <m/>
    <m/>
    <m/>
    <m/>
    <m/>
    <m/>
    <m/>
    <m/>
    <m/>
    <m/>
    <m/>
    <m/>
    <m/>
    <m/>
    <n v="4"/>
    <n v="0"/>
    <m/>
    <m/>
    <n v="2575556"/>
    <m/>
    <n v="28"/>
    <m/>
    <m/>
    <m/>
    <m/>
    <m/>
    <m/>
    <m/>
    <m/>
    <m/>
    <m/>
    <m/>
    <m/>
    <m/>
    <m/>
    <m/>
    <m/>
    <m/>
    <m/>
    <m/>
    <m/>
    <m/>
    <m/>
    <m/>
    <m/>
    <m/>
    <m/>
    <m/>
    <m/>
    <n v="6164.5953015872765"/>
    <x v="0"/>
    <s v="Small"/>
  </r>
  <r>
    <s v="Rio Hondo CCD"/>
    <x v="61"/>
    <s v="881"/>
    <s v="Single College District"/>
    <n v="20120"/>
    <x v="6"/>
    <n v="13210.77657142842"/>
    <n v="45000"/>
    <m/>
    <n v="120"/>
    <n v="7"/>
    <m/>
    <m/>
    <m/>
    <m/>
    <m/>
    <m/>
    <n v="75"/>
    <m/>
    <m/>
    <n v="34"/>
    <n v="381"/>
    <s v="wifi"/>
    <m/>
    <m/>
    <m/>
    <m/>
    <m/>
    <n v="50000"/>
    <m/>
    <m/>
    <n v="0"/>
    <n v="0"/>
    <n v="0"/>
    <n v="0"/>
    <m/>
    <m/>
    <n v="0"/>
    <n v="10162"/>
    <m/>
    <n v="60162"/>
    <n v="1485"/>
    <m/>
    <m/>
    <n v="0"/>
    <n v="0"/>
    <n v="0"/>
    <n v="0"/>
    <m/>
    <m/>
    <n v="0"/>
    <n v="0"/>
    <m/>
    <n v="1485"/>
    <n v="23206"/>
    <m/>
    <m/>
    <n v="0"/>
    <n v="0"/>
    <n v="0"/>
    <n v="0"/>
    <m/>
    <m/>
    <n v="0"/>
    <n v="0"/>
    <m/>
    <n v="23206"/>
    <n v="0"/>
    <m/>
    <n v="0"/>
    <n v="0"/>
    <n v="0"/>
    <n v="0"/>
    <m/>
    <m/>
    <n v="0"/>
    <n v="0"/>
    <n v="0"/>
    <m/>
    <m/>
    <m/>
    <m/>
    <m/>
    <m/>
    <m/>
    <m/>
    <m/>
    <m/>
    <m/>
    <m/>
    <m/>
    <m/>
    <m/>
    <m/>
    <m/>
    <m/>
    <m/>
    <m/>
    <m/>
    <m/>
    <m/>
    <m/>
    <n v="65857"/>
    <m/>
    <n v="0"/>
    <n v="0"/>
    <n v="0"/>
    <m/>
    <m/>
    <n v="0"/>
    <n v="0"/>
    <n v="0"/>
    <n v="65857"/>
    <m/>
    <m/>
    <m/>
    <m/>
    <m/>
    <m/>
    <m/>
    <m/>
    <m/>
    <m/>
    <m/>
    <m/>
    <m/>
    <m/>
    <m/>
    <m/>
    <m/>
    <m/>
    <m/>
    <m/>
    <m/>
    <m/>
    <m/>
    <m/>
    <m/>
    <m/>
    <n v="2000"/>
    <m/>
    <n v="0"/>
    <n v="0"/>
    <n v="0"/>
    <m/>
    <m/>
    <n v="0"/>
    <n v="0"/>
    <n v="0"/>
    <n v="2000"/>
    <m/>
    <m/>
    <m/>
    <m/>
    <m/>
    <m/>
    <m/>
    <m/>
    <m/>
    <m/>
    <m/>
    <m/>
    <m/>
    <m/>
    <m/>
    <m/>
    <m/>
    <m/>
    <m/>
    <m/>
    <m/>
    <m/>
    <m/>
    <m/>
    <m/>
    <m/>
    <m/>
    <m/>
    <m/>
    <m/>
    <m/>
    <m/>
    <m/>
    <m/>
    <m/>
    <m/>
    <n v="45000"/>
    <m/>
    <n v="0"/>
    <n v="0"/>
    <n v="0"/>
    <n v="0"/>
    <m/>
    <m/>
    <n v="0"/>
    <n v="0"/>
    <n v="45000"/>
    <n v="83368"/>
    <n v="69342"/>
    <n v="197710"/>
    <s v="Dean or other administrator"/>
    <m/>
    <m/>
    <s v="yes"/>
    <s v="None"/>
    <m/>
    <m/>
    <m/>
    <m/>
    <m/>
    <n v="2182"/>
    <n v="2366"/>
    <n v="283"/>
    <n v="172"/>
    <n v="0"/>
    <n v="78663"/>
    <m/>
    <n v="32"/>
    <n v="4"/>
    <n v="2200"/>
    <m/>
    <m/>
    <n v="132"/>
    <n v="132"/>
    <n v="8"/>
    <n v="33"/>
    <m/>
    <m/>
    <n v="14"/>
    <m/>
    <m/>
    <m/>
    <m/>
    <m/>
    <m/>
    <m/>
    <m/>
    <m/>
    <m/>
    <n v="55"/>
    <n v="6.9"/>
    <m/>
    <n v="6.9"/>
    <m/>
    <n v="9"/>
    <n v="7.5"/>
    <n v="13734"/>
    <s v="Actual"/>
    <n v="19009"/>
    <n v="23224"/>
    <n v="12076"/>
    <n v="665"/>
    <m/>
    <m/>
    <m/>
    <m/>
    <m/>
    <n v="54974"/>
    <m/>
    <m/>
    <n v="33"/>
    <n v="33"/>
    <n v="423"/>
    <n v="145"/>
    <m/>
    <m/>
    <m/>
    <m/>
    <m/>
    <m/>
    <m/>
    <m/>
    <m/>
    <m/>
    <m/>
    <m/>
    <m/>
    <n v="7388"/>
    <m/>
    <m/>
    <n v="328"/>
    <m/>
    <m/>
    <m/>
    <m/>
    <m/>
    <m/>
    <m/>
    <m/>
    <m/>
    <m/>
    <n v="1"/>
    <n v="1"/>
    <n v="28"/>
    <n v="68"/>
    <n v="44"/>
    <n v="44"/>
    <n v="4"/>
    <n v="0"/>
    <m/>
    <m/>
    <m/>
    <m/>
    <m/>
    <m/>
    <m/>
    <m/>
    <m/>
    <m/>
    <m/>
    <m/>
    <m/>
    <m/>
    <m/>
    <m/>
    <m/>
    <m/>
    <m/>
    <m/>
    <m/>
    <m/>
    <m/>
    <m/>
    <m/>
    <m/>
    <m/>
    <m/>
    <m/>
    <m/>
    <m/>
    <m/>
    <m/>
    <m/>
    <m/>
    <m/>
    <m/>
    <m/>
    <m/>
    <m/>
    <m/>
    <m/>
    <m/>
    <m/>
    <m/>
    <m/>
    <m/>
    <m/>
    <m/>
    <m/>
    <m/>
    <m/>
    <m/>
    <n v="4"/>
    <n v="0"/>
    <m/>
    <m/>
    <n v="273551"/>
    <m/>
    <m/>
    <m/>
    <m/>
    <m/>
    <m/>
    <m/>
    <m/>
    <m/>
    <m/>
    <m/>
    <m/>
    <m/>
    <m/>
    <m/>
    <m/>
    <m/>
    <m/>
    <m/>
    <m/>
    <m/>
    <m/>
    <m/>
    <m/>
    <m/>
    <m/>
    <m/>
    <m/>
    <m/>
    <m/>
    <n v="1914.6053002070173"/>
    <x v="2"/>
    <s v="Medium"/>
  </r>
  <r>
    <s v="Coast CCD"/>
    <x v="98"/>
    <s v="833"/>
    <s v="Multi-College District"/>
    <n v="20120"/>
    <x v="6"/>
    <n v="18520.885904762097"/>
    <n v="72000"/>
    <m/>
    <n v="120"/>
    <n v="15"/>
    <m/>
    <m/>
    <m/>
    <m/>
    <m/>
    <m/>
    <n v="99"/>
    <m/>
    <m/>
    <n v="173"/>
    <n v="997"/>
    <s v="wireless only"/>
    <m/>
    <m/>
    <m/>
    <m/>
    <m/>
    <n v="55000"/>
    <m/>
    <m/>
    <m/>
    <m/>
    <m/>
    <m/>
    <m/>
    <m/>
    <m/>
    <m/>
    <m/>
    <n v="55000"/>
    <n v="5000"/>
    <m/>
    <m/>
    <m/>
    <m/>
    <m/>
    <m/>
    <m/>
    <m/>
    <m/>
    <m/>
    <m/>
    <n v="5000"/>
    <n v="33000"/>
    <m/>
    <m/>
    <m/>
    <m/>
    <m/>
    <m/>
    <m/>
    <m/>
    <n v="9426"/>
    <m/>
    <m/>
    <n v="42426"/>
    <m/>
    <m/>
    <m/>
    <m/>
    <m/>
    <m/>
    <m/>
    <m/>
    <n v="6874"/>
    <m/>
    <n v="6874"/>
    <m/>
    <m/>
    <m/>
    <m/>
    <m/>
    <m/>
    <m/>
    <m/>
    <m/>
    <m/>
    <m/>
    <m/>
    <m/>
    <m/>
    <m/>
    <m/>
    <m/>
    <m/>
    <m/>
    <m/>
    <m/>
    <m/>
    <m/>
    <m/>
    <m/>
    <m/>
    <m/>
    <m/>
    <m/>
    <m/>
    <m/>
    <m/>
    <n v="76424"/>
    <m/>
    <n v="76424"/>
    <m/>
    <m/>
    <m/>
    <m/>
    <m/>
    <m/>
    <m/>
    <m/>
    <m/>
    <m/>
    <m/>
    <m/>
    <m/>
    <m/>
    <m/>
    <m/>
    <m/>
    <m/>
    <m/>
    <m/>
    <m/>
    <m/>
    <m/>
    <m/>
    <m/>
    <m/>
    <m/>
    <m/>
    <m/>
    <m/>
    <m/>
    <m/>
    <m/>
    <m/>
    <m/>
    <n v="133"/>
    <n v="133"/>
    <m/>
    <m/>
    <m/>
    <m/>
    <m/>
    <m/>
    <m/>
    <m/>
    <m/>
    <m/>
    <m/>
    <m/>
    <m/>
    <m/>
    <m/>
    <m/>
    <m/>
    <m/>
    <m/>
    <m/>
    <m/>
    <m/>
    <m/>
    <m/>
    <m/>
    <m/>
    <m/>
    <m/>
    <m/>
    <m/>
    <m/>
    <m/>
    <m/>
    <m/>
    <m/>
    <m/>
    <m/>
    <m/>
    <m/>
    <m/>
    <m/>
    <m/>
    <m/>
    <m/>
    <m/>
    <m/>
    <m/>
    <n v="97426"/>
    <n v="88431"/>
    <n v="185857"/>
    <s v="Dean or other administrator"/>
    <m/>
    <s v="M.A. (subject other than librarianship)"/>
    <s v="no"/>
    <m/>
    <m/>
    <s v="Stipend"/>
    <m/>
    <m/>
    <m/>
    <n v="1178"/>
    <n v="3462"/>
    <n v="18747"/>
    <n v="212"/>
    <n v="0"/>
    <n v="93529"/>
    <m/>
    <n v="75"/>
    <n v="4587"/>
    <n v="1340"/>
    <m/>
    <m/>
    <n v="286"/>
    <n v="302"/>
    <n v="55"/>
    <n v="101"/>
    <m/>
    <m/>
    <n v="9"/>
    <m/>
    <m/>
    <m/>
    <m/>
    <m/>
    <m/>
    <m/>
    <m/>
    <m/>
    <m/>
    <n v="2.8"/>
    <n v="6.73"/>
    <m/>
    <n v="6.73"/>
    <m/>
    <n v="11"/>
    <n v="7.4"/>
    <n v="21750"/>
    <s v="Estimate"/>
    <n v="12240"/>
    <n v="60490"/>
    <m/>
    <n v="1034"/>
    <m/>
    <m/>
    <m/>
    <m/>
    <m/>
    <n v="73764"/>
    <m/>
    <m/>
    <n v="13"/>
    <n v="13"/>
    <n v="0"/>
    <n v="0"/>
    <m/>
    <m/>
    <m/>
    <m/>
    <m/>
    <m/>
    <m/>
    <m/>
    <m/>
    <m/>
    <m/>
    <m/>
    <m/>
    <n v="4787"/>
    <m/>
    <m/>
    <n v="172"/>
    <m/>
    <m/>
    <m/>
    <m/>
    <m/>
    <m/>
    <m/>
    <m/>
    <m/>
    <m/>
    <n v="1"/>
    <n v="2"/>
    <n v="67"/>
    <n v="64"/>
    <n v="16"/>
    <n v="16"/>
    <n v="5"/>
    <n v="0"/>
    <m/>
    <m/>
    <m/>
    <m/>
    <m/>
    <m/>
    <m/>
    <m/>
    <m/>
    <m/>
    <m/>
    <m/>
    <m/>
    <m/>
    <m/>
    <m/>
    <m/>
    <m/>
    <m/>
    <m/>
    <m/>
    <m/>
    <m/>
    <m/>
    <m/>
    <m/>
    <m/>
    <m/>
    <m/>
    <m/>
    <m/>
    <m/>
    <m/>
    <m/>
    <m/>
    <m/>
    <m/>
    <m/>
    <m/>
    <m/>
    <m/>
    <m/>
    <m/>
    <m/>
    <m/>
    <m/>
    <m/>
    <m/>
    <m/>
    <m/>
    <m/>
    <m/>
    <m/>
    <n v="5"/>
    <n v="0"/>
    <m/>
    <m/>
    <n v="609451"/>
    <m/>
    <n v="25"/>
    <m/>
    <m/>
    <m/>
    <m/>
    <m/>
    <m/>
    <m/>
    <m/>
    <m/>
    <m/>
    <m/>
    <m/>
    <m/>
    <m/>
    <m/>
    <m/>
    <m/>
    <m/>
    <m/>
    <m/>
    <m/>
    <m/>
    <m/>
    <m/>
    <m/>
    <m/>
    <m/>
    <m/>
    <n v="2751.9889903064036"/>
    <x v="2"/>
    <s v="Medium"/>
  </r>
  <r>
    <s v="Victor Valley CCD"/>
    <x v="44"/>
    <s v="991"/>
    <s v="Single College District"/>
    <n v="20120"/>
    <x v="6"/>
    <n v="9347.0910476190747"/>
    <n v="29886"/>
    <m/>
    <n v="35"/>
    <n v="6"/>
    <m/>
    <m/>
    <m/>
    <m/>
    <m/>
    <m/>
    <n v="30"/>
    <m/>
    <m/>
    <n v="26"/>
    <n v="355"/>
    <s v=" - Unlimted wireless access"/>
    <m/>
    <m/>
    <m/>
    <m/>
    <m/>
    <n v="56533"/>
    <m/>
    <m/>
    <m/>
    <m/>
    <m/>
    <m/>
    <m/>
    <m/>
    <m/>
    <n v="6651"/>
    <m/>
    <n v="63184"/>
    <m/>
    <m/>
    <m/>
    <m/>
    <m/>
    <m/>
    <m/>
    <m/>
    <m/>
    <m/>
    <m/>
    <m/>
    <m/>
    <n v="8626"/>
    <m/>
    <m/>
    <m/>
    <m/>
    <m/>
    <m/>
    <m/>
    <m/>
    <m/>
    <n v="1736"/>
    <m/>
    <n v="10362"/>
    <n v="1183"/>
    <m/>
    <m/>
    <m/>
    <m/>
    <m/>
    <m/>
    <m/>
    <m/>
    <m/>
    <n v="1183"/>
    <m/>
    <m/>
    <m/>
    <m/>
    <m/>
    <m/>
    <m/>
    <m/>
    <m/>
    <m/>
    <m/>
    <m/>
    <m/>
    <m/>
    <m/>
    <m/>
    <m/>
    <m/>
    <m/>
    <m/>
    <m/>
    <m/>
    <m/>
    <m/>
    <n v="23289"/>
    <m/>
    <m/>
    <m/>
    <m/>
    <m/>
    <m/>
    <m/>
    <m/>
    <n v="5447"/>
    <n v="28736"/>
    <m/>
    <m/>
    <m/>
    <m/>
    <m/>
    <m/>
    <m/>
    <m/>
    <m/>
    <m/>
    <m/>
    <m/>
    <m/>
    <m/>
    <m/>
    <m/>
    <m/>
    <m/>
    <m/>
    <m/>
    <m/>
    <m/>
    <m/>
    <m/>
    <m/>
    <m/>
    <n v="2628"/>
    <m/>
    <m/>
    <m/>
    <m/>
    <m/>
    <m/>
    <m/>
    <m/>
    <m/>
    <m/>
    <m/>
    <m/>
    <m/>
    <m/>
    <m/>
    <m/>
    <m/>
    <m/>
    <m/>
    <m/>
    <m/>
    <m/>
    <m/>
    <m/>
    <m/>
    <m/>
    <m/>
    <m/>
    <m/>
    <m/>
    <m/>
    <m/>
    <m/>
    <m/>
    <m/>
    <m/>
    <m/>
    <m/>
    <m/>
    <m/>
    <m/>
    <m/>
    <m/>
    <m/>
    <m/>
    <m/>
    <m/>
    <m/>
    <m/>
    <m/>
    <m/>
    <m/>
    <m/>
    <m/>
    <m/>
    <m/>
    <m/>
    <n v="73546"/>
    <n v="29919"/>
    <n v="103465"/>
    <s v="Dean or other administrator"/>
    <m/>
    <s v="PhD"/>
    <s v="no"/>
    <m/>
    <m/>
    <s v="Stipend"/>
    <m/>
    <m/>
    <m/>
    <n v="763"/>
    <n v="10884"/>
    <n v="2294"/>
    <n v="57"/>
    <m/>
    <n v="53742"/>
    <m/>
    <n v="180"/>
    <n v="2294"/>
    <n v="853"/>
    <m/>
    <m/>
    <m/>
    <m/>
    <n v="248"/>
    <n v="205"/>
    <m/>
    <m/>
    <n v="5"/>
    <m/>
    <m/>
    <m/>
    <m/>
    <m/>
    <m/>
    <m/>
    <m/>
    <m/>
    <m/>
    <n v="3.4"/>
    <n v="3.6"/>
    <m/>
    <n v="3.6"/>
    <m/>
    <n v="5"/>
    <n v="5"/>
    <n v="10795"/>
    <s v="Actual"/>
    <n v="9215"/>
    <n v="30531"/>
    <n v="6357"/>
    <n v="2012"/>
    <m/>
    <m/>
    <m/>
    <m/>
    <m/>
    <n v="48115"/>
    <m/>
    <m/>
    <n v="23"/>
    <n v="21"/>
    <n v="160"/>
    <n v="34"/>
    <m/>
    <m/>
    <m/>
    <m/>
    <m/>
    <m/>
    <m/>
    <m/>
    <m/>
    <m/>
    <m/>
    <m/>
    <m/>
    <n v="3468"/>
    <m/>
    <m/>
    <n v="129"/>
    <m/>
    <m/>
    <m/>
    <m/>
    <m/>
    <m/>
    <m/>
    <m/>
    <m/>
    <m/>
    <n v="0"/>
    <n v="0"/>
    <n v="0"/>
    <n v="65"/>
    <n v="40"/>
    <n v="40"/>
    <n v="5"/>
    <n v="0"/>
    <m/>
    <m/>
    <m/>
    <m/>
    <m/>
    <m/>
    <m/>
    <m/>
    <m/>
    <m/>
    <m/>
    <m/>
    <m/>
    <m/>
    <m/>
    <m/>
    <m/>
    <m/>
    <m/>
    <m/>
    <m/>
    <m/>
    <m/>
    <m/>
    <m/>
    <m/>
    <m/>
    <m/>
    <m/>
    <m/>
    <m/>
    <m/>
    <m/>
    <m/>
    <m/>
    <m/>
    <m/>
    <m/>
    <m/>
    <m/>
    <m/>
    <m/>
    <m/>
    <m/>
    <m/>
    <m/>
    <m/>
    <m/>
    <m/>
    <m/>
    <m/>
    <m/>
    <m/>
    <n v="5"/>
    <n v="0"/>
    <m/>
    <m/>
    <n v="269424"/>
    <m/>
    <n v="12"/>
    <m/>
    <m/>
    <m/>
    <m/>
    <m/>
    <m/>
    <m/>
    <m/>
    <m/>
    <m/>
    <m/>
    <m/>
    <m/>
    <m/>
    <m/>
    <m/>
    <m/>
    <m/>
    <m/>
    <m/>
    <m/>
    <m/>
    <m/>
    <m/>
    <m/>
    <m/>
    <m/>
    <m/>
    <n v="2596.4141798941873"/>
    <x v="0"/>
    <s v="Small"/>
  </r>
  <r>
    <s v="Compton CCD"/>
    <x v="76"/>
    <s v="711"/>
    <s v="Single College District"/>
    <n v="20120"/>
    <x v="6"/>
    <n v="6048.0729523809187"/>
    <n v="16601"/>
    <m/>
    <n v="11"/>
    <n v="1"/>
    <m/>
    <m/>
    <m/>
    <m/>
    <m/>
    <m/>
    <n v="16"/>
    <m/>
    <m/>
    <n v="6"/>
    <n v="180"/>
    <s v="180    (Wi-Fi)"/>
    <m/>
    <m/>
    <m/>
    <m/>
    <m/>
    <n v="60500"/>
    <m/>
    <m/>
    <n v="10000"/>
    <n v="0"/>
    <n v="0"/>
    <n v="0"/>
    <m/>
    <m/>
    <n v="0"/>
    <n v="0"/>
    <m/>
    <n v="70500"/>
    <n v="0"/>
    <m/>
    <m/>
    <m/>
    <m/>
    <m/>
    <m/>
    <m/>
    <m/>
    <m/>
    <m/>
    <m/>
    <n v="0"/>
    <n v="11000"/>
    <m/>
    <m/>
    <n v="0"/>
    <n v="0"/>
    <n v="0"/>
    <n v="0"/>
    <m/>
    <m/>
    <n v="0"/>
    <n v="0"/>
    <m/>
    <n v="11000"/>
    <n v="0"/>
    <m/>
    <m/>
    <m/>
    <m/>
    <m/>
    <m/>
    <m/>
    <m/>
    <m/>
    <n v="0"/>
    <m/>
    <m/>
    <m/>
    <m/>
    <m/>
    <m/>
    <m/>
    <m/>
    <m/>
    <m/>
    <m/>
    <m/>
    <m/>
    <m/>
    <m/>
    <m/>
    <m/>
    <m/>
    <m/>
    <m/>
    <m/>
    <m/>
    <m/>
    <m/>
    <n v="73212"/>
    <m/>
    <n v="0"/>
    <n v="0"/>
    <n v="0"/>
    <m/>
    <m/>
    <n v="0"/>
    <n v="0"/>
    <n v="0"/>
    <n v="73212"/>
    <m/>
    <m/>
    <m/>
    <m/>
    <m/>
    <m/>
    <m/>
    <m/>
    <m/>
    <m/>
    <m/>
    <m/>
    <m/>
    <m/>
    <m/>
    <m/>
    <m/>
    <m/>
    <m/>
    <m/>
    <m/>
    <m/>
    <m/>
    <m/>
    <m/>
    <m/>
    <n v="1150"/>
    <m/>
    <n v="0"/>
    <n v="0"/>
    <n v="0"/>
    <m/>
    <m/>
    <n v="0"/>
    <n v="0"/>
    <n v="0"/>
    <n v="0"/>
    <m/>
    <m/>
    <m/>
    <m/>
    <m/>
    <m/>
    <m/>
    <m/>
    <m/>
    <m/>
    <m/>
    <m/>
    <m/>
    <m/>
    <m/>
    <m/>
    <m/>
    <m/>
    <m/>
    <m/>
    <m/>
    <m/>
    <m/>
    <m/>
    <m/>
    <m/>
    <m/>
    <m/>
    <m/>
    <m/>
    <m/>
    <m/>
    <m/>
    <m/>
    <m/>
    <m/>
    <n v="0"/>
    <m/>
    <n v="0"/>
    <n v="0"/>
    <n v="0"/>
    <n v="0"/>
    <m/>
    <m/>
    <n v="0"/>
    <n v="0"/>
    <n v="0"/>
    <n v="81500"/>
    <n v="73212"/>
    <n v="154712"/>
    <s v="Department chair (Faculty position)"/>
    <m/>
    <m/>
    <s v="yes"/>
    <m/>
    <m/>
    <s v="Stipend"/>
    <m/>
    <m/>
    <m/>
    <n v="1047"/>
    <n v="180"/>
    <n v="0"/>
    <n v="120"/>
    <m/>
    <n v="41602"/>
    <m/>
    <n v="23"/>
    <n v="0"/>
    <n v="1106"/>
    <m/>
    <m/>
    <n v="43"/>
    <n v="43"/>
    <n v="193"/>
    <n v="23"/>
    <m/>
    <m/>
    <n v="6"/>
    <m/>
    <m/>
    <m/>
    <m/>
    <m/>
    <m/>
    <m/>
    <m/>
    <m/>
    <m/>
    <n v="0.5"/>
    <n v="3.87"/>
    <m/>
    <n v="3.87"/>
    <m/>
    <n v="2"/>
    <n v="2"/>
    <n v="1673"/>
    <s v="Estimate"/>
    <n v="2892"/>
    <n v="14529"/>
    <n v="1889"/>
    <n v="8"/>
    <m/>
    <m/>
    <m/>
    <n v="0"/>
    <m/>
    <n v="19318"/>
    <m/>
    <m/>
    <n v="0"/>
    <n v="0"/>
    <m/>
    <n v="0"/>
    <m/>
    <m/>
    <m/>
    <m/>
    <m/>
    <m/>
    <m/>
    <m/>
    <m/>
    <m/>
    <m/>
    <m/>
    <m/>
    <n v="1201"/>
    <m/>
    <m/>
    <n v="47"/>
    <m/>
    <m/>
    <m/>
    <m/>
    <m/>
    <m/>
    <m/>
    <m/>
    <m/>
    <m/>
    <n v="1"/>
    <n v="0"/>
    <n v="0"/>
    <n v="61"/>
    <n v="40"/>
    <n v="40"/>
    <n v="5"/>
    <n v="0"/>
    <m/>
    <m/>
    <m/>
    <m/>
    <m/>
    <m/>
    <m/>
    <m/>
    <m/>
    <m/>
    <m/>
    <m/>
    <m/>
    <m/>
    <m/>
    <m/>
    <m/>
    <m/>
    <m/>
    <m/>
    <m/>
    <m/>
    <m/>
    <m/>
    <m/>
    <m/>
    <m/>
    <m/>
    <m/>
    <m/>
    <m/>
    <m/>
    <m/>
    <m/>
    <m/>
    <m/>
    <m/>
    <m/>
    <m/>
    <m/>
    <m/>
    <m/>
    <m/>
    <m/>
    <m/>
    <m/>
    <m/>
    <m/>
    <m/>
    <m/>
    <m/>
    <m/>
    <m/>
    <n v="5"/>
    <n v="0"/>
    <m/>
    <m/>
    <n v="134064"/>
    <m/>
    <n v="0"/>
    <m/>
    <m/>
    <m/>
    <m/>
    <m/>
    <m/>
    <m/>
    <m/>
    <m/>
    <m/>
    <m/>
    <m/>
    <m/>
    <m/>
    <m/>
    <m/>
    <m/>
    <m/>
    <m/>
    <m/>
    <m/>
    <m/>
    <m/>
    <m/>
    <m/>
    <m/>
    <m/>
    <m/>
    <n v="1562.809548418842"/>
    <x v="1"/>
    <s v="Small"/>
  </r>
  <r>
    <s v="Contra Costa CCD"/>
    <x v="51"/>
    <s v="312"/>
    <s v="Multi-College District"/>
    <n v="20120"/>
    <x v="6"/>
    <n v="17063.86761904768"/>
    <n v="49405"/>
    <m/>
    <n v="75"/>
    <n v="9"/>
    <m/>
    <m/>
    <m/>
    <m/>
    <m/>
    <m/>
    <n v="60"/>
    <m/>
    <m/>
    <n v="54"/>
    <n v="485"/>
    <s v="Wireless access for student laptops"/>
    <m/>
    <m/>
    <m/>
    <m/>
    <m/>
    <n v="62677"/>
    <m/>
    <m/>
    <m/>
    <m/>
    <m/>
    <m/>
    <m/>
    <m/>
    <m/>
    <n v="26604"/>
    <m/>
    <n v="89281"/>
    <n v="9.0950000000000006"/>
    <m/>
    <m/>
    <m/>
    <m/>
    <m/>
    <m/>
    <m/>
    <m/>
    <m/>
    <m/>
    <m/>
    <m/>
    <n v="3172"/>
    <m/>
    <m/>
    <m/>
    <m/>
    <m/>
    <m/>
    <m/>
    <m/>
    <m/>
    <m/>
    <m/>
    <m/>
    <n v="0"/>
    <m/>
    <m/>
    <m/>
    <m/>
    <m/>
    <m/>
    <m/>
    <m/>
    <m/>
    <m/>
    <m/>
    <m/>
    <m/>
    <m/>
    <m/>
    <m/>
    <m/>
    <m/>
    <m/>
    <m/>
    <m/>
    <m/>
    <m/>
    <m/>
    <m/>
    <m/>
    <m/>
    <m/>
    <m/>
    <m/>
    <m/>
    <m/>
    <m/>
    <m/>
    <n v="38205"/>
    <m/>
    <m/>
    <m/>
    <m/>
    <m/>
    <m/>
    <m/>
    <m/>
    <n v="5361"/>
    <n v="52566"/>
    <m/>
    <m/>
    <m/>
    <m/>
    <m/>
    <m/>
    <m/>
    <m/>
    <m/>
    <m/>
    <m/>
    <m/>
    <m/>
    <m/>
    <m/>
    <m/>
    <m/>
    <m/>
    <m/>
    <m/>
    <m/>
    <m/>
    <m/>
    <m/>
    <m/>
    <m/>
    <n v="2783"/>
    <m/>
    <m/>
    <m/>
    <m/>
    <m/>
    <m/>
    <m/>
    <m/>
    <m/>
    <n v="2783"/>
    <m/>
    <m/>
    <m/>
    <m/>
    <m/>
    <m/>
    <m/>
    <m/>
    <m/>
    <m/>
    <m/>
    <m/>
    <m/>
    <m/>
    <m/>
    <m/>
    <m/>
    <m/>
    <m/>
    <m/>
    <m/>
    <m/>
    <m/>
    <m/>
    <m/>
    <m/>
    <m/>
    <m/>
    <m/>
    <m/>
    <m/>
    <m/>
    <m/>
    <m/>
    <m/>
    <m/>
    <m/>
    <m/>
    <m/>
    <m/>
    <m/>
    <m/>
    <m/>
    <m/>
    <m/>
    <m/>
    <n v="0"/>
    <n v="89281"/>
    <n v="55349"/>
    <n v="144630"/>
    <s v="Dean or other administrator"/>
    <m/>
    <m/>
    <s v="yes"/>
    <m/>
    <m/>
    <m/>
    <m/>
    <m/>
    <m/>
    <n v="2143"/>
    <n v="8954"/>
    <n v="50798"/>
    <n v="40"/>
    <n v="5"/>
    <n v="81265"/>
    <m/>
    <n v="30"/>
    <n v="27281"/>
    <n v="2657"/>
    <m/>
    <m/>
    <n v="204"/>
    <n v="204"/>
    <n v="202"/>
    <n v="30"/>
    <m/>
    <m/>
    <n v="8"/>
    <m/>
    <m/>
    <m/>
    <m/>
    <m/>
    <m/>
    <m/>
    <m/>
    <m/>
    <m/>
    <n v="3.2"/>
    <n v="4.7"/>
    <m/>
    <n v="4.7"/>
    <m/>
    <n v="7"/>
    <n v="5.0999999999999996"/>
    <n v="19473"/>
    <s v="Estimate"/>
    <n v="13235"/>
    <n v="23636"/>
    <n v="9584"/>
    <n v="975"/>
    <m/>
    <m/>
    <m/>
    <m/>
    <m/>
    <m/>
    <m/>
    <m/>
    <n v="345"/>
    <n v="326"/>
    <n v="457"/>
    <n v="417"/>
    <m/>
    <m/>
    <m/>
    <m/>
    <m/>
    <m/>
    <m/>
    <m/>
    <m/>
    <m/>
    <m/>
    <m/>
    <m/>
    <n v="3788"/>
    <m/>
    <m/>
    <n v="120"/>
    <m/>
    <m/>
    <m/>
    <m/>
    <m/>
    <m/>
    <m/>
    <m/>
    <m/>
    <m/>
    <n v="2"/>
    <n v="11"/>
    <n v="267"/>
    <n v="62"/>
    <n v="40"/>
    <n v="40"/>
    <n v="4"/>
    <n v="0"/>
    <m/>
    <m/>
    <m/>
    <m/>
    <m/>
    <m/>
    <m/>
    <m/>
    <m/>
    <m/>
    <m/>
    <m/>
    <m/>
    <m/>
    <m/>
    <m/>
    <m/>
    <m/>
    <m/>
    <m/>
    <m/>
    <m/>
    <m/>
    <m/>
    <m/>
    <m/>
    <m/>
    <m/>
    <m/>
    <m/>
    <m/>
    <m/>
    <m/>
    <m/>
    <m/>
    <m/>
    <m/>
    <m/>
    <m/>
    <m/>
    <m/>
    <m/>
    <m/>
    <m/>
    <m/>
    <m/>
    <m/>
    <m/>
    <m/>
    <m/>
    <m/>
    <m/>
    <m/>
    <n v="4"/>
    <n v="0"/>
    <m/>
    <m/>
    <n v="425307"/>
    <m/>
    <n v="6"/>
    <m/>
    <m/>
    <m/>
    <m/>
    <m/>
    <m/>
    <m/>
    <m/>
    <m/>
    <m/>
    <m/>
    <m/>
    <m/>
    <m/>
    <m/>
    <m/>
    <m/>
    <m/>
    <m/>
    <m/>
    <m/>
    <m/>
    <m/>
    <m/>
    <m/>
    <m/>
    <m/>
    <m/>
    <n v="3630.6101317122721"/>
    <x v="2"/>
    <s v="Medium"/>
  </r>
  <r>
    <s v="Santa Barbara CCD"/>
    <x v="66"/>
    <s v="651"/>
    <s v="Single College District"/>
    <n v="20120"/>
    <x v="6"/>
    <n v="16642.418476190625"/>
    <n v="37760"/>
    <m/>
    <n v="77"/>
    <n v="8"/>
    <m/>
    <m/>
    <m/>
    <m/>
    <m/>
    <m/>
    <n v="35"/>
    <m/>
    <m/>
    <n v="48"/>
    <n v="500"/>
    <s v="unlimited wireless"/>
    <m/>
    <m/>
    <m/>
    <m/>
    <m/>
    <n v="65796"/>
    <m/>
    <m/>
    <m/>
    <m/>
    <m/>
    <m/>
    <m/>
    <m/>
    <n v="15614"/>
    <m/>
    <m/>
    <n v="81410"/>
    <n v="12696"/>
    <m/>
    <m/>
    <m/>
    <m/>
    <m/>
    <m/>
    <m/>
    <m/>
    <m/>
    <m/>
    <m/>
    <n v="12696"/>
    <n v="41247"/>
    <m/>
    <m/>
    <m/>
    <m/>
    <m/>
    <m/>
    <m/>
    <m/>
    <m/>
    <m/>
    <m/>
    <n v="41247"/>
    <m/>
    <m/>
    <m/>
    <m/>
    <m/>
    <m/>
    <m/>
    <m/>
    <m/>
    <m/>
    <n v="0"/>
    <m/>
    <m/>
    <m/>
    <m/>
    <m/>
    <m/>
    <m/>
    <m/>
    <m/>
    <m/>
    <m/>
    <m/>
    <m/>
    <m/>
    <m/>
    <m/>
    <m/>
    <m/>
    <m/>
    <m/>
    <m/>
    <m/>
    <m/>
    <m/>
    <n v="1854"/>
    <m/>
    <m/>
    <m/>
    <m/>
    <m/>
    <m/>
    <m/>
    <n v="65272"/>
    <n v="6300"/>
    <n v="73426"/>
    <m/>
    <m/>
    <m/>
    <m/>
    <m/>
    <m/>
    <m/>
    <m/>
    <m/>
    <m/>
    <m/>
    <m/>
    <m/>
    <m/>
    <m/>
    <m/>
    <m/>
    <m/>
    <m/>
    <m/>
    <m/>
    <m/>
    <m/>
    <m/>
    <m/>
    <m/>
    <m/>
    <m/>
    <m/>
    <m/>
    <m/>
    <m/>
    <m/>
    <m/>
    <m/>
    <m/>
    <n v="0"/>
    <m/>
    <m/>
    <m/>
    <m/>
    <m/>
    <m/>
    <m/>
    <m/>
    <m/>
    <m/>
    <m/>
    <m/>
    <m/>
    <m/>
    <m/>
    <m/>
    <m/>
    <m/>
    <m/>
    <m/>
    <m/>
    <m/>
    <m/>
    <m/>
    <m/>
    <m/>
    <m/>
    <m/>
    <m/>
    <m/>
    <m/>
    <m/>
    <m/>
    <m/>
    <m/>
    <m/>
    <n v="14910"/>
    <m/>
    <m/>
    <m/>
    <m/>
    <m/>
    <m/>
    <m/>
    <m/>
    <n v="18378"/>
    <n v="33288"/>
    <n v="122657"/>
    <n v="86122"/>
    <n v="242067"/>
    <m/>
    <s v="Library Director (Faculty position)"/>
    <m/>
    <s v="yes"/>
    <m/>
    <m/>
    <m/>
    <m/>
    <m/>
    <m/>
    <n v="1909"/>
    <n v="108"/>
    <n v="24228"/>
    <n v="290"/>
    <m/>
    <n v="128222"/>
    <m/>
    <n v="17"/>
    <n v="121"/>
    <n v="1944"/>
    <m/>
    <m/>
    <n v="69"/>
    <n v="74"/>
    <n v="89603"/>
    <n v="17"/>
    <m/>
    <m/>
    <n v="8"/>
    <m/>
    <m/>
    <m/>
    <m/>
    <m/>
    <m/>
    <m/>
    <m/>
    <m/>
    <m/>
    <n v="1.8"/>
    <n v="5"/>
    <m/>
    <n v="5"/>
    <m/>
    <n v="6"/>
    <n v="5.5"/>
    <n v="11192"/>
    <s v="Actual"/>
    <n v="17455"/>
    <n v="52170"/>
    <n v="14670"/>
    <n v="50"/>
    <m/>
    <m/>
    <m/>
    <m/>
    <m/>
    <n v="84345"/>
    <m/>
    <m/>
    <n v="265"/>
    <n v="238"/>
    <n v="1309"/>
    <n v="249"/>
    <m/>
    <m/>
    <m/>
    <m/>
    <m/>
    <m/>
    <m/>
    <m/>
    <m/>
    <m/>
    <m/>
    <m/>
    <m/>
    <n v="4782"/>
    <m/>
    <m/>
    <n v="183"/>
    <m/>
    <m/>
    <m/>
    <m/>
    <m/>
    <m/>
    <m/>
    <m/>
    <m/>
    <m/>
    <n v="1"/>
    <n v="15"/>
    <n v="499"/>
    <n v="84"/>
    <n v="42.5"/>
    <n v="42.5"/>
    <n v="5"/>
    <n v="12"/>
    <m/>
    <m/>
    <m/>
    <m/>
    <m/>
    <m/>
    <m/>
    <m/>
    <m/>
    <m/>
    <m/>
    <m/>
    <m/>
    <m/>
    <m/>
    <m/>
    <m/>
    <m/>
    <m/>
    <m/>
    <m/>
    <m/>
    <m/>
    <m/>
    <m/>
    <m/>
    <m/>
    <m/>
    <m/>
    <m/>
    <m/>
    <m/>
    <m/>
    <m/>
    <m/>
    <m/>
    <m/>
    <m/>
    <m/>
    <m/>
    <m/>
    <m/>
    <m/>
    <m/>
    <m/>
    <m/>
    <m/>
    <m/>
    <m/>
    <m/>
    <m/>
    <m/>
    <m/>
    <n v="5"/>
    <n v="12"/>
    <m/>
    <m/>
    <n v="661125"/>
    <m/>
    <n v="62"/>
    <m/>
    <m/>
    <m/>
    <m/>
    <m/>
    <m/>
    <m/>
    <m/>
    <m/>
    <m/>
    <m/>
    <m/>
    <m/>
    <m/>
    <m/>
    <m/>
    <m/>
    <m/>
    <m/>
    <m/>
    <m/>
    <m/>
    <m/>
    <m/>
    <m/>
    <m/>
    <m/>
    <m/>
    <n v="3328.4836952381252"/>
    <x v="2"/>
    <s v="Medium"/>
  </r>
  <r>
    <s v="El Camino CCD"/>
    <x v="60"/>
    <s v="721"/>
    <s v="Single College District"/>
    <n v="20120"/>
    <x v="6"/>
    <n v="17784.468952381096"/>
    <n v="41442"/>
    <m/>
    <n v="27"/>
    <n v="10"/>
    <m/>
    <m/>
    <m/>
    <m/>
    <m/>
    <m/>
    <n v="70"/>
    <m/>
    <m/>
    <n v="738"/>
    <n v="858"/>
    <s v="WiFi"/>
    <m/>
    <m/>
    <m/>
    <m/>
    <m/>
    <n v="78000"/>
    <m/>
    <m/>
    <n v="50000"/>
    <n v="0"/>
    <n v="0"/>
    <n v="0"/>
    <m/>
    <m/>
    <n v="0"/>
    <n v="0"/>
    <m/>
    <n v="128000"/>
    <n v="0"/>
    <m/>
    <m/>
    <n v="0"/>
    <n v="0"/>
    <n v="0"/>
    <n v="0"/>
    <m/>
    <m/>
    <n v="0"/>
    <n v="0"/>
    <m/>
    <n v="0"/>
    <n v="25668"/>
    <m/>
    <m/>
    <n v="0"/>
    <n v="0"/>
    <n v="0"/>
    <n v="0"/>
    <m/>
    <m/>
    <n v="0"/>
    <n v="0"/>
    <m/>
    <n v="25688"/>
    <n v="9671"/>
    <m/>
    <n v="0"/>
    <n v="0"/>
    <n v="0"/>
    <n v="0"/>
    <m/>
    <m/>
    <n v="0"/>
    <n v="0"/>
    <n v="9671"/>
    <m/>
    <m/>
    <m/>
    <m/>
    <m/>
    <m/>
    <m/>
    <m/>
    <m/>
    <m/>
    <m/>
    <m/>
    <m/>
    <m/>
    <m/>
    <m/>
    <m/>
    <m/>
    <m/>
    <m/>
    <m/>
    <m/>
    <m/>
    <m/>
    <n v="58865"/>
    <m/>
    <n v="13595"/>
    <n v="0"/>
    <n v="0"/>
    <m/>
    <m/>
    <n v="0"/>
    <n v="0"/>
    <n v="0"/>
    <n v="72460"/>
    <m/>
    <m/>
    <m/>
    <m/>
    <m/>
    <m/>
    <m/>
    <m/>
    <m/>
    <m/>
    <m/>
    <m/>
    <m/>
    <m/>
    <m/>
    <m/>
    <m/>
    <m/>
    <m/>
    <m/>
    <m/>
    <m/>
    <m/>
    <m/>
    <m/>
    <m/>
    <n v="5257"/>
    <m/>
    <n v="0"/>
    <n v="0"/>
    <n v="0"/>
    <m/>
    <m/>
    <n v="0"/>
    <n v="0"/>
    <n v="0"/>
    <n v="5257"/>
    <m/>
    <m/>
    <m/>
    <m/>
    <m/>
    <m/>
    <m/>
    <m/>
    <m/>
    <m/>
    <m/>
    <m/>
    <m/>
    <m/>
    <m/>
    <m/>
    <m/>
    <m/>
    <m/>
    <m/>
    <m/>
    <m/>
    <m/>
    <m/>
    <m/>
    <m/>
    <m/>
    <m/>
    <m/>
    <m/>
    <m/>
    <m/>
    <m/>
    <m/>
    <m/>
    <m/>
    <n v="0"/>
    <m/>
    <n v="0"/>
    <n v="0"/>
    <n v="0"/>
    <n v="0"/>
    <m/>
    <m/>
    <n v="0"/>
    <n v="0"/>
    <n v="0"/>
    <n v="153688"/>
    <n v="87388"/>
    <n v="241076"/>
    <s v="Dean or other administrator"/>
    <m/>
    <m/>
    <s v="yes"/>
    <m/>
    <m/>
    <m/>
    <m/>
    <m/>
    <s v="Not applicable"/>
    <n v="2658"/>
    <n v="5977"/>
    <n v="7451"/>
    <n v="293"/>
    <n v="0"/>
    <n v="110455"/>
    <m/>
    <n v="65"/>
    <n v="112"/>
    <n v="3202"/>
    <m/>
    <m/>
    <n v="488"/>
    <n v="498"/>
    <n v="21863"/>
    <n v="88"/>
    <m/>
    <m/>
    <n v="7"/>
    <m/>
    <m/>
    <m/>
    <m/>
    <m/>
    <m/>
    <m/>
    <m/>
    <m/>
    <m/>
    <n v="0.49"/>
    <m/>
    <m/>
    <n v="0"/>
    <m/>
    <n v="15.5"/>
    <n v="15.5"/>
    <n v="18566"/>
    <s v="Actual"/>
    <n v="25034"/>
    <n v="56221"/>
    <n v="8109"/>
    <n v="27"/>
    <m/>
    <m/>
    <m/>
    <n v="0"/>
    <m/>
    <n v="89391"/>
    <m/>
    <m/>
    <n v="71"/>
    <n v="57"/>
    <n v="401"/>
    <n v="223"/>
    <m/>
    <m/>
    <m/>
    <m/>
    <m/>
    <m/>
    <m/>
    <m/>
    <m/>
    <m/>
    <m/>
    <m/>
    <m/>
    <n v="6500"/>
    <m/>
    <m/>
    <n v="230"/>
    <m/>
    <m/>
    <m/>
    <m/>
    <m/>
    <m/>
    <m/>
    <m/>
    <m/>
    <m/>
    <n v="2"/>
    <n v="2"/>
    <n v="140"/>
    <n v="68"/>
    <n v="44"/>
    <n v="44"/>
    <n v="5"/>
    <n v="0"/>
    <m/>
    <m/>
    <m/>
    <m/>
    <m/>
    <m/>
    <m/>
    <m/>
    <m/>
    <m/>
    <m/>
    <m/>
    <m/>
    <m/>
    <m/>
    <m/>
    <m/>
    <m/>
    <m/>
    <m/>
    <m/>
    <m/>
    <m/>
    <m/>
    <m/>
    <m/>
    <m/>
    <m/>
    <m/>
    <m/>
    <m/>
    <m/>
    <m/>
    <m/>
    <m/>
    <m/>
    <m/>
    <m/>
    <m/>
    <m/>
    <m/>
    <m/>
    <m/>
    <m/>
    <m/>
    <m/>
    <m/>
    <m/>
    <m/>
    <m/>
    <m/>
    <m/>
    <m/>
    <n v="5"/>
    <n v="0"/>
    <m/>
    <m/>
    <n v="105500"/>
    <m/>
    <n v="48"/>
    <m/>
    <m/>
    <m/>
    <m/>
    <m/>
    <m/>
    <m/>
    <m/>
    <m/>
    <m/>
    <m/>
    <m/>
    <m/>
    <m/>
    <m/>
    <m/>
    <m/>
    <m/>
    <m/>
    <m/>
    <m/>
    <m/>
    <m/>
    <m/>
    <m/>
    <m/>
    <m/>
    <m/>
    <e v="#DIV/0!"/>
    <x v="2"/>
    <s v="Medium"/>
  </r>
  <r>
    <s v="Los Rios CCD"/>
    <x v="101"/>
    <s v="233"/>
    <s v="Multi-College District"/>
    <n v="20120"/>
    <x v="6"/>
    <n v="16754.800571428739"/>
    <n v="60000"/>
    <m/>
    <n v="40"/>
    <n v="4"/>
    <m/>
    <m/>
    <m/>
    <m/>
    <m/>
    <m/>
    <n v="58"/>
    <m/>
    <m/>
    <n v="16"/>
    <n v="817"/>
    <s v="Unlimited, wireless network"/>
    <m/>
    <m/>
    <m/>
    <m/>
    <m/>
    <n v="94611.41"/>
    <m/>
    <m/>
    <m/>
    <m/>
    <m/>
    <m/>
    <m/>
    <m/>
    <m/>
    <m/>
    <m/>
    <m/>
    <n v="7288.72"/>
    <m/>
    <m/>
    <m/>
    <m/>
    <m/>
    <m/>
    <m/>
    <m/>
    <m/>
    <m/>
    <m/>
    <m/>
    <n v="31669.03"/>
    <m/>
    <m/>
    <m/>
    <m/>
    <m/>
    <m/>
    <m/>
    <m/>
    <m/>
    <m/>
    <m/>
    <m/>
    <n v="0"/>
    <m/>
    <m/>
    <m/>
    <m/>
    <m/>
    <m/>
    <m/>
    <m/>
    <m/>
    <m/>
    <m/>
    <m/>
    <m/>
    <m/>
    <m/>
    <m/>
    <m/>
    <m/>
    <m/>
    <m/>
    <m/>
    <m/>
    <m/>
    <m/>
    <m/>
    <m/>
    <m/>
    <m/>
    <m/>
    <m/>
    <m/>
    <m/>
    <m/>
    <m/>
    <n v="8803"/>
    <m/>
    <m/>
    <m/>
    <m/>
    <m/>
    <m/>
    <m/>
    <m/>
    <m/>
    <m/>
    <m/>
    <m/>
    <m/>
    <m/>
    <m/>
    <m/>
    <m/>
    <m/>
    <m/>
    <m/>
    <m/>
    <m/>
    <m/>
    <m/>
    <m/>
    <m/>
    <m/>
    <m/>
    <m/>
    <m/>
    <m/>
    <m/>
    <m/>
    <m/>
    <m/>
    <m/>
    <n v="7500"/>
    <m/>
    <m/>
    <m/>
    <m/>
    <m/>
    <m/>
    <m/>
    <m/>
    <m/>
    <m/>
    <m/>
    <m/>
    <m/>
    <m/>
    <m/>
    <m/>
    <m/>
    <m/>
    <m/>
    <m/>
    <m/>
    <m/>
    <m/>
    <m/>
    <m/>
    <m/>
    <m/>
    <m/>
    <m/>
    <m/>
    <m/>
    <m/>
    <m/>
    <m/>
    <m/>
    <m/>
    <m/>
    <m/>
    <m/>
    <m/>
    <m/>
    <m/>
    <m/>
    <m/>
    <m/>
    <m/>
    <n v="0"/>
    <m/>
    <m/>
    <m/>
    <m/>
    <m/>
    <m/>
    <m/>
    <m/>
    <m/>
    <m/>
    <n v="0"/>
    <n v="0"/>
    <n v="0"/>
    <s v="Dean or other administrator"/>
    <m/>
    <m/>
    <s v="yes"/>
    <m/>
    <s v="Release time"/>
    <m/>
    <m/>
    <m/>
    <m/>
    <n v="1889"/>
    <n v="6466"/>
    <n v="22482"/>
    <n v="270"/>
    <m/>
    <n v="68557"/>
    <m/>
    <n v="95"/>
    <n v="870"/>
    <n v="2867"/>
    <m/>
    <m/>
    <m/>
    <m/>
    <n v="45"/>
    <n v="95"/>
    <m/>
    <m/>
    <n v="8"/>
    <m/>
    <m/>
    <m/>
    <m/>
    <m/>
    <m/>
    <m/>
    <m/>
    <m/>
    <m/>
    <m/>
    <n v="1"/>
    <m/>
    <n v="1"/>
    <m/>
    <n v="23"/>
    <n v="1"/>
    <n v="31200"/>
    <s v="Estimate"/>
    <n v="38458"/>
    <n v="74489"/>
    <n v="13721"/>
    <m/>
    <m/>
    <m/>
    <m/>
    <m/>
    <m/>
    <n v="126668"/>
    <m/>
    <m/>
    <n v="1520"/>
    <n v="1514"/>
    <n v="3478"/>
    <n v="2612"/>
    <m/>
    <m/>
    <m/>
    <m/>
    <m/>
    <m/>
    <m/>
    <m/>
    <m/>
    <m/>
    <m/>
    <m/>
    <m/>
    <n v="5203"/>
    <m/>
    <m/>
    <n v="189"/>
    <m/>
    <m/>
    <m/>
    <m/>
    <m/>
    <m/>
    <m/>
    <m/>
    <m/>
    <m/>
    <n v="6"/>
    <n v="6"/>
    <m/>
    <n v="72.5"/>
    <n v="48"/>
    <n v="48"/>
    <n v="6"/>
    <n v="0"/>
    <m/>
    <m/>
    <m/>
    <m/>
    <m/>
    <m/>
    <m/>
    <m/>
    <m/>
    <m/>
    <m/>
    <m/>
    <m/>
    <m/>
    <m/>
    <m/>
    <m/>
    <m/>
    <m/>
    <m/>
    <m/>
    <m/>
    <m/>
    <m/>
    <m/>
    <m/>
    <m/>
    <m/>
    <m/>
    <m/>
    <m/>
    <m/>
    <m/>
    <m/>
    <m/>
    <m/>
    <m/>
    <m/>
    <m/>
    <m/>
    <m/>
    <m/>
    <m/>
    <m/>
    <m/>
    <m/>
    <m/>
    <m/>
    <m/>
    <m/>
    <m/>
    <m/>
    <m/>
    <n v="6"/>
    <n v="0"/>
    <m/>
    <m/>
    <n v="585850"/>
    <m/>
    <n v="1"/>
    <m/>
    <m/>
    <m/>
    <m/>
    <m/>
    <m/>
    <m/>
    <m/>
    <m/>
    <m/>
    <m/>
    <m/>
    <m/>
    <m/>
    <m/>
    <m/>
    <m/>
    <m/>
    <m/>
    <m/>
    <m/>
    <m/>
    <m/>
    <m/>
    <m/>
    <m/>
    <m/>
    <m/>
    <n v="16754.800571428739"/>
    <x v="2"/>
    <s v="Medium"/>
  </r>
  <r>
    <s v="Cerritos CCD"/>
    <x v="69"/>
    <s v="811"/>
    <s v="Single College District"/>
    <n v="20120"/>
    <x v="6"/>
    <n v="17768.497333333326"/>
    <n v="30558"/>
    <m/>
    <n v="196"/>
    <n v="15"/>
    <m/>
    <m/>
    <m/>
    <m/>
    <m/>
    <m/>
    <n v="42"/>
    <m/>
    <m/>
    <n v="83"/>
    <n v="613"/>
    <s v="0 (WiFi available)"/>
    <m/>
    <m/>
    <m/>
    <m/>
    <m/>
    <n v="179641"/>
    <m/>
    <m/>
    <m/>
    <m/>
    <m/>
    <m/>
    <m/>
    <m/>
    <m/>
    <n v="1494"/>
    <m/>
    <n v="181135"/>
    <n v="1633"/>
    <m/>
    <m/>
    <m/>
    <m/>
    <m/>
    <m/>
    <m/>
    <m/>
    <m/>
    <m/>
    <m/>
    <n v="1633"/>
    <n v="37852"/>
    <m/>
    <m/>
    <m/>
    <m/>
    <m/>
    <m/>
    <m/>
    <m/>
    <m/>
    <m/>
    <m/>
    <n v="37852"/>
    <n v="0"/>
    <m/>
    <m/>
    <m/>
    <m/>
    <m/>
    <m/>
    <m/>
    <m/>
    <m/>
    <n v="0"/>
    <m/>
    <m/>
    <m/>
    <m/>
    <m/>
    <m/>
    <m/>
    <m/>
    <m/>
    <m/>
    <m/>
    <m/>
    <m/>
    <m/>
    <m/>
    <m/>
    <m/>
    <m/>
    <m/>
    <m/>
    <m/>
    <m/>
    <m/>
    <m/>
    <n v="908989"/>
    <m/>
    <m/>
    <m/>
    <m/>
    <m/>
    <m/>
    <m/>
    <m/>
    <m/>
    <n v="90898"/>
    <m/>
    <m/>
    <m/>
    <m/>
    <m/>
    <m/>
    <m/>
    <m/>
    <m/>
    <m/>
    <m/>
    <m/>
    <m/>
    <m/>
    <m/>
    <m/>
    <m/>
    <m/>
    <m/>
    <m/>
    <m/>
    <m/>
    <m/>
    <m/>
    <m/>
    <m/>
    <n v="1069"/>
    <m/>
    <m/>
    <m/>
    <m/>
    <m/>
    <m/>
    <m/>
    <m/>
    <m/>
    <n v="1069"/>
    <m/>
    <m/>
    <m/>
    <m/>
    <m/>
    <m/>
    <m/>
    <m/>
    <m/>
    <m/>
    <m/>
    <m/>
    <m/>
    <m/>
    <m/>
    <m/>
    <m/>
    <m/>
    <m/>
    <m/>
    <m/>
    <m/>
    <m/>
    <m/>
    <m/>
    <m/>
    <m/>
    <m/>
    <m/>
    <m/>
    <m/>
    <m/>
    <m/>
    <m/>
    <m/>
    <m/>
    <n v="0"/>
    <m/>
    <m/>
    <m/>
    <m/>
    <m/>
    <m/>
    <m/>
    <m/>
    <m/>
    <n v="0"/>
    <n v="218987"/>
    <n v="93600"/>
    <n v="312587"/>
    <s v="Dean or other administrator"/>
    <m/>
    <m/>
    <s v="yes"/>
    <s v="None"/>
    <m/>
    <m/>
    <m/>
    <m/>
    <m/>
    <n v="2020"/>
    <n v="2168"/>
    <n v="13671"/>
    <n v="235"/>
    <n v="0"/>
    <n v="115089"/>
    <m/>
    <n v="26"/>
    <n v="1"/>
    <n v="2718"/>
    <m/>
    <m/>
    <n v="154"/>
    <n v="154"/>
    <n v="132"/>
    <n v="123"/>
    <m/>
    <m/>
    <n v="12"/>
    <m/>
    <m/>
    <m/>
    <m/>
    <m/>
    <m/>
    <m/>
    <m/>
    <m/>
    <m/>
    <n v="8"/>
    <n v="5.5"/>
    <m/>
    <n v="5.5"/>
    <m/>
    <n v="8"/>
    <n v="8"/>
    <n v="15050"/>
    <s v="Actual"/>
    <n v="27425"/>
    <n v="42520"/>
    <n v="9496"/>
    <n v="6265"/>
    <m/>
    <m/>
    <m/>
    <n v="9046"/>
    <m/>
    <n v="94239"/>
    <m/>
    <m/>
    <n v="38"/>
    <n v="38"/>
    <n v="214"/>
    <n v="103"/>
    <m/>
    <m/>
    <m/>
    <m/>
    <m/>
    <m/>
    <m/>
    <m/>
    <m/>
    <m/>
    <m/>
    <m/>
    <m/>
    <n v="6507"/>
    <m/>
    <m/>
    <n v="261"/>
    <m/>
    <m/>
    <m/>
    <m/>
    <m/>
    <m/>
    <m/>
    <m/>
    <m/>
    <m/>
    <n v="1"/>
    <n v="16"/>
    <n v="221"/>
    <n v="61.5"/>
    <n v="46"/>
    <n v="61.5"/>
    <n v="0"/>
    <n v="0"/>
    <m/>
    <m/>
    <m/>
    <m/>
    <m/>
    <m/>
    <m/>
    <m/>
    <m/>
    <m/>
    <m/>
    <m/>
    <m/>
    <m/>
    <m/>
    <m/>
    <m/>
    <m/>
    <m/>
    <m/>
    <m/>
    <m/>
    <m/>
    <m/>
    <m/>
    <m/>
    <m/>
    <m/>
    <m/>
    <m/>
    <m/>
    <m/>
    <m/>
    <m/>
    <m/>
    <m/>
    <m/>
    <m/>
    <m/>
    <m/>
    <m/>
    <m/>
    <m/>
    <m/>
    <m/>
    <m/>
    <m/>
    <m/>
    <m/>
    <m/>
    <m/>
    <m/>
    <m/>
    <n v="0"/>
    <n v="0"/>
    <m/>
    <m/>
    <n v="796013"/>
    <m/>
    <n v="6"/>
    <m/>
    <m/>
    <m/>
    <m/>
    <m/>
    <m/>
    <m/>
    <m/>
    <m/>
    <m/>
    <m/>
    <m/>
    <m/>
    <m/>
    <m/>
    <m/>
    <m/>
    <m/>
    <m/>
    <m/>
    <m/>
    <m/>
    <m/>
    <m/>
    <m/>
    <m/>
    <m/>
    <m/>
    <n v="3230.6358787878776"/>
    <x v="2"/>
    <s v="Medium"/>
  </r>
  <r>
    <s v="Peralta CCD"/>
    <x v="13"/>
    <s v="345"/>
    <s v="Multi-College District"/>
    <n v="20120"/>
    <x v="6"/>
    <n v="4268.4979047619036"/>
    <m/>
    <m/>
    <n v="16"/>
    <n v="5"/>
    <m/>
    <m/>
    <m/>
    <m/>
    <m/>
    <m/>
    <n v="0"/>
    <m/>
    <m/>
    <n v="25"/>
    <m/>
    <n v="0"/>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s v="Department chair (Faculty position)"/>
    <m/>
    <s v="PhD"/>
    <s v="no"/>
    <m/>
    <s v="Release time"/>
    <m/>
    <m/>
    <m/>
    <m/>
    <m/>
    <m/>
    <m/>
    <m/>
    <m/>
    <m/>
    <m/>
    <m/>
    <m/>
    <m/>
    <m/>
    <m/>
    <m/>
    <m/>
    <m/>
    <m/>
    <m/>
    <m/>
    <n v="3"/>
    <m/>
    <m/>
    <m/>
    <m/>
    <m/>
    <m/>
    <m/>
    <m/>
    <m/>
    <m/>
    <n v="1"/>
    <n v="2.6"/>
    <m/>
    <n v="2.6"/>
    <m/>
    <n v="1"/>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641.7299633699629"/>
    <x v="1"/>
    <s v="Small"/>
  </r>
  <r>
    <s v="Cabrillo CCD"/>
    <x v="23"/>
    <s v="411"/>
    <s v="Single College District"/>
    <n v="20120"/>
    <x v="6"/>
    <n v="10714.742095238202"/>
    <n v="44748"/>
    <m/>
    <n v="63"/>
    <n v="13"/>
    <m/>
    <m/>
    <m/>
    <m/>
    <m/>
    <m/>
    <n v="25"/>
    <m/>
    <m/>
    <n v="210"/>
    <n v="485"/>
    <n v="29"/>
    <m/>
    <m/>
    <m/>
    <m/>
    <m/>
    <n v="0"/>
    <m/>
    <m/>
    <m/>
    <m/>
    <m/>
    <m/>
    <m/>
    <m/>
    <n v="29234"/>
    <m/>
    <m/>
    <n v="29234"/>
    <m/>
    <m/>
    <m/>
    <m/>
    <m/>
    <m/>
    <m/>
    <m/>
    <m/>
    <n v="2400"/>
    <m/>
    <m/>
    <n v="2400"/>
    <n v="19857"/>
    <m/>
    <m/>
    <m/>
    <m/>
    <m/>
    <m/>
    <m/>
    <m/>
    <m/>
    <m/>
    <m/>
    <n v="19857"/>
    <m/>
    <m/>
    <m/>
    <m/>
    <m/>
    <m/>
    <m/>
    <m/>
    <m/>
    <m/>
    <n v="0"/>
    <m/>
    <m/>
    <m/>
    <m/>
    <m/>
    <m/>
    <m/>
    <m/>
    <m/>
    <m/>
    <m/>
    <m/>
    <m/>
    <m/>
    <m/>
    <m/>
    <m/>
    <m/>
    <m/>
    <m/>
    <m/>
    <m/>
    <m/>
    <m/>
    <n v="24616"/>
    <m/>
    <m/>
    <m/>
    <m/>
    <m/>
    <m/>
    <m/>
    <n v="36036"/>
    <m/>
    <n v="60652"/>
    <m/>
    <m/>
    <m/>
    <m/>
    <m/>
    <m/>
    <m/>
    <m/>
    <m/>
    <m/>
    <m/>
    <m/>
    <m/>
    <m/>
    <m/>
    <m/>
    <m/>
    <m/>
    <m/>
    <m/>
    <m/>
    <m/>
    <m/>
    <m/>
    <m/>
    <m/>
    <m/>
    <m/>
    <m/>
    <m/>
    <m/>
    <m/>
    <m/>
    <n v="10000"/>
    <m/>
    <m/>
    <n v="10000"/>
    <m/>
    <m/>
    <m/>
    <m/>
    <m/>
    <m/>
    <m/>
    <m/>
    <m/>
    <m/>
    <m/>
    <m/>
    <m/>
    <m/>
    <m/>
    <m/>
    <m/>
    <m/>
    <m/>
    <m/>
    <m/>
    <m/>
    <m/>
    <m/>
    <m/>
    <m/>
    <m/>
    <m/>
    <m/>
    <m/>
    <m/>
    <m/>
    <m/>
    <m/>
    <m/>
    <m/>
    <m/>
    <m/>
    <m/>
    <m/>
    <m/>
    <m/>
    <m/>
    <m/>
    <m/>
    <m/>
    <n v="0"/>
    <n v="49091"/>
    <n v="73052"/>
    <n v="122143"/>
    <s v="Dean or other administrator"/>
    <m/>
    <m/>
    <s v="yes"/>
    <m/>
    <m/>
    <m/>
    <m/>
    <m/>
    <m/>
    <n v="1914"/>
    <n v="4172"/>
    <n v="27009"/>
    <n v="150"/>
    <m/>
    <n v="68758"/>
    <m/>
    <n v="228"/>
    <n v="2360"/>
    <n v="2553"/>
    <m/>
    <m/>
    <n v="187"/>
    <n v="186"/>
    <n v="30"/>
    <n v="236"/>
    <m/>
    <m/>
    <n v="12"/>
    <m/>
    <m/>
    <m/>
    <m/>
    <m/>
    <m/>
    <m/>
    <m/>
    <m/>
    <m/>
    <n v="4.7"/>
    <n v="5.5"/>
    <m/>
    <n v="5.5"/>
    <m/>
    <n v="7"/>
    <n v="6.5"/>
    <n v="11800"/>
    <s v="Estimate"/>
    <n v="14794"/>
    <n v="40570"/>
    <n v="8272"/>
    <n v="1483"/>
    <m/>
    <m/>
    <m/>
    <n v="4024"/>
    <m/>
    <n v="69161"/>
    <m/>
    <m/>
    <n v="42"/>
    <n v="42"/>
    <n v="1210"/>
    <n v="90"/>
    <m/>
    <m/>
    <m/>
    <m/>
    <m/>
    <m/>
    <m/>
    <m/>
    <m/>
    <m/>
    <m/>
    <m/>
    <m/>
    <n v="2475"/>
    <m/>
    <m/>
    <n v="99"/>
    <m/>
    <m/>
    <m/>
    <m/>
    <m/>
    <m/>
    <m/>
    <m/>
    <m/>
    <m/>
    <n v="3"/>
    <n v="87"/>
    <n v="2262"/>
    <n v="55"/>
    <n v="38"/>
    <n v="38"/>
    <n v="0"/>
    <n v="0"/>
    <m/>
    <m/>
    <m/>
    <m/>
    <m/>
    <m/>
    <m/>
    <m/>
    <m/>
    <m/>
    <m/>
    <m/>
    <m/>
    <m/>
    <m/>
    <m/>
    <m/>
    <m/>
    <m/>
    <m/>
    <m/>
    <m/>
    <m/>
    <m/>
    <m/>
    <m/>
    <m/>
    <m/>
    <m/>
    <m/>
    <m/>
    <m/>
    <m/>
    <m/>
    <m/>
    <m/>
    <m/>
    <m/>
    <m/>
    <m/>
    <m/>
    <m/>
    <m/>
    <m/>
    <m/>
    <m/>
    <m/>
    <m/>
    <m/>
    <m/>
    <m/>
    <m/>
    <m/>
    <n v="0"/>
    <n v="0"/>
    <m/>
    <m/>
    <n v="313157"/>
    <m/>
    <n v="28"/>
    <m/>
    <m/>
    <m/>
    <m/>
    <m/>
    <m/>
    <m/>
    <m/>
    <m/>
    <m/>
    <m/>
    <m/>
    <m/>
    <m/>
    <m/>
    <m/>
    <m/>
    <m/>
    <m/>
    <m/>
    <m/>
    <m/>
    <m/>
    <m/>
    <m/>
    <m/>
    <m/>
    <m/>
    <n v="1948.1349264069459"/>
    <x v="0"/>
    <s v="Medium"/>
  </r>
  <r>
    <s v="Chabot-Las Positas CCD"/>
    <x v="1"/>
    <s v="482"/>
    <s v="Multi-College District"/>
    <n v="20120"/>
    <x v="6"/>
    <n v="9546.280000000068"/>
    <n v="45000"/>
    <m/>
    <n v="56"/>
    <n v="3"/>
    <m/>
    <m/>
    <m/>
    <m/>
    <m/>
    <m/>
    <n v="35"/>
    <m/>
    <m/>
    <n v="61"/>
    <n v="537"/>
    <s v="Wireless"/>
    <m/>
    <m/>
    <m/>
    <m/>
    <m/>
    <n v="0"/>
    <m/>
    <m/>
    <m/>
    <m/>
    <m/>
    <m/>
    <m/>
    <m/>
    <m/>
    <n v="111512.1"/>
    <m/>
    <n v="111512.1"/>
    <m/>
    <m/>
    <m/>
    <m/>
    <m/>
    <m/>
    <m/>
    <m/>
    <m/>
    <m/>
    <n v="17123.22"/>
    <m/>
    <n v="17123.22"/>
    <m/>
    <m/>
    <m/>
    <m/>
    <m/>
    <m/>
    <m/>
    <m/>
    <m/>
    <m/>
    <n v="20261.150000000001"/>
    <m/>
    <n v="20261.150000000001"/>
    <m/>
    <m/>
    <m/>
    <m/>
    <m/>
    <m/>
    <m/>
    <m/>
    <m/>
    <m/>
    <n v="0"/>
    <m/>
    <m/>
    <m/>
    <m/>
    <m/>
    <m/>
    <m/>
    <m/>
    <m/>
    <m/>
    <m/>
    <m/>
    <m/>
    <m/>
    <m/>
    <m/>
    <m/>
    <m/>
    <m/>
    <m/>
    <m/>
    <m/>
    <m/>
    <m/>
    <m/>
    <m/>
    <m/>
    <m/>
    <m/>
    <m/>
    <m/>
    <m/>
    <m/>
    <n v="54000"/>
    <n v="54000"/>
    <m/>
    <m/>
    <m/>
    <m/>
    <m/>
    <m/>
    <m/>
    <m/>
    <m/>
    <m/>
    <m/>
    <m/>
    <m/>
    <m/>
    <m/>
    <m/>
    <m/>
    <m/>
    <m/>
    <m/>
    <m/>
    <m/>
    <m/>
    <m/>
    <m/>
    <m/>
    <m/>
    <m/>
    <m/>
    <m/>
    <m/>
    <m/>
    <m/>
    <m/>
    <m/>
    <n v="16154"/>
    <n v="16154"/>
    <m/>
    <m/>
    <m/>
    <m/>
    <m/>
    <m/>
    <m/>
    <m/>
    <m/>
    <m/>
    <m/>
    <m/>
    <m/>
    <m/>
    <m/>
    <m/>
    <m/>
    <m/>
    <m/>
    <m/>
    <m/>
    <m/>
    <m/>
    <m/>
    <m/>
    <m/>
    <m/>
    <m/>
    <m/>
    <m/>
    <m/>
    <m/>
    <m/>
    <m/>
    <m/>
    <m/>
    <n v="2897"/>
    <m/>
    <m/>
    <m/>
    <m/>
    <m/>
    <m/>
    <m/>
    <m/>
    <n v="17560.099999999999"/>
    <n v="20457.099999999999"/>
    <n v="131773.25"/>
    <n v="87277.22"/>
    <n v="239507.57"/>
    <s v="Department chair (Faculty position)"/>
    <m/>
    <m/>
    <s v="yes"/>
    <m/>
    <m/>
    <s v="Stipend"/>
    <m/>
    <m/>
    <m/>
    <n v="2071"/>
    <n v="15692"/>
    <n v="30643"/>
    <n v="105"/>
    <n v="0"/>
    <n v="67384"/>
    <m/>
    <n v="336"/>
    <n v="26879"/>
    <n v="2064"/>
    <m/>
    <m/>
    <m/>
    <m/>
    <n v="8382"/>
    <n v="336"/>
    <m/>
    <m/>
    <n v="7"/>
    <m/>
    <m/>
    <m/>
    <m/>
    <m/>
    <m/>
    <m/>
    <m/>
    <m/>
    <m/>
    <n v="1.6"/>
    <n v="5.3"/>
    <m/>
    <n v="5.3"/>
    <m/>
    <n v="4"/>
    <n v="3.65"/>
    <n v="13500"/>
    <s v="Estimate"/>
    <n v="13078"/>
    <n v="13476"/>
    <n v="3402"/>
    <n v="3164"/>
    <m/>
    <m/>
    <m/>
    <n v="159"/>
    <m/>
    <n v="33279"/>
    <m/>
    <m/>
    <n v="0"/>
    <n v="0"/>
    <n v="0"/>
    <n v="0"/>
    <m/>
    <m/>
    <m/>
    <m/>
    <m/>
    <m/>
    <m/>
    <m/>
    <m/>
    <m/>
    <m/>
    <m/>
    <m/>
    <n v="3270"/>
    <m/>
    <m/>
    <n v="109"/>
    <m/>
    <m/>
    <m/>
    <m/>
    <m/>
    <m/>
    <m/>
    <m/>
    <m/>
    <m/>
    <n v="3"/>
    <n v="3"/>
    <n v="30"/>
    <n v="44"/>
    <n v="26"/>
    <n v="26"/>
    <n v="0"/>
    <n v="0"/>
    <m/>
    <m/>
    <m/>
    <m/>
    <m/>
    <m/>
    <m/>
    <m/>
    <m/>
    <m/>
    <m/>
    <m/>
    <m/>
    <m/>
    <m/>
    <m/>
    <m/>
    <m/>
    <m/>
    <m/>
    <m/>
    <m/>
    <m/>
    <m/>
    <m/>
    <m/>
    <m/>
    <m/>
    <m/>
    <m/>
    <m/>
    <m/>
    <m/>
    <m/>
    <m/>
    <m/>
    <m/>
    <m/>
    <m/>
    <m/>
    <m/>
    <m/>
    <m/>
    <m/>
    <m/>
    <m/>
    <m/>
    <m/>
    <m/>
    <m/>
    <m/>
    <m/>
    <m/>
    <n v="0"/>
    <n v="0"/>
    <m/>
    <m/>
    <n v="350011"/>
    <m/>
    <n v="0"/>
    <m/>
    <m/>
    <m/>
    <m/>
    <m/>
    <m/>
    <m/>
    <m/>
    <m/>
    <m/>
    <m/>
    <m/>
    <m/>
    <m/>
    <m/>
    <m/>
    <m/>
    <m/>
    <m/>
    <m/>
    <m/>
    <m/>
    <m/>
    <m/>
    <m/>
    <m/>
    <m/>
    <m/>
    <n v="1801.1849056603903"/>
    <x v="0"/>
    <s v="Small"/>
  </r>
  <r>
    <s v="Chaffey CCD"/>
    <x v="74"/>
    <s v="921"/>
    <s v="Single College District"/>
    <n v="20120"/>
    <x v="6"/>
    <n v="13063.904571428553"/>
    <n v="36273"/>
    <m/>
    <n v="190"/>
    <n v="14"/>
    <m/>
    <m/>
    <m/>
    <m/>
    <m/>
    <m/>
    <n v="72"/>
    <m/>
    <m/>
    <n v="96"/>
    <n v="520"/>
    <s v="none, wi-fi available--Chino and Fontana have 30 ports with power each"/>
    <m/>
    <m/>
    <m/>
    <m/>
    <m/>
    <n v="0"/>
    <m/>
    <m/>
    <m/>
    <n v="10277.780000000001"/>
    <m/>
    <m/>
    <m/>
    <m/>
    <m/>
    <m/>
    <m/>
    <n v="10277.780000000001"/>
    <m/>
    <m/>
    <m/>
    <m/>
    <m/>
    <m/>
    <m/>
    <m/>
    <m/>
    <m/>
    <m/>
    <m/>
    <n v="0"/>
    <m/>
    <m/>
    <m/>
    <m/>
    <n v="7697.38"/>
    <m/>
    <m/>
    <m/>
    <m/>
    <m/>
    <m/>
    <m/>
    <n v="7697.39"/>
    <m/>
    <m/>
    <m/>
    <m/>
    <m/>
    <m/>
    <m/>
    <m/>
    <m/>
    <m/>
    <n v="0"/>
    <m/>
    <m/>
    <m/>
    <m/>
    <m/>
    <m/>
    <m/>
    <m/>
    <m/>
    <m/>
    <m/>
    <m/>
    <m/>
    <m/>
    <m/>
    <m/>
    <m/>
    <m/>
    <m/>
    <m/>
    <m/>
    <m/>
    <m/>
    <m/>
    <m/>
    <m/>
    <m/>
    <n v="48053.91"/>
    <m/>
    <m/>
    <m/>
    <m/>
    <m/>
    <m/>
    <n v="48053.91"/>
    <m/>
    <m/>
    <m/>
    <m/>
    <m/>
    <m/>
    <m/>
    <m/>
    <m/>
    <m/>
    <m/>
    <m/>
    <m/>
    <m/>
    <m/>
    <m/>
    <m/>
    <m/>
    <m/>
    <m/>
    <m/>
    <m/>
    <m/>
    <m/>
    <m/>
    <m/>
    <m/>
    <m/>
    <m/>
    <m/>
    <m/>
    <m/>
    <m/>
    <m/>
    <m/>
    <m/>
    <m/>
    <m/>
    <m/>
    <m/>
    <m/>
    <m/>
    <m/>
    <m/>
    <m/>
    <m/>
    <m/>
    <m/>
    <m/>
    <m/>
    <m/>
    <m/>
    <m/>
    <m/>
    <m/>
    <m/>
    <m/>
    <m/>
    <m/>
    <m/>
    <m/>
    <m/>
    <m/>
    <m/>
    <m/>
    <m/>
    <m/>
    <m/>
    <m/>
    <m/>
    <m/>
    <m/>
    <m/>
    <n v="4299"/>
    <m/>
    <m/>
    <m/>
    <m/>
    <m/>
    <m/>
    <m/>
    <m/>
    <m/>
    <n v="4299"/>
    <n v="17975.170000000002"/>
    <n v="48053.91"/>
    <n v="70328.08"/>
    <s v="Dean or other administrator"/>
    <m/>
    <s v="M.A. (subject other than librarianship)"/>
    <s v="no"/>
    <m/>
    <m/>
    <s v="Stipend"/>
    <m/>
    <m/>
    <m/>
    <n v="450"/>
    <n v="1214"/>
    <n v="27872"/>
    <n v="19"/>
    <n v="0"/>
    <n v="84252"/>
    <m/>
    <n v="0"/>
    <n v="0"/>
    <n v="0"/>
    <m/>
    <m/>
    <n v="4"/>
    <n v="0"/>
    <n v="0"/>
    <n v="0"/>
    <m/>
    <m/>
    <n v="115"/>
    <m/>
    <m/>
    <m/>
    <m/>
    <m/>
    <m/>
    <m/>
    <m/>
    <m/>
    <m/>
    <n v="1.125"/>
    <n v="6.33"/>
    <m/>
    <n v="6.33"/>
    <m/>
    <n v="7"/>
    <n v="7.85"/>
    <n v="23037"/>
    <s v="Estimate"/>
    <n v="9102"/>
    <n v="17026"/>
    <n v="3090"/>
    <n v="234"/>
    <m/>
    <m/>
    <m/>
    <n v="0"/>
    <m/>
    <n v="29452"/>
    <m/>
    <m/>
    <n v="0"/>
    <n v="0"/>
    <n v="0"/>
    <n v="0"/>
    <m/>
    <m/>
    <m/>
    <m/>
    <m/>
    <m/>
    <m/>
    <m/>
    <m/>
    <m/>
    <m/>
    <m/>
    <m/>
    <n v="8885"/>
    <m/>
    <m/>
    <n v="319"/>
    <m/>
    <m/>
    <m/>
    <m/>
    <m/>
    <m/>
    <m/>
    <m/>
    <m/>
    <m/>
    <n v="0"/>
    <n v="0"/>
    <n v="0"/>
    <n v="110"/>
    <n v="72"/>
    <n v="72"/>
    <n v="0"/>
    <n v="0"/>
    <m/>
    <m/>
    <m/>
    <m/>
    <m/>
    <m/>
    <m/>
    <m/>
    <m/>
    <m/>
    <m/>
    <m/>
    <m/>
    <m/>
    <m/>
    <m/>
    <m/>
    <m/>
    <m/>
    <m/>
    <m/>
    <m/>
    <m/>
    <m/>
    <m/>
    <m/>
    <m/>
    <m/>
    <m/>
    <m/>
    <m/>
    <m/>
    <m/>
    <m/>
    <m/>
    <m/>
    <m/>
    <m/>
    <m/>
    <m/>
    <m/>
    <m/>
    <m/>
    <m/>
    <m/>
    <m/>
    <m/>
    <m/>
    <m/>
    <m/>
    <m/>
    <m/>
    <m/>
    <n v="0"/>
    <n v="0"/>
    <m/>
    <m/>
    <n v="299342"/>
    <m/>
    <n v="0"/>
    <m/>
    <m/>
    <m/>
    <m/>
    <m/>
    <m/>
    <m/>
    <m/>
    <m/>
    <m/>
    <m/>
    <m/>
    <m/>
    <m/>
    <m/>
    <m/>
    <m/>
    <m/>
    <m/>
    <m/>
    <m/>
    <m/>
    <m/>
    <m/>
    <m/>
    <m/>
    <m/>
    <m/>
    <n v="2063.8079891672278"/>
    <x v="2"/>
    <s v="Medium"/>
  </r>
  <r>
    <s v="State Center CCD"/>
    <x v="70"/>
    <n v="573"/>
    <s v="Multi-College District"/>
    <n v="20120"/>
    <x v="6"/>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1"/>
    <s v="Small"/>
  </r>
  <r>
    <s v="Los Rios CCD"/>
    <x v="58"/>
    <s v="232"/>
    <s v="Multi-College District"/>
    <n v="20120"/>
    <x v="6"/>
    <n v="10308.627047619062"/>
    <n v="22096"/>
    <m/>
    <n v="76"/>
    <n v="7"/>
    <m/>
    <m/>
    <m/>
    <m/>
    <m/>
    <m/>
    <n v="39"/>
    <m/>
    <m/>
    <n v="48"/>
    <n v="381"/>
    <n v="80"/>
    <m/>
    <m/>
    <m/>
    <m/>
    <m/>
    <n v="0"/>
    <m/>
    <m/>
    <m/>
    <m/>
    <m/>
    <m/>
    <m/>
    <m/>
    <m/>
    <m/>
    <m/>
    <n v="50419"/>
    <m/>
    <m/>
    <m/>
    <m/>
    <m/>
    <m/>
    <m/>
    <m/>
    <m/>
    <m/>
    <m/>
    <m/>
    <n v="4976"/>
    <m/>
    <m/>
    <m/>
    <m/>
    <m/>
    <m/>
    <m/>
    <m/>
    <m/>
    <m/>
    <m/>
    <m/>
    <n v="6114"/>
    <m/>
    <m/>
    <m/>
    <m/>
    <m/>
    <m/>
    <m/>
    <m/>
    <m/>
    <m/>
    <n v="0"/>
    <m/>
    <m/>
    <m/>
    <m/>
    <m/>
    <m/>
    <m/>
    <m/>
    <m/>
    <m/>
    <m/>
    <m/>
    <m/>
    <m/>
    <m/>
    <m/>
    <m/>
    <m/>
    <m/>
    <m/>
    <m/>
    <m/>
    <m/>
    <m/>
    <m/>
    <m/>
    <m/>
    <m/>
    <m/>
    <m/>
    <m/>
    <m/>
    <m/>
    <m/>
    <n v="53092"/>
    <m/>
    <m/>
    <m/>
    <m/>
    <m/>
    <m/>
    <m/>
    <m/>
    <m/>
    <m/>
    <m/>
    <m/>
    <m/>
    <m/>
    <m/>
    <m/>
    <m/>
    <m/>
    <m/>
    <m/>
    <m/>
    <m/>
    <m/>
    <m/>
    <m/>
    <m/>
    <m/>
    <m/>
    <m/>
    <m/>
    <m/>
    <m/>
    <m/>
    <m/>
    <m/>
    <m/>
    <n v="7352"/>
    <m/>
    <m/>
    <m/>
    <m/>
    <m/>
    <m/>
    <m/>
    <m/>
    <m/>
    <m/>
    <m/>
    <m/>
    <m/>
    <m/>
    <m/>
    <m/>
    <m/>
    <m/>
    <m/>
    <m/>
    <m/>
    <m/>
    <m/>
    <m/>
    <m/>
    <m/>
    <m/>
    <m/>
    <m/>
    <m/>
    <m/>
    <m/>
    <m/>
    <m/>
    <m/>
    <m/>
    <m/>
    <m/>
    <m/>
    <m/>
    <m/>
    <m/>
    <m/>
    <m/>
    <m/>
    <m/>
    <n v="10470"/>
    <n v="56533"/>
    <n v="65420"/>
    <n v="132423"/>
    <m/>
    <s v="Jointly by Dean and Department Chair"/>
    <m/>
    <s v="yes"/>
    <m/>
    <m/>
    <s v="Stipend"/>
    <m/>
    <m/>
    <m/>
    <n v="1625"/>
    <n v="1966"/>
    <n v="22429"/>
    <n v="97"/>
    <n v="735"/>
    <n v="49173"/>
    <m/>
    <n v="114"/>
    <n v="870"/>
    <n v="1869"/>
    <m/>
    <m/>
    <n v="20"/>
    <n v="20"/>
    <n v="209"/>
    <n v="161"/>
    <m/>
    <m/>
    <n v="5.6"/>
    <m/>
    <m/>
    <m/>
    <m/>
    <m/>
    <m/>
    <m/>
    <m/>
    <m/>
    <m/>
    <n v="1.5"/>
    <n v="5.6"/>
    <m/>
    <n v="5.6"/>
    <m/>
    <n v="5"/>
    <n v="5"/>
    <n v="15905"/>
    <s v="Estimate"/>
    <m/>
    <m/>
    <m/>
    <m/>
    <m/>
    <m/>
    <m/>
    <m/>
    <m/>
    <n v="51087"/>
    <m/>
    <m/>
    <n v="3261"/>
    <n v="3236"/>
    <n v="2387"/>
    <n v="2233"/>
    <m/>
    <m/>
    <m/>
    <m/>
    <m/>
    <m/>
    <m/>
    <m/>
    <m/>
    <m/>
    <m/>
    <m/>
    <m/>
    <n v="4459"/>
    <m/>
    <m/>
    <n v="210"/>
    <m/>
    <m/>
    <m/>
    <m/>
    <m/>
    <m/>
    <m/>
    <m/>
    <m/>
    <m/>
    <n v="2"/>
    <n v="2"/>
    <n v="31"/>
    <n v="64.5"/>
    <n v="48"/>
    <n v="48"/>
    <n v="6"/>
    <n v="0"/>
    <m/>
    <m/>
    <m/>
    <m/>
    <m/>
    <m/>
    <m/>
    <m/>
    <m/>
    <m/>
    <m/>
    <m/>
    <m/>
    <m/>
    <m/>
    <m/>
    <m/>
    <m/>
    <m/>
    <m/>
    <m/>
    <m/>
    <m/>
    <m/>
    <m/>
    <m/>
    <m/>
    <m/>
    <m/>
    <m/>
    <m/>
    <m/>
    <m/>
    <m/>
    <m/>
    <m/>
    <m/>
    <m/>
    <m/>
    <m/>
    <m/>
    <m/>
    <m/>
    <m/>
    <m/>
    <m/>
    <m/>
    <m/>
    <m/>
    <m/>
    <m/>
    <m/>
    <m/>
    <n v="6"/>
    <n v="0"/>
    <m/>
    <m/>
    <n v="315695"/>
    <m/>
    <n v="2"/>
    <m/>
    <m/>
    <m/>
    <m/>
    <m/>
    <m/>
    <m/>
    <m/>
    <m/>
    <m/>
    <m/>
    <m/>
    <m/>
    <m/>
    <m/>
    <m/>
    <m/>
    <m/>
    <m/>
    <m/>
    <m/>
    <m/>
    <m/>
    <m/>
    <m/>
    <m/>
    <m/>
    <m/>
    <n v="1840.826258503404"/>
    <x v="0"/>
    <s v="Medium"/>
  </r>
  <r>
    <s v="Foothill CCD"/>
    <x v="79"/>
    <s v="421"/>
    <s v="Multi-College District"/>
    <n v="20120"/>
    <x v="6"/>
    <n v="20210.18819047627"/>
    <n v="48000"/>
    <m/>
    <n v="150"/>
    <n v="4"/>
    <m/>
    <m/>
    <m/>
    <m/>
    <m/>
    <m/>
    <n v="45"/>
    <m/>
    <m/>
    <n v="16"/>
    <n v="1320"/>
    <s v="2 wireless networks, 1 for general public, 1 for registered students and college staff. Total number of simultaneous wireless connections unknown, but should be multiple hundreds"/>
    <m/>
    <m/>
    <m/>
    <m/>
    <m/>
    <n v="0"/>
    <m/>
    <m/>
    <m/>
    <m/>
    <m/>
    <m/>
    <m/>
    <m/>
    <n v="23918"/>
    <m/>
    <m/>
    <n v="23918"/>
    <m/>
    <m/>
    <m/>
    <m/>
    <m/>
    <m/>
    <m/>
    <m/>
    <m/>
    <m/>
    <m/>
    <m/>
    <n v="0"/>
    <n v="10437"/>
    <m/>
    <m/>
    <m/>
    <m/>
    <m/>
    <m/>
    <m/>
    <m/>
    <m/>
    <m/>
    <m/>
    <n v="10437"/>
    <m/>
    <m/>
    <m/>
    <m/>
    <m/>
    <m/>
    <m/>
    <m/>
    <m/>
    <m/>
    <n v="0"/>
    <m/>
    <m/>
    <m/>
    <m/>
    <m/>
    <m/>
    <m/>
    <m/>
    <m/>
    <m/>
    <m/>
    <m/>
    <m/>
    <m/>
    <m/>
    <m/>
    <m/>
    <m/>
    <m/>
    <m/>
    <m/>
    <m/>
    <m/>
    <m/>
    <n v="10252"/>
    <m/>
    <m/>
    <m/>
    <m/>
    <m/>
    <m/>
    <m/>
    <n v="35203"/>
    <m/>
    <n v="45455"/>
    <m/>
    <m/>
    <m/>
    <m/>
    <m/>
    <m/>
    <m/>
    <m/>
    <m/>
    <m/>
    <m/>
    <m/>
    <m/>
    <m/>
    <m/>
    <m/>
    <m/>
    <m/>
    <m/>
    <m/>
    <m/>
    <m/>
    <m/>
    <m/>
    <m/>
    <m/>
    <m/>
    <m/>
    <m/>
    <m/>
    <m/>
    <m/>
    <m/>
    <n v="7532"/>
    <m/>
    <m/>
    <n v="7532"/>
    <m/>
    <m/>
    <m/>
    <m/>
    <m/>
    <m/>
    <m/>
    <m/>
    <m/>
    <m/>
    <m/>
    <m/>
    <m/>
    <m/>
    <m/>
    <m/>
    <m/>
    <m/>
    <m/>
    <m/>
    <m/>
    <m/>
    <m/>
    <m/>
    <m/>
    <m/>
    <m/>
    <m/>
    <m/>
    <m/>
    <m/>
    <m/>
    <m/>
    <m/>
    <m/>
    <m/>
    <m/>
    <m/>
    <m/>
    <m/>
    <m/>
    <m/>
    <m/>
    <m/>
    <m/>
    <m/>
    <n v="0"/>
    <n v="34355"/>
    <n v="52987"/>
    <n v="87342"/>
    <s v="Department chair (Faculty position)"/>
    <m/>
    <m/>
    <s v="yes"/>
    <m/>
    <m/>
    <s v="Stipend"/>
    <m/>
    <m/>
    <m/>
    <n v="1395"/>
    <n v="6060"/>
    <n v="19659"/>
    <n v="197"/>
    <n v="0"/>
    <n v="83330"/>
    <m/>
    <n v="280"/>
    <n v="0"/>
    <n v="1733"/>
    <m/>
    <m/>
    <n v="429"/>
    <n v="714"/>
    <n v="132"/>
    <n v="303"/>
    <m/>
    <m/>
    <n v="7"/>
    <m/>
    <m/>
    <m/>
    <m/>
    <m/>
    <m/>
    <m/>
    <m/>
    <m/>
    <m/>
    <n v="8.1999999999999993"/>
    <n v="4.43"/>
    <m/>
    <n v="4.43"/>
    <m/>
    <n v="10"/>
    <n v="9.75"/>
    <n v="10100"/>
    <s v="Estimate"/>
    <n v="16718"/>
    <n v="47723"/>
    <n v="0"/>
    <n v="5667"/>
    <m/>
    <m/>
    <m/>
    <n v="17142"/>
    <m/>
    <n v="87250"/>
    <m/>
    <m/>
    <n v="127"/>
    <n v="106"/>
    <n v="494"/>
    <n v="218"/>
    <m/>
    <m/>
    <m/>
    <m/>
    <m/>
    <m/>
    <m/>
    <m/>
    <m/>
    <m/>
    <m/>
    <m/>
    <m/>
    <n v="2730"/>
    <m/>
    <m/>
    <n v="78"/>
    <m/>
    <m/>
    <m/>
    <m/>
    <m/>
    <m/>
    <m/>
    <m/>
    <m/>
    <m/>
    <n v="4"/>
    <n v="9"/>
    <n v="298"/>
    <n v="63"/>
    <n v="44"/>
    <n v="32"/>
    <n v="0"/>
    <n v="0"/>
    <m/>
    <m/>
    <m/>
    <m/>
    <m/>
    <m/>
    <m/>
    <m/>
    <m/>
    <m/>
    <m/>
    <m/>
    <m/>
    <m/>
    <m/>
    <m/>
    <m/>
    <m/>
    <m/>
    <m/>
    <m/>
    <m/>
    <m/>
    <m/>
    <m/>
    <m/>
    <m/>
    <m/>
    <m/>
    <m/>
    <m/>
    <m/>
    <m/>
    <m/>
    <m/>
    <m/>
    <m/>
    <m/>
    <m/>
    <m/>
    <m/>
    <m/>
    <m/>
    <m/>
    <m/>
    <m/>
    <m/>
    <m/>
    <m/>
    <m/>
    <m/>
    <m/>
    <m/>
    <n v="0"/>
    <n v="0"/>
    <m/>
    <m/>
    <n v="744072"/>
    <m/>
    <n v="31"/>
    <m/>
    <m/>
    <m/>
    <m/>
    <m/>
    <m/>
    <m/>
    <m/>
    <m/>
    <m/>
    <m/>
    <m/>
    <m/>
    <m/>
    <m/>
    <m/>
    <m/>
    <m/>
    <m/>
    <m/>
    <m/>
    <m/>
    <m/>
    <m/>
    <m/>
    <m/>
    <m/>
    <m/>
    <n v="4562.1192303558173"/>
    <x v="2"/>
    <s v="Large"/>
  </r>
  <r>
    <s v="State Center CCD"/>
    <x v="10"/>
    <s v="571"/>
    <s v="Multi-College District"/>
    <n v="20120"/>
    <x v="6"/>
    <n v="15314.36495238108"/>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2"/>
    <s v="Medium"/>
  </r>
  <r>
    <s v="South Orange County CCD"/>
    <x v="82"/>
    <s v="892"/>
    <s v="Multi-College District"/>
    <n v="20120"/>
    <x v="6"/>
    <n v="9267.9739047618386"/>
    <m/>
    <m/>
    <m/>
    <n v="5"/>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0"/>
    <s v="Small"/>
  </r>
  <r>
    <s v="Los Angeles CCD"/>
    <x v="63"/>
    <s v="747"/>
    <s v="Multi-College District"/>
    <n v="20120"/>
    <x v="6"/>
    <n v="10729.963047619114"/>
    <n v="48384"/>
    <m/>
    <n v="117"/>
    <n v="14"/>
    <m/>
    <m/>
    <m/>
    <m/>
    <m/>
    <m/>
    <n v="76"/>
    <m/>
    <m/>
    <n v="64"/>
    <n v="639"/>
    <n v="485"/>
    <m/>
    <m/>
    <m/>
    <m/>
    <m/>
    <n v="0"/>
    <m/>
    <m/>
    <m/>
    <m/>
    <m/>
    <m/>
    <m/>
    <m/>
    <m/>
    <n v="36928.120000000003"/>
    <m/>
    <n v="36928.120000000003"/>
    <m/>
    <m/>
    <m/>
    <m/>
    <m/>
    <m/>
    <m/>
    <m/>
    <m/>
    <m/>
    <m/>
    <m/>
    <n v="0"/>
    <m/>
    <m/>
    <m/>
    <m/>
    <m/>
    <m/>
    <m/>
    <m/>
    <m/>
    <m/>
    <n v="15746.45"/>
    <m/>
    <n v="15746.45"/>
    <m/>
    <m/>
    <m/>
    <m/>
    <m/>
    <m/>
    <m/>
    <m/>
    <m/>
    <m/>
    <n v="0"/>
    <m/>
    <m/>
    <m/>
    <m/>
    <m/>
    <m/>
    <m/>
    <m/>
    <m/>
    <m/>
    <m/>
    <m/>
    <m/>
    <m/>
    <m/>
    <m/>
    <m/>
    <m/>
    <m/>
    <m/>
    <m/>
    <m/>
    <m/>
    <m/>
    <m/>
    <m/>
    <m/>
    <m/>
    <m/>
    <m/>
    <m/>
    <m/>
    <m/>
    <n v="93556"/>
    <n v="93556"/>
    <m/>
    <m/>
    <m/>
    <m/>
    <m/>
    <m/>
    <m/>
    <m/>
    <m/>
    <m/>
    <m/>
    <m/>
    <m/>
    <m/>
    <m/>
    <m/>
    <m/>
    <m/>
    <m/>
    <m/>
    <m/>
    <m/>
    <m/>
    <m/>
    <m/>
    <m/>
    <m/>
    <m/>
    <m/>
    <m/>
    <m/>
    <m/>
    <m/>
    <m/>
    <m/>
    <m/>
    <n v="0"/>
    <m/>
    <m/>
    <m/>
    <m/>
    <m/>
    <m/>
    <m/>
    <m/>
    <m/>
    <m/>
    <m/>
    <m/>
    <m/>
    <m/>
    <m/>
    <m/>
    <m/>
    <m/>
    <m/>
    <m/>
    <m/>
    <m/>
    <m/>
    <m/>
    <m/>
    <m/>
    <m/>
    <m/>
    <m/>
    <m/>
    <m/>
    <m/>
    <m/>
    <m/>
    <m/>
    <m/>
    <m/>
    <m/>
    <m/>
    <m/>
    <m/>
    <m/>
    <m/>
    <m/>
    <m/>
    <n v="1062.68"/>
    <n v="1062.68"/>
    <n v="52674.570000000007"/>
    <n v="93556"/>
    <n v="147293.25"/>
    <s v="Department chair (Faculty position)"/>
    <m/>
    <m/>
    <s v="yes"/>
    <m/>
    <m/>
    <s v="Stipend"/>
    <m/>
    <m/>
    <m/>
    <n v="1174"/>
    <n v="0"/>
    <n v="20200"/>
    <n v="84"/>
    <n v="3"/>
    <n v="109363"/>
    <m/>
    <n v="0"/>
    <n v="0"/>
    <n v="1503"/>
    <m/>
    <m/>
    <n v="583"/>
    <n v="607"/>
    <n v="8370"/>
    <n v="0"/>
    <m/>
    <m/>
    <n v="4"/>
    <m/>
    <m/>
    <m/>
    <m/>
    <m/>
    <m/>
    <m/>
    <m/>
    <m/>
    <m/>
    <n v="0"/>
    <n v="1"/>
    <m/>
    <n v="1"/>
    <m/>
    <n v="7"/>
    <n v="7"/>
    <n v="10074"/>
    <s v="Actual"/>
    <n v="8509"/>
    <n v="16329"/>
    <n v="3676"/>
    <m/>
    <m/>
    <m/>
    <m/>
    <n v="1822"/>
    <m/>
    <n v="30630"/>
    <m/>
    <m/>
    <n v="95"/>
    <n v="94"/>
    <n v="217"/>
    <n v="215"/>
    <m/>
    <m/>
    <m/>
    <m/>
    <m/>
    <m/>
    <m/>
    <m/>
    <m/>
    <m/>
    <m/>
    <m/>
    <m/>
    <n v="2109"/>
    <m/>
    <m/>
    <n v="162"/>
    <m/>
    <m/>
    <m/>
    <m/>
    <m/>
    <m/>
    <m/>
    <m/>
    <m/>
    <m/>
    <n v="2"/>
    <n v="2"/>
    <n v="65"/>
    <n v="59.5"/>
    <n v="44"/>
    <n v="44"/>
    <n v="0"/>
    <n v="0"/>
    <m/>
    <m/>
    <m/>
    <m/>
    <m/>
    <m/>
    <m/>
    <m/>
    <m/>
    <m/>
    <m/>
    <m/>
    <m/>
    <m/>
    <m/>
    <m/>
    <m/>
    <m/>
    <m/>
    <m/>
    <m/>
    <m/>
    <m/>
    <m/>
    <m/>
    <m/>
    <m/>
    <m/>
    <m/>
    <m/>
    <m/>
    <m/>
    <m/>
    <m/>
    <m/>
    <m/>
    <m/>
    <m/>
    <m/>
    <m/>
    <m/>
    <m/>
    <m/>
    <m/>
    <m/>
    <m/>
    <m/>
    <m/>
    <m/>
    <m/>
    <m/>
    <m/>
    <m/>
    <n v="0"/>
    <n v="0"/>
    <m/>
    <m/>
    <n v="154332"/>
    <m/>
    <n v="0"/>
    <m/>
    <m/>
    <m/>
    <m/>
    <m/>
    <m/>
    <m/>
    <m/>
    <m/>
    <m/>
    <m/>
    <m/>
    <m/>
    <m/>
    <m/>
    <m/>
    <m/>
    <m/>
    <m/>
    <m/>
    <m/>
    <m/>
    <m/>
    <m/>
    <m/>
    <m/>
    <m/>
    <m/>
    <n v="10729.963047619114"/>
    <x v="0"/>
    <s v="Medium"/>
  </r>
  <r>
    <s v="Peralta CCD"/>
    <x v="12"/>
    <s v="343"/>
    <s v="Multi-College District"/>
    <n v="20120"/>
    <x v="6"/>
    <n v="8586.0363809523551"/>
    <n v="202990"/>
    <m/>
    <n v="109"/>
    <n v="5"/>
    <m/>
    <m/>
    <m/>
    <m/>
    <m/>
    <m/>
    <n v="31"/>
    <m/>
    <m/>
    <n v="24"/>
    <n v="468"/>
    <n v="0"/>
    <m/>
    <m/>
    <m/>
    <m/>
    <m/>
    <n v="0"/>
    <m/>
    <m/>
    <n v="49182"/>
    <m/>
    <m/>
    <m/>
    <m/>
    <m/>
    <m/>
    <m/>
    <m/>
    <n v="49182"/>
    <m/>
    <m/>
    <m/>
    <n v="95"/>
    <m/>
    <m/>
    <m/>
    <m/>
    <m/>
    <m/>
    <m/>
    <m/>
    <n v="95"/>
    <m/>
    <m/>
    <m/>
    <n v="5208"/>
    <m/>
    <m/>
    <m/>
    <m/>
    <m/>
    <m/>
    <n v="3028"/>
    <m/>
    <n v="8236"/>
    <m/>
    <m/>
    <m/>
    <m/>
    <m/>
    <m/>
    <m/>
    <m/>
    <m/>
    <m/>
    <n v="0"/>
    <m/>
    <m/>
    <m/>
    <m/>
    <m/>
    <m/>
    <m/>
    <m/>
    <m/>
    <m/>
    <m/>
    <m/>
    <m/>
    <m/>
    <m/>
    <m/>
    <m/>
    <m/>
    <m/>
    <m/>
    <m/>
    <m/>
    <m/>
    <m/>
    <m/>
    <m/>
    <n v="45501"/>
    <m/>
    <m/>
    <m/>
    <m/>
    <m/>
    <m/>
    <m/>
    <n v="45501"/>
    <m/>
    <m/>
    <m/>
    <m/>
    <m/>
    <m/>
    <m/>
    <m/>
    <m/>
    <m/>
    <m/>
    <m/>
    <m/>
    <m/>
    <m/>
    <m/>
    <m/>
    <m/>
    <m/>
    <m/>
    <m/>
    <m/>
    <m/>
    <m/>
    <m/>
    <m/>
    <m/>
    <m/>
    <n v="2048"/>
    <m/>
    <m/>
    <m/>
    <m/>
    <m/>
    <m/>
    <m/>
    <n v="2048"/>
    <m/>
    <m/>
    <m/>
    <m/>
    <m/>
    <m/>
    <m/>
    <m/>
    <m/>
    <m/>
    <m/>
    <m/>
    <m/>
    <m/>
    <m/>
    <m/>
    <m/>
    <m/>
    <m/>
    <m/>
    <m/>
    <m/>
    <m/>
    <m/>
    <m/>
    <m/>
    <m/>
    <m/>
    <m/>
    <m/>
    <m/>
    <m/>
    <m/>
    <m/>
    <m/>
    <m/>
    <m/>
    <m/>
    <m/>
    <m/>
    <m/>
    <m/>
    <m/>
    <m/>
    <m/>
    <m/>
    <n v="0"/>
    <n v="57418"/>
    <n v="47644"/>
    <n v="105062"/>
    <s v="Department chair (Faculty position)"/>
    <m/>
    <m/>
    <s v="yes"/>
    <m/>
    <m/>
    <s v="Stipend"/>
    <m/>
    <m/>
    <m/>
    <n v="964"/>
    <n v="3491"/>
    <n v="5866"/>
    <n v="108"/>
    <n v="17500"/>
    <n v="80634"/>
    <m/>
    <n v="39"/>
    <n v="11"/>
    <n v="71"/>
    <m/>
    <m/>
    <n v="39"/>
    <n v="3"/>
    <n v="180"/>
    <n v="1"/>
    <m/>
    <m/>
    <n v="13"/>
    <m/>
    <m/>
    <m/>
    <m/>
    <m/>
    <m/>
    <m/>
    <m/>
    <m/>
    <m/>
    <n v="8"/>
    <n v="6.04"/>
    <m/>
    <n v="6.04"/>
    <m/>
    <n v="10"/>
    <n v="8.5"/>
    <n v="11664"/>
    <s v="Actual"/>
    <n v="7920"/>
    <n v="39002"/>
    <n v="10610"/>
    <n v="8701"/>
    <m/>
    <m/>
    <m/>
    <n v="0"/>
    <m/>
    <n v="66263"/>
    <m/>
    <m/>
    <n v="0"/>
    <n v="0"/>
    <n v="0"/>
    <n v="0"/>
    <m/>
    <m/>
    <m/>
    <m/>
    <m/>
    <m/>
    <m/>
    <m/>
    <m/>
    <m/>
    <m/>
    <m/>
    <m/>
    <n v="1564"/>
    <m/>
    <m/>
    <n v="76"/>
    <m/>
    <m/>
    <m/>
    <m/>
    <m/>
    <m/>
    <m/>
    <m/>
    <m/>
    <m/>
    <n v="1"/>
    <n v="3"/>
    <n v="68"/>
    <n v="58"/>
    <n v="44"/>
    <n v="44"/>
    <n v="0"/>
    <n v="0"/>
    <m/>
    <m/>
    <m/>
    <m/>
    <m/>
    <m/>
    <m/>
    <m/>
    <m/>
    <m/>
    <m/>
    <m/>
    <m/>
    <m/>
    <m/>
    <m/>
    <m/>
    <m/>
    <m/>
    <m/>
    <m/>
    <m/>
    <m/>
    <m/>
    <m/>
    <m/>
    <m/>
    <m/>
    <m/>
    <m/>
    <m/>
    <m/>
    <m/>
    <m/>
    <m/>
    <m/>
    <m/>
    <m/>
    <m/>
    <m/>
    <m/>
    <m/>
    <m/>
    <m/>
    <m/>
    <m/>
    <m/>
    <m/>
    <m/>
    <m/>
    <m/>
    <m/>
    <m/>
    <n v="0"/>
    <n v="0"/>
    <m/>
    <m/>
    <n v="330495"/>
    <m/>
    <n v="0"/>
    <m/>
    <m/>
    <m/>
    <m/>
    <m/>
    <m/>
    <m/>
    <m/>
    <m/>
    <m/>
    <m/>
    <m/>
    <m/>
    <m/>
    <m/>
    <m/>
    <m/>
    <m/>
    <m/>
    <m/>
    <m/>
    <m/>
    <m/>
    <m/>
    <m/>
    <m/>
    <m/>
    <m/>
    <n v="1421.5292021444297"/>
    <x v="0"/>
    <s v="Small"/>
  </r>
  <r>
    <s v="Mt. San Jacinto CCD"/>
    <x v="90"/>
    <m/>
    <s v="Multi-College District"/>
    <n v="20120"/>
    <x v="6"/>
    <m/>
    <m/>
    <m/>
    <m/>
    <n v="1"/>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m/>
    <m/>
    <m/>
    <m/>
    <m/>
    <m/>
    <m/>
    <m/>
    <m/>
    <m/>
    <m/>
    <m/>
    <m/>
    <m/>
    <m/>
    <m/>
    <m/>
    <m/>
    <m/>
    <m/>
    <m/>
    <m/>
    <m/>
    <m/>
    <m/>
    <m/>
    <m/>
    <m/>
    <m/>
    <m/>
    <m/>
    <m/>
    <m/>
    <m/>
    <m/>
    <m/>
    <m/>
    <m/>
    <m/>
    <m/>
    <m/>
    <m/>
    <n v="0"/>
    <m/>
    <n v="5"/>
    <n v="4.2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Merced CCD"/>
    <x v="91"/>
    <s v="531"/>
    <s v="Single College District"/>
    <n v="20120"/>
    <x v="6"/>
    <n v="9014.5883809524021"/>
    <n v="52360"/>
    <m/>
    <n v="93"/>
    <n v="12"/>
    <m/>
    <m/>
    <m/>
    <m/>
    <m/>
    <m/>
    <n v="38"/>
    <m/>
    <m/>
    <n v="72"/>
    <n v="635"/>
    <n v="64"/>
    <m/>
    <m/>
    <m/>
    <m/>
    <m/>
    <n v="0"/>
    <m/>
    <m/>
    <n v="43826"/>
    <m/>
    <m/>
    <m/>
    <m/>
    <m/>
    <n v="76631"/>
    <m/>
    <m/>
    <n v="120457"/>
    <m/>
    <m/>
    <m/>
    <m/>
    <m/>
    <m/>
    <m/>
    <m/>
    <m/>
    <m/>
    <m/>
    <m/>
    <n v="0"/>
    <m/>
    <m/>
    <m/>
    <m/>
    <m/>
    <m/>
    <m/>
    <m/>
    <m/>
    <n v="29436"/>
    <m/>
    <m/>
    <n v="29436"/>
    <m/>
    <m/>
    <m/>
    <m/>
    <m/>
    <m/>
    <m/>
    <m/>
    <m/>
    <m/>
    <n v="0"/>
    <m/>
    <m/>
    <m/>
    <m/>
    <m/>
    <m/>
    <m/>
    <m/>
    <m/>
    <m/>
    <m/>
    <m/>
    <m/>
    <m/>
    <m/>
    <m/>
    <m/>
    <m/>
    <m/>
    <m/>
    <m/>
    <m/>
    <m/>
    <m/>
    <m/>
    <m/>
    <m/>
    <m/>
    <m/>
    <m/>
    <m/>
    <m/>
    <n v="47743"/>
    <m/>
    <n v="47743"/>
    <m/>
    <m/>
    <m/>
    <m/>
    <m/>
    <m/>
    <m/>
    <m/>
    <m/>
    <m/>
    <m/>
    <m/>
    <m/>
    <m/>
    <m/>
    <m/>
    <m/>
    <m/>
    <m/>
    <m/>
    <m/>
    <m/>
    <m/>
    <m/>
    <m/>
    <m/>
    <m/>
    <m/>
    <m/>
    <m/>
    <m/>
    <m/>
    <m/>
    <m/>
    <m/>
    <m/>
    <n v="0"/>
    <m/>
    <m/>
    <m/>
    <m/>
    <m/>
    <m/>
    <m/>
    <m/>
    <m/>
    <m/>
    <m/>
    <m/>
    <m/>
    <m/>
    <m/>
    <m/>
    <m/>
    <m/>
    <m/>
    <m/>
    <m/>
    <m/>
    <m/>
    <m/>
    <m/>
    <m/>
    <m/>
    <m/>
    <m/>
    <m/>
    <m/>
    <m/>
    <m/>
    <m/>
    <m/>
    <m/>
    <m/>
    <m/>
    <m/>
    <m/>
    <m/>
    <m/>
    <m/>
    <m/>
    <m/>
    <m/>
    <n v="0"/>
    <n v="149893"/>
    <n v="47743"/>
    <n v="197636"/>
    <m/>
    <s v="Director, LRC"/>
    <m/>
    <s v="yes"/>
    <m/>
    <m/>
    <m/>
    <m/>
    <m/>
    <m/>
    <n v="1763"/>
    <n v="2479"/>
    <n v="29500"/>
    <n v="167"/>
    <m/>
    <n v="61074"/>
    <m/>
    <n v="84"/>
    <n v="957"/>
    <n v="2525"/>
    <m/>
    <m/>
    <n v="345"/>
    <n v="345"/>
    <n v="71"/>
    <n v="84"/>
    <m/>
    <m/>
    <n v="5"/>
    <m/>
    <m/>
    <m/>
    <m/>
    <m/>
    <m/>
    <m/>
    <m/>
    <m/>
    <m/>
    <n v="4"/>
    <n v="4"/>
    <m/>
    <n v="4"/>
    <m/>
    <n v="7"/>
    <n v="6.5"/>
    <n v="17640"/>
    <s v="Estimate"/>
    <n v="10507"/>
    <n v="35089"/>
    <n v="4893"/>
    <n v="1386"/>
    <m/>
    <m/>
    <m/>
    <n v="247970"/>
    <m/>
    <n v="299845"/>
    <m/>
    <m/>
    <n v="33"/>
    <n v="32"/>
    <n v="88"/>
    <n v="86"/>
    <m/>
    <m/>
    <m/>
    <m/>
    <m/>
    <m/>
    <m/>
    <m/>
    <m/>
    <m/>
    <m/>
    <m/>
    <m/>
    <n v="4029"/>
    <m/>
    <m/>
    <n v="142"/>
    <m/>
    <m/>
    <m/>
    <m/>
    <m/>
    <m/>
    <m/>
    <m/>
    <m/>
    <m/>
    <n v="1"/>
    <n v="4"/>
    <n v="100"/>
    <n v="58"/>
    <n v="0"/>
    <n v="0"/>
    <n v="0"/>
    <n v="0"/>
    <m/>
    <m/>
    <m/>
    <m/>
    <m/>
    <m/>
    <m/>
    <m/>
    <m/>
    <m/>
    <m/>
    <m/>
    <m/>
    <m/>
    <m/>
    <m/>
    <m/>
    <m/>
    <m/>
    <m/>
    <m/>
    <m/>
    <m/>
    <m/>
    <m/>
    <m/>
    <m/>
    <m/>
    <m/>
    <m/>
    <m/>
    <m/>
    <m/>
    <m/>
    <m/>
    <m/>
    <m/>
    <m/>
    <m/>
    <m/>
    <m/>
    <m/>
    <m/>
    <m/>
    <m/>
    <m/>
    <m/>
    <m/>
    <m/>
    <m/>
    <m/>
    <m/>
    <m/>
    <n v="0"/>
    <n v="0"/>
    <m/>
    <m/>
    <n v="271842"/>
    <m/>
    <n v="0"/>
    <m/>
    <m/>
    <m/>
    <m/>
    <m/>
    <m/>
    <m/>
    <m/>
    <m/>
    <m/>
    <m/>
    <m/>
    <m/>
    <m/>
    <m/>
    <m/>
    <m/>
    <m/>
    <m/>
    <m/>
    <m/>
    <m/>
    <m/>
    <m/>
    <m/>
    <m/>
    <m/>
    <m/>
    <n v="2253.6470952381005"/>
    <x v="0"/>
    <s v="Small"/>
  </r>
  <r>
    <s v="Monterey CCD"/>
    <x v="50"/>
    <s v="461"/>
    <s v="Single College District"/>
    <n v="20120"/>
    <x v="6"/>
    <n v="6229.7102857142809"/>
    <m/>
    <m/>
    <m/>
    <n v="18"/>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Ohlone CCD"/>
    <x v="97"/>
    <s v="431"/>
    <s v="Single College District"/>
    <n v="20120"/>
    <x v="6"/>
    <n v="8642.2066666666524"/>
    <n v="29980"/>
    <m/>
    <n v="59"/>
    <n v="14"/>
    <m/>
    <m/>
    <m/>
    <m/>
    <m/>
    <m/>
    <n v="31"/>
    <m/>
    <m/>
    <n v="90"/>
    <n v="505"/>
    <n v="39"/>
    <m/>
    <m/>
    <m/>
    <m/>
    <m/>
    <n v="0"/>
    <m/>
    <m/>
    <n v="2000"/>
    <n v="2950"/>
    <m/>
    <m/>
    <m/>
    <m/>
    <m/>
    <m/>
    <m/>
    <n v="4950"/>
    <m/>
    <m/>
    <m/>
    <m/>
    <m/>
    <m/>
    <m/>
    <m/>
    <m/>
    <m/>
    <n v="9837"/>
    <m/>
    <m/>
    <n v="6000"/>
    <m/>
    <m/>
    <m/>
    <m/>
    <m/>
    <m/>
    <m/>
    <m/>
    <m/>
    <m/>
    <m/>
    <n v="6000"/>
    <m/>
    <m/>
    <m/>
    <m/>
    <m/>
    <m/>
    <m/>
    <m/>
    <m/>
    <m/>
    <n v="0"/>
    <m/>
    <m/>
    <m/>
    <m/>
    <m/>
    <m/>
    <m/>
    <m/>
    <m/>
    <m/>
    <m/>
    <m/>
    <m/>
    <m/>
    <m/>
    <m/>
    <m/>
    <m/>
    <m/>
    <m/>
    <m/>
    <m/>
    <m/>
    <m/>
    <n v="54288"/>
    <m/>
    <m/>
    <m/>
    <m/>
    <m/>
    <m/>
    <m/>
    <m/>
    <n v="12000"/>
    <n v="66288"/>
    <m/>
    <m/>
    <m/>
    <m/>
    <m/>
    <m/>
    <m/>
    <m/>
    <m/>
    <m/>
    <m/>
    <m/>
    <m/>
    <m/>
    <m/>
    <m/>
    <m/>
    <m/>
    <m/>
    <m/>
    <m/>
    <m/>
    <m/>
    <m/>
    <m/>
    <m/>
    <n v="0"/>
    <m/>
    <n v="500"/>
    <m/>
    <m/>
    <m/>
    <m/>
    <m/>
    <m/>
    <m/>
    <n v="500"/>
    <m/>
    <m/>
    <m/>
    <m/>
    <m/>
    <m/>
    <m/>
    <m/>
    <m/>
    <m/>
    <m/>
    <m/>
    <m/>
    <m/>
    <m/>
    <m/>
    <m/>
    <m/>
    <m/>
    <m/>
    <m/>
    <m/>
    <m/>
    <m/>
    <m/>
    <m/>
    <m/>
    <m/>
    <m/>
    <m/>
    <m/>
    <m/>
    <m/>
    <m/>
    <m/>
    <m/>
    <m/>
    <m/>
    <m/>
    <m/>
    <m/>
    <m/>
    <m/>
    <m/>
    <m/>
    <m/>
    <n v="0"/>
    <n v="10950"/>
    <n v="66788"/>
    <n v="77738"/>
    <s v="Dean or other administrator"/>
    <m/>
    <s v="M.A. (subject other than librarianship)"/>
    <s v="no"/>
    <s v="None"/>
    <m/>
    <m/>
    <m/>
    <m/>
    <m/>
    <n v="150"/>
    <n v="12363"/>
    <n v="22931"/>
    <n v="51"/>
    <n v="179"/>
    <n v="56291"/>
    <m/>
    <n v="10"/>
    <n v="17"/>
    <n v="150"/>
    <m/>
    <m/>
    <n v="300"/>
    <n v="300"/>
    <n v="0"/>
    <n v="10"/>
    <m/>
    <m/>
    <n v="9"/>
    <m/>
    <m/>
    <m/>
    <m/>
    <m/>
    <m/>
    <m/>
    <m/>
    <m/>
    <m/>
    <n v="2.2999999999999998"/>
    <n v="4.5"/>
    <m/>
    <n v="4.5"/>
    <m/>
    <n v="2"/>
    <n v="2"/>
    <n v="3384"/>
    <s v="Actual"/>
    <n v="3884"/>
    <n v="3591"/>
    <n v="1293"/>
    <n v="479"/>
    <m/>
    <m/>
    <m/>
    <m/>
    <m/>
    <n v="9247"/>
    <m/>
    <m/>
    <m/>
    <n v="41"/>
    <m/>
    <n v="18"/>
    <m/>
    <m/>
    <m/>
    <m/>
    <m/>
    <m/>
    <m/>
    <m/>
    <m/>
    <m/>
    <m/>
    <m/>
    <m/>
    <n v="1944"/>
    <m/>
    <m/>
    <n v="70"/>
    <m/>
    <m/>
    <m/>
    <m/>
    <m/>
    <m/>
    <m/>
    <m/>
    <m/>
    <m/>
    <n v="2"/>
    <m/>
    <n v="216"/>
    <n v="56"/>
    <n v="36"/>
    <n v="36"/>
    <n v="0"/>
    <n v="0"/>
    <m/>
    <m/>
    <m/>
    <m/>
    <m/>
    <m/>
    <m/>
    <m/>
    <m/>
    <m/>
    <m/>
    <m/>
    <m/>
    <m/>
    <m/>
    <m/>
    <m/>
    <m/>
    <m/>
    <m/>
    <m/>
    <m/>
    <m/>
    <m/>
    <m/>
    <m/>
    <m/>
    <m/>
    <m/>
    <m/>
    <m/>
    <m/>
    <m/>
    <m/>
    <m/>
    <m/>
    <m/>
    <m/>
    <m/>
    <m/>
    <m/>
    <m/>
    <m/>
    <m/>
    <m/>
    <m/>
    <m/>
    <m/>
    <m/>
    <m/>
    <m/>
    <m/>
    <m/>
    <n v="0"/>
    <n v="0"/>
    <m/>
    <m/>
    <n v="252427"/>
    <m/>
    <n v="0"/>
    <m/>
    <m/>
    <m/>
    <m/>
    <m/>
    <m/>
    <m/>
    <m/>
    <m/>
    <m/>
    <m/>
    <m/>
    <m/>
    <m/>
    <m/>
    <m/>
    <m/>
    <m/>
    <m/>
    <m/>
    <m/>
    <m/>
    <m/>
    <m/>
    <m/>
    <m/>
    <m/>
    <m/>
    <n v="1920.4903703703671"/>
    <x v="0"/>
    <s v="Small"/>
  </r>
  <r>
    <s v="Palomar CCD"/>
    <x v="99"/>
    <s v="061"/>
    <s v="Single College District"/>
    <n v="20120"/>
    <x v="6"/>
    <n v="18680.817714285702"/>
    <n v="30000"/>
    <m/>
    <n v="33"/>
    <n v="4"/>
    <m/>
    <m/>
    <m/>
    <m/>
    <m/>
    <m/>
    <n v="94"/>
    <m/>
    <m/>
    <n v="32"/>
    <n v="622"/>
    <n v="96"/>
    <m/>
    <m/>
    <m/>
    <m/>
    <m/>
    <n v="0"/>
    <m/>
    <m/>
    <m/>
    <m/>
    <m/>
    <m/>
    <m/>
    <m/>
    <n v="75031"/>
    <m/>
    <m/>
    <n v="75031"/>
    <m/>
    <m/>
    <m/>
    <m/>
    <m/>
    <m/>
    <m/>
    <m/>
    <m/>
    <n v="619"/>
    <m/>
    <m/>
    <n v="619"/>
    <m/>
    <m/>
    <m/>
    <m/>
    <m/>
    <m/>
    <m/>
    <m/>
    <m/>
    <n v="35966"/>
    <m/>
    <m/>
    <n v="35966"/>
    <m/>
    <m/>
    <m/>
    <m/>
    <m/>
    <m/>
    <m/>
    <m/>
    <n v="2905"/>
    <m/>
    <n v="2905"/>
    <m/>
    <m/>
    <m/>
    <m/>
    <m/>
    <m/>
    <m/>
    <m/>
    <m/>
    <m/>
    <m/>
    <m/>
    <m/>
    <m/>
    <m/>
    <m/>
    <m/>
    <m/>
    <m/>
    <m/>
    <m/>
    <m/>
    <m/>
    <m/>
    <m/>
    <m/>
    <m/>
    <m/>
    <m/>
    <m/>
    <m/>
    <m/>
    <n v="105247"/>
    <n v="40813"/>
    <n v="146060"/>
    <m/>
    <m/>
    <m/>
    <m/>
    <m/>
    <m/>
    <m/>
    <m/>
    <m/>
    <m/>
    <m/>
    <m/>
    <m/>
    <m/>
    <m/>
    <m/>
    <m/>
    <m/>
    <m/>
    <m/>
    <m/>
    <m/>
    <m/>
    <m/>
    <m/>
    <m/>
    <m/>
    <m/>
    <m/>
    <m/>
    <m/>
    <m/>
    <m/>
    <n v="4384"/>
    <m/>
    <m/>
    <n v="4384"/>
    <m/>
    <m/>
    <m/>
    <m/>
    <m/>
    <m/>
    <m/>
    <m/>
    <m/>
    <m/>
    <m/>
    <m/>
    <m/>
    <m/>
    <m/>
    <m/>
    <m/>
    <m/>
    <m/>
    <m/>
    <m/>
    <m/>
    <m/>
    <m/>
    <m/>
    <m/>
    <m/>
    <m/>
    <m/>
    <m/>
    <m/>
    <m/>
    <m/>
    <m/>
    <m/>
    <m/>
    <m/>
    <m/>
    <m/>
    <m/>
    <m/>
    <m/>
    <m/>
    <m/>
    <m/>
    <m/>
    <n v="0"/>
    <n v="110997"/>
    <n v="153968"/>
    <n v="264965"/>
    <s v="Department chair (Faculty position)"/>
    <m/>
    <m/>
    <s v="yes"/>
    <m/>
    <m/>
    <s v="Stipend"/>
    <m/>
    <m/>
    <m/>
    <n v="2069"/>
    <n v="4712"/>
    <n v="11104"/>
    <n v="537"/>
    <m/>
    <n v="113826"/>
    <m/>
    <n v="186"/>
    <n v="6"/>
    <n v="2219"/>
    <m/>
    <m/>
    <n v="173"/>
    <n v="181"/>
    <n v="237"/>
    <n v="259"/>
    <m/>
    <m/>
    <n v="16"/>
    <m/>
    <m/>
    <m/>
    <m/>
    <m/>
    <m/>
    <m/>
    <m/>
    <m/>
    <m/>
    <n v="1.1499999999999999"/>
    <n v="10.75"/>
    <m/>
    <n v="10.75"/>
    <m/>
    <n v="19"/>
    <n v="17.75"/>
    <m/>
    <m/>
    <n v="13589"/>
    <n v="34033"/>
    <n v="6405"/>
    <n v="4133"/>
    <m/>
    <m/>
    <m/>
    <n v="0"/>
    <m/>
    <n v="58160"/>
    <m/>
    <m/>
    <n v="333"/>
    <n v="266"/>
    <n v="1426"/>
    <n v="295"/>
    <m/>
    <m/>
    <m/>
    <m/>
    <m/>
    <m/>
    <m/>
    <m/>
    <m/>
    <m/>
    <m/>
    <m/>
    <m/>
    <n v="4506"/>
    <m/>
    <m/>
    <n v="155"/>
    <m/>
    <m/>
    <m/>
    <m/>
    <m/>
    <m/>
    <m/>
    <m/>
    <m/>
    <m/>
    <n v="1"/>
    <n v="3"/>
    <n v="60"/>
    <n v="64"/>
    <n v="40"/>
    <n v="0"/>
    <n v="4"/>
    <n v="0"/>
    <m/>
    <m/>
    <m/>
    <m/>
    <m/>
    <m/>
    <m/>
    <m/>
    <m/>
    <m/>
    <m/>
    <m/>
    <m/>
    <m/>
    <m/>
    <m/>
    <m/>
    <m/>
    <m/>
    <m/>
    <m/>
    <m/>
    <m/>
    <m/>
    <m/>
    <m/>
    <m/>
    <m/>
    <m/>
    <m/>
    <m/>
    <m/>
    <m/>
    <m/>
    <m/>
    <m/>
    <m/>
    <m/>
    <m/>
    <m/>
    <m/>
    <m/>
    <m/>
    <m/>
    <m/>
    <m/>
    <m/>
    <m/>
    <m/>
    <m/>
    <m/>
    <m/>
    <m/>
    <n v="4"/>
    <n v="0"/>
    <m/>
    <m/>
    <m/>
    <m/>
    <n v="2513"/>
    <m/>
    <m/>
    <m/>
    <m/>
    <m/>
    <m/>
    <m/>
    <m/>
    <m/>
    <m/>
    <m/>
    <m/>
    <m/>
    <m/>
    <m/>
    <m/>
    <m/>
    <m/>
    <m/>
    <m/>
    <m/>
    <m/>
    <m/>
    <m/>
    <m/>
    <m/>
    <m/>
    <m/>
    <n v="1737.7504850498328"/>
    <x v="2"/>
    <s v="Medium"/>
  </r>
  <r>
    <s v="San Diego CCD"/>
    <x v="103"/>
    <s v="071"/>
    <s v="Multi-College District"/>
    <n v="20120"/>
    <x v="6"/>
    <n v="9965.8099047619417"/>
    <m/>
    <m/>
    <m/>
    <n v="5"/>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0"/>
    <s v="Small"/>
  </r>
  <r>
    <s v="San Diego CCD"/>
    <x v="104"/>
    <s v="072"/>
    <s v="Multi-College District"/>
    <n v="20120"/>
    <x v="6"/>
    <n v="14936.91523809534"/>
    <n v="107000"/>
    <m/>
    <n v="64"/>
    <n v="18"/>
    <m/>
    <m/>
    <m/>
    <m/>
    <m/>
    <m/>
    <n v="41"/>
    <m/>
    <m/>
    <n v="72"/>
    <n v="400"/>
    <n v="64"/>
    <m/>
    <m/>
    <m/>
    <m/>
    <m/>
    <n v="0"/>
    <m/>
    <m/>
    <m/>
    <m/>
    <m/>
    <m/>
    <m/>
    <m/>
    <n v="51000"/>
    <m/>
    <m/>
    <m/>
    <m/>
    <m/>
    <m/>
    <m/>
    <m/>
    <m/>
    <m/>
    <m/>
    <m/>
    <m/>
    <m/>
    <m/>
    <m/>
    <m/>
    <m/>
    <m/>
    <m/>
    <m/>
    <m/>
    <m/>
    <m/>
    <m/>
    <n v="14977"/>
    <m/>
    <m/>
    <m/>
    <m/>
    <m/>
    <m/>
    <m/>
    <m/>
    <m/>
    <m/>
    <m/>
    <m/>
    <m/>
    <m/>
    <m/>
    <m/>
    <m/>
    <m/>
    <m/>
    <m/>
    <m/>
    <m/>
    <m/>
    <m/>
    <m/>
    <m/>
    <m/>
    <m/>
    <m/>
    <m/>
    <m/>
    <m/>
    <m/>
    <m/>
    <m/>
    <m/>
    <m/>
    <m/>
    <m/>
    <m/>
    <m/>
    <m/>
    <m/>
    <m/>
    <m/>
    <m/>
    <n v="83944"/>
    <m/>
    <m/>
    <m/>
    <m/>
    <m/>
    <m/>
    <m/>
    <m/>
    <m/>
    <m/>
    <m/>
    <m/>
    <m/>
    <m/>
    <m/>
    <m/>
    <m/>
    <m/>
    <m/>
    <m/>
    <m/>
    <m/>
    <m/>
    <m/>
    <m/>
    <m/>
    <m/>
    <m/>
    <m/>
    <m/>
    <m/>
    <m/>
    <m/>
    <m/>
    <m/>
    <m/>
    <m/>
    <n v="4000"/>
    <m/>
    <m/>
    <m/>
    <m/>
    <m/>
    <m/>
    <m/>
    <m/>
    <m/>
    <m/>
    <m/>
    <m/>
    <m/>
    <m/>
    <m/>
    <m/>
    <m/>
    <m/>
    <m/>
    <m/>
    <m/>
    <m/>
    <m/>
    <m/>
    <m/>
    <m/>
    <m/>
    <m/>
    <m/>
    <m/>
    <m/>
    <m/>
    <m/>
    <m/>
    <m/>
    <m/>
    <m/>
    <m/>
    <m/>
    <m/>
    <m/>
    <m/>
    <m/>
    <m/>
    <m/>
    <n v="141000"/>
    <m/>
    <m/>
    <n v="0"/>
    <n v="0"/>
    <n v="0"/>
    <s v="Dean or other administrator"/>
    <m/>
    <s v="M.A. (subject other than librarianship)"/>
    <s v="no"/>
    <m/>
    <m/>
    <s v="Stipend"/>
    <m/>
    <m/>
    <m/>
    <n v="1901"/>
    <n v="1923"/>
    <n v="33075"/>
    <n v="106"/>
    <n v="5"/>
    <n v="99806"/>
    <m/>
    <n v="57"/>
    <n v="2415"/>
    <n v="2164"/>
    <m/>
    <m/>
    <n v="365"/>
    <n v="373"/>
    <n v="147696"/>
    <n v="59"/>
    <m/>
    <m/>
    <n v="4"/>
    <m/>
    <m/>
    <m/>
    <m/>
    <m/>
    <m/>
    <m/>
    <m/>
    <m/>
    <m/>
    <n v="4.16"/>
    <n v="4.5999999999999996"/>
    <m/>
    <n v="4.5999999999999996"/>
    <m/>
    <n v="15"/>
    <n v="15"/>
    <n v="15642"/>
    <s v="Actual"/>
    <n v="9345"/>
    <n v="25754"/>
    <n v="7091"/>
    <n v="1959"/>
    <m/>
    <m/>
    <m/>
    <n v="905"/>
    <m/>
    <n v="45054"/>
    <m/>
    <m/>
    <n v="136"/>
    <n v="126"/>
    <n v="309"/>
    <n v="268"/>
    <m/>
    <m/>
    <m/>
    <m/>
    <m/>
    <m/>
    <m/>
    <m/>
    <m/>
    <m/>
    <m/>
    <m/>
    <m/>
    <n v="4227"/>
    <m/>
    <m/>
    <n v="190"/>
    <m/>
    <m/>
    <m/>
    <m/>
    <m/>
    <m/>
    <m/>
    <m/>
    <m/>
    <m/>
    <n v="0"/>
    <n v="0"/>
    <n v="0"/>
    <n v="70"/>
    <n v="50"/>
    <n v="0"/>
    <n v="0"/>
    <n v="0"/>
    <m/>
    <m/>
    <m/>
    <m/>
    <m/>
    <m/>
    <m/>
    <m/>
    <m/>
    <m/>
    <m/>
    <m/>
    <m/>
    <m/>
    <m/>
    <m/>
    <m/>
    <m/>
    <m/>
    <m/>
    <m/>
    <m/>
    <m/>
    <m/>
    <m/>
    <m/>
    <m/>
    <m/>
    <m/>
    <m/>
    <m/>
    <m/>
    <m/>
    <m/>
    <m/>
    <m/>
    <m/>
    <m/>
    <m/>
    <m/>
    <m/>
    <m/>
    <m/>
    <m/>
    <m/>
    <m/>
    <m/>
    <m/>
    <m/>
    <m/>
    <m/>
    <m/>
    <m/>
    <n v="0"/>
    <n v="0"/>
    <m/>
    <m/>
    <n v="697996"/>
    <m/>
    <n v="0"/>
    <m/>
    <m/>
    <m/>
    <m/>
    <m/>
    <m/>
    <m/>
    <m/>
    <m/>
    <m/>
    <m/>
    <m/>
    <m/>
    <m/>
    <m/>
    <m/>
    <m/>
    <m/>
    <m/>
    <m/>
    <m/>
    <m/>
    <m/>
    <m/>
    <m/>
    <m/>
    <m/>
    <m/>
    <n v="3247.1554865424655"/>
    <x v="2"/>
    <s v="Medium"/>
  </r>
  <r>
    <s v="San Francisco CCD"/>
    <x v="105"/>
    <s v="361"/>
    <s v="Single College District"/>
    <n v="20120"/>
    <x v="6"/>
    <n v="26469.610285714141"/>
    <n v="106254"/>
    <m/>
    <n v="127"/>
    <n v="15"/>
    <m/>
    <m/>
    <m/>
    <m/>
    <m/>
    <m/>
    <n v="64"/>
    <m/>
    <m/>
    <n v="90"/>
    <n v="481"/>
    <n v="0"/>
    <m/>
    <m/>
    <m/>
    <m/>
    <m/>
    <n v="0"/>
    <m/>
    <m/>
    <m/>
    <n v="51503.55"/>
    <m/>
    <m/>
    <m/>
    <m/>
    <m/>
    <n v="35935.96"/>
    <m/>
    <n v="87439.51"/>
    <m/>
    <m/>
    <m/>
    <m/>
    <m/>
    <m/>
    <m/>
    <m/>
    <m/>
    <m/>
    <m/>
    <m/>
    <m/>
    <m/>
    <m/>
    <m/>
    <n v="44326.19"/>
    <m/>
    <m/>
    <m/>
    <m/>
    <m/>
    <m/>
    <n v="2458.6999999999998"/>
    <m/>
    <n v="46784.89"/>
    <m/>
    <m/>
    <m/>
    <m/>
    <m/>
    <m/>
    <m/>
    <m/>
    <m/>
    <m/>
    <m/>
    <m/>
    <m/>
    <m/>
    <m/>
    <m/>
    <m/>
    <m/>
    <m/>
    <m/>
    <m/>
    <m/>
    <m/>
    <m/>
    <m/>
    <m/>
    <m/>
    <m/>
    <m/>
    <m/>
    <m/>
    <m/>
    <m/>
    <m/>
    <m/>
    <m/>
    <m/>
    <m/>
    <n v="61702.25"/>
    <m/>
    <m/>
    <m/>
    <m/>
    <m/>
    <n v="2525"/>
    <n v="64227.25"/>
    <m/>
    <m/>
    <m/>
    <m/>
    <m/>
    <m/>
    <m/>
    <m/>
    <m/>
    <m/>
    <m/>
    <m/>
    <m/>
    <m/>
    <m/>
    <m/>
    <m/>
    <m/>
    <m/>
    <m/>
    <m/>
    <m/>
    <m/>
    <m/>
    <m/>
    <m/>
    <m/>
    <m/>
    <m/>
    <n v="907.6"/>
    <m/>
    <m/>
    <m/>
    <m/>
    <m/>
    <n v="52.98"/>
    <n v="960.58"/>
    <m/>
    <m/>
    <m/>
    <m/>
    <m/>
    <m/>
    <m/>
    <m/>
    <m/>
    <m/>
    <m/>
    <m/>
    <m/>
    <m/>
    <m/>
    <m/>
    <m/>
    <m/>
    <m/>
    <m/>
    <m/>
    <m/>
    <m/>
    <m/>
    <m/>
    <m/>
    <m/>
    <m/>
    <m/>
    <m/>
    <m/>
    <m/>
    <m/>
    <m/>
    <m/>
    <m/>
    <m/>
    <m/>
    <m/>
    <n v="78921.039999999994"/>
    <m/>
    <m/>
    <m/>
    <m/>
    <m/>
    <n v="24184.16"/>
    <n v="103105.2"/>
    <n v="134224.4"/>
    <n v="65187.83"/>
    <n v="302517.43"/>
    <s v="Dean or other administrator"/>
    <m/>
    <s v="PhD"/>
    <s v="no"/>
    <m/>
    <s v="Release time"/>
    <s v="Stipend"/>
    <m/>
    <m/>
    <s v="Release time and stipend"/>
    <n v="1722"/>
    <n v="12212"/>
    <n v="14888"/>
    <n v="219"/>
    <n v="0"/>
    <n v="136096"/>
    <m/>
    <n v="156"/>
    <n v="0"/>
    <n v="2956"/>
    <m/>
    <m/>
    <n v="2773"/>
    <n v="4640"/>
    <n v="351"/>
    <n v="249"/>
    <m/>
    <m/>
    <n v="28"/>
    <m/>
    <m/>
    <m/>
    <m/>
    <m/>
    <m/>
    <m/>
    <m/>
    <m/>
    <m/>
    <n v="13.385"/>
    <n v="30.326000000000001"/>
    <m/>
    <n v="30.326000000000001"/>
    <m/>
    <n v="41"/>
    <n v="39.773000000000003"/>
    <n v="39446"/>
    <s v="Estimate"/>
    <n v="50711"/>
    <n v="136843"/>
    <n v="25634"/>
    <n v="35641"/>
    <m/>
    <m/>
    <m/>
    <m/>
    <m/>
    <n v="248829"/>
    <m/>
    <m/>
    <n v="3"/>
    <n v="2"/>
    <n v="172"/>
    <n v="172"/>
    <m/>
    <m/>
    <m/>
    <m/>
    <m/>
    <m/>
    <m/>
    <m/>
    <m/>
    <m/>
    <m/>
    <m/>
    <m/>
    <n v="8796"/>
    <m/>
    <m/>
    <n v="9027"/>
    <m/>
    <m/>
    <m/>
    <m/>
    <m/>
    <m/>
    <m/>
    <m/>
    <m/>
    <m/>
    <n v="1"/>
    <n v="5"/>
    <n v="140"/>
    <n v="59"/>
    <n v="43"/>
    <n v="43"/>
    <n v="4"/>
    <n v="0"/>
    <m/>
    <m/>
    <m/>
    <m/>
    <m/>
    <m/>
    <m/>
    <m/>
    <m/>
    <m/>
    <m/>
    <m/>
    <m/>
    <m/>
    <m/>
    <m/>
    <m/>
    <m/>
    <m/>
    <m/>
    <m/>
    <m/>
    <m/>
    <m/>
    <m/>
    <m/>
    <m/>
    <m/>
    <m/>
    <m/>
    <m/>
    <m/>
    <m/>
    <m/>
    <m/>
    <m/>
    <m/>
    <m/>
    <m/>
    <m/>
    <m/>
    <m/>
    <m/>
    <m/>
    <m/>
    <m/>
    <m/>
    <m/>
    <m/>
    <m/>
    <m/>
    <m/>
    <m/>
    <n v="4"/>
    <n v="0"/>
    <m/>
    <m/>
    <n v="681144"/>
    <m/>
    <n v="65"/>
    <m/>
    <m/>
    <m/>
    <m/>
    <m/>
    <m/>
    <m/>
    <m/>
    <m/>
    <m/>
    <m/>
    <m/>
    <m/>
    <m/>
    <m/>
    <m/>
    <m/>
    <m/>
    <m/>
    <m/>
    <m/>
    <m/>
    <m/>
    <m/>
    <m/>
    <m/>
    <m/>
    <m/>
    <n v="872.83553009675336"/>
    <x v="2"/>
    <s v="Large"/>
  </r>
  <r>
    <s v="San Joaquin Delta CCD"/>
    <x v="106"/>
    <s v="551"/>
    <s v="Single College District"/>
    <n v="20120"/>
    <x v="6"/>
    <n v="16059.903999999868"/>
    <n v="47039"/>
    <m/>
    <n v="52"/>
    <n v="9"/>
    <m/>
    <m/>
    <m/>
    <m/>
    <m/>
    <m/>
    <n v="72"/>
    <m/>
    <m/>
    <n v="50"/>
    <n v="684"/>
    <s v="Wireless - No limit"/>
    <m/>
    <m/>
    <m/>
    <m/>
    <m/>
    <n v="0"/>
    <m/>
    <m/>
    <m/>
    <m/>
    <m/>
    <m/>
    <m/>
    <m/>
    <n v="104900"/>
    <m/>
    <m/>
    <n v="104900"/>
    <m/>
    <m/>
    <m/>
    <m/>
    <m/>
    <m/>
    <m/>
    <m/>
    <m/>
    <n v="5100"/>
    <m/>
    <m/>
    <n v="5100"/>
    <n v="35376"/>
    <m/>
    <m/>
    <m/>
    <m/>
    <m/>
    <m/>
    <m/>
    <m/>
    <n v="41526"/>
    <m/>
    <m/>
    <n v="76902"/>
    <m/>
    <m/>
    <m/>
    <m/>
    <m/>
    <m/>
    <m/>
    <m/>
    <m/>
    <m/>
    <n v="0"/>
    <m/>
    <m/>
    <m/>
    <m/>
    <m/>
    <m/>
    <m/>
    <m/>
    <m/>
    <m/>
    <m/>
    <m/>
    <m/>
    <m/>
    <m/>
    <m/>
    <m/>
    <m/>
    <m/>
    <m/>
    <m/>
    <m/>
    <m/>
    <m/>
    <n v="49100"/>
    <m/>
    <m/>
    <m/>
    <m/>
    <m/>
    <m/>
    <m/>
    <n v="46306"/>
    <m/>
    <n v="95406"/>
    <m/>
    <m/>
    <m/>
    <m/>
    <m/>
    <m/>
    <m/>
    <m/>
    <m/>
    <m/>
    <m/>
    <m/>
    <m/>
    <m/>
    <m/>
    <m/>
    <m/>
    <m/>
    <m/>
    <m/>
    <m/>
    <m/>
    <m/>
    <m/>
    <m/>
    <m/>
    <n v="2842"/>
    <m/>
    <m/>
    <m/>
    <m/>
    <m/>
    <m/>
    <n v="6000"/>
    <m/>
    <m/>
    <n v="8842"/>
    <m/>
    <m/>
    <m/>
    <m/>
    <m/>
    <m/>
    <m/>
    <m/>
    <m/>
    <m/>
    <m/>
    <m/>
    <m/>
    <m/>
    <m/>
    <m/>
    <m/>
    <m/>
    <m/>
    <m/>
    <m/>
    <m/>
    <m/>
    <m/>
    <m/>
    <m/>
    <m/>
    <m/>
    <m/>
    <m/>
    <m/>
    <m/>
    <m/>
    <m/>
    <m/>
    <m/>
    <m/>
    <m/>
    <m/>
    <m/>
    <m/>
    <m/>
    <m/>
    <m/>
    <m/>
    <m/>
    <n v="0"/>
    <n v="181802"/>
    <n v="109348"/>
    <n v="291150"/>
    <s v="Dean or other administrator"/>
    <m/>
    <s v="M.A. (subject other than librarianship)"/>
    <s v="no"/>
    <s v="None"/>
    <m/>
    <m/>
    <m/>
    <m/>
    <m/>
    <n v="2968"/>
    <n v="6201"/>
    <n v="30118"/>
    <n v="190"/>
    <n v="13182"/>
    <n v="101000"/>
    <m/>
    <n v="142"/>
    <n v="3436"/>
    <n v="3773"/>
    <m/>
    <m/>
    <n v="148"/>
    <n v="148"/>
    <n v="0"/>
    <n v="143"/>
    <m/>
    <m/>
    <n v="4"/>
    <m/>
    <m/>
    <m/>
    <m/>
    <m/>
    <m/>
    <m/>
    <m/>
    <m/>
    <m/>
    <n v="7"/>
    <n v="4"/>
    <m/>
    <n v="4"/>
    <m/>
    <n v="15.5"/>
    <n v="11.5"/>
    <n v="24074"/>
    <s v="Actual"/>
    <n v="17278"/>
    <n v="29647"/>
    <m/>
    <n v="2368"/>
    <m/>
    <m/>
    <m/>
    <m/>
    <m/>
    <n v="49293"/>
    <m/>
    <m/>
    <n v="21"/>
    <n v="18"/>
    <n v="441"/>
    <n v="111"/>
    <m/>
    <m/>
    <m/>
    <m/>
    <m/>
    <m/>
    <m/>
    <m/>
    <m/>
    <m/>
    <m/>
    <m/>
    <m/>
    <n v="2042"/>
    <m/>
    <m/>
    <n v="119"/>
    <m/>
    <m/>
    <m/>
    <m/>
    <m/>
    <m/>
    <m/>
    <m/>
    <m/>
    <m/>
    <n v="1"/>
    <n v="4"/>
    <n v="89"/>
    <n v="47"/>
    <n v="41.5"/>
    <n v="41.5"/>
    <n v="0"/>
    <n v="0"/>
    <m/>
    <m/>
    <m/>
    <m/>
    <m/>
    <m/>
    <m/>
    <m/>
    <m/>
    <m/>
    <m/>
    <m/>
    <m/>
    <m/>
    <m/>
    <m/>
    <m/>
    <m/>
    <m/>
    <m/>
    <m/>
    <m/>
    <m/>
    <m/>
    <m/>
    <m/>
    <m/>
    <m/>
    <m/>
    <m/>
    <m/>
    <m/>
    <m/>
    <m/>
    <m/>
    <m/>
    <m/>
    <m/>
    <m/>
    <m/>
    <m/>
    <m/>
    <m/>
    <m/>
    <m/>
    <m/>
    <m/>
    <m/>
    <m/>
    <m/>
    <m/>
    <m/>
    <m/>
    <n v="0"/>
    <n v="0"/>
    <m/>
    <m/>
    <n v="335144"/>
    <m/>
    <n v="157"/>
    <m/>
    <m/>
    <m/>
    <m/>
    <m/>
    <m/>
    <m/>
    <m/>
    <m/>
    <m/>
    <m/>
    <m/>
    <m/>
    <m/>
    <m/>
    <m/>
    <m/>
    <m/>
    <m/>
    <m/>
    <m/>
    <m/>
    <m/>
    <m/>
    <m/>
    <m/>
    <m/>
    <m/>
    <n v="4014.9759999999669"/>
    <x v="2"/>
    <s v="Medium"/>
  </r>
  <r>
    <s v="Southwestern CCD"/>
    <x v="64"/>
    <s v="091"/>
    <s v="Single College District"/>
    <n v="20120"/>
    <x v="6"/>
    <n v="18925.500380952344"/>
    <m/>
    <m/>
    <m/>
    <n v="24"/>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2"/>
    <s v="Medium"/>
  </r>
  <r>
    <s v="Chaffey CCD"/>
    <x v="74"/>
    <s v="921"/>
    <s v="Single College District"/>
    <n v="20130"/>
    <x v="7"/>
    <n v="13050.429714285727"/>
    <n v="36273"/>
    <m/>
    <n v="190"/>
    <n v="14"/>
    <m/>
    <m/>
    <m/>
    <m/>
    <m/>
    <m/>
    <n v="72"/>
    <m/>
    <m/>
    <n v="96"/>
    <n v="520"/>
    <m/>
    <m/>
    <m/>
    <m/>
    <m/>
    <m/>
    <n v="0"/>
    <m/>
    <m/>
    <n v="0"/>
    <n v="7938"/>
    <m/>
    <m/>
    <n v="0"/>
    <n v="0"/>
    <n v="0"/>
    <n v="0"/>
    <m/>
    <n v="7938"/>
    <n v="0"/>
    <m/>
    <m/>
    <n v="0"/>
    <n v="160.35"/>
    <m/>
    <m/>
    <n v="0"/>
    <n v="0"/>
    <n v="0"/>
    <n v="0"/>
    <m/>
    <n v="160.35"/>
    <n v="0"/>
    <m/>
    <m/>
    <n v="0"/>
    <n v="6589"/>
    <m/>
    <m/>
    <n v="0"/>
    <n v="0"/>
    <n v="0"/>
    <n v="0"/>
    <m/>
    <n v="6589"/>
    <n v="0"/>
    <m/>
    <n v="0"/>
    <n v="0"/>
    <m/>
    <m/>
    <n v="0"/>
    <n v="0"/>
    <n v="0"/>
    <n v="0"/>
    <n v="0"/>
    <m/>
    <m/>
    <m/>
    <m/>
    <m/>
    <m/>
    <m/>
    <m/>
    <m/>
    <m/>
    <m/>
    <m/>
    <m/>
    <m/>
    <m/>
    <m/>
    <m/>
    <m/>
    <m/>
    <m/>
    <m/>
    <m/>
    <m/>
    <m/>
    <n v="0"/>
    <m/>
    <n v="0"/>
    <n v="54588"/>
    <m/>
    <n v="0"/>
    <n v="0"/>
    <n v="0"/>
    <n v="0"/>
    <n v="0"/>
    <n v="54588"/>
    <m/>
    <m/>
    <m/>
    <m/>
    <m/>
    <m/>
    <m/>
    <m/>
    <m/>
    <m/>
    <m/>
    <m/>
    <m/>
    <m/>
    <m/>
    <m/>
    <m/>
    <m/>
    <m/>
    <m/>
    <m/>
    <m/>
    <m/>
    <m/>
    <m/>
    <m/>
    <n v="0"/>
    <m/>
    <n v="0"/>
    <n v="0"/>
    <m/>
    <n v="0"/>
    <n v="0"/>
    <n v="0"/>
    <m/>
    <n v="0"/>
    <n v="0"/>
    <m/>
    <m/>
    <m/>
    <m/>
    <m/>
    <m/>
    <m/>
    <m/>
    <m/>
    <m/>
    <m/>
    <m/>
    <m/>
    <m/>
    <m/>
    <m/>
    <m/>
    <m/>
    <m/>
    <m/>
    <m/>
    <m/>
    <m/>
    <m/>
    <m/>
    <m/>
    <n v="0"/>
    <m/>
    <n v="0"/>
    <n v="0"/>
    <m/>
    <n v="0"/>
    <m/>
    <n v="0"/>
    <n v="0"/>
    <n v="0"/>
    <n v="0"/>
    <m/>
    <n v="0"/>
    <n v="0"/>
    <m/>
    <m/>
    <n v="0"/>
    <n v="0"/>
    <n v="0"/>
    <n v="0"/>
    <n v="0"/>
    <n v="14527"/>
    <n v="54748.35"/>
    <n v="69275.350000000006"/>
    <s v="Dean or other administrator"/>
    <m/>
    <s v="M.A."/>
    <s v="no"/>
    <m/>
    <s v="Release time"/>
    <s v="Stipend"/>
    <m/>
    <m/>
    <m/>
    <n v="161"/>
    <n v="0"/>
    <n v="12"/>
    <m/>
    <m/>
    <n v="84420"/>
    <m/>
    <n v="0"/>
    <n v="27874"/>
    <n v="0"/>
    <m/>
    <m/>
    <n v="27"/>
    <n v="0"/>
    <n v="0"/>
    <n v="0"/>
    <m/>
    <m/>
    <n v="11"/>
    <m/>
    <m/>
    <m/>
    <m/>
    <m/>
    <n v="12"/>
    <m/>
    <m/>
    <m/>
    <m/>
    <n v="0.75"/>
    <n v="9.0299999999999994"/>
    <m/>
    <n v="9.0299999999999994"/>
    <m/>
    <n v="12"/>
    <n v="7.1050000000000004"/>
    <n v="27039"/>
    <s v="Estimate"/>
    <n v="9146"/>
    <n v="20374"/>
    <n v="6825"/>
    <n v="143"/>
    <n v="68"/>
    <m/>
    <m/>
    <m/>
    <m/>
    <n v="36556"/>
    <m/>
    <m/>
    <m/>
    <m/>
    <m/>
    <m/>
    <s v="No"/>
    <m/>
    <m/>
    <m/>
    <m/>
    <m/>
    <m/>
    <m/>
    <m/>
    <m/>
    <m/>
    <s v="No"/>
    <m/>
    <n v="7231"/>
    <m/>
    <m/>
    <n v="270"/>
    <m/>
    <m/>
    <m/>
    <m/>
    <m/>
    <m/>
    <m/>
    <m/>
    <m/>
    <m/>
    <n v="0"/>
    <n v="0"/>
    <n v="0"/>
    <n v="55"/>
    <n v="0"/>
    <n v="0"/>
    <n v="0"/>
    <n v="0"/>
    <m/>
    <m/>
    <m/>
    <m/>
    <m/>
    <m/>
    <m/>
    <m/>
    <m/>
    <m/>
    <m/>
    <m/>
    <m/>
    <m/>
    <m/>
    <m/>
    <m/>
    <m/>
    <m/>
    <m/>
    <m/>
    <m/>
    <m/>
    <m/>
    <m/>
    <m/>
    <m/>
    <m/>
    <m/>
    <m/>
    <m/>
    <m/>
    <m/>
    <m/>
    <m/>
    <m/>
    <m/>
    <m/>
    <m/>
    <m/>
    <m/>
    <m/>
    <m/>
    <s v="No"/>
    <m/>
    <m/>
    <m/>
    <m/>
    <s v="Yes"/>
    <m/>
    <m/>
    <m/>
    <m/>
    <n v="0"/>
    <n v="0"/>
    <s v="No"/>
    <n v="0"/>
    <n v="344723"/>
    <m/>
    <m/>
    <m/>
    <m/>
    <m/>
    <m/>
    <m/>
    <m/>
    <m/>
    <m/>
    <m/>
    <m/>
    <m/>
    <m/>
    <m/>
    <m/>
    <m/>
    <m/>
    <m/>
    <m/>
    <m/>
    <m/>
    <m/>
    <m/>
    <m/>
    <m/>
    <m/>
    <m/>
    <m/>
    <m/>
    <n v="1445.230311659549"/>
    <x v="2"/>
    <s v="Medium"/>
  </r>
  <r>
    <s v="State Center CCD"/>
    <x v="10"/>
    <s v="571"/>
    <s v="Multi-College District"/>
    <n v="20130"/>
    <x v="7"/>
    <n v="16133.631238095228"/>
    <n v="30000"/>
    <m/>
    <n v="66"/>
    <n v="1"/>
    <m/>
    <m/>
    <m/>
    <m/>
    <m/>
    <m/>
    <n v="29"/>
    <m/>
    <m/>
    <n v="29"/>
    <n v="590"/>
    <m/>
    <m/>
    <m/>
    <m/>
    <m/>
    <m/>
    <n v="0"/>
    <m/>
    <m/>
    <n v="0"/>
    <n v="0"/>
    <m/>
    <m/>
    <n v="0"/>
    <n v="0"/>
    <n v="54413.65"/>
    <n v="0"/>
    <m/>
    <n v="54413.65"/>
    <n v="0"/>
    <m/>
    <m/>
    <n v="0"/>
    <n v="0"/>
    <m/>
    <m/>
    <n v="0"/>
    <n v="0"/>
    <n v="0"/>
    <n v="0"/>
    <m/>
    <n v="0"/>
    <n v="0"/>
    <m/>
    <m/>
    <n v="0"/>
    <n v="0"/>
    <m/>
    <m/>
    <n v="0"/>
    <n v="0"/>
    <n v="14666.68"/>
    <n v="0"/>
    <m/>
    <n v="14666.68"/>
    <n v="0"/>
    <m/>
    <n v="0"/>
    <n v="0"/>
    <m/>
    <m/>
    <n v="0"/>
    <n v="0"/>
    <n v="0"/>
    <n v="0"/>
    <n v="0"/>
    <m/>
    <m/>
    <m/>
    <m/>
    <m/>
    <m/>
    <m/>
    <m/>
    <m/>
    <m/>
    <m/>
    <m/>
    <m/>
    <m/>
    <m/>
    <m/>
    <m/>
    <m/>
    <m/>
    <m/>
    <m/>
    <m/>
    <m/>
    <m/>
    <n v="0"/>
    <m/>
    <n v="0"/>
    <n v="0"/>
    <m/>
    <n v="0"/>
    <n v="0"/>
    <n v="0"/>
    <n v="74295.31"/>
    <n v="0"/>
    <n v="74295.31"/>
    <m/>
    <m/>
    <m/>
    <m/>
    <m/>
    <m/>
    <m/>
    <m/>
    <m/>
    <m/>
    <m/>
    <m/>
    <m/>
    <m/>
    <m/>
    <m/>
    <m/>
    <m/>
    <m/>
    <m/>
    <m/>
    <m/>
    <m/>
    <m/>
    <m/>
    <m/>
    <n v="2073.38"/>
    <m/>
    <n v="0"/>
    <n v="0"/>
    <m/>
    <n v="0"/>
    <n v="0"/>
    <n v="0"/>
    <m/>
    <n v="0"/>
    <n v="2073.38"/>
    <m/>
    <m/>
    <m/>
    <m/>
    <m/>
    <m/>
    <m/>
    <m/>
    <m/>
    <m/>
    <m/>
    <m/>
    <m/>
    <m/>
    <m/>
    <m/>
    <m/>
    <m/>
    <m/>
    <m/>
    <m/>
    <m/>
    <m/>
    <m/>
    <m/>
    <m/>
    <n v="0"/>
    <m/>
    <n v="0"/>
    <n v="0"/>
    <m/>
    <n v="0"/>
    <m/>
    <n v="0"/>
    <n v="0"/>
    <n v="0"/>
    <n v="0"/>
    <m/>
    <n v="0"/>
    <n v="0"/>
    <m/>
    <m/>
    <n v="0"/>
    <n v="0"/>
    <n v="0"/>
    <n v="0"/>
    <n v="0"/>
    <n v="69080.33"/>
    <n v="76368.69"/>
    <n v="145449.02000000002"/>
    <s v="Dean or other administrator"/>
    <m/>
    <s v="M.A."/>
    <s v="no"/>
    <s v="None"/>
    <m/>
    <m/>
    <m/>
    <m/>
    <m/>
    <n v="1148"/>
    <n v="4985"/>
    <n v="30220"/>
    <n v="110"/>
    <n v="0"/>
    <n v="77310"/>
    <m/>
    <n v="258"/>
    <n v="0"/>
    <n v="1153"/>
    <m/>
    <m/>
    <n v="15"/>
    <n v="15"/>
    <n v="0"/>
    <n v="258"/>
    <m/>
    <m/>
    <n v="9"/>
    <m/>
    <m/>
    <m/>
    <m/>
    <m/>
    <n v="7"/>
    <m/>
    <m/>
    <m/>
    <m/>
    <n v="8"/>
    <n v="6.75"/>
    <m/>
    <n v="6.75"/>
    <m/>
    <n v="7"/>
    <n v="7"/>
    <n v="12174"/>
    <s v="Actual"/>
    <n v="13832"/>
    <n v="21403"/>
    <n v="19742"/>
    <n v="896"/>
    <n v="166"/>
    <m/>
    <m/>
    <m/>
    <m/>
    <n v="56039"/>
    <m/>
    <m/>
    <n v="70"/>
    <n v="329"/>
    <n v="181"/>
    <n v="181"/>
    <s v="Yes"/>
    <s v="Reedley College"/>
    <s v="Wilow International"/>
    <s v="Madera Center"/>
    <m/>
    <m/>
    <m/>
    <m/>
    <m/>
    <m/>
    <m/>
    <s v="No"/>
    <m/>
    <n v="3888"/>
    <m/>
    <m/>
    <n v="157"/>
    <m/>
    <m/>
    <m/>
    <m/>
    <m/>
    <m/>
    <m/>
    <m/>
    <m/>
    <m/>
    <n v="2"/>
    <n v="4"/>
    <n v="62"/>
    <n v="56.5"/>
    <n v="36.5"/>
    <m/>
    <n v="0"/>
    <n v="0"/>
    <m/>
    <m/>
    <m/>
    <m/>
    <m/>
    <m/>
    <m/>
    <m/>
    <m/>
    <m/>
    <m/>
    <m/>
    <m/>
    <m/>
    <m/>
    <m/>
    <m/>
    <m/>
    <m/>
    <m/>
    <m/>
    <m/>
    <m/>
    <m/>
    <m/>
    <m/>
    <m/>
    <m/>
    <m/>
    <m/>
    <m/>
    <m/>
    <m/>
    <m/>
    <m/>
    <m/>
    <m/>
    <m/>
    <m/>
    <m/>
    <m/>
    <m/>
    <m/>
    <s v="No"/>
    <m/>
    <m/>
    <m/>
    <m/>
    <s v="Yes"/>
    <m/>
    <m/>
    <m/>
    <m/>
    <n v="0"/>
    <n v="0"/>
    <s v="No"/>
    <m/>
    <n v="652552"/>
    <m/>
    <n v="23"/>
    <m/>
    <m/>
    <m/>
    <m/>
    <m/>
    <m/>
    <m/>
    <m/>
    <m/>
    <m/>
    <m/>
    <m/>
    <m/>
    <m/>
    <m/>
    <m/>
    <m/>
    <m/>
    <m/>
    <m/>
    <m/>
    <m/>
    <m/>
    <m/>
    <m/>
    <m/>
    <m/>
    <m/>
    <n v="2390.1675908289226"/>
    <x v="2"/>
    <s v="Medium"/>
  </r>
  <r>
    <s v="Glendale CCD"/>
    <x v="4"/>
    <s v="731"/>
    <s v="Single College District"/>
    <n v="20130"/>
    <x v="7"/>
    <n v="11576.89542857143"/>
    <n v="35351"/>
    <m/>
    <n v="62"/>
    <n v="12"/>
    <m/>
    <m/>
    <m/>
    <m/>
    <m/>
    <m/>
    <n v="27"/>
    <m/>
    <m/>
    <n v="56"/>
    <n v="382"/>
    <m/>
    <m/>
    <m/>
    <m/>
    <m/>
    <m/>
    <n v="0"/>
    <m/>
    <m/>
    <n v="0"/>
    <n v="0"/>
    <m/>
    <m/>
    <n v="0"/>
    <n v="0"/>
    <n v="36005"/>
    <n v="0"/>
    <m/>
    <n v="36005"/>
    <n v="0"/>
    <m/>
    <m/>
    <n v="0"/>
    <n v="0"/>
    <m/>
    <m/>
    <n v="0"/>
    <n v="0"/>
    <n v="2327"/>
    <n v="0"/>
    <m/>
    <n v="2327"/>
    <n v="0"/>
    <m/>
    <m/>
    <n v="0"/>
    <n v="0"/>
    <m/>
    <m/>
    <n v="0"/>
    <n v="0"/>
    <n v="8170"/>
    <n v="0"/>
    <m/>
    <n v="8170"/>
    <n v="0"/>
    <m/>
    <n v="0"/>
    <n v="0"/>
    <m/>
    <m/>
    <n v="0"/>
    <n v="0"/>
    <n v="0"/>
    <n v="0"/>
    <n v="0"/>
    <m/>
    <m/>
    <m/>
    <m/>
    <m/>
    <m/>
    <m/>
    <m/>
    <m/>
    <m/>
    <m/>
    <m/>
    <m/>
    <m/>
    <m/>
    <m/>
    <m/>
    <m/>
    <m/>
    <m/>
    <m/>
    <m/>
    <m/>
    <m/>
    <n v="0"/>
    <m/>
    <n v="0"/>
    <n v="0"/>
    <m/>
    <n v="0"/>
    <n v="0"/>
    <n v="0"/>
    <n v="87233"/>
    <n v="0"/>
    <n v="87233"/>
    <m/>
    <m/>
    <m/>
    <m/>
    <m/>
    <m/>
    <m/>
    <m/>
    <m/>
    <m/>
    <m/>
    <m/>
    <m/>
    <m/>
    <m/>
    <m/>
    <m/>
    <m/>
    <m/>
    <m/>
    <m/>
    <m/>
    <m/>
    <m/>
    <m/>
    <m/>
    <n v="0"/>
    <m/>
    <n v="0"/>
    <n v="0"/>
    <m/>
    <n v="0"/>
    <n v="0"/>
    <n v="0"/>
    <m/>
    <n v="0"/>
    <n v="0"/>
    <m/>
    <m/>
    <m/>
    <m/>
    <m/>
    <m/>
    <m/>
    <m/>
    <m/>
    <m/>
    <m/>
    <m/>
    <m/>
    <m/>
    <m/>
    <m/>
    <m/>
    <m/>
    <m/>
    <m/>
    <m/>
    <m/>
    <m/>
    <m/>
    <m/>
    <m/>
    <n v="0"/>
    <m/>
    <n v="0"/>
    <n v="0"/>
    <m/>
    <n v="0"/>
    <m/>
    <n v="0"/>
    <n v="0"/>
    <n v="0"/>
    <n v="0"/>
    <m/>
    <n v="0"/>
    <n v="0"/>
    <m/>
    <m/>
    <n v="0"/>
    <n v="0"/>
    <n v="0"/>
    <n v="0"/>
    <n v="0"/>
    <n v="44175"/>
    <n v="89560"/>
    <n v="133735"/>
    <s v="Dean or other administrator"/>
    <m/>
    <m/>
    <s v="yes"/>
    <s v="None"/>
    <s v="Release time"/>
    <m/>
    <m/>
    <m/>
    <m/>
    <n v="1004"/>
    <n v="1211"/>
    <n v="55559"/>
    <n v="104"/>
    <m/>
    <n v="80434"/>
    <m/>
    <n v="33"/>
    <n v="1783"/>
    <n v="1145"/>
    <m/>
    <m/>
    <n v="69"/>
    <n v="97"/>
    <n v="66"/>
    <n v="36"/>
    <m/>
    <m/>
    <n v="17"/>
    <m/>
    <m/>
    <m/>
    <m/>
    <m/>
    <n v="12"/>
    <m/>
    <m/>
    <m/>
    <m/>
    <n v="1.875"/>
    <n v="6.89"/>
    <m/>
    <n v="6.89"/>
    <n v="0"/>
    <n v="12"/>
    <n v="9.6150000000000002"/>
    <n v="12816"/>
    <s v="Actual"/>
    <n v="9318"/>
    <n v="52627"/>
    <n v="13440"/>
    <n v="1616"/>
    <n v="0"/>
    <m/>
    <m/>
    <m/>
    <m/>
    <n v="77001"/>
    <m/>
    <m/>
    <n v="122"/>
    <n v="84"/>
    <n v="315"/>
    <n v="142"/>
    <s v="No"/>
    <s v="we do ILL through OCLC"/>
    <m/>
    <m/>
    <m/>
    <m/>
    <m/>
    <m/>
    <m/>
    <m/>
    <m/>
    <s v="Yes"/>
    <s v="Other"/>
    <n v="5219"/>
    <m/>
    <m/>
    <n v="290"/>
    <m/>
    <m/>
    <m/>
    <m/>
    <m/>
    <m/>
    <m/>
    <m/>
    <m/>
    <m/>
    <n v="1"/>
    <n v="6"/>
    <n v="110"/>
    <n v="60"/>
    <n v="48"/>
    <n v="48"/>
    <n v="4"/>
    <n v="0"/>
    <m/>
    <m/>
    <m/>
    <m/>
    <m/>
    <m/>
    <m/>
    <m/>
    <m/>
    <m/>
    <m/>
    <m/>
    <m/>
    <m/>
    <m/>
    <m/>
    <m/>
    <m/>
    <m/>
    <m/>
    <m/>
    <m/>
    <m/>
    <m/>
    <m/>
    <m/>
    <m/>
    <m/>
    <m/>
    <m/>
    <m/>
    <m/>
    <m/>
    <m/>
    <m/>
    <m/>
    <m/>
    <m/>
    <m/>
    <m/>
    <m/>
    <m/>
    <m/>
    <s v="No"/>
    <m/>
    <m/>
    <m/>
    <m/>
    <s v="Yes"/>
    <m/>
    <m/>
    <m/>
    <m/>
    <n v="116"/>
    <n v="0"/>
    <s v="No"/>
    <m/>
    <n v="464354"/>
    <m/>
    <n v="2"/>
    <m/>
    <m/>
    <m/>
    <m/>
    <m/>
    <m/>
    <m/>
    <m/>
    <m/>
    <m/>
    <m/>
    <m/>
    <m/>
    <m/>
    <m/>
    <m/>
    <m/>
    <m/>
    <m/>
    <m/>
    <m/>
    <m/>
    <m/>
    <m/>
    <m/>
    <m/>
    <m/>
    <m/>
    <n v="1680.2460709102222"/>
    <x v="0"/>
    <s v="Medium"/>
  </r>
  <r>
    <s v="Los Angeles CCD"/>
    <x v="42"/>
    <s v="744"/>
    <s v="Multi-College District"/>
    <n v="20130"/>
    <x v="7"/>
    <n v="12264.269333333399"/>
    <n v="58929"/>
    <m/>
    <n v="172"/>
    <n v="8"/>
    <m/>
    <m/>
    <m/>
    <m/>
    <m/>
    <m/>
    <n v="40"/>
    <m/>
    <m/>
    <n v="43"/>
    <n v="726"/>
    <m/>
    <m/>
    <m/>
    <m/>
    <m/>
    <m/>
    <n v="0"/>
    <m/>
    <m/>
    <n v="0"/>
    <n v="0"/>
    <m/>
    <m/>
    <n v="0"/>
    <n v="0"/>
    <n v="0"/>
    <n v="10546"/>
    <m/>
    <n v="10546"/>
    <n v="0"/>
    <m/>
    <m/>
    <n v="0"/>
    <n v="0"/>
    <m/>
    <m/>
    <n v="0"/>
    <n v="0"/>
    <n v="0"/>
    <n v="0"/>
    <m/>
    <n v="0"/>
    <n v="4839"/>
    <m/>
    <m/>
    <n v="0"/>
    <n v="0"/>
    <m/>
    <m/>
    <n v="0"/>
    <n v="0"/>
    <n v="0"/>
    <n v="0"/>
    <m/>
    <n v="4839"/>
    <n v="0"/>
    <m/>
    <n v="0"/>
    <n v="0"/>
    <m/>
    <m/>
    <n v="0"/>
    <n v="0"/>
    <n v="0"/>
    <n v="0"/>
    <n v="0"/>
    <m/>
    <m/>
    <m/>
    <m/>
    <m/>
    <m/>
    <m/>
    <m/>
    <m/>
    <m/>
    <m/>
    <m/>
    <m/>
    <m/>
    <m/>
    <m/>
    <m/>
    <m/>
    <m/>
    <m/>
    <m/>
    <m/>
    <m/>
    <m/>
    <n v="54707"/>
    <m/>
    <n v="0"/>
    <n v="0"/>
    <m/>
    <n v="0"/>
    <n v="0"/>
    <n v="0"/>
    <n v="0"/>
    <n v="9822"/>
    <n v="64529"/>
    <m/>
    <m/>
    <m/>
    <m/>
    <m/>
    <m/>
    <m/>
    <m/>
    <m/>
    <m/>
    <m/>
    <m/>
    <m/>
    <m/>
    <m/>
    <m/>
    <m/>
    <m/>
    <m/>
    <m/>
    <m/>
    <m/>
    <m/>
    <m/>
    <m/>
    <m/>
    <n v="0"/>
    <m/>
    <n v="0"/>
    <n v="0"/>
    <m/>
    <n v="0"/>
    <n v="0"/>
    <n v="0"/>
    <m/>
    <n v="0"/>
    <n v="0"/>
    <m/>
    <m/>
    <m/>
    <m/>
    <m/>
    <m/>
    <m/>
    <m/>
    <m/>
    <m/>
    <m/>
    <m/>
    <m/>
    <m/>
    <m/>
    <m/>
    <m/>
    <m/>
    <m/>
    <m/>
    <m/>
    <m/>
    <m/>
    <m/>
    <m/>
    <m/>
    <n v="0"/>
    <m/>
    <n v="0"/>
    <n v="0"/>
    <m/>
    <n v="0"/>
    <m/>
    <n v="0"/>
    <n v="0"/>
    <n v="0"/>
    <n v="1614"/>
    <m/>
    <n v="0"/>
    <n v="0"/>
    <m/>
    <m/>
    <n v="0"/>
    <n v="0"/>
    <n v="0"/>
    <n v="0"/>
    <n v="1614"/>
    <n v="15385"/>
    <n v="64529"/>
    <n v="81528"/>
    <s v="Department chair (Faculty position)"/>
    <m/>
    <s v="M.A."/>
    <s v="yes"/>
    <m/>
    <s v="Release time"/>
    <s v="Stipend"/>
    <m/>
    <m/>
    <m/>
    <n v="361"/>
    <n v="0"/>
    <n v="20909"/>
    <n v="23"/>
    <n v="2426"/>
    <n v="87958"/>
    <m/>
    <n v="0"/>
    <n v="241"/>
    <n v="363"/>
    <m/>
    <m/>
    <n v="102"/>
    <n v="103"/>
    <n v="0"/>
    <n v="0"/>
    <m/>
    <m/>
    <n v="4.5"/>
    <m/>
    <m/>
    <m/>
    <m/>
    <m/>
    <n v="5"/>
    <m/>
    <m/>
    <m/>
    <m/>
    <n v="1.63"/>
    <n v="5"/>
    <m/>
    <n v="5"/>
    <m/>
    <n v="5"/>
    <n v="5"/>
    <n v="16098"/>
    <s v="Estimate"/>
    <n v="17192"/>
    <n v="17735"/>
    <n v="4497"/>
    <n v="0"/>
    <n v="83"/>
    <m/>
    <m/>
    <m/>
    <m/>
    <n v="39507"/>
    <m/>
    <m/>
    <n v="101"/>
    <n v="97"/>
    <n v="60"/>
    <n v="57"/>
    <s v="Yes"/>
    <s v="ELAC"/>
    <s v="ELAC-SG"/>
    <s v="LACC"/>
    <s v="LAHC"/>
    <s v="LAMC"/>
    <s v="LASC"/>
    <s v="LATTC"/>
    <s v="LAVC"/>
    <s v="WLAC"/>
    <m/>
    <s v="No"/>
    <m/>
    <n v="6195"/>
    <m/>
    <m/>
    <n v="177"/>
    <m/>
    <m/>
    <m/>
    <m/>
    <m/>
    <m/>
    <m/>
    <m/>
    <m/>
    <m/>
    <n v="1"/>
    <n v="2"/>
    <n v="42"/>
    <n v="54"/>
    <n v="38"/>
    <n v="54"/>
    <n v="10"/>
    <n v="10"/>
    <m/>
    <m/>
    <m/>
    <m/>
    <m/>
    <m/>
    <m/>
    <m/>
    <m/>
    <m/>
    <m/>
    <m/>
    <m/>
    <m/>
    <m/>
    <m/>
    <m/>
    <m/>
    <m/>
    <m/>
    <m/>
    <m/>
    <m/>
    <m/>
    <m/>
    <m/>
    <m/>
    <m/>
    <m/>
    <m/>
    <m/>
    <m/>
    <m/>
    <m/>
    <m/>
    <m/>
    <m/>
    <m/>
    <m/>
    <m/>
    <m/>
    <m/>
    <m/>
    <s v="No"/>
    <m/>
    <m/>
    <m/>
    <m/>
    <s v="Yes"/>
    <m/>
    <m/>
    <m/>
    <m/>
    <n v="10"/>
    <n v="10"/>
    <s v="Yes"/>
    <n v="3"/>
    <n v="221160"/>
    <m/>
    <n v="0"/>
    <m/>
    <m/>
    <m/>
    <m/>
    <m/>
    <m/>
    <m/>
    <m/>
    <m/>
    <m/>
    <m/>
    <m/>
    <m/>
    <m/>
    <m/>
    <m/>
    <m/>
    <m/>
    <m/>
    <m/>
    <m/>
    <m/>
    <m/>
    <m/>
    <m/>
    <m/>
    <m/>
    <m/>
    <n v="2452.85386666668"/>
    <x v="0"/>
    <s v="Medium"/>
  </r>
  <r>
    <s v="Los Angeles CCD"/>
    <x v="63"/>
    <s v="747"/>
    <s v="Multi-College District"/>
    <n v="20130"/>
    <x v="7"/>
    <n v="10249.620571428621"/>
    <n v="48384"/>
    <m/>
    <n v="117"/>
    <n v="14"/>
    <m/>
    <m/>
    <m/>
    <m/>
    <m/>
    <m/>
    <n v="76"/>
    <m/>
    <m/>
    <n v="64"/>
    <n v="639"/>
    <m/>
    <m/>
    <m/>
    <m/>
    <m/>
    <m/>
    <n v="0"/>
    <m/>
    <m/>
    <n v="0"/>
    <n v="0"/>
    <m/>
    <m/>
    <n v="0"/>
    <n v="0"/>
    <n v="0"/>
    <n v="0"/>
    <m/>
    <n v="0"/>
    <n v="0"/>
    <m/>
    <m/>
    <n v="0"/>
    <n v="0"/>
    <m/>
    <m/>
    <n v="0"/>
    <n v="0"/>
    <n v="0"/>
    <n v="0"/>
    <m/>
    <n v="0"/>
    <n v="16000"/>
    <m/>
    <m/>
    <n v="0"/>
    <n v="0"/>
    <m/>
    <m/>
    <n v="0"/>
    <n v="0"/>
    <n v="0"/>
    <n v="0"/>
    <m/>
    <n v="16000"/>
    <n v="0"/>
    <m/>
    <n v="0"/>
    <n v="0"/>
    <m/>
    <m/>
    <n v="0"/>
    <n v="0"/>
    <n v="0"/>
    <n v="0"/>
    <n v="0"/>
    <m/>
    <m/>
    <m/>
    <m/>
    <m/>
    <m/>
    <m/>
    <m/>
    <m/>
    <m/>
    <m/>
    <m/>
    <m/>
    <m/>
    <m/>
    <m/>
    <m/>
    <m/>
    <m/>
    <m/>
    <m/>
    <m/>
    <m/>
    <m/>
    <n v="0"/>
    <m/>
    <n v="0"/>
    <n v="0"/>
    <m/>
    <n v="0"/>
    <n v="0"/>
    <n v="0"/>
    <n v="0"/>
    <n v="80885"/>
    <n v="80885"/>
    <m/>
    <m/>
    <m/>
    <m/>
    <m/>
    <m/>
    <m/>
    <m/>
    <m/>
    <m/>
    <m/>
    <m/>
    <m/>
    <m/>
    <m/>
    <m/>
    <m/>
    <m/>
    <m/>
    <m/>
    <m/>
    <m/>
    <m/>
    <m/>
    <m/>
    <m/>
    <n v="0"/>
    <m/>
    <n v="0"/>
    <n v="0"/>
    <m/>
    <n v="0"/>
    <n v="0"/>
    <n v="0"/>
    <m/>
    <n v="2119"/>
    <n v="2119"/>
    <m/>
    <m/>
    <m/>
    <m/>
    <m/>
    <m/>
    <m/>
    <m/>
    <m/>
    <m/>
    <m/>
    <m/>
    <m/>
    <m/>
    <m/>
    <m/>
    <m/>
    <m/>
    <m/>
    <m/>
    <m/>
    <m/>
    <m/>
    <m/>
    <m/>
    <m/>
    <n v="0"/>
    <m/>
    <n v="0"/>
    <n v="0"/>
    <m/>
    <n v="0"/>
    <m/>
    <n v="0"/>
    <n v="3565"/>
    <n v="3565"/>
    <n v="0"/>
    <m/>
    <n v="0"/>
    <n v="0"/>
    <m/>
    <m/>
    <n v="0"/>
    <n v="0"/>
    <n v="0"/>
    <n v="0"/>
    <n v="0"/>
    <n v="16000"/>
    <n v="86569"/>
    <n v="102569"/>
    <s v="Department chair (Faculty position)"/>
    <m/>
    <m/>
    <s v="yes"/>
    <m/>
    <m/>
    <s v="Stipend"/>
    <m/>
    <m/>
    <m/>
    <n v="0"/>
    <n v="253"/>
    <n v="20240"/>
    <n v="1160"/>
    <n v="0"/>
    <n v="133732"/>
    <m/>
    <n v="101"/>
    <n v="5"/>
    <n v="0"/>
    <m/>
    <m/>
    <n v="710"/>
    <n v="710"/>
    <n v="232"/>
    <n v="109"/>
    <m/>
    <m/>
    <n v="3"/>
    <m/>
    <m/>
    <m/>
    <m/>
    <m/>
    <n v="7"/>
    <m/>
    <m/>
    <m/>
    <m/>
    <n v="0.75"/>
    <n v="4.25"/>
    <m/>
    <n v="4.25"/>
    <m/>
    <n v="7"/>
    <n v="4.25"/>
    <n v="9037"/>
    <s v="Actual"/>
    <n v="8039"/>
    <n v="19448"/>
    <n v="4000"/>
    <n v="65"/>
    <n v="585"/>
    <m/>
    <m/>
    <m/>
    <m/>
    <n v="32437"/>
    <m/>
    <m/>
    <n v="204"/>
    <n v="204"/>
    <n v="95"/>
    <n v="95"/>
    <s v="Yes"/>
    <s v="L.A. Harbor College"/>
    <s v="L.A. Pierce College"/>
    <s v="â€‹L.A.City College"/>
    <s v="West Los Angeles College"/>
    <s v="East Los Angeles College"/>
    <s v="L.A. Mission College"/>
    <s v="L.A. Trade-Tech College"/>
    <s v="L.A. Southwest College"/>
    <m/>
    <m/>
    <s v="No"/>
    <m/>
    <n v="1952"/>
    <m/>
    <m/>
    <n v="56"/>
    <m/>
    <m/>
    <m/>
    <m/>
    <m/>
    <m/>
    <m/>
    <m/>
    <m/>
    <m/>
    <n v="1"/>
    <n v="3"/>
    <n v="134"/>
    <n v="53.9375"/>
    <n v="35.333333333333336"/>
    <n v="212"/>
    <n v="0"/>
    <n v="0"/>
    <m/>
    <m/>
    <m/>
    <m/>
    <m/>
    <m/>
    <m/>
    <m/>
    <m/>
    <m/>
    <m/>
    <m/>
    <m/>
    <m/>
    <m/>
    <m/>
    <m/>
    <m/>
    <m/>
    <m/>
    <m/>
    <m/>
    <m/>
    <m/>
    <m/>
    <m/>
    <m/>
    <m/>
    <m/>
    <m/>
    <m/>
    <m/>
    <m/>
    <m/>
    <m/>
    <m/>
    <m/>
    <m/>
    <m/>
    <m/>
    <m/>
    <m/>
    <m/>
    <s v="No"/>
    <m/>
    <m/>
    <m/>
    <m/>
    <s v="Yes"/>
    <m/>
    <m/>
    <m/>
    <m/>
    <n v="0"/>
    <n v="0"/>
    <s v="No"/>
    <m/>
    <n v="192593"/>
    <m/>
    <n v="0"/>
    <m/>
    <m/>
    <m/>
    <m/>
    <m/>
    <m/>
    <m/>
    <m/>
    <m/>
    <m/>
    <m/>
    <m/>
    <m/>
    <m/>
    <m/>
    <m/>
    <m/>
    <m/>
    <m/>
    <m/>
    <m/>
    <m/>
    <m/>
    <m/>
    <m/>
    <m/>
    <m/>
    <m/>
    <n v="2411.6754285714401"/>
    <x v="0"/>
    <s v="Medium"/>
  </r>
  <r>
    <s v="San Diego CCD"/>
    <x v="34"/>
    <s v="073"/>
    <s v="Multi-College District"/>
    <n v="20130"/>
    <x v="7"/>
    <n v="6313.2824761904458"/>
    <n v="42600"/>
    <m/>
    <n v="88"/>
    <n v="8"/>
    <m/>
    <m/>
    <m/>
    <m/>
    <m/>
    <m/>
    <n v="71"/>
    <m/>
    <m/>
    <n v="40"/>
    <n v="1265"/>
    <m/>
    <m/>
    <m/>
    <m/>
    <m/>
    <m/>
    <n v="0"/>
    <m/>
    <m/>
    <n v="0"/>
    <n v="0"/>
    <m/>
    <m/>
    <n v="0"/>
    <n v="0"/>
    <n v="25800"/>
    <n v="34300"/>
    <m/>
    <n v="60100"/>
    <n v="0"/>
    <m/>
    <m/>
    <n v="0"/>
    <n v="0"/>
    <m/>
    <m/>
    <n v="0"/>
    <n v="0"/>
    <n v="0"/>
    <n v="0"/>
    <m/>
    <n v="0"/>
    <n v="0"/>
    <m/>
    <m/>
    <n v="0"/>
    <n v="0"/>
    <m/>
    <m/>
    <n v="0"/>
    <n v="0"/>
    <n v="4400"/>
    <n v="0"/>
    <m/>
    <n v="4400"/>
    <n v="0"/>
    <m/>
    <n v="0"/>
    <n v="0"/>
    <m/>
    <m/>
    <n v="0"/>
    <n v="0"/>
    <n v="0"/>
    <n v="0"/>
    <n v="0"/>
    <m/>
    <m/>
    <m/>
    <m/>
    <m/>
    <m/>
    <m/>
    <m/>
    <m/>
    <m/>
    <m/>
    <m/>
    <m/>
    <m/>
    <m/>
    <m/>
    <m/>
    <m/>
    <m/>
    <m/>
    <m/>
    <m/>
    <m/>
    <m/>
    <n v="48539.83"/>
    <m/>
    <n v="0"/>
    <n v="0"/>
    <m/>
    <n v="0"/>
    <n v="0"/>
    <n v="0"/>
    <n v="0"/>
    <n v="0"/>
    <n v="48539.83"/>
    <m/>
    <m/>
    <m/>
    <m/>
    <m/>
    <m/>
    <m/>
    <m/>
    <m/>
    <m/>
    <m/>
    <m/>
    <m/>
    <m/>
    <m/>
    <m/>
    <m/>
    <m/>
    <m/>
    <m/>
    <m/>
    <m/>
    <m/>
    <m/>
    <m/>
    <m/>
    <n v="0"/>
    <m/>
    <n v="0"/>
    <n v="0"/>
    <m/>
    <n v="0"/>
    <n v="0"/>
    <n v="0"/>
    <m/>
    <n v="731.72"/>
    <n v="731.72"/>
    <m/>
    <m/>
    <m/>
    <m/>
    <m/>
    <m/>
    <m/>
    <m/>
    <m/>
    <m/>
    <m/>
    <m/>
    <m/>
    <m/>
    <m/>
    <m/>
    <m/>
    <m/>
    <m/>
    <m/>
    <m/>
    <m/>
    <m/>
    <m/>
    <m/>
    <m/>
    <n v="0"/>
    <m/>
    <n v="0"/>
    <n v="0"/>
    <m/>
    <n v="0"/>
    <m/>
    <n v="0"/>
    <n v="0"/>
    <n v="0"/>
    <n v="0"/>
    <m/>
    <n v="0"/>
    <n v="0"/>
    <m/>
    <m/>
    <n v="0"/>
    <n v="0"/>
    <n v="0"/>
    <n v="0"/>
    <n v="0"/>
    <n v="64500"/>
    <n v="49271.55"/>
    <n v="113771.55"/>
    <s v="Department chair (Faculty position)"/>
    <m/>
    <m/>
    <s v="yes"/>
    <m/>
    <m/>
    <m/>
    <m/>
    <m/>
    <s v="Etra Service Units"/>
    <n v="1704"/>
    <n v="2414"/>
    <n v="33377"/>
    <n v="67"/>
    <n v="0"/>
    <n v="34431"/>
    <m/>
    <n v="59"/>
    <n v="70"/>
    <n v="2471"/>
    <m/>
    <m/>
    <n v="415"/>
    <n v="0"/>
    <n v="0"/>
    <n v="63"/>
    <m/>
    <m/>
    <n v="5"/>
    <m/>
    <m/>
    <m/>
    <m/>
    <m/>
    <n v="2"/>
    <m/>
    <m/>
    <m/>
    <m/>
    <n v="0.75"/>
    <n v="2.6"/>
    <m/>
    <n v="2.6"/>
    <n v="4"/>
    <n v="6"/>
    <n v="1.25"/>
    <n v="2018"/>
    <s v="Actual"/>
    <n v="5271"/>
    <n v="9204"/>
    <n v="16"/>
    <n v="289"/>
    <n v="11"/>
    <m/>
    <m/>
    <m/>
    <m/>
    <n v="14791"/>
    <m/>
    <m/>
    <n v="74"/>
    <n v="65"/>
    <n v="181"/>
    <n v="174"/>
    <s v="Yes"/>
    <s v="San Diego Mesa College"/>
    <s v="San Diego City College"/>
    <m/>
    <m/>
    <m/>
    <m/>
    <m/>
    <m/>
    <m/>
    <m/>
    <s v="No"/>
    <m/>
    <n v="1382"/>
    <m/>
    <m/>
    <n v="49"/>
    <m/>
    <m/>
    <m/>
    <m/>
    <m/>
    <m/>
    <m/>
    <m/>
    <m/>
    <m/>
    <n v="1"/>
    <n v="8"/>
    <n v="92"/>
    <n v="52"/>
    <n v="32"/>
    <m/>
    <n v="0"/>
    <n v="0"/>
    <m/>
    <m/>
    <m/>
    <m/>
    <m/>
    <m/>
    <m/>
    <m/>
    <m/>
    <m/>
    <m/>
    <m/>
    <m/>
    <m/>
    <m/>
    <m/>
    <m/>
    <m/>
    <m/>
    <m/>
    <m/>
    <m/>
    <m/>
    <m/>
    <m/>
    <m/>
    <m/>
    <m/>
    <m/>
    <m/>
    <m/>
    <m/>
    <m/>
    <m/>
    <m/>
    <m/>
    <m/>
    <m/>
    <m/>
    <m/>
    <m/>
    <m/>
    <m/>
    <s v="Yes"/>
    <m/>
    <m/>
    <m/>
    <m/>
    <s v="Yes"/>
    <m/>
    <m/>
    <m/>
    <m/>
    <n v="0"/>
    <n v="0"/>
    <s v="No"/>
    <m/>
    <n v="135299"/>
    <m/>
    <n v="0"/>
    <m/>
    <m/>
    <m/>
    <m/>
    <m/>
    <m/>
    <m/>
    <m/>
    <m/>
    <m/>
    <m/>
    <m/>
    <m/>
    <m/>
    <m/>
    <m/>
    <m/>
    <m/>
    <m/>
    <m/>
    <m/>
    <m/>
    <m/>
    <m/>
    <m/>
    <m/>
    <m/>
    <m/>
    <n v="2428.1855677655558"/>
    <x v="1"/>
    <s v="Small"/>
  </r>
  <r>
    <s v="Santa Monica CCD"/>
    <x v="107"/>
    <s v="781"/>
    <s v="Single College District"/>
    <n v="20130"/>
    <x v="7"/>
    <n v="24392.305142857142"/>
    <n v="61938"/>
    <m/>
    <n v="250"/>
    <n v="21"/>
    <m/>
    <m/>
    <m/>
    <m/>
    <m/>
    <m/>
    <n v="47"/>
    <m/>
    <m/>
    <n v="1360"/>
    <n v="1360"/>
    <m/>
    <m/>
    <m/>
    <m/>
    <m/>
    <m/>
    <n v="0"/>
    <m/>
    <m/>
    <n v="1697"/>
    <n v="0"/>
    <m/>
    <m/>
    <n v="0"/>
    <n v="0"/>
    <n v="104626"/>
    <n v="0"/>
    <m/>
    <n v="106323"/>
    <n v="0"/>
    <m/>
    <m/>
    <n v="0"/>
    <n v="0"/>
    <m/>
    <m/>
    <n v="0"/>
    <n v="0"/>
    <n v="0"/>
    <n v="0"/>
    <m/>
    <n v="0"/>
    <n v="0"/>
    <m/>
    <m/>
    <n v="0"/>
    <n v="0"/>
    <m/>
    <m/>
    <n v="0"/>
    <n v="0"/>
    <n v="3095"/>
    <n v="0"/>
    <m/>
    <n v="3095"/>
    <n v="0"/>
    <m/>
    <n v="0"/>
    <n v="0"/>
    <m/>
    <m/>
    <n v="0"/>
    <n v="0"/>
    <n v="0"/>
    <n v="0"/>
    <n v="0"/>
    <m/>
    <m/>
    <m/>
    <m/>
    <m/>
    <m/>
    <m/>
    <m/>
    <m/>
    <m/>
    <m/>
    <m/>
    <m/>
    <m/>
    <m/>
    <m/>
    <m/>
    <m/>
    <m/>
    <m/>
    <m/>
    <m/>
    <m/>
    <m/>
    <n v="5441"/>
    <m/>
    <n v="4966"/>
    <n v="0"/>
    <m/>
    <n v="0"/>
    <n v="0"/>
    <n v="0"/>
    <n v="52115"/>
    <n v="0"/>
    <n v="62522"/>
    <m/>
    <m/>
    <m/>
    <m/>
    <m/>
    <m/>
    <m/>
    <m/>
    <m/>
    <m/>
    <m/>
    <m/>
    <m/>
    <m/>
    <m/>
    <m/>
    <m/>
    <m/>
    <m/>
    <m/>
    <m/>
    <m/>
    <m/>
    <m/>
    <m/>
    <m/>
    <n v="0"/>
    <m/>
    <n v="0"/>
    <n v="0"/>
    <m/>
    <n v="0"/>
    <n v="0"/>
    <n v="1234"/>
    <m/>
    <n v="0"/>
    <n v="1234"/>
    <m/>
    <m/>
    <m/>
    <m/>
    <m/>
    <m/>
    <m/>
    <m/>
    <m/>
    <m/>
    <m/>
    <m/>
    <m/>
    <m/>
    <m/>
    <m/>
    <m/>
    <m/>
    <m/>
    <m/>
    <m/>
    <m/>
    <m/>
    <m/>
    <m/>
    <m/>
    <n v="0"/>
    <m/>
    <n v="0"/>
    <n v="0"/>
    <m/>
    <n v="0"/>
    <m/>
    <n v="0"/>
    <n v="0"/>
    <n v="0"/>
    <n v="0"/>
    <m/>
    <n v="0"/>
    <n v="0"/>
    <m/>
    <m/>
    <n v="0"/>
    <n v="0"/>
    <n v="0"/>
    <n v="0"/>
    <n v="0"/>
    <n v="109418"/>
    <n v="63756"/>
    <n v="173174"/>
    <s v="Dean or other administrator"/>
    <m/>
    <m/>
    <s v="yes"/>
    <m/>
    <s v="Release time"/>
    <s v="Stipend"/>
    <m/>
    <m/>
    <m/>
    <n v="1538"/>
    <n v="2963"/>
    <n v="28531"/>
    <n v="39"/>
    <n v="1018"/>
    <n v="101207"/>
    <m/>
    <n v="362"/>
    <n v="1180"/>
    <n v="2196"/>
    <m/>
    <m/>
    <n v="845"/>
    <n v="977"/>
    <n v="143"/>
    <n v="428"/>
    <m/>
    <m/>
    <n v="11"/>
    <m/>
    <m/>
    <m/>
    <m/>
    <m/>
    <n v="2"/>
    <m/>
    <m/>
    <m/>
    <m/>
    <n v="2.6"/>
    <n v="7.8"/>
    <m/>
    <n v="7.8"/>
    <n v="5"/>
    <n v="7"/>
    <n v="7"/>
    <n v="9000"/>
    <s v="Estimate"/>
    <n v="17624"/>
    <n v="68246"/>
    <m/>
    <n v="1572"/>
    <n v="341"/>
    <m/>
    <m/>
    <m/>
    <m/>
    <n v="87783"/>
    <m/>
    <m/>
    <n v="0"/>
    <n v="0"/>
    <n v="0"/>
    <n v="0"/>
    <s v="No"/>
    <m/>
    <m/>
    <m/>
    <m/>
    <m/>
    <m/>
    <m/>
    <m/>
    <m/>
    <m/>
    <s v="No"/>
    <m/>
    <n v="14040"/>
    <m/>
    <m/>
    <n v="351"/>
    <m/>
    <m/>
    <m/>
    <m/>
    <m/>
    <m/>
    <m/>
    <m/>
    <m/>
    <m/>
    <n v="1"/>
    <n v="7"/>
    <n v="274"/>
    <n v="68"/>
    <n v="44"/>
    <n v="44"/>
    <n v="6"/>
    <n v="0"/>
    <m/>
    <m/>
    <m/>
    <m/>
    <m/>
    <m/>
    <m/>
    <m/>
    <m/>
    <m/>
    <m/>
    <m/>
    <m/>
    <m/>
    <m/>
    <m/>
    <m/>
    <m/>
    <m/>
    <m/>
    <m/>
    <m/>
    <m/>
    <m/>
    <m/>
    <m/>
    <m/>
    <m/>
    <m/>
    <m/>
    <m/>
    <m/>
    <m/>
    <m/>
    <m/>
    <m/>
    <m/>
    <m/>
    <m/>
    <m/>
    <m/>
    <m/>
    <m/>
    <s v="No"/>
    <m/>
    <m/>
    <m/>
    <m/>
    <s v="Yes"/>
    <m/>
    <m/>
    <m/>
    <m/>
    <n v="6"/>
    <n v="0"/>
    <s v="No"/>
    <m/>
    <m/>
    <m/>
    <n v="12"/>
    <m/>
    <m/>
    <m/>
    <m/>
    <m/>
    <m/>
    <m/>
    <m/>
    <m/>
    <m/>
    <m/>
    <m/>
    <m/>
    <m/>
    <m/>
    <m/>
    <m/>
    <m/>
    <m/>
    <m/>
    <m/>
    <m/>
    <m/>
    <m/>
    <m/>
    <m/>
    <m/>
    <m/>
    <n v="3127.218608058608"/>
    <x v="2"/>
    <s v="Large"/>
  </r>
  <r>
    <s v="West Hills CCD"/>
    <x v="45"/>
    <n v="582"/>
    <s v="Multi-College District"/>
    <n v="20130"/>
    <x v="7"/>
    <n v="2963.2104761904834"/>
    <n v="25000"/>
    <m/>
    <n v="80"/>
    <n v="7"/>
    <m/>
    <m/>
    <m/>
    <m/>
    <m/>
    <m/>
    <n v="0"/>
    <m/>
    <m/>
    <n v="45"/>
    <n v="400"/>
    <m/>
    <m/>
    <m/>
    <m/>
    <m/>
    <m/>
    <n v="14.82"/>
    <m/>
    <m/>
    <m/>
    <m/>
    <m/>
    <m/>
    <m/>
    <m/>
    <n v="26380"/>
    <m/>
    <m/>
    <n v="26394.82"/>
    <m/>
    <m/>
    <m/>
    <m/>
    <m/>
    <m/>
    <m/>
    <m/>
    <m/>
    <m/>
    <m/>
    <m/>
    <m/>
    <n v="556.4"/>
    <m/>
    <m/>
    <m/>
    <m/>
    <m/>
    <m/>
    <m/>
    <m/>
    <n v="4300"/>
    <m/>
    <m/>
    <n v="4856.3999999999996"/>
    <m/>
    <m/>
    <m/>
    <m/>
    <m/>
    <m/>
    <m/>
    <m/>
    <m/>
    <m/>
    <m/>
    <m/>
    <m/>
    <m/>
    <m/>
    <m/>
    <m/>
    <m/>
    <m/>
    <m/>
    <m/>
    <m/>
    <m/>
    <m/>
    <m/>
    <m/>
    <m/>
    <m/>
    <m/>
    <m/>
    <m/>
    <m/>
    <m/>
    <m/>
    <m/>
    <n v="5741"/>
    <m/>
    <m/>
    <m/>
    <m/>
    <n v="2352"/>
    <m/>
    <m/>
    <m/>
    <n v="1900"/>
    <n v="9993"/>
    <m/>
    <m/>
    <m/>
    <m/>
    <m/>
    <m/>
    <m/>
    <m/>
    <m/>
    <m/>
    <m/>
    <m/>
    <m/>
    <m/>
    <m/>
    <m/>
    <m/>
    <m/>
    <m/>
    <m/>
    <m/>
    <m/>
    <m/>
    <m/>
    <m/>
    <m/>
    <n v="32.49"/>
    <m/>
    <m/>
    <m/>
    <m/>
    <m/>
    <m/>
    <m/>
    <m/>
    <m/>
    <n v="32.49"/>
    <m/>
    <m/>
    <m/>
    <m/>
    <m/>
    <m/>
    <m/>
    <m/>
    <m/>
    <m/>
    <m/>
    <m/>
    <m/>
    <m/>
    <m/>
    <m/>
    <m/>
    <m/>
    <m/>
    <m/>
    <m/>
    <m/>
    <m/>
    <m/>
    <m/>
    <m/>
    <m/>
    <m/>
    <m/>
    <m/>
    <m/>
    <m/>
    <m/>
    <m/>
    <m/>
    <m/>
    <n v="1000"/>
    <m/>
    <m/>
    <m/>
    <m/>
    <m/>
    <m/>
    <m/>
    <m/>
    <m/>
    <n v="1000"/>
    <n v="31251.22"/>
    <n v="10025.49"/>
    <n v="42276.71"/>
    <s v="Other"/>
    <s v="Librarian"/>
    <m/>
    <s v="yes"/>
    <s v="None"/>
    <m/>
    <m/>
    <m/>
    <m/>
    <m/>
    <n v="869"/>
    <n v="1072"/>
    <n v="17255"/>
    <n v="73"/>
    <m/>
    <n v="28909"/>
    <m/>
    <n v="1"/>
    <n v="0"/>
    <n v="1011"/>
    <m/>
    <m/>
    <n v="300"/>
    <n v="300"/>
    <m/>
    <n v="1"/>
    <m/>
    <m/>
    <n v="2"/>
    <m/>
    <m/>
    <m/>
    <m/>
    <m/>
    <m/>
    <m/>
    <m/>
    <m/>
    <m/>
    <n v="3.33"/>
    <n v="1.54"/>
    <m/>
    <n v="1.54"/>
    <n v="3"/>
    <n v="3"/>
    <n v="1.96"/>
    <n v="870"/>
    <s v="Estimate"/>
    <n v="3517"/>
    <n v="7629"/>
    <n v="74"/>
    <n v="152"/>
    <m/>
    <m/>
    <m/>
    <m/>
    <m/>
    <m/>
    <m/>
    <m/>
    <n v="22"/>
    <n v="17"/>
    <n v="18"/>
    <n v="14"/>
    <s v="Yes"/>
    <s v="West Hills College Coalinga"/>
    <m/>
    <m/>
    <m/>
    <m/>
    <m/>
    <m/>
    <m/>
    <m/>
    <m/>
    <s v="No"/>
    <m/>
    <n v="780"/>
    <m/>
    <m/>
    <n v="26"/>
    <m/>
    <m/>
    <m/>
    <m/>
    <m/>
    <m/>
    <m/>
    <m/>
    <m/>
    <m/>
    <m/>
    <m/>
    <m/>
    <n v="58.5"/>
    <n v="34"/>
    <n v="34"/>
    <m/>
    <m/>
    <m/>
    <m/>
    <m/>
    <m/>
    <m/>
    <m/>
    <m/>
    <m/>
    <m/>
    <m/>
    <m/>
    <m/>
    <m/>
    <m/>
    <m/>
    <m/>
    <m/>
    <m/>
    <m/>
    <m/>
    <m/>
    <m/>
    <m/>
    <m/>
    <m/>
    <m/>
    <m/>
    <m/>
    <m/>
    <m/>
    <m/>
    <m/>
    <m/>
    <m/>
    <m/>
    <m/>
    <m/>
    <m/>
    <m/>
    <m/>
    <m/>
    <m/>
    <m/>
    <s v="Yes"/>
    <m/>
    <m/>
    <m/>
    <m/>
    <s v="Yes"/>
    <m/>
    <m/>
    <m/>
    <m/>
    <m/>
    <m/>
    <m/>
    <m/>
    <n v="206350"/>
    <m/>
    <m/>
    <m/>
    <m/>
    <m/>
    <m/>
    <m/>
    <m/>
    <m/>
    <m/>
    <m/>
    <m/>
    <m/>
    <m/>
    <m/>
    <m/>
    <m/>
    <m/>
    <m/>
    <m/>
    <m/>
    <m/>
    <m/>
    <m/>
    <m/>
    <m/>
    <m/>
    <m/>
    <m/>
    <m/>
    <n v="1924.1626468769373"/>
    <x v="1"/>
    <s v="Small"/>
  </r>
  <r>
    <s v="Los Angeles CCD"/>
    <x v="53"/>
    <s v="742"/>
    <s v="Multi-College District"/>
    <n v="20130"/>
    <x v="7"/>
    <n v="5839.6847619047849"/>
    <n v="20280"/>
    <m/>
    <n v="39"/>
    <n v="1"/>
    <m/>
    <m/>
    <m/>
    <m/>
    <m/>
    <m/>
    <n v="32"/>
    <m/>
    <m/>
    <n v="5"/>
    <n v="166"/>
    <m/>
    <m/>
    <m/>
    <m/>
    <m/>
    <m/>
    <n v="197"/>
    <m/>
    <m/>
    <n v="7593"/>
    <n v="0"/>
    <m/>
    <m/>
    <n v="0"/>
    <n v="14250"/>
    <n v="18570"/>
    <n v="0"/>
    <m/>
    <n v="40610"/>
    <n v="0"/>
    <m/>
    <m/>
    <n v="0"/>
    <n v="0"/>
    <m/>
    <m/>
    <n v="0"/>
    <n v="0"/>
    <n v="19240"/>
    <n v="0"/>
    <m/>
    <n v="19240"/>
    <n v="0"/>
    <m/>
    <m/>
    <n v="2659"/>
    <n v="0"/>
    <m/>
    <m/>
    <n v="0"/>
    <n v="0"/>
    <n v="0"/>
    <n v="0"/>
    <m/>
    <n v="2659"/>
    <n v="0"/>
    <m/>
    <n v="0"/>
    <n v="0"/>
    <m/>
    <m/>
    <n v="0"/>
    <n v="0"/>
    <n v="0"/>
    <n v="0"/>
    <n v="0"/>
    <m/>
    <m/>
    <m/>
    <m/>
    <m/>
    <m/>
    <m/>
    <m/>
    <m/>
    <m/>
    <m/>
    <m/>
    <m/>
    <m/>
    <m/>
    <m/>
    <m/>
    <m/>
    <m/>
    <m/>
    <m/>
    <m/>
    <m/>
    <m/>
    <n v="0"/>
    <m/>
    <n v="42313"/>
    <n v="0"/>
    <m/>
    <n v="0"/>
    <n v="0"/>
    <n v="0"/>
    <n v="4420"/>
    <n v="2300"/>
    <n v="49033"/>
    <m/>
    <m/>
    <m/>
    <m/>
    <m/>
    <m/>
    <m/>
    <m/>
    <m/>
    <m/>
    <m/>
    <m/>
    <m/>
    <m/>
    <m/>
    <m/>
    <m/>
    <m/>
    <m/>
    <m/>
    <m/>
    <m/>
    <m/>
    <m/>
    <m/>
    <m/>
    <n v="0"/>
    <m/>
    <n v="0"/>
    <n v="0"/>
    <m/>
    <n v="0"/>
    <n v="0"/>
    <n v="0"/>
    <m/>
    <n v="0"/>
    <n v="0"/>
    <m/>
    <m/>
    <m/>
    <m/>
    <m/>
    <m/>
    <m/>
    <m/>
    <m/>
    <m/>
    <m/>
    <m/>
    <m/>
    <m/>
    <m/>
    <m/>
    <m/>
    <m/>
    <m/>
    <m/>
    <m/>
    <m/>
    <m/>
    <m/>
    <m/>
    <m/>
    <n v="0"/>
    <m/>
    <n v="0"/>
    <n v="0"/>
    <m/>
    <n v="0"/>
    <m/>
    <n v="0"/>
    <n v="0"/>
    <n v="0"/>
    <n v="0"/>
    <m/>
    <n v="0"/>
    <n v="0"/>
    <m/>
    <m/>
    <n v="0"/>
    <n v="0"/>
    <n v="0"/>
    <n v="0"/>
    <n v="0"/>
    <n v="43269"/>
    <n v="68273"/>
    <n v="111542"/>
    <s v="Department chair (Faculty position)"/>
    <m/>
    <m/>
    <s v="yes"/>
    <m/>
    <s v="Release time"/>
    <m/>
    <m/>
    <m/>
    <m/>
    <m/>
    <n v="9"/>
    <n v="15124"/>
    <n v="30"/>
    <n v="765"/>
    <n v="88783"/>
    <m/>
    <n v="0"/>
    <n v="258"/>
    <n v="1029"/>
    <m/>
    <m/>
    <m/>
    <n v="78"/>
    <n v="33"/>
    <n v="0"/>
    <m/>
    <m/>
    <n v="5"/>
    <m/>
    <m/>
    <m/>
    <m/>
    <m/>
    <n v="4"/>
    <m/>
    <m/>
    <m/>
    <m/>
    <n v="12.8"/>
    <n v="3.5"/>
    <m/>
    <n v="3.5"/>
    <n v="0"/>
    <n v="4"/>
    <n v="4"/>
    <n v="4957"/>
    <s v="Actual"/>
    <n v="2366"/>
    <n v="8142"/>
    <n v="2082"/>
    <n v="0"/>
    <n v="0"/>
    <m/>
    <m/>
    <m/>
    <m/>
    <n v="12590"/>
    <m/>
    <m/>
    <n v="67"/>
    <n v="67"/>
    <n v="60"/>
    <n v="60"/>
    <s v="Yes"/>
    <s v="Los Angeles City College"/>
    <s v="East Los Angeles College"/>
    <s v="Los Angeles Trade Technical College"/>
    <s v="Los Angeles Southwest College"/>
    <s v="West Los Angeles College"/>
    <s v="Pierce College"/>
    <s v="Los Angeles Mission College"/>
    <s v="Los Angeles Valley College"/>
    <m/>
    <m/>
    <s v="No"/>
    <m/>
    <n v="4560"/>
    <m/>
    <m/>
    <n v="152"/>
    <m/>
    <m/>
    <m/>
    <m/>
    <m/>
    <m/>
    <m/>
    <m/>
    <m/>
    <m/>
    <n v="10"/>
    <n v="10"/>
    <n v="343"/>
    <n v="60"/>
    <n v="38"/>
    <n v="38"/>
    <n v="120"/>
    <n v="0"/>
    <m/>
    <m/>
    <m/>
    <m/>
    <m/>
    <m/>
    <m/>
    <m/>
    <m/>
    <m/>
    <m/>
    <m/>
    <m/>
    <m/>
    <m/>
    <m/>
    <m/>
    <m/>
    <m/>
    <m/>
    <m/>
    <m/>
    <m/>
    <m/>
    <m/>
    <m/>
    <m/>
    <m/>
    <m/>
    <m/>
    <m/>
    <m/>
    <m/>
    <m/>
    <m/>
    <m/>
    <m/>
    <m/>
    <m/>
    <m/>
    <m/>
    <m/>
    <m/>
    <s v="No"/>
    <m/>
    <m/>
    <m/>
    <m/>
    <s v="Yes"/>
    <m/>
    <m/>
    <m/>
    <m/>
    <n v="120"/>
    <n v="0"/>
    <s v="Yes"/>
    <n v="6"/>
    <n v="244848"/>
    <m/>
    <n v="0"/>
    <m/>
    <m/>
    <m/>
    <m/>
    <m/>
    <m/>
    <m/>
    <m/>
    <m/>
    <m/>
    <m/>
    <m/>
    <m/>
    <m/>
    <m/>
    <m/>
    <m/>
    <m/>
    <m/>
    <m/>
    <m/>
    <m/>
    <m/>
    <m/>
    <m/>
    <m/>
    <m/>
    <m/>
    <n v="1668.4813605442243"/>
    <x v="1"/>
    <s v="Small"/>
  </r>
  <r>
    <s v="Redwoods CCD"/>
    <x v="24"/>
    <s v="161"/>
    <s v="Single College District"/>
    <n v="20130"/>
    <x v="7"/>
    <n v="4396.2733333332635"/>
    <n v="15312"/>
    <m/>
    <n v="69"/>
    <n v="6"/>
    <m/>
    <m/>
    <m/>
    <m/>
    <m/>
    <m/>
    <n v="25"/>
    <m/>
    <m/>
    <n v="32"/>
    <n v="204"/>
    <m/>
    <m/>
    <m/>
    <m/>
    <m/>
    <m/>
    <n v="200"/>
    <m/>
    <m/>
    <n v="0"/>
    <n v="0"/>
    <m/>
    <m/>
    <n v="0"/>
    <n v="0"/>
    <n v="0"/>
    <n v="0"/>
    <m/>
    <n v="200"/>
    <n v="0"/>
    <m/>
    <m/>
    <n v="0"/>
    <n v="0"/>
    <m/>
    <m/>
    <n v="0"/>
    <n v="0"/>
    <n v="0"/>
    <m/>
    <m/>
    <n v="0"/>
    <n v="0"/>
    <m/>
    <m/>
    <n v="0"/>
    <n v="0"/>
    <m/>
    <m/>
    <n v="0"/>
    <n v="0"/>
    <n v="0"/>
    <n v="0"/>
    <m/>
    <n v="0"/>
    <n v="0"/>
    <m/>
    <n v="0"/>
    <n v="0"/>
    <m/>
    <m/>
    <n v="0"/>
    <n v="0"/>
    <n v="0"/>
    <n v="0"/>
    <n v="0"/>
    <m/>
    <m/>
    <m/>
    <m/>
    <m/>
    <m/>
    <m/>
    <m/>
    <m/>
    <m/>
    <m/>
    <m/>
    <m/>
    <m/>
    <m/>
    <m/>
    <m/>
    <m/>
    <m/>
    <m/>
    <m/>
    <m/>
    <m/>
    <m/>
    <n v="0"/>
    <m/>
    <n v="0"/>
    <n v="0"/>
    <m/>
    <n v="0"/>
    <n v="0"/>
    <n v="0"/>
    <n v="0"/>
    <m/>
    <n v="0"/>
    <m/>
    <m/>
    <m/>
    <m/>
    <m/>
    <m/>
    <m/>
    <m/>
    <m/>
    <m/>
    <m/>
    <m/>
    <m/>
    <m/>
    <m/>
    <m/>
    <m/>
    <m/>
    <m/>
    <m/>
    <m/>
    <m/>
    <m/>
    <m/>
    <m/>
    <m/>
    <n v="0"/>
    <m/>
    <n v="0"/>
    <n v="0"/>
    <m/>
    <n v="0"/>
    <n v="0"/>
    <n v="0"/>
    <m/>
    <n v="0"/>
    <n v="0"/>
    <m/>
    <m/>
    <m/>
    <m/>
    <m/>
    <m/>
    <m/>
    <m/>
    <m/>
    <m/>
    <m/>
    <m/>
    <m/>
    <m/>
    <m/>
    <m/>
    <m/>
    <m/>
    <m/>
    <m/>
    <m/>
    <m/>
    <m/>
    <m/>
    <m/>
    <m/>
    <n v="0"/>
    <m/>
    <n v="0"/>
    <n v="0"/>
    <m/>
    <n v="0"/>
    <m/>
    <n v="0"/>
    <n v="0"/>
    <n v="0"/>
    <n v="0"/>
    <m/>
    <n v="0"/>
    <n v="0"/>
    <m/>
    <m/>
    <n v="0"/>
    <n v="0"/>
    <n v="0"/>
    <n v="0"/>
    <n v="0"/>
    <n v="200"/>
    <n v="0"/>
    <n v="200"/>
    <s v="Dean or other administrator"/>
    <m/>
    <m/>
    <s v="yes"/>
    <m/>
    <m/>
    <m/>
    <m/>
    <m/>
    <s v="Do not have those positions"/>
    <n v="18"/>
    <n v="437"/>
    <n v="23801"/>
    <n v="0"/>
    <n v="0"/>
    <n v="44656"/>
    <m/>
    <n v="4"/>
    <n v="0"/>
    <n v="21"/>
    <m/>
    <m/>
    <n v="241"/>
    <n v="247"/>
    <n v="0"/>
    <n v="51"/>
    <m/>
    <m/>
    <n v="1"/>
    <m/>
    <m/>
    <m/>
    <m/>
    <m/>
    <n v="4"/>
    <m/>
    <m/>
    <m/>
    <m/>
    <m/>
    <n v="1"/>
    <m/>
    <n v="1"/>
    <m/>
    <n v="4"/>
    <m/>
    <n v="2730"/>
    <s v="Estimate"/>
    <n v="3266"/>
    <n v="9948"/>
    <n v="3473"/>
    <n v="595"/>
    <n v="107"/>
    <m/>
    <m/>
    <m/>
    <m/>
    <n v="17389"/>
    <m/>
    <m/>
    <n v="7"/>
    <n v="6"/>
    <n v="17"/>
    <n v="16"/>
    <s v="No"/>
    <m/>
    <m/>
    <m/>
    <m/>
    <m/>
    <m/>
    <m/>
    <m/>
    <m/>
    <m/>
    <s v="No"/>
    <m/>
    <n v="2730"/>
    <m/>
    <m/>
    <n v="266"/>
    <m/>
    <m/>
    <m/>
    <m/>
    <m/>
    <m/>
    <m/>
    <m/>
    <m/>
    <m/>
    <n v="0"/>
    <n v="0"/>
    <n v="0"/>
    <n v="57"/>
    <n v="40"/>
    <n v="0"/>
    <n v="0"/>
    <n v="0"/>
    <m/>
    <m/>
    <m/>
    <m/>
    <m/>
    <m/>
    <m/>
    <m/>
    <m/>
    <m/>
    <m/>
    <m/>
    <m/>
    <m/>
    <m/>
    <m/>
    <m/>
    <m/>
    <m/>
    <m/>
    <m/>
    <m/>
    <m/>
    <m/>
    <m/>
    <m/>
    <m/>
    <m/>
    <m/>
    <m/>
    <m/>
    <m/>
    <m/>
    <m/>
    <m/>
    <m/>
    <m/>
    <m/>
    <m/>
    <m/>
    <m/>
    <m/>
    <m/>
    <s v="Yes"/>
    <m/>
    <m/>
    <m/>
    <m/>
    <s v="No"/>
    <m/>
    <m/>
    <m/>
    <m/>
    <n v="0"/>
    <n v="0"/>
    <s v="No"/>
    <m/>
    <n v="408382"/>
    <m/>
    <n v="51"/>
    <m/>
    <m/>
    <m/>
    <m/>
    <m/>
    <m/>
    <m/>
    <m/>
    <m/>
    <m/>
    <m/>
    <m/>
    <m/>
    <m/>
    <m/>
    <m/>
    <m/>
    <m/>
    <m/>
    <m/>
    <m/>
    <m/>
    <m/>
    <m/>
    <m/>
    <m/>
    <m/>
    <m/>
    <n v="4396.2733333332635"/>
    <x v="1"/>
    <s v="Small"/>
  </r>
  <r>
    <s v="Monterey CCD"/>
    <x v="50"/>
    <s v="461"/>
    <s v="Single College District"/>
    <n v="20130"/>
    <x v="7"/>
    <n v="6239.9718095238177"/>
    <n v="67500"/>
    <m/>
    <n v="139"/>
    <n v="21"/>
    <m/>
    <m/>
    <m/>
    <m/>
    <m/>
    <m/>
    <n v="96"/>
    <m/>
    <m/>
    <n v="123"/>
    <n v="760"/>
    <m/>
    <m/>
    <m/>
    <m/>
    <m/>
    <m/>
    <n v="461"/>
    <m/>
    <m/>
    <m/>
    <m/>
    <m/>
    <m/>
    <m/>
    <m/>
    <m/>
    <m/>
    <m/>
    <n v="461"/>
    <n v="7064"/>
    <m/>
    <m/>
    <m/>
    <m/>
    <m/>
    <m/>
    <m/>
    <m/>
    <m/>
    <m/>
    <m/>
    <n v="7064"/>
    <n v="16400"/>
    <m/>
    <m/>
    <m/>
    <m/>
    <m/>
    <m/>
    <m/>
    <m/>
    <m/>
    <m/>
    <m/>
    <n v="16400"/>
    <m/>
    <m/>
    <m/>
    <m/>
    <m/>
    <m/>
    <m/>
    <m/>
    <m/>
    <m/>
    <m/>
    <m/>
    <m/>
    <m/>
    <m/>
    <m/>
    <m/>
    <m/>
    <m/>
    <m/>
    <m/>
    <m/>
    <m/>
    <m/>
    <m/>
    <m/>
    <m/>
    <m/>
    <m/>
    <m/>
    <m/>
    <m/>
    <m/>
    <m/>
    <m/>
    <n v="75600"/>
    <m/>
    <m/>
    <m/>
    <m/>
    <m/>
    <m/>
    <m/>
    <m/>
    <m/>
    <n v="75600"/>
    <m/>
    <m/>
    <m/>
    <m/>
    <m/>
    <m/>
    <m/>
    <m/>
    <m/>
    <m/>
    <m/>
    <m/>
    <m/>
    <m/>
    <m/>
    <m/>
    <m/>
    <m/>
    <m/>
    <m/>
    <m/>
    <m/>
    <m/>
    <m/>
    <m/>
    <m/>
    <n v="3250"/>
    <m/>
    <m/>
    <m/>
    <m/>
    <m/>
    <m/>
    <m/>
    <m/>
    <m/>
    <n v="3250"/>
    <m/>
    <m/>
    <m/>
    <m/>
    <m/>
    <m/>
    <m/>
    <m/>
    <m/>
    <m/>
    <m/>
    <m/>
    <m/>
    <m/>
    <m/>
    <m/>
    <m/>
    <m/>
    <m/>
    <m/>
    <m/>
    <m/>
    <m/>
    <m/>
    <m/>
    <m/>
    <m/>
    <m/>
    <m/>
    <m/>
    <m/>
    <m/>
    <m/>
    <m/>
    <m/>
    <m/>
    <m/>
    <m/>
    <m/>
    <m/>
    <m/>
    <m/>
    <m/>
    <m/>
    <m/>
    <m/>
    <m/>
    <n v="16861"/>
    <n v="85914"/>
    <n v="102775"/>
    <s v="Department chair (Faculty position)"/>
    <m/>
    <m/>
    <s v="yes"/>
    <m/>
    <s v="Release time"/>
    <m/>
    <m/>
    <m/>
    <m/>
    <n v="765"/>
    <n v="2940"/>
    <n v="28385"/>
    <n v="140"/>
    <m/>
    <n v="46365"/>
    <m/>
    <n v="155"/>
    <n v="232"/>
    <n v="772"/>
    <m/>
    <m/>
    <n v="137"/>
    <n v="140"/>
    <n v="187"/>
    <n v="21"/>
    <m/>
    <m/>
    <n v="11"/>
    <m/>
    <m/>
    <m/>
    <m/>
    <m/>
    <n v="12"/>
    <m/>
    <m/>
    <m/>
    <m/>
    <n v="0.3"/>
    <n v="5.26"/>
    <m/>
    <n v="5.26"/>
    <m/>
    <n v="12"/>
    <n v="9.8800000000000008"/>
    <n v="702"/>
    <s v="Actual"/>
    <n v="3749"/>
    <n v="34310"/>
    <n v="4027"/>
    <n v="1845"/>
    <n v="450"/>
    <m/>
    <m/>
    <m/>
    <m/>
    <n v="44381"/>
    <m/>
    <m/>
    <n v="392"/>
    <n v="320"/>
    <n v="121"/>
    <n v="79"/>
    <s v="Yes"/>
    <s v="Monterey Bay Area Cooperative Library Systems (MOBAC)"/>
    <m/>
    <m/>
    <m/>
    <m/>
    <m/>
    <m/>
    <m/>
    <m/>
    <m/>
    <s v="Yes"/>
    <s v="Other"/>
    <n v="3990"/>
    <m/>
    <m/>
    <n v="133"/>
    <m/>
    <m/>
    <m/>
    <m/>
    <m/>
    <m/>
    <m/>
    <m/>
    <m/>
    <m/>
    <n v="34"/>
    <n v="34"/>
    <n v="1020"/>
    <n v="52"/>
    <n v="38"/>
    <n v="23"/>
    <n v="0"/>
    <n v="0"/>
    <m/>
    <m/>
    <m/>
    <m/>
    <m/>
    <m/>
    <m/>
    <m/>
    <m/>
    <m/>
    <m/>
    <m/>
    <m/>
    <m/>
    <m/>
    <m/>
    <m/>
    <m/>
    <m/>
    <m/>
    <m/>
    <m/>
    <m/>
    <m/>
    <m/>
    <m/>
    <m/>
    <m/>
    <m/>
    <m/>
    <m/>
    <m/>
    <m/>
    <m/>
    <m/>
    <m/>
    <m/>
    <m/>
    <m/>
    <m/>
    <m/>
    <m/>
    <m/>
    <s v="Yes"/>
    <m/>
    <m/>
    <m/>
    <m/>
    <s v="No"/>
    <m/>
    <m/>
    <m/>
    <m/>
    <n v="0"/>
    <n v="0"/>
    <s v="No"/>
    <m/>
    <n v="377641"/>
    <m/>
    <n v="280"/>
    <m/>
    <m/>
    <m/>
    <m/>
    <m/>
    <m/>
    <m/>
    <m/>
    <m/>
    <m/>
    <m/>
    <m/>
    <m/>
    <m/>
    <m/>
    <m/>
    <m/>
    <m/>
    <m/>
    <m/>
    <m/>
    <m/>
    <m/>
    <m/>
    <m/>
    <m/>
    <m/>
    <m/>
    <n v="1186.306427666125"/>
    <x v="1"/>
    <s v="Small"/>
  </r>
  <r>
    <s v="Sierra CCD"/>
    <x v="30"/>
    <s v="271"/>
    <s v="Single College District"/>
    <n v="20130"/>
    <x v="7"/>
    <n v="13981.411428571486"/>
    <n v="34102"/>
    <m/>
    <n v="142"/>
    <n v="8"/>
    <m/>
    <m/>
    <m/>
    <m/>
    <m/>
    <m/>
    <n v="93"/>
    <m/>
    <m/>
    <n v="26"/>
    <n v="604"/>
    <m/>
    <m/>
    <m/>
    <m/>
    <m/>
    <m/>
    <n v="591"/>
    <m/>
    <m/>
    <m/>
    <m/>
    <m/>
    <m/>
    <m/>
    <m/>
    <n v="50581"/>
    <m/>
    <m/>
    <n v="51172"/>
    <n v="5527"/>
    <m/>
    <m/>
    <m/>
    <m/>
    <m/>
    <m/>
    <m/>
    <m/>
    <n v="3441"/>
    <m/>
    <m/>
    <n v="8968"/>
    <n v="17121"/>
    <m/>
    <m/>
    <m/>
    <m/>
    <m/>
    <m/>
    <m/>
    <m/>
    <m/>
    <m/>
    <m/>
    <n v="17121"/>
    <m/>
    <m/>
    <m/>
    <m/>
    <m/>
    <m/>
    <m/>
    <m/>
    <m/>
    <m/>
    <m/>
    <m/>
    <m/>
    <m/>
    <m/>
    <m/>
    <m/>
    <m/>
    <m/>
    <m/>
    <m/>
    <m/>
    <m/>
    <m/>
    <m/>
    <m/>
    <m/>
    <m/>
    <m/>
    <m/>
    <m/>
    <m/>
    <m/>
    <m/>
    <m/>
    <n v="3520"/>
    <m/>
    <m/>
    <m/>
    <m/>
    <m/>
    <m/>
    <m/>
    <n v="45926"/>
    <m/>
    <n v="49446"/>
    <m/>
    <m/>
    <m/>
    <m/>
    <m/>
    <m/>
    <m/>
    <m/>
    <m/>
    <m/>
    <m/>
    <m/>
    <m/>
    <m/>
    <m/>
    <m/>
    <m/>
    <m/>
    <m/>
    <m/>
    <m/>
    <m/>
    <m/>
    <m/>
    <m/>
    <m/>
    <n v="1417"/>
    <m/>
    <m/>
    <m/>
    <m/>
    <m/>
    <m/>
    <m/>
    <m/>
    <m/>
    <n v="1417"/>
    <m/>
    <m/>
    <m/>
    <m/>
    <m/>
    <m/>
    <m/>
    <m/>
    <m/>
    <m/>
    <m/>
    <m/>
    <m/>
    <m/>
    <m/>
    <m/>
    <m/>
    <m/>
    <m/>
    <m/>
    <m/>
    <m/>
    <m/>
    <m/>
    <m/>
    <m/>
    <n v="8509"/>
    <m/>
    <m/>
    <m/>
    <m/>
    <m/>
    <m/>
    <m/>
    <m/>
    <n v="8509"/>
    <n v="40507"/>
    <m/>
    <m/>
    <m/>
    <m/>
    <m/>
    <m/>
    <m/>
    <m/>
    <m/>
    <n v="40507"/>
    <n v="68293"/>
    <n v="68340"/>
    <n v="177140"/>
    <s v="Dean or other administrator"/>
    <m/>
    <m/>
    <s v="yes"/>
    <s v="None"/>
    <m/>
    <m/>
    <m/>
    <m/>
    <m/>
    <n v="752"/>
    <n v="3776"/>
    <n v="20320"/>
    <n v="135"/>
    <m/>
    <n v="87187"/>
    <m/>
    <n v="81"/>
    <n v="265"/>
    <n v="920"/>
    <m/>
    <m/>
    <n v="207"/>
    <n v="61"/>
    <n v="189"/>
    <n v="118"/>
    <m/>
    <m/>
    <n v="9"/>
    <m/>
    <m/>
    <m/>
    <m/>
    <m/>
    <n v="6"/>
    <m/>
    <m/>
    <m/>
    <m/>
    <n v="2.04"/>
    <n v="4.7300000000000004"/>
    <m/>
    <n v="4.7300000000000004"/>
    <m/>
    <n v="6"/>
    <n v="6"/>
    <n v="2395"/>
    <s v="Actual"/>
    <n v="8498"/>
    <n v="16363"/>
    <m/>
    <m/>
    <m/>
    <m/>
    <m/>
    <m/>
    <m/>
    <m/>
    <m/>
    <m/>
    <n v="31"/>
    <n v="41"/>
    <n v="163"/>
    <n v="99"/>
    <s v="Yes"/>
    <s v="American River College"/>
    <s v="Butte College"/>
    <s v="Cosumnes River College"/>
    <s v="Folsom Lake College"/>
    <s v="Lake Tahoe Community College"/>
    <m/>
    <m/>
    <m/>
    <m/>
    <m/>
    <s v="No"/>
    <m/>
    <n v="3025"/>
    <m/>
    <m/>
    <n v="121"/>
    <m/>
    <m/>
    <m/>
    <m/>
    <m/>
    <m/>
    <m/>
    <m/>
    <m/>
    <m/>
    <n v="0"/>
    <n v="0"/>
    <n v="0"/>
    <n v="57"/>
    <n v="57"/>
    <n v="20"/>
    <n v="0"/>
    <n v="0"/>
    <m/>
    <m/>
    <m/>
    <m/>
    <m/>
    <m/>
    <m/>
    <m/>
    <m/>
    <m/>
    <m/>
    <m/>
    <m/>
    <m/>
    <m/>
    <m/>
    <m/>
    <m/>
    <m/>
    <m/>
    <m/>
    <m/>
    <m/>
    <m/>
    <m/>
    <m/>
    <m/>
    <m/>
    <m/>
    <m/>
    <m/>
    <m/>
    <m/>
    <m/>
    <m/>
    <m/>
    <m/>
    <m/>
    <m/>
    <m/>
    <m/>
    <m/>
    <m/>
    <s v="Yes"/>
    <m/>
    <m/>
    <m/>
    <m/>
    <s v="No"/>
    <m/>
    <m/>
    <m/>
    <m/>
    <n v="0"/>
    <n v="0"/>
    <s v="No"/>
    <m/>
    <n v="320000"/>
    <m/>
    <n v="130"/>
    <m/>
    <m/>
    <m/>
    <m/>
    <m/>
    <m/>
    <m/>
    <m/>
    <m/>
    <m/>
    <m/>
    <m/>
    <m/>
    <m/>
    <m/>
    <m/>
    <m/>
    <m/>
    <m/>
    <m/>
    <m/>
    <m/>
    <m/>
    <m/>
    <m/>
    <m/>
    <m/>
    <m/>
    <n v="2955.9009362730412"/>
    <x v="2"/>
    <s v="Medium"/>
  </r>
  <r>
    <s v="Lassen CCD"/>
    <x v="14"/>
    <s v="131"/>
    <s v="Single College District"/>
    <n v="20130"/>
    <x v="7"/>
    <n v="1732.899428571428"/>
    <n v="4117"/>
    <m/>
    <n v="10"/>
    <n v="1"/>
    <m/>
    <m/>
    <m/>
    <m/>
    <m/>
    <m/>
    <n v="0"/>
    <m/>
    <m/>
    <n v="12"/>
    <n v="73"/>
    <m/>
    <m/>
    <m/>
    <m/>
    <m/>
    <m/>
    <n v="609.5"/>
    <m/>
    <m/>
    <m/>
    <m/>
    <m/>
    <m/>
    <m/>
    <m/>
    <m/>
    <m/>
    <m/>
    <n v="609.5"/>
    <n v="8025"/>
    <m/>
    <m/>
    <m/>
    <m/>
    <m/>
    <m/>
    <m/>
    <m/>
    <m/>
    <m/>
    <m/>
    <n v="8025"/>
    <n v="2844.87"/>
    <m/>
    <m/>
    <m/>
    <m/>
    <m/>
    <m/>
    <m/>
    <m/>
    <m/>
    <m/>
    <m/>
    <n v="2844.87"/>
    <n v="163.51"/>
    <m/>
    <m/>
    <m/>
    <m/>
    <m/>
    <m/>
    <m/>
    <m/>
    <m/>
    <n v="163.51"/>
    <m/>
    <m/>
    <m/>
    <m/>
    <m/>
    <m/>
    <m/>
    <m/>
    <m/>
    <m/>
    <m/>
    <m/>
    <m/>
    <m/>
    <m/>
    <m/>
    <m/>
    <m/>
    <m/>
    <m/>
    <m/>
    <m/>
    <m/>
    <m/>
    <n v="15985.82"/>
    <m/>
    <m/>
    <m/>
    <m/>
    <m/>
    <m/>
    <m/>
    <m/>
    <m/>
    <n v="15985.82"/>
    <m/>
    <m/>
    <m/>
    <m/>
    <m/>
    <m/>
    <m/>
    <m/>
    <m/>
    <m/>
    <m/>
    <m/>
    <m/>
    <m/>
    <m/>
    <m/>
    <m/>
    <m/>
    <m/>
    <m/>
    <m/>
    <m/>
    <m/>
    <m/>
    <m/>
    <m/>
    <n v="206.98"/>
    <m/>
    <m/>
    <m/>
    <m/>
    <m/>
    <m/>
    <m/>
    <m/>
    <m/>
    <n v="206.98"/>
    <m/>
    <m/>
    <m/>
    <m/>
    <m/>
    <m/>
    <m/>
    <m/>
    <m/>
    <m/>
    <m/>
    <m/>
    <m/>
    <m/>
    <m/>
    <m/>
    <m/>
    <m/>
    <m/>
    <m/>
    <m/>
    <m/>
    <m/>
    <m/>
    <m/>
    <m/>
    <m/>
    <m/>
    <m/>
    <m/>
    <m/>
    <m/>
    <m/>
    <m/>
    <m/>
    <m/>
    <n v="11115.8"/>
    <m/>
    <m/>
    <m/>
    <m/>
    <m/>
    <m/>
    <m/>
    <m/>
    <m/>
    <n v="11115.8"/>
    <n v="3454.37"/>
    <n v="24381.31"/>
    <n v="38951.479999999996"/>
    <s v="Other"/>
    <s v="Library Director (Faculty Librarian)"/>
    <s v="PhD"/>
    <s v="no"/>
    <s v="None"/>
    <m/>
    <m/>
    <m/>
    <m/>
    <m/>
    <n v="13"/>
    <n v="554"/>
    <n v="18776"/>
    <n v="28"/>
    <n v="0"/>
    <n v="19845"/>
    <m/>
    <n v="63"/>
    <n v="137"/>
    <n v="14"/>
    <m/>
    <m/>
    <n v="24"/>
    <n v="29"/>
    <n v="87"/>
    <n v="85"/>
    <m/>
    <m/>
    <n v="1"/>
    <m/>
    <m/>
    <m/>
    <m/>
    <m/>
    <n v="2"/>
    <m/>
    <m/>
    <m/>
    <m/>
    <n v="0.33"/>
    <n v="0.53"/>
    <m/>
    <n v="0.53"/>
    <m/>
    <n v="2"/>
    <n v="2"/>
    <n v="193"/>
    <s v="Actual"/>
    <n v="946"/>
    <n v="820"/>
    <n v="1134"/>
    <n v="691"/>
    <n v="116"/>
    <m/>
    <m/>
    <m/>
    <m/>
    <n v="3707"/>
    <m/>
    <m/>
    <n v="18"/>
    <n v="15"/>
    <n v="0"/>
    <m/>
    <s v="Yes"/>
    <s v="CSU Chico"/>
    <s v="UC Berkeley"/>
    <s v="Sacramento State"/>
    <s v="Boise State University"/>
    <s v="Pacific Union College "/>
    <m/>
    <m/>
    <m/>
    <m/>
    <m/>
    <s v="No"/>
    <m/>
    <n v="669"/>
    <m/>
    <m/>
    <n v="41"/>
    <m/>
    <m/>
    <m/>
    <m/>
    <m/>
    <m/>
    <m/>
    <m/>
    <m/>
    <m/>
    <n v="0"/>
    <m/>
    <m/>
    <n v="56"/>
    <n v="48"/>
    <n v="48"/>
    <n v="0"/>
    <n v="0"/>
    <m/>
    <m/>
    <m/>
    <m/>
    <m/>
    <m/>
    <m/>
    <m/>
    <m/>
    <m/>
    <m/>
    <m/>
    <m/>
    <m/>
    <m/>
    <m/>
    <m/>
    <m/>
    <m/>
    <m/>
    <m/>
    <m/>
    <m/>
    <m/>
    <m/>
    <m/>
    <m/>
    <m/>
    <m/>
    <m/>
    <m/>
    <m/>
    <m/>
    <m/>
    <m/>
    <m/>
    <m/>
    <m/>
    <m/>
    <m/>
    <m/>
    <m/>
    <m/>
    <s v="Yes"/>
    <m/>
    <m/>
    <m/>
    <m/>
    <s v="No"/>
    <m/>
    <m/>
    <m/>
    <m/>
    <n v="0"/>
    <n v="0"/>
    <s v="No"/>
    <m/>
    <n v="41494"/>
    <m/>
    <n v="1"/>
    <m/>
    <m/>
    <m/>
    <m/>
    <m/>
    <m/>
    <m/>
    <m/>
    <m/>
    <m/>
    <m/>
    <m/>
    <m/>
    <m/>
    <m/>
    <m/>
    <m/>
    <m/>
    <m/>
    <m/>
    <m/>
    <m/>
    <m/>
    <m/>
    <m/>
    <m/>
    <m/>
    <m/>
    <n v="3269.6215633423167"/>
    <x v="1"/>
    <s v="Small"/>
  </r>
  <r>
    <s v="Palo Verde CCD"/>
    <x v="21"/>
    <s v="951"/>
    <s v="Single College District"/>
    <n v="20130"/>
    <x v="7"/>
    <n v="1341.9887619047615"/>
    <n v="12000"/>
    <m/>
    <n v="17"/>
    <n v="1"/>
    <m/>
    <m/>
    <m/>
    <m/>
    <m/>
    <m/>
    <n v="0"/>
    <m/>
    <m/>
    <n v="3"/>
    <n v="76"/>
    <m/>
    <m/>
    <m/>
    <m/>
    <m/>
    <m/>
    <n v="680"/>
    <m/>
    <m/>
    <m/>
    <m/>
    <m/>
    <m/>
    <m/>
    <m/>
    <m/>
    <m/>
    <m/>
    <n v="680"/>
    <m/>
    <m/>
    <m/>
    <m/>
    <m/>
    <m/>
    <m/>
    <m/>
    <m/>
    <m/>
    <m/>
    <m/>
    <m/>
    <n v="90"/>
    <m/>
    <m/>
    <m/>
    <m/>
    <m/>
    <m/>
    <m/>
    <m/>
    <m/>
    <m/>
    <m/>
    <n v="90"/>
    <m/>
    <m/>
    <m/>
    <m/>
    <m/>
    <m/>
    <m/>
    <m/>
    <m/>
    <m/>
    <m/>
    <m/>
    <m/>
    <m/>
    <m/>
    <m/>
    <m/>
    <m/>
    <m/>
    <m/>
    <m/>
    <m/>
    <m/>
    <m/>
    <m/>
    <m/>
    <m/>
    <m/>
    <m/>
    <m/>
    <m/>
    <m/>
    <m/>
    <m/>
    <m/>
    <n v="6733"/>
    <m/>
    <m/>
    <m/>
    <m/>
    <m/>
    <m/>
    <m/>
    <m/>
    <m/>
    <n v="6733"/>
    <m/>
    <m/>
    <m/>
    <m/>
    <m/>
    <m/>
    <m/>
    <m/>
    <m/>
    <m/>
    <m/>
    <m/>
    <m/>
    <m/>
    <m/>
    <m/>
    <m/>
    <m/>
    <m/>
    <m/>
    <m/>
    <m/>
    <m/>
    <m/>
    <m/>
    <m/>
    <m/>
    <m/>
    <m/>
    <m/>
    <m/>
    <m/>
    <m/>
    <m/>
    <m/>
    <m/>
    <m/>
    <m/>
    <m/>
    <m/>
    <m/>
    <m/>
    <m/>
    <m/>
    <m/>
    <m/>
    <m/>
    <m/>
    <m/>
    <m/>
    <m/>
    <m/>
    <m/>
    <m/>
    <m/>
    <m/>
    <m/>
    <m/>
    <m/>
    <m/>
    <m/>
    <m/>
    <m/>
    <m/>
    <m/>
    <m/>
    <m/>
    <m/>
    <m/>
    <m/>
    <m/>
    <m/>
    <m/>
    <m/>
    <m/>
    <m/>
    <m/>
    <m/>
    <m/>
    <m/>
    <m/>
    <m/>
    <m/>
    <m/>
    <n v="770"/>
    <n v="6733"/>
    <n v="7503"/>
    <s v="Other"/>
    <s v="Librarian"/>
    <m/>
    <s v="yes"/>
    <m/>
    <m/>
    <m/>
    <m/>
    <m/>
    <m/>
    <n v="9"/>
    <n v="1742"/>
    <n v="74"/>
    <n v="10"/>
    <n v="0"/>
    <n v="19153"/>
    <m/>
    <n v="16"/>
    <n v="0"/>
    <n v="0"/>
    <m/>
    <m/>
    <n v="148"/>
    <n v="0"/>
    <n v="102"/>
    <n v="0"/>
    <m/>
    <m/>
    <n v="1"/>
    <m/>
    <m/>
    <m/>
    <m/>
    <m/>
    <n v="0"/>
    <m/>
    <m/>
    <m/>
    <m/>
    <n v="0.14000000000000001"/>
    <n v="1"/>
    <m/>
    <n v="1"/>
    <n v="0"/>
    <n v="0"/>
    <n v="0"/>
    <n v="1495"/>
    <s v="Estimate"/>
    <n v="1118"/>
    <n v="1701"/>
    <n v="345"/>
    <n v="475"/>
    <n v="0"/>
    <m/>
    <m/>
    <m/>
    <m/>
    <n v="3639"/>
    <m/>
    <m/>
    <n v="2"/>
    <n v="2"/>
    <n v="0"/>
    <n v="0"/>
    <s v="Yes"/>
    <s v="UCR"/>
    <m/>
    <m/>
    <m/>
    <m/>
    <m/>
    <m/>
    <m/>
    <m/>
    <m/>
    <s v="No"/>
    <m/>
    <n v="62"/>
    <m/>
    <m/>
    <n v="5"/>
    <m/>
    <m/>
    <m/>
    <m/>
    <m/>
    <m/>
    <m/>
    <m/>
    <m/>
    <m/>
    <n v="0"/>
    <n v="0"/>
    <n v="0"/>
    <n v="40"/>
    <n v="19"/>
    <n v="0"/>
    <n v="0"/>
    <n v="0"/>
    <m/>
    <m/>
    <m/>
    <m/>
    <m/>
    <m/>
    <m/>
    <m/>
    <m/>
    <m/>
    <m/>
    <m/>
    <m/>
    <m/>
    <m/>
    <m/>
    <m/>
    <m/>
    <m/>
    <m/>
    <m/>
    <m/>
    <m/>
    <m/>
    <m/>
    <m/>
    <m/>
    <m/>
    <m/>
    <m/>
    <m/>
    <m/>
    <m/>
    <m/>
    <m/>
    <m/>
    <m/>
    <m/>
    <m/>
    <m/>
    <m/>
    <m/>
    <m/>
    <s v="No"/>
    <m/>
    <m/>
    <m/>
    <m/>
    <s v="No"/>
    <m/>
    <m/>
    <m/>
    <m/>
    <n v="0"/>
    <n v="0"/>
    <s v="No"/>
    <m/>
    <n v="17639"/>
    <m/>
    <n v="19"/>
    <m/>
    <m/>
    <m/>
    <m/>
    <m/>
    <m/>
    <m/>
    <m/>
    <m/>
    <m/>
    <m/>
    <m/>
    <m/>
    <m/>
    <m/>
    <m/>
    <m/>
    <m/>
    <m/>
    <m/>
    <m/>
    <m/>
    <m/>
    <m/>
    <m/>
    <m/>
    <m/>
    <m/>
    <n v="1341.9887619047615"/>
    <x v="1"/>
    <s v="Small"/>
  </r>
  <r>
    <s v="Chabot-Las Positas CCD"/>
    <x v="28"/>
    <s v="481"/>
    <s v="Multi-College District"/>
    <n v="20130"/>
    <x v="7"/>
    <n v="6327.1449523809442"/>
    <n v="16000"/>
    <m/>
    <n v="53"/>
    <n v="6"/>
    <m/>
    <m/>
    <m/>
    <m/>
    <m/>
    <m/>
    <n v="24"/>
    <m/>
    <m/>
    <n v="46"/>
    <n v="331"/>
    <m/>
    <m/>
    <m/>
    <m/>
    <m/>
    <m/>
    <n v="800"/>
    <m/>
    <m/>
    <n v="0"/>
    <n v="0"/>
    <m/>
    <m/>
    <n v="0"/>
    <n v="0"/>
    <n v="0"/>
    <n v="41625"/>
    <m/>
    <n v="42425"/>
    <n v="0"/>
    <m/>
    <m/>
    <n v="0"/>
    <n v="0"/>
    <m/>
    <m/>
    <n v="0"/>
    <n v="0"/>
    <n v="0"/>
    <n v="4000"/>
    <m/>
    <n v="4000"/>
    <n v="5685"/>
    <m/>
    <m/>
    <n v="0"/>
    <n v="0"/>
    <m/>
    <m/>
    <n v="0"/>
    <n v="0"/>
    <n v="0"/>
    <m/>
    <m/>
    <n v="5685"/>
    <n v="0"/>
    <m/>
    <n v="0"/>
    <n v="0"/>
    <m/>
    <m/>
    <n v="0"/>
    <n v="0"/>
    <n v="0"/>
    <m/>
    <n v="0"/>
    <m/>
    <m/>
    <m/>
    <m/>
    <m/>
    <m/>
    <m/>
    <m/>
    <m/>
    <m/>
    <m/>
    <m/>
    <m/>
    <m/>
    <m/>
    <m/>
    <m/>
    <m/>
    <m/>
    <m/>
    <m/>
    <m/>
    <m/>
    <m/>
    <n v="1530"/>
    <m/>
    <n v="0"/>
    <n v="0"/>
    <m/>
    <n v="0"/>
    <n v="0"/>
    <m/>
    <n v="0"/>
    <n v="47275"/>
    <n v="48805"/>
    <m/>
    <m/>
    <m/>
    <m/>
    <m/>
    <m/>
    <m/>
    <m/>
    <m/>
    <m/>
    <m/>
    <m/>
    <m/>
    <m/>
    <m/>
    <m/>
    <m/>
    <m/>
    <m/>
    <m/>
    <m/>
    <m/>
    <m/>
    <m/>
    <m/>
    <m/>
    <n v="0"/>
    <m/>
    <n v="0"/>
    <n v="0"/>
    <m/>
    <n v="0"/>
    <n v="0"/>
    <n v="0"/>
    <m/>
    <n v="2000"/>
    <n v="2000"/>
    <m/>
    <m/>
    <m/>
    <m/>
    <m/>
    <m/>
    <m/>
    <m/>
    <m/>
    <m/>
    <m/>
    <m/>
    <m/>
    <m/>
    <m/>
    <m/>
    <m/>
    <m/>
    <m/>
    <m/>
    <m/>
    <m/>
    <m/>
    <m/>
    <m/>
    <m/>
    <n v="0"/>
    <m/>
    <n v="0"/>
    <n v="0"/>
    <m/>
    <n v="0"/>
    <m/>
    <n v="0"/>
    <m/>
    <n v="0"/>
    <n v="0"/>
    <m/>
    <n v="0"/>
    <n v="0"/>
    <m/>
    <m/>
    <n v="0"/>
    <n v="0"/>
    <n v="0"/>
    <n v="800"/>
    <n v="800"/>
    <n v="48110"/>
    <n v="54805"/>
    <n v="103715"/>
    <s v="Department chair (Faculty position)"/>
    <m/>
    <m/>
    <s v="yes"/>
    <m/>
    <s v="Release time"/>
    <m/>
    <m/>
    <m/>
    <m/>
    <n v="986"/>
    <n v="6014"/>
    <n v="2431"/>
    <n v="133"/>
    <m/>
    <n v="29067"/>
    <m/>
    <n v="187"/>
    <n v="10"/>
    <n v="1318"/>
    <m/>
    <m/>
    <n v="0"/>
    <n v="0"/>
    <n v="0"/>
    <n v="210"/>
    <m/>
    <m/>
    <n v="9"/>
    <m/>
    <m/>
    <m/>
    <m/>
    <m/>
    <n v="4"/>
    <m/>
    <m/>
    <m/>
    <m/>
    <n v="0"/>
    <n v="4.75"/>
    <m/>
    <n v="4.75"/>
    <n v="0"/>
    <n v="4"/>
    <n v="4"/>
    <n v="9295"/>
    <s v="Actual"/>
    <n v="4629"/>
    <n v="7198"/>
    <m/>
    <n v="2686"/>
    <m/>
    <m/>
    <m/>
    <m/>
    <m/>
    <n v="14513"/>
    <m/>
    <m/>
    <n v="0"/>
    <n v="0"/>
    <n v="0"/>
    <n v="0"/>
    <s v="No"/>
    <m/>
    <m/>
    <m/>
    <m/>
    <m/>
    <m/>
    <m/>
    <m/>
    <m/>
    <m/>
    <s v="No"/>
    <m/>
    <n v="5517"/>
    <m/>
    <m/>
    <n v="161"/>
    <m/>
    <m/>
    <m/>
    <m/>
    <m/>
    <m/>
    <m/>
    <m/>
    <m/>
    <m/>
    <n v="5"/>
    <n v="6"/>
    <n v="37"/>
    <n v="50"/>
    <n v="16"/>
    <n v="16"/>
    <n v="0"/>
    <n v="0"/>
    <m/>
    <m/>
    <m/>
    <m/>
    <m/>
    <m/>
    <m/>
    <m/>
    <m/>
    <m/>
    <m/>
    <m/>
    <m/>
    <m/>
    <m/>
    <m/>
    <m/>
    <m/>
    <m/>
    <m/>
    <m/>
    <m/>
    <m/>
    <m/>
    <m/>
    <m/>
    <m/>
    <m/>
    <m/>
    <m/>
    <m/>
    <m/>
    <m/>
    <m/>
    <m/>
    <m/>
    <m/>
    <m/>
    <m/>
    <m/>
    <m/>
    <m/>
    <m/>
    <s v="No"/>
    <m/>
    <m/>
    <m/>
    <m/>
    <s v="Yes"/>
    <m/>
    <m/>
    <m/>
    <m/>
    <n v="0"/>
    <n v="0"/>
    <s v="No"/>
    <m/>
    <n v="103078"/>
    <m/>
    <n v="0"/>
    <m/>
    <m/>
    <m/>
    <m/>
    <m/>
    <m/>
    <m/>
    <m/>
    <m/>
    <m/>
    <m/>
    <m/>
    <m/>
    <m/>
    <m/>
    <m/>
    <m/>
    <m/>
    <m/>
    <m/>
    <m/>
    <m/>
    <m/>
    <m/>
    <m/>
    <m/>
    <m/>
    <m/>
    <n v="1332.030516290725"/>
    <x v="1"/>
    <s v="Small"/>
  </r>
  <r>
    <s v="San Jose CCD"/>
    <x v="49"/>
    <s v="471"/>
    <s v="Multi-College District"/>
    <n v="20130"/>
    <x v="7"/>
    <n v="6543.2045714285632"/>
    <n v="26000"/>
    <m/>
    <n v="63"/>
    <n v="12"/>
    <m/>
    <m/>
    <m/>
    <m/>
    <m/>
    <m/>
    <n v="48"/>
    <m/>
    <m/>
    <n v="81"/>
    <n v="692"/>
    <m/>
    <m/>
    <m/>
    <m/>
    <m/>
    <m/>
    <n v="1587"/>
    <m/>
    <m/>
    <n v="0"/>
    <n v="0"/>
    <m/>
    <m/>
    <n v="0"/>
    <n v="0"/>
    <n v="12980"/>
    <n v="5886"/>
    <m/>
    <n v="20453"/>
    <n v="0"/>
    <m/>
    <m/>
    <n v="0"/>
    <n v="0"/>
    <m/>
    <m/>
    <n v="0"/>
    <n v="0"/>
    <n v="0"/>
    <n v="0"/>
    <m/>
    <n v="0"/>
    <n v="5281"/>
    <m/>
    <m/>
    <n v="0"/>
    <n v="0"/>
    <m/>
    <m/>
    <n v="0"/>
    <n v="0"/>
    <n v="0"/>
    <n v="0"/>
    <m/>
    <n v="5281"/>
    <n v="0"/>
    <m/>
    <n v="0"/>
    <n v="0"/>
    <m/>
    <m/>
    <n v="0"/>
    <n v="0"/>
    <n v="0"/>
    <n v="0"/>
    <n v="0"/>
    <m/>
    <m/>
    <m/>
    <m/>
    <m/>
    <m/>
    <m/>
    <m/>
    <m/>
    <m/>
    <m/>
    <m/>
    <m/>
    <m/>
    <m/>
    <m/>
    <m/>
    <m/>
    <m/>
    <m/>
    <m/>
    <m/>
    <m/>
    <m/>
    <n v="0"/>
    <m/>
    <n v="0"/>
    <n v="0"/>
    <m/>
    <n v="0"/>
    <n v="0"/>
    <n v="0"/>
    <n v="20336"/>
    <n v="500"/>
    <n v="20836"/>
    <m/>
    <m/>
    <m/>
    <m/>
    <m/>
    <m/>
    <m/>
    <m/>
    <m/>
    <m/>
    <m/>
    <m/>
    <m/>
    <m/>
    <m/>
    <m/>
    <m/>
    <m/>
    <m/>
    <m/>
    <m/>
    <m/>
    <m/>
    <m/>
    <m/>
    <m/>
    <n v="105"/>
    <m/>
    <n v="0"/>
    <n v="0"/>
    <m/>
    <n v="0"/>
    <n v="0"/>
    <n v="0"/>
    <m/>
    <n v="2556"/>
    <n v="2661"/>
    <m/>
    <m/>
    <m/>
    <m/>
    <m/>
    <m/>
    <m/>
    <m/>
    <m/>
    <m/>
    <m/>
    <m/>
    <m/>
    <m/>
    <m/>
    <m/>
    <m/>
    <m/>
    <m/>
    <m/>
    <m/>
    <m/>
    <m/>
    <m/>
    <m/>
    <m/>
    <n v="0"/>
    <m/>
    <n v="0"/>
    <n v="0"/>
    <m/>
    <n v="0"/>
    <m/>
    <n v="0"/>
    <n v="0"/>
    <n v="0"/>
    <n v="10975"/>
    <m/>
    <n v="0"/>
    <n v="0"/>
    <m/>
    <m/>
    <n v="0"/>
    <n v="0"/>
    <n v="17490"/>
    <n v="0"/>
    <n v="28465"/>
    <n v="25734"/>
    <n v="23497"/>
    <n v="77696"/>
    <s v="Dean or other administrator"/>
    <m/>
    <s v="PhD"/>
    <s v="no"/>
    <s v="None"/>
    <m/>
    <m/>
    <m/>
    <m/>
    <m/>
    <n v="585"/>
    <n v="1668"/>
    <n v="8789"/>
    <n v="55"/>
    <n v="1"/>
    <n v="38236"/>
    <m/>
    <n v="35"/>
    <n v="0"/>
    <n v="986"/>
    <m/>
    <m/>
    <n v="170"/>
    <n v="242"/>
    <n v="0"/>
    <n v="73"/>
    <m/>
    <m/>
    <n v="8"/>
    <m/>
    <m/>
    <m/>
    <m/>
    <m/>
    <n v="6"/>
    <m/>
    <m/>
    <m/>
    <m/>
    <n v="0.96"/>
    <n v="2.46"/>
    <m/>
    <n v="2.46"/>
    <m/>
    <n v="6"/>
    <n v="5.8"/>
    <n v="4387"/>
    <s v="Actual"/>
    <n v="4435"/>
    <n v="14014"/>
    <n v="6522"/>
    <n v="617"/>
    <n v="124"/>
    <m/>
    <m/>
    <m/>
    <m/>
    <n v="19190"/>
    <m/>
    <m/>
    <n v="4"/>
    <n v="3"/>
    <n v="31"/>
    <n v="11"/>
    <s v="Yes"/>
    <s v="Loma Linda University"/>
    <s v="Texas A&amp;M University"/>
    <s v="Grossmont College Library"/>
    <s v="California Lutheran University"/>
    <s v="Cosumnes River College Library"/>
    <s v="Pepperdine University"/>
    <s v="Weber State University"/>
    <s v="Belmont University"/>
    <s v="Loyola University"/>
    <m/>
    <s v="No"/>
    <m/>
    <n v="3683"/>
    <m/>
    <m/>
    <n v="148"/>
    <m/>
    <m/>
    <m/>
    <m/>
    <m/>
    <m/>
    <m/>
    <m/>
    <m/>
    <m/>
    <n v="2"/>
    <n v="2"/>
    <n v="30"/>
    <n v="58"/>
    <n v="20"/>
    <n v="20"/>
    <n v="4"/>
    <n v="0"/>
    <m/>
    <m/>
    <m/>
    <m/>
    <m/>
    <m/>
    <m/>
    <m/>
    <m/>
    <m/>
    <m/>
    <m/>
    <m/>
    <m/>
    <m/>
    <m/>
    <m/>
    <m/>
    <m/>
    <m/>
    <m/>
    <m/>
    <m/>
    <m/>
    <m/>
    <m/>
    <m/>
    <m/>
    <m/>
    <m/>
    <m/>
    <m/>
    <m/>
    <m/>
    <m/>
    <m/>
    <m/>
    <m/>
    <m/>
    <m/>
    <m/>
    <m/>
    <m/>
    <s v="No"/>
    <m/>
    <m/>
    <m/>
    <m/>
    <s v="Yes"/>
    <m/>
    <m/>
    <m/>
    <m/>
    <n v="108"/>
    <n v="0"/>
    <s v="No"/>
    <m/>
    <n v="127942"/>
    <m/>
    <n v="4"/>
    <m/>
    <m/>
    <m/>
    <m/>
    <m/>
    <m/>
    <m/>
    <m/>
    <m/>
    <m/>
    <m/>
    <m/>
    <m/>
    <m/>
    <m/>
    <m/>
    <m/>
    <m/>
    <m/>
    <m/>
    <m/>
    <m/>
    <m/>
    <m/>
    <m/>
    <m/>
    <m/>
    <m/>
    <n v="2659.8392566782777"/>
    <x v="0"/>
    <s v="Small"/>
  </r>
  <r>
    <s v="Mendocino CCD"/>
    <x v="89"/>
    <s v="141"/>
    <s v="Single College District"/>
    <n v="20130"/>
    <x v="7"/>
    <n v="2899.3752380952292"/>
    <n v="24000"/>
    <m/>
    <n v="91"/>
    <n v="9"/>
    <m/>
    <m/>
    <m/>
    <m/>
    <m/>
    <m/>
    <n v="30"/>
    <m/>
    <m/>
    <n v="48"/>
    <n v="151"/>
    <m/>
    <m/>
    <m/>
    <m/>
    <m/>
    <m/>
    <n v="1862"/>
    <m/>
    <m/>
    <n v="27679"/>
    <m/>
    <m/>
    <m/>
    <m/>
    <m/>
    <m/>
    <n v="14883"/>
    <m/>
    <n v="44424"/>
    <n v="3399"/>
    <m/>
    <m/>
    <m/>
    <m/>
    <m/>
    <m/>
    <m/>
    <m/>
    <m/>
    <m/>
    <m/>
    <n v="3399"/>
    <n v="955"/>
    <m/>
    <m/>
    <m/>
    <m/>
    <m/>
    <m/>
    <m/>
    <m/>
    <m/>
    <n v="5227"/>
    <m/>
    <n v="6182"/>
    <n v="0"/>
    <m/>
    <m/>
    <m/>
    <m/>
    <m/>
    <m/>
    <m/>
    <m/>
    <m/>
    <n v="0"/>
    <m/>
    <m/>
    <m/>
    <m/>
    <m/>
    <m/>
    <m/>
    <m/>
    <m/>
    <m/>
    <m/>
    <m/>
    <m/>
    <m/>
    <m/>
    <m/>
    <m/>
    <m/>
    <m/>
    <m/>
    <m/>
    <m/>
    <m/>
    <m/>
    <n v="10265"/>
    <m/>
    <m/>
    <m/>
    <m/>
    <m/>
    <m/>
    <n v="9013"/>
    <m/>
    <m/>
    <n v="19278"/>
    <m/>
    <m/>
    <m/>
    <m/>
    <m/>
    <m/>
    <m/>
    <m/>
    <m/>
    <m/>
    <m/>
    <m/>
    <m/>
    <m/>
    <m/>
    <m/>
    <m/>
    <m/>
    <m/>
    <m/>
    <m/>
    <m/>
    <m/>
    <m/>
    <m/>
    <m/>
    <n v="1604"/>
    <m/>
    <m/>
    <m/>
    <m/>
    <m/>
    <m/>
    <m/>
    <m/>
    <n v="3346"/>
    <n v="4950"/>
    <m/>
    <m/>
    <m/>
    <m/>
    <m/>
    <m/>
    <m/>
    <m/>
    <m/>
    <m/>
    <m/>
    <m/>
    <m/>
    <m/>
    <m/>
    <m/>
    <m/>
    <m/>
    <m/>
    <m/>
    <m/>
    <m/>
    <m/>
    <m/>
    <m/>
    <m/>
    <m/>
    <m/>
    <m/>
    <m/>
    <m/>
    <m/>
    <m/>
    <m/>
    <n v="5987"/>
    <n v="5987"/>
    <m/>
    <m/>
    <m/>
    <m/>
    <m/>
    <m/>
    <m/>
    <m/>
    <m/>
    <n v="1933"/>
    <n v="1933"/>
    <n v="50606"/>
    <n v="33614"/>
    <n v="86153"/>
    <s v="Other"/>
    <s v="Head Librarian"/>
    <m/>
    <s v="yes"/>
    <s v="None"/>
    <m/>
    <m/>
    <m/>
    <m/>
    <m/>
    <n v="987"/>
    <n v="1752"/>
    <n v="134000"/>
    <n v="78"/>
    <m/>
    <n v="32241"/>
    <m/>
    <n v="125"/>
    <n v="114000"/>
    <n v="1003"/>
    <m/>
    <m/>
    <n v="5"/>
    <n v="5"/>
    <n v="0"/>
    <n v="125"/>
    <m/>
    <m/>
    <n v="5"/>
    <m/>
    <m/>
    <m/>
    <m/>
    <m/>
    <n v="3"/>
    <m/>
    <m/>
    <m/>
    <m/>
    <n v="0.6"/>
    <n v="1.4"/>
    <m/>
    <n v="1.4"/>
    <n v="3"/>
    <n v="6"/>
    <n v="3"/>
    <n v="2202"/>
    <s v="Actual"/>
    <n v="740"/>
    <n v="795"/>
    <n v="112"/>
    <n v="555"/>
    <m/>
    <m/>
    <m/>
    <m/>
    <m/>
    <n v="2202"/>
    <m/>
    <m/>
    <n v="3"/>
    <n v="3"/>
    <n v="41"/>
    <n v="138"/>
    <s v="Yes"/>
    <m/>
    <m/>
    <m/>
    <m/>
    <m/>
    <m/>
    <m/>
    <m/>
    <m/>
    <m/>
    <s v="Yes"/>
    <s v="Other"/>
    <m/>
    <m/>
    <m/>
    <n v="89"/>
    <m/>
    <m/>
    <m/>
    <m/>
    <m/>
    <m/>
    <m/>
    <m/>
    <m/>
    <m/>
    <n v="3"/>
    <n v="3"/>
    <n v="38"/>
    <n v="55.5"/>
    <n v="20"/>
    <n v="20"/>
    <n v="0"/>
    <n v="0"/>
    <m/>
    <m/>
    <m/>
    <m/>
    <m/>
    <m/>
    <m/>
    <m/>
    <m/>
    <m/>
    <m/>
    <m/>
    <m/>
    <m/>
    <m/>
    <m/>
    <m/>
    <m/>
    <m/>
    <m/>
    <m/>
    <m/>
    <m/>
    <m/>
    <m/>
    <m/>
    <m/>
    <m/>
    <m/>
    <m/>
    <m/>
    <m/>
    <m/>
    <m/>
    <m/>
    <m/>
    <m/>
    <m/>
    <m/>
    <m/>
    <m/>
    <m/>
    <m/>
    <s v="No"/>
    <m/>
    <m/>
    <m/>
    <m/>
    <s v="Yes"/>
    <m/>
    <m/>
    <m/>
    <m/>
    <n v="0"/>
    <n v="0"/>
    <s v="No"/>
    <n v="0"/>
    <n v="88491"/>
    <m/>
    <n v="105"/>
    <m/>
    <m/>
    <m/>
    <m/>
    <m/>
    <m/>
    <m/>
    <m/>
    <m/>
    <m/>
    <m/>
    <m/>
    <m/>
    <m/>
    <m/>
    <m/>
    <m/>
    <m/>
    <m/>
    <m/>
    <m/>
    <m/>
    <m/>
    <m/>
    <m/>
    <m/>
    <m/>
    <m/>
    <n v="2070.982312925164"/>
    <x v="1"/>
    <s v="Small"/>
  </r>
  <r>
    <s v="Los Angeles CCD"/>
    <x v="86"/>
    <s v="746"/>
    <s v="Multi-College District"/>
    <n v="20130"/>
    <x v="7"/>
    <n v="10184.583619047688"/>
    <n v="16647"/>
    <m/>
    <n v="11"/>
    <n v="3"/>
    <m/>
    <m/>
    <m/>
    <m/>
    <m/>
    <m/>
    <n v="0"/>
    <m/>
    <m/>
    <n v="12"/>
    <n v="100"/>
    <m/>
    <m/>
    <m/>
    <m/>
    <m/>
    <m/>
    <n v="2200.87"/>
    <m/>
    <m/>
    <n v="0"/>
    <n v="0"/>
    <m/>
    <m/>
    <n v="0"/>
    <n v="0"/>
    <n v="0"/>
    <n v="0"/>
    <m/>
    <n v="2200.87"/>
    <n v="0"/>
    <m/>
    <m/>
    <n v="0"/>
    <n v="0"/>
    <m/>
    <m/>
    <n v="0"/>
    <n v="0"/>
    <n v="0"/>
    <n v="0"/>
    <m/>
    <n v="0"/>
    <n v="20546"/>
    <m/>
    <m/>
    <n v="0"/>
    <n v="0"/>
    <m/>
    <m/>
    <n v="0"/>
    <n v="0"/>
    <n v="0"/>
    <n v="0"/>
    <m/>
    <n v="20546"/>
    <n v="0"/>
    <m/>
    <n v="0"/>
    <n v="0"/>
    <m/>
    <m/>
    <n v="0"/>
    <n v="0"/>
    <n v="0"/>
    <m/>
    <n v="0"/>
    <m/>
    <m/>
    <m/>
    <m/>
    <m/>
    <m/>
    <m/>
    <m/>
    <m/>
    <m/>
    <m/>
    <m/>
    <m/>
    <m/>
    <m/>
    <m/>
    <m/>
    <m/>
    <m/>
    <m/>
    <m/>
    <m/>
    <m/>
    <m/>
    <n v="38606.58"/>
    <m/>
    <n v="0"/>
    <n v="0"/>
    <m/>
    <n v="0"/>
    <n v="0"/>
    <n v="0"/>
    <n v="0"/>
    <n v="0"/>
    <n v="38606.58"/>
    <m/>
    <m/>
    <m/>
    <m/>
    <m/>
    <m/>
    <m/>
    <m/>
    <m/>
    <m/>
    <m/>
    <m/>
    <m/>
    <m/>
    <m/>
    <m/>
    <m/>
    <m/>
    <m/>
    <m/>
    <m/>
    <m/>
    <m/>
    <m/>
    <m/>
    <m/>
    <n v="0"/>
    <m/>
    <n v="0"/>
    <n v="0"/>
    <m/>
    <n v="0"/>
    <n v="0"/>
    <n v="0"/>
    <m/>
    <m/>
    <n v="0"/>
    <m/>
    <m/>
    <m/>
    <m/>
    <m/>
    <m/>
    <m/>
    <m/>
    <m/>
    <m/>
    <m/>
    <m/>
    <m/>
    <m/>
    <m/>
    <m/>
    <m/>
    <m/>
    <m/>
    <m/>
    <m/>
    <m/>
    <m/>
    <m/>
    <m/>
    <m/>
    <n v="0"/>
    <m/>
    <n v="0"/>
    <n v="0"/>
    <m/>
    <n v="0"/>
    <m/>
    <n v="0"/>
    <n v="0"/>
    <n v="0"/>
    <n v="480"/>
    <m/>
    <n v="0"/>
    <n v="0"/>
    <m/>
    <m/>
    <n v="0"/>
    <n v="0"/>
    <n v="0"/>
    <n v="0"/>
    <n v="480"/>
    <n v="22746.87"/>
    <n v="38606.58"/>
    <n v="61833.45"/>
    <s v="Department chair (Faculty position)"/>
    <m/>
    <m/>
    <s v="yes"/>
    <m/>
    <s v="Release time"/>
    <m/>
    <m/>
    <m/>
    <m/>
    <n v="378"/>
    <n v="1103"/>
    <n v="5326"/>
    <n v="193"/>
    <n v="9.0500000000000007"/>
    <n v="85477"/>
    <m/>
    <n v="16"/>
    <n v="15"/>
    <n v="398"/>
    <m/>
    <m/>
    <n v="11"/>
    <n v="11"/>
    <n v="0"/>
    <n v="16"/>
    <m/>
    <m/>
    <n v="8"/>
    <m/>
    <m/>
    <m/>
    <m/>
    <m/>
    <n v="3"/>
    <m/>
    <m/>
    <m/>
    <m/>
    <n v="0.8"/>
    <n v="1.46"/>
    <m/>
    <n v="1.46"/>
    <n v="0"/>
    <n v="3"/>
    <n v="3"/>
    <n v="9807"/>
    <s v="Actual"/>
    <n v="2640"/>
    <n v="1387"/>
    <n v="1295"/>
    <n v="5"/>
    <n v="1523"/>
    <m/>
    <m/>
    <m/>
    <m/>
    <n v="6850"/>
    <m/>
    <m/>
    <n v="44"/>
    <n v="38"/>
    <n v="10"/>
    <n v="10"/>
    <s v="No"/>
    <s v="Los Angeles City College"/>
    <s v="East Los Angeles College"/>
    <s v="Los Angeles Harbor College"/>
    <s v="Los Angeles Pierce College"/>
    <s v="West Los Angeles College"/>
    <s v="Los Angeles Southwest College"/>
    <s v="Los Angeles Valley College"/>
    <s v="Los Angeles Mission College"/>
    <m/>
    <m/>
    <s v="No"/>
    <m/>
    <n v="1760"/>
    <m/>
    <m/>
    <n v="56"/>
    <m/>
    <m/>
    <m/>
    <m/>
    <m/>
    <m/>
    <m/>
    <m/>
    <m/>
    <m/>
    <n v="2"/>
    <n v="2"/>
    <n v="52"/>
    <n v="53"/>
    <n v="49"/>
    <n v="49"/>
    <n v="0"/>
    <n v="0"/>
    <m/>
    <m/>
    <m/>
    <m/>
    <m/>
    <m/>
    <m/>
    <m/>
    <m/>
    <m/>
    <m/>
    <m/>
    <m/>
    <m/>
    <m/>
    <m/>
    <m/>
    <m/>
    <m/>
    <m/>
    <m/>
    <m/>
    <m/>
    <m/>
    <m/>
    <m/>
    <m/>
    <m/>
    <m/>
    <m/>
    <m/>
    <m/>
    <m/>
    <m/>
    <m/>
    <m/>
    <m/>
    <m/>
    <m/>
    <m/>
    <m/>
    <m/>
    <m/>
    <s v="No"/>
    <m/>
    <m/>
    <m/>
    <m/>
    <s v="Yes"/>
    <m/>
    <m/>
    <m/>
    <m/>
    <m/>
    <m/>
    <s v="No"/>
    <m/>
    <m/>
    <m/>
    <n v="0"/>
    <m/>
    <m/>
    <m/>
    <m/>
    <m/>
    <m/>
    <m/>
    <m/>
    <m/>
    <m/>
    <m/>
    <m/>
    <m/>
    <m/>
    <m/>
    <m/>
    <m/>
    <m/>
    <m/>
    <m/>
    <m/>
    <m/>
    <m/>
    <m/>
    <m/>
    <m/>
    <m/>
    <m/>
    <n v="6975.7422048271837"/>
    <x v="0"/>
    <s v="Medium"/>
  </r>
  <r>
    <s v="Antelope CCD"/>
    <x v="41"/>
    <s v="621"/>
    <s v="Single College District"/>
    <n v="20130"/>
    <x v="7"/>
    <n v="10593.636380952423"/>
    <n v="27463"/>
    <m/>
    <n v="14"/>
    <n v="10"/>
    <m/>
    <m/>
    <m/>
    <m/>
    <m/>
    <m/>
    <n v="24"/>
    <m/>
    <m/>
    <n v="56"/>
    <n v="262"/>
    <m/>
    <m/>
    <m/>
    <m/>
    <m/>
    <m/>
    <n v="2698"/>
    <m/>
    <m/>
    <n v="0"/>
    <n v="0"/>
    <m/>
    <m/>
    <n v="0"/>
    <n v="0"/>
    <n v="19908"/>
    <n v="0"/>
    <m/>
    <n v="22606"/>
    <n v="5729"/>
    <m/>
    <m/>
    <n v="0"/>
    <n v="0"/>
    <m/>
    <m/>
    <n v="0"/>
    <n v="0"/>
    <n v="0"/>
    <n v="0"/>
    <m/>
    <n v="5729"/>
    <n v="526"/>
    <m/>
    <m/>
    <n v="0"/>
    <n v="0"/>
    <m/>
    <m/>
    <n v="0"/>
    <n v="0"/>
    <n v="0"/>
    <n v="0"/>
    <m/>
    <n v="526"/>
    <n v="0"/>
    <m/>
    <n v="0"/>
    <n v="0"/>
    <m/>
    <m/>
    <n v="0"/>
    <n v="0"/>
    <n v="0"/>
    <n v="0"/>
    <n v="0"/>
    <m/>
    <m/>
    <m/>
    <m/>
    <m/>
    <m/>
    <m/>
    <m/>
    <m/>
    <m/>
    <m/>
    <m/>
    <m/>
    <m/>
    <m/>
    <m/>
    <m/>
    <m/>
    <m/>
    <m/>
    <m/>
    <m/>
    <m/>
    <m/>
    <n v="41735"/>
    <m/>
    <n v="0"/>
    <n v="0"/>
    <m/>
    <n v="0"/>
    <n v="0"/>
    <n v="0"/>
    <n v="0"/>
    <n v="0"/>
    <n v="41735"/>
    <m/>
    <m/>
    <m/>
    <m/>
    <m/>
    <m/>
    <m/>
    <m/>
    <m/>
    <m/>
    <m/>
    <m/>
    <m/>
    <m/>
    <m/>
    <m/>
    <m/>
    <m/>
    <m/>
    <m/>
    <m/>
    <m/>
    <m/>
    <m/>
    <m/>
    <m/>
    <n v="0"/>
    <m/>
    <n v="0"/>
    <n v="0"/>
    <m/>
    <n v="0"/>
    <n v="0"/>
    <n v="0"/>
    <m/>
    <n v="0"/>
    <n v="0"/>
    <m/>
    <m/>
    <m/>
    <m/>
    <m/>
    <m/>
    <m/>
    <m/>
    <m/>
    <m/>
    <m/>
    <m/>
    <m/>
    <m/>
    <m/>
    <m/>
    <m/>
    <m/>
    <m/>
    <m/>
    <m/>
    <m/>
    <m/>
    <m/>
    <m/>
    <m/>
    <n v="614"/>
    <m/>
    <n v="0"/>
    <n v="0"/>
    <m/>
    <n v="0"/>
    <m/>
    <n v="0"/>
    <n v="0"/>
    <n v="614"/>
    <n v="545"/>
    <m/>
    <n v="0"/>
    <n v="0"/>
    <m/>
    <m/>
    <n v="0"/>
    <n v="0"/>
    <n v="0"/>
    <n v="0"/>
    <n v="545"/>
    <n v="23132"/>
    <n v="48078"/>
    <n v="71755"/>
    <s v="Dean or other administrator"/>
    <m/>
    <s v="Ed. D"/>
    <s v="no"/>
    <s v="None"/>
    <m/>
    <m/>
    <m/>
    <m/>
    <m/>
    <n v="692"/>
    <n v="0"/>
    <n v="12459"/>
    <n v="16"/>
    <n v="0"/>
    <n v="53010"/>
    <m/>
    <n v="0"/>
    <n v="2008"/>
    <n v="390"/>
    <m/>
    <m/>
    <n v="433"/>
    <n v="433"/>
    <n v="0"/>
    <n v="0"/>
    <m/>
    <m/>
    <n v="10"/>
    <m/>
    <m/>
    <m/>
    <m/>
    <m/>
    <n v="5"/>
    <m/>
    <m/>
    <m/>
    <m/>
    <n v="3.14"/>
    <n v="5.09"/>
    <m/>
    <n v="5.09"/>
    <n v="0"/>
    <n v="5"/>
    <n v="5"/>
    <n v="8006"/>
    <s v="Estimate"/>
    <n v="6934"/>
    <n v="43437"/>
    <n v="0"/>
    <n v="0"/>
    <n v="0"/>
    <m/>
    <m/>
    <m/>
    <m/>
    <n v="50371"/>
    <m/>
    <m/>
    <n v="138"/>
    <n v="108"/>
    <n v="309"/>
    <n v="194"/>
    <s v="No"/>
    <m/>
    <m/>
    <m/>
    <m/>
    <m/>
    <m/>
    <m/>
    <m/>
    <m/>
    <m/>
    <s v="No"/>
    <m/>
    <n v="1585"/>
    <m/>
    <m/>
    <n v="428"/>
    <m/>
    <m/>
    <m/>
    <m/>
    <m/>
    <m/>
    <m/>
    <m/>
    <m/>
    <m/>
    <n v="6"/>
    <n v="13"/>
    <n v="95"/>
    <n v="53"/>
    <n v="42"/>
    <n v="42"/>
    <n v="0"/>
    <n v="0"/>
    <m/>
    <m/>
    <m/>
    <m/>
    <m/>
    <m/>
    <m/>
    <m/>
    <m/>
    <m/>
    <m/>
    <m/>
    <m/>
    <m/>
    <m/>
    <m/>
    <m/>
    <m/>
    <m/>
    <m/>
    <m/>
    <m/>
    <m/>
    <m/>
    <m/>
    <m/>
    <m/>
    <m/>
    <m/>
    <m/>
    <m/>
    <m/>
    <m/>
    <m/>
    <m/>
    <m/>
    <m/>
    <m/>
    <m/>
    <m/>
    <m/>
    <m/>
    <m/>
    <s v="No"/>
    <m/>
    <m/>
    <m/>
    <m/>
    <s v="Yes"/>
    <m/>
    <m/>
    <m/>
    <m/>
    <n v="0"/>
    <n v="0"/>
    <s v="No"/>
    <m/>
    <n v="201841"/>
    <m/>
    <n v="11"/>
    <m/>
    <m/>
    <m/>
    <m/>
    <m/>
    <m/>
    <m/>
    <m/>
    <m/>
    <m/>
    <m/>
    <m/>
    <m/>
    <m/>
    <m/>
    <m/>
    <m/>
    <m/>
    <m/>
    <m/>
    <m/>
    <m/>
    <m/>
    <m/>
    <m/>
    <m/>
    <m/>
    <m/>
    <n v="2081.2645149218906"/>
    <x v="0"/>
    <s v="Medium"/>
  </r>
  <r>
    <s v="West Hills CCD"/>
    <x v="32"/>
    <s v="581"/>
    <s v="Multi-College District"/>
    <n v="20130"/>
    <x v="7"/>
    <n v="2345.9325714285701"/>
    <n v="14800"/>
    <m/>
    <n v="49"/>
    <n v="2"/>
    <m/>
    <m/>
    <m/>
    <m/>
    <m/>
    <m/>
    <n v="0"/>
    <m/>
    <m/>
    <n v="12"/>
    <n v="159"/>
    <m/>
    <m/>
    <m/>
    <m/>
    <m/>
    <m/>
    <n v="2860"/>
    <m/>
    <m/>
    <n v="1261"/>
    <n v="0"/>
    <m/>
    <m/>
    <n v="293"/>
    <n v="0"/>
    <n v="0"/>
    <n v="5000"/>
    <m/>
    <n v="9414"/>
    <n v="0"/>
    <m/>
    <m/>
    <n v="0"/>
    <n v="0"/>
    <m/>
    <m/>
    <n v="0"/>
    <n v="0"/>
    <n v="0"/>
    <n v="0"/>
    <m/>
    <n v="0"/>
    <n v="0"/>
    <m/>
    <m/>
    <n v="0"/>
    <n v="0"/>
    <m/>
    <m/>
    <n v="0"/>
    <n v="0"/>
    <n v="0"/>
    <n v="0"/>
    <m/>
    <n v="0"/>
    <n v="0"/>
    <m/>
    <n v="0"/>
    <n v="0"/>
    <m/>
    <m/>
    <n v="0"/>
    <n v="0"/>
    <n v="0"/>
    <n v="0"/>
    <n v="0"/>
    <m/>
    <m/>
    <m/>
    <m/>
    <m/>
    <m/>
    <m/>
    <m/>
    <m/>
    <m/>
    <m/>
    <m/>
    <m/>
    <m/>
    <m/>
    <m/>
    <m/>
    <m/>
    <m/>
    <m/>
    <m/>
    <m/>
    <m/>
    <m/>
    <n v="5741"/>
    <m/>
    <n v="0"/>
    <n v="0"/>
    <m/>
    <n v="0"/>
    <n v="0"/>
    <n v="0"/>
    <n v="0"/>
    <n v="0"/>
    <n v="5741"/>
    <m/>
    <m/>
    <m/>
    <m/>
    <m/>
    <m/>
    <m/>
    <m/>
    <m/>
    <m/>
    <m/>
    <m/>
    <m/>
    <m/>
    <m/>
    <m/>
    <m/>
    <m/>
    <m/>
    <m/>
    <m/>
    <m/>
    <m/>
    <m/>
    <m/>
    <m/>
    <n v="753"/>
    <m/>
    <n v="0"/>
    <n v="0"/>
    <m/>
    <n v="0"/>
    <n v="0"/>
    <n v="0"/>
    <m/>
    <n v="0"/>
    <n v="753"/>
    <m/>
    <m/>
    <m/>
    <m/>
    <m/>
    <m/>
    <m/>
    <m/>
    <m/>
    <m/>
    <m/>
    <m/>
    <m/>
    <m/>
    <m/>
    <m/>
    <m/>
    <m/>
    <m/>
    <m/>
    <m/>
    <m/>
    <m/>
    <m/>
    <m/>
    <m/>
    <n v="0"/>
    <m/>
    <n v="0"/>
    <n v="0"/>
    <m/>
    <n v="0"/>
    <m/>
    <n v="0"/>
    <n v="0"/>
    <n v="0"/>
    <n v="0"/>
    <m/>
    <n v="0"/>
    <n v="0"/>
    <m/>
    <m/>
    <n v="0"/>
    <n v="0"/>
    <n v="0"/>
    <n v="0"/>
    <n v="0"/>
    <n v="9414"/>
    <n v="6494"/>
    <n v="15908"/>
    <s v="Other"/>
    <s v="Librarian"/>
    <s v="M.A."/>
    <s v="no"/>
    <s v="None"/>
    <m/>
    <m/>
    <m/>
    <m/>
    <m/>
    <n v="490"/>
    <n v="1506"/>
    <n v="17256"/>
    <n v="66"/>
    <n v="0"/>
    <n v="35216"/>
    <m/>
    <n v="52"/>
    <n v="0"/>
    <n v="497"/>
    <m/>
    <m/>
    <n v="25"/>
    <n v="25"/>
    <n v="0"/>
    <n v="55"/>
    <m/>
    <m/>
    <n v="1"/>
    <m/>
    <m/>
    <m/>
    <m/>
    <m/>
    <m/>
    <m/>
    <m/>
    <m/>
    <m/>
    <n v="2.5"/>
    <n v="1"/>
    <m/>
    <n v="1"/>
    <n v="1.5"/>
    <n v="1.5"/>
    <n v="1.5"/>
    <n v="650"/>
    <s v="Estimate"/>
    <n v="3809"/>
    <n v="8002"/>
    <n v="0"/>
    <n v="1112"/>
    <n v="0"/>
    <m/>
    <m/>
    <m/>
    <m/>
    <n v="21968"/>
    <m/>
    <m/>
    <n v="42"/>
    <n v="40"/>
    <n v="47"/>
    <n v="41"/>
    <s v="Yes"/>
    <s v="West Hills College Lemoore"/>
    <m/>
    <m/>
    <m/>
    <m/>
    <m/>
    <m/>
    <m/>
    <m/>
    <m/>
    <s v="No"/>
    <m/>
    <n v="785"/>
    <m/>
    <m/>
    <n v="17"/>
    <m/>
    <m/>
    <m/>
    <m/>
    <m/>
    <m/>
    <m/>
    <m/>
    <m/>
    <m/>
    <n v="0"/>
    <n v="0"/>
    <n v="0"/>
    <n v="58.5"/>
    <n v="44"/>
    <n v="35"/>
    <n v="0"/>
    <n v="0"/>
    <m/>
    <m/>
    <m/>
    <m/>
    <m/>
    <m/>
    <m/>
    <m/>
    <m/>
    <m/>
    <m/>
    <m/>
    <m/>
    <m/>
    <m/>
    <m/>
    <m/>
    <m/>
    <m/>
    <m/>
    <m/>
    <m/>
    <m/>
    <m/>
    <m/>
    <m/>
    <m/>
    <m/>
    <m/>
    <m/>
    <m/>
    <m/>
    <m/>
    <m/>
    <m/>
    <m/>
    <m/>
    <m/>
    <m/>
    <m/>
    <m/>
    <m/>
    <m/>
    <s v="Yes"/>
    <m/>
    <m/>
    <m/>
    <m/>
    <s v="No"/>
    <m/>
    <m/>
    <m/>
    <m/>
    <n v="0"/>
    <n v="0"/>
    <s v="No"/>
    <m/>
    <n v="306841"/>
    <m/>
    <n v="0"/>
    <m/>
    <m/>
    <m/>
    <m/>
    <m/>
    <m/>
    <m/>
    <m/>
    <m/>
    <m/>
    <m/>
    <m/>
    <m/>
    <m/>
    <m/>
    <m/>
    <m/>
    <m/>
    <m/>
    <m/>
    <m/>
    <m/>
    <m/>
    <m/>
    <m/>
    <m/>
    <m/>
    <m/>
    <n v="2345.9325714285701"/>
    <x v="1"/>
    <s v="Small"/>
  </r>
  <r>
    <s v="San Diego CCD"/>
    <x v="103"/>
    <s v="071"/>
    <s v="Multi-College District"/>
    <n v="20130"/>
    <x v="7"/>
    <n v="9809.6910476191279"/>
    <n v="55227"/>
    <m/>
    <n v="203"/>
    <n v="5"/>
    <m/>
    <m/>
    <m/>
    <m/>
    <m/>
    <m/>
    <n v="41"/>
    <m/>
    <m/>
    <n v="33"/>
    <n v="904"/>
    <m/>
    <m/>
    <m/>
    <m/>
    <m/>
    <m/>
    <n v="3078"/>
    <m/>
    <m/>
    <n v="0"/>
    <n v="0"/>
    <m/>
    <m/>
    <n v="6000"/>
    <n v="6119"/>
    <n v="0"/>
    <n v="0"/>
    <m/>
    <n v="15197"/>
    <n v="13528"/>
    <m/>
    <m/>
    <n v="0"/>
    <n v="0"/>
    <m/>
    <m/>
    <n v="0"/>
    <n v="0"/>
    <n v="0"/>
    <n v="0"/>
    <m/>
    <n v="13528"/>
    <n v="26803"/>
    <m/>
    <m/>
    <n v="0"/>
    <n v="0"/>
    <m/>
    <m/>
    <n v="0"/>
    <n v="0"/>
    <n v="0"/>
    <n v="0"/>
    <m/>
    <n v="26803"/>
    <n v="0"/>
    <m/>
    <n v="0"/>
    <n v="0"/>
    <m/>
    <m/>
    <n v="0"/>
    <n v="0"/>
    <n v="0"/>
    <n v="0"/>
    <n v="0"/>
    <m/>
    <m/>
    <m/>
    <m/>
    <m/>
    <m/>
    <m/>
    <m/>
    <m/>
    <m/>
    <m/>
    <m/>
    <m/>
    <m/>
    <m/>
    <m/>
    <m/>
    <m/>
    <m/>
    <m/>
    <m/>
    <m/>
    <m/>
    <m/>
    <n v="70000"/>
    <m/>
    <n v="0"/>
    <n v="0"/>
    <m/>
    <n v="0"/>
    <n v="0"/>
    <n v="0"/>
    <n v="0"/>
    <n v="0"/>
    <n v="70000"/>
    <m/>
    <m/>
    <m/>
    <m/>
    <m/>
    <m/>
    <m/>
    <m/>
    <m/>
    <m/>
    <m/>
    <m/>
    <m/>
    <m/>
    <m/>
    <m/>
    <m/>
    <m/>
    <m/>
    <m/>
    <m/>
    <m/>
    <m/>
    <m/>
    <m/>
    <m/>
    <n v="630"/>
    <m/>
    <n v="0"/>
    <n v="0"/>
    <m/>
    <n v="0"/>
    <n v="0"/>
    <n v="0"/>
    <m/>
    <n v="0"/>
    <n v="630"/>
    <m/>
    <m/>
    <m/>
    <m/>
    <m/>
    <m/>
    <m/>
    <m/>
    <m/>
    <m/>
    <m/>
    <m/>
    <m/>
    <m/>
    <m/>
    <m/>
    <m/>
    <m/>
    <m/>
    <m/>
    <m/>
    <m/>
    <m/>
    <m/>
    <m/>
    <m/>
    <n v="12639"/>
    <m/>
    <n v="0"/>
    <n v="0"/>
    <m/>
    <n v="0"/>
    <m/>
    <n v="0"/>
    <n v="0"/>
    <n v="12639"/>
    <n v="0"/>
    <m/>
    <n v="0"/>
    <n v="0"/>
    <m/>
    <m/>
    <n v="0"/>
    <n v="0"/>
    <n v="0"/>
    <n v="0"/>
    <n v="0"/>
    <n v="42000"/>
    <n v="96797"/>
    <n v="138797"/>
    <s v="Dean or other administrator"/>
    <m/>
    <s v="M.A."/>
    <s v="no"/>
    <m/>
    <m/>
    <s v="Stipend"/>
    <m/>
    <m/>
    <m/>
    <n v="1064"/>
    <n v="1408"/>
    <n v="33.484000000000002"/>
    <n v="125"/>
    <n v="0"/>
    <n v="63189"/>
    <m/>
    <n v="19"/>
    <n v="62"/>
    <n v="1264"/>
    <m/>
    <m/>
    <n v="0"/>
    <n v="0"/>
    <n v="0"/>
    <n v="19"/>
    <m/>
    <m/>
    <n v="9"/>
    <m/>
    <m/>
    <m/>
    <m/>
    <m/>
    <n v="3"/>
    <m/>
    <m/>
    <m/>
    <m/>
    <n v="3.86"/>
    <n v="5.9470000000000001"/>
    <m/>
    <n v="5.9470000000000001"/>
    <n v="1"/>
    <n v="4"/>
    <n v="3.6"/>
    <n v="15791"/>
    <s v="Actual"/>
    <n v="25055"/>
    <n v="14270"/>
    <n v="109"/>
    <n v="10"/>
    <n v="0"/>
    <m/>
    <m/>
    <m/>
    <m/>
    <n v="39444"/>
    <m/>
    <m/>
    <n v="55"/>
    <n v="55"/>
    <n v="290"/>
    <n v="290"/>
    <s v="Yes"/>
    <s v="San Diego Mesa College"/>
    <s v="San Diego Miramar College"/>
    <m/>
    <m/>
    <m/>
    <m/>
    <m/>
    <m/>
    <m/>
    <m/>
    <s v="No"/>
    <m/>
    <n v="1970"/>
    <m/>
    <m/>
    <n v="87"/>
    <m/>
    <m/>
    <m/>
    <m/>
    <m/>
    <m/>
    <m/>
    <m/>
    <m/>
    <m/>
    <n v="2"/>
    <n v="2"/>
    <n v="26"/>
    <n v="54"/>
    <n v="36"/>
    <n v="36"/>
    <n v="0"/>
    <n v="0"/>
    <m/>
    <m/>
    <m/>
    <m/>
    <m/>
    <m/>
    <m/>
    <m/>
    <m/>
    <m/>
    <m/>
    <m/>
    <m/>
    <m/>
    <m/>
    <m/>
    <m/>
    <m/>
    <m/>
    <m/>
    <m/>
    <m/>
    <m/>
    <m/>
    <m/>
    <m/>
    <m/>
    <m/>
    <m/>
    <m/>
    <m/>
    <m/>
    <m/>
    <m/>
    <m/>
    <m/>
    <m/>
    <m/>
    <m/>
    <m/>
    <m/>
    <m/>
    <m/>
    <s v="No"/>
    <m/>
    <m/>
    <m/>
    <m/>
    <s v="Yes"/>
    <m/>
    <m/>
    <m/>
    <m/>
    <n v="0"/>
    <n v="0"/>
    <s v="Yes"/>
    <n v="2"/>
    <n v="635871"/>
    <m/>
    <n v="0"/>
    <m/>
    <m/>
    <m/>
    <m/>
    <m/>
    <m/>
    <m/>
    <m/>
    <m/>
    <m/>
    <m/>
    <m/>
    <m/>
    <m/>
    <m/>
    <m/>
    <m/>
    <m/>
    <m/>
    <m/>
    <m/>
    <m/>
    <m/>
    <m/>
    <m/>
    <m/>
    <m/>
    <m/>
    <n v="1649.5192614123303"/>
    <x v="0"/>
    <s v="Small"/>
  </r>
  <r>
    <s v="Pasadena CCD"/>
    <x v="62"/>
    <s v="771"/>
    <s v="Single College District"/>
    <n v="20130"/>
    <x v="7"/>
    <n v="19165.014666666688"/>
    <n v="50000"/>
    <m/>
    <n v="167"/>
    <n v="8"/>
    <m/>
    <m/>
    <m/>
    <m/>
    <m/>
    <m/>
    <n v="100"/>
    <m/>
    <m/>
    <n v="66"/>
    <n v="1160"/>
    <m/>
    <m/>
    <m/>
    <m/>
    <m/>
    <m/>
    <n v="3794"/>
    <m/>
    <m/>
    <n v="0"/>
    <n v="0"/>
    <m/>
    <m/>
    <n v="0"/>
    <n v="0"/>
    <n v="77051"/>
    <n v="0"/>
    <m/>
    <n v="80845"/>
    <n v="0"/>
    <m/>
    <m/>
    <n v="0"/>
    <n v="0"/>
    <m/>
    <m/>
    <n v="0"/>
    <n v="0"/>
    <n v="20753"/>
    <n v="0"/>
    <m/>
    <n v="20753"/>
    <n v="4997"/>
    <m/>
    <m/>
    <n v="0"/>
    <n v="0"/>
    <m/>
    <m/>
    <n v="0"/>
    <n v="0"/>
    <n v="0"/>
    <n v="0"/>
    <m/>
    <n v="4997"/>
    <n v="0"/>
    <m/>
    <n v="0"/>
    <n v="0"/>
    <m/>
    <m/>
    <n v="0"/>
    <n v="0"/>
    <n v="0"/>
    <n v="0"/>
    <n v="0"/>
    <m/>
    <m/>
    <m/>
    <m/>
    <m/>
    <m/>
    <m/>
    <m/>
    <m/>
    <m/>
    <m/>
    <m/>
    <m/>
    <m/>
    <m/>
    <m/>
    <m/>
    <m/>
    <m/>
    <m/>
    <m/>
    <m/>
    <m/>
    <m/>
    <n v="107504"/>
    <m/>
    <n v="0"/>
    <n v="0"/>
    <m/>
    <n v="0"/>
    <n v="0"/>
    <n v="0"/>
    <n v="0"/>
    <n v="0"/>
    <n v="107504"/>
    <m/>
    <m/>
    <m/>
    <m/>
    <m/>
    <m/>
    <m/>
    <m/>
    <m/>
    <m/>
    <m/>
    <m/>
    <m/>
    <m/>
    <m/>
    <m/>
    <m/>
    <m/>
    <m/>
    <m/>
    <m/>
    <m/>
    <m/>
    <m/>
    <m/>
    <m/>
    <n v="4494"/>
    <m/>
    <n v="0"/>
    <n v="0"/>
    <m/>
    <n v="0"/>
    <n v="0"/>
    <n v="0"/>
    <m/>
    <n v="0"/>
    <n v="4494"/>
    <m/>
    <m/>
    <m/>
    <m/>
    <m/>
    <m/>
    <m/>
    <m/>
    <m/>
    <m/>
    <m/>
    <m/>
    <m/>
    <m/>
    <m/>
    <m/>
    <m/>
    <m/>
    <m/>
    <m/>
    <m/>
    <m/>
    <m/>
    <m/>
    <m/>
    <m/>
    <m/>
    <m/>
    <n v="0"/>
    <n v="0"/>
    <m/>
    <n v="0"/>
    <m/>
    <m/>
    <n v="0"/>
    <n v="0"/>
    <n v="157"/>
    <m/>
    <n v="0"/>
    <n v="0"/>
    <m/>
    <m/>
    <n v="0"/>
    <n v="0"/>
    <n v="0"/>
    <n v="0"/>
    <n v="157"/>
    <n v="85842"/>
    <n v="132751"/>
    <n v="218750"/>
    <s v="Dean or other administrator"/>
    <m/>
    <m/>
    <s v="yes"/>
    <m/>
    <m/>
    <m/>
    <m/>
    <m/>
    <m/>
    <m/>
    <n v="13243"/>
    <n v="9386"/>
    <n v="39"/>
    <n v="209"/>
    <n v="139996"/>
    <m/>
    <m/>
    <n v="5372"/>
    <n v="3472"/>
    <m/>
    <m/>
    <m/>
    <m/>
    <n v="4"/>
    <n v="197"/>
    <m/>
    <m/>
    <n v="7"/>
    <m/>
    <m/>
    <m/>
    <m/>
    <m/>
    <n v="8.1"/>
    <m/>
    <m/>
    <m/>
    <m/>
    <n v="8"/>
    <n v="9"/>
    <m/>
    <n v="9"/>
    <m/>
    <n v="8.1"/>
    <n v="8.1"/>
    <n v="71968"/>
    <s v="Estimate"/>
    <n v="69705"/>
    <n v="7839"/>
    <n v="8837"/>
    <n v="8963"/>
    <n v="278"/>
    <m/>
    <m/>
    <m/>
    <m/>
    <n v="95622"/>
    <m/>
    <m/>
    <n v="149"/>
    <n v="130"/>
    <n v="1000"/>
    <n v="283"/>
    <s v="Yes"/>
    <s v="Orange County Public Libraries, Santa Ana"/>
    <s v="California State University Los Angeles"/>
    <s v="California State University Chico"/>
    <s v="San Diego State University"/>
    <s v="California State University Fresno"/>
    <s v="California Polytechnic State University"/>
    <s v="University of the Pacific"/>
    <s v="California Technical Institute"/>
    <s v="Pepperdine University"/>
    <s v="University of California Santa Barbara"/>
    <s v="No"/>
    <m/>
    <n v="11605"/>
    <m/>
    <m/>
    <n v="487"/>
    <m/>
    <m/>
    <m/>
    <m/>
    <m/>
    <m/>
    <m/>
    <m/>
    <m/>
    <m/>
    <n v="2"/>
    <n v="10"/>
    <m/>
    <n v="70"/>
    <n v="47"/>
    <n v="47"/>
    <n v="5"/>
    <n v="0"/>
    <m/>
    <m/>
    <m/>
    <m/>
    <m/>
    <m/>
    <m/>
    <m/>
    <m/>
    <m/>
    <m/>
    <m/>
    <m/>
    <m/>
    <m/>
    <m/>
    <m/>
    <m/>
    <m/>
    <m/>
    <m/>
    <m/>
    <m/>
    <m/>
    <m/>
    <m/>
    <m/>
    <m/>
    <m/>
    <m/>
    <m/>
    <m/>
    <m/>
    <m/>
    <m/>
    <m/>
    <m/>
    <m/>
    <m/>
    <m/>
    <m/>
    <m/>
    <m/>
    <s v="No"/>
    <m/>
    <m/>
    <m/>
    <m/>
    <s v="Yes"/>
    <m/>
    <m/>
    <m/>
    <m/>
    <n v="5"/>
    <n v="0"/>
    <s v="Yes"/>
    <n v="8"/>
    <n v="833674"/>
    <m/>
    <n v="226"/>
    <m/>
    <m/>
    <m/>
    <m/>
    <m/>
    <m/>
    <m/>
    <m/>
    <m/>
    <m/>
    <m/>
    <m/>
    <m/>
    <m/>
    <m/>
    <m/>
    <m/>
    <m/>
    <m/>
    <m/>
    <m/>
    <m/>
    <m/>
    <m/>
    <m/>
    <m/>
    <m/>
    <m/>
    <n v="2129.4460740740765"/>
    <x v="2"/>
    <s v="Medium"/>
  </r>
  <r>
    <s v="Los Angeles CCD"/>
    <x v="83"/>
    <s v="741"/>
    <s v="Multi-College District"/>
    <n v="20130"/>
    <x v="7"/>
    <n v="10926.035047619102"/>
    <n v="44100"/>
    <m/>
    <n v="326"/>
    <n v="21"/>
    <m/>
    <m/>
    <m/>
    <m/>
    <m/>
    <m/>
    <n v="88"/>
    <m/>
    <m/>
    <n v="216"/>
    <n v="743"/>
    <m/>
    <m/>
    <m/>
    <m/>
    <m/>
    <m/>
    <n v="3996"/>
    <m/>
    <m/>
    <n v="0"/>
    <n v="0"/>
    <m/>
    <m/>
    <n v="0"/>
    <n v="0"/>
    <n v="4850"/>
    <n v="0"/>
    <m/>
    <n v="8846"/>
    <n v="0"/>
    <m/>
    <m/>
    <n v="0"/>
    <n v="0"/>
    <m/>
    <m/>
    <n v="0"/>
    <n v="0"/>
    <n v="9000"/>
    <n v="0"/>
    <m/>
    <n v="9000"/>
    <n v="10000"/>
    <m/>
    <m/>
    <n v="0"/>
    <n v="0"/>
    <m/>
    <m/>
    <n v="0"/>
    <n v="0"/>
    <n v="0"/>
    <n v="0"/>
    <m/>
    <n v="10000"/>
    <n v="0"/>
    <m/>
    <n v="0"/>
    <n v="0"/>
    <m/>
    <m/>
    <n v="0"/>
    <n v="0"/>
    <n v="0"/>
    <n v="0"/>
    <n v="0"/>
    <m/>
    <m/>
    <m/>
    <m/>
    <m/>
    <m/>
    <m/>
    <m/>
    <m/>
    <m/>
    <m/>
    <m/>
    <m/>
    <m/>
    <m/>
    <m/>
    <m/>
    <m/>
    <m/>
    <m/>
    <m/>
    <m/>
    <m/>
    <m/>
    <n v="53493"/>
    <m/>
    <n v="0"/>
    <n v="0"/>
    <m/>
    <n v="0"/>
    <n v="0"/>
    <n v="0"/>
    <n v="0"/>
    <n v="24030"/>
    <n v="77523"/>
    <m/>
    <m/>
    <m/>
    <m/>
    <m/>
    <m/>
    <m/>
    <m/>
    <m/>
    <m/>
    <m/>
    <m/>
    <m/>
    <m/>
    <m/>
    <m/>
    <m/>
    <m/>
    <m/>
    <m/>
    <m/>
    <m/>
    <m/>
    <m/>
    <m/>
    <m/>
    <n v="0"/>
    <m/>
    <n v="0"/>
    <n v="0"/>
    <m/>
    <n v="0"/>
    <n v="0"/>
    <n v="0"/>
    <m/>
    <n v="0"/>
    <n v="0"/>
    <m/>
    <m/>
    <m/>
    <m/>
    <m/>
    <m/>
    <m/>
    <m/>
    <m/>
    <m/>
    <m/>
    <m/>
    <m/>
    <m/>
    <m/>
    <m/>
    <m/>
    <m/>
    <m/>
    <m/>
    <m/>
    <m/>
    <m/>
    <m/>
    <m/>
    <m/>
    <n v="0"/>
    <m/>
    <n v="0"/>
    <n v="0"/>
    <m/>
    <n v="0"/>
    <m/>
    <n v="0"/>
    <n v="0"/>
    <n v="0"/>
    <n v="0"/>
    <m/>
    <n v="0"/>
    <n v="0"/>
    <m/>
    <m/>
    <n v="0"/>
    <n v="0"/>
    <n v="0"/>
    <n v="0"/>
    <n v="0"/>
    <n v="18846"/>
    <n v="86523"/>
    <n v="105369"/>
    <s v="Department chair (Faculty position)"/>
    <m/>
    <m/>
    <s v="yes"/>
    <m/>
    <m/>
    <s v="Stipend"/>
    <m/>
    <m/>
    <m/>
    <n v="114"/>
    <n v="0"/>
    <n v="17599"/>
    <n v="101"/>
    <m/>
    <n v="113978"/>
    <m/>
    <n v="0"/>
    <n v="217"/>
    <n v="215"/>
    <m/>
    <m/>
    <n v="1115"/>
    <n v="1939"/>
    <n v="4848"/>
    <n v="0"/>
    <m/>
    <m/>
    <n v="5"/>
    <m/>
    <m/>
    <m/>
    <m/>
    <m/>
    <n v="8"/>
    <m/>
    <m/>
    <m/>
    <m/>
    <n v="5.2750000000000004"/>
    <n v="5"/>
    <m/>
    <n v="5"/>
    <n v="0"/>
    <n v="8"/>
    <n v="8"/>
    <n v="18354"/>
    <s v="Estimate"/>
    <n v="40961"/>
    <n v="21107"/>
    <n v="11075"/>
    <n v="0"/>
    <n v="150"/>
    <m/>
    <m/>
    <m/>
    <m/>
    <n v="73293"/>
    <m/>
    <m/>
    <n v="17"/>
    <n v="17"/>
    <n v="187"/>
    <n v="187"/>
    <s v="Yes"/>
    <s v="East Los Angeles College"/>
    <s v="Los Angeles Valley College"/>
    <s v="Los Angeles Harbor College"/>
    <s v="West Los Angeles College"/>
    <s v="Pierce College"/>
    <s v="Los Angeles Southwest College"/>
    <s v="Los Angeles Mission College"/>
    <s v="Los Angeles Trade Tech College"/>
    <m/>
    <m/>
    <s v="No"/>
    <m/>
    <n v="3730"/>
    <m/>
    <m/>
    <n v="108"/>
    <m/>
    <m/>
    <m/>
    <m/>
    <m/>
    <m/>
    <m/>
    <m/>
    <m/>
    <m/>
    <n v="1"/>
    <n v="2"/>
    <n v="87"/>
    <n v="58"/>
    <n v="42"/>
    <n v="42"/>
    <n v="5"/>
    <n v="0"/>
    <m/>
    <m/>
    <m/>
    <m/>
    <m/>
    <m/>
    <m/>
    <m/>
    <m/>
    <m/>
    <m/>
    <m/>
    <m/>
    <m/>
    <m/>
    <m/>
    <m/>
    <m/>
    <m/>
    <m/>
    <m/>
    <m/>
    <m/>
    <m/>
    <m/>
    <m/>
    <m/>
    <m/>
    <m/>
    <m/>
    <m/>
    <m/>
    <m/>
    <m/>
    <m/>
    <m/>
    <m/>
    <m/>
    <m/>
    <m/>
    <m/>
    <m/>
    <m/>
    <s v="No"/>
    <m/>
    <m/>
    <m/>
    <m/>
    <s v="Yes"/>
    <m/>
    <m/>
    <m/>
    <m/>
    <n v="5"/>
    <n v="0"/>
    <s v="Yes"/>
    <n v="0"/>
    <n v="428246"/>
    <m/>
    <n v="7"/>
    <m/>
    <m/>
    <m/>
    <m/>
    <m/>
    <m/>
    <m/>
    <m/>
    <m/>
    <m/>
    <m/>
    <m/>
    <m/>
    <m/>
    <m/>
    <m/>
    <m/>
    <m/>
    <m/>
    <m/>
    <m/>
    <m/>
    <m/>
    <m/>
    <m/>
    <m/>
    <m/>
    <m/>
    <n v="2185.2070095238205"/>
    <x v="0"/>
    <s v="Medium"/>
  </r>
  <r>
    <s v="Peralta CCD"/>
    <x v="13"/>
    <s v="345"/>
    <s v="Multi-College District"/>
    <n v="20130"/>
    <x v="7"/>
    <n v="4011.9080000000099"/>
    <n v="4901"/>
    <m/>
    <n v="16"/>
    <n v="6"/>
    <m/>
    <m/>
    <m/>
    <m/>
    <m/>
    <m/>
    <n v="36"/>
    <m/>
    <m/>
    <n v="24"/>
    <m/>
    <m/>
    <m/>
    <m/>
    <m/>
    <m/>
    <m/>
    <n v="4210.83"/>
    <m/>
    <m/>
    <n v="2424.9299999999998"/>
    <n v="39243.949999999997"/>
    <m/>
    <m/>
    <m/>
    <m/>
    <m/>
    <m/>
    <m/>
    <n v="45879.71"/>
    <n v="0"/>
    <m/>
    <m/>
    <n v="0"/>
    <n v="0"/>
    <m/>
    <m/>
    <n v="0"/>
    <n v="0"/>
    <n v="0"/>
    <n v="0"/>
    <m/>
    <n v="0"/>
    <n v="3000"/>
    <m/>
    <m/>
    <n v="0"/>
    <n v="0"/>
    <m/>
    <m/>
    <n v="0"/>
    <n v="0"/>
    <n v="0"/>
    <n v="0"/>
    <m/>
    <n v="3000"/>
    <n v="0"/>
    <m/>
    <n v="0"/>
    <n v="0"/>
    <m/>
    <m/>
    <n v="0"/>
    <n v="0"/>
    <n v="0"/>
    <n v="0"/>
    <n v="0"/>
    <m/>
    <m/>
    <m/>
    <m/>
    <m/>
    <m/>
    <m/>
    <m/>
    <m/>
    <m/>
    <m/>
    <m/>
    <m/>
    <m/>
    <m/>
    <m/>
    <m/>
    <m/>
    <m/>
    <m/>
    <m/>
    <m/>
    <m/>
    <m/>
    <m/>
    <m/>
    <n v="50000"/>
    <m/>
    <m/>
    <m/>
    <m/>
    <m/>
    <m/>
    <m/>
    <n v="50000"/>
    <m/>
    <m/>
    <m/>
    <m/>
    <m/>
    <m/>
    <m/>
    <m/>
    <m/>
    <m/>
    <m/>
    <m/>
    <m/>
    <m/>
    <m/>
    <m/>
    <m/>
    <m/>
    <m/>
    <m/>
    <m/>
    <m/>
    <m/>
    <m/>
    <m/>
    <m/>
    <n v="0"/>
    <m/>
    <n v="0"/>
    <m/>
    <m/>
    <n v="0"/>
    <n v="0"/>
    <n v="0"/>
    <m/>
    <m/>
    <n v="0"/>
    <m/>
    <m/>
    <m/>
    <m/>
    <m/>
    <m/>
    <m/>
    <m/>
    <m/>
    <m/>
    <m/>
    <m/>
    <m/>
    <m/>
    <m/>
    <m/>
    <m/>
    <m/>
    <m/>
    <m/>
    <m/>
    <m/>
    <m/>
    <m/>
    <m/>
    <m/>
    <n v="0"/>
    <m/>
    <n v="0"/>
    <n v="0"/>
    <m/>
    <n v="0"/>
    <m/>
    <n v="0"/>
    <n v="0"/>
    <n v="0"/>
    <n v="1792.52"/>
    <m/>
    <m/>
    <n v="650"/>
    <m/>
    <m/>
    <m/>
    <m/>
    <m/>
    <m/>
    <n v="2442.52"/>
    <n v="48879.71"/>
    <n v="50000"/>
    <n v="101322.23"/>
    <s v="Department chair (Faculty position)"/>
    <m/>
    <m/>
    <s v="yes"/>
    <m/>
    <m/>
    <s v="Stipend"/>
    <m/>
    <m/>
    <m/>
    <n v="154"/>
    <n v="925"/>
    <n v="5259"/>
    <n v="37"/>
    <n v="0"/>
    <n v="12077"/>
    <m/>
    <n v="3"/>
    <n v="0"/>
    <n v="104"/>
    <m/>
    <m/>
    <n v="305"/>
    <n v="305"/>
    <n v="0"/>
    <n v="3"/>
    <m/>
    <m/>
    <n v="5"/>
    <m/>
    <m/>
    <m/>
    <m/>
    <m/>
    <n v="1"/>
    <m/>
    <m/>
    <m/>
    <m/>
    <n v="0.8"/>
    <n v="3"/>
    <m/>
    <n v="3"/>
    <m/>
    <n v="1"/>
    <n v="1"/>
    <n v="1000"/>
    <s v="Estimate"/>
    <n v="1785"/>
    <n v="16226"/>
    <n v="0"/>
    <n v="225"/>
    <n v="0"/>
    <m/>
    <m/>
    <m/>
    <m/>
    <n v="18236"/>
    <m/>
    <m/>
    <n v="0"/>
    <n v="0"/>
    <n v="0"/>
    <n v="0"/>
    <s v="No"/>
    <m/>
    <m/>
    <m/>
    <m/>
    <m/>
    <m/>
    <m/>
    <m/>
    <m/>
    <m/>
    <m/>
    <m/>
    <n v="1000"/>
    <m/>
    <m/>
    <n v="40"/>
    <m/>
    <m/>
    <m/>
    <m/>
    <m/>
    <m/>
    <m/>
    <m/>
    <m/>
    <m/>
    <n v="0"/>
    <n v="0"/>
    <n v="0"/>
    <n v="51.5"/>
    <n v="40"/>
    <n v="38"/>
    <n v="0"/>
    <n v="0"/>
    <m/>
    <m/>
    <m/>
    <m/>
    <m/>
    <m/>
    <m/>
    <m/>
    <m/>
    <m/>
    <m/>
    <m/>
    <m/>
    <m/>
    <m/>
    <m/>
    <m/>
    <m/>
    <m/>
    <m/>
    <m/>
    <m/>
    <m/>
    <m/>
    <m/>
    <m/>
    <m/>
    <m/>
    <m/>
    <m/>
    <m/>
    <m/>
    <m/>
    <m/>
    <m/>
    <m/>
    <m/>
    <m/>
    <m/>
    <m/>
    <m/>
    <m/>
    <m/>
    <s v="No"/>
    <m/>
    <m/>
    <m/>
    <m/>
    <s v="Yes"/>
    <m/>
    <m/>
    <m/>
    <m/>
    <n v="0"/>
    <n v="0"/>
    <s v="No"/>
    <m/>
    <m/>
    <m/>
    <n v="0"/>
    <m/>
    <m/>
    <m/>
    <m/>
    <m/>
    <m/>
    <m/>
    <m/>
    <m/>
    <m/>
    <m/>
    <m/>
    <m/>
    <m/>
    <m/>
    <m/>
    <m/>
    <m/>
    <m/>
    <m/>
    <m/>
    <m/>
    <m/>
    <m/>
    <m/>
    <m/>
    <m/>
    <m/>
    <n v="1337.3026666666699"/>
    <x v="1"/>
    <s v="Small"/>
  </r>
  <r>
    <s v="Yuba CCD"/>
    <x v="114"/>
    <n v="292"/>
    <s v="Multi-College District"/>
    <n v="20130"/>
    <x v="7"/>
    <n v="1053.6712380952358"/>
    <n v="18255"/>
    <m/>
    <n v="46"/>
    <n v="5"/>
    <m/>
    <m/>
    <m/>
    <m/>
    <m/>
    <m/>
    <n v="28"/>
    <m/>
    <m/>
    <n v="25"/>
    <n v="166"/>
    <m/>
    <m/>
    <m/>
    <m/>
    <m/>
    <m/>
    <n v="4500"/>
    <m/>
    <m/>
    <n v="0"/>
    <n v="0"/>
    <m/>
    <m/>
    <n v="0"/>
    <n v="0"/>
    <n v="0"/>
    <n v="0"/>
    <m/>
    <n v="4500"/>
    <n v="0"/>
    <m/>
    <m/>
    <n v="0"/>
    <n v="0"/>
    <m/>
    <m/>
    <n v="0"/>
    <n v="0"/>
    <n v="0"/>
    <n v="0"/>
    <m/>
    <n v="0"/>
    <n v="11301"/>
    <m/>
    <m/>
    <n v="0"/>
    <n v="0"/>
    <m/>
    <m/>
    <n v="0"/>
    <n v="0"/>
    <n v="0"/>
    <n v="0"/>
    <m/>
    <n v="11301"/>
    <n v="0"/>
    <m/>
    <n v="0"/>
    <n v="0"/>
    <m/>
    <m/>
    <n v="0"/>
    <n v="0"/>
    <n v="0"/>
    <n v="0"/>
    <n v="0"/>
    <m/>
    <m/>
    <m/>
    <m/>
    <m/>
    <m/>
    <m/>
    <m/>
    <m/>
    <m/>
    <m/>
    <m/>
    <m/>
    <m/>
    <m/>
    <m/>
    <m/>
    <m/>
    <m/>
    <m/>
    <m/>
    <m/>
    <m/>
    <m/>
    <n v="16655"/>
    <m/>
    <n v="0"/>
    <n v="0"/>
    <m/>
    <n v="0"/>
    <n v="0"/>
    <n v="0"/>
    <n v="0"/>
    <n v="0"/>
    <n v="16655"/>
    <m/>
    <m/>
    <m/>
    <m/>
    <m/>
    <m/>
    <m/>
    <m/>
    <m/>
    <m/>
    <m/>
    <m/>
    <m/>
    <m/>
    <m/>
    <m/>
    <m/>
    <m/>
    <m/>
    <m/>
    <m/>
    <m/>
    <m/>
    <m/>
    <m/>
    <m/>
    <n v="0"/>
    <m/>
    <n v="0"/>
    <n v="0"/>
    <m/>
    <n v="0"/>
    <n v="0"/>
    <n v="0"/>
    <m/>
    <n v="0"/>
    <n v="0"/>
    <m/>
    <m/>
    <m/>
    <m/>
    <m/>
    <m/>
    <m/>
    <m/>
    <m/>
    <m/>
    <m/>
    <m/>
    <m/>
    <m/>
    <m/>
    <m/>
    <m/>
    <m/>
    <m/>
    <m/>
    <m/>
    <m/>
    <m/>
    <m/>
    <m/>
    <m/>
    <n v="0"/>
    <m/>
    <n v="0"/>
    <n v="0"/>
    <m/>
    <n v="0"/>
    <m/>
    <n v="0"/>
    <n v="0"/>
    <n v="0"/>
    <n v="0"/>
    <m/>
    <n v="0"/>
    <n v="0"/>
    <m/>
    <m/>
    <n v="0"/>
    <n v="0"/>
    <n v="0"/>
    <n v="0"/>
    <n v="0"/>
    <n v="15801"/>
    <n v="16655"/>
    <n v="32456"/>
    <s v="Department chair (Faculty position)"/>
    <m/>
    <m/>
    <s v="yes"/>
    <s v="None"/>
    <m/>
    <m/>
    <m/>
    <m/>
    <m/>
    <n v="895"/>
    <n v="2104"/>
    <n v="11123"/>
    <n v="77"/>
    <n v="3065"/>
    <n v="13802"/>
    <m/>
    <n v="21"/>
    <n v="0"/>
    <n v="903"/>
    <m/>
    <m/>
    <n v="0"/>
    <n v="0"/>
    <n v="0"/>
    <n v="40"/>
    <m/>
    <m/>
    <n v="2"/>
    <m/>
    <m/>
    <m/>
    <m/>
    <m/>
    <n v="1"/>
    <m/>
    <m/>
    <m/>
    <m/>
    <n v="2.29"/>
    <n v="1.3"/>
    <m/>
    <n v="1.3"/>
    <n v="0"/>
    <n v="1"/>
    <n v="1"/>
    <n v="221"/>
    <s v="Actual"/>
    <n v="1673"/>
    <n v="9884"/>
    <n v="2594"/>
    <n v="372"/>
    <n v="38"/>
    <m/>
    <m/>
    <m/>
    <m/>
    <n v="14561"/>
    <m/>
    <m/>
    <n v="10"/>
    <n v="10"/>
    <n v="0"/>
    <n v="0"/>
    <s v="No"/>
    <m/>
    <m/>
    <m/>
    <m/>
    <m/>
    <m/>
    <m/>
    <m/>
    <m/>
    <m/>
    <s v="No"/>
    <m/>
    <n v="556"/>
    <m/>
    <m/>
    <n v="25"/>
    <m/>
    <m/>
    <m/>
    <m/>
    <m/>
    <m/>
    <m/>
    <m/>
    <m/>
    <m/>
    <n v="0"/>
    <n v="0"/>
    <n v="0"/>
    <n v="45"/>
    <n v="16"/>
    <n v="16"/>
    <n v="0"/>
    <n v="0"/>
    <m/>
    <m/>
    <m/>
    <m/>
    <m/>
    <m/>
    <m/>
    <m/>
    <m/>
    <m/>
    <m/>
    <m/>
    <m/>
    <m/>
    <m/>
    <m/>
    <m/>
    <m/>
    <m/>
    <m/>
    <m/>
    <m/>
    <m/>
    <m/>
    <m/>
    <m/>
    <m/>
    <m/>
    <m/>
    <m/>
    <m/>
    <m/>
    <m/>
    <m/>
    <m/>
    <m/>
    <m/>
    <m/>
    <m/>
    <m/>
    <m/>
    <m/>
    <m/>
    <s v="No"/>
    <m/>
    <m/>
    <m/>
    <m/>
    <s v="No"/>
    <m/>
    <m/>
    <m/>
    <m/>
    <n v="0"/>
    <n v="0"/>
    <s v="No"/>
    <m/>
    <n v="128271"/>
    <m/>
    <n v="18"/>
    <m/>
    <m/>
    <m/>
    <m/>
    <m/>
    <m/>
    <m/>
    <m/>
    <m/>
    <m/>
    <m/>
    <m/>
    <m/>
    <m/>
    <m/>
    <m/>
    <m/>
    <m/>
    <m/>
    <m/>
    <m/>
    <m/>
    <m/>
    <m/>
    <m/>
    <m/>
    <m/>
    <m/>
    <n v="810.51633699633521"/>
    <x v="1"/>
    <s v="Small"/>
  </r>
  <r>
    <s v="Yosemite CCD"/>
    <x v="43"/>
    <s v="592"/>
    <s v="Multi-College District"/>
    <n v="20130"/>
    <x v="7"/>
    <n v="11469.111047618937"/>
    <n v="2947"/>
    <m/>
    <n v="42"/>
    <n v="0"/>
    <m/>
    <m/>
    <m/>
    <m/>
    <m/>
    <m/>
    <n v="0"/>
    <m/>
    <m/>
    <n v="0"/>
    <n v="55"/>
    <m/>
    <m/>
    <m/>
    <m/>
    <m/>
    <m/>
    <n v="4537"/>
    <m/>
    <m/>
    <n v="10046"/>
    <n v="0"/>
    <m/>
    <m/>
    <n v="0"/>
    <n v="0"/>
    <n v="6735"/>
    <n v="160"/>
    <m/>
    <n v="21478"/>
    <n v="0"/>
    <m/>
    <m/>
    <n v="5458"/>
    <n v="0"/>
    <m/>
    <m/>
    <n v="0"/>
    <n v="0"/>
    <n v="0"/>
    <n v="2485"/>
    <m/>
    <n v="7943"/>
    <n v="9124"/>
    <m/>
    <m/>
    <n v="1500"/>
    <n v="0"/>
    <m/>
    <m/>
    <n v="0"/>
    <n v="0"/>
    <n v="180"/>
    <n v="220"/>
    <m/>
    <n v="11024"/>
    <n v="0"/>
    <m/>
    <n v="0"/>
    <n v="0"/>
    <m/>
    <m/>
    <n v="0"/>
    <n v="0"/>
    <n v="0"/>
    <n v="0"/>
    <n v="0"/>
    <m/>
    <m/>
    <m/>
    <m/>
    <m/>
    <m/>
    <m/>
    <m/>
    <m/>
    <m/>
    <m/>
    <m/>
    <m/>
    <m/>
    <m/>
    <m/>
    <m/>
    <m/>
    <m/>
    <m/>
    <m/>
    <m/>
    <m/>
    <m/>
    <n v="8806"/>
    <m/>
    <n v="1770"/>
    <n v="0"/>
    <m/>
    <n v="0"/>
    <n v="0"/>
    <n v="0"/>
    <n v="1465"/>
    <n v="0"/>
    <n v="12041"/>
    <m/>
    <m/>
    <m/>
    <m/>
    <m/>
    <m/>
    <m/>
    <m/>
    <m/>
    <m/>
    <m/>
    <m/>
    <m/>
    <m/>
    <m/>
    <m/>
    <m/>
    <m/>
    <m/>
    <m/>
    <m/>
    <m/>
    <m/>
    <m/>
    <m/>
    <m/>
    <n v="0"/>
    <m/>
    <n v="0"/>
    <n v="0"/>
    <m/>
    <n v="0"/>
    <n v="0"/>
    <n v="463"/>
    <m/>
    <n v="0"/>
    <n v="463"/>
    <m/>
    <m/>
    <m/>
    <m/>
    <m/>
    <m/>
    <m/>
    <m/>
    <m/>
    <m/>
    <m/>
    <m/>
    <m/>
    <m/>
    <m/>
    <m/>
    <m/>
    <m/>
    <m/>
    <m/>
    <m/>
    <m/>
    <m/>
    <m/>
    <m/>
    <m/>
    <n v="0"/>
    <m/>
    <n v="0"/>
    <n v="0"/>
    <m/>
    <n v="0"/>
    <m/>
    <n v="0"/>
    <n v="0"/>
    <n v="0"/>
    <n v="0"/>
    <m/>
    <n v="0"/>
    <n v="0"/>
    <m/>
    <m/>
    <n v="0"/>
    <n v="0"/>
    <n v="0"/>
    <n v="0"/>
    <n v="0"/>
    <n v="32502"/>
    <n v="20447"/>
    <n v="52949"/>
    <s v="Dean or other administrator"/>
    <m/>
    <s v="M.A."/>
    <s v="no"/>
    <m/>
    <m/>
    <m/>
    <m/>
    <m/>
    <m/>
    <n v="679"/>
    <n v="587"/>
    <n v="22484"/>
    <n v="147"/>
    <m/>
    <n v="28367"/>
    <m/>
    <n v="1"/>
    <n v="42"/>
    <n v="735"/>
    <m/>
    <m/>
    <n v="0"/>
    <n v="0"/>
    <n v="0"/>
    <n v="0"/>
    <m/>
    <m/>
    <n v="6"/>
    <m/>
    <m/>
    <m/>
    <m/>
    <m/>
    <n v="10"/>
    <m/>
    <m/>
    <m/>
    <m/>
    <n v="6.25"/>
    <n v="4.72"/>
    <m/>
    <n v="4.72"/>
    <n v="0"/>
    <n v="10"/>
    <n v="9.75"/>
    <n v="3262"/>
    <s v="Actual"/>
    <n v="4357"/>
    <n v="16646"/>
    <n v="4011"/>
    <n v="218"/>
    <n v="237"/>
    <m/>
    <m/>
    <m/>
    <m/>
    <n v="25469"/>
    <m/>
    <m/>
    <n v="195"/>
    <n v="165"/>
    <n v="146"/>
    <n v="78"/>
    <s v="Yes"/>
    <s v="LVIS (Libraries Very Interested In Sharing)"/>
    <s v="OCLC FirstSearch"/>
    <s v="OCLC WorldShare"/>
    <s v="Columbia College"/>
    <m/>
    <m/>
    <m/>
    <m/>
    <m/>
    <m/>
    <s v="No"/>
    <m/>
    <n v="4297"/>
    <m/>
    <m/>
    <n v="129"/>
    <m/>
    <m/>
    <m/>
    <m/>
    <m/>
    <m/>
    <m/>
    <m/>
    <m/>
    <m/>
    <n v="4"/>
    <n v="4"/>
    <n v="85"/>
    <n v="53"/>
    <n v="36"/>
    <n v="20"/>
    <n v="0"/>
    <n v="0"/>
    <m/>
    <m/>
    <m/>
    <m/>
    <m/>
    <m/>
    <m/>
    <m/>
    <m/>
    <m/>
    <m/>
    <m/>
    <m/>
    <m/>
    <m/>
    <m/>
    <m/>
    <m/>
    <m/>
    <m/>
    <m/>
    <m/>
    <m/>
    <m/>
    <m/>
    <m/>
    <m/>
    <m/>
    <m/>
    <m/>
    <m/>
    <m/>
    <m/>
    <m/>
    <m/>
    <m/>
    <m/>
    <m/>
    <m/>
    <m/>
    <m/>
    <m/>
    <m/>
    <s v="No"/>
    <m/>
    <m/>
    <m/>
    <m/>
    <s v="No"/>
    <m/>
    <m/>
    <m/>
    <m/>
    <n v="0"/>
    <n v="0"/>
    <s v="No"/>
    <m/>
    <n v="170444"/>
    <m/>
    <n v="4"/>
    <m/>
    <m/>
    <m/>
    <m/>
    <m/>
    <m/>
    <m/>
    <m/>
    <m/>
    <m/>
    <m/>
    <m/>
    <m/>
    <m/>
    <m/>
    <m/>
    <m/>
    <m/>
    <m/>
    <m/>
    <m/>
    <m/>
    <m/>
    <m/>
    <m/>
    <m/>
    <m/>
    <m/>
    <n v="2429.8964083938426"/>
    <x v="0"/>
    <s v="Medium"/>
  </r>
  <r>
    <s v="Rancho Santiago CCD"/>
    <x v="109"/>
    <s v="873"/>
    <s v="Multi-College District"/>
    <n v="20130"/>
    <x v="7"/>
    <n v="7852.3803809523188"/>
    <n v="30000"/>
    <m/>
    <n v="93"/>
    <n v="13"/>
    <m/>
    <m/>
    <m/>
    <m/>
    <m/>
    <m/>
    <n v="36"/>
    <m/>
    <m/>
    <n v="62"/>
    <n v="442"/>
    <m/>
    <m/>
    <m/>
    <m/>
    <m/>
    <m/>
    <n v="4907"/>
    <m/>
    <m/>
    <m/>
    <m/>
    <m/>
    <m/>
    <m/>
    <m/>
    <n v="4000"/>
    <n v="2354"/>
    <m/>
    <n v="11261"/>
    <n v="1000"/>
    <m/>
    <m/>
    <m/>
    <m/>
    <m/>
    <m/>
    <m/>
    <m/>
    <m/>
    <m/>
    <m/>
    <n v="1000"/>
    <n v="2710"/>
    <m/>
    <m/>
    <m/>
    <m/>
    <m/>
    <m/>
    <m/>
    <m/>
    <m/>
    <m/>
    <m/>
    <n v="2710"/>
    <m/>
    <m/>
    <m/>
    <m/>
    <m/>
    <m/>
    <m/>
    <m/>
    <m/>
    <m/>
    <m/>
    <m/>
    <m/>
    <m/>
    <m/>
    <m/>
    <m/>
    <m/>
    <m/>
    <m/>
    <m/>
    <m/>
    <m/>
    <m/>
    <m/>
    <m/>
    <m/>
    <m/>
    <m/>
    <m/>
    <m/>
    <m/>
    <m/>
    <m/>
    <m/>
    <n v="27429"/>
    <m/>
    <m/>
    <m/>
    <m/>
    <m/>
    <m/>
    <m/>
    <m/>
    <m/>
    <n v="27429"/>
    <m/>
    <m/>
    <m/>
    <m/>
    <m/>
    <m/>
    <m/>
    <m/>
    <m/>
    <m/>
    <m/>
    <m/>
    <m/>
    <m/>
    <m/>
    <m/>
    <m/>
    <m/>
    <m/>
    <m/>
    <m/>
    <m/>
    <m/>
    <m/>
    <m/>
    <m/>
    <m/>
    <m/>
    <m/>
    <m/>
    <m/>
    <m/>
    <m/>
    <m/>
    <m/>
    <n v="2833"/>
    <n v="2833"/>
    <m/>
    <m/>
    <m/>
    <m/>
    <m/>
    <m/>
    <m/>
    <m/>
    <m/>
    <m/>
    <m/>
    <m/>
    <m/>
    <m/>
    <m/>
    <m/>
    <m/>
    <m/>
    <m/>
    <m/>
    <m/>
    <m/>
    <m/>
    <m/>
    <m/>
    <m/>
    <m/>
    <m/>
    <m/>
    <m/>
    <m/>
    <m/>
    <m/>
    <m/>
    <m/>
    <m/>
    <n v="25957"/>
    <m/>
    <m/>
    <m/>
    <m/>
    <m/>
    <m/>
    <m/>
    <m/>
    <n v="12445"/>
    <n v="38402"/>
    <n v="13971"/>
    <n v="31262"/>
    <n v="83635"/>
    <s v="Dean or other administrator"/>
    <m/>
    <s v="PhD"/>
    <s v="no"/>
    <m/>
    <s v="Release time"/>
    <m/>
    <m/>
    <m/>
    <m/>
    <n v="538"/>
    <n v="5278"/>
    <n v="14991"/>
    <n v="25"/>
    <m/>
    <n v="41855"/>
    <m/>
    <n v="268"/>
    <n v="42"/>
    <n v="538"/>
    <m/>
    <m/>
    <n v="73"/>
    <n v="73"/>
    <m/>
    <n v="301"/>
    <m/>
    <m/>
    <n v="6"/>
    <m/>
    <m/>
    <m/>
    <m/>
    <m/>
    <n v="4.5"/>
    <m/>
    <m/>
    <m/>
    <m/>
    <n v="0.38"/>
    <n v="6"/>
    <m/>
    <n v="6"/>
    <m/>
    <n v="4.5"/>
    <n v="4.5"/>
    <n v="4844"/>
    <s v="Actual"/>
    <n v="3978"/>
    <n v="9593"/>
    <n v="3.4889999999999999"/>
    <n v="4925"/>
    <n v="56"/>
    <m/>
    <m/>
    <m/>
    <m/>
    <n v="22041"/>
    <m/>
    <m/>
    <n v="7"/>
    <n v="7"/>
    <n v="14"/>
    <n v="14"/>
    <s v="Yes"/>
    <s v="Santa Ana College"/>
    <m/>
    <m/>
    <m/>
    <m/>
    <m/>
    <m/>
    <m/>
    <m/>
    <m/>
    <s v="No"/>
    <m/>
    <n v="3522"/>
    <m/>
    <m/>
    <n v="115"/>
    <m/>
    <m/>
    <m/>
    <m/>
    <m/>
    <m/>
    <m/>
    <m/>
    <m/>
    <m/>
    <n v="3"/>
    <n v="3"/>
    <n v="77"/>
    <n v="48"/>
    <n v="48"/>
    <n v="48"/>
    <m/>
    <m/>
    <m/>
    <m/>
    <m/>
    <m/>
    <m/>
    <m/>
    <m/>
    <m/>
    <m/>
    <m/>
    <m/>
    <m/>
    <m/>
    <m/>
    <m/>
    <m/>
    <m/>
    <m/>
    <m/>
    <m/>
    <m/>
    <m/>
    <m/>
    <m/>
    <m/>
    <m/>
    <m/>
    <m/>
    <m/>
    <m/>
    <m/>
    <m/>
    <m/>
    <m/>
    <m/>
    <m/>
    <m/>
    <m/>
    <m/>
    <m/>
    <m/>
    <m/>
    <m/>
    <s v="No"/>
    <m/>
    <m/>
    <m/>
    <m/>
    <s v="Yes"/>
    <m/>
    <m/>
    <m/>
    <m/>
    <m/>
    <m/>
    <s v="No"/>
    <m/>
    <n v="204959"/>
    <m/>
    <n v="182"/>
    <m/>
    <m/>
    <m/>
    <m/>
    <m/>
    <m/>
    <m/>
    <m/>
    <m/>
    <m/>
    <m/>
    <m/>
    <m/>
    <m/>
    <m/>
    <m/>
    <m/>
    <m/>
    <m/>
    <m/>
    <m/>
    <m/>
    <m/>
    <m/>
    <m/>
    <m/>
    <m/>
    <m/>
    <n v="1308.7300634920532"/>
    <x v="0"/>
    <s v="Small"/>
  </r>
  <r>
    <s v="Feather River CCD"/>
    <x v="20"/>
    <s v="121"/>
    <s v="Single College District"/>
    <n v="20130"/>
    <x v="7"/>
    <n v="1736.2592380952387"/>
    <n v="9957"/>
    <m/>
    <n v="30"/>
    <n v="2"/>
    <m/>
    <m/>
    <m/>
    <m/>
    <m/>
    <m/>
    <n v="0"/>
    <m/>
    <m/>
    <n v="12"/>
    <n v="104"/>
    <m/>
    <m/>
    <m/>
    <m/>
    <m/>
    <m/>
    <n v="6092.75"/>
    <m/>
    <m/>
    <m/>
    <m/>
    <m/>
    <m/>
    <m/>
    <m/>
    <m/>
    <m/>
    <m/>
    <n v="6092.75"/>
    <n v="0"/>
    <m/>
    <m/>
    <m/>
    <m/>
    <m/>
    <m/>
    <m/>
    <m/>
    <m/>
    <m/>
    <m/>
    <m/>
    <n v="7259.1"/>
    <m/>
    <m/>
    <m/>
    <m/>
    <m/>
    <m/>
    <m/>
    <m/>
    <m/>
    <m/>
    <m/>
    <n v="7259.1"/>
    <n v="0"/>
    <m/>
    <m/>
    <m/>
    <m/>
    <m/>
    <m/>
    <m/>
    <m/>
    <m/>
    <n v="0"/>
    <m/>
    <m/>
    <m/>
    <m/>
    <m/>
    <m/>
    <m/>
    <m/>
    <m/>
    <m/>
    <m/>
    <m/>
    <m/>
    <m/>
    <m/>
    <m/>
    <m/>
    <m/>
    <m/>
    <m/>
    <m/>
    <m/>
    <m/>
    <m/>
    <n v="32457"/>
    <m/>
    <m/>
    <m/>
    <m/>
    <m/>
    <m/>
    <m/>
    <m/>
    <m/>
    <n v="32457"/>
    <m/>
    <m/>
    <m/>
    <m/>
    <m/>
    <m/>
    <m/>
    <m/>
    <m/>
    <m/>
    <m/>
    <m/>
    <m/>
    <m/>
    <m/>
    <m/>
    <m/>
    <m/>
    <m/>
    <m/>
    <m/>
    <m/>
    <m/>
    <m/>
    <m/>
    <m/>
    <n v="2669.65"/>
    <m/>
    <m/>
    <m/>
    <m/>
    <m/>
    <m/>
    <m/>
    <m/>
    <m/>
    <n v="2669.65"/>
    <m/>
    <m/>
    <m/>
    <m/>
    <m/>
    <m/>
    <m/>
    <m/>
    <m/>
    <m/>
    <m/>
    <m/>
    <m/>
    <m/>
    <m/>
    <m/>
    <m/>
    <m/>
    <m/>
    <m/>
    <m/>
    <m/>
    <m/>
    <m/>
    <m/>
    <m/>
    <n v="0"/>
    <m/>
    <m/>
    <m/>
    <m/>
    <m/>
    <m/>
    <m/>
    <m/>
    <n v="0"/>
    <n v="0"/>
    <m/>
    <m/>
    <m/>
    <m/>
    <m/>
    <m/>
    <m/>
    <m/>
    <m/>
    <n v="0"/>
    <n v="13351.85"/>
    <n v="35126.65"/>
    <n v="48478.5"/>
    <s v="Other"/>
    <s v="Library Director (Faculty)"/>
    <m/>
    <s v="yes"/>
    <s v="None"/>
    <m/>
    <m/>
    <m/>
    <m/>
    <m/>
    <n v="195"/>
    <n v="2552"/>
    <n v="10633"/>
    <n v="99"/>
    <m/>
    <n v="22643"/>
    <m/>
    <n v="33"/>
    <n v="0"/>
    <n v="195"/>
    <m/>
    <m/>
    <n v="125"/>
    <n v="125"/>
    <n v="0"/>
    <n v="33"/>
    <m/>
    <m/>
    <n v="1"/>
    <m/>
    <m/>
    <m/>
    <m/>
    <m/>
    <n v="2"/>
    <m/>
    <m/>
    <m/>
    <m/>
    <n v="0.25"/>
    <n v="1"/>
    <m/>
    <n v="1"/>
    <m/>
    <n v="2"/>
    <n v="1.45"/>
    <n v="475"/>
    <s v="Estimate"/>
    <n v="1527"/>
    <n v="2476"/>
    <n v="57"/>
    <n v="2247"/>
    <m/>
    <m/>
    <m/>
    <m/>
    <m/>
    <n v="6307"/>
    <m/>
    <m/>
    <n v="71"/>
    <n v="61"/>
    <n v="0"/>
    <n v="0"/>
    <s v="Yes"/>
    <s v="Chico State"/>
    <m/>
    <m/>
    <m/>
    <m/>
    <m/>
    <m/>
    <m/>
    <m/>
    <m/>
    <s v="Yes"/>
    <s v="Other"/>
    <n v="540"/>
    <m/>
    <m/>
    <n v="27"/>
    <m/>
    <m/>
    <m/>
    <m/>
    <m/>
    <m/>
    <m/>
    <m/>
    <m/>
    <m/>
    <n v="0"/>
    <n v="0"/>
    <n v="0"/>
    <n v="61"/>
    <n v="36"/>
    <n v="36"/>
    <n v="0"/>
    <n v="20"/>
    <m/>
    <m/>
    <m/>
    <m/>
    <m/>
    <m/>
    <m/>
    <m/>
    <m/>
    <m/>
    <m/>
    <m/>
    <m/>
    <m/>
    <m/>
    <m/>
    <m/>
    <m/>
    <m/>
    <m/>
    <m/>
    <m/>
    <m/>
    <m/>
    <m/>
    <m/>
    <m/>
    <m/>
    <m/>
    <m/>
    <m/>
    <m/>
    <m/>
    <m/>
    <m/>
    <m/>
    <m/>
    <m/>
    <m/>
    <m/>
    <m/>
    <m/>
    <m/>
    <s v="Yes"/>
    <m/>
    <m/>
    <m/>
    <m/>
    <s v="No"/>
    <m/>
    <m/>
    <m/>
    <m/>
    <n v="0"/>
    <n v="20"/>
    <s v="No"/>
    <m/>
    <m/>
    <m/>
    <m/>
    <m/>
    <m/>
    <m/>
    <m/>
    <m/>
    <m/>
    <m/>
    <m/>
    <m/>
    <m/>
    <m/>
    <m/>
    <m/>
    <m/>
    <m/>
    <m/>
    <m/>
    <m/>
    <m/>
    <m/>
    <m/>
    <m/>
    <m/>
    <m/>
    <m/>
    <m/>
    <m/>
    <m/>
    <n v="1736.2592380952387"/>
    <x v="1"/>
    <s v="Small"/>
  </r>
  <r>
    <s v="Peralta CCD"/>
    <x v="92"/>
    <s v="344"/>
    <s v="Multi-College District"/>
    <n v="20130"/>
    <x v="7"/>
    <n v="4042.8752380952415"/>
    <n v="2913"/>
    <m/>
    <n v="18"/>
    <n v="0"/>
    <m/>
    <m/>
    <m/>
    <m/>
    <m/>
    <m/>
    <n v="0"/>
    <m/>
    <m/>
    <n v="0"/>
    <n v="36"/>
    <m/>
    <m/>
    <m/>
    <m/>
    <m/>
    <m/>
    <n v="6750"/>
    <m/>
    <m/>
    <n v="500"/>
    <n v="0"/>
    <m/>
    <m/>
    <n v="0"/>
    <n v="0"/>
    <n v="0"/>
    <n v="0"/>
    <m/>
    <n v="7250"/>
    <n v="0"/>
    <m/>
    <m/>
    <n v="0"/>
    <n v="0"/>
    <m/>
    <m/>
    <n v="0"/>
    <n v="0"/>
    <n v="0"/>
    <n v="3268"/>
    <m/>
    <n v="3268"/>
    <n v="5912"/>
    <m/>
    <m/>
    <n v="0"/>
    <n v="0"/>
    <m/>
    <m/>
    <n v="0"/>
    <n v="0"/>
    <n v="0"/>
    <n v="0"/>
    <m/>
    <n v="5912"/>
    <n v="0"/>
    <m/>
    <n v="0"/>
    <n v="0"/>
    <m/>
    <m/>
    <n v="0"/>
    <n v="0"/>
    <n v="0"/>
    <n v="0"/>
    <n v="0"/>
    <m/>
    <m/>
    <m/>
    <m/>
    <m/>
    <m/>
    <m/>
    <m/>
    <m/>
    <m/>
    <m/>
    <m/>
    <m/>
    <m/>
    <m/>
    <m/>
    <m/>
    <m/>
    <m/>
    <m/>
    <m/>
    <m/>
    <m/>
    <m/>
    <n v="3117"/>
    <m/>
    <n v="0"/>
    <n v="0"/>
    <m/>
    <n v="0"/>
    <n v="0"/>
    <n v="25874"/>
    <n v="0"/>
    <n v="0"/>
    <n v="28991"/>
    <m/>
    <m/>
    <m/>
    <m/>
    <m/>
    <m/>
    <m/>
    <m/>
    <m/>
    <m/>
    <m/>
    <m/>
    <m/>
    <m/>
    <m/>
    <m/>
    <m/>
    <m/>
    <m/>
    <m/>
    <m/>
    <m/>
    <m/>
    <m/>
    <m/>
    <m/>
    <n v="0"/>
    <m/>
    <n v="0"/>
    <n v="0"/>
    <m/>
    <n v="0"/>
    <n v="0"/>
    <n v="0"/>
    <m/>
    <n v="0"/>
    <n v="0"/>
    <m/>
    <m/>
    <m/>
    <m/>
    <m/>
    <m/>
    <m/>
    <m/>
    <m/>
    <m/>
    <m/>
    <m/>
    <m/>
    <m/>
    <m/>
    <m/>
    <m/>
    <m/>
    <m/>
    <m/>
    <m/>
    <m/>
    <m/>
    <m/>
    <m/>
    <m/>
    <n v="0"/>
    <m/>
    <n v="0"/>
    <n v="0"/>
    <m/>
    <n v="0"/>
    <m/>
    <n v="0"/>
    <n v="0"/>
    <n v="0"/>
    <n v="2448"/>
    <m/>
    <n v="0"/>
    <n v="0"/>
    <m/>
    <m/>
    <n v="0"/>
    <n v="0"/>
    <n v="0"/>
    <n v="35658"/>
    <n v="38106"/>
    <n v="13162"/>
    <n v="32259"/>
    <n v="83527"/>
    <s v="Dean or other administrator"/>
    <m/>
    <s v="PhD"/>
    <s v="no"/>
    <s v="None"/>
    <m/>
    <m/>
    <m/>
    <m/>
    <m/>
    <n v="1"/>
    <n v="0"/>
    <n v="22987"/>
    <n v="95"/>
    <n v="0"/>
    <n v="49600"/>
    <m/>
    <n v="0"/>
    <n v="0"/>
    <n v="1"/>
    <m/>
    <m/>
    <n v="23"/>
    <n v="23"/>
    <n v="0"/>
    <n v="0"/>
    <m/>
    <m/>
    <n v="5"/>
    <m/>
    <m/>
    <m/>
    <m/>
    <m/>
    <n v="3.5"/>
    <m/>
    <m/>
    <m/>
    <m/>
    <n v="0.25"/>
    <n v="2.6"/>
    <m/>
    <n v="2.6"/>
    <m/>
    <n v="3.5"/>
    <n v="3.5"/>
    <n v="3948"/>
    <s v="Actual"/>
    <n v="48"/>
    <n v="11754"/>
    <n v="385"/>
    <n v="0"/>
    <n v="105"/>
    <m/>
    <m/>
    <m/>
    <m/>
    <n v="12340"/>
    <m/>
    <m/>
    <n v="0"/>
    <n v="0"/>
    <n v="0"/>
    <n v="0"/>
    <s v="No"/>
    <m/>
    <m/>
    <m/>
    <m/>
    <m/>
    <m/>
    <m/>
    <m/>
    <m/>
    <m/>
    <s v="No"/>
    <m/>
    <n v="704"/>
    <m/>
    <m/>
    <n v="22"/>
    <m/>
    <m/>
    <m/>
    <m/>
    <m/>
    <m/>
    <m/>
    <m/>
    <m/>
    <m/>
    <n v="0"/>
    <n v="0"/>
    <n v="0"/>
    <n v="51"/>
    <n v="16"/>
    <n v="16"/>
    <n v="0"/>
    <n v="0"/>
    <m/>
    <m/>
    <m/>
    <m/>
    <m/>
    <m/>
    <m/>
    <m/>
    <m/>
    <m/>
    <m/>
    <m/>
    <m/>
    <m/>
    <m/>
    <m/>
    <m/>
    <m/>
    <m/>
    <m/>
    <m/>
    <m/>
    <m/>
    <m/>
    <m/>
    <m/>
    <m/>
    <m/>
    <m/>
    <m/>
    <m/>
    <m/>
    <m/>
    <m/>
    <m/>
    <m/>
    <m/>
    <m/>
    <m/>
    <m/>
    <m/>
    <m/>
    <m/>
    <s v="No"/>
    <m/>
    <m/>
    <m/>
    <m/>
    <s v="Yes"/>
    <m/>
    <m/>
    <m/>
    <m/>
    <n v="0"/>
    <n v="0"/>
    <s v="No"/>
    <m/>
    <n v="75058"/>
    <m/>
    <n v="0"/>
    <m/>
    <m/>
    <m/>
    <m/>
    <m/>
    <m/>
    <m/>
    <m/>
    <m/>
    <m/>
    <m/>
    <m/>
    <m/>
    <m/>
    <m/>
    <m/>
    <m/>
    <m/>
    <m/>
    <m/>
    <m/>
    <m/>
    <m/>
    <m/>
    <m/>
    <m/>
    <m/>
    <m/>
    <n v="1554.9520146520158"/>
    <x v="1"/>
    <s v="Small"/>
  </r>
  <r>
    <s v="Contra Costa CCD"/>
    <x v="15"/>
    <s v="311"/>
    <s v="Multi-College District"/>
    <n v="20130"/>
    <x v="7"/>
    <n v="5724.8672380952639"/>
    <n v="17700"/>
    <m/>
    <n v="65"/>
    <n v="7"/>
    <m/>
    <m/>
    <m/>
    <m/>
    <m/>
    <m/>
    <n v="34"/>
    <m/>
    <m/>
    <n v="49"/>
    <n v="349"/>
    <m/>
    <m/>
    <m/>
    <m/>
    <m/>
    <m/>
    <n v="6945"/>
    <m/>
    <m/>
    <m/>
    <m/>
    <m/>
    <m/>
    <m/>
    <m/>
    <m/>
    <n v="6337"/>
    <m/>
    <n v="13282"/>
    <n v="12827"/>
    <m/>
    <m/>
    <m/>
    <m/>
    <m/>
    <m/>
    <m/>
    <m/>
    <m/>
    <n v="4300"/>
    <m/>
    <n v="17127"/>
    <n v="5801"/>
    <m/>
    <m/>
    <m/>
    <m/>
    <m/>
    <m/>
    <m/>
    <m/>
    <m/>
    <m/>
    <m/>
    <n v="5801"/>
    <n v="0"/>
    <m/>
    <m/>
    <m/>
    <m/>
    <m/>
    <m/>
    <m/>
    <m/>
    <m/>
    <n v="0"/>
    <m/>
    <m/>
    <m/>
    <m/>
    <m/>
    <m/>
    <m/>
    <m/>
    <m/>
    <m/>
    <m/>
    <m/>
    <m/>
    <m/>
    <m/>
    <m/>
    <m/>
    <m/>
    <m/>
    <m/>
    <m/>
    <m/>
    <m/>
    <m/>
    <n v="16804"/>
    <m/>
    <m/>
    <m/>
    <m/>
    <m/>
    <m/>
    <m/>
    <m/>
    <m/>
    <n v="16804"/>
    <m/>
    <m/>
    <m/>
    <m/>
    <m/>
    <m/>
    <m/>
    <m/>
    <m/>
    <m/>
    <m/>
    <m/>
    <m/>
    <m/>
    <m/>
    <m/>
    <m/>
    <m/>
    <m/>
    <m/>
    <m/>
    <m/>
    <m/>
    <m/>
    <m/>
    <m/>
    <n v="2608"/>
    <m/>
    <m/>
    <m/>
    <m/>
    <m/>
    <m/>
    <m/>
    <m/>
    <n v="829"/>
    <n v="3437"/>
    <m/>
    <m/>
    <m/>
    <m/>
    <m/>
    <m/>
    <m/>
    <m/>
    <m/>
    <m/>
    <m/>
    <m/>
    <m/>
    <m/>
    <m/>
    <m/>
    <m/>
    <m/>
    <m/>
    <m/>
    <m/>
    <m/>
    <m/>
    <m/>
    <m/>
    <m/>
    <n v="1046"/>
    <m/>
    <m/>
    <m/>
    <m/>
    <n v="1130"/>
    <m/>
    <m/>
    <m/>
    <n v="2176"/>
    <n v="336"/>
    <m/>
    <m/>
    <m/>
    <m/>
    <m/>
    <m/>
    <m/>
    <m/>
    <m/>
    <n v="336"/>
    <n v="19083"/>
    <n v="39544"/>
    <n v="58963"/>
    <s v="Other"/>
    <s v="Library Coordinator"/>
    <m/>
    <s v="yes"/>
    <m/>
    <s v="Release time"/>
    <m/>
    <m/>
    <m/>
    <m/>
    <n v="584"/>
    <n v="2903"/>
    <n v="8890"/>
    <n v="57"/>
    <m/>
    <n v="56426"/>
    <m/>
    <n v="29"/>
    <n v="65"/>
    <n v="617"/>
    <m/>
    <m/>
    <n v="280"/>
    <n v="291"/>
    <n v="16"/>
    <n v="36"/>
    <m/>
    <m/>
    <n v="9"/>
    <m/>
    <m/>
    <m/>
    <m/>
    <m/>
    <n v="6"/>
    <m/>
    <m/>
    <m/>
    <m/>
    <n v="1.5"/>
    <n v="3.6"/>
    <m/>
    <n v="3.6"/>
    <m/>
    <n v="6"/>
    <n v="0.45"/>
    <n v="17229"/>
    <s v="Actual"/>
    <n v="6820"/>
    <n v="24804"/>
    <n v="9730"/>
    <n v="5918"/>
    <n v="217"/>
    <m/>
    <m/>
    <m/>
    <m/>
    <n v="47489"/>
    <m/>
    <m/>
    <n v="230"/>
    <n v="193"/>
    <n v="132"/>
    <n v="83"/>
    <s v="Yes"/>
    <s v="Diablo Valley College"/>
    <s v="Los Medanos College"/>
    <m/>
    <m/>
    <m/>
    <m/>
    <m/>
    <m/>
    <m/>
    <m/>
    <s v="No"/>
    <m/>
    <n v="3465"/>
    <m/>
    <m/>
    <n v="153"/>
    <m/>
    <m/>
    <m/>
    <m/>
    <m/>
    <m/>
    <m/>
    <m/>
    <m/>
    <m/>
    <n v="2"/>
    <n v="10"/>
    <n v="408"/>
    <n v="54"/>
    <n v="16"/>
    <n v="16"/>
    <n v="4"/>
    <n v="0"/>
    <m/>
    <m/>
    <m/>
    <m/>
    <m/>
    <m/>
    <m/>
    <m/>
    <m/>
    <m/>
    <m/>
    <m/>
    <m/>
    <m/>
    <m/>
    <m/>
    <m/>
    <m/>
    <m/>
    <m/>
    <m/>
    <m/>
    <m/>
    <m/>
    <m/>
    <m/>
    <m/>
    <m/>
    <m/>
    <m/>
    <m/>
    <m/>
    <m/>
    <m/>
    <m/>
    <m/>
    <m/>
    <m/>
    <m/>
    <m/>
    <m/>
    <m/>
    <m/>
    <s v="No"/>
    <m/>
    <m/>
    <m/>
    <m/>
    <s v="Yes"/>
    <m/>
    <m/>
    <m/>
    <m/>
    <n v="68"/>
    <n v="0"/>
    <s v="No"/>
    <m/>
    <n v="831946"/>
    <m/>
    <n v="1"/>
    <m/>
    <m/>
    <m/>
    <m/>
    <m/>
    <m/>
    <m/>
    <m/>
    <m/>
    <m/>
    <m/>
    <m/>
    <m/>
    <m/>
    <m/>
    <m/>
    <m/>
    <m/>
    <m/>
    <m/>
    <m/>
    <m/>
    <m/>
    <m/>
    <m/>
    <m/>
    <m/>
    <m/>
    <n v="1590.2408994709067"/>
    <x v="1"/>
    <s v="Small"/>
  </r>
  <r>
    <s v="North Orange CCD"/>
    <x v="80"/>
    <s v="862"/>
    <s v="Multi-College District"/>
    <n v="20130"/>
    <x v="7"/>
    <n v="16882.357142857396"/>
    <n v="46939"/>
    <m/>
    <n v="88"/>
    <n v="13"/>
    <m/>
    <m/>
    <m/>
    <m/>
    <m/>
    <m/>
    <n v="33"/>
    <m/>
    <m/>
    <n v="54"/>
    <n v="503"/>
    <m/>
    <m/>
    <m/>
    <m/>
    <m/>
    <m/>
    <n v="7689.78"/>
    <m/>
    <m/>
    <m/>
    <m/>
    <m/>
    <m/>
    <m/>
    <m/>
    <m/>
    <n v="14780.03"/>
    <m/>
    <n v="22469.81"/>
    <m/>
    <m/>
    <m/>
    <m/>
    <m/>
    <m/>
    <m/>
    <m/>
    <m/>
    <n v="1859.5"/>
    <m/>
    <m/>
    <n v="1859.5"/>
    <n v="18471.32"/>
    <m/>
    <m/>
    <m/>
    <m/>
    <m/>
    <m/>
    <m/>
    <m/>
    <m/>
    <m/>
    <m/>
    <n v="18471.32"/>
    <m/>
    <m/>
    <m/>
    <m/>
    <m/>
    <m/>
    <m/>
    <m/>
    <m/>
    <m/>
    <m/>
    <m/>
    <m/>
    <m/>
    <m/>
    <m/>
    <m/>
    <m/>
    <m/>
    <m/>
    <m/>
    <m/>
    <m/>
    <m/>
    <m/>
    <m/>
    <m/>
    <m/>
    <m/>
    <m/>
    <m/>
    <m/>
    <m/>
    <m/>
    <m/>
    <m/>
    <m/>
    <m/>
    <m/>
    <m/>
    <m/>
    <m/>
    <n v="19376"/>
    <n v="25647.79"/>
    <m/>
    <n v="45023.79"/>
    <m/>
    <m/>
    <m/>
    <m/>
    <m/>
    <m/>
    <m/>
    <m/>
    <m/>
    <m/>
    <m/>
    <m/>
    <m/>
    <m/>
    <m/>
    <m/>
    <m/>
    <m/>
    <m/>
    <m/>
    <m/>
    <m/>
    <m/>
    <m/>
    <m/>
    <m/>
    <n v="137.52000000000001"/>
    <m/>
    <m/>
    <m/>
    <m/>
    <m/>
    <m/>
    <m/>
    <m/>
    <m/>
    <n v="137.52000000000001"/>
    <m/>
    <m/>
    <m/>
    <m/>
    <m/>
    <m/>
    <m/>
    <m/>
    <m/>
    <m/>
    <m/>
    <m/>
    <m/>
    <m/>
    <m/>
    <m/>
    <m/>
    <m/>
    <m/>
    <m/>
    <m/>
    <m/>
    <m/>
    <m/>
    <m/>
    <m/>
    <m/>
    <m/>
    <m/>
    <m/>
    <m/>
    <m/>
    <m/>
    <m/>
    <m/>
    <m/>
    <n v="30277"/>
    <m/>
    <m/>
    <m/>
    <m/>
    <m/>
    <m/>
    <m/>
    <m/>
    <m/>
    <n v="30277"/>
    <n v="40941.130000000005"/>
    <n v="47020.81"/>
    <n v="118238.94000000002"/>
    <s v="Dean or other administrator"/>
    <m/>
    <m/>
    <s v="yes"/>
    <s v="None"/>
    <m/>
    <m/>
    <m/>
    <m/>
    <m/>
    <n v="334"/>
    <n v="2045"/>
    <n v="135406"/>
    <n v="120"/>
    <n v="18"/>
    <n v="80355"/>
    <m/>
    <n v="18"/>
    <n v="110241"/>
    <n v="411"/>
    <m/>
    <m/>
    <n v="623"/>
    <n v="623"/>
    <n v="126"/>
    <n v="34"/>
    <m/>
    <m/>
    <n v="8"/>
    <m/>
    <m/>
    <m/>
    <m/>
    <m/>
    <n v="9"/>
    <m/>
    <m/>
    <m/>
    <m/>
    <n v="3"/>
    <n v="8.9499999999999993"/>
    <m/>
    <n v="8.9499999999999993"/>
    <m/>
    <n v="9"/>
    <n v="9"/>
    <n v="6794"/>
    <s v="Actual"/>
    <n v="42448"/>
    <n v="148705"/>
    <n v="15298"/>
    <m/>
    <n v="3051"/>
    <m/>
    <m/>
    <m/>
    <m/>
    <m/>
    <m/>
    <m/>
    <n v="234"/>
    <n v="99"/>
    <n v="38"/>
    <n v="29"/>
    <s v="No"/>
    <m/>
    <m/>
    <m/>
    <m/>
    <m/>
    <m/>
    <m/>
    <m/>
    <m/>
    <m/>
    <s v="No"/>
    <m/>
    <n v="6530"/>
    <m/>
    <m/>
    <n v="232"/>
    <m/>
    <m/>
    <m/>
    <m/>
    <m/>
    <m/>
    <m/>
    <m/>
    <m/>
    <m/>
    <n v="1"/>
    <n v="5"/>
    <n v="64"/>
    <n v="67.5"/>
    <n v="28"/>
    <n v="28"/>
    <n v="4"/>
    <n v="0"/>
    <m/>
    <m/>
    <m/>
    <m/>
    <m/>
    <m/>
    <m/>
    <m/>
    <m/>
    <m/>
    <m/>
    <m/>
    <m/>
    <m/>
    <m/>
    <m/>
    <m/>
    <m/>
    <m/>
    <m/>
    <m/>
    <m/>
    <m/>
    <m/>
    <m/>
    <m/>
    <m/>
    <m/>
    <m/>
    <m/>
    <m/>
    <m/>
    <m/>
    <m/>
    <m/>
    <m/>
    <m/>
    <m/>
    <m/>
    <m/>
    <m/>
    <m/>
    <m/>
    <s v="No"/>
    <m/>
    <m/>
    <m/>
    <m/>
    <s v="Yes"/>
    <m/>
    <m/>
    <m/>
    <m/>
    <n v="4"/>
    <n v="0"/>
    <s v="No"/>
    <m/>
    <n v="598386"/>
    <m/>
    <n v="8"/>
    <m/>
    <m/>
    <m/>
    <m/>
    <m/>
    <m/>
    <m/>
    <m/>
    <m/>
    <m/>
    <m/>
    <m/>
    <m/>
    <m/>
    <m/>
    <m/>
    <m/>
    <m/>
    <m/>
    <m/>
    <m/>
    <m/>
    <m/>
    <m/>
    <m/>
    <m/>
    <m/>
    <m/>
    <n v="1886.2968874701003"/>
    <x v="2"/>
    <s v="Medium"/>
  </r>
  <r>
    <s v="West Valley CCD"/>
    <x v="18"/>
    <s v="492"/>
    <s v="Multi-College District"/>
    <n v="20130"/>
    <x v="7"/>
    <n v="7250.3110476189649"/>
    <n v="22500"/>
    <m/>
    <n v="68"/>
    <n v="6"/>
    <m/>
    <m/>
    <m/>
    <m/>
    <m/>
    <m/>
    <n v="47"/>
    <m/>
    <m/>
    <n v="24"/>
    <n v="432"/>
    <m/>
    <m/>
    <m/>
    <m/>
    <m/>
    <m/>
    <n v="7809"/>
    <m/>
    <m/>
    <m/>
    <m/>
    <m/>
    <m/>
    <m/>
    <n v="16000"/>
    <n v="15000"/>
    <n v="12647"/>
    <m/>
    <n v="51456"/>
    <m/>
    <m/>
    <m/>
    <m/>
    <m/>
    <m/>
    <m/>
    <m/>
    <m/>
    <n v="5200"/>
    <m/>
    <m/>
    <n v="5200"/>
    <n v="5818"/>
    <m/>
    <m/>
    <m/>
    <m/>
    <m/>
    <m/>
    <m/>
    <m/>
    <m/>
    <m/>
    <m/>
    <n v="5818"/>
    <m/>
    <m/>
    <m/>
    <m/>
    <m/>
    <m/>
    <m/>
    <m/>
    <m/>
    <m/>
    <m/>
    <m/>
    <m/>
    <m/>
    <m/>
    <m/>
    <m/>
    <m/>
    <m/>
    <m/>
    <m/>
    <m/>
    <m/>
    <m/>
    <m/>
    <m/>
    <m/>
    <m/>
    <m/>
    <m/>
    <m/>
    <m/>
    <m/>
    <m/>
    <m/>
    <n v="3763"/>
    <m/>
    <m/>
    <m/>
    <m/>
    <m/>
    <m/>
    <m/>
    <n v="33600"/>
    <m/>
    <n v="37363"/>
    <m/>
    <m/>
    <m/>
    <m/>
    <m/>
    <m/>
    <m/>
    <m/>
    <m/>
    <m/>
    <m/>
    <m/>
    <m/>
    <m/>
    <m/>
    <m/>
    <m/>
    <m/>
    <m/>
    <m/>
    <m/>
    <m/>
    <m/>
    <m/>
    <m/>
    <m/>
    <m/>
    <m/>
    <m/>
    <m/>
    <m/>
    <m/>
    <n v="1000"/>
    <n v="800"/>
    <m/>
    <m/>
    <n v="1800"/>
    <m/>
    <m/>
    <m/>
    <m/>
    <m/>
    <m/>
    <m/>
    <m/>
    <m/>
    <m/>
    <m/>
    <m/>
    <m/>
    <m/>
    <m/>
    <m/>
    <m/>
    <m/>
    <m/>
    <m/>
    <m/>
    <m/>
    <m/>
    <m/>
    <m/>
    <m/>
    <m/>
    <m/>
    <m/>
    <m/>
    <m/>
    <m/>
    <m/>
    <n v="6400"/>
    <m/>
    <n v="6400"/>
    <m/>
    <m/>
    <m/>
    <m/>
    <m/>
    <m/>
    <m/>
    <m/>
    <m/>
    <m/>
    <m/>
    <n v="57274"/>
    <n v="50763"/>
    <n v="108037"/>
    <s v="Dean or other administrator"/>
    <m/>
    <m/>
    <s v="yes"/>
    <s v="None"/>
    <m/>
    <m/>
    <m/>
    <m/>
    <m/>
    <n v="1107"/>
    <n v="1743"/>
    <n v="25882"/>
    <n v="110"/>
    <m/>
    <n v="48582"/>
    <m/>
    <n v="74"/>
    <n v="4582"/>
    <n v="384"/>
    <m/>
    <m/>
    <n v="310"/>
    <n v="319"/>
    <n v="1"/>
    <n v="120"/>
    <m/>
    <m/>
    <n v="4"/>
    <m/>
    <m/>
    <m/>
    <m/>
    <m/>
    <n v="5"/>
    <m/>
    <m/>
    <m/>
    <m/>
    <n v="1.06"/>
    <n v="4.8"/>
    <m/>
    <n v="4.8"/>
    <m/>
    <n v="5"/>
    <n v="5"/>
    <n v="12871"/>
    <s v="Actual"/>
    <n v="10119"/>
    <n v="13702"/>
    <n v="11168"/>
    <n v="861"/>
    <n v="0"/>
    <m/>
    <m/>
    <m/>
    <m/>
    <n v="33956"/>
    <m/>
    <m/>
    <n v="1073"/>
    <n v="1073"/>
    <n v="2428"/>
    <n v="2428"/>
    <s v="Yes"/>
    <s v="West Valley College"/>
    <s v="Link+ Consortium"/>
    <m/>
    <m/>
    <m/>
    <m/>
    <m/>
    <m/>
    <m/>
    <m/>
    <s v="No"/>
    <m/>
    <n v="1524"/>
    <m/>
    <m/>
    <n v="55"/>
    <m/>
    <m/>
    <m/>
    <m/>
    <m/>
    <m/>
    <m/>
    <m/>
    <m/>
    <m/>
    <n v="1"/>
    <n v="22"/>
    <n v="660"/>
    <n v="56"/>
    <n v="24"/>
    <n v="24"/>
    <n v="4"/>
    <n v="0"/>
    <m/>
    <m/>
    <m/>
    <m/>
    <m/>
    <m/>
    <m/>
    <m/>
    <m/>
    <m/>
    <m/>
    <m/>
    <m/>
    <m/>
    <m/>
    <m/>
    <m/>
    <m/>
    <m/>
    <m/>
    <m/>
    <m/>
    <m/>
    <m/>
    <m/>
    <m/>
    <m/>
    <m/>
    <m/>
    <m/>
    <m/>
    <m/>
    <m/>
    <m/>
    <m/>
    <m/>
    <m/>
    <m/>
    <m/>
    <m/>
    <m/>
    <m/>
    <m/>
    <s v="No"/>
    <m/>
    <m/>
    <m/>
    <m/>
    <s v="Yes"/>
    <m/>
    <m/>
    <m/>
    <m/>
    <n v="4"/>
    <n v="0"/>
    <s v="No"/>
    <m/>
    <n v="214149"/>
    <m/>
    <n v="22163"/>
    <m/>
    <m/>
    <m/>
    <m/>
    <m/>
    <m/>
    <m/>
    <m/>
    <m/>
    <m/>
    <m/>
    <m/>
    <m/>
    <m/>
    <m/>
    <m/>
    <m/>
    <m/>
    <m/>
    <m/>
    <m/>
    <m/>
    <m/>
    <m/>
    <m/>
    <m/>
    <m/>
    <m/>
    <n v="1510.4814682539511"/>
    <x v="0"/>
    <s v="Small"/>
  </r>
  <r>
    <s v="Kern CCD"/>
    <x v="73"/>
    <s v="522"/>
    <s v="Multi-College District"/>
    <n v="20130"/>
    <x v="7"/>
    <n v="2896.740952380927"/>
    <n v="16000"/>
    <m/>
    <n v="30"/>
    <n v="4"/>
    <m/>
    <m/>
    <m/>
    <m/>
    <m/>
    <m/>
    <n v="29"/>
    <m/>
    <m/>
    <n v="28"/>
    <n v="240"/>
    <m/>
    <m/>
    <m/>
    <m/>
    <m/>
    <m/>
    <n v="8642"/>
    <m/>
    <m/>
    <n v="0"/>
    <n v="0"/>
    <m/>
    <m/>
    <n v="0"/>
    <n v="0"/>
    <n v="0"/>
    <n v="8500"/>
    <m/>
    <n v="17142"/>
    <n v="520"/>
    <m/>
    <m/>
    <n v="0"/>
    <n v="0"/>
    <m/>
    <m/>
    <n v="0"/>
    <n v="0"/>
    <n v="0"/>
    <n v="0"/>
    <m/>
    <n v="520"/>
    <n v="150"/>
    <m/>
    <m/>
    <n v="0"/>
    <n v="0"/>
    <m/>
    <m/>
    <n v="0"/>
    <n v="0"/>
    <n v="0"/>
    <n v="0"/>
    <m/>
    <n v="150"/>
    <n v="0"/>
    <m/>
    <n v="0"/>
    <n v="0"/>
    <m/>
    <m/>
    <n v="0"/>
    <n v="0"/>
    <n v="0"/>
    <n v="0"/>
    <n v="0"/>
    <m/>
    <m/>
    <m/>
    <m/>
    <m/>
    <m/>
    <m/>
    <m/>
    <m/>
    <m/>
    <m/>
    <m/>
    <m/>
    <m/>
    <m/>
    <m/>
    <m/>
    <m/>
    <m/>
    <m/>
    <m/>
    <m/>
    <m/>
    <m/>
    <n v="30686"/>
    <m/>
    <n v="0"/>
    <n v="0"/>
    <m/>
    <n v="0"/>
    <n v="0"/>
    <n v="0"/>
    <n v="0"/>
    <n v="0"/>
    <n v="30686"/>
    <m/>
    <m/>
    <m/>
    <m/>
    <m/>
    <m/>
    <m/>
    <m/>
    <m/>
    <m/>
    <m/>
    <m/>
    <m/>
    <m/>
    <m/>
    <m/>
    <m/>
    <m/>
    <m/>
    <m/>
    <m/>
    <m/>
    <m/>
    <m/>
    <m/>
    <m/>
    <n v="758"/>
    <m/>
    <n v="0"/>
    <n v="0"/>
    <m/>
    <n v="0"/>
    <n v="0"/>
    <n v="0"/>
    <m/>
    <n v="0"/>
    <n v="758"/>
    <m/>
    <m/>
    <m/>
    <m/>
    <m/>
    <m/>
    <m/>
    <m/>
    <m/>
    <m/>
    <m/>
    <m/>
    <m/>
    <m/>
    <m/>
    <m/>
    <m/>
    <m/>
    <m/>
    <m/>
    <m/>
    <m/>
    <m/>
    <m/>
    <m/>
    <m/>
    <n v="5434"/>
    <m/>
    <n v="0"/>
    <n v="0"/>
    <m/>
    <n v="0"/>
    <m/>
    <n v="0"/>
    <n v="0"/>
    <n v="5434"/>
    <n v="0"/>
    <m/>
    <n v="0"/>
    <n v="0"/>
    <m/>
    <m/>
    <n v="0"/>
    <n v="0"/>
    <n v="0"/>
    <n v="0"/>
    <n v="0"/>
    <n v="17292"/>
    <n v="37398"/>
    <n v="54690"/>
    <s v="Dean or other administrator"/>
    <m/>
    <s v="PhD"/>
    <s v="no"/>
    <m/>
    <m/>
    <m/>
    <m/>
    <m/>
    <s v="10 etra duty days"/>
    <n v="357"/>
    <n v="2477"/>
    <n v="27434"/>
    <n v="12"/>
    <n v="1"/>
    <n v="30025"/>
    <m/>
    <n v="145"/>
    <n v="7"/>
    <n v="381"/>
    <m/>
    <m/>
    <n v="220"/>
    <n v="220"/>
    <n v="0"/>
    <n v="145"/>
    <m/>
    <m/>
    <n v="3"/>
    <m/>
    <m/>
    <m/>
    <m/>
    <m/>
    <n v="3"/>
    <m/>
    <m/>
    <m/>
    <m/>
    <n v="15"/>
    <n v="1.3"/>
    <m/>
    <n v="1.3"/>
    <n v="0"/>
    <n v="3"/>
    <n v="1.95"/>
    <n v="515"/>
    <s v="Estimate"/>
    <n v="4450"/>
    <n v="922"/>
    <n v="765"/>
    <n v="98"/>
    <n v="5"/>
    <m/>
    <m/>
    <m/>
    <m/>
    <n v="6240"/>
    <m/>
    <m/>
    <n v="42"/>
    <n v="33"/>
    <n v="140"/>
    <n v="18"/>
    <s v="Yes"/>
    <s v="Cal State Bakersfield"/>
    <s v="Cal State Fresno"/>
    <s v="Cal State San Bernadino"/>
    <s v="Cal State Fullerton"/>
    <s v="University of CA, Irvine"/>
    <s v="San Francisco State University"/>
    <s v="University of San Diego"/>
    <s v="Cal State East Bay"/>
    <m/>
    <m/>
    <s v="No"/>
    <m/>
    <n v="991"/>
    <m/>
    <m/>
    <n v="63"/>
    <m/>
    <m/>
    <m/>
    <m/>
    <m/>
    <m/>
    <m/>
    <m/>
    <m/>
    <m/>
    <n v="13"/>
    <n v="13"/>
    <n v="353"/>
    <n v="56"/>
    <n v="44"/>
    <n v="0"/>
    <n v="0"/>
    <n v="0"/>
    <m/>
    <m/>
    <m/>
    <m/>
    <m/>
    <m/>
    <m/>
    <m/>
    <m/>
    <m/>
    <m/>
    <m/>
    <m/>
    <m/>
    <m/>
    <m/>
    <m/>
    <m/>
    <m/>
    <m/>
    <m/>
    <m/>
    <m/>
    <m/>
    <m/>
    <m/>
    <m/>
    <m/>
    <m/>
    <m/>
    <m/>
    <m/>
    <m/>
    <m/>
    <m/>
    <m/>
    <m/>
    <m/>
    <m/>
    <m/>
    <m/>
    <m/>
    <m/>
    <s v="No"/>
    <m/>
    <m/>
    <m/>
    <m/>
    <s v="No"/>
    <m/>
    <m/>
    <m/>
    <m/>
    <n v="0"/>
    <n v="0"/>
    <s v="Yes"/>
    <n v="2"/>
    <n v="16371"/>
    <m/>
    <n v="56"/>
    <m/>
    <m/>
    <m/>
    <m/>
    <m/>
    <m/>
    <m/>
    <m/>
    <m/>
    <m/>
    <m/>
    <m/>
    <m/>
    <m/>
    <m/>
    <m/>
    <m/>
    <m/>
    <m/>
    <m/>
    <m/>
    <m/>
    <m/>
    <m/>
    <m/>
    <m/>
    <m/>
    <m/>
    <n v="2228.2622710622513"/>
    <x v="1"/>
    <s v="Small"/>
  </r>
  <r>
    <s v="Contra Costa CCD"/>
    <x v="25"/>
    <s v="313"/>
    <s v="Multi-College District"/>
    <n v="20130"/>
    <x v="7"/>
    <n v="7622.5041904763048"/>
    <n v="25000"/>
    <m/>
    <n v="100"/>
    <n v="5"/>
    <m/>
    <m/>
    <m/>
    <m/>
    <m/>
    <m/>
    <n v="32"/>
    <m/>
    <m/>
    <n v="35"/>
    <n v="300"/>
    <m/>
    <m/>
    <m/>
    <m/>
    <m/>
    <m/>
    <n v="8957"/>
    <m/>
    <m/>
    <m/>
    <n v="15900"/>
    <m/>
    <m/>
    <m/>
    <m/>
    <m/>
    <m/>
    <m/>
    <n v="24857"/>
    <m/>
    <m/>
    <m/>
    <m/>
    <n v="4100"/>
    <m/>
    <m/>
    <m/>
    <m/>
    <m/>
    <m/>
    <m/>
    <n v="4100"/>
    <n v="8843.48"/>
    <m/>
    <m/>
    <m/>
    <m/>
    <m/>
    <m/>
    <m/>
    <m/>
    <m/>
    <m/>
    <m/>
    <n v="8843.48"/>
    <m/>
    <m/>
    <m/>
    <m/>
    <m/>
    <m/>
    <m/>
    <m/>
    <m/>
    <m/>
    <m/>
    <m/>
    <m/>
    <m/>
    <m/>
    <m/>
    <m/>
    <m/>
    <m/>
    <m/>
    <m/>
    <m/>
    <m/>
    <m/>
    <m/>
    <m/>
    <m/>
    <m/>
    <m/>
    <m/>
    <m/>
    <m/>
    <m/>
    <m/>
    <m/>
    <m/>
    <m/>
    <m/>
    <n v="20000"/>
    <m/>
    <m/>
    <m/>
    <m/>
    <m/>
    <m/>
    <n v="20000"/>
    <m/>
    <m/>
    <m/>
    <m/>
    <m/>
    <m/>
    <m/>
    <m/>
    <m/>
    <m/>
    <m/>
    <m/>
    <m/>
    <m/>
    <m/>
    <m/>
    <m/>
    <m/>
    <m/>
    <m/>
    <m/>
    <m/>
    <m/>
    <m/>
    <m/>
    <m/>
    <m/>
    <m/>
    <m/>
    <m/>
    <m/>
    <m/>
    <m/>
    <m/>
    <m/>
    <m/>
    <m/>
    <m/>
    <m/>
    <m/>
    <m/>
    <m/>
    <m/>
    <m/>
    <m/>
    <m/>
    <m/>
    <m/>
    <m/>
    <m/>
    <m/>
    <m/>
    <m/>
    <m/>
    <m/>
    <m/>
    <m/>
    <m/>
    <m/>
    <m/>
    <m/>
    <m/>
    <m/>
    <m/>
    <m/>
    <m/>
    <m/>
    <m/>
    <m/>
    <m/>
    <m/>
    <m/>
    <m/>
    <n v="84441"/>
    <m/>
    <m/>
    <m/>
    <m/>
    <m/>
    <m/>
    <m/>
    <m/>
    <m/>
    <n v="84441"/>
    <n v="33700.479999999996"/>
    <n v="24100"/>
    <n v="142241.47999999998"/>
    <s v="Department chair (Faculty position)"/>
    <m/>
    <m/>
    <s v="yes"/>
    <m/>
    <m/>
    <s v="Stipend"/>
    <m/>
    <m/>
    <m/>
    <n v="1774"/>
    <n v="2709"/>
    <n v="73557"/>
    <n v="104"/>
    <m/>
    <n v="24850"/>
    <m/>
    <n v="32"/>
    <n v="51176"/>
    <m/>
    <m/>
    <m/>
    <n v="108"/>
    <m/>
    <n v="2166"/>
    <m/>
    <m/>
    <m/>
    <n v="4"/>
    <m/>
    <m/>
    <m/>
    <m/>
    <m/>
    <n v="2"/>
    <m/>
    <m/>
    <m/>
    <m/>
    <n v="1.45"/>
    <n v="3.1"/>
    <m/>
    <n v="3.1"/>
    <m/>
    <n v="2"/>
    <n v="1.5"/>
    <n v="3281"/>
    <s v="Actual"/>
    <n v="5216"/>
    <n v="20161"/>
    <n v="2743"/>
    <n v="1397"/>
    <m/>
    <m/>
    <m/>
    <m/>
    <m/>
    <n v="29517"/>
    <m/>
    <m/>
    <m/>
    <m/>
    <m/>
    <m/>
    <s v="Yes"/>
    <s v="Diablo Valley College"/>
    <s v="Contra Costa College"/>
    <m/>
    <m/>
    <m/>
    <m/>
    <m/>
    <m/>
    <m/>
    <m/>
    <s v="No"/>
    <m/>
    <n v="1710"/>
    <m/>
    <m/>
    <n v="57"/>
    <m/>
    <m/>
    <m/>
    <m/>
    <m/>
    <m/>
    <m/>
    <m/>
    <m/>
    <m/>
    <n v="0"/>
    <n v="0"/>
    <n v="0"/>
    <n v="58"/>
    <n v="36"/>
    <n v="16"/>
    <n v="0"/>
    <n v="0"/>
    <m/>
    <m/>
    <m/>
    <m/>
    <m/>
    <m/>
    <m/>
    <m/>
    <m/>
    <m/>
    <m/>
    <m/>
    <m/>
    <m/>
    <m/>
    <m/>
    <m/>
    <m/>
    <m/>
    <m/>
    <m/>
    <m/>
    <m/>
    <m/>
    <m/>
    <m/>
    <m/>
    <m/>
    <m/>
    <m/>
    <m/>
    <m/>
    <m/>
    <m/>
    <m/>
    <m/>
    <m/>
    <m/>
    <m/>
    <m/>
    <m/>
    <m/>
    <m/>
    <s v="Yes"/>
    <m/>
    <m/>
    <m/>
    <m/>
    <s v="No"/>
    <m/>
    <m/>
    <m/>
    <m/>
    <n v="0"/>
    <n v="0"/>
    <s v="No"/>
    <m/>
    <n v="227660"/>
    <m/>
    <n v="0"/>
    <m/>
    <m/>
    <m/>
    <m/>
    <m/>
    <m/>
    <m/>
    <m/>
    <m/>
    <m/>
    <m/>
    <m/>
    <m/>
    <m/>
    <m/>
    <m/>
    <m/>
    <m/>
    <m/>
    <m/>
    <m/>
    <m/>
    <m/>
    <m/>
    <m/>
    <m/>
    <m/>
    <m/>
    <n v="2458.8723195084854"/>
    <x v="0"/>
    <s v="Small"/>
  </r>
  <r>
    <s v="Siskiyous CCD"/>
    <x v="47"/>
    <s v="181"/>
    <s v="Single College District"/>
    <n v="20130"/>
    <x v="7"/>
    <n v="2338.8580952380953"/>
    <n v="11000"/>
    <m/>
    <n v="19"/>
    <n v="1"/>
    <m/>
    <m/>
    <m/>
    <m/>
    <m/>
    <m/>
    <n v="0"/>
    <m/>
    <m/>
    <n v="8"/>
    <n v="145"/>
    <m/>
    <m/>
    <m/>
    <m/>
    <m/>
    <m/>
    <n v="9307"/>
    <m/>
    <m/>
    <m/>
    <m/>
    <m/>
    <m/>
    <m/>
    <m/>
    <m/>
    <m/>
    <m/>
    <n v="9307"/>
    <n v="9083"/>
    <m/>
    <m/>
    <m/>
    <m/>
    <m/>
    <m/>
    <m/>
    <m/>
    <m/>
    <m/>
    <m/>
    <n v="9083"/>
    <n v="3012"/>
    <m/>
    <m/>
    <m/>
    <m/>
    <m/>
    <m/>
    <m/>
    <m/>
    <m/>
    <m/>
    <m/>
    <n v="3012"/>
    <n v="1800"/>
    <m/>
    <m/>
    <m/>
    <m/>
    <m/>
    <m/>
    <m/>
    <m/>
    <m/>
    <n v="1800"/>
    <m/>
    <m/>
    <m/>
    <m/>
    <m/>
    <m/>
    <m/>
    <m/>
    <m/>
    <m/>
    <m/>
    <m/>
    <m/>
    <m/>
    <m/>
    <m/>
    <m/>
    <m/>
    <m/>
    <m/>
    <m/>
    <m/>
    <m/>
    <m/>
    <n v="8776"/>
    <m/>
    <m/>
    <m/>
    <m/>
    <m/>
    <m/>
    <m/>
    <m/>
    <m/>
    <n v="8776"/>
    <m/>
    <m/>
    <m/>
    <m/>
    <m/>
    <m/>
    <m/>
    <m/>
    <m/>
    <m/>
    <m/>
    <m/>
    <m/>
    <m/>
    <m/>
    <m/>
    <m/>
    <m/>
    <m/>
    <m/>
    <m/>
    <m/>
    <m/>
    <m/>
    <m/>
    <m/>
    <n v="0"/>
    <m/>
    <m/>
    <m/>
    <m/>
    <m/>
    <m/>
    <m/>
    <m/>
    <m/>
    <n v="0"/>
    <m/>
    <m/>
    <m/>
    <m/>
    <m/>
    <m/>
    <m/>
    <m/>
    <m/>
    <m/>
    <m/>
    <m/>
    <m/>
    <m/>
    <m/>
    <m/>
    <m/>
    <m/>
    <m/>
    <m/>
    <m/>
    <m/>
    <m/>
    <m/>
    <m/>
    <m/>
    <n v="4198"/>
    <m/>
    <m/>
    <m/>
    <m/>
    <m/>
    <m/>
    <m/>
    <m/>
    <n v="4198"/>
    <n v="0"/>
    <m/>
    <m/>
    <m/>
    <m/>
    <m/>
    <m/>
    <m/>
    <m/>
    <m/>
    <n v="0"/>
    <n v="12319"/>
    <n v="23857"/>
    <n v="36176"/>
    <s v="Dean or other administrator"/>
    <m/>
    <m/>
    <s v="yes"/>
    <s v="None"/>
    <m/>
    <m/>
    <m/>
    <m/>
    <s v="no coordinators or chairs"/>
    <n v="311"/>
    <n v="7232"/>
    <n v="51987"/>
    <n v="48"/>
    <n v="5449"/>
    <n v="34370"/>
    <m/>
    <n v="8"/>
    <n v="3872"/>
    <n v="350"/>
    <m/>
    <m/>
    <n v="117"/>
    <n v="124"/>
    <n v="100"/>
    <n v="8"/>
    <m/>
    <m/>
    <n v="1"/>
    <m/>
    <m/>
    <m/>
    <m/>
    <m/>
    <n v="2"/>
    <m/>
    <m/>
    <m/>
    <m/>
    <n v="1"/>
    <n v="0.45"/>
    <m/>
    <n v="0.45"/>
    <m/>
    <n v="2"/>
    <n v="1.93"/>
    <n v="561"/>
    <s v="Actual"/>
    <n v="1921"/>
    <n v="2586"/>
    <n v="1892"/>
    <n v="255"/>
    <n v="70"/>
    <m/>
    <m/>
    <m/>
    <m/>
    <n v="10572"/>
    <m/>
    <m/>
    <n v="0"/>
    <n v="0"/>
    <n v="0"/>
    <n v="0"/>
    <s v="No"/>
    <m/>
    <m/>
    <m/>
    <m/>
    <m/>
    <m/>
    <m/>
    <m/>
    <m/>
    <m/>
    <s v="No"/>
    <m/>
    <n v="485"/>
    <m/>
    <m/>
    <n v="33"/>
    <m/>
    <m/>
    <m/>
    <m/>
    <m/>
    <m/>
    <m/>
    <m/>
    <m/>
    <m/>
    <n v="0"/>
    <n v="0"/>
    <n v="0"/>
    <n v="42"/>
    <n v="16"/>
    <n v="16"/>
    <n v="0"/>
    <n v="0"/>
    <m/>
    <m/>
    <m/>
    <m/>
    <m/>
    <m/>
    <m/>
    <m/>
    <m/>
    <m/>
    <m/>
    <m/>
    <m/>
    <m/>
    <m/>
    <m/>
    <m/>
    <m/>
    <m/>
    <m/>
    <m/>
    <m/>
    <m/>
    <m/>
    <m/>
    <m/>
    <m/>
    <m/>
    <m/>
    <m/>
    <m/>
    <m/>
    <m/>
    <m/>
    <m/>
    <m/>
    <m/>
    <m/>
    <m/>
    <m/>
    <m/>
    <m/>
    <m/>
    <s v="No"/>
    <m/>
    <m/>
    <m/>
    <m/>
    <s v="No"/>
    <m/>
    <m/>
    <m/>
    <m/>
    <n v="0"/>
    <n v="0"/>
    <s v="No"/>
    <m/>
    <n v="32957"/>
    <m/>
    <n v="100"/>
    <m/>
    <m/>
    <m/>
    <m/>
    <m/>
    <m/>
    <m/>
    <m/>
    <m/>
    <m/>
    <m/>
    <m/>
    <m/>
    <m/>
    <m/>
    <m/>
    <m/>
    <m/>
    <m/>
    <m/>
    <m/>
    <m/>
    <m/>
    <m/>
    <m/>
    <m/>
    <m/>
    <m/>
    <n v="5197.4624338624335"/>
    <x v="1"/>
    <s v="Small"/>
  </r>
  <r>
    <s v="Grossmont CCD"/>
    <x v="46"/>
    <s v="021"/>
    <s v="Multi-College District"/>
    <n v="20130"/>
    <x v="7"/>
    <n v="4668.2556190476244"/>
    <n v="33722"/>
    <m/>
    <n v="45"/>
    <n v="7"/>
    <m/>
    <m/>
    <m/>
    <m/>
    <m/>
    <m/>
    <n v="33"/>
    <m/>
    <m/>
    <n v="63"/>
    <n v="507"/>
    <m/>
    <m/>
    <m/>
    <m/>
    <m/>
    <m/>
    <n v="9906"/>
    <m/>
    <m/>
    <n v="0"/>
    <n v="0"/>
    <m/>
    <m/>
    <n v="0"/>
    <n v="0"/>
    <n v="0"/>
    <n v="0"/>
    <m/>
    <n v="9906"/>
    <n v="0"/>
    <m/>
    <m/>
    <n v="0"/>
    <n v="0"/>
    <m/>
    <m/>
    <n v="0"/>
    <n v="0"/>
    <n v="0"/>
    <n v="0"/>
    <m/>
    <n v="0"/>
    <n v="33318"/>
    <m/>
    <m/>
    <n v="0"/>
    <n v="0"/>
    <m/>
    <m/>
    <n v="0"/>
    <n v="0"/>
    <n v="0"/>
    <n v="0"/>
    <m/>
    <n v="33318"/>
    <n v="0"/>
    <m/>
    <n v="0"/>
    <n v="0"/>
    <m/>
    <m/>
    <n v="0"/>
    <n v="0"/>
    <n v="0"/>
    <n v="0"/>
    <n v="0"/>
    <m/>
    <m/>
    <m/>
    <m/>
    <m/>
    <m/>
    <m/>
    <m/>
    <m/>
    <m/>
    <m/>
    <m/>
    <m/>
    <m/>
    <m/>
    <m/>
    <m/>
    <m/>
    <m/>
    <m/>
    <m/>
    <m/>
    <m/>
    <m/>
    <n v="29630"/>
    <m/>
    <n v="0"/>
    <n v="0"/>
    <m/>
    <n v="0"/>
    <n v="0"/>
    <n v="0"/>
    <n v="0"/>
    <n v="0"/>
    <n v="29630"/>
    <m/>
    <m/>
    <m/>
    <m/>
    <m/>
    <m/>
    <m/>
    <m/>
    <m/>
    <m/>
    <m/>
    <m/>
    <m/>
    <m/>
    <m/>
    <m/>
    <m/>
    <m/>
    <m/>
    <m/>
    <m/>
    <m/>
    <m/>
    <m/>
    <m/>
    <m/>
    <n v="2036"/>
    <m/>
    <n v="0"/>
    <n v="0"/>
    <m/>
    <n v="0"/>
    <n v="0"/>
    <n v="0"/>
    <m/>
    <n v="0"/>
    <n v="2036"/>
    <m/>
    <m/>
    <m/>
    <m/>
    <m/>
    <m/>
    <m/>
    <m/>
    <m/>
    <m/>
    <m/>
    <m/>
    <m/>
    <m/>
    <m/>
    <m/>
    <m/>
    <m/>
    <m/>
    <m/>
    <m/>
    <m/>
    <m/>
    <m/>
    <m/>
    <m/>
    <n v="7675"/>
    <m/>
    <n v="0"/>
    <n v="0"/>
    <m/>
    <n v="0"/>
    <m/>
    <n v="0"/>
    <n v="0"/>
    <n v="7675"/>
    <n v="5798"/>
    <m/>
    <n v="0"/>
    <n v="0"/>
    <m/>
    <m/>
    <n v="0"/>
    <n v="0"/>
    <n v="0"/>
    <n v="0"/>
    <n v="5798"/>
    <n v="43224"/>
    <n v="39341"/>
    <n v="88363"/>
    <s v="Dean or other administrator"/>
    <m/>
    <s v="M.A."/>
    <s v="no"/>
    <m/>
    <s v="Release time"/>
    <m/>
    <m/>
    <m/>
    <m/>
    <n v="1528"/>
    <n v="2169"/>
    <n v="27996"/>
    <n v="43"/>
    <n v="0"/>
    <n v="43308"/>
    <m/>
    <n v="20"/>
    <n v="41"/>
    <n v="1625"/>
    <m/>
    <m/>
    <n v="218"/>
    <n v="218"/>
    <n v="0"/>
    <n v="20"/>
    <m/>
    <m/>
    <n v="3"/>
    <m/>
    <m/>
    <m/>
    <m/>
    <m/>
    <n v="4"/>
    <m/>
    <m/>
    <m/>
    <m/>
    <n v="1"/>
    <n v="3"/>
    <m/>
    <n v="3"/>
    <n v="0"/>
    <n v="4"/>
    <n v="4"/>
    <n v="6028"/>
    <s v="Actual"/>
    <n v="7934"/>
    <n v="9717"/>
    <n v="0"/>
    <n v="323"/>
    <n v="46"/>
    <m/>
    <m/>
    <m/>
    <m/>
    <n v="18020"/>
    <m/>
    <m/>
    <n v="150"/>
    <n v="128"/>
    <n v="339"/>
    <n v="258"/>
    <s v="Yes"/>
    <s v="Grossmont"/>
    <s v="SDSU"/>
    <s v="OCLC Worldshare Libraries"/>
    <m/>
    <m/>
    <m/>
    <m/>
    <m/>
    <m/>
    <m/>
    <s v="No"/>
    <m/>
    <n v="1725"/>
    <m/>
    <m/>
    <n v="51"/>
    <m/>
    <m/>
    <m/>
    <m/>
    <m/>
    <m/>
    <m/>
    <m/>
    <m/>
    <m/>
    <n v="1"/>
    <n v="1"/>
    <n v="26"/>
    <n v="44"/>
    <n v="24"/>
    <n v="24"/>
    <n v="0"/>
    <n v="0"/>
    <m/>
    <m/>
    <m/>
    <m/>
    <m/>
    <m/>
    <m/>
    <m/>
    <m/>
    <m/>
    <m/>
    <m/>
    <m/>
    <m/>
    <m/>
    <m/>
    <m/>
    <m/>
    <m/>
    <m/>
    <m/>
    <m/>
    <m/>
    <m/>
    <m/>
    <m/>
    <m/>
    <m/>
    <m/>
    <m/>
    <m/>
    <m/>
    <m/>
    <m/>
    <m/>
    <m/>
    <m/>
    <m/>
    <m/>
    <m/>
    <m/>
    <m/>
    <m/>
    <s v="No"/>
    <m/>
    <m/>
    <m/>
    <m/>
    <s v="No"/>
    <m/>
    <m/>
    <m/>
    <m/>
    <n v="0"/>
    <n v="0"/>
    <s v="Yes"/>
    <n v="2"/>
    <n v="65139"/>
    <m/>
    <n v="7"/>
    <m/>
    <m/>
    <m/>
    <m/>
    <m/>
    <m/>
    <m/>
    <m/>
    <m/>
    <m/>
    <m/>
    <m/>
    <m/>
    <m/>
    <m/>
    <m/>
    <m/>
    <m/>
    <m/>
    <m/>
    <m/>
    <m/>
    <m/>
    <m/>
    <m/>
    <m/>
    <m/>
    <m/>
    <n v="1556.0852063492082"/>
    <x v="1"/>
    <s v="Small"/>
  </r>
  <r>
    <s v="State Center CCD"/>
    <x v="40"/>
    <s v="572"/>
    <s v="Multi-College District"/>
    <n v="20130"/>
    <x v="7"/>
    <n v="9827.806666666711"/>
    <n v="18756"/>
    <m/>
    <n v="104"/>
    <n v="7"/>
    <m/>
    <m/>
    <m/>
    <m/>
    <m/>
    <m/>
    <n v="30"/>
    <m/>
    <m/>
    <n v="200"/>
    <n v="320"/>
    <m/>
    <m/>
    <m/>
    <m/>
    <m/>
    <m/>
    <n v="10000"/>
    <m/>
    <m/>
    <m/>
    <m/>
    <m/>
    <m/>
    <m/>
    <m/>
    <m/>
    <n v="10000"/>
    <m/>
    <n v="20000"/>
    <m/>
    <m/>
    <m/>
    <m/>
    <m/>
    <m/>
    <m/>
    <m/>
    <m/>
    <n v="3500"/>
    <m/>
    <m/>
    <n v="3500"/>
    <m/>
    <m/>
    <m/>
    <m/>
    <m/>
    <m/>
    <m/>
    <m/>
    <m/>
    <m/>
    <n v="1000"/>
    <m/>
    <n v="1000"/>
    <m/>
    <m/>
    <m/>
    <m/>
    <m/>
    <m/>
    <m/>
    <m/>
    <m/>
    <m/>
    <m/>
    <m/>
    <m/>
    <m/>
    <m/>
    <m/>
    <m/>
    <m/>
    <m/>
    <m/>
    <m/>
    <m/>
    <m/>
    <m/>
    <m/>
    <m/>
    <m/>
    <m/>
    <m/>
    <m/>
    <m/>
    <m/>
    <m/>
    <m/>
    <m/>
    <m/>
    <m/>
    <m/>
    <m/>
    <m/>
    <m/>
    <m/>
    <m/>
    <n v="75000"/>
    <m/>
    <n v="75000"/>
    <m/>
    <m/>
    <m/>
    <m/>
    <m/>
    <m/>
    <m/>
    <m/>
    <m/>
    <m/>
    <m/>
    <m/>
    <m/>
    <m/>
    <m/>
    <m/>
    <m/>
    <m/>
    <m/>
    <m/>
    <m/>
    <m/>
    <m/>
    <m/>
    <m/>
    <m/>
    <m/>
    <m/>
    <m/>
    <m/>
    <m/>
    <m/>
    <m/>
    <m/>
    <m/>
    <m/>
    <m/>
    <m/>
    <m/>
    <m/>
    <m/>
    <m/>
    <m/>
    <m/>
    <m/>
    <m/>
    <m/>
    <m/>
    <m/>
    <m/>
    <m/>
    <m/>
    <m/>
    <m/>
    <m/>
    <m/>
    <m/>
    <m/>
    <m/>
    <m/>
    <m/>
    <m/>
    <m/>
    <m/>
    <m/>
    <m/>
    <m/>
    <m/>
    <m/>
    <m/>
    <n v="7000"/>
    <m/>
    <n v="7000"/>
    <m/>
    <m/>
    <m/>
    <m/>
    <m/>
    <m/>
    <m/>
    <m/>
    <m/>
    <m/>
    <m/>
    <n v="21000"/>
    <n v="85500"/>
    <n v="106500"/>
    <s v="Dean or other administrator"/>
    <m/>
    <s v="PhD"/>
    <s v="no"/>
    <s v="None"/>
    <m/>
    <m/>
    <m/>
    <m/>
    <m/>
    <n v="1519"/>
    <n v="500"/>
    <n v="25000"/>
    <n v="20"/>
    <n v="0"/>
    <n v="43000"/>
    <m/>
    <n v="15"/>
    <n v="0"/>
    <n v="1702"/>
    <m/>
    <m/>
    <m/>
    <m/>
    <n v="0"/>
    <n v="15"/>
    <m/>
    <m/>
    <n v="2"/>
    <m/>
    <m/>
    <m/>
    <m/>
    <m/>
    <n v="4.5"/>
    <m/>
    <m/>
    <m/>
    <m/>
    <n v="0.7"/>
    <n v="2.68"/>
    <m/>
    <n v="2.68"/>
    <m/>
    <n v="4.5"/>
    <n v="4.5"/>
    <n v="1782"/>
    <s v="Actual"/>
    <n v="6307"/>
    <n v="15264"/>
    <n v="1976"/>
    <n v="1819"/>
    <n v="1800"/>
    <m/>
    <m/>
    <m/>
    <m/>
    <n v="27166"/>
    <m/>
    <m/>
    <n v="0"/>
    <n v="0"/>
    <n v="0"/>
    <n v="0"/>
    <s v="No"/>
    <m/>
    <m/>
    <m/>
    <m/>
    <m/>
    <m/>
    <m/>
    <m/>
    <m/>
    <m/>
    <s v="No"/>
    <m/>
    <n v="2820"/>
    <m/>
    <m/>
    <n v="94"/>
    <m/>
    <m/>
    <m/>
    <m/>
    <m/>
    <m/>
    <m/>
    <m/>
    <m/>
    <m/>
    <n v="1"/>
    <n v="1"/>
    <n v="18"/>
    <n v="57.5"/>
    <n v="20"/>
    <n v="20"/>
    <n v="0"/>
    <n v="0"/>
    <m/>
    <m/>
    <m/>
    <m/>
    <m/>
    <m/>
    <m/>
    <m/>
    <m/>
    <m/>
    <m/>
    <m/>
    <m/>
    <m/>
    <m/>
    <m/>
    <m/>
    <m/>
    <m/>
    <m/>
    <m/>
    <m/>
    <m/>
    <m/>
    <m/>
    <m/>
    <m/>
    <m/>
    <m/>
    <m/>
    <m/>
    <m/>
    <m/>
    <m/>
    <m/>
    <m/>
    <m/>
    <m/>
    <m/>
    <m/>
    <m/>
    <m/>
    <m/>
    <s v="No"/>
    <m/>
    <m/>
    <m/>
    <m/>
    <s v="Yes"/>
    <m/>
    <m/>
    <m/>
    <m/>
    <n v="0"/>
    <n v="0"/>
    <s v="No"/>
    <m/>
    <n v="173938"/>
    <m/>
    <n v="0"/>
    <m/>
    <m/>
    <m/>
    <m/>
    <m/>
    <m/>
    <m/>
    <m/>
    <m/>
    <m/>
    <m/>
    <m/>
    <m/>
    <m/>
    <m/>
    <m/>
    <m/>
    <m/>
    <m/>
    <m/>
    <m/>
    <m/>
    <m/>
    <m/>
    <m/>
    <m/>
    <m/>
    <m/>
    <n v="3667.0920398010112"/>
    <x v="0"/>
    <s v="Small"/>
  </r>
  <r>
    <s v="San Mateo CCD"/>
    <x v="7"/>
    <s v="372"/>
    <s v="Multi-College District"/>
    <n v="20130"/>
    <x v="7"/>
    <n v="8195.7228571428459"/>
    <n v="23492"/>
    <m/>
    <n v="76"/>
    <n v="2"/>
    <m/>
    <m/>
    <m/>
    <m/>
    <m/>
    <m/>
    <n v="28"/>
    <m/>
    <m/>
    <n v="307"/>
    <n v="307"/>
    <m/>
    <m/>
    <m/>
    <m/>
    <m/>
    <m/>
    <n v="10000"/>
    <m/>
    <m/>
    <m/>
    <m/>
    <m/>
    <m/>
    <m/>
    <m/>
    <n v="42357"/>
    <m/>
    <m/>
    <n v="52357"/>
    <m/>
    <m/>
    <m/>
    <m/>
    <m/>
    <m/>
    <m/>
    <m/>
    <m/>
    <m/>
    <m/>
    <m/>
    <m/>
    <n v="10000"/>
    <m/>
    <m/>
    <m/>
    <n v="0"/>
    <m/>
    <m/>
    <m/>
    <m/>
    <n v="4009"/>
    <m/>
    <m/>
    <n v="14009"/>
    <n v="0"/>
    <m/>
    <n v="0"/>
    <n v="0"/>
    <m/>
    <m/>
    <n v="0"/>
    <n v="0"/>
    <n v="0"/>
    <m/>
    <n v="0"/>
    <m/>
    <m/>
    <m/>
    <m/>
    <m/>
    <m/>
    <m/>
    <m/>
    <m/>
    <m/>
    <m/>
    <m/>
    <m/>
    <m/>
    <m/>
    <m/>
    <m/>
    <m/>
    <m/>
    <m/>
    <m/>
    <m/>
    <m/>
    <m/>
    <n v="0"/>
    <m/>
    <m/>
    <m/>
    <m/>
    <m/>
    <m/>
    <m/>
    <n v="44681"/>
    <m/>
    <n v="44681"/>
    <m/>
    <m/>
    <m/>
    <m/>
    <m/>
    <m/>
    <m/>
    <m/>
    <m/>
    <m/>
    <m/>
    <m/>
    <m/>
    <m/>
    <m/>
    <m/>
    <m/>
    <m/>
    <m/>
    <m/>
    <m/>
    <m/>
    <m/>
    <m/>
    <m/>
    <m/>
    <n v="0"/>
    <m/>
    <m/>
    <m/>
    <m/>
    <m/>
    <m/>
    <m/>
    <m/>
    <m/>
    <n v="0"/>
    <m/>
    <m/>
    <m/>
    <m/>
    <m/>
    <m/>
    <m/>
    <m/>
    <m/>
    <m/>
    <m/>
    <m/>
    <m/>
    <m/>
    <m/>
    <m/>
    <m/>
    <m/>
    <m/>
    <m/>
    <m/>
    <m/>
    <m/>
    <m/>
    <m/>
    <m/>
    <m/>
    <m/>
    <m/>
    <m/>
    <m/>
    <m/>
    <m/>
    <n v="5991"/>
    <m/>
    <n v="5991"/>
    <n v="4500"/>
    <m/>
    <m/>
    <m/>
    <m/>
    <m/>
    <m/>
    <m/>
    <n v="1626"/>
    <m/>
    <n v="6126"/>
    <n v="66366"/>
    <n v="50672"/>
    <n v="123164"/>
    <s v="Dean or other administrator"/>
    <m/>
    <m/>
    <s v="yes"/>
    <m/>
    <m/>
    <m/>
    <m/>
    <m/>
    <m/>
    <n v="1106"/>
    <n v="54"/>
    <n v="6124"/>
    <n v="118"/>
    <n v="15644"/>
    <n v="86492"/>
    <m/>
    <n v="2"/>
    <n v="0"/>
    <n v="1194"/>
    <m/>
    <m/>
    <n v="58"/>
    <n v="61"/>
    <n v="61"/>
    <n v="2"/>
    <m/>
    <m/>
    <n v="1.8"/>
    <m/>
    <m/>
    <m/>
    <m/>
    <m/>
    <n v="1.17"/>
    <m/>
    <m/>
    <m/>
    <m/>
    <n v="2.2999999999999998"/>
    <n v="3.34"/>
    <m/>
    <n v="3.34"/>
    <n v="3"/>
    <n v="4.17"/>
    <n v="4.17"/>
    <n v="2332"/>
    <s v="Actual"/>
    <n v="14516"/>
    <n v="7547"/>
    <n v="3777"/>
    <n v="4337"/>
    <n v="540"/>
    <m/>
    <m/>
    <m/>
    <m/>
    <n v="30717"/>
    <m/>
    <m/>
    <n v="18"/>
    <n v="11"/>
    <n v="235"/>
    <n v="9"/>
    <s v="Yes"/>
    <s v="Duke University"/>
    <s v="Kitsap Reg. Library"/>
    <s v="Charlotte Mecklenburg Library"/>
    <s v="Dester Res. Inst. Reno, Nv. Higher Ed"/>
    <s v="University of the Pacific"/>
    <s v="Yolo County Library"/>
    <m/>
    <m/>
    <m/>
    <m/>
    <s v="No"/>
    <m/>
    <n v="2443"/>
    <m/>
    <m/>
    <n v="98"/>
    <m/>
    <m/>
    <m/>
    <m/>
    <m/>
    <m/>
    <m/>
    <m/>
    <m/>
    <m/>
    <n v="1"/>
    <n v="13"/>
    <n v="365"/>
    <n v="55.25"/>
    <n v="40"/>
    <n v="40"/>
    <n v="3"/>
    <n v="0"/>
    <m/>
    <m/>
    <m/>
    <m/>
    <m/>
    <m/>
    <m/>
    <m/>
    <m/>
    <m/>
    <m/>
    <m/>
    <m/>
    <m/>
    <m/>
    <m/>
    <m/>
    <m/>
    <m/>
    <m/>
    <m/>
    <m/>
    <m/>
    <m/>
    <m/>
    <m/>
    <m/>
    <m/>
    <m/>
    <m/>
    <m/>
    <m/>
    <m/>
    <m/>
    <m/>
    <m/>
    <m/>
    <m/>
    <m/>
    <m/>
    <m/>
    <m/>
    <m/>
    <s v="No"/>
    <m/>
    <m/>
    <m/>
    <m/>
    <s v="Yes"/>
    <m/>
    <m/>
    <m/>
    <m/>
    <n v="3"/>
    <n v="0"/>
    <s v="Yes"/>
    <n v="2"/>
    <n v="90853"/>
    <m/>
    <n v="0"/>
    <m/>
    <m/>
    <m/>
    <m/>
    <m/>
    <m/>
    <m/>
    <m/>
    <m/>
    <m/>
    <m/>
    <m/>
    <m/>
    <m/>
    <m/>
    <m/>
    <m/>
    <m/>
    <m/>
    <m/>
    <m/>
    <m/>
    <m/>
    <m/>
    <m/>
    <m/>
    <m/>
    <m/>
    <n v="2453.809238665523"/>
    <x v="0"/>
    <s v="Small"/>
  </r>
  <r>
    <s v="Los Angeles CCD"/>
    <x v="26"/>
    <s v="749"/>
    <s v="Multi-College District"/>
    <n v="20130"/>
    <x v="7"/>
    <n v="5732.6043809523617"/>
    <n v="50000"/>
    <m/>
    <n v="250"/>
    <n v="20"/>
    <m/>
    <m/>
    <m/>
    <m/>
    <m/>
    <m/>
    <n v="50"/>
    <m/>
    <m/>
    <n v="100"/>
    <n v="300"/>
    <m/>
    <m/>
    <m/>
    <m/>
    <m/>
    <m/>
    <n v="10000"/>
    <m/>
    <m/>
    <n v="27000"/>
    <n v="0"/>
    <m/>
    <m/>
    <n v="0"/>
    <n v="15000"/>
    <n v="50000"/>
    <n v="0"/>
    <m/>
    <n v="102000"/>
    <n v="0"/>
    <m/>
    <m/>
    <n v="500"/>
    <n v="0"/>
    <m/>
    <m/>
    <n v="0"/>
    <n v="0"/>
    <n v="10000"/>
    <n v="0"/>
    <m/>
    <n v="10500"/>
    <n v="9000"/>
    <m/>
    <m/>
    <n v="0"/>
    <n v="0"/>
    <m/>
    <m/>
    <n v="0"/>
    <n v="0"/>
    <n v="0"/>
    <n v="0"/>
    <m/>
    <n v="9000"/>
    <n v="0"/>
    <m/>
    <n v="0"/>
    <n v="0"/>
    <m/>
    <m/>
    <n v="0"/>
    <n v="0"/>
    <n v="0"/>
    <n v="0"/>
    <n v="0"/>
    <m/>
    <m/>
    <m/>
    <m/>
    <m/>
    <m/>
    <m/>
    <m/>
    <m/>
    <m/>
    <m/>
    <m/>
    <m/>
    <m/>
    <m/>
    <m/>
    <m/>
    <m/>
    <m/>
    <m/>
    <m/>
    <m/>
    <m/>
    <m/>
    <n v="31000"/>
    <m/>
    <n v="22000"/>
    <n v="0"/>
    <m/>
    <n v="0"/>
    <n v="0"/>
    <n v="0"/>
    <n v="90000"/>
    <n v="0"/>
    <n v="143000"/>
    <m/>
    <m/>
    <m/>
    <m/>
    <m/>
    <m/>
    <m/>
    <m/>
    <m/>
    <m/>
    <m/>
    <m/>
    <m/>
    <m/>
    <m/>
    <m/>
    <m/>
    <m/>
    <m/>
    <m/>
    <m/>
    <m/>
    <m/>
    <m/>
    <m/>
    <m/>
    <n v="200"/>
    <m/>
    <n v="0"/>
    <n v="0"/>
    <m/>
    <n v="0"/>
    <n v="0"/>
    <n v="500"/>
    <m/>
    <n v="0"/>
    <n v="700"/>
    <m/>
    <m/>
    <m/>
    <m/>
    <m/>
    <m/>
    <m/>
    <m/>
    <m/>
    <m/>
    <m/>
    <m/>
    <m/>
    <m/>
    <m/>
    <m/>
    <m/>
    <m/>
    <m/>
    <m/>
    <m/>
    <m/>
    <m/>
    <m/>
    <m/>
    <m/>
    <n v="0"/>
    <m/>
    <n v="0"/>
    <n v="0"/>
    <m/>
    <n v="0"/>
    <m/>
    <n v="0"/>
    <n v="0"/>
    <n v="0"/>
    <n v="2000"/>
    <m/>
    <n v="2800"/>
    <n v="0"/>
    <m/>
    <m/>
    <n v="0"/>
    <n v="0"/>
    <n v="0"/>
    <n v="0"/>
    <n v="4800"/>
    <n v="111000"/>
    <n v="154200"/>
    <n v="270000"/>
    <s v="Department chair (Faculty position)"/>
    <m/>
    <m/>
    <s v="yes"/>
    <m/>
    <m/>
    <s v="Stipend"/>
    <m/>
    <m/>
    <m/>
    <n v="1000"/>
    <n v="300"/>
    <n v="120000"/>
    <n v="20"/>
    <n v="1000"/>
    <n v="60000"/>
    <m/>
    <n v="20"/>
    <n v="100000"/>
    <n v="1200"/>
    <m/>
    <m/>
    <n v="30"/>
    <n v="30"/>
    <n v="20"/>
    <n v="20"/>
    <m/>
    <m/>
    <n v="8"/>
    <m/>
    <m/>
    <m/>
    <m/>
    <m/>
    <n v="8"/>
    <m/>
    <m/>
    <m/>
    <m/>
    <n v="1.5"/>
    <n v="2.67"/>
    <m/>
    <n v="2.67"/>
    <n v="0"/>
    <n v="8"/>
    <n v="8"/>
    <n v="10000"/>
    <s v="Estimate"/>
    <n v="200"/>
    <n v="6000"/>
    <n v="500"/>
    <n v="50"/>
    <n v="0"/>
    <m/>
    <m/>
    <m/>
    <m/>
    <n v="6750"/>
    <m/>
    <m/>
    <n v="10"/>
    <n v="10"/>
    <n v="5"/>
    <n v="5"/>
    <s v="Yes"/>
    <s v="Los Angeles City College"/>
    <s v="East Los Angeles College"/>
    <s v="LA Harbor College"/>
    <s v="LA Southwest College"/>
    <s v="LA Trade-Tech"/>
    <s v="LA Mission College"/>
    <s v="LA Valley College"/>
    <s v="LA Pierce College"/>
    <m/>
    <m/>
    <s v="No"/>
    <m/>
    <n v="6900"/>
    <m/>
    <m/>
    <n v="230"/>
    <m/>
    <m/>
    <m/>
    <m/>
    <m/>
    <m/>
    <m/>
    <m/>
    <m/>
    <m/>
    <n v="10"/>
    <n v="8"/>
    <n v="200"/>
    <n v="54"/>
    <n v="24"/>
    <n v="24"/>
    <n v="4"/>
    <n v="0"/>
    <m/>
    <m/>
    <m/>
    <m/>
    <m/>
    <m/>
    <m/>
    <m/>
    <m/>
    <m/>
    <m/>
    <m/>
    <m/>
    <m/>
    <m/>
    <m/>
    <m/>
    <m/>
    <m/>
    <m/>
    <m/>
    <m/>
    <m/>
    <m/>
    <m/>
    <m/>
    <m/>
    <m/>
    <m/>
    <m/>
    <m/>
    <m/>
    <m/>
    <m/>
    <m/>
    <m/>
    <m/>
    <m/>
    <m/>
    <m/>
    <m/>
    <m/>
    <m/>
    <s v="No"/>
    <m/>
    <m/>
    <m/>
    <m/>
    <s v="Yes"/>
    <m/>
    <m/>
    <m/>
    <m/>
    <n v="120"/>
    <n v="0"/>
    <s v="Yes"/>
    <n v="2"/>
    <n v="750000"/>
    <m/>
    <n v="0"/>
    <m/>
    <m/>
    <m/>
    <m/>
    <m/>
    <m/>
    <m/>
    <m/>
    <m/>
    <m/>
    <m/>
    <m/>
    <m/>
    <m/>
    <m/>
    <m/>
    <m/>
    <m/>
    <m/>
    <m/>
    <m/>
    <m/>
    <m/>
    <m/>
    <m/>
    <m/>
    <m/>
    <m/>
    <n v="2147.0428393080006"/>
    <x v="1"/>
    <s v="Small"/>
  </r>
  <r>
    <s v="Los Angeles CCD"/>
    <x v="59"/>
    <s v="748"/>
    <s v="Multi-College District"/>
    <n v="20130"/>
    <x v="7"/>
    <n v="19321.624000000025"/>
    <n v="45000"/>
    <m/>
    <n v="254"/>
    <n v="25"/>
    <m/>
    <m/>
    <m/>
    <m/>
    <m/>
    <m/>
    <n v="67"/>
    <m/>
    <m/>
    <n v="48"/>
    <n v="415"/>
    <m/>
    <m/>
    <m/>
    <m/>
    <m/>
    <m/>
    <n v="10010"/>
    <m/>
    <m/>
    <n v="0"/>
    <n v="0"/>
    <m/>
    <m/>
    <n v="0"/>
    <n v="0"/>
    <n v="24598"/>
    <n v="0"/>
    <m/>
    <n v="34608"/>
    <n v="4659"/>
    <m/>
    <m/>
    <n v="0"/>
    <n v="0"/>
    <m/>
    <m/>
    <n v="0"/>
    <n v="0"/>
    <n v="0"/>
    <n v="0"/>
    <m/>
    <n v="4659"/>
    <n v="11421"/>
    <m/>
    <m/>
    <n v="0"/>
    <n v="0"/>
    <m/>
    <m/>
    <n v="0"/>
    <n v="0"/>
    <n v="0"/>
    <n v="0"/>
    <m/>
    <n v="11421"/>
    <n v="0"/>
    <m/>
    <n v="0"/>
    <n v="0"/>
    <m/>
    <m/>
    <n v="0"/>
    <n v="0"/>
    <n v="0"/>
    <n v="0"/>
    <n v="0"/>
    <m/>
    <m/>
    <m/>
    <m/>
    <m/>
    <m/>
    <m/>
    <m/>
    <m/>
    <m/>
    <m/>
    <m/>
    <m/>
    <m/>
    <m/>
    <m/>
    <m/>
    <m/>
    <m/>
    <m/>
    <m/>
    <m/>
    <m/>
    <m/>
    <n v="91526"/>
    <m/>
    <n v="0"/>
    <n v="0"/>
    <m/>
    <n v="0"/>
    <n v="0"/>
    <n v="0"/>
    <n v="0"/>
    <n v="0"/>
    <n v="91526"/>
    <m/>
    <m/>
    <m/>
    <m/>
    <m/>
    <m/>
    <m/>
    <m/>
    <m/>
    <m/>
    <m/>
    <m/>
    <m/>
    <m/>
    <m/>
    <m/>
    <m/>
    <m/>
    <m/>
    <m/>
    <m/>
    <m/>
    <m/>
    <m/>
    <m/>
    <m/>
    <n v="650"/>
    <m/>
    <n v="0"/>
    <n v="0"/>
    <m/>
    <n v="0"/>
    <n v="0"/>
    <n v="0"/>
    <m/>
    <n v="0"/>
    <n v="650"/>
    <m/>
    <m/>
    <m/>
    <m/>
    <m/>
    <m/>
    <m/>
    <m/>
    <m/>
    <m/>
    <m/>
    <m/>
    <m/>
    <m/>
    <m/>
    <m/>
    <m/>
    <m/>
    <m/>
    <m/>
    <m/>
    <m/>
    <m/>
    <m/>
    <m/>
    <m/>
    <n v="0"/>
    <m/>
    <n v="0"/>
    <n v="0"/>
    <m/>
    <n v="0"/>
    <m/>
    <n v="0"/>
    <n v="0"/>
    <n v="0"/>
    <n v="0"/>
    <m/>
    <n v="0"/>
    <n v="0"/>
    <m/>
    <m/>
    <n v="0"/>
    <n v="0"/>
    <n v="0"/>
    <n v="0"/>
    <n v="0"/>
    <n v="46029"/>
    <n v="96835"/>
    <n v="142864"/>
    <s v="Department chair (Faculty position)"/>
    <m/>
    <s v="M.A."/>
    <s v="no"/>
    <m/>
    <s v="Release time"/>
    <m/>
    <m/>
    <m/>
    <m/>
    <n v="1330"/>
    <n v="1583"/>
    <n v="24163"/>
    <n v="75"/>
    <n v="0"/>
    <n v="79373"/>
    <m/>
    <n v="2"/>
    <n v="761"/>
    <n v="1449"/>
    <m/>
    <m/>
    <n v="58"/>
    <n v="65"/>
    <n v="0"/>
    <n v="2"/>
    <m/>
    <m/>
    <n v="7"/>
    <m/>
    <m/>
    <m/>
    <m/>
    <m/>
    <n v="8"/>
    <m/>
    <m/>
    <m/>
    <m/>
    <n v="0.55000000000000004"/>
    <n v="9"/>
    <m/>
    <n v="9"/>
    <m/>
    <n v="8"/>
    <n v="8"/>
    <n v="11000"/>
    <s v="Estimate"/>
    <n v="12890"/>
    <n v="25229"/>
    <n v="5330"/>
    <n v="652"/>
    <n v="316"/>
    <m/>
    <m/>
    <m/>
    <m/>
    <n v="44417"/>
    <m/>
    <m/>
    <n v="173"/>
    <n v="164"/>
    <n v="37"/>
    <n v="31"/>
    <s v="Yes"/>
    <s v="Los Angeles City College"/>
    <s v="Los Angeles Trade Tech College"/>
    <s v="Los Angeles Southwest College"/>
    <s v="Los Angeles Valley College"/>
    <s v="Los Angeles Pierce College"/>
    <s v="Los Angeles Mission College"/>
    <s v="Los Angeles Harbor College"/>
    <s v="West Los Angeles College"/>
    <m/>
    <m/>
    <s v="No"/>
    <m/>
    <n v="3196"/>
    <m/>
    <m/>
    <n v="151"/>
    <m/>
    <m/>
    <m/>
    <m/>
    <m/>
    <m/>
    <m/>
    <m/>
    <m/>
    <m/>
    <n v="2"/>
    <n v="7"/>
    <n v="234"/>
    <n v="64"/>
    <n v="56"/>
    <n v="56"/>
    <n v="4"/>
    <n v="0"/>
    <m/>
    <m/>
    <m/>
    <m/>
    <m/>
    <m/>
    <m/>
    <m/>
    <m/>
    <m/>
    <m/>
    <m/>
    <m/>
    <m/>
    <m/>
    <m/>
    <m/>
    <m/>
    <m/>
    <m/>
    <m/>
    <m/>
    <m/>
    <m/>
    <m/>
    <m/>
    <m/>
    <m/>
    <m/>
    <m/>
    <m/>
    <m/>
    <m/>
    <m/>
    <m/>
    <m/>
    <m/>
    <m/>
    <m/>
    <m/>
    <m/>
    <m/>
    <m/>
    <s v="No"/>
    <m/>
    <m/>
    <m/>
    <m/>
    <s v="Yes"/>
    <m/>
    <m/>
    <m/>
    <m/>
    <n v="4"/>
    <n v="0"/>
    <s v="Yes"/>
    <n v="8"/>
    <n v="705507"/>
    <m/>
    <n v="0"/>
    <m/>
    <m/>
    <m/>
    <m/>
    <m/>
    <m/>
    <m/>
    <m/>
    <m/>
    <m/>
    <m/>
    <m/>
    <m/>
    <m/>
    <m/>
    <m/>
    <m/>
    <m/>
    <m/>
    <m/>
    <m/>
    <m/>
    <m/>
    <m/>
    <m/>
    <m/>
    <m/>
    <m/>
    <n v="2146.8471111111139"/>
    <x v="2"/>
    <s v="Medium"/>
  </r>
  <r>
    <s v="Cabrillo CCD"/>
    <x v="23"/>
    <s v="411"/>
    <s v="Single College District"/>
    <n v="20130"/>
    <x v="7"/>
    <n v="10149.644380952404"/>
    <n v="44748"/>
    <m/>
    <n v="63"/>
    <n v="15"/>
    <m/>
    <m/>
    <m/>
    <m/>
    <m/>
    <m/>
    <n v="25"/>
    <m/>
    <m/>
    <n v="218"/>
    <n v="493"/>
    <m/>
    <m/>
    <m/>
    <m/>
    <m/>
    <m/>
    <n v="10789"/>
    <m/>
    <m/>
    <m/>
    <m/>
    <m/>
    <m/>
    <m/>
    <m/>
    <n v="35410"/>
    <n v="15000"/>
    <m/>
    <n v="61199"/>
    <m/>
    <m/>
    <m/>
    <m/>
    <m/>
    <m/>
    <m/>
    <m/>
    <m/>
    <n v="3306"/>
    <m/>
    <m/>
    <n v="3306"/>
    <n v="9322"/>
    <m/>
    <m/>
    <m/>
    <m/>
    <m/>
    <m/>
    <m/>
    <m/>
    <m/>
    <m/>
    <m/>
    <n v="9322"/>
    <n v="0"/>
    <m/>
    <m/>
    <m/>
    <m/>
    <m/>
    <m/>
    <m/>
    <m/>
    <m/>
    <n v="0"/>
    <m/>
    <m/>
    <m/>
    <m/>
    <m/>
    <m/>
    <m/>
    <m/>
    <m/>
    <m/>
    <m/>
    <m/>
    <m/>
    <m/>
    <m/>
    <m/>
    <m/>
    <m/>
    <m/>
    <m/>
    <m/>
    <m/>
    <m/>
    <m/>
    <n v="29802"/>
    <m/>
    <m/>
    <m/>
    <m/>
    <m/>
    <m/>
    <m/>
    <n v="22174"/>
    <m/>
    <n v="51976"/>
    <m/>
    <m/>
    <m/>
    <m/>
    <m/>
    <m/>
    <m/>
    <m/>
    <m/>
    <m/>
    <m/>
    <m/>
    <m/>
    <m/>
    <m/>
    <m/>
    <m/>
    <m/>
    <m/>
    <m/>
    <m/>
    <m/>
    <m/>
    <m/>
    <m/>
    <m/>
    <m/>
    <m/>
    <m/>
    <m/>
    <m/>
    <m/>
    <m/>
    <n v="4432"/>
    <m/>
    <m/>
    <n v="4432"/>
    <m/>
    <m/>
    <m/>
    <m/>
    <m/>
    <m/>
    <m/>
    <m/>
    <m/>
    <m/>
    <m/>
    <m/>
    <m/>
    <m/>
    <m/>
    <m/>
    <m/>
    <m/>
    <m/>
    <m/>
    <m/>
    <m/>
    <m/>
    <m/>
    <m/>
    <m/>
    <n v="0"/>
    <m/>
    <m/>
    <m/>
    <m/>
    <m/>
    <m/>
    <m/>
    <m/>
    <n v="0"/>
    <n v="0"/>
    <m/>
    <m/>
    <m/>
    <m/>
    <m/>
    <m/>
    <m/>
    <m/>
    <m/>
    <n v="0"/>
    <n v="70521"/>
    <n v="59714"/>
    <n v="130235"/>
    <s v="Dean or other administrator"/>
    <m/>
    <m/>
    <s v="yes"/>
    <m/>
    <m/>
    <m/>
    <m/>
    <m/>
    <m/>
    <n v="2076"/>
    <n v="5218"/>
    <n v="31587"/>
    <n v="139"/>
    <m/>
    <n v="75771"/>
    <m/>
    <n v="171"/>
    <n v="4579"/>
    <n v="2178"/>
    <m/>
    <m/>
    <n v="28"/>
    <n v="28"/>
    <n v="68"/>
    <n v="173"/>
    <m/>
    <m/>
    <n v="12"/>
    <m/>
    <m/>
    <m/>
    <m/>
    <m/>
    <n v="6"/>
    <m/>
    <m/>
    <m/>
    <m/>
    <n v="3.7"/>
    <n v="5.5"/>
    <m/>
    <n v="5.5"/>
    <n v="0"/>
    <n v="6"/>
    <n v="5.5"/>
    <n v="10496"/>
    <s v="Estimate"/>
    <n v="12114"/>
    <n v="45591"/>
    <n v="8165"/>
    <n v="1071"/>
    <n v="0"/>
    <m/>
    <m/>
    <m/>
    <m/>
    <n v="66941"/>
    <m/>
    <m/>
    <n v="42"/>
    <n v="42"/>
    <n v="720"/>
    <n v="80"/>
    <s v="Yes"/>
    <s v="U.C. Santa Cruz"/>
    <s v="Naval Postgraduate School"/>
    <s v="Monterey Peninsula College"/>
    <s v="Hartnell College"/>
    <s v="Gavilan College"/>
    <s v="Monterey Institute of International Studies"/>
    <s v="Defense Language Institute"/>
    <m/>
    <m/>
    <m/>
    <s v="No"/>
    <m/>
    <n v="2525"/>
    <m/>
    <m/>
    <n v="101"/>
    <m/>
    <m/>
    <m/>
    <m/>
    <m/>
    <m/>
    <m/>
    <m/>
    <m/>
    <m/>
    <n v="2"/>
    <n v="85"/>
    <n v="2210"/>
    <n v="55"/>
    <n v="38"/>
    <n v="38"/>
    <n v="0"/>
    <n v="0"/>
    <m/>
    <m/>
    <m/>
    <m/>
    <m/>
    <m/>
    <m/>
    <m/>
    <m/>
    <m/>
    <m/>
    <m/>
    <m/>
    <m/>
    <m/>
    <m/>
    <m/>
    <m/>
    <m/>
    <m/>
    <m/>
    <m/>
    <m/>
    <m/>
    <m/>
    <m/>
    <m/>
    <m/>
    <m/>
    <m/>
    <m/>
    <m/>
    <m/>
    <m/>
    <m/>
    <m/>
    <m/>
    <m/>
    <m/>
    <m/>
    <m/>
    <m/>
    <m/>
    <s v="No"/>
    <m/>
    <m/>
    <m/>
    <m/>
    <s v="Yes"/>
    <m/>
    <m/>
    <m/>
    <m/>
    <n v="0"/>
    <n v="0"/>
    <s v="No"/>
    <m/>
    <n v="324643"/>
    <m/>
    <n v="11"/>
    <m/>
    <m/>
    <m/>
    <m/>
    <m/>
    <m/>
    <m/>
    <m/>
    <m/>
    <m/>
    <m/>
    <m/>
    <m/>
    <m/>
    <m/>
    <m/>
    <m/>
    <m/>
    <m/>
    <m/>
    <m/>
    <m/>
    <m/>
    <m/>
    <m/>
    <m/>
    <m/>
    <m/>
    <n v="1845.3898874458916"/>
    <x v="0"/>
    <s v="Medium"/>
  </r>
  <r>
    <s v="Ohlone CCD"/>
    <x v="97"/>
    <s v="431"/>
    <s v="Single College District"/>
    <n v="20130"/>
    <x v="7"/>
    <n v="8839.7472380952095"/>
    <n v="22740"/>
    <m/>
    <n v="37"/>
    <n v="8"/>
    <m/>
    <m/>
    <m/>
    <m/>
    <m/>
    <m/>
    <n v="31"/>
    <m/>
    <m/>
    <n v="48"/>
    <n v="415"/>
    <m/>
    <m/>
    <m/>
    <m/>
    <m/>
    <m/>
    <n v="10834"/>
    <m/>
    <m/>
    <m/>
    <m/>
    <m/>
    <m/>
    <m/>
    <m/>
    <m/>
    <m/>
    <m/>
    <n v="10834"/>
    <m/>
    <m/>
    <m/>
    <m/>
    <m/>
    <m/>
    <m/>
    <m/>
    <m/>
    <m/>
    <m/>
    <m/>
    <m/>
    <n v="6576"/>
    <m/>
    <m/>
    <m/>
    <m/>
    <m/>
    <m/>
    <m/>
    <m/>
    <m/>
    <m/>
    <m/>
    <n v="6576"/>
    <m/>
    <m/>
    <m/>
    <m/>
    <m/>
    <m/>
    <m/>
    <m/>
    <m/>
    <m/>
    <m/>
    <m/>
    <m/>
    <m/>
    <m/>
    <m/>
    <m/>
    <m/>
    <m/>
    <m/>
    <m/>
    <m/>
    <m/>
    <m/>
    <m/>
    <m/>
    <m/>
    <m/>
    <m/>
    <m/>
    <m/>
    <m/>
    <m/>
    <m/>
    <m/>
    <n v="19319"/>
    <m/>
    <m/>
    <m/>
    <m/>
    <m/>
    <m/>
    <m/>
    <m/>
    <m/>
    <n v="19319"/>
    <m/>
    <m/>
    <m/>
    <m/>
    <m/>
    <m/>
    <m/>
    <m/>
    <m/>
    <m/>
    <m/>
    <m/>
    <m/>
    <m/>
    <m/>
    <m/>
    <m/>
    <m/>
    <m/>
    <m/>
    <m/>
    <m/>
    <m/>
    <m/>
    <m/>
    <m/>
    <n v="300"/>
    <m/>
    <m/>
    <m/>
    <m/>
    <m/>
    <m/>
    <m/>
    <m/>
    <m/>
    <n v="300"/>
    <m/>
    <m/>
    <m/>
    <m/>
    <m/>
    <m/>
    <m/>
    <m/>
    <m/>
    <m/>
    <m/>
    <m/>
    <m/>
    <m/>
    <m/>
    <m/>
    <m/>
    <m/>
    <m/>
    <m/>
    <m/>
    <m/>
    <m/>
    <m/>
    <m/>
    <m/>
    <m/>
    <m/>
    <m/>
    <m/>
    <m/>
    <m/>
    <m/>
    <m/>
    <m/>
    <m/>
    <n v="22468"/>
    <m/>
    <m/>
    <m/>
    <m/>
    <m/>
    <m/>
    <m/>
    <m/>
    <m/>
    <n v="22468"/>
    <n v="17410"/>
    <n v="19619"/>
    <n v="59497"/>
    <s v="Dean or other administrator"/>
    <m/>
    <s v="M.A."/>
    <s v="no"/>
    <s v="None"/>
    <m/>
    <m/>
    <m/>
    <m/>
    <m/>
    <n v="415"/>
    <n v="8200"/>
    <n v="22918"/>
    <n v="50"/>
    <n v="174"/>
    <n v="55000"/>
    <m/>
    <n v="6"/>
    <n v="0"/>
    <n v="415"/>
    <m/>
    <m/>
    <n v="280"/>
    <n v="280"/>
    <n v="1"/>
    <n v="6"/>
    <m/>
    <m/>
    <n v="5"/>
    <m/>
    <m/>
    <m/>
    <m/>
    <m/>
    <n v="2"/>
    <m/>
    <m/>
    <m/>
    <m/>
    <n v="1.25"/>
    <n v="3"/>
    <m/>
    <n v="3"/>
    <m/>
    <n v="2"/>
    <n v="2"/>
    <n v="2091"/>
    <s v="Actual"/>
    <n v="2717"/>
    <n v="3287"/>
    <n v="1868"/>
    <n v="440"/>
    <n v="22"/>
    <m/>
    <m/>
    <m/>
    <m/>
    <n v="8334"/>
    <m/>
    <m/>
    <n v="15"/>
    <n v="11"/>
    <n v="70"/>
    <n v="23"/>
    <s v="No"/>
    <m/>
    <m/>
    <m/>
    <m/>
    <m/>
    <m/>
    <m/>
    <m/>
    <m/>
    <m/>
    <s v="No"/>
    <m/>
    <n v="1431"/>
    <m/>
    <m/>
    <n v="47"/>
    <m/>
    <m/>
    <m/>
    <m/>
    <m/>
    <m/>
    <m/>
    <m/>
    <m/>
    <m/>
    <n v="2"/>
    <n v="6"/>
    <n v="158"/>
    <n v="56"/>
    <m/>
    <m/>
    <n v="0"/>
    <n v="0"/>
    <m/>
    <m/>
    <m/>
    <m/>
    <m/>
    <m/>
    <m/>
    <m/>
    <m/>
    <m/>
    <m/>
    <m/>
    <m/>
    <m/>
    <m/>
    <m/>
    <m/>
    <m/>
    <m/>
    <m/>
    <m/>
    <m/>
    <m/>
    <m/>
    <m/>
    <m/>
    <m/>
    <m/>
    <m/>
    <m/>
    <m/>
    <m/>
    <m/>
    <m/>
    <m/>
    <m/>
    <m/>
    <m/>
    <m/>
    <m/>
    <m/>
    <m/>
    <m/>
    <s v="No"/>
    <m/>
    <m/>
    <m/>
    <m/>
    <s v="Yes"/>
    <m/>
    <m/>
    <m/>
    <m/>
    <n v="0"/>
    <n v="0"/>
    <s v="No"/>
    <m/>
    <n v="214007"/>
    <m/>
    <n v="0"/>
    <m/>
    <m/>
    <m/>
    <m/>
    <m/>
    <m/>
    <m/>
    <m/>
    <m/>
    <m/>
    <m/>
    <m/>
    <m/>
    <m/>
    <m/>
    <m/>
    <m/>
    <m/>
    <m/>
    <m/>
    <m/>
    <m/>
    <m/>
    <m/>
    <m/>
    <m/>
    <m/>
    <m/>
    <n v="2946.582412698403"/>
    <x v="0"/>
    <s v="Small"/>
  </r>
  <r>
    <s v="Yuba CCD"/>
    <x v="56"/>
    <s v="291"/>
    <s v="Multi-College District"/>
    <n v="20130"/>
    <x v="7"/>
    <n v="4503.515238095225"/>
    <n v="16683"/>
    <m/>
    <n v="40"/>
    <n v="9"/>
    <m/>
    <m/>
    <m/>
    <m/>
    <m/>
    <m/>
    <n v="30"/>
    <m/>
    <m/>
    <n v="47"/>
    <n v="636"/>
    <m/>
    <m/>
    <m/>
    <m/>
    <m/>
    <m/>
    <n v="10868"/>
    <m/>
    <m/>
    <n v="0"/>
    <n v="0"/>
    <m/>
    <m/>
    <n v="0"/>
    <n v="0"/>
    <n v="0"/>
    <n v="0"/>
    <m/>
    <n v="10868"/>
    <n v="23000"/>
    <m/>
    <m/>
    <n v="0"/>
    <n v="0"/>
    <m/>
    <m/>
    <n v="0"/>
    <n v="0"/>
    <n v="0"/>
    <n v="0"/>
    <m/>
    <n v="23000"/>
    <n v="10916"/>
    <m/>
    <m/>
    <n v="0"/>
    <n v="0"/>
    <m/>
    <m/>
    <n v="0"/>
    <n v="0"/>
    <n v="0"/>
    <n v="0"/>
    <m/>
    <n v="10916"/>
    <n v="0"/>
    <m/>
    <n v="0"/>
    <n v="0"/>
    <m/>
    <m/>
    <n v="0"/>
    <n v="0"/>
    <n v="0"/>
    <n v="0"/>
    <n v="0"/>
    <m/>
    <m/>
    <m/>
    <m/>
    <m/>
    <m/>
    <m/>
    <m/>
    <m/>
    <m/>
    <m/>
    <m/>
    <m/>
    <m/>
    <m/>
    <m/>
    <m/>
    <m/>
    <m/>
    <m/>
    <m/>
    <m/>
    <m/>
    <m/>
    <n v="49637"/>
    <m/>
    <n v="0"/>
    <n v="0"/>
    <m/>
    <n v="0"/>
    <n v="0"/>
    <n v="0"/>
    <n v="0"/>
    <n v="0"/>
    <n v="49637"/>
    <m/>
    <m/>
    <m/>
    <m/>
    <m/>
    <m/>
    <m/>
    <m/>
    <m/>
    <m/>
    <m/>
    <m/>
    <m/>
    <m/>
    <m/>
    <m/>
    <m/>
    <m/>
    <m/>
    <m/>
    <m/>
    <m/>
    <m/>
    <m/>
    <m/>
    <m/>
    <n v="1384"/>
    <m/>
    <n v="0"/>
    <n v="0"/>
    <m/>
    <n v="0"/>
    <n v="0"/>
    <n v="0"/>
    <m/>
    <n v="0"/>
    <n v="1384"/>
    <m/>
    <m/>
    <m/>
    <m/>
    <m/>
    <m/>
    <m/>
    <m/>
    <m/>
    <m/>
    <m/>
    <m/>
    <m/>
    <m/>
    <m/>
    <m/>
    <m/>
    <m/>
    <m/>
    <m/>
    <m/>
    <m/>
    <m/>
    <m/>
    <m/>
    <m/>
    <n v="0"/>
    <m/>
    <n v="0"/>
    <n v="0"/>
    <m/>
    <n v="0"/>
    <m/>
    <n v="0"/>
    <n v="0"/>
    <n v="0"/>
    <n v="800"/>
    <m/>
    <n v="0"/>
    <n v="0"/>
    <m/>
    <m/>
    <n v="0"/>
    <n v="0"/>
    <n v="0"/>
    <n v="0"/>
    <n v="800"/>
    <n v="21784"/>
    <n v="74021"/>
    <n v="96605"/>
    <s v="Dean or other administrator"/>
    <m/>
    <s v="M.A."/>
    <s v="no"/>
    <s v="None"/>
    <m/>
    <m/>
    <m/>
    <m/>
    <m/>
    <n v="879"/>
    <n v="4520"/>
    <n v="9608"/>
    <n v="102"/>
    <m/>
    <n v="46034"/>
    <m/>
    <n v="93"/>
    <n v="230"/>
    <n v="879"/>
    <m/>
    <m/>
    <n v="0"/>
    <n v="0"/>
    <n v="0"/>
    <n v="93"/>
    <m/>
    <m/>
    <n v="3"/>
    <m/>
    <m/>
    <m/>
    <m/>
    <m/>
    <n v="3"/>
    <m/>
    <m/>
    <m/>
    <m/>
    <n v="2.39"/>
    <n v="1.29"/>
    <m/>
    <n v="1.29"/>
    <n v="0"/>
    <n v="3"/>
    <n v="2"/>
    <n v="497"/>
    <s v="Estimate"/>
    <n v="2293"/>
    <n v="15846"/>
    <n v="373"/>
    <n v="131"/>
    <n v="10"/>
    <m/>
    <m/>
    <m/>
    <m/>
    <n v="18653"/>
    <m/>
    <m/>
    <n v="25"/>
    <n v="23"/>
    <n v="0"/>
    <n v="0"/>
    <s v="No"/>
    <m/>
    <m/>
    <m/>
    <m/>
    <m/>
    <m/>
    <m/>
    <m/>
    <m/>
    <m/>
    <s v="Yes"/>
    <s v="Intermediate Service"/>
    <n v="1844"/>
    <m/>
    <m/>
    <n v="55"/>
    <m/>
    <m/>
    <m/>
    <m/>
    <m/>
    <m/>
    <m/>
    <m/>
    <m/>
    <m/>
    <n v="1"/>
    <n v="5"/>
    <n v="110"/>
    <n v="62.5"/>
    <m/>
    <m/>
    <n v="0"/>
    <n v="0"/>
    <m/>
    <m/>
    <m/>
    <m/>
    <m/>
    <m/>
    <m/>
    <m/>
    <m/>
    <m/>
    <m/>
    <m/>
    <m/>
    <m/>
    <m/>
    <m/>
    <m/>
    <m/>
    <m/>
    <m/>
    <m/>
    <m/>
    <m/>
    <m/>
    <m/>
    <m/>
    <m/>
    <m/>
    <m/>
    <m/>
    <m/>
    <m/>
    <m/>
    <m/>
    <m/>
    <m/>
    <m/>
    <m/>
    <m/>
    <m/>
    <m/>
    <m/>
    <m/>
    <s v="No"/>
    <m/>
    <m/>
    <m/>
    <m/>
    <s v="No"/>
    <m/>
    <m/>
    <m/>
    <m/>
    <n v="0"/>
    <n v="0"/>
    <s v="No"/>
    <m/>
    <n v="173561"/>
    <m/>
    <n v="15"/>
    <m/>
    <m/>
    <m/>
    <m/>
    <m/>
    <m/>
    <m/>
    <m/>
    <m/>
    <m/>
    <m/>
    <m/>
    <m/>
    <m/>
    <m/>
    <m/>
    <m/>
    <m/>
    <m/>
    <m/>
    <m/>
    <m/>
    <m/>
    <m/>
    <m/>
    <m/>
    <m/>
    <m/>
    <n v="3491.097083794748"/>
    <x v="1"/>
    <s v="Small"/>
  </r>
  <r>
    <s v="Ventura CCD"/>
    <x v="38"/>
    <s v="682"/>
    <s v="Multi-College District"/>
    <n v="20130"/>
    <x v="7"/>
    <n v="4806.9310476190594"/>
    <n v="38000"/>
    <m/>
    <n v="188"/>
    <n v="11"/>
    <m/>
    <m/>
    <m/>
    <m/>
    <m/>
    <m/>
    <n v="72"/>
    <m/>
    <m/>
    <n v="88"/>
    <n v="395"/>
    <m/>
    <m/>
    <m/>
    <m/>
    <m/>
    <m/>
    <n v="11000"/>
    <m/>
    <m/>
    <n v="0"/>
    <n v="0"/>
    <m/>
    <m/>
    <n v="0"/>
    <n v="0"/>
    <n v="0"/>
    <n v="0"/>
    <m/>
    <n v="11000"/>
    <n v="0"/>
    <m/>
    <m/>
    <n v="0"/>
    <n v="0"/>
    <m/>
    <m/>
    <n v="0"/>
    <n v="0"/>
    <n v="0"/>
    <n v="0"/>
    <m/>
    <n v="0"/>
    <n v="6500"/>
    <m/>
    <m/>
    <n v="0"/>
    <n v="0"/>
    <m/>
    <m/>
    <n v="0"/>
    <n v="0"/>
    <n v="0"/>
    <n v="0"/>
    <m/>
    <n v="6500"/>
    <n v="0"/>
    <m/>
    <n v="0"/>
    <n v="0"/>
    <m/>
    <m/>
    <n v="0"/>
    <n v="0"/>
    <n v="0"/>
    <n v="0"/>
    <n v="0"/>
    <m/>
    <m/>
    <m/>
    <m/>
    <m/>
    <m/>
    <m/>
    <m/>
    <m/>
    <m/>
    <m/>
    <m/>
    <m/>
    <m/>
    <m/>
    <m/>
    <m/>
    <m/>
    <m/>
    <m/>
    <m/>
    <m/>
    <m/>
    <m/>
    <n v="32832"/>
    <m/>
    <n v="0"/>
    <n v="0"/>
    <m/>
    <n v="0"/>
    <n v="0"/>
    <n v="0"/>
    <n v="0"/>
    <n v="0"/>
    <n v="32832"/>
    <m/>
    <m/>
    <m/>
    <m/>
    <m/>
    <m/>
    <m/>
    <m/>
    <m/>
    <m/>
    <m/>
    <m/>
    <m/>
    <m/>
    <m/>
    <m/>
    <m/>
    <m/>
    <m/>
    <m/>
    <m/>
    <m/>
    <m/>
    <m/>
    <m/>
    <m/>
    <n v="100"/>
    <m/>
    <n v="0"/>
    <n v="0"/>
    <m/>
    <n v="0"/>
    <n v="0"/>
    <n v="0"/>
    <m/>
    <n v="0"/>
    <n v="100"/>
    <m/>
    <m/>
    <m/>
    <m/>
    <m/>
    <m/>
    <m/>
    <m/>
    <m/>
    <m/>
    <m/>
    <m/>
    <m/>
    <m/>
    <m/>
    <m/>
    <m/>
    <m/>
    <m/>
    <m/>
    <m/>
    <m/>
    <m/>
    <m/>
    <m/>
    <m/>
    <n v="0"/>
    <m/>
    <n v="0"/>
    <n v="0"/>
    <m/>
    <n v="0"/>
    <m/>
    <n v="0"/>
    <n v="0"/>
    <n v="0"/>
    <n v="0"/>
    <m/>
    <n v="0"/>
    <n v="0"/>
    <m/>
    <m/>
    <n v="0"/>
    <n v="0"/>
    <n v="0"/>
    <n v="0"/>
    <n v="0"/>
    <n v="17500"/>
    <n v="32932"/>
    <n v="50432"/>
    <s v="Other"/>
    <s v="Learning Resources Supervisor"/>
    <s v="M.A."/>
    <s v="no"/>
    <s v="None"/>
    <m/>
    <m/>
    <m/>
    <m/>
    <m/>
    <n v="1437"/>
    <n v="570"/>
    <n v="17000"/>
    <n v="67"/>
    <m/>
    <n v="31188"/>
    <m/>
    <n v="10"/>
    <n v="500"/>
    <n v="1440"/>
    <m/>
    <m/>
    <n v="10"/>
    <n v="10"/>
    <n v="0"/>
    <n v="10"/>
    <m/>
    <m/>
    <n v="2"/>
    <m/>
    <m/>
    <m/>
    <m/>
    <m/>
    <n v="2"/>
    <m/>
    <m/>
    <m/>
    <m/>
    <n v="3.29"/>
    <n v="1.46"/>
    <m/>
    <n v="1.46"/>
    <m/>
    <n v="2"/>
    <n v="2"/>
    <n v="898"/>
    <s v="Actual"/>
    <n v="2305"/>
    <n v="12530"/>
    <n v="0"/>
    <n v="38"/>
    <n v="1"/>
    <m/>
    <m/>
    <m/>
    <m/>
    <n v="14874"/>
    <m/>
    <m/>
    <n v="11"/>
    <n v="11"/>
    <n v="0"/>
    <n v="11"/>
    <s v="Yes"/>
    <s v="UCSB"/>
    <s v="UC Davis"/>
    <s v="Loyola Marymount Univ."/>
    <m/>
    <m/>
    <m/>
    <m/>
    <m/>
    <m/>
    <m/>
    <s v="No"/>
    <m/>
    <n v="4039"/>
    <m/>
    <m/>
    <n v="134"/>
    <m/>
    <m/>
    <m/>
    <m/>
    <m/>
    <m/>
    <m/>
    <m/>
    <m/>
    <m/>
    <n v="0"/>
    <n v="0"/>
    <n v="0"/>
    <n v="61"/>
    <n v="0"/>
    <m/>
    <n v="0"/>
    <n v="0"/>
    <m/>
    <m/>
    <m/>
    <m/>
    <m/>
    <m/>
    <m/>
    <m/>
    <m/>
    <m/>
    <m/>
    <m/>
    <m/>
    <m/>
    <m/>
    <m/>
    <m/>
    <m/>
    <m/>
    <m/>
    <m/>
    <m/>
    <m/>
    <m/>
    <m/>
    <m/>
    <m/>
    <m/>
    <m/>
    <m/>
    <m/>
    <m/>
    <m/>
    <m/>
    <m/>
    <m/>
    <m/>
    <m/>
    <m/>
    <m/>
    <m/>
    <m/>
    <m/>
    <s v="No"/>
    <m/>
    <m/>
    <m/>
    <m/>
    <s v="No"/>
    <m/>
    <m/>
    <m/>
    <m/>
    <n v="0"/>
    <n v="0"/>
    <s v="No"/>
    <m/>
    <n v="36085"/>
    <m/>
    <n v="84"/>
    <m/>
    <m/>
    <m/>
    <m/>
    <m/>
    <m/>
    <m/>
    <m/>
    <m/>
    <m/>
    <m/>
    <m/>
    <m/>
    <m/>
    <m/>
    <m/>
    <m/>
    <m/>
    <m/>
    <m/>
    <m/>
    <m/>
    <m/>
    <m/>
    <m/>
    <m/>
    <m/>
    <m/>
    <n v="3292.418525766479"/>
    <x v="1"/>
    <s v="Small"/>
  </r>
  <r>
    <s v="San Luis Obispo CCD"/>
    <x v="78"/>
    <s v="641"/>
    <s v="Single College District"/>
    <n v="20130"/>
    <x v="7"/>
    <n v="8087.7691428571388"/>
    <n v="22955"/>
    <m/>
    <n v="46"/>
    <n v="19"/>
    <m/>
    <m/>
    <m/>
    <m/>
    <m/>
    <m/>
    <n v="30"/>
    <m/>
    <m/>
    <n v="95"/>
    <n v="478"/>
    <m/>
    <m/>
    <m/>
    <m/>
    <m/>
    <m/>
    <n v="11285"/>
    <m/>
    <m/>
    <n v="2000"/>
    <n v="0"/>
    <m/>
    <m/>
    <n v="0"/>
    <n v="0"/>
    <n v="0"/>
    <n v="6000"/>
    <m/>
    <n v="19285"/>
    <n v="0"/>
    <m/>
    <m/>
    <n v="0"/>
    <n v="0"/>
    <m/>
    <m/>
    <n v="0"/>
    <n v="0"/>
    <n v="0"/>
    <n v="0"/>
    <m/>
    <n v="0"/>
    <n v="10652"/>
    <m/>
    <m/>
    <n v="0"/>
    <n v="0"/>
    <m/>
    <m/>
    <n v="0"/>
    <n v="0"/>
    <n v="0"/>
    <n v="0"/>
    <m/>
    <n v="10652"/>
    <n v="0"/>
    <m/>
    <n v="0"/>
    <n v="0"/>
    <m/>
    <m/>
    <n v="0"/>
    <n v="0"/>
    <n v="0"/>
    <n v="0"/>
    <n v="0"/>
    <m/>
    <m/>
    <m/>
    <m/>
    <m/>
    <m/>
    <m/>
    <m/>
    <m/>
    <m/>
    <m/>
    <m/>
    <m/>
    <m/>
    <m/>
    <m/>
    <m/>
    <m/>
    <m/>
    <m/>
    <m/>
    <m/>
    <m/>
    <m/>
    <n v="19454"/>
    <m/>
    <n v="0"/>
    <n v="0"/>
    <m/>
    <n v="0"/>
    <n v="0"/>
    <n v="0"/>
    <m/>
    <n v="17850"/>
    <n v="37304"/>
    <m/>
    <m/>
    <m/>
    <m/>
    <m/>
    <m/>
    <m/>
    <m/>
    <m/>
    <m/>
    <m/>
    <m/>
    <m/>
    <m/>
    <m/>
    <m/>
    <m/>
    <m/>
    <m/>
    <m/>
    <m/>
    <m/>
    <m/>
    <m/>
    <m/>
    <m/>
    <n v="0"/>
    <m/>
    <n v="3686"/>
    <n v="0"/>
    <m/>
    <n v="0"/>
    <n v="0"/>
    <n v="0"/>
    <m/>
    <n v="0"/>
    <n v="3686"/>
    <m/>
    <m/>
    <m/>
    <m/>
    <m/>
    <m/>
    <m/>
    <m/>
    <m/>
    <m/>
    <m/>
    <m/>
    <m/>
    <m/>
    <m/>
    <m/>
    <m/>
    <m/>
    <m/>
    <m/>
    <m/>
    <m/>
    <m/>
    <m/>
    <m/>
    <m/>
    <n v="0"/>
    <m/>
    <n v="0"/>
    <n v="0"/>
    <m/>
    <n v="720"/>
    <m/>
    <n v="0"/>
    <n v="0"/>
    <n v="720"/>
    <m/>
    <m/>
    <m/>
    <m/>
    <m/>
    <m/>
    <m/>
    <m/>
    <m/>
    <m/>
    <m/>
    <n v="29937"/>
    <n v="41710"/>
    <n v="71647"/>
    <s v="Dean or other administrator"/>
    <m/>
    <m/>
    <s v="yes"/>
    <s v="None"/>
    <m/>
    <m/>
    <m/>
    <m/>
    <m/>
    <n v="378"/>
    <n v="1377"/>
    <n v="12915"/>
    <n v="86"/>
    <n v="0"/>
    <n v="62256"/>
    <m/>
    <n v="65"/>
    <n v="0"/>
    <n v="421"/>
    <m/>
    <m/>
    <n v="417"/>
    <n v="469"/>
    <n v="2"/>
    <n v="72"/>
    <m/>
    <m/>
    <n v="14"/>
    <m/>
    <m/>
    <m/>
    <m/>
    <m/>
    <n v="6"/>
    <m/>
    <m/>
    <m/>
    <m/>
    <n v="1.76"/>
    <n v="4.8899999999999997"/>
    <m/>
    <n v="4.8899999999999997"/>
    <n v="2"/>
    <n v="8"/>
    <n v="6.9"/>
    <n v="7965"/>
    <s v="Actual"/>
    <n v="6777"/>
    <n v="27252"/>
    <n v="1699"/>
    <n v="326"/>
    <n v="0"/>
    <m/>
    <m/>
    <m/>
    <m/>
    <n v="36054"/>
    <m/>
    <m/>
    <n v="107"/>
    <n v="81"/>
    <n v="272"/>
    <n v="64"/>
    <s v="No"/>
    <m/>
    <m/>
    <m/>
    <m/>
    <m/>
    <m/>
    <m/>
    <m/>
    <m/>
    <m/>
    <s v="No"/>
    <m/>
    <n v="1004"/>
    <m/>
    <m/>
    <n v="43"/>
    <m/>
    <m/>
    <m/>
    <m/>
    <m/>
    <m/>
    <m/>
    <m/>
    <m/>
    <m/>
    <n v="12"/>
    <n v="20"/>
    <n v="433"/>
    <n v="56"/>
    <m/>
    <m/>
    <n v="0"/>
    <n v="0"/>
    <m/>
    <m/>
    <m/>
    <m/>
    <m/>
    <m/>
    <m/>
    <m/>
    <m/>
    <m/>
    <m/>
    <m/>
    <m/>
    <m/>
    <m/>
    <m/>
    <m/>
    <m/>
    <m/>
    <m/>
    <m/>
    <m/>
    <m/>
    <m/>
    <m/>
    <m/>
    <m/>
    <m/>
    <m/>
    <m/>
    <m/>
    <m/>
    <m/>
    <m/>
    <m/>
    <m/>
    <m/>
    <m/>
    <m/>
    <m/>
    <m/>
    <m/>
    <m/>
    <s v="No"/>
    <m/>
    <m/>
    <m/>
    <m/>
    <s v="Yes"/>
    <m/>
    <m/>
    <m/>
    <m/>
    <n v="0"/>
    <n v="0"/>
    <s v="No"/>
    <m/>
    <n v="260236"/>
    <m/>
    <n v="93"/>
    <m/>
    <m/>
    <m/>
    <m/>
    <m/>
    <m/>
    <m/>
    <m/>
    <m/>
    <m/>
    <m/>
    <m/>
    <m/>
    <m/>
    <m/>
    <m/>
    <m/>
    <m/>
    <m/>
    <m/>
    <m/>
    <m/>
    <m/>
    <m/>
    <m/>
    <m/>
    <m/>
    <m/>
    <n v="1653.9405200116848"/>
    <x v="0"/>
    <s v="Small"/>
  </r>
  <r>
    <s v="San Mateo CCD"/>
    <x v="72"/>
    <s v="371"/>
    <s v="Multi-College District"/>
    <n v="20130"/>
    <x v="7"/>
    <n v="4543.8990476190511"/>
    <n v="18016"/>
    <m/>
    <n v="78"/>
    <n v="6"/>
    <m/>
    <m/>
    <m/>
    <m/>
    <m/>
    <m/>
    <n v="43"/>
    <m/>
    <m/>
    <n v="45"/>
    <n v="272"/>
    <m/>
    <m/>
    <m/>
    <m/>
    <m/>
    <m/>
    <n v="11339.54"/>
    <m/>
    <m/>
    <n v="0"/>
    <n v="0"/>
    <m/>
    <m/>
    <n v="0"/>
    <n v="0"/>
    <n v="0"/>
    <n v="2702"/>
    <m/>
    <n v="14041.54"/>
    <n v="357.8"/>
    <m/>
    <m/>
    <n v="0"/>
    <n v="0"/>
    <m/>
    <m/>
    <n v="0"/>
    <n v="0"/>
    <n v="0"/>
    <n v="0"/>
    <m/>
    <n v="357.8"/>
    <n v="10559.99"/>
    <m/>
    <m/>
    <n v="0"/>
    <n v="0"/>
    <m/>
    <m/>
    <n v="0"/>
    <n v="0"/>
    <n v="0"/>
    <n v="0"/>
    <m/>
    <n v="10559.99"/>
    <n v="0"/>
    <m/>
    <n v="0"/>
    <n v="0"/>
    <m/>
    <m/>
    <n v="0"/>
    <n v="0"/>
    <n v="0"/>
    <n v="0"/>
    <n v="0"/>
    <m/>
    <m/>
    <m/>
    <m/>
    <m/>
    <m/>
    <m/>
    <m/>
    <m/>
    <m/>
    <m/>
    <m/>
    <m/>
    <m/>
    <m/>
    <m/>
    <m/>
    <m/>
    <m/>
    <m/>
    <m/>
    <m/>
    <m/>
    <m/>
    <n v="0"/>
    <m/>
    <m/>
    <n v="0"/>
    <m/>
    <m/>
    <n v="0"/>
    <n v="2323.3000000000002"/>
    <n v="20000"/>
    <m/>
    <n v="22323.3"/>
    <m/>
    <m/>
    <m/>
    <m/>
    <m/>
    <m/>
    <m/>
    <m/>
    <m/>
    <m/>
    <m/>
    <m/>
    <m/>
    <m/>
    <m/>
    <m/>
    <m/>
    <m/>
    <m/>
    <m/>
    <m/>
    <m/>
    <m/>
    <m/>
    <m/>
    <m/>
    <n v="1259.95"/>
    <m/>
    <n v="0"/>
    <n v="0"/>
    <m/>
    <n v="0"/>
    <n v="0"/>
    <n v="0"/>
    <m/>
    <n v="0"/>
    <n v="1259.95"/>
    <m/>
    <m/>
    <m/>
    <m/>
    <m/>
    <m/>
    <m/>
    <m/>
    <m/>
    <m/>
    <m/>
    <m/>
    <m/>
    <m/>
    <m/>
    <m/>
    <m/>
    <m/>
    <m/>
    <m/>
    <m/>
    <m/>
    <m/>
    <m/>
    <m/>
    <m/>
    <n v="100"/>
    <m/>
    <n v="0"/>
    <n v="0"/>
    <m/>
    <n v="0"/>
    <m/>
    <n v="0"/>
    <n v="0"/>
    <n v="100"/>
    <n v="0"/>
    <m/>
    <n v="0"/>
    <n v="0"/>
    <m/>
    <m/>
    <n v="0"/>
    <n v="0"/>
    <n v="0"/>
    <n v="0"/>
    <n v="0"/>
    <n v="24601.53"/>
    <n v="24041.05"/>
    <n v="48642.58"/>
    <s v="Dean or other administrator"/>
    <m/>
    <s v="M.A."/>
    <s v="no"/>
    <s v="None"/>
    <m/>
    <m/>
    <m/>
    <m/>
    <m/>
    <n v="847"/>
    <n v="1570"/>
    <n v="9"/>
    <n v="93"/>
    <m/>
    <n v="51128"/>
    <m/>
    <n v="38"/>
    <n v="9"/>
    <n v="902"/>
    <m/>
    <m/>
    <n v="4"/>
    <n v="4"/>
    <n v="0"/>
    <n v="38"/>
    <m/>
    <m/>
    <n v="6"/>
    <m/>
    <m/>
    <m/>
    <m/>
    <m/>
    <n v="4"/>
    <m/>
    <m/>
    <m/>
    <m/>
    <n v="2.08"/>
    <n v="3.42"/>
    <m/>
    <n v="3.42"/>
    <m/>
    <n v="4"/>
    <n v="3.45"/>
    <n v="2943"/>
    <s v="Estimate"/>
    <n v="2872"/>
    <n v="9238"/>
    <m/>
    <n v="220"/>
    <m/>
    <m/>
    <m/>
    <m/>
    <m/>
    <n v="12330"/>
    <m/>
    <m/>
    <m/>
    <m/>
    <n v="1844"/>
    <n v="1756"/>
    <s v="No"/>
    <m/>
    <m/>
    <m/>
    <m/>
    <m/>
    <m/>
    <m/>
    <m/>
    <m/>
    <m/>
    <s v="No"/>
    <m/>
    <n v="4700"/>
    <m/>
    <m/>
    <n v="188"/>
    <m/>
    <m/>
    <m/>
    <m/>
    <m/>
    <m/>
    <m/>
    <m/>
    <m/>
    <m/>
    <n v="1"/>
    <n v="3"/>
    <n v="75"/>
    <n v="63"/>
    <n v="44"/>
    <n v="28"/>
    <n v="4"/>
    <n v="0"/>
    <m/>
    <m/>
    <m/>
    <m/>
    <m/>
    <m/>
    <m/>
    <m/>
    <m/>
    <m/>
    <m/>
    <m/>
    <m/>
    <m/>
    <m/>
    <m/>
    <m/>
    <m/>
    <m/>
    <m/>
    <m/>
    <m/>
    <m/>
    <m/>
    <m/>
    <m/>
    <m/>
    <m/>
    <m/>
    <m/>
    <m/>
    <m/>
    <m/>
    <m/>
    <m/>
    <m/>
    <m/>
    <m/>
    <m/>
    <m/>
    <m/>
    <m/>
    <m/>
    <s v="No"/>
    <m/>
    <m/>
    <m/>
    <m/>
    <s v="Yes"/>
    <m/>
    <m/>
    <m/>
    <m/>
    <n v="4"/>
    <n v="0"/>
    <s v="No"/>
    <m/>
    <n v="135823"/>
    <m/>
    <m/>
    <m/>
    <m/>
    <m/>
    <m/>
    <m/>
    <m/>
    <m/>
    <m/>
    <m/>
    <m/>
    <m/>
    <m/>
    <m/>
    <m/>
    <m/>
    <m/>
    <m/>
    <m/>
    <m/>
    <m/>
    <m/>
    <m/>
    <m/>
    <m/>
    <m/>
    <m/>
    <m/>
    <m/>
    <n v="1328.6254525201905"/>
    <x v="1"/>
    <s v="Small"/>
  </r>
  <r>
    <s v="Riverside CCD"/>
    <x v="94"/>
    <n v="962"/>
    <s v="Multi-College District"/>
    <n v="20130"/>
    <x v="7"/>
    <n v="5726.6135238094748"/>
    <n v="9064"/>
    <m/>
    <n v="68"/>
    <n v="2"/>
    <m/>
    <m/>
    <m/>
    <m/>
    <m/>
    <m/>
    <n v="30"/>
    <m/>
    <m/>
    <n v="6"/>
    <n v="177"/>
    <m/>
    <m/>
    <m/>
    <m/>
    <m/>
    <m/>
    <n v="12000"/>
    <m/>
    <m/>
    <n v="0"/>
    <n v="0"/>
    <m/>
    <m/>
    <n v="0"/>
    <n v="4387.5"/>
    <n v="0"/>
    <n v="0"/>
    <m/>
    <n v="16387.5"/>
    <n v="0"/>
    <m/>
    <m/>
    <n v="0"/>
    <n v="0"/>
    <m/>
    <m/>
    <n v="0"/>
    <n v="6232"/>
    <n v="0"/>
    <n v="0"/>
    <m/>
    <n v="6232"/>
    <n v="15810"/>
    <m/>
    <m/>
    <n v="0"/>
    <n v="0"/>
    <m/>
    <m/>
    <n v="0"/>
    <n v="0"/>
    <n v="0"/>
    <n v="0"/>
    <m/>
    <n v="15810"/>
    <n v="0"/>
    <m/>
    <n v="0"/>
    <n v="0"/>
    <m/>
    <m/>
    <n v="0"/>
    <n v="0"/>
    <n v="0"/>
    <n v="0"/>
    <n v="0"/>
    <m/>
    <m/>
    <m/>
    <m/>
    <m/>
    <m/>
    <m/>
    <m/>
    <m/>
    <m/>
    <m/>
    <m/>
    <m/>
    <m/>
    <m/>
    <m/>
    <m/>
    <m/>
    <m/>
    <m/>
    <m/>
    <m/>
    <m/>
    <m/>
    <n v="0"/>
    <m/>
    <n v="0"/>
    <n v="0"/>
    <m/>
    <n v="0"/>
    <n v="49551"/>
    <n v="0"/>
    <n v="0"/>
    <n v="0"/>
    <n v="49551"/>
    <m/>
    <m/>
    <m/>
    <m/>
    <m/>
    <m/>
    <m/>
    <m/>
    <m/>
    <m/>
    <m/>
    <m/>
    <m/>
    <m/>
    <m/>
    <m/>
    <m/>
    <m/>
    <m/>
    <m/>
    <m/>
    <m/>
    <m/>
    <m/>
    <m/>
    <m/>
    <n v="0"/>
    <m/>
    <n v="0"/>
    <n v="0"/>
    <m/>
    <n v="0"/>
    <n v="0"/>
    <n v="0"/>
    <m/>
    <n v="0"/>
    <n v="0"/>
    <m/>
    <m/>
    <m/>
    <m/>
    <m/>
    <m/>
    <m/>
    <m/>
    <m/>
    <m/>
    <m/>
    <m/>
    <m/>
    <m/>
    <m/>
    <m/>
    <m/>
    <m/>
    <m/>
    <m/>
    <m/>
    <m/>
    <m/>
    <m/>
    <m/>
    <m/>
    <n v="0"/>
    <m/>
    <n v="0"/>
    <n v="0"/>
    <m/>
    <n v="0"/>
    <m/>
    <n v="0"/>
    <n v="0"/>
    <n v="0"/>
    <n v="0"/>
    <m/>
    <n v="0"/>
    <n v="0"/>
    <m/>
    <m/>
    <n v="0"/>
    <n v="0"/>
    <n v="0"/>
    <n v="0"/>
    <n v="0"/>
    <n v="32197.5"/>
    <n v="55783"/>
    <n v="87980.5"/>
    <s v="Dean or other administrator"/>
    <m/>
    <m/>
    <s v="yes"/>
    <s v="None"/>
    <m/>
    <m/>
    <m/>
    <m/>
    <m/>
    <n v="56"/>
    <n v="542"/>
    <n v="45906"/>
    <n v="103"/>
    <n v="1"/>
    <n v="23798"/>
    <m/>
    <n v="671"/>
    <m/>
    <n v="65"/>
    <m/>
    <m/>
    <n v="137"/>
    <n v="173"/>
    <n v="0"/>
    <n v="0"/>
    <m/>
    <m/>
    <n v="5"/>
    <m/>
    <m/>
    <m/>
    <m/>
    <m/>
    <n v="2"/>
    <m/>
    <m/>
    <m/>
    <m/>
    <n v="1.9"/>
    <n v="2.2999999999999998"/>
    <m/>
    <n v="2.2999999999999998"/>
    <n v="0"/>
    <n v="2"/>
    <n v="2"/>
    <n v="7518"/>
    <s v="Estimate"/>
    <n v="5522"/>
    <n v="25465"/>
    <n v="1421"/>
    <n v="144"/>
    <n v="0"/>
    <m/>
    <m/>
    <m/>
    <m/>
    <n v="32552"/>
    <m/>
    <m/>
    <n v="0"/>
    <n v="0"/>
    <n v="0"/>
    <n v="0"/>
    <s v="No"/>
    <m/>
    <m/>
    <m/>
    <m/>
    <m/>
    <m/>
    <m/>
    <m/>
    <m/>
    <m/>
    <s v="No"/>
    <m/>
    <n v="1396"/>
    <m/>
    <m/>
    <n v="63"/>
    <m/>
    <m/>
    <m/>
    <m/>
    <m/>
    <m/>
    <m/>
    <m/>
    <m/>
    <m/>
    <n v="1"/>
    <n v="2"/>
    <n v="43"/>
    <n v="49"/>
    <n v="32"/>
    <n v="32"/>
    <n v="0"/>
    <n v="0"/>
    <m/>
    <m/>
    <m/>
    <m/>
    <m/>
    <m/>
    <m/>
    <m/>
    <m/>
    <m/>
    <m/>
    <m/>
    <m/>
    <m/>
    <m/>
    <m/>
    <m/>
    <m/>
    <m/>
    <m/>
    <m/>
    <m/>
    <m/>
    <m/>
    <m/>
    <m/>
    <m/>
    <m/>
    <m/>
    <m/>
    <m/>
    <m/>
    <m/>
    <m/>
    <m/>
    <m/>
    <m/>
    <m/>
    <m/>
    <m/>
    <m/>
    <m/>
    <m/>
    <s v="No"/>
    <m/>
    <m/>
    <m/>
    <m/>
    <s v="Yes"/>
    <m/>
    <m/>
    <m/>
    <m/>
    <n v="0"/>
    <n v="0"/>
    <s v="No"/>
    <m/>
    <n v="138194"/>
    <m/>
    <n v="12"/>
    <m/>
    <m/>
    <m/>
    <m/>
    <m/>
    <m/>
    <m/>
    <m/>
    <m/>
    <m/>
    <m/>
    <m/>
    <m/>
    <m/>
    <m/>
    <m/>
    <m/>
    <m/>
    <m/>
    <m/>
    <m/>
    <m/>
    <m/>
    <m/>
    <m/>
    <m/>
    <m/>
    <m/>
    <n v="2489.8319668736849"/>
    <x v="1"/>
    <s v="Small"/>
  </r>
  <r>
    <s v="Butte CCD"/>
    <x v="37"/>
    <s v="111"/>
    <s v="Single College District"/>
    <n v="20130"/>
    <x v="7"/>
    <n v="10234.311809523826"/>
    <n v="70000"/>
    <m/>
    <n v="110"/>
    <n v="5"/>
    <m/>
    <m/>
    <m/>
    <m/>
    <m/>
    <m/>
    <n v="40"/>
    <m/>
    <m/>
    <n v="30"/>
    <n v="350"/>
    <m/>
    <m/>
    <m/>
    <m/>
    <m/>
    <m/>
    <n v="12328"/>
    <m/>
    <m/>
    <m/>
    <m/>
    <m/>
    <m/>
    <m/>
    <m/>
    <m/>
    <n v="45661"/>
    <m/>
    <n v="57989"/>
    <n v="8700"/>
    <m/>
    <m/>
    <m/>
    <m/>
    <m/>
    <m/>
    <m/>
    <m/>
    <m/>
    <m/>
    <m/>
    <n v="8700"/>
    <n v="11800"/>
    <m/>
    <m/>
    <m/>
    <m/>
    <m/>
    <m/>
    <m/>
    <m/>
    <m/>
    <m/>
    <m/>
    <n v="11800"/>
    <m/>
    <m/>
    <m/>
    <m/>
    <m/>
    <m/>
    <m/>
    <m/>
    <m/>
    <m/>
    <m/>
    <m/>
    <m/>
    <m/>
    <m/>
    <m/>
    <m/>
    <m/>
    <m/>
    <m/>
    <m/>
    <m/>
    <m/>
    <m/>
    <m/>
    <m/>
    <m/>
    <m/>
    <m/>
    <m/>
    <m/>
    <m/>
    <m/>
    <m/>
    <m/>
    <n v="92261"/>
    <m/>
    <m/>
    <m/>
    <m/>
    <m/>
    <m/>
    <m/>
    <m/>
    <m/>
    <n v="92261"/>
    <m/>
    <m/>
    <m/>
    <m/>
    <m/>
    <m/>
    <m/>
    <m/>
    <m/>
    <m/>
    <m/>
    <m/>
    <m/>
    <m/>
    <m/>
    <m/>
    <m/>
    <m/>
    <m/>
    <m/>
    <m/>
    <m/>
    <m/>
    <m/>
    <m/>
    <m/>
    <m/>
    <m/>
    <m/>
    <m/>
    <m/>
    <m/>
    <m/>
    <m/>
    <m/>
    <m/>
    <m/>
    <m/>
    <m/>
    <m/>
    <m/>
    <m/>
    <m/>
    <m/>
    <m/>
    <m/>
    <m/>
    <m/>
    <m/>
    <m/>
    <m/>
    <m/>
    <m/>
    <m/>
    <m/>
    <m/>
    <m/>
    <m/>
    <m/>
    <m/>
    <m/>
    <m/>
    <m/>
    <m/>
    <m/>
    <m/>
    <m/>
    <m/>
    <m/>
    <m/>
    <m/>
    <m/>
    <m/>
    <m/>
    <m/>
    <m/>
    <m/>
    <m/>
    <m/>
    <m/>
    <m/>
    <m/>
    <m/>
    <m/>
    <n v="69789"/>
    <n v="100961"/>
    <n v="170750"/>
    <s v="Dean or other administrator"/>
    <m/>
    <m/>
    <s v="yes"/>
    <m/>
    <m/>
    <m/>
    <m/>
    <m/>
    <m/>
    <n v="1390"/>
    <n v="131"/>
    <n v="29002"/>
    <n v="125"/>
    <n v="16400"/>
    <n v="69498"/>
    <m/>
    <n v="0"/>
    <n v="2"/>
    <n v="1445"/>
    <m/>
    <m/>
    <n v="15"/>
    <n v="15"/>
    <n v="0"/>
    <n v="0"/>
    <m/>
    <m/>
    <n v="6"/>
    <m/>
    <m/>
    <m/>
    <m/>
    <m/>
    <m/>
    <m/>
    <m/>
    <m/>
    <m/>
    <n v="3"/>
    <n v="3.25"/>
    <m/>
    <n v="3.25"/>
    <n v="4"/>
    <n v="4"/>
    <n v="4"/>
    <n v="2410"/>
    <s v="Estimate"/>
    <n v="4907"/>
    <n v="22023"/>
    <m/>
    <m/>
    <m/>
    <m/>
    <m/>
    <m/>
    <m/>
    <n v="26930"/>
    <m/>
    <m/>
    <n v="101"/>
    <n v="88"/>
    <n v="704"/>
    <n v="356"/>
    <s v="Yes"/>
    <s v="Chico State"/>
    <s v="Sacramento State"/>
    <s v="San Francisco State"/>
    <s v="San Jose State"/>
    <s v="Sonoma State"/>
    <s v="UCLA"/>
    <s v="Humboldt State"/>
    <s v="National University"/>
    <s v="Shasta College"/>
    <s v="Lassen College"/>
    <s v="No"/>
    <m/>
    <n v="2485"/>
    <m/>
    <m/>
    <n v="79"/>
    <m/>
    <m/>
    <m/>
    <m/>
    <m/>
    <m/>
    <m/>
    <m/>
    <m/>
    <m/>
    <n v="2"/>
    <n v="4"/>
    <n v="40"/>
    <n v="46.5"/>
    <n v="38"/>
    <n v="38"/>
    <n v="0"/>
    <n v="0"/>
    <m/>
    <m/>
    <m/>
    <m/>
    <m/>
    <m/>
    <m/>
    <m/>
    <m/>
    <m/>
    <m/>
    <m/>
    <m/>
    <m/>
    <m/>
    <m/>
    <m/>
    <m/>
    <m/>
    <m/>
    <m/>
    <m/>
    <m/>
    <m/>
    <m/>
    <m/>
    <m/>
    <m/>
    <m/>
    <m/>
    <m/>
    <m/>
    <m/>
    <m/>
    <m/>
    <m/>
    <m/>
    <m/>
    <m/>
    <m/>
    <m/>
    <m/>
    <m/>
    <s v="No"/>
    <m/>
    <m/>
    <m/>
    <m/>
    <s v="No"/>
    <m/>
    <m/>
    <m/>
    <m/>
    <n v="0"/>
    <n v="0"/>
    <s v="Yes"/>
    <n v="4"/>
    <n v="237971"/>
    <m/>
    <n v="0"/>
    <m/>
    <m/>
    <m/>
    <m/>
    <m/>
    <m/>
    <m/>
    <m/>
    <m/>
    <m/>
    <m/>
    <m/>
    <m/>
    <m/>
    <m/>
    <m/>
    <m/>
    <m/>
    <m/>
    <m/>
    <m/>
    <m/>
    <m/>
    <m/>
    <m/>
    <m/>
    <m/>
    <m/>
    <n v="3149.0190183150235"/>
    <x v="0"/>
    <s v="Medium"/>
  </r>
  <r>
    <s v="Yosemite CCD"/>
    <x v="16"/>
    <s v="591"/>
    <s v="Multi-College District"/>
    <n v="20130"/>
    <x v="7"/>
    <n v="1650.0950476190535"/>
    <n v="15678"/>
    <m/>
    <n v="80"/>
    <n v="9"/>
    <m/>
    <m/>
    <m/>
    <m/>
    <m/>
    <m/>
    <n v="30"/>
    <m/>
    <m/>
    <n v="40"/>
    <n v="184"/>
    <m/>
    <m/>
    <m/>
    <m/>
    <m/>
    <m/>
    <n v="14907.05"/>
    <m/>
    <m/>
    <m/>
    <m/>
    <m/>
    <m/>
    <m/>
    <m/>
    <n v="3000"/>
    <n v="7993.9"/>
    <m/>
    <n v="25900.949999999997"/>
    <m/>
    <m/>
    <m/>
    <m/>
    <m/>
    <m/>
    <m/>
    <m/>
    <m/>
    <m/>
    <m/>
    <m/>
    <m/>
    <n v="8216.81"/>
    <m/>
    <m/>
    <m/>
    <m/>
    <m/>
    <m/>
    <m/>
    <m/>
    <m/>
    <m/>
    <m/>
    <n v="8216.81"/>
    <n v="1870"/>
    <m/>
    <m/>
    <m/>
    <m/>
    <m/>
    <m/>
    <m/>
    <m/>
    <m/>
    <m/>
    <m/>
    <m/>
    <m/>
    <m/>
    <m/>
    <m/>
    <m/>
    <m/>
    <m/>
    <m/>
    <m/>
    <m/>
    <m/>
    <m/>
    <m/>
    <m/>
    <m/>
    <m/>
    <m/>
    <m/>
    <m/>
    <m/>
    <m/>
    <m/>
    <n v="19142.48"/>
    <m/>
    <m/>
    <m/>
    <m/>
    <m/>
    <m/>
    <m/>
    <m/>
    <m/>
    <n v="19142.48"/>
    <m/>
    <m/>
    <m/>
    <m/>
    <m/>
    <m/>
    <m/>
    <m/>
    <m/>
    <m/>
    <m/>
    <m/>
    <m/>
    <m/>
    <m/>
    <m/>
    <m/>
    <m/>
    <m/>
    <m/>
    <m/>
    <m/>
    <m/>
    <m/>
    <m/>
    <m/>
    <n v="1487"/>
    <m/>
    <m/>
    <m/>
    <m/>
    <m/>
    <m/>
    <m/>
    <m/>
    <m/>
    <n v="1487"/>
    <m/>
    <m/>
    <m/>
    <m/>
    <m/>
    <m/>
    <m/>
    <m/>
    <m/>
    <m/>
    <m/>
    <m/>
    <m/>
    <m/>
    <m/>
    <m/>
    <m/>
    <m/>
    <m/>
    <m/>
    <m/>
    <m/>
    <m/>
    <m/>
    <m/>
    <m/>
    <m/>
    <m/>
    <m/>
    <m/>
    <m/>
    <m/>
    <m/>
    <m/>
    <m/>
    <m/>
    <n v="12559.15"/>
    <m/>
    <m/>
    <m/>
    <m/>
    <m/>
    <m/>
    <m/>
    <m/>
    <n v="3479.31"/>
    <n v="16038.46"/>
    <n v="34117.759999999995"/>
    <n v="20629.48"/>
    <n v="70785.699999999983"/>
    <s v="Other"/>
    <s v="Faculty Librarian"/>
    <m/>
    <s v="yes"/>
    <s v="None"/>
    <m/>
    <m/>
    <m/>
    <m/>
    <m/>
    <n v="759"/>
    <n v="2145"/>
    <n v="19327"/>
    <n v="116"/>
    <n v="2"/>
    <n v="39828"/>
    <m/>
    <n v="252"/>
    <n v="63"/>
    <n v="777"/>
    <m/>
    <m/>
    <n v="9"/>
    <n v="9"/>
    <n v="397"/>
    <n v="281"/>
    <m/>
    <m/>
    <n v="1"/>
    <m/>
    <m/>
    <m/>
    <m/>
    <m/>
    <n v="3"/>
    <m/>
    <m/>
    <m/>
    <m/>
    <n v="0.5"/>
    <n v="1"/>
    <m/>
    <n v="1"/>
    <m/>
    <n v="3"/>
    <n v="3"/>
    <n v="5981"/>
    <s v="Actual"/>
    <n v="4900"/>
    <n v="4674"/>
    <n v="1000"/>
    <n v="3362"/>
    <n v="276"/>
    <m/>
    <m/>
    <m/>
    <m/>
    <n v="14212"/>
    <m/>
    <m/>
    <n v="177"/>
    <n v="147"/>
    <n v="344"/>
    <n v="153"/>
    <s v="No"/>
    <m/>
    <m/>
    <m/>
    <m/>
    <m/>
    <m/>
    <m/>
    <m/>
    <m/>
    <m/>
    <s v="No"/>
    <m/>
    <n v="1750"/>
    <m/>
    <m/>
    <n v="73"/>
    <m/>
    <m/>
    <m/>
    <m/>
    <m/>
    <m/>
    <m/>
    <m/>
    <m/>
    <m/>
    <n v="2"/>
    <n v="3"/>
    <n v="48"/>
    <n v="56.75"/>
    <n v="40"/>
    <n v="40"/>
    <n v="0"/>
    <n v="0"/>
    <m/>
    <m/>
    <m/>
    <m/>
    <m/>
    <m/>
    <m/>
    <m/>
    <m/>
    <m/>
    <m/>
    <m/>
    <m/>
    <m/>
    <m/>
    <m/>
    <m/>
    <m/>
    <m/>
    <m/>
    <m/>
    <m/>
    <m/>
    <m/>
    <m/>
    <m/>
    <m/>
    <m/>
    <m/>
    <m/>
    <m/>
    <m/>
    <m/>
    <m/>
    <m/>
    <m/>
    <m/>
    <m/>
    <m/>
    <m/>
    <m/>
    <m/>
    <m/>
    <s v="Yes"/>
    <m/>
    <m/>
    <m/>
    <m/>
    <s v="No"/>
    <m/>
    <m/>
    <m/>
    <m/>
    <n v="0"/>
    <n v="0"/>
    <s v="No"/>
    <m/>
    <n v="129933"/>
    <m/>
    <n v="30"/>
    <m/>
    <m/>
    <m/>
    <m/>
    <m/>
    <m/>
    <m/>
    <m/>
    <m/>
    <m/>
    <m/>
    <m/>
    <m/>
    <m/>
    <m/>
    <m/>
    <m/>
    <m/>
    <m/>
    <m/>
    <m/>
    <m/>
    <m/>
    <m/>
    <m/>
    <m/>
    <m/>
    <m/>
    <n v="1650.0950476190535"/>
    <x v="1"/>
    <s v="Small"/>
  </r>
  <r>
    <s v="Lake Tahoe CCD"/>
    <x v="87"/>
    <s v="221"/>
    <s v="Single College District"/>
    <n v="20130"/>
    <x v="7"/>
    <n v="1618.1828571428591"/>
    <n v="15000"/>
    <m/>
    <n v="39"/>
    <n v="7"/>
    <m/>
    <m/>
    <m/>
    <m/>
    <m/>
    <m/>
    <n v="0"/>
    <m/>
    <m/>
    <n v="42"/>
    <n v="139"/>
    <m/>
    <m/>
    <m/>
    <m/>
    <m/>
    <m/>
    <n v="15000"/>
    <m/>
    <m/>
    <n v="0"/>
    <n v="0"/>
    <m/>
    <m/>
    <n v="0"/>
    <n v="0"/>
    <n v="0"/>
    <n v="0"/>
    <m/>
    <n v="15000"/>
    <n v="0"/>
    <m/>
    <m/>
    <n v="0"/>
    <n v="0"/>
    <m/>
    <m/>
    <n v="0"/>
    <n v="0"/>
    <n v="0"/>
    <n v="0"/>
    <m/>
    <n v="0"/>
    <n v="5000"/>
    <m/>
    <m/>
    <n v="0"/>
    <n v="0"/>
    <m/>
    <m/>
    <n v="0"/>
    <n v="0"/>
    <n v="0"/>
    <n v="0"/>
    <m/>
    <n v="5000"/>
    <n v="0"/>
    <m/>
    <n v="0"/>
    <n v="0"/>
    <m/>
    <m/>
    <n v="0"/>
    <n v="0"/>
    <n v="0"/>
    <n v="0"/>
    <n v="0"/>
    <m/>
    <m/>
    <m/>
    <m/>
    <m/>
    <m/>
    <m/>
    <m/>
    <m/>
    <m/>
    <m/>
    <m/>
    <m/>
    <m/>
    <m/>
    <m/>
    <m/>
    <m/>
    <m/>
    <m/>
    <m/>
    <m/>
    <m/>
    <m/>
    <n v="3600"/>
    <m/>
    <n v="0"/>
    <n v="0"/>
    <m/>
    <n v="0"/>
    <n v="0"/>
    <n v="0"/>
    <n v="0"/>
    <n v="0"/>
    <n v="3600"/>
    <m/>
    <m/>
    <m/>
    <m/>
    <m/>
    <m/>
    <m/>
    <m/>
    <m/>
    <m/>
    <m/>
    <m/>
    <m/>
    <m/>
    <m/>
    <m/>
    <m/>
    <m/>
    <m/>
    <m/>
    <m/>
    <m/>
    <m/>
    <m/>
    <m/>
    <m/>
    <n v="1000"/>
    <m/>
    <n v="0"/>
    <n v="0"/>
    <m/>
    <n v="0"/>
    <n v="0"/>
    <n v="0"/>
    <m/>
    <n v="0"/>
    <n v="1000"/>
    <m/>
    <m/>
    <m/>
    <m/>
    <m/>
    <m/>
    <m/>
    <m/>
    <m/>
    <m/>
    <m/>
    <m/>
    <m/>
    <m/>
    <m/>
    <m/>
    <m/>
    <m/>
    <m/>
    <m/>
    <m/>
    <m/>
    <m/>
    <m/>
    <m/>
    <m/>
    <n v="0"/>
    <m/>
    <n v="0"/>
    <n v="0"/>
    <m/>
    <n v="0"/>
    <m/>
    <n v="0"/>
    <n v="0"/>
    <n v="0"/>
    <n v="0"/>
    <m/>
    <n v="0"/>
    <n v="0"/>
    <m/>
    <m/>
    <n v="0"/>
    <n v="0"/>
    <n v="0"/>
    <n v="0"/>
    <n v="0"/>
    <n v="20000"/>
    <n v="4600"/>
    <n v="24600"/>
    <s v="Department chair (Faculty position)"/>
    <m/>
    <s v="PhD"/>
    <s v="no"/>
    <m/>
    <m/>
    <m/>
    <m/>
    <m/>
    <m/>
    <n v="700"/>
    <n v="1240"/>
    <n v="0"/>
    <n v="30"/>
    <m/>
    <n v="40100"/>
    <m/>
    <n v="20"/>
    <n v="0"/>
    <n v="700"/>
    <m/>
    <m/>
    <n v="150"/>
    <n v="150"/>
    <n v="0"/>
    <n v="20"/>
    <m/>
    <m/>
    <n v="2"/>
    <m/>
    <m/>
    <m/>
    <m/>
    <m/>
    <n v="3"/>
    <m/>
    <m/>
    <m/>
    <m/>
    <n v="8"/>
    <n v="1.25"/>
    <m/>
    <n v="1.25"/>
    <n v="3"/>
    <n v="6"/>
    <n v="2"/>
    <m/>
    <m/>
    <n v="11802"/>
    <n v="4334"/>
    <m/>
    <n v="4365"/>
    <m/>
    <m/>
    <m/>
    <m/>
    <m/>
    <n v="20501"/>
    <m/>
    <m/>
    <n v="26"/>
    <n v="26"/>
    <n v="0"/>
    <n v="0"/>
    <s v="Yes"/>
    <s v="UC Davis"/>
    <s v="SFSU"/>
    <s v="CSU Sacramento"/>
    <s v="Yolo County Library"/>
    <s v="Nevada State Library"/>
    <s v="California State Library"/>
    <s v="SF Public Library"/>
    <s v="CSU Monterey"/>
    <s v="U of Minnesota"/>
    <s v="CSU Stanislaus"/>
    <s v="No"/>
    <m/>
    <n v="2"/>
    <m/>
    <m/>
    <n v="57"/>
    <m/>
    <m/>
    <m/>
    <m/>
    <m/>
    <m/>
    <m/>
    <m/>
    <m/>
    <m/>
    <n v="0"/>
    <n v="0"/>
    <n v="0"/>
    <n v="49"/>
    <n v="40"/>
    <m/>
    <n v="0"/>
    <n v="0"/>
    <m/>
    <m/>
    <m/>
    <m/>
    <m/>
    <m/>
    <m/>
    <m/>
    <m/>
    <m/>
    <m/>
    <m/>
    <m/>
    <m/>
    <m/>
    <m/>
    <m/>
    <m/>
    <m/>
    <m/>
    <m/>
    <m/>
    <m/>
    <m/>
    <m/>
    <m/>
    <m/>
    <m/>
    <m/>
    <m/>
    <m/>
    <m/>
    <m/>
    <m/>
    <m/>
    <m/>
    <m/>
    <m/>
    <m/>
    <m/>
    <m/>
    <m/>
    <m/>
    <s v="Yes"/>
    <m/>
    <m/>
    <m/>
    <m/>
    <s v="No"/>
    <m/>
    <m/>
    <m/>
    <m/>
    <n v="0"/>
    <n v="0"/>
    <s v="No"/>
    <m/>
    <n v="85850"/>
    <m/>
    <n v="2615"/>
    <m/>
    <m/>
    <m/>
    <m/>
    <m/>
    <m/>
    <m/>
    <m/>
    <m/>
    <m/>
    <m/>
    <m/>
    <m/>
    <m/>
    <m/>
    <m/>
    <m/>
    <m/>
    <m/>
    <m/>
    <m/>
    <m/>
    <m/>
    <m/>
    <m/>
    <m/>
    <m/>
    <m/>
    <n v="1294.5462857142873"/>
    <x v="1"/>
    <s v="Small"/>
  </r>
  <r>
    <s v="Napa CCD"/>
    <x v="6"/>
    <s v="241"/>
    <s v="Single College District"/>
    <n v="20130"/>
    <x v="7"/>
    <n v="4815.2681904761948"/>
    <n v="46128"/>
    <m/>
    <n v="80"/>
    <n v="11"/>
    <m/>
    <m/>
    <m/>
    <m/>
    <m/>
    <m/>
    <n v="90"/>
    <m/>
    <m/>
    <n v="62"/>
    <n v="563"/>
    <m/>
    <m/>
    <m/>
    <m/>
    <m/>
    <m/>
    <n v="15322.14"/>
    <m/>
    <m/>
    <n v="0"/>
    <n v="0"/>
    <m/>
    <m/>
    <n v="0"/>
    <n v="0"/>
    <n v="0"/>
    <n v="0"/>
    <m/>
    <n v="15322.14"/>
    <n v="234"/>
    <m/>
    <m/>
    <n v="0"/>
    <n v="0"/>
    <m/>
    <m/>
    <n v="0"/>
    <n v="0"/>
    <n v="0"/>
    <n v="0"/>
    <m/>
    <n v="234"/>
    <n v="7607.6"/>
    <m/>
    <m/>
    <n v="0"/>
    <n v="0"/>
    <m/>
    <m/>
    <n v="0"/>
    <n v="0"/>
    <n v="0"/>
    <n v="0"/>
    <m/>
    <n v="7607.6"/>
    <n v="0"/>
    <m/>
    <n v="0"/>
    <n v="0"/>
    <m/>
    <m/>
    <n v="0"/>
    <n v="0"/>
    <n v="0"/>
    <n v="0"/>
    <n v="0"/>
    <m/>
    <m/>
    <m/>
    <m/>
    <m/>
    <m/>
    <m/>
    <m/>
    <m/>
    <m/>
    <m/>
    <m/>
    <m/>
    <m/>
    <m/>
    <m/>
    <m/>
    <m/>
    <m/>
    <m/>
    <m/>
    <m/>
    <m/>
    <m/>
    <n v="6445.56"/>
    <m/>
    <n v="0"/>
    <n v="0"/>
    <m/>
    <n v="0"/>
    <n v="0"/>
    <n v="0"/>
    <n v="0"/>
    <n v="0"/>
    <n v="6445.56"/>
    <m/>
    <m/>
    <m/>
    <m/>
    <m/>
    <m/>
    <m/>
    <m/>
    <m/>
    <m/>
    <m/>
    <m/>
    <m/>
    <m/>
    <m/>
    <m/>
    <m/>
    <m/>
    <m/>
    <m/>
    <m/>
    <m/>
    <m/>
    <m/>
    <m/>
    <m/>
    <n v="0"/>
    <m/>
    <n v="0"/>
    <n v="0"/>
    <m/>
    <n v="0"/>
    <n v="0"/>
    <n v="0"/>
    <m/>
    <n v="0"/>
    <n v="0"/>
    <m/>
    <m/>
    <m/>
    <m/>
    <m/>
    <m/>
    <m/>
    <m/>
    <m/>
    <m/>
    <m/>
    <m/>
    <m/>
    <m/>
    <m/>
    <m/>
    <m/>
    <m/>
    <m/>
    <m/>
    <m/>
    <m/>
    <m/>
    <m/>
    <m/>
    <m/>
    <n v="0"/>
    <m/>
    <n v="0"/>
    <n v="0"/>
    <m/>
    <n v="0"/>
    <m/>
    <n v="0"/>
    <n v="0"/>
    <n v="0"/>
    <n v="63278.7"/>
    <m/>
    <n v="0"/>
    <n v="0"/>
    <m/>
    <m/>
    <n v="0"/>
    <n v="0"/>
    <n v="0"/>
    <n v="0"/>
    <n v="63278.7"/>
    <n v="22929.739999999998"/>
    <n v="6679.56"/>
    <n v="92888"/>
    <s v="Dean or other administrator"/>
    <m/>
    <s v="Ed. D"/>
    <s v="no"/>
    <s v="None"/>
    <m/>
    <m/>
    <m/>
    <m/>
    <m/>
    <n v="284"/>
    <n v="3298"/>
    <n v="1"/>
    <n v="39"/>
    <m/>
    <n v="57613"/>
    <m/>
    <m/>
    <n v="1"/>
    <n v="285"/>
    <m/>
    <m/>
    <n v="980"/>
    <n v="980"/>
    <n v="1"/>
    <n v="0"/>
    <m/>
    <m/>
    <n v="1.5"/>
    <m/>
    <m/>
    <m/>
    <m/>
    <m/>
    <n v="1"/>
    <m/>
    <m/>
    <m/>
    <m/>
    <n v="0.5"/>
    <n v="1.57"/>
    <m/>
    <n v="1.57"/>
    <n v="5"/>
    <n v="6"/>
    <n v="6"/>
    <n v="2068"/>
    <s v="Estimate"/>
    <n v="193840"/>
    <m/>
    <m/>
    <m/>
    <m/>
    <m/>
    <m/>
    <m/>
    <m/>
    <n v="193840"/>
    <m/>
    <m/>
    <n v="2253"/>
    <n v="5951"/>
    <n v="2166"/>
    <n v="2166"/>
    <s v="Yes"/>
    <s v="Solano College"/>
    <m/>
    <m/>
    <m/>
    <m/>
    <m/>
    <m/>
    <m/>
    <m/>
    <m/>
    <s v="No"/>
    <m/>
    <n v="2300"/>
    <m/>
    <m/>
    <n v="115"/>
    <m/>
    <m/>
    <m/>
    <m/>
    <m/>
    <m/>
    <m/>
    <m/>
    <m/>
    <m/>
    <n v="0"/>
    <n v="0"/>
    <n v="0"/>
    <n v="67"/>
    <n v="38"/>
    <n v="20"/>
    <n v="0"/>
    <n v="0"/>
    <m/>
    <m/>
    <m/>
    <m/>
    <m/>
    <m/>
    <m/>
    <m/>
    <m/>
    <m/>
    <m/>
    <m/>
    <m/>
    <m/>
    <m/>
    <m/>
    <m/>
    <m/>
    <m/>
    <m/>
    <m/>
    <m/>
    <m/>
    <m/>
    <m/>
    <m/>
    <m/>
    <m/>
    <m/>
    <m/>
    <m/>
    <m/>
    <m/>
    <m/>
    <m/>
    <m/>
    <m/>
    <m/>
    <m/>
    <m/>
    <m/>
    <m/>
    <m/>
    <s v="No"/>
    <m/>
    <m/>
    <m/>
    <m/>
    <s v="No"/>
    <m/>
    <m/>
    <m/>
    <m/>
    <n v="0"/>
    <n v="0"/>
    <s v="No"/>
    <m/>
    <n v="252483"/>
    <m/>
    <m/>
    <m/>
    <m/>
    <m/>
    <m/>
    <m/>
    <m/>
    <m/>
    <m/>
    <m/>
    <m/>
    <m/>
    <m/>
    <m/>
    <m/>
    <m/>
    <m/>
    <m/>
    <m/>
    <m/>
    <m/>
    <m/>
    <m/>
    <m/>
    <m/>
    <m/>
    <m/>
    <m/>
    <m/>
    <n v="3067.0498028510792"/>
    <x v="1"/>
    <s v="Small"/>
  </r>
  <r>
    <s v="Marin CCD"/>
    <x v="88"/>
    <s v="334"/>
    <s v="Single College District"/>
    <n v="20130"/>
    <x v="7"/>
    <n v="4539.623428571429"/>
    <m/>
    <m/>
    <n v="42"/>
    <n v="5"/>
    <m/>
    <m/>
    <m/>
    <m/>
    <m/>
    <m/>
    <n v="22"/>
    <m/>
    <m/>
    <n v="25"/>
    <n v="385"/>
    <m/>
    <m/>
    <m/>
    <m/>
    <m/>
    <m/>
    <n v="16000"/>
    <m/>
    <m/>
    <m/>
    <m/>
    <m/>
    <m/>
    <m/>
    <m/>
    <m/>
    <m/>
    <m/>
    <n v="16000"/>
    <m/>
    <m/>
    <m/>
    <m/>
    <m/>
    <m/>
    <m/>
    <m/>
    <m/>
    <m/>
    <m/>
    <m/>
    <m/>
    <n v="5900"/>
    <m/>
    <m/>
    <m/>
    <m/>
    <m/>
    <m/>
    <m/>
    <m/>
    <m/>
    <m/>
    <m/>
    <n v="5900"/>
    <m/>
    <m/>
    <m/>
    <m/>
    <m/>
    <m/>
    <m/>
    <m/>
    <m/>
    <m/>
    <m/>
    <m/>
    <m/>
    <m/>
    <m/>
    <m/>
    <m/>
    <m/>
    <m/>
    <m/>
    <m/>
    <m/>
    <m/>
    <m/>
    <m/>
    <m/>
    <m/>
    <m/>
    <m/>
    <m/>
    <m/>
    <m/>
    <m/>
    <m/>
    <m/>
    <n v="35000"/>
    <m/>
    <m/>
    <m/>
    <m/>
    <m/>
    <m/>
    <m/>
    <m/>
    <m/>
    <n v="35000"/>
    <m/>
    <m/>
    <m/>
    <m/>
    <m/>
    <m/>
    <m/>
    <m/>
    <m/>
    <m/>
    <m/>
    <m/>
    <m/>
    <m/>
    <m/>
    <m/>
    <m/>
    <m/>
    <m/>
    <m/>
    <m/>
    <m/>
    <m/>
    <m/>
    <m/>
    <m/>
    <m/>
    <m/>
    <m/>
    <m/>
    <m/>
    <m/>
    <m/>
    <m/>
    <m/>
    <m/>
    <m/>
    <m/>
    <m/>
    <m/>
    <m/>
    <m/>
    <m/>
    <m/>
    <m/>
    <m/>
    <m/>
    <m/>
    <m/>
    <m/>
    <m/>
    <m/>
    <m/>
    <m/>
    <m/>
    <m/>
    <m/>
    <m/>
    <m/>
    <m/>
    <m/>
    <m/>
    <m/>
    <m/>
    <m/>
    <m/>
    <m/>
    <m/>
    <m/>
    <m/>
    <m/>
    <m/>
    <m/>
    <n v="48300"/>
    <m/>
    <m/>
    <m/>
    <m/>
    <m/>
    <m/>
    <m/>
    <m/>
    <m/>
    <n v="48300"/>
    <n v="21900"/>
    <n v="35000"/>
    <n v="105200"/>
    <s v="Dean or other administrator"/>
    <m/>
    <s v="M.A."/>
    <s v="no"/>
    <m/>
    <m/>
    <s v="Stipend"/>
    <m/>
    <m/>
    <m/>
    <m/>
    <m/>
    <m/>
    <m/>
    <m/>
    <m/>
    <m/>
    <m/>
    <m/>
    <m/>
    <m/>
    <m/>
    <m/>
    <m/>
    <m/>
    <m/>
    <m/>
    <m/>
    <n v="4"/>
    <m/>
    <m/>
    <m/>
    <m/>
    <m/>
    <n v="6"/>
    <m/>
    <m/>
    <m/>
    <m/>
    <n v="0.5"/>
    <n v="3.5"/>
    <m/>
    <n v="3.5"/>
    <m/>
    <n v="6"/>
    <n v="5.5"/>
    <n v="5321"/>
    <s v="Estimate"/>
    <n v="4937"/>
    <n v="25060"/>
    <n v="1874"/>
    <n v="448"/>
    <m/>
    <m/>
    <m/>
    <m/>
    <m/>
    <n v="32319"/>
    <m/>
    <m/>
    <n v="0"/>
    <n v="0"/>
    <n v="0"/>
    <n v="0"/>
    <s v="No"/>
    <m/>
    <m/>
    <m/>
    <m/>
    <m/>
    <m/>
    <m/>
    <m/>
    <m/>
    <m/>
    <s v="No"/>
    <m/>
    <n v="1380"/>
    <m/>
    <m/>
    <n v="69"/>
    <m/>
    <m/>
    <m/>
    <m/>
    <m/>
    <m/>
    <m/>
    <m/>
    <m/>
    <m/>
    <n v="0"/>
    <n v="0"/>
    <n v="0"/>
    <n v="60"/>
    <n v="56"/>
    <n v="16"/>
    <n v="0"/>
    <n v="0"/>
    <m/>
    <m/>
    <m/>
    <m/>
    <m/>
    <m/>
    <m/>
    <m/>
    <m/>
    <m/>
    <m/>
    <m/>
    <m/>
    <m/>
    <m/>
    <m/>
    <m/>
    <m/>
    <m/>
    <m/>
    <m/>
    <m/>
    <m/>
    <m/>
    <m/>
    <m/>
    <m/>
    <m/>
    <m/>
    <m/>
    <m/>
    <m/>
    <m/>
    <m/>
    <m/>
    <m/>
    <m/>
    <m/>
    <m/>
    <m/>
    <m/>
    <m/>
    <m/>
    <m/>
    <m/>
    <m/>
    <m/>
    <m/>
    <s v="No"/>
    <m/>
    <m/>
    <m/>
    <m/>
    <n v="0"/>
    <n v="0"/>
    <s v="No"/>
    <m/>
    <n v="111197"/>
    <m/>
    <n v="41"/>
    <m/>
    <m/>
    <m/>
    <m/>
    <m/>
    <m/>
    <m/>
    <m/>
    <m/>
    <m/>
    <m/>
    <m/>
    <m/>
    <m/>
    <m/>
    <m/>
    <m/>
    <m/>
    <m/>
    <m/>
    <m/>
    <m/>
    <m/>
    <m/>
    <m/>
    <m/>
    <m/>
    <m/>
    <n v="1297.0352653061225"/>
    <x v="1"/>
    <s v="Small"/>
  </r>
  <r>
    <s v="Rancho Santiago CCD"/>
    <x v="17"/>
    <s v="871"/>
    <s v="Multi-College District"/>
    <n v="20130"/>
    <x v="7"/>
    <n v="17475.647047619128"/>
    <n v="27758"/>
    <m/>
    <n v="131"/>
    <n v="4"/>
    <m/>
    <m/>
    <m/>
    <m/>
    <m/>
    <m/>
    <n v="29"/>
    <m/>
    <m/>
    <n v="55"/>
    <n v="495"/>
    <m/>
    <m/>
    <m/>
    <m/>
    <m/>
    <m/>
    <n v="16044"/>
    <m/>
    <m/>
    <n v="0"/>
    <n v="0"/>
    <m/>
    <m/>
    <n v="0"/>
    <n v="0"/>
    <n v="27103"/>
    <n v="0"/>
    <m/>
    <n v="43147"/>
    <n v="0"/>
    <m/>
    <m/>
    <n v="0"/>
    <n v="0"/>
    <m/>
    <m/>
    <n v="0"/>
    <n v="0"/>
    <n v="0"/>
    <n v="0"/>
    <m/>
    <n v="0"/>
    <n v="13372"/>
    <m/>
    <m/>
    <n v="0"/>
    <n v="0"/>
    <m/>
    <m/>
    <n v="0"/>
    <n v="0"/>
    <n v="504"/>
    <n v="0"/>
    <m/>
    <n v="13876"/>
    <n v="0"/>
    <m/>
    <n v="0"/>
    <n v="0"/>
    <m/>
    <m/>
    <n v="0"/>
    <n v="0"/>
    <n v="0"/>
    <n v="0"/>
    <n v="0"/>
    <m/>
    <m/>
    <m/>
    <m/>
    <m/>
    <m/>
    <m/>
    <m/>
    <m/>
    <m/>
    <m/>
    <m/>
    <m/>
    <m/>
    <m/>
    <m/>
    <m/>
    <m/>
    <m/>
    <m/>
    <m/>
    <m/>
    <m/>
    <m/>
    <n v="19055"/>
    <m/>
    <n v="0"/>
    <n v="0"/>
    <m/>
    <n v="0"/>
    <n v="0"/>
    <n v="0"/>
    <n v="25000"/>
    <n v="0"/>
    <n v="44055"/>
    <m/>
    <m/>
    <m/>
    <m/>
    <m/>
    <m/>
    <m/>
    <m/>
    <m/>
    <m/>
    <m/>
    <m/>
    <m/>
    <m/>
    <m/>
    <m/>
    <m/>
    <m/>
    <m/>
    <m/>
    <m/>
    <m/>
    <m/>
    <m/>
    <m/>
    <m/>
    <n v="385"/>
    <m/>
    <n v="0"/>
    <n v="0"/>
    <m/>
    <n v="0"/>
    <n v="0"/>
    <n v="972"/>
    <m/>
    <n v="0"/>
    <n v="1357"/>
    <m/>
    <m/>
    <m/>
    <m/>
    <m/>
    <m/>
    <m/>
    <m/>
    <m/>
    <m/>
    <m/>
    <m/>
    <m/>
    <m/>
    <m/>
    <m/>
    <m/>
    <m/>
    <m/>
    <m/>
    <m/>
    <m/>
    <m/>
    <m/>
    <m/>
    <m/>
    <n v="0"/>
    <m/>
    <n v="0"/>
    <n v="0"/>
    <m/>
    <n v="0"/>
    <m/>
    <n v="0"/>
    <n v="0"/>
    <n v="0"/>
    <n v="23593"/>
    <m/>
    <m/>
    <m/>
    <m/>
    <m/>
    <m/>
    <m/>
    <n v="24809"/>
    <n v="5593"/>
    <n v="53995"/>
    <n v="57023"/>
    <n v="45412"/>
    <n v="156430"/>
    <s v="Dean or other administrator"/>
    <m/>
    <s v="M.A."/>
    <s v="no"/>
    <m/>
    <m/>
    <m/>
    <m/>
    <m/>
    <s v="Additional LHE"/>
    <n v="1634"/>
    <n v="1419"/>
    <n v="27730"/>
    <n v="147"/>
    <n v="1069"/>
    <n v="58667"/>
    <m/>
    <n v="37"/>
    <n v="0"/>
    <n v="2029"/>
    <m/>
    <m/>
    <n v="80"/>
    <n v="80"/>
    <n v="56"/>
    <n v="69"/>
    <m/>
    <m/>
    <n v="10"/>
    <m/>
    <m/>
    <m/>
    <m/>
    <m/>
    <n v="6"/>
    <m/>
    <m/>
    <m/>
    <m/>
    <n v="2.95"/>
    <n v="0.28999999999999998"/>
    <m/>
    <n v="0.28999999999999998"/>
    <m/>
    <n v="6"/>
    <n v="5.75"/>
    <n v="25257"/>
    <s v="Actual"/>
    <n v="7891"/>
    <n v="26461"/>
    <n v="4902"/>
    <n v="646"/>
    <n v="29098"/>
    <m/>
    <m/>
    <m/>
    <m/>
    <n v="68998"/>
    <m/>
    <m/>
    <n v="34"/>
    <n v="25"/>
    <n v="134"/>
    <n v="58"/>
    <s v="No"/>
    <m/>
    <m/>
    <m/>
    <m/>
    <m/>
    <m/>
    <m/>
    <m/>
    <m/>
    <m/>
    <s v="No"/>
    <m/>
    <n v="2648"/>
    <m/>
    <m/>
    <n v="138"/>
    <m/>
    <m/>
    <m/>
    <m/>
    <m/>
    <m/>
    <m/>
    <m/>
    <m/>
    <m/>
    <n v="1"/>
    <n v="4"/>
    <n v="140"/>
    <n v="52"/>
    <n v="32"/>
    <n v="32"/>
    <n v="0"/>
    <n v="0"/>
    <m/>
    <m/>
    <m/>
    <m/>
    <m/>
    <m/>
    <m/>
    <m/>
    <m/>
    <m/>
    <m/>
    <m/>
    <m/>
    <m/>
    <m/>
    <m/>
    <m/>
    <m/>
    <m/>
    <m/>
    <m/>
    <m/>
    <m/>
    <m/>
    <m/>
    <m/>
    <m/>
    <m/>
    <m/>
    <m/>
    <m/>
    <m/>
    <m/>
    <m/>
    <m/>
    <m/>
    <m/>
    <m/>
    <m/>
    <m/>
    <m/>
    <m/>
    <m/>
    <s v="Yes"/>
    <m/>
    <m/>
    <m/>
    <m/>
    <s v="Yes"/>
    <m/>
    <m/>
    <m/>
    <m/>
    <n v="0"/>
    <n v="0"/>
    <s v="No"/>
    <m/>
    <n v="390393"/>
    <m/>
    <n v="295"/>
    <m/>
    <m/>
    <m/>
    <m/>
    <m/>
    <m/>
    <m/>
    <m/>
    <m/>
    <m/>
    <m/>
    <m/>
    <m/>
    <m/>
    <m/>
    <m/>
    <m/>
    <m/>
    <m/>
    <m/>
    <m/>
    <m/>
    <m/>
    <m/>
    <m/>
    <m/>
    <m/>
    <m/>
    <n v="60260.851888341822"/>
    <x v="2"/>
    <s v="Medium"/>
  </r>
  <r>
    <s v="San Bernardino CCD"/>
    <x v="77"/>
    <s v="981"/>
    <s v="Multi-College District"/>
    <n v="20130"/>
    <x v="7"/>
    <n v="3918.7620952381244"/>
    <n v="20000"/>
    <m/>
    <n v="108"/>
    <n v="12"/>
    <m/>
    <m/>
    <m/>
    <m/>
    <m/>
    <m/>
    <n v="36"/>
    <m/>
    <m/>
    <n v="76"/>
    <n v="322"/>
    <m/>
    <m/>
    <m/>
    <m/>
    <m/>
    <m/>
    <n v="18000"/>
    <m/>
    <m/>
    <n v="0"/>
    <n v="0"/>
    <m/>
    <m/>
    <n v="0"/>
    <n v="0"/>
    <n v="7500"/>
    <n v="0"/>
    <m/>
    <n v="25500"/>
    <m/>
    <m/>
    <m/>
    <n v="0"/>
    <n v="0"/>
    <m/>
    <m/>
    <n v="0"/>
    <n v="0"/>
    <n v="11472"/>
    <n v="0"/>
    <m/>
    <n v="11472"/>
    <n v="6675"/>
    <m/>
    <m/>
    <n v="0"/>
    <n v="0"/>
    <m/>
    <m/>
    <n v="0"/>
    <n v="0"/>
    <n v="19869"/>
    <n v="0"/>
    <m/>
    <n v="26544"/>
    <n v="0"/>
    <m/>
    <n v="0"/>
    <n v="0"/>
    <m/>
    <m/>
    <n v="0"/>
    <n v="0"/>
    <n v="0"/>
    <n v="0"/>
    <n v="0"/>
    <m/>
    <m/>
    <m/>
    <m/>
    <m/>
    <m/>
    <m/>
    <m/>
    <m/>
    <m/>
    <m/>
    <m/>
    <m/>
    <m/>
    <m/>
    <m/>
    <m/>
    <m/>
    <m/>
    <m/>
    <m/>
    <m/>
    <m/>
    <m/>
    <n v="896"/>
    <m/>
    <n v="0"/>
    <n v="0"/>
    <m/>
    <n v="0"/>
    <n v="0"/>
    <n v="0"/>
    <n v="24998"/>
    <n v="0"/>
    <n v="25894"/>
    <m/>
    <m/>
    <m/>
    <m/>
    <m/>
    <m/>
    <m/>
    <m/>
    <m/>
    <m/>
    <m/>
    <m/>
    <m/>
    <m/>
    <m/>
    <m/>
    <m/>
    <m/>
    <m/>
    <m/>
    <m/>
    <m/>
    <m/>
    <m/>
    <m/>
    <m/>
    <n v="500"/>
    <m/>
    <n v="0"/>
    <n v="0"/>
    <m/>
    <n v="0"/>
    <n v="0"/>
    <n v="0"/>
    <m/>
    <n v="0"/>
    <n v="500"/>
    <m/>
    <m/>
    <m/>
    <m/>
    <m/>
    <m/>
    <m/>
    <m/>
    <m/>
    <m/>
    <m/>
    <m/>
    <m/>
    <m/>
    <m/>
    <m/>
    <m/>
    <m/>
    <m/>
    <m/>
    <m/>
    <m/>
    <m/>
    <m/>
    <m/>
    <m/>
    <n v="0"/>
    <m/>
    <n v="0"/>
    <n v="0"/>
    <m/>
    <n v="0"/>
    <m/>
    <n v="0"/>
    <n v="0"/>
    <n v="0"/>
    <n v="0"/>
    <m/>
    <n v="0"/>
    <n v="0"/>
    <m/>
    <m/>
    <n v="0"/>
    <n v="0"/>
    <n v="0"/>
    <n v="0"/>
    <n v="0"/>
    <n v="52044"/>
    <n v="37866"/>
    <n v="89910"/>
    <s v="Dean or other administrator"/>
    <m/>
    <s v="M. Ed."/>
    <s v="no"/>
    <s v="None"/>
    <m/>
    <m/>
    <m/>
    <m/>
    <m/>
    <n v="200"/>
    <n v="117"/>
    <n v="140000"/>
    <n v="130"/>
    <n v="0"/>
    <n v="50000"/>
    <m/>
    <n v="58"/>
    <n v="40000"/>
    <n v="200"/>
    <m/>
    <m/>
    <n v="0"/>
    <n v="0"/>
    <n v="52"/>
    <n v="0"/>
    <m/>
    <m/>
    <n v="5"/>
    <m/>
    <m/>
    <m/>
    <m/>
    <m/>
    <n v="1"/>
    <m/>
    <m/>
    <m/>
    <m/>
    <n v="2.25"/>
    <n v="2.9430000000000001"/>
    <m/>
    <n v="2.9430000000000001"/>
    <n v="1"/>
    <n v="2"/>
    <n v="2"/>
    <n v="3672"/>
    <s v="Estimate"/>
    <n v="2620"/>
    <n v="5970"/>
    <n v="0"/>
    <n v="31"/>
    <n v="0"/>
    <m/>
    <m/>
    <m/>
    <m/>
    <n v="8621"/>
    <m/>
    <m/>
    <n v="0"/>
    <n v="0"/>
    <n v="0"/>
    <n v="0"/>
    <s v="No"/>
    <m/>
    <m/>
    <m/>
    <m/>
    <m/>
    <m/>
    <m/>
    <m/>
    <m/>
    <m/>
    <s v="Yes"/>
    <s v="Other"/>
    <n v="2280"/>
    <m/>
    <m/>
    <n v="90"/>
    <m/>
    <m/>
    <m/>
    <m/>
    <m/>
    <m/>
    <m/>
    <m/>
    <m/>
    <m/>
    <n v="0"/>
    <n v="0"/>
    <n v="0"/>
    <n v="60"/>
    <n v="30"/>
    <n v="30"/>
    <n v="0"/>
    <n v="0"/>
    <m/>
    <m/>
    <m/>
    <m/>
    <m/>
    <m/>
    <m/>
    <m/>
    <m/>
    <m/>
    <m/>
    <m/>
    <m/>
    <m/>
    <m/>
    <m/>
    <m/>
    <m/>
    <m/>
    <m/>
    <m/>
    <m/>
    <m/>
    <m/>
    <m/>
    <m/>
    <m/>
    <m/>
    <m/>
    <m/>
    <m/>
    <m/>
    <m/>
    <m/>
    <m/>
    <m/>
    <m/>
    <m/>
    <m/>
    <m/>
    <m/>
    <m/>
    <m/>
    <s v="Yes"/>
    <m/>
    <m/>
    <m/>
    <m/>
    <s v="No"/>
    <m/>
    <m/>
    <m/>
    <m/>
    <n v="0"/>
    <n v="0"/>
    <s v="No"/>
    <m/>
    <m/>
    <m/>
    <n v="20"/>
    <m/>
    <m/>
    <m/>
    <m/>
    <m/>
    <m/>
    <m/>
    <m/>
    <m/>
    <m/>
    <m/>
    <m/>
    <m/>
    <m/>
    <m/>
    <m/>
    <m/>
    <m/>
    <m/>
    <m/>
    <m/>
    <m/>
    <m/>
    <m/>
    <m/>
    <m/>
    <m/>
    <m/>
    <n v="1331.5535491804703"/>
    <x v="1"/>
    <s v="Small"/>
  </r>
  <r>
    <s v="Kern CCD"/>
    <x v="68"/>
    <s v="521"/>
    <s v="Multi-College District"/>
    <n v="20130"/>
    <x v="7"/>
    <n v="12141.31219047625"/>
    <n v="41046"/>
    <m/>
    <n v="30"/>
    <n v="6"/>
    <m/>
    <m/>
    <m/>
    <m/>
    <m/>
    <m/>
    <n v="25"/>
    <m/>
    <m/>
    <n v="60"/>
    <n v="620"/>
    <m/>
    <m/>
    <m/>
    <m/>
    <m/>
    <m/>
    <n v="18627"/>
    <m/>
    <m/>
    <n v="0"/>
    <n v="0"/>
    <m/>
    <m/>
    <n v="0"/>
    <n v="0"/>
    <n v="0"/>
    <n v="0"/>
    <m/>
    <n v="18627"/>
    <n v="3400"/>
    <m/>
    <m/>
    <n v="0"/>
    <n v="0"/>
    <m/>
    <m/>
    <n v="0"/>
    <n v="0"/>
    <n v="0"/>
    <n v="0"/>
    <m/>
    <n v="3400"/>
    <n v="20464"/>
    <m/>
    <m/>
    <n v="0"/>
    <n v="0"/>
    <m/>
    <m/>
    <n v="0"/>
    <n v="0"/>
    <n v="0"/>
    <n v="0"/>
    <m/>
    <n v="20464"/>
    <n v="8476"/>
    <m/>
    <n v="0"/>
    <n v="0"/>
    <m/>
    <m/>
    <n v="0"/>
    <n v="0"/>
    <n v="0"/>
    <n v="0"/>
    <n v="8476"/>
    <m/>
    <m/>
    <m/>
    <m/>
    <m/>
    <m/>
    <m/>
    <m/>
    <m/>
    <m/>
    <m/>
    <m/>
    <m/>
    <m/>
    <m/>
    <m/>
    <m/>
    <m/>
    <m/>
    <m/>
    <m/>
    <m/>
    <m/>
    <m/>
    <n v="34079"/>
    <m/>
    <n v="0"/>
    <n v="0"/>
    <m/>
    <n v="0"/>
    <n v="0"/>
    <n v="0"/>
    <n v="0"/>
    <n v="0"/>
    <n v="34079"/>
    <m/>
    <m/>
    <m/>
    <m/>
    <m/>
    <m/>
    <m/>
    <m/>
    <m/>
    <m/>
    <m/>
    <m/>
    <m/>
    <m/>
    <m/>
    <m/>
    <m/>
    <m/>
    <m/>
    <m/>
    <m/>
    <m/>
    <m/>
    <m/>
    <m/>
    <m/>
    <n v="0"/>
    <m/>
    <n v="0"/>
    <n v="0"/>
    <m/>
    <n v="0"/>
    <n v="0"/>
    <n v="0"/>
    <m/>
    <n v="0"/>
    <n v="0"/>
    <m/>
    <m/>
    <m/>
    <m/>
    <m/>
    <m/>
    <m/>
    <m/>
    <m/>
    <m/>
    <m/>
    <m/>
    <m/>
    <m/>
    <m/>
    <m/>
    <m/>
    <m/>
    <m/>
    <m/>
    <m/>
    <m/>
    <m/>
    <m/>
    <m/>
    <m/>
    <n v="0"/>
    <m/>
    <n v="0"/>
    <n v="0"/>
    <m/>
    <n v="0"/>
    <m/>
    <n v="0"/>
    <n v="0"/>
    <n v="0"/>
    <n v="0"/>
    <m/>
    <n v="0"/>
    <n v="0"/>
    <m/>
    <m/>
    <n v="0"/>
    <n v="0"/>
    <n v="0"/>
    <n v="0"/>
    <n v="0"/>
    <n v="39091"/>
    <n v="45955"/>
    <n v="85046"/>
    <s v="Department chair (Faculty position)"/>
    <m/>
    <s v="Ed. D"/>
    <s v="no"/>
    <m/>
    <m/>
    <m/>
    <m/>
    <m/>
    <s v="10 etra days"/>
    <m/>
    <n v="0"/>
    <n v="11116"/>
    <n v="147"/>
    <m/>
    <n v="81718"/>
    <m/>
    <m/>
    <n v="0"/>
    <n v="1093"/>
    <m/>
    <m/>
    <n v="0"/>
    <n v="0"/>
    <n v="612"/>
    <n v="0"/>
    <m/>
    <m/>
    <n v="8"/>
    <m/>
    <m/>
    <m/>
    <m/>
    <m/>
    <n v="5"/>
    <m/>
    <m/>
    <m/>
    <m/>
    <n v="2.4"/>
    <n v="5"/>
    <m/>
    <n v="5"/>
    <n v="0"/>
    <n v="5"/>
    <n v="4"/>
    <n v="19820"/>
    <s v="Actual"/>
    <n v="16993"/>
    <n v="18550"/>
    <m/>
    <n v="0"/>
    <n v="0"/>
    <m/>
    <m/>
    <m/>
    <m/>
    <n v="35543"/>
    <m/>
    <m/>
    <n v="5"/>
    <n v="5"/>
    <n v="5"/>
    <n v="5"/>
    <s v="No"/>
    <m/>
    <m/>
    <m/>
    <m/>
    <m/>
    <m/>
    <m/>
    <m/>
    <m/>
    <m/>
    <s v="No"/>
    <m/>
    <n v="6435"/>
    <m/>
    <m/>
    <n v="305"/>
    <m/>
    <m/>
    <m/>
    <m/>
    <m/>
    <m/>
    <m/>
    <m/>
    <m/>
    <m/>
    <n v="1"/>
    <n v="4"/>
    <n v="72"/>
    <n v="60.5"/>
    <n v="35"/>
    <n v="35"/>
    <n v="4"/>
    <n v="0"/>
    <m/>
    <m/>
    <m/>
    <m/>
    <m/>
    <m/>
    <m/>
    <m/>
    <m/>
    <m/>
    <m/>
    <m/>
    <m/>
    <m/>
    <m/>
    <m/>
    <m/>
    <m/>
    <m/>
    <m/>
    <m/>
    <m/>
    <m/>
    <m/>
    <m/>
    <m/>
    <m/>
    <m/>
    <m/>
    <m/>
    <m/>
    <m/>
    <m/>
    <m/>
    <m/>
    <m/>
    <m/>
    <m/>
    <m/>
    <m/>
    <m/>
    <m/>
    <m/>
    <s v="No"/>
    <m/>
    <m/>
    <m/>
    <m/>
    <s v="No"/>
    <m/>
    <m/>
    <m/>
    <m/>
    <n v="4"/>
    <n v="0"/>
    <s v="No"/>
    <m/>
    <m/>
    <m/>
    <n v="15"/>
    <m/>
    <m/>
    <m/>
    <m/>
    <m/>
    <m/>
    <m/>
    <m/>
    <m/>
    <m/>
    <m/>
    <m/>
    <m/>
    <m/>
    <m/>
    <m/>
    <m/>
    <m/>
    <m/>
    <m/>
    <m/>
    <m/>
    <m/>
    <m/>
    <m/>
    <m/>
    <m/>
    <m/>
    <n v="2428.2624380952502"/>
    <x v="0"/>
    <s v="Medium"/>
  </r>
  <r>
    <s v="Los Angeles CCD"/>
    <x v="85"/>
    <s v="745"/>
    <s v="Multi-College District"/>
    <n v="20130"/>
    <x v="7"/>
    <n v="3454.830857142842"/>
    <n v="8000"/>
    <m/>
    <n v="17"/>
    <n v="5"/>
    <m/>
    <m/>
    <m/>
    <m/>
    <m/>
    <m/>
    <n v="0"/>
    <m/>
    <m/>
    <n v="65"/>
    <n v="142"/>
    <m/>
    <m/>
    <m/>
    <m/>
    <m/>
    <m/>
    <n v="19925"/>
    <m/>
    <m/>
    <n v="0"/>
    <n v="0"/>
    <m/>
    <m/>
    <n v="0"/>
    <n v="0"/>
    <n v="0"/>
    <n v="5000"/>
    <m/>
    <n v="24925"/>
    <n v="65"/>
    <m/>
    <m/>
    <m/>
    <n v="0"/>
    <m/>
    <m/>
    <n v="0"/>
    <n v="0"/>
    <n v="0"/>
    <n v="5628"/>
    <m/>
    <n v="5693"/>
    <n v="0"/>
    <m/>
    <m/>
    <n v="0"/>
    <n v="0"/>
    <m/>
    <m/>
    <n v="0"/>
    <n v="0"/>
    <n v="0"/>
    <n v="0"/>
    <m/>
    <n v="0"/>
    <n v="0"/>
    <m/>
    <n v="0"/>
    <n v="0"/>
    <m/>
    <m/>
    <n v="0"/>
    <n v="0"/>
    <n v="0"/>
    <n v="0"/>
    <n v="0"/>
    <m/>
    <m/>
    <m/>
    <m/>
    <m/>
    <m/>
    <m/>
    <m/>
    <m/>
    <m/>
    <m/>
    <m/>
    <m/>
    <m/>
    <m/>
    <m/>
    <m/>
    <m/>
    <m/>
    <m/>
    <m/>
    <m/>
    <m/>
    <m/>
    <n v="27942"/>
    <m/>
    <n v="0"/>
    <n v="0"/>
    <m/>
    <n v="0"/>
    <n v="0"/>
    <n v="0"/>
    <n v="0"/>
    <n v="0"/>
    <n v="27942"/>
    <m/>
    <m/>
    <m/>
    <m/>
    <m/>
    <m/>
    <m/>
    <m/>
    <m/>
    <m/>
    <m/>
    <m/>
    <m/>
    <m/>
    <m/>
    <m/>
    <m/>
    <m/>
    <m/>
    <m/>
    <m/>
    <m/>
    <m/>
    <m/>
    <m/>
    <m/>
    <n v="0"/>
    <m/>
    <n v="0"/>
    <n v="0"/>
    <m/>
    <n v="0"/>
    <n v="0"/>
    <n v="0"/>
    <m/>
    <n v="0"/>
    <n v="0"/>
    <m/>
    <m/>
    <m/>
    <m/>
    <m/>
    <m/>
    <m/>
    <m/>
    <m/>
    <m/>
    <m/>
    <m/>
    <m/>
    <m/>
    <m/>
    <m/>
    <m/>
    <m/>
    <m/>
    <m/>
    <m/>
    <m/>
    <m/>
    <m/>
    <m/>
    <m/>
    <n v="0"/>
    <m/>
    <n v="0"/>
    <n v="0"/>
    <m/>
    <n v="0"/>
    <m/>
    <n v="0"/>
    <n v="0"/>
    <n v="0"/>
    <n v="0"/>
    <m/>
    <n v="0"/>
    <n v="0"/>
    <m/>
    <m/>
    <n v="0"/>
    <n v="0"/>
    <n v="0"/>
    <n v="500"/>
    <n v="500"/>
    <n v="24925"/>
    <n v="33635"/>
    <n v="59060"/>
    <s v="Department chair (Faculty position)"/>
    <m/>
    <m/>
    <s v="yes"/>
    <m/>
    <m/>
    <m/>
    <m/>
    <m/>
    <s v="Chair pay scale"/>
    <n v="245"/>
    <n v="0"/>
    <n v="128232"/>
    <n v="1"/>
    <n v="1"/>
    <n v="32588"/>
    <m/>
    <n v="0"/>
    <n v="115320"/>
    <m/>
    <m/>
    <m/>
    <n v="28"/>
    <n v="0"/>
    <n v="13"/>
    <n v="0"/>
    <m/>
    <m/>
    <n v="2"/>
    <m/>
    <m/>
    <m/>
    <m/>
    <m/>
    <n v="0"/>
    <m/>
    <m/>
    <m/>
    <m/>
    <n v="0.5"/>
    <n v="1"/>
    <m/>
    <n v="1"/>
    <n v="4"/>
    <n v="4"/>
    <n v="4"/>
    <n v="4144"/>
    <s v="Actual"/>
    <n v="1486"/>
    <n v="10175"/>
    <n v="1935"/>
    <n v="0"/>
    <n v="0"/>
    <m/>
    <m/>
    <m/>
    <m/>
    <n v="13596"/>
    <m/>
    <m/>
    <n v="19"/>
    <n v="12"/>
    <n v="50"/>
    <n v="50"/>
    <s v="Yes"/>
    <s v="ELA"/>
    <s v="ELA-SG"/>
    <s v="LACC"/>
    <s v="LAHC"/>
    <s v="LAMC"/>
    <s v="LAPC"/>
    <s v="LATTC"/>
    <s v="LAVC"/>
    <s v="WLA"/>
    <m/>
    <s v="Yes"/>
    <s v="Vendor"/>
    <n v="1301"/>
    <m/>
    <m/>
    <n v="32"/>
    <m/>
    <m/>
    <m/>
    <m/>
    <m/>
    <m/>
    <m/>
    <m/>
    <m/>
    <m/>
    <n v="1"/>
    <n v="1"/>
    <n v="6"/>
    <n v="49"/>
    <n v="37"/>
    <m/>
    <n v="40"/>
    <n v="0"/>
    <m/>
    <m/>
    <m/>
    <m/>
    <m/>
    <m/>
    <m/>
    <m/>
    <m/>
    <m/>
    <m/>
    <m/>
    <m/>
    <m/>
    <m/>
    <m/>
    <m/>
    <m/>
    <m/>
    <m/>
    <m/>
    <m/>
    <m/>
    <m/>
    <m/>
    <m/>
    <m/>
    <m/>
    <m/>
    <m/>
    <m/>
    <m/>
    <m/>
    <m/>
    <m/>
    <m/>
    <m/>
    <m/>
    <m/>
    <m/>
    <m/>
    <m/>
    <m/>
    <s v="No"/>
    <m/>
    <m/>
    <m/>
    <m/>
    <s v="Yes"/>
    <m/>
    <m/>
    <m/>
    <m/>
    <n v="40"/>
    <n v="0"/>
    <s v="No"/>
    <m/>
    <n v="49166"/>
    <m/>
    <n v="0"/>
    <m/>
    <m/>
    <m/>
    <m/>
    <m/>
    <m/>
    <m/>
    <m/>
    <m/>
    <m/>
    <m/>
    <m/>
    <m/>
    <m/>
    <m/>
    <m/>
    <m/>
    <m/>
    <m/>
    <m/>
    <m/>
    <m/>
    <m/>
    <m/>
    <m/>
    <m/>
    <m/>
    <m/>
    <n v="3454.830857142842"/>
    <x v="1"/>
    <s v="Small"/>
  </r>
  <r>
    <s v="Riverside CCD"/>
    <x v="96"/>
    <n v="963"/>
    <s v="Multi-College District"/>
    <n v="20130"/>
    <x v="7"/>
    <n v="5758.5068571428183"/>
    <n v="8914"/>
    <m/>
    <n v="59"/>
    <n v="7"/>
    <m/>
    <m/>
    <m/>
    <m/>
    <m/>
    <m/>
    <n v="0"/>
    <m/>
    <m/>
    <n v="28"/>
    <n v="210"/>
    <m/>
    <m/>
    <m/>
    <m/>
    <m/>
    <m/>
    <n v="20000"/>
    <m/>
    <m/>
    <n v="0"/>
    <n v="0"/>
    <m/>
    <m/>
    <n v="0"/>
    <n v="0"/>
    <n v="0"/>
    <n v="0"/>
    <m/>
    <n v="20000"/>
    <n v="3399"/>
    <m/>
    <m/>
    <n v="0"/>
    <n v="0"/>
    <m/>
    <m/>
    <n v="0"/>
    <n v="0"/>
    <n v="0"/>
    <n v="0"/>
    <m/>
    <n v="3399"/>
    <n v="8653.27"/>
    <m/>
    <m/>
    <n v="0"/>
    <n v="0"/>
    <m/>
    <m/>
    <n v="0"/>
    <n v="0"/>
    <n v="0"/>
    <n v="0"/>
    <m/>
    <n v="8653.27"/>
    <n v="0"/>
    <m/>
    <n v="0"/>
    <n v="0"/>
    <m/>
    <m/>
    <n v="0"/>
    <n v="0"/>
    <n v="0"/>
    <n v="0"/>
    <n v="0"/>
    <m/>
    <m/>
    <m/>
    <m/>
    <m/>
    <m/>
    <m/>
    <m/>
    <m/>
    <m/>
    <m/>
    <m/>
    <m/>
    <m/>
    <m/>
    <m/>
    <m/>
    <m/>
    <m/>
    <m/>
    <m/>
    <m/>
    <m/>
    <m/>
    <n v="32614.5"/>
    <m/>
    <n v="0"/>
    <n v="0"/>
    <m/>
    <n v="0"/>
    <n v="14059"/>
    <n v="0"/>
    <n v="0"/>
    <n v="0"/>
    <n v="46673.5"/>
    <m/>
    <m/>
    <m/>
    <m/>
    <m/>
    <m/>
    <m/>
    <m/>
    <m/>
    <m/>
    <m/>
    <m/>
    <m/>
    <m/>
    <m/>
    <m/>
    <m/>
    <m/>
    <m/>
    <m/>
    <m/>
    <m/>
    <m/>
    <m/>
    <m/>
    <m/>
    <n v="2000"/>
    <m/>
    <n v="0"/>
    <n v="0"/>
    <m/>
    <n v="0"/>
    <n v="0"/>
    <n v="0"/>
    <m/>
    <n v="0"/>
    <n v="2000"/>
    <m/>
    <m/>
    <m/>
    <m/>
    <m/>
    <m/>
    <m/>
    <m/>
    <m/>
    <m/>
    <m/>
    <m/>
    <m/>
    <m/>
    <m/>
    <m/>
    <m/>
    <m/>
    <m/>
    <m/>
    <m/>
    <m/>
    <m/>
    <m/>
    <m/>
    <m/>
    <n v="0"/>
    <m/>
    <n v="0"/>
    <n v="0"/>
    <m/>
    <n v="0"/>
    <m/>
    <n v="0"/>
    <n v="0"/>
    <n v="0"/>
    <n v="0"/>
    <m/>
    <n v="0"/>
    <n v="0"/>
    <m/>
    <m/>
    <n v="0"/>
    <n v="0"/>
    <n v="0"/>
    <n v="0"/>
    <n v="0"/>
    <n v="28653.27"/>
    <n v="52072.5"/>
    <n v="80725.77"/>
    <s v="Dean or other administrator"/>
    <m/>
    <m/>
    <s v="yes"/>
    <s v="None"/>
    <m/>
    <m/>
    <m/>
    <m/>
    <m/>
    <n v="866"/>
    <n v="474"/>
    <n v="160569"/>
    <n v="96"/>
    <n v="0"/>
    <n v="25935"/>
    <m/>
    <n v="41"/>
    <n v="0"/>
    <n v="919"/>
    <m/>
    <m/>
    <n v="80"/>
    <n v="91"/>
    <n v="0"/>
    <n v="41"/>
    <m/>
    <m/>
    <n v="5"/>
    <m/>
    <m/>
    <m/>
    <m/>
    <m/>
    <n v="3"/>
    <m/>
    <m/>
    <m/>
    <m/>
    <n v="3.5"/>
    <n v="2.7"/>
    <m/>
    <n v="2.7"/>
    <n v="0"/>
    <n v="3"/>
    <n v="2.5"/>
    <n v="3871"/>
    <s v="Actual"/>
    <n v="1903"/>
    <n v="21169"/>
    <n v="906"/>
    <n v="20"/>
    <n v="34"/>
    <m/>
    <m/>
    <m/>
    <m/>
    <n v="24032"/>
    <m/>
    <m/>
    <n v="2"/>
    <n v="0"/>
    <n v="0"/>
    <n v="2"/>
    <s v="No"/>
    <m/>
    <m/>
    <m/>
    <m/>
    <m/>
    <m/>
    <m/>
    <m/>
    <m/>
    <m/>
    <s v="No"/>
    <m/>
    <n v="232"/>
    <m/>
    <m/>
    <n v="26"/>
    <m/>
    <m/>
    <m/>
    <m/>
    <m/>
    <m/>
    <m/>
    <m/>
    <m/>
    <m/>
    <n v="3"/>
    <n v="3"/>
    <n v="66"/>
    <n v="55.5"/>
    <n v="50"/>
    <n v="50"/>
    <n v="0"/>
    <n v="0"/>
    <m/>
    <m/>
    <m/>
    <m/>
    <m/>
    <m/>
    <m/>
    <m/>
    <m/>
    <m/>
    <m/>
    <m/>
    <m/>
    <m/>
    <m/>
    <m/>
    <m/>
    <m/>
    <m/>
    <m/>
    <m/>
    <m/>
    <m/>
    <m/>
    <m/>
    <m/>
    <m/>
    <m/>
    <m/>
    <m/>
    <m/>
    <m/>
    <m/>
    <m/>
    <m/>
    <m/>
    <m/>
    <m/>
    <m/>
    <m/>
    <m/>
    <m/>
    <m/>
    <s v="No"/>
    <m/>
    <m/>
    <m/>
    <m/>
    <s v="Yes"/>
    <m/>
    <m/>
    <m/>
    <m/>
    <n v="0"/>
    <n v="0"/>
    <s v="Yes"/>
    <n v="2"/>
    <n v="195655"/>
    <m/>
    <n v="1"/>
    <m/>
    <m/>
    <m/>
    <m/>
    <m/>
    <m/>
    <m/>
    <m/>
    <m/>
    <m/>
    <m/>
    <m/>
    <m/>
    <m/>
    <m/>
    <m/>
    <m/>
    <m/>
    <m/>
    <m/>
    <m/>
    <m/>
    <m/>
    <m/>
    <m/>
    <m/>
    <m/>
    <m/>
    <n v="2132.7803174603027"/>
    <x v="1"/>
    <s v="Small"/>
  </r>
  <r>
    <s v="Shasta Tehama CCD"/>
    <x v="39"/>
    <s v="171"/>
    <s v="Single College District"/>
    <n v="20130"/>
    <x v="7"/>
    <n v="7093.1030476190435"/>
    <n v="24554"/>
    <m/>
    <n v="82"/>
    <n v="6"/>
    <m/>
    <m/>
    <m/>
    <m/>
    <m/>
    <m/>
    <n v="45"/>
    <m/>
    <m/>
    <n v="32"/>
    <n v="422"/>
    <m/>
    <m/>
    <m/>
    <m/>
    <m/>
    <m/>
    <n v="20000"/>
    <m/>
    <m/>
    <m/>
    <m/>
    <m/>
    <m/>
    <m/>
    <n v="2335"/>
    <n v="16518"/>
    <m/>
    <m/>
    <n v="38853"/>
    <n v="669"/>
    <m/>
    <m/>
    <m/>
    <m/>
    <m/>
    <m/>
    <m/>
    <m/>
    <m/>
    <m/>
    <m/>
    <n v="669"/>
    <n v="7000"/>
    <m/>
    <m/>
    <m/>
    <m/>
    <m/>
    <m/>
    <m/>
    <m/>
    <m/>
    <m/>
    <m/>
    <n v="7000"/>
    <n v="1070"/>
    <m/>
    <m/>
    <m/>
    <m/>
    <m/>
    <m/>
    <m/>
    <m/>
    <m/>
    <n v="1070"/>
    <m/>
    <m/>
    <m/>
    <m/>
    <m/>
    <m/>
    <m/>
    <m/>
    <m/>
    <m/>
    <m/>
    <m/>
    <m/>
    <m/>
    <m/>
    <m/>
    <m/>
    <m/>
    <m/>
    <m/>
    <m/>
    <m/>
    <m/>
    <m/>
    <n v="34104"/>
    <m/>
    <m/>
    <m/>
    <m/>
    <m/>
    <m/>
    <m/>
    <n v="35693"/>
    <m/>
    <n v="69797"/>
    <m/>
    <m/>
    <m/>
    <m/>
    <m/>
    <m/>
    <m/>
    <m/>
    <m/>
    <m/>
    <m/>
    <m/>
    <m/>
    <m/>
    <m/>
    <m/>
    <m/>
    <m/>
    <m/>
    <m/>
    <m/>
    <m/>
    <m/>
    <m/>
    <m/>
    <m/>
    <n v="3000"/>
    <m/>
    <m/>
    <m/>
    <m/>
    <m/>
    <m/>
    <m/>
    <m/>
    <m/>
    <n v="3000"/>
    <m/>
    <m/>
    <m/>
    <m/>
    <m/>
    <m/>
    <m/>
    <m/>
    <m/>
    <m/>
    <m/>
    <m/>
    <m/>
    <m/>
    <m/>
    <m/>
    <m/>
    <m/>
    <m/>
    <m/>
    <m/>
    <m/>
    <m/>
    <m/>
    <m/>
    <m/>
    <m/>
    <m/>
    <m/>
    <m/>
    <m/>
    <n v="5434"/>
    <m/>
    <m/>
    <m/>
    <n v="5434"/>
    <m/>
    <m/>
    <m/>
    <m/>
    <m/>
    <m/>
    <m/>
    <m/>
    <m/>
    <m/>
    <m/>
    <n v="45853"/>
    <n v="79970"/>
    <n v="125823"/>
    <s v="Dean or other administrator"/>
    <m/>
    <m/>
    <s v="yes"/>
    <s v="None"/>
    <m/>
    <m/>
    <m/>
    <m/>
    <m/>
    <n v="441"/>
    <n v="4106"/>
    <n v="27032"/>
    <n v="61"/>
    <n v="0"/>
    <n v="77188"/>
    <m/>
    <n v="111"/>
    <n v="13"/>
    <n v="448"/>
    <m/>
    <m/>
    <n v="140"/>
    <n v="140"/>
    <n v="136"/>
    <n v="125"/>
    <m/>
    <m/>
    <n v="4"/>
    <m/>
    <m/>
    <m/>
    <m/>
    <m/>
    <n v="7"/>
    <m/>
    <m/>
    <m/>
    <m/>
    <n v="1.325"/>
    <n v="2.88"/>
    <m/>
    <n v="2.88"/>
    <m/>
    <n v="7"/>
    <n v="5.9749999999999996"/>
    <n v="13293"/>
    <s v="Estimate"/>
    <n v="9283"/>
    <n v="8133"/>
    <n v="2721"/>
    <n v="3584"/>
    <n v="659"/>
    <m/>
    <m/>
    <m/>
    <m/>
    <n v="23457"/>
    <m/>
    <m/>
    <n v="306"/>
    <n v="260"/>
    <n v="216"/>
    <n v="127"/>
    <s v="No"/>
    <m/>
    <m/>
    <m/>
    <m/>
    <m/>
    <m/>
    <m/>
    <m/>
    <m/>
    <m/>
    <s v="No"/>
    <m/>
    <n v="2777"/>
    <m/>
    <m/>
    <n v="117"/>
    <m/>
    <m/>
    <m/>
    <m/>
    <m/>
    <m/>
    <m/>
    <m/>
    <m/>
    <m/>
    <n v="0"/>
    <n v="0"/>
    <n v="0"/>
    <n v="52"/>
    <n v="24"/>
    <n v="24"/>
    <n v="0"/>
    <n v="0"/>
    <m/>
    <m/>
    <m/>
    <m/>
    <m/>
    <m/>
    <m/>
    <m/>
    <m/>
    <m/>
    <m/>
    <m/>
    <m/>
    <m/>
    <m/>
    <m/>
    <m/>
    <m/>
    <m/>
    <m/>
    <m/>
    <m/>
    <m/>
    <m/>
    <m/>
    <m/>
    <m/>
    <m/>
    <m/>
    <m/>
    <m/>
    <m/>
    <m/>
    <m/>
    <m/>
    <m/>
    <m/>
    <m/>
    <m/>
    <m/>
    <m/>
    <m/>
    <m/>
    <s v="No"/>
    <m/>
    <m/>
    <m/>
    <m/>
    <s v="Yes"/>
    <m/>
    <m/>
    <m/>
    <m/>
    <n v="0"/>
    <n v="0"/>
    <s v="No"/>
    <m/>
    <n v="312015"/>
    <m/>
    <n v="269"/>
    <m/>
    <m/>
    <m/>
    <m/>
    <m/>
    <m/>
    <m/>
    <m/>
    <m/>
    <m/>
    <m/>
    <m/>
    <m/>
    <m/>
    <m/>
    <m/>
    <m/>
    <m/>
    <m/>
    <m/>
    <m/>
    <m/>
    <m/>
    <m/>
    <m/>
    <m/>
    <m/>
    <m/>
    <n v="2462.8830026455012"/>
    <x v="0"/>
    <s v="Small"/>
  </r>
  <r>
    <s v="MiraCosta CCD"/>
    <x v="93"/>
    <s v="051"/>
    <s v="Single College District"/>
    <n v="20130"/>
    <x v="7"/>
    <n v="10450.928761904766"/>
    <n v="54000"/>
    <m/>
    <n v="270"/>
    <n v="5"/>
    <m/>
    <m/>
    <m/>
    <m/>
    <m/>
    <m/>
    <n v="35"/>
    <m/>
    <m/>
    <n v="30"/>
    <n v="685"/>
    <m/>
    <m/>
    <m/>
    <m/>
    <m/>
    <m/>
    <n v="20748"/>
    <m/>
    <m/>
    <n v="0"/>
    <n v="0"/>
    <m/>
    <m/>
    <n v="0"/>
    <n v="0"/>
    <n v="27543"/>
    <n v="0"/>
    <m/>
    <n v="48291"/>
    <n v="110"/>
    <m/>
    <m/>
    <n v="0"/>
    <n v="0"/>
    <m/>
    <m/>
    <n v="0"/>
    <n v="0"/>
    <n v="22270"/>
    <n v="0"/>
    <m/>
    <n v="22380"/>
    <n v="9332"/>
    <m/>
    <m/>
    <n v="0"/>
    <n v="0"/>
    <m/>
    <m/>
    <n v="0"/>
    <n v="0"/>
    <n v="0"/>
    <n v="0"/>
    <m/>
    <n v="9332"/>
    <n v="0"/>
    <m/>
    <n v="0"/>
    <n v="0"/>
    <m/>
    <m/>
    <n v="0"/>
    <n v="0"/>
    <n v="0"/>
    <n v="0"/>
    <n v="0"/>
    <m/>
    <m/>
    <m/>
    <m/>
    <m/>
    <m/>
    <m/>
    <m/>
    <m/>
    <m/>
    <m/>
    <m/>
    <m/>
    <m/>
    <m/>
    <m/>
    <m/>
    <m/>
    <m/>
    <m/>
    <m/>
    <m/>
    <m/>
    <m/>
    <n v="0"/>
    <m/>
    <n v="0"/>
    <n v="0"/>
    <m/>
    <n v="0"/>
    <n v="0"/>
    <n v="0"/>
    <n v="98870"/>
    <n v="0"/>
    <n v="98870"/>
    <m/>
    <m/>
    <m/>
    <m/>
    <m/>
    <m/>
    <m/>
    <m/>
    <m/>
    <m/>
    <m/>
    <m/>
    <m/>
    <m/>
    <m/>
    <m/>
    <m/>
    <m/>
    <m/>
    <m/>
    <m/>
    <m/>
    <m/>
    <m/>
    <m/>
    <m/>
    <n v="10767"/>
    <m/>
    <n v="0"/>
    <n v="0"/>
    <m/>
    <n v="0"/>
    <n v="0"/>
    <n v="4694"/>
    <m/>
    <n v="0"/>
    <n v="15461"/>
    <m/>
    <m/>
    <m/>
    <m/>
    <m/>
    <m/>
    <m/>
    <m/>
    <m/>
    <m/>
    <m/>
    <m/>
    <m/>
    <m/>
    <m/>
    <m/>
    <m/>
    <m/>
    <m/>
    <m/>
    <m/>
    <m/>
    <m/>
    <m/>
    <m/>
    <m/>
    <n v="0"/>
    <m/>
    <n v="0"/>
    <n v="0"/>
    <m/>
    <n v="0"/>
    <m/>
    <n v="15356"/>
    <n v="0"/>
    <n v="15356"/>
    <n v="0"/>
    <m/>
    <n v="0"/>
    <n v="0"/>
    <m/>
    <m/>
    <n v="0"/>
    <n v="0"/>
    <n v="0"/>
    <n v="0"/>
    <n v="0"/>
    <n v="57623"/>
    <n v="152067"/>
    <n v="209690"/>
    <s v="Other"/>
    <s v="Department chair and Coordinator, Library Operations"/>
    <s v="Ed. D"/>
    <s v="no"/>
    <m/>
    <s v="Release time"/>
    <m/>
    <m/>
    <m/>
    <m/>
    <n v="975"/>
    <n v="7367"/>
    <n v="172864"/>
    <n v="109"/>
    <n v="1474"/>
    <n v="63962"/>
    <m/>
    <n v="267"/>
    <n v="139454"/>
    <n v="1121"/>
    <m/>
    <m/>
    <n v="104"/>
    <n v="116"/>
    <n v="0"/>
    <n v="370"/>
    <m/>
    <m/>
    <n v="19"/>
    <m/>
    <m/>
    <m/>
    <m/>
    <m/>
    <n v="9"/>
    <m/>
    <m/>
    <m/>
    <m/>
    <n v="5.0199999999999996"/>
    <n v="9.27"/>
    <m/>
    <n v="9.27"/>
    <n v="0"/>
    <n v="9"/>
    <n v="6.44"/>
    <n v="10061"/>
    <s v="Actual"/>
    <n v="9638"/>
    <n v="21719"/>
    <n v="10832"/>
    <n v="9716"/>
    <m/>
    <m/>
    <m/>
    <m/>
    <m/>
    <n v="51905"/>
    <m/>
    <m/>
    <n v="84"/>
    <n v="33"/>
    <n v="519"/>
    <n v="182"/>
    <s v="No"/>
    <m/>
    <m/>
    <m/>
    <m/>
    <m/>
    <m/>
    <m/>
    <m/>
    <m/>
    <m/>
    <s v="No"/>
    <m/>
    <n v="5594"/>
    <m/>
    <m/>
    <n v="218"/>
    <m/>
    <m/>
    <m/>
    <m/>
    <m/>
    <m/>
    <m/>
    <m/>
    <m/>
    <m/>
    <n v="2"/>
    <n v="10"/>
    <n v="237"/>
    <n v="68"/>
    <n v="0"/>
    <n v="0"/>
    <n v="7"/>
    <n v="0"/>
    <m/>
    <m/>
    <m/>
    <m/>
    <m/>
    <m/>
    <m/>
    <m/>
    <m/>
    <m/>
    <m/>
    <m/>
    <m/>
    <m/>
    <m/>
    <m/>
    <m/>
    <m/>
    <m/>
    <m/>
    <m/>
    <m/>
    <m/>
    <m/>
    <m/>
    <m/>
    <m/>
    <m/>
    <m/>
    <m/>
    <m/>
    <m/>
    <m/>
    <m/>
    <m/>
    <m/>
    <m/>
    <m/>
    <m/>
    <m/>
    <m/>
    <m/>
    <m/>
    <s v="No"/>
    <m/>
    <m/>
    <m/>
    <m/>
    <s v="Yes"/>
    <m/>
    <m/>
    <m/>
    <m/>
    <n v="7"/>
    <n v="0"/>
    <s v="Yes"/>
    <n v="68"/>
    <m/>
    <m/>
    <n v="103"/>
    <m/>
    <m/>
    <m/>
    <m/>
    <m/>
    <m/>
    <m/>
    <m/>
    <m/>
    <m/>
    <m/>
    <m/>
    <m/>
    <m/>
    <m/>
    <m/>
    <m/>
    <m/>
    <m/>
    <m/>
    <m/>
    <m/>
    <m/>
    <m/>
    <m/>
    <m/>
    <m/>
    <m/>
    <n v="1127.3925309498131"/>
    <x v="0"/>
    <s v="Medium"/>
  </r>
  <r>
    <s v="Gavilan CCD"/>
    <x v="9"/>
    <s v="441"/>
    <s v="Single College District"/>
    <n v="20130"/>
    <x v="7"/>
    <n v="4944.1561904761584"/>
    <n v="15500"/>
    <m/>
    <n v="22"/>
    <n v="0"/>
    <m/>
    <m/>
    <m/>
    <m/>
    <m/>
    <m/>
    <n v="0"/>
    <m/>
    <m/>
    <n v="0"/>
    <n v="511"/>
    <m/>
    <m/>
    <m/>
    <m/>
    <m/>
    <m/>
    <n v="21259"/>
    <m/>
    <m/>
    <n v="0"/>
    <n v="0"/>
    <m/>
    <m/>
    <n v="0"/>
    <n v="0"/>
    <n v="0"/>
    <n v="0"/>
    <m/>
    <n v="21259"/>
    <n v="4242"/>
    <m/>
    <m/>
    <n v="0"/>
    <n v="0"/>
    <m/>
    <m/>
    <n v="0"/>
    <n v="0"/>
    <n v="0"/>
    <n v="0"/>
    <m/>
    <n v="4242"/>
    <n v="1724"/>
    <m/>
    <m/>
    <n v="0"/>
    <n v="0"/>
    <m/>
    <m/>
    <n v="0"/>
    <n v="0"/>
    <n v="0"/>
    <n v="0"/>
    <m/>
    <n v="1724"/>
    <n v="0"/>
    <m/>
    <n v="0"/>
    <n v="0"/>
    <m/>
    <m/>
    <n v="0"/>
    <n v="0"/>
    <n v="0"/>
    <n v="0"/>
    <n v="0"/>
    <m/>
    <m/>
    <m/>
    <m/>
    <m/>
    <m/>
    <m/>
    <m/>
    <m/>
    <m/>
    <m/>
    <m/>
    <m/>
    <m/>
    <m/>
    <m/>
    <m/>
    <m/>
    <m/>
    <m/>
    <m/>
    <m/>
    <m/>
    <m/>
    <n v="31403"/>
    <m/>
    <n v="0"/>
    <n v="0"/>
    <m/>
    <n v="0"/>
    <n v="0"/>
    <n v="0"/>
    <n v="0"/>
    <n v="8773"/>
    <n v="40176"/>
    <m/>
    <m/>
    <m/>
    <m/>
    <m/>
    <m/>
    <m/>
    <m/>
    <m/>
    <m/>
    <m/>
    <m/>
    <m/>
    <m/>
    <m/>
    <m/>
    <m/>
    <m/>
    <m/>
    <m/>
    <m/>
    <m/>
    <m/>
    <m/>
    <m/>
    <m/>
    <n v="500"/>
    <m/>
    <n v="0"/>
    <n v="0"/>
    <m/>
    <n v="0"/>
    <n v="0"/>
    <n v="0"/>
    <m/>
    <n v="0"/>
    <n v="500"/>
    <m/>
    <m/>
    <m/>
    <m/>
    <m/>
    <m/>
    <m/>
    <m/>
    <m/>
    <m/>
    <m/>
    <m/>
    <m/>
    <m/>
    <m/>
    <m/>
    <m/>
    <m/>
    <m/>
    <m/>
    <m/>
    <m/>
    <m/>
    <m/>
    <m/>
    <m/>
    <n v="5705"/>
    <m/>
    <n v="0"/>
    <n v="0"/>
    <m/>
    <n v="0"/>
    <m/>
    <n v="0"/>
    <n v="0"/>
    <n v="5705"/>
    <n v="350"/>
    <m/>
    <n v="0"/>
    <n v="0"/>
    <m/>
    <m/>
    <n v="0"/>
    <n v="0"/>
    <n v="0"/>
    <n v="0"/>
    <n v="350"/>
    <n v="22983"/>
    <n v="50623"/>
    <n v="73956"/>
    <s v="Department chair (Faculty position)"/>
    <m/>
    <s v="M.A."/>
    <s v="no"/>
    <m/>
    <m/>
    <s v="Stipend"/>
    <m/>
    <m/>
    <m/>
    <n v="750"/>
    <n v="2359"/>
    <n v="25905"/>
    <n v="73"/>
    <n v="0"/>
    <n v="84336"/>
    <m/>
    <n v="123"/>
    <n v="180"/>
    <n v="793"/>
    <m/>
    <m/>
    <n v="150"/>
    <n v="170"/>
    <n v="0"/>
    <n v="123"/>
    <m/>
    <m/>
    <n v="7"/>
    <m/>
    <m/>
    <m/>
    <m/>
    <m/>
    <n v="4"/>
    <m/>
    <m/>
    <m/>
    <m/>
    <n v="0"/>
    <n v="3.2"/>
    <m/>
    <n v="3.2"/>
    <m/>
    <n v="4"/>
    <n v="4"/>
    <n v="6600"/>
    <s v="Estimate"/>
    <n v="2845"/>
    <n v="3491"/>
    <m/>
    <n v="391"/>
    <n v="55"/>
    <m/>
    <m/>
    <m/>
    <m/>
    <n v="6129"/>
    <m/>
    <m/>
    <n v="60"/>
    <n v="36"/>
    <n v="123"/>
    <n v="76"/>
    <s v="No"/>
    <m/>
    <m/>
    <m/>
    <m/>
    <m/>
    <m/>
    <m/>
    <m/>
    <m/>
    <m/>
    <s v="No"/>
    <m/>
    <n v="1360"/>
    <m/>
    <m/>
    <n v="85"/>
    <m/>
    <m/>
    <m/>
    <m/>
    <m/>
    <m/>
    <m/>
    <m/>
    <m/>
    <m/>
    <n v="3"/>
    <n v="7"/>
    <n v="40"/>
    <n v="55"/>
    <n v="36"/>
    <n v="20"/>
    <n v="0"/>
    <n v="0"/>
    <m/>
    <m/>
    <m/>
    <m/>
    <m/>
    <m/>
    <m/>
    <m/>
    <m/>
    <m/>
    <m/>
    <m/>
    <m/>
    <m/>
    <m/>
    <m/>
    <m/>
    <m/>
    <m/>
    <m/>
    <m/>
    <m/>
    <m/>
    <m/>
    <m/>
    <m/>
    <m/>
    <m/>
    <m/>
    <m/>
    <m/>
    <m/>
    <m/>
    <m/>
    <m/>
    <m/>
    <m/>
    <m/>
    <m/>
    <m/>
    <m/>
    <m/>
    <m/>
    <s v="No"/>
    <m/>
    <m/>
    <m/>
    <m/>
    <s v="Yes"/>
    <m/>
    <m/>
    <m/>
    <m/>
    <n v="0"/>
    <n v="0"/>
    <s v="No"/>
    <n v="55"/>
    <n v="143820"/>
    <m/>
    <n v="158"/>
    <m/>
    <m/>
    <m/>
    <m/>
    <m/>
    <m/>
    <m/>
    <m/>
    <m/>
    <m/>
    <m/>
    <m/>
    <m/>
    <m/>
    <m/>
    <m/>
    <m/>
    <m/>
    <m/>
    <m/>
    <m/>
    <m/>
    <m/>
    <m/>
    <m/>
    <m/>
    <m/>
    <m/>
    <n v="1545.0488095237995"/>
    <x v="1"/>
    <s v="Small"/>
  </r>
  <r>
    <s v="West Kern CCD"/>
    <x v="112"/>
    <s v="691"/>
    <s v="Single College District"/>
    <n v="20130"/>
    <x v="7"/>
    <n v="2529.3100952381019"/>
    <n v="27000"/>
    <m/>
    <n v="27"/>
    <n v="4"/>
    <m/>
    <m/>
    <m/>
    <m/>
    <m/>
    <m/>
    <n v="0"/>
    <m/>
    <m/>
    <n v="30"/>
    <n v="270"/>
    <m/>
    <m/>
    <m/>
    <m/>
    <m/>
    <m/>
    <n v="22000"/>
    <m/>
    <m/>
    <m/>
    <m/>
    <m/>
    <m/>
    <m/>
    <m/>
    <m/>
    <m/>
    <m/>
    <n v="22000"/>
    <m/>
    <m/>
    <m/>
    <m/>
    <m/>
    <m/>
    <m/>
    <m/>
    <m/>
    <m/>
    <m/>
    <m/>
    <m/>
    <n v="7000"/>
    <m/>
    <m/>
    <m/>
    <m/>
    <m/>
    <m/>
    <m/>
    <m/>
    <m/>
    <m/>
    <m/>
    <n v="7000"/>
    <n v="0"/>
    <m/>
    <m/>
    <m/>
    <m/>
    <m/>
    <m/>
    <m/>
    <m/>
    <m/>
    <n v="0"/>
    <m/>
    <m/>
    <m/>
    <m/>
    <m/>
    <m/>
    <m/>
    <m/>
    <m/>
    <m/>
    <m/>
    <m/>
    <m/>
    <m/>
    <m/>
    <m/>
    <m/>
    <m/>
    <m/>
    <m/>
    <m/>
    <m/>
    <m/>
    <m/>
    <n v="42000"/>
    <m/>
    <m/>
    <m/>
    <m/>
    <m/>
    <m/>
    <m/>
    <m/>
    <m/>
    <n v="42000"/>
    <m/>
    <m/>
    <m/>
    <m/>
    <m/>
    <m/>
    <m/>
    <m/>
    <m/>
    <m/>
    <m/>
    <m/>
    <m/>
    <m/>
    <m/>
    <m/>
    <m/>
    <m/>
    <m/>
    <m/>
    <m/>
    <m/>
    <m/>
    <m/>
    <m/>
    <m/>
    <n v="1000"/>
    <m/>
    <m/>
    <m/>
    <m/>
    <m/>
    <m/>
    <m/>
    <m/>
    <m/>
    <n v="1000"/>
    <m/>
    <m/>
    <m/>
    <m/>
    <m/>
    <m/>
    <m/>
    <m/>
    <m/>
    <m/>
    <m/>
    <m/>
    <m/>
    <m/>
    <m/>
    <m/>
    <m/>
    <m/>
    <m/>
    <m/>
    <m/>
    <m/>
    <m/>
    <m/>
    <m/>
    <m/>
    <n v="0"/>
    <m/>
    <m/>
    <m/>
    <m/>
    <m/>
    <m/>
    <m/>
    <m/>
    <n v="0"/>
    <n v="0"/>
    <m/>
    <m/>
    <m/>
    <m/>
    <m/>
    <m/>
    <m/>
    <m/>
    <m/>
    <n v="0"/>
    <n v="29000"/>
    <n v="43000"/>
    <n v="72000"/>
    <s v="Other"/>
    <s v="Librarian (faculty position)"/>
    <m/>
    <s v="yes"/>
    <s v="None"/>
    <m/>
    <m/>
    <m/>
    <m/>
    <m/>
    <n v="309"/>
    <n v="1640"/>
    <n v="40000"/>
    <n v="104"/>
    <m/>
    <n v="19009"/>
    <m/>
    <n v="40"/>
    <n v="0"/>
    <n v="0"/>
    <m/>
    <m/>
    <n v="0"/>
    <n v="0"/>
    <m/>
    <n v="40"/>
    <m/>
    <m/>
    <n v="1"/>
    <m/>
    <m/>
    <m/>
    <m/>
    <m/>
    <n v="4"/>
    <m/>
    <m/>
    <m/>
    <m/>
    <n v="1.25"/>
    <n v="1"/>
    <m/>
    <n v="1"/>
    <n v="4"/>
    <n v="8"/>
    <n v="3.0750000000000002"/>
    <n v="800"/>
    <s v="Estimate"/>
    <n v="3227"/>
    <n v="18272"/>
    <n v="18272"/>
    <n v="1428"/>
    <n v="52"/>
    <m/>
    <m/>
    <m/>
    <m/>
    <n v="22979"/>
    <m/>
    <m/>
    <n v="0"/>
    <n v="0"/>
    <n v="0"/>
    <n v="0"/>
    <s v="No"/>
    <m/>
    <m/>
    <m/>
    <m/>
    <m/>
    <m/>
    <m/>
    <m/>
    <m/>
    <m/>
    <s v="No"/>
    <m/>
    <n v="775"/>
    <m/>
    <m/>
    <n v="31"/>
    <m/>
    <m/>
    <m/>
    <m/>
    <m/>
    <m/>
    <m/>
    <m/>
    <m/>
    <m/>
    <n v="1"/>
    <n v="31"/>
    <n v="560"/>
    <n v="57"/>
    <n v="48"/>
    <n v="35"/>
    <n v="0"/>
    <n v="0"/>
    <m/>
    <m/>
    <m/>
    <m/>
    <m/>
    <m/>
    <m/>
    <m/>
    <m/>
    <m/>
    <m/>
    <m/>
    <m/>
    <m/>
    <m/>
    <m/>
    <m/>
    <m/>
    <m/>
    <m/>
    <m/>
    <m/>
    <m/>
    <m/>
    <m/>
    <m/>
    <m/>
    <m/>
    <m/>
    <m/>
    <m/>
    <m/>
    <m/>
    <m/>
    <m/>
    <m/>
    <m/>
    <m/>
    <m/>
    <m/>
    <m/>
    <m/>
    <m/>
    <s v="Yes"/>
    <m/>
    <m/>
    <m/>
    <m/>
    <s v="No"/>
    <m/>
    <m/>
    <m/>
    <m/>
    <n v="0"/>
    <n v="0"/>
    <s v="No"/>
    <m/>
    <n v="105658"/>
    <m/>
    <n v="768"/>
    <m/>
    <m/>
    <m/>
    <m/>
    <m/>
    <m/>
    <m/>
    <m/>
    <m/>
    <m/>
    <m/>
    <m/>
    <m/>
    <m/>
    <m/>
    <m/>
    <m/>
    <m/>
    <m/>
    <m/>
    <m/>
    <m/>
    <m/>
    <m/>
    <m/>
    <m/>
    <m/>
    <m/>
    <n v="2529.3100952381019"/>
    <x v="1"/>
    <s v="Small"/>
  </r>
  <r>
    <s v="Solano CCD"/>
    <x v="36"/>
    <s v="281"/>
    <s v="Single College District"/>
    <n v="20130"/>
    <x v="7"/>
    <n v="7193.4443809523855"/>
    <n v="16128"/>
    <m/>
    <n v="109"/>
    <n v="3"/>
    <m/>
    <m/>
    <m/>
    <m/>
    <m/>
    <m/>
    <n v="38"/>
    <m/>
    <m/>
    <n v="38"/>
    <n v="328"/>
    <m/>
    <m/>
    <m/>
    <m/>
    <m/>
    <m/>
    <n v="25000"/>
    <m/>
    <m/>
    <n v="10000"/>
    <m/>
    <m/>
    <m/>
    <m/>
    <m/>
    <m/>
    <m/>
    <m/>
    <n v="35000"/>
    <n v="2000"/>
    <m/>
    <m/>
    <m/>
    <m/>
    <m/>
    <m/>
    <m/>
    <m/>
    <m/>
    <m/>
    <m/>
    <n v="2000"/>
    <n v="14800"/>
    <m/>
    <m/>
    <m/>
    <m/>
    <m/>
    <m/>
    <m/>
    <m/>
    <m/>
    <m/>
    <m/>
    <n v="14800"/>
    <n v="0"/>
    <m/>
    <m/>
    <m/>
    <m/>
    <m/>
    <m/>
    <m/>
    <m/>
    <m/>
    <n v="0"/>
    <m/>
    <m/>
    <m/>
    <m/>
    <m/>
    <m/>
    <m/>
    <m/>
    <m/>
    <m/>
    <m/>
    <m/>
    <m/>
    <m/>
    <m/>
    <m/>
    <m/>
    <m/>
    <m/>
    <m/>
    <m/>
    <m/>
    <m/>
    <m/>
    <n v="70000"/>
    <m/>
    <m/>
    <m/>
    <m/>
    <m/>
    <m/>
    <m/>
    <m/>
    <m/>
    <n v="70000"/>
    <m/>
    <m/>
    <m/>
    <m/>
    <m/>
    <m/>
    <m/>
    <m/>
    <m/>
    <m/>
    <m/>
    <m/>
    <m/>
    <m/>
    <m/>
    <m/>
    <m/>
    <m/>
    <m/>
    <m/>
    <m/>
    <m/>
    <m/>
    <m/>
    <m/>
    <m/>
    <n v="1000"/>
    <m/>
    <m/>
    <m/>
    <m/>
    <m/>
    <m/>
    <m/>
    <m/>
    <m/>
    <n v="1000"/>
    <m/>
    <m/>
    <m/>
    <m/>
    <m/>
    <m/>
    <m/>
    <m/>
    <m/>
    <m/>
    <m/>
    <m/>
    <m/>
    <m/>
    <m/>
    <m/>
    <m/>
    <m/>
    <m/>
    <m/>
    <m/>
    <m/>
    <m/>
    <m/>
    <m/>
    <m/>
    <n v="0"/>
    <m/>
    <m/>
    <m/>
    <m/>
    <m/>
    <m/>
    <m/>
    <m/>
    <n v="0"/>
    <m/>
    <m/>
    <m/>
    <m/>
    <m/>
    <m/>
    <m/>
    <m/>
    <m/>
    <m/>
    <m/>
    <n v="49800"/>
    <n v="73000"/>
    <n v="122800"/>
    <s v="Dean or other administrator"/>
    <m/>
    <m/>
    <s v="no"/>
    <s v="None"/>
    <m/>
    <m/>
    <m/>
    <m/>
    <m/>
    <n v="877"/>
    <n v="1050"/>
    <n v="96300"/>
    <n v="144"/>
    <m/>
    <n v="57000"/>
    <m/>
    <n v="35"/>
    <n v="2000"/>
    <n v="10"/>
    <m/>
    <m/>
    <n v="50"/>
    <n v="0"/>
    <m/>
    <n v="3"/>
    <m/>
    <m/>
    <n v="9"/>
    <m/>
    <m/>
    <m/>
    <m/>
    <m/>
    <n v="2"/>
    <m/>
    <m/>
    <m/>
    <m/>
    <n v="7"/>
    <n v="4"/>
    <m/>
    <n v="4"/>
    <m/>
    <n v="2"/>
    <n v="2"/>
    <n v="11175"/>
    <s v="Actual"/>
    <n v="18000"/>
    <n v="100000"/>
    <m/>
    <n v="1000"/>
    <m/>
    <m/>
    <m/>
    <m/>
    <m/>
    <n v="281000"/>
    <m/>
    <m/>
    <n v="38"/>
    <n v="28"/>
    <n v="158"/>
    <n v="52"/>
    <s v="Yes"/>
    <s v="Solano, Napa and Parners Consortium (inc Napa College)"/>
    <m/>
    <m/>
    <m/>
    <m/>
    <m/>
    <m/>
    <m/>
    <m/>
    <m/>
    <s v="No"/>
    <m/>
    <n v="4800"/>
    <m/>
    <m/>
    <n v="207"/>
    <m/>
    <m/>
    <m/>
    <m/>
    <m/>
    <m/>
    <m/>
    <m/>
    <m/>
    <m/>
    <n v="2"/>
    <n v="44"/>
    <n v="2280"/>
    <n v="120"/>
    <m/>
    <n v="32"/>
    <n v="0"/>
    <n v="0"/>
    <m/>
    <m/>
    <m/>
    <m/>
    <m/>
    <m/>
    <m/>
    <m/>
    <m/>
    <m/>
    <m/>
    <m/>
    <m/>
    <m/>
    <m/>
    <m/>
    <m/>
    <m/>
    <m/>
    <m/>
    <m/>
    <m/>
    <m/>
    <m/>
    <m/>
    <m/>
    <m/>
    <m/>
    <m/>
    <m/>
    <m/>
    <m/>
    <m/>
    <m/>
    <m/>
    <m/>
    <m/>
    <m/>
    <m/>
    <m/>
    <m/>
    <m/>
    <m/>
    <s v="No"/>
    <m/>
    <m/>
    <m/>
    <m/>
    <s v="Yes"/>
    <m/>
    <m/>
    <m/>
    <m/>
    <n v="0"/>
    <n v="0"/>
    <s v="Yes"/>
    <n v="2.5"/>
    <n v="167970"/>
    <m/>
    <m/>
    <m/>
    <m/>
    <m/>
    <m/>
    <m/>
    <m/>
    <m/>
    <m/>
    <m/>
    <m/>
    <m/>
    <m/>
    <m/>
    <m/>
    <m/>
    <m/>
    <m/>
    <m/>
    <m/>
    <m/>
    <m/>
    <m/>
    <m/>
    <m/>
    <m/>
    <m/>
    <m/>
    <m/>
    <n v="1798.3610952380964"/>
    <x v="0"/>
    <s v="Small"/>
  </r>
  <r>
    <s v="Mt. San Jacinto CCD"/>
    <x v="90"/>
    <m/>
    <s v="Multi-College District"/>
    <n v="20130"/>
    <x v="7"/>
    <m/>
    <n v="22996"/>
    <m/>
    <n v="51"/>
    <n v="1"/>
    <m/>
    <m/>
    <m/>
    <m/>
    <m/>
    <m/>
    <n v="30"/>
    <m/>
    <m/>
    <n v="6"/>
    <n v="176"/>
    <m/>
    <m/>
    <m/>
    <m/>
    <m/>
    <m/>
    <n v="26329"/>
    <m/>
    <m/>
    <n v="0"/>
    <n v="0"/>
    <m/>
    <m/>
    <n v="0"/>
    <n v="0"/>
    <n v="0"/>
    <n v="0"/>
    <m/>
    <n v="26329"/>
    <n v="3741"/>
    <m/>
    <m/>
    <n v="0"/>
    <n v="0"/>
    <m/>
    <m/>
    <n v="0"/>
    <n v="0"/>
    <n v="0"/>
    <n v="0"/>
    <m/>
    <n v="3741"/>
    <n v="6619"/>
    <m/>
    <m/>
    <n v="0"/>
    <n v="0"/>
    <m/>
    <m/>
    <n v="0"/>
    <n v="0"/>
    <n v="0"/>
    <n v="0"/>
    <m/>
    <n v="6619"/>
    <n v="0"/>
    <m/>
    <n v="0"/>
    <n v="0"/>
    <m/>
    <m/>
    <n v="0"/>
    <n v="0"/>
    <n v="0"/>
    <n v="0"/>
    <n v="0"/>
    <m/>
    <m/>
    <m/>
    <m/>
    <m/>
    <m/>
    <m/>
    <m/>
    <m/>
    <m/>
    <m/>
    <m/>
    <m/>
    <m/>
    <m/>
    <m/>
    <m/>
    <m/>
    <m/>
    <m/>
    <m/>
    <m/>
    <m/>
    <m/>
    <n v="27477"/>
    <m/>
    <n v="0"/>
    <n v="0"/>
    <m/>
    <n v="0"/>
    <n v="0"/>
    <n v="0"/>
    <n v="0"/>
    <n v="0"/>
    <n v="27477"/>
    <m/>
    <m/>
    <m/>
    <m/>
    <m/>
    <m/>
    <m/>
    <m/>
    <m/>
    <m/>
    <m/>
    <m/>
    <m/>
    <m/>
    <m/>
    <m/>
    <m/>
    <m/>
    <m/>
    <m/>
    <m/>
    <m/>
    <m/>
    <m/>
    <m/>
    <m/>
    <n v="4199"/>
    <m/>
    <n v="0"/>
    <n v="0"/>
    <m/>
    <n v="0"/>
    <n v="0"/>
    <n v="0"/>
    <m/>
    <n v="0"/>
    <n v="4199"/>
    <m/>
    <m/>
    <m/>
    <m/>
    <m/>
    <m/>
    <m/>
    <m/>
    <m/>
    <m/>
    <m/>
    <m/>
    <m/>
    <m/>
    <m/>
    <m/>
    <m/>
    <m/>
    <m/>
    <m/>
    <m/>
    <m/>
    <m/>
    <m/>
    <m/>
    <m/>
    <n v="2169"/>
    <m/>
    <n v="0"/>
    <n v="0"/>
    <m/>
    <n v="0"/>
    <m/>
    <n v="0"/>
    <n v="0"/>
    <n v="2169"/>
    <n v="0"/>
    <m/>
    <n v="0"/>
    <n v="0"/>
    <m/>
    <m/>
    <n v="0"/>
    <n v="0"/>
    <n v="0"/>
    <n v="0"/>
    <n v="0"/>
    <n v="32948"/>
    <n v="37586"/>
    <n v="70534"/>
    <s v="Dean or other administrator"/>
    <m/>
    <s v="M.A."/>
    <s v="no"/>
    <s v="None"/>
    <m/>
    <m/>
    <m/>
    <m/>
    <m/>
    <n v="1424"/>
    <n v="4786"/>
    <n v="59881"/>
    <n v="112"/>
    <n v="0"/>
    <n v="21965"/>
    <m/>
    <n v="104"/>
    <n v="5765"/>
    <n v="1448"/>
    <m/>
    <m/>
    <n v="75"/>
    <n v="75"/>
    <n v="0"/>
    <n v="118"/>
    <m/>
    <m/>
    <n v="4"/>
    <m/>
    <m/>
    <m/>
    <m/>
    <m/>
    <n v="4"/>
    <m/>
    <m/>
    <m/>
    <m/>
    <n v="0.87"/>
    <n v="2.2799999999999998"/>
    <m/>
    <n v="2.2799999999999998"/>
    <n v="1"/>
    <n v="5"/>
    <n v="4.25"/>
    <n v="7449"/>
    <s v="Estimate"/>
    <n v="6750"/>
    <n v="6363"/>
    <n v="5000"/>
    <n v="3763"/>
    <n v="30"/>
    <m/>
    <m/>
    <m/>
    <m/>
    <n v="18806"/>
    <m/>
    <m/>
    <n v="152"/>
    <n v="115"/>
    <n v="0"/>
    <n v="0"/>
    <s v="No"/>
    <m/>
    <m/>
    <m/>
    <m/>
    <m/>
    <m/>
    <m/>
    <m/>
    <m/>
    <m/>
    <s v="No"/>
    <m/>
    <n v="1535"/>
    <m/>
    <m/>
    <n v="56"/>
    <m/>
    <m/>
    <m/>
    <m/>
    <m/>
    <m/>
    <m/>
    <m/>
    <m/>
    <m/>
    <n v="0"/>
    <n v="0"/>
    <n v="0"/>
    <n v="52"/>
    <n v="0"/>
    <n v="0"/>
    <n v="0"/>
    <n v="0"/>
    <m/>
    <m/>
    <m/>
    <m/>
    <m/>
    <m/>
    <m/>
    <m/>
    <m/>
    <m/>
    <m/>
    <m/>
    <m/>
    <m/>
    <m/>
    <m/>
    <m/>
    <m/>
    <m/>
    <m/>
    <m/>
    <m/>
    <m/>
    <m/>
    <m/>
    <m/>
    <m/>
    <m/>
    <m/>
    <m/>
    <m/>
    <m/>
    <m/>
    <m/>
    <m/>
    <m/>
    <m/>
    <m/>
    <m/>
    <m/>
    <m/>
    <m/>
    <m/>
    <s v="No"/>
    <m/>
    <m/>
    <m/>
    <m/>
    <s v="Yes"/>
    <m/>
    <m/>
    <m/>
    <m/>
    <n v="0"/>
    <n v="0"/>
    <s v="Yes"/>
    <n v="1"/>
    <n v="153698"/>
    <m/>
    <n v="0"/>
    <m/>
    <m/>
    <m/>
    <m/>
    <m/>
    <m/>
    <m/>
    <m/>
    <m/>
    <m/>
    <m/>
    <m/>
    <m/>
    <m/>
    <m/>
    <m/>
    <m/>
    <m/>
    <m/>
    <m/>
    <m/>
    <m/>
    <m/>
    <m/>
    <m/>
    <m/>
    <m/>
    <m/>
    <n v="0"/>
    <x v="1"/>
    <s v="Small"/>
  </r>
  <r>
    <s v="Ventura CCD"/>
    <x v="33"/>
    <s v="681"/>
    <s v="Multi-College District"/>
    <n v="20130"/>
    <x v="7"/>
    <n v="11304.181523809501"/>
    <n v="18667"/>
    <m/>
    <n v="46"/>
    <n v="6"/>
    <m/>
    <m/>
    <m/>
    <m/>
    <m/>
    <m/>
    <n v="32"/>
    <m/>
    <m/>
    <n v="26"/>
    <n v="202"/>
    <m/>
    <m/>
    <m/>
    <m/>
    <m/>
    <m/>
    <n v="27233"/>
    <m/>
    <m/>
    <m/>
    <m/>
    <m/>
    <m/>
    <m/>
    <m/>
    <m/>
    <n v="2309"/>
    <m/>
    <n v="29542"/>
    <n v="1858"/>
    <m/>
    <m/>
    <m/>
    <m/>
    <m/>
    <m/>
    <m/>
    <m/>
    <m/>
    <m/>
    <m/>
    <n v="1858"/>
    <n v="23328"/>
    <m/>
    <m/>
    <m/>
    <m/>
    <m/>
    <m/>
    <m/>
    <m/>
    <n v="52500"/>
    <m/>
    <m/>
    <n v="75828"/>
    <n v="5706"/>
    <m/>
    <m/>
    <m/>
    <m/>
    <m/>
    <m/>
    <m/>
    <m/>
    <m/>
    <n v="5706"/>
    <m/>
    <m/>
    <m/>
    <m/>
    <m/>
    <m/>
    <m/>
    <m/>
    <m/>
    <m/>
    <m/>
    <m/>
    <m/>
    <m/>
    <m/>
    <m/>
    <m/>
    <m/>
    <m/>
    <m/>
    <m/>
    <m/>
    <m/>
    <m/>
    <n v="92946"/>
    <m/>
    <m/>
    <m/>
    <m/>
    <m/>
    <m/>
    <m/>
    <m/>
    <m/>
    <n v="92946"/>
    <m/>
    <m/>
    <m/>
    <m/>
    <m/>
    <m/>
    <m/>
    <m/>
    <m/>
    <m/>
    <m/>
    <m/>
    <m/>
    <m/>
    <m/>
    <m/>
    <m/>
    <m/>
    <m/>
    <m/>
    <m/>
    <m/>
    <m/>
    <m/>
    <m/>
    <m/>
    <m/>
    <m/>
    <m/>
    <m/>
    <m/>
    <m/>
    <m/>
    <m/>
    <m/>
    <m/>
    <m/>
    <m/>
    <m/>
    <m/>
    <m/>
    <m/>
    <m/>
    <m/>
    <m/>
    <m/>
    <m/>
    <m/>
    <m/>
    <m/>
    <m/>
    <m/>
    <m/>
    <m/>
    <m/>
    <m/>
    <m/>
    <m/>
    <m/>
    <m/>
    <m/>
    <m/>
    <m/>
    <m/>
    <m/>
    <m/>
    <m/>
    <m/>
    <m/>
    <m/>
    <m/>
    <m/>
    <m/>
    <m/>
    <m/>
    <m/>
    <m/>
    <m/>
    <m/>
    <m/>
    <m/>
    <m/>
    <m/>
    <m/>
    <n v="105370"/>
    <n v="100510"/>
    <n v="205880"/>
    <s v="Department chair (Faculty position)"/>
    <m/>
    <m/>
    <s v="yes"/>
    <m/>
    <s v="Release time"/>
    <s v="Stipend"/>
    <m/>
    <m/>
    <s v="Release time given if more than 3 FTE"/>
    <n v="834"/>
    <n v="4362"/>
    <n v="22275"/>
    <n v="261"/>
    <n v="1079"/>
    <n v="69550"/>
    <m/>
    <n v="294"/>
    <n v="11"/>
    <n v="1111"/>
    <m/>
    <m/>
    <n v="114"/>
    <n v="115"/>
    <n v="36"/>
    <n v="295"/>
    <m/>
    <m/>
    <n v="6"/>
    <m/>
    <m/>
    <m/>
    <m/>
    <m/>
    <n v="4"/>
    <m/>
    <m/>
    <m/>
    <m/>
    <n v="0.5"/>
    <n v="4.04"/>
    <m/>
    <n v="4.04"/>
    <n v="4"/>
    <n v="8"/>
    <n v="4"/>
    <n v="4805"/>
    <s v="Estimate"/>
    <n v="3491"/>
    <n v="12412"/>
    <n v="3128"/>
    <n v="282"/>
    <n v="0"/>
    <m/>
    <m/>
    <m/>
    <m/>
    <n v="3410"/>
    <m/>
    <m/>
    <n v="4"/>
    <n v="4"/>
    <n v="6"/>
    <n v="6"/>
    <s v="Yes"/>
    <s v="Ventura College"/>
    <s v="Oxnard College"/>
    <m/>
    <m/>
    <m/>
    <m/>
    <m/>
    <m/>
    <m/>
    <m/>
    <s v="No"/>
    <m/>
    <n v="4758"/>
    <m/>
    <m/>
    <n v="183"/>
    <m/>
    <m/>
    <m/>
    <m/>
    <m/>
    <m/>
    <m/>
    <m/>
    <m/>
    <m/>
    <n v="0"/>
    <n v="0"/>
    <n v="0"/>
    <n v="52"/>
    <n v="40"/>
    <n v="22"/>
    <n v="6.5"/>
    <n v="0"/>
    <m/>
    <m/>
    <m/>
    <m/>
    <m/>
    <m/>
    <m/>
    <m/>
    <m/>
    <m/>
    <m/>
    <m/>
    <m/>
    <m/>
    <m/>
    <m/>
    <m/>
    <m/>
    <m/>
    <m/>
    <m/>
    <m/>
    <m/>
    <m/>
    <m/>
    <m/>
    <m/>
    <m/>
    <m/>
    <m/>
    <m/>
    <m/>
    <m/>
    <m/>
    <m/>
    <m/>
    <m/>
    <m/>
    <m/>
    <m/>
    <m/>
    <m/>
    <m/>
    <s v="No"/>
    <m/>
    <m/>
    <m/>
    <m/>
    <s v="Yes"/>
    <m/>
    <m/>
    <m/>
    <m/>
    <n v="6.5"/>
    <n v="0"/>
    <s v="No"/>
    <m/>
    <n v="870325"/>
    <m/>
    <n v="0"/>
    <m/>
    <m/>
    <m/>
    <m/>
    <m/>
    <m/>
    <m/>
    <m/>
    <m/>
    <m/>
    <m/>
    <m/>
    <m/>
    <m/>
    <m/>
    <m/>
    <m/>
    <m/>
    <m/>
    <m/>
    <m/>
    <m/>
    <m/>
    <m/>
    <m/>
    <m/>
    <m/>
    <m/>
    <n v="2798.0647336162128"/>
    <x v="0"/>
    <s v="Medium"/>
  </r>
  <r>
    <s v="Coast CCD"/>
    <x v="57"/>
    <s v="832"/>
    <s v="Multi-College District"/>
    <n v="20130"/>
    <x v="7"/>
    <n v="9608.7811428571713"/>
    <n v="28945"/>
    <m/>
    <n v="116"/>
    <n v="12"/>
    <m/>
    <m/>
    <m/>
    <m/>
    <m/>
    <m/>
    <n v="50"/>
    <m/>
    <m/>
    <n v="76"/>
    <n v="406"/>
    <m/>
    <m/>
    <m/>
    <m/>
    <m/>
    <m/>
    <n v="27234"/>
    <m/>
    <m/>
    <n v="0"/>
    <n v="0"/>
    <m/>
    <m/>
    <n v="0"/>
    <n v="0"/>
    <n v="50000"/>
    <n v="10500"/>
    <m/>
    <n v="87734"/>
    <n v="0"/>
    <m/>
    <m/>
    <n v="0"/>
    <n v="0"/>
    <m/>
    <m/>
    <n v="0"/>
    <n v="0"/>
    <n v="0"/>
    <n v="0"/>
    <m/>
    <n v="0"/>
    <n v="5823"/>
    <m/>
    <m/>
    <n v="0"/>
    <n v="0"/>
    <m/>
    <m/>
    <n v="0"/>
    <n v="0"/>
    <n v="0"/>
    <n v="0"/>
    <m/>
    <n v="5823"/>
    <n v="0"/>
    <m/>
    <n v="0"/>
    <n v="0"/>
    <m/>
    <m/>
    <n v="0"/>
    <n v="0"/>
    <n v="0"/>
    <n v="0"/>
    <n v="0"/>
    <m/>
    <m/>
    <m/>
    <m/>
    <m/>
    <m/>
    <m/>
    <m/>
    <m/>
    <m/>
    <m/>
    <m/>
    <m/>
    <m/>
    <m/>
    <m/>
    <m/>
    <m/>
    <m/>
    <m/>
    <m/>
    <m/>
    <m/>
    <m/>
    <n v="8403"/>
    <m/>
    <n v="0"/>
    <n v="0"/>
    <m/>
    <n v="0"/>
    <n v="0"/>
    <n v="0"/>
    <n v="3332"/>
    <n v="15000"/>
    <n v="26735"/>
    <m/>
    <m/>
    <m/>
    <m/>
    <m/>
    <m/>
    <m/>
    <m/>
    <m/>
    <m/>
    <m/>
    <m/>
    <m/>
    <m/>
    <m/>
    <m/>
    <m/>
    <m/>
    <m/>
    <m/>
    <m/>
    <m/>
    <m/>
    <m/>
    <m/>
    <m/>
    <n v="0"/>
    <m/>
    <n v="0"/>
    <n v="0"/>
    <m/>
    <n v="0"/>
    <n v="0"/>
    <n v="0"/>
    <m/>
    <n v="0"/>
    <n v="0"/>
    <m/>
    <m/>
    <m/>
    <m/>
    <m/>
    <m/>
    <m/>
    <m/>
    <m/>
    <m/>
    <m/>
    <m/>
    <m/>
    <m/>
    <m/>
    <m/>
    <m/>
    <m/>
    <m/>
    <m/>
    <m/>
    <m/>
    <m/>
    <m/>
    <m/>
    <m/>
    <n v="0"/>
    <m/>
    <n v="0"/>
    <n v="0"/>
    <m/>
    <n v="0"/>
    <m/>
    <n v="0"/>
    <n v="0"/>
    <n v="0"/>
    <n v="470"/>
    <m/>
    <n v="0"/>
    <n v="0"/>
    <m/>
    <m/>
    <n v="0"/>
    <n v="0"/>
    <n v="0"/>
    <n v="0"/>
    <n v="470"/>
    <n v="93557"/>
    <n v="26735"/>
    <n v="120762"/>
    <s v="Other"/>
    <s v="Director (faculty)"/>
    <m/>
    <s v="yes"/>
    <m/>
    <s v="Release time"/>
    <s v="Stipend"/>
    <m/>
    <m/>
    <m/>
    <n v="797"/>
    <n v="1237"/>
    <n v="8386"/>
    <n v="40"/>
    <m/>
    <n v="30100"/>
    <m/>
    <n v="2"/>
    <n v="0"/>
    <n v="204"/>
    <m/>
    <m/>
    <n v="14"/>
    <n v="1"/>
    <n v="0"/>
    <n v="0"/>
    <m/>
    <m/>
    <n v="10"/>
    <m/>
    <m/>
    <m/>
    <m/>
    <m/>
    <n v="4"/>
    <m/>
    <m/>
    <m/>
    <m/>
    <n v="1.9"/>
    <n v="5.6"/>
    <m/>
    <n v="5.6"/>
    <n v="0"/>
    <n v="4"/>
    <n v="4"/>
    <n v="17410"/>
    <s v="Actual"/>
    <n v="6172"/>
    <n v="18312"/>
    <n v="2926"/>
    <n v="711"/>
    <n v="664"/>
    <m/>
    <m/>
    <m/>
    <m/>
    <n v="28785"/>
    <m/>
    <m/>
    <n v="5"/>
    <n v="2"/>
    <n v="170"/>
    <n v="129"/>
    <s v="Yes"/>
    <s v="Cypress College"/>
    <s v="Orange Coast College"/>
    <s v="Fullerton College"/>
    <s v="UCI"/>
    <s v="California - Public Libraries"/>
    <m/>
    <m/>
    <m/>
    <m/>
    <m/>
    <s v="No"/>
    <m/>
    <n v="1711"/>
    <m/>
    <m/>
    <n v="99"/>
    <m/>
    <m/>
    <m/>
    <m/>
    <m/>
    <m/>
    <m/>
    <m/>
    <m/>
    <m/>
    <n v="4"/>
    <n v="4"/>
    <n v="107"/>
    <n v="59"/>
    <n v="32"/>
    <n v="32"/>
    <n v="0"/>
    <n v="0"/>
    <m/>
    <m/>
    <m/>
    <m/>
    <m/>
    <m/>
    <m/>
    <m/>
    <m/>
    <m/>
    <m/>
    <m/>
    <m/>
    <m/>
    <m/>
    <m/>
    <m/>
    <m/>
    <m/>
    <m/>
    <m/>
    <m/>
    <m/>
    <m/>
    <m/>
    <m/>
    <m/>
    <m/>
    <m/>
    <m/>
    <m/>
    <m/>
    <m/>
    <m/>
    <m/>
    <m/>
    <m/>
    <m/>
    <m/>
    <m/>
    <m/>
    <m/>
    <m/>
    <s v="No"/>
    <m/>
    <m/>
    <m/>
    <m/>
    <s v="Yes"/>
    <m/>
    <m/>
    <m/>
    <m/>
    <n v="0"/>
    <n v="0"/>
    <s v="No"/>
    <m/>
    <n v="201085"/>
    <m/>
    <n v="0"/>
    <m/>
    <m/>
    <m/>
    <m/>
    <m/>
    <m/>
    <m/>
    <m/>
    <m/>
    <m/>
    <m/>
    <m/>
    <m/>
    <m/>
    <m/>
    <m/>
    <m/>
    <m/>
    <m/>
    <m/>
    <m/>
    <m/>
    <m/>
    <m/>
    <m/>
    <m/>
    <m/>
    <m/>
    <n v="1715.8537755102093"/>
    <x v="0"/>
    <s v="Small"/>
  </r>
  <r>
    <s v="Mt. San Antonio CCD"/>
    <x v="95"/>
    <s v="851"/>
    <s v="Single College District"/>
    <n v="20130"/>
    <x v="7"/>
    <n v="25062.731428571024"/>
    <n v="95000"/>
    <m/>
    <n v="61"/>
    <n v="18"/>
    <m/>
    <m/>
    <m/>
    <m/>
    <m/>
    <m/>
    <n v="85"/>
    <m/>
    <m/>
    <n v="509"/>
    <n v="431"/>
    <m/>
    <m/>
    <m/>
    <m/>
    <m/>
    <m/>
    <n v="27243"/>
    <m/>
    <m/>
    <m/>
    <m/>
    <m/>
    <m/>
    <n v="2016"/>
    <m/>
    <n v="85899"/>
    <m/>
    <m/>
    <n v="115158"/>
    <n v="14750"/>
    <m/>
    <m/>
    <m/>
    <m/>
    <m/>
    <m/>
    <m/>
    <n v="1551"/>
    <n v="34100"/>
    <m/>
    <m/>
    <n v="50401"/>
    <n v="2051"/>
    <m/>
    <m/>
    <m/>
    <m/>
    <m/>
    <m/>
    <m/>
    <m/>
    <n v="42399"/>
    <m/>
    <m/>
    <n v="44450"/>
    <n v="3648"/>
    <m/>
    <m/>
    <m/>
    <m/>
    <m/>
    <m/>
    <m/>
    <m/>
    <m/>
    <n v="3648"/>
    <m/>
    <m/>
    <m/>
    <m/>
    <m/>
    <m/>
    <m/>
    <m/>
    <m/>
    <m/>
    <m/>
    <m/>
    <m/>
    <m/>
    <m/>
    <m/>
    <m/>
    <m/>
    <m/>
    <m/>
    <m/>
    <m/>
    <m/>
    <m/>
    <n v="19875"/>
    <m/>
    <m/>
    <m/>
    <m/>
    <m/>
    <n v="2904"/>
    <m/>
    <n v="88765"/>
    <m/>
    <n v="111544"/>
    <m/>
    <m/>
    <m/>
    <m/>
    <m/>
    <m/>
    <m/>
    <m/>
    <m/>
    <m/>
    <m/>
    <m/>
    <m/>
    <m/>
    <m/>
    <m/>
    <m/>
    <m/>
    <m/>
    <m/>
    <m/>
    <m/>
    <m/>
    <m/>
    <m/>
    <m/>
    <n v="19798"/>
    <m/>
    <m/>
    <m/>
    <m/>
    <m/>
    <n v="2400"/>
    <m/>
    <m/>
    <m/>
    <n v="22198"/>
    <m/>
    <m/>
    <m/>
    <m/>
    <m/>
    <m/>
    <m/>
    <m/>
    <m/>
    <m/>
    <m/>
    <m/>
    <m/>
    <m/>
    <m/>
    <m/>
    <m/>
    <m/>
    <m/>
    <m/>
    <m/>
    <m/>
    <m/>
    <m/>
    <m/>
    <m/>
    <n v="250"/>
    <m/>
    <m/>
    <m/>
    <m/>
    <m/>
    <m/>
    <n v="10789"/>
    <m/>
    <n v="11039"/>
    <n v="118672"/>
    <m/>
    <m/>
    <n v="24069"/>
    <m/>
    <m/>
    <m/>
    <m/>
    <m/>
    <m/>
    <n v="142741"/>
    <n v="159608"/>
    <n v="198830"/>
    <n v="501179"/>
    <s v="Dean or other administrator"/>
    <m/>
    <s v="M.A."/>
    <s v="no"/>
    <m/>
    <s v="Release time"/>
    <s v="Stipend"/>
    <m/>
    <m/>
    <m/>
    <n v="2031"/>
    <n v="2240"/>
    <n v="10129"/>
    <n v="231"/>
    <n v="5500"/>
    <n v="70500"/>
    <m/>
    <n v="200"/>
    <n v="7514"/>
    <n v="2306"/>
    <m/>
    <m/>
    <n v="50"/>
    <n v="50"/>
    <n v="15"/>
    <n v="225"/>
    <m/>
    <m/>
    <n v="18"/>
    <m/>
    <m/>
    <m/>
    <m/>
    <m/>
    <m/>
    <m/>
    <m/>
    <m/>
    <m/>
    <n v="1.56"/>
    <n v="7.4"/>
    <m/>
    <n v="7.4"/>
    <m/>
    <n v="12"/>
    <n v="10.125"/>
    <n v="29646"/>
    <s v="Actual"/>
    <n v="18509"/>
    <n v="63119"/>
    <m/>
    <n v="2760"/>
    <m/>
    <m/>
    <m/>
    <m/>
    <m/>
    <n v="84388"/>
    <m/>
    <m/>
    <n v="0"/>
    <n v="0"/>
    <n v="2"/>
    <n v="0"/>
    <s v="No"/>
    <m/>
    <m/>
    <m/>
    <m/>
    <m/>
    <m/>
    <m/>
    <m/>
    <m/>
    <m/>
    <s v="No"/>
    <m/>
    <n v="5215"/>
    <m/>
    <m/>
    <n v="315"/>
    <m/>
    <m/>
    <m/>
    <m/>
    <m/>
    <m/>
    <m/>
    <m/>
    <m/>
    <m/>
    <n v="2"/>
    <n v="10"/>
    <n v="279"/>
    <n v="72"/>
    <n v="36"/>
    <n v="36"/>
    <n v="7"/>
    <n v="0"/>
    <m/>
    <m/>
    <m/>
    <m/>
    <m/>
    <m/>
    <m/>
    <m/>
    <m/>
    <m/>
    <m/>
    <m/>
    <m/>
    <m/>
    <m/>
    <m/>
    <m/>
    <m/>
    <m/>
    <m/>
    <m/>
    <m/>
    <m/>
    <m/>
    <m/>
    <m/>
    <m/>
    <m/>
    <m/>
    <m/>
    <m/>
    <m/>
    <m/>
    <m/>
    <m/>
    <m/>
    <m/>
    <m/>
    <m/>
    <m/>
    <m/>
    <m/>
    <m/>
    <s v="No"/>
    <m/>
    <m/>
    <m/>
    <m/>
    <s v="Yes"/>
    <m/>
    <m/>
    <m/>
    <m/>
    <n v="224"/>
    <n v="0"/>
    <s v="No"/>
    <m/>
    <n v="580368"/>
    <m/>
    <n v="0"/>
    <m/>
    <m/>
    <m/>
    <m/>
    <m/>
    <m/>
    <m/>
    <m/>
    <m/>
    <m/>
    <m/>
    <m/>
    <m/>
    <m/>
    <m/>
    <m/>
    <m/>
    <m/>
    <m/>
    <m/>
    <m/>
    <m/>
    <m/>
    <m/>
    <m/>
    <m/>
    <m/>
    <m/>
    <n v="3386.8555984555437"/>
    <x v="2"/>
    <s v="Large"/>
  </r>
  <r>
    <s v="Sequoias CCD"/>
    <x v="110"/>
    <s v="561"/>
    <s v="Single College District"/>
    <n v="20130"/>
    <x v="7"/>
    <n v="8233.6780952381032"/>
    <n v="53000"/>
    <m/>
    <n v="126"/>
    <n v="7"/>
    <m/>
    <m/>
    <m/>
    <m/>
    <m/>
    <m/>
    <n v="84"/>
    <m/>
    <m/>
    <n v="87"/>
    <n v="340"/>
    <m/>
    <m/>
    <m/>
    <m/>
    <m/>
    <m/>
    <n v="28271"/>
    <m/>
    <m/>
    <n v="5000"/>
    <m/>
    <m/>
    <m/>
    <m/>
    <m/>
    <m/>
    <m/>
    <m/>
    <n v="33271"/>
    <n v="4835"/>
    <m/>
    <m/>
    <m/>
    <m/>
    <m/>
    <m/>
    <m/>
    <m/>
    <m/>
    <m/>
    <m/>
    <n v="4835"/>
    <n v="19140"/>
    <m/>
    <m/>
    <m/>
    <m/>
    <m/>
    <m/>
    <m/>
    <m/>
    <m/>
    <m/>
    <m/>
    <n v="19140"/>
    <m/>
    <m/>
    <m/>
    <m/>
    <m/>
    <m/>
    <m/>
    <m/>
    <m/>
    <m/>
    <m/>
    <m/>
    <m/>
    <m/>
    <m/>
    <m/>
    <m/>
    <m/>
    <m/>
    <m/>
    <m/>
    <m/>
    <m/>
    <m/>
    <m/>
    <m/>
    <m/>
    <m/>
    <m/>
    <m/>
    <m/>
    <m/>
    <m/>
    <m/>
    <m/>
    <n v="2185"/>
    <m/>
    <m/>
    <m/>
    <m/>
    <m/>
    <m/>
    <m/>
    <m/>
    <n v="34026"/>
    <n v="36211"/>
    <m/>
    <m/>
    <m/>
    <m/>
    <m/>
    <m/>
    <m/>
    <m/>
    <m/>
    <m/>
    <m/>
    <m/>
    <m/>
    <m/>
    <m/>
    <m/>
    <m/>
    <m/>
    <m/>
    <m/>
    <m/>
    <m/>
    <m/>
    <m/>
    <m/>
    <m/>
    <m/>
    <m/>
    <m/>
    <m/>
    <m/>
    <m/>
    <m/>
    <m/>
    <m/>
    <m/>
    <m/>
    <m/>
    <m/>
    <m/>
    <m/>
    <m/>
    <m/>
    <m/>
    <m/>
    <m/>
    <m/>
    <m/>
    <m/>
    <m/>
    <m/>
    <m/>
    <m/>
    <m/>
    <m/>
    <m/>
    <m/>
    <m/>
    <m/>
    <m/>
    <m/>
    <m/>
    <m/>
    <m/>
    <m/>
    <m/>
    <m/>
    <m/>
    <m/>
    <m/>
    <m/>
    <m/>
    <m/>
    <m/>
    <m/>
    <m/>
    <m/>
    <m/>
    <m/>
    <m/>
    <m/>
    <m/>
    <m/>
    <m/>
    <n v="52411"/>
    <n v="41046"/>
    <n v="93457"/>
    <s v="Dean or other administrator"/>
    <m/>
    <m/>
    <s v="yes"/>
    <m/>
    <m/>
    <m/>
    <m/>
    <m/>
    <m/>
    <n v="558"/>
    <n v="592"/>
    <n v="13412"/>
    <n v="126"/>
    <m/>
    <n v="56399"/>
    <m/>
    <n v="5"/>
    <n v="12"/>
    <n v="565"/>
    <m/>
    <m/>
    <n v="1152"/>
    <n v="1164"/>
    <m/>
    <n v="5"/>
    <m/>
    <m/>
    <n v="7"/>
    <m/>
    <m/>
    <m/>
    <m/>
    <m/>
    <m/>
    <m/>
    <m/>
    <m/>
    <m/>
    <n v="2.6"/>
    <n v="1.05"/>
    <m/>
    <n v="1.05"/>
    <n v="6"/>
    <n v="6"/>
    <n v="5.5"/>
    <n v="4750"/>
    <s v="Estimate"/>
    <n v="5780"/>
    <n v="18911"/>
    <m/>
    <n v="354"/>
    <n v="1742"/>
    <m/>
    <m/>
    <m/>
    <m/>
    <n v="26784"/>
    <m/>
    <m/>
    <n v="11"/>
    <n v="10"/>
    <m/>
    <m/>
    <s v="Yes"/>
    <s v="CSU Fresno"/>
    <m/>
    <m/>
    <m/>
    <m/>
    <m/>
    <m/>
    <m/>
    <m/>
    <m/>
    <s v="No"/>
    <m/>
    <n v="2473"/>
    <m/>
    <m/>
    <n v="160"/>
    <m/>
    <m/>
    <m/>
    <m/>
    <m/>
    <m/>
    <m/>
    <m/>
    <m/>
    <m/>
    <n v="3"/>
    <n v="11"/>
    <n v="246"/>
    <n v="54"/>
    <m/>
    <n v="120"/>
    <n v="0"/>
    <n v="0"/>
    <m/>
    <m/>
    <m/>
    <m/>
    <m/>
    <m/>
    <m/>
    <m/>
    <m/>
    <m/>
    <m/>
    <m/>
    <m/>
    <m/>
    <m/>
    <m/>
    <m/>
    <m/>
    <m/>
    <m/>
    <m/>
    <m/>
    <m/>
    <m/>
    <m/>
    <m/>
    <m/>
    <m/>
    <m/>
    <m/>
    <m/>
    <m/>
    <m/>
    <m/>
    <m/>
    <m/>
    <m/>
    <m/>
    <m/>
    <m/>
    <m/>
    <m/>
    <m/>
    <s v="No"/>
    <m/>
    <m/>
    <m/>
    <m/>
    <s v="Yes"/>
    <m/>
    <m/>
    <m/>
    <m/>
    <n v="0"/>
    <n v="0"/>
    <s v="Yes"/>
    <n v="59"/>
    <n v="276530"/>
    <m/>
    <n v="23"/>
    <m/>
    <m/>
    <m/>
    <m/>
    <m/>
    <m/>
    <m/>
    <m/>
    <m/>
    <m/>
    <m/>
    <m/>
    <m/>
    <m/>
    <m/>
    <m/>
    <m/>
    <m/>
    <m/>
    <m/>
    <m/>
    <m/>
    <m/>
    <m/>
    <m/>
    <m/>
    <m/>
    <m/>
    <n v="7841.5981859410504"/>
    <x v="0"/>
    <s v="Small"/>
  </r>
  <r>
    <s v="Victor Valley CCD"/>
    <x v="44"/>
    <s v="991"/>
    <s v="Single College District"/>
    <n v="20130"/>
    <x v="7"/>
    <n v="9086.2937142856699"/>
    <n v="29886"/>
    <m/>
    <n v="35"/>
    <n v="6"/>
    <m/>
    <m/>
    <m/>
    <m/>
    <m/>
    <m/>
    <n v="30"/>
    <m/>
    <m/>
    <n v="26"/>
    <n v="355"/>
    <m/>
    <m/>
    <m/>
    <m/>
    <m/>
    <m/>
    <n v="28395"/>
    <m/>
    <m/>
    <m/>
    <m/>
    <m/>
    <m/>
    <m/>
    <n v="9436"/>
    <m/>
    <m/>
    <m/>
    <n v="37831"/>
    <n v="8991"/>
    <m/>
    <m/>
    <m/>
    <m/>
    <m/>
    <m/>
    <m/>
    <m/>
    <m/>
    <m/>
    <m/>
    <n v="8991"/>
    <n v="8040"/>
    <m/>
    <m/>
    <m/>
    <m/>
    <m/>
    <m/>
    <m/>
    <n v="2236"/>
    <m/>
    <m/>
    <m/>
    <n v="10276"/>
    <n v="115"/>
    <m/>
    <m/>
    <m/>
    <m/>
    <m/>
    <m/>
    <n v="1114"/>
    <m/>
    <m/>
    <n v="1229"/>
    <m/>
    <m/>
    <m/>
    <m/>
    <m/>
    <m/>
    <m/>
    <m/>
    <m/>
    <m/>
    <m/>
    <m/>
    <m/>
    <m/>
    <m/>
    <m/>
    <m/>
    <m/>
    <m/>
    <m/>
    <m/>
    <m/>
    <m/>
    <m/>
    <n v="33504"/>
    <m/>
    <m/>
    <m/>
    <m/>
    <m/>
    <n v="4500"/>
    <m/>
    <m/>
    <m/>
    <n v="38004"/>
    <m/>
    <m/>
    <m/>
    <m/>
    <m/>
    <m/>
    <m/>
    <m/>
    <m/>
    <m/>
    <m/>
    <m/>
    <m/>
    <m/>
    <m/>
    <m/>
    <m/>
    <m/>
    <m/>
    <m/>
    <m/>
    <m/>
    <m/>
    <m/>
    <m/>
    <m/>
    <n v="2775"/>
    <m/>
    <m/>
    <m/>
    <m/>
    <m/>
    <m/>
    <m/>
    <m/>
    <m/>
    <n v="2775"/>
    <m/>
    <m/>
    <m/>
    <m/>
    <m/>
    <m/>
    <m/>
    <m/>
    <m/>
    <m/>
    <m/>
    <m/>
    <m/>
    <m/>
    <m/>
    <m/>
    <m/>
    <m/>
    <m/>
    <m/>
    <m/>
    <m/>
    <m/>
    <m/>
    <m/>
    <m/>
    <m/>
    <m/>
    <m/>
    <m/>
    <m/>
    <m/>
    <m/>
    <m/>
    <m/>
    <m/>
    <n v="28270"/>
    <m/>
    <m/>
    <m/>
    <m/>
    <m/>
    <m/>
    <m/>
    <m/>
    <m/>
    <n v="28270"/>
    <n v="48107"/>
    <n v="50999"/>
    <n v="127376"/>
    <s v="Dean or other administrator"/>
    <m/>
    <s v="PhD"/>
    <s v="no"/>
    <m/>
    <m/>
    <s v="Stipend"/>
    <m/>
    <m/>
    <m/>
    <n v="1094"/>
    <n v="3934"/>
    <n v="2460"/>
    <n v="66"/>
    <m/>
    <n v="54744"/>
    <m/>
    <n v="93"/>
    <n v="166"/>
    <n v="1250"/>
    <m/>
    <m/>
    <n v="65"/>
    <n v="0"/>
    <n v="248"/>
    <n v="164"/>
    <m/>
    <m/>
    <n v="5"/>
    <m/>
    <m/>
    <m/>
    <m/>
    <m/>
    <n v="5"/>
    <m/>
    <m/>
    <m/>
    <m/>
    <n v="1.7"/>
    <n v="3.6"/>
    <m/>
    <n v="3.6"/>
    <n v="0"/>
    <n v="5"/>
    <n v="5"/>
    <n v="15489"/>
    <s v="Actual"/>
    <n v="8201"/>
    <n v="29522"/>
    <n v="5838"/>
    <n v="1176"/>
    <n v="686"/>
    <m/>
    <m/>
    <m/>
    <m/>
    <n v="45423"/>
    <m/>
    <m/>
    <n v="43"/>
    <n v="28"/>
    <n v="65"/>
    <n v="31"/>
    <s v="No"/>
    <m/>
    <m/>
    <m/>
    <m/>
    <m/>
    <m/>
    <m/>
    <m/>
    <m/>
    <m/>
    <s v="No"/>
    <m/>
    <n v="3586"/>
    <m/>
    <m/>
    <n v="134"/>
    <m/>
    <m/>
    <m/>
    <m/>
    <m/>
    <m/>
    <m/>
    <m/>
    <m/>
    <m/>
    <n v="0"/>
    <n v="0"/>
    <n v="0"/>
    <n v="65"/>
    <n v="40"/>
    <n v="40"/>
    <n v="5"/>
    <n v="0"/>
    <m/>
    <m/>
    <m/>
    <m/>
    <m/>
    <m/>
    <m/>
    <m/>
    <m/>
    <m/>
    <m/>
    <m/>
    <m/>
    <m/>
    <m/>
    <m/>
    <m/>
    <m/>
    <m/>
    <m/>
    <m/>
    <m/>
    <m/>
    <m/>
    <m/>
    <m/>
    <m/>
    <m/>
    <m/>
    <m/>
    <m/>
    <m/>
    <m/>
    <m/>
    <m/>
    <m/>
    <m/>
    <m/>
    <m/>
    <m/>
    <m/>
    <m/>
    <m/>
    <s v="No"/>
    <m/>
    <m/>
    <m/>
    <m/>
    <s v="Yes"/>
    <m/>
    <m/>
    <m/>
    <m/>
    <n v="5"/>
    <n v="0"/>
    <s v="No"/>
    <m/>
    <n v="195494"/>
    <m/>
    <n v="8"/>
    <m/>
    <m/>
    <m/>
    <m/>
    <m/>
    <m/>
    <m/>
    <m/>
    <m/>
    <m/>
    <m/>
    <m/>
    <m/>
    <m/>
    <m/>
    <m/>
    <m/>
    <m/>
    <m/>
    <m/>
    <m/>
    <m/>
    <m/>
    <m/>
    <m/>
    <m/>
    <m/>
    <m/>
    <n v="2523.9704761904636"/>
    <x v="0"/>
    <s v="Small"/>
  </r>
  <r>
    <s v="Mt. San Jacinto CCD"/>
    <x v="35"/>
    <s v="941"/>
    <s v="Multi-College District"/>
    <n v="20130"/>
    <x v="7"/>
    <n v="9542.6051428571282"/>
    <n v="14327"/>
    <m/>
    <n v="29"/>
    <n v="0"/>
    <m/>
    <m/>
    <m/>
    <m/>
    <m/>
    <m/>
    <n v="30"/>
    <m/>
    <m/>
    <n v="0"/>
    <n v="168"/>
    <m/>
    <m/>
    <m/>
    <m/>
    <m/>
    <m/>
    <n v="28596"/>
    <m/>
    <m/>
    <n v="0"/>
    <n v="0"/>
    <m/>
    <m/>
    <n v="0"/>
    <n v="0"/>
    <n v="0"/>
    <n v="0"/>
    <m/>
    <n v="28596"/>
    <n v="8945"/>
    <m/>
    <m/>
    <n v="0"/>
    <n v="0"/>
    <m/>
    <m/>
    <n v="0"/>
    <n v="0"/>
    <n v="0"/>
    <n v="0"/>
    <m/>
    <n v="8945"/>
    <n v="11654"/>
    <m/>
    <m/>
    <n v="0"/>
    <n v="0"/>
    <m/>
    <m/>
    <n v="0"/>
    <n v="0"/>
    <n v="0"/>
    <n v="0"/>
    <m/>
    <n v="11654"/>
    <n v="0"/>
    <m/>
    <n v="0"/>
    <n v="0"/>
    <m/>
    <m/>
    <n v="0"/>
    <n v="0"/>
    <n v="0"/>
    <n v="0"/>
    <n v="0"/>
    <m/>
    <m/>
    <m/>
    <m/>
    <m/>
    <m/>
    <m/>
    <m/>
    <m/>
    <m/>
    <m/>
    <m/>
    <m/>
    <m/>
    <m/>
    <m/>
    <m/>
    <m/>
    <m/>
    <m/>
    <m/>
    <m/>
    <m/>
    <m/>
    <n v="24557"/>
    <m/>
    <n v="0"/>
    <n v="0"/>
    <m/>
    <n v="0"/>
    <n v="0"/>
    <n v="0"/>
    <n v="0"/>
    <n v="0"/>
    <n v="24557"/>
    <m/>
    <m/>
    <m/>
    <m/>
    <m/>
    <m/>
    <m/>
    <m/>
    <m/>
    <m/>
    <m/>
    <m/>
    <m/>
    <m/>
    <m/>
    <m/>
    <m/>
    <m/>
    <m/>
    <m/>
    <m/>
    <m/>
    <m/>
    <m/>
    <m/>
    <m/>
    <n v="613"/>
    <m/>
    <n v="0"/>
    <n v="0"/>
    <m/>
    <n v="0"/>
    <n v="0"/>
    <n v="0"/>
    <m/>
    <n v="0"/>
    <n v="613"/>
    <m/>
    <m/>
    <m/>
    <m/>
    <m/>
    <m/>
    <m/>
    <m/>
    <m/>
    <m/>
    <m/>
    <m/>
    <m/>
    <m/>
    <m/>
    <m/>
    <m/>
    <m/>
    <m/>
    <m/>
    <m/>
    <m/>
    <m/>
    <m/>
    <m/>
    <m/>
    <n v="3973"/>
    <m/>
    <n v="0"/>
    <n v="0"/>
    <m/>
    <n v="0"/>
    <m/>
    <n v="0"/>
    <n v="0"/>
    <n v="3973"/>
    <n v="0"/>
    <m/>
    <n v="0"/>
    <n v="0"/>
    <m/>
    <m/>
    <n v="0"/>
    <n v="0"/>
    <n v="0"/>
    <n v="0"/>
    <n v="0"/>
    <n v="40250"/>
    <n v="38088"/>
    <n v="78338"/>
    <s v="Department chair (Faculty position)"/>
    <m/>
    <m/>
    <s v="yes"/>
    <s v="None"/>
    <m/>
    <m/>
    <m/>
    <m/>
    <m/>
    <n v="685"/>
    <n v="1629"/>
    <n v="59881"/>
    <n v="116"/>
    <n v="0"/>
    <n v="37611"/>
    <m/>
    <n v="7"/>
    <n v="5765"/>
    <n v="36"/>
    <m/>
    <m/>
    <n v="109"/>
    <n v="0"/>
    <n v="0"/>
    <n v="0"/>
    <m/>
    <m/>
    <n v="2.33"/>
    <m/>
    <m/>
    <m/>
    <m/>
    <m/>
    <n v="2.5"/>
    <m/>
    <m/>
    <m/>
    <m/>
    <n v="1.115"/>
    <n v="2.34"/>
    <m/>
    <n v="2.34"/>
    <n v="0"/>
    <n v="2.5"/>
    <n v="2.4700000000000002"/>
    <n v="2290"/>
    <s v="Estimate"/>
    <n v="4152"/>
    <n v="13202"/>
    <n v="0"/>
    <n v="0"/>
    <n v="0"/>
    <m/>
    <m/>
    <m/>
    <m/>
    <n v="17354"/>
    <m/>
    <m/>
    <n v="246"/>
    <n v="238"/>
    <n v="0"/>
    <n v="0"/>
    <s v="No"/>
    <m/>
    <m/>
    <m/>
    <m/>
    <m/>
    <m/>
    <m/>
    <m/>
    <m/>
    <m/>
    <s v="No"/>
    <m/>
    <n v="2130"/>
    <m/>
    <m/>
    <n v="71"/>
    <m/>
    <m/>
    <m/>
    <m/>
    <m/>
    <m/>
    <m/>
    <m/>
    <m/>
    <m/>
    <n v="0"/>
    <n v="0"/>
    <n v="0"/>
    <n v="52"/>
    <n v="0"/>
    <n v="0"/>
    <n v="0"/>
    <n v="0"/>
    <m/>
    <m/>
    <m/>
    <m/>
    <m/>
    <m/>
    <m/>
    <m/>
    <m/>
    <m/>
    <m/>
    <m/>
    <m/>
    <m/>
    <m/>
    <m/>
    <m/>
    <m/>
    <m/>
    <m/>
    <m/>
    <m/>
    <m/>
    <m/>
    <m/>
    <m/>
    <m/>
    <m/>
    <m/>
    <m/>
    <m/>
    <m/>
    <m/>
    <m/>
    <m/>
    <m/>
    <m/>
    <m/>
    <m/>
    <m/>
    <m/>
    <m/>
    <m/>
    <s v="No"/>
    <m/>
    <m/>
    <m/>
    <m/>
    <s v="Yes"/>
    <m/>
    <m/>
    <m/>
    <m/>
    <n v="0"/>
    <n v="0"/>
    <s v="Yes"/>
    <n v="2"/>
    <n v="76293"/>
    <m/>
    <n v="0"/>
    <m/>
    <m/>
    <m/>
    <m/>
    <m/>
    <m/>
    <m/>
    <m/>
    <m/>
    <m/>
    <m/>
    <m/>
    <m/>
    <m/>
    <m/>
    <m/>
    <m/>
    <m/>
    <m/>
    <m/>
    <m/>
    <m/>
    <m/>
    <m/>
    <m/>
    <m/>
    <m/>
    <m/>
    <n v="4078.0363858363798"/>
    <x v="0"/>
    <s v="Small"/>
  </r>
  <r>
    <s v="Ventura CCD"/>
    <x v="113"/>
    <s v="683"/>
    <s v="Multi-College District"/>
    <n v="20130"/>
    <x v="7"/>
    <n v="10264.083238095242"/>
    <n v="32000"/>
    <m/>
    <n v="49"/>
    <n v="8"/>
    <m/>
    <m/>
    <m/>
    <m/>
    <m/>
    <m/>
    <n v="42"/>
    <m/>
    <m/>
    <n v="48"/>
    <n v="587"/>
    <m/>
    <m/>
    <m/>
    <m/>
    <m/>
    <m/>
    <n v="28751"/>
    <m/>
    <m/>
    <n v="0"/>
    <n v="17488"/>
    <m/>
    <m/>
    <n v="14997"/>
    <n v="0"/>
    <n v="0"/>
    <n v="0"/>
    <m/>
    <n v="61236"/>
    <n v="0"/>
    <m/>
    <m/>
    <n v="0"/>
    <n v="0"/>
    <m/>
    <m/>
    <n v="0"/>
    <n v="0"/>
    <n v="19503"/>
    <n v="0"/>
    <m/>
    <n v="19503"/>
    <n v="445"/>
    <m/>
    <m/>
    <n v="0"/>
    <n v="0"/>
    <m/>
    <m/>
    <n v="0"/>
    <n v="0"/>
    <n v="19502.52"/>
    <n v="0"/>
    <m/>
    <n v="19947.52"/>
    <n v="0"/>
    <m/>
    <n v="0"/>
    <n v="0"/>
    <m/>
    <m/>
    <n v="0"/>
    <n v="0"/>
    <n v="0"/>
    <n v="0"/>
    <n v="0"/>
    <m/>
    <m/>
    <m/>
    <m/>
    <m/>
    <m/>
    <m/>
    <m/>
    <m/>
    <m/>
    <m/>
    <m/>
    <m/>
    <m/>
    <m/>
    <m/>
    <m/>
    <m/>
    <m/>
    <m/>
    <m/>
    <m/>
    <m/>
    <m/>
    <n v="11409"/>
    <m/>
    <n v="0"/>
    <n v="0"/>
    <m/>
    <n v="0"/>
    <n v="0"/>
    <n v="0"/>
    <n v="56875"/>
    <n v="0"/>
    <n v="68284"/>
    <m/>
    <m/>
    <m/>
    <m/>
    <m/>
    <m/>
    <m/>
    <m/>
    <m/>
    <m/>
    <m/>
    <m/>
    <m/>
    <m/>
    <m/>
    <m/>
    <m/>
    <m/>
    <m/>
    <m/>
    <m/>
    <m/>
    <m/>
    <m/>
    <m/>
    <m/>
    <n v="0"/>
    <m/>
    <n v="0"/>
    <n v="0"/>
    <m/>
    <n v="0"/>
    <n v="0"/>
    <n v="0"/>
    <m/>
    <n v="0"/>
    <n v="0"/>
    <m/>
    <m/>
    <m/>
    <m/>
    <m/>
    <m/>
    <m/>
    <m/>
    <m/>
    <m/>
    <m/>
    <m/>
    <m/>
    <m/>
    <m/>
    <m/>
    <m/>
    <m/>
    <m/>
    <m/>
    <m/>
    <m/>
    <m/>
    <m/>
    <m/>
    <m/>
    <n v="0"/>
    <m/>
    <n v="0"/>
    <n v="0"/>
    <m/>
    <n v="0"/>
    <m/>
    <n v="0"/>
    <n v="0"/>
    <n v="0"/>
    <n v="0"/>
    <m/>
    <n v="0"/>
    <n v="0"/>
    <m/>
    <m/>
    <n v="0"/>
    <n v="0"/>
    <n v="0"/>
    <n v="0"/>
    <n v="0"/>
    <n v="81183.520000000004"/>
    <n v="87787"/>
    <n v="168970.52000000002"/>
    <s v="Dean or other administrator"/>
    <m/>
    <s v="M.A."/>
    <s v="no"/>
    <m/>
    <m/>
    <s v="Stipend"/>
    <m/>
    <m/>
    <m/>
    <n v="2246"/>
    <n v="999"/>
    <n v="21245"/>
    <n v="147"/>
    <n v="55627"/>
    <n v="91436"/>
    <m/>
    <n v="50"/>
    <n v="21245"/>
    <n v="4355"/>
    <m/>
    <m/>
    <n v="600"/>
    <n v="2942"/>
    <n v="126"/>
    <n v="50"/>
    <m/>
    <m/>
    <n v="7"/>
    <m/>
    <m/>
    <m/>
    <m/>
    <m/>
    <n v="4"/>
    <m/>
    <m/>
    <m/>
    <m/>
    <n v="1.17"/>
    <n v="2.6"/>
    <m/>
    <n v="2.6"/>
    <n v="1"/>
    <n v="5"/>
    <n v="5"/>
    <n v="10170"/>
    <s v="Estimate"/>
    <n v="35323"/>
    <n v="7151"/>
    <n v="0"/>
    <n v="68"/>
    <n v="0"/>
    <m/>
    <m/>
    <m/>
    <m/>
    <n v="42542"/>
    <m/>
    <m/>
    <n v="4"/>
    <n v="4"/>
    <n v="28"/>
    <n v="28"/>
    <s v="Yes"/>
    <s v="Moorpark College"/>
    <s v="Oxnard College"/>
    <m/>
    <m/>
    <m/>
    <m/>
    <m/>
    <m/>
    <m/>
    <m/>
    <s v="No"/>
    <m/>
    <n v="4384"/>
    <m/>
    <m/>
    <n v="139"/>
    <m/>
    <m/>
    <m/>
    <m/>
    <m/>
    <m/>
    <m/>
    <m/>
    <m/>
    <m/>
    <n v="0"/>
    <n v="0"/>
    <n v="0"/>
    <n v="65"/>
    <n v="37"/>
    <n v="16"/>
    <n v="3"/>
    <n v="0"/>
    <m/>
    <m/>
    <m/>
    <m/>
    <m/>
    <m/>
    <m/>
    <m/>
    <m/>
    <m/>
    <m/>
    <m/>
    <m/>
    <m/>
    <m/>
    <m/>
    <m/>
    <m/>
    <m/>
    <m/>
    <m/>
    <m/>
    <m/>
    <m/>
    <m/>
    <m/>
    <m/>
    <m/>
    <m/>
    <m/>
    <m/>
    <m/>
    <m/>
    <m/>
    <m/>
    <m/>
    <m/>
    <m/>
    <m/>
    <m/>
    <m/>
    <m/>
    <m/>
    <s v="No"/>
    <m/>
    <m/>
    <m/>
    <m/>
    <s v="No"/>
    <m/>
    <m/>
    <m/>
    <m/>
    <n v="3"/>
    <n v="0"/>
    <s v="No"/>
    <m/>
    <n v="277023"/>
    <m/>
    <n v="315"/>
    <m/>
    <m/>
    <m/>
    <m/>
    <m/>
    <m/>
    <m/>
    <m/>
    <m/>
    <m/>
    <m/>
    <m/>
    <m/>
    <m/>
    <m/>
    <m/>
    <m/>
    <m/>
    <m/>
    <m/>
    <m/>
    <m/>
    <m/>
    <m/>
    <m/>
    <m/>
    <m/>
    <m/>
    <n v="3947.7243223443234"/>
    <x v="0"/>
    <s v="Medium"/>
  </r>
  <r>
    <s v="San Mateo CCD"/>
    <x v="111"/>
    <s v="373"/>
    <s v="Multi-College District"/>
    <n v="20130"/>
    <x v="7"/>
    <n v="8380.0847619047436"/>
    <n v="18000"/>
    <m/>
    <n v="79"/>
    <n v="6"/>
    <m/>
    <m/>
    <m/>
    <m/>
    <m/>
    <m/>
    <n v="37"/>
    <m/>
    <m/>
    <n v="37"/>
    <n v="220"/>
    <m/>
    <m/>
    <m/>
    <m/>
    <m/>
    <m/>
    <n v="29525"/>
    <m/>
    <m/>
    <n v="626"/>
    <m/>
    <m/>
    <m/>
    <m/>
    <m/>
    <m/>
    <m/>
    <m/>
    <n v="30151"/>
    <m/>
    <m/>
    <m/>
    <n v="3300"/>
    <m/>
    <m/>
    <m/>
    <m/>
    <m/>
    <m/>
    <m/>
    <m/>
    <n v="3300"/>
    <n v="16651"/>
    <m/>
    <m/>
    <m/>
    <m/>
    <m/>
    <m/>
    <m/>
    <m/>
    <m/>
    <m/>
    <m/>
    <n v="16651"/>
    <m/>
    <m/>
    <m/>
    <m/>
    <m/>
    <m/>
    <m/>
    <m/>
    <m/>
    <m/>
    <m/>
    <m/>
    <m/>
    <m/>
    <m/>
    <m/>
    <m/>
    <m/>
    <m/>
    <m/>
    <m/>
    <m/>
    <m/>
    <m/>
    <m/>
    <m/>
    <m/>
    <m/>
    <m/>
    <m/>
    <m/>
    <m/>
    <m/>
    <m/>
    <m/>
    <m/>
    <m/>
    <n v="30738"/>
    <m/>
    <m/>
    <m/>
    <m/>
    <m/>
    <m/>
    <m/>
    <n v="30738"/>
    <m/>
    <m/>
    <m/>
    <m/>
    <m/>
    <m/>
    <m/>
    <m/>
    <m/>
    <m/>
    <m/>
    <m/>
    <m/>
    <m/>
    <m/>
    <m/>
    <m/>
    <m/>
    <m/>
    <m/>
    <m/>
    <m/>
    <m/>
    <m/>
    <m/>
    <m/>
    <m/>
    <m/>
    <m/>
    <m/>
    <m/>
    <m/>
    <m/>
    <m/>
    <m/>
    <m/>
    <m/>
    <m/>
    <m/>
    <m/>
    <m/>
    <m/>
    <m/>
    <m/>
    <m/>
    <m/>
    <m/>
    <m/>
    <m/>
    <m/>
    <m/>
    <m/>
    <m/>
    <m/>
    <m/>
    <m/>
    <m/>
    <m/>
    <m/>
    <m/>
    <m/>
    <m/>
    <m/>
    <m/>
    <m/>
    <m/>
    <m/>
    <m/>
    <m/>
    <m/>
    <m/>
    <m/>
    <m/>
    <n v="5682"/>
    <m/>
    <n v="3500"/>
    <m/>
    <m/>
    <m/>
    <m/>
    <m/>
    <m/>
    <m/>
    <n v="9182"/>
    <n v="46802"/>
    <n v="34038"/>
    <n v="90022"/>
    <s v="Dean or other administrator"/>
    <m/>
    <m/>
    <s v="yes"/>
    <m/>
    <m/>
    <m/>
    <m/>
    <m/>
    <s v="There is no Library Faculty Coordinator or Department Chair"/>
    <n v="1047"/>
    <n v="473"/>
    <n v="100000"/>
    <n v="142"/>
    <m/>
    <n v="52800"/>
    <m/>
    <n v="1"/>
    <n v="0"/>
    <n v="1047"/>
    <m/>
    <m/>
    <m/>
    <m/>
    <n v="31"/>
    <n v="1"/>
    <m/>
    <m/>
    <n v="5"/>
    <m/>
    <m/>
    <m/>
    <m/>
    <m/>
    <n v="4"/>
    <m/>
    <m/>
    <m/>
    <m/>
    <n v="2.13"/>
    <n v="3.8"/>
    <m/>
    <n v="3.8"/>
    <m/>
    <n v="4"/>
    <n v="3.48"/>
    <n v="9950"/>
    <s v="Estimate"/>
    <n v="9144"/>
    <n v="9116"/>
    <m/>
    <n v="914"/>
    <n v="65"/>
    <m/>
    <m/>
    <m/>
    <m/>
    <n v="19239"/>
    <m/>
    <m/>
    <m/>
    <n v="2894"/>
    <m/>
    <n v="2968"/>
    <s v="Yes"/>
    <s v="College of San Mateo"/>
    <s v="CaÃ±ada College"/>
    <m/>
    <m/>
    <m/>
    <m/>
    <m/>
    <m/>
    <m/>
    <m/>
    <s v="Yes"/>
    <s v="Vendor"/>
    <n v="5050"/>
    <m/>
    <m/>
    <n v="203"/>
    <m/>
    <m/>
    <m/>
    <m/>
    <m/>
    <m/>
    <m/>
    <m/>
    <m/>
    <m/>
    <n v="0"/>
    <n v="0"/>
    <n v="0"/>
    <n v="62"/>
    <n v="48"/>
    <n v="48"/>
    <n v="120"/>
    <n v="0"/>
    <m/>
    <m/>
    <m/>
    <m/>
    <m/>
    <m/>
    <m/>
    <m/>
    <m/>
    <m/>
    <m/>
    <m/>
    <m/>
    <m/>
    <m/>
    <m/>
    <m/>
    <m/>
    <m/>
    <m/>
    <m/>
    <m/>
    <m/>
    <m/>
    <m/>
    <m/>
    <m/>
    <m/>
    <m/>
    <m/>
    <m/>
    <m/>
    <m/>
    <m/>
    <m/>
    <m/>
    <m/>
    <m/>
    <m/>
    <m/>
    <m/>
    <m/>
    <m/>
    <s v="No"/>
    <m/>
    <m/>
    <m/>
    <m/>
    <s v="Yes"/>
    <m/>
    <m/>
    <m/>
    <m/>
    <n v="120"/>
    <n v="0"/>
    <s v="No"/>
    <m/>
    <n v="200000"/>
    <m/>
    <m/>
    <m/>
    <m/>
    <m/>
    <m/>
    <m/>
    <m/>
    <m/>
    <m/>
    <m/>
    <m/>
    <m/>
    <m/>
    <m/>
    <m/>
    <m/>
    <m/>
    <m/>
    <m/>
    <m/>
    <m/>
    <m/>
    <m/>
    <m/>
    <m/>
    <m/>
    <m/>
    <m/>
    <m/>
    <n v="2205.2854636591433"/>
    <x v="0"/>
    <s v="Small"/>
  </r>
  <r>
    <s v="Kern CCD"/>
    <x v="100"/>
    <s v="523"/>
    <s v="Multi-College District"/>
    <n v="20130"/>
    <x v="7"/>
    <n v="2950.9409523809504"/>
    <n v="13549"/>
    <m/>
    <n v="20"/>
    <n v="6"/>
    <m/>
    <m/>
    <m/>
    <m/>
    <m/>
    <m/>
    <n v="0"/>
    <m/>
    <m/>
    <n v="35"/>
    <n v="193"/>
    <m/>
    <m/>
    <m/>
    <m/>
    <m/>
    <m/>
    <n v="29567"/>
    <m/>
    <m/>
    <m/>
    <m/>
    <m/>
    <m/>
    <m/>
    <m/>
    <m/>
    <n v="245"/>
    <m/>
    <n v="29812"/>
    <n v="5771"/>
    <m/>
    <m/>
    <m/>
    <m/>
    <m/>
    <m/>
    <m/>
    <m/>
    <m/>
    <m/>
    <m/>
    <n v="5771"/>
    <n v="2887"/>
    <m/>
    <m/>
    <m/>
    <m/>
    <m/>
    <m/>
    <m/>
    <m/>
    <m/>
    <m/>
    <m/>
    <n v="2887"/>
    <n v="0"/>
    <m/>
    <m/>
    <m/>
    <m/>
    <m/>
    <m/>
    <m/>
    <m/>
    <m/>
    <n v="0"/>
    <m/>
    <m/>
    <m/>
    <m/>
    <m/>
    <m/>
    <m/>
    <m/>
    <m/>
    <m/>
    <m/>
    <m/>
    <m/>
    <m/>
    <m/>
    <m/>
    <m/>
    <m/>
    <m/>
    <m/>
    <m/>
    <m/>
    <m/>
    <m/>
    <n v="27204"/>
    <m/>
    <m/>
    <m/>
    <m/>
    <m/>
    <m/>
    <m/>
    <m/>
    <n v="160"/>
    <n v="27364"/>
    <m/>
    <m/>
    <m/>
    <m/>
    <m/>
    <m/>
    <m/>
    <m/>
    <m/>
    <m/>
    <m/>
    <m/>
    <m/>
    <m/>
    <m/>
    <m/>
    <m/>
    <m/>
    <m/>
    <m/>
    <m/>
    <m/>
    <m/>
    <m/>
    <m/>
    <m/>
    <n v="435"/>
    <m/>
    <m/>
    <m/>
    <m/>
    <m/>
    <m/>
    <m/>
    <m/>
    <m/>
    <n v="435"/>
    <m/>
    <m/>
    <m/>
    <m/>
    <m/>
    <m/>
    <m/>
    <m/>
    <m/>
    <m/>
    <m/>
    <m/>
    <m/>
    <m/>
    <m/>
    <m/>
    <m/>
    <m/>
    <m/>
    <m/>
    <m/>
    <m/>
    <m/>
    <m/>
    <m/>
    <m/>
    <n v="0"/>
    <m/>
    <m/>
    <m/>
    <m/>
    <m/>
    <m/>
    <m/>
    <m/>
    <n v="0"/>
    <n v="0"/>
    <m/>
    <m/>
    <m/>
    <m/>
    <m/>
    <m/>
    <m/>
    <m/>
    <m/>
    <n v="0"/>
    <n v="32699"/>
    <n v="33570"/>
    <n v="66269"/>
    <s v="Other"/>
    <s v="Librarian"/>
    <s v="M. Ed."/>
    <s v="no"/>
    <m/>
    <m/>
    <m/>
    <m/>
    <m/>
    <s v="3 hours per week"/>
    <n v="1380"/>
    <n v="397"/>
    <n v="23622"/>
    <n v="53"/>
    <m/>
    <n v="38155"/>
    <m/>
    <n v="28"/>
    <n v="522"/>
    <n v="1405"/>
    <m/>
    <m/>
    <n v="21"/>
    <n v="21"/>
    <n v="0"/>
    <n v="34"/>
    <m/>
    <m/>
    <n v="3"/>
    <m/>
    <m/>
    <m/>
    <m/>
    <m/>
    <n v="2"/>
    <m/>
    <m/>
    <m/>
    <m/>
    <n v="0"/>
    <n v="1.25"/>
    <m/>
    <n v="1.25"/>
    <m/>
    <n v="2"/>
    <n v="1.5"/>
    <n v="1950"/>
    <s v="Estimate"/>
    <n v="5870"/>
    <n v="17985"/>
    <n v="3720"/>
    <n v="29"/>
    <n v="1860"/>
    <m/>
    <m/>
    <m/>
    <m/>
    <n v="29464"/>
    <m/>
    <m/>
    <n v="0"/>
    <n v="0"/>
    <n v="0"/>
    <n v="0"/>
    <s v="No"/>
    <m/>
    <m/>
    <m/>
    <m/>
    <m/>
    <m/>
    <m/>
    <m/>
    <m/>
    <m/>
    <s v="No"/>
    <m/>
    <n v="1670"/>
    <m/>
    <m/>
    <n v="54"/>
    <m/>
    <m/>
    <m/>
    <m/>
    <m/>
    <m/>
    <m/>
    <m/>
    <m/>
    <m/>
    <n v="0"/>
    <n v="0"/>
    <n v="0"/>
    <n v="60"/>
    <m/>
    <m/>
    <n v="0"/>
    <n v="0"/>
    <m/>
    <m/>
    <m/>
    <m/>
    <m/>
    <m/>
    <m/>
    <m/>
    <m/>
    <m/>
    <m/>
    <m/>
    <m/>
    <m/>
    <m/>
    <m/>
    <m/>
    <m/>
    <m/>
    <m/>
    <m/>
    <m/>
    <m/>
    <m/>
    <m/>
    <m/>
    <m/>
    <m/>
    <m/>
    <m/>
    <m/>
    <m/>
    <m/>
    <m/>
    <m/>
    <m/>
    <m/>
    <m/>
    <m/>
    <m/>
    <m/>
    <m/>
    <m/>
    <s v="No"/>
    <m/>
    <m/>
    <m/>
    <m/>
    <s v="No"/>
    <m/>
    <m/>
    <m/>
    <m/>
    <n v="0"/>
    <n v="0"/>
    <s v="No"/>
    <m/>
    <n v="273585"/>
    <m/>
    <n v="14"/>
    <m/>
    <m/>
    <m/>
    <m/>
    <m/>
    <m/>
    <m/>
    <m/>
    <m/>
    <m/>
    <m/>
    <m/>
    <m/>
    <m/>
    <m/>
    <m/>
    <m/>
    <m/>
    <m/>
    <m/>
    <m/>
    <m/>
    <m/>
    <m/>
    <m/>
    <m/>
    <m/>
    <m/>
    <n v="2360.7527619047605"/>
    <x v="1"/>
    <s v="Small"/>
  </r>
  <r>
    <s v="Hartnell CCD"/>
    <x v="48"/>
    <s v="451"/>
    <s v="Single College District"/>
    <n v="20130"/>
    <x v="7"/>
    <n v="7045.8139047618961"/>
    <n v="40362"/>
    <m/>
    <n v="241"/>
    <n v="17"/>
    <m/>
    <m/>
    <m/>
    <m/>
    <m/>
    <m/>
    <n v="34"/>
    <m/>
    <m/>
    <n v="158"/>
    <n v="733"/>
    <m/>
    <m/>
    <m/>
    <m/>
    <m/>
    <m/>
    <n v="29766.36"/>
    <m/>
    <m/>
    <n v="33174.120000000003"/>
    <m/>
    <m/>
    <m/>
    <m/>
    <m/>
    <m/>
    <m/>
    <m/>
    <n v="62940.480000000003"/>
    <m/>
    <m/>
    <m/>
    <n v="5250"/>
    <m/>
    <m/>
    <m/>
    <m/>
    <m/>
    <m/>
    <m/>
    <m/>
    <n v="5250"/>
    <n v="17008.810000000001"/>
    <m/>
    <m/>
    <n v="2348.29"/>
    <m/>
    <m/>
    <m/>
    <m/>
    <m/>
    <m/>
    <m/>
    <m/>
    <n v="19357.100000000002"/>
    <n v="0"/>
    <m/>
    <n v="0"/>
    <n v="0"/>
    <m/>
    <m/>
    <n v="0"/>
    <n v="0"/>
    <n v="0"/>
    <n v="0"/>
    <n v="0"/>
    <m/>
    <m/>
    <m/>
    <m/>
    <m/>
    <m/>
    <m/>
    <m/>
    <m/>
    <m/>
    <m/>
    <m/>
    <m/>
    <m/>
    <m/>
    <m/>
    <m/>
    <m/>
    <m/>
    <m/>
    <m/>
    <m/>
    <m/>
    <m/>
    <n v="29650.61"/>
    <m/>
    <n v="21536.35"/>
    <m/>
    <m/>
    <m/>
    <m/>
    <m/>
    <m/>
    <m/>
    <n v="51186.96"/>
    <m/>
    <m/>
    <m/>
    <m/>
    <m/>
    <m/>
    <m/>
    <m/>
    <m/>
    <m/>
    <m/>
    <m/>
    <m/>
    <m/>
    <m/>
    <m/>
    <m/>
    <m/>
    <m/>
    <m/>
    <m/>
    <m/>
    <m/>
    <m/>
    <m/>
    <m/>
    <n v="1019.94"/>
    <m/>
    <m/>
    <m/>
    <m/>
    <m/>
    <m/>
    <m/>
    <m/>
    <m/>
    <n v="1019.94"/>
    <m/>
    <m/>
    <m/>
    <m/>
    <m/>
    <m/>
    <m/>
    <m/>
    <m/>
    <m/>
    <m/>
    <m/>
    <m/>
    <m/>
    <m/>
    <m/>
    <m/>
    <m/>
    <m/>
    <m/>
    <m/>
    <m/>
    <m/>
    <m/>
    <m/>
    <m/>
    <n v="5434"/>
    <m/>
    <m/>
    <m/>
    <m/>
    <m/>
    <m/>
    <m/>
    <m/>
    <n v="5434"/>
    <n v="6704.36"/>
    <m/>
    <m/>
    <m/>
    <m/>
    <m/>
    <m/>
    <m/>
    <m/>
    <m/>
    <n v="6704.36"/>
    <n v="82297.58"/>
    <n v="62890.9"/>
    <n v="151892.84"/>
    <s v="Dean or other administrator"/>
    <m/>
    <s v="M. Ed."/>
    <s v="no"/>
    <m/>
    <m/>
    <m/>
    <m/>
    <m/>
    <s v="works 20 etra days"/>
    <n v="1186"/>
    <n v="1540"/>
    <n v="36098"/>
    <n v="125"/>
    <n v="0"/>
    <n v="52453"/>
    <m/>
    <n v="35"/>
    <n v="4472"/>
    <n v="6509"/>
    <m/>
    <m/>
    <m/>
    <m/>
    <n v="71"/>
    <n v="38"/>
    <m/>
    <m/>
    <n v="9"/>
    <m/>
    <m/>
    <m/>
    <m/>
    <m/>
    <n v="6"/>
    <m/>
    <m/>
    <m/>
    <m/>
    <n v="5.4"/>
    <n v="3.65"/>
    <m/>
    <n v="3.65"/>
    <n v="2"/>
    <n v="8"/>
    <n v="6.9"/>
    <n v="4674"/>
    <s v="Actual"/>
    <n v="15298"/>
    <n v="18685"/>
    <n v="3198"/>
    <n v="470"/>
    <m/>
    <m/>
    <m/>
    <m/>
    <m/>
    <m/>
    <m/>
    <m/>
    <n v="11"/>
    <n v="10"/>
    <n v="188"/>
    <n v="135"/>
    <s v="Yes"/>
    <s v="Naval Postgraduate School, Monterey, CA"/>
    <s v="Univ. of California, Santa Cruz, CA"/>
    <s v="Cabrillo College, Aptos, CA"/>
    <s v="California State Univ., Monterey Bay, CA"/>
    <s v="Monterey Institute of International Studies, Monterey, CA"/>
    <s v="Monterey Peninsula College, Monterey, CA"/>
    <s v="Gavilan College, Gilroy, CA"/>
    <s v="Pepperdine University, Malibu, CA"/>
    <s v="California State Univ. Pomona, CA"/>
    <s v="University of the Pacific, Stockton, CA"/>
    <s v="No"/>
    <m/>
    <n v="1630"/>
    <m/>
    <m/>
    <n v="73"/>
    <m/>
    <m/>
    <m/>
    <m/>
    <m/>
    <m/>
    <m/>
    <m/>
    <m/>
    <m/>
    <n v="5"/>
    <n v="10"/>
    <n v="176"/>
    <n v="64"/>
    <n v="52"/>
    <n v="52"/>
    <n v="4"/>
    <n v="0"/>
    <m/>
    <m/>
    <m/>
    <m/>
    <m/>
    <m/>
    <m/>
    <m/>
    <m/>
    <m/>
    <m/>
    <m/>
    <m/>
    <m/>
    <m/>
    <m/>
    <m/>
    <m/>
    <m/>
    <m/>
    <m/>
    <m/>
    <m/>
    <m/>
    <m/>
    <m/>
    <m/>
    <m/>
    <m/>
    <m/>
    <m/>
    <m/>
    <m/>
    <m/>
    <m/>
    <m/>
    <m/>
    <m/>
    <m/>
    <m/>
    <m/>
    <m/>
    <m/>
    <s v="No"/>
    <m/>
    <m/>
    <m/>
    <m/>
    <s v="Yes"/>
    <m/>
    <m/>
    <m/>
    <m/>
    <n v="4"/>
    <n v="0"/>
    <s v="No"/>
    <m/>
    <n v="363973"/>
    <m/>
    <n v="99"/>
    <m/>
    <m/>
    <m/>
    <m/>
    <m/>
    <m/>
    <m/>
    <m/>
    <m/>
    <m/>
    <m/>
    <m/>
    <m/>
    <m/>
    <m/>
    <m/>
    <m/>
    <m/>
    <m/>
    <m/>
    <m/>
    <m/>
    <m/>
    <m/>
    <m/>
    <m/>
    <m/>
    <m/>
    <n v="1930.3599739073688"/>
    <x v="0"/>
    <s v="Small"/>
  </r>
  <r>
    <s v="Imperial CCD"/>
    <x v="81"/>
    <s v="031"/>
    <s v="Single College District"/>
    <n v="20130"/>
    <x v="7"/>
    <n v="6257.2165714285275"/>
    <n v="25838"/>
    <m/>
    <n v="73"/>
    <n v="2"/>
    <m/>
    <m/>
    <m/>
    <m/>
    <m/>
    <m/>
    <n v="23"/>
    <m/>
    <m/>
    <n v="35"/>
    <n v="176"/>
    <m/>
    <m/>
    <m/>
    <m/>
    <m/>
    <m/>
    <n v="29774.18"/>
    <m/>
    <m/>
    <n v="0"/>
    <n v="0"/>
    <m/>
    <m/>
    <n v="0"/>
    <n v="0"/>
    <n v="18244.5"/>
    <n v="0"/>
    <m/>
    <n v="48018.68"/>
    <n v="0"/>
    <m/>
    <m/>
    <n v="0"/>
    <n v="0"/>
    <m/>
    <m/>
    <n v="0"/>
    <n v="0"/>
    <n v="0"/>
    <n v="0"/>
    <m/>
    <n v="0"/>
    <n v="6227.53"/>
    <m/>
    <m/>
    <n v="0"/>
    <n v="0"/>
    <m/>
    <m/>
    <n v="0"/>
    <n v="0"/>
    <n v="0"/>
    <n v="0"/>
    <m/>
    <n v="6227.53"/>
    <n v="0"/>
    <m/>
    <n v="0"/>
    <n v="0"/>
    <m/>
    <m/>
    <n v="0"/>
    <n v="0"/>
    <n v="0"/>
    <n v="0"/>
    <n v="0"/>
    <m/>
    <m/>
    <m/>
    <m/>
    <m/>
    <m/>
    <m/>
    <m/>
    <m/>
    <m/>
    <m/>
    <m/>
    <m/>
    <m/>
    <m/>
    <m/>
    <m/>
    <m/>
    <m/>
    <m/>
    <m/>
    <m/>
    <m/>
    <m/>
    <n v="45549.66"/>
    <m/>
    <n v="0"/>
    <n v="0"/>
    <m/>
    <n v="0"/>
    <n v="0"/>
    <n v="0"/>
    <n v="0"/>
    <n v="0"/>
    <n v="45549.66"/>
    <m/>
    <m/>
    <m/>
    <m/>
    <m/>
    <m/>
    <m/>
    <m/>
    <m/>
    <m/>
    <m/>
    <m/>
    <m/>
    <m/>
    <m/>
    <m/>
    <m/>
    <m/>
    <m/>
    <m/>
    <m/>
    <m/>
    <m/>
    <m/>
    <m/>
    <m/>
    <n v="436.43"/>
    <m/>
    <n v="0"/>
    <n v="0"/>
    <m/>
    <n v="0"/>
    <n v="0"/>
    <n v="0"/>
    <m/>
    <n v="0"/>
    <n v="436.43"/>
    <m/>
    <m/>
    <m/>
    <m/>
    <m/>
    <m/>
    <m/>
    <m/>
    <m/>
    <m/>
    <m/>
    <m/>
    <m/>
    <m/>
    <m/>
    <m/>
    <m/>
    <m/>
    <m/>
    <m/>
    <m/>
    <m/>
    <m/>
    <m/>
    <m/>
    <m/>
    <n v="1386.63"/>
    <m/>
    <n v="0"/>
    <n v="0"/>
    <m/>
    <n v="0"/>
    <m/>
    <n v="0"/>
    <n v="0"/>
    <n v="1386.63"/>
    <n v="0"/>
    <m/>
    <n v="0"/>
    <n v="0"/>
    <m/>
    <m/>
    <n v="0"/>
    <n v="0"/>
    <n v="0"/>
    <n v="0"/>
    <n v="0"/>
    <n v="54246.21"/>
    <n v="47372.72"/>
    <n v="101618.93"/>
    <s v="Other"/>
    <s v="Lead Librarian"/>
    <m/>
    <s v="yes"/>
    <s v="None"/>
    <m/>
    <m/>
    <m/>
    <m/>
    <m/>
    <n v="1009"/>
    <n v="1307"/>
    <n v="10356"/>
    <n v="52"/>
    <n v="0"/>
    <n v="59070"/>
    <m/>
    <n v="10"/>
    <n v="0"/>
    <n v="1071"/>
    <m/>
    <m/>
    <n v="194"/>
    <n v="194"/>
    <n v="2"/>
    <n v="13"/>
    <m/>
    <m/>
    <n v="3"/>
    <m/>
    <m/>
    <m/>
    <m/>
    <m/>
    <n v="4"/>
    <m/>
    <m/>
    <m/>
    <m/>
    <n v="32.450000000000003"/>
    <n v="2.58"/>
    <m/>
    <n v="2.58"/>
    <n v="0"/>
    <n v="4"/>
    <n v="4"/>
    <n v="8300"/>
    <s v="Estimate"/>
    <n v="18955"/>
    <n v="5565"/>
    <n v="1649"/>
    <n v="224"/>
    <n v="427"/>
    <m/>
    <m/>
    <m/>
    <m/>
    <n v="26820"/>
    <m/>
    <m/>
    <n v="4"/>
    <n v="4"/>
    <n v="11"/>
    <n v="11"/>
    <s v="Yes"/>
    <s v="UCLA"/>
    <m/>
    <m/>
    <m/>
    <m/>
    <m/>
    <m/>
    <m/>
    <m/>
    <m/>
    <s v="No"/>
    <m/>
    <n v="225"/>
    <m/>
    <m/>
    <n v="73"/>
    <m/>
    <m/>
    <m/>
    <m/>
    <m/>
    <m/>
    <m/>
    <m/>
    <m/>
    <m/>
    <n v="0"/>
    <n v="0"/>
    <n v="0"/>
    <n v="55"/>
    <n v="40"/>
    <n v="40"/>
    <n v="0"/>
    <n v="0"/>
    <m/>
    <m/>
    <m/>
    <m/>
    <m/>
    <m/>
    <m/>
    <m/>
    <m/>
    <m/>
    <m/>
    <m/>
    <m/>
    <m/>
    <m/>
    <m/>
    <m/>
    <m/>
    <m/>
    <m/>
    <m/>
    <m/>
    <m/>
    <m/>
    <m/>
    <m/>
    <m/>
    <m/>
    <m/>
    <m/>
    <m/>
    <m/>
    <m/>
    <m/>
    <m/>
    <m/>
    <m/>
    <m/>
    <m/>
    <m/>
    <m/>
    <m/>
    <m/>
    <s v="Yes"/>
    <m/>
    <m/>
    <m/>
    <m/>
    <s v="Yes"/>
    <m/>
    <m/>
    <m/>
    <m/>
    <n v="0"/>
    <n v="0"/>
    <s v="Yes"/>
    <n v="3"/>
    <n v="209890"/>
    <m/>
    <n v="33"/>
    <m/>
    <m/>
    <m/>
    <m/>
    <m/>
    <m/>
    <m/>
    <m/>
    <m/>
    <m/>
    <m/>
    <m/>
    <m/>
    <m/>
    <m/>
    <m/>
    <m/>
    <m/>
    <m/>
    <m/>
    <m/>
    <m/>
    <m/>
    <m/>
    <m/>
    <m/>
    <m/>
    <m/>
    <n v="2425.2777408637703"/>
    <x v="1"/>
    <s v="Small"/>
  </r>
  <r>
    <s v="San Jose CCD"/>
    <x v="55"/>
    <s v="472"/>
    <s v="Multi-College District"/>
    <n v="20130"/>
    <x v="7"/>
    <n v="6804.1209523809521"/>
    <n v="53346"/>
    <m/>
    <n v="52"/>
    <n v="10"/>
    <m/>
    <m/>
    <m/>
    <m/>
    <m/>
    <m/>
    <n v="30"/>
    <m/>
    <m/>
    <n v="80"/>
    <n v="300"/>
    <m/>
    <m/>
    <m/>
    <m/>
    <m/>
    <m/>
    <n v="29820"/>
    <m/>
    <m/>
    <m/>
    <m/>
    <m/>
    <m/>
    <m/>
    <m/>
    <m/>
    <n v="5028"/>
    <m/>
    <n v="34848"/>
    <n v="4556"/>
    <m/>
    <m/>
    <m/>
    <m/>
    <m/>
    <m/>
    <m/>
    <m/>
    <m/>
    <m/>
    <m/>
    <n v="4556"/>
    <n v="4434"/>
    <m/>
    <m/>
    <m/>
    <m/>
    <m/>
    <m/>
    <m/>
    <m/>
    <m/>
    <m/>
    <m/>
    <n v="4434"/>
    <m/>
    <m/>
    <m/>
    <m/>
    <m/>
    <m/>
    <m/>
    <m/>
    <m/>
    <m/>
    <m/>
    <m/>
    <m/>
    <m/>
    <m/>
    <m/>
    <m/>
    <m/>
    <m/>
    <m/>
    <m/>
    <m/>
    <m/>
    <m/>
    <m/>
    <m/>
    <m/>
    <m/>
    <m/>
    <m/>
    <m/>
    <m/>
    <m/>
    <m/>
    <m/>
    <n v="18963"/>
    <m/>
    <m/>
    <m/>
    <m/>
    <m/>
    <m/>
    <m/>
    <m/>
    <m/>
    <n v="18963"/>
    <m/>
    <m/>
    <m/>
    <m/>
    <m/>
    <m/>
    <m/>
    <m/>
    <m/>
    <m/>
    <m/>
    <m/>
    <m/>
    <m/>
    <m/>
    <m/>
    <m/>
    <m/>
    <m/>
    <m/>
    <m/>
    <m/>
    <m/>
    <m/>
    <m/>
    <m/>
    <n v="1179"/>
    <m/>
    <m/>
    <m/>
    <m/>
    <m/>
    <m/>
    <m/>
    <m/>
    <m/>
    <n v="1179"/>
    <m/>
    <m/>
    <m/>
    <m/>
    <m/>
    <m/>
    <m/>
    <m/>
    <m/>
    <m/>
    <m/>
    <m/>
    <m/>
    <m/>
    <m/>
    <m/>
    <m/>
    <m/>
    <m/>
    <m/>
    <m/>
    <m/>
    <m/>
    <m/>
    <m/>
    <m/>
    <m/>
    <m/>
    <m/>
    <m/>
    <m/>
    <m/>
    <m/>
    <m/>
    <m/>
    <m/>
    <m/>
    <m/>
    <m/>
    <n v="3556"/>
    <m/>
    <m/>
    <m/>
    <m/>
    <m/>
    <m/>
    <n v="3556"/>
    <n v="39282"/>
    <n v="24698"/>
    <n v="67536"/>
    <s v="Other"/>
    <s v="Library Coordinator"/>
    <m/>
    <s v="yes"/>
    <m/>
    <s v="Release time"/>
    <m/>
    <m/>
    <m/>
    <m/>
    <n v="1394"/>
    <n v="2496"/>
    <n v="255"/>
    <n v="83"/>
    <n v="0"/>
    <n v="61435"/>
    <m/>
    <n v="84"/>
    <n v="255"/>
    <n v="1685"/>
    <m/>
    <m/>
    <n v="150"/>
    <n v="150"/>
    <n v="14"/>
    <n v="106"/>
    <m/>
    <m/>
    <n v="5"/>
    <m/>
    <m/>
    <m/>
    <m/>
    <m/>
    <n v="4"/>
    <m/>
    <m/>
    <m/>
    <m/>
    <n v="0.35"/>
    <n v="3.36"/>
    <m/>
    <n v="3.36"/>
    <n v="0"/>
    <n v="4"/>
    <n v="3.84"/>
    <n v="6153"/>
    <s v="Actual"/>
    <n v="10719"/>
    <n v="31914"/>
    <n v="2789"/>
    <n v="1609"/>
    <n v="349"/>
    <m/>
    <m/>
    <m/>
    <m/>
    <n v="47380"/>
    <m/>
    <m/>
    <n v="15"/>
    <n v="10"/>
    <n v="30"/>
    <n v="16"/>
    <s v="Yes"/>
    <s v="San Jose State University"/>
    <s v="San Francisco State University"/>
    <s v="Cornell University"/>
    <s v="California State Polytechnic University"/>
    <s v="Minnesota State University - Mankato"/>
    <m/>
    <m/>
    <m/>
    <m/>
    <m/>
    <s v="No"/>
    <m/>
    <n v="2462"/>
    <m/>
    <m/>
    <n v="105"/>
    <m/>
    <m/>
    <m/>
    <m/>
    <m/>
    <m/>
    <m/>
    <m/>
    <m/>
    <m/>
    <n v="1"/>
    <n v="2"/>
    <n v="29"/>
    <n v="47.5"/>
    <n v="28"/>
    <n v="28"/>
    <n v="0"/>
    <n v="0"/>
    <m/>
    <m/>
    <m/>
    <m/>
    <m/>
    <m/>
    <m/>
    <m/>
    <m/>
    <m/>
    <m/>
    <m/>
    <m/>
    <m/>
    <m/>
    <m/>
    <m/>
    <m/>
    <m/>
    <m/>
    <m/>
    <m/>
    <m/>
    <m/>
    <m/>
    <m/>
    <m/>
    <m/>
    <m/>
    <m/>
    <m/>
    <m/>
    <m/>
    <m/>
    <m/>
    <m/>
    <m/>
    <m/>
    <m/>
    <m/>
    <m/>
    <m/>
    <m/>
    <s v="No"/>
    <m/>
    <m/>
    <m/>
    <m/>
    <s v="Yes"/>
    <m/>
    <m/>
    <m/>
    <m/>
    <n v="0"/>
    <n v="0"/>
    <s v="No"/>
    <m/>
    <n v="121903"/>
    <m/>
    <n v="5"/>
    <m/>
    <m/>
    <m/>
    <m/>
    <m/>
    <m/>
    <m/>
    <m/>
    <m/>
    <m/>
    <m/>
    <m/>
    <m/>
    <m/>
    <m/>
    <m/>
    <m/>
    <m/>
    <m/>
    <m/>
    <m/>
    <m/>
    <m/>
    <m/>
    <m/>
    <m/>
    <m/>
    <m/>
    <n v="2025.0359977324263"/>
    <x v="0"/>
    <s v="Small"/>
  </r>
  <r>
    <s v="Allan Hancock CCD"/>
    <x v="27"/>
    <s v="611"/>
    <s v="Single College District"/>
    <n v="20130"/>
    <x v="7"/>
    <n v="8706.9971428571644"/>
    <n v="26000"/>
    <m/>
    <n v="40"/>
    <n v="2"/>
    <m/>
    <m/>
    <m/>
    <m/>
    <m/>
    <m/>
    <n v="17"/>
    <m/>
    <m/>
    <n v="26"/>
    <n v="233"/>
    <m/>
    <m/>
    <m/>
    <m/>
    <m/>
    <m/>
    <n v="30000"/>
    <m/>
    <m/>
    <n v="0"/>
    <n v="0"/>
    <m/>
    <m/>
    <n v="7000"/>
    <n v="0"/>
    <n v="0"/>
    <n v="10548"/>
    <m/>
    <n v="47548"/>
    <n v="0"/>
    <m/>
    <m/>
    <n v="0"/>
    <n v="0"/>
    <m/>
    <m/>
    <n v="0"/>
    <n v="0"/>
    <n v="0"/>
    <n v="0"/>
    <m/>
    <n v="0"/>
    <n v="24500"/>
    <m/>
    <m/>
    <n v="0"/>
    <n v="0"/>
    <m/>
    <m/>
    <n v="0"/>
    <n v="0"/>
    <n v="0"/>
    <n v="0"/>
    <m/>
    <n v="24500"/>
    <n v="0"/>
    <m/>
    <n v="0"/>
    <n v="0"/>
    <m/>
    <m/>
    <n v="0"/>
    <n v="0"/>
    <n v="0"/>
    <n v="0"/>
    <n v="0"/>
    <m/>
    <m/>
    <m/>
    <m/>
    <m/>
    <m/>
    <m/>
    <m/>
    <m/>
    <m/>
    <m/>
    <m/>
    <m/>
    <m/>
    <m/>
    <m/>
    <m/>
    <m/>
    <m/>
    <m/>
    <m/>
    <m/>
    <m/>
    <m/>
    <n v="29891"/>
    <m/>
    <n v="0"/>
    <n v="0"/>
    <m/>
    <n v="0"/>
    <n v="10189"/>
    <n v="0"/>
    <n v="0"/>
    <n v="0"/>
    <n v="40080"/>
    <m/>
    <m/>
    <m/>
    <m/>
    <m/>
    <m/>
    <m/>
    <m/>
    <m/>
    <m/>
    <m/>
    <m/>
    <m/>
    <m/>
    <m/>
    <m/>
    <m/>
    <m/>
    <m/>
    <m/>
    <m/>
    <m/>
    <m/>
    <m/>
    <m/>
    <m/>
    <n v="3000"/>
    <m/>
    <n v="0"/>
    <n v="0"/>
    <m/>
    <n v="0"/>
    <n v="0"/>
    <n v="0"/>
    <m/>
    <n v="0"/>
    <n v="3000"/>
    <m/>
    <m/>
    <m/>
    <m/>
    <m/>
    <m/>
    <m/>
    <m/>
    <m/>
    <m/>
    <m/>
    <m/>
    <m/>
    <m/>
    <m/>
    <m/>
    <m/>
    <m/>
    <m/>
    <m/>
    <m/>
    <m/>
    <m/>
    <m/>
    <m/>
    <m/>
    <n v="0"/>
    <m/>
    <n v="0"/>
    <n v="0"/>
    <m/>
    <n v="0"/>
    <m/>
    <n v="0"/>
    <n v="0"/>
    <n v="0"/>
    <n v="0"/>
    <m/>
    <n v="0"/>
    <n v="0"/>
    <m/>
    <m/>
    <n v="0"/>
    <n v="0"/>
    <n v="0"/>
    <n v="0"/>
    <n v="0"/>
    <n v="72048"/>
    <n v="43080"/>
    <n v="115128"/>
    <s v="Dean or other administrator"/>
    <m/>
    <m/>
    <s v="yes"/>
    <s v="None"/>
    <m/>
    <m/>
    <m/>
    <m/>
    <m/>
    <n v="1618"/>
    <n v="4932"/>
    <n v="30463"/>
    <n v="171"/>
    <n v="0"/>
    <n v="87382"/>
    <m/>
    <n v="96"/>
    <n v="5"/>
    <n v="1650"/>
    <m/>
    <m/>
    <n v="508"/>
    <n v="508"/>
    <n v="85"/>
    <n v="96"/>
    <m/>
    <m/>
    <n v="3"/>
    <m/>
    <m/>
    <m/>
    <m/>
    <m/>
    <m/>
    <m/>
    <m/>
    <m/>
    <m/>
    <n v="0.72499999999999998"/>
    <n v="3.86"/>
    <m/>
    <n v="3.86"/>
    <n v="3"/>
    <n v="3"/>
    <n v="3"/>
    <n v="5540"/>
    <s v="Estimate"/>
    <n v="6057"/>
    <n v="12495"/>
    <m/>
    <n v="985"/>
    <m/>
    <m/>
    <m/>
    <m/>
    <m/>
    <n v="19542"/>
    <m/>
    <m/>
    <m/>
    <m/>
    <m/>
    <m/>
    <s v="Yes"/>
    <s v="Cal Poly San Luis Obispo"/>
    <s v="University of California Santa Barbara"/>
    <m/>
    <m/>
    <m/>
    <m/>
    <m/>
    <m/>
    <m/>
    <m/>
    <s v="No"/>
    <m/>
    <n v="2850"/>
    <m/>
    <m/>
    <n v="105"/>
    <m/>
    <m/>
    <m/>
    <m/>
    <m/>
    <m/>
    <m/>
    <m/>
    <m/>
    <m/>
    <n v="1"/>
    <n v="1"/>
    <n v="0"/>
    <n v="59"/>
    <n v="40"/>
    <n v="40"/>
    <n v="0"/>
    <n v="0"/>
    <m/>
    <m/>
    <m/>
    <m/>
    <m/>
    <m/>
    <m/>
    <m/>
    <m/>
    <m/>
    <m/>
    <m/>
    <m/>
    <m/>
    <m/>
    <m/>
    <m/>
    <m/>
    <m/>
    <m/>
    <m/>
    <m/>
    <m/>
    <m/>
    <m/>
    <m/>
    <m/>
    <m/>
    <m/>
    <m/>
    <m/>
    <m/>
    <m/>
    <m/>
    <m/>
    <m/>
    <m/>
    <m/>
    <m/>
    <m/>
    <m/>
    <m/>
    <m/>
    <s v="No"/>
    <m/>
    <m/>
    <m/>
    <m/>
    <s v="Yes"/>
    <m/>
    <m/>
    <m/>
    <m/>
    <n v="0"/>
    <n v="0"/>
    <s v="No"/>
    <m/>
    <m/>
    <m/>
    <n v="0"/>
    <m/>
    <m/>
    <m/>
    <m/>
    <m/>
    <m/>
    <m/>
    <m/>
    <m/>
    <m/>
    <m/>
    <m/>
    <m/>
    <m/>
    <m/>
    <m/>
    <m/>
    <m/>
    <m/>
    <m/>
    <m/>
    <m/>
    <m/>
    <m/>
    <m/>
    <m/>
    <m/>
    <m/>
    <n v="2255.6987416728407"/>
    <x v="0"/>
    <s v="Small"/>
  </r>
  <r>
    <s v="Desert CCD"/>
    <x v="31"/>
    <s v="931"/>
    <s v="Single College District"/>
    <n v="20130"/>
    <x v="7"/>
    <n v="7080.3996190476546"/>
    <n v="16000"/>
    <m/>
    <n v="56"/>
    <n v="4"/>
    <m/>
    <m/>
    <m/>
    <m/>
    <m/>
    <m/>
    <n v="28"/>
    <m/>
    <m/>
    <n v="28"/>
    <n v="169"/>
    <m/>
    <m/>
    <m/>
    <m/>
    <m/>
    <m/>
    <n v="30221"/>
    <m/>
    <m/>
    <n v="0"/>
    <n v="0"/>
    <m/>
    <m/>
    <n v="0"/>
    <n v="0"/>
    <n v="0"/>
    <n v="0"/>
    <m/>
    <n v="30221"/>
    <n v="0"/>
    <m/>
    <m/>
    <n v="0"/>
    <n v="0"/>
    <m/>
    <m/>
    <n v="0"/>
    <n v="0"/>
    <n v="0"/>
    <n v="0"/>
    <m/>
    <n v="0"/>
    <n v="19897"/>
    <m/>
    <m/>
    <n v="0"/>
    <n v="0"/>
    <m/>
    <m/>
    <n v="0"/>
    <n v="0"/>
    <n v="0"/>
    <n v="0"/>
    <m/>
    <n v="19897"/>
    <n v="0"/>
    <m/>
    <n v="0"/>
    <n v="0"/>
    <m/>
    <m/>
    <n v="0"/>
    <n v="0"/>
    <n v="0"/>
    <n v="0"/>
    <n v="0"/>
    <m/>
    <m/>
    <m/>
    <m/>
    <m/>
    <m/>
    <m/>
    <m/>
    <m/>
    <m/>
    <m/>
    <m/>
    <m/>
    <m/>
    <m/>
    <m/>
    <m/>
    <m/>
    <m/>
    <m/>
    <m/>
    <m/>
    <m/>
    <m/>
    <n v="26902"/>
    <m/>
    <n v="0"/>
    <n v="0"/>
    <m/>
    <n v="0"/>
    <n v="0"/>
    <n v="0"/>
    <n v="0"/>
    <n v="0"/>
    <n v="26902"/>
    <m/>
    <m/>
    <m/>
    <m/>
    <m/>
    <m/>
    <m/>
    <m/>
    <m/>
    <m/>
    <m/>
    <m/>
    <m/>
    <m/>
    <m/>
    <m/>
    <m/>
    <m/>
    <m/>
    <m/>
    <m/>
    <m/>
    <m/>
    <m/>
    <m/>
    <m/>
    <n v="0"/>
    <m/>
    <n v="0"/>
    <n v="0"/>
    <m/>
    <n v="0"/>
    <n v="0"/>
    <n v="0"/>
    <m/>
    <n v="0"/>
    <n v="0"/>
    <m/>
    <m/>
    <m/>
    <m/>
    <m/>
    <m/>
    <m/>
    <m/>
    <m/>
    <m/>
    <m/>
    <m/>
    <m/>
    <m/>
    <m/>
    <m/>
    <m/>
    <m/>
    <m/>
    <m/>
    <m/>
    <m/>
    <m/>
    <m/>
    <m/>
    <m/>
    <n v="0"/>
    <m/>
    <n v="0"/>
    <n v="0"/>
    <m/>
    <n v="0"/>
    <m/>
    <n v="0"/>
    <n v="0"/>
    <n v="0"/>
    <n v="0"/>
    <m/>
    <n v="0"/>
    <n v="0"/>
    <m/>
    <m/>
    <n v="0"/>
    <n v="0"/>
    <n v="0"/>
    <n v="0"/>
    <n v="0"/>
    <n v="50118"/>
    <n v="26902"/>
    <n v="77020"/>
    <s v="Dean or other administrator"/>
    <m/>
    <m/>
    <s v="yes"/>
    <s v="None"/>
    <m/>
    <m/>
    <m/>
    <m/>
    <m/>
    <n v="1331"/>
    <n v="0"/>
    <n v="28173"/>
    <n v="60"/>
    <n v="0"/>
    <n v="61588"/>
    <m/>
    <n v="0"/>
    <n v="0"/>
    <n v="1408"/>
    <m/>
    <m/>
    <n v="37"/>
    <n v="37"/>
    <n v="84"/>
    <n v="0"/>
    <m/>
    <m/>
    <n v="6"/>
    <m/>
    <m/>
    <m/>
    <m/>
    <m/>
    <m/>
    <m/>
    <m/>
    <m/>
    <m/>
    <n v="2"/>
    <n v="3"/>
    <m/>
    <n v="3"/>
    <n v="3"/>
    <n v="3"/>
    <n v="3"/>
    <n v="3111"/>
    <s v="Actual"/>
    <n v="7354"/>
    <n v="19357"/>
    <n v="19357"/>
    <n v="0"/>
    <n v="0"/>
    <m/>
    <m/>
    <m/>
    <m/>
    <n v="26711"/>
    <m/>
    <m/>
    <n v="0"/>
    <n v="0"/>
    <n v="0"/>
    <n v="0"/>
    <s v="No"/>
    <m/>
    <m/>
    <m/>
    <m/>
    <m/>
    <m/>
    <m/>
    <m/>
    <m/>
    <m/>
    <s v="No"/>
    <m/>
    <n v="2007"/>
    <m/>
    <m/>
    <n v="79"/>
    <m/>
    <m/>
    <m/>
    <m/>
    <m/>
    <m/>
    <m/>
    <m/>
    <m/>
    <m/>
    <n v="8"/>
    <n v="8"/>
    <n v="150"/>
    <n v="57"/>
    <n v="9"/>
    <n v="9"/>
    <n v="0"/>
    <n v="0"/>
    <m/>
    <m/>
    <m/>
    <m/>
    <m/>
    <m/>
    <m/>
    <m/>
    <m/>
    <m/>
    <m/>
    <m/>
    <m/>
    <m/>
    <m/>
    <m/>
    <m/>
    <m/>
    <m/>
    <m/>
    <m/>
    <m/>
    <m/>
    <m/>
    <m/>
    <m/>
    <m/>
    <m/>
    <m/>
    <m/>
    <m/>
    <m/>
    <m/>
    <m/>
    <m/>
    <m/>
    <m/>
    <m/>
    <m/>
    <m/>
    <m/>
    <m/>
    <m/>
    <s v="No"/>
    <m/>
    <m/>
    <m/>
    <m/>
    <s v="Yes"/>
    <m/>
    <m/>
    <m/>
    <m/>
    <n v="0"/>
    <n v="0"/>
    <s v="No"/>
    <m/>
    <n v="105517"/>
    <m/>
    <n v="0"/>
    <m/>
    <m/>
    <m/>
    <m/>
    <m/>
    <m/>
    <m/>
    <m/>
    <m/>
    <m/>
    <m/>
    <m/>
    <m/>
    <m/>
    <m/>
    <m/>
    <m/>
    <m/>
    <m/>
    <m/>
    <m/>
    <m/>
    <m/>
    <m/>
    <m/>
    <m/>
    <m/>
    <m/>
    <n v="2360.1332063492182"/>
    <x v="0"/>
    <s v="Small"/>
  </r>
  <r>
    <s v="Citrus CCD"/>
    <x v="54"/>
    <s v="821"/>
    <s v="Single College District"/>
    <n v="20130"/>
    <x v="7"/>
    <n v="10661.991999999871"/>
    <n v="33000"/>
    <m/>
    <n v="109"/>
    <n v="20"/>
    <m/>
    <m/>
    <m/>
    <m/>
    <m/>
    <m/>
    <n v="52"/>
    <m/>
    <m/>
    <n v="107"/>
    <n v="600"/>
    <m/>
    <m/>
    <m/>
    <m/>
    <m/>
    <m/>
    <n v="30513"/>
    <m/>
    <m/>
    <n v="0"/>
    <n v="0"/>
    <m/>
    <m/>
    <n v="0"/>
    <n v="0"/>
    <n v="0"/>
    <n v="0"/>
    <m/>
    <n v="30513"/>
    <n v="14895"/>
    <m/>
    <m/>
    <n v="0"/>
    <n v="0"/>
    <m/>
    <m/>
    <n v="0"/>
    <n v="0"/>
    <n v="0"/>
    <n v="0"/>
    <m/>
    <n v="14895"/>
    <n v="6626"/>
    <m/>
    <m/>
    <n v="0"/>
    <n v="0"/>
    <m/>
    <m/>
    <n v="0"/>
    <n v="0"/>
    <n v="0"/>
    <n v="0"/>
    <m/>
    <n v="6626"/>
    <n v="0"/>
    <m/>
    <n v="0"/>
    <n v="0"/>
    <m/>
    <m/>
    <n v="0"/>
    <n v="0"/>
    <n v="0"/>
    <n v="0"/>
    <n v="0"/>
    <m/>
    <m/>
    <m/>
    <m/>
    <m/>
    <m/>
    <m/>
    <m/>
    <m/>
    <m/>
    <m/>
    <m/>
    <m/>
    <m/>
    <m/>
    <m/>
    <m/>
    <m/>
    <m/>
    <m/>
    <m/>
    <m/>
    <m/>
    <m/>
    <n v="13572"/>
    <m/>
    <n v="0"/>
    <n v="0"/>
    <m/>
    <n v="0"/>
    <n v="0"/>
    <n v="0"/>
    <n v="0"/>
    <n v="0"/>
    <n v="13572"/>
    <m/>
    <m/>
    <m/>
    <m/>
    <m/>
    <m/>
    <m/>
    <m/>
    <m/>
    <m/>
    <m/>
    <m/>
    <m/>
    <m/>
    <m/>
    <m/>
    <m/>
    <m/>
    <m/>
    <m/>
    <m/>
    <m/>
    <m/>
    <m/>
    <m/>
    <m/>
    <n v="4476"/>
    <m/>
    <n v="0"/>
    <n v="0"/>
    <m/>
    <n v="0"/>
    <n v="0"/>
    <n v="0"/>
    <m/>
    <n v="0"/>
    <n v="4476"/>
    <m/>
    <m/>
    <m/>
    <m/>
    <m/>
    <m/>
    <m/>
    <m/>
    <m/>
    <m/>
    <m/>
    <m/>
    <m/>
    <m/>
    <m/>
    <m/>
    <m/>
    <m/>
    <m/>
    <m/>
    <m/>
    <m/>
    <m/>
    <m/>
    <m/>
    <m/>
    <n v="6159"/>
    <m/>
    <n v="0"/>
    <n v="0"/>
    <m/>
    <n v="0"/>
    <m/>
    <n v="0"/>
    <n v="3750"/>
    <n v="9909"/>
    <n v="26700"/>
    <m/>
    <n v="0"/>
    <m/>
    <m/>
    <m/>
    <n v="0"/>
    <n v="0"/>
    <n v="0"/>
    <n v="0"/>
    <n v="26700"/>
    <n v="37139"/>
    <n v="42852"/>
    <n v="106691"/>
    <s v="Dean or other administrator"/>
    <m/>
    <s v="Ed. D"/>
    <s v="no"/>
    <s v="None"/>
    <m/>
    <m/>
    <m/>
    <m/>
    <m/>
    <n v="1154"/>
    <n v="15973"/>
    <n v="22912"/>
    <n v="84"/>
    <n v="34"/>
    <n v="40544"/>
    <m/>
    <n v="66"/>
    <n v="230"/>
    <n v="1164"/>
    <m/>
    <m/>
    <n v="48"/>
    <n v="49"/>
    <n v="0"/>
    <n v="117"/>
    <m/>
    <m/>
    <n v="10"/>
    <m/>
    <m/>
    <m/>
    <m/>
    <m/>
    <n v="11"/>
    <m/>
    <m/>
    <m/>
    <m/>
    <n v="2.2999999999999998"/>
    <n v="3.26"/>
    <m/>
    <n v="3.26"/>
    <n v="0"/>
    <n v="11"/>
    <n v="8.9600000000000009"/>
    <n v="9408"/>
    <s v="Actual"/>
    <n v="13698"/>
    <n v="42304"/>
    <n v="0"/>
    <n v="5429"/>
    <n v="88"/>
    <m/>
    <m/>
    <m/>
    <m/>
    <n v="19215"/>
    <m/>
    <m/>
    <n v="154"/>
    <n v="122"/>
    <n v="238"/>
    <n v="68"/>
    <s v="Yes"/>
    <s v="Azusa Pacific University"/>
    <s v="Biola University"/>
    <s v="Califoria Baptist University"/>
    <s v="California State University, San Bernardino"/>
    <s v="Crafton Hills College"/>
    <s v="Loma Linda University"/>
    <s v="Mount San Antonio College"/>
    <s v="University of La Verne"/>
    <s v="University of Redlands"/>
    <s v="Victor Valley Community College"/>
    <s v="No"/>
    <m/>
    <n v="6535"/>
    <m/>
    <m/>
    <n v="248"/>
    <m/>
    <m/>
    <m/>
    <m/>
    <m/>
    <m/>
    <m/>
    <m/>
    <m/>
    <m/>
    <n v="0"/>
    <n v="0"/>
    <n v="0"/>
    <n v="56"/>
    <n v="56"/>
    <n v="56"/>
    <n v="18"/>
    <n v="0"/>
    <m/>
    <m/>
    <m/>
    <m/>
    <m/>
    <m/>
    <m/>
    <m/>
    <m/>
    <m/>
    <m/>
    <m/>
    <m/>
    <m/>
    <m/>
    <m/>
    <m/>
    <m/>
    <m/>
    <m/>
    <m/>
    <m/>
    <m/>
    <m/>
    <m/>
    <m/>
    <m/>
    <m/>
    <m/>
    <m/>
    <m/>
    <m/>
    <m/>
    <m/>
    <m/>
    <m/>
    <m/>
    <m/>
    <m/>
    <m/>
    <m/>
    <m/>
    <m/>
    <s v="Yes"/>
    <m/>
    <m/>
    <m/>
    <m/>
    <s v="Yes"/>
    <m/>
    <m/>
    <m/>
    <m/>
    <n v="18"/>
    <n v="0"/>
    <s v="No"/>
    <m/>
    <n v="320000"/>
    <m/>
    <n v="216"/>
    <m/>
    <m/>
    <m/>
    <m/>
    <m/>
    <m/>
    <m/>
    <m/>
    <m/>
    <m/>
    <m/>
    <m/>
    <m/>
    <m/>
    <m/>
    <m/>
    <m/>
    <m/>
    <m/>
    <m/>
    <m/>
    <m/>
    <m/>
    <m/>
    <m/>
    <m/>
    <m/>
    <m/>
    <n v="3270.5496932514943"/>
    <x v="0"/>
    <s v="Medium"/>
  </r>
  <r>
    <s v="South Orange County CCD"/>
    <x v="82"/>
    <s v="892"/>
    <s v="Multi-College District"/>
    <n v="20130"/>
    <x v="7"/>
    <n v="8827.192380952345"/>
    <n v="16765"/>
    <m/>
    <n v="121"/>
    <n v="5"/>
    <m/>
    <m/>
    <m/>
    <m/>
    <m/>
    <m/>
    <n v="21"/>
    <m/>
    <m/>
    <n v="5"/>
    <n v="350"/>
    <m/>
    <m/>
    <m/>
    <m/>
    <m/>
    <m/>
    <n v="32000"/>
    <m/>
    <m/>
    <m/>
    <m/>
    <m/>
    <m/>
    <m/>
    <m/>
    <m/>
    <n v="9000"/>
    <m/>
    <n v="41000"/>
    <n v="0"/>
    <m/>
    <m/>
    <m/>
    <m/>
    <m/>
    <m/>
    <m/>
    <m/>
    <m/>
    <m/>
    <m/>
    <m/>
    <n v="1550.39"/>
    <m/>
    <m/>
    <m/>
    <m/>
    <m/>
    <m/>
    <m/>
    <m/>
    <m/>
    <m/>
    <m/>
    <n v="1550.39"/>
    <m/>
    <m/>
    <m/>
    <m/>
    <m/>
    <m/>
    <m/>
    <m/>
    <m/>
    <m/>
    <m/>
    <m/>
    <m/>
    <m/>
    <m/>
    <m/>
    <m/>
    <m/>
    <m/>
    <m/>
    <m/>
    <m/>
    <m/>
    <m/>
    <m/>
    <m/>
    <m/>
    <m/>
    <m/>
    <m/>
    <m/>
    <m/>
    <m/>
    <m/>
    <m/>
    <n v="45974"/>
    <m/>
    <m/>
    <m/>
    <m/>
    <m/>
    <m/>
    <m/>
    <m/>
    <m/>
    <n v="45974"/>
    <m/>
    <m/>
    <m/>
    <m/>
    <m/>
    <m/>
    <m/>
    <m/>
    <m/>
    <m/>
    <m/>
    <m/>
    <m/>
    <m/>
    <m/>
    <m/>
    <m/>
    <m/>
    <m/>
    <m/>
    <m/>
    <m/>
    <m/>
    <m/>
    <m/>
    <m/>
    <n v="2326"/>
    <m/>
    <m/>
    <m/>
    <m/>
    <m/>
    <m/>
    <m/>
    <m/>
    <m/>
    <n v="2326"/>
    <m/>
    <m/>
    <m/>
    <m/>
    <m/>
    <m/>
    <m/>
    <m/>
    <m/>
    <m/>
    <m/>
    <m/>
    <m/>
    <m/>
    <m/>
    <m/>
    <m/>
    <m/>
    <m/>
    <m/>
    <m/>
    <m/>
    <m/>
    <m/>
    <m/>
    <m/>
    <n v="0"/>
    <m/>
    <m/>
    <m/>
    <m/>
    <m/>
    <m/>
    <m/>
    <m/>
    <n v="0"/>
    <m/>
    <m/>
    <m/>
    <m/>
    <m/>
    <m/>
    <m/>
    <m/>
    <m/>
    <m/>
    <m/>
    <n v="42550.39"/>
    <n v="48300"/>
    <n v="90850.39"/>
    <s v="Department chair (Faculty position)"/>
    <m/>
    <m/>
    <s v="yes"/>
    <m/>
    <m/>
    <s v="Stipend"/>
    <m/>
    <m/>
    <m/>
    <n v="536"/>
    <n v="3967"/>
    <n v="19476"/>
    <n v="22"/>
    <m/>
    <n v="41621"/>
    <m/>
    <n v="87"/>
    <n v="0"/>
    <n v="0"/>
    <m/>
    <m/>
    <n v="30"/>
    <n v="0"/>
    <n v="0"/>
    <n v="0"/>
    <m/>
    <m/>
    <n v="9"/>
    <m/>
    <m/>
    <m/>
    <m/>
    <m/>
    <n v="6"/>
    <m/>
    <m/>
    <m/>
    <m/>
    <n v="0.25"/>
    <n v="4"/>
    <m/>
    <n v="4"/>
    <n v="2"/>
    <n v="8"/>
    <n v="7"/>
    <n v="2968"/>
    <s v="Actual"/>
    <n v="5382"/>
    <n v="50570"/>
    <n v="1456"/>
    <n v="109"/>
    <n v="454"/>
    <m/>
    <m/>
    <m/>
    <m/>
    <n v="2019"/>
    <m/>
    <m/>
    <n v="42"/>
    <n v="42"/>
    <n v="4"/>
    <n v="4"/>
    <s v="No"/>
    <m/>
    <m/>
    <m/>
    <m/>
    <m/>
    <m/>
    <m/>
    <m/>
    <m/>
    <m/>
    <s v="No"/>
    <m/>
    <n v="2358"/>
    <m/>
    <m/>
    <n v="138"/>
    <m/>
    <m/>
    <m/>
    <m/>
    <m/>
    <m/>
    <m/>
    <m/>
    <m/>
    <m/>
    <n v="4"/>
    <n v="4"/>
    <n v="119"/>
    <n v="60"/>
    <n v="56"/>
    <n v="52"/>
    <n v="0"/>
    <n v="0"/>
    <m/>
    <m/>
    <m/>
    <m/>
    <m/>
    <m/>
    <m/>
    <m/>
    <m/>
    <m/>
    <m/>
    <m/>
    <m/>
    <m/>
    <m/>
    <m/>
    <m/>
    <m/>
    <m/>
    <m/>
    <m/>
    <m/>
    <m/>
    <m/>
    <m/>
    <m/>
    <m/>
    <m/>
    <m/>
    <m/>
    <m/>
    <m/>
    <m/>
    <m/>
    <m/>
    <m/>
    <m/>
    <m/>
    <m/>
    <m/>
    <m/>
    <m/>
    <m/>
    <s v="Yes"/>
    <m/>
    <m/>
    <m/>
    <m/>
    <s v="Yes"/>
    <m/>
    <m/>
    <m/>
    <m/>
    <n v="0"/>
    <n v="0"/>
    <s v="No"/>
    <m/>
    <n v="382533"/>
    <m/>
    <n v="43"/>
    <m/>
    <m/>
    <m/>
    <m/>
    <m/>
    <m/>
    <m/>
    <m/>
    <m/>
    <m/>
    <m/>
    <m/>
    <m/>
    <m/>
    <m/>
    <m/>
    <m/>
    <m/>
    <m/>
    <m/>
    <m/>
    <m/>
    <m/>
    <m/>
    <m/>
    <m/>
    <m/>
    <m/>
    <n v="2206.7980952380863"/>
    <x v="0"/>
    <s v="Small"/>
  </r>
  <r>
    <s v="Long Beach CCD"/>
    <x v="5"/>
    <s v="841"/>
    <s v="Single College District"/>
    <n v="20130"/>
    <x v="7"/>
    <n v="19443.056761904903"/>
    <n v="30800"/>
    <m/>
    <n v="134"/>
    <n v="11"/>
    <m/>
    <m/>
    <m/>
    <m/>
    <m/>
    <m/>
    <n v="55"/>
    <m/>
    <m/>
    <n v="48"/>
    <n v="383"/>
    <m/>
    <m/>
    <m/>
    <m/>
    <m/>
    <m/>
    <n v="32000"/>
    <m/>
    <m/>
    <n v="0"/>
    <n v="207"/>
    <m/>
    <m/>
    <n v="0"/>
    <n v="0"/>
    <n v="0"/>
    <n v="0"/>
    <m/>
    <n v="32207"/>
    <m/>
    <m/>
    <m/>
    <m/>
    <m/>
    <m/>
    <m/>
    <m/>
    <m/>
    <m/>
    <m/>
    <m/>
    <m/>
    <n v="21500"/>
    <m/>
    <m/>
    <m/>
    <m/>
    <m/>
    <m/>
    <m/>
    <m/>
    <m/>
    <m/>
    <m/>
    <n v="21500"/>
    <n v="0"/>
    <m/>
    <m/>
    <m/>
    <m/>
    <m/>
    <m/>
    <m/>
    <m/>
    <m/>
    <n v="0"/>
    <m/>
    <m/>
    <m/>
    <m/>
    <m/>
    <m/>
    <m/>
    <m/>
    <m/>
    <m/>
    <m/>
    <m/>
    <m/>
    <m/>
    <m/>
    <m/>
    <m/>
    <m/>
    <m/>
    <m/>
    <m/>
    <m/>
    <m/>
    <m/>
    <n v="74578"/>
    <m/>
    <m/>
    <m/>
    <m/>
    <m/>
    <m/>
    <m/>
    <m/>
    <m/>
    <n v="74578"/>
    <m/>
    <m/>
    <m/>
    <m/>
    <m/>
    <m/>
    <m/>
    <m/>
    <m/>
    <m/>
    <m/>
    <m/>
    <m/>
    <m/>
    <m/>
    <m/>
    <m/>
    <m/>
    <m/>
    <m/>
    <m/>
    <m/>
    <m/>
    <m/>
    <m/>
    <m/>
    <m/>
    <m/>
    <m/>
    <m/>
    <m/>
    <m/>
    <m/>
    <m/>
    <m/>
    <n v="2200"/>
    <n v="2200"/>
    <m/>
    <m/>
    <m/>
    <m/>
    <m/>
    <m/>
    <m/>
    <m/>
    <m/>
    <m/>
    <m/>
    <m/>
    <m/>
    <m/>
    <m/>
    <m/>
    <m/>
    <m/>
    <m/>
    <m/>
    <m/>
    <m/>
    <m/>
    <m/>
    <m/>
    <m/>
    <m/>
    <m/>
    <m/>
    <m/>
    <m/>
    <m/>
    <m/>
    <m/>
    <m/>
    <m/>
    <m/>
    <m/>
    <m/>
    <m/>
    <m/>
    <m/>
    <m/>
    <m/>
    <m/>
    <m/>
    <m/>
    <n v="53707"/>
    <n v="76778"/>
    <n v="130485"/>
    <s v="Department chair (Faculty position)"/>
    <m/>
    <m/>
    <s v="yes"/>
    <m/>
    <m/>
    <s v="Stipend"/>
    <m/>
    <m/>
    <m/>
    <n v="719"/>
    <n v="3148"/>
    <n v="39968"/>
    <n v="169"/>
    <n v="109"/>
    <n v="208926"/>
    <m/>
    <n v="68"/>
    <n v="6388"/>
    <n v="74"/>
    <m/>
    <m/>
    <n v="0"/>
    <n v="0"/>
    <n v="202477"/>
    <n v="2"/>
    <m/>
    <m/>
    <n v="17"/>
    <m/>
    <m/>
    <m/>
    <m/>
    <m/>
    <n v="8"/>
    <m/>
    <m/>
    <m/>
    <m/>
    <n v="7.5"/>
    <n v="23.7"/>
    <m/>
    <n v="23.7"/>
    <m/>
    <n v="8"/>
    <n v="6"/>
    <n v="6747"/>
    <s v="Actual"/>
    <n v="20592"/>
    <n v="37724"/>
    <n v="7346"/>
    <n v="1683"/>
    <n v="952"/>
    <m/>
    <m/>
    <m/>
    <m/>
    <n v="71297"/>
    <m/>
    <m/>
    <n v="94"/>
    <n v="68"/>
    <n v="906"/>
    <n v="90"/>
    <s v="No"/>
    <m/>
    <m/>
    <m/>
    <m/>
    <m/>
    <m/>
    <m/>
    <m/>
    <m/>
    <m/>
    <s v="No"/>
    <m/>
    <n v="2921"/>
    <m/>
    <m/>
    <n v="347"/>
    <m/>
    <m/>
    <m/>
    <m/>
    <m/>
    <m/>
    <m/>
    <m/>
    <m/>
    <m/>
    <n v="7"/>
    <n v="26"/>
    <n v="604"/>
    <n v="137.5"/>
    <n v="32"/>
    <n v="32"/>
    <n v="10"/>
    <n v="0"/>
    <m/>
    <m/>
    <m/>
    <m/>
    <m/>
    <m/>
    <m/>
    <m/>
    <m/>
    <m/>
    <m/>
    <m/>
    <m/>
    <m/>
    <m/>
    <m/>
    <m/>
    <m/>
    <m/>
    <m/>
    <m/>
    <m/>
    <m/>
    <m/>
    <m/>
    <m/>
    <m/>
    <m/>
    <m/>
    <m/>
    <m/>
    <m/>
    <m/>
    <m/>
    <m/>
    <m/>
    <m/>
    <m/>
    <m/>
    <m/>
    <m/>
    <m/>
    <m/>
    <s v="No"/>
    <m/>
    <m/>
    <m/>
    <m/>
    <s v="Yes"/>
    <m/>
    <m/>
    <m/>
    <m/>
    <n v="10"/>
    <n v="0"/>
    <s v="No"/>
    <m/>
    <n v="431964"/>
    <m/>
    <n v="0"/>
    <m/>
    <m/>
    <m/>
    <m/>
    <m/>
    <m/>
    <m/>
    <m/>
    <m/>
    <m/>
    <m/>
    <m/>
    <m/>
    <m/>
    <m/>
    <m/>
    <m/>
    <m/>
    <m/>
    <m/>
    <m/>
    <m/>
    <m/>
    <m/>
    <m/>
    <m/>
    <m/>
    <m/>
    <n v="820.38214185252764"/>
    <x v="2"/>
    <s v="Medium"/>
  </r>
  <r>
    <s v="Grossmont CCD"/>
    <x v="22"/>
    <s v="022"/>
    <s v="Multi-College District"/>
    <n v="20130"/>
    <x v="7"/>
    <n v="11377.109523809495"/>
    <n v="54421"/>
    <m/>
    <n v="72"/>
    <n v="12"/>
    <m/>
    <m/>
    <m/>
    <m/>
    <m/>
    <m/>
    <n v="28"/>
    <m/>
    <m/>
    <n v="77"/>
    <n v="433"/>
    <m/>
    <m/>
    <m/>
    <m/>
    <m/>
    <m/>
    <n v="32405"/>
    <m/>
    <m/>
    <m/>
    <m/>
    <m/>
    <m/>
    <m/>
    <m/>
    <m/>
    <m/>
    <m/>
    <n v="32405"/>
    <n v="16500"/>
    <m/>
    <m/>
    <m/>
    <m/>
    <m/>
    <m/>
    <m/>
    <m/>
    <m/>
    <m/>
    <m/>
    <n v="16500"/>
    <n v="25280"/>
    <m/>
    <m/>
    <m/>
    <m/>
    <m/>
    <m/>
    <m/>
    <m/>
    <m/>
    <m/>
    <m/>
    <n v="25280"/>
    <n v="0"/>
    <m/>
    <m/>
    <m/>
    <m/>
    <m/>
    <m/>
    <m/>
    <m/>
    <m/>
    <n v="0"/>
    <m/>
    <m/>
    <m/>
    <m/>
    <m/>
    <m/>
    <m/>
    <m/>
    <m/>
    <m/>
    <m/>
    <m/>
    <m/>
    <m/>
    <m/>
    <m/>
    <m/>
    <m/>
    <m/>
    <m/>
    <m/>
    <m/>
    <m/>
    <m/>
    <n v="41087"/>
    <m/>
    <m/>
    <m/>
    <m/>
    <m/>
    <m/>
    <m/>
    <m/>
    <m/>
    <n v="41087"/>
    <m/>
    <m/>
    <m/>
    <m/>
    <m/>
    <m/>
    <m/>
    <m/>
    <m/>
    <m/>
    <m/>
    <m/>
    <m/>
    <m/>
    <m/>
    <m/>
    <m/>
    <m/>
    <m/>
    <m/>
    <m/>
    <m/>
    <m/>
    <m/>
    <m/>
    <m/>
    <n v="20517"/>
    <m/>
    <m/>
    <m/>
    <m/>
    <m/>
    <m/>
    <m/>
    <m/>
    <m/>
    <n v="20517"/>
    <m/>
    <m/>
    <m/>
    <m/>
    <m/>
    <m/>
    <m/>
    <m/>
    <m/>
    <m/>
    <m/>
    <m/>
    <m/>
    <m/>
    <m/>
    <m/>
    <m/>
    <m/>
    <m/>
    <m/>
    <m/>
    <m/>
    <m/>
    <m/>
    <m/>
    <m/>
    <n v="4000"/>
    <m/>
    <m/>
    <m/>
    <m/>
    <m/>
    <m/>
    <m/>
    <m/>
    <n v="4000"/>
    <m/>
    <m/>
    <m/>
    <m/>
    <m/>
    <m/>
    <m/>
    <m/>
    <m/>
    <m/>
    <m/>
    <n v="57685"/>
    <n v="82104"/>
    <n v="139789"/>
    <s v="Dean or other administrator"/>
    <m/>
    <m/>
    <s v="yes"/>
    <m/>
    <s v="Release time"/>
    <m/>
    <m/>
    <m/>
    <m/>
    <n v="795"/>
    <n v="3092"/>
    <n v="28518"/>
    <n v="191"/>
    <m/>
    <n v="89685"/>
    <m/>
    <n v="15"/>
    <n v="82"/>
    <n v="833"/>
    <m/>
    <m/>
    <m/>
    <m/>
    <n v="0"/>
    <n v="15"/>
    <m/>
    <m/>
    <n v="10"/>
    <m/>
    <m/>
    <m/>
    <m/>
    <m/>
    <n v="6"/>
    <m/>
    <m/>
    <m/>
    <m/>
    <n v="5.5"/>
    <n v="5.0999999999999996"/>
    <m/>
    <n v="5.0999999999999996"/>
    <m/>
    <n v="6"/>
    <n v="6"/>
    <n v="9247"/>
    <s v="Actual"/>
    <n v="6253"/>
    <n v="18591"/>
    <m/>
    <n v="1032"/>
    <n v="0"/>
    <m/>
    <m/>
    <m/>
    <m/>
    <n v="39541"/>
    <m/>
    <m/>
    <n v="4423"/>
    <n v="3759"/>
    <n v="477"/>
    <n v="307"/>
    <s v="Yes"/>
    <s v="Cuyamaca Community College"/>
    <s v="San Diego State University"/>
    <s v="OCLC Worldshare Libraries"/>
    <m/>
    <m/>
    <m/>
    <m/>
    <m/>
    <m/>
    <m/>
    <s v="No"/>
    <m/>
    <n v="1750"/>
    <m/>
    <m/>
    <n v="67"/>
    <m/>
    <m/>
    <m/>
    <m/>
    <m/>
    <m/>
    <m/>
    <m/>
    <m/>
    <m/>
    <n v="1"/>
    <n v="2"/>
    <n v="47"/>
    <n v="55"/>
    <n v="16"/>
    <n v="16"/>
    <n v="0"/>
    <n v="0"/>
    <m/>
    <m/>
    <m/>
    <m/>
    <m/>
    <m/>
    <m/>
    <m/>
    <m/>
    <m/>
    <m/>
    <m/>
    <m/>
    <m/>
    <m/>
    <m/>
    <m/>
    <m/>
    <m/>
    <m/>
    <m/>
    <m/>
    <m/>
    <m/>
    <m/>
    <m/>
    <m/>
    <m/>
    <m/>
    <m/>
    <m/>
    <m/>
    <m/>
    <m/>
    <m/>
    <m/>
    <m/>
    <m/>
    <m/>
    <m/>
    <m/>
    <m/>
    <m/>
    <s v="No"/>
    <m/>
    <m/>
    <m/>
    <m/>
    <s v="Yes"/>
    <m/>
    <m/>
    <m/>
    <m/>
    <n v="0"/>
    <n v="0"/>
    <s v="Yes"/>
    <n v="2"/>
    <n v="620845"/>
    <m/>
    <n v="8"/>
    <m/>
    <m/>
    <m/>
    <m/>
    <m/>
    <m/>
    <m/>
    <m/>
    <m/>
    <m/>
    <m/>
    <m/>
    <m/>
    <m/>
    <m/>
    <m/>
    <m/>
    <m/>
    <m/>
    <m/>
    <m/>
    <m/>
    <m/>
    <m/>
    <m/>
    <m/>
    <m/>
    <m/>
    <n v="2230.8057889822539"/>
    <x v="0"/>
    <s v="Medium"/>
  </r>
  <r>
    <s v="West Valley CCD"/>
    <x v="19"/>
    <s v="493"/>
    <s v="Multi-College District"/>
    <n v="20130"/>
    <x v="7"/>
    <n v="8000.5479999999861"/>
    <n v="28007"/>
    <m/>
    <n v="32"/>
    <n v="8"/>
    <m/>
    <m/>
    <m/>
    <m/>
    <m/>
    <m/>
    <n v="36"/>
    <m/>
    <m/>
    <n v="36"/>
    <n v="485"/>
    <m/>
    <m/>
    <m/>
    <m/>
    <m/>
    <m/>
    <n v="33294"/>
    <m/>
    <m/>
    <n v="0"/>
    <n v="0"/>
    <m/>
    <m/>
    <n v="0"/>
    <n v="0"/>
    <n v="0"/>
    <n v="7288"/>
    <m/>
    <n v="40582"/>
    <n v="0"/>
    <m/>
    <m/>
    <n v="0"/>
    <n v="0"/>
    <m/>
    <m/>
    <n v="0"/>
    <n v="0"/>
    <n v="2500"/>
    <n v="0"/>
    <m/>
    <n v="2500"/>
    <n v="0"/>
    <m/>
    <m/>
    <n v="0"/>
    <n v="0"/>
    <m/>
    <m/>
    <n v="0"/>
    <n v="0"/>
    <n v="6015"/>
    <n v="0"/>
    <m/>
    <n v="6015"/>
    <n v="0"/>
    <m/>
    <n v="0"/>
    <n v="0"/>
    <m/>
    <m/>
    <n v="0"/>
    <n v="0"/>
    <n v="0"/>
    <n v="0"/>
    <n v="0"/>
    <m/>
    <m/>
    <m/>
    <m/>
    <m/>
    <m/>
    <m/>
    <m/>
    <m/>
    <m/>
    <m/>
    <m/>
    <m/>
    <m/>
    <m/>
    <m/>
    <m/>
    <m/>
    <m/>
    <m/>
    <m/>
    <m/>
    <m/>
    <m/>
    <n v="0"/>
    <m/>
    <n v="0"/>
    <n v="0"/>
    <m/>
    <n v="0"/>
    <n v="0"/>
    <n v="0"/>
    <n v="15500"/>
    <n v="0"/>
    <n v="15500"/>
    <m/>
    <m/>
    <m/>
    <m/>
    <m/>
    <m/>
    <m/>
    <m/>
    <m/>
    <m/>
    <m/>
    <m/>
    <m/>
    <m/>
    <m/>
    <m/>
    <m/>
    <m/>
    <m/>
    <m/>
    <m/>
    <m/>
    <m/>
    <m/>
    <m/>
    <m/>
    <n v="0"/>
    <m/>
    <n v="0"/>
    <n v="0"/>
    <m/>
    <n v="0"/>
    <n v="0"/>
    <n v="2425"/>
    <m/>
    <n v="0"/>
    <n v="2425"/>
    <m/>
    <m/>
    <m/>
    <m/>
    <m/>
    <m/>
    <m/>
    <m/>
    <m/>
    <m/>
    <m/>
    <m/>
    <m/>
    <m/>
    <m/>
    <m/>
    <m/>
    <m/>
    <m/>
    <m/>
    <m/>
    <m/>
    <m/>
    <m/>
    <m/>
    <m/>
    <n v="0"/>
    <m/>
    <n v="0"/>
    <n v="0"/>
    <m/>
    <n v="0"/>
    <m/>
    <n v="0"/>
    <n v="0"/>
    <n v="0"/>
    <n v="0"/>
    <m/>
    <n v="0"/>
    <n v="0"/>
    <m/>
    <m/>
    <n v="0"/>
    <n v="0"/>
    <n v="0"/>
    <n v="0"/>
    <n v="0"/>
    <n v="46597"/>
    <n v="20425"/>
    <n v="67022"/>
    <s v="Dean or other administrator"/>
    <m/>
    <s v="M.A."/>
    <s v="no"/>
    <m/>
    <s v="Release time"/>
    <m/>
    <m/>
    <m/>
    <m/>
    <n v="1784"/>
    <n v="3045"/>
    <n v="40979"/>
    <n v="102"/>
    <n v="0"/>
    <n v="88980"/>
    <m/>
    <n v="128"/>
    <n v="27700"/>
    <n v="1900"/>
    <m/>
    <m/>
    <n v="193"/>
    <n v="252"/>
    <n v="3561"/>
    <n v="170"/>
    <m/>
    <m/>
    <n v="4"/>
    <m/>
    <m/>
    <m/>
    <m/>
    <m/>
    <n v="4"/>
    <m/>
    <m/>
    <m/>
    <m/>
    <n v="2"/>
    <n v="4.6500000000000004"/>
    <m/>
    <n v="4.6500000000000004"/>
    <m/>
    <n v="4"/>
    <n v="4.5"/>
    <n v="5885"/>
    <s v="Actual"/>
    <n v="9726"/>
    <n v="10511"/>
    <n v="5219"/>
    <n v="2400"/>
    <n v="1636"/>
    <m/>
    <m/>
    <m/>
    <m/>
    <n v="29492"/>
    <m/>
    <m/>
    <n v="1642"/>
    <n v="1642"/>
    <n v="3038"/>
    <n v="2537"/>
    <s v="Yes"/>
    <s v="Link+ Consortium"/>
    <m/>
    <m/>
    <m/>
    <m/>
    <m/>
    <m/>
    <m/>
    <m/>
    <m/>
    <s v="No"/>
    <m/>
    <n v="2422"/>
    <m/>
    <m/>
    <n v="77"/>
    <m/>
    <m/>
    <m/>
    <m/>
    <m/>
    <m/>
    <m/>
    <m/>
    <m/>
    <m/>
    <n v="1"/>
    <n v="41"/>
    <n v="890"/>
    <n v="54"/>
    <n v="28"/>
    <n v="16"/>
    <n v="4"/>
    <n v="0"/>
    <m/>
    <m/>
    <m/>
    <m/>
    <m/>
    <m/>
    <m/>
    <m/>
    <m/>
    <m/>
    <m/>
    <m/>
    <m/>
    <m/>
    <m/>
    <m/>
    <m/>
    <m/>
    <m/>
    <m/>
    <m/>
    <m/>
    <m/>
    <m/>
    <m/>
    <m/>
    <m/>
    <m/>
    <m/>
    <m/>
    <m/>
    <m/>
    <m/>
    <m/>
    <m/>
    <m/>
    <m/>
    <m/>
    <m/>
    <m/>
    <m/>
    <m/>
    <m/>
    <s v="No"/>
    <m/>
    <m/>
    <m/>
    <m/>
    <s v="No"/>
    <m/>
    <m/>
    <m/>
    <m/>
    <n v="108"/>
    <n v="0"/>
    <s v="No"/>
    <m/>
    <n v="321719"/>
    <m/>
    <n v="0"/>
    <m/>
    <m/>
    <m/>
    <m/>
    <m/>
    <m/>
    <m/>
    <m/>
    <m/>
    <m/>
    <m/>
    <m/>
    <m/>
    <m/>
    <m/>
    <m/>
    <m/>
    <m/>
    <m/>
    <m/>
    <m/>
    <m/>
    <m/>
    <m/>
    <m/>
    <m/>
    <m/>
    <m/>
    <n v="1720.5479569892441"/>
    <x v="0"/>
    <s v="Small"/>
  </r>
  <r>
    <s v="South Orange County CCD"/>
    <x v="29"/>
    <s v="891"/>
    <s v="Multi-College District"/>
    <n v="20130"/>
    <x v="7"/>
    <n v="15801.468761904598"/>
    <n v="22924"/>
    <m/>
    <n v="48"/>
    <n v="10"/>
    <m/>
    <m/>
    <m/>
    <m/>
    <m/>
    <m/>
    <n v="33"/>
    <m/>
    <m/>
    <n v="60"/>
    <n v="279"/>
    <m/>
    <m/>
    <m/>
    <m/>
    <m/>
    <m/>
    <n v="33300"/>
    <m/>
    <m/>
    <n v="0"/>
    <n v="0"/>
    <m/>
    <m/>
    <n v="0"/>
    <n v="0"/>
    <n v="0"/>
    <n v="0"/>
    <m/>
    <n v="33300"/>
    <n v="0"/>
    <m/>
    <m/>
    <n v="0"/>
    <n v="0"/>
    <m/>
    <m/>
    <n v="0"/>
    <n v="0"/>
    <n v="0"/>
    <n v="0"/>
    <m/>
    <n v="0"/>
    <n v="8545"/>
    <m/>
    <m/>
    <n v="0"/>
    <n v="0"/>
    <m/>
    <m/>
    <n v="0"/>
    <n v="0"/>
    <n v="0"/>
    <n v="0"/>
    <m/>
    <n v="8545"/>
    <n v="0"/>
    <m/>
    <n v="0"/>
    <n v="0"/>
    <m/>
    <m/>
    <n v="0"/>
    <n v="0"/>
    <n v="0"/>
    <n v="0"/>
    <n v="0"/>
    <m/>
    <m/>
    <m/>
    <m/>
    <m/>
    <m/>
    <m/>
    <m/>
    <m/>
    <m/>
    <m/>
    <m/>
    <m/>
    <m/>
    <m/>
    <m/>
    <m/>
    <m/>
    <m/>
    <m/>
    <m/>
    <m/>
    <m/>
    <m/>
    <n v="96787"/>
    <m/>
    <n v="0"/>
    <n v="0"/>
    <m/>
    <n v="0"/>
    <n v="0"/>
    <n v="0"/>
    <n v="0"/>
    <n v="0"/>
    <n v="96787"/>
    <m/>
    <m/>
    <m/>
    <m/>
    <m/>
    <m/>
    <m/>
    <m/>
    <m/>
    <m/>
    <m/>
    <m/>
    <m/>
    <m/>
    <m/>
    <m/>
    <m/>
    <m/>
    <m/>
    <m/>
    <m/>
    <m/>
    <m/>
    <m/>
    <m/>
    <m/>
    <n v="1402"/>
    <m/>
    <n v="0"/>
    <n v="0"/>
    <m/>
    <n v="0"/>
    <n v="0"/>
    <n v="0"/>
    <m/>
    <n v="0"/>
    <n v="1402"/>
    <m/>
    <m/>
    <m/>
    <m/>
    <m/>
    <m/>
    <m/>
    <m/>
    <m/>
    <m/>
    <m/>
    <m/>
    <m/>
    <m/>
    <m/>
    <m/>
    <m/>
    <m/>
    <m/>
    <m/>
    <m/>
    <m/>
    <m/>
    <m/>
    <m/>
    <m/>
    <n v="0"/>
    <m/>
    <n v="0"/>
    <n v="0"/>
    <m/>
    <n v="0"/>
    <m/>
    <n v="0"/>
    <n v="0"/>
    <n v="0"/>
    <n v="0"/>
    <m/>
    <n v="0"/>
    <n v="0"/>
    <m/>
    <m/>
    <n v="0"/>
    <n v="0"/>
    <n v="0"/>
    <n v="0"/>
    <n v="0"/>
    <n v="41845"/>
    <n v="98189"/>
    <n v="140034"/>
    <s v="Dean or other administrator"/>
    <m/>
    <s v="Ed. D"/>
    <s v="no"/>
    <m/>
    <m/>
    <s v="Stipend"/>
    <m/>
    <m/>
    <m/>
    <n v="930"/>
    <n v="3097"/>
    <n v="55056"/>
    <n v="109"/>
    <n v="0"/>
    <n v="31382"/>
    <m/>
    <n v="48"/>
    <n v="5381"/>
    <n v="993"/>
    <m/>
    <m/>
    <n v="84"/>
    <n v="124"/>
    <n v="0"/>
    <n v="50"/>
    <m/>
    <m/>
    <n v="6.75"/>
    <m/>
    <m/>
    <m/>
    <m/>
    <m/>
    <n v="10"/>
    <m/>
    <m/>
    <m/>
    <m/>
    <n v="0"/>
    <n v="6.75"/>
    <m/>
    <n v="6.75"/>
    <m/>
    <n v="10"/>
    <n v="9.25"/>
    <n v="1726"/>
    <s v="Actual"/>
    <n v="5837"/>
    <n v="18197"/>
    <n v="1639"/>
    <n v="994"/>
    <n v="135"/>
    <m/>
    <m/>
    <m/>
    <m/>
    <n v="26802"/>
    <m/>
    <m/>
    <n v="147"/>
    <n v="95"/>
    <n v="101"/>
    <n v="38"/>
    <s v="No"/>
    <m/>
    <m/>
    <m/>
    <m/>
    <m/>
    <m/>
    <m/>
    <m/>
    <m/>
    <m/>
    <s v="No"/>
    <m/>
    <n v="4599"/>
    <m/>
    <m/>
    <n v="187"/>
    <m/>
    <m/>
    <m/>
    <m/>
    <m/>
    <m/>
    <m/>
    <m/>
    <m/>
    <m/>
    <n v="6"/>
    <n v="6"/>
    <n v="137"/>
    <n v="66"/>
    <n v="60"/>
    <n v="60"/>
    <n v="0"/>
    <n v="0"/>
    <m/>
    <m/>
    <m/>
    <m/>
    <m/>
    <m/>
    <m/>
    <m/>
    <m/>
    <m/>
    <m/>
    <m/>
    <m/>
    <m/>
    <m/>
    <m/>
    <m/>
    <m/>
    <m/>
    <m/>
    <m/>
    <m/>
    <m/>
    <m/>
    <m/>
    <m/>
    <m/>
    <m/>
    <m/>
    <m/>
    <m/>
    <m/>
    <m/>
    <m/>
    <m/>
    <m/>
    <m/>
    <m/>
    <m/>
    <m/>
    <m/>
    <m/>
    <m/>
    <s v="No"/>
    <m/>
    <m/>
    <m/>
    <m/>
    <s v="Yes"/>
    <m/>
    <m/>
    <m/>
    <m/>
    <n v="0"/>
    <n v="0"/>
    <s v="No"/>
    <m/>
    <n v="154193"/>
    <m/>
    <n v="13"/>
    <m/>
    <m/>
    <m/>
    <m/>
    <m/>
    <m/>
    <m/>
    <m/>
    <m/>
    <m/>
    <m/>
    <m/>
    <m/>
    <m/>
    <m/>
    <m/>
    <m/>
    <m/>
    <m/>
    <m/>
    <m/>
    <m/>
    <m/>
    <m/>
    <m/>
    <m/>
    <m/>
    <m/>
    <n v="2340.9583350969774"/>
    <x v="2"/>
    <s v="Medium"/>
  </r>
  <r>
    <s v="Rio Hondo CCD"/>
    <x v="61"/>
    <s v="881"/>
    <s v="Single College District"/>
    <n v="20130"/>
    <x v="7"/>
    <n v="12732.210666666546"/>
    <n v="39186"/>
    <m/>
    <n v="46"/>
    <n v="7"/>
    <m/>
    <m/>
    <m/>
    <m/>
    <m/>
    <m/>
    <n v="81"/>
    <m/>
    <m/>
    <n v="34"/>
    <n v="295"/>
    <m/>
    <m/>
    <m/>
    <m/>
    <m/>
    <m/>
    <n v="36000"/>
    <m/>
    <m/>
    <m/>
    <m/>
    <m/>
    <m/>
    <m/>
    <m/>
    <m/>
    <n v="4239"/>
    <m/>
    <n v="40239"/>
    <m/>
    <m/>
    <m/>
    <m/>
    <m/>
    <m/>
    <m/>
    <m/>
    <m/>
    <m/>
    <n v="3251"/>
    <m/>
    <n v="3251"/>
    <n v="25034"/>
    <m/>
    <m/>
    <m/>
    <m/>
    <m/>
    <m/>
    <m/>
    <m/>
    <m/>
    <m/>
    <m/>
    <n v="25034"/>
    <m/>
    <m/>
    <m/>
    <m/>
    <m/>
    <m/>
    <m/>
    <m/>
    <m/>
    <m/>
    <m/>
    <m/>
    <m/>
    <m/>
    <m/>
    <m/>
    <m/>
    <m/>
    <m/>
    <m/>
    <m/>
    <m/>
    <m/>
    <m/>
    <m/>
    <m/>
    <m/>
    <m/>
    <m/>
    <m/>
    <m/>
    <m/>
    <m/>
    <m/>
    <m/>
    <n v="62068"/>
    <m/>
    <m/>
    <m/>
    <m/>
    <m/>
    <m/>
    <m/>
    <m/>
    <m/>
    <n v="62068"/>
    <m/>
    <m/>
    <m/>
    <m/>
    <m/>
    <m/>
    <m/>
    <m/>
    <m/>
    <m/>
    <m/>
    <m/>
    <m/>
    <m/>
    <m/>
    <m/>
    <m/>
    <m/>
    <m/>
    <m/>
    <m/>
    <m/>
    <m/>
    <m/>
    <m/>
    <m/>
    <n v="898"/>
    <m/>
    <m/>
    <m/>
    <m/>
    <m/>
    <m/>
    <m/>
    <m/>
    <m/>
    <n v="898"/>
    <m/>
    <m/>
    <m/>
    <m/>
    <m/>
    <m/>
    <m/>
    <m/>
    <m/>
    <m/>
    <m/>
    <m/>
    <m/>
    <m/>
    <m/>
    <m/>
    <m/>
    <m/>
    <m/>
    <m/>
    <m/>
    <m/>
    <m/>
    <m/>
    <m/>
    <m/>
    <m/>
    <m/>
    <m/>
    <m/>
    <m/>
    <m/>
    <m/>
    <m/>
    <m/>
    <m/>
    <m/>
    <m/>
    <m/>
    <m/>
    <m/>
    <m/>
    <m/>
    <m/>
    <m/>
    <m/>
    <m/>
    <n v="65273"/>
    <n v="66217"/>
    <n v="131490"/>
    <s v="Dean or other administrator"/>
    <m/>
    <s v="PhD"/>
    <s v="no"/>
    <s v="None"/>
    <m/>
    <m/>
    <m/>
    <m/>
    <m/>
    <n v="1576"/>
    <n v="2233"/>
    <n v="325"/>
    <n v="162"/>
    <m/>
    <n v="79155"/>
    <m/>
    <n v="5"/>
    <n v="42"/>
    <n v="1855"/>
    <m/>
    <m/>
    <n v="135"/>
    <n v="142"/>
    <n v="8"/>
    <n v="7"/>
    <m/>
    <m/>
    <n v="13"/>
    <m/>
    <m/>
    <m/>
    <m/>
    <m/>
    <n v="9"/>
    <m/>
    <m/>
    <m/>
    <m/>
    <n v="0.5"/>
    <n v="6.5"/>
    <m/>
    <n v="6.5"/>
    <m/>
    <n v="9"/>
    <n v="7.5"/>
    <n v="11959"/>
    <s v="Actual"/>
    <n v="19037"/>
    <n v="22403"/>
    <n v="9226"/>
    <n v="530"/>
    <n v="309"/>
    <m/>
    <m/>
    <m/>
    <m/>
    <n v="51505"/>
    <m/>
    <m/>
    <n v="30"/>
    <n v="9"/>
    <n v="380"/>
    <n v="113"/>
    <s v="No"/>
    <m/>
    <m/>
    <m/>
    <m/>
    <m/>
    <m/>
    <m/>
    <m/>
    <m/>
    <m/>
    <s v="No"/>
    <m/>
    <n v="5098"/>
    <m/>
    <m/>
    <n v="185"/>
    <m/>
    <m/>
    <m/>
    <m/>
    <m/>
    <m/>
    <m/>
    <m/>
    <m/>
    <m/>
    <n v="1"/>
    <n v="4"/>
    <n v="61"/>
    <n v="68"/>
    <n v="30"/>
    <n v="30"/>
    <n v="4"/>
    <n v="0"/>
    <m/>
    <m/>
    <m/>
    <m/>
    <m/>
    <m/>
    <m/>
    <m/>
    <m/>
    <m/>
    <m/>
    <m/>
    <m/>
    <m/>
    <m/>
    <m/>
    <m/>
    <m/>
    <m/>
    <m/>
    <m/>
    <m/>
    <m/>
    <m/>
    <m/>
    <m/>
    <m/>
    <m/>
    <m/>
    <m/>
    <m/>
    <m/>
    <m/>
    <m/>
    <m/>
    <m/>
    <m/>
    <m/>
    <m/>
    <m/>
    <m/>
    <m/>
    <m/>
    <s v="No"/>
    <m/>
    <m/>
    <m/>
    <m/>
    <s v="Yes"/>
    <m/>
    <m/>
    <m/>
    <m/>
    <n v="4"/>
    <n v="0"/>
    <s v="No"/>
    <m/>
    <n v="255828"/>
    <m/>
    <m/>
    <m/>
    <m/>
    <m/>
    <m/>
    <m/>
    <m/>
    <m/>
    <m/>
    <m/>
    <m/>
    <m/>
    <m/>
    <m/>
    <m/>
    <m/>
    <m/>
    <m/>
    <m/>
    <m/>
    <m/>
    <m/>
    <m/>
    <m/>
    <m/>
    <m/>
    <m/>
    <m/>
    <m/>
    <n v="1958.8016410256225"/>
    <x v="0"/>
    <s v="Medium"/>
  </r>
  <r>
    <s v="Riverside CCD"/>
    <x v="67"/>
    <s v="961"/>
    <s v="Multi-College District"/>
    <n v="20130"/>
    <x v="7"/>
    <n v="14119.608000000137"/>
    <n v="95756"/>
    <m/>
    <n v="419"/>
    <n v="18"/>
    <m/>
    <m/>
    <m/>
    <m/>
    <m/>
    <m/>
    <n v="67"/>
    <m/>
    <m/>
    <n v="126"/>
    <n v="753"/>
    <m/>
    <m/>
    <m/>
    <m/>
    <m/>
    <m/>
    <n v="36756"/>
    <m/>
    <m/>
    <m/>
    <m/>
    <m/>
    <m/>
    <m/>
    <n v="21660"/>
    <m/>
    <m/>
    <m/>
    <n v="58416"/>
    <n v="2900"/>
    <m/>
    <m/>
    <m/>
    <m/>
    <m/>
    <m/>
    <m/>
    <m/>
    <m/>
    <m/>
    <m/>
    <n v="2900"/>
    <n v="32837"/>
    <m/>
    <m/>
    <m/>
    <m/>
    <m/>
    <m/>
    <m/>
    <m/>
    <m/>
    <m/>
    <m/>
    <n v="32837"/>
    <n v="0"/>
    <m/>
    <m/>
    <m/>
    <m/>
    <m/>
    <m/>
    <m/>
    <m/>
    <m/>
    <n v="0"/>
    <m/>
    <m/>
    <m/>
    <m/>
    <m/>
    <m/>
    <m/>
    <m/>
    <m/>
    <m/>
    <m/>
    <m/>
    <m/>
    <m/>
    <m/>
    <m/>
    <m/>
    <m/>
    <m/>
    <m/>
    <m/>
    <m/>
    <m/>
    <m/>
    <n v="26345"/>
    <m/>
    <m/>
    <m/>
    <m/>
    <m/>
    <n v="41867"/>
    <m/>
    <m/>
    <m/>
    <n v="68212"/>
    <m/>
    <m/>
    <m/>
    <m/>
    <m/>
    <m/>
    <m/>
    <m/>
    <m/>
    <m/>
    <m/>
    <m/>
    <m/>
    <m/>
    <m/>
    <m/>
    <m/>
    <m/>
    <m/>
    <m/>
    <m/>
    <m/>
    <m/>
    <m/>
    <m/>
    <m/>
    <n v="15011"/>
    <m/>
    <m/>
    <m/>
    <m/>
    <m/>
    <n v="7597"/>
    <m/>
    <m/>
    <m/>
    <n v="22608"/>
    <m/>
    <m/>
    <m/>
    <m/>
    <m/>
    <m/>
    <m/>
    <m/>
    <m/>
    <m/>
    <m/>
    <m/>
    <m/>
    <m/>
    <m/>
    <m/>
    <m/>
    <m/>
    <m/>
    <m/>
    <m/>
    <m/>
    <m/>
    <m/>
    <m/>
    <m/>
    <n v="0"/>
    <m/>
    <m/>
    <m/>
    <m/>
    <m/>
    <m/>
    <m/>
    <m/>
    <n v="0"/>
    <n v="0"/>
    <m/>
    <m/>
    <m/>
    <m/>
    <m/>
    <m/>
    <m/>
    <m/>
    <m/>
    <n v="0"/>
    <n v="91253"/>
    <n v="93720"/>
    <n v="184973"/>
    <s v="Dean or other administrator"/>
    <m/>
    <s v="M.A."/>
    <s v="no"/>
    <m/>
    <s v="Release time"/>
    <s v="Stipend"/>
    <m/>
    <m/>
    <m/>
    <n v="1160"/>
    <n v="6583"/>
    <n v="77925"/>
    <n v="236"/>
    <n v="9"/>
    <n v="113807"/>
    <m/>
    <n v="203"/>
    <n v="30154"/>
    <n v="1497"/>
    <m/>
    <m/>
    <n v="337"/>
    <n v="371"/>
    <n v="387"/>
    <n v="221"/>
    <m/>
    <m/>
    <n v="8"/>
    <m/>
    <m/>
    <m/>
    <m/>
    <m/>
    <n v="11"/>
    <m/>
    <m/>
    <m/>
    <m/>
    <n v="6.5625"/>
    <n v="6.5692000000000004"/>
    <m/>
    <n v="6.5692000000000004"/>
    <n v="0"/>
    <n v="11"/>
    <n v="9.75"/>
    <n v="4831"/>
    <s v="Actual"/>
    <n v="18327"/>
    <n v="66043"/>
    <n v="5944"/>
    <n v="1269"/>
    <n v="0"/>
    <m/>
    <m/>
    <m/>
    <m/>
    <n v="91583"/>
    <m/>
    <m/>
    <n v="23"/>
    <n v="17"/>
    <m/>
    <n v="3"/>
    <s v="No"/>
    <m/>
    <m/>
    <m/>
    <m/>
    <m/>
    <m/>
    <m/>
    <m/>
    <m/>
    <m/>
    <s v="No"/>
    <m/>
    <n v="2700"/>
    <m/>
    <m/>
    <n v="108"/>
    <m/>
    <m/>
    <m/>
    <m/>
    <m/>
    <m/>
    <m/>
    <m/>
    <m/>
    <m/>
    <n v="4"/>
    <n v="4"/>
    <n v="126"/>
    <n v="54.5"/>
    <n v="32"/>
    <n v="32"/>
    <n v="0"/>
    <n v="0"/>
    <m/>
    <m/>
    <m/>
    <m/>
    <m/>
    <m/>
    <m/>
    <m/>
    <m/>
    <m/>
    <m/>
    <m/>
    <m/>
    <m/>
    <m/>
    <m/>
    <m/>
    <m/>
    <m/>
    <m/>
    <m/>
    <m/>
    <m/>
    <m/>
    <m/>
    <m/>
    <m/>
    <m/>
    <m/>
    <m/>
    <m/>
    <m/>
    <m/>
    <m/>
    <m/>
    <m/>
    <m/>
    <m/>
    <m/>
    <m/>
    <m/>
    <m/>
    <m/>
    <s v="No"/>
    <m/>
    <m/>
    <m/>
    <m/>
    <s v="Yes"/>
    <m/>
    <m/>
    <m/>
    <m/>
    <n v="0"/>
    <n v="0"/>
    <s v="No"/>
    <m/>
    <n v="493615"/>
    <m/>
    <n v="49"/>
    <m/>
    <m/>
    <m/>
    <m/>
    <m/>
    <m/>
    <m/>
    <m/>
    <m/>
    <m/>
    <m/>
    <m/>
    <m/>
    <m/>
    <m/>
    <m/>
    <m/>
    <m/>
    <m/>
    <m/>
    <m/>
    <m/>
    <m/>
    <m/>
    <m/>
    <m/>
    <m/>
    <m/>
    <n v="2149.3649150581709"/>
    <x v="2"/>
    <s v="Medium"/>
  </r>
  <r>
    <s v="Sonoma CCD"/>
    <x v="108"/>
    <s v="261"/>
    <s v="Single College District"/>
    <n v="20130"/>
    <x v="7"/>
    <n v="16121.412761904778"/>
    <n v="99000"/>
    <m/>
    <n v="280"/>
    <n v="27"/>
    <m/>
    <m/>
    <m/>
    <m/>
    <m/>
    <m/>
    <n v="30"/>
    <m/>
    <m/>
    <n v="500"/>
    <n v="650"/>
    <m/>
    <m/>
    <m/>
    <m/>
    <m/>
    <m/>
    <n v="37134.5"/>
    <m/>
    <m/>
    <m/>
    <n v="10091"/>
    <m/>
    <m/>
    <m/>
    <m/>
    <m/>
    <n v="15288"/>
    <m/>
    <n v="62513.5"/>
    <m/>
    <m/>
    <m/>
    <m/>
    <n v="7133"/>
    <m/>
    <m/>
    <m/>
    <m/>
    <m/>
    <n v="16214"/>
    <m/>
    <n v="23347"/>
    <n v="39314"/>
    <m/>
    <m/>
    <m/>
    <m/>
    <m/>
    <m/>
    <m/>
    <m/>
    <m/>
    <m/>
    <m/>
    <n v="39314"/>
    <m/>
    <m/>
    <m/>
    <m/>
    <m/>
    <m/>
    <m/>
    <m/>
    <m/>
    <m/>
    <m/>
    <m/>
    <m/>
    <m/>
    <m/>
    <m/>
    <m/>
    <m/>
    <m/>
    <m/>
    <m/>
    <m/>
    <m/>
    <m/>
    <m/>
    <m/>
    <m/>
    <m/>
    <m/>
    <m/>
    <m/>
    <m/>
    <m/>
    <m/>
    <m/>
    <n v="81945"/>
    <m/>
    <m/>
    <m/>
    <m/>
    <m/>
    <m/>
    <m/>
    <m/>
    <n v="10348"/>
    <n v="92293"/>
    <m/>
    <m/>
    <m/>
    <m/>
    <m/>
    <m/>
    <m/>
    <m/>
    <m/>
    <m/>
    <m/>
    <m/>
    <m/>
    <m/>
    <m/>
    <m/>
    <m/>
    <m/>
    <m/>
    <m/>
    <m/>
    <m/>
    <m/>
    <m/>
    <m/>
    <m/>
    <n v="2209"/>
    <m/>
    <m/>
    <n v="443"/>
    <m/>
    <m/>
    <m/>
    <m/>
    <m/>
    <n v="9505"/>
    <n v="12157"/>
    <m/>
    <m/>
    <m/>
    <m/>
    <m/>
    <m/>
    <m/>
    <m/>
    <m/>
    <m/>
    <m/>
    <m/>
    <m/>
    <m/>
    <m/>
    <m/>
    <m/>
    <m/>
    <m/>
    <m/>
    <m/>
    <m/>
    <m/>
    <m/>
    <m/>
    <m/>
    <n v="1299"/>
    <m/>
    <m/>
    <m/>
    <m/>
    <m/>
    <m/>
    <m/>
    <m/>
    <n v="1299"/>
    <m/>
    <m/>
    <m/>
    <m/>
    <m/>
    <m/>
    <m/>
    <m/>
    <m/>
    <m/>
    <m/>
    <n v="101827.5"/>
    <n v="129096"/>
    <n v="230923.5"/>
    <s v="Dean or other administrator"/>
    <m/>
    <m/>
    <s v="yes"/>
    <m/>
    <s v="Release time"/>
    <m/>
    <m/>
    <m/>
    <m/>
    <n v="2579"/>
    <n v="18739"/>
    <n v="136799"/>
    <n v="366"/>
    <n v="47465"/>
    <n v="160821"/>
    <m/>
    <n v="243"/>
    <n v="105"/>
    <n v="248"/>
    <m/>
    <m/>
    <m/>
    <m/>
    <n v="195955"/>
    <n v="206"/>
    <m/>
    <m/>
    <n v="19"/>
    <m/>
    <m/>
    <m/>
    <m/>
    <m/>
    <n v="14"/>
    <m/>
    <m/>
    <m/>
    <m/>
    <n v="6.5"/>
    <n v="12"/>
    <m/>
    <n v="12"/>
    <m/>
    <n v="14"/>
    <n v="12.725"/>
    <n v="23617"/>
    <s v="Estimate"/>
    <n v="39133"/>
    <n v="29099"/>
    <n v="17219"/>
    <n v="6909"/>
    <n v="6480"/>
    <m/>
    <m/>
    <m/>
    <m/>
    <n v="98840"/>
    <m/>
    <m/>
    <n v="173"/>
    <n v="472"/>
    <n v="628"/>
    <n v="170"/>
    <s v="Yes"/>
    <m/>
    <m/>
    <m/>
    <m/>
    <m/>
    <m/>
    <m/>
    <m/>
    <m/>
    <m/>
    <s v="Yes"/>
    <s v="Intermediate Service"/>
    <n v="7340"/>
    <m/>
    <m/>
    <n v="240"/>
    <m/>
    <m/>
    <m/>
    <m/>
    <m/>
    <m/>
    <m/>
    <m/>
    <m/>
    <m/>
    <n v="1"/>
    <n v="82"/>
    <n v="2484"/>
    <n v="62"/>
    <m/>
    <m/>
    <n v="5"/>
    <n v="0"/>
    <m/>
    <m/>
    <m/>
    <m/>
    <m/>
    <m/>
    <m/>
    <m/>
    <m/>
    <m/>
    <m/>
    <m/>
    <m/>
    <m/>
    <m/>
    <m/>
    <m/>
    <m/>
    <m/>
    <m/>
    <m/>
    <m/>
    <m/>
    <m/>
    <m/>
    <m/>
    <m/>
    <m/>
    <m/>
    <m/>
    <m/>
    <m/>
    <m/>
    <m/>
    <m/>
    <m/>
    <m/>
    <m/>
    <m/>
    <m/>
    <m/>
    <m/>
    <m/>
    <s v="No"/>
    <m/>
    <m/>
    <m/>
    <m/>
    <s v="Yes"/>
    <m/>
    <m/>
    <m/>
    <m/>
    <n v="210"/>
    <n v="0"/>
    <s v="No"/>
    <m/>
    <n v="719286"/>
    <m/>
    <n v="56"/>
    <m/>
    <m/>
    <m/>
    <m/>
    <m/>
    <m/>
    <m/>
    <m/>
    <m/>
    <m/>
    <m/>
    <m/>
    <m/>
    <m/>
    <m/>
    <m/>
    <m/>
    <m/>
    <m/>
    <m/>
    <m/>
    <m/>
    <m/>
    <m/>
    <m/>
    <m/>
    <m/>
    <m/>
    <n v="1343.4510634920648"/>
    <x v="2"/>
    <s v="Medium"/>
  </r>
  <r>
    <s v="Santa Clarita CCD"/>
    <x v="0"/>
    <s v="661"/>
    <s v="Single College District"/>
    <n v="20130"/>
    <x v="7"/>
    <n v="13576.239047619072"/>
    <n v="55019"/>
    <m/>
    <n v="101"/>
    <n v="12"/>
    <m/>
    <m/>
    <m/>
    <m/>
    <m/>
    <m/>
    <n v="18"/>
    <m/>
    <m/>
    <n v="82"/>
    <n v="501"/>
    <m/>
    <m/>
    <m/>
    <m/>
    <m/>
    <m/>
    <n v="41936"/>
    <m/>
    <m/>
    <n v="0"/>
    <n v="0"/>
    <m/>
    <m/>
    <n v="0"/>
    <n v="0"/>
    <n v="0"/>
    <n v="0"/>
    <m/>
    <n v="41936"/>
    <n v="0"/>
    <m/>
    <m/>
    <n v="0"/>
    <n v="0"/>
    <m/>
    <m/>
    <n v="0"/>
    <n v="0"/>
    <n v="0"/>
    <n v="0"/>
    <m/>
    <n v="0"/>
    <n v="10849"/>
    <m/>
    <m/>
    <n v="0"/>
    <n v="0"/>
    <m/>
    <m/>
    <n v="0"/>
    <n v="0"/>
    <n v="0"/>
    <n v="0"/>
    <m/>
    <n v="10849"/>
    <n v="0"/>
    <m/>
    <n v="0"/>
    <n v="0"/>
    <m/>
    <m/>
    <n v="0"/>
    <n v="0"/>
    <n v="0"/>
    <n v="0"/>
    <n v="0"/>
    <m/>
    <m/>
    <m/>
    <m/>
    <m/>
    <m/>
    <m/>
    <m/>
    <m/>
    <m/>
    <m/>
    <m/>
    <m/>
    <m/>
    <m/>
    <m/>
    <m/>
    <m/>
    <m/>
    <m/>
    <m/>
    <m/>
    <m/>
    <m/>
    <n v="42051"/>
    <m/>
    <n v="0"/>
    <n v="0"/>
    <m/>
    <n v="0"/>
    <n v="0"/>
    <n v="0"/>
    <n v="0"/>
    <n v="0"/>
    <n v="42051"/>
    <m/>
    <m/>
    <m/>
    <m/>
    <m/>
    <m/>
    <m/>
    <m/>
    <m/>
    <m/>
    <m/>
    <m/>
    <m/>
    <m/>
    <m/>
    <m/>
    <m/>
    <m/>
    <m/>
    <m/>
    <m/>
    <m/>
    <m/>
    <m/>
    <m/>
    <m/>
    <n v="20018"/>
    <m/>
    <n v="0"/>
    <n v="0"/>
    <m/>
    <n v="0"/>
    <n v="0"/>
    <n v="0"/>
    <m/>
    <n v="0"/>
    <n v="20018"/>
    <m/>
    <m/>
    <m/>
    <m/>
    <m/>
    <m/>
    <m/>
    <m/>
    <m/>
    <m/>
    <m/>
    <m/>
    <m/>
    <m/>
    <m/>
    <m/>
    <m/>
    <m/>
    <m/>
    <m/>
    <m/>
    <m/>
    <m/>
    <m/>
    <m/>
    <m/>
    <n v="0"/>
    <m/>
    <n v="0"/>
    <n v="0"/>
    <m/>
    <n v="0"/>
    <m/>
    <n v="0"/>
    <n v="0"/>
    <n v="0"/>
    <n v="0"/>
    <m/>
    <n v="0"/>
    <n v="0"/>
    <m/>
    <m/>
    <n v="0"/>
    <n v="0"/>
    <n v="0"/>
    <n v="0"/>
    <n v="0"/>
    <n v="52785"/>
    <n v="62069"/>
    <n v="114854"/>
    <s v="Other"/>
    <s v="Head Librarian (faculty position)"/>
    <m/>
    <s v="yes"/>
    <s v="None"/>
    <m/>
    <m/>
    <m/>
    <m/>
    <m/>
    <n v="1181"/>
    <n v="4886"/>
    <n v="7600"/>
    <n v="121"/>
    <m/>
    <n v="51151"/>
    <m/>
    <n v="45"/>
    <m/>
    <n v="1350"/>
    <m/>
    <m/>
    <m/>
    <m/>
    <n v="248"/>
    <n v="50"/>
    <m/>
    <m/>
    <n v="11"/>
    <m/>
    <m/>
    <m/>
    <m/>
    <m/>
    <n v="3"/>
    <m/>
    <m/>
    <m/>
    <m/>
    <n v="11.5"/>
    <n v="6.5"/>
    <m/>
    <n v="6.5"/>
    <n v="0"/>
    <n v="3"/>
    <n v="3"/>
    <n v="11520"/>
    <s v="Estimate"/>
    <n v="5454"/>
    <n v="17906"/>
    <m/>
    <n v="945"/>
    <n v="8"/>
    <m/>
    <m/>
    <m/>
    <m/>
    <n v="24314"/>
    <m/>
    <m/>
    <n v="19"/>
    <n v="19"/>
    <m/>
    <n v="42"/>
    <s v="No"/>
    <m/>
    <m/>
    <m/>
    <m/>
    <m/>
    <m/>
    <m/>
    <m/>
    <m/>
    <m/>
    <s v="No"/>
    <m/>
    <n v="624"/>
    <m/>
    <m/>
    <n v="26"/>
    <m/>
    <m/>
    <m/>
    <m/>
    <m/>
    <m/>
    <m/>
    <m/>
    <m/>
    <m/>
    <n v="1"/>
    <n v="2"/>
    <n v="37"/>
    <n v="56.5"/>
    <n v="48"/>
    <n v="48"/>
    <n v="0"/>
    <n v="0"/>
    <m/>
    <m/>
    <m/>
    <m/>
    <m/>
    <m/>
    <m/>
    <m/>
    <m/>
    <m/>
    <m/>
    <m/>
    <m/>
    <m/>
    <m/>
    <m/>
    <m/>
    <m/>
    <m/>
    <m/>
    <m/>
    <m/>
    <m/>
    <m/>
    <m/>
    <m/>
    <m/>
    <m/>
    <m/>
    <m/>
    <m/>
    <m/>
    <m/>
    <m/>
    <m/>
    <m/>
    <m/>
    <m/>
    <m/>
    <m/>
    <m/>
    <m/>
    <m/>
    <s v="No"/>
    <m/>
    <m/>
    <m/>
    <m/>
    <s v="Yes"/>
    <m/>
    <m/>
    <m/>
    <m/>
    <n v="0"/>
    <n v="0"/>
    <s v="No"/>
    <m/>
    <n v="150188"/>
    <m/>
    <m/>
    <m/>
    <m/>
    <m/>
    <m/>
    <m/>
    <m/>
    <m/>
    <m/>
    <m/>
    <m/>
    <m/>
    <m/>
    <m/>
    <m/>
    <m/>
    <m/>
    <m/>
    <m/>
    <m/>
    <m/>
    <m/>
    <m/>
    <m/>
    <m/>
    <m/>
    <m/>
    <m/>
    <m/>
    <n v="2088.6521611721651"/>
    <x v="2"/>
    <s v="Medium"/>
  </r>
  <r>
    <s v="Compton CCD"/>
    <x v="76"/>
    <s v="711"/>
    <s v="Single College District"/>
    <n v="20130"/>
    <x v="7"/>
    <n v="5443.6735238095252"/>
    <n v="16601"/>
    <m/>
    <n v="12"/>
    <n v="1"/>
    <m/>
    <m/>
    <m/>
    <m/>
    <m/>
    <m/>
    <n v="16"/>
    <m/>
    <m/>
    <n v="6"/>
    <n v="180"/>
    <m/>
    <m/>
    <m/>
    <m/>
    <m/>
    <m/>
    <n v="45700"/>
    <m/>
    <m/>
    <n v="0"/>
    <n v="0"/>
    <m/>
    <m/>
    <n v="0"/>
    <n v="0"/>
    <n v="0"/>
    <n v="0"/>
    <m/>
    <n v="45700"/>
    <n v="0"/>
    <m/>
    <m/>
    <n v="0"/>
    <n v="0"/>
    <m/>
    <m/>
    <n v="0"/>
    <n v="0"/>
    <n v="0"/>
    <n v="0"/>
    <m/>
    <n v="0"/>
    <s v="12, 000"/>
    <m/>
    <m/>
    <n v="0"/>
    <n v="0"/>
    <m/>
    <m/>
    <n v="0"/>
    <n v="0"/>
    <n v="0"/>
    <n v="0"/>
    <m/>
    <n v="0"/>
    <n v="0"/>
    <m/>
    <n v="0"/>
    <n v="0"/>
    <m/>
    <m/>
    <n v="0"/>
    <n v="0"/>
    <n v="0"/>
    <n v="0"/>
    <n v="0"/>
    <m/>
    <m/>
    <m/>
    <m/>
    <m/>
    <m/>
    <m/>
    <m/>
    <m/>
    <m/>
    <m/>
    <m/>
    <m/>
    <m/>
    <m/>
    <m/>
    <m/>
    <m/>
    <m/>
    <m/>
    <m/>
    <m/>
    <m/>
    <m/>
    <s v="53, 000"/>
    <m/>
    <n v="0"/>
    <n v="0"/>
    <m/>
    <n v="0"/>
    <n v="0"/>
    <n v="0"/>
    <n v="0"/>
    <n v="0"/>
    <n v="0"/>
    <m/>
    <m/>
    <m/>
    <m/>
    <m/>
    <m/>
    <m/>
    <m/>
    <m/>
    <m/>
    <m/>
    <m/>
    <m/>
    <m/>
    <m/>
    <m/>
    <m/>
    <m/>
    <m/>
    <m/>
    <m/>
    <m/>
    <m/>
    <m/>
    <m/>
    <m/>
    <n v="8000"/>
    <m/>
    <n v="0"/>
    <n v="0"/>
    <m/>
    <n v="0"/>
    <n v="0"/>
    <n v="0"/>
    <m/>
    <n v="0"/>
    <n v="8000"/>
    <m/>
    <m/>
    <m/>
    <m/>
    <m/>
    <m/>
    <m/>
    <m/>
    <m/>
    <m/>
    <m/>
    <m/>
    <m/>
    <m/>
    <m/>
    <m/>
    <m/>
    <m/>
    <m/>
    <m/>
    <m/>
    <m/>
    <m/>
    <m/>
    <m/>
    <m/>
    <n v="0"/>
    <m/>
    <n v="0"/>
    <n v="0"/>
    <m/>
    <n v="0"/>
    <m/>
    <n v="0"/>
    <n v="0"/>
    <n v="0"/>
    <n v="0"/>
    <m/>
    <n v="0"/>
    <n v="0"/>
    <m/>
    <m/>
    <n v="0"/>
    <n v="0"/>
    <n v="0"/>
    <n v="0"/>
    <n v="0"/>
    <n v="45700"/>
    <n v="8000"/>
    <n v="53700"/>
    <s v="Department chair (Faculty position)"/>
    <m/>
    <m/>
    <s v="yes"/>
    <m/>
    <m/>
    <s v="Stipend"/>
    <m/>
    <m/>
    <m/>
    <n v="737"/>
    <n v="198"/>
    <n v="0"/>
    <n v="112"/>
    <m/>
    <n v="40000"/>
    <m/>
    <n v="18"/>
    <n v="0"/>
    <n v="687"/>
    <m/>
    <m/>
    <n v="50"/>
    <n v="50"/>
    <n v="193"/>
    <n v="18"/>
    <m/>
    <m/>
    <n v="6"/>
    <m/>
    <m/>
    <m/>
    <m/>
    <m/>
    <n v="2"/>
    <m/>
    <m/>
    <m/>
    <m/>
    <n v="1"/>
    <n v="3.63"/>
    <m/>
    <n v="3.63"/>
    <n v="0"/>
    <n v="2"/>
    <n v="2"/>
    <n v="1372"/>
    <s v="Actual"/>
    <n v="2454"/>
    <n v="4884"/>
    <n v="1092"/>
    <n v="10"/>
    <m/>
    <m/>
    <m/>
    <m/>
    <m/>
    <n v="8440"/>
    <m/>
    <m/>
    <n v="0"/>
    <n v="0"/>
    <n v="0"/>
    <n v="0"/>
    <s v="No"/>
    <m/>
    <m/>
    <m/>
    <m/>
    <m/>
    <m/>
    <m/>
    <m/>
    <m/>
    <m/>
    <s v="No"/>
    <m/>
    <n v="1495"/>
    <m/>
    <m/>
    <n v="44"/>
    <m/>
    <m/>
    <m/>
    <m/>
    <m/>
    <m/>
    <m/>
    <m/>
    <m/>
    <m/>
    <n v="0"/>
    <n v="0"/>
    <n v="0"/>
    <n v="61"/>
    <n v="40"/>
    <n v="40"/>
    <n v="5"/>
    <n v="0"/>
    <m/>
    <m/>
    <m/>
    <m/>
    <m/>
    <m/>
    <m/>
    <m/>
    <m/>
    <m/>
    <m/>
    <m/>
    <m/>
    <m/>
    <m/>
    <m/>
    <m/>
    <m/>
    <m/>
    <m/>
    <m/>
    <m/>
    <m/>
    <m/>
    <m/>
    <m/>
    <m/>
    <m/>
    <m/>
    <m/>
    <m/>
    <m/>
    <m/>
    <m/>
    <m/>
    <m/>
    <m/>
    <m/>
    <m/>
    <m/>
    <m/>
    <m/>
    <m/>
    <s v="No"/>
    <m/>
    <m/>
    <m/>
    <m/>
    <s v="Yes"/>
    <m/>
    <m/>
    <m/>
    <m/>
    <m/>
    <n v="0"/>
    <s v="No"/>
    <n v="0"/>
    <n v="128213"/>
    <m/>
    <n v="0"/>
    <m/>
    <m/>
    <m/>
    <m/>
    <m/>
    <m/>
    <m/>
    <m/>
    <m/>
    <m/>
    <m/>
    <m/>
    <m/>
    <m/>
    <m/>
    <m/>
    <m/>
    <m/>
    <m/>
    <m/>
    <m/>
    <m/>
    <m/>
    <m/>
    <m/>
    <m/>
    <m/>
    <m/>
    <n v="1499.6345795618527"/>
    <x v="1"/>
    <s v="Small"/>
  </r>
  <r>
    <s v="Coast CCD"/>
    <x v="98"/>
    <s v="833"/>
    <s v="Multi-College District"/>
    <n v="20130"/>
    <x v="7"/>
    <n v="16623.975428571492"/>
    <n v="72000"/>
    <m/>
    <n v="77"/>
    <n v="14"/>
    <m/>
    <m/>
    <m/>
    <m/>
    <m/>
    <m/>
    <n v="99"/>
    <m/>
    <m/>
    <n v="84"/>
    <n v="997"/>
    <m/>
    <m/>
    <m/>
    <m/>
    <m/>
    <m/>
    <n v="46596.53"/>
    <m/>
    <m/>
    <m/>
    <m/>
    <m/>
    <m/>
    <m/>
    <m/>
    <m/>
    <n v="5500"/>
    <m/>
    <n v="52096.53"/>
    <n v="6277.66"/>
    <m/>
    <m/>
    <m/>
    <m/>
    <m/>
    <m/>
    <m/>
    <m/>
    <m/>
    <m/>
    <m/>
    <n v="6277.66"/>
    <n v="29500"/>
    <m/>
    <m/>
    <m/>
    <m/>
    <m/>
    <m/>
    <m/>
    <m/>
    <m/>
    <m/>
    <m/>
    <n v="29500"/>
    <m/>
    <m/>
    <m/>
    <m/>
    <m/>
    <m/>
    <m/>
    <m/>
    <m/>
    <m/>
    <m/>
    <m/>
    <m/>
    <m/>
    <m/>
    <m/>
    <m/>
    <m/>
    <m/>
    <m/>
    <m/>
    <m/>
    <m/>
    <m/>
    <m/>
    <m/>
    <m/>
    <m/>
    <m/>
    <m/>
    <m/>
    <m/>
    <m/>
    <m/>
    <m/>
    <m/>
    <m/>
    <m/>
    <m/>
    <m/>
    <m/>
    <m/>
    <m/>
    <n v="72721"/>
    <m/>
    <n v="72721"/>
    <m/>
    <m/>
    <m/>
    <m/>
    <m/>
    <m/>
    <m/>
    <m/>
    <m/>
    <m/>
    <m/>
    <m/>
    <m/>
    <m/>
    <m/>
    <m/>
    <m/>
    <m/>
    <m/>
    <m/>
    <m/>
    <m/>
    <m/>
    <m/>
    <m/>
    <m/>
    <m/>
    <m/>
    <m/>
    <m/>
    <m/>
    <m/>
    <m/>
    <m/>
    <m/>
    <n v="1341.51"/>
    <n v="1341.51"/>
    <m/>
    <m/>
    <m/>
    <m/>
    <m/>
    <m/>
    <m/>
    <m/>
    <m/>
    <m/>
    <m/>
    <m/>
    <m/>
    <m/>
    <m/>
    <m/>
    <m/>
    <m/>
    <m/>
    <m/>
    <m/>
    <m/>
    <m/>
    <m/>
    <m/>
    <m/>
    <m/>
    <m/>
    <m/>
    <m/>
    <m/>
    <m/>
    <m/>
    <n v="8912"/>
    <m/>
    <n v="8912"/>
    <m/>
    <m/>
    <m/>
    <m/>
    <m/>
    <m/>
    <m/>
    <m/>
    <m/>
    <m/>
    <m/>
    <n v="81596.53"/>
    <n v="89252.17"/>
    <n v="170848.7"/>
    <s v="Dean or other administrator"/>
    <m/>
    <s v="M.A."/>
    <s v="no"/>
    <m/>
    <m/>
    <s v="Stipend"/>
    <m/>
    <m/>
    <m/>
    <n v="1344"/>
    <n v="3240"/>
    <n v="18930"/>
    <n v="169"/>
    <n v="3"/>
    <n v="93853"/>
    <m/>
    <n v="47"/>
    <n v="140"/>
    <n v="1552"/>
    <m/>
    <m/>
    <n v="258"/>
    <n v="272"/>
    <n v="52"/>
    <n v="103"/>
    <m/>
    <m/>
    <n v="9"/>
    <m/>
    <m/>
    <m/>
    <m/>
    <m/>
    <n v="11"/>
    <m/>
    <m/>
    <m/>
    <m/>
    <n v="3.55"/>
    <n v="5.47"/>
    <m/>
    <n v="5.47"/>
    <m/>
    <n v="11"/>
    <n v="11.8"/>
    <n v="12364"/>
    <s v="Estimate"/>
    <n v="10244"/>
    <n v="49372"/>
    <m/>
    <n v="2684"/>
    <m/>
    <m/>
    <m/>
    <m/>
    <m/>
    <n v="62300"/>
    <m/>
    <m/>
    <n v="23"/>
    <n v="2"/>
    <n v="2"/>
    <n v="21"/>
    <s v="Yes"/>
    <s v="Cypress"/>
    <s v="Golden West"/>
    <s v="Fullerton"/>
    <m/>
    <m/>
    <m/>
    <m/>
    <m/>
    <m/>
    <m/>
    <s v="No"/>
    <m/>
    <n v="4387"/>
    <m/>
    <m/>
    <n v="169"/>
    <m/>
    <m/>
    <m/>
    <m/>
    <m/>
    <m/>
    <m/>
    <m/>
    <m/>
    <m/>
    <n v="1"/>
    <n v="2"/>
    <n v="58"/>
    <n v="64"/>
    <n v="16"/>
    <n v="16"/>
    <n v="5"/>
    <n v="0"/>
    <m/>
    <m/>
    <m/>
    <m/>
    <m/>
    <m/>
    <m/>
    <m/>
    <m/>
    <m/>
    <m/>
    <m/>
    <m/>
    <m/>
    <m/>
    <m/>
    <m/>
    <m/>
    <m/>
    <m/>
    <m/>
    <m/>
    <m/>
    <m/>
    <m/>
    <m/>
    <m/>
    <m/>
    <m/>
    <m/>
    <m/>
    <m/>
    <m/>
    <m/>
    <m/>
    <m/>
    <m/>
    <m/>
    <m/>
    <m/>
    <m/>
    <m/>
    <m/>
    <s v="No"/>
    <m/>
    <m/>
    <m/>
    <m/>
    <s v="Yes"/>
    <m/>
    <m/>
    <m/>
    <m/>
    <n v="150"/>
    <n v="0"/>
    <s v="No"/>
    <m/>
    <n v="594679"/>
    <m/>
    <n v="18"/>
    <m/>
    <m/>
    <m/>
    <m/>
    <m/>
    <m/>
    <m/>
    <m/>
    <m/>
    <m/>
    <m/>
    <m/>
    <m/>
    <m/>
    <m/>
    <m/>
    <m/>
    <m/>
    <m/>
    <m/>
    <m/>
    <m/>
    <m/>
    <m/>
    <m/>
    <m/>
    <m/>
    <m/>
    <n v="3039.1179942543863"/>
    <x v="2"/>
    <s v="Medium"/>
  </r>
  <r>
    <s v="Los Rios CCD"/>
    <x v="101"/>
    <s v="233"/>
    <s v="Multi-College District"/>
    <n v="20130"/>
    <x v="7"/>
    <n v="16189.917142857337"/>
    <n v="60000"/>
    <m/>
    <n v="150"/>
    <n v="4"/>
    <m/>
    <m/>
    <m/>
    <m/>
    <m/>
    <m/>
    <n v="58"/>
    <m/>
    <m/>
    <n v="16"/>
    <n v="817"/>
    <m/>
    <m/>
    <m/>
    <m/>
    <m/>
    <m/>
    <n v="48647.55"/>
    <m/>
    <m/>
    <n v="0"/>
    <n v="48106.55"/>
    <m/>
    <m/>
    <n v="0"/>
    <n v="281.64999999999998"/>
    <n v="0"/>
    <n v="0"/>
    <m/>
    <n v="97035.75"/>
    <n v="3240.7"/>
    <m/>
    <m/>
    <n v="1143.8599999999999"/>
    <n v="0"/>
    <m/>
    <m/>
    <n v="0"/>
    <n v="0"/>
    <n v="0"/>
    <n v="0"/>
    <m/>
    <n v="4384.5599999999995"/>
    <n v="26302.2"/>
    <m/>
    <m/>
    <n v="0"/>
    <n v="0"/>
    <m/>
    <m/>
    <n v="0"/>
    <n v="0"/>
    <n v="0"/>
    <n v="0"/>
    <m/>
    <n v="26302.2"/>
    <n v="0"/>
    <m/>
    <n v="0"/>
    <n v="0"/>
    <m/>
    <m/>
    <n v="0"/>
    <n v="0"/>
    <n v="0"/>
    <n v="0"/>
    <n v="0"/>
    <m/>
    <m/>
    <m/>
    <m/>
    <m/>
    <m/>
    <m/>
    <m/>
    <m/>
    <m/>
    <m/>
    <m/>
    <m/>
    <m/>
    <m/>
    <m/>
    <m/>
    <m/>
    <m/>
    <m/>
    <m/>
    <m/>
    <m/>
    <m/>
    <n v="1765.33"/>
    <m/>
    <n v="48284.04"/>
    <n v="0"/>
    <m/>
    <n v="0"/>
    <n v="3148"/>
    <n v="0"/>
    <n v="0"/>
    <n v="0"/>
    <n v="53197.37"/>
    <m/>
    <m/>
    <m/>
    <m/>
    <m/>
    <m/>
    <m/>
    <m/>
    <m/>
    <m/>
    <m/>
    <m/>
    <m/>
    <m/>
    <m/>
    <m/>
    <m/>
    <m/>
    <m/>
    <m/>
    <m/>
    <m/>
    <m/>
    <m/>
    <m/>
    <m/>
    <n v="10700"/>
    <m/>
    <n v="0"/>
    <n v="0"/>
    <m/>
    <n v="0"/>
    <n v="0"/>
    <n v="0"/>
    <m/>
    <n v="0"/>
    <n v="10700"/>
    <m/>
    <m/>
    <m/>
    <m/>
    <m/>
    <m/>
    <m/>
    <m/>
    <m/>
    <m/>
    <m/>
    <m/>
    <m/>
    <m/>
    <m/>
    <m/>
    <m/>
    <m/>
    <m/>
    <m/>
    <m/>
    <m/>
    <m/>
    <m/>
    <m/>
    <m/>
    <n v="0"/>
    <m/>
    <n v="0"/>
    <n v="0"/>
    <m/>
    <n v="0"/>
    <m/>
    <n v="0"/>
    <n v="0"/>
    <n v="0"/>
    <n v="5753"/>
    <m/>
    <n v="0"/>
    <n v="0"/>
    <m/>
    <m/>
    <n v="0"/>
    <n v="0"/>
    <n v="0"/>
    <n v="0"/>
    <n v="5753"/>
    <n v="123337.95"/>
    <n v="68281.929999999993"/>
    <n v="197372.88"/>
    <s v="Dean or other administrator"/>
    <m/>
    <m/>
    <s v="yes"/>
    <m/>
    <s v="Release time"/>
    <m/>
    <m/>
    <m/>
    <m/>
    <n v="2142"/>
    <n v="6141"/>
    <n v="22669"/>
    <n v="220"/>
    <m/>
    <n v="73816"/>
    <m/>
    <n v="230"/>
    <n v="246"/>
    <n v="3733"/>
    <m/>
    <m/>
    <m/>
    <m/>
    <n v="45"/>
    <n v="230"/>
    <m/>
    <m/>
    <n v="13"/>
    <m/>
    <m/>
    <m/>
    <m/>
    <m/>
    <n v="23"/>
    <m/>
    <m/>
    <m/>
    <m/>
    <m/>
    <n v="7.9"/>
    <m/>
    <n v="7.9"/>
    <n v="0"/>
    <n v="23"/>
    <n v="1"/>
    <n v="30603"/>
    <s v="Estimate"/>
    <n v="35965"/>
    <n v="67849"/>
    <n v="12604"/>
    <n v="4567"/>
    <n v="0"/>
    <m/>
    <m/>
    <m/>
    <m/>
    <n v="120985"/>
    <m/>
    <m/>
    <n v="1857"/>
    <n v="1469"/>
    <n v="1145"/>
    <m/>
    <s v="Yes"/>
    <s v="ARC LIBRARY"/>
    <s v="CRC LIBRARY"/>
    <s v="EDC LIBRARY"/>
    <s v="FLC LIBRARY"/>
    <s v="ALL CSUS"/>
    <s v="ALL UC"/>
    <s v="ALL COMMUNITY COLLEGE LIBRARIES"/>
    <m/>
    <m/>
    <m/>
    <s v="No"/>
    <m/>
    <n v="3837"/>
    <m/>
    <m/>
    <n v="179"/>
    <m/>
    <m/>
    <m/>
    <m/>
    <m/>
    <m/>
    <m/>
    <m/>
    <m/>
    <m/>
    <n v="16"/>
    <n v="17"/>
    <n v="312"/>
    <n v="63"/>
    <n v="40"/>
    <n v="40"/>
    <n v="216"/>
    <n v="0"/>
    <m/>
    <m/>
    <m/>
    <m/>
    <m/>
    <m/>
    <m/>
    <m/>
    <m/>
    <m/>
    <m/>
    <m/>
    <m/>
    <m/>
    <m/>
    <m/>
    <m/>
    <m/>
    <m/>
    <m/>
    <m/>
    <m/>
    <m/>
    <m/>
    <m/>
    <m/>
    <m/>
    <m/>
    <m/>
    <m/>
    <m/>
    <m/>
    <m/>
    <m/>
    <m/>
    <m/>
    <m/>
    <m/>
    <m/>
    <m/>
    <m/>
    <m/>
    <m/>
    <s v="No"/>
    <m/>
    <m/>
    <m/>
    <m/>
    <s v="Yes"/>
    <m/>
    <m/>
    <m/>
    <m/>
    <n v="216"/>
    <n v="0"/>
    <s v="No"/>
    <m/>
    <n v="574457"/>
    <m/>
    <m/>
    <m/>
    <m/>
    <m/>
    <m/>
    <m/>
    <m/>
    <m/>
    <m/>
    <m/>
    <m/>
    <m/>
    <m/>
    <m/>
    <m/>
    <m/>
    <m/>
    <m/>
    <m/>
    <m/>
    <m/>
    <m/>
    <m/>
    <m/>
    <m/>
    <m/>
    <m/>
    <m/>
    <m/>
    <n v="2049.3566003616884"/>
    <x v="2"/>
    <s v="Medium"/>
  </r>
  <r>
    <s v="San Bernardino CCD"/>
    <x v="102"/>
    <s v="982"/>
    <s v="Multi-College District"/>
    <n v="20130"/>
    <x v="7"/>
    <n v="9412.1255238095237"/>
    <n v="44000"/>
    <m/>
    <n v="154"/>
    <n v="4"/>
    <m/>
    <m/>
    <m/>
    <m/>
    <m/>
    <m/>
    <n v="31"/>
    <m/>
    <m/>
    <n v="32"/>
    <n v="462"/>
    <m/>
    <m/>
    <m/>
    <m/>
    <m/>
    <m/>
    <n v="48703"/>
    <m/>
    <m/>
    <m/>
    <m/>
    <m/>
    <m/>
    <m/>
    <m/>
    <m/>
    <m/>
    <m/>
    <n v="48703"/>
    <m/>
    <m/>
    <m/>
    <m/>
    <m/>
    <m/>
    <m/>
    <m/>
    <m/>
    <m/>
    <m/>
    <m/>
    <m/>
    <n v="33326"/>
    <m/>
    <m/>
    <m/>
    <m/>
    <m/>
    <m/>
    <m/>
    <m/>
    <m/>
    <m/>
    <m/>
    <n v="33326"/>
    <n v="2900"/>
    <m/>
    <m/>
    <m/>
    <m/>
    <m/>
    <m/>
    <m/>
    <m/>
    <m/>
    <n v="2900"/>
    <m/>
    <m/>
    <m/>
    <m/>
    <m/>
    <m/>
    <m/>
    <m/>
    <m/>
    <m/>
    <m/>
    <m/>
    <m/>
    <m/>
    <m/>
    <m/>
    <m/>
    <m/>
    <m/>
    <m/>
    <m/>
    <m/>
    <m/>
    <m/>
    <n v="32800"/>
    <m/>
    <m/>
    <m/>
    <m/>
    <m/>
    <m/>
    <m/>
    <m/>
    <m/>
    <n v="32800"/>
    <m/>
    <m/>
    <m/>
    <m/>
    <m/>
    <m/>
    <m/>
    <m/>
    <m/>
    <m/>
    <m/>
    <m/>
    <m/>
    <m/>
    <m/>
    <m/>
    <m/>
    <m/>
    <m/>
    <m/>
    <m/>
    <m/>
    <m/>
    <m/>
    <m/>
    <m/>
    <m/>
    <m/>
    <m/>
    <m/>
    <m/>
    <m/>
    <m/>
    <m/>
    <m/>
    <m/>
    <m/>
    <m/>
    <m/>
    <m/>
    <m/>
    <m/>
    <m/>
    <m/>
    <m/>
    <m/>
    <m/>
    <m/>
    <m/>
    <m/>
    <m/>
    <m/>
    <m/>
    <m/>
    <m/>
    <m/>
    <m/>
    <m/>
    <m/>
    <m/>
    <m/>
    <m/>
    <m/>
    <m/>
    <m/>
    <m/>
    <m/>
    <m/>
    <m/>
    <m/>
    <m/>
    <m/>
    <m/>
    <m/>
    <m/>
    <m/>
    <m/>
    <m/>
    <m/>
    <m/>
    <m/>
    <m/>
    <m/>
    <m/>
    <n v="82029"/>
    <n v="35700"/>
    <n v="117729"/>
    <s v="Other"/>
    <s v="Dr. Ricky Shabazz"/>
    <s v="Ed. D"/>
    <s v="no"/>
    <m/>
    <m/>
    <s v="Stipend"/>
    <m/>
    <m/>
    <m/>
    <n v="1273"/>
    <n v="0"/>
    <n v="0"/>
    <n v="150"/>
    <n v="0"/>
    <n v="86043"/>
    <m/>
    <n v="0"/>
    <n v="0"/>
    <n v="2098"/>
    <m/>
    <m/>
    <n v="57"/>
    <n v="57"/>
    <n v="41"/>
    <n v="0"/>
    <m/>
    <m/>
    <n v="5"/>
    <m/>
    <m/>
    <m/>
    <m/>
    <m/>
    <n v="3"/>
    <m/>
    <m/>
    <m/>
    <m/>
    <n v="1.88"/>
    <n v="3.4"/>
    <m/>
    <n v="3.4"/>
    <n v="4"/>
    <n v="7"/>
    <n v="7"/>
    <n v="10512"/>
    <s v="Actual"/>
    <n v="22137"/>
    <n v="78666"/>
    <n v="129497"/>
    <n v="0"/>
    <n v="0"/>
    <m/>
    <m/>
    <m/>
    <m/>
    <n v="230300"/>
    <m/>
    <m/>
    <n v="0"/>
    <n v="0"/>
    <n v="0"/>
    <n v="0"/>
    <s v="No"/>
    <m/>
    <m/>
    <m/>
    <m/>
    <m/>
    <m/>
    <m/>
    <m/>
    <m/>
    <m/>
    <s v="No"/>
    <m/>
    <n v="2103"/>
    <m/>
    <m/>
    <n v="73"/>
    <m/>
    <m/>
    <m/>
    <m/>
    <m/>
    <m/>
    <m/>
    <m/>
    <m/>
    <m/>
    <n v="8"/>
    <n v="8"/>
    <n v="0.72"/>
    <n v="61"/>
    <n v="44"/>
    <n v="44"/>
    <n v="144"/>
    <n v="0"/>
    <m/>
    <m/>
    <m/>
    <m/>
    <m/>
    <m/>
    <m/>
    <m/>
    <m/>
    <m/>
    <m/>
    <m/>
    <m/>
    <m/>
    <m/>
    <m/>
    <m/>
    <m/>
    <m/>
    <m/>
    <m/>
    <m/>
    <m/>
    <m/>
    <m/>
    <m/>
    <m/>
    <m/>
    <m/>
    <m/>
    <m/>
    <m/>
    <m/>
    <m/>
    <m/>
    <m/>
    <m/>
    <m/>
    <m/>
    <m/>
    <m/>
    <m/>
    <m/>
    <s v="Yes"/>
    <m/>
    <m/>
    <m/>
    <m/>
    <s v="No"/>
    <m/>
    <m/>
    <m/>
    <m/>
    <n v="144"/>
    <n v="0"/>
    <s v="No"/>
    <m/>
    <n v="2575556"/>
    <m/>
    <n v="0"/>
    <m/>
    <m/>
    <m/>
    <m/>
    <m/>
    <m/>
    <m/>
    <m/>
    <m/>
    <m/>
    <m/>
    <m/>
    <m/>
    <m/>
    <m/>
    <m/>
    <m/>
    <m/>
    <m/>
    <m/>
    <m/>
    <m/>
    <m/>
    <m/>
    <m/>
    <m/>
    <m/>
    <m/>
    <n v="2768.2722128851542"/>
    <x v="0"/>
    <s v="Small"/>
  </r>
  <r>
    <s v="Santa Barbara CCD"/>
    <x v="66"/>
    <s v="651"/>
    <s v="Single College District"/>
    <n v="20130"/>
    <x v="7"/>
    <n v="16482.854666666786"/>
    <n v="37760"/>
    <m/>
    <n v="102"/>
    <n v="8"/>
    <m/>
    <m/>
    <m/>
    <m/>
    <m/>
    <m/>
    <n v="35"/>
    <m/>
    <m/>
    <n v="48"/>
    <n v="500"/>
    <m/>
    <m/>
    <m/>
    <m/>
    <m/>
    <m/>
    <n v="55616"/>
    <m/>
    <m/>
    <m/>
    <m/>
    <m/>
    <m/>
    <m/>
    <m/>
    <n v="18789"/>
    <m/>
    <m/>
    <n v="74405"/>
    <m/>
    <m/>
    <m/>
    <m/>
    <m/>
    <m/>
    <m/>
    <m/>
    <m/>
    <n v="18443"/>
    <m/>
    <m/>
    <n v="18443"/>
    <n v="35325"/>
    <m/>
    <m/>
    <m/>
    <m/>
    <m/>
    <m/>
    <m/>
    <m/>
    <m/>
    <m/>
    <m/>
    <n v="35325"/>
    <m/>
    <m/>
    <m/>
    <m/>
    <m/>
    <m/>
    <m/>
    <m/>
    <m/>
    <m/>
    <m/>
    <m/>
    <m/>
    <m/>
    <m/>
    <m/>
    <m/>
    <m/>
    <m/>
    <m/>
    <m/>
    <m/>
    <m/>
    <m/>
    <m/>
    <m/>
    <m/>
    <m/>
    <m/>
    <m/>
    <m/>
    <m/>
    <m/>
    <m/>
    <m/>
    <n v="8614"/>
    <m/>
    <m/>
    <m/>
    <m/>
    <m/>
    <m/>
    <m/>
    <n v="69044"/>
    <m/>
    <n v="77658"/>
    <m/>
    <m/>
    <m/>
    <m/>
    <m/>
    <m/>
    <m/>
    <m/>
    <m/>
    <m/>
    <m/>
    <m/>
    <m/>
    <m/>
    <m/>
    <m/>
    <m/>
    <m/>
    <m/>
    <m/>
    <m/>
    <m/>
    <m/>
    <m/>
    <m/>
    <m/>
    <m/>
    <m/>
    <m/>
    <m/>
    <m/>
    <m/>
    <m/>
    <m/>
    <m/>
    <m/>
    <n v="0"/>
    <m/>
    <m/>
    <m/>
    <m/>
    <m/>
    <m/>
    <m/>
    <m/>
    <m/>
    <m/>
    <m/>
    <m/>
    <m/>
    <m/>
    <m/>
    <m/>
    <m/>
    <m/>
    <m/>
    <m/>
    <m/>
    <m/>
    <m/>
    <m/>
    <m/>
    <m/>
    <m/>
    <m/>
    <m/>
    <m/>
    <m/>
    <m/>
    <m/>
    <m/>
    <m/>
    <m/>
    <m/>
    <m/>
    <m/>
    <m/>
    <m/>
    <m/>
    <m/>
    <m/>
    <m/>
    <m/>
    <m/>
    <n v="109730"/>
    <n v="96101"/>
    <n v="205831"/>
    <s v="Other"/>
    <s v="Library Director (Faculty Position)"/>
    <m/>
    <s v="yes"/>
    <m/>
    <m/>
    <m/>
    <m/>
    <m/>
    <m/>
    <n v="1670"/>
    <n v="121"/>
    <n v="24364"/>
    <n v="260"/>
    <m/>
    <n v="129915"/>
    <m/>
    <n v="13"/>
    <n v="136"/>
    <n v="1693"/>
    <m/>
    <m/>
    <m/>
    <m/>
    <n v="89603"/>
    <n v="13"/>
    <m/>
    <m/>
    <n v="8"/>
    <m/>
    <m/>
    <m/>
    <m/>
    <m/>
    <n v="6"/>
    <m/>
    <m/>
    <m/>
    <m/>
    <n v="1.8"/>
    <n v="5"/>
    <m/>
    <n v="5"/>
    <m/>
    <n v="6"/>
    <n v="5.5"/>
    <n v="10528"/>
    <s v="Actual"/>
    <m/>
    <m/>
    <m/>
    <m/>
    <m/>
    <m/>
    <m/>
    <m/>
    <m/>
    <n v="84105"/>
    <m/>
    <m/>
    <n v="337"/>
    <n v="268"/>
    <n v="1653"/>
    <n v="264"/>
    <s v="No"/>
    <m/>
    <m/>
    <m/>
    <m/>
    <m/>
    <m/>
    <m/>
    <m/>
    <m/>
    <m/>
    <s v="No"/>
    <m/>
    <n v="5055"/>
    <m/>
    <m/>
    <n v="194"/>
    <m/>
    <m/>
    <m/>
    <m/>
    <m/>
    <m/>
    <m/>
    <m/>
    <m/>
    <m/>
    <n v="1"/>
    <n v="15"/>
    <n v="494"/>
    <n v="84"/>
    <n v="42.5"/>
    <n v="42.5"/>
    <n v="5"/>
    <n v="12"/>
    <m/>
    <m/>
    <m/>
    <m/>
    <m/>
    <m/>
    <m/>
    <m/>
    <m/>
    <m/>
    <m/>
    <m/>
    <m/>
    <m/>
    <m/>
    <m/>
    <m/>
    <m/>
    <m/>
    <m/>
    <m/>
    <m/>
    <m/>
    <m/>
    <m/>
    <m/>
    <m/>
    <m/>
    <m/>
    <m/>
    <m/>
    <m/>
    <m/>
    <m/>
    <m/>
    <m/>
    <m/>
    <m/>
    <m/>
    <m/>
    <m/>
    <m/>
    <m/>
    <s v="No"/>
    <m/>
    <m/>
    <m/>
    <m/>
    <s v="Yes"/>
    <m/>
    <m/>
    <m/>
    <m/>
    <n v="5"/>
    <n v="12"/>
    <s v="No"/>
    <m/>
    <n v="669967"/>
    <m/>
    <n v="137"/>
    <m/>
    <m/>
    <m/>
    <m/>
    <m/>
    <m/>
    <m/>
    <m/>
    <m/>
    <m/>
    <m/>
    <m/>
    <m/>
    <m/>
    <m/>
    <m/>
    <m/>
    <m/>
    <m/>
    <m/>
    <m/>
    <m/>
    <m/>
    <m/>
    <m/>
    <m/>
    <m/>
    <m/>
    <n v="3296.5709333333571"/>
    <x v="2"/>
    <s v="Medium"/>
  </r>
  <r>
    <s v="Contra Costa CCD"/>
    <x v="51"/>
    <s v="312"/>
    <s v="Multi-College District"/>
    <n v="20130"/>
    <x v="7"/>
    <n v="16943.212761904786"/>
    <n v="49508"/>
    <m/>
    <n v="75"/>
    <n v="9"/>
    <m/>
    <m/>
    <m/>
    <m/>
    <m/>
    <m/>
    <n v="64"/>
    <m/>
    <m/>
    <n v="54"/>
    <n v="485"/>
    <m/>
    <m/>
    <m/>
    <m/>
    <m/>
    <m/>
    <n v="57267"/>
    <m/>
    <m/>
    <m/>
    <m/>
    <m/>
    <m/>
    <m/>
    <n v="7478"/>
    <m/>
    <n v="5019"/>
    <m/>
    <n v="69764"/>
    <n v="15035"/>
    <m/>
    <m/>
    <m/>
    <m/>
    <m/>
    <m/>
    <m/>
    <m/>
    <m/>
    <m/>
    <m/>
    <n v="15035"/>
    <n v="2437"/>
    <m/>
    <m/>
    <m/>
    <m/>
    <m/>
    <m/>
    <m/>
    <m/>
    <m/>
    <m/>
    <m/>
    <n v="2437"/>
    <n v="0"/>
    <m/>
    <m/>
    <m/>
    <m/>
    <m/>
    <m/>
    <m/>
    <m/>
    <m/>
    <n v="0"/>
    <m/>
    <m/>
    <m/>
    <m/>
    <m/>
    <m/>
    <m/>
    <m/>
    <m/>
    <m/>
    <m/>
    <m/>
    <m/>
    <m/>
    <m/>
    <m/>
    <m/>
    <m/>
    <m/>
    <m/>
    <m/>
    <m/>
    <m/>
    <m/>
    <n v="32606"/>
    <m/>
    <m/>
    <m/>
    <m/>
    <m/>
    <n v="5522"/>
    <m/>
    <m/>
    <m/>
    <n v="38128"/>
    <m/>
    <m/>
    <m/>
    <m/>
    <m/>
    <m/>
    <m/>
    <m/>
    <m/>
    <m/>
    <m/>
    <m/>
    <m/>
    <m/>
    <m/>
    <m/>
    <m/>
    <m/>
    <m/>
    <m/>
    <m/>
    <m/>
    <m/>
    <m/>
    <m/>
    <m/>
    <n v="3500"/>
    <m/>
    <m/>
    <m/>
    <m/>
    <m/>
    <m/>
    <m/>
    <m/>
    <m/>
    <n v="3500"/>
    <m/>
    <m/>
    <m/>
    <m/>
    <m/>
    <m/>
    <m/>
    <m/>
    <m/>
    <m/>
    <m/>
    <m/>
    <m/>
    <m/>
    <m/>
    <m/>
    <m/>
    <m/>
    <m/>
    <m/>
    <m/>
    <m/>
    <m/>
    <m/>
    <m/>
    <m/>
    <n v="8912"/>
    <m/>
    <m/>
    <m/>
    <m/>
    <m/>
    <m/>
    <m/>
    <m/>
    <n v="8912"/>
    <m/>
    <m/>
    <m/>
    <m/>
    <m/>
    <m/>
    <m/>
    <m/>
    <m/>
    <m/>
    <m/>
    <n v="72201"/>
    <n v="65575"/>
    <n v="137776"/>
    <s v="Dean or other administrator"/>
    <m/>
    <m/>
    <s v="yes"/>
    <s v="None"/>
    <m/>
    <m/>
    <m/>
    <m/>
    <m/>
    <n v="1775"/>
    <n v="9015"/>
    <n v="128434"/>
    <n v="40"/>
    <n v="40"/>
    <n v="81909"/>
    <m/>
    <n v="55"/>
    <n v="119821"/>
    <n v="1996"/>
    <m/>
    <m/>
    <n v="359"/>
    <n v="359"/>
    <n v="202"/>
    <n v="61"/>
    <m/>
    <m/>
    <n v="8"/>
    <m/>
    <m/>
    <m/>
    <m/>
    <m/>
    <n v="1"/>
    <m/>
    <m/>
    <m/>
    <m/>
    <n v="3.2"/>
    <n v="5.4"/>
    <m/>
    <n v="5.4"/>
    <n v="7"/>
    <n v="8"/>
    <n v="5.0999999999999996"/>
    <n v="6500"/>
    <s v="Estimate"/>
    <n v="13108"/>
    <n v="21731"/>
    <n v="9871"/>
    <n v="2250"/>
    <m/>
    <m/>
    <m/>
    <m/>
    <m/>
    <n v="46960"/>
    <m/>
    <m/>
    <n v="378"/>
    <n v="365"/>
    <n v="465"/>
    <n v="490"/>
    <s v="Yes"/>
    <s v="Los Medanos College"/>
    <s v="Contra Costa College"/>
    <m/>
    <m/>
    <m/>
    <m/>
    <m/>
    <m/>
    <m/>
    <m/>
    <s v="No"/>
    <m/>
    <n v="4344"/>
    <m/>
    <m/>
    <n v="122"/>
    <m/>
    <m/>
    <m/>
    <m/>
    <m/>
    <m/>
    <m/>
    <m/>
    <m/>
    <m/>
    <n v="2"/>
    <n v="7"/>
    <n v="173"/>
    <n v="61"/>
    <n v="40"/>
    <n v="40"/>
    <n v="4"/>
    <n v="0"/>
    <m/>
    <m/>
    <m/>
    <m/>
    <m/>
    <m/>
    <m/>
    <m/>
    <m/>
    <m/>
    <m/>
    <m/>
    <m/>
    <m/>
    <m/>
    <m/>
    <m/>
    <m/>
    <m/>
    <m/>
    <m/>
    <m/>
    <m/>
    <m/>
    <m/>
    <m/>
    <m/>
    <m/>
    <m/>
    <m/>
    <m/>
    <m/>
    <m/>
    <m/>
    <m/>
    <m/>
    <m/>
    <m/>
    <m/>
    <m/>
    <m/>
    <m/>
    <m/>
    <s v="No"/>
    <m/>
    <m/>
    <m/>
    <m/>
    <s v="Yes"/>
    <m/>
    <m/>
    <m/>
    <m/>
    <n v="128"/>
    <m/>
    <s v="No"/>
    <m/>
    <n v="414435"/>
    <m/>
    <n v="6"/>
    <m/>
    <m/>
    <m/>
    <m/>
    <m/>
    <m/>
    <m/>
    <m/>
    <m/>
    <m/>
    <m/>
    <m/>
    <m/>
    <m/>
    <m/>
    <m/>
    <m/>
    <m/>
    <m/>
    <m/>
    <m/>
    <m/>
    <m/>
    <m/>
    <m/>
    <m/>
    <m/>
    <m/>
    <n v="3137.6319929453307"/>
    <x v="2"/>
    <s v="Medium"/>
  </r>
  <r>
    <s v="North Orange CCD"/>
    <x v="65"/>
    <s v="861"/>
    <s v="Multi-College District"/>
    <n v="20130"/>
    <x v="7"/>
    <n v="12008.088571428727"/>
    <n v="33869"/>
    <m/>
    <n v="26"/>
    <n v="8"/>
    <m/>
    <m/>
    <m/>
    <m/>
    <m/>
    <m/>
    <n v="45"/>
    <m/>
    <m/>
    <n v="40"/>
    <n v="500"/>
    <m/>
    <m/>
    <m/>
    <m/>
    <m/>
    <m/>
    <n v="63490"/>
    <m/>
    <m/>
    <m/>
    <m/>
    <m/>
    <m/>
    <m/>
    <m/>
    <n v="12840"/>
    <m/>
    <m/>
    <n v="76330"/>
    <n v="6969"/>
    <m/>
    <m/>
    <m/>
    <m/>
    <m/>
    <m/>
    <m/>
    <m/>
    <m/>
    <m/>
    <m/>
    <n v="6969"/>
    <n v="14250"/>
    <m/>
    <m/>
    <m/>
    <m/>
    <m/>
    <m/>
    <m/>
    <m/>
    <m/>
    <n v="1596"/>
    <m/>
    <n v="15846"/>
    <n v="0"/>
    <m/>
    <n v="0"/>
    <n v="0"/>
    <m/>
    <m/>
    <n v="0"/>
    <n v="0"/>
    <n v="0"/>
    <n v="0"/>
    <n v="0"/>
    <m/>
    <m/>
    <m/>
    <m/>
    <m/>
    <m/>
    <m/>
    <m/>
    <m/>
    <m/>
    <m/>
    <m/>
    <m/>
    <m/>
    <m/>
    <m/>
    <m/>
    <m/>
    <m/>
    <m/>
    <m/>
    <m/>
    <m/>
    <m/>
    <n v="22604"/>
    <m/>
    <m/>
    <m/>
    <m/>
    <m/>
    <m/>
    <m/>
    <n v="29592"/>
    <m/>
    <n v="52196"/>
    <m/>
    <m/>
    <m/>
    <m/>
    <m/>
    <m/>
    <m/>
    <m/>
    <m/>
    <m/>
    <m/>
    <m/>
    <m/>
    <m/>
    <m/>
    <m/>
    <m/>
    <m/>
    <m/>
    <m/>
    <m/>
    <m/>
    <m/>
    <m/>
    <m/>
    <m/>
    <n v="0"/>
    <m/>
    <m/>
    <m/>
    <m/>
    <m/>
    <m/>
    <m/>
    <m/>
    <m/>
    <n v="0"/>
    <m/>
    <m/>
    <m/>
    <m/>
    <m/>
    <m/>
    <m/>
    <m/>
    <m/>
    <m/>
    <m/>
    <m/>
    <m/>
    <m/>
    <m/>
    <m/>
    <m/>
    <m/>
    <m/>
    <m/>
    <m/>
    <m/>
    <m/>
    <m/>
    <m/>
    <m/>
    <n v="0"/>
    <m/>
    <m/>
    <m/>
    <m/>
    <m/>
    <m/>
    <m/>
    <m/>
    <n v="0"/>
    <n v="0"/>
    <m/>
    <n v="0"/>
    <n v="0"/>
    <m/>
    <m/>
    <n v="0"/>
    <n v="0"/>
    <n v="0"/>
    <n v="0"/>
    <n v="0"/>
    <n v="92176"/>
    <n v="59165"/>
    <n v="151341"/>
    <s v="Dean or other administrator"/>
    <m/>
    <s v="M.A."/>
    <s v="no"/>
    <m/>
    <s v="Release time"/>
    <m/>
    <m/>
    <m/>
    <m/>
    <n v="8228"/>
    <n v="3342"/>
    <n v="8063"/>
    <n v="75"/>
    <n v="0"/>
    <n v="66474"/>
    <m/>
    <n v="980"/>
    <n v="29"/>
    <n v="8311"/>
    <m/>
    <m/>
    <m/>
    <m/>
    <n v="0"/>
    <n v="1193"/>
    <m/>
    <m/>
    <n v="7"/>
    <m/>
    <m/>
    <m/>
    <m/>
    <m/>
    <n v="4"/>
    <m/>
    <m/>
    <m/>
    <m/>
    <n v="0.8"/>
    <n v="0.96"/>
    <m/>
    <n v="0.96"/>
    <n v="4"/>
    <n v="8"/>
    <n v="4"/>
    <n v="7880"/>
    <s v="Actual"/>
    <n v="8496"/>
    <n v="37490"/>
    <n v="0"/>
    <n v="2572"/>
    <n v="0"/>
    <m/>
    <m/>
    <m/>
    <m/>
    <n v="48558"/>
    <m/>
    <m/>
    <n v="30"/>
    <n v="19"/>
    <n v="187"/>
    <n v="34"/>
    <s v="Yes"/>
    <s v="Fullerton Community College"/>
    <s v="Golden West Community College"/>
    <s v="Orange Coast Community College"/>
    <s v="Brigham Young University"/>
    <s v="Grossmont Cuyamaca Community College"/>
    <s v="Loyola Marymount University"/>
    <s v="Texas A&amp;M University"/>
    <s v="UC Hastings College of Law"/>
    <s v="UCLA"/>
    <s v="University of Colorado at Boulder"/>
    <s v="No"/>
    <m/>
    <n v="1763"/>
    <m/>
    <m/>
    <n v="63"/>
    <m/>
    <m/>
    <m/>
    <m/>
    <m/>
    <m/>
    <m/>
    <m/>
    <m/>
    <m/>
    <n v="4"/>
    <n v="4"/>
    <n v="83"/>
    <n v="57"/>
    <n v="32"/>
    <n v="32"/>
    <n v="0"/>
    <n v="0"/>
    <m/>
    <m/>
    <m/>
    <m/>
    <m/>
    <m/>
    <m/>
    <m/>
    <m/>
    <m/>
    <m/>
    <m/>
    <m/>
    <m/>
    <m/>
    <m/>
    <m/>
    <m/>
    <m/>
    <m/>
    <m/>
    <m/>
    <m/>
    <m/>
    <m/>
    <m/>
    <m/>
    <m/>
    <m/>
    <m/>
    <m/>
    <m/>
    <m/>
    <m/>
    <m/>
    <m/>
    <m/>
    <m/>
    <m/>
    <m/>
    <m/>
    <m/>
    <m/>
    <s v="No"/>
    <m/>
    <m/>
    <m/>
    <m/>
    <s v="Yes"/>
    <m/>
    <m/>
    <m/>
    <m/>
    <n v="0"/>
    <n v="0"/>
    <s v="No"/>
    <m/>
    <n v="204897"/>
    <m/>
    <n v="7"/>
    <m/>
    <m/>
    <m/>
    <m/>
    <m/>
    <m/>
    <m/>
    <m/>
    <m/>
    <m/>
    <m/>
    <m/>
    <m/>
    <m/>
    <m/>
    <m/>
    <m/>
    <m/>
    <m/>
    <m/>
    <m/>
    <m/>
    <m/>
    <m/>
    <m/>
    <m/>
    <m/>
    <m/>
    <n v="12508.425595238257"/>
    <x v="0"/>
    <s v="Medium"/>
  </r>
  <r>
    <s v="Southwestern CCD"/>
    <x v="64"/>
    <s v="091"/>
    <s v="Single College District"/>
    <n v="20130"/>
    <x v="7"/>
    <n v="14167.834285714311"/>
    <n v="82280"/>
    <m/>
    <n v="225"/>
    <n v="24"/>
    <m/>
    <m/>
    <m/>
    <m/>
    <m/>
    <m/>
    <n v="55"/>
    <m/>
    <m/>
    <n v="144"/>
    <n v="351"/>
    <m/>
    <m/>
    <m/>
    <m/>
    <m/>
    <m/>
    <n v="69843"/>
    <m/>
    <m/>
    <m/>
    <m/>
    <m/>
    <m/>
    <m/>
    <m/>
    <m/>
    <m/>
    <m/>
    <n v="69843"/>
    <n v="5528.09"/>
    <m/>
    <m/>
    <m/>
    <m/>
    <m/>
    <m/>
    <m/>
    <m/>
    <m/>
    <m/>
    <m/>
    <n v="5528.09"/>
    <n v="8599.09"/>
    <m/>
    <m/>
    <m/>
    <m/>
    <m/>
    <m/>
    <m/>
    <m/>
    <m/>
    <m/>
    <m/>
    <n v="8599.09"/>
    <n v="0"/>
    <m/>
    <m/>
    <m/>
    <m/>
    <m/>
    <m/>
    <m/>
    <m/>
    <m/>
    <n v="0"/>
    <m/>
    <m/>
    <m/>
    <m/>
    <m/>
    <m/>
    <m/>
    <m/>
    <m/>
    <m/>
    <m/>
    <m/>
    <m/>
    <m/>
    <m/>
    <m/>
    <m/>
    <m/>
    <m/>
    <m/>
    <m/>
    <m/>
    <m/>
    <m/>
    <n v="64027"/>
    <m/>
    <m/>
    <m/>
    <m/>
    <m/>
    <m/>
    <n v="14560"/>
    <m/>
    <n v="20756"/>
    <n v="99343"/>
    <m/>
    <m/>
    <m/>
    <m/>
    <m/>
    <m/>
    <m/>
    <m/>
    <m/>
    <m/>
    <m/>
    <m/>
    <m/>
    <m/>
    <m/>
    <m/>
    <m/>
    <m/>
    <m/>
    <m/>
    <m/>
    <m/>
    <m/>
    <m/>
    <m/>
    <m/>
    <m/>
    <m/>
    <m/>
    <m/>
    <m/>
    <m/>
    <m/>
    <m/>
    <m/>
    <m/>
    <m/>
    <m/>
    <m/>
    <m/>
    <m/>
    <m/>
    <m/>
    <m/>
    <m/>
    <m/>
    <m/>
    <m/>
    <m/>
    <m/>
    <m/>
    <m/>
    <m/>
    <m/>
    <m/>
    <m/>
    <m/>
    <m/>
    <m/>
    <m/>
    <m/>
    <m/>
    <m/>
    <m/>
    <m/>
    <m/>
    <m/>
    <m/>
    <m/>
    <m/>
    <m/>
    <m/>
    <m/>
    <m/>
    <m/>
    <m/>
    <m/>
    <m/>
    <m/>
    <m/>
    <m/>
    <m/>
    <m/>
    <m/>
    <n v="78442.09"/>
    <n v="104871.09"/>
    <n v="183313.18"/>
    <s v="Dean or other administrator"/>
    <m/>
    <s v="PhD"/>
    <s v="no"/>
    <m/>
    <s v="Release time"/>
    <m/>
    <m/>
    <m/>
    <m/>
    <m/>
    <m/>
    <m/>
    <n v="61"/>
    <n v="7"/>
    <m/>
    <m/>
    <m/>
    <n v="97"/>
    <m/>
    <m/>
    <m/>
    <m/>
    <m/>
    <m/>
    <m/>
    <m/>
    <m/>
    <n v="13"/>
    <m/>
    <m/>
    <m/>
    <m/>
    <m/>
    <m/>
    <m/>
    <m/>
    <m/>
    <m/>
    <m/>
    <m/>
    <m/>
    <n v="0"/>
    <m/>
    <n v="0"/>
    <m/>
    <n v="16191"/>
    <s v="Actual"/>
    <m/>
    <n v="19141"/>
    <m/>
    <m/>
    <m/>
    <m/>
    <m/>
    <m/>
    <m/>
    <n v="39339"/>
    <m/>
    <m/>
    <n v="128"/>
    <n v="123"/>
    <n v="152"/>
    <n v="145"/>
    <m/>
    <m/>
    <m/>
    <m/>
    <m/>
    <m/>
    <m/>
    <m/>
    <m/>
    <m/>
    <m/>
    <m/>
    <m/>
    <n v="5877"/>
    <m/>
    <m/>
    <n v="210"/>
    <m/>
    <m/>
    <m/>
    <m/>
    <m/>
    <m/>
    <m/>
    <m/>
    <m/>
    <m/>
    <n v="2"/>
    <n v="4"/>
    <n v="72"/>
    <n v="54"/>
    <n v="40"/>
    <n v="40"/>
    <n v="4"/>
    <n v="0"/>
    <m/>
    <m/>
    <m/>
    <m/>
    <m/>
    <m/>
    <m/>
    <m/>
    <m/>
    <m/>
    <m/>
    <m/>
    <m/>
    <m/>
    <m/>
    <m/>
    <m/>
    <m/>
    <m/>
    <m/>
    <m/>
    <m/>
    <m/>
    <m/>
    <m/>
    <m/>
    <m/>
    <m/>
    <m/>
    <m/>
    <m/>
    <m/>
    <m/>
    <m/>
    <m/>
    <m/>
    <m/>
    <m/>
    <m/>
    <m/>
    <m/>
    <m/>
    <m/>
    <s v="No"/>
    <m/>
    <m/>
    <m/>
    <m/>
    <s v="Yes"/>
    <m/>
    <m/>
    <m/>
    <m/>
    <n v="4"/>
    <n v="0"/>
    <s v="Yes"/>
    <n v="4"/>
    <n v="91239"/>
    <m/>
    <n v="1669"/>
    <m/>
    <m/>
    <m/>
    <m/>
    <m/>
    <m/>
    <m/>
    <m/>
    <m/>
    <m/>
    <m/>
    <m/>
    <m/>
    <m/>
    <m/>
    <m/>
    <m/>
    <m/>
    <m/>
    <m/>
    <m/>
    <m/>
    <m/>
    <m/>
    <m/>
    <m/>
    <m/>
    <m/>
    <e v="#DIV/0!"/>
    <x v="2"/>
    <s v="Medium"/>
  </r>
  <r>
    <s v="Merced CCD"/>
    <x v="91"/>
    <s v="531"/>
    <s v="Single College District"/>
    <n v="20130"/>
    <x v="7"/>
    <n v="8627.8855238095111"/>
    <n v="52360"/>
    <m/>
    <n v="93"/>
    <n v="12"/>
    <m/>
    <m/>
    <m/>
    <m/>
    <m/>
    <m/>
    <n v="38"/>
    <m/>
    <m/>
    <n v="72"/>
    <n v="635"/>
    <m/>
    <m/>
    <m/>
    <m/>
    <m/>
    <m/>
    <n v="69845"/>
    <m/>
    <m/>
    <n v="0"/>
    <n v="0"/>
    <m/>
    <m/>
    <n v="0"/>
    <n v="0"/>
    <n v="0"/>
    <n v="0"/>
    <m/>
    <n v="69845"/>
    <n v="0"/>
    <m/>
    <m/>
    <n v="0"/>
    <n v="0"/>
    <m/>
    <m/>
    <n v="0"/>
    <n v="0"/>
    <n v="0"/>
    <n v="0"/>
    <m/>
    <n v="0"/>
    <n v="0"/>
    <m/>
    <m/>
    <n v="0"/>
    <n v="0"/>
    <m/>
    <m/>
    <n v="0"/>
    <n v="0"/>
    <n v="32050"/>
    <n v="0"/>
    <m/>
    <n v="32050"/>
    <n v="0"/>
    <m/>
    <n v="0"/>
    <n v="0"/>
    <m/>
    <m/>
    <n v="0"/>
    <n v="0"/>
    <n v="0"/>
    <n v="0"/>
    <n v="0"/>
    <m/>
    <m/>
    <m/>
    <m/>
    <m/>
    <m/>
    <m/>
    <m/>
    <m/>
    <m/>
    <m/>
    <m/>
    <m/>
    <m/>
    <m/>
    <m/>
    <m/>
    <m/>
    <m/>
    <m/>
    <m/>
    <m/>
    <m/>
    <m/>
    <n v="66465"/>
    <m/>
    <n v="0"/>
    <n v="0"/>
    <m/>
    <n v="0"/>
    <n v="0"/>
    <n v="0"/>
    <n v="0"/>
    <n v="0"/>
    <n v="66465"/>
    <m/>
    <m/>
    <m/>
    <m/>
    <m/>
    <m/>
    <m/>
    <m/>
    <m/>
    <m/>
    <m/>
    <m/>
    <m/>
    <m/>
    <m/>
    <m/>
    <m/>
    <m/>
    <m/>
    <m/>
    <m/>
    <m/>
    <m/>
    <m/>
    <m/>
    <m/>
    <n v="0"/>
    <m/>
    <n v="0"/>
    <n v="0"/>
    <m/>
    <n v="0"/>
    <n v="0"/>
    <n v="0"/>
    <m/>
    <n v="0"/>
    <n v="0"/>
    <m/>
    <m/>
    <m/>
    <m/>
    <m/>
    <m/>
    <m/>
    <m/>
    <m/>
    <m/>
    <m/>
    <m/>
    <m/>
    <m/>
    <m/>
    <m/>
    <m/>
    <m/>
    <m/>
    <m/>
    <m/>
    <m/>
    <m/>
    <m/>
    <m/>
    <m/>
    <n v="0"/>
    <m/>
    <n v="0"/>
    <n v="0"/>
    <m/>
    <n v="0"/>
    <m/>
    <n v="0"/>
    <n v="0"/>
    <n v="0"/>
    <n v="0"/>
    <m/>
    <n v="0"/>
    <n v="0"/>
    <m/>
    <m/>
    <n v="0"/>
    <n v="0"/>
    <n v="0"/>
    <n v="0"/>
    <n v="0"/>
    <n v="101895"/>
    <n v="66465"/>
    <n v="168360"/>
    <s v="Dean or other administrator"/>
    <m/>
    <m/>
    <s v="yes"/>
    <m/>
    <m/>
    <m/>
    <m/>
    <m/>
    <m/>
    <n v="1751"/>
    <n v="2479"/>
    <n v="29536"/>
    <n v="163"/>
    <n v="0"/>
    <n v="66287"/>
    <m/>
    <n v="134"/>
    <n v="36"/>
    <n v="2168"/>
    <m/>
    <m/>
    <n v="106"/>
    <n v="0"/>
    <n v="71"/>
    <n v="134"/>
    <m/>
    <m/>
    <n v="5"/>
    <m/>
    <m/>
    <m/>
    <m/>
    <m/>
    <n v="6"/>
    <m/>
    <m/>
    <m/>
    <m/>
    <n v="5.0999999999999996"/>
    <n v="4"/>
    <m/>
    <n v="4"/>
    <n v="0"/>
    <n v="6"/>
    <n v="5.5"/>
    <n v="17855"/>
    <s v="Estimate"/>
    <n v="59775"/>
    <n v="100860"/>
    <n v="6187"/>
    <n v="201"/>
    <n v="670"/>
    <m/>
    <m/>
    <m/>
    <m/>
    <n v="167593"/>
    <m/>
    <m/>
    <n v="18"/>
    <n v="18"/>
    <n v="11"/>
    <n v="11"/>
    <s v="No"/>
    <m/>
    <m/>
    <m/>
    <m/>
    <m/>
    <m/>
    <m/>
    <m/>
    <m/>
    <m/>
    <s v="Yes"/>
    <s v="Intermediate Service"/>
    <n v="5572"/>
    <m/>
    <m/>
    <n v="190"/>
    <m/>
    <m/>
    <m/>
    <m/>
    <m/>
    <m/>
    <m/>
    <m/>
    <m/>
    <m/>
    <n v="4"/>
    <n v="4"/>
    <n v="96"/>
    <n v="58"/>
    <n v="28"/>
    <n v="7"/>
    <n v="0"/>
    <n v="0"/>
    <m/>
    <m/>
    <m/>
    <m/>
    <m/>
    <m/>
    <m/>
    <m/>
    <m/>
    <m/>
    <m/>
    <m/>
    <m/>
    <m/>
    <m/>
    <m/>
    <m/>
    <m/>
    <m/>
    <m/>
    <m/>
    <m/>
    <m/>
    <m/>
    <m/>
    <m/>
    <m/>
    <m/>
    <m/>
    <m/>
    <m/>
    <m/>
    <m/>
    <m/>
    <m/>
    <m/>
    <m/>
    <m/>
    <m/>
    <m/>
    <m/>
    <m/>
    <m/>
    <s v="No"/>
    <m/>
    <m/>
    <m/>
    <m/>
    <s v="Yes"/>
    <m/>
    <m/>
    <m/>
    <m/>
    <n v="0"/>
    <n v="0"/>
    <s v="No"/>
    <m/>
    <n v="286453"/>
    <m/>
    <n v="0"/>
    <m/>
    <m/>
    <m/>
    <m/>
    <m/>
    <m/>
    <m/>
    <m/>
    <m/>
    <m/>
    <m/>
    <m/>
    <m/>
    <m/>
    <m/>
    <m/>
    <m/>
    <m/>
    <m/>
    <m/>
    <m/>
    <m/>
    <m/>
    <m/>
    <m/>
    <m/>
    <m/>
    <m/>
    <n v="2156.9713809523778"/>
    <x v="0"/>
    <s v="Small"/>
  </r>
  <r>
    <s v="El Camino CCD"/>
    <x v="60"/>
    <s v="721"/>
    <s v="Single College District"/>
    <n v="20130"/>
    <x v="7"/>
    <n v="17495.739619047734"/>
    <n v="41442"/>
    <m/>
    <n v="27"/>
    <n v="10"/>
    <m/>
    <m/>
    <m/>
    <m/>
    <m/>
    <m/>
    <n v="70"/>
    <m/>
    <m/>
    <n v="71"/>
    <n v="858"/>
    <m/>
    <m/>
    <m/>
    <m/>
    <m/>
    <m/>
    <n v="78000"/>
    <m/>
    <m/>
    <n v="50000"/>
    <m/>
    <m/>
    <m/>
    <m/>
    <m/>
    <m/>
    <m/>
    <m/>
    <n v="128000"/>
    <m/>
    <m/>
    <m/>
    <m/>
    <m/>
    <m/>
    <m/>
    <m/>
    <m/>
    <m/>
    <m/>
    <m/>
    <m/>
    <n v="25904"/>
    <m/>
    <m/>
    <n v="0"/>
    <m/>
    <m/>
    <m/>
    <m/>
    <m/>
    <m/>
    <m/>
    <m/>
    <n v="25904"/>
    <n v="0"/>
    <m/>
    <n v="0"/>
    <m/>
    <m/>
    <m/>
    <m/>
    <m/>
    <m/>
    <m/>
    <n v="0"/>
    <m/>
    <m/>
    <m/>
    <m/>
    <m/>
    <m/>
    <m/>
    <m/>
    <m/>
    <m/>
    <m/>
    <m/>
    <m/>
    <m/>
    <m/>
    <m/>
    <m/>
    <m/>
    <m/>
    <m/>
    <m/>
    <m/>
    <m/>
    <m/>
    <n v="65727"/>
    <m/>
    <m/>
    <m/>
    <m/>
    <m/>
    <m/>
    <n v="0"/>
    <m/>
    <m/>
    <n v="65727"/>
    <m/>
    <m/>
    <m/>
    <m/>
    <m/>
    <m/>
    <m/>
    <m/>
    <m/>
    <m/>
    <m/>
    <m/>
    <m/>
    <m/>
    <m/>
    <m/>
    <m/>
    <m/>
    <m/>
    <m/>
    <m/>
    <m/>
    <m/>
    <m/>
    <m/>
    <m/>
    <n v="2635"/>
    <m/>
    <m/>
    <m/>
    <m/>
    <m/>
    <m/>
    <m/>
    <m/>
    <m/>
    <n v="2635"/>
    <m/>
    <m/>
    <m/>
    <m/>
    <m/>
    <m/>
    <m/>
    <m/>
    <m/>
    <m/>
    <m/>
    <m/>
    <m/>
    <m/>
    <m/>
    <m/>
    <m/>
    <m/>
    <m/>
    <m/>
    <m/>
    <m/>
    <m/>
    <m/>
    <m/>
    <m/>
    <m/>
    <m/>
    <m/>
    <m/>
    <m/>
    <m/>
    <m/>
    <m/>
    <m/>
    <m/>
    <n v="20547"/>
    <m/>
    <m/>
    <m/>
    <m/>
    <m/>
    <m/>
    <m/>
    <m/>
    <m/>
    <n v="20547"/>
    <n v="153904"/>
    <n v="68362"/>
    <n v="242813"/>
    <s v="Dean or other administrator"/>
    <m/>
    <m/>
    <s v="yes"/>
    <m/>
    <m/>
    <m/>
    <m/>
    <m/>
    <m/>
    <n v="3454"/>
    <n v="5770"/>
    <n v="12609"/>
    <n v="230"/>
    <n v="7394"/>
    <n v="111659"/>
    <m/>
    <n v="37"/>
    <n v="4789"/>
    <n v="3937"/>
    <m/>
    <m/>
    <n v="352"/>
    <n v="360"/>
    <n v="0"/>
    <n v="35"/>
    <m/>
    <m/>
    <n v="7"/>
    <m/>
    <m/>
    <m/>
    <m/>
    <m/>
    <n v="15.5"/>
    <m/>
    <m/>
    <m/>
    <m/>
    <n v="0.49"/>
    <n v="7.15"/>
    <m/>
    <n v="7.15"/>
    <m/>
    <n v="15.5"/>
    <n v="15.5"/>
    <n v="17580"/>
    <s v="Actual"/>
    <n v="24708"/>
    <n v="52956"/>
    <n v="7903"/>
    <n v="52"/>
    <n v="950"/>
    <m/>
    <m/>
    <m/>
    <m/>
    <n v="86569"/>
    <m/>
    <m/>
    <n v="39"/>
    <n v="238"/>
    <n v="415"/>
    <n v="35"/>
    <s v="No"/>
    <m/>
    <m/>
    <m/>
    <m/>
    <m/>
    <m/>
    <m/>
    <m/>
    <m/>
    <m/>
    <s v="No"/>
    <m/>
    <n v="7350"/>
    <m/>
    <m/>
    <n v="265"/>
    <m/>
    <m/>
    <m/>
    <m/>
    <m/>
    <m/>
    <m/>
    <m/>
    <m/>
    <m/>
    <n v="4"/>
    <n v="5"/>
    <n v="139"/>
    <n v="68"/>
    <n v="44"/>
    <n v="44"/>
    <n v="5"/>
    <n v="0"/>
    <m/>
    <m/>
    <m/>
    <m/>
    <m/>
    <m/>
    <m/>
    <m/>
    <m/>
    <m/>
    <m/>
    <m/>
    <m/>
    <m/>
    <m/>
    <m/>
    <m/>
    <m/>
    <m/>
    <m/>
    <m/>
    <m/>
    <m/>
    <m/>
    <m/>
    <m/>
    <m/>
    <m/>
    <m/>
    <m/>
    <m/>
    <m/>
    <m/>
    <m/>
    <m/>
    <m/>
    <m/>
    <m/>
    <m/>
    <m/>
    <m/>
    <m/>
    <m/>
    <s v="No"/>
    <m/>
    <m/>
    <m/>
    <m/>
    <s v="Yes"/>
    <m/>
    <m/>
    <m/>
    <m/>
    <n v="120"/>
    <n v="0"/>
    <s v="No"/>
    <m/>
    <m/>
    <m/>
    <n v="18"/>
    <m/>
    <m/>
    <m/>
    <m/>
    <m/>
    <m/>
    <m/>
    <m/>
    <m/>
    <m/>
    <m/>
    <m/>
    <m/>
    <m/>
    <m/>
    <m/>
    <m/>
    <m/>
    <m/>
    <m/>
    <m/>
    <m/>
    <m/>
    <m/>
    <m/>
    <m/>
    <m/>
    <m/>
    <n v="2446.9565900766061"/>
    <x v="2"/>
    <s v="Medium"/>
  </r>
  <r>
    <s v="Cerritos CCD"/>
    <x v="69"/>
    <s v="811"/>
    <s v="Single College District"/>
    <n v="20130"/>
    <x v="7"/>
    <n v="17324.191619047626"/>
    <n v="30558"/>
    <m/>
    <n v="196"/>
    <n v="15"/>
    <m/>
    <m/>
    <m/>
    <m/>
    <m/>
    <m/>
    <n v="42"/>
    <m/>
    <m/>
    <n v="83"/>
    <n v="613"/>
    <m/>
    <m/>
    <m/>
    <m/>
    <m/>
    <m/>
    <n v="145336"/>
    <m/>
    <m/>
    <m/>
    <m/>
    <m/>
    <m/>
    <m/>
    <m/>
    <m/>
    <m/>
    <m/>
    <n v="145336"/>
    <n v="31789"/>
    <m/>
    <m/>
    <m/>
    <m/>
    <m/>
    <m/>
    <m/>
    <m/>
    <m/>
    <m/>
    <m/>
    <n v="31789"/>
    <n v="5469"/>
    <m/>
    <m/>
    <m/>
    <m/>
    <m/>
    <m/>
    <m/>
    <m/>
    <m/>
    <m/>
    <m/>
    <n v="5469"/>
    <m/>
    <m/>
    <m/>
    <m/>
    <m/>
    <m/>
    <m/>
    <m/>
    <m/>
    <m/>
    <m/>
    <m/>
    <m/>
    <m/>
    <m/>
    <m/>
    <m/>
    <m/>
    <m/>
    <m/>
    <m/>
    <m/>
    <m/>
    <m/>
    <m/>
    <m/>
    <m/>
    <m/>
    <m/>
    <m/>
    <m/>
    <m/>
    <m/>
    <m/>
    <m/>
    <n v="67621"/>
    <m/>
    <m/>
    <m/>
    <m/>
    <m/>
    <m/>
    <m/>
    <m/>
    <m/>
    <n v="67621"/>
    <m/>
    <m/>
    <m/>
    <m/>
    <m/>
    <m/>
    <m/>
    <m/>
    <m/>
    <m/>
    <m/>
    <m/>
    <m/>
    <m/>
    <m/>
    <m/>
    <m/>
    <m/>
    <m/>
    <m/>
    <m/>
    <m/>
    <m/>
    <m/>
    <m/>
    <m/>
    <n v="2371"/>
    <m/>
    <m/>
    <m/>
    <m/>
    <m/>
    <m/>
    <m/>
    <m/>
    <m/>
    <n v="2371"/>
    <m/>
    <m/>
    <m/>
    <m/>
    <m/>
    <m/>
    <m/>
    <m/>
    <m/>
    <m/>
    <m/>
    <m/>
    <m/>
    <m/>
    <m/>
    <m/>
    <m/>
    <m/>
    <m/>
    <m/>
    <m/>
    <m/>
    <m/>
    <m/>
    <m/>
    <m/>
    <m/>
    <m/>
    <m/>
    <m/>
    <m/>
    <m/>
    <m/>
    <m/>
    <m/>
    <m/>
    <m/>
    <m/>
    <m/>
    <m/>
    <m/>
    <m/>
    <m/>
    <m/>
    <m/>
    <m/>
    <m/>
    <n v="150805"/>
    <n v="101781"/>
    <n v="252586"/>
    <s v="Dean or other administrator"/>
    <m/>
    <m/>
    <s v="yes"/>
    <s v="None"/>
    <m/>
    <m/>
    <m/>
    <m/>
    <m/>
    <n v="2914"/>
    <n v="1668"/>
    <n v="13990"/>
    <n v="175"/>
    <m/>
    <n v="100373"/>
    <m/>
    <n v="53"/>
    <n v="450"/>
    <n v="3038"/>
    <m/>
    <m/>
    <n v="172"/>
    <n v="172"/>
    <n v="132"/>
    <n v="139"/>
    <m/>
    <m/>
    <n v="17"/>
    <m/>
    <m/>
    <m/>
    <m/>
    <m/>
    <n v="8"/>
    <m/>
    <m/>
    <m/>
    <m/>
    <n v="5"/>
    <n v="7.5"/>
    <m/>
    <n v="7.5"/>
    <m/>
    <n v="8"/>
    <n v="8"/>
    <n v="14126"/>
    <s v="Actual"/>
    <n v="15164"/>
    <n v="27065"/>
    <n v="8418"/>
    <n v="2480"/>
    <n v="78"/>
    <m/>
    <m/>
    <m/>
    <m/>
    <n v="53205"/>
    <m/>
    <m/>
    <n v="49"/>
    <n v="46"/>
    <n v="271"/>
    <n v="116"/>
    <s v="No"/>
    <m/>
    <m/>
    <m/>
    <m/>
    <m/>
    <m/>
    <m/>
    <m/>
    <m/>
    <m/>
    <s v="No"/>
    <m/>
    <n v="4832"/>
    <m/>
    <m/>
    <n v="209"/>
    <m/>
    <m/>
    <m/>
    <m/>
    <m/>
    <m/>
    <m/>
    <m/>
    <m/>
    <m/>
    <n v="16"/>
    <n v="16"/>
    <n v="539"/>
    <n v="61.5"/>
    <n v="50"/>
    <n v="50"/>
    <n v="0"/>
    <n v="0"/>
    <m/>
    <m/>
    <m/>
    <m/>
    <m/>
    <m/>
    <m/>
    <m/>
    <m/>
    <m/>
    <m/>
    <m/>
    <m/>
    <m/>
    <m/>
    <m/>
    <m/>
    <m/>
    <m/>
    <m/>
    <m/>
    <m/>
    <m/>
    <m/>
    <m/>
    <m/>
    <m/>
    <m/>
    <m/>
    <m/>
    <m/>
    <m/>
    <m/>
    <m/>
    <m/>
    <m/>
    <m/>
    <m/>
    <m/>
    <m/>
    <m/>
    <m/>
    <m/>
    <s v="No"/>
    <m/>
    <m/>
    <m/>
    <m/>
    <s v="Yes"/>
    <m/>
    <m/>
    <m/>
    <m/>
    <n v="0"/>
    <n v="0"/>
    <s v="No"/>
    <m/>
    <n v="590868"/>
    <m/>
    <n v="2"/>
    <m/>
    <m/>
    <m/>
    <m/>
    <m/>
    <m/>
    <m/>
    <m/>
    <m/>
    <m/>
    <m/>
    <m/>
    <m/>
    <m/>
    <m/>
    <m/>
    <m/>
    <m/>
    <m/>
    <m/>
    <m/>
    <m/>
    <m/>
    <m/>
    <m/>
    <m/>
    <m/>
    <m/>
    <n v="2309.892215873017"/>
    <x v="2"/>
    <s v="Medium"/>
  </r>
  <r>
    <s v="Los Rios CCD"/>
    <x v="52"/>
    <s v="231"/>
    <s v="Multi-College District"/>
    <n v="20130"/>
    <x v="7"/>
    <n v="21827.086666666732"/>
    <n v="31000"/>
    <m/>
    <n v="129"/>
    <n v="19"/>
    <m/>
    <m/>
    <m/>
    <m/>
    <m/>
    <m/>
    <n v="35"/>
    <m/>
    <m/>
    <n v="115"/>
    <n v="736"/>
    <m/>
    <m/>
    <m/>
    <m/>
    <m/>
    <m/>
    <n v="175858"/>
    <m/>
    <m/>
    <n v="0"/>
    <n v="0"/>
    <m/>
    <m/>
    <n v="0"/>
    <n v="0"/>
    <n v="0"/>
    <n v="0"/>
    <m/>
    <n v="175858"/>
    <n v="0"/>
    <m/>
    <m/>
    <n v="2505"/>
    <n v="0"/>
    <m/>
    <m/>
    <n v="0"/>
    <n v="0"/>
    <n v="0"/>
    <n v="0"/>
    <m/>
    <n v="2505"/>
    <n v="25199"/>
    <m/>
    <m/>
    <n v="0"/>
    <n v="0"/>
    <m/>
    <m/>
    <n v="0"/>
    <n v="0"/>
    <n v="0"/>
    <n v="0"/>
    <m/>
    <n v="25199"/>
    <n v="0"/>
    <m/>
    <n v="0"/>
    <n v="0"/>
    <m/>
    <m/>
    <n v="0"/>
    <n v="0"/>
    <n v="0"/>
    <n v="0"/>
    <n v="0"/>
    <m/>
    <m/>
    <m/>
    <m/>
    <m/>
    <m/>
    <m/>
    <m/>
    <m/>
    <m/>
    <m/>
    <m/>
    <m/>
    <m/>
    <m/>
    <m/>
    <m/>
    <m/>
    <m/>
    <m/>
    <m/>
    <m/>
    <m/>
    <m/>
    <n v="812"/>
    <m/>
    <n v="52716"/>
    <n v="0"/>
    <m/>
    <n v="0"/>
    <n v="0"/>
    <n v="0"/>
    <n v="0"/>
    <n v="0"/>
    <n v="53528"/>
    <m/>
    <m/>
    <m/>
    <m/>
    <m/>
    <m/>
    <m/>
    <m/>
    <m/>
    <m/>
    <m/>
    <m/>
    <m/>
    <m/>
    <m/>
    <m/>
    <m/>
    <m/>
    <m/>
    <m/>
    <m/>
    <m/>
    <m/>
    <m/>
    <m/>
    <m/>
    <n v="1923"/>
    <m/>
    <n v="0"/>
    <n v="0"/>
    <m/>
    <n v="0"/>
    <n v="0"/>
    <n v="0"/>
    <m/>
    <n v="0"/>
    <n v="1923"/>
    <m/>
    <m/>
    <m/>
    <m/>
    <m/>
    <m/>
    <m/>
    <m/>
    <m/>
    <m/>
    <m/>
    <m/>
    <m/>
    <m/>
    <m/>
    <m/>
    <m/>
    <m/>
    <m/>
    <m/>
    <m/>
    <m/>
    <m/>
    <m/>
    <m/>
    <m/>
    <n v="0"/>
    <m/>
    <n v="0"/>
    <n v="0"/>
    <m/>
    <n v="0"/>
    <m/>
    <n v="0"/>
    <n v="0"/>
    <n v="0"/>
    <n v="12838"/>
    <m/>
    <n v="0"/>
    <n v="0"/>
    <m/>
    <m/>
    <n v="0"/>
    <n v="0"/>
    <n v="0"/>
    <n v="0"/>
    <n v="12838"/>
    <n v="201057"/>
    <n v="57956"/>
    <n v="271851"/>
    <s v="Dean or other administrator"/>
    <m/>
    <s v="PhD"/>
    <s v="no"/>
    <m/>
    <s v="Release time"/>
    <m/>
    <m/>
    <m/>
    <m/>
    <n v="1090"/>
    <n v="1361"/>
    <n v="22669"/>
    <n v="199"/>
    <n v="0"/>
    <n v="56407"/>
    <m/>
    <n v="77"/>
    <n v="138"/>
    <n v="1391"/>
    <m/>
    <m/>
    <n v="140"/>
    <n v="140"/>
    <n v="0"/>
    <n v="77"/>
    <m/>
    <m/>
    <n v="11"/>
    <m/>
    <m/>
    <m/>
    <m/>
    <m/>
    <n v="9"/>
    <m/>
    <m/>
    <m/>
    <m/>
    <n v="4.2"/>
    <n v="8.8000000000000007"/>
    <m/>
    <n v="8.8000000000000007"/>
    <n v="0"/>
    <n v="9"/>
    <n v="6.15"/>
    <n v="22318"/>
    <s v="Actual"/>
    <n v="40523"/>
    <n v="45599"/>
    <n v="13051"/>
    <n v="4801"/>
    <n v="242"/>
    <m/>
    <m/>
    <m/>
    <m/>
    <n v="104216"/>
    <m/>
    <m/>
    <n v="37"/>
    <n v="78"/>
    <n v="151"/>
    <n v="0"/>
    <s v="No"/>
    <m/>
    <m/>
    <m/>
    <m/>
    <m/>
    <m/>
    <m/>
    <m/>
    <m/>
    <m/>
    <s v="No"/>
    <m/>
    <n v="5000"/>
    <m/>
    <m/>
    <n v="198"/>
    <m/>
    <m/>
    <m/>
    <m/>
    <m/>
    <m/>
    <m/>
    <m/>
    <m/>
    <m/>
    <n v="3"/>
    <n v="9"/>
    <n v="200"/>
    <n v="73.5"/>
    <n v="48"/>
    <n v="48"/>
    <n v="6"/>
    <n v="0"/>
    <m/>
    <m/>
    <m/>
    <m/>
    <m/>
    <m/>
    <m/>
    <m/>
    <m/>
    <m/>
    <m/>
    <m/>
    <m/>
    <m/>
    <m/>
    <m/>
    <m/>
    <m/>
    <m/>
    <m/>
    <m/>
    <m/>
    <m/>
    <m/>
    <m/>
    <m/>
    <m/>
    <m/>
    <m/>
    <m/>
    <m/>
    <m/>
    <m/>
    <m/>
    <m/>
    <m/>
    <m/>
    <m/>
    <m/>
    <m/>
    <m/>
    <m/>
    <m/>
    <s v="No"/>
    <m/>
    <m/>
    <m/>
    <m/>
    <s v="Yes"/>
    <m/>
    <m/>
    <m/>
    <m/>
    <n v="6"/>
    <n v="0"/>
    <s v="No"/>
    <m/>
    <n v="565724"/>
    <m/>
    <n v="0"/>
    <m/>
    <m/>
    <m/>
    <m/>
    <m/>
    <m/>
    <m/>
    <m/>
    <m/>
    <m/>
    <m/>
    <m/>
    <m/>
    <m/>
    <m/>
    <m/>
    <m/>
    <m/>
    <m/>
    <m/>
    <m/>
    <m/>
    <m/>
    <m/>
    <m/>
    <m/>
    <m/>
    <m/>
    <n v="2480.3507575757649"/>
    <x v="2"/>
    <s v="Large"/>
  </r>
  <r>
    <s v="Peralta CCD"/>
    <x v="11"/>
    <s v="341"/>
    <s v="Multi-College District"/>
    <n v="20130"/>
    <x v="7"/>
    <n v="3954.880380952382"/>
    <n v="23289"/>
    <m/>
    <n v="12"/>
    <n v="3"/>
    <m/>
    <m/>
    <m/>
    <m/>
    <m/>
    <m/>
    <n v="31"/>
    <m/>
    <m/>
    <n v="18"/>
    <n v="293"/>
    <m/>
    <m/>
    <m/>
    <m/>
    <m/>
    <m/>
    <n v="0"/>
    <m/>
    <m/>
    <n v="14462"/>
    <m/>
    <m/>
    <m/>
    <n v="5512"/>
    <m/>
    <n v="15000"/>
    <n v="1481"/>
    <m/>
    <n v="36455"/>
    <m/>
    <m/>
    <m/>
    <m/>
    <m/>
    <m/>
    <m/>
    <m/>
    <m/>
    <m/>
    <m/>
    <m/>
    <m/>
    <m/>
    <m/>
    <m/>
    <n v="7197"/>
    <m/>
    <m/>
    <m/>
    <m/>
    <m/>
    <m/>
    <n v="373"/>
    <m/>
    <n v="7570"/>
    <m/>
    <m/>
    <m/>
    <m/>
    <m/>
    <m/>
    <m/>
    <m/>
    <m/>
    <m/>
    <m/>
    <m/>
    <m/>
    <m/>
    <m/>
    <m/>
    <m/>
    <m/>
    <m/>
    <m/>
    <m/>
    <m/>
    <m/>
    <m/>
    <m/>
    <m/>
    <m/>
    <m/>
    <m/>
    <m/>
    <m/>
    <m/>
    <m/>
    <m/>
    <m/>
    <m/>
    <m/>
    <m/>
    <m/>
    <m/>
    <m/>
    <m/>
    <m/>
    <n v="34404"/>
    <m/>
    <n v="34404"/>
    <m/>
    <m/>
    <m/>
    <m/>
    <m/>
    <m/>
    <m/>
    <m/>
    <m/>
    <m/>
    <m/>
    <m/>
    <m/>
    <m/>
    <m/>
    <m/>
    <m/>
    <m/>
    <m/>
    <m/>
    <m/>
    <m/>
    <m/>
    <m/>
    <m/>
    <m/>
    <m/>
    <m/>
    <m/>
    <m/>
    <m/>
    <m/>
    <m/>
    <m/>
    <m/>
    <m/>
    <m/>
    <m/>
    <m/>
    <m/>
    <m/>
    <m/>
    <m/>
    <m/>
    <m/>
    <m/>
    <m/>
    <m/>
    <m/>
    <m/>
    <m/>
    <m/>
    <m/>
    <m/>
    <m/>
    <m/>
    <m/>
    <m/>
    <m/>
    <m/>
    <m/>
    <m/>
    <m/>
    <m/>
    <m/>
    <m/>
    <m/>
    <m/>
    <m/>
    <m/>
    <m/>
    <m/>
    <m/>
    <m/>
    <m/>
    <n v="490"/>
    <m/>
    <m/>
    <m/>
    <m/>
    <m/>
    <m/>
    <m/>
    <m/>
    <n v="44025"/>
    <n v="34404"/>
    <n v="78429"/>
    <s v="Department chair (Faculty position)"/>
    <m/>
    <m/>
    <s v="yes"/>
    <m/>
    <s v="Release time"/>
    <m/>
    <m/>
    <m/>
    <m/>
    <n v="509"/>
    <n v="0"/>
    <n v="30290"/>
    <n v="52"/>
    <m/>
    <n v="36904"/>
    <m/>
    <m/>
    <m/>
    <m/>
    <m/>
    <m/>
    <n v="106"/>
    <m/>
    <m/>
    <m/>
    <m/>
    <m/>
    <n v="5"/>
    <m/>
    <m/>
    <m/>
    <m/>
    <m/>
    <n v="4"/>
    <m/>
    <m/>
    <m/>
    <m/>
    <n v="2.8"/>
    <n v="3.8"/>
    <m/>
    <n v="3.8"/>
    <m/>
    <n v="4"/>
    <n v="4"/>
    <n v="1552"/>
    <s v="Actual"/>
    <n v="3278"/>
    <n v="21174"/>
    <n v="2498"/>
    <m/>
    <m/>
    <m/>
    <m/>
    <m/>
    <m/>
    <m/>
    <m/>
    <m/>
    <m/>
    <m/>
    <m/>
    <m/>
    <s v="No"/>
    <m/>
    <m/>
    <m/>
    <m/>
    <m/>
    <m/>
    <m/>
    <m/>
    <m/>
    <m/>
    <s v="No"/>
    <m/>
    <n v="1278"/>
    <m/>
    <m/>
    <n v="44"/>
    <m/>
    <m/>
    <m/>
    <m/>
    <m/>
    <m/>
    <m/>
    <m/>
    <m/>
    <m/>
    <n v="2"/>
    <n v="2"/>
    <n v="161"/>
    <n v="52"/>
    <n v="32"/>
    <n v="32"/>
    <n v="0"/>
    <n v="0"/>
    <m/>
    <m/>
    <m/>
    <m/>
    <m/>
    <m/>
    <m/>
    <m/>
    <m/>
    <m/>
    <m/>
    <m/>
    <m/>
    <m/>
    <m/>
    <m/>
    <m/>
    <m/>
    <m/>
    <m/>
    <m/>
    <m/>
    <m/>
    <m/>
    <m/>
    <m/>
    <m/>
    <m/>
    <m/>
    <m/>
    <m/>
    <m/>
    <m/>
    <m/>
    <m/>
    <m/>
    <m/>
    <m/>
    <m/>
    <m/>
    <m/>
    <m/>
    <m/>
    <s v="No"/>
    <m/>
    <m/>
    <m/>
    <m/>
    <s v="Yes"/>
    <m/>
    <m/>
    <m/>
    <m/>
    <n v="0"/>
    <n v="0"/>
    <s v="No"/>
    <m/>
    <n v="305218"/>
    <m/>
    <m/>
    <m/>
    <m/>
    <m/>
    <m/>
    <m/>
    <m/>
    <m/>
    <m/>
    <m/>
    <m/>
    <m/>
    <m/>
    <m/>
    <m/>
    <m/>
    <m/>
    <m/>
    <m/>
    <m/>
    <m/>
    <m/>
    <m/>
    <m/>
    <m/>
    <m/>
    <m/>
    <m/>
    <m/>
    <n v="1040.7579949874689"/>
    <x v="1"/>
    <s v="Small"/>
  </r>
  <r>
    <s v="Barstow CCD"/>
    <x v="71"/>
    <s v="911"/>
    <s v="Single College District"/>
    <n v="20130"/>
    <x v="7"/>
    <n v="2603.4481904761801"/>
    <m/>
    <m/>
    <m/>
    <n v="2"/>
    <m/>
    <m/>
    <m/>
    <m/>
    <m/>
    <m/>
    <n v="0"/>
    <m/>
    <m/>
    <m/>
    <m/>
    <m/>
    <m/>
    <m/>
    <m/>
    <m/>
    <m/>
    <n v="0"/>
    <m/>
    <m/>
    <m/>
    <m/>
    <m/>
    <m/>
    <m/>
    <m/>
    <m/>
    <m/>
    <m/>
    <n v="0"/>
    <m/>
    <m/>
    <m/>
    <m/>
    <m/>
    <m/>
    <m/>
    <m/>
    <m/>
    <m/>
    <m/>
    <m/>
    <m/>
    <m/>
    <m/>
    <m/>
    <m/>
    <m/>
    <m/>
    <m/>
    <m/>
    <m/>
    <m/>
    <m/>
    <m/>
    <m/>
    <n v="0"/>
    <m/>
    <n v="0"/>
    <n v="0"/>
    <m/>
    <m/>
    <n v="0"/>
    <n v="0"/>
    <n v="0"/>
    <n v="0"/>
    <n v="0"/>
    <m/>
    <m/>
    <m/>
    <m/>
    <m/>
    <m/>
    <m/>
    <m/>
    <m/>
    <m/>
    <m/>
    <m/>
    <m/>
    <m/>
    <m/>
    <m/>
    <m/>
    <m/>
    <m/>
    <m/>
    <m/>
    <m/>
    <m/>
    <m/>
    <m/>
    <m/>
    <m/>
    <m/>
    <m/>
    <m/>
    <m/>
    <m/>
    <m/>
    <m/>
    <m/>
    <m/>
    <m/>
    <m/>
    <m/>
    <m/>
    <m/>
    <m/>
    <m/>
    <m/>
    <m/>
    <m/>
    <m/>
    <m/>
    <m/>
    <m/>
    <m/>
    <m/>
    <m/>
    <m/>
    <m/>
    <m/>
    <m/>
    <m/>
    <m/>
    <m/>
    <m/>
    <m/>
    <m/>
    <m/>
    <m/>
    <m/>
    <m/>
    <m/>
    <m/>
    <m/>
    <m/>
    <m/>
    <m/>
    <m/>
    <m/>
    <m/>
    <m/>
    <m/>
    <m/>
    <m/>
    <m/>
    <m/>
    <m/>
    <m/>
    <m/>
    <m/>
    <m/>
    <m/>
    <m/>
    <m/>
    <m/>
    <m/>
    <m/>
    <m/>
    <m/>
    <m/>
    <m/>
    <m/>
    <n v="0"/>
    <m/>
    <n v="0"/>
    <n v="0"/>
    <m/>
    <n v="0"/>
    <m/>
    <n v="0"/>
    <n v="0"/>
    <n v="0"/>
    <m/>
    <m/>
    <m/>
    <m/>
    <m/>
    <m/>
    <m/>
    <m/>
    <m/>
    <m/>
    <m/>
    <n v="0"/>
    <n v="0"/>
    <n v="0"/>
    <s v="Other"/>
    <s v="Librarian (Faculty)"/>
    <m/>
    <s v="yes"/>
    <s v="None"/>
    <m/>
    <m/>
    <m/>
    <m/>
    <m/>
    <m/>
    <m/>
    <m/>
    <m/>
    <n v="0"/>
    <m/>
    <m/>
    <m/>
    <m/>
    <m/>
    <m/>
    <m/>
    <m/>
    <m/>
    <m/>
    <m/>
    <m/>
    <m/>
    <n v="1"/>
    <m/>
    <m/>
    <m/>
    <m/>
    <m/>
    <n v="3"/>
    <m/>
    <m/>
    <m/>
    <m/>
    <m/>
    <n v="1"/>
    <m/>
    <n v="1"/>
    <n v="0"/>
    <n v="3"/>
    <n v="2"/>
    <m/>
    <m/>
    <m/>
    <m/>
    <m/>
    <m/>
    <m/>
    <m/>
    <m/>
    <m/>
    <m/>
    <m/>
    <m/>
    <m/>
    <n v="0"/>
    <n v="0"/>
    <n v="0"/>
    <n v="0"/>
    <s v="No"/>
    <m/>
    <m/>
    <m/>
    <m/>
    <m/>
    <m/>
    <m/>
    <m/>
    <m/>
    <m/>
    <s v="No"/>
    <m/>
    <m/>
    <m/>
    <m/>
    <m/>
    <m/>
    <m/>
    <m/>
    <m/>
    <m/>
    <m/>
    <m/>
    <m/>
    <m/>
    <m/>
    <m/>
    <m/>
    <m/>
    <m/>
    <m/>
    <n v="0"/>
    <n v="0"/>
    <n v="0"/>
    <m/>
    <m/>
    <m/>
    <m/>
    <m/>
    <m/>
    <m/>
    <m/>
    <m/>
    <m/>
    <m/>
    <m/>
    <m/>
    <m/>
    <m/>
    <m/>
    <m/>
    <m/>
    <m/>
    <m/>
    <m/>
    <m/>
    <m/>
    <m/>
    <m/>
    <m/>
    <m/>
    <m/>
    <m/>
    <m/>
    <m/>
    <m/>
    <m/>
    <m/>
    <m/>
    <m/>
    <m/>
    <m/>
    <m/>
    <m/>
    <m/>
    <m/>
    <m/>
    <s v="Yes"/>
    <m/>
    <m/>
    <m/>
    <m/>
    <s v="No"/>
    <m/>
    <m/>
    <m/>
    <m/>
    <n v="0"/>
    <n v="0"/>
    <s v="No"/>
    <m/>
    <m/>
    <m/>
    <m/>
    <m/>
    <m/>
    <m/>
    <m/>
    <m/>
    <m/>
    <m/>
    <m/>
    <m/>
    <m/>
    <m/>
    <m/>
    <m/>
    <m/>
    <m/>
    <m/>
    <m/>
    <m/>
    <m/>
    <m/>
    <m/>
    <m/>
    <m/>
    <m/>
    <m/>
    <m/>
    <m/>
    <m/>
    <n v="2603.4481904761801"/>
    <x v="1"/>
    <s v="Small"/>
  </r>
  <r>
    <s v="Chabot-Las Positas CCD"/>
    <x v="1"/>
    <s v="482"/>
    <s v="Multi-College District"/>
    <n v="20130"/>
    <x v="7"/>
    <n v="9085.9750476190584"/>
    <n v="45000"/>
    <m/>
    <n v="56"/>
    <n v="3"/>
    <m/>
    <m/>
    <m/>
    <m/>
    <m/>
    <m/>
    <n v="35"/>
    <m/>
    <m/>
    <n v="61"/>
    <n v="537"/>
    <m/>
    <m/>
    <m/>
    <m/>
    <m/>
    <m/>
    <n v="0"/>
    <m/>
    <m/>
    <m/>
    <m/>
    <m/>
    <m/>
    <m/>
    <m/>
    <m/>
    <n v="70623.55"/>
    <m/>
    <n v="70623.55"/>
    <m/>
    <m/>
    <m/>
    <m/>
    <m/>
    <m/>
    <m/>
    <m/>
    <m/>
    <n v="9932.25"/>
    <n v="18066.8"/>
    <m/>
    <n v="27999.05"/>
    <m/>
    <m/>
    <m/>
    <m/>
    <m/>
    <m/>
    <m/>
    <m/>
    <m/>
    <m/>
    <n v="17759.39"/>
    <m/>
    <n v="17759.39"/>
    <m/>
    <m/>
    <m/>
    <m/>
    <m/>
    <m/>
    <m/>
    <m/>
    <m/>
    <m/>
    <m/>
    <m/>
    <m/>
    <m/>
    <m/>
    <m/>
    <m/>
    <m/>
    <m/>
    <m/>
    <m/>
    <m/>
    <m/>
    <m/>
    <m/>
    <m/>
    <m/>
    <m/>
    <m/>
    <m/>
    <m/>
    <m/>
    <m/>
    <m/>
    <m/>
    <m/>
    <m/>
    <m/>
    <m/>
    <m/>
    <m/>
    <m/>
    <m/>
    <m/>
    <n v="49558.15"/>
    <n v="49558.15"/>
    <m/>
    <m/>
    <m/>
    <m/>
    <m/>
    <m/>
    <m/>
    <m/>
    <m/>
    <m/>
    <m/>
    <m/>
    <m/>
    <m/>
    <m/>
    <m/>
    <m/>
    <m/>
    <m/>
    <m/>
    <m/>
    <m/>
    <m/>
    <m/>
    <m/>
    <m/>
    <m/>
    <m/>
    <m/>
    <m/>
    <m/>
    <m/>
    <m/>
    <m/>
    <m/>
    <n v="15387.09"/>
    <n v="15387.09"/>
    <m/>
    <m/>
    <m/>
    <m/>
    <m/>
    <m/>
    <m/>
    <m/>
    <m/>
    <m/>
    <m/>
    <m/>
    <m/>
    <m/>
    <m/>
    <m/>
    <m/>
    <m/>
    <m/>
    <m/>
    <m/>
    <m/>
    <m/>
    <m/>
    <m/>
    <m/>
    <m/>
    <m/>
    <m/>
    <m/>
    <m/>
    <m/>
    <m/>
    <m/>
    <m/>
    <m/>
    <m/>
    <m/>
    <m/>
    <m/>
    <m/>
    <m/>
    <m/>
    <m/>
    <m/>
    <m/>
    <m/>
    <n v="88382.94"/>
    <n v="92944.29"/>
    <n v="181327.23"/>
    <s v="Department chair (Faculty position)"/>
    <m/>
    <m/>
    <s v="yes"/>
    <m/>
    <m/>
    <s v="Stipend"/>
    <m/>
    <m/>
    <m/>
    <m/>
    <m/>
    <m/>
    <m/>
    <m/>
    <m/>
    <m/>
    <m/>
    <m/>
    <m/>
    <m/>
    <m/>
    <m/>
    <m/>
    <n v="0"/>
    <m/>
    <m/>
    <m/>
    <n v="7"/>
    <m/>
    <m/>
    <m/>
    <m/>
    <m/>
    <n v="4"/>
    <m/>
    <m/>
    <m/>
    <m/>
    <n v="1.8"/>
    <n v="5.6"/>
    <m/>
    <n v="5.6"/>
    <m/>
    <n v="4"/>
    <n v="3.65"/>
    <n v="13500"/>
    <s v="Estimate"/>
    <n v="9862"/>
    <n v="10491"/>
    <n v="1447"/>
    <n v="1873"/>
    <n v="56"/>
    <m/>
    <m/>
    <m/>
    <m/>
    <n v="23729"/>
    <m/>
    <m/>
    <n v="0"/>
    <n v="0"/>
    <n v="0"/>
    <n v="0"/>
    <s v="No"/>
    <m/>
    <m/>
    <m/>
    <m/>
    <m/>
    <m/>
    <m/>
    <m/>
    <m/>
    <m/>
    <s v="No"/>
    <m/>
    <n v="3320"/>
    <m/>
    <m/>
    <n v="83"/>
    <m/>
    <m/>
    <m/>
    <m/>
    <m/>
    <m/>
    <m/>
    <m/>
    <m/>
    <m/>
    <n v="4"/>
    <n v="4"/>
    <n v="43"/>
    <n v="44"/>
    <n v="24"/>
    <n v="24"/>
    <n v="0"/>
    <n v="0"/>
    <m/>
    <m/>
    <m/>
    <m/>
    <m/>
    <m/>
    <m/>
    <m/>
    <m/>
    <m/>
    <m/>
    <m/>
    <m/>
    <m/>
    <m/>
    <m/>
    <m/>
    <m/>
    <m/>
    <m/>
    <m/>
    <m/>
    <m/>
    <m/>
    <m/>
    <m/>
    <m/>
    <m/>
    <m/>
    <m/>
    <m/>
    <m/>
    <m/>
    <m/>
    <m/>
    <m/>
    <m/>
    <m/>
    <m/>
    <m/>
    <m/>
    <m/>
    <m/>
    <s v="No"/>
    <m/>
    <m/>
    <m/>
    <m/>
    <s v="Yes"/>
    <m/>
    <m/>
    <m/>
    <m/>
    <n v="0"/>
    <n v="0"/>
    <s v="No"/>
    <m/>
    <n v="329241"/>
    <m/>
    <n v="0"/>
    <m/>
    <m/>
    <m/>
    <m/>
    <m/>
    <m/>
    <m/>
    <m/>
    <m/>
    <m/>
    <m/>
    <m/>
    <m/>
    <m/>
    <m/>
    <m/>
    <m/>
    <m/>
    <m/>
    <m/>
    <m/>
    <m/>
    <m/>
    <m/>
    <m/>
    <m/>
    <m/>
    <m/>
    <n v="1622.495544217689"/>
    <x v="0"/>
    <s v="Small"/>
  </r>
  <r>
    <s v="State Center CCD"/>
    <x v="70"/>
    <n v="573"/>
    <s v="Multi-College District"/>
    <n v="20130"/>
    <x v="7"/>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1"/>
    <s v="Small"/>
  </r>
  <r>
    <s v="Coast CCD"/>
    <x v="75"/>
    <s v="831"/>
    <s v="Multi-College District"/>
    <n v="20130"/>
    <x v="7"/>
    <n v="5524.6624761903804"/>
    <n v="320"/>
    <m/>
    <n v="0"/>
    <n v="0"/>
    <m/>
    <m/>
    <m/>
    <m/>
    <m/>
    <m/>
    <n v="0"/>
    <m/>
    <m/>
    <n v="0"/>
    <n v="0"/>
    <m/>
    <m/>
    <m/>
    <m/>
    <m/>
    <m/>
    <n v="0"/>
    <m/>
    <m/>
    <m/>
    <m/>
    <m/>
    <m/>
    <m/>
    <m/>
    <m/>
    <m/>
    <m/>
    <n v="0"/>
    <n v="3399"/>
    <m/>
    <m/>
    <m/>
    <m/>
    <m/>
    <m/>
    <m/>
    <m/>
    <m/>
    <m/>
    <m/>
    <n v="3399"/>
    <m/>
    <m/>
    <m/>
    <m/>
    <m/>
    <m/>
    <m/>
    <m/>
    <m/>
    <m/>
    <m/>
    <m/>
    <m/>
    <m/>
    <m/>
    <m/>
    <m/>
    <m/>
    <m/>
    <m/>
    <m/>
    <m/>
    <m/>
    <m/>
    <m/>
    <m/>
    <m/>
    <m/>
    <m/>
    <m/>
    <m/>
    <m/>
    <m/>
    <m/>
    <m/>
    <m/>
    <m/>
    <m/>
    <m/>
    <m/>
    <m/>
    <m/>
    <m/>
    <m/>
    <m/>
    <m/>
    <m/>
    <m/>
    <n v="26601"/>
    <m/>
    <m/>
    <m/>
    <m/>
    <m/>
    <m/>
    <m/>
    <n v="11054"/>
    <m/>
    <n v="37655"/>
    <m/>
    <m/>
    <m/>
    <m/>
    <m/>
    <m/>
    <m/>
    <m/>
    <m/>
    <m/>
    <m/>
    <m/>
    <m/>
    <m/>
    <m/>
    <m/>
    <m/>
    <m/>
    <m/>
    <m/>
    <m/>
    <m/>
    <m/>
    <m/>
    <m/>
    <m/>
    <m/>
    <m/>
    <m/>
    <m/>
    <m/>
    <m/>
    <m/>
    <m/>
    <m/>
    <m/>
    <m/>
    <m/>
    <m/>
    <m/>
    <m/>
    <m/>
    <m/>
    <m/>
    <m/>
    <m/>
    <m/>
    <m/>
    <m/>
    <m/>
    <m/>
    <m/>
    <m/>
    <m/>
    <m/>
    <m/>
    <m/>
    <m/>
    <m/>
    <m/>
    <m/>
    <m/>
    <m/>
    <m/>
    <m/>
    <m/>
    <m/>
    <m/>
    <m/>
    <m/>
    <m/>
    <m/>
    <m/>
    <m/>
    <m/>
    <m/>
    <m/>
    <m/>
    <m/>
    <m/>
    <m/>
    <m/>
    <m/>
    <m/>
    <n v="0"/>
    <n v="41054"/>
    <n v="41054"/>
    <s v="Other"/>
    <s v="Librarian"/>
    <s v="Ed. D"/>
    <s v="no"/>
    <s v="None"/>
    <m/>
    <m/>
    <m/>
    <m/>
    <s v="they are part of my job description"/>
    <m/>
    <m/>
    <n v="49000"/>
    <m/>
    <m/>
    <m/>
    <m/>
    <m/>
    <n v="340"/>
    <m/>
    <m/>
    <m/>
    <m/>
    <m/>
    <m/>
    <m/>
    <m/>
    <m/>
    <n v="1"/>
    <m/>
    <m/>
    <m/>
    <m/>
    <m/>
    <m/>
    <m/>
    <m/>
    <m/>
    <m/>
    <m/>
    <n v="1"/>
    <m/>
    <n v="1"/>
    <m/>
    <n v="0"/>
    <n v="0"/>
    <n v="615"/>
    <s v="Estimate"/>
    <m/>
    <m/>
    <m/>
    <m/>
    <m/>
    <m/>
    <m/>
    <m/>
    <m/>
    <m/>
    <m/>
    <m/>
    <m/>
    <m/>
    <m/>
    <m/>
    <s v="No"/>
    <m/>
    <m/>
    <m/>
    <m/>
    <m/>
    <m/>
    <m/>
    <m/>
    <m/>
    <m/>
    <s v="No"/>
    <m/>
    <n v="480"/>
    <m/>
    <m/>
    <n v="12"/>
    <m/>
    <m/>
    <m/>
    <m/>
    <m/>
    <m/>
    <m/>
    <m/>
    <m/>
    <m/>
    <n v="2"/>
    <n v="2"/>
    <n v="20"/>
    <n v="168"/>
    <n v="168"/>
    <n v="40"/>
    <n v="168"/>
    <s v="24/7"/>
    <m/>
    <m/>
    <m/>
    <m/>
    <m/>
    <m/>
    <m/>
    <m/>
    <m/>
    <m/>
    <m/>
    <m/>
    <m/>
    <m/>
    <m/>
    <m/>
    <m/>
    <m/>
    <m/>
    <m/>
    <m/>
    <m/>
    <m/>
    <m/>
    <m/>
    <m/>
    <m/>
    <m/>
    <m/>
    <m/>
    <m/>
    <m/>
    <m/>
    <m/>
    <m/>
    <m/>
    <m/>
    <m/>
    <m/>
    <m/>
    <m/>
    <m/>
    <m/>
    <s v="Yes"/>
    <m/>
    <m/>
    <m/>
    <m/>
    <s v="No"/>
    <m/>
    <m/>
    <m/>
    <m/>
    <n v="0"/>
    <n v="0"/>
    <s v="No"/>
    <m/>
    <m/>
    <m/>
    <n v="0"/>
    <m/>
    <m/>
    <m/>
    <m/>
    <m/>
    <m/>
    <m/>
    <m/>
    <m/>
    <m/>
    <m/>
    <m/>
    <m/>
    <m/>
    <m/>
    <m/>
    <m/>
    <m/>
    <m/>
    <m/>
    <m/>
    <m/>
    <m/>
    <m/>
    <m/>
    <m/>
    <m/>
    <m/>
    <n v="5524.6624761903804"/>
    <x v="1"/>
    <s v="Small"/>
  </r>
  <r>
    <s v="Copper Mountain"/>
    <x v="2"/>
    <s v="971"/>
    <s v="Single College District"/>
    <n v="20130"/>
    <x v="7"/>
    <n v="1645.3019047619027"/>
    <n v="15000"/>
    <m/>
    <n v="50"/>
    <n v="7"/>
    <m/>
    <m/>
    <m/>
    <m/>
    <m/>
    <m/>
    <n v="0"/>
    <m/>
    <m/>
    <n v="59"/>
    <n v="244"/>
    <m/>
    <m/>
    <m/>
    <m/>
    <m/>
    <m/>
    <n v="0"/>
    <m/>
    <m/>
    <m/>
    <m/>
    <m/>
    <m/>
    <m/>
    <m/>
    <n v="4239"/>
    <n v="3478"/>
    <m/>
    <n v="7717"/>
    <n v="3399"/>
    <m/>
    <m/>
    <m/>
    <m/>
    <m/>
    <m/>
    <m/>
    <m/>
    <n v="2114"/>
    <m/>
    <m/>
    <n v="5513"/>
    <m/>
    <m/>
    <m/>
    <m/>
    <m/>
    <m/>
    <m/>
    <m/>
    <m/>
    <n v="4885"/>
    <m/>
    <m/>
    <n v="4885"/>
    <m/>
    <m/>
    <m/>
    <m/>
    <m/>
    <m/>
    <m/>
    <m/>
    <m/>
    <m/>
    <m/>
    <m/>
    <m/>
    <m/>
    <m/>
    <m/>
    <m/>
    <m/>
    <m/>
    <m/>
    <m/>
    <m/>
    <m/>
    <m/>
    <m/>
    <m/>
    <m/>
    <m/>
    <m/>
    <m/>
    <m/>
    <m/>
    <m/>
    <m/>
    <m/>
    <n v="24816"/>
    <m/>
    <m/>
    <m/>
    <m/>
    <m/>
    <m/>
    <m/>
    <m/>
    <m/>
    <n v="24816"/>
    <m/>
    <m/>
    <m/>
    <m/>
    <m/>
    <m/>
    <m/>
    <m/>
    <m/>
    <m/>
    <m/>
    <m/>
    <m/>
    <m/>
    <m/>
    <m/>
    <m/>
    <m/>
    <m/>
    <m/>
    <m/>
    <m/>
    <m/>
    <m/>
    <m/>
    <m/>
    <m/>
    <m/>
    <m/>
    <m/>
    <m/>
    <m/>
    <m/>
    <n v="1420"/>
    <m/>
    <m/>
    <n v="1420"/>
    <m/>
    <m/>
    <m/>
    <m/>
    <m/>
    <m/>
    <m/>
    <m/>
    <m/>
    <m/>
    <m/>
    <m/>
    <m/>
    <m/>
    <m/>
    <m/>
    <m/>
    <m/>
    <m/>
    <m/>
    <m/>
    <m/>
    <m/>
    <m/>
    <m/>
    <m/>
    <m/>
    <m/>
    <m/>
    <m/>
    <m/>
    <m/>
    <m/>
    <m/>
    <m/>
    <m/>
    <m/>
    <m/>
    <m/>
    <m/>
    <m/>
    <m/>
    <m/>
    <m/>
    <m/>
    <m/>
    <m/>
    <n v="12602"/>
    <n v="31749"/>
    <n v="44351"/>
    <s v="Department chair (Faculty position)"/>
    <m/>
    <m/>
    <s v="yes"/>
    <s v="None"/>
    <m/>
    <m/>
    <m/>
    <m/>
    <m/>
    <n v="215"/>
    <n v="712"/>
    <n v="58553"/>
    <n v="61"/>
    <n v="6770"/>
    <n v="12144"/>
    <m/>
    <n v="16"/>
    <n v="41686"/>
    <n v="229"/>
    <m/>
    <m/>
    <n v="80"/>
    <n v="90"/>
    <m/>
    <n v="16"/>
    <m/>
    <m/>
    <n v="1"/>
    <m/>
    <m/>
    <m/>
    <m/>
    <m/>
    <n v="2"/>
    <m/>
    <m/>
    <m/>
    <m/>
    <n v="1.25"/>
    <n v="1"/>
    <m/>
    <n v="1"/>
    <n v="2"/>
    <n v="4"/>
    <n v="2.8"/>
    <n v="4879"/>
    <s v="Actual"/>
    <n v="1316"/>
    <n v="5788"/>
    <m/>
    <n v="283"/>
    <m/>
    <m/>
    <m/>
    <m/>
    <m/>
    <n v="7387"/>
    <m/>
    <m/>
    <n v="0"/>
    <m/>
    <n v="0"/>
    <n v="0"/>
    <s v="No"/>
    <m/>
    <m/>
    <m/>
    <m/>
    <m/>
    <m/>
    <m/>
    <m/>
    <m/>
    <m/>
    <s v="No"/>
    <m/>
    <n v="931"/>
    <m/>
    <m/>
    <n v="82"/>
    <m/>
    <m/>
    <m/>
    <m/>
    <m/>
    <m/>
    <m/>
    <m/>
    <m/>
    <m/>
    <n v="0"/>
    <m/>
    <m/>
    <n v="60"/>
    <n v="45"/>
    <n v="45"/>
    <n v="0"/>
    <n v="0"/>
    <m/>
    <m/>
    <m/>
    <m/>
    <m/>
    <m/>
    <m/>
    <m/>
    <m/>
    <m/>
    <m/>
    <m/>
    <m/>
    <m/>
    <m/>
    <m/>
    <m/>
    <m/>
    <m/>
    <m/>
    <m/>
    <m/>
    <m/>
    <m/>
    <m/>
    <m/>
    <m/>
    <m/>
    <m/>
    <m/>
    <m/>
    <m/>
    <m/>
    <m/>
    <m/>
    <m/>
    <m/>
    <m/>
    <m/>
    <m/>
    <m/>
    <m/>
    <m/>
    <s v="Yes"/>
    <m/>
    <m/>
    <m/>
    <m/>
    <s v="No"/>
    <m/>
    <m/>
    <m/>
    <m/>
    <m/>
    <m/>
    <s v="No"/>
    <m/>
    <n v="58892"/>
    <m/>
    <n v="334"/>
    <m/>
    <m/>
    <m/>
    <m/>
    <m/>
    <m/>
    <m/>
    <m/>
    <m/>
    <m/>
    <m/>
    <m/>
    <m/>
    <m/>
    <m/>
    <m/>
    <m/>
    <m/>
    <m/>
    <m/>
    <m/>
    <m/>
    <m/>
    <m/>
    <m/>
    <m/>
    <m/>
    <m/>
    <n v="1645.3019047619027"/>
    <x v="1"/>
    <s v="Small"/>
  </r>
  <r>
    <s v="Los Rios CCD"/>
    <x v="58"/>
    <s v="232"/>
    <s v="Multi-College District"/>
    <n v="20130"/>
    <x v="7"/>
    <n v="9774.0310476189952"/>
    <n v="22096"/>
    <m/>
    <n v="76"/>
    <n v="7"/>
    <m/>
    <m/>
    <m/>
    <m/>
    <m/>
    <m/>
    <n v="39"/>
    <m/>
    <m/>
    <n v="48"/>
    <n v="381"/>
    <m/>
    <m/>
    <m/>
    <m/>
    <m/>
    <m/>
    <n v="0"/>
    <m/>
    <m/>
    <m/>
    <m/>
    <m/>
    <m/>
    <m/>
    <m/>
    <n v="76469"/>
    <m/>
    <m/>
    <n v="76469"/>
    <m/>
    <m/>
    <m/>
    <m/>
    <m/>
    <m/>
    <m/>
    <m/>
    <m/>
    <n v="2383"/>
    <m/>
    <m/>
    <n v="2383"/>
    <m/>
    <m/>
    <m/>
    <m/>
    <m/>
    <m/>
    <m/>
    <m/>
    <m/>
    <n v="6164"/>
    <m/>
    <m/>
    <n v="6164"/>
    <m/>
    <m/>
    <m/>
    <m/>
    <m/>
    <m/>
    <m/>
    <m/>
    <m/>
    <m/>
    <m/>
    <m/>
    <m/>
    <m/>
    <m/>
    <m/>
    <m/>
    <m/>
    <m/>
    <m/>
    <m/>
    <m/>
    <m/>
    <m/>
    <m/>
    <m/>
    <m/>
    <m/>
    <m/>
    <m/>
    <m/>
    <m/>
    <m/>
    <m/>
    <m/>
    <n v="49816"/>
    <m/>
    <m/>
    <m/>
    <m/>
    <m/>
    <m/>
    <m/>
    <m/>
    <m/>
    <n v="49816"/>
    <m/>
    <m/>
    <m/>
    <m/>
    <m/>
    <m/>
    <m/>
    <m/>
    <m/>
    <m/>
    <m/>
    <m/>
    <m/>
    <m/>
    <m/>
    <m/>
    <m/>
    <m/>
    <m/>
    <m/>
    <m/>
    <m/>
    <m/>
    <m/>
    <m/>
    <m/>
    <m/>
    <m/>
    <m/>
    <m/>
    <m/>
    <m/>
    <m/>
    <n v="8079"/>
    <m/>
    <m/>
    <n v="8079"/>
    <m/>
    <m/>
    <m/>
    <m/>
    <m/>
    <m/>
    <m/>
    <m/>
    <m/>
    <m/>
    <m/>
    <m/>
    <m/>
    <m/>
    <m/>
    <m/>
    <m/>
    <m/>
    <m/>
    <m/>
    <m/>
    <m/>
    <m/>
    <m/>
    <m/>
    <m/>
    <m/>
    <m/>
    <m/>
    <m/>
    <m/>
    <m/>
    <m/>
    <m/>
    <m/>
    <m/>
    <n v="1792"/>
    <m/>
    <m/>
    <m/>
    <m/>
    <m/>
    <m/>
    <m/>
    <n v="8622"/>
    <m/>
    <n v="10414"/>
    <n v="82633"/>
    <n v="60278"/>
    <n v="153325"/>
    <s v="Other"/>
    <s v="Jointly by Dean and Department Chair"/>
    <m/>
    <s v="yes"/>
    <m/>
    <m/>
    <s v="Stipend"/>
    <m/>
    <m/>
    <m/>
    <n v="1814"/>
    <n v="2081"/>
    <n v="22668"/>
    <n v="116"/>
    <n v="817"/>
    <n v="49462"/>
    <m/>
    <n v="152"/>
    <n v="138"/>
    <n v="2090"/>
    <m/>
    <m/>
    <n v="139"/>
    <n v="139"/>
    <n v="209"/>
    <n v="184"/>
    <m/>
    <m/>
    <n v="5.6"/>
    <m/>
    <m/>
    <m/>
    <m/>
    <m/>
    <n v="1"/>
    <m/>
    <m/>
    <m/>
    <m/>
    <n v="2"/>
    <n v="5.6"/>
    <m/>
    <n v="5.6"/>
    <n v="3"/>
    <n v="4"/>
    <n v="4"/>
    <n v="11924"/>
    <s v="Estimate"/>
    <n v="13729"/>
    <n v="31578"/>
    <m/>
    <n v="951"/>
    <m/>
    <m/>
    <m/>
    <m/>
    <m/>
    <n v="46258"/>
    <m/>
    <m/>
    <n v="2877"/>
    <n v="2854"/>
    <n v="2244"/>
    <n v="2147"/>
    <s v="Yes"/>
    <s v="American River College"/>
    <s v="Folsom Lake College"/>
    <s v="Sacramento City College"/>
    <s v="OCLC"/>
    <m/>
    <m/>
    <m/>
    <m/>
    <m/>
    <m/>
    <s v="No"/>
    <m/>
    <n v="4054"/>
    <m/>
    <m/>
    <n v="153"/>
    <m/>
    <m/>
    <m/>
    <m/>
    <m/>
    <m/>
    <m/>
    <m/>
    <m/>
    <m/>
    <n v="2"/>
    <n v="2"/>
    <n v="56"/>
    <n v="64.5"/>
    <n v="48"/>
    <m/>
    <n v="6"/>
    <n v="0"/>
    <m/>
    <m/>
    <m/>
    <m/>
    <m/>
    <m/>
    <m/>
    <m/>
    <m/>
    <m/>
    <m/>
    <m/>
    <m/>
    <m/>
    <m/>
    <m/>
    <m/>
    <m/>
    <m/>
    <m/>
    <m/>
    <m/>
    <m/>
    <m/>
    <m/>
    <m/>
    <m/>
    <m/>
    <m/>
    <m/>
    <m/>
    <m/>
    <m/>
    <m/>
    <m/>
    <m/>
    <m/>
    <m/>
    <m/>
    <m/>
    <m/>
    <m/>
    <m/>
    <s v="No"/>
    <m/>
    <m/>
    <m/>
    <m/>
    <s v="Yes"/>
    <m/>
    <m/>
    <m/>
    <m/>
    <n v="6"/>
    <n v="0"/>
    <s v="No"/>
    <m/>
    <n v="292707"/>
    <m/>
    <n v="0"/>
    <m/>
    <m/>
    <m/>
    <m/>
    <m/>
    <m/>
    <m/>
    <m/>
    <m/>
    <m/>
    <m/>
    <m/>
    <m/>
    <m/>
    <m/>
    <m/>
    <m/>
    <m/>
    <m/>
    <m/>
    <m/>
    <m/>
    <m/>
    <m/>
    <m/>
    <m/>
    <m/>
    <m/>
    <n v="1745.3626870748208"/>
    <x v="0"/>
    <s v="Small"/>
  </r>
  <r>
    <s v="Foothill CCD"/>
    <x v="79"/>
    <s v="421"/>
    <s v="Multi-College District"/>
    <n v="20130"/>
    <x v="7"/>
    <n v="19787.140190476093"/>
    <n v="48000"/>
    <m/>
    <n v="40"/>
    <n v="4"/>
    <m/>
    <m/>
    <m/>
    <m/>
    <m/>
    <m/>
    <n v="45"/>
    <m/>
    <m/>
    <n v="16"/>
    <n v="1012"/>
    <m/>
    <m/>
    <m/>
    <m/>
    <m/>
    <m/>
    <n v="0"/>
    <m/>
    <m/>
    <m/>
    <m/>
    <m/>
    <m/>
    <m/>
    <m/>
    <n v="35848"/>
    <n v="689"/>
    <m/>
    <n v="36537"/>
    <m/>
    <m/>
    <m/>
    <m/>
    <m/>
    <m/>
    <m/>
    <m/>
    <m/>
    <m/>
    <m/>
    <m/>
    <m/>
    <n v="10254"/>
    <m/>
    <m/>
    <m/>
    <m/>
    <m/>
    <m/>
    <m/>
    <m/>
    <m/>
    <m/>
    <m/>
    <n v="10254"/>
    <m/>
    <m/>
    <m/>
    <m/>
    <m/>
    <m/>
    <m/>
    <m/>
    <m/>
    <m/>
    <m/>
    <m/>
    <m/>
    <m/>
    <m/>
    <m/>
    <m/>
    <m/>
    <m/>
    <m/>
    <m/>
    <m/>
    <m/>
    <m/>
    <m/>
    <m/>
    <m/>
    <m/>
    <m/>
    <m/>
    <m/>
    <m/>
    <m/>
    <m/>
    <m/>
    <n v="1571"/>
    <m/>
    <m/>
    <m/>
    <m/>
    <m/>
    <m/>
    <m/>
    <n v="42755"/>
    <m/>
    <n v="44326"/>
    <m/>
    <m/>
    <m/>
    <m/>
    <m/>
    <m/>
    <m/>
    <m/>
    <m/>
    <m/>
    <m/>
    <m/>
    <m/>
    <m/>
    <m/>
    <m/>
    <m/>
    <m/>
    <m/>
    <m/>
    <m/>
    <m/>
    <m/>
    <m/>
    <m/>
    <m/>
    <m/>
    <m/>
    <m/>
    <m/>
    <m/>
    <m/>
    <m/>
    <n v="17564"/>
    <m/>
    <m/>
    <n v="17564"/>
    <m/>
    <m/>
    <m/>
    <m/>
    <m/>
    <m/>
    <m/>
    <m/>
    <m/>
    <m/>
    <m/>
    <m/>
    <m/>
    <m/>
    <m/>
    <m/>
    <m/>
    <m/>
    <m/>
    <m/>
    <m/>
    <m/>
    <m/>
    <m/>
    <m/>
    <m/>
    <m/>
    <m/>
    <m/>
    <m/>
    <m/>
    <m/>
    <m/>
    <m/>
    <m/>
    <m/>
    <m/>
    <m/>
    <m/>
    <m/>
    <m/>
    <m/>
    <m/>
    <m/>
    <m/>
    <m/>
    <m/>
    <n v="46791"/>
    <n v="61890"/>
    <n v="108681"/>
    <s v="Department chair (Faculty position)"/>
    <m/>
    <m/>
    <s v="yes"/>
    <m/>
    <m/>
    <s v="Stipend"/>
    <m/>
    <m/>
    <m/>
    <n v="1.347"/>
    <n v="6127"/>
    <n v="19659"/>
    <n v="164"/>
    <m/>
    <n v="82592"/>
    <m/>
    <n v="440"/>
    <n v="0"/>
    <n v="1464"/>
    <m/>
    <m/>
    <n v="77"/>
    <n v="180"/>
    <n v="0"/>
    <n v="461"/>
    <m/>
    <m/>
    <n v="8"/>
    <m/>
    <m/>
    <m/>
    <m/>
    <m/>
    <n v="10"/>
    <m/>
    <m/>
    <m/>
    <m/>
    <n v="9.1999999999999993"/>
    <n v="5.32"/>
    <m/>
    <n v="5.32"/>
    <m/>
    <n v="10"/>
    <n v="9.75"/>
    <m/>
    <m/>
    <n v="14279"/>
    <n v="57113"/>
    <n v="0"/>
    <n v="6341"/>
    <n v="212"/>
    <m/>
    <m/>
    <m/>
    <m/>
    <n v="77945"/>
    <m/>
    <m/>
    <n v="123"/>
    <n v="109"/>
    <n v="490"/>
    <n v="158"/>
    <m/>
    <m/>
    <m/>
    <m/>
    <m/>
    <m/>
    <m/>
    <m/>
    <m/>
    <m/>
    <m/>
    <m/>
    <m/>
    <n v="3848"/>
    <m/>
    <m/>
    <n v="104"/>
    <m/>
    <m/>
    <m/>
    <m/>
    <m/>
    <m/>
    <m/>
    <m/>
    <m/>
    <m/>
    <n v="11"/>
    <n v="11"/>
    <n v="301"/>
    <n v="63"/>
    <n v="44"/>
    <n v="40"/>
    <n v="0"/>
    <n v="0"/>
    <m/>
    <m/>
    <m/>
    <m/>
    <m/>
    <m/>
    <m/>
    <m/>
    <m/>
    <m/>
    <m/>
    <m/>
    <m/>
    <m/>
    <m/>
    <m/>
    <m/>
    <m/>
    <m/>
    <m/>
    <m/>
    <m/>
    <m/>
    <m/>
    <m/>
    <m/>
    <m/>
    <m/>
    <m/>
    <m/>
    <m/>
    <m/>
    <m/>
    <m/>
    <m/>
    <m/>
    <m/>
    <m/>
    <m/>
    <m/>
    <m/>
    <m/>
    <m/>
    <s v="No"/>
    <m/>
    <m/>
    <m/>
    <m/>
    <s v="Yes"/>
    <m/>
    <m/>
    <m/>
    <m/>
    <n v="0"/>
    <n v="0"/>
    <s v="No"/>
    <m/>
    <n v="755923"/>
    <m/>
    <m/>
    <m/>
    <m/>
    <m/>
    <m/>
    <m/>
    <m/>
    <m/>
    <m/>
    <m/>
    <m/>
    <m/>
    <m/>
    <m/>
    <m/>
    <m/>
    <m/>
    <m/>
    <m/>
    <m/>
    <m/>
    <m/>
    <m/>
    <m/>
    <m/>
    <m/>
    <m/>
    <m/>
    <m/>
    <n v="3719.3872538488895"/>
    <x v="2"/>
    <s v="Medium"/>
  </r>
  <r>
    <s v="Los Rios CCD"/>
    <x v="8"/>
    <s v="234"/>
    <s v="Multi-College District"/>
    <n v="20130"/>
    <x v="7"/>
    <n v="5634.5580952380924"/>
    <n v="9897"/>
    <m/>
    <n v="55"/>
    <n v="4"/>
    <m/>
    <m/>
    <m/>
    <m/>
    <m/>
    <m/>
    <n v="37"/>
    <m/>
    <m/>
    <n v="24"/>
    <n v="375"/>
    <m/>
    <m/>
    <m/>
    <m/>
    <m/>
    <m/>
    <n v="0"/>
    <m/>
    <m/>
    <m/>
    <m/>
    <m/>
    <m/>
    <m/>
    <m/>
    <n v="18858"/>
    <m/>
    <m/>
    <n v="18858"/>
    <m/>
    <m/>
    <m/>
    <n v="980"/>
    <m/>
    <m/>
    <m/>
    <m/>
    <m/>
    <m/>
    <n v="685"/>
    <m/>
    <n v="1665"/>
    <m/>
    <m/>
    <m/>
    <m/>
    <m/>
    <m/>
    <m/>
    <m/>
    <m/>
    <n v="2794"/>
    <m/>
    <m/>
    <n v="2794"/>
    <m/>
    <m/>
    <m/>
    <m/>
    <m/>
    <m/>
    <m/>
    <m/>
    <m/>
    <m/>
    <m/>
    <m/>
    <m/>
    <m/>
    <m/>
    <m/>
    <m/>
    <m/>
    <m/>
    <m/>
    <m/>
    <m/>
    <m/>
    <m/>
    <m/>
    <m/>
    <m/>
    <m/>
    <m/>
    <m/>
    <m/>
    <m/>
    <m/>
    <m/>
    <m/>
    <m/>
    <m/>
    <n v="38160"/>
    <m/>
    <m/>
    <m/>
    <m/>
    <m/>
    <m/>
    <m/>
    <n v="38160"/>
    <m/>
    <m/>
    <m/>
    <m/>
    <m/>
    <m/>
    <m/>
    <m/>
    <m/>
    <m/>
    <m/>
    <m/>
    <m/>
    <m/>
    <m/>
    <m/>
    <m/>
    <m/>
    <m/>
    <m/>
    <m/>
    <m/>
    <m/>
    <m/>
    <m/>
    <m/>
    <m/>
    <m/>
    <m/>
    <m/>
    <m/>
    <m/>
    <m/>
    <m/>
    <m/>
    <m/>
    <m/>
    <m/>
    <m/>
    <m/>
    <m/>
    <m/>
    <m/>
    <m/>
    <m/>
    <m/>
    <m/>
    <m/>
    <m/>
    <m/>
    <m/>
    <m/>
    <m/>
    <m/>
    <m/>
    <m/>
    <m/>
    <m/>
    <m/>
    <m/>
    <m/>
    <m/>
    <m/>
    <m/>
    <m/>
    <m/>
    <m/>
    <m/>
    <m/>
    <m/>
    <m/>
    <m/>
    <m/>
    <m/>
    <m/>
    <m/>
    <m/>
    <m/>
    <m/>
    <m/>
    <m/>
    <m/>
    <m/>
    <m/>
    <n v="21652"/>
    <n v="39825"/>
    <n v="61477"/>
    <s v="Dean or other administrator"/>
    <m/>
    <s v="M.A."/>
    <s v="no"/>
    <m/>
    <m/>
    <s v="Stipend"/>
    <m/>
    <m/>
    <m/>
    <n v="516"/>
    <n v="604"/>
    <n v="22668"/>
    <n v="46"/>
    <n v="817"/>
    <n v="24295"/>
    <m/>
    <n v="12"/>
    <n v="246"/>
    <n v="528"/>
    <m/>
    <m/>
    <n v="49"/>
    <n v="49"/>
    <n v="0"/>
    <n v="23"/>
    <m/>
    <m/>
    <n v="6"/>
    <m/>
    <m/>
    <m/>
    <m/>
    <m/>
    <n v="0"/>
    <m/>
    <m/>
    <m/>
    <m/>
    <n v="0"/>
    <n v="4.5999999999999996"/>
    <m/>
    <n v="4.5999999999999996"/>
    <n v="3"/>
    <n v="3"/>
    <n v="3"/>
    <n v="3372"/>
    <s v="Actual"/>
    <n v="7176"/>
    <n v="7000"/>
    <n v="1838"/>
    <n v="295"/>
    <n v="0"/>
    <m/>
    <m/>
    <m/>
    <m/>
    <n v="16309"/>
    <m/>
    <m/>
    <n v="1438"/>
    <n v="1430"/>
    <n v="1415"/>
    <n v="1412"/>
    <s v="Yes"/>
    <s v="American River College"/>
    <s v="Cosumnes River College"/>
    <s v="Sacramento City College"/>
    <m/>
    <m/>
    <m/>
    <m/>
    <m/>
    <m/>
    <m/>
    <s v="No"/>
    <m/>
    <n v="3422"/>
    <m/>
    <m/>
    <n v="108"/>
    <m/>
    <m/>
    <m/>
    <m/>
    <m/>
    <m/>
    <m/>
    <m/>
    <m/>
    <m/>
    <n v="1"/>
    <n v="2"/>
    <n v="82"/>
    <n v="57"/>
    <n v="40"/>
    <n v="32"/>
    <n v="0"/>
    <n v="0"/>
    <m/>
    <m/>
    <m/>
    <m/>
    <m/>
    <m/>
    <m/>
    <m/>
    <m/>
    <m/>
    <m/>
    <m/>
    <m/>
    <m/>
    <m/>
    <m/>
    <m/>
    <m/>
    <m/>
    <m/>
    <m/>
    <m/>
    <m/>
    <m/>
    <m/>
    <m/>
    <m/>
    <m/>
    <m/>
    <m/>
    <m/>
    <m/>
    <m/>
    <m/>
    <m/>
    <m/>
    <m/>
    <m/>
    <m/>
    <m/>
    <m/>
    <m/>
    <m/>
    <s v="No"/>
    <m/>
    <m/>
    <m/>
    <m/>
    <s v="Yes"/>
    <m/>
    <m/>
    <m/>
    <m/>
    <n v="0"/>
    <n v="0"/>
    <s v="No"/>
    <m/>
    <n v="152.14699999999999"/>
    <m/>
    <n v="5"/>
    <m/>
    <m/>
    <m/>
    <m/>
    <m/>
    <m/>
    <m/>
    <m/>
    <m/>
    <m/>
    <m/>
    <m/>
    <m/>
    <m/>
    <m/>
    <m/>
    <m/>
    <m/>
    <m/>
    <m/>
    <m/>
    <m/>
    <m/>
    <m/>
    <m/>
    <m/>
    <m/>
    <m/>
    <n v="1224.9039337474114"/>
    <x v="1"/>
    <s v="Small"/>
  </r>
  <r>
    <s v="Foothill CCD"/>
    <x v="3"/>
    <s v="422"/>
    <s v="Multi-College District"/>
    <n v="20130"/>
    <x v="7"/>
    <n v="12618.737904762011"/>
    <n v="30000"/>
    <m/>
    <n v="26"/>
    <n v="1"/>
    <m/>
    <m/>
    <m/>
    <m/>
    <m/>
    <m/>
    <n v="0"/>
    <m/>
    <m/>
    <n v="6"/>
    <n v="475"/>
    <m/>
    <m/>
    <m/>
    <m/>
    <m/>
    <m/>
    <n v="0"/>
    <m/>
    <m/>
    <n v="0"/>
    <m/>
    <m/>
    <m/>
    <n v="0"/>
    <n v="0"/>
    <n v="0"/>
    <n v="0"/>
    <m/>
    <n v="0"/>
    <n v="0"/>
    <m/>
    <m/>
    <n v="0"/>
    <n v="0"/>
    <m/>
    <m/>
    <n v="0"/>
    <n v="0"/>
    <n v="0"/>
    <n v="0"/>
    <m/>
    <n v="0"/>
    <m/>
    <m/>
    <m/>
    <n v="0"/>
    <m/>
    <m/>
    <m/>
    <n v="0"/>
    <n v="0"/>
    <n v="0"/>
    <n v="0"/>
    <m/>
    <n v="0"/>
    <n v="0"/>
    <m/>
    <n v="0"/>
    <n v="0"/>
    <m/>
    <m/>
    <n v="0"/>
    <n v="0"/>
    <n v="0"/>
    <n v="0"/>
    <n v="0"/>
    <m/>
    <m/>
    <m/>
    <m/>
    <m/>
    <m/>
    <m/>
    <m/>
    <m/>
    <m/>
    <m/>
    <m/>
    <m/>
    <m/>
    <m/>
    <m/>
    <m/>
    <m/>
    <m/>
    <m/>
    <m/>
    <m/>
    <m/>
    <m/>
    <m/>
    <m/>
    <n v="0"/>
    <m/>
    <m/>
    <n v="0"/>
    <n v="0"/>
    <n v="0"/>
    <n v="0"/>
    <n v="0"/>
    <n v="0"/>
    <m/>
    <m/>
    <m/>
    <m/>
    <m/>
    <m/>
    <m/>
    <m/>
    <m/>
    <m/>
    <m/>
    <m/>
    <m/>
    <m/>
    <m/>
    <m/>
    <m/>
    <m/>
    <m/>
    <m/>
    <m/>
    <m/>
    <m/>
    <m/>
    <m/>
    <m/>
    <m/>
    <m/>
    <m/>
    <m/>
    <m/>
    <m/>
    <m/>
    <m/>
    <m/>
    <m/>
    <m/>
    <m/>
    <m/>
    <m/>
    <m/>
    <m/>
    <m/>
    <m/>
    <m/>
    <m/>
    <m/>
    <m/>
    <m/>
    <m/>
    <m/>
    <m/>
    <m/>
    <m/>
    <m/>
    <m/>
    <m/>
    <m/>
    <m/>
    <m/>
    <m/>
    <m/>
    <m/>
    <m/>
    <m/>
    <m/>
    <m/>
    <m/>
    <m/>
    <m/>
    <m/>
    <m/>
    <m/>
    <m/>
    <m/>
    <m/>
    <m/>
    <m/>
    <m/>
    <m/>
    <m/>
    <m/>
    <m/>
    <m/>
    <n v="0"/>
    <n v="0"/>
    <n v="0"/>
    <s v="Dean or other administrator"/>
    <m/>
    <s v="M.A."/>
    <s v="no"/>
    <s v="None"/>
    <m/>
    <m/>
    <m/>
    <m/>
    <m/>
    <n v="903"/>
    <n v="1603"/>
    <n v="12222"/>
    <n v="235"/>
    <m/>
    <n v="92254"/>
    <m/>
    <n v="90"/>
    <n v="0"/>
    <m/>
    <m/>
    <m/>
    <m/>
    <m/>
    <m/>
    <m/>
    <m/>
    <m/>
    <m/>
    <m/>
    <m/>
    <m/>
    <m/>
    <m/>
    <m/>
    <m/>
    <m/>
    <m/>
    <m/>
    <m/>
    <m/>
    <m/>
    <n v="0"/>
    <m/>
    <n v="0"/>
    <m/>
    <m/>
    <m/>
    <m/>
    <m/>
    <m/>
    <m/>
    <m/>
    <m/>
    <m/>
    <m/>
    <m/>
    <m/>
    <m/>
    <m/>
    <m/>
    <m/>
    <m/>
    <m/>
    <m/>
    <m/>
    <m/>
    <m/>
    <m/>
    <m/>
    <m/>
    <m/>
    <m/>
    <m/>
    <m/>
    <s v="No"/>
    <m/>
    <m/>
    <m/>
    <m/>
    <m/>
    <m/>
    <m/>
    <m/>
    <m/>
    <m/>
    <m/>
    <m/>
    <m/>
    <m/>
    <m/>
    <m/>
    <m/>
    <m/>
    <m/>
    <m/>
    <m/>
    <m/>
    <m/>
    <m/>
    <m/>
    <m/>
    <m/>
    <m/>
    <m/>
    <m/>
    <m/>
    <m/>
    <m/>
    <m/>
    <m/>
    <m/>
    <m/>
    <m/>
    <m/>
    <m/>
    <m/>
    <m/>
    <m/>
    <m/>
    <m/>
    <m/>
    <m/>
    <m/>
    <m/>
    <m/>
    <m/>
    <m/>
    <m/>
    <m/>
    <m/>
    <m/>
    <m/>
    <m/>
    <m/>
    <m/>
    <m/>
    <m/>
    <m/>
    <m/>
    <m/>
    <m/>
    <s v="No"/>
    <m/>
    <m/>
    <m/>
    <m/>
    <s v="Yes"/>
    <m/>
    <m/>
    <m/>
    <m/>
    <m/>
    <m/>
    <s v="No"/>
    <m/>
    <m/>
    <m/>
    <n v="0"/>
    <m/>
    <m/>
    <m/>
    <m/>
    <m/>
    <m/>
    <m/>
    <m/>
    <m/>
    <m/>
    <m/>
    <m/>
    <m/>
    <m/>
    <m/>
    <m/>
    <m/>
    <m/>
    <m/>
    <m/>
    <m/>
    <m/>
    <m/>
    <m/>
    <m/>
    <m/>
    <m/>
    <m/>
    <e v="#DIV/0!"/>
    <x v="0"/>
    <s v="Medium"/>
  </r>
  <r>
    <s v="Los Angeles CCD"/>
    <x v="84"/>
    <s v="743"/>
    <s v="Multi-College District"/>
    <n v="20130"/>
    <x v="7"/>
    <n v="4989.1605714285606"/>
    <n v="17330"/>
    <m/>
    <n v="27"/>
    <n v="5"/>
    <m/>
    <m/>
    <m/>
    <m/>
    <m/>
    <m/>
    <n v="0"/>
    <m/>
    <m/>
    <n v="40"/>
    <n v="200"/>
    <m/>
    <m/>
    <m/>
    <m/>
    <m/>
    <m/>
    <n v="0"/>
    <m/>
    <m/>
    <m/>
    <m/>
    <m/>
    <m/>
    <m/>
    <m/>
    <m/>
    <m/>
    <m/>
    <n v="0"/>
    <m/>
    <m/>
    <m/>
    <m/>
    <m/>
    <m/>
    <m/>
    <m/>
    <m/>
    <m/>
    <m/>
    <m/>
    <m/>
    <m/>
    <m/>
    <m/>
    <m/>
    <m/>
    <m/>
    <m/>
    <m/>
    <m/>
    <m/>
    <m/>
    <m/>
    <n v="0"/>
    <n v="0"/>
    <m/>
    <n v="0"/>
    <n v="0"/>
    <m/>
    <m/>
    <n v="0"/>
    <n v="0"/>
    <n v="0"/>
    <n v="0"/>
    <n v="0"/>
    <m/>
    <m/>
    <m/>
    <m/>
    <m/>
    <m/>
    <m/>
    <m/>
    <m/>
    <m/>
    <m/>
    <m/>
    <m/>
    <m/>
    <m/>
    <m/>
    <m/>
    <m/>
    <m/>
    <m/>
    <m/>
    <m/>
    <m/>
    <m/>
    <m/>
    <m/>
    <m/>
    <m/>
    <m/>
    <m/>
    <m/>
    <m/>
    <m/>
    <m/>
    <m/>
    <m/>
    <m/>
    <m/>
    <m/>
    <m/>
    <m/>
    <m/>
    <m/>
    <m/>
    <m/>
    <m/>
    <m/>
    <m/>
    <m/>
    <m/>
    <m/>
    <m/>
    <m/>
    <m/>
    <m/>
    <m/>
    <m/>
    <m/>
    <m/>
    <m/>
    <m/>
    <n v="0"/>
    <m/>
    <n v="0"/>
    <n v="0"/>
    <m/>
    <n v="0"/>
    <n v="0"/>
    <n v="0"/>
    <m/>
    <n v="0"/>
    <n v="0"/>
    <m/>
    <m/>
    <m/>
    <m/>
    <m/>
    <m/>
    <m/>
    <m/>
    <m/>
    <m/>
    <m/>
    <m/>
    <m/>
    <m/>
    <m/>
    <m/>
    <m/>
    <m/>
    <m/>
    <m/>
    <m/>
    <m/>
    <m/>
    <m/>
    <m/>
    <m/>
    <n v="0"/>
    <m/>
    <n v="0"/>
    <m/>
    <m/>
    <n v="0"/>
    <m/>
    <n v="0"/>
    <n v="0"/>
    <n v="0"/>
    <n v="0"/>
    <m/>
    <n v="0"/>
    <n v="0"/>
    <m/>
    <m/>
    <n v="0"/>
    <n v="0"/>
    <n v="0"/>
    <n v="0"/>
    <n v="0"/>
    <n v="0"/>
    <n v="0"/>
    <n v="0"/>
    <s v="Department chair (Faculty position)"/>
    <m/>
    <m/>
    <s v="yes"/>
    <m/>
    <m/>
    <s v="Stipend"/>
    <m/>
    <m/>
    <m/>
    <m/>
    <n v="614"/>
    <m/>
    <n v="87"/>
    <m/>
    <m/>
    <m/>
    <n v="0"/>
    <m/>
    <m/>
    <m/>
    <m/>
    <m/>
    <m/>
    <n v="74"/>
    <n v="0"/>
    <m/>
    <m/>
    <n v="4"/>
    <m/>
    <m/>
    <m/>
    <m/>
    <m/>
    <n v="3"/>
    <m/>
    <m/>
    <m/>
    <m/>
    <n v="0.5"/>
    <n v="4"/>
    <m/>
    <n v="4"/>
    <m/>
    <n v="3"/>
    <n v="3"/>
    <n v="6544"/>
    <s v="Actual"/>
    <n v="7985"/>
    <n v="3453"/>
    <n v="3378"/>
    <m/>
    <m/>
    <m/>
    <m/>
    <m/>
    <m/>
    <m/>
    <m/>
    <m/>
    <n v="30"/>
    <n v="30"/>
    <n v="6"/>
    <n v="6"/>
    <s v="Yes"/>
    <s v="Los Angeles City College"/>
    <s v="Los Angeles Pierce College"/>
    <m/>
    <m/>
    <m/>
    <m/>
    <m/>
    <m/>
    <m/>
    <m/>
    <m/>
    <m/>
    <m/>
    <m/>
    <m/>
    <m/>
    <m/>
    <m/>
    <m/>
    <m/>
    <m/>
    <m/>
    <m/>
    <m/>
    <m/>
    <m/>
    <m/>
    <m/>
    <m/>
    <m/>
    <m/>
    <m/>
    <m/>
    <m/>
    <m/>
    <m/>
    <m/>
    <m/>
    <m/>
    <m/>
    <m/>
    <m/>
    <m/>
    <m/>
    <m/>
    <m/>
    <m/>
    <m/>
    <m/>
    <m/>
    <m/>
    <m/>
    <m/>
    <m/>
    <m/>
    <m/>
    <m/>
    <m/>
    <m/>
    <m/>
    <m/>
    <m/>
    <m/>
    <m/>
    <m/>
    <m/>
    <m/>
    <m/>
    <m/>
    <m/>
    <m/>
    <m/>
    <m/>
    <m/>
    <m/>
    <m/>
    <m/>
    <m/>
    <m/>
    <m/>
    <m/>
    <m/>
    <m/>
    <m/>
    <m/>
    <m/>
    <m/>
    <m/>
    <m/>
    <m/>
    <m/>
    <m/>
    <m/>
    <m/>
    <m/>
    <m/>
    <m/>
    <m/>
    <m/>
    <m/>
    <m/>
    <m/>
    <m/>
    <m/>
    <m/>
    <m/>
    <m/>
    <m/>
    <m/>
    <m/>
    <m/>
    <m/>
    <m/>
    <m/>
    <m/>
    <m/>
    <m/>
    <m/>
    <m/>
    <m/>
    <m/>
    <m/>
    <n v="1247.2901428571402"/>
    <x v="1"/>
    <s v="Small"/>
  </r>
  <r>
    <s v="Peralta CCD"/>
    <x v="12"/>
    <s v="343"/>
    <s v="Multi-College District"/>
    <n v="20130"/>
    <x v="7"/>
    <n v="8047.9990476190442"/>
    <n v="202990"/>
    <m/>
    <n v="74"/>
    <n v="5"/>
    <m/>
    <m/>
    <m/>
    <m/>
    <m/>
    <m/>
    <n v="31"/>
    <m/>
    <m/>
    <n v="20"/>
    <n v="468"/>
    <m/>
    <m/>
    <m/>
    <m/>
    <m/>
    <m/>
    <n v="0"/>
    <m/>
    <m/>
    <n v="41336.65"/>
    <m/>
    <m/>
    <m/>
    <m/>
    <m/>
    <m/>
    <m/>
    <m/>
    <n v="41336.65"/>
    <m/>
    <m/>
    <m/>
    <m/>
    <m/>
    <m/>
    <m/>
    <m/>
    <m/>
    <m/>
    <m/>
    <m/>
    <n v="0"/>
    <m/>
    <m/>
    <m/>
    <n v="433.35"/>
    <m/>
    <m/>
    <m/>
    <m/>
    <m/>
    <m/>
    <n v="9528.9699999999993"/>
    <m/>
    <n v="9962.32"/>
    <m/>
    <m/>
    <m/>
    <m/>
    <m/>
    <m/>
    <m/>
    <m/>
    <m/>
    <m/>
    <m/>
    <m/>
    <m/>
    <m/>
    <m/>
    <m/>
    <m/>
    <m/>
    <m/>
    <m/>
    <m/>
    <m/>
    <m/>
    <m/>
    <m/>
    <m/>
    <m/>
    <m/>
    <m/>
    <m/>
    <m/>
    <m/>
    <m/>
    <m/>
    <m/>
    <m/>
    <m/>
    <n v="50562.58"/>
    <m/>
    <m/>
    <m/>
    <m/>
    <m/>
    <m/>
    <m/>
    <n v="50562.58"/>
    <m/>
    <m/>
    <m/>
    <m/>
    <m/>
    <m/>
    <m/>
    <m/>
    <m/>
    <m/>
    <m/>
    <m/>
    <m/>
    <m/>
    <m/>
    <m/>
    <m/>
    <m/>
    <m/>
    <m/>
    <m/>
    <m/>
    <m/>
    <m/>
    <m/>
    <m/>
    <m/>
    <m/>
    <n v="3510.66"/>
    <m/>
    <m/>
    <m/>
    <m/>
    <m/>
    <m/>
    <n v="85.88"/>
    <n v="3596.54"/>
    <m/>
    <m/>
    <m/>
    <m/>
    <m/>
    <m/>
    <m/>
    <m/>
    <m/>
    <m/>
    <m/>
    <m/>
    <m/>
    <m/>
    <m/>
    <m/>
    <m/>
    <m/>
    <m/>
    <m/>
    <m/>
    <m/>
    <m/>
    <m/>
    <m/>
    <m/>
    <m/>
    <m/>
    <m/>
    <m/>
    <m/>
    <m/>
    <m/>
    <m/>
    <m/>
    <m/>
    <m/>
    <m/>
    <m/>
    <m/>
    <m/>
    <m/>
    <m/>
    <m/>
    <m/>
    <m/>
    <m/>
    <n v="51298.97"/>
    <n v="54159.12"/>
    <n v="105458.09"/>
    <s v="Department chair (Faculty position)"/>
    <m/>
    <m/>
    <s v="yes"/>
    <m/>
    <m/>
    <s v="Stipend"/>
    <m/>
    <m/>
    <m/>
    <n v="1530"/>
    <n v="3524"/>
    <n v="5866"/>
    <n v="99"/>
    <n v="16815"/>
    <n v="81548"/>
    <m/>
    <n v="33"/>
    <n v="0"/>
    <n v="79"/>
    <m/>
    <m/>
    <n v="23"/>
    <n v="0"/>
    <n v="180"/>
    <n v="0"/>
    <m/>
    <m/>
    <n v="15"/>
    <m/>
    <m/>
    <m/>
    <m/>
    <m/>
    <n v="9"/>
    <m/>
    <m/>
    <m/>
    <m/>
    <n v="3.3"/>
    <n v="5.99"/>
    <m/>
    <n v="5.99"/>
    <m/>
    <n v="9"/>
    <n v="8.5"/>
    <n v="3388"/>
    <s v="Actual"/>
    <n v="3874"/>
    <n v="26461"/>
    <m/>
    <n v="34"/>
    <m/>
    <m/>
    <m/>
    <m/>
    <m/>
    <n v="30369"/>
    <m/>
    <m/>
    <m/>
    <m/>
    <m/>
    <m/>
    <s v="No"/>
    <m/>
    <m/>
    <m/>
    <m/>
    <m/>
    <m/>
    <m/>
    <m/>
    <m/>
    <m/>
    <s v="No"/>
    <m/>
    <n v="1689"/>
    <m/>
    <m/>
    <n v="69"/>
    <m/>
    <m/>
    <m/>
    <m/>
    <m/>
    <m/>
    <m/>
    <m/>
    <m/>
    <m/>
    <n v="2"/>
    <n v="4"/>
    <n v="5"/>
    <n v="58"/>
    <n v="44"/>
    <n v="44"/>
    <n v="0"/>
    <n v="0"/>
    <m/>
    <m/>
    <m/>
    <m/>
    <m/>
    <m/>
    <m/>
    <m/>
    <m/>
    <m/>
    <m/>
    <m/>
    <m/>
    <m/>
    <m/>
    <m/>
    <m/>
    <m/>
    <m/>
    <m/>
    <m/>
    <m/>
    <m/>
    <m/>
    <m/>
    <m/>
    <m/>
    <m/>
    <m/>
    <m/>
    <m/>
    <m/>
    <m/>
    <m/>
    <m/>
    <m/>
    <m/>
    <m/>
    <m/>
    <m/>
    <m/>
    <m/>
    <m/>
    <s v="No"/>
    <m/>
    <m/>
    <m/>
    <m/>
    <s v="Yes"/>
    <m/>
    <m/>
    <m/>
    <m/>
    <n v="0"/>
    <n v="0"/>
    <s v="No"/>
    <m/>
    <n v="213590"/>
    <m/>
    <n v="0"/>
    <m/>
    <m/>
    <m/>
    <m/>
    <m/>
    <m/>
    <m/>
    <m/>
    <m/>
    <m/>
    <m/>
    <m/>
    <m/>
    <m/>
    <m/>
    <m/>
    <m/>
    <m/>
    <m/>
    <m/>
    <m/>
    <m/>
    <m/>
    <m/>
    <m/>
    <m/>
    <m/>
    <m/>
    <n v="1343.5724620399071"/>
    <x v="0"/>
    <s v="Small"/>
  </r>
  <r>
    <s v="Palomar CCD"/>
    <x v="99"/>
    <s v="061"/>
    <s v="Single College District"/>
    <n v="20130"/>
    <x v="7"/>
    <n v="18272.389904761931"/>
    <n v="30000"/>
    <m/>
    <n v="33"/>
    <n v="4"/>
    <m/>
    <m/>
    <m/>
    <m/>
    <m/>
    <m/>
    <n v="94"/>
    <m/>
    <m/>
    <n v="32"/>
    <n v="622"/>
    <m/>
    <m/>
    <m/>
    <m/>
    <m/>
    <m/>
    <n v="0"/>
    <m/>
    <m/>
    <m/>
    <m/>
    <m/>
    <m/>
    <m/>
    <m/>
    <n v="35759.94"/>
    <n v="581.5"/>
    <m/>
    <n v="36341.440000000002"/>
    <m/>
    <m/>
    <m/>
    <m/>
    <m/>
    <m/>
    <m/>
    <m/>
    <m/>
    <n v="49888"/>
    <m/>
    <m/>
    <n v="49888"/>
    <m/>
    <m/>
    <m/>
    <m/>
    <m/>
    <m/>
    <m/>
    <m/>
    <m/>
    <n v="41566"/>
    <m/>
    <m/>
    <n v="41566"/>
    <m/>
    <m/>
    <m/>
    <m/>
    <m/>
    <m/>
    <m/>
    <m/>
    <n v="0"/>
    <m/>
    <n v="0"/>
    <m/>
    <m/>
    <m/>
    <m/>
    <m/>
    <m/>
    <m/>
    <m/>
    <m/>
    <m/>
    <m/>
    <m/>
    <m/>
    <m/>
    <m/>
    <m/>
    <m/>
    <m/>
    <m/>
    <m/>
    <m/>
    <m/>
    <m/>
    <m/>
    <m/>
    <m/>
    <m/>
    <m/>
    <m/>
    <m/>
    <n v="6806"/>
    <m/>
    <m/>
    <n v="145164"/>
    <n v="151970"/>
    <m/>
    <m/>
    <m/>
    <m/>
    <m/>
    <m/>
    <m/>
    <m/>
    <m/>
    <m/>
    <m/>
    <m/>
    <m/>
    <m/>
    <m/>
    <m/>
    <m/>
    <m/>
    <m/>
    <m/>
    <m/>
    <m/>
    <m/>
    <m/>
    <m/>
    <m/>
    <m/>
    <m/>
    <m/>
    <m/>
    <m/>
    <m/>
    <m/>
    <n v="4183.26"/>
    <m/>
    <m/>
    <n v="4183.26"/>
    <m/>
    <m/>
    <m/>
    <m/>
    <m/>
    <m/>
    <m/>
    <m/>
    <m/>
    <m/>
    <m/>
    <m/>
    <m/>
    <m/>
    <m/>
    <m/>
    <m/>
    <m/>
    <m/>
    <m/>
    <m/>
    <m/>
    <m/>
    <m/>
    <m/>
    <m/>
    <m/>
    <m/>
    <m/>
    <m/>
    <m/>
    <m/>
    <m/>
    <n v="350"/>
    <m/>
    <n v="350"/>
    <m/>
    <m/>
    <m/>
    <m/>
    <m/>
    <m/>
    <m/>
    <m/>
    <m/>
    <m/>
    <m/>
    <n v="77907.44"/>
    <n v="206391.26"/>
    <n v="284298.7"/>
    <s v="Department chair (Faculty position)"/>
    <m/>
    <m/>
    <s v="yes"/>
    <m/>
    <s v="Release time"/>
    <s v="Stipend"/>
    <m/>
    <m/>
    <m/>
    <n v="1564"/>
    <n v="3476"/>
    <n v="11125"/>
    <n v="528"/>
    <m/>
    <n v="117670"/>
    <m/>
    <n v="127"/>
    <n v="21"/>
    <n v="1647"/>
    <m/>
    <m/>
    <n v="157"/>
    <n v="164"/>
    <n v="232"/>
    <n v="158"/>
    <m/>
    <m/>
    <n v="16"/>
    <m/>
    <m/>
    <m/>
    <m/>
    <m/>
    <n v="19"/>
    <m/>
    <m/>
    <m/>
    <m/>
    <n v="1.1499999999999999"/>
    <n v="10.75"/>
    <m/>
    <n v="10.75"/>
    <m/>
    <n v="19"/>
    <n v="17.75"/>
    <m/>
    <m/>
    <n v="17160"/>
    <n v="32813"/>
    <n v="7117"/>
    <n v="3592"/>
    <m/>
    <m/>
    <m/>
    <m/>
    <m/>
    <n v="60682"/>
    <m/>
    <m/>
    <n v="327"/>
    <n v="257"/>
    <n v="1153"/>
    <n v="308"/>
    <s v="No"/>
    <m/>
    <m/>
    <m/>
    <m/>
    <m/>
    <m/>
    <m/>
    <m/>
    <m/>
    <m/>
    <s v="No"/>
    <m/>
    <n v="5324"/>
    <m/>
    <m/>
    <n v="186"/>
    <m/>
    <m/>
    <m/>
    <m/>
    <m/>
    <m/>
    <m/>
    <m/>
    <m/>
    <m/>
    <n v="1"/>
    <n v="3"/>
    <n v="50"/>
    <n v="64"/>
    <n v="40"/>
    <m/>
    <n v="4"/>
    <n v="0"/>
    <m/>
    <m/>
    <m/>
    <m/>
    <m/>
    <m/>
    <m/>
    <m/>
    <m/>
    <m/>
    <m/>
    <m/>
    <m/>
    <m/>
    <m/>
    <m/>
    <m/>
    <m/>
    <m/>
    <m/>
    <m/>
    <m/>
    <m/>
    <m/>
    <m/>
    <m/>
    <m/>
    <m/>
    <m/>
    <m/>
    <m/>
    <m/>
    <m/>
    <m/>
    <m/>
    <m/>
    <m/>
    <m/>
    <m/>
    <m/>
    <m/>
    <m/>
    <m/>
    <s v="Yes"/>
    <m/>
    <m/>
    <m/>
    <m/>
    <s v="No"/>
    <m/>
    <m/>
    <m/>
    <m/>
    <n v="4"/>
    <n v="0"/>
    <s v="Yes"/>
    <n v="3"/>
    <m/>
    <m/>
    <n v="2285"/>
    <m/>
    <m/>
    <m/>
    <m/>
    <m/>
    <m/>
    <m/>
    <m/>
    <m/>
    <m/>
    <m/>
    <m/>
    <m/>
    <m/>
    <m/>
    <m/>
    <m/>
    <m/>
    <m/>
    <m/>
    <m/>
    <m/>
    <m/>
    <m/>
    <m/>
    <m/>
    <m/>
    <m/>
    <n v="1699.7572004429703"/>
    <x v="2"/>
    <s v="Medium"/>
  </r>
  <r>
    <s v="San Diego CCD"/>
    <x v="104"/>
    <s v="072"/>
    <s v="Multi-College District"/>
    <n v="20130"/>
    <x v="7"/>
    <n v="14785.489333333404"/>
    <n v="100145"/>
    <m/>
    <n v="60"/>
    <n v="18"/>
    <m/>
    <m/>
    <m/>
    <m/>
    <m/>
    <m/>
    <n v="41"/>
    <m/>
    <m/>
    <n v="74"/>
    <n v="587"/>
    <m/>
    <m/>
    <m/>
    <m/>
    <m/>
    <m/>
    <n v="0"/>
    <m/>
    <m/>
    <m/>
    <m/>
    <m/>
    <m/>
    <m/>
    <m/>
    <n v="51000"/>
    <m/>
    <m/>
    <n v="51000"/>
    <m/>
    <m/>
    <m/>
    <m/>
    <m/>
    <m/>
    <m/>
    <m/>
    <m/>
    <m/>
    <n v="0"/>
    <m/>
    <n v="0"/>
    <m/>
    <m/>
    <m/>
    <m/>
    <m/>
    <m/>
    <m/>
    <m/>
    <m/>
    <n v="17136"/>
    <m/>
    <m/>
    <n v="17136"/>
    <m/>
    <m/>
    <m/>
    <m/>
    <m/>
    <m/>
    <m/>
    <m/>
    <m/>
    <n v="0"/>
    <n v="0"/>
    <m/>
    <m/>
    <m/>
    <m/>
    <m/>
    <m/>
    <m/>
    <m/>
    <m/>
    <m/>
    <m/>
    <m/>
    <m/>
    <m/>
    <m/>
    <m/>
    <m/>
    <m/>
    <m/>
    <m/>
    <m/>
    <m/>
    <m/>
    <m/>
    <m/>
    <m/>
    <m/>
    <m/>
    <m/>
    <m/>
    <m/>
    <m/>
    <n v="72864"/>
    <m/>
    <n v="72864"/>
    <m/>
    <m/>
    <m/>
    <m/>
    <m/>
    <m/>
    <m/>
    <m/>
    <m/>
    <m/>
    <m/>
    <m/>
    <m/>
    <m/>
    <m/>
    <m/>
    <m/>
    <m/>
    <m/>
    <m/>
    <m/>
    <m/>
    <m/>
    <m/>
    <m/>
    <m/>
    <m/>
    <m/>
    <m/>
    <m/>
    <m/>
    <m/>
    <m/>
    <m/>
    <m/>
    <n v="8000"/>
    <n v="8000"/>
    <m/>
    <m/>
    <m/>
    <m/>
    <m/>
    <m/>
    <m/>
    <m/>
    <m/>
    <m/>
    <m/>
    <m/>
    <m/>
    <m/>
    <m/>
    <m/>
    <m/>
    <m/>
    <m/>
    <m/>
    <m/>
    <m/>
    <m/>
    <m/>
    <m/>
    <m/>
    <m/>
    <m/>
    <m/>
    <m/>
    <m/>
    <m/>
    <m/>
    <m/>
    <n v="8912"/>
    <n v="8912"/>
    <m/>
    <m/>
    <m/>
    <m/>
    <m/>
    <m/>
    <m/>
    <m/>
    <m/>
    <n v="0"/>
    <n v="0"/>
    <n v="68136"/>
    <n v="89776"/>
    <n v="157912"/>
    <s v="Dean or other administrator"/>
    <m/>
    <s v="Ed. D"/>
    <s v="no"/>
    <m/>
    <m/>
    <s v="Stipend"/>
    <m/>
    <m/>
    <m/>
    <n v="1615"/>
    <n v="1864"/>
    <n v="33999"/>
    <n v="104"/>
    <n v="5"/>
    <n v="104307"/>
    <m/>
    <n v="58"/>
    <n v="111"/>
    <n v="1780"/>
    <m/>
    <m/>
    <n v="91"/>
    <n v="91"/>
    <n v="426"/>
    <n v="62"/>
    <m/>
    <m/>
    <n v="4"/>
    <m/>
    <m/>
    <m/>
    <m/>
    <m/>
    <n v="14"/>
    <m/>
    <m/>
    <m/>
    <m/>
    <n v="4.16"/>
    <n v="4.7699999999999996"/>
    <m/>
    <n v="4.7699999999999996"/>
    <m/>
    <n v="14"/>
    <n v="14"/>
    <n v="12869"/>
    <s v="Actual"/>
    <n v="13262"/>
    <n v="23471"/>
    <n v="8972"/>
    <n v="900"/>
    <n v="8830"/>
    <m/>
    <m/>
    <m/>
    <m/>
    <n v="55435"/>
    <m/>
    <m/>
    <n v="120"/>
    <n v="114"/>
    <n v="287"/>
    <n v="250"/>
    <s v="No"/>
    <m/>
    <m/>
    <m/>
    <m/>
    <m/>
    <m/>
    <m/>
    <m/>
    <m/>
    <m/>
    <s v="No"/>
    <m/>
    <n v="1872"/>
    <m/>
    <m/>
    <n v="115"/>
    <m/>
    <m/>
    <m/>
    <m/>
    <m/>
    <m/>
    <m/>
    <m/>
    <m/>
    <m/>
    <n v="0"/>
    <n v="0"/>
    <n v="0"/>
    <n v="70"/>
    <m/>
    <m/>
    <n v="0"/>
    <n v="0"/>
    <m/>
    <m/>
    <m/>
    <m/>
    <m/>
    <m/>
    <m/>
    <m/>
    <m/>
    <m/>
    <m/>
    <m/>
    <m/>
    <m/>
    <m/>
    <m/>
    <m/>
    <m/>
    <m/>
    <m/>
    <m/>
    <m/>
    <m/>
    <m/>
    <m/>
    <m/>
    <m/>
    <m/>
    <m/>
    <m/>
    <m/>
    <m/>
    <m/>
    <m/>
    <m/>
    <m/>
    <m/>
    <m/>
    <m/>
    <m/>
    <m/>
    <m/>
    <m/>
    <s v="Yes"/>
    <m/>
    <m/>
    <m/>
    <m/>
    <s v="No"/>
    <m/>
    <m/>
    <m/>
    <m/>
    <n v="0"/>
    <n v="0"/>
    <s v="Yes"/>
    <n v="3"/>
    <n v="599684"/>
    <m/>
    <n v="0"/>
    <m/>
    <m/>
    <m/>
    <m/>
    <m/>
    <m/>
    <m/>
    <m/>
    <m/>
    <m/>
    <m/>
    <m/>
    <m/>
    <m/>
    <m/>
    <m/>
    <m/>
    <m/>
    <m/>
    <m/>
    <m/>
    <m/>
    <m/>
    <m/>
    <m/>
    <m/>
    <m/>
    <m/>
    <n v="3099.6832983927475"/>
    <x v="2"/>
    <s v="Medium"/>
  </r>
  <r>
    <s v="San Francisco CCD"/>
    <x v="105"/>
    <s v="361"/>
    <s v="Single College District"/>
    <n v="20130"/>
    <x v="7"/>
    <n v="23075.608380952308"/>
    <n v="106254"/>
    <m/>
    <n v="127"/>
    <n v="15"/>
    <m/>
    <m/>
    <m/>
    <m/>
    <m/>
    <m/>
    <n v="64"/>
    <m/>
    <m/>
    <n v="90"/>
    <n v="481"/>
    <m/>
    <m/>
    <m/>
    <m/>
    <m/>
    <m/>
    <n v="0"/>
    <m/>
    <m/>
    <m/>
    <m/>
    <m/>
    <m/>
    <m/>
    <m/>
    <n v="62085"/>
    <n v="14695"/>
    <m/>
    <n v="76780"/>
    <m/>
    <m/>
    <m/>
    <m/>
    <m/>
    <m/>
    <m/>
    <m/>
    <m/>
    <m/>
    <m/>
    <m/>
    <m/>
    <m/>
    <m/>
    <m/>
    <m/>
    <m/>
    <m/>
    <m/>
    <m/>
    <m/>
    <n v="48231"/>
    <n v="2227"/>
    <m/>
    <n v="50458"/>
    <m/>
    <m/>
    <m/>
    <m/>
    <m/>
    <m/>
    <m/>
    <m/>
    <m/>
    <m/>
    <m/>
    <m/>
    <m/>
    <m/>
    <m/>
    <m/>
    <m/>
    <m/>
    <m/>
    <m/>
    <m/>
    <m/>
    <m/>
    <m/>
    <m/>
    <m/>
    <m/>
    <m/>
    <m/>
    <m/>
    <m/>
    <m/>
    <m/>
    <m/>
    <m/>
    <m/>
    <m/>
    <m/>
    <m/>
    <m/>
    <m/>
    <m/>
    <m/>
    <n v="49750"/>
    <m/>
    <n v="49750"/>
    <m/>
    <m/>
    <m/>
    <m/>
    <m/>
    <m/>
    <m/>
    <m/>
    <m/>
    <m/>
    <m/>
    <m/>
    <m/>
    <m/>
    <m/>
    <m/>
    <m/>
    <m/>
    <m/>
    <m/>
    <m/>
    <m/>
    <m/>
    <m/>
    <m/>
    <m/>
    <m/>
    <m/>
    <m/>
    <m/>
    <m/>
    <m/>
    <m/>
    <n v="4534"/>
    <m/>
    <m/>
    <n v="4534"/>
    <m/>
    <m/>
    <m/>
    <m/>
    <m/>
    <m/>
    <m/>
    <m/>
    <m/>
    <m/>
    <m/>
    <m/>
    <m/>
    <m/>
    <m/>
    <m/>
    <m/>
    <m/>
    <m/>
    <m/>
    <m/>
    <m/>
    <m/>
    <m/>
    <m/>
    <m/>
    <m/>
    <m/>
    <m/>
    <m/>
    <m/>
    <m/>
    <m/>
    <m/>
    <m/>
    <m/>
    <m/>
    <m/>
    <m/>
    <m/>
    <m/>
    <m/>
    <m/>
    <m/>
    <m/>
    <m/>
    <m/>
    <n v="127238"/>
    <n v="54284"/>
    <n v="181522"/>
    <s v="Dean or other administrator"/>
    <m/>
    <m/>
    <s v="yes"/>
    <m/>
    <s v="Release time"/>
    <s v="Stipend"/>
    <m/>
    <m/>
    <m/>
    <n v="1808"/>
    <n v="14679"/>
    <n v="14919"/>
    <n v="203"/>
    <m/>
    <n v="138790"/>
    <m/>
    <n v="114"/>
    <n v="0"/>
    <n v="2670"/>
    <m/>
    <m/>
    <n v="1487"/>
    <n v="2826"/>
    <n v="351"/>
    <n v="632"/>
    <m/>
    <m/>
    <n v="28"/>
    <m/>
    <m/>
    <m/>
    <m/>
    <m/>
    <n v="37"/>
    <m/>
    <m/>
    <m/>
    <m/>
    <n v="9.84"/>
    <n v="22.117000000000001"/>
    <m/>
    <n v="22.117000000000001"/>
    <m/>
    <n v="37"/>
    <n v="35.520000000000003"/>
    <n v="31963"/>
    <s v="Estimate"/>
    <n v="33652"/>
    <n v="72506"/>
    <n v="44316"/>
    <n v="13186"/>
    <n v="0"/>
    <m/>
    <m/>
    <m/>
    <m/>
    <n v="163660"/>
    <m/>
    <m/>
    <n v="3"/>
    <n v="148"/>
    <n v="719"/>
    <n v="3"/>
    <s v="No"/>
    <m/>
    <m/>
    <m/>
    <m/>
    <m/>
    <m/>
    <m/>
    <m/>
    <m/>
    <m/>
    <s v="No"/>
    <m/>
    <n v="21669"/>
    <m/>
    <m/>
    <n v="536"/>
    <m/>
    <m/>
    <m/>
    <m/>
    <m/>
    <m/>
    <m/>
    <m/>
    <m/>
    <m/>
    <n v="1"/>
    <n v="4"/>
    <n v="69"/>
    <n v="58.75"/>
    <n v="49.75"/>
    <n v="49.75"/>
    <n v="3.75"/>
    <n v="0"/>
    <m/>
    <m/>
    <m/>
    <m/>
    <m/>
    <m/>
    <m/>
    <m/>
    <m/>
    <m/>
    <m/>
    <m/>
    <m/>
    <m/>
    <m/>
    <m/>
    <m/>
    <m/>
    <m/>
    <m/>
    <m/>
    <m/>
    <m/>
    <m/>
    <m/>
    <m/>
    <m/>
    <m/>
    <m/>
    <m/>
    <m/>
    <m/>
    <m/>
    <m/>
    <m/>
    <m/>
    <m/>
    <m/>
    <m/>
    <m/>
    <m/>
    <m/>
    <m/>
    <s v="No"/>
    <m/>
    <m/>
    <m/>
    <m/>
    <s v="Yes"/>
    <m/>
    <m/>
    <m/>
    <m/>
    <n v="3.75"/>
    <n v="0"/>
    <s v="No"/>
    <m/>
    <n v="965053"/>
    <m/>
    <n v="385"/>
    <m/>
    <m/>
    <m/>
    <m/>
    <m/>
    <m/>
    <m/>
    <m/>
    <m/>
    <m/>
    <m/>
    <m/>
    <m/>
    <m/>
    <m/>
    <m/>
    <m/>
    <m/>
    <m/>
    <m/>
    <m/>
    <m/>
    <m/>
    <m/>
    <m/>
    <m/>
    <m/>
    <m/>
    <n v="1043.3426043745674"/>
    <x v="2"/>
    <s v="Large"/>
  </r>
  <r>
    <s v="San Joaquin Delta CCD"/>
    <x v="106"/>
    <s v="551"/>
    <s v="Single College District"/>
    <n v="20130"/>
    <x v="7"/>
    <n v="14743.640761904731"/>
    <n v="47039"/>
    <m/>
    <n v="57"/>
    <n v="9"/>
    <m/>
    <m/>
    <m/>
    <m/>
    <m/>
    <m/>
    <n v="72"/>
    <m/>
    <m/>
    <n v="50"/>
    <n v="684"/>
    <m/>
    <m/>
    <m/>
    <m/>
    <m/>
    <m/>
    <n v="0"/>
    <m/>
    <m/>
    <m/>
    <m/>
    <m/>
    <m/>
    <m/>
    <m/>
    <n v="150583"/>
    <m/>
    <m/>
    <n v="150583"/>
    <n v="21929"/>
    <m/>
    <m/>
    <m/>
    <m/>
    <m/>
    <m/>
    <m/>
    <m/>
    <n v="77759"/>
    <m/>
    <m/>
    <n v="99688"/>
    <n v="1405"/>
    <m/>
    <m/>
    <m/>
    <m/>
    <m/>
    <m/>
    <m/>
    <m/>
    <n v="38365"/>
    <m/>
    <m/>
    <n v="39770"/>
    <n v="0"/>
    <m/>
    <m/>
    <m/>
    <m/>
    <m/>
    <m/>
    <m/>
    <n v="0"/>
    <m/>
    <n v="0"/>
    <m/>
    <m/>
    <m/>
    <m/>
    <m/>
    <m/>
    <m/>
    <m/>
    <m/>
    <m/>
    <m/>
    <m/>
    <m/>
    <m/>
    <m/>
    <m/>
    <m/>
    <m/>
    <m/>
    <m/>
    <m/>
    <m/>
    <m/>
    <m/>
    <n v="41685"/>
    <m/>
    <m/>
    <m/>
    <m/>
    <m/>
    <m/>
    <m/>
    <n v="35048"/>
    <m/>
    <n v="76733"/>
    <m/>
    <m/>
    <m/>
    <m/>
    <m/>
    <m/>
    <m/>
    <m/>
    <m/>
    <m/>
    <m/>
    <m/>
    <m/>
    <m/>
    <m/>
    <m/>
    <m/>
    <m/>
    <m/>
    <m/>
    <m/>
    <m/>
    <m/>
    <m/>
    <m/>
    <m/>
    <n v="1530"/>
    <m/>
    <m/>
    <m/>
    <m/>
    <m/>
    <m/>
    <n v="6000"/>
    <m/>
    <m/>
    <n v="7530"/>
    <m/>
    <m/>
    <m/>
    <m/>
    <m/>
    <m/>
    <m/>
    <m/>
    <m/>
    <m/>
    <m/>
    <m/>
    <m/>
    <m/>
    <m/>
    <m/>
    <m/>
    <m/>
    <m/>
    <m/>
    <m/>
    <m/>
    <m/>
    <m/>
    <m/>
    <m/>
    <n v="0"/>
    <m/>
    <m/>
    <m/>
    <m/>
    <m/>
    <m/>
    <n v="0"/>
    <m/>
    <n v="0"/>
    <n v="0"/>
    <m/>
    <m/>
    <m/>
    <m/>
    <m/>
    <m/>
    <m/>
    <n v="0"/>
    <m/>
    <n v="0"/>
    <n v="190353"/>
    <n v="183951"/>
    <n v="374304"/>
    <s v="Dean or other administrator"/>
    <m/>
    <s v="M.A."/>
    <s v="no"/>
    <s v="None"/>
    <m/>
    <m/>
    <m/>
    <m/>
    <m/>
    <n v="2949"/>
    <n v="4994"/>
    <n v="32269"/>
    <n v="174"/>
    <n v="36"/>
    <n v="99987"/>
    <m/>
    <n v="214"/>
    <n v="2151"/>
    <n v="3086"/>
    <m/>
    <m/>
    <n v="109"/>
    <n v="109"/>
    <n v="0"/>
    <n v="248"/>
    <m/>
    <m/>
    <n v="10"/>
    <m/>
    <m/>
    <m/>
    <m/>
    <m/>
    <n v="12"/>
    <m/>
    <m/>
    <m/>
    <m/>
    <n v="8"/>
    <n v="4.29"/>
    <m/>
    <n v="4.29"/>
    <n v="0"/>
    <n v="12"/>
    <n v="9.5"/>
    <n v="29635"/>
    <s v="Estimate"/>
    <n v="24524"/>
    <n v="25129"/>
    <m/>
    <n v="1745"/>
    <m/>
    <m/>
    <m/>
    <m/>
    <m/>
    <n v="51398"/>
    <m/>
    <m/>
    <n v="6"/>
    <n v="6"/>
    <n v="481"/>
    <n v="42"/>
    <s v="No"/>
    <m/>
    <m/>
    <m/>
    <m/>
    <m/>
    <m/>
    <m/>
    <m/>
    <m/>
    <m/>
    <s v="No"/>
    <m/>
    <n v="2513"/>
    <m/>
    <m/>
    <n v="99"/>
    <m/>
    <m/>
    <m/>
    <m/>
    <m/>
    <m/>
    <m/>
    <m/>
    <m/>
    <m/>
    <n v="3"/>
    <n v="6"/>
    <n v="115"/>
    <n v="47"/>
    <n v="41.5"/>
    <n v="41.5"/>
    <n v="0"/>
    <n v="0"/>
    <m/>
    <m/>
    <m/>
    <m/>
    <m/>
    <m/>
    <m/>
    <m/>
    <m/>
    <m/>
    <m/>
    <m/>
    <m/>
    <m/>
    <m/>
    <m/>
    <m/>
    <m/>
    <m/>
    <m/>
    <m/>
    <m/>
    <m/>
    <m/>
    <m/>
    <m/>
    <m/>
    <m/>
    <m/>
    <m/>
    <m/>
    <m/>
    <m/>
    <m/>
    <m/>
    <m/>
    <m/>
    <m/>
    <m/>
    <m/>
    <m/>
    <m/>
    <m/>
    <s v="No"/>
    <m/>
    <m/>
    <m/>
    <m/>
    <s v="Yes"/>
    <m/>
    <m/>
    <m/>
    <m/>
    <n v="0"/>
    <n v="0"/>
    <s v="No"/>
    <m/>
    <n v="382061"/>
    <m/>
    <n v="978"/>
    <m/>
    <m/>
    <m/>
    <m/>
    <m/>
    <m/>
    <m/>
    <m/>
    <m/>
    <m/>
    <m/>
    <m/>
    <m/>
    <m/>
    <m/>
    <m/>
    <m/>
    <m/>
    <m/>
    <m/>
    <m/>
    <m/>
    <m/>
    <m/>
    <m/>
    <m/>
    <m/>
    <m/>
    <n v="3436.746098346091"/>
    <x v="2"/>
    <s v="Medium"/>
  </r>
  <r>
    <s v="Peralta CCD"/>
    <x v="11"/>
    <s v="341"/>
    <s v="Multi-College District"/>
    <n v="20140"/>
    <x v="8"/>
    <n v="3768.6361904761957"/>
    <m/>
    <m/>
    <n v="12"/>
    <n v="4"/>
    <m/>
    <m/>
    <m/>
    <m/>
    <m/>
    <m/>
    <n v="30"/>
    <m/>
    <m/>
    <n v="20"/>
    <n v="248"/>
    <m/>
    <m/>
    <m/>
    <m/>
    <m/>
    <m/>
    <n v="0"/>
    <n v="65000"/>
    <m/>
    <m/>
    <m/>
    <m/>
    <m/>
    <m/>
    <m/>
    <n v="10000"/>
    <n v="55000"/>
    <m/>
    <n v="130000"/>
    <n v="0"/>
    <n v="0"/>
    <m/>
    <m/>
    <m/>
    <m/>
    <m/>
    <m/>
    <m/>
    <m/>
    <m/>
    <m/>
    <n v="0"/>
    <n v="0"/>
    <m/>
    <n v="7979"/>
    <m/>
    <m/>
    <m/>
    <m/>
    <m/>
    <m/>
    <m/>
    <n v="7979"/>
    <m/>
    <n v="15958"/>
    <n v="0"/>
    <n v="0"/>
    <n v="0"/>
    <m/>
    <m/>
    <m/>
    <m/>
    <m/>
    <m/>
    <m/>
    <n v="0"/>
    <n v="0"/>
    <m/>
    <n v="45933"/>
    <m/>
    <m/>
    <m/>
    <n v="5933"/>
    <m/>
    <m/>
    <m/>
    <n v="40000"/>
    <m/>
    <n v="91866"/>
    <n v="0"/>
    <n v="0"/>
    <m/>
    <m/>
    <m/>
    <m/>
    <m/>
    <m/>
    <m/>
    <m/>
    <n v="0"/>
    <n v="0"/>
    <n v="45933"/>
    <n v="0"/>
    <n v="0"/>
    <n v="0"/>
    <n v="5933"/>
    <n v="0"/>
    <n v="0"/>
    <n v="0"/>
    <n v="40000"/>
    <n v="91866"/>
    <n v="0"/>
    <n v="0"/>
    <m/>
    <m/>
    <m/>
    <m/>
    <m/>
    <m/>
    <m/>
    <m/>
    <m/>
    <m/>
    <n v="0"/>
    <n v="0"/>
    <n v="0"/>
    <m/>
    <m/>
    <m/>
    <m/>
    <m/>
    <m/>
    <m/>
    <m/>
    <m/>
    <m/>
    <n v="0"/>
    <n v="0"/>
    <n v="0"/>
    <n v="0"/>
    <n v="0"/>
    <n v="0"/>
    <n v="0"/>
    <n v="0"/>
    <n v="0"/>
    <n v="0"/>
    <n v="0"/>
    <n v="0"/>
    <n v="0.81"/>
    <m/>
    <m/>
    <m/>
    <m/>
    <m/>
    <n v="0"/>
    <n v="0"/>
    <m/>
    <m/>
    <m/>
    <m/>
    <m/>
    <m/>
    <m/>
    <n v="0"/>
    <n v="0"/>
    <n v="0"/>
    <m/>
    <m/>
    <m/>
    <m/>
    <m/>
    <m/>
    <m/>
    <n v="0"/>
    <n v="0"/>
    <n v="0"/>
    <n v="0"/>
    <n v="0"/>
    <n v="0"/>
    <n v="0"/>
    <n v="0"/>
    <n v="0"/>
    <n v="0"/>
    <n v="0"/>
    <n v="0"/>
    <n v="0"/>
    <m/>
    <m/>
    <m/>
    <m/>
    <m/>
    <m/>
    <m/>
    <m/>
    <n v="0"/>
    <n v="145958"/>
    <n v="91866"/>
    <n v="237824"/>
    <s v="Department chair (Faculty position)"/>
    <m/>
    <m/>
    <s v="yes"/>
    <m/>
    <s v="Release time"/>
    <m/>
    <m/>
    <m/>
    <m/>
    <n v="520"/>
    <n v="0"/>
    <n v="32444"/>
    <n v="44"/>
    <m/>
    <n v="35853"/>
    <m/>
    <n v="0"/>
    <n v="0"/>
    <n v="520"/>
    <m/>
    <m/>
    <n v="20"/>
    <n v="20"/>
    <n v="0"/>
    <n v="0"/>
    <s v="No"/>
    <m/>
    <n v="3"/>
    <m/>
    <m/>
    <m/>
    <m/>
    <m/>
    <n v="4"/>
    <m/>
    <m/>
    <m/>
    <m/>
    <n v="0"/>
    <n v="1.5"/>
    <m/>
    <n v="1.5"/>
    <m/>
    <n v="0"/>
    <n v="4"/>
    <n v="4816"/>
    <s v="Actual"/>
    <n v="3506"/>
    <n v="19300"/>
    <n v="3069"/>
    <n v="0"/>
    <m/>
    <m/>
    <m/>
    <m/>
    <m/>
    <n v="25877"/>
    <n v="0"/>
    <n v="0"/>
    <m/>
    <n v="0"/>
    <n v="0"/>
    <n v="0"/>
    <s v="No"/>
    <m/>
    <m/>
    <m/>
    <m/>
    <m/>
    <m/>
    <m/>
    <m/>
    <m/>
    <m/>
    <s v="No"/>
    <m/>
    <n v="1652"/>
    <m/>
    <m/>
    <n v="73"/>
    <m/>
    <m/>
    <m/>
    <m/>
    <m/>
    <m/>
    <m/>
    <m/>
    <m/>
    <m/>
    <n v="3"/>
    <n v="3"/>
    <n v="60"/>
    <n v="56"/>
    <n v="32"/>
    <n v="0"/>
    <n v="0"/>
    <n v="0"/>
    <m/>
    <m/>
    <m/>
    <m/>
    <m/>
    <m/>
    <m/>
    <m/>
    <m/>
    <m/>
    <m/>
    <m/>
    <m/>
    <m/>
    <m/>
    <m/>
    <m/>
    <m/>
    <m/>
    <m/>
    <m/>
    <m/>
    <m/>
    <m/>
    <m/>
    <m/>
    <m/>
    <m/>
    <m/>
    <m/>
    <m/>
    <m/>
    <m/>
    <m/>
    <m/>
    <m/>
    <m/>
    <m/>
    <m/>
    <m/>
    <m/>
    <m/>
    <m/>
    <s v="No"/>
    <m/>
    <m/>
    <m/>
    <m/>
    <s v="Yes"/>
    <s v="Yes"/>
    <m/>
    <m/>
    <m/>
    <n v="0"/>
    <n v="0"/>
    <s v="No"/>
    <m/>
    <n v="281206"/>
    <m/>
    <n v="0"/>
    <m/>
    <m/>
    <m/>
    <m/>
    <m/>
    <m/>
    <m/>
    <m/>
    <m/>
    <m/>
    <m/>
    <m/>
    <m/>
    <m/>
    <m/>
    <m/>
    <s v="Yes"/>
    <m/>
    <m/>
    <s v="College Foundation"/>
    <s v="Textbook Donations from Faculty"/>
    <m/>
    <m/>
    <m/>
    <s v="Other"/>
    <s v="Bond Measure"/>
    <m/>
    <m/>
    <n v="2512.4241269841305"/>
    <x v="1"/>
    <s v="Small"/>
  </r>
  <r>
    <s v="Coast CCD"/>
    <x v="75"/>
    <s v="831"/>
    <s v="Multi-College District"/>
    <n v="20140"/>
    <x v="8"/>
    <n v="6199.7428571427818"/>
    <n v="0"/>
    <m/>
    <n v="0"/>
    <n v="0"/>
    <m/>
    <m/>
    <m/>
    <m/>
    <m/>
    <m/>
    <n v="0"/>
    <m/>
    <m/>
    <n v="0"/>
    <n v="0"/>
    <m/>
    <m/>
    <m/>
    <m/>
    <m/>
    <m/>
    <n v="0"/>
    <m/>
    <m/>
    <m/>
    <m/>
    <m/>
    <m/>
    <m/>
    <m/>
    <m/>
    <m/>
    <m/>
    <n v="0"/>
    <n v="3472"/>
    <m/>
    <m/>
    <m/>
    <m/>
    <m/>
    <m/>
    <m/>
    <m/>
    <m/>
    <m/>
    <m/>
    <n v="3472"/>
    <m/>
    <m/>
    <m/>
    <m/>
    <m/>
    <m/>
    <m/>
    <m/>
    <m/>
    <m/>
    <m/>
    <m/>
    <n v="0"/>
    <m/>
    <m/>
    <m/>
    <m/>
    <m/>
    <m/>
    <m/>
    <m/>
    <m/>
    <m/>
    <n v="0"/>
    <n v="17010.62"/>
    <m/>
    <m/>
    <m/>
    <m/>
    <m/>
    <m/>
    <m/>
    <m/>
    <n v="26185"/>
    <m/>
    <m/>
    <n v="43195.619999999995"/>
    <m/>
    <m/>
    <m/>
    <m/>
    <m/>
    <m/>
    <m/>
    <m/>
    <m/>
    <m/>
    <n v="0"/>
    <n v="17010.62"/>
    <n v="0"/>
    <n v="0"/>
    <n v="0"/>
    <n v="0"/>
    <n v="0"/>
    <n v="0"/>
    <n v="0"/>
    <n v="26185"/>
    <n v="0"/>
    <n v="43195.619999999995"/>
    <m/>
    <m/>
    <m/>
    <m/>
    <m/>
    <m/>
    <m/>
    <m/>
    <m/>
    <m/>
    <m/>
    <m/>
    <n v="0"/>
    <m/>
    <m/>
    <m/>
    <m/>
    <m/>
    <m/>
    <m/>
    <m/>
    <m/>
    <m/>
    <m/>
    <m/>
    <n v="0"/>
    <n v="0"/>
    <n v="0"/>
    <n v="0"/>
    <n v="0"/>
    <n v="0"/>
    <n v="0"/>
    <n v="0"/>
    <n v="0"/>
    <n v="0"/>
    <n v="0"/>
    <n v="0"/>
    <n v="0"/>
    <m/>
    <m/>
    <m/>
    <m/>
    <m/>
    <m/>
    <m/>
    <m/>
    <m/>
    <m/>
    <m/>
    <m/>
    <m/>
    <m/>
    <n v="0"/>
    <m/>
    <m/>
    <m/>
    <m/>
    <m/>
    <m/>
    <m/>
    <m/>
    <m/>
    <n v="0"/>
    <n v="0"/>
    <n v="0"/>
    <n v="0"/>
    <n v="0"/>
    <n v="0"/>
    <n v="0"/>
    <n v="0"/>
    <n v="0"/>
    <n v="0"/>
    <n v="0"/>
    <n v="904.07"/>
    <m/>
    <m/>
    <m/>
    <m/>
    <m/>
    <m/>
    <m/>
    <n v="3815"/>
    <m/>
    <n v="4719.07"/>
    <n v="0"/>
    <n v="46667.619999999995"/>
    <n v="51386.689999999995"/>
    <s v="Other"/>
    <s v="Librarian"/>
    <m/>
    <s v="yes"/>
    <m/>
    <m/>
    <m/>
    <m/>
    <m/>
    <s v="Part of full-time faculty assignment"/>
    <m/>
    <m/>
    <n v="55000"/>
    <m/>
    <m/>
    <m/>
    <m/>
    <m/>
    <n v="2494"/>
    <m/>
    <m/>
    <m/>
    <m/>
    <m/>
    <m/>
    <m/>
    <s v="No"/>
    <m/>
    <n v="1"/>
    <m/>
    <m/>
    <m/>
    <m/>
    <m/>
    <m/>
    <m/>
    <m/>
    <m/>
    <m/>
    <m/>
    <n v="0.25"/>
    <m/>
    <n v="0.25"/>
    <m/>
    <n v="0"/>
    <n v="0"/>
    <n v="414"/>
    <s v="Estimate"/>
    <m/>
    <m/>
    <m/>
    <m/>
    <m/>
    <m/>
    <m/>
    <m/>
    <m/>
    <m/>
    <m/>
    <m/>
    <m/>
    <m/>
    <m/>
    <m/>
    <s v="No"/>
    <m/>
    <m/>
    <m/>
    <m/>
    <m/>
    <m/>
    <m/>
    <m/>
    <m/>
    <m/>
    <s v="No"/>
    <m/>
    <n v="480"/>
    <m/>
    <m/>
    <n v="12"/>
    <m/>
    <m/>
    <m/>
    <m/>
    <m/>
    <m/>
    <m/>
    <m/>
    <m/>
    <m/>
    <n v="2"/>
    <n v="2"/>
    <n v="25"/>
    <n v="168"/>
    <n v="168"/>
    <n v="30"/>
    <n v="168"/>
    <n v="168"/>
    <m/>
    <m/>
    <m/>
    <m/>
    <m/>
    <m/>
    <m/>
    <m/>
    <m/>
    <m/>
    <m/>
    <m/>
    <m/>
    <m/>
    <m/>
    <m/>
    <m/>
    <m/>
    <m/>
    <m/>
    <m/>
    <m/>
    <m/>
    <m/>
    <m/>
    <m/>
    <m/>
    <m/>
    <m/>
    <m/>
    <m/>
    <m/>
    <m/>
    <m/>
    <m/>
    <m/>
    <m/>
    <m/>
    <m/>
    <m/>
    <m/>
    <m/>
    <m/>
    <s v="Yes"/>
    <m/>
    <m/>
    <m/>
    <m/>
    <s v="No"/>
    <s v="No"/>
    <m/>
    <m/>
    <m/>
    <n v="0"/>
    <n v="0"/>
    <s v="No"/>
    <m/>
    <n v="14400"/>
    <m/>
    <m/>
    <m/>
    <m/>
    <m/>
    <m/>
    <m/>
    <m/>
    <m/>
    <m/>
    <m/>
    <m/>
    <m/>
    <m/>
    <m/>
    <m/>
    <m/>
    <m/>
    <s v="No"/>
    <m/>
    <m/>
    <m/>
    <m/>
    <m/>
    <m/>
    <m/>
    <m/>
    <m/>
    <m/>
    <m/>
    <n v="24798.971428571127"/>
    <x v="1"/>
    <s v="Small"/>
  </r>
  <r>
    <s v="Copper Mountain"/>
    <x v="2"/>
    <s v="971"/>
    <s v="Single College District"/>
    <n v="20140"/>
    <x v="8"/>
    <n v="1435.9394285714282"/>
    <n v="15000"/>
    <m/>
    <n v="50"/>
    <n v="7"/>
    <m/>
    <m/>
    <m/>
    <m/>
    <m/>
    <m/>
    <n v="0"/>
    <m/>
    <m/>
    <n v="59"/>
    <n v="244"/>
    <m/>
    <m/>
    <m/>
    <m/>
    <m/>
    <m/>
    <n v="0"/>
    <n v="0"/>
    <m/>
    <n v="0"/>
    <n v="7560"/>
    <m/>
    <m/>
    <n v="0"/>
    <n v="0"/>
    <n v="11396"/>
    <n v="3399"/>
    <m/>
    <n v="22355"/>
    <n v="3.7919999999999998"/>
    <n v="0"/>
    <m/>
    <n v="0"/>
    <n v="0"/>
    <m/>
    <m/>
    <n v="0"/>
    <n v="0"/>
    <n v="1.012"/>
    <n v="0"/>
    <m/>
    <n v="4.8040000000000003"/>
    <n v="0"/>
    <m/>
    <n v="0"/>
    <n v="0"/>
    <n v="0"/>
    <m/>
    <m/>
    <n v="0"/>
    <n v="0"/>
    <n v="5104"/>
    <n v="0"/>
    <m/>
    <n v="5104"/>
    <n v="0"/>
    <n v="0"/>
    <n v="0"/>
    <n v="0"/>
    <m/>
    <m/>
    <n v="0"/>
    <n v="0"/>
    <n v="0"/>
    <n v="0"/>
    <n v="0"/>
    <n v="15119"/>
    <m/>
    <n v="0"/>
    <n v="0"/>
    <n v="0"/>
    <m/>
    <n v="0"/>
    <n v="0"/>
    <n v="0"/>
    <n v="0"/>
    <n v="0"/>
    <m/>
    <n v="15119"/>
    <n v="0"/>
    <n v="0"/>
    <n v="0"/>
    <n v="0"/>
    <m/>
    <n v="0"/>
    <n v="0"/>
    <n v="0"/>
    <n v="0"/>
    <n v="0"/>
    <n v="0"/>
    <n v="15119"/>
    <n v="0"/>
    <n v="0"/>
    <n v="0"/>
    <n v="0"/>
    <n v="0"/>
    <n v="0"/>
    <n v="0"/>
    <n v="0"/>
    <n v="0"/>
    <n v="15119"/>
    <n v="0"/>
    <n v="0"/>
    <m/>
    <n v="0"/>
    <n v="0"/>
    <m/>
    <n v="0"/>
    <n v="0"/>
    <n v="0"/>
    <n v="0"/>
    <n v="0"/>
    <m/>
    <n v="0"/>
    <n v="0"/>
    <n v="0"/>
    <m/>
    <n v="0"/>
    <n v="0"/>
    <m/>
    <n v="0"/>
    <n v="0"/>
    <n v="1305"/>
    <n v="0"/>
    <n v="0"/>
    <m/>
    <n v="1305"/>
    <n v="0"/>
    <n v="0"/>
    <n v="0"/>
    <n v="0"/>
    <n v="0"/>
    <n v="0"/>
    <n v="0"/>
    <n v="1305"/>
    <n v="0"/>
    <n v="0"/>
    <n v="1305"/>
    <n v="0.64"/>
    <m/>
    <m/>
    <m/>
    <m/>
    <m/>
    <n v="0"/>
    <n v="0"/>
    <n v="0"/>
    <n v="0"/>
    <n v="0"/>
    <n v="0"/>
    <n v="0"/>
    <n v="0"/>
    <n v="0"/>
    <n v="0"/>
    <n v="0"/>
    <n v="0"/>
    <n v="0"/>
    <n v="0"/>
    <n v="0"/>
    <n v="0"/>
    <n v="0"/>
    <n v="0"/>
    <n v="0"/>
    <n v="0"/>
    <n v="0"/>
    <n v="0"/>
    <n v="0"/>
    <n v="0"/>
    <n v="0"/>
    <n v="0"/>
    <n v="0"/>
    <n v="0"/>
    <n v="0"/>
    <n v="0"/>
    <n v="1011"/>
    <n v="0"/>
    <n v="0"/>
    <n v="0"/>
    <m/>
    <m/>
    <n v="0"/>
    <n v="0"/>
    <n v="0"/>
    <n v="0"/>
    <n v="1011"/>
    <n v="27459"/>
    <n v="16428.804"/>
    <n v="44898.804000000004"/>
    <s v="Department chair (Faculty position)"/>
    <m/>
    <m/>
    <s v="yes"/>
    <s v="None"/>
    <m/>
    <m/>
    <m/>
    <m/>
    <m/>
    <n v="790"/>
    <n v="668"/>
    <n v="58799"/>
    <n v="49"/>
    <m/>
    <n v="12838"/>
    <m/>
    <n v="22"/>
    <n v="0"/>
    <n v="1455"/>
    <m/>
    <m/>
    <n v="504"/>
    <n v="509"/>
    <n v="0"/>
    <n v="22"/>
    <s v="No"/>
    <m/>
    <n v="1"/>
    <m/>
    <m/>
    <m/>
    <m/>
    <m/>
    <n v="4"/>
    <m/>
    <m/>
    <m/>
    <m/>
    <n v="2.5"/>
    <n v="1"/>
    <m/>
    <n v="1"/>
    <m/>
    <n v="0"/>
    <n v="2.75"/>
    <n v="971"/>
    <s v="Actual"/>
    <n v="1884"/>
    <n v="7452"/>
    <n v="0"/>
    <n v="113"/>
    <n v="0"/>
    <m/>
    <m/>
    <m/>
    <m/>
    <n v="9449"/>
    <n v="0"/>
    <n v="0"/>
    <m/>
    <n v="0"/>
    <n v="0"/>
    <n v="0"/>
    <s v="No"/>
    <m/>
    <m/>
    <m/>
    <m/>
    <m/>
    <m/>
    <m/>
    <m/>
    <m/>
    <m/>
    <s v="No"/>
    <m/>
    <n v="1451"/>
    <m/>
    <m/>
    <n v="105"/>
    <m/>
    <m/>
    <m/>
    <m/>
    <m/>
    <m/>
    <m/>
    <m/>
    <m/>
    <m/>
    <n v="0"/>
    <n v="0"/>
    <n v="0"/>
    <n v="60"/>
    <n v="40"/>
    <n v="40"/>
    <n v="0"/>
    <n v="0"/>
    <m/>
    <m/>
    <m/>
    <m/>
    <m/>
    <m/>
    <m/>
    <m/>
    <m/>
    <m/>
    <m/>
    <m/>
    <m/>
    <m/>
    <m/>
    <m/>
    <m/>
    <m/>
    <m/>
    <m/>
    <m/>
    <m/>
    <m/>
    <m/>
    <m/>
    <m/>
    <m/>
    <m/>
    <m/>
    <m/>
    <m/>
    <m/>
    <m/>
    <m/>
    <m/>
    <m/>
    <m/>
    <m/>
    <m/>
    <m/>
    <m/>
    <m/>
    <m/>
    <s v="Yes"/>
    <m/>
    <m/>
    <m/>
    <m/>
    <s v="No"/>
    <s v="Yes"/>
    <m/>
    <m/>
    <m/>
    <n v="0"/>
    <n v="0"/>
    <s v="No"/>
    <m/>
    <n v="45996"/>
    <m/>
    <n v="16"/>
    <m/>
    <m/>
    <m/>
    <m/>
    <m/>
    <m/>
    <m/>
    <m/>
    <m/>
    <m/>
    <m/>
    <m/>
    <m/>
    <m/>
    <m/>
    <m/>
    <s v="Yes"/>
    <s v="General Library Book Budget"/>
    <m/>
    <m/>
    <s v="Textbook Donations from Faculty"/>
    <m/>
    <m/>
    <m/>
    <m/>
    <m/>
    <m/>
    <m/>
    <n v="1435.9394285714282"/>
    <x v="1"/>
    <s v="Small"/>
  </r>
  <r>
    <s v="San Bernardino CCD"/>
    <x v="77"/>
    <s v="981"/>
    <s v="Multi-College District"/>
    <n v="20140"/>
    <x v="8"/>
    <n v="4265.0234285714605"/>
    <n v="20000"/>
    <m/>
    <n v="108"/>
    <n v="12"/>
    <m/>
    <m/>
    <m/>
    <m/>
    <m/>
    <m/>
    <n v="36"/>
    <m/>
    <m/>
    <n v="70"/>
    <n v="307"/>
    <m/>
    <m/>
    <m/>
    <m/>
    <m/>
    <m/>
    <n v="0"/>
    <n v="0"/>
    <m/>
    <n v="0"/>
    <n v="0"/>
    <m/>
    <m/>
    <n v="0"/>
    <n v="0"/>
    <n v="5405.96"/>
    <n v="0"/>
    <m/>
    <n v="5405.96"/>
    <n v="0"/>
    <n v="0"/>
    <m/>
    <n v="0"/>
    <n v="0"/>
    <m/>
    <m/>
    <n v="0"/>
    <n v="0"/>
    <n v="4911"/>
    <n v="0"/>
    <m/>
    <n v="4911"/>
    <n v="0"/>
    <m/>
    <n v="0"/>
    <n v="0"/>
    <n v="0"/>
    <m/>
    <m/>
    <n v="0"/>
    <n v="0"/>
    <n v="13157.47"/>
    <n v="0"/>
    <m/>
    <n v="13157.47"/>
    <n v="0"/>
    <n v="0"/>
    <n v="0"/>
    <n v="0"/>
    <m/>
    <m/>
    <n v="0"/>
    <n v="0"/>
    <n v="0"/>
    <n v="0"/>
    <n v="0"/>
    <n v="0"/>
    <m/>
    <n v="0"/>
    <n v="0"/>
    <n v="0"/>
    <m/>
    <n v="0"/>
    <n v="0"/>
    <n v="0"/>
    <n v="26029"/>
    <n v="0"/>
    <m/>
    <n v="26029"/>
    <n v="0"/>
    <n v="0"/>
    <n v="0"/>
    <n v="0"/>
    <m/>
    <n v="0"/>
    <n v="0"/>
    <n v="0"/>
    <n v="0"/>
    <n v="0"/>
    <n v="0"/>
    <n v="0"/>
    <n v="0"/>
    <n v="0"/>
    <n v="0"/>
    <n v="0"/>
    <n v="0"/>
    <n v="0"/>
    <n v="0"/>
    <n v="26029"/>
    <n v="0"/>
    <n v="26029"/>
    <n v="0"/>
    <n v="0"/>
    <m/>
    <n v="0"/>
    <n v="0"/>
    <m/>
    <n v="0"/>
    <n v="0"/>
    <n v="0"/>
    <n v="0"/>
    <n v="0"/>
    <m/>
    <n v="0"/>
    <n v="816.87"/>
    <n v="0"/>
    <m/>
    <n v="0"/>
    <n v="0"/>
    <m/>
    <n v="0"/>
    <n v="0"/>
    <n v="0"/>
    <n v="0"/>
    <n v="0"/>
    <m/>
    <n v="816.87"/>
    <n v="816.87"/>
    <n v="0"/>
    <n v="0"/>
    <n v="0"/>
    <n v="0"/>
    <n v="0"/>
    <n v="0"/>
    <n v="0"/>
    <n v="0"/>
    <n v="0"/>
    <n v="816.87"/>
    <n v="0.77"/>
    <m/>
    <m/>
    <m/>
    <m/>
    <m/>
    <n v="0"/>
    <n v="0"/>
    <n v="0"/>
    <n v="0"/>
    <n v="0"/>
    <n v="0"/>
    <n v="6159"/>
    <n v="0"/>
    <n v="0"/>
    <n v="6159"/>
    <n v="0"/>
    <n v="0"/>
    <n v="0"/>
    <n v="0"/>
    <n v="0"/>
    <n v="0"/>
    <n v="0"/>
    <n v="0"/>
    <n v="0"/>
    <n v="0"/>
    <n v="0"/>
    <n v="0"/>
    <n v="0"/>
    <n v="0"/>
    <n v="0"/>
    <n v="0"/>
    <n v="6159"/>
    <n v="0"/>
    <n v="0"/>
    <n v="6159"/>
    <n v="0"/>
    <n v="0"/>
    <n v="0"/>
    <n v="0"/>
    <m/>
    <m/>
    <n v="0"/>
    <n v="0"/>
    <n v="0"/>
    <n v="0"/>
    <n v="0"/>
    <n v="18563.43"/>
    <n v="37915.869999999995"/>
    <n v="56479.299999999996"/>
    <s v="Dean or other administrator"/>
    <m/>
    <s v="M.A."/>
    <s v="no"/>
    <m/>
    <m/>
    <s v="Stipend"/>
    <m/>
    <m/>
    <m/>
    <n v="33345"/>
    <n v="163"/>
    <n v="0"/>
    <n v="89"/>
    <n v="0"/>
    <n v="52000"/>
    <m/>
    <n v="22"/>
    <n v="0"/>
    <n v="345"/>
    <m/>
    <m/>
    <n v="51"/>
    <n v="51"/>
    <n v="60"/>
    <n v="22"/>
    <s v="No"/>
    <m/>
    <n v="2"/>
    <m/>
    <m/>
    <m/>
    <m/>
    <m/>
    <n v="2"/>
    <m/>
    <m/>
    <m/>
    <m/>
    <n v="2.12"/>
    <n v="2.87"/>
    <m/>
    <n v="2.87"/>
    <m/>
    <n v="0"/>
    <n v="2"/>
    <n v="8304"/>
    <s v="Actual"/>
    <n v="2134"/>
    <n v="5820"/>
    <n v="0"/>
    <n v="50"/>
    <n v="13"/>
    <m/>
    <m/>
    <m/>
    <m/>
    <n v="8017"/>
    <n v="0"/>
    <n v="236"/>
    <m/>
    <n v="0"/>
    <n v="0"/>
    <n v="0"/>
    <s v="No"/>
    <m/>
    <m/>
    <m/>
    <m/>
    <m/>
    <m/>
    <m/>
    <m/>
    <m/>
    <m/>
    <s v="No"/>
    <m/>
    <n v="1420"/>
    <m/>
    <m/>
    <n v="71"/>
    <m/>
    <m/>
    <m/>
    <m/>
    <m/>
    <m/>
    <m/>
    <m/>
    <m/>
    <m/>
    <n v="0"/>
    <n v="0"/>
    <n v="0"/>
    <n v="60"/>
    <n v="36"/>
    <n v="36"/>
    <n v="0"/>
    <n v="0"/>
    <m/>
    <m/>
    <m/>
    <m/>
    <m/>
    <m/>
    <m/>
    <m/>
    <m/>
    <m/>
    <m/>
    <m/>
    <m/>
    <m/>
    <m/>
    <m/>
    <m/>
    <m/>
    <m/>
    <m/>
    <m/>
    <m/>
    <m/>
    <m/>
    <m/>
    <m/>
    <m/>
    <m/>
    <m/>
    <m/>
    <m/>
    <m/>
    <m/>
    <m/>
    <m/>
    <m/>
    <m/>
    <m/>
    <m/>
    <m/>
    <m/>
    <m/>
    <m/>
    <s v="Yes"/>
    <m/>
    <m/>
    <m/>
    <m/>
    <s v="Yes"/>
    <s v="No"/>
    <m/>
    <m/>
    <m/>
    <m/>
    <m/>
    <s v="No"/>
    <m/>
    <n v="182000"/>
    <m/>
    <n v="8"/>
    <m/>
    <m/>
    <m/>
    <m/>
    <m/>
    <m/>
    <m/>
    <m/>
    <m/>
    <m/>
    <m/>
    <m/>
    <m/>
    <m/>
    <m/>
    <m/>
    <s v="No"/>
    <m/>
    <m/>
    <m/>
    <m/>
    <m/>
    <m/>
    <m/>
    <m/>
    <m/>
    <m/>
    <m/>
    <n v="1486.0708810353519"/>
    <x v="1"/>
    <s v="Small"/>
  </r>
  <r>
    <s v="Foothill CCD"/>
    <x v="79"/>
    <s v="421"/>
    <s v="Multi-College District"/>
    <n v="20140"/>
    <x v="8"/>
    <n v="19572.207238095245"/>
    <n v="48000"/>
    <m/>
    <n v="52"/>
    <n v="4"/>
    <m/>
    <m/>
    <m/>
    <m/>
    <m/>
    <m/>
    <n v="45"/>
    <m/>
    <m/>
    <n v="16"/>
    <n v="1012"/>
    <m/>
    <m/>
    <m/>
    <m/>
    <m/>
    <m/>
    <n v="0"/>
    <m/>
    <m/>
    <m/>
    <m/>
    <m/>
    <m/>
    <m/>
    <m/>
    <n v="34239"/>
    <m/>
    <m/>
    <n v="34239"/>
    <m/>
    <m/>
    <m/>
    <m/>
    <m/>
    <m/>
    <m/>
    <m/>
    <m/>
    <n v="3472"/>
    <m/>
    <m/>
    <n v="3472"/>
    <n v="8767"/>
    <m/>
    <m/>
    <m/>
    <m/>
    <m/>
    <m/>
    <m/>
    <m/>
    <m/>
    <m/>
    <m/>
    <n v="8767"/>
    <m/>
    <m/>
    <m/>
    <m/>
    <m/>
    <m/>
    <m/>
    <m/>
    <m/>
    <m/>
    <n v="0"/>
    <n v="17674"/>
    <m/>
    <m/>
    <m/>
    <m/>
    <m/>
    <m/>
    <m/>
    <m/>
    <n v="47505"/>
    <m/>
    <m/>
    <n v="65179"/>
    <m/>
    <m/>
    <m/>
    <m/>
    <m/>
    <m/>
    <m/>
    <m/>
    <m/>
    <m/>
    <n v="0"/>
    <n v="17674"/>
    <n v="0"/>
    <n v="0"/>
    <n v="0"/>
    <n v="0"/>
    <n v="0"/>
    <n v="0"/>
    <n v="0"/>
    <n v="47505"/>
    <n v="0"/>
    <n v="65179"/>
    <m/>
    <m/>
    <m/>
    <m/>
    <m/>
    <m/>
    <m/>
    <m/>
    <m/>
    <m/>
    <m/>
    <m/>
    <n v="0"/>
    <m/>
    <m/>
    <m/>
    <m/>
    <m/>
    <m/>
    <m/>
    <m/>
    <n v="6315"/>
    <m/>
    <m/>
    <m/>
    <n v="6315"/>
    <n v="0"/>
    <n v="0"/>
    <n v="0"/>
    <n v="0"/>
    <n v="0"/>
    <n v="0"/>
    <n v="0"/>
    <n v="6315"/>
    <n v="0"/>
    <n v="0"/>
    <n v="6315"/>
    <n v="0.71"/>
    <m/>
    <m/>
    <m/>
    <m/>
    <m/>
    <m/>
    <m/>
    <m/>
    <m/>
    <m/>
    <m/>
    <m/>
    <m/>
    <m/>
    <n v="0"/>
    <m/>
    <m/>
    <m/>
    <m/>
    <m/>
    <m/>
    <m/>
    <m/>
    <m/>
    <n v="0"/>
    <n v="0"/>
    <n v="0"/>
    <n v="0"/>
    <n v="0"/>
    <n v="0"/>
    <n v="0"/>
    <n v="0"/>
    <n v="0"/>
    <n v="0"/>
    <n v="0"/>
    <m/>
    <m/>
    <m/>
    <m/>
    <m/>
    <m/>
    <m/>
    <m/>
    <m/>
    <m/>
    <n v="0"/>
    <n v="43006"/>
    <n v="74966"/>
    <n v="117972"/>
    <s v="Department chair (Faculty position)"/>
    <m/>
    <s v="M.A."/>
    <s v="no"/>
    <m/>
    <m/>
    <s v="Stipend"/>
    <m/>
    <m/>
    <m/>
    <n v="1555"/>
    <n v="5028"/>
    <n v="140936"/>
    <n v="88"/>
    <m/>
    <n v="76495"/>
    <m/>
    <n v="331"/>
    <n v="123473"/>
    <n v="1686"/>
    <m/>
    <m/>
    <n v="122"/>
    <n v="191"/>
    <n v="0"/>
    <n v="357"/>
    <s v="No"/>
    <m/>
    <n v="5"/>
    <m/>
    <m/>
    <m/>
    <m/>
    <m/>
    <n v="10"/>
    <m/>
    <m/>
    <m/>
    <m/>
    <n v="9"/>
    <n v="5.43"/>
    <m/>
    <n v="5.43"/>
    <m/>
    <n v="0"/>
    <n v="9.75"/>
    <n v="3400"/>
    <s v="Estimate"/>
    <n v="12177"/>
    <n v="41423"/>
    <n v="0"/>
    <n v="3560"/>
    <n v="0"/>
    <m/>
    <m/>
    <m/>
    <m/>
    <n v="57160"/>
    <n v="136"/>
    <n v="10"/>
    <m/>
    <n v="146"/>
    <n v="1210"/>
    <n v="185"/>
    <s v="Yes"/>
    <s v="Foothill College"/>
    <m/>
    <m/>
    <m/>
    <m/>
    <m/>
    <m/>
    <m/>
    <m/>
    <m/>
    <s v="No"/>
    <m/>
    <n v="4029"/>
    <m/>
    <m/>
    <n v="104"/>
    <m/>
    <m/>
    <m/>
    <m/>
    <m/>
    <m/>
    <m/>
    <m/>
    <m/>
    <m/>
    <n v="3"/>
    <n v="13"/>
    <n v="384"/>
    <n v="63"/>
    <n v="40"/>
    <n v="40"/>
    <n v="0"/>
    <n v="0"/>
    <m/>
    <m/>
    <m/>
    <m/>
    <m/>
    <m/>
    <m/>
    <m/>
    <m/>
    <m/>
    <m/>
    <m/>
    <m/>
    <m/>
    <m/>
    <m/>
    <m/>
    <m/>
    <m/>
    <m/>
    <m/>
    <m/>
    <m/>
    <m/>
    <m/>
    <m/>
    <m/>
    <m/>
    <m/>
    <m/>
    <m/>
    <m/>
    <m/>
    <m/>
    <m/>
    <m/>
    <m/>
    <m/>
    <m/>
    <m/>
    <m/>
    <m/>
    <m/>
    <s v="No"/>
    <m/>
    <m/>
    <m/>
    <m/>
    <s v="Yes"/>
    <s v="No"/>
    <m/>
    <m/>
    <m/>
    <n v="0"/>
    <n v="0"/>
    <s v="No"/>
    <m/>
    <n v="635472"/>
    <m/>
    <n v="24"/>
    <m/>
    <m/>
    <m/>
    <m/>
    <m/>
    <m/>
    <m/>
    <m/>
    <m/>
    <m/>
    <m/>
    <m/>
    <m/>
    <m/>
    <m/>
    <m/>
    <s v="Yes"/>
    <m/>
    <s v="Student Government"/>
    <m/>
    <s v="Textbook Donations from Faculty"/>
    <m/>
    <m/>
    <m/>
    <s v="Other"/>
    <s v="Donations from department or division"/>
    <m/>
    <m/>
    <n v="3604.4580548978352"/>
    <x v="2"/>
    <s v="Medium"/>
  </r>
  <r>
    <s v="Los Rios CCD"/>
    <x v="8"/>
    <s v="234"/>
    <s v="Multi-College District"/>
    <n v="20140"/>
    <x v="8"/>
    <n v="5448.0074285714254"/>
    <n v="9897"/>
    <m/>
    <n v="55"/>
    <n v="4"/>
    <m/>
    <m/>
    <m/>
    <m/>
    <m/>
    <m/>
    <n v="37"/>
    <m/>
    <m/>
    <n v="24"/>
    <n v="375"/>
    <m/>
    <m/>
    <m/>
    <m/>
    <m/>
    <m/>
    <n v="0"/>
    <m/>
    <m/>
    <m/>
    <m/>
    <m/>
    <m/>
    <m/>
    <m/>
    <n v="16463"/>
    <m/>
    <m/>
    <n v="16463"/>
    <m/>
    <m/>
    <m/>
    <n v="3706"/>
    <m/>
    <m/>
    <m/>
    <m/>
    <m/>
    <m/>
    <n v="645"/>
    <m/>
    <n v="4351"/>
    <m/>
    <m/>
    <m/>
    <m/>
    <m/>
    <m/>
    <m/>
    <m/>
    <m/>
    <n v="4005"/>
    <m/>
    <m/>
    <n v="4005"/>
    <m/>
    <m/>
    <m/>
    <m/>
    <m/>
    <m/>
    <m/>
    <m/>
    <m/>
    <m/>
    <n v="0"/>
    <m/>
    <m/>
    <m/>
    <n v="45461"/>
    <m/>
    <m/>
    <m/>
    <m/>
    <m/>
    <m/>
    <m/>
    <m/>
    <n v="45461"/>
    <m/>
    <m/>
    <m/>
    <m/>
    <m/>
    <m/>
    <m/>
    <m/>
    <m/>
    <m/>
    <n v="0"/>
    <n v="0"/>
    <n v="0"/>
    <n v="45461"/>
    <n v="0"/>
    <n v="0"/>
    <n v="0"/>
    <n v="0"/>
    <n v="0"/>
    <n v="0"/>
    <n v="0"/>
    <n v="45461"/>
    <m/>
    <m/>
    <m/>
    <m/>
    <m/>
    <m/>
    <m/>
    <m/>
    <m/>
    <m/>
    <m/>
    <m/>
    <n v="0"/>
    <m/>
    <m/>
    <m/>
    <m/>
    <m/>
    <m/>
    <m/>
    <m/>
    <m/>
    <m/>
    <m/>
    <m/>
    <n v="0"/>
    <n v="0"/>
    <n v="0"/>
    <n v="0"/>
    <n v="0"/>
    <n v="0"/>
    <n v="0"/>
    <n v="0"/>
    <n v="0"/>
    <n v="0"/>
    <n v="0"/>
    <n v="0"/>
    <n v="0.19700000000000001"/>
    <m/>
    <m/>
    <m/>
    <m/>
    <m/>
    <m/>
    <m/>
    <m/>
    <m/>
    <m/>
    <m/>
    <m/>
    <m/>
    <m/>
    <n v="0"/>
    <m/>
    <m/>
    <m/>
    <m/>
    <m/>
    <m/>
    <m/>
    <m/>
    <m/>
    <n v="0"/>
    <n v="0"/>
    <n v="0"/>
    <n v="0"/>
    <n v="0"/>
    <n v="0"/>
    <n v="0"/>
    <n v="0"/>
    <n v="0"/>
    <n v="0"/>
    <n v="0"/>
    <m/>
    <m/>
    <m/>
    <m/>
    <m/>
    <m/>
    <m/>
    <m/>
    <n v="5933"/>
    <m/>
    <n v="5933"/>
    <n v="20468"/>
    <n v="49812"/>
    <n v="76213"/>
    <s v="Dean or other administrator"/>
    <m/>
    <s v="M.A."/>
    <s v="no"/>
    <m/>
    <m/>
    <s v="Stipend"/>
    <m/>
    <m/>
    <m/>
    <n v="734"/>
    <n v="590"/>
    <n v="22714"/>
    <n v="43"/>
    <n v="960"/>
    <n v="25501"/>
    <m/>
    <n v="4"/>
    <n v="84"/>
    <n v="763"/>
    <m/>
    <m/>
    <n v="101"/>
    <n v="101"/>
    <m/>
    <n v="6"/>
    <s v="No"/>
    <m/>
    <m/>
    <m/>
    <m/>
    <m/>
    <m/>
    <m/>
    <n v="3"/>
    <m/>
    <m/>
    <m/>
    <m/>
    <n v="0"/>
    <n v="4.5999999999999996"/>
    <m/>
    <n v="4.5999999999999996"/>
    <m/>
    <n v="0"/>
    <n v="3"/>
    <n v="3508"/>
    <s v="Actual"/>
    <n v="6048"/>
    <n v="5624"/>
    <n v="990"/>
    <n v="247"/>
    <n v="0"/>
    <m/>
    <m/>
    <m/>
    <m/>
    <n v="12909"/>
    <n v="16"/>
    <n v="1308"/>
    <m/>
    <n v="1303"/>
    <n v="1021"/>
    <n v="1016"/>
    <s v="Yes"/>
    <s v="American River College"/>
    <s v="Cosumnes RIver College"/>
    <s v="Sacramento City College"/>
    <m/>
    <m/>
    <m/>
    <m/>
    <m/>
    <m/>
    <m/>
    <s v="No"/>
    <m/>
    <n v="2848"/>
    <m/>
    <m/>
    <n v="90"/>
    <m/>
    <m/>
    <m/>
    <m/>
    <m/>
    <m/>
    <m/>
    <m/>
    <m/>
    <m/>
    <n v="1"/>
    <n v="3"/>
    <n v="52"/>
    <n v="57"/>
    <n v="40"/>
    <n v="32"/>
    <n v="0"/>
    <n v="0"/>
    <m/>
    <m/>
    <m/>
    <m/>
    <m/>
    <m/>
    <m/>
    <m/>
    <m/>
    <m/>
    <m/>
    <m/>
    <m/>
    <m/>
    <m/>
    <m/>
    <m/>
    <m/>
    <m/>
    <m/>
    <m/>
    <m/>
    <m/>
    <m/>
    <m/>
    <m/>
    <m/>
    <m/>
    <m/>
    <m/>
    <m/>
    <m/>
    <m/>
    <m/>
    <m/>
    <m/>
    <m/>
    <m/>
    <m/>
    <m/>
    <m/>
    <m/>
    <m/>
    <s v="No"/>
    <m/>
    <m/>
    <m/>
    <m/>
    <s v="Yes"/>
    <s v="No"/>
    <m/>
    <m/>
    <m/>
    <n v="0"/>
    <n v="0"/>
    <s v="No"/>
    <m/>
    <n v="162855"/>
    <m/>
    <n v="11"/>
    <m/>
    <m/>
    <m/>
    <m/>
    <m/>
    <m/>
    <m/>
    <m/>
    <m/>
    <m/>
    <m/>
    <m/>
    <m/>
    <m/>
    <m/>
    <m/>
    <s v="No"/>
    <m/>
    <m/>
    <m/>
    <m/>
    <m/>
    <m/>
    <m/>
    <m/>
    <m/>
    <m/>
    <m/>
    <n v="1184.3494409937882"/>
    <x v="1"/>
    <s v="Small"/>
  </r>
  <r>
    <s v="Foothill CCD"/>
    <x v="3"/>
    <s v="422"/>
    <s v="Multi-College District"/>
    <n v="20140"/>
    <x v="8"/>
    <n v="12883.8426666668"/>
    <n v="30000"/>
    <m/>
    <n v="26"/>
    <n v="1"/>
    <m/>
    <m/>
    <m/>
    <m/>
    <m/>
    <m/>
    <n v="0"/>
    <m/>
    <m/>
    <n v="6"/>
    <n v="475"/>
    <m/>
    <m/>
    <m/>
    <m/>
    <m/>
    <m/>
    <n v="0"/>
    <n v="0"/>
    <m/>
    <n v="0"/>
    <n v="35757"/>
    <m/>
    <m/>
    <n v="0"/>
    <n v="0"/>
    <n v="0"/>
    <n v="0"/>
    <m/>
    <n v="35757"/>
    <n v="0"/>
    <n v="0"/>
    <m/>
    <n v="0"/>
    <n v="3306"/>
    <m/>
    <m/>
    <n v="0"/>
    <n v="0"/>
    <n v="0"/>
    <n v="0"/>
    <m/>
    <n v="3306"/>
    <n v="0"/>
    <m/>
    <n v="0"/>
    <n v="0"/>
    <n v="40182"/>
    <m/>
    <m/>
    <n v="0"/>
    <n v="0"/>
    <n v="0"/>
    <n v="0"/>
    <m/>
    <n v="40182"/>
    <n v="0"/>
    <n v="0"/>
    <n v="0"/>
    <n v="0"/>
    <m/>
    <m/>
    <n v="0"/>
    <n v="0"/>
    <n v="0"/>
    <n v="0"/>
    <n v="0"/>
    <n v="0"/>
    <m/>
    <n v="0"/>
    <n v="0"/>
    <n v="55068"/>
    <m/>
    <n v="0"/>
    <n v="0"/>
    <n v="15127"/>
    <n v="0"/>
    <n v="0"/>
    <m/>
    <n v="70195"/>
    <n v="0"/>
    <n v="0"/>
    <n v="0"/>
    <n v="0"/>
    <m/>
    <n v="0"/>
    <n v="0"/>
    <n v="0"/>
    <n v="0"/>
    <n v="0"/>
    <n v="0"/>
    <n v="0"/>
    <n v="0"/>
    <n v="0"/>
    <n v="55068"/>
    <n v="0"/>
    <n v="0"/>
    <n v="0"/>
    <n v="15127"/>
    <n v="0"/>
    <n v="0"/>
    <n v="70195"/>
    <n v="0"/>
    <n v="0"/>
    <m/>
    <n v="0"/>
    <n v="0"/>
    <m/>
    <n v="0"/>
    <n v="0"/>
    <n v="0"/>
    <n v="0"/>
    <n v="0"/>
    <m/>
    <n v="0"/>
    <n v="0"/>
    <n v="0"/>
    <m/>
    <n v="0"/>
    <n v="5049"/>
    <m/>
    <n v="0"/>
    <n v="0"/>
    <n v="0"/>
    <n v="0"/>
    <n v="0"/>
    <m/>
    <n v="5049"/>
    <n v="0"/>
    <n v="0"/>
    <n v="0"/>
    <n v="5049"/>
    <n v="0"/>
    <n v="0"/>
    <n v="0"/>
    <n v="0"/>
    <n v="0"/>
    <n v="0"/>
    <n v="5049"/>
    <n v="0.72"/>
    <m/>
    <m/>
    <m/>
    <m/>
    <m/>
    <n v="0"/>
    <n v="0"/>
    <n v="0"/>
    <n v="5848"/>
    <n v="0"/>
    <n v="0"/>
    <n v="0"/>
    <n v="0"/>
    <n v="0"/>
    <n v="5848"/>
    <n v="0"/>
    <n v="0"/>
    <n v="0"/>
    <n v="0"/>
    <n v="0"/>
    <n v="0"/>
    <n v="0"/>
    <n v="0"/>
    <n v="0"/>
    <n v="0"/>
    <n v="0"/>
    <n v="0"/>
    <n v="0"/>
    <n v="5848"/>
    <n v="0"/>
    <n v="0"/>
    <n v="0"/>
    <n v="0"/>
    <n v="0"/>
    <n v="5848"/>
    <n v="0"/>
    <n v="0"/>
    <n v="0"/>
    <n v="1435"/>
    <m/>
    <m/>
    <n v="0"/>
    <n v="0"/>
    <n v="0"/>
    <n v="0"/>
    <n v="1435"/>
    <n v="75939"/>
    <n v="84398"/>
    <n v="161772"/>
    <s v="Dean or other administrator"/>
    <m/>
    <s v="M.A."/>
    <s v="no"/>
    <s v="None"/>
    <m/>
    <m/>
    <m/>
    <m/>
    <m/>
    <n v="531"/>
    <n v="1504"/>
    <n v="12046"/>
    <n v="239"/>
    <n v="6"/>
    <n v="66531"/>
    <m/>
    <n v="35"/>
    <n v="0"/>
    <n v="612"/>
    <m/>
    <m/>
    <n v="26"/>
    <n v="31"/>
    <n v="0"/>
    <n v="39"/>
    <s v="No"/>
    <m/>
    <n v="4"/>
    <m/>
    <m/>
    <m/>
    <m/>
    <m/>
    <n v="8"/>
    <m/>
    <m/>
    <m/>
    <m/>
    <n v="1.38"/>
    <n v="4.9400000000000004"/>
    <m/>
    <n v="4.9400000000000004"/>
    <m/>
    <n v="0"/>
    <n v="7.5"/>
    <n v="1381"/>
    <s v="Actual"/>
    <n v="5874"/>
    <n v="21098"/>
    <m/>
    <n v="355"/>
    <n v="155"/>
    <m/>
    <m/>
    <m/>
    <m/>
    <n v="27482"/>
    <n v="4"/>
    <n v="0"/>
    <m/>
    <n v="4"/>
    <n v="76"/>
    <n v="18"/>
    <s v="No"/>
    <m/>
    <m/>
    <m/>
    <m/>
    <m/>
    <m/>
    <m/>
    <m/>
    <m/>
    <m/>
    <s v="No"/>
    <m/>
    <n v="1985"/>
    <m/>
    <m/>
    <n v="84"/>
    <m/>
    <m/>
    <m/>
    <m/>
    <m/>
    <m/>
    <m/>
    <m/>
    <m/>
    <m/>
    <n v="1"/>
    <n v="3"/>
    <n v="83"/>
    <n v="52"/>
    <n v="34"/>
    <n v="34"/>
    <n v="0"/>
    <n v="0"/>
    <m/>
    <m/>
    <m/>
    <m/>
    <m/>
    <m/>
    <m/>
    <m/>
    <m/>
    <m/>
    <m/>
    <m/>
    <m/>
    <m/>
    <m/>
    <m/>
    <m/>
    <m/>
    <m/>
    <m/>
    <m/>
    <m/>
    <m/>
    <m/>
    <m/>
    <m/>
    <m/>
    <m/>
    <m/>
    <m/>
    <m/>
    <m/>
    <m/>
    <m/>
    <m/>
    <m/>
    <m/>
    <m/>
    <m/>
    <m/>
    <m/>
    <m/>
    <m/>
    <s v="No"/>
    <m/>
    <m/>
    <m/>
    <m/>
    <s v="Yes"/>
    <s v="No"/>
    <m/>
    <m/>
    <m/>
    <n v="0"/>
    <n v="0"/>
    <s v="No"/>
    <m/>
    <n v="264180"/>
    <m/>
    <n v="0"/>
    <m/>
    <m/>
    <m/>
    <m/>
    <m/>
    <m/>
    <m/>
    <m/>
    <m/>
    <m/>
    <m/>
    <m/>
    <m/>
    <m/>
    <m/>
    <m/>
    <s v="Yes"/>
    <m/>
    <s v="Student Government"/>
    <m/>
    <m/>
    <m/>
    <m/>
    <m/>
    <m/>
    <m/>
    <m/>
    <m/>
    <n v="2608.0653171390281"/>
    <x v="0"/>
    <s v="Medium"/>
  </r>
  <r>
    <s v="Glendale CCD"/>
    <x v="4"/>
    <s v="731"/>
    <s v="Single College District"/>
    <n v="20140"/>
    <x v="8"/>
    <n v="11350.852380952323"/>
    <n v="35351"/>
    <m/>
    <n v="70"/>
    <n v="12"/>
    <m/>
    <m/>
    <m/>
    <m/>
    <m/>
    <m/>
    <n v="27"/>
    <m/>
    <m/>
    <n v="56"/>
    <n v="376"/>
    <m/>
    <m/>
    <m/>
    <m/>
    <m/>
    <m/>
    <n v="0"/>
    <m/>
    <m/>
    <m/>
    <m/>
    <m/>
    <m/>
    <m/>
    <m/>
    <n v="59147"/>
    <m/>
    <m/>
    <n v="59147"/>
    <m/>
    <m/>
    <m/>
    <m/>
    <m/>
    <m/>
    <m/>
    <m/>
    <m/>
    <n v="9051"/>
    <m/>
    <m/>
    <n v="9051"/>
    <m/>
    <m/>
    <m/>
    <m/>
    <m/>
    <m/>
    <m/>
    <m/>
    <m/>
    <n v="23661"/>
    <m/>
    <m/>
    <n v="23661"/>
    <m/>
    <m/>
    <m/>
    <m/>
    <m/>
    <m/>
    <m/>
    <m/>
    <m/>
    <m/>
    <n v="0"/>
    <m/>
    <m/>
    <m/>
    <m/>
    <m/>
    <m/>
    <m/>
    <m/>
    <m/>
    <n v="81819.12"/>
    <m/>
    <m/>
    <n v="81819.12"/>
    <m/>
    <m/>
    <m/>
    <m/>
    <m/>
    <m/>
    <m/>
    <m/>
    <m/>
    <m/>
    <n v="0"/>
    <n v="0"/>
    <n v="0"/>
    <n v="0"/>
    <n v="0"/>
    <n v="0"/>
    <n v="0"/>
    <n v="0"/>
    <n v="0"/>
    <n v="81819.12"/>
    <n v="0"/>
    <n v="81819.12"/>
    <m/>
    <m/>
    <m/>
    <m/>
    <m/>
    <m/>
    <m/>
    <m/>
    <m/>
    <m/>
    <m/>
    <m/>
    <n v="0"/>
    <m/>
    <m/>
    <m/>
    <m/>
    <m/>
    <m/>
    <m/>
    <m/>
    <m/>
    <m/>
    <m/>
    <m/>
    <n v="0"/>
    <n v="0"/>
    <n v="0"/>
    <n v="0"/>
    <n v="0"/>
    <n v="0"/>
    <n v="0"/>
    <n v="0"/>
    <n v="0"/>
    <n v="0"/>
    <n v="0"/>
    <n v="0"/>
    <n v="0.47"/>
    <m/>
    <m/>
    <m/>
    <m/>
    <m/>
    <m/>
    <m/>
    <m/>
    <m/>
    <m/>
    <m/>
    <m/>
    <m/>
    <m/>
    <n v="0"/>
    <m/>
    <m/>
    <m/>
    <m/>
    <m/>
    <m/>
    <m/>
    <m/>
    <m/>
    <n v="0"/>
    <n v="0"/>
    <n v="0"/>
    <n v="0"/>
    <n v="0"/>
    <n v="0"/>
    <n v="0"/>
    <n v="0"/>
    <n v="0"/>
    <n v="0"/>
    <n v="0"/>
    <m/>
    <m/>
    <m/>
    <m/>
    <m/>
    <m/>
    <m/>
    <m/>
    <m/>
    <m/>
    <n v="0"/>
    <n v="82808"/>
    <n v="90870.12"/>
    <n v="173678.12"/>
    <s v="Dean or other administrator"/>
    <m/>
    <m/>
    <s v="yes"/>
    <s v="None"/>
    <m/>
    <m/>
    <m/>
    <m/>
    <m/>
    <n v="878"/>
    <n v="1208"/>
    <n v="55597"/>
    <n v="63"/>
    <n v="143"/>
    <n v="79831"/>
    <m/>
    <n v="4"/>
    <n v="38"/>
    <n v="1039"/>
    <m/>
    <m/>
    <n v="154"/>
    <n v="198"/>
    <n v="0"/>
    <n v="6"/>
    <s v="No"/>
    <m/>
    <n v="5"/>
    <m/>
    <m/>
    <m/>
    <m/>
    <m/>
    <n v="13"/>
    <m/>
    <m/>
    <m/>
    <m/>
    <n v="1.64"/>
    <n v="7.08"/>
    <m/>
    <n v="7.08"/>
    <m/>
    <n v="0"/>
    <n v="9.9"/>
    <n v="11784"/>
    <s v="Actual"/>
    <n v="8701"/>
    <n v="49260"/>
    <n v="13395"/>
    <m/>
    <m/>
    <m/>
    <m/>
    <m/>
    <m/>
    <n v="71356"/>
    <n v="95"/>
    <m/>
    <m/>
    <n v="64"/>
    <n v="331"/>
    <n v="163"/>
    <s v="No"/>
    <m/>
    <m/>
    <m/>
    <m/>
    <m/>
    <m/>
    <m/>
    <m/>
    <m/>
    <m/>
    <s v="No"/>
    <m/>
    <n v="5346"/>
    <m/>
    <m/>
    <n v="313"/>
    <m/>
    <m/>
    <m/>
    <m/>
    <m/>
    <m/>
    <m/>
    <m/>
    <m/>
    <m/>
    <n v="2"/>
    <n v="8"/>
    <n v="123"/>
    <n v="60"/>
    <n v="48"/>
    <n v="48"/>
    <n v="4"/>
    <n v="0"/>
    <m/>
    <m/>
    <m/>
    <m/>
    <m/>
    <m/>
    <m/>
    <m/>
    <m/>
    <m/>
    <m/>
    <m/>
    <m/>
    <m/>
    <m/>
    <m/>
    <m/>
    <m/>
    <m/>
    <m/>
    <m/>
    <m/>
    <m/>
    <m/>
    <m/>
    <m/>
    <m/>
    <m/>
    <m/>
    <m/>
    <m/>
    <m/>
    <m/>
    <m/>
    <m/>
    <m/>
    <m/>
    <m/>
    <m/>
    <m/>
    <m/>
    <m/>
    <m/>
    <s v="No"/>
    <m/>
    <m/>
    <m/>
    <m/>
    <s v="Yes"/>
    <s v="No"/>
    <m/>
    <m/>
    <m/>
    <n v="4"/>
    <n v="0"/>
    <s v="No"/>
    <m/>
    <n v="423221"/>
    <m/>
    <n v="1"/>
    <m/>
    <m/>
    <m/>
    <m/>
    <m/>
    <m/>
    <m/>
    <m/>
    <m/>
    <m/>
    <m/>
    <m/>
    <m/>
    <m/>
    <m/>
    <m/>
    <s v="Yes"/>
    <s v="General Library Book Budget"/>
    <s v="Student Government"/>
    <m/>
    <s v="Textbook Donations from Faculty"/>
    <m/>
    <m/>
    <m/>
    <s v="Other"/>
    <s v="Student Donations"/>
    <m/>
    <m/>
    <n v="1603.2277374226444"/>
    <x v="0"/>
    <s v="Medium"/>
  </r>
  <r>
    <s v="Los Angeles CCD"/>
    <x v="53"/>
    <s v="742"/>
    <s v="Multi-College District"/>
    <n v="20140"/>
    <x v="8"/>
    <n v="5949.2388571428774"/>
    <n v="30000"/>
    <m/>
    <n v="178"/>
    <n v="9"/>
    <m/>
    <m/>
    <m/>
    <m/>
    <m/>
    <m/>
    <n v="42"/>
    <m/>
    <m/>
    <n v="44"/>
    <n v="510"/>
    <m/>
    <m/>
    <m/>
    <m/>
    <m/>
    <m/>
    <n v="0"/>
    <m/>
    <m/>
    <n v="4667"/>
    <m/>
    <m/>
    <m/>
    <m/>
    <n v="3968"/>
    <n v="25551"/>
    <m/>
    <m/>
    <n v="34186"/>
    <m/>
    <m/>
    <m/>
    <m/>
    <m/>
    <m/>
    <m/>
    <m/>
    <m/>
    <n v="9979"/>
    <m/>
    <m/>
    <n v="9979"/>
    <m/>
    <m/>
    <m/>
    <m/>
    <m/>
    <m/>
    <m/>
    <m/>
    <m/>
    <m/>
    <n v="3762"/>
    <m/>
    <n v="3762"/>
    <m/>
    <m/>
    <m/>
    <m/>
    <m/>
    <m/>
    <m/>
    <m/>
    <m/>
    <m/>
    <n v="0"/>
    <m/>
    <m/>
    <m/>
    <m/>
    <m/>
    <m/>
    <m/>
    <m/>
    <m/>
    <n v="40697"/>
    <n v="5348"/>
    <m/>
    <n v="46045"/>
    <m/>
    <m/>
    <m/>
    <m/>
    <m/>
    <m/>
    <m/>
    <m/>
    <m/>
    <m/>
    <n v="0"/>
    <n v="0"/>
    <n v="0"/>
    <n v="0"/>
    <n v="0"/>
    <n v="0"/>
    <n v="0"/>
    <n v="0"/>
    <n v="0"/>
    <n v="40697"/>
    <n v="5348"/>
    <n v="46045"/>
    <m/>
    <m/>
    <m/>
    <m/>
    <m/>
    <m/>
    <m/>
    <m/>
    <m/>
    <m/>
    <m/>
    <m/>
    <n v="0"/>
    <m/>
    <m/>
    <m/>
    <m/>
    <m/>
    <m/>
    <m/>
    <m/>
    <m/>
    <m/>
    <m/>
    <m/>
    <n v="0"/>
    <n v="0"/>
    <n v="0"/>
    <n v="0"/>
    <n v="0"/>
    <n v="0"/>
    <n v="0"/>
    <n v="0"/>
    <n v="0"/>
    <n v="0"/>
    <n v="0"/>
    <n v="0"/>
    <n v="0.87"/>
    <m/>
    <m/>
    <m/>
    <m/>
    <m/>
    <m/>
    <m/>
    <m/>
    <m/>
    <m/>
    <m/>
    <m/>
    <m/>
    <m/>
    <n v="0"/>
    <m/>
    <m/>
    <m/>
    <m/>
    <m/>
    <m/>
    <m/>
    <m/>
    <m/>
    <n v="0"/>
    <n v="0"/>
    <n v="0"/>
    <n v="0"/>
    <n v="0"/>
    <n v="0"/>
    <n v="0"/>
    <n v="0"/>
    <n v="0"/>
    <n v="0"/>
    <n v="0"/>
    <m/>
    <m/>
    <m/>
    <m/>
    <m/>
    <m/>
    <m/>
    <m/>
    <m/>
    <m/>
    <n v="0"/>
    <n v="37948"/>
    <n v="56024"/>
    <n v="93972"/>
    <s v="Department chair (Faculty position)"/>
    <m/>
    <m/>
    <s v="yes"/>
    <m/>
    <s v="Release time"/>
    <m/>
    <m/>
    <m/>
    <m/>
    <m/>
    <n v="342"/>
    <n v="48709"/>
    <n v="31"/>
    <m/>
    <n v="95820"/>
    <m/>
    <n v="0"/>
    <m/>
    <n v="8989"/>
    <m/>
    <m/>
    <m/>
    <m/>
    <n v="31"/>
    <n v="0"/>
    <s v="No"/>
    <m/>
    <n v="3"/>
    <m/>
    <m/>
    <m/>
    <m/>
    <m/>
    <n v="4"/>
    <m/>
    <m/>
    <m/>
    <m/>
    <n v="0.37"/>
    <n v="3.5"/>
    <m/>
    <n v="3.5"/>
    <n v="0"/>
    <n v="0"/>
    <n v="4"/>
    <n v="1446"/>
    <s v="Actual"/>
    <n v="4097"/>
    <n v="18109"/>
    <n v="3347"/>
    <m/>
    <m/>
    <m/>
    <m/>
    <m/>
    <m/>
    <n v="25453"/>
    <n v="0"/>
    <n v="36"/>
    <m/>
    <n v="36"/>
    <n v="45"/>
    <n v="45"/>
    <s v="Yes"/>
    <s v="Pierce College"/>
    <s v="Los Angeles Mission College"/>
    <s v="Los Angeles City College"/>
    <s v="East Los Angeles College"/>
    <s v="Los Angeles Trade Technical College"/>
    <s v="Los Angeles Southwest College"/>
    <s v="West Los Angeles College"/>
    <s v="Los Angeles Valley College"/>
    <m/>
    <m/>
    <s v="No"/>
    <m/>
    <n v="3045"/>
    <m/>
    <m/>
    <n v="87"/>
    <m/>
    <m/>
    <m/>
    <m/>
    <m/>
    <m/>
    <m/>
    <m/>
    <m/>
    <m/>
    <n v="2"/>
    <n v="8"/>
    <n v="284"/>
    <n v="60"/>
    <n v="40"/>
    <n v="40"/>
    <n v="120"/>
    <n v="0"/>
    <m/>
    <m/>
    <m/>
    <m/>
    <m/>
    <m/>
    <m/>
    <m/>
    <m/>
    <m/>
    <m/>
    <m/>
    <m/>
    <m/>
    <m/>
    <m/>
    <m/>
    <m/>
    <m/>
    <m/>
    <m/>
    <m/>
    <m/>
    <m/>
    <m/>
    <m/>
    <m/>
    <m/>
    <m/>
    <m/>
    <m/>
    <m/>
    <m/>
    <m/>
    <m/>
    <m/>
    <m/>
    <m/>
    <m/>
    <m/>
    <m/>
    <m/>
    <m/>
    <s v="No"/>
    <m/>
    <m/>
    <m/>
    <m/>
    <s v="Yes"/>
    <s v="No"/>
    <m/>
    <m/>
    <m/>
    <n v="120"/>
    <n v="0"/>
    <s v="Yes"/>
    <n v="4"/>
    <m/>
    <m/>
    <n v="0"/>
    <m/>
    <m/>
    <m/>
    <m/>
    <m/>
    <m/>
    <m/>
    <m/>
    <m/>
    <m/>
    <m/>
    <m/>
    <m/>
    <m/>
    <m/>
    <m/>
    <s v="No"/>
    <m/>
    <m/>
    <m/>
    <s v="Textbook Donations from Faculty"/>
    <m/>
    <m/>
    <m/>
    <m/>
    <m/>
    <m/>
    <m/>
    <n v="1699.7825306122506"/>
    <x v="1"/>
    <s v="Small"/>
  </r>
  <r>
    <s v="Los Angeles CCD"/>
    <x v="85"/>
    <s v="745"/>
    <s v="Multi-College District"/>
    <n v="20140"/>
    <x v="8"/>
    <n v="4279.4982857142732"/>
    <n v="8000"/>
    <m/>
    <n v="17"/>
    <n v="5"/>
    <m/>
    <m/>
    <m/>
    <m/>
    <m/>
    <m/>
    <n v="0"/>
    <m/>
    <m/>
    <n v="20"/>
    <n v="102"/>
    <m/>
    <m/>
    <m/>
    <m/>
    <m/>
    <m/>
    <n v="0"/>
    <n v="0"/>
    <m/>
    <n v="0"/>
    <n v="0"/>
    <m/>
    <m/>
    <n v="0"/>
    <n v="0"/>
    <n v="0"/>
    <n v="0"/>
    <m/>
    <n v="0"/>
    <n v="0"/>
    <n v="0"/>
    <m/>
    <n v="0"/>
    <n v="0"/>
    <m/>
    <m/>
    <n v="0"/>
    <n v="0"/>
    <n v="0"/>
    <n v="0"/>
    <m/>
    <n v="0"/>
    <n v="0"/>
    <m/>
    <n v="0"/>
    <n v="0"/>
    <n v="0"/>
    <m/>
    <m/>
    <n v="0"/>
    <n v="0"/>
    <n v="0"/>
    <n v="0"/>
    <m/>
    <n v="0"/>
    <n v="0"/>
    <n v="0"/>
    <n v="0"/>
    <n v="0"/>
    <m/>
    <m/>
    <n v="0"/>
    <n v="0"/>
    <n v="0"/>
    <n v="0"/>
    <n v="0"/>
    <n v="48736"/>
    <m/>
    <n v="0"/>
    <n v="0"/>
    <n v="0"/>
    <m/>
    <n v="0"/>
    <n v="0"/>
    <n v="0"/>
    <n v="0"/>
    <n v="0"/>
    <m/>
    <n v="48736"/>
    <n v="0"/>
    <n v="0"/>
    <n v="0"/>
    <n v="0"/>
    <m/>
    <n v="0"/>
    <n v="0"/>
    <n v="0"/>
    <n v="0"/>
    <n v="0"/>
    <n v="0"/>
    <n v="48736"/>
    <n v="0"/>
    <n v="0"/>
    <n v="0"/>
    <n v="0"/>
    <n v="0"/>
    <n v="0"/>
    <n v="0"/>
    <n v="0"/>
    <n v="0"/>
    <n v="48736"/>
    <n v="0"/>
    <n v="0"/>
    <m/>
    <n v="0"/>
    <n v="0"/>
    <m/>
    <n v="0"/>
    <n v="0"/>
    <n v="0"/>
    <n v="0"/>
    <n v="0"/>
    <m/>
    <n v="0"/>
    <n v="0"/>
    <n v="0"/>
    <m/>
    <n v="0"/>
    <n v="0"/>
    <m/>
    <n v="0"/>
    <n v="0"/>
    <n v="0"/>
    <n v="0"/>
    <n v="0"/>
    <m/>
    <n v="0"/>
    <n v="0"/>
    <n v="0"/>
    <n v="0"/>
    <n v="0"/>
    <n v="0"/>
    <n v="0"/>
    <n v="0"/>
    <n v="0"/>
    <n v="0"/>
    <n v="0"/>
    <n v="0"/>
    <n v="0.75"/>
    <m/>
    <m/>
    <m/>
    <m/>
    <m/>
    <n v="0"/>
    <n v="0"/>
    <n v="0"/>
    <n v="0"/>
    <n v="0"/>
    <n v="0"/>
    <n v="0"/>
    <n v="0"/>
    <n v="0"/>
    <n v="0"/>
    <n v="0"/>
    <n v="0"/>
    <n v="0"/>
    <n v="0"/>
    <n v="0"/>
    <n v="0"/>
    <n v="0"/>
    <n v="0"/>
    <n v="0"/>
    <n v="0"/>
    <n v="0"/>
    <n v="0"/>
    <n v="0"/>
    <n v="0"/>
    <n v="0"/>
    <n v="0"/>
    <n v="0"/>
    <n v="0"/>
    <n v="0"/>
    <n v="0"/>
    <n v="0"/>
    <n v="0"/>
    <n v="0"/>
    <n v="0"/>
    <m/>
    <m/>
    <n v="0"/>
    <n v="0"/>
    <n v="0"/>
    <n v="500"/>
    <n v="500"/>
    <n v="0"/>
    <n v="48736"/>
    <n v="49236"/>
    <s v="Other"/>
    <s v="Librarian"/>
    <m/>
    <s v="yes"/>
    <s v="None"/>
    <m/>
    <m/>
    <m/>
    <m/>
    <m/>
    <n v="359"/>
    <n v="616"/>
    <n v="128244"/>
    <n v="0"/>
    <n v="0"/>
    <n v="34450"/>
    <m/>
    <n v="0"/>
    <n v="12"/>
    <n v="359"/>
    <m/>
    <m/>
    <n v="97"/>
    <n v="101"/>
    <n v="12"/>
    <n v="0"/>
    <s v="No"/>
    <m/>
    <n v="2"/>
    <m/>
    <m/>
    <m/>
    <m/>
    <m/>
    <n v="4"/>
    <m/>
    <m/>
    <m/>
    <m/>
    <n v="1"/>
    <n v="3.5"/>
    <m/>
    <n v="3.5"/>
    <m/>
    <n v="0"/>
    <n v="4"/>
    <n v="6014"/>
    <s v="Actual"/>
    <n v="1455"/>
    <n v="10175"/>
    <n v="1935"/>
    <n v="0"/>
    <n v="0"/>
    <m/>
    <m/>
    <m/>
    <m/>
    <n v="11565"/>
    <n v="0"/>
    <m/>
    <m/>
    <n v="20"/>
    <n v="87"/>
    <n v="0"/>
    <s v="Yes"/>
    <s v="Los Angeles Trade Technical College"/>
    <s v="West Los Angeles College"/>
    <s v="Los Angeles Harbor College"/>
    <s v="East Los Angeles College"/>
    <s v="Los Angeles City College"/>
    <s v="Los Angeles Mission College"/>
    <s v="Los Angeles Pierce College"/>
    <s v="Los Angeles Valley College"/>
    <m/>
    <m/>
    <s v="No"/>
    <m/>
    <n v="1200"/>
    <m/>
    <m/>
    <n v="40"/>
    <m/>
    <m/>
    <m/>
    <m/>
    <m/>
    <m/>
    <m/>
    <m/>
    <m/>
    <m/>
    <n v="3"/>
    <n v="3"/>
    <n v="39"/>
    <n v="74.25"/>
    <n v="44"/>
    <n v="44"/>
    <n v="48"/>
    <n v="0"/>
    <m/>
    <m/>
    <m/>
    <m/>
    <m/>
    <m/>
    <m/>
    <m/>
    <m/>
    <m/>
    <m/>
    <m/>
    <m/>
    <m/>
    <m/>
    <m/>
    <m/>
    <m/>
    <m/>
    <m/>
    <m/>
    <m/>
    <m/>
    <m/>
    <m/>
    <m/>
    <m/>
    <m/>
    <m/>
    <m/>
    <m/>
    <m/>
    <m/>
    <m/>
    <m/>
    <m/>
    <m/>
    <m/>
    <m/>
    <m/>
    <m/>
    <m/>
    <m/>
    <s v="No"/>
    <m/>
    <m/>
    <m/>
    <m/>
    <s v="Yes"/>
    <s v="No"/>
    <m/>
    <m/>
    <m/>
    <n v="48"/>
    <n v="0"/>
    <s v="No"/>
    <m/>
    <n v="61206"/>
    <m/>
    <n v="0"/>
    <m/>
    <m/>
    <m/>
    <m/>
    <m/>
    <m/>
    <m/>
    <m/>
    <m/>
    <m/>
    <m/>
    <m/>
    <m/>
    <m/>
    <m/>
    <m/>
    <s v="Yes"/>
    <s v="General Library Book Budget"/>
    <m/>
    <m/>
    <m/>
    <m/>
    <m/>
    <m/>
    <m/>
    <m/>
    <m/>
    <m/>
    <n v="1222.7137959183638"/>
    <x v="1"/>
    <s v="Small"/>
  </r>
  <r>
    <s v="Los Angeles CCD"/>
    <x v="63"/>
    <s v="747"/>
    <s v="Multi-College District"/>
    <n v="20140"/>
    <x v="8"/>
    <n v="11061.950476190535"/>
    <n v="48384"/>
    <m/>
    <n v="117"/>
    <n v="14"/>
    <m/>
    <m/>
    <m/>
    <m/>
    <m/>
    <m/>
    <n v="76"/>
    <m/>
    <m/>
    <n v="64"/>
    <n v="639"/>
    <m/>
    <m/>
    <m/>
    <m/>
    <m/>
    <m/>
    <n v="0"/>
    <n v="0"/>
    <m/>
    <n v="0"/>
    <n v="0"/>
    <m/>
    <m/>
    <n v="0"/>
    <n v="0"/>
    <n v="39145"/>
    <m/>
    <m/>
    <n v="39145"/>
    <n v="0"/>
    <n v="0"/>
    <m/>
    <n v="0"/>
    <n v="0"/>
    <m/>
    <m/>
    <n v="0"/>
    <n v="0"/>
    <n v="6446"/>
    <n v="0"/>
    <m/>
    <n v="6446"/>
    <n v="0"/>
    <m/>
    <n v="0"/>
    <n v="0"/>
    <n v="0"/>
    <m/>
    <m/>
    <n v="0"/>
    <n v="0"/>
    <n v="3095"/>
    <n v="0"/>
    <m/>
    <n v="3095"/>
    <n v="0"/>
    <n v="0"/>
    <n v="0"/>
    <n v="0"/>
    <m/>
    <m/>
    <n v="0"/>
    <n v="0"/>
    <n v="0"/>
    <n v="0"/>
    <n v="0"/>
    <n v="0"/>
    <m/>
    <n v="0"/>
    <n v="40000"/>
    <n v="0"/>
    <m/>
    <n v="0"/>
    <n v="0"/>
    <n v="0"/>
    <n v="46789"/>
    <n v="0"/>
    <m/>
    <n v="86789"/>
    <n v="0"/>
    <n v="0"/>
    <n v="0"/>
    <n v="0"/>
    <m/>
    <n v="0"/>
    <n v="0"/>
    <n v="0"/>
    <n v="0"/>
    <n v="0"/>
    <n v="0"/>
    <n v="0"/>
    <n v="0"/>
    <n v="40000"/>
    <n v="0"/>
    <n v="0"/>
    <n v="0"/>
    <n v="0"/>
    <n v="0"/>
    <n v="46789"/>
    <n v="0"/>
    <n v="86789"/>
    <n v="0"/>
    <n v="0"/>
    <m/>
    <n v="0"/>
    <n v="0"/>
    <m/>
    <n v="0"/>
    <n v="0"/>
    <n v="0"/>
    <n v="0"/>
    <n v="0"/>
    <m/>
    <n v="0"/>
    <n v="0"/>
    <n v="0"/>
    <m/>
    <n v="0"/>
    <n v="0"/>
    <m/>
    <n v="0"/>
    <n v="0"/>
    <n v="0"/>
    <n v="0"/>
    <n v="0"/>
    <m/>
    <n v="0"/>
    <n v="0"/>
    <n v="0"/>
    <n v="0"/>
    <n v="0"/>
    <n v="0"/>
    <n v="0"/>
    <n v="0"/>
    <n v="0"/>
    <n v="0"/>
    <n v="0"/>
    <n v="0"/>
    <n v="0.66700000000000004"/>
    <m/>
    <m/>
    <m/>
    <m/>
    <m/>
    <n v="0"/>
    <n v="0"/>
    <n v="0"/>
    <n v="0"/>
    <n v="0"/>
    <n v="0"/>
    <n v="9693"/>
    <n v="0"/>
    <n v="0"/>
    <n v="9693"/>
    <n v="0"/>
    <n v="0"/>
    <n v="0"/>
    <n v="0"/>
    <n v="0"/>
    <n v="0"/>
    <n v="0"/>
    <n v="0"/>
    <n v="0"/>
    <n v="0"/>
    <n v="0"/>
    <n v="0"/>
    <n v="0"/>
    <n v="0"/>
    <n v="0"/>
    <n v="0"/>
    <n v="9693"/>
    <n v="0"/>
    <n v="0"/>
    <n v="9693"/>
    <n v="0"/>
    <n v="0"/>
    <n v="0"/>
    <n v="0"/>
    <m/>
    <m/>
    <n v="0"/>
    <n v="0"/>
    <n v="0"/>
    <n v="0"/>
    <n v="0"/>
    <n v="42240"/>
    <n v="102928"/>
    <n v="145168"/>
    <s v="Department chair (Faculty position)"/>
    <m/>
    <m/>
    <s v="yes"/>
    <m/>
    <s v="Release time"/>
    <s v="Stipend"/>
    <m/>
    <m/>
    <m/>
    <n v="351"/>
    <n v="833"/>
    <n v="20240"/>
    <n v="71"/>
    <n v="1"/>
    <n v="131168"/>
    <m/>
    <n v="21"/>
    <n v="0"/>
    <n v="388"/>
    <m/>
    <m/>
    <n v="208"/>
    <n v="208"/>
    <n v="232"/>
    <n v="29"/>
    <s v="No"/>
    <m/>
    <n v="3"/>
    <m/>
    <m/>
    <m/>
    <m/>
    <m/>
    <n v="7"/>
    <m/>
    <m/>
    <m/>
    <m/>
    <n v="0.5"/>
    <n v="4"/>
    <m/>
    <n v="4"/>
    <m/>
    <n v="0"/>
    <n v="7"/>
    <n v="8795"/>
    <s v="Actual"/>
    <n v="6975"/>
    <n v="24865"/>
    <n v="4487"/>
    <n v="156"/>
    <n v="2408"/>
    <m/>
    <m/>
    <m/>
    <m/>
    <n v="38991"/>
    <n v="0"/>
    <n v="50"/>
    <m/>
    <n v="42"/>
    <n v="42"/>
    <n v="0"/>
    <m/>
    <s v="Pierce College"/>
    <s v="City College"/>
    <s v="Mission College"/>
    <s v="Harbor College"/>
    <s v="East College"/>
    <s v="Southwest  College"/>
    <s v="West College"/>
    <s v="L.A. Trade-Tech College"/>
    <m/>
    <m/>
    <s v="No"/>
    <m/>
    <n v="2798"/>
    <m/>
    <m/>
    <n v="64"/>
    <m/>
    <m/>
    <m/>
    <m/>
    <m/>
    <m/>
    <m/>
    <m/>
    <m/>
    <m/>
    <n v="1"/>
    <n v="5"/>
    <n v="161"/>
    <n v="48"/>
    <n v="44"/>
    <n v="44"/>
    <n v="0"/>
    <n v="0"/>
    <m/>
    <m/>
    <m/>
    <m/>
    <m/>
    <m/>
    <m/>
    <m/>
    <m/>
    <m/>
    <m/>
    <m/>
    <m/>
    <m/>
    <m/>
    <m/>
    <m/>
    <m/>
    <m/>
    <m/>
    <m/>
    <m/>
    <m/>
    <m/>
    <m/>
    <m/>
    <m/>
    <m/>
    <m/>
    <m/>
    <m/>
    <m/>
    <m/>
    <m/>
    <m/>
    <m/>
    <m/>
    <m/>
    <m/>
    <m/>
    <m/>
    <m/>
    <m/>
    <s v="No"/>
    <m/>
    <m/>
    <m/>
    <m/>
    <s v="Yes"/>
    <s v="No"/>
    <m/>
    <m/>
    <m/>
    <n v="0"/>
    <n v="0"/>
    <s v="No"/>
    <m/>
    <n v="201903"/>
    <m/>
    <n v="0"/>
    <m/>
    <m/>
    <m/>
    <m/>
    <m/>
    <m/>
    <m/>
    <m/>
    <m/>
    <m/>
    <m/>
    <m/>
    <m/>
    <m/>
    <m/>
    <m/>
    <s v="No"/>
    <m/>
    <m/>
    <m/>
    <m/>
    <m/>
    <m/>
    <m/>
    <m/>
    <m/>
    <m/>
    <m/>
    <n v="2765.4876190476339"/>
    <x v="0"/>
    <s v="Medium"/>
  </r>
  <r>
    <s v="Peralta CCD"/>
    <x v="12"/>
    <s v="343"/>
    <s v="Multi-College District"/>
    <n v="20140"/>
    <x v="8"/>
    <n v="7954.03866666665"/>
    <n v="31483"/>
    <m/>
    <n v="74"/>
    <n v="5"/>
    <m/>
    <m/>
    <m/>
    <m/>
    <m/>
    <m/>
    <n v="31"/>
    <m/>
    <m/>
    <n v="20"/>
    <n v="468"/>
    <m/>
    <m/>
    <m/>
    <m/>
    <m/>
    <m/>
    <n v="0"/>
    <m/>
    <m/>
    <n v="32127.25"/>
    <m/>
    <m/>
    <m/>
    <n v="4102.26"/>
    <m/>
    <m/>
    <m/>
    <m/>
    <n v="36229.51"/>
    <m/>
    <m/>
    <m/>
    <m/>
    <m/>
    <m/>
    <m/>
    <m/>
    <m/>
    <m/>
    <m/>
    <m/>
    <n v="0"/>
    <m/>
    <m/>
    <m/>
    <m/>
    <m/>
    <m/>
    <m/>
    <m/>
    <m/>
    <n v="6686.22"/>
    <n v="1647.55"/>
    <m/>
    <n v="8333.77"/>
    <m/>
    <m/>
    <m/>
    <m/>
    <m/>
    <m/>
    <m/>
    <m/>
    <m/>
    <m/>
    <n v="0"/>
    <m/>
    <m/>
    <m/>
    <m/>
    <m/>
    <m/>
    <m/>
    <m/>
    <m/>
    <n v="51320.07"/>
    <m/>
    <m/>
    <n v="51320.07"/>
    <m/>
    <m/>
    <m/>
    <m/>
    <m/>
    <m/>
    <m/>
    <m/>
    <m/>
    <m/>
    <n v="0"/>
    <n v="0"/>
    <n v="0"/>
    <n v="0"/>
    <n v="0"/>
    <n v="0"/>
    <n v="0"/>
    <n v="0"/>
    <n v="0"/>
    <n v="51320.07"/>
    <n v="0"/>
    <n v="51320.07"/>
    <m/>
    <m/>
    <m/>
    <m/>
    <m/>
    <m/>
    <m/>
    <m/>
    <m/>
    <m/>
    <m/>
    <m/>
    <n v="0"/>
    <m/>
    <m/>
    <m/>
    <n v="2416.36"/>
    <m/>
    <m/>
    <m/>
    <m/>
    <m/>
    <m/>
    <m/>
    <m/>
    <n v="2416.36"/>
    <n v="0"/>
    <n v="0"/>
    <n v="2416.36"/>
    <n v="0"/>
    <n v="0"/>
    <n v="0"/>
    <n v="0"/>
    <n v="0"/>
    <n v="0"/>
    <n v="0"/>
    <n v="2416.36"/>
    <n v="0.79"/>
    <m/>
    <m/>
    <m/>
    <m/>
    <m/>
    <m/>
    <m/>
    <m/>
    <m/>
    <m/>
    <m/>
    <m/>
    <m/>
    <m/>
    <n v="0"/>
    <m/>
    <m/>
    <m/>
    <m/>
    <m/>
    <m/>
    <m/>
    <m/>
    <m/>
    <n v="0"/>
    <n v="0"/>
    <n v="0"/>
    <n v="0"/>
    <n v="0"/>
    <n v="0"/>
    <n v="0"/>
    <n v="0"/>
    <n v="0"/>
    <n v="0"/>
    <n v="0"/>
    <m/>
    <m/>
    <m/>
    <m/>
    <m/>
    <m/>
    <m/>
    <m/>
    <m/>
    <m/>
    <n v="0"/>
    <n v="44563.28"/>
    <n v="53736.43"/>
    <n v="98299.709999999992"/>
    <s v="Department chair (Faculty position)"/>
    <m/>
    <m/>
    <s v="yes"/>
    <m/>
    <m/>
    <m/>
    <m/>
    <m/>
    <s v="12-month contract"/>
    <n v="763"/>
    <n v="3560"/>
    <n v="3185"/>
    <n v="101"/>
    <m/>
    <n v="80835"/>
    <m/>
    <n v="32"/>
    <n v="0"/>
    <n v="42"/>
    <m/>
    <m/>
    <n v="9"/>
    <n v="0"/>
    <n v="0"/>
    <n v="44"/>
    <s v="No"/>
    <m/>
    <n v="3"/>
    <m/>
    <m/>
    <m/>
    <m/>
    <m/>
    <n v="9"/>
    <m/>
    <m/>
    <m/>
    <m/>
    <n v="3.3"/>
    <n v="5"/>
    <m/>
    <n v="5"/>
    <m/>
    <n v="0"/>
    <n v="8.5"/>
    <n v="10359"/>
    <s v="Actual"/>
    <n v="3735"/>
    <n v="24921"/>
    <n v="4462"/>
    <n v="28"/>
    <n v="181"/>
    <m/>
    <m/>
    <m/>
    <m/>
    <n v="33327"/>
    <m/>
    <m/>
    <m/>
    <m/>
    <m/>
    <m/>
    <m/>
    <m/>
    <m/>
    <m/>
    <m/>
    <m/>
    <m/>
    <m/>
    <m/>
    <m/>
    <m/>
    <s v="No"/>
    <m/>
    <n v="1717"/>
    <m/>
    <m/>
    <n v="67"/>
    <m/>
    <m/>
    <m/>
    <m/>
    <m/>
    <m/>
    <m/>
    <m/>
    <m/>
    <m/>
    <n v="2"/>
    <n v="4"/>
    <n v="80"/>
    <n v="58"/>
    <n v="44"/>
    <n v="0"/>
    <n v="0"/>
    <n v="0"/>
    <m/>
    <m/>
    <m/>
    <m/>
    <m/>
    <m/>
    <m/>
    <m/>
    <m/>
    <m/>
    <m/>
    <m/>
    <m/>
    <m/>
    <m/>
    <m/>
    <m/>
    <m/>
    <m/>
    <m/>
    <m/>
    <m/>
    <m/>
    <m/>
    <m/>
    <m/>
    <m/>
    <m/>
    <m/>
    <m/>
    <m/>
    <m/>
    <m/>
    <m/>
    <m/>
    <m/>
    <m/>
    <m/>
    <m/>
    <m/>
    <m/>
    <m/>
    <m/>
    <s v="No"/>
    <m/>
    <m/>
    <m/>
    <m/>
    <s v="No"/>
    <s v="No"/>
    <m/>
    <m/>
    <m/>
    <n v="0"/>
    <n v="0"/>
    <m/>
    <m/>
    <n v="208594"/>
    <m/>
    <n v="0"/>
    <m/>
    <m/>
    <m/>
    <m/>
    <m/>
    <m/>
    <m/>
    <m/>
    <m/>
    <m/>
    <m/>
    <m/>
    <m/>
    <m/>
    <m/>
    <m/>
    <s v="Yes"/>
    <s v="General Library Book Budget"/>
    <m/>
    <m/>
    <m/>
    <m/>
    <m/>
    <m/>
    <s v="Other"/>
    <s v="Library Trust Fund"/>
    <m/>
    <m/>
    <n v="1590.8077333333299"/>
    <x v="0"/>
    <s v="Small"/>
  </r>
  <r>
    <s v="Peralta CCD"/>
    <x v="92"/>
    <s v="344"/>
    <s v="Multi-College District"/>
    <n v="20140"/>
    <x v="8"/>
    <n v="4222.0499047619087"/>
    <n v="17000"/>
    <m/>
    <n v="24"/>
    <n v="3"/>
    <m/>
    <m/>
    <m/>
    <m/>
    <m/>
    <m/>
    <n v="0"/>
    <m/>
    <m/>
    <n v="20"/>
    <n v="170"/>
    <m/>
    <m/>
    <m/>
    <m/>
    <m/>
    <m/>
    <n v="0"/>
    <n v="0"/>
    <m/>
    <n v="1880"/>
    <n v="18355"/>
    <m/>
    <m/>
    <n v="0"/>
    <n v="0"/>
    <n v="0"/>
    <n v="0"/>
    <m/>
    <n v="20235"/>
    <n v="0"/>
    <n v="0"/>
    <m/>
    <n v="0"/>
    <n v="0"/>
    <m/>
    <m/>
    <n v="0"/>
    <n v="0"/>
    <n v="1750"/>
    <n v="0"/>
    <m/>
    <n v="1750"/>
    <n v="5905"/>
    <m/>
    <n v="0"/>
    <n v="0"/>
    <n v="0"/>
    <m/>
    <m/>
    <n v="0"/>
    <n v="0"/>
    <n v="0"/>
    <n v="0"/>
    <m/>
    <n v="5905"/>
    <m/>
    <m/>
    <m/>
    <m/>
    <m/>
    <m/>
    <m/>
    <m/>
    <m/>
    <m/>
    <n v="0"/>
    <n v="0"/>
    <m/>
    <n v="0"/>
    <n v="0"/>
    <n v="0"/>
    <m/>
    <n v="0"/>
    <n v="0"/>
    <n v="0"/>
    <n v="31498"/>
    <n v="0"/>
    <m/>
    <n v="31498"/>
    <n v="0"/>
    <n v="0"/>
    <n v="0"/>
    <n v="0"/>
    <m/>
    <n v="0"/>
    <n v="0"/>
    <n v="0"/>
    <n v="0"/>
    <n v="0"/>
    <n v="0"/>
    <n v="0"/>
    <n v="0"/>
    <n v="0"/>
    <n v="0"/>
    <n v="0"/>
    <n v="0"/>
    <n v="0"/>
    <n v="0"/>
    <n v="31498"/>
    <n v="0"/>
    <n v="31498"/>
    <m/>
    <m/>
    <m/>
    <m/>
    <m/>
    <m/>
    <m/>
    <m/>
    <m/>
    <m/>
    <m/>
    <m/>
    <n v="0"/>
    <m/>
    <m/>
    <m/>
    <m/>
    <m/>
    <m/>
    <m/>
    <m/>
    <m/>
    <m/>
    <m/>
    <m/>
    <n v="0"/>
    <n v="0"/>
    <n v="0"/>
    <n v="0"/>
    <n v="0"/>
    <n v="0"/>
    <n v="0"/>
    <n v="0"/>
    <n v="0"/>
    <n v="0"/>
    <n v="0"/>
    <n v="0"/>
    <n v="0.67"/>
    <m/>
    <m/>
    <m/>
    <m/>
    <m/>
    <m/>
    <m/>
    <m/>
    <m/>
    <m/>
    <m/>
    <m/>
    <m/>
    <m/>
    <n v="0"/>
    <m/>
    <m/>
    <m/>
    <m/>
    <m/>
    <m/>
    <m/>
    <m/>
    <m/>
    <n v="0"/>
    <n v="0"/>
    <n v="0"/>
    <n v="0"/>
    <n v="0"/>
    <n v="0"/>
    <n v="0"/>
    <n v="0"/>
    <n v="0"/>
    <n v="0"/>
    <n v="0"/>
    <m/>
    <m/>
    <m/>
    <m/>
    <m/>
    <m/>
    <m/>
    <m/>
    <m/>
    <m/>
    <n v="0"/>
    <n v="26140"/>
    <n v="33248"/>
    <n v="59388"/>
    <s v="Department chair (Faculty position)"/>
    <m/>
    <m/>
    <s v="yes"/>
    <s v="None"/>
    <m/>
    <m/>
    <m/>
    <m/>
    <m/>
    <n v="522"/>
    <m/>
    <n v="20056"/>
    <n v="72"/>
    <m/>
    <n v="45278"/>
    <m/>
    <m/>
    <n v="10"/>
    <n v="572"/>
    <m/>
    <m/>
    <m/>
    <m/>
    <m/>
    <m/>
    <s v="No"/>
    <m/>
    <n v="2"/>
    <m/>
    <m/>
    <m/>
    <m/>
    <m/>
    <n v="4"/>
    <m/>
    <m/>
    <m/>
    <m/>
    <n v="0.7"/>
    <n v="3"/>
    <m/>
    <n v="3"/>
    <m/>
    <n v="0"/>
    <n v="3.5"/>
    <n v="5662"/>
    <s v="Actual"/>
    <n v="156"/>
    <n v="11142"/>
    <n v="63"/>
    <m/>
    <n v="81"/>
    <m/>
    <m/>
    <m/>
    <m/>
    <n v="11442"/>
    <m/>
    <m/>
    <m/>
    <m/>
    <m/>
    <m/>
    <s v="No"/>
    <m/>
    <m/>
    <m/>
    <m/>
    <m/>
    <m/>
    <m/>
    <m/>
    <m/>
    <m/>
    <s v="No"/>
    <m/>
    <n v="480"/>
    <m/>
    <m/>
    <n v="15"/>
    <m/>
    <m/>
    <m/>
    <m/>
    <m/>
    <m/>
    <m/>
    <m/>
    <m/>
    <m/>
    <m/>
    <m/>
    <m/>
    <n v="51"/>
    <n v="16"/>
    <n v="16"/>
    <m/>
    <m/>
    <m/>
    <m/>
    <m/>
    <m/>
    <m/>
    <m/>
    <m/>
    <m/>
    <m/>
    <m/>
    <m/>
    <m/>
    <m/>
    <m/>
    <m/>
    <m/>
    <m/>
    <m/>
    <m/>
    <m/>
    <m/>
    <m/>
    <m/>
    <m/>
    <m/>
    <m/>
    <m/>
    <m/>
    <m/>
    <m/>
    <m/>
    <m/>
    <m/>
    <m/>
    <m/>
    <m/>
    <m/>
    <m/>
    <m/>
    <m/>
    <m/>
    <m/>
    <m/>
    <s v="No"/>
    <m/>
    <m/>
    <m/>
    <m/>
    <s v="Yes"/>
    <s v="No"/>
    <m/>
    <m/>
    <m/>
    <m/>
    <m/>
    <s v="No"/>
    <m/>
    <n v="52613"/>
    <m/>
    <m/>
    <m/>
    <m/>
    <m/>
    <m/>
    <m/>
    <m/>
    <m/>
    <m/>
    <m/>
    <m/>
    <m/>
    <m/>
    <m/>
    <m/>
    <m/>
    <m/>
    <s v="Yes"/>
    <s v="General Library Book Budget"/>
    <m/>
    <s v="College Foundation"/>
    <s v="Textbook Donations from Faculty"/>
    <m/>
    <m/>
    <m/>
    <m/>
    <m/>
    <m/>
    <m/>
    <n v="1407.3499682539696"/>
    <x v="1"/>
    <s v="Small"/>
  </r>
  <r>
    <s v="West Valley CCD"/>
    <x v="18"/>
    <s v="492"/>
    <s v="Multi-College District"/>
    <n v="20140"/>
    <x v="8"/>
    <n v="6957.6476190475587"/>
    <n v="22500"/>
    <m/>
    <n v="83"/>
    <n v="7"/>
    <m/>
    <m/>
    <m/>
    <m/>
    <m/>
    <m/>
    <n v="47"/>
    <m/>
    <m/>
    <n v="74"/>
    <n v="432"/>
    <m/>
    <m/>
    <m/>
    <m/>
    <m/>
    <m/>
    <n v="0"/>
    <n v="0"/>
    <m/>
    <n v="0"/>
    <n v="0"/>
    <m/>
    <m/>
    <n v="0"/>
    <n v="16000"/>
    <n v="23696"/>
    <n v="21305"/>
    <m/>
    <n v="61001"/>
    <n v="0"/>
    <n v="0"/>
    <m/>
    <n v="0"/>
    <n v="0"/>
    <m/>
    <m/>
    <n v="0"/>
    <n v="0"/>
    <n v="8485"/>
    <n v="0"/>
    <m/>
    <n v="8485"/>
    <n v="0"/>
    <m/>
    <n v="0"/>
    <n v="0"/>
    <n v="0"/>
    <m/>
    <m/>
    <n v="0"/>
    <n v="0"/>
    <n v="9672"/>
    <n v="0"/>
    <m/>
    <n v="9672"/>
    <n v="0"/>
    <n v="0"/>
    <n v="0"/>
    <n v="0"/>
    <m/>
    <m/>
    <n v="0"/>
    <n v="0"/>
    <n v="0"/>
    <n v="0"/>
    <n v="0"/>
    <n v="0"/>
    <m/>
    <n v="0"/>
    <n v="0"/>
    <n v="0"/>
    <m/>
    <n v="0"/>
    <n v="0"/>
    <n v="0"/>
    <n v="0"/>
    <n v="0"/>
    <m/>
    <n v="0"/>
    <n v="0"/>
    <n v="0"/>
    <n v="0"/>
    <n v="12168.5"/>
    <m/>
    <n v="0"/>
    <n v="0"/>
    <n v="0"/>
    <n v="42201.5"/>
    <n v="0"/>
    <n v="54370"/>
    <n v="0"/>
    <n v="0"/>
    <n v="0"/>
    <n v="12168.5"/>
    <n v="0"/>
    <n v="0"/>
    <n v="0"/>
    <n v="0"/>
    <n v="42201.5"/>
    <n v="0"/>
    <n v="54370"/>
    <n v="0"/>
    <n v="0"/>
    <m/>
    <n v="0"/>
    <n v="0"/>
    <m/>
    <n v="0"/>
    <n v="0"/>
    <n v="0"/>
    <n v="0"/>
    <n v="0"/>
    <m/>
    <n v="0"/>
    <n v="0"/>
    <n v="0"/>
    <m/>
    <n v="0"/>
    <n v="0"/>
    <m/>
    <n v="0"/>
    <n v="0"/>
    <n v="500"/>
    <n v="0"/>
    <n v="0"/>
    <m/>
    <n v="500"/>
    <n v="0"/>
    <n v="0"/>
    <n v="0"/>
    <n v="0"/>
    <n v="0"/>
    <n v="0"/>
    <n v="0"/>
    <n v="500"/>
    <n v="0"/>
    <n v="0"/>
    <n v="500"/>
    <n v="0.7"/>
    <m/>
    <m/>
    <m/>
    <m/>
    <m/>
    <n v="0"/>
    <n v="0"/>
    <n v="0"/>
    <n v="0"/>
    <n v="0"/>
    <n v="0"/>
    <n v="992"/>
    <n v="0"/>
    <n v="0"/>
    <n v="992"/>
    <n v="0"/>
    <n v="0"/>
    <n v="0"/>
    <n v="0"/>
    <n v="0"/>
    <n v="0"/>
    <n v="0"/>
    <n v="0"/>
    <n v="0"/>
    <n v="0"/>
    <n v="0"/>
    <n v="0"/>
    <n v="0"/>
    <n v="0"/>
    <n v="0"/>
    <n v="0"/>
    <n v="992"/>
    <n v="0"/>
    <n v="0"/>
    <n v="992"/>
    <n v="0"/>
    <n v="0"/>
    <n v="0"/>
    <n v="0"/>
    <m/>
    <m/>
    <n v="0"/>
    <n v="0"/>
    <n v="0"/>
    <n v="0"/>
    <n v="0"/>
    <n v="70673"/>
    <n v="64347"/>
    <n v="135020"/>
    <s v="Dean or other administrator"/>
    <m/>
    <s v="M. Ed."/>
    <s v="no"/>
    <s v="None"/>
    <m/>
    <m/>
    <m/>
    <m/>
    <m/>
    <n v="844"/>
    <n v="1303"/>
    <n v="60663"/>
    <n v="73"/>
    <n v="0"/>
    <n v="52541"/>
    <m/>
    <n v="40"/>
    <n v="0"/>
    <n v="886"/>
    <m/>
    <m/>
    <n v="282"/>
    <n v="289"/>
    <n v="1"/>
    <n v="40"/>
    <s v="No"/>
    <m/>
    <n v="4"/>
    <m/>
    <m/>
    <m/>
    <m/>
    <m/>
    <n v="4"/>
    <m/>
    <m/>
    <m/>
    <m/>
    <n v="1.25"/>
    <n v="4.8"/>
    <m/>
    <n v="4.8"/>
    <n v="0"/>
    <n v="0"/>
    <n v="4"/>
    <n v="10649"/>
    <s v="Actual"/>
    <n v="7507"/>
    <n v="10450"/>
    <n v="9873"/>
    <n v="510"/>
    <n v="0"/>
    <m/>
    <m/>
    <m/>
    <m/>
    <n v="28340"/>
    <n v="1689"/>
    <n v="279"/>
    <m/>
    <n v="1822"/>
    <n v="1.6890000000000001"/>
    <n v="2169"/>
    <s v="Yes"/>
    <s v="West Valley College"/>
    <s v="LInk+ Consortium"/>
    <m/>
    <m/>
    <m/>
    <m/>
    <m/>
    <m/>
    <m/>
    <m/>
    <s v="No"/>
    <m/>
    <n v="1955"/>
    <m/>
    <m/>
    <n v="71"/>
    <m/>
    <m/>
    <m/>
    <m/>
    <m/>
    <m/>
    <m/>
    <m/>
    <m/>
    <m/>
    <n v="3"/>
    <n v="26"/>
    <n v="689"/>
    <n v="56"/>
    <n v="24"/>
    <n v="24"/>
    <n v="4"/>
    <n v="0"/>
    <m/>
    <m/>
    <m/>
    <m/>
    <m/>
    <m/>
    <m/>
    <m/>
    <m/>
    <m/>
    <m/>
    <m/>
    <m/>
    <m/>
    <m/>
    <m/>
    <m/>
    <m/>
    <m/>
    <m/>
    <m/>
    <m/>
    <m/>
    <m/>
    <m/>
    <m/>
    <m/>
    <m/>
    <m/>
    <m/>
    <m/>
    <m/>
    <m/>
    <m/>
    <m/>
    <m/>
    <m/>
    <m/>
    <m/>
    <m/>
    <m/>
    <m/>
    <m/>
    <s v="No"/>
    <m/>
    <m/>
    <m/>
    <m/>
    <s v="Yes"/>
    <s v="No"/>
    <m/>
    <m/>
    <m/>
    <n v="4"/>
    <n v="0"/>
    <s v="No"/>
    <m/>
    <n v="228970"/>
    <m/>
    <n v="0"/>
    <m/>
    <m/>
    <m/>
    <m/>
    <m/>
    <m/>
    <m/>
    <m/>
    <m/>
    <m/>
    <m/>
    <m/>
    <m/>
    <m/>
    <m/>
    <m/>
    <s v="Yes"/>
    <m/>
    <s v="Student Government"/>
    <m/>
    <m/>
    <m/>
    <m/>
    <m/>
    <m/>
    <m/>
    <m/>
    <m/>
    <n v="1449.5099206349082"/>
    <x v="0"/>
    <s v="Small"/>
  </r>
  <r>
    <s v="Riverside CCD"/>
    <x v="94"/>
    <n v="962"/>
    <s v="Multi-College District"/>
    <n v="20140"/>
    <x v="8"/>
    <n v="6262.4379047618568"/>
    <n v="9064"/>
    <m/>
    <n v="68"/>
    <n v="1"/>
    <m/>
    <m/>
    <m/>
    <m/>
    <m/>
    <m/>
    <n v="30"/>
    <m/>
    <m/>
    <n v="3"/>
    <n v="177"/>
    <m/>
    <m/>
    <m/>
    <m/>
    <m/>
    <m/>
    <n v="0"/>
    <n v="0"/>
    <m/>
    <n v="0"/>
    <n v="0"/>
    <m/>
    <m/>
    <n v="1104"/>
    <n v="1562"/>
    <n v="405"/>
    <n v="0"/>
    <m/>
    <n v="3071"/>
    <n v="0"/>
    <n v="0"/>
    <m/>
    <n v="0"/>
    <n v="0"/>
    <m/>
    <m/>
    <n v="0"/>
    <n v="0"/>
    <n v="0"/>
    <n v="0"/>
    <m/>
    <n v="0"/>
    <n v="0"/>
    <m/>
    <n v="0"/>
    <n v="0"/>
    <n v="13376"/>
    <m/>
    <m/>
    <n v="0"/>
    <n v="0"/>
    <n v="11916"/>
    <n v="0"/>
    <m/>
    <n v="25292"/>
    <n v="0"/>
    <n v="0"/>
    <n v="0"/>
    <n v="0"/>
    <m/>
    <m/>
    <n v="0"/>
    <n v="0"/>
    <n v="0"/>
    <n v="0"/>
    <n v="0"/>
    <n v="0"/>
    <m/>
    <n v="0"/>
    <n v="0"/>
    <n v="12603"/>
    <m/>
    <n v="0"/>
    <n v="32239"/>
    <n v="0"/>
    <n v="17751"/>
    <n v="0"/>
    <m/>
    <n v="62593"/>
    <n v="0"/>
    <n v="0"/>
    <n v="0"/>
    <n v="0"/>
    <m/>
    <n v="0"/>
    <n v="0"/>
    <n v="0"/>
    <n v="0"/>
    <n v="0"/>
    <n v="0"/>
    <n v="0"/>
    <n v="0"/>
    <n v="0"/>
    <n v="12603"/>
    <n v="0"/>
    <n v="0"/>
    <n v="32239"/>
    <n v="0"/>
    <n v="17751"/>
    <n v="0"/>
    <n v="62593"/>
    <n v="0"/>
    <n v="0"/>
    <m/>
    <n v="0"/>
    <n v="147"/>
    <m/>
    <n v="0"/>
    <n v="0"/>
    <n v="0"/>
    <n v="0"/>
    <n v="0"/>
    <m/>
    <n v="147"/>
    <n v="0"/>
    <n v="0"/>
    <m/>
    <n v="0"/>
    <n v="0"/>
    <m/>
    <n v="0"/>
    <n v="0"/>
    <n v="0"/>
    <n v="0"/>
    <n v="0"/>
    <m/>
    <n v="0"/>
    <n v="0"/>
    <n v="0"/>
    <n v="0"/>
    <n v="147"/>
    <n v="0"/>
    <n v="0"/>
    <n v="0"/>
    <n v="0"/>
    <n v="0"/>
    <n v="0"/>
    <n v="147"/>
    <n v="0.72"/>
    <m/>
    <m/>
    <m/>
    <m/>
    <m/>
    <n v="0"/>
    <n v="0"/>
    <n v="0"/>
    <n v="0"/>
    <n v="0"/>
    <n v="0"/>
    <n v="0"/>
    <n v="0"/>
    <n v="0"/>
    <n v="0"/>
    <n v="0"/>
    <n v="0"/>
    <n v="0"/>
    <n v="0"/>
    <n v="0"/>
    <n v="0"/>
    <n v="0"/>
    <n v="0"/>
    <n v="0"/>
    <n v="0"/>
    <n v="0"/>
    <n v="0"/>
    <n v="0"/>
    <n v="0"/>
    <n v="0"/>
    <n v="0"/>
    <n v="0"/>
    <n v="0"/>
    <n v="0"/>
    <n v="0"/>
    <n v="0"/>
    <n v="0"/>
    <n v="0"/>
    <n v="0"/>
    <m/>
    <m/>
    <n v="0"/>
    <n v="0"/>
    <n v="0"/>
    <n v="0"/>
    <n v="0"/>
    <n v="28363"/>
    <n v="62740"/>
    <n v="91103"/>
    <s v="Dean or other administrator"/>
    <m/>
    <m/>
    <s v="yes"/>
    <s v="None"/>
    <m/>
    <m/>
    <m/>
    <m/>
    <m/>
    <n v="355"/>
    <n v="6194"/>
    <n v="234052"/>
    <n v="117"/>
    <n v="0"/>
    <n v="24512"/>
    <m/>
    <n v="0"/>
    <n v="195953"/>
    <n v="508"/>
    <m/>
    <m/>
    <n v="131"/>
    <n v="135"/>
    <n v="0"/>
    <n v="0"/>
    <s v="No"/>
    <m/>
    <n v="1"/>
    <m/>
    <m/>
    <m/>
    <m/>
    <m/>
    <n v="2"/>
    <m/>
    <m/>
    <m/>
    <m/>
    <n v="1.3"/>
    <n v="2.9"/>
    <m/>
    <n v="2.9"/>
    <n v="0"/>
    <n v="0"/>
    <n v="2"/>
    <n v="7545"/>
    <s v="Actual"/>
    <n v="3613"/>
    <n v="13397"/>
    <n v="1249"/>
    <n v="82"/>
    <n v="0"/>
    <m/>
    <m/>
    <m/>
    <m/>
    <n v="18341"/>
    <n v="0"/>
    <n v="0"/>
    <m/>
    <n v="0"/>
    <n v="0"/>
    <n v="0"/>
    <s v="No"/>
    <m/>
    <m/>
    <m/>
    <m/>
    <m/>
    <m/>
    <m/>
    <m/>
    <m/>
    <m/>
    <s v="No"/>
    <m/>
    <n v="1552"/>
    <m/>
    <m/>
    <n v="74"/>
    <m/>
    <m/>
    <m/>
    <m/>
    <m/>
    <m/>
    <m/>
    <m/>
    <m/>
    <m/>
    <n v="1"/>
    <n v="2"/>
    <n v="25"/>
    <n v="49"/>
    <n v="40"/>
    <n v="40"/>
    <n v="0"/>
    <n v="0"/>
    <m/>
    <m/>
    <m/>
    <m/>
    <m/>
    <m/>
    <m/>
    <m/>
    <m/>
    <m/>
    <m/>
    <m/>
    <m/>
    <m/>
    <m/>
    <m/>
    <m/>
    <m/>
    <m/>
    <m/>
    <m/>
    <m/>
    <m/>
    <m/>
    <m/>
    <m/>
    <m/>
    <m/>
    <m/>
    <m/>
    <m/>
    <m/>
    <m/>
    <m/>
    <m/>
    <m/>
    <m/>
    <m/>
    <m/>
    <m/>
    <m/>
    <m/>
    <m/>
    <s v="No"/>
    <m/>
    <m/>
    <m/>
    <m/>
    <s v="Yes"/>
    <s v="No"/>
    <m/>
    <m/>
    <m/>
    <n v="0"/>
    <n v="0"/>
    <s v="No"/>
    <m/>
    <n v="167204"/>
    <m/>
    <n v="48"/>
    <m/>
    <m/>
    <m/>
    <m/>
    <m/>
    <m/>
    <m/>
    <m/>
    <m/>
    <m/>
    <m/>
    <m/>
    <m/>
    <m/>
    <m/>
    <m/>
    <s v="No"/>
    <m/>
    <m/>
    <m/>
    <s v="Textbook Donations from Faculty"/>
    <m/>
    <s v="Textbook Donations from Bookstore"/>
    <m/>
    <s v="Other"/>
    <s v="Textbook Donations from Bookstore"/>
    <m/>
    <m/>
    <n v="2159.4613464696058"/>
    <x v="1"/>
    <s v="Small"/>
  </r>
  <r>
    <s v="Palo Verde CCD"/>
    <x v="21"/>
    <s v="951"/>
    <s v="Single College District"/>
    <n v="20140"/>
    <x v="8"/>
    <n v="1351.7506666666668"/>
    <n v="12000"/>
    <m/>
    <n v="17"/>
    <n v="3"/>
    <m/>
    <m/>
    <m/>
    <m/>
    <m/>
    <m/>
    <n v="0"/>
    <m/>
    <m/>
    <n v="9"/>
    <n v="76"/>
    <m/>
    <m/>
    <m/>
    <m/>
    <m/>
    <m/>
    <n v="0"/>
    <m/>
    <m/>
    <m/>
    <m/>
    <m/>
    <m/>
    <m/>
    <m/>
    <n v="2500"/>
    <m/>
    <m/>
    <n v="2500"/>
    <n v="0"/>
    <n v="0"/>
    <m/>
    <n v="0"/>
    <n v="0"/>
    <m/>
    <m/>
    <n v="0"/>
    <n v="0"/>
    <n v="0"/>
    <n v="0"/>
    <m/>
    <n v="0"/>
    <m/>
    <m/>
    <m/>
    <m/>
    <m/>
    <m/>
    <m/>
    <m/>
    <m/>
    <n v="470"/>
    <m/>
    <m/>
    <n v="470"/>
    <n v="0"/>
    <n v="0"/>
    <n v="0"/>
    <n v="0"/>
    <m/>
    <m/>
    <n v="0"/>
    <n v="0"/>
    <n v="0"/>
    <n v="0"/>
    <n v="0"/>
    <m/>
    <m/>
    <m/>
    <m/>
    <m/>
    <m/>
    <m/>
    <m/>
    <m/>
    <n v="5073"/>
    <m/>
    <m/>
    <n v="5073"/>
    <n v="0"/>
    <m/>
    <m/>
    <m/>
    <m/>
    <m/>
    <m/>
    <m/>
    <m/>
    <m/>
    <n v="0"/>
    <n v="0"/>
    <n v="0"/>
    <n v="0"/>
    <n v="0"/>
    <n v="0"/>
    <n v="0"/>
    <n v="0"/>
    <n v="0"/>
    <n v="5073"/>
    <n v="0"/>
    <n v="5073"/>
    <m/>
    <m/>
    <m/>
    <m/>
    <m/>
    <m/>
    <m/>
    <m/>
    <m/>
    <m/>
    <m/>
    <m/>
    <n v="0"/>
    <m/>
    <m/>
    <m/>
    <m/>
    <m/>
    <m/>
    <m/>
    <m/>
    <m/>
    <m/>
    <m/>
    <m/>
    <n v="0"/>
    <n v="0"/>
    <n v="0"/>
    <n v="0"/>
    <n v="0"/>
    <n v="0"/>
    <n v="0"/>
    <n v="0"/>
    <n v="0"/>
    <n v="0"/>
    <n v="0"/>
    <n v="0"/>
    <n v="0.7"/>
    <m/>
    <m/>
    <m/>
    <m/>
    <m/>
    <m/>
    <m/>
    <m/>
    <m/>
    <m/>
    <m/>
    <m/>
    <m/>
    <m/>
    <n v="0"/>
    <m/>
    <m/>
    <m/>
    <m/>
    <m/>
    <m/>
    <m/>
    <m/>
    <m/>
    <n v="0"/>
    <n v="0"/>
    <n v="0"/>
    <n v="0"/>
    <n v="0"/>
    <n v="0"/>
    <n v="0"/>
    <n v="0"/>
    <n v="0"/>
    <n v="0"/>
    <n v="0"/>
    <m/>
    <m/>
    <m/>
    <m/>
    <m/>
    <m/>
    <m/>
    <m/>
    <m/>
    <m/>
    <n v="0"/>
    <n v="2970"/>
    <n v="5073"/>
    <n v="8043"/>
    <s v="Other"/>
    <s v="Librarian"/>
    <m/>
    <s v="yes"/>
    <s v="None"/>
    <m/>
    <m/>
    <m/>
    <m/>
    <m/>
    <n v="12"/>
    <n v="1752"/>
    <n v="74"/>
    <n v="9"/>
    <m/>
    <n v="19224"/>
    <m/>
    <n v="15"/>
    <n v="0"/>
    <n v="0"/>
    <m/>
    <m/>
    <n v="73"/>
    <n v="0"/>
    <n v="102"/>
    <n v="0"/>
    <s v="No"/>
    <m/>
    <n v="1"/>
    <m/>
    <m/>
    <m/>
    <m/>
    <m/>
    <m/>
    <m/>
    <m/>
    <m/>
    <m/>
    <n v="0.14000000000000001"/>
    <n v="0"/>
    <m/>
    <n v="0"/>
    <n v="2"/>
    <n v="0"/>
    <n v="0.19"/>
    <n v="1271"/>
    <s v="Estimate"/>
    <n v="1179"/>
    <n v="667"/>
    <n v="45"/>
    <n v="192"/>
    <m/>
    <m/>
    <m/>
    <m/>
    <m/>
    <n v="2083"/>
    <n v="8"/>
    <m/>
    <m/>
    <n v="8"/>
    <m/>
    <n v="8"/>
    <s v="Yes"/>
    <s v="UCR"/>
    <m/>
    <m/>
    <m/>
    <m/>
    <m/>
    <m/>
    <m/>
    <m/>
    <m/>
    <s v="No"/>
    <m/>
    <n v="134"/>
    <m/>
    <m/>
    <n v="12"/>
    <m/>
    <m/>
    <m/>
    <m/>
    <m/>
    <m/>
    <m/>
    <m/>
    <m/>
    <m/>
    <n v="0"/>
    <n v="0"/>
    <n v="0"/>
    <n v="44"/>
    <n v="19"/>
    <n v="0"/>
    <n v="0"/>
    <n v="0"/>
    <m/>
    <m/>
    <m/>
    <m/>
    <m/>
    <m/>
    <m/>
    <m/>
    <m/>
    <m/>
    <m/>
    <m/>
    <m/>
    <m/>
    <m/>
    <m/>
    <m/>
    <m/>
    <m/>
    <m/>
    <m/>
    <m/>
    <m/>
    <m/>
    <m/>
    <m/>
    <m/>
    <m/>
    <m/>
    <m/>
    <m/>
    <m/>
    <m/>
    <m/>
    <m/>
    <m/>
    <m/>
    <m/>
    <m/>
    <m/>
    <m/>
    <m/>
    <m/>
    <s v="Yes"/>
    <m/>
    <m/>
    <m/>
    <m/>
    <s v="No"/>
    <s v="No"/>
    <m/>
    <m/>
    <m/>
    <n v="0"/>
    <n v="0"/>
    <s v="No"/>
    <m/>
    <n v="18939"/>
    <m/>
    <n v="12"/>
    <m/>
    <m/>
    <m/>
    <m/>
    <m/>
    <m/>
    <m/>
    <m/>
    <m/>
    <m/>
    <m/>
    <m/>
    <m/>
    <m/>
    <m/>
    <m/>
    <s v="Yes"/>
    <m/>
    <m/>
    <m/>
    <s v="Textbook Donations from Faculty"/>
    <s v="Textbook Donations from Publisher"/>
    <m/>
    <m/>
    <s v="Other"/>
    <s v="Lottery, grant"/>
    <m/>
    <m/>
    <e v="#DIV/0!"/>
    <x v="1"/>
    <s v="Small"/>
  </r>
  <r>
    <s v="Pasadena CCD"/>
    <x v="62"/>
    <s v="771"/>
    <s v="Single College District"/>
    <n v="20140"/>
    <x v="8"/>
    <n v="22888.740190476514"/>
    <n v="49062"/>
    <m/>
    <n v="234"/>
    <n v="8"/>
    <m/>
    <m/>
    <m/>
    <m/>
    <m/>
    <m/>
    <n v="97"/>
    <m/>
    <m/>
    <n v="44"/>
    <n v="970"/>
    <m/>
    <m/>
    <m/>
    <m/>
    <m/>
    <m/>
    <n v="0"/>
    <n v="0"/>
    <m/>
    <n v="0"/>
    <n v="0"/>
    <m/>
    <m/>
    <n v="0"/>
    <n v="0"/>
    <n v="67277.33"/>
    <m/>
    <m/>
    <n v="67277.33"/>
    <n v="10182.56"/>
    <n v="0"/>
    <m/>
    <n v="0"/>
    <n v="0"/>
    <m/>
    <m/>
    <n v="0"/>
    <n v="0"/>
    <n v="32523.67"/>
    <m/>
    <m/>
    <n v="42706.229999999996"/>
    <n v="5270.8"/>
    <m/>
    <n v="0"/>
    <n v="0"/>
    <n v="0"/>
    <m/>
    <m/>
    <n v="0"/>
    <n v="0"/>
    <n v="0"/>
    <m/>
    <m/>
    <n v="5270.8"/>
    <n v="0"/>
    <n v="0"/>
    <n v="0"/>
    <n v="0"/>
    <m/>
    <m/>
    <n v="0"/>
    <n v="0"/>
    <n v="0"/>
    <m/>
    <n v="0"/>
    <n v="74492.33"/>
    <m/>
    <n v="0"/>
    <n v="0"/>
    <n v="0"/>
    <m/>
    <n v="0"/>
    <n v="0"/>
    <n v="0"/>
    <n v="0"/>
    <n v="4628"/>
    <m/>
    <n v="79120.33"/>
    <n v="0"/>
    <n v="0"/>
    <n v="0"/>
    <n v="0"/>
    <m/>
    <n v="0"/>
    <n v="0"/>
    <n v="0"/>
    <n v="0"/>
    <m/>
    <n v="0"/>
    <n v="74492.33"/>
    <n v="0"/>
    <n v="0"/>
    <n v="0"/>
    <n v="0"/>
    <n v="0"/>
    <n v="0"/>
    <n v="0"/>
    <n v="0"/>
    <n v="4628"/>
    <n v="79120.33"/>
    <n v="0"/>
    <n v="0"/>
    <m/>
    <n v="0"/>
    <n v="0"/>
    <m/>
    <n v="0"/>
    <n v="0"/>
    <n v="0"/>
    <n v="0"/>
    <m/>
    <m/>
    <n v="0"/>
    <n v="64.27"/>
    <n v="0"/>
    <m/>
    <n v="0"/>
    <n v="0"/>
    <m/>
    <n v="0"/>
    <n v="0"/>
    <n v="0"/>
    <n v="0"/>
    <m/>
    <m/>
    <n v="64.27"/>
    <n v="64.27"/>
    <n v="0"/>
    <n v="0"/>
    <n v="0"/>
    <n v="0"/>
    <n v="0"/>
    <n v="0"/>
    <n v="0"/>
    <n v="0"/>
    <n v="0"/>
    <n v="64.27"/>
    <n v="0.63"/>
    <m/>
    <m/>
    <m/>
    <m/>
    <m/>
    <n v="8509"/>
    <n v="0"/>
    <n v="0"/>
    <n v="0"/>
    <n v="0"/>
    <n v="0"/>
    <n v="0"/>
    <n v="0"/>
    <m/>
    <n v="8509"/>
    <n v="0"/>
    <n v="0"/>
    <n v="0"/>
    <n v="0"/>
    <n v="0"/>
    <n v="0"/>
    <n v="0"/>
    <n v="0"/>
    <m/>
    <n v="0"/>
    <n v="8509"/>
    <n v="0"/>
    <n v="0"/>
    <n v="0"/>
    <n v="0"/>
    <n v="0"/>
    <n v="0"/>
    <n v="0"/>
    <n v="0"/>
    <n v="8509"/>
    <n v="0"/>
    <n v="0"/>
    <n v="0"/>
    <n v="0"/>
    <m/>
    <m/>
    <n v="0"/>
    <n v="0"/>
    <n v="0"/>
    <n v="0"/>
    <n v="0"/>
    <n v="72548.13"/>
    <n v="130399.83"/>
    <n v="202947.96000000002"/>
    <s v="Dean or other administrator"/>
    <m/>
    <m/>
    <s v="yes"/>
    <s v="None"/>
    <m/>
    <m/>
    <m/>
    <m/>
    <m/>
    <n v="0"/>
    <n v="6538"/>
    <n v="11642"/>
    <n v="36"/>
    <n v="0"/>
    <n v="135681"/>
    <m/>
    <n v="0"/>
    <n v="55"/>
    <n v="3380"/>
    <m/>
    <m/>
    <n v="0"/>
    <n v="0"/>
    <n v="2"/>
    <n v="56"/>
    <s v="No"/>
    <m/>
    <n v="6"/>
    <m/>
    <m/>
    <m/>
    <m/>
    <m/>
    <n v="3"/>
    <m/>
    <m/>
    <m/>
    <m/>
    <n v="6"/>
    <n v="9.27"/>
    <m/>
    <n v="9.27"/>
    <n v="7"/>
    <n v="0"/>
    <n v="10"/>
    <n v="6044"/>
    <s v="Actual"/>
    <n v="21978"/>
    <n v="17193"/>
    <n v="60406"/>
    <n v="2410"/>
    <n v="161"/>
    <m/>
    <m/>
    <m/>
    <m/>
    <n v="102148"/>
    <n v="120"/>
    <n v="0"/>
    <m/>
    <n v="104"/>
    <n v="1145"/>
    <n v="342"/>
    <s v="No"/>
    <m/>
    <m/>
    <m/>
    <m/>
    <m/>
    <m/>
    <m/>
    <m/>
    <m/>
    <m/>
    <s v="No"/>
    <m/>
    <n v="12330"/>
    <m/>
    <m/>
    <n v="524"/>
    <m/>
    <m/>
    <m/>
    <m/>
    <m/>
    <m/>
    <m/>
    <m/>
    <m/>
    <m/>
    <n v="12"/>
    <n v="24"/>
    <n v="440"/>
    <n v="69"/>
    <n v="54"/>
    <n v="54"/>
    <n v="5"/>
    <n v="0"/>
    <m/>
    <m/>
    <m/>
    <m/>
    <m/>
    <m/>
    <m/>
    <m/>
    <m/>
    <m/>
    <m/>
    <m/>
    <m/>
    <m/>
    <m/>
    <m/>
    <m/>
    <m/>
    <m/>
    <m/>
    <m/>
    <m/>
    <m/>
    <m/>
    <m/>
    <m/>
    <m/>
    <m/>
    <m/>
    <m/>
    <m/>
    <m/>
    <m/>
    <m/>
    <m/>
    <m/>
    <m/>
    <m/>
    <m/>
    <m/>
    <m/>
    <m/>
    <m/>
    <s v="No"/>
    <m/>
    <m/>
    <m/>
    <m/>
    <s v="Yes"/>
    <s v="Yes"/>
    <m/>
    <m/>
    <m/>
    <n v="148"/>
    <n v="12"/>
    <s v="Yes"/>
    <n v="71.5"/>
    <n v="883416"/>
    <m/>
    <n v="246"/>
    <m/>
    <m/>
    <m/>
    <m/>
    <m/>
    <m/>
    <m/>
    <m/>
    <m/>
    <m/>
    <m/>
    <m/>
    <m/>
    <m/>
    <m/>
    <m/>
    <s v="Yes"/>
    <m/>
    <s v="Student Government"/>
    <m/>
    <s v="Textbook Donations from Faculty"/>
    <m/>
    <m/>
    <m/>
    <m/>
    <m/>
    <m/>
    <m/>
    <n v="2469.1197616479521"/>
    <x v="2"/>
    <s v="Large"/>
  </r>
  <r>
    <s v="Redwoods CCD"/>
    <x v="24"/>
    <s v="161"/>
    <s v="Single College District"/>
    <n v="20140"/>
    <x v="8"/>
    <n v="4169.126285714231"/>
    <n v="15312"/>
    <m/>
    <n v="111"/>
    <n v="6"/>
    <m/>
    <m/>
    <m/>
    <m/>
    <m/>
    <m/>
    <n v="34"/>
    <m/>
    <m/>
    <n v="32"/>
    <n v="207"/>
    <m/>
    <m/>
    <m/>
    <m/>
    <m/>
    <m/>
    <n v="0"/>
    <n v="0"/>
    <m/>
    <n v="0"/>
    <n v="33000"/>
    <m/>
    <m/>
    <n v="0"/>
    <n v="0"/>
    <n v="0"/>
    <n v="0"/>
    <m/>
    <n v="33000"/>
    <n v="0"/>
    <n v="0"/>
    <m/>
    <n v="0"/>
    <n v="0"/>
    <m/>
    <m/>
    <n v="0"/>
    <n v="0"/>
    <n v="0"/>
    <n v="0"/>
    <m/>
    <n v="0"/>
    <n v="0"/>
    <m/>
    <n v="0"/>
    <n v="0"/>
    <n v="0"/>
    <m/>
    <m/>
    <n v="0"/>
    <n v="0"/>
    <n v="0"/>
    <n v="0"/>
    <m/>
    <n v="0"/>
    <n v="0"/>
    <n v="0"/>
    <n v="0"/>
    <n v="0"/>
    <m/>
    <m/>
    <n v="0"/>
    <n v="0"/>
    <n v="0"/>
    <n v="0"/>
    <n v="0"/>
    <n v="3167"/>
    <m/>
    <n v="0"/>
    <n v="0"/>
    <n v="0"/>
    <m/>
    <n v="0"/>
    <n v="0"/>
    <n v="0"/>
    <n v="0"/>
    <n v="0"/>
    <m/>
    <n v="3167"/>
    <n v="0"/>
    <n v="0"/>
    <n v="0"/>
    <n v="0"/>
    <m/>
    <n v="0"/>
    <n v="0"/>
    <n v="0"/>
    <n v="0"/>
    <n v="0"/>
    <n v="0"/>
    <n v="3167"/>
    <n v="0"/>
    <n v="0"/>
    <n v="0"/>
    <n v="0"/>
    <n v="0"/>
    <n v="0"/>
    <n v="0"/>
    <n v="0"/>
    <n v="0"/>
    <n v="3167"/>
    <n v="0"/>
    <n v="0"/>
    <m/>
    <n v="0"/>
    <n v="0"/>
    <m/>
    <n v="0"/>
    <n v="0"/>
    <n v="0"/>
    <n v="0"/>
    <n v="0"/>
    <m/>
    <n v="0"/>
    <n v="0"/>
    <n v="0"/>
    <m/>
    <n v="0"/>
    <n v="3658"/>
    <m/>
    <n v="0"/>
    <n v="0"/>
    <n v="0"/>
    <n v="0"/>
    <n v="0"/>
    <m/>
    <n v="3658"/>
    <n v="0"/>
    <n v="0"/>
    <n v="0"/>
    <n v="3658"/>
    <n v="0"/>
    <n v="0"/>
    <n v="0"/>
    <n v="0"/>
    <n v="0"/>
    <n v="0"/>
    <n v="3658"/>
    <n v="0"/>
    <m/>
    <m/>
    <m/>
    <m/>
    <m/>
    <n v="0"/>
    <n v="0"/>
    <n v="0"/>
    <n v="0"/>
    <n v="0"/>
    <n v="0"/>
    <n v="0"/>
    <n v="0"/>
    <n v="0"/>
    <n v="0"/>
    <n v="0"/>
    <n v="0"/>
    <n v="0"/>
    <n v="0"/>
    <n v="0"/>
    <n v="0"/>
    <n v="0"/>
    <n v="0"/>
    <n v="0"/>
    <n v="0"/>
    <n v="0"/>
    <n v="0"/>
    <n v="0"/>
    <n v="0"/>
    <n v="0"/>
    <n v="0"/>
    <n v="0"/>
    <n v="0"/>
    <n v="0"/>
    <n v="0"/>
    <n v="0"/>
    <n v="0"/>
    <n v="0"/>
    <n v="0"/>
    <m/>
    <m/>
    <n v="0"/>
    <n v="0"/>
    <n v="0"/>
    <n v="0"/>
    <n v="0"/>
    <n v="33000"/>
    <n v="6825"/>
    <n v="39825"/>
    <s v="Dean or other administrator"/>
    <m/>
    <m/>
    <s v="yes"/>
    <m/>
    <m/>
    <m/>
    <m/>
    <m/>
    <m/>
    <n v="635"/>
    <n v="1406"/>
    <n v="23081"/>
    <n v="0"/>
    <n v="0"/>
    <n v="82231"/>
    <m/>
    <m/>
    <n v="0"/>
    <m/>
    <m/>
    <m/>
    <m/>
    <m/>
    <n v="0"/>
    <m/>
    <s v="No"/>
    <m/>
    <n v="1"/>
    <m/>
    <m/>
    <m/>
    <m/>
    <m/>
    <n v="3"/>
    <m/>
    <m/>
    <m/>
    <m/>
    <n v="2"/>
    <n v="1"/>
    <m/>
    <n v="1"/>
    <n v="0"/>
    <n v="0"/>
    <n v="2.4750000000000001"/>
    <n v="2373"/>
    <s v="Actual"/>
    <n v="2178"/>
    <m/>
    <n v="8015"/>
    <n v="586"/>
    <n v="40"/>
    <m/>
    <m/>
    <m/>
    <m/>
    <n v="10819"/>
    <n v="0"/>
    <n v="0"/>
    <m/>
    <n v="0"/>
    <n v="0"/>
    <s v="o"/>
    <s v="No"/>
    <m/>
    <m/>
    <m/>
    <m/>
    <m/>
    <m/>
    <m/>
    <m/>
    <m/>
    <m/>
    <s v="No"/>
    <m/>
    <n v="1374"/>
    <m/>
    <m/>
    <n v="78"/>
    <m/>
    <m/>
    <m/>
    <m/>
    <m/>
    <m/>
    <m/>
    <m/>
    <m/>
    <m/>
    <n v="0"/>
    <n v="0"/>
    <n v="0"/>
    <n v="57"/>
    <n v="57"/>
    <n v="0"/>
    <n v="0"/>
    <n v="0"/>
    <m/>
    <m/>
    <m/>
    <m/>
    <m/>
    <m/>
    <m/>
    <m/>
    <m/>
    <m/>
    <m/>
    <m/>
    <m/>
    <m/>
    <m/>
    <m/>
    <m/>
    <m/>
    <m/>
    <m/>
    <m/>
    <m/>
    <m/>
    <m/>
    <m/>
    <m/>
    <m/>
    <m/>
    <m/>
    <m/>
    <m/>
    <m/>
    <m/>
    <m/>
    <m/>
    <m/>
    <m/>
    <m/>
    <m/>
    <m/>
    <m/>
    <m/>
    <m/>
    <s v="Yes"/>
    <m/>
    <m/>
    <m/>
    <m/>
    <s v="No"/>
    <s v="No"/>
    <m/>
    <m/>
    <m/>
    <n v="0"/>
    <n v="0"/>
    <s v="No"/>
    <m/>
    <n v="177226"/>
    <m/>
    <n v="87"/>
    <m/>
    <m/>
    <m/>
    <m/>
    <m/>
    <m/>
    <m/>
    <m/>
    <m/>
    <m/>
    <m/>
    <m/>
    <m/>
    <m/>
    <m/>
    <m/>
    <s v="No"/>
    <m/>
    <m/>
    <m/>
    <m/>
    <m/>
    <m/>
    <m/>
    <m/>
    <m/>
    <m/>
    <m/>
    <n v="4169.126285714231"/>
    <x v="1"/>
    <s v="Small"/>
  </r>
  <r>
    <s v="San Diego CCD"/>
    <x v="34"/>
    <s v="073"/>
    <s v="Multi-College District"/>
    <n v="20140"/>
    <x v="8"/>
    <n v="6257.1156190475804"/>
    <n v="42600"/>
    <m/>
    <n v="88"/>
    <n v="8"/>
    <m/>
    <m/>
    <m/>
    <m/>
    <m/>
    <m/>
    <n v="71"/>
    <m/>
    <m/>
    <n v="40"/>
    <n v="1265"/>
    <m/>
    <m/>
    <m/>
    <m/>
    <m/>
    <m/>
    <n v="0"/>
    <n v="5000"/>
    <m/>
    <n v="0"/>
    <n v="0"/>
    <m/>
    <m/>
    <n v="0"/>
    <n v="0"/>
    <n v="25800"/>
    <n v="109278"/>
    <m/>
    <n v="140078"/>
    <n v="0"/>
    <n v="0"/>
    <m/>
    <n v="0"/>
    <n v="0"/>
    <m/>
    <m/>
    <n v="0"/>
    <n v="0"/>
    <n v="0"/>
    <n v="0"/>
    <m/>
    <n v="0"/>
    <n v="0"/>
    <m/>
    <n v="0"/>
    <n v="0"/>
    <n v="0"/>
    <m/>
    <m/>
    <n v="0"/>
    <n v="0"/>
    <n v="4406.99"/>
    <n v="0"/>
    <m/>
    <n v="4406.99"/>
    <n v="0"/>
    <n v="0"/>
    <n v="0"/>
    <n v="0"/>
    <m/>
    <m/>
    <n v="0"/>
    <n v="0"/>
    <n v="0"/>
    <n v="0"/>
    <n v="0"/>
    <n v="45163"/>
    <m/>
    <n v="0"/>
    <n v="0"/>
    <n v="0"/>
    <m/>
    <n v="0"/>
    <n v="0"/>
    <n v="0"/>
    <n v="0"/>
    <n v="0"/>
    <m/>
    <n v="45163"/>
    <n v="0"/>
    <n v="0"/>
    <n v="0"/>
    <n v="0"/>
    <m/>
    <n v="0"/>
    <n v="0"/>
    <n v="0"/>
    <n v="0"/>
    <n v="0"/>
    <n v="0"/>
    <n v="45163"/>
    <n v="0"/>
    <n v="0"/>
    <n v="0"/>
    <n v="0"/>
    <n v="0"/>
    <n v="0"/>
    <n v="0"/>
    <n v="0"/>
    <n v="0"/>
    <n v="45163"/>
    <n v="0"/>
    <n v="0"/>
    <m/>
    <n v="0"/>
    <n v="0"/>
    <m/>
    <n v="0"/>
    <n v="0"/>
    <n v="0"/>
    <n v="0"/>
    <n v="0"/>
    <m/>
    <n v="0"/>
    <n v="0"/>
    <n v="0"/>
    <m/>
    <n v="0"/>
    <n v="0"/>
    <m/>
    <n v="0"/>
    <n v="0"/>
    <n v="0"/>
    <n v="0"/>
    <n v="1320.09"/>
    <m/>
    <n v="1320.09"/>
    <n v="0"/>
    <n v="0"/>
    <n v="0"/>
    <n v="0"/>
    <n v="0"/>
    <n v="0"/>
    <n v="0"/>
    <n v="0"/>
    <n v="0"/>
    <n v="1320.09"/>
    <n v="1320.09"/>
    <n v="0.45960000000000001"/>
    <m/>
    <m/>
    <m/>
    <m/>
    <m/>
    <n v="0"/>
    <n v="0"/>
    <n v="0"/>
    <n v="0"/>
    <n v="0"/>
    <n v="0"/>
    <n v="0"/>
    <n v="0"/>
    <n v="0"/>
    <n v="0"/>
    <n v="0"/>
    <n v="0"/>
    <n v="0"/>
    <n v="0"/>
    <n v="0"/>
    <n v="0"/>
    <n v="0"/>
    <n v="0"/>
    <n v="0"/>
    <n v="0"/>
    <n v="0"/>
    <n v="0"/>
    <n v="0"/>
    <n v="0"/>
    <n v="0"/>
    <n v="0"/>
    <n v="0"/>
    <n v="0"/>
    <n v="0"/>
    <n v="0"/>
    <n v="0"/>
    <n v="0"/>
    <n v="0"/>
    <n v="0"/>
    <m/>
    <m/>
    <n v="0"/>
    <n v="0"/>
    <n v="0"/>
    <n v="0"/>
    <n v="0"/>
    <n v="144484.99"/>
    <n v="46483.09"/>
    <n v="190968.08"/>
    <s v="Dean or other administrator"/>
    <m/>
    <s v="PhD"/>
    <s v="no"/>
    <m/>
    <m/>
    <m/>
    <m/>
    <m/>
    <s v="Extra Service Units"/>
    <n v="1856"/>
    <n v="2489"/>
    <n v="33476"/>
    <n v="66"/>
    <n v="0"/>
    <n v="36386"/>
    <m/>
    <n v="95"/>
    <n v="99"/>
    <n v="2065"/>
    <m/>
    <m/>
    <n v="372"/>
    <n v="0"/>
    <n v="0"/>
    <n v="103"/>
    <s v="No"/>
    <m/>
    <n v="2"/>
    <m/>
    <m/>
    <m/>
    <m/>
    <m/>
    <n v="2"/>
    <m/>
    <m/>
    <m/>
    <m/>
    <n v="0.75"/>
    <n v="2.6"/>
    <m/>
    <n v="2.6"/>
    <n v="4"/>
    <n v="0"/>
    <n v="1.25"/>
    <n v="1513"/>
    <s v="Actual"/>
    <n v="1879"/>
    <n v="8604"/>
    <n v="1690"/>
    <n v="253"/>
    <n v="9"/>
    <m/>
    <m/>
    <m/>
    <m/>
    <n v="12435"/>
    <n v="0"/>
    <n v="100"/>
    <m/>
    <n v="82"/>
    <n v="177"/>
    <n v="0"/>
    <s v="Yes"/>
    <s v="San Diego Mesa College"/>
    <s v="San Diego City College"/>
    <m/>
    <m/>
    <m/>
    <m/>
    <m/>
    <m/>
    <m/>
    <m/>
    <s v="No"/>
    <m/>
    <n v="1371"/>
    <m/>
    <m/>
    <n v="61"/>
    <m/>
    <m/>
    <m/>
    <m/>
    <m/>
    <m/>
    <m/>
    <m/>
    <m/>
    <m/>
    <n v="1"/>
    <n v="8"/>
    <n v="56"/>
    <n v="52"/>
    <n v="32"/>
    <n v="32"/>
    <n v="0"/>
    <n v="0"/>
    <m/>
    <m/>
    <m/>
    <m/>
    <m/>
    <m/>
    <m/>
    <m/>
    <m/>
    <m/>
    <m/>
    <m/>
    <m/>
    <m/>
    <m/>
    <m/>
    <m/>
    <m/>
    <m/>
    <m/>
    <m/>
    <m/>
    <m/>
    <m/>
    <m/>
    <m/>
    <m/>
    <m/>
    <m/>
    <m/>
    <m/>
    <m/>
    <m/>
    <m/>
    <m/>
    <m/>
    <m/>
    <m/>
    <m/>
    <m/>
    <m/>
    <m/>
    <m/>
    <s v="No"/>
    <m/>
    <m/>
    <m/>
    <m/>
    <s v="Yes"/>
    <s v="No"/>
    <m/>
    <m/>
    <m/>
    <n v="0"/>
    <n v="0"/>
    <s v="No"/>
    <m/>
    <n v="130581"/>
    <m/>
    <n v="0"/>
    <m/>
    <m/>
    <m/>
    <m/>
    <m/>
    <m/>
    <m/>
    <m/>
    <m/>
    <m/>
    <m/>
    <m/>
    <m/>
    <m/>
    <m/>
    <m/>
    <s v="No"/>
    <m/>
    <m/>
    <m/>
    <m/>
    <m/>
    <m/>
    <m/>
    <m/>
    <m/>
    <m/>
    <m/>
    <n v="2406.5829304029153"/>
    <x v="1"/>
    <s v="Small"/>
  </r>
  <r>
    <s v="Santa Monica CCD"/>
    <x v="107"/>
    <s v="781"/>
    <s v="Single College District"/>
    <n v="20140"/>
    <x v="8"/>
    <n v="24725.919999999998"/>
    <n v="61938"/>
    <m/>
    <n v="250"/>
    <n v="21"/>
    <m/>
    <m/>
    <m/>
    <m/>
    <m/>
    <m/>
    <n v="47"/>
    <m/>
    <m/>
    <n v="96"/>
    <n v="1360"/>
    <m/>
    <m/>
    <m/>
    <m/>
    <m/>
    <m/>
    <n v="0"/>
    <n v="0"/>
    <m/>
    <n v="0"/>
    <n v="0"/>
    <m/>
    <m/>
    <n v="0"/>
    <n v="0"/>
    <n v="36264"/>
    <n v="0"/>
    <m/>
    <n v="36264"/>
    <n v="0"/>
    <n v="0"/>
    <m/>
    <n v="0"/>
    <n v="0"/>
    <m/>
    <m/>
    <n v="0"/>
    <n v="0"/>
    <n v="0"/>
    <n v="0"/>
    <m/>
    <n v="0"/>
    <n v="0"/>
    <m/>
    <n v="0"/>
    <n v="0"/>
    <n v="0"/>
    <m/>
    <m/>
    <n v="0"/>
    <n v="0"/>
    <n v="2288"/>
    <n v="0"/>
    <m/>
    <n v="2288"/>
    <n v="0"/>
    <n v="0"/>
    <n v="0"/>
    <n v="0"/>
    <m/>
    <m/>
    <n v="0"/>
    <n v="0"/>
    <n v="0"/>
    <n v="0"/>
    <n v="0"/>
    <n v="0"/>
    <m/>
    <n v="0"/>
    <n v="0"/>
    <n v="0"/>
    <m/>
    <n v="0"/>
    <n v="0"/>
    <n v="0"/>
    <n v="58962"/>
    <n v="0"/>
    <m/>
    <n v="58962"/>
    <n v="0"/>
    <n v="0"/>
    <n v="0"/>
    <n v="0"/>
    <m/>
    <n v="0"/>
    <n v="0"/>
    <n v="0"/>
    <n v="54178"/>
    <n v="0"/>
    <n v="54178"/>
    <n v="0"/>
    <n v="0"/>
    <n v="0"/>
    <n v="0"/>
    <n v="0"/>
    <n v="0"/>
    <n v="0"/>
    <n v="0"/>
    <n v="113140"/>
    <n v="0"/>
    <n v="113140"/>
    <n v="0"/>
    <n v="0"/>
    <m/>
    <n v="0"/>
    <n v="0"/>
    <m/>
    <n v="0"/>
    <n v="0"/>
    <n v="0"/>
    <n v="0"/>
    <n v="0"/>
    <m/>
    <n v="0"/>
    <n v="0"/>
    <n v="0"/>
    <m/>
    <n v="0"/>
    <n v="0"/>
    <m/>
    <n v="0"/>
    <n v="0"/>
    <n v="439"/>
    <n v="0"/>
    <n v="0"/>
    <m/>
    <n v="439"/>
    <n v="0"/>
    <n v="0"/>
    <n v="0"/>
    <n v="0"/>
    <n v="0"/>
    <n v="0"/>
    <n v="0"/>
    <n v="439"/>
    <n v="0"/>
    <n v="0"/>
    <n v="439"/>
    <n v="0.7"/>
    <m/>
    <m/>
    <m/>
    <m/>
    <m/>
    <n v="0"/>
    <n v="0"/>
    <n v="0"/>
    <n v="0"/>
    <n v="0"/>
    <n v="0"/>
    <n v="0"/>
    <n v="0"/>
    <n v="0"/>
    <n v="0"/>
    <n v="0"/>
    <n v="0"/>
    <n v="0"/>
    <n v="0"/>
    <n v="0"/>
    <n v="0"/>
    <n v="0"/>
    <n v="0"/>
    <n v="0"/>
    <n v="0"/>
    <n v="0"/>
    <n v="0"/>
    <n v="0"/>
    <n v="0"/>
    <n v="0"/>
    <n v="0"/>
    <n v="0"/>
    <n v="0"/>
    <n v="0"/>
    <n v="0"/>
    <n v="0"/>
    <n v="0"/>
    <n v="0"/>
    <n v="0"/>
    <m/>
    <m/>
    <n v="0"/>
    <n v="0"/>
    <n v="0"/>
    <n v="0"/>
    <n v="0"/>
    <n v="38552"/>
    <n v="113579"/>
    <n v="152131"/>
    <s v="Dean or other administrator"/>
    <m/>
    <s v="M.A."/>
    <s v="no"/>
    <m/>
    <s v="Release time"/>
    <s v="Stipend"/>
    <m/>
    <m/>
    <m/>
    <n v="1196"/>
    <n v="3399"/>
    <n v="23194"/>
    <n v="40"/>
    <n v="1018"/>
    <n v="100022"/>
    <m/>
    <n v="283"/>
    <n v="0"/>
    <n v="1662"/>
    <m/>
    <m/>
    <n v="573"/>
    <n v="681"/>
    <n v="143"/>
    <n v="329"/>
    <s v="No"/>
    <m/>
    <n v="7"/>
    <m/>
    <m/>
    <m/>
    <m/>
    <m/>
    <n v="5"/>
    <m/>
    <m/>
    <m/>
    <m/>
    <n v="2.2999999999999998"/>
    <n v="7.8"/>
    <m/>
    <n v="7.8"/>
    <m/>
    <n v="0"/>
    <n v="5"/>
    <n v="33802"/>
    <s v="Actual"/>
    <n v="16184"/>
    <n v="56058"/>
    <n v="0"/>
    <n v="1505"/>
    <n v="228"/>
    <m/>
    <m/>
    <m/>
    <m/>
    <n v="73975"/>
    <n v="0"/>
    <n v="0"/>
    <m/>
    <n v="0"/>
    <n v="0"/>
    <n v="0"/>
    <s v="No"/>
    <m/>
    <m/>
    <m/>
    <m/>
    <m/>
    <m/>
    <m/>
    <m/>
    <m/>
    <m/>
    <s v="No"/>
    <s v="Other"/>
    <n v="12700"/>
    <m/>
    <m/>
    <n v="357"/>
    <m/>
    <m/>
    <m/>
    <m/>
    <m/>
    <m/>
    <m/>
    <m/>
    <m/>
    <m/>
    <n v="8"/>
    <n v="8"/>
    <n v="288"/>
    <n v="69"/>
    <n v="51"/>
    <n v="51"/>
    <n v="160"/>
    <n v="0"/>
    <m/>
    <m/>
    <m/>
    <m/>
    <m/>
    <m/>
    <m/>
    <m/>
    <m/>
    <m/>
    <m/>
    <m/>
    <m/>
    <m/>
    <m/>
    <m/>
    <m/>
    <m/>
    <m/>
    <m/>
    <m/>
    <m/>
    <m/>
    <m/>
    <m/>
    <m/>
    <m/>
    <m/>
    <m/>
    <m/>
    <m/>
    <m/>
    <m/>
    <m/>
    <m/>
    <m/>
    <m/>
    <m/>
    <m/>
    <m/>
    <m/>
    <m/>
    <m/>
    <s v="No"/>
    <m/>
    <m/>
    <m/>
    <m/>
    <s v="Yes"/>
    <s v="Yes"/>
    <m/>
    <m/>
    <m/>
    <n v="160"/>
    <n v="0"/>
    <s v="No"/>
    <m/>
    <n v="5300"/>
    <m/>
    <n v="7"/>
    <m/>
    <m/>
    <m/>
    <m/>
    <m/>
    <m/>
    <m/>
    <m/>
    <m/>
    <m/>
    <m/>
    <m/>
    <m/>
    <m/>
    <m/>
    <m/>
    <s v="Yes"/>
    <m/>
    <s v="Student Government"/>
    <m/>
    <s v="Textbook Donations from Faculty"/>
    <m/>
    <m/>
    <m/>
    <m/>
    <m/>
    <m/>
    <s v="Grant Outside of College"/>
    <n v="3169.9897435897433"/>
    <x v="2"/>
    <s v="Large"/>
  </r>
  <r>
    <s v="Sonoma CCD"/>
    <x v="108"/>
    <s v="261"/>
    <s v="Single College District"/>
    <n v="20140"/>
    <x v="8"/>
    <n v="17262.042095238161"/>
    <n v="125000"/>
    <m/>
    <n v="285"/>
    <n v="29"/>
    <m/>
    <m/>
    <m/>
    <m/>
    <m/>
    <m/>
    <n v="35"/>
    <m/>
    <m/>
    <n v="175"/>
    <n v="982"/>
    <m/>
    <m/>
    <m/>
    <m/>
    <m/>
    <m/>
    <n v="0"/>
    <m/>
    <m/>
    <m/>
    <n v="75000"/>
    <m/>
    <m/>
    <m/>
    <m/>
    <m/>
    <m/>
    <m/>
    <n v="75000"/>
    <m/>
    <m/>
    <m/>
    <m/>
    <n v="125000"/>
    <m/>
    <m/>
    <m/>
    <m/>
    <m/>
    <m/>
    <m/>
    <n v="125000"/>
    <n v="44596"/>
    <m/>
    <m/>
    <m/>
    <m/>
    <m/>
    <m/>
    <m/>
    <m/>
    <m/>
    <m/>
    <m/>
    <n v="44596"/>
    <m/>
    <m/>
    <m/>
    <m/>
    <m/>
    <m/>
    <m/>
    <m/>
    <m/>
    <m/>
    <n v="0"/>
    <n v="48222"/>
    <m/>
    <m/>
    <m/>
    <m/>
    <m/>
    <m/>
    <m/>
    <m/>
    <m/>
    <n v="21778"/>
    <m/>
    <n v="70000"/>
    <m/>
    <m/>
    <m/>
    <m/>
    <m/>
    <m/>
    <m/>
    <m/>
    <m/>
    <m/>
    <n v="0"/>
    <n v="48222"/>
    <n v="0"/>
    <n v="0"/>
    <n v="0"/>
    <n v="0"/>
    <n v="0"/>
    <n v="0"/>
    <n v="0"/>
    <n v="0"/>
    <n v="21778"/>
    <n v="70000"/>
    <m/>
    <m/>
    <m/>
    <m/>
    <n v="7500"/>
    <m/>
    <m/>
    <m/>
    <m/>
    <m/>
    <m/>
    <m/>
    <n v="7500"/>
    <m/>
    <m/>
    <m/>
    <m/>
    <m/>
    <m/>
    <m/>
    <m/>
    <m/>
    <m/>
    <m/>
    <m/>
    <n v="0"/>
    <n v="0"/>
    <n v="0"/>
    <n v="0"/>
    <n v="7500"/>
    <n v="0"/>
    <n v="0"/>
    <n v="0"/>
    <n v="0"/>
    <n v="0"/>
    <n v="0"/>
    <n v="7500"/>
    <n v="0"/>
    <m/>
    <m/>
    <m/>
    <m/>
    <m/>
    <n v="5000"/>
    <m/>
    <m/>
    <m/>
    <m/>
    <m/>
    <m/>
    <m/>
    <m/>
    <n v="5000"/>
    <m/>
    <m/>
    <m/>
    <m/>
    <m/>
    <m/>
    <m/>
    <m/>
    <m/>
    <n v="0"/>
    <n v="5000"/>
    <n v="0"/>
    <n v="0"/>
    <n v="0"/>
    <n v="0"/>
    <n v="0"/>
    <n v="0"/>
    <n v="0"/>
    <n v="0"/>
    <n v="5000"/>
    <n v="7267"/>
    <m/>
    <m/>
    <m/>
    <m/>
    <m/>
    <m/>
    <m/>
    <m/>
    <m/>
    <n v="7267"/>
    <n v="119596"/>
    <n v="207500"/>
    <n v="334363"/>
    <s v="Dean or other administrator"/>
    <m/>
    <m/>
    <s v="yes"/>
    <m/>
    <s v="Release time"/>
    <m/>
    <m/>
    <m/>
    <m/>
    <n v="3049"/>
    <n v="18941"/>
    <n v="157234"/>
    <n v="299"/>
    <m/>
    <n v="163422"/>
    <m/>
    <n v="132"/>
    <n v="27702"/>
    <n v="238"/>
    <m/>
    <m/>
    <m/>
    <m/>
    <m/>
    <m/>
    <m/>
    <m/>
    <n v="9"/>
    <m/>
    <m/>
    <m/>
    <m/>
    <m/>
    <n v="12.5"/>
    <m/>
    <m/>
    <m/>
    <m/>
    <m/>
    <m/>
    <m/>
    <n v="0"/>
    <m/>
    <n v="0"/>
    <m/>
    <n v="18920"/>
    <s v="Actual"/>
    <n v="35978"/>
    <n v="26499"/>
    <n v="16037"/>
    <m/>
    <n v="5935"/>
    <m/>
    <m/>
    <m/>
    <m/>
    <m/>
    <n v="462"/>
    <s v="na"/>
    <m/>
    <n v="462"/>
    <n v="450"/>
    <s v="na"/>
    <s v="Yes"/>
    <m/>
    <m/>
    <m/>
    <m/>
    <m/>
    <m/>
    <m/>
    <m/>
    <m/>
    <m/>
    <s v="No"/>
    <m/>
    <n v="6029"/>
    <m/>
    <m/>
    <n v="264"/>
    <m/>
    <m/>
    <m/>
    <m/>
    <m/>
    <m/>
    <m/>
    <m/>
    <m/>
    <m/>
    <n v="104"/>
    <n v="104"/>
    <n v="2600"/>
    <n v="64.25"/>
    <n v="30"/>
    <n v="64"/>
    <n v="180"/>
    <n v="0"/>
    <m/>
    <m/>
    <m/>
    <m/>
    <m/>
    <m/>
    <m/>
    <m/>
    <m/>
    <m/>
    <m/>
    <m/>
    <m/>
    <m/>
    <m/>
    <m/>
    <m/>
    <m/>
    <m/>
    <m/>
    <m/>
    <m/>
    <m/>
    <m/>
    <m/>
    <m/>
    <m/>
    <m/>
    <m/>
    <m/>
    <m/>
    <m/>
    <m/>
    <m/>
    <m/>
    <m/>
    <m/>
    <m/>
    <m/>
    <m/>
    <m/>
    <m/>
    <m/>
    <s v="No"/>
    <m/>
    <m/>
    <m/>
    <m/>
    <s v="Yes"/>
    <s v="Yes"/>
    <m/>
    <m/>
    <m/>
    <n v="180"/>
    <n v="0"/>
    <s v="Yes"/>
    <n v="64"/>
    <n v="718967"/>
    <m/>
    <n v="92"/>
    <m/>
    <m/>
    <m/>
    <m/>
    <m/>
    <m/>
    <m/>
    <m/>
    <m/>
    <m/>
    <m/>
    <m/>
    <m/>
    <m/>
    <m/>
    <m/>
    <s v="Yes"/>
    <m/>
    <m/>
    <s v="College Foundation"/>
    <s v="Textbook Donations from Faculty"/>
    <s v="Textbook Donations from Publisher"/>
    <m/>
    <m/>
    <s v="Other"/>
    <s v="Student equity funds"/>
    <m/>
    <m/>
    <e v="#DIV/0!"/>
    <x v="2"/>
    <s v="Medium"/>
  </r>
  <r>
    <s v="West Valley CCD"/>
    <x v="19"/>
    <s v="493"/>
    <s v="Multi-College District"/>
    <n v="20140"/>
    <x v="8"/>
    <n v="7633.6123809523961"/>
    <n v="28007"/>
    <m/>
    <n v="71"/>
    <n v="8"/>
    <m/>
    <m/>
    <m/>
    <m/>
    <m/>
    <m/>
    <n v="36"/>
    <m/>
    <m/>
    <n v="36"/>
    <n v="485"/>
    <m/>
    <m/>
    <m/>
    <m/>
    <m/>
    <m/>
    <n v="0"/>
    <m/>
    <m/>
    <m/>
    <m/>
    <m/>
    <m/>
    <m/>
    <m/>
    <n v="33295"/>
    <n v="6000"/>
    <m/>
    <n v="39295"/>
    <m/>
    <m/>
    <m/>
    <m/>
    <n v="2600"/>
    <m/>
    <m/>
    <m/>
    <m/>
    <m/>
    <m/>
    <m/>
    <n v="2600"/>
    <m/>
    <m/>
    <m/>
    <m/>
    <m/>
    <m/>
    <m/>
    <m/>
    <m/>
    <n v="6000"/>
    <m/>
    <m/>
    <n v="6000"/>
    <m/>
    <m/>
    <m/>
    <m/>
    <m/>
    <m/>
    <m/>
    <m/>
    <m/>
    <m/>
    <n v="0"/>
    <m/>
    <m/>
    <m/>
    <m/>
    <n v="8100"/>
    <m/>
    <m/>
    <m/>
    <m/>
    <n v="29000"/>
    <m/>
    <m/>
    <n v="37100"/>
    <m/>
    <m/>
    <m/>
    <m/>
    <m/>
    <m/>
    <m/>
    <m/>
    <m/>
    <m/>
    <n v="0"/>
    <n v="0"/>
    <n v="0"/>
    <n v="0"/>
    <n v="8100"/>
    <n v="0"/>
    <n v="0"/>
    <n v="0"/>
    <n v="0"/>
    <n v="29000"/>
    <n v="0"/>
    <n v="37100"/>
    <m/>
    <m/>
    <m/>
    <m/>
    <m/>
    <m/>
    <m/>
    <m/>
    <m/>
    <m/>
    <m/>
    <m/>
    <n v="0"/>
    <m/>
    <m/>
    <m/>
    <m/>
    <m/>
    <m/>
    <m/>
    <m/>
    <n v="2500"/>
    <m/>
    <m/>
    <m/>
    <n v="2500"/>
    <n v="0"/>
    <n v="0"/>
    <n v="0"/>
    <n v="0"/>
    <n v="0"/>
    <n v="0"/>
    <n v="0"/>
    <n v="2500"/>
    <n v="0"/>
    <n v="0"/>
    <n v="2500"/>
    <n v="0.42"/>
    <m/>
    <m/>
    <m/>
    <m/>
    <m/>
    <m/>
    <m/>
    <m/>
    <m/>
    <m/>
    <m/>
    <m/>
    <m/>
    <m/>
    <n v="0"/>
    <m/>
    <m/>
    <m/>
    <m/>
    <m/>
    <m/>
    <m/>
    <m/>
    <m/>
    <n v="0"/>
    <n v="0"/>
    <n v="0"/>
    <n v="0"/>
    <n v="0"/>
    <n v="0"/>
    <n v="0"/>
    <n v="0"/>
    <n v="0"/>
    <n v="0"/>
    <n v="0"/>
    <m/>
    <m/>
    <m/>
    <m/>
    <m/>
    <m/>
    <m/>
    <m/>
    <m/>
    <m/>
    <n v="0"/>
    <n v="45295"/>
    <n v="42200"/>
    <n v="87495"/>
    <s v="Dean or other administrator"/>
    <m/>
    <s v="M.A."/>
    <s v="no"/>
    <m/>
    <s v="Release time"/>
    <m/>
    <m/>
    <m/>
    <m/>
    <n v="1300"/>
    <n v="3184"/>
    <n v="49613"/>
    <n v="102"/>
    <m/>
    <n v="86100"/>
    <m/>
    <n v="84"/>
    <n v="32946"/>
    <n v="1670"/>
    <m/>
    <m/>
    <n v="76"/>
    <n v="103"/>
    <n v="3561"/>
    <n v="124"/>
    <s v="No"/>
    <m/>
    <n v="4"/>
    <m/>
    <m/>
    <m/>
    <m/>
    <m/>
    <n v="4"/>
    <m/>
    <m/>
    <m/>
    <m/>
    <n v="3"/>
    <n v="4.53"/>
    <m/>
    <n v="4.53"/>
    <m/>
    <n v="0"/>
    <n v="4.5"/>
    <n v="5069"/>
    <s v="Actual"/>
    <n v="7421"/>
    <n v="9305"/>
    <n v="2891"/>
    <n v="1115"/>
    <n v="1832"/>
    <m/>
    <m/>
    <m/>
    <m/>
    <n v="22294"/>
    <n v="1117"/>
    <n v="209"/>
    <m/>
    <n v="1326"/>
    <n v="2348"/>
    <n v="2265"/>
    <s v="Yes"/>
    <s v="Link+ Consortium"/>
    <m/>
    <m/>
    <m/>
    <m/>
    <m/>
    <m/>
    <m/>
    <m/>
    <m/>
    <s v="No"/>
    <m/>
    <n v="2479"/>
    <m/>
    <m/>
    <n v="85"/>
    <m/>
    <m/>
    <m/>
    <m/>
    <m/>
    <m/>
    <m/>
    <m/>
    <m/>
    <m/>
    <n v="1"/>
    <n v="34"/>
    <n v="825"/>
    <n v="54"/>
    <n v="28"/>
    <n v="16"/>
    <n v="4"/>
    <n v="0"/>
    <m/>
    <m/>
    <m/>
    <m/>
    <m/>
    <m/>
    <m/>
    <m/>
    <m/>
    <m/>
    <m/>
    <m/>
    <m/>
    <m/>
    <m/>
    <m/>
    <m/>
    <m/>
    <m/>
    <m/>
    <m/>
    <m/>
    <m/>
    <m/>
    <m/>
    <m/>
    <m/>
    <m/>
    <m/>
    <m/>
    <m/>
    <m/>
    <m/>
    <m/>
    <m/>
    <m/>
    <m/>
    <m/>
    <m/>
    <m/>
    <m/>
    <m/>
    <m/>
    <s v="No"/>
    <m/>
    <m/>
    <m/>
    <m/>
    <s v="No"/>
    <s v="No"/>
    <m/>
    <m/>
    <m/>
    <n v="108"/>
    <n v="0"/>
    <s v="No"/>
    <m/>
    <n v="270612"/>
    <m/>
    <n v="0"/>
    <m/>
    <m/>
    <m/>
    <m/>
    <m/>
    <m/>
    <m/>
    <m/>
    <m/>
    <m/>
    <m/>
    <m/>
    <m/>
    <m/>
    <m/>
    <m/>
    <s v="Yes"/>
    <m/>
    <s v="Student Government"/>
    <m/>
    <s v="Textbook Donations from Faculty"/>
    <m/>
    <m/>
    <m/>
    <m/>
    <m/>
    <m/>
    <s v="Grant Outside of College"/>
    <n v="1685.1241459056062"/>
    <x v="0"/>
    <s v="Small"/>
  </r>
  <r>
    <s v="West Hills CCD"/>
    <x v="45"/>
    <n v="582"/>
    <s v="Multi-College District"/>
    <n v="20140"/>
    <x v="8"/>
    <n v="3102.8302857142812"/>
    <n v="25000"/>
    <m/>
    <n v="110"/>
    <n v="7"/>
    <m/>
    <m/>
    <m/>
    <m/>
    <m/>
    <m/>
    <n v="0"/>
    <m/>
    <m/>
    <n v="45"/>
    <n v="400"/>
    <m/>
    <m/>
    <m/>
    <m/>
    <m/>
    <m/>
    <n v="39.75"/>
    <m/>
    <m/>
    <m/>
    <m/>
    <m/>
    <m/>
    <m/>
    <m/>
    <n v="2620"/>
    <m/>
    <m/>
    <n v="2659.75"/>
    <m/>
    <m/>
    <m/>
    <m/>
    <m/>
    <m/>
    <m/>
    <m/>
    <m/>
    <m/>
    <m/>
    <m/>
    <n v="0"/>
    <m/>
    <m/>
    <m/>
    <m/>
    <m/>
    <m/>
    <m/>
    <m/>
    <m/>
    <n v="4300"/>
    <m/>
    <m/>
    <n v="4300"/>
    <m/>
    <m/>
    <m/>
    <m/>
    <m/>
    <m/>
    <m/>
    <m/>
    <m/>
    <m/>
    <n v="0"/>
    <n v="4137"/>
    <m/>
    <m/>
    <m/>
    <m/>
    <m/>
    <n v="2352"/>
    <m/>
    <m/>
    <n v="13617"/>
    <n v="2054"/>
    <m/>
    <n v="22160"/>
    <m/>
    <m/>
    <m/>
    <m/>
    <m/>
    <m/>
    <m/>
    <m/>
    <m/>
    <m/>
    <n v="0"/>
    <n v="4137"/>
    <n v="0"/>
    <n v="0"/>
    <n v="0"/>
    <n v="0"/>
    <n v="2352"/>
    <n v="0"/>
    <n v="0"/>
    <n v="13617"/>
    <n v="2054"/>
    <n v="22160"/>
    <m/>
    <m/>
    <m/>
    <m/>
    <m/>
    <m/>
    <m/>
    <m/>
    <m/>
    <m/>
    <m/>
    <m/>
    <n v="0"/>
    <m/>
    <m/>
    <m/>
    <m/>
    <m/>
    <m/>
    <m/>
    <m/>
    <m/>
    <m/>
    <m/>
    <m/>
    <n v="0"/>
    <n v="0"/>
    <n v="0"/>
    <n v="0"/>
    <n v="0"/>
    <n v="0"/>
    <n v="0"/>
    <n v="0"/>
    <n v="0"/>
    <n v="0"/>
    <n v="0"/>
    <n v="0"/>
    <n v="0.38"/>
    <m/>
    <m/>
    <m/>
    <m/>
    <m/>
    <m/>
    <m/>
    <m/>
    <m/>
    <m/>
    <m/>
    <m/>
    <m/>
    <m/>
    <n v="0"/>
    <m/>
    <m/>
    <m/>
    <m/>
    <m/>
    <m/>
    <m/>
    <m/>
    <m/>
    <n v="0"/>
    <n v="0"/>
    <n v="0"/>
    <n v="0"/>
    <n v="0"/>
    <n v="0"/>
    <n v="0"/>
    <n v="0"/>
    <n v="0"/>
    <n v="0"/>
    <n v="0"/>
    <n v="1099"/>
    <m/>
    <m/>
    <m/>
    <m/>
    <m/>
    <m/>
    <m/>
    <m/>
    <m/>
    <n v="1099"/>
    <n v="6959.75"/>
    <n v="22160"/>
    <n v="30218.75"/>
    <s v="Other"/>
    <s v="Librarian"/>
    <m/>
    <s v="yes"/>
    <s v="None"/>
    <m/>
    <m/>
    <m/>
    <m/>
    <m/>
    <n v="272"/>
    <n v="2012"/>
    <n v="17255"/>
    <n v="73"/>
    <m/>
    <n v="26971"/>
    <m/>
    <n v="3"/>
    <m/>
    <n v="294"/>
    <m/>
    <m/>
    <n v="5"/>
    <n v="7"/>
    <m/>
    <n v="3"/>
    <s v="No"/>
    <m/>
    <n v="1"/>
    <m/>
    <m/>
    <m/>
    <m/>
    <m/>
    <n v="4"/>
    <m/>
    <m/>
    <m/>
    <m/>
    <n v="3.33"/>
    <n v="0.46"/>
    <m/>
    <n v="0.46"/>
    <m/>
    <n v="0"/>
    <n v="2.44"/>
    <n v="954"/>
    <s v="Estimate"/>
    <n v="4598"/>
    <n v="8273"/>
    <n v="100"/>
    <n v="412"/>
    <m/>
    <m/>
    <m/>
    <m/>
    <m/>
    <n v="13383"/>
    <m/>
    <n v="35"/>
    <m/>
    <n v="35"/>
    <n v="29"/>
    <n v="29"/>
    <s v="Yes"/>
    <s v="West Hills College Coalinga"/>
    <m/>
    <m/>
    <m/>
    <m/>
    <m/>
    <m/>
    <m/>
    <m/>
    <m/>
    <s v="No"/>
    <m/>
    <n v="540"/>
    <m/>
    <m/>
    <n v="18"/>
    <m/>
    <m/>
    <m/>
    <m/>
    <m/>
    <m/>
    <m/>
    <m/>
    <m/>
    <m/>
    <m/>
    <m/>
    <m/>
    <n v="58.5"/>
    <n v="30"/>
    <n v="30"/>
    <m/>
    <m/>
    <m/>
    <m/>
    <m/>
    <m/>
    <m/>
    <m/>
    <m/>
    <m/>
    <m/>
    <m/>
    <m/>
    <m/>
    <m/>
    <m/>
    <m/>
    <m/>
    <m/>
    <m/>
    <m/>
    <m/>
    <m/>
    <m/>
    <m/>
    <m/>
    <m/>
    <m/>
    <m/>
    <m/>
    <m/>
    <m/>
    <m/>
    <m/>
    <m/>
    <m/>
    <m/>
    <m/>
    <m/>
    <m/>
    <m/>
    <m/>
    <m/>
    <m/>
    <m/>
    <s v="No"/>
    <m/>
    <m/>
    <m/>
    <m/>
    <s v="Yes"/>
    <s v="No"/>
    <m/>
    <m/>
    <m/>
    <m/>
    <m/>
    <s v="No"/>
    <m/>
    <n v="117600"/>
    <m/>
    <m/>
    <m/>
    <m/>
    <m/>
    <m/>
    <m/>
    <m/>
    <m/>
    <m/>
    <m/>
    <m/>
    <m/>
    <m/>
    <m/>
    <m/>
    <m/>
    <m/>
    <s v="Yes"/>
    <m/>
    <m/>
    <m/>
    <m/>
    <s v="Textbook Donations from Publisher"/>
    <s v="Textbook Donations from Bookstore"/>
    <m/>
    <s v="Other"/>
    <s v="Lottery"/>
    <m/>
    <m/>
    <n v="6745.2832298136545"/>
    <x v="1"/>
    <s v="Small"/>
  </r>
  <r>
    <s v="Chabot-Las Positas CCD"/>
    <x v="28"/>
    <s v="481"/>
    <s v="Multi-College District"/>
    <n v="20140"/>
    <x v="8"/>
    <n v="6345.9719999999897"/>
    <n v="16000"/>
    <m/>
    <n v="58"/>
    <n v="6"/>
    <m/>
    <m/>
    <m/>
    <m/>
    <m/>
    <m/>
    <n v="24"/>
    <m/>
    <m/>
    <n v="46"/>
    <n v="331"/>
    <m/>
    <m/>
    <m/>
    <m/>
    <m/>
    <m/>
    <n v="233"/>
    <n v="43400"/>
    <m/>
    <m/>
    <m/>
    <m/>
    <m/>
    <m/>
    <m/>
    <m/>
    <m/>
    <m/>
    <n v="43633"/>
    <m/>
    <n v="4000"/>
    <m/>
    <m/>
    <m/>
    <m/>
    <m/>
    <m/>
    <m/>
    <m/>
    <m/>
    <m/>
    <n v="4000"/>
    <n v="5747"/>
    <m/>
    <m/>
    <m/>
    <m/>
    <m/>
    <m/>
    <m/>
    <m/>
    <m/>
    <m/>
    <m/>
    <n v="5747"/>
    <m/>
    <m/>
    <m/>
    <m/>
    <m/>
    <m/>
    <m/>
    <m/>
    <m/>
    <m/>
    <n v="0"/>
    <n v="2439"/>
    <m/>
    <n v="49824"/>
    <m/>
    <m/>
    <m/>
    <m/>
    <m/>
    <m/>
    <m/>
    <m/>
    <m/>
    <n v="52263"/>
    <m/>
    <m/>
    <m/>
    <m/>
    <m/>
    <m/>
    <m/>
    <m/>
    <m/>
    <m/>
    <n v="0"/>
    <n v="2439"/>
    <n v="49824"/>
    <n v="0"/>
    <n v="0"/>
    <n v="0"/>
    <n v="0"/>
    <n v="0"/>
    <n v="0"/>
    <n v="0"/>
    <n v="0"/>
    <n v="52263"/>
    <m/>
    <m/>
    <m/>
    <m/>
    <m/>
    <m/>
    <m/>
    <m/>
    <m/>
    <m/>
    <m/>
    <m/>
    <n v="0"/>
    <m/>
    <n v="2600"/>
    <m/>
    <m/>
    <m/>
    <m/>
    <m/>
    <m/>
    <m/>
    <m/>
    <m/>
    <m/>
    <n v="2600"/>
    <n v="0"/>
    <n v="2600"/>
    <n v="0"/>
    <n v="0"/>
    <n v="0"/>
    <n v="0"/>
    <n v="0"/>
    <n v="0"/>
    <n v="0"/>
    <n v="0"/>
    <n v="2600"/>
    <n v="0.25"/>
    <m/>
    <m/>
    <m/>
    <m/>
    <m/>
    <m/>
    <n v="7176"/>
    <m/>
    <m/>
    <m/>
    <m/>
    <m/>
    <m/>
    <n v="1900"/>
    <n v="9076"/>
    <m/>
    <m/>
    <m/>
    <m/>
    <m/>
    <m/>
    <m/>
    <m/>
    <m/>
    <n v="0"/>
    <n v="0"/>
    <n v="7176"/>
    <n v="0"/>
    <n v="0"/>
    <n v="0"/>
    <n v="0"/>
    <n v="0"/>
    <n v="0"/>
    <n v="1900"/>
    <n v="9076"/>
    <m/>
    <m/>
    <m/>
    <m/>
    <m/>
    <m/>
    <m/>
    <m/>
    <m/>
    <m/>
    <n v="0"/>
    <n v="49380"/>
    <n v="67939"/>
    <n v="117319"/>
    <s v="Department chair (Faculty position)"/>
    <m/>
    <m/>
    <s v="yes"/>
    <m/>
    <s v="Release time"/>
    <m/>
    <m/>
    <m/>
    <m/>
    <n v="628"/>
    <n v="5923"/>
    <n v="2445"/>
    <m/>
    <m/>
    <n v="26900"/>
    <m/>
    <n v="9"/>
    <n v="20"/>
    <n v="681"/>
    <m/>
    <m/>
    <m/>
    <m/>
    <m/>
    <n v="9"/>
    <s v="No"/>
    <m/>
    <n v="3.5"/>
    <m/>
    <m/>
    <m/>
    <m/>
    <m/>
    <n v="4"/>
    <m/>
    <m/>
    <m/>
    <m/>
    <m/>
    <n v="1.25"/>
    <m/>
    <n v="1.25"/>
    <m/>
    <n v="0"/>
    <n v="4"/>
    <n v="5008"/>
    <s v="Estimate"/>
    <n v="5445"/>
    <n v="9267"/>
    <m/>
    <n v="2520"/>
    <n v="92"/>
    <m/>
    <m/>
    <m/>
    <m/>
    <n v="17324"/>
    <m/>
    <m/>
    <m/>
    <m/>
    <m/>
    <m/>
    <s v="No"/>
    <m/>
    <m/>
    <m/>
    <m/>
    <m/>
    <m/>
    <m/>
    <m/>
    <m/>
    <m/>
    <s v="No"/>
    <m/>
    <n v="4950"/>
    <m/>
    <m/>
    <n v="138"/>
    <m/>
    <m/>
    <m/>
    <m/>
    <m/>
    <m/>
    <m/>
    <m/>
    <m/>
    <m/>
    <n v="6"/>
    <n v="6"/>
    <n v="65"/>
    <n v="50"/>
    <n v="16"/>
    <n v="16"/>
    <n v="0"/>
    <n v="0"/>
    <m/>
    <m/>
    <m/>
    <m/>
    <m/>
    <m/>
    <m/>
    <m/>
    <m/>
    <m/>
    <m/>
    <m/>
    <m/>
    <m/>
    <m/>
    <m/>
    <m/>
    <m/>
    <m/>
    <m/>
    <m/>
    <m/>
    <m/>
    <m/>
    <m/>
    <m/>
    <m/>
    <m/>
    <m/>
    <m/>
    <m/>
    <m/>
    <m/>
    <m/>
    <m/>
    <m/>
    <m/>
    <m/>
    <m/>
    <m/>
    <m/>
    <m/>
    <m/>
    <s v="No"/>
    <m/>
    <m/>
    <m/>
    <m/>
    <s v="Yes"/>
    <s v="No"/>
    <m/>
    <m/>
    <m/>
    <n v="0"/>
    <n v="0"/>
    <s v="No"/>
    <m/>
    <n v="93957"/>
    <m/>
    <n v="0"/>
    <m/>
    <m/>
    <m/>
    <m/>
    <m/>
    <m/>
    <m/>
    <m/>
    <m/>
    <m/>
    <m/>
    <m/>
    <m/>
    <m/>
    <m/>
    <m/>
    <s v="No"/>
    <m/>
    <m/>
    <m/>
    <m/>
    <m/>
    <m/>
    <m/>
    <m/>
    <m/>
    <m/>
    <m/>
    <n v="5076.7775999999922"/>
    <x v="1"/>
    <s v="Small"/>
  </r>
  <r>
    <s v="San Jose CCD"/>
    <x v="49"/>
    <s v="471"/>
    <s v="Multi-College District"/>
    <n v="20140"/>
    <x v="8"/>
    <n v="6537.2123809523709"/>
    <n v="26000"/>
    <m/>
    <n v="63"/>
    <n v="12"/>
    <m/>
    <m/>
    <m/>
    <m/>
    <m/>
    <m/>
    <n v="47"/>
    <m/>
    <m/>
    <n v="82"/>
    <n v="252"/>
    <m/>
    <m/>
    <m/>
    <m/>
    <m/>
    <m/>
    <n v="2342"/>
    <n v="0"/>
    <m/>
    <n v="0"/>
    <n v="4415"/>
    <m/>
    <m/>
    <n v="0"/>
    <n v="0"/>
    <n v="28353"/>
    <n v="7068"/>
    <m/>
    <n v="42178"/>
    <n v="0"/>
    <n v="0"/>
    <m/>
    <n v="0"/>
    <n v="1875"/>
    <m/>
    <m/>
    <n v="0"/>
    <n v="0"/>
    <n v="625"/>
    <n v="0"/>
    <m/>
    <n v="2500"/>
    <n v="5021"/>
    <m/>
    <n v="0"/>
    <n v="0"/>
    <n v="0"/>
    <m/>
    <m/>
    <n v="0"/>
    <n v="0"/>
    <n v="0"/>
    <n v="0"/>
    <m/>
    <n v="5021"/>
    <n v="0"/>
    <n v="0"/>
    <n v="0"/>
    <n v="0"/>
    <m/>
    <m/>
    <n v="0"/>
    <n v="0"/>
    <n v="0"/>
    <n v="0"/>
    <n v="0"/>
    <n v="0"/>
    <m/>
    <n v="3888"/>
    <n v="0"/>
    <n v="25424"/>
    <m/>
    <n v="0"/>
    <n v="0"/>
    <n v="0"/>
    <n v="304"/>
    <n v="0"/>
    <m/>
    <n v="29616"/>
    <n v="0"/>
    <n v="0"/>
    <n v="0"/>
    <n v="0"/>
    <m/>
    <n v="0"/>
    <n v="0"/>
    <n v="0"/>
    <n v="0"/>
    <n v="0"/>
    <n v="0"/>
    <n v="0"/>
    <n v="3888"/>
    <n v="0"/>
    <n v="25424"/>
    <n v="0"/>
    <n v="0"/>
    <n v="0"/>
    <n v="0"/>
    <n v="304"/>
    <n v="0"/>
    <n v="29616"/>
    <n v="0"/>
    <n v="0"/>
    <m/>
    <n v="0"/>
    <n v="0"/>
    <m/>
    <n v="0"/>
    <n v="0"/>
    <n v="0"/>
    <n v="0"/>
    <n v="0"/>
    <m/>
    <n v="0"/>
    <n v="1096"/>
    <n v="0"/>
    <m/>
    <n v="0"/>
    <n v="0"/>
    <m/>
    <n v="0"/>
    <n v="0"/>
    <n v="0"/>
    <n v="0"/>
    <n v="3306"/>
    <m/>
    <n v="4402"/>
    <n v="1096"/>
    <n v="0"/>
    <n v="0"/>
    <n v="0"/>
    <n v="0"/>
    <n v="0"/>
    <n v="0"/>
    <n v="0"/>
    <n v="0"/>
    <n v="3306"/>
    <n v="4402"/>
    <n v="0.70650000000000002"/>
    <m/>
    <m/>
    <m/>
    <m/>
    <m/>
    <n v="0"/>
    <n v="0"/>
    <n v="0"/>
    <n v="0"/>
    <n v="0"/>
    <n v="0"/>
    <n v="0"/>
    <n v="0"/>
    <n v="0"/>
    <n v="0"/>
    <n v="0"/>
    <n v="0"/>
    <n v="0"/>
    <n v="0"/>
    <n v="0"/>
    <n v="0"/>
    <n v="0"/>
    <n v="0"/>
    <n v="0"/>
    <n v="0"/>
    <n v="0"/>
    <n v="0"/>
    <n v="0"/>
    <n v="0"/>
    <n v="0"/>
    <n v="0"/>
    <n v="0"/>
    <n v="0"/>
    <n v="0"/>
    <n v="0"/>
    <n v="27429"/>
    <n v="0"/>
    <n v="0"/>
    <n v="2086"/>
    <m/>
    <m/>
    <n v="0"/>
    <n v="0"/>
    <n v="938"/>
    <n v="0"/>
    <n v="30453"/>
    <n v="47199"/>
    <n v="36518"/>
    <n v="114170"/>
    <s v="Dean or other administrator"/>
    <m/>
    <s v="PhD"/>
    <s v="no"/>
    <s v="None"/>
    <m/>
    <m/>
    <m/>
    <m/>
    <m/>
    <n v="976"/>
    <n v="2375"/>
    <n v="8818"/>
    <n v="55"/>
    <m/>
    <n v="38769"/>
    <m/>
    <n v="98"/>
    <n v="30"/>
    <n v="1475"/>
    <m/>
    <m/>
    <n v="210"/>
    <n v="267"/>
    <n v="0"/>
    <n v="158"/>
    <s v="No"/>
    <m/>
    <n v="2"/>
    <m/>
    <m/>
    <m/>
    <m/>
    <m/>
    <n v="6"/>
    <m/>
    <m/>
    <m/>
    <m/>
    <n v="0.9"/>
    <n v="2.97"/>
    <m/>
    <n v="2.97"/>
    <n v="0"/>
    <n v="0"/>
    <n v="5.8"/>
    <n v="3009"/>
    <s v="Actual"/>
    <n v="4414"/>
    <n v="13201"/>
    <n v="4635"/>
    <n v="343"/>
    <n v="109"/>
    <m/>
    <m/>
    <m/>
    <m/>
    <n v="22702"/>
    <n v="22"/>
    <m/>
    <m/>
    <n v="14"/>
    <n v="76"/>
    <n v="28"/>
    <s v="Yes"/>
    <s v="Palo Alto University Research"/>
    <s v="Broome Community College"/>
    <s v="Woodbury University"/>
    <s v="Dominican University of Calif."/>
    <s v="Grossmont College"/>
    <s v="University of Redlands"/>
    <s v="Chapman University"/>
    <s v="DeAnza College"/>
    <s v="Trinity College Library"/>
    <s v="UCLA Biomedical Library"/>
    <s v="No"/>
    <m/>
    <n v="2761"/>
    <m/>
    <m/>
    <n v="120"/>
    <m/>
    <m/>
    <m/>
    <m/>
    <m/>
    <m/>
    <m/>
    <m/>
    <m/>
    <m/>
    <n v="2"/>
    <n v="2"/>
    <n v="30"/>
    <n v="58"/>
    <n v="20"/>
    <n v="20"/>
    <n v="4"/>
    <n v="0"/>
    <m/>
    <m/>
    <m/>
    <m/>
    <m/>
    <m/>
    <m/>
    <m/>
    <m/>
    <m/>
    <m/>
    <m/>
    <m/>
    <m/>
    <m/>
    <m/>
    <m/>
    <m/>
    <m/>
    <m/>
    <m/>
    <m/>
    <m/>
    <m/>
    <m/>
    <m/>
    <m/>
    <m/>
    <m/>
    <m/>
    <m/>
    <m/>
    <m/>
    <m/>
    <m/>
    <m/>
    <m/>
    <m/>
    <m/>
    <m/>
    <m/>
    <m/>
    <m/>
    <s v="No"/>
    <m/>
    <m/>
    <m/>
    <m/>
    <s v="Yes"/>
    <s v="Yes"/>
    <m/>
    <m/>
    <m/>
    <n v="112"/>
    <n v="0"/>
    <s v="No"/>
    <m/>
    <n v="256333"/>
    <m/>
    <n v="2"/>
    <m/>
    <m/>
    <m/>
    <m/>
    <m/>
    <m/>
    <m/>
    <m/>
    <m/>
    <m/>
    <m/>
    <m/>
    <m/>
    <m/>
    <m/>
    <m/>
    <s v="Yes"/>
    <s v="General Library Book Budget"/>
    <m/>
    <m/>
    <s v="Textbook Donations from Faculty"/>
    <m/>
    <m/>
    <m/>
    <m/>
    <m/>
    <m/>
    <s v="Grant Outside of College"/>
    <n v="2201.081609748273"/>
    <x v="0"/>
    <s v="Small"/>
  </r>
  <r>
    <s v="Cabrillo CCD"/>
    <x v="23"/>
    <s v="411"/>
    <s v="Single College District"/>
    <n v="20140"/>
    <x v="8"/>
    <n v="9946.322095238118"/>
    <n v="44748"/>
    <m/>
    <n v="64"/>
    <n v="13"/>
    <m/>
    <m/>
    <m/>
    <m/>
    <m/>
    <m/>
    <n v="25"/>
    <m/>
    <m/>
    <n v="220"/>
    <n v="480"/>
    <m/>
    <m/>
    <m/>
    <m/>
    <m/>
    <m/>
    <n v="3217.1"/>
    <m/>
    <m/>
    <m/>
    <m/>
    <m/>
    <m/>
    <m/>
    <m/>
    <n v="35050.89"/>
    <n v="15485.04"/>
    <m/>
    <n v="53753.03"/>
    <n v="579"/>
    <m/>
    <m/>
    <m/>
    <n v="1971"/>
    <m/>
    <m/>
    <m/>
    <m/>
    <n v="5993"/>
    <m/>
    <m/>
    <n v="8543"/>
    <n v="10376.780000000001"/>
    <m/>
    <m/>
    <m/>
    <m/>
    <m/>
    <m/>
    <m/>
    <m/>
    <m/>
    <m/>
    <m/>
    <n v="10376.780000000001"/>
    <n v="0"/>
    <m/>
    <m/>
    <m/>
    <m/>
    <m/>
    <m/>
    <m/>
    <m/>
    <m/>
    <n v="0"/>
    <n v="37761.42"/>
    <m/>
    <m/>
    <m/>
    <m/>
    <m/>
    <m/>
    <m/>
    <m/>
    <n v="26534.29"/>
    <m/>
    <m/>
    <n v="64295.71"/>
    <n v="0"/>
    <n v="0"/>
    <m/>
    <m/>
    <m/>
    <m/>
    <m/>
    <m/>
    <m/>
    <m/>
    <n v="0"/>
    <n v="37761.42"/>
    <n v="0"/>
    <n v="0"/>
    <n v="0"/>
    <n v="0"/>
    <n v="0"/>
    <n v="0"/>
    <n v="0"/>
    <n v="26534.29"/>
    <n v="0"/>
    <n v="64295.71"/>
    <n v="0"/>
    <n v="0"/>
    <m/>
    <m/>
    <m/>
    <m/>
    <m/>
    <m/>
    <m/>
    <m/>
    <m/>
    <m/>
    <n v="0"/>
    <n v="0"/>
    <n v="0"/>
    <m/>
    <m/>
    <m/>
    <m/>
    <m/>
    <m/>
    <n v="2421.8200000000002"/>
    <m/>
    <m/>
    <m/>
    <n v="2421.8200000000002"/>
    <n v="0"/>
    <n v="0"/>
    <n v="0"/>
    <n v="0"/>
    <n v="0"/>
    <n v="0"/>
    <n v="0"/>
    <n v="2421.8200000000002"/>
    <n v="0"/>
    <n v="0"/>
    <n v="2421.8200000000002"/>
    <n v="0.59"/>
    <m/>
    <m/>
    <m/>
    <m/>
    <m/>
    <n v="0"/>
    <n v="0"/>
    <m/>
    <m/>
    <m/>
    <m/>
    <m/>
    <m/>
    <m/>
    <n v="0"/>
    <n v="0"/>
    <n v="0"/>
    <m/>
    <m/>
    <m/>
    <m/>
    <m/>
    <m/>
    <m/>
    <n v="0"/>
    <n v="0"/>
    <n v="0"/>
    <n v="0"/>
    <n v="0"/>
    <n v="0"/>
    <n v="0"/>
    <n v="0"/>
    <n v="0"/>
    <n v="0"/>
    <n v="0"/>
    <n v="0"/>
    <n v="0"/>
    <m/>
    <m/>
    <m/>
    <m/>
    <m/>
    <m/>
    <m/>
    <m/>
    <n v="0"/>
    <n v="64129.81"/>
    <n v="75260.53"/>
    <n v="139390.34"/>
    <s v="Dean or other administrator"/>
    <m/>
    <m/>
    <s v="yes"/>
    <m/>
    <m/>
    <m/>
    <m/>
    <m/>
    <m/>
    <n v="1497"/>
    <n v="4087"/>
    <n v="31587"/>
    <n v="133"/>
    <n v="0"/>
    <n v="66868"/>
    <m/>
    <n v="22"/>
    <n v="0"/>
    <n v="1583"/>
    <m/>
    <m/>
    <n v="69"/>
    <n v="69"/>
    <n v="44"/>
    <n v="23"/>
    <s v="No"/>
    <m/>
    <n v="3"/>
    <m/>
    <m/>
    <m/>
    <m/>
    <m/>
    <n v="5"/>
    <m/>
    <m/>
    <m/>
    <m/>
    <n v="4.5"/>
    <n v="6.87"/>
    <m/>
    <n v="6.87"/>
    <n v="0"/>
    <n v="0"/>
    <n v="4.5"/>
    <n v="15040"/>
    <s v="Estimate"/>
    <n v="14157"/>
    <n v="32239"/>
    <n v="7192"/>
    <n v="2645"/>
    <n v="0"/>
    <m/>
    <m/>
    <m/>
    <m/>
    <n v="56233"/>
    <n v="8"/>
    <n v="132"/>
    <m/>
    <n v="140"/>
    <n v="1148"/>
    <n v="87"/>
    <s v="No"/>
    <m/>
    <m/>
    <m/>
    <m/>
    <m/>
    <m/>
    <m/>
    <m/>
    <m/>
    <m/>
    <s v="No"/>
    <m/>
    <n v="4900"/>
    <m/>
    <m/>
    <n v="140"/>
    <m/>
    <m/>
    <m/>
    <m/>
    <m/>
    <m/>
    <m/>
    <m/>
    <m/>
    <m/>
    <n v="1"/>
    <n v="89"/>
    <n v="2314"/>
    <n v="55"/>
    <n v="38"/>
    <n v="38"/>
    <n v="0"/>
    <n v="0"/>
    <m/>
    <m/>
    <m/>
    <m/>
    <m/>
    <m/>
    <m/>
    <m/>
    <m/>
    <m/>
    <m/>
    <m/>
    <m/>
    <m/>
    <m/>
    <m/>
    <m/>
    <m/>
    <m/>
    <m/>
    <m/>
    <m/>
    <m/>
    <m/>
    <m/>
    <m/>
    <m/>
    <m/>
    <m/>
    <m/>
    <m/>
    <m/>
    <m/>
    <m/>
    <m/>
    <m/>
    <m/>
    <m/>
    <m/>
    <m/>
    <m/>
    <m/>
    <m/>
    <s v="No"/>
    <m/>
    <m/>
    <m/>
    <m/>
    <s v="Yes"/>
    <s v="No"/>
    <m/>
    <m/>
    <m/>
    <n v="0"/>
    <n v="0"/>
    <s v="No"/>
    <m/>
    <n v="341043"/>
    <m/>
    <n v="12"/>
    <m/>
    <m/>
    <m/>
    <m/>
    <m/>
    <m/>
    <m/>
    <m/>
    <m/>
    <m/>
    <m/>
    <m/>
    <m/>
    <m/>
    <m/>
    <m/>
    <s v="Yes"/>
    <m/>
    <s v="Student Government"/>
    <m/>
    <s v="Textbook Donations from Faculty"/>
    <m/>
    <m/>
    <m/>
    <m/>
    <m/>
    <m/>
    <m/>
    <n v="1447.7906979968147"/>
    <x v="0"/>
    <s v="Small"/>
  </r>
  <r>
    <s v="Lassen CCD"/>
    <x v="14"/>
    <s v="131"/>
    <s v="Single College District"/>
    <n v="20140"/>
    <x v="8"/>
    <n v="1794.5055238095233"/>
    <n v="4217"/>
    <m/>
    <n v="10"/>
    <n v="1"/>
    <m/>
    <m/>
    <m/>
    <m/>
    <m/>
    <m/>
    <n v="0"/>
    <m/>
    <m/>
    <n v="12"/>
    <n v="73"/>
    <m/>
    <m/>
    <m/>
    <m/>
    <m/>
    <m/>
    <n v="3400"/>
    <n v="0"/>
    <m/>
    <n v="0"/>
    <n v="0"/>
    <m/>
    <m/>
    <n v="0"/>
    <n v="0"/>
    <n v="0"/>
    <n v="0"/>
    <m/>
    <n v="3400"/>
    <n v="0"/>
    <n v="0"/>
    <m/>
    <n v="0"/>
    <n v="0"/>
    <m/>
    <m/>
    <n v="0"/>
    <n v="0"/>
    <n v="0"/>
    <n v="0"/>
    <m/>
    <n v="0"/>
    <n v="3067"/>
    <m/>
    <n v="0"/>
    <n v="0"/>
    <n v="0"/>
    <m/>
    <m/>
    <n v="0"/>
    <n v="0"/>
    <n v="0"/>
    <n v="0"/>
    <m/>
    <n v="3067"/>
    <n v="0"/>
    <n v="0"/>
    <n v="0"/>
    <n v="0"/>
    <m/>
    <m/>
    <n v="0"/>
    <n v="0"/>
    <n v="0"/>
    <n v="0"/>
    <n v="0"/>
    <n v="25467"/>
    <m/>
    <n v="0"/>
    <n v="0"/>
    <n v="0"/>
    <m/>
    <n v="0"/>
    <n v="0"/>
    <n v="0"/>
    <n v="0"/>
    <n v="0"/>
    <m/>
    <n v="25467"/>
    <n v="0"/>
    <n v="0"/>
    <n v="0"/>
    <n v="0"/>
    <m/>
    <n v="0"/>
    <n v="0"/>
    <n v="0"/>
    <n v="0"/>
    <n v="0"/>
    <n v="0"/>
    <n v="25467"/>
    <n v="0"/>
    <n v="0"/>
    <n v="0"/>
    <n v="0"/>
    <n v="0"/>
    <n v="0"/>
    <n v="0"/>
    <n v="0"/>
    <n v="0"/>
    <n v="25467"/>
    <n v="0"/>
    <n v="0"/>
    <m/>
    <n v="0"/>
    <n v="0"/>
    <m/>
    <n v="0"/>
    <n v="0"/>
    <n v="0"/>
    <n v="0"/>
    <n v="0"/>
    <m/>
    <n v="0"/>
    <n v="0"/>
    <n v="0"/>
    <m/>
    <n v="0"/>
    <n v="0"/>
    <m/>
    <n v="0"/>
    <n v="0"/>
    <n v="0"/>
    <n v="0"/>
    <n v="0"/>
    <m/>
    <n v="0"/>
    <n v="0"/>
    <n v="0"/>
    <n v="0"/>
    <n v="0"/>
    <n v="0"/>
    <n v="0"/>
    <n v="0"/>
    <n v="0"/>
    <n v="0"/>
    <n v="0"/>
    <n v="0"/>
    <n v="0.77600000000000002"/>
    <m/>
    <m/>
    <m/>
    <m/>
    <m/>
    <n v="0"/>
    <n v="0"/>
    <n v="0"/>
    <n v="0"/>
    <n v="0"/>
    <n v="0"/>
    <n v="0"/>
    <n v="0"/>
    <n v="0"/>
    <n v="0"/>
    <n v="0"/>
    <n v="0"/>
    <n v="0"/>
    <n v="0"/>
    <n v="0"/>
    <n v="0"/>
    <n v="0"/>
    <n v="0"/>
    <n v="0"/>
    <n v="0"/>
    <n v="0"/>
    <n v="0"/>
    <n v="0"/>
    <n v="0"/>
    <n v="0"/>
    <n v="0"/>
    <n v="0"/>
    <n v="0"/>
    <n v="0"/>
    <n v="0"/>
    <n v="5514"/>
    <n v="0"/>
    <n v="0"/>
    <n v="0"/>
    <m/>
    <m/>
    <n v="0"/>
    <n v="0"/>
    <n v="0"/>
    <n v="0"/>
    <n v="5514"/>
    <n v="6467"/>
    <n v="25467"/>
    <n v="37448"/>
    <s v="Other"/>
    <s v="in reality, the librarian"/>
    <s v="don't know"/>
    <s v="yes"/>
    <s v="None"/>
    <m/>
    <m/>
    <m/>
    <m/>
    <m/>
    <n v="359"/>
    <n v="554"/>
    <n v="18776"/>
    <n v="28"/>
    <n v="0"/>
    <n v="20455"/>
    <m/>
    <n v="0"/>
    <n v="0"/>
    <n v="992"/>
    <m/>
    <m/>
    <n v="0"/>
    <n v="0"/>
    <n v="87"/>
    <n v="0"/>
    <s v="No"/>
    <m/>
    <n v="0.53"/>
    <m/>
    <m/>
    <m/>
    <m/>
    <m/>
    <n v="2"/>
    <m/>
    <m/>
    <m/>
    <m/>
    <n v="0"/>
    <n v="0.53"/>
    <m/>
    <n v="0.53"/>
    <n v="0"/>
    <n v="0"/>
    <n v="2"/>
    <n v="300"/>
    <s v="Estimate"/>
    <n v="165"/>
    <n v="1530"/>
    <n v="665"/>
    <n v="52"/>
    <n v="0"/>
    <m/>
    <m/>
    <m/>
    <m/>
    <n v="2412"/>
    <n v="20"/>
    <n v="0"/>
    <m/>
    <n v="10"/>
    <n v="0"/>
    <n v="0"/>
    <s v="Yes"/>
    <s v="CSU Chico"/>
    <s v="UC Berkeley"/>
    <s v="Boise State"/>
    <s v="CSU Sacramento"/>
    <m/>
    <m/>
    <m/>
    <m/>
    <m/>
    <m/>
    <s v="No"/>
    <m/>
    <n v="350"/>
    <m/>
    <m/>
    <n v="30"/>
    <m/>
    <m/>
    <m/>
    <m/>
    <m/>
    <m/>
    <m/>
    <m/>
    <m/>
    <m/>
    <n v="0"/>
    <n v="0"/>
    <n v="0"/>
    <n v="37.5"/>
    <n v="37.5"/>
    <n v="37.5"/>
    <n v="0"/>
    <n v="0"/>
    <m/>
    <m/>
    <m/>
    <m/>
    <m/>
    <m/>
    <m/>
    <m/>
    <m/>
    <m/>
    <m/>
    <m/>
    <m/>
    <m/>
    <m/>
    <m/>
    <m/>
    <m/>
    <m/>
    <m/>
    <m/>
    <m/>
    <m/>
    <m/>
    <m/>
    <m/>
    <m/>
    <m/>
    <m/>
    <m/>
    <m/>
    <m/>
    <m/>
    <m/>
    <m/>
    <m/>
    <m/>
    <m/>
    <m/>
    <m/>
    <m/>
    <m/>
    <m/>
    <s v="Yes"/>
    <m/>
    <m/>
    <m/>
    <m/>
    <s v="No"/>
    <s v="No"/>
    <m/>
    <m/>
    <m/>
    <n v="0"/>
    <n v="0"/>
    <s v="No"/>
    <m/>
    <n v="41000"/>
    <m/>
    <n v="0"/>
    <m/>
    <m/>
    <m/>
    <m/>
    <m/>
    <m/>
    <m/>
    <m/>
    <m/>
    <m/>
    <m/>
    <m/>
    <m/>
    <m/>
    <m/>
    <m/>
    <s v="Yes"/>
    <m/>
    <s v="Student Government"/>
    <m/>
    <m/>
    <m/>
    <m/>
    <m/>
    <m/>
    <m/>
    <m/>
    <m/>
    <n v="3385.8594788858927"/>
    <x v="1"/>
    <s v="Small"/>
  </r>
  <r>
    <s v="Yuba CCD"/>
    <x v="114"/>
    <n v="292"/>
    <s v="Multi-College District"/>
    <n v="20140"/>
    <x v="8"/>
    <n v="1828.6160000000045"/>
    <n v="18255"/>
    <m/>
    <n v="44"/>
    <n v="5"/>
    <m/>
    <m/>
    <m/>
    <m/>
    <m/>
    <m/>
    <n v="28"/>
    <m/>
    <m/>
    <n v="25"/>
    <n v="166"/>
    <m/>
    <m/>
    <m/>
    <m/>
    <m/>
    <m/>
    <n v="3415.17"/>
    <n v="0"/>
    <m/>
    <n v="0"/>
    <n v="0"/>
    <m/>
    <m/>
    <n v="0"/>
    <n v="0"/>
    <n v="0"/>
    <n v="0"/>
    <m/>
    <n v="3415.17"/>
    <n v="2700"/>
    <n v="0"/>
    <m/>
    <n v="0"/>
    <n v="0"/>
    <m/>
    <m/>
    <n v="0"/>
    <n v="0"/>
    <n v="0"/>
    <n v="0"/>
    <m/>
    <n v="2700"/>
    <n v="10044.25"/>
    <m/>
    <n v="0"/>
    <n v="0"/>
    <n v="0"/>
    <m/>
    <m/>
    <n v="0"/>
    <n v="0"/>
    <n v="0"/>
    <n v="0"/>
    <m/>
    <n v="10044.25"/>
    <n v="0"/>
    <n v="0"/>
    <n v="0"/>
    <n v="0"/>
    <m/>
    <m/>
    <n v="0"/>
    <n v="0"/>
    <n v="0"/>
    <n v="0"/>
    <n v="0"/>
    <n v="19452.830000000002"/>
    <m/>
    <n v="0"/>
    <n v="0"/>
    <n v="0"/>
    <m/>
    <n v="0"/>
    <n v="0"/>
    <n v="0"/>
    <n v="0"/>
    <n v="0"/>
    <m/>
    <n v="19452.830000000002"/>
    <n v="0"/>
    <n v="0"/>
    <n v="0"/>
    <n v="0"/>
    <m/>
    <n v="0"/>
    <n v="0"/>
    <n v="0"/>
    <n v="0"/>
    <n v="0"/>
    <n v="0"/>
    <n v="19452.830000000002"/>
    <n v="0"/>
    <n v="0"/>
    <n v="0"/>
    <n v="0"/>
    <n v="0"/>
    <n v="0"/>
    <n v="0"/>
    <n v="0"/>
    <n v="0"/>
    <n v="19452.830000000002"/>
    <n v="0"/>
    <n v="0"/>
    <m/>
    <n v="0"/>
    <n v="0"/>
    <m/>
    <n v="0"/>
    <n v="0"/>
    <n v="0"/>
    <n v="0"/>
    <n v="0"/>
    <m/>
    <n v="0"/>
    <n v="32.57"/>
    <n v="0"/>
    <m/>
    <n v="0"/>
    <n v="0"/>
    <m/>
    <n v="0"/>
    <n v="0"/>
    <n v="0"/>
    <n v="0"/>
    <n v="0"/>
    <m/>
    <n v="32.57"/>
    <n v="32.57"/>
    <n v="0"/>
    <n v="0"/>
    <n v="0"/>
    <n v="0"/>
    <n v="0"/>
    <n v="0"/>
    <n v="0"/>
    <n v="0"/>
    <n v="0"/>
    <n v="32.57"/>
    <n v="0.23"/>
    <m/>
    <m/>
    <m/>
    <m/>
    <m/>
    <n v="0"/>
    <n v="0"/>
    <n v="0"/>
    <n v="0"/>
    <n v="0"/>
    <n v="0"/>
    <n v="0"/>
    <n v="0"/>
    <n v="0"/>
    <n v="0"/>
    <n v="0"/>
    <n v="0"/>
    <n v="0"/>
    <n v="0"/>
    <n v="0"/>
    <n v="0"/>
    <n v="0"/>
    <n v="0"/>
    <n v="0"/>
    <n v="0"/>
    <n v="0"/>
    <n v="0"/>
    <n v="0"/>
    <n v="0"/>
    <n v="0"/>
    <n v="0"/>
    <n v="0"/>
    <n v="0"/>
    <n v="0"/>
    <n v="0"/>
    <n v="0"/>
    <n v="0"/>
    <n v="0"/>
    <n v="0"/>
    <m/>
    <m/>
    <n v="0"/>
    <n v="0"/>
    <n v="0"/>
    <n v="0"/>
    <n v="0"/>
    <n v="13459.42"/>
    <n v="22185.4"/>
    <n v="35644.82"/>
    <s v="Department chair (Faculty position)"/>
    <m/>
    <m/>
    <s v="yes"/>
    <s v="None"/>
    <m/>
    <m/>
    <m/>
    <m/>
    <m/>
    <n v="215"/>
    <n v="1878"/>
    <n v="11169"/>
    <n v="59"/>
    <n v="3065"/>
    <n v="10232"/>
    <m/>
    <n v="4"/>
    <n v="46"/>
    <n v="234"/>
    <m/>
    <m/>
    <n v="1"/>
    <n v="1"/>
    <n v="0"/>
    <n v="4"/>
    <s v="No"/>
    <m/>
    <n v="1"/>
    <m/>
    <m/>
    <m/>
    <m/>
    <m/>
    <n v="1"/>
    <m/>
    <m/>
    <m/>
    <m/>
    <n v="2.1800000000000002"/>
    <n v="1.34"/>
    <m/>
    <n v="1.34"/>
    <n v="0"/>
    <n v="0"/>
    <n v="1"/>
    <n v="126"/>
    <s v="Actual"/>
    <n v="1537"/>
    <n v="9147"/>
    <n v="2173"/>
    <n v="741"/>
    <n v="78"/>
    <m/>
    <m/>
    <m/>
    <m/>
    <n v="13676"/>
    <n v="17"/>
    <n v="10"/>
    <m/>
    <n v="27"/>
    <n v="5"/>
    <n v="5"/>
    <s v="No"/>
    <m/>
    <m/>
    <m/>
    <m/>
    <m/>
    <m/>
    <m/>
    <m/>
    <m/>
    <m/>
    <s v="No"/>
    <m/>
    <n v="685"/>
    <m/>
    <m/>
    <n v="29"/>
    <m/>
    <m/>
    <m/>
    <m/>
    <m/>
    <m/>
    <m/>
    <m/>
    <m/>
    <m/>
    <n v="0"/>
    <n v="0"/>
    <n v="0"/>
    <n v="45"/>
    <n v="41"/>
    <n v="20"/>
    <n v="0"/>
    <n v="0"/>
    <m/>
    <m/>
    <m/>
    <m/>
    <m/>
    <m/>
    <m/>
    <m/>
    <m/>
    <m/>
    <m/>
    <m/>
    <m/>
    <m/>
    <m/>
    <m/>
    <m/>
    <m/>
    <m/>
    <m/>
    <m/>
    <m/>
    <m/>
    <m/>
    <m/>
    <m/>
    <m/>
    <m/>
    <m/>
    <m/>
    <m/>
    <m/>
    <m/>
    <m/>
    <m/>
    <m/>
    <m/>
    <m/>
    <m/>
    <m/>
    <m/>
    <m/>
    <m/>
    <s v="No"/>
    <m/>
    <m/>
    <m/>
    <m/>
    <s v="No"/>
    <s v="No"/>
    <m/>
    <m/>
    <m/>
    <n v="0"/>
    <n v="0"/>
    <s v="No"/>
    <m/>
    <n v="92790"/>
    <m/>
    <n v="18"/>
    <m/>
    <m/>
    <m/>
    <m/>
    <m/>
    <m/>
    <m/>
    <m/>
    <m/>
    <m/>
    <m/>
    <m/>
    <m/>
    <m/>
    <m/>
    <m/>
    <s v="No"/>
    <m/>
    <m/>
    <m/>
    <s v="Textbook Donations from Faculty"/>
    <m/>
    <s v="Textbook Donations from Bookstore"/>
    <m/>
    <m/>
    <m/>
    <m/>
    <m/>
    <n v="1364.6388059701526"/>
    <x v="1"/>
    <s v="Small"/>
  </r>
  <r>
    <s v="Feather River CCD"/>
    <x v="20"/>
    <s v="121"/>
    <s v="Single College District"/>
    <n v="20140"/>
    <x v="8"/>
    <n v="1506.3100952380946"/>
    <n v="9957"/>
    <m/>
    <n v="30"/>
    <n v="3"/>
    <m/>
    <m/>
    <m/>
    <m/>
    <m/>
    <m/>
    <n v="0"/>
    <m/>
    <m/>
    <n v="16"/>
    <n v="108"/>
    <m/>
    <m/>
    <m/>
    <m/>
    <m/>
    <m/>
    <n v="4020"/>
    <m/>
    <m/>
    <m/>
    <m/>
    <m/>
    <m/>
    <m/>
    <m/>
    <m/>
    <m/>
    <m/>
    <n v="4020"/>
    <n v="1736"/>
    <m/>
    <m/>
    <m/>
    <m/>
    <m/>
    <m/>
    <m/>
    <m/>
    <m/>
    <m/>
    <m/>
    <n v="1736"/>
    <n v="7833"/>
    <m/>
    <m/>
    <m/>
    <m/>
    <m/>
    <m/>
    <m/>
    <m/>
    <m/>
    <m/>
    <m/>
    <n v="7833"/>
    <n v="0"/>
    <m/>
    <m/>
    <m/>
    <m/>
    <m/>
    <m/>
    <m/>
    <m/>
    <m/>
    <n v="0"/>
    <n v="34825"/>
    <m/>
    <m/>
    <m/>
    <m/>
    <m/>
    <m/>
    <m/>
    <m/>
    <m/>
    <m/>
    <m/>
    <n v="34825"/>
    <n v="0"/>
    <m/>
    <m/>
    <m/>
    <m/>
    <m/>
    <m/>
    <m/>
    <m/>
    <m/>
    <n v="0"/>
    <n v="34825"/>
    <n v="0"/>
    <n v="0"/>
    <n v="0"/>
    <n v="0"/>
    <n v="0"/>
    <n v="0"/>
    <n v="0"/>
    <n v="0"/>
    <n v="0"/>
    <n v="34825"/>
    <n v="0"/>
    <m/>
    <m/>
    <m/>
    <m/>
    <m/>
    <m/>
    <m/>
    <m/>
    <m/>
    <m/>
    <m/>
    <n v="0"/>
    <n v="1995"/>
    <m/>
    <m/>
    <m/>
    <m/>
    <m/>
    <m/>
    <m/>
    <m/>
    <m/>
    <m/>
    <m/>
    <n v="1995"/>
    <n v="1995"/>
    <n v="0"/>
    <n v="0"/>
    <n v="0"/>
    <n v="0"/>
    <n v="0"/>
    <n v="0"/>
    <n v="0"/>
    <n v="0"/>
    <n v="0"/>
    <n v="1995"/>
    <n v="0.89"/>
    <m/>
    <m/>
    <m/>
    <m/>
    <m/>
    <n v="4010"/>
    <m/>
    <m/>
    <m/>
    <m/>
    <m/>
    <m/>
    <m/>
    <m/>
    <n v="4010"/>
    <n v="0"/>
    <m/>
    <m/>
    <m/>
    <m/>
    <m/>
    <m/>
    <m/>
    <m/>
    <n v="0"/>
    <n v="4010"/>
    <n v="0"/>
    <n v="0"/>
    <n v="0"/>
    <n v="0"/>
    <n v="0"/>
    <n v="0"/>
    <n v="0"/>
    <n v="0"/>
    <n v="4010"/>
    <n v="0"/>
    <m/>
    <m/>
    <m/>
    <m/>
    <m/>
    <m/>
    <m/>
    <m/>
    <m/>
    <n v="0"/>
    <n v="11853"/>
    <n v="42566"/>
    <n v="54419"/>
    <s v="Other"/>
    <s v="Library Director"/>
    <m/>
    <s v="yes"/>
    <s v="None"/>
    <m/>
    <m/>
    <m/>
    <m/>
    <m/>
    <n v="342"/>
    <n v="2552"/>
    <n v="10633"/>
    <n v="91"/>
    <n v="0"/>
    <n v="25900"/>
    <m/>
    <n v="33"/>
    <n v="0"/>
    <n v="342"/>
    <m/>
    <m/>
    <n v="65"/>
    <n v="65"/>
    <n v="0"/>
    <n v="33"/>
    <s v="No"/>
    <m/>
    <n v="1"/>
    <m/>
    <m/>
    <m/>
    <m/>
    <m/>
    <n v="2"/>
    <m/>
    <m/>
    <m/>
    <m/>
    <n v="0.35"/>
    <n v="1"/>
    <m/>
    <n v="1"/>
    <m/>
    <n v="0"/>
    <n v="1.45"/>
    <n v="2400"/>
    <s v="Estimate"/>
    <n v="3363"/>
    <n v="4000"/>
    <n v="4326"/>
    <n v="3000"/>
    <n v="363"/>
    <m/>
    <m/>
    <m/>
    <m/>
    <n v="15052"/>
    <n v="50"/>
    <n v="0"/>
    <m/>
    <n v="50"/>
    <n v="0"/>
    <n v="0"/>
    <s v="Yes"/>
    <s v="Chico State University"/>
    <s v="Butte College"/>
    <m/>
    <m/>
    <m/>
    <m/>
    <m/>
    <m/>
    <m/>
    <m/>
    <s v="Yes"/>
    <s v="Other"/>
    <n v="575"/>
    <m/>
    <m/>
    <n v="44"/>
    <m/>
    <m/>
    <m/>
    <m/>
    <m/>
    <m/>
    <m/>
    <m/>
    <m/>
    <m/>
    <n v="0"/>
    <n v="0"/>
    <n v="0"/>
    <n v="61"/>
    <n v="36"/>
    <n v="36"/>
    <n v="0"/>
    <n v="16"/>
    <m/>
    <m/>
    <m/>
    <m/>
    <m/>
    <m/>
    <m/>
    <m/>
    <m/>
    <m/>
    <m/>
    <m/>
    <m/>
    <m/>
    <m/>
    <m/>
    <m/>
    <m/>
    <m/>
    <m/>
    <m/>
    <m/>
    <m/>
    <m/>
    <m/>
    <m/>
    <m/>
    <m/>
    <m/>
    <m/>
    <m/>
    <m/>
    <m/>
    <m/>
    <m/>
    <m/>
    <m/>
    <m/>
    <m/>
    <m/>
    <m/>
    <m/>
    <m/>
    <s v="Yes"/>
    <m/>
    <m/>
    <m/>
    <m/>
    <s v="No"/>
    <s v="No"/>
    <m/>
    <m/>
    <m/>
    <n v="0"/>
    <n v="16"/>
    <s v="No"/>
    <m/>
    <n v="52125"/>
    <m/>
    <n v="20"/>
    <m/>
    <m/>
    <m/>
    <m/>
    <m/>
    <m/>
    <m/>
    <m/>
    <m/>
    <m/>
    <m/>
    <m/>
    <m/>
    <m/>
    <m/>
    <m/>
    <s v="No"/>
    <m/>
    <m/>
    <m/>
    <s v="Textbook Donations from Faculty"/>
    <m/>
    <m/>
    <m/>
    <m/>
    <m/>
    <m/>
    <m/>
    <n v="1506.3100952380946"/>
    <x v="1"/>
    <s v="Small"/>
  </r>
  <r>
    <s v="Antelope CCD"/>
    <x v="41"/>
    <s v="621"/>
    <s v="Single College District"/>
    <n v="20140"/>
    <x v="8"/>
    <n v="11343.601333333389"/>
    <n v="27463"/>
    <m/>
    <n v="35"/>
    <n v="11"/>
    <m/>
    <m/>
    <m/>
    <m/>
    <m/>
    <m/>
    <n v="0"/>
    <m/>
    <m/>
    <n v="64"/>
    <n v="283"/>
    <m/>
    <m/>
    <m/>
    <m/>
    <m/>
    <m/>
    <n v="4660"/>
    <n v="0"/>
    <m/>
    <n v="15257"/>
    <n v="0"/>
    <m/>
    <m/>
    <n v="0"/>
    <n v="4532"/>
    <n v="15012"/>
    <n v="0"/>
    <m/>
    <n v="39461"/>
    <n v="0"/>
    <n v="0"/>
    <m/>
    <n v="0"/>
    <n v="0"/>
    <m/>
    <m/>
    <n v="0"/>
    <n v="0"/>
    <n v="0"/>
    <n v="0"/>
    <m/>
    <n v="0"/>
    <n v="4112"/>
    <m/>
    <n v="0"/>
    <n v="0"/>
    <n v="0"/>
    <m/>
    <m/>
    <n v="0"/>
    <n v="0"/>
    <n v="272"/>
    <n v="0"/>
    <m/>
    <n v="4384"/>
    <n v="0"/>
    <n v="0"/>
    <n v="0"/>
    <n v="0"/>
    <m/>
    <m/>
    <n v="0"/>
    <n v="0"/>
    <n v="0"/>
    <n v="0"/>
    <n v="0"/>
    <n v="39844"/>
    <m/>
    <n v="0"/>
    <n v="0"/>
    <n v="0"/>
    <m/>
    <n v="0"/>
    <n v="0"/>
    <n v="0"/>
    <n v="5030"/>
    <n v="6126"/>
    <m/>
    <n v="51000"/>
    <n v="0"/>
    <n v="0"/>
    <n v="0"/>
    <n v="0"/>
    <m/>
    <n v="0"/>
    <n v="0"/>
    <n v="0"/>
    <n v="0"/>
    <n v="0"/>
    <n v="0"/>
    <n v="39844"/>
    <n v="0"/>
    <n v="0"/>
    <n v="0"/>
    <n v="0"/>
    <n v="0"/>
    <n v="0"/>
    <n v="0"/>
    <n v="5030"/>
    <n v="6126"/>
    <n v="51000"/>
    <n v="0"/>
    <n v="0"/>
    <m/>
    <n v="0"/>
    <n v="0"/>
    <m/>
    <n v="0"/>
    <n v="0"/>
    <n v="0"/>
    <n v="0"/>
    <n v="0"/>
    <m/>
    <n v="0"/>
    <n v="0"/>
    <n v="0"/>
    <m/>
    <n v="0"/>
    <n v="0"/>
    <m/>
    <n v="0"/>
    <n v="0"/>
    <n v="0"/>
    <n v="0"/>
    <n v="0"/>
    <m/>
    <n v="0"/>
    <n v="0"/>
    <n v="0"/>
    <n v="0"/>
    <n v="0"/>
    <n v="0"/>
    <n v="0"/>
    <n v="0"/>
    <n v="0"/>
    <n v="0"/>
    <n v="0"/>
    <n v="0"/>
    <n v="0.81"/>
    <m/>
    <m/>
    <m/>
    <m/>
    <m/>
    <n v="1228"/>
    <n v="0"/>
    <n v="0"/>
    <n v="0"/>
    <n v="0"/>
    <n v="0"/>
    <n v="0"/>
    <n v="0"/>
    <n v="0"/>
    <n v="1228"/>
    <n v="0"/>
    <n v="0"/>
    <n v="0"/>
    <n v="0"/>
    <n v="0"/>
    <n v="0"/>
    <n v="0"/>
    <n v="0"/>
    <n v="0"/>
    <n v="0"/>
    <n v="1228"/>
    <n v="0"/>
    <n v="0"/>
    <n v="0"/>
    <n v="0"/>
    <n v="0"/>
    <n v="0"/>
    <n v="0"/>
    <n v="0"/>
    <n v="1228"/>
    <n v="891"/>
    <n v="0"/>
    <n v="0"/>
    <n v="0"/>
    <m/>
    <m/>
    <n v="0"/>
    <n v="0"/>
    <n v="6259"/>
    <n v="0"/>
    <n v="7150"/>
    <n v="43845"/>
    <n v="52228"/>
    <n v="103223"/>
    <s v="Dean or other administrator"/>
    <m/>
    <s v="PhD"/>
    <s v="no"/>
    <m/>
    <m/>
    <m/>
    <m/>
    <m/>
    <s v="Our Depar Chair stated 1/1/15; We did not have a Dept Chair in FY 13-14"/>
    <n v="335"/>
    <n v="0"/>
    <n v="180534"/>
    <n v="19"/>
    <n v="236911"/>
    <n v="55211"/>
    <m/>
    <n v="0"/>
    <n v="168164"/>
    <n v="360"/>
    <m/>
    <m/>
    <n v="141"/>
    <n v="141"/>
    <n v="0"/>
    <n v="0"/>
    <s v="No"/>
    <m/>
    <n v="3"/>
    <m/>
    <m/>
    <m/>
    <m/>
    <m/>
    <n v="5"/>
    <m/>
    <m/>
    <m/>
    <m/>
    <n v="3.11"/>
    <n v="2.09"/>
    <m/>
    <n v="2.09"/>
    <n v="0"/>
    <n v="0"/>
    <n v="6"/>
    <n v="7758"/>
    <s v="Actual"/>
    <n v="5828"/>
    <n v="39604"/>
    <n v="3290"/>
    <n v="0"/>
    <n v="0"/>
    <m/>
    <m/>
    <m/>
    <m/>
    <n v="48722"/>
    <n v="98"/>
    <n v="0"/>
    <m/>
    <n v="86"/>
    <n v="599"/>
    <n v="214"/>
    <s v="No"/>
    <m/>
    <m/>
    <m/>
    <m/>
    <m/>
    <m/>
    <m/>
    <m/>
    <m/>
    <m/>
    <s v="Yes"/>
    <s v="Other"/>
    <n v="1268"/>
    <m/>
    <m/>
    <n v="51"/>
    <m/>
    <m/>
    <m/>
    <m/>
    <m/>
    <m/>
    <m/>
    <m/>
    <m/>
    <m/>
    <n v="9"/>
    <n v="17"/>
    <n v="371"/>
    <n v="53.5"/>
    <n v="42"/>
    <n v="22"/>
    <n v="64"/>
    <n v="0"/>
    <m/>
    <m/>
    <m/>
    <m/>
    <m/>
    <m/>
    <m/>
    <m/>
    <m/>
    <m/>
    <m/>
    <m/>
    <m/>
    <m/>
    <m/>
    <m/>
    <m/>
    <m/>
    <m/>
    <m/>
    <m/>
    <m/>
    <m/>
    <m/>
    <m/>
    <m/>
    <m/>
    <m/>
    <m/>
    <m/>
    <m/>
    <m/>
    <m/>
    <m/>
    <m/>
    <m/>
    <m/>
    <m/>
    <m/>
    <m/>
    <m/>
    <m/>
    <m/>
    <s v="No"/>
    <m/>
    <m/>
    <m/>
    <m/>
    <s v="Yes"/>
    <s v="No"/>
    <m/>
    <m/>
    <m/>
    <n v="64"/>
    <n v="0"/>
    <s v="No"/>
    <m/>
    <n v="116259"/>
    <m/>
    <n v="82"/>
    <m/>
    <m/>
    <m/>
    <m/>
    <m/>
    <m/>
    <m/>
    <m/>
    <m/>
    <m/>
    <m/>
    <m/>
    <m/>
    <m/>
    <m/>
    <m/>
    <s v="Yes"/>
    <s v="General Library Book Budget"/>
    <m/>
    <m/>
    <s v="Textbook Donations from Faculty"/>
    <m/>
    <s v="Textbook Donations from Bookstore"/>
    <m/>
    <m/>
    <m/>
    <m/>
    <s v="Grant Outside of College"/>
    <n v="5427.5604465709994"/>
    <x v="0"/>
    <s v="Medium"/>
  </r>
  <r>
    <s v="Kern CCD"/>
    <x v="73"/>
    <s v="522"/>
    <s v="Multi-College District"/>
    <n v="20140"/>
    <x v="8"/>
    <n v="2883.099809523796"/>
    <n v="16000"/>
    <m/>
    <n v="20"/>
    <n v="4"/>
    <m/>
    <m/>
    <m/>
    <m/>
    <m/>
    <m/>
    <n v="29"/>
    <m/>
    <m/>
    <n v="28"/>
    <n v="240"/>
    <m/>
    <m/>
    <m/>
    <m/>
    <m/>
    <m/>
    <n v="4884.1899999999996"/>
    <n v="0"/>
    <m/>
    <n v="0"/>
    <n v="0"/>
    <m/>
    <m/>
    <n v="0"/>
    <n v="0"/>
    <n v="0"/>
    <n v="0"/>
    <m/>
    <n v="4884.1899999999996"/>
    <n v="8560.8700000000008"/>
    <n v="0"/>
    <m/>
    <n v="0"/>
    <n v="0"/>
    <m/>
    <m/>
    <n v="0"/>
    <n v="0"/>
    <n v="0"/>
    <n v="0"/>
    <m/>
    <n v="8560.8700000000008"/>
    <n v="150"/>
    <m/>
    <n v="0"/>
    <n v="0"/>
    <n v="0"/>
    <m/>
    <m/>
    <n v="0"/>
    <n v="0"/>
    <n v="0"/>
    <n v="0"/>
    <m/>
    <n v="150"/>
    <n v="0"/>
    <n v="0"/>
    <n v="0"/>
    <n v="0"/>
    <m/>
    <m/>
    <n v="0"/>
    <n v="0"/>
    <n v="0"/>
    <n v="0"/>
    <n v="0"/>
    <n v="27677.14"/>
    <m/>
    <n v="0"/>
    <n v="0"/>
    <n v="0"/>
    <m/>
    <n v="0"/>
    <n v="0"/>
    <n v="0"/>
    <n v="0"/>
    <n v="0"/>
    <m/>
    <n v="27677.14"/>
    <n v="0"/>
    <n v="0"/>
    <n v="0"/>
    <n v="0"/>
    <m/>
    <n v="0"/>
    <n v="0"/>
    <n v="0"/>
    <n v="0"/>
    <n v="0"/>
    <n v="0"/>
    <n v="27677.14"/>
    <n v="0"/>
    <n v="0"/>
    <n v="0"/>
    <n v="0"/>
    <n v="0"/>
    <n v="0"/>
    <n v="0"/>
    <n v="0"/>
    <n v="0"/>
    <n v="27677.14"/>
    <n v="0"/>
    <n v="0"/>
    <m/>
    <n v="0"/>
    <n v="0"/>
    <m/>
    <n v="0"/>
    <n v="0"/>
    <n v="0"/>
    <n v="0"/>
    <n v="0"/>
    <m/>
    <n v="0"/>
    <n v="150"/>
    <n v="0"/>
    <m/>
    <n v="0"/>
    <n v="0"/>
    <m/>
    <n v="0"/>
    <n v="0"/>
    <n v="0"/>
    <n v="0"/>
    <n v="0"/>
    <m/>
    <n v="150"/>
    <n v="150"/>
    <n v="0"/>
    <n v="0"/>
    <n v="0"/>
    <n v="0"/>
    <n v="0"/>
    <n v="0"/>
    <n v="0"/>
    <n v="0"/>
    <n v="0"/>
    <n v="150"/>
    <n v="0.48"/>
    <m/>
    <m/>
    <m/>
    <m/>
    <m/>
    <n v="6105"/>
    <n v="0"/>
    <n v="0"/>
    <n v="0"/>
    <n v="0"/>
    <n v="0"/>
    <n v="0"/>
    <n v="0"/>
    <n v="0"/>
    <n v="6105"/>
    <n v="367.94"/>
    <n v="0"/>
    <n v="0"/>
    <n v="0"/>
    <n v="0"/>
    <n v="0"/>
    <n v="0"/>
    <n v="0"/>
    <n v="0"/>
    <n v="367.94"/>
    <n v="6472.94"/>
    <n v="0"/>
    <n v="0"/>
    <n v="0"/>
    <n v="0"/>
    <n v="0"/>
    <n v="0"/>
    <n v="0"/>
    <n v="0"/>
    <n v="6472.94"/>
    <n v="0"/>
    <n v="0"/>
    <n v="0"/>
    <n v="0"/>
    <m/>
    <m/>
    <n v="0"/>
    <n v="0"/>
    <n v="0"/>
    <n v="0"/>
    <n v="0"/>
    <n v="5034.1899999999996"/>
    <n v="42860.950000000004"/>
    <n v="47895.140000000007"/>
    <s v="VPI/CIO"/>
    <m/>
    <s v="PhD"/>
    <s v="no"/>
    <m/>
    <m/>
    <m/>
    <m/>
    <m/>
    <s v="10 Extra Duty Days (paid)"/>
    <n v="314"/>
    <n v="1319"/>
    <n v="30579"/>
    <n v="1"/>
    <n v="1"/>
    <n v="57975"/>
    <m/>
    <n v="6"/>
    <n v="125"/>
    <n v="310"/>
    <m/>
    <m/>
    <n v="234"/>
    <n v="238"/>
    <n v="0"/>
    <n v="10"/>
    <s v="No"/>
    <m/>
    <n v="1"/>
    <m/>
    <m/>
    <m/>
    <m/>
    <m/>
    <n v="2.25"/>
    <m/>
    <m/>
    <m/>
    <m/>
    <n v="0.15"/>
    <n v="1.75"/>
    <m/>
    <n v="1.75"/>
    <n v="0"/>
    <n v="0"/>
    <n v="2.25"/>
    <n v="1149"/>
    <s v="Actual"/>
    <n v="6772"/>
    <n v="0"/>
    <n v="1175"/>
    <n v="68"/>
    <n v="0"/>
    <m/>
    <m/>
    <m/>
    <m/>
    <n v="8015"/>
    <n v="0"/>
    <n v="0"/>
    <m/>
    <n v="11"/>
    <n v="49"/>
    <n v="49"/>
    <m/>
    <s v="Cal State Bakersfield"/>
    <s v="Cal State Chico"/>
    <s v="Cal State Northridge"/>
    <s v="Cal State San Bernadino"/>
    <s v="College of Southern Idaho"/>
    <s v="Cal State Fresno"/>
    <s v="Cal State Sacramento"/>
    <s v="California Lutheran University"/>
    <s v="Cal State Fullerton"/>
    <s v="George Mason University"/>
    <s v="No"/>
    <m/>
    <n v="1027"/>
    <m/>
    <m/>
    <n v="70"/>
    <m/>
    <m/>
    <m/>
    <m/>
    <m/>
    <m/>
    <m/>
    <m/>
    <m/>
    <m/>
    <n v="1"/>
    <n v="12"/>
    <n v="260"/>
    <n v="56"/>
    <n v="44"/>
    <n v="0"/>
    <n v="10"/>
    <n v="0"/>
    <m/>
    <m/>
    <m/>
    <m/>
    <m/>
    <m/>
    <m/>
    <m/>
    <m/>
    <m/>
    <m/>
    <m/>
    <m/>
    <m/>
    <m/>
    <m/>
    <m/>
    <m/>
    <m/>
    <m/>
    <m/>
    <m/>
    <m/>
    <m/>
    <m/>
    <m/>
    <m/>
    <m/>
    <m/>
    <m/>
    <m/>
    <m/>
    <m/>
    <m/>
    <m/>
    <m/>
    <m/>
    <m/>
    <m/>
    <m/>
    <m/>
    <m/>
    <m/>
    <s v="No"/>
    <m/>
    <m/>
    <m/>
    <m/>
    <s v="No"/>
    <s v="Yes"/>
    <m/>
    <m/>
    <m/>
    <n v="0"/>
    <n v="0"/>
    <s v="Yes"/>
    <n v="2"/>
    <n v="19112"/>
    <m/>
    <n v="33"/>
    <m/>
    <m/>
    <m/>
    <m/>
    <m/>
    <m/>
    <m/>
    <m/>
    <m/>
    <m/>
    <m/>
    <m/>
    <m/>
    <m/>
    <m/>
    <m/>
    <s v="No"/>
    <m/>
    <m/>
    <m/>
    <s v="Textbook Donations from Faculty"/>
    <s v="Textbook Donations from Publisher"/>
    <m/>
    <m/>
    <m/>
    <m/>
    <m/>
    <m/>
    <n v="1647.4856054421691"/>
    <x v="1"/>
    <s v="Small"/>
  </r>
  <r>
    <s v="Siskiyous CCD"/>
    <x v="47"/>
    <s v="181"/>
    <s v="Single College District"/>
    <n v="20140"/>
    <x v="8"/>
    <n v="2191.0186666666664"/>
    <n v="11000"/>
    <m/>
    <n v="19"/>
    <n v="1"/>
    <m/>
    <m/>
    <m/>
    <m/>
    <m/>
    <m/>
    <n v="0"/>
    <m/>
    <m/>
    <n v="8"/>
    <n v="145"/>
    <m/>
    <m/>
    <m/>
    <m/>
    <m/>
    <m/>
    <n v="4895.6400000000003"/>
    <n v="0"/>
    <m/>
    <n v="0"/>
    <n v="0"/>
    <m/>
    <m/>
    <n v="0"/>
    <n v="0"/>
    <n v="0"/>
    <n v="0"/>
    <m/>
    <n v="4895.6400000000003"/>
    <n v="2785"/>
    <n v="0"/>
    <m/>
    <n v="0"/>
    <n v="0"/>
    <m/>
    <m/>
    <n v="0"/>
    <n v="0"/>
    <n v="0"/>
    <n v="0"/>
    <m/>
    <n v="2785"/>
    <n v="3056"/>
    <m/>
    <n v="0"/>
    <n v="0"/>
    <n v="0"/>
    <m/>
    <m/>
    <n v="0"/>
    <n v="0"/>
    <n v="0"/>
    <n v="0"/>
    <m/>
    <n v="3056"/>
    <n v="2050"/>
    <n v="0"/>
    <n v="0"/>
    <n v="0"/>
    <m/>
    <m/>
    <n v="0"/>
    <n v="0"/>
    <n v="0"/>
    <n v="0"/>
    <n v="2050"/>
    <n v="14955.5"/>
    <m/>
    <n v="0"/>
    <n v="0"/>
    <n v="0"/>
    <m/>
    <n v="2982"/>
    <n v="0"/>
    <n v="0"/>
    <n v="0"/>
    <n v="0"/>
    <m/>
    <n v="17937.5"/>
    <n v="0"/>
    <n v="0"/>
    <n v="0"/>
    <n v="0"/>
    <m/>
    <n v="0"/>
    <n v="0"/>
    <n v="0"/>
    <n v="0"/>
    <n v="0"/>
    <n v="0"/>
    <n v="14955.5"/>
    <n v="0"/>
    <n v="0"/>
    <n v="0"/>
    <n v="0"/>
    <n v="2982"/>
    <n v="0"/>
    <n v="0"/>
    <n v="0"/>
    <n v="0"/>
    <n v="17937.5"/>
    <n v="0"/>
    <n v="0"/>
    <m/>
    <n v="0"/>
    <n v="0"/>
    <m/>
    <n v="0"/>
    <n v="0"/>
    <n v="0"/>
    <n v="0"/>
    <n v="0"/>
    <m/>
    <n v="0"/>
    <n v="195"/>
    <n v="0"/>
    <m/>
    <n v="0"/>
    <n v="0"/>
    <m/>
    <n v="409.2"/>
    <n v="0"/>
    <n v="0"/>
    <n v="0"/>
    <n v="0"/>
    <m/>
    <n v="604.20000000000005"/>
    <n v="195"/>
    <n v="0"/>
    <n v="0"/>
    <n v="0"/>
    <n v="0"/>
    <n v="409.2"/>
    <n v="0"/>
    <n v="0"/>
    <n v="0"/>
    <n v="0"/>
    <n v="604.20000000000005"/>
    <n v="0.84"/>
    <m/>
    <m/>
    <m/>
    <m/>
    <m/>
    <n v="4515"/>
    <n v="0"/>
    <n v="0"/>
    <n v="0"/>
    <n v="0"/>
    <n v="0"/>
    <n v="0"/>
    <n v="0"/>
    <n v="0"/>
    <n v="4515"/>
    <n v="0"/>
    <n v="0"/>
    <n v="0"/>
    <n v="0"/>
    <n v="0"/>
    <n v="0"/>
    <n v="0"/>
    <n v="0"/>
    <n v="0"/>
    <n v="0"/>
    <n v="4515"/>
    <n v="0"/>
    <n v="0"/>
    <n v="0"/>
    <n v="0"/>
    <n v="0"/>
    <n v="0"/>
    <n v="0"/>
    <n v="0"/>
    <n v="4515"/>
    <n v="0"/>
    <n v="0"/>
    <n v="0"/>
    <n v="0"/>
    <m/>
    <m/>
    <n v="0"/>
    <n v="0"/>
    <n v="0"/>
    <n v="0"/>
    <n v="0"/>
    <n v="7951.64"/>
    <n v="27891.7"/>
    <n v="35843.340000000004"/>
    <s v="Dean or other administrator"/>
    <m/>
    <m/>
    <s v="yes"/>
    <m/>
    <m/>
    <m/>
    <m/>
    <m/>
    <m/>
    <n v="352"/>
    <n v="7595"/>
    <n v="51987"/>
    <n v="49"/>
    <n v="5437"/>
    <n v="34722"/>
    <m/>
    <n v="5"/>
    <n v="3844"/>
    <n v="377"/>
    <m/>
    <m/>
    <n v="75"/>
    <n v="75"/>
    <n v="100"/>
    <n v="9"/>
    <s v="No"/>
    <m/>
    <n v="0"/>
    <m/>
    <m/>
    <m/>
    <m/>
    <m/>
    <n v="1.83"/>
    <m/>
    <m/>
    <m/>
    <m/>
    <n v="1"/>
    <n v="0.48"/>
    <m/>
    <n v="0.48"/>
    <n v="0"/>
    <n v="0"/>
    <n v="1.72"/>
    <n v="493"/>
    <s v="Actual"/>
    <n v="1857"/>
    <n v="2618"/>
    <n v="1811"/>
    <n v="163"/>
    <n v="8"/>
    <m/>
    <m/>
    <m/>
    <m/>
    <n v="9485"/>
    <n v="0"/>
    <n v="0"/>
    <m/>
    <n v="0"/>
    <n v="0"/>
    <n v="0"/>
    <s v="No"/>
    <m/>
    <m/>
    <m/>
    <m/>
    <m/>
    <m/>
    <m/>
    <m/>
    <m/>
    <m/>
    <s v="No"/>
    <m/>
    <n v="425"/>
    <m/>
    <m/>
    <n v="55"/>
    <m/>
    <m/>
    <m/>
    <m/>
    <m/>
    <m/>
    <m/>
    <m/>
    <m/>
    <m/>
    <n v="0"/>
    <n v="0"/>
    <n v="0"/>
    <n v="42"/>
    <n v="16"/>
    <n v="16"/>
    <n v="0"/>
    <n v="0"/>
    <m/>
    <m/>
    <m/>
    <m/>
    <m/>
    <m/>
    <m/>
    <m/>
    <m/>
    <m/>
    <m/>
    <m/>
    <m/>
    <m/>
    <m/>
    <m/>
    <m/>
    <m/>
    <m/>
    <m/>
    <m/>
    <m/>
    <m/>
    <m/>
    <m/>
    <m/>
    <m/>
    <m/>
    <m/>
    <m/>
    <m/>
    <m/>
    <m/>
    <m/>
    <m/>
    <m/>
    <m/>
    <m/>
    <m/>
    <m/>
    <m/>
    <m/>
    <m/>
    <s v="No"/>
    <m/>
    <m/>
    <m/>
    <m/>
    <s v="No"/>
    <s v="No"/>
    <m/>
    <m/>
    <m/>
    <n v="0"/>
    <n v="0"/>
    <s v="No"/>
    <m/>
    <n v="26334"/>
    <m/>
    <n v="24"/>
    <m/>
    <m/>
    <m/>
    <m/>
    <m/>
    <m/>
    <m/>
    <m/>
    <m/>
    <m/>
    <m/>
    <m/>
    <m/>
    <m/>
    <m/>
    <m/>
    <s v="Yes"/>
    <s v="General Library Book Budget"/>
    <m/>
    <m/>
    <s v="Textbook Donations from Faculty"/>
    <m/>
    <m/>
    <m/>
    <m/>
    <m/>
    <m/>
    <m/>
    <n v="4564.6222222222214"/>
    <x v="1"/>
    <s v="Small"/>
  </r>
  <r>
    <s v="San Diego CCD"/>
    <x v="103"/>
    <s v="071"/>
    <s v="Multi-College District"/>
    <n v="20140"/>
    <x v="8"/>
    <n v="9738.3238095238503"/>
    <n v="55227"/>
    <m/>
    <n v="203"/>
    <n v="5"/>
    <m/>
    <m/>
    <m/>
    <m/>
    <m/>
    <m/>
    <n v="41"/>
    <m/>
    <m/>
    <n v="33"/>
    <n v="904"/>
    <m/>
    <m/>
    <m/>
    <m/>
    <m/>
    <m/>
    <n v="6134"/>
    <m/>
    <m/>
    <m/>
    <n v="22248"/>
    <m/>
    <m/>
    <m/>
    <m/>
    <m/>
    <m/>
    <m/>
    <n v="28382"/>
    <m/>
    <m/>
    <m/>
    <m/>
    <n v="4950"/>
    <m/>
    <m/>
    <m/>
    <m/>
    <m/>
    <m/>
    <m/>
    <n v="4950"/>
    <n v="28251"/>
    <m/>
    <m/>
    <m/>
    <m/>
    <m/>
    <m/>
    <m/>
    <m/>
    <m/>
    <m/>
    <m/>
    <n v="28251"/>
    <n v="0"/>
    <m/>
    <m/>
    <m/>
    <m/>
    <m/>
    <m/>
    <m/>
    <m/>
    <m/>
    <n v="0"/>
    <n v="70624"/>
    <m/>
    <m/>
    <m/>
    <m/>
    <m/>
    <m/>
    <m/>
    <m/>
    <m/>
    <m/>
    <m/>
    <n v="70624"/>
    <m/>
    <m/>
    <m/>
    <m/>
    <m/>
    <m/>
    <m/>
    <m/>
    <m/>
    <m/>
    <n v="0"/>
    <n v="70624"/>
    <n v="0"/>
    <n v="0"/>
    <n v="0"/>
    <n v="0"/>
    <n v="0"/>
    <n v="0"/>
    <n v="0"/>
    <n v="0"/>
    <n v="0"/>
    <n v="70624"/>
    <n v="12221"/>
    <m/>
    <m/>
    <m/>
    <m/>
    <m/>
    <m/>
    <m/>
    <m/>
    <m/>
    <m/>
    <m/>
    <n v="12221"/>
    <n v="194"/>
    <m/>
    <m/>
    <m/>
    <m/>
    <m/>
    <m/>
    <m/>
    <m/>
    <m/>
    <m/>
    <m/>
    <n v="194"/>
    <n v="12415"/>
    <n v="0"/>
    <n v="0"/>
    <n v="0"/>
    <n v="0"/>
    <n v="0"/>
    <n v="0"/>
    <n v="0"/>
    <n v="0"/>
    <n v="0"/>
    <n v="12415"/>
    <n v="0.83"/>
    <m/>
    <m/>
    <m/>
    <m/>
    <m/>
    <n v="9690"/>
    <m/>
    <m/>
    <m/>
    <m/>
    <m/>
    <m/>
    <m/>
    <m/>
    <n v="9690"/>
    <m/>
    <m/>
    <m/>
    <m/>
    <m/>
    <m/>
    <m/>
    <m/>
    <m/>
    <n v="0"/>
    <n v="9690"/>
    <n v="0"/>
    <n v="0"/>
    <n v="0"/>
    <n v="0"/>
    <n v="0"/>
    <n v="0"/>
    <n v="0"/>
    <n v="0"/>
    <n v="9690"/>
    <m/>
    <m/>
    <m/>
    <n v="5726.2"/>
    <m/>
    <m/>
    <m/>
    <m/>
    <m/>
    <m/>
    <n v="5726.2"/>
    <n v="56633"/>
    <n v="97679"/>
    <n v="160038.20000000001"/>
    <s v="Dean or other administrator"/>
    <m/>
    <s v="M.A."/>
    <s v="no"/>
    <m/>
    <m/>
    <s v="Stipend"/>
    <m/>
    <m/>
    <m/>
    <n v="5614"/>
    <n v="885"/>
    <n v="32983"/>
    <n v="134"/>
    <m/>
    <n v="63189"/>
    <m/>
    <n v="5"/>
    <n v="30"/>
    <n v="5639"/>
    <m/>
    <m/>
    <n v="0"/>
    <n v="0"/>
    <n v="0"/>
    <n v="5"/>
    <s v="No"/>
    <m/>
    <n v="6"/>
    <m/>
    <m/>
    <m/>
    <m/>
    <m/>
    <n v="3"/>
    <m/>
    <m/>
    <m/>
    <m/>
    <n v="6.25"/>
    <n v="6.5"/>
    <m/>
    <n v="6.5"/>
    <n v="1"/>
    <n v="0"/>
    <n v="3.6"/>
    <n v="12893"/>
    <s v="Actual"/>
    <n v="16252"/>
    <n v="13377"/>
    <m/>
    <m/>
    <m/>
    <m/>
    <m/>
    <m/>
    <m/>
    <m/>
    <n v="0"/>
    <n v="47"/>
    <m/>
    <n v="47"/>
    <n v="238"/>
    <n v="238"/>
    <s v="Yes"/>
    <s v="San Diego Mesa College"/>
    <s v="San Diego Miramar College"/>
    <m/>
    <m/>
    <m/>
    <m/>
    <m/>
    <m/>
    <m/>
    <m/>
    <s v="No"/>
    <m/>
    <n v="1125"/>
    <m/>
    <m/>
    <n v="70"/>
    <m/>
    <m/>
    <m/>
    <m/>
    <m/>
    <m/>
    <m/>
    <m/>
    <m/>
    <m/>
    <n v="2"/>
    <n v="2"/>
    <n v="19"/>
    <n v="54"/>
    <n v="36"/>
    <n v="36"/>
    <n v="0"/>
    <n v="0"/>
    <m/>
    <m/>
    <m/>
    <m/>
    <m/>
    <m/>
    <m/>
    <m/>
    <m/>
    <m/>
    <m/>
    <m/>
    <m/>
    <m/>
    <m/>
    <m/>
    <m/>
    <m/>
    <m/>
    <m/>
    <m/>
    <m/>
    <m/>
    <m/>
    <m/>
    <m/>
    <m/>
    <m/>
    <m/>
    <m/>
    <m/>
    <m/>
    <m/>
    <m/>
    <m/>
    <m/>
    <m/>
    <m/>
    <m/>
    <m/>
    <m/>
    <m/>
    <m/>
    <s v="No"/>
    <m/>
    <m/>
    <m/>
    <m/>
    <s v="Yes"/>
    <s v="No"/>
    <m/>
    <m/>
    <m/>
    <n v="0"/>
    <n v="0"/>
    <s v="Yes"/>
    <n v="2"/>
    <n v="503168"/>
    <m/>
    <n v="0"/>
    <m/>
    <m/>
    <m/>
    <m/>
    <m/>
    <m/>
    <m/>
    <m/>
    <m/>
    <m/>
    <m/>
    <m/>
    <m/>
    <m/>
    <m/>
    <m/>
    <s v="No"/>
    <m/>
    <m/>
    <m/>
    <m/>
    <m/>
    <m/>
    <m/>
    <m/>
    <m/>
    <m/>
    <m/>
    <n v="1498.2036630036694"/>
    <x v="0"/>
    <s v="Small"/>
  </r>
  <r>
    <s v="Mt. San Antonio CCD"/>
    <x v="95"/>
    <s v="851"/>
    <s v="Single College District"/>
    <n v="20140"/>
    <x v="8"/>
    <n v="25303.398666666249"/>
    <n v="95000"/>
    <m/>
    <n v="91"/>
    <n v="15"/>
    <m/>
    <m/>
    <m/>
    <m/>
    <m/>
    <m/>
    <n v="80"/>
    <m/>
    <m/>
    <n v="174"/>
    <n v="575"/>
    <m/>
    <m/>
    <m/>
    <m/>
    <m/>
    <m/>
    <n v="7373"/>
    <n v="0"/>
    <m/>
    <n v="0"/>
    <n v="0"/>
    <m/>
    <m/>
    <n v="0"/>
    <n v="1191"/>
    <n v="114021"/>
    <n v="0"/>
    <m/>
    <n v="122585"/>
    <n v="2394"/>
    <n v="0"/>
    <m/>
    <n v="0"/>
    <n v="0"/>
    <m/>
    <m/>
    <n v="0"/>
    <n v="7480"/>
    <n v="47974"/>
    <n v="0"/>
    <m/>
    <n v="57848"/>
    <n v="1884"/>
    <m/>
    <n v="0"/>
    <n v="0"/>
    <n v="0"/>
    <m/>
    <m/>
    <n v="0"/>
    <n v="0"/>
    <n v="30232"/>
    <n v="0"/>
    <m/>
    <n v="32116"/>
    <n v="0"/>
    <n v="0"/>
    <n v="0"/>
    <n v="0"/>
    <m/>
    <m/>
    <n v="0"/>
    <n v="0"/>
    <n v="2057"/>
    <n v="0"/>
    <n v="2057"/>
    <n v="94681"/>
    <m/>
    <n v="0"/>
    <n v="0"/>
    <n v="0"/>
    <m/>
    <n v="0"/>
    <n v="0"/>
    <n v="0"/>
    <n v="64204"/>
    <n v="0"/>
    <m/>
    <n v="158885"/>
    <n v="1465"/>
    <n v="0"/>
    <n v="0"/>
    <n v="0"/>
    <m/>
    <n v="0"/>
    <n v="0"/>
    <n v="0"/>
    <n v="44760"/>
    <n v="0"/>
    <n v="46225"/>
    <n v="96146"/>
    <n v="0"/>
    <n v="0"/>
    <n v="0"/>
    <n v="0"/>
    <n v="0"/>
    <n v="0"/>
    <n v="0"/>
    <n v="108964"/>
    <n v="0"/>
    <n v="205110"/>
    <n v="250"/>
    <n v="0"/>
    <m/>
    <n v="0"/>
    <n v="0"/>
    <m/>
    <n v="0"/>
    <n v="0"/>
    <n v="0"/>
    <n v="0"/>
    <n v="0"/>
    <m/>
    <n v="250"/>
    <n v="10750"/>
    <n v="0"/>
    <m/>
    <n v="0"/>
    <n v="0"/>
    <m/>
    <n v="0"/>
    <n v="0"/>
    <n v="0"/>
    <n v="0"/>
    <n v="0"/>
    <m/>
    <n v="10750"/>
    <n v="11000"/>
    <n v="0"/>
    <n v="0"/>
    <n v="0"/>
    <n v="0"/>
    <n v="0"/>
    <n v="0"/>
    <n v="0"/>
    <n v="0"/>
    <n v="0"/>
    <n v="11000"/>
    <n v="0.36"/>
    <m/>
    <m/>
    <m/>
    <m/>
    <m/>
    <n v="0"/>
    <n v="0"/>
    <n v="0"/>
    <n v="0"/>
    <n v="0"/>
    <n v="11328"/>
    <n v="0"/>
    <n v="0"/>
    <n v="0"/>
    <n v="11328"/>
    <n v="0"/>
    <n v="0"/>
    <n v="0"/>
    <n v="0"/>
    <n v="0"/>
    <n v="0"/>
    <n v="0"/>
    <n v="0"/>
    <n v="0"/>
    <n v="0"/>
    <n v="0"/>
    <n v="0"/>
    <n v="0"/>
    <n v="0"/>
    <n v="0"/>
    <n v="11328"/>
    <n v="0"/>
    <n v="0"/>
    <n v="0"/>
    <n v="11328"/>
    <n v="82608"/>
    <n v="0"/>
    <n v="0"/>
    <n v="4810"/>
    <m/>
    <m/>
    <n v="0"/>
    <n v="0"/>
    <n v="0"/>
    <n v="0"/>
    <n v="87418"/>
    <n v="154701"/>
    <n v="287343"/>
    <n v="529462"/>
    <s v="Dean or other administrator"/>
    <m/>
    <s v="M.A."/>
    <s v="no"/>
    <m/>
    <s v="Release time"/>
    <s v="Stipend"/>
    <m/>
    <m/>
    <m/>
    <n v="3064"/>
    <n v="2063"/>
    <n v="82991"/>
    <n v="174"/>
    <n v="971"/>
    <n v="73564"/>
    <m/>
    <n v="191"/>
    <n v="372"/>
    <n v="3236"/>
    <m/>
    <m/>
    <n v="50"/>
    <n v="50"/>
    <n v="5"/>
    <n v="10"/>
    <s v="No"/>
    <m/>
    <n v="7"/>
    <m/>
    <m/>
    <m/>
    <m/>
    <m/>
    <n v="14"/>
    <m/>
    <m/>
    <m/>
    <m/>
    <n v="1.1399999999999999"/>
    <n v="9.35"/>
    <m/>
    <n v="9.35"/>
    <n v="0"/>
    <n v="0"/>
    <n v="12.324999999999999"/>
    <n v="15000"/>
    <s v="Estimate"/>
    <n v="17685"/>
    <n v="52935"/>
    <m/>
    <n v="4311"/>
    <n v="0"/>
    <m/>
    <m/>
    <m/>
    <m/>
    <n v="74931"/>
    <n v="0"/>
    <n v="0"/>
    <m/>
    <n v="0"/>
    <n v="0"/>
    <n v="0"/>
    <s v="No"/>
    <m/>
    <m/>
    <m/>
    <m/>
    <m/>
    <m/>
    <m/>
    <m/>
    <m/>
    <m/>
    <s v="No"/>
    <m/>
    <n v="1544"/>
    <m/>
    <m/>
    <n v="163"/>
    <m/>
    <m/>
    <m/>
    <m/>
    <m/>
    <m/>
    <m/>
    <m/>
    <m/>
    <m/>
    <n v="2"/>
    <n v="12"/>
    <n v="226"/>
    <n v="72"/>
    <n v="36"/>
    <n v="36"/>
    <n v="7"/>
    <n v="0"/>
    <m/>
    <m/>
    <m/>
    <m/>
    <m/>
    <m/>
    <m/>
    <m/>
    <m/>
    <m/>
    <m/>
    <m/>
    <m/>
    <m/>
    <m/>
    <m/>
    <m/>
    <m/>
    <m/>
    <m/>
    <m/>
    <m/>
    <m/>
    <m/>
    <m/>
    <m/>
    <m/>
    <m/>
    <m/>
    <m/>
    <m/>
    <m/>
    <m/>
    <m/>
    <m/>
    <m/>
    <m/>
    <m/>
    <m/>
    <m/>
    <m/>
    <m/>
    <m/>
    <s v="No"/>
    <m/>
    <m/>
    <m/>
    <m/>
    <s v="Yes"/>
    <s v="No"/>
    <m/>
    <m/>
    <m/>
    <n v="224"/>
    <n v="0"/>
    <s v="Yes"/>
    <n v="8"/>
    <n v="458308"/>
    <m/>
    <n v="0"/>
    <m/>
    <m/>
    <m/>
    <m/>
    <m/>
    <m/>
    <m/>
    <m/>
    <m/>
    <m/>
    <m/>
    <m/>
    <m/>
    <m/>
    <m/>
    <m/>
    <s v="No"/>
    <m/>
    <m/>
    <m/>
    <m/>
    <m/>
    <m/>
    <m/>
    <m/>
    <m/>
    <m/>
    <m/>
    <n v="2706.245846702273"/>
    <x v="2"/>
    <s v="Large"/>
  </r>
  <r>
    <s v="Shasta Tehama CCD"/>
    <x v="39"/>
    <s v="171"/>
    <s v="Single College District"/>
    <n v="20140"/>
    <x v="8"/>
    <n v="6988.2914285714169"/>
    <n v="24554"/>
    <m/>
    <n v="144"/>
    <n v="7"/>
    <m/>
    <m/>
    <m/>
    <m/>
    <m/>
    <m/>
    <n v="78"/>
    <m/>
    <m/>
    <n v="32"/>
    <n v="381"/>
    <m/>
    <m/>
    <m/>
    <m/>
    <m/>
    <m/>
    <n v="8511"/>
    <n v="11650"/>
    <m/>
    <n v="225"/>
    <m/>
    <m/>
    <m/>
    <m/>
    <n v="7764"/>
    <n v="10168"/>
    <m/>
    <m/>
    <n v="38318"/>
    <n v="1200"/>
    <m/>
    <m/>
    <m/>
    <m/>
    <m/>
    <m/>
    <m/>
    <m/>
    <m/>
    <m/>
    <m/>
    <n v="1200"/>
    <n v="5135"/>
    <m/>
    <m/>
    <m/>
    <m/>
    <m/>
    <m/>
    <m/>
    <m/>
    <m/>
    <m/>
    <m/>
    <n v="5135"/>
    <n v="1335"/>
    <m/>
    <m/>
    <m/>
    <m/>
    <m/>
    <m/>
    <m/>
    <m/>
    <m/>
    <n v="1335"/>
    <m/>
    <m/>
    <m/>
    <m/>
    <m/>
    <m/>
    <m/>
    <m/>
    <m/>
    <n v="36530"/>
    <m/>
    <m/>
    <n v="36530"/>
    <m/>
    <m/>
    <m/>
    <m/>
    <m/>
    <m/>
    <m/>
    <m/>
    <m/>
    <m/>
    <n v="0"/>
    <n v="0"/>
    <n v="0"/>
    <n v="0"/>
    <n v="0"/>
    <n v="0"/>
    <n v="0"/>
    <n v="0"/>
    <n v="0"/>
    <n v="36530"/>
    <n v="0"/>
    <n v="36530"/>
    <m/>
    <m/>
    <m/>
    <m/>
    <m/>
    <m/>
    <m/>
    <m/>
    <m/>
    <m/>
    <m/>
    <m/>
    <n v="0"/>
    <n v="3090"/>
    <m/>
    <m/>
    <m/>
    <m/>
    <m/>
    <m/>
    <n v="891"/>
    <m/>
    <m/>
    <m/>
    <m/>
    <n v="3981"/>
    <n v="3090"/>
    <n v="0"/>
    <n v="0"/>
    <n v="0"/>
    <n v="0"/>
    <n v="0"/>
    <n v="891"/>
    <n v="0"/>
    <n v="0"/>
    <n v="0"/>
    <n v="3981"/>
    <n v="0.56000000000000005"/>
    <m/>
    <m/>
    <m/>
    <m/>
    <m/>
    <m/>
    <m/>
    <m/>
    <m/>
    <m/>
    <m/>
    <n v="5705"/>
    <m/>
    <m/>
    <n v="5705"/>
    <m/>
    <m/>
    <m/>
    <m/>
    <m/>
    <m/>
    <m/>
    <m/>
    <m/>
    <n v="0"/>
    <n v="0"/>
    <n v="0"/>
    <n v="0"/>
    <n v="0"/>
    <n v="0"/>
    <n v="0"/>
    <n v="5705"/>
    <n v="0"/>
    <n v="0"/>
    <n v="5705"/>
    <m/>
    <m/>
    <m/>
    <m/>
    <m/>
    <m/>
    <m/>
    <m/>
    <m/>
    <m/>
    <n v="0"/>
    <n v="43453"/>
    <n v="48751"/>
    <n v="92204"/>
    <s v="Dean or other administrator"/>
    <m/>
    <m/>
    <s v="yes"/>
    <s v="None"/>
    <m/>
    <m/>
    <m/>
    <m/>
    <m/>
    <n v="1070"/>
    <n v="5076"/>
    <n v="29172"/>
    <n v="51"/>
    <n v="81"/>
    <n v="108597"/>
    <m/>
    <n v="381"/>
    <n v="30"/>
    <n v="1070"/>
    <m/>
    <m/>
    <n v="185"/>
    <n v="185"/>
    <n v="136"/>
    <n v="27"/>
    <s v="No"/>
    <m/>
    <n v="2"/>
    <m/>
    <m/>
    <m/>
    <m/>
    <m/>
    <n v="7"/>
    <m/>
    <m/>
    <m/>
    <m/>
    <n v="0.87"/>
    <n v="2.86"/>
    <m/>
    <n v="2.86"/>
    <m/>
    <n v="0"/>
    <n v="6"/>
    <n v="13920"/>
    <s v="Estimate"/>
    <n v="8136"/>
    <n v="6994"/>
    <n v="719"/>
    <n v="1035"/>
    <n v="542"/>
    <m/>
    <m/>
    <m/>
    <m/>
    <n v="22311"/>
    <n v="249"/>
    <n v="0"/>
    <m/>
    <n v="211"/>
    <n v="259"/>
    <n v="102"/>
    <s v="No"/>
    <m/>
    <m/>
    <m/>
    <m/>
    <m/>
    <m/>
    <m/>
    <m/>
    <m/>
    <m/>
    <s v="Yes"/>
    <s v="Vendor"/>
    <n v="3362"/>
    <m/>
    <m/>
    <n v="149"/>
    <m/>
    <m/>
    <m/>
    <m/>
    <m/>
    <m/>
    <m/>
    <m/>
    <m/>
    <m/>
    <m/>
    <m/>
    <m/>
    <n v="52"/>
    <n v="33"/>
    <n v="33"/>
    <m/>
    <m/>
    <m/>
    <m/>
    <m/>
    <m/>
    <m/>
    <m/>
    <m/>
    <m/>
    <m/>
    <m/>
    <m/>
    <m/>
    <m/>
    <m/>
    <m/>
    <m/>
    <m/>
    <m/>
    <m/>
    <m/>
    <m/>
    <m/>
    <m/>
    <m/>
    <m/>
    <m/>
    <m/>
    <m/>
    <m/>
    <m/>
    <m/>
    <m/>
    <m/>
    <m/>
    <m/>
    <m/>
    <m/>
    <m/>
    <m/>
    <m/>
    <m/>
    <m/>
    <m/>
    <s v="No"/>
    <m/>
    <m/>
    <m/>
    <m/>
    <s v="Yes"/>
    <s v="Yes"/>
    <m/>
    <m/>
    <m/>
    <m/>
    <m/>
    <s v="No"/>
    <m/>
    <n v="193334"/>
    <m/>
    <n v="223"/>
    <m/>
    <m/>
    <m/>
    <m/>
    <m/>
    <m/>
    <m/>
    <m/>
    <m/>
    <m/>
    <m/>
    <m/>
    <m/>
    <m/>
    <m/>
    <m/>
    <s v="Yes"/>
    <m/>
    <m/>
    <s v="College Foundation"/>
    <m/>
    <m/>
    <m/>
    <m/>
    <m/>
    <m/>
    <m/>
    <m/>
    <n v="2443.4585414585376"/>
    <x v="0"/>
    <s v="Small"/>
  </r>
  <r>
    <s v="Los Angeles CCD"/>
    <x v="84"/>
    <s v="743"/>
    <s v="Multi-College District"/>
    <n v="20140"/>
    <x v="8"/>
    <n v="5100.1887619047566"/>
    <n v="17330"/>
    <m/>
    <n v="36"/>
    <n v="5"/>
    <m/>
    <m/>
    <m/>
    <m/>
    <m/>
    <m/>
    <n v="42"/>
    <m/>
    <m/>
    <n v="200"/>
    <n v="242"/>
    <m/>
    <m/>
    <m/>
    <m/>
    <m/>
    <m/>
    <n v="8700"/>
    <n v="0"/>
    <m/>
    <n v="0"/>
    <n v="0"/>
    <m/>
    <m/>
    <n v="0"/>
    <n v="0"/>
    <n v="0"/>
    <n v="0"/>
    <m/>
    <n v="8700"/>
    <n v="0"/>
    <n v="0"/>
    <m/>
    <n v="0"/>
    <n v="0"/>
    <m/>
    <m/>
    <n v="0"/>
    <n v="0"/>
    <n v="3720"/>
    <n v="0"/>
    <m/>
    <n v="3720"/>
    <n v="10500"/>
    <m/>
    <n v="0"/>
    <n v="0"/>
    <n v="0"/>
    <m/>
    <m/>
    <n v="0"/>
    <n v="0"/>
    <n v="0"/>
    <n v="0"/>
    <m/>
    <n v="10500"/>
    <n v="0"/>
    <n v="0"/>
    <n v="0"/>
    <n v="0"/>
    <m/>
    <m/>
    <n v="0"/>
    <n v="0"/>
    <n v="0"/>
    <n v="0"/>
    <n v="0"/>
    <n v="0"/>
    <m/>
    <n v="0"/>
    <n v="0"/>
    <n v="0"/>
    <m/>
    <n v="0"/>
    <n v="0"/>
    <n v="0"/>
    <n v="32666"/>
    <n v="0"/>
    <m/>
    <n v="32666"/>
    <n v="0"/>
    <n v="0"/>
    <n v="0"/>
    <n v="0"/>
    <m/>
    <n v="0"/>
    <n v="0"/>
    <n v="0"/>
    <n v="0"/>
    <n v="0"/>
    <n v="0"/>
    <n v="0"/>
    <n v="0"/>
    <n v="0"/>
    <n v="0"/>
    <n v="0"/>
    <n v="0"/>
    <n v="0"/>
    <n v="0"/>
    <n v="32666"/>
    <n v="0"/>
    <n v="32666"/>
    <n v="0"/>
    <n v="0"/>
    <m/>
    <n v="0"/>
    <n v="0"/>
    <m/>
    <n v="0"/>
    <n v="0"/>
    <n v="0"/>
    <n v="0"/>
    <n v="0"/>
    <m/>
    <n v="0"/>
    <n v="0"/>
    <n v="0"/>
    <m/>
    <n v="0"/>
    <n v="0"/>
    <m/>
    <n v="0"/>
    <n v="0"/>
    <n v="0"/>
    <n v="0"/>
    <n v="0"/>
    <m/>
    <n v="0"/>
    <n v="0"/>
    <n v="0"/>
    <n v="0"/>
    <n v="0"/>
    <n v="0"/>
    <n v="0"/>
    <n v="0"/>
    <n v="0"/>
    <n v="0"/>
    <n v="0"/>
    <n v="0"/>
    <n v="0.8"/>
    <m/>
    <m/>
    <m/>
    <m/>
    <m/>
    <n v="0"/>
    <n v="0"/>
    <n v="0"/>
    <n v="0"/>
    <n v="0"/>
    <n v="0"/>
    <n v="0"/>
    <n v="0"/>
    <n v="0"/>
    <n v="0"/>
    <n v="0"/>
    <n v="0"/>
    <n v="0"/>
    <n v="0"/>
    <n v="0"/>
    <n v="0"/>
    <n v="0"/>
    <n v="0"/>
    <n v="0"/>
    <n v="0"/>
    <n v="0"/>
    <n v="0"/>
    <n v="0"/>
    <n v="0"/>
    <n v="0"/>
    <n v="0"/>
    <n v="0"/>
    <n v="0"/>
    <n v="0"/>
    <n v="0"/>
    <n v="0"/>
    <n v="0"/>
    <n v="0"/>
    <n v="0"/>
    <m/>
    <m/>
    <n v="0"/>
    <n v="0"/>
    <n v="0"/>
    <n v="0"/>
    <n v="0"/>
    <n v="19200"/>
    <n v="36386"/>
    <n v="55586"/>
    <s v="Department chair (Faculty position)"/>
    <m/>
    <m/>
    <s v="yes"/>
    <m/>
    <s v="Release time"/>
    <s v="Stipend"/>
    <m/>
    <m/>
    <m/>
    <n v="428"/>
    <n v="803"/>
    <n v="52000"/>
    <n v="89"/>
    <m/>
    <n v="52288"/>
    <m/>
    <n v="30"/>
    <n v="0"/>
    <n v="427"/>
    <m/>
    <m/>
    <n v="0"/>
    <n v="0"/>
    <n v="0"/>
    <n v="30"/>
    <s v="No"/>
    <m/>
    <n v="4"/>
    <m/>
    <m/>
    <m/>
    <m/>
    <m/>
    <n v="3"/>
    <m/>
    <m/>
    <m/>
    <m/>
    <n v="1.575"/>
    <n v="4.43"/>
    <m/>
    <n v="4.43"/>
    <n v="0"/>
    <n v="0"/>
    <n v="3"/>
    <n v="6895"/>
    <s v="Actual"/>
    <n v="5088"/>
    <n v="3519"/>
    <n v="2753"/>
    <n v="0"/>
    <n v="0"/>
    <m/>
    <m/>
    <m/>
    <m/>
    <n v="11360"/>
    <n v="0"/>
    <n v="0"/>
    <m/>
    <n v="73"/>
    <n v="50"/>
    <n v="23"/>
    <s v="Yes"/>
    <s v="LA Valley"/>
    <s v="LA Pierce"/>
    <s v="LA Trade Tech"/>
    <s v="LA City"/>
    <s v="LA Harbor"/>
    <s v="LA Southwest"/>
    <s v="LA West"/>
    <s v="LA East"/>
    <m/>
    <m/>
    <s v="No"/>
    <m/>
    <n v="4193"/>
    <m/>
    <m/>
    <n v="115"/>
    <m/>
    <m/>
    <m/>
    <m/>
    <m/>
    <m/>
    <m/>
    <m/>
    <m/>
    <m/>
    <n v="3"/>
    <n v="3"/>
    <n v="73"/>
    <n v="57"/>
    <n v="24"/>
    <n v="24"/>
    <n v="4"/>
    <n v="0"/>
    <m/>
    <m/>
    <m/>
    <m/>
    <m/>
    <m/>
    <m/>
    <m/>
    <m/>
    <m/>
    <m/>
    <m/>
    <m/>
    <m/>
    <m/>
    <m/>
    <m/>
    <m/>
    <m/>
    <m/>
    <m/>
    <m/>
    <m/>
    <m/>
    <m/>
    <m/>
    <m/>
    <m/>
    <m/>
    <m/>
    <m/>
    <m/>
    <m/>
    <m/>
    <m/>
    <m/>
    <m/>
    <m/>
    <m/>
    <m/>
    <m/>
    <m/>
    <m/>
    <s v="No"/>
    <m/>
    <m/>
    <m/>
    <m/>
    <s v="Yes"/>
    <s v="No"/>
    <m/>
    <m/>
    <m/>
    <n v="128"/>
    <n v="0"/>
    <s v="No"/>
    <m/>
    <m/>
    <m/>
    <n v="0"/>
    <m/>
    <m/>
    <m/>
    <m/>
    <m/>
    <m/>
    <m/>
    <m/>
    <m/>
    <m/>
    <m/>
    <m/>
    <m/>
    <m/>
    <m/>
    <m/>
    <s v="No"/>
    <m/>
    <m/>
    <m/>
    <m/>
    <m/>
    <m/>
    <m/>
    <m/>
    <m/>
    <m/>
    <m/>
    <n v="1151.2841448994936"/>
    <x v="1"/>
    <s v="Small"/>
  </r>
  <r>
    <s v="Rancho Santiago CCD"/>
    <x v="109"/>
    <s v="873"/>
    <s v="Multi-College District"/>
    <n v="20140"/>
    <x v="8"/>
    <n v="8244.5679999999466"/>
    <n v="30000"/>
    <m/>
    <n v="109"/>
    <n v="13"/>
    <m/>
    <m/>
    <m/>
    <m/>
    <m/>
    <m/>
    <n v="36"/>
    <m/>
    <m/>
    <n v="62"/>
    <n v="442"/>
    <m/>
    <m/>
    <m/>
    <m/>
    <m/>
    <m/>
    <n v="8753"/>
    <n v="4126"/>
    <m/>
    <m/>
    <m/>
    <m/>
    <m/>
    <m/>
    <m/>
    <n v="5000"/>
    <n v="115"/>
    <m/>
    <n v="17994"/>
    <n v="923"/>
    <n v="7307"/>
    <m/>
    <m/>
    <m/>
    <m/>
    <m/>
    <m/>
    <m/>
    <m/>
    <m/>
    <m/>
    <n v="8230"/>
    <n v="2570"/>
    <m/>
    <m/>
    <m/>
    <m/>
    <m/>
    <m/>
    <m/>
    <m/>
    <m/>
    <m/>
    <m/>
    <n v="2570"/>
    <m/>
    <m/>
    <m/>
    <m/>
    <m/>
    <m/>
    <m/>
    <m/>
    <m/>
    <m/>
    <n v="0"/>
    <n v="24597"/>
    <m/>
    <n v="7972"/>
    <m/>
    <m/>
    <m/>
    <m/>
    <m/>
    <m/>
    <m/>
    <m/>
    <m/>
    <n v="32569"/>
    <m/>
    <m/>
    <m/>
    <m/>
    <m/>
    <m/>
    <m/>
    <m/>
    <m/>
    <m/>
    <n v="0"/>
    <n v="24597"/>
    <n v="7972"/>
    <n v="0"/>
    <n v="0"/>
    <n v="0"/>
    <n v="0"/>
    <n v="0"/>
    <n v="0"/>
    <n v="0"/>
    <n v="0"/>
    <n v="32569"/>
    <m/>
    <m/>
    <m/>
    <m/>
    <m/>
    <m/>
    <m/>
    <m/>
    <m/>
    <m/>
    <m/>
    <m/>
    <n v="0"/>
    <n v="1265"/>
    <m/>
    <m/>
    <m/>
    <m/>
    <m/>
    <m/>
    <m/>
    <m/>
    <m/>
    <m/>
    <m/>
    <n v="1265"/>
    <n v="1265"/>
    <n v="0"/>
    <n v="0"/>
    <n v="0"/>
    <n v="0"/>
    <n v="0"/>
    <n v="0"/>
    <n v="0"/>
    <n v="0"/>
    <n v="0"/>
    <n v="1265"/>
    <n v="0.47410000000000002"/>
    <m/>
    <m/>
    <m/>
    <m/>
    <m/>
    <m/>
    <m/>
    <m/>
    <m/>
    <m/>
    <m/>
    <m/>
    <m/>
    <m/>
    <n v="0"/>
    <m/>
    <m/>
    <m/>
    <m/>
    <m/>
    <m/>
    <m/>
    <m/>
    <m/>
    <n v="0"/>
    <n v="0"/>
    <n v="0"/>
    <n v="0"/>
    <n v="0"/>
    <n v="0"/>
    <n v="0"/>
    <n v="0"/>
    <n v="0"/>
    <n v="0"/>
    <n v="0"/>
    <m/>
    <n v="2743"/>
    <m/>
    <m/>
    <m/>
    <m/>
    <m/>
    <m/>
    <m/>
    <m/>
    <n v="2743"/>
    <n v="20564"/>
    <n v="42064"/>
    <n v="65371"/>
    <s v="Dean or other administrator"/>
    <m/>
    <s v="M.A."/>
    <s v="no"/>
    <m/>
    <s v="Release time"/>
    <s v="Stipend"/>
    <m/>
    <m/>
    <m/>
    <n v="712"/>
    <n v="4773"/>
    <n v="15063"/>
    <n v="25"/>
    <m/>
    <n v="39980"/>
    <m/>
    <n v="154"/>
    <n v="103"/>
    <n v="727"/>
    <m/>
    <m/>
    <n v="107"/>
    <n v="107"/>
    <n v="0"/>
    <n v="166"/>
    <s v="No"/>
    <m/>
    <n v="6"/>
    <m/>
    <m/>
    <m/>
    <m/>
    <m/>
    <m/>
    <m/>
    <m/>
    <m/>
    <m/>
    <n v="0.12"/>
    <n v="6"/>
    <m/>
    <n v="6"/>
    <n v="5"/>
    <n v="0"/>
    <n v="4.4800000000000004"/>
    <n v="3792"/>
    <s v="Actual"/>
    <n v="3034"/>
    <n v="9742"/>
    <n v="4212"/>
    <n v="4481"/>
    <n v="44"/>
    <m/>
    <m/>
    <m/>
    <m/>
    <n v="21513"/>
    <n v="3"/>
    <n v="14"/>
    <m/>
    <n v="16"/>
    <n v="0"/>
    <n v="0"/>
    <s v="Yes"/>
    <s v="Santa Ana College"/>
    <m/>
    <m/>
    <m/>
    <m/>
    <m/>
    <m/>
    <m/>
    <m/>
    <m/>
    <s v="No"/>
    <m/>
    <n v="2254"/>
    <m/>
    <m/>
    <n v="82"/>
    <m/>
    <m/>
    <m/>
    <m/>
    <m/>
    <m/>
    <m/>
    <m/>
    <m/>
    <m/>
    <n v="2"/>
    <n v="2"/>
    <n v="35"/>
    <n v="48"/>
    <n v="48"/>
    <n v="48"/>
    <n v="0"/>
    <n v="0"/>
    <m/>
    <m/>
    <m/>
    <m/>
    <m/>
    <m/>
    <m/>
    <m/>
    <m/>
    <m/>
    <m/>
    <m/>
    <m/>
    <m/>
    <m/>
    <m/>
    <m/>
    <m/>
    <m/>
    <m/>
    <m/>
    <m/>
    <m/>
    <m/>
    <m/>
    <m/>
    <m/>
    <m/>
    <m/>
    <m/>
    <m/>
    <m/>
    <m/>
    <m/>
    <m/>
    <m/>
    <m/>
    <m/>
    <m/>
    <m/>
    <m/>
    <m/>
    <m/>
    <s v="No"/>
    <m/>
    <m/>
    <m/>
    <m/>
    <s v="Yes"/>
    <s v="Yes"/>
    <m/>
    <m/>
    <m/>
    <n v="0"/>
    <n v="0"/>
    <s v="No"/>
    <m/>
    <n v="194503"/>
    <m/>
    <n v="189"/>
    <m/>
    <m/>
    <m/>
    <m/>
    <m/>
    <m/>
    <m/>
    <m/>
    <m/>
    <m/>
    <m/>
    <m/>
    <m/>
    <m/>
    <m/>
    <m/>
    <s v="Yes"/>
    <m/>
    <m/>
    <m/>
    <s v="Textbook Donations from Faculty"/>
    <m/>
    <s v="Textbook Donations from Bookstore"/>
    <m/>
    <m/>
    <m/>
    <m/>
    <m/>
    <n v="1374.0946666666578"/>
    <x v="0"/>
    <s v="Small"/>
  </r>
  <r>
    <s v="Napa CCD"/>
    <x v="6"/>
    <s v="241"/>
    <s v="Single College District"/>
    <n v="20140"/>
    <x v="8"/>
    <n v="5163.7339047618889"/>
    <n v="46128"/>
    <m/>
    <n v="80"/>
    <n v="11"/>
    <m/>
    <m/>
    <m/>
    <m/>
    <m/>
    <m/>
    <n v="90"/>
    <m/>
    <m/>
    <n v="62"/>
    <n v="563"/>
    <m/>
    <m/>
    <m/>
    <m/>
    <m/>
    <m/>
    <n v="8878"/>
    <n v="0"/>
    <m/>
    <n v="0"/>
    <n v="0"/>
    <m/>
    <m/>
    <n v="0"/>
    <n v="0"/>
    <n v="0"/>
    <n v="0"/>
    <m/>
    <n v="8878"/>
    <n v="3645"/>
    <n v="0"/>
    <m/>
    <n v="0"/>
    <n v="0"/>
    <m/>
    <m/>
    <n v="0"/>
    <n v="0"/>
    <n v="0"/>
    <n v="0"/>
    <m/>
    <n v="3645"/>
    <n v="3645"/>
    <m/>
    <n v="0"/>
    <n v="0"/>
    <n v="0"/>
    <m/>
    <m/>
    <n v="0"/>
    <n v="0"/>
    <n v="0"/>
    <n v="0"/>
    <m/>
    <n v="3645"/>
    <n v="0"/>
    <n v="0"/>
    <n v="0"/>
    <n v="0"/>
    <m/>
    <m/>
    <n v="0"/>
    <n v="0"/>
    <n v="0"/>
    <n v="0"/>
    <n v="0"/>
    <n v="14263.79"/>
    <m/>
    <n v="0"/>
    <n v="0"/>
    <n v="0"/>
    <m/>
    <n v="0"/>
    <n v="0"/>
    <n v="0"/>
    <n v="0"/>
    <n v="0"/>
    <m/>
    <n v="14263.79"/>
    <n v="0"/>
    <n v="0"/>
    <n v="0"/>
    <n v="0"/>
    <m/>
    <n v="0"/>
    <n v="0"/>
    <n v="0"/>
    <n v="0"/>
    <n v="0"/>
    <n v="0"/>
    <n v="14263.79"/>
    <n v="0"/>
    <n v="0"/>
    <n v="0"/>
    <n v="0"/>
    <n v="0"/>
    <n v="0"/>
    <n v="0"/>
    <n v="0"/>
    <n v="0"/>
    <n v="14263.79"/>
    <n v="0"/>
    <n v="0"/>
    <m/>
    <n v="0"/>
    <n v="0"/>
    <m/>
    <n v="0"/>
    <n v="0"/>
    <n v="0"/>
    <n v="0"/>
    <n v="0"/>
    <m/>
    <n v="0"/>
    <n v="0"/>
    <n v="0"/>
    <m/>
    <n v="0"/>
    <n v="0"/>
    <m/>
    <n v="0"/>
    <n v="0"/>
    <n v="0"/>
    <n v="0"/>
    <n v="0"/>
    <m/>
    <n v="0"/>
    <n v="0"/>
    <n v="0"/>
    <n v="0"/>
    <n v="0"/>
    <n v="0"/>
    <n v="0"/>
    <n v="0"/>
    <n v="0"/>
    <n v="0"/>
    <n v="0"/>
    <n v="0"/>
    <n v="0.82350000000000001"/>
    <m/>
    <m/>
    <m/>
    <m/>
    <m/>
    <n v="0"/>
    <n v="0"/>
    <n v="0"/>
    <n v="0"/>
    <n v="0"/>
    <n v="0"/>
    <n v="0"/>
    <n v="0"/>
    <n v="0"/>
    <n v="0"/>
    <n v="0"/>
    <n v="0"/>
    <n v="0"/>
    <n v="0"/>
    <n v="0"/>
    <n v="0"/>
    <n v="0"/>
    <n v="0"/>
    <n v="0"/>
    <n v="0"/>
    <n v="0"/>
    <n v="0"/>
    <n v="0"/>
    <n v="0"/>
    <n v="0"/>
    <n v="0"/>
    <n v="0"/>
    <n v="0"/>
    <n v="0"/>
    <n v="0"/>
    <n v="110869"/>
    <n v="0"/>
    <n v="0"/>
    <n v="0"/>
    <m/>
    <m/>
    <n v="0"/>
    <n v="0"/>
    <n v="0"/>
    <n v="0"/>
    <n v="110869"/>
    <n v="12523"/>
    <n v="17908.79"/>
    <n v="141300.79"/>
    <s v="Dean or other administrator"/>
    <m/>
    <s v="M. Ed."/>
    <s v="no"/>
    <s v="None"/>
    <m/>
    <m/>
    <m/>
    <m/>
    <m/>
    <n v="898"/>
    <n v="1347"/>
    <n v="1"/>
    <n v="41"/>
    <n v="123"/>
    <n v="65354"/>
    <m/>
    <n v="0"/>
    <n v="0"/>
    <n v="898"/>
    <m/>
    <m/>
    <m/>
    <m/>
    <n v="1"/>
    <n v="0"/>
    <s v="No"/>
    <m/>
    <n v="1"/>
    <m/>
    <m/>
    <m/>
    <m/>
    <m/>
    <n v="1"/>
    <m/>
    <m/>
    <m/>
    <m/>
    <n v="1.5"/>
    <n v="0.5"/>
    <m/>
    <n v="0.5"/>
    <n v="6"/>
    <n v="0"/>
    <n v="6"/>
    <n v="2950"/>
    <s v="Actual"/>
    <n v="51322"/>
    <m/>
    <m/>
    <m/>
    <n v="0"/>
    <m/>
    <m/>
    <m/>
    <m/>
    <n v="51322"/>
    <n v="2330"/>
    <n v="12025"/>
    <m/>
    <n v="12025"/>
    <n v="2330"/>
    <n v="2330"/>
    <s v="Yes"/>
    <s v="Solano Junior College"/>
    <s v="Pepperdine University"/>
    <s v="UCLA"/>
    <s v="Univeristy of Notre Dame"/>
    <s v="Mayo Clinic Library"/>
    <s v="CSU Long Beach"/>
    <s v="University of Nebraska"/>
    <s v="UC Davis"/>
    <s v="UC Santa Cruz"/>
    <s v="San Francisco State Library"/>
    <s v="No"/>
    <m/>
    <n v="2700"/>
    <m/>
    <m/>
    <n v="135"/>
    <m/>
    <m/>
    <m/>
    <m/>
    <m/>
    <m/>
    <m/>
    <m/>
    <m/>
    <m/>
    <n v="0"/>
    <n v="0"/>
    <n v="0"/>
    <n v="54.5"/>
    <n v="38"/>
    <n v="0"/>
    <n v="0"/>
    <n v="0"/>
    <m/>
    <m/>
    <m/>
    <m/>
    <m/>
    <m/>
    <m/>
    <m/>
    <m/>
    <m/>
    <m/>
    <m/>
    <m/>
    <m/>
    <m/>
    <m/>
    <m/>
    <m/>
    <m/>
    <m/>
    <m/>
    <m/>
    <m/>
    <m/>
    <m/>
    <m/>
    <m/>
    <m/>
    <m/>
    <m/>
    <m/>
    <m/>
    <m/>
    <m/>
    <m/>
    <m/>
    <m/>
    <m/>
    <m/>
    <m/>
    <m/>
    <m/>
    <m/>
    <s v="No"/>
    <m/>
    <m/>
    <m/>
    <m/>
    <s v="No"/>
    <s v="No"/>
    <m/>
    <m/>
    <m/>
    <n v="0"/>
    <n v="0"/>
    <s v="No"/>
    <m/>
    <n v="226130"/>
    <m/>
    <m/>
    <m/>
    <m/>
    <m/>
    <m/>
    <m/>
    <m/>
    <m/>
    <m/>
    <m/>
    <m/>
    <m/>
    <m/>
    <m/>
    <m/>
    <m/>
    <m/>
    <s v="No"/>
    <m/>
    <m/>
    <m/>
    <m/>
    <m/>
    <m/>
    <m/>
    <m/>
    <m/>
    <m/>
    <m/>
    <n v="10327.467809523778"/>
    <x v="1"/>
    <s v="Small"/>
  </r>
  <r>
    <s v="Los Angeles CCD"/>
    <x v="26"/>
    <s v="749"/>
    <s v="Multi-College District"/>
    <n v="20140"/>
    <x v="8"/>
    <n v="6408.3765714285555"/>
    <n v="50000"/>
    <m/>
    <n v="250"/>
    <n v="20"/>
    <m/>
    <m/>
    <m/>
    <m/>
    <m/>
    <m/>
    <n v="50"/>
    <m/>
    <m/>
    <n v="100"/>
    <n v="300"/>
    <m/>
    <m/>
    <m/>
    <m/>
    <m/>
    <m/>
    <n v="9000"/>
    <n v="0"/>
    <m/>
    <n v="0"/>
    <n v="0"/>
    <m/>
    <m/>
    <n v="0"/>
    <n v="0"/>
    <n v="50000"/>
    <n v="0"/>
    <m/>
    <n v="59000"/>
    <n v="250"/>
    <n v="0"/>
    <m/>
    <n v="0"/>
    <n v="0"/>
    <m/>
    <m/>
    <n v="0"/>
    <n v="0"/>
    <n v="30000"/>
    <n v="0"/>
    <m/>
    <n v="30250"/>
    <n v="9000"/>
    <m/>
    <n v="0"/>
    <n v="0"/>
    <n v="0"/>
    <m/>
    <m/>
    <n v="0"/>
    <n v="0"/>
    <n v="0"/>
    <n v="0"/>
    <m/>
    <n v="9000"/>
    <n v="0"/>
    <n v="0"/>
    <n v="0"/>
    <n v="0"/>
    <m/>
    <m/>
    <n v="0"/>
    <n v="0"/>
    <n v="0"/>
    <n v="0"/>
    <n v="0"/>
    <n v="36000"/>
    <m/>
    <n v="0"/>
    <n v="0"/>
    <n v="0"/>
    <m/>
    <n v="0"/>
    <n v="0"/>
    <n v="0"/>
    <n v="128000"/>
    <n v="0"/>
    <m/>
    <n v="164000"/>
    <n v="0"/>
    <n v="0"/>
    <n v="0"/>
    <n v="0"/>
    <m/>
    <n v="0"/>
    <n v="0"/>
    <n v="0"/>
    <n v="75000"/>
    <n v="0"/>
    <n v="75000"/>
    <n v="36000"/>
    <n v="0"/>
    <n v="0"/>
    <n v="0"/>
    <n v="0"/>
    <n v="0"/>
    <n v="0"/>
    <n v="0"/>
    <n v="203000"/>
    <n v="0"/>
    <n v="239000"/>
    <n v="0"/>
    <n v="0"/>
    <m/>
    <n v="0"/>
    <m/>
    <m/>
    <n v="0"/>
    <n v="0"/>
    <n v="0"/>
    <n v="0"/>
    <n v="0"/>
    <m/>
    <n v="0"/>
    <n v="200"/>
    <n v="0"/>
    <m/>
    <n v="0"/>
    <n v="0"/>
    <m/>
    <n v="0"/>
    <n v="0"/>
    <n v="300"/>
    <n v="0"/>
    <n v="0"/>
    <m/>
    <n v="500"/>
    <n v="200"/>
    <n v="0"/>
    <n v="0"/>
    <n v="0"/>
    <n v="0"/>
    <n v="0"/>
    <n v="0"/>
    <n v="300"/>
    <n v="0"/>
    <n v="0"/>
    <n v="500"/>
    <n v="0.59"/>
    <m/>
    <m/>
    <m/>
    <m/>
    <m/>
    <n v="0"/>
    <n v="0"/>
    <n v="0"/>
    <n v="0"/>
    <n v="0"/>
    <n v="0"/>
    <n v="7000"/>
    <n v="0"/>
    <n v="0"/>
    <n v="7000"/>
    <n v="0"/>
    <n v="0"/>
    <n v="0"/>
    <n v="0"/>
    <n v="0"/>
    <n v="0"/>
    <n v="300"/>
    <n v="0"/>
    <n v="0"/>
    <n v="300"/>
    <n v="0"/>
    <n v="0"/>
    <n v="0"/>
    <n v="0"/>
    <n v="0"/>
    <n v="0"/>
    <n v="7300"/>
    <n v="0"/>
    <n v="0"/>
    <n v="7300"/>
    <n v="2500"/>
    <n v="0"/>
    <n v="0"/>
    <n v="50000"/>
    <m/>
    <m/>
    <n v="20000"/>
    <n v="0"/>
    <n v="3000"/>
    <n v="2000"/>
    <n v="77500"/>
    <n v="68000"/>
    <n v="277050"/>
    <n v="422550"/>
    <s v="Department chair (Faculty position)"/>
    <m/>
    <m/>
    <s v="yes"/>
    <m/>
    <s v="Release time"/>
    <s v="Stipend"/>
    <m/>
    <m/>
    <m/>
    <n v="2000"/>
    <n v="1523"/>
    <n v="329740"/>
    <n v="20"/>
    <n v="1000"/>
    <n v="69586"/>
    <m/>
    <n v="50"/>
    <n v="5000"/>
    <n v="2200"/>
    <m/>
    <m/>
    <n v="30"/>
    <n v="30"/>
    <n v="20"/>
    <n v="50"/>
    <s v="Yes"/>
    <s v="Gale"/>
    <n v="4"/>
    <m/>
    <m/>
    <m/>
    <m/>
    <m/>
    <n v="8"/>
    <m/>
    <m/>
    <m/>
    <m/>
    <n v="2"/>
    <n v="6"/>
    <m/>
    <n v="6"/>
    <n v="0"/>
    <n v="0"/>
    <n v="8"/>
    <n v="5000"/>
    <s v="Estimate"/>
    <n v="600"/>
    <m/>
    <n v="0"/>
    <n v="1523"/>
    <n v="0"/>
    <m/>
    <m/>
    <m/>
    <m/>
    <n v="14524"/>
    <n v="0"/>
    <n v="64"/>
    <m/>
    <n v="64"/>
    <n v="32"/>
    <n v="32"/>
    <s v="Yes"/>
    <s v="Los Angeles City College"/>
    <s v="East Los Angeles College"/>
    <s v="LA Pierce College"/>
    <s v="LA Valley College"/>
    <s v="LA Trade Tech College"/>
    <s v="LA Mission College"/>
    <s v="LA Harbor College"/>
    <s v="LA Southwest College"/>
    <m/>
    <m/>
    <s v="Yes"/>
    <s v="Vendor"/>
    <n v="3320"/>
    <m/>
    <m/>
    <n v="83"/>
    <m/>
    <m/>
    <m/>
    <m/>
    <m/>
    <m/>
    <m/>
    <m/>
    <m/>
    <m/>
    <n v="7"/>
    <n v="7"/>
    <n v="210"/>
    <n v="58"/>
    <n v="28"/>
    <n v="28"/>
    <n v="4"/>
    <n v="0"/>
    <m/>
    <m/>
    <m/>
    <m/>
    <m/>
    <m/>
    <m/>
    <m/>
    <m/>
    <m/>
    <m/>
    <m/>
    <m/>
    <m/>
    <m/>
    <m/>
    <m/>
    <m/>
    <m/>
    <m/>
    <m/>
    <m/>
    <m/>
    <m/>
    <m/>
    <m/>
    <m/>
    <m/>
    <m/>
    <m/>
    <m/>
    <m/>
    <m/>
    <m/>
    <m/>
    <m/>
    <m/>
    <m/>
    <m/>
    <m/>
    <m/>
    <m/>
    <m/>
    <s v="No"/>
    <m/>
    <m/>
    <m/>
    <m/>
    <s v="Yes"/>
    <s v="No"/>
    <m/>
    <m/>
    <m/>
    <n v="120"/>
    <n v="0"/>
    <s v="Yes"/>
    <n v="2"/>
    <n v="750000"/>
    <m/>
    <n v="0"/>
    <m/>
    <m/>
    <m/>
    <m/>
    <m/>
    <m/>
    <m/>
    <m/>
    <m/>
    <m/>
    <m/>
    <m/>
    <m/>
    <m/>
    <m/>
    <m/>
    <s v="No"/>
    <m/>
    <m/>
    <m/>
    <m/>
    <m/>
    <m/>
    <m/>
    <m/>
    <m/>
    <m/>
    <m/>
    <n v="1068.0627619047593"/>
    <x v="1"/>
    <s v="Small"/>
  </r>
  <r>
    <s v="Los Angeles CCD"/>
    <x v="42"/>
    <s v="744"/>
    <s v="Multi-College District"/>
    <n v="20140"/>
    <x v="8"/>
    <n v="13451.826285714349"/>
    <n v="58929"/>
    <m/>
    <n v="170"/>
    <n v="8"/>
    <m/>
    <m/>
    <m/>
    <m/>
    <m/>
    <m/>
    <n v="45"/>
    <m/>
    <m/>
    <n v="60"/>
    <n v="831"/>
    <m/>
    <m/>
    <m/>
    <m/>
    <m/>
    <m/>
    <n v="9243"/>
    <n v="0"/>
    <m/>
    <n v="0"/>
    <n v="10354"/>
    <m/>
    <m/>
    <n v="0"/>
    <n v="0"/>
    <n v="0"/>
    <n v="0"/>
    <m/>
    <n v="19597"/>
    <n v="0"/>
    <n v="0"/>
    <m/>
    <n v="0"/>
    <n v="1575"/>
    <m/>
    <m/>
    <n v="0"/>
    <n v="0"/>
    <n v="0"/>
    <n v="4338"/>
    <m/>
    <n v="5913"/>
    <n v="5000"/>
    <m/>
    <n v="0"/>
    <n v="0"/>
    <n v="0"/>
    <m/>
    <m/>
    <n v="0"/>
    <n v="0"/>
    <n v="0"/>
    <n v="0"/>
    <m/>
    <n v="5000"/>
    <n v="0"/>
    <n v="0"/>
    <n v="0"/>
    <n v="0"/>
    <m/>
    <m/>
    <n v="0"/>
    <n v="0"/>
    <n v="0"/>
    <n v="0"/>
    <n v="0"/>
    <n v="60000"/>
    <m/>
    <n v="0"/>
    <n v="0"/>
    <n v="3058"/>
    <m/>
    <n v="0"/>
    <n v="0"/>
    <n v="0"/>
    <n v="0"/>
    <n v="36000"/>
    <m/>
    <n v="99058"/>
    <n v="60000"/>
    <n v="0"/>
    <n v="0"/>
    <n v="0"/>
    <m/>
    <n v="0"/>
    <n v="0"/>
    <n v="0"/>
    <n v="0"/>
    <n v="36000"/>
    <n v="96000"/>
    <n v="120000"/>
    <n v="0"/>
    <n v="0"/>
    <n v="3058"/>
    <n v="0"/>
    <n v="0"/>
    <n v="0"/>
    <n v="0"/>
    <n v="0"/>
    <n v="72000"/>
    <n v="195058"/>
    <n v="0"/>
    <n v="0"/>
    <m/>
    <n v="0"/>
    <n v="0"/>
    <m/>
    <n v="0"/>
    <n v="0"/>
    <n v="0"/>
    <n v="0"/>
    <n v="0"/>
    <m/>
    <n v="0"/>
    <n v="0"/>
    <n v="0"/>
    <m/>
    <n v="0"/>
    <n v="0"/>
    <m/>
    <n v="0"/>
    <n v="0"/>
    <n v="0"/>
    <n v="0"/>
    <n v="0"/>
    <m/>
    <n v="0"/>
    <n v="0"/>
    <n v="0"/>
    <n v="0"/>
    <n v="0"/>
    <n v="0"/>
    <n v="0"/>
    <n v="0"/>
    <n v="0"/>
    <n v="0"/>
    <n v="0"/>
    <n v="0"/>
    <n v="0.84"/>
    <m/>
    <m/>
    <m/>
    <m/>
    <m/>
    <n v="0"/>
    <n v="0"/>
    <n v="0"/>
    <n v="0"/>
    <n v="0"/>
    <n v="0"/>
    <n v="0"/>
    <n v="0"/>
    <n v="0"/>
    <n v="0"/>
    <n v="0"/>
    <n v="0"/>
    <n v="0"/>
    <n v="0"/>
    <n v="0"/>
    <n v="0"/>
    <n v="0"/>
    <n v="0"/>
    <n v="0"/>
    <n v="0"/>
    <n v="0"/>
    <n v="0"/>
    <n v="0"/>
    <n v="0"/>
    <n v="0"/>
    <n v="0"/>
    <n v="0"/>
    <n v="0"/>
    <n v="0"/>
    <n v="0"/>
    <n v="0"/>
    <n v="0"/>
    <n v="0"/>
    <n v="0"/>
    <m/>
    <m/>
    <n v="0"/>
    <n v="0"/>
    <n v="0"/>
    <n v="0"/>
    <n v="0"/>
    <n v="24597"/>
    <n v="200971"/>
    <n v="225568"/>
    <s v="Department chair (Faculty position)"/>
    <m/>
    <m/>
    <s v="yes"/>
    <m/>
    <s v="Release time"/>
    <m/>
    <m/>
    <m/>
    <m/>
    <n v="1405"/>
    <n v="0"/>
    <n v="23783"/>
    <n v="40"/>
    <n v="2453"/>
    <n v="76260"/>
    <m/>
    <n v="0"/>
    <n v="0"/>
    <n v="1405"/>
    <m/>
    <m/>
    <n v="333"/>
    <n v="333"/>
    <n v="0"/>
    <n v="0"/>
    <s v="No"/>
    <m/>
    <n v="5"/>
    <m/>
    <m/>
    <m/>
    <m/>
    <m/>
    <n v="5"/>
    <m/>
    <m/>
    <m/>
    <m/>
    <n v="0"/>
    <n v="0.45"/>
    <m/>
    <n v="0.45"/>
    <n v="0"/>
    <n v="0"/>
    <n v="5"/>
    <n v="19877"/>
    <s v="Actual"/>
    <n v="19652"/>
    <n v="32362"/>
    <n v="5405"/>
    <n v="18"/>
    <n v="103"/>
    <m/>
    <m/>
    <m/>
    <m/>
    <n v="57540"/>
    <n v="0"/>
    <n v="35"/>
    <m/>
    <n v="42"/>
    <n v="35"/>
    <n v="42"/>
    <s v="Yes"/>
    <s v="LA City"/>
    <s v="LA East"/>
    <s v="LA Harbor"/>
    <s v="LA Mission"/>
    <s v="LA Southwest"/>
    <s v="LA Trade Tech"/>
    <s v="LA Valley"/>
    <s v="LA West"/>
    <m/>
    <m/>
    <s v="No"/>
    <m/>
    <n v="8680"/>
    <m/>
    <m/>
    <n v="248"/>
    <m/>
    <m/>
    <m/>
    <m/>
    <m/>
    <m/>
    <m/>
    <m/>
    <m/>
    <m/>
    <n v="2"/>
    <n v="2"/>
    <n v="48"/>
    <n v="54"/>
    <n v="44"/>
    <n v="44"/>
    <n v="0"/>
    <n v="0"/>
    <m/>
    <m/>
    <m/>
    <m/>
    <m/>
    <m/>
    <m/>
    <m/>
    <m/>
    <m/>
    <m/>
    <m/>
    <m/>
    <m/>
    <m/>
    <m/>
    <m/>
    <m/>
    <m/>
    <m/>
    <m/>
    <m/>
    <m/>
    <m/>
    <m/>
    <m/>
    <m/>
    <m/>
    <m/>
    <m/>
    <m/>
    <m/>
    <m/>
    <m/>
    <m/>
    <m/>
    <m/>
    <m/>
    <m/>
    <m/>
    <m/>
    <m/>
    <m/>
    <s v="No"/>
    <m/>
    <m/>
    <m/>
    <m/>
    <s v="Yes"/>
    <s v="Yes"/>
    <m/>
    <m/>
    <m/>
    <n v="0"/>
    <n v="0"/>
    <s v="Yes"/>
    <n v="3"/>
    <n v="326144"/>
    <m/>
    <n v="0"/>
    <m/>
    <m/>
    <m/>
    <m/>
    <m/>
    <m/>
    <m/>
    <m/>
    <m/>
    <m/>
    <m/>
    <m/>
    <m/>
    <m/>
    <m/>
    <m/>
    <s v="No"/>
    <m/>
    <m/>
    <m/>
    <m/>
    <m/>
    <m/>
    <m/>
    <m/>
    <m/>
    <m/>
    <m/>
    <n v="29892.947301587443"/>
    <x v="2"/>
    <s v="Medium"/>
  </r>
  <r>
    <s v="Barstow CCD"/>
    <x v="71"/>
    <s v="911"/>
    <s v="Single College District"/>
    <n v="20140"/>
    <x v="8"/>
    <n v="2442.8759999999897"/>
    <n v="27000"/>
    <m/>
    <n v="23"/>
    <n v="2"/>
    <m/>
    <m/>
    <m/>
    <m/>
    <m/>
    <m/>
    <n v="0"/>
    <m/>
    <m/>
    <n v="8"/>
    <n v="160"/>
    <m/>
    <m/>
    <m/>
    <m/>
    <m/>
    <m/>
    <n v="9410"/>
    <n v="0"/>
    <m/>
    <n v="0"/>
    <n v="0"/>
    <m/>
    <m/>
    <n v="0"/>
    <n v="0"/>
    <n v="0"/>
    <n v="0"/>
    <m/>
    <n v="9410"/>
    <n v="2603"/>
    <n v="0"/>
    <m/>
    <n v="0"/>
    <n v="0"/>
    <m/>
    <m/>
    <n v="0"/>
    <n v="0"/>
    <n v="0"/>
    <n v="0"/>
    <m/>
    <n v="2603"/>
    <n v="562"/>
    <m/>
    <n v="0"/>
    <n v="0"/>
    <n v="0"/>
    <m/>
    <m/>
    <n v="0"/>
    <n v="0"/>
    <n v="0"/>
    <n v="0"/>
    <m/>
    <n v="562"/>
    <n v="0"/>
    <n v="0"/>
    <n v="0"/>
    <n v="0"/>
    <m/>
    <m/>
    <n v="0"/>
    <n v="0"/>
    <n v="0"/>
    <n v="0"/>
    <n v="0"/>
    <n v="10000"/>
    <m/>
    <n v="0"/>
    <n v="0"/>
    <n v="0"/>
    <m/>
    <n v="0"/>
    <n v="0"/>
    <n v="0"/>
    <n v="0"/>
    <n v="0"/>
    <m/>
    <n v="10000"/>
    <n v="0"/>
    <n v="0"/>
    <n v="0"/>
    <n v="0"/>
    <m/>
    <n v="0"/>
    <n v="0"/>
    <n v="0"/>
    <n v="0"/>
    <n v="0"/>
    <n v="0"/>
    <n v="10000"/>
    <n v="0"/>
    <n v="0"/>
    <n v="0"/>
    <n v="0"/>
    <n v="0"/>
    <n v="0"/>
    <n v="0"/>
    <n v="0"/>
    <n v="0"/>
    <n v="10000"/>
    <n v="0"/>
    <n v="0"/>
    <m/>
    <n v="0"/>
    <n v="0"/>
    <m/>
    <n v="0"/>
    <n v="0"/>
    <n v="0"/>
    <n v="0"/>
    <n v="0"/>
    <m/>
    <n v="0"/>
    <n v="4000"/>
    <n v="0"/>
    <m/>
    <n v="0"/>
    <n v="0"/>
    <m/>
    <n v="0"/>
    <n v="0"/>
    <n v="0"/>
    <n v="0"/>
    <n v="0"/>
    <m/>
    <n v="4000"/>
    <n v="4000"/>
    <n v="0"/>
    <n v="0"/>
    <n v="0"/>
    <n v="0"/>
    <n v="0"/>
    <n v="0"/>
    <n v="0"/>
    <n v="0"/>
    <n v="0"/>
    <n v="4000"/>
    <n v="0.27"/>
    <m/>
    <m/>
    <m/>
    <m/>
    <m/>
    <n v="0"/>
    <n v="0"/>
    <n v="0"/>
    <n v="0"/>
    <n v="0"/>
    <n v="0"/>
    <n v="0"/>
    <n v="0"/>
    <n v="0"/>
    <n v="0"/>
    <n v="0"/>
    <n v="0"/>
    <n v="0"/>
    <n v="0"/>
    <n v="0"/>
    <n v="0"/>
    <n v="0"/>
    <n v="0"/>
    <n v="0"/>
    <n v="0"/>
    <n v="0"/>
    <n v="0"/>
    <n v="0"/>
    <n v="0"/>
    <n v="0"/>
    <n v="0"/>
    <n v="0"/>
    <n v="0"/>
    <n v="0"/>
    <n v="0"/>
    <n v="0"/>
    <n v="0"/>
    <n v="0"/>
    <n v="0"/>
    <m/>
    <m/>
    <n v="0"/>
    <n v="0"/>
    <n v="0"/>
    <n v="0"/>
    <n v="0"/>
    <n v="9972"/>
    <n v="16603"/>
    <n v="26575"/>
    <s v="Other"/>
    <s v="Librarian"/>
    <m/>
    <s v="yes"/>
    <s v="None"/>
    <m/>
    <m/>
    <m/>
    <m/>
    <m/>
    <n v="284"/>
    <n v="1491"/>
    <n v="189"/>
    <n v="32"/>
    <m/>
    <n v="41000"/>
    <m/>
    <n v="44"/>
    <n v="0"/>
    <n v="284"/>
    <m/>
    <m/>
    <n v="44"/>
    <n v="44"/>
    <n v="1"/>
    <n v="44"/>
    <s v="No"/>
    <m/>
    <n v="1"/>
    <m/>
    <m/>
    <m/>
    <m/>
    <m/>
    <n v="4"/>
    <m/>
    <m/>
    <m/>
    <m/>
    <n v="0.125"/>
    <n v="1"/>
    <m/>
    <n v="1"/>
    <n v="0"/>
    <n v="0"/>
    <n v="2"/>
    <n v="138"/>
    <s v="Estimate"/>
    <n v="1416"/>
    <n v="3184"/>
    <m/>
    <n v="62"/>
    <n v="0"/>
    <m/>
    <m/>
    <m/>
    <m/>
    <n v="4662"/>
    <n v="0"/>
    <n v="0"/>
    <m/>
    <n v="0"/>
    <n v="0"/>
    <n v="0"/>
    <s v="No"/>
    <m/>
    <m/>
    <m/>
    <m/>
    <m/>
    <m/>
    <m/>
    <m/>
    <m/>
    <m/>
    <s v="No"/>
    <m/>
    <n v="340"/>
    <m/>
    <m/>
    <n v="17"/>
    <m/>
    <m/>
    <m/>
    <m/>
    <m/>
    <m/>
    <m/>
    <m/>
    <m/>
    <m/>
    <n v="0"/>
    <n v="0"/>
    <n v="0"/>
    <n v="48"/>
    <n v="44"/>
    <n v="0"/>
    <n v="0"/>
    <n v="0"/>
    <m/>
    <m/>
    <m/>
    <m/>
    <m/>
    <m/>
    <m/>
    <m/>
    <m/>
    <m/>
    <m/>
    <m/>
    <m/>
    <m/>
    <m/>
    <m/>
    <m/>
    <m/>
    <m/>
    <m/>
    <m/>
    <m/>
    <m/>
    <m/>
    <m/>
    <m/>
    <m/>
    <m/>
    <m/>
    <m/>
    <m/>
    <m/>
    <m/>
    <m/>
    <m/>
    <m/>
    <m/>
    <m/>
    <m/>
    <m/>
    <m/>
    <m/>
    <m/>
    <s v="Yes"/>
    <m/>
    <m/>
    <m/>
    <m/>
    <s v="No"/>
    <s v="No"/>
    <m/>
    <m/>
    <m/>
    <n v="0"/>
    <n v="0"/>
    <s v="No"/>
    <m/>
    <n v="84000"/>
    <m/>
    <n v="0"/>
    <m/>
    <m/>
    <m/>
    <m/>
    <m/>
    <m/>
    <m/>
    <m/>
    <m/>
    <m/>
    <m/>
    <m/>
    <m/>
    <m/>
    <m/>
    <m/>
    <s v="No"/>
    <m/>
    <m/>
    <m/>
    <m/>
    <m/>
    <m/>
    <m/>
    <m/>
    <m/>
    <m/>
    <m/>
    <n v="2442.8759999999897"/>
    <x v="1"/>
    <s v="Small"/>
  </r>
  <r>
    <s v="Contra Costa CCD"/>
    <x v="25"/>
    <s v="313"/>
    <s v="Multi-College District"/>
    <n v="20140"/>
    <x v="8"/>
    <n v="7850.3580952381835"/>
    <n v="25000"/>
    <m/>
    <n v="100"/>
    <n v="5"/>
    <m/>
    <m/>
    <m/>
    <m/>
    <m/>
    <m/>
    <n v="32"/>
    <m/>
    <m/>
    <n v="35"/>
    <n v="318"/>
    <m/>
    <m/>
    <m/>
    <m/>
    <m/>
    <m/>
    <n v="9843.5"/>
    <m/>
    <m/>
    <m/>
    <n v="18768.52"/>
    <m/>
    <m/>
    <m/>
    <m/>
    <m/>
    <m/>
    <m/>
    <n v="28612.02"/>
    <m/>
    <m/>
    <m/>
    <m/>
    <n v="3472"/>
    <m/>
    <m/>
    <m/>
    <m/>
    <m/>
    <m/>
    <m/>
    <n v="3472"/>
    <n v="7640.35"/>
    <m/>
    <m/>
    <m/>
    <m/>
    <m/>
    <m/>
    <m/>
    <m/>
    <m/>
    <m/>
    <m/>
    <n v="7640.35"/>
    <m/>
    <m/>
    <m/>
    <m/>
    <m/>
    <m/>
    <m/>
    <m/>
    <m/>
    <m/>
    <n v="0"/>
    <m/>
    <m/>
    <m/>
    <n v="2500"/>
    <n v="23266.65"/>
    <m/>
    <m/>
    <m/>
    <m/>
    <m/>
    <m/>
    <m/>
    <n v="25766.65"/>
    <m/>
    <m/>
    <m/>
    <m/>
    <m/>
    <m/>
    <m/>
    <m/>
    <m/>
    <m/>
    <n v="0"/>
    <n v="0"/>
    <n v="0"/>
    <n v="2500"/>
    <n v="23266.65"/>
    <n v="0"/>
    <n v="0"/>
    <n v="0"/>
    <n v="0"/>
    <n v="0"/>
    <n v="0"/>
    <n v="25766.65"/>
    <m/>
    <m/>
    <m/>
    <m/>
    <m/>
    <m/>
    <m/>
    <m/>
    <m/>
    <m/>
    <m/>
    <m/>
    <n v="0"/>
    <m/>
    <m/>
    <m/>
    <m/>
    <m/>
    <m/>
    <m/>
    <m/>
    <m/>
    <m/>
    <m/>
    <m/>
    <n v="0"/>
    <n v="0"/>
    <n v="0"/>
    <n v="0"/>
    <n v="0"/>
    <n v="0"/>
    <n v="0"/>
    <n v="0"/>
    <n v="0"/>
    <n v="0"/>
    <n v="0"/>
    <n v="0"/>
    <n v="0.19"/>
    <m/>
    <m/>
    <m/>
    <m/>
    <m/>
    <m/>
    <m/>
    <m/>
    <n v="5491"/>
    <m/>
    <m/>
    <m/>
    <m/>
    <m/>
    <n v="5491"/>
    <m/>
    <m/>
    <m/>
    <m/>
    <m/>
    <m/>
    <m/>
    <m/>
    <m/>
    <n v="0"/>
    <n v="0"/>
    <n v="0"/>
    <n v="0"/>
    <n v="5491"/>
    <n v="0"/>
    <n v="0"/>
    <n v="0"/>
    <n v="0"/>
    <n v="0"/>
    <n v="5491"/>
    <n v="1752.69"/>
    <m/>
    <m/>
    <m/>
    <m/>
    <m/>
    <m/>
    <m/>
    <m/>
    <m/>
    <n v="1752.69"/>
    <n v="36252.370000000003"/>
    <n v="34729.65"/>
    <n v="72734.710000000006"/>
    <s v="Department chair (Faculty position)"/>
    <m/>
    <m/>
    <s v="yes"/>
    <m/>
    <m/>
    <s v="Stipend"/>
    <m/>
    <m/>
    <m/>
    <n v="1296"/>
    <n v="2736"/>
    <n v="89194"/>
    <n v="87"/>
    <m/>
    <n v="25412"/>
    <m/>
    <n v="71"/>
    <n v="17710"/>
    <m/>
    <m/>
    <m/>
    <n v="131"/>
    <m/>
    <n v="2166"/>
    <m/>
    <s v="No"/>
    <m/>
    <n v="3"/>
    <m/>
    <m/>
    <m/>
    <m/>
    <m/>
    <n v="3"/>
    <m/>
    <m/>
    <m/>
    <m/>
    <n v="1.675"/>
    <n v="3.4750000000000001"/>
    <m/>
    <n v="3.4750000000000001"/>
    <m/>
    <n v="0"/>
    <n v="2"/>
    <n v="3779"/>
    <s v="Actual"/>
    <n v="6110"/>
    <n v="18842"/>
    <n v="2411"/>
    <m/>
    <n v="0"/>
    <m/>
    <m/>
    <m/>
    <m/>
    <n v="27363"/>
    <n v="0"/>
    <n v="402"/>
    <m/>
    <n v="402"/>
    <n v="100"/>
    <n v="129"/>
    <s v="Yes"/>
    <s v="Contra Costa College"/>
    <s v="Diablo Valley College"/>
    <m/>
    <m/>
    <m/>
    <m/>
    <m/>
    <m/>
    <m/>
    <m/>
    <s v="No"/>
    <m/>
    <n v="2720"/>
    <m/>
    <m/>
    <n v="85"/>
    <m/>
    <m/>
    <m/>
    <m/>
    <m/>
    <m/>
    <m/>
    <m/>
    <m/>
    <m/>
    <n v="0"/>
    <n v="0"/>
    <n v="0"/>
    <n v="58"/>
    <n v="36"/>
    <n v="20"/>
    <n v="0"/>
    <n v="0"/>
    <m/>
    <m/>
    <m/>
    <m/>
    <m/>
    <m/>
    <m/>
    <m/>
    <m/>
    <m/>
    <m/>
    <m/>
    <m/>
    <m/>
    <m/>
    <m/>
    <m/>
    <m/>
    <m/>
    <m/>
    <m/>
    <m/>
    <m/>
    <m/>
    <m/>
    <m/>
    <m/>
    <m/>
    <m/>
    <m/>
    <m/>
    <m/>
    <m/>
    <m/>
    <m/>
    <m/>
    <m/>
    <m/>
    <m/>
    <m/>
    <m/>
    <m/>
    <m/>
    <s v="No"/>
    <m/>
    <m/>
    <m/>
    <m/>
    <s v="No"/>
    <s v="Yes"/>
    <m/>
    <m/>
    <m/>
    <n v="0"/>
    <n v="0"/>
    <s v="No"/>
    <m/>
    <n v="104575"/>
    <m/>
    <n v="0"/>
    <m/>
    <m/>
    <m/>
    <m/>
    <m/>
    <m/>
    <m/>
    <m/>
    <m/>
    <m/>
    <m/>
    <m/>
    <m/>
    <m/>
    <m/>
    <m/>
    <s v="Yes"/>
    <s v="General Library Book Budget"/>
    <s v="Student Government"/>
    <m/>
    <s v="Textbook Donations from Faculty"/>
    <m/>
    <m/>
    <m/>
    <m/>
    <m/>
    <m/>
    <s v="Grant Outside of College"/>
    <n v="2259.0958547448008"/>
    <x v="0"/>
    <s v="Small"/>
  </r>
  <r>
    <s v="San Luis Obispo CCD"/>
    <x v="78"/>
    <s v="641"/>
    <s v="Single College District"/>
    <n v="20140"/>
    <x v="8"/>
    <n v="7798.6662857142883"/>
    <n v="22955"/>
    <m/>
    <n v="42"/>
    <n v="19"/>
    <m/>
    <m/>
    <m/>
    <m/>
    <m/>
    <m/>
    <n v="30"/>
    <m/>
    <m/>
    <n v="95"/>
    <n v="478"/>
    <m/>
    <m/>
    <m/>
    <m/>
    <m/>
    <m/>
    <n v="10123"/>
    <m/>
    <m/>
    <m/>
    <m/>
    <m/>
    <m/>
    <m/>
    <m/>
    <m/>
    <n v="14517"/>
    <m/>
    <n v="24640"/>
    <n v="2114"/>
    <m/>
    <m/>
    <m/>
    <m/>
    <m/>
    <m/>
    <m/>
    <m/>
    <m/>
    <m/>
    <m/>
    <n v="2114"/>
    <n v="14103"/>
    <m/>
    <m/>
    <m/>
    <m/>
    <m/>
    <m/>
    <m/>
    <m/>
    <m/>
    <m/>
    <m/>
    <n v="14103"/>
    <n v="0"/>
    <m/>
    <m/>
    <m/>
    <m/>
    <m/>
    <m/>
    <m/>
    <m/>
    <m/>
    <n v="0"/>
    <m/>
    <m/>
    <m/>
    <m/>
    <m/>
    <m/>
    <m/>
    <m/>
    <m/>
    <n v="16000"/>
    <n v="17868"/>
    <m/>
    <n v="33868"/>
    <n v="0"/>
    <m/>
    <m/>
    <m/>
    <m/>
    <m/>
    <m/>
    <m/>
    <m/>
    <m/>
    <n v="0"/>
    <n v="0"/>
    <n v="0"/>
    <n v="0"/>
    <n v="0"/>
    <n v="0"/>
    <n v="0"/>
    <n v="0"/>
    <n v="0"/>
    <n v="16000"/>
    <n v="17868"/>
    <n v="33868"/>
    <n v="0"/>
    <m/>
    <m/>
    <m/>
    <m/>
    <m/>
    <m/>
    <m/>
    <m/>
    <m/>
    <m/>
    <m/>
    <n v="0"/>
    <n v="980"/>
    <m/>
    <m/>
    <n v="7500"/>
    <m/>
    <m/>
    <m/>
    <m/>
    <m/>
    <m/>
    <m/>
    <m/>
    <n v="8480"/>
    <n v="980"/>
    <n v="0"/>
    <n v="7500"/>
    <n v="0"/>
    <n v="0"/>
    <n v="0"/>
    <n v="0"/>
    <n v="0"/>
    <n v="0"/>
    <n v="0"/>
    <n v="8480"/>
    <n v="0.84"/>
    <m/>
    <m/>
    <m/>
    <m/>
    <m/>
    <n v="0"/>
    <m/>
    <m/>
    <m/>
    <m/>
    <m/>
    <m/>
    <m/>
    <m/>
    <n v="0"/>
    <n v="0"/>
    <m/>
    <m/>
    <m/>
    <m/>
    <m/>
    <m/>
    <m/>
    <m/>
    <n v="0"/>
    <n v="0"/>
    <n v="0"/>
    <n v="0"/>
    <n v="0"/>
    <n v="0"/>
    <n v="0"/>
    <n v="0"/>
    <n v="0"/>
    <n v="0"/>
    <n v="0"/>
    <m/>
    <m/>
    <m/>
    <m/>
    <m/>
    <m/>
    <m/>
    <m/>
    <m/>
    <m/>
    <n v="0"/>
    <n v="38743"/>
    <n v="44462"/>
    <n v="83205"/>
    <s v="Dean or other administrator"/>
    <m/>
    <m/>
    <s v="yes"/>
    <s v="None"/>
    <m/>
    <m/>
    <m/>
    <m/>
    <m/>
    <n v="517"/>
    <n v="1291"/>
    <n v="12879"/>
    <n v="91"/>
    <m/>
    <n v="63275"/>
    <m/>
    <n v="102"/>
    <n v="14"/>
    <n v="530"/>
    <m/>
    <m/>
    <n v="485"/>
    <n v="514"/>
    <n v="2"/>
    <n v="113"/>
    <s v="No"/>
    <m/>
    <n v="2"/>
    <m/>
    <m/>
    <m/>
    <m/>
    <m/>
    <n v="8"/>
    <m/>
    <m/>
    <m/>
    <m/>
    <n v="2.2999999999999998"/>
    <n v="5.86"/>
    <m/>
    <n v="5.86"/>
    <m/>
    <n v="0"/>
    <n v="7.25"/>
    <n v="9798"/>
    <s v="Actual"/>
    <n v="7160"/>
    <n v="25897"/>
    <n v="2256"/>
    <n v="373"/>
    <n v="14"/>
    <m/>
    <m/>
    <m/>
    <m/>
    <n v="35700"/>
    <n v="134"/>
    <n v="0"/>
    <m/>
    <n v="109"/>
    <n v="115"/>
    <n v="103"/>
    <s v="No"/>
    <m/>
    <m/>
    <m/>
    <m/>
    <m/>
    <m/>
    <m/>
    <m/>
    <m/>
    <m/>
    <s v="No"/>
    <m/>
    <n v="1252"/>
    <m/>
    <m/>
    <n v="56"/>
    <m/>
    <m/>
    <m/>
    <m/>
    <m/>
    <m/>
    <m/>
    <m/>
    <m/>
    <m/>
    <n v="2"/>
    <n v="6"/>
    <n v="131"/>
    <n v="56"/>
    <n v="40"/>
    <n v="40"/>
    <n v="0"/>
    <n v="0"/>
    <m/>
    <m/>
    <m/>
    <m/>
    <m/>
    <m/>
    <m/>
    <m/>
    <m/>
    <m/>
    <m/>
    <m/>
    <m/>
    <m/>
    <m/>
    <m/>
    <m/>
    <m/>
    <m/>
    <m/>
    <m/>
    <m/>
    <m/>
    <m/>
    <m/>
    <m/>
    <m/>
    <m/>
    <m/>
    <m/>
    <m/>
    <m/>
    <m/>
    <m/>
    <m/>
    <m/>
    <m/>
    <m/>
    <m/>
    <m/>
    <m/>
    <m/>
    <m/>
    <s v="No"/>
    <m/>
    <m/>
    <m/>
    <m/>
    <s v="Yes"/>
    <s v="Yes"/>
    <m/>
    <m/>
    <m/>
    <n v="0"/>
    <n v="0"/>
    <s v="No"/>
    <m/>
    <n v="246954"/>
    <m/>
    <n v="91"/>
    <m/>
    <m/>
    <m/>
    <m/>
    <m/>
    <m/>
    <m/>
    <m/>
    <m/>
    <m/>
    <m/>
    <m/>
    <m/>
    <m/>
    <m/>
    <m/>
    <s v="Yes"/>
    <m/>
    <s v="Student Government"/>
    <m/>
    <m/>
    <m/>
    <m/>
    <m/>
    <s v="Other"/>
    <s v="Friends of the Library"/>
    <m/>
    <m/>
    <n v="1330.8304241833255"/>
    <x v="0"/>
    <s v="Small"/>
  </r>
  <r>
    <s v="Mendocino CCD"/>
    <x v="89"/>
    <s v="141"/>
    <s v="Single College District"/>
    <n v="20140"/>
    <x v="8"/>
    <n v="2857.2839999999883"/>
    <n v="24000"/>
    <m/>
    <n v="96"/>
    <n v="9"/>
    <m/>
    <m/>
    <m/>
    <m/>
    <m/>
    <m/>
    <n v="30"/>
    <m/>
    <m/>
    <n v="46"/>
    <n v="217"/>
    <m/>
    <m/>
    <m/>
    <m/>
    <m/>
    <m/>
    <n v="10173"/>
    <m/>
    <m/>
    <n v="30000"/>
    <m/>
    <m/>
    <m/>
    <m/>
    <m/>
    <m/>
    <m/>
    <m/>
    <n v="40173"/>
    <m/>
    <m/>
    <m/>
    <n v="3472"/>
    <m/>
    <m/>
    <m/>
    <m/>
    <m/>
    <m/>
    <m/>
    <m/>
    <n v="3472"/>
    <n v="5528.17"/>
    <m/>
    <m/>
    <m/>
    <m/>
    <m/>
    <m/>
    <m/>
    <m/>
    <m/>
    <m/>
    <m/>
    <n v="5528.17"/>
    <n v="0"/>
    <n v="0"/>
    <n v="0"/>
    <n v="0"/>
    <m/>
    <m/>
    <n v="0"/>
    <n v="0"/>
    <n v="0"/>
    <n v="0"/>
    <n v="0"/>
    <n v="6688.75"/>
    <m/>
    <m/>
    <n v="21283.22"/>
    <m/>
    <m/>
    <m/>
    <m/>
    <m/>
    <m/>
    <m/>
    <m/>
    <n v="27971.97"/>
    <n v="0"/>
    <n v="0"/>
    <n v="0"/>
    <n v="0"/>
    <m/>
    <n v="0"/>
    <n v="0"/>
    <n v="0"/>
    <n v="0"/>
    <n v="0"/>
    <n v="0"/>
    <n v="6688.75"/>
    <n v="0"/>
    <n v="21283.22"/>
    <n v="0"/>
    <n v="0"/>
    <n v="0"/>
    <n v="0"/>
    <n v="0"/>
    <n v="0"/>
    <n v="0"/>
    <n v="27971.97"/>
    <n v="0"/>
    <n v="0"/>
    <m/>
    <n v="0"/>
    <n v="0"/>
    <m/>
    <n v="0"/>
    <n v="0"/>
    <n v="0"/>
    <n v="0"/>
    <n v="0"/>
    <m/>
    <n v="0"/>
    <n v="1042.23"/>
    <m/>
    <m/>
    <m/>
    <m/>
    <m/>
    <m/>
    <m/>
    <m/>
    <m/>
    <m/>
    <m/>
    <n v="1042.23"/>
    <n v="1042.23"/>
    <n v="0"/>
    <n v="0"/>
    <n v="0"/>
    <n v="0"/>
    <n v="0"/>
    <n v="0"/>
    <n v="0"/>
    <n v="0"/>
    <n v="0"/>
    <n v="1042.23"/>
    <n v="0.67600000000000005"/>
    <m/>
    <m/>
    <m/>
    <m/>
    <m/>
    <m/>
    <m/>
    <n v="6284"/>
    <m/>
    <m/>
    <m/>
    <m/>
    <m/>
    <m/>
    <n v="6284"/>
    <n v="0"/>
    <n v="0"/>
    <n v="0"/>
    <n v="0"/>
    <n v="0"/>
    <n v="0"/>
    <n v="0"/>
    <n v="0"/>
    <n v="0"/>
    <n v="0"/>
    <n v="0"/>
    <n v="0"/>
    <n v="6284"/>
    <n v="0"/>
    <n v="0"/>
    <n v="0"/>
    <n v="0"/>
    <n v="0"/>
    <n v="0"/>
    <n v="6284"/>
    <m/>
    <m/>
    <n v="3234.92"/>
    <m/>
    <m/>
    <m/>
    <m/>
    <m/>
    <m/>
    <m/>
    <n v="3234.92"/>
    <n v="45701.17"/>
    <n v="38770.199999999997"/>
    <n v="87706.29"/>
    <s v="Other"/>
    <s v="Head Librarian"/>
    <m/>
    <s v="yes"/>
    <s v="None"/>
    <m/>
    <m/>
    <m/>
    <m/>
    <m/>
    <n v="1568"/>
    <n v="2325"/>
    <n v="134000"/>
    <n v="71"/>
    <n v="0"/>
    <n v="36805"/>
    <m/>
    <n v="263"/>
    <n v="0"/>
    <n v="1568"/>
    <m/>
    <m/>
    <n v="2"/>
    <n v="2"/>
    <n v="0"/>
    <n v="263"/>
    <s v="No"/>
    <m/>
    <n v="1"/>
    <m/>
    <m/>
    <m/>
    <m/>
    <m/>
    <n v="3"/>
    <m/>
    <m/>
    <m/>
    <m/>
    <n v="0.5"/>
    <n v="1.4"/>
    <m/>
    <n v="1.4"/>
    <n v="0.4"/>
    <n v="0"/>
    <n v="3.4"/>
    <n v="917"/>
    <s v="Actual"/>
    <n v="2553"/>
    <n v="2084"/>
    <m/>
    <n v="1062"/>
    <n v="0"/>
    <m/>
    <m/>
    <m/>
    <m/>
    <n v="5699"/>
    <n v="19"/>
    <n v="0"/>
    <m/>
    <n v="19"/>
    <n v="34"/>
    <n v="34"/>
    <s v="No"/>
    <m/>
    <m/>
    <m/>
    <m/>
    <m/>
    <m/>
    <m/>
    <m/>
    <m/>
    <m/>
    <s v="No"/>
    <s v="Other"/>
    <n v="1840"/>
    <m/>
    <m/>
    <n v="92"/>
    <m/>
    <m/>
    <m/>
    <m/>
    <m/>
    <m/>
    <m/>
    <m/>
    <m/>
    <m/>
    <n v="3"/>
    <n v="3"/>
    <n v="36"/>
    <n v="58"/>
    <n v="20"/>
    <n v="20"/>
    <n v="0"/>
    <n v="0"/>
    <m/>
    <m/>
    <m/>
    <m/>
    <m/>
    <m/>
    <m/>
    <m/>
    <m/>
    <m/>
    <m/>
    <m/>
    <m/>
    <m/>
    <m/>
    <m/>
    <m/>
    <m/>
    <m/>
    <m/>
    <m/>
    <m/>
    <m/>
    <m/>
    <m/>
    <m/>
    <m/>
    <m/>
    <m/>
    <m/>
    <m/>
    <m/>
    <m/>
    <m/>
    <m/>
    <m/>
    <m/>
    <m/>
    <m/>
    <m/>
    <m/>
    <m/>
    <m/>
    <s v="No"/>
    <m/>
    <m/>
    <m/>
    <m/>
    <s v="Yes"/>
    <s v="No"/>
    <m/>
    <m/>
    <m/>
    <n v="0"/>
    <n v="0"/>
    <s v="No"/>
    <m/>
    <n v="35748"/>
    <m/>
    <n v="25"/>
    <m/>
    <m/>
    <m/>
    <m/>
    <m/>
    <m/>
    <m/>
    <m/>
    <m/>
    <m/>
    <m/>
    <m/>
    <m/>
    <m/>
    <m/>
    <m/>
    <s v="Yes"/>
    <m/>
    <m/>
    <s v="College Foundation"/>
    <s v="Textbook Donations from Faculty"/>
    <s v="Textbook Donations from Publisher"/>
    <s v="Textbook Donations from Bookstore"/>
    <m/>
    <m/>
    <m/>
    <m/>
    <m/>
    <n v="2040.9171428571346"/>
    <x v="1"/>
    <s v="Small"/>
  </r>
  <r>
    <s v="Ventura CCD"/>
    <x v="38"/>
    <s v="682"/>
    <s v="Multi-College District"/>
    <n v="20140"/>
    <x v="8"/>
    <n v="5263.1331428571575"/>
    <n v="38000"/>
    <m/>
    <n v="218"/>
    <n v="11"/>
    <m/>
    <m/>
    <m/>
    <m/>
    <m/>
    <m/>
    <n v="72"/>
    <m/>
    <m/>
    <n v="88"/>
    <n v="395"/>
    <m/>
    <m/>
    <m/>
    <m/>
    <m/>
    <m/>
    <n v="11000"/>
    <n v="0"/>
    <m/>
    <n v="0"/>
    <n v="0"/>
    <m/>
    <m/>
    <n v="0"/>
    <n v="0"/>
    <n v="0"/>
    <m/>
    <m/>
    <n v="11000"/>
    <n v="0"/>
    <n v="0"/>
    <m/>
    <n v="0"/>
    <n v="0"/>
    <m/>
    <m/>
    <n v="0"/>
    <n v="0"/>
    <n v="0"/>
    <n v="0"/>
    <m/>
    <n v="0"/>
    <n v="6435"/>
    <m/>
    <n v="0"/>
    <n v="0"/>
    <n v="0"/>
    <m/>
    <m/>
    <n v="0"/>
    <n v="0"/>
    <n v="0"/>
    <n v="0"/>
    <m/>
    <n v="6435"/>
    <n v="0"/>
    <n v="0"/>
    <n v="0"/>
    <n v="0"/>
    <m/>
    <m/>
    <n v="0"/>
    <n v="0"/>
    <n v="0"/>
    <n v="0"/>
    <n v="0"/>
    <n v="30137"/>
    <m/>
    <n v="0"/>
    <n v="0"/>
    <n v="0"/>
    <m/>
    <n v="0"/>
    <n v="0"/>
    <n v="0"/>
    <n v="0"/>
    <n v="0"/>
    <m/>
    <n v="30137"/>
    <n v="37441"/>
    <n v="0"/>
    <n v="0"/>
    <n v="0"/>
    <m/>
    <n v="0"/>
    <n v="0"/>
    <n v="0"/>
    <n v="0"/>
    <n v="0"/>
    <n v="37441"/>
    <n v="67578"/>
    <n v="0"/>
    <n v="0"/>
    <n v="0"/>
    <n v="0"/>
    <n v="0"/>
    <n v="0"/>
    <n v="0"/>
    <n v="0"/>
    <n v="0"/>
    <n v="67578"/>
    <n v="0"/>
    <n v="0"/>
    <m/>
    <n v="0"/>
    <n v="0"/>
    <m/>
    <n v="0"/>
    <n v="0"/>
    <n v="0"/>
    <n v="0"/>
    <n v="0"/>
    <m/>
    <n v="0"/>
    <n v="150"/>
    <n v="0"/>
    <m/>
    <n v="0"/>
    <n v="0"/>
    <m/>
    <n v="0"/>
    <n v="0"/>
    <n v="0"/>
    <n v="0"/>
    <n v="0"/>
    <m/>
    <n v="150"/>
    <n v="150"/>
    <n v="0"/>
    <n v="0"/>
    <n v="0"/>
    <n v="0"/>
    <n v="0"/>
    <n v="0"/>
    <n v="0"/>
    <n v="0"/>
    <n v="0"/>
    <n v="150"/>
    <n v="0.45"/>
    <m/>
    <m/>
    <m/>
    <m/>
    <m/>
    <n v="1200"/>
    <n v="0"/>
    <n v="0"/>
    <n v="0"/>
    <n v="0"/>
    <n v="0"/>
    <n v="0"/>
    <n v="0"/>
    <m/>
    <n v="1200"/>
    <n v="0"/>
    <n v="0"/>
    <n v="0"/>
    <n v="0"/>
    <n v="0"/>
    <n v="0"/>
    <n v="0"/>
    <n v="0"/>
    <n v="0"/>
    <n v="0"/>
    <n v="1200"/>
    <n v="0"/>
    <n v="0"/>
    <n v="0"/>
    <n v="0"/>
    <n v="0"/>
    <n v="0"/>
    <n v="0"/>
    <n v="0"/>
    <n v="1200"/>
    <n v="0"/>
    <n v="0"/>
    <n v="0"/>
    <n v="0"/>
    <m/>
    <m/>
    <n v="0"/>
    <n v="0"/>
    <n v="0"/>
    <n v="0"/>
    <n v="0"/>
    <n v="17435"/>
    <n v="68928"/>
    <n v="86363"/>
    <s v="Dean or other administrator"/>
    <m/>
    <s v="Ed. D"/>
    <s v="no"/>
    <s v="None"/>
    <m/>
    <m/>
    <m/>
    <m/>
    <m/>
    <n v="1261"/>
    <n v="120"/>
    <n v="22764"/>
    <n v="65"/>
    <m/>
    <n v="37464"/>
    <m/>
    <n v="10"/>
    <n v="0"/>
    <n v="1275"/>
    <m/>
    <m/>
    <n v="20"/>
    <n v="20"/>
    <n v="0"/>
    <n v="10"/>
    <s v="No"/>
    <m/>
    <n v="1"/>
    <m/>
    <m/>
    <m/>
    <m/>
    <m/>
    <n v="5"/>
    <m/>
    <m/>
    <m/>
    <m/>
    <n v="3"/>
    <n v="0.54"/>
    <m/>
    <n v="0.54"/>
    <m/>
    <n v="0"/>
    <n v="4"/>
    <n v="803"/>
    <s v="Actual"/>
    <n v="18270"/>
    <n v="4156"/>
    <n v="0"/>
    <n v="417"/>
    <n v="0"/>
    <m/>
    <m/>
    <m/>
    <m/>
    <n v="22813"/>
    <n v="8"/>
    <n v="37"/>
    <m/>
    <n v="8"/>
    <n v="0"/>
    <n v="8"/>
    <s v="Yes"/>
    <s v="UCSB"/>
    <s v="Loyola Marymount"/>
    <s v="Loma Linda Univ."/>
    <s v="Pepperdine Univ."/>
    <m/>
    <m/>
    <m/>
    <m/>
    <m/>
    <m/>
    <s v="No"/>
    <m/>
    <n v="2394"/>
    <m/>
    <m/>
    <n v="98"/>
    <m/>
    <m/>
    <m/>
    <m/>
    <m/>
    <m/>
    <m/>
    <m/>
    <m/>
    <m/>
    <n v="0"/>
    <n v="0"/>
    <n v="0"/>
    <n v="64"/>
    <n v="44"/>
    <n v="21"/>
    <n v="93"/>
    <n v="0"/>
    <m/>
    <m/>
    <m/>
    <m/>
    <m/>
    <m/>
    <m/>
    <m/>
    <m/>
    <m/>
    <m/>
    <m/>
    <m/>
    <m/>
    <m/>
    <m/>
    <m/>
    <m/>
    <m/>
    <m/>
    <m/>
    <m/>
    <m/>
    <m/>
    <m/>
    <m/>
    <m/>
    <m/>
    <m/>
    <m/>
    <m/>
    <m/>
    <m/>
    <m/>
    <m/>
    <m/>
    <m/>
    <m/>
    <m/>
    <m/>
    <m/>
    <m/>
    <m/>
    <s v="No"/>
    <m/>
    <m/>
    <m/>
    <m/>
    <s v="No"/>
    <s v="No"/>
    <m/>
    <m/>
    <m/>
    <n v="93"/>
    <n v="0"/>
    <s v="No"/>
    <m/>
    <n v="167798"/>
    <m/>
    <n v="125"/>
    <m/>
    <m/>
    <m/>
    <m/>
    <m/>
    <m/>
    <m/>
    <m/>
    <m/>
    <m/>
    <m/>
    <m/>
    <m/>
    <m/>
    <m/>
    <m/>
    <s v="No"/>
    <m/>
    <m/>
    <m/>
    <s v="Textbook Donations from Faculty"/>
    <s v="Textbook Donations from Publisher"/>
    <s v="Textbook Donations from Bookstore"/>
    <m/>
    <m/>
    <m/>
    <m/>
    <m/>
    <n v="9746.5428571428838"/>
    <x v="1"/>
    <s v="Small"/>
  </r>
  <r>
    <s v="North Orange CCD"/>
    <x v="80"/>
    <s v="862"/>
    <s v="Multi-College District"/>
    <n v="20140"/>
    <x v="8"/>
    <n v="23586.604380952642"/>
    <n v="46939"/>
    <m/>
    <n v="128"/>
    <n v="13"/>
    <m/>
    <m/>
    <m/>
    <m/>
    <m/>
    <m/>
    <n v="33"/>
    <m/>
    <m/>
    <n v="54"/>
    <n v="503"/>
    <m/>
    <m/>
    <m/>
    <m/>
    <m/>
    <m/>
    <n v="11030"/>
    <n v="0"/>
    <m/>
    <n v="0"/>
    <n v="0"/>
    <m/>
    <m/>
    <n v="0"/>
    <n v="0"/>
    <n v="15681"/>
    <n v="3717"/>
    <m/>
    <n v="30428"/>
    <n v="0"/>
    <n v="0"/>
    <m/>
    <n v="0"/>
    <n v="0"/>
    <m/>
    <m/>
    <n v="0"/>
    <n v="0"/>
    <n v="3306"/>
    <n v="0"/>
    <m/>
    <n v="3306"/>
    <n v="19173"/>
    <m/>
    <n v="0"/>
    <n v="0"/>
    <n v="0"/>
    <m/>
    <m/>
    <n v="0"/>
    <n v="0"/>
    <n v="0"/>
    <n v="0"/>
    <m/>
    <n v="19173"/>
    <n v="0"/>
    <n v="0"/>
    <n v="0"/>
    <n v="0"/>
    <m/>
    <m/>
    <n v="0"/>
    <n v="0"/>
    <n v="0"/>
    <n v="0"/>
    <n v="0"/>
    <n v="0"/>
    <m/>
    <n v="0"/>
    <n v="0"/>
    <n v="0"/>
    <m/>
    <n v="0"/>
    <n v="0"/>
    <n v="0"/>
    <n v="28594"/>
    <n v="0"/>
    <m/>
    <n v="28594"/>
    <n v="0"/>
    <n v="0"/>
    <n v="0"/>
    <n v="0"/>
    <m/>
    <n v="0"/>
    <n v="0"/>
    <n v="0"/>
    <n v="0"/>
    <n v="0"/>
    <n v="0"/>
    <n v="0"/>
    <n v="0"/>
    <n v="0"/>
    <n v="0"/>
    <n v="0"/>
    <n v="0"/>
    <n v="0"/>
    <n v="0"/>
    <n v="28594"/>
    <n v="0"/>
    <n v="28594"/>
    <n v="0"/>
    <n v="0"/>
    <m/>
    <n v="0"/>
    <n v="0"/>
    <m/>
    <n v="0"/>
    <n v="0"/>
    <n v="0"/>
    <n v="0"/>
    <n v="0"/>
    <m/>
    <n v="0"/>
    <n v="0"/>
    <n v="0"/>
    <m/>
    <n v="0"/>
    <n v="0"/>
    <m/>
    <n v="0"/>
    <n v="0"/>
    <n v="0"/>
    <n v="0"/>
    <n v="0"/>
    <m/>
    <n v="0"/>
    <n v="0"/>
    <n v="0"/>
    <n v="0"/>
    <n v="0"/>
    <n v="0"/>
    <n v="0"/>
    <n v="0"/>
    <n v="0"/>
    <n v="0"/>
    <n v="0"/>
    <n v="0"/>
    <n v="0.86"/>
    <m/>
    <m/>
    <m/>
    <m/>
    <m/>
    <n v="0"/>
    <n v="0"/>
    <n v="0"/>
    <n v="0"/>
    <n v="0"/>
    <n v="0"/>
    <n v="0"/>
    <n v="0"/>
    <n v="0"/>
    <n v="0"/>
    <n v="0"/>
    <n v="0"/>
    <n v="0"/>
    <n v="0"/>
    <n v="0"/>
    <n v="0"/>
    <n v="0"/>
    <n v="0"/>
    <n v="0"/>
    <n v="0"/>
    <n v="0"/>
    <n v="0"/>
    <n v="0"/>
    <n v="0"/>
    <n v="0"/>
    <n v="0"/>
    <n v="0"/>
    <n v="0"/>
    <n v="0"/>
    <n v="0"/>
    <n v="5423"/>
    <n v="0"/>
    <n v="0"/>
    <n v="0"/>
    <m/>
    <m/>
    <n v="0"/>
    <n v="0"/>
    <n v="0"/>
    <n v="0"/>
    <n v="5423"/>
    <n v="49601"/>
    <n v="31900"/>
    <n v="86924"/>
    <s v="Dean or other administrator"/>
    <m/>
    <s v="M.A."/>
    <s v="no"/>
    <s v="None"/>
    <m/>
    <m/>
    <m/>
    <m/>
    <m/>
    <n v="1157"/>
    <n v="2049"/>
    <n v="174801"/>
    <n v="118"/>
    <n v="21"/>
    <n v="80630"/>
    <m/>
    <n v="7"/>
    <n v="6312"/>
    <n v="1277"/>
    <m/>
    <m/>
    <n v="385"/>
    <n v="385"/>
    <n v="126"/>
    <n v="7"/>
    <s v="No"/>
    <m/>
    <n v="5"/>
    <m/>
    <m/>
    <m/>
    <m/>
    <m/>
    <n v="1"/>
    <m/>
    <m/>
    <m/>
    <m/>
    <n v="2.65"/>
    <n v="6.01"/>
    <m/>
    <n v="6.01"/>
    <n v="8"/>
    <n v="0"/>
    <n v="9"/>
    <n v="6932"/>
    <s v="Actual"/>
    <n v="21750"/>
    <n v="52459"/>
    <m/>
    <m/>
    <m/>
    <m/>
    <m/>
    <m/>
    <m/>
    <n v="74209"/>
    <n v="43"/>
    <n v="0"/>
    <m/>
    <n v="31"/>
    <n v="363"/>
    <n v="115"/>
    <s v="No"/>
    <m/>
    <m/>
    <m/>
    <m/>
    <m/>
    <m/>
    <m/>
    <m/>
    <m/>
    <m/>
    <s v="No"/>
    <m/>
    <n v="4059"/>
    <m/>
    <m/>
    <n v="269"/>
    <m/>
    <m/>
    <m/>
    <m/>
    <m/>
    <m/>
    <m/>
    <m/>
    <m/>
    <m/>
    <n v="2"/>
    <n v="5"/>
    <n v="58"/>
    <n v="66.5"/>
    <n v="32"/>
    <n v="32"/>
    <n v="4"/>
    <n v="0"/>
    <m/>
    <m/>
    <m/>
    <m/>
    <m/>
    <m/>
    <m/>
    <m/>
    <m/>
    <m/>
    <m/>
    <m/>
    <m/>
    <m/>
    <m/>
    <m/>
    <m/>
    <m/>
    <m/>
    <m/>
    <m/>
    <m/>
    <m/>
    <m/>
    <m/>
    <m/>
    <m/>
    <m/>
    <m/>
    <m/>
    <m/>
    <m/>
    <m/>
    <m/>
    <m/>
    <m/>
    <m/>
    <m/>
    <m/>
    <m/>
    <m/>
    <m/>
    <m/>
    <s v="No"/>
    <m/>
    <m/>
    <m/>
    <m/>
    <s v="Yes"/>
    <s v="Yes"/>
    <m/>
    <m/>
    <m/>
    <n v="4"/>
    <n v="0"/>
    <s v="No"/>
    <m/>
    <n v="660775"/>
    <m/>
    <n v="11"/>
    <m/>
    <m/>
    <m/>
    <m/>
    <m/>
    <m/>
    <m/>
    <m/>
    <m/>
    <m/>
    <m/>
    <m/>
    <m/>
    <m/>
    <m/>
    <m/>
    <s v="No"/>
    <m/>
    <m/>
    <m/>
    <m/>
    <m/>
    <m/>
    <m/>
    <m/>
    <m/>
    <m/>
    <m/>
    <n v="3924.5597971635011"/>
    <x v="2"/>
    <s v="Large"/>
  </r>
  <r>
    <s v="Contra Costa CCD"/>
    <x v="15"/>
    <s v="311"/>
    <s v="Multi-College District"/>
    <n v="20140"/>
    <x v="8"/>
    <n v="5720.0297142857771"/>
    <n v="32086"/>
    <m/>
    <n v="65"/>
    <n v="6"/>
    <m/>
    <m/>
    <m/>
    <m/>
    <m/>
    <m/>
    <n v="34"/>
    <m/>
    <m/>
    <n v="40"/>
    <n v="575"/>
    <m/>
    <m/>
    <m/>
    <m/>
    <m/>
    <m/>
    <n v="11128"/>
    <m/>
    <m/>
    <m/>
    <m/>
    <m/>
    <m/>
    <m/>
    <m/>
    <m/>
    <m/>
    <m/>
    <n v="11128"/>
    <m/>
    <m/>
    <m/>
    <m/>
    <m/>
    <m/>
    <m/>
    <m/>
    <n v="3000"/>
    <m/>
    <m/>
    <m/>
    <n v="3000"/>
    <n v="3686"/>
    <m/>
    <m/>
    <m/>
    <m/>
    <m/>
    <m/>
    <m/>
    <m/>
    <m/>
    <m/>
    <m/>
    <n v="3686"/>
    <n v="0"/>
    <m/>
    <m/>
    <m/>
    <m/>
    <m/>
    <m/>
    <m/>
    <m/>
    <m/>
    <n v="0"/>
    <n v="19114"/>
    <m/>
    <m/>
    <m/>
    <m/>
    <m/>
    <m/>
    <m/>
    <m/>
    <m/>
    <m/>
    <m/>
    <n v="19114"/>
    <n v="0"/>
    <m/>
    <m/>
    <m/>
    <m/>
    <m/>
    <m/>
    <m/>
    <m/>
    <m/>
    <n v="0"/>
    <n v="19114"/>
    <n v="0"/>
    <n v="0"/>
    <n v="0"/>
    <n v="0"/>
    <n v="0"/>
    <n v="0"/>
    <n v="0"/>
    <n v="0"/>
    <n v="0"/>
    <n v="19114"/>
    <n v="0"/>
    <m/>
    <m/>
    <m/>
    <m/>
    <m/>
    <m/>
    <m/>
    <m/>
    <m/>
    <m/>
    <m/>
    <n v="0"/>
    <n v="2310"/>
    <m/>
    <m/>
    <m/>
    <m/>
    <m/>
    <m/>
    <n v="2126"/>
    <m/>
    <m/>
    <n v="3783"/>
    <m/>
    <n v="8219"/>
    <n v="2310"/>
    <n v="0"/>
    <n v="0"/>
    <n v="0"/>
    <n v="0"/>
    <n v="0"/>
    <n v="2126"/>
    <n v="0"/>
    <n v="0"/>
    <n v="3783"/>
    <n v="8219"/>
    <n v="0.76"/>
    <m/>
    <m/>
    <m/>
    <m/>
    <m/>
    <n v="8986"/>
    <m/>
    <m/>
    <m/>
    <m/>
    <m/>
    <m/>
    <m/>
    <m/>
    <n v="8986"/>
    <n v="0"/>
    <m/>
    <m/>
    <m/>
    <m/>
    <m/>
    <m/>
    <m/>
    <m/>
    <n v="0"/>
    <n v="8986"/>
    <n v="0"/>
    <n v="0"/>
    <n v="0"/>
    <n v="0"/>
    <n v="0"/>
    <n v="0"/>
    <n v="0"/>
    <n v="0"/>
    <n v="8986"/>
    <n v="1573"/>
    <m/>
    <m/>
    <m/>
    <m/>
    <m/>
    <m/>
    <m/>
    <m/>
    <m/>
    <n v="1573"/>
    <n v="14814"/>
    <n v="39319"/>
    <n v="55706"/>
    <s v="Department chair (Faculty position)"/>
    <m/>
    <m/>
    <s v="yes"/>
    <m/>
    <s v="Release time"/>
    <m/>
    <m/>
    <m/>
    <m/>
    <n v="282"/>
    <n v="2352"/>
    <n v="5872"/>
    <n v="57"/>
    <m/>
    <n v="65816"/>
    <m/>
    <n v="22"/>
    <n v="36"/>
    <n v="12"/>
    <m/>
    <m/>
    <n v="224"/>
    <n v="5"/>
    <n v="12"/>
    <n v="0"/>
    <s v="No"/>
    <m/>
    <n v="3"/>
    <m/>
    <m/>
    <m/>
    <m/>
    <m/>
    <n v="5"/>
    <m/>
    <m/>
    <m/>
    <m/>
    <n v="1.55"/>
    <n v="3.45"/>
    <m/>
    <n v="3.45"/>
    <m/>
    <n v="0"/>
    <n v="2.85"/>
    <n v="12418"/>
    <s v="Actual"/>
    <n v="10187"/>
    <n v="21233"/>
    <n v="10090"/>
    <n v="4315"/>
    <n v="133"/>
    <m/>
    <m/>
    <m/>
    <m/>
    <n v="45958"/>
    <n v="0"/>
    <n v="146"/>
    <m/>
    <n v="130"/>
    <n v="89"/>
    <n v="47"/>
    <s v="Yes"/>
    <s v="Diablo Valley College"/>
    <s v="Los Medanos College"/>
    <m/>
    <m/>
    <m/>
    <m/>
    <m/>
    <m/>
    <m/>
    <m/>
    <s v="No"/>
    <m/>
    <n v="3729"/>
    <m/>
    <m/>
    <n v="145"/>
    <m/>
    <m/>
    <m/>
    <m/>
    <m/>
    <m/>
    <m/>
    <m/>
    <m/>
    <m/>
    <n v="2"/>
    <n v="17"/>
    <n v="459"/>
    <n v="54.5"/>
    <n v="43"/>
    <n v="43"/>
    <n v="135"/>
    <n v="0"/>
    <m/>
    <m/>
    <m/>
    <m/>
    <m/>
    <m/>
    <m/>
    <m/>
    <m/>
    <m/>
    <m/>
    <m/>
    <m/>
    <m/>
    <m/>
    <m/>
    <m/>
    <m/>
    <m/>
    <m/>
    <m/>
    <m/>
    <m/>
    <m/>
    <m/>
    <m/>
    <m/>
    <m/>
    <m/>
    <m/>
    <m/>
    <m/>
    <m/>
    <m/>
    <m/>
    <m/>
    <m/>
    <m/>
    <m/>
    <m/>
    <m/>
    <m/>
    <m/>
    <s v="No"/>
    <m/>
    <m/>
    <m/>
    <m/>
    <m/>
    <s v="No"/>
    <m/>
    <m/>
    <m/>
    <n v="135"/>
    <n v="0"/>
    <s v="No"/>
    <m/>
    <n v="378345"/>
    <m/>
    <n v="2"/>
    <m/>
    <m/>
    <m/>
    <m/>
    <m/>
    <m/>
    <m/>
    <m/>
    <m/>
    <m/>
    <m/>
    <m/>
    <m/>
    <m/>
    <m/>
    <m/>
    <s v="No"/>
    <m/>
    <m/>
    <m/>
    <m/>
    <m/>
    <m/>
    <m/>
    <m/>
    <m/>
    <m/>
    <m/>
    <n v="1657.9796273292106"/>
    <x v="1"/>
    <s v="Small"/>
  </r>
  <r>
    <s v="Butte CCD"/>
    <x v="37"/>
    <s v="111"/>
    <s v="Single College District"/>
    <n v="20140"/>
    <x v="8"/>
    <n v="10118.424000000037"/>
    <n v="70000"/>
    <m/>
    <n v="110"/>
    <n v="5"/>
    <m/>
    <m/>
    <m/>
    <m/>
    <m/>
    <m/>
    <n v="40"/>
    <m/>
    <m/>
    <n v="30"/>
    <n v="350"/>
    <m/>
    <m/>
    <m/>
    <m/>
    <m/>
    <m/>
    <n v="11169"/>
    <m/>
    <m/>
    <m/>
    <m/>
    <m/>
    <m/>
    <m/>
    <m/>
    <n v="12012"/>
    <n v="10101"/>
    <m/>
    <n v="33282"/>
    <n v="12247"/>
    <m/>
    <m/>
    <m/>
    <m/>
    <m/>
    <m/>
    <m/>
    <m/>
    <m/>
    <m/>
    <m/>
    <n v="12247"/>
    <n v="2000"/>
    <m/>
    <m/>
    <m/>
    <n v="7940"/>
    <m/>
    <m/>
    <m/>
    <m/>
    <m/>
    <m/>
    <m/>
    <n v="9940"/>
    <m/>
    <m/>
    <m/>
    <m/>
    <m/>
    <m/>
    <m/>
    <m/>
    <m/>
    <m/>
    <n v="0"/>
    <n v="79701"/>
    <m/>
    <m/>
    <m/>
    <n v="10672"/>
    <m/>
    <m/>
    <m/>
    <m/>
    <m/>
    <m/>
    <m/>
    <n v="90373"/>
    <m/>
    <m/>
    <m/>
    <m/>
    <m/>
    <m/>
    <m/>
    <m/>
    <m/>
    <m/>
    <n v="0"/>
    <n v="79701"/>
    <n v="0"/>
    <n v="0"/>
    <n v="10672"/>
    <n v="0"/>
    <n v="0"/>
    <n v="0"/>
    <n v="0"/>
    <n v="0"/>
    <n v="0"/>
    <n v="90373"/>
    <m/>
    <m/>
    <m/>
    <m/>
    <m/>
    <m/>
    <m/>
    <m/>
    <m/>
    <m/>
    <m/>
    <m/>
    <n v="0"/>
    <m/>
    <m/>
    <m/>
    <m/>
    <m/>
    <m/>
    <m/>
    <m/>
    <m/>
    <m/>
    <m/>
    <m/>
    <n v="0"/>
    <n v="0"/>
    <n v="0"/>
    <n v="0"/>
    <n v="0"/>
    <n v="0"/>
    <n v="0"/>
    <n v="0"/>
    <n v="0"/>
    <n v="0"/>
    <n v="0"/>
    <n v="0"/>
    <n v="0.47"/>
    <m/>
    <m/>
    <m/>
    <m/>
    <m/>
    <m/>
    <m/>
    <m/>
    <m/>
    <m/>
    <m/>
    <m/>
    <m/>
    <m/>
    <n v="0"/>
    <m/>
    <m/>
    <m/>
    <m/>
    <m/>
    <m/>
    <m/>
    <m/>
    <m/>
    <n v="0"/>
    <n v="0"/>
    <n v="0"/>
    <n v="0"/>
    <n v="0"/>
    <n v="0"/>
    <n v="0"/>
    <n v="0"/>
    <n v="0"/>
    <n v="0"/>
    <n v="0"/>
    <m/>
    <m/>
    <m/>
    <m/>
    <m/>
    <m/>
    <m/>
    <m/>
    <m/>
    <m/>
    <n v="0"/>
    <n v="43222"/>
    <n v="102620"/>
    <n v="145842"/>
    <s v="Dean or other administrator"/>
    <m/>
    <m/>
    <s v="yes"/>
    <s v="None"/>
    <m/>
    <m/>
    <m/>
    <m/>
    <m/>
    <n v="1189"/>
    <n v="131"/>
    <n v="31392"/>
    <n v="98"/>
    <m/>
    <n v="79846"/>
    <m/>
    <n v="131"/>
    <n v="2390"/>
    <n v="1189"/>
    <m/>
    <m/>
    <n v="174"/>
    <n v="174"/>
    <m/>
    <n v="131"/>
    <s v="No"/>
    <m/>
    <n v="2"/>
    <m/>
    <m/>
    <m/>
    <m/>
    <m/>
    <n v="4"/>
    <m/>
    <m/>
    <m/>
    <m/>
    <n v="2.44"/>
    <n v="2.75"/>
    <m/>
    <n v="2.75"/>
    <m/>
    <n v="0"/>
    <n v="4"/>
    <n v="11086"/>
    <s v="Estimate"/>
    <n v="3212"/>
    <n v="18581"/>
    <m/>
    <n v="12"/>
    <m/>
    <m/>
    <m/>
    <m/>
    <m/>
    <m/>
    <n v="173"/>
    <n v="0"/>
    <m/>
    <n v="145"/>
    <n v="2174"/>
    <n v="434"/>
    <s v="Yes"/>
    <s v="Chico State"/>
    <s v="Sacramento State"/>
    <s v="San Jose State"/>
    <m/>
    <m/>
    <m/>
    <m/>
    <m/>
    <m/>
    <m/>
    <s v="No"/>
    <m/>
    <n v="2447"/>
    <m/>
    <m/>
    <n v="106"/>
    <m/>
    <m/>
    <m/>
    <m/>
    <m/>
    <m/>
    <m/>
    <m/>
    <m/>
    <m/>
    <n v="2"/>
    <n v="4"/>
    <n v="50"/>
    <n v="46.5"/>
    <n v="38"/>
    <n v="38"/>
    <n v="0"/>
    <n v="0"/>
    <m/>
    <m/>
    <m/>
    <m/>
    <m/>
    <m/>
    <m/>
    <m/>
    <m/>
    <m/>
    <m/>
    <m/>
    <m/>
    <m/>
    <m/>
    <m/>
    <m/>
    <m/>
    <m/>
    <m/>
    <m/>
    <m/>
    <m/>
    <m/>
    <m/>
    <m/>
    <m/>
    <m/>
    <m/>
    <m/>
    <m/>
    <m/>
    <m/>
    <m/>
    <m/>
    <m/>
    <m/>
    <m/>
    <m/>
    <m/>
    <m/>
    <m/>
    <m/>
    <s v="No"/>
    <m/>
    <m/>
    <m/>
    <m/>
    <s v="No"/>
    <s v="Yes"/>
    <m/>
    <m/>
    <m/>
    <n v="0"/>
    <n v="0"/>
    <s v="Yes"/>
    <n v="16"/>
    <n v="227762"/>
    <m/>
    <n v="0"/>
    <m/>
    <m/>
    <m/>
    <m/>
    <m/>
    <m/>
    <m/>
    <m/>
    <m/>
    <m/>
    <m/>
    <m/>
    <m/>
    <m/>
    <m/>
    <m/>
    <s v="No"/>
    <m/>
    <m/>
    <m/>
    <m/>
    <m/>
    <m/>
    <m/>
    <m/>
    <m/>
    <m/>
    <m/>
    <n v="3679.4269090909224"/>
    <x v="0"/>
    <s v="Medium"/>
  </r>
  <r>
    <s v="Rancho Santiago CCD"/>
    <x v="17"/>
    <s v="871"/>
    <s v="Multi-College District"/>
    <n v="20140"/>
    <x v="8"/>
    <n v="18557.989333333517"/>
    <n v="24579"/>
    <m/>
    <n v="128"/>
    <n v="4"/>
    <m/>
    <m/>
    <m/>
    <m/>
    <m/>
    <m/>
    <n v="28"/>
    <m/>
    <m/>
    <n v="32"/>
    <n v="477"/>
    <m/>
    <m/>
    <m/>
    <m/>
    <m/>
    <m/>
    <n v="11659"/>
    <m/>
    <m/>
    <n v="0"/>
    <n v="0"/>
    <m/>
    <m/>
    <n v="0"/>
    <n v="0"/>
    <n v="16082"/>
    <m/>
    <m/>
    <n v="27741"/>
    <n v="0"/>
    <n v="0"/>
    <m/>
    <n v="0"/>
    <n v="0"/>
    <m/>
    <m/>
    <n v="0"/>
    <n v="0"/>
    <n v="0"/>
    <m/>
    <m/>
    <n v="0"/>
    <n v="14273"/>
    <m/>
    <n v="0"/>
    <n v="0"/>
    <n v="0"/>
    <m/>
    <m/>
    <n v="0"/>
    <n v="0"/>
    <n v="486"/>
    <m/>
    <m/>
    <n v="14759"/>
    <n v="0"/>
    <n v="0"/>
    <n v="0"/>
    <n v="0"/>
    <m/>
    <m/>
    <n v="0"/>
    <n v="0"/>
    <n v="0"/>
    <m/>
    <n v="0"/>
    <n v="26443"/>
    <m/>
    <n v="0"/>
    <n v="0"/>
    <n v="0"/>
    <m/>
    <n v="0"/>
    <n v="0"/>
    <n v="0"/>
    <n v="24791"/>
    <m/>
    <m/>
    <n v="51234"/>
    <n v="0"/>
    <n v="0"/>
    <n v="0"/>
    <n v="0"/>
    <m/>
    <n v="0"/>
    <n v="0"/>
    <n v="0"/>
    <n v="0"/>
    <m/>
    <n v="0"/>
    <n v="26443"/>
    <n v="0"/>
    <n v="0"/>
    <n v="0"/>
    <n v="0"/>
    <n v="0"/>
    <n v="0"/>
    <n v="0"/>
    <n v="24791"/>
    <n v="0"/>
    <n v="51234"/>
    <n v="0"/>
    <n v="0"/>
    <m/>
    <n v="0"/>
    <n v="0"/>
    <m/>
    <n v="0"/>
    <n v="0"/>
    <n v="0"/>
    <n v="0"/>
    <m/>
    <m/>
    <n v="0"/>
    <n v="0"/>
    <n v="0"/>
    <m/>
    <n v="0"/>
    <n v="0"/>
    <m/>
    <n v="0"/>
    <n v="0"/>
    <n v="0"/>
    <n v="0"/>
    <m/>
    <m/>
    <n v="0"/>
    <n v="0"/>
    <n v="0"/>
    <n v="0"/>
    <n v="0"/>
    <n v="0"/>
    <n v="0"/>
    <n v="0"/>
    <n v="0"/>
    <n v="0"/>
    <n v="0"/>
    <n v="0"/>
    <n v="0.54"/>
    <m/>
    <m/>
    <m/>
    <m/>
    <m/>
    <n v="0"/>
    <n v="0"/>
    <n v="0"/>
    <n v="0"/>
    <n v="0"/>
    <n v="0"/>
    <n v="0"/>
    <n v="0"/>
    <m/>
    <n v="0"/>
    <n v="0"/>
    <n v="0"/>
    <n v="0"/>
    <n v="0"/>
    <n v="0"/>
    <n v="0"/>
    <n v="0"/>
    <n v="0"/>
    <m/>
    <n v="0"/>
    <n v="0"/>
    <n v="0"/>
    <n v="0"/>
    <n v="0"/>
    <n v="0"/>
    <n v="0"/>
    <n v="0"/>
    <n v="0"/>
    <n v="0"/>
    <n v="0"/>
    <n v="13887"/>
    <m/>
    <m/>
    <m/>
    <m/>
    <m/>
    <m/>
    <m/>
    <n v="25000"/>
    <n v="5607"/>
    <n v="44494"/>
    <n v="42500"/>
    <n v="51234"/>
    <n v="138228"/>
    <s v="Dean or other administrator"/>
    <m/>
    <s v="M.A."/>
    <s v="no"/>
    <m/>
    <m/>
    <m/>
    <m/>
    <m/>
    <s v="Additional LHE"/>
    <n v="637"/>
    <n v="1119"/>
    <n v="21973"/>
    <n v="143"/>
    <m/>
    <n v="58886"/>
    <m/>
    <n v="82"/>
    <n v="25"/>
    <n v="661"/>
    <m/>
    <m/>
    <n v="33"/>
    <n v="33"/>
    <n v="56"/>
    <n v="90"/>
    <s v="No"/>
    <m/>
    <n v="6"/>
    <m/>
    <m/>
    <m/>
    <m/>
    <m/>
    <n v="5"/>
    <m/>
    <m/>
    <m/>
    <m/>
    <n v="5"/>
    <n v="5.97"/>
    <m/>
    <n v="5.97"/>
    <n v="0"/>
    <n v="0"/>
    <n v="5"/>
    <n v="26330"/>
    <s v="Actual"/>
    <n v="8741"/>
    <n v="21129"/>
    <n v="8164"/>
    <n v="631"/>
    <n v="618"/>
    <m/>
    <m/>
    <m/>
    <m/>
    <n v="39283"/>
    <n v="66"/>
    <n v="21"/>
    <m/>
    <n v="98"/>
    <n v="1034"/>
    <n v="98"/>
    <s v="Yes"/>
    <s v="Chapman University"/>
    <s v="Claremont College"/>
    <s v="Loyola Marymount"/>
    <s v="University of California, Irvine"/>
    <s v="University of California, Los Angeles"/>
    <s v="University of California, San Diego"/>
    <m/>
    <m/>
    <m/>
    <m/>
    <s v="No"/>
    <m/>
    <n v="1788"/>
    <m/>
    <m/>
    <n v="145"/>
    <m/>
    <m/>
    <m/>
    <m/>
    <m/>
    <m/>
    <m/>
    <m/>
    <m/>
    <m/>
    <n v="4"/>
    <n v="4"/>
    <n v="83"/>
    <n v="40"/>
    <n v="40"/>
    <n v="40"/>
    <n v="0"/>
    <n v="0"/>
    <m/>
    <m/>
    <m/>
    <m/>
    <m/>
    <m/>
    <m/>
    <m/>
    <m/>
    <m/>
    <m/>
    <m/>
    <m/>
    <m/>
    <m/>
    <m/>
    <m/>
    <m/>
    <m/>
    <m/>
    <m/>
    <m/>
    <m/>
    <m/>
    <m/>
    <m/>
    <m/>
    <m/>
    <m/>
    <m/>
    <m/>
    <m/>
    <m/>
    <m/>
    <m/>
    <m/>
    <m/>
    <m/>
    <m/>
    <m/>
    <m/>
    <m/>
    <m/>
    <s v="No"/>
    <m/>
    <m/>
    <m/>
    <m/>
    <s v="Yes"/>
    <s v="No"/>
    <m/>
    <m/>
    <m/>
    <n v="0"/>
    <n v="0"/>
    <s v="No"/>
    <m/>
    <n v="395912"/>
    <m/>
    <n v="93"/>
    <m/>
    <m/>
    <m/>
    <m/>
    <m/>
    <m/>
    <m/>
    <m/>
    <m/>
    <m/>
    <m/>
    <m/>
    <m/>
    <m/>
    <m/>
    <m/>
    <s v="No"/>
    <m/>
    <m/>
    <m/>
    <m/>
    <m/>
    <m/>
    <m/>
    <m/>
    <m/>
    <m/>
    <m/>
    <n v="3108.5409268565354"/>
    <x v="2"/>
    <s v="Medium"/>
  </r>
  <r>
    <s v="Ohlone CCD"/>
    <x v="97"/>
    <s v="431"/>
    <s v="Single College District"/>
    <n v="20140"/>
    <x v="8"/>
    <n v="8595.8607619047179"/>
    <n v="22740"/>
    <m/>
    <n v="37"/>
    <n v="8"/>
    <m/>
    <m/>
    <m/>
    <m/>
    <m/>
    <m/>
    <n v="31"/>
    <m/>
    <m/>
    <n v="48"/>
    <n v="415"/>
    <m/>
    <m/>
    <m/>
    <m/>
    <m/>
    <m/>
    <n v="11822"/>
    <m/>
    <m/>
    <m/>
    <m/>
    <m/>
    <m/>
    <m/>
    <m/>
    <m/>
    <m/>
    <m/>
    <n v="11822"/>
    <n v="625"/>
    <m/>
    <m/>
    <m/>
    <m/>
    <m/>
    <m/>
    <m/>
    <m/>
    <m/>
    <m/>
    <m/>
    <n v="625"/>
    <n v="7219"/>
    <m/>
    <m/>
    <m/>
    <m/>
    <m/>
    <m/>
    <m/>
    <m/>
    <m/>
    <m/>
    <m/>
    <n v="7219"/>
    <n v="0"/>
    <m/>
    <m/>
    <m/>
    <m/>
    <m/>
    <m/>
    <m/>
    <m/>
    <m/>
    <n v="0"/>
    <n v="53460"/>
    <m/>
    <m/>
    <m/>
    <m/>
    <m/>
    <m/>
    <m/>
    <m/>
    <m/>
    <m/>
    <m/>
    <n v="53460"/>
    <n v="0"/>
    <m/>
    <m/>
    <m/>
    <m/>
    <m/>
    <m/>
    <m/>
    <m/>
    <m/>
    <n v="0"/>
    <n v="53460"/>
    <n v="0"/>
    <n v="0"/>
    <n v="0"/>
    <n v="0"/>
    <n v="0"/>
    <n v="0"/>
    <n v="0"/>
    <n v="0"/>
    <n v="0"/>
    <n v="53460"/>
    <n v="0"/>
    <m/>
    <m/>
    <m/>
    <m/>
    <m/>
    <m/>
    <m/>
    <m/>
    <m/>
    <m/>
    <m/>
    <n v="0"/>
    <n v="200"/>
    <m/>
    <m/>
    <m/>
    <m/>
    <m/>
    <m/>
    <m/>
    <m/>
    <m/>
    <m/>
    <m/>
    <n v="200"/>
    <n v="200"/>
    <n v="0"/>
    <n v="0"/>
    <n v="0"/>
    <n v="0"/>
    <n v="0"/>
    <n v="0"/>
    <n v="0"/>
    <n v="0"/>
    <n v="0"/>
    <n v="200"/>
    <n v="0.48"/>
    <m/>
    <m/>
    <m/>
    <m/>
    <m/>
    <n v="0"/>
    <m/>
    <m/>
    <m/>
    <m/>
    <m/>
    <m/>
    <m/>
    <m/>
    <n v="0"/>
    <n v="0"/>
    <m/>
    <m/>
    <m/>
    <m/>
    <m/>
    <m/>
    <m/>
    <m/>
    <n v="0"/>
    <n v="0"/>
    <n v="0"/>
    <n v="0"/>
    <n v="0"/>
    <n v="0"/>
    <n v="0"/>
    <n v="0"/>
    <n v="0"/>
    <n v="0"/>
    <n v="0"/>
    <n v="19168"/>
    <m/>
    <m/>
    <m/>
    <m/>
    <m/>
    <m/>
    <m/>
    <m/>
    <m/>
    <n v="19168"/>
    <n v="19041"/>
    <n v="54285"/>
    <n v="92494"/>
    <s v="Dean or other administrator"/>
    <m/>
    <s v="M.A."/>
    <s v="no"/>
    <s v="None"/>
    <m/>
    <m/>
    <m/>
    <m/>
    <m/>
    <n v="700"/>
    <n v="2096"/>
    <n v="22921"/>
    <n v="50"/>
    <n v="174"/>
    <n v="33844"/>
    <m/>
    <n v="10"/>
    <n v="1"/>
    <n v="703"/>
    <m/>
    <m/>
    <n v="153"/>
    <n v="163"/>
    <n v="1"/>
    <n v="10"/>
    <s v="No"/>
    <m/>
    <n v="3"/>
    <m/>
    <m/>
    <m/>
    <m/>
    <m/>
    <n v="3"/>
    <m/>
    <m/>
    <m/>
    <m/>
    <n v="2.35"/>
    <n v="4.5"/>
    <m/>
    <n v="4.5"/>
    <m/>
    <n v="0"/>
    <n v="3"/>
    <n v="2568"/>
    <s v="Actual"/>
    <n v="2978"/>
    <n v="5934"/>
    <n v="1901"/>
    <n v="275"/>
    <n v="52"/>
    <m/>
    <m/>
    <m/>
    <m/>
    <n v="11140"/>
    <n v="20"/>
    <m/>
    <m/>
    <n v="16"/>
    <n v="104"/>
    <n v="9"/>
    <s v="No"/>
    <m/>
    <m/>
    <m/>
    <m/>
    <m/>
    <m/>
    <m/>
    <m/>
    <m/>
    <m/>
    <s v="No"/>
    <m/>
    <n v="1083"/>
    <m/>
    <m/>
    <n v="41"/>
    <m/>
    <m/>
    <m/>
    <m/>
    <m/>
    <m/>
    <m/>
    <m/>
    <m/>
    <m/>
    <n v="2"/>
    <n v="7"/>
    <n v="192"/>
    <n v="56"/>
    <n v="0"/>
    <n v="0"/>
    <n v="0"/>
    <n v="0"/>
    <m/>
    <m/>
    <m/>
    <m/>
    <m/>
    <m/>
    <m/>
    <m/>
    <m/>
    <m/>
    <m/>
    <m/>
    <m/>
    <m/>
    <m/>
    <m/>
    <m/>
    <m/>
    <m/>
    <m/>
    <m/>
    <m/>
    <m/>
    <m/>
    <m/>
    <m/>
    <m/>
    <m/>
    <m/>
    <m/>
    <m/>
    <m/>
    <m/>
    <m/>
    <m/>
    <m/>
    <m/>
    <m/>
    <m/>
    <m/>
    <m/>
    <m/>
    <m/>
    <s v="No"/>
    <m/>
    <m/>
    <m/>
    <m/>
    <s v="Yes"/>
    <s v="Yes"/>
    <m/>
    <m/>
    <m/>
    <n v="0"/>
    <m/>
    <s v="No"/>
    <m/>
    <n v="173630"/>
    <m/>
    <n v="0"/>
    <m/>
    <m/>
    <m/>
    <m/>
    <m/>
    <m/>
    <m/>
    <m/>
    <m/>
    <m/>
    <m/>
    <m/>
    <m/>
    <m/>
    <m/>
    <m/>
    <s v="Yes"/>
    <m/>
    <m/>
    <s v="College Foundation"/>
    <s v="Textbook Donations from Faculty"/>
    <m/>
    <m/>
    <m/>
    <m/>
    <m/>
    <m/>
    <m/>
    <n v="1910.1912804232707"/>
    <x v="0"/>
    <s v="Small"/>
  </r>
  <r>
    <s v="San Mateo CCD"/>
    <x v="72"/>
    <s v="371"/>
    <s v="Multi-College District"/>
    <n v="20140"/>
    <x v="8"/>
    <n v="4752.5310476190407"/>
    <n v="18016"/>
    <m/>
    <n v="78"/>
    <n v="8"/>
    <m/>
    <m/>
    <m/>
    <m/>
    <m/>
    <m/>
    <n v="43"/>
    <m/>
    <m/>
    <n v="57"/>
    <n v="289"/>
    <m/>
    <m/>
    <m/>
    <m/>
    <m/>
    <m/>
    <n v="12162.23"/>
    <n v="0"/>
    <m/>
    <n v="0"/>
    <n v="0"/>
    <m/>
    <m/>
    <n v="0"/>
    <n v="0"/>
    <n v="17754.39"/>
    <n v="0"/>
    <m/>
    <n v="29916.62"/>
    <n v="137.05000000000001"/>
    <n v="0"/>
    <m/>
    <n v="0"/>
    <n v="0"/>
    <m/>
    <m/>
    <n v="0"/>
    <n v="0"/>
    <n v="0"/>
    <n v="0"/>
    <m/>
    <n v="137.05000000000001"/>
    <n v="1515.68"/>
    <m/>
    <n v="0"/>
    <n v="0"/>
    <n v="0"/>
    <m/>
    <m/>
    <n v="0"/>
    <n v="0"/>
    <n v="0"/>
    <n v="0"/>
    <m/>
    <n v="1515.68"/>
    <n v="0"/>
    <n v="0"/>
    <n v="0"/>
    <n v="0"/>
    <m/>
    <m/>
    <n v="0"/>
    <m/>
    <n v="0"/>
    <n v="0"/>
    <n v="0"/>
    <n v="0"/>
    <m/>
    <n v="0"/>
    <n v="0"/>
    <n v="0"/>
    <m/>
    <n v="0"/>
    <n v="0"/>
    <n v="0"/>
    <n v="32629.4"/>
    <n v="0"/>
    <m/>
    <n v="32629.4"/>
    <n v="0"/>
    <n v="0"/>
    <n v="0"/>
    <n v="0"/>
    <m/>
    <n v="0"/>
    <n v="0"/>
    <n v="0"/>
    <n v="0"/>
    <n v="0"/>
    <n v="0"/>
    <n v="0"/>
    <n v="0"/>
    <n v="0"/>
    <n v="0"/>
    <n v="0"/>
    <n v="0"/>
    <n v="0"/>
    <n v="0"/>
    <n v="32629.4"/>
    <n v="0"/>
    <n v="32629.4"/>
    <n v="0"/>
    <n v="0"/>
    <m/>
    <n v="0"/>
    <n v="0"/>
    <m/>
    <n v="0"/>
    <n v="0"/>
    <n v="0"/>
    <n v="0"/>
    <n v="0"/>
    <m/>
    <n v="0"/>
    <n v="233.99"/>
    <n v="0"/>
    <m/>
    <n v="0"/>
    <n v="0"/>
    <m/>
    <n v="0"/>
    <n v="0"/>
    <n v="0"/>
    <n v="0"/>
    <n v="0"/>
    <m/>
    <n v="233.99"/>
    <n v="233.99"/>
    <n v="0"/>
    <n v="0"/>
    <n v="0"/>
    <n v="0"/>
    <n v="0"/>
    <n v="0"/>
    <n v="0"/>
    <n v="0"/>
    <n v="0"/>
    <n v="233.99"/>
    <n v="0.69899999999999995"/>
    <m/>
    <m/>
    <m/>
    <m/>
    <m/>
    <n v="196.1"/>
    <n v="0"/>
    <n v="0"/>
    <n v="0"/>
    <n v="0"/>
    <n v="0"/>
    <n v="0"/>
    <n v="0"/>
    <n v="0"/>
    <n v="196.1"/>
    <m/>
    <n v="0"/>
    <n v="0"/>
    <n v="0"/>
    <n v="0"/>
    <n v="0"/>
    <n v="0"/>
    <n v="0"/>
    <n v="0"/>
    <n v="0"/>
    <n v="196.1"/>
    <n v="0"/>
    <n v="0"/>
    <n v="0"/>
    <n v="0"/>
    <n v="0"/>
    <n v="0"/>
    <n v="0"/>
    <n v="0"/>
    <n v="196.1"/>
    <m/>
    <n v="0"/>
    <n v="0"/>
    <n v="0"/>
    <m/>
    <m/>
    <n v="0"/>
    <n v="0"/>
    <n v="0"/>
    <n v="0"/>
    <n v="0"/>
    <n v="31432.3"/>
    <n v="33196.54"/>
    <n v="64628.84"/>
    <s v="Dean or other administrator"/>
    <m/>
    <s v="Ed. D"/>
    <s v="no"/>
    <s v="None"/>
    <m/>
    <m/>
    <m/>
    <m/>
    <m/>
    <n v="995"/>
    <n v="1644"/>
    <n v="9"/>
    <n v="76"/>
    <m/>
    <n v="0"/>
    <m/>
    <n v="44"/>
    <n v="0"/>
    <n v="71"/>
    <m/>
    <m/>
    <n v="31"/>
    <n v="0"/>
    <n v="0"/>
    <n v="0"/>
    <s v="Yes"/>
    <s v="Vendor: Gale"/>
    <n v="2"/>
    <m/>
    <m/>
    <m/>
    <m/>
    <m/>
    <n v="3"/>
    <m/>
    <m/>
    <m/>
    <m/>
    <n v="2"/>
    <n v="3.42"/>
    <m/>
    <n v="3.42"/>
    <m/>
    <n v="0"/>
    <n v="3"/>
    <n v="2070"/>
    <s v="Estimate"/>
    <n v="3502"/>
    <n v="13529"/>
    <n v="42"/>
    <n v="0"/>
    <n v="0"/>
    <m/>
    <m/>
    <m/>
    <m/>
    <n v="17073"/>
    <m/>
    <m/>
    <m/>
    <n v="1826"/>
    <n v="2164"/>
    <m/>
    <s v="No"/>
    <m/>
    <m/>
    <m/>
    <m/>
    <m/>
    <m/>
    <m/>
    <m/>
    <m/>
    <m/>
    <s v="Yes"/>
    <s v="Vendor"/>
    <n v="3121"/>
    <m/>
    <m/>
    <n v="124"/>
    <m/>
    <m/>
    <m/>
    <m/>
    <m/>
    <m/>
    <m/>
    <m/>
    <m/>
    <m/>
    <n v="1"/>
    <n v="3"/>
    <n v="75"/>
    <n v="63"/>
    <n v="44"/>
    <n v="44"/>
    <n v="4"/>
    <n v="0"/>
    <m/>
    <m/>
    <m/>
    <m/>
    <m/>
    <m/>
    <m/>
    <m/>
    <m/>
    <m/>
    <m/>
    <m/>
    <m/>
    <m/>
    <m/>
    <m/>
    <m/>
    <m/>
    <m/>
    <m/>
    <m/>
    <m/>
    <m/>
    <m/>
    <m/>
    <m/>
    <m/>
    <m/>
    <m/>
    <m/>
    <m/>
    <m/>
    <m/>
    <m/>
    <m/>
    <m/>
    <m/>
    <m/>
    <m/>
    <m/>
    <m/>
    <m/>
    <m/>
    <s v="No"/>
    <m/>
    <m/>
    <m/>
    <m/>
    <s v="Yes"/>
    <s v="No"/>
    <m/>
    <m/>
    <m/>
    <n v="4"/>
    <n v="0"/>
    <s v="No"/>
    <m/>
    <n v="239298"/>
    <m/>
    <m/>
    <m/>
    <m/>
    <m/>
    <m/>
    <m/>
    <m/>
    <m/>
    <m/>
    <m/>
    <m/>
    <m/>
    <m/>
    <m/>
    <m/>
    <m/>
    <m/>
    <s v="Yes"/>
    <m/>
    <m/>
    <m/>
    <m/>
    <m/>
    <m/>
    <m/>
    <s v="Other"/>
    <s v="Lottery"/>
    <m/>
    <m/>
    <n v="1389.6289612921171"/>
    <x v="1"/>
    <s v="Small"/>
  </r>
  <r>
    <s v="Gavilan CCD"/>
    <x v="9"/>
    <s v="441"/>
    <s v="Single College District"/>
    <n v="20140"/>
    <x v="8"/>
    <n v="4991.4817142856718"/>
    <n v="15500"/>
    <m/>
    <n v="54"/>
    <n v="0"/>
    <m/>
    <m/>
    <m/>
    <m/>
    <m/>
    <m/>
    <n v="0"/>
    <m/>
    <m/>
    <n v="0"/>
    <n v="511"/>
    <m/>
    <m/>
    <m/>
    <m/>
    <m/>
    <m/>
    <n v="12680"/>
    <n v="0"/>
    <m/>
    <n v="0"/>
    <n v="17725"/>
    <m/>
    <m/>
    <n v="0"/>
    <n v="0"/>
    <n v="0"/>
    <n v="0"/>
    <m/>
    <n v="30405"/>
    <n v="0"/>
    <n v="0"/>
    <m/>
    <n v="0"/>
    <n v="15007"/>
    <m/>
    <m/>
    <n v="0"/>
    <n v="0"/>
    <n v="0"/>
    <n v="0"/>
    <m/>
    <n v="15007"/>
    <n v="1199"/>
    <m/>
    <n v="0"/>
    <n v="0"/>
    <n v="826"/>
    <m/>
    <m/>
    <n v="0"/>
    <n v="0"/>
    <n v="0"/>
    <n v="0"/>
    <m/>
    <n v="2025"/>
    <n v="0"/>
    <n v="0"/>
    <n v="0"/>
    <n v="0"/>
    <m/>
    <m/>
    <n v="0"/>
    <n v="0"/>
    <n v="0"/>
    <n v="0"/>
    <n v="0"/>
    <n v="1908"/>
    <m/>
    <n v="0"/>
    <n v="0"/>
    <n v="32246"/>
    <m/>
    <n v="0"/>
    <n v="0"/>
    <n v="0"/>
    <n v="0"/>
    <n v="0"/>
    <m/>
    <n v="34154"/>
    <n v="0"/>
    <n v="0"/>
    <n v="0"/>
    <n v="0"/>
    <m/>
    <n v="0"/>
    <n v="0"/>
    <n v="0"/>
    <n v="0"/>
    <n v="0"/>
    <n v="0"/>
    <n v="1908"/>
    <n v="0"/>
    <n v="0"/>
    <n v="32246"/>
    <n v="0"/>
    <n v="0"/>
    <n v="0"/>
    <n v="0"/>
    <n v="0"/>
    <n v="0"/>
    <n v="34154"/>
    <n v="0"/>
    <n v="0"/>
    <m/>
    <n v="0"/>
    <n v="0"/>
    <m/>
    <n v="0"/>
    <n v="0"/>
    <n v="0"/>
    <n v="0"/>
    <n v="0"/>
    <m/>
    <n v="0"/>
    <n v="672"/>
    <n v="0"/>
    <m/>
    <n v="0"/>
    <n v="10"/>
    <m/>
    <n v="0"/>
    <n v="0"/>
    <n v="0"/>
    <n v="0"/>
    <n v="0"/>
    <m/>
    <n v="682"/>
    <n v="672"/>
    <n v="0"/>
    <n v="0"/>
    <n v="10"/>
    <n v="0"/>
    <n v="0"/>
    <n v="0"/>
    <n v="0"/>
    <n v="0"/>
    <n v="0"/>
    <n v="682"/>
    <n v="0"/>
    <m/>
    <m/>
    <m/>
    <m/>
    <m/>
    <n v="0"/>
    <n v="0"/>
    <n v="0"/>
    <n v="5705"/>
    <n v="0"/>
    <n v="0"/>
    <n v="0"/>
    <n v="0"/>
    <n v="0"/>
    <n v="5705"/>
    <n v="0"/>
    <n v="0"/>
    <n v="0"/>
    <n v="0"/>
    <n v="0"/>
    <n v="0"/>
    <n v="0"/>
    <n v="0"/>
    <n v="0"/>
    <n v="0"/>
    <n v="0"/>
    <n v="0"/>
    <n v="0"/>
    <n v="5705"/>
    <n v="0"/>
    <n v="0"/>
    <n v="0"/>
    <n v="0"/>
    <n v="0"/>
    <n v="5705"/>
    <n v="0"/>
    <n v="0"/>
    <n v="0"/>
    <n v="0"/>
    <m/>
    <m/>
    <n v="0"/>
    <n v="0"/>
    <n v="0"/>
    <n v="0"/>
    <n v="0"/>
    <n v="32430"/>
    <n v="55548"/>
    <n v="87978"/>
    <s v="Other"/>
    <s v="Head Librarian (faculty)"/>
    <s v="PhD"/>
    <s v="no"/>
    <m/>
    <m/>
    <s v="Stipend"/>
    <m/>
    <m/>
    <m/>
    <n v="1019"/>
    <n v="2565"/>
    <n v="25848"/>
    <n v="60"/>
    <n v="0"/>
    <n v="64616"/>
    <m/>
    <n v="59"/>
    <n v="155"/>
    <n v="1097"/>
    <m/>
    <m/>
    <n v="11"/>
    <n v="11"/>
    <n v="0"/>
    <n v="59"/>
    <s v="No"/>
    <m/>
    <n v="2"/>
    <m/>
    <m/>
    <m/>
    <m/>
    <m/>
    <m/>
    <m/>
    <m/>
    <m/>
    <m/>
    <n v="0.5"/>
    <n v="2.93"/>
    <m/>
    <n v="2.93"/>
    <n v="4"/>
    <n v="0"/>
    <n v="4"/>
    <n v="7000"/>
    <s v="Estimate"/>
    <n v="1342"/>
    <n v="3035"/>
    <m/>
    <n v="336"/>
    <n v="36"/>
    <m/>
    <m/>
    <m/>
    <m/>
    <n v="5119"/>
    <n v="39"/>
    <n v="13"/>
    <m/>
    <n v="22"/>
    <n v="154"/>
    <n v="73"/>
    <s v="No"/>
    <m/>
    <m/>
    <m/>
    <m/>
    <m/>
    <m/>
    <m/>
    <m/>
    <m/>
    <m/>
    <s v="No"/>
    <m/>
    <n v="2235"/>
    <m/>
    <m/>
    <n v="149"/>
    <m/>
    <m/>
    <m/>
    <m/>
    <m/>
    <m/>
    <m/>
    <m/>
    <m/>
    <m/>
    <n v="3"/>
    <n v="7"/>
    <n v="40"/>
    <n v="55"/>
    <n v="36"/>
    <n v="20"/>
    <n v="0"/>
    <n v="0"/>
    <m/>
    <m/>
    <m/>
    <m/>
    <m/>
    <m/>
    <m/>
    <m/>
    <m/>
    <m/>
    <m/>
    <m/>
    <m/>
    <m/>
    <m/>
    <m/>
    <m/>
    <m/>
    <m/>
    <m/>
    <m/>
    <m/>
    <m/>
    <m/>
    <m/>
    <m/>
    <m/>
    <m/>
    <m/>
    <m/>
    <m/>
    <m/>
    <m/>
    <m/>
    <m/>
    <m/>
    <m/>
    <m/>
    <m/>
    <m/>
    <m/>
    <m/>
    <m/>
    <s v="No"/>
    <m/>
    <m/>
    <m/>
    <m/>
    <s v="Yes"/>
    <s v="Yes"/>
    <m/>
    <m/>
    <m/>
    <n v="0"/>
    <n v="0"/>
    <s v="No"/>
    <m/>
    <n v="147500"/>
    <m/>
    <n v="2205"/>
    <m/>
    <m/>
    <m/>
    <m/>
    <m/>
    <m/>
    <m/>
    <m/>
    <m/>
    <m/>
    <m/>
    <m/>
    <m/>
    <m/>
    <m/>
    <m/>
    <s v="Yes"/>
    <m/>
    <m/>
    <m/>
    <s v="Textbook Donations from Faculty"/>
    <m/>
    <m/>
    <m/>
    <s v="Other"/>
    <s v="Equity money"/>
    <m/>
    <m/>
    <n v="1703.5773768893077"/>
    <x v="1"/>
    <s v="Small"/>
  </r>
  <r>
    <s v="Riverside CCD"/>
    <x v="67"/>
    <s v="961"/>
    <s v="Multi-College District"/>
    <n v="20140"/>
    <x v="8"/>
    <n v="14878.886095238227"/>
    <n v="95756"/>
    <m/>
    <n v="419"/>
    <n v="18"/>
    <m/>
    <m/>
    <m/>
    <m/>
    <m/>
    <m/>
    <n v="67"/>
    <m/>
    <m/>
    <n v="126"/>
    <n v="753"/>
    <m/>
    <m/>
    <m/>
    <m/>
    <m/>
    <m/>
    <n v="14215.39"/>
    <n v="0"/>
    <m/>
    <n v="0"/>
    <n v="42645.75"/>
    <m/>
    <m/>
    <n v="0"/>
    <n v="0"/>
    <n v="3063.26"/>
    <n v="0"/>
    <m/>
    <n v="59924.4"/>
    <n v="0"/>
    <n v="0"/>
    <m/>
    <n v="0"/>
    <n v="0"/>
    <m/>
    <m/>
    <n v="0"/>
    <n v="0"/>
    <n v="11707"/>
    <n v="0"/>
    <m/>
    <n v="11707"/>
    <n v="7500"/>
    <m/>
    <n v="0"/>
    <n v="0"/>
    <n v="22500"/>
    <m/>
    <m/>
    <n v="0"/>
    <n v="0"/>
    <n v="649.77"/>
    <n v="0"/>
    <m/>
    <n v="30649.77"/>
    <n v="0"/>
    <n v="0"/>
    <n v="0"/>
    <n v="0"/>
    <m/>
    <m/>
    <n v="0"/>
    <n v="0"/>
    <n v="0"/>
    <n v="0"/>
    <n v="0"/>
    <n v="951.25"/>
    <m/>
    <n v="0"/>
    <n v="0"/>
    <n v="2853.75"/>
    <m/>
    <n v="0"/>
    <n v="40013.81"/>
    <n v="0"/>
    <n v="46539.66"/>
    <n v="0"/>
    <m/>
    <n v="90358.47"/>
    <n v="0"/>
    <n v="0"/>
    <n v="0"/>
    <n v="0"/>
    <m/>
    <n v="0"/>
    <n v="0"/>
    <n v="0"/>
    <n v="0"/>
    <n v="0"/>
    <n v="0"/>
    <n v="951.25"/>
    <n v="0"/>
    <n v="0"/>
    <n v="2853.75"/>
    <n v="0"/>
    <n v="0"/>
    <n v="40013.81"/>
    <n v="0"/>
    <n v="46539.66"/>
    <n v="0"/>
    <n v="90358.47"/>
    <n v="0"/>
    <n v="0"/>
    <m/>
    <n v="0"/>
    <n v="0"/>
    <m/>
    <n v="0"/>
    <n v="0"/>
    <n v="0"/>
    <n v="0"/>
    <n v="0"/>
    <m/>
    <n v="0"/>
    <n v="0"/>
    <n v="0"/>
    <m/>
    <n v="0"/>
    <n v="0"/>
    <m/>
    <n v="0"/>
    <n v="0"/>
    <n v="13940.45"/>
    <n v="0"/>
    <n v="0"/>
    <m/>
    <n v="13940.45"/>
    <n v="0"/>
    <n v="0"/>
    <n v="0"/>
    <n v="0"/>
    <n v="0"/>
    <n v="0"/>
    <n v="0"/>
    <n v="13940.45"/>
    <n v="0"/>
    <n v="0"/>
    <n v="13940.45"/>
    <n v="0.77"/>
    <m/>
    <m/>
    <m/>
    <m/>
    <m/>
    <n v="0"/>
    <n v="0"/>
    <n v="0"/>
    <n v="0"/>
    <n v="0"/>
    <n v="6750"/>
    <n v="0"/>
    <n v="0"/>
    <n v="0"/>
    <n v="6750"/>
    <n v="0"/>
    <n v="0"/>
    <n v="0"/>
    <n v="0"/>
    <n v="0"/>
    <n v="0"/>
    <n v="0"/>
    <n v="0"/>
    <n v="0"/>
    <n v="0"/>
    <n v="0"/>
    <n v="0"/>
    <n v="0"/>
    <n v="0"/>
    <n v="0"/>
    <n v="6750"/>
    <n v="0"/>
    <n v="0"/>
    <n v="0"/>
    <n v="6750"/>
    <n v="0"/>
    <n v="0"/>
    <n v="0"/>
    <n v="0"/>
    <m/>
    <m/>
    <n v="0"/>
    <n v="0"/>
    <n v="0"/>
    <n v="0"/>
    <n v="0"/>
    <n v="90574.17"/>
    <n v="122755.92"/>
    <n v="213330.09"/>
    <s v="Dean or other administrator"/>
    <m/>
    <s v="PhD"/>
    <s v="no"/>
    <m/>
    <s v="Release time"/>
    <s v="Stipend"/>
    <m/>
    <m/>
    <m/>
    <n v="1739"/>
    <n v="6816"/>
    <n v="77781"/>
    <n v="188"/>
    <n v="7"/>
    <n v="116068"/>
    <m/>
    <n v="139"/>
    <n v="99"/>
    <n v="1935"/>
    <m/>
    <m/>
    <n v="682"/>
    <n v="817"/>
    <n v="385"/>
    <n v="139"/>
    <s v="No"/>
    <m/>
    <n v="6"/>
    <m/>
    <m/>
    <m/>
    <m/>
    <m/>
    <n v="11"/>
    <m/>
    <m/>
    <m/>
    <m/>
    <n v="6.2249999999999996"/>
    <n v="0.65"/>
    <m/>
    <n v="0.65"/>
    <n v="0"/>
    <n v="0"/>
    <n v="9.75"/>
    <n v="5052"/>
    <s v="Estimate"/>
    <n v="11473"/>
    <n v="33540"/>
    <n v="5846"/>
    <n v="712"/>
    <n v="0"/>
    <m/>
    <m/>
    <m/>
    <m/>
    <n v="51571"/>
    <n v="18"/>
    <n v="0"/>
    <m/>
    <n v="8"/>
    <m/>
    <n v="8"/>
    <s v="No"/>
    <m/>
    <m/>
    <m/>
    <m/>
    <m/>
    <m/>
    <m/>
    <m/>
    <m/>
    <m/>
    <s v="No"/>
    <m/>
    <n v="3100"/>
    <m/>
    <m/>
    <n v="124"/>
    <m/>
    <m/>
    <m/>
    <m/>
    <m/>
    <m/>
    <m/>
    <m/>
    <m/>
    <m/>
    <n v="1"/>
    <n v="5"/>
    <n v="161"/>
    <n v="54.5"/>
    <n v="32"/>
    <n v="32"/>
    <n v="0"/>
    <n v="0"/>
    <m/>
    <m/>
    <m/>
    <m/>
    <m/>
    <m/>
    <m/>
    <m/>
    <m/>
    <m/>
    <m/>
    <m/>
    <m/>
    <m/>
    <m/>
    <m/>
    <m/>
    <m/>
    <m/>
    <m/>
    <m/>
    <m/>
    <m/>
    <m/>
    <m/>
    <m/>
    <m/>
    <m/>
    <m/>
    <m/>
    <m/>
    <m/>
    <m/>
    <m/>
    <m/>
    <m/>
    <m/>
    <m/>
    <m/>
    <m/>
    <m/>
    <m/>
    <m/>
    <s v="No"/>
    <m/>
    <m/>
    <m/>
    <m/>
    <s v="Yes"/>
    <s v="No"/>
    <m/>
    <m/>
    <m/>
    <n v="0"/>
    <n v="0"/>
    <s v="No"/>
    <m/>
    <n v="545308"/>
    <m/>
    <n v="48"/>
    <m/>
    <m/>
    <m/>
    <m/>
    <m/>
    <m/>
    <m/>
    <m/>
    <m/>
    <m/>
    <m/>
    <m/>
    <m/>
    <m/>
    <m/>
    <m/>
    <s v="Yes"/>
    <s v="General Library Book Budget"/>
    <m/>
    <m/>
    <s v="Textbook Donations from Faculty"/>
    <m/>
    <s v="Textbook Donations from Bookstore"/>
    <m/>
    <s v="Other"/>
    <s v="Perkins Grant"/>
    <m/>
    <m/>
    <n v="22890.593992674196"/>
    <x v="2"/>
    <s v="Medium"/>
  </r>
  <r>
    <s v="Peralta CCD"/>
    <x v="13"/>
    <s v="345"/>
    <s v="Multi-College District"/>
    <n v="20140"/>
    <x v="8"/>
    <n v="4366.4160000000038"/>
    <m/>
    <m/>
    <n v="49"/>
    <n v="6"/>
    <m/>
    <m/>
    <m/>
    <m/>
    <m/>
    <m/>
    <n v="35"/>
    <m/>
    <m/>
    <n v="30"/>
    <m/>
    <m/>
    <m/>
    <m/>
    <m/>
    <m/>
    <m/>
    <n v="14307"/>
    <m/>
    <m/>
    <m/>
    <m/>
    <m/>
    <m/>
    <m/>
    <m/>
    <m/>
    <m/>
    <m/>
    <n v="14307"/>
    <n v="0"/>
    <m/>
    <m/>
    <m/>
    <m/>
    <m/>
    <m/>
    <m/>
    <m/>
    <m/>
    <m/>
    <m/>
    <n v="0"/>
    <n v="0"/>
    <m/>
    <m/>
    <m/>
    <m/>
    <m/>
    <m/>
    <m/>
    <m/>
    <m/>
    <m/>
    <m/>
    <n v="0"/>
    <n v="0"/>
    <n v="0"/>
    <n v="0"/>
    <n v="0"/>
    <m/>
    <m/>
    <n v="0"/>
    <n v="0"/>
    <n v="0"/>
    <n v="0"/>
    <n v="0"/>
    <n v="53781"/>
    <m/>
    <m/>
    <m/>
    <m/>
    <m/>
    <m/>
    <m/>
    <m/>
    <m/>
    <m/>
    <m/>
    <n v="53781"/>
    <n v="50000"/>
    <m/>
    <m/>
    <m/>
    <m/>
    <m/>
    <m/>
    <m/>
    <m/>
    <m/>
    <n v="50000"/>
    <n v="103781"/>
    <n v="0"/>
    <n v="0"/>
    <n v="0"/>
    <n v="0"/>
    <n v="0"/>
    <n v="0"/>
    <n v="0"/>
    <n v="0"/>
    <n v="0"/>
    <n v="103781"/>
    <n v="0"/>
    <m/>
    <m/>
    <m/>
    <m/>
    <m/>
    <m/>
    <m/>
    <m/>
    <m/>
    <m/>
    <m/>
    <n v="0"/>
    <n v="1000"/>
    <m/>
    <m/>
    <m/>
    <m/>
    <m/>
    <m/>
    <m/>
    <m/>
    <m/>
    <m/>
    <m/>
    <n v="1000"/>
    <n v="1000"/>
    <n v="0"/>
    <n v="0"/>
    <n v="0"/>
    <n v="0"/>
    <n v="0"/>
    <n v="0"/>
    <n v="0"/>
    <n v="0"/>
    <n v="0"/>
    <n v="1000"/>
    <n v="0.97"/>
    <m/>
    <m/>
    <m/>
    <m/>
    <m/>
    <n v="0"/>
    <n v="0"/>
    <n v="0"/>
    <n v="0"/>
    <n v="0"/>
    <n v="0"/>
    <n v="0"/>
    <n v="0"/>
    <n v="0"/>
    <n v="0"/>
    <n v="0"/>
    <n v="0"/>
    <n v="0"/>
    <n v="0"/>
    <n v="0"/>
    <n v="0"/>
    <n v="0"/>
    <n v="0"/>
    <n v="0"/>
    <n v="0"/>
    <n v="0"/>
    <n v="0"/>
    <n v="0"/>
    <n v="0"/>
    <n v="0"/>
    <n v="0"/>
    <n v="0"/>
    <n v="0"/>
    <n v="0"/>
    <n v="0"/>
    <n v="1992"/>
    <m/>
    <m/>
    <m/>
    <m/>
    <m/>
    <m/>
    <m/>
    <m/>
    <m/>
    <n v="1992"/>
    <n v="14307"/>
    <n v="104781"/>
    <n v="121080"/>
    <s v="Department chair (Faculty position)"/>
    <m/>
    <s v="PhD"/>
    <s v="no"/>
    <m/>
    <s v="Release time"/>
    <m/>
    <m/>
    <m/>
    <m/>
    <n v="300"/>
    <n v="1000"/>
    <n v="5259"/>
    <n v="6"/>
    <m/>
    <n v="12000"/>
    <m/>
    <n v="25"/>
    <n v="0"/>
    <m/>
    <m/>
    <m/>
    <n v="65"/>
    <m/>
    <n v="0"/>
    <n v="25"/>
    <s v="No"/>
    <m/>
    <n v="2"/>
    <m/>
    <m/>
    <m/>
    <m/>
    <m/>
    <n v="1"/>
    <m/>
    <m/>
    <m/>
    <m/>
    <n v="1.5"/>
    <n v="3"/>
    <m/>
    <n v="3"/>
    <m/>
    <n v="0"/>
    <n v="2"/>
    <n v="340"/>
    <s v="Estimate"/>
    <n v="1639"/>
    <n v="17616"/>
    <m/>
    <n v="253"/>
    <m/>
    <m/>
    <m/>
    <m/>
    <m/>
    <n v="19508"/>
    <n v="0"/>
    <n v="0"/>
    <m/>
    <n v="0"/>
    <n v="0"/>
    <n v="0"/>
    <s v="No"/>
    <m/>
    <m/>
    <m/>
    <m/>
    <m/>
    <m/>
    <m/>
    <m/>
    <m/>
    <m/>
    <s v="No"/>
    <m/>
    <n v="2135"/>
    <m/>
    <m/>
    <n v="61"/>
    <m/>
    <m/>
    <m/>
    <m/>
    <m/>
    <m/>
    <m/>
    <m/>
    <m/>
    <m/>
    <n v="0"/>
    <n v="0"/>
    <n v="0"/>
    <n v="59.5"/>
    <n v="36"/>
    <n v="36"/>
    <n v="6"/>
    <n v="0"/>
    <m/>
    <m/>
    <m/>
    <m/>
    <m/>
    <m/>
    <m/>
    <m/>
    <m/>
    <m/>
    <m/>
    <m/>
    <m/>
    <m/>
    <m/>
    <m/>
    <m/>
    <m/>
    <m/>
    <m/>
    <m/>
    <m/>
    <m/>
    <m/>
    <m/>
    <m/>
    <m/>
    <m/>
    <m/>
    <m/>
    <m/>
    <m/>
    <m/>
    <m/>
    <m/>
    <m/>
    <m/>
    <m/>
    <m/>
    <m/>
    <m/>
    <m/>
    <m/>
    <s v="No"/>
    <m/>
    <m/>
    <m/>
    <m/>
    <s v="Yes"/>
    <s v="Yes"/>
    <m/>
    <m/>
    <m/>
    <n v="204"/>
    <n v="0"/>
    <s v="No"/>
    <m/>
    <n v="167578"/>
    <m/>
    <n v="0"/>
    <m/>
    <m/>
    <m/>
    <m/>
    <m/>
    <m/>
    <m/>
    <m/>
    <m/>
    <m/>
    <m/>
    <m/>
    <m/>
    <m/>
    <m/>
    <m/>
    <s v="Yes"/>
    <s v="General Library Book Budget"/>
    <m/>
    <s v="College Foundation"/>
    <s v="Textbook Donations from Faculty"/>
    <m/>
    <m/>
    <m/>
    <m/>
    <m/>
    <m/>
    <m/>
    <n v="1455.4720000000013"/>
    <x v="1"/>
    <s v="Small"/>
  </r>
  <r>
    <s v="Sierra CCD"/>
    <x v="30"/>
    <s v="271"/>
    <s v="Single College District"/>
    <n v="20140"/>
    <x v="8"/>
    <n v="14416.485714285745"/>
    <n v="44311"/>
    <m/>
    <n v="73"/>
    <n v="14"/>
    <m/>
    <m/>
    <m/>
    <m/>
    <m/>
    <m/>
    <n v="64"/>
    <m/>
    <m/>
    <n v="91"/>
    <n v="1109"/>
    <m/>
    <m/>
    <m/>
    <m/>
    <m/>
    <m/>
    <n v="14986"/>
    <m/>
    <m/>
    <m/>
    <m/>
    <m/>
    <m/>
    <m/>
    <m/>
    <n v="89563"/>
    <m/>
    <m/>
    <n v="104549"/>
    <n v="7009"/>
    <m/>
    <m/>
    <m/>
    <m/>
    <m/>
    <m/>
    <m/>
    <m/>
    <n v="19235"/>
    <m/>
    <m/>
    <n v="26244"/>
    <n v="29163"/>
    <m/>
    <m/>
    <m/>
    <m/>
    <m/>
    <m/>
    <m/>
    <m/>
    <m/>
    <m/>
    <m/>
    <n v="29163"/>
    <m/>
    <m/>
    <m/>
    <m/>
    <m/>
    <m/>
    <m/>
    <m/>
    <m/>
    <m/>
    <n v="0"/>
    <n v="22143"/>
    <m/>
    <m/>
    <m/>
    <m/>
    <m/>
    <m/>
    <m/>
    <m/>
    <n v="38201"/>
    <m/>
    <m/>
    <n v="60344"/>
    <m/>
    <m/>
    <m/>
    <m/>
    <m/>
    <m/>
    <m/>
    <m/>
    <m/>
    <m/>
    <n v="0"/>
    <n v="22143"/>
    <n v="0"/>
    <n v="0"/>
    <n v="0"/>
    <n v="0"/>
    <n v="0"/>
    <n v="0"/>
    <n v="0"/>
    <n v="38201"/>
    <n v="0"/>
    <n v="60344"/>
    <m/>
    <m/>
    <m/>
    <m/>
    <m/>
    <m/>
    <m/>
    <m/>
    <m/>
    <m/>
    <m/>
    <m/>
    <n v="0"/>
    <n v="1883"/>
    <m/>
    <m/>
    <m/>
    <m/>
    <m/>
    <m/>
    <m/>
    <n v="195"/>
    <m/>
    <m/>
    <m/>
    <n v="2078"/>
    <n v="1883"/>
    <n v="0"/>
    <n v="0"/>
    <n v="0"/>
    <n v="0"/>
    <n v="0"/>
    <n v="0"/>
    <n v="195"/>
    <n v="0"/>
    <n v="0"/>
    <n v="2078"/>
    <n v="0.57999999999999996"/>
    <m/>
    <m/>
    <m/>
    <m/>
    <m/>
    <m/>
    <m/>
    <m/>
    <m/>
    <m/>
    <m/>
    <m/>
    <m/>
    <m/>
    <n v="0"/>
    <m/>
    <m/>
    <m/>
    <m/>
    <m/>
    <m/>
    <m/>
    <m/>
    <m/>
    <n v="0"/>
    <n v="0"/>
    <n v="0"/>
    <n v="0"/>
    <n v="0"/>
    <n v="0"/>
    <n v="0"/>
    <n v="0"/>
    <n v="0"/>
    <n v="0"/>
    <n v="0"/>
    <m/>
    <m/>
    <m/>
    <m/>
    <m/>
    <m/>
    <m/>
    <m/>
    <m/>
    <m/>
    <n v="0"/>
    <n v="133712"/>
    <n v="88666"/>
    <n v="222378"/>
    <s v="Dean or other administrator"/>
    <m/>
    <m/>
    <s v="yes"/>
    <s v="None"/>
    <m/>
    <m/>
    <m/>
    <m/>
    <m/>
    <n v="1823"/>
    <n v="4314"/>
    <n v="140000"/>
    <n v="232"/>
    <m/>
    <n v="115592"/>
    <m/>
    <n v="46"/>
    <n v="77"/>
    <n v="2272"/>
    <m/>
    <m/>
    <n v="131"/>
    <n v="177"/>
    <n v="10890"/>
    <n v="73"/>
    <s v="No"/>
    <m/>
    <n v="4"/>
    <m/>
    <m/>
    <m/>
    <m/>
    <m/>
    <n v="8"/>
    <m/>
    <m/>
    <m/>
    <m/>
    <n v="2.375"/>
    <n v="6.43"/>
    <m/>
    <n v="6.43"/>
    <m/>
    <n v="0"/>
    <n v="8"/>
    <n v="2732"/>
    <s v="Actual"/>
    <n v="9140"/>
    <n v="14762"/>
    <n v="7848"/>
    <n v="494"/>
    <n v="0"/>
    <m/>
    <m/>
    <m/>
    <m/>
    <n v="17355"/>
    <n v="42"/>
    <m/>
    <m/>
    <n v="33"/>
    <n v="188"/>
    <n v="111"/>
    <s v="Yes"/>
    <s v="University of California, Irvine"/>
    <s v="California State University, Chico"/>
    <s v="California State University, Sacramento"/>
    <s v="Cosumnes River College"/>
    <s v="California State University, Domingues Hills"/>
    <s v="California State University, Fresno"/>
    <s v="Lane Community College, Oregon"/>
    <s v="University of California, Davis"/>
    <s v="American River College"/>
    <s v="University of Michigan"/>
    <s v="No"/>
    <m/>
    <n v="4462"/>
    <m/>
    <m/>
    <n v="176"/>
    <m/>
    <m/>
    <m/>
    <m/>
    <m/>
    <m/>
    <m/>
    <m/>
    <m/>
    <m/>
    <n v="10"/>
    <n v="10"/>
    <n v="78"/>
    <n v="57"/>
    <n v="50"/>
    <n v="20"/>
    <n v="0"/>
    <n v="0"/>
    <m/>
    <m/>
    <m/>
    <m/>
    <m/>
    <m/>
    <m/>
    <m/>
    <m/>
    <m/>
    <m/>
    <m/>
    <m/>
    <m/>
    <m/>
    <m/>
    <m/>
    <m/>
    <m/>
    <m/>
    <m/>
    <m/>
    <m/>
    <m/>
    <m/>
    <m/>
    <m/>
    <m/>
    <m/>
    <m/>
    <m/>
    <m/>
    <m/>
    <m/>
    <m/>
    <m/>
    <m/>
    <m/>
    <m/>
    <m/>
    <m/>
    <m/>
    <m/>
    <s v="No"/>
    <m/>
    <m/>
    <m/>
    <m/>
    <s v="No"/>
    <s v="Yes"/>
    <m/>
    <m/>
    <m/>
    <n v="0"/>
    <n v="0"/>
    <s v="No"/>
    <m/>
    <n v="389848"/>
    <m/>
    <n v="149"/>
    <m/>
    <m/>
    <m/>
    <m/>
    <m/>
    <m/>
    <m/>
    <m/>
    <m/>
    <m/>
    <m/>
    <m/>
    <m/>
    <m/>
    <m/>
    <m/>
    <s v="No"/>
    <m/>
    <m/>
    <m/>
    <m/>
    <m/>
    <m/>
    <m/>
    <m/>
    <m/>
    <m/>
    <m/>
    <n v="2242.0662075094474"/>
    <x v="2"/>
    <s v="Medium"/>
  </r>
  <r>
    <s v="Yosemite CCD"/>
    <x v="16"/>
    <s v="591"/>
    <s v="Multi-College District"/>
    <n v="20140"/>
    <x v="8"/>
    <n v="1706.1182857142949"/>
    <n v="15678"/>
    <m/>
    <n v="86"/>
    <n v="10"/>
    <m/>
    <m/>
    <m/>
    <m/>
    <m/>
    <m/>
    <n v="30"/>
    <m/>
    <m/>
    <n v="46"/>
    <n v="184"/>
    <m/>
    <m/>
    <m/>
    <m/>
    <m/>
    <m/>
    <n v="15000"/>
    <m/>
    <m/>
    <m/>
    <m/>
    <m/>
    <m/>
    <m/>
    <m/>
    <n v="3000"/>
    <n v="7993"/>
    <m/>
    <n v="25993"/>
    <m/>
    <m/>
    <m/>
    <m/>
    <m/>
    <m/>
    <m/>
    <m/>
    <m/>
    <m/>
    <m/>
    <m/>
    <n v="0"/>
    <n v="8216"/>
    <m/>
    <m/>
    <m/>
    <m/>
    <m/>
    <m/>
    <m/>
    <m/>
    <m/>
    <m/>
    <m/>
    <n v="8216"/>
    <n v="2425"/>
    <m/>
    <m/>
    <m/>
    <m/>
    <m/>
    <m/>
    <m/>
    <m/>
    <m/>
    <n v="2425"/>
    <n v="15935"/>
    <m/>
    <m/>
    <m/>
    <m/>
    <m/>
    <m/>
    <m/>
    <m/>
    <m/>
    <m/>
    <m/>
    <n v="15935"/>
    <m/>
    <m/>
    <m/>
    <m/>
    <m/>
    <m/>
    <m/>
    <m/>
    <m/>
    <m/>
    <n v="0"/>
    <n v="15935"/>
    <n v="0"/>
    <n v="0"/>
    <n v="0"/>
    <n v="0"/>
    <n v="0"/>
    <n v="0"/>
    <n v="0"/>
    <n v="0"/>
    <n v="0"/>
    <n v="15935"/>
    <m/>
    <m/>
    <m/>
    <m/>
    <m/>
    <m/>
    <m/>
    <m/>
    <m/>
    <m/>
    <m/>
    <m/>
    <n v="0"/>
    <n v="3500"/>
    <m/>
    <m/>
    <m/>
    <m/>
    <m/>
    <m/>
    <m/>
    <m/>
    <m/>
    <m/>
    <m/>
    <n v="3500"/>
    <n v="3500"/>
    <n v="0"/>
    <n v="0"/>
    <n v="0"/>
    <n v="0"/>
    <n v="0"/>
    <n v="0"/>
    <n v="0"/>
    <n v="0"/>
    <n v="0"/>
    <n v="3500"/>
    <n v="0"/>
    <m/>
    <m/>
    <m/>
    <m/>
    <m/>
    <m/>
    <m/>
    <m/>
    <m/>
    <m/>
    <m/>
    <m/>
    <m/>
    <m/>
    <n v="0"/>
    <m/>
    <m/>
    <m/>
    <m/>
    <m/>
    <m/>
    <m/>
    <m/>
    <m/>
    <n v="0"/>
    <n v="0"/>
    <n v="0"/>
    <n v="0"/>
    <n v="0"/>
    <n v="0"/>
    <n v="0"/>
    <n v="0"/>
    <n v="0"/>
    <n v="0"/>
    <n v="0"/>
    <m/>
    <m/>
    <m/>
    <m/>
    <m/>
    <m/>
    <n v="7500"/>
    <m/>
    <m/>
    <m/>
    <n v="7500"/>
    <n v="34209"/>
    <n v="21860"/>
    <n v="63569"/>
    <s v="Other"/>
    <s v="Faculty Librarian"/>
    <m/>
    <s v="yes"/>
    <s v="None"/>
    <m/>
    <m/>
    <m/>
    <m/>
    <m/>
    <n v="821"/>
    <n v="4147"/>
    <n v="19501"/>
    <n v="116"/>
    <n v="2"/>
    <n v="41546"/>
    <m/>
    <n v="167"/>
    <n v="0"/>
    <n v="777"/>
    <m/>
    <m/>
    <n v="10"/>
    <n v="10"/>
    <n v="409"/>
    <n v="167"/>
    <s v="No"/>
    <m/>
    <n v="1"/>
    <m/>
    <m/>
    <m/>
    <m/>
    <m/>
    <n v="3"/>
    <m/>
    <m/>
    <m/>
    <m/>
    <s v=".60 FTE"/>
    <n v="1"/>
    <m/>
    <n v="1"/>
    <m/>
    <n v="0"/>
    <n v="3"/>
    <n v="5503"/>
    <s v="Actual"/>
    <n v="4275"/>
    <n v="4548"/>
    <n v="900"/>
    <n v="2804"/>
    <n v="219"/>
    <m/>
    <m/>
    <m/>
    <m/>
    <n v="13196"/>
    <n v="155"/>
    <m/>
    <m/>
    <n v="129"/>
    <n v="557"/>
    <n v="208"/>
    <s v="No"/>
    <m/>
    <m/>
    <m/>
    <m/>
    <m/>
    <m/>
    <m/>
    <m/>
    <m/>
    <m/>
    <s v="No"/>
    <m/>
    <n v="1829"/>
    <m/>
    <m/>
    <n v="82"/>
    <m/>
    <m/>
    <m/>
    <m/>
    <m/>
    <m/>
    <m/>
    <m/>
    <m/>
    <m/>
    <n v="3"/>
    <n v="3"/>
    <n v="38"/>
    <n v="56.75"/>
    <n v="40"/>
    <m/>
    <m/>
    <m/>
    <m/>
    <m/>
    <m/>
    <m/>
    <m/>
    <m/>
    <m/>
    <m/>
    <m/>
    <m/>
    <m/>
    <m/>
    <m/>
    <m/>
    <m/>
    <m/>
    <m/>
    <m/>
    <m/>
    <m/>
    <m/>
    <m/>
    <m/>
    <m/>
    <m/>
    <m/>
    <m/>
    <m/>
    <m/>
    <m/>
    <m/>
    <m/>
    <m/>
    <m/>
    <m/>
    <m/>
    <m/>
    <m/>
    <m/>
    <m/>
    <m/>
    <m/>
    <m/>
    <s v="No"/>
    <m/>
    <m/>
    <m/>
    <m/>
    <s v="No"/>
    <s v="No"/>
    <m/>
    <m/>
    <m/>
    <m/>
    <m/>
    <s v="No"/>
    <m/>
    <n v="123536"/>
    <m/>
    <n v="52"/>
    <m/>
    <m/>
    <m/>
    <m/>
    <m/>
    <m/>
    <m/>
    <m/>
    <m/>
    <m/>
    <m/>
    <m/>
    <m/>
    <m/>
    <m/>
    <m/>
    <s v="Yes"/>
    <m/>
    <m/>
    <m/>
    <m/>
    <m/>
    <m/>
    <m/>
    <s v="Other"/>
    <s v="basic skills"/>
    <m/>
    <m/>
    <n v="1706.1182857142949"/>
    <x v="1"/>
    <s v="Small"/>
  </r>
  <r>
    <s v="Lake Tahoe CCD"/>
    <x v="87"/>
    <s v="221"/>
    <s v="Single College District"/>
    <n v="20140"/>
    <x v="8"/>
    <n v="2014.9718095238095"/>
    <n v="12000"/>
    <m/>
    <n v="28"/>
    <n v="7"/>
    <m/>
    <m/>
    <m/>
    <m/>
    <m/>
    <m/>
    <m/>
    <m/>
    <m/>
    <n v="42"/>
    <n v="141"/>
    <m/>
    <m/>
    <m/>
    <m/>
    <m/>
    <m/>
    <n v="15000"/>
    <m/>
    <m/>
    <m/>
    <m/>
    <m/>
    <m/>
    <m/>
    <m/>
    <m/>
    <m/>
    <m/>
    <n v="15000"/>
    <n v="0"/>
    <m/>
    <m/>
    <m/>
    <m/>
    <m/>
    <m/>
    <m/>
    <m/>
    <m/>
    <m/>
    <m/>
    <n v="0"/>
    <n v="3961"/>
    <m/>
    <m/>
    <m/>
    <m/>
    <m/>
    <m/>
    <m/>
    <m/>
    <m/>
    <m/>
    <m/>
    <n v="3961"/>
    <n v="0"/>
    <m/>
    <m/>
    <m/>
    <m/>
    <m/>
    <m/>
    <m/>
    <m/>
    <m/>
    <n v="0"/>
    <n v="10695"/>
    <m/>
    <m/>
    <m/>
    <m/>
    <m/>
    <m/>
    <m/>
    <m/>
    <m/>
    <m/>
    <m/>
    <n v="10695"/>
    <m/>
    <m/>
    <m/>
    <m/>
    <m/>
    <m/>
    <m/>
    <m/>
    <m/>
    <m/>
    <n v="0"/>
    <n v="10695"/>
    <n v="0"/>
    <n v="0"/>
    <n v="0"/>
    <n v="0"/>
    <n v="0"/>
    <n v="0"/>
    <n v="0"/>
    <n v="0"/>
    <n v="0"/>
    <n v="10695"/>
    <m/>
    <m/>
    <m/>
    <m/>
    <m/>
    <m/>
    <m/>
    <m/>
    <m/>
    <m/>
    <m/>
    <m/>
    <n v="0"/>
    <n v="1000"/>
    <m/>
    <m/>
    <m/>
    <m/>
    <m/>
    <m/>
    <m/>
    <m/>
    <m/>
    <m/>
    <m/>
    <n v="1000"/>
    <n v="1000"/>
    <n v="0"/>
    <n v="0"/>
    <n v="0"/>
    <n v="0"/>
    <n v="0"/>
    <n v="0"/>
    <n v="0"/>
    <n v="0"/>
    <n v="0"/>
    <n v="1000"/>
    <n v="0.7"/>
    <m/>
    <m/>
    <m/>
    <m/>
    <m/>
    <n v="0"/>
    <m/>
    <m/>
    <m/>
    <m/>
    <m/>
    <m/>
    <m/>
    <m/>
    <n v="0"/>
    <n v="0"/>
    <m/>
    <m/>
    <m/>
    <m/>
    <m/>
    <m/>
    <m/>
    <m/>
    <n v="0"/>
    <n v="0"/>
    <n v="0"/>
    <n v="0"/>
    <n v="0"/>
    <n v="0"/>
    <n v="0"/>
    <n v="0"/>
    <n v="0"/>
    <n v="0"/>
    <n v="0"/>
    <n v="0"/>
    <m/>
    <m/>
    <m/>
    <m/>
    <m/>
    <m/>
    <m/>
    <m/>
    <m/>
    <n v="0"/>
    <n v="18961"/>
    <n v="11695"/>
    <n v="30656"/>
    <s v="Department chair (Faculty position)"/>
    <m/>
    <m/>
    <s v="yes"/>
    <m/>
    <m/>
    <m/>
    <m/>
    <m/>
    <s v="unknown"/>
    <n v="562"/>
    <n v="1000"/>
    <n v="0"/>
    <n v="29"/>
    <m/>
    <n v="43000"/>
    <m/>
    <n v="25"/>
    <n v="0"/>
    <n v="562"/>
    <m/>
    <m/>
    <n v="130"/>
    <n v="130"/>
    <n v="0"/>
    <n v="25"/>
    <s v="No"/>
    <m/>
    <n v="1"/>
    <m/>
    <m/>
    <m/>
    <m/>
    <m/>
    <n v="2"/>
    <m/>
    <m/>
    <m/>
    <m/>
    <n v="0.2"/>
    <n v="1"/>
    <m/>
    <n v="1"/>
    <n v="2"/>
    <n v="0"/>
    <n v="1.5"/>
    <m/>
    <m/>
    <n v="6762"/>
    <n v="3861"/>
    <m/>
    <m/>
    <m/>
    <m/>
    <m/>
    <m/>
    <m/>
    <m/>
    <n v="45"/>
    <n v="0"/>
    <m/>
    <n v="0"/>
    <n v="0"/>
    <n v="0"/>
    <s v="No"/>
    <m/>
    <m/>
    <m/>
    <m/>
    <m/>
    <m/>
    <m/>
    <m/>
    <m/>
    <m/>
    <s v="No"/>
    <m/>
    <n v="1"/>
    <m/>
    <m/>
    <n v="45"/>
    <m/>
    <m/>
    <m/>
    <m/>
    <m/>
    <m/>
    <m/>
    <m/>
    <m/>
    <m/>
    <n v="0"/>
    <n v="0"/>
    <n v="0"/>
    <n v="52"/>
    <n v="40"/>
    <n v="40"/>
    <n v="0"/>
    <n v="0"/>
    <m/>
    <m/>
    <m/>
    <m/>
    <m/>
    <m/>
    <m/>
    <m/>
    <m/>
    <m/>
    <m/>
    <m/>
    <m/>
    <m/>
    <m/>
    <m/>
    <m/>
    <m/>
    <m/>
    <m/>
    <m/>
    <m/>
    <m/>
    <m/>
    <m/>
    <m/>
    <m/>
    <m/>
    <m/>
    <m/>
    <m/>
    <m/>
    <m/>
    <m/>
    <m/>
    <m/>
    <m/>
    <m/>
    <m/>
    <m/>
    <m/>
    <m/>
    <m/>
    <s v="Yes"/>
    <m/>
    <m/>
    <m/>
    <m/>
    <s v="No"/>
    <s v="No"/>
    <m/>
    <m/>
    <m/>
    <n v="0"/>
    <n v="0"/>
    <s v="No"/>
    <m/>
    <n v="82173"/>
    <m/>
    <n v="3620"/>
    <m/>
    <m/>
    <m/>
    <m/>
    <m/>
    <m/>
    <m/>
    <m/>
    <m/>
    <m/>
    <m/>
    <m/>
    <m/>
    <m/>
    <m/>
    <m/>
    <s v="No"/>
    <m/>
    <m/>
    <m/>
    <s v="Textbook Donations from Faculty"/>
    <m/>
    <m/>
    <m/>
    <m/>
    <m/>
    <m/>
    <m/>
    <n v="2014.9718095238095"/>
    <x v="1"/>
    <s v="Small"/>
  </r>
  <r>
    <s v="West Hills CCD"/>
    <x v="32"/>
    <s v="581"/>
    <s v="Multi-College District"/>
    <n v="20140"/>
    <x v="8"/>
    <n v="2197.0958095238066"/>
    <n v="14800"/>
    <m/>
    <n v="85"/>
    <n v="5"/>
    <m/>
    <m/>
    <m/>
    <m/>
    <m/>
    <m/>
    <n v="0"/>
    <m/>
    <m/>
    <n v="18"/>
    <n v="165"/>
    <m/>
    <m/>
    <m/>
    <m/>
    <m/>
    <m/>
    <n v="15238"/>
    <n v="0"/>
    <m/>
    <n v="0"/>
    <n v="0"/>
    <m/>
    <m/>
    <n v="0"/>
    <n v="0"/>
    <n v="0"/>
    <n v="0"/>
    <m/>
    <n v="15238"/>
    <n v="0"/>
    <n v="0"/>
    <m/>
    <n v="0"/>
    <n v="0"/>
    <m/>
    <m/>
    <n v="0"/>
    <n v="0"/>
    <n v="0"/>
    <n v="0"/>
    <m/>
    <n v="0"/>
    <n v="258"/>
    <m/>
    <n v="0"/>
    <n v="0"/>
    <n v="0"/>
    <m/>
    <m/>
    <n v="0"/>
    <n v="0"/>
    <n v="0"/>
    <n v="0"/>
    <m/>
    <n v="258"/>
    <n v="0"/>
    <n v="0"/>
    <n v="0"/>
    <n v="0"/>
    <m/>
    <m/>
    <n v="0"/>
    <n v="0"/>
    <n v="0"/>
    <n v="0"/>
    <n v="0"/>
    <n v="6980"/>
    <m/>
    <n v="0"/>
    <n v="0"/>
    <n v="0"/>
    <m/>
    <n v="0"/>
    <n v="0"/>
    <n v="0"/>
    <n v="0"/>
    <n v="0"/>
    <m/>
    <n v="6980"/>
    <n v="6980"/>
    <n v="0"/>
    <n v="0"/>
    <n v="0"/>
    <m/>
    <n v="0"/>
    <n v="0"/>
    <n v="0"/>
    <n v="0"/>
    <n v="0"/>
    <n v="6980"/>
    <n v="13960"/>
    <n v="0"/>
    <n v="0"/>
    <n v="0"/>
    <n v="0"/>
    <n v="0"/>
    <n v="0"/>
    <n v="0"/>
    <n v="0"/>
    <n v="0"/>
    <n v="13960"/>
    <n v="1055"/>
    <n v="0"/>
    <m/>
    <n v="0"/>
    <n v="0"/>
    <m/>
    <n v="0"/>
    <n v="0"/>
    <n v="0"/>
    <n v="0"/>
    <n v="0"/>
    <m/>
    <n v="1055"/>
    <n v="1055"/>
    <n v="0"/>
    <m/>
    <n v="0"/>
    <n v="0"/>
    <m/>
    <n v="0"/>
    <n v="0"/>
    <n v="0"/>
    <n v="0"/>
    <n v="0"/>
    <m/>
    <n v="1055"/>
    <n v="2110"/>
    <n v="0"/>
    <n v="0"/>
    <n v="0"/>
    <n v="0"/>
    <n v="0"/>
    <n v="0"/>
    <n v="0"/>
    <n v="0"/>
    <n v="0"/>
    <n v="2110"/>
    <n v="0.52"/>
    <m/>
    <m/>
    <m/>
    <m/>
    <m/>
    <n v="4137"/>
    <n v="0"/>
    <n v="0"/>
    <n v="0"/>
    <n v="0"/>
    <n v="0"/>
    <n v="0"/>
    <n v="0"/>
    <n v="0"/>
    <n v="4137"/>
    <n v="4137"/>
    <n v="0"/>
    <n v="0"/>
    <n v="0"/>
    <n v="0"/>
    <n v="0"/>
    <n v="0"/>
    <n v="0"/>
    <n v="0"/>
    <n v="4137"/>
    <n v="8274"/>
    <n v="0"/>
    <n v="0"/>
    <n v="0"/>
    <n v="0"/>
    <n v="0"/>
    <n v="0"/>
    <n v="0"/>
    <n v="0"/>
    <n v="8274"/>
    <n v="0"/>
    <n v="0"/>
    <n v="0"/>
    <n v="0"/>
    <m/>
    <m/>
    <n v="0"/>
    <n v="0"/>
    <n v="0"/>
    <n v="0"/>
    <n v="0"/>
    <n v="15496"/>
    <n v="24344"/>
    <n v="39840"/>
    <s v="Other"/>
    <s v="Librarian"/>
    <m/>
    <s v="yes"/>
    <s v="None"/>
    <m/>
    <m/>
    <m/>
    <m/>
    <m/>
    <n v="741"/>
    <n v="1506"/>
    <n v="0"/>
    <m/>
    <m/>
    <n v="35216"/>
    <m/>
    <n v="66"/>
    <n v="0"/>
    <n v="763"/>
    <m/>
    <m/>
    <n v="15"/>
    <n v="15"/>
    <n v="0"/>
    <n v="66"/>
    <s v="No"/>
    <m/>
    <n v="1"/>
    <m/>
    <m/>
    <m/>
    <m/>
    <m/>
    <n v="0.5"/>
    <m/>
    <m/>
    <m/>
    <m/>
    <n v="2.5"/>
    <n v="1"/>
    <m/>
    <n v="1"/>
    <n v="2"/>
    <n v="0"/>
    <n v="2.5"/>
    <n v="600"/>
    <s v="Estimate"/>
    <n v="7275"/>
    <n v="4458"/>
    <n v="0"/>
    <n v="895"/>
    <n v="0"/>
    <m/>
    <m/>
    <m/>
    <m/>
    <n v="12628"/>
    <n v="0"/>
    <n v="29"/>
    <m/>
    <n v="35"/>
    <n v="29"/>
    <n v="29"/>
    <s v="Yes"/>
    <s v="West Hills College Lemoore"/>
    <m/>
    <m/>
    <m/>
    <m/>
    <m/>
    <m/>
    <m/>
    <m/>
    <m/>
    <s v="No"/>
    <m/>
    <n v="695"/>
    <m/>
    <m/>
    <n v="23"/>
    <m/>
    <m/>
    <m/>
    <m/>
    <m/>
    <m/>
    <m/>
    <m/>
    <m/>
    <m/>
    <n v="0"/>
    <n v="0"/>
    <n v="0"/>
    <n v="58.5"/>
    <n v="44"/>
    <n v="35"/>
    <n v="0"/>
    <n v="0"/>
    <m/>
    <m/>
    <m/>
    <m/>
    <m/>
    <m/>
    <m/>
    <m/>
    <m/>
    <m/>
    <m/>
    <m/>
    <m/>
    <m/>
    <m/>
    <m/>
    <m/>
    <m/>
    <m/>
    <m/>
    <m/>
    <m/>
    <m/>
    <m/>
    <m/>
    <m/>
    <m/>
    <m/>
    <m/>
    <m/>
    <m/>
    <m/>
    <m/>
    <m/>
    <m/>
    <m/>
    <m/>
    <m/>
    <m/>
    <m/>
    <m/>
    <m/>
    <m/>
    <s v="Yes"/>
    <m/>
    <m/>
    <m/>
    <m/>
    <s v="No"/>
    <s v="No"/>
    <m/>
    <m/>
    <m/>
    <n v="0"/>
    <n v="0"/>
    <s v="No"/>
    <m/>
    <n v="273352"/>
    <m/>
    <n v="0"/>
    <m/>
    <m/>
    <m/>
    <m/>
    <m/>
    <m/>
    <m/>
    <m/>
    <m/>
    <m/>
    <m/>
    <m/>
    <m/>
    <m/>
    <m/>
    <m/>
    <s v="Yes"/>
    <m/>
    <m/>
    <m/>
    <m/>
    <m/>
    <m/>
    <m/>
    <s v="Other"/>
    <s v="Yearly grant from bookstore operator"/>
    <m/>
    <m/>
    <n v="2197.0958095238066"/>
    <x v="1"/>
    <s v="Small"/>
  </r>
  <r>
    <s v="Yuba CCD"/>
    <x v="56"/>
    <s v="291"/>
    <s v="Multi-College District"/>
    <n v="20140"/>
    <x v="8"/>
    <n v="5577.0085714285542"/>
    <n v="16683"/>
    <m/>
    <n v="75"/>
    <n v="10"/>
    <m/>
    <m/>
    <m/>
    <m/>
    <m/>
    <m/>
    <n v="30"/>
    <m/>
    <m/>
    <n v="53"/>
    <n v="636"/>
    <m/>
    <m/>
    <m/>
    <m/>
    <m/>
    <m/>
    <n v="16504"/>
    <n v="0"/>
    <m/>
    <n v="0"/>
    <n v="0"/>
    <m/>
    <m/>
    <n v="0"/>
    <n v="0"/>
    <n v="0"/>
    <m/>
    <m/>
    <n v="16504"/>
    <n v="6388"/>
    <n v="0"/>
    <m/>
    <n v="0"/>
    <n v="0"/>
    <m/>
    <m/>
    <n v="0"/>
    <n v="0"/>
    <n v="0"/>
    <n v="0"/>
    <m/>
    <n v="6388"/>
    <n v="10386"/>
    <m/>
    <n v="0"/>
    <n v="0"/>
    <n v="0"/>
    <m/>
    <m/>
    <n v="0"/>
    <n v="0"/>
    <n v="0"/>
    <n v="0"/>
    <m/>
    <n v="10386"/>
    <n v="0"/>
    <n v="0"/>
    <n v="0"/>
    <n v="0"/>
    <m/>
    <m/>
    <n v="0"/>
    <n v="0"/>
    <n v="0"/>
    <n v="0"/>
    <n v="0"/>
    <n v="27210"/>
    <m/>
    <n v="0"/>
    <n v="0"/>
    <n v="0"/>
    <m/>
    <n v="0"/>
    <n v="0"/>
    <n v="0"/>
    <n v="0"/>
    <n v="0"/>
    <m/>
    <n v="27210"/>
    <n v="0"/>
    <n v="0"/>
    <n v="0"/>
    <n v="0"/>
    <m/>
    <n v="0"/>
    <n v="0"/>
    <n v="0"/>
    <n v="0"/>
    <n v="0"/>
    <n v="0"/>
    <n v="27210"/>
    <n v="0"/>
    <n v="0"/>
    <n v="0"/>
    <n v="0"/>
    <n v="0"/>
    <n v="0"/>
    <n v="0"/>
    <n v="0"/>
    <n v="0"/>
    <n v="27210"/>
    <n v="0"/>
    <n v="0"/>
    <m/>
    <n v="0"/>
    <n v="0"/>
    <m/>
    <n v="0"/>
    <n v="0"/>
    <n v="0"/>
    <n v="0"/>
    <n v="0"/>
    <m/>
    <n v="0"/>
    <n v="2792"/>
    <n v="0"/>
    <m/>
    <n v="0"/>
    <n v="0"/>
    <m/>
    <n v="0"/>
    <n v="0"/>
    <n v="0"/>
    <n v="0"/>
    <n v="0"/>
    <m/>
    <n v="2792"/>
    <n v="2792"/>
    <n v="0"/>
    <n v="0"/>
    <n v="0"/>
    <n v="0"/>
    <n v="0"/>
    <n v="0"/>
    <n v="0"/>
    <n v="0"/>
    <n v="0"/>
    <n v="2792"/>
    <n v="0.4"/>
    <m/>
    <m/>
    <m/>
    <m/>
    <m/>
    <m/>
    <m/>
    <m/>
    <m/>
    <m/>
    <m/>
    <m/>
    <m/>
    <m/>
    <n v="0"/>
    <n v="0"/>
    <n v="0"/>
    <n v="0"/>
    <n v="0"/>
    <n v="0"/>
    <n v="0"/>
    <n v="0"/>
    <n v="0"/>
    <n v="0"/>
    <n v="0"/>
    <n v="0"/>
    <n v="0"/>
    <n v="0"/>
    <n v="0"/>
    <n v="0"/>
    <n v="0"/>
    <n v="0"/>
    <n v="0"/>
    <n v="0"/>
    <n v="0"/>
    <n v="0"/>
    <n v="0"/>
    <n v="0"/>
    <n v="0"/>
    <m/>
    <m/>
    <n v="0"/>
    <n v="0"/>
    <n v="0"/>
    <n v="0"/>
    <n v="0"/>
    <n v="26890"/>
    <n v="36390"/>
    <n v="63280"/>
    <s v="Other"/>
    <s v="Librarian"/>
    <m/>
    <s v="yes"/>
    <s v="None"/>
    <m/>
    <m/>
    <m/>
    <m/>
    <m/>
    <n v="354"/>
    <n v="4520"/>
    <n v="9608"/>
    <n v="100"/>
    <m/>
    <n v="46034"/>
    <m/>
    <n v="156"/>
    <n v="263"/>
    <n v="354"/>
    <m/>
    <m/>
    <n v="0"/>
    <n v="0"/>
    <n v="0"/>
    <n v="161"/>
    <s v="Yes"/>
    <s v="Proquest/ebrary"/>
    <n v="1"/>
    <m/>
    <m/>
    <m/>
    <m/>
    <m/>
    <n v="3"/>
    <m/>
    <m/>
    <m/>
    <m/>
    <n v="2.39"/>
    <n v="1.29"/>
    <m/>
    <n v="1.29"/>
    <n v="0"/>
    <n v="0"/>
    <n v="2"/>
    <n v="510"/>
    <s v="Estimate"/>
    <n v="1946"/>
    <n v="10772"/>
    <n v="381"/>
    <n v="89"/>
    <n v="9"/>
    <m/>
    <m/>
    <m/>
    <m/>
    <n v="13197"/>
    <n v="79"/>
    <n v="0"/>
    <m/>
    <n v="73"/>
    <n v="228"/>
    <n v="79"/>
    <s v="Yes"/>
    <s v="Woodland Community College"/>
    <m/>
    <m/>
    <m/>
    <m/>
    <m/>
    <m/>
    <m/>
    <m/>
    <m/>
    <s v="Yes"/>
    <s v="Intermediate Service"/>
    <n v="682"/>
    <m/>
    <m/>
    <n v="87"/>
    <m/>
    <m/>
    <m/>
    <m/>
    <m/>
    <m/>
    <m/>
    <m/>
    <m/>
    <m/>
    <n v="4"/>
    <n v="4"/>
    <n v="37"/>
    <n v="62.5"/>
    <n v="0"/>
    <n v="0"/>
    <n v="0"/>
    <n v="0"/>
    <m/>
    <m/>
    <m/>
    <m/>
    <m/>
    <m/>
    <m/>
    <m/>
    <m/>
    <m/>
    <m/>
    <m/>
    <m/>
    <m/>
    <m/>
    <m/>
    <m/>
    <m/>
    <m/>
    <m/>
    <m/>
    <m/>
    <m/>
    <m/>
    <m/>
    <m/>
    <m/>
    <m/>
    <m/>
    <m/>
    <m/>
    <m/>
    <m/>
    <m/>
    <m/>
    <m/>
    <m/>
    <m/>
    <m/>
    <m/>
    <m/>
    <m/>
    <m/>
    <s v="No"/>
    <m/>
    <m/>
    <m/>
    <m/>
    <s v="No"/>
    <s v="No"/>
    <m/>
    <m/>
    <m/>
    <n v="0"/>
    <n v="0"/>
    <s v="No"/>
    <m/>
    <n v="118479"/>
    <m/>
    <n v="119"/>
    <m/>
    <m/>
    <m/>
    <m/>
    <m/>
    <m/>
    <m/>
    <m/>
    <m/>
    <m/>
    <m/>
    <m/>
    <m/>
    <m/>
    <m/>
    <m/>
    <s v="Yes"/>
    <s v="General Library Book Budget"/>
    <m/>
    <s v="College Foundation"/>
    <s v="Textbook Donations from Faculty"/>
    <m/>
    <s v="Textbook Donations from Bookstore"/>
    <m/>
    <m/>
    <m/>
    <m/>
    <m/>
    <n v="4323.2624584717478"/>
    <x v="1"/>
    <s v="Small"/>
  </r>
  <r>
    <s v="Los Angeles CCD"/>
    <x v="86"/>
    <s v="746"/>
    <s v="Multi-College District"/>
    <n v="20140"/>
    <x v="8"/>
    <n v="10798.902095238163"/>
    <n v="97475"/>
    <m/>
    <n v="117"/>
    <n v="17"/>
    <m/>
    <m/>
    <m/>
    <m/>
    <m/>
    <m/>
    <n v="0"/>
    <m/>
    <m/>
    <n v="100"/>
    <n v="510"/>
    <m/>
    <m/>
    <m/>
    <m/>
    <m/>
    <m/>
    <n v="17975.009999999998"/>
    <m/>
    <m/>
    <m/>
    <m/>
    <m/>
    <m/>
    <m/>
    <m/>
    <m/>
    <m/>
    <m/>
    <n v="17975.009999999998"/>
    <n v="0"/>
    <m/>
    <m/>
    <m/>
    <m/>
    <m/>
    <m/>
    <m/>
    <m/>
    <m/>
    <m/>
    <m/>
    <n v="0"/>
    <s v="20, 560.00"/>
    <m/>
    <m/>
    <m/>
    <m/>
    <m/>
    <m/>
    <m/>
    <m/>
    <m/>
    <m/>
    <m/>
    <n v="0"/>
    <n v="0"/>
    <m/>
    <m/>
    <m/>
    <m/>
    <m/>
    <m/>
    <m/>
    <m/>
    <m/>
    <n v="0"/>
    <n v="64822.5"/>
    <m/>
    <m/>
    <m/>
    <m/>
    <m/>
    <m/>
    <m/>
    <m/>
    <m/>
    <m/>
    <m/>
    <n v="64822.5"/>
    <n v="17500"/>
    <m/>
    <m/>
    <m/>
    <m/>
    <m/>
    <m/>
    <m/>
    <m/>
    <m/>
    <n v="17500"/>
    <n v="82322.5"/>
    <n v="0"/>
    <n v="0"/>
    <n v="0"/>
    <n v="0"/>
    <n v="0"/>
    <n v="0"/>
    <n v="0"/>
    <n v="0"/>
    <n v="0"/>
    <n v="82322.5"/>
    <n v="0"/>
    <m/>
    <m/>
    <m/>
    <m/>
    <m/>
    <m/>
    <m/>
    <m/>
    <m/>
    <m/>
    <m/>
    <n v="0"/>
    <n v="0"/>
    <m/>
    <m/>
    <m/>
    <n v="1950"/>
    <m/>
    <m/>
    <m/>
    <m/>
    <m/>
    <m/>
    <m/>
    <n v="1950"/>
    <n v="0"/>
    <n v="0"/>
    <n v="0"/>
    <n v="1950"/>
    <n v="0"/>
    <n v="0"/>
    <n v="0"/>
    <n v="0"/>
    <n v="0"/>
    <n v="0"/>
    <n v="1950"/>
    <n v="0"/>
    <m/>
    <m/>
    <m/>
    <m/>
    <m/>
    <n v="0"/>
    <m/>
    <m/>
    <m/>
    <m/>
    <m/>
    <m/>
    <m/>
    <m/>
    <n v="0"/>
    <m/>
    <m/>
    <m/>
    <m/>
    <m/>
    <m/>
    <m/>
    <m/>
    <m/>
    <n v="0"/>
    <n v="0"/>
    <n v="0"/>
    <n v="0"/>
    <n v="0"/>
    <n v="0"/>
    <n v="0"/>
    <n v="0"/>
    <n v="0"/>
    <n v="0"/>
    <n v="0"/>
    <n v="0"/>
    <m/>
    <m/>
    <m/>
    <m/>
    <m/>
    <m/>
    <m/>
    <m/>
    <m/>
    <n v="0"/>
    <n v="17975.009999999998"/>
    <n v="84272.5"/>
    <n v="102247.51"/>
    <s v="Department chair (Faculty position)"/>
    <m/>
    <m/>
    <s v="yes"/>
    <m/>
    <s v="Release time"/>
    <m/>
    <m/>
    <m/>
    <m/>
    <n v="645"/>
    <n v="0"/>
    <n v="5341"/>
    <n v="149"/>
    <m/>
    <n v="82378"/>
    <m/>
    <n v="0"/>
    <n v="0"/>
    <n v="667"/>
    <m/>
    <m/>
    <n v="23"/>
    <n v="23"/>
    <n v="0"/>
    <n v="0"/>
    <s v="No"/>
    <m/>
    <n v="4"/>
    <m/>
    <m/>
    <m/>
    <m/>
    <m/>
    <n v="3"/>
    <m/>
    <m/>
    <m/>
    <m/>
    <n v="0.8"/>
    <n v="1.46"/>
    <m/>
    <n v="1.46"/>
    <m/>
    <n v="0"/>
    <n v="3"/>
    <n v="13863"/>
    <s v="Actual"/>
    <n v="7587"/>
    <n v="10178"/>
    <m/>
    <m/>
    <n v="2923"/>
    <m/>
    <m/>
    <m/>
    <m/>
    <n v="2923"/>
    <n v="0"/>
    <n v="66"/>
    <m/>
    <n v="63"/>
    <n v="63"/>
    <n v="63"/>
    <s v="Yes"/>
    <s v="Los Angeles City College"/>
    <s v="East Los Angeles College"/>
    <s v="Los Angeles Harbor College"/>
    <s v="Los Angeles Pierce College"/>
    <s v="West Los Angeles College"/>
    <s v="Los Angeles Southwest College"/>
    <s v="Los Angeles Valley College"/>
    <s v="Los Angeles Mission College"/>
    <m/>
    <m/>
    <s v="No"/>
    <m/>
    <n v="2370"/>
    <m/>
    <m/>
    <n v="651"/>
    <m/>
    <m/>
    <m/>
    <m/>
    <m/>
    <m/>
    <m/>
    <m/>
    <m/>
    <m/>
    <n v="2"/>
    <n v="2"/>
    <n v="99"/>
    <n v="53"/>
    <n v="44"/>
    <n v="44"/>
    <n v="144"/>
    <n v="0"/>
    <m/>
    <m/>
    <m/>
    <m/>
    <m/>
    <m/>
    <m/>
    <m/>
    <m/>
    <m/>
    <m/>
    <m/>
    <m/>
    <m/>
    <m/>
    <m/>
    <m/>
    <m/>
    <m/>
    <m/>
    <m/>
    <m/>
    <m/>
    <m/>
    <m/>
    <m/>
    <m/>
    <m/>
    <m/>
    <m/>
    <m/>
    <m/>
    <m/>
    <m/>
    <m/>
    <m/>
    <m/>
    <m/>
    <m/>
    <m/>
    <m/>
    <m/>
    <m/>
    <s v="No"/>
    <m/>
    <m/>
    <m/>
    <m/>
    <s v="Yes"/>
    <s v="No"/>
    <m/>
    <m/>
    <m/>
    <n v="31"/>
    <n v="0"/>
    <s v="No"/>
    <m/>
    <m/>
    <m/>
    <n v="0"/>
    <m/>
    <m/>
    <m/>
    <m/>
    <m/>
    <m/>
    <m/>
    <m/>
    <m/>
    <m/>
    <m/>
    <m/>
    <m/>
    <m/>
    <m/>
    <m/>
    <s v="No"/>
    <m/>
    <m/>
    <m/>
    <s v="Textbook Donations from Faculty"/>
    <m/>
    <m/>
    <m/>
    <s v="Other"/>
    <s v="on loan from faculty"/>
    <m/>
    <m/>
    <n v="7396.5082844097014"/>
    <x v="0"/>
    <s v="Medium"/>
  </r>
  <r>
    <s v="San Mateo CCD"/>
    <x v="7"/>
    <s v="372"/>
    <s v="Multi-College District"/>
    <n v="20140"/>
    <x v="8"/>
    <n v="8707.7737142856768"/>
    <n v="23492"/>
    <m/>
    <n v="88"/>
    <n v="0"/>
    <m/>
    <m/>
    <m/>
    <m/>
    <m/>
    <m/>
    <n v="40"/>
    <m/>
    <m/>
    <n v="0"/>
    <n v="256"/>
    <m/>
    <m/>
    <m/>
    <m/>
    <m/>
    <m/>
    <n v="20000"/>
    <n v="0"/>
    <m/>
    <n v="0"/>
    <n v="0"/>
    <m/>
    <m/>
    <n v="0"/>
    <n v="0"/>
    <n v="52865"/>
    <n v="0"/>
    <m/>
    <n v="72865"/>
    <n v="0"/>
    <n v="0"/>
    <m/>
    <n v="0"/>
    <n v="0"/>
    <m/>
    <m/>
    <n v="0"/>
    <n v="0"/>
    <n v="0"/>
    <n v="0"/>
    <m/>
    <n v="0"/>
    <n v="0"/>
    <m/>
    <n v="0"/>
    <n v="0"/>
    <n v="0"/>
    <m/>
    <m/>
    <n v="0"/>
    <n v="0"/>
    <n v="10822.02"/>
    <n v="0"/>
    <m/>
    <n v="10822.02"/>
    <n v="0"/>
    <n v="0"/>
    <n v="0"/>
    <n v="0"/>
    <m/>
    <m/>
    <n v="0"/>
    <n v="0"/>
    <n v="0"/>
    <n v="0"/>
    <n v="0"/>
    <n v="0"/>
    <m/>
    <n v="0"/>
    <n v="0"/>
    <n v="0"/>
    <m/>
    <n v="0"/>
    <n v="0"/>
    <n v="0"/>
    <n v="43991"/>
    <n v="0"/>
    <m/>
    <n v="43991"/>
    <n v="0"/>
    <n v="0"/>
    <n v="0"/>
    <n v="0"/>
    <m/>
    <n v="0"/>
    <n v="0"/>
    <n v="0"/>
    <n v="0"/>
    <n v="0"/>
    <n v="0"/>
    <n v="0"/>
    <n v="0"/>
    <n v="0"/>
    <n v="0"/>
    <n v="0"/>
    <n v="0"/>
    <n v="0"/>
    <n v="0"/>
    <n v="43991"/>
    <n v="0"/>
    <n v="43991"/>
    <n v="0"/>
    <n v="0"/>
    <m/>
    <n v="0"/>
    <n v="0"/>
    <m/>
    <n v="0"/>
    <n v="0"/>
    <n v="0"/>
    <n v="0"/>
    <n v="0"/>
    <m/>
    <n v="0"/>
    <n v="0"/>
    <n v="0"/>
    <m/>
    <n v="0"/>
    <n v="0"/>
    <m/>
    <n v="0"/>
    <n v="0"/>
    <n v="215"/>
    <n v="0"/>
    <n v="0"/>
    <m/>
    <n v="215"/>
    <n v="0"/>
    <n v="0"/>
    <n v="0"/>
    <n v="0"/>
    <n v="0"/>
    <n v="0"/>
    <n v="0"/>
    <n v="215"/>
    <n v="0"/>
    <n v="0"/>
    <n v="215"/>
    <n v="0.73"/>
    <m/>
    <m/>
    <m/>
    <m/>
    <m/>
    <n v="0"/>
    <n v="0"/>
    <n v="0"/>
    <n v="0"/>
    <n v="0"/>
    <n v="0"/>
    <n v="0"/>
    <n v="0"/>
    <n v="0"/>
    <n v="0"/>
    <n v="0"/>
    <n v="0"/>
    <n v="0"/>
    <n v="0"/>
    <n v="0"/>
    <n v="0"/>
    <n v="5434"/>
    <n v="0"/>
    <n v="0"/>
    <n v="5434"/>
    <n v="0"/>
    <n v="0"/>
    <n v="0"/>
    <n v="0"/>
    <n v="0"/>
    <n v="0"/>
    <n v="5434"/>
    <n v="0"/>
    <n v="0"/>
    <n v="5434"/>
    <n v="4500"/>
    <n v="0"/>
    <n v="0"/>
    <n v="0"/>
    <m/>
    <m/>
    <n v="0"/>
    <n v="0"/>
    <n v="0"/>
    <n v="0"/>
    <n v="4500"/>
    <n v="83687.02"/>
    <n v="49640"/>
    <n v="137827.02000000002"/>
    <s v="Dean or other administrator"/>
    <m/>
    <m/>
    <s v="yes"/>
    <m/>
    <m/>
    <m/>
    <m/>
    <m/>
    <m/>
    <n v="1609"/>
    <n v="54"/>
    <n v="6123"/>
    <n v="104"/>
    <n v="0"/>
    <n v="84312"/>
    <m/>
    <n v="1"/>
    <n v="0"/>
    <n v="1681"/>
    <m/>
    <m/>
    <n v="200"/>
    <n v="207"/>
    <n v="61"/>
    <n v="0"/>
    <s v="No"/>
    <m/>
    <n v="2"/>
    <m/>
    <m/>
    <m/>
    <m/>
    <m/>
    <n v="2"/>
    <m/>
    <m/>
    <m/>
    <m/>
    <n v="1.68"/>
    <n v="5.24"/>
    <m/>
    <n v="5.24"/>
    <n v="3"/>
    <n v="0"/>
    <n v="4.17"/>
    <n v="2334"/>
    <s v="Actual"/>
    <n v="9021"/>
    <n v="7226"/>
    <n v="2421"/>
    <n v="3733"/>
    <n v="541"/>
    <m/>
    <m/>
    <m/>
    <m/>
    <n v="22942"/>
    <n v="3492"/>
    <n v="4042"/>
    <m/>
    <n v="16"/>
    <n v="9"/>
    <n v="7"/>
    <s v="Yes"/>
    <s v="Duke University"/>
    <s v="Kitsap Reg. Library"/>
    <s v="Charlotte Mecklenburg Library"/>
    <s v="Dester Res. Inst. Reno NV Higher Edu."/>
    <s v="University of the Pacific"/>
    <s v="Yolo County Library"/>
    <m/>
    <m/>
    <m/>
    <m/>
    <m/>
    <m/>
    <n v="4447"/>
    <m/>
    <m/>
    <n v="84"/>
    <m/>
    <m/>
    <m/>
    <m/>
    <m/>
    <m/>
    <m/>
    <m/>
    <m/>
    <m/>
    <n v="16"/>
    <n v="16"/>
    <n v="450"/>
    <n v="56.25"/>
    <n v="40"/>
    <n v="40"/>
    <n v="4"/>
    <n v="0"/>
    <m/>
    <m/>
    <m/>
    <m/>
    <m/>
    <m/>
    <m/>
    <m/>
    <m/>
    <m/>
    <m/>
    <m/>
    <m/>
    <m/>
    <m/>
    <m/>
    <m/>
    <m/>
    <m/>
    <m/>
    <m/>
    <m/>
    <m/>
    <m/>
    <m/>
    <m/>
    <m/>
    <m/>
    <m/>
    <m/>
    <m/>
    <m/>
    <m/>
    <m/>
    <m/>
    <m/>
    <m/>
    <m/>
    <m/>
    <m/>
    <m/>
    <m/>
    <m/>
    <s v="No"/>
    <m/>
    <m/>
    <m/>
    <m/>
    <s v="Yes"/>
    <s v="No"/>
    <m/>
    <m/>
    <m/>
    <n v="4"/>
    <n v="0"/>
    <s v="Yes"/>
    <n v="2"/>
    <n v="100617"/>
    <m/>
    <n v="0"/>
    <m/>
    <m/>
    <m/>
    <m/>
    <m/>
    <m/>
    <m/>
    <m/>
    <m/>
    <m/>
    <m/>
    <m/>
    <m/>
    <m/>
    <m/>
    <m/>
    <s v="No"/>
    <m/>
    <m/>
    <m/>
    <m/>
    <m/>
    <m/>
    <m/>
    <m/>
    <m/>
    <m/>
    <m/>
    <n v="1661.7888767720756"/>
    <x v="0"/>
    <s v="Small"/>
  </r>
  <r>
    <s v="Kern CCD"/>
    <x v="100"/>
    <s v="523"/>
    <s v="Multi-College District"/>
    <n v="20140"/>
    <x v="8"/>
    <n v="2896.6491428571326"/>
    <n v="12500"/>
    <m/>
    <n v="20"/>
    <n v="6"/>
    <m/>
    <m/>
    <m/>
    <m/>
    <m/>
    <m/>
    <n v="0"/>
    <m/>
    <m/>
    <n v="35"/>
    <n v="191"/>
    <m/>
    <m/>
    <m/>
    <m/>
    <m/>
    <m/>
    <n v="20700"/>
    <n v="0"/>
    <m/>
    <n v="0"/>
    <n v="0"/>
    <m/>
    <m/>
    <n v="0"/>
    <n v="0"/>
    <n v="0"/>
    <n v="2703"/>
    <m/>
    <n v="23403"/>
    <n v="0"/>
    <n v="0"/>
    <m/>
    <n v="0"/>
    <n v="0"/>
    <m/>
    <m/>
    <n v="0"/>
    <n v="0"/>
    <n v="0"/>
    <n v="5517"/>
    <m/>
    <n v="5517"/>
    <n v="5000"/>
    <m/>
    <n v="0"/>
    <n v="0"/>
    <n v="0"/>
    <m/>
    <m/>
    <n v="0"/>
    <n v="0"/>
    <n v="0"/>
    <n v="0"/>
    <m/>
    <n v="5000"/>
    <n v="0"/>
    <n v="0"/>
    <n v="0"/>
    <n v="0"/>
    <m/>
    <m/>
    <n v="0"/>
    <n v="0"/>
    <n v="0"/>
    <n v="0"/>
    <n v="0"/>
    <n v="38700"/>
    <m/>
    <n v="0"/>
    <n v="0"/>
    <n v="0"/>
    <m/>
    <n v="0"/>
    <n v="0"/>
    <n v="0"/>
    <n v="0"/>
    <n v="0"/>
    <m/>
    <n v="38700"/>
    <n v="2300"/>
    <n v="0"/>
    <n v="0"/>
    <n v="0"/>
    <m/>
    <n v="0"/>
    <n v="0"/>
    <n v="0"/>
    <n v="0"/>
    <n v="0"/>
    <n v="2300"/>
    <n v="41000"/>
    <n v="0"/>
    <n v="0"/>
    <n v="0"/>
    <n v="0"/>
    <n v="0"/>
    <n v="0"/>
    <n v="0"/>
    <n v="0"/>
    <n v="0"/>
    <n v="41000"/>
    <n v="0"/>
    <n v="0"/>
    <m/>
    <n v="0"/>
    <n v="0"/>
    <m/>
    <n v="0"/>
    <n v="0"/>
    <n v="0"/>
    <n v="0"/>
    <n v="0"/>
    <m/>
    <n v="0"/>
    <n v="200"/>
    <n v="0"/>
    <m/>
    <n v="0"/>
    <n v="0"/>
    <m/>
    <n v="0"/>
    <n v="0"/>
    <n v="0"/>
    <n v="0"/>
    <n v="0"/>
    <m/>
    <n v="200"/>
    <n v="200"/>
    <n v="0"/>
    <n v="0"/>
    <n v="0"/>
    <n v="0"/>
    <n v="0"/>
    <n v="0"/>
    <n v="0"/>
    <n v="0"/>
    <n v="0"/>
    <n v="200"/>
    <n v="0.3"/>
    <m/>
    <m/>
    <m/>
    <m/>
    <m/>
    <n v="0"/>
    <n v="0"/>
    <n v="0"/>
    <n v="0"/>
    <n v="0"/>
    <n v="0"/>
    <n v="0"/>
    <n v="0"/>
    <n v="0"/>
    <n v="0"/>
    <n v="0"/>
    <n v="0"/>
    <n v="0"/>
    <n v="0"/>
    <n v="0"/>
    <n v="0"/>
    <n v="0"/>
    <n v="0"/>
    <n v="0"/>
    <n v="0"/>
    <n v="0"/>
    <n v="0"/>
    <n v="0"/>
    <n v="0"/>
    <n v="0"/>
    <n v="0"/>
    <n v="0"/>
    <n v="0"/>
    <n v="0"/>
    <n v="0"/>
    <n v="0"/>
    <n v="0"/>
    <n v="0"/>
    <n v="0"/>
    <m/>
    <m/>
    <n v="0"/>
    <n v="0"/>
    <n v="0"/>
    <n v="0"/>
    <n v="0"/>
    <n v="28403"/>
    <n v="46717"/>
    <n v="75120"/>
    <s v="Other"/>
    <s v="Librarian, VP/SS administrator"/>
    <s v="M. Ed."/>
    <s v="no"/>
    <m/>
    <s v="Release time"/>
    <m/>
    <m/>
    <m/>
    <m/>
    <n v="1430"/>
    <n v="432"/>
    <n v="191622"/>
    <n v="50"/>
    <n v="0"/>
    <n v="39585"/>
    <m/>
    <n v="25"/>
    <n v="168000"/>
    <n v="1455"/>
    <m/>
    <m/>
    <n v="25"/>
    <n v="25"/>
    <n v="0"/>
    <n v="28"/>
    <s v="No"/>
    <s v="NA"/>
    <n v="1"/>
    <m/>
    <m/>
    <m/>
    <m/>
    <m/>
    <n v="2"/>
    <m/>
    <m/>
    <m/>
    <m/>
    <n v="0"/>
    <n v="1.28"/>
    <m/>
    <n v="1.28"/>
    <n v="0"/>
    <n v="0"/>
    <n v="1.8"/>
    <n v="1870"/>
    <s v="Estimate"/>
    <n v="5320"/>
    <n v="17685"/>
    <n v="3640"/>
    <n v="0"/>
    <n v="0"/>
    <m/>
    <m/>
    <m/>
    <m/>
    <n v="266450"/>
    <n v="0"/>
    <n v="0"/>
    <m/>
    <n v="0"/>
    <n v="0"/>
    <n v="0"/>
    <s v="No"/>
    <m/>
    <m/>
    <m/>
    <m/>
    <m/>
    <m/>
    <m/>
    <m/>
    <m/>
    <m/>
    <s v="No"/>
    <m/>
    <n v="1420"/>
    <m/>
    <m/>
    <n v="49"/>
    <m/>
    <m/>
    <m/>
    <m/>
    <m/>
    <m/>
    <m/>
    <m/>
    <m/>
    <m/>
    <n v="0"/>
    <n v="0"/>
    <n v="0"/>
    <n v="60"/>
    <n v="48"/>
    <n v="28"/>
    <n v="0"/>
    <n v="0"/>
    <m/>
    <m/>
    <m/>
    <m/>
    <m/>
    <m/>
    <m/>
    <m/>
    <m/>
    <m/>
    <m/>
    <m/>
    <m/>
    <m/>
    <m/>
    <m/>
    <m/>
    <m/>
    <m/>
    <m/>
    <m/>
    <m/>
    <m/>
    <m/>
    <m/>
    <m/>
    <m/>
    <m/>
    <m/>
    <m/>
    <m/>
    <m/>
    <m/>
    <m/>
    <m/>
    <m/>
    <m/>
    <m/>
    <m/>
    <m/>
    <m/>
    <m/>
    <m/>
    <s v="No"/>
    <m/>
    <m/>
    <m/>
    <m/>
    <s v="No"/>
    <s v="No"/>
    <m/>
    <m/>
    <m/>
    <m/>
    <m/>
    <s v="No"/>
    <m/>
    <n v="267960"/>
    <m/>
    <n v="1830"/>
    <m/>
    <m/>
    <m/>
    <m/>
    <m/>
    <m/>
    <m/>
    <m/>
    <m/>
    <m/>
    <m/>
    <m/>
    <m/>
    <m/>
    <m/>
    <m/>
    <s v="Yes"/>
    <m/>
    <m/>
    <m/>
    <m/>
    <m/>
    <s v="Textbook Donations from Bookstore"/>
    <m/>
    <m/>
    <m/>
    <m/>
    <m/>
    <n v="2263.0071428571346"/>
    <x v="1"/>
    <s v="Small"/>
  </r>
  <r>
    <s v="MiraCosta CCD"/>
    <x v="93"/>
    <s v="051"/>
    <s v="Single College District"/>
    <n v="20140"/>
    <x v="8"/>
    <n v="10361.657142857121"/>
    <n v="54000"/>
    <m/>
    <n v="270"/>
    <n v="5"/>
    <m/>
    <m/>
    <m/>
    <m/>
    <m/>
    <m/>
    <n v="35"/>
    <m/>
    <m/>
    <n v="30"/>
    <n v="685"/>
    <m/>
    <m/>
    <m/>
    <m/>
    <m/>
    <m/>
    <n v="21044"/>
    <n v="0"/>
    <m/>
    <n v="0"/>
    <n v="0"/>
    <m/>
    <m/>
    <n v="0"/>
    <n v="0"/>
    <n v="16284"/>
    <n v="0"/>
    <m/>
    <n v="37328"/>
    <n v="5867"/>
    <n v="0"/>
    <m/>
    <n v="0"/>
    <n v="0"/>
    <m/>
    <m/>
    <n v="0"/>
    <n v="0"/>
    <n v="16810"/>
    <n v="0"/>
    <m/>
    <n v="22677"/>
    <n v="8416"/>
    <m/>
    <n v="0"/>
    <n v="0"/>
    <n v="0"/>
    <m/>
    <m/>
    <n v="0"/>
    <n v="0"/>
    <n v="0"/>
    <n v="0"/>
    <m/>
    <n v="8416"/>
    <n v="0"/>
    <n v="0"/>
    <n v="0"/>
    <n v="0"/>
    <m/>
    <m/>
    <n v="0"/>
    <n v="0"/>
    <n v="0"/>
    <n v="0"/>
    <n v="0"/>
    <n v="1791"/>
    <m/>
    <n v="0"/>
    <n v="0"/>
    <n v="0"/>
    <m/>
    <n v="0"/>
    <n v="0"/>
    <n v="0"/>
    <n v="89380"/>
    <n v="0"/>
    <m/>
    <n v="91171"/>
    <n v="0"/>
    <n v="0"/>
    <n v="0"/>
    <n v="0"/>
    <m/>
    <n v="0"/>
    <n v="0"/>
    <n v="0"/>
    <n v="0"/>
    <n v="0"/>
    <n v="0"/>
    <n v="1791"/>
    <n v="0"/>
    <n v="0"/>
    <n v="0"/>
    <n v="0"/>
    <n v="0"/>
    <n v="0"/>
    <n v="0"/>
    <n v="89380"/>
    <n v="0"/>
    <n v="91171"/>
    <n v="0"/>
    <n v="0"/>
    <m/>
    <n v="0"/>
    <n v="0"/>
    <m/>
    <n v="0"/>
    <n v="0"/>
    <n v="0"/>
    <n v="0"/>
    <n v="0"/>
    <m/>
    <n v="0"/>
    <n v="10939"/>
    <n v="0"/>
    <m/>
    <n v="0"/>
    <n v="0"/>
    <m/>
    <n v="0"/>
    <n v="0"/>
    <n v="0"/>
    <n v="0"/>
    <n v="0"/>
    <m/>
    <n v="10939"/>
    <n v="10939"/>
    <n v="0"/>
    <n v="0"/>
    <n v="0"/>
    <n v="0"/>
    <n v="0"/>
    <n v="0"/>
    <n v="0"/>
    <n v="0"/>
    <n v="0"/>
    <n v="10939"/>
    <n v="0.3085"/>
    <m/>
    <m/>
    <m/>
    <m/>
    <m/>
    <n v="0"/>
    <n v="0"/>
    <n v="0"/>
    <n v="0"/>
    <n v="0"/>
    <n v="0"/>
    <n v="13698"/>
    <n v="0"/>
    <n v="0"/>
    <n v="13698"/>
    <n v="0"/>
    <n v="0"/>
    <n v="0"/>
    <n v="0"/>
    <n v="0"/>
    <n v="0"/>
    <n v="0"/>
    <n v="0"/>
    <n v="0"/>
    <n v="0"/>
    <n v="0"/>
    <n v="0"/>
    <n v="0"/>
    <n v="0"/>
    <n v="0"/>
    <n v="0"/>
    <n v="13698"/>
    <n v="0"/>
    <n v="0"/>
    <n v="13698"/>
    <n v="0"/>
    <n v="0"/>
    <n v="0"/>
    <n v="0"/>
    <m/>
    <m/>
    <n v="0"/>
    <n v="0"/>
    <n v="0"/>
    <n v="0"/>
    <n v="0"/>
    <n v="45744"/>
    <n v="138485"/>
    <n v="184229"/>
    <s v="Other"/>
    <s v="Library Department Chair &amp; Library Operations Coordinator"/>
    <s v="Ed. D"/>
    <s v="no"/>
    <m/>
    <s v="Release time"/>
    <s v="Stipend"/>
    <m/>
    <m/>
    <m/>
    <n v="1048"/>
    <n v="7720"/>
    <n v="184680"/>
    <n v="128"/>
    <n v="1001"/>
    <n v="62385"/>
    <m/>
    <n v="442"/>
    <n v="16924"/>
    <n v="1195"/>
    <m/>
    <m/>
    <n v="116"/>
    <n v="137"/>
    <n v="0"/>
    <n v="565"/>
    <s v="No"/>
    <m/>
    <n v="6"/>
    <m/>
    <m/>
    <m/>
    <m/>
    <m/>
    <n v="11"/>
    <m/>
    <m/>
    <m/>
    <m/>
    <n v="3.7"/>
    <n v="8.75"/>
    <m/>
    <n v="8.75"/>
    <n v="0"/>
    <n v="0"/>
    <n v="7.55"/>
    <n v="9872"/>
    <s v="Actual"/>
    <n v="7545"/>
    <n v="17376"/>
    <n v="136"/>
    <n v="9344"/>
    <n v="9"/>
    <m/>
    <m/>
    <m/>
    <m/>
    <n v="34410"/>
    <n v="128"/>
    <n v="0"/>
    <m/>
    <n v="53"/>
    <n v="634"/>
    <n v="185"/>
    <s v="No"/>
    <m/>
    <m/>
    <m/>
    <m/>
    <m/>
    <m/>
    <m/>
    <m/>
    <m/>
    <m/>
    <s v="No"/>
    <m/>
    <n v="6094"/>
    <m/>
    <m/>
    <n v="256"/>
    <m/>
    <m/>
    <m/>
    <m/>
    <m/>
    <m/>
    <m/>
    <m/>
    <m/>
    <m/>
    <n v="2"/>
    <n v="10"/>
    <n v="202"/>
    <n v="68"/>
    <n v="46"/>
    <n v="46"/>
    <n v="7"/>
    <n v="0"/>
    <m/>
    <m/>
    <m/>
    <m/>
    <m/>
    <m/>
    <m/>
    <m/>
    <m/>
    <m/>
    <m/>
    <m/>
    <m/>
    <m/>
    <m/>
    <m/>
    <m/>
    <m/>
    <m/>
    <m/>
    <m/>
    <m/>
    <m/>
    <m/>
    <m/>
    <m/>
    <m/>
    <m/>
    <m/>
    <m/>
    <m/>
    <m/>
    <m/>
    <m/>
    <m/>
    <m/>
    <m/>
    <m/>
    <m/>
    <m/>
    <m/>
    <m/>
    <m/>
    <s v="No"/>
    <m/>
    <m/>
    <m/>
    <m/>
    <s v="Yes"/>
    <s v="Yes"/>
    <m/>
    <m/>
    <m/>
    <n v="7"/>
    <n v="0"/>
    <s v="Yes"/>
    <n v="68"/>
    <m/>
    <m/>
    <n v="189"/>
    <m/>
    <m/>
    <m/>
    <m/>
    <m/>
    <m/>
    <m/>
    <m/>
    <m/>
    <m/>
    <m/>
    <m/>
    <m/>
    <m/>
    <m/>
    <m/>
    <s v="No"/>
    <m/>
    <m/>
    <m/>
    <s v="Textbook Donations from Faculty"/>
    <m/>
    <m/>
    <m/>
    <m/>
    <m/>
    <m/>
    <m/>
    <n v="1184.1893877550995"/>
    <x v="0"/>
    <s v="Medium"/>
  </r>
  <r>
    <s v="Riverside CCD"/>
    <x v="96"/>
    <n v="963"/>
    <s v="Multi-College District"/>
    <n v="20140"/>
    <x v="8"/>
    <n v="6189.5156190475764"/>
    <n v="8914"/>
    <m/>
    <n v="59"/>
    <n v="7"/>
    <m/>
    <m/>
    <m/>
    <m/>
    <m/>
    <m/>
    <n v="0"/>
    <m/>
    <m/>
    <n v="37"/>
    <n v="220"/>
    <m/>
    <m/>
    <m/>
    <m/>
    <m/>
    <m/>
    <n v="21213"/>
    <n v="0"/>
    <m/>
    <n v="0"/>
    <n v="0"/>
    <m/>
    <m/>
    <n v="0"/>
    <n v="0"/>
    <n v="0"/>
    <n v="0"/>
    <m/>
    <n v="21213"/>
    <n v="3472"/>
    <n v="0"/>
    <m/>
    <n v="0"/>
    <n v="0"/>
    <m/>
    <m/>
    <n v="0"/>
    <n v="0"/>
    <n v="0"/>
    <n v="0"/>
    <m/>
    <n v="3472"/>
    <n v="8715"/>
    <m/>
    <n v="0"/>
    <n v="0"/>
    <n v="0"/>
    <m/>
    <m/>
    <n v="0"/>
    <n v="0"/>
    <n v="0"/>
    <n v="0"/>
    <m/>
    <n v="8715"/>
    <n v="0"/>
    <n v="0"/>
    <n v="0"/>
    <n v="0"/>
    <m/>
    <m/>
    <n v="0"/>
    <n v="0"/>
    <n v="0"/>
    <n v="0"/>
    <n v="0"/>
    <n v="52259.81"/>
    <m/>
    <n v="0"/>
    <n v="0"/>
    <n v="0"/>
    <m/>
    <n v="0"/>
    <n v="18702"/>
    <n v="0"/>
    <n v="0"/>
    <n v="0"/>
    <m/>
    <n v="70961.81"/>
    <n v="0"/>
    <n v="0"/>
    <n v="0"/>
    <n v="0"/>
    <m/>
    <n v="0"/>
    <n v="0"/>
    <n v="0"/>
    <n v="0"/>
    <n v="0"/>
    <n v="0"/>
    <n v="52259.81"/>
    <n v="0"/>
    <n v="0"/>
    <n v="0"/>
    <n v="0"/>
    <n v="0"/>
    <n v="18702"/>
    <n v="0"/>
    <n v="0"/>
    <n v="0"/>
    <n v="70961.81"/>
    <n v="0"/>
    <n v="0"/>
    <m/>
    <n v="0"/>
    <n v="0"/>
    <m/>
    <n v="0"/>
    <n v="0"/>
    <n v="0"/>
    <n v="0"/>
    <n v="0"/>
    <m/>
    <n v="0"/>
    <n v="2000"/>
    <n v="0"/>
    <m/>
    <n v="0"/>
    <n v="0"/>
    <m/>
    <n v="0"/>
    <n v="0"/>
    <n v="0"/>
    <n v="0"/>
    <n v="0"/>
    <m/>
    <n v="2000"/>
    <n v="2000"/>
    <n v="0"/>
    <n v="0"/>
    <n v="0"/>
    <n v="0"/>
    <n v="0"/>
    <n v="0"/>
    <n v="0"/>
    <n v="0"/>
    <n v="0"/>
    <n v="2000"/>
    <n v="0.69"/>
    <m/>
    <m/>
    <m/>
    <m/>
    <m/>
    <n v="0"/>
    <n v="0"/>
    <n v="0"/>
    <n v="0"/>
    <n v="0"/>
    <n v="0"/>
    <n v="0"/>
    <n v="0"/>
    <n v="0"/>
    <n v="0"/>
    <n v="0"/>
    <n v="0"/>
    <n v="0"/>
    <n v="0"/>
    <n v="0"/>
    <n v="0"/>
    <n v="0"/>
    <n v="0"/>
    <n v="0"/>
    <n v="0"/>
    <n v="0"/>
    <n v="0"/>
    <n v="0"/>
    <n v="0"/>
    <n v="0"/>
    <n v="0"/>
    <n v="0"/>
    <n v="0"/>
    <n v="0"/>
    <n v="0"/>
    <n v="0"/>
    <n v="0"/>
    <n v="0"/>
    <n v="0"/>
    <m/>
    <m/>
    <n v="0"/>
    <n v="0"/>
    <n v="0"/>
    <n v="0"/>
    <n v="0"/>
    <n v="29928"/>
    <n v="76433.81"/>
    <n v="106361.81"/>
    <s v="Dean or other administrator"/>
    <m/>
    <m/>
    <s v="yes"/>
    <s v="None"/>
    <m/>
    <m/>
    <m/>
    <m/>
    <m/>
    <n v="410"/>
    <n v="596"/>
    <n v="161284"/>
    <n v="89"/>
    <n v="0"/>
    <n v="31403"/>
    <m/>
    <n v="19"/>
    <n v="0"/>
    <n v="410"/>
    <m/>
    <m/>
    <n v="2045"/>
    <n v="2045"/>
    <n v="0"/>
    <n v="19"/>
    <s v="No"/>
    <m/>
    <n v="2"/>
    <m/>
    <m/>
    <m/>
    <m/>
    <m/>
    <n v="2.5"/>
    <m/>
    <m/>
    <m/>
    <m/>
    <n v="3.5"/>
    <n v="2.7"/>
    <m/>
    <n v="2.7"/>
    <n v="0"/>
    <n v="0"/>
    <n v="2.5"/>
    <n v="4602"/>
    <s v="Actual"/>
    <n v="1533"/>
    <n v="16890"/>
    <n v="417"/>
    <n v="15"/>
    <n v="110"/>
    <m/>
    <m/>
    <m/>
    <m/>
    <n v="18965"/>
    <n v="0"/>
    <n v="0"/>
    <m/>
    <n v="0"/>
    <n v="0"/>
    <n v="0"/>
    <s v="No"/>
    <m/>
    <m/>
    <m/>
    <m/>
    <m/>
    <m/>
    <m/>
    <m/>
    <m/>
    <m/>
    <s v="No"/>
    <m/>
    <n v="327"/>
    <m/>
    <m/>
    <n v="33"/>
    <m/>
    <m/>
    <m/>
    <m/>
    <m/>
    <m/>
    <m/>
    <m/>
    <m/>
    <m/>
    <n v="1"/>
    <n v="4"/>
    <n v="97"/>
    <n v="55.5"/>
    <n v="50"/>
    <n v="50"/>
    <n v="0"/>
    <n v="0"/>
    <m/>
    <m/>
    <m/>
    <m/>
    <m/>
    <m/>
    <m/>
    <m/>
    <m/>
    <m/>
    <m/>
    <m/>
    <m/>
    <m/>
    <m/>
    <m/>
    <m/>
    <m/>
    <m/>
    <m/>
    <m/>
    <m/>
    <m/>
    <m/>
    <m/>
    <m/>
    <m/>
    <m/>
    <m/>
    <m/>
    <m/>
    <m/>
    <m/>
    <m/>
    <m/>
    <m/>
    <m/>
    <m/>
    <m/>
    <m/>
    <m/>
    <m/>
    <m/>
    <s v="No"/>
    <m/>
    <m/>
    <m/>
    <m/>
    <s v="No"/>
    <s v="No"/>
    <m/>
    <m/>
    <m/>
    <n v="0"/>
    <n v="0"/>
    <s v="Yes"/>
    <n v="2"/>
    <n v="224896"/>
    <m/>
    <n v="1"/>
    <m/>
    <m/>
    <m/>
    <m/>
    <m/>
    <m/>
    <m/>
    <m/>
    <m/>
    <m/>
    <m/>
    <m/>
    <m/>
    <m/>
    <m/>
    <m/>
    <s v="Yes"/>
    <m/>
    <s v="Student Government"/>
    <m/>
    <s v="Textbook Donations from Faculty"/>
    <s v="Textbook Donations from Publisher"/>
    <s v="Textbook Donations from Bookstore"/>
    <m/>
    <m/>
    <m/>
    <m/>
    <m/>
    <n v="2292.4131922398428"/>
    <x v="1"/>
    <s v="Small"/>
  </r>
  <r>
    <s v="West Kern CCD"/>
    <x v="112"/>
    <s v="691"/>
    <s v="Single College District"/>
    <n v="20140"/>
    <x v="8"/>
    <n v="2598.8742857142988"/>
    <n v="27000"/>
    <m/>
    <n v="104"/>
    <n v="5"/>
    <m/>
    <m/>
    <m/>
    <m/>
    <m/>
    <m/>
    <n v="35"/>
    <m/>
    <m/>
    <n v="30"/>
    <n v="305"/>
    <m/>
    <m/>
    <m/>
    <m/>
    <m/>
    <m/>
    <n v="22000"/>
    <m/>
    <m/>
    <m/>
    <m/>
    <m/>
    <m/>
    <m/>
    <m/>
    <m/>
    <m/>
    <m/>
    <n v="22000"/>
    <n v="3645"/>
    <m/>
    <m/>
    <m/>
    <m/>
    <m/>
    <m/>
    <m/>
    <m/>
    <m/>
    <m/>
    <m/>
    <n v="3645"/>
    <n v="7000"/>
    <m/>
    <m/>
    <m/>
    <m/>
    <m/>
    <m/>
    <m/>
    <m/>
    <m/>
    <m/>
    <m/>
    <n v="7000"/>
    <n v="0"/>
    <m/>
    <m/>
    <m/>
    <m/>
    <m/>
    <m/>
    <m/>
    <m/>
    <m/>
    <n v="0"/>
    <n v="42000"/>
    <m/>
    <m/>
    <m/>
    <m/>
    <m/>
    <m/>
    <m/>
    <m/>
    <m/>
    <m/>
    <m/>
    <n v="42000"/>
    <n v="0"/>
    <m/>
    <m/>
    <m/>
    <m/>
    <m/>
    <m/>
    <m/>
    <m/>
    <m/>
    <n v="0"/>
    <n v="42000"/>
    <n v="0"/>
    <n v="0"/>
    <n v="0"/>
    <n v="0"/>
    <n v="0"/>
    <n v="0"/>
    <n v="0"/>
    <n v="0"/>
    <n v="0"/>
    <n v="42000"/>
    <n v="0"/>
    <m/>
    <m/>
    <m/>
    <m/>
    <m/>
    <m/>
    <m/>
    <m/>
    <m/>
    <m/>
    <m/>
    <n v="0"/>
    <n v="200"/>
    <m/>
    <m/>
    <m/>
    <m/>
    <m/>
    <m/>
    <m/>
    <m/>
    <m/>
    <m/>
    <m/>
    <n v="200"/>
    <n v="200"/>
    <n v="0"/>
    <n v="0"/>
    <n v="0"/>
    <n v="0"/>
    <n v="0"/>
    <n v="0"/>
    <n v="0"/>
    <n v="0"/>
    <n v="0"/>
    <n v="200"/>
    <n v="0.22"/>
    <m/>
    <m/>
    <m/>
    <m/>
    <m/>
    <n v="0"/>
    <m/>
    <m/>
    <m/>
    <m/>
    <m/>
    <m/>
    <m/>
    <m/>
    <n v="0"/>
    <n v="0"/>
    <m/>
    <m/>
    <m/>
    <m/>
    <m/>
    <m/>
    <m/>
    <m/>
    <n v="0"/>
    <n v="0"/>
    <n v="0"/>
    <n v="0"/>
    <n v="0"/>
    <n v="0"/>
    <n v="0"/>
    <n v="0"/>
    <n v="0"/>
    <n v="0"/>
    <n v="0"/>
    <n v="0"/>
    <m/>
    <m/>
    <m/>
    <m/>
    <m/>
    <m/>
    <m/>
    <m/>
    <m/>
    <n v="0"/>
    <n v="29000"/>
    <n v="45845"/>
    <n v="74845"/>
    <s v="Other"/>
    <s v="Librarian Faculty Position"/>
    <m/>
    <s v="yes"/>
    <s v="None"/>
    <m/>
    <m/>
    <m/>
    <m/>
    <m/>
    <n v="483"/>
    <n v="1453"/>
    <n v="30000"/>
    <n v="85"/>
    <m/>
    <n v="12000"/>
    <m/>
    <n v="10"/>
    <n v="100000"/>
    <n v="506"/>
    <m/>
    <m/>
    <n v="0"/>
    <n v="0"/>
    <n v="0"/>
    <n v="0"/>
    <s v="No"/>
    <m/>
    <n v="1"/>
    <m/>
    <m/>
    <m/>
    <m/>
    <m/>
    <n v="3"/>
    <m/>
    <m/>
    <m/>
    <m/>
    <n v="1"/>
    <m/>
    <m/>
    <n v="0"/>
    <m/>
    <n v="0"/>
    <n v="3"/>
    <n v="800"/>
    <s v="Estimate"/>
    <n v="3400"/>
    <n v="18500"/>
    <m/>
    <n v="1500"/>
    <m/>
    <m/>
    <m/>
    <m/>
    <m/>
    <n v="23400"/>
    <n v="9"/>
    <n v="0"/>
    <m/>
    <n v="1"/>
    <n v="31"/>
    <n v="1"/>
    <s v="No"/>
    <m/>
    <m/>
    <m/>
    <m/>
    <m/>
    <m/>
    <m/>
    <m/>
    <m/>
    <m/>
    <s v="No"/>
    <m/>
    <n v="760"/>
    <m/>
    <m/>
    <n v="30"/>
    <m/>
    <m/>
    <m/>
    <m/>
    <m/>
    <m/>
    <m/>
    <m/>
    <m/>
    <m/>
    <n v="1"/>
    <n v="31"/>
    <n v="560"/>
    <n v="57"/>
    <n v="48"/>
    <n v="35"/>
    <n v="0"/>
    <n v="0"/>
    <m/>
    <m/>
    <m/>
    <m/>
    <m/>
    <m/>
    <m/>
    <m/>
    <m/>
    <m/>
    <m/>
    <m/>
    <m/>
    <m/>
    <m/>
    <m/>
    <m/>
    <m/>
    <m/>
    <m/>
    <m/>
    <m/>
    <m/>
    <m/>
    <m/>
    <m/>
    <m/>
    <m/>
    <m/>
    <m/>
    <m/>
    <m/>
    <m/>
    <m/>
    <m/>
    <m/>
    <m/>
    <m/>
    <m/>
    <m/>
    <m/>
    <m/>
    <m/>
    <s v="Yes"/>
    <m/>
    <m/>
    <m/>
    <m/>
    <s v="No"/>
    <s v="No"/>
    <m/>
    <m/>
    <m/>
    <n v="0"/>
    <n v="0"/>
    <s v="No"/>
    <m/>
    <n v="112103"/>
    <m/>
    <n v="770"/>
    <m/>
    <m/>
    <m/>
    <m/>
    <m/>
    <m/>
    <m/>
    <m/>
    <m/>
    <m/>
    <m/>
    <m/>
    <m/>
    <m/>
    <m/>
    <m/>
    <s v="No"/>
    <m/>
    <m/>
    <m/>
    <m/>
    <m/>
    <m/>
    <m/>
    <m/>
    <m/>
    <m/>
    <m/>
    <e v="#DIV/0!"/>
    <x v="1"/>
    <s v="Small"/>
  </r>
  <r>
    <s v="South Orange County CCD"/>
    <x v="29"/>
    <s v="891"/>
    <s v="Multi-College District"/>
    <n v="20140"/>
    <x v="8"/>
    <n v="15255.740952380736"/>
    <n v="22924"/>
    <m/>
    <n v="83"/>
    <n v="7"/>
    <m/>
    <m/>
    <m/>
    <m/>
    <m/>
    <m/>
    <n v="33"/>
    <m/>
    <m/>
    <n v="42"/>
    <n v="261"/>
    <m/>
    <m/>
    <m/>
    <m/>
    <m/>
    <m/>
    <n v="23410"/>
    <n v="0"/>
    <m/>
    <n v="0"/>
    <n v="0"/>
    <m/>
    <m/>
    <n v="0"/>
    <n v="0"/>
    <n v="0"/>
    <n v="0"/>
    <m/>
    <n v="23410"/>
    <n v="0"/>
    <n v="0"/>
    <m/>
    <n v="0"/>
    <n v="0"/>
    <m/>
    <m/>
    <n v="0"/>
    <n v="0"/>
    <n v="0"/>
    <n v="0"/>
    <m/>
    <n v="0"/>
    <n v="9053"/>
    <m/>
    <n v="0"/>
    <n v="0"/>
    <n v="0"/>
    <m/>
    <m/>
    <n v="0"/>
    <n v="0"/>
    <n v="0"/>
    <n v="0"/>
    <m/>
    <n v="9053"/>
    <n v="0"/>
    <n v="0"/>
    <n v="0"/>
    <n v="0"/>
    <m/>
    <m/>
    <n v="0"/>
    <n v="0"/>
    <n v="0"/>
    <n v="0"/>
    <n v="0"/>
    <n v="107112"/>
    <m/>
    <n v="0"/>
    <n v="0"/>
    <n v="0"/>
    <m/>
    <n v="0"/>
    <n v="0"/>
    <n v="0"/>
    <n v="0"/>
    <n v="0"/>
    <m/>
    <n v="107112"/>
    <n v="0"/>
    <n v="0"/>
    <n v="0"/>
    <n v="0"/>
    <m/>
    <n v="0"/>
    <n v="0"/>
    <n v="0"/>
    <n v="0"/>
    <n v="0"/>
    <n v="0"/>
    <n v="107112"/>
    <n v="0"/>
    <n v="0"/>
    <n v="0"/>
    <n v="0"/>
    <n v="0"/>
    <n v="0"/>
    <n v="0"/>
    <n v="0"/>
    <n v="0"/>
    <n v="107112"/>
    <m/>
    <m/>
    <m/>
    <m/>
    <m/>
    <m/>
    <m/>
    <m/>
    <m/>
    <m/>
    <m/>
    <m/>
    <n v="0"/>
    <m/>
    <m/>
    <m/>
    <m/>
    <m/>
    <m/>
    <m/>
    <m/>
    <m/>
    <m/>
    <m/>
    <m/>
    <n v="0"/>
    <n v="0"/>
    <n v="0"/>
    <n v="0"/>
    <n v="0"/>
    <n v="0"/>
    <n v="0"/>
    <n v="0"/>
    <n v="0"/>
    <n v="0"/>
    <n v="0"/>
    <n v="0"/>
    <n v="0.28999999999999998"/>
    <m/>
    <m/>
    <m/>
    <m/>
    <m/>
    <m/>
    <m/>
    <m/>
    <m/>
    <m/>
    <m/>
    <m/>
    <m/>
    <m/>
    <n v="0"/>
    <m/>
    <m/>
    <m/>
    <m/>
    <m/>
    <m/>
    <m/>
    <m/>
    <m/>
    <n v="0"/>
    <n v="0"/>
    <n v="0"/>
    <n v="0"/>
    <n v="0"/>
    <n v="0"/>
    <n v="0"/>
    <n v="0"/>
    <n v="0"/>
    <n v="0"/>
    <n v="0"/>
    <m/>
    <m/>
    <m/>
    <m/>
    <m/>
    <m/>
    <m/>
    <m/>
    <m/>
    <m/>
    <n v="0"/>
    <n v="32463"/>
    <n v="107112"/>
    <n v="139575"/>
    <s v="Dean or other administrator"/>
    <m/>
    <s v="Ed. D"/>
    <s v="no"/>
    <m/>
    <m/>
    <s v="Stipend"/>
    <m/>
    <m/>
    <m/>
    <n v="599"/>
    <n v="3563"/>
    <n v="61456"/>
    <n v="85"/>
    <m/>
    <n v="35916"/>
    <m/>
    <n v="91"/>
    <n v="6619"/>
    <n v="638"/>
    <m/>
    <m/>
    <n v="42"/>
    <n v="56"/>
    <n v="0"/>
    <n v="91"/>
    <s v="No"/>
    <m/>
    <n v="6"/>
    <m/>
    <m/>
    <m/>
    <m/>
    <m/>
    <n v="8"/>
    <m/>
    <m/>
    <m/>
    <m/>
    <n v="0"/>
    <n v="6.2"/>
    <m/>
    <n v="6.2"/>
    <m/>
    <n v="0"/>
    <n v="7.25"/>
    <n v="1669"/>
    <s v="Actual"/>
    <n v="7607"/>
    <n v="23220"/>
    <n v="1353"/>
    <n v="1181"/>
    <n v="195"/>
    <m/>
    <m/>
    <m/>
    <m/>
    <n v="33556"/>
    <n v="132"/>
    <n v="24"/>
    <m/>
    <n v="87"/>
    <n v="411"/>
    <n v="93"/>
    <s v="No"/>
    <m/>
    <m/>
    <m/>
    <m/>
    <m/>
    <m/>
    <m/>
    <m/>
    <m/>
    <m/>
    <s v="No"/>
    <m/>
    <n v="2743"/>
    <m/>
    <m/>
    <n v="139"/>
    <m/>
    <m/>
    <m/>
    <m/>
    <m/>
    <m/>
    <m/>
    <m/>
    <m/>
    <m/>
    <n v="2"/>
    <n v="6"/>
    <n v="150"/>
    <n v="54"/>
    <n v="54"/>
    <n v="54"/>
    <n v="0"/>
    <n v="0"/>
    <m/>
    <m/>
    <m/>
    <m/>
    <m/>
    <m/>
    <m/>
    <m/>
    <m/>
    <m/>
    <m/>
    <m/>
    <m/>
    <m/>
    <m/>
    <m/>
    <m/>
    <m/>
    <m/>
    <m/>
    <m/>
    <m/>
    <m/>
    <m/>
    <m/>
    <m/>
    <m/>
    <m/>
    <m/>
    <m/>
    <m/>
    <m/>
    <m/>
    <m/>
    <m/>
    <m/>
    <m/>
    <m/>
    <m/>
    <m/>
    <m/>
    <m/>
    <m/>
    <s v="No"/>
    <m/>
    <m/>
    <m/>
    <m/>
    <s v="Yes"/>
    <s v="Yes"/>
    <m/>
    <m/>
    <m/>
    <m/>
    <n v="0"/>
    <s v="No"/>
    <m/>
    <n v="167052"/>
    <m/>
    <n v="6"/>
    <m/>
    <m/>
    <m/>
    <m/>
    <m/>
    <m/>
    <m/>
    <m/>
    <m/>
    <m/>
    <m/>
    <m/>
    <m/>
    <m/>
    <m/>
    <m/>
    <s v="Yes"/>
    <m/>
    <m/>
    <m/>
    <m/>
    <m/>
    <m/>
    <m/>
    <s v="Other"/>
    <s v="Bookstore grant"/>
    <m/>
    <m/>
    <n v="2460.6033794162477"/>
    <x v="2"/>
    <s v="Medium"/>
  </r>
  <r>
    <s v="Desert CCD"/>
    <x v="31"/>
    <s v="931"/>
    <s v="Single College District"/>
    <n v="20140"/>
    <x v="8"/>
    <n v="7213.942857142888"/>
    <n v="13325"/>
    <m/>
    <n v="56"/>
    <n v="4"/>
    <m/>
    <m/>
    <m/>
    <m/>
    <m/>
    <m/>
    <n v="45"/>
    <m/>
    <m/>
    <n v="24"/>
    <n v="243"/>
    <m/>
    <m/>
    <m/>
    <m/>
    <m/>
    <m/>
    <n v="23951"/>
    <n v="0"/>
    <m/>
    <n v="0"/>
    <n v="0"/>
    <m/>
    <m/>
    <n v="0"/>
    <n v="0"/>
    <n v="0"/>
    <m/>
    <m/>
    <n v="23951"/>
    <n v="0"/>
    <n v="0"/>
    <m/>
    <n v="0"/>
    <n v="0"/>
    <m/>
    <m/>
    <n v="0"/>
    <n v="0"/>
    <n v="0"/>
    <n v="0"/>
    <m/>
    <n v="0"/>
    <n v="19897.53"/>
    <m/>
    <n v="0"/>
    <n v="0"/>
    <n v="0"/>
    <m/>
    <m/>
    <n v="0"/>
    <n v="0"/>
    <n v="0"/>
    <n v="0"/>
    <m/>
    <n v="19897.53"/>
    <n v="0"/>
    <n v="0"/>
    <n v="0"/>
    <n v="0"/>
    <m/>
    <m/>
    <n v="0"/>
    <n v="0"/>
    <n v="0"/>
    <n v="0"/>
    <n v="0"/>
    <n v="34773"/>
    <m/>
    <n v="0"/>
    <n v="0"/>
    <n v="0"/>
    <m/>
    <n v="0"/>
    <n v="0"/>
    <n v="0"/>
    <n v="0"/>
    <n v="0"/>
    <m/>
    <n v="34773"/>
    <n v="0"/>
    <n v="0"/>
    <n v="0"/>
    <n v="0"/>
    <m/>
    <n v="0"/>
    <n v="0"/>
    <n v="0"/>
    <n v="0"/>
    <n v="0"/>
    <n v="0"/>
    <n v="34773"/>
    <n v="0"/>
    <n v="0"/>
    <n v="0"/>
    <n v="0"/>
    <n v="0"/>
    <n v="0"/>
    <n v="0"/>
    <n v="0"/>
    <n v="0"/>
    <n v="34773"/>
    <n v="0"/>
    <n v="0"/>
    <m/>
    <n v="0"/>
    <n v="0"/>
    <m/>
    <n v="0"/>
    <n v="0"/>
    <n v="0"/>
    <n v="0"/>
    <n v="0"/>
    <m/>
    <n v="0"/>
    <n v="0"/>
    <n v="0"/>
    <m/>
    <n v="0"/>
    <n v="0"/>
    <m/>
    <n v="0"/>
    <n v="0"/>
    <n v="0"/>
    <n v="0"/>
    <n v="0"/>
    <m/>
    <n v="0"/>
    <n v="0"/>
    <n v="0"/>
    <n v="0"/>
    <n v="0"/>
    <n v="0"/>
    <n v="0"/>
    <n v="0"/>
    <n v="0"/>
    <n v="0"/>
    <n v="0"/>
    <n v="0"/>
    <n v="0"/>
    <m/>
    <m/>
    <m/>
    <m/>
    <m/>
    <n v="0"/>
    <n v="0"/>
    <n v="0"/>
    <n v="0"/>
    <n v="0"/>
    <n v="0"/>
    <n v="0"/>
    <n v="0"/>
    <n v="0"/>
    <n v="0"/>
    <n v="0"/>
    <n v="0"/>
    <n v="0"/>
    <n v="0"/>
    <n v="0"/>
    <n v="0"/>
    <n v="0"/>
    <n v="0"/>
    <n v="0"/>
    <n v="0"/>
    <n v="0"/>
    <n v="0"/>
    <n v="0"/>
    <n v="0"/>
    <n v="0"/>
    <n v="0"/>
    <n v="0"/>
    <n v="0"/>
    <n v="0"/>
    <n v="0"/>
    <n v="0"/>
    <n v="0"/>
    <n v="0"/>
    <n v="0"/>
    <m/>
    <m/>
    <n v="0"/>
    <n v="0"/>
    <n v="0"/>
    <n v="0"/>
    <n v="0"/>
    <n v="43848.53"/>
    <n v="34773"/>
    <n v="78621.53"/>
    <s v="Other"/>
    <s v="Director, Library &amp; Learning Resources"/>
    <m/>
    <s v="yes"/>
    <s v="None"/>
    <m/>
    <m/>
    <m/>
    <m/>
    <m/>
    <n v="1396"/>
    <n v="0"/>
    <n v="28142"/>
    <n v="58"/>
    <n v="1155"/>
    <n v="29068"/>
    <m/>
    <n v="0"/>
    <n v="0"/>
    <n v="1525"/>
    <m/>
    <m/>
    <n v="0"/>
    <n v="0"/>
    <n v="84"/>
    <n v="0"/>
    <s v="No"/>
    <s v="NA"/>
    <n v="2"/>
    <m/>
    <m/>
    <m/>
    <m/>
    <m/>
    <n v="4"/>
    <m/>
    <m/>
    <m/>
    <m/>
    <n v="2.5"/>
    <n v="1.24"/>
    <m/>
    <n v="1.24"/>
    <n v="0"/>
    <n v="0"/>
    <n v="3.92"/>
    <n v="21124"/>
    <s v="Actual"/>
    <n v="10954"/>
    <n v="17508"/>
    <n v="2963"/>
    <n v="0"/>
    <n v="0"/>
    <m/>
    <m/>
    <m/>
    <m/>
    <n v="31425"/>
    <n v="10"/>
    <n v="0"/>
    <m/>
    <n v="10"/>
    <n v="2395"/>
    <n v="2363"/>
    <s v="No"/>
    <m/>
    <m/>
    <m/>
    <m/>
    <m/>
    <m/>
    <m/>
    <m/>
    <m/>
    <m/>
    <s v="No"/>
    <m/>
    <n v="712"/>
    <m/>
    <m/>
    <n v="104"/>
    <m/>
    <m/>
    <m/>
    <m/>
    <m/>
    <m/>
    <m/>
    <m/>
    <m/>
    <m/>
    <n v="0"/>
    <n v="0"/>
    <n v="0"/>
    <n v="57"/>
    <n v="40"/>
    <n v="40"/>
    <n v="0"/>
    <n v="0"/>
    <m/>
    <m/>
    <m/>
    <m/>
    <m/>
    <m/>
    <m/>
    <m/>
    <m/>
    <m/>
    <m/>
    <m/>
    <m/>
    <m/>
    <m/>
    <m/>
    <m/>
    <m/>
    <m/>
    <m/>
    <m/>
    <m/>
    <m/>
    <m/>
    <m/>
    <m/>
    <m/>
    <m/>
    <m/>
    <m/>
    <m/>
    <m/>
    <m/>
    <m/>
    <m/>
    <m/>
    <m/>
    <m/>
    <m/>
    <m/>
    <m/>
    <m/>
    <m/>
    <s v="No"/>
    <m/>
    <m/>
    <m/>
    <m/>
    <s v="Yes"/>
    <s v="Yes"/>
    <m/>
    <m/>
    <m/>
    <n v="0"/>
    <n v="0"/>
    <s v="No"/>
    <m/>
    <n v="82873"/>
    <m/>
    <n v="0"/>
    <m/>
    <m/>
    <m/>
    <m/>
    <m/>
    <m/>
    <m/>
    <m/>
    <m/>
    <m/>
    <m/>
    <m/>
    <m/>
    <m/>
    <m/>
    <m/>
    <s v="Yes"/>
    <m/>
    <m/>
    <s v="College Foundation"/>
    <m/>
    <m/>
    <m/>
    <m/>
    <m/>
    <m/>
    <m/>
    <m/>
    <n v="5817.6958525345872"/>
    <x v="0"/>
    <s v="Small"/>
  </r>
  <r>
    <s v="Hartnell CCD"/>
    <x v="48"/>
    <s v="451"/>
    <s v="Single College District"/>
    <n v="20140"/>
    <x v="8"/>
    <n v="7044.4243809523787"/>
    <n v="40362"/>
    <m/>
    <n v="200"/>
    <n v="17"/>
    <m/>
    <m/>
    <m/>
    <m/>
    <m/>
    <m/>
    <n v="34"/>
    <m/>
    <m/>
    <n v="158"/>
    <n v="733"/>
    <m/>
    <m/>
    <m/>
    <m/>
    <m/>
    <m/>
    <n v="24562"/>
    <n v="0"/>
    <m/>
    <n v="36136"/>
    <n v="0"/>
    <m/>
    <m/>
    <n v="0"/>
    <n v="0"/>
    <n v="0"/>
    <n v="0"/>
    <m/>
    <n v="60698"/>
    <n v="0"/>
    <n v="0"/>
    <m/>
    <n v="0"/>
    <n v="0"/>
    <m/>
    <m/>
    <n v="0"/>
    <n v="0"/>
    <n v="0"/>
    <n v="0"/>
    <m/>
    <n v="0"/>
    <n v="6420"/>
    <m/>
    <n v="0"/>
    <n v="2348"/>
    <n v="0"/>
    <m/>
    <m/>
    <n v="0"/>
    <n v="0"/>
    <n v="0"/>
    <n v="0"/>
    <m/>
    <n v="8768"/>
    <n v="0"/>
    <n v="0"/>
    <n v="0"/>
    <n v="0"/>
    <m/>
    <m/>
    <n v="0"/>
    <n v="0"/>
    <n v="0"/>
    <n v="0"/>
    <n v="0"/>
    <n v="26948"/>
    <m/>
    <n v="0"/>
    <n v="20355"/>
    <n v="0"/>
    <m/>
    <n v="0"/>
    <n v="0"/>
    <n v="0"/>
    <n v="0"/>
    <n v="0"/>
    <m/>
    <n v="47303"/>
    <n v="0"/>
    <n v="0"/>
    <n v="0"/>
    <n v="0"/>
    <m/>
    <n v="0"/>
    <n v="0"/>
    <n v="0"/>
    <n v="0"/>
    <n v="0"/>
    <n v="0"/>
    <n v="26948"/>
    <n v="0"/>
    <n v="20355"/>
    <n v="0"/>
    <n v="0"/>
    <n v="0"/>
    <n v="0"/>
    <n v="0"/>
    <n v="0"/>
    <n v="0"/>
    <n v="47303"/>
    <n v="0"/>
    <n v="0"/>
    <m/>
    <n v="0"/>
    <n v="0"/>
    <m/>
    <n v="0"/>
    <n v="0"/>
    <n v="0"/>
    <n v="0"/>
    <n v="0"/>
    <m/>
    <n v="0"/>
    <n v="224"/>
    <n v="0"/>
    <m/>
    <n v="0"/>
    <n v="0"/>
    <m/>
    <n v="0"/>
    <n v="0"/>
    <n v="0"/>
    <n v="0"/>
    <n v="0"/>
    <m/>
    <n v="224"/>
    <n v="224"/>
    <n v="0"/>
    <n v="0"/>
    <n v="0"/>
    <n v="0"/>
    <n v="0"/>
    <n v="0"/>
    <n v="0"/>
    <n v="0"/>
    <n v="0"/>
    <n v="224"/>
    <n v="0.63749999999999996"/>
    <m/>
    <m/>
    <m/>
    <m/>
    <m/>
    <n v="3105"/>
    <n v="0"/>
    <n v="3000"/>
    <n v="0"/>
    <n v="0"/>
    <n v="0"/>
    <n v="0"/>
    <n v="0"/>
    <n v="0"/>
    <n v="6105"/>
    <n v="0"/>
    <n v="0"/>
    <n v="0"/>
    <n v="0"/>
    <n v="0"/>
    <n v="0"/>
    <n v="0"/>
    <n v="0"/>
    <n v="0"/>
    <n v="0"/>
    <n v="3105"/>
    <n v="0"/>
    <n v="3000"/>
    <n v="0"/>
    <n v="0"/>
    <n v="0"/>
    <n v="0"/>
    <n v="0"/>
    <n v="0"/>
    <n v="6105"/>
    <n v="6976"/>
    <n v="0"/>
    <n v="0"/>
    <n v="0"/>
    <m/>
    <m/>
    <n v="0"/>
    <n v="0"/>
    <n v="0"/>
    <n v="0"/>
    <n v="6976"/>
    <n v="69466"/>
    <n v="53632"/>
    <n v="130074"/>
    <s v="Dean or other administrator"/>
    <m/>
    <s v="M. Ed."/>
    <s v="no"/>
    <m/>
    <m/>
    <m/>
    <m/>
    <m/>
    <s v="work extra days"/>
    <n v="454"/>
    <n v="1545"/>
    <n v="27733"/>
    <n v="126"/>
    <n v="0"/>
    <n v="61857"/>
    <m/>
    <n v="5"/>
    <n v="0"/>
    <n v="1074"/>
    <m/>
    <m/>
    <m/>
    <m/>
    <n v="71"/>
    <n v="38"/>
    <s v="No"/>
    <s v="n.a."/>
    <n v="2"/>
    <m/>
    <m/>
    <m/>
    <m/>
    <m/>
    <n v="7"/>
    <m/>
    <m/>
    <m/>
    <m/>
    <s v="n.a."/>
    <n v="3.8"/>
    <m/>
    <n v="3.8"/>
    <m/>
    <n v="0"/>
    <n v="6.5"/>
    <n v="4040"/>
    <s v="Actual"/>
    <n v="6854"/>
    <n v="18336"/>
    <m/>
    <n v="526"/>
    <m/>
    <m/>
    <m/>
    <m/>
    <m/>
    <n v="25716"/>
    <n v="9"/>
    <n v="5"/>
    <m/>
    <n v="8"/>
    <n v="73"/>
    <n v="29"/>
    <s v="Yes"/>
    <s v="CSU Monterey Bay"/>
    <s v="CSU Fresno"/>
    <s v="San Francisco State Univ."/>
    <s v="Monterey Peninsula College"/>
    <s v="Naval Postgraduate School"/>
    <s v="UC Santa Cruz"/>
    <s v="Gavilan College"/>
    <s v="Cabrillo College"/>
    <s v="n.a."/>
    <s v="n.a."/>
    <s v="No"/>
    <m/>
    <n v="2957"/>
    <m/>
    <m/>
    <n v="108"/>
    <m/>
    <m/>
    <m/>
    <m/>
    <m/>
    <m/>
    <m/>
    <m/>
    <m/>
    <m/>
    <n v="5"/>
    <n v="7"/>
    <n v="108"/>
    <n v="64"/>
    <n v="0"/>
    <n v="52"/>
    <n v="4"/>
    <n v="0"/>
    <m/>
    <m/>
    <m/>
    <m/>
    <m/>
    <m/>
    <m/>
    <m/>
    <m/>
    <m/>
    <m/>
    <m/>
    <m/>
    <m/>
    <m/>
    <m/>
    <m/>
    <m/>
    <m/>
    <m/>
    <m/>
    <m/>
    <m/>
    <m/>
    <m/>
    <m/>
    <m/>
    <m/>
    <m/>
    <m/>
    <m/>
    <m/>
    <m/>
    <m/>
    <m/>
    <m/>
    <m/>
    <m/>
    <m/>
    <m/>
    <m/>
    <m/>
    <m/>
    <s v="No"/>
    <m/>
    <m/>
    <m/>
    <m/>
    <s v="Yes"/>
    <s v="No"/>
    <m/>
    <m/>
    <m/>
    <n v="4"/>
    <n v="0"/>
    <m/>
    <s v="n.a."/>
    <n v="584356"/>
    <m/>
    <n v="372"/>
    <m/>
    <m/>
    <m/>
    <m/>
    <m/>
    <m/>
    <m/>
    <m/>
    <m/>
    <m/>
    <m/>
    <m/>
    <m/>
    <m/>
    <m/>
    <m/>
    <s v="Yes"/>
    <s v="General Library Book Budget"/>
    <m/>
    <m/>
    <s v="Textbook Donations from Faculty"/>
    <m/>
    <s v="Textbook Donations from Bookstore"/>
    <m/>
    <m/>
    <m/>
    <m/>
    <s v="Grant Outside of College"/>
    <n v="1853.7958897243102"/>
    <x v="0"/>
    <s v="Small"/>
  </r>
  <r>
    <s v="San Bernardino CCD"/>
    <x v="102"/>
    <s v="982"/>
    <s v="Multi-College District"/>
    <n v="20140"/>
    <x v="8"/>
    <n v="9813.6537142857705"/>
    <n v="44000"/>
    <m/>
    <n v="154"/>
    <n v="4"/>
    <m/>
    <m/>
    <m/>
    <m/>
    <m/>
    <m/>
    <n v="31"/>
    <m/>
    <m/>
    <n v="32"/>
    <n v="462"/>
    <m/>
    <m/>
    <m/>
    <m/>
    <m/>
    <m/>
    <n v="24987"/>
    <m/>
    <m/>
    <m/>
    <m/>
    <m/>
    <m/>
    <m/>
    <m/>
    <n v="37973"/>
    <n v="1000"/>
    <m/>
    <n v="63960"/>
    <m/>
    <m/>
    <m/>
    <m/>
    <m/>
    <m/>
    <m/>
    <m/>
    <m/>
    <n v="5300"/>
    <m/>
    <m/>
    <n v="5300"/>
    <n v="38021"/>
    <m/>
    <m/>
    <m/>
    <m/>
    <m/>
    <m/>
    <m/>
    <m/>
    <m/>
    <m/>
    <m/>
    <n v="38021"/>
    <n v="2900"/>
    <m/>
    <m/>
    <m/>
    <m/>
    <m/>
    <m/>
    <m/>
    <m/>
    <m/>
    <n v="2900"/>
    <m/>
    <m/>
    <m/>
    <m/>
    <m/>
    <m/>
    <m/>
    <m/>
    <m/>
    <n v="52700"/>
    <m/>
    <m/>
    <n v="52700"/>
    <m/>
    <m/>
    <m/>
    <m/>
    <m/>
    <m/>
    <m/>
    <m/>
    <m/>
    <m/>
    <n v="0"/>
    <n v="0"/>
    <n v="0"/>
    <n v="0"/>
    <n v="0"/>
    <n v="0"/>
    <n v="0"/>
    <n v="0"/>
    <n v="0"/>
    <n v="52700"/>
    <n v="0"/>
    <n v="52700"/>
    <m/>
    <m/>
    <m/>
    <m/>
    <m/>
    <m/>
    <m/>
    <m/>
    <m/>
    <m/>
    <m/>
    <m/>
    <n v="0"/>
    <m/>
    <m/>
    <m/>
    <m/>
    <m/>
    <m/>
    <m/>
    <m/>
    <m/>
    <m/>
    <m/>
    <m/>
    <n v="0"/>
    <n v="0"/>
    <n v="0"/>
    <n v="0"/>
    <n v="0"/>
    <n v="0"/>
    <n v="0"/>
    <n v="0"/>
    <n v="0"/>
    <n v="0"/>
    <n v="0"/>
    <n v="0"/>
    <n v="0.45"/>
    <m/>
    <m/>
    <m/>
    <m/>
    <m/>
    <m/>
    <m/>
    <m/>
    <m/>
    <m/>
    <m/>
    <m/>
    <m/>
    <m/>
    <n v="0"/>
    <m/>
    <m/>
    <m/>
    <m/>
    <m/>
    <m/>
    <m/>
    <m/>
    <m/>
    <n v="0"/>
    <n v="0"/>
    <n v="0"/>
    <n v="0"/>
    <n v="0"/>
    <n v="0"/>
    <n v="0"/>
    <n v="0"/>
    <n v="0"/>
    <n v="0"/>
    <n v="0"/>
    <m/>
    <m/>
    <m/>
    <m/>
    <m/>
    <m/>
    <m/>
    <m/>
    <m/>
    <m/>
    <n v="0"/>
    <n v="101981"/>
    <n v="60900"/>
    <n v="162881"/>
    <s v="Dean or other administrator"/>
    <m/>
    <m/>
    <s v="yes"/>
    <m/>
    <m/>
    <s v="Stipend"/>
    <m/>
    <m/>
    <m/>
    <n v="456"/>
    <m/>
    <n v="121400"/>
    <n v="150"/>
    <m/>
    <n v="83755"/>
    <m/>
    <m/>
    <n v="121400"/>
    <n v="1281"/>
    <m/>
    <m/>
    <n v="45"/>
    <n v="45"/>
    <n v="41"/>
    <m/>
    <s v="No"/>
    <m/>
    <n v="4"/>
    <m/>
    <m/>
    <m/>
    <m/>
    <m/>
    <n v="5"/>
    <m/>
    <m/>
    <m/>
    <m/>
    <n v="1.95"/>
    <n v="5.5"/>
    <m/>
    <n v="5.5"/>
    <n v="2"/>
    <n v="0"/>
    <n v="7"/>
    <n v="9708"/>
    <s v="Actual"/>
    <n v="11457"/>
    <n v="43593"/>
    <n v="108837"/>
    <n v="0"/>
    <n v="0"/>
    <m/>
    <m/>
    <m/>
    <m/>
    <n v="163887"/>
    <n v="0"/>
    <n v="0"/>
    <m/>
    <n v="0"/>
    <n v="0"/>
    <n v="0"/>
    <s v="Yes"/>
    <s v="Crafton Hills College"/>
    <m/>
    <m/>
    <m/>
    <m/>
    <m/>
    <m/>
    <m/>
    <m/>
    <m/>
    <s v="No"/>
    <m/>
    <n v="2103"/>
    <m/>
    <m/>
    <n v="73"/>
    <m/>
    <m/>
    <m/>
    <m/>
    <m/>
    <m/>
    <m/>
    <m/>
    <m/>
    <m/>
    <n v="8"/>
    <n v="8"/>
    <n v="78"/>
    <n v="61"/>
    <n v="45"/>
    <n v="0"/>
    <n v="144"/>
    <n v="0"/>
    <m/>
    <m/>
    <m/>
    <m/>
    <m/>
    <m/>
    <m/>
    <m/>
    <m/>
    <m/>
    <m/>
    <m/>
    <m/>
    <m/>
    <m/>
    <m/>
    <m/>
    <m/>
    <m/>
    <m/>
    <m/>
    <m/>
    <m/>
    <m/>
    <m/>
    <m/>
    <m/>
    <m/>
    <m/>
    <m/>
    <m/>
    <m/>
    <m/>
    <m/>
    <m/>
    <m/>
    <m/>
    <m/>
    <m/>
    <m/>
    <m/>
    <m/>
    <m/>
    <s v="Yes"/>
    <m/>
    <m/>
    <m/>
    <m/>
    <s v="No"/>
    <s v="No"/>
    <m/>
    <m/>
    <m/>
    <n v="144"/>
    <n v="0"/>
    <s v="Yes"/>
    <n v="4"/>
    <n v="2575556"/>
    <m/>
    <n v="24"/>
    <m/>
    <m/>
    <m/>
    <m/>
    <m/>
    <m/>
    <m/>
    <m/>
    <m/>
    <m/>
    <m/>
    <m/>
    <m/>
    <m/>
    <m/>
    <m/>
    <s v="Yes"/>
    <s v="General Library Book Budget"/>
    <s v="Student Government"/>
    <m/>
    <s v="Textbook Donations from Faculty"/>
    <m/>
    <m/>
    <m/>
    <s v="Other"/>
    <s v="Student Donations"/>
    <m/>
    <m/>
    <n v="1784.3006753246855"/>
    <x v="0"/>
    <s v="Small"/>
  </r>
  <r>
    <s v="Solano CCD"/>
    <x v="36"/>
    <s v="281"/>
    <s v="Single College District"/>
    <n v="20140"/>
    <x v="8"/>
    <n v="7644.9910476190616"/>
    <n v="16128"/>
    <m/>
    <n v="100"/>
    <n v="1"/>
    <m/>
    <m/>
    <m/>
    <m/>
    <m/>
    <m/>
    <n v="38"/>
    <m/>
    <m/>
    <n v="38"/>
    <n v="328"/>
    <m/>
    <m/>
    <m/>
    <m/>
    <m/>
    <m/>
    <n v="25000"/>
    <m/>
    <m/>
    <m/>
    <m/>
    <m/>
    <m/>
    <m/>
    <m/>
    <m/>
    <m/>
    <m/>
    <n v="25000"/>
    <n v="2000"/>
    <m/>
    <m/>
    <m/>
    <m/>
    <m/>
    <m/>
    <m/>
    <m/>
    <m/>
    <m/>
    <m/>
    <n v="2000"/>
    <n v="13000"/>
    <m/>
    <m/>
    <m/>
    <m/>
    <m/>
    <m/>
    <m/>
    <m/>
    <m/>
    <m/>
    <m/>
    <n v="13000"/>
    <n v="0"/>
    <m/>
    <m/>
    <m/>
    <m/>
    <m/>
    <m/>
    <m/>
    <m/>
    <m/>
    <n v="0"/>
    <n v="85000"/>
    <m/>
    <m/>
    <m/>
    <m/>
    <m/>
    <m/>
    <m/>
    <m/>
    <m/>
    <m/>
    <m/>
    <n v="85000"/>
    <m/>
    <m/>
    <m/>
    <m/>
    <m/>
    <m/>
    <m/>
    <m/>
    <m/>
    <m/>
    <n v="0"/>
    <n v="85000"/>
    <n v="0"/>
    <n v="0"/>
    <n v="0"/>
    <n v="0"/>
    <n v="0"/>
    <n v="0"/>
    <n v="0"/>
    <n v="0"/>
    <n v="0"/>
    <n v="85000"/>
    <m/>
    <m/>
    <m/>
    <m/>
    <m/>
    <m/>
    <m/>
    <m/>
    <m/>
    <m/>
    <m/>
    <m/>
    <n v="0"/>
    <n v="1000"/>
    <m/>
    <m/>
    <m/>
    <m/>
    <m/>
    <m/>
    <m/>
    <m/>
    <m/>
    <m/>
    <m/>
    <n v="1000"/>
    <n v="1000"/>
    <n v="0"/>
    <n v="0"/>
    <n v="0"/>
    <n v="0"/>
    <n v="0"/>
    <n v="0"/>
    <n v="0"/>
    <n v="0"/>
    <n v="0"/>
    <n v="1000"/>
    <n v="0"/>
    <m/>
    <m/>
    <m/>
    <m/>
    <m/>
    <n v="0"/>
    <m/>
    <m/>
    <m/>
    <m/>
    <m/>
    <m/>
    <m/>
    <m/>
    <n v="0"/>
    <n v="0"/>
    <m/>
    <m/>
    <m/>
    <m/>
    <m/>
    <m/>
    <m/>
    <m/>
    <n v="0"/>
    <n v="0"/>
    <n v="0"/>
    <n v="0"/>
    <n v="0"/>
    <n v="0"/>
    <n v="0"/>
    <n v="0"/>
    <n v="0"/>
    <n v="0"/>
    <n v="0"/>
    <m/>
    <m/>
    <m/>
    <m/>
    <m/>
    <m/>
    <m/>
    <m/>
    <m/>
    <m/>
    <n v="0"/>
    <n v="38000"/>
    <n v="88000"/>
    <n v="126000"/>
    <s v="Other"/>
    <s v="Chief Technology Officer"/>
    <s v="don't know"/>
    <s v="no"/>
    <s v="None"/>
    <m/>
    <m/>
    <m/>
    <m/>
    <m/>
    <n v="800"/>
    <n v="1000"/>
    <n v="2200"/>
    <n v="100"/>
    <n v="0"/>
    <n v="58000"/>
    <m/>
    <n v="15"/>
    <n v="200"/>
    <n v="10"/>
    <m/>
    <m/>
    <n v="50"/>
    <n v="0"/>
    <m/>
    <n v="0"/>
    <s v="No"/>
    <m/>
    <n v="4"/>
    <m/>
    <m/>
    <m/>
    <m/>
    <m/>
    <n v="2"/>
    <m/>
    <m/>
    <m/>
    <m/>
    <s v="7 students  2.1 FTE"/>
    <n v="5.43"/>
    <m/>
    <n v="5.43"/>
    <m/>
    <n v="0"/>
    <n v="2"/>
    <n v="7063"/>
    <s v="Actual"/>
    <n v="160000"/>
    <n v="100000"/>
    <m/>
    <n v="1000"/>
    <n v="150"/>
    <m/>
    <m/>
    <m/>
    <m/>
    <n v="261150"/>
    <n v="60"/>
    <m/>
    <m/>
    <n v="50"/>
    <n v="100"/>
    <n v="60"/>
    <s v="No"/>
    <m/>
    <m/>
    <m/>
    <m/>
    <m/>
    <m/>
    <m/>
    <m/>
    <m/>
    <m/>
    <s v="No"/>
    <m/>
    <n v="4500"/>
    <m/>
    <m/>
    <n v="200"/>
    <m/>
    <m/>
    <m/>
    <m/>
    <m/>
    <m/>
    <m/>
    <m/>
    <m/>
    <m/>
    <n v="1"/>
    <n v="76"/>
    <n v="2400"/>
    <n v="106"/>
    <n v="82"/>
    <n v="82"/>
    <n v="0"/>
    <n v="0"/>
    <m/>
    <m/>
    <m/>
    <m/>
    <m/>
    <m/>
    <m/>
    <m/>
    <m/>
    <m/>
    <m/>
    <m/>
    <m/>
    <m/>
    <m/>
    <m/>
    <m/>
    <m/>
    <m/>
    <m/>
    <m/>
    <m/>
    <m/>
    <m/>
    <m/>
    <m/>
    <m/>
    <m/>
    <m/>
    <m/>
    <m/>
    <m/>
    <m/>
    <m/>
    <m/>
    <m/>
    <m/>
    <m/>
    <m/>
    <m/>
    <m/>
    <m/>
    <m/>
    <s v="No"/>
    <m/>
    <m/>
    <m/>
    <m/>
    <s v="Yes"/>
    <s v="Yes"/>
    <m/>
    <m/>
    <m/>
    <n v="0"/>
    <n v="0"/>
    <s v="Yes"/>
    <s v="4 to 6"/>
    <n v="180000"/>
    <m/>
    <m/>
    <m/>
    <m/>
    <m/>
    <m/>
    <m/>
    <m/>
    <m/>
    <m/>
    <m/>
    <m/>
    <m/>
    <m/>
    <m/>
    <m/>
    <m/>
    <m/>
    <s v="Yes"/>
    <s v="General Library Book Budget"/>
    <m/>
    <m/>
    <s v="Textbook Donations from Faculty"/>
    <s v="Textbook Donations from Publisher"/>
    <m/>
    <m/>
    <s v="Other"/>
    <s v="Academic success grant"/>
    <m/>
    <m/>
    <n v="1407.9173200035104"/>
    <x v="0"/>
    <s v="Small"/>
  </r>
  <r>
    <s v="Coast CCD"/>
    <x v="57"/>
    <s v="832"/>
    <s v="Multi-College District"/>
    <n v="20140"/>
    <x v="8"/>
    <n v="10169.756952381042"/>
    <n v="28945"/>
    <m/>
    <n v="130"/>
    <n v="10"/>
    <m/>
    <m/>
    <m/>
    <m/>
    <m/>
    <m/>
    <n v="50"/>
    <m/>
    <m/>
    <n v="57"/>
    <n v="962"/>
    <m/>
    <m/>
    <m/>
    <m/>
    <m/>
    <m/>
    <n v="27655.119999999999"/>
    <n v="0"/>
    <m/>
    <n v="0"/>
    <n v="0"/>
    <m/>
    <m/>
    <n v="0"/>
    <n v="0"/>
    <n v="27559.599999999999"/>
    <n v="0"/>
    <m/>
    <n v="55214.720000000001"/>
    <n v="0"/>
    <n v="0"/>
    <m/>
    <n v="0"/>
    <n v="0"/>
    <m/>
    <m/>
    <n v="0"/>
    <n v="0"/>
    <n v="25779.5"/>
    <n v="0"/>
    <m/>
    <n v="25779.5"/>
    <n v="4917.22"/>
    <m/>
    <n v="0"/>
    <n v="0"/>
    <n v="0"/>
    <m/>
    <m/>
    <n v="0"/>
    <n v="0"/>
    <n v="0"/>
    <n v="0"/>
    <m/>
    <n v="4917.22"/>
    <n v="0"/>
    <n v="0"/>
    <n v="0"/>
    <n v="0"/>
    <m/>
    <m/>
    <n v="0"/>
    <n v="0"/>
    <n v="0"/>
    <n v="0"/>
    <n v="0"/>
    <n v="26735.65"/>
    <m/>
    <n v="0"/>
    <n v="0"/>
    <n v="0"/>
    <m/>
    <n v="0"/>
    <n v="0"/>
    <n v="0"/>
    <n v="11583"/>
    <n v="15000"/>
    <m/>
    <n v="53318.65"/>
    <n v="0"/>
    <n v="0"/>
    <n v="0"/>
    <n v="0"/>
    <m/>
    <n v="0"/>
    <n v="0"/>
    <n v="0"/>
    <n v="0"/>
    <n v="0"/>
    <n v="0"/>
    <n v="26735.65"/>
    <n v="0"/>
    <n v="0"/>
    <n v="0"/>
    <n v="0"/>
    <n v="0"/>
    <n v="0"/>
    <n v="0"/>
    <n v="11583"/>
    <n v="15000"/>
    <n v="53318.65"/>
    <n v="0"/>
    <n v="0"/>
    <m/>
    <n v="0"/>
    <n v="0"/>
    <m/>
    <n v="0"/>
    <n v="0"/>
    <n v="0"/>
    <n v="0"/>
    <n v="0"/>
    <m/>
    <n v="0"/>
    <n v="0"/>
    <n v="0"/>
    <m/>
    <n v="0"/>
    <n v="0"/>
    <m/>
    <n v="0"/>
    <n v="0"/>
    <n v="0"/>
    <n v="0"/>
    <n v="0"/>
    <m/>
    <n v="0"/>
    <n v="0"/>
    <n v="0"/>
    <n v="0"/>
    <n v="0"/>
    <n v="0"/>
    <n v="0"/>
    <n v="0"/>
    <n v="0"/>
    <n v="0"/>
    <n v="0"/>
    <n v="0"/>
    <n v="0.56999999999999995"/>
    <m/>
    <m/>
    <m/>
    <m/>
    <m/>
    <n v="0"/>
    <n v="0"/>
    <n v="0"/>
    <n v="0"/>
    <n v="0"/>
    <n v="0"/>
    <n v="0"/>
    <n v="0"/>
    <n v="0"/>
    <n v="0"/>
    <n v="0"/>
    <n v="0"/>
    <n v="0"/>
    <n v="0"/>
    <n v="0"/>
    <n v="0"/>
    <n v="0"/>
    <n v="0"/>
    <n v="0"/>
    <n v="0"/>
    <n v="0"/>
    <n v="0"/>
    <n v="0"/>
    <n v="0"/>
    <n v="0"/>
    <n v="0"/>
    <n v="0"/>
    <n v="0"/>
    <n v="0"/>
    <n v="0"/>
    <n v="0"/>
    <n v="0"/>
    <n v="0"/>
    <n v="0"/>
    <m/>
    <m/>
    <n v="0"/>
    <n v="0"/>
    <n v="0"/>
    <n v="0"/>
    <n v="0"/>
    <n v="60131.94"/>
    <n v="79098.149999999994"/>
    <n v="139230.09"/>
    <s v="Dean or other administrator"/>
    <m/>
    <s v="PhD"/>
    <s v="no"/>
    <m/>
    <m/>
    <s v="Stipend"/>
    <m/>
    <m/>
    <m/>
    <n v="488"/>
    <n v="1033"/>
    <n v="9000"/>
    <n v="42"/>
    <n v="0"/>
    <n v="34919"/>
    <m/>
    <n v="1"/>
    <n v="385"/>
    <n v="0"/>
    <m/>
    <m/>
    <n v="0"/>
    <n v="0"/>
    <n v="0"/>
    <n v="0"/>
    <s v="No"/>
    <m/>
    <n v="4"/>
    <m/>
    <m/>
    <m/>
    <m/>
    <m/>
    <n v="5"/>
    <m/>
    <m/>
    <m/>
    <m/>
    <n v="4.9124999999999996"/>
    <n v="3.36"/>
    <m/>
    <n v="3.36"/>
    <n v="0"/>
    <n v="0"/>
    <n v="4.625"/>
    <n v="16071"/>
    <s v="Actual"/>
    <n v="4451605"/>
    <n v="7351"/>
    <n v="0"/>
    <n v="323"/>
    <n v="2628097"/>
    <m/>
    <m/>
    <m/>
    <m/>
    <n v="7087376"/>
    <n v="27"/>
    <n v="0"/>
    <m/>
    <n v="127"/>
    <n v="200"/>
    <n v="19"/>
    <s v="Yes"/>
    <s v="Cal State Long Beach"/>
    <s v="Orange Coast College"/>
    <s v="Fullerton College"/>
    <s v="Coastline College"/>
    <s v="Cypress College"/>
    <m/>
    <m/>
    <m/>
    <m/>
    <m/>
    <s v="No"/>
    <m/>
    <n v="3482"/>
    <m/>
    <m/>
    <n v="105"/>
    <m/>
    <m/>
    <m/>
    <m/>
    <m/>
    <m/>
    <m/>
    <m/>
    <m/>
    <m/>
    <n v="4"/>
    <n v="4"/>
    <n v="64"/>
    <n v="59"/>
    <n v="32"/>
    <n v="32"/>
    <n v="0"/>
    <n v="0"/>
    <m/>
    <m/>
    <m/>
    <m/>
    <m/>
    <m/>
    <m/>
    <m/>
    <m/>
    <m/>
    <m/>
    <m/>
    <m/>
    <m/>
    <m/>
    <m/>
    <m/>
    <m/>
    <m/>
    <m/>
    <m/>
    <m/>
    <m/>
    <m/>
    <m/>
    <m/>
    <m/>
    <m/>
    <m/>
    <m/>
    <m/>
    <m/>
    <m/>
    <m/>
    <m/>
    <m/>
    <m/>
    <m/>
    <m/>
    <m/>
    <m/>
    <m/>
    <m/>
    <s v="No"/>
    <m/>
    <m/>
    <m/>
    <m/>
    <s v="Yes"/>
    <s v="Yes"/>
    <m/>
    <m/>
    <m/>
    <n v="0"/>
    <n v="0"/>
    <s v="No"/>
    <n v="0"/>
    <n v="207906"/>
    <m/>
    <n v="0"/>
    <m/>
    <m/>
    <m/>
    <m/>
    <m/>
    <m/>
    <m/>
    <m/>
    <m/>
    <m/>
    <m/>
    <m/>
    <m/>
    <m/>
    <m/>
    <m/>
    <s v="Yes"/>
    <m/>
    <s v="Student Government"/>
    <s v="College Foundation"/>
    <s v="Textbook Donations from Faculty"/>
    <m/>
    <m/>
    <m/>
    <m/>
    <m/>
    <m/>
    <m/>
    <n v="3026.713378684834"/>
    <x v="0"/>
    <s v="Medium"/>
  </r>
  <r>
    <s v="Sequoias CCD"/>
    <x v="110"/>
    <s v="561"/>
    <s v="Single College District"/>
    <n v="20140"/>
    <x v="8"/>
    <n v="8446.2723809523432"/>
    <n v="53000"/>
    <m/>
    <n v="145"/>
    <n v="13"/>
    <m/>
    <m/>
    <m/>
    <m/>
    <m/>
    <m/>
    <n v="84"/>
    <m/>
    <m/>
    <n v="59"/>
    <n v="525"/>
    <m/>
    <m/>
    <m/>
    <m/>
    <m/>
    <m/>
    <n v="28092"/>
    <n v="9713"/>
    <m/>
    <n v="0"/>
    <n v="0"/>
    <m/>
    <m/>
    <n v="0"/>
    <n v="0"/>
    <n v="0"/>
    <n v="11440"/>
    <m/>
    <n v="49245"/>
    <n v="6250"/>
    <n v="0"/>
    <m/>
    <n v="0"/>
    <n v="0"/>
    <m/>
    <m/>
    <n v="0"/>
    <n v="0"/>
    <n v="0"/>
    <n v="0"/>
    <m/>
    <n v="6250"/>
    <n v="20910"/>
    <m/>
    <n v="0"/>
    <n v="0"/>
    <n v="0"/>
    <m/>
    <m/>
    <n v="0"/>
    <n v="0"/>
    <n v="0"/>
    <n v="0"/>
    <m/>
    <n v="20910"/>
    <n v="0"/>
    <n v="0"/>
    <n v="0"/>
    <n v="0"/>
    <m/>
    <m/>
    <n v="0"/>
    <n v="0"/>
    <n v="0"/>
    <n v="0"/>
    <n v="0"/>
    <n v="45270"/>
    <m/>
    <n v="0"/>
    <n v="0"/>
    <n v="0"/>
    <m/>
    <n v="0"/>
    <n v="0"/>
    <n v="0"/>
    <n v="0"/>
    <n v="0"/>
    <m/>
    <n v="45270"/>
    <n v="0"/>
    <n v="0"/>
    <n v="0"/>
    <n v="0"/>
    <m/>
    <n v="0"/>
    <n v="0"/>
    <n v="0"/>
    <n v="0"/>
    <n v="0"/>
    <n v="0"/>
    <n v="45270"/>
    <n v="0"/>
    <n v="0"/>
    <n v="0"/>
    <n v="0"/>
    <n v="0"/>
    <n v="0"/>
    <n v="0"/>
    <n v="0"/>
    <n v="0"/>
    <n v="45270"/>
    <n v="0"/>
    <n v="0"/>
    <m/>
    <n v="0"/>
    <n v="0"/>
    <m/>
    <n v="0"/>
    <n v="0"/>
    <n v="0"/>
    <n v="0"/>
    <n v="0"/>
    <m/>
    <n v="0"/>
    <n v="1748"/>
    <n v="0"/>
    <m/>
    <n v="0"/>
    <n v="0"/>
    <m/>
    <n v="0"/>
    <n v="0"/>
    <n v="0"/>
    <n v="0"/>
    <n v="0"/>
    <m/>
    <n v="1748"/>
    <n v="1748"/>
    <n v="0"/>
    <n v="0"/>
    <n v="0"/>
    <n v="0"/>
    <n v="0"/>
    <n v="0"/>
    <n v="0"/>
    <n v="0"/>
    <n v="0"/>
    <n v="1748"/>
    <n v="0.71"/>
    <m/>
    <m/>
    <m/>
    <m/>
    <m/>
    <n v="0"/>
    <n v="0"/>
    <n v="0"/>
    <n v="0"/>
    <n v="0"/>
    <n v="0"/>
    <n v="0"/>
    <n v="0"/>
    <n v="0"/>
    <n v="0"/>
    <n v="0"/>
    <n v="0"/>
    <n v="0"/>
    <n v="0"/>
    <n v="0"/>
    <n v="0"/>
    <n v="0"/>
    <n v="0"/>
    <n v="0"/>
    <n v="0"/>
    <n v="0"/>
    <n v="0"/>
    <n v="0"/>
    <n v="0"/>
    <n v="0"/>
    <n v="0"/>
    <n v="0"/>
    <n v="0"/>
    <n v="0"/>
    <n v="0"/>
    <n v="0"/>
    <n v="0"/>
    <n v="0"/>
    <n v="0"/>
    <m/>
    <m/>
    <n v="0"/>
    <n v="0"/>
    <n v="0"/>
    <n v="0"/>
    <n v="0"/>
    <n v="70155"/>
    <n v="53268"/>
    <n v="123423"/>
    <s v="Dean or other administrator"/>
    <m/>
    <m/>
    <s v="yes"/>
    <m/>
    <m/>
    <m/>
    <m/>
    <m/>
    <m/>
    <n v="658"/>
    <n v="263"/>
    <n v="14730"/>
    <n v="165"/>
    <m/>
    <n v="54640"/>
    <m/>
    <n v="7"/>
    <n v="18"/>
    <n v="722"/>
    <m/>
    <m/>
    <n v="239"/>
    <n v="239"/>
    <n v="3614"/>
    <n v="7"/>
    <s v="No"/>
    <m/>
    <n v="3"/>
    <m/>
    <m/>
    <m/>
    <m/>
    <m/>
    <n v="5"/>
    <m/>
    <m/>
    <m/>
    <m/>
    <n v="3.63"/>
    <n v="4.6900000000000004"/>
    <m/>
    <n v="4.6900000000000004"/>
    <n v="4"/>
    <n v="0"/>
    <n v="7"/>
    <n v="10914"/>
    <s v="Actual"/>
    <m/>
    <m/>
    <m/>
    <m/>
    <m/>
    <m/>
    <m/>
    <m/>
    <m/>
    <m/>
    <n v="2"/>
    <n v="8"/>
    <m/>
    <n v="10"/>
    <n v="0"/>
    <n v="0"/>
    <s v="Yes"/>
    <s v="CSU Fresno"/>
    <m/>
    <m/>
    <m/>
    <m/>
    <m/>
    <m/>
    <m/>
    <m/>
    <m/>
    <s v="No"/>
    <m/>
    <n v="2051"/>
    <m/>
    <m/>
    <n v="87"/>
    <m/>
    <m/>
    <m/>
    <m/>
    <m/>
    <m/>
    <m/>
    <m/>
    <m/>
    <m/>
    <n v="3"/>
    <n v="16"/>
    <n v="414"/>
    <n v="124.5"/>
    <n v="32"/>
    <n v="0"/>
    <n v="0"/>
    <n v="0"/>
    <m/>
    <m/>
    <m/>
    <m/>
    <m/>
    <m/>
    <m/>
    <m/>
    <m/>
    <m/>
    <m/>
    <m/>
    <m/>
    <m/>
    <m/>
    <m/>
    <m/>
    <m/>
    <m/>
    <m/>
    <m/>
    <m/>
    <m/>
    <m/>
    <m/>
    <m/>
    <m/>
    <m/>
    <m/>
    <m/>
    <m/>
    <m/>
    <m/>
    <m/>
    <m/>
    <m/>
    <m/>
    <m/>
    <m/>
    <m/>
    <m/>
    <m/>
    <m/>
    <s v="No"/>
    <m/>
    <m/>
    <m/>
    <m/>
    <s v="Yes"/>
    <s v="No"/>
    <m/>
    <m/>
    <m/>
    <n v="0"/>
    <n v="0"/>
    <s v="No"/>
    <m/>
    <n v="273004"/>
    <m/>
    <n v="6"/>
    <m/>
    <m/>
    <m/>
    <m/>
    <m/>
    <m/>
    <m/>
    <m/>
    <m/>
    <m/>
    <m/>
    <m/>
    <m/>
    <m/>
    <m/>
    <m/>
    <s v="Yes"/>
    <s v="General Library Book Budget"/>
    <m/>
    <s v="College Foundation"/>
    <s v="Textbook Donations from Faculty"/>
    <m/>
    <m/>
    <m/>
    <m/>
    <m/>
    <m/>
    <m/>
    <n v="1800.9109554269387"/>
    <x v="0"/>
    <s v="Small"/>
  </r>
  <r>
    <s v="South Orange County CCD"/>
    <x v="82"/>
    <s v="892"/>
    <s v="Multi-College District"/>
    <n v="20140"/>
    <x v="8"/>
    <n v="9132.7653333332782"/>
    <n v="22700"/>
    <m/>
    <n v="102"/>
    <n v="5"/>
    <m/>
    <m/>
    <m/>
    <m/>
    <m/>
    <m/>
    <n v="30"/>
    <m/>
    <m/>
    <n v="24"/>
    <n v="370"/>
    <m/>
    <m/>
    <m/>
    <m/>
    <m/>
    <m/>
    <n v="28180"/>
    <n v="0"/>
    <m/>
    <n v="0"/>
    <n v="0"/>
    <m/>
    <m/>
    <n v="0"/>
    <n v="0"/>
    <n v="0"/>
    <n v="1155"/>
    <m/>
    <n v="29335"/>
    <n v="1907"/>
    <n v="0"/>
    <m/>
    <n v="0"/>
    <n v="0"/>
    <m/>
    <m/>
    <n v="0"/>
    <n v="0"/>
    <n v="0"/>
    <n v="0"/>
    <m/>
    <n v="1907"/>
    <n v="2600"/>
    <m/>
    <n v="0"/>
    <n v="0"/>
    <n v="0"/>
    <m/>
    <m/>
    <n v="0"/>
    <n v="0"/>
    <n v="0"/>
    <n v="0"/>
    <m/>
    <n v="2600"/>
    <n v="0"/>
    <n v="0"/>
    <n v="0"/>
    <n v="0"/>
    <m/>
    <m/>
    <n v="0"/>
    <n v="0"/>
    <n v="0"/>
    <n v="0"/>
    <n v="0"/>
    <n v="39196"/>
    <m/>
    <n v="0"/>
    <n v="0"/>
    <n v="0"/>
    <m/>
    <n v="0"/>
    <n v="0"/>
    <n v="0"/>
    <n v="0"/>
    <n v="0"/>
    <m/>
    <n v="39196"/>
    <n v="0"/>
    <n v="0"/>
    <n v="0"/>
    <n v="0"/>
    <m/>
    <n v="0"/>
    <n v="0"/>
    <n v="0"/>
    <n v="0"/>
    <m/>
    <n v="0"/>
    <n v="39196"/>
    <n v="0"/>
    <n v="0"/>
    <n v="0"/>
    <n v="0"/>
    <n v="0"/>
    <n v="0"/>
    <n v="0"/>
    <n v="0"/>
    <n v="0"/>
    <n v="39196"/>
    <n v="0"/>
    <n v="0"/>
    <m/>
    <n v="0"/>
    <n v="0"/>
    <m/>
    <n v="0"/>
    <n v="0"/>
    <n v="0"/>
    <n v="0"/>
    <n v="0"/>
    <m/>
    <n v="0"/>
    <n v="0"/>
    <n v="0"/>
    <m/>
    <n v="0"/>
    <n v="0"/>
    <m/>
    <n v="0"/>
    <n v="0"/>
    <n v="0"/>
    <n v="0"/>
    <n v="0"/>
    <m/>
    <n v="0"/>
    <n v="0"/>
    <n v="0"/>
    <n v="0"/>
    <n v="0"/>
    <n v="0"/>
    <n v="0"/>
    <n v="0"/>
    <n v="0"/>
    <n v="0"/>
    <n v="0"/>
    <n v="0"/>
    <n v="0.44"/>
    <m/>
    <m/>
    <m/>
    <m/>
    <m/>
    <n v="9104"/>
    <n v="0"/>
    <n v="0"/>
    <n v="0"/>
    <n v="0"/>
    <n v="0"/>
    <n v="0"/>
    <n v="0"/>
    <n v="0"/>
    <n v="9104"/>
    <n v="0"/>
    <n v="0"/>
    <n v="0"/>
    <n v="0"/>
    <n v="0"/>
    <n v="0"/>
    <n v="0"/>
    <n v="0"/>
    <n v="0"/>
    <n v="0"/>
    <n v="9104"/>
    <n v="0"/>
    <n v="0"/>
    <n v="0"/>
    <n v="0"/>
    <n v="0"/>
    <n v="0"/>
    <n v="0"/>
    <n v="0"/>
    <n v="9104"/>
    <n v="0"/>
    <n v="0"/>
    <n v="0"/>
    <n v="0"/>
    <m/>
    <m/>
    <n v="0"/>
    <n v="0"/>
    <n v="0"/>
    <n v="5000"/>
    <n v="5000"/>
    <n v="31935"/>
    <n v="50207"/>
    <n v="87142"/>
    <s v="Department chair (Faculty position)"/>
    <m/>
    <s v="PhD"/>
    <s v="yes"/>
    <m/>
    <m/>
    <s v="Stipend"/>
    <m/>
    <m/>
    <m/>
    <n v="681"/>
    <n v="4011"/>
    <n v="19519"/>
    <n v="27"/>
    <m/>
    <n v="37336"/>
    <m/>
    <n v="44"/>
    <n v="43"/>
    <n v="0"/>
    <m/>
    <m/>
    <n v="75"/>
    <n v="0"/>
    <n v="0"/>
    <n v="0"/>
    <s v="No"/>
    <m/>
    <n v="3"/>
    <m/>
    <m/>
    <m/>
    <m/>
    <m/>
    <n v="6"/>
    <m/>
    <m/>
    <m/>
    <m/>
    <n v="0.46"/>
    <n v="5.72"/>
    <m/>
    <n v="5.72"/>
    <n v="0"/>
    <n v="0"/>
    <n v="4.53"/>
    <n v="5492"/>
    <s v="Actual"/>
    <n v="7439"/>
    <n v="24065"/>
    <n v="906"/>
    <n v="15"/>
    <m/>
    <m/>
    <m/>
    <m/>
    <m/>
    <n v="32425"/>
    <n v="14"/>
    <n v="0"/>
    <m/>
    <n v="0"/>
    <n v="0"/>
    <n v="0"/>
    <s v="Yes"/>
    <s v="Saddleback College"/>
    <m/>
    <m/>
    <m/>
    <m/>
    <m/>
    <m/>
    <m/>
    <m/>
    <m/>
    <s v="No"/>
    <m/>
    <n v="1851"/>
    <m/>
    <m/>
    <n v="114"/>
    <m/>
    <m/>
    <m/>
    <m/>
    <m/>
    <m/>
    <m/>
    <m/>
    <m/>
    <m/>
    <n v="5"/>
    <n v="5"/>
    <n v="134"/>
    <n v="60"/>
    <n v="56"/>
    <n v="48"/>
    <n v="0"/>
    <n v="0"/>
    <m/>
    <m/>
    <m/>
    <m/>
    <m/>
    <m/>
    <m/>
    <m/>
    <m/>
    <m/>
    <m/>
    <m/>
    <m/>
    <m/>
    <m/>
    <m/>
    <m/>
    <m/>
    <m/>
    <m/>
    <m/>
    <m/>
    <m/>
    <m/>
    <m/>
    <m/>
    <m/>
    <m/>
    <m/>
    <m/>
    <m/>
    <m/>
    <m/>
    <m/>
    <m/>
    <m/>
    <m/>
    <m/>
    <m/>
    <m/>
    <m/>
    <m/>
    <m/>
    <s v="Yes"/>
    <m/>
    <m/>
    <m/>
    <m/>
    <s v="Yes"/>
    <s v="Yes"/>
    <m/>
    <m/>
    <m/>
    <n v="0"/>
    <n v="0"/>
    <s v="No"/>
    <m/>
    <n v="373353"/>
    <m/>
    <n v="30"/>
    <m/>
    <m/>
    <m/>
    <m/>
    <m/>
    <m/>
    <m/>
    <m/>
    <m/>
    <m/>
    <m/>
    <m/>
    <m/>
    <m/>
    <m/>
    <m/>
    <s v="Yes"/>
    <m/>
    <m/>
    <m/>
    <s v="Textbook Donations from Faculty"/>
    <m/>
    <s v="Textbook Donations from Bookstore"/>
    <m/>
    <s v="Other"/>
    <m/>
    <m/>
    <m/>
    <n v="1596.6372960372864"/>
    <x v="0"/>
    <s v="Small"/>
  </r>
  <r>
    <s v="Marin CCD"/>
    <x v="88"/>
    <s v="334"/>
    <s v="Single College District"/>
    <n v="20140"/>
    <x v="8"/>
    <n v="3950.0400000000045"/>
    <n v="16698"/>
    <m/>
    <n v="48"/>
    <n v="6"/>
    <m/>
    <m/>
    <m/>
    <m/>
    <m/>
    <m/>
    <n v="25"/>
    <m/>
    <m/>
    <n v="38"/>
    <n v="151"/>
    <m/>
    <m/>
    <m/>
    <m/>
    <m/>
    <m/>
    <n v="28427"/>
    <m/>
    <m/>
    <m/>
    <m/>
    <m/>
    <m/>
    <m/>
    <m/>
    <m/>
    <n v="12000"/>
    <m/>
    <n v="40427"/>
    <n v="2500"/>
    <m/>
    <m/>
    <m/>
    <m/>
    <m/>
    <m/>
    <m/>
    <m/>
    <m/>
    <m/>
    <m/>
    <n v="2500"/>
    <n v="7892"/>
    <m/>
    <m/>
    <m/>
    <m/>
    <m/>
    <m/>
    <m/>
    <m/>
    <m/>
    <m/>
    <m/>
    <n v="7892"/>
    <n v="0"/>
    <m/>
    <m/>
    <m/>
    <m/>
    <m/>
    <m/>
    <m/>
    <m/>
    <m/>
    <n v="0"/>
    <n v="29741"/>
    <m/>
    <m/>
    <m/>
    <m/>
    <m/>
    <m/>
    <m/>
    <m/>
    <m/>
    <m/>
    <m/>
    <n v="29741"/>
    <m/>
    <m/>
    <m/>
    <m/>
    <m/>
    <m/>
    <m/>
    <m/>
    <m/>
    <m/>
    <n v="0"/>
    <n v="29741"/>
    <n v="0"/>
    <n v="0"/>
    <n v="0"/>
    <n v="0"/>
    <n v="0"/>
    <n v="0"/>
    <n v="0"/>
    <n v="0"/>
    <n v="0"/>
    <n v="29741"/>
    <n v="0"/>
    <m/>
    <m/>
    <m/>
    <m/>
    <m/>
    <m/>
    <m/>
    <m/>
    <m/>
    <m/>
    <m/>
    <n v="0"/>
    <n v="4190"/>
    <m/>
    <m/>
    <m/>
    <m/>
    <m/>
    <m/>
    <m/>
    <m/>
    <m/>
    <m/>
    <m/>
    <n v="4190"/>
    <n v="4190"/>
    <n v="0"/>
    <n v="0"/>
    <n v="0"/>
    <n v="0"/>
    <n v="0"/>
    <n v="0"/>
    <n v="0"/>
    <n v="0"/>
    <n v="0"/>
    <n v="4190"/>
    <n v="0.75"/>
    <m/>
    <m/>
    <m/>
    <m/>
    <m/>
    <n v="0"/>
    <m/>
    <m/>
    <m/>
    <m/>
    <m/>
    <m/>
    <m/>
    <m/>
    <n v="0"/>
    <n v="0"/>
    <m/>
    <m/>
    <m/>
    <m/>
    <m/>
    <m/>
    <m/>
    <m/>
    <n v="0"/>
    <n v="0"/>
    <n v="0"/>
    <n v="0"/>
    <n v="0"/>
    <n v="0"/>
    <n v="0"/>
    <n v="0"/>
    <n v="0"/>
    <n v="0"/>
    <n v="0"/>
    <n v="46103"/>
    <m/>
    <m/>
    <m/>
    <m/>
    <m/>
    <m/>
    <m/>
    <m/>
    <m/>
    <n v="46103"/>
    <n v="48319"/>
    <n v="36431"/>
    <n v="130853"/>
    <s v="Dean or other administrator"/>
    <m/>
    <m/>
    <s v="yes"/>
    <m/>
    <m/>
    <m/>
    <m/>
    <m/>
    <m/>
    <n v="793"/>
    <n v="4"/>
    <n v="213"/>
    <n v="111"/>
    <n v="0"/>
    <n v="82028"/>
    <m/>
    <n v="4"/>
    <n v="0"/>
    <n v="1136"/>
    <m/>
    <m/>
    <n v="3"/>
    <n v="3"/>
    <n v="0"/>
    <n v="4"/>
    <s v="Yes"/>
    <s v="Gale User Driven Acquisition"/>
    <n v="3"/>
    <m/>
    <m/>
    <m/>
    <m/>
    <m/>
    <n v="4"/>
    <m/>
    <m/>
    <m/>
    <m/>
    <n v="0.5"/>
    <n v="4"/>
    <m/>
    <n v="4"/>
    <m/>
    <n v="0"/>
    <n v="5.5"/>
    <n v="1160"/>
    <s v="Actual"/>
    <n v="2328"/>
    <n v="18632"/>
    <n v="0"/>
    <n v="2"/>
    <n v="0"/>
    <m/>
    <m/>
    <m/>
    <m/>
    <n v="20961"/>
    <n v="8"/>
    <n v="0"/>
    <m/>
    <n v="8"/>
    <n v="121"/>
    <n v="121"/>
    <s v="Yes"/>
    <s v="Dominican University "/>
    <m/>
    <m/>
    <m/>
    <m/>
    <m/>
    <m/>
    <m/>
    <m/>
    <m/>
    <s v="Yes"/>
    <s v="Vendor"/>
    <n v="2835"/>
    <m/>
    <m/>
    <n v="135"/>
    <m/>
    <m/>
    <m/>
    <m/>
    <m/>
    <m/>
    <m/>
    <m/>
    <m/>
    <m/>
    <n v="0"/>
    <n v="0"/>
    <n v="0"/>
    <n v="56"/>
    <n v="48"/>
    <n v="16"/>
    <n v="0"/>
    <n v="0"/>
    <m/>
    <m/>
    <m/>
    <m/>
    <m/>
    <m/>
    <m/>
    <m/>
    <m/>
    <m/>
    <m/>
    <m/>
    <m/>
    <m/>
    <m/>
    <m/>
    <m/>
    <m/>
    <m/>
    <m/>
    <m/>
    <m/>
    <m/>
    <m/>
    <m/>
    <m/>
    <m/>
    <m/>
    <m/>
    <m/>
    <m/>
    <m/>
    <m/>
    <m/>
    <m/>
    <m/>
    <m/>
    <m/>
    <m/>
    <m/>
    <m/>
    <m/>
    <m/>
    <s v="No"/>
    <m/>
    <m/>
    <m/>
    <m/>
    <s v="No"/>
    <s v="No"/>
    <m/>
    <m/>
    <m/>
    <n v="0"/>
    <n v="0"/>
    <s v="No"/>
    <m/>
    <n v="113834"/>
    <m/>
    <n v="37"/>
    <m/>
    <m/>
    <m/>
    <m/>
    <m/>
    <m/>
    <m/>
    <m/>
    <m/>
    <m/>
    <m/>
    <m/>
    <m/>
    <m/>
    <m/>
    <m/>
    <s v="Yes"/>
    <m/>
    <s v="Student Government"/>
    <m/>
    <m/>
    <m/>
    <m/>
    <m/>
    <m/>
    <m/>
    <m/>
    <m/>
    <n v="987.51000000000113"/>
    <x v="1"/>
    <s v="Small"/>
  </r>
  <r>
    <s v="Mt. San Jacinto CCD"/>
    <x v="90"/>
    <m/>
    <s v="Multi-College District"/>
    <n v="20140"/>
    <x v="8"/>
    <m/>
    <n v="22996"/>
    <m/>
    <n v="51"/>
    <n v="1"/>
    <m/>
    <m/>
    <m/>
    <m/>
    <m/>
    <m/>
    <n v="30"/>
    <m/>
    <m/>
    <n v="6"/>
    <n v="176"/>
    <m/>
    <m/>
    <m/>
    <m/>
    <m/>
    <m/>
    <n v="28440"/>
    <n v="0"/>
    <m/>
    <n v="0"/>
    <n v="0"/>
    <m/>
    <m/>
    <n v="0"/>
    <n v="0"/>
    <n v="0"/>
    <n v="0"/>
    <m/>
    <n v="28440"/>
    <n v="4100"/>
    <n v="0"/>
    <m/>
    <n v="0"/>
    <n v="0"/>
    <m/>
    <m/>
    <n v="0"/>
    <n v="0"/>
    <n v="0"/>
    <n v="0"/>
    <m/>
    <n v="4100"/>
    <n v="6775"/>
    <m/>
    <n v="0"/>
    <n v="0"/>
    <n v="0"/>
    <m/>
    <m/>
    <n v="0"/>
    <n v="0"/>
    <n v="0"/>
    <n v="0"/>
    <m/>
    <n v="6775"/>
    <n v="0"/>
    <n v="0"/>
    <n v="0"/>
    <n v="0"/>
    <m/>
    <m/>
    <n v="0"/>
    <n v="0"/>
    <n v="0"/>
    <n v="0"/>
    <n v="0"/>
    <n v="22936"/>
    <m/>
    <n v="0"/>
    <n v="0"/>
    <n v="0"/>
    <m/>
    <n v="0"/>
    <n v="0"/>
    <n v="0"/>
    <n v="0"/>
    <n v="0"/>
    <m/>
    <n v="22936"/>
    <n v="0"/>
    <n v="0"/>
    <n v="0"/>
    <n v="0"/>
    <m/>
    <n v="0"/>
    <n v="0"/>
    <n v="0"/>
    <n v="0"/>
    <n v="0"/>
    <n v="0"/>
    <n v="22936"/>
    <n v="0"/>
    <n v="0"/>
    <n v="0"/>
    <n v="0"/>
    <n v="0"/>
    <n v="0"/>
    <n v="0"/>
    <n v="0"/>
    <n v="0"/>
    <n v="22936"/>
    <n v="0"/>
    <n v="0"/>
    <m/>
    <n v="0"/>
    <n v="0"/>
    <m/>
    <n v="0"/>
    <n v="0"/>
    <n v="0"/>
    <n v="0"/>
    <n v="0"/>
    <m/>
    <n v="0"/>
    <n v="6138"/>
    <n v="0"/>
    <m/>
    <n v="0"/>
    <n v="0"/>
    <m/>
    <n v="0"/>
    <n v="0"/>
    <n v="0"/>
    <n v="0"/>
    <n v="1589"/>
    <m/>
    <n v="7727"/>
    <n v="6138"/>
    <n v="0"/>
    <n v="0"/>
    <n v="0"/>
    <n v="0"/>
    <n v="0"/>
    <n v="0"/>
    <n v="0"/>
    <n v="0"/>
    <n v="1589"/>
    <n v="7727"/>
    <n v="0.56000000000000005"/>
    <m/>
    <m/>
    <m/>
    <m/>
    <m/>
    <n v="11503"/>
    <n v="0"/>
    <n v="0"/>
    <n v="0"/>
    <n v="0"/>
    <n v="0"/>
    <n v="0"/>
    <n v="0"/>
    <n v="0"/>
    <n v="11503"/>
    <n v="0"/>
    <n v="0"/>
    <n v="0"/>
    <n v="0"/>
    <n v="0"/>
    <n v="0"/>
    <n v="0"/>
    <n v="0"/>
    <n v="0"/>
    <n v="0"/>
    <n v="11503"/>
    <n v="0"/>
    <n v="0"/>
    <n v="0"/>
    <n v="0"/>
    <n v="0"/>
    <n v="0"/>
    <n v="0"/>
    <n v="0"/>
    <n v="11503"/>
    <n v="0"/>
    <n v="0"/>
    <n v="0"/>
    <n v="0"/>
    <m/>
    <m/>
    <n v="0"/>
    <n v="0"/>
    <n v="0"/>
    <n v="0"/>
    <n v="0"/>
    <n v="35215"/>
    <n v="46266"/>
    <n v="81481"/>
    <s v="Department chair (Faculty position)"/>
    <m/>
    <s v="M.A."/>
    <s v="no"/>
    <s v="None"/>
    <m/>
    <m/>
    <m/>
    <m/>
    <m/>
    <n v="598"/>
    <n v="5115"/>
    <n v="66179"/>
    <n v="108"/>
    <n v="1"/>
    <n v="25655"/>
    <m/>
    <n v="339"/>
    <n v="6298"/>
    <n v="607"/>
    <m/>
    <m/>
    <n v="26"/>
    <n v="26"/>
    <n v="0"/>
    <n v="417"/>
    <s v="Yes"/>
    <s v="Vendor"/>
    <n v="2"/>
    <m/>
    <m/>
    <m/>
    <m/>
    <m/>
    <n v="4"/>
    <m/>
    <m/>
    <m/>
    <m/>
    <n v="0.65"/>
    <n v="2.2799999999999998"/>
    <m/>
    <n v="2.2799999999999998"/>
    <n v="1"/>
    <n v="0"/>
    <n v="3.25"/>
    <n v="7132"/>
    <s v="Estimate"/>
    <n v="6005"/>
    <n v="3328"/>
    <n v="7000"/>
    <n v="5186"/>
    <n v="37"/>
    <m/>
    <m/>
    <m/>
    <m/>
    <n v="14556"/>
    <n v="96"/>
    <n v="0"/>
    <m/>
    <n v="83"/>
    <n v="0"/>
    <n v="0"/>
    <s v="No"/>
    <m/>
    <m/>
    <m/>
    <m/>
    <m/>
    <m/>
    <m/>
    <m/>
    <m/>
    <m/>
    <s v="Yes"/>
    <s v="Vendor"/>
    <n v="2484"/>
    <m/>
    <m/>
    <n v="90"/>
    <m/>
    <m/>
    <m/>
    <m/>
    <m/>
    <m/>
    <m/>
    <m/>
    <m/>
    <m/>
    <n v="0"/>
    <n v="0"/>
    <n v="0"/>
    <n v="52"/>
    <n v="32"/>
    <n v="32"/>
    <n v="0"/>
    <n v="0"/>
    <m/>
    <m/>
    <m/>
    <m/>
    <m/>
    <m/>
    <m/>
    <m/>
    <m/>
    <m/>
    <m/>
    <m/>
    <m/>
    <m/>
    <m/>
    <m/>
    <m/>
    <m/>
    <m/>
    <m/>
    <m/>
    <m/>
    <m/>
    <m/>
    <m/>
    <m/>
    <m/>
    <m/>
    <m/>
    <m/>
    <m/>
    <m/>
    <m/>
    <m/>
    <m/>
    <m/>
    <m/>
    <m/>
    <m/>
    <m/>
    <m/>
    <m/>
    <m/>
    <s v="No"/>
    <m/>
    <m/>
    <m/>
    <m/>
    <s v="Yes"/>
    <s v="Yes"/>
    <m/>
    <m/>
    <m/>
    <n v="0"/>
    <n v="0"/>
    <s v="Yes"/>
    <n v="1"/>
    <n v="161009"/>
    <m/>
    <n v="0"/>
    <m/>
    <m/>
    <m/>
    <m/>
    <m/>
    <m/>
    <m/>
    <m/>
    <m/>
    <m/>
    <m/>
    <m/>
    <m/>
    <m/>
    <m/>
    <m/>
    <s v="No"/>
    <m/>
    <m/>
    <m/>
    <s v="Textbook Donations from Faculty"/>
    <m/>
    <m/>
    <m/>
    <m/>
    <m/>
    <m/>
    <m/>
    <n v="0"/>
    <x v="1"/>
    <s v="Small"/>
  </r>
  <r>
    <s v="Mt. San Jacinto CCD"/>
    <x v="35"/>
    <s v="941"/>
    <s v="Multi-College District"/>
    <n v="20140"/>
    <x v="8"/>
    <n v="9804.6015238095479"/>
    <n v="14327"/>
    <m/>
    <n v="29"/>
    <n v="0"/>
    <m/>
    <m/>
    <m/>
    <m/>
    <m/>
    <m/>
    <n v="24"/>
    <m/>
    <m/>
    <n v="0"/>
    <n v="168"/>
    <m/>
    <m/>
    <m/>
    <m/>
    <m/>
    <m/>
    <n v="28610.54"/>
    <n v="0"/>
    <m/>
    <n v="0"/>
    <n v="0"/>
    <m/>
    <m/>
    <n v="0"/>
    <n v="0"/>
    <n v="0"/>
    <n v="0"/>
    <m/>
    <n v="28610.54"/>
    <n v="7883.82"/>
    <n v="0"/>
    <m/>
    <n v="0"/>
    <n v="0"/>
    <m/>
    <m/>
    <n v="0"/>
    <n v="0"/>
    <n v="0"/>
    <n v="0"/>
    <m/>
    <n v="7883.82"/>
    <n v="12122.92"/>
    <m/>
    <n v="0"/>
    <n v="0"/>
    <n v="0"/>
    <m/>
    <m/>
    <n v="0"/>
    <n v="0"/>
    <n v="0"/>
    <n v="0"/>
    <m/>
    <n v="12122.92"/>
    <n v="0"/>
    <n v="0"/>
    <n v="0"/>
    <n v="0"/>
    <m/>
    <m/>
    <n v="0"/>
    <n v="0"/>
    <n v="0"/>
    <n v="0"/>
    <n v="0"/>
    <n v="20968.84"/>
    <m/>
    <n v="0"/>
    <n v="0"/>
    <n v="0"/>
    <m/>
    <n v="0"/>
    <n v="0"/>
    <n v="0"/>
    <n v="0"/>
    <n v="0"/>
    <m/>
    <n v="20968.84"/>
    <n v="0"/>
    <n v="0"/>
    <n v="0"/>
    <n v="0"/>
    <m/>
    <n v="0"/>
    <n v="0"/>
    <n v="0"/>
    <n v="0"/>
    <n v="0"/>
    <n v="0"/>
    <n v="20968.84"/>
    <n v="0"/>
    <n v="0"/>
    <n v="0"/>
    <n v="0"/>
    <n v="0"/>
    <n v="0"/>
    <n v="0"/>
    <n v="0"/>
    <n v="0"/>
    <n v="20968.84"/>
    <n v="0"/>
    <n v="0"/>
    <m/>
    <n v="0"/>
    <n v="0"/>
    <m/>
    <n v="0"/>
    <n v="0"/>
    <n v="0"/>
    <n v="0"/>
    <n v="0"/>
    <m/>
    <n v="0"/>
    <n v="0"/>
    <n v="0"/>
    <m/>
    <n v="0"/>
    <n v="0"/>
    <m/>
    <n v="0"/>
    <n v="0"/>
    <n v="0"/>
    <n v="0"/>
    <n v="0"/>
    <m/>
    <n v="0"/>
    <n v="0"/>
    <n v="0"/>
    <n v="0"/>
    <n v="0"/>
    <n v="0"/>
    <n v="0"/>
    <n v="0"/>
    <n v="0"/>
    <n v="0"/>
    <n v="0"/>
    <n v="0"/>
    <n v="0.7"/>
    <m/>
    <m/>
    <m/>
    <m/>
    <m/>
    <n v="6090"/>
    <n v="0"/>
    <n v="0"/>
    <n v="0"/>
    <n v="0"/>
    <n v="0"/>
    <n v="0"/>
    <n v="0"/>
    <n v="0"/>
    <n v="6090"/>
    <n v="0"/>
    <n v="0"/>
    <n v="0"/>
    <n v="0"/>
    <n v="0"/>
    <n v="0"/>
    <n v="0"/>
    <n v="0"/>
    <n v="0"/>
    <n v="0"/>
    <n v="6090"/>
    <n v="0"/>
    <n v="0"/>
    <n v="0"/>
    <n v="0"/>
    <n v="0"/>
    <n v="0"/>
    <n v="0"/>
    <n v="0"/>
    <n v="6090"/>
    <n v="0"/>
    <n v="0"/>
    <n v="0"/>
    <n v="0"/>
    <m/>
    <m/>
    <n v="0"/>
    <n v="0"/>
    <n v="0"/>
    <n v="0"/>
    <n v="0"/>
    <n v="40733.46"/>
    <n v="34942.660000000003"/>
    <n v="75676.12"/>
    <s v="Department chair (Faculty position)"/>
    <m/>
    <m/>
    <s v="no"/>
    <s v="None"/>
    <m/>
    <m/>
    <m/>
    <m/>
    <m/>
    <n v="668"/>
    <n v="579"/>
    <n v="66179"/>
    <n v="108"/>
    <n v="0"/>
    <n v="26530"/>
    <m/>
    <n v="0"/>
    <n v="6345"/>
    <n v="54"/>
    <m/>
    <m/>
    <n v="0"/>
    <n v="0"/>
    <n v="0"/>
    <n v="0"/>
    <s v="Yes"/>
    <s v="Gale"/>
    <n v="1.333"/>
    <m/>
    <m/>
    <m/>
    <m/>
    <m/>
    <n v="2.5"/>
    <m/>
    <m/>
    <m/>
    <m/>
    <n v="1.84"/>
    <n v="2.34"/>
    <m/>
    <n v="2.34"/>
    <n v="0"/>
    <n v="0"/>
    <n v="2.4700000000000002"/>
    <n v="1970"/>
    <s v="Estimate"/>
    <n v="7271"/>
    <n v="12379"/>
    <n v="0"/>
    <n v="76"/>
    <n v="0"/>
    <m/>
    <m/>
    <m/>
    <m/>
    <n v="19726"/>
    <n v="191"/>
    <n v="0"/>
    <m/>
    <n v="83"/>
    <n v="0"/>
    <n v="0"/>
    <s v="No"/>
    <m/>
    <m/>
    <m/>
    <m/>
    <m/>
    <m/>
    <m/>
    <m/>
    <m/>
    <m/>
    <s v="No"/>
    <m/>
    <n v="25"/>
    <m/>
    <m/>
    <n v="106"/>
    <m/>
    <m/>
    <m/>
    <m/>
    <m/>
    <m/>
    <m/>
    <m/>
    <m/>
    <m/>
    <n v="0"/>
    <n v="0"/>
    <n v="0"/>
    <n v="52"/>
    <n v="32"/>
    <n v="0"/>
    <n v="0"/>
    <n v="0"/>
    <m/>
    <m/>
    <m/>
    <m/>
    <m/>
    <m/>
    <m/>
    <m/>
    <m/>
    <m/>
    <m/>
    <m/>
    <m/>
    <m/>
    <m/>
    <m/>
    <m/>
    <m/>
    <m/>
    <m/>
    <m/>
    <m/>
    <m/>
    <m/>
    <m/>
    <m/>
    <m/>
    <m/>
    <m/>
    <m/>
    <m/>
    <m/>
    <m/>
    <m/>
    <m/>
    <m/>
    <m/>
    <m/>
    <m/>
    <m/>
    <m/>
    <m/>
    <m/>
    <s v="No"/>
    <m/>
    <m/>
    <m/>
    <m/>
    <s v="Yes"/>
    <s v="Yes"/>
    <m/>
    <m/>
    <m/>
    <m/>
    <m/>
    <s v="Yes"/>
    <n v="2"/>
    <n v="73072"/>
    <m/>
    <n v="0"/>
    <m/>
    <m/>
    <m/>
    <m/>
    <m/>
    <m/>
    <m/>
    <m/>
    <m/>
    <m/>
    <m/>
    <m/>
    <m/>
    <m/>
    <m/>
    <m/>
    <s v="No"/>
    <m/>
    <m/>
    <m/>
    <m/>
    <m/>
    <m/>
    <m/>
    <m/>
    <m/>
    <m/>
    <m/>
    <n v="4190.0006512006621"/>
    <x v="0"/>
    <s v="Small"/>
  </r>
  <r>
    <s v="Monterey CCD"/>
    <x v="50"/>
    <s v="461"/>
    <s v="Single College District"/>
    <n v="20140"/>
    <x v="8"/>
    <n v="6188.3219047619086"/>
    <n v="67500"/>
    <m/>
    <n v="139"/>
    <n v="21"/>
    <m/>
    <m/>
    <m/>
    <m/>
    <m/>
    <m/>
    <n v="96"/>
    <m/>
    <m/>
    <n v="123"/>
    <n v="760"/>
    <m/>
    <m/>
    <m/>
    <m/>
    <m/>
    <m/>
    <n v="28837.599999999999"/>
    <m/>
    <m/>
    <m/>
    <m/>
    <m/>
    <m/>
    <m/>
    <m/>
    <m/>
    <m/>
    <m/>
    <n v="28837.599999999999"/>
    <n v="46.5"/>
    <m/>
    <m/>
    <m/>
    <m/>
    <m/>
    <m/>
    <m/>
    <m/>
    <m/>
    <m/>
    <m/>
    <n v="46.5"/>
    <n v="18735.650000000001"/>
    <m/>
    <m/>
    <m/>
    <m/>
    <m/>
    <m/>
    <m/>
    <m/>
    <m/>
    <m/>
    <m/>
    <n v="18735.650000000001"/>
    <n v="0"/>
    <m/>
    <m/>
    <m/>
    <m/>
    <m/>
    <m/>
    <m/>
    <m/>
    <m/>
    <n v="0"/>
    <n v="34686.949999999997"/>
    <m/>
    <m/>
    <m/>
    <m/>
    <m/>
    <m/>
    <m/>
    <m/>
    <m/>
    <m/>
    <m/>
    <n v="34686.949999999997"/>
    <n v="47145.95"/>
    <m/>
    <m/>
    <m/>
    <m/>
    <m/>
    <m/>
    <m/>
    <m/>
    <m/>
    <n v="47145.95"/>
    <n v="81832.899999999994"/>
    <n v="0"/>
    <n v="0"/>
    <n v="0"/>
    <n v="0"/>
    <n v="0"/>
    <n v="0"/>
    <n v="0"/>
    <n v="0"/>
    <n v="0"/>
    <n v="81832.899999999994"/>
    <m/>
    <m/>
    <m/>
    <m/>
    <m/>
    <m/>
    <m/>
    <m/>
    <m/>
    <m/>
    <m/>
    <m/>
    <n v="0"/>
    <n v="925"/>
    <m/>
    <m/>
    <m/>
    <m/>
    <m/>
    <m/>
    <m/>
    <m/>
    <m/>
    <m/>
    <m/>
    <n v="925"/>
    <n v="925"/>
    <n v="0"/>
    <n v="0"/>
    <n v="0"/>
    <n v="0"/>
    <n v="0"/>
    <n v="0"/>
    <n v="0"/>
    <n v="0"/>
    <n v="0"/>
    <n v="925"/>
    <n v="0.34"/>
    <m/>
    <m/>
    <m/>
    <m/>
    <m/>
    <m/>
    <m/>
    <m/>
    <m/>
    <m/>
    <m/>
    <m/>
    <m/>
    <m/>
    <n v="0"/>
    <m/>
    <m/>
    <m/>
    <m/>
    <m/>
    <m/>
    <m/>
    <m/>
    <m/>
    <n v="0"/>
    <n v="0"/>
    <n v="0"/>
    <n v="0"/>
    <n v="0"/>
    <n v="0"/>
    <n v="0"/>
    <n v="0"/>
    <n v="0"/>
    <n v="0"/>
    <n v="0"/>
    <m/>
    <m/>
    <m/>
    <m/>
    <m/>
    <m/>
    <m/>
    <m/>
    <m/>
    <m/>
    <n v="0"/>
    <n v="47573.25"/>
    <n v="82804.399999999994"/>
    <n v="130377.65"/>
    <s v="Department chair (Faculty position)"/>
    <m/>
    <m/>
    <s v="yes"/>
    <m/>
    <s v="Release time"/>
    <m/>
    <m/>
    <m/>
    <m/>
    <n v="992"/>
    <n v="3249"/>
    <n v="28387"/>
    <n v="134"/>
    <n v="0"/>
    <n v="50168"/>
    <m/>
    <n v="37"/>
    <n v="0"/>
    <n v="1104"/>
    <m/>
    <m/>
    <n v="368"/>
    <n v="376"/>
    <n v="0"/>
    <n v="40"/>
    <s v="No"/>
    <m/>
    <n v="4"/>
    <m/>
    <m/>
    <m/>
    <m/>
    <m/>
    <n v="10"/>
    <m/>
    <m/>
    <m/>
    <m/>
    <n v="0.26400000000000001"/>
    <n v="6.0380000000000003"/>
    <m/>
    <n v="6.0380000000000003"/>
    <m/>
    <n v="0"/>
    <n v="7.8624999999999998"/>
    <n v="9659"/>
    <s v="Actual"/>
    <n v="3837"/>
    <n v="35074"/>
    <n v="4073"/>
    <n v="1874"/>
    <n v="451"/>
    <m/>
    <m/>
    <m/>
    <m/>
    <n v="45309"/>
    <n v="30"/>
    <n v="290"/>
    <m/>
    <n v="106"/>
    <n v="247"/>
    <n v="79"/>
    <s v="Yes"/>
    <s v="Monterey Bay Area Cooperative Library Systems"/>
    <s v="(MOBAC)"/>
    <m/>
    <m/>
    <m/>
    <m/>
    <m/>
    <m/>
    <m/>
    <m/>
    <s v="No"/>
    <m/>
    <n v="4020"/>
    <m/>
    <m/>
    <n v="134"/>
    <m/>
    <m/>
    <m/>
    <m/>
    <m/>
    <m/>
    <m/>
    <m/>
    <m/>
    <m/>
    <n v="40"/>
    <n v="40"/>
    <n v="1200"/>
    <n v="48"/>
    <n v="38"/>
    <n v="25"/>
    <n v="0"/>
    <n v="0"/>
    <m/>
    <m/>
    <m/>
    <m/>
    <m/>
    <m/>
    <m/>
    <m/>
    <m/>
    <m/>
    <m/>
    <m/>
    <m/>
    <m/>
    <m/>
    <m/>
    <m/>
    <m/>
    <m/>
    <m/>
    <m/>
    <m/>
    <m/>
    <m/>
    <m/>
    <m/>
    <m/>
    <m/>
    <m/>
    <m/>
    <m/>
    <m/>
    <m/>
    <m/>
    <m/>
    <m/>
    <m/>
    <m/>
    <m/>
    <m/>
    <m/>
    <m/>
    <m/>
    <s v="No"/>
    <m/>
    <m/>
    <m/>
    <m/>
    <s v="Yes"/>
    <s v="No"/>
    <m/>
    <m/>
    <m/>
    <n v="0"/>
    <n v="0"/>
    <s v="No"/>
    <m/>
    <n v="333337"/>
    <m/>
    <n v="247"/>
    <m/>
    <m/>
    <m/>
    <m/>
    <m/>
    <m/>
    <m/>
    <m/>
    <m/>
    <m/>
    <m/>
    <m/>
    <m/>
    <m/>
    <m/>
    <m/>
    <s v="No"/>
    <m/>
    <m/>
    <m/>
    <m/>
    <m/>
    <m/>
    <m/>
    <m/>
    <m/>
    <m/>
    <m/>
    <n v="1024.895976277229"/>
    <x v="1"/>
    <s v="Small"/>
  </r>
  <r>
    <s v="Ventura CCD"/>
    <x v="113"/>
    <s v="683"/>
    <s v="Multi-College District"/>
    <n v="20140"/>
    <x v="8"/>
    <n v="9954.1066666666648"/>
    <n v="32000"/>
    <m/>
    <n v="49"/>
    <n v="8"/>
    <m/>
    <m/>
    <m/>
    <m/>
    <m/>
    <m/>
    <n v="42"/>
    <m/>
    <m/>
    <n v="48"/>
    <n v="587"/>
    <m/>
    <m/>
    <m/>
    <m/>
    <m/>
    <m/>
    <n v="29200"/>
    <m/>
    <m/>
    <m/>
    <m/>
    <m/>
    <m/>
    <n v="3986"/>
    <m/>
    <m/>
    <m/>
    <m/>
    <n v="33186"/>
    <n v="0"/>
    <m/>
    <m/>
    <m/>
    <m/>
    <m/>
    <m/>
    <m/>
    <m/>
    <m/>
    <m/>
    <m/>
    <n v="0"/>
    <n v="1425"/>
    <m/>
    <m/>
    <m/>
    <m/>
    <m/>
    <m/>
    <m/>
    <m/>
    <n v="21300"/>
    <m/>
    <m/>
    <n v="22725"/>
    <n v="0"/>
    <m/>
    <m/>
    <m/>
    <m/>
    <m/>
    <m/>
    <m/>
    <m/>
    <m/>
    <n v="0"/>
    <n v="7600"/>
    <m/>
    <m/>
    <m/>
    <m/>
    <m/>
    <m/>
    <m/>
    <m/>
    <n v="54158"/>
    <m/>
    <m/>
    <n v="61758"/>
    <n v="0"/>
    <m/>
    <m/>
    <m/>
    <m/>
    <m/>
    <m/>
    <m/>
    <m/>
    <m/>
    <n v="0"/>
    <n v="7600"/>
    <n v="0"/>
    <n v="0"/>
    <n v="0"/>
    <n v="0"/>
    <n v="0"/>
    <n v="0"/>
    <n v="0"/>
    <n v="54158"/>
    <n v="0"/>
    <n v="61758"/>
    <n v="0"/>
    <m/>
    <m/>
    <m/>
    <m/>
    <m/>
    <m/>
    <m/>
    <m/>
    <m/>
    <m/>
    <m/>
    <n v="0"/>
    <n v="0"/>
    <m/>
    <m/>
    <m/>
    <m/>
    <m/>
    <m/>
    <m/>
    <m/>
    <m/>
    <m/>
    <m/>
    <n v="0"/>
    <n v="0"/>
    <n v="0"/>
    <n v="0"/>
    <n v="0"/>
    <n v="0"/>
    <n v="0"/>
    <n v="0"/>
    <n v="0"/>
    <n v="0"/>
    <n v="0"/>
    <n v="0"/>
    <n v="0"/>
    <m/>
    <m/>
    <m/>
    <m/>
    <m/>
    <n v="0"/>
    <m/>
    <m/>
    <m/>
    <m/>
    <m/>
    <m/>
    <m/>
    <m/>
    <n v="0"/>
    <n v="0"/>
    <m/>
    <m/>
    <m/>
    <m/>
    <m/>
    <m/>
    <m/>
    <m/>
    <n v="0"/>
    <n v="0"/>
    <n v="0"/>
    <n v="0"/>
    <n v="0"/>
    <n v="0"/>
    <n v="0"/>
    <n v="0"/>
    <n v="0"/>
    <n v="0"/>
    <n v="0"/>
    <n v="9258"/>
    <m/>
    <m/>
    <m/>
    <m/>
    <m/>
    <m/>
    <m/>
    <n v="504"/>
    <m/>
    <n v="9762"/>
    <n v="55911"/>
    <n v="61758"/>
    <n v="127431"/>
    <s v="Dean or other administrator"/>
    <m/>
    <s v="PhD"/>
    <s v="no"/>
    <m/>
    <m/>
    <s v="Stipend"/>
    <m/>
    <m/>
    <m/>
    <n v="2577"/>
    <n v="954"/>
    <n v="0"/>
    <n v="228"/>
    <n v="0"/>
    <n v="90817"/>
    <m/>
    <n v="0"/>
    <n v="0"/>
    <n v="4085"/>
    <m/>
    <m/>
    <n v="0"/>
    <n v="0"/>
    <n v="126"/>
    <n v="0"/>
    <s v="No"/>
    <m/>
    <n v="2"/>
    <m/>
    <m/>
    <m/>
    <m/>
    <m/>
    <n v="4"/>
    <m/>
    <m/>
    <m/>
    <m/>
    <n v="1.17"/>
    <n v="2.5"/>
    <m/>
    <n v="2.5"/>
    <n v="0"/>
    <n v="0"/>
    <n v="3.6"/>
    <n v="8513"/>
    <s v="Estimate"/>
    <n v="42038"/>
    <n v="22344"/>
    <m/>
    <m/>
    <m/>
    <m/>
    <m/>
    <m/>
    <m/>
    <n v="64382"/>
    <n v="35"/>
    <n v="24"/>
    <m/>
    <n v="52"/>
    <n v="28"/>
    <n v="4"/>
    <s v="Yes"/>
    <s v="Moorpark College"/>
    <s v="Oxnard College"/>
    <s v="UC Santa Barbara"/>
    <m/>
    <m/>
    <m/>
    <m/>
    <m/>
    <m/>
    <m/>
    <s v="No"/>
    <m/>
    <n v="4470"/>
    <m/>
    <m/>
    <n v="139"/>
    <m/>
    <m/>
    <m/>
    <m/>
    <m/>
    <m/>
    <m/>
    <m/>
    <m/>
    <m/>
    <n v="1"/>
    <n v="1"/>
    <n v="17"/>
    <n v="65"/>
    <n v="37"/>
    <n v="16"/>
    <n v="3"/>
    <n v="0"/>
    <m/>
    <m/>
    <m/>
    <m/>
    <m/>
    <m/>
    <m/>
    <m/>
    <m/>
    <m/>
    <m/>
    <m/>
    <m/>
    <m/>
    <m/>
    <m/>
    <m/>
    <m/>
    <m/>
    <m/>
    <m/>
    <m/>
    <m/>
    <m/>
    <m/>
    <m/>
    <m/>
    <m/>
    <m/>
    <m/>
    <m/>
    <m/>
    <m/>
    <m/>
    <m/>
    <m/>
    <m/>
    <m/>
    <m/>
    <m/>
    <m/>
    <m/>
    <m/>
    <s v="No"/>
    <m/>
    <m/>
    <m/>
    <m/>
    <s v="No"/>
    <s v="No"/>
    <m/>
    <m/>
    <m/>
    <n v="3"/>
    <n v="0"/>
    <s v="No"/>
    <m/>
    <n v="228656"/>
    <m/>
    <n v="345"/>
    <m/>
    <m/>
    <m/>
    <m/>
    <m/>
    <m/>
    <m/>
    <m/>
    <m/>
    <m/>
    <m/>
    <m/>
    <m/>
    <m/>
    <m/>
    <m/>
    <s v="Yes"/>
    <m/>
    <m/>
    <s v="College Foundation"/>
    <s v="Textbook Donations from Faculty"/>
    <s v="Textbook Donations from Publisher"/>
    <m/>
    <m/>
    <m/>
    <m/>
    <m/>
    <s v="Grant Outside of College"/>
    <n v="3981.6426666666657"/>
    <x v="0"/>
    <s v="Small"/>
  </r>
  <r>
    <s v="Yosemite CCD"/>
    <x v="43"/>
    <s v="592"/>
    <s v="Multi-College District"/>
    <n v="20140"/>
    <x v="8"/>
    <n v="12248.7594285713"/>
    <n v="36472"/>
    <m/>
    <n v="183"/>
    <n v="9"/>
    <m/>
    <m/>
    <m/>
    <m/>
    <m/>
    <m/>
    <n v="0"/>
    <m/>
    <m/>
    <n v="72"/>
    <n v="516"/>
    <m/>
    <m/>
    <m/>
    <m/>
    <m/>
    <m/>
    <n v="30413"/>
    <n v="0"/>
    <m/>
    <n v="0"/>
    <n v="0"/>
    <m/>
    <m/>
    <n v="0"/>
    <s v="$2,,021"/>
    <n v="0"/>
    <n v="180"/>
    <m/>
    <n v="30593"/>
    <n v="6771"/>
    <n v="0"/>
    <m/>
    <n v="0"/>
    <n v="0"/>
    <m/>
    <m/>
    <n v="0"/>
    <n v="0"/>
    <n v="10000"/>
    <n v="0"/>
    <m/>
    <n v="16771"/>
    <n v="574"/>
    <m/>
    <n v="0"/>
    <n v="0"/>
    <n v="0"/>
    <m/>
    <m/>
    <n v="0"/>
    <n v="0"/>
    <n v="0"/>
    <n v="216"/>
    <m/>
    <n v="790"/>
    <n v="0"/>
    <n v="0"/>
    <n v="0"/>
    <n v="0"/>
    <m/>
    <m/>
    <n v="0"/>
    <n v="0"/>
    <n v="0"/>
    <n v="0"/>
    <n v="0"/>
    <n v="30904"/>
    <m/>
    <m/>
    <n v="0"/>
    <n v="0"/>
    <m/>
    <n v="0"/>
    <n v="0"/>
    <n v="0"/>
    <n v="0"/>
    <n v="900"/>
    <m/>
    <n v="31804"/>
    <n v="0"/>
    <n v="0"/>
    <n v="0"/>
    <n v="0"/>
    <m/>
    <n v="0"/>
    <n v="0"/>
    <n v="0"/>
    <n v="0"/>
    <n v="0"/>
    <n v="0"/>
    <n v="30904"/>
    <n v="0"/>
    <n v="0"/>
    <n v="0"/>
    <n v="0"/>
    <n v="0"/>
    <n v="0"/>
    <n v="0"/>
    <n v="0"/>
    <n v="900"/>
    <n v="31804"/>
    <n v="0"/>
    <n v="0"/>
    <m/>
    <n v="0"/>
    <n v="0"/>
    <m/>
    <n v="0"/>
    <n v="0"/>
    <n v="0"/>
    <n v="0"/>
    <n v="0"/>
    <m/>
    <n v="0"/>
    <n v="0"/>
    <n v="0"/>
    <m/>
    <n v="0"/>
    <n v="0"/>
    <m/>
    <n v="0"/>
    <n v="0"/>
    <n v="0"/>
    <n v="0"/>
    <n v="0"/>
    <m/>
    <n v="0"/>
    <n v="0"/>
    <n v="0"/>
    <n v="0"/>
    <n v="0"/>
    <n v="0"/>
    <n v="0"/>
    <n v="0"/>
    <n v="0"/>
    <n v="0"/>
    <n v="0"/>
    <n v="0"/>
    <n v="0.47"/>
    <m/>
    <m/>
    <m/>
    <m/>
    <m/>
    <n v="0"/>
    <n v="0"/>
    <n v="0"/>
    <n v="0"/>
    <n v="0"/>
    <n v="0"/>
    <n v="0"/>
    <n v="0"/>
    <n v="0"/>
    <n v="0"/>
    <n v="0"/>
    <n v="0"/>
    <n v="0"/>
    <n v="0"/>
    <n v="0"/>
    <n v="0"/>
    <n v="0"/>
    <n v="0"/>
    <n v="0"/>
    <n v="0"/>
    <n v="0"/>
    <n v="0"/>
    <n v="0"/>
    <n v="0"/>
    <n v="0"/>
    <n v="0"/>
    <n v="0"/>
    <n v="0"/>
    <n v="0"/>
    <n v="0"/>
    <n v="0"/>
    <n v="0"/>
    <n v="0"/>
    <n v="0"/>
    <m/>
    <m/>
    <n v="0"/>
    <n v="0"/>
    <n v="0"/>
    <n v="0"/>
    <n v="0"/>
    <n v="31383"/>
    <n v="48575"/>
    <n v="79958"/>
    <s v="Dean or other administrator"/>
    <m/>
    <s v="M.A."/>
    <s v="no"/>
    <s v="None"/>
    <m/>
    <m/>
    <m/>
    <m/>
    <m/>
    <n v="1025"/>
    <n v="538"/>
    <n v="22499"/>
    <n v="167"/>
    <n v="0"/>
    <n v="24937"/>
    <m/>
    <n v="0"/>
    <n v="52"/>
    <n v="1046"/>
    <m/>
    <m/>
    <m/>
    <m/>
    <n v="0"/>
    <n v="0"/>
    <s v="No"/>
    <m/>
    <n v="5"/>
    <m/>
    <m/>
    <m/>
    <m/>
    <m/>
    <n v="17"/>
    <m/>
    <m/>
    <m/>
    <m/>
    <n v="10"/>
    <n v="4.72"/>
    <m/>
    <n v="4.72"/>
    <m/>
    <n v="0"/>
    <n v="14.35"/>
    <n v="3049"/>
    <s v="Actual"/>
    <n v="4784"/>
    <n v="18017"/>
    <n v="2648"/>
    <n v="149"/>
    <n v="58"/>
    <m/>
    <m/>
    <m/>
    <m/>
    <n v="25656"/>
    <n v="178"/>
    <n v="261"/>
    <m/>
    <n v="336"/>
    <n v="987"/>
    <n v="203"/>
    <s v="Yes"/>
    <s v="Columbia College"/>
    <s v="LVIS"/>
    <s v="OCLC First Search"/>
    <s v="OCLC Worldshare ILL"/>
    <m/>
    <m/>
    <m/>
    <m/>
    <m/>
    <m/>
    <s v="No"/>
    <m/>
    <n v="5295"/>
    <m/>
    <m/>
    <n v="204"/>
    <m/>
    <m/>
    <m/>
    <m/>
    <m/>
    <m/>
    <m/>
    <m/>
    <m/>
    <m/>
    <n v="1"/>
    <n v="4"/>
    <n v="45"/>
    <n v="73.75"/>
    <n v="40"/>
    <n v="20"/>
    <n v="140"/>
    <n v="0"/>
    <m/>
    <m/>
    <m/>
    <m/>
    <m/>
    <m/>
    <m/>
    <m/>
    <m/>
    <m/>
    <m/>
    <m/>
    <m/>
    <m/>
    <m/>
    <m/>
    <m/>
    <m/>
    <m/>
    <m/>
    <m/>
    <m/>
    <m/>
    <m/>
    <m/>
    <m/>
    <m/>
    <m/>
    <m/>
    <m/>
    <m/>
    <m/>
    <m/>
    <m/>
    <m/>
    <m/>
    <m/>
    <m/>
    <m/>
    <m/>
    <m/>
    <m/>
    <m/>
    <s v="No"/>
    <m/>
    <m/>
    <m/>
    <m/>
    <s v="No"/>
    <s v="Yes"/>
    <m/>
    <m/>
    <m/>
    <n v="0"/>
    <n v="0"/>
    <s v="No"/>
    <m/>
    <n v="356086"/>
    <m/>
    <n v="3"/>
    <m/>
    <m/>
    <m/>
    <m/>
    <m/>
    <m/>
    <m/>
    <m/>
    <m/>
    <m/>
    <m/>
    <m/>
    <m/>
    <m/>
    <m/>
    <m/>
    <s v="Yes"/>
    <s v="General Library Book Budget"/>
    <m/>
    <m/>
    <s v="Textbook Donations from Faculty"/>
    <m/>
    <m/>
    <m/>
    <m/>
    <m/>
    <m/>
    <m/>
    <n v="2595.0761501210382"/>
    <x v="0"/>
    <s v="Medium"/>
  </r>
  <r>
    <s v="San Mateo CCD"/>
    <x v="111"/>
    <s v="373"/>
    <s v="Multi-College District"/>
    <n v="20140"/>
    <x v="8"/>
    <n v="8964.0885714285323"/>
    <n v="18000"/>
    <m/>
    <n v="97"/>
    <n v="6"/>
    <m/>
    <m/>
    <m/>
    <m/>
    <m/>
    <m/>
    <n v="37"/>
    <m/>
    <m/>
    <n v="25"/>
    <n v="250"/>
    <m/>
    <m/>
    <m/>
    <m/>
    <m/>
    <m/>
    <n v="30641"/>
    <n v="3582"/>
    <m/>
    <m/>
    <m/>
    <m/>
    <m/>
    <m/>
    <m/>
    <m/>
    <m/>
    <m/>
    <n v="34223"/>
    <m/>
    <m/>
    <m/>
    <n v="5972"/>
    <m/>
    <m/>
    <m/>
    <m/>
    <m/>
    <m/>
    <m/>
    <m/>
    <n v="5972"/>
    <n v="13571"/>
    <m/>
    <m/>
    <m/>
    <m/>
    <m/>
    <m/>
    <m/>
    <m/>
    <m/>
    <m/>
    <m/>
    <n v="13571"/>
    <m/>
    <m/>
    <m/>
    <m/>
    <m/>
    <m/>
    <m/>
    <m/>
    <m/>
    <m/>
    <n v="0"/>
    <m/>
    <m/>
    <m/>
    <n v="40449"/>
    <m/>
    <m/>
    <m/>
    <m/>
    <m/>
    <m/>
    <m/>
    <m/>
    <n v="40449"/>
    <m/>
    <m/>
    <m/>
    <m/>
    <m/>
    <m/>
    <m/>
    <m/>
    <m/>
    <m/>
    <n v="0"/>
    <n v="0"/>
    <n v="0"/>
    <n v="40449"/>
    <n v="0"/>
    <n v="0"/>
    <n v="0"/>
    <n v="0"/>
    <n v="0"/>
    <n v="0"/>
    <n v="0"/>
    <n v="40449"/>
    <m/>
    <m/>
    <m/>
    <m/>
    <m/>
    <m/>
    <m/>
    <m/>
    <m/>
    <m/>
    <m/>
    <m/>
    <n v="0"/>
    <m/>
    <m/>
    <m/>
    <m/>
    <m/>
    <m/>
    <m/>
    <m/>
    <m/>
    <m/>
    <m/>
    <m/>
    <n v="0"/>
    <n v="0"/>
    <n v="0"/>
    <n v="0"/>
    <n v="0"/>
    <n v="0"/>
    <n v="0"/>
    <n v="0"/>
    <n v="0"/>
    <n v="0"/>
    <n v="0"/>
    <n v="0"/>
    <n v="0.67"/>
    <m/>
    <m/>
    <m/>
    <m/>
    <m/>
    <n v="10311"/>
    <m/>
    <m/>
    <m/>
    <m/>
    <m/>
    <m/>
    <m/>
    <m/>
    <n v="10311"/>
    <m/>
    <m/>
    <m/>
    <m/>
    <m/>
    <m/>
    <m/>
    <m/>
    <m/>
    <n v="0"/>
    <n v="10311"/>
    <n v="0"/>
    <n v="0"/>
    <n v="0"/>
    <n v="0"/>
    <n v="0"/>
    <n v="0"/>
    <n v="0"/>
    <n v="0"/>
    <n v="10311"/>
    <m/>
    <m/>
    <m/>
    <m/>
    <m/>
    <m/>
    <m/>
    <m/>
    <m/>
    <m/>
    <n v="0"/>
    <n v="47794"/>
    <n v="56732"/>
    <n v="104526"/>
    <s v="Dean or other administrator"/>
    <m/>
    <m/>
    <s v="yes"/>
    <m/>
    <m/>
    <m/>
    <m/>
    <m/>
    <s v="Not applicable"/>
    <n v="733"/>
    <n v="473"/>
    <n v="116000"/>
    <n v="142"/>
    <m/>
    <n v="55280"/>
    <m/>
    <m/>
    <m/>
    <n v="733"/>
    <m/>
    <m/>
    <m/>
    <m/>
    <n v="31"/>
    <m/>
    <s v="Yes"/>
    <s v="EBSCO"/>
    <n v="3"/>
    <m/>
    <m/>
    <m/>
    <m/>
    <m/>
    <n v="4"/>
    <m/>
    <m/>
    <m/>
    <m/>
    <n v="2.1"/>
    <n v="2.8"/>
    <m/>
    <n v="2.8"/>
    <m/>
    <n v="0"/>
    <n v="3.6"/>
    <n v="9850"/>
    <s v="Estimate"/>
    <n v="10372"/>
    <n v="10483"/>
    <m/>
    <n v="354"/>
    <n v="87"/>
    <m/>
    <m/>
    <m/>
    <m/>
    <n v="21296"/>
    <n v="4012"/>
    <n v="246"/>
    <m/>
    <n v="4258"/>
    <m/>
    <n v="4090"/>
    <s v="Yes"/>
    <s v="College of San Mateo"/>
    <s v="Canada College"/>
    <m/>
    <m/>
    <m/>
    <m/>
    <m/>
    <m/>
    <m/>
    <m/>
    <s v="Yes"/>
    <s v="Vendor"/>
    <n v="5400"/>
    <m/>
    <m/>
    <n v="216"/>
    <m/>
    <m/>
    <m/>
    <m/>
    <m/>
    <m/>
    <m/>
    <m/>
    <m/>
    <m/>
    <n v="0"/>
    <m/>
    <m/>
    <n v="62"/>
    <n v="48"/>
    <n v="48"/>
    <n v="112"/>
    <n v="0"/>
    <m/>
    <m/>
    <m/>
    <m/>
    <m/>
    <m/>
    <m/>
    <m/>
    <m/>
    <m/>
    <m/>
    <m/>
    <m/>
    <m/>
    <m/>
    <m/>
    <m/>
    <m/>
    <m/>
    <m/>
    <m/>
    <m/>
    <m/>
    <m/>
    <m/>
    <m/>
    <m/>
    <m/>
    <m/>
    <m/>
    <m/>
    <m/>
    <m/>
    <m/>
    <m/>
    <m/>
    <m/>
    <m/>
    <m/>
    <m/>
    <m/>
    <m/>
    <m/>
    <s v="No"/>
    <m/>
    <m/>
    <m/>
    <m/>
    <s v="Yes"/>
    <s v="Yes"/>
    <m/>
    <m/>
    <m/>
    <n v="112"/>
    <n v="0"/>
    <s v="No"/>
    <m/>
    <n v="200000"/>
    <m/>
    <m/>
    <m/>
    <m/>
    <m/>
    <m/>
    <m/>
    <m/>
    <m/>
    <m/>
    <m/>
    <m/>
    <m/>
    <m/>
    <m/>
    <m/>
    <m/>
    <m/>
    <s v="No"/>
    <m/>
    <m/>
    <m/>
    <m/>
    <m/>
    <m/>
    <m/>
    <m/>
    <m/>
    <m/>
    <m/>
    <n v="3201.4602040816189"/>
    <x v="0"/>
    <s v="Small"/>
  </r>
  <r>
    <s v="Grossmont CCD"/>
    <x v="46"/>
    <s v="021"/>
    <s v="Multi-College District"/>
    <n v="20140"/>
    <x v="8"/>
    <n v="5127.2579047618956"/>
    <n v="33722"/>
    <m/>
    <n v="45"/>
    <n v="7"/>
    <m/>
    <m/>
    <m/>
    <m/>
    <m/>
    <m/>
    <n v="33"/>
    <m/>
    <m/>
    <n v="63"/>
    <n v="507"/>
    <m/>
    <m/>
    <m/>
    <m/>
    <m/>
    <m/>
    <n v="32078"/>
    <m/>
    <m/>
    <m/>
    <m/>
    <m/>
    <m/>
    <m/>
    <m/>
    <m/>
    <m/>
    <m/>
    <n v="32078"/>
    <n v="22845"/>
    <m/>
    <m/>
    <m/>
    <m/>
    <m/>
    <m/>
    <m/>
    <m/>
    <m/>
    <m/>
    <m/>
    <n v="22845"/>
    <n v="10240"/>
    <m/>
    <m/>
    <m/>
    <m/>
    <m/>
    <m/>
    <m/>
    <m/>
    <m/>
    <m/>
    <m/>
    <n v="10240"/>
    <n v="0"/>
    <m/>
    <m/>
    <m/>
    <m/>
    <m/>
    <m/>
    <m/>
    <m/>
    <m/>
    <n v="0"/>
    <n v="29250"/>
    <m/>
    <m/>
    <m/>
    <m/>
    <m/>
    <m/>
    <m/>
    <m/>
    <m/>
    <m/>
    <m/>
    <n v="29250"/>
    <n v="0"/>
    <m/>
    <m/>
    <m/>
    <m/>
    <m/>
    <m/>
    <m/>
    <m/>
    <m/>
    <n v="0"/>
    <n v="29250"/>
    <n v="0"/>
    <n v="0"/>
    <n v="0"/>
    <n v="0"/>
    <n v="0"/>
    <n v="0"/>
    <n v="0"/>
    <n v="0"/>
    <n v="0"/>
    <n v="29250"/>
    <n v="0"/>
    <m/>
    <m/>
    <m/>
    <m/>
    <m/>
    <m/>
    <m/>
    <m/>
    <m/>
    <m/>
    <m/>
    <n v="0"/>
    <n v="1237"/>
    <m/>
    <m/>
    <m/>
    <m/>
    <m/>
    <m/>
    <m/>
    <m/>
    <m/>
    <m/>
    <m/>
    <n v="1237"/>
    <n v="1237"/>
    <n v="0"/>
    <n v="0"/>
    <n v="0"/>
    <n v="0"/>
    <n v="0"/>
    <n v="0"/>
    <n v="0"/>
    <n v="0"/>
    <n v="0"/>
    <n v="1237"/>
    <n v="0.75"/>
    <m/>
    <m/>
    <m/>
    <m/>
    <m/>
    <n v="5991"/>
    <m/>
    <m/>
    <m/>
    <m/>
    <m/>
    <m/>
    <m/>
    <m/>
    <n v="5991"/>
    <n v="0"/>
    <m/>
    <m/>
    <m/>
    <m/>
    <m/>
    <m/>
    <m/>
    <m/>
    <n v="0"/>
    <n v="5991"/>
    <n v="0"/>
    <n v="0"/>
    <n v="0"/>
    <n v="0"/>
    <n v="0"/>
    <n v="0"/>
    <n v="0"/>
    <n v="0"/>
    <n v="5991"/>
    <n v="9732"/>
    <m/>
    <m/>
    <m/>
    <m/>
    <m/>
    <m/>
    <m/>
    <m/>
    <m/>
    <n v="9732"/>
    <n v="42318"/>
    <n v="59323"/>
    <n v="111373"/>
    <s v="Dean or other administrator"/>
    <m/>
    <s v="M.A."/>
    <s v="no"/>
    <m/>
    <s v="Release time"/>
    <m/>
    <m/>
    <m/>
    <m/>
    <n v="60"/>
    <n v="1095"/>
    <n v="28025"/>
    <n v="41"/>
    <n v="0"/>
    <n v="27273"/>
    <m/>
    <n v="1"/>
    <n v="3269"/>
    <n v="0"/>
    <m/>
    <m/>
    <n v="639"/>
    <n v="0"/>
    <n v="0"/>
    <n v="0"/>
    <s v="No"/>
    <m/>
    <n v="3"/>
    <m/>
    <m/>
    <m/>
    <m/>
    <m/>
    <n v="4"/>
    <m/>
    <m/>
    <m/>
    <m/>
    <n v="1"/>
    <n v="3.33"/>
    <m/>
    <n v="3.33"/>
    <m/>
    <n v="0"/>
    <n v="4"/>
    <n v="2678"/>
    <s v="Actual"/>
    <n v="4948"/>
    <n v="8877"/>
    <n v="0"/>
    <n v="186"/>
    <n v="54"/>
    <m/>
    <m/>
    <m/>
    <m/>
    <n v="14065"/>
    <n v="78"/>
    <n v="177"/>
    <m/>
    <n v="183"/>
    <n v="80"/>
    <n v="53"/>
    <s v="Yes"/>
    <s v="San Diego State University"/>
    <s v="Grossmont College"/>
    <m/>
    <m/>
    <m/>
    <m/>
    <m/>
    <m/>
    <m/>
    <m/>
    <s v="No"/>
    <m/>
    <n v="2223"/>
    <m/>
    <m/>
    <n v="67"/>
    <m/>
    <m/>
    <m/>
    <m/>
    <m/>
    <m/>
    <m/>
    <m/>
    <m/>
    <m/>
    <n v="1"/>
    <n v="1"/>
    <n v="33"/>
    <n v="44"/>
    <n v="32"/>
    <n v="32"/>
    <n v="0"/>
    <n v="0"/>
    <m/>
    <m/>
    <m/>
    <m/>
    <m/>
    <m/>
    <m/>
    <m/>
    <m/>
    <m/>
    <m/>
    <m/>
    <m/>
    <m/>
    <m/>
    <m/>
    <m/>
    <m/>
    <m/>
    <m/>
    <m/>
    <m/>
    <m/>
    <m/>
    <m/>
    <m/>
    <m/>
    <m/>
    <m/>
    <m/>
    <m/>
    <m/>
    <m/>
    <m/>
    <m/>
    <m/>
    <m/>
    <m/>
    <m/>
    <m/>
    <m/>
    <m/>
    <m/>
    <s v="No"/>
    <m/>
    <m/>
    <m/>
    <m/>
    <s v="No"/>
    <s v="No"/>
    <m/>
    <m/>
    <m/>
    <n v="0"/>
    <n v="0"/>
    <s v="Yes"/>
    <n v="0"/>
    <n v="84443"/>
    <m/>
    <n v="9"/>
    <m/>
    <m/>
    <m/>
    <m/>
    <m/>
    <m/>
    <m/>
    <m/>
    <m/>
    <m/>
    <m/>
    <m/>
    <m/>
    <m/>
    <m/>
    <m/>
    <s v="No"/>
    <m/>
    <m/>
    <m/>
    <m/>
    <m/>
    <m/>
    <m/>
    <m/>
    <m/>
    <m/>
    <m/>
    <n v="1539.7170885170858"/>
    <x v="1"/>
    <s v="Small"/>
  </r>
  <r>
    <s v="San Jose CCD"/>
    <x v="55"/>
    <s v="472"/>
    <s v="Multi-College District"/>
    <n v="20140"/>
    <x v="8"/>
    <n v="6557.6994285714536"/>
    <n v="53346"/>
    <m/>
    <n v="70"/>
    <n v="10"/>
    <m/>
    <m/>
    <m/>
    <m/>
    <m/>
    <m/>
    <n v="30"/>
    <m/>
    <m/>
    <n v="80"/>
    <n v="300"/>
    <m/>
    <m/>
    <m/>
    <m/>
    <m/>
    <m/>
    <n v="32637"/>
    <m/>
    <m/>
    <m/>
    <m/>
    <m/>
    <m/>
    <m/>
    <m/>
    <n v="2973"/>
    <m/>
    <m/>
    <n v="35610"/>
    <m/>
    <m/>
    <m/>
    <m/>
    <m/>
    <m/>
    <m/>
    <m/>
    <m/>
    <n v="1422"/>
    <m/>
    <m/>
    <n v="1422"/>
    <m/>
    <m/>
    <m/>
    <m/>
    <m/>
    <m/>
    <m/>
    <m/>
    <m/>
    <n v="4149"/>
    <n v="53"/>
    <m/>
    <n v="4202"/>
    <m/>
    <m/>
    <m/>
    <m/>
    <m/>
    <m/>
    <m/>
    <m/>
    <m/>
    <m/>
    <n v="0"/>
    <m/>
    <m/>
    <m/>
    <m/>
    <m/>
    <m/>
    <m/>
    <m/>
    <m/>
    <n v="20482"/>
    <m/>
    <m/>
    <n v="20482"/>
    <m/>
    <m/>
    <m/>
    <m/>
    <m/>
    <m/>
    <m/>
    <m/>
    <m/>
    <m/>
    <n v="0"/>
    <n v="0"/>
    <n v="0"/>
    <n v="0"/>
    <n v="0"/>
    <n v="0"/>
    <n v="0"/>
    <n v="0"/>
    <n v="0"/>
    <n v="20482"/>
    <n v="0"/>
    <n v="20482"/>
    <m/>
    <m/>
    <m/>
    <m/>
    <m/>
    <m/>
    <m/>
    <m/>
    <m/>
    <m/>
    <m/>
    <m/>
    <n v="0"/>
    <n v="1818"/>
    <m/>
    <m/>
    <m/>
    <m/>
    <m/>
    <m/>
    <m/>
    <m/>
    <m/>
    <m/>
    <m/>
    <n v="1818"/>
    <n v="1818"/>
    <n v="0"/>
    <n v="0"/>
    <n v="0"/>
    <n v="0"/>
    <n v="0"/>
    <n v="0"/>
    <n v="0"/>
    <n v="0"/>
    <n v="0"/>
    <n v="1818"/>
    <n v="0.61"/>
    <m/>
    <m/>
    <m/>
    <m/>
    <m/>
    <m/>
    <m/>
    <m/>
    <m/>
    <m/>
    <m/>
    <m/>
    <m/>
    <m/>
    <n v="0"/>
    <m/>
    <m/>
    <m/>
    <m/>
    <m/>
    <m/>
    <m/>
    <m/>
    <m/>
    <n v="0"/>
    <n v="0"/>
    <n v="0"/>
    <n v="0"/>
    <n v="0"/>
    <n v="0"/>
    <n v="0"/>
    <n v="0"/>
    <n v="0"/>
    <n v="0"/>
    <n v="0"/>
    <n v="1945"/>
    <m/>
    <m/>
    <m/>
    <m/>
    <m/>
    <m/>
    <m/>
    <n v="2800"/>
    <m/>
    <n v="4745"/>
    <n v="39812"/>
    <n v="23722"/>
    <n v="68279"/>
    <s v="Other"/>
    <s v="Library Coordinator"/>
    <m/>
    <s v="yes"/>
    <m/>
    <s v="Release time"/>
    <m/>
    <m/>
    <m/>
    <m/>
    <n v="1401"/>
    <n v="2053"/>
    <n v="434"/>
    <n v="60"/>
    <n v="0"/>
    <n v="63563"/>
    <m/>
    <n v="106"/>
    <n v="11"/>
    <n v="1525"/>
    <m/>
    <m/>
    <n v="6"/>
    <n v="6"/>
    <n v="14"/>
    <n v="127"/>
    <s v="No"/>
    <m/>
    <n v="3"/>
    <m/>
    <m/>
    <m/>
    <m/>
    <m/>
    <n v="4"/>
    <m/>
    <m/>
    <m/>
    <m/>
    <n v="0.3"/>
    <n v="3.66"/>
    <m/>
    <n v="3.66"/>
    <n v="0"/>
    <n v="0"/>
    <n v="3.84"/>
    <n v="4533"/>
    <s v="Actual"/>
    <n v="8326"/>
    <n v="27599"/>
    <n v="2637"/>
    <n v="606"/>
    <n v="365"/>
    <m/>
    <m/>
    <m/>
    <m/>
    <n v="39533"/>
    <n v="18"/>
    <n v="0"/>
    <m/>
    <n v="11"/>
    <n v="74"/>
    <n v="24"/>
    <s v="Yes"/>
    <s v="Saint Thomas University"/>
    <s v="UC Irvine"/>
    <s v="California State Polytechnic University"/>
    <s v="Grossmont/Cuyamaca Community College District"/>
    <s v="Utah State Library"/>
    <s v="San Jose State University"/>
    <s v="Cornell University"/>
    <s v="California institute of Intregal Studies"/>
    <s v="Folsom Lake College Library"/>
    <m/>
    <s v="No"/>
    <m/>
    <n v="2507"/>
    <m/>
    <m/>
    <n v="98"/>
    <m/>
    <m/>
    <m/>
    <m/>
    <m/>
    <m/>
    <m/>
    <m/>
    <m/>
    <m/>
    <n v="1"/>
    <n v="1"/>
    <n v="14"/>
    <n v="47.5"/>
    <n v="38"/>
    <n v="38"/>
    <n v="0"/>
    <n v="0"/>
    <m/>
    <m/>
    <m/>
    <m/>
    <m/>
    <m/>
    <m/>
    <m/>
    <m/>
    <m/>
    <m/>
    <m/>
    <m/>
    <m/>
    <m/>
    <m/>
    <m/>
    <m/>
    <m/>
    <m/>
    <m/>
    <m/>
    <m/>
    <m/>
    <m/>
    <m/>
    <m/>
    <m/>
    <m/>
    <m/>
    <m/>
    <m/>
    <m/>
    <m/>
    <m/>
    <m/>
    <m/>
    <m/>
    <m/>
    <m/>
    <m/>
    <m/>
    <m/>
    <s v="No"/>
    <m/>
    <m/>
    <m/>
    <m/>
    <s v="Yes"/>
    <s v="No"/>
    <m/>
    <m/>
    <m/>
    <n v="0"/>
    <n v="0"/>
    <s v="No"/>
    <m/>
    <n v="136123"/>
    <m/>
    <n v="20"/>
    <m/>
    <m/>
    <m/>
    <m/>
    <m/>
    <m/>
    <m/>
    <m/>
    <m/>
    <m/>
    <m/>
    <m/>
    <m/>
    <m/>
    <m/>
    <m/>
    <s v="Yes"/>
    <m/>
    <m/>
    <m/>
    <s v="Textbook Donations from Faculty"/>
    <m/>
    <m/>
    <m/>
    <m/>
    <m/>
    <m/>
    <s v="Grant Outside of College"/>
    <n v="1791.7211553473917"/>
    <x v="0"/>
    <s v="Small"/>
  </r>
  <r>
    <s v="Imperial CCD"/>
    <x v="81"/>
    <s v="031"/>
    <s v="Single College District"/>
    <n v="20140"/>
    <x v="8"/>
    <n v="6977.5666666666539"/>
    <n v="25838"/>
    <m/>
    <n v="73"/>
    <n v="13"/>
    <m/>
    <m/>
    <m/>
    <m/>
    <m/>
    <m/>
    <n v="24"/>
    <m/>
    <m/>
    <n v="59"/>
    <n v="455"/>
    <m/>
    <m/>
    <m/>
    <m/>
    <m/>
    <m/>
    <n v="34663.879999999997"/>
    <n v="0"/>
    <m/>
    <n v="0"/>
    <n v="0"/>
    <m/>
    <m/>
    <m/>
    <n v="0"/>
    <n v="3646.99"/>
    <n v="0"/>
    <m/>
    <n v="38310.869999999995"/>
    <n v="0"/>
    <n v="0"/>
    <m/>
    <n v="0"/>
    <n v="0"/>
    <m/>
    <m/>
    <n v="0"/>
    <n v="0"/>
    <n v="0"/>
    <n v="0"/>
    <m/>
    <n v="0"/>
    <n v="6227.53"/>
    <m/>
    <n v="0"/>
    <n v="0"/>
    <n v="0"/>
    <m/>
    <m/>
    <n v="0"/>
    <n v="0"/>
    <n v="0"/>
    <n v="0"/>
    <m/>
    <n v="6227.53"/>
    <n v="0"/>
    <n v="0"/>
    <n v="0"/>
    <n v="0"/>
    <m/>
    <m/>
    <n v="0"/>
    <n v="0"/>
    <n v="0"/>
    <n v="0"/>
    <n v="0"/>
    <n v="41396.17"/>
    <m/>
    <n v="0"/>
    <n v="0"/>
    <n v="0"/>
    <m/>
    <n v="0"/>
    <n v="0"/>
    <n v="0"/>
    <n v="0"/>
    <n v="0"/>
    <m/>
    <n v="41396.17"/>
    <n v="0"/>
    <n v="0"/>
    <n v="0"/>
    <n v="0"/>
    <m/>
    <n v="0"/>
    <n v="0"/>
    <n v="0"/>
    <n v="0"/>
    <n v="0"/>
    <n v="0"/>
    <n v="41396.17"/>
    <n v="0"/>
    <n v="0"/>
    <n v="0"/>
    <n v="0"/>
    <n v="0"/>
    <n v="0"/>
    <n v="0"/>
    <n v="0"/>
    <n v="0"/>
    <n v="41396.17"/>
    <n v="0"/>
    <n v="0"/>
    <m/>
    <n v="0"/>
    <n v="0"/>
    <m/>
    <n v="0"/>
    <n v="0"/>
    <n v="0"/>
    <n v="0"/>
    <n v="0"/>
    <m/>
    <n v="0"/>
    <n v="0"/>
    <n v="0"/>
    <m/>
    <n v="0"/>
    <n v="0"/>
    <m/>
    <n v="0"/>
    <n v="0"/>
    <n v="0"/>
    <n v="0"/>
    <n v="0"/>
    <m/>
    <n v="0"/>
    <n v="0"/>
    <n v="0"/>
    <n v="0"/>
    <n v="0"/>
    <n v="0"/>
    <n v="0"/>
    <n v="0"/>
    <n v="0"/>
    <n v="0"/>
    <n v="0"/>
    <n v="0"/>
    <n v="0"/>
    <m/>
    <m/>
    <m/>
    <m/>
    <m/>
    <n v="0"/>
    <n v="0"/>
    <n v="0"/>
    <n v="0"/>
    <n v="0"/>
    <n v="0"/>
    <n v="0"/>
    <n v="0"/>
    <n v="0"/>
    <n v="0"/>
    <n v="0"/>
    <n v="0"/>
    <n v="0"/>
    <n v="0"/>
    <n v="0"/>
    <n v="0"/>
    <n v="0"/>
    <n v="0"/>
    <n v="0"/>
    <n v="0"/>
    <n v="0"/>
    <n v="0"/>
    <n v="0"/>
    <n v="0"/>
    <n v="0"/>
    <n v="0"/>
    <n v="0"/>
    <n v="0"/>
    <n v="0"/>
    <n v="0"/>
    <n v="0"/>
    <n v="0"/>
    <n v="0"/>
    <n v="0"/>
    <m/>
    <m/>
    <n v="0"/>
    <n v="0"/>
    <n v="0"/>
    <n v="0"/>
    <n v="0"/>
    <n v="44538.399999999994"/>
    <n v="41396.17"/>
    <n v="85934.569999999992"/>
    <s v="Dean or other administrator"/>
    <m/>
    <s v="PhD"/>
    <s v="no"/>
    <s v="None"/>
    <m/>
    <m/>
    <m/>
    <m/>
    <m/>
    <n v="1009"/>
    <n v="1307"/>
    <n v="10356"/>
    <n v="52"/>
    <n v="0"/>
    <n v="59070"/>
    <m/>
    <n v="10"/>
    <n v="0"/>
    <n v="1071"/>
    <m/>
    <m/>
    <n v="194"/>
    <n v="194"/>
    <n v="2"/>
    <n v="13"/>
    <s v="No"/>
    <m/>
    <n v="2"/>
    <m/>
    <m/>
    <m/>
    <m/>
    <m/>
    <n v="4"/>
    <m/>
    <m/>
    <m/>
    <m/>
    <n v="32.450000000000003"/>
    <n v="2.58"/>
    <m/>
    <n v="2.58"/>
    <n v="0"/>
    <n v="0"/>
    <n v="4"/>
    <n v="8300"/>
    <s v="Estimate"/>
    <n v="36391"/>
    <n v="0"/>
    <n v="4096"/>
    <n v="0"/>
    <n v="0"/>
    <m/>
    <m/>
    <m/>
    <m/>
    <n v="40487"/>
    <n v="0"/>
    <n v="0"/>
    <m/>
    <n v="0"/>
    <n v="0"/>
    <n v="0"/>
    <s v="No"/>
    <m/>
    <m/>
    <m/>
    <m/>
    <m/>
    <m/>
    <m/>
    <m/>
    <m/>
    <m/>
    <s v="No"/>
    <m/>
    <n v="225"/>
    <m/>
    <m/>
    <n v="73"/>
    <m/>
    <m/>
    <m/>
    <m/>
    <m/>
    <m/>
    <m/>
    <m/>
    <m/>
    <m/>
    <n v="0"/>
    <n v="0"/>
    <n v="0"/>
    <n v="55"/>
    <n v="40"/>
    <n v="0"/>
    <n v="0"/>
    <n v="0"/>
    <m/>
    <m/>
    <m/>
    <m/>
    <m/>
    <m/>
    <m/>
    <m/>
    <m/>
    <m/>
    <m/>
    <m/>
    <m/>
    <m/>
    <m/>
    <m/>
    <m/>
    <m/>
    <m/>
    <m/>
    <m/>
    <m/>
    <m/>
    <m/>
    <m/>
    <m/>
    <m/>
    <m/>
    <m/>
    <m/>
    <m/>
    <m/>
    <m/>
    <m/>
    <m/>
    <m/>
    <m/>
    <m/>
    <m/>
    <m/>
    <m/>
    <m/>
    <m/>
    <s v="No"/>
    <m/>
    <m/>
    <m/>
    <m/>
    <s v="No"/>
    <s v="No"/>
    <m/>
    <m/>
    <m/>
    <n v="0"/>
    <n v="0"/>
    <s v="No"/>
    <m/>
    <n v="215172"/>
    <m/>
    <n v="33"/>
    <m/>
    <m/>
    <m/>
    <m/>
    <m/>
    <m/>
    <m/>
    <m/>
    <m/>
    <m/>
    <m/>
    <m/>
    <m/>
    <m/>
    <m/>
    <m/>
    <s v="Yes"/>
    <s v="General Library Book Budget"/>
    <m/>
    <m/>
    <m/>
    <m/>
    <m/>
    <m/>
    <m/>
    <m/>
    <m/>
    <m/>
    <n v="2704.483204134362"/>
    <x v="0"/>
    <s v="Small"/>
  </r>
  <r>
    <s v="Grossmont CCD"/>
    <x v="22"/>
    <s v="022"/>
    <s v="Multi-College District"/>
    <n v="20140"/>
    <x v="8"/>
    <n v="12153.989523809534"/>
    <n v="54421"/>
    <m/>
    <n v="87"/>
    <n v="12"/>
    <m/>
    <m/>
    <m/>
    <m/>
    <m/>
    <m/>
    <n v="32"/>
    <m/>
    <m/>
    <n v="81"/>
    <n v="452"/>
    <m/>
    <m/>
    <m/>
    <m/>
    <m/>
    <m/>
    <n v="35309"/>
    <m/>
    <m/>
    <m/>
    <m/>
    <m/>
    <m/>
    <m/>
    <m/>
    <m/>
    <m/>
    <m/>
    <n v="35309"/>
    <n v="44950"/>
    <m/>
    <m/>
    <m/>
    <m/>
    <m/>
    <m/>
    <m/>
    <m/>
    <m/>
    <m/>
    <m/>
    <n v="44950"/>
    <n v="15497"/>
    <m/>
    <m/>
    <m/>
    <m/>
    <m/>
    <m/>
    <m/>
    <m/>
    <m/>
    <m/>
    <m/>
    <n v="15497"/>
    <n v="0"/>
    <m/>
    <m/>
    <m/>
    <m/>
    <m/>
    <m/>
    <m/>
    <m/>
    <m/>
    <n v="0"/>
    <n v="43645"/>
    <m/>
    <m/>
    <m/>
    <m/>
    <m/>
    <m/>
    <m/>
    <m/>
    <m/>
    <m/>
    <m/>
    <n v="43645"/>
    <n v="8100"/>
    <m/>
    <m/>
    <m/>
    <m/>
    <m/>
    <m/>
    <m/>
    <m/>
    <m/>
    <n v="8100"/>
    <n v="51745"/>
    <n v="0"/>
    <n v="0"/>
    <n v="0"/>
    <n v="0"/>
    <n v="0"/>
    <n v="0"/>
    <n v="0"/>
    <n v="0"/>
    <n v="0"/>
    <n v="51745"/>
    <n v="0"/>
    <m/>
    <m/>
    <m/>
    <m/>
    <m/>
    <m/>
    <m/>
    <m/>
    <m/>
    <m/>
    <m/>
    <n v="0"/>
    <n v="3334"/>
    <m/>
    <m/>
    <m/>
    <m/>
    <m/>
    <m/>
    <m/>
    <m/>
    <m/>
    <m/>
    <m/>
    <n v="3334"/>
    <n v="3334"/>
    <n v="0"/>
    <n v="0"/>
    <n v="0"/>
    <n v="0"/>
    <n v="0"/>
    <n v="0"/>
    <n v="0"/>
    <n v="0"/>
    <n v="0"/>
    <n v="3334"/>
    <n v="4.4999999999999998E-2"/>
    <m/>
    <m/>
    <m/>
    <m/>
    <m/>
    <n v="12617"/>
    <m/>
    <m/>
    <m/>
    <m/>
    <m/>
    <m/>
    <m/>
    <m/>
    <n v="12617"/>
    <n v="0"/>
    <m/>
    <m/>
    <m/>
    <m/>
    <m/>
    <m/>
    <m/>
    <m/>
    <n v="0"/>
    <n v="12617"/>
    <n v="0"/>
    <n v="0"/>
    <n v="0"/>
    <n v="0"/>
    <n v="0"/>
    <n v="0"/>
    <n v="0"/>
    <n v="0"/>
    <n v="12617"/>
    <n v="10000"/>
    <m/>
    <m/>
    <m/>
    <m/>
    <m/>
    <m/>
    <m/>
    <m/>
    <m/>
    <n v="10000"/>
    <n v="50806"/>
    <n v="112646"/>
    <n v="173452"/>
    <s v="Dean or other administrator"/>
    <m/>
    <m/>
    <s v="yes"/>
    <m/>
    <s v="Release time"/>
    <m/>
    <m/>
    <m/>
    <m/>
    <n v="718"/>
    <n v="1789"/>
    <n v="28702"/>
    <n v="203"/>
    <m/>
    <n v="72221"/>
    <m/>
    <n v="41"/>
    <n v="1597"/>
    <n v="873"/>
    <m/>
    <m/>
    <n v="67"/>
    <n v="67"/>
    <n v="0"/>
    <n v="41"/>
    <s v="Yes"/>
    <s v="Vendor"/>
    <n v="4"/>
    <m/>
    <m/>
    <m/>
    <m/>
    <m/>
    <n v="7"/>
    <m/>
    <m/>
    <m/>
    <m/>
    <n v="5.28"/>
    <n v="3.6"/>
    <m/>
    <n v="3.6"/>
    <m/>
    <n v="0"/>
    <n v="7"/>
    <n v="9032"/>
    <s v="Actual"/>
    <n v="6987"/>
    <n v="1756"/>
    <m/>
    <n v="1015"/>
    <m/>
    <m/>
    <m/>
    <m/>
    <m/>
    <n v="37275"/>
    <n v="734"/>
    <n v="182"/>
    <m/>
    <n v="845"/>
    <n v="240"/>
    <n v="116"/>
    <s v="Yes"/>
    <s v="Cuyamaca College"/>
    <s v="San Diego State University"/>
    <m/>
    <m/>
    <m/>
    <m/>
    <m/>
    <m/>
    <m/>
    <m/>
    <s v="Yes"/>
    <s v="Vendor"/>
    <n v="2269"/>
    <m/>
    <m/>
    <n v="82"/>
    <m/>
    <m/>
    <m/>
    <m/>
    <m/>
    <m/>
    <m/>
    <m/>
    <m/>
    <m/>
    <n v="6"/>
    <n v="6"/>
    <n v="115"/>
    <n v="59"/>
    <n v="32"/>
    <n v="32"/>
    <n v="0"/>
    <n v="0"/>
    <m/>
    <m/>
    <m/>
    <m/>
    <m/>
    <m/>
    <m/>
    <m/>
    <m/>
    <m/>
    <m/>
    <m/>
    <m/>
    <m/>
    <m/>
    <m/>
    <m/>
    <m/>
    <m/>
    <m/>
    <m/>
    <m/>
    <m/>
    <m/>
    <m/>
    <m/>
    <m/>
    <m/>
    <m/>
    <m/>
    <m/>
    <m/>
    <m/>
    <m/>
    <m/>
    <m/>
    <m/>
    <m/>
    <m/>
    <m/>
    <m/>
    <m/>
    <m/>
    <s v="No"/>
    <m/>
    <m/>
    <m/>
    <m/>
    <s v="Yes"/>
    <s v="Yes"/>
    <m/>
    <m/>
    <m/>
    <n v="0"/>
    <n v="0"/>
    <s v="Yes"/>
    <n v="2"/>
    <n v="605506"/>
    <m/>
    <n v="2"/>
    <m/>
    <m/>
    <m/>
    <m/>
    <m/>
    <m/>
    <m/>
    <m/>
    <m/>
    <m/>
    <m/>
    <m/>
    <m/>
    <m/>
    <m/>
    <m/>
    <s v="Yes"/>
    <s v="General Library Book Budget"/>
    <m/>
    <s v="College Foundation"/>
    <s v="Textbook Donations from Faculty"/>
    <m/>
    <m/>
    <m/>
    <m/>
    <m/>
    <m/>
    <m/>
    <n v="3376.108201058204"/>
    <x v="0"/>
    <s v="Medium"/>
  </r>
  <r>
    <s v="Citrus CCD"/>
    <x v="54"/>
    <s v="821"/>
    <s v="Single College District"/>
    <n v="20140"/>
    <x v="8"/>
    <n v="11337.861714285604"/>
    <n v="33000"/>
    <m/>
    <n v="109"/>
    <n v="20"/>
    <m/>
    <m/>
    <m/>
    <m/>
    <m/>
    <m/>
    <n v="52"/>
    <m/>
    <m/>
    <n v="107"/>
    <n v="600"/>
    <m/>
    <m/>
    <m/>
    <m/>
    <m/>
    <m/>
    <n v="36585"/>
    <n v="0"/>
    <m/>
    <n v="0"/>
    <n v="0"/>
    <m/>
    <m/>
    <n v="0"/>
    <n v="0"/>
    <m/>
    <m/>
    <m/>
    <n v="36585"/>
    <n v="9914"/>
    <n v="0"/>
    <m/>
    <n v="0"/>
    <n v="0"/>
    <m/>
    <m/>
    <n v="0"/>
    <n v="0"/>
    <m/>
    <m/>
    <m/>
    <n v="9914"/>
    <n v="8246"/>
    <m/>
    <n v="0"/>
    <n v="0"/>
    <n v="0"/>
    <m/>
    <m/>
    <n v="0"/>
    <n v="0"/>
    <m/>
    <m/>
    <m/>
    <n v="8246"/>
    <n v="0"/>
    <n v="0"/>
    <n v="0"/>
    <n v="0"/>
    <m/>
    <m/>
    <n v="0"/>
    <n v="0"/>
    <n v="0"/>
    <m/>
    <n v="0"/>
    <n v="14049"/>
    <m/>
    <n v="0"/>
    <n v="0"/>
    <n v="0"/>
    <m/>
    <n v="0"/>
    <n v="0"/>
    <n v="0"/>
    <m/>
    <m/>
    <m/>
    <n v="14049"/>
    <n v="0"/>
    <n v="0"/>
    <n v="0"/>
    <n v="0"/>
    <m/>
    <n v="0"/>
    <n v="0"/>
    <n v="0"/>
    <m/>
    <m/>
    <n v="0"/>
    <n v="14049"/>
    <n v="0"/>
    <n v="0"/>
    <n v="0"/>
    <n v="0"/>
    <n v="0"/>
    <n v="0"/>
    <n v="0"/>
    <n v="0"/>
    <n v="0"/>
    <n v="14049"/>
    <n v="0"/>
    <n v="0"/>
    <m/>
    <n v="0"/>
    <n v="0"/>
    <m/>
    <n v="0"/>
    <n v="0"/>
    <m/>
    <n v="0"/>
    <m/>
    <m/>
    <n v="0"/>
    <n v="2420"/>
    <n v="0"/>
    <m/>
    <n v="0"/>
    <n v="0"/>
    <m/>
    <n v="0"/>
    <n v="0"/>
    <m/>
    <n v="0"/>
    <m/>
    <m/>
    <n v="2420"/>
    <n v="2420"/>
    <n v="0"/>
    <n v="0"/>
    <n v="0"/>
    <n v="0"/>
    <n v="0"/>
    <n v="0"/>
    <n v="0"/>
    <n v="0"/>
    <n v="0"/>
    <n v="2420"/>
    <n v="0.62"/>
    <m/>
    <m/>
    <m/>
    <m/>
    <m/>
    <n v="6467"/>
    <n v="0"/>
    <n v="0"/>
    <n v="0"/>
    <n v="0"/>
    <n v="0"/>
    <m/>
    <n v="0"/>
    <n v="3750"/>
    <n v="10217"/>
    <n v="382"/>
    <n v="0"/>
    <n v="0"/>
    <n v="0"/>
    <n v="0"/>
    <n v="0"/>
    <m/>
    <n v="0"/>
    <m/>
    <n v="382"/>
    <n v="6849"/>
    <n v="0"/>
    <n v="0"/>
    <n v="0"/>
    <n v="0"/>
    <n v="0"/>
    <n v="0"/>
    <n v="0"/>
    <n v="3750"/>
    <n v="10599"/>
    <n v="26164"/>
    <n v="0"/>
    <n v="0"/>
    <n v="12500"/>
    <m/>
    <m/>
    <n v="0"/>
    <n v="0"/>
    <m/>
    <m/>
    <n v="38664"/>
    <n v="44831"/>
    <n v="36982"/>
    <n v="120477"/>
    <s v="Dean or other administrator"/>
    <m/>
    <s v="Ed. D"/>
    <s v="no"/>
    <s v="None"/>
    <m/>
    <m/>
    <m/>
    <m/>
    <m/>
    <n v="933"/>
    <n v="4500"/>
    <n v="25368"/>
    <n v="74"/>
    <n v="13"/>
    <n v="41945"/>
    <m/>
    <n v="52"/>
    <n v="101"/>
    <n v="938"/>
    <m/>
    <m/>
    <n v="89"/>
    <n v="91"/>
    <n v="0"/>
    <n v="54"/>
    <s v="Yes"/>
    <s v="Vendor"/>
    <n v="2"/>
    <m/>
    <m/>
    <m/>
    <m/>
    <m/>
    <n v="11"/>
    <m/>
    <m/>
    <m/>
    <m/>
    <n v="2.2999999999999998"/>
    <n v="3.33"/>
    <m/>
    <n v="3.33"/>
    <n v="0"/>
    <n v="0"/>
    <n v="8.9600000000000009"/>
    <n v="11734"/>
    <s v="Actual"/>
    <n v="17064"/>
    <n v="41266"/>
    <m/>
    <n v="4522"/>
    <m/>
    <m/>
    <m/>
    <m/>
    <m/>
    <n v="62850"/>
    <n v="103"/>
    <m/>
    <m/>
    <n v="99"/>
    <n v="605"/>
    <n v="92"/>
    <s v="Yes"/>
    <s v="Azusa Pacific University"/>
    <s v="Biola University"/>
    <s v="California Baptist University"/>
    <s v="C.S.U. - San Bernardino"/>
    <s v="Crafton Hills College"/>
    <s v="Loma Linda University"/>
    <s v="Mt. San Antonio College"/>
    <s v="University of LaVerne"/>
    <s v="University of Redlands"/>
    <s v="Victor Valley College"/>
    <s v="Yes"/>
    <s v="Vendor"/>
    <n v="7266"/>
    <m/>
    <m/>
    <n v="275"/>
    <m/>
    <m/>
    <m/>
    <m/>
    <m/>
    <m/>
    <m/>
    <m/>
    <m/>
    <m/>
    <n v="0"/>
    <n v="0"/>
    <n v="0"/>
    <n v="56"/>
    <n v="56"/>
    <n v="56"/>
    <n v="0"/>
    <n v="0"/>
    <m/>
    <m/>
    <m/>
    <m/>
    <m/>
    <m/>
    <m/>
    <m/>
    <m/>
    <m/>
    <m/>
    <m/>
    <m/>
    <m/>
    <m/>
    <m/>
    <m/>
    <m/>
    <m/>
    <m/>
    <m/>
    <m/>
    <m/>
    <m/>
    <m/>
    <m/>
    <m/>
    <m/>
    <m/>
    <m/>
    <m/>
    <m/>
    <m/>
    <m/>
    <m/>
    <m/>
    <m/>
    <m/>
    <m/>
    <m/>
    <m/>
    <m/>
    <m/>
    <s v="Yes"/>
    <m/>
    <m/>
    <m/>
    <m/>
    <s v="Yes"/>
    <s v="Yes"/>
    <m/>
    <m/>
    <m/>
    <n v="0"/>
    <n v="0"/>
    <s v="No"/>
    <m/>
    <n v="292146"/>
    <m/>
    <m/>
    <m/>
    <m/>
    <m/>
    <m/>
    <m/>
    <m/>
    <m/>
    <m/>
    <m/>
    <m/>
    <m/>
    <m/>
    <m/>
    <m/>
    <m/>
    <m/>
    <s v="Yes"/>
    <m/>
    <m/>
    <m/>
    <m/>
    <m/>
    <m/>
    <m/>
    <s v="Other"/>
    <s v="Payments from students from lost books"/>
    <m/>
    <m/>
    <n v="3404.7632775632442"/>
    <x v="0"/>
    <s v="Medium"/>
  </r>
  <r>
    <s v="Allan Hancock CCD"/>
    <x v="27"/>
    <s v="611"/>
    <s v="Single College District"/>
    <n v="20140"/>
    <x v="8"/>
    <n v="8830.7666666667265"/>
    <n v="26000"/>
    <m/>
    <n v="52"/>
    <n v="2"/>
    <m/>
    <m/>
    <m/>
    <m/>
    <m/>
    <m/>
    <n v="17"/>
    <m/>
    <m/>
    <n v="26"/>
    <n v="233"/>
    <m/>
    <m/>
    <m/>
    <m/>
    <m/>
    <m/>
    <n v="36587"/>
    <n v="0"/>
    <m/>
    <n v="6000"/>
    <n v="0"/>
    <m/>
    <m/>
    <n v="8060"/>
    <n v="0"/>
    <n v="0"/>
    <m/>
    <m/>
    <n v="50647"/>
    <n v="0"/>
    <n v="0"/>
    <m/>
    <n v="0"/>
    <n v="0"/>
    <m/>
    <m/>
    <n v="0"/>
    <n v="0"/>
    <n v="0"/>
    <n v="0"/>
    <m/>
    <n v="0"/>
    <n v="26850"/>
    <m/>
    <n v="0"/>
    <n v="0"/>
    <n v="0"/>
    <m/>
    <m/>
    <n v="0"/>
    <n v="0"/>
    <n v="0"/>
    <n v="0"/>
    <m/>
    <n v="26850"/>
    <n v="0"/>
    <n v="0"/>
    <n v="0"/>
    <n v="0"/>
    <m/>
    <m/>
    <n v="0"/>
    <n v="0"/>
    <n v="0"/>
    <n v="0"/>
    <n v="0"/>
    <n v="37732"/>
    <m/>
    <n v="0"/>
    <n v="0"/>
    <n v="0"/>
    <m/>
    <n v="0"/>
    <n v="0"/>
    <n v="0"/>
    <n v="0"/>
    <n v="0"/>
    <m/>
    <n v="37732"/>
    <n v="0"/>
    <n v="0"/>
    <n v="0"/>
    <n v="0"/>
    <m/>
    <n v="0"/>
    <n v="0"/>
    <n v="0"/>
    <n v="0"/>
    <n v="0"/>
    <n v="0"/>
    <n v="37732"/>
    <n v="0"/>
    <n v="0"/>
    <n v="0"/>
    <n v="0"/>
    <n v="0"/>
    <n v="0"/>
    <n v="0"/>
    <n v="0"/>
    <n v="0"/>
    <n v="37732"/>
    <n v="0"/>
    <n v="0"/>
    <m/>
    <n v="0"/>
    <n v="0"/>
    <m/>
    <n v="0"/>
    <n v="0"/>
    <n v="0"/>
    <n v="0"/>
    <n v="0"/>
    <m/>
    <n v="0"/>
    <n v="600"/>
    <n v="0"/>
    <m/>
    <n v="0"/>
    <n v="0"/>
    <m/>
    <n v="0"/>
    <n v="0"/>
    <n v="0"/>
    <n v="0"/>
    <n v="0"/>
    <m/>
    <n v="600"/>
    <n v="600"/>
    <n v="0"/>
    <n v="0"/>
    <n v="0"/>
    <n v="0"/>
    <n v="0"/>
    <n v="0"/>
    <n v="0"/>
    <n v="0"/>
    <n v="0"/>
    <n v="600"/>
    <n v="0"/>
    <m/>
    <m/>
    <m/>
    <m/>
    <m/>
    <n v="6467"/>
    <n v="0"/>
    <n v="0"/>
    <n v="0"/>
    <n v="0"/>
    <n v="0"/>
    <n v="0"/>
    <n v="0"/>
    <n v="0"/>
    <n v="6467"/>
    <n v="0"/>
    <n v="0"/>
    <n v="0"/>
    <n v="0"/>
    <n v="0"/>
    <n v="0"/>
    <n v="0"/>
    <n v="0"/>
    <n v="0"/>
    <n v="0"/>
    <n v="6467"/>
    <n v="0"/>
    <n v="0"/>
    <n v="0"/>
    <n v="0"/>
    <n v="0"/>
    <n v="0"/>
    <n v="0"/>
    <n v="0"/>
    <n v="6467"/>
    <n v="0"/>
    <n v="0"/>
    <n v="0"/>
    <n v="0"/>
    <m/>
    <m/>
    <n v="0"/>
    <n v="0"/>
    <n v="0"/>
    <n v="0"/>
    <n v="0"/>
    <n v="77497"/>
    <n v="44799"/>
    <n v="122296"/>
    <s v="Dean or other administrator"/>
    <m/>
    <m/>
    <s v="yes"/>
    <m/>
    <s v="Release time"/>
    <m/>
    <m/>
    <m/>
    <m/>
    <n v="1429"/>
    <n v="4913"/>
    <n v="30463"/>
    <n v="145"/>
    <n v="0"/>
    <n v="88120"/>
    <m/>
    <n v="132"/>
    <n v="0"/>
    <n v="1736"/>
    <m/>
    <m/>
    <n v="349"/>
    <n v="358"/>
    <n v="85"/>
    <n v="132"/>
    <s v="No"/>
    <m/>
    <n v="3"/>
    <m/>
    <m/>
    <m/>
    <m/>
    <m/>
    <m/>
    <m/>
    <m/>
    <m/>
    <m/>
    <n v="0.72499999999999998"/>
    <n v="3.86"/>
    <m/>
    <n v="3.86"/>
    <n v="3"/>
    <n v="0"/>
    <n v="3"/>
    <n v="5615"/>
    <s v="Estimate"/>
    <n v="19284"/>
    <n v="10245"/>
    <n v="1500"/>
    <m/>
    <m/>
    <m/>
    <m/>
    <m/>
    <m/>
    <n v="20784"/>
    <m/>
    <m/>
    <m/>
    <n v="16"/>
    <n v="22"/>
    <n v="16"/>
    <s v="Yes"/>
    <s v="Cal Poly Univ. San Luis Obispo"/>
    <s v="UCSB"/>
    <m/>
    <m/>
    <m/>
    <m/>
    <m/>
    <m/>
    <m/>
    <m/>
    <s v="No"/>
    <m/>
    <n v="3360"/>
    <m/>
    <m/>
    <n v="120"/>
    <m/>
    <m/>
    <m/>
    <m/>
    <m/>
    <m/>
    <m/>
    <m/>
    <m/>
    <m/>
    <n v="1"/>
    <n v="1"/>
    <n v="0"/>
    <n v="59"/>
    <n v="40"/>
    <n v="40"/>
    <n v="0"/>
    <n v="0"/>
    <m/>
    <m/>
    <m/>
    <m/>
    <m/>
    <m/>
    <m/>
    <m/>
    <m/>
    <m/>
    <m/>
    <m/>
    <m/>
    <m/>
    <m/>
    <m/>
    <m/>
    <m/>
    <m/>
    <m/>
    <m/>
    <m/>
    <m/>
    <m/>
    <m/>
    <m/>
    <m/>
    <m/>
    <m/>
    <m/>
    <m/>
    <m/>
    <m/>
    <m/>
    <m/>
    <m/>
    <m/>
    <m/>
    <m/>
    <m/>
    <m/>
    <m/>
    <m/>
    <s v="No"/>
    <m/>
    <m/>
    <m/>
    <m/>
    <s v="Yes"/>
    <s v="No"/>
    <m/>
    <m/>
    <m/>
    <n v="0"/>
    <n v="0"/>
    <s v="No"/>
    <m/>
    <n v="118876"/>
    <m/>
    <m/>
    <m/>
    <m/>
    <m/>
    <m/>
    <m/>
    <m/>
    <m/>
    <m/>
    <m/>
    <m/>
    <m/>
    <m/>
    <m/>
    <m/>
    <m/>
    <m/>
    <s v="Yes"/>
    <m/>
    <s v="Student Government"/>
    <m/>
    <s v="Textbook Donations from Faculty"/>
    <m/>
    <m/>
    <m/>
    <s v="Other"/>
    <s v="Friends of the AHC Library"/>
    <m/>
    <s v="Grant Outside of College"/>
    <n v="2287.7633851468204"/>
    <x v="0"/>
    <s v="Small"/>
  </r>
  <r>
    <s v="Los Rios CCD"/>
    <x v="101"/>
    <s v="233"/>
    <s v="Multi-College District"/>
    <n v="20140"/>
    <x v="8"/>
    <n v="15882.893142857307"/>
    <n v="60000"/>
    <m/>
    <n v="150"/>
    <n v="6"/>
    <m/>
    <m/>
    <m/>
    <m/>
    <m/>
    <m/>
    <n v="817"/>
    <m/>
    <m/>
    <n v="16"/>
    <n v="24"/>
    <m/>
    <m/>
    <m/>
    <m/>
    <m/>
    <m/>
    <n v="36868.400000000001"/>
    <m/>
    <m/>
    <m/>
    <m/>
    <m/>
    <m/>
    <m/>
    <m/>
    <m/>
    <n v="16959.740000000002"/>
    <m/>
    <n v="53828.14"/>
    <n v="4064.86"/>
    <m/>
    <m/>
    <n v="3706"/>
    <m/>
    <m/>
    <m/>
    <m/>
    <m/>
    <m/>
    <m/>
    <m/>
    <n v="7770.8600000000006"/>
    <n v="14889.97"/>
    <m/>
    <m/>
    <m/>
    <n v="8976.69"/>
    <m/>
    <m/>
    <m/>
    <m/>
    <m/>
    <m/>
    <m/>
    <n v="23866.66"/>
    <m/>
    <m/>
    <m/>
    <m/>
    <m/>
    <m/>
    <m/>
    <m/>
    <m/>
    <m/>
    <n v="0"/>
    <m/>
    <m/>
    <m/>
    <m/>
    <m/>
    <m/>
    <m/>
    <n v="3962"/>
    <m/>
    <m/>
    <m/>
    <m/>
    <n v="3962"/>
    <m/>
    <m/>
    <m/>
    <m/>
    <m/>
    <m/>
    <m/>
    <m/>
    <m/>
    <m/>
    <n v="0"/>
    <n v="0"/>
    <n v="0"/>
    <n v="0"/>
    <n v="0"/>
    <n v="0"/>
    <n v="0"/>
    <n v="3962"/>
    <n v="0"/>
    <n v="0"/>
    <n v="0"/>
    <n v="3962"/>
    <m/>
    <m/>
    <m/>
    <m/>
    <m/>
    <m/>
    <m/>
    <m/>
    <m/>
    <m/>
    <m/>
    <m/>
    <n v="0"/>
    <n v="8400"/>
    <n v="2500"/>
    <m/>
    <m/>
    <m/>
    <m/>
    <m/>
    <m/>
    <m/>
    <m/>
    <m/>
    <m/>
    <n v="10900"/>
    <n v="8400"/>
    <n v="2500"/>
    <n v="0"/>
    <n v="0"/>
    <n v="0"/>
    <n v="0"/>
    <n v="0"/>
    <n v="0"/>
    <n v="0"/>
    <n v="0"/>
    <n v="10900"/>
    <n v="0.59"/>
    <m/>
    <m/>
    <m/>
    <m/>
    <m/>
    <m/>
    <m/>
    <m/>
    <m/>
    <m/>
    <m/>
    <m/>
    <m/>
    <m/>
    <n v="0"/>
    <m/>
    <m/>
    <m/>
    <m/>
    <m/>
    <m/>
    <m/>
    <m/>
    <m/>
    <n v="0"/>
    <n v="0"/>
    <n v="0"/>
    <n v="0"/>
    <n v="0"/>
    <n v="0"/>
    <n v="0"/>
    <n v="0"/>
    <n v="0"/>
    <n v="0"/>
    <n v="0"/>
    <n v="5770"/>
    <m/>
    <m/>
    <m/>
    <m/>
    <m/>
    <m/>
    <m/>
    <m/>
    <m/>
    <n v="5770"/>
    <n v="77694.8"/>
    <n v="22632.86"/>
    <n v="106097.66"/>
    <s v="Dean or other administrator"/>
    <m/>
    <s v="PhD"/>
    <s v="yes"/>
    <m/>
    <s v="Release time"/>
    <m/>
    <m/>
    <m/>
    <m/>
    <n v="2195"/>
    <n v="6631"/>
    <n v="23047"/>
    <n v="200"/>
    <n v="960"/>
    <n v="67303"/>
    <m/>
    <n v="490"/>
    <n v="84"/>
    <n v="3081"/>
    <m/>
    <m/>
    <m/>
    <m/>
    <n v="45"/>
    <n v="530"/>
    <s v="No"/>
    <m/>
    <n v="8"/>
    <m/>
    <m/>
    <m/>
    <m/>
    <m/>
    <n v="23"/>
    <m/>
    <m/>
    <m/>
    <m/>
    <n v="9.75"/>
    <n v="1"/>
    <m/>
    <n v="1"/>
    <m/>
    <n v="0"/>
    <n v="1"/>
    <n v="14000"/>
    <s v="Estimate"/>
    <n v="23602"/>
    <n v="65232"/>
    <n v="10237"/>
    <n v="3333"/>
    <m/>
    <m/>
    <m/>
    <m/>
    <m/>
    <n v="102404"/>
    <n v="22"/>
    <n v="1348"/>
    <m/>
    <n v="1372"/>
    <n v="2794"/>
    <n v="46"/>
    <s v="Yes"/>
    <s v="American River College"/>
    <s v="Cosumnes River College"/>
    <s v="Folsom Lake College"/>
    <s v="EDC"/>
    <s v="All CSUS"/>
    <s v="ALL UC"/>
    <s v="All Community College Libraries"/>
    <m/>
    <m/>
    <m/>
    <s v="No"/>
    <m/>
    <n v="1871"/>
    <m/>
    <m/>
    <n v="156"/>
    <m/>
    <m/>
    <m/>
    <m/>
    <m/>
    <m/>
    <m/>
    <m/>
    <m/>
    <m/>
    <n v="16"/>
    <n v="17"/>
    <n v="323"/>
    <n v="63"/>
    <n v="40"/>
    <n v="40"/>
    <n v="216"/>
    <n v="0"/>
    <m/>
    <m/>
    <m/>
    <m/>
    <m/>
    <m/>
    <m/>
    <m/>
    <m/>
    <m/>
    <m/>
    <m/>
    <m/>
    <m/>
    <m/>
    <m/>
    <m/>
    <m/>
    <m/>
    <m/>
    <m/>
    <m/>
    <m/>
    <m/>
    <m/>
    <m/>
    <m/>
    <m/>
    <m/>
    <m/>
    <m/>
    <m/>
    <m/>
    <m/>
    <m/>
    <m/>
    <m/>
    <m/>
    <m/>
    <m/>
    <m/>
    <m/>
    <m/>
    <s v="No"/>
    <m/>
    <m/>
    <m/>
    <m/>
    <s v="Yes"/>
    <s v="No"/>
    <m/>
    <m/>
    <m/>
    <n v="216"/>
    <n v="0"/>
    <s v="No"/>
    <m/>
    <n v="553921"/>
    <m/>
    <n v="11"/>
    <m/>
    <m/>
    <m/>
    <m/>
    <m/>
    <m/>
    <m/>
    <m/>
    <m/>
    <m/>
    <m/>
    <m/>
    <m/>
    <m/>
    <m/>
    <m/>
    <s v="Yes"/>
    <s v="General Library Book Budget"/>
    <m/>
    <m/>
    <s v="Textbook Donations from Faculty"/>
    <m/>
    <m/>
    <m/>
    <m/>
    <m/>
    <m/>
    <m/>
    <n v="15882.893142857307"/>
    <x v="2"/>
    <s v="Medium"/>
  </r>
  <r>
    <s v="Santa Barbara CCD"/>
    <x v="66"/>
    <s v="651"/>
    <s v="Single College District"/>
    <n v="20140"/>
    <x v="8"/>
    <n v="17830.864190476252"/>
    <n v="37760"/>
    <m/>
    <n v="94"/>
    <n v="8"/>
    <m/>
    <m/>
    <m/>
    <m/>
    <m/>
    <m/>
    <n v="34"/>
    <m/>
    <m/>
    <n v="51"/>
    <n v="408"/>
    <m/>
    <m/>
    <m/>
    <m/>
    <m/>
    <m/>
    <n v="37076"/>
    <n v="0"/>
    <m/>
    <n v="0"/>
    <n v="0"/>
    <m/>
    <m/>
    <n v="0"/>
    <n v="0"/>
    <n v="14607"/>
    <n v="0"/>
    <m/>
    <n v="51683"/>
    <n v="17285"/>
    <n v="0"/>
    <m/>
    <n v="0"/>
    <n v="0"/>
    <m/>
    <m/>
    <n v="0"/>
    <n v="0"/>
    <n v="4355"/>
    <n v="0"/>
    <m/>
    <n v="21640"/>
    <n v="36818"/>
    <m/>
    <n v="0"/>
    <n v="0"/>
    <n v="0"/>
    <m/>
    <m/>
    <n v="0"/>
    <n v="0"/>
    <n v="0"/>
    <n v="0"/>
    <m/>
    <n v="36818"/>
    <n v="0"/>
    <n v="0"/>
    <n v="0"/>
    <n v="0"/>
    <m/>
    <m/>
    <n v="0"/>
    <n v="0"/>
    <n v="0"/>
    <n v="0"/>
    <n v="0"/>
    <n v="1302"/>
    <m/>
    <n v="0"/>
    <n v="0"/>
    <n v="0"/>
    <m/>
    <n v="0"/>
    <n v="0"/>
    <n v="0"/>
    <n v="81509"/>
    <n v="0"/>
    <m/>
    <n v="82811"/>
    <n v="0"/>
    <n v="0"/>
    <n v="0"/>
    <n v="0"/>
    <m/>
    <n v="0"/>
    <n v="0"/>
    <n v="0"/>
    <n v="0"/>
    <n v="0"/>
    <n v="0"/>
    <n v="1302"/>
    <n v="0"/>
    <n v="0"/>
    <n v="0"/>
    <n v="0"/>
    <n v="0"/>
    <n v="0"/>
    <n v="0"/>
    <n v="81509"/>
    <n v="0"/>
    <n v="82811"/>
    <n v="0"/>
    <n v="0"/>
    <m/>
    <n v="0"/>
    <n v="0"/>
    <m/>
    <n v="0"/>
    <n v="0"/>
    <n v="0"/>
    <n v="0"/>
    <n v="0"/>
    <m/>
    <n v="0"/>
    <n v="398"/>
    <n v="0"/>
    <m/>
    <n v="0"/>
    <n v="0"/>
    <m/>
    <n v="0"/>
    <n v="0"/>
    <n v="49"/>
    <n v="0"/>
    <n v="0"/>
    <m/>
    <n v="447"/>
    <n v="398"/>
    <n v="0"/>
    <n v="0"/>
    <n v="0"/>
    <n v="0"/>
    <n v="0"/>
    <n v="0"/>
    <n v="49"/>
    <n v="0"/>
    <n v="0"/>
    <n v="447"/>
    <n v="0.53300000000000003"/>
    <m/>
    <m/>
    <m/>
    <m/>
    <m/>
    <n v="0"/>
    <n v="0"/>
    <n v="0"/>
    <n v="0"/>
    <n v="0"/>
    <n v="0"/>
    <n v="0"/>
    <n v="0"/>
    <n v="0"/>
    <n v="0"/>
    <n v="0"/>
    <n v="0"/>
    <n v="0"/>
    <n v="0"/>
    <n v="0"/>
    <n v="0"/>
    <n v="0"/>
    <n v="0"/>
    <n v="0"/>
    <n v="0"/>
    <n v="0"/>
    <n v="0"/>
    <n v="0"/>
    <n v="0"/>
    <n v="0"/>
    <n v="0"/>
    <n v="0"/>
    <n v="0"/>
    <n v="0"/>
    <n v="0"/>
    <n v="0"/>
    <n v="0"/>
    <n v="0"/>
    <n v="0"/>
    <m/>
    <m/>
    <n v="0"/>
    <n v="0"/>
    <n v="0"/>
    <n v="0"/>
    <n v="0"/>
    <n v="88501"/>
    <n v="104898"/>
    <n v="193399"/>
    <s v="Other"/>
    <s v="Library Director"/>
    <m/>
    <s v="yes"/>
    <s v="None"/>
    <m/>
    <m/>
    <m/>
    <m/>
    <m/>
    <n v="1127"/>
    <n v="141"/>
    <n v="60795"/>
    <n v="144"/>
    <n v="0"/>
    <n v="111903"/>
    <m/>
    <n v="38"/>
    <n v="24"/>
    <n v="1189"/>
    <m/>
    <m/>
    <n v="50"/>
    <n v="50"/>
    <n v="174"/>
    <n v="38"/>
    <s v="No"/>
    <m/>
    <n v="4"/>
    <m/>
    <m/>
    <m/>
    <m/>
    <m/>
    <n v="5"/>
    <m/>
    <m/>
    <m/>
    <m/>
    <n v="1.3"/>
    <n v="1.29"/>
    <m/>
    <n v="1.29"/>
    <n v="0"/>
    <n v="0"/>
    <n v="5.25"/>
    <n v="6515"/>
    <s v="Actual"/>
    <n v="11958"/>
    <n v="59305"/>
    <n v="57"/>
    <n v="1"/>
    <n v="274"/>
    <m/>
    <m/>
    <m/>
    <m/>
    <n v="71538"/>
    <n v="290"/>
    <n v="0"/>
    <m/>
    <n v="241"/>
    <n v="1863"/>
    <n v="346"/>
    <s v="Yes"/>
    <s v="UCSB"/>
    <s v="UCIrvine"/>
    <s v="UCSD"/>
    <s v="UCD"/>
    <s v="UCB"/>
    <s v="CSUSJ"/>
    <s v="Westmont College"/>
    <s v="UCSC"/>
    <s v="CSUSF"/>
    <s v="CSUSD"/>
    <s v="No"/>
    <m/>
    <n v="5413"/>
    <m/>
    <m/>
    <n v="236"/>
    <m/>
    <m/>
    <m/>
    <m/>
    <m/>
    <m/>
    <m/>
    <m/>
    <m/>
    <m/>
    <n v="1"/>
    <n v="17"/>
    <n v="395"/>
    <n v="84"/>
    <n v="0"/>
    <n v="0"/>
    <n v="140"/>
    <n v="336"/>
    <m/>
    <m/>
    <m/>
    <m/>
    <m/>
    <m/>
    <m/>
    <m/>
    <m/>
    <m/>
    <m/>
    <m/>
    <m/>
    <m/>
    <m/>
    <m/>
    <m/>
    <m/>
    <m/>
    <m/>
    <m/>
    <m/>
    <m/>
    <m/>
    <m/>
    <m/>
    <m/>
    <m/>
    <m/>
    <m/>
    <m/>
    <m/>
    <m/>
    <m/>
    <m/>
    <m/>
    <m/>
    <m/>
    <m/>
    <m/>
    <m/>
    <m/>
    <m/>
    <s v="No"/>
    <m/>
    <m/>
    <m/>
    <m/>
    <s v="Yes"/>
    <s v="Yes"/>
    <m/>
    <m/>
    <m/>
    <n v="140"/>
    <n v="336"/>
    <s v="No"/>
    <m/>
    <n v="717397"/>
    <m/>
    <n v="12"/>
    <m/>
    <m/>
    <m/>
    <m/>
    <m/>
    <m/>
    <m/>
    <m/>
    <m/>
    <m/>
    <m/>
    <m/>
    <m/>
    <m/>
    <m/>
    <m/>
    <s v="Yes"/>
    <m/>
    <m/>
    <m/>
    <m/>
    <m/>
    <m/>
    <m/>
    <s v="Other"/>
    <s v="Lottery"/>
    <m/>
    <m/>
    <n v="13822.375341454459"/>
    <x v="2"/>
    <s v="Medium"/>
  </r>
  <r>
    <s v="San Francisco CCD"/>
    <x v="105"/>
    <s v="361"/>
    <s v="Single College District"/>
    <n v="20140"/>
    <x v="8"/>
    <n v="19360.45085714274"/>
    <n v="60000"/>
    <m/>
    <n v="130"/>
    <n v="15"/>
    <m/>
    <m/>
    <m/>
    <m/>
    <m/>
    <m/>
    <n v="64"/>
    <m/>
    <m/>
    <n v="90"/>
    <n v="480"/>
    <m/>
    <m/>
    <m/>
    <m/>
    <m/>
    <m/>
    <n v="38148"/>
    <m/>
    <m/>
    <m/>
    <m/>
    <m/>
    <m/>
    <m/>
    <m/>
    <m/>
    <n v="14500"/>
    <m/>
    <n v="52648"/>
    <n v="3306"/>
    <m/>
    <m/>
    <m/>
    <m/>
    <m/>
    <m/>
    <m/>
    <m/>
    <m/>
    <m/>
    <m/>
    <n v="3306"/>
    <n v="29535"/>
    <m/>
    <m/>
    <m/>
    <m/>
    <m/>
    <m/>
    <m/>
    <m/>
    <m/>
    <m/>
    <m/>
    <n v="29535"/>
    <n v="0"/>
    <m/>
    <m/>
    <m/>
    <m/>
    <m/>
    <m/>
    <m/>
    <m/>
    <m/>
    <n v="0"/>
    <n v="56856"/>
    <m/>
    <m/>
    <m/>
    <m/>
    <m/>
    <m/>
    <m/>
    <m/>
    <m/>
    <n v="2700"/>
    <m/>
    <n v="59556"/>
    <m/>
    <m/>
    <m/>
    <m/>
    <m/>
    <m/>
    <m/>
    <m/>
    <m/>
    <m/>
    <n v="0"/>
    <n v="56856"/>
    <n v="0"/>
    <n v="0"/>
    <n v="0"/>
    <n v="0"/>
    <n v="0"/>
    <n v="0"/>
    <n v="0"/>
    <n v="0"/>
    <n v="2700"/>
    <n v="59556"/>
    <m/>
    <m/>
    <m/>
    <m/>
    <m/>
    <m/>
    <m/>
    <m/>
    <m/>
    <m/>
    <m/>
    <m/>
    <n v="0"/>
    <n v="4064"/>
    <m/>
    <m/>
    <m/>
    <m/>
    <m/>
    <m/>
    <m/>
    <m/>
    <m/>
    <m/>
    <m/>
    <n v="4064"/>
    <n v="4064"/>
    <n v="0"/>
    <n v="0"/>
    <n v="0"/>
    <n v="0"/>
    <n v="0"/>
    <n v="0"/>
    <n v="0"/>
    <n v="0"/>
    <n v="0"/>
    <n v="4064"/>
    <n v="0.68"/>
    <m/>
    <m/>
    <m/>
    <m/>
    <m/>
    <m/>
    <m/>
    <m/>
    <m/>
    <m/>
    <m/>
    <m/>
    <m/>
    <m/>
    <n v="0"/>
    <m/>
    <m/>
    <m/>
    <m/>
    <m/>
    <m/>
    <m/>
    <m/>
    <m/>
    <n v="0"/>
    <n v="0"/>
    <n v="0"/>
    <n v="0"/>
    <n v="0"/>
    <n v="0"/>
    <n v="0"/>
    <n v="0"/>
    <n v="0"/>
    <n v="0"/>
    <n v="0"/>
    <m/>
    <m/>
    <m/>
    <m/>
    <m/>
    <m/>
    <m/>
    <m/>
    <m/>
    <m/>
    <n v="0"/>
    <n v="82183"/>
    <n v="66926"/>
    <n v="149109"/>
    <s v="Dean or other administrator"/>
    <m/>
    <m/>
    <s v="yes"/>
    <m/>
    <s v="Release time"/>
    <s v="Stipend"/>
    <m/>
    <m/>
    <m/>
    <n v="1769"/>
    <n v="30602"/>
    <n v="143227"/>
    <n v="350"/>
    <m/>
    <n v="141465"/>
    <m/>
    <n v="209"/>
    <n v="129591"/>
    <n v="2456"/>
    <m/>
    <m/>
    <n v="2089"/>
    <n v="3255"/>
    <m/>
    <n v="652"/>
    <s v="No"/>
    <m/>
    <n v="23"/>
    <m/>
    <m/>
    <m/>
    <m/>
    <m/>
    <n v="35"/>
    <m/>
    <m/>
    <m/>
    <m/>
    <n v="9.5"/>
    <n v="26"/>
    <m/>
    <n v="26"/>
    <m/>
    <n v="0"/>
    <n v="34.5"/>
    <n v="31295"/>
    <s v="Estimate"/>
    <n v="27886"/>
    <n v="65053"/>
    <n v="39160"/>
    <n v="6919"/>
    <m/>
    <m/>
    <m/>
    <m/>
    <m/>
    <n v="134014"/>
    <m/>
    <m/>
    <m/>
    <n v="147"/>
    <n v="0"/>
    <m/>
    <s v="No"/>
    <m/>
    <m/>
    <m/>
    <m/>
    <m/>
    <m/>
    <m/>
    <m/>
    <m/>
    <m/>
    <s v="No"/>
    <m/>
    <n v="13307"/>
    <m/>
    <m/>
    <n v="539"/>
    <m/>
    <m/>
    <m/>
    <m/>
    <m/>
    <m/>
    <m/>
    <m/>
    <m/>
    <m/>
    <n v="1"/>
    <n v="5"/>
    <n v="66"/>
    <n v="59"/>
    <n v="0"/>
    <n v="50"/>
    <n v="4"/>
    <n v="0"/>
    <m/>
    <m/>
    <m/>
    <m/>
    <m/>
    <m/>
    <m/>
    <m/>
    <m/>
    <m/>
    <m/>
    <m/>
    <m/>
    <m/>
    <m/>
    <m/>
    <m/>
    <m/>
    <m/>
    <m/>
    <m/>
    <m/>
    <m/>
    <m/>
    <m/>
    <m/>
    <m/>
    <m/>
    <m/>
    <m/>
    <m/>
    <m/>
    <m/>
    <m/>
    <m/>
    <m/>
    <m/>
    <m/>
    <m/>
    <m/>
    <m/>
    <m/>
    <m/>
    <s v="No"/>
    <m/>
    <m/>
    <m/>
    <m/>
    <s v="Yes"/>
    <s v="Yes"/>
    <m/>
    <m/>
    <m/>
    <n v="72"/>
    <n v="0"/>
    <s v="No"/>
    <m/>
    <n v="574874"/>
    <m/>
    <n v="311"/>
    <m/>
    <m/>
    <m/>
    <m/>
    <m/>
    <m/>
    <m/>
    <m/>
    <m/>
    <m/>
    <m/>
    <m/>
    <m/>
    <m/>
    <m/>
    <m/>
    <s v="Yes"/>
    <s v="General Library Book Budget"/>
    <s v="Student Government"/>
    <s v="College Foundation"/>
    <s v="Textbook Donations from Faculty"/>
    <m/>
    <m/>
    <m/>
    <s v="Other"/>
    <s v="student gifts"/>
    <m/>
    <m/>
    <n v="744.63272527472077"/>
    <x v="2"/>
    <s v="Medium"/>
  </r>
  <r>
    <s v="Coast CCD"/>
    <x v="98"/>
    <s v="833"/>
    <s v="Multi-College District"/>
    <n v="20140"/>
    <x v="8"/>
    <n v="17563.200190476276"/>
    <n v="72000"/>
    <m/>
    <n v="77"/>
    <n v="14"/>
    <m/>
    <m/>
    <m/>
    <m/>
    <m/>
    <m/>
    <n v="99"/>
    <m/>
    <m/>
    <n v="84"/>
    <n v="997"/>
    <m/>
    <m/>
    <m/>
    <m/>
    <m/>
    <m/>
    <n v="39047"/>
    <m/>
    <m/>
    <m/>
    <m/>
    <m/>
    <m/>
    <m/>
    <m/>
    <m/>
    <m/>
    <m/>
    <n v="39047"/>
    <n v="15953"/>
    <m/>
    <m/>
    <m/>
    <m/>
    <m/>
    <m/>
    <m/>
    <m/>
    <m/>
    <m/>
    <m/>
    <n v="15953"/>
    <n v="18848"/>
    <m/>
    <m/>
    <m/>
    <m/>
    <m/>
    <m/>
    <m/>
    <m/>
    <m/>
    <m/>
    <m/>
    <n v="18848"/>
    <m/>
    <m/>
    <m/>
    <m/>
    <m/>
    <m/>
    <m/>
    <m/>
    <m/>
    <m/>
    <n v="0"/>
    <m/>
    <m/>
    <m/>
    <m/>
    <m/>
    <m/>
    <m/>
    <m/>
    <m/>
    <n v="81164"/>
    <m/>
    <m/>
    <n v="81164"/>
    <m/>
    <m/>
    <m/>
    <m/>
    <m/>
    <m/>
    <m/>
    <m/>
    <n v="3213"/>
    <m/>
    <n v="3213"/>
    <n v="0"/>
    <n v="0"/>
    <n v="0"/>
    <n v="0"/>
    <n v="0"/>
    <n v="0"/>
    <n v="0"/>
    <n v="0"/>
    <n v="84377"/>
    <n v="0"/>
    <n v="84377"/>
    <m/>
    <m/>
    <m/>
    <m/>
    <m/>
    <m/>
    <m/>
    <m/>
    <m/>
    <m/>
    <m/>
    <m/>
    <n v="0"/>
    <m/>
    <m/>
    <m/>
    <m/>
    <m/>
    <m/>
    <m/>
    <m/>
    <m/>
    <m/>
    <n v="1741"/>
    <m/>
    <n v="1741"/>
    <n v="0"/>
    <n v="0"/>
    <n v="0"/>
    <n v="0"/>
    <n v="0"/>
    <n v="0"/>
    <n v="0"/>
    <n v="0"/>
    <n v="0"/>
    <n v="1741"/>
    <n v="1741"/>
    <n v="0.82"/>
    <m/>
    <m/>
    <m/>
    <m/>
    <m/>
    <m/>
    <m/>
    <m/>
    <m/>
    <m/>
    <m/>
    <n v="9358"/>
    <m/>
    <m/>
    <n v="9358"/>
    <m/>
    <m/>
    <m/>
    <m/>
    <m/>
    <m/>
    <m/>
    <m/>
    <m/>
    <n v="0"/>
    <n v="0"/>
    <n v="0"/>
    <n v="0"/>
    <n v="0"/>
    <n v="0"/>
    <n v="0"/>
    <n v="9358"/>
    <n v="0"/>
    <n v="0"/>
    <n v="9358"/>
    <m/>
    <m/>
    <m/>
    <m/>
    <m/>
    <m/>
    <m/>
    <m/>
    <m/>
    <m/>
    <n v="0"/>
    <n v="57895"/>
    <n v="111429"/>
    <n v="169324"/>
    <s v="Dean or other administrator"/>
    <m/>
    <s v="M.A."/>
    <s v="no"/>
    <m/>
    <m/>
    <s v="Stipend"/>
    <m/>
    <m/>
    <m/>
    <n v="1528"/>
    <n v="3527"/>
    <n v="20063"/>
    <n v="168"/>
    <n v="3"/>
    <n v="94979"/>
    <m/>
    <n v="59"/>
    <n v="1133"/>
    <n v="1788"/>
    <m/>
    <m/>
    <n v="502"/>
    <n v="545"/>
    <n v="52"/>
    <n v="59"/>
    <s v="No"/>
    <m/>
    <n v="5"/>
    <m/>
    <m/>
    <m/>
    <m/>
    <m/>
    <n v="11"/>
    <m/>
    <m/>
    <m/>
    <m/>
    <n v="2.67"/>
    <n v="5.47"/>
    <m/>
    <n v="5.47"/>
    <m/>
    <n v="0"/>
    <n v="11.8"/>
    <n v="14036"/>
    <s v="Estimate"/>
    <n v="9989"/>
    <n v="41992"/>
    <m/>
    <n v="2107"/>
    <m/>
    <m/>
    <m/>
    <m/>
    <m/>
    <n v="54074"/>
    <n v="20"/>
    <n v="0"/>
    <m/>
    <n v="5"/>
    <n v="5"/>
    <n v="15"/>
    <s v="Yes"/>
    <s v="Cypress"/>
    <s v="Fullerton"/>
    <m/>
    <m/>
    <m/>
    <m/>
    <m/>
    <m/>
    <m/>
    <m/>
    <s v="No"/>
    <m/>
    <n v="5923"/>
    <m/>
    <m/>
    <n v="217"/>
    <m/>
    <m/>
    <m/>
    <m/>
    <m/>
    <m/>
    <m/>
    <m/>
    <m/>
    <m/>
    <n v="2"/>
    <n v="2"/>
    <n v="47"/>
    <n v="64"/>
    <n v="22"/>
    <n v="22"/>
    <n v="5"/>
    <n v="0"/>
    <m/>
    <m/>
    <m/>
    <m/>
    <m/>
    <m/>
    <m/>
    <m/>
    <m/>
    <m/>
    <m/>
    <m/>
    <m/>
    <m/>
    <m/>
    <m/>
    <m/>
    <m/>
    <m/>
    <m/>
    <m/>
    <m/>
    <m/>
    <m/>
    <m/>
    <m/>
    <m/>
    <m/>
    <m/>
    <m/>
    <m/>
    <m/>
    <m/>
    <m/>
    <m/>
    <m/>
    <m/>
    <m/>
    <m/>
    <m/>
    <m/>
    <m/>
    <m/>
    <s v="No"/>
    <m/>
    <m/>
    <m/>
    <m/>
    <s v="Yes"/>
    <s v="No"/>
    <m/>
    <m/>
    <m/>
    <n v="150"/>
    <m/>
    <s v="No"/>
    <m/>
    <n v="524136"/>
    <m/>
    <n v="110"/>
    <m/>
    <m/>
    <m/>
    <m/>
    <m/>
    <m/>
    <m/>
    <m/>
    <m/>
    <m/>
    <m/>
    <m/>
    <m/>
    <m/>
    <m/>
    <m/>
    <s v="Yes"/>
    <m/>
    <m/>
    <s v="College Foundation"/>
    <s v="Textbook Donations from Faculty"/>
    <m/>
    <m/>
    <m/>
    <m/>
    <m/>
    <m/>
    <m/>
    <n v="3210.8227039261933"/>
    <x v="2"/>
    <s v="Medium"/>
  </r>
  <r>
    <s v="Ventura CCD"/>
    <x v="33"/>
    <s v="681"/>
    <s v="Multi-College District"/>
    <n v="20140"/>
    <x v="8"/>
    <n v="11596.37923809522"/>
    <n v="18667"/>
    <m/>
    <n v="46"/>
    <n v="6"/>
    <m/>
    <m/>
    <m/>
    <m/>
    <m/>
    <m/>
    <n v="32"/>
    <m/>
    <m/>
    <n v="26"/>
    <n v="202"/>
    <m/>
    <m/>
    <m/>
    <m/>
    <m/>
    <m/>
    <n v="39389"/>
    <m/>
    <m/>
    <m/>
    <m/>
    <m/>
    <m/>
    <m/>
    <m/>
    <m/>
    <n v="4719"/>
    <m/>
    <n v="44108"/>
    <n v="11863"/>
    <m/>
    <m/>
    <m/>
    <m/>
    <m/>
    <m/>
    <m/>
    <m/>
    <m/>
    <m/>
    <m/>
    <n v="11863"/>
    <n v="74982"/>
    <m/>
    <m/>
    <m/>
    <m/>
    <m/>
    <m/>
    <m/>
    <m/>
    <m/>
    <m/>
    <m/>
    <n v="74982"/>
    <n v="4888"/>
    <m/>
    <m/>
    <m/>
    <m/>
    <m/>
    <m/>
    <m/>
    <m/>
    <m/>
    <n v="4888"/>
    <n v="44949"/>
    <m/>
    <m/>
    <m/>
    <m/>
    <m/>
    <m/>
    <m/>
    <m/>
    <n v="52462"/>
    <m/>
    <m/>
    <n v="97411"/>
    <m/>
    <m/>
    <m/>
    <m/>
    <m/>
    <m/>
    <m/>
    <m/>
    <m/>
    <m/>
    <n v="0"/>
    <n v="44949"/>
    <n v="0"/>
    <n v="0"/>
    <n v="0"/>
    <n v="0"/>
    <n v="0"/>
    <n v="0"/>
    <n v="0"/>
    <n v="52462"/>
    <n v="0"/>
    <n v="97411"/>
    <m/>
    <m/>
    <m/>
    <m/>
    <m/>
    <m/>
    <m/>
    <m/>
    <m/>
    <m/>
    <m/>
    <m/>
    <n v="0"/>
    <n v="471"/>
    <m/>
    <m/>
    <m/>
    <m/>
    <m/>
    <m/>
    <m/>
    <m/>
    <m/>
    <n v="6943"/>
    <m/>
    <n v="7414"/>
    <n v="471"/>
    <n v="0"/>
    <n v="0"/>
    <n v="0"/>
    <n v="0"/>
    <n v="0"/>
    <n v="0"/>
    <n v="0"/>
    <n v="0"/>
    <n v="6943"/>
    <n v="7414"/>
    <n v="0.51"/>
    <m/>
    <m/>
    <m/>
    <m/>
    <m/>
    <m/>
    <m/>
    <m/>
    <m/>
    <m/>
    <m/>
    <m/>
    <m/>
    <m/>
    <n v="0"/>
    <m/>
    <m/>
    <m/>
    <m/>
    <m/>
    <m/>
    <m/>
    <m/>
    <m/>
    <n v="0"/>
    <n v="0"/>
    <n v="0"/>
    <n v="0"/>
    <n v="0"/>
    <n v="0"/>
    <n v="0"/>
    <n v="0"/>
    <n v="0"/>
    <n v="0"/>
    <n v="0"/>
    <m/>
    <m/>
    <m/>
    <m/>
    <m/>
    <m/>
    <m/>
    <m/>
    <m/>
    <m/>
    <n v="0"/>
    <n v="119090"/>
    <n v="121576"/>
    <n v="240666"/>
    <s v="Department chair (Faculty position)"/>
    <m/>
    <m/>
    <s v="yes"/>
    <m/>
    <m/>
    <s v="Stipend"/>
    <m/>
    <m/>
    <s v="Release time given if more than 3 FTE"/>
    <n v="665"/>
    <n v="4299"/>
    <n v="22426"/>
    <n v="268"/>
    <n v="1110"/>
    <n v="69558"/>
    <m/>
    <n v="195"/>
    <n v="50"/>
    <n v="821"/>
    <m/>
    <m/>
    <n v="214"/>
    <n v="224"/>
    <n v="26"/>
    <n v="201"/>
    <s v="No"/>
    <m/>
    <n v="3"/>
    <m/>
    <m/>
    <m/>
    <m/>
    <m/>
    <n v="4"/>
    <m/>
    <m/>
    <m/>
    <m/>
    <n v="1.38"/>
    <n v="4.04"/>
    <m/>
    <n v="4.04"/>
    <m/>
    <n v="0"/>
    <n v="4"/>
    <n v="5198"/>
    <s v="Estimate"/>
    <n v="3300"/>
    <n v="14920"/>
    <m/>
    <n v="423"/>
    <m/>
    <m/>
    <m/>
    <m/>
    <m/>
    <n v="18643"/>
    <n v="10"/>
    <n v="28"/>
    <m/>
    <n v="4"/>
    <n v="64"/>
    <n v="12"/>
    <s v="Yes"/>
    <s v="Oxnard College"/>
    <s v="Ventura College"/>
    <m/>
    <m/>
    <m/>
    <m/>
    <m/>
    <m/>
    <m/>
    <m/>
    <s v="No"/>
    <m/>
    <n v="5841"/>
    <m/>
    <m/>
    <n v="217"/>
    <m/>
    <m/>
    <m/>
    <m/>
    <m/>
    <m/>
    <m/>
    <m/>
    <m/>
    <m/>
    <n v="0"/>
    <n v="0"/>
    <n v="0"/>
    <n v="52"/>
    <n v="40"/>
    <n v="22"/>
    <n v="12"/>
    <n v="0"/>
    <m/>
    <m/>
    <m/>
    <m/>
    <m/>
    <m/>
    <m/>
    <m/>
    <m/>
    <m/>
    <m/>
    <m/>
    <m/>
    <m/>
    <m/>
    <m/>
    <m/>
    <m/>
    <m/>
    <m/>
    <m/>
    <m/>
    <m/>
    <m/>
    <m/>
    <m/>
    <m/>
    <m/>
    <m/>
    <m/>
    <m/>
    <m/>
    <m/>
    <m/>
    <m/>
    <m/>
    <m/>
    <m/>
    <m/>
    <m/>
    <m/>
    <m/>
    <m/>
    <s v="No"/>
    <m/>
    <m/>
    <m/>
    <m/>
    <m/>
    <s v="No"/>
    <m/>
    <m/>
    <m/>
    <n v="12"/>
    <n v="0"/>
    <s v="No"/>
    <m/>
    <n v="25223"/>
    <m/>
    <n v="0"/>
    <m/>
    <m/>
    <m/>
    <m/>
    <m/>
    <m/>
    <m/>
    <m/>
    <m/>
    <m/>
    <m/>
    <m/>
    <m/>
    <m/>
    <m/>
    <m/>
    <s v="Yes"/>
    <m/>
    <s v="Student Government"/>
    <m/>
    <s v="Textbook Donations from Faculty"/>
    <m/>
    <m/>
    <m/>
    <s v="Other"/>
    <s v="Co-curricular Funds"/>
    <m/>
    <m/>
    <n v="2870.3909005186188"/>
    <x v="0"/>
    <s v="Medium"/>
  </r>
  <r>
    <s v="Kern CCD"/>
    <x v="68"/>
    <s v="521"/>
    <s v="Multi-College District"/>
    <n v="20140"/>
    <x v="8"/>
    <n v="12811.440380952399"/>
    <n v="41046"/>
    <m/>
    <n v="30"/>
    <n v="6"/>
    <m/>
    <m/>
    <m/>
    <m/>
    <m/>
    <m/>
    <n v="25"/>
    <m/>
    <m/>
    <n v="60"/>
    <n v="620"/>
    <m/>
    <m/>
    <m/>
    <m/>
    <m/>
    <m/>
    <n v="40170"/>
    <m/>
    <m/>
    <m/>
    <m/>
    <m/>
    <m/>
    <m/>
    <m/>
    <m/>
    <m/>
    <m/>
    <n v="40170"/>
    <n v="3500"/>
    <m/>
    <m/>
    <m/>
    <m/>
    <m/>
    <m/>
    <m/>
    <m/>
    <m/>
    <m/>
    <m/>
    <n v="3500"/>
    <n v="39887"/>
    <m/>
    <m/>
    <m/>
    <m/>
    <m/>
    <m/>
    <m/>
    <m/>
    <m/>
    <m/>
    <m/>
    <n v="39887"/>
    <n v="11288"/>
    <m/>
    <m/>
    <m/>
    <m/>
    <m/>
    <m/>
    <m/>
    <m/>
    <m/>
    <n v="11288"/>
    <n v="43710"/>
    <m/>
    <m/>
    <m/>
    <m/>
    <m/>
    <n v="13964"/>
    <m/>
    <m/>
    <m/>
    <m/>
    <m/>
    <n v="57674"/>
    <n v="0"/>
    <m/>
    <m/>
    <m/>
    <m/>
    <m/>
    <m/>
    <m/>
    <m/>
    <m/>
    <n v="0"/>
    <n v="43710"/>
    <n v="0"/>
    <n v="0"/>
    <n v="0"/>
    <n v="0"/>
    <n v="13964"/>
    <n v="0"/>
    <n v="0"/>
    <n v="0"/>
    <n v="0"/>
    <n v="57674"/>
    <n v="400"/>
    <m/>
    <m/>
    <m/>
    <m/>
    <m/>
    <m/>
    <m/>
    <m/>
    <m/>
    <m/>
    <m/>
    <n v="400"/>
    <n v="0"/>
    <m/>
    <m/>
    <m/>
    <m/>
    <m/>
    <m/>
    <m/>
    <m/>
    <m/>
    <m/>
    <m/>
    <n v="0"/>
    <n v="400"/>
    <n v="0"/>
    <n v="0"/>
    <n v="0"/>
    <n v="0"/>
    <n v="0"/>
    <n v="0"/>
    <n v="0"/>
    <n v="0"/>
    <n v="0"/>
    <n v="400"/>
    <n v="0.72"/>
    <m/>
    <m/>
    <m/>
    <m/>
    <m/>
    <n v="0"/>
    <m/>
    <m/>
    <m/>
    <m/>
    <m/>
    <m/>
    <m/>
    <m/>
    <n v="0"/>
    <n v="0"/>
    <m/>
    <m/>
    <m/>
    <m/>
    <m/>
    <m/>
    <m/>
    <m/>
    <n v="0"/>
    <n v="0"/>
    <n v="0"/>
    <n v="0"/>
    <n v="0"/>
    <n v="0"/>
    <n v="0"/>
    <n v="0"/>
    <n v="0"/>
    <n v="0"/>
    <n v="0"/>
    <n v="0"/>
    <m/>
    <m/>
    <m/>
    <m/>
    <m/>
    <m/>
    <m/>
    <m/>
    <m/>
    <n v="0"/>
    <n v="80057"/>
    <n v="72862"/>
    <n v="152919"/>
    <s v="Department chair (Faculty position)"/>
    <m/>
    <s v="PhD"/>
    <s v="no"/>
    <m/>
    <m/>
    <m/>
    <m/>
    <m/>
    <s v="10 extra days"/>
    <n v="681"/>
    <m/>
    <n v="11111"/>
    <n v="134"/>
    <n v="0"/>
    <n v="82390"/>
    <m/>
    <n v="15"/>
    <n v="0"/>
    <n v="819"/>
    <m/>
    <m/>
    <n v="0"/>
    <n v="0"/>
    <m/>
    <n v="0"/>
    <s v="No"/>
    <m/>
    <n v="5"/>
    <m/>
    <m/>
    <m/>
    <m/>
    <m/>
    <n v="5"/>
    <m/>
    <m/>
    <m/>
    <m/>
    <s v="1..8"/>
    <n v="5"/>
    <m/>
    <n v="5"/>
    <n v="0"/>
    <n v="0"/>
    <n v="4"/>
    <n v="17000"/>
    <s v="Estimate"/>
    <n v="13537"/>
    <n v="17896"/>
    <m/>
    <m/>
    <m/>
    <m/>
    <m/>
    <m/>
    <m/>
    <n v="31433"/>
    <n v="18"/>
    <n v="0"/>
    <m/>
    <n v="18"/>
    <n v="0"/>
    <n v="0"/>
    <s v="No"/>
    <m/>
    <m/>
    <m/>
    <m/>
    <m/>
    <m/>
    <m/>
    <m/>
    <m/>
    <m/>
    <s v="No"/>
    <m/>
    <n v="10000"/>
    <m/>
    <m/>
    <n v="338"/>
    <m/>
    <m/>
    <m/>
    <m/>
    <m/>
    <m/>
    <m/>
    <m/>
    <m/>
    <m/>
    <n v="1"/>
    <n v="5"/>
    <m/>
    <n v="60.5"/>
    <n v="42"/>
    <n v="40"/>
    <n v="108"/>
    <n v="0"/>
    <m/>
    <m/>
    <m/>
    <m/>
    <m/>
    <m/>
    <m/>
    <m/>
    <m/>
    <m/>
    <m/>
    <m/>
    <m/>
    <m/>
    <m/>
    <m/>
    <m/>
    <m/>
    <m/>
    <m/>
    <m/>
    <m/>
    <m/>
    <m/>
    <m/>
    <m/>
    <m/>
    <m/>
    <m/>
    <m/>
    <m/>
    <m/>
    <m/>
    <m/>
    <m/>
    <m/>
    <m/>
    <m/>
    <m/>
    <m/>
    <m/>
    <m/>
    <m/>
    <s v="No"/>
    <m/>
    <m/>
    <m/>
    <m/>
    <s v="No"/>
    <s v="No"/>
    <m/>
    <m/>
    <m/>
    <n v="108"/>
    <n v="0"/>
    <s v="No"/>
    <m/>
    <m/>
    <m/>
    <n v="15"/>
    <m/>
    <m/>
    <m/>
    <m/>
    <m/>
    <m/>
    <m/>
    <m/>
    <m/>
    <m/>
    <m/>
    <m/>
    <m/>
    <m/>
    <m/>
    <m/>
    <s v="No"/>
    <m/>
    <m/>
    <m/>
    <m/>
    <m/>
    <m/>
    <m/>
    <m/>
    <m/>
    <m/>
    <m/>
    <n v="2562.2880761904798"/>
    <x v="0"/>
    <s v="Medium"/>
  </r>
  <r>
    <s v="Rio Hondo CCD"/>
    <x v="61"/>
    <s v="881"/>
    <s v="Single College District"/>
    <n v="20140"/>
    <x v="8"/>
    <n v="12175.224571428471"/>
    <n v="39186"/>
    <m/>
    <n v="46"/>
    <n v="7"/>
    <m/>
    <m/>
    <m/>
    <m/>
    <m/>
    <m/>
    <n v="81"/>
    <m/>
    <m/>
    <n v="34"/>
    <n v="295"/>
    <m/>
    <m/>
    <m/>
    <m/>
    <m/>
    <m/>
    <n v="40500"/>
    <m/>
    <m/>
    <m/>
    <m/>
    <m/>
    <m/>
    <m/>
    <m/>
    <m/>
    <n v="6300"/>
    <m/>
    <n v="46800"/>
    <m/>
    <m/>
    <m/>
    <m/>
    <m/>
    <m/>
    <m/>
    <m/>
    <m/>
    <m/>
    <m/>
    <m/>
    <n v="0"/>
    <n v="21154"/>
    <m/>
    <m/>
    <m/>
    <m/>
    <m/>
    <m/>
    <m/>
    <m/>
    <m/>
    <m/>
    <m/>
    <n v="21154"/>
    <m/>
    <m/>
    <m/>
    <m/>
    <m/>
    <m/>
    <m/>
    <m/>
    <m/>
    <m/>
    <n v="0"/>
    <n v="60819"/>
    <m/>
    <m/>
    <m/>
    <m/>
    <m/>
    <m/>
    <m/>
    <m/>
    <m/>
    <m/>
    <m/>
    <n v="60819"/>
    <n v="3250"/>
    <m/>
    <m/>
    <m/>
    <m/>
    <m/>
    <m/>
    <m/>
    <m/>
    <m/>
    <n v="3250"/>
    <n v="64069"/>
    <n v="0"/>
    <n v="0"/>
    <n v="0"/>
    <n v="0"/>
    <n v="0"/>
    <n v="0"/>
    <n v="0"/>
    <n v="0"/>
    <n v="0"/>
    <n v="64069"/>
    <m/>
    <m/>
    <m/>
    <m/>
    <m/>
    <m/>
    <m/>
    <m/>
    <m/>
    <m/>
    <m/>
    <m/>
    <n v="0"/>
    <n v="445"/>
    <m/>
    <m/>
    <m/>
    <m/>
    <m/>
    <m/>
    <m/>
    <m/>
    <m/>
    <m/>
    <m/>
    <n v="445"/>
    <n v="445"/>
    <n v="0"/>
    <n v="0"/>
    <n v="0"/>
    <n v="0"/>
    <n v="0"/>
    <n v="0"/>
    <n v="0"/>
    <n v="0"/>
    <n v="0"/>
    <n v="445"/>
    <n v="0.2"/>
    <m/>
    <m/>
    <m/>
    <m/>
    <m/>
    <m/>
    <m/>
    <m/>
    <m/>
    <m/>
    <m/>
    <m/>
    <m/>
    <m/>
    <n v="0"/>
    <m/>
    <m/>
    <m/>
    <m/>
    <m/>
    <m/>
    <m/>
    <m/>
    <m/>
    <n v="0"/>
    <n v="0"/>
    <n v="0"/>
    <n v="0"/>
    <n v="0"/>
    <n v="0"/>
    <n v="0"/>
    <n v="0"/>
    <n v="0"/>
    <n v="0"/>
    <n v="0"/>
    <m/>
    <m/>
    <m/>
    <m/>
    <m/>
    <m/>
    <m/>
    <m/>
    <m/>
    <m/>
    <n v="0"/>
    <n v="67954"/>
    <n v="64514"/>
    <n v="132468"/>
    <s v="Dean or other administrator"/>
    <m/>
    <s v="PhD"/>
    <s v="no"/>
    <s v="None"/>
    <m/>
    <m/>
    <m/>
    <m/>
    <m/>
    <n v="1384"/>
    <n v="2236"/>
    <n v="330"/>
    <n v="123"/>
    <m/>
    <n v="78810"/>
    <m/>
    <n v="3"/>
    <n v="5"/>
    <n v="1666"/>
    <m/>
    <m/>
    <n v="161"/>
    <n v="161"/>
    <n v="8"/>
    <n v="3"/>
    <s v="No"/>
    <m/>
    <n v="4"/>
    <m/>
    <m/>
    <m/>
    <m/>
    <m/>
    <n v="9"/>
    <m/>
    <m/>
    <m/>
    <m/>
    <n v="0.5"/>
    <n v="6.5"/>
    <m/>
    <n v="6.5"/>
    <m/>
    <n v="0"/>
    <n v="7.5"/>
    <n v="10522"/>
    <s v="Actual"/>
    <n v="15717"/>
    <n v="22222"/>
    <n v="8958"/>
    <n v="250"/>
    <n v="359"/>
    <m/>
    <m/>
    <m/>
    <m/>
    <m/>
    <n v="32"/>
    <m/>
    <m/>
    <n v="26"/>
    <n v="587"/>
    <n v="159"/>
    <s v="No"/>
    <m/>
    <m/>
    <m/>
    <m/>
    <m/>
    <m/>
    <m/>
    <m/>
    <m/>
    <m/>
    <s v="No"/>
    <m/>
    <n v="5592"/>
    <m/>
    <m/>
    <n v="198"/>
    <m/>
    <m/>
    <m/>
    <m/>
    <m/>
    <m/>
    <m/>
    <m/>
    <m/>
    <m/>
    <n v="1"/>
    <n v="4"/>
    <n v="108"/>
    <n v="68"/>
    <n v="30"/>
    <n v="30"/>
    <n v="4"/>
    <n v="0"/>
    <m/>
    <m/>
    <m/>
    <m/>
    <m/>
    <m/>
    <m/>
    <m/>
    <m/>
    <m/>
    <m/>
    <m/>
    <m/>
    <m/>
    <m/>
    <m/>
    <m/>
    <m/>
    <m/>
    <m/>
    <m/>
    <m/>
    <m/>
    <m/>
    <m/>
    <m/>
    <m/>
    <m/>
    <m/>
    <m/>
    <m/>
    <m/>
    <m/>
    <m/>
    <m/>
    <m/>
    <m/>
    <m/>
    <m/>
    <m/>
    <m/>
    <m/>
    <m/>
    <s v="No"/>
    <m/>
    <m/>
    <m/>
    <m/>
    <s v="Yes"/>
    <s v="No"/>
    <m/>
    <m/>
    <m/>
    <n v="4"/>
    <n v="0"/>
    <s v="No"/>
    <m/>
    <n v="227398"/>
    <m/>
    <m/>
    <m/>
    <m/>
    <m/>
    <m/>
    <m/>
    <m/>
    <m/>
    <m/>
    <m/>
    <m/>
    <m/>
    <m/>
    <m/>
    <m/>
    <m/>
    <m/>
    <s v="Yes"/>
    <m/>
    <s v="Student Government"/>
    <m/>
    <m/>
    <m/>
    <m/>
    <m/>
    <m/>
    <m/>
    <m/>
    <m/>
    <n v="1873.111472527457"/>
    <x v="0"/>
    <s v="Medium"/>
  </r>
  <r>
    <s v="Los Rios CCD"/>
    <x v="58"/>
    <s v="232"/>
    <s v="Multi-College District"/>
    <n v="20140"/>
    <x v="8"/>
    <n v="9539.6455238095277"/>
    <n v="22096"/>
    <m/>
    <n v="76"/>
    <n v="7"/>
    <m/>
    <m/>
    <m/>
    <m/>
    <m/>
    <m/>
    <n v="39"/>
    <m/>
    <m/>
    <n v="48"/>
    <n v="385"/>
    <m/>
    <m/>
    <m/>
    <m/>
    <m/>
    <m/>
    <n v="46524"/>
    <m/>
    <m/>
    <m/>
    <m/>
    <m/>
    <m/>
    <m/>
    <m/>
    <m/>
    <m/>
    <m/>
    <n v="46524"/>
    <n v="2418"/>
    <m/>
    <m/>
    <m/>
    <m/>
    <m/>
    <m/>
    <m/>
    <m/>
    <m/>
    <m/>
    <m/>
    <n v="2418"/>
    <n v="7501"/>
    <m/>
    <m/>
    <m/>
    <m/>
    <m/>
    <m/>
    <m/>
    <m/>
    <m/>
    <m/>
    <m/>
    <n v="7501"/>
    <m/>
    <m/>
    <m/>
    <m/>
    <m/>
    <m/>
    <m/>
    <m/>
    <m/>
    <m/>
    <n v="0"/>
    <m/>
    <m/>
    <m/>
    <n v="53834"/>
    <m/>
    <m/>
    <m/>
    <m/>
    <m/>
    <m/>
    <m/>
    <m/>
    <n v="53834"/>
    <m/>
    <m/>
    <m/>
    <m/>
    <m/>
    <m/>
    <m/>
    <m/>
    <m/>
    <m/>
    <n v="0"/>
    <n v="0"/>
    <n v="0"/>
    <n v="53834"/>
    <n v="0"/>
    <n v="0"/>
    <n v="0"/>
    <n v="0"/>
    <n v="0"/>
    <n v="0"/>
    <n v="0"/>
    <n v="53834"/>
    <m/>
    <m/>
    <m/>
    <m/>
    <m/>
    <m/>
    <m/>
    <m/>
    <m/>
    <m/>
    <m/>
    <m/>
    <n v="0"/>
    <n v="10063"/>
    <m/>
    <m/>
    <m/>
    <m/>
    <m/>
    <m/>
    <m/>
    <m/>
    <m/>
    <m/>
    <m/>
    <n v="10063"/>
    <n v="10063"/>
    <n v="0"/>
    <n v="0"/>
    <n v="0"/>
    <n v="0"/>
    <n v="0"/>
    <n v="0"/>
    <n v="0"/>
    <n v="0"/>
    <n v="0"/>
    <n v="10063"/>
    <n v="0.65"/>
    <m/>
    <m/>
    <m/>
    <m/>
    <m/>
    <n v="3495"/>
    <m/>
    <m/>
    <m/>
    <m/>
    <m/>
    <m/>
    <m/>
    <m/>
    <n v="3495"/>
    <m/>
    <m/>
    <m/>
    <m/>
    <m/>
    <m/>
    <m/>
    <m/>
    <m/>
    <n v="0"/>
    <n v="3495"/>
    <n v="0"/>
    <n v="0"/>
    <n v="0"/>
    <n v="0"/>
    <n v="0"/>
    <n v="0"/>
    <n v="0"/>
    <n v="0"/>
    <n v="3495"/>
    <n v="12347"/>
    <m/>
    <m/>
    <m/>
    <m/>
    <m/>
    <m/>
    <m/>
    <m/>
    <m/>
    <n v="12347"/>
    <n v="54025"/>
    <n v="69810"/>
    <n v="136182"/>
    <s v="Other"/>
    <s v="Jointly by Dean and Department Chair"/>
    <m/>
    <s v="yes"/>
    <m/>
    <m/>
    <s v="Stipend"/>
    <m/>
    <m/>
    <m/>
    <n v="1232"/>
    <n v="1999"/>
    <n v="22714"/>
    <n v="90"/>
    <n v="962"/>
    <n v="49972"/>
    <m/>
    <n v="89"/>
    <n v="84"/>
    <n v="1503"/>
    <m/>
    <m/>
    <n v="7"/>
    <n v="7"/>
    <n v="0"/>
    <n v="90"/>
    <s v="No"/>
    <m/>
    <n v="5.6"/>
    <m/>
    <m/>
    <m/>
    <m/>
    <m/>
    <n v="1"/>
    <m/>
    <m/>
    <m/>
    <m/>
    <n v="2.1"/>
    <n v="5.6"/>
    <m/>
    <n v="5.6"/>
    <n v="3"/>
    <n v="0"/>
    <n v="4"/>
    <n v="10224"/>
    <s v="Estimate"/>
    <n v="12416"/>
    <n v="26523"/>
    <m/>
    <n v="979"/>
    <m/>
    <m/>
    <m/>
    <m/>
    <m/>
    <n v="39918"/>
    <n v="42"/>
    <n v="2231"/>
    <m/>
    <n v="2266"/>
    <n v="1750"/>
    <n v="1716"/>
    <s v="Yes"/>
    <s v="American River College"/>
    <s v="Folsom Lake College"/>
    <s v="Sacramento City College"/>
    <s v="OCLC"/>
    <m/>
    <m/>
    <m/>
    <m/>
    <m/>
    <m/>
    <s v="No"/>
    <m/>
    <n v="3615"/>
    <m/>
    <m/>
    <n v="140"/>
    <m/>
    <m/>
    <m/>
    <m/>
    <m/>
    <m/>
    <m/>
    <m/>
    <m/>
    <m/>
    <n v="2"/>
    <n v="2"/>
    <n v="24"/>
    <n v="64.5"/>
    <n v="48"/>
    <n v="48"/>
    <n v="6"/>
    <n v="0"/>
    <m/>
    <m/>
    <m/>
    <m/>
    <m/>
    <m/>
    <m/>
    <m/>
    <m/>
    <m/>
    <m/>
    <m/>
    <m/>
    <m/>
    <m/>
    <m/>
    <m/>
    <m/>
    <m/>
    <m/>
    <m/>
    <m/>
    <m/>
    <m/>
    <m/>
    <m/>
    <m/>
    <m/>
    <m/>
    <m/>
    <m/>
    <m/>
    <m/>
    <m/>
    <m/>
    <m/>
    <m/>
    <m/>
    <m/>
    <m/>
    <m/>
    <m/>
    <m/>
    <s v="No"/>
    <m/>
    <m/>
    <m/>
    <m/>
    <s v="Yes"/>
    <s v="No"/>
    <m/>
    <m/>
    <m/>
    <n v="6"/>
    <n v="0"/>
    <s v="No"/>
    <m/>
    <n v="277910"/>
    <m/>
    <n v="0"/>
    <m/>
    <m/>
    <m/>
    <m/>
    <m/>
    <m/>
    <m/>
    <m/>
    <m/>
    <m/>
    <m/>
    <m/>
    <m/>
    <m/>
    <m/>
    <m/>
    <s v="Yes"/>
    <s v="General Library Book Budget"/>
    <m/>
    <s v="College Foundation"/>
    <s v="Textbook Donations from Faculty"/>
    <m/>
    <m/>
    <m/>
    <m/>
    <m/>
    <m/>
    <m/>
    <n v="1703.5081292517016"/>
    <x v="0"/>
    <s v="Small"/>
  </r>
  <r>
    <s v="Santa Clarita CCD"/>
    <x v="0"/>
    <s v="661"/>
    <s v="Single College District"/>
    <n v="20140"/>
    <x v="8"/>
    <n v="14914.487619047646"/>
    <n v="57769"/>
    <m/>
    <n v="106"/>
    <n v="12"/>
    <m/>
    <m/>
    <m/>
    <m/>
    <m/>
    <m/>
    <n v="18"/>
    <m/>
    <m/>
    <n v="76"/>
    <n v="303"/>
    <m/>
    <m/>
    <m/>
    <m/>
    <m/>
    <m/>
    <n v="46652"/>
    <m/>
    <m/>
    <m/>
    <m/>
    <m/>
    <m/>
    <m/>
    <m/>
    <n v="14748"/>
    <m/>
    <m/>
    <n v="61400"/>
    <n v="2755"/>
    <m/>
    <m/>
    <m/>
    <m/>
    <m/>
    <m/>
    <m/>
    <m/>
    <m/>
    <m/>
    <m/>
    <n v="2755"/>
    <n v="8979"/>
    <m/>
    <m/>
    <m/>
    <m/>
    <m/>
    <m/>
    <m/>
    <m/>
    <m/>
    <m/>
    <m/>
    <n v="8979"/>
    <n v="0"/>
    <m/>
    <m/>
    <m/>
    <m/>
    <m/>
    <m/>
    <m/>
    <m/>
    <m/>
    <n v="0"/>
    <n v="45295"/>
    <m/>
    <m/>
    <m/>
    <m/>
    <m/>
    <m/>
    <m/>
    <m/>
    <m/>
    <m/>
    <m/>
    <n v="45295"/>
    <n v="0"/>
    <m/>
    <m/>
    <m/>
    <m/>
    <m/>
    <m/>
    <m/>
    <m/>
    <m/>
    <n v="0"/>
    <n v="45295"/>
    <n v="0"/>
    <n v="0"/>
    <n v="0"/>
    <n v="0"/>
    <n v="0"/>
    <n v="0"/>
    <n v="0"/>
    <n v="0"/>
    <n v="0"/>
    <n v="45295"/>
    <n v="0"/>
    <m/>
    <m/>
    <m/>
    <m/>
    <m/>
    <m/>
    <m/>
    <m/>
    <m/>
    <m/>
    <m/>
    <n v="0"/>
    <n v="6205"/>
    <m/>
    <m/>
    <m/>
    <m/>
    <m/>
    <m/>
    <m/>
    <n v="9705"/>
    <m/>
    <m/>
    <m/>
    <n v="15910"/>
    <n v="6205"/>
    <n v="0"/>
    <n v="0"/>
    <n v="0"/>
    <n v="0"/>
    <n v="0"/>
    <n v="0"/>
    <n v="9705"/>
    <n v="0"/>
    <n v="0"/>
    <n v="15910"/>
    <n v="0.92889999999999995"/>
    <m/>
    <m/>
    <m/>
    <m/>
    <m/>
    <n v="0"/>
    <m/>
    <m/>
    <m/>
    <m/>
    <m/>
    <m/>
    <m/>
    <m/>
    <n v="0"/>
    <n v="0"/>
    <m/>
    <m/>
    <m/>
    <m/>
    <m/>
    <m/>
    <m/>
    <m/>
    <n v="0"/>
    <n v="0"/>
    <n v="0"/>
    <n v="0"/>
    <n v="0"/>
    <n v="0"/>
    <n v="0"/>
    <n v="0"/>
    <n v="0"/>
    <n v="0"/>
    <n v="0"/>
    <n v="0"/>
    <m/>
    <m/>
    <m/>
    <m/>
    <m/>
    <m/>
    <m/>
    <m/>
    <m/>
    <n v="0"/>
    <n v="70379"/>
    <n v="63960"/>
    <n v="134339"/>
    <s v="Other"/>
    <s v="Head Librarian"/>
    <m/>
    <s v="yes"/>
    <s v="None"/>
    <m/>
    <m/>
    <m/>
    <m/>
    <m/>
    <n v="2178"/>
    <n v="4621"/>
    <n v="133052"/>
    <n v="55"/>
    <m/>
    <n v="50724"/>
    <m/>
    <n v="144"/>
    <n v="121052"/>
    <n v="2334"/>
    <m/>
    <m/>
    <m/>
    <m/>
    <n v="248"/>
    <n v="183"/>
    <s v="No"/>
    <m/>
    <n v="2"/>
    <m/>
    <m/>
    <m/>
    <m/>
    <m/>
    <n v="7"/>
    <m/>
    <m/>
    <m/>
    <m/>
    <n v="5.35"/>
    <n v="3.3"/>
    <m/>
    <n v="3.3"/>
    <m/>
    <n v="0"/>
    <n v="4.5"/>
    <n v="12972"/>
    <s v="Estimate"/>
    <n v="5082"/>
    <n v="21274"/>
    <m/>
    <n v="758"/>
    <n v="2"/>
    <m/>
    <m/>
    <m/>
    <m/>
    <n v="27116"/>
    <m/>
    <n v="12"/>
    <m/>
    <n v="11"/>
    <m/>
    <n v="48"/>
    <s v="No"/>
    <m/>
    <m/>
    <m/>
    <m/>
    <m/>
    <m/>
    <m/>
    <m/>
    <m/>
    <m/>
    <s v="No"/>
    <m/>
    <n v="902"/>
    <m/>
    <m/>
    <n v="32"/>
    <m/>
    <m/>
    <m/>
    <m/>
    <m/>
    <m/>
    <m/>
    <m/>
    <m/>
    <m/>
    <n v="1"/>
    <n v="2"/>
    <n v="30"/>
    <n v="56.5"/>
    <n v="48"/>
    <n v="48"/>
    <n v="0"/>
    <n v="0"/>
    <m/>
    <m/>
    <m/>
    <m/>
    <m/>
    <m/>
    <m/>
    <m/>
    <m/>
    <m/>
    <m/>
    <m/>
    <m/>
    <m/>
    <m/>
    <m/>
    <m/>
    <m/>
    <m/>
    <m/>
    <m/>
    <m/>
    <m/>
    <m/>
    <m/>
    <m/>
    <m/>
    <m/>
    <m/>
    <m/>
    <m/>
    <m/>
    <m/>
    <m/>
    <m/>
    <m/>
    <m/>
    <m/>
    <m/>
    <m/>
    <m/>
    <m/>
    <m/>
    <s v="No"/>
    <m/>
    <m/>
    <m/>
    <m/>
    <s v="Yes"/>
    <s v="No"/>
    <m/>
    <m/>
    <m/>
    <n v="0"/>
    <n v="0"/>
    <s v="No"/>
    <m/>
    <n v="89824"/>
    <m/>
    <n v="154"/>
    <m/>
    <m/>
    <m/>
    <m/>
    <m/>
    <m/>
    <m/>
    <m/>
    <m/>
    <m/>
    <m/>
    <m/>
    <m/>
    <m/>
    <m/>
    <m/>
    <s v="No"/>
    <m/>
    <m/>
    <m/>
    <m/>
    <m/>
    <m/>
    <m/>
    <m/>
    <m/>
    <m/>
    <m/>
    <n v="4519.5417027417116"/>
    <x v="2"/>
    <s v="Medium"/>
  </r>
  <r>
    <s v="Compton CCD"/>
    <x v="76"/>
    <s v="711"/>
    <s v="Single College District"/>
    <n v="20140"/>
    <x v="8"/>
    <n v="5247.3659047618648"/>
    <n v="20000"/>
    <m/>
    <n v="23"/>
    <n v="6"/>
    <m/>
    <m/>
    <m/>
    <m/>
    <m/>
    <m/>
    <n v="19"/>
    <m/>
    <m/>
    <n v="36"/>
    <n v="178"/>
    <m/>
    <m/>
    <m/>
    <m/>
    <m/>
    <m/>
    <n v="48000"/>
    <m/>
    <m/>
    <m/>
    <n v="30000"/>
    <m/>
    <m/>
    <m/>
    <m/>
    <m/>
    <m/>
    <m/>
    <n v="78000"/>
    <n v="3500"/>
    <m/>
    <m/>
    <m/>
    <m/>
    <m/>
    <m/>
    <m/>
    <m/>
    <m/>
    <m/>
    <m/>
    <n v="3500"/>
    <n v="12000"/>
    <m/>
    <m/>
    <m/>
    <m/>
    <m/>
    <m/>
    <m/>
    <m/>
    <m/>
    <m/>
    <m/>
    <n v="12000"/>
    <n v="0"/>
    <m/>
    <m/>
    <m/>
    <m/>
    <m/>
    <m/>
    <m/>
    <m/>
    <m/>
    <n v="0"/>
    <n v="52293"/>
    <m/>
    <m/>
    <m/>
    <m/>
    <m/>
    <m/>
    <m/>
    <m/>
    <m/>
    <m/>
    <m/>
    <n v="52293"/>
    <n v="0"/>
    <m/>
    <m/>
    <m/>
    <m/>
    <m/>
    <m/>
    <m/>
    <m/>
    <m/>
    <n v="0"/>
    <n v="52293"/>
    <n v="0"/>
    <n v="0"/>
    <n v="0"/>
    <n v="0"/>
    <n v="0"/>
    <n v="0"/>
    <n v="0"/>
    <n v="0"/>
    <n v="0"/>
    <n v="52293"/>
    <n v="0"/>
    <m/>
    <m/>
    <m/>
    <m/>
    <m/>
    <m/>
    <m/>
    <m/>
    <m/>
    <m/>
    <m/>
    <n v="0"/>
    <n v="1530"/>
    <m/>
    <m/>
    <m/>
    <m/>
    <m/>
    <m/>
    <m/>
    <m/>
    <m/>
    <m/>
    <m/>
    <n v="1530"/>
    <n v="1530"/>
    <n v="0"/>
    <n v="0"/>
    <n v="0"/>
    <n v="0"/>
    <n v="0"/>
    <n v="0"/>
    <n v="0"/>
    <n v="0"/>
    <n v="0"/>
    <n v="1530"/>
    <n v="0.79"/>
    <m/>
    <m/>
    <m/>
    <m/>
    <m/>
    <s v="-0-"/>
    <m/>
    <m/>
    <m/>
    <m/>
    <m/>
    <m/>
    <m/>
    <m/>
    <n v="0"/>
    <s v="-0-"/>
    <m/>
    <m/>
    <m/>
    <m/>
    <m/>
    <m/>
    <m/>
    <m/>
    <n v="0"/>
    <e v="#VALUE!"/>
    <n v="0"/>
    <n v="0"/>
    <n v="0"/>
    <n v="0"/>
    <n v="0"/>
    <n v="0"/>
    <n v="0"/>
    <n v="0"/>
    <n v="0"/>
    <n v="37400"/>
    <m/>
    <m/>
    <m/>
    <m/>
    <m/>
    <m/>
    <m/>
    <m/>
    <m/>
    <n v="37400"/>
    <n v="90000"/>
    <n v="57323"/>
    <n v="184723"/>
    <s v="Department chair (Faculty position)"/>
    <m/>
    <m/>
    <s v="yes"/>
    <m/>
    <m/>
    <s v="Stipend"/>
    <m/>
    <m/>
    <m/>
    <n v="1153"/>
    <n v="330"/>
    <n v="70000"/>
    <n v="109"/>
    <m/>
    <n v="43021"/>
    <m/>
    <n v="60"/>
    <n v="70000"/>
    <n v="1053"/>
    <m/>
    <m/>
    <n v="150"/>
    <n v="150"/>
    <n v="0"/>
    <n v="60"/>
    <s v="No"/>
    <m/>
    <n v="3"/>
    <m/>
    <m/>
    <m/>
    <m/>
    <m/>
    <n v="3"/>
    <m/>
    <m/>
    <m/>
    <m/>
    <n v="1.25"/>
    <n v="4.1399999999999997"/>
    <m/>
    <n v="4.1399999999999997"/>
    <n v="0"/>
    <n v="0"/>
    <n v="3"/>
    <n v="960"/>
    <s v="Actual"/>
    <n v="2069"/>
    <n v="8487"/>
    <n v="473"/>
    <n v="12"/>
    <n v="0"/>
    <m/>
    <m/>
    <m/>
    <m/>
    <n v="10986"/>
    <n v="0"/>
    <n v="0"/>
    <m/>
    <n v="0"/>
    <n v="0"/>
    <s v="-0-"/>
    <s v="No"/>
    <m/>
    <m/>
    <m/>
    <m/>
    <m/>
    <m/>
    <m/>
    <m/>
    <m/>
    <m/>
    <s v="No"/>
    <m/>
    <n v="1299"/>
    <m/>
    <m/>
    <n v="48"/>
    <m/>
    <m/>
    <m/>
    <m/>
    <m/>
    <m/>
    <m/>
    <m/>
    <m/>
    <m/>
    <n v="0"/>
    <n v="0"/>
    <n v="0"/>
    <n v="61"/>
    <n v="48"/>
    <n v="48"/>
    <n v="5"/>
    <n v="0"/>
    <m/>
    <m/>
    <m/>
    <m/>
    <m/>
    <m/>
    <m/>
    <m/>
    <m/>
    <m/>
    <m/>
    <m/>
    <m/>
    <m/>
    <m/>
    <m/>
    <m/>
    <m/>
    <m/>
    <m/>
    <m/>
    <m/>
    <m/>
    <m/>
    <m/>
    <m/>
    <m/>
    <m/>
    <m/>
    <m/>
    <m/>
    <m/>
    <m/>
    <m/>
    <m/>
    <m/>
    <m/>
    <m/>
    <m/>
    <m/>
    <m/>
    <m/>
    <m/>
    <s v="No"/>
    <m/>
    <m/>
    <m/>
    <m/>
    <s v="Yes"/>
    <s v="No"/>
    <m/>
    <m/>
    <m/>
    <n v="5"/>
    <s v="-0-"/>
    <s v="No"/>
    <s v="-0-"/>
    <n v="113164"/>
    <m/>
    <n v="0"/>
    <m/>
    <m/>
    <m/>
    <m/>
    <m/>
    <m/>
    <m/>
    <m/>
    <m/>
    <m/>
    <m/>
    <m/>
    <m/>
    <m/>
    <m/>
    <m/>
    <s v="Yes"/>
    <s v="General Library Book Budget"/>
    <m/>
    <m/>
    <s v="Textbook Donations from Faculty"/>
    <m/>
    <m/>
    <m/>
    <s v="Other"/>
    <s v="Instructional Equipment Grant"/>
    <m/>
    <m/>
    <n v="1267.4796871405472"/>
    <x v="1"/>
    <s v="Small"/>
  </r>
  <r>
    <s v="Palomar CCD"/>
    <x v="99"/>
    <s v="061"/>
    <s v="Single College District"/>
    <n v="20140"/>
    <x v="8"/>
    <n v="18653.694095238196"/>
    <n v="30000"/>
    <m/>
    <n v="33"/>
    <n v="3"/>
    <m/>
    <m/>
    <m/>
    <m/>
    <m/>
    <m/>
    <n v="94"/>
    <m/>
    <m/>
    <n v="18"/>
    <n v="608"/>
    <m/>
    <m/>
    <m/>
    <m/>
    <m/>
    <m/>
    <n v="53433"/>
    <m/>
    <m/>
    <m/>
    <m/>
    <m/>
    <m/>
    <m/>
    <m/>
    <m/>
    <m/>
    <m/>
    <n v="53433"/>
    <n v="18282"/>
    <m/>
    <m/>
    <m/>
    <m/>
    <m/>
    <m/>
    <m/>
    <m/>
    <m/>
    <m/>
    <m/>
    <n v="18282"/>
    <n v="36849"/>
    <m/>
    <m/>
    <m/>
    <m/>
    <m/>
    <m/>
    <m/>
    <n v="738"/>
    <m/>
    <m/>
    <m/>
    <n v="37587"/>
    <m/>
    <m/>
    <m/>
    <m/>
    <m/>
    <m/>
    <m/>
    <m/>
    <m/>
    <m/>
    <n v="0"/>
    <n v="70250"/>
    <m/>
    <m/>
    <n v="5919"/>
    <m/>
    <m/>
    <m/>
    <n v="12288"/>
    <m/>
    <m/>
    <n v="4880"/>
    <m/>
    <n v="93337"/>
    <n v="62891"/>
    <m/>
    <m/>
    <m/>
    <m/>
    <m/>
    <m/>
    <m/>
    <m/>
    <m/>
    <n v="62891"/>
    <n v="133141"/>
    <n v="0"/>
    <n v="5919"/>
    <n v="0"/>
    <n v="0"/>
    <n v="0"/>
    <n v="12288"/>
    <n v="0"/>
    <n v="0"/>
    <n v="4880"/>
    <n v="156228"/>
    <n v="16600"/>
    <m/>
    <m/>
    <m/>
    <m/>
    <m/>
    <m/>
    <n v="1900"/>
    <m/>
    <m/>
    <m/>
    <m/>
    <n v="18500"/>
    <n v="4557"/>
    <m/>
    <m/>
    <m/>
    <m/>
    <m/>
    <m/>
    <m/>
    <m/>
    <m/>
    <m/>
    <m/>
    <n v="4557"/>
    <n v="21157"/>
    <n v="0"/>
    <n v="0"/>
    <n v="0"/>
    <n v="0"/>
    <n v="0"/>
    <n v="1900"/>
    <n v="0"/>
    <n v="0"/>
    <n v="0"/>
    <n v="23057"/>
    <n v="0"/>
    <m/>
    <m/>
    <m/>
    <m/>
    <m/>
    <m/>
    <m/>
    <m/>
    <m/>
    <m/>
    <m/>
    <m/>
    <m/>
    <m/>
    <n v="0"/>
    <m/>
    <m/>
    <m/>
    <m/>
    <m/>
    <m/>
    <m/>
    <m/>
    <m/>
    <n v="0"/>
    <n v="0"/>
    <n v="0"/>
    <n v="0"/>
    <n v="0"/>
    <n v="0"/>
    <n v="0"/>
    <n v="0"/>
    <n v="0"/>
    <n v="0"/>
    <n v="0"/>
    <n v="11171"/>
    <m/>
    <m/>
    <m/>
    <m/>
    <m/>
    <m/>
    <m/>
    <m/>
    <m/>
    <n v="11171"/>
    <n v="91020"/>
    <n v="197567"/>
    <n v="299758"/>
    <s v="Department chair (Faculty position)"/>
    <m/>
    <m/>
    <s v="yes"/>
    <m/>
    <s v="Release time"/>
    <s v="Stipend"/>
    <m/>
    <m/>
    <m/>
    <n v="1397"/>
    <n v="6901"/>
    <n v="12232"/>
    <n v="274"/>
    <n v="49"/>
    <n v="142259"/>
    <m/>
    <n v="115"/>
    <n v="1325"/>
    <n v="1421"/>
    <m/>
    <m/>
    <n v="125"/>
    <n v="131"/>
    <n v="230"/>
    <n v="140"/>
    <s v="No"/>
    <m/>
    <n v="6"/>
    <m/>
    <m/>
    <m/>
    <m/>
    <m/>
    <n v="16"/>
    <m/>
    <m/>
    <m/>
    <m/>
    <n v="1.1499999999999999"/>
    <n v="10.75"/>
    <m/>
    <n v="10.75"/>
    <m/>
    <n v="0"/>
    <n v="17.75"/>
    <m/>
    <m/>
    <n v="11989"/>
    <n v="31873"/>
    <n v="6408"/>
    <n v="2862"/>
    <m/>
    <m/>
    <m/>
    <m/>
    <m/>
    <n v="53132"/>
    <n v="23"/>
    <n v="98"/>
    <m/>
    <n v="229"/>
    <n v="1242"/>
    <n v="309"/>
    <s v="No"/>
    <m/>
    <m/>
    <m/>
    <m/>
    <m/>
    <m/>
    <m/>
    <m/>
    <m/>
    <m/>
    <s v="No"/>
    <m/>
    <n v="4747"/>
    <m/>
    <m/>
    <n v="179"/>
    <m/>
    <m/>
    <m/>
    <m/>
    <m/>
    <m/>
    <m/>
    <m/>
    <m/>
    <m/>
    <n v="1"/>
    <n v="3"/>
    <n v="50"/>
    <n v="64"/>
    <n v="40"/>
    <n v="16"/>
    <n v="4"/>
    <n v="0"/>
    <m/>
    <m/>
    <m/>
    <m/>
    <m/>
    <m/>
    <m/>
    <m/>
    <m/>
    <m/>
    <m/>
    <m/>
    <m/>
    <m/>
    <m/>
    <m/>
    <m/>
    <m/>
    <m/>
    <m/>
    <m/>
    <m/>
    <m/>
    <m/>
    <m/>
    <m/>
    <m/>
    <m/>
    <m/>
    <m/>
    <m/>
    <m/>
    <m/>
    <m/>
    <m/>
    <m/>
    <m/>
    <m/>
    <m/>
    <m/>
    <m/>
    <m/>
    <m/>
    <s v="Yes"/>
    <m/>
    <m/>
    <m/>
    <m/>
    <s v="No"/>
    <s v="Yes"/>
    <m/>
    <m/>
    <m/>
    <n v="4"/>
    <m/>
    <s v="Yes"/>
    <n v="3"/>
    <m/>
    <m/>
    <n v="2250"/>
    <m/>
    <m/>
    <m/>
    <m/>
    <m/>
    <m/>
    <m/>
    <m/>
    <m/>
    <m/>
    <m/>
    <m/>
    <m/>
    <m/>
    <m/>
    <m/>
    <s v="Yes"/>
    <m/>
    <m/>
    <s v="College Foundation"/>
    <m/>
    <m/>
    <m/>
    <m/>
    <m/>
    <m/>
    <m/>
    <m/>
    <n v="1735.2273576965763"/>
    <x v="2"/>
    <s v="Medium"/>
  </r>
  <r>
    <s v="Victor Valley CCD"/>
    <x v="44"/>
    <s v="991"/>
    <s v="Single College District"/>
    <n v="20140"/>
    <x v="8"/>
    <n v="8575.1476190476023"/>
    <n v="29886"/>
    <m/>
    <n v="35"/>
    <n v="6"/>
    <m/>
    <m/>
    <m/>
    <m/>
    <m/>
    <m/>
    <n v="30"/>
    <m/>
    <m/>
    <n v="26"/>
    <n v="355"/>
    <m/>
    <m/>
    <m/>
    <m/>
    <m/>
    <m/>
    <n v="56885"/>
    <m/>
    <m/>
    <m/>
    <m/>
    <m/>
    <m/>
    <m/>
    <m/>
    <m/>
    <m/>
    <m/>
    <n v="56885"/>
    <m/>
    <m/>
    <m/>
    <m/>
    <m/>
    <m/>
    <m/>
    <m/>
    <m/>
    <m/>
    <m/>
    <m/>
    <n v="0"/>
    <n v="11083"/>
    <m/>
    <m/>
    <m/>
    <m/>
    <m/>
    <m/>
    <m/>
    <m/>
    <m/>
    <m/>
    <m/>
    <n v="11083"/>
    <n v="1146"/>
    <m/>
    <m/>
    <m/>
    <m/>
    <m/>
    <m/>
    <m/>
    <m/>
    <m/>
    <n v="1146"/>
    <n v="31076"/>
    <m/>
    <m/>
    <m/>
    <m/>
    <m/>
    <m/>
    <m/>
    <m/>
    <m/>
    <m/>
    <m/>
    <n v="31076"/>
    <m/>
    <m/>
    <m/>
    <m/>
    <m/>
    <m/>
    <m/>
    <m/>
    <m/>
    <m/>
    <n v="0"/>
    <n v="31076"/>
    <n v="0"/>
    <n v="0"/>
    <n v="0"/>
    <n v="0"/>
    <n v="0"/>
    <n v="0"/>
    <n v="0"/>
    <n v="0"/>
    <n v="0"/>
    <n v="31076"/>
    <m/>
    <m/>
    <m/>
    <m/>
    <m/>
    <m/>
    <m/>
    <m/>
    <m/>
    <m/>
    <m/>
    <m/>
    <n v="0"/>
    <n v="2916"/>
    <m/>
    <m/>
    <m/>
    <m/>
    <m/>
    <m/>
    <m/>
    <m/>
    <m/>
    <m/>
    <m/>
    <n v="2916"/>
    <n v="2916"/>
    <n v="0"/>
    <n v="0"/>
    <n v="0"/>
    <n v="0"/>
    <n v="0"/>
    <n v="0"/>
    <n v="0"/>
    <n v="0"/>
    <n v="0"/>
    <n v="2916"/>
    <n v="0.75"/>
    <m/>
    <m/>
    <m/>
    <m/>
    <m/>
    <m/>
    <m/>
    <m/>
    <m/>
    <m/>
    <m/>
    <m/>
    <m/>
    <m/>
    <n v="0"/>
    <m/>
    <m/>
    <m/>
    <m/>
    <m/>
    <m/>
    <m/>
    <m/>
    <m/>
    <n v="0"/>
    <n v="0"/>
    <n v="0"/>
    <n v="0"/>
    <n v="0"/>
    <n v="0"/>
    <n v="0"/>
    <n v="0"/>
    <n v="0"/>
    <n v="0"/>
    <n v="0"/>
    <n v="31641"/>
    <m/>
    <m/>
    <m/>
    <m/>
    <m/>
    <m/>
    <m/>
    <m/>
    <m/>
    <n v="31641"/>
    <n v="67968"/>
    <n v="35138"/>
    <n v="134747"/>
    <s v="Dean or other administrator"/>
    <m/>
    <s v="PhD"/>
    <s v="no"/>
    <m/>
    <m/>
    <s v="Stipend"/>
    <m/>
    <m/>
    <m/>
    <n v="1177"/>
    <n v="4415"/>
    <n v="2454"/>
    <n v="65"/>
    <m/>
    <n v="48490"/>
    <m/>
    <n v="236"/>
    <n v="160"/>
    <n v="1379"/>
    <m/>
    <m/>
    <n v="20"/>
    <n v="22"/>
    <n v="248"/>
    <n v="388"/>
    <s v="No"/>
    <m/>
    <n v="2"/>
    <m/>
    <m/>
    <m/>
    <m/>
    <m/>
    <n v="5"/>
    <m/>
    <m/>
    <m/>
    <m/>
    <n v="1.4"/>
    <n v="3.6"/>
    <m/>
    <n v="3.6"/>
    <m/>
    <n v="0"/>
    <n v="5"/>
    <n v="15264"/>
    <s v="Actual"/>
    <n v="8591"/>
    <n v="25248"/>
    <n v="6805"/>
    <n v="1311"/>
    <m/>
    <m/>
    <m/>
    <m/>
    <m/>
    <n v="41955"/>
    <n v="29"/>
    <m/>
    <m/>
    <n v="21"/>
    <n v="75"/>
    <n v="40"/>
    <s v="No"/>
    <m/>
    <m/>
    <m/>
    <m/>
    <m/>
    <m/>
    <m/>
    <m/>
    <m/>
    <m/>
    <s v="No"/>
    <m/>
    <n v="3357"/>
    <m/>
    <m/>
    <n v="135"/>
    <m/>
    <m/>
    <m/>
    <m/>
    <m/>
    <m/>
    <m/>
    <m/>
    <m/>
    <m/>
    <m/>
    <m/>
    <m/>
    <n v="65"/>
    <n v="40"/>
    <n v="40"/>
    <n v="5"/>
    <n v="0"/>
    <m/>
    <m/>
    <m/>
    <m/>
    <m/>
    <m/>
    <m/>
    <m/>
    <m/>
    <m/>
    <m/>
    <m/>
    <m/>
    <m/>
    <m/>
    <m/>
    <m/>
    <m/>
    <m/>
    <m/>
    <m/>
    <m/>
    <m/>
    <m/>
    <m/>
    <m/>
    <m/>
    <m/>
    <m/>
    <m/>
    <m/>
    <m/>
    <m/>
    <m/>
    <m/>
    <m/>
    <m/>
    <m/>
    <m/>
    <m/>
    <m/>
    <m/>
    <m/>
    <s v="No"/>
    <m/>
    <m/>
    <m/>
    <m/>
    <s v="Yes"/>
    <s v="No"/>
    <m/>
    <m/>
    <m/>
    <n v="5"/>
    <m/>
    <s v="No"/>
    <m/>
    <n v="190675"/>
    <m/>
    <n v="13"/>
    <m/>
    <m/>
    <m/>
    <m/>
    <m/>
    <m/>
    <m/>
    <m/>
    <m/>
    <m/>
    <m/>
    <m/>
    <m/>
    <m/>
    <m/>
    <m/>
    <s v="No"/>
    <m/>
    <m/>
    <m/>
    <m/>
    <m/>
    <m/>
    <m/>
    <m/>
    <m/>
    <m/>
    <m/>
    <n v="2381.9854497354449"/>
    <x v="0"/>
    <s v="Small"/>
  </r>
  <r>
    <s v="Contra Costa CCD"/>
    <x v="51"/>
    <s v="312"/>
    <s v="Multi-College District"/>
    <n v="20140"/>
    <x v="8"/>
    <n v="17275.674285714238"/>
    <n v="49508"/>
    <m/>
    <n v="79"/>
    <n v="9"/>
    <m/>
    <m/>
    <m/>
    <m/>
    <m/>
    <m/>
    <n v="35"/>
    <m/>
    <m/>
    <n v="54"/>
    <n v="482"/>
    <m/>
    <m/>
    <m/>
    <m/>
    <m/>
    <m/>
    <n v="58513.83"/>
    <m/>
    <m/>
    <m/>
    <m/>
    <m/>
    <m/>
    <n v="80.23"/>
    <n v="7442.93"/>
    <m/>
    <n v="6153.43"/>
    <m/>
    <n v="72190.420000000013"/>
    <m/>
    <m/>
    <m/>
    <m/>
    <m/>
    <m/>
    <m/>
    <m/>
    <m/>
    <m/>
    <n v="9993.81"/>
    <m/>
    <n v="9993.81"/>
    <n v="4227.9799999999996"/>
    <m/>
    <m/>
    <m/>
    <m/>
    <m/>
    <m/>
    <m/>
    <m/>
    <m/>
    <m/>
    <m/>
    <n v="4227.9799999999996"/>
    <m/>
    <m/>
    <m/>
    <m/>
    <m/>
    <m/>
    <m/>
    <m/>
    <m/>
    <m/>
    <n v="0"/>
    <n v="52180.26"/>
    <m/>
    <m/>
    <m/>
    <m/>
    <m/>
    <m/>
    <n v="5522"/>
    <m/>
    <m/>
    <m/>
    <m/>
    <n v="57702.26"/>
    <m/>
    <m/>
    <m/>
    <m/>
    <m/>
    <m/>
    <m/>
    <m/>
    <m/>
    <m/>
    <n v="0"/>
    <n v="52180.26"/>
    <n v="0"/>
    <n v="0"/>
    <n v="0"/>
    <n v="0"/>
    <n v="0"/>
    <n v="5522"/>
    <n v="0"/>
    <n v="0"/>
    <n v="0"/>
    <n v="57702.26"/>
    <m/>
    <m/>
    <m/>
    <m/>
    <m/>
    <m/>
    <m/>
    <m/>
    <m/>
    <m/>
    <m/>
    <m/>
    <n v="0"/>
    <m/>
    <m/>
    <m/>
    <m/>
    <m/>
    <m/>
    <m/>
    <m/>
    <m/>
    <m/>
    <m/>
    <m/>
    <n v="0"/>
    <n v="0"/>
    <n v="0"/>
    <n v="0"/>
    <n v="0"/>
    <n v="0"/>
    <n v="0"/>
    <n v="0"/>
    <n v="0"/>
    <n v="0"/>
    <n v="0"/>
    <n v="0"/>
    <n v="0.43"/>
    <m/>
    <m/>
    <m/>
    <m/>
    <m/>
    <n v="4679"/>
    <m/>
    <m/>
    <m/>
    <m/>
    <m/>
    <m/>
    <m/>
    <m/>
    <n v="4679"/>
    <m/>
    <m/>
    <m/>
    <m/>
    <m/>
    <m/>
    <m/>
    <m/>
    <m/>
    <n v="0"/>
    <n v="4679"/>
    <n v="0"/>
    <n v="0"/>
    <n v="0"/>
    <n v="0"/>
    <n v="0"/>
    <n v="0"/>
    <n v="0"/>
    <n v="0"/>
    <n v="4679"/>
    <m/>
    <m/>
    <m/>
    <m/>
    <m/>
    <m/>
    <m/>
    <m/>
    <m/>
    <m/>
    <n v="0"/>
    <n v="76418.400000000009"/>
    <n v="72375.070000000007"/>
    <n v="148793.47000000003"/>
    <s v="Dean or other administrator"/>
    <m/>
    <m/>
    <s v="yes"/>
    <m/>
    <m/>
    <s v="Stipend"/>
    <m/>
    <m/>
    <m/>
    <n v="1697"/>
    <n v="7396"/>
    <n v="112322"/>
    <n v="36"/>
    <m/>
    <n v="92851"/>
    <m/>
    <n v="60"/>
    <n v="31"/>
    <n v="1781"/>
    <m/>
    <m/>
    <n v="536"/>
    <n v="599"/>
    <n v="202"/>
    <n v="63"/>
    <s v="No"/>
    <m/>
    <n v="5"/>
    <m/>
    <m/>
    <m/>
    <m/>
    <m/>
    <n v="8"/>
    <m/>
    <m/>
    <m/>
    <m/>
    <n v="3.86"/>
    <n v="6.12"/>
    <m/>
    <n v="6.12"/>
    <n v="0"/>
    <n v="0"/>
    <n v="5.55"/>
    <n v="5754"/>
    <s v="Estimate"/>
    <n v="11760"/>
    <n v="22087"/>
    <n v="12946"/>
    <m/>
    <m/>
    <m/>
    <m/>
    <m/>
    <m/>
    <n v="46793"/>
    <n v="15"/>
    <n v="82"/>
    <m/>
    <n v="74"/>
    <n v="10"/>
    <n v="95"/>
    <s v="Yes"/>
    <s v="Contra Costa College"/>
    <s v="Los Medanos College"/>
    <m/>
    <m/>
    <m/>
    <m/>
    <m/>
    <m/>
    <m/>
    <m/>
    <s v="No"/>
    <m/>
    <n v="4493"/>
    <m/>
    <m/>
    <n v="130"/>
    <m/>
    <m/>
    <m/>
    <m/>
    <m/>
    <m/>
    <m/>
    <m/>
    <m/>
    <m/>
    <n v="14"/>
    <n v="10"/>
    <n v="193"/>
    <n v="62"/>
    <n v="40"/>
    <n v="40"/>
    <n v="4"/>
    <n v="0"/>
    <m/>
    <m/>
    <m/>
    <m/>
    <m/>
    <m/>
    <m/>
    <m/>
    <m/>
    <m/>
    <m/>
    <m/>
    <m/>
    <m/>
    <m/>
    <m/>
    <m/>
    <m/>
    <m/>
    <m/>
    <m/>
    <m/>
    <m/>
    <m/>
    <m/>
    <m/>
    <m/>
    <m/>
    <m/>
    <m/>
    <m/>
    <m/>
    <m/>
    <m/>
    <m/>
    <m/>
    <m/>
    <m/>
    <m/>
    <m/>
    <m/>
    <m/>
    <m/>
    <s v="No"/>
    <m/>
    <m/>
    <m/>
    <m/>
    <s v="Yes"/>
    <s v="Yes"/>
    <m/>
    <m/>
    <m/>
    <n v="4"/>
    <n v="0"/>
    <s v="No"/>
    <m/>
    <n v="373825"/>
    <m/>
    <n v="0"/>
    <m/>
    <m/>
    <m/>
    <m/>
    <m/>
    <m/>
    <m/>
    <m/>
    <m/>
    <m/>
    <m/>
    <m/>
    <m/>
    <m/>
    <m/>
    <m/>
    <s v="Yes"/>
    <m/>
    <s v="Student Government"/>
    <m/>
    <m/>
    <m/>
    <m/>
    <m/>
    <m/>
    <m/>
    <m/>
    <m/>
    <n v="2822.8225957049408"/>
    <x v="2"/>
    <s v="Medium"/>
  </r>
  <r>
    <s v="Long Beach CCD"/>
    <x v="5"/>
    <s v="841"/>
    <s v="Single College District"/>
    <n v="20140"/>
    <x v="8"/>
    <n v="18958.9666666665"/>
    <n v="30800"/>
    <m/>
    <n v="134"/>
    <n v="11"/>
    <m/>
    <m/>
    <m/>
    <m/>
    <m/>
    <m/>
    <n v="55"/>
    <m/>
    <m/>
    <n v="48"/>
    <n v="383"/>
    <m/>
    <m/>
    <m/>
    <m/>
    <m/>
    <m/>
    <n v="58960"/>
    <m/>
    <m/>
    <m/>
    <m/>
    <m/>
    <m/>
    <m/>
    <m/>
    <m/>
    <m/>
    <m/>
    <n v="58960"/>
    <n v="0"/>
    <m/>
    <m/>
    <m/>
    <m/>
    <m/>
    <m/>
    <m/>
    <m/>
    <m/>
    <m/>
    <m/>
    <n v="0"/>
    <n v="21500"/>
    <m/>
    <m/>
    <m/>
    <m/>
    <m/>
    <m/>
    <m/>
    <m/>
    <m/>
    <m/>
    <m/>
    <n v="21500"/>
    <n v="0"/>
    <m/>
    <m/>
    <m/>
    <m/>
    <m/>
    <m/>
    <m/>
    <m/>
    <m/>
    <n v="0"/>
    <n v="91804"/>
    <m/>
    <m/>
    <m/>
    <m/>
    <m/>
    <m/>
    <m/>
    <m/>
    <m/>
    <m/>
    <m/>
    <n v="91804"/>
    <n v="0"/>
    <m/>
    <m/>
    <m/>
    <m/>
    <m/>
    <m/>
    <m/>
    <m/>
    <m/>
    <n v="0"/>
    <n v="91804"/>
    <n v="0"/>
    <n v="0"/>
    <n v="0"/>
    <n v="0"/>
    <n v="0"/>
    <n v="0"/>
    <n v="0"/>
    <n v="0"/>
    <n v="0"/>
    <n v="91804"/>
    <n v="0"/>
    <m/>
    <m/>
    <m/>
    <m/>
    <m/>
    <m/>
    <m/>
    <m/>
    <m/>
    <m/>
    <m/>
    <n v="0"/>
    <n v="0"/>
    <m/>
    <m/>
    <m/>
    <m/>
    <m/>
    <m/>
    <m/>
    <m/>
    <m/>
    <m/>
    <m/>
    <n v="0"/>
    <n v="0"/>
    <n v="0"/>
    <n v="0"/>
    <n v="0"/>
    <n v="0"/>
    <n v="0"/>
    <n v="0"/>
    <n v="0"/>
    <n v="0"/>
    <n v="0"/>
    <n v="0"/>
    <n v="0.96699999999999997"/>
    <m/>
    <m/>
    <m/>
    <m/>
    <m/>
    <n v="0"/>
    <m/>
    <m/>
    <m/>
    <m/>
    <m/>
    <m/>
    <m/>
    <m/>
    <n v="0"/>
    <n v="0"/>
    <m/>
    <m/>
    <m/>
    <m/>
    <m/>
    <m/>
    <m/>
    <m/>
    <n v="0"/>
    <n v="0"/>
    <n v="0"/>
    <n v="0"/>
    <n v="0"/>
    <n v="0"/>
    <n v="0"/>
    <n v="0"/>
    <n v="0"/>
    <n v="0"/>
    <n v="0"/>
    <n v="0"/>
    <m/>
    <m/>
    <m/>
    <m/>
    <m/>
    <m/>
    <m/>
    <m/>
    <m/>
    <n v="0"/>
    <n v="80460"/>
    <n v="91804"/>
    <n v="172264"/>
    <s v="Department chair (Faculty position)"/>
    <m/>
    <m/>
    <s v="yes"/>
    <m/>
    <s v="Release time"/>
    <s v="Stipend"/>
    <m/>
    <m/>
    <m/>
    <n v="325"/>
    <n v="282"/>
    <n v="25195"/>
    <n v="58"/>
    <n v="0"/>
    <n v="129873"/>
    <m/>
    <n v="82"/>
    <n v="0"/>
    <n v="76"/>
    <m/>
    <m/>
    <n v="0"/>
    <n v="0"/>
    <n v="13"/>
    <n v="0"/>
    <s v="No"/>
    <m/>
    <n v="6"/>
    <m/>
    <m/>
    <m/>
    <m/>
    <m/>
    <n v="8"/>
    <m/>
    <m/>
    <m/>
    <m/>
    <n v="35"/>
    <n v="20"/>
    <m/>
    <n v="20"/>
    <m/>
    <n v="0"/>
    <n v="28"/>
    <n v="14842"/>
    <s v="Actual"/>
    <n v="12857"/>
    <n v="45020"/>
    <n v="15280"/>
    <n v="309"/>
    <n v="45"/>
    <m/>
    <m/>
    <m/>
    <m/>
    <n v="58186"/>
    <n v="95"/>
    <n v="101"/>
    <m/>
    <n v="95"/>
    <n v="1444"/>
    <n v="110"/>
    <s v="Yes"/>
    <s v="CSU System"/>
    <s v="UC System"/>
    <s v="California Community Colleges"/>
    <m/>
    <m/>
    <m/>
    <m/>
    <m/>
    <m/>
    <m/>
    <s v="No"/>
    <m/>
    <n v="3787"/>
    <m/>
    <m/>
    <n v="120"/>
    <m/>
    <m/>
    <m/>
    <m/>
    <m/>
    <m/>
    <m/>
    <m/>
    <m/>
    <m/>
    <n v="7"/>
    <n v="20"/>
    <n v="531"/>
    <n v="72"/>
    <n v="56"/>
    <n v="56"/>
    <n v="6"/>
    <n v="0"/>
    <m/>
    <m/>
    <m/>
    <m/>
    <m/>
    <m/>
    <m/>
    <m/>
    <m/>
    <m/>
    <m/>
    <m/>
    <m/>
    <m/>
    <m/>
    <m/>
    <m/>
    <m/>
    <m/>
    <m/>
    <m/>
    <m/>
    <m/>
    <m/>
    <m/>
    <m/>
    <m/>
    <m/>
    <m/>
    <m/>
    <m/>
    <m/>
    <m/>
    <m/>
    <m/>
    <m/>
    <m/>
    <m/>
    <m/>
    <m/>
    <m/>
    <m/>
    <m/>
    <s v="No"/>
    <m/>
    <m/>
    <m/>
    <m/>
    <s v="Yes"/>
    <s v="Yes"/>
    <m/>
    <m/>
    <m/>
    <n v="264"/>
    <n v="0"/>
    <s v="No"/>
    <m/>
    <n v="465156"/>
    <m/>
    <n v="0"/>
    <m/>
    <m/>
    <m/>
    <m/>
    <m/>
    <m/>
    <m/>
    <m/>
    <m/>
    <m/>
    <m/>
    <m/>
    <m/>
    <m/>
    <m/>
    <m/>
    <s v="Yes"/>
    <m/>
    <m/>
    <s v="College Foundation"/>
    <s v="Textbook Donations from Faculty"/>
    <m/>
    <m/>
    <m/>
    <m/>
    <m/>
    <m/>
    <m/>
    <n v="947.94833333332497"/>
    <x v="2"/>
    <s v="Medium"/>
  </r>
  <r>
    <s v="Southwestern CCD"/>
    <x v="64"/>
    <s v="091"/>
    <s v="Single College District"/>
    <n v="20140"/>
    <x v="8"/>
    <n v="16231.456380952444"/>
    <n v="54236"/>
    <m/>
    <n v="199"/>
    <n v="25"/>
    <m/>
    <m/>
    <m/>
    <m/>
    <m/>
    <m/>
    <n v="55"/>
    <m/>
    <m/>
    <n v="150"/>
    <n v="750"/>
    <m/>
    <m/>
    <m/>
    <m/>
    <m/>
    <m/>
    <n v="69843"/>
    <m/>
    <m/>
    <n v="25000"/>
    <m/>
    <m/>
    <m/>
    <m/>
    <m/>
    <m/>
    <m/>
    <m/>
    <n v="94843"/>
    <n v="4924"/>
    <m/>
    <m/>
    <n v="3500"/>
    <m/>
    <m/>
    <m/>
    <m/>
    <m/>
    <m/>
    <m/>
    <m/>
    <n v="8424"/>
    <n v="8896"/>
    <m/>
    <m/>
    <m/>
    <m/>
    <m/>
    <m/>
    <m/>
    <m/>
    <m/>
    <m/>
    <m/>
    <n v="8896"/>
    <n v="0"/>
    <m/>
    <m/>
    <m/>
    <m/>
    <m/>
    <m/>
    <m/>
    <m/>
    <m/>
    <n v="0"/>
    <n v="74027"/>
    <m/>
    <m/>
    <m/>
    <n v="20000"/>
    <m/>
    <m/>
    <m/>
    <n v="10263"/>
    <m/>
    <m/>
    <m/>
    <n v="104290"/>
    <n v="0"/>
    <m/>
    <m/>
    <m/>
    <m/>
    <m/>
    <m/>
    <m/>
    <m/>
    <m/>
    <n v="0"/>
    <n v="74027"/>
    <n v="0"/>
    <n v="0"/>
    <n v="20000"/>
    <n v="0"/>
    <n v="0"/>
    <n v="0"/>
    <n v="10263"/>
    <n v="0"/>
    <n v="0"/>
    <n v="104290"/>
    <n v="0"/>
    <m/>
    <m/>
    <m/>
    <m/>
    <m/>
    <m/>
    <m/>
    <m/>
    <m/>
    <m/>
    <m/>
    <n v="0"/>
    <n v="1718"/>
    <m/>
    <m/>
    <m/>
    <m/>
    <m/>
    <m/>
    <m/>
    <m/>
    <m/>
    <m/>
    <m/>
    <n v="1718"/>
    <n v="1718"/>
    <n v="0"/>
    <n v="0"/>
    <n v="0"/>
    <n v="0"/>
    <n v="0"/>
    <n v="0"/>
    <n v="0"/>
    <n v="0"/>
    <n v="0"/>
    <n v="1718"/>
    <n v="0.71"/>
    <m/>
    <m/>
    <m/>
    <m/>
    <m/>
    <n v="11765"/>
    <m/>
    <m/>
    <m/>
    <m/>
    <m/>
    <m/>
    <m/>
    <m/>
    <n v="11765"/>
    <n v="0"/>
    <m/>
    <m/>
    <m/>
    <m/>
    <m/>
    <m/>
    <m/>
    <m/>
    <n v="0"/>
    <n v="11765"/>
    <n v="0"/>
    <n v="0"/>
    <n v="0"/>
    <n v="0"/>
    <n v="0"/>
    <n v="0"/>
    <n v="0"/>
    <n v="0"/>
    <n v="11765"/>
    <m/>
    <m/>
    <m/>
    <m/>
    <m/>
    <m/>
    <m/>
    <m/>
    <m/>
    <m/>
    <n v="0"/>
    <n v="103739"/>
    <n v="126197"/>
    <n v="229936"/>
    <s v="Dean or other administrator"/>
    <m/>
    <s v="PhD"/>
    <s v="no"/>
    <m/>
    <s v="Release time"/>
    <m/>
    <m/>
    <m/>
    <m/>
    <n v="1714"/>
    <n v="1816"/>
    <n v="24000"/>
    <n v="111"/>
    <n v="0"/>
    <n v="92899"/>
    <m/>
    <n v="112"/>
    <m/>
    <n v="2073"/>
    <m/>
    <m/>
    <n v="279"/>
    <n v="285"/>
    <n v="0"/>
    <n v="164"/>
    <s v="Yes"/>
    <s v="EBSCOhost e-books"/>
    <n v="4"/>
    <m/>
    <m/>
    <m/>
    <m/>
    <m/>
    <n v="6"/>
    <m/>
    <m/>
    <m/>
    <m/>
    <n v="1.25"/>
    <n v="1.5"/>
    <m/>
    <n v="1.5"/>
    <m/>
    <n v="0"/>
    <n v="5.4749999999999996"/>
    <n v="24090"/>
    <s v="Actual"/>
    <n v="12232"/>
    <n v="22853"/>
    <n v="3"/>
    <m/>
    <n v="10"/>
    <m/>
    <m/>
    <m/>
    <m/>
    <m/>
    <n v="80"/>
    <n v="0"/>
    <m/>
    <n v="72"/>
    <n v="179"/>
    <n v="166"/>
    <s v="Yes"/>
    <m/>
    <m/>
    <m/>
    <m/>
    <m/>
    <m/>
    <m/>
    <m/>
    <m/>
    <m/>
    <s v="No"/>
    <m/>
    <n v="5947"/>
    <m/>
    <m/>
    <n v="255"/>
    <m/>
    <m/>
    <m/>
    <m/>
    <m/>
    <m/>
    <m/>
    <m/>
    <m/>
    <m/>
    <n v="2"/>
    <n v="4"/>
    <n v="86"/>
    <n v="54"/>
    <n v="40"/>
    <n v="40"/>
    <n v="4"/>
    <n v="0"/>
    <m/>
    <m/>
    <m/>
    <m/>
    <m/>
    <m/>
    <m/>
    <m/>
    <m/>
    <m/>
    <m/>
    <m/>
    <m/>
    <m/>
    <m/>
    <m/>
    <m/>
    <m/>
    <m/>
    <m/>
    <m/>
    <m/>
    <m/>
    <m/>
    <m/>
    <m/>
    <m/>
    <m/>
    <m/>
    <m/>
    <m/>
    <m/>
    <m/>
    <m/>
    <m/>
    <m/>
    <m/>
    <m/>
    <m/>
    <m/>
    <m/>
    <m/>
    <m/>
    <s v="No"/>
    <m/>
    <m/>
    <m/>
    <m/>
    <s v="Yes"/>
    <s v="Yes"/>
    <m/>
    <m/>
    <m/>
    <n v="136"/>
    <n v="0"/>
    <s v="Yes"/>
    <n v="4"/>
    <n v="97589"/>
    <m/>
    <n v="1648"/>
    <m/>
    <m/>
    <m/>
    <m/>
    <m/>
    <m/>
    <m/>
    <m/>
    <m/>
    <m/>
    <m/>
    <m/>
    <m/>
    <m/>
    <m/>
    <m/>
    <s v="No"/>
    <m/>
    <m/>
    <m/>
    <m/>
    <m/>
    <m/>
    <m/>
    <m/>
    <m/>
    <m/>
    <m/>
    <n v="10820.970920634963"/>
    <x v="2"/>
    <s v="Medium"/>
  </r>
  <r>
    <s v="El Camino CCD"/>
    <x v="60"/>
    <s v="721"/>
    <s v="Single College District"/>
    <n v="20140"/>
    <x v="8"/>
    <n v="17999.072190476301"/>
    <n v="41442"/>
    <m/>
    <n v="27"/>
    <n v="10"/>
    <m/>
    <m/>
    <m/>
    <m/>
    <m/>
    <m/>
    <n v="70"/>
    <m/>
    <m/>
    <n v="71"/>
    <n v="858"/>
    <m/>
    <m/>
    <m/>
    <m/>
    <m/>
    <m/>
    <n v="78000"/>
    <n v="50000"/>
    <m/>
    <n v="0"/>
    <n v="0"/>
    <m/>
    <m/>
    <m/>
    <m/>
    <m/>
    <m/>
    <m/>
    <n v="128000"/>
    <n v="6150"/>
    <n v="0"/>
    <m/>
    <n v="0"/>
    <n v="0"/>
    <m/>
    <m/>
    <n v="0"/>
    <n v="0"/>
    <n v="0"/>
    <n v="0"/>
    <m/>
    <n v="6150"/>
    <n v="125000"/>
    <m/>
    <n v="0"/>
    <n v="0"/>
    <n v="0"/>
    <m/>
    <m/>
    <n v="0"/>
    <n v="0"/>
    <n v="0"/>
    <n v="0"/>
    <m/>
    <n v="125000"/>
    <m/>
    <m/>
    <m/>
    <m/>
    <m/>
    <m/>
    <m/>
    <m/>
    <m/>
    <m/>
    <n v="0"/>
    <n v="73130"/>
    <m/>
    <n v="0"/>
    <n v="0"/>
    <n v="0"/>
    <m/>
    <n v="0"/>
    <n v="0"/>
    <n v="0"/>
    <n v="0"/>
    <n v="0"/>
    <m/>
    <n v="73130"/>
    <n v="0"/>
    <n v="0"/>
    <n v="0"/>
    <n v="0"/>
    <m/>
    <n v="0"/>
    <n v="0"/>
    <n v="0"/>
    <n v="0"/>
    <n v="0"/>
    <n v="0"/>
    <n v="73130"/>
    <n v="0"/>
    <n v="0"/>
    <n v="0"/>
    <n v="0"/>
    <n v="0"/>
    <n v="0"/>
    <n v="0"/>
    <n v="0"/>
    <n v="0"/>
    <n v="73130"/>
    <n v="0"/>
    <n v="0"/>
    <m/>
    <n v="0"/>
    <n v="0"/>
    <m/>
    <n v="0"/>
    <n v="0"/>
    <n v="0"/>
    <n v="0"/>
    <n v="0"/>
    <m/>
    <n v="0"/>
    <n v="8000"/>
    <n v="0"/>
    <m/>
    <n v="0"/>
    <n v="0"/>
    <m/>
    <n v="0"/>
    <n v="0"/>
    <n v="0"/>
    <n v="0"/>
    <n v="0"/>
    <m/>
    <n v="8000"/>
    <n v="8000"/>
    <n v="0"/>
    <n v="0"/>
    <n v="0"/>
    <n v="0"/>
    <n v="0"/>
    <n v="0"/>
    <n v="0"/>
    <n v="0"/>
    <n v="0"/>
    <n v="8000"/>
    <n v="0.84"/>
    <m/>
    <m/>
    <m/>
    <m/>
    <m/>
    <n v="0"/>
    <n v="0"/>
    <n v="0"/>
    <n v="0"/>
    <n v="0"/>
    <n v="0"/>
    <n v="0"/>
    <n v="0"/>
    <n v="0"/>
    <n v="0"/>
    <n v="0"/>
    <n v="0"/>
    <n v="0"/>
    <n v="0"/>
    <n v="0"/>
    <n v="0"/>
    <n v="0"/>
    <n v="0"/>
    <n v="0"/>
    <n v="0"/>
    <n v="0"/>
    <n v="0"/>
    <n v="0"/>
    <n v="0"/>
    <n v="0"/>
    <n v="0"/>
    <n v="0"/>
    <n v="0"/>
    <n v="0"/>
    <n v="0"/>
    <n v="0"/>
    <n v="0"/>
    <n v="0"/>
    <n v="0"/>
    <m/>
    <m/>
    <n v="0"/>
    <n v="0"/>
    <n v="0"/>
    <n v="0"/>
    <n v="0"/>
    <n v="253000"/>
    <n v="87280"/>
    <n v="340280"/>
    <s v="Dean or other administrator"/>
    <m/>
    <m/>
    <s v="yes"/>
    <s v="None"/>
    <m/>
    <m/>
    <m/>
    <m/>
    <m/>
    <n v="1638"/>
    <n v="2076"/>
    <n v="13612"/>
    <n v="219"/>
    <n v="33"/>
    <n v="111472"/>
    <m/>
    <n v="0"/>
    <n v="692"/>
    <n v="2109"/>
    <m/>
    <m/>
    <n v="90"/>
    <n v="102"/>
    <n v="0"/>
    <n v="0"/>
    <s v="No"/>
    <m/>
    <n v="7"/>
    <m/>
    <m/>
    <m/>
    <m/>
    <m/>
    <n v="17"/>
    <m/>
    <m/>
    <m/>
    <m/>
    <n v="0.57999999999999996"/>
    <n v="7.58"/>
    <m/>
    <n v="7.58"/>
    <m/>
    <n v="0"/>
    <n v="17"/>
    <n v="9479"/>
    <s v="Actual"/>
    <n v="17307"/>
    <n v="47575"/>
    <n v="7447"/>
    <n v="73"/>
    <m/>
    <m/>
    <m/>
    <m/>
    <m/>
    <n v="72"/>
    <n v="27"/>
    <m/>
    <m/>
    <n v="178"/>
    <n v="399"/>
    <n v="15"/>
    <s v="No"/>
    <m/>
    <m/>
    <m/>
    <m/>
    <m/>
    <m/>
    <m/>
    <m/>
    <m/>
    <m/>
    <s v="No"/>
    <m/>
    <n v="9094"/>
    <m/>
    <m/>
    <n v="335"/>
    <m/>
    <m/>
    <m/>
    <m/>
    <m/>
    <m/>
    <m/>
    <m/>
    <m/>
    <m/>
    <n v="2"/>
    <n v="2"/>
    <n v="35"/>
    <n v="68"/>
    <n v="44"/>
    <n v="44"/>
    <n v="5"/>
    <n v="0"/>
    <m/>
    <m/>
    <m/>
    <m/>
    <m/>
    <m/>
    <m/>
    <m/>
    <m/>
    <m/>
    <m/>
    <m/>
    <m/>
    <m/>
    <m/>
    <m/>
    <m/>
    <m/>
    <m/>
    <m/>
    <m/>
    <m/>
    <m/>
    <m/>
    <m/>
    <m/>
    <m/>
    <m/>
    <m/>
    <m/>
    <m/>
    <m/>
    <m/>
    <m/>
    <m/>
    <m/>
    <m/>
    <m/>
    <m/>
    <m/>
    <m/>
    <m/>
    <m/>
    <s v="No"/>
    <m/>
    <m/>
    <m/>
    <m/>
    <s v="Yes"/>
    <s v="No"/>
    <m/>
    <m/>
    <m/>
    <n v="120"/>
    <n v="0"/>
    <s v="No"/>
    <m/>
    <m/>
    <m/>
    <n v="10"/>
    <m/>
    <m/>
    <m/>
    <m/>
    <m/>
    <m/>
    <m/>
    <m/>
    <m/>
    <m/>
    <m/>
    <m/>
    <m/>
    <m/>
    <m/>
    <m/>
    <s v="Yes"/>
    <m/>
    <m/>
    <s v="College Foundation"/>
    <m/>
    <m/>
    <m/>
    <m/>
    <m/>
    <m/>
    <m/>
    <s v="Grant Outside of College"/>
    <n v="2374.5477823847364"/>
    <x v="2"/>
    <s v="Medium"/>
  </r>
  <r>
    <s v="Merced CCD"/>
    <x v="91"/>
    <s v="531"/>
    <s v="Single College District"/>
    <n v="20140"/>
    <x v="8"/>
    <n v="8863.7161904762052"/>
    <n v="52360"/>
    <m/>
    <n v="93"/>
    <n v="12"/>
    <m/>
    <m/>
    <m/>
    <m/>
    <m/>
    <m/>
    <n v="38"/>
    <m/>
    <m/>
    <n v="72"/>
    <n v="635"/>
    <m/>
    <m/>
    <m/>
    <m/>
    <m/>
    <m/>
    <n v="80365"/>
    <n v="0"/>
    <m/>
    <n v="0"/>
    <n v="0"/>
    <m/>
    <m/>
    <m/>
    <m/>
    <m/>
    <m/>
    <m/>
    <n v="80365"/>
    <n v="0"/>
    <n v="0"/>
    <m/>
    <n v="0"/>
    <n v="0"/>
    <m/>
    <m/>
    <n v="0"/>
    <n v="0"/>
    <n v="0"/>
    <n v="0"/>
    <m/>
    <n v="0"/>
    <n v="0"/>
    <m/>
    <n v="0"/>
    <n v="0"/>
    <n v="0"/>
    <m/>
    <m/>
    <n v="0"/>
    <n v="0"/>
    <n v="31492.57"/>
    <n v="0"/>
    <m/>
    <n v="31492.57"/>
    <n v="0"/>
    <n v="0"/>
    <n v="0"/>
    <n v="0"/>
    <m/>
    <m/>
    <n v="0"/>
    <n v="0"/>
    <n v="0"/>
    <n v="0"/>
    <n v="0"/>
    <n v="70690"/>
    <m/>
    <m/>
    <m/>
    <m/>
    <m/>
    <m/>
    <m/>
    <m/>
    <m/>
    <m/>
    <m/>
    <n v="70690"/>
    <m/>
    <n v="0"/>
    <n v="0"/>
    <n v="0"/>
    <m/>
    <n v="0"/>
    <n v="0"/>
    <n v="0"/>
    <n v="0"/>
    <n v="0"/>
    <n v="0"/>
    <n v="70690"/>
    <n v="0"/>
    <n v="0"/>
    <n v="0"/>
    <n v="0"/>
    <n v="0"/>
    <n v="0"/>
    <n v="0"/>
    <n v="0"/>
    <n v="0"/>
    <n v="70690"/>
    <n v="0"/>
    <n v="0"/>
    <m/>
    <n v="0"/>
    <n v="0"/>
    <m/>
    <n v="0"/>
    <n v="0"/>
    <n v="0"/>
    <n v="0"/>
    <n v="0"/>
    <m/>
    <n v="0"/>
    <n v="0"/>
    <n v="0"/>
    <m/>
    <n v="0"/>
    <n v="0"/>
    <m/>
    <n v="0"/>
    <n v="0"/>
    <n v="0"/>
    <n v="0"/>
    <n v="0"/>
    <m/>
    <n v="0"/>
    <n v="0"/>
    <n v="0"/>
    <n v="0"/>
    <n v="0"/>
    <n v="0"/>
    <n v="0"/>
    <n v="0"/>
    <n v="0"/>
    <n v="0"/>
    <n v="0"/>
    <n v="0"/>
    <n v="0"/>
    <m/>
    <m/>
    <m/>
    <m/>
    <m/>
    <n v="0"/>
    <n v="0"/>
    <n v="0"/>
    <n v="0"/>
    <n v="0"/>
    <n v="0"/>
    <n v="0"/>
    <n v="0"/>
    <n v="0"/>
    <n v="0"/>
    <n v="0"/>
    <n v="0"/>
    <n v="0"/>
    <n v="0"/>
    <n v="0"/>
    <n v="0"/>
    <n v="0"/>
    <n v="0"/>
    <n v="0"/>
    <n v="0"/>
    <n v="0"/>
    <n v="0"/>
    <n v="0"/>
    <n v="0"/>
    <n v="0"/>
    <n v="0"/>
    <n v="0"/>
    <n v="0"/>
    <n v="0"/>
    <n v="0"/>
    <n v="0"/>
    <n v="0"/>
    <n v="0"/>
    <n v="0"/>
    <m/>
    <m/>
    <n v="0"/>
    <n v="0"/>
    <n v="0"/>
    <n v="0"/>
    <n v="0"/>
    <n v="111857.57"/>
    <n v="70690"/>
    <n v="182547.57"/>
    <s v="Dean or other administrator"/>
    <m/>
    <m/>
    <s v="yes"/>
    <m/>
    <s v="Release time"/>
    <m/>
    <m/>
    <m/>
    <m/>
    <n v="1948"/>
    <n v="2764"/>
    <n v="29651"/>
    <n v="155"/>
    <n v="0"/>
    <n v="80365"/>
    <m/>
    <n v="285"/>
    <n v="121"/>
    <n v="1474"/>
    <m/>
    <m/>
    <n v="366"/>
    <n v="0"/>
    <n v="71"/>
    <n v="285"/>
    <s v="No"/>
    <m/>
    <n v="4"/>
    <m/>
    <m/>
    <m/>
    <m/>
    <m/>
    <n v="6"/>
    <m/>
    <m/>
    <m/>
    <m/>
    <n v="5.0999999999999996"/>
    <n v="4"/>
    <m/>
    <n v="4"/>
    <n v="0"/>
    <n v="0"/>
    <n v="5.5"/>
    <n v="20432"/>
    <s v="Estimate"/>
    <n v="82854"/>
    <n v="35901"/>
    <n v="6853"/>
    <n v="1713"/>
    <n v="1439"/>
    <m/>
    <m/>
    <m/>
    <m/>
    <n v="128760"/>
    <n v="11"/>
    <n v="0"/>
    <m/>
    <n v="11"/>
    <n v="51"/>
    <n v="8"/>
    <s v="No"/>
    <m/>
    <m/>
    <m/>
    <m/>
    <m/>
    <m/>
    <m/>
    <m/>
    <m/>
    <m/>
    <s v="No"/>
    <m/>
    <n v="2184"/>
    <m/>
    <m/>
    <n v="253"/>
    <m/>
    <m/>
    <m/>
    <m/>
    <m/>
    <m/>
    <m/>
    <m/>
    <m/>
    <m/>
    <n v="4"/>
    <n v="4"/>
    <n v="78"/>
    <n v="56"/>
    <n v="36"/>
    <n v="36"/>
    <n v="0"/>
    <n v="0"/>
    <m/>
    <m/>
    <m/>
    <m/>
    <m/>
    <m/>
    <m/>
    <m/>
    <m/>
    <m/>
    <m/>
    <m/>
    <m/>
    <m/>
    <m/>
    <m/>
    <m/>
    <m/>
    <m/>
    <m/>
    <m/>
    <m/>
    <m/>
    <m/>
    <m/>
    <m/>
    <m/>
    <m/>
    <m/>
    <m/>
    <m/>
    <m/>
    <m/>
    <m/>
    <m/>
    <m/>
    <m/>
    <m/>
    <m/>
    <m/>
    <m/>
    <m/>
    <m/>
    <s v="No"/>
    <m/>
    <m/>
    <m/>
    <m/>
    <s v="Yes"/>
    <s v="Yes"/>
    <m/>
    <m/>
    <m/>
    <n v="0"/>
    <n v="0"/>
    <s v="No"/>
    <m/>
    <n v="271436"/>
    <m/>
    <n v="0"/>
    <m/>
    <m/>
    <m/>
    <m/>
    <m/>
    <m/>
    <m/>
    <m/>
    <m/>
    <m/>
    <m/>
    <m/>
    <m/>
    <m/>
    <m/>
    <m/>
    <s v="No"/>
    <m/>
    <m/>
    <m/>
    <m/>
    <m/>
    <m/>
    <m/>
    <m/>
    <m/>
    <m/>
    <m/>
    <n v="2215.9290476190513"/>
    <x v="0"/>
    <s v="Small"/>
  </r>
  <r>
    <s v="Los Angeles CCD"/>
    <x v="59"/>
    <s v="748"/>
    <s v="Multi-College District"/>
    <n v="20140"/>
    <x v="8"/>
    <n v="19284.690666666611"/>
    <n v="45000"/>
    <m/>
    <n v="263"/>
    <n v="25"/>
    <m/>
    <m/>
    <m/>
    <m/>
    <m/>
    <m/>
    <n v="98"/>
    <m/>
    <m/>
    <n v="48"/>
    <n v="415"/>
    <m/>
    <m/>
    <m/>
    <m/>
    <m/>
    <m/>
    <n v="94763"/>
    <n v="0"/>
    <m/>
    <n v="0"/>
    <n v="0"/>
    <m/>
    <m/>
    <m/>
    <m/>
    <n v="43000"/>
    <m/>
    <m/>
    <n v="137763"/>
    <m/>
    <n v="0"/>
    <m/>
    <n v="0"/>
    <n v="0"/>
    <m/>
    <m/>
    <n v="0"/>
    <n v="0"/>
    <n v="0"/>
    <n v="24929"/>
    <m/>
    <n v="24929"/>
    <n v="9715"/>
    <m/>
    <n v="0"/>
    <n v="0"/>
    <n v="0"/>
    <m/>
    <m/>
    <n v="0"/>
    <n v="0"/>
    <n v="0"/>
    <n v="0"/>
    <m/>
    <n v="9715"/>
    <n v="0"/>
    <n v="0"/>
    <n v="0"/>
    <n v="0"/>
    <m/>
    <m/>
    <n v="0"/>
    <n v="0"/>
    <n v="0"/>
    <n v="0"/>
    <n v="0"/>
    <n v="79766"/>
    <m/>
    <n v="0"/>
    <n v="0"/>
    <n v="0"/>
    <m/>
    <n v="0"/>
    <n v="0"/>
    <n v="0"/>
    <n v="20000"/>
    <n v="0"/>
    <m/>
    <n v="99766"/>
    <n v="79766"/>
    <n v="0"/>
    <n v="0"/>
    <n v="0"/>
    <m/>
    <n v="0"/>
    <n v="0"/>
    <n v="0"/>
    <n v="0"/>
    <n v="0"/>
    <n v="79766"/>
    <n v="159532"/>
    <n v="0"/>
    <n v="0"/>
    <n v="0"/>
    <n v="0"/>
    <n v="0"/>
    <n v="0"/>
    <n v="0"/>
    <n v="20000"/>
    <n v="0"/>
    <n v="179532"/>
    <n v="0"/>
    <n v="0"/>
    <m/>
    <n v="0"/>
    <n v="0"/>
    <m/>
    <n v="0"/>
    <n v="0"/>
    <n v="0"/>
    <n v="0"/>
    <n v="0"/>
    <m/>
    <n v="0"/>
    <n v="4451"/>
    <n v="0"/>
    <m/>
    <n v="0"/>
    <n v="0"/>
    <m/>
    <n v="0"/>
    <n v="0"/>
    <n v="0"/>
    <n v="0"/>
    <n v="0"/>
    <m/>
    <n v="4451"/>
    <n v="4451"/>
    <n v="0"/>
    <n v="0"/>
    <n v="0"/>
    <n v="0"/>
    <n v="0"/>
    <n v="0"/>
    <n v="0"/>
    <n v="0"/>
    <n v="0"/>
    <n v="4451"/>
    <n v="0.68"/>
    <m/>
    <m/>
    <m/>
    <m/>
    <m/>
    <n v="0"/>
    <n v="0"/>
    <n v="0"/>
    <n v="0"/>
    <n v="0"/>
    <n v="0"/>
    <n v="0"/>
    <n v="0"/>
    <n v="0"/>
    <n v="0"/>
    <n v="0"/>
    <n v="0"/>
    <n v="0"/>
    <n v="0"/>
    <n v="0"/>
    <n v="0"/>
    <n v="0"/>
    <n v="0"/>
    <n v="0"/>
    <n v="0"/>
    <n v="0"/>
    <n v="0"/>
    <n v="0"/>
    <n v="0"/>
    <n v="0"/>
    <n v="0"/>
    <n v="0"/>
    <n v="0"/>
    <n v="0"/>
    <n v="0"/>
    <n v="0"/>
    <n v="0"/>
    <n v="0"/>
    <n v="0"/>
    <m/>
    <m/>
    <n v="0"/>
    <n v="0"/>
    <n v="0"/>
    <n v="0"/>
    <n v="0"/>
    <n v="147478"/>
    <n v="208912"/>
    <n v="356390"/>
    <s v="Department chair (Faculty position)"/>
    <m/>
    <s v="M.A."/>
    <s v="yes"/>
    <m/>
    <s v="Release time"/>
    <m/>
    <m/>
    <m/>
    <m/>
    <n v="4449"/>
    <n v="1837"/>
    <n v="30050"/>
    <n v="73"/>
    <m/>
    <n v="107739"/>
    <m/>
    <n v="267"/>
    <n v="0"/>
    <n v="4806"/>
    <m/>
    <m/>
    <n v="22"/>
    <n v="25"/>
    <n v="4594"/>
    <n v="267"/>
    <s v="No"/>
    <m/>
    <n v="7"/>
    <m/>
    <m/>
    <m/>
    <m/>
    <m/>
    <n v="8"/>
    <m/>
    <m/>
    <m/>
    <m/>
    <n v="2.6"/>
    <n v="10.4"/>
    <m/>
    <n v="10.4"/>
    <n v="0"/>
    <n v="0"/>
    <n v="8"/>
    <n v="11032"/>
    <s v="Estimate"/>
    <n v="11835"/>
    <n v="27676"/>
    <n v="9002"/>
    <n v="527"/>
    <n v="278"/>
    <m/>
    <m/>
    <m/>
    <m/>
    <n v="49318"/>
    <n v="0"/>
    <n v="213"/>
    <m/>
    <n v="197"/>
    <n v="123"/>
    <n v="112"/>
    <s v="Yes"/>
    <s v="LA  City College"/>
    <s v="LA Trade Tech College "/>
    <s v="LA Southwest College"/>
    <s v="LA Valley College"/>
    <s v="LA Pierce College"/>
    <s v="LA Mission College"/>
    <s v="LA Harbor College"/>
    <s v="West LA College"/>
    <m/>
    <m/>
    <s v="No"/>
    <m/>
    <n v="7149"/>
    <m/>
    <m/>
    <n v="367"/>
    <m/>
    <m/>
    <m/>
    <m/>
    <m/>
    <m/>
    <m/>
    <m/>
    <m/>
    <m/>
    <n v="2"/>
    <n v="8"/>
    <n v="290"/>
    <n v="67"/>
    <n v="60"/>
    <n v="60"/>
    <n v="7"/>
    <n v="5"/>
    <m/>
    <m/>
    <m/>
    <m/>
    <m/>
    <m/>
    <m/>
    <m/>
    <m/>
    <m/>
    <m/>
    <m/>
    <m/>
    <m/>
    <m/>
    <m/>
    <m/>
    <m/>
    <m/>
    <m/>
    <m/>
    <m/>
    <m/>
    <m/>
    <m/>
    <m/>
    <m/>
    <m/>
    <m/>
    <m/>
    <m/>
    <m/>
    <m/>
    <m/>
    <m/>
    <m/>
    <m/>
    <m/>
    <m/>
    <m/>
    <m/>
    <m/>
    <m/>
    <s v="No"/>
    <m/>
    <m/>
    <m/>
    <m/>
    <s v="Yes"/>
    <s v="Yes"/>
    <m/>
    <m/>
    <m/>
    <n v="7"/>
    <s v="5 on 5 Sundays"/>
    <s v="Yes"/>
    <n v="5"/>
    <n v="708507"/>
    <m/>
    <n v="0"/>
    <m/>
    <m/>
    <m/>
    <m/>
    <m/>
    <m/>
    <m/>
    <m/>
    <m/>
    <m/>
    <m/>
    <m/>
    <m/>
    <m/>
    <m/>
    <m/>
    <s v="Yes"/>
    <m/>
    <m/>
    <m/>
    <s v="Textbook Donations from Faculty"/>
    <m/>
    <m/>
    <m/>
    <s v="Other"/>
    <s v="Lottery funds"/>
    <m/>
    <m/>
    <n v="1854.2971794871742"/>
    <x v="2"/>
    <s v="Medium"/>
  </r>
  <r>
    <s v="Cerritos CCD"/>
    <x v="69"/>
    <s v="811"/>
    <s v="Single College District"/>
    <n v="20140"/>
    <x v="8"/>
    <n v="17559.970666666668"/>
    <n v="30558"/>
    <m/>
    <n v="170"/>
    <n v="13"/>
    <m/>
    <m/>
    <m/>
    <m/>
    <m/>
    <m/>
    <n v="42"/>
    <m/>
    <m/>
    <n v="79"/>
    <n v="609"/>
    <m/>
    <m/>
    <m/>
    <m/>
    <m/>
    <m/>
    <n v="130000"/>
    <m/>
    <m/>
    <m/>
    <m/>
    <m/>
    <m/>
    <m/>
    <m/>
    <n v="75000"/>
    <m/>
    <m/>
    <n v="205000"/>
    <m/>
    <m/>
    <m/>
    <m/>
    <m/>
    <m/>
    <m/>
    <m/>
    <m/>
    <m/>
    <m/>
    <m/>
    <n v="0"/>
    <n v="26728"/>
    <m/>
    <m/>
    <m/>
    <m/>
    <m/>
    <m/>
    <m/>
    <m/>
    <m/>
    <m/>
    <m/>
    <n v="26728"/>
    <n v="0"/>
    <m/>
    <m/>
    <m/>
    <m/>
    <m/>
    <m/>
    <m/>
    <m/>
    <m/>
    <n v="0"/>
    <n v="100238"/>
    <m/>
    <m/>
    <m/>
    <m/>
    <m/>
    <m/>
    <m/>
    <m/>
    <m/>
    <n v="759"/>
    <m/>
    <n v="100997"/>
    <n v="0"/>
    <m/>
    <m/>
    <m/>
    <m/>
    <m/>
    <m/>
    <m/>
    <m/>
    <m/>
    <n v="0"/>
    <n v="100238"/>
    <n v="0"/>
    <n v="0"/>
    <n v="0"/>
    <n v="0"/>
    <n v="0"/>
    <n v="0"/>
    <n v="0"/>
    <n v="0"/>
    <n v="759"/>
    <n v="100997"/>
    <m/>
    <m/>
    <m/>
    <m/>
    <m/>
    <m/>
    <m/>
    <m/>
    <m/>
    <m/>
    <m/>
    <m/>
    <n v="0"/>
    <n v="2500"/>
    <m/>
    <m/>
    <m/>
    <m/>
    <m/>
    <m/>
    <m/>
    <m/>
    <m/>
    <m/>
    <m/>
    <n v="2500"/>
    <n v="2500"/>
    <n v="0"/>
    <n v="0"/>
    <n v="0"/>
    <n v="0"/>
    <n v="0"/>
    <n v="0"/>
    <n v="0"/>
    <n v="0"/>
    <n v="0"/>
    <n v="2500"/>
    <n v="0"/>
    <m/>
    <m/>
    <m/>
    <m/>
    <m/>
    <m/>
    <m/>
    <m/>
    <m/>
    <m/>
    <m/>
    <m/>
    <m/>
    <m/>
    <n v="0"/>
    <m/>
    <n v="7000"/>
    <m/>
    <m/>
    <m/>
    <m/>
    <m/>
    <m/>
    <m/>
    <n v="7000"/>
    <n v="0"/>
    <n v="7000"/>
    <n v="0"/>
    <n v="0"/>
    <n v="0"/>
    <n v="0"/>
    <n v="0"/>
    <n v="0"/>
    <n v="0"/>
    <n v="7000"/>
    <m/>
    <m/>
    <m/>
    <m/>
    <m/>
    <m/>
    <m/>
    <m/>
    <m/>
    <m/>
    <n v="0"/>
    <n v="231728"/>
    <n v="110497"/>
    <n v="342225"/>
    <s v="Dean or other administrator"/>
    <m/>
    <m/>
    <s v="yes"/>
    <s v="None"/>
    <m/>
    <m/>
    <m/>
    <m/>
    <m/>
    <n v="2108"/>
    <n v="306"/>
    <n v="14062"/>
    <n v="175"/>
    <m/>
    <n v="101488"/>
    <m/>
    <n v="147"/>
    <n v="273"/>
    <n v="2933"/>
    <m/>
    <m/>
    <m/>
    <m/>
    <n v="134"/>
    <n v="165"/>
    <s v="No"/>
    <m/>
    <n v="5"/>
    <m/>
    <m/>
    <m/>
    <m/>
    <m/>
    <n v="9"/>
    <m/>
    <m/>
    <m/>
    <m/>
    <n v="2.1"/>
    <n v="7.45"/>
    <m/>
    <n v="7.45"/>
    <m/>
    <n v="0"/>
    <n v="9"/>
    <n v="13853"/>
    <s v="Actual"/>
    <n v="14447"/>
    <n v="25861"/>
    <n v="11291"/>
    <n v="2807"/>
    <n v="215"/>
    <m/>
    <m/>
    <m/>
    <m/>
    <n v="54621"/>
    <n v="30"/>
    <n v="0"/>
    <m/>
    <n v="26"/>
    <n v="140"/>
    <n v="118"/>
    <s v="Yes"/>
    <s v="Rio Hondo College"/>
    <s v="Long Beach City"/>
    <s v="Pasadena"/>
    <s v="UC Irvine"/>
    <s v="Cypress College"/>
    <s v="CSU LA"/>
    <s v="Chapman University"/>
    <s v="Fullerton College"/>
    <s v="CSU Fresno"/>
    <m/>
    <s v="No"/>
    <m/>
    <n v="6341"/>
    <m/>
    <m/>
    <n v="210"/>
    <m/>
    <m/>
    <m/>
    <m/>
    <m/>
    <m/>
    <m/>
    <m/>
    <m/>
    <m/>
    <n v="3"/>
    <n v="19"/>
    <n v="1157"/>
    <n v="61.5"/>
    <n v="42"/>
    <n v="39.5"/>
    <n v="0"/>
    <n v="0"/>
    <m/>
    <m/>
    <m/>
    <m/>
    <m/>
    <m/>
    <m/>
    <m/>
    <m/>
    <m/>
    <m/>
    <m/>
    <m/>
    <m/>
    <m/>
    <m/>
    <m/>
    <m/>
    <m/>
    <m/>
    <m/>
    <m/>
    <m/>
    <m/>
    <m/>
    <m/>
    <m/>
    <m/>
    <m/>
    <m/>
    <m/>
    <m/>
    <m/>
    <m/>
    <m/>
    <m/>
    <m/>
    <m/>
    <m/>
    <m/>
    <m/>
    <m/>
    <m/>
    <s v="No"/>
    <m/>
    <m/>
    <m/>
    <m/>
    <s v="Yes"/>
    <s v="Yes"/>
    <m/>
    <m/>
    <m/>
    <n v="0"/>
    <n v="0"/>
    <s v="Yes"/>
    <m/>
    <n v="447280"/>
    <m/>
    <n v="0"/>
    <m/>
    <m/>
    <m/>
    <m/>
    <m/>
    <m/>
    <m/>
    <m/>
    <m/>
    <m/>
    <m/>
    <m/>
    <m/>
    <m/>
    <m/>
    <m/>
    <s v="Yes"/>
    <s v="General Library Book Budget"/>
    <m/>
    <m/>
    <s v="Textbook Donations from Faculty"/>
    <m/>
    <m/>
    <m/>
    <m/>
    <m/>
    <m/>
    <m/>
    <n v="2357.0430425055929"/>
    <x v="2"/>
    <s v="Medium"/>
  </r>
  <r>
    <s v="San Joaquin Delta CCD"/>
    <x v="106"/>
    <s v="551"/>
    <s v="Single College District"/>
    <n v="20140"/>
    <x v="8"/>
    <n v="15484.814857142703"/>
    <n v="47039"/>
    <m/>
    <n v="62"/>
    <n v="10"/>
    <m/>
    <m/>
    <m/>
    <m/>
    <m/>
    <m/>
    <n v="72"/>
    <m/>
    <m/>
    <n v="54"/>
    <n v="688"/>
    <m/>
    <m/>
    <m/>
    <m/>
    <m/>
    <m/>
    <n v="142934"/>
    <m/>
    <m/>
    <m/>
    <m/>
    <m/>
    <m/>
    <m/>
    <m/>
    <m/>
    <m/>
    <m/>
    <n v="142934"/>
    <n v="3763"/>
    <m/>
    <m/>
    <m/>
    <m/>
    <m/>
    <m/>
    <m/>
    <m/>
    <n v="80114"/>
    <m/>
    <m/>
    <n v="83877"/>
    <n v="39691"/>
    <m/>
    <m/>
    <m/>
    <m/>
    <m/>
    <m/>
    <m/>
    <m/>
    <n v="2392"/>
    <m/>
    <m/>
    <n v="42083"/>
    <n v="0"/>
    <m/>
    <m/>
    <m/>
    <m/>
    <m/>
    <m/>
    <m/>
    <n v="0"/>
    <m/>
    <n v="0"/>
    <n v="20133"/>
    <m/>
    <m/>
    <m/>
    <m/>
    <m/>
    <m/>
    <m/>
    <m/>
    <n v="99620"/>
    <m/>
    <m/>
    <n v="119753"/>
    <n v="0"/>
    <m/>
    <m/>
    <m/>
    <m/>
    <m/>
    <m/>
    <m/>
    <n v="0"/>
    <m/>
    <n v="0"/>
    <n v="20133"/>
    <n v="0"/>
    <n v="0"/>
    <n v="0"/>
    <n v="0"/>
    <n v="0"/>
    <n v="0"/>
    <n v="0"/>
    <n v="99620"/>
    <n v="0"/>
    <n v="119753"/>
    <n v="0"/>
    <m/>
    <m/>
    <m/>
    <m/>
    <m/>
    <m/>
    <m/>
    <n v="0"/>
    <m/>
    <m/>
    <m/>
    <n v="0"/>
    <n v="2616"/>
    <m/>
    <m/>
    <m/>
    <m/>
    <m/>
    <m/>
    <m/>
    <n v="5991"/>
    <m/>
    <m/>
    <m/>
    <n v="8607"/>
    <n v="2616"/>
    <n v="0"/>
    <n v="0"/>
    <n v="0"/>
    <n v="0"/>
    <n v="0"/>
    <n v="0"/>
    <n v="5991"/>
    <n v="0"/>
    <n v="0"/>
    <n v="8607"/>
    <n v="0.54700000000000004"/>
    <m/>
    <m/>
    <m/>
    <m/>
    <m/>
    <n v="0"/>
    <m/>
    <m/>
    <m/>
    <m/>
    <m/>
    <n v="0"/>
    <m/>
    <m/>
    <n v="0"/>
    <n v="0"/>
    <m/>
    <m/>
    <m/>
    <m/>
    <m/>
    <n v="0"/>
    <m/>
    <m/>
    <n v="0"/>
    <n v="0"/>
    <n v="0"/>
    <n v="0"/>
    <n v="0"/>
    <n v="0"/>
    <n v="0"/>
    <n v="0"/>
    <n v="0"/>
    <n v="0"/>
    <n v="0"/>
    <n v="32711"/>
    <m/>
    <m/>
    <m/>
    <m/>
    <m/>
    <m/>
    <m/>
    <m/>
    <m/>
    <n v="32711"/>
    <n v="185017"/>
    <n v="212237"/>
    <n v="429965"/>
    <s v="Dean or other administrator"/>
    <m/>
    <s v="M.A."/>
    <s v="no"/>
    <s v="None"/>
    <m/>
    <m/>
    <m/>
    <m/>
    <m/>
    <n v="2978"/>
    <n v="4451"/>
    <n v="27608"/>
    <n v="183"/>
    <n v="33"/>
    <n v="102625"/>
    <m/>
    <n v="377"/>
    <n v="992"/>
    <n v="3572"/>
    <m/>
    <m/>
    <n v="4"/>
    <n v="4"/>
    <n v="0"/>
    <n v="420"/>
    <s v="No"/>
    <m/>
    <n v="5"/>
    <m/>
    <m/>
    <m/>
    <m/>
    <m/>
    <n v="12"/>
    <m/>
    <m/>
    <m/>
    <m/>
    <n v="8"/>
    <n v="4.5999999999999996"/>
    <m/>
    <n v="4.5999999999999996"/>
    <m/>
    <n v="0"/>
    <n v="9.5"/>
    <n v="38000"/>
    <s v="Estimate"/>
    <n v="19484"/>
    <n v="24432"/>
    <m/>
    <n v="1745"/>
    <m/>
    <m/>
    <m/>
    <m/>
    <m/>
    <n v="45661"/>
    <n v="18"/>
    <n v="2"/>
    <m/>
    <n v="115"/>
    <n v="800"/>
    <n v="122"/>
    <s v="No"/>
    <m/>
    <m/>
    <m/>
    <m/>
    <m/>
    <m/>
    <m/>
    <m/>
    <m/>
    <m/>
    <s v="No"/>
    <m/>
    <n v="2887"/>
    <m/>
    <m/>
    <n v="119"/>
    <m/>
    <m/>
    <m/>
    <m/>
    <m/>
    <m/>
    <m/>
    <m/>
    <m/>
    <m/>
    <n v="6"/>
    <n v="6"/>
    <n v="89"/>
    <n v="49"/>
    <n v="44"/>
    <n v="44"/>
    <n v="0"/>
    <n v="0"/>
    <m/>
    <m/>
    <m/>
    <m/>
    <m/>
    <m/>
    <m/>
    <m/>
    <m/>
    <m/>
    <m/>
    <m/>
    <m/>
    <m/>
    <m/>
    <m/>
    <m/>
    <m/>
    <m/>
    <m/>
    <m/>
    <m/>
    <m/>
    <m/>
    <m/>
    <m/>
    <m/>
    <m/>
    <m/>
    <m/>
    <m/>
    <m/>
    <m/>
    <m/>
    <m/>
    <m/>
    <m/>
    <m/>
    <m/>
    <m/>
    <m/>
    <m/>
    <m/>
    <s v="No"/>
    <m/>
    <m/>
    <m/>
    <m/>
    <s v="Yes"/>
    <s v="No"/>
    <m/>
    <m/>
    <m/>
    <n v="0"/>
    <n v="0"/>
    <s v="No"/>
    <m/>
    <n v="376592"/>
    <m/>
    <n v="260"/>
    <m/>
    <m/>
    <m/>
    <m/>
    <m/>
    <m/>
    <m/>
    <m/>
    <m/>
    <m/>
    <m/>
    <m/>
    <m/>
    <m/>
    <m/>
    <m/>
    <s v="Yes"/>
    <s v="General Library Book Budget"/>
    <m/>
    <m/>
    <s v="Textbook Donations from Faculty"/>
    <m/>
    <m/>
    <m/>
    <m/>
    <m/>
    <m/>
    <m/>
    <n v="3366.2640993788486"/>
    <x v="2"/>
    <s v="Medium"/>
  </r>
  <r>
    <s v="Los Rios CCD"/>
    <x v="52"/>
    <s v="231"/>
    <s v="Multi-College District"/>
    <n v="20140"/>
    <x v="8"/>
    <n v="21135.180571428733"/>
    <n v="31000"/>
    <m/>
    <n v="134"/>
    <n v="19"/>
    <m/>
    <m/>
    <m/>
    <m/>
    <m/>
    <m/>
    <n v="35"/>
    <m/>
    <m/>
    <n v="115"/>
    <n v="736"/>
    <m/>
    <m/>
    <m/>
    <m/>
    <m/>
    <m/>
    <n v="152092"/>
    <n v="0"/>
    <m/>
    <n v="0"/>
    <n v="0"/>
    <m/>
    <m/>
    <m/>
    <m/>
    <m/>
    <m/>
    <m/>
    <n v="152092"/>
    <n v="3706"/>
    <n v="0"/>
    <m/>
    <n v="0"/>
    <n v="0"/>
    <m/>
    <m/>
    <n v="0"/>
    <n v="0"/>
    <n v="0"/>
    <n v="0"/>
    <m/>
    <n v="3706"/>
    <n v="26355"/>
    <m/>
    <n v="0"/>
    <n v="0"/>
    <n v="0"/>
    <m/>
    <m/>
    <n v="0"/>
    <n v="0"/>
    <n v="0"/>
    <n v="0"/>
    <m/>
    <n v="26355"/>
    <n v="0"/>
    <n v="0"/>
    <n v="0"/>
    <n v="0"/>
    <m/>
    <m/>
    <n v="0"/>
    <n v="0"/>
    <n v="0"/>
    <n v="0"/>
    <n v="0"/>
    <n v="45461"/>
    <m/>
    <n v="0"/>
    <n v="0"/>
    <n v="0"/>
    <m/>
    <n v="0"/>
    <n v="0"/>
    <n v="0"/>
    <n v="0"/>
    <n v="0"/>
    <m/>
    <n v="45461"/>
    <n v="0"/>
    <n v="0"/>
    <n v="0"/>
    <n v="0"/>
    <m/>
    <n v="0"/>
    <n v="0"/>
    <n v="0"/>
    <n v="0"/>
    <m/>
    <n v="0"/>
    <n v="45461"/>
    <n v="0"/>
    <n v="0"/>
    <n v="0"/>
    <n v="0"/>
    <n v="0"/>
    <n v="0"/>
    <n v="0"/>
    <n v="0"/>
    <n v="0"/>
    <n v="45461"/>
    <n v="0"/>
    <n v="0"/>
    <m/>
    <n v="0"/>
    <n v="0"/>
    <m/>
    <n v="0"/>
    <n v="0"/>
    <n v="0"/>
    <n v="0"/>
    <n v="0"/>
    <m/>
    <n v="0"/>
    <n v="868"/>
    <n v="0"/>
    <m/>
    <n v="0"/>
    <n v="0"/>
    <m/>
    <n v="0"/>
    <n v="0"/>
    <n v="0"/>
    <n v="0"/>
    <n v="0"/>
    <m/>
    <n v="868"/>
    <n v="868"/>
    <n v="0"/>
    <n v="0"/>
    <n v="0"/>
    <n v="0"/>
    <n v="0"/>
    <n v="0"/>
    <n v="0"/>
    <n v="0"/>
    <n v="0"/>
    <n v="868"/>
    <n v="0.42199999999999999"/>
    <m/>
    <m/>
    <m/>
    <m/>
    <m/>
    <n v="0"/>
    <n v="0"/>
    <n v="0"/>
    <n v="0"/>
    <n v="0"/>
    <n v="0"/>
    <n v="0"/>
    <n v="0"/>
    <n v="0"/>
    <n v="0"/>
    <n v="0"/>
    <n v="0"/>
    <n v="0"/>
    <n v="0"/>
    <n v="0"/>
    <n v="0"/>
    <n v="0"/>
    <n v="0"/>
    <n v="0"/>
    <n v="0"/>
    <n v="0"/>
    <n v="0"/>
    <n v="0"/>
    <n v="0"/>
    <n v="0"/>
    <n v="0"/>
    <n v="0"/>
    <n v="0"/>
    <n v="0"/>
    <n v="0"/>
    <n v="12617"/>
    <n v="0"/>
    <n v="0"/>
    <n v="0"/>
    <m/>
    <m/>
    <n v="0"/>
    <n v="0"/>
    <n v="0"/>
    <n v="0"/>
    <n v="12617"/>
    <n v="178447"/>
    <n v="50035"/>
    <n v="241099"/>
    <s v="Dean or other administrator"/>
    <m/>
    <s v="PhD"/>
    <s v="no"/>
    <m/>
    <s v="Release time"/>
    <m/>
    <m/>
    <m/>
    <m/>
    <n v="2228"/>
    <n v="1282"/>
    <n v="161577"/>
    <n v="201"/>
    <n v="960"/>
    <n v="59296"/>
    <m/>
    <n v="36"/>
    <n v="0"/>
    <n v="2604"/>
    <m/>
    <m/>
    <n v="187"/>
    <n v="187"/>
    <n v="0"/>
    <n v="36"/>
    <s v="No"/>
    <m/>
    <n v="7"/>
    <m/>
    <m/>
    <m/>
    <m/>
    <m/>
    <n v="9"/>
    <m/>
    <m/>
    <m/>
    <m/>
    <n v="4.2"/>
    <n v="8.1999999999999993"/>
    <m/>
    <n v="8.1999999999999993"/>
    <n v="0"/>
    <n v="0"/>
    <n v="6.15"/>
    <n v="20807"/>
    <s v="Actual"/>
    <n v="22601"/>
    <n v="45247"/>
    <n v="11425"/>
    <n v="3099"/>
    <n v="199"/>
    <m/>
    <m/>
    <m/>
    <m/>
    <n v="82571"/>
    <n v="37"/>
    <n v="0"/>
    <m/>
    <n v="16"/>
    <n v="331"/>
    <n v="168"/>
    <s v="No"/>
    <m/>
    <m/>
    <m/>
    <m/>
    <m/>
    <m/>
    <m/>
    <m/>
    <m/>
    <m/>
    <s v="No"/>
    <m/>
    <n v="5460"/>
    <m/>
    <m/>
    <n v="182"/>
    <m/>
    <m/>
    <m/>
    <m/>
    <m/>
    <m/>
    <m/>
    <m/>
    <m/>
    <m/>
    <n v="3"/>
    <n v="10"/>
    <n v="284"/>
    <n v="73.5"/>
    <n v="48"/>
    <n v="48"/>
    <n v="6"/>
    <n v="0"/>
    <m/>
    <m/>
    <m/>
    <m/>
    <m/>
    <m/>
    <m/>
    <m/>
    <m/>
    <m/>
    <m/>
    <m/>
    <m/>
    <m/>
    <m/>
    <m/>
    <m/>
    <m/>
    <m/>
    <m/>
    <m/>
    <m/>
    <m/>
    <m/>
    <m/>
    <m/>
    <m/>
    <m/>
    <m/>
    <m/>
    <m/>
    <m/>
    <m/>
    <m/>
    <m/>
    <m/>
    <m/>
    <m/>
    <m/>
    <m/>
    <m/>
    <m/>
    <m/>
    <s v="No"/>
    <m/>
    <m/>
    <m/>
    <m/>
    <s v="Yes"/>
    <s v="Yes"/>
    <m/>
    <m/>
    <m/>
    <n v="198"/>
    <n v="0"/>
    <s v="No"/>
    <m/>
    <n v="540738"/>
    <m/>
    <n v="0"/>
    <m/>
    <m/>
    <m/>
    <m/>
    <m/>
    <m/>
    <m/>
    <m/>
    <m/>
    <m/>
    <m/>
    <m/>
    <m/>
    <m/>
    <m/>
    <m/>
    <s v="Yes"/>
    <s v="General Library Book Budget"/>
    <m/>
    <m/>
    <s v="Textbook Donations from Faculty"/>
    <s v="Textbook Donations from Publisher"/>
    <m/>
    <m/>
    <m/>
    <m/>
    <m/>
    <m/>
    <n v="2577.461045296187"/>
    <x v="2"/>
    <s v="Large"/>
  </r>
  <r>
    <s v="Los Angeles CCD"/>
    <x v="83"/>
    <s v="741"/>
    <s v="Multi-College District"/>
    <n v="20140"/>
    <x v="8"/>
    <n v="12423.646095238189"/>
    <n v="44100"/>
    <m/>
    <n v="326"/>
    <n v="17"/>
    <m/>
    <m/>
    <m/>
    <m/>
    <m/>
    <m/>
    <n v="98"/>
    <m/>
    <m/>
    <n v="226"/>
    <n v="743"/>
    <m/>
    <m/>
    <m/>
    <m/>
    <m/>
    <m/>
    <n v="1174474"/>
    <n v="0"/>
    <m/>
    <n v="14050"/>
    <n v="28068"/>
    <m/>
    <m/>
    <n v="0"/>
    <n v="0"/>
    <n v="37555"/>
    <n v="11252"/>
    <m/>
    <n v="1265399"/>
    <n v="12"/>
    <n v="0"/>
    <m/>
    <n v="0"/>
    <n v="0"/>
    <m/>
    <m/>
    <n v="0"/>
    <n v="0"/>
    <n v="29584"/>
    <n v="0"/>
    <m/>
    <n v="29596"/>
    <n v="10000"/>
    <m/>
    <n v="0"/>
    <n v="0"/>
    <n v="0"/>
    <m/>
    <m/>
    <n v="0"/>
    <n v="0"/>
    <n v="0"/>
    <n v="0"/>
    <m/>
    <n v="10000"/>
    <n v="0"/>
    <n v="0"/>
    <n v="0"/>
    <n v="0"/>
    <m/>
    <m/>
    <n v="0"/>
    <n v="0"/>
    <n v="0"/>
    <n v="0"/>
    <n v="0"/>
    <n v="16481"/>
    <m/>
    <m/>
    <n v="14050"/>
    <n v="28068"/>
    <m/>
    <n v="0"/>
    <n v="0"/>
    <n v="0"/>
    <n v="7971"/>
    <n v="0"/>
    <m/>
    <n v="66570"/>
    <n v="0"/>
    <n v="0"/>
    <n v="0"/>
    <n v="0"/>
    <m/>
    <n v="0"/>
    <n v="0"/>
    <n v="0"/>
    <n v="0"/>
    <n v="0"/>
    <n v="0"/>
    <n v="16481"/>
    <n v="0"/>
    <n v="14050"/>
    <n v="28068"/>
    <n v="0"/>
    <n v="0"/>
    <n v="0"/>
    <n v="0"/>
    <n v="7971"/>
    <n v="0"/>
    <n v="66570"/>
    <n v="0"/>
    <n v="0"/>
    <m/>
    <n v="0"/>
    <n v="0"/>
    <m/>
    <n v="0"/>
    <n v="0"/>
    <n v="0"/>
    <n v="0"/>
    <n v="0"/>
    <m/>
    <n v="0"/>
    <n v="0"/>
    <n v="0"/>
    <m/>
    <n v="0"/>
    <n v="0"/>
    <m/>
    <n v="0"/>
    <n v="0"/>
    <n v="0"/>
    <n v="0"/>
    <n v="0"/>
    <m/>
    <n v="0"/>
    <n v="0"/>
    <n v="0"/>
    <n v="0"/>
    <n v="0"/>
    <n v="0"/>
    <n v="0"/>
    <n v="0"/>
    <n v="0"/>
    <n v="0"/>
    <n v="0"/>
    <n v="0"/>
    <n v="0.73"/>
    <m/>
    <m/>
    <m/>
    <m/>
    <m/>
    <n v="0"/>
    <n v="0"/>
    <n v="0"/>
    <n v="0"/>
    <n v="0"/>
    <n v="0"/>
    <n v="0"/>
    <n v="0"/>
    <n v="0"/>
    <n v="0"/>
    <n v="0"/>
    <n v="0"/>
    <n v="0"/>
    <n v="0"/>
    <n v="0"/>
    <n v="0"/>
    <n v="0"/>
    <n v="0"/>
    <n v="0"/>
    <n v="0"/>
    <n v="0"/>
    <n v="0"/>
    <n v="0"/>
    <n v="0"/>
    <n v="0"/>
    <n v="0"/>
    <n v="0"/>
    <n v="0"/>
    <n v="0"/>
    <n v="0"/>
    <n v="2410"/>
    <n v="0"/>
    <n v="0"/>
    <n v="0"/>
    <m/>
    <m/>
    <n v="0"/>
    <n v="0"/>
    <n v="0"/>
    <n v="11252"/>
    <n v="13662"/>
    <n v="1275399"/>
    <n v="96166"/>
    <n v="1385227"/>
    <s v="Department chair (Faculty position)"/>
    <m/>
    <m/>
    <s v="yes"/>
    <m/>
    <s v="Release time"/>
    <s v="Stipend"/>
    <m/>
    <m/>
    <m/>
    <n v="1109"/>
    <n v="0"/>
    <n v="17606"/>
    <n v="95"/>
    <m/>
    <n v="115357"/>
    <m/>
    <n v="0"/>
    <n v="224"/>
    <n v="1300"/>
    <m/>
    <m/>
    <n v="1094"/>
    <n v="1144"/>
    <n v="44"/>
    <n v="0"/>
    <s v="No"/>
    <m/>
    <n v="5"/>
    <m/>
    <m/>
    <m/>
    <m/>
    <m/>
    <n v="8"/>
    <m/>
    <m/>
    <m/>
    <m/>
    <n v="224"/>
    <n v="0.27"/>
    <m/>
    <n v="0.27"/>
    <m/>
    <n v="0"/>
    <n v="8"/>
    <n v="19050"/>
    <s v="Estimate"/>
    <n v="22028"/>
    <n v="30753"/>
    <n v="13469"/>
    <n v="0"/>
    <n v="100"/>
    <m/>
    <m/>
    <m/>
    <m/>
    <n v="66350"/>
    <n v="0"/>
    <n v="18"/>
    <m/>
    <n v="18"/>
    <n v="156"/>
    <n v="156"/>
    <s v="No"/>
    <m/>
    <m/>
    <m/>
    <m/>
    <m/>
    <m/>
    <m/>
    <m/>
    <m/>
    <m/>
    <s v="No"/>
    <m/>
    <n v="4214"/>
    <m/>
    <m/>
    <n v="129"/>
    <m/>
    <m/>
    <m/>
    <m/>
    <m/>
    <m/>
    <m/>
    <m/>
    <m/>
    <m/>
    <n v="1"/>
    <n v="2"/>
    <n v="74"/>
    <n v="58"/>
    <n v="42"/>
    <n v="42"/>
    <n v="5"/>
    <n v="0"/>
    <m/>
    <m/>
    <m/>
    <m/>
    <m/>
    <m/>
    <m/>
    <m/>
    <m/>
    <m/>
    <m/>
    <m/>
    <m/>
    <m/>
    <m/>
    <m/>
    <m/>
    <m/>
    <m/>
    <m/>
    <m/>
    <m/>
    <m/>
    <m/>
    <m/>
    <m/>
    <m/>
    <m/>
    <m/>
    <m/>
    <m/>
    <m/>
    <m/>
    <m/>
    <m/>
    <m/>
    <m/>
    <m/>
    <m/>
    <m/>
    <m/>
    <m/>
    <m/>
    <s v="No"/>
    <m/>
    <m/>
    <m/>
    <m/>
    <s v="Yes"/>
    <s v="No"/>
    <m/>
    <m/>
    <m/>
    <n v="160"/>
    <n v="0"/>
    <s v="Yes"/>
    <n v="0"/>
    <n v="427073"/>
    <m/>
    <n v="0"/>
    <m/>
    <m/>
    <m/>
    <m/>
    <m/>
    <m/>
    <m/>
    <m/>
    <m/>
    <m/>
    <m/>
    <m/>
    <m/>
    <m/>
    <m/>
    <m/>
    <s v="No"/>
    <m/>
    <m/>
    <s v="College Foundation"/>
    <s v="Textbook Donations from Faculty"/>
    <m/>
    <m/>
    <m/>
    <s v="Other"/>
    <s v="Student Donations"/>
    <m/>
    <m/>
    <n v="46013.504056437734"/>
    <x v="0"/>
    <s v="Medium"/>
  </r>
  <r>
    <s v="Chabot-Las Positas CCD"/>
    <x v="1"/>
    <s v="482"/>
    <s v="Multi-College District"/>
    <n v="20140"/>
    <x v="8"/>
    <n v="9204.9550476190634"/>
    <n v="45000"/>
    <m/>
    <n v="56"/>
    <n v="3"/>
    <m/>
    <m/>
    <m/>
    <m/>
    <m/>
    <m/>
    <n v="35"/>
    <m/>
    <m/>
    <n v="61"/>
    <n v="537"/>
    <m/>
    <m/>
    <m/>
    <m/>
    <m/>
    <m/>
    <n v="0"/>
    <m/>
    <m/>
    <m/>
    <m/>
    <m/>
    <m/>
    <m/>
    <m/>
    <m/>
    <n v="65728.52"/>
    <m/>
    <n v="65728.52"/>
    <m/>
    <m/>
    <m/>
    <m/>
    <m/>
    <m/>
    <m/>
    <m/>
    <m/>
    <m/>
    <n v="13873.4"/>
    <m/>
    <n v="13873.4"/>
    <m/>
    <m/>
    <m/>
    <m/>
    <m/>
    <m/>
    <m/>
    <m/>
    <m/>
    <m/>
    <n v="20191"/>
    <m/>
    <n v="20191"/>
    <n v="0"/>
    <m/>
    <m/>
    <m/>
    <m/>
    <m/>
    <m/>
    <m/>
    <m/>
    <m/>
    <n v="0"/>
    <m/>
    <m/>
    <m/>
    <m/>
    <m/>
    <m/>
    <m/>
    <m/>
    <m/>
    <m/>
    <n v="63345.33"/>
    <m/>
    <n v="63345.33"/>
    <n v="0"/>
    <m/>
    <m/>
    <m/>
    <m/>
    <m/>
    <m/>
    <m/>
    <m/>
    <m/>
    <n v="0"/>
    <n v="0"/>
    <n v="0"/>
    <n v="0"/>
    <n v="0"/>
    <n v="0"/>
    <n v="0"/>
    <n v="0"/>
    <n v="0"/>
    <n v="0"/>
    <n v="63345.33"/>
    <n v="63345.33"/>
    <n v="0"/>
    <m/>
    <m/>
    <m/>
    <m/>
    <m/>
    <m/>
    <m/>
    <m/>
    <m/>
    <m/>
    <m/>
    <n v="0"/>
    <m/>
    <m/>
    <m/>
    <m/>
    <m/>
    <m/>
    <m/>
    <m/>
    <m/>
    <m/>
    <n v="11975.92"/>
    <m/>
    <n v="11975.92"/>
    <n v="0"/>
    <n v="0"/>
    <n v="0"/>
    <n v="0"/>
    <n v="0"/>
    <n v="0"/>
    <n v="0"/>
    <n v="0"/>
    <n v="0"/>
    <n v="11975.92"/>
    <n v="11975.92"/>
    <n v="0.36"/>
    <m/>
    <m/>
    <m/>
    <m/>
    <m/>
    <n v="0"/>
    <m/>
    <m/>
    <m/>
    <m/>
    <m/>
    <m/>
    <m/>
    <m/>
    <n v="0"/>
    <n v="0"/>
    <m/>
    <m/>
    <m/>
    <m/>
    <m/>
    <m/>
    <m/>
    <m/>
    <n v="0"/>
    <n v="0"/>
    <n v="0"/>
    <n v="0"/>
    <n v="0"/>
    <n v="0"/>
    <n v="0"/>
    <n v="0"/>
    <n v="0"/>
    <n v="0"/>
    <n v="0"/>
    <n v="0"/>
    <m/>
    <m/>
    <m/>
    <m/>
    <m/>
    <m/>
    <m/>
    <m/>
    <m/>
    <n v="0"/>
    <n v="85919.52"/>
    <n v="89194.65"/>
    <n v="175114.16999999998"/>
    <s v="Department chair (Faculty position)"/>
    <m/>
    <m/>
    <s v="yes"/>
    <m/>
    <m/>
    <s v="Stipend"/>
    <m/>
    <m/>
    <m/>
    <n v="1264"/>
    <n v="16211"/>
    <n v="76668"/>
    <n v="77"/>
    <n v="0"/>
    <n v="99413"/>
    <m/>
    <n v="184"/>
    <n v="15800"/>
    <n v="0"/>
    <m/>
    <m/>
    <n v="0"/>
    <n v="0"/>
    <n v="81"/>
    <n v="0"/>
    <s v="No"/>
    <m/>
    <n v="5"/>
    <m/>
    <m/>
    <m/>
    <m/>
    <m/>
    <n v="4"/>
    <m/>
    <m/>
    <m/>
    <m/>
    <n v="1.8"/>
    <n v="5.6"/>
    <m/>
    <n v="5.6"/>
    <m/>
    <n v="0"/>
    <n v="3.65"/>
    <n v="13500"/>
    <s v="Estimate"/>
    <n v="4207"/>
    <n v="8845"/>
    <n v="864"/>
    <n v="1532"/>
    <n v="35"/>
    <m/>
    <m/>
    <m/>
    <m/>
    <n v="15483"/>
    <n v="0"/>
    <n v="0"/>
    <m/>
    <n v="0"/>
    <n v="0"/>
    <n v="0"/>
    <s v="No"/>
    <m/>
    <m/>
    <m/>
    <m/>
    <m/>
    <m/>
    <m/>
    <m/>
    <m/>
    <m/>
    <s v="No"/>
    <m/>
    <n v="4760"/>
    <m/>
    <m/>
    <n v="119"/>
    <m/>
    <m/>
    <m/>
    <m/>
    <m/>
    <m/>
    <m/>
    <m/>
    <m/>
    <m/>
    <n v="4"/>
    <n v="4"/>
    <n v="43"/>
    <n v="44"/>
    <n v="24"/>
    <n v="24"/>
    <n v="0"/>
    <n v="0"/>
    <m/>
    <m/>
    <m/>
    <m/>
    <m/>
    <m/>
    <m/>
    <m/>
    <m/>
    <m/>
    <m/>
    <m/>
    <m/>
    <m/>
    <m/>
    <m/>
    <m/>
    <m/>
    <m/>
    <m/>
    <m/>
    <m/>
    <m/>
    <m/>
    <m/>
    <m/>
    <m/>
    <m/>
    <m/>
    <m/>
    <m/>
    <m/>
    <m/>
    <m/>
    <m/>
    <m/>
    <m/>
    <m/>
    <m/>
    <m/>
    <m/>
    <m/>
    <m/>
    <s v="No"/>
    <m/>
    <m/>
    <m/>
    <m/>
    <s v="Yes"/>
    <s v="Yes"/>
    <m/>
    <m/>
    <m/>
    <n v="0"/>
    <n v="0"/>
    <s v="No"/>
    <m/>
    <n v="218532"/>
    <m/>
    <n v="0"/>
    <m/>
    <m/>
    <m/>
    <m/>
    <m/>
    <m/>
    <m/>
    <m/>
    <m/>
    <m/>
    <m/>
    <m/>
    <m/>
    <m/>
    <m/>
    <m/>
    <s v="No"/>
    <m/>
    <m/>
    <m/>
    <m/>
    <m/>
    <m/>
    <m/>
    <m/>
    <m/>
    <m/>
    <m/>
    <n v="1643.7419727891186"/>
    <x v="0"/>
    <s v="Small"/>
  </r>
  <r>
    <s v="Chaffey CCD"/>
    <x v="74"/>
    <s v="921"/>
    <s v="Single College District"/>
    <n v="20140"/>
    <x v="8"/>
    <n v="14543.519809523821"/>
    <n v="36273"/>
    <m/>
    <n v="202"/>
    <n v="14"/>
    <m/>
    <m/>
    <m/>
    <m/>
    <m/>
    <m/>
    <n v="40"/>
    <m/>
    <m/>
    <n v="96"/>
    <n v="536"/>
    <m/>
    <m/>
    <m/>
    <m/>
    <m/>
    <m/>
    <n v="0"/>
    <m/>
    <m/>
    <m/>
    <m/>
    <m/>
    <m/>
    <m/>
    <m/>
    <n v="67916"/>
    <m/>
    <m/>
    <n v="67916"/>
    <m/>
    <m/>
    <m/>
    <m/>
    <m/>
    <m/>
    <m/>
    <m/>
    <m/>
    <n v="19563.5"/>
    <m/>
    <m/>
    <n v="19563.5"/>
    <m/>
    <m/>
    <m/>
    <m/>
    <m/>
    <m/>
    <m/>
    <m/>
    <m/>
    <n v="2850.67"/>
    <m/>
    <m/>
    <n v="2850.67"/>
    <m/>
    <m/>
    <m/>
    <m/>
    <m/>
    <m/>
    <m/>
    <m/>
    <m/>
    <n v="0"/>
    <n v="0"/>
    <m/>
    <m/>
    <m/>
    <m/>
    <m/>
    <m/>
    <m/>
    <m/>
    <m/>
    <n v="87661.17"/>
    <m/>
    <m/>
    <n v="87661.17"/>
    <m/>
    <m/>
    <m/>
    <m/>
    <m/>
    <m/>
    <m/>
    <m/>
    <m/>
    <n v="0"/>
    <n v="0"/>
    <n v="0"/>
    <n v="0"/>
    <n v="0"/>
    <n v="0"/>
    <n v="0"/>
    <n v="0"/>
    <n v="0"/>
    <n v="0"/>
    <n v="87661.17"/>
    <n v="0"/>
    <n v="87661.17"/>
    <m/>
    <m/>
    <m/>
    <m/>
    <m/>
    <m/>
    <m/>
    <m/>
    <m/>
    <m/>
    <n v="0"/>
    <m/>
    <n v="0"/>
    <m/>
    <m/>
    <m/>
    <m/>
    <m/>
    <m/>
    <m/>
    <m/>
    <n v="239.72"/>
    <m/>
    <m/>
    <m/>
    <n v="239.72"/>
    <n v="0"/>
    <n v="0"/>
    <n v="0"/>
    <n v="0"/>
    <n v="0"/>
    <n v="0"/>
    <n v="0"/>
    <n v="239.72"/>
    <n v="0"/>
    <n v="0"/>
    <n v="239.72"/>
    <n v="0.78"/>
    <m/>
    <m/>
    <m/>
    <m/>
    <m/>
    <m/>
    <m/>
    <m/>
    <m/>
    <m/>
    <m/>
    <m/>
    <m/>
    <n v="0"/>
    <n v="0"/>
    <m/>
    <m/>
    <m/>
    <m/>
    <m/>
    <m/>
    <m/>
    <m/>
    <n v="0"/>
    <n v="0"/>
    <n v="0"/>
    <n v="0"/>
    <n v="0"/>
    <n v="0"/>
    <n v="0"/>
    <n v="0"/>
    <n v="0"/>
    <n v="0"/>
    <n v="0"/>
    <n v="0"/>
    <m/>
    <m/>
    <m/>
    <m/>
    <m/>
    <m/>
    <m/>
    <m/>
    <m/>
    <n v="0"/>
    <n v="0"/>
    <n v="70766.67"/>
    <n v="107464.39"/>
    <n v="178231.06"/>
    <s v="Dean or other administrator"/>
    <m/>
    <s v="M.A."/>
    <s v="no"/>
    <m/>
    <m/>
    <s v="Stipend"/>
    <m/>
    <m/>
    <m/>
    <n v="28"/>
    <n v="1211"/>
    <n v="205394"/>
    <n v="12"/>
    <n v="0"/>
    <n v="24200"/>
    <m/>
    <n v="1"/>
    <n v="177549"/>
    <n v="70"/>
    <m/>
    <m/>
    <n v="16"/>
    <n v="16"/>
    <n v="0"/>
    <n v="1"/>
    <s v="No"/>
    <m/>
    <n v="4"/>
    <m/>
    <m/>
    <m/>
    <m/>
    <m/>
    <n v="8"/>
    <m/>
    <m/>
    <m/>
    <m/>
    <n v="0.75"/>
    <n v="6.375"/>
    <m/>
    <n v="6.375"/>
    <n v="0"/>
    <n v="0"/>
    <n v="5.9"/>
    <n v="17388"/>
    <s v="Estimate"/>
    <n v="7711"/>
    <n v="19248"/>
    <m/>
    <n v="186"/>
    <n v="153"/>
    <m/>
    <m/>
    <m/>
    <m/>
    <m/>
    <n v="0"/>
    <n v="0"/>
    <m/>
    <n v="0"/>
    <n v="0"/>
    <n v="0"/>
    <s v="No"/>
    <m/>
    <m/>
    <m/>
    <m/>
    <m/>
    <m/>
    <m/>
    <m/>
    <m/>
    <m/>
    <s v="No"/>
    <m/>
    <n v="9767"/>
    <m/>
    <m/>
    <n v="392"/>
    <m/>
    <m/>
    <m/>
    <m/>
    <m/>
    <m/>
    <m/>
    <m/>
    <m/>
    <m/>
    <n v="0"/>
    <n v="0"/>
    <n v="0"/>
    <n v="125"/>
    <n v="0"/>
    <n v="0"/>
    <n v="0"/>
    <n v="6"/>
    <m/>
    <m/>
    <m/>
    <m/>
    <m/>
    <m/>
    <m/>
    <m/>
    <m/>
    <m/>
    <m/>
    <m/>
    <m/>
    <m/>
    <m/>
    <m/>
    <m/>
    <m/>
    <m/>
    <m/>
    <m/>
    <m/>
    <m/>
    <m/>
    <m/>
    <m/>
    <m/>
    <m/>
    <m/>
    <m/>
    <m/>
    <m/>
    <m/>
    <m/>
    <m/>
    <m/>
    <m/>
    <m/>
    <m/>
    <m/>
    <m/>
    <m/>
    <m/>
    <s v="No"/>
    <m/>
    <m/>
    <m/>
    <m/>
    <s v="Yes"/>
    <s v="Yes"/>
    <m/>
    <m/>
    <m/>
    <n v="0"/>
    <n v="181"/>
    <s v="No"/>
    <m/>
    <n v="335599"/>
    <m/>
    <n v="0"/>
    <m/>
    <m/>
    <m/>
    <m/>
    <m/>
    <m/>
    <m/>
    <m/>
    <m/>
    <m/>
    <m/>
    <m/>
    <m/>
    <m/>
    <m/>
    <m/>
    <s v="No"/>
    <m/>
    <m/>
    <m/>
    <m/>
    <m/>
    <m/>
    <m/>
    <m/>
    <m/>
    <m/>
    <m/>
    <n v="2281.3364407096192"/>
    <x v="2"/>
    <s v="Medium"/>
  </r>
  <r>
    <s v="State Center CCD"/>
    <x v="70"/>
    <n v="573"/>
    <s v="Multi-College District"/>
    <n v="20140"/>
    <x v="8"/>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1"/>
    <s v="Small"/>
  </r>
  <r>
    <s v="North Orange CCD"/>
    <x v="65"/>
    <s v="861"/>
    <s v="Multi-College District"/>
    <n v="20140"/>
    <x v="8"/>
    <n v="12558.247619047801"/>
    <n v="33869"/>
    <m/>
    <n v="26"/>
    <n v="8"/>
    <m/>
    <m/>
    <m/>
    <m/>
    <m/>
    <m/>
    <n v="45"/>
    <m/>
    <m/>
    <n v="54"/>
    <n v="316"/>
    <m/>
    <m/>
    <m/>
    <m/>
    <m/>
    <m/>
    <n v="0"/>
    <n v="12840"/>
    <m/>
    <m/>
    <m/>
    <m/>
    <m/>
    <m/>
    <m/>
    <n v="50642"/>
    <m/>
    <m/>
    <n v="63482"/>
    <n v="0"/>
    <n v="0"/>
    <m/>
    <n v="0"/>
    <n v="0"/>
    <m/>
    <m/>
    <n v="0"/>
    <n v="0"/>
    <n v="0"/>
    <n v="0"/>
    <m/>
    <n v="0"/>
    <m/>
    <m/>
    <m/>
    <m/>
    <m/>
    <m/>
    <m/>
    <m/>
    <m/>
    <n v="10000"/>
    <m/>
    <m/>
    <n v="10000"/>
    <n v="0"/>
    <n v="0"/>
    <n v="0"/>
    <n v="0"/>
    <m/>
    <m/>
    <n v="0"/>
    <n v="0"/>
    <n v="0"/>
    <n v="0"/>
    <n v="0"/>
    <n v="18351"/>
    <m/>
    <m/>
    <m/>
    <m/>
    <m/>
    <m/>
    <m/>
    <m/>
    <n v="30500"/>
    <m/>
    <m/>
    <n v="48851"/>
    <m/>
    <m/>
    <m/>
    <m/>
    <m/>
    <m/>
    <m/>
    <m/>
    <m/>
    <m/>
    <n v="0"/>
    <n v="18351"/>
    <n v="0"/>
    <n v="0"/>
    <n v="0"/>
    <n v="0"/>
    <n v="0"/>
    <n v="0"/>
    <n v="0"/>
    <n v="30500"/>
    <n v="0"/>
    <n v="48851"/>
    <m/>
    <m/>
    <m/>
    <m/>
    <m/>
    <m/>
    <m/>
    <m/>
    <m/>
    <m/>
    <m/>
    <m/>
    <n v="0"/>
    <n v="7200"/>
    <m/>
    <m/>
    <m/>
    <m/>
    <m/>
    <m/>
    <m/>
    <m/>
    <m/>
    <m/>
    <m/>
    <n v="7200"/>
    <n v="7200"/>
    <n v="0"/>
    <n v="0"/>
    <n v="0"/>
    <n v="0"/>
    <n v="0"/>
    <n v="0"/>
    <n v="0"/>
    <n v="0"/>
    <n v="0"/>
    <n v="7200"/>
    <n v="0.2"/>
    <m/>
    <m/>
    <m/>
    <m/>
    <m/>
    <n v="0"/>
    <n v="0"/>
    <n v="0"/>
    <n v="0"/>
    <n v="0"/>
    <n v="0"/>
    <n v="0"/>
    <n v="0"/>
    <n v="0"/>
    <n v="0"/>
    <n v="0"/>
    <n v="0"/>
    <n v="0"/>
    <n v="0"/>
    <n v="0"/>
    <n v="0"/>
    <n v="0"/>
    <n v="0"/>
    <n v="0"/>
    <n v="0"/>
    <n v="0"/>
    <n v="0"/>
    <n v="0"/>
    <n v="0"/>
    <n v="0"/>
    <n v="0"/>
    <n v="0"/>
    <n v="0"/>
    <n v="0"/>
    <n v="0"/>
    <m/>
    <m/>
    <m/>
    <n v="12840"/>
    <m/>
    <m/>
    <m/>
    <m/>
    <m/>
    <m/>
    <n v="12840"/>
    <n v="73482"/>
    <n v="56051"/>
    <n v="142373"/>
    <s v="Dean or other administrator"/>
    <m/>
    <m/>
    <s v="yes"/>
    <m/>
    <s v="Release time"/>
    <m/>
    <m/>
    <m/>
    <m/>
    <n v="1000"/>
    <n v="3923"/>
    <n v="8063"/>
    <n v="75"/>
    <m/>
    <n v="55133"/>
    <m/>
    <n v="312"/>
    <n v="0"/>
    <n v="2558"/>
    <m/>
    <m/>
    <n v="535"/>
    <n v="0"/>
    <n v="0"/>
    <n v="194"/>
    <s v="No"/>
    <m/>
    <n v="4"/>
    <m/>
    <m/>
    <m/>
    <m/>
    <m/>
    <n v="4"/>
    <m/>
    <m/>
    <m/>
    <m/>
    <n v="0.85"/>
    <n v="4.58"/>
    <m/>
    <n v="4.58"/>
    <m/>
    <n v="0"/>
    <n v="4"/>
    <n v="10092"/>
    <s v="Estimate"/>
    <n v="6611"/>
    <n v="36649"/>
    <m/>
    <n v="2851"/>
    <m/>
    <m/>
    <m/>
    <m/>
    <m/>
    <m/>
    <n v="14"/>
    <m/>
    <m/>
    <n v="15"/>
    <n v="151"/>
    <m/>
    <s v="Yes"/>
    <s v="Fullerton College"/>
    <s v="Golden West College"/>
    <s v="Orange Coast College"/>
    <s v="Coastline College"/>
    <m/>
    <m/>
    <m/>
    <m/>
    <m/>
    <m/>
    <s v="No"/>
    <m/>
    <n v="3282"/>
    <m/>
    <m/>
    <n v="121"/>
    <m/>
    <m/>
    <m/>
    <m/>
    <m/>
    <m/>
    <m/>
    <m/>
    <m/>
    <m/>
    <n v="1"/>
    <n v="3"/>
    <n v="59"/>
    <n v="57"/>
    <n v="32"/>
    <n v="32"/>
    <n v="0"/>
    <n v="0"/>
    <m/>
    <m/>
    <m/>
    <m/>
    <m/>
    <m/>
    <m/>
    <m/>
    <m/>
    <m/>
    <m/>
    <m/>
    <m/>
    <m/>
    <m/>
    <m/>
    <m/>
    <m/>
    <m/>
    <m/>
    <m/>
    <m/>
    <m/>
    <m/>
    <m/>
    <m/>
    <m/>
    <m/>
    <m/>
    <m/>
    <m/>
    <m/>
    <m/>
    <m/>
    <m/>
    <m/>
    <m/>
    <m/>
    <m/>
    <m/>
    <m/>
    <m/>
    <m/>
    <s v="No"/>
    <m/>
    <m/>
    <m/>
    <m/>
    <s v="Yes"/>
    <s v="Yes"/>
    <m/>
    <m/>
    <m/>
    <n v="0"/>
    <n v="0"/>
    <s v="Yes"/>
    <s v="57 fall/spring, 32 summer"/>
    <n v="193277"/>
    <m/>
    <n v="51"/>
    <m/>
    <m/>
    <m/>
    <m/>
    <m/>
    <m/>
    <m/>
    <m/>
    <m/>
    <m/>
    <m/>
    <m/>
    <m/>
    <m/>
    <m/>
    <m/>
    <s v="Yes"/>
    <m/>
    <m/>
    <m/>
    <m/>
    <m/>
    <m/>
    <m/>
    <s v="Other"/>
    <s v="Ont-time funding request (campus allocated from Instructional Equiptment funds)"/>
    <m/>
    <m/>
    <n v="2741.9754626741924"/>
    <x v="0"/>
    <s v="Medium"/>
  </r>
  <r>
    <s v="State Center CCD"/>
    <x v="10"/>
    <s v="571"/>
    <s v="Multi-College District"/>
    <n v="20140"/>
    <x v="8"/>
    <n v="16357.393333333386"/>
    <n v="30000"/>
    <m/>
    <n v="43"/>
    <n v="5"/>
    <m/>
    <m/>
    <m/>
    <m/>
    <m/>
    <m/>
    <n v="29"/>
    <m/>
    <m/>
    <n v="590"/>
    <n v="590"/>
    <m/>
    <m/>
    <m/>
    <m/>
    <m/>
    <m/>
    <n v="0"/>
    <m/>
    <m/>
    <m/>
    <m/>
    <m/>
    <m/>
    <m/>
    <m/>
    <n v="50982"/>
    <m/>
    <m/>
    <n v="50982"/>
    <m/>
    <m/>
    <m/>
    <m/>
    <m/>
    <m/>
    <m/>
    <m/>
    <m/>
    <n v="12749"/>
    <m/>
    <m/>
    <n v="12749"/>
    <m/>
    <m/>
    <m/>
    <m/>
    <m/>
    <m/>
    <m/>
    <m/>
    <m/>
    <n v="15124"/>
    <m/>
    <m/>
    <n v="15124"/>
    <m/>
    <m/>
    <m/>
    <m/>
    <m/>
    <m/>
    <m/>
    <m/>
    <m/>
    <m/>
    <n v="0"/>
    <m/>
    <m/>
    <m/>
    <m/>
    <m/>
    <m/>
    <m/>
    <m/>
    <m/>
    <n v="76907"/>
    <m/>
    <m/>
    <n v="76907"/>
    <m/>
    <m/>
    <m/>
    <m/>
    <m/>
    <m/>
    <m/>
    <m/>
    <m/>
    <m/>
    <n v="0"/>
    <n v="0"/>
    <n v="0"/>
    <n v="0"/>
    <n v="0"/>
    <n v="0"/>
    <n v="0"/>
    <n v="0"/>
    <n v="0"/>
    <n v="76907"/>
    <n v="0"/>
    <n v="76907"/>
    <m/>
    <m/>
    <m/>
    <m/>
    <m/>
    <m/>
    <m/>
    <m/>
    <m/>
    <m/>
    <m/>
    <m/>
    <n v="0"/>
    <m/>
    <m/>
    <m/>
    <m/>
    <m/>
    <m/>
    <m/>
    <m/>
    <n v="3103"/>
    <m/>
    <m/>
    <m/>
    <n v="3103"/>
    <n v="0"/>
    <n v="0"/>
    <n v="0"/>
    <n v="0"/>
    <n v="0"/>
    <n v="0"/>
    <n v="0"/>
    <n v="3103"/>
    <n v="0"/>
    <n v="0"/>
    <n v="3103"/>
    <n v="0.49199999999999999"/>
    <m/>
    <m/>
    <m/>
    <m/>
    <m/>
    <m/>
    <m/>
    <m/>
    <m/>
    <m/>
    <m/>
    <n v="9328"/>
    <m/>
    <m/>
    <n v="9328"/>
    <m/>
    <m/>
    <m/>
    <m/>
    <m/>
    <m/>
    <m/>
    <m/>
    <m/>
    <n v="0"/>
    <n v="0"/>
    <n v="0"/>
    <n v="0"/>
    <n v="0"/>
    <n v="0"/>
    <n v="0"/>
    <n v="9328"/>
    <n v="0"/>
    <n v="0"/>
    <n v="9328"/>
    <m/>
    <m/>
    <m/>
    <m/>
    <m/>
    <m/>
    <m/>
    <m/>
    <n v="41627"/>
    <m/>
    <n v="41627"/>
    <n v="66106"/>
    <n v="102087"/>
    <n v="209820"/>
    <s v="Dean or other administrator"/>
    <m/>
    <s v="M.A."/>
    <s v="no"/>
    <s v="None"/>
    <m/>
    <m/>
    <m/>
    <m/>
    <m/>
    <n v="631"/>
    <n v="5540"/>
    <n v="236382"/>
    <n v="131"/>
    <n v="0"/>
    <n v="73822"/>
    <m/>
    <n v="0"/>
    <n v="0"/>
    <n v="631"/>
    <m/>
    <m/>
    <n v="50"/>
    <n v="50"/>
    <n v="0"/>
    <n v="9"/>
    <s v="No"/>
    <m/>
    <n v="6"/>
    <m/>
    <m/>
    <m/>
    <m/>
    <m/>
    <n v="7"/>
    <m/>
    <m/>
    <m/>
    <m/>
    <n v="7"/>
    <m/>
    <m/>
    <n v="0"/>
    <m/>
    <n v="0"/>
    <n v="7"/>
    <n v="8284"/>
    <s v="Actual"/>
    <n v="11695"/>
    <n v="18238"/>
    <n v="13270"/>
    <n v="619"/>
    <n v="156"/>
    <m/>
    <m/>
    <m/>
    <m/>
    <n v="43977"/>
    <n v="29"/>
    <n v="25"/>
    <m/>
    <n v="47"/>
    <n v="364"/>
    <n v="139"/>
    <s v="Yes"/>
    <s v="Reedley C0ollege"/>
    <s v="Clovis Community College Ctr"/>
    <s v="Madera"/>
    <m/>
    <m/>
    <m/>
    <m/>
    <m/>
    <m/>
    <m/>
    <s v="No"/>
    <m/>
    <n v="6038"/>
    <m/>
    <m/>
    <n v="364"/>
    <m/>
    <m/>
    <m/>
    <m/>
    <m/>
    <m/>
    <m/>
    <m/>
    <m/>
    <m/>
    <n v="2"/>
    <n v="5"/>
    <n v="73"/>
    <n v="59.5"/>
    <n v="41"/>
    <n v="41"/>
    <n v="190"/>
    <n v="0"/>
    <m/>
    <m/>
    <m/>
    <m/>
    <m/>
    <m/>
    <m/>
    <m/>
    <m/>
    <m/>
    <m/>
    <m/>
    <m/>
    <m/>
    <m/>
    <m/>
    <m/>
    <m/>
    <m/>
    <m/>
    <m/>
    <m/>
    <m/>
    <m/>
    <m/>
    <m/>
    <m/>
    <m/>
    <m/>
    <m/>
    <m/>
    <m/>
    <m/>
    <m/>
    <m/>
    <m/>
    <m/>
    <m/>
    <m/>
    <m/>
    <m/>
    <m/>
    <m/>
    <s v="No"/>
    <m/>
    <m/>
    <m/>
    <m/>
    <s v="Yes"/>
    <s v="No"/>
    <m/>
    <m/>
    <m/>
    <n v="190"/>
    <n v="0"/>
    <s v="No"/>
    <m/>
    <n v="509846"/>
    <m/>
    <n v="5"/>
    <m/>
    <m/>
    <m/>
    <m/>
    <m/>
    <m/>
    <m/>
    <m/>
    <m/>
    <m/>
    <m/>
    <m/>
    <m/>
    <m/>
    <m/>
    <m/>
    <s v="Yes"/>
    <s v="General Library Book Budget"/>
    <m/>
    <m/>
    <m/>
    <m/>
    <m/>
    <m/>
    <m/>
    <m/>
    <m/>
    <m/>
    <e v="#DIV/0!"/>
    <x v="2"/>
    <s v="Medium"/>
  </r>
  <r>
    <s v="State Center CCD"/>
    <x v="40"/>
    <s v="572"/>
    <s v="Multi-College District"/>
    <n v="20140"/>
    <x v="8"/>
    <n v="9997.3156190476602"/>
    <n v="24304"/>
    <m/>
    <n v="86"/>
    <n v="6"/>
    <m/>
    <m/>
    <m/>
    <m/>
    <m/>
    <m/>
    <n v="32"/>
    <m/>
    <m/>
    <n v="170"/>
    <n v="290"/>
    <m/>
    <m/>
    <m/>
    <m/>
    <m/>
    <m/>
    <n v="0"/>
    <m/>
    <m/>
    <m/>
    <m/>
    <m/>
    <m/>
    <m/>
    <m/>
    <n v="28134"/>
    <m/>
    <m/>
    <n v="28134"/>
    <m/>
    <m/>
    <m/>
    <m/>
    <m/>
    <m/>
    <m/>
    <m/>
    <m/>
    <n v="8000"/>
    <m/>
    <m/>
    <n v="8000"/>
    <m/>
    <m/>
    <m/>
    <m/>
    <m/>
    <m/>
    <m/>
    <m/>
    <m/>
    <m/>
    <n v="5500"/>
    <m/>
    <n v="5500"/>
    <m/>
    <m/>
    <m/>
    <m/>
    <m/>
    <m/>
    <m/>
    <m/>
    <m/>
    <m/>
    <n v="0"/>
    <m/>
    <m/>
    <m/>
    <m/>
    <m/>
    <m/>
    <m/>
    <m/>
    <m/>
    <n v="70256"/>
    <n v="15387.7"/>
    <m/>
    <n v="85643.7"/>
    <m/>
    <m/>
    <m/>
    <m/>
    <m/>
    <m/>
    <m/>
    <m/>
    <m/>
    <m/>
    <n v="0"/>
    <n v="0"/>
    <n v="0"/>
    <n v="0"/>
    <n v="0"/>
    <n v="0"/>
    <n v="0"/>
    <n v="0"/>
    <n v="0"/>
    <n v="70256"/>
    <n v="15387.7"/>
    <n v="85643.7"/>
    <m/>
    <m/>
    <m/>
    <m/>
    <m/>
    <m/>
    <m/>
    <m/>
    <m/>
    <m/>
    <m/>
    <m/>
    <n v="0"/>
    <m/>
    <m/>
    <m/>
    <m/>
    <m/>
    <m/>
    <m/>
    <m/>
    <n v="500"/>
    <m/>
    <m/>
    <m/>
    <n v="500"/>
    <n v="0"/>
    <n v="0"/>
    <n v="0"/>
    <n v="0"/>
    <n v="0"/>
    <n v="0"/>
    <n v="0"/>
    <n v="500"/>
    <n v="0"/>
    <n v="0"/>
    <n v="500"/>
    <n v="0.62"/>
    <m/>
    <m/>
    <m/>
    <m/>
    <m/>
    <m/>
    <m/>
    <m/>
    <m/>
    <m/>
    <m/>
    <n v="5500"/>
    <m/>
    <m/>
    <n v="5500"/>
    <m/>
    <m/>
    <m/>
    <m/>
    <m/>
    <m/>
    <m/>
    <m/>
    <m/>
    <n v="0"/>
    <n v="0"/>
    <n v="0"/>
    <n v="0"/>
    <n v="0"/>
    <n v="0"/>
    <n v="0"/>
    <n v="5500"/>
    <n v="0"/>
    <n v="0"/>
    <n v="5500"/>
    <m/>
    <m/>
    <m/>
    <m/>
    <m/>
    <m/>
    <m/>
    <m/>
    <m/>
    <m/>
    <n v="0"/>
    <n v="33634"/>
    <n v="99643.7"/>
    <n v="133277.70000000001"/>
    <s v="Dean or other administrator"/>
    <m/>
    <s v="PhD"/>
    <s v="no"/>
    <s v="None"/>
    <m/>
    <m/>
    <m/>
    <m/>
    <m/>
    <n v="781"/>
    <n v="326"/>
    <m/>
    <n v="52"/>
    <n v="0"/>
    <n v="53157"/>
    <m/>
    <n v="15"/>
    <n v="0"/>
    <n v="812"/>
    <m/>
    <m/>
    <n v="130"/>
    <n v="146"/>
    <n v="4"/>
    <n v="15"/>
    <s v="No"/>
    <m/>
    <n v="2"/>
    <m/>
    <m/>
    <m/>
    <m/>
    <m/>
    <n v="6"/>
    <m/>
    <m/>
    <m/>
    <m/>
    <s v="4 students average 9 hours per week 0.9"/>
    <n v="0.94"/>
    <m/>
    <n v="0.94"/>
    <m/>
    <n v="0"/>
    <n v="0"/>
    <n v="1583"/>
    <s v="Actual"/>
    <n v="5985"/>
    <n v="14466"/>
    <n v="1688"/>
    <m/>
    <n v="1016"/>
    <m/>
    <m/>
    <m/>
    <m/>
    <n v="23155"/>
    <n v="0"/>
    <n v="134"/>
    <m/>
    <n v="0"/>
    <n v="0"/>
    <n v="0"/>
    <s v="Yes"/>
    <s v="Fresno City Colleg e"/>
    <m/>
    <m/>
    <m/>
    <m/>
    <m/>
    <m/>
    <m/>
    <m/>
    <m/>
    <s v="No"/>
    <m/>
    <n v="3840"/>
    <m/>
    <m/>
    <n v="128"/>
    <m/>
    <m/>
    <m/>
    <m/>
    <m/>
    <m/>
    <m/>
    <m/>
    <m/>
    <m/>
    <n v="1"/>
    <n v="1"/>
    <n v="9"/>
    <n v="57"/>
    <n v="30"/>
    <n v="30"/>
    <n v="0"/>
    <n v="0"/>
    <m/>
    <m/>
    <m/>
    <m/>
    <m/>
    <m/>
    <m/>
    <m/>
    <m/>
    <m/>
    <m/>
    <m/>
    <m/>
    <m/>
    <m/>
    <m/>
    <m/>
    <m/>
    <m/>
    <m/>
    <m/>
    <m/>
    <m/>
    <m/>
    <m/>
    <m/>
    <m/>
    <m/>
    <m/>
    <m/>
    <m/>
    <m/>
    <m/>
    <m/>
    <m/>
    <m/>
    <m/>
    <m/>
    <m/>
    <m/>
    <m/>
    <m/>
    <m/>
    <s v="No"/>
    <m/>
    <m/>
    <m/>
    <m/>
    <s v="Yes"/>
    <s v="No"/>
    <m/>
    <m/>
    <m/>
    <n v="0"/>
    <n v="0"/>
    <s v="No"/>
    <m/>
    <n v="169645"/>
    <m/>
    <n v="0"/>
    <m/>
    <m/>
    <m/>
    <m/>
    <m/>
    <m/>
    <m/>
    <m/>
    <m/>
    <m/>
    <m/>
    <m/>
    <m/>
    <m/>
    <m/>
    <m/>
    <s v="No"/>
    <m/>
    <m/>
    <m/>
    <m/>
    <m/>
    <m/>
    <m/>
    <m/>
    <m/>
    <m/>
    <m/>
    <n v="10635.442147923044"/>
    <x v="0"/>
    <s v="Small"/>
  </r>
  <r>
    <s v="San Diego CCD"/>
    <x v="104"/>
    <s v="072"/>
    <s v="Multi-College District"/>
    <n v="20140"/>
    <x v="8"/>
    <n v="14539.118476190613"/>
    <n v="91465"/>
    <m/>
    <n v="247"/>
    <n v="14"/>
    <m/>
    <m/>
    <m/>
    <m/>
    <m/>
    <m/>
    <n v="40"/>
    <m/>
    <m/>
    <n v="56"/>
    <n v="930"/>
    <m/>
    <m/>
    <m/>
    <m/>
    <m/>
    <m/>
    <n v="0"/>
    <m/>
    <m/>
    <m/>
    <m/>
    <m/>
    <m/>
    <m/>
    <m/>
    <n v="49633.919999999998"/>
    <m/>
    <m/>
    <n v="49633.919999999998"/>
    <n v="15901.32"/>
    <m/>
    <m/>
    <m/>
    <m/>
    <m/>
    <m/>
    <m/>
    <m/>
    <n v="34037.699999999997"/>
    <m/>
    <m/>
    <n v="49939.02"/>
    <m/>
    <m/>
    <m/>
    <m/>
    <m/>
    <m/>
    <m/>
    <m/>
    <m/>
    <n v="18193.560000000001"/>
    <m/>
    <m/>
    <n v="18193.560000000001"/>
    <n v="0"/>
    <m/>
    <m/>
    <m/>
    <m/>
    <m/>
    <m/>
    <m/>
    <n v="0"/>
    <m/>
    <n v="0"/>
    <n v="811"/>
    <m/>
    <m/>
    <m/>
    <m/>
    <m/>
    <m/>
    <m/>
    <m/>
    <n v="62691.75"/>
    <m/>
    <m/>
    <n v="63502.75"/>
    <m/>
    <m/>
    <m/>
    <m/>
    <m/>
    <m/>
    <m/>
    <m/>
    <s v="13, 219.00"/>
    <m/>
    <n v="0"/>
    <n v="811"/>
    <n v="0"/>
    <n v="0"/>
    <n v="0"/>
    <n v="0"/>
    <n v="0"/>
    <n v="0"/>
    <n v="0"/>
    <e v="#VALUE!"/>
    <n v="0"/>
    <n v="63502.75"/>
    <n v="0"/>
    <m/>
    <m/>
    <m/>
    <m/>
    <m/>
    <m/>
    <m/>
    <m/>
    <m/>
    <m/>
    <m/>
    <n v="0"/>
    <m/>
    <m/>
    <m/>
    <m/>
    <m/>
    <m/>
    <m/>
    <m/>
    <m/>
    <m/>
    <n v="3182.22"/>
    <m/>
    <n v="3182.22"/>
    <n v="0"/>
    <n v="0"/>
    <n v="0"/>
    <n v="0"/>
    <n v="0"/>
    <n v="0"/>
    <n v="0"/>
    <n v="0"/>
    <n v="0"/>
    <n v="3182.22"/>
    <n v="3182.22"/>
    <n v="0.54900000000000004"/>
    <m/>
    <m/>
    <m/>
    <m/>
    <m/>
    <m/>
    <m/>
    <m/>
    <m/>
    <m/>
    <m/>
    <m/>
    <m/>
    <n v="9358"/>
    <n v="9358"/>
    <n v="0"/>
    <m/>
    <m/>
    <m/>
    <m/>
    <m/>
    <m/>
    <m/>
    <m/>
    <n v="0"/>
    <n v="0"/>
    <n v="0"/>
    <n v="0"/>
    <n v="0"/>
    <n v="0"/>
    <n v="0"/>
    <n v="0"/>
    <n v="0"/>
    <n v="9358"/>
    <n v="9358"/>
    <n v="0"/>
    <m/>
    <m/>
    <m/>
    <m/>
    <m/>
    <m/>
    <m/>
    <m/>
    <m/>
    <n v="0"/>
    <n v="67827.48"/>
    <n v="125981.98999999999"/>
    <n v="193809.46999999997"/>
    <s v="Dean or other administrator"/>
    <m/>
    <s v="M.A."/>
    <s v="no"/>
    <m/>
    <s v="Release time"/>
    <m/>
    <m/>
    <m/>
    <m/>
    <n v="2006"/>
    <n v="1873"/>
    <n v="40656"/>
    <n v="109"/>
    <m/>
    <n v="101028"/>
    <m/>
    <n v="85"/>
    <n v="1249"/>
    <n v="2218"/>
    <m/>
    <m/>
    <n v="202"/>
    <n v="202"/>
    <n v="426"/>
    <n v="88"/>
    <s v="Yes"/>
    <s v="J-Stor - Intermediate Service"/>
    <n v="4"/>
    <m/>
    <m/>
    <m/>
    <m/>
    <m/>
    <n v="14"/>
    <m/>
    <m/>
    <m/>
    <m/>
    <n v="5"/>
    <n v="4.5999999999999996"/>
    <m/>
    <n v="4.5999999999999996"/>
    <n v="1"/>
    <n v="0"/>
    <n v="15"/>
    <n v="12392"/>
    <s v="Actual"/>
    <n v="11819"/>
    <n v="18629"/>
    <n v="6529"/>
    <n v="1094"/>
    <n v="8388"/>
    <m/>
    <m/>
    <m/>
    <m/>
    <n v="46459"/>
    <n v="17"/>
    <n v="99"/>
    <m/>
    <n v="114"/>
    <n v="290"/>
    <n v="252"/>
    <s v="Yes"/>
    <s v="San Diego Miramar College"/>
    <s v="San Diego City College"/>
    <s v="CSU"/>
    <s v="UCSD"/>
    <s v="City of San Diego"/>
    <s v="County of San Diego"/>
    <m/>
    <m/>
    <m/>
    <m/>
    <s v="Yes"/>
    <s v="Intermediate Service"/>
    <n v="3135"/>
    <m/>
    <m/>
    <n v="138"/>
    <m/>
    <m/>
    <m/>
    <m/>
    <m/>
    <m/>
    <m/>
    <m/>
    <m/>
    <m/>
    <n v="0"/>
    <n v="0"/>
    <n v="0"/>
    <n v="70"/>
    <n v="50"/>
    <n v="0"/>
    <n v="0"/>
    <n v="0"/>
    <m/>
    <m/>
    <m/>
    <m/>
    <m/>
    <m/>
    <m/>
    <m/>
    <m/>
    <m/>
    <m/>
    <m/>
    <m/>
    <m/>
    <m/>
    <m/>
    <m/>
    <m/>
    <m/>
    <m/>
    <m/>
    <m/>
    <m/>
    <m/>
    <m/>
    <m/>
    <m/>
    <m/>
    <m/>
    <m/>
    <m/>
    <m/>
    <m/>
    <m/>
    <m/>
    <m/>
    <m/>
    <m/>
    <m/>
    <m/>
    <m/>
    <m/>
    <m/>
    <s v="Yes"/>
    <m/>
    <m/>
    <m/>
    <m/>
    <s v="No"/>
    <s v="Yes"/>
    <m/>
    <m/>
    <m/>
    <n v="0"/>
    <n v="0"/>
    <s v="Yes"/>
    <n v="3"/>
    <n v="621928"/>
    <m/>
    <n v="0"/>
    <m/>
    <m/>
    <m/>
    <m/>
    <m/>
    <m/>
    <m/>
    <m/>
    <m/>
    <m/>
    <m/>
    <m/>
    <m/>
    <m/>
    <m/>
    <m/>
    <s v="No"/>
    <m/>
    <m/>
    <m/>
    <m/>
    <m/>
    <m/>
    <m/>
    <m/>
    <m/>
    <m/>
    <m/>
    <n v="3160.6779296066552"/>
    <x v="2"/>
    <s v="Medium"/>
  </r>
  <r>
    <s v="Peralta CCD"/>
    <x v="11"/>
    <s v="341"/>
    <s v="Multi-College District"/>
    <n v="20150"/>
    <x v="9"/>
    <n v="3911.57"/>
    <n v="23289"/>
    <m/>
    <n v="12"/>
    <n v="4"/>
    <m/>
    <m/>
    <m/>
    <m/>
    <m/>
    <m/>
    <n v="30"/>
    <m/>
    <m/>
    <n v="20"/>
    <n v="248"/>
    <m/>
    <m/>
    <m/>
    <m/>
    <m/>
    <m/>
    <n v="0"/>
    <n v="37680"/>
    <m/>
    <m/>
    <n v="27680"/>
    <m/>
    <m/>
    <m/>
    <m/>
    <n v="10000"/>
    <m/>
    <m/>
    <n v="75360"/>
    <m/>
    <m/>
    <m/>
    <m/>
    <m/>
    <m/>
    <m/>
    <m/>
    <m/>
    <m/>
    <m/>
    <m/>
    <m/>
    <n v="0"/>
    <m/>
    <n v="9023"/>
    <m/>
    <m/>
    <m/>
    <m/>
    <m/>
    <m/>
    <n v="9023"/>
    <m/>
    <m/>
    <n v="18046"/>
    <m/>
    <m/>
    <m/>
    <m/>
    <m/>
    <m/>
    <m/>
    <m/>
    <m/>
    <m/>
    <n v="0"/>
    <n v="0"/>
    <m/>
    <n v="43"/>
    <m/>
    <n v="2"/>
    <m/>
    <m/>
    <m/>
    <m/>
    <m/>
    <n v="41"/>
    <m/>
    <n v="86"/>
    <n v="0"/>
    <n v="51842"/>
    <m/>
    <n v="11842"/>
    <m/>
    <m/>
    <m/>
    <m/>
    <m/>
    <n v="40000"/>
    <n v="103684"/>
    <n v="0"/>
    <n v="0"/>
    <m/>
    <m/>
    <m/>
    <m/>
    <m/>
    <m/>
    <m/>
    <m/>
    <n v="0"/>
    <m/>
    <m/>
    <m/>
    <m/>
    <m/>
    <m/>
    <m/>
    <m/>
    <m/>
    <m/>
    <m/>
    <m/>
    <n v="0"/>
    <n v="0"/>
    <n v="0"/>
    <m/>
    <m/>
    <m/>
    <m/>
    <m/>
    <m/>
    <m/>
    <m/>
    <m/>
    <m/>
    <n v="0"/>
    <m/>
    <m/>
    <m/>
    <m/>
    <m/>
    <m/>
    <m/>
    <m/>
    <m/>
    <m/>
    <m/>
    <n v="0.8"/>
    <m/>
    <m/>
    <m/>
    <m/>
    <m/>
    <n v="0"/>
    <n v="0"/>
    <m/>
    <m/>
    <m/>
    <m/>
    <m/>
    <m/>
    <m/>
    <n v="0"/>
    <n v="0"/>
    <n v="0"/>
    <m/>
    <m/>
    <m/>
    <m/>
    <m/>
    <m/>
    <m/>
    <n v="0"/>
    <n v="0"/>
    <n v="0"/>
    <m/>
    <m/>
    <m/>
    <m/>
    <m/>
    <m/>
    <m/>
    <n v="0"/>
    <n v="0"/>
    <n v="0"/>
    <m/>
    <m/>
    <m/>
    <m/>
    <m/>
    <m/>
    <m/>
    <m/>
    <n v="0"/>
    <n v="93406"/>
    <n v="0"/>
    <n v="93406"/>
    <s v="Department chair (Faculty position)"/>
    <m/>
    <m/>
    <s v="yes"/>
    <m/>
    <s v="Release time"/>
    <m/>
    <m/>
    <m/>
    <m/>
    <n v="874"/>
    <n v="0"/>
    <n v="32444"/>
    <n v="43"/>
    <m/>
    <m/>
    <m/>
    <n v="0"/>
    <n v="0"/>
    <n v="35038"/>
    <m/>
    <m/>
    <m/>
    <m/>
    <m/>
    <m/>
    <s v="No"/>
    <m/>
    <n v="3"/>
    <m/>
    <m/>
    <m/>
    <m/>
    <m/>
    <n v="4"/>
    <m/>
    <m/>
    <m/>
    <m/>
    <n v="0"/>
    <n v="4.5999999999999996"/>
    <m/>
    <n v="4.5999999999999996"/>
    <m/>
    <m/>
    <n v="4"/>
    <n v="4640"/>
    <s v="Actual"/>
    <n v="3414"/>
    <n v="11374"/>
    <n v="3782"/>
    <n v="0"/>
    <n v="0"/>
    <m/>
    <m/>
    <m/>
    <m/>
    <n v="18570"/>
    <n v="0"/>
    <n v="0"/>
    <m/>
    <n v="0"/>
    <n v="0"/>
    <n v="0"/>
    <m/>
    <m/>
    <m/>
    <m/>
    <m/>
    <m/>
    <m/>
    <m/>
    <m/>
    <m/>
    <m/>
    <m/>
    <m/>
    <n v="1393"/>
    <m/>
    <m/>
    <n v="52"/>
    <m/>
    <m/>
    <m/>
    <m/>
    <m/>
    <m/>
    <m/>
    <m/>
    <m/>
    <m/>
    <n v="1"/>
    <n v="4"/>
    <n v="125"/>
    <n v="56"/>
    <n v="32"/>
    <n v="32"/>
    <n v="0"/>
    <n v="0"/>
    <m/>
    <m/>
    <m/>
    <m/>
    <m/>
    <m/>
    <m/>
    <m/>
    <m/>
    <m/>
    <m/>
    <m/>
    <m/>
    <m/>
    <m/>
    <m/>
    <m/>
    <m/>
    <m/>
    <m/>
    <m/>
    <m/>
    <m/>
    <m/>
    <m/>
    <m/>
    <m/>
    <m/>
    <m/>
    <m/>
    <m/>
    <m/>
    <m/>
    <m/>
    <m/>
    <m/>
    <m/>
    <m/>
    <m/>
    <m/>
    <m/>
    <m/>
    <m/>
    <s v="No"/>
    <m/>
    <m/>
    <m/>
    <m/>
    <s v="Yes"/>
    <s v="Yes"/>
    <m/>
    <m/>
    <m/>
    <n v="0"/>
    <n v="0"/>
    <s v="No"/>
    <m/>
    <n v="255262"/>
    <m/>
    <m/>
    <m/>
    <m/>
    <m/>
    <m/>
    <m/>
    <m/>
    <m/>
    <m/>
    <m/>
    <m/>
    <m/>
    <m/>
    <m/>
    <m/>
    <m/>
    <m/>
    <s v="Yes"/>
    <m/>
    <m/>
    <s v="College Foundation"/>
    <m/>
    <m/>
    <m/>
    <m/>
    <m/>
    <m/>
    <m/>
    <m/>
    <n v="850.34130434782617"/>
    <x v="1"/>
    <s v="Small"/>
  </r>
  <r>
    <s v="Coast CCD"/>
    <x v="75"/>
    <s v="831"/>
    <s v="Multi-College District"/>
    <n v="20150"/>
    <x v="9"/>
    <n v="6714.99"/>
    <n v="171"/>
    <m/>
    <n v="0"/>
    <n v="0"/>
    <m/>
    <m/>
    <m/>
    <m/>
    <m/>
    <m/>
    <n v="0"/>
    <m/>
    <m/>
    <n v="0"/>
    <n v="0"/>
    <m/>
    <m/>
    <m/>
    <m/>
    <m/>
    <m/>
    <s v="(blank)"/>
    <n v="0"/>
    <m/>
    <m/>
    <m/>
    <m/>
    <m/>
    <m/>
    <m/>
    <m/>
    <m/>
    <m/>
    <m/>
    <m/>
    <m/>
    <m/>
    <m/>
    <m/>
    <m/>
    <m/>
    <m/>
    <m/>
    <m/>
    <m/>
    <m/>
    <m/>
    <m/>
    <m/>
    <m/>
    <m/>
    <m/>
    <m/>
    <m/>
    <m/>
    <m/>
    <m/>
    <m/>
    <m/>
    <m/>
    <m/>
    <m/>
    <m/>
    <m/>
    <m/>
    <m/>
    <m/>
    <m/>
    <m/>
    <m/>
    <n v="0"/>
    <n v="38531.25"/>
    <m/>
    <n v="0"/>
    <n v="0"/>
    <n v="0"/>
    <m/>
    <n v="0"/>
    <n v="0"/>
    <n v="0"/>
    <n v="21599.55"/>
    <n v="0"/>
    <m/>
    <n v="60130.8"/>
    <n v="0"/>
    <n v="0"/>
    <n v="0"/>
    <n v="0"/>
    <m/>
    <n v="0"/>
    <n v="0"/>
    <n v="0"/>
    <n v="0"/>
    <n v="0"/>
    <n v="0"/>
    <n v="0"/>
    <n v="0"/>
    <n v="0"/>
    <n v="0"/>
    <m/>
    <n v="0"/>
    <n v="0"/>
    <n v="0"/>
    <n v="0"/>
    <n v="0"/>
    <n v="0"/>
    <m/>
    <m/>
    <m/>
    <m/>
    <m/>
    <m/>
    <m/>
    <m/>
    <m/>
    <m/>
    <m/>
    <m/>
    <n v="0"/>
    <n v="0"/>
    <n v="0"/>
    <m/>
    <n v="0"/>
    <n v="0"/>
    <m/>
    <n v="0"/>
    <n v="0"/>
    <n v="0"/>
    <n v="0"/>
    <n v="0"/>
    <m/>
    <n v="0"/>
    <m/>
    <m/>
    <m/>
    <m/>
    <m/>
    <m/>
    <m/>
    <m/>
    <m/>
    <m/>
    <m/>
    <n v="0"/>
    <m/>
    <m/>
    <m/>
    <m/>
    <m/>
    <n v="0"/>
    <n v="0"/>
    <n v="0"/>
    <n v="0"/>
    <n v="0"/>
    <n v="0"/>
    <n v="0"/>
    <n v="0"/>
    <n v="0"/>
    <n v="0"/>
    <n v="0"/>
    <n v="0"/>
    <n v="0"/>
    <n v="0"/>
    <n v="0"/>
    <n v="0"/>
    <n v="0"/>
    <n v="0"/>
    <n v="0"/>
    <n v="0"/>
    <n v="0"/>
    <n v="0"/>
    <n v="0"/>
    <n v="0"/>
    <n v="0"/>
    <n v="0"/>
    <n v="0"/>
    <n v="0"/>
    <m/>
    <n v="0"/>
    <n v="0"/>
    <n v="0"/>
    <n v="0"/>
    <n v="0"/>
    <m/>
    <m/>
    <n v="0"/>
    <n v="0"/>
    <n v="0"/>
    <n v="0"/>
    <n v="0"/>
    <n v="0"/>
    <n v="0"/>
    <n v="0"/>
    <s v="Department chair (Faculty position)"/>
    <m/>
    <m/>
    <s v="no"/>
    <m/>
    <m/>
    <m/>
    <m/>
    <m/>
    <s v="221 day contract"/>
    <n v="0"/>
    <n v="0"/>
    <n v="150000"/>
    <n v="0"/>
    <n v="0"/>
    <m/>
    <m/>
    <n v="0"/>
    <n v="0"/>
    <n v="0"/>
    <m/>
    <m/>
    <m/>
    <m/>
    <m/>
    <m/>
    <s v="No"/>
    <m/>
    <n v="1"/>
    <m/>
    <m/>
    <m/>
    <m/>
    <m/>
    <n v="0"/>
    <m/>
    <m/>
    <m/>
    <m/>
    <n v="0"/>
    <n v="1.25"/>
    <m/>
    <n v="1.25"/>
    <n v="0"/>
    <m/>
    <n v="0"/>
    <n v="356"/>
    <s v="Actual"/>
    <n v="0"/>
    <n v="0"/>
    <n v="0"/>
    <n v="0"/>
    <n v="0"/>
    <m/>
    <m/>
    <m/>
    <m/>
    <n v="0"/>
    <n v="0"/>
    <n v="0"/>
    <m/>
    <n v="0"/>
    <n v="0"/>
    <n v="0"/>
    <m/>
    <m/>
    <m/>
    <m/>
    <m/>
    <m/>
    <m/>
    <m/>
    <m/>
    <m/>
    <m/>
    <m/>
    <m/>
    <n v="747"/>
    <m/>
    <m/>
    <n v="20"/>
    <m/>
    <m/>
    <m/>
    <m/>
    <m/>
    <m/>
    <m/>
    <m/>
    <m/>
    <m/>
    <n v="2"/>
    <n v="2"/>
    <n v="24"/>
    <n v="40"/>
    <n v="40"/>
    <n v="40"/>
    <n v="0"/>
    <n v="0"/>
    <m/>
    <m/>
    <m/>
    <m/>
    <m/>
    <m/>
    <m/>
    <m/>
    <m/>
    <m/>
    <m/>
    <m/>
    <m/>
    <m/>
    <m/>
    <m/>
    <m/>
    <m/>
    <m/>
    <m/>
    <m/>
    <m/>
    <m/>
    <m/>
    <m/>
    <m/>
    <m/>
    <m/>
    <m/>
    <m/>
    <m/>
    <m/>
    <m/>
    <m/>
    <m/>
    <m/>
    <m/>
    <m/>
    <m/>
    <m/>
    <m/>
    <m/>
    <m/>
    <s v="No"/>
    <m/>
    <m/>
    <m/>
    <m/>
    <s v="Yes"/>
    <s v="No"/>
    <m/>
    <m/>
    <m/>
    <n v="0"/>
    <n v="0"/>
    <s v="No"/>
    <m/>
    <m/>
    <m/>
    <m/>
    <m/>
    <m/>
    <m/>
    <m/>
    <m/>
    <m/>
    <m/>
    <m/>
    <m/>
    <m/>
    <m/>
    <m/>
    <m/>
    <m/>
    <m/>
    <m/>
    <s v="No"/>
    <m/>
    <m/>
    <m/>
    <m/>
    <m/>
    <m/>
    <m/>
    <m/>
    <m/>
    <m/>
    <m/>
    <n v="5371.9920000000002"/>
    <x v="0"/>
    <s v="Small"/>
  </r>
  <r>
    <s v="State Center CCD"/>
    <x v="10"/>
    <s v="571"/>
    <s v="Multi-College District"/>
    <n v="20150"/>
    <x v="9"/>
    <n v="17012.599999999999"/>
    <n v="30000"/>
    <m/>
    <n v="43"/>
    <n v="5"/>
    <m/>
    <m/>
    <m/>
    <m/>
    <m/>
    <m/>
    <n v="29"/>
    <m/>
    <m/>
    <n v="590"/>
    <n v="590"/>
    <m/>
    <m/>
    <m/>
    <m/>
    <m/>
    <m/>
    <n v="0"/>
    <n v="0"/>
    <m/>
    <m/>
    <m/>
    <m/>
    <m/>
    <m/>
    <m/>
    <n v="76952.45"/>
    <m/>
    <m/>
    <n v="76952.45"/>
    <m/>
    <m/>
    <m/>
    <m/>
    <m/>
    <m/>
    <m/>
    <m/>
    <m/>
    <m/>
    <m/>
    <m/>
    <m/>
    <n v="0"/>
    <m/>
    <n v="0"/>
    <n v="0"/>
    <n v="0"/>
    <m/>
    <m/>
    <n v="0"/>
    <n v="0"/>
    <n v="14239.35"/>
    <m/>
    <m/>
    <n v="14239.35"/>
    <m/>
    <m/>
    <m/>
    <m/>
    <m/>
    <m/>
    <m/>
    <m/>
    <m/>
    <m/>
    <n v="0"/>
    <n v="0"/>
    <m/>
    <n v="0"/>
    <n v="0"/>
    <n v="0"/>
    <m/>
    <n v="0"/>
    <n v="0"/>
    <n v="0"/>
    <s v="$266,530.oo"/>
    <n v="0"/>
    <m/>
    <n v="0"/>
    <n v="0"/>
    <n v="0"/>
    <n v="0"/>
    <n v="0"/>
    <m/>
    <n v="0"/>
    <n v="0"/>
    <n v="0"/>
    <n v="0"/>
    <n v="0"/>
    <n v="0"/>
    <n v="0"/>
    <n v="0"/>
    <n v="0"/>
    <n v="0"/>
    <m/>
    <n v="0"/>
    <n v="0"/>
    <n v="0"/>
    <n v="0"/>
    <n v="0"/>
    <n v="0"/>
    <m/>
    <m/>
    <m/>
    <m/>
    <m/>
    <m/>
    <m/>
    <m/>
    <m/>
    <m/>
    <m/>
    <m/>
    <n v="0"/>
    <n v="0"/>
    <n v="0"/>
    <m/>
    <n v="0"/>
    <n v="0"/>
    <m/>
    <n v="0"/>
    <n v="0"/>
    <n v="2000"/>
    <n v="0"/>
    <n v="0"/>
    <m/>
    <n v="2000"/>
    <m/>
    <m/>
    <m/>
    <m/>
    <m/>
    <m/>
    <m/>
    <m/>
    <m/>
    <m/>
    <m/>
    <n v="0.47499999999999998"/>
    <m/>
    <m/>
    <m/>
    <m/>
    <m/>
    <n v="0"/>
    <n v="0"/>
    <n v="0"/>
    <n v="0"/>
    <n v="0"/>
    <n v="0"/>
    <n v="22526"/>
    <n v="0"/>
    <n v="0"/>
    <n v="22526"/>
    <n v="0"/>
    <n v="0"/>
    <n v="0"/>
    <n v="0"/>
    <n v="0"/>
    <n v="0"/>
    <n v="0"/>
    <n v="0"/>
    <n v="0"/>
    <n v="0"/>
    <n v="0"/>
    <n v="0"/>
    <n v="0"/>
    <n v="0"/>
    <n v="0"/>
    <n v="0"/>
    <n v="0"/>
    <n v="0"/>
    <m/>
    <n v="0"/>
    <n v="0"/>
    <n v="0"/>
    <n v="0"/>
    <n v="0"/>
    <m/>
    <m/>
    <n v="0"/>
    <n v="0"/>
    <n v="0"/>
    <n v="0"/>
    <n v="0"/>
    <n v="91191.8"/>
    <n v="0"/>
    <n v="91191.8"/>
    <s v="Dean or other administrator"/>
    <m/>
    <m/>
    <s v="no"/>
    <m/>
    <m/>
    <m/>
    <m/>
    <m/>
    <s v="Release time to work on various projects/responsibilities; adjunct librarians backfill"/>
    <n v="1431"/>
    <n v="3135"/>
    <n v="355215"/>
    <n v="65"/>
    <n v="0"/>
    <m/>
    <m/>
    <n v="95"/>
    <n v="0"/>
    <n v="71285"/>
    <m/>
    <m/>
    <m/>
    <m/>
    <m/>
    <m/>
    <s v="No"/>
    <m/>
    <n v="5"/>
    <m/>
    <m/>
    <m/>
    <m/>
    <m/>
    <n v="7"/>
    <m/>
    <m/>
    <m/>
    <m/>
    <n v="9.5"/>
    <n v="5.5"/>
    <m/>
    <n v="5.5"/>
    <m/>
    <m/>
    <n v="7"/>
    <n v="9009"/>
    <s v="Actual"/>
    <n v="13159"/>
    <n v="14718"/>
    <n v="12873"/>
    <n v="811"/>
    <n v="143"/>
    <m/>
    <m/>
    <m/>
    <m/>
    <n v="41704"/>
    <n v="43"/>
    <m/>
    <m/>
    <n v="30"/>
    <n v="917"/>
    <n v="141"/>
    <m/>
    <m/>
    <m/>
    <m/>
    <m/>
    <m/>
    <m/>
    <m/>
    <m/>
    <m/>
    <m/>
    <m/>
    <m/>
    <n v="3592"/>
    <m/>
    <m/>
    <n v="145"/>
    <m/>
    <m/>
    <m/>
    <m/>
    <m/>
    <m/>
    <m/>
    <m/>
    <m/>
    <m/>
    <n v="2"/>
    <n v="11"/>
    <n v="156"/>
    <n v="59.5"/>
    <n v="47.5"/>
    <n v="47.5"/>
    <n v="204"/>
    <n v="0"/>
    <m/>
    <m/>
    <m/>
    <m/>
    <m/>
    <m/>
    <m/>
    <m/>
    <m/>
    <m/>
    <m/>
    <m/>
    <m/>
    <m/>
    <m/>
    <m/>
    <m/>
    <m/>
    <m/>
    <m/>
    <m/>
    <m/>
    <m/>
    <m/>
    <m/>
    <m/>
    <m/>
    <m/>
    <m/>
    <m/>
    <m/>
    <m/>
    <m/>
    <m/>
    <m/>
    <m/>
    <m/>
    <m/>
    <m/>
    <m/>
    <m/>
    <m/>
    <m/>
    <s v="No"/>
    <m/>
    <m/>
    <m/>
    <m/>
    <s v="Yes"/>
    <s v="No"/>
    <m/>
    <m/>
    <m/>
    <n v="204"/>
    <n v="0"/>
    <s v="Yes"/>
    <m/>
    <n v="314690"/>
    <m/>
    <m/>
    <m/>
    <m/>
    <m/>
    <m/>
    <m/>
    <m/>
    <m/>
    <m/>
    <m/>
    <m/>
    <m/>
    <m/>
    <m/>
    <m/>
    <m/>
    <m/>
    <s v="No"/>
    <m/>
    <m/>
    <m/>
    <s v="Textbook Donations from Faculty"/>
    <m/>
    <m/>
    <m/>
    <m/>
    <m/>
    <m/>
    <m/>
    <n v="3093.2"/>
    <x v="2"/>
    <s v="Medium"/>
  </r>
  <r>
    <s v="Los Angeles CCD"/>
    <x v="83"/>
    <s v="741"/>
    <s v="Multi-College District"/>
    <n v="20150"/>
    <x v="9"/>
    <n v="11622.21"/>
    <n v="44100"/>
    <m/>
    <n v="326"/>
    <n v="18"/>
    <m/>
    <m/>
    <m/>
    <m/>
    <m/>
    <m/>
    <n v="98"/>
    <m/>
    <m/>
    <n v="226"/>
    <n v="743"/>
    <m/>
    <m/>
    <m/>
    <m/>
    <m/>
    <m/>
    <n v="0"/>
    <n v="0"/>
    <m/>
    <m/>
    <n v="132361"/>
    <m/>
    <m/>
    <m/>
    <m/>
    <n v="65100"/>
    <m/>
    <m/>
    <n v="197461"/>
    <m/>
    <m/>
    <m/>
    <m/>
    <m/>
    <m/>
    <m/>
    <m/>
    <m/>
    <m/>
    <m/>
    <m/>
    <m/>
    <n v="0"/>
    <m/>
    <n v="0"/>
    <n v="0"/>
    <n v="0"/>
    <m/>
    <m/>
    <n v="0"/>
    <n v="0"/>
    <n v="10500"/>
    <n v="0"/>
    <m/>
    <n v="10500"/>
    <m/>
    <m/>
    <m/>
    <m/>
    <m/>
    <m/>
    <m/>
    <m/>
    <m/>
    <m/>
    <n v="0"/>
    <n v="3879"/>
    <m/>
    <n v="0"/>
    <n v="0"/>
    <n v="21000"/>
    <m/>
    <n v="0"/>
    <n v="0"/>
    <n v="0"/>
    <n v="71421"/>
    <n v="0"/>
    <m/>
    <n v="96300"/>
    <n v="0"/>
    <n v="0"/>
    <n v="0"/>
    <n v="0"/>
    <m/>
    <n v="0"/>
    <n v="0"/>
    <n v="0"/>
    <n v="0"/>
    <n v="0"/>
    <n v="0"/>
    <n v="0"/>
    <n v="0"/>
    <n v="0"/>
    <n v="0"/>
    <m/>
    <n v="0"/>
    <n v="0"/>
    <n v="0"/>
    <n v="0"/>
    <n v="0"/>
    <n v="0"/>
    <m/>
    <m/>
    <m/>
    <m/>
    <m/>
    <m/>
    <m/>
    <m/>
    <m/>
    <m/>
    <m/>
    <m/>
    <n v="0"/>
    <n v="0"/>
    <n v="0"/>
    <m/>
    <n v="0"/>
    <n v="0"/>
    <m/>
    <n v="0"/>
    <n v="0"/>
    <n v="0"/>
    <n v="0"/>
    <n v="0"/>
    <m/>
    <n v="0"/>
    <m/>
    <m/>
    <m/>
    <m/>
    <m/>
    <m/>
    <m/>
    <m/>
    <m/>
    <m/>
    <m/>
    <n v="0.72"/>
    <m/>
    <m/>
    <m/>
    <m/>
    <m/>
    <n v="0"/>
    <n v="0"/>
    <n v="0"/>
    <n v="11882"/>
    <n v="0"/>
    <n v="0"/>
    <n v="0"/>
    <n v="0"/>
    <n v="0"/>
    <n v="11882"/>
    <n v="0"/>
    <n v="0"/>
    <n v="0"/>
    <n v="0"/>
    <n v="0"/>
    <n v="0"/>
    <n v="1337"/>
    <n v="0"/>
    <n v="0"/>
    <n v="1337"/>
    <n v="0"/>
    <n v="0"/>
    <n v="0"/>
    <n v="0"/>
    <n v="0"/>
    <n v="0"/>
    <n v="0"/>
    <n v="0"/>
    <m/>
    <n v="0"/>
    <n v="0"/>
    <n v="0"/>
    <n v="0"/>
    <n v="0"/>
    <m/>
    <m/>
    <n v="0"/>
    <n v="0"/>
    <n v="0"/>
    <n v="0"/>
    <n v="0"/>
    <n v="207961"/>
    <n v="0"/>
    <n v="207961"/>
    <s v="Department chair (Faculty position)"/>
    <m/>
    <m/>
    <s v="yes"/>
    <m/>
    <m/>
    <s v="Stipend"/>
    <m/>
    <m/>
    <m/>
    <n v="3017"/>
    <n v="0"/>
    <n v="17811"/>
    <n v="90"/>
    <n v="0"/>
    <m/>
    <m/>
    <n v="0"/>
    <n v="150"/>
    <n v="151833"/>
    <m/>
    <m/>
    <m/>
    <m/>
    <m/>
    <m/>
    <s v="No"/>
    <m/>
    <n v="5"/>
    <m/>
    <m/>
    <m/>
    <m/>
    <m/>
    <n v="8"/>
    <m/>
    <m/>
    <m/>
    <m/>
    <n v="5.7"/>
    <n v="0.23"/>
    <m/>
    <n v="0.23"/>
    <n v="0"/>
    <m/>
    <n v="8"/>
    <n v="23905"/>
    <s v="Estimate"/>
    <n v="19009"/>
    <n v="23114"/>
    <n v="11519"/>
    <n v="0"/>
    <n v="300"/>
    <m/>
    <m/>
    <m/>
    <m/>
    <n v="53942"/>
    <n v="0"/>
    <n v="9"/>
    <m/>
    <n v="139"/>
    <n v="9"/>
    <n v="139"/>
    <m/>
    <m/>
    <m/>
    <m/>
    <m/>
    <m/>
    <m/>
    <m/>
    <m/>
    <m/>
    <m/>
    <m/>
    <m/>
    <n v="3639"/>
    <m/>
    <m/>
    <n v="115"/>
    <m/>
    <m/>
    <m/>
    <m/>
    <m/>
    <m/>
    <m/>
    <m/>
    <m/>
    <m/>
    <n v="1"/>
    <n v="3"/>
    <n v="109"/>
    <n v="58"/>
    <n v="42"/>
    <n v="42"/>
    <n v="5"/>
    <n v="0"/>
    <m/>
    <m/>
    <m/>
    <m/>
    <m/>
    <m/>
    <m/>
    <m/>
    <m/>
    <m/>
    <m/>
    <m/>
    <m/>
    <m/>
    <m/>
    <m/>
    <m/>
    <m/>
    <m/>
    <m/>
    <m/>
    <m/>
    <m/>
    <m/>
    <m/>
    <m/>
    <m/>
    <m/>
    <m/>
    <m/>
    <m/>
    <m/>
    <m/>
    <m/>
    <m/>
    <m/>
    <m/>
    <m/>
    <m/>
    <m/>
    <m/>
    <m/>
    <m/>
    <s v="No"/>
    <m/>
    <m/>
    <m/>
    <m/>
    <s v="Yes"/>
    <s v="No"/>
    <m/>
    <m/>
    <m/>
    <n v="160"/>
    <n v="0"/>
    <s v="Yes"/>
    <n v="0"/>
    <n v="358742"/>
    <m/>
    <m/>
    <m/>
    <m/>
    <m/>
    <m/>
    <m/>
    <m/>
    <m/>
    <m/>
    <m/>
    <m/>
    <m/>
    <m/>
    <m/>
    <m/>
    <m/>
    <m/>
    <s v="Yes"/>
    <s v="General Library Book Budget"/>
    <m/>
    <s v="College Foundation"/>
    <s v="Textbook Donations from Faculty"/>
    <m/>
    <m/>
    <m/>
    <m/>
    <m/>
    <m/>
    <m/>
    <n v="50531.347826086952"/>
    <x v="0"/>
    <s v="Medium"/>
  </r>
  <r>
    <s v="Los Angeles CCD"/>
    <x v="85"/>
    <s v="745"/>
    <s v="Multi-College District"/>
    <n v="20150"/>
    <x v="9"/>
    <n v="3865.23"/>
    <n v="8000"/>
    <m/>
    <n v="48"/>
    <n v="5"/>
    <m/>
    <m/>
    <m/>
    <m/>
    <m/>
    <m/>
    <n v="48"/>
    <m/>
    <m/>
    <n v="20"/>
    <n v="102"/>
    <m/>
    <m/>
    <m/>
    <m/>
    <m/>
    <m/>
    <s v="(blank)"/>
    <n v="0"/>
    <m/>
    <m/>
    <m/>
    <m/>
    <m/>
    <m/>
    <m/>
    <m/>
    <m/>
    <m/>
    <m/>
    <m/>
    <m/>
    <m/>
    <m/>
    <m/>
    <m/>
    <m/>
    <m/>
    <m/>
    <m/>
    <m/>
    <m/>
    <m/>
    <m/>
    <m/>
    <m/>
    <m/>
    <m/>
    <m/>
    <m/>
    <m/>
    <m/>
    <m/>
    <m/>
    <m/>
    <m/>
    <m/>
    <m/>
    <m/>
    <m/>
    <m/>
    <m/>
    <m/>
    <m/>
    <m/>
    <m/>
    <n v="0"/>
    <n v="49500"/>
    <m/>
    <n v="0"/>
    <n v="0"/>
    <n v="0"/>
    <m/>
    <n v="0"/>
    <n v="0"/>
    <n v="0"/>
    <n v="0"/>
    <n v="0"/>
    <m/>
    <n v="49500"/>
    <n v="0"/>
    <n v="0"/>
    <n v="0"/>
    <n v="0"/>
    <m/>
    <n v="0"/>
    <n v="0"/>
    <n v="0"/>
    <n v="0"/>
    <m/>
    <n v="0"/>
    <n v="0"/>
    <n v="0"/>
    <n v="0"/>
    <n v="0"/>
    <m/>
    <n v="0"/>
    <n v="0"/>
    <n v="0"/>
    <n v="0"/>
    <m/>
    <n v="0"/>
    <m/>
    <m/>
    <m/>
    <m/>
    <m/>
    <m/>
    <m/>
    <m/>
    <m/>
    <m/>
    <m/>
    <m/>
    <n v="0"/>
    <n v="0"/>
    <n v="0"/>
    <m/>
    <n v="0"/>
    <n v="0"/>
    <m/>
    <n v="0"/>
    <n v="0"/>
    <n v="0"/>
    <n v="0"/>
    <m/>
    <m/>
    <n v="0"/>
    <m/>
    <m/>
    <m/>
    <m/>
    <m/>
    <m/>
    <m/>
    <m/>
    <m/>
    <m/>
    <m/>
    <n v="0.75"/>
    <m/>
    <m/>
    <m/>
    <m/>
    <m/>
    <n v="0"/>
    <n v="0"/>
    <n v="0"/>
    <n v="0"/>
    <n v="0"/>
    <n v="0"/>
    <n v="0"/>
    <n v="0"/>
    <m/>
    <n v="0"/>
    <n v="0"/>
    <n v="0"/>
    <n v="0"/>
    <n v="0"/>
    <n v="0"/>
    <n v="0"/>
    <n v="0"/>
    <n v="0"/>
    <m/>
    <n v="0"/>
    <n v="0"/>
    <n v="0"/>
    <n v="0"/>
    <n v="0"/>
    <n v="0"/>
    <n v="0"/>
    <n v="0"/>
    <n v="0"/>
    <m/>
    <n v="0"/>
    <n v="0"/>
    <n v="0"/>
    <n v="0"/>
    <n v="0"/>
    <m/>
    <m/>
    <n v="0"/>
    <n v="0"/>
    <n v="0"/>
    <n v="0"/>
    <n v="0"/>
    <n v="0"/>
    <n v="0"/>
    <n v="0"/>
    <s v="Dean or other administrator"/>
    <m/>
    <m/>
    <s v="no"/>
    <m/>
    <s v="Release time"/>
    <s v="Stipend"/>
    <m/>
    <m/>
    <m/>
    <n v="0"/>
    <n v="616"/>
    <n v="154304"/>
    <n v="0"/>
    <m/>
    <m/>
    <m/>
    <n v="0"/>
    <n v="0"/>
    <n v="34598"/>
    <m/>
    <m/>
    <m/>
    <m/>
    <m/>
    <m/>
    <s v="No"/>
    <m/>
    <n v="3"/>
    <m/>
    <m/>
    <m/>
    <m/>
    <m/>
    <n v="4"/>
    <m/>
    <m/>
    <m/>
    <m/>
    <n v="2"/>
    <n v="4.5"/>
    <m/>
    <n v="4.5"/>
    <m/>
    <m/>
    <n v="4"/>
    <n v="5892"/>
    <s v="Actual"/>
    <n v="1840"/>
    <n v="11743"/>
    <n v="1935"/>
    <n v="42"/>
    <n v="0"/>
    <m/>
    <m/>
    <m/>
    <m/>
    <n v="15560"/>
    <n v="0"/>
    <n v="9"/>
    <m/>
    <n v="30"/>
    <n v="17"/>
    <n v="9"/>
    <m/>
    <m/>
    <m/>
    <m/>
    <m/>
    <m/>
    <m/>
    <m/>
    <m/>
    <m/>
    <m/>
    <m/>
    <m/>
    <m/>
    <m/>
    <m/>
    <n v="98"/>
    <m/>
    <m/>
    <m/>
    <m/>
    <m/>
    <m/>
    <m/>
    <m/>
    <m/>
    <m/>
    <n v="2"/>
    <n v="6"/>
    <n v="62"/>
    <n v="74.25"/>
    <n v="44"/>
    <n v="44"/>
    <n v="48"/>
    <n v="0"/>
    <m/>
    <m/>
    <m/>
    <m/>
    <m/>
    <m/>
    <m/>
    <m/>
    <m/>
    <m/>
    <m/>
    <m/>
    <m/>
    <m/>
    <m/>
    <m/>
    <m/>
    <m/>
    <m/>
    <m/>
    <m/>
    <m/>
    <m/>
    <m/>
    <m/>
    <m/>
    <m/>
    <m/>
    <m/>
    <m/>
    <m/>
    <m/>
    <m/>
    <m/>
    <m/>
    <m/>
    <m/>
    <m/>
    <m/>
    <m/>
    <m/>
    <m/>
    <m/>
    <s v="No"/>
    <m/>
    <m/>
    <m/>
    <m/>
    <s v="Yes"/>
    <s v="No"/>
    <m/>
    <m/>
    <m/>
    <n v="48"/>
    <n v="0"/>
    <s v="No"/>
    <m/>
    <n v="55312"/>
    <m/>
    <m/>
    <m/>
    <m/>
    <m/>
    <m/>
    <m/>
    <m/>
    <m/>
    <m/>
    <m/>
    <m/>
    <m/>
    <m/>
    <m/>
    <m/>
    <m/>
    <m/>
    <s v="Yes"/>
    <s v="General Library Book Budget"/>
    <m/>
    <m/>
    <s v="Textbook Donations from Faculty"/>
    <s v="Textbook Donations from Publisher"/>
    <m/>
    <m/>
    <m/>
    <m/>
    <m/>
    <m/>
    <n v="858.94"/>
    <x v="1"/>
    <s v="Small"/>
  </r>
  <r>
    <s v="Los Angeles CCD"/>
    <x v="63"/>
    <s v="747"/>
    <s v="Multi-College District"/>
    <n v="20150"/>
    <x v="9"/>
    <n v="11156.02"/>
    <n v="48384"/>
    <m/>
    <n v="117"/>
    <n v="14"/>
    <m/>
    <m/>
    <m/>
    <m/>
    <m/>
    <m/>
    <n v="76"/>
    <m/>
    <m/>
    <n v="64"/>
    <n v="639"/>
    <m/>
    <m/>
    <m/>
    <m/>
    <m/>
    <m/>
    <n v="0"/>
    <n v="0"/>
    <m/>
    <n v="37968.980000000003"/>
    <m/>
    <m/>
    <m/>
    <m/>
    <m/>
    <m/>
    <m/>
    <m/>
    <n v="37968.980000000003"/>
    <m/>
    <m/>
    <m/>
    <m/>
    <m/>
    <m/>
    <m/>
    <m/>
    <m/>
    <m/>
    <m/>
    <m/>
    <m/>
    <n v="0"/>
    <m/>
    <n v="0"/>
    <n v="0"/>
    <n v="0"/>
    <m/>
    <m/>
    <n v="0"/>
    <n v="0"/>
    <n v="5431"/>
    <n v="0"/>
    <m/>
    <n v="5431"/>
    <m/>
    <m/>
    <m/>
    <m/>
    <m/>
    <m/>
    <m/>
    <m/>
    <m/>
    <m/>
    <n v="0"/>
    <n v="0"/>
    <m/>
    <n v="0"/>
    <n v="0"/>
    <n v="0"/>
    <m/>
    <n v="0"/>
    <n v="0"/>
    <n v="0"/>
    <n v="61865.5"/>
    <n v="0"/>
    <m/>
    <n v="61865.5"/>
    <n v="0"/>
    <n v="0"/>
    <n v="0"/>
    <n v="0"/>
    <m/>
    <n v="0"/>
    <n v="0"/>
    <n v="0"/>
    <n v="0"/>
    <n v="0"/>
    <n v="0"/>
    <n v="0"/>
    <n v="0"/>
    <n v="0"/>
    <n v="0"/>
    <m/>
    <n v="0"/>
    <n v="0"/>
    <n v="0"/>
    <n v="0"/>
    <n v="0"/>
    <n v="0"/>
    <m/>
    <m/>
    <m/>
    <m/>
    <m/>
    <m/>
    <m/>
    <m/>
    <m/>
    <m/>
    <m/>
    <m/>
    <n v="0"/>
    <n v="0"/>
    <n v="0"/>
    <m/>
    <n v="0"/>
    <n v="0"/>
    <m/>
    <n v="0"/>
    <n v="0"/>
    <n v="0"/>
    <n v="0"/>
    <n v="0"/>
    <m/>
    <n v="0"/>
    <m/>
    <m/>
    <m/>
    <m/>
    <m/>
    <m/>
    <m/>
    <m/>
    <m/>
    <m/>
    <m/>
    <m/>
    <m/>
    <m/>
    <m/>
    <m/>
    <m/>
    <n v="0"/>
    <n v="0"/>
    <n v="0"/>
    <n v="0"/>
    <n v="0"/>
    <n v="0"/>
    <n v="0"/>
    <n v="0"/>
    <n v="0"/>
    <n v="0"/>
    <n v="0"/>
    <n v="0"/>
    <n v="0"/>
    <n v="0"/>
    <n v="0"/>
    <n v="0"/>
    <n v="0"/>
    <n v="0"/>
    <n v="0"/>
    <n v="0"/>
    <n v="0"/>
    <n v="0"/>
    <n v="0"/>
    <n v="0"/>
    <n v="0"/>
    <n v="0"/>
    <n v="0"/>
    <n v="0"/>
    <m/>
    <n v="0"/>
    <n v="0"/>
    <n v="0"/>
    <n v="0"/>
    <n v="0"/>
    <m/>
    <m/>
    <n v="0"/>
    <n v="0"/>
    <n v="0"/>
    <n v="0"/>
    <n v="0"/>
    <n v="43399.98"/>
    <n v="0"/>
    <n v="43399.98"/>
    <s v="Department chair (Faculty position)"/>
    <m/>
    <m/>
    <s v="yes"/>
    <m/>
    <s v="Release time"/>
    <s v="Stipend"/>
    <m/>
    <m/>
    <m/>
    <n v="3193"/>
    <n v="833"/>
    <n v="20240"/>
    <n v="42"/>
    <n v="1"/>
    <m/>
    <m/>
    <n v="3"/>
    <n v="0"/>
    <n v="131673"/>
    <m/>
    <m/>
    <m/>
    <m/>
    <m/>
    <m/>
    <s v="No"/>
    <m/>
    <n v="3"/>
    <m/>
    <m/>
    <m/>
    <m/>
    <m/>
    <n v="7"/>
    <m/>
    <m/>
    <m/>
    <m/>
    <n v="1"/>
    <n v="4"/>
    <m/>
    <n v="4"/>
    <n v="0"/>
    <m/>
    <n v="7"/>
    <n v="7237"/>
    <s v="Actual"/>
    <n v="9925"/>
    <n v="15921"/>
    <n v="4974"/>
    <n v="854"/>
    <n v="1567"/>
    <m/>
    <m/>
    <m/>
    <m/>
    <n v="33241"/>
    <n v="0"/>
    <n v="62"/>
    <m/>
    <n v="50"/>
    <n v="0"/>
    <n v="0"/>
    <m/>
    <m/>
    <m/>
    <m/>
    <m/>
    <m/>
    <m/>
    <m/>
    <m/>
    <m/>
    <m/>
    <m/>
    <m/>
    <n v="2362"/>
    <m/>
    <m/>
    <n v="58"/>
    <m/>
    <m/>
    <m/>
    <m/>
    <m/>
    <m/>
    <m/>
    <m/>
    <m/>
    <m/>
    <n v="1"/>
    <n v="8"/>
    <n v="212"/>
    <n v="48"/>
    <n v="44"/>
    <n v="44"/>
    <n v="0"/>
    <n v="0"/>
    <m/>
    <m/>
    <m/>
    <m/>
    <m/>
    <m/>
    <m/>
    <m/>
    <m/>
    <m/>
    <m/>
    <m/>
    <m/>
    <m/>
    <m/>
    <m/>
    <m/>
    <m/>
    <m/>
    <m/>
    <m/>
    <m/>
    <m/>
    <m/>
    <m/>
    <m/>
    <m/>
    <m/>
    <m/>
    <m/>
    <m/>
    <m/>
    <m/>
    <m/>
    <m/>
    <m/>
    <m/>
    <m/>
    <m/>
    <m/>
    <m/>
    <m/>
    <m/>
    <s v="No"/>
    <m/>
    <m/>
    <m/>
    <m/>
    <s v="Yes"/>
    <s v="No"/>
    <m/>
    <m/>
    <m/>
    <n v="0"/>
    <n v="0"/>
    <s v="No"/>
    <m/>
    <n v="220765"/>
    <m/>
    <m/>
    <m/>
    <m/>
    <m/>
    <m/>
    <m/>
    <m/>
    <m/>
    <m/>
    <m/>
    <m/>
    <m/>
    <m/>
    <m/>
    <m/>
    <m/>
    <m/>
    <s v="No"/>
    <m/>
    <m/>
    <m/>
    <m/>
    <m/>
    <m/>
    <m/>
    <m/>
    <m/>
    <m/>
    <m/>
    <n v="2789.0050000000001"/>
    <x v="0"/>
    <s v="Medium"/>
  </r>
  <r>
    <s v="Peralta CCD"/>
    <x v="92"/>
    <s v="344"/>
    <s v="Multi-College District"/>
    <n v="20150"/>
    <x v="9"/>
    <n v="4494.26"/>
    <n v="17000"/>
    <m/>
    <n v="24"/>
    <n v="3"/>
    <m/>
    <m/>
    <m/>
    <m/>
    <m/>
    <m/>
    <n v="0"/>
    <m/>
    <m/>
    <n v="20"/>
    <n v="170"/>
    <m/>
    <m/>
    <m/>
    <m/>
    <m/>
    <m/>
    <n v="0"/>
    <n v="3993"/>
    <m/>
    <n v="1994"/>
    <n v="61123"/>
    <m/>
    <m/>
    <m/>
    <m/>
    <m/>
    <n v="1887"/>
    <m/>
    <n v="68997"/>
    <m/>
    <m/>
    <m/>
    <m/>
    <m/>
    <m/>
    <m/>
    <m/>
    <m/>
    <m/>
    <m/>
    <m/>
    <m/>
    <n v="4745"/>
    <m/>
    <n v="0"/>
    <n v="0"/>
    <n v="2203"/>
    <m/>
    <m/>
    <n v="0"/>
    <n v="0"/>
    <n v="0"/>
    <n v="722"/>
    <m/>
    <n v="7670"/>
    <m/>
    <m/>
    <m/>
    <m/>
    <m/>
    <m/>
    <m/>
    <m/>
    <m/>
    <m/>
    <n v="0"/>
    <n v="0"/>
    <m/>
    <n v="0"/>
    <n v="0"/>
    <n v="39547"/>
    <m/>
    <n v="0"/>
    <n v="0"/>
    <n v="0"/>
    <n v="0"/>
    <n v="0"/>
    <m/>
    <n v="39547"/>
    <n v="0"/>
    <n v="0"/>
    <n v="0"/>
    <n v="0"/>
    <m/>
    <n v="0"/>
    <n v="0"/>
    <n v="0"/>
    <n v="0"/>
    <n v="0"/>
    <n v="0"/>
    <n v="0"/>
    <n v="0"/>
    <n v="0"/>
    <n v="0"/>
    <m/>
    <n v="0"/>
    <n v="0"/>
    <n v="0"/>
    <n v="0"/>
    <n v="0"/>
    <n v="0"/>
    <m/>
    <m/>
    <m/>
    <m/>
    <m/>
    <m/>
    <m/>
    <m/>
    <m/>
    <m/>
    <m/>
    <m/>
    <n v="0"/>
    <n v="0"/>
    <n v="0"/>
    <m/>
    <n v="0"/>
    <n v="0"/>
    <m/>
    <n v="0"/>
    <n v="0"/>
    <n v="0"/>
    <n v="0"/>
    <n v="0"/>
    <m/>
    <n v="0"/>
    <m/>
    <m/>
    <m/>
    <m/>
    <m/>
    <m/>
    <m/>
    <m/>
    <m/>
    <m/>
    <m/>
    <n v="0.67"/>
    <m/>
    <m/>
    <m/>
    <m/>
    <m/>
    <n v="0"/>
    <n v="0"/>
    <n v="0"/>
    <n v="0"/>
    <n v="0"/>
    <n v="0"/>
    <n v="0"/>
    <n v="0"/>
    <n v="0"/>
    <n v="0"/>
    <n v="0"/>
    <n v="0"/>
    <n v="0"/>
    <n v="0"/>
    <n v="0"/>
    <n v="0"/>
    <n v="0"/>
    <n v="0"/>
    <n v="0"/>
    <n v="0"/>
    <n v="0"/>
    <n v="0"/>
    <n v="0"/>
    <n v="300"/>
    <n v="0"/>
    <n v="0"/>
    <n v="0"/>
    <n v="0"/>
    <m/>
    <n v="300"/>
    <n v="0"/>
    <n v="0"/>
    <n v="0"/>
    <n v="300"/>
    <m/>
    <m/>
    <n v="0"/>
    <n v="0"/>
    <n v="0"/>
    <n v="0"/>
    <n v="300"/>
    <n v="76667"/>
    <n v="300"/>
    <n v="77267"/>
    <s v="Department chair (Faculty position)"/>
    <m/>
    <m/>
    <s v="yes"/>
    <s v="None"/>
    <m/>
    <m/>
    <m/>
    <m/>
    <m/>
    <n v="1644"/>
    <m/>
    <n v="15438"/>
    <n v="74"/>
    <m/>
    <m/>
    <m/>
    <m/>
    <n v="53"/>
    <n v="50094"/>
    <m/>
    <m/>
    <m/>
    <m/>
    <m/>
    <m/>
    <s v="No"/>
    <m/>
    <n v="2"/>
    <m/>
    <m/>
    <m/>
    <m/>
    <m/>
    <n v="4"/>
    <m/>
    <m/>
    <m/>
    <m/>
    <n v="0.375"/>
    <n v="3.7"/>
    <m/>
    <n v="3.7"/>
    <m/>
    <m/>
    <n v="3.8"/>
    <n v="6306"/>
    <s v="Actual"/>
    <n v="2061"/>
    <n v="10040"/>
    <n v="374"/>
    <m/>
    <n v="444"/>
    <m/>
    <m/>
    <m/>
    <m/>
    <n v="13819"/>
    <s v="n/a"/>
    <m/>
    <m/>
    <m/>
    <m/>
    <m/>
    <m/>
    <m/>
    <m/>
    <m/>
    <m/>
    <m/>
    <m/>
    <m/>
    <m/>
    <m/>
    <m/>
    <m/>
    <m/>
    <n v="174"/>
    <m/>
    <m/>
    <n v="6"/>
    <m/>
    <m/>
    <m/>
    <m/>
    <m/>
    <m/>
    <m/>
    <m/>
    <m/>
    <m/>
    <n v="1"/>
    <n v="1"/>
    <n v="9"/>
    <n v="51"/>
    <n v="16"/>
    <n v="16"/>
    <n v="0"/>
    <n v="0"/>
    <m/>
    <m/>
    <m/>
    <m/>
    <m/>
    <m/>
    <m/>
    <m/>
    <m/>
    <m/>
    <m/>
    <m/>
    <m/>
    <m/>
    <m/>
    <m/>
    <m/>
    <m/>
    <m/>
    <m/>
    <m/>
    <m/>
    <m/>
    <m/>
    <m/>
    <m/>
    <m/>
    <m/>
    <m/>
    <m/>
    <m/>
    <m/>
    <m/>
    <m/>
    <m/>
    <m/>
    <m/>
    <m/>
    <m/>
    <m/>
    <m/>
    <m/>
    <m/>
    <s v="No"/>
    <m/>
    <m/>
    <m/>
    <m/>
    <s v="Yes"/>
    <s v="No"/>
    <m/>
    <m/>
    <m/>
    <n v="0"/>
    <n v="0"/>
    <s v="No"/>
    <m/>
    <n v="81074"/>
    <m/>
    <m/>
    <m/>
    <m/>
    <m/>
    <m/>
    <m/>
    <m/>
    <m/>
    <m/>
    <m/>
    <m/>
    <m/>
    <m/>
    <m/>
    <m/>
    <m/>
    <m/>
    <s v="Yes"/>
    <s v="General Library Book Budget"/>
    <s v="Student Government"/>
    <s v="College Foundation"/>
    <s v="Textbook Donations from Faculty"/>
    <m/>
    <m/>
    <m/>
    <m/>
    <m/>
    <m/>
    <m/>
    <n v="1214.664864864865"/>
    <x v="1"/>
    <s v="Small"/>
  </r>
  <r>
    <s v="West Valley CCD"/>
    <x v="18"/>
    <s v="492"/>
    <s v="Multi-College District"/>
    <n v="20150"/>
    <x v="9"/>
    <n v="6233.25"/>
    <n v="22500"/>
    <m/>
    <n v="83"/>
    <n v="7"/>
    <m/>
    <m/>
    <m/>
    <m/>
    <m/>
    <m/>
    <n v="83"/>
    <m/>
    <m/>
    <n v="74"/>
    <n v="432"/>
    <m/>
    <m/>
    <m/>
    <m/>
    <m/>
    <m/>
    <n v="0"/>
    <n v="0"/>
    <m/>
    <m/>
    <n v="5600"/>
    <m/>
    <m/>
    <m/>
    <n v="6000"/>
    <n v="7000"/>
    <n v="6000"/>
    <m/>
    <n v="24600"/>
    <m/>
    <m/>
    <m/>
    <m/>
    <m/>
    <m/>
    <m/>
    <m/>
    <m/>
    <m/>
    <m/>
    <m/>
    <m/>
    <n v="0"/>
    <m/>
    <n v="0"/>
    <n v="0"/>
    <n v="8900"/>
    <m/>
    <m/>
    <n v="0"/>
    <n v="0"/>
    <n v="0"/>
    <n v="0"/>
    <m/>
    <n v="8900"/>
    <m/>
    <m/>
    <m/>
    <m/>
    <m/>
    <m/>
    <m/>
    <m/>
    <m/>
    <m/>
    <n v="0"/>
    <n v="0"/>
    <m/>
    <n v="0"/>
    <n v="0"/>
    <n v="56000"/>
    <m/>
    <n v="0"/>
    <n v="0"/>
    <n v="0"/>
    <n v="18300"/>
    <n v="0"/>
    <m/>
    <n v="74300"/>
    <n v="0"/>
    <n v="0"/>
    <n v="0"/>
    <n v="0"/>
    <m/>
    <n v="0"/>
    <n v="0"/>
    <n v="0"/>
    <n v="0"/>
    <n v="0"/>
    <n v="0"/>
    <n v="0"/>
    <n v="0"/>
    <n v="0"/>
    <n v="0"/>
    <m/>
    <n v="0"/>
    <n v="0"/>
    <n v="0"/>
    <n v="0"/>
    <n v="0"/>
    <n v="0"/>
    <m/>
    <m/>
    <m/>
    <m/>
    <m/>
    <m/>
    <m/>
    <m/>
    <m/>
    <m/>
    <m/>
    <m/>
    <n v="0"/>
    <n v="0"/>
    <n v="0"/>
    <m/>
    <n v="0"/>
    <n v="0"/>
    <m/>
    <n v="0"/>
    <n v="0"/>
    <n v="4000"/>
    <n v="0"/>
    <n v="0"/>
    <m/>
    <n v="4000"/>
    <m/>
    <m/>
    <m/>
    <m/>
    <m/>
    <m/>
    <m/>
    <m/>
    <m/>
    <m/>
    <m/>
    <n v="0.67"/>
    <m/>
    <m/>
    <m/>
    <m/>
    <m/>
    <n v="0"/>
    <n v="0"/>
    <n v="0"/>
    <n v="992"/>
    <n v="0"/>
    <n v="0"/>
    <n v="0"/>
    <n v="0"/>
    <n v="0"/>
    <n v="992"/>
    <n v="0"/>
    <n v="0"/>
    <n v="0"/>
    <n v="0"/>
    <n v="0"/>
    <n v="0"/>
    <n v="0"/>
    <n v="0"/>
    <n v="0"/>
    <n v="0"/>
    <n v="0"/>
    <n v="0"/>
    <n v="0"/>
    <n v="0"/>
    <n v="0"/>
    <n v="0"/>
    <n v="0"/>
    <n v="0"/>
    <m/>
    <n v="0"/>
    <n v="0"/>
    <n v="0"/>
    <n v="0"/>
    <n v="0"/>
    <m/>
    <m/>
    <n v="0"/>
    <n v="0"/>
    <n v="0"/>
    <n v="0"/>
    <n v="0"/>
    <n v="33500"/>
    <n v="0"/>
    <n v="33500"/>
    <s v="Dean or other administrator"/>
    <m/>
    <m/>
    <s v="no"/>
    <s v="None"/>
    <m/>
    <m/>
    <m/>
    <m/>
    <m/>
    <n v="1370"/>
    <n v="2400"/>
    <n v="65700"/>
    <n v="73"/>
    <m/>
    <m/>
    <m/>
    <n v="7"/>
    <n v="4408"/>
    <n v="48240"/>
    <m/>
    <m/>
    <m/>
    <m/>
    <m/>
    <m/>
    <s v="No"/>
    <s v="-"/>
    <n v="3"/>
    <m/>
    <m/>
    <m/>
    <m/>
    <m/>
    <n v="5"/>
    <m/>
    <m/>
    <m/>
    <m/>
    <n v="1.4"/>
    <n v="4.12"/>
    <m/>
    <n v="4.12"/>
    <m/>
    <m/>
    <n v="5.1100000000000003"/>
    <n v="10278"/>
    <s v="Actual"/>
    <n v="5782"/>
    <n v="5071"/>
    <n v="4255"/>
    <n v="500"/>
    <n v="0"/>
    <m/>
    <m/>
    <m/>
    <m/>
    <n v="15608"/>
    <n v="345"/>
    <n v="264"/>
    <m/>
    <n v="1844"/>
    <n v="1.8440000000000001"/>
    <n v="1844"/>
    <m/>
    <m/>
    <m/>
    <m/>
    <m/>
    <m/>
    <m/>
    <m/>
    <m/>
    <m/>
    <m/>
    <m/>
    <m/>
    <n v="1185"/>
    <m/>
    <m/>
    <n v="48"/>
    <m/>
    <m/>
    <m/>
    <m/>
    <m/>
    <m/>
    <m/>
    <m/>
    <m/>
    <m/>
    <n v="1"/>
    <n v="11"/>
    <n v="228"/>
    <n v="55"/>
    <n v="6"/>
    <n v="6"/>
    <n v="4"/>
    <n v="0"/>
    <m/>
    <m/>
    <m/>
    <m/>
    <m/>
    <m/>
    <m/>
    <m/>
    <m/>
    <m/>
    <m/>
    <m/>
    <m/>
    <m/>
    <m/>
    <m/>
    <m/>
    <m/>
    <m/>
    <m/>
    <m/>
    <m/>
    <m/>
    <m/>
    <m/>
    <m/>
    <m/>
    <m/>
    <m/>
    <m/>
    <m/>
    <m/>
    <m/>
    <m/>
    <m/>
    <m/>
    <m/>
    <m/>
    <m/>
    <m/>
    <m/>
    <m/>
    <m/>
    <s v="No"/>
    <m/>
    <m/>
    <m/>
    <m/>
    <s v="Yes"/>
    <s v="No"/>
    <m/>
    <m/>
    <m/>
    <n v="4"/>
    <n v="0"/>
    <s v="No"/>
    <s v="-"/>
    <n v="181022"/>
    <m/>
    <m/>
    <m/>
    <m/>
    <m/>
    <m/>
    <m/>
    <m/>
    <m/>
    <m/>
    <m/>
    <m/>
    <m/>
    <m/>
    <m/>
    <m/>
    <m/>
    <m/>
    <s v="Yes"/>
    <s v="General Library Book Budget"/>
    <s v="Student Government"/>
    <m/>
    <m/>
    <m/>
    <m/>
    <m/>
    <m/>
    <m/>
    <m/>
    <m/>
    <n v="1512.9247572815534"/>
    <x v="1"/>
    <s v="Small"/>
  </r>
  <r>
    <s v="Riverside CCD"/>
    <x v="94"/>
    <n v="962"/>
    <s v="Multi-College District"/>
    <n v="20150"/>
    <x v="9"/>
    <n v="6473.19"/>
    <n v="7111"/>
    <m/>
    <n v="195"/>
    <n v="5"/>
    <m/>
    <m/>
    <m/>
    <m/>
    <m/>
    <m/>
    <n v="30"/>
    <m/>
    <m/>
    <n v="22"/>
    <n v="188"/>
    <m/>
    <m/>
    <m/>
    <m/>
    <m/>
    <m/>
    <n v="0"/>
    <n v="0"/>
    <m/>
    <m/>
    <n v="20000"/>
    <m/>
    <m/>
    <m/>
    <n v="595"/>
    <m/>
    <m/>
    <m/>
    <n v="20595"/>
    <m/>
    <m/>
    <m/>
    <m/>
    <m/>
    <m/>
    <m/>
    <m/>
    <m/>
    <m/>
    <m/>
    <m/>
    <m/>
    <n v="0"/>
    <m/>
    <n v="0"/>
    <n v="0"/>
    <n v="0"/>
    <m/>
    <m/>
    <n v="0"/>
    <n v="0"/>
    <n v="12481"/>
    <n v="0"/>
    <m/>
    <n v="12481"/>
    <m/>
    <m/>
    <m/>
    <m/>
    <m/>
    <m/>
    <m/>
    <m/>
    <m/>
    <m/>
    <n v="0"/>
    <n v="0"/>
    <m/>
    <n v="0"/>
    <n v="0"/>
    <n v="0"/>
    <m/>
    <n v="0"/>
    <n v="43749"/>
    <n v="0"/>
    <n v="23834"/>
    <n v="0"/>
    <m/>
    <n v="67583"/>
    <n v="0"/>
    <n v="0"/>
    <n v="0"/>
    <n v="0"/>
    <m/>
    <n v="0"/>
    <n v="0"/>
    <n v="0"/>
    <n v="0"/>
    <n v="0"/>
    <n v="0"/>
    <n v="0"/>
    <n v="0"/>
    <n v="0"/>
    <n v="0"/>
    <m/>
    <n v="0"/>
    <n v="0"/>
    <n v="0"/>
    <n v="0"/>
    <n v="0"/>
    <n v="0"/>
    <m/>
    <m/>
    <m/>
    <m/>
    <m/>
    <m/>
    <m/>
    <m/>
    <m/>
    <m/>
    <m/>
    <m/>
    <n v="0"/>
    <n v="0"/>
    <n v="0"/>
    <m/>
    <n v="0"/>
    <n v="0"/>
    <m/>
    <n v="0"/>
    <n v="0"/>
    <n v="0"/>
    <n v="0"/>
    <n v="0"/>
    <m/>
    <n v="0"/>
    <m/>
    <m/>
    <m/>
    <m/>
    <m/>
    <m/>
    <m/>
    <m/>
    <m/>
    <m/>
    <m/>
    <n v="0.7"/>
    <m/>
    <m/>
    <m/>
    <m/>
    <m/>
    <n v="0"/>
    <n v="0"/>
    <n v="0"/>
    <n v="0"/>
    <n v="0"/>
    <n v="0"/>
    <n v="0"/>
    <n v="0"/>
    <n v="0"/>
    <n v="0"/>
    <n v="0"/>
    <n v="0"/>
    <n v="0"/>
    <n v="0"/>
    <n v="0"/>
    <n v="0"/>
    <n v="0"/>
    <n v="0"/>
    <n v="0"/>
    <n v="0"/>
    <n v="0"/>
    <n v="0"/>
    <n v="0"/>
    <n v="0"/>
    <n v="0"/>
    <n v="0"/>
    <n v="0"/>
    <n v="0"/>
    <m/>
    <n v="0"/>
    <n v="0"/>
    <n v="0"/>
    <n v="0"/>
    <n v="0"/>
    <m/>
    <m/>
    <n v="0"/>
    <n v="0"/>
    <n v="0"/>
    <n v="0"/>
    <n v="0"/>
    <n v="33076"/>
    <n v="0"/>
    <n v="33076"/>
    <s v="Dean or other administrator"/>
    <m/>
    <m/>
    <s v="no"/>
    <s v="None"/>
    <m/>
    <m/>
    <m/>
    <m/>
    <m/>
    <n v="709"/>
    <n v="6408"/>
    <n v="146375"/>
    <n v="99"/>
    <n v="0"/>
    <m/>
    <m/>
    <n v="358"/>
    <n v="254"/>
    <n v="24868"/>
    <m/>
    <m/>
    <m/>
    <m/>
    <m/>
    <m/>
    <s v="No"/>
    <m/>
    <n v="2"/>
    <m/>
    <m/>
    <m/>
    <m/>
    <m/>
    <n v="2"/>
    <m/>
    <m/>
    <m/>
    <m/>
    <n v="1.03"/>
    <n v="2.76"/>
    <m/>
    <n v="2.76"/>
    <n v="0"/>
    <m/>
    <n v="2"/>
    <n v="8714"/>
    <s v="Actual"/>
    <n v="2351"/>
    <n v="12281"/>
    <n v="3164"/>
    <n v="8"/>
    <n v="0"/>
    <m/>
    <m/>
    <m/>
    <m/>
    <n v="17804"/>
    <n v="0"/>
    <n v="0"/>
    <m/>
    <n v="0"/>
    <n v="0"/>
    <n v="0"/>
    <m/>
    <m/>
    <m/>
    <m/>
    <m/>
    <m/>
    <m/>
    <m/>
    <m/>
    <m/>
    <m/>
    <m/>
    <m/>
    <n v="1350"/>
    <m/>
    <m/>
    <n v="65"/>
    <m/>
    <m/>
    <m/>
    <m/>
    <m/>
    <m/>
    <m/>
    <m/>
    <m/>
    <m/>
    <n v="1"/>
    <n v="2"/>
    <n v="13"/>
    <n v="49"/>
    <n v="40"/>
    <n v="40"/>
    <n v="0"/>
    <n v="0"/>
    <m/>
    <m/>
    <m/>
    <m/>
    <m/>
    <m/>
    <m/>
    <m/>
    <m/>
    <m/>
    <m/>
    <m/>
    <m/>
    <m/>
    <m/>
    <m/>
    <m/>
    <m/>
    <m/>
    <m/>
    <m/>
    <m/>
    <m/>
    <m/>
    <m/>
    <m/>
    <m/>
    <m/>
    <m/>
    <m/>
    <m/>
    <m/>
    <m/>
    <m/>
    <m/>
    <m/>
    <m/>
    <m/>
    <m/>
    <m/>
    <m/>
    <m/>
    <m/>
    <s v="No"/>
    <m/>
    <m/>
    <m/>
    <m/>
    <s v="Yes"/>
    <s v="No"/>
    <m/>
    <m/>
    <m/>
    <n v="0"/>
    <n v="0"/>
    <s v="No"/>
    <m/>
    <n v="145049"/>
    <m/>
    <m/>
    <m/>
    <m/>
    <m/>
    <m/>
    <m/>
    <m/>
    <m/>
    <m/>
    <m/>
    <m/>
    <m/>
    <m/>
    <m/>
    <m/>
    <m/>
    <m/>
    <s v="No"/>
    <m/>
    <m/>
    <m/>
    <m/>
    <m/>
    <m/>
    <m/>
    <m/>
    <m/>
    <m/>
    <m/>
    <n v="2345.358695652174"/>
    <x v="1"/>
    <s v="Small"/>
  </r>
  <r>
    <s v="Ventura CCD"/>
    <x v="38"/>
    <s v="682"/>
    <s v="Multi-College District"/>
    <n v="20150"/>
    <x v="9"/>
    <n v="5376"/>
    <n v="38000"/>
    <m/>
    <n v="218"/>
    <n v="11"/>
    <m/>
    <m/>
    <m/>
    <m/>
    <m/>
    <m/>
    <n v="72"/>
    <m/>
    <m/>
    <n v="88"/>
    <n v="395"/>
    <m/>
    <m/>
    <m/>
    <m/>
    <m/>
    <m/>
    <n v="0"/>
    <n v="14988"/>
    <m/>
    <m/>
    <m/>
    <m/>
    <m/>
    <m/>
    <m/>
    <m/>
    <m/>
    <m/>
    <n v="14988"/>
    <m/>
    <m/>
    <m/>
    <m/>
    <m/>
    <m/>
    <m/>
    <m/>
    <m/>
    <m/>
    <m/>
    <m/>
    <m/>
    <n v="5381"/>
    <m/>
    <n v="0"/>
    <n v="0"/>
    <n v="0"/>
    <m/>
    <m/>
    <n v="0"/>
    <n v="0"/>
    <n v="0"/>
    <n v="0"/>
    <m/>
    <n v="5381"/>
    <m/>
    <m/>
    <m/>
    <m/>
    <m/>
    <m/>
    <m/>
    <m/>
    <m/>
    <m/>
    <n v="0"/>
    <n v="35708"/>
    <m/>
    <n v="0"/>
    <n v="0"/>
    <n v="0"/>
    <m/>
    <n v="0"/>
    <n v="0"/>
    <n v="0"/>
    <n v="0"/>
    <n v="0"/>
    <m/>
    <n v="35708"/>
    <n v="0"/>
    <n v="0"/>
    <n v="0"/>
    <n v="0"/>
    <m/>
    <n v="0"/>
    <n v="0"/>
    <n v="0"/>
    <n v="0"/>
    <n v="0"/>
    <n v="0"/>
    <n v="100"/>
    <n v="0"/>
    <n v="0"/>
    <n v="0"/>
    <m/>
    <n v="0"/>
    <n v="0"/>
    <n v="0"/>
    <n v="0"/>
    <n v="0"/>
    <n v="100"/>
    <m/>
    <m/>
    <m/>
    <m/>
    <m/>
    <m/>
    <m/>
    <m/>
    <m/>
    <m/>
    <m/>
    <m/>
    <n v="0"/>
    <n v="100"/>
    <n v="0"/>
    <m/>
    <n v="0"/>
    <n v="0"/>
    <m/>
    <n v="0"/>
    <n v="0"/>
    <n v="0"/>
    <n v="0"/>
    <m/>
    <m/>
    <n v="100"/>
    <m/>
    <m/>
    <m/>
    <m/>
    <m/>
    <m/>
    <m/>
    <m/>
    <m/>
    <m/>
    <m/>
    <n v="0.43"/>
    <m/>
    <m/>
    <m/>
    <m/>
    <m/>
    <n v="1100"/>
    <n v="0"/>
    <n v="0"/>
    <n v="0"/>
    <n v="0"/>
    <n v="0"/>
    <n v="0"/>
    <n v="0"/>
    <n v="0"/>
    <n v="1100"/>
    <n v="0"/>
    <n v="0"/>
    <n v="0"/>
    <n v="0"/>
    <n v="0"/>
    <n v="0"/>
    <n v="0"/>
    <n v="0"/>
    <n v="0"/>
    <n v="0"/>
    <n v="9735"/>
    <n v="0"/>
    <n v="0"/>
    <n v="0"/>
    <n v="0"/>
    <n v="0"/>
    <n v="0"/>
    <n v="0"/>
    <m/>
    <n v="9735"/>
    <n v="9735"/>
    <n v="0"/>
    <n v="0"/>
    <n v="0"/>
    <m/>
    <m/>
    <n v="0"/>
    <n v="0"/>
    <n v="0"/>
    <n v="0"/>
    <n v="9735"/>
    <n v="20369"/>
    <n v="9835"/>
    <n v="39939"/>
    <s v="Dean or other administrator"/>
    <m/>
    <m/>
    <s v="no"/>
    <s v="None"/>
    <m/>
    <m/>
    <m/>
    <m/>
    <m/>
    <n v="1452"/>
    <n v="472"/>
    <n v="141577"/>
    <n v="60"/>
    <m/>
    <m/>
    <m/>
    <n v="10"/>
    <n v="118813"/>
    <n v="47874"/>
    <m/>
    <m/>
    <m/>
    <m/>
    <m/>
    <m/>
    <s v="No"/>
    <m/>
    <n v="1"/>
    <m/>
    <m/>
    <m/>
    <m/>
    <m/>
    <n v="5"/>
    <m/>
    <m/>
    <m/>
    <m/>
    <n v="3"/>
    <n v="1.57"/>
    <m/>
    <n v="1.57"/>
    <m/>
    <m/>
    <n v="4"/>
    <n v="1055"/>
    <s v="Actual"/>
    <n v="1556"/>
    <n v="15942"/>
    <n v="14"/>
    <n v="43"/>
    <n v="0"/>
    <m/>
    <m/>
    <m/>
    <m/>
    <n v="17255"/>
    <n v="18"/>
    <n v="41"/>
    <m/>
    <n v="18"/>
    <n v="0"/>
    <n v="18"/>
    <m/>
    <m/>
    <m/>
    <m/>
    <m/>
    <m/>
    <m/>
    <m/>
    <m/>
    <m/>
    <m/>
    <m/>
    <m/>
    <n v="2932"/>
    <m/>
    <m/>
    <n v="125"/>
    <m/>
    <m/>
    <m/>
    <m/>
    <m/>
    <m/>
    <m/>
    <m/>
    <m/>
    <m/>
    <n v="0"/>
    <n v="0"/>
    <n v="0"/>
    <n v="64"/>
    <n v="44"/>
    <n v="21"/>
    <n v="93"/>
    <n v="0"/>
    <m/>
    <m/>
    <m/>
    <m/>
    <m/>
    <m/>
    <m/>
    <m/>
    <m/>
    <m/>
    <m/>
    <m/>
    <m/>
    <m/>
    <m/>
    <m/>
    <m/>
    <m/>
    <m/>
    <m/>
    <m/>
    <m/>
    <m/>
    <m/>
    <m/>
    <m/>
    <m/>
    <m/>
    <m/>
    <m/>
    <m/>
    <m/>
    <m/>
    <m/>
    <m/>
    <m/>
    <m/>
    <m/>
    <m/>
    <m/>
    <m/>
    <m/>
    <m/>
    <s v="No"/>
    <m/>
    <m/>
    <m/>
    <m/>
    <s v="No"/>
    <s v="No"/>
    <m/>
    <m/>
    <m/>
    <n v="93"/>
    <n v="0"/>
    <s v="No"/>
    <m/>
    <n v="176187"/>
    <m/>
    <m/>
    <m/>
    <m/>
    <m/>
    <m/>
    <m/>
    <m/>
    <m/>
    <m/>
    <m/>
    <m/>
    <m/>
    <m/>
    <m/>
    <m/>
    <m/>
    <m/>
    <s v="Yes"/>
    <m/>
    <m/>
    <m/>
    <s v="Textbook Donations from Faculty"/>
    <m/>
    <s v="Textbook Donations from Bookstore"/>
    <m/>
    <s v="Other"/>
    <s v="Student Equity"/>
    <m/>
    <m/>
    <n v="3424.2038216560509"/>
    <x v="1"/>
    <s v="Small"/>
  </r>
  <r>
    <s v="San Diego CCD"/>
    <x v="34"/>
    <s v="073"/>
    <s v="Multi-College District"/>
    <n v="20150"/>
    <x v="9"/>
    <n v="7354.85"/>
    <n v="42400"/>
    <m/>
    <n v="88"/>
    <n v="8"/>
    <m/>
    <m/>
    <m/>
    <m/>
    <m/>
    <m/>
    <n v="71"/>
    <m/>
    <m/>
    <n v="40"/>
    <n v="1265"/>
    <m/>
    <m/>
    <m/>
    <m/>
    <m/>
    <m/>
    <n v="0"/>
    <n v="0"/>
    <m/>
    <m/>
    <m/>
    <m/>
    <m/>
    <m/>
    <m/>
    <n v="20000"/>
    <n v="114278"/>
    <m/>
    <n v="134278"/>
    <m/>
    <m/>
    <m/>
    <m/>
    <m/>
    <m/>
    <m/>
    <m/>
    <m/>
    <m/>
    <m/>
    <m/>
    <m/>
    <n v="0"/>
    <m/>
    <n v="0"/>
    <n v="0"/>
    <n v="0"/>
    <m/>
    <m/>
    <n v="0"/>
    <n v="0"/>
    <n v="4795"/>
    <n v="0"/>
    <m/>
    <n v="4795"/>
    <m/>
    <m/>
    <m/>
    <m/>
    <m/>
    <m/>
    <m/>
    <m/>
    <m/>
    <m/>
    <n v="0"/>
    <n v="47519"/>
    <m/>
    <n v="0"/>
    <n v="0"/>
    <n v="0"/>
    <m/>
    <n v="0"/>
    <n v="0"/>
    <m/>
    <n v="0"/>
    <n v="0"/>
    <m/>
    <n v="47519"/>
    <n v="0"/>
    <n v="0"/>
    <n v="0"/>
    <n v="0"/>
    <m/>
    <n v="0"/>
    <n v="0"/>
    <n v="0"/>
    <n v="0"/>
    <n v="0"/>
    <n v="0"/>
    <n v="0"/>
    <n v="0"/>
    <n v="0"/>
    <n v="0"/>
    <m/>
    <n v="0"/>
    <n v="0"/>
    <n v="0"/>
    <n v="0"/>
    <n v="0"/>
    <n v="0"/>
    <m/>
    <m/>
    <m/>
    <m/>
    <m/>
    <m/>
    <m/>
    <m/>
    <m/>
    <m/>
    <m/>
    <m/>
    <n v="0"/>
    <n v="0"/>
    <n v="0"/>
    <m/>
    <n v="0"/>
    <n v="0"/>
    <m/>
    <n v="0"/>
    <n v="0"/>
    <n v="0"/>
    <n v="0"/>
    <n v="0"/>
    <m/>
    <n v="0"/>
    <m/>
    <m/>
    <m/>
    <m/>
    <m/>
    <m/>
    <m/>
    <m/>
    <m/>
    <m/>
    <m/>
    <n v="0.54"/>
    <m/>
    <m/>
    <m/>
    <m/>
    <m/>
    <n v="0"/>
    <n v="0"/>
    <n v="0"/>
    <n v="0"/>
    <n v="0"/>
    <n v="0"/>
    <n v="0"/>
    <n v="0"/>
    <n v="0"/>
    <n v="0"/>
    <n v="0"/>
    <n v="0"/>
    <n v="0"/>
    <n v="0"/>
    <n v="0"/>
    <n v="0"/>
    <n v="0"/>
    <n v="0"/>
    <n v="0"/>
    <n v="0"/>
    <n v="0"/>
    <n v="0"/>
    <n v="0"/>
    <n v="0"/>
    <n v="0"/>
    <n v="0"/>
    <n v="0"/>
    <n v="0"/>
    <m/>
    <n v="0"/>
    <n v="0"/>
    <n v="0"/>
    <n v="0"/>
    <n v="0"/>
    <m/>
    <m/>
    <n v="0"/>
    <n v="0"/>
    <n v="0"/>
    <n v="0"/>
    <n v="0"/>
    <n v="139073"/>
    <n v="0"/>
    <n v="139073"/>
    <s v="Dean or other administrator"/>
    <m/>
    <m/>
    <s v="no"/>
    <m/>
    <m/>
    <m/>
    <m/>
    <m/>
    <s v="Extra Service Units"/>
    <n v="2526"/>
    <n v="2036"/>
    <n v="29195"/>
    <n v="65"/>
    <n v="0"/>
    <m/>
    <m/>
    <n v="56"/>
    <n v="116"/>
    <n v="32813"/>
    <m/>
    <m/>
    <m/>
    <m/>
    <m/>
    <m/>
    <s v="No"/>
    <m/>
    <n v="2"/>
    <m/>
    <m/>
    <m/>
    <m/>
    <m/>
    <n v="4"/>
    <m/>
    <m/>
    <m/>
    <m/>
    <n v="39"/>
    <n v="0.36"/>
    <m/>
    <n v="0.36"/>
    <n v="2"/>
    <m/>
    <n v="3.3"/>
    <n v="1076"/>
    <s v="Actual"/>
    <n v="4953"/>
    <n v="7898"/>
    <n v="2421"/>
    <n v="180"/>
    <n v="0"/>
    <m/>
    <m/>
    <m/>
    <m/>
    <n v="15452"/>
    <n v="0"/>
    <n v="86"/>
    <m/>
    <n v="182"/>
    <n v="145"/>
    <n v="145"/>
    <m/>
    <m/>
    <m/>
    <m/>
    <m/>
    <m/>
    <m/>
    <m/>
    <m/>
    <m/>
    <m/>
    <m/>
    <m/>
    <n v="1556"/>
    <m/>
    <m/>
    <n v="59"/>
    <m/>
    <m/>
    <m/>
    <m/>
    <m/>
    <m/>
    <m/>
    <m/>
    <m/>
    <m/>
    <n v="1"/>
    <n v="5"/>
    <n v="63"/>
    <n v="52"/>
    <n v="32"/>
    <n v="32"/>
    <n v="0"/>
    <n v="0"/>
    <m/>
    <m/>
    <m/>
    <m/>
    <m/>
    <m/>
    <m/>
    <m/>
    <m/>
    <m/>
    <m/>
    <m/>
    <m/>
    <m/>
    <m/>
    <m/>
    <m/>
    <m/>
    <m/>
    <m/>
    <m/>
    <m/>
    <m/>
    <m/>
    <m/>
    <m/>
    <m/>
    <m/>
    <m/>
    <m/>
    <m/>
    <m/>
    <m/>
    <m/>
    <m/>
    <m/>
    <m/>
    <m/>
    <m/>
    <m/>
    <m/>
    <m/>
    <m/>
    <s v="No"/>
    <m/>
    <m/>
    <m/>
    <m/>
    <s v="Yes"/>
    <s v="No"/>
    <m/>
    <m/>
    <m/>
    <n v="0"/>
    <n v="0"/>
    <s v="No"/>
    <m/>
    <n v="141906"/>
    <m/>
    <m/>
    <m/>
    <m/>
    <m/>
    <m/>
    <m/>
    <m/>
    <m/>
    <m/>
    <m/>
    <m/>
    <m/>
    <m/>
    <m/>
    <m/>
    <m/>
    <m/>
    <s v="No"/>
    <m/>
    <m/>
    <m/>
    <m/>
    <m/>
    <m/>
    <m/>
    <m/>
    <m/>
    <m/>
    <m/>
    <n v="20430.138888888891"/>
    <x v="0"/>
    <s v="Small"/>
  </r>
  <r>
    <s v="San Jose CCD"/>
    <x v="55"/>
    <s v="472"/>
    <s v="Multi-College District"/>
    <n v="20150"/>
    <x v="9"/>
    <n v="6278.92"/>
    <n v="53346"/>
    <m/>
    <n v="60"/>
    <n v="10"/>
    <m/>
    <m/>
    <m/>
    <m/>
    <m/>
    <m/>
    <n v="30"/>
    <m/>
    <m/>
    <n v="80"/>
    <n v="300"/>
    <m/>
    <m/>
    <m/>
    <m/>
    <m/>
    <m/>
    <n v="0"/>
    <n v="0"/>
    <m/>
    <m/>
    <m/>
    <m/>
    <m/>
    <n v="10000"/>
    <m/>
    <n v="32869"/>
    <m/>
    <m/>
    <n v="42869"/>
    <m/>
    <m/>
    <m/>
    <m/>
    <m/>
    <m/>
    <m/>
    <m/>
    <m/>
    <m/>
    <m/>
    <m/>
    <m/>
    <n v="0"/>
    <m/>
    <n v="0"/>
    <n v="0"/>
    <n v="0"/>
    <m/>
    <m/>
    <n v="0"/>
    <n v="0"/>
    <n v="3345"/>
    <n v="0"/>
    <m/>
    <n v="3345"/>
    <m/>
    <m/>
    <m/>
    <m/>
    <m/>
    <m/>
    <m/>
    <m/>
    <m/>
    <m/>
    <n v="0"/>
    <n v="0"/>
    <m/>
    <n v="0"/>
    <n v="0"/>
    <n v="0"/>
    <m/>
    <n v="0"/>
    <n v="0"/>
    <n v="0"/>
    <n v="29623"/>
    <n v="0"/>
    <m/>
    <n v="29623"/>
    <n v="0"/>
    <n v="0"/>
    <n v="0"/>
    <n v="0"/>
    <m/>
    <n v="0"/>
    <n v="0"/>
    <n v="0"/>
    <n v="0"/>
    <n v="0"/>
    <n v="0"/>
    <n v="0"/>
    <n v="0"/>
    <n v="0"/>
    <n v="0"/>
    <m/>
    <n v="0"/>
    <n v="0"/>
    <n v="0"/>
    <n v="0"/>
    <n v="0"/>
    <n v="0"/>
    <m/>
    <m/>
    <m/>
    <m/>
    <m/>
    <m/>
    <m/>
    <m/>
    <m/>
    <m/>
    <m/>
    <m/>
    <n v="0"/>
    <n v="437"/>
    <n v="0"/>
    <m/>
    <n v="0"/>
    <n v="0"/>
    <m/>
    <n v="0"/>
    <n v="0"/>
    <n v="0"/>
    <n v="0"/>
    <n v="0"/>
    <m/>
    <n v="437"/>
    <m/>
    <m/>
    <m/>
    <m/>
    <m/>
    <m/>
    <m/>
    <m/>
    <m/>
    <m/>
    <m/>
    <n v="0.752"/>
    <m/>
    <m/>
    <m/>
    <m/>
    <m/>
    <n v="0"/>
    <n v="0"/>
    <n v="0"/>
    <n v="0"/>
    <n v="0"/>
    <n v="0"/>
    <n v="0"/>
    <n v="0"/>
    <n v="0"/>
    <n v="0"/>
    <n v="0"/>
    <n v="0"/>
    <n v="0"/>
    <n v="0"/>
    <n v="0"/>
    <n v="0"/>
    <n v="0"/>
    <n v="0"/>
    <n v="0"/>
    <n v="0"/>
    <n v="3275"/>
    <m/>
    <m/>
    <m/>
    <m/>
    <m/>
    <m/>
    <m/>
    <m/>
    <n v="3275"/>
    <n v="3275"/>
    <m/>
    <m/>
    <m/>
    <m/>
    <m/>
    <m/>
    <m/>
    <m/>
    <m/>
    <n v="3275"/>
    <n v="46214"/>
    <n v="3275"/>
    <n v="52764"/>
    <s v="Department chair (Faculty position)"/>
    <m/>
    <m/>
    <s v="yes"/>
    <m/>
    <s v="Release time"/>
    <m/>
    <m/>
    <m/>
    <m/>
    <n v="1024"/>
    <n v="1748"/>
    <n v="423"/>
    <n v="52"/>
    <m/>
    <m/>
    <m/>
    <n v="21"/>
    <n v="85"/>
    <n v="63862"/>
    <m/>
    <m/>
    <m/>
    <m/>
    <m/>
    <m/>
    <s v="No"/>
    <m/>
    <n v="3"/>
    <m/>
    <m/>
    <m/>
    <m/>
    <m/>
    <n v="4"/>
    <m/>
    <m/>
    <m/>
    <m/>
    <n v="0.3"/>
    <n v="3.66"/>
    <m/>
    <n v="3.66"/>
    <n v="0"/>
    <m/>
    <n v="3.84"/>
    <n v="3157"/>
    <s v="Actual"/>
    <n v="5922"/>
    <n v="20268"/>
    <n v="1509"/>
    <n v="569"/>
    <n v="310"/>
    <m/>
    <m/>
    <m/>
    <m/>
    <n v="28578"/>
    <n v="31"/>
    <n v="0"/>
    <m/>
    <n v="24"/>
    <n v="98"/>
    <n v="46"/>
    <m/>
    <m/>
    <m/>
    <m/>
    <m/>
    <m/>
    <m/>
    <m/>
    <m/>
    <m/>
    <m/>
    <m/>
    <m/>
    <n v="3054"/>
    <m/>
    <m/>
    <n v="127"/>
    <m/>
    <m/>
    <m/>
    <m/>
    <m/>
    <m/>
    <m/>
    <m/>
    <m/>
    <m/>
    <n v="0"/>
    <n v="0"/>
    <n v="0"/>
    <n v="47.5"/>
    <n v="38"/>
    <n v="38"/>
    <n v="0"/>
    <n v="0"/>
    <m/>
    <m/>
    <m/>
    <m/>
    <m/>
    <m/>
    <m/>
    <m/>
    <m/>
    <m/>
    <m/>
    <m/>
    <m/>
    <m/>
    <m/>
    <m/>
    <m/>
    <m/>
    <m/>
    <m/>
    <m/>
    <m/>
    <m/>
    <m/>
    <m/>
    <m/>
    <m/>
    <m/>
    <m/>
    <m/>
    <m/>
    <m/>
    <m/>
    <m/>
    <m/>
    <m/>
    <m/>
    <m/>
    <m/>
    <m/>
    <m/>
    <m/>
    <m/>
    <s v="No"/>
    <m/>
    <m/>
    <m/>
    <m/>
    <s v="Yes"/>
    <s v="No"/>
    <m/>
    <m/>
    <m/>
    <n v="0"/>
    <n v="0"/>
    <s v="No"/>
    <m/>
    <n v="96415"/>
    <m/>
    <m/>
    <m/>
    <m/>
    <m/>
    <m/>
    <m/>
    <m/>
    <m/>
    <m/>
    <m/>
    <m/>
    <m/>
    <m/>
    <m/>
    <m/>
    <m/>
    <m/>
    <s v="Yes"/>
    <s v="General Library Book Budget"/>
    <m/>
    <m/>
    <s v="Textbook Donations from Faculty"/>
    <s v="Textbook Donations from Publisher"/>
    <m/>
    <m/>
    <m/>
    <m/>
    <m/>
    <s v="Grant Outside of College"/>
    <n v="1715.5519125683059"/>
    <x v="1"/>
    <s v="Small"/>
  </r>
  <r>
    <s v="Santa Monica CCD"/>
    <x v="107"/>
    <s v="781"/>
    <s v="Single College District"/>
    <n v="20150"/>
    <x v="9"/>
    <n v="25177.75"/>
    <n v="93000"/>
    <m/>
    <n v="221"/>
    <n v="20"/>
    <m/>
    <m/>
    <m/>
    <m/>
    <m/>
    <m/>
    <n v="47"/>
    <m/>
    <m/>
    <n v="128"/>
    <n v="1300"/>
    <m/>
    <m/>
    <m/>
    <m/>
    <m/>
    <m/>
    <n v="0"/>
    <n v="0"/>
    <m/>
    <m/>
    <m/>
    <m/>
    <m/>
    <m/>
    <m/>
    <n v="21220"/>
    <m/>
    <m/>
    <n v="21220"/>
    <m/>
    <m/>
    <m/>
    <m/>
    <m/>
    <m/>
    <m/>
    <m/>
    <m/>
    <m/>
    <m/>
    <m/>
    <m/>
    <n v="0"/>
    <m/>
    <n v="0"/>
    <n v="0"/>
    <n v="0"/>
    <m/>
    <m/>
    <n v="0"/>
    <n v="0"/>
    <n v="2100"/>
    <m/>
    <m/>
    <n v="2100"/>
    <m/>
    <m/>
    <m/>
    <m/>
    <m/>
    <m/>
    <m/>
    <m/>
    <m/>
    <m/>
    <n v="0"/>
    <n v="0"/>
    <m/>
    <n v="0"/>
    <n v="0"/>
    <n v="0"/>
    <m/>
    <n v="0"/>
    <n v="0"/>
    <n v="0"/>
    <n v="59382"/>
    <m/>
    <m/>
    <n v="59382"/>
    <n v="0"/>
    <n v="0"/>
    <n v="0"/>
    <n v="0"/>
    <m/>
    <n v="0"/>
    <n v="0"/>
    <n v="0"/>
    <n v="0"/>
    <m/>
    <n v="0"/>
    <n v="0"/>
    <n v="0"/>
    <n v="0"/>
    <n v="0"/>
    <m/>
    <n v="0"/>
    <n v="0"/>
    <n v="0"/>
    <n v="0"/>
    <m/>
    <n v="0"/>
    <m/>
    <m/>
    <m/>
    <m/>
    <m/>
    <m/>
    <m/>
    <m/>
    <m/>
    <m/>
    <m/>
    <m/>
    <n v="0"/>
    <n v="0"/>
    <n v="0"/>
    <m/>
    <n v="0"/>
    <n v="0"/>
    <m/>
    <n v="0"/>
    <n v="0"/>
    <n v="564"/>
    <n v="0"/>
    <m/>
    <m/>
    <n v="564"/>
    <m/>
    <m/>
    <m/>
    <m/>
    <m/>
    <m/>
    <m/>
    <m/>
    <m/>
    <m/>
    <m/>
    <n v="0.75"/>
    <m/>
    <m/>
    <m/>
    <m/>
    <m/>
    <n v="0"/>
    <n v="0"/>
    <n v="0"/>
    <n v="0"/>
    <n v="0"/>
    <n v="0"/>
    <n v="0"/>
    <n v="0"/>
    <m/>
    <n v="0"/>
    <n v="0"/>
    <n v="0"/>
    <n v="0"/>
    <n v="0"/>
    <n v="0"/>
    <n v="0"/>
    <n v="0"/>
    <n v="0"/>
    <m/>
    <n v="0"/>
    <n v="0"/>
    <n v="0"/>
    <n v="0"/>
    <n v="0"/>
    <n v="0"/>
    <n v="0"/>
    <m/>
    <n v="0"/>
    <m/>
    <n v="0"/>
    <n v="0"/>
    <n v="0"/>
    <n v="0"/>
    <n v="0"/>
    <m/>
    <m/>
    <n v="0"/>
    <n v="0"/>
    <n v="0"/>
    <m/>
    <n v="0"/>
    <n v="23320"/>
    <n v="0"/>
    <n v="23320"/>
    <s v="Dean or other administrator"/>
    <m/>
    <m/>
    <s v="yes"/>
    <m/>
    <s v="Release time"/>
    <m/>
    <m/>
    <m/>
    <m/>
    <n v="567"/>
    <n v="3370"/>
    <n v="21220"/>
    <n v="40"/>
    <n v="1"/>
    <m/>
    <m/>
    <n v="173"/>
    <n v="0"/>
    <n v="101971"/>
    <m/>
    <m/>
    <m/>
    <m/>
    <m/>
    <m/>
    <s v="No"/>
    <m/>
    <n v="7"/>
    <m/>
    <m/>
    <m/>
    <m/>
    <m/>
    <n v="2"/>
    <m/>
    <m/>
    <m/>
    <m/>
    <n v="6.5"/>
    <n v="7.87"/>
    <m/>
    <n v="7.87"/>
    <n v="4"/>
    <m/>
    <n v="6"/>
    <n v="31510"/>
    <s v="Actual"/>
    <n v="14808"/>
    <n v="47619"/>
    <m/>
    <n v="1986"/>
    <n v="258"/>
    <m/>
    <m/>
    <m/>
    <m/>
    <n v="64671"/>
    <n v="0"/>
    <n v="0"/>
    <m/>
    <n v="0"/>
    <n v="0"/>
    <n v="0"/>
    <m/>
    <m/>
    <m/>
    <m/>
    <m/>
    <m/>
    <m/>
    <m/>
    <m/>
    <m/>
    <m/>
    <m/>
    <m/>
    <n v="9192"/>
    <m/>
    <m/>
    <n v="383"/>
    <m/>
    <m/>
    <m/>
    <m/>
    <m/>
    <m/>
    <m/>
    <m/>
    <m/>
    <m/>
    <n v="1"/>
    <n v="11"/>
    <n v="343"/>
    <n v="69"/>
    <n v="52"/>
    <n v="52"/>
    <s v="1165 (5 hours/week) for 33 weeks"/>
    <n v="0"/>
    <m/>
    <m/>
    <m/>
    <m/>
    <m/>
    <m/>
    <m/>
    <m/>
    <m/>
    <m/>
    <m/>
    <m/>
    <m/>
    <m/>
    <m/>
    <m/>
    <m/>
    <m/>
    <m/>
    <m/>
    <m/>
    <m/>
    <m/>
    <m/>
    <m/>
    <m/>
    <m/>
    <m/>
    <m/>
    <m/>
    <m/>
    <m/>
    <m/>
    <m/>
    <m/>
    <m/>
    <m/>
    <m/>
    <m/>
    <m/>
    <m/>
    <m/>
    <m/>
    <s v="No"/>
    <m/>
    <m/>
    <m/>
    <m/>
    <s v="Yes"/>
    <s v="Yes"/>
    <m/>
    <m/>
    <m/>
    <n v="165"/>
    <n v="0"/>
    <s v="Yes"/>
    <n v="0"/>
    <n v="897966"/>
    <m/>
    <m/>
    <m/>
    <m/>
    <m/>
    <m/>
    <m/>
    <m/>
    <m/>
    <m/>
    <m/>
    <m/>
    <m/>
    <m/>
    <m/>
    <m/>
    <m/>
    <m/>
    <s v="No"/>
    <m/>
    <m/>
    <m/>
    <s v="Textbook Donations from Faculty"/>
    <m/>
    <m/>
    <m/>
    <s v="Other"/>
    <s v="Library purchases very few textbooks, the most being replacements for damaged or stolen texts."/>
    <m/>
    <m/>
    <n v="3199.2058449809401"/>
    <x v="2"/>
    <s v="Large"/>
  </r>
  <r>
    <s v="West Hills CCD"/>
    <x v="45"/>
    <n v="582"/>
    <s v="Multi-College District"/>
    <n v="20150"/>
    <x v="9"/>
    <n v="3054.78"/>
    <n v="25000"/>
    <m/>
    <n v="124"/>
    <n v="7"/>
    <m/>
    <m/>
    <m/>
    <m/>
    <m/>
    <m/>
    <n v="0"/>
    <m/>
    <m/>
    <n v="45"/>
    <n v="400"/>
    <m/>
    <m/>
    <m/>
    <m/>
    <m/>
    <m/>
    <n v="0"/>
    <m/>
    <m/>
    <m/>
    <m/>
    <m/>
    <m/>
    <m/>
    <m/>
    <n v="25498"/>
    <n v="4500"/>
    <m/>
    <n v="29998"/>
    <m/>
    <m/>
    <m/>
    <m/>
    <m/>
    <m/>
    <m/>
    <m/>
    <m/>
    <m/>
    <m/>
    <m/>
    <m/>
    <n v="407"/>
    <m/>
    <m/>
    <m/>
    <m/>
    <m/>
    <m/>
    <m/>
    <m/>
    <n v="4599"/>
    <m/>
    <m/>
    <n v="5006"/>
    <m/>
    <m/>
    <m/>
    <m/>
    <m/>
    <m/>
    <m/>
    <m/>
    <m/>
    <m/>
    <n v="0"/>
    <m/>
    <m/>
    <m/>
    <m/>
    <m/>
    <m/>
    <n v="2352"/>
    <m/>
    <m/>
    <n v="3663"/>
    <n v="2219"/>
    <m/>
    <n v="8234"/>
    <m/>
    <m/>
    <m/>
    <m/>
    <m/>
    <m/>
    <m/>
    <m/>
    <m/>
    <m/>
    <n v="0"/>
    <m/>
    <m/>
    <m/>
    <m/>
    <m/>
    <m/>
    <m/>
    <m/>
    <m/>
    <m/>
    <n v="0"/>
    <m/>
    <m/>
    <m/>
    <m/>
    <m/>
    <m/>
    <m/>
    <m/>
    <m/>
    <m/>
    <m/>
    <m/>
    <n v="0"/>
    <n v="195"/>
    <m/>
    <m/>
    <m/>
    <m/>
    <m/>
    <m/>
    <m/>
    <n v="1000"/>
    <m/>
    <m/>
    <m/>
    <n v="1195"/>
    <m/>
    <m/>
    <m/>
    <m/>
    <m/>
    <m/>
    <m/>
    <m/>
    <m/>
    <m/>
    <m/>
    <n v="0.32"/>
    <m/>
    <m/>
    <m/>
    <m/>
    <m/>
    <n v="4427"/>
    <m/>
    <m/>
    <m/>
    <m/>
    <m/>
    <m/>
    <m/>
    <m/>
    <n v="4427"/>
    <m/>
    <m/>
    <m/>
    <m/>
    <m/>
    <m/>
    <m/>
    <m/>
    <m/>
    <n v="0"/>
    <m/>
    <m/>
    <m/>
    <m/>
    <m/>
    <m/>
    <m/>
    <m/>
    <m/>
    <n v="0"/>
    <m/>
    <m/>
    <m/>
    <m/>
    <m/>
    <m/>
    <m/>
    <m/>
    <m/>
    <m/>
    <n v="0"/>
    <n v="35004"/>
    <n v="0"/>
    <n v="35004"/>
    <s v="Other"/>
    <s v="Librarian"/>
    <m/>
    <s v="yes"/>
    <s v="None"/>
    <m/>
    <m/>
    <m/>
    <m/>
    <m/>
    <n v="251"/>
    <n v="862"/>
    <n v="17255"/>
    <n v="77"/>
    <m/>
    <m/>
    <m/>
    <n v="37"/>
    <n v="0"/>
    <n v="30523"/>
    <m/>
    <m/>
    <m/>
    <m/>
    <m/>
    <m/>
    <s v="No"/>
    <m/>
    <n v="1"/>
    <m/>
    <m/>
    <m/>
    <m/>
    <m/>
    <n v="3"/>
    <m/>
    <m/>
    <m/>
    <m/>
    <n v="2.25"/>
    <n v="1.46"/>
    <m/>
    <n v="1.46"/>
    <m/>
    <m/>
    <n v="2.4300000000000002"/>
    <n v="887"/>
    <s v="Estimate"/>
    <n v="2843"/>
    <n v="4313"/>
    <n v="379"/>
    <n v="619"/>
    <m/>
    <m/>
    <m/>
    <m/>
    <m/>
    <n v="8154"/>
    <n v="0"/>
    <n v="36"/>
    <m/>
    <n v="36"/>
    <n v="33"/>
    <n v="33"/>
    <m/>
    <m/>
    <m/>
    <m/>
    <m/>
    <m/>
    <m/>
    <m/>
    <m/>
    <m/>
    <m/>
    <m/>
    <m/>
    <n v="420"/>
    <m/>
    <m/>
    <n v="12"/>
    <m/>
    <m/>
    <m/>
    <m/>
    <m/>
    <m/>
    <m/>
    <m/>
    <m/>
    <m/>
    <n v="0"/>
    <n v="0"/>
    <n v="0"/>
    <n v="58.5"/>
    <n v="30"/>
    <n v="30"/>
    <n v="0"/>
    <n v="0"/>
    <m/>
    <m/>
    <m/>
    <m/>
    <m/>
    <m/>
    <m/>
    <m/>
    <m/>
    <m/>
    <m/>
    <m/>
    <m/>
    <m/>
    <m/>
    <m/>
    <m/>
    <m/>
    <m/>
    <m/>
    <m/>
    <m/>
    <m/>
    <m/>
    <m/>
    <m/>
    <m/>
    <m/>
    <m/>
    <m/>
    <m/>
    <m/>
    <m/>
    <m/>
    <m/>
    <m/>
    <m/>
    <m/>
    <m/>
    <m/>
    <m/>
    <m/>
    <m/>
    <s v="No"/>
    <m/>
    <m/>
    <m/>
    <m/>
    <s v="Yes"/>
    <s v="Yes"/>
    <m/>
    <m/>
    <m/>
    <n v="0"/>
    <n v="0"/>
    <s v="No"/>
    <m/>
    <n v="106060"/>
    <m/>
    <m/>
    <m/>
    <m/>
    <m/>
    <m/>
    <m/>
    <m/>
    <m/>
    <m/>
    <m/>
    <m/>
    <m/>
    <m/>
    <m/>
    <m/>
    <m/>
    <m/>
    <s v="Yes"/>
    <m/>
    <m/>
    <m/>
    <m/>
    <m/>
    <s v="Textbook Donations from Bookstore"/>
    <m/>
    <s v="Other"/>
    <s v="Lottery"/>
    <m/>
    <m/>
    <n v="2092.3150684931506"/>
    <x v="1"/>
    <s v="Small"/>
  </r>
  <r>
    <s v="San Jose CCD"/>
    <x v="49"/>
    <s v="471"/>
    <s v="Multi-College District"/>
    <n v="20150"/>
    <x v="9"/>
    <n v="6303.53"/>
    <n v="26000"/>
    <m/>
    <n v="89"/>
    <n v="12"/>
    <m/>
    <m/>
    <m/>
    <m/>
    <m/>
    <m/>
    <n v="47"/>
    <m/>
    <m/>
    <n v="82"/>
    <n v="252"/>
    <m/>
    <m/>
    <m/>
    <m/>
    <m/>
    <m/>
    <n v="29"/>
    <n v="12574"/>
    <m/>
    <m/>
    <m/>
    <m/>
    <m/>
    <m/>
    <m/>
    <n v="28244"/>
    <n v="33007"/>
    <m/>
    <n v="73854"/>
    <m/>
    <m/>
    <m/>
    <m/>
    <m/>
    <m/>
    <m/>
    <m/>
    <m/>
    <m/>
    <m/>
    <m/>
    <m/>
    <n v="4951"/>
    <m/>
    <n v="0"/>
    <n v="0"/>
    <n v="0"/>
    <m/>
    <m/>
    <n v="0"/>
    <n v="0"/>
    <n v="0"/>
    <n v="181"/>
    <m/>
    <n v="5132"/>
    <m/>
    <m/>
    <m/>
    <m/>
    <m/>
    <m/>
    <m/>
    <m/>
    <m/>
    <m/>
    <n v="0"/>
    <n v="36"/>
    <m/>
    <n v="0"/>
    <n v="0"/>
    <m/>
    <m/>
    <n v="0"/>
    <n v="0"/>
    <n v="0"/>
    <n v="18080"/>
    <n v="0"/>
    <m/>
    <n v="18116"/>
    <n v="0"/>
    <n v="0"/>
    <n v="0"/>
    <n v="0"/>
    <m/>
    <n v="0"/>
    <n v="0"/>
    <n v="0"/>
    <n v="0"/>
    <n v="0"/>
    <n v="0"/>
    <n v="262.5"/>
    <n v="0"/>
    <n v="0"/>
    <n v="0"/>
    <m/>
    <n v="0"/>
    <n v="0"/>
    <n v="0"/>
    <n v="0"/>
    <n v="0"/>
    <n v="262.5"/>
    <m/>
    <m/>
    <m/>
    <m/>
    <m/>
    <m/>
    <m/>
    <m/>
    <m/>
    <m/>
    <m/>
    <m/>
    <n v="0"/>
    <n v="1497"/>
    <n v="0"/>
    <m/>
    <n v="0"/>
    <n v="0"/>
    <m/>
    <n v="0"/>
    <n v="0"/>
    <n v="0"/>
    <n v="0"/>
    <n v="5127"/>
    <m/>
    <n v="6624"/>
    <m/>
    <m/>
    <m/>
    <m/>
    <m/>
    <m/>
    <m/>
    <m/>
    <m/>
    <m/>
    <m/>
    <n v="0.56000000000000005"/>
    <m/>
    <m/>
    <m/>
    <m/>
    <m/>
    <n v="0"/>
    <n v="0"/>
    <n v="0"/>
    <n v="0"/>
    <n v="0"/>
    <n v="0"/>
    <n v="0"/>
    <n v="0"/>
    <n v="0"/>
    <n v="0"/>
    <n v="0"/>
    <n v="0"/>
    <n v="0"/>
    <n v="0"/>
    <n v="0"/>
    <n v="0"/>
    <n v="0"/>
    <n v="0"/>
    <n v="0"/>
    <n v="0"/>
    <n v="29044"/>
    <n v="0"/>
    <n v="0"/>
    <n v="0"/>
    <n v="0"/>
    <n v="0"/>
    <n v="0"/>
    <n v="0"/>
    <m/>
    <n v="29044"/>
    <n v="29044"/>
    <n v="0"/>
    <n v="0"/>
    <n v="0"/>
    <m/>
    <m/>
    <n v="0"/>
    <n v="0"/>
    <n v="0"/>
    <n v="0"/>
    <n v="29044"/>
    <n v="78986"/>
    <n v="29306.5"/>
    <n v="137336.5"/>
    <s v="Dean or other administrator"/>
    <m/>
    <m/>
    <s v="no"/>
    <s v="None"/>
    <m/>
    <m/>
    <m/>
    <m/>
    <m/>
    <n v="876"/>
    <n v="2375"/>
    <n v="8910"/>
    <n v="55"/>
    <n v="1"/>
    <m/>
    <m/>
    <n v="93"/>
    <n v="106"/>
    <n v="50212"/>
    <m/>
    <m/>
    <m/>
    <m/>
    <m/>
    <m/>
    <s v="No"/>
    <m/>
    <n v="2"/>
    <m/>
    <m/>
    <m/>
    <m/>
    <m/>
    <n v="6"/>
    <m/>
    <m/>
    <m/>
    <m/>
    <n v="1.27"/>
    <n v="3"/>
    <m/>
    <n v="3"/>
    <n v="0"/>
    <m/>
    <n v="5.8"/>
    <n v="2430"/>
    <s v="Actual"/>
    <n v="4611"/>
    <n v="8138"/>
    <n v="2235"/>
    <n v="494"/>
    <n v="51"/>
    <m/>
    <m/>
    <m/>
    <m/>
    <n v="15529"/>
    <n v="7"/>
    <n v="0"/>
    <m/>
    <n v="6"/>
    <n v="87"/>
    <n v="25"/>
    <m/>
    <m/>
    <m/>
    <m/>
    <m/>
    <m/>
    <m/>
    <m/>
    <m/>
    <m/>
    <m/>
    <m/>
    <m/>
    <n v="2875"/>
    <m/>
    <m/>
    <n v="121"/>
    <m/>
    <m/>
    <m/>
    <m/>
    <m/>
    <m/>
    <m/>
    <m/>
    <m/>
    <m/>
    <n v="2"/>
    <n v="2"/>
    <n v="20"/>
    <n v="58"/>
    <n v="20"/>
    <n v="20"/>
    <n v="4"/>
    <n v="0"/>
    <m/>
    <m/>
    <m/>
    <m/>
    <m/>
    <m/>
    <m/>
    <m/>
    <m/>
    <m/>
    <m/>
    <m/>
    <m/>
    <m/>
    <m/>
    <m/>
    <m/>
    <m/>
    <m/>
    <m/>
    <m/>
    <m/>
    <m/>
    <m/>
    <m/>
    <m/>
    <m/>
    <m/>
    <m/>
    <m/>
    <m/>
    <m/>
    <m/>
    <m/>
    <m/>
    <m/>
    <m/>
    <m/>
    <m/>
    <m/>
    <m/>
    <m/>
    <m/>
    <s v="No"/>
    <m/>
    <m/>
    <m/>
    <m/>
    <s v="Yes"/>
    <s v="Yes"/>
    <m/>
    <m/>
    <m/>
    <n v="120"/>
    <n v="0"/>
    <s v="No"/>
    <m/>
    <n v="121556"/>
    <m/>
    <m/>
    <m/>
    <m/>
    <m/>
    <m/>
    <m/>
    <m/>
    <m/>
    <m/>
    <m/>
    <m/>
    <m/>
    <m/>
    <m/>
    <m/>
    <m/>
    <m/>
    <s v="Yes"/>
    <m/>
    <m/>
    <m/>
    <s v="Textbook Donations from Faculty"/>
    <m/>
    <m/>
    <m/>
    <m/>
    <m/>
    <m/>
    <s v="Grant Outside of College"/>
    <n v="2101.1766666666667"/>
    <x v="1"/>
    <s v="Small"/>
  </r>
  <r>
    <s v="Los Angeles CCD"/>
    <x v="42"/>
    <s v="744"/>
    <s v="Multi-College District"/>
    <n v="20150"/>
    <x v="9"/>
    <n v="14162.03"/>
    <n v="58929"/>
    <m/>
    <n v="170"/>
    <n v="8"/>
    <m/>
    <m/>
    <m/>
    <m/>
    <m/>
    <m/>
    <n v="45"/>
    <m/>
    <m/>
    <n v="60"/>
    <n v="831"/>
    <m/>
    <m/>
    <m/>
    <m/>
    <m/>
    <m/>
    <n v="109"/>
    <n v="0"/>
    <m/>
    <m/>
    <n v="47861"/>
    <m/>
    <m/>
    <n v="8000"/>
    <m/>
    <n v="1500"/>
    <n v="39717"/>
    <m/>
    <n v="97187"/>
    <m/>
    <m/>
    <m/>
    <m/>
    <m/>
    <m/>
    <m/>
    <m/>
    <m/>
    <m/>
    <m/>
    <m/>
    <m/>
    <n v="5415"/>
    <m/>
    <n v="0"/>
    <n v="0"/>
    <n v="0"/>
    <m/>
    <m/>
    <n v="0"/>
    <m/>
    <n v="0"/>
    <n v="0"/>
    <m/>
    <n v="5415"/>
    <m/>
    <m/>
    <m/>
    <m/>
    <m/>
    <m/>
    <m/>
    <m/>
    <m/>
    <m/>
    <n v="0"/>
    <n v="0"/>
    <m/>
    <n v="0"/>
    <n v="0"/>
    <n v="31172"/>
    <m/>
    <n v="0"/>
    <n v="0"/>
    <n v="0"/>
    <n v="66754"/>
    <n v="0"/>
    <m/>
    <n v="97926"/>
    <n v="0"/>
    <n v="0"/>
    <n v="0"/>
    <n v="0"/>
    <m/>
    <n v="0"/>
    <n v="0"/>
    <n v="0"/>
    <n v="0"/>
    <n v="0"/>
    <n v="0"/>
    <n v="0"/>
    <n v="0"/>
    <n v="0"/>
    <n v="0"/>
    <m/>
    <n v="0"/>
    <n v="0"/>
    <n v="0"/>
    <n v="0"/>
    <n v="0"/>
    <n v="0"/>
    <m/>
    <m/>
    <m/>
    <m/>
    <m/>
    <m/>
    <m/>
    <m/>
    <m/>
    <m/>
    <m/>
    <m/>
    <n v="0"/>
    <n v="0"/>
    <n v="0"/>
    <m/>
    <n v="0"/>
    <n v="0"/>
    <m/>
    <n v="0"/>
    <n v="0"/>
    <n v="0"/>
    <n v="0"/>
    <n v="0"/>
    <m/>
    <n v="0"/>
    <m/>
    <m/>
    <m/>
    <m/>
    <m/>
    <m/>
    <m/>
    <m/>
    <m/>
    <m/>
    <m/>
    <n v="0.81"/>
    <m/>
    <m/>
    <m/>
    <m/>
    <m/>
    <n v="0"/>
    <n v="0"/>
    <n v="0"/>
    <n v="0"/>
    <m/>
    <n v="0"/>
    <n v="0"/>
    <n v="0"/>
    <n v="9106"/>
    <n v="9106"/>
    <n v="0"/>
    <n v="0"/>
    <n v="0"/>
    <n v="0"/>
    <n v="0"/>
    <n v="0"/>
    <n v="0"/>
    <n v="0"/>
    <n v="0"/>
    <n v="0"/>
    <n v="0"/>
    <n v="0"/>
    <n v="0"/>
    <n v="1500"/>
    <m/>
    <n v="0"/>
    <n v="0"/>
    <n v="0"/>
    <m/>
    <n v="1500"/>
    <n v="0"/>
    <n v="0"/>
    <n v="0"/>
    <n v="1500"/>
    <m/>
    <m/>
    <m/>
    <n v="0"/>
    <n v="0"/>
    <n v="0"/>
    <n v="1500"/>
    <n v="102602"/>
    <n v="1500"/>
    <n v="105602"/>
    <s v="Department chair (Faculty position)"/>
    <m/>
    <m/>
    <s v="yes"/>
    <m/>
    <s v="Release time"/>
    <m/>
    <m/>
    <m/>
    <m/>
    <n v="1275"/>
    <n v="0"/>
    <n v="21928"/>
    <n v="26"/>
    <n v="2453"/>
    <m/>
    <m/>
    <n v="0"/>
    <n v="73"/>
    <n v="77000"/>
    <m/>
    <m/>
    <m/>
    <m/>
    <m/>
    <m/>
    <s v="No"/>
    <m/>
    <n v="5"/>
    <m/>
    <m/>
    <m/>
    <m/>
    <m/>
    <n v="5"/>
    <m/>
    <m/>
    <m/>
    <m/>
    <n v="0"/>
    <n v="5.45"/>
    <m/>
    <n v="5.45"/>
    <n v="0"/>
    <m/>
    <n v="5"/>
    <n v="16801"/>
    <s v="Actual"/>
    <n v="16188"/>
    <n v="22967"/>
    <n v="5327"/>
    <n v="0"/>
    <n v="1075"/>
    <m/>
    <m/>
    <m/>
    <m/>
    <n v="45557"/>
    <n v="0"/>
    <n v="31"/>
    <m/>
    <n v="31"/>
    <n v="33"/>
    <n v="33"/>
    <m/>
    <m/>
    <m/>
    <m/>
    <m/>
    <m/>
    <m/>
    <m/>
    <m/>
    <m/>
    <m/>
    <m/>
    <m/>
    <n v="10380"/>
    <m/>
    <m/>
    <n v="346"/>
    <m/>
    <m/>
    <m/>
    <m/>
    <m/>
    <m/>
    <m/>
    <m/>
    <m/>
    <m/>
    <n v="2"/>
    <n v="2"/>
    <n v="59"/>
    <n v="54.5"/>
    <n v="44"/>
    <n v="44"/>
    <n v="0"/>
    <n v="0"/>
    <m/>
    <m/>
    <m/>
    <m/>
    <m/>
    <m/>
    <m/>
    <m/>
    <m/>
    <m/>
    <m/>
    <m/>
    <m/>
    <m/>
    <m/>
    <m/>
    <m/>
    <m/>
    <m/>
    <m/>
    <m/>
    <m/>
    <m/>
    <m/>
    <m/>
    <m/>
    <m/>
    <m/>
    <m/>
    <m/>
    <m/>
    <m/>
    <m/>
    <m/>
    <m/>
    <m/>
    <m/>
    <m/>
    <m/>
    <m/>
    <m/>
    <m/>
    <m/>
    <s v="No"/>
    <m/>
    <m/>
    <m/>
    <m/>
    <s v="Yes"/>
    <s v="Yes"/>
    <m/>
    <m/>
    <m/>
    <n v="0"/>
    <n v="0"/>
    <s v="Yes"/>
    <n v="3"/>
    <n v="370290"/>
    <m/>
    <m/>
    <m/>
    <m/>
    <m/>
    <m/>
    <m/>
    <m/>
    <m/>
    <m/>
    <m/>
    <m/>
    <m/>
    <m/>
    <m/>
    <m/>
    <m/>
    <m/>
    <s v="No"/>
    <m/>
    <m/>
    <m/>
    <m/>
    <m/>
    <m/>
    <m/>
    <m/>
    <m/>
    <m/>
    <m/>
    <n v="2598.537614678899"/>
    <x v="2"/>
    <s v="Medium"/>
  </r>
  <r>
    <s v="Pasadena CCD"/>
    <x v="62"/>
    <s v="771"/>
    <s v="Single College District"/>
    <n v="20150"/>
    <x v="9"/>
    <n v="24456.17"/>
    <n v="49062"/>
    <m/>
    <n v="234"/>
    <n v="8"/>
    <m/>
    <m/>
    <m/>
    <m/>
    <m/>
    <m/>
    <n v="97"/>
    <m/>
    <m/>
    <n v="44"/>
    <n v="970"/>
    <m/>
    <m/>
    <m/>
    <m/>
    <m/>
    <m/>
    <n v="320"/>
    <m/>
    <m/>
    <m/>
    <m/>
    <m/>
    <m/>
    <m/>
    <m/>
    <n v="99192"/>
    <m/>
    <m/>
    <n v="99512"/>
    <m/>
    <m/>
    <m/>
    <m/>
    <m/>
    <m/>
    <m/>
    <m/>
    <m/>
    <m/>
    <m/>
    <m/>
    <m/>
    <n v="5561"/>
    <m/>
    <m/>
    <m/>
    <m/>
    <m/>
    <m/>
    <m/>
    <m/>
    <m/>
    <m/>
    <m/>
    <n v="5561"/>
    <m/>
    <m/>
    <m/>
    <m/>
    <m/>
    <m/>
    <m/>
    <m/>
    <m/>
    <m/>
    <n v="0"/>
    <n v="73093"/>
    <m/>
    <m/>
    <m/>
    <m/>
    <m/>
    <m/>
    <m/>
    <m/>
    <m/>
    <n v="2060"/>
    <m/>
    <n v="75153"/>
    <n v="0"/>
    <m/>
    <m/>
    <m/>
    <m/>
    <m/>
    <m/>
    <m/>
    <m/>
    <m/>
    <n v="0"/>
    <n v="0"/>
    <m/>
    <m/>
    <m/>
    <m/>
    <m/>
    <m/>
    <m/>
    <m/>
    <m/>
    <n v="0"/>
    <m/>
    <m/>
    <m/>
    <m/>
    <m/>
    <m/>
    <m/>
    <m/>
    <m/>
    <m/>
    <m/>
    <m/>
    <n v="0"/>
    <n v="643"/>
    <m/>
    <m/>
    <m/>
    <m/>
    <m/>
    <m/>
    <m/>
    <m/>
    <m/>
    <m/>
    <m/>
    <n v="643"/>
    <m/>
    <m/>
    <m/>
    <m/>
    <m/>
    <m/>
    <m/>
    <m/>
    <m/>
    <m/>
    <m/>
    <n v="0.63"/>
    <m/>
    <m/>
    <m/>
    <m/>
    <m/>
    <n v="9104"/>
    <m/>
    <m/>
    <m/>
    <m/>
    <m/>
    <m/>
    <m/>
    <m/>
    <n v="9104"/>
    <n v="0"/>
    <m/>
    <m/>
    <m/>
    <m/>
    <m/>
    <m/>
    <m/>
    <m/>
    <n v="0"/>
    <n v="0"/>
    <m/>
    <m/>
    <m/>
    <m/>
    <m/>
    <m/>
    <m/>
    <m/>
    <n v="0"/>
    <n v="0"/>
    <m/>
    <m/>
    <m/>
    <m/>
    <m/>
    <m/>
    <m/>
    <m/>
    <m/>
    <n v="0"/>
    <n v="105073"/>
    <n v="0"/>
    <n v="105073"/>
    <s v="Dean or other administrator"/>
    <m/>
    <m/>
    <s v="yes"/>
    <s v="None"/>
    <m/>
    <m/>
    <m/>
    <m/>
    <m/>
    <n v="3256"/>
    <n v="6167"/>
    <n v="11716"/>
    <n v="42"/>
    <m/>
    <m/>
    <m/>
    <n v="43"/>
    <n v="79"/>
    <n v="133975"/>
    <m/>
    <m/>
    <m/>
    <m/>
    <m/>
    <m/>
    <s v="No"/>
    <m/>
    <n v="5"/>
    <m/>
    <m/>
    <m/>
    <m/>
    <m/>
    <n v="2"/>
    <m/>
    <m/>
    <m/>
    <m/>
    <n v="6"/>
    <n v="7"/>
    <m/>
    <n v="7"/>
    <n v="8"/>
    <m/>
    <n v="10"/>
    <n v="6311"/>
    <s v="Actual"/>
    <s v="66, 179"/>
    <m/>
    <m/>
    <m/>
    <n v="223"/>
    <m/>
    <m/>
    <m/>
    <m/>
    <n v="66402"/>
    <n v="111"/>
    <n v="0"/>
    <m/>
    <n v="95"/>
    <n v="2070"/>
    <n v="126"/>
    <m/>
    <m/>
    <m/>
    <m/>
    <m/>
    <m/>
    <m/>
    <m/>
    <m/>
    <m/>
    <m/>
    <m/>
    <m/>
    <n v="10936"/>
    <m/>
    <m/>
    <n v="454"/>
    <m/>
    <m/>
    <m/>
    <m/>
    <m/>
    <m/>
    <m/>
    <m/>
    <m/>
    <m/>
    <m/>
    <m/>
    <m/>
    <n v="68.75"/>
    <n v="54"/>
    <m/>
    <n v="112"/>
    <n v="0"/>
    <m/>
    <m/>
    <m/>
    <m/>
    <m/>
    <m/>
    <m/>
    <m/>
    <m/>
    <m/>
    <m/>
    <m/>
    <m/>
    <m/>
    <m/>
    <m/>
    <m/>
    <m/>
    <m/>
    <m/>
    <m/>
    <m/>
    <m/>
    <m/>
    <m/>
    <m/>
    <m/>
    <m/>
    <m/>
    <m/>
    <m/>
    <m/>
    <m/>
    <m/>
    <m/>
    <m/>
    <m/>
    <m/>
    <m/>
    <m/>
    <m/>
    <m/>
    <m/>
    <s v="No"/>
    <m/>
    <m/>
    <m/>
    <m/>
    <s v="Yes"/>
    <s v="Yes"/>
    <m/>
    <m/>
    <m/>
    <n v="112"/>
    <n v="0"/>
    <s v="Yes"/>
    <n v="0"/>
    <n v="783320"/>
    <m/>
    <m/>
    <m/>
    <m/>
    <m/>
    <m/>
    <m/>
    <m/>
    <m/>
    <m/>
    <m/>
    <m/>
    <m/>
    <m/>
    <m/>
    <m/>
    <m/>
    <m/>
    <s v="Yes"/>
    <m/>
    <s v="Student Government"/>
    <m/>
    <s v="Textbook Donations from Faculty"/>
    <m/>
    <m/>
    <m/>
    <m/>
    <m/>
    <m/>
    <m/>
    <n v="3493.738571428571"/>
    <x v="2"/>
    <s v="Large"/>
  </r>
  <r>
    <s v="Shasta Tehama CCD"/>
    <x v="39"/>
    <s v="171"/>
    <s v="Single College District"/>
    <n v="20150"/>
    <x v="9"/>
    <n v="6704.82"/>
    <n v="24544"/>
    <m/>
    <n v="79"/>
    <n v="7"/>
    <m/>
    <m/>
    <m/>
    <m/>
    <m/>
    <m/>
    <n v="39"/>
    <m/>
    <m/>
    <n v="44"/>
    <n v="429"/>
    <m/>
    <m/>
    <m/>
    <m/>
    <m/>
    <m/>
    <n v="492"/>
    <m/>
    <m/>
    <n v="4142"/>
    <n v="9350"/>
    <m/>
    <m/>
    <m/>
    <n v="3868"/>
    <n v="11350"/>
    <m/>
    <m/>
    <n v="29202"/>
    <m/>
    <m/>
    <m/>
    <m/>
    <m/>
    <m/>
    <m/>
    <m/>
    <m/>
    <m/>
    <m/>
    <m/>
    <m/>
    <n v="6361"/>
    <m/>
    <m/>
    <m/>
    <m/>
    <m/>
    <m/>
    <m/>
    <m/>
    <m/>
    <m/>
    <m/>
    <n v="6361"/>
    <m/>
    <m/>
    <m/>
    <m/>
    <m/>
    <m/>
    <m/>
    <m/>
    <m/>
    <m/>
    <n v="0"/>
    <m/>
    <m/>
    <m/>
    <m/>
    <m/>
    <m/>
    <m/>
    <m/>
    <m/>
    <n v="40618"/>
    <m/>
    <m/>
    <n v="40618"/>
    <m/>
    <m/>
    <m/>
    <m/>
    <m/>
    <m/>
    <m/>
    <m/>
    <m/>
    <m/>
    <n v="0"/>
    <m/>
    <m/>
    <m/>
    <m/>
    <m/>
    <m/>
    <m/>
    <m/>
    <m/>
    <m/>
    <n v="0"/>
    <m/>
    <m/>
    <m/>
    <m/>
    <m/>
    <m/>
    <m/>
    <m/>
    <m/>
    <m/>
    <m/>
    <m/>
    <n v="0"/>
    <n v="3753"/>
    <m/>
    <m/>
    <m/>
    <m/>
    <m/>
    <m/>
    <n v="106"/>
    <m/>
    <m/>
    <m/>
    <m/>
    <n v="3859"/>
    <m/>
    <m/>
    <m/>
    <m/>
    <m/>
    <m/>
    <m/>
    <m/>
    <m/>
    <m/>
    <m/>
    <n v="0.54"/>
    <m/>
    <m/>
    <m/>
    <m/>
    <m/>
    <n v="6105"/>
    <m/>
    <m/>
    <m/>
    <m/>
    <m/>
    <m/>
    <m/>
    <m/>
    <n v="6105"/>
    <m/>
    <m/>
    <m/>
    <m/>
    <m/>
    <m/>
    <m/>
    <m/>
    <m/>
    <n v="0"/>
    <m/>
    <m/>
    <m/>
    <m/>
    <m/>
    <m/>
    <m/>
    <m/>
    <m/>
    <n v="0"/>
    <m/>
    <m/>
    <m/>
    <m/>
    <m/>
    <m/>
    <m/>
    <m/>
    <m/>
    <m/>
    <n v="0"/>
    <n v="35563"/>
    <n v="0"/>
    <n v="35563"/>
    <s v="Dean or other administrator"/>
    <m/>
    <m/>
    <s v="yes"/>
    <s v="None"/>
    <m/>
    <m/>
    <m/>
    <m/>
    <m/>
    <n v="1028"/>
    <n v="25337"/>
    <n v="26516"/>
    <n v="66"/>
    <m/>
    <m/>
    <m/>
    <n v="4517"/>
    <n v="2323"/>
    <n v="81097"/>
    <m/>
    <m/>
    <m/>
    <m/>
    <m/>
    <m/>
    <s v="Yes"/>
    <s v="Ebscp Info Services"/>
    <n v="2"/>
    <m/>
    <m/>
    <m/>
    <m/>
    <m/>
    <n v="7"/>
    <m/>
    <m/>
    <m/>
    <m/>
    <n v="1.26"/>
    <n v="3"/>
    <m/>
    <n v="3"/>
    <n v="0"/>
    <m/>
    <n v="5"/>
    <n v="10197"/>
    <s v="Estimate"/>
    <n v="22331"/>
    <n v="6996"/>
    <n v="2764"/>
    <n v="3166"/>
    <n v="226"/>
    <m/>
    <m/>
    <m/>
    <m/>
    <n v="34483"/>
    <n v="111"/>
    <n v="0"/>
    <m/>
    <n v="100"/>
    <n v="238"/>
    <n v="86"/>
    <m/>
    <m/>
    <m/>
    <m/>
    <m/>
    <m/>
    <m/>
    <m/>
    <m/>
    <m/>
    <m/>
    <m/>
    <m/>
    <n v="2855"/>
    <m/>
    <m/>
    <n v="140"/>
    <m/>
    <m/>
    <m/>
    <m/>
    <m/>
    <m/>
    <m/>
    <m/>
    <m/>
    <m/>
    <m/>
    <m/>
    <m/>
    <n v="52"/>
    <n v="29"/>
    <n v="29"/>
    <m/>
    <m/>
    <m/>
    <m/>
    <m/>
    <m/>
    <m/>
    <m/>
    <m/>
    <m/>
    <m/>
    <m/>
    <m/>
    <m/>
    <m/>
    <m/>
    <m/>
    <m/>
    <m/>
    <m/>
    <m/>
    <m/>
    <m/>
    <m/>
    <m/>
    <m/>
    <m/>
    <m/>
    <m/>
    <m/>
    <m/>
    <m/>
    <m/>
    <m/>
    <m/>
    <m/>
    <m/>
    <m/>
    <m/>
    <m/>
    <m/>
    <m/>
    <m/>
    <m/>
    <m/>
    <s v="No"/>
    <m/>
    <m/>
    <m/>
    <m/>
    <s v="Yes"/>
    <s v="Yes"/>
    <m/>
    <m/>
    <m/>
    <m/>
    <m/>
    <s v="No"/>
    <m/>
    <n v="217993"/>
    <m/>
    <m/>
    <m/>
    <m/>
    <m/>
    <m/>
    <m/>
    <m/>
    <m/>
    <m/>
    <m/>
    <m/>
    <m/>
    <m/>
    <m/>
    <m/>
    <m/>
    <m/>
    <s v="Yes"/>
    <m/>
    <m/>
    <m/>
    <m/>
    <m/>
    <m/>
    <m/>
    <m/>
    <m/>
    <m/>
    <s v="Grant Outside of College"/>
    <n v="2234.94"/>
    <x v="0"/>
    <s v="Small"/>
  </r>
  <r>
    <s v="Sierra CCD"/>
    <x v="30"/>
    <s v="271"/>
    <s v="Single College District"/>
    <n v="20150"/>
    <x v="9"/>
    <n v="14481.64"/>
    <n v="44311"/>
    <m/>
    <n v="72"/>
    <n v="14"/>
    <m/>
    <m/>
    <m/>
    <m/>
    <m/>
    <m/>
    <n v="35"/>
    <m/>
    <m/>
    <n v="91"/>
    <n v="1110"/>
    <m/>
    <m/>
    <m/>
    <m/>
    <m/>
    <m/>
    <n v="495"/>
    <m/>
    <m/>
    <m/>
    <m/>
    <m/>
    <m/>
    <m/>
    <m/>
    <n v="87483"/>
    <m/>
    <m/>
    <n v="87978"/>
    <m/>
    <m/>
    <m/>
    <m/>
    <m/>
    <m/>
    <m/>
    <m/>
    <m/>
    <m/>
    <m/>
    <m/>
    <m/>
    <n v="28441"/>
    <m/>
    <m/>
    <m/>
    <m/>
    <m/>
    <m/>
    <m/>
    <m/>
    <n v="60"/>
    <m/>
    <m/>
    <n v="28501"/>
    <m/>
    <m/>
    <m/>
    <m/>
    <m/>
    <m/>
    <m/>
    <m/>
    <m/>
    <m/>
    <n v="0"/>
    <n v="10418"/>
    <m/>
    <m/>
    <m/>
    <m/>
    <m/>
    <m/>
    <m/>
    <m/>
    <n v="59204"/>
    <m/>
    <m/>
    <n v="69622"/>
    <m/>
    <m/>
    <m/>
    <m/>
    <m/>
    <m/>
    <m/>
    <m/>
    <m/>
    <m/>
    <n v="0"/>
    <m/>
    <m/>
    <m/>
    <m/>
    <m/>
    <m/>
    <m/>
    <m/>
    <m/>
    <m/>
    <n v="0"/>
    <m/>
    <m/>
    <m/>
    <m/>
    <m/>
    <m/>
    <m/>
    <m/>
    <m/>
    <m/>
    <m/>
    <m/>
    <n v="0"/>
    <m/>
    <m/>
    <m/>
    <m/>
    <m/>
    <m/>
    <m/>
    <m/>
    <m/>
    <m/>
    <m/>
    <m/>
    <n v="0"/>
    <m/>
    <m/>
    <m/>
    <m/>
    <m/>
    <m/>
    <m/>
    <m/>
    <m/>
    <m/>
    <m/>
    <n v="0.62"/>
    <m/>
    <m/>
    <m/>
    <m/>
    <m/>
    <m/>
    <m/>
    <m/>
    <m/>
    <m/>
    <m/>
    <m/>
    <m/>
    <m/>
    <n v="0"/>
    <m/>
    <m/>
    <m/>
    <m/>
    <m/>
    <m/>
    <m/>
    <m/>
    <m/>
    <n v="0"/>
    <m/>
    <m/>
    <m/>
    <m/>
    <m/>
    <m/>
    <m/>
    <m/>
    <m/>
    <n v="0"/>
    <m/>
    <m/>
    <m/>
    <m/>
    <m/>
    <m/>
    <m/>
    <m/>
    <m/>
    <m/>
    <n v="0"/>
    <n v="116479"/>
    <n v="0"/>
    <n v="116479"/>
    <s v="Dean or other administrator"/>
    <m/>
    <m/>
    <s v="yes"/>
    <s v="None"/>
    <m/>
    <m/>
    <m/>
    <m/>
    <m/>
    <n v="1807"/>
    <n v="518"/>
    <n v="157952"/>
    <n v="224"/>
    <n v="3155"/>
    <m/>
    <m/>
    <n v="79"/>
    <n v="17952"/>
    <n v="115102"/>
    <m/>
    <m/>
    <m/>
    <m/>
    <m/>
    <m/>
    <s v="Yes"/>
    <s v="EBSCO"/>
    <n v="3"/>
    <m/>
    <m/>
    <m/>
    <m/>
    <m/>
    <n v="7"/>
    <m/>
    <m/>
    <m/>
    <m/>
    <n v="3.875"/>
    <n v="5.12"/>
    <m/>
    <n v="5.12"/>
    <n v="1"/>
    <m/>
    <n v="7"/>
    <n v="3952"/>
    <s v="Actual"/>
    <n v="8519"/>
    <n v="14162"/>
    <n v="26195"/>
    <n v="32"/>
    <m/>
    <m/>
    <m/>
    <m/>
    <m/>
    <n v="48908"/>
    <n v="53"/>
    <n v="0"/>
    <m/>
    <n v="45"/>
    <n v="214"/>
    <n v="97"/>
    <m/>
    <m/>
    <m/>
    <m/>
    <m/>
    <m/>
    <m/>
    <m/>
    <m/>
    <m/>
    <m/>
    <m/>
    <m/>
    <n v="4306"/>
    <m/>
    <m/>
    <n v="185"/>
    <m/>
    <m/>
    <m/>
    <m/>
    <m/>
    <m/>
    <m/>
    <m/>
    <m/>
    <m/>
    <n v="0"/>
    <n v="0"/>
    <n v="0"/>
    <n v="68.5"/>
    <n v="50"/>
    <n v="48"/>
    <n v="0"/>
    <n v="8"/>
    <m/>
    <m/>
    <m/>
    <m/>
    <m/>
    <m/>
    <m/>
    <m/>
    <m/>
    <m/>
    <m/>
    <m/>
    <m/>
    <m/>
    <m/>
    <m/>
    <m/>
    <m/>
    <m/>
    <m/>
    <m/>
    <m/>
    <m/>
    <m/>
    <m/>
    <m/>
    <m/>
    <m/>
    <m/>
    <m/>
    <m/>
    <m/>
    <m/>
    <m/>
    <m/>
    <m/>
    <m/>
    <m/>
    <m/>
    <m/>
    <m/>
    <m/>
    <m/>
    <s v="Yes"/>
    <m/>
    <m/>
    <m/>
    <m/>
    <s v="No"/>
    <s v="Yes"/>
    <m/>
    <m/>
    <m/>
    <m/>
    <n v="8"/>
    <s v="No"/>
    <m/>
    <n v="227663"/>
    <m/>
    <m/>
    <m/>
    <m/>
    <m/>
    <m/>
    <m/>
    <m/>
    <m/>
    <m/>
    <m/>
    <m/>
    <m/>
    <m/>
    <m/>
    <m/>
    <m/>
    <m/>
    <s v="Yes"/>
    <m/>
    <m/>
    <m/>
    <m/>
    <m/>
    <m/>
    <m/>
    <s v="Other"/>
    <s v="Lottery"/>
    <m/>
    <m/>
    <n v="2828.4453125"/>
    <x v="2"/>
    <s v="Medium"/>
  </r>
  <r>
    <s v="Chabot-Las Positas CCD"/>
    <x v="28"/>
    <s v="481"/>
    <s v="Multi-College District"/>
    <n v="20150"/>
    <x v="9"/>
    <n v="6468.78"/>
    <n v="17983"/>
    <m/>
    <n v="168"/>
    <n v="11"/>
    <m/>
    <m/>
    <m/>
    <m/>
    <m/>
    <m/>
    <n v="93"/>
    <m/>
    <m/>
    <n v="59"/>
    <n v="415"/>
    <m/>
    <m/>
    <m/>
    <m/>
    <m/>
    <m/>
    <n v="529"/>
    <m/>
    <m/>
    <m/>
    <m/>
    <m/>
    <m/>
    <n v="5000"/>
    <m/>
    <m/>
    <n v="44845"/>
    <m/>
    <n v="50374"/>
    <m/>
    <m/>
    <m/>
    <m/>
    <m/>
    <m/>
    <m/>
    <m/>
    <m/>
    <m/>
    <m/>
    <m/>
    <m/>
    <n v="5753"/>
    <m/>
    <m/>
    <m/>
    <m/>
    <m/>
    <m/>
    <m/>
    <m/>
    <m/>
    <m/>
    <m/>
    <n v="5753"/>
    <m/>
    <m/>
    <m/>
    <m/>
    <m/>
    <m/>
    <m/>
    <m/>
    <m/>
    <m/>
    <n v="0"/>
    <n v="2030"/>
    <m/>
    <m/>
    <m/>
    <m/>
    <m/>
    <m/>
    <m/>
    <m/>
    <m/>
    <n v="55355"/>
    <m/>
    <n v="57385"/>
    <m/>
    <m/>
    <m/>
    <m/>
    <m/>
    <m/>
    <m/>
    <m/>
    <m/>
    <m/>
    <n v="0"/>
    <m/>
    <m/>
    <m/>
    <m/>
    <m/>
    <m/>
    <m/>
    <m/>
    <m/>
    <m/>
    <n v="0"/>
    <m/>
    <m/>
    <m/>
    <m/>
    <m/>
    <m/>
    <m/>
    <m/>
    <m/>
    <m/>
    <m/>
    <m/>
    <n v="0"/>
    <m/>
    <m/>
    <m/>
    <m/>
    <m/>
    <m/>
    <m/>
    <m/>
    <m/>
    <m/>
    <n v="800"/>
    <m/>
    <n v="800"/>
    <m/>
    <m/>
    <m/>
    <m/>
    <m/>
    <m/>
    <m/>
    <m/>
    <m/>
    <m/>
    <m/>
    <m/>
    <m/>
    <m/>
    <m/>
    <m/>
    <m/>
    <m/>
    <m/>
    <m/>
    <m/>
    <m/>
    <m/>
    <m/>
    <m/>
    <n v="6410"/>
    <n v="6410"/>
    <m/>
    <m/>
    <m/>
    <m/>
    <m/>
    <m/>
    <m/>
    <m/>
    <m/>
    <n v="0"/>
    <m/>
    <m/>
    <m/>
    <m/>
    <m/>
    <m/>
    <m/>
    <m/>
    <m/>
    <n v="0"/>
    <m/>
    <m/>
    <m/>
    <m/>
    <m/>
    <m/>
    <m/>
    <m/>
    <m/>
    <m/>
    <n v="0"/>
    <n v="56127"/>
    <n v="0"/>
    <n v="56127"/>
    <s v="Department chair (Faculty position)"/>
    <m/>
    <m/>
    <s v="yes"/>
    <m/>
    <s v="Release time"/>
    <m/>
    <m/>
    <m/>
    <m/>
    <n v="738"/>
    <n v="6242"/>
    <n v="144252"/>
    <n v="49"/>
    <n v="7778"/>
    <m/>
    <m/>
    <n v="39"/>
    <n v="139964"/>
    <n v="26310"/>
    <m/>
    <m/>
    <m/>
    <m/>
    <m/>
    <m/>
    <s v="No"/>
    <m/>
    <n v="4"/>
    <m/>
    <m/>
    <m/>
    <m/>
    <m/>
    <n v="4"/>
    <m/>
    <m/>
    <m/>
    <m/>
    <n v="0"/>
    <n v="0.93"/>
    <m/>
    <n v="0.93"/>
    <n v="0"/>
    <m/>
    <n v="0"/>
    <n v="2995"/>
    <s v="Estimate"/>
    <n v="4522"/>
    <n v="16742"/>
    <n v="400"/>
    <n v="3157"/>
    <n v="151"/>
    <m/>
    <m/>
    <m/>
    <m/>
    <n v="24972"/>
    <n v="0"/>
    <n v="0"/>
    <m/>
    <n v="0"/>
    <n v="0"/>
    <n v="0"/>
    <m/>
    <m/>
    <m/>
    <m/>
    <m/>
    <m/>
    <m/>
    <m/>
    <m/>
    <m/>
    <m/>
    <m/>
    <m/>
    <n v="5025"/>
    <m/>
    <m/>
    <n v="162"/>
    <m/>
    <m/>
    <m/>
    <m/>
    <m/>
    <m/>
    <m/>
    <m/>
    <m/>
    <m/>
    <n v="4"/>
    <n v="6"/>
    <n v="56"/>
    <n v="54"/>
    <n v="16"/>
    <n v="16"/>
    <n v="0"/>
    <n v="0"/>
    <m/>
    <m/>
    <m/>
    <m/>
    <m/>
    <m/>
    <m/>
    <m/>
    <m/>
    <m/>
    <m/>
    <m/>
    <m/>
    <m/>
    <m/>
    <m/>
    <m/>
    <m/>
    <m/>
    <m/>
    <m/>
    <m/>
    <m/>
    <m/>
    <m/>
    <m/>
    <m/>
    <m/>
    <m/>
    <m/>
    <m/>
    <m/>
    <m/>
    <m/>
    <m/>
    <m/>
    <m/>
    <m/>
    <m/>
    <m/>
    <m/>
    <m/>
    <m/>
    <s v="No"/>
    <m/>
    <m/>
    <m/>
    <m/>
    <s v="Yes"/>
    <s v="Yes"/>
    <m/>
    <m/>
    <m/>
    <n v="0"/>
    <n v="0"/>
    <s v="No"/>
    <m/>
    <n v="1619"/>
    <m/>
    <m/>
    <m/>
    <m/>
    <m/>
    <m/>
    <m/>
    <m/>
    <m/>
    <m/>
    <m/>
    <m/>
    <m/>
    <m/>
    <m/>
    <m/>
    <m/>
    <m/>
    <s v="No"/>
    <m/>
    <m/>
    <m/>
    <s v="Textbook Donations from Faculty"/>
    <m/>
    <m/>
    <m/>
    <m/>
    <m/>
    <m/>
    <m/>
    <n v="6955.6774193548381"/>
    <x v="1"/>
    <s v="Small"/>
  </r>
  <r>
    <s v="Lassen CCD"/>
    <x v="14"/>
    <s v="131"/>
    <s v="Single College District"/>
    <n v="20150"/>
    <x v="9"/>
    <n v="1854.43"/>
    <n v="3897"/>
    <m/>
    <n v="10"/>
    <n v="0"/>
    <m/>
    <m/>
    <m/>
    <m/>
    <m/>
    <m/>
    <n v="0"/>
    <m/>
    <m/>
    <n v="0"/>
    <n v="76"/>
    <m/>
    <m/>
    <m/>
    <m/>
    <m/>
    <m/>
    <n v="643"/>
    <n v="37641"/>
    <m/>
    <m/>
    <m/>
    <m/>
    <m/>
    <m/>
    <m/>
    <m/>
    <m/>
    <m/>
    <n v="38284"/>
    <m/>
    <m/>
    <m/>
    <m/>
    <m/>
    <m/>
    <m/>
    <m/>
    <m/>
    <m/>
    <m/>
    <m/>
    <m/>
    <n v="2998"/>
    <m/>
    <n v="0"/>
    <n v="0"/>
    <n v="0"/>
    <m/>
    <m/>
    <n v="0"/>
    <n v="0"/>
    <n v="0"/>
    <n v="0"/>
    <m/>
    <n v="2998"/>
    <m/>
    <m/>
    <m/>
    <m/>
    <m/>
    <m/>
    <m/>
    <m/>
    <m/>
    <m/>
    <n v="0"/>
    <n v="20120"/>
    <m/>
    <n v="0"/>
    <n v="0"/>
    <n v="0"/>
    <m/>
    <n v="0"/>
    <n v="0"/>
    <n v="0"/>
    <n v="0"/>
    <n v="0"/>
    <m/>
    <n v="20120"/>
    <n v="0"/>
    <n v="0"/>
    <n v="0"/>
    <n v="0"/>
    <m/>
    <n v="0"/>
    <n v="0"/>
    <n v="0"/>
    <n v="0"/>
    <n v="0"/>
    <n v="0"/>
    <n v="0"/>
    <n v="0"/>
    <n v="0"/>
    <n v="0"/>
    <m/>
    <n v="0"/>
    <n v="0"/>
    <n v="0"/>
    <n v="0"/>
    <n v="0"/>
    <n v="0"/>
    <m/>
    <m/>
    <m/>
    <m/>
    <m/>
    <m/>
    <m/>
    <m/>
    <m/>
    <m/>
    <m/>
    <m/>
    <n v="0"/>
    <n v="120"/>
    <n v="0"/>
    <m/>
    <n v="0"/>
    <n v="0"/>
    <m/>
    <n v="0"/>
    <n v="0"/>
    <n v="0"/>
    <n v="0"/>
    <n v="0"/>
    <m/>
    <n v="120"/>
    <m/>
    <m/>
    <m/>
    <m/>
    <m/>
    <m/>
    <m/>
    <m/>
    <m/>
    <m/>
    <m/>
    <n v="0.78"/>
    <m/>
    <m/>
    <m/>
    <m/>
    <m/>
    <n v="0"/>
    <n v="0"/>
    <n v="0"/>
    <n v="0"/>
    <n v="0"/>
    <n v="0"/>
    <n v="0"/>
    <n v="0"/>
    <n v="0"/>
    <n v="0"/>
    <n v="0"/>
    <n v="0"/>
    <n v="0"/>
    <n v="0"/>
    <n v="0"/>
    <n v="0"/>
    <n v="0"/>
    <n v="0"/>
    <n v="0"/>
    <n v="0"/>
    <n v="0"/>
    <n v="0"/>
    <n v="0"/>
    <n v="0"/>
    <n v="0"/>
    <n v="0"/>
    <n v="0"/>
    <n v="0"/>
    <m/>
    <n v="0"/>
    <n v="0"/>
    <n v="0"/>
    <n v="0"/>
    <n v="0"/>
    <m/>
    <m/>
    <n v="0"/>
    <n v="0"/>
    <n v="0"/>
    <n v="0"/>
    <n v="0"/>
    <n v="41282"/>
    <n v="0"/>
    <n v="41282"/>
    <s v="Department chair (Faculty position)"/>
    <m/>
    <m/>
    <s v="yes"/>
    <s v="None"/>
    <m/>
    <m/>
    <m/>
    <m/>
    <m/>
    <n v="222"/>
    <n v="578"/>
    <n v="22000"/>
    <n v="24"/>
    <m/>
    <m/>
    <m/>
    <n v="10"/>
    <n v="0"/>
    <n v="20645"/>
    <m/>
    <m/>
    <m/>
    <m/>
    <m/>
    <m/>
    <s v="No"/>
    <m/>
    <n v="1"/>
    <m/>
    <m/>
    <m/>
    <m/>
    <m/>
    <n v="1"/>
    <m/>
    <m/>
    <m/>
    <m/>
    <n v="0"/>
    <n v="1"/>
    <m/>
    <n v="1"/>
    <n v="0"/>
    <m/>
    <n v="1"/>
    <n v="150"/>
    <s v="Estimate"/>
    <n v="2684"/>
    <n v="343"/>
    <n v="40"/>
    <n v="30"/>
    <n v="23"/>
    <m/>
    <m/>
    <m/>
    <m/>
    <n v="3120"/>
    <n v="0"/>
    <n v="0"/>
    <m/>
    <n v="0"/>
    <n v="0"/>
    <n v="0"/>
    <m/>
    <m/>
    <m/>
    <m/>
    <m/>
    <m/>
    <m/>
    <m/>
    <m/>
    <m/>
    <m/>
    <m/>
    <m/>
    <m/>
    <m/>
    <m/>
    <m/>
    <m/>
    <m/>
    <m/>
    <m/>
    <m/>
    <m/>
    <m/>
    <m/>
    <m/>
    <m/>
    <n v="0"/>
    <n v="0"/>
    <n v="0"/>
    <n v="37.5"/>
    <n v="0"/>
    <n v="0"/>
    <n v="0"/>
    <n v="0"/>
    <m/>
    <m/>
    <m/>
    <m/>
    <m/>
    <m/>
    <m/>
    <m/>
    <m/>
    <m/>
    <m/>
    <m/>
    <m/>
    <m/>
    <m/>
    <m/>
    <m/>
    <m/>
    <m/>
    <m/>
    <m/>
    <m/>
    <m/>
    <m/>
    <m/>
    <m/>
    <m/>
    <m/>
    <m/>
    <m/>
    <m/>
    <m/>
    <m/>
    <m/>
    <m/>
    <m/>
    <m/>
    <m/>
    <m/>
    <m/>
    <m/>
    <m/>
    <m/>
    <s v="Yes"/>
    <m/>
    <m/>
    <m/>
    <m/>
    <s v="No"/>
    <s v="No"/>
    <m/>
    <m/>
    <m/>
    <n v="0"/>
    <n v="0"/>
    <s v="No"/>
    <m/>
    <m/>
    <m/>
    <m/>
    <m/>
    <m/>
    <m/>
    <m/>
    <m/>
    <m/>
    <m/>
    <m/>
    <m/>
    <m/>
    <m/>
    <m/>
    <m/>
    <m/>
    <m/>
    <m/>
    <s v="Yes"/>
    <s v="General Library Book Budget"/>
    <m/>
    <m/>
    <m/>
    <m/>
    <m/>
    <m/>
    <s v="Other"/>
    <s v="Student equity funds"/>
    <m/>
    <m/>
    <n v="1854.43"/>
    <x v="1"/>
    <s v="Small"/>
  </r>
  <r>
    <s v="Mendocino CCD"/>
    <x v="89"/>
    <s v="141"/>
    <s v="Single College District"/>
    <n v="20150"/>
    <x v="9"/>
    <n v="2859.37"/>
    <n v="24000"/>
    <m/>
    <n v="96"/>
    <n v="9"/>
    <m/>
    <m/>
    <m/>
    <m/>
    <m/>
    <m/>
    <n v="30"/>
    <m/>
    <m/>
    <n v="46"/>
    <n v="217"/>
    <m/>
    <m/>
    <m/>
    <m/>
    <m/>
    <m/>
    <n v="1200"/>
    <m/>
    <m/>
    <n v="11450"/>
    <m/>
    <m/>
    <m/>
    <m/>
    <m/>
    <m/>
    <n v="7000"/>
    <m/>
    <n v="19650"/>
    <m/>
    <m/>
    <m/>
    <m/>
    <m/>
    <m/>
    <m/>
    <m/>
    <m/>
    <m/>
    <m/>
    <m/>
    <m/>
    <n v="5771"/>
    <m/>
    <m/>
    <m/>
    <m/>
    <m/>
    <m/>
    <m/>
    <m/>
    <m/>
    <m/>
    <m/>
    <n v="5771"/>
    <m/>
    <m/>
    <m/>
    <m/>
    <m/>
    <m/>
    <m/>
    <m/>
    <m/>
    <m/>
    <n v="0"/>
    <n v="18500"/>
    <m/>
    <m/>
    <n v="13925"/>
    <m/>
    <m/>
    <m/>
    <m/>
    <m/>
    <m/>
    <n v="1127"/>
    <m/>
    <n v="33552"/>
    <m/>
    <m/>
    <m/>
    <m/>
    <m/>
    <m/>
    <m/>
    <m/>
    <m/>
    <m/>
    <n v="0"/>
    <n v="2000"/>
    <m/>
    <m/>
    <m/>
    <m/>
    <m/>
    <m/>
    <m/>
    <m/>
    <n v="500"/>
    <n v="2500"/>
    <m/>
    <m/>
    <m/>
    <m/>
    <m/>
    <m/>
    <m/>
    <m/>
    <m/>
    <m/>
    <m/>
    <m/>
    <n v="0"/>
    <m/>
    <m/>
    <m/>
    <m/>
    <m/>
    <m/>
    <m/>
    <m/>
    <m/>
    <m/>
    <m/>
    <m/>
    <n v="0"/>
    <m/>
    <m/>
    <m/>
    <m/>
    <m/>
    <m/>
    <m/>
    <m/>
    <m/>
    <m/>
    <m/>
    <n v="0.70120000000000005"/>
    <m/>
    <m/>
    <m/>
    <m/>
    <m/>
    <m/>
    <m/>
    <n v="6724"/>
    <m/>
    <m/>
    <m/>
    <m/>
    <m/>
    <m/>
    <n v="6724"/>
    <m/>
    <m/>
    <m/>
    <m/>
    <m/>
    <m/>
    <m/>
    <m/>
    <m/>
    <n v="0"/>
    <n v="4852"/>
    <m/>
    <m/>
    <m/>
    <m/>
    <m/>
    <m/>
    <m/>
    <m/>
    <n v="4852"/>
    <n v="4852"/>
    <m/>
    <m/>
    <m/>
    <m/>
    <m/>
    <m/>
    <m/>
    <m/>
    <m/>
    <n v="4852"/>
    <n v="25421"/>
    <n v="7352"/>
    <n v="37625"/>
    <s v="Department chair (Faculty position)"/>
    <m/>
    <m/>
    <s v="yes"/>
    <s v="None"/>
    <m/>
    <m/>
    <m/>
    <m/>
    <m/>
    <n v="1629"/>
    <n v="2778"/>
    <m/>
    <m/>
    <m/>
    <m/>
    <m/>
    <n v="235"/>
    <m/>
    <n v="37065"/>
    <m/>
    <m/>
    <m/>
    <m/>
    <m/>
    <m/>
    <s v="No"/>
    <m/>
    <n v="1"/>
    <m/>
    <m/>
    <m/>
    <m/>
    <m/>
    <n v="3"/>
    <m/>
    <m/>
    <m/>
    <m/>
    <n v="0.9"/>
    <n v="1.4"/>
    <m/>
    <n v="1.4"/>
    <n v="0"/>
    <m/>
    <n v="3"/>
    <n v="983"/>
    <s v="Actual"/>
    <n v="2052"/>
    <n v="1806"/>
    <n v="218"/>
    <n v="812"/>
    <m/>
    <m/>
    <m/>
    <m/>
    <m/>
    <n v="4888"/>
    <n v="18"/>
    <n v="0"/>
    <m/>
    <n v="18"/>
    <n v="40"/>
    <n v="40"/>
    <m/>
    <m/>
    <m/>
    <m/>
    <m/>
    <m/>
    <m/>
    <m/>
    <m/>
    <m/>
    <m/>
    <m/>
    <m/>
    <n v="1713"/>
    <m/>
    <m/>
    <n v="90"/>
    <m/>
    <m/>
    <m/>
    <m/>
    <m/>
    <m/>
    <m/>
    <m/>
    <m/>
    <m/>
    <n v="1"/>
    <n v="3"/>
    <n v="33"/>
    <n v="56"/>
    <n v="20"/>
    <n v="20"/>
    <n v="0"/>
    <n v="0"/>
    <m/>
    <m/>
    <m/>
    <m/>
    <m/>
    <m/>
    <m/>
    <m/>
    <m/>
    <m/>
    <m/>
    <m/>
    <m/>
    <m/>
    <m/>
    <m/>
    <m/>
    <m/>
    <m/>
    <m/>
    <m/>
    <m/>
    <m/>
    <m/>
    <m/>
    <m/>
    <m/>
    <m/>
    <m/>
    <m/>
    <m/>
    <m/>
    <m/>
    <m/>
    <m/>
    <m/>
    <m/>
    <m/>
    <m/>
    <m/>
    <m/>
    <m/>
    <m/>
    <s v="No"/>
    <m/>
    <m/>
    <m/>
    <m/>
    <s v="Yes"/>
    <s v="Yes"/>
    <m/>
    <m/>
    <m/>
    <n v="0"/>
    <n v="0"/>
    <s v="No"/>
    <m/>
    <n v="35054"/>
    <m/>
    <m/>
    <m/>
    <m/>
    <m/>
    <m/>
    <m/>
    <m/>
    <m/>
    <m/>
    <m/>
    <m/>
    <m/>
    <m/>
    <m/>
    <m/>
    <m/>
    <m/>
    <s v="Yes"/>
    <s v="General Library Book Budget"/>
    <m/>
    <m/>
    <s v="Textbook Donations from Faculty"/>
    <m/>
    <s v="Textbook Donations from Bookstore"/>
    <m/>
    <m/>
    <m/>
    <m/>
    <m/>
    <n v="2042.4071428571428"/>
    <x v="1"/>
    <s v="Small"/>
  </r>
  <r>
    <s v="Rancho Santiago CCD"/>
    <x v="109"/>
    <s v="873"/>
    <s v="Multi-College District"/>
    <n v="20150"/>
    <x v="9"/>
    <n v="7938.31"/>
    <n v="30000"/>
    <m/>
    <n v="149"/>
    <n v="13"/>
    <m/>
    <m/>
    <m/>
    <m/>
    <m/>
    <m/>
    <n v="36"/>
    <m/>
    <m/>
    <n v="86"/>
    <n v="470"/>
    <m/>
    <m/>
    <m/>
    <m/>
    <m/>
    <m/>
    <n v="1255"/>
    <n v="287"/>
    <m/>
    <m/>
    <m/>
    <m/>
    <m/>
    <m/>
    <m/>
    <n v="40675"/>
    <m/>
    <m/>
    <n v="42217"/>
    <m/>
    <m/>
    <m/>
    <m/>
    <m/>
    <m/>
    <m/>
    <m/>
    <m/>
    <m/>
    <m/>
    <m/>
    <m/>
    <n v="2467"/>
    <m/>
    <n v="150"/>
    <n v="0"/>
    <n v="0"/>
    <m/>
    <m/>
    <n v="0"/>
    <n v="0"/>
    <n v="0"/>
    <n v="0"/>
    <m/>
    <n v="2617"/>
    <m/>
    <m/>
    <m/>
    <m/>
    <m/>
    <m/>
    <m/>
    <m/>
    <m/>
    <m/>
    <n v="0"/>
    <n v="26561"/>
    <m/>
    <n v="3283"/>
    <n v="0"/>
    <n v="0"/>
    <m/>
    <n v="0"/>
    <n v="0"/>
    <n v="0"/>
    <n v="10933"/>
    <n v="0"/>
    <m/>
    <n v="40777"/>
    <n v="0"/>
    <n v="0"/>
    <n v="0"/>
    <n v="0"/>
    <m/>
    <n v="0"/>
    <n v="0"/>
    <n v="0"/>
    <n v="0"/>
    <n v="0"/>
    <n v="0"/>
    <n v="0"/>
    <n v="0"/>
    <n v="0"/>
    <n v="0"/>
    <m/>
    <n v="0"/>
    <n v="0"/>
    <n v="0"/>
    <n v="0"/>
    <m/>
    <n v="0"/>
    <m/>
    <m/>
    <m/>
    <m/>
    <m/>
    <m/>
    <m/>
    <m/>
    <m/>
    <m/>
    <m/>
    <m/>
    <n v="0"/>
    <n v="0"/>
    <n v="0"/>
    <m/>
    <n v="0"/>
    <n v="0"/>
    <m/>
    <n v="0"/>
    <n v="0"/>
    <n v="629"/>
    <n v="0"/>
    <n v="0"/>
    <m/>
    <n v="629"/>
    <m/>
    <m/>
    <m/>
    <m/>
    <m/>
    <m/>
    <m/>
    <m/>
    <m/>
    <m/>
    <m/>
    <n v="0.52900000000000003"/>
    <m/>
    <m/>
    <m/>
    <m/>
    <m/>
    <n v="0"/>
    <n v="7220"/>
    <n v="0"/>
    <n v="0"/>
    <n v="0"/>
    <n v="0"/>
    <n v="0"/>
    <n v="0"/>
    <n v="0"/>
    <n v="7220"/>
    <n v="0"/>
    <n v="0"/>
    <n v="0"/>
    <n v="0"/>
    <n v="0"/>
    <n v="0"/>
    <n v="0"/>
    <n v="0"/>
    <n v="0"/>
    <n v="0"/>
    <n v="26855"/>
    <n v="12037"/>
    <n v="0"/>
    <n v="0"/>
    <n v="0"/>
    <n v="0"/>
    <n v="0"/>
    <n v="0"/>
    <m/>
    <n v="38892"/>
    <n v="26855"/>
    <n v="12037"/>
    <n v="0"/>
    <n v="0"/>
    <m/>
    <m/>
    <n v="0"/>
    <n v="0"/>
    <n v="0"/>
    <n v="0"/>
    <n v="38892"/>
    <n v="44834"/>
    <n v="38892"/>
    <n v="122618"/>
    <s v="Dean or other administrator"/>
    <m/>
    <m/>
    <s v="no"/>
    <m/>
    <s v="Release time"/>
    <m/>
    <m/>
    <m/>
    <m/>
    <n v="1099"/>
    <n v="5520"/>
    <n v="14357"/>
    <n v="23"/>
    <n v="1"/>
    <m/>
    <m/>
    <n v="122"/>
    <n v="109"/>
    <n v="39927"/>
    <m/>
    <m/>
    <m/>
    <m/>
    <m/>
    <m/>
    <s v="No"/>
    <m/>
    <n v="5"/>
    <m/>
    <m/>
    <m/>
    <m/>
    <m/>
    <n v="1"/>
    <m/>
    <m/>
    <m/>
    <m/>
    <n v="0.28999999999999998"/>
    <n v="5.5"/>
    <m/>
    <n v="5.5"/>
    <n v="5"/>
    <m/>
    <n v="4.74"/>
    <n v="4460"/>
    <s v="Actual"/>
    <n v="3329"/>
    <n v="10031"/>
    <n v="3260"/>
    <n v="3391"/>
    <n v="45"/>
    <m/>
    <m/>
    <m/>
    <m/>
    <n v="20056"/>
    <n v="0"/>
    <n v="13"/>
    <m/>
    <n v="0"/>
    <n v="0"/>
    <n v="0"/>
    <m/>
    <m/>
    <m/>
    <m/>
    <m/>
    <m/>
    <m/>
    <m/>
    <m/>
    <m/>
    <m/>
    <m/>
    <m/>
    <n v="1088"/>
    <m/>
    <m/>
    <n v="89"/>
    <m/>
    <m/>
    <m/>
    <m/>
    <m/>
    <m/>
    <m/>
    <m/>
    <m/>
    <m/>
    <n v="1"/>
    <n v="2"/>
    <n v="0"/>
    <n v="48"/>
    <n v="48"/>
    <n v="48"/>
    <n v="0"/>
    <n v="0"/>
    <m/>
    <m/>
    <m/>
    <m/>
    <m/>
    <m/>
    <m/>
    <m/>
    <m/>
    <m/>
    <m/>
    <m/>
    <m/>
    <m/>
    <m/>
    <m/>
    <m/>
    <m/>
    <m/>
    <m/>
    <m/>
    <m/>
    <m/>
    <m/>
    <m/>
    <m/>
    <m/>
    <m/>
    <m/>
    <m/>
    <m/>
    <m/>
    <m/>
    <m/>
    <m/>
    <m/>
    <m/>
    <m/>
    <m/>
    <m/>
    <m/>
    <m/>
    <m/>
    <s v="No"/>
    <m/>
    <m/>
    <m/>
    <m/>
    <s v="Yes"/>
    <s v="Yes"/>
    <m/>
    <m/>
    <m/>
    <n v="0"/>
    <n v="0"/>
    <s v="No"/>
    <m/>
    <n v="243280"/>
    <m/>
    <m/>
    <m/>
    <m/>
    <m/>
    <m/>
    <m/>
    <m/>
    <m/>
    <m/>
    <m/>
    <m/>
    <m/>
    <m/>
    <m/>
    <m/>
    <m/>
    <m/>
    <s v="Yes"/>
    <m/>
    <s v="Student Government"/>
    <m/>
    <s v="Textbook Donations from Faculty"/>
    <m/>
    <s v="Textbook Donations from Bookstore"/>
    <m/>
    <m/>
    <m/>
    <m/>
    <s v="Grant Outside of College"/>
    <n v="1443.3290909090911"/>
    <x v="0"/>
    <s v="Small"/>
  </r>
  <r>
    <s v="Palomar CCD"/>
    <x v="99"/>
    <s v="061"/>
    <s v="Single College District"/>
    <n v="20150"/>
    <x v="9"/>
    <n v="19116.73"/>
    <n v="30000"/>
    <m/>
    <n v="33"/>
    <n v="3"/>
    <m/>
    <m/>
    <m/>
    <m/>
    <m/>
    <m/>
    <n v="94"/>
    <m/>
    <m/>
    <n v="18"/>
    <n v="608"/>
    <m/>
    <m/>
    <m/>
    <m/>
    <m/>
    <m/>
    <n v="2184"/>
    <n v="60886"/>
    <m/>
    <m/>
    <n v="4983"/>
    <m/>
    <m/>
    <m/>
    <m/>
    <n v="4000"/>
    <m/>
    <m/>
    <n v="72053"/>
    <m/>
    <m/>
    <m/>
    <m/>
    <m/>
    <m/>
    <m/>
    <m/>
    <m/>
    <m/>
    <m/>
    <m/>
    <m/>
    <n v="37399"/>
    <m/>
    <n v="0"/>
    <n v="0"/>
    <n v="0"/>
    <m/>
    <m/>
    <n v="0"/>
    <n v="627"/>
    <n v="0"/>
    <n v="0"/>
    <m/>
    <n v="38026"/>
    <m/>
    <m/>
    <m/>
    <m/>
    <m/>
    <m/>
    <m/>
    <m/>
    <m/>
    <m/>
    <n v="0"/>
    <n v="0"/>
    <m/>
    <n v="100567"/>
    <n v="0"/>
    <n v="0"/>
    <m/>
    <n v="0"/>
    <n v="16622"/>
    <n v="0"/>
    <n v="1195"/>
    <n v="0"/>
    <m/>
    <n v="118384"/>
    <n v="0"/>
    <n v="0"/>
    <n v="0"/>
    <n v="0"/>
    <m/>
    <n v="0"/>
    <n v="0"/>
    <n v="0"/>
    <n v="0"/>
    <n v="0"/>
    <n v="0"/>
    <n v="0"/>
    <n v="0"/>
    <n v="0"/>
    <n v="0"/>
    <m/>
    <n v="0"/>
    <n v="0"/>
    <n v="0"/>
    <n v="0"/>
    <n v="0"/>
    <n v="0"/>
    <m/>
    <m/>
    <m/>
    <m/>
    <m/>
    <m/>
    <m/>
    <m/>
    <m/>
    <m/>
    <m/>
    <m/>
    <n v="0"/>
    <n v="0"/>
    <n v="4168"/>
    <m/>
    <n v="0"/>
    <n v="0"/>
    <m/>
    <n v="0"/>
    <n v="0"/>
    <n v="0"/>
    <n v="0"/>
    <n v="0"/>
    <m/>
    <n v="4168"/>
    <m/>
    <m/>
    <m/>
    <m/>
    <m/>
    <m/>
    <m/>
    <m/>
    <m/>
    <m/>
    <m/>
    <n v="0.6"/>
    <m/>
    <m/>
    <m/>
    <m/>
    <m/>
    <n v="0"/>
    <n v="6020"/>
    <n v="0"/>
    <n v="0"/>
    <n v="0"/>
    <n v="400"/>
    <n v="0"/>
    <n v="1500"/>
    <n v="0"/>
    <n v="7920"/>
    <n v="0"/>
    <n v="0"/>
    <n v="0"/>
    <n v="0"/>
    <n v="0"/>
    <n v="0"/>
    <n v="4000"/>
    <n v="0"/>
    <n v="0"/>
    <n v="4000"/>
    <n v="0"/>
    <n v="37045"/>
    <n v="0"/>
    <n v="0"/>
    <n v="0"/>
    <n v="2019"/>
    <n v="0"/>
    <n v="2820"/>
    <m/>
    <n v="41884"/>
    <n v="0"/>
    <n v="37045"/>
    <n v="0"/>
    <n v="0"/>
    <m/>
    <m/>
    <n v="0"/>
    <n v="2019"/>
    <n v="2820"/>
    <n v="0"/>
    <n v="41884"/>
    <n v="110079"/>
    <n v="41884"/>
    <n v="193847"/>
    <s v="Department chair (Faculty position)"/>
    <m/>
    <m/>
    <s v="yes"/>
    <m/>
    <s v="Release time"/>
    <s v="Stipend"/>
    <m/>
    <m/>
    <m/>
    <n v="1418"/>
    <n v="8281"/>
    <n v="12546"/>
    <n v="244"/>
    <m/>
    <m/>
    <m/>
    <n v="107"/>
    <n v="196"/>
    <n v="114001"/>
    <m/>
    <m/>
    <m/>
    <m/>
    <m/>
    <m/>
    <s v="Yes"/>
    <s v="Intermediate vendor service (ProQuest)"/>
    <n v="7"/>
    <m/>
    <m/>
    <m/>
    <m/>
    <m/>
    <n v="10"/>
    <m/>
    <m/>
    <m/>
    <m/>
    <n v="1.5"/>
    <n v="11.11"/>
    <m/>
    <n v="11.11"/>
    <m/>
    <m/>
    <n v="9.5"/>
    <m/>
    <s v="Actual"/>
    <n v="7690"/>
    <n v="18120"/>
    <n v="7823"/>
    <n v="944"/>
    <n v="0"/>
    <m/>
    <m/>
    <m/>
    <m/>
    <n v="34577"/>
    <n v="54"/>
    <n v="196"/>
    <m/>
    <m/>
    <n v="651"/>
    <n v="348"/>
    <m/>
    <m/>
    <m/>
    <m/>
    <m/>
    <m/>
    <m/>
    <m/>
    <m/>
    <m/>
    <m/>
    <m/>
    <m/>
    <n v="5386"/>
    <m/>
    <m/>
    <n v="215"/>
    <m/>
    <m/>
    <m/>
    <m/>
    <m/>
    <m/>
    <m/>
    <m/>
    <m/>
    <m/>
    <n v="0"/>
    <n v="0"/>
    <n v="0"/>
    <n v="64"/>
    <n v="40"/>
    <n v="16"/>
    <n v="4"/>
    <n v="0"/>
    <m/>
    <m/>
    <m/>
    <m/>
    <m/>
    <m/>
    <m/>
    <m/>
    <m/>
    <m/>
    <m/>
    <m/>
    <m/>
    <m/>
    <m/>
    <m/>
    <m/>
    <m/>
    <m/>
    <m/>
    <m/>
    <m/>
    <m/>
    <m/>
    <m/>
    <m/>
    <m/>
    <m/>
    <m/>
    <m/>
    <m/>
    <m/>
    <m/>
    <m/>
    <m/>
    <m/>
    <m/>
    <m/>
    <m/>
    <m/>
    <m/>
    <m/>
    <m/>
    <s v="Yes"/>
    <m/>
    <m/>
    <m/>
    <m/>
    <s v="No"/>
    <s v="Yes"/>
    <m/>
    <m/>
    <m/>
    <n v="136"/>
    <n v="0"/>
    <s v="Yes"/>
    <n v="4"/>
    <m/>
    <m/>
    <m/>
    <m/>
    <m/>
    <m/>
    <m/>
    <m/>
    <m/>
    <m/>
    <m/>
    <m/>
    <m/>
    <m/>
    <m/>
    <m/>
    <m/>
    <m/>
    <m/>
    <s v="Yes"/>
    <m/>
    <m/>
    <s v="College Foundation"/>
    <s v="Textbook Donations from Faculty"/>
    <m/>
    <m/>
    <m/>
    <m/>
    <m/>
    <m/>
    <m/>
    <n v="1720.6777677767777"/>
    <x v="2"/>
    <s v="Medium"/>
  </r>
  <r>
    <s v="Ohlone CCD"/>
    <x v="97"/>
    <s v="431"/>
    <s v="Single College District"/>
    <n v="20150"/>
    <x v="9"/>
    <n v="8374.69"/>
    <n v="11263"/>
    <m/>
    <n v="43"/>
    <n v="2"/>
    <m/>
    <m/>
    <m/>
    <m/>
    <m/>
    <m/>
    <n v="40"/>
    <m/>
    <m/>
    <n v="90"/>
    <n v="160"/>
    <m/>
    <m/>
    <m/>
    <m/>
    <m/>
    <m/>
    <n v="2500"/>
    <m/>
    <m/>
    <m/>
    <m/>
    <m/>
    <m/>
    <m/>
    <m/>
    <m/>
    <m/>
    <m/>
    <n v="2500"/>
    <m/>
    <m/>
    <m/>
    <m/>
    <m/>
    <m/>
    <m/>
    <m/>
    <m/>
    <m/>
    <m/>
    <m/>
    <m/>
    <n v="6898"/>
    <m/>
    <m/>
    <m/>
    <m/>
    <m/>
    <m/>
    <m/>
    <m/>
    <m/>
    <m/>
    <m/>
    <n v="6898"/>
    <m/>
    <m/>
    <m/>
    <m/>
    <m/>
    <m/>
    <m/>
    <m/>
    <m/>
    <m/>
    <n v="0"/>
    <n v="68731"/>
    <m/>
    <m/>
    <m/>
    <m/>
    <m/>
    <m/>
    <m/>
    <m/>
    <m/>
    <m/>
    <m/>
    <n v="68731"/>
    <m/>
    <m/>
    <m/>
    <m/>
    <m/>
    <m/>
    <m/>
    <m/>
    <m/>
    <m/>
    <n v="0"/>
    <m/>
    <m/>
    <m/>
    <m/>
    <m/>
    <m/>
    <m/>
    <m/>
    <m/>
    <m/>
    <n v="0"/>
    <m/>
    <m/>
    <m/>
    <m/>
    <m/>
    <m/>
    <m/>
    <m/>
    <m/>
    <m/>
    <m/>
    <m/>
    <n v="0"/>
    <n v="858"/>
    <m/>
    <m/>
    <m/>
    <m/>
    <m/>
    <m/>
    <m/>
    <m/>
    <m/>
    <m/>
    <m/>
    <n v="858"/>
    <m/>
    <m/>
    <m/>
    <m/>
    <m/>
    <m/>
    <m/>
    <m/>
    <m/>
    <m/>
    <m/>
    <n v="0.63"/>
    <m/>
    <m/>
    <m/>
    <m/>
    <m/>
    <m/>
    <m/>
    <m/>
    <n v="6447"/>
    <m/>
    <m/>
    <m/>
    <m/>
    <m/>
    <n v="6447"/>
    <m/>
    <m/>
    <m/>
    <m/>
    <m/>
    <m/>
    <m/>
    <m/>
    <m/>
    <n v="0"/>
    <n v="20580"/>
    <m/>
    <m/>
    <m/>
    <m/>
    <m/>
    <m/>
    <m/>
    <m/>
    <n v="20580"/>
    <n v="20580"/>
    <m/>
    <m/>
    <m/>
    <m/>
    <m/>
    <m/>
    <m/>
    <m/>
    <m/>
    <n v="20580"/>
    <n v="9398"/>
    <n v="20580"/>
    <n v="50558"/>
    <s v="Dean or other administrator"/>
    <m/>
    <m/>
    <s v="no"/>
    <m/>
    <m/>
    <m/>
    <m/>
    <m/>
    <m/>
    <n v="52"/>
    <n v="2117"/>
    <n v="176761"/>
    <n v="45"/>
    <n v="183"/>
    <m/>
    <m/>
    <n v="43"/>
    <n v="153840"/>
    <n v="42921"/>
    <m/>
    <m/>
    <m/>
    <m/>
    <m/>
    <m/>
    <s v="No"/>
    <m/>
    <n v="3"/>
    <m/>
    <m/>
    <m/>
    <m/>
    <m/>
    <n v="3"/>
    <m/>
    <m/>
    <m/>
    <m/>
    <n v="3"/>
    <n v="2.6"/>
    <m/>
    <n v="2.6"/>
    <m/>
    <m/>
    <n v="3"/>
    <n v="2226"/>
    <s v="Actual"/>
    <n v="3013"/>
    <n v="6116"/>
    <n v="1687"/>
    <n v="241"/>
    <n v="1"/>
    <m/>
    <m/>
    <m/>
    <m/>
    <n v="11058"/>
    <n v="13"/>
    <m/>
    <m/>
    <n v="9"/>
    <n v="124"/>
    <n v="4"/>
    <m/>
    <m/>
    <m/>
    <m/>
    <m/>
    <m/>
    <m/>
    <m/>
    <m/>
    <m/>
    <m/>
    <m/>
    <m/>
    <n v="1066"/>
    <m/>
    <m/>
    <n v="38"/>
    <m/>
    <m/>
    <m/>
    <m/>
    <m/>
    <m/>
    <m/>
    <m/>
    <m/>
    <m/>
    <n v="2"/>
    <n v="7"/>
    <n v="177"/>
    <n v="61"/>
    <n v="44"/>
    <n v="44"/>
    <n v="39.5"/>
    <n v="0"/>
    <m/>
    <m/>
    <m/>
    <m/>
    <m/>
    <m/>
    <m/>
    <m/>
    <m/>
    <m/>
    <m/>
    <m/>
    <m/>
    <m/>
    <m/>
    <m/>
    <m/>
    <m/>
    <m/>
    <m/>
    <m/>
    <m/>
    <m/>
    <m/>
    <m/>
    <m/>
    <m/>
    <m/>
    <m/>
    <m/>
    <m/>
    <m/>
    <m/>
    <m/>
    <m/>
    <m/>
    <m/>
    <m/>
    <m/>
    <m/>
    <m/>
    <m/>
    <m/>
    <s v="No"/>
    <m/>
    <m/>
    <m/>
    <m/>
    <s v="Yes"/>
    <s v="Yes"/>
    <m/>
    <m/>
    <m/>
    <n v="39.5"/>
    <n v="0"/>
    <s v="No"/>
    <m/>
    <n v="138735"/>
    <m/>
    <m/>
    <m/>
    <m/>
    <m/>
    <m/>
    <m/>
    <m/>
    <m/>
    <m/>
    <m/>
    <m/>
    <m/>
    <m/>
    <m/>
    <m/>
    <m/>
    <m/>
    <s v="Yes"/>
    <m/>
    <m/>
    <s v="College Foundation"/>
    <s v="Textbook Donations from Faculty"/>
    <m/>
    <m/>
    <m/>
    <m/>
    <m/>
    <m/>
    <m/>
    <n v="3221.0346153846153"/>
    <x v="0"/>
    <s v="Small"/>
  </r>
  <r>
    <s v="Butte CCD"/>
    <x v="37"/>
    <s v="111"/>
    <s v="Single College District"/>
    <n v="20150"/>
    <x v="9"/>
    <n v="10589.22"/>
    <n v="70000"/>
    <m/>
    <n v="113"/>
    <n v="5"/>
    <m/>
    <m/>
    <m/>
    <m/>
    <m/>
    <m/>
    <n v="40"/>
    <m/>
    <m/>
    <n v="30"/>
    <n v="350"/>
    <m/>
    <m/>
    <m/>
    <m/>
    <m/>
    <m/>
    <n v="3000"/>
    <m/>
    <m/>
    <m/>
    <n v="67000"/>
    <m/>
    <m/>
    <m/>
    <m/>
    <m/>
    <n v="10721"/>
    <m/>
    <n v="80721"/>
    <m/>
    <m/>
    <m/>
    <m/>
    <m/>
    <m/>
    <m/>
    <m/>
    <m/>
    <m/>
    <m/>
    <m/>
    <m/>
    <n v="25533"/>
    <m/>
    <n v="12905"/>
    <m/>
    <m/>
    <m/>
    <m/>
    <m/>
    <m/>
    <m/>
    <m/>
    <m/>
    <n v="38438"/>
    <m/>
    <m/>
    <m/>
    <m/>
    <m/>
    <m/>
    <m/>
    <m/>
    <m/>
    <m/>
    <n v="0"/>
    <n v="82256"/>
    <m/>
    <m/>
    <m/>
    <m/>
    <m/>
    <m/>
    <m/>
    <n v="23701"/>
    <m/>
    <m/>
    <m/>
    <n v="105957"/>
    <m/>
    <m/>
    <m/>
    <m/>
    <m/>
    <m/>
    <m/>
    <m/>
    <m/>
    <m/>
    <n v="0"/>
    <m/>
    <m/>
    <m/>
    <m/>
    <m/>
    <m/>
    <m/>
    <m/>
    <m/>
    <m/>
    <n v="0"/>
    <m/>
    <m/>
    <m/>
    <m/>
    <m/>
    <m/>
    <m/>
    <m/>
    <m/>
    <m/>
    <m/>
    <m/>
    <n v="0"/>
    <m/>
    <m/>
    <m/>
    <m/>
    <m/>
    <m/>
    <m/>
    <m/>
    <m/>
    <m/>
    <m/>
    <m/>
    <n v="0"/>
    <m/>
    <m/>
    <m/>
    <m/>
    <m/>
    <m/>
    <m/>
    <m/>
    <m/>
    <m/>
    <m/>
    <n v="0.47"/>
    <m/>
    <m/>
    <m/>
    <m/>
    <m/>
    <m/>
    <m/>
    <m/>
    <m/>
    <m/>
    <m/>
    <m/>
    <m/>
    <m/>
    <n v="0"/>
    <m/>
    <m/>
    <m/>
    <m/>
    <m/>
    <m/>
    <m/>
    <m/>
    <m/>
    <n v="0"/>
    <m/>
    <m/>
    <m/>
    <m/>
    <m/>
    <m/>
    <m/>
    <m/>
    <m/>
    <n v="0"/>
    <m/>
    <m/>
    <m/>
    <m/>
    <m/>
    <m/>
    <m/>
    <m/>
    <m/>
    <m/>
    <n v="0"/>
    <n v="119159"/>
    <n v="0"/>
    <n v="119159"/>
    <s v="Dean or other administrator"/>
    <m/>
    <m/>
    <s v="yes"/>
    <s v="None"/>
    <m/>
    <m/>
    <m/>
    <m/>
    <m/>
    <n v="1747"/>
    <n v="131"/>
    <n v="38362"/>
    <n v="97"/>
    <n v="0"/>
    <m/>
    <m/>
    <n v="0"/>
    <n v="6970"/>
    <n v="81437"/>
    <m/>
    <m/>
    <m/>
    <m/>
    <m/>
    <m/>
    <s v="No"/>
    <m/>
    <n v="2"/>
    <m/>
    <m/>
    <m/>
    <m/>
    <m/>
    <m/>
    <m/>
    <m/>
    <m/>
    <m/>
    <n v="3.4"/>
    <n v="2.75"/>
    <m/>
    <n v="2.75"/>
    <n v="5"/>
    <m/>
    <n v="4.5"/>
    <n v="2094"/>
    <s v="Actual"/>
    <n v="2920"/>
    <n v="13484"/>
    <m/>
    <n v="6"/>
    <m/>
    <m/>
    <m/>
    <m/>
    <m/>
    <n v="16410"/>
    <n v="0"/>
    <n v="243"/>
    <m/>
    <n v="189"/>
    <n v="3540"/>
    <n v="555"/>
    <m/>
    <m/>
    <m/>
    <m/>
    <m/>
    <m/>
    <m/>
    <m/>
    <m/>
    <m/>
    <m/>
    <m/>
    <m/>
    <n v="1987"/>
    <m/>
    <m/>
    <n v="101"/>
    <m/>
    <m/>
    <m/>
    <m/>
    <m/>
    <m/>
    <m/>
    <m/>
    <m/>
    <m/>
    <n v="3"/>
    <n v="3"/>
    <n v="28"/>
    <n v="60.5"/>
    <n v="40"/>
    <n v="40"/>
    <n v="0"/>
    <n v="0"/>
    <m/>
    <m/>
    <m/>
    <m/>
    <m/>
    <m/>
    <m/>
    <m/>
    <m/>
    <m/>
    <m/>
    <m/>
    <m/>
    <m/>
    <m/>
    <m/>
    <m/>
    <m/>
    <m/>
    <m/>
    <m/>
    <m/>
    <m/>
    <m/>
    <m/>
    <m/>
    <m/>
    <m/>
    <m/>
    <m/>
    <m/>
    <m/>
    <m/>
    <m/>
    <m/>
    <m/>
    <m/>
    <m/>
    <m/>
    <m/>
    <m/>
    <m/>
    <m/>
    <s v="No"/>
    <m/>
    <m/>
    <m/>
    <m/>
    <s v="No"/>
    <s v="Yes"/>
    <m/>
    <m/>
    <m/>
    <n v="0"/>
    <n v="0"/>
    <s v="Yes"/>
    <n v="4"/>
    <n v="200942"/>
    <m/>
    <m/>
    <m/>
    <m/>
    <m/>
    <m/>
    <m/>
    <m/>
    <m/>
    <m/>
    <m/>
    <m/>
    <m/>
    <m/>
    <m/>
    <m/>
    <m/>
    <m/>
    <s v="No"/>
    <m/>
    <m/>
    <m/>
    <m/>
    <m/>
    <m/>
    <m/>
    <m/>
    <m/>
    <m/>
    <m/>
    <n v="3850.6254545454544"/>
    <x v="0"/>
    <s v="Medium"/>
  </r>
  <r>
    <s v="Merced CCD"/>
    <x v="91"/>
    <s v="531"/>
    <s v="Single College District"/>
    <n v="20150"/>
    <x v="9"/>
    <n v="8922.43"/>
    <n v="52360"/>
    <m/>
    <n v="89"/>
    <n v="12"/>
    <m/>
    <m/>
    <m/>
    <m/>
    <m/>
    <m/>
    <n v="38"/>
    <m/>
    <m/>
    <n v="72"/>
    <n v="635"/>
    <m/>
    <m/>
    <m/>
    <m/>
    <m/>
    <m/>
    <n v="3911"/>
    <n v="0"/>
    <m/>
    <m/>
    <n v="78755.149999999994"/>
    <m/>
    <m/>
    <m/>
    <m/>
    <m/>
    <m/>
    <m/>
    <n v="82666.149999999994"/>
    <m/>
    <m/>
    <m/>
    <m/>
    <m/>
    <m/>
    <m/>
    <m/>
    <m/>
    <m/>
    <m/>
    <m/>
    <m/>
    <n v="30928.19"/>
    <m/>
    <n v="0"/>
    <n v="0"/>
    <n v="0"/>
    <m/>
    <m/>
    <n v="0"/>
    <n v="0"/>
    <n v="0"/>
    <n v="0"/>
    <m/>
    <n v="30928.19"/>
    <m/>
    <m/>
    <m/>
    <m/>
    <m/>
    <m/>
    <m/>
    <m/>
    <m/>
    <m/>
    <n v="0"/>
    <n v="75398.63"/>
    <m/>
    <n v="0"/>
    <n v="0"/>
    <n v="0"/>
    <m/>
    <n v="0"/>
    <n v="0"/>
    <n v="0"/>
    <n v="0"/>
    <n v="0"/>
    <m/>
    <n v="75398.63"/>
    <n v="0"/>
    <n v="0"/>
    <n v="0"/>
    <n v="0"/>
    <m/>
    <n v="0"/>
    <n v="0"/>
    <n v="0"/>
    <n v="0"/>
    <n v="0"/>
    <n v="0"/>
    <n v="0"/>
    <n v="0"/>
    <n v="0"/>
    <n v="0"/>
    <m/>
    <n v="0"/>
    <n v="0"/>
    <n v="0"/>
    <n v="0"/>
    <n v="0"/>
    <n v="0"/>
    <m/>
    <m/>
    <m/>
    <m/>
    <m/>
    <m/>
    <m/>
    <m/>
    <m/>
    <m/>
    <m/>
    <m/>
    <n v="0"/>
    <n v="8367.42"/>
    <n v="0"/>
    <m/>
    <n v="0"/>
    <n v="0"/>
    <m/>
    <n v="0"/>
    <n v="0"/>
    <n v="0"/>
    <n v="0"/>
    <n v="0"/>
    <m/>
    <n v="8367.42"/>
    <m/>
    <m/>
    <m/>
    <m/>
    <m/>
    <m/>
    <m/>
    <m/>
    <m/>
    <m/>
    <m/>
    <m/>
    <m/>
    <m/>
    <m/>
    <m/>
    <m/>
    <n v="0"/>
    <n v="0"/>
    <n v="0"/>
    <n v="0"/>
    <n v="0"/>
    <n v="0"/>
    <n v="0"/>
    <n v="0"/>
    <n v="0"/>
    <n v="0"/>
    <n v="0"/>
    <n v="0"/>
    <n v="0"/>
    <n v="0"/>
    <n v="0"/>
    <n v="0"/>
    <n v="0"/>
    <n v="0"/>
    <n v="0"/>
    <n v="0"/>
    <n v="9696.07"/>
    <n v="0"/>
    <n v="0"/>
    <n v="0"/>
    <n v="0"/>
    <n v="0"/>
    <n v="0"/>
    <n v="0"/>
    <m/>
    <n v="9696.07"/>
    <n v="9696.07"/>
    <n v="0"/>
    <n v="0"/>
    <n v="0"/>
    <m/>
    <m/>
    <n v="0"/>
    <n v="0"/>
    <n v="0"/>
    <n v="0"/>
    <n v="9696.07"/>
    <n v="113594.34"/>
    <n v="9696.07"/>
    <n v="132986.48000000001"/>
    <s v="Dean or other administrator"/>
    <m/>
    <m/>
    <s v="yes"/>
    <m/>
    <s v="Release time"/>
    <m/>
    <m/>
    <m/>
    <m/>
    <n v="1994"/>
    <n v="15008"/>
    <n v="4098"/>
    <n v="151"/>
    <m/>
    <m/>
    <m/>
    <n v="108"/>
    <n v="543"/>
    <n v="81206"/>
    <m/>
    <m/>
    <m/>
    <m/>
    <m/>
    <m/>
    <s v="No"/>
    <m/>
    <n v="4"/>
    <m/>
    <m/>
    <m/>
    <m/>
    <m/>
    <n v="7"/>
    <m/>
    <m/>
    <m/>
    <m/>
    <n v="4"/>
    <n v="0.8"/>
    <m/>
    <n v="0.8"/>
    <m/>
    <m/>
    <n v="7"/>
    <n v="20532"/>
    <s v="Actual"/>
    <n v="63894"/>
    <n v="26928"/>
    <n v="6853"/>
    <n v="1713"/>
    <n v="1439"/>
    <m/>
    <m/>
    <m/>
    <m/>
    <n v="110827"/>
    <n v="0"/>
    <n v="36"/>
    <m/>
    <n v="103"/>
    <n v="103"/>
    <n v="0"/>
    <m/>
    <m/>
    <m/>
    <m/>
    <m/>
    <m/>
    <m/>
    <m/>
    <m/>
    <m/>
    <m/>
    <m/>
    <m/>
    <n v="7410"/>
    <m/>
    <m/>
    <n v="247"/>
    <m/>
    <m/>
    <m/>
    <m/>
    <m/>
    <m/>
    <m/>
    <m/>
    <m/>
    <m/>
    <n v="5"/>
    <n v="5"/>
    <n v="60"/>
    <n v="56"/>
    <n v="36"/>
    <n v="36"/>
    <n v="0"/>
    <n v="0"/>
    <m/>
    <m/>
    <m/>
    <m/>
    <m/>
    <m/>
    <m/>
    <m/>
    <m/>
    <m/>
    <m/>
    <m/>
    <m/>
    <m/>
    <m/>
    <m/>
    <m/>
    <m/>
    <m/>
    <m/>
    <m/>
    <m/>
    <m/>
    <m/>
    <m/>
    <m/>
    <m/>
    <m/>
    <m/>
    <m/>
    <m/>
    <m/>
    <m/>
    <m/>
    <m/>
    <m/>
    <m/>
    <m/>
    <m/>
    <m/>
    <m/>
    <m/>
    <m/>
    <s v="No"/>
    <m/>
    <m/>
    <m/>
    <m/>
    <s v="Yes"/>
    <s v="Yes"/>
    <m/>
    <m/>
    <m/>
    <n v="0"/>
    <n v="0"/>
    <s v="No"/>
    <m/>
    <n v="275012"/>
    <m/>
    <m/>
    <m/>
    <m/>
    <m/>
    <m/>
    <m/>
    <m/>
    <m/>
    <m/>
    <m/>
    <m/>
    <m/>
    <m/>
    <m/>
    <m/>
    <m/>
    <m/>
    <s v="No"/>
    <m/>
    <m/>
    <m/>
    <m/>
    <m/>
    <m/>
    <m/>
    <m/>
    <m/>
    <m/>
    <m/>
    <n v="11153.0375"/>
    <x v="0"/>
    <s v="Small"/>
  </r>
  <r>
    <s v="Cabrillo CCD"/>
    <x v="23"/>
    <s v="411"/>
    <s v="Single College District"/>
    <n v="20150"/>
    <x v="9"/>
    <n v="9817.6200000000008"/>
    <n v="44748"/>
    <m/>
    <n v="67"/>
    <n v="13"/>
    <m/>
    <m/>
    <m/>
    <m/>
    <m/>
    <m/>
    <n v="25"/>
    <m/>
    <m/>
    <n v="220"/>
    <n v="480"/>
    <m/>
    <m/>
    <m/>
    <m/>
    <m/>
    <m/>
    <n v="4361"/>
    <n v="0"/>
    <m/>
    <m/>
    <m/>
    <m/>
    <m/>
    <m/>
    <m/>
    <n v="31813"/>
    <n v="14381"/>
    <m/>
    <n v="50555"/>
    <m/>
    <m/>
    <m/>
    <m/>
    <m/>
    <m/>
    <m/>
    <m/>
    <m/>
    <m/>
    <m/>
    <m/>
    <m/>
    <n v="9875"/>
    <m/>
    <m/>
    <m/>
    <m/>
    <m/>
    <m/>
    <m/>
    <m/>
    <m/>
    <m/>
    <m/>
    <n v="9875"/>
    <m/>
    <m/>
    <m/>
    <m/>
    <m/>
    <m/>
    <m/>
    <m/>
    <m/>
    <m/>
    <n v="0"/>
    <n v="37726"/>
    <m/>
    <n v="1815"/>
    <m/>
    <m/>
    <m/>
    <m/>
    <m/>
    <m/>
    <n v="34050"/>
    <m/>
    <m/>
    <n v="73591"/>
    <n v="0"/>
    <m/>
    <m/>
    <m/>
    <m/>
    <m/>
    <m/>
    <m/>
    <m/>
    <m/>
    <n v="0"/>
    <n v="0"/>
    <m/>
    <m/>
    <m/>
    <m/>
    <m/>
    <m/>
    <m/>
    <m/>
    <m/>
    <n v="0"/>
    <m/>
    <m/>
    <m/>
    <m/>
    <m/>
    <m/>
    <m/>
    <m/>
    <m/>
    <m/>
    <m/>
    <m/>
    <n v="0"/>
    <m/>
    <m/>
    <m/>
    <m/>
    <m/>
    <m/>
    <m/>
    <m/>
    <n v="4137"/>
    <m/>
    <m/>
    <m/>
    <n v="4137"/>
    <m/>
    <m/>
    <m/>
    <m/>
    <m/>
    <m/>
    <m/>
    <m/>
    <m/>
    <m/>
    <m/>
    <n v="0.52"/>
    <m/>
    <m/>
    <m/>
    <m/>
    <m/>
    <n v="0"/>
    <m/>
    <m/>
    <m/>
    <m/>
    <m/>
    <m/>
    <m/>
    <m/>
    <n v="0"/>
    <n v="0"/>
    <m/>
    <m/>
    <m/>
    <m/>
    <m/>
    <m/>
    <m/>
    <m/>
    <n v="0"/>
    <n v="0"/>
    <m/>
    <m/>
    <m/>
    <m/>
    <m/>
    <m/>
    <m/>
    <m/>
    <n v="0"/>
    <n v="0"/>
    <m/>
    <m/>
    <m/>
    <m/>
    <m/>
    <m/>
    <m/>
    <m/>
    <m/>
    <n v="0"/>
    <n v="60430"/>
    <n v="0"/>
    <n v="60430"/>
    <s v="Dean or other administrator"/>
    <m/>
    <m/>
    <s v="yes"/>
    <m/>
    <m/>
    <m/>
    <m/>
    <m/>
    <m/>
    <n v="1775"/>
    <n v="3828"/>
    <n v="29161"/>
    <n v="121"/>
    <m/>
    <m/>
    <m/>
    <n v="46"/>
    <n v="0"/>
    <n v="63281"/>
    <m/>
    <m/>
    <m/>
    <m/>
    <m/>
    <m/>
    <s v="No"/>
    <m/>
    <n v="3"/>
    <m/>
    <m/>
    <m/>
    <m/>
    <m/>
    <n v="5"/>
    <m/>
    <m/>
    <m/>
    <m/>
    <n v="4.5"/>
    <n v="6.95"/>
    <m/>
    <n v="6.95"/>
    <n v="0"/>
    <m/>
    <n v="4.5"/>
    <n v="8864"/>
    <s v="Estimate"/>
    <n v="11801"/>
    <n v="29133"/>
    <n v="6029"/>
    <n v="2017"/>
    <n v="2"/>
    <m/>
    <m/>
    <m/>
    <m/>
    <n v="48982"/>
    <n v="118"/>
    <n v="70"/>
    <m/>
    <n v="188"/>
    <n v="1275"/>
    <n v="93"/>
    <m/>
    <m/>
    <m/>
    <m/>
    <m/>
    <m/>
    <m/>
    <m/>
    <m/>
    <m/>
    <m/>
    <m/>
    <m/>
    <n v="5425"/>
    <m/>
    <m/>
    <n v="155"/>
    <m/>
    <m/>
    <m/>
    <m/>
    <m/>
    <m/>
    <m/>
    <m/>
    <m/>
    <m/>
    <n v="1"/>
    <n v="84"/>
    <n v="2184"/>
    <n v="55"/>
    <n v="38"/>
    <n v="38"/>
    <n v="0"/>
    <n v="0"/>
    <m/>
    <m/>
    <m/>
    <m/>
    <m/>
    <m/>
    <m/>
    <m/>
    <m/>
    <m/>
    <m/>
    <m/>
    <m/>
    <m/>
    <m/>
    <m/>
    <m/>
    <m/>
    <m/>
    <m/>
    <m/>
    <m/>
    <m/>
    <m/>
    <m/>
    <m/>
    <m/>
    <m/>
    <m/>
    <m/>
    <m/>
    <m/>
    <m/>
    <m/>
    <m/>
    <m/>
    <m/>
    <m/>
    <m/>
    <m/>
    <m/>
    <m/>
    <m/>
    <s v="No"/>
    <m/>
    <m/>
    <m/>
    <m/>
    <s v="Yes"/>
    <s v="No"/>
    <m/>
    <m/>
    <m/>
    <n v="0"/>
    <n v="0"/>
    <s v="No"/>
    <m/>
    <n v="331985"/>
    <m/>
    <m/>
    <m/>
    <m/>
    <m/>
    <m/>
    <m/>
    <m/>
    <m/>
    <m/>
    <m/>
    <m/>
    <m/>
    <m/>
    <m/>
    <m/>
    <m/>
    <m/>
    <s v="Yes"/>
    <s v="General Library Book Budget"/>
    <s v="Student Government"/>
    <m/>
    <s v="Textbook Donations from Faculty"/>
    <m/>
    <m/>
    <m/>
    <m/>
    <m/>
    <m/>
    <m/>
    <n v="1412.6071942446044"/>
    <x v="0"/>
    <s v="Small"/>
  </r>
  <r>
    <s v="Feather River CCD"/>
    <x v="20"/>
    <s v="121"/>
    <s v="Single College District"/>
    <n v="20150"/>
    <x v="9"/>
    <n v="1667.08"/>
    <n v="9957"/>
    <m/>
    <n v="30"/>
    <n v="3"/>
    <m/>
    <m/>
    <m/>
    <m/>
    <m/>
    <m/>
    <n v="0"/>
    <m/>
    <m/>
    <n v="16"/>
    <n v="108"/>
    <m/>
    <m/>
    <m/>
    <m/>
    <m/>
    <m/>
    <n v="6548.52"/>
    <m/>
    <m/>
    <m/>
    <n v="14980.9"/>
    <m/>
    <m/>
    <m/>
    <m/>
    <m/>
    <m/>
    <m/>
    <n v="21529.42"/>
    <m/>
    <m/>
    <m/>
    <m/>
    <m/>
    <m/>
    <m/>
    <m/>
    <m/>
    <m/>
    <m/>
    <m/>
    <m/>
    <n v="8245.61"/>
    <m/>
    <m/>
    <m/>
    <m/>
    <m/>
    <m/>
    <m/>
    <m/>
    <m/>
    <m/>
    <m/>
    <n v="8245.61"/>
    <m/>
    <m/>
    <m/>
    <m/>
    <m/>
    <m/>
    <m/>
    <m/>
    <m/>
    <m/>
    <n v="0"/>
    <n v="41681.57"/>
    <m/>
    <m/>
    <m/>
    <m/>
    <m/>
    <m/>
    <m/>
    <m/>
    <m/>
    <m/>
    <m/>
    <n v="41681.57"/>
    <m/>
    <m/>
    <m/>
    <m/>
    <m/>
    <m/>
    <m/>
    <m/>
    <m/>
    <m/>
    <n v="0"/>
    <m/>
    <m/>
    <m/>
    <m/>
    <m/>
    <m/>
    <m/>
    <m/>
    <m/>
    <m/>
    <n v="0"/>
    <m/>
    <m/>
    <m/>
    <m/>
    <m/>
    <m/>
    <m/>
    <m/>
    <m/>
    <m/>
    <m/>
    <m/>
    <n v="0"/>
    <n v="1250.76"/>
    <m/>
    <m/>
    <m/>
    <m/>
    <m/>
    <m/>
    <m/>
    <m/>
    <m/>
    <m/>
    <m/>
    <n v="1250.76"/>
    <m/>
    <m/>
    <m/>
    <m/>
    <m/>
    <m/>
    <m/>
    <m/>
    <m/>
    <m/>
    <m/>
    <n v="0.84"/>
    <m/>
    <m/>
    <m/>
    <m/>
    <m/>
    <n v="4545"/>
    <m/>
    <m/>
    <m/>
    <m/>
    <m/>
    <m/>
    <m/>
    <m/>
    <n v="4545"/>
    <m/>
    <m/>
    <m/>
    <m/>
    <m/>
    <m/>
    <m/>
    <m/>
    <m/>
    <n v="0"/>
    <m/>
    <m/>
    <m/>
    <m/>
    <m/>
    <m/>
    <m/>
    <m/>
    <m/>
    <n v="0"/>
    <m/>
    <m/>
    <m/>
    <m/>
    <m/>
    <m/>
    <m/>
    <m/>
    <m/>
    <m/>
    <n v="0"/>
    <n v="29775.03"/>
    <n v="0"/>
    <n v="29775.03"/>
    <s v="Other"/>
    <s v="Library Director"/>
    <m/>
    <s v="yes"/>
    <s v="None"/>
    <m/>
    <m/>
    <m/>
    <m/>
    <m/>
    <n v="149"/>
    <n v="2277"/>
    <n v="10761"/>
    <n v="94"/>
    <n v="1"/>
    <m/>
    <m/>
    <n v="107"/>
    <n v="128"/>
    <n v="21095"/>
    <m/>
    <m/>
    <m/>
    <m/>
    <m/>
    <m/>
    <s v="No"/>
    <m/>
    <n v="1"/>
    <m/>
    <m/>
    <m/>
    <m/>
    <m/>
    <n v="2"/>
    <m/>
    <m/>
    <m/>
    <m/>
    <n v="0.625"/>
    <n v="1"/>
    <m/>
    <n v="1"/>
    <n v="0"/>
    <m/>
    <n v="1.45"/>
    <n v="855"/>
    <s v="Estimate"/>
    <n v="2696"/>
    <n v="5072"/>
    <n v="1325"/>
    <n v="543"/>
    <n v="480"/>
    <m/>
    <m/>
    <m/>
    <m/>
    <n v="10116"/>
    <n v="3"/>
    <n v="0"/>
    <m/>
    <n v="3"/>
    <n v="0"/>
    <n v="0"/>
    <m/>
    <m/>
    <m/>
    <m/>
    <m/>
    <m/>
    <m/>
    <m/>
    <m/>
    <m/>
    <m/>
    <m/>
    <m/>
    <n v="456"/>
    <m/>
    <m/>
    <n v="108"/>
    <m/>
    <m/>
    <m/>
    <m/>
    <m/>
    <m/>
    <m/>
    <m/>
    <m/>
    <m/>
    <n v="0"/>
    <n v="0"/>
    <n v="0"/>
    <n v="60.5"/>
    <n v="20"/>
    <n v="20"/>
    <n v="0"/>
    <n v="0"/>
    <m/>
    <m/>
    <m/>
    <m/>
    <m/>
    <m/>
    <m/>
    <m/>
    <m/>
    <m/>
    <m/>
    <m/>
    <m/>
    <m/>
    <m/>
    <m/>
    <m/>
    <m/>
    <m/>
    <m/>
    <m/>
    <m/>
    <m/>
    <m/>
    <m/>
    <m/>
    <m/>
    <m/>
    <m/>
    <m/>
    <m/>
    <m/>
    <m/>
    <m/>
    <m/>
    <m/>
    <m/>
    <m/>
    <m/>
    <m/>
    <m/>
    <m/>
    <m/>
    <s v="Yes"/>
    <m/>
    <m/>
    <m/>
    <m/>
    <s v="No"/>
    <s v="No"/>
    <m/>
    <m/>
    <m/>
    <n v="0"/>
    <n v="0"/>
    <s v="No"/>
    <m/>
    <n v="57406"/>
    <m/>
    <m/>
    <m/>
    <m/>
    <m/>
    <m/>
    <m/>
    <m/>
    <m/>
    <m/>
    <m/>
    <m/>
    <m/>
    <m/>
    <m/>
    <m/>
    <m/>
    <m/>
    <s v="No"/>
    <m/>
    <m/>
    <m/>
    <s v="Textbook Donations from Faculty"/>
    <m/>
    <m/>
    <m/>
    <m/>
    <m/>
    <m/>
    <m/>
    <n v="1667.08"/>
    <x v="1"/>
    <s v="Small"/>
  </r>
  <r>
    <s v="Barstow CCD"/>
    <x v="71"/>
    <s v="911"/>
    <s v="Single College District"/>
    <n v="20150"/>
    <x v="9"/>
    <n v="2623.52"/>
    <m/>
    <m/>
    <m/>
    <m/>
    <m/>
    <m/>
    <m/>
    <m/>
    <m/>
    <m/>
    <m/>
    <m/>
    <m/>
    <m/>
    <m/>
    <m/>
    <m/>
    <m/>
    <m/>
    <m/>
    <m/>
    <n v="7094"/>
    <m/>
    <m/>
    <m/>
    <m/>
    <m/>
    <m/>
    <m/>
    <m/>
    <m/>
    <m/>
    <m/>
    <n v="7094"/>
    <m/>
    <m/>
    <m/>
    <m/>
    <m/>
    <m/>
    <m/>
    <m/>
    <m/>
    <m/>
    <m/>
    <m/>
    <m/>
    <n v="500"/>
    <m/>
    <m/>
    <m/>
    <m/>
    <m/>
    <m/>
    <m/>
    <m/>
    <m/>
    <m/>
    <m/>
    <n v="500"/>
    <m/>
    <m/>
    <m/>
    <m/>
    <m/>
    <m/>
    <m/>
    <m/>
    <m/>
    <m/>
    <n v="0"/>
    <n v="10468"/>
    <m/>
    <m/>
    <m/>
    <m/>
    <m/>
    <m/>
    <m/>
    <m/>
    <m/>
    <m/>
    <m/>
    <n v="10468"/>
    <n v="0"/>
    <m/>
    <m/>
    <m/>
    <m/>
    <m/>
    <m/>
    <m/>
    <m/>
    <m/>
    <n v="0"/>
    <n v="0"/>
    <m/>
    <m/>
    <m/>
    <m/>
    <m/>
    <m/>
    <m/>
    <m/>
    <m/>
    <n v="0"/>
    <m/>
    <m/>
    <m/>
    <m/>
    <m/>
    <m/>
    <m/>
    <m/>
    <m/>
    <m/>
    <m/>
    <m/>
    <n v="0"/>
    <n v="1000"/>
    <m/>
    <m/>
    <m/>
    <m/>
    <m/>
    <m/>
    <m/>
    <m/>
    <m/>
    <m/>
    <m/>
    <n v="1000"/>
    <m/>
    <m/>
    <m/>
    <m/>
    <m/>
    <m/>
    <m/>
    <m/>
    <m/>
    <m/>
    <m/>
    <n v="0.27"/>
    <m/>
    <m/>
    <m/>
    <m/>
    <m/>
    <n v="0"/>
    <m/>
    <m/>
    <m/>
    <m/>
    <m/>
    <m/>
    <m/>
    <m/>
    <n v="0"/>
    <n v="0"/>
    <m/>
    <m/>
    <m/>
    <m/>
    <m/>
    <m/>
    <m/>
    <m/>
    <n v="0"/>
    <n v="46000"/>
    <m/>
    <m/>
    <m/>
    <m/>
    <m/>
    <m/>
    <m/>
    <m/>
    <n v="46000"/>
    <n v="46000"/>
    <m/>
    <m/>
    <m/>
    <m/>
    <m/>
    <m/>
    <m/>
    <m/>
    <m/>
    <n v="46000"/>
    <n v="7594"/>
    <n v="46000"/>
    <n v="99594"/>
    <s v="Department chair (Faculty position)"/>
    <m/>
    <m/>
    <s v="yes"/>
    <s v="None"/>
    <m/>
    <m/>
    <m/>
    <m/>
    <m/>
    <n v="388"/>
    <n v="1537"/>
    <n v="189"/>
    <n v="32"/>
    <m/>
    <m/>
    <m/>
    <n v="46"/>
    <n v="0"/>
    <n v="41000"/>
    <m/>
    <m/>
    <m/>
    <m/>
    <m/>
    <m/>
    <s v="No"/>
    <m/>
    <n v="1"/>
    <m/>
    <m/>
    <m/>
    <m/>
    <m/>
    <n v="3"/>
    <m/>
    <m/>
    <m/>
    <m/>
    <n v="0"/>
    <n v="1"/>
    <m/>
    <n v="1"/>
    <n v="0"/>
    <m/>
    <n v="2"/>
    <n v="213"/>
    <s v="Estimate"/>
    <n v="369"/>
    <n v="5069"/>
    <m/>
    <n v="179"/>
    <m/>
    <m/>
    <m/>
    <m/>
    <m/>
    <n v="5617"/>
    <n v="0"/>
    <n v="0"/>
    <m/>
    <n v="0"/>
    <n v="0"/>
    <n v="0"/>
    <m/>
    <m/>
    <m/>
    <m/>
    <m/>
    <m/>
    <m/>
    <m/>
    <m/>
    <m/>
    <m/>
    <m/>
    <m/>
    <n v="500"/>
    <m/>
    <m/>
    <n v="21"/>
    <m/>
    <m/>
    <m/>
    <m/>
    <m/>
    <m/>
    <m/>
    <m/>
    <m/>
    <m/>
    <n v="0"/>
    <n v="0"/>
    <n v="0"/>
    <n v="48"/>
    <n v="44"/>
    <n v="40"/>
    <n v="0"/>
    <n v="0"/>
    <m/>
    <m/>
    <m/>
    <m/>
    <m/>
    <m/>
    <m/>
    <m/>
    <m/>
    <m/>
    <m/>
    <m/>
    <m/>
    <m/>
    <m/>
    <m/>
    <m/>
    <m/>
    <m/>
    <m/>
    <m/>
    <m/>
    <m/>
    <m/>
    <m/>
    <m/>
    <m/>
    <m/>
    <m/>
    <m/>
    <m/>
    <m/>
    <m/>
    <m/>
    <m/>
    <m/>
    <m/>
    <m/>
    <m/>
    <m/>
    <m/>
    <m/>
    <m/>
    <s v="Yes"/>
    <m/>
    <m/>
    <m/>
    <m/>
    <s v="No"/>
    <s v="No"/>
    <m/>
    <m/>
    <m/>
    <n v="0"/>
    <n v="0"/>
    <s v="No"/>
    <m/>
    <n v="87000"/>
    <m/>
    <m/>
    <m/>
    <m/>
    <m/>
    <m/>
    <m/>
    <m/>
    <m/>
    <m/>
    <m/>
    <m/>
    <m/>
    <m/>
    <m/>
    <m/>
    <m/>
    <m/>
    <s v="No"/>
    <m/>
    <m/>
    <m/>
    <m/>
    <m/>
    <m/>
    <m/>
    <m/>
    <m/>
    <m/>
    <m/>
    <n v="2623.52"/>
    <x v="1"/>
    <s v="Small"/>
  </r>
  <r>
    <s v="Yuba CCD"/>
    <x v="114"/>
    <n v="292"/>
    <s v="Multi-College District"/>
    <n v="20150"/>
    <x v="9"/>
    <n v="1899.31"/>
    <n v="18255"/>
    <m/>
    <n v="45"/>
    <n v="5"/>
    <m/>
    <m/>
    <m/>
    <m/>
    <m/>
    <m/>
    <n v="32"/>
    <m/>
    <m/>
    <n v="25"/>
    <n v="166"/>
    <m/>
    <m/>
    <m/>
    <m/>
    <m/>
    <m/>
    <n v="7319.24"/>
    <n v="0"/>
    <m/>
    <m/>
    <m/>
    <m/>
    <m/>
    <m/>
    <m/>
    <m/>
    <m/>
    <m/>
    <n v="7319.24"/>
    <m/>
    <m/>
    <m/>
    <m/>
    <m/>
    <m/>
    <m/>
    <m/>
    <m/>
    <m/>
    <m/>
    <m/>
    <m/>
    <n v="7523.74"/>
    <m/>
    <n v="0"/>
    <n v="0"/>
    <n v="0"/>
    <m/>
    <m/>
    <n v="0"/>
    <n v="0"/>
    <n v="0"/>
    <n v="0"/>
    <m/>
    <n v="7523.74"/>
    <m/>
    <m/>
    <m/>
    <m/>
    <m/>
    <m/>
    <m/>
    <m/>
    <m/>
    <m/>
    <n v="0"/>
    <n v="22468.48"/>
    <m/>
    <n v="0"/>
    <n v="0"/>
    <n v="0"/>
    <m/>
    <n v="0"/>
    <n v="0"/>
    <n v="0"/>
    <n v="0"/>
    <n v="0"/>
    <m/>
    <n v="22468.48"/>
    <n v="0"/>
    <n v="0"/>
    <n v="0"/>
    <n v="0"/>
    <m/>
    <n v="0"/>
    <n v="0"/>
    <n v="0"/>
    <n v="0"/>
    <n v="0"/>
    <n v="0"/>
    <n v="0"/>
    <n v="0"/>
    <n v="0"/>
    <n v="0"/>
    <m/>
    <n v="0"/>
    <n v="0"/>
    <n v="0"/>
    <n v="0"/>
    <n v="0"/>
    <n v="0"/>
    <m/>
    <m/>
    <m/>
    <m/>
    <m/>
    <m/>
    <m/>
    <m/>
    <m/>
    <m/>
    <m/>
    <m/>
    <n v="0"/>
    <n v="0"/>
    <n v="0"/>
    <m/>
    <n v="0"/>
    <n v="0"/>
    <m/>
    <n v="0"/>
    <n v="0"/>
    <n v="0"/>
    <n v="0"/>
    <n v="0"/>
    <m/>
    <n v="0"/>
    <m/>
    <m/>
    <m/>
    <m/>
    <m/>
    <m/>
    <m/>
    <m/>
    <m/>
    <m/>
    <m/>
    <n v="0.33"/>
    <m/>
    <m/>
    <m/>
    <m/>
    <m/>
    <n v="0"/>
    <n v="0"/>
    <n v="0"/>
    <n v="0"/>
    <n v="0"/>
    <n v="0"/>
    <n v="0"/>
    <n v="0"/>
    <n v="0"/>
    <n v="0"/>
    <n v="0"/>
    <n v="0"/>
    <n v="0"/>
    <n v="0"/>
    <n v="0"/>
    <n v="0"/>
    <n v="0"/>
    <n v="0"/>
    <n v="0"/>
    <n v="0"/>
    <n v="0"/>
    <n v="0"/>
    <n v="0"/>
    <n v="0"/>
    <n v="0"/>
    <n v="0"/>
    <n v="0"/>
    <n v="0"/>
    <m/>
    <n v="0"/>
    <n v="0"/>
    <n v="0"/>
    <n v="0"/>
    <n v="0"/>
    <m/>
    <m/>
    <n v="0"/>
    <n v="0"/>
    <n v="0"/>
    <n v="0"/>
    <n v="0"/>
    <n v="14842.98"/>
    <n v="0"/>
    <n v="14842.98"/>
    <s v="Department chair (Faculty position)"/>
    <m/>
    <m/>
    <s v="yes"/>
    <s v="None"/>
    <m/>
    <m/>
    <m/>
    <m/>
    <m/>
    <n v="170"/>
    <n v="1914"/>
    <n v="11216"/>
    <n v="52"/>
    <n v="3073"/>
    <m/>
    <m/>
    <n v="0"/>
    <n v="49"/>
    <n v="10468"/>
    <m/>
    <m/>
    <m/>
    <m/>
    <m/>
    <m/>
    <s v="No"/>
    <m/>
    <n v="1"/>
    <m/>
    <m/>
    <m/>
    <m/>
    <m/>
    <n v="1"/>
    <m/>
    <m/>
    <m/>
    <m/>
    <n v="1.57"/>
    <n v="1.3"/>
    <m/>
    <n v="1.3"/>
    <n v="0"/>
    <m/>
    <n v="1"/>
    <n v="264"/>
    <s v="Actual"/>
    <n v="1444"/>
    <n v="8358"/>
    <n v="1959"/>
    <n v="397"/>
    <n v="84"/>
    <m/>
    <m/>
    <m/>
    <m/>
    <n v="12242"/>
    <n v="9"/>
    <n v="20"/>
    <m/>
    <n v="29"/>
    <n v="5"/>
    <n v="5"/>
    <m/>
    <m/>
    <m/>
    <m/>
    <m/>
    <m/>
    <m/>
    <m/>
    <m/>
    <m/>
    <m/>
    <m/>
    <m/>
    <n v="515"/>
    <m/>
    <m/>
    <n v="36"/>
    <m/>
    <m/>
    <m/>
    <m/>
    <m/>
    <m/>
    <m/>
    <m/>
    <m/>
    <m/>
    <n v="0"/>
    <n v="0"/>
    <n v="0"/>
    <n v="52.75"/>
    <n v="39"/>
    <n v="28"/>
    <n v="0"/>
    <n v="0"/>
    <m/>
    <m/>
    <m/>
    <m/>
    <m/>
    <m/>
    <m/>
    <m/>
    <m/>
    <m/>
    <m/>
    <m/>
    <m/>
    <m/>
    <m/>
    <m/>
    <m/>
    <m/>
    <m/>
    <m/>
    <m/>
    <m/>
    <m/>
    <m/>
    <m/>
    <m/>
    <m/>
    <m/>
    <m/>
    <m/>
    <m/>
    <m/>
    <m/>
    <m/>
    <m/>
    <m/>
    <m/>
    <m/>
    <m/>
    <m/>
    <m/>
    <m/>
    <m/>
    <s v="No"/>
    <m/>
    <m/>
    <m/>
    <m/>
    <s v="No"/>
    <s v="No"/>
    <m/>
    <m/>
    <m/>
    <n v="0"/>
    <n v="0"/>
    <s v="No"/>
    <m/>
    <n v="87643"/>
    <m/>
    <m/>
    <m/>
    <m/>
    <m/>
    <m/>
    <m/>
    <m/>
    <m/>
    <m/>
    <m/>
    <m/>
    <m/>
    <m/>
    <m/>
    <m/>
    <m/>
    <m/>
    <s v="No"/>
    <m/>
    <m/>
    <m/>
    <s v="Textbook Donations from Faculty"/>
    <m/>
    <s v="Textbook Donations from Bookstore"/>
    <m/>
    <m/>
    <m/>
    <m/>
    <m/>
    <n v="1461.0076923076922"/>
    <x v="1"/>
    <s v="Small"/>
  </r>
  <r>
    <s v="Gavilan CCD"/>
    <x v="9"/>
    <s v="441"/>
    <s v="Single College District"/>
    <n v="20150"/>
    <x v="9"/>
    <n v="5052.12"/>
    <n v="15500"/>
    <m/>
    <n v="67"/>
    <n v="0"/>
    <m/>
    <m/>
    <m/>
    <m/>
    <m/>
    <m/>
    <n v="0"/>
    <m/>
    <m/>
    <n v="0"/>
    <n v="511"/>
    <m/>
    <m/>
    <m/>
    <m/>
    <m/>
    <m/>
    <n v="7364"/>
    <m/>
    <m/>
    <m/>
    <n v="22738"/>
    <m/>
    <m/>
    <m/>
    <m/>
    <m/>
    <m/>
    <m/>
    <n v="30102"/>
    <m/>
    <m/>
    <m/>
    <m/>
    <m/>
    <m/>
    <m/>
    <m/>
    <m/>
    <m/>
    <m/>
    <m/>
    <m/>
    <n v="479"/>
    <m/>
    <m/>
    <m/>
    <n v="1113"/>
    <m/>
    <m/>
    <m/>
    <m/>
    <m/>
    <m/>
    <m/>
    <n v="1592"/>
    <m/>
    <m/>
    <m/>
    <m/>
    <m/>
    <m/>
    <m/>
    <m/>
    <m/>
    <m/>
    <n v="0"/>
    <n v="3598"/>
    <m/>
    <m/>
    <m/>
    <n v="48337"/>
    <m/>
    <m/>
    <m/>
    <m/>
    <m/>
    <m/>
    <m/>
    <n v="51935"/>
    <m/>
    <m/>
    <m/>
    <n v="9289"/>
    <m/>
    <m/>
    <m/>
    <m/>
    <m/>
    <m/>
    <n v="9289"/>
    <n v="6100"/>
    <m/>
    <m/>
    <m/>
    <m/>
    <m/>
    <m/>
    <m/>
    <m/>
    <m/>
    <n v="6100"/>
    <m/>
    <m/>
    <m/>
    <m/>
    <m/>
    <m/>
    <m/>
    <m/>
    <m/>
    <m/>
    <m/>
    <m/>
    <n v="0"/>
    <n v="1181"/>
    <m/>
    <m/>
    <m/>
    <n v="397"/>
    <m/>
    <m/>
    <m/>
    <m/>
    <m/>
    <m/>
    <m/>
    <n v="1578"/>
    <m/>
    <m/>
    <m/>
    <m/>
    <m/>
    <m/>
    <m/>
    <m/>
    <m/>
    <m/>
    <m/>
    <n v="0.7"/>
    <m/>
    <m/>
    <m/>
    <m/>
    <m/>
    <m/>
    <m/>
    <m/>
    <m/>
    <m/>
    <m/>
    <m/>
    <m/>
    <m/>
    <n v="0"/>
    <m/>
    <m/>
    <m/>
    <m/>
    <m/>
    <m/>
    <m/>
    <m/>
    <m/>
    <n v="0"/>
    <n v="1937"/>
    <m/>
    <m/>
    <n v="7838"/>
    <m/>
    <m/>
    <m/>
    <m/>
    <m/>
    <n v="9775"/>
    <n v="1937"/>
    <m/>
    <m/>
    <n v="7838"/>
    <m/>
    <m/>
    <m/>
    <m/>
    <m/>
    <m/>
    <n v="9775"/>
    <n v="31694"/>
    <n v="15875"/>
    <n v="57344"/>
    <s v="Department chair (Faculty position)"/>
    <m/>
    <m/>
    <s v="yes"/>
    <m/>
    <m/>
    <s v="Stipend"/>
    <m/>
    <m/>
    <m/>
    <n v="916"/>
    <n v="2667"/>
    <n v="25966"/>
    <n v="64"/>
    <m/>
    <m/>
    <m/>
    <n v="160"/>
    <n v="106"/>
    <n v="61908"/>
    <m/>
    <m/>
    <m/>
    <m/>
    <m/>
    <m/>
    <s v="No"/>
    <m/>
    <n v="2"/>
    <m/>
    <m/>
    <m/>
    <m/>
    <m/>
    <n v="4"/>
    <m/>
    <m/>
    <m/>
    <m/>
    <n v="0.6"/>
    <n v="3.2"/>
    <m/>
    <n v="3.2"/>
    <m/>
    <m/>
    <n v="4"/>
    <n v="2550"/>
    <s v="Estimate"/>
    <n v="4040"/>
    <n v="2550"/>
    <m/>
    <n v="410"/>
    <n v="40"/>
    <m/>
    <m/>
    <m/>
    <m/>
    <n v="7040"/>
    <n v="12"/>
    <n v="23"/>
    <m/>
    <n v="92"/>
    <n v="92"/>
    <m/>
    <m/>
    <m/>
    <m/>
    <m/>
    <m/>
    <m/>
    <m/>
    <m/>
    <m/>
    <m/>
    <m/>
    <m/>
    <m/>
    <n v="2010"/>
    <m/>
    <m/>
    <n v="145"/>
    <m/>
    <m/>
    <m/>
    <m/>
    <m/>
    <m/>
    <m/>
    <m/>
    <m/>
    <m/>
    <n v="3"/>
    <n v="14"/>
    <n v="185"/>
    <n v="54"/>
    <n v="36"/>
    <n v="20"/>
    <n v="0"/>
    <n v="0"/>
    <m/>
    <m/>
    <m/>
    <m/>
    <m/>
    <m/>
    <m/>
    <m/>
    <m/>
    <m/>
    <m/>
    <m/>
    <m/>
    <m/>
    <m/>
    <m/>
    <m/>
    <m/>
    <m/>
    <m/>
    <m/>
    <m/>
    <m/>
    <m/>
    <m/>
    <m/>
    <m/>
    <m/>
    <m/>
    <m/>
    <m/>
    <m/>
    <m/>
    <m/>
    <m/>
    <m/>
    <m/>
    <m/>
    <m/>
    <m/>
    <m/>
    <m/>
    <m/>
    <s v="No"/>
    <m/>
    <m/>
    <m/>
    <m/>
    <s v="Yes"/>
    <s v="Yes"/>
    <m/>
    <m/>
    <m/>
    <n v="0"/>
    <n v="0"/>
    <s v="No"/>
    <m/>
    <n v="144520"/>
    <m/>
    <m/>
    <m/>
    <m/>
    <m/>
    <m/>
    <m/>
    <m/>
    <m/>
    <m/>
    <m/>
    <m/>
    <m/>
    <m/>
    <m/>
    <m/>
    <m/>
    <m/>
    <s v="Yes"/>
    <m/>
    <m/>
    <m/>
    <s v="Textbook Donations from Faculty"/>
    <m/>
    <m/>
    <m/>
    <s v="Other"/>
    <s v="Equity funding"/>
    <m/>
    <m/>
    <n v="1578.7874999999999"/>
    <x v="1"/>
    <s v="Small"/>
  </r>
  <r>
    <s v="Siskiyous CCD"/>
    <x v="47"/>
    <s v="181"/>
    <s v="Single College District"/>
    <n v="20150"/>
    <x v="9"/>
    <n v="2323.1"/>
    <n v="11000"/>
    <m/>
    <n v="19"/>
    <n v="1"/>
    <m/>
    <m/>
    <m/>
    <m/>
    <m/>
    <m/>
    <n v="0"/>
    <m/>
    <m/>
    <n v="8"/>
    <n v="145"/>
    <m/>
    <m/>
    <m/>
    <m/>
    <m/>
    <m/>
    <n v="8097"/>
    <m/>
    <m/>
    <m/>
    <n v="1851"/>
    <m/>
    <m/>
    <m/>
    <m/>
    <m/>
    <m/>
    <m/>
    <n v="9948"/>
    <m/>
    <m/>
    <m/>
    <m/>
    <m/>
    <m/>
    <m/>
    <m/>
    <m/>
    <m/>
    <m/>
    <m/>
    <m/>
    <n v="3107"/>
    <m/>
    <m/>
    <m/>
    <n v="2570"/>
    <m/>
    <m/>
    <m/>
    <m/>
    <m/>
    <m/>
    <m/>
    <n v="5677"/>
    <m/>
    <m/>
    <m/>
    <m/>
    <m/>
    <m/>
    <m/>
    <m/>
    <m/>
    <m/>
    <n v="0"/>
    <n v="16165"/>
    <m/>
    <m/>
    <m/>
    <m/>
    <m/>
    <n v="2982"/>
    <m/>
    <m/>
    <m/>
    <m/>
    <m/>
    <n v="19147"/>
    <m/>
    <m/>
    <m/>
    <m/>
    <m/>
    <m/>
    <m/>
    <m/>
    <m/>
    <m/>
    <n v="0"/>
    <m/>
    <m/>
    <m/>
    <m/>
    <m/>
    <m/>
    <m/>
    <m/>
    <m/>
    <m/>
    <n v="0"/>
    <m/>
    <m/>
    <m/>
    <m/>
    <m/>
    <m/>
    <m/>
    <m/>
    <m/>
    <m/>
    <m/>
    <m/>
    <n v="0"/>
    <m/>
    <m/>
    <m/>
    <m/>
    <m/>
    <m/>
    <m/>
    <m/>
    <m/>
    <m/>
    <m/>
    <m/>
    <n v="0"/>
    <m/>
    <m/>
    <m/>
    <m/>
    <m/>
    <m/>
    <m/>
    <m/>
    <m/>
    <m/>
    <m/>
    <n v="0.84"/>
    <m/>
    <m/>
    <m/>
    <m/>
    <m/>
    <n v="4831"/>
    <m/>
    <m/>
    <m/>
    <m/>
    <m/>
    <m/>
    <m/>
    <m/>
    <n v="4831"/>
    <m/>
    <m/>
    <m/>
    <m/>
    <m/>
    <m/>
    <m/>
    <m/>
    <m/>
    <n v="0"/>
    <n v="178"/>
    <m/>
    <m/>
    <m/>
    <m/>
    <m/>
    <m/>
    <m/>
    <m/>
    <n v="178"/>
    <n v="178"/>
    <m/>
    <m/>
    <m/>
    <m/>
    <m/>
    <m/>
    <m/>
    <m/>
    <m/>
    <n v="178"/>
    <n v="15625"/>
    <n v="178"/>
    <n v="15981"/>
    <s v="Dean or other administrator"/>
    <m/>
    <m/>
    <s v="yes"/>
    <m/>
    <m/>
    <m/>
    <m/>
    <m/>
    <m/>
    <n v="262"/>
    <n v="7595"/>
    <n v="60201"/>
    <n v="46"/>
    <n v="5449"/>
    <m/>
    <m/>
    <m/>
    <n v="4370"/>
    <n v="38435"/>
    <m/>
    <m/>
    <m/>
    <m/>
    <m/>
    <m/>
    <s v="No"/>
    <m/>
    <n v="1"/>
    <m/>
    <m/>
    <m/>
    <m/>
    <m/>
    <n v="3"/>
    <m/>
    <m/>
    <m/>
    <m/>
    <n v="0.57499999999999996"/>
    <n v="1"/>
    <m/>
    <n v="1"/>
    <m/>
    <m/>
    <n v="1.28"/>
    <n v="574"/>
    <s v="Actual"/>
    <n v="842"/>
    <n v="2362"/>
    <m/>
    <n v="161"/>
    <n v="85"/>
    <m/>
    <m/>
    <m/>
    <m/>
    <n v="3450"/>
    <n v="24"/>
    <m/>
    <m/>
    <n v="147"/>
    <n v="1789"/>
    <n v="1642"/>
    <m/>
    <m/>
    <m/>
    <m/>
    <m/>
    <m/>
    <m/>
    <m/>
    <m/>
    <m/>
    <m/>
    <m/>
    <m/>
    <n v="1149"/>
    <m/>
    <m/>
    <n v="90"/>
    <m/>
    <m/>
    <m/>
    <m/>
    <m/>
    <m/>
    <m/>
    <m/>
    <m/>
    <m/>
    <n v="0"/>
    <n v="0"/>
    <n v="0"/>
    <n v="42"/>
    <n v="16"/>
    <n v="16"/>
    <n v="0"/>
    <n v="0"/>
    <m/>
    <m/>
    <m/>
    <m/>
    <m/>
    <m/>
    <m/>
    <m/>
    <m/>
    <m/>
    <m/>
    <m/>
    <m/>
    <m/>
    <m/>
    <m/>
    <m/>
    <m/>
    <m/>
    <m/>
    <m/>
    <m/>
    <m/>
    <m/>
    <m/>
    <m/>
    <m/>
    <m/>
    <m/>
    <m/>
    <m/>
    <m/>
    <m/>
    <m/>
    <m/>
    <m/>
    <m/>
    <m/>
    <m/>
    <m/>
    <m/>
    <m/>
    <m/>
    <s v="No"/>
    <m/>
    <m/>
    <m/>
    <m/>
    <s v="No"/>
    <s v="No"/>
    <m/>
    <m/>
    <m/>
    <n v="0"/>
    <n v="0"/>
    <s v="No"/>
    <m/>
    <n v="20944"/>
    <m/>
    <m/>
    <m/>
    <m/>
    <m/>
    <m/>
    <m/>
    <m/>
    <m/>
    <m/>
    <m/>
    <m/>
    <m/>
    <m/>
    <m/>
    <m/>
    <m/>
    <m/>
    <s v="Yes"/>
    <s v="General Library Book Budget"/>
    <m/>
    <m/>
    <s v="Textbook Donations from Faculty"/>
    <m/>
    <m/>
    <m/>
    <m/>
    <m/>
    <m/>
    <m/>
    <n v="2323.1"/>
    <x v="1"/>
    <s v="Small"/>
  </r>
  <r>
    <s v="Napa CCD"/>
    <x v="6"/>
    <s v="241"/>
    <s v="Single College District"/>
    <n v="20150"/>
    <x v="9"/>
    <n v="5477.66"/>
    <n v="46128"/>
    <m/>
    <n v="80"/>
    <n v="11"/>
    <m/>
    <m/>
    <m/>
    <m/>
    <m/>
    <m/>
    <n v="90"/>
    <m/>
    <m/>
    <n v="62"/>
    <n v="563"/>
    <m/>
    <m/>
    <m/>
    <m/>
    <m/>
    <m/>
    <n v="8653"/>
    <n v="0"/>
    <m/>
    <m/>
    <m/>
    <m/>
    <m/>
    <m/>
    <m/>
    <m/>
    <m/>
    <m/>
    <n v="8653"/>
    <m/>
    <m/>
    <m/>
    <m/>
    <m/>
    <m/>
    <m/>
    <m/>
    <m/>
    <m/>
    <m/>
    <m/>
    <m/>
    <n v="5598"/>
    <m/>
    <n v="0"/>
    <n v="0"/>
    <n v="0"/>
    <m/>
    <m/>
    <n v="0"/>
    <n v="0"/>
    <n v="0"/>
    <n v="0"/>
    <m/>
    <n v="5598"/>
    <m/>
    <m/>
    <m/>
    <m/>
    <m/>
    <m/>
    <m/>
    <m/>
    <m/>
    <m/>
    <n v="0"/>
    <n v="84505"/>
    <m/>
    <n v="0"/>
    <n v="0"/>
    <n v="0"/>
    <m/>
    <n v="0"/>
    <n v="0"/>
    <n v="0"/>
    <n v="0"/>
    <n v="0"/>
    <m/>
    <n v="84505"/>
    <n v="0"/>
    <n v="0"/>
    <n v="0"/>
    <n v="0"/>
    <m/>
    <n v="0"/>
    <n v="0"/>
    <n v="0"/>
    <n v="0"/>
    <n v="0"/>
    <n v="0"/>
    <n v="0"/>
    <n v="0"/>
    <n v="0"/>
    <n v="0"/>
    <m/>
    <n v="0"/>
    <n v="0"/>
    <n v="0"/>
    <n v="0"/>
    <n v="0"/>
    <n v="0"/>
    <m/>
    <m/>
    <m/>
    <m/>
    <m/>
    <m/>
    <m/>
    <m/>
    <m/>
    <m/>
    <m/>
    <m/>
    <n v="0"/>
    <n v="0"/>
    <n v="0"/>
    <m/>
    <n v="0"/>
    <n v="0"/>
    <m/>
    <n v="0"/>
    <n v="0"/>
    <n v="0"/>
    <n v="0"/>
    <n v="0"/>
    <m/>
    <n v="0"/>
    <m/>
    <m/>
    <m/>
    <m/>
    <m/>
    <m/>
    <m/>
    <m/>
    <m/>
    <m/>
    <m/>
    <n v="0.82350000000000001"/>
    <m/>
    <m/>
    <m/>
    <m/>
    <m/>
    <n v="0"/>
    <n v="0"/>
    <n v="0"/>
    <n v="0"/>
    <n v="0"/>
    <n v="0"/>
    <n v="0"/>
    <n v="0"/>
    <n v="0"/>
    <n v="0"/>
    <n v="0"/>
    <n v="0"/>
    <n v="0"/>
    <n v="0"/>
    <n v="0"/>
    <n v="0"/>
    <n v="0"/>
    <n v="0"/>
    <n v="0"/>
    <n v="0"/>
    <n v="9994"/>
    <n v="0"/>
    <n v="0"/>
    <n v="0"/>
    <n v="0"/>
    <n v="0"/>
    <n v="0"/>
    <n v="0"/>
    <m/>
    <n v="9994"/>
    <n v="9994"/>
    <n v="0"/>
    <n v="0"/>
    <n v="0"/>
    <m/>
    <m/>
    <n v="0"/>
    <n v="0"/>
    <n v="0"/>
    <n v="0"/>
    <n v="9994"/>
    <n v="14251"/>
    <n v="9994"/>
    <n v="34239"/>
    <s v="Dean or other administrator"/>
    <m/>
    <m/>
    <s v="no"/>
    <s v="None"/>
    <m/>
    <m/>
    <m/>
    <m/>
    <m/>
    <n v="356"/>
    <n v="1370"/>
    <n v="1"/>
    <n v="41"/>
    <n v="123"/>
    <m/>
    <m/>
    <n v="0"/>
    <n v="0"/>
    <n v="63397"/>
    <m/>
    <m/>
    <m/>
    <m/>
    <m/>
    <m/>
    <s v="No"/>
    <m/>
    <n v="2"/>
    <m/>
    <m/>
    <m/>
    <m/>
    <m/>
    <n v="1"/>
    <m/>
    <m/>
    <m/>
    <m/>
    <n v="1.5"/>
    <n v="0.5"/>
    <m/>
    <n v="0.5"/>
    <n v="6"/>
    <m/>
    <n v="6"/>
    <n v="4215"/>
    <s v="Estimate"/>
    <n v="39001"/>
    <m/>
    <m/>
    <n v="5"/>
    <n v="0"/>
    <m/>
    <m/>
    <m/>
    <m/>
    <n v="39006"/>
    <n v="2270"/>
    <n v="6291"/>
    <m/>
    <n v="6291"/>
    <n v="2270"/>
    <n v="2270"/>
    <m/>
    <m/>
    <m/>
    <m/>
    <m/>
    <m/>
    <m/>
    <m/>
    <m/>
    <m/>
    <m/>
    <m/>
    <m/>
    <n v="3005"/>
    <m/>
    <m/>
    <n v="150"/>
    <m/>
    <m/>
    <m/>
    <m/>
    <m/>
    <m/>
    <m/>
    <m/>
    <m/>
    <m/>
    <n v="0"/>
    <n v="0"/>
    <n v="0"/>
    <n v="54.5"/>
    <n v="38"/>
    <n v="15"/>
    <n v="0"/>
    <n v="0"/>
    <m/>
    <m/>
    <m/>
    <m/>
    <m/>
    <m/>
    <m/>
    <m/>
    <m/>
    <m/>
    <m/>
    <m/>
    <m/>
    <m/>
    <m/>
    <m/>
    <m/>
    <m/>
    <m/>
    <m/>
    <m/>
    <m/>
    <m/>
    <m/>
    <m/>
    <m/>
    <m/>
    <m/>
    <m/>
    <m/>
    <m/>
    <m/>
    <m/>
    <m/>
    <m/>
    <m/>
    <m/>
    <m/>
    <m/>
    <m/>
    <m/>
    <m/>
    <m/>
    <s v="No"/>
    <m/>
    <m/>
    <m/>
    <m/>
    <s v="No"/>
    <s v="No"/>
    <m/>
    <m/>
    <m/>
    <n v="0"/>
    <n v="0"/>
    <s v="No"/>
    <m/>
    <n v="225980"/>
    <m/>
    <m/>
    <m/>
    <m/>
    <m/>
    <m/>
    <m/>
    <m/>
    <m/>
    <m/>
    <m/>
    <m/>
    <m/>
    <m/>
    <m/>
    <m/>
    <m/>
    <m/>
    <s v="No"/>
    <m/>
    <m/>
    <m/>
    <s v="Textbook Donations from Faculty"/>
    <m/>
    <m/>
    <m/>
    <m/>
    <m/>
    <m/>
    <m/>
    <n v="10955.32"/>
    <x v="1"/>
    <s v="Small"/>
  </r>
  <r>
    <s v="Los Angeles CCD"/>
    <x v="84"/>
    <s v="743"/>
    <s v="Multi-College District"/>
    <n v="20150"/>
    <x v="9"/>
    <n v="5390.91"/>
    <n v="17330"/>
    <m/>
    <n v="52"/>
    <n v="5"/>
    <m/>
    <m/>
    <m/>
    <m/>
    <m/>
    <m/>
    <n v="42"/>
    <m/>
    <m/>
    <n v="200"/>
    <n v="242"/>
    <m/>
    <m/>
    <m/>
    <m/>
    <m/>
    <m/>
    <n v="8700"/>
    <n v="15000"/>
    <m/>
    <m/>
    <m/>
    <m/>
    <m/>
    <m/>
    <m/>
    <n v="3700"/>
    <m/>
    <m/>
    <n v="27400"/>
    <m/>
    <m/>
    <m/>
    <m/>
    <m/>
    <m/>
    <m/>
    <m/>
    <m/>
    <m/>
    <m/>
    <m/>
    <m/>
    <n v="10500"/>
    <m/>
    <n v="0"/>
    <n v="0"/>
    <n v="0"/>
    <m/>
    <m/>
    <n v="0"/>
    <n v="0"/>
    <n v="0"/>
    <n v="0"/>
    <m/>
    <n v="10500"/>
    <m/>
    <m/>
    <m/>
    <m/>
    <m/>
    <m/>
    <m/>
    <m/>
    <m/>
    <m/>
    <n v="0"/>
    <n v="0"/>
    <m/>
    <n v="0"/>
    <n v="0"/>
    <n v="0"/>
    <m/>
    <n v="0"/>
    <n v="0"/>
    <n v="0"/>
    <n v="32666"/>
    <n v="0"/>
    <m/>
    <n v="32666"/>
    <n v="0"/>
    <n v="0"/>
    <n v="0"/>
    <n v="0"/>
    <m/>
    <n v="0"/>
    <n v="0"/>
    <n v="0"/>
    <n v="0"/>
    <n v="0"/>
    <n v="0"/>
    <n v="0"/>
    <n v="0"/>
    <n v="0"/>
    <n v="0"/>
    <m/>
    <n v="0"/>
    <n v="0"/>
    <n v="0"/>
    <n v="0"/>
    <n v="0"/>
    <n v="0"/>
    <m/>
    <m/>
    <m/>
    <m/>
    <m/>
    <m/>
    <m/>
    <m/>
    <m/>
    <m/>
    <m/>
    <m/>
    <n v="0"/>
    <n v="0"/>
    <n v="0"/>
    <m/>
    <n v="0"/>
    <n v="0"/>
    <m/>
    <n v="0"/>
    <n v="0"/>
    <n v="0"/>
    <n v="0"/>
    <n v="0"/>
    <m/>
    <n v="0"/>
    <m/>
    <m/>
    <m/>
    <m/>
    <m/>
    <m/>
    <m/>
    <m/>
    <m/>
    <m/>
    <m/>
    <n v="0.8"/>
    <m/>
    <m/>
    <m/>
    <m/>
    <m/>
    <n v="0"/>
    <n v="0"/>
    <n v="0"/>
    <n v="0"/>
    <n v="0"/>
    <n v="0"/>
    <n v="0"/>
    <n v="0"/>
    <n v="0"/>
    <n v="0"/>
    <n v="0"/>
    <n v="0"/>
    <n v="0"/>
    <n v="0"/>
    <n v="0"/>
    <n v="0"/>
    <n v="0"/>
    <m/>
    <n v="0"/>
    <n v="0"/>
    <n v="0"/>
    <n v="0"/>
    <n v="0"/>
    <n v="0"/>
    <n v="0"/>
    <n v="0"/>
    <n v="0"/>
    <n v="0"/>
    <m/>
    <n v="0"/>
    <n v="0"/>
    <n v="0"/>
    <n v="0"/>
    <n v="0"/>
    <m/>
    <m/>
    <n v="0"/>
    <n v="0"/>
    <n v="0"/>
    <n v="0"/>
    <n v="0"/>
    <n v="37900"/>
    <n v="0"/>
    <n v="37900"/>
    <s v="Department chair (Faculty position)"/>
    <m/>
    <m/>
    <s v="yes"/>
    <m/>
    <s v="Release time"/>
    <s v="Stipend"/>
    <m/>
    <m/>
    <m/>
    <n v="502"/>
    <n v="820"/>
    <n v="52000"/>
    <n v="88"/>
    <n v="0"/>
    <m/>
    <m/>
    <n v="15"/>
    <n v="0"/>
    <n v="51750"/>
    <m/>
    <m/>
    <m/>
    <m/>
    <m/>
    <m/>
    <s v="No"/>
    <m/>
    <n v="4"/>
    <m/>
    <m/>
    <m/>
    <m/>
    <m/>
    <n v="3"/>
    <m/>
    <m/>
    <m/>
    <m/>
    <n v="1.575"/>
    <n v="4.43"/>
    <m/>
    <n v="4.43"/>
    <n v="0"/>
    <m/>
    <n v="0"/>
    <n v="7211"/>
    <s v="Actual"/>
    <n v="4823"/>
    <n v="3890"/>
    <n v="2801"/>
    <n v="0"/>
    <n v="0"/>
    <m/>
    <m/>
    <m/>
    <m/>
    <n v="11514"/>
    <n v="0"/>
    <n v="23"/>
    <m/>
    <n v="23"/>
    <n v="68"/>
    <n v="0"/>
    <m/>
    <m/>
    <m/>
    <m/>
    <m/>
    <m/>
    <m/>
    <m/>
    <m/>
    <m/>
    <m/>
    <m/>
    <m/>
    <n v="6374"/>
    <m/>
    <m/>
    <n v="212"/>
    <m/>
    <m/>
    <m/>
    <m/>
    <m/>
    <m/>
    <m/>
    <m/>
    <m/>
    <m/>
    <n v="4"/>
    <n v="4"/>
    <n v="83"/>
    <n v="57"/>
    <n v="24"/>
    <n v="24"/>
    <n v="4"/>
    <n v="0"/>
    <m/>
    <m/>
    <m/>
    <m/>
    <m/>
    <m/>
    <m/>
    <m/>
    <m/>
    <m/>
    <m/>
    <m/>
    <m/>
    <m/>
    <m/>
    <m/>
    <m/>
    <m/>
    <m/>
    <m/>
    <m/>
    <m/>
    <m/>
    <m/>
    <m/>
    <m/>
    <m/>
    <m/>
    <m/>
    <m/>
    <m/>
    <m/>
    <m/>
    <m/>
    <m/>
    <m/>
    <m/>
    <m/>
    <m/>
    <m/>
    <m/>
    <m/>
    <m/>
    <s v="No"/>
    <m/>
    <m/>
    <m/>
    <m/>
    <s v="Yes"/>
    <s v="No"/>
    <m/>
    <m/>
    <m/>
    <n v="128"/>
    <n v="0"/>
    <s v="Yes"/>
    <n v="0"/>
    <m/>
    <m/>
    <m/>
    <m/>
    <m/>
    <m/>
    <m/>
    <m/>
    <m/>
    <m/>
    <m/>
    <m/>
    <m/>
    <m/>
    <m/>
    <m/>
    <m/>
    <m/>
    <m/>
    <s v="No"/>
    <m/>
    <m/>
    <m/>
    <m/>
    <m/>
    <m/>
    <m/>
    <m/>
    <m/>
    <m/>
    <m/>
    <n v="1216.9097065462754"/>
    <x v="1"/>
    <s v="Small"/>
  </r>
  <r>
    <s v="Los Angeles CCD"/>
    <x v="26"/>
    <s v="749"/>
    <s v="Multi-College District"/>
    <n v="20150"/>
    <x v="9"/>
    <n v="6424.84"/>
    <n v="50000"/>
    <m/>
    <n v="250"/>
    <n v="20"/>
    <m/>
    <m/>
    <m/>
    <m/>
    <m/>
    <m/>
    <n v="50"/>
    <m/>
    <m/>
    <n v="100"/>
    <n v="300"/>
    <m/>
    <m/>
    <m/>
    <m/>
    <m/>
    <m/>
    <n v="9000"/>
    <m/>
    <m/>
    <m/>
    <m/>
    <m/>
    <m/>
    <m/>
    <m/>
    <n v="80000"/>
    <m/>
    <m/>
    <n v="89000"/>
    <m/>
    <m/>
    <m/>
    <m/>
    <m/>
    <m/>
    <m/>
    <m/>
    <m/>
    <m/>
    <m/>
    <m/>
    <m/>
    <n v="4000"/>
    <m/>
    <m/>
    <m/>
    <m/>
    <m/>
    <m/>
    <m/>
    <m/>
    <n v="5000"/>
    <m/>
    <m/>
    <n v="9000"/>
    <m/>
    <m/>
    <m/>
    <m/>
    <m/>
    <m/>
    <m/>
    <m/>
    <m/>
    <m/>
    <n v="0"/>
    <n v="37000"/>
    <m/>
    <m/>
    <m/>
    <m/>
    <m/>
    <m/>
    <m/>
    <m/>
    <n v="130000"/>
    <m/>
    <m/>
    <n v="167000"/>
    <m/>
    <m/>
    <m/>
    <m/>
    <m/>
    <m/>
    <m/>
    <m/>
    <n v="75000"/>
    <m/>
    <n v="75000"/>
    <m/>
    <m/>
    <m/>
    <m/>
    <m/>
    <m/>
    <m/>
    <m/>
    <m/>
    <m/>
    <n v="0"/>
    <m/>
    <m/>
    <m/>
    <m/>
    <m/>
    <m/>
    <m/>
    <m/>
    <m/>
    <m/>
    <m/>
    <m/>
    <n v="0"/>
    <m/>
    <m/>
    <m/>
    <m/>
    <m/>
    <m/>
    <m/>
    <m/>
    <m/>
    <m/>
    <m/>
    <m/>
    <n v="0"/>
    <m/>
    <m/>
    <m/>
    <m/>
    <m/>
    <m/>
    <m/>
    <m/>
    <m/>
    <m/>
    <m/>
    <n v="0.55000000000000004"/>
    <m/>
    <m/>
    <m/>
    <m/>
    <m/>
    <m/>
    <m/>
    <m/>
    <m/>
    <m/>
    <m/>
    <n v="6000"/>
    <m/>
    <m/>
    <n v="6000"/>
    <m/>
    <m/>
    <m/>
    <m/>
    <m/>
    <m/>
    <m/>
    <n v="11000"/>
    <m/>
    <n v="11000"/>
    <m/>
    <m/>
    <m/>
    <n v="100000"/>
    <n v="20000"/>
    <m/>
    <m/>
    <n v="3000"/>
    <m/>
    <n v="123000"/>
    <m/>
    <m/>
    <m/>
    <n v="100000"/>
    <m/>
    <m/>
    <n v="20000"/>
    <m/>
    <n v="3000"/>
    <m/>
    <n v="123000"/>
    <n v="98000"/>
    <n v="123000"/>
    <n v="344000"/>
    <s v="Department chair (Faculty position)"/>
    <m/>
    <m/>
    <s v="yes"/>
    <m/>
    <s v="Release time"/>
    <s v="Stipend"/>
    <m/>
    <m/>
    <m/>
    <n v="2000"/>
    <n v="1500"/>
    <n v="330000"/>
    <n v="20"/>
    <n v="1000"/>
    <m/>
    <m/>
    <n v="50"/>
    <n v="5000"/>
    <n v="69000"/>
    <m/>
    <m/>
    <m/>
    <m/>
    <m/>
    <m/>
    <s v="Yes"/>
    <s v="EBSCO"/>
    <n v="4"/>
    <m/>
    <m/>
    <m/>
    <m/>
    <m/>
    <n v="8"/>
    <m/>
    <m/>
    <m/>
    <m/>
    <n v="2"/>
    <n v="6"/>
    <m/>
    <n v="6"/>
    <n v="0"/>
    <m/>
    <n v="8"/>
    <n v="5000"/>
    <s v="Estimate"/>
    <n v="700"/>
    <n v="12000"/>
    <m/>
    <n v="1300"/>
    <m/>
    <m/>
    <m/>
    <m/>
    <m/>
    <n v="14000"/>
    <n v="0"/>
    <n v="60"/>
    <m/>
    <n v="60"/>
    <n v="30"/>
    <n v="30"/>
    <m/>
    <m/>
    <m/>
    <m/>
    <m/>
    <m/>
    <m/>
    <m/>
    <m/>
    <m/>
    <m/>
    <m/>
    <m/>
    <n v="3200"/>
    <m/>
    <m/>
    <n v="80"/>
    <m/>
    <m/>
    <m/>
    <m/>
    <m/>
    <m/>
    <m/>
    <m/>
    <m/>
    <m/>
    <n v="8"/>
    <n v="8"/>
    <n v="200"/>
    <n v="58"/>
    <n v="28"/>
    <n v="28"/>
    <n v="4"/>
    <n v="0"/>
    <m/>
    <m/>
    <m/>
    <m/>
    <m/>
    <m/>
    <m/>
    <m/>
    <m/>
    <m/>
    <m/>
    <m/>
    <m/>
    <m/>
    <m/>
    <m/>
    <m/>
    <m/>
    <m/>
    <m/>
    <m/>
    <m/>
    <m/>
    <m/>
    <m/>
    <m/>
    <m/>
    <m/>
    <m/>
    <m/>
    <m/>
    <m/>
    <m/>
    <m/>
    <m/>
    <m/>
    <m/>
    <m/>
    <m/>
    <m/>
    <m/>
    <m/>
    <m/>
    <s v="No"/>
    <m/>
    <m/>
    <m/>
    <m/>
    <s v="Yes"/>
    <s v="No"/>
    <m/>
    <m/>
    <m/>
    <n v="4"/>
    <n v="0"/>
    <s v="Yes"/>
    <n v="2"/>
    <n v="750000"/>
    <m/>
    <m/>
    <m/>
    <m/>
    <m/>
    <m/>
    <m/>
    <m/>
    <m/>
    <m/>
    <m/>
    <m/>
    <m/>
    <m/>
    <m/>
    <m/>
    <m/>
    <m/>
    <s v="No"/>
    <m/>
    <m/>
    <m/>
    <m/>
    <m/>
    <m/>
    <m/>
    <m/>
    <m/>
    <m/>
    <m/>
    <n v="1070.8066666666666"/>
    <x v="1"/>
    <s v="Small"/>
  </r>
  <r>
    <s v="San Bernardino CCD"/>
    <x v="77"/>
    <s v="981"/>
    <s v="Multi-College District"/>
    <n v="20150"/>
    <x v="9"/>
    <n v="4618.67"/>
    <n v="20000"/>
    <m/>
    <n v="108"/>
    <n v="12"/>
    <m/>
    <m/>
    <m/>
    <m/>
    <m/>
    <m/>
    <n v="36"/>
    <m/>
    <m/>
    <n v="70"/>
    <n v="307"/>
    <m/>
    <m/>
    <m/>
    <m/>
    <m/>
    <m/>
    <n v="9019.08"/>
    <m/>
    <m/>
    <m/>
    <m/>
    <m/>
    <m/>
    <m/>
    <m/>
    <m/>
    <m/>
    <m/>
    <n v="9019.08"/>
    <m/>
    <m/>
    <m/>
    <m/>
    <m/>
    <m/>
    <m/>
    <m/>
    <m/>
    <m/>
    <m/>
    <m/>
    <m/>
    <m/>
    <m/>
    <m/>
    <m/>
    <m/>
    <m/>
    <m/>
    <m/>
    <m/>
    <n v="14896.43"/>
    <m/>
    <m/>
    <n v="14896.43"/>
    <m/>
    <m/>
    <m/>
    <m/>
    <m/>
    <m/>
    <m/>
    <m/>
    <m/>
    <m/>
    <n v="0"/>
    <m/>
    <m/>
    <m/>
    <m/>
    <m/>
    <m/>
    <m/>
    <m/>
    <m/>
    <n v="39410.449999999997"/>
    <m/>
    <m/>
    <n v="39410.449999999997"/>
    <m/>
    <m/>
    <m/>
    <m/>
    <m/>
    <m/>
    <m/>
    <m/>
    <m/>
    <m/>
    <n v="0"/>
    <m/>
    <m/>
    <m/>
    <m/>
    <m/>
    <m/>
    <m/>
    <m/>
    <m/>
    <m/>
    <n v="0"/>
    <m/>
    <m/>
    <m/>
    <m/>
    <m/>
    <m/>
    <m/>
    <m/>
    <m/>
    <m/>
    <m/>
    <m/>
    <n v="0"/>
    <m/>
    <m/>
    <m/>
    <m/>
    <m/>
    <m/>
    <m/>
    <m/>
    <m/>
    <m/>
    <m/>
    <m/>
    <n v="0"/>
    <m/>
    <m/>
    <m/>
    <m/>
    <m/>
    <m/>
    <m/>
    <m/>
    <m/>
    <m/>
    <m/>
    <n v="0.5"/>
    <m/>
    <m/>
    <m/>
    <m/>
    <m/>
    <m/>
    <m/>
    <m/>
    <m/>
    <m/>
    <m/>
    <m/>
    <m/>
    <m/>
    <n v="0"/>
    <m/>
    <m/>
    <m/>
    <m/>
    <m/>
    <m/>
    <m/>
    <m/>
    <m/>
    <n v="0"/>
    <m/>
    <m/>
    <m/>
    <m/>
    <m/>
    <m/>
    <m/>
    <m/>
    <m/>
    <n v="0"/>
    <m/>
    <m/>
    <m/>
    <m/>
    <m/>
    <m/>
    <m/>
    <m/>
    <m/>
    <m/>
    <n v="0"/>
    <n v="23915.510000000002"/>
    <n v="0"/>
    <n v="23915.510000000002"/>
    <s v="Department chair (Faculty position)"/>
    <m/>
    <m/>
    <s v="yes"/>
    <m/>
    <m/>
    <s v="Stipend"/>
    <m/>
    <m/>
    <m/>
    <n v="350"/>
    <n v="163"/>
    <n v="20896"/>
    <n v="91"/>
    <n v="625608"/>
    <m/>
    <m/>
    <n v="87"/>
    <n v="0"/>
    <n v="51905"/>
    <m/>
    <m/>
    <m/>
    <m/>
    <m/>
    <m/>
    <s v="No"/>
    <m/>
    <n v="2"/>
    <m/>
    <m/>
    <m/>
    <m/>
    <m/>
    <n v="1"/>
    <m/>
    <m/>
    <m/>
    <m/>
    <n v="0.5"/>
    <n v="1.25"/>
    <m/>
    <n v="1.25"/>
    <n v="2"/>
    <m/>
    <n v="3"/>
    <n v="5821"/>
    <s v="Actual"/>
    <n v="2200"/>
    <n v="6000"/>
    <n v="0"/>
    <n v="0"/>
    <n v="15"/>
    <m/>
    <m/>
    <m/>
    <m/>
    <n v="8215"/>
    <n v="0"/>
    <n v="200"/>
    <m/>
    <n v="0"/>
    <n v="0"/>
    <n v="0"/>
    <m/>
    <m/>
    <m/>
    <m/>
    <m/>
    <m/>
    <m/>
    <m/>
    <m/>
    <m/>
    <m/>
    <m/>
    <m/>
    <m/>
    <m/>
    <m/>
    <n v="30"/>
    <m/>
    <m/>
    <m/>
    <m/>
    <m/>
    <m/>
    <m/>
    <m/>
    <m/>
    <m/>
    <n v="1"/>
    <n v="1"/>
    <n v="18"/>
    <n v="60"/>
    <n v="40"/>
    <n v="50"/>
    <n v="0"/>
    <n v="0"/>
    <m/>
    <m/>
    <m/>
    <m/>
    <m/>
    <m/>
    <m/>
    <m/>
    <m/>
    <m/>
    <m/>
    <m/>
    <m/>
    <m/>
    <m/>
    <m/>
    <m/>
    <m/>
    <m/>
    <m/>
    <m/>
    <m/>
    <m/>
    <m/>
    <m/>
    <m/>
    <m/>
    <m/>
    <m/>
    <m/>
    <m/>
    <m/>
    <m/>
    <m/>
    <m/>
    <m/>
    <m/>
    <m/>
    <m/>
    <m/>
    <m/>
    <m/>
    <m/>
    <s v="No"/>
    <m/>
    <m/>
    <m/>
    <m/>
    <s v="Yes"/>
    <s v="No"/>
    <m/>
    <m/>
    <m/>
    <n v="0"/>
    <n v="0"/>
    <s v="No"/>
    <n v="0"/>
    <n v="185000"/>
    <m/>
    <m/>
    <m/>
    <m/>
    <m/>
    <m/>
    <m/>
    <m/>
    <m/>
    <m/>
    <m/>
    <m/>
    <m/>
    <m/>
    <m/>
    <m/>
    <m/>
    <m/>
    <s v="Yes"/>
    <s v="General Library Book Budget"/>
    <m/>
    <m/>
    <s v="Textbook Donations from Faculty"/>
    <s v="Textbook Donations from Publisher"/>
    <m/>
    <m/>
    <m/>
    <m/>
    <m/>
    <m/>
    <n v="3694.9360000000001"/>
    <x v="1"/>
    <s v="Small"/>
  </r>
  <r>
    <s v="Long Beach CCD"/>
    <x v="5"/>
    <s v="841"/>
    <s v="Single College District"/>
    <n v="20150"/>
    <x v="9"/>
    <n v="19953.03"/>
    <n v="30800"/>
    <m/>
    <n v="134"/>
    <n v="11"/>
    <m/>
    <m/>
    <m/>
    <m/>
    <m/>
    <m/>
    <n v="55"/>
    <m/>
    <m/>
    <n v="48"/>
    <n v="383"/>
    <m/>
    <m/>
    <m/>
    <m/>
    <m/>
    <m/>
    <n v="9903.84"/>
    <m/>
    <m/>
    <m/>
    <m/>
    <m/>
    <m/>
    <m/>
    <m/>
    <m/>
    <m/>
    <m/>
    <n v="9903.84"/>
    <m/>
    <m/>
    <m/>
    <m/>
    <m/>
    <m/>
    <m/>
    <m/>
    <m/>
    <m/>
    <m/>
    <m/>
    <m/>
    <n v="19744.79"/>
    <m/>
    <m/>
    <m/>
    <m/>
    <m/>
    <m/>
    <m/>
    <m/>
    <m/>
    <m/>
    <m/>
    <n v="19744.79"/>
    <m/>
    <m/>
    <m/>
    <m/>
    <m/>
    <m/>
    <m/>
    <m/>
    <m/>
    <m/>
    <n v="0"/>
    <m/>
    <m/>
    <m/>
    <m/>
    <m/>
    <m/>
    <m/>
    <m/>
    <m/>
    <m/>
    <m/>
    <m/>
    <n v="0"/>
    <n v="0"/>
    <m/>
    <m/>
    <m/>
    <m/>
    <m/>
    <m/>
    <m/>
    <m/>
    <m/>
    <n v="0"/>
    <n v="0"/>
    <m/>
    <m/>
    <m/>
    <m/>
    <m/>
    <m/>
    <m/>
    <m/>
    <m/>
    <n v="0"/>
    <m/>
    <m/>
    <m/>
    <m/>
    <m/>
    <m/>
    <m/>
    <m/>
    <m/>
    <m/>
    <m/>
    <m/>
    <n v="0"/>
    <n v="0"/>
    <m/>
    <m/>
    <m/>
    <m/>
    <m/>
    <m/>
    <m/>
    <m/>
    <m/>
    <m/>
    <m/>
    <n v="0"/>
    <m/>
    <m/>
    <m/>
    <m/>
    <m/>
    <m/>
    <m/>
    <m/>
    <m/>
    <m/>
    <m/>
    <n v="0.97260000000000002"/>
    <m/>
    <m/>
    <m/>
    <m/>
    <m/>
    <n v="0"/>
    <m/>
    <m/>
    <m/>
    <m/>
    <m/>
    <m/>
    <m/>
    <m/>
    <n v="0"/>
    <n v="0"/>
    <m/>
    <m/>
    <m/>
    <m/>
    <m/>
    <m/>
    <m/>
    <m/>
    <n v="0"/>
    <n v="0"/>
    <m/>
    <m/>
    <m/>
    <m/>
    <m/>
    <m/>
    <m/>
    <m/>
    <n v="0"/>
    <n v="0"/>
    <m/>
    <m/>
    <m/>
    <m/>
    <m/>
    <m/>
    <m/>
    <m/>
    <m/>
    <n v="0"/>
    <n v="29648.63"/>
    <n v="0"/>
    <n v="29648.63"/>
    <s v="Department chair (Faculty position)"/>
    <m/>
    <m/>
    <s v="yes"/>
    <m/>
    <s v="Release time"/>
    <s v="Stipend"/>
    <m/>
    <m/>
    <m/>
    <n v="2197"/>
    <n v="1698"/>
    <n v="17047"/>
    <n v="177"/>
    <n v="6999"/>
    <m/>
    <m/>
    <n v="67"/>
    <n v="0"/>
    <n v="149837"/>
    <m/>
    <m/>
    <m/>
    <m/>
    <m/>
    <m/>
    <s v="No"/>
    <m/>
    <n v="6"/>
    <m/>
    <m/>
    <m/>
    <m/>
    <m/>
    <n v="8"/>
    <m/>
    <m/>
    <m/>
    <m/>
    <n v="15"/>
    <n v="12.59"/>
    <m/>
    <n v="12.59"/>
    <m/>
    <m/>
    <n v="6"/>
    <n v="8703"/>
    <s v="Actual"/>
    <n v="55583"/>
    <n v="47386"/>
    <n v="0"/>
    <n v="0"/>
    <n v="0"/>
    <m/>
    <m/>
    <m/>
    <m/>
    <n v="102969"/>
    <n v="0"/>
    <n v="81"/>
    <m/>
    <n v="81"/>
    <n v="1828"/>
    <n v="114"/>
    <m/>
    <m/>
    <m/>
    <m/>
    <m/>
    <m/>
    <m/>
    <m/>
    <m/>
    <m/>
    <m/>
    <m/>
    <m/>
    <n v="5212"/>
    <m/>
    <m/>
    <n v="388"/>
    <m/>
    <m/>
    <m/>
    <m/>
    <m/>
    <m/>
    <m/>
    <m/>
    <m/>
    <m/>
    <n v="4"/>
    <n v="8"/>
    <n v="184"/>
    <n v="138"/>
    <n v="80"/>
    <n v="80"/>
    <n v="10"/>
    <n v="0"/>
    <m/>
    <m/>
    <m/>
    <m/>
    <m/>
    <m/>
    <m/>
    <m/>
    <m/>
    <m/>
    <m/>
    <m/>
    <m/>
    <m/>
    <m/>
    <m/>
    <m/>
    <m/>
    <m/>
    <m/>
    <m/>
    <m/>
    <m/>
    <m/>
    <m/>
    <m/>
    <m/>
    <m/>
    <m/>
    <m/>
    <m/>
    <m/>
    <m/>
    <m/>
    <m/>
    <m/>
    <m/>
    <m/>
    <m/>
    <m/>
    <m/>
    <m/>
    <m/>
    <s v="No"/>
    <m/>
    <m/>
    <m/>
    <m/>
    <s v="Yes"/>
    <s v="Yes"/>
    <m/>
    <m/>
    <m/>
    <n v="10"/>
    <n v="0"/>
    <s v="No"/>
    <m/>
    <n v="456033"/>
    <m/>
    <m/>
    <m/>
    <m/>
    <m/>
    <m/>
    <m/>
    <m/>
    <m/>
    <m/>
    <m/>
    <m/>
    <m/>
    <m/>
    <m/>
    <m/>
    <m/>
    <m/>
    <s v="Yes"/>
    <s v="General Library Book Budget"/>
    <m/>
    <s v="College Foundation"/>
    <s v="Textbook Donations from Faculty"/>
    <m/>
    <m/>
    <m/>
    <s v="Other"/>
    <s v="College Grants (Student Equity)"/>
    <m/>
    <m/>
    <n v="1584.8316123907862"/>
    <x v="2"/>
    <s v="Medium"/>
  </r>
  <r>
    <s v="Mt. San Antonio CCD"/>
    <x v="95"/>
    <s v="851"/>
    <s v="Single College District"/>
    <n v="20150"/>
    <x v="9"/>
    <n v="25889.24"/>
    <n v="95000"/>
    <m/>
    <n v="90"/>
    <n v="15"/>
    <m/>
    <m/>
    <m/>
    <m/>
    <m/>
    <m/>
    <n v="30"/>
    <m/>
    <m/>
    <n v="92"/>
    <n v="612"/>
    <m/>
    <m/>
    <m/>
    <m/>
    <m/>
    <m/>
    <n v="10636"/>
    <m/>
    <m/>
    <n v="77207"/>
    <m/>
    <m/>
    <m/>
    <m/>
    <n v="2000"/>
    <n v="80765"/>
    <m/>
    <m/>
    <n v="170608"/>
    <m/>
    <m/>
    <m/>
    <m/>
    <m/>
    <m/>
    <m/>
    <m/>
    <m/>
    <m/>
    <m/>
    <m/>
    <m/>
    <n v="1996"/>
    <m/>
    <m/>
    <m/>
    <m/>
    <m/>
    <m/>
    <m/>
    <m/>
    <n v="35151"/>
    <m/>
    <m/>
    <n v="37147"/>
    <m/>
    <m/>
    <m/>
    <m/>
    <m/>
    <m/>
    <m/>
    <m/>
    <m/>
    <m/>
    <n v="0"/>
    <n v="50465"/>
    <m/>
    <m/>
    <n v="16565"/>
    <m/>
    <m/>
    <m/>
    <n v="7872"/>
    <m/>
    <n v="116159"/>
    <m/>
    <m/>
    <n v="191061"/>
    <n v="25133"/>
    <m/>
    <n v="11655"/>
    <m/>
    <m/>
    <m/>
    <m/>
    <m/>
    <n v="49851"/>
    <m/>
    <n v="86639"/>
    <m/>
    <m/>
    <m/>
    <m/>
    <m/>
    <m/>
    <m/>
    <m/>
    <m/>
    <m/>
    <n v="0"/>
    <m/>
    <m/>
    <m/>
    <m/>
    <m/>
    <m/>
    <m/>
    <m/>
    <m/>
    <m/>
    <m/>
    <m/>
    <n v="0"/>
    <n v="9893"/>
    <m/>
    <m/>
    <n v="7840"/>
    <m/>
    <m/>
    <m/>
    <m/>
    <m/>
    <m/>
    <m/>
    <m/>
    <n v="17733"/>
    <m/>
    <m/>
    <m/>
    <m/>
    <m/>
    <m/>
    <m/>
    <m/>
    <m/>
    <m/>
    <m/>
    <n v="0.31"/>
    <m/>
    <m/>
    <m/>
    <m/>
    <m/>
    <n v="12727"/>
    <m/>
    <n v="7570"/>
    <m/>
    <m/>
    <n v="12121"/>
    <m/>
    <m/>
    <m/>
    <n v="32418"/>
    <m/>
    <m/>
    <m/>
    <m/>
    <m/>
    <m/>
    <m/>
    <m/>
    <m/>
    <n v="0"/>
    <n v="162248"/>
    <m/>
    <n v="162"/>
    <n v="209037"/>
    <m/>
    <m/>
    <m/>
    <m/>
    <m/>
    <n v="371447"/>
    <n v="162248"/>
    <m/>
    <n v="162"/>
    <n v="209037"/>
    <m/>
    <m/>
    <m/>
    <m/>
    <m/>
    <m/>
    <n v="371447"/>
    <n v="207755"/>
    <n v="371447"/>
    <n v="950649"/>
    <s v="Dean or other administrator"/>
    <m/>
    <m/>
    <s v="no"/>
    <m/>
    <s v="Release time"/>
    <s v="Stipend"/>
    <m/>
    <m/>
    <m/>
    <n v="2258"/>
    <n v="2642"/>
    <n v="86395"/>
    <n v="143"/>
    <m/>
    <m/>
    <m/>
    <n v="56"/>
    <n v="3404"/>
    <n v="74365"/>
    <m/>
    <m/>
    <m/>
    <m/>
    <m/>
    <m/>
    <s v="No"/>
    <m/>
    <n v="7"/>
    <m/>
    <m/>
    <m/>
    <m/>
    <m/>
    <n v="11"/>
    <m/>
    <m/>
    <m/>
    <m/>
    <n v="1.45"/>
    <n v="2"/>
    <m/>
    <n v="2"/>
    <n v="2"/>
    <m/>
    <n v="9.9499999999999993"/>
    <n v="11499"/>
    <s v="Estimate"/>
    <n v="22063"/>
    <n v="55139"/>
    <m/>
    <n v="4659"/>
    <m/>
    <m/>
    <m/>
    <m/>
    <m/>
    <n v="81861"/>
    <n v="0"/>
    <n v="0"/>
    <m/>
    <n v="0"/>
    <n v="0"/>
    <n v="0"/>
    <m/>
    <m/>
    <m/>
    <m/>
    <m/>
    <m/>
    <m/>
    <m/>
    <m/>
    <m/>
    <m/>
    <m/>
    <m/>
    <n v="1494"/>
    <m/>
    <m/>
    <n v="207"/>
    <m/>
    <m/>
    <m/>
    <m/>
    <m/>
    <m/>
    <m/>
    <m/>
    <m/>
    <m/>
    <n v="2"/>
    <n v="11"/>
    <n v="273"/>
    <n v="72"/>
    <n v="48"/>
    <n v="48"/>
    <n v="7"/>
    <n v="0"/>
    <m/>
    <m/>
    <m/>
    <m/>
    <m/>
    <m/>
    <m/>
    <m/>
    <m/>
    <m/>
    <m/>
    <m/>
    <m/>
    <m/>
    <m/>
    <m/>
    <m/>
    <m/>
    <m/>
    <m/>
    <m/>
    <m/>
    <m/>
    <m/>
    <m/>
    <m/>
    <m/>
    <m/>
    <m/>
    <m/>
    <m/>
    <m/>
    <m/>
    <m/>
    <m/>
    <m/>
    <m/>
    <m/>
    <m/>
    <m/>
    <m/>
    <m/>
    <m/>
    <s v="No"/>
    <m/>
    <m/>
    <m/>
    <m/>
    <s v="Yes"/>
    <s v="Yes"/>
    <m/>
    <m/>
    <m/>
    <n v="7"/>
    <n v="0"/>
    <s v="Yes"/>
    <n v="8"/>
    <n v="481829"/>
    <m/>
    <m/>
    <m/>
    <m/>
    <m/>
    <m/>
    <m/>
    <m/>
    <m/>
    <m/>
    <m/>
    <m/>
    <m/>
    <m/>
    <m/>
    <m/>
    <m/>
    <m/>
    <s v="Yes"/>
    <m/>
    <m/>
    <m/>
    <s v="Textbook Donations from Faculty"/>
    <m/>
    <m/>
    <m/>
    <s v="Other"/>
    <s v="Student equity funds"/>
    <m/>
    <m/>
    <n v="12944.62"/>
    <x v="2"/>
    <s v="Large"/>
  </r>
  <r>
    <s v="Kern CCD"/>
    <x v="73"/>
    <s v="522"/>
    <s v="Multi-College District"/>
    <n v="20150"/>
    <x v="9"/>
    <n v="2721.79"/>
    <n v="16000"/>
    <m/>
    <n v="27"/>
    <n v="4"/>
    <m/>
    <m/>
    <m/>
    <m/>
    <m/>
    <m/>
    <n v="29"/>
    <m/>
    <m/>
    <n v="28"/>
    <n v="240"/>
    <m/>
    <m/>
    <m/>
    <m/>
    <m/>
    <m/>
    <n v="10700.06"/>
    <m/>
    <m/>
    <m/>
    <m/>
    <m/>
    <m/>
    <m/>
    <m/>
    <m/>
    <m/>
    <m/>
    <n v="10700.06"/>
    <m/>
    <m/>
    <m/>
    <m/>
    <m/>
    <m/>
    <m/>
    <m/>
    <m/>
    <m/>
    <m/>
    <m/>
    <m/>
    <n v="150"/>
    <m/>
    <m/>
    <m/>
    <m/>
    <m/>
    <m/>
    <m/>
    <m/>
    <m/>
    <m/>
    <m/>
    <n v="150"/>
    <m/>
    <m/>
    <m/>
    <m/>
    <m/>
    <m/>
    <m/>
    <m/>
    <m/>
    <m/>
    <n v="0"/>
    <n v="28440"/>
    <m/>
    <m/>
    <m/>
    <m/>
    <m/>
    <m/>
    <m/>
    <m/>
    <m/>
    <m/>
    <m/>
    <n v="28440"/>
    <n v="3299.44"/>
    <m/>
    <m/>
    <m/>
    <m/>
    <m/>
    <m/>
    <m/>
    <m/>
    <m/>
    <n v="3299.44"/>
    <n v="0"/>
    <m/>
    <m/>
    <m/>
    <m/>
    <m/>
    <m/>
    <m/>
    <m/>
    <m/>
    <n v="0"/>
    <m/>
    <m/>
    <m/>
    <m/>
    <m/>
    <m/>
    <m/>
    <m/>
    <m/>
    <m/>
    <m/>
    <m/>
    <n v="0"/>
    <n v="0"/>
    <m/>
    <m/>
    <m/>
    <m/>
    <m/>
    <m/>
    <m/>
    <m/>
    <m/>
    <m/>
    <m/>
    <n v="0"/>
    <m/>
    <m/>
    <m/>
    <m/>
    <m/>
    <m/>
    <m/>
    <m/>
    <m/>
    <m/>
    <m/>
    <n v="0.47"/>
    <m/>
    <m/>
    <m/>
    <m/>
    <m/>
    <n v="6410"/>
    <m/>
    <m/>
    <m/>
    <m/>
    <m/>
    <m/>
    <m/>
    <m/>
    <n v="6410"/>
    <n v="0"/>
    <m/>
    <m/>
    <m/>
    <m/>
    <m/>
    <m/>
    <m/>
    <m/>
    <n v="0"/>
    <n v="11900"/>
    <m/>
    <m/>
    <m/>
    <m/>
    <m/>
    <m/>
    <m/>
    <m/>
    <n v="11900"/>
    <n v="11900"/>
    <m/>
    <m/>
    <m/>
    <m/>
    <m/>
    <m/>
    <m/>
    <m/>
    <m/>
    <n v="11900"/>
    <n v="10850.06"/>
    <n v="11900"/>
    <n v="34650.06"/>
    <s v="VPI/CIO"/>
    <m/>
    <m/>
    <s v="no"/>
    <m/>
    <m/>
    <s v="Stipend"/>
    <m/>
    <m/>
    <m/>
    <n v="275"/>
    <n v="1268"/>
    <n v="27666"/>
    <n v="1"/>
    <n v="145"/>
    <m/>
    <m/>
    <n v="0"/>
    <n v="4"/>
    <n v="29672"/>
    <m/>
    <m/>
    <m/>
    <m/>
    <m/>
    <m/>
    <s v="No"/>
    <m/>
    <n v="1"/>
    <m/>
    <m/>
    <m/>
    <m/>
    <m/>
    <n v="3"/>
    <m/>
    <m/>
    <m/>
    <m/>
    <n v="0.14000000000000001"/>
    <n v="1.34"/>
    <m/>
    <n v="1.34"/>
    <n v="0"/>
    <m/>
    <n v="2.25"/>
    <n v="371"/>
    <s v="Actual"/>
    <n v="996"/>
    <n v="873"/>
    <n v="473"/>
    <n v="137"/>
    <n v="0"/>
    <m/>
    <m/>
    <m/>
    <m/>
    <n v="2006"/>
    <n v="94"/>
    <m/>
    <m/>
    <n v="70"/>
    <n v="249"/>
    <m/>
    <m/>
    <m/>
    <m/>
    <m/>
    <m/>
    <m/>
    <m/>
    <m/>
    <m/>
    <m/>
    <m/>
    <m/>
    <m/>
    <n v="738"/>
    <m/>
    <m/>
    <n v="86"/>
    <m/>
    <m/>
    <m/>
    <m/>
    <m/>
    <m/>
    <m/>
    <m/>
    <m/>
    <m/>
    <n v="1"/>
    <n v="6"/>
    <n v="185"/>
    <n v="56"/>
    <n v="44"/>
    <n v="0"/>
    <n v="0"/>
    <n v="0"/>
    <m/>
    <m/>
    <m/>
    <m/>
    <m/>
    <m/>
    <m/>
    <m/>
    <m/>
    <m/>
    <m/>
    <m/>
    <m/>
    <m/>
    <m/>
    <m/>
    <m/>
    <m/>
    <m/>
    <m/>
    <m/>
    <m/>
    <m/>
    <m/>
    <m/>
    <m/>
    <m/>
    <m/>
    <m/>
    <m/>
    <m/>
    <m/>
    <m/>
    <m/>
    <m/>
    <m/>
    <m/>
    <m/>
    <m/>
    <m/>
    <m/>
    <m/>
    <m/>
    <s v="No"/>
    <m/>
    <m/>
    <m/>
    <m/>
    <s v="No"/>
    <s v="Yes"/>
    <m/>
    <m/>
    <m/>
    <n v="0"/>
    <n v="0"/>
    <s v="Yes"/>
    <n v="2"/>
    <n v="15264"/>
    <m/>
    <m/>
    <m/>
    <m/>
    <m/>
    <m/>
    <m/>
    <m/>
    <m/>
    <m/>
    <m/>
    <m/>
    <m/>
    <m/>
    <m/>
    <m/>
    <m/>
    <m/>
    <s v="No"/>
    <m/>
    <m/>
    <m/>
    <m/>
    <m/>
    <m/>
    <m/>
    <m/>
    <m/>
    <m/>
    <m/>
    <n v="2031.186567164179"/>
    <x v="1"/>
    <s v="Small"/>
  </r>
  <r>
    <s v="Rancho Santiago CCD"/>
    <x v="17"/>
    <s v="871"/>
    <s v="Multi-College District"/>
    <n v="20150"/>
    <x v="9"/>
    <n v="16570.47"/>
    <n v="24758"/>
    <m/>
    <n v="130"/>
    <n v="4"/>
    <m/>
    <m/>
    <m/>
    <m/>
    <m/>
    <m/>
    <n v="28"/>
    <m/>
    <m/>
    <n v="30"/>
    <n v="449"/>
    <m/>
    <m/>
    <m/>
    <m/>
    <m/>
    <m/>
    <n v="11659"/>
    <n v="0"/>
    <m/>
    <m/>
    <m/>
    <m/>
    <m/>
    <m/>
    <m/>
    <n v="16082"/>
    <m/>
    <m/>
    <n v="27741"/>
    <m/>
    <m/>
    <m/>
    <m/>
    <m/>
    <m/>
    <m/>
    <m/>
    <m/>
    <m/>
    <m/>
    <m/>
    <m/>
    <n v="17273"/>
    <m/>
    <n v="0"/>
    <n v="0"/>
    <n v="0"/>
    <m/>
    <m/>
    <n v="0"/>
    <n v="0"/>
    <n v="483"/>
    <m/>
    <m/>
    <n v="17756"/>
    <m/>
    <m/>
    <m/>
    <m/>
    <m/>
    <m/>
    <m/>
    <m/>
    <m/>
    <m/>
    <n v="0"/>
    <n v="26443"/>
    <m/>
    <n v="0"/>
    <n v="0"/>
    <n v="0"/>
    <m/>
    <n v="0"/>
    <n v="0"/>
    <n v="0"/>
    <n v="24791"/>
    <m/>
    <m/>
    <n v="51234"/>
    <n v="0"/>
    <n v="0"/>
    <n v="0"/>
    <n v="0"/>
    <m/>
    <n v="0"/>
    <n v="0"/>
    <n v="0"/>
    <n v="0"/>
    <m/>
    <n v="0"/>
    <n v="0"/>
    <n v="0"/>
    <n v="0"/>
    <n v="0"/>
    <m/>
    <n v="0"/>
    <n v="0"/>
    <n v="0"/>
    <n v="0"/>
    <m/>
    <n v="0"/>
    <m/>
    <m/>
    <m/>
    <m/>
    <m/>
    <m/>
    <m/>
    <m/>
    <m/>
    <m/>
    <m/>
    <m/>
    <n v="0"/>
    <n v="0"/>
    <n v="0"/>
    <m/>
    <n v="0"/>
    <n v="0"/>
    <m/>
    <n v="0"/>
    <n v="0"/>
    <n v="0"/>
    <n v="0"/>
    <m/>
    <m/>
    <n v="0"/>
    <m/>
    <m/>
    <m/>
    <m/>
    <m/>
    <m/>
    <m/>
    <m/>
    <m/>
    <m/>
    <m/>
    <n v="0.53"/>
    <m/>
    <m/>
    <m/>
    <m/>
    <m/>
    <n v="0"/>
    <n v="0"/>
    <n v="0"/>
    <n v="0"/>
    <n v="0"/>
    <n v="0"/>
    <n v="0"/>
    <n v="0"/>
    <m/>
    <n v="0"/>
    <n v="0"/>
    <n v="0"/>
    <n v="0"/>
    <n v="0"/>
    <n v="0"/>
    <n v="0"/>
    <n v="0"/>
    <n v="0"/>
    <m/>
    <n v="0"/>
    <n v="12787"/>
    <m/>
    <m/>
    <m/>
    <m/>
    <m/>
    <n v="5607"/>
    <n v="25000"/>
    <m/>
    <n v="43394"/>
    <n v="12787"/>
    <m/>
    <m/>
    <m/>
    <m/>
    <m/>
    <m/>
    <m/>
    <n v="25000"/>
    <n v="5607"/>
    <n v="43394"/>
    <n v="45497"/>
    <n v="43394"/>
    <n v="132285"/>
    <s v="Dean or other administrator"/>
    <m/>
    <m/>
    <s v="no"/>
    <m/>
    <m/>
    <m/>
    <m/>
    <m/>
    <s v="Additional LHE"/>
    <n v="633"/>
    <n v="1717"/>
    <n v="21973"/>
    <n v="138"/>
    <m/>
    <m/>
    <m/>
    <n v="31"/>
    <n v="0"/>
    <n v="58148"/>
    <m/>
    <m/>
    <m/>
    <m/>
    <m/>
    <m/>
    <s v="No"/>
    <m/>
    <n v="5"/>
    <m/>
    <m/>
    <m/>
    <m/>
    <m/>
    <n v="5"/>
    <m/>
    <m/>
    <m/>
    <m/>
    <n v="4"/>
    <n v="5.97"/>
    <m/>
    <n v="5.97"/>
    <m/>
    <m/>
    <n v="5"/>
    <n v="5206"/>
    <s v="Actual"/>
    <n v="6412"/>
    <n v="19747"/>
    <n v="5946"/>
    <n v="519"/>
    <n v="680"/>
    <m/>
    <m/>
    <m/>
    <m/>
    <n v="33304"/>
    <n v="36"/>
    <n v="22"/>
    <m/>
    <n v="183"/>
    <n v="1021"/>
    <n v="183"/>
    <m/>
    <m/>
    <m/>
    <m/>
    <m/>
    <m/>
    <m/>
    <m/>
    <m/>
    <m/>
    <m/>
    <m/>
    <m/>
    <n v="1706"/>
    <m/>
    <m/>
    <n v="138"/>
    <m/>
    <m/>
    <m/>
    <m/>
    <m/>
    <m/>
    <m/>
    <m/>
    <m/>
    <m/>
    <n v="1"/>
    <n v="3"/>
    <n v="93"/>
    <n v="58"/>
    <n v="40"/>
    <n v="40"/>
    <n v="0"/>
    <n v="0"/>
    <m/>
    <m/>
    <m/>
    <m/>
    <m/>
    <m/>
    <m/>
    <m/>
    <m/>
    <m/>
    <m/>
    <m/>
    <m/>
    <m/>
    <m/>
    <m/>
    <m/>
    <m/>
    <m/>
    <m/>
    <m/>
    <m/>
    <m/>
    <m/>
    <m/>
    <m/>
    <m/>
    <m/>
    <m/>
    <m/>
    <m/>
    <m/>
    <m/>
    <m/>
    <m/>
    <m/>
    <m/>
    <m/>
    <m/>
    <m/>
    <m/>
    <m/>
    <m/>
    <s v="No"/>
    <m/>
    <m/>
    <m/>
    <m/>
    <s v="Yes"/>
    <s v="No"/>
    <m/>
    <m/>
    <m/>
    <n v="0"/>
    <n v="0"/>
    <s v="No"/>
    <m/>
    <n v="399978"/>
    <m/>
    <m/>
    <m/>
    <m/>
    <m/>
    <m/>
    <m/>
    <m/>
    <m/>
    <m/>
    <m/>
    <m/>
    <m/>
    <m/>
    <m/>
    <m/>
    <m/>
    <m/>
    <s v="No"/>
    <m/>
    <m/>
    <m/>
    <m/>
    <m/>
    <m/>
    <m/>
    <m/>
    <m/>
    <m/>
    <m/>
    <n v="2775.6231155778896"/>
    <x v="2"/>
    <s v="Medium"/>
  </r>
  <r>
    <s v="Grossmont CCD"/>
    <x v="22"/>
    <s v="022"/>
    <s v="Multi-College District"/>
    <n v="20150"/>
    <x v="9"/>
    <n v="12021.56"/>
    <n v="54421"/>
    <m/>
    <n v="78"/>
    <n v="13"/>
    <m/>
    <m/>
    <m/>
    <m/>
    <m/>
    <m/>
    <n v="32"/>
    <m/>
    <m/>
    <n v="88"/>
    <n v="445"/>
    <m/>
    <m/>
    <m/>
    <m/>
    <m/>
    <m/>
    <n v="11913"/>
    <m/>
    <m/>
    <m/>
    <n v="25415"/>
    <m/>
    <m/>
    <m/>
    <m/>
    <m/>
    <m/>
    <m/>
    <n v="37328"/>
    <m/>
    <m/>
    <m/>
    <m/>
    <m/>
    <m/>
    <m/>
    <m/>
    <m/>
    <m/>
    <m/>
    <m/>
    <m/>
    <n v="19542"/>
    <m/>
    <m/>
    <m/>
    <m/>
    <m/>
    <m/>
    <m/>
    <m/>
    <m/>
    <m/>
    <m/>
    <n v="19542"/>
    <m/>
    <m/>
    <m/>
    <m/>
    <m/>
    <m/>
    <m/>
    <m/>
    <m/>
    <m/>
    <n v="0"/>
    <n v="53005"/>
    <m/>
    <m/>
    <m/>
    <m/>
    <m/>
    <m/>
    <m/>
    <m/>
    <m/>
    <m/>
    <m/>
    <n v="53005"/>
    <m/>
    <m/>
    <m/>
    <m/>
    <m/>
    <m/>
    <m/>
    <m/>
    <m/>
    <m/>
    <n v="0"/>
    <m/>
    <m/>
    <m/>
    <m/>
    <m/>
    <m/>
    <m/>
    <m/>
    <m/>
    <m/>
    <n v="0"/>
    <m/>
    <m/>
    <m/>
    <m/>
    <m/>
    <m/>
    <m/>
    <m/>
    <m/>
    <m/>
    <m/>
    <m/>
    <n v="0"/>
    <n v="12905"/>
    <m/>
    <m/>
    <m/>
    <m/>
    <m/>
    <m/>
    <m/>
    <m/>
    <m/>
    <m/>
    <m/>
    <n v="12905"/>
    <m/>
    <m/>
    <m/>
    <m/>
    <m/>
    <m/>
    <m/>
    <m/>
    <m/>
    <m/>
    <m/>
    <n v="4.4999999999999998E-2"/>
    <m/>
    <m/>
    <m/>
    <m/>
    <m/>
    <n v="14185"/>
    <m/>
    <m/>
    <m/>
    <m/>
    <m/>
    <m/>
    <m/>
    <m/>
    <n v="14185"/>
    <m/>
    <m/>
    <m/>
    <m/>
    <m/>
    <m/>
    <m/>
    <m/>
    <m/>
    <n v="0"/>
    <m/>
    <m/>
    <m/>
    <m/>
    <m/>
    <m/>
    <m/>
    <m/>
    <m/>
    <n v="0"/>
    <m/>
    <m/>
    <m/>
    <m/>
    <m/>
    <m/>
    <m/>
    <m/>
    <m/>
    <m/>
    <n v="0"/>
    <n v="56870"/>
    <n v="0"/>
    <n v="56870"/>
    <s v="Dean or other administrator"/>
    <m/>
    <m/>
    <s v="yes"/>
    <m/>
    <s v="Release time"/>
    <m/>
    <m/>
    <m/>
    <m/>
    <n v="241"/>
    <n v="1767"/>
    <n v="63150"/>
    <n v="192"/>
    <m/>
    <m/>
    <m/>
    <n v="51"/>
    <n v="36798"/>
    <n v="61960"/>
    <m/>
    <m/>
    <m/>
    <m/>
    <m/>
    <m/>
    <s v="Yes"/>
    <s v="EBSCO"/>
    <n v="4"/>
    <m/>
    <m/>
    <m/>
    <m/>
    <m/>
    <n v="6"/>
    <m/>
    <m/>
    <m/>
    <m/>
    <n v="5.28"/>
    <n v="7.37"/>
    <m/>
    <n v="7.37"/>
    <m/>
    <m/>
    <n v="6"/>
    <n v="7335"/>
    <s v="Actual"/>
    <n v="7690"/>
    <n v="10810"/>
    <m/>
    <n v="515"/>
    <n v="0"/>
    <m/>
    <m/>
    <m/>
    <m/>
    <n v="19015"/>
    <n v="398"/>
    <n v="162"/>
    <m/>
    <n v="560"/>
    <n v="118"/>
    <n v="102"/>
    <m/>
    <m/>
    <m/>
    <m/>
    <m/>
    <m/>
    <m/>
    <m/>
    <m/>
    <m/>
    <m/>
    <m/>
    <m/>
    <n v="3383"/>
    <m/>
    <m/>
    <n v="93"/>
    <m/>
    <m/>
    <m/>
    <m/>
    <m/>
    <m/>
    <m/>
    <m/>
    <m/>
    <m/>
    <n v="2"/>
    <n v="2"/>
    <n v="49"/>
    <n v="59"/>
    <n v="36"/>
    <n v="36"/>
    <n v="0"/>
    <n v="0"/>
    <m/>
    <m/>
    <m/>
    <m/>
    <m/>
    <m/>
    <m/>
    <m/>
    <m/>
    <m/>
    <m/>
    <m/>
    <m/>
    <m/>
    <m/>
    <m/>
    <m/>
    <m/>
    <m/>
    <m/>
    <m/>
    <m/>
    <m/>
    <m/>
    <m/>
    <m/>
    <m/>
    <m/>
    <m/>
    <m/>
    <m/>
    <m/>
    <m/>
    <m/>
    <m/>
    <m/>
    <m/>
    <m/>
    <m/>
    <m/>
    <m/>
    <m/>
    <m/>
    <s v="No"/>
    <m/>
    <m/>
    <m/>
    <m/>
    <s v="Yes"/>
    <s v="Yes"/>
    <m/>
    <m/>
    <m/>
    <n v="0"/>
    <n v="0"/>
    <s v="Yes"/>
    <n v="2"/>
    <n v="602.67899999999997"/>
    <m/>
    <m/>
    <m/>
    <m/>
    <m/>
    <m/>
    <m/>
    <m/>
    <m/>
    <m/>
    <m/>
    <m/>
    <m/>
    <m/>
    <m/>
    <m/>
    <m/>
    <m/>
    <s v="Yes"/>
    <s v="General Library Book Budget"/>
    <m/>
    <s v="College Foundation"/>
    <s v="Textbook Donations from Faculty"/>
    <m/>
    <m/>
    <m/>
    <m/>
    <m/>
    <m/>
    <m/>
    <n v="1631.1478968792401"/>
    <x v="0"/>
    <s v="Medium"/>
  </r>
  <r>
    <s v="Lake Tahoe CCD"/>
    <x v="87"/>
    <s v="221"/>
    <s v="Single College District"/>
    <n v="20150"/>
    <x v="9"/>
    <n v="2170.33"/>
    <n v="12000"/>
    <m/>
    <n v="28"/>
    <n v="7"/>
    <m/>
    <m/>
    <m/>
    <m/>
    <m/>
    <m/>
    <m/>
    <m/>
    <m/>
    <n v="42"/>
    <n v="141"/>
    <m/>
    <m/>
    <m/>
    <m/>
    <m/>
    <m/>
    <n v="12500"/>
    <n v="0"/>
    <m/>
    <m/>
    <m/>
    <m/>
    <m/>
    <m/>
    <m/>
    <m/>
    <m/>
    <m/>
    <n v="12500"/>
    <m/>
    <m/>
    <m/>
    <m/>
    <m/>
    <m/>
    <m/>
    <m/>
    <m/>
    <m/>
    <m/>
    <m/>
    <m/>
    <n v="3200"/>
    <m/>
    <n v="0"/>
    <n v="0"/>
    <n v="0"/>
    <m/>
    <m/>
    <n v="0"/>
    <n v="0"/>
    <n v="0"/>
    <n v="0"/>
    <m/>
    <n v="3200"/>
    <m/>
    <m/>
    <m/>
    <m/>
    <m/>
    <m/>
    <m/>
    <m/>
    <m/>
    <m/>
    <n v="0"/>
    <n v="13881"/>
    <m/>
    <n v="0"/>
    <n v="0"/>
    <n v="0"/>
    <m/>
    <n v="0"/>
    <n v="0"/>
    <n v="0"/>
    <n v="0"/>
    <n v="0"/>
    <m/>
    <n v="13881"/>
    <n v="0"/>
    <n v="0"/>
    <n v="0"/>
    <n v="0"/>
    <m/>
    <n v="0"/>
    <n v="0"/>
    <n v="0"/>
    <n v="0"/>
    <n v="0"/>
    <n v="0"/>
    <n v="0"/>
    <n v="0"/>
    <n v="0"/>
    <n v="0"/>
    <m/>
    <n v="0"/>
    <n v="0"/>
    <n v="0"/>
    <n v="0"/>
    <n v="0"/>
    <n v="0"/>
    <m/>
    <m/>
    <m/>
    <m/>
    <m/>
    <m/>
    <m/>
    <m/>
    <m/>
    <m/>
    <m/>
    <m/>
    <n v="0"/>
    <n v="500"/>
    <n v="0"/>
    <m/>
    <n v="0"/>
    <n v="0"/>
    <m/>
    <n v="0"/>
    <n v="0"/>
    <n v="0"/>
    <n v="0"/>
    <n v="0"/>
    <m/>
    <n v="500"/>
    <m/>
    <m/>
    <m/>
    <m/>
    <m/>
    <m/>
    <m/>
    <m/>
    <m/>
    <m/>
    <m/>
    <n v="0.7"/>
    <m/>
    <m/>
    <m/>
    <m/>
    <m/>
    <n v="0"/>
    <n v="0"/>
    <n v="0"/>
    <n v="0"/>
    <n v="0"/>
    <n v="0"/>
    <n v="0"/>
    <n v="0"/>
    <n v="0"/>
    <n v="0"/>
    <n v="0"/>
    <n v="0"/>
    <n v="0"/>
    <n v="0"/>
    <n v="0"/>
    <n v="0"/>
    <n v="0"/>
    <n v="0"/>
    <n v="0"/>
    <n v="0"/>
    <n v="0"/>
    <n v="0"/>
    <n v="0"/>
    <n v="0"/>
    <n v="0"/>
    <n v="0"/>
    <n v="0"/>
    <n v="0"/>
    <m/>
    <n v="0"/>
    <n v="0"/>
    <n v="0"/>
    <n v="0"/>
    <n v="0"/>
    <m/>
    <m/>
    <n v="0"/>
    <n v="0"/>
    <n v="0"/>
    <n v="0"/>
    <n v="0"/>
    <n v="15700"/>
    <n v="0"/>
    <n v="15700"/>
    <s v="Department chair (Faculty position)"/>
    <m/>
    <m/>
    <s v="yes"/>
    <m/>
    <m/>
    <m/>
    <m/>
    <m/>
    <s v="Salaried"/>
    <n v="418"/>
    <n v="40"/>
    <n v="0"/>
    <n v="29"/>
    <n v="0"/>
    <m/>
    <m/>
    <n v="15"/>
    <n v="0"/>
    <n v="43418"/>
    <m/>
    <m/>
    <m/>
    <m/>
    <m/>
    <m/>
    <s v="No"/>
    <m/>
    <n v="1"/>
    <m/>
    <m/>
    <m/>
    <m/>
    <m/>
    <n v="1"/>
    <m/>
    <m/>
    <m/>
    <m/>
    <n v="0.2"/>
    <n v="1"/>
    <m/>
    <n v="1"/>
    <n v="0"/>
    <m/>
    <n v="1"/>
    <n v="10"/>
    <s v="Estimate"/>
    <n v="6671"/>
    <n v="2684"/>
    <n v="0"/>
    <n v="0"/>
    <n v="0"/>
    <m/>
    <m/>
    <m/>
    <m/>
    <n v="9355"/>
    <n v="40"/>
    <n v="0"/>
    <m/>
    <n v="0"/>
    <n v="0"/>
    <n v="0"/>
    <m/>
    <m/>
    <m/>
    <m/>
    <m/>
    <m/>
    <m/>
    <m/>
    <m/>
    <m/>
    <m/>
    <m/>
    <m/>
    <n v="1"/>
    <m/>
    <m/>
    <n v="10"/>
    <m/>
    <m/>
    <m/>
    <m/>
    <m/>
    <m/>
    <m/>
    <m/>
    <m/>
    <m/>
    <n v="0"/>
    <n v="0"/>
    <n v="0"/>
    <n v="52"/>
    <n v="40"/>
    <n v="40"/>
    <n v="0"/>
    <n v="0"/>
    <m/>
    <m/>
    <m/>
    <m/>
    <m/>
    <m/>
    <m/>
    <m/>
    <m/>
    <m/>
    <m/>
    <m/>
    <m/>
    <m/>
    <m/>
    <m/>
    <m/>
    <m/>
    <m/>
    <m/>
    <m/>
    <m/>
    <m/>
    <m/>
    <m/>
    <m/>
    <m/>
    <m/>
    <m/>
    <m/>
    <m/>
    <m/>
    <m/>
    <m/>
    <m/>
    <m/>
    <m/>
    <m/>
    <m/>
    <m/>
    <m/>
    <m/>
    <m/>
    <s v="Yes"/>
    <m/>
    <m/>
    <m/>
    <m/>
    <s v="No"/>
    <s v="No"/>
    <m/>
    <m/>
    <m/>
    <n v="0"/>
    <n v="0"/>
    <s v="No"/>
    <m/>
    <n v="73168"/>
    <m/>
    <m/>
    <m/>
    <m/>
    <m/>
    <m/>
    <m/>
    <m/>
    <m/>
    <m/>
    <m/>
    <m/>
    <m/>
    <m/>
    <m/>
    <m/>
    <m/>
    <m/>
    <s v="No"/>
    <m/>
    <m/>
    <m/>
    <m/>
    <m/>
    <m/>
    <m/>
    <m/>
    <m/>
    <m/>
    <m/>
    <n v="2170.33"/>
    <x v="1"/>
    <s v="Small"/>
  </r>
  <r>
    <s v="Riverside CCD"/>
    <x v="67"/>
    <s v="961"/>
    <s v="Multi-College District"/>
    <n v="20150"/>
    <x v="9"/>
    <n v="15204.37"/>
    <n v="95756"/>
    <m/>
    <n v="349"/>
    <n v="18"/>
    <m/>
    <m/>
    <m/>
    <m/>
    <m/>
    <m/>
    <n v="40"/>
    <m/>
    <m/>
    <n v="126"/>
    <n v="753"/>
    <m/>
    <m/>
    <m/>
    <m/>
    <m/>
    <m/>
    <n v="13153"/>
    <m/>
    <m/>
    <m/>
    <m/>
    <m/>
    <m/>
    <m/>
    <m/>
    <n v="56460"/>
    <m/>
    <m/>
    <n v="69613"/>
    <m/>
    <m/>
    <m/>
    <m/>
    <m/>
    <m/>
    <m/>
    <m/>
    <m/>
    <m/>
    <m/>
    <m/>
    <m/>
    <n v="29675"/>
    <m/>
    <m/>
    <m/>
    <m/>
    <m/>
    <m/>
    <m/>
    <m/>
    <m/>
    <m/>
    <m/>
    <n v="29675"/>
    <m/>
    <m/>
    <m/>
    <m/>
    <m/>
    <m/>
    <m/>
    <m/>
    <m/>
    <m/>
    <n v="0"/>
    <n v="54633"/>
    <m/>
    <m/>
    <m/>
    <m/>
    <m/>
    <m/>
    <n v="35377"/>
    <m/>
    <n v="6952"/>
    <m/>
    <m/>
    <n v="96962"/>
    <m/>
    <m/>
    <m/>
    <m/>
    <m/>
    <m/>
    <m/>
    <m/>
    <m/>
    <m/>
    <n v="0"/>
    <m/>
    <m/>
    <m/>
    <m/>
    <m/>
    <m/>
    <m/>
    <m/>
    <m/>
    <m/>
    <n v="0"/>
    <m/>
    <m/>
    <m/>
    <m/>
    <m/>
    <m/>
    <m/>
    <m/>
    <m/>
    <m/>
    <m/>
    <m/>
    <n v="0"/>
    <n v="2662"/>
    <m/>
    <m/>
    <m/>
    <m/>
    <m/>
    <m/>
    <m/>
    <m/>
    <m/>
    <m/>
    <m/>
    <n v="2662"/>
    <m/>
    <m/>
    <m/>
    <m/>
    <m/>
    <m/>
    <m/>
    <m/>
    <m/>
    <m/>
    <m/>
    <n v="0.75"/>
    <m/>
    <m/>
    <m/>
    <m/>
    <m/>
    <m/>
    <m/>
    <m/>
    <m/>
    <m/>
    <n v="6750"/>
    <m/>
    <m/>
    <m/>
    <n v="6750"/>
    <m/>
    <m/>
    <m/>
    <m/>
    <m/>
    <m/>
    <m/>
    <m/>
    <m/>
    <n v="0"/>
    <m/>
    <m/>
    <m/>
    <m/>
    <m/>
    <m/>
    <m/>
    <m/>
    <m/>
    <n v="0"/>
    <m/>
    <m/>
    <m/>
    <m/>
    <m/>
    <m/>
    <m/>
    <m/>
    <m/>
    <m/>
    <n v="0"/>
    <n v="99288"/>
    <n v="0"/>
    <n v="99288"/>
    <s v="Dean or other administrator"/>
    <m/>
    <m/>
    <s v="no"/>
    <m/>
    <s v="Release time"/>
    <s v="Stipend"/>
    <m/>
    <m/>
    <m/>
    <n v="2627"/>
    <n v="11275"/>
    <n v="77810"/>
    <n v="194"/>
    <n v="5"/>
    <m/>
    <m/>
    <n v="4586"/>
    <n v="17"/>
    <n v="113894"/>
    <m/>
    <m/>
    <m/>
    <m/>
    <m/>
    <m/>
    <s v="No"/>
    <m/>
    <n v="6"/>
    <m/>
    <m/>
    <m/>
    <m/>
    <m/>
    <n v="7"/>
    <m/>
    <m/>
    <m/>
    <m/>
    <n v="7.11"/>
    <n v="6.35"/>
    <m/>
    <n v="6.35"/>
    <m/>
    <m/>
    <n v="6.75"/>
    <n v="5309"/>
    <s v="Actual"/>
    <n v="7922"/>
    <n v="28991"/>
    <n v="4411"/>
    <n v="441"/>
    <m/>
    <m/>
    <m/>
    <m/>
    <m/>
    <m/>
    <m/>
    <m/>
    <m/>
    <n v="24"/>
    <m/>
    <n v="314"/>
    <m/>
    <m/>
    <m/>
    <m/>
    <m/>
    <m/>
    <m/>
    <m/>
    <m/>
    <m/>
    <m/>
    <m/>
    <m/>
    <n v="3125"/>
    <m/>
    <m/>
    <n v="125"/>
    <m/>
    <m/>
    <m/>
    <m/>
    <m/>
    <m/>
    <m/>
    <m/>
    <m/>
    <m/>
    <n v="1"/>
    <n v="6"/>
    <n v="161"/>
    <n v="54.5"/>
    <n v="32"/>
    <n v="32"/>
    <n v="12"/>
    <n v="12"/>
    <m/>
    <m/>
    <m/>
    <m/>
    <m/>
    <m/>
    <m/>
    <m/>
    <m/>
    <m/>
    <m/>
    <m/>
    <m/>
    <m/>
    <m/>
    <m/>
    <m/>
    <m/>
    <m/>
    <m/>
    <m/>
    <m/>
    <m/>
    <m/>
    <m/>
    <m/>
    <m/>
    <m/>
    <m/>
    <m/>
    <m/>
    <m/>
    <m/>
    <m/>
    <m/>
    <m/>
    <m/>
    <m/>
    <m/>
    <m/>
    <m/>
    <m/>
    <m/>
    <s v="No"/>
    <m/>
    <m/>
    <m/>
    <m/>
    <s v="Yes"/>
    <s v="No"/>
    <m/>
    <m/>
    <m/>
    <n v="12"/>
    <n v="12"/>
    <s v="No"/>
    <m/>
    <n v="526543"/>
    <m/>
    <m/>
    <m/>
    <m/>
    <m/>
    <m/>
    <m/>
    <m/>
    <m/>
    <m/>
    <m/>
    <m/>
    <m/>
    <m/>
    <m/>
    <m/>
    <m/>
    <m/>
    <s v="Yes"/>
    <m/>
    <m/>
    <m/>
    <s v="Textbook Donations from Faculty"/>
    <m/>
    <s v="Textbook Donations from Bookstore"/>
    <m/>
    <m/>
    <m/>
    <m/>
    <s v="Grant Outside of College"/>
    <n v="2394.388976377953"/>
    <x v="2"/>
    <s v="Medium"/>
  </r>
  <r>
    <s v="Los Angeles CCD"/>
    <x v="86"/>
    <s v="746"/>
    <s v="Multi-College District"/>
    <n v="20150"/>
    <x v="9"/>
    <n v="10882.54"/>
    <n v="97475"/>
    <m/>
    <n v="44"/>
    <n v="17"/>
    <m/>
    <m/>
    <m/>
    <m/>
    <m/>
    <m/>
    <n v="0"/>
    <m/>
    <m/>
    <n v="100"/>
    <n v="510"/>
    <m/>
    <m/>
    <m/>
    <m/>
    <m/>
    <m/>
    <n v="14008"/>
    <m/>
    <m/>
    <m/>
    <m/>
    <m/>
    <m/>
    <m/>
    <m/>
    <m/>
    <m/>
    <m/>
    <n v="14008"/>
    <m/>
    <m/>
    <m/>
    <m/>
    <m/>
    <m/>
    <m/>
    <m/>
    <m/>
    <m/>
    <m/>
    <m/>
    <m/>
    <n v="15441.3"/>
    <m/>
    <m/>
    <m/>
    <m/>
    <m/>
    <m/>
    <m/>
    <m/>
    <m/>
    <m/>
    <m/>
    <n v="15441.3"/>
    <m/>
    <m/>
    <m/>
    <m/>
    <m/>
    <m/>
    <m/>
    <m/>
    <m/>
    <m/>
    <n v="0"/>
    <n v="12000"/>
    <m/>
    <m/>
    <m/>
    <m/>
    <m/>
    <m/>
    <m/>
    <m/>
    <m/>
    <m/>
    <m/>
    <n v="12000"/>
    <n v="0"/>
    <m/>
    <m/>
    <m/>
    <m/>
    <m/>
    <m/>
    <m/>
    <m/>
    <m/>
    <n v="0"/>
    <n v="0"/>
    <m/>
    <m/>
    <m/>
    <m/>
    <m/>
    <m/>
    <m/>
    <m/>
    <m/>
    <n v="0"/>
    <m/>
    <m/>
    <m/>
    <m/>
    <m/>
    <m/>
    <m/>
    <m/>
    <m/>
    <m/>
    <m/>
    <m/>
    <n v="0"/>
    <n v="0"/>
    <m/>
    <m/>
    <m/>
    <m/>
    <m/>
    <m/>
    <m/>
    <m/>
    <m/>
    <m/>
    <m/>
    <n v="0"/>
    <m/>
    <m/>
    <m/>
    <m/>
    <m/>
    <m/>
    <m/>
    <m/>
    <m/>
    <m/>
    <m/>
    <n v="0.94"/>
    <m/>
    <m/>
    <m/>
    <m/>
    <m/>
    <n v="0"/>
    <m/>
    <m/>
    <m/>
    <m/>
    <m/>
    <m/>
    <m/>
    <m/>
    <n v="0"/>
    <n v="0"/>
    <m/>
    <m/>
    <m/>
    <m/>
    <m/>
    <m/>
    <m/>
    <m/>
    <n v="0"/>
    <n v="10475"/>
    <m/>
    <m/>
    <m/>
    <m/>
    <m/>
    <m/>
    <m/>
    <m/>
    <n v="10475"/>
    <n v="10475"/>
    <m/>
    <m/>
    <m/>
    <m/>
    <m/>
    <m/>
    <m/>
    <m/>
    <m/>
    <n v="10475"/>
    <n v="29449.3"/>
    <n v="10475"/>
    <n v="50399.3"/>
    <s v="Department chair (Faculty position)"/>
    <m/>
    <m/>
    <s v="no"/>
    <m/>
    <s v="Release time"/>
    <m/>
    <m/>
    <m/>
    <m/>
    <n v="710"/>
    <n v="0"/>
    <n v="5341"/>
    <n v="93"/>
    <n v="0"/>
    <m/>
    <m/>
    <n v="0"/>
    <n v="6802"/>
    <n v="69963"/>
    <m/>
    <m/>
    <m/>
    <m/>
    <m/>
    <m/>
    <s v="No"/>
    <m/>
    <n v="3"/>
    <m/>
    <m/>
    <m/>
    <m/>
    <m/>
    <n v="3"/>
    <m/>
    <m/>
    <m/>
    <m/>
    <n v="1.66"/>
    <n v="1.05"/>
    <m/>
    <n v="1.05"/>
    <n v="0"/>
    <m/>
    <n v="3"/>
    <n v="12714"/>
    <s v="Estimate"/>
    <n v="6029"/>
    <n v="10411"/>
    <n v="0"/>
    <n v="0"/>
    <n v="2124"/>
    <m/>
    <m/>
    <m/>
    <m/>
    <n v="18564"/>
    <n v="0"/>
    <n v="74"/>
    <m/>
    <n v="69"/>
    <n v="47"/>
    <n v="41"/>
    <m/>
    <m/>
    <m/>
    <m/>
    <m/>
    <m/>
    <m/>
    <m/>
    <m/>
    <m/>
    <m/>
    <m/>
    <m/>
    <n v="4990"/>
    <m/>
    <m/>
    <n v="262"/>
    <m/>
    <m/>
    <m/>
    <m/>
    <m/>
    <m/>
    <m/>
    <m/>
    <m/>
    <m/>
    <n v="1"/>
    <n v="1"/>
    <n v="91"/>
    <n v="50"/>
    <n v="46"/>
    <n v="48"/>
    <s v="4 in Spring 2015 &amp; 0 in Fall 2014"/>
    <n v="0"/>
    <m/>
    <m/>
    <m/>
    <m/>
    <m/>
    <m/>
    <m/>
    <m/>
    <m/>
    <m/>
    <m/>
    <m/>
    <m/>
    <m/>
    <m/>
    <m/>
    <m/>
    <m/>
    <m/>
    <m/>
    <m/>
    <m/>
    <m/>
    <m/>
    <m/>
    <m/>
    <m/>
    <m/>
    <m/>
    <m/>
    <m/>
    <m/>
    <m/>
    <m/>
    <m/>
    <m/>
    <m/>
    <m/>
    <m/>
    <m/>
    <m/>
    <m/>
    <m/>
    <s v="No"/>
    <m/>
    <m/>
    <m/>
    <m/>
    <s v="Yes"/>
    <s v="Yes"/>
    <m/>
    <m/>
    <m/>
    <s v="4 in Spring 2015 &amp; 0 in Fall 2014"/>
    <n v="0"/>
    <s v="No"/>
    <n v="52"/>
    <m/>
    <m/>
    <m/>
    <m/>
    <m/>
    <m/>
    <m/>
    <m/>
    <m/>
    <m/>
    <m/>
    <m/>
    <m/>
    <m/>
    <m/>
    <m/>
    <m/>
    <m/>
    <m/>
    <s v="No"/>
    <m/>
    <m/>
    <m/>
    <m/>
    <m/>
    <m/>
    <m/>
    <m/>
    <m/>
    <m/>
    <m/>
    <n v="10364.32380952381"/>
    <x v="0"/>
    <s v="Medium"/>
  </r>
  <r>
    <s v="San Luis Obispo CCD"/>
    <x v="78"/>
    <s v="641"/>
    <s v="Single College District"/>
    <n v="20150"/>
    <x v="9"/>
    <n v="7659.07"/>
    <n v="22955"/>
    <m/>
    <n v="53"/>
    <n v="15"/>
    <m/>
    <m/>
    <m/>
    <m/>
    <m/>
    <m/>
    <n v="30"/>
    <m/>
    <m/>
    <n v="79"/>
    <n v="462"/>
    <m/>
    <m/>
    <m/>
    <m/>
    <m/>
    <m/>
    <n v="14378"/>
    <n v="0"/>
    <m/>
    <m/>
    <m/>
    <m/>
    <m/>
    <m/>
    <m/>
    <m/>
    <n v="10000"/>
    <m/>
    <n v="24378"/>
    <m/>
    <m/>
    <m/>
    <m/>
    <m/>
    <m/>
    <m/>
    <m/>
    <m/>
    <m/>
    <m/>
    <m/>
    <m/>
    <n v="10714"/>
    <m/>
    <n v="0"/>
    <n v="0"/>
    <n v="0"/>
    <m/>
    <m/>
    <n v="0"/>
    <n v="0"/>
    <n v="0"/>
    <n v="0"/>
    <m/>
    <n v="10714"/>
    <m/>
    <m/>
    <m/>
    <m/>
    <m/>
    <m/>
    <m/>
    <m/>
    <m/>
    <m/>
    <n v="0"/>
    <n v="28548"/>
    <m/>
    <n v="0"/>
    <n v="6186"/>
    <n v="47853"/>
    <m/>
    <n v="0"/>
    <n v="0"/>
    <n v="0"/>
    <n v="20000"/>
    <n v="18667"/>
    <m/>
    <n v="121254"/>
    <n v="0"/>
    <n v="0"/>
    <n v="0"/>
    <n v="0"/>
    <m/>
    <n v="0"/>
    <n v="0"/>
    <n v="0"/>
    <n v="0"/>
    <n v="0"/>
    <n v="0"/>
    <n v="0"/>
    <n v="0"/>
    <n v="0"/>
    <n v="0"/>
    <m/>
    <n v="0"/>
    <n v="0"/>
    <n v="0"/>
    <n v="0"/>
    <n v="0"/>
    <n v="0"/>
    <m/>
    <m/>
    <m/>
    <m/>
    <m/>
    <m/>
    <m/>
    <m/>
    <m/>
    <m/>
    <m/>
    <m/>
    <n v="0"/>
    <n v="2486"/>
    <n v="0"/>
    <m/>
    <n v="0"/>
    <n v="0"/>
    <m/>
    <n v="0"/>
    <n v="0"/>
    <n v="0"/>
    <n v="0"/>
    <n v="0"/>
    <m/>
    <n v="2486"/>
    <m/>
    <m/>
    <m/>
    <m/>
    <m/>
    <m/>
    <m/>
    <m/>
    <m/>
    <m/>
    <m/>
    <n v="0.81"/>
    <m/>
    <m/>
    <m/>
    <m/>
    <m/>
    <n v="1670"/>
    <n v="0"/>
    <n v="0"/>
    <n v="0"/>
    <n v="0"/>
    <n v="0"/>
    <n v="0"/>
    <n v="0"/>
    <n v="4000"/>
    <n v="5670"/>
    <n v="0"/>
    <n v="0"/>
    <n v="0"/>
    <n v="0"/>
    <n v="0"/>
    <n v="0"/>
    <n v="0"/>
    <n v="0"/>
    <n v="0"/>
    <n v="0"/>
    <n v="0"/>
    <n v="0"/>
    <n v="0"/>
    <n v="0"/>
    <n v="0"/>
    <n v="0"/>
    <n v="0"/>
    <n v="0"/>
    <m/>
    <n v="0"/>
    <n v="0"/>
    <n v="0"/>
    <n v="0"/>
    <n v="0"/>
    <m/>
    <m/>
    <n v="0"/>
    <n v="0"/>
    <n v="0"/>
    <n v="0"/>
    <n v="0"/>
    <n v="35092"/>
    <n v="0"/>
    <n v="35092"/>
    <s v="Dean or other administrator"/>
    <m/>
    <m/>
    <s v="yes"/>
    <s v="None"/>
    <m/>
    <m/>
    <m/>
    <m/>
    <m/>
    <n v="297"/>
    <n v="1114"/>
    <n v="12929"/>
    <n v="77"/>
    <n v="0"/>
    <m/>
    <m/>
    <n v="50"/>
    <n v="14"/>
    <n v="63587"/>
    <m/>
    <m/>
    <m/>
    <m/>
    <m/>
    <m/>
    <s v="No"/>
    <m/>
    <n v="3"/>
    <m/>
    <m/>
    <m/>
    <m/>
    <m/>
    <n v="9"/>
    <m/>
    <m/>
    <m/>
    <m/>
    <n v="2.1"/>
    <n v="7.07"/>
    <m/>
    <n v="7.07"/>
    <n v="0"/>
    <m/>
    <n v="7.25"/>
    <n v="9311"/>
    <s v="Actual"/>
    <n v="8013"/>
    <n v="20315"/>
    <n v="2300"/>
    <n v="184"/>
    <n v="7"/>
    <m/>
    <m/>
    <m/>
    <m/>
    <n v="30812"/>
    <n v="21"/>
    <n v="65"/>
    <m/>
    <n v="86"/>
    <n v="290"/>
    <n v="60"/>
    <m/>
    <m/>
    <m/>
    <m/>
    <m/>
    <m/>
    <m/>
    <m/>
    <m/>
    <m/>
    <m/>
    <m/>
    <m/>
    <n v="1596"/>
    <m/>
    <m/>
    <n v="67"/>
    <m/>
    <m/>
    <m/>
    <m/>
    <m/>
    <m/>
    <m/>
    <m/>
    <m/>
    <m/>
    <n v="15"/>
    <n v="22"/>
    <n v="168"/>
    <n v="60"/>
    <n v="44"/>
    <n v="44"/>
    <s v="8 selected Saturdays 48 hours total"/>
    <n v="4"/>
    <m/>
    <m/>
    <m/>
    <m/>
    <m/>
    <m/>
    <m/>
    <m/>
    <m/>
    <m/>
    <m/>
    <m/>
    <m/>
    <m/>
    <m/>
    <m/>
    <m/>
    <m/>
    <m/>
    <m/>
    <m/>
    <m/>
    <m/>
    <m/>
    <m/>
    <m/>
    <m/>
    <m/>
    <m/>
    <m/>
    <m/>
    <m/>
    <m/>
    <m/>
    <m/>
    <m/>
    <m/>
    <m/>
    <m/>
    <m/>
    <m/>
    <m/>
    <m/>
    <s v="No"/>
    <m/>
    <m/>
    <m/>
    <m/>
    <s v="Yes"/>
    <s v="Yes"/>
    <m/>
    <m/>
    <m/>
    <n v="48"/>
    <n v="4"/>
    <s v="No"/>
    <m/>
    <n v="300070"/>
    <m/>
    <m/>
    <m/>
    <m/>
    <m/>
    <m/>
    <m/>
    <m/>
    <m/>
    <m/>
    <m/>
    <m/>
    <m/>
    <m/>
    <m/>
    <m/>
    <m/>
    <m/>
    <s v="Yes"/>
    <s v="General Library Book Budget"/>
    <s v="Student Government"/>
    <s v="College Foundation"/>
    <s v="Textbook Donations from Faculty"/>
    <m/>
    <s v="Textbook Donations from Bookstore"/>
    <m/>
    <s v="Other"/>
    <s v="Friends of the Library funding"/>
    <m/>
    <m/>
    <n v="1083.3196605374822"/>
    <x v="0"/>
    <s v="Small"/>
  </r>
  <r>
    <s v="Marin CCD"/>
    <x v="88"/>
    <s v="334"/>
    <s v="Single College District"/>
    <n v="20150"/>
    <x v="9"/>
    <n v="3639.57"/>
    <n v="16698"/>
    <m/>
    <n v="54"/>
    <n v="5"/>
    <m/>
    <m/>
    <m/>
    <m/>
    <m/>
    <m/>
    <n v="27"/>
    <m/>
    <m/>
    <n v="28"/>
    <n v="210"/>
    <m/>
    <m/>
    <m/>
    <m/>
    <m/>
    <m/>
    <n v="14924.11"/>
    <m/>
    <m/>
    <m/>
    <m/>
    <m/>
    <m/>
    <m/>
    <m/>
    <m/>
    <n v="12000"/>
    <m/>
    <n v="26924.11"/>
    <m/>
    <m/>
    <m/>
    <m/>
    <m/>
    <m/>
    <m/>
    <m/>
    <m/>
    <m/>
    <m/>
    <m/>
    <m/>
    <n v="5198.2299999999996"/>
    <m/>
    <m/>
    <m/>
    <m/>
    <m/>
    <m/>
    <m/>
    <m/>
    <m/>
    <m/>
    <m/>
    <n v="5198.2299999999996"/>
    <m/>
    <m/>
    <m/>
    <m/>
    <m/>
    <m/>
    <m/>
    <m/>
    <m/>
    <m/>
    <n v="0"/>
    <n v="36136.47"/>
    <m/>
    <m/>
    <m/>
    <m/>
    <m/>
    <m/>
    <m/>
    <m/>
    <m/>
    <m/>
    <m/>
    <n v="36136.47"/>
    <m/>
    <m/>
    <m/>
    <m/>
    <m/>
    <m/>
    <m/>
    <m/>
    <m/>
    <m/>
    <n v="0"/>
    <n v="0"/>
    <m/>
    <m/>
    <m/>
    <m/>
    <m/>
    <m/>
    <m/>
    <m/>
    <m/>
    <n v="0"/>
    <m/>
    <m/>
    <m/>
    <m/>
    <m/>
    <m/>
    <m/>
    <m/>
    <m/>
    <m/>
    <m/>
    <m/>
    <n v="0"/>
    <m/>
    <m/>
    <m/>
    <m/>
    <m/>
    <m/>
    <m/>
    <m/>
    <m/>
    <m/>
    <m/>
    <m/>
    <n v="0"/>
    <m/>
    <m/>
    <m/>
    <m/>
    <m/>
    <m/>
    <m/>
    <m/>
    <m/>
    <m/>
    <m/>
    <n v="0.75"/>
    <m/>
    <m/>
    <m/>
    <m/>
    <m/>
    <n v="0"/>
    <m/>
    <m/>
    <m/>
    <m/>
    <m/>
    <m/>
    <m/>
    <m/>
    <n v="0"/>
    <n v="0"/>
    <m/>
    <m/>
    <m/>
    <m/>
    <m/>
    <m/>
    <m/>
    <m/>
    <n v="0"/>
    <m/>
    <m/>
    <m/>
    <m/>
    <m/>
    <m/>
    <m/>
    <m/>
    <m/>
    <n v="0"/>
    <m/>
    <m/>
    <m/>
    <m/>
    <m/>
    <m/>
    <m/>
    <m/>
    <m/>
    <m/>
    <n v="0"/>
    <n v="32122.34"/>
    <n v="0"/>
    <n v="32122.34"/>
    <s v="Department chair (Faculty position)"/>
    <m/>
    <m/>
    <s v="no"/>
    <m/>
    <s v="Release time"/>
    <s v="Stipend"/>
    <m/>
    <m/>
    <m/>
    <n v="1066"/>
    <n v="254"/>
    <n v="234"/>
    <n v="93"/>
    <m/>
    <m/>
    <m/>
    <n v="250"/>
    <n v="0"/>
    <n v="80492"/>
    <m/>
    <m/>
    <m/>
    <m/>
    <m/>
    <m/>
    <s v="Yes"/>
    <s v="Intermediate service (Gale Virtual Reference Library)"/>
    <n v="3"/>
    <m/>
    <m/>
    <m/>
    <m/>
    <m/>
    <n v="5"/>
    <m/>
    <m/>
    <m/>
    <m/>
    <n v="2.7"/>
    <n v="4"/>
    <m/>
    <n v="4"/>
    <n v="0"/>
    <m/>
    <n v="5"/>
    <n v="1160"/>
    <s v="Estimate"/>
    <n v="4999"/>
    <n v="12487"/>
    <m/>
    <n v="53"/>
    <n v="0"/>
    <m/>
    <m/>
    <m/>
    <m/>
    <n v="17539"/>
    <m/>
    <m/>
    <m/>
    <m/>
    <m/>
    <m/>
    <m/>
    <m/>
    <m/>
    <m/>
    <m/>
    <m/>
    <m/>
    <m/>
    <m/>
    <m/>
    <m/>
    <m/>
    <m/>
    <n v="3406"/>
    <m/>
    <m/>
    <n v="160"/>
    <m/>
    <m/>
    <m/>
    <m/>
    <m/>
    <m/>
    <m/>
    <m/>
    <m/>
    <m/>
    <n v="0"/>
    <n v="0"/>
    <n v="0"/>
    <n v="56"/>
    <n v="48"/>
    <n v="16"/>
    <n v="0"/>
    <n v="0"/>
    <m/>
    <m/>
    <m/>
    <m/>
    <m/>
    <m/>
    <m/>
    <m/>
    <m/>
    <m/>
    <m/>
    <m/>
    <m/>
    <m/>
    <m/>
    <m/>
    <m/>
    <m/>
    <m/>
    <m/>
    <m/>
    <m/>
    <m/>
    <m/>
    <m/>
    <m/>
    <m/>
    <m/>
    <m/>
    <m/>
    <m/>
    <m/>
    <m/>
    <m/>
    <m/>
    <m/>
    <m/>
    <m/>
    <m/>
    <m/>
    <m/>
    <m/>
    <m/>
    <s v="No"/>
    <m/>
    <m/>
    <m/>
    <m/>
    <s v="No"/>
    <s v="No"/>
    <m/>
    <m/>
    <m/>
    <n v="0"/>
    <n v="0"/>
    <s v="No"/>
    <m/>
    <n v="109953"/>
    <m/>
    <m/>
    <m/>
    <m/>
    <m/>
    <m/>
    <m/>
    <m/>
    <m/>
    <m/>
    <m/>
    <m/>
    <m/>
    <m/>
    <m/>
    <m/>
    <m/>
    <m/>
    <s v="Yes"/>
    <m/>
    <s v="Student Government"/>
    <m/>
    <s v="Textbook Donations from Faculty"/>
    <m/>
    <m/>
    <m/>
    <m/>
    <m/>
    <m/>
    <m/>
    <n v="909.89250000000004"/>
    <x v="1"/>
    <s v="Small"/>
  </r>
  <r>
    <s v="West Hills CCD"/>
    <x v="32"/>
    <s v="581"/>
    <s v="Multi-College District"/>
    <n v="20150"/>
    <x v="9"/>
    <n v="2078.52"/>
    <n v="14800"/>
    <m/>
    <n v="85"/>
    <n v="6"/>
    <m/>
    <m/>
    <m/>
    <m/>
    <m/>
    <m/>
    <n v="0"/>
    <m/>
    <m/>
    <n v="23"/>
    <n v="165"/>
    <m/>
    <m/>
    <m/>
    <m/>
    <m/>
    <m/>
    <n v="17037"/>
    <n v="0"/>
    <m/>
    <m/>
    <m/>
    <m/>
    <m/>
    <m/>
    <m/>
    <m/>
    <m/>
    <m/>
    <n v="17037"/>
    <m/>
    <m/>
    <m/>
    <m/>
    <m/>
    <m/>
    <m/>
    <m/>
    <m/>
    <m/>
    <m/>
    <m/>
    <m/>
    <n v="636"/>
    <m/>
    <n v="0"/>
    <n v="0"/>
    <n v="0"/>
    <m/>
    <m/>
    <n v="0"/>
    <n v="0"/>
    <n v="0"/>
    <n v="0"/>
    <m/>
    <n v="636"/>
    <m/>
    <m/>
    <m/>
    <m/>
    <m/>
    <m/>
    <m/>
    <m/>
    <m/>
    <m/>
    <n v="0"/>
    <n v="3834"/>
    <m/>
    <n v="0"/>
    <n v="0"/>
    <n v="0"/>
    <m/>
    <n v="0"/>
    <n v="0"/>
    <n v="0"/>
    <n v="0"/>
    <n v="0"/>
    <m/>
    <n v="3834"/>
    <n v="0"/>
    <n v="0"/>
    <n v="0"/>
    <n v="0"/>
    <m/>
    <n v="0"/>
    <n v="0"/>
    <n v="0"/>
    <n v="0"/>
    <n v="0"/>
    <n v="0"/>
    <n v="0"/>
    <n v="0"/>
    <n v="0"/>
    <n v="0"/>
    <m/>
    <n v="0"/>
    <n v="0"/>
    <n v="0"/>
    <n v="0"/>
    <n v="0"/>
    <n v="0"/>
    <m/>
    <m/>
    <m/>
    <m/>
    <m/>
    <m/>
    <m/>
    <m/>
    <m/>
    <m/>
    <m/>
    <m/>
    <n v="0"/>
    <n v="1655"/>
    <n v="0"/>
    <m/>
    <n v="0"/>
    <n v="0"/>
    <m/>
    <n v="0"/>
    <n v="0"/>
    <m/>
    <n v="0"/>
    <n v="0"/>
    <m/>
    <n v="1655"/>
    <m/>
    <m/>
    <m/>
    <m/>
    <m/>
    <m/>
    <m/>
    <m/>
    <m/>
    <m/>
    <m/>
    <m/>
    <m/>
    <m/>
    <m/>
    <m/>
    <m/>
    <n v="4427"/>
    <n v="0"/>
    <n v="0"/>
    <n v="0"/>
    <n v="0"/>
    <n v="0"/>
    <n v="0"/>
    <n v="0"/>
    <n v="0"/>
    <n v="4427"/>
    <n v="0"/>
    <n v="0"/>
    <n v="0"/>
    <n v="0"/>
    <n v="0"/>
    <n v="0"/>
    <n v="0"/>
    <n v="0"/>
    <n v="0"/>
    <n v="0"/>
    <n v="0"/>
    <n v="0"/>
    <n v="0"/>
    <n v="0"/>
    <n v="0"/>
    <n v="0"/>
    <n v="0"/>
    <n v="0"/>
    <m/>
    <n v="0"/>
    <n v="0"/>
    <n v="0"/>
    <n v="0"/>
    <n v="0"/>
    <m/>
    <m/>
    <n v="0"/>
    <n v="0"/>
    <n v="0"/>
    <n v="0"/>
    <n v="0"/>
    <n v="17673"/>
    <n v="0"/>
    <n v="17673"/>
    <s v="Other"/>
    <s v="Librarian"/>
    <m/>
    <s v="yes"/>
    <s v="None"/>
    <m/>
    <m/>
    <m/>
    <m/>
    <m/>
    <n v="686"/>
    <n v="1065"/>
    <n v="17256"/>
    <n v="50"/>
    <n v="0"/>
    <m/>
    <m/>
    <n v="107"/>
    <n v="0"/>
    <n v="35715"/>
    <m/>
    <m/>
    <m/>
    <m/>
    <m/>
    <m/>
    <s v="No"/>
    <m/>
    <n v="1"/>
    <m/>
    <m/>
    <m/>
    <m/>
    <m/>
    <n v="2"/>
    <m/>
    <m/>
    <m/>
    <m/>
    <n v="2.5"/>
    <n v="1"/>
    <m/>
    <n v="1"/>
    <n v="2"/>
    <m/>
    <n v="3"/>
    <n v="600"/>
    <s v="Estimate"/>
    <n v="9203"/>
    <n v="6693"/>
    <n v="0"/>
    <n v="744"/>
    <n v="0"/>
    <m/>
    <m/>
    <m/>
    <m/>
    <n v="16640"/>
    <n v="0"/>
    <n v="33"/>
    <m/>
    <n v="33"/>
    <n v="36"/>
    <n v="36"/>
    <m/>
    <m/>
    <m/>
    <m/>
    <m/>
    <m/>
    <m/>
    <m/>
    <m/>
    <m/>
    <m/>
    <m/>
    <m/>
    <n v="755"/>
    <m/>
    <m/>
    <n v="20"/>
    <m/>
    <m/>
    <m/>
    <m/>
    <m/>
    <m/>
    <m/>
    <m/>
    <m/>
    <m/>
    <n v="0"/>
    <n v="0"/>
    <n v="0"/>
    <n v="58.5"/>
    <n v="44"/>
    <n v="35"/>
    <n v="0"/>
    <n v="0"/>
    <m/>
    <m/>
    <m/>
    <m/>
    <m/>
    <m/>
    <m/>
    <m/>
    <m/>
    <m/>
    <m/>
    <m/>
    <m/>
    <m/>
    <m/>
    <m/>
    <m/>
    <m/>
    <m/>
    <m/>
    <m/>
    <m/>
    <m/>
    <m/>
    <m/>
    <m/>
    <m/>
    <m/>
    <m/>
    <m/>
    <m/>
    <m/>
    <m/>
    <m/>
    <m/>
    <m/>
    <m/>
    <m/>
    <m/>
    <m/>
    <m/>
    <m/>
    <m/>
    <s v="Yes"/>
    <m/>
    <m/>
    <m/>
    <m/>
    <s v="No"/>
    <s v="Yes"/>
    <m/>
    <m/>
    <m/>
    <n v="0"/>
    <n v="0"/>
    <s v="No"/>
    <m/>
    <n v="251018"/>
    <m/>
    <m/>
    <m/>
    <m/>
    <m/>
    <m/>
    <m/>
    <m/>
    <m/>
    <m/>
    <m/>
    <m/>
    <m/>
    <m/>
    <m/>
    <m/>
    <m/>
    <m/>
    <s v="Yes"/>
    <m/>
    <m/>
    <m/>
    <m/>
    <m/>
    <m/>
    <m/>
    <s v="Other"/>
    <s v="Yearly grant from bookstore operator"/>
    <m/>
    <m/>
    <n v="2078.52"/>
    <x v="1"/>
    <s v="Small"/>
  </r>
  <r>
    <s v="San Mateo CCD"/>
    <x v="72"/>
    <s v="371"/>
    <s v="Multi-College District"/>
    <n v="20150"/>
    <x v="9"/>
    <n v="4766.49"/>
    <n v="18016"/>
    <m/>
    <n v="145"/>
    <n v="8"/>
    <m/>
    <m/>
    <m/>
    <m/>
    <m/>
    <m/>
    <n v="43"/>
    <m/>
    <m/>
    <n v="62"/>
    <n v="260"/>
    <m/>
    <m/>
    <m/>
    <m/>
    <m/>
    <m/>
    <n v="17943"/>
    <n v="0"/>
    <m/>
    <m/>
    <m/>
    <m/>
    <m/>
    <m/>
    <m/>
    <n v="18000"/>
    <m/>
    <m/>
    <n v="35943"/>
    <m/>
    <m/>
    <m/>
    <m/>
    <m/>
    <m/>
    <m/>
    <m/>
    <m/>
    <m/>
    <m/>
    <m/>
    <m/>
    <n v="7000"/>
    <m/>
    <n v="0"/>
    <n v="0"/>
    <n v="0"/>
    <m/>
    <m/>
    <n v="0"/>
    <n v="0"/>
    <n v="0"/>
    <n v="0"/>
    <m/>
    <n v="7000"/>
    <m/>
    <m/>
    <m/>
    <m/>
    <m/>
    <m/>
    <m/>
    <m/>
    <m/>
    <m/>
    <n v="0"/>
    <n v="0"/>
    <m/>
    <n v="0"/>
    <n v="0"/>
    <n v="0"/>
    <m/>
    <n v="0"/>
    <n v="0"/>
    <n v="0"/>
    <n v="27132"/>
    <n v="0"/>
    <m/>
    <n v="27132"/>
    <n v="0"/>
    <n v="0"/>
    <n v="0"/>
    <n v="0"/>
    <m/>
    <n v="0"/>
    <n v="0"/>
    <n v="0"/>
    <n v="0"/>
    <n v="0"/>
    <n v="0"/>
    <n v="0"/>
    <n v="0"/>
    <n v="0"/>
    <n v="0"/>
    <m/>
    <n v="0"/>
    <n v="0"/>
    <n v="0"/>
    <n v="0"/>
    <n v="0"/>
    <n v="0"/>
    <m/>
    <m/>
    <m/>
    <m/>
    <m/>
    <m/>
    <m/>
    <m/>
    <m/>
    <m/>
    <m/>
    <m/>
    <n v="0"/>
    <n v="245"/>
    <n v="0"/>
    <m/>
    <n v="0"/>
    <n v="0"/>
    <m/>
    <n v="0"/>
    <n v="0"/>
    <n v="0"/>
    <n v="0"/>
    <n v="0"/>
    <m/>
    <n v="245"/>
    <m/>
    <m/>
    <m/>
    <m/>
    <m/>
    <m/>
    <m/>
    <m/>
    <m/>
    <m/>
    <m/>
    <n v="0.69"/>
    <m/>
    <m/>
    <m/>
    <m/>
    <m/>
    <n v="0"/>
    <s v="o"/>
    <s v="o"/>
    <s v="o"/>
    <s v="o"/>
    <s v="o"/>
    <s v="o"/>
    <s v="o"/>
    <s v="o"/>
    <n v="0"/>
    <n v="0"/>
    <n v="0"/>
    <n v="0"/>
    <n v="0"/>
    <n v="0"/>
    <n v="0"/>
    <n v="0"/>
    <n v="0"/>
    <n v="0"/>
    <n v="0"/>
    <n v="0"/>
    <n v="0"/>
    <n v="0"/>
    <n v="0"/>
    <n v="0"/>
    <n v="0"/>
    <n v="900"/>
    <n v="0"/>
    <m/>
    <n v="900"/>
    <n v="0"/>
    <n v="0"/>
    <n v="0"/>
    <n v="0"/>
    <m/>
    <m/>
    <n v="0"/>
    <n v="0"/>
    <n v="0"/>
    <n v="900"/>
    <n v="900"/>
    <n v="42943"/>
    <n v="900"/>
    <n v="44743"/>
    <s v="Dean or other administrator"/>
    <m/>
    <m/>
    <s v="no"/>
    <s v="None"/>
    <m/>
    <m/>
    <m/>
    <m/>
    <m/>
    <n v="365"/>
    <n v="1333"/>
    <n v="9"/>
    <n v="63"/>
    <m/>
    <m/>
    <m/>
    <n v="27"/>
    <n v="0"/>
    <n v="37693"/>
    <m/>
    <m/>
    <m/>
    <m/>
    <m/>
    <m/>
    <s v="Yes"/>
    <s v="Gale Virtual Reference Library"/>
    <n v="2"/>
    <m/>
    <m/>
    <m/>
    <m/>
    <m/>
    <n v="3"/>
    <m/>
    <m/>
    <m/>
    <m/>
    <n v="2"/>
    <n v="3.42"/>
    <m/>
    <n v="3.42"/>
    <m/>
    <m/>
    <n v="3"/>
    <n v="895"/>
    <s v="Actual"/>
    <n v="4400"/>
    <n v="13529"/>
    <n v="38"/>
    <n v="0"/>
    <n v="0"/>
    <m/>
    <m/>
    <m/>
    <m/>
    <n v="17967"/>
    <m/>
    <m/>
    <m/>
    <n v="2621"/>
    <n v="1887"/>
    <m/>
    <m/>
    <m/>
    <m/>
    <m/>
    <m/>
    <m/>
    <m/>
    <m/>
    <m/>
    <m/>
    <m/>
    <m/>
    <m/>
    <n v="3309"/>
    <m/>
    <m/>
    <n v="120"/>
    <m/>
    <m/>
    <m/>
    <m/>
    <m/>
    <m/>
    <m/>
    <m/>
    <m/>
    <m/>
    <n v="1"/>
    <n v="4"/>
    <n v="153"/>
    <n v="63"/>
    <n v="44"/>
    <n v="44"/>
    <n v="4"/>
    <n v="0"/>
    <m/>
    <m/>
    <m/>
    <m/>
    <m/>
    <m/>
    <m/>
    <m/>
    <m/>
    <m/>
    <m/>
    <m/>
    <m/>
    <m/>
    <m/>
    <m/>
    <m/>
    <m/>
    <m/>
    <m/>
    <m/>
    <m/>
    <m/>
    <m/>
    <m/>
    <m/>
    <m/>
    <m/>
    <m/>
    <m/>
    <m/>
    <m/>
    <m/>
    <m/>
    <m/>
    <m/>
    <m/>
    <m/>
    <m/>
    <m/>
    <m/>
    <m/>
    <m/>
    <s v="No"/>
    <m/>
    <m/>
    <m/>
    <m/>
    <s v="Yes"/>
    <s v="No"/>
    <m/>
    <m/>
    <m/>
    <n v="4"/>
    <n v="0"/>
    <s v="No"/>
    <m/>
    <n v="239875"/>
    <m/>
    <m/>
    <m/>
    <m/>
    <m/>
    <m/>
    <m/>
    <m/>
    <m/>
    <m/>
    <m/>
    <m/>
    <m/>
    <m/>
    <m/>
    <m/>
    <m/>
    <m/>
    <s v="Yes"/>
    <m/>
    <m/>
    <m/>
    <m/>
    <m/>
    <m/>
    <m/>
    <s v="Other"/>
    <s v="Lottery"/>
    <m/>
    <m/>
    <n v="1393.7105263157894"/>
    <x v="1"/>
    <s v="Small"/>
  </r>
  <r>
    <s v="Kern CCD"/>
    <x v="100"/>
    <s v="523"/>
    <s v="Multi-College District"/>
    <n v="20150"/>
    <x v="9"/>
    <n v="2821.89"/>
    <n v="11559"/>
    <m/>
    <n v="26"/>
    <n v="6"/>
    <m/>
    <m/>
    <m/>
    <m/>
    <m/>
    <m/>
    <n v="0"/>
    <m/>
    <m/>
    <n v="35"/>
    <n v="192"/>
    <m/>
    <m/>
    <m/>
    <m/>
    <m/>
    <m/>
    <n v="18115"/>
    <m/>
    <m/>
    <m/>
    <m/>
    <m/>
    <m/>
    <m/>
    <m/>
    <m/>
    <n v="3680"/>
    <m/>
    <n v="21795"/>
    <m/>
    <m/>
    <m/>
    <m/>
    <m/>
    <m/>
    <m/>
    <m/>
    <m/>
    <m/>
    <m/>
    <m/>
    <m/>
    <n v="4605"/>
    <m/>
    <m/>
    <m/>
    <m/>
    <m/>
    <m/>
    <m/>
    <m/>
    <m/>
    <m/>
    <m/>
    <n v="4605"/>
    <m/>
    <m/>
    <m/>
    <m/>
    <m/>
    <m/>
    <m/>
    <m/>
    <m/>
    <m/>
    <n v="0"/>
    <n v="39827"/>
    <m/>
    <m/>
    <m/>
    <m/>
    <m/>
    <m/>
    <m/>
    <m/>
    <m/>
    <m/>
    <m/>
    <n v="39827"/>
    <m/>
    <m/>
    <m/>
    <m/>
    <m/>
    <m/>
    <m/>
    <m/>
    <m/>
    <m/>
    <n v="0"/>
    <m/>
    <m/>
    <m/>
    <m/>
    <m/>
    <m/>
    <m/>
    <m/>
    <m/>
    <m/>
    <n v="0"/>
    <m/>
    <m/>
    <m/>
    <m/>
    <m/>
    <m/>
    <m/>
    <m/>
    <m/>
    <m/>
    <m/>
    <m/>
    <n v="0"/>
    <n v="280"/>
    <m/>
    <m/>
    <m/>
    <m/>
    <m/>
    <m/>
    <m/>
    <m/>
    <m/>
    <m/>
    <m/>
    <n v="280"/>
    <m/>
    <m/>
    <m/>
    <m/>
    <m/>
    <m/>
    <m/>
    <m/>
    <m/>
    <m/>
    <m/>
    <n v="0.28000000000000003"/>
    <m/>
    <m/>
    <m/>
    <m/>
    <m/>
    <m/>
    <m/>
    <m/>
    <m/>
    <m/>
    <m/>
    <m/>
    <m/>
    <m/>
    <n v="0"/>
    <m/>
    <m/>
    <m/>
    <m/>
    <m/>
    <m/>
    <m/>
    <m/>
    <m/>
    <n v="0"/>
    <m/>
    <m/>
    <m/>
    <m/>
    <m/>
    <m/>
    <m/>
    <m/>
    <m/>
    <n v="0"/>
    <m/>
    <m/>
    <m/>
    <m/>
    <m/>
    <m/>
    <m/>
    <m/>
    <m/>
    <m/>
    <n v="0"/>
    <n v="26400"/>
    <n v="0"/>
    <n v="26400"/>
    <s v="Other"/>
    <s v="Librarian"/>
    <m/>
    <s v="no"/>
    <m/>
    <s v="Release time"/>
    <m/>
    <m/>
    <m/>
    <s v="Librarian has 3 hours release time, no coordinator or chair"/>
    <n v="530"/>
    <n v="890"/>
    <n v="180837"/>
    <n v="50"/>
    <m/>
    <m/>
    <m/>
    <n v="24"/>
    <n v="218"/>
    <n v="40921"/>
    <m/>
    <m/>
    <m/>
    <m/>
    <m/>
    <m/>
    <s v="No"/>
    <m/>
    <n v="1"/>
    <m/>
    <m/>
    <m/>
    <m/>
    <m/>
    <n v="2"/>
    <m/>
    <m/>
    <m/>
    <m/>
    <n v="0"/>
    <n v="1.28"/>
    <m/>
    <n v="1.28"/>
    <m/>
    <m/>
    <n v="1.8"/>
    <n v="1810"/>
    <s v="Estimate"/>
    <n v="1908"/>
    <n v="17800"/>
    <n v="3640"/>
    <m/>
    <m/>
    <m/>
    <m/>
    <m/>
    <m/>
    <n v="23348"/>
    <n v="0"/>
    <n v="0"/>
    <m/>
    <n v="0"/>
    <n v="0"/>
    <n v="0"/>
    <m/>
    <m/>
    <m/>
    <m/>
    <m/>
    <m/>
    <m/>
    <m/>
    <m/>
    <m/>
    <m/>
    <m/>
    <m/>
    <n v="1350"/>
    <m/>
    <m/>
    <n v="49"/>
    <m/>
    <m/>
    <m/>
    <m/>
    <m/>
    <m/>
    <m/>
    <m/>
    <m/>
    <m/>
    <n v="0"/>
    <n v="0"/>
    <n v="0"/>
    <n v="60"/>
    <m/>
    <m/>
    <n v="0"/>
    <n v="0"/>
    <m/>
    <m/>
    <m/>
    <m/>
    <m/>
    <m/>
    <m/>
    <m/>
    <m/>
    <m/>
    <m/>
    <m/>
    <m/>
    <m/>
    <m/>
    <m/>
    <m/>
    <m/>
    <m/>
    <m/>
    <m/>
    <m/>
    <m/>
    <m/>
    <m/>
    <m/>
    <m/>
    <m/>
    <m/>
    <m/>
    <m/>
    <m/>
    <m/>
    <m/>
    <m/>
    <m/>
    <m/>
    <m/>
    <m/>
    <m/>
    <m/>
    <m/>
    <m/>
    <s v="No"/>
    <m/>
    <m/>
    <m/>
    <m/>
    <s v="No"/>
    <s v="No"/>
    <m/>
    <m/>
    <m/>
    <n v="0"/>
    <n v="0"/>
    <s v="No"/>
    <m/>
    <n v="273610"/>
    <m/>
    <m/>
    <m/>
    <m/>
    <m/>
    <m/>
    <m/>
    <m/>
    <m/>
    <m/>
    <m/>
    <m/>
    <m/>
    <m/>
    <m/>
    <m/>
    <m/>
    <m/>
    <s v="Yes"/>
    <s v="General Library Book Budget"/>
    <m/>
    <s v="College Foundation"/>
    <s v="Textbook Donations from Faculty"/>
    <s v="Textbook Donations from Publisher"/>
    <s v="Textbook Donations from Bookstore"/>
    <m/>
    <s v="Other"/>
    <s v="Very small percentage of textbooks purchased by Library"/>
    <m/>
    <m/>
    <n v="2204.6015625"/>
    <x v="1"/>
    <s v="Small"/>
  </r>
  <r>
    <s v="Contra Costa CCD"/>
    <x v="15"/>
    <s v="311"/>
    <s v="Multi-College District"/>
    <n v="20150"/>
    <x v="9"/>
    <n v="5284.01"/>
    <n v="32086"/>
    <m/>
    <n v="67"/>
    <n v="6"/>
    <m/>
    <m/>
    <m/>
    <m/>
    <m/>
    <m/>
    <n v="34"/>
    <m/>
    <m/>
    <n v="40"/>
    <n v="575"/>
    <m/>
    <m/>
    <m/>
    <m/>
    <m/>
    <m/>
    <n v="19225"/>
    <m/>
    <m/>
    <m/>
    <m/>
    <m/>
    <m/>
    <m/>
    <n v="8410"/>
    <m/>
    <m/>
    <m/>
    <n v="27635"/>
    <m/>
    <m/>
    <m/>
    <m/>
    <m/>
    <m/>
    <m/>
    <m/>
    <m/>
    <m/>
    <m/>
    <m/>
    <m/>
    <n v="4350"/>
    <m/>
    <m/>
    <m/>
    <m/>
    <m/>
    <m/>
    <m/>
    <m/>
    <m/>
    <m/>
    <m/>
    <n v="4350"/>
    <m/>
    <m/>
    <m/>
    <m/>
    <m/>
    <m/>
    <m/>
    <m/>
    <m/>
    <m/>
    <n v="0"/>
    <n v="23436.14"/>
    <m/>
    <m/>
    <m/>
    <m/>
    <m/>
    <m/>
    <m/>
    <m/>
    <m/>
    <m/>
    <m/>
    <n v="23436.14"/>
    <m/>
    <m/>
    <m/>
    <m/>
    <m/>
    <m/>
    <m/>
    <m/>
    <m/>
    <m/>
    <n v="0"/>
    <m/>
    <m/>
    <m/>
    <m/>
    <m/>
    <m/>
    <m/>
    <m/>
    <m/>
    <m/>
    <n v="0"/>
    <m/>
    <m/>
    <m/>
    <m/>
    <m/>
    <m/>
    <m/>
    <m/>
    <m/>
    <m/>
    <m/>
    <m/>
    <n v="0"/>
    <n v="622"/>
    <m/>
    <m/>
    <m/>
    <m/>
    <m/>
    <m/>
    <n v="97"/>
    <m/>
    <m/>
    <m/>
    <m/>
    <n v="719"/>
    <m/>
    <m/>
    <m/>
    <m/>
    <m/>
    <m/>
    <m/>
    <m/>
    <m/>
    <m/>
    <m/>
    <n v="0.76"/>
    <m/>
    <m/>
    <m/>
    <m/>
    <m/>
    <n v="4300"/>
    <m/>
    <m/>
    <m/>
    <m/>
    <n v="5850"/>
    <m/>
    <m/>
    <m/>
    <n v="10150"/>
    <m/>
    <m/>
    <m/>
    <m/>
    <m/>
    <n v="1350"/>
    <m/>
    <m/>
    <m/>
    <n v="1350"/>
    <n v="1912"/>
    <m/>
    <m/>
    <m/>
    <m/>
    <m/>
    <m/>
    <m/>
    <m/>
    <n v="1912"/>
    <n v="1912"/>
    <m/>
    <m/>
    <m/>
    <m/>
    <m/>
    <m/>
    <m/>
    <m/>
    <m/>
    <n v="1912"/>
    <n v="31985"/>
    <n v="1912"/>
    <n v="35809"/>
    <s v="Department chair (Faculty position)"/>
    <m/>
    <m/>
    <s v="yes"/>
    <m/>
    <s v="Release time"/>
    <m/>
    <m/>
    <m/>
    <m/>
    <n v="658"/>
    <n v="2352"/>
    <n v="8972"/>
    <n v="58"/>
    <m/>
    <m/>
    <m/>
    <n v="10"/>
    <n v="9"/>
    <n v="50526"/>
    <m/>
    <m/>
    <m/>
    <m/>
    <m/>
    <m/>
    <s v="No"/>
    <m/>
    <n v="3"/>
    <m/>
    <m/>
    <m/>
    <m/>
    <m/>
    <n v="5"/>
    <m/>
    <m/>
    <m/>
    <m/>
    <n v="1.55"/>
    <n v="3.45"/>
    <m/>
    <n v="3.45"/>
    <m/>
    <m/>
    <n v="2.85"/>
    <n v="16531"/>
    <s v="Actual"/>
    <n v="3414"/>
    <n v="16733"/>
    <n v="33518"/>
    <m/>
    <n v="84"/>
    <m/>
    <m/>
    <m/>
    <m/>
    <m/>
    <n v="0"/>
    <n v="29"/>
    <m/>
    <n v="39"/>
    <n v="66"/>
    <n v="0"/>
    <m/>
    <m/>
    <m/>
    <m/>
    <m/>
    <m/>
    <m/>
    <m/>
    <m/>
    <m/>
    <m/>
    <m/>
    <m/>
    <n v="3345"/>
    <m/>
    <m/>
    <n v="164"/>
    <m/>
    <m/>
    <m/>
    <m/>
    <m/>
    <m/>
    <m/>
    <m/>
    <m/>
    <m/>
    <n v="2"/>
    <n v="17"/>
    <n v="665"/>
    <n v="52.5"/>
    <n v="43"/>
    <m/>
    <n v="120"/>
    <n v="0"/>
    <m/>
    <m/>
    <m/>
    <m/>
    <m/>
    <m/>
    <m/>
    <m/>
    <m/>
    <m/>
    <m/>
    <m/>
    <m/>
    <m/>
    <m/>
    <m/>
    <m/>
    <m/>
    <m/>
    <m/>
    <m/>
    <m/>
    <m/>
    <m/>
    <m/>
    <m/>
    <m/>
    <m/>
    <m/>
    <m/>
    <m/>
    <m/>
    <m/>
    <m/>
    <m/>
    <m/>
    <m/>
    <m/>
    <m/>
    <m/>
    <m/>
    <m/>
    <m/>
    <s v="No"/>
    <m/>
    <m/>
    <m/>
    <m/>
    <s v="Yes"/>
    <s v="No"/>
    <m/>
    <m/>
    <m/>
    <n v="120"/>
    <n v="0"/>
    <s v="No"/>
    <m/>
    <n v="300860"/>
    <m/>
    <m/>
    <m/>
    <m/>
    <m/>
    <m/>
    <m/>
    <m/>
    <m/>
    <m/>
    <m/>
    <m/>
    <m/>
    <m/>
    <m/>
    <m/>
    <m/>
    <m/>
    <s v="Yes"/>
    <m/>
    <s v="Student Government"/>
    <m/>
    <m/>
    <m/>
    <m/>
    <m/>
    <m/>
    <m/>
    <m/>
    <m/>
    <n v="1531.5971014492754"/>
    <x v="1"/>
    <s v="Small"/>
  </r>
  <r>
    <s v="San Mateo CCD"/>
    <x v="7"/>
    <s v="372"/>
    <s v="Multi-College District"/>
    <n v="20150"/>
    <x v="9"/>
    <n v="8272.89"/>
    <n v="23492"/>
    <m/>
    <n v="88"/>
    <n v="0"/>
    <m/>
    <m/>
    <m/>
    <m/>
    <m/>
    <m/>
    <n v="40"/>
    <m/>
    <m/>
    <n v="0"/>
    <n v="256"/>
    <m/>
    <m/>
    <m/>
    <m/>
    <m/>
    <m/>
    <n v="20000"/>
    <n v="0"/>
    <m/>
    <m/>
    <m/>
    <m/>
    <m/>
    <m/>
    <m/>
    <n v="11618.81"/>
    <m/>
    <m/>
    <n v="31618.809999999998"/>
    <m/>
    <m/>
    <m/>
    <m/>
    <m/>
    <m/>
    <m/>
    <m/>
    <m/>
    <m/>
    <m/>
    <m/>
    <m/>
    <n v="0"/>
    <m/>
    <n v="0"/>
    <n v="0"/>
    <n v="0"/>
    <m/>
    <m/>
    <n v="0"/>
    <n v="0"/>
    <n v="15217.07"/>
    <n v="0"/>
    <m/>
    <n v="15217.07"/>
    <m/>
    <m/>
    <m/>
    <m/>
    <m/>
    <m/>
    <m/>
    <m/>
    <m/>
    <m/>
    <n v="0"/>
    <n v="0"/>
    <m/>
    <n v="0"/>
    <n v="0"/>
    <n v="0"/>
    <m/>
    <n v="0"/>
    <n v="0"/>
    <n v="0"/>
    <n v="55151.59"/>
    <n v="0"/>
    <m/>
    <n v="55151.59"/>
    <n v="0"/>
    <n v="0"/>
    <n v="0"/>
    <n v="0"/>
    <m/>
    <n v="0"/>
    <n v="0"/>
    <n v="0"/>
    <n v="0"/>
    <n v="0"/>
    <n v="0"/>
    <n v="0"/>
    <n v="0"/>
    <n v="0"/>
    <n v="0"/>
    <m/>
    <n v="0"/>
    <n v="0"/>
    <n v="0"/>
    <n v="0"/>
    <n v="0"/>
    <n v="0"/>
    <m/>
    <m/>
    <m/>
    <m/>
    <m/>
    <m/>
    <m/>
    <m/>
    <m/>
    <m/>
    <m/>
    <m/>
    <n v="0"/>
    <n v="0"/>
    <n v="0"/>
    <m/>
    <n v="0"/>
    <n v="0"/>
    <m/>
    <n v="0"/>
    <n v="0"/>
    <n v="0"/>
    <n v="0"/>
    <n v="0"/>
    <m/>
    <n v="0"/>
    <m/>
    <m/>
    <m/>
    <m/>
    <m/>
    <m/>
    <m/>
    <m/>
    <m/>
    <m/>
    <m/>
    <n v="0.73"/>
    <m/>
    <m/>
    <m/>
    <m/>
    <m/>
    <n v="0"/>
    <n v="0"/>
    <n v="0"/>
    <n v="0"/>
    <n v="0"/>
    <n v="0"/>
    <n v="0"/>
    <n v="0"/>
    <n v="0"/>
    <n v="0"/>
    <n v="0"/>
    <n v="0"/>
    <n v="0"/>
    <n v="0"/>
    <n v="0"/>
    <n v="0"/>
    <n v="0"/>
    <n v="0"/>
    <n v="0"/>
    <n v="0"/>
    <n v="4500"/>
    <n v="0"/>
    <n v="0"/>
    <n v="0"/>
    <n v="0"/>
    <n v="0"/>
    <n v="0"/>
    <n v="0"/>
    <m/>
    <n v="4500"/>
    <n v="4500"/>
    <n v="0"/>
    <n v="0"/>
    <n v="0"/>
    <m/>
    <m/>
    <n v="0"/>
    <n v="0"/>
    <n v="0"/>
    <n v="0"/>
    <n v="4500"/>
    <n v="46835.88"/>
    <n v="4500"/>
    <n v="55835.88"/>
    <s v="Dean or other administrator"/>
    <m/>
    <m/>
    <s v="yes"/>
    <m/>
    <m/>
    <m/>
    <m/>
    <m/>
    <m/>
    <n v="1578"/>
    <n v="68"/>
    <n v="178880"/>
    <n v="112"/>
    <n v="0"/>
    <m/>
    <m/>
    <n v="2"/>
    <n v="0"/>
    <n v="74150"/>
    <m/>
    <m/>
    <m/>
    <m/>
    <m/>
    <m/>
    <s v="No"/>
    <m/>
    <n v="3"/>
    <m/>
    <m/>
    <m/>
    <m/>
    <m/>
    <n v="2"/>
    <m/>
    <m/>
    <m/>
    <m/>
    <n v="1.68"/>
    <n v="5.44"/>
    <m/>
    <n v="5.44"/>
    <n v="3"/>
    <m/>
    <n v="4.17"/>
    <n v="2148"/>
    <s v="Actual"/>
    <n v="13538"/>
    <n v="5384"/>
    <n v="2823"/>
    <n v="3437"/>
    <n v="784"/>
    <m/>
    <m/>
    <m/>
    <m/>
    <n v="25966"/>
    <n v="2921"/>
    <n v="5744"/>
    <m/>
    <n v="14"/>
    <n v="242"/>
    <n v="5"/>
    <m/>
    <m/>
    <m/>
    <m/>
    <m/>
    <m/>
    <m/>
    <m/>
    <m/>
    <m/>
    <m/>
    <m/>
    <m/>
    <n v="2356"/>
    <m/>
    <m/>
    <n v="85"/>
    <m/>
    <m/>
    <m/>
    <m/>
    <m/>
    <m/>
    <m/>
    <m/>
    <m/>
    <m/>
    <n v="17"/>
    <n v="14"/>
    <n v="273"/>
    <n v="56.25"/>
    <n v="40"/>
    <n v="40"/>
    <n v="4"/>
    <n v="0"/>
    <m/>
    <m/>
    <m/>
    <m/>
    <m/>
    <m/>
    <m/>
    <m/>
    <m/>
    <m/>
    <m/>
    <m/>
    <m/>
    <m/>
    <m/>
    <m/>
    <m/>
    <m/>
    <m/>
    <m/>
    <m/>
    <m/>
    <m/>
    <m/>
    <m/>
    <m/>
    <m/>
    <m/>
    <m/>
    <m/>
    <m/>
    <m/>
    <m/>
    <m/>
    <m/>
    <m/>
    <m/>
    <m/>
    <m/>
    <m/>
    <m/>
    <m/>
    <m/>
    <s v="No"/>
    <m/>
    <m/>
    <m/>
    <m/>
    <s v="Yes"/>
    <s v="Yes"/>
    <m/>
    <m/>
    <m/>
    <n v="4"/>
    <n v="0"/>
    <s v="No"/>
    <n v="0"/>
    <n v="101166"/>
    <m/>
    <m/>
    <m/>
    <m/>
    <m/>
    <m/>
    <m/>
    <m/>
    <m/>
    <m/>
    <m/>
    <m/>
    <m/>
    <m/>
    <m/>
    <m/>
    <m/>
    <m/>
    <s v="No"/>
    <m/>
    <m/>
    <m/>
    <m/>
    <m/>
    <m/>
    <m/>
    <m/>
    <m/>
    <m/>
    <m/>
    <n v="1520.7518382352939"/>
    <x v="0"/>
    <s v="Small"/>
  </r>
  <r>
    <s v="Riverside CCD"/>
    <x v="96"/>
    <n v="963"/>
    <s v="Multi-College District"/>
    <n v="20150"/>
    <x v="9"/>
    <n v="6386.6"/>
    <n v="8914"/>
    <m/>
    <n v="72"/>
    <n v="7"/>
    <m/>
    <m/>
    <m/>
    <m/>
    <m/>
    <m/>
    <n v="0"/>
    <m/>
    <m/>
    <n v="38"/>
    <n v="244"/>
    <m/>
    <m/>
    <m/>
    <m/>
    <m/>
    <m/>
    <n v="21194.38"/>
    <n v="0"/>
    <m/>
    <m/>
    <m/>
    <m/>
    <m/>
    <m/>
    <n v="6878.4"/>
    <m/>
    <m/>
    <m/>
    <n v="28072.78"/>
    <m/>
    <m/>
    <m/>
    <m/>
    <m/>
    <m/>
    <m/>
    <m/>
    <m/>
    <m/>
    <m/>
    <m/>
    <m/>
    <n v="5825.91"/>
    <m/>
    <n v="0"/>
    <n v="0"/>
    <n v="0"/>
    <m/>
    <m/>
    <n v="0"/>
    <n v="0"/>
    <n v="0"/>
    <n v="0"/>
    <m/>
    <n v="5825.91"/>
    <m/>
    <m/>
    <m/>
    <m/>
    <m/>
    <m/>
    <m/>
    <m/>
    <m/>
    <m/>
    <n v="0"/>
    <n v="50952.800000000003"/>
    <m/>
    <n v="0"/>
    <n v="0"/>
    <n v="0"/>
    <m/>
    <n v="0"/>
    <n v="19444.5"/>
    <n v="0"/>
    <n v="0"/>
    <n v="0"/>
    <m/>
    <n v="70397.3"/>
    <n v="0"/>
    <n v="0"/>
    <n v="0"/>
    <n v="0"/>
    <m/>
    <n v="0"/>
    <n v="0"/>
    <n v="0"/>
    <n v="0"/>
    <n v="0"/>
    <n v="0"/>
    <n v="0"/>
    <n v="0"/>
    <n v="0"/>
    <n v="0"/>
    <m/>
    <n v="0"/>
    <n v="0"/>
    <n v="0"/>
    <n v="0"/>
    <n v="0"/>
    <n v="0"/>
    <m/>
    <m/>
    <m/>
    <m/>
    <m/>
    <m/>
    <m/>
    <m/>
    <m/>
    <m/>
    <m/>
    <m/>
    <n v="0"/>
    <n v="1906"/>
    <n v="0"/>
    <m/>
    <n v="0"/>
    <n v="0"/>
    <m/>
    <n v="0"/>
    <n v="0"/>
    <n v="0"/>
    <n v="0"/>
    <n v="0"/>
    <m/>
    <n v="1906"/>
    <m/>
    <m/>
    <m/>
    <m/>
    <m/>
    <m/>
    <m/>
    <m/>
    <m/>
    <m/>
    <m/>
    <n v="0.44"/>
    <m/>
    <m/>
    <m/>
    <m/>
    <m/>
    <n v="0"/>
    <n v="0"/>
    <n v="0"/>
    <n v="0"/>
    <n v="0"/>
    <n v="0"/>
    <n v="0"/>
    <n v="0"/>
    <n v="0"/>
    <n v="0"/>
    <n v="0"/>
    <n v="0"/>
    <n v="0"/>
    <n v="0"/>
    <n v="0"/>
    <n v="0"/>
    <n v="0"/>
    <n v="0"/>
    <n v="0"/>
    <n v="0"/>
    <n v="0"/>
    <n v="0"/>
    <n v="0"/>
    <n v="0"/>
    <n v="0"/>
    <n v="0"/>
    <n v="0"/>
    <n v="0"/>
    <m/>
    <n v="0"/>
    <n v="0"/>
    <n v="0"/>
    <n v="0"/>
    <n v="0"/>
    <m/>
    <m/>
    <n v="0"/>
    <n v="0"/>
    <n v="0"/>
    <n v="0"/>
    <n v="0"/>
    <n v="33898.69"/>
    <n v="0"/>
    <n v="33898.69"/>
    <s v="Dean or other administrator"/>
    <m/>
    <m/>
    <s v="yes"/>
    <s v="None"/>
    <m/>
    <m/>
    <m/>
    <m/>
    <m/>
    <n v="1156"/>
    <n v="546"/>
    <n v="189664"/>
    <n v="46"/>
    <n v="0"/>
    <m/>
    <m/>
    <n v="71"/>
    <n v="0"/>
    <n v="33010"/>
    <m/>
    <m/>
    <m/>
    <m/>
    <m/>
    <m/>
    <s v="No"/>
    <m/>
    <n v="2"/>
    <m/>
    <m/>
    <m/>
    <m/>
    <m/>
    <n v="3"/>
    <m/>
    <m/>
    <m/>
    <m/>
    <n v="3.5"/>
    <n v="0.8"/>
    <m/>
    <n v="0.8"/>
    <n v="0"/>
    <m/>
    <n v="2"/>
    <n v="427"/>
    <s v="Actual"/>
    <n v="1245"/>
    <n v="19683"/>
    <n v="0"/>
    <n v="13"/>
    <n v="3"/>
    <m/>
    <m/>
    <m/>
    <m/>
    <n v="20944"/>
    <n v="0"/>
    <n v="34"/>
    <m/>
    <n v="1"/>
    <n v="0"/>
    <n v="0"/>
    <m/>
    <m/>
    <m/>
    <m/>
    <m/>
    <m/>
    <m/>
    <m/>
    <m/>
    <m/>
    <m/>
    <m/>
    <m/>
    <n v="323"/>
    <m/>
    <m/>
    <n v="36"/>
    <m/>
    <m/>
    <m/>
    <m/>
    <m/>
    <m/>
    <m/>
    <m/>
    <m/>
    <m/>
    <n v="1"/>
    <n v="4"/>
    <n v="62"/>
    <n v="55.5"/>
    <n v="50"/>
    <n v="50"/>
    <n v="0"/>
    <n v="0"/>
    <m/>
    <m/>
    <m/>
    <m/>
    <m/>
    <m/>
    <m/>
    <m/>
    <m/>
    <m/>
    <m/>
    <m/>
    <m/>
    <m/>
    <m/>
    <m/>
    <m/>
    <m/>
    <m/>
    <m/>
    <m/>
    <m/>
    <m/>
    <m/>
    <m/>
    <m/>
    <m/>
    <m/>
    <m/>
    <m/>
    <m/>
    <m/>
    <m/>
    <m/>
    <m/>
    <m/>
    <m/>
    <m/>
    <m/>
    <m/>
    <m/>
    <m/>
    <m/>
    <s v="No"/>
    <m/>
    <m/>
    <m/>
    <m/>
    <s v="No"/>
    <s v="Yes"/>
    <m/>
    <m/>
    <m/>
    <n v="0"/>
    <n v="0"/>
    <s v="Yes"/>
    <n v="2"/>
    <n v="235474"/>
    <m/>
    <m/>
    <m/>
    <m/>
    <m/>
    <m/>
    <m/>
    <m/>
    <m/>
    <m/>
    <m/>
    <m/>
    <m/>
    <m/>
    <m/>
    <m/>
    <m/>
    <m/>
    <s v="Yes"/>
    <m/>
    <m/>
    <m/>
    <s v="Textbook Donations from Faculty"/>
    <s v="Textbook Donations from Publisher"/>
    <s v="Textbook Donations from Bookstore"/>
    <m/>
    <m/>
    <m/>
    <m/>
    <s v="Grant Outside of College"/>
    <n v="7983.25"/>
    <x v="1"/>
    <s v="Small"/>
  </r>
  <r>
    <s v="West Kern CCD"/>
    <x v="112"/>
    <s v="691"/>
    <s v="Single College District"/>
    <n v="20150"/>
    <x v="9"/>
    <n v="2537"/>
    <n v="27000"/>
    <m/>
    <n v="104"/>
    <n v="5"/>
    <m/>
    <m/>
    <m/>
    <m/>
    <m/>
    <m/>
    <n v="35"/>
    <m/>
    <m/>
    <n v="30"/>
    <n v="305"/>
    <m/>
    <m/>
    <m/>
    <m/>
    <m/>
    <m/>
    <n v="22000"/>
    <m/>
    <m/>
    <m/>
    <m/>
    <m/>
    <m/>
    <m/>
    <m/>
    <m/>
    <m/>
    <m/>
    <n v="22000"/>
    <m/>
    <m/>
    <m/>
    <m/>
    <m/>
    <m/>
    <m/>
    <m/>
    <m/>
    <m/>
    <m/>
    <m/>
    <m/>
    <n v="7000"/>
    <m/>
    <m/>
    <m/>
    <m/>
    <m/>
    <m/>
    <m/>
    <m/>
    <m/>
    <m/>
    <m/>
    <n v="7000"/>
    <m/>
    <m/>
    <m/>
    <m/>
    <m/>
    <m/>
    <m/>
    <m/>
    <m/>
    <m/>
    <n v="0"/>
    <n v="42000"/>
    <m/>
    <m/>
    <m/>
    <m/>
    <m/>
    <m/>
    <m/>
    <m/>
    <m/>
    <m/>
    <m/>
    <n v="42000"/>
    <n v="0"/>
    <m/>
    <m/>
    <m/>
    <m/>
    <m/>
    <m/>
    <m/>
    <m/>
    <m/>
    <n v="0"/>
    <n v="0"/>
    <m/>
    <m/>
    <m/>
    <m/>
    <m/>
    <m/>
    <m/>
    <m/>
    <m/>
    <n v="0"/>
    <m/>
    <m/>
    <m/>
    <m/>
    <m/>
    <m/>
    <m/>
    <m/>
    <m/>
    <m/>
    <m/>
    <m/>
    <n v="0"/>
    <n v="100"/>
    <m/>
    <m/>
    <m/>
    <m/>
    <m/>
    <m/>
    <m/>
    <m/>
    <m/>
    <m/>
    <m/>
    <n v="100"/>
    <m/>
    <m/>
    <m/>
    <m/>
    <m/>
    <m/>
    <m/>
    <m/>
    <m/>
    <m/>
    <m/>
    <n v="0.25"/>
    <m/>
    <m/>
    <m/>
    <m/>
    <m/>
    <n v="0"/>
    <m/>
    <m/>
    <m/>
    <m/>
    <m/>
    <m/>
    <m/>
    <m/>
    <n v="0"/>
    <n v="0"/>
    <m/>
    <m/>
    <m/>
    <m/>
    <m/>
    <m/>
    <m/>
    <m/>
    <n v="0"/>
    <n v="0"/>
    <m/>
    <m/>
    <m/>
    <m/>
    <m/>
    <m/>
    <m/>
    <m/>
    <n v="0"/>
    <n v="0"/>
    <m/>
    <m/>
    <m/>
    <m/>
    <m/>
    <m/>
    <m/>
    <m/>
    <m/>
    <n v="0"/>
    <n v="29000"/>
    <n v="0"/>
    <n v="29000"/>
    <s v="Other"/>
    <s v="Librarian Faculty Position"/>
    <m/>
    <s v="yes"/>
    <s v="None"/>
    <m/>
    <m/>
    <m/>
    <m/>
    <m/>
    <n v="718"/>
    <n v="1460"/>
    <n v="167696"/>
    <n v="31"/>
    <m/>
    <m/>
    <m/>
    <n v="8"/>
    <n v="708"/>
    <n v="12718"/>
    <m/>
    <m/>
    <m/>
    <m/>
    <m/>
    <m/>
    <s v="No"/>
    <m/>
    <n v="1"/>
    <m/>
    <m/>
    <m/>
    <m/>
    <m/>
    <n v="3"/>
    <m/>
    <m/>
    <m/>
    <m/>
    <n v="1"/>
    <n v="1"/>
    <m/>
    <n v="1"/>
    <m/>
    <m/>
    <n v="3"/>
    <n v="660"/>
    <s v="Estimate"/>
    <n v="1645"/>
    <n v="15553"/>
    <n v="503"/>
    <n v="675"/>
    <m/>
    <m/>
    <m/>
    <m/>
    <m/>
    <n v="18376"/>
    <n v="19"/>
    <n v="0"/>
    <m/>
    <n v="1"/>
    <n v="19"/>
    <n v="0"/>
    <m/>
    <m/>
    <m/>
    <m/>
    <m/>
    <m/>
    <m/>
    <m/>
    <m/>
    <m/>
    <m/>
    <m/>
    <m/>
    <n v="750"/>
    <m/>
    <m/>
    <n v="30"/>
    <m/>
    <m/>
    <m/>
    <m/>
    <m/>
    <m/>
    <m/>
    <m/>
    <m/>
    <m/>
    <n v="1"/>
    <n v="26"/>
    <n v="786"/>
    <n v="57"/>
    <n v="48"/>
    <n v="35"/>
    <n v="0"/>
    <n v="0"/>
    <m/>
    <m/>
    <m/>
    <m/>
    <m/>
    <m/>
    <m/>
    <m/>
    <m/>
    <m/>
    <m/>
    <m/>
    <m/>
    <m/>
    <m/>
    <m/>
    <m/>
    <m/>
    <m/>
    <m/>
    <m/>
    <m/>
    <m/>
    <m/>
    <m/>
    <m/>
    <m/>
    <m/>
    <m/>
    <m/>
    <m/>
    <m/>
    <m/>
    <m/>
    <m/>
    <m/>
    <m/>
    <m/>
    <m/>
    <m/>
    <m/>
    <m/>
    <m/>
    <s v="Yes"/>
    <m/>
    <m/>
    <m/>
    <m/>
    <s v="No"/>
    <s v="No"/>
    <m/>
    <m/>
    <m/>
    <n v="0"/>
    <n v="0"/>
    <s v="No"/>
    <m/>
    <n v="138035"/>
    <m/>
    <m/>
    <m/>
    <m/>
    <m/>
    <m/>
    <m/>
    <m/>
    <m/>
    <m/>
    <m/>
    <m/>
    <m/>
    <m/>
    <m/>
    <m/>
    <m/>
    <m/>
    <s v="No"/>
    <m/>
    <m/>
    <m/>
    <m/>
    <m/>
    <m/>
    <m/>
    <m/>
    <m/>
    <m/>
    <m/>
    <n v="2537"/>
    <x v="1"/>
    <s v="Small"/>
  </r>
  <r>
    <s v="Monterey CCD"/>
    <x v="50"/>
    <s v="461"/>
    <s v="Single College District"/>
    <n v="20150"/>
    <x v="9"/>
    <n v="6031.96"/>
    <n v="67500"/>
    <m/>
    <n v="160"/>
    <n v="21"/>
    <m/>
    <m/>
    <m/>
    <m/>
    <m/>
    <m/>
    <n v="96"/>
    <m/>
    <m/>
    <n v="123"/>
    <n v="750"/>
    <m/>
    <m/>
    <m/>
    <m/>
    <m/>
    <m/>
    <n v="23112.37"/>
    <m/>
    <m/>
    <m/>
    <m/>
    <m/>
    <m/>
    <m/>
    <m/>
    <m/>
    <m/>
    <m/>
    <n v="23112.37"/>
    <m/>
    <m/>
    <m/>
    <m/>
    <m/>
    <m/>
    <m/>
    <m/>
    <m/>
    <m/>
    <m/>
    <m/>
    <m/>
    <n v="15538.13"/>
    <m/>
    <m/>
    <m/>
    <m/>
    <m/>
    <m/>
    <m/>
    <m/>
    <m/>
    <m/>
    <m/>
    <n v="15538.13"/>
    <m/>
    <m/>
    <m/>
    <m/>
    <m/>
    <m/>
    <m/>
    <m/>
    <m/>
    <m/>
    <n v="0"/>
    <n v="57523"/>
    <m/>
    <m/>
    <m/>
    <m/>
    <m/>
    <m/>
    <m/>
    <m/>
    <m/>
    <m/>
    <m/>
    <n v="57523"/>
    <m/>
    <m/>
    <m/>
    <m/>
    <m/>
    <m/>
    <m/>
    <m/>
    <m/>
    <m/>
    <n v="0"/>
    <m/>
    <m/>
    <m/>
    <m/>
    <m/>
    <m/>
    <m/>
    <m/>
    <m/>
    <m/>
    <n v="0"/>
    <m/>
    <m/>
    <m/>
    <m/>
    <m/>
    <m/>
    <m/>
    <m/>
    <m/>
    <m/>
    <m/>
    <m/>
    <n v="0"/>
    <n v="1665.9"/>
    <m/>
    <m/>
    <m/>
    <m/>
    <m/>
    <m/>
    <m/>
    <m/>
    <m/>
    <m/>
    <m/>
    <n v="1665.9"/>
    <m/>
    <m/>
    <m/>
    <m/>
    <m/>
    <m/>
    <m/>
    <m/>
    <m/>
    <m/>
    <m/>
    <m/>
    <m/>
    <m/>
    <m/>
    <m/>
    <m/>
    <m/>
    <m/>
    <m/>
    <m/>
    <m/>
    <m/>
    <m/>
    <m/>
    <m/>
    <n v="0"/>
    <m/>
    <m/>
    <m/>
    <m/>
    <m/>
    <m/>
    <m/>
    <m/>
    <m/>
    <n v="0"/>
    <m/>
    <m/>
    <m/>
    <m/>
    <m/>
    <m/>
    <m/>
    <m/>
    <m/>
    <n v="0"/>
    <m/>
    <m/>
    <m/>
    <m/>
    <m/>
    <m/>
    <m/>
    <m/>
    <m/>
    <m/>
    <n v="0"/>
    <n v="38650.5"/>
    <n v="0"/>
    <n v="38650.5"/>
    <s v="Department chair (Faculty position)"/>
    <m/>
    <m/>
    <s v="yes"/>
    <m/>
    <s v="Release time"/>
    <m/>
    <m/>
    <m/>
    <m/>
    <n v="761"/>
    <n v="3404"/>
    <n v="28384"/>
    <n v="130"/>
    <m/>
    <m/>
    <m/>
    <n v="60"/>
    <n v="2"/>
    <n v="49438"/>
    <m/>
    <m/>
    <m/>
    <m/>
    <m/>
    <m/>
    <s v="No"/>
    <m/>
    <n v="4"/>
    <m/>
    <m/>
    <m/>
    <m/>
    <m/>
    <n v="7"/>
    <m/>
    <m/>
    <m/>
    <m/>
    <m/>
    <n v="1.72"/>
    <m/>
    <n v="1.72"/>
    <m/>
    <m/>
    <n v="1.29"/>
    <n v="17216"/>
    <s v="Actual"/>
    <n v="3213"/>
    <n v="29253"/>
    <n v="1529"/>
    <n v="1234"/>
    <m/>
    <m/>
    <m/>
    <m/>
    <m/>
    <n v="35229"/>
    <n v="208"/>
    <n v="96"/>
    <m/>
    <n v="169"/>
    <n v="304"/>
    <n v="304"/>
    <m/>
    <m/>
    <m/>
    <m/>
    <m/>
    <m/>
    <m/>
    <m/>
    <m/>
    <m/>
    <m/>
    <m/>
    <m/>
    <n v="4061"/>
    <m/>
    <m/>
    <n v="127"/>
    <m/>
    <m/>
    <m/>
    <m/>
    <m/>
    <m/>
    <m/>
    <m/>
    <m/>
    <m/>
    <n v="3"/>
    <n v="33"/>
    <m/>
    <n v="48"/>
    <n v="38"/>
    <n v="23"/>
    <n v="0"/>
    <n v="0"/>
    <m/>
    <m/>
    <m/>
    <m/>
    <m/>
    <m/>
    <m/>
    <m/>
    <m/>
    <m/>
    <m/>
    <m/>
    <m/>
    <m/>
    <m/>
    <m/>
    <m/>
    <m/>
    <m/>
    <m/>
    <m/>
    <m/>
    <m/>
    <m/>
    <m/>
    <m/>
    <m/>
    <m/>
    <m/>
    <m/>
    <m/>
    <m/>
    <m/>
    <m/>
    <m/>
    <m/>
    <m/>
    <m/>
    <m/>
    <m/>
    <m/>
    <m/>
    <m/>
    <m/>
    <m/>
    <m/>
    <m/>
    <m/>
    <s v="Yes"/>
    <s v="No"/>
    <m/>
    <m/>
    <m/>
    <n v="0"/>
    <n v="0"/>
    <s v="No"/>
    <m/>
    <n v="284412"/>
    <m/>
    <m/>
    <m/>
    <m/>
    <m/>
    <m/>
    <m/>
    <m/>
    <m/>
    <m/>
    <m/>
    <m/>
    <m/>
    <m/>
    <m/>
    <m/>
    <m/>
    <m/>
    <s v="No"/>
    <m/>
    <m/>
    <m/>
    <m/>
    <m/>
    <m/>
    <m/>
    <m/>
    <m/>
    <m/>
    <m/>
    <n v="3506.953488372093"/>
    <x v="1"/>
    <s v="Small"/>
  </r>
  <r>
    <s v="Hartnell CCD"/>
    <x v="48"/>
    <s v="451"/>
    <s v="Single College District"/>
    <n v="20150"/>
    <x v="9"/>
    <n v="7406.09"/>
    <n v="40362"/>
    <m/>
    <n v="200"/>
    <n v="17"/>
    <m/>
    <m/>
    <m/>
    <m/>
    <m/>
    <m/>
    <n v="34"/>
    <m/>
    <m/>
    <n v="158"/>
    <n v="733"/>
    <m/>
    <m/>
    <m/>
    <m/>
    <m/>
    <m/>
    <n v="24173"/>
    <n v="0"/>
    <m/>
    <n v="46682"/>
    <m/>
    <m/>
    <m/>
    <m/>
    <m/>
    <m/>
    <m/>
    <m/>
    <n v="70855"/>
    <m/>
    <m/>
    <m/>
    <m/>
    <m/>
    <m/>
    <m/>
    <m/>
    <m/>
    <m/>
    <m/>
    <m/>
    <m/>
    <n v="6222"/>
    <m/>
    <n v="0"/>
    <n v="2426"/>
    <n v="0"/>
    <m/>
    <m/>
    <n v="0"/>
    <n v="0"/>
    <n v="0"/>
    <n v="0"/>
    <m/>
    <n v="8648"/>
    <m/>
    <m/>
    <m/>
    <m/>
    <m/>
    <m/>
    <m/>
    <m/>
    <m/>
    <m/>
    <n v="0"/>
    <n v="30307"/>
    <m/>
    <n v="0"/>
    <n v="34356"/>
    <n v="0"/>
    <m/>
    <n v="0"/>
    <n v="0"/>
    <n v="0"/>
    <n v="0"/>
    <n v="0"/>
    <m/>
    <n v="64663"/>
    <n v="0"/>
    <n v="0"/>
    <n v="0"/>
    <n v="0"/>
    <m/>
    <n v="0"/>
    <n v="0"/>
    <n v="0"/>
    <n v="0"/>
    <n v="0"/>
    <n v="0"/>
    <n v="0"/>
    <n v="0"/>
    <n v="0"/>
    <n v="0"/>
    <m/>
    <n v="0"/>
    <n v="0"/>
    <n v="0"/>
    <n v="0"/>
    <n v="0"/>
    <n v="0"/>
    <m/>
    <m/>
    <m/>
    <m/>
    <m/>
    <m/>
    <m/>
    <m/>
    <m/>
    <m/>
    <m/>
    <m/>
    <n v="0"/>
    <n v="0"/>
    <n v="0"/>
    <m/>
    <n v="0"/>
    <n v="0"/>
    <m/>
    <n v="0"/>
    <n v="0"/>
    <n v="0"/>
    <n v="0"/>
    <n v="0"/>
    <m/>
    <n v="0"/>
    <m/>
    <m/>
    <m/>
    <m/>
    <m/>
    <m/>
    <m/>
    <m/>
    <m/>
    <m/>
    <m/>
    <n v="0.62719999999999998"/>
    <m/>
    <m/>
    <m/>
    <m/>
    <m/>
    <n v="3105"/>
    <n v="0"/>
    <n v="3000"/>
    <n v="0"/>
    <n v="0"/>
    <n v="0"/>
    <n v="0"/>
    <n v="0"/>
    <n v="0"/>
    <n v="6105"/>
    <n v="0"/>
    <n v="0"/>
    <n v="0"/>
    <n v="0"/>
    <n v="0"/>
    <n v="0"/>
    <n v="0"/>
    <n v="0"/>
    <n v="0"/>
    <n v="0"/>
    <n v="7236"/>
    <n v="0"/>
    <n v="0"/>
    <n v="0"/>
    <n v="0"/>
    <n v="0"/>
    <n v="0"/>
    <n v="0"/>
    <m/>
    <n v="7236"/>
    <n v="7236"/>
    <n v="0"/>
    <n v="0"/>
    <n v="0"/>
    <m/>
    <m/>
    <n v="0"/>
    <n v="0"/>
    <n v="0"/>
    <n v="0"/>
    <n v="7236"/>
    <n v="79503"/>
    <n v="7236"/>
    <n v="93975"/>
    <s v="Dean or other administrator"/>
    <m/>
    <m/>
    <s v="no"/>
    <m/>
    <m/>
    <m/>
    <m/>
    <m/>
    <s v="20 extra days"/>
    <n v="763"/>
    <n v="1548"/>
    <n v="16287"/>
    <n v="120"/>
    <n v="3827"/>
    <m/>
    <m/>
    <n v="3"/>
    <n v="0"/>
    <n v="60558"/>
    <m/>
    <m/>
    <m/>
    <m/>
    <m/>
    <m/>
    <s v="No"/>
    <m/>
    <n v="2"/>
    <m/>
    <m/>
    <m/>
    <m/>
    <m/>
    <n v="7"/>
    <m/>
    <m/>
    <m/>
    <m/>
    <m/>
    <n v="3.8"/>
    <m/>
    <n v="3.8"/>
    <m/>
    <m/>
    <n v="6.2"/>
    <n v="2810"/>
    <s v="Actual"/>
    <n v="7185"/>
    <n v="13594"/>
    <m/>
    <n v="343"/>
    <m/>
    <m/>
    <m/>
    <m/>
    <m/>
    <n v="21122"/>
    <n v="9"/>
    <n v="5"/>
    <m/>
    <n v="90"/>
    <n v="243"/>
    <n v="46"/>
    <m/>
    <m/>
    <m/>
    <m/>
    <m/>
    <m/>
    <m/>
    <m/>
    <m/>
    <m/>
    <m/>
    <m/>
    <m/>
    <n v="3318"/>
    <m/>
    <m/>
    <n v="135"/>
    <m/>
    <m/>
    <m/>
    <m/>
    <m/>
    <m/>
    <m/>
    <m/>
    <m/>
    <m/>
    <n v="4"/>
    <n v="7"/>
    <n v="117"/>
    <n v="64"/>
    <n v="52"/>
    <n v="52"/>
    <n v="4"/>
    <n v="0"/>
    <m/>
    <m/>
    <m/>
    <m/>
    <m/>
    <m/>
    <m/>
    <m/>
    <m/>
    <m/>
    <m/>
    <m/>
    <m/>
    <m/>
    <m/>
    <m/>
    <m/>
    <m/>
    <m/>
    <m/>
    <m/>
    <m/>
    <m/>
    <m/>
    <m/>
    <m/>
    <m/>
    <m/>
    <m/>
    <m/>
    <m/>
    <m/>
    <m/>
    <m/>
    <m/>
    <m/>
    <m/>
    <m/>
    <m/>
    <m/>
    <m/>
    <m/>
    <m/>
    <s v="No"/>
    <m/>
    <m/>
    <m/>
    <m/>
    <s v="Yes"/>
    <s v="No"/>
    <m/>
    <m/>
    <m/>
    <n v="128"/>
    <n v="0"/>
    <s v="No"/>
    <m/>
    <n v="676682"/>
    <m/>
    <m/>
    <m/>
    <m/>
    <m/>
    <m/>
    <m/>
    <m/>
    <m/>
    <m/>
    <m/>
    <m/>
    <m/>
    <m/>
    <m/>
    <m/>
    <m/>
    <m/>
    <s v="Yes"/>
    <s v="General Library Book Budget"/>
    <m/>
    <m/>
    <s v="Textbook Donations from Faculty"/>
    <m/>
    <s v="Textbook Donations from Bookstore"/>
    <m/>
    <m/>
    <m/>
    <m/>
    <s v="Grant Outside of College"/>
    <n v="1948.9710526315791"/>
    <x v="0"/>
    <s v="Small"/>
  </r>
  <r>
    <s v="Yuba CCD"/>
    <x v="56"/>
    <s v="291"/>
    <s v="Multi-College District"/>
    <n v="20150"/>
    <x v="9"/>
    <n v="5610.6"/>
    <n v="16683"/>
    <m/>
    <n v="85"/>
    <n v="10"/>
    <m/>
    <m/>
    <m/>
    <m/>
    <m/>
    <m/>
    <n v="30"/>
    <m/>
    <m/>
    <n v="53"/>
    <n v="636"/>
    <m/>
    <m/>
    <m/>
    <m/>
    <m/>
    <m/>
    <n v="24256.66"/>
    <n v="0"/>
    <m/>
    <m/>
    <m/>
    <m/>
    <m/>
    <n v="500"/>
    <m/>
    <m/>
    <m/>
    <m/>
    <n v="24756.66"/>
    <m/>
    <m/>
    <m/>
    <m/>
    <m/>
    <m/>
    <m/>
    <m/>
    <m/>
    <m/>
    <m/>
    <m/>
    <m/>
    <n v="12160.65"/>
    <m/>
    <n v="0"/>
    <n v="0"/>
    <n v="0"/>
    <m/>
    <m/>
    <n v="0"/>
    <n v="0"/>
    <n v="0"/>
    <n v="0"/>
    <m/>
    <n v="12160.65"/>
    <m/>
    <m/>
    <m/>
    <m/>
    <m/>
    <m/>
    <m/>
    <m/>
    <m/>
    <m/>
    <n v="0"/>
    <n v="30446.84"/>
    <m/>
    <n v="0"/>
    <n v="0"/>
    <n v="0"/>
    <m/>
    <n v="0"/>
    <n v="0"/>
    <n v="0"/>
    <n v="0"/>
    <m/>
    <m/>
    <n v="30446.84"/>
    <n v="0"/>
    <n v="0"/>
    <n v="0"/>
    <n v="0"/>
    <m/>
    <n v="0"/>
    <n v="0"/>
    <n v="0"/>
    <n v="0"/>
    <m/>
    <n v="0"/>
    <n v="0"/>
    <n v="0"/>
    <n v="0"/>
    <n v="0"/>
    <m/>
    <n v="0"/>
    <n v="0"/>
    <n v="0"/>
    <n v="0"/>
    <m/>
    <n v="0"/>
    <m/>
    <m/>
    <m/>
    <m/>
    <m/>
    <m/>
    <m/>
    <m/>
    <m/>
    <m/>
    <m/>
    <m/>
    <n v="0"/>
    <n v="5429.61"/>
    <n v="0"/>
    <m/>
    <n v="0"/>
    <n v="0"/>
    <m/>
    <n v="0"/>
    <n v="0"/>
    <n v="0"/>
    <n v="0"/>
    <n v="0"/>
    <m/>
    <n v="5429.61"/>
    <m/>
    <m/>
    <m/>
    <m/>
    <m/>
    <m/>
    <m/>
    <m/>
    <m/>
    <m/>
    <m/>
    <n v="0.48"/>
    <m/>
    <m/>
    <m/>
    <m/>
    <m/>
    <n v="8212"/>
    <n v="0"/>
    <n v="0"/>
    <n v="0"/>
    <n v="0"/>
    <n v="0"/>
    <n v="0"/>
    <n v="0"/>
    <m/>
    <n v="8212"/>
    <n v="0"/>
    <n v="0"/>
    <n v="0"/>
    <n v="0"/>
    <n v="0"/>
    <n v="0"/>
    <n v="0"/>
    <n v="0"/>
    <m/>
    <n v="0"/>
    <n v="0"/>
    <n v="0"/>
    <n v="0"/>
    <n v="0"/>
    <n v="0"/>
    <n v="0"/>
    <m/>
    <n v="0"/>
    <m/>
    <n v="0"/>
    <n v="0"/>
    <n v="0"/>
    <n v="0"/>
    <n v="0"/>
    <m/>
    <m/>
    <n v="0"/>
    <n v="0"/>
    <n v="0"/>
    <m/>
    <n v="0"/>
    <n v="36917.31"/>
    <n v="0"/>
    <n v="36917.31"/>
    <s v="Other"/>
    <s v="Full-time librarian"/>
    <m/>
    <s v="no"/>
    <s v="None"/>
    <m/>
    <m/>
    <m/>
    <m/>
    <m/>
    <n v="629"/>
    <n v="2479"/>
    <n v="9608"/>
    <n v="100"/>
    <n v="0"/>
    <m/>
    <m/>
    <n v="516"/>
    <n v="0"/>
    <n v="29300"/>
    <m/>
    <m/>
    <m/>
    <m/>
    <m/>
    <m/>
    <s v="No"/>
    <m/>
    <n v="1"/>
    <m/>
    <m/>
    <m/>
    <m/>
    <m/>
    <n v="2"/>
    <m/>
    <m/>
    <m/>
    <m/>
    <n v="2.39"/>
    <n v="1.29"/>
    <m/>
    <n v="1.29"/>
    <n v="0"/>
    <m/>
    <n v="2"/>
    <n v="604"/>
    <s v="Estimate"/>
    <n v="2187"/>
    <n v="12186"/>
    <n v="381"/>
    <n v="340"/>
    <n v="26"/>
    <m/>
    <m/>
    <m/>
    <m/>
    <n v="15120"/>
    <n v="27"/>
    <n v="0"/>
    <m/>
    <n v="27"/>
    <n v="82"/>
    <n v="82"/>
    <m/>
    <m/>
    <m/>
    <m/>
    <m/>
    <m/>
    <m/>
    <m/>
    <m/>
    <m/>
    <m/>
    <m/>
    <m/>
    <n v="903"/>
    <m/>
    <m/>
    <n v="32"/>
    <m/>
    <m/>
    <m/>
    <m/>
    <m/>
    <m/>
    <m/>
    <m/>
    <m/>
    <m/>
    <n v="1"/>
    <n v="5"/>
    <n v="90"/>
    <n v="57.75"/>
    <n v="39"/>
    <n v="20"/>
    <n v="0"/>
    <n v="0"/>
    <m/>
    <m/>
    <m/>
    <m/>
    <m/>
    <m/>
    <m/>
    <m/>
    <m/>
    <m/>
    <m/>
    <m/>
    <m/>
    <m/>
    <m/>
    <m/>
    <m/>
    <m/>
    <m/>
    <m/>
    <m/>
    <m/>
    <m/>
    <m/>
    <m/>
    <m/>
    <m/>
    <m/>
    <m/>
    <m/>
    <m/>
    <m/>
    <m/>
    <m/>
    <m/>
    <m/>
    <m/>
    <m/>
    <m/>
    <m/>
    <m/>
    <m/>
    <m/>
    <s v="No"/>
    <m/>
    <m/>
    <m/>
    <m/>
    <s v="No"/>
    <s v="No"/>
    <m/>
    <m/>
    <m/>
    <n v="0"/>
    <n v="0"/>
    <s v="No"/>
    <m/>
    <n v="331619"/>
    <m/>
    <m/>
    <m/>
    <m/>
    <m/>
    <m/>
    <m/>
    <m/>
    <m/>
    <m/>
    <m/>
    <m/>
    <m/>
    <m/>
    <m/>
    <m/>
    <m/>
    <m/>
    <s v="Yes"/>
    <s v="General Library Book Budget"/>
    <m/>
    <s v="College Foundation"/>
    <s v="Textbook Donations from Faculty"/>
    <m/>
    <m/>
    <m/>
    <m/>
    <m/>
    <m/>
    <m/>
    <n v="4349.302325581396"/>
    <x v="1"/>
    <s v="Small"/>
  </r>
  <r>
    <s v="San Bernardino CCD"/>
    <x v="102"/>
    <s v="982"/>
    <s v="Multi-College District"/>
    <n v="20150"/>
    <x v="9"/>
    <n v="10219.549999999999"/>
    <n v="44000"/>
    <m/>
    <n v="154"/>
    <n v="4"/>
    <m/>
    <m/>
    <m/>
    <m/>
    <m/>
    <m/>
    <n v="31"/>
    <m/>
    <m/>
    <n v="32"/>
    <n v="462"/>
    <m/>
    <m/>
    <m/>
    <m/>
    <m/>
    <m/>
    <n v="24600"/>
    <m/>
    <m/>
    <m/>
    <m/>
    <m/>
    <m/>
    <m/>
    <m/>
    <n v="41114"/>
    <m/>
    <m/>
    <n v="65714"/>
    <m/>
    <m/>
    <m/>
    <m/>
    <m/>
    <m/>
    <m/>
    <m/>
    <m/>
    <m/>
    <m/>
    <m/>
    <m/>
    <n v="22566"/>
    <m/>
    <m/>
    <m/>
    <m/>
    <m/>
    <m/>
    <m/>
    <m/>
    <m/>
    <m/>
    <m/>
    <n v="22566"/>
    <m/>
    <m/>
    <m/>
    <m/>
    <m/>
    <m/>
    <m/>
    <m/>
    <m/>
    <m/>
    <n v="0"/>
    <m/>
    <m/>
    <m/>
    <m/>
    <m/>
    <m/>
    <m/>
    <m/>
    <m/>
    <n v="52812"/>
    <m/>
    <m/>
    <n v="52812"/>
    <m/>
    <m/>
    <m/>
    <m/>
    <m/>
    <m/>
    <m/>
    <m/>
    <m/>
    <m/>
    <n v="0"/>
    <m/>
    <m/>
    <m/>
    <m/>
    <m/>
    <m/>
    <m/>
    <m/>
    <m/>
    <m/>
    <n v="0"/>
    <m/>
    <m/>
    <m/>
    <m/>
    <m/>
    <m/>
    <m/>
    <m/>
    <m/>
    <m/>
    <m/>
    <m/>
    <n v="0"/>
    <m/>
    <m/>
    <m/>
    <m/>
    <m/>
    <m/>
    <m/>
    <m/>
    <m/>
    <m/>
    <m/>
    <m/>
    <n v="0"/>
    <m/>
    <m/>
    <m/>
    <m/>
    <m/>
    <m/>
    <m/>
    <m/>
    <m/>
    <m/>
    <m/>
    <n v="0.45"/>
    <m/>
    <m/>
    <m/>
    <m/>
    <m/>
    <m/>
    <m/>
    <m/>
    <m/>
    <m/>
    <m/>
    <m/>
    <m/>
    <m/>
    <n v="0"/>
    <m/>
    <m/>
    <m/>
    <m/>
    <m/>
    <m/>
    <m/>
    <m/>
    <m/>
    <n v="0"/>
    <n v="24270"/>
    <m/>
    <m/>
    <m/>
    <m/>
    <m/>
    <m/>
    <m/>
    <m/>
    <n v="24270"/>
    <n v="24270"/>
    <m/>
    <m/>
    <m/>
    <m/>
    <m/>
    <m/>
    <m/>
    <m/>
    <m/>
    <n v="24270"/>
    <n v="88280"/>
    <n v="24270"/>
    <n v="136820"/>
    <s v="Dean or other administrator"/>
    <m/>
    <m/>
    <s v="yes"/>
    <m/>
    <m/>
    <s v="Stipend"/>
    <m/>
    <m/>
    <m/>
    <n v="797"/>
    <n v="119"/>
    <n v="121400"/>
    <n v="141"/>
    <n v="0"/>
    <m/>
    <m/>
    <n v="0"/>
    <n v="0"/>
    <n v="76125"/>
    <m/>
    <m/>
    <m/>
    <m/>
    <m/>
    <m/>
    <s v="No"/>
    <m/>
    <n v="4"/>
    <m/>
    <m/>
    <m/>
    <m/>
    <m/>
    <n v="5"/>
    <m/>
    <m/>
    <m/>
    <m/>
    <n v="2.15"/>
    <n v="5.5"/>
    <m/>
    <n v="5.5"/>
    <n v="2"/>
    <m/>
    <n v="7"/>
    <n v="8468"/>
    <s v="Actual"/>
    <n v="9894"/>
    <n v="38184"/>
    <n v="119812"/>
    <n v="0"/>
    <n v="0"/>
    <m/>
    <m/>
    <m/>
    <m/>
    <n v="167890"/>
    <n v="0"/>
    <n v="0"/>
    <m/>
    <n v="0"/>
    <n v="0"/>
    <n v="0"/>
    <m/>
    <m/>
    <m/>
    <m/>
    <m/>
    <m/>
    <m/>
    <m/>
    <m/>
    <m/>
    <m/>
    <m/>
    <m/>
    <n v="3090"/>
    <m/>
    <m/>
    <n v="130"/>
    <m/>
    <m/>
    <m/>
    <m/>
    <m/>
    <m/>
    <m/>
    <m/>
    <m/>
    <m/>
    <n v="8"/>
    <n v="8"/>
    <n v="164"/>
    <n v="61"/>
    <n v="45"/>
    <n v="45"/>
    <n v="144"/>
    <n v="0"/>
    <m/>
    <m/>
    <m/>
    <m/>
    <m/>
    <m/>
    <m/>
    <m/>
    <m/>
    <m/>
    <m/>
    <m/>
    <m/>
    <m/>
    <m/>
    <m/>
    <m/>
    <m/>
    <m/>
    <m/>
    <m/>
    <m/>
    <m/>
    <m/>
    <m/>
    <m/>
    <m/>
    <m/>
    <m/>
    <m/>
    <m/>
    <m/>
    <m/>
    <m/>
    <m/>
    <m/>
    <m/>
    <m/>
    <m/>
    <m/>
    <m/>
    <m/>
    <m/>
    <s v="Yes"/>
    <m/>
    <m/>
    <m/>
    <m/>
    <s v="Yes"/>
    <s v="Yes"/>
    <m/>
    <m/>
    <m/>
    <n v="144"/>
    <n v="0"/>
    <s v="Yes"/>
    <n v="4"/>
    <n v="310394"/>
    <m/>
    <m/>
    <m/>
    <m/>
    <m/>
    <m/>
    <m/>
    <m/>
    <m/>
    <m/>
    <m/>
    <m/>
    <m/>
    <m/>
    <m/>
    <m/>
    <m/>
    <m/>
    <s v="Yes"/>
    <s v="General Library Book Budget"/>
    <s v="Student Government"/>
    <m/>
    <s v="Textbook Donations from Faculty"/>
    <m/>
    <m/>
    <m/>
    <m/>
    <m/>
    <m/>
    <m/>
    <n v="1858.1"/>
    <x v="0"/>
    <s v="Medium"/>
  </r>
  <r>
    <s v="Allan Hancock CCD"/>
    <x v="27"/>
    <s v="611"/>
    <s v="Single College District"/>
    <n v="20150"/>
    <x v="9"/>
    <n v="9012.06"/>
    <n v="26000"/>
    <m/>
    <n v="52"/>
    <n v="2"/>
    <m/>
    <m/>
    <m/>
    <m/>
    <m/>
    <m/>
    <n v="17"/>
    <m/>
    <m/>
    <n v="26"/>
    <n v="233"/>
    <m/>
    <m/>
    <m/>
    <m/>
    <m/>
    <m/>
    <n v="25385"/>
    <n v="0"/>
    <m/>
    <n v="5000"/>
    <m/>
    <m/>
    <m/>
    <n v="7600"/>
    <m/>
    <m/>
    <n v="5000"/>
    <m/>
    <n v="42985"/>
    <m/>
    <m/>
    <m/>
    <m/>
    <m/>
    <m/>
    <m/>
    <m/>
    <m/>
    <m/>
    <m/>
    <m/>
    <m/>
    <n v="27428"/>
    <m/>
    <n v="0"/>
    <n v="0"/>
    <n v="0"/>
    <m/>
    <m/>
    <n v="0"/>
    <n v="0"/>
    <n v="0"/>
    <n v="0"/>
    <m/>
    <n v="27428"/>
    <m/>
    <m/>
    <m/>
    <m/>
    <m/>
    <m/>
    <m/>
    <m/>
    <m/>
    <m/>
    <n v="0"/>
    <n v="34056"/>
    <m/>
    <n v="0"/>
    <n v="0"/>
    <n v="20000"/>
    <m/>
    <n v="0"/>
    <n v="0"/>
    <n v="0"/>
    <n v="0"/>
    <n v="0"/>
    <m/>
    <n v="54056"/>
    <n v="0"/>
    <n v="0"/>
    <n v="0"/>
    <n v="0"/>
    <m/>
    <n v="0"/>
    <n v="0"/>
    <n v="0"/>
    <n v="0"/>
    <n v="0"/>
    <n v="0"/>
    <n v="0"/>
    <n v="0"/>
    <n v="0"/>
    <n v="0"/>
    <m/>
    <n v="0"/>
    <n v="0"/>
    <n v="0"/>
    <n v="0"/>
    <n v="0"/>
    <n v="0"/>
    <m/>
    <m/>
    <m/>
    <m/>
    <m/>
    <m/>
    <m/>
    <m/>
    <m/>
    <m/>
    <m/>
    <m/>
    <n v="0"/>
    <n v="4920"/>
    <n v="0"/>
    <m/>
    <n v="0"/>
    <n v="0"/>
    <m/>
    <n v="0"/>
    <n v="0"/>
    <n v="0"/>
    <n v="0"/>
    <n v="0"/>
    <m/>
    <n v="4920"/>
    <m/>
    <m/>
    <m/>
    <m/>
    <m/>
    <m/>
    <m/>
    <m/>
    <m/>
    <m/>
    <m/>
    <n v="0.51"/>
    <m/>
    <m/>
    <m/>
    <m/>
    <m/>
    <n v="6791"/>
    <n v="0"/>
    <n v="0"/>
    <n v="0"/>
    <n v="0"/>
    <n v="0"/>
    <n v="0"/>
    <n v="0"/>
    <n v="0"/>
    <n v="6791"/>
    <n v="0"/>
    <n v="0"/>
    <n v="0"/>
    <n v="0"/>
    <n v="0"/>
    <n v="0"/>
    <n v="0"/>
    <n v="0"/>
    <n v="0"/>
    <n v="0"/>
    <n v="0"/>
    <n v="0"/>
    <n v="0"/>
    <n v="0"/>
    <n v="0"/>
    <n v="0"/>
    <n v="0"/>
    <n v="0"/>
    <m/>
    <n v="0"/>
    <n v="0"/>
    <n v="0"/>
    <n v="0"/>
    <n v="0"/>
    <m/>
    <m/>
    <n v="0"/>
    <n v="0"/>
    <n v="0"/>
    <n v="0"/>
    <n v="0"/>
    <n v="70413"/>
    <n v="0"/>
    <n v="70413"/>
    <s v="Dean or other administrator"/>
    <m/>
    <m/>
    <s v="yes"/>
    <s v="None"/>
    <m/>
    <m/>
    <m/>
    <m/>
    <m/>
    <n v="1717"/>
    <n v="3910"/>
    <n v="30463"/>
    <n v="141"/>
    <m/>
    <m/>
    <m/>
    <n v="103"/>
    <n v="0"/>
    <n v="53200"/>
    <m/>
    <m/>
    <m/>
    <m/>
    <m/>
    <m/>
    <s v="No"/>
    <m/>
    <n v="3"/>
    <m/>
    <m/>
    <m/>
    <m/>
    <m/>
    <n v="0"/>
    <m/>
    <m/>
    <m/>
    <m/>
    <n v="0.81"/>
    <n v="3.54"/>
    <m/>
    <n v="3.54"/>
    <n v="3"/>
    <m/>
    <n v="3"/>
    <n v="10080"/>
    <s v="Estimate"/>
    <n v="6765"/>
    <n v="12361"/>
    <n v="1600"/>
    <n v="800"/>
    <m/>
    <m/>
    <m/>
    <m/>
    <m/>
    <n v="21526"/>
    <n v="0"/>
    <n v="97"/>
    <m/>
    <n v="60"/>
    <n v="0"/>
    <n v="0"/>
    <m/>
    <m/>
    <m/>
    <m/>
    <m/>
    <m/>
    <m/>
    <m/>
    <m/>
    <m/>
    <m/>
    <m/>
    <m/>
    <n v="3701"/>
    <m/>
    <m/>
    <n v="156"/>
    <m/>
    <m/>
    <m/>
    <m/>
    <m/>
    <m/>
    <m/>
    <m/>
    <m/>
    <m/>
    <n v="1"/>
    <n v="1"/>
    <n v="0"/>
    <n v="63"/>
    <n v="40"/>
    <n v="40"/>
    <n v="4"/>
    <n v="0"/>
    <m/>
    <m/>
    <m/>
    <m/>
    <m/>
    <m/>
    <m/>
    <m/>
    <m/>
    <m/>
    <m/>
    <m/>
    <m/>
    <m/>
    <m/>
    <m/>
    <m/>
    <m/>
    <m/>
    <m/>
    <m/>
    <m/>
    <m/>
    <m/>
    <m/>
    <m/>
    <m/>
    <m/>
    <m/>
    <m/>
    <m/>
    <m/>
    <m/>
    <m/>
    <m/>
    <m/>
    <m/>
    <m/>
    <m/>
    <m/>
    <m/>
    <m/>
    <m/>
    <s v="No"/>
    <m/>
    <m/>
    <m/>
    <m/>
    <s v="Yes"/>
    <s v="No"/>
    <m/>
    <m/>
    <m/>
    <n v="128"/>
    <n v="0"/>
    <s v="Yes"/>
    <n v="2"/>
    <n v="187819"/>
    <m/>
    <m/>
    <m/>
    <m/>
    <m/>
    <m/>
    <m/>
    <m/>
    <m/>
    <m/>
    <m/>
    <m/>
    <m/>
    <m/>
    <m/>
    <m/>
    <m/>
    <m/>
    <s v="No"/>
    <m/>
    <s v="Student Government"/>
    <s v="College Foundation"/>
    <s v="Textbook Donations from Faculty"/>
    <m/>
    <m/>
    <m/>
    <s v="Other"/>
    <s v="AHC Foundation"/>
    <m/>
    <s v="Grant Outside of College"/>
    <n v="2545.7796610169489"/>
    <x v="0"/>
    <s v="Small"/>
  </r>
  <r>
    <s v="Coast CCD"/>
    <x v="57"/>
    <s v="832"/>
    <s v="Multi-College District"/>
    <n v="20150"/>
    <x v="9"/>
    <n v="10476.5"/>
    <n v="28945"/>
    <m/>
    <n v="130"/>
    <n v="10"/>
    <m/>
    <m/>
    <m/>
    <m/>
    <m/>
    <m/>
    <n v="50"/>
    <m/>
    <m/>
    <n v="57"/>
    <n v="962"/>
    <m/>
    <m/>
    <m/>
    <m/>
    <m/>
    <m/>
    <n v="27655.119999999999"/>
    <n v="0"/>
    <m/>
    <m/>
    <m/>
    <m/>
    <m/>
    <m/>
    <m/>
    <m/>
    <n v="7000"/>
    <m/>
    <n v="34655.119999999995"/>
    <m/>
    <m/>
    <m/>
    <m/>
    <m/>
    <m/>
    <m/>
    <m/>
    <m/>
    <m/>
    <m/>
    <m/>
    <m/>
    <n v="3552.88"/>
    <m/>
    <n v="0"/>
    <n v="0"/>
    <n v="0"/>
    <m/>
    <m/>
    <n v="0"/>
    <n v="0"/>
    <n v="0"/>
    <n v="0"/>
    <m/>
    <n v="3552.88"/>
    <m/>
    <m/>
    <m/>
    <m/>
    <m/>
    <m/>
    <m/>
    <m/>
    <m/>
    <m/>
    <n v="0"/>
    <n v="16103.38"/>
    <m/>
    <n v="0"/>
    <n v="0"/>
    <n v="0"/>
    <m/>
    <n v="0"/>
    <n v="0"/>
    <n v="0"/>
    <n v="45000"/>
    <n v="25000"/>
    <m/>
    <n v="86103.38"/>
    <n v="0"/>
    <n v="0"/>
    <n v="0"/>
    <n v="0"/>
    <m/>
    <n v="0"/>
    <n v="0"/>
    <n v="0"/>
    <n v="0"/>
    <n v="0"/>
    <n v="0"/>
    <n v="0"/>
    <n v="0"/>
    <n v="0"/>
    <n v="0"/>
    <m/>
    <n v="0"/>
    <n v="0"/>
    <n v="0"/>
    <n v="0"/>
    <n v="0"/>
    <n v="0"/>
    <m/>
    <m/>
    <m/>
    <m/>
    <m/>
    <m/>
    <m/>
    <m/>
    <m/>
    <m/>
    <m/>
    <m/>
    <n v="0"/>
    <n v="0"/>
    <n v="0"/>
    <m/>
    <n v="0"/>
    <n v="0"/>
    <m/>
    <n v="0"/>
    <n v="0"/>
    <n v="0"/>
    <n v="0"/>
    <n v="0"/>
    <m/>
    <n v="0"/>
    <m/>
    <m/>
    <m/>
    <m/>
    <m/>
    <m/>
    <m/>
    <m/>
    <m/>
    <m/>
    <m/>
    <n v="0.56999999999999995"/>
    <m/>
    <m/>
    <m/>
    <m/>
    <m/>
    <n v="0"/>
    <n v="0"/>
    <n v="0"/>
    <n v="0"/>
    <n v="0"/>
    <n v="0"/>
    <n v="0"/>
    <n v="0"/>
    <n v="0"/>
    <n v="0"/>
    <n v="0"/>
    <n v="0"/>
    <n v="0"/>
    <n v="0"/>
    <n v="0"/>
    <n v="0"/>
    <n v="0"/>
    <n v="0"/>
    <n v="0"/>
    <n v="0"/>
    <n v="0"/>
    <n v="0"/>
    <n v="0"/>
    <n v="0"/>
    <n v="0"/>
    <n v="0"/>
    <n v="0"/>
    <n v="0"/>
    <m/>
    <n v="0"/>
    <n v="0"/>
    <n v="0"/>
    <n v="0"/>
    <n v="0"/>
    <m/>
    <m/>
    <n v="0"/>
    <n v="0"/>
    <n v="0"/>
    <n v="0"/>
    <n v="0"/>
    <n v="38207.999999999993"/>
    <n v="0"/>
    <n v="38207.999999999993"/>
    <s v="Dean or other administrator"/>
    <m/>
    <m/>
    <s v="no"/>
    <m/>
    <m/>
    <s v="Stipend"/>
    <m/>
    <m/>
    <m/>
    <n v="795"/>
    <n v="1049"/>
    <n v="9175"/>
    <n v="42"/>
    <n v="0"/>
    <m/>
    <m/>
    <n v="16"/>
    <n v="2645"/>
    <n v="35719"/>
    <m/>
    <m/>
    <m/>
    <m/>
    <m/>
    <m/>
    <s v="No"/>
    <m/>
    <n v="3"/>
    <m/>
    <m/>
    <m/>
    <m/>
    <m/>
    <n v="5"/>
    <m/>
    <m/>
    <m/>
    <m/>
    <n v="1.9125000000000001"/>
    <n v="3.5"/>
    <m/>
    <n v="3.5"/>
    <n v="0"/>
    <m/>
    <n v="4.625"/>
    <n v="18500"/>
    <s v="Estimate"/>
    <n v="17596"/>
    <n v="8253"/>
    <n v="0"/>
    <n v="4271"/>
    <n v="893684"/>
    <m/>
    <m/>
    <m/>
    <m/>
    <n v="92380.4"/>
    <n v="0"/>
    <n v="0"/>
    <m/>
    <n v="168"/>
    <n v="0"/>
    <n v="5"/>
    <m/>
    <m/>
    <m/>
    <m/>
    <m/>
    <m/>
    <m/>
    <m/>
    <m/>
    <m/>
    <m/>
    <m/>
    <m/>
    <m/>
    <m/>
    <m/>
    <m/>
    <m/>
    <m/>
    <m/>
    <m/>
    <m/>
    <m/>
    <m/>
    <m/>
    <m/>
    <m/>
    <n v="5"/>
    <n v="5"/>
    <n v="46"/>
    <n v="59"/>
    <n v="22"/>
    <n v="22"/>
    <n v="0"/>
    <n v="0"/>
    <m/>
    <m/>
    <m/>
    <m/>
    <m/>
    <m/>
    <m/>
    <m/>
    <m/>
    <m/>
    <m/>
    <m/>
    <m/>
    <m/>
    <m/>
    <m/>
    <m/>
    <m/>
    <m/>
    <m/>
    <m/>
    <m/>
    <m/>
    <m/>
    <m/>
    <m/>
    <m/>
    <m/>
    <m/>
    <m/>
    <m/>
    <m/>
    <m/>
    <m/>
    <m/>
    <m/>
    <m/>
    <m/>
    <m/>
    <m/>
    <m/>
    <m/>
    <m/>
    <s v="No"/>
    <m/>
    <m/>
    <m/>
    <m/>
    <s v="Yes"/>
    <s v="No"/>
    <m/>
    <m/>
    <m/>
    <n v="0"/>
    <n v="0"/>
    <s v="Yes"/>
    <n v="59"/>
    <m/>
    <m/>
    <m/>
    <m/>
    <m/>
    <m/>
    <m/>
    <m/>
    <m/>
    <m/>
    <m/>
    <m/>
    <m/>
    <m/>
    <m/>
    <m/>
    <m/>
    <m/>
    <m/>
    <s v="Yes"/>
    <m/>
    <s v="Student Government"/>
    <s v="College Foundation"/>
    <s v="Textbook Donations from Faculty"/>
    <s v="Textbook Donations from Publisher"/>
    <m/>
    <m/>
    <m/>
    <m/>
    <m/>
    <s v="Grant Outside of College"/>
    <n v="2993.2857142857142"/>
    <x v="0"/>
    <s v="Medium"/>
  </r>
  <r>
    <s v="MiraCosta CCD"/>
    <x v="93"/>
    <s v="051"/>
    <s v="Single College District"/>
    <n v="20150"/>
    <x v="9"/>
    <n v="10841.96"/>
    <n v="54000"/>
    <m/>
    <n v="270"/>
    <n v="5"/>
    <m/>
    <m/>
    <m/>
    <m/>
    <m/>
    <m/>
    <n v="35"/>
    <m/>
    <m/>
    <n v="30"/>
    <n v="685"/>
    <m/>
    <m/>
    <m/>
    <m/>
    <m/>
    <m/>
    <n v="27769.24"/>
    <n v="0"/>
    <m/>
    <m/>
    <m/>
    <m/>
    <m/>
    <m/>
    <m/>
    <n v="25495"/>
    <m/>
    <m/>
    <n v="53264.240000000005"/>
    <m/>
    <m/>
    <m/>
    <m/>
    <m/>
    <m/>
    <m/>
    <m/>
    <m/>
    <m/>
    <m/>
    <m/>
    <m/>
    <n v="0"/>
    <m/>
    <n v="0"/>
    <n v="0"/>
    <n v="0"/>
    <m/>
    <m/>
    <n v="0"/>
    <n v="0"/>
    <n v="9026.56"/>
    <n v="0"/>
    <m/>
    <n v="9026.56"/>
    <m/>
    <m/>
    <m/>
    <m/>
    <m/>
    <m/>
    <m/>
    <m/>
    <m/>
    <m/>
    <n v="0"/>
    <n v="9855"/>
    <m/>
    <n v="0"/>
    <n v="0"/>
    <n v="0"/>
    <m/>
    <n v="0"/>
    <n v="0"/>
    <n v="0"/>
    <n v="84364"/>
    <n v="0"/>
    <m/>
    <n v="94219"/>
    <n v="0"/>
    <n v="0"/>
    <n v="0"/>
    <n v="0"/>
    <m/>
    <n v="0"/>
    <n v="0"/>
    <n v="0"/>
    <n v="0"/>
    <n v="0"/>
    <n v="0"/>
    <n v="0"/>
    <n v="0"/>
    <n v="0"/>
    <n v="0"/>
    <m/>
    <n v="0"/>
    <n v="0"/>
    <n v="0"/>
    <n v="0"/>
    <n v="0"/>
    <n v="0"/>
    <m/>
    <m/>
    <m/>
    <m/>
    <m/>
    <m/>
    <m/>
    <m/>
    <m/>
    <m/>
    <m/>
    <m/>
    <n v="0"/>
    <n v="7259.49"/>
    <n v="0"/>
    <m/>
    <n v="0"/>
    <n v="0"/>
    <m/>
    <n v="0"/>
    <n v="0"/>
    <n v="29228"/>
    <n v="0"/>
    <n v="0"/>
    <m/>
    <n v="36487.49"/>
    <m/>
    <m/>
    <m/>
    <m/>
    <m/>
    <m/>
    <m/>
    <m/>
    <m/>
    <m/>
    <m/>
    <n v="0.29599999999999999"/>
    <m/>
    <m/>
    <m/>
    <m/>
    <m/>
    <n v="0"/>
    <n v="0"/>
    <n v="0"/>
    <n v="0"/>
    <n v="0"/>
    <n v="0"/>
    <n v="26435"/>
    <n v="0"/>
    <n v="0"/>
    <n v="26435"/>
    <n v="0"/>
    <n v="0"/>
    <n v="0"/>
    <n v="0"/>
    <n v="0"/>
    <n v="0"/>
    <n v="0"/>
    <n v="0"/>
    <n v="0"/>
    <n v="0"/>
    <n v="0"/>
    <n v="0"/>
    <n v="0"/>
    <n v="0"/>
    <n v="0"/>
    <n v="0"/>
    <n v="0"/>
    <n v="0"/>
    <m/>
    <n v="0"/>
    <n v="0"/>
    <n v="0"/>
    <n v="0"/>
    <n v="0"/>
    <m/>
    <m/>
    <n v="0"/>
    <n v="0"/>
    <n v="0"/>
    <n v="0"/>
    <n v="0"/>
    <n v="62290.8"/>
    <n v="0"/>
    <n v="62290.8"/>
    <s v="Other"/>
    <s v="Department Chair &amp; Coordinator, Library Operations"/>
    <m/>
    <s v="no"/>
    <m/>
    <s v="Release time"/>
    <s v="Stipend"/>
    <m/>
    <m/>
    <m/>
    <n v="874"/>
    <n v="6201"/>
    <n v="212173"/>
    <n v="130"/>
    <n v="1502"/>
    <m/>
    <m/>
    <n v="399"/>
    <n v="31858"/>
    <n v="58665"/>
    <m/>
    <m/>
    <m/>
    <m/>
    <m/>
    <m/>
    <s v="No"/>
    <m/>
    <n v="6"/>
    <m/>
    <m/>
    <m/>
    <m/>
    <m/>
    <n v="11"/>
    <m/>
    <m/>
    <m/>
    <m/>
    <n v="2.34"/>
    <n v="8.8699999999999992"/>
    <m/>
    <n v="8.8699999999999992"/>
    <n v="0"/>
    <m/>
    <n v="7.24"/>
    <n v="7950"/>
    <s v="Actual"/>
    <n v="17102"/>
    <n v="17075"/>
    <n v="1356"/>
    <m/>
    <m/>
    <m/>
    <m/>
    <m/>
    <m/>
    <n v="35533"/>
    <n v="141"/>
    <n v="0"/>
    <m/>
    <n v="51"/>
    <n v="862"/>
    <n v="216"/>
    <m/>
    <m/>
    <m/>
    <m/>
    <m/>
    <m/>
    <m/>
    <m/>
    <m/>
    <m/>
    <m/>
    <m/>
    <m/>
    <n v="5598"/>
    <m/>
    <m/>
    <n v="250"/>
    <m/>
    <m/>
    <m/>
    <m/>
    <m/>
    <m/>
    <m/>
    <m/>
    <m/>
    <m/>
    <n v="2"/>
    <n v="10"/>
    <n v="229"/>
    <n v="68"/>
    <n v="46"/>
    <n v="7"/>
    <n v="0"/>
    <n v="7"/>
    <m/>
    <m/>
    <m/>
    <m/>
    <m/>
    <m/>
    <m/>
    <m/>
    <m/>
    <m/>
    <m/>
    <m/>
    <m/>
    <m/>
    <m/>
    <m/>
    <m/>
    <m/>
    <m/>
    <m/>
    <m/>
    <m/>
    <m/>
    <m/>
    <m/>
    <m/>
    <m/>
    <m/>
    <m/>
    <m/>
    <m/>
    <m/>
    <m/>
    <m/>
    <m/>
    <m/>
    <m/>
    <m/>
    <m/>
    <m/>
    <m/>
    <m/>
    <m/>
    <s v="No"/>
    <m/>
    <m/>
    <m/>
    <m/>
    <s v="Yes"/>
    <s v="Yes"/>
    <m/>
    <m/>
    <m/>
    <n v="7"/>
    <n v="0"/>
    <s v="Yes"/>
    <n v="68"/>
    <m/>
    <m/>
    <m/>
    <m/>
    <m/>
    <m/>
    <m/>
    <m/>
    <m/>
    <m/>
    <m/>
    <m/>
    <m/>
    <m/>
    <m/>
    <m/>
    <m/>
    <m/>
    <m/>
    <s v="No"/>
    <m/>
    <m/>
    <m/>
    <s v="Textbook Donations from Faculty"/>
    <m/>
    <m/>
    <m/>
    <m/>
    <m/>
    <m/>
    <m/>
    <n v="1222.3179255918828"/>
    <x v="0"/>
    <s v="Medium"/>
  </r>
  <r>
    <s v="Yosemite CCD"/>
    <x v="43"/>
    <s v="592"/>
    <s v="Multi-College District"/>
    <n v="20150"/>
    <x v="9"/>
    <n v="12798.35"/>
    <n v="36472"/>
    <m/>
    <n v="196"/>
    <n v="9"/>
    <m/>
    <m/>
    <m/>
    <m/>
    <m/>
    <m/>
    <n v="0"/>
    <m/>
    <m/>
    <n v="72"/>
    <n v="516"/>
    <m/>
    <m/>
    <m/>
    <m/>
    <m/>
    <m/>
    <n v="27978"/>
    <n v="0"/>
    <m/>
    <m/>
    <m/>
    <m/>
    <m/>
    <m/>
    <n v="2300"/>
    <m/>
    <n v="2499"/>
    <m/>
    <n v="32777"/>
    <m/>
    <m/>
    <m/>
    <m/>
    <m/>
    <m/>
    <m/>
    <m/>
    <m/>
    <m/>
    <m/>
    <m/>
    <m/>
    <n v="957"/>
    <m/>
    <n v="0"/>
    <n v="0"/>
    <n v="0"/>
    <m/>
    <m/>
    <n v="0"/>
    <n v="0"/>
    <n v="0"/>
    <n v="0"/>
    <m/>
    <n v="957"/>
    <m/>
    <m/>
    <m/>
    <m/>
    <m/>
    <m/>
    <m/>
    <m/>
    <m/>
    <m/>
    <n v="0"/>
    <n v="28357"/>
    <m/>
    <n v="0"/>
    <n v="0"/>
    <n v="0"/>
    <m/>
    <n v="0"/>
    <n v="5023"/>
    <n v="0"/>
    <n v="10000"/>
    <n v="0"/>
    <m/>
    <n v="43380"/>
    <n v="0"/>
    <n v="0"/>
    <n v="0"/>
    <n v="0"/>
    <m/>
    <n v="0"/>
    <n v="0"/>
    <n v="0"/>
    <n v="0"/>
    <n v="0"/>
    <n v="0"/>
    <n v="0"/>
    <n v="0"/>
    <n v="0"/>
    <n v="0"/>
    <m/>
    <n v="0"/>
    <n v="0"/>
    <n v="0"/>
    <n v="0"/>
    <n v="0"/>
    <n v="0"/>
    <m/>
    <m/>
    <m/>
    <m/>
    <m/>
    <m/>
    <m/>
    <m/>
    <m/>
    <m/>
    <m/>
    <m/>
    <n v="0"/>
    <n v="0"/>
    <n v="0"/>
    <m/>
    <n v="0"/>
    <n v="0"/>
    <m/>
    <n v="0"/>
    <n v="0"/>
    <n v="0"/>
    <n v="0"/>
    <n v="0"/>
    <m/>
    <n v="0"/>
    <m/>
    <m/>
    <m/>
    <m/>
    <m/>
    <m/>
    <m/>
    <m/>
    <m/>
    <m/>
    <m/>
    <n v="0.28999999999999998"/>
    <m/>
    <m/>
    <m/>
    <m/>
    <m/>
    <n v="0"/>
    <n v="0"/>
    <n v="0"/>
    <n v="0"/>
    <n v="0"/>
    <n v="0"/>
    <n v="0"/>
    <n v="0"/>
    <n v="0"/>
    <n v="0"/>
    <n v="0"/>
    <n v="0"/>
    <n v="0"/>
    <n v="0"/>
    <n v="0"/>
    <n v="0"/>
    <n v="0"/>
    <n v="0"/>
    <n v="0"/>
    <n v="0"/>
    <n v="0"/>
    <n v="0"/>
    <n v="0"/>
    <n v="0"/>
    <n v="0"/>
    <n v="0"/>
    <n v="0"/>
    <n v="0"/>
    <m/>
    <n v="0"/>
    <n v="0"/>
    <n v="0"/>
    <n v="0"/>
    <n v="0"/>
    <m/>
    <m/>
    <n v="0"/>
    <n v="0"/>
    <n v="0"/>
    <n v="0"/>
    <n v="0"/>
    <n v="33734"/>
    <n v="0"/>
    <n v="33734"/>
    <s v="Dean or other administrator"/>
    <m/>
    <m/>
    <s v="no"/>
    <m/>
    <m/>
    <m/>
    <m/>
    <m/>
    <m/>
    <n v="1235"/>
    <n v="521"/>
    <n v="22509"/>
    <n v="130"/>
    <m/>
    <m/>
    <m/>
    <n v="0"/>
    <n v="10"/>
    <n v="23327"/>
    <m/>
    <m/>
    <m/>
    <m/>
    <m/>
    <m/>
    <s v="No"/>
    <m/>
    <n v="7"/>
    <m/>
    <m/>
    <m/>
    <m/>
    <m/>
    <n v="16"/>
    <m/>
    <m/>
    <m/>
    <m/>
    <n v="13.1"/>
    <n v="5.5"/>
    <m/>
    <n v="5.5"/>
    <m/>
    <m/>
    <n v="13.75"/>
    <n v="5542"/>
    <s v="Actual"/>
    <n v="6392"/>
    <n v="20838"/>
    <n v="4344"/>
    <n v="230"/>
    <n v="467"/>
    <m/>
    <m/>
    <m/>
    <m/>
    <n v="32271"/>
    <n v="203"/>
    <n v="72"/>
    <m/>
    <n v="165"/>
    <n v="1572"/>
    <n v="174"/>
    <m/>
    <m/>
    <m/>
    <m/>
    <m/>
    <m/>
    <m/>
    <m/>
    <m/>
    <m/>
    <m/>
    <m/>
    <m/>
    <n v="9577"/>
    <m/>
    <m/>
    <n v="852"/>
    <m/>
    <m/>
    <m/>
    <m/>
    <m/>
    <m/>
    <m/>
    <m/>
    <m/>
    <m/>
    <n v="1"/>
    <n v="4"/>
    <n v="76"/>
    <n v="73.75"/>
    <n v="40"/>
    <n v="20"/>
    <n v="8.75"/>
    <n v="0"/>
    <m/>
    <m/>
    <m/>
    <m/>
    <m/>
    <m/>
    <m/>
    <m/>
    <m/>
    <m/>
    <m/>
    <m/>
    <m/>
    <m/>
    <m/>
    <m/>
    <m/>
    <m/>
    <m/>
    <m/>
    <m/>
    <m/>
    <m/>
    <m/>
    <m/>
    <m/>
    <m/>
    <m/>
    <m/>
    <m/>
    <m/>
    <m/>
    <m/>
    <m/>
    <m/>
    <m/>
    <m/>
    <m/>
    <m/>
    <m/>
    <m/>
    <m/>
    <m/>
    <s v="No"/>
    <m/>
    <m/>
    <m/>
    <m/>
    <s v="No"/>
    <s v="Yes"/>
    <m/>
    <m/>
    <m/>
    <n v="0"/>
    <n v="0"/>
    <s v="No"/>
    <m/>
    <n v="508039"/>
    <m/>
    <m/>
    <m/>
    <m/>
    <m/>
    <m/>
    <m/>
    <m/>
    <m/>
    <m/>
    <m/>
    <m/>
    <m/>
    <m/>
    <m/>
    <m/>
    <m/>
    <m/>
    <s v="Yes"/>
    <m/>
    <m/>
    <m/>
    <s v="Textbook Donations from Faculty"/>
    <m/>
    <m/>
    <m/>
    <s v="Other"/>
    <s v="Perkins"/>
    <m/>
    <m/>
    <n v="2326.9727272727273"/>
    <x v="0"/>
    <s v="Medium"/>
  </r>
  <r>
    <s v="Solano CCD"/>
    <x v="36"/>
    <s v="281"/>
    <s v="Single College District"/>
    <n v="20150"/>
    <x v="9"/>
    <n v="7912.07"/>
    <n v="16128"/>
    <m/>
    <n v="109"/>
    <n v="1"/>
    <m/>
    <m/>
    <m/>
    <m/>
    <m/>
    <m/>
    <n v="28"/>
    <m/>
    <m/>
    <n v="28"/>
    <n v="320"/>
    <m/>
    <m/>
    <m/>
    <m/>
    <m/>
    <m/>
    <n v="28000"/>
    <m/>
    <m/>
    <m/>
    <m/>
    <m/>
    <m/>
    <m/>
    <m/>
    <m/>
    <m/>
    <m/>
    <n v="28000"/>
    <m/>
    <m/>
    <m/>
    <m/>
    <m/>
    <m/>
    <m/>
    <m/>
    <m/>
    <m/>
    <m/>
    <m/>
    <m/>
    <n v="14500"/>
    <m/>
    <m/>
    <m/>
    <m/>
    <m/>
    <m/>
    <m/>
    <m/>
    <m/>
    <m/>
    <m/>
    <n v="14500"/>
    <m/>
    <m/>
    <m/>
    <m/>
    <m/>
    <m/>
    <m/>
    <m/>
    <m/>
    <m/>
    <n v="0"/>
    <n v="90000"/>
    <m/>
    <m/>
    <m/>
    <m/>
    <m/>
    <m/>
    <m/>
    <m/>
    <m/>
    <m/>
    <m/>
    <n v="90000"/>
    <n v="0"/>
    <m/>
    <m/>
    <m/>
    <m/>
    <m/>
    <m/>
    <m/>
    <m/>
    <m/>
    <n v="0"/>
    <n v="0"/>
    <m/>
    <m/>
    <m/>
    <m/>
    <m/>
    <m/>
    <m/>
    <m/>
    <m/>
    <n v="0"/>
    <m/>
    <m/>
    <m/>
    <m/>
    <m/>
    <m/>
    <m/>
    <m/>
    <m/>
    <m/>
    <m/>
    <m/>
    <n v="0"/>
    <n v="500"/>
    <m/>
    <m/>
    <m/>
    <m/>
    <m/>
    <m/>
    <m/>
    <m/>
    <m/>
    <m/>
    <m/>
    <n v="500"/>
    <m/>
    <m/>
    <m/>
    <m/>
    <m/>
    <m/>
    <m/>
    <m/>
    <m/>
    <m/>
    <m/>
    <n v="0.65"/>
    <m/>
    <m/>
    <m/>
    <m/>
    <m/>
    <n v="0"/>
    <m/>
    <m/>
    <m/>
    <m/>
    <m/>
    <m/>
    <m/>
    <m/>
    <n v="0"/>
    <n v="0"/>
    <m/>
    <m/>
    <m/>
    <m/>
    <m/>
    <m/>
    <m/>
    <m/>
    <n v="0"/>
    <n v="77000"/>
    <m/>
    <m/>
    <m/>
    <m/>
    <m/>
    <m/>
    <m/>
    <m/>
    <n v="77000"/>
    <n v="77000"/>
    <m/>
    <m/>
    <m/>
    <m/>
    <m/>
    <m/>
    <m/>
    <m/>
    <m/>
    <n v="77000"/>
    <n v="42500"/>
    <n v="77000"/>
    <n v="196500"/>
    <s v="Other"/>
    <s v="V.P. Stident Services"/>
    <m/>
    <s v="no"/>
    <s v="None"/>
    <m/>
    <m/>
    <m/>
    <m/>
    <m/>
    <n v="800"/>
    <n v="1000"/>
    <n v="190000"/>
    <n v="140"/>
    <n v="0"/>
    <m/>
    <m/>
    <n v="15"/>
    <n v="1500"/>
    <n v="56000"/>
    <m/>
    <m/>
    <m/>
    <m/>
    <m/>
    <m/>
    <s v="No"/>
    <m/>
    <n v="4"/>
    <m/>
    <m/>
    <m/>
    <m/>
    <m/>
    <n v="2"/>
    <m/>
    <m/>
    <m/>
    <m/>
    <n v="3"/>
    <n v="7"/>
    <m/>
    <n v="7"/>
    <m/>
    <m/>
    <n v="2"/>
    <n v="15000"/>
    <s v="Estimate"/>
    <n v="100000"/>
    <n v="20000"/>
    <m/>
    <n v="200"/>
    <m/>
    <m/>
    <m/>
    <m/>
    <m/>
    <n v="120200"/>
    <n v="63"/>
    <m/>
    <m/>
    <n v="60"/>
    <n v="70"/>
    <n v="60"/>
    <m/>
    <m/>
    <m/>
    <m/>
    <m/>
    <m/>
    <m/>
    <m/>
    <m/>
    <m/>
    <m/>
    <m/>
    <m/>
    <n v="990"/>
    <m/>
    <m/>
    <n v="33"/>
    <m/>
    <m/>
    <m/>
    <m/>
    <m/>
    <m/>
    <m/>
    <m/>
    <m/>
    <m/>
    <n v="1"/>
    <n v="90"/>
    <n v="2500"/>
    <n v="110"/>
    <n v="80"/>
    <n v="80"/>
    <n v="0"/>
    <m/>
    <m/>
    <m/>
    <m/>
    <m/>
    <m/>
    <m/>
    <m/>
    <m/>
    <m/>
    <m/>
    <m/>
    <m/>
    <m/>
    <m/>
    <m/>
    <m/>
    <m/>
    <m/>
    <m/>
    <m/>
    <m/>
    <m/>
    <m/>
    <m/>
    <m/>
    <m/>
    <m/>
    <m/>
    <m/>
    <m/>
    <m/>
    <m/>
    <m/>
    <m/>
    <m/>
    <m/>
    <m/>
    <m/>
    <m/>
    <m/>
    <m/>
    <m/>
    <m/>
    <s v="No"/>
    <m/>
    <m/>
    <m/>
    <m/>
    <s v="Yes"/>
    <s v="Yes"/>
    <m/>
    <m/>
    <m/>
    <n v="0"/>
    <n v="0"/>
    <s v="Yes"/>
    <n v="10"/>
    <n v="170000"/>
    <m/>
    <m/>
    <m/>
    <m/>
    <m/>
    <m/>
    <m/>
    <m/>
    <m/>
    <m/>
    <m/>
    <m/>
    <m/>
    <m/>
    <m/>
    <m/>
    <m/>
    <m/>
    <s v="No"/>
    <m/>
    <m/>
    <m/>
    <m/>
    <m/>
    <m/>
    <m/>
    <m/>
    <m/>
    <m/>
    <m/>
    <n v="1130.2957142857142"/>
    <x v="0"/>
    <s v="Small"/>
  </r>
  <r>
    <s v="North Orange CCD"/>
    <x v="80"/>
    <s v="862"/>
    <s v="Multi-College District"/>
    <n v="20150"/>
    <x v="9"/>
    <n v="22908.55"/>
    <n v="46939"/>
    <m/>
    <n v="128"/>
    <n v="13"/>
    <m/>
    <m/>
    <m/>
    <m/>
    <m/>
    <m/>
    <n v="33"/>
    <m/>
    <m/>
    <n v="54"/>
    <n v="503"/>
    <m/>
    <m/>
    <m/>
    <m/>
    <m/>
    <m/>
    <n v="28585"/>
    <n v="21321"/>
    <m/>
    <m/>
    <n v="26679"/>
    <m/>
    <m/>
    <m/>
    <m/>
    <n v="11911"/>
    <n v="3000"/>
    <m/>
    <n v="91496"/>
    <m/>
    <m/>
    <m/>
    <m/>
    <m/>
    <m/>
    <m/>
    <m/>
    <m/>
    <m/>
    <m/>
    <m/>
    <m/>
    <n v="20425"/>
    <m/>
    <n v="0"/>
    <n v="0"/>
    <n v="0"/>
    <m/>
    <m/>
    <n v="0"/>
    <n v="0"/>
    <n v="0"/>
    <n v="0"/>
    <m/>
    <n v="20425"/>
    <m/>
    <m/>
    <m/>
    <m/>
    <m/>
    <m/>
    <m/>
    <m/>
    <m/>
    <m/>
    <n v="0"/>
    <n v="0"/>
    <m/>
    <n v="172"/>
    <n v="0"/>
    <n v="0"/>
    <m/>
    <n v="0"/>
    <n v="0"/>
    <n v="0"/>
    <n v="34794"/>
    <n v="2000"/>
    <m/>
    <n v="36966"/>
    <n v="0"/>
    <n v="0"/>
    <n v="0"/>
    <n v="0"/>
    <m/>
    <n v="0"/>
    <n v="0"/>
    <n v="0"/>
    <n v="0"/>
    <n v="0"/>
    <n v="0"/>
    <n v="0"/>
    <n v="0"/>
    <n v="0"/>
    <n v="0"/>
    <m/>
    <n v="0"/>
    <n v="0"/>
    <n v="0"/>
    <n v="0"/>
    <n v="0"/>
    <n v="0"/>
    <m/>
    <m/>
    <m/>
    <m/>
    <m/>
    <m/>
    <m/>
    <m/>
    <m/>
    <m/>
    <m/>
    <m/>
    <n v="0"/>
    <n v="0"/>
    <n v="0"/>
    <m/>
    <n v="0"/>
    <n v="0"/>
    <m/>
    <n v="0"/>
    <n v="0"/>
    <n v="0"/>
    <n v="0"/>
    <n v="0"/>
    <m/>
    <n v="0"/>
    <m/>
    <m/>
    <m/>
    <m/>
    <m/>
    <m/>
    <m/>
    <m/>
    <m/>
    <m/>
    <m/>
    <n v="0.85"/>
    <m/>
    <m/>
    <m/>
    <m/>
    <m/>
    <n v="0"/>
    <n v="0"/>
    <n v="0"/>
    <n v="0"/>
    <n v="0"/>
    <n v="0"/>
    <n v="0"/>
    <n v="0"/>
    <n v="0"/>
    <n v="0"/>
    <n v="0"/>
    <n v="0"/>
    <n v="0"/>
    <n v="0"/>
    <n v="0"/>
    <n v="0"/>
    <n v="0"/>
    <n v="0"/>
    <n v="0"/>
    <n v="0"/>
    <n v="5435"/>
    <n v="0"/>
    <n v="0"/>
    <n v="0"/>
    <n v="0"/>
    <n v="0"/>
    <n v="0"/>
    <n v="0"/>
    <m/>
    <n v="5435"/>
    <n v="5435"/>
    <n v="0"/>
    <n v="0"/>
    <n v="0"/>
    <m/>
    <m/>
    <n v="0"/>
    <n v="0"/>
    <n v="0"/>
    <n v="0"/>
    <n v="5435"/>
    <n v="111921"/>
    <n v="5435"/>
    <n v="122791"/>
    <s v="Dean or other administrator"/>
    <m/>
    <m/>
    <s v="no"/>
    <m/>
    <m/>
    <m/>
    <m/>
    <m/>
    <s v="No Coordinator or Chair"/>
    <n v="1061"/>
    <n v="2408"/>
    <n v="153632"/>
    <n v="118"/>
    <n v="20"/>
    <m/>
    <m/>
    <n v="0"/>
    <n v="20182"/>
    <n v="88247"/>
    <m/>
    <m/>
    <m/>
    <m/>
    <m/>
    <m/>
    <s v="No"/>
    <m/>
    <n v="5"/>
    <m/>
    <m/>
    <m/>
    <m/>
    <m/>
    <n v="11"/>
    <m/>
    <m/>
    <m/>
    <m/>
    <n v="3.85"/>
    <n v="6.1"/>
    <m/>
    <n v="6.1"/>
    <n v="0"/>
    <m/>
    <n v="11"/>
    <n v="6296"/>
    <s v="Actual"/>
    <n v="20332"/>
    <n v="60331"/>
    <m/>
    <m/>
    <m/>
    <m/>
    <m/>
    <m/>
    <m/>
    <n v="80663"/>
    <n v="21"/>
    <n v="0"/>
    <m/>
    <n v="13"/>
    <n v="413"/>
    <n v="141"/>
    <m/>
    <m/>
    <m/>
    <m/>
    <m/>
    <m/>
    <m/>
    <m/>
    <m/>
    <m/>
    <m/>
    <m/>
    <m/>
    <n v="8248"/>
    <m/>
    <m/>
    <n v="289"/>
    <m/>
    <m/>
    <m/>
    <m/>
    <m/>
    <m/>
    <m/>
    <m/>
    <m/>
    <m/>
    <n v="2"/>
    <n v="6"/>
    <n v="77"/>
    <n v="66.5"/>
    <n v="44"/>
    <n v="44"/>
    <n v="120"/>
    <n v="0"/>
    <m/>
    <m/>
    <m/>
    <m/>
    <m/>
    <m/>
    <m/>
    <m/>
    <m/>
    <m/>
    <m/>
    <m/>
    <m/>
    <m/>
    <m/>
    <m/>
    <m/>
    <m/>
    <m/>
    <m/>
    <m/>
    <m/>
    <m/>
    <m/>
    <m/>
    <m/>
    <m/>
    <m/>
    <m/>
    <m/>
    <m/>
    <m/>
    <m/>
    <m/>
    <m/>
    <m/>
    <m/>
    <m/>
    <m/>
    <m/>
    <m/>
    <m/>
    <m/>
    <s v="No"/>
    <m/>
    <m/>
    <m/>
    <m/>
    <s v="Yes"/>
    <s v="Yes"/>
    <m/>
    <m/>
    <m/>
    <n v="120"/>
    <n v="0"/>
    <s v="No"/>
    <m/>
    <n v="656053"/>
    <m/>
    <m/>
    <m/>
    <m/>
    <m/>
    <m/>
    <m/>
    <m/>
    <m/>
    <m/>
    <m/>
    <m/>
    <m/>
    <m/>
    <m/>
    <m/>
    <m/>
    <m/>
    <s v="No"/>
    <m/>
    <m/>
    <m/>
    <m/>
    <m/>
    <m/>
    <m/>
    <m/>
    <m/>
    <m/>
    <m/>
    <n v="3755.5"/>
    <x v="2"/>
    <s v="Large"/>
  </r>
  <r>
    <s v="Ventura CCD"/>
    <x v="113"/>
    <s v="683"/>
    <s v="Multi-College District"/>
    <n v="20150"/>
    <x v="9"/>
    <n v="9851.06"/>
    <n v="32800"/>
    <m/>
    <n v="48"/>
    <n v="8"/>
    <m/>
    <m/>
    <m/>
    <m/>
    <m/>
    <m/>
    <n v="51"/>
    <m/>
    <m/>
    <n v="48"/>
    <n v="479"/>
    <m/>
    <m/>
    <m/>
    <m/>
    <m/>
    <m/>
    <n v="30026"/>
    <n v="2750"/>
    <m/>
    <n v="11993"/>
    <m/>
    <m/>
    <m/>
    <m/>
    <m/>
    <n v="5157"/>
    <n v="39450.46"/>
    <m/>
    <n v="89376.459999999992"/>
    <m/>
    <m/>
    <m/>
    <m/>
    <m/>
    <m/>
    <m/>
    <m/>
    <m/>
    <m/>
    <m/>
    <m/>
    <m/>
    <n v="0"/>
    <m/>
    <n v="0"/>
    <n v="0"/>
    <n v="0"/>
    <m/>
    <m/>
    <n v="0"/>
    <n v="0"/>
    <n v="25277.16"/>
    <n v="0"/>
    <m/>
    <n v="25277.16"/>
    <m/>
    <m/>
    <m/>
    <m/>
    <m/>
    <m/>
    <m/>
    <m/>
    <m/>
    <m/>
    <n v="0"/>
    <n v="0"/>
    <m/>
    <n v="0"/>
    <n v="0"/>
    <n v="0"/>
    <m/>
    <n v="0"/>
    <n v="0"/>
    <n v="0"/>
    <n v="64570.080000000002"/>
    <n v="0"/>
    <m/>
    <n v="64570.080000000002"/>
    <n v="0"/>
    <n v="0"/>
    <n v="0"/>
    <n v="0"/>
    <m/>
    <n v="0"/>
    <n v="0"/>
    <n v="0"/>
    <n v="0"/>
    <n v="0"/>
    <n v="0"/>
    <n v="0"/>
    <n v="0"/>
    <n v="0"/>
    <n v="0"/>
    <m/>
    <n v="0"/>
    <n v="0"/>
    <n v="0"/>
    <n v="0"/>
    <n v="0"/>
    <n v="0"/>
    <m/>
    <m/>
    <m/>
    <m/>
    <m/>
    <m/>
    <m/>
    <m/>
    <m/>
    <m/>
    <m/>
    <m/>
    <n v="0"/>
    <n v="1983"/>
    <n v="0"/>
    <m/>
    <n v="0"/>
    <n v="0"/>
    <m/>
    <n v="0"/>
    <n v="0"/>
    <n v="0"/>
    <n v="0"/>
    <n v="0"/>
    <m/>
    <n v="1983"/>
    <m/>
    <m/>
    <m/>
    <m/>
    <m/>
    <m/>
    <m/>
    <m/>
    <m/>
    <m/>
    <m/>
    <n v="0.57999999999999996"/>
    <m/>
    <m/>
    <m/>
    <m/>
    <m/>
    <n v="0"/>
    <n v="0"/>
    <n v="0"/>
    <n v="0"/>
    <n v="0"/>
    <n v="0"/>
    <n v="0"/>
    <n v="0"/>
    <n v="0"/>
    <n v="0"/>
    <n v="0"/>
    <n v="0"/>
    <n v="0"/>
    <n v="0"/>
    <n v="0"/>
    <n v="0"/>
    <n v="0"/>
    <n v="0"/>
    <n v="0"/>
    <n v="0"/>
    <n v="484.82"/>
    <n v="0"/>
    <n v="0"/>
    <n v="0"/>
    <n v="0"/>
    <n v="0"/>
    <n v="0"/>
    <n v="0"/>
    <m/>
    <n v="484.82"/>
    <n v="484.82"/>
    <n v="0"/>
    <n v="0"/>
    <n v="0"/>
    <m/>
    <m/>
    <n v="0"/>
    <n v="0"/>
    <n v="0"/>
    <n v="0"/>
    <n v="484.82"/>
    <n v="114653.62"/>
    <n v="484.82"/>
    <n v="115623.26000000001"/>
    <s v="Other"/>
    <s v="Questions 19 and 20 are in conflict, at least with the way things work at my campus. The  educational administrator titularly in charge of the library does not have a library degree; the person who has the primary responsibility for the day to day operation of the Library (i.e., the person filling out this survey) does."/>
    <m/>
    <s v="no"/>
    <m/>
    <m/>
    <m/>
    <m/>
    <m/>
    <s v="As per our contact (Article 13.1.F.(4), which went into effect in 2013-14), all Dept Chairs receive one additional paid week per year. The Library Dept is not large enough to warrant reassign time plus additional compensation does occur for p/t librarian evaluations and a $350 monthly salary differential for being Dept. Chair."/>
    <n v="1739"/>
    <n v="963"/>
    <n v="21245"/>
    <n v="141"/>
    <m/>
    <m/>
    <m/>
    <n v="9"/>
    <n v="0"/>
    <n v="91837"/>
    <m/>
    <m/>
    <m/>
    <m/>
    <m/>
    <m/>
    <s v="No"/>
    <m/>
    <n v="2"/>
    <m/>
    <m/>
    <m/>
    <m/>
    <m/>
    <n v="4"/>
    <m/>
    <m/>
    <m/>
    <m/>
    <n v="2.4500000000000002"/>
    <n v="2.66"/>
    <m/>
    <n v="2.66"/>
    <n v="0"/>
    <m/>
    <n v="3.68"/>
    <n v="12390"/>
    <s v="Estimate"/>
    <n v="13118"/>
    <n v="19723"/>
    <m/>
    <n v="131"/>
    <m/>
    <m/>
    <m/>
    <m/>
    <m/>
    <n v="32972"/>
    <n v="6"/>
    <n v="19"/>
    <m/>
    <n v="25"/>
    <n v="17"/>
    <n v="17"/>
    <m/>
    <m/>
    <m/>
    <m/>
    <m/>
    <m/>
    <m/>
    <m/>
    <m/>
    <m/>
    <m/>
    <m/>
    <m/>
    <n v="3338"/>
    <m/>
    <m/>
    <n v="139"/>
    <m/>
    <m/>
    <m/>
    <m/>
    <m/>
    <m/>
    <m/>
    <m/>
    <m/>
    <m/>
    <n v="1"/>
    <n v="1"/>
    <n v="26"/>
    <n v="65"/>
    <n v="46.5"/>
    <n v="16"/>
    <n v="90"/>
    <n v="0"/>
    <m/>
    <m/>
    <m/>
    <m/>
    <m/>
    <m/>
    <m/>
    <m/>
    <m/>
    <m/>
    <m/>
    <m/>
    <m/>
    <m/>
    <m/>
    <m/>
    <m/>
    <m/>
    <m/>
    <m/>
    <m/>
    <m/>
    <m/>
    <m/>
    <m/>
    <m/>
    <m/>
    <m/>
    <m/>
    <m/>
    <m/>
    <m/>
    <m/>
    <m/>
    <m/>
    <m/>
    <m/>
    <m/>
    <m/>
    <m/>
    <m/>
    <m/>
    <m/>
    <s v="No"/>
    <m/>
    <m/>
    <m/>
    <m/>
    <s v="Yes"/>
    <s v="No"/>
    <m/>
    <m/>
    <m/>
    <n v="90"/>
    <n v="0"/>
    <s v="No"/>
    <m/>
    <n v="239293"/>
    <m/>
    <m/>
    <m/>
    <m/>
    <m/>
    <m/>
    <m/>
    <m/>
    <m/>
    <m/>
    <m/>
    <m/>
    <m/>
    <m/>
    <m/>
    <m/>
    <m/>
    <m/>
    <s v="Yes"/>
    <m/>
    <s v="Student Government"/>
    <s v="College Foundation"/>
    <s v="Textbook Donations from Faculty"/>
    <m/>
    <m/>
    <m/>
    <s v="Other"/>
    <s v="Donations from students"/>
    <m/>
    <s v="Grant Outside of College"/>
    <n v="3703.4060150375935"/>
    <x v="0"/>
    <s v="Small"/>
  </r>
  <r>
    <s v="South Orange County CCD"/>
    <x v="82"/>
    <s v="892"/>
    <s v="Multi-College District"/>
    <n v="20150"/>
    <x v="9"/>
    <n v="9604.7900000000009"/>
    <n v="22700"/>
    <m/>
    <n v="102"/>
    <n v="5"/>
    <m/>
    <m/>
    <m/>
    <m/>
    <m/>
    <m/>
    <n v="30"/>
    <m/>
    <m/>
    <n v="24"/>
    <n v="370"/>
    <m/>
    <m/>
    <m/>
    <m/>
    <m/>
    <m/>
    <n v="32790"/>
    <n v="0"/>
    <m/>
    <m/>
    <m/>
    <m/>
    <m/>
    <m/>
    <m/>
    <m/>
    <m/>
    <m/>
    <n v="32790"/>
    <m/>
    <m/>
    <m/>
    <m/>
    <m/>
    <m/>
    <m/>
    <m/>
    <m/>
    <m/>
    <m/>
    <m/>
    <m/>
    <n v="4611"/>
    <m/>
    <n v="0"/>
    <n v="0"/>
    <n v="0"/>
    <m/>
    <m/>
    <n v="0"/>
    <n v="0"/>
    <n v="0"/>
    <n v="0"/>
    <m/>
    <n v="4611"/>
    <m/>
    <m/>
    <m/>
    <m/>
    <m/>
    <m/>
    <m/>
    <m/>
    <m/>
    <m/>
    <n v="0"/>
    <n v="70677"/>
    <m/>
    <n v="0"/>
    <n v="0"/>
    <n v="0"/>
    <m/>
    <n v="0"/>
    <n v="0"/>
    <n v="0"/>
    <n v="0"/>
    <n v="0"/>
    <m/>
    <n v="70677"/>
    <n v="17836"/>
    <n v="0"/>
    <n v="0"/>
    <n v="0"/>
    <m/>
    <n v="0"/>
    <n v="0"/>
    <n v="0"/>
    <n v="0"/>
    <n v="0"/>
    <n v="17836"/>
    <n v="0"/>
    <n v="0"/>
    <n v="0"/>
    <n v="0"/>
    <m/>
    <n v="0"/>
    <n v="0"/>
    <n v="0"/>
    <n v="0"/>
    <n v="0"/>
    <n v="0"/>
    <m/>
    <m/>
    <m/>
    <m/>
    <m/>
    <m/>
    <m/>
    <m/>
    <m/>
    <m/>
    <m/>
    <m/>
    <n v="0"/>
    <n v="468"/>
    <n v="0"/>
    <m/>
    <n v="0"/>
    <n v="0"/>
    <m/>
    <n v="0"/>
    <n v="0"/>
    <n v="0"/>
    <n v="0"/>
    <n v="0"/>
    <m/>
    <n v="468"/>
    <m/>
    <m/>
    <m/>
    <m/>
    <m/>
    <m/>
    <m/>
    <m/>
    <m/>
    <m/>
    <m/>
    <n v="0.42"/>
    <m/>
    <m/>
    <m/>
    <m/>
    <m/>
    <n v="0"/>
    <n v="0"/>
    <n v="0"/>
    <n v="0"/>
    <n v="0"/>
    <n v="0"/>
    <n v="0"/>
    <n v="0"/>
    <n v="0"/>
    <n v="0"/>
    <n v="0"/>
    <n v="0"/>
    <n v="0"/>
    <n v="0"/>
    <n v="0"/>
    <n v="0"/>
    <n v="0"/>
    <n v="0"/>
    <n v="0"/>
    <n v="0"/>
    <n v="0"/>
    <n v="0"/>
    <n v="0"/>
    <n v="0"/>
    <n v="0"/>
    <n v="0"/>
    <n v="0"/>
    <n v="0"/>
    <m/>
    <n v="0"/>
    <n v="0"/>
    <n v="0"/>
    <n v="0"/>
    <n v="0"/>
    <m/>
    <m/>
    <n v="0"/>
    <n v="0"/>
    <n v="0"/>
    <n v="0"/>
    <n v="0"/>
    <n v="37401"/>
    <n v="0"/>
    <n v="37401"/>
    <s v="Department chair (Faculty position)"/>
    <m/>
    <m/>
    <s v="yes"/>
    <m/>
    <s v="Release time"/>
    <s v="Stipend"/>
    <m/>
    <m/>
    <m/>
    <n v="766"/>
    <n v="4060"/>
    <n v="28843"/>
    <n v="50"/>
    <n v="479"/>
    <m/>
    <m/>
    <n v="5"/>
    <n v="33"/>
    <n v="39466"/>
    <m/>
    <m/>
    <m/>
    <m/>
    <m/>
    <m/>
    <s v="No"/>
    <m/>
    <n v="3"/>
    <m/>
    <m/>
    <m/>
    <m/>
    <m/>
    <n v="6"/>
    <m/>
    <m/>
    <m/>
    <m/>
    <n v="0"/>
    <n v="3.72"/>
    <m/>
    <n v="3.72"/>
    <n v="0"/>
    <m/>
    <n v="4.53"/>
    <n v="2855"/>
    <s v="Estimate"/>
    <n v="3593"/>
    <n v="21663"/>
    <n v="3514"/>
    <n v="442"/>
    <n v="0"/>
    <m/>
    <m/>
    <m/>
    <m/>
    <n v="29212"/>
    <n v="41"/>
    <n v="10"/>
    <m/>
    <n v="26"/>
    <m/>
    <m/>
    <m/>
    <m/>
    <m/>
    <m/>
    <m/>
    <m/>
    <m/>
    <m/>
    <m/>
    <m/>
    <m/>
    <m/>
    <m/>
    <n v="1768"/>
    <m/>
    <m/>
    <n v="76"/>
    <m/>
    <m/>
    <m/>
    <m/>
    <m/>
    <m/>
    <m/>
    <m/>
    <m/>
    <m/>
    <n v="6"/>
    <n v="6"/>
    <n v="124"/>
    <n v="65.75"/>
    <n v="40"/>
    <n v="0"/>
    <n v="170"/>
    <n v="0"/>
    <m/>
    <m/>
    <m/>
    <m/>
    <m/>
    <m/>
    <m/>
    <m/>
    <m/>
    <m/>
    <m/>
    <m/>
    <m/>
    <m/>
    <m/>
    <m/>
    <m/>
    <m/>
    <m/>
    <m/>
    <m/>
    <m/>
    <m/>
    <m/>
    <m/>
    <m/>
    <m/>
    <m/>
    <m/>
    <m/>
    <m/>
    <m/>
    <m/>
    <m/>
    <m/>
    <m/>
    <m/>
    <m/>
    <m/>
    <m/>
    <m/>
    <m/>
    <m/>
    <s v="Yes"/>
    <m/>
    <m/>
    <m/>
    <m/>
    <s v="No"/>
    <s v="No"/>
    <m/>
    <m/>
    <m/>
    <n v="170"/>
    <n v="0"/>
    <s v="No"/>
    <m/>
    <n v="392895"/>
    <m/>
    <m/>
    <m/>
    <m/>
    <m/>
    <m/>
    <m/>
    <m/>
    <m/>
    <m/>
    <m/>
    <m/>
    <m/>
    <m/>
    <m/>
    <m/>
    <m/>
    <m/>
    <s v="Yes"/>
    <m/>
    <m/>
    <m/>
    <s v="Textbook Donations from Faculty"/>
    <m/>
    <s v="Textbook Donations from Bookstore"/>
    <m/>
    <m/>
    <m/>
    <m/>
    <m/>
    <n v="2581.932795698925"/>
    <x v="0"/>
    <s v="Small"/>
  </r>
  <r>
    <s v="Mt. San Jacinto CCD"/>
    <x v="35"/>
    <s v="941"/>
    <s v="Multi-College District"/>
    <n v="20150"/>
    <x v="9"/>
    <n v="10645.94"/>
    <n v="14327"/>
    <m/>
    <n v="29"/>
    <n v="0"/>
    <m/>
    <m/>
    <m/>
    <m/>
    <m/>
    <m/>
    <n v="24"/>
    <m/>
    <m/>
    <n v="0"/>
    <n v="168"/>
    <m/>
    <m/>
    <m/>
    <m/>
    <m/>
    <m/>
    <n v="33719.65"/>
    <n v="0"/>
    <m/>
    <m/>
    <m/>
    <m/>
    <m/>
    <m/>
    <m/>
    <m/>
    <m/>
    <m/>
    <n v="33719.65"/>
    <m/>
    <m/>
    <m/>
    <m/>
    <m/>
    <m/>
    <m/>
    <m/>
    <m/>
    <m/>
    <m/>
    <m/>
    <m/>
    <n v="5594.62"/>
    <m/>
    <n v="0"/>
    <n v="0"/>
    <n v="0"/>
    <m/>
    <m/>
    <n v="0"/>
    <n v="0"/>
    <n v="0"/>
    <n v="0"/>
    <m/>
    <n v="5594.62"/>
    <m/>
    <m/>
    <m/>
    <m/>
    <m/>
    <m/>
    <m/>
    <m/>
    <m/>
    <m/>
    <n v="0"/>
    <s v="26,,835.86"/>
    <m/>
    <n v="0"/>
    <n v="0"/>
    <n v="0"/>
    <m/>
    <n v="0"/>
    <n v="0"/>
    <n v="0"/>
    <n v="0"/>
    <n v="0"/>
    <m/>
    <n v="0"/>
    <n v="0"/>
    <n v="0"/>
    <n v="0"/>
    <n v="0"/>
    <m/>
    <n v="0"/>
    <n v="0"/>
    <n v="0"/>
    <n v="0"/>
    <n v="0"/>
    <n v="0"/>
    <m/>
    <n v="0"/>
    <n v="0"/>
    <n v="0"/>
    <m/>
    <n v="0"/>
    <n v="0"/>
    <n v="0"/>
    <n v="0"/>
    <n v="0"/>
    <n v="0"/>
    <m/>
    <m/>
    <m/>
    <m/>
    <m/>
    <m/>
    <m/>
    <m/>
    <m/>
    <m/>
    <m/>
    <m/>
    <n v="0"/>
    <n v="313.35000000000002"/>
    <n v="0"/>
    <m/>
    <n v="0"/>
    <n v="0"/>
    <m/>
    <n v="0"/>
    <n v="0"/>
    <n v="0"/>
    <n v="0"/>
    <n v="0"/>
    <m/>
    <n v="313.35000000000002"/>
    <m/>
    <m/>
    <m/>
    <m/>
    <m/>
    <m/>
    <m/>
    <m/>
    <m/>
    <m/>
    <m/>
    <n v="0.73"/>
    <m/>
    <m/>
    <m/>
    <m/>
    <m/>
    <n v="8940.7099999999991"/>
    <n v="0"/>
    <n v="0"/>
    <n v="0"/>
    <n v="0"/>
    <n v="0"/>
    <n v="0"/>
    <n v="0"/>
    <n v="0"/>
    <n v="8940.7099999999991"/>
    <n v="0"/>
    <n v="0"/>
    <n v="0"/>
    <n v="0"/>
    <n v="0"/>
    <n v="0"/>
    <n v="0"/>
    <n v="0"/>
    <n v="0"/>
    <n v="0"/>
    <n v="0"/>
    <n v="0"/>
    <n v="0"/>
    <n v="0"/>
    <n v="0"/>
    <n v="0"/>
    <n v="0"/>
    <n v="0"/>
    <m/>
    <n v="0"/>
    <n v="0"/>
    <n v="0"/>
    <n v="0"/>
    <n v="0"/>
    <m/>
    <m/>
    <n v="0"/>
    <n v="0"/>
    <n v="0"/>
    <n v="0"/>
    <n v="0"/>
    <n v="39314.270000000004"/>
    <n v="0"/>
    <n v="39314.270000000004"/>
    <s v="Department chair (Faculty position)"/>
    <m/>
    <m/>
    <s v="no"/>
    <s v="None"/>
    <m/>
    <m/>
    <m/>
    <m/>
    <m/>
    <n v="297"/>
    <n v="0"/>
    <n v="209179"/>
    <n v="62"/>
    <n v="0"/>
    <m/>
    <m/>
    <n v="0"/>
    <n v="2697"/>
    <n v="25846"/>
    <m/>
    <m/>
    <m/>
    <m/>
    <m/>
    <m/>
    <s v="No"/>
    <m/>
    <n v="1.3"/>
    <m/>
    <m/>
    <m/>
    <m/>
    <m/>
    <n v="2.5"/>
    <m/>
    <m/>
    <m/>
    <m/>
    <n v="2.23"/>
    <n v="2.34"/>
    <m/>
    <n v="2.34"/>
    <n v="0"/>
    <m/>
    <n v="2.4700000000000002"/>
    <n v="1740"/>
    <s v="Estimate"/>
    <n v="5746"/>
    <n v="1961"/>
    <n v="0"/>
    <n v="205"/>
    <n v="0"/>
    <m/>
    <m/>
    <m/>
    <m/>
    <n v="7912"/>
    <n v="10"/>
    <n v="0"/>
    <m/>
    <n v="0"/>
    <n v="9"/>
    <n v="0"/>
    <m/>
    <m/>
    <m/>
    <m/>
    <m/>
    <m/>
    <m/>
    <m/>
    <m/>
    <m/>
    <m/>
    <m/>
    <m/>
    <n v="78"/>
    <m/>
    <m/>
    <n v="30"/>
    <m/>
    <m/>
    <m/>
    <m/>
    <m/>
    <m/>
    <m/>
    <m/>
    <m/>
    <m/>
    <n v="0"/>
    <n v="0"/>
    <n v="0"/>
    <n v="52"/>
    <n v="36"/>
    <n v="0"/>
    <n v="0"/>
    <n v="0"/>
    <m/>
    <m/>
    <m/>
    <m/>
    <m/>
    <m/>
    <m/>
    <m/>
    <m/>
    <m/>
    <m/>
    <m/>
    <m/>
    <m/>
    <m/>
    <m/>
    <m/>
    <m/>
    <m/>
    <m/>
    <m/>
    <m/>
    <m/>
    <m/>
    <m/>
    <m/>
    <m/>
    <m/>
    <m/>
    <m/>
    <m/>
    <m/>
    <m/>
    <m/>
    <m/>
    <m/>
    <m/>
    <m/>
    <m/>
    <m/>
    <m/>
    <m/>
    <m/>
    <s v="No"/>
    <m/>
    <m/>
    <m/>
    <m/>
    <s v="Yes"/>
    <s v="Yes"/>
    <m/>
    <m/>
    <m/>
    <n v="0"/>
    <n v="0"/>
    <s v="Yes"/>
    <n v="2"/>
    <n v="80071"/>
    <m/>
    <m/>
    <m/>
    <m/>
    <m/>
    <m/>
    <m/>
    <m/>
    <m/>
    <m/>
    <m/>
    <m/>
    <m/>
    <m/>
    <m/>
    <m/>
    <m/>
    <m/>
    <s v="No"/>
    <m/>
    <m/>
    <m/>
    <m/>
    <m/>
    <m/>
    <m/>
    <m/>
    <m/>
    <m/>
    <m/>
    <n v="4549.5470085470088"/>
    <x v="0"/>
    <s v="Medium"/>
  </r>
  <r>
    <s v="Mt. San Jacinto CCD"/>
    <x v="90"/>
    <m/>
    <s v="Multi-College District"/>
    <n v="20150"/>
    <x v="9"/>
    <m/>
    <n v="22996"/>
    <m/>
    <n v="55"/>
    <n v="1"/>
    <m/>
    <m/>
    <m/>
    <m/>
    <m/>
    <m/>
    <n v="30"/>
    <m/>
    <m/>
    <n v="6"/>
    <n v="176"/>
    <m/>
    <m/>
    <m/>
    <m/>
    <m/>
    <m/>
    <n v="34057"/>
    <n v="0"/>
    <m/>
    <m/>
    <m/>
    <m/>
    <m/>
    <m/>
    <m/>
    <m/>
    <n v="204"/>
    <m/>
    <n v="34261"/>
    <m/>
    <m/>
    <m/>
    <m/>
    <m/>
    <m/>
    <m/>
    <m/>
    <m/>
    <m/>
    <m/>
    <m/>
    <m/>
    <n v="6412"/>
    <m/>
    <n v="0"/>
    <n v="0"/>
    <n v="0"/>
    <m/>
    <m/>
    <n v="0"/>
    <n v="0"/>
    <n v="0"/>
    <n v="0"/>
    <m/>
    <n v="6412"/>
    <m/>
    <m/>
    <m/>
    <m/>
    <m/>
    <m/>
    <m/>
    <m/>
    <m/>
    <m/>
    <n v="0"/>
    <n v="25138"/>
    <m/>
    <n v="0"/>
    <n v="0"/>
    <n v="0"/>
    <m/>
    <n v="876"/>
    <n v="0"/>
    <n v="0"/>
    <n v="0"/>
    <n v="0"/>
    <m/>
    <n v="26014"/>
    <n v="0"/>
    <n v="0"/>
    <n v="0"/>
    <n v="0"/>
    <m/>
    <n v="0"/>
    <n v="0"/>
    <n v="0"/>
    <n v="0"/>
    <n v="0"/>
    <n v="0"/>
    <n v="0"/>
    <n v="0"/>
    <n v="0"/>
    <n v="0"/>
    <m/>
    <n v="0"/>
    <n v="0"/>
    <n v="0"/>
    <n v="0"/>
    <n v="0"/>
    <n v="0"/>
    <m/>
    <m/>
    <m/>
    <m/>
    <m/>
    <m/>
    <m/>
    <m/>
    <m/>
    <m/>
    <m/>
    <m/>
    <n v="0"/>
    <n v="3423"/>
    <n v="0"/>
    <m/>
    <n v="0"/>
    <n v="0"/>
    <m/>
    <n v="0"/>
    <n v="0"/>
    <n v="0"/>
    <n v="0"/>
    <n v="1639"/>
    <m/>
    <n v="5062"/>
    <m/>
    <m/>
    <m/>
    <m/>
    <m/>
    <m/>
    <m/>
    <m/>
    <m/>
    <m/>
    <m/>
    <n v="0.55000000000000004"/>
    <m/>
    <m/>
    <m/>
    <m/>
    <m/>
    <n v="8930"/>
    <n v="0"/>
    <n v="0"/>
    <n v="0"/>
    <n v="0"/>
    <n v="0"/>
    <n v="0"/>
    <n v="0"/>
    <n v="0"/>
    <n v="8930"/>
    <n v="0"/>
    <n v="0"/>
    <n v="0"/>
    <n v="0"/>
    <n v="0"/>
    <n v="0"/>
    <n v="0"/>
    <n v="0"/>
    <n v="0"/>
    <n v="0"/>
    <n v="0"/>
    <n v="0"/>
    <n v="0"/>
    <n v="0"/>
    <n v="0"/>
    <n v="0"/>
    <n v="0"/>
    <n v="0"/>
    <m/>
    <n v="0"/>
    <n v="0"/>
    <n v="0"/>
    <n v="0"/>
    <n v="0"/>
    <m/>
    <m/>
    <n v="0"/>
    <n v="0"/>
    <n v="0"/>
    <n v="0"/>
    <n v="0"/>
    <n v="40673"/>
    <n v="0"/>
    <n v="40673"/>
    <s v="Department chair (Faculty position)"/>
    <m/>
    <m/>
    <s v="no"/>
    <s v="None"/>
    <m/>
    <m/>
    <m/>
    <m/>
    <m/>
    <n v="902"/>
    <n v="5393"/>
    <n v="209179"/>
    <n v="105"/>
    <n v="1"/>
    <m/>
    <m/>
    <n v="240"/>
    <n v="143000"/>
    <n v="24052"/>
    <m/>
    <m/>
    <m/>
    <m/>
    <m/>
    <m/>
    <s v="No"/>
    <m/>
    <n v="2"/>
    <m/>
    <m/>
    <m/>
    <m/>
    <m/>
    <n v="4"/>
    <m/>
    <m/>
    <m/>
    <m/>
    <n v="1.5"/>
    <n v="2.2799999999999998"/>
    <m/>
    <n v="2.2799999999999998"/>
    <n v="0"/>
    <m/>
    <n v="3.25"/>
    <n v="6948"/>
    <s v="Estimate"/>
    <n v="5790"/>
    <n v="2999"/>
    <n v="9065"/>
    <n v="5657"/>
    <n v="82"/>
    <m/>
    <m/>
    <m/>
    <m/>
    <n v="23593"/>
    <n v="63"/>
    <n v="0"/>
    <m/>
    <n v="57"/>
    <n v="0"/>
    <n v="0"/>
    <m/>
    <m/>
    <m/>
    <m/>
    <m/>
    <m/>
    <m/>
    <m/>
    <m/>
    <m/>
    <m/>
    <m/>
    <m/>
    <n v="3111"/>
    <m/>
    <m/>
    <n v="104"/>
    <m/>
    <m/>
    <m/>
    <m/>
    <m/>
    <m/>
    <m/>
    <m/>
    <m/>
    <m/>
    <n v="0"/>
    <n v="0"/>
    <n v="0"/>
    <n v="52"/>
    <n v="32"/>
    <n v="32"/>
    <n v="0"/>
    <n v="0"/>
    <m/>
    <m/>
    <m/>
    <m/>
    <m/>
    <m/>
    <m/>
    <m/>
    <m/>
    <m/>
    <m/>
    <m/>
    <m/>
    <m/>
    <m/>
    <m/>
    <m/>
    <m/>
    <m/>
    <m/>
    <m/>
    <m/>
    <m/>
    <m/>
    <m/>
    <m/>
    <m/>
    <m/>
    <m/>
    <m/>
    <m/>
    <m/>
    <m/>
    <m/>
    <m/>
    <m/>
    <m/>
    <m/>
    <m/>
    <m/>
    <m/>
    <m/>
    <m/>
    <s v="No"/>
    <m/>
    <m/>
    <m/>
    <m/>
    <s v="Yes"/>
    <s v="Yes"/>
    <m/>
    <m/>
    <m/>
    <n v="0"/>
    <n v="0"/>
    <s v="Yes"/>
    <n v="1"/>
    <n v="173012"/>
    <m/>
    <m/>
    <m/>
    <m/>
    <m/>
    <m/>
    <m/>
    <m/>
    <m/>
    <m/>
    <m/>
    <m/>
    <m/>
    <m/>
    <m/>
    <m/>
    <m/>
    <m/>
    <s v="No"/>
    <m/>
    <m/>
    <m/>
    <m/>
    <m/>
    <m/>
    <m/>
    <m/>
    <m/>
    <m/>
    <m/>
    <n v="0"/>
    <x v="1"/>
    <s v="Small"/>
  </r>
  <r>
    <s v="South Orange County CCD"/>
    <x v="29"/>
    <s v="891"/>
    <s v="Multi-College District"/>
    <n v="20150"/>
    <x v="9"/>
    <n v="14962.55"/>
    <n v="22924"/>
    <m/>
    <n v="83"/>
    <n v="7"/>
    <m/>
    <m/>
    <m/>
    <m/>
    <m/>
    <m/>
    <n v="33"/>
    <m/>
    <m/>
    <n v="42"/>
    <n v="261"/>
    <m/>
    <m/>
    <m/>
    <m/>
    <m/>
    <m/>
    <n v="34266"/>
    <m/>
    <m/>
    <m/>
    <m/>
    <m/>
    <m/>
    <m/>
    <m/>
    <m/>
    <m/>
    <m/>
    <n v="34266"/>
    <m/>
    <m/>
    <m/>
    <m/>
    <m/>
    <m/>
    <m/>
    <m/>
    <m/>
    <m/>
    <m/>
    <m/>
    <m/>
    <n v="8727"/>
    <m/>
    <m/>
    <m/>
    <m/>
    <m/>
    <m/>
    <m/>
    <m/>
    <m/>
    <m/>
    <m/>
    <n v="8727"/>
    <m/>
    <m/>
    <m/>
    <m/>
    <m/>
    <m/>
    <m/>
    <m/>
    <m/>
    <m/>
    <n v="0"/>
    <n v="99092"/>
    <m/>
    <m/>
    <m/>
    <m/>
    <m/>
    <m/>
    <m/>
    <m/>
    <m/>
    <m/>
    <m/>
    <n v="99092"/>
    <m/>
    <m/>
    <m/>
    <m/>
    <m/>
    <m/>
    <m/>
    <m/>
    <m/>
    <m/>
    <n v="0"/>
    <m/>
    <m/>
    <m/>
    <m/>
    <m/>
    <m/>
    <m/>
    <m/>
    <m/>
    <m/>
    <n v="0"/>
    <m/>
    <m/>
    <m/>
    <m/>
    <m/>
    <m/>
    <m/>
    <m/>
    <m/>
    <m/>
    <m/>
    <m/>
    <n v="0"/>
    <n v="276"/>
    <m/>
    <m/>
    <m/>
    <m/>
    <m/>
    <m/>
    <m/>
    <m/>
    <m/>
    <m/>
    <m/>
    <n v="276"/>
    <m/>
    <m/>
    <m/>
    <m/>
    <m/>
    <m/>
    <m/>
    <m/>
    <m/>
    <m/>
    <m/>
    <n v="0.19"/>
    <m/>
    <m/>
    <m/>
    <m/>
    <m/>
    <m/>
    <m/>
    <m/>
    <m/>
    <m/>
    <m/>
    <m/>
    <m/>
    <m/>
    <n v="0"/>
    <m/>
    <m/>
    <m/>
    <m/>
    <m/>
    <m/>
    <m/>
    <m/>
    <m/>
    <n v="0"/>
    <m/>
    <m/>
    <m/>
    <m/>
    <m/>
    <m/>
    <m/>
    <m/>
    <m/>
    <n v="0"/>
    <m/>
    <m/>
    <m/>
    <m/>
    <m/>
    <m/>
    <m/>
    <m/>
    <m/>
    <m/>
    <n v="0"/>
    <n v="42993"/>
    <n v="0"/>
    <n v="42993"/>
    <s v="Dean or other administrator"/>
    <m/>
    <m/>
    <s v="no"/>
    <m/>
    <m/>
    <s v="Stipend"/>
    <m/>
    <m/>
    <m/>
    <n v="877"/>
    <n v="3101"/>
    <n v="86719"/>
    <n v="68"/>
    <m/>
    <m/>
    <m/>
    <n v="6"/>
    <n v="0"/>
    <n v="35478"/>
    <m/>
    <m/>
    <m/>
    <m/>
    <m/>
    <m/>
    <s v="No"/>
    <m/>
    <n v="6"/>
    <m/>
    <m/>
    <m/>
    <m/>
    <m/>
    <n v="8"/>
    <m/>
    <m/>
    <m/>
    <m/>
    <n v="0"/>
    <n v="8"/>
    <m/>
    <n v="8"/>
    <m/>
    <m/>
    <n v="7.5"/>
    <n v="1783"/>
    <s v="Actual"/>
    <n v="4228"/>
    <n v="40823"/>
    <n v="1186"/>
    <n v="1560"/>
    <n v="389"/>
    <m/>
    <m/>
    <m/>
    <m/>
    <n v="48186"/>
    <n v="124"/>
    <n v="18"/>
    <m/>
    <n v="141"/>
    <n v="1729"/>
    <n v="141"/>
    <m/>
    <m/>
    <m/>
    <m/>
    <m/>
    <m/>
    <m/>
    <m/>
    <m/>
    <m/>
    <m/>
    <m/>
    <m/>
    <n v="868"/>
    <m/>
    <m/>
    <n v="39"/>
    <m/>
    <m/>
    <m/>
    <m/>
    <m/>
    <m/>
    <m/>
    <m/>
    <m/>
    <m/>
    <n v="2"/>
    <n v="7"/>
    <n v="131"/>
    <n v="54"/>
    <n v="54"/>
    <n v="54"/>
    <n v="0"/>
    <n v="0"/>
    <m/>
    <m/>
    <m/>
    <m/>
    <m/>
    <m/>
    <m/>
    <m/>
    <m/>
    <m/>
    <m/>
    <m/>
    <m/>
    <m/>
    <m/>
    <m/>
    <m/>
    <m/>
    <m/>
    <m/>
    <m/>
    <m/>
    <m/>
    <m/>
    <m/>
    <m/>
    <m/>
    <m/>
    <m/>
    <m/>
    <m/>
    <m/>
    <m/>
    <m/>
    <m/>
    <m/>
    <m/>
    <m/>
    <m/>
    <m/>
    <m/>
    <m/>
    <m/>
    <s v="No"/>
    <m/>
    <m/>
    <m/>
    <m/>
    <s v="Yes"/>
    <s v="Yes"/>
    <m/>
    <m/>
    <m/>
    <n v="0"/>
    <n v="0"/>
    <s v="No"/>
    <m/>
    <n v="174547"/>
    <m/>
    <m/>
    <m/>
    <m/>
    <m/>
    <m/>
    <m/>
    <m/>
    <m/>
    <m/>
    <m/>
    <m/>
    <m/>
    <m/>
    <m/>
    <m/>
    <m/>
    <m/>
    <s v="Yes"/>
    <m/>
    <m/>
    <m/>
    <s v="Textbook Donations from Faculty"/>
    <m/>
    <m/>
    <m/>
    <s v="Other"/>
    <s v="The bookstore provides an annual $10,000 grant to the library. We purchase textbooks with these funds. The Math Dept. provides copies of most Math textbooks."/>
    <m/>
    <m/>
    <n v="1870.3187499999999"/>
    <x v="2"/>
    <s v="Medium"/>
  </r>
  <r>
    <s v="Kern CCD"/>
    <x v="68"/>
    <s v="521"/>
    <s v="Multi-College District"/>
    <n v="20150"/>
    <x v="9"/>
    <n v="13585.3"/>
    <n v="41046"/>
    <m/>
    <n v="30"/>
    <n v="6"/>
    <m/>
    <m/>
    <m/>
    <m/>
    <m/>
    <m/>
    <n v="25"/>
    <m/>
    <m/>
    <n v="60"/>
    <n v="620"/>
    <m/>
    <m/>
    <m/>
    <m/>
    <m/>
    <m/>
    <n v="35918"/>
    <n v="0"/>
    <m/>
    <m/>
    <m/>
    <m/>
    <m/>
    <m/>
    <m/>
    <m/>
    <m/>
    <m/>
    <n v="35918"/>
    <m/>
    <m/>
    <m/>
    <m/>
    <m/>
    <m/>
    <m/>
    <m/>
    <m/>
    <m/>
    <m/>
    <m/>
    <m/>
    <n v="43557"/>
    <m/>
    <n v="0"/>
    <n v="0"/>
    <n v="0"/>
    <m/>
    <m/>
    <n v="0"/>
    <n v="0"/>
    <n v="0"/>
    <n v="0"/>
    <m/>
    <n v="43557"/>
    <m/>
    <m/>
    <m/>
    <m/>
    <m/>
    <m/>
    <m/>
    <m/>
    <m/>
    <m/>
    <n v="0"/>
    <n v="16062"/>
    <m/>
    <n v="0"/>
    <n v="0"/>
    <n v="34004"/>
    <m/>
    <n v="0"/>
    <n v="0"/>
    <n v="0"/>
    <n v="0"/>
    <n v="0"/>
    <m/>
    <n v="50066"/>
    <n v="4914"/>
    <n v="0"/>
    <n v="0"/>
    <n v="0"/>
    <m/>
    <n v="0"/>
    <n v="0"/>
    <n v="0"/>
    <n v="0"/>
    <n v="0"/>
    <n v="4914"/>
    <n v="0"/>
    <n v="0"/>
    <n v="0"/>
    <n v="0"/>
    <m/>
    <n v="0"/>
    <n v="0"/>
    <n v="0"/>
    <n v="0"/>
    <n v="0"/>
    <n v="0"/>
    <m/>
    <m/>
    <m/>
    <m/>
    <m/>
    <m/>
    <m/>
    <m/>
    <m/>
    <m/>
    <m/>
    <m/>
    <n v="0"/>
    <n v="0"/>
    <n v="0"/>
    <m/>
    <n v="0"/>
    <n v="0"/>
    <m/>
    <n v="0"/>
    <n v="0"/>
    <n v="0"/>
    <n v="0"/>
    <n v="0"/>
    <m/>
    <n v="0"/>
    <m/>
    <m/>
    <m/>
    <m/>
    <m/>
    <m/>
    <m/>
    <m/>
    <m/>
    <m/>
    <m/>
    <n v="0.75"/>
    <m/>
    <m/>
    <m/>
    <m/>
    <m/>
    <n v="0"/>
    <n v="0"/>
    <n v="0"/>
    <n v="0"/>
    <n v="0"/>
    <n v="0"/>
    <n v="0"/>
    <n v="0"/>
    <n v="0"/>
    <n v="0"/>
    <n v="0"/>
    <n v="0"/>
    <n v="0"/>
    <n v="0"/>
    <n v="0"/>
    <n v="0"/>
    <n v="0"/>
    <n v="0"/>
    <n v="0"/>
    <n v="0"/>
    <n v="0"/>
    <n v="0"/>
    <n v="0"/>
    <n v="0"/>
    <n v="0"/>
    <n v="0"/>
    <n v="0"/>
    <n v="0"/>
    <m/>
    <n v="0"/>
    <n v="0"/>
    <n v="0"/>
    <n v="0"/>
    <n v="0"/>
    <m/>
    <m/>
    <n v="0"/>
    <n v="0"/>
    <n v="0"/>
    <n v="0"/>
    <n v="0"/>
    <n v="79475"/>
    <n v="0"/>
    <n v="79475"/>
    <s v="Department chair (Faculty position)"/>
    <m/>
    <m/>
    <s v="yes"/>
    <m/>
    <m/>
    <m/>
    <m/>
    <m/>
    <s v="10 extra days"/>
    <n v="713"/>
    <n v="612"/>
    <n v="11110"/>
    <n v="134"/>
    <m/>
    <m/>
    <m/>
    <n v="0"/>
    <n v="0"/>
    <n v="82343"/>
    <m/>
    <m/>
    <m/>
    <m/>
    <m/>
    <m/>
    <s v="No"/>
    <m/>
    <n v="5"/>
    <m/>
    <m/>
    <m/>
    <m/>
    <m/>
    <n v="5"/>
    <m/>
    <m/>
    <m/>
    <m/>
    <n v="1.7"/>
    <n v="5.5"/>
    <m/>
    <n v="5.5"/>
    <n v="0"/>
    <m/>
    <n v="4"/>
    <n v="18750"/>
    <s v="Actual"/>
    <n v="12867"/>
    <n v="15928"/>
    <m/>
    <m/>
    <m/>
    <m/>
    <m/>
    <m/>
    <m/>
    <n v="28795"/>
    <n v="0"/>
    <n v="0"/>
    <m/>
    <n v="0"/>
    <n v="3"/>
    <n v="3"/>
    <m/>
    <m/>
    <m/>
    <m/>
    <m/>
    <m/>
    <m/>
    <m/>
    <m/>
    <m/>
    <m/>
    <m/>
    <m/>
    <n v="7781"/>
    <m/>
    <m/>
    <n v="333"/>
    <m/>
    <m/>
    <m/>
    <m/>
    <m/>
    <m/>
    <m/>
    <m/>
    <m/>
    <m/>
    <n v="0"/>
    <n v="0"/>
    <n v="0"/>
    <n v="60.5"/>
    <n v="40"/>
    <n v="40"/>
    <n v="4"/>
    <n v="0"/>
    <m/>
    <m/>
    <m/>
    <m/>
    <m/>
    <m/>
    <m/>
    <m/>
    <m/>
    <m/>
    <m/>
    <m/>
    <m/>
    <m/>
    <m/>
    <m/>
    <m/>
    <m/>
    <m/>
    <m/>
    <m/>
    <m/>
    <m/>
    <m/>
    <m/>
    <m/>
    <m/>
    <m/>
    <m/>
    <m/>
    <m/>
    <m/>
    <m/>
    <m/>
    <m/>
    <m/>
    <m/>
    <m/>
    <m/>
    <m/>
    <m/>
    <m/>
    <m/>
    <s v="No"/>
    <m/>
    <m/>
    <m/>
    <m/>
    <s v="Yes"/>
    <s v="No"/>
    <m/>
    <m/>
    <m/>
    <n v="112"/>
    <n v="0"/>
    <s v="No"/>
    <m/>
    <m/>
    <m/>
    <m/>
    <m/>
    <m/>
    <m/>
    <m/>
    <m/>
    <m/>
    <m/>
    <m/>
    <m/>
    <m/>
    <m/>
    <m/>
    <m/>
    <m/>
    <m/>
    <m/>
    <s v="No"/>
    <m/>
    <m/>
    <m/>
    <m/>
    <m/>
    <m/>
    <m/>
    <m/>
    <m/>
    <m/>
    <m/>
    <n v="2470.0545454545454"/>
    <x v="2"/>
    <s v="Medium"/>
  </r>
  <r>
    <s v="Sequoias CCD"/>
    <x v="110"/>
    <s v="561"/>
    <s v="Single College District"/>
    <n v="20150"/>
    <x v="9"/>
    <n v="8547.7099999999991"/>
    <n v="53000"/>
    <m/>
    <n v="157"/>
    <n v="14"/>
    <m/>
    <m/>
    <m/>
    <m/>
    <m/>
    <m/>
    <n v="84"/>
    <m/>
    <m/>
    <n v="67"/>
    <n v="525"/>
    <m/>
    <m/>
    <m/>
    <m/>
    <m/>
    <m/>
    <n v="35977"/>
    <n v="13135"/>
    <m/>
    <m/>
    <m/>
    <m/>
    <m/>
    <m/>
    <m/>
    <n v="38565"/>
    <m/>
    <m/>
    <n v="87677"/>
    <m/>
    <m/>
    <m/>
    <m/>
    <m/>
    <m/>
    <m/>
    <m/>
    <m/>
    <m/>
    <m/>
    <m/>
    <m/>
    <n v="14507"/>
    <m/>
    <m/>
    <m/>
    <m/>
    <m/>
    <m/>
    <m/>
    <m/>
    <n v="453"/>
    <m/>
    <m/>
    <n v="14960"/>
    <m/>
    <m/>
    <m/>
    <m/>
    <m/>
    <m/>
    <m/>
    <m/>
    <m/>
    <m/>
    <n v="0"/>
    <n v="53509"/>
    <m/>
    <m/>
    <m/>
    <m/>
    <m/>
    <m/>
    <m/>
    <m/>
    <m/>
    <m/>
    <m/>
    <n v="53509"/>
    <m/>
    <m/>
    <m/>
    <m/>
    <m/>
    <m/>
    <m/>
    <m/>
    <m/>
    <m/>
    <n v="0"/>
    <m/>
    <m/>
    <m/>
    <m/>
    <m/>
    <m/>
    <m/>
    <m/>
    <m/>
    <m/>
    <n v="0"/>
    <m/>
    <m/>
    <m/>
    <m/>
    <m/>
    <m/>
    <m/>
    <m/>
    <m/>
    <m/>
    <m/>
    <m/>
    <n v="0"/>
    <n v="1421"/>
    <m/>
    <m/>
    <m/>
    <m/>
    <m/>
    <m/>
    <m/>
    <m/>
    <m/>
    <m/>
    <m/>
    <n v="1421"/>
    <m/>
    <m/>
    <m/>
    <m/>
    <m/>
    <m/>
    <m/>
    <m/>
    <m/>
    <m/>
    <m/>
    <n v="0.66"/>
    <m/>
    <m/>
    <m/>
    <m/>
    <m/>
    <m/>
    <m/>
    <m/>
    <m/>
    <m/>
    <m/>
    <m/>
    <m/>
    <m/>
    <n v="0"/>
    <m/>
    <m/>
    <m/>
    <m/>
    <m/>
    <m/>
    <m/>
    <m/>
    <m/>
    <n v="0"/>
    <m/>
    <m/>
    <m/>
    <m/>
    <m/>
    <m/>
    <m/>
    <m/>
    <m/>
    <n v="0"/>
    <m/>
    <m/>
    <m/>
    <m/>
    <m/>
    <m/>
    <m/>
    <m/>
    <m/>
    <m/>
    <n v="0"/>
    <n v="102637"/>
    <n v="0"/>
    <n v="102637"/>
    <s v="Dean or other administrator"/>
    <m/>
    <m/>
    <s v="yes"/>
    <m/>
    <m/>
    <m/>
    <m/>
    <m/>
    <m/>
    <n v="2057"/>
    <n v="379"/>
    <n v="9391"/>
    <n v="132"/>
    <m/>
    <m/>
    <m/>
    <n v="25"/>
    <n v="93"/>
    <n v="54379"/>
    <m/>
    <m/>
    <m/>
    <m/>
    <m/>
    <m/>
    <s v="No"/>
    <m/>
    <n v="4"/>
    <m/>
    <m/>
    <m/>
    <m/>
    <m/>
    <n v="5"/>
    <m/>
    <m/>
    <m/>
    <m/>
    <n v="3.08"/>
    <n v="5.59"/>
    <m/>
    <n v="5.59"/>
    <n v="4"/>
    <m/>
    <n v="7"/>
    <n v="4651"/>
    <s v="Actual"/>
    <n v="1526"/>
    <n v="15738"/>
    <m/>
    <n v="149"/>
    <n v="117"/>
    <m/>
    <m/>
    <m/>
    <m/>
    <n v="22819"/>
    <n v="22"/>
    <m/>
    <m/>
    <n v="20"/>
    <m/>
    <m/>
    <m/>
    <m/>
    <m/>
    <m/>
    <m/>
    <m/>
    <m/>
    <m/>
    <m/>
    <m/>
    <m/>
    <m/>
    <m/>
    <n v="1856"/>
    <m/>
    <m/>
    <n v="75"/>
    <m/>
    <m/>
    <m/>
    <m/>
    <m/>
    <m/>
    <m/>
    <m/>
    <m/>
    <m/>
    <n v="3"/>
    <n v="20"/>
    <n v="542"/>
    <n v="131"/>
    <n v="52"/>
    <n v="52"/>
    <n v="0"/>
    <n v="0"/>
    <m/>
    <m/>
    <m/>
    <m/>
    <m/>
    <m/>
    <m/>
    <m/>
    <m/>
    <m/>
    <m/>
    <m/>
    <m/>
    <m/>
    <m/>
    <m/>
    <m/>
    <m/>
    <m/>
    <m/>
    <m/>
    <m/>
    <m/>
    <m/>
    <m/>
    <m/>
    <m/>
    <m/>
    <m/>
    <m/>
    <m/>
    <m/>
    <m/>
    <m/>
    <m/>
    <m/>
    <m/>
    <m/>
    <m/>
    <m/>
    <m/>
    <m/>
    <m/>
    <s v="No"/>
    <m/>
    <m/>
    <m/>
    <m/>
    <s v="Yes"/>
    <s v="No"/>
    <m/>
    <m/>
    <m/>
    <n v="0"/>
    <n v="0"/>
    <s v="No"/>
    <m/>
    <n v="431362"/>
    <m/>
    <m/>
    <m/>
    <m/>
    <m/>
    <m/>
    <m/>
    <m/>
    <m/>
    <m/>
    <m/>
    <m/>
    <m/>
    <m/>
    <m/>
    <m/>
    <m/>
    <m/>
    <s v="Yes"/>
    <s v="General Library Book Budget"/>
    <m/>
    <s v="College Foundation"/>
    <m/>
    <m/>
    <m/>
    <m/>
    <m/>
    <m/>
    <m/>
    <m/>
    <n v="1529.107334525939"/>
    <x v="0"/>
    <s v="Small"/>
  </r>
  <r>
    <s v="Los Angeles CCD"/>
    <x v="59"/>
    <s v="748"/>
    <s v="Multi-College District"/>
    <n v="20150"/>
    <x v="9"/>
    <n v="20056.73"/>
    <n v="56241"/>
    <m/>
    <n v="250"/>
    <n v="25"/>
    <m/>
    <m/>
    <m/>
    <m/>
    <m/>
    <m/>
    <n v="86"/>
    <m/>
    <m/>
    <n v="124"/>
    <n v="399"/>
    <m/>
    <m/>
    <m/>
    <m/>
    <m/>
    <m/>
    <n v="36483"/>
    <m/>
    <m/>
    <m/>
    <m/>
    <m/>
    <m/>
    <m/>
    <m/>
    <n v="150000"/>
    <m/>
    <m/>
    <n v="186483"/>
    <m/>
    <m/>
    <m/>
    <m/>
    <m/>
    <m/>
    <m/>
    <m/>
    <m/>
    <m/>
    <m/>
    <m/>
    <m/>
    <m/>
    <m/>
    <m/>
    <m/>
    <m/>
    <m/>
    <m/>
    <m/>
    <m/>
    <n v="6000"/>
    <m/>
    <m/>
    <n v="6000"/>
    <m/>
    <m/>
    <m/>
    <m/>
    <m/>
    <m/>
    <m/>
    <m/>
    <m/>
    <m/>
    <n v="0"/>
    <m/>
    <m/>
    <m/>
    <m/>
    <m/>
    <m/>
    <m/>
    <m/>
    <m/>
    <n v="136000"/>
    <m/>
    <m/>
    <n v="136000"/>
    <m/>
    <m/>
    <m/>
    <m/>
    <m/>
    <m/>
    <m/>
    <m/>
    <n v="19000"/>
    <m/>
    <n v="19000"/>
    <m/>
    <m/>
    <m/>
    <m/>
    <m/>
    <m/>
    <m/>
    <m/>
    <m/>
    <m/>
    <n v="0"/>
    <m/>
    <m/>
    <m/>
    <m/>
    <m/>
    <m/>
    <m/>
    <m/>
    <m/>
    <m/>
    <m/>
    <m/>
    <n v="0"/>
    <m/>
    <m/>
    <m/>
    <m/>
    <m/>
    <m/>
    <m/>
    <m/>
    <n v="2040"/>
    <m/>
    <m/>
    <m/>
    <n v="2040"/>
    <m/>
    <m/>
    <m/>
    <m/>
    <m/>
    <m/>
    <m/>
    <m/>
    <m/>
    <m/>
    <m/>
    <m/>
    <m/>
    <m/>
    <m/>
    <m/>
    <m/>
    <m/>
    <m/>
    <m/>
    <m/>
    <m/>
    <m/>
    <n v="36350"/>
    <m/>
    <m/>
    <n v="36350"/>
    <m/>
    <m/>
    <m/>
    <m/>
    <m/>
    <m/>
    <m/>
    <m/>
    <m/>
    <n v="0"/>
    <m/>
    <m/>
    <m/>
    <m/>
    <m/>
    <m/>
    <m/>
    <m/>
    <m/>
    <n v="0"/>
    <m/>
    <m/>
    <m/>
    <m/>
    <m/>
    <m/>
    <m/>
    <m/>
    <m/>
    <m/>
    <n v="0"/>
    <n v="192483"/>
    <n v="0"/>
    <n v="192483"/>
    <s v="Department chair (Faculty position)"/>
    <m/>
    <m/>
    <s v="no"/>
    <m/>
    <s v="Release time"/>
    <m/>
    <m/>
    <m/>
    <m/>
    <n v="81000"/>
    <m/>
    <m/>
    <n v="87"/>
    <m/>
    <m/>
    <m/>
    <m/>
    <n v="31500"/>
    <n v="110000"/>
    <m/>
    <m/>
    <m/>
    <m/>
    <m/>
    <m/>
    <s v="No"/>
    <m/>
    <n v="7"/>
    <m/>
    <m/>
    <m/>
    <m/>
    <m/>
    <n v="2"/>
    <m/>
    <m/>
    <m/>
    <m/>
    <n v="2.5"/>
    <m/>
    <m/>
    <n v="0"/>
    <n v="6"/>
    <m/>
    <n v="8"/>
    <m/>
    <m/>
    <m/>
    <m/>
    <m/>
    <m/>
    <m/>
    <m/>
    <m/>
    <m/>
    <m/>
    <m/>
    <m/>
    <m/>
    <m/>
    <m/>
    <m/>
    <m/>
    <m/>
    <m/>
    <m/>
    <m/>
    <m/>
    <m/>
    <m/>
    <m/>
    <m/>
    <m/>
    <m/>
    <m/>
    <m/>
    <n v="6821"/>
    <m/>
    <m/>
    <n v="379"/>
    <m/>
    <m/>
    <m/>
    <m/>
    <m/>
    <m/>
    <m/>
    <m/>
    <m/>
    <m/>
    <n v="4"/>
    <n v="11"/>
    <n v="303"/>
    <n v="67"/>
    <n v="56"/>
    <n v="56"/>
    <n v="7"/>
    <n v="0"/>
    <m/>
    <m/>
    <m/>
    <m/>
    <m/>
    <m/>
    <m/>
    <m/>
    <m/>
    <m/>
    <m/>
    <m/>
    <m/>
    <m/>
    <m/>
    <m/>
    <m/>
    <m/>
    <m/>
    <m/>
    <m/>
    <m/>
    <m/>
    <m/>
    <m/>
    <m/>
    <m/>
    <m/>
    <m/>
    <m/>
    <m/>
    <m/>
    <m/>
    <m/>
    <m/>
    <m/>
    <m/>
    <m/>
    <m/>
    <m/>
    <m/>
    <m/>
    <m/>
    <s v="No"/>
    <m/>
    <m/>
    <m/>
    <m/>
    <s v="Yes"/>
    <s v="Yes"/>
    <m/>
    <m/>
    <m/>
    <n v="7"/>
    <n v="0"/>
    <s v="Yes"/>
    <n v="157"/>
    <m/>
    <m/>
    <m/>
    <m/>
    <m/>
    <m/>
    <m/>
    <m/>
    <m/>
    <m/>
    <m/>
    <m/>
    <m/>
    <m/>
    <m/>
    <m/>
    <m/>
    <m/>
    <m/>
    <s v="Yes"/>
    <m/>
    <m/>
    <m/>
    <s v="Textbook Donations from Faculty"/>
    <m/>
    <m/>
    <m/>
    <s v="Other"/>
    <s v="Lottery fund"/>
    <m/>
    <m/>
    <e v="#DIV/0!"/>
    <x v="2"/>
    <s v="Large"/>
  </r>
  <r>
    <s v="Los Rios CCD"/>
    <x v="101"/>
    <s v="233"/>
    <s v="Multi-College District"/>
    <n v="20150"/>
    <x v="9"/>
    <n v="15702.96"/>
    <n v="60000"/>
    <m/>
    <n v="150"/>
    <n v="6"/>
    <m/>
    <m/>
    <m/>
    <m/>
    <m/>
    <m/>
    <n v="58"/>
    <m/>
    <m/>
    <n v="35"/>
    <n v="849"/>
    <m/>
    <m/>
    <m/>
    <m/>
    <m/>
    <m/>
    <n v="36737.75"/>
    <n v="0"/>
    <m/>
    <m/>
    <n v="48567.73"/>
    <m/>
    <m/>
    <m/>
    <m/>
    <m/>
    <n v="14996.95"/>
    <m/>
    <n v="100302.43000000001"/>
    <m/>
    <m/>
    <m/>
    <m/>
    <m/>
    <m/>
    <m/>
    <m/>
    <m/>
    <m/>
    <m/>
    <m/>
    <m/>
    <n v="17223.45"/>
    <m/>
    <n v="0"/>
    <n v="0"/>
    <n v="0"/>
    <m/>
    <m/>
    <n v="0"/>
    <n v="0"/>
    <n v="0"/>
    <n v="0"/>
    <m/>
    <n v="17223.45"/>
    <m/>
    <m/>
    <m/>
    <m/>
    <m/>
    <m/>
    <m/>
    <m/>
    <m/>
    <m/>
    <n v="0"/>
    <n v="49962"/>
    <m/>
    <n v="0"/>
    <n v="0"/>
    <n v="0"/>
    <m/>
    <n v="0"/>
    <n v="0"/>
    <n v="0"/>
    <n v="0"/>
    <n v="0"/>
    <m/>
    <n v="49962"/>
    <m/>
    <m/>
    <m/>
    <m/>
    <m/>
    <m/>
    <n v="3893"/>
    <m/>
    <m/>
    <m/>
    <n v="3893"/>
    <n v="7500"/>
    <m/>
    <m/>
    <m/>
    <m/>
    <m/>
    <m/>
    <m/>
    <m/>
    <m/>
    <n v="7500"/>
    <m/>
    <m/>
    <m/>
    <m/>
    <m/>
    <m/>
    <m/>
    <m/>
    <m/>
    <m/>
    <m/>
    <m/>
    <n v="0"/>
    <n v="0"/>
    <m/>
    <m/>
    <m/>
    <m/>
    <m/>
    <m/>
    <m/>
    <m/>
    <m/>
    <m/>
    <m/>
    <n v="0"/>
    <m/>
    <m/>
    <m/>
    <m/>
    <m/>
    <m/>
    <m/>
    <m/>
    <m/>
    <m/>
    <m/>
    <n v="0.56999999999999995"/>
    <m/>
    <m/>
    <m/>
    <m/>
    <m/>
    <n v="0"/>
    <m/>
    <m/>
    <m/>
    <m/>
    <m/>
    <m/>
    <m/>
    <m/>
    <n v="0"/>
    <n v="0"/>
    <m/>
    <m/>
    <m/>
    <m/>
    <m/>
    <m/>
    <m/>
    <m/>
    <n v="0"/>
    <n v="2959.9"/>
    <m/>
    <m/>
    <m/>
    <m/>
    <m/>
    <m/>
    <m/>
    <m/>
    <n v="2959.9"/>
    <n v="2959.9"/>
    <m/>
    <m/>
    <m/>
    <m/>
    <m/>
    <m/>
    <m/>
    <m/>
    <m/>
    <n v="2959.9"/>
    <n v="117525.88"/>
    <n v="10459.9"/>
    <n v="130945.68"/>
    <s v="Dean or other administrator"/>
    <m/>
    <m/>
    <s v="yes"/>
    <m/>
    <s v="Release time"/>
    <m/>
    <m/>
    <m/>
    <m/>
    <n v="1193"/>
    <n v="530"/>
    <n v="15792"/>
    <n v="132"/>
    <n v="3326"/>
    <m/>
    <m/>
    <n v="0"/>
    <n v="15"/>
    <n v="65651"/>
    <m/>
    <m/>
    <m/>
    <m/>
    <m/>
    <m/>
    <s v="No"/>
    <m/>
    <n v="7"/>
    <m/>
    <m/>
    <m/>
    <m/>
    <m/>
    <n v="22"/>
    <m/>
    <m/>
    <m/>
    <m/>
    <n v="5.75"/>
    <n v="9.1"/>
    <m/>
    <n v="9.1"/>
    <m/>
    <m/>
    <n v="22"/>
    <n v="14000"/>
    <s v="Estimate"/>
    <n v="20665"/>
    <n v="57493"/>
    <n v="0"/>
    <n v="2637"/>
    <n v="0"/>
    <m/>
    <m/>
    <m/>
    <m/>
    <n v="80795"/>
    <n v="28"/>
    <n v="1582"/>
    <m/>
    <n v="3649"/>
    <n v="2389"/>
    <n v="2358"/>
    <m/>
    <m/>
    <m/>
    <m/>
    <m/>
    <m/>
    <m/>
    <m/>
    <m/>
    <m/>
    <m/>
    <m/>
    <m/>
    <n v="3169"/>
    <m/>
    <m/>
    <n v="155"/>
    <m/>
    <m/>
    <m/>
    <m/>
    <m/>
    <m/>
    <m/>
    <m/>
    <m/>
    <m/>
    <n v="17"/>
    <n v="18"/>
    <n v="328"/>
    <n v="65.5"/>
    <n v="0"/>
    <n v="0"/>
    <n v="6"/>
    <n v="0"/>
    <m/>
    <m/>
    <m/>
    <m/>
    <m/>
    <m/>
    <m/>
    <m/>
    <m/>
    <m/>
    <m/>
    <m/>
    <m/>
    <m/>
    <m/>
    <m/>
    <m/>
    <m/>
    <m/>
    <m/>
    <m/>
    <m/>
    <m/>
    <m/>
    <m/>
    <m/>
    <m/>
    <m/>
    <m/>
    <m/>
    <m/>
    <m/>
    <m/>
    <m/>
    <m/>
    <m/>
    <m/>
    <m/>
    <m/>
    <m/>
    <m/>
    <m/>
    <m/>
    <s v="No"/>
    <m/>
    <m/>
    <m/>
    <m/>
    <s v="Yes"/>
    <s v="Yes"/>
    <m/>
    <m/>
    <m/>
    <n v="192"/>
    <n v="0"/>
    <s v="No"/>
    <m/>
    <n v="531164"/>
    <m/>
    <m/>
    <m/>
    <m/>
    <m/>
    <m/>
    <m/>
    <m/>
    <m/>
    <m/>
    <m/>
    <m/>
    <m/>
    <m/>
    <m/>
    <m/>
    <m/>
    <m/>
    <s v="Yes"/>
    <s v="General Library Book Budget"/>
    <m/>
    <m/>
    <s v="Textbook Donations from Faculty"/>
    <m/>
    <m/>
    <m/>
    <m/>
    <m/>
    <m/>
    <m/>
    <n v="1725.6"/>
    <x v="2"/>
    <s v="Medium"/>
  </r>
  <r>
    <s v="Citrus CCD"/>
    <x v="54"/>
    <s v="821"/>
    <s v="Single College District"/>
    <n v="20150"/>
    <x v="9"/>
    <n v="11902.91"/>
    <n v="33000"/>
    <m/>
    <n v="109"/>
    <n v="20"/>
    <m/>
    <m/>
    <m/>
    <m/>
    <m/>
    <m/>
    <n v="52"/>
    <m/>
    <m/>
    <n v="107"/>
    <n v="600"/>
    <m/>
    <m/>
    <m/>
    <m/>
    <m/>
    <m/>
    <n v="37539"/>
    <m/>
    <m/>
    <m/>
    <m/>
    <m/>
    <m/>
    <m/>
    <m/>
    <n v="9811"/>
    <m/>
    <m/>
    <n v="47350"/>
    <m/>
    <m/>
    <m/>
    <m/>
    <m/>
    <m/>
    <m/>
    <m/>
    <m/>
    <m/>
    <m/>
    <m/>
    <m/>
    <n v="9547"/>
    <m/>
    <m/>
    <m/>
    <m/>
    <m/>
    <m/>
    <m/>
    <m/>
    <m/>
    <m/>
    <m/>
    <n v="9547"/>
    <m/>
    <m/>
    <m/>
    <m/>
    <m/>
    <m/>
    <m/>
    <m/>
    <m/>
    <m/>
    <n v="0"/>
    <n v="16992"/>
    <m/>
    <m/>
    <m/>
    <m/>
    <m/>
    <m/>
    <m/>
    <m/>
    <n v="12656"/>
    <m/>
    <m/>
    <n v="29648"/>
    <m/>
    <m/>
    <m/>
    <m/>
    <m/>
    <m/>
    <m/>
    <m/>
    <m/>
    <m/>
    <n v="0"/>
    <m/>
    <m/>
    <m/>
    <m/>
    <m/>
    <m/>
    <m/>
    <m/>
    <m/>
    <m/>
    <n v="0"/>
    <m/>
    <m/>
    <m/>
    <m/>
    <m/>
    <m/>
    <m/>
    <m/>
    <m/>
    <m/>
    <m/>
    <m/>
    <n v="0"/>
    <n v="4019"/>
    <m/>
    <m/>
    <m/>
    <m/>
    <m/>
    <m/>
    <m/>
    <m/>
    <m/>
    <m/>
    <m/>
    <n v="4019"/>
    <m/>
    <m/>
    <m/>
    <m/>
    <m/>
    <m/>
    <m/>
    <m/>
    <m/>
    <m/>
    <m/>
    <n v="0.45"/>
    <m/>
    <m/>
    <m/>
    <m/>
    <m/>
    <n v="9089"/>
    <m/>
    <m/>
    <m/>
    <m/>
    <m/>
    <m/>
    <m/>
    <n v="3750"/>
    <n v="12839"/>
    <m/>
    <m/>
    <m/>
    <m/>
    <m/>
    <m/>
    <m/>
    <m/>
    <m/>
    <n v="0"/>
    <n v="26177"/>
    <m/>
    <m/>
    <m/>
    <m/>
    <m/>
    <m/>
    <m/>
    <m/>
    <n v="26177"/>
    <n v="26177"/>
    <m/>
    <m/>
    <m/>
    <m/>
    <m/>
    <m/>
    <m/>
    <m/>
    <m/>
    <n v="26177"/>
    <n v="56897"/>
    <n v="26177"/>
    <n v="109251"/>
    <s v="Dean or other administrator"/>
    <m/>
    <m/>
    <s v="no"/>
    <s v="None"/>
    <m/>
    <m/>
    <m/>
    <m/>
    <m/>
    <n v="697"/>
    <n v="1627"/>
    <n v="21405"/>
    <n v="96"/>
    <m/>
    <m/>
    <m/>
    <n v="55"/>
    <n v="56"/>
    <n v="50142"/>
    <m/>
    <m/>
    <m/>
    <m/>
    <m/>
    <m/>
    <s v="Yes"/>
    <s v="EBSCO"/>
    <n v="2"/>
    <m/>
    <m/>
    <m/>
    <m/>
    <m/>
    <n v="12"/>
    <m/>
    <m/>
    <m/>
    <m/>
    <n v="1.8"/>
    <n v="3.1"/>
    <m/>
    <n v="3.1"/>
    <m/>
    <m/>
    <n v="9.9600000000000009"/>
    <n v="12974"/>
    <s v="Actual"/>
    <m/>
    <m/>
    <m/>
    <m/>
    <m/>
    <m/>
    <m/>
    <m/>
    <m/>
    <n v="50895"/>
    <n v="255"/>
    <n v="0"/>
    <m/>
    <n v="199"/>
    <n v="1124"/>
    <n v="217"/>
    <m/>
    <m/>
    <m/>
    <m/>
    <m/>
    <m/>
    <m/>
    <m/>
    <m/>
    <m/>
    <m/>
    <m/>
    <m/>
    <n v="6537"/>
    <m/>
    <m/>
    <n v="239"/>
    <m/>
    <m/>
    <m/>
    <m/>
    <m/>
    <m/>
    <m/>
    <m/>
    <m/>
    <m/>
    <n v="0"/>
    <n v="0"/>
    <n v="0"/>
    <n v="58"/>
    <n v="58"/>
    <n v="58"/>
    <n v="0"/>
    <n v="0"/>
    <m/>
    <m/>
    <m/>
    <m/>
    <m/>
    <m/>
    <m/>
    <m/>
    <m/>
    <m/>
    <m/>
    <m/>
    <m/>
    <m/>
    <m/>
    <m/>
    <m/>
    <m/>
    <m/>
    <m/>
    <m/>
    <m/>
    <m/>
    <m/>
    <m/>
    <m/>
    <m/>
    <m/>
    <m/>
    <m/>
    <m/>
    <m/>
    <m/>
    <m/>
    <m/>
    <m/>
    <m/>
    <m/>
    <m/>
    <m/>
    <m/>
    <m/>
    <m/>
    <s v="Yes"/>
    <m/>
    <m/>
    <m/>
    <m/>
    <s v="Yes"/>
    <s v="Yes"/>
    <m/>
    <m/>
    <m/>
    <n v="0"/>
    <n v="0"/>
    <s v="No"/>
    <m/>
    <n v="346523"/>
    <m/>
    <m/>
    <m/>
    <m/>
    <m/>
    <m/>
    <m/>
    <m/>
    <m/>
    <m/>
    <m/>
    <m/>
    <m/>
    <m/>
    <m/>
    <m/>
    <m/>
    <m/>
    <m/>
    <s v="General Library Book Budget"/>
    <m/>
    <m/>
    <s v="Textbook Donations from Faculty"/>
    <s v="Textbook Donations from Publisher"/>
    <m/>
    <m/>
    <m/>
    <m/>
    <m/>
    <s v="Grant Outside of College"/>
    <n v="3839.6483870967741"/>
    <x v="0"/>
    <s v="Medium"/>
  </r>
  <r>
    <s v="Rio Hondo CCD"/>
    <x v="61"/>
    <s v="881"/>
    <s v="Single College District"/>
    <n v="20150"/>
    <x v="9"/>
    <n v="12290.46"/>
    <n v="39186"/>
    <m/>
    <n v="46"/>
    <n v="7"/>
    <m/>
    <m/>
    <m/>
    <m/>
    <m/>
    <m/>
    <n v="81"/>
    <m/>
    <m/>
    <n v="34"/>
    <n v="295"/>
    <m/>
    <m/>
    <m/>
    <m/>
    <m/>
    <m/>
    <n v="41950"/>
    <m/>
    <m/>
    <n v="5000"/>
    <m/>
    <m/>
    <m/>
    <m/>
    <m/>
    <m/>
    <n v="4524"/>
    <m/>
    <n v="51474"/>
    <m/>
    <m/>
    <m/>
    <m/>
    <m/>
    <m/>
    <m/>
    <m/>
    <m/>
    <m/>
    <m/>
    <m/>
    <m/>
    <n v="15000"/>
    <m/>
    <m/>
    <m/>
    <m/>
    <m/>
    <m/>
    <m/>
    <m/>
    <m/>
    <m/>
    <m/>
    <n v="15000"/>
    <m/>
    <m/>
    <m/>
    <m/>
    <m/>
    <m/>
    <m/>
    <m/>
    <m/>
    <m/>
    <n v="0"/>
    <n v="64530"/>
    <m/>
    <m/>
    <n v="7300"/>
    <m/>
    <m/>
    <m/>
    <m/>
    <m/>
    <m/>
    <m/>
    <m/>
    <n v="71830"/>
    <n v="8260"/>
    <m/>
    <m/>
    <m/>
    <m/>
    <m/>
    <m/>
    <m/>
    <m/>
    <m/>
    <n v="8260"/>
    <m/>
    <m/>
    <m/>
    <m/>
    <m/>
    <m/>
    <m/>
    <m/>
    <m/>
    <m/>
    <n v="0"/>
    <m/>
    <m/>
    <m/>
    <m/>
    <m/>
    <m/>
    <m/>
    <m/>
    <m/>
    <m/>
    <m/>
    <m/>
    <n v="0"/>
    <n v="1451"/>
    <m/>
    <m/>
    <m/>
    <m/>
    <m/>
    <m/>
    <m/>
    <m/>
    <m/>
    <m/>
    <m/>
    <n v="1451"/>
    <m/>
    <m/>
    <m/>
    <m/>
    <m/>
    <m/>
    <m/>
    <m/>
    <m/>
    <m/>
    <m/>
    <n v="0.74"/>
    <m/>
    <m/>
    <m/>
    <m/>
    <m/>
    <m/>
    <m/>
    <m/>
    <m/>
    <m/>
    <m/>
    <m/>
    <m/>
    <m/>
    <n v="0"/>
    <m/>
    <m/>
    <m/>
    <m/>
    <m/>
    <m/>
    <m/>
    <m/>
    <m/>
    <n v="0"/>
    <m/>
    <m/>
    <m/>
    <m/>
    <m/>
    <m/>
    <m/>
    <m/>
    <m/>
    <n v="0"/>
    <m/>
    <m/>
    <m/>
    <m/>
    <m/>
    <m/>
    <m/>
    <m/>
    <m/>
    <m/>
    <n v="0"/>
    <n v="66474"/>
    <n v="0"/>
    <n v="66474"/>
    <s v="Dean or other administrator"/>
    <m/>
    <m/>
    <s v="no"/>
    <s v="None"/>
    <m/>
    <m/>
    <m/>
    <m/>
    <m/>
    <n v="1449"/>
    <n v="3328"/>
    <n v="350"/>
    <n v="104"/>
    <m/>
    <m/>
    <m/>
    <n v="12"/>
    <n v="20"/>
    <n v="79330"/>
    <m/>
    <m/>
    <m/>
    <m/>
    <m/>
    <m/>
    <s v="No"/>
    <m/>
    <n v="4.8"/>
    <m/>
    <m/>
    <m/>
    <m/>
    <m/>
    <n v="9"/>
    <m/>
    <m/>
    <m/>
    <m/>
    <n v="0.5"/>
    <n v="7.1"/>
    <m/>
    <n v="7.1"/>
    <m/>
    <m/>
    <n v="7.5"/>
    <n v="9895"/>
    <s v="Actual"/>
    <n v="14236"/>
    <n v="20218"/>
    <n v="7126"/>
    <n v="150"/>
    <n v="386"/>
    <m/>
    <m/>
    <m/>
    <m/>
    <n v="42116"/>
    <n v="38"/>
    <n v="0"/>
    <m/>
    <n v="27"/>
    <n v="530"/>
    <n v="148"/>
    <m/>
    <m/>
    <m/>
    <m/>
    <m/>
    <m/>
    <m/>
    <m/>
    <m/>
    <m/>
    <m/>
    <m/>
    <m/>
    <n v="6207"/>
    <m/>
    <m/>
    <n v="270"/>
    <m/>
    <m/>
    <m/>
    <m/>
    <m/>
    <m/>
    <m/>
    <m/>
    <m/>
    <m/>
    <n v="1"/>
    <n v="3"/>
    <n v="63"/>
    <n v="68"/>
    <n v="30"/>
    <n v="30"/>
    <n v="4"/>
    <n v="0"/>
    <m/>
    <m/>
    <m/>
    <m/>
    <m/>
    <m/>
    <m/>
    <m/>
    <m/>
    <m/>
    <m/>
    <m/>
    <m/>
    <m/>
    <m/>
    <m/>
    <m/>
    <m/>
    <m/>
    <m/>
    <m/>
    <m/>
    <m/>
    <m/>
    <m/>
    <m/>
    <m/>
    <m/>
    <m/>
    <m/>
    <m/>
    <m/>
    <m/>
    <m/>
    <m/>
    <m/>
    <m/>
    <m/>
    <m/>
    <m/>
    <m/>
    <m/>
    <m/>
    <s v="No"/>
    <m/>
    <m/>
    <m/>
    <m/>
    <s v="Yes"/>
    <s v="No"/>
    <m/>
    <m/>
    <m/>
    <n v="64"/>
    <n v="0"/>
    <s v="No"/>
    <m/>
    <n v="228891"/>
    <m/>
    <m/>
    <m/>
    <m/>
    <m/>
    <m/>
    <m/>
    <m/>
    <m/>
    <m/>
    <m/>
    <m/>
    <m/>
    <m/>
    <m/>
    <m/>
    <m/>
    <m/>
    <s v="Yes"/>
    <m/>
    <s v="Student Government"/>
    <m/>
    <s v="Textbook Donations from Faculty"/>
    <m/>
    <m/>
    <m/>
    <m/>
    <m/>
    <m/>
    <m/>
    <n v="1731.0507042253521"/>
    <x v="0"/>
    <s v="Medium"/>
  </r>
  <r>
    <s v="Contra Costa CCD"/>
    <x v="51"/>
    <s v="312"/>
    <s v="Multi-College District"/>
    <n v="20150"/>
    <x v="9"/>
    <n v="17177.84"/>
    <n v="49508"/>
    <m/>
    <n v="79"/>
    <n v="9"/>
    <m/>
    <m/>
    <m/>
    <m/>
    <m/>
    <m/>
    <n v="35"/>
    <m/>
    <m/>
    <n v="54"/>
    <n v="482"/>
    <m/>
    <m/>
    <m/>
    <m/>
    <m/>
    <m/>
    <n v="44175"/>
    <m/>
    <m/>
    <m/>
    <m/>
    <m/>
    <m/>
    <m/>
    <n v="7215"/>
    <m/>
    <n v="3734"/>
    <m/>
    <n v="55124"/>
    <m/>
    <m/>
    <m/>
    <m/>
    <m/>
    <m/>
    <m/>
    <m/>
    <m/>
    <m/>
    <m/>
    <m/>
    <m/>
    <n v="4151"/>
    <m/>
    <m/>
    <m/>
    <m/>
    <m/>
    <m/>
    <m/>
    <m/>
    <m/>
    <m/>
    <m/>
    <n v="4151"/>
    <m/>
    <m/>
    <m/>
    <m/>
    <m/>
    <m/>
    <m/>
    <m/>
    <m/>
    <m/>
    <n v="0"/>
    <n v="69438"/>
    <m/>
    <m/>
    <m/>
    <m/>
    <m/>
    <m/>
    <n v="5742"/>
    <m/>
    <m/>
    <m/>
    <m/>
    <n v="75180"/>
    <n v="23444"/>
    <m/>
    <m/>
    <m/>
    <m/>
    <m/>
    <m/>
    <m/>
    <m/>
    <m/>
    <n v="23444"/>
    <m/>
    <m/>
    <m/>
    <m/>
    <m/>
    <m/>
    <m/>
    <m/>
    <m/>
    <m/>
    <n v="0"/>
    <m/>
    <m/>
    <m/>
    <m/>
    <m/>
    <m/>
    <m/>
    <m/>
    <m/>
    <m/>
    <m/>
    <m/>
    <n v="0"/>
    <m/>
    <m/>
    <m/>
    <m/>
    <m/>
    <m/>
    <m/>
    <m/>
    <m/>
    <m/>
    <m/>
    <m/>
    <n v="0"/>
    <m/>
    <m/>
    <m/>
    <m/>
    <m/>
    <m/>
    <m/>
    <m/>
    <m/>
    <m/>
    <m/>
    <n v="0.37"/>
    <m/>
    <m/>
    <m/>
    <m/>
    <m/>
    <n v="4912.5"/>
    <m/>
    <m/>
    <m/>
    <m/>
    <m/>
    <m/>
    <m/>
    <m/>
    <n v="4912.5"/>
    <m/>
    <m/>
    <m/>
    <m/>
    <m/>
    <m/>
    <m/>
    <m/>
    <m/>
    <n v="0"/>
    <n v="12756"/>
    <m/>
    <m/>
    <m/>
    <m/>
    <m/>
    <m/>
    <m/>
    <m/>
    <n v="12756"/>
    <n v="12756"/>
    <m/>
    <m/>
    <m/>
    <m/>
    <m/>
    <m/>
    <m/>
    <m/>
    <m/>
    <n v="12756"/>
    <n v="59275"/>
    <n v="12756"/>
    <n v="84787"/>
    <s v="Dean or other administrator"/>
    <m/>
    <m/>
    <s v="yes"/>
    <m/>
    <s v="Release time"/>
    <s v="Stipend"/>
    <m/>
    <m/>
    <m/>
    <n v="1390"/>
    <n v="1762"/>
    <n v="129969"/>
    <n v="34"/>
    <m/>
    <m/>
    <m/>
    <n v="23"/>
    <n v="17647"/>
    <n v="93247"/>
    <m/>
    <m/>
    <m/>
    <m/>
    <m/>
    <m/>
    <s v="Yes"/>
    <s v="Kanopy"/>
    <n v="5"/>
    <m/>
    <m/>
    <m/>
    <m/>
    <m/>
    <n v="8"/>
    <m/>
    <m/>
    <m/>
    <m/>
    <n v="2.9"/>
    <n v="6.25"/>
    <m/>
    <n v="6.25"/>
    <n v="0"/>
    <m/>
    <n v="5.5"/>
    <n v="4956"/>
    <s v="Estimate"/>
    <n v="11019"/>
    <n v="17311"/>
    <n v="8356"/>
    <m/>
    <m/>
    <m/>
    <m/>
    <m/>
    <m/>
    <n v="36686"/>
    <m/>
    <n v="36"/>
    <m/>
    <n v="76"/>
    <n v="36"/>
    <m/>
    <m/>
    <m/>
    <m/>
    <m/>
    <m/>
    <m/>
    <m/>
    <m/>
    <m/>
    <m/>
    <m/>
    <m/>
    <m/>
    <n v="3611"/>
    <m/>
    <m/>
    <n v="107"/>
    <m/>
    <m/>
    <m/>
    <m/>
    <m/>
    <m/>
    <m/>
    <m/>
    <m/>
    <m/>
    <n v="5"/>
    <n v="11"/>
    <n v="258"/>
    <n v="62"/>
    <n v="40"/>
    <n v="24"/>
    <n v="4"/>
    <m/>
    <m/>
    <m/>
    <m/>
    <m/>
    <m/>
    <m/>
    <m/>
    <m/>
    <m/>
    <m/>
    <m/>
    <m/>
    <m/>
    <m/>
    <m/>
    <m/>
    <m/>
    <m/>
    <m/>
    <m/>
    <m/>
    <m/>
    <m/>
    <m/>
    <m/>
    <m/>
    <m/>
    <m/>
    <m/>
    <m/>
    <m/>
    <m/>
    <m/>
    <m/>
    <m/>
    <m/>
    <m/>
    <m/>
    <m/>
    <m/>
    <m/>
    <m/>
    <m/>
    <s v="No"/>
    <m/>
    <m/>
    <m/>
    <m/>
    <s v="Yes"/>
    <s v="Yes"/>
    <m/>
    <m/>
    <m/>
    <n v="128"/>
    <m/>
    <s v="No"/>
    <m/>
    <n v="466666"/>
    <m/>
    <m/>
    <m/>
    <m/>
    <m/>
    <m/>
    <m/>
    <m/>
    <m/>
    <m/>
    <m/>
    <m/>
    <m/>
    <m/>
    <m/>
    <m/>
    <m/>
    <m/>
    <s v="Yes"/>
    <m/>
    <s v="Student Government"/>
    <m/>
    <m/>
    <m/>
    <m/>
    <m/>
    <m/>
    <m/>
    <m/>
    <m/>
    <n v="2748.4544000000001"/>
    <x v="2"/>
    <s v="Medium"/>
  </r>
  <r>
    <s v="Desert CCD"/>
    <x v="31"/>
    <s v="931"/>
    <s v="Single College District"/>
    <n v="20150"/>
    <x v="9"/>
    <n v="7837.53"/>
    <n v="13325"/>
    <m/>
    <n v="56"/>
    <n v="4"/>
    <m/>
    <m/>
    <m/>
    <m/>
    <m/>
    <m/>
    <n v="45"/>
    <m/>
    <m/>
    <n v="24"/>
    <n v="243"/>
    <m/>
    <m/>
    <m/>
    <m/>
    <m/>
    <m/>
    <n v="44817"/>
    <n v="0"/>
    <m/>
    <m/>
    <m/>
    <m/>
    <m/>
    <m/>
    <m/>
    <m/>
    <m/>
    <m/>
    <n v="44817"/>
    <m/>
    <m/>
    <m/>
    <m/>
    <m/>
    <m/>
    <m/>
    <m/>
    <m/>
    <m/>
    <m/>
    <m/>
    <m/>
    <n v="30003"/>
    <m/>
    <n v="0"/>
    <n v="0"/>
    <n v="0"/>
    <m/>
    <m/>
    <n v="0"/>
    <n v="0"/>
    <n v="0"/>
    <n v="0"/>
    <m/>
    <n v="30003"/>
    <m/>
    <m/>
    <m/>
    <m/>
    <m/>
    <m/>
    <m/>
    <m/>
    <m/>
    <m/>
    <n v="0"/>
    <m/>
    <m/>
    <m/>
    <m/>
    <m/>
    <m/>
    <m/>
    <m/>
    <m/>
    <m/>
    <m/>
    <m/>
    <n v="0"/>
    <n v="34773"/>
    <m/>
    <m/>
    <m/>
    <m/>
    <m/>
    <m/>
    <m/>
    <m/>
    <m/>
    <n v="34773"/>
    <m/>
    <m/>
    <m/>
    <m/>
    <m/>
    <m/>
    <m/>
    <m/>
    <m/>
    <m/>
    <n v="0"/>
    <m/>
    <m/>
    <m/>
    <m/>
    <m/>
    <m/>
    <m/>
    <m/>
    <m/>
    <m/>
    <m/>
    <m/>
    <n v="0"/>
    <m/>
    <m/>
    <m/>
    <m/>
    <m/>
    <m/>
    <m/>
    <m/>
    <m/>
    <m/>
    <m/>
    <m/>
    <n v="0"/>
    <m/>
    <m/>
    <m/>
    <m/>
    <m/>
    <m/>
    <m/>
    <m/>
    <m/>
    <m/>
    <m/>
    <n v="0.61"/>
    <m/>
    <m/>
    <m/>
    <m/>
    <m/>
    <m/>
    <m/>
    <m/>
    <m/>
    <m/>
    <m/>
    <m/>
    <m/>
    <m/>
    <n v="0"/>
    <m/>
    <m/>
    <m/>
    <m/>
    <m/>
    <m/>
    <m/>
    <m/>
    <m/>
    <n v="0"/>
    <n v="0"/>
    <n v="0"/>
    <n v="0"/>
    <n v="0"/>
    <n v="0"/>
    <n v="0"/>
    <n v="0"/>
    <n v="0"/>
    <m/>
    <n v="0"/>
    <n v="0"/>
    <n v="0"/>
    <n v="0"/>
    <n v="0"/>
    <m/>
    <m/>
    <n v="0"/>
    <n v="0"/>
    <n v="0"/>
    <n v="0"/>
    <n v="0"/>
    <n v="74820"/>
    <n v="0"/>
    <n v="74820"/>
    <s v="Other"/>
    <s v="Exec Dean"/>
    <m/>
    <s v="yes"/>
    <s v="None"/>
    <m/>
    <m/>
    <m/>
    <m/>
    <m/>
    <n v="804"/>
    <n v="0"/>
    <n v="0"/>
    <n v="21"/>
    <m/>
    <m/>
    <m/>
    <n v="0"/>
    <n v="0"/>
    <n v="27424"/>
    <m/>
    <m/>
    <m/>
    <m/>
    <m/>
    <m/>
    <s v="No"/>
    <m/>
    <n v="2"/>
    <m/>
    <m/>
    <m/>
    <m/>
    <m/>
    <n v="4"/>
    <m/>
    <m/>
    <m/>
    <m/>
    <m/>
    <n v="1.35"/>
    <m/>
    <n v="1.35"/>
    <n v="0"/>
    <m/>
    <n v="3.92"/>
    <m/>
    <m/>
    <m/>
    <m/>
    <m/>
    <m/>
    <m/>
    <m/>
    <m/>
    <m/>
    <m/>
    <m/>
    <m/>
    <m/>
    <m/>
    <m/>
    <m/>
    <m/>
    <m/>
    <m/>
    <m/>
    <m/>
    <m/>
    <m/>
    <m/>
    <m/>
    <m/>
    <m/>
    <m/>
    <m/>
    <m/>
    <m/>
    <m/>
    <m/>
    <m/>
    <m/>
    <m/>
    <m/>
    <m/>
    <m/>
    <m/>
    <m/>
    <m/>
    <m/>
    <m/>
    <m/>
    <m/>
    <m/>
    <n v="57"/>
    <n v="40"/>
    <n v="40"/>
    <n v="0"/>
    <n v="0"/>
    <m/>
    <m/>
    <m/>
    <m/>
    <m/>
    <m/>
    <m/>
    <m/>
    <m/>
    <m/>
    <m/>
    <m/>
    <m/>
    <m/>
    <m/>
    <m/>
    <m/>
    <m/>
    <m/>
    <m/>
    <m/>
    <m/>
    <m/>
    <m/>
    <m/>
    <m/>
    <m/>
    <m/>
    <m/>
    <m/>
    <m/>
    <m/>
    <m/>
    <m/>
    <m/>
    <m/>
    <m/>
    <m/>
    <m/>
    <m/>
    <m/>
    <m/>
    <m/>
    <s v="No"/>
    <m/>
    <m/>
    <m/>
    <m/>
    <s v="Yes"/>
    <s v="Yes"/>
    <m/>
    <m/>
    <m/>
    <n v="0"/>
    <n v="0"/>
    <s v="No"/>
    <m/>
    <m/>
    <m/>
    <m/>
    <m/>
    <m/>
    <m/>
    <m/>
    <m/>
    <m/>
    <m/>
    <m/>
    <m/>
    <m/>
    <m/>
    <m/>
    <m/>
    <m/>
    <m/>
    <m/>
    <s v="Yes"/>
    <m/>
    <m/>
    <s v="College Foundation"/>
    <m/>
    <m/>
    <m/>
    <m/>
    <m/>
    <m/>
    <m/>
    <m/>
    <n v="5805.5777777777776"/>
    <x v="0"/>
    <s v="Small"/>
  </r>
  <r>
    <s v="Coast CCD"/>
    <x v="98"/>
    <s v="833"/>
    <s v="Multi-College District"/>
    <n v="20150"/>
    <x v="9"/>
    <n v="18437.68"/>
    <n v="72000"/>
    <m/>
    <n v="77"/>
    <n v="14"/>
    <m/>
    <m/>
    <m/>
    <m/>
    <m/>
    <m/>
    <n v="99"/>
    <m/>
    <m/>
    <n v="84"/>
    <n v="997"/>
    <m/>
    <m/>
    <m/>
    <m/>
    <m/>
    <m/>
    <n v="45168.24"/>
    <m/>
    <m/>
    <m/>
    <m/>
    <m/>
    <m/>
    <m/>
    <m/>
    <m/>
    <n v="14903.82"/>
    <m/>
    <n v="60072.06"/>
    <m/>
    <m/>
    <m/>
    <m/>
    <m/>
    <m/>
    <m/>
    <m/>
    <m/>
    <m/>
    <m/>
    <m/>
    <m/>
    <n v="17391.77"/>
    <m/>
    <m/>
    <m/>
    <m/>
    <m/>
    <m/>
    <m/>
    <m/>
    <m/>
    <m/>
    <m/>
    <n v="17391.77"/>
    <m/>
    <m/>
    <m/>
    <m/>
    <m/>
    <m/>
    <m/>
    <m/>
    <m/>
    <m/>
    <n v="0"/>
    <m/>
    <m/>
    <m/>
    <m/>
    <m/>
    <m/>
    <m/>
    <m/>
    <m/>
    <n v="81958.100000000006"/>
    <m/>
    <m/>
    <n v="81958.100000000006"/>
    <m/>
    <m/>
    <m/>
    <m/>
    <m/>
    <m/>
    <m/>
    <m/>
    <m/>
    <m/>
    <n v="0"/>
    <m/>
    <m/>
    <m/>
    <m/>
    <m/>
    <m/>
    <m/>
    <m/>
    <n v="24570"/>
    <m/>
    <n v="24570"/>
    <m/>
    <m/>
    <m/>
    <m/>
    <m/>
    <m/>
    <m/>
    <m/>
    <m/>
    <m/>
    <m/>
    <m/>
    <n v="0"/>
    <m/>
    <m/>
    <m/>
    <m/>
    <m/>
    <m/>
    <m/>
    <m/>
    <m/>
    <m/>
    <n v="6036"/>
    <m/>
    <n v="6036"/>
    <m/>
    <m/>
    <m/>
    <m/>
    <m/>
    <m/>
    <m/>
    <m/>
    <m/>
    <m/>
    <m/>
    <n v="0.8"/>
    <m/>
    <m/>
    <m/>
    <m/>
    <m/>
    <m/>
    <m/>
    <m/>
    <m/>
    <m/>
    <m/>
    <n v="17239"/>
    <m/>
    <m/>
    <n v="17239"/>
    <m/>
    <m/>
    <m/>
    <m/>
    <m/>
    <m/>
    <m/>
    <m/>
    <m/>
    <n v="0"/>
    <m/>
    <m/>
    <m/>
    <m/>
    <m/>
    <m/>
    <m/>
    <m/>
    <m/>
    <n v="0"/>
    <m/>
    <m/>
    <m/>
    <m/>
    <m/>
    <m/>
    <m/>
    <m/>
    <m/>
    <m/>
    <n v="0"/>
    <n v="77463.83"/>
    <n v="24570"/>
    <n v="102033.83"/>
    <s v="Dean or other administrator"/>
    <m/>
    <m/>
    <s v="no"/>
    <m/>
    <m/>
    <s v="Stipend"/>
    <m/>
    <m/>
    <m/>
    <n v="1957"/>
    <n v="3553"/>
    <n v="19857"/>
    <n v="92"/>
    <n v="3"/>
    <m/>
    <m/>
    <n v="46"/>
    <n v="182"/>
    <n v="97809"/>
    <m/>
    <m/>
    <m/>
    <m/>
    <m/>
    <m/>
    <s v="No"/>
    <m/>
    <n v="5"/>
    <m/>
    <m/>
    <m/>
    <m/>
    <m/>
    <n v="7"/>
    <m/>
    <m/>
    <m/>
    <m/>
    <n v="2.67"/>
    <n v="5.47"/>
    <m/>
    <n v="5.47"/>
    <m/>
    <m/>
    <n v="11.8"/>
    <n v="3366"/>
    <s v="Estimate"/>
    <n v="12925"/>
    <n v="38733"/>
    <m/>
    <n v="3625"/>
    <n v="345160"/>
    <m/>
    <m/>
    <m/>
    <m/>
    <n v="400443"/>
    <n v="11"/>
    <m/>
    <m/>
    <n v="3"/>
    <n v="3"/>
    <m/>
    <m/>
    <m/>
    <m/>
    <m/>
    <m/>
    <m/>
    <m/>
    <m/>
    <m/>
    <m/>
    <m/>
    <m/>
    <m/>
    <n v="5564"/>
    <m/>
    <m/>
    <n v="209"/>
    <m/>
    <m/>
    <m/>
    <m/>
    <m/>
    <m/>
    <m/>
    <m/>
    <m/>
    <m/>
    <n v="2"/>
    <n v="2"/>
    <n v="46"/>
    <n v="64"/>
    <n v="22"/>
    <n v="22"/>
    <n v="5"/>
    <n v="0"/>
    <m/>
    <m/>
    <m/>
    <m/>
    <m/>
    <m/>
    <m/>
    <m/>
    <m/>
    <m/>
    <m/>
    <m/>
    <m/>
    <m/>
    <m/>
    <m/>
    <m/>
    <m/>
    <m/>
    <m/>
    <m/>
    <m/>
    <m/>
    <m/>
    <m/>
    <m/>
    <m/>
    <m/>
    <m/>
    <m/>
    <m/>
    <m/>
    <m/>
    <m/>
    <m/>
    <m/>
    <m/>
    <m/>
    <m/>
    <m/>
    <m/>
    <m/>
    <m/>
    <s v="No"/>
    <m/>
    <m/>
    <m/>
    <m/>
    <s v="Yes"/>
    <s v="No"/>
    <m/>
    <m/>
    <m/>
    <n v="150"/>
    <n v="0"/>
    <s v="No"/>
    <m/>
    <n v="569327"/>
    <m/>
    <m/>
    <m/>
    <m/>
    <m/>
    <m/>
    <m/>
    <m/>
    <m/>
    <m/>
    <m/>
    <m/>
    <m/>
    <m/>
    <m/>
    <m/>
    <m/>
    <m/>
    <s v="Yes"/>
    <m/>
    <m/>
    <s v="College Foundation"/>
    <s v="Textbook Donations from Faculty"/>
    <m/>
    <m/>
    <m/>
    <m/>
    <m/>
    <m/>
    <m/>
    <n v="3370.6910420475324"/>
    <x v="2"/>
    <s v="Medium"/>
  </r>
  <r>
    <s v="Compton CCD"/>
    <x v="76"/>
    <s v="711"/>
    <s v="Single College District"/>
    <n v="20150"/>
    <x v="9"/>
    <n v="5244.22"/>
    <n v="20000"/>
    <m/>
    <n v="53"/>
    <n v="6"/>
    <m/>
    <m/>
    <m/>
    <m/>
    <m/>
    <m/>
    <n v="187"/>
    <m/>
    <m/>
    <n v="36"/>
    <n v="231"/>
    <m/>
    <m/>
    <m/>
    <m/>
    <m/>
    <m/>
    <n v="48000"/>
    <n v="0"/>
    <m/>
    <m/>
    <n v="30000"/>
    <m/>
    <m/>
    <m/>
    <m/>
    <m/>
    <m/>
    <m/>
    <n v="78000"/>
    <m/>
    <m/>
    <m/>
    <m/>
    <m/>
    <m/>
    <m/>
    <m/>
    <m/>
    <m/>
    <m/>
    <m/>
    <m/>
    <n v="12300"/>
    <m/>
    <n v="0"/>
    <n v="0"/>
    <n v="0"/>
    <m/>
    <m/>
    <n v="0"/>
    <n v="0"/>
    <n v="0"/>
    <n v="0"/>
    <m/>
    <n v="12300"/>
    <m/>
    <m/>
    <m/>
    <m/>
    <m/>
    <m/>
    <m/>
    <m/>
    <m/>
    <m/>
    <n v="0"/>
    <n v="54291"/>
    <m/>
    <n v="0"/>
    <n v="0"/>
    <n v="0"/>
    <m/>
    <n v="0"/>
    <n v="0"/>
    <n v="0"/>
    <n v="0"/>
    <n v="0"/>
    <m/>
    <n v="54291"/>
    <n v="0"/>
    <n v="0"/>
    <n v="0"/>
    <n v="0"/>
    <m/>
    <n v="0"/>
    <n v="0"/>
    <n v="0"/>
    <n v="0"/>
    <n v="0"/>
    <n v="0"/>
    <n v="0"/>
    <n v="0"/>
    <n v="0"/>
    <n v="0"/>
    <m/>
    <n v="0"/>
    <n v="0"/>
    <n v="0"/>
    <n v="0"/>
    <n v="0"/>
    <n v="0"/>
    <m/>
    <m/>
    <m/>
    <m/>
    <m/>
    <m/>
    <m/>
    <m/>
    <m/>
    <m/>
    <m/>
    <m/>
    <n v="0"/>
    <n v="750"/>
    <n v="0"/>
    <m/>
    <n v="0"/>
    <n v="0"/>
    <m/>
    <n v="0"/>
    <n v="0"/>
    <n v="0"/>
    <n v="0"/>
    <n v="0"/>
    <m/>
    <n v="750"/>
    <m/>
    <m/>
    <m/>
    <m/>
    <m/>
    <m/>
    <m/>
    <m/>
    <m/>
    <m/>
    <m/>
    <n v="0.78"/>
    <m/>
    <m/>
    <m/>
    <m/>
    <m/>
    <n v="0"/>
    <n v="0"/>
    <n v="0"/>
    <n v="0"/>
    <n v="0"/>
    <n v="0"/>
    <n v="0"/>
    <n v="0"/>
    <n v="0"/>
    <n v="0"/>
    <n v="0"/>
    <n v="0"/>
    <n v="0"/>
    <n v="0"/>
    <n v="0"/>
    <n v="0"/>
    <n v="0"/>
    <n v="0"/>
    <n v="0"/>
    <n v="0"/>
    <n v="0"/>
    <n v="0"/>
    <n v="0"/>
    <n v="0"/>
    <n v="0"/>
    <n v="0"/>
    <n v="0"/>
    <n v="0"/>
    <m/>
    <n v="0"/>
    <n v="0"/>
    <n v="0"/>
    <n v="0"/>
    <n v="0"/>
    <m/>
    <m/>
    <n v="0"/>
    <n v="0"/>
    <n v="0"/>
    <n v="0"/>
    <n v="0"/>
    <n v="90300"/>
    <n v="0"/>
    <n v="90300"/>
    <s v="Department chair (Faculty position)"/>
    <m/>
    <m/>
    <s v="yes"/>
    <m/>
    <m/>
    <s v="Stipend"/>
    <m/>
    <m/>
    <m/>
    <n v="1250"/>
    <n v="275"/>
    <n v="143000"/>
    <n v="112"/>
    <m/>
    <m/>
    <m/>
    <n v="30"/>
    <n v="133000"/>
    <n v="43100"/>
    <m/>
    <m/>
    <m/>
    <m/>
    <m/>
    <m/>
    <s v="No"/>
    <m/>
    <n v="3"/>
    <m/>
    <m/>
    <m/>
    <m/>
    <m/>
    <n v="3"/>
    <m/>
    <m/>
    <m/>
    <m/>
    <n v="2"/>
    <n v="4.08"/>
    <m/>
    <n v="4.08"/>
    <n v="0"/>
    <m/>
    <n v="3"/>
    <n v="985"/>
    <s v="Actual"/>
    <n v="2915"/>
    <n v="18852"/>
    <n v="796"/>
    <n v="12"/>
    <n v="0"/>
    <m/>
    <m/>
    <m/>
    <m/>
    <n v="22571"/>
    <n v="0"/>
    <n v="0"/>
    <m/>
    <n v="0"/>
    <n v="0"/>
    <n v="0"/>
    <m/>
    <m/>
    <m/>
    <m/>
    <m/>
    <m/>
    <m/>
    <m/>
    <m/>
    <m/>
    <m/>
    <m/>
    <m/>
    <n v="1342"/>
    <m/>
    <m/>
    <n v="57"/>
    <m/>
    <m/>
    <m/>
    <m/>
    <m/>
    <m/>
    <m/>
    <m/>
    <m/>
    <m/>
    <n v="1"/>
    <n v="2"/>
    <n v="54"/>
    <n v="75"/>
    <n v="44"/>
    <n v="44"/>
    <n v="6.5"/>
    <n v="0"/>
    <m/>
    <m/>
    <m/>
    <m/>
    <m/>
    <m/>
    <m/>
    <m/>
    <m/>
    <m/>
    <m/>
    <m/>
    <m/>
    <m/>
    <m/>
    <m/>
    <m/>
    <m/>
    <m/>
    <m/>
    <m/>
    <m/>
    <m/>
    <m/>
    <m/>
    <m/>
    <m/>
    <m/>
    <m/>
    <m/>
    <m/>
    <m/>
    <m/>
    <m/>
    <m/>
    <m/>
    <m/>
    <m/>
    <m/>
    <m/>
    <m/>
    <m/>
    <m/>
    <s v="No"/>
    <m/>
    <m/>
    <m/>
    <m/>
    <s v="Yes"/>
    <s v="Yes"/>
    <m/>
    <m/>
    <m/>
    <n v="192"/>
    <n v="0"/>
    <s v="No"/>
    <m/>
    <n v="193479"/>
    <m/>
    <m/>
    <m/>
    <m/>
    <m/>
    <m/>
    <m/>
    <m/>
    <m/>
    <m/>
    <m/>
    <m/>
    <m/>
    <m/>
    <m/>
    <m/>
    <m/>
    <m/>
    <s v="Yes"/>
    <s v="General Library Book Budget"/>
    <m/>
    <m/>
    <s v="Textbook Donations from Faculty"/>
    <m/>
    <m/>
    <m/>
    <s v="Other"/>
    <s v="Basic Skills/Instructional Equipment"/>
    <m/>
    <m/>
    <n v="1285.3480392156864"/>
    <x v="1"/>
    <s v="Small"/>
  </r>
  <r>
    <s v="Santa Barbara CCD"/>
    <x v="66"/>
    <s v="651"/>
    <s v="Single College District"/>
    <n v="20150"/>
    <x v="9"/>
    <n v="17147.53"/>
    <n v="37760"/>
    <m/>
    <n v="101"/>
    <n v="8"/>
    <m/>
    <m/>
    <m/>
    <m/>
    <m/>
    <m/>
    <n v="35"/>
    <m/>
    <m/>
    <n v="40"/>
    <n v="550"/>
    <m/>
    <m/>
    <m/>
    <m/>
    <m/>
    <m/>
    <n v="48828"/>
    <n v="0"/>
    <m/>
    <m/>
    <m/>
    <m/>
    <m/>
    <m/>
    <m/>
    <n v="18745"/>
    <m/>
    <m/>
    <n v="67573"/>
    <m/>
    <m/>
    <m/>
    <m/>
    <m/>
    <m/>
    <m/>
    <m/>
    <m/>
    <m/>
    <m/>
    <m/>
    <m/>
    <n v="30793"/>
    <m/>
    <n v="0"/>
    <n v="0"/>
    <n v="0"/>
    <m/>
    <m/>
    <n v="0"/>
    <n v="0"/>
    <n v="0"/>
    <n v="0"/>
    <m/>
    <n v="30793"/>
    <m/>
    <m/>
    <m/>
    <m/>
    <m/>
    <m/>
    <m/>
    <m/>
    <m/>
    <m/>
    <n v="0"/>
    <n v="0"/>
    <m/>
    <n v="0"/>
    <n v="0"/>
    <n v="0"/>
    <m/>
    <n v="0"/>
    <n v="0"/>
    <n v="0"/>
    <n v="86683"/>
    <n v="0"/>
    <m/>
    <n v="86683"/>
    <n v="0"/>
    <n v="0"/>
    <n v="0"/>
    <n v="0"/>
    <m/>
    <n v="0"/>
    <n v="0"/>
    <n v="0"/>
    <n v="0"/>
    <n v="0"/>
    <n v="0"/>
    <n v="0"/>
    <n v="0"/>
    <n v="0"/>
    <n v="0"/>
    <m/>
    <n v="0"/>
    <n v="0"/>
    <n v="0"/>
    <n v="0"/>
    <n v="0"/>
    <n v="0"/>
    <m/>
    <m/>
    <m/>
    <m/>
    <m/>
    <m/>
    <m/>
    <m/>
    <m/>
    <m/>
    <m/>
    <m/>
    <n v="0"/>
    <n v="0"/>
    <n v="0"/>
    <m/>
    <n v="0"/>
    <n v="0"/>
    <m/>
    <n v="0"/>
    <n v="0"/>
    <n v="265"/>
    <n v="0"/>
    <n v="0"/>
    <m/>
    <n v="265"/>
    <m/>
    <m/>
    <m/>
    <m/>
    <m/>
    <m/>
    <m/>
    <m/>
    <m/>
    <m/>
    <m/>
    <n v="0.75800000000000001"/>
    <m/>
    <m/>
    <m/>
    <m/>
    <m/>
    <n v="0"/>
    <n v="0"/>
    <n v="0"/>
    <n v="0"/>
    <n v="0"/>
    <n v="0"/>
    <n v="0"/>
    <n v="0"/>
    <n v="0"/>
    <n v="0"/>
    <n v="0"/>
    <n v="0"/>
    <n v="0"/>
    <n v="0"/>
    <n v="0"/>
    <n v="0"/>
    <n v="0"/>
    <n v="0"/>
    <n v="0"/>
    <n v="0"/>
    <n v="60620"/>
    <n v="0"/>
    <n v="0"/>
    <n v="0"/>
    <n v="0"/>
    <n v="0"/>
    <n v="0"/>
    <n v="17000"/>
    <m/>
    <n v="77620"/>
    <n v="60620"/>
    <n v="0"/>
    <n v="0"/>
    <n v="0"/>
    <m/>
    <m/>
    <n v="0"/>
    <n v="0"/>
    <n v="17000"/>
    <n v="0"/>
    <n v="77620"/>
    <n v="98366"/>
    <n v="77620"/>
    <n v="253606"/>
    <s v="Department chair (Faculty position)"/>
    <m/>
    <m/>
    <s v="yes"/>
    <m/>
    <m/>
    <m/>
    <m/>
    <m/>
    <s v="Reqd to work 20 extra days"/>
    <n v="1081"/>
    <n v="163"/>
    <n v="123500"/>
    <n v="153"/>
    <n v="0"/>
    <m/>
    <m/>
    <n v="0"/>
    <n v="8"/>
    <n v="122191"/>
    <m/>
    <m/>
    <m/>
    <m/>
    <m/>
    <m/>
    <s v="No"/>
    <m/>
    <n v="3"/>
    <m/>
    <m/>
    <m/>
    <m/>
    <m/>
    <n v="5"/>
    <m/>
    <m/>
    <m/>
    <m/>
    <n v="0.4"/>
    <n v="4.8"/>
    <m/>
    <n v="4.8"/>
    <n v="0"/>
    <m/>
    <n v="5.4"/>
    <n v="6632"/>
    <s v="Actual"/>
    <n v="10226"/>
    <n v="59152"/>
    <n v="5096"/>
    <n v="59"/>
    <n v="187"/>
    <m/>
    <m/>
    <m/>
    <m/>
    <n v="75395"/>
    <n v="373"/>
    <n v="0"/>
    <m/>
    <n v="326"/>
    <n v="1537"/>
    <n v="212"/>
    <m/>
    <m/>
    <m/>
    <m/>
    <m/>
    <m/>
    <m/>
    <m/>
    <m/>
    <m/>
    <m/>
    <m/>
    <m/>
    <n v="4300"/>
    <m/>
    <m/>
    <n v="152"/>
    <m/>
    <m/>
    <m/>
    <m/>
    <m/>
    <m/>
    <m/>
    <m/>
    <m/>
    <m/>
    <n v="1"/>
    <n v="21"/>
    <n v="426"/>
    <n v="92"/>
    <m/>
    <m/>
    <n v="265"/>
    <n v="336"/>
    <m/>
    <m/>
    <m/>
    <m/>
    <m/>
    <m/>
    <m/>
    <m/>
    <m/>
    <m/>
    <m/>
    <m/>
    <m/>
    <m/>
    <m/>
    <m/>
    <m/>
    <m/>
    <m/>
    <m/>
    <m/>
    <m/>
    <m/>
    <m/>
    <m/>
    <m/>
    <m/>
    <m/>
    <m/>
    <m/>
    <m/>
    <m/>
    <m/>
    <m/>
    <m/>
    <m/>
    <m/>
    <m/>
    <m/>
    <m/>
    <m/>
    <m/>
    <m/>
    <s v="No"/>
    <m/>
    <m/>
    <m/>
    <m/>
    <s v="Yes"/>
    <s v="Yes"/>
    <m/>
    <m/>
    <m/>
    <n v="265"/>
    <n v="336"/>
    <s v="No"/>
    <m/>
    <n v="64462"/>
    <m/>
    <m/>
    <m/>
    <m/>
    <m/>
    <m/>
    <m/>
    <m/>
    <m/>
    <m/>
    <m/>
    <m/>
    <m/>
    <m/>
    <m/>
    <m/>
    <m/>
    <m/>
    <s v="Yes"/>
    <m/>
    <m/>
    <m/>
    <s v="Textbook Donations from Faculty"/>
    <m/>
    <m/>
    <m/>
    <s v="Other"/>
    <s v="Lottery, up to 17000"/>
    <m/>
    <m/>
    <n v="3572.4020833333334"/>
    <x v="2"/>
    <s v="Medium"/>
  </r>
  <r>
    <s v="Ventura CCD"/>
    <x v="33"/>
    <s v="681"/>
    <s v="Multi-College District"/>
    <n v="20150"/>
    <x v="9"/>
    <n v="11505.78"/>
    <n v="18667"/>
    <m/>
    <n v="46"/>
    <n v="6"/>
    <m/>
    <m/>
    <m/>
    <m/>
    <m/>
    <m/>
    <n v="32"/>
    <m/>
    <m/>
    <n v="26"/>
    <n v="202"/>
    <m/>
    <m/>
    <m/>
    <m/>
    <m/>
    <m/>
    <n v="49812"/>
    <m/>
    <m/>
    <m/>
    <m/>
    <m/>
    <m/>
    <m/>
    <m/>
    <m/>
    <n v="2563"/>
    <m/>
    <n v="52375"/>
    <m/>
    <m/>
    <m/>
    <m/>
    <m/>
    <m/>
    <m/>
    <m/>
    <m/>
    <m/>
    <m/>
    <m/>
    <m/>
    <n v="83137"/>
    <m/>
    <m/>
    <m/>
    <m/>
    <m/>
    <m/>
    <m/>
    <m/>
    <n v="512"/>
    <m/>
    <m/>
    <n v="83649"/>
    <m/>
    <m/>
    <m/>
    <m/>
    <m/>
    <m/>
    <m/>
    <m/>
    <m/>
    <m/>
    <n v="0"/>
    <n v="42604"/>
    <m/>
    <m/>
    <m/>
    <m/>
    <m/>
    <m/>
    <m/>
    <m/>
    <n v="51987"/>
    <m/>
    <m/>
    <n v="94591"/>
    <m/>
    <m/>
    <m/>
    <m/>
    <m/>
    <m/>
    <m/>
    <m/>
    <m/>
    <m/>
    <n v="0"/>
    <m/>
    <m/>
    <m/>
    <m/>
    <m/>
    <m/>
    <m/>
    <m/>
    <m/>
    <m/>
    <n v="0"/>
    <m/>
    <m/>
    <m/>
    <m/>
    <m/>
    <m/>
    <m/>
    <m/>
    <m/>
    <m/>
    <m/>
    <m/>
    <n v="0"/>
    <n v="1895"/>
    <m/>
    <m/>
    <m/>
    <m/>
    <m/>
    <m/>
    <m/>
    <m/>
    <m/>
    <n v="2598"/>
    <m/>
    <n v="4493"/>
    <m/>
    <m/>
    <m/>
    <m/>
    <m/>
    <m/>
    <m/>
    <m/>
    <m/>
    <m/>
    <m/>
    <n v="0.57999999999999996"/>
    <m/>
    <m/>
    <m/>
    <m/>
    <m/>
    <m/>
    <m/>
    <m/>
    <m/>
    <m/>
    <m/>
    <m/>
    <m/>
    <m/>
    <n v="0"/>
    <m/>
    <m/>
    <m/>
    <m/>
    <m/>
    <m/>
    <m/>
    <m/>
    <m/>
    <n v="0"/>
    <m/>
    <m/>
    <m/>
    <m/>
    <m/>
    <m/>
    <n v="4896"/>
    <m/>
    <m/>
    <n v="4896"/>
    <m/>
    <m/>
    <m/>
    <m/>
    <m/>
    <m/>
    <m/>
    <m/>
    <m/>
    <n v="4896"/>
    <n v="4896"/>
    <n v="136024"/>
    <n v="4896"/>
    <n v="145816"/>
    <s v="Department chair (Faculty position)"/>
    <m/>
    <m/>
    <s v="no"/>
    <m/>
    <s v="Release time"/>
    <m/>
    <m/>
    <m/>
    <m/>
    <n v="1011"/>
    <n v="4458"/>
    <n v="23234"/>
    <n v="252"/>
    <n v="1111"/>
    <m/>
    <m/>
    <n v="161"/>
    <n v="354"/>
    <n v="72471"/>
    <m/>
    <m/>
    <m/>
    <m/>
    <m/>
    <m/>
    <s v="No"/>
    <m/>
    <n v="3"/>
    <m/>
    <m/>
    <m/>
    <m/>
    <m/>
    <n v="4"/>
    <m/>
    <m/>
    <m/>
    <m/>
    <n v="2.35"/>
    <n v="4.01"/>
    <m/>
    <n v="4.01"/>
    <m/>
    <m/>
    <n v="4"/>
    <n v="5137"/>
    <s v="Estimate"/>
    <n v="3337"/>
    <n v="10842"/>
    <m/>
    <n v="587"/>
    <m/>
    <m/>
    <m/>
    <m/>
    <m/>
    <n v="14766"/>
    <n v="29"/>
    <n v="19"/>
    <m/>
    <n v="29"/>
    <n v="157"/>
    <n v="38"/>
    <m/>
    <m/>
    <m/>
    <m/>
    <m/>
    <m/>
    <m/>
    <m/>
    <m/>
    <m/>
    <m/>
    <m/>
    <m/>
    <n v="6625"/>
    <m/>
    <m/>
    <n v="265"/>
    <m/>
    <m/>
    <m/>
    <m/>
    <m/>
    <m/>
    <m/>
    <m/>
    <m/>
    <m/>
    <m/>
    <m/>
    <m/>
    <n v="52"/>
    <n v="48"/>
    <n v="22"/>
    <n v="4"/>
    <n v="0"/>
    <m/>
    <m/>
    <m/>
    <m/>
    <m/>
    <m/>
    <m/>
    <m/>
    <m/>
    <m/>
    <m/>
    <m/>
    <m/>
    <m/>
    <m/>
    <m/>
    <m/>
    <m/>
    <m/>
    <m/>
    <m/>
    <m/>
    <m/>
    <m/>
    <m/>
    <m/>
    <m/>
    <m/>
    <m/>
    <m/>
    <m/>
    <m/>
    <m/>
    <m/>
    <m/>
    <m/>
    <m/>
    <m/>
    <m/>
    <m/>
    <m/>
    <m/>
    <m/>
    <s v="No"/>
    <m/>
    <m/>
    <m/>
    <m/>
    <s v="Yes"/>
    <s v="No"/>
    <m/>
    <m/>
    <m/>
    <n v="4"/>
    <n v="0"/>
    <s v="No"/>
    <m/>
    <n v="431475"/>
    <m/>
    <m/>
    <m/>
    <m/>
    <m/>
    <m/>
    <m/>
    <m/>
    <m/>
    <m/>
    <m/>
    <m/>
    <m/>
    <m/>
    <m/>
    <m/>
    <m/>
    <m/>
    <s v="Yes"/>
    <m/>
    <m/>
    <m/>
    <s v="Textbook Donations from Faculty"/>
    <m/>
    <s v="Textbook Donations from Bookstore"/>
    <m/>
    <s v="Other"/>
    <s v="Co-Curricular Funds"/>
    <m/>
    <m/>
    <n v="2869.2718204488783"/>
    <x v="0"/>
    <s v="Medium"/>
  </r>
  <r>
    <s v="Santa Clarita CCD"/>
    <x v="0"/>
    <s v="661"/>
    <s v="Single College District"/>
    <n v="20150"/>
    <x v="9"/>
    <n v="15262.7"/>
    <n v="55019"/>
    <m/>
    <n v="86"/>
    <n v="12"/>
    <m/>
    <m/>
    <m/>
    <m/>
    <m/>
    <m/>
    <n v="18"/>
    <m/>
    <m/>
    <n v="81"/>
    <n v="523"/>
    <m/>
    <m/>
    <m/>
    <m/>
    <m/>
    <m/>
    <n v="51658"/>
    <m/>
    <m/>
    <m/>
    <m/>
    <m/>
    <m/>
    <m/>
    <m/>
    <n v="17221"/>
    <m/>
    <m/>
    <n v="68879"/>
    <m/>
    <m/>
    <m/>
    <m/>
    <m/>
    <m/>
    <m/>
    <m/>
    <m/>
    <m/>
    <m/>
    <m/>
    <m/>
    <n v="9273"/>
    <m/>
    <m/>
    <m/>
    <m/>
    <m/>
    <m/>
    <m/>
    <m/>
    <m/>
    <m/>
    <m/>
    <n v="9273"/>
    <m/>
    <m/>
    <m/>
    <m/>
    <m/>
    <m/>
    <m/>
    <m/>
    <m/>
    <m/>
    <n v="0"/>
    <n v="37453"/>
    <m/>
    <m/>
    <m/>
    <m/>
    <m/>
    <m/>
    <m/>
    <m/>
    <m/>
    <m/>
    <m/>
    <n v="37453"/>
    <m/>
    <m/>
    <m/>
    <m/>
    <m/>
    <m/>
    <m/>
    <m/>
    <m/>
    <m/>
    <n v="0"/>
    <m/>
    <m/>
    <m/>
    <m/>
    <m/>
    <m/>
    <m/>
    <m/>
    <m/>
    <m/>
    <n v="0"/>
    <m/>
    <m/>
    <m/>
    <m/>
    <m/>
    <m/>
    <m/>
    <m/>
    <m/>
    <m/>
    <m/>
    <m/>
    <n v="0"/>
    <n v="639"/>
    <m/>
    <m/>
    <m/>
    <m/>
    <m/>
    <m/>
    <m/>
    <m/>
    <m/>
    <m/>
    <m/>
    <n v="639"/>
    <m/>
    <m/>
    <m/>
    <m/>
    <m/>
    <m/>
    <m/>
    <m/>
    <m/>
    <m/>
    <m/>
    <n v="0.56999999999999995"/>
    <m/>
    <m/>
    <m/>
    <m/>
    <m/>
    <m/>
    <m/>
    <m/>
    <m/>
    <m/>
    <m/>
    <m/>
    <m/>
    <m/>
    <n v="0"/>
    <m/>
    <m/>
    <m/>
    <m/>
    <m/>
    <m/>
    <m/>
    <m/>
    <m/>
    <n v="0"/>
    <n v="10815"/>
    <m/>
    <m/>
    <m/>
    <m/>
    <m/>
    <m/>
    <m/>
    <m/>
    <n v="10815"/>
    <n v="10815"/>
    <m/>
    <m/>
    <m/>
    <m/>
    <m/>
    <m/>
    <m/>
    <m/>
    <m/>
    <n v="10815"/>
    <n v="78152"/>
    <n v="10815"/>
    <n v="99782"/>
    <s v="Other"/>
    <s v="Head Librarian"/>
    <m/>
    <s v="yes"/>
    <s v="None"/>
    <m/>
    <m/>
    <m/>
    <m/>
    <m/>
    <n v="1937"/>
    <n v="6915"/>
    <n v="136801"/>
    <n v="61"/>
    <n v="0"/>
    <m/>
    <m/>
    <n v="73"/>
    <n v="10685"/>
    <n v="59166"/>
    <m/>
    <m/>
    <m/>
    <m/>
    <m/>
    <m/>
    <s v="No"/>
    <m/>
    <n v="2"/>
    <m/>
    <m/>
    <m/>
    <m/>
    <m/>
    <n v="7"/>
    <m/>
    <m/>
    <m/>
    <m/>
    <n v="6.625"/>
    <n v="3.3374999999999999"/>
    <m/>
    <n v="3.3374999999999999"/>
    <m/>
    <m/>
    <n v="4.5"/>
    <n v="5428"/>
    <s v="Estimate"/>
    <n v="3725"/>
    <n v="15997"/>
    <m/>
    <n v="508"/>
    <n v="7"/>
    <m/>
    <m/>
    <m/>
    <m/>
    <n v="20237"/>
    <m/>
    <m/>
    <m/>
    <n v="44"/>
    <n v="20"/>
    <m/>
    <m/>
    <m/>
    <m/>
    <m/>
    <m/>
    <m/>
    <m/>
    <m/>
    <m/>
    <m/>
    <m/>
    <m/>
    <m/>
    <n v="452"/>
    <m/>
    <m/>
    <n v="23"/>
    <m/>
    <m/>
    <m/>
    <m/>
    <m/>
    <m/>
    <m/>
    <m/>
    <m/>
    <m/>
    <n v="1"/>
    <n v="2"/>
    <n v="35"/>
    <n v="56.5"/>
    <n v="47"/>
    <n v="47"/>
    <n v="0"/>
    <n v="0"/>
    <m/>
    <m/>
    <m/>
    <m/>
    <m/>
    <m/>
    <m/>
    <m/>
    <m/>
    <m/>
    <m/>
    <m/>
    <m/>
    <m/>
    <m/>
    <m/>
    <m/>
    <m/>
    <m/>
    <m/>
    <m/>
    <m/>
    <m/>
    <m/>
    <m/>
    <m/>
    <m/>
    <m/>
    <m/>
    <m/>
    <m/>
    <m/>
    <m/>
    <m/>
    <m/>
    <m/>
    <m/>
    <m/>
    <m/>
    <m/>
    <m/>
    <m/>
    <m/>
    <s v="No"/>
    <m/>
    <m/>
    <m/>
    <m/>
    <s v="Yes"/>
    <s v="Yes"/>
    <m/>
    <m/>
    <m/>
    <n v="0"/>
    <n v="0"/>
    <s v="Yes"/>
    <n v="43"/>
    <n v="146800"/>
    <m/>
    <m/>
    <m/>
    <m/>
    <m/>
    <m/>
    <m/>
    <m/>
    <m/>
    <m/>
    <m/>
    <m/>
    <m/>
    <m/>
    <m/>
    <m/>
    <m/>
    <m/>
    <s v="Yes"/>
    <s v="General Library Book Budget"/>
    <m/>
    <m/>
    <s v="Textbook Donations from Faculty"/>
    <s v="Textbook Donations from Publisher"/>
    <m/>
    <m/>
    <m/>
    <m/>
    <m/>
    <m/>
    <n v="4573.0936329588021"/>
    <x v="2"/>
    <s v="Medium"/>
  </r>
  <r>
    <s v="Los Rios CCD"/>
    <x v="58"/>
    <s v="232"/>
    <s v="Multi-College District"/>
    <n v="20150"/>
    <x v="9"/>
    <n v="9745.6200000000008"/>
    <n v="22096"/>
    <m/>
    <n v="76"/>
    <n v="7"/>
    <m/>
    <m/>
    <m/>
    <m/>
    <m/>
    <m/>
    <n v="39"/>
    <m/>
    <m/>
    <n v="48"/>
    <n v="385"/>
    <m/>
    <m/>
    <m/>
    <m/>
    <m/>
    <m/>
    <n v="64464"/>
    <m/>
    <m/>
    <m/>
    <m/>
    <m/>
    <m/>
    <m/>
    <m/>
    <m/>
    <m/>
    <m/>
    <n v="64464"/>
    <m/>
    <m/>
    <m/>
    <m/>
    <m/>
    <m/>
    <m/>
    <m/>
    <m/>
    <m/>
    <m/>
    <m/>
    <m/>
    <n v="7298"/>
    <m/>
    <m/>
    <m/>
    <m/>
    <m/>
    <m/>
    <m/>
    <m/>
    <m/>
    <m/>
    <m/>
    <n v="7298"/>
    <m/>
    <m/>
    <m/>
    <m/>
    <m/>
    <m/>
    <m/>
    <m/>
    <m/>
    <m/>
    <n v="0"/>
    <n v="2660"/>
    <m/>
    <m/>
    <n v="55134"/>
    <m/>
    <m/>
    <m/>
    <m/>
    <m/>
    <m/>
    <m/>
    <m/>
    <n v="57794"/>
    <m/>
    <m/>
    <m/>
    <m/>
    <m/>
    <m/>
    <m/>
    <m/>
    <m/>
    <m/>
    <n v="0"/>
    <m/>
    <m/>
    <m/>
    <m/>
    <m/>
    <m/>
    <m/>
    <m/>
    <m/>
    <m/>
    <n v="0"/>
    <m/>
    <m/>
    <m/>
    <m/>
    <m/>
    <m/>
    <m/>
    <m/>
    <m/>
    <m/>
    <m/>
    <m/>
    <n v="0"/>
    <n v="5420"/>
    <m/>
    <m/>
    <m/>
    <m/>
    <m/>
    <m/>
    <m/>
    <m/>
    <m/>
    <m/>
    <m/>
    <n v="5420"/>
    <m/>
    <m/>
    <m/>
    <m/>
    <m/>
    <m/>
    <m/>
    <m/>
    <m/>
    <m/>
    <m/>
    <n v="0.63"/>
    <m/>
    <m/>
    <m/>
    <m/>
    <m/>
    <m/>
    <m/>
    <m/>
    <m/>
    <m/>
    <m/>
    <m/>
    <m/>
    <m/>
    <n v="0"/>
    <m/>
    <m/>
    <m/>
    <m/>
    <m/>
    <m/>
    <m/>
    <m/>
    <m/>
    <n v="0"/>
    <n v="9497"/>
    <m/>
    <m/>
    <m/>
    <m/>
    <m/>
    <m/>
    <m/>
    <m/>
    <n v="9497"/>
    <n v="9497"/>
    <m/>
    <m/>
    <m/>
    <m/>
    <m/>
    <m/>
    <m/>
    <m/>
    <m/>
    <n v="9497"/>
    <n v="71762"/>
    <n v="9497"/>
    <n v="90756"/>
    <s v="Other"/>
    <s v="Jointly by Dean and Department Chair"/>
    <m/>
    <s v="yes"/>
    <m/>
    <m/>
    <s v="Stipend"/>
    <m/>
    <m/>
    <m/>
    <n v="1683"/>
    <n v="1748"/>
    <n v="15792"/>
    <n v="105"/>
    <n v="3326"/>
    <m/>
    <m/>
    <n v="88"/>
    <n v="15"/>
    <n v="51173"/>
    <m/>
    <m/>
    <m/>
    <m/>
    <m/>
    <m/>
    <s v="No"/>
    <m/>
    <n v="5.6"/>
    <m/>
    <m/>
    <m/>
    <m/>
    <m/>
    <n v="1"/>
    <m/>
    <m/>
    <m/>
    <m/>
    <n v="1.8"/>
    <n v="5.6"/>
    <m/>
    <n v="5.6"/>
    <n v="3"/>
    <m/>
    <n v="4"/>
    <n v="9411"/>
    <s v="Estimate"/>
    <n v="9742"/>
    <n v="27243"/>
    <m/>
    <n v="671"/>
    <m/>
    <m/>
    <m/>
    <m/>
    <m/>
    <n v="37656"/>
    <n v="36"/>
    <n v="1714"/>
    <m/>
    <n v="1739"/>
    <n v="1582"/>
    <n v="1531"/>
    <m/>
    <m/>
    <m/>
    <m/>
    <m/>
    <m/>
    <m/>
    <m/>
    <m/>
    <m/>
    <m/>
    <m/>
    <m/>
    <n v="2147"/>
    <m/>
    <m/>
    <n v="164"/>
    <m/>
    <m/>
    <m/>
    <m/>
    <m/>
    <m/>
    <m/>
    <m/>
    <m/>
    <m/>
    <n v="1"/>
    <n v="2"/>
    <n v="20"/>
    <n v="64.5"/>
    <n v="48"/>
    <n v="48"/>
    <n v="6"/>
    <n v="0"/>
    <m/>
    <m/>
    <m/>
    <m/>
    <m/>
    <m/>
    <m/>
    <m/>
    <m/>
    <m/>
    <m/>
    <m/>
    <m/>
    <m/>
    <m/>
    <m/>
    <m/>
    <m/>
    <m/>
    <m/>
    <m/>
    <m/>
    <m/>
    <m/>
    <m/>
    <m/>
    <m/>
    <m/>
    <m/>
    <m/>
    <m/>
    <m/>
    <m/>
    <m/>
    <m/>
    <m/>
    <m/>
    <m/>
    <m/>
    <m/>
    <m/>
    <m/>
    <m/>
    <s v="No"/>
    <m/>
    <m/>
    <m/>
    <m/>
    <s v="Yes"/>
    <s v="Yes"/>
    <m/>
    <m/>
    <m/>
    <n v="6"/>
    <n v="0"/>
    <s v="No"/>
    <m/>
    <n v="265016"/>
    <m/>
    <m/>
    <m/>
    <m/>
    <m/>
    <m/>
    <m/>
    <m/>
    <m/>
    <m/>
    <m/>
    <m/>
    <m/>
    <m/>
    <m/>
    <m/>
    <m/>
    <m/>
    <s v="Yes"/>
    <s v="General Library Book Budget"/>
    <m/>
    <m/>
    <s v="Textbook Donations from Faculty"/>
    <m/>
    <m/>
    <m/>
    <m/>
    <m/>
    <m/>
    <m/>
    <n v="1740.2892857142861"/>
    <x v="0"/>
    <s v="Small"/>
  </r>
  <r>
    <s v="Southwestern CCD"/>
    <x v="64"/>
    <s v="091"/>
    <s v="Single College District"/>
    <n v="20150"/>
    <x v="9"/>
    <n v="15233.15"/>
    <n v="54236"/>
    <m/>
    <n v="199"/>
    <n v="25"/>
    <m/>
    <m/>
    <m/>
    <m/>
    <m/>
    <m/>
    <n v="55"/>
    <m/>
    <m/>
    <n v="150"/>
    <n v="750"/>
    <m/>
    <m/>
    <m/>
    <m/>
    <m/>
    <m/>
    <n v="69000"/>
    <m/>
    <m/>
    <m/>
    <n v="70000"/>
    <m/>
    <m/>
    <m/>
    <m/>
    <m/>
    <m/>
    <m/>
    <n v="139000"/>
    <m/>
    <m/>
    <m/>
    <m/>
    <m/>
    <m/>
    <m/>
    <m/>
    <m/>
    <m/>
    <m/>
    <m/>
    <m/>
    <n v="8896"/>
    <m/>
    <m/>
    <m/>
    <m/>
    <m/>
    <m/>
    <m/>
    <m/>
    <m/>
    <m/>
    <m/>
    <n v="8896"/>
    <m/>
    <m/>
    <m/>
    <m/>
    <m/>
    <m/>
    <m/>
    <m/>
    <m/>
    <m/>
    <n v="0"/>
    <n v="74027"/>
    <m/>
    <m/>
    <m/>
    <m/>
    <m/>
    <m/>
    <m/>
    <m/>
    <m/>
    <m/>
    <m/>
    <n v="74027"/>
    <m/>
    <m/>
    <m/>
    <m/>
    <m/>
    <m/>
    <m/>
    <m/>
    <m/>
    <m/>
    <n v="0"/>
    <m/>
    <m/>
    <m/>
    <m/>
    <m/>
    <m/>
    <m/>
    <m/>
    <m/>
    <m/>
    <n v="0"/>
    <m/>
    <m/>
    <m/>
    <m/>
    <m/>
    <m/>
    <m/>
    <m/>
    <m/>
    <m/>
    <m/>
    <m/>
    <n v="0"/>
    <n v="8020"/>
    <m/>
    <m/>
    <m/>
    <m/>
    <m/>
    <m/>
    <m/>
    <m/>
    <m/>
    <m/>
    <m/>
    <n v="8020"/>
    <m/>
    <m/>
    <m/>
    <m/>
    <m/>
    <m/>
    <m/>
    <m/>
    <m/>
    <m/>
    <m/>
    <m/>
    <m/>
    <m/>
    <m/>
    <m/>
    <m/>
    <n v="11765"/>
    <m/>
    <m/>
    <m/>
    <m/>
    <m/>
    <m/>
    <m/>
    <m/>
    <n v="11765"/>
    <m/>
    <m/>
    <m/>
    <m/>
    <m/>
    <m/>
    <m/>
    <m/>
    <m/>
    <n v="0"/>
    <m/>
    <m/>
    <m/>
    <m/>
    <m/>
    <m/>
    <m/>
    <m/>
    <m/>
    <n v="0"/>
    <m/>
    <m/>
    <m/>
    <m/>
    <m/>
    <m/>
    <m/>
    <m/>
    <m/>
    <m/>
    <n v="0"/>
    <n v="147896"/>
    <n v="0"/>
    <n v="147896"/>
    <s v="Dean or other administrator"/>
    <m/>
    <m/>
    <s v="no"/>
    <m/>
    <s v="Release time"/>
    <m/>
    <m/>
    <m/>
    <m/>
    <n v="1257"/>
    <n v="3683"/>
    <n v="24384"/>
    <n v="86"/>
    <n v="2"/>
    <m/>
    <m/>
    <n v="12"/>
    <n v="78"/>
    <n v="89958"/>
    <m/>
    <m/>
    <m/>
    <m/>
    <m/>
    <m/>
    <s v="Yes"/>
    <s v="EBSCO"/>
    <n v="5"/>
    <m/>
    <m/>
    <m/>
    <m/>
    <m/>
    <n v="6"/>
    <m/>
    <m/>
    <m/>
    <m/>
    <m/>
    <n v="2.5"/>
    <m/>
    <n v="2.5"/>
    <m/>
    <m/>
    <m/>
    <n v="9008"/>
    <s v="Actual"/>
    <n v="29516"/>
    <n v="12979"/>
    <m/>
    <m/>
    <m/>
    <m/>
    <m/>
    <m/>
    <m/>
    <m/>
    <m/>
    <n v="278"/>
    <m/>
    <n v="167"/>
    <n v="1982"/>
    <n v="1969"/>
    <m/>
    <m/>
    <m/>
    <m/>
    <m/>
    <m/>
    <m/>
    <m/>
    <m/>
    <m/>
    <m/>
    <m/>
    <m/>
    <n v="5882"/>
    <m/>
    <m/>
    <n v="279"/>
    <m/>
    <m/>
    <m/>
    <m/>
    <m/>
    <m/>
    <m/>
    <m/>
    <m/>
    <m/>
    <n v="2"/>
    <n v="4"/>
    <n v="56"/>
    <n v="54"/>
    <n v="40"/>
    <n v="40"/>
    <n v="4"/>
    <n v="0"/>
    <m/>
    <m/>
    <m/>
    <m/>
    <m/>
    <m/>
    <m/>
    <m/>
    <m/>
    <m/>
    <m/>
    <m/>
    <m/>
    <m/>
    <m/>
    <m/>
    <m/>
    <m/>
    <m/>
    <m/>
    <m/>
    <m/>
    <m/>
    <m/>
    <m/>
    <m/>
    <m/>
    <m/>
    <m/>
    <m/>
    <m/>
    <m/>
    <m/>
    <m/>
    <m/>
    <m/>
    <m/>
    <m/>
    <m/>
    <m/>
    <m/>
    <m/>
    <m/>
    <s v="No"/>
    <m/>
    <m/>
    <m/>
    <m/>
    <s v="Yes"/>
    <s v="Yes"/>
    <m/>
    <m/>
    <m/>
    <n v="4"/>
    <n v="0"/>
    <s v="Yes"/>
    <n v="3"/>
    <n v="358255"/>
    <m/>
    <m/>
    <m/>
    <m/>
    <m/>
    <m/>
    <m/>
    <m/>
    <m/>
    <m/>
    <m/>
    <m/>
    <m/>
    <m/>
    <m/>
    <m/>
    <m/>
    <m/>
    <s v="No"/>
    <m/>
    <m/>
    <m/>
    <m/>
    <m/>
    <m/>
    <m/>
    <m/>
    <m/>
    <m/>
    <m/>
    <n v="6093.26"/>
    <x v="2"/>
    <s v="Medium"/>
  </r>
  <r>
    <s v="San Francisco CCD"/>
    <x v="105"/>
    <s v="361"/>
    <s v="Single College District"/>
    <n v="20150"/>
    <x v="9"/>
    <n v="16394.900000000001"/>
    <n v="70000"/>
    <m/>
    <n v="250"/>
    <n v="18"/>
    <m/>
    <m/>
    <m/>
    <m/>
    <m/>
    <m/>
    <n v="64"/>
    <m/>
    <m/>
    <n v="108"/>
    <n v="700"/>
    <m/>
    <m/>
    <m/>
    <m/>
    <m/>
    <m/>
    <n v="70761"/>
    <m/>
    <m/>
    <m/>
    <m/>
    <m/>
    <m/>
    <m/>
    <m/>
    <n v="3472"/>
    <n v="31897"/>
    <m/>
    <n v="106130"/>
    <m/>
    <m/>
    <m/>
    <m/>
    <m/>
    <m/>
    <m/>
    <m/>
    <m/>
    <m/>
    <m/>
    <m/>
    <m/>
    <m/>
    <m/>
    <m/>
    <m/>
    <m/>
    <m/>
    <m/>
    <m/>
    <m/>
    <n v="47112"/>
    <n v="873"/>
    <m/>
    <n v="47985"/>
    <m/>
    <m/>
    <m/>
    <m/>
    <m/>
    <m/>
    <m/>
    <m/>
    <m/>
    <m/>
    <n v="0"/>
    <m/>
    <m/>
    <m/>
    <m/>
    <m/>
    <m/>
    <m/>
    <m/>
    <m/>
    <n v="58250"/>
    <n v="2775"/>
    <m/>
    <n v="61025"/>
    <m/>
    <m/>
    <m/>
    <m/>
    <m/>
    <m/>
    <m/>
    <m/>
    <m/>
    <m/>
    <n v="0"/>
    <n v="1100"/>
    <m/>
    <m/>
    <m/>
    <m/>
    <m/>
    <m/>
    <m/>
    <m/>
    <m/>
    <n v="1100"/>
    <m/>
    <m/>
    <m/>
    <m/>
    <m/>
    <m/>
    <m/>
    <m/>
    <m/>
    <m/>
    <m/>
    <m/>
    <n v="0"/>
    <n v="3360"/>
    <m/>
    <m/>
    <m/>
    <m/>
    <m/>
    <m/>
    <m/>
    <m/>
    <m/>
    <m/>
    <m/>
    <n v="3360"/>
    <m/>
    <m/>
    <m/>
    <m/>
    <m/>
    <m/>
    <m/>
    <m/>
    <m/>
    <m/>
    <m/>
    <n v="0.49"/>
    <m/>
    <m/>
    <m/>
    <m/>
    <m/>
    <n v="2120"/>
    <m/>
    <m/>
    <m/>
    <m/>
    <m/>
    <n v="16029"/>
    <m/>
    <m/>
    <n v="18149"/>
    <m/>
    <m/>
    <m/>
    <m/>
    <m/>
    <m/>
    <m/>
    <m/>
    <m/>
    <n v="0"/>
    <m/>
    <m/>
    <m/>
    <m/>
    <m/>
    <m/>
    <m/>
    <m/>
    <m/>
    <n v="0"/>
    <m/>
    <m/>
    <m/>
    <m/>
    <m/>
    <m/>
    <m/>
    <m/>
    <m/>
    <m/>
    <n v="0"/>
    <n v="154115"/>
    <n v="1100"/>
    <n v="155215"/>
    <s v="Dean or other administrator"/>
    <m/>
    <m/>
    <s v="yes"/>
    <m/>
    <s v="Release time"/>
    <s v="Stipend"/>
    <m/>
    <m/>
    <m/>
    <n v="2425"/>
    <n v="18308"/>
    <n v="156114"/>
    <n v="381"/>
    <m/>
    <m/>
    <m/>
    <n v="273"/>
    <n v="10919"/>
    <n v="140336"/>
    <m/>
    <m/>
    <m/>
    <m/>
    <m/>
    <m/>
    <s v="No"/>
    <m/>
    <n v="20"/>
    <m/>
    <m/>
    <m/>
    <m/>
    <m/>
    <n v="34"/>
    <m/>
    <m/>
    <m/>
    <m/>
    <n v="20"/>
    <n v="26"/>
    <m/>
    <n v="26"/>
    <m/>
    <m/>
    <n v="34"/>
    <n v="31357"/>
    <s v="Estimate"/>
    <n v="23507"/>
    <n v="50086"/>
    <n v="24543"/>
    <n v="5027"/>
    <n v="1"/>
    <m/>
    <m/>
    <m/>
    <m/>
    <m/>
    <n v="0"/>
    <m/>
    <m/>
    <m/>
    <m/>
    <m/>
    <m/>
    <m/>
    <m/>
    <m/>
    <m/>
    <m/>
    <m/>
    <m/>
    <m/>
    <m/>
    <m/>
    <m/>
    <m/>
    <n v="11778"/>
    <m/>
    <m/>
    <n v="396"/>
    <m/>
    <m/>
    <m/>
    <m/>
    <m/>
    <m/>
    <m/>
    <m/>
    <m/>
    <m/>
    <n v="10"/>
    <n v="16"/>
    <n v="178"/>
    <n v="59"/>
    <n v="59"/>
    <n v="59"/>
    <n v="4"/>
    <n v="0"/>
    <m/>
    <m/>
    <m/>
    <m/>
    <m/>
    <m/>
    <m/>
    <m/>
    <m/>
    <m/>
    <m/>
    <m/>
    <m/>
    <m/>
    <m/>
    <m/>
    <m/>
    <m/>
    <m/>
    <m/>
    <m/>
    <m/>
    <m/>
    <m/>
    <m/>
    <m/>
    <m/>
    <m/>
    <m/>
    <m/>
    <m/>
    <m/>
    <m/>
    <m/>
    <m/>
    <m/>
    <m/>
    <m/>
    <m/>
    <m/>
    <m/>
    <m/>
    <m/>
    <s v="No"/>
    <m/>
    <m/>
    <m/>
    <m/>
    <s v="Yes"/>
    <s v="Yes"/>
    <m/>
    <m/>
    <m/>
    <n v="140"/>
    <n v="0"/>
    <s v="No"/>
    <n v="0"/>
    <n v="711833"/>
    <m/>
    <m/>
    <m/>
    <m/>
    <m/>
    <m/>
    <m/>
    <m/>
    <m/>
    <m/>
    <m/>
    <m/>
    <m/>
    <m/>
    <m/>
    <m/>
    <m/>
    <m/>
    <s v="Yes"/>
    <m/>
    <s v="Student Government"/>
    <s v="College Foundation"/>
    <s v="Textbook Donations from Faculty"/>
    <m/>
    <s v="Textbook Donations from Bookstore"/>
    <m/>
    <m/>
    <m/>
    <m/>
    <m/>
    <n v="630.573076923077"/>
    <x v="2"/>
    <s v="Medium"/>
  </r>
  <r>
    <s v="Victor Valley CCD"/>
    <x v="44"/>
    <s v="991"/>
    <s v="Single College District"/>
    <n v="20150"/>
    <x v="9"/>
    <n v="9343.66"/>
    <n v="29886"/>
    <m/>
    <n v="35"/>
    <n v="6"/>
    <m/>
    <m/>
    <m/>
    <m/>
    <m/>
    <m/>
    <n v="30"/>
    <m/>
    <m/>
    <n v="26"/>
    <n v="355"/>
    <m/>
    <m/>
    <m/>
    <m/>
    <m/>
    <m/>
    <n v="71255"/>
    <m/>
    <m/>
    <m/>
    <m/>
    <m/>
    <m/>
    <m/>
    <m/>
    <m/>
    <m/>
    <m/>
    <n v="71255"/>
    <m/>
    <m/>
    <m/>
    <m/>
    <m/>
    <m/>
    <m/>
    <m/>
    <m/>
    <m/>
    <m/>
    <m/>
    <m/>
    <n v="7685"/>
    <m/>
    <m/>
    <m/>
    <m/>
    <m/>
    <m/>
    <m/>
    <m/>
    <m/>
    <m/>
    <m/>
    <n v="7685"/>
    <m/>
    <m/>
    <m/>
    <m/>
    <m/>
    <m/>
    <m/>
    <m/>
    <m/>
    <m/>
    <n v="0"/>
    <n v="39806"/>
    <m/>
    <m/>
    <m/>
    <m/>
    <m/>
    <m/>
    <m/>
    <m/>
    <m/>
    <m/>
    <m/>
    <n v="39806"/>
    <m/>
    <m/>
    <m/>
    <m/>
    <m/>
    <m/>
    <m/>
    <m/>
    <m/>
    <m/>
    <n v="0"/>
    <m/>
    <m/>
    <m/>
    <m/>
    <m/>
    <m/>
    <m/>
    <m/>
    <m/>
    <m/>
    <n v="0"/>
    <m/>
    <m/>
    <m/>
    <m/>
    <m/>
    <m/>
    <m/>
    <m/>
    <m/>
    <m/>
    <m/>
    <m/>
    <n v="0"/>
    <n v="3264"/>
    <m/>
    <m/>
    <m/>
    <m/>
    <m/>
    <m/>
    <m/>
    <m/>
    <m/>
    <m/>
    <m/>
    <n v="3264"/>
    <m/>
    <m/>
    <m/>
    <m/>
    <m/>
    <m/>
    <m/>
    <m/>
    <m/>
    <m/>
    <m/>
    <n v="0.74"/>
    <m/>
    <m/>
    <m/>
    <m/>
    <m/>
    <m/>
    <m/>
    <m/>
    <m/>
    <m/>
    <m/>
    <m/>
    <m/>
    <m/>
    <n v="0"/>
    <m/>
    <m/>
    <m/>
    <m/>
    <m/>
    <m/>
    <m/>
    <m/>
    <m/>
    <n v="0"/>
    <n v="25920"/>
    <m/>
    <m/>
    <m/>
    <m/>
    <m/>
    <m/>
    <m/>
    <m/>
    <n v="25920"/>
    <n v="25920"/>
    <m/>
    <m/>
    <m/>
    <m/>
    <m/>
    <m/>
    <m/>
    <m/>
    <m/>
    <n v="25920"/>
    <n v="78940"/>
    <n v="25920"/>
    <n v="130780"/>
    <s v="Dean or other administrator"/>
    <m/>
    <m/>
    <s v="no"/>
    <m/>
    <m/>
    <s v="Stipend"/>
    <m/>
    <m/>
    <m/>
    <n v="1228"/>
    <n v="4013"/>
    <n v="2489"/>
    <n v="65"/>
    <m/>
    <m/>
    <m/>
    <n v="134"/>
    <n v="92"/>
    <n v="48585"/>
    <m/>
    <m/>
    <m/>
    <m/>
    <m/>
    <m/>
    <s v="No"/>
    <m/>
    <n v="2"/>
    <m/>
    <m/>
    <m/>
    <m/>
    <m/>
    <n v="5"/>
    <m/>
    <m/>
    <m/>
    <m/>
    <n v="1.4"/>
    <n v="3.6"/>
    <m/>
    <n v="3.6"/>
    <n v="0"/>
    <m/>
    <n v="5"/>
    <n v="11899"/>
    <s v="Actual"/>
    <n v="6394"/>
    <n v="22255"/>
    <n v="3960"/>
    <n v="1050"/>
    <n v="628"/>
    <m/>
    <m/>
    <m/>
    <m/>
    <n v="34287"/>
    <n v="9"/>
    <s v="n/a"/>
    <m/>
    <n v="7"/>
    <n v="127"/>
    <n v="35"/>
    <m/>
    <m/>
    <m/>
    <m/>
    <m/>
    <m/>
    <m/>
    <m/>
    <m/>
    <m/>
    <m/>
    <m/>
    <m/>
    <n v="4024"/>
    <m/>
    <m/>
    <n v="166"/>
    <m/>
    <m/>
    <m/>
    <m/>
    <m/>
    <m/>
    <m/>
    <m/>
    <m/>
    <m/>
    <m/>
    <m/>
    <m/>
    <n v="65"/>
    <n v="40"/>
    <n v="40"/>
    <n v="5"/>
    <n v="0"/>
    <m/>
    <m/>
    <m/>
    <m/>
    <m/>
    <m/>
    <m/>
    <m/>
    <m/>
    <m/>
    <m/>
    <m/>
    <m/>
    <m/>
    <m/>
    <m/>
    <m/>
    <m/>
    <m/>
    <m/>
    <m/>
    <m/>
    <m/>
    <m/>
    <m/>
    <m/>
    <m/>
    <m/>
    <m/>
    <m/>
    <m/>
    <m/>
    <m/>
    <m/>
    <m/>
    <m/>
    <m/>
    <m/>
    <m/>
    <m/>
    <m/>
    <m/>
    <m/>
    <s v="No"/>
    <m/>
    <m/>
    <m/>
    <m/>
    <s v="Yes"/>
    <s v="No"/>
    <m/>
    <m/>
    <m/>
    <n v="140"/>
    <n v="0"/>
    <s v="No"/>
    <m/>
    <n v="189430"/>
    <m/>
    <m/>
    <m/>
    <m/>
    <m/>
    <m/>
    <m/>
    <m/>
    <m/>
    <m/>
    <m/>
    <m/>
    <m/>
    <m/>
    <m/>
    <m/>
    <m/>
    <m/>
    <s v="No"/>
    <m/>
    <m/>
    <m/>
    <m/>
    <m/>
    <m/>
    <m/>
    <m/>
    <m/>
    <m/>
    <m/>
    <n v="2595.4611111111112"/>
    <x v="0"/>
    <s v="Small"/>
  </r>
  <r>
    <s v="San Joaquin Delta CCD"/>
    <x v="106"/>
    <s v="551"/>
    <s v="Single College District"/>
    <n v="20150"/>
    <x v="9"/>
    <n v="15973.62"/>
    <n v="47039"/>
    <m/>
    <n v="173"/>
    <n v="0"/>
    <m/>
    <m/>
    <m/>
    <m/>
    <m/>
    <m/>
    <n v="72"/>
    <m/>
    <m/>
    <n v="0"/>
    <n v="688"/>
    <m/>
    <m/>
    <m/>
    <m/>
    <m/>
    <m/>
    <n v="97236"/>
    <m/>
    <m/>
    <m/>
    <m/>
    <m/>
    <m/>
    <m/>
    <m/>
    <n v="38397"/>
    <m/>
    <m/>
    <n v="135633"/>
    <m/>
    <m/>
    <m/>
    <m/>
    <m/>
    <m/>
    <m/>
    <m/>
    <m/>
    <m/>
    <m/>
    <m/>
    <m/>
    <n v="8798"/>
    <m/>
    <m/>
    <m/>
    <m/>
    <m/>
    <m/>
    <m/>
    <m/>
    <n v="35215"/>
    <m/>
    <m/>
    <n v="44013"/>
    <m/>
    <m/>
    <m/>
    <m/>
    <m/>
    <m/>
    <m/>
    <m/>
    <m/>
    <m/>
    <n v="0"/>
    <m/>
    <m/>
    <m/>
    <m/>
    <m/>
    <m/>
    <m/>
    <m/>
    <m/>
    <n v="119532"/>
    <m/>
    <m/>
    <n v="119532"/>
    <n v="0"/>
    <m/>
    <m/>
    <m/>
    <m/>
    <m/>
    <m/>
    <m/>
    <n v="0"/>
    <m/>
    <n v="0"/>
    <n v="0"/>
    <m/>
    <m/>
    <m/>
    <m/>
    <m/>
    <m/>
    <m/>
    <n v="0"/>
    <m/>
    <n v="0"/>
    <m/>
    <m/>
    <m/>
    <m/>
    <m/>
    <m/>
    <m/>
    <m/>
    <m/>
    <m/>
    <m/>
    <m/>
    <n v="0"/>
    <n v="762"/>
    <m/>
    <m/>
    <m/>
    <m/>
    <m/>
    <m/>
    <m/>
    <n v="6621"/>
    <m/>
    <m/>
    <m/>
    <n v="7383"/>
    <m/>
    <m/>
    <m/>
    <m/>
    <m/>
    <m/>
    <m/>
    <m/>
    <m/>
    <m/>
    <m/>
    <n v="0.61"/>
    <m/>
    <m/>
    <m/>
    <m/>
    <m/>
    <m/>
    <m/>
    <m/>
    <m/>
    <m/>
    <m/>
    <n v="9104"/>
    <m/>
    <m/>
    <n v="9104"/>
    <n v="0"/>
    <m/>
    <m/>
    <m/>
    <m/>
    <m/>
    <m/>
    <n v="0"/>
    <m/>
    <n v="0"/>
    <n v="35041"/>
    <m/>
    <m/>
    <m/>
    <m/>
    <m/>
    <m/>
    <m/>
    <m/>
    <n v="35041"/>
    <n v="35041"/>
    <m/>
    <m/>
    <m/>
    <m/>
    <m/>
    <m/>
    <m/>
    <m/>
    <m/>
    <n v="35041"/>
    <n v="179646"/>
    <n v="35041"/>
    <n v="249728"/>
    <s v="Dean or other administrator"/>
    <m/>
    <m/>
    <s v="no"/>
    <s v="None"/>
    <m/>
    <m/>
    <m/>
    <m/>
    <m/>
    <n v="3262"/>
    <n v="2468"/>
    <n v="3164"/>
    <n v="175"/>
    <n v="29"/>
    <m/>
    <m/>
    <n v="366"/>
    <n v="264"/>
    <n v="89487"/>
    <m/>
    <m/>
    <m/>
    <m/>
    <m/>
    <m/>
    <s v="No"/>
    <m/>
    <n v="4"/>
    <m/>
    <m/>
    <m/>
    <m/>
    <m/>
    <n v="12"/>
    <m/>
    <m/>
    <m/>
    <m/>
    <n v="6.45"/>
    <n v="4.9000000000000004"/>
    <m/>
    <n v="4.9000000000000004"/>
    <m/>
    <m/>
    <n v="9.5"/>
    <n v="17108"/>
    <s v="Estimate"/>
    <n v="17843"/>
    <n v="20846"/>
    <n v="947"/>
    <n v="3333"/>
    <n v="7"/>
    <m/>
    <m/>
    <m/>
    <m/>
    <n v="42976"/>
    <n v="28"/>
    <n v="0"/>
    <m/>
    <n v="20"/>
    <n v="836"/>
    <n v="75"/>
    <m/>
    <m/>
    <m/>
    <m/>
    <m/>
    <m/>
    <m/>
    <m/>
    <m/>
    <m/>
    <m/>
    <m/>
    <m/>
    <n v="2810"/>
    <m/>
    <m/>
    <n v="132"/>
    <m/>
    <m/>
    <m/>
    <m/>
    <m/>
    <m/>
    <m/>
    <m/>
    <m/>
    <m/>
    <n v="3"/>
    <n v="6"/>
    <n v="101"/>
    <n v="60"/>
    <n v="44"/>
    <n v="44"/>
    <n v="0"/>
    <n v="0"/>
    <m/>
    <m/>
    <m/>
    <m/>
    <m/>
    <m/>
    <m/>
    <m/>
    <m/>
    <m/>
    <m/>
    <m/>
    <m/>
    <m/>
    <m/>
    <m/>
    <m/>
    <m/>
    <m/>
    <m/>
    <m/>
    <m/>
    <m/>
    <m/>
    <m/>
    <m/>
    <m/>
    <m/>
    <m/>
    <m/>
    <m/>
    <m/>
    <m/>
    <m/>
    <m/>
    <m/>
    <m/>
    <m/>
    <m/>
    <m/>
    <m/>
    <m/>
    <m/>
    <s v="No"/>
    <m/>
    <m/>
    <m/>
    <m/>
    <s v="Yes"/>
    <s v="Yes"/>
    <m/>
    <m/>
    <m/>
    <n v="0"/>
    <n v="0"/>
    <s v="Yes"/>
    <n v="16"/>
    <n v="352793"/>
    <m/>
    <m/>
    <m/>
    <m/>
    <m/>
    <m/>
    <m/>
    <m/>
    <m/>
    <m/>
    <m/>
    <m/>
    <m/>
    <m/>
    <m/>
    <m/>
    <m/>
    <m/>
    <s v="Yes"/>
    <s v="General Library Book Budget"/>
    <m/>
    <m/>
    <s v="Textbook Donations from Faculty"/>
    <m/>
    <m/>
    <m/>
    <m/>
    <m/>
    <m/>
    <m/>
    <n v="3259.922448979592"/>
    <x v="2"/>
    <s v="Medium"/>
  </r>
  <r>
    <s v="El Camino CCD"/>
    <x v="60"/>
    <s v="721"/>
    <s v="Single College District"/>
    <n v="20150"/>
    <x v="9"/>
    <n v="18589.04"/>
    <n v="41442"/>
    <m/>
    <n v="27"/>
    <n v="10"/>
    <m/>
    <m/>
    <m/>
    <m/>
    <m/>
    <m/>
    <n v="70"/>
    <m/>
    <m/>
    <n v="71"/>
    <n v="858"/>
    <m/>
    <m/>
    <m/>
    <m/>
    <m/>
    <m/>
    <n v="106000"/>
    <n v="50000"/>
    <m/>
    <m/>
    <m/>
    <m/>
    <m/>
    <m/>
    <m/>
    <m/>
    <m/>
    <m/>
    <n v="156000"/>
    <m/>
    <m/>
    <m/>
    <m/>
    <m/>
    <m/>
    <m/>
    <m/>
    <m/>
    <m/>
    <m/>
    <m/>
    <m/>
    <n v="51000"/>
    <m/>
    <n v="0"/>
    <n v="0"/>
    <n v="0"/>
    <m/>
    <m/>
    <n v="0"/>
    <n v="0"/>
    <n v="0"/>
    <n v="0"/>
    <m/>
    <n v="51000"/>
    <m/>
    <m/>
    <m/>
    <m/>
    <m/>
    <m/>
    <m/>
    <m/>
    <m/>
    <m/>
    <n v="0"/>
    <n v="66807"/>
    <m/>
    <n v="0"/>
    <n v="0"/>
    <n v="0"/>
    <m/>
    <n v="0"/>
    <n v="0"/>
    <n v="0"/>
    <n v="0"/>
    <n v="0"/>
    <m/>
    <n v="66807"/>
    <n v="0"/>
    <n v="0"/>
    <n v="0"/>
    <n v="0"/>
    <m/>
    <n v="0"/>
    <n v="0"/>
    <n v="0"/>
    <n v="0"/>
    <n v="0"/>
    <n v="0"/>
    <n v="0"/>
    <n v="0"/>
    <n v="0"/>
    <n v="0"/>
    <m/>
    <n v="0"/>
    <n v="0"/>
    <n v="0"/>
    <n v="0"/>
    <n v="0"/>
    <n v="0"/>
    <m/>
    <m/>
    <m/>
    <m/>
    <m/>
    <m/>
    <m/>
    <m/>
    <m/>
    <m/>
    <m/>
    <m/>
    <n v="0"/>
    <n v="8000"/>
    <n v="0"/>
    <m/>
    <n v="0"/>
    <n v="0"/>
    <m/>
    <n v="0"/>
    <n v="0"/>
    <n v="0"/>
    <n v="0"/>
    <n v="0"/>
    <m/>
    <n v="8000"/>
    <m/>
    <m/>
    <m/>
    <m/>
    <m/>
    <m/>
    <m/>
    <m/>
    <m/>
    <m/>
    <m/>
    <n v="0.84"/>
    <m/>
    <m/>
    <m/>
    <m/>
    <m/>
    <n v="9923"/>
    <n v="0"/>
    <n v="0"/>
    <n v="0"/>
    <n v="0"/>
    <n v="0"/>
    <n v="0"/>
    <n v="0"/>
    <n v="0"/>
    <n v="9923"/>
    <n v="0"/>
    <n v="0"/>
    <n v="0"/>
    <n v="0"/>
    <n v="0"/>
    <n v="0"/>
    <n v="0"/>
    <n v="0"/>
    <n v="0"/>
    <n v="0"/>
    <n v="0"/>
    <n v="0"/>
    <n v="0"/>
    <n v="0"/>
    <n v="0"/>
    <n v="0"/>
    <n v="0"/>
    <n v="0"/>
    <m/>
    <n v="0"/>
    <n v="0"/>
    <n v="0"/>
    <n v="0"/>
    <n v="0"/>
    <m/>
    <m/>
    <n v="0"/>
    <n v="0"/>
    <n v="0"/>
    <n v="0"/>
    <n v="0"/>
    <n v="207000"/>
    <n v="0"/>
    <n v="207000"/>
    <s v="Dean or other administrator"/>
    <m/>
    <m/>
    <s v="yes"/>
    <s v="None"/>
    <m/>
    <m/>
    <m/>
    <m/>
    <m/>
    <n v="2284"/>
    <n v="37"/>
    <n v="13758"/>
    <n v="213"/>
    <n v="45"/>
    <m/>
    <m/>
    <n v="0"/>
    <n v="149"/>
    <n v="111847"/>
    <m/>
    <m/>
    <m/>
    <m/>
    <m/>
    <m/>
    <s v="No"/>
    <m/>
    <n v="7"/>
    <m/>
    <m/>
    <m/>
    <m/>
    <m/>
    <n v="17"/>
    <m/>
    <m/>
    <m/>
    <m/>
    <n v="4"/>
    <n v="9.25"/>
    <m/>
    <n v="9.25"/>
    <n v="0"/>
    <m/>
    <n v="19.5"/>
    <n v="10953"/>
    <s v="Actual"/>
    <n v="18845"/>
    <n v="45376"/>
    <n v="5733"/>
    <n v="79"/>
    <n v="0"/>
    <m/>
    <m/>
    <m/>
    <m/>
    <n v="70033"/>
    <n v="19"/>
    <n v="0"/>
    <m/>
    <n v="133"/>
    <n v="318"/>
    <n v="11"/>
    <m/>
    <m/>
    <m/>
    <m/>
    <m/>
    <m/>
    <m/>
    <m/>
    <m/>
    <m/>
    <m/>
    <m/>
    <m/>
    <n v="8455"/>
    <m/>
    <m/>
    <n v="325"/>
    <m/>
    <m/>
    <m/>
    <m/>
    <m/>
    <m/>
    <m/>
    <m/>
    <m/>
    <m/>
    <n v="2"/>
    <n v="2"/>
    <n v="72"/>
    <n v="68"/>
    <n v="44"/>
    <n v="44"/>
    <n v="5"/>
    <n v="0"/>
    <m/>
    <m/>
    <m/>
    <m/>
    <m/>
    <m/>
    <m/>
    <m/>
    <m/>
    <m/>
    <m/>
    <m/>
    <m/>
    <m/>
    <m/>
    <m/>
    <m/>
    <m/>
    <m/>
    <m/>
    <m/>
    <m/>
    <m/>
    <m/>
    <m/>
    <m/>
    <m/>
    <m/>
    <m/>
    <m/>
    <m/>
    <m/>
    <m/>
    <m/>
    <m/>
    <m/>
    <m/>
    <m/>
    <m/>
    <m/>
    <m/>
    <m/>
    <m/>
    <s v="No"/>
    <m/>
    <m/>
    <m/>
    <m/>
    <s v="Yes"/>
    <s v="No"/>
    <m/>
    <m/>
    <m/>
    <n v="35"/>
    <n v="0"/>
    <s v="No"/>
    <m/>
    <m/>
    <m/>
    <m/>
    <m/>
    <m/>
    <m/>
    <m/>
    <m/>
    <m/>
    <m/>
    <m/>
    <m/>
    <m/>
    <m/>
    <m/>
    <m/>
    <m/>
    <m/>
    <m/>
    <s v="No"/>
    <m/>
    <m/>
    <m/>
    <m/>
    <m/>
    <m/>
    <m/>
    <m/>
    <m/>
    <m/>
    <m/>
    <n v="2009.6259459459461"/>
    <x v="2"/>
    <s v="Medium"/>
  </r>
  <r>
    <s v="Los Rios CCD"/>
    <x v="52"/>
    <s v="231"/>
    <s v="Multi-College District"/>
    <n v="20150"/>
    <x v="9"/>
    <n v="21159.21"/>
    <n v="31000"/>
    <m/>
    <n v="129"/>
    <n v="19"/>
    <m/>
    <m/>
    <m/>
    <m/>
    <m/>
    <m/>
    <n v="35"/>
    <m/>
    <m/>
    <n v="115"/>
    <n v="736"/>
    <m/>
    <m/>
    <m/>
    <m/>
    <m/>
    <m/>
    <n v="127554"/>
    <n v="0"/>
    <m/>
    <m/>
    <m/>
    <m/>
    <m/>
    <m/>
    <m/>
    <m/>
    <m/>
    <m/>
    <n v="127554"/>
    <m/>
    <m/>
    <m/>
    <m/>
    <m/>
    <m/>
    <m/>
    <m/>
    <m/>
    <m/>
    <m/>
    <m/>
    <m/>
    <n v="26575"/>
    <m/>
    <n v="0"/>
    <n v="0"/>
    <n v="0"/>
    <m/>
    <m/>
    <n v="0"/>
    <n v="0"/>
    <n v="0"/>
    <n v="0"/>
    <m/>
    <n v="26575"/>
    <m/>
    <m/>
    <m/>
    <m/>
    <m/>
    <m/>
    <m/>
    <m/>
    <m/>
    <m/>
    <n v="0"/>
    <n v="0"/>
    <m/>
    <n v="0"/>
    <n v="53484"/>
    <n v="0"/>
    <m/>
    <n v="0"/>
    <n v="0"/>
    <n v="0"/>
    <n v="0"/>
    <n v="0"/>
    <m/>
    <n v="53484"/>
    <n v="0"/>
    <n v="0"/>
    <n v="0"/>
    <n v="0"/>
    <m/>
    <n v="0"/>
    <n v="0"/>
    <n v="0"/>
    <n v="0"/>
    <n v="0"/>
    <n v="0"/>
    <n v="0"/>
    <n v="0"/>
    <n v="0"/>
    <n v="0"/>
    <m/>
    <n v="0"/>
    <n v="0"/>
    <n v="0"/>
    <n v="0"/>
    <n v="0"/>
    <n v="0"/>
    <m/>
    <m/>
    <m/>
    <m/>
    <m/>
    <m/>
    <m/>
    <m/>
    <m/>
    <m/>
    <m/>
    <m/>
    <n v="0"/>
    <n v="1690"/>
    <n v="0"/>
    <m/>
    <n v="0"/>
    <n v="0"/>
    <m/>
    <n v="0"/>
    <n v="0"/>
    <n v="0"/>
    <n v="0"/>
    <n v="0"/>
    <m/>
    <n v="1690"/>
    <m/>
    <m/>
    <m/>
    <m/>
    <m/>
    <m/>
    <m/>
    <m/>
    <m/>
    <m/>
    <m/>
    <n v="0.40200000000000002"/>
    <m/>
    <m/>
    <m/>
    <m/>
    <m/>
    <n v="0"/>
    <n v="0"/>
    <n v="0"/>
    <n v="0"/>
    <n v="0"/>
    <n v="0"/>
    <n v="0"/>
    <n v="0"/>
    <n v="0"/>
    <n v="0"/>
    <n v="0"/>
    <n v="0"/>
    <n v="0"/>
    <n v="0"/>
    <n v="0"/>
    <n v="0"/>
    <n v="0"/>
    <n v="0"/>
    <n v="0"/>
    <n v="0"/>
    <n v="0"/>
    <n v="0"/>
    <n v="0"/>
    <n v="0"/>
    <n v="0"/>
    <n v="0"/>
    <n v="0"/>
    <n v="0"/>
    <m/>
    <n v="0"/>
    <n v="0"/>
    <n v="0"/>
    <n v="0"/>
    <n v="0"/>
    <m/>
    <m/>
    <n v="0"/>
    <n v="0"/>
    <n v="0"/>
    <n v="0"/>
    <n v="0"/>
    <n v="154129"/>
    <n v="0"/>
    <n v="154129"/>
    <s v="Dean or other administrator"/>
    <m/>
    <m/>
    <s v="no"/>
    <m/>
    <s v="Release time"/>
    <m/>
    <m/>
    <m/>
    <m/>
    <n v="1607"/>
    <n v="1522"/>
    <n v="15792"/>
    <n v="206"/>
    <n v="0"/>
    <m/>
    <m/>
    <n v="119"/>
    <n v="15"/>
    <n v="57234"/>
    <m/>
    <m/>
    <m/>
    <m/>
    <m/>
    <m/>
    <s v="No"/>
    <m/>
    <n v="6"/>
    <m/>
    <m/>
    <m/>
    <m/>
    <m/>
    <n v="9"/>
    <m/>
    <m/>
    <m/>
    <m/>
    <n v="4.2"/>
    <n v="8.8000000000000007"/>
    <m/>
    <n v="8.8000000000000007"/>
    <n v="0"/>
    <m/>
    <n v="6.15"/>
    <n v="28093"/>
    <s v="Actual"/>
    <n v="20718"/>
    <n v="43893"/>
    <n v="12748"/>
    <n v="2416"/>
    <n v="86"/>
    <m/>
    <m/>
    <m/>
    <m/>
    <n v="79861"/>
    <n v="73"/>
    <n v="0"/>
    <m/>
    <n v="228"/>
    <n v="877"/>
    <n v="62"/>
    <m/>
    <m/>
    <m/>
    <m/>
    <m/>
    <m/>
    <m/>
    <m/>
    <m/>
    <m/>
    <m/>
    <m/>
    <m/>
    <n v="6075"/>
    <m/>
    <m/>
    <n v="243"/>
    <m/>
    <m/>
    <m/>
    <m/>
    <m/>
    <m/>
    <m/>
    <m/>
    <m/>
    <m/>
    <n v="3"/>
    <n v="9"/>
    <n v="200"/>
    <n v="73.5"/>
    <n v="48"/>
    <n v="48"/>
    <n v="6"/>
    <n v="0"/>
    <m/>
    <m/>
    <m/>
    <m/>
    <m/>
    <m/>
    <m/>
    <m/>
    <m/>
    <m/>
    <m/>
    <m/>
    <m/>
    <m/>
    <m/>
    <m/>
    <m/>
    <m/>
    <m/>
    <m/>
    <m/>
    <m/>
    <m/>
    <m/>
    <m/>
    <m/>
    <m/>
    <m/>
    <m/>
    <m/>
    <m/>
    <m/>
    <m/>
    <m/>
    <m/>
    <m/>
    <m/>
    <m/>
    <m/>
    <m/>
    <m/>
    <m/>
    <m/>
    <s v="No"/>
    <m/>
    <m/>
    <m/>
    <m/>
    <s v="Yes"/>
    <s v="Yes"/>
    <m/>
    <m/>
    <m/>
    <n v="6"/>
    <n v="0"/>
    <s v="No"/>
    <m/>
    <n v="515187"/>
    <m/>
    <m/>
    <m/>
    <m/>
    <m/>
    <m/>
    <m/>
    <m/>
    <m/>
    <m/>
    <m/>
    <m/>
    <m/>
    <m/>
    <m/>
    <m/>
    <m/>
    <m/>
    <s v="Yes"/>
    <s v="General Library Book Budget"/>
    <m/>
    <m/>
    <s v="Textbook Donations from Faculty"/>
    <m/>
    <m/>
    <m/>
    <m/>
    <m/>
    <m/>
    <m/>
    <n v="2404.4556818181813"/>
    <x v="2"/>
    <s v="Large"/>
  </r>
  <r>
    <s v="Cerritos CCD"/>
    <x v="69"/>
    <s v="811"/>
    <s v="Single College District"/>
    <n v="20150"/>
    <x v="9"/>
    <n v="17833.099999999999"/>
    <n v="30558"/>
    <m/>
    <n v="170"/>
    <n v="13"/>
    <m/>
    <m/>
    <m/>
    <m/>
    <m/>
    <m/>
    <n v="42"/>
    <m/>
    <m/>
    <n v="79"/>
    <n v="609"/>
    <m/>
    <m/>
    <m/>
    <m/>
    <m/>
    <m/>
    <n v="130000"/>
    <m/>
    <m/>
    <m/>
    <m/>
    <m/>
    <m/>
    <m/>
    <m/>
    <n v="75000"/>
    <m/>
    <m/>
    <n v="205000"/>
    <m/>
    <m/>
    <m/>
    <m/>
    <m/>
    <m/>
    <m/>
    <m/>
    <m/>
    <m/>
    <m/>
    <m/>
    <m/>
    <n v="26728"/>
    <m/>
    <m/>
    <m/>
    <m/>
    <m/>
    <m/>
    <m/>
    <m/>
    <m/>
    <m/>
    <m/>
    <n v="26728"/>
    <m/>
    <m/>
    <m/>
    <m/>
    <m/>
    <m/>
    <m/>
    <m/>
    <m/>
    <m/>
    <n v="0"/>
    <n v="100238"/>
    <m/>
    <m/>
    <m/>
    <m/>
    <m/>
    <m/>
    <m/>
    <m/>
    <m/>
    <m/>
    <m/>
    <n v="100238"/>
    <n v="0"/>
    <m/>
    <m/>
    <m/>
    <m/>
    <m/>
    <m/>
    <m/>
    <m/>
    <m/>
    <n v="0"/>
    <n v="0"/>
    <m/>
    <m/>
    <m/>
    <m/>
    <m/>
    <m/>
    <m/>
    <m/>
    <m/>
    <n v="0"/>
    <m/>
    <m/>
    <m/>
    <m/>
    <m/>
    <m/>
    <m/>
    <m/>
    <m/>
    <m/>
    <m/>
    <m/>
    <n v="0"/>
    <n v="2500"/>
    <m/>
    <m/>
    <m/>
    <m/>
    <m/>
    <m/>
    <m/>
    <m/>
    <m/>
    <m/>
    <m/>
    <n v="2500"/>
    <m/>
    <m/>
    <m/>
    <m/>
    <m/>
    <m/>
    <m/>
    <m/>
    <m/>
    <m/>
    <m/>
    <m/>
    <m/>
    <m/>
    <m/>
    <m/>
    <m/>
    <n v="0"/>
    <m/>
    <n v="20000"/>
    <m/>
    <m/>
    <m/>
    <m/>
    <m/>
    <m/>
    <n v="20000"/>
    <n v="0"/>
    <m/>
    <m/>
    <m/>
    <m/>
    <m/>
    <m/>
    <m/>
    <m/>
    <n v="0"/>
    <m/>
    <n v="7000"/>
    <m/>
    <m/>
    <m/>
    <m/>
    <m/>
    <m/>
    <m/>
    <n v="7000"/>
    <m/>
    <n v="7000"/>
    <m/>
    <m/>
    <m/>
    <m/>
    <m/>
    <m/>
    <m/>
    <m/>
    <n v="7000"/>
    <n v="231728"/>
    <n v="7000"/>
    <n v="245728"/>
    <s v="Dean or other administrator"/>
    <m/>
    <m/>
    <s v="yes"/>
    <s v="None"/>
    <m/>
    <m/>
    <m/>
    <m/>
    <m/>
    <n v="2300"/>
    <n v="400"/>
    <n v="13465"/>
    <n v="155"/>
    <m/>
    <m/>
    <m/>
    <n v="100"/>
    <n v="350"/>
    <n v="119577"/>
    <m/>
    <m/>
    <m/>
    <m/>
    <m/>
    <m/>
    <s v="Yes"/>
    <s v="Kanopy Video"/>
    <n v="5"/>
    <m/>
    <m/>
    <m/>
    <m/>
    <m/>
    <n v="9"/>
    <m/>
    <m/>
    <m/>
    <m/>
    <n v="2.1"/>
    <n v="7.45"/>
    <m/>
    <n v="7.45"/>
    <m/>
    <m/>
    <n v="9"/>
    <n v="14620"/>
    <s v="Actual"/>
    <n v="10134"/>
    <n v="15861"/>
    <n v="10100"/>
    <n v="3000"/>
    <n v="220"/>
    <m/>
    <m/>
    <m/>
    <m/>
    <n v="39315"/>
    <m/>
    <m/>
    <m/>
    <n v="103"/>
    <n v="38"/>
    <n v="38"/>
    <m/>
    <m/>
    <m/>
    <m/>
    <m/>
    <m/>
    <m/>
    <m/>
    <m/>
    <m/>
    <m/>
    <m/>
    <m/>
    <n v="5520"/>
    <m/>
    <m/>
    <n v="184"/>
    <m/>
    <m/>
    <m/>
    <m/>
    <m/>
    <m/>
    <m/>
    <m/>
    <m/>
    <m/>
    <n v="3"/>
    <n v="18"/>
    <n v="360"/>
    <n v="61.5"/>
    <n v="42"/>
    <n v="42"/>
    <n v="0"/>
    <n v="0"/>
    <m/>
    <m/>
    <m/>
    <m/>
    <m/>
    <m/>
    <m/>
    <m/>
    <m/>
    <m/>
    <m/>
    <m/>
    <m/>
    <m/>
    <m/>
    <m/>
    <m/>
    <m/>
    <m/>
    <m/>
    <m/>
    <m/>
    <m/>
    <m/>
    <m/>
    <m/>
    <m/>
    <m/>
    <m/>
    <m/>
    <m/>
    <m/>
    <m/>
    <m/>
    <m/>
    <m/>
    <m/>
    <m/>
    <m/>
    <m/>
    <m/>
    <m/>
    <m/>
    <s v="No"/>
    <m/>
    <m/>
    <m/>
    <m/>
    <s v="Yes"/>
    <s v="Yes"/>
    <m/>
    <m/>
    <m/>
    <n v="0"/>
    <n v="0"/>
    <s v="Yes"/>
    <m/>
    <n v="500000"/>
    <m/>
    <m/>
    <m/>
    <m/>
    <m/>
    <m/>
    <m/>
    <m/>
    <m/>
    <m/>
    <m/>
    <m/>
    <m/>
    <m/>
    <m/>
    <m/>
    <m/>
    <m/>
    <s v="Yes"/>
    <s v="General Library Book Budget"/>
    <s v="Student Government"/>
    <m/>
    <s v="Textbook Donations from Faculty"/>
    <m/>
    <m/>
    <m/>
    <s v="Other"/>
    <s v="Commissions from Bookstore"/>
    <m/>
    <m/>
    <n v="2393.7046979865768"/>
    <x v="2"/>
    <s v="Medium"/>
  </r>
  <r>
    <s v="Antelope CCD"/>
    <x v="41"/>
    <s v="621"/>
    <s v="Single College District"/>
    <n v="20150"/>
    <x v="9"/>
    <n v="11335.86"/>
    <m/>
    <m/>
    <m/>
    <m/>
    <m/>
    <m/>
    <m/>
    <m/>
    <m/>
    <m/>
    <m/>
    <m/>
    <m/>
    <m/>
    <m/>
    <m/>
    <m/>
    <m/>
    <m/>
    <m/>
    <m/>
    <m/>
    <m/>
    <m/>
    <m/>
    <m/>
    <m/>
    <m/>
    <m/>
    <m/>
    <m/>
    <m/>
    <m/>
    <m/>
    <m/>
    <m/>
    <m/>
    <m/>
    <m/>
    <m/>
    <m/>
    <m/>
    <m/>
    <m/>
    <m/>
    <m/>
    <m/>
    <m/>
    <m/>
    <m/>
    <m/>
    <m/>
    <m/>
    <m/>
    <m/>
    <m/>
    <m/>
    <m/>
    <m/>
    <m/>
    <m/>
    <m/>
    <m/>
    <m/>
    <m/>
    <m/>
    <m/>
    <m/>
    <m/>
    <m/>
    <n v="0"/>
    <m/>
    <m/>
    <m/>
    <m/>
    <m/>
    <m/>
    <m/>
    <m/>
    <m/>
    <m/>
    <m/>
    <m/>
    <n v="0"/>
    <m/>
    <m/>
    <m/>
    <m/>
    <m/>
    <m/>
    <m/>
    <m/>
    <m/>
    <m/>
    <n v="0"/>
    <m/>
    <m/>
    <m/>
    <m/>
    <m/>
    <m/>
    <m/>
    <m/>
    <m/>
    <m/>
    <n v="0"/>
    <m/>
    <m/>
    <m/>
    <m/>
    <m/>
    <m/>
    <m/>
    <m/>
    <m/>
    <m/>
    <m/>
    <m/>
    <n v="0"/>
    <m/>
    <m/>
    <m/>
    <m/>
    <m/>
    <m/>
    <m/>
    <m/>
    <m/>
    <m/>
    <m/>
    <m/>
    <n v="0"/>
    <m/>
    <m/>
    <m/>
    <m/>
    <m/>
    <m/>
    <m/>
    <m/>
    <m/>
    <m/>
    <m/>
    <m/>
    <m/>
    <m/>
    <m/>
    <m/>
    <m/>
    <m/>
    <m/>
    <m/>
    <m/>
    <m/>
    <m/>
    <m/>
    <m/>
    <m/>
    <n v="0"/>
    <m/>
    <m/>
    <m/>
    <m/>
    <m/>
    <m/>
    <m/>
    <m/>
    <m/>
    <n v="0"/>
    <m/>
    <m/>
    <m/>
    <m/>
    <m/>
    <m/>
    <m/>
    <m/>
    <m/>
    <n v="0"/>
    <m/>
    <m/>
    <m/>
    <m/>
    <m/>
    <m/>
    <m/>
    <m/>
    <m/>
    <m/>
    <n v="0"/>
    <n v="0"/>
    <n v="0"/>
    <n v="0"/>
    <s v="Dean or other administrator"/>
    <m/>
    <m/>
    <s v="no"/>
    <m/>
    <m/>
    <m/>
    <m/>
    <m/>
    <m/>
    <m/>
    <m/>
    <m/>
    <m/>
    <m/>
    <m/>
    <m/>
    <m/>
    <m/>
    <m/>
    <m/>
    <m/>
    <m/>
    <m/>
    <m/>
    <m/>
    <s v="No"/>
    <m/>
    <n v="3"/>
    <m/>
    <m/>
    <m/>
    <m/>
    <m/>
    <n v="6"/>
    <m/>
    <m/>
    <m/>
    <m/>
    <m/>
    <m/>
    <m/>
    <n v="0"/>
    <m/>
    <m/>
    <m/>
    <m/>
    <m/>
    <m/>
    <m/>
    <m/>
    <m/>
    <m/>
    <m/>
    <m/>
    <m/>
    <m/>
    <m/>
    <n v="351"/>
    <n v="0"/>
    <m/>
    <n v="284"/>
    <n v="835"/>
    <n v="348"/>
    <m/>
    <m/>
    <m/>
    <m/>
    <m/>
    <m/>
    <m/>
    <m/>
    <m/>
    <m/>
    <m/>
    <m/>
    <m/>
    <m/>
    <m/>
    <m/>
    <m/>
    <m/>
    <m/>
    <m/>
    <m/>
    <m/>
    <m/>
    <m/>
    <m/>
    <m/>
    <m/>
    <n v="6"/>
    <n v="6"/>
    <m/>
    <m/>
    <m/>
    <m/>
    <m/>
    <n v="0"/>
    <m/>
    <m/>
    <m/>
    <m/>
    <m/>
    <m/>
    <m/>
    <m/>
    <m/>
    <m/>
    <m/>
    <m/>
    <m/>
    <m/>
    <m/>
    <m/>
    <m/>
    <m/>
    <m/>
    <m/>
    <m/>
    <m/>
    <m/>
    <m/>
    <m/>
    <m/>
    <m/>
    <m/>
    <m/>
    <m/>
    <m/>
    <m/>
    <m/>
    <m/>
    <m/>
    <m/>
    <m/>
    <m/>
    <m/>
    <m/>
    <m/>
    <m/>
    <m/>
    <m/>
    <m/>
    <m/>
    <m/>
    <m/>
    <m/>
    <m/>
    <m/>
    <m/>
    <m/>
    <m/>
    <n v="0"/>
    <m/>
    <m/>
    <m/>
    <m/>
    <m/>
    <m/>
    <m/>
    <m/>
    <m/>
    <m/>
    <m/>
    <m/>
    <m/>
    <m/>
    <m/>
    <m/>
    <m/>
    <m/>
    <m/>
    <m/>
    <m/>
    <m/>
    <m/>
    <m/>
    <m/>
    <m/>
    <m/>
    <m/>
    <m/>
    <m/>
    <m/>
    <m/>
    <m/>
    <e v="#DIV/0!"/>
    <x v="0"/>
    <s v="Medium"/>
  </r>
  <r>
    <s v="Peralta CCD"/>
    <x v="13"/>
    <s v="345"/>
    <s v="Multi-College District"/>
    <n v="20150"/>
    <x v="9"/>
    <n v="4572.6400000000003"/>
    <n v="4901"/>
    <m/>
    <n v="45"/>
    <n v="5"/>
    <m/>
    <m/>
    <m/>
    <m/>
    <m/>
    <m/>
    <n v="36"/>
    <m/>
    <m/>
    <n v="30"/>
    <m/>
    <m/>
    <m/>
    <m/>
    <m/>
    <m/>
    <m/>
    <s v="(blank)"/>
    <m/>
    <m/>
    <m/>
    <m/>
    <m/>
    <m/>
    <m/>
    <m/>
    <m/>
    <m/>
    <m/>
    <m/>
    <m/>
    <m/>
    <m/>
    <m/>
    <m/>
    <m/>
    <m/>
    <m/>
    <m/>
    <m/>
    <m/>
    <m/>
    <m/>
    <m/>
    <m/>
    <m/>
    <m/>
    <m/>
    <m/>
    <m/>
    <m/>
    <m/>
    <m/>
    <m/>
    <m/>
    <m/>
    <m/>
    <m/>
    <m/>
    <m/>
    <m/>
    <m/>
    <m/>
    <m/>
    <m/>
    <m/>
    <n v="0"/>
    <m/>
    <m/>
    <m/>
    <m/>
    <m/>
    <m/>
    <m/>
    <m/>
    <m/>
    <m/>
    <m/>
    <m/>
    <n v="0"/>
    <n v="0"/>
    <m/>
    <m/>
    <m/>
    <m/>
    <m/>
    <m/>
    <m/>
    <m/>
    <m/>
    <n v="0"/>
    <n v="0"/>
    <m/>
    <m/>
    <m/>
    <m/>
    <m/>
    <m/>
    <m/>
    <m/>
    <m/>
    <n v="0"/>
    <m/>
    <m/>
    <m/>
    <m/>
    <m/>
    <m/>
    <m/>
    <m/>
    <m/>
    <m/>
    <m/>
    <m/>
    <n v="0"/>
    <m/>
    <m/>
    <m/>
    <m/>
    <m/>
    <m/>
    <m/>
    <m/>
    <m/>
    <m/>
    <m/>
    <m/>
    <n v="0"/>
    <m/>
    <m/>
    <m/>
    <m/>
    <m/>
    <m/>
    <m/>
    <m/>
    <m/>
    <m/>
    <m/>
    <n v="0.50049999999999994"/>
    <m/>
    <m/>
    <m/>
    <m/>
    <m/>
    <n v="0"/>
    <m/>
    <m/>
    <m/>
    <m/>
    <m/>
    <m/>
    <m/>
    <m/>
    <n v="0"/>
    <n v="0"/>
    <m/>
    <m/>
    <m/>
    <m/>
    <m/>
    <m/>
    <m/>
    <m/>
    <n v="0"/>
    <m/>
    <m/>
    <m/>
    <m/>
    <m/>
    <m/>
    <m/>
    <m/>
    <m/>
    <n v="0"/>
    <m/>
    <m/>
    <m/>
    <m/>
    <m/>
    <m/>
    <m/>
    <m/>
    <m/>
    <m/>
    <n v="0"/>
    <n v="0"/>
    <n v="0"/>
    <n v="0"/>
    <s v="Department chair (Faculty position)"/>
    <m/>
    <m/>
    <s v="no"/>
    <m/>
    <s v="Release time"/>
    <m/>
    <m/>
    <m/>
    <m/>
    <n v="747"/>
    <n v="600"/>
    <n v="2906"/>
    <n v="9"/>
    <m/>
    <m/>
    <m/>
    <n v="52"/>
    <n v="0"/>
    <n v="18909"/>
    <m/>
    <m/>
    <m/>
    <m/>
    <m/>
    <m/>
    <s v="No"/>
    <m/>
    <n v="2"/>
    <m/>
    <m/>
    <m/>
    <m/>
    <m/>
    <n v="1"/>
    <m/>
    <m/>
    <m/>
    <m/>
    <n v="1.48"/>
    <n v="3.5"/>
    <m/>
    <n v="3.5"/>
    <m/>
    <m/>
    <n v="1.5"/>
    <n v="850"/>
    <s v="Estimate"/>
    <n v="1856"/>
    <n v="20956"/>
    <m/>
    <n v="247"/>
    <m/>
    <m/>
    <m/>
    <m/>
    <m/>
    <n v="23059"/>
    <m/>
    <m/>
    <m/>
    <m/>
    <m/>
    <m/>
    <m/>
    <m/>
    <m/>
    <m/>
    <m/>
    <m/>
    <m/>
    <m/>
    <m/>
    <m/>
    <m/>
    <m/>
    <m/>
    <n v="2846"/>
    <m/>
    <m/>
    <n v="97"/>
    <m/>
    <m/>
    <m/>
    <m/>
    <m/>
    <m/>
    <m/>
    <m/>
    <m/>
    <m/>
    <n v="1"/>
    <n v="3"/>
    <n v="70"/>
    <n v="59.5"/>
    <n v="46"/>
    <n v="46"/>
    <n v="6"/>
    <n v="0"/>
    <m/>
    <m/>
    <m/>
    <m/>
    <m/>
    <m/>
    <m/>
    <m/>
    <m/>
    <m/>
    <m/>
    <m/>
    <m/>
    <m/>
    <m/>
    <m/>
    <m/>
    <m/>
    <m/>
    <m/>
    <m/>
    <m/>
    <m/>
    <m/>
    <m/>
    <m/>
    <m/>
    <m/>
    <m/>
    <m/>
    <m/>
    <m/>
    <m/>
    <m/>
    <m/>
    <m/>
    <m/>
    <m/>
    <m/>
    <m/>
    <m/>
    <m/>
    <m/>
    <s v="No"/>
    <m/>
    <m/>
    <m/>
    <m/>
    <s v="Yes"/>
    <s v="Yes"/>
    <m/>
    <m/>
    <m/>
    <n v="198"/>
    <n v="0"/>
    <s v="No"/>
    <m/>
    <m/>
    <m/>
    <m/>
    <m/>
    <m/>
    <m/>
    <m/>
    <m/>
    <m/>
    <m/>
    <m/>
    <m/>
    <m/>
    <m/>
    <m/>
    <m/>
    <m/>
    <m/>
    <m/>
    <s v="Yes"/>
    <s v="General Library Book Budget"/>
    <m/>
    <s v="College Foundation"/>
    <s v="Textbook Donations from Faculty"/>
    <m/>
    <m/>
    <m/>
    <m/>
    <m/>
    <m/>
    <m/>
    <n v="1306.4685714285715"/>
    <x v="1"/>
    <s v="Small"/>
  </r>
  <r>
    <s v="Chabot-Las Positas CCD"/>
    <x v="1"/>
    <s v="482"/>
    <s v="Multi-College District"/>
    <n v="20150"/>
    <x v="9"/>
    <n v="9176.7800000000007"/>
    <n v="45000"/>
    <m/>
    <n v="113"/>
    <n v="0"/>
    <m/>
    <m/>
    <m/>
    <m/>
    <m/>
    <m/>
    <n v="44"/>
    <m/>
    <m/>
    <n v="15"/>
    <n v="500"/>
    <m/>
    <m/>
    <m/>
    <m/>
    <m/>
    <m/>
    <n v="0"/>
    <m/>
    <m/>
    <m/>
    <m/>
    <m/>
    <m/>
    <m/>
    <m/>
    <m/>
    <n v="86997.45"/>
    <m/>
    <n v="86997.45"/>
    <m/>
    <m/>
    <m/>
    <m/>
    <m/>
    <m/>
    <m/>
    <m/>
    <m/>
    <m/>
    <m/>
    <m/>
    <m/>
    <m/>
    <m/>
    <m/>
    <m/>
    <m/>
    <m/>
    <m/>
    <m/>
    <m/>
    <m/>
    <n v="15634"/>
    <m/>
    <n v="15634"/>
    <m/>
    <m/>
    <m/>
    <m/>
    <m/>
    <m/>
    <m/>
    <m/>
    <m/>
    <m/>
    <n v="0"/>
    <m/>
    <m/>
    <m/>
    <m/>
    <n v="2044"/>
    <m/>
    <m/>
    <m/>
    <m/>
    <m/>
    <n v="62000"/>
    <m/>
    <n v="64044"/>
    <m/>
    <m/>
    <m/>
    <m/>
    <m/>
    <m/>
    <m/>
    <m/>
    <m/>
    <m/>
    <n v="0"/>
    <m/>
    <m/>
    <m/>
    <m/>
    <m/>
    <m/>
    <m/>
    <m/>
    <m/>
    <m/>
    <n v="0"/>
    <m/>
    <m/>
    <m/>
    <m/>
    <m/>
    <m/>
    <m/>
    <m/>
    <m/>
    <m/>
    <m/>
    <m/>
    <n v="0"/>
    <m/>
    <m/>
    <m/>
    <m/>
    <m/>
    <m/>
    <m/>
    <m/>
    <m/>
    <m/>
    <n v="11150"/>
    <m/>
    <n v="11150"/>
    <m/>
    <m/>
    <m/>
    <m/>
    <m/>
    <m/>
    <m/>
    <m/>
    <m/>
    <m/>
    <m/>
    <n v="0.38"/>
    <m/>
    <m/>
    <m/>
    <m/>
    <m/>
    <m/>
    <m/>
    <m/>
    <m/>
    <m/>
    <m/>
    <m/>
    <m/>
    <m/>
    <n v="0"/>
    <m/>
    <m/>
    <m/>
    <m/>
    <m/>
    <m/>
    <m/>
    <m/>
    <m/>
    <n v="0"/>
    <m/>
    <m/>
    <m/>
    <m/>
    <m/>
    <m/>
    <m/>
    <m/>
    <m/>
    <n v="0"/>
    <m/>
    <m/>
    <m/>
    <m/>
    <m/>
    <m/>
    <m/>
    <m/>
    <m/>
    <m/>
    <n v="0"/>
    <n v="102631.45"/>
    <n v="0"/>
    <n v="102631.45"/>
    <s v="Department chair (Faculty position)"/>
    <m/>
    <m/>
    <s v="yes"/>
    <m/>
    <m/>
    <s v="Stipend"/>
    <m/>
    <m/>
    <m/>
    <n v="1086"/>
    <n v="2444"/>
    <n v="94605"/>
    <n v="68"/>
    <n v="13170"/>
    <m/>
    <m/>
    <n v="153"/>
    <n v="308"/>
    <n v="59623"/>
    <m/>
    <m/>
    <m/>
    <m/>
    <m/>
    <m/>
    <s v="No"/>
    <m/>
    <n v="5"/>
    <m/>
    <m/>
    <m/>
    <m/>
    <m/>
    <n v="5"/>
    <m/>
    <m/>
    <m/>
    <m/>
    <n v="2.2999999999999998"/>
    <n v="5.5"/>
    <m/>
    <n v="5.5"/>
    <n v="0"/>
    <m/>
    <n v="4.6500000000000004"/>
    <n v="13500"/>
    <s v="Estimate"/>
    <n v="3119"/>
    <n v="6110"/>
    <n v="474"/>
    <n v="1811"/>
    <n v="32"/>
    <m/>
    <m/>
    <m/>
    <m/>
    <n v="11546"/>
    <m/>
    <m/>
    <m/>
    <m/>
    <m/>
    <m/>
    <m/>
    <m/>
    <m/>
    <m/>
    <m/>
    <m/>
    <m/>
    <m/>
    <m/>
    <m/>
    <m/>
    <m/>
    <m/>
    <n v="5040"/>
    <m/>
    <m/>
    <n v="126"/>
    <m/>
    <m/>
    <m/>
    <m/>
    <m/>
    <m/>
    <m/>
    <m/>
    <m/>
    <m/>
    <n v="3"/>
    <n v="3"/>
    <n v="34"/>
    <n v="52"/>
    <n v="24"/>
    <n v="24"/>
    <m/>
    <m/>
    <m/>
    <m/>
    <m/>
    <m/>
    <m/>
    <m/>
    <m/>
    <m/>
    <m/>
    <m/>
    <m/>
    <m/>
    <m/>
    <m/>
    <m/>
    <m/>
    <m/>
    <m/>
    <m/>
    <m/>
    <m/>
    <m/>
    <m/>
    <m/>
    <m/>
    <m/>
    <m/>
    <m/>
    <m/>
    <m/>
    <m/>
    <m/>
    <m/>
    <m/>
    <m/>
    <m/>
    <m/>
    <m/>
    <m/>
    <m/>
    <m/>
    <m/>
    <m/>
    <s v="No"/>
    <m/>
    <m/>
    <m/>
    <m/>
    <s v="Yes"/>
    <s v="Yes"/>
    <m/>
    <m/>
    <m/>
    <m/>
    <m/>
    <s v="Yes"/>
    <n v="62.5"/>
    <n v="225441"/>
    <m/>
    <m/>
    <m/>
    <m/>
    <m/>
    <m/>
    <m/>
    <m/>
    <m/>
    <m/>
    <m/>
    <m/>
    <m/>
    <m/>
    <m/>
    <m/>
    <m/>
    <m/>
    <s v="No"/>
    <m/>
    <m/>
    <m/>
    <m/>
    <m/>
    <m/>
    <m/>
    <m/>
    <m/>
    <m/>
    <m/>
    <n v="1668.5054545454548"/>
    <x v="0"/>
    <s v="Small"/>
  </r>
  <r>
    <s v="Chaffey CCD"/>
    <x v="74"/>
    <s v="921"/>
    <s v="Single College District"/>
    <n v="20150"/>
    <x v="9"/>
    <n v="14097.96"/>
    <n v="36273"/>
    <m/>
    <n v="190"/>
    <n v="14"/>
    <m/>
    <m/>
    <m/>
    <m/>
    <m/>
    <m/>
    <n v="72"/>
    <m/>
    <m/>
    <n v="96"/>
    <n v="644"/>
    <m/>
    <m/>
    <m/>
    <m/>
    <m/>
    <m/>
    <n v="0"/>
    <m/>
    <m/>
    <m/>
    <m/>
    <m/>
    <m/>
    <m/>
    <m/>
    <n v="25000"/>
    <m/>
    <m/>
    <n v="25000"/>
    <m/>
    <m/>
    <m/>
    <m/>
    <m/>
    <m/>
    <m/>
    <m/>
    <m/>
    <m/>
    <m/>
    <m/>
    <m/>
    <m/>
    <m/>
    <m/>
    <m/>
    <m/>
    <m/>
    <m/>
    <m/>
    <m/>
    <n v="3023.71"/>
    <m/>
    <m/>
    <n v="3023.71"/>
    <m/>
    <m/>
    <m/>
    <m/>
    <m/>
    <m/>
    <m/>
    <m/>
    <m/>
    <m/>
    <n v="0"/>
    <m/>
    <m/>
    <m/>
    <m/>
    <m/>
    <m/>
    <m/>
    <m/>
    <m/>
    <n v="133421.44"/>
    <m/>
    <m/>
    <n v="133421.44"/>
    <m/>
    <m/>
    <m/>
    <m/>
    <m/>
    <m/>
    <m/>
    <m/>
    <m/>
    <m/>
    <n v="0"/>
    <m/>
    <m/>
    <m/>
    <m/>
    <m/>
    <m/>
    <m/>
    <m/>
    <m/>
    <m/>
    <n v="0"/>
    <m/>
    <m/>
    <m/>
    <m/>
    <m/>
    <m/>
    <m/>
    <m/>
    <m/>
    <m/>
    <m/>
    <m/>
    <n v="0"/>
    <m/>
    <m/>
    <m/>
    <m/>
    <m/>
    <m/>
    <m/>
    <m/>
    <n v="108"/>
    <m/>
    <m/>
    <m/>
    <n v="108"/>
    <m/>
    <m/>
    <m/>
    <m/>
    <m/>
    <m/>
    <m/>
    <m/>
    <m/>
    <m/>
    <m/>
    <n v="0.78"/>
    <m/>
    <m/>
    <m/>
    <m/>
    <m/>
    <m/>
    <m/>
    <m/>
    <m/>
    <m/>
    <m/>
    <m/>
    <m/>
    <m/>
    <n v="0"/>
    <m/>
    <m/>
    <m/>
    <m/>
    <m/>
    <m/>
    <m/>
    <m/>
    <m/>
    <n v="0"/>
    <m/>
    <m/>
    <m/>
    <m/>
    <m/>
    <m/>
    <m/>
    <n v="3169"/>
    <m/>
    <n v="3169"/>
    <m/>
    <m/>
    <m/>
    <m/>
    <m/>
    <m/>
    <m/>
    <m/>
    <n v="3169"/>
    <m/>
    <n v="3169"/>
    <n v="28023.71"/>
    <n v="3169"/>
    <n v="34361.71"/>
    <s v="Dean or other administrator"/>
    <m/>
    <m/>
    <s v="no"/>
    <m/>
    <m/>
    <s v="Stipend"/>
    <m/>
    <m/>
    <m/>
    <n v="148"/>
    <n v="1016"/>
    <n v="205399"/>
    <n v="12"/>
    <n v="5"/>
    <m/>
    <m/>
    <n v="1"/>
    <n v="5"/>
    <n v="84326"/>
    <m/>
    <m/>
    <m/>
    <m/>
    <m/>
    <m/>
    <s v="No"/>
    <m/>
    <n v="5"/>
    <m/>
    <m/>
    <m/>
    <m/>
    <m/>
    <n v="9"/>
    <m/>
    <m/>
    <m/>
    <m/>
    <n v="2"/>
    <n v="8.08"/>
    <m/>
    <n v="8.08"/>
    <m/>
    <m/>
    <n v="7.63"/>
    <n v="19592"/>
    <s v="Actual"/>
    <n v="5500"/>
    <n v="15884"/>
    <m/>
    <n v="99"/>
    <n v="69"/>
    <m/>
    <m/>
    <m/>
    <m/>
    <n v="21552"/>
    <n v="0"/>
    <n v="0"/>
    <m/>
    <n v="0"/>
    <n v="0"/>
    <n v="0"/>
    <m/>
    <m/>
    <m/>
    <m/>
    <m/>
    <m/>
    <m/>
    <m/>
    <m/>
    <m/>
    <m/>
    <m/>
    <m/>
    <n v="9674"/>
    <m/>
    <m/>
    <n v="403"/>
    <m/>
    <m/>
    <m/>
    <m/>
    <m/>
    <m/>
    <m/>
    <m/>
    <m/>
    <m/>
    <n v="0"/>
    <n v="0"/>
    <n v="0"/>
    <n v="135"/>
    <n v="88"/>
    <n v="88"/>
    <n v="0"/>
    <n v="180"/>
    <m/>
    <m/>
    <m/>
    <m/>
    <m/>
    <m/>
    <m/>
    <m/>
    <m/>
    <m/>
    <m/>
    <m/>
    <m/>
    <m/>
    <m/>
    <m/>
    <m/>
    <m/>
    <m/>
    <m/>
    <m/>
    <m/>
    <m/>
    <m/>
    <m/>
    <m/>
    <m/>
    <m/>
    <m/>
    <m/>
    <m/>
    <m/>
    <m/>
    <m/>
    <m/>
    <m/>
    <m/>
    <m/>
    <m/>
    <m/>
    <m/>
    <m/>
    <m/>
    <s v="No"/>
    <m/>
    <m/>
    <m/>
    <m/>
    <s v="Yes"/>
    <s v="Yes"/>
    <m/>
    <m/>
    <m/>
    <m/>
    <n v="180"/>
    <s v="No"/>
    <m/>
    <n v="357036"/>
    <m/>
    <m/>
    <m/>
    <m/>
    <m/>
    <m/>
    <m/>
    <m/>
    <m/>
    <m/>
    <m/>
    <m/>
    <m/>
    <m/>
    <m/>
    <m/>
    <m/>
    <m/>
    <s v="No"/>
    <m/>
    <m/>
    <m/>
    <s v="Textbook Donations from Faculty"/>
    <m/>
    <m/>
    <m/>
    <m/>
    <m/>
    <m/>
    <m/>
    <n v="1744.7970297029701"/>
    <x v="2"/>
    <s v="Medium"/>
  </r>
  <r>
    <s v="State Center CCD"/>
    <x v="70"/>
    <n v="573"/>
    <s v="Multi-College District"/>
    <n v="20150"/>
    <x v="9"/>
    <m/>
    <m/>
    <m/>
    <m/>
    <m/>
    <m/>
    <m/>
    <m/>
    <m/>
    <m/>
    <m/>
    <m/>
    <m/>
    <m/>
    <m/>
    <m/>
    <m/>
    <m/>
    <m/>
    <m/>
    <m/>
    <m/>
    <s v="(blank)"/>
    <m/>
    <m/>
    <m/>
    <m/>
    <m/>
    <m/>
    <m/>
    <m/>
    <m/>
    <m/>
    <m/>
    <s v="(blank)"/>
    <m/>
    <m/>
    <m/>
    <m/>
    <m/>
    <m/>
    <m/>
    <m/>
    <m/>
    <m/>
    <m/>
    <m/>
    <m/>
    <m/>
    <m/>
    <m/>
    <m/>
    <m/>
    <m/>
    <m/>
    <m/>
    <m/>
    <m/>
    <m/>
    <m/>
    <m/>
    <m/>
    <m/>
    <m/>
    <m/>
    <m/>
    <m/>
    <m/>
    <m/>
    <m/>
    <m/>
    <n v="0"/>
    <m/>
    <m/>
    <m/>
    <m/>
    <m/>
    <m/>
    <m/>
    <m/>
    <m/>
    <m/>
    <m/>
    <m/>
    <n v="0"/>
    <m/>
    <m/>
    <m/>
    <m/>
    <m/>
    <m/>
    <m/>
    <m/>
    <m/>
    <m/>
    <n v="0"/>
    <m/>
    <m/>
    <m/>
    <m/>
    <m/>
    <m/>
    <m/>
    <m/>
    <m/>
    <m/>
    <n v="0"/>
    <m/>
    <m/>
    <m/>
    <m/>
    <m/>
    <m/>
    <m/>
    <m/>
    <m/>
    <m/>
    <m/>
    <m/>
    <n v="0"/>
    <m/>
    <m/>
    <m/>
    <m/>
    <m/>
    <m/>
    <m/>
    <m/>
    <m/>
    <m/>
    <m/>
    <m/>
    <n v="0"/>
    <m/>
    <m/>
    <m/>
    <m/>
    <m/>
    <m/>
    <m/>
    <m/>
    <m/>
    <m/>
    <m/>
    <m/>
    <m/>
    <m/>
    <m/>
    <m/>
    <m/>
    <m/>
    <m/>
    <m/>
    <m/>
    <m/>
    <m/>
    <m/>
    <m/>
    <m/>
    <n v="0"/>
    <m/>
    <m/>
    <m/>
    <m/>
    <m/>
    <m/>
    <m/>
    <m/>
    <m/>
    <n v="0"/>
    <m/>
    <m/>
    <m/>
    <m/>
    <m/>
    <m/>
    <m/>
    <m/>
    <m/>
    <n v="0"/>
    <m/>
    <m/>
    <m/>
    <m/>
    <m/>
    <m/>
    <m/>
    <m/>
    <m/>
    <m/>
    <n v="0"/>
    <e v="#VALUE!"/>
    <n v="0"/>
    <e v="#VALUE!"/>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Yosemite CCD"/>
    <x v="16"/>
    <s v="591"/>
    <s v="Multi-College District"/>
    <n v="20150"/>
    <x v="9"/>
    <n v="1561.08"/>
    <n v="15678"/>
    <m/>
    <n v="86"/>
    <n v="10"/>
    <m/>
    <m/>
    <m/>
    <m/>
    <m/>
    <m/>
    <n v="30"/>
    <m/>
    <m/>
    <n v="46"/>
    <n v="184"/>
    <m/>
    <m/>
    <m/>
    <m/>
    <m/>
    <m/>
    <s v="(blank)"/>
    <m/>
    <m/>
    <m/>
    <m/>
    <m/>
    <m/>
    <m/>
    <m/>
    <m/>
    <m/>
    <m/>
    <m/>
    <m/>
    <m/>
    <m/>
    <m/>
    <m/>
    <m/>
    <m/>
    <m/>
    <m/>
    <m/>
    <m/>
    <m/>
    <m/>
    <m/>
    <m/>
    <m/>
    <m/>
    <m/>
    <m/>
    <m/>
    <m/>
    <m/>
    <m/>
    <m/>
    <m/>
    <m/>
    <m/>
    <m/>
    <m/>
    <m/>
    <m/>
    <m/>
    <m/>
    <m/>
    <m/>
    <m/>
    <n v="0"/>
    <m/>
    <m/>
    <m/>
    <m/>
    <m/>
    <m/>
    <m/>
    <m/>
    <m/>
    <m/>
    <m/>
    <m/>
    <n v="0"/>
    <n v="20582.34"/>
    <m/>
    <m/>
    <m/>
    <m/>
    <m/>
    <m/>
    <m/>
    <m/>
    <m/>
    <n v="20582.34"/>
    <m/>
    <m/>
    <m/>
    <m/>
    <m/>
    <m/>
    <m/>
    <m/>
    <m/>
    <m/>
    <n v="0"/>
    <m/>
    <m/>
    <m/>
    <m/>
    <m/>
    <m/>
    <m/>
    <m/>
    <m/>
    <m/>
    <m/>
    <m/>
    <n v="0"/>
    <m/>
    <m/>
    <m/>
    <m/>
    <m/>
    <m/>
    <m/>
    <m/>
    <m/>
    <m/>
    <m/>
    <m/>
    <n v="0"/>
    <m/>
    <m/>
    <m/>
    <m/>
    <m/>
    <m/>
    <m/>
    <m/>
    <m/>
    <m/>
    <m/>
    <m/>
    <m/>
    <m/>
    <m/>
    <m/>
    <m/>
    <m/>
    <m/>
    <m/>
    <m/>
    <m/>
    <m/>
    <m/>
    <m/>
    <m/>
    <n v="0"/>
    <m/>
    <m/>
    <m/>
    <m/>
    <m/>
    <m/>
    <m/>
    <m/>
    <m/>
    <n v="0"/>
    <m/>
    <m/>
    <m/>
    <m/>
    <m/>
    <m/>
    <m/>
    <m/>
    <m/>
    <n v="0"/>
    <m/>
    <m/>
    <m/>
    <m/>
    <m/>
    <m/>
    <m/>
    <m/>
    <m/>
    <m/>
    <n v="0"/>
    <n v="0"/>
    <n v="0"/>
    <n v="0"/>
    <s v="Other"/>
    <s v="Faculty Librarian"/>
    <m/>
    <s v="yes"/>
    <s v="None"/>
    <m/>
    <m/>
    <m/>
    <m/>
    <m/>
    <m/>
    <m/>
    <m/>
    <m/>
    <m/>
    <m/>
    <m/>
    <m/>
    <m/>
    <m/>
    <m/>
    <m/>
    <m/>
    <m/>
    <m/>
    <m/>
    <m/>
    <m/>
    <n v="1"/>
    <m/>
    <m/>
    <m/>
    <m/>
    <m/>
    <n v="3"/>
    <m/>
    <m/>
    <m/>
    <m/>
    <m/>
    <m/>
    <m/>
    <n v="0"/>
    <m/>
    <m/>
    <m/>
    <m/>
    <m/>
    <m/>
    <m/>
    <m/>
    <m/>
    <m/>
    <m/>
    <m/>
    <m/>
    <m/>
    <m/>
    <m/>
    <m/>
    <m/>
    <m/>
    <m/>
    <m/>
    <m/>
    <m/>
    <m/>
    <m/>
    <m/>
    <m/>
    <m/>
    <m/>
    <m/>
    <m/>
    <m/>
    <m/>
    <m/>
    <m/>
    <m/>
    <m/>
    <m/>
    <m/>
    <m/>
    <m/>
    <m/>
    <m/>
    <m/>
    <m/>
    <m/>
    <m/>
    <m/>
    <m/>
    <m/>
    <m/>
    <m/>
    <m/>
    <m/>
    <m/>
    <m/>
    <m/>
    <m/>
    <m/>
    <m/>
    <m/>
    <m/>
    <m/>
    <m/>
    <m/>
    <m/>
    <m/>
    <m/>
    <m/>
    <m/>
    <m/>
    <m/>
    <m/>
    <m/>
    <m/>
    <m/>
    <m/>
    <m/>
    <m/>
    <m/>
    <m/>
    <m/>
    <m/>
    <m/>
    <m/>
    <m/>
    <m/>
    <m/>
    <m/>
    <m/>
    <m/>
    <m/>
    <m/>
    <m/>
    <m/>
    <m/>
    <m/>
    <m/>
    <m/>
    <m/>
    <m/>
    <m/>
    <m/>
    <m/>
    <m/>
    <s v="No"/>
    <m/>
    <m/>
    <m/>
    <m/>
    <m/>
    <s v="No"/>
    <m/>
    <m/>
    <m/>
    <m/>
    <m/>
    <m/>
    <m/>
    <m/>
    <m/>
    <m/>
    <m/>
    <m/>
    <m/>
    <m/>
    <m/>
    <m/>
    <m/>
    <m/>
    <m/>
    <m/>
    <m/>
    <m/>
    <m/>
    <m/>
    <m/>
    <m/>
    <m/>
    <m/>
    <m/>
    <m/>
    <m/>
    <m/>
    <e v="#DIV/0!"/>
    <x v="1"/>
    <s v="Small"/>
  </r>
  <r>
    <s v="Copper Mountain"/>
    <x v="2"/>
    <s v="971"/>
    <s v="Single College District"/>
    <n v="20150"/>
    <x v="9"/>
    <n v="1365.97"/>
    <n v="15000"/>
    <m/>
    <n v="51"/>
    <n v="7"/>
    <m/>
    <m/>
    <m/>
    <m/>
    <m/>
    <m/>
    <n v="0"/>
    <m/>
    <m/>
    <n v="59"/>
    <n v="244"/>
    <m/>
    <m/>
    <m/>
    <m/>
    <m/>
    <m/>
    <n v="0"/>
    <m/>
    <m/>
    <m/>
    <n v="10000"/>
    <m/>
    <m/>
    <m/>
    <m/>
    <n v="15749"/>
    <n v="10000"/>
    <m/>
    <n v="35749"/>
    <m/>
    <m/>
    <m/>
    <m/>
    <m/>
    <m/>
    <m/>
    <m/>
    <m/>
    <m/>
    <m/>
    <m/>
    <m/>
    <m/>
    <m/>
    <m/>
    <m/>
    <m/>
    <m/>
    <m/>
    <m/>
    <m/>
    <n v="5772"/>
    <m/>
    <m/>
    <n v="5772"/>
    <m/>
    <m/>
    <m/>
    <m/>
    <m/>
    <m/>
    <m/>
    <m/>
    <m/>
    <m/>
    <n v="0"/>
    <n v="17245"/>
    <m/>
    <m/>
    <m/>
    <m/>
    <m/>
    <m/>
    <m/>
    <m/>
    <m/>
    <m/>
    <m/>
    <n v="17245"/>
    <m/>
    <m/>
    <m/>
    <m/>
    <m/>
    <m/>
    <m/>
    <m/>
    <m/>
    <m/>
    <n v="0"/>
    <m/>
    <m/>
    <m/>
    <m/>
    <m/>
    <m/>
    <m/>
    <m/>
    <m/>
    <m/>
    <n v="0"/>
    <m/>
    <m/>
    <m/>
    <m/>
    <m/>
    <m/>
    <m/>
    <m/>
    <m/>
    <m/>
    <m/>
    <m/>
    <n v="0"/>
    <m/>
    <m/>
    <m/>
    <m/>
    <m/>
    <m/>
    <m/>
    <m/>
    <n v="1420"/>
    <m/>
    <m/>
    <m/>
    <n v="1420"/>
    <m/>
    <m/>
    <m/>
    <m/>
    <m/>
    <m/>
    <m/>
    <m/>
    <m/>
    <m/>
    <m/>
    <n v="0.63"/>
    <m/>
    <m/>
    <m/>
    <m/>
    <m/>
    <m/>
    <m/>
    <m/>
    <m/>
    <m/>
    <m/>
    <m/>
    <m/>
    <m/>
    <n v="0"/>
    <m/>
    <m/>
    <m/>
    <m/>
    <m/>
    <m/>
    <m/>
    <m/>
    <m/>
    <n v="0"/>
    <n v="6378"/>
    <m/>
    <m/>
    <m/>
    <m/>
    <m/>
    <m/>
    <n v="2250"/>
    <m/>
    <n v="8628"/>
    <n v="6378"/>
    <m/>
    <m/>
    <m/>
    <m/>
    <m/>
    <m/>
    <m/>
    <n v="2250"/>
    <m/>
    <n v="8628"/>
    <n v="41521"/>
    <n v="8628"/>
    <n v="58777"/>
    <s v="Department chair (Faculty position)"/>
    <m/>
    <m/>
    <s v="yes"/>
    <s v="None"/>
    <m/>
    <m/>
    <m/>
    <m/>
    <m/>
    <n v="421"/>
    <n v="554"/>
    <n v="58553"/>
    <n v="48"/>
    <m/>
    <m/>
    <m/>
    <n v="15"/>
    <n v="0"/>
    <n v="13259"/>
    <m/>
    <m/>
    <m/>
    <m/>
    <m/>
    <m/>
    <s v="No"/>
    <m/>
    <n v="1"/>
    <m/>
    <m/>
    <m/>
    <m/>
    <m/>
    <n v="4"/>
    <m/>
    <m/>
    <m/>
    <m/>
    <n v="2.5"/>
    <n v="1"/>
    <m/>
    <n v="1"/>
    <m/>
    <m/>
    <n v="2.75"/>
    <n v="1.038"/>
    <s v="Actual"/>
    <n v="2620"/>
    <n v="6697"/>
    <m/>
    <n v="135"/>
    <m/>
    <m/>
    <m/>
    <m/>
    <m/>
    <m/>
    <m/>
    <m/>
    <m/>
    <m/>
    <m/>
    <m/>
    <m/>
    <m/>
    <m/>
    <m/>
    <m/>
    <m/>
    <m/>
    <m/>
    <m/>
    <m/>
    <m/>
    <m/>
    <m/>
    <n v="1231"/>
    <m/>
    <m/>
    <n v="93"/>
    <m/>
    <m/>
    <m/>
    <m/>
    <m/>
    <m/>
    <m/>
    <m/>
    <m/>
    <m/>
    <m/>
    <m/>
    <m/>
    <n v="60"/>
    <n v="40"/>
    <n v="40"/>
    <m/>
    <m/>
    <m/>
    <m/>
    <m/>
    <m/>
    <m/>
    <m/>
    <m/>
    <m/>
    <m/>
    <m/>
    <m/>
    <m/>
    <m/>
    <m/>
    <m/>
    <m/>
    <m/>
    <m/>
    <m/>
    <m/>
    <m/>
    <m/>
    <m/>
    <m/>
    <m/>
    <m/>
    <m/>
    <m/>
    <m/>
    <m/>
    <m/>
    <m/>
    <m/>
    <m/>
    <m/>
    <m/>
    <m/>
    <m/>
    <m/>
    <m/>
    <m/>
    <m/>
    <m/>
    <s v="Yes"/>
    <m/>
    <m/>
    <m/>
    <m/>
    <s v="No"/>
    <s v="Yes"/>
    <m/>
    <m/>
    <m/>
    <m/>
    <m/>
    <s v="No"/>
    <m/>
    <n v="39990"/>
    <m/>
    <m/>
    <m/>
    <m/>
    <m/>
    <m/>
    <m/>
    <m/>
    <m/>
    <m/>
    <m/>
    <m/>
    <m/>
    <m/>
    <m/>
    <m/>
    <m/>
    <m/>
    <s v="Yes"/>
    <s v="General Library Book Budget"/>
    <m/>
    <m/>
    <s v="Textbook Donations from Faculty"/>
    <m/>
    <m/>
    <m/>
    <m/>
    <m/>
    <m/>
    <m/>
    <n v="1365.97"/>
    <x v="1"/>
    <s v="Small"/>
  </r>
  <r>
    <s v="Grossmont CCD"/>
    <x v="46"/>
    <s v="021"/>
    <s v="Multi-College District"/>
    <n v="20150"/>
    <x v="9"/>
    <n v="4994.6099999999997"/>
    <n v="33722"/>
    <m/>
    <n v="45"/>
    <n v="7"/>
    <m/>
    <m/>
    <m/>
    <m/>
    <m/>
    <m/>
    <n v="33"/>
    <m/>
    <m/>
    <n v="63"/>
    <n v="507"/>
    <m/>
    <m/>
    <m/>
    <m/>
    <m/>
    <m/>
    <n v="0"/>
    <m/>
    <m/>
    <m/>
    <n v="74800"/>
    <m/>
    <m/>
    <m/>
    <m/>
    <m/>
    <m/>
    <m/>
    <n v="74800"/>
    <m/>
    <m/>
    <m/>
    <m/>
    <m/>
    <m/>
    <m/>
    <m/>
    <m/>
    <m/>
    <m/>
    <m/>
    <m/>
    <n v="1172"/>
    <m/>
    <m/>
    <m/>
    <n v="9409"/>
    <m/>
    <m/>
    <m/>
    <m/>
    <m/>
    <m/>
    <m/>
    <n v="10581"/>
    <m/>
    <m/>
    <m/>
    <m/>
    <m/>
    <m/>
    <m/>
    <m/>
    <m/>
    <m/>
    <n v="0"/>
    <m/>
    <m/>
    <m/>
    <m/>
    <n v="33164"/>
    <m/>
    <m/>
    <m/>
    <m/>
    <m/>
    <m/>
    <m/>
    <n v="33164"/>
    <m/>
    <m/>
    <m/>
    <m/>
    <m/>
    <m/>
    <m/>
    <m/>
    <m/>
    <m/>
    <n v="0"/>
    <m/>
    <m/>
    <m/>
    <m/>
    <m/>
    <m/>
    <m/>
    <m/>
    <m/>
    <m/>
    <n v="0"/>
    <m/>
    <m/>
    <m/>
    <m/>
    <m/>
    <m/>
    <m/>
    <m/>
    <m/>
    <m/>
    <m/>
    <m/>
    <n v="0"/>
    <m/>
    <m/>
    <m/>
    <m/>
    <n v="634"/>
    <m/>
    <m/>
    <m/>
    <m/>
    <m/>
    <m/>
    <m/>
    <n v="634"/>
    <m/>
    <m/>
    <m/>
    <m/>
    <m/>
    <m/>
    <m/>
    <m/>
    <m/>
    <m/>
    <m/>
    <m/>
    <m/>
    <m/>
    <m/>
    <m/>
    <m/>
    <n v="2006"/>
    <m/>
    <m/>
    <n v="8169"/>
    <m/>
    <m/>
    <m/>
    <m/>
    <m/>
    <n v="10175"/>
    <m/>
    <m/>
    <m/>
    <m/>
    <m/>
    <m/>
    <m/>
    <m/>
    <m/>
    <n v="0"/>
    <n v="10020"/>
    <m/>
    <m/>
    <n v="6401"/>
    <m/>
    <m/>
    <m/>
    <m/>
    <m/>
    <n v="16421"/>
    <n v="10020"/>
    <m/>
    <m/>
    <n v="6401"/>
    <m/>
    <m/>
    <m/>
    <m/>
    <m/>
    <m/>
    <n v="16421"/>
    <n v="85381"/>
    <n v="16421"/>
    <n v="118223"/>
    <s v="Dean or other administrator"/>
    <m/>
    <m/>
    <s v="no"/>
    <m/>
    <s v="Release time"/>
    <m/>
    <m/>
    <m/>
    <m/>
    <n v="802"/>
    <n v="1135"/>
    <n v="62207"/>
    <n v="37"/>
    <n v="0"/>
    <m/>
    <m/>
    <n v="37"/>
    <n v="12113"/>
    <n v="43749"/>
    <m/>
    <m/>
    <m/>
    <m/>
    <m/>
    <m/>
    <s v="No"/>
    <m/>
    <n v="3"/>
    <m/>
    <m/>
    <m/>
    <m/>
    <m/>
    <n v="4"/>
    <m/>
    <m/>
    <m/>
    <m/>
    <n v="2.25"/>
    <n v="3.33"/>
    <m/>
    <n v="3.33"/>
    <n v="0"/>
    <m/>
    <n v="4"/>
    <n v="1999"/>
    <s v="Actual"/>
    <n v="2389"/>
    <n v="6694"/>
    <n v="990"/>
    <n v="850"/>
    <n v="30"/>
    <m/>
    <m/>
    <m/>
    <m/>
    <n v="10953"/>
    <n v="114"/>
    <n v="174"/>
    <m/>
    <n v="216"/>
    <n v="86"/>
    <n v="33"/>
    <m/>
    <m/>
    <m/>
    <m/>
    <m/>
    <m/>
    <m/>
    <m/>
    <m/>
    <m/>
    <m/>
    <m/>
    <m/>
    <n v="1605"/>
    <m/>
    <m/>
    <n v="50"/>
    <m/>
    <m/>
    <m/>
    <m/>
    <m/>
    <m/>
    <m/>
    <m/>
    <m/>
    <m/>
    <n v="1"/>
    <n v="1"/>
    <n v="33"/>
    <n v="42"/>
    <n v="32"/>
    <n v="26"/>
    <n v="0"/>
    <n v="0"/>
    <m/>
    <m/>
    <m/>
    <m/>
    <m/>
    <m/>
    <m/>
    <m/>
    <m/>
    <m/>
    <m/>
    <m/>
    <m/>
    <m/>
    <m/>
    <m/>
    <m/>
    <m/>
    <m/>
    <m/>
    <m/>
    <m/>
    <m/>
    <m/>
    <m/>
    <m/>
    <m/>
    <m/>
    <m/>
    <m/>
    <m/>
    <m/>
    <m/>
    <m/>
    <m/>
    <m/>
    <m/>
    <m/>
    <m/>
    <m/>
    <m/>
    <m/>
    <m/>
    <s v="No"/>
    <m/>
    <m/>
    <m/>
    <m/>
    <s v="No"/>
    <s v="Yes"/>
    <m/>
    <m/>
    <m/>
    <n v="0"/>
    <n v="0"/>
    <s v="Yes"/>
    <n v="0"/>
    <n v="72590"/>
    <m/>
    <m/>
    <m/>
    <m/>
    <m/>
    <m/>
    <m/>
    <m/>
    <m/>
    <m/>
    <m/>
    <m/>
    <m/>
    <m/>
    <m/>
    <m/>
    <m/>
    <m/>
    <s v="Yes"/>
    <m/>
    <m/>
    <s v="College Foundation"/>
    <m/>
    <m/>
    <m/>
    <m/>
    <s v="Other"/>
    <s v="Equity Funds"/>
    <m/>
    <m/>
    <n v="1499.8828828828828"/>
    <x v="1"/>
    <s v="Small"/>
  </r>
  <r>
    <s v="North Orange CCD"/>
    <x v="65"/>
    <s v="861"/>
    <s v="Multi-College District"/>
    <n v="20150"/>
    <x v="9"/>
    <n v="12566.82"/>
    <n v="33869"/>
    <m/>
    <n v="56"/>
    <n v="8"/>
    <m/>
    <m/>
    <m/>
    <m/>
    <m/>
    <m/>
    <n v="45"/>
    <m/>
    <m/>
    <n v="54"/>
    <n v="316"/>
    <m/>
    <m/>
    <m/>
    <m/>
    <m/>
    <m/>
    <n v="0"/>
    <m/>
    <m/>
    <m/>
    <n v="12840"/>
    <m/>
    <m/>
    <m/>
    <m/>
    <n v="70321"/>
    <m/>
    <m/>
    <n v="83161"/>
    <m/>
    <m/>
    <m/>
    <m/>
    <m/>
    <m/>
    <m/>
    <m/>
    <m/>
    <m/>
    <m/>
    <m/>
    <m/>
    <n v="10000"/>
    <m/>
    <m/>
    <m/>
    <m/>
    <m/>
    <m/>
    <m/>
    <m/>
    <n v="5860"/>
    <m/>
    <m/>
    <n v="15860"/>
    <m/>
    <m/>
    <m/>
    <m/>
    <m/>
    <m/>
    <m/>
    <m/>
    <m/>
    <m/>
    <n v="0"/>
    <m/>
    <m/>
    <m/>
    <m/>
    <m/>
    <m/>
    <m/>
    <m/>
    <m/>
    <n v="45943"/>
    <m/>
    <m/>
    <n v="45943"/>
    <m/>
    <m/>
    <m/>
    <m/>
    <m/>
    <m/>
    <m/>
    <m/>
    <m/>
    <m/>
    <n v="0"/>
    <m/>
    <m/>
    <m/>
    <m/>
    <m/>
    <m/>
    <m/>
    <m/>
    <m/>
    <m/>
    <n v="0"/>
    <m/>
    <m/>
    <m/>
    <m/>
    <m/>
    <m/>
    <m/>
    <m/>
    <m/>
    <m/>
    <m/>
    <m/>
    <n v="0"/>
    <m/>
    <m/>
    <m/>
    <m/>
    <m/>
    <m/>
    <m/>
    <m/>
    <m/>
    <m/>
    <m/>
    <m/>
    <n v="0"/>
    <m/>
    <m/>
    <m/>
    <m/>
    <m/>
    <m/>
    <m/>
    <m/>
    <m/>
    <m/>
    <m/>
    <n v="0.22"/>
    <m/>
    <m/>
    <m/>
    <m/>
    <m/>
    <m/>
    <m/>
    <m/>
    <m/>
    <m/>
    <m/>
    <m/>
    <m/>
    <m/>
    <n v="0"/>
    <m/>
    <m/>
    <m/>
    <m/>
    <m/>
    <m/>
    <m/>
    <m/>
    <m/>
    <n v="0"/>
    <m/>
    <m/>
    <m/>
    <m/>
    <m/>
    <m/>
    <m/>
    <m/>
    <m/>
    <n v="0"/>
    <m/>
    <m/>
    <m/>
    <m/>
    <m/>
    <m/>
    <m/>
    <m/>
    <m/>
    <m/>
    <n v="0"/>
    <n v="99021"/>
    <n v="0"/>
    <n v="99021"/>
    <s v="Dean or other administrator"/>
    <m/>
    <m/>
    <s v="yes"/>
    <m/>
    <s v="Release time"/>
    <m/>
    <m/>
    <m/>
    <m/>
    <n v="8061"/>
    <n v="4013"/>
    <n v="8134"/>
    <n v="75"/>
    <m/>
    <m/>
    <m/>
    <n v="680"/>
    <n v="65"/>
    <n v="54362"/>
    <m/>
    <m/>
    <m/>
    <m/>
    <m/>
    <m/>
    <s v="No"/>
    <m/>
    <n v="4"/>
    <m/>
    <m/>
    <m/>
    <m/>
    <m/>
    <n v="5"/>
    <m/>
    <m/>
    <m/>
    <m/>
    <n v="0.98"/>
    <n v="5.0599999999999996"/>
    <m/>
    <n v="5.0599999999999996"/>
    <m/>
    <m/>
    <n v="4"/>
    <n v="5619"/>
    <s v="Actual"/>
    <n v="5185"/>
    <n v="28979"/>
    <m/>
    <n v="2177"/>
    <m/>
    <m/>
    <m/>
    <m/>
    <m/>
    <n v="36345"/>
    <n v="8"/>
    <n v="1"/>
    <m/>
    <n v="41"/>
    <n v="258"/>
    <m/>
    <m/>
    <m/>
    <m/>
    <m/>
    <m/>
    <m/>
    <m/>
    <m/>
    <m/>
    <m/>
    <m/>
    <m/>
    <m/>
    <n v="4220"/>
    <m/>
    <m/>
    <n v="156"/>
    <m/>
    <m/>
    <m/>
    <m/>
    <m/>
    <m/>
    <m/>
    <m/>
    <m/>
    <m/>
    <n v="2"/>
    <n v="4"/>
    <n v="47"/>
    <n v="57"/>
    <n v="32"/>
    <n v="32"/>
    <n v="0"/>
    <n v="0"/>
    <m/>
    <m/>
    <m/>
    <m/>
    <m/>
    <m/>
    <m/>
    <m/>
    <m/>
    <m/>
    <m/>
    <m/>
    <m/>
    <m/>
    <m/>
    <m/>
    <m/>
    <m/>
    <m/>
    <m/>
    <m/>
    <m/>
    <m/>
    <m/>
    <m/>
    <m/>
    <m/>
    <m/>
    <m/>
    <m/>
    <m/>
    <m/>
    <m/>
    <m/>
    <m/>
    <m/>
    <m/>
    <m/>
    <m/>
    <m/>
    <m/>
    <m/>
    <m/>
    <s v="No"/>
    <m/>
    <m/>
    <m/>
    <m/>
    <s v="Yes"/>
    <s v="Yes"/>
    <m/>
    <m/>
    <m/>
    <n v="0"/>
    <n v="0"/>
    <s v="Yes"/>
    <n v="57"/>
    <n v="177091"/>
    <m/>
    <m/>
    <m/>
    <m/>
    <m/>
    <m/>
    <m/>
    <m/>
    <m/>
    <m/>
    <m/>
    <m/>
    <m/>
    <m/>
    <m/>
    <m/>
    <m/>
    <m/>
    <s v="Yes"/>
    <m/>
    <m/>
    <m/>
    <m/>
    <m/>
    <m/>
    <m/>
    <s v="Other"/>
    <s v="Campus Lottery and Instructional Equiptment funds"/>
    <m/>
    <m/>
    <n v="2483.5612648221345"/>
    <x v="0"/>
    <s v="Medium"/>
  </r>
  <r>
    <s v="Foothill CCD"/>
    <x v="79"/>
    <s v="421"/>
    <s v="Multi-College District"/>
    <n v="20150"/>
    <x v="9"/>
    <n v="19600.990000000002"/>
    <n v="48000"/>
    <m/>
    <n v="109"/>
    <n v="11"/>
    <m/>
    <m/>
    <m/>
    <m/>
    <m/>
    <m/>
    <n v="72"/>
    <m/>
    <m/>
    <n v="64"/>
    <n v="935"/>
    <m/>
    <m/>
    <m/>
    <m/>
    <m/>
    <m/>
    <n v="0"/>
    <m/>
    <m/>
    <m/>
    <m/>
    <m/>
    <m/>
    <m/>
    <m/>
    <n v="34568"/>
    <m/>
    <m/>
    <n v="34568"/>
    <m/>
    <m/>
    <m/>
    <m/>
    <m/>
    <m/>
    <m/>
    <m/>
    <m/>
    <m/>
    <m/>
    <m/>
    <m/>
    <n v="4773"/>
    <m/>
    <m/>
    <m/>
    <m/>
    <m/>
    <m/>
    <m/>
    <m/>
    <m/>
    <m/>
    <m/>
    <n v="4773"/>
    <m/>
    <m/>
    <m/>
    <m/>
    <m/>
    <m/>
    <m/>
    <m/>
    <m/>
    <m/>
    <n v="0"/>
    <m/>
    <m/>
    <m/>
    <m/>
    <m/>
    <m/>
    <m/>
    <m/>
    <m/>
    <n v="58117"/>
    <m/>
    <m/>
    <n v="58117"/>
    <m/>
    <m/>
    <m/>
    <m/>
    <m/>
    <m/>
    <m/>
    <m/>
    <m/>
    <m/>
    <n v="0"/>
    <m/>
    <m/>
    <m/>
    <m/>
    <m/>
    <m/>
    <m/>
    <m/>
    <m/>
    <m/>
    <n v="0"/>
    <m/>
    <m/>
    <m/>
    <m/>
    <m/>
    <m/>
    <m/>
    <m/>
    <m/>
    <m/>
    <m/>
    <m/>
    <n v="0"/>
    <m/>
    <m/>
    <m/>
    <m/>
    <m/>
    <m/>
    <m/>
    <m/>
    <n v="9383"/>
    <m/>
    <m/>
    <m/>
    <n v="9383"/>
    <m/>
    <m/>
    <m/>
    <m/>
    <m/>
    <m/>
    <m/>
    <m/>
    <m/>
    <m/>
    <m/>
    <n v="0.7"/>
    <m/>
    <m/>
    <m/>
    <m/>
    <m/>
    <m/>
    <m/>
    <m/>
    <m/>
    <m/>
    <m/>
    <n v="12294"/>
    <m/>
    <n v="13750"/>
    <n v="26044"/>
    <m/>
    <m/>
    <m/>
    <m/>
    <m/>
    <m/>
    <m/>
    <m/>
    <m/>
    <n v="0"/>
    <m/>
    <m/>
    <m/>
    <m/>
    <m/>
    <m/>
    <m/>
    <m/>
    <m/>
    <n v="0"/>
    <m/>
    <m/>
    <m/>
    <m/>
    <m/>
    <m/>
    <m/>
    <m/>
    <m/>
    <m/>
    <n v="0"/>
    <n v="39341"/>
    <n v="0"/>
    <n v="39341"/>
    <s v="Department chair (Faculty position)"/>
    <m/>
    <m/>
    <s v="yes"/>
    <m/>
    <m/>
    <s v="Stipend"/>
    <m/>
    <m/>
    <m/>
    <n v="1226"/>
    <n v="5300"/>
    <n v="154927"/>
    <n v="30"/>
    <m/>
    <m/>
    <m/>
    <n v="317"/>
    <n v="13.991"/>
    <n v="76389"/>
    <m/>
    <m/>
    <m/>
    <m/>
    <m/>
    <m/>
    <s v="No"/>
    <m/>
    <n v="5"/>
    <m/>
    <m/>
    <m/>
    <m/>
    <m/>
    <n v="10"/>
    <m/>
    <m/>
    <m/>
    <m/>
    <n v="7.66"/>
    <n v="5.43"/>
    <m/>
    <n v="5.43"/>
    <m/>
    <m/>
    <n v="9.375"/>
    <n v="2720"/>
    <s v="Estimate"/>
    <n v="5993"/>
    <n v="54009"/>
    <m/>
    <n v="2879"/>
    <m/>
    <m/>
    <m/>
    <m/>
    <m/>
    <n v="62821"/>
    <n v="105"/>
    <n v="4"/>
    <m/>
    <n v="103"/>
    <n v="1620"/>
    <n v="97"/>
    <m/>
    <m/>
    <m/>
    <m/>
    <m/>
    <m/>
    <m/>
    <m/>
    <m/>
    <m/>
    <m/>
    <m/>
    <m/>
    <n v="2730"/>
    <m/>
    <m/>
    <n v="91"/>
    <m/>
    <m/>
    <m/>
    <m/>
    <m/>
    <m/>
    <m/>
    <m/>
    <m/>
    <m/>
    <n v="3"/>
    <n v="11"/>
    <n v="341"/>
    <n v="63"/>
    <n v="40"/>
    <n v="40"/>
    <n v="0"/>
    <n v="0"/>
    <m/>
    <m/>
    <m/>
    <m/>
    <m/>
    <m/>
    <m/>
    <m/>
    <m/>
    <m/>
    <m/>
    <m/>
    <m/>
    <m/>
    <m/>
    <m/>
    <m/>
    <m/>
    <m/>
    <m/>
    <m/>
    <m/>
    <m/>
    <m/>
    <m/>
    <m/>
    <m/>
    <m/>
    <m/>
    <m/>
    <m/>
    <m/>
    <m/>
    <m/>
    <m/>
    <m/>
    <m/>
    <m/>
    <m/>
    <m/>
    <m/>
    <m/>
    <m/>
    <s v="No"/>
    <m/>
    <m/>
    <m/>
    <m/>
    <s v="Yes"/>
    <s v="No"/>
    <m/>
    <m/>
    <m/>
    <n v="0"/>
    <n v="0"/>
    <s v="No"/>
    <m/>
    <n v="203557"/>
    <m/>
    <m/>
    <m/>
    <m/>
    <m/>
    <m/>
    <m/>
    <m/>
    <m/>
    <m/>
    <m/>
    <m/>
    <m/>
    <m/>
    <m/>
    <m/>
    <m/>
    <m/>
    <s v="Yes"/>
    <m/>
    <s v="Student Government"/>
    <m/>
    <s v="Textbook Donations from Faculty"/>
    <m/>
    <s v="Textbook Donations from Bookstore"/>
    <m/>
    <m/>
    <m/>
    <m/>
    <m/>
    <n v="3609.7587476979747"/>
    <x v="2"/>
    <s v="Medium"/>
  </r>
  <r>
    <s v="Los Rios CCD"/>
    <x v="8"/>
    <s v="234"/>
    <s v="Multi-College District"/>
    <n v="20150"/>
    <x v="9"/>
    <n v="5412.58"/>
    <n v="9897"/>
    <m/>
    <n v="55"/>
    <n v="3"/>
    <m/>
    <m/>
    <m/>
    <m/>
    <m/>
    <m/>
    <n v="37"/>
    <m/>
    <m/>
    <n v="12"/>
    <n v="375"/>
    <m/>
    <m/>
    <m/>
    <m/>
    <m/>
    <m/>
    <n v="0"/>
    <m/>
    <m/>
    <m/>
    <m/>
    <m/>
    <m/>
    <n v="985"/>
    <m/>
    <n v="15987"/>
    <m/>
    <m/>
    <n v="16972"/>
    <m/>
    <m/>
    <m/>
    <m/>
    <m/>
    <m/>
    <m/>
    <m/>
    <m/>
    <m/>
    <m/>
    <m/>
    <m/>
    <m/>
    <m/>
    <m/>
    <m/>
    <m/>
    <m/>
    <m/>
    <m/>
    <m/>
    <n v="4693"/>
    <m/>
    <m/>
    <n v="4693"/>
    <m/>
    <m/>
    <m/>
    <m/>
    <m/>
    <m/>
    <m/>
    <m/>
    <m/>
    <m/>
    <n v="0"/>
    <m/>
    <m/>
    <m/>
    <m/>
    <m/>
    <m/>
    <m/>
    <m/>
    <m/>
    <n v="44879"/>
    <m/>
    <m/>
    <n v="44879"/>
    <m/>
    <m/>
    <m/>
    <m/>
    <m/>
    <m/>
    <m/>
    <m/>
    <m/>
    <m/>
    <n v="0"/>
    <m/>
    <m/>
    <m/>
    <m/>
    <m/>
    <m/>
    <m/>
    <m/>
    <m/>
    <m/>
    <n v="0"/>
    <m/>
    <m/>
    <m/>
    <m/>
    <m/>
    <m/>
    <m/>
    <m/>
    <m/>
    <m/>
    <m/>
    <m/>
    <n v="0"/>
    <m/>
    <m/>
    <m/>
    <m/>
    <m/>
    <m/>
    <m/>
    <m/>
    <m/>
    <m/>
    <n v="325"/>
    <m/>
    <n v="325"/>
    <m/>
    <m/>
    <m/>
    <m/>
    <m/>
    <m/>
    <m/>
    <m/>
    <m/>
    <m/>
    <m/>
    <n v="0.19"/>
    <m/>
    <m/>
    <m/>
    <m/>
    <m/>
    <m/>
    <m/>
    <m/>
    <m/>
    <m/>
    <m/>
    <m/>
    <m/>
    <m/>
    <n v="0"/>
    <m/>
    <m/>
    <m/>
    <m/>
    <m/>
    <m/>
    <m/>
    <m/>
    <m/>
    <n v="0"/>
    <m/>
    <m/>
    <n v="520"/>
    <n v="760"/>
    <m/>
    <m/>
    <n v="251"/>
    <n v="1378"/>
    <m/>
    <n v="2909"/>
    <m/>
    <m/>
    <n v="520"/>
    <n v="760"/>
    <m/>
    <m/>
    <m/>
    <m/>
    <n v="1378"/>
    <n v="251"/>
    <n v="2909"/>
    <n v="21665"/>
    <n v="2909"/>
    <n v="27483"/>
    <s v="Dean or other administrator"/>
    <m/>
    <m/>
    <s v="no"/>
    <m/>
    <m/>
    <s v="Stipend"/>
    <m/>
    <m/>
    <m/>
    <n v="501"/>
    <n v="589"/>
    <n v="15792"/>
    <n v="41"/>
    <n v="3326"/>
    <m/>
    <m/>
    <n v="6"/>
    <n v="15"/>
    <n v="25369"/>
    <m/>
    <m/>
    <m/>
    <m/>
    <m/>
    <m/>
    <s v="No"/>
    <m/>
    <n v="4"/>
    <m/>
    <m/>
    <m/>
    <m/>
    <m/>
    <n v="3"/>
    <m/>
    <m/>
    <m/>
    <m/>
    <n v="0.2"/>
    <n v="5.6"/>
    <m/>
    <n v="5.6"/>
    <m/>
    <m/>
    <n v="3"/>
    <n v="3897"/>
    <s v="Actual"/>
    <n v="5164"/>
    <n v="6406"/>
    <n v="1432"/>
    <n v="232"/>
    <n v="0"/>
    <m/>
    <m/>
    <m/>
    <m/>
    <n v="13234"/>
    <n v="15"/>
    <n v="1037"/>
    <m/>
    <n v="1040"/>
    <n v="956"/>
    <n v="951"/>
    <m/>
    <m/>
    <m/>
    <m/>
    <m/>
    <m/>
    <m/>
    <m/>
    <m/>
    <m/>
    <m/>
    <m/>
    <m/>
    <n v="3411"/>
    <m/>
    <m/>
    <n v="114"/>
    <m/>
    <m/>
    <m/>
    <m/>
    <m/>
    <m/>
    <m/>
    <m/>
    <m/>
    <m/>
    <n v="1"/>
    <n v="3"/>
    <n v="50"/>
    <n v="57"/>
    <n v="40"/>
    <n v="32"/>
    <n v="0"/>
    <n v="0"/>
    <m/>
    <m/>
    <m/>
    <m/>
    <m/>
    <m/>
    <m/>
    <m/>
    <m/>
    <m/>
    <m/>
    <m/>
    <m/>
    <m/>
    <m/>
    <m/>
    <m/>
    <m/>
    <m/>
    <m/>
    <m/>
    <m/>
    <m/>
    <m/>
    <m/>
    <m/>
    <m/>
    <m/>
    <m/>
    <m/>
    <m/>
    <m/>
    <m/>
    <m/>
    <m/>
    <m/>
    <m/>
    <m/>
    <m/>
    <m/>
    <m/>
    <m/>
    <m/>
    <s v="No"/>
    <m/>
    <m/>
    <m/>
    <m/>
    <s v="Yes"/>
    <s v="No"/>
    <m/>
    <m/>
    <m/>
    <n v="0"/>
    <n v="0"/>
    <m/>
    <m/>
    <n v="113198"/>
    <m/>
    <m/>
    <m/>
    <m/>
    <m/>
    <m/>
    <m/>
    <m/>
    <m/>
    <m/>
    <m/>
    <m/>
    <m/>
    <m/>
    <m/>
    <m/>
    <m/>
    <m/>
    <s v="No"/>
    <m/>
    <m/>
    <m/>
    <m/>
    <m/>
    <m/>
    <m/>
    <m/>
    <m/>
    <m/>
    <m/>
    <n v="966.53214285714296"/>
    <x v="1"/>
    <s v="Small"/>
  </r>
  <r>
    <s v="Foothill CCD"/>
    <x v="3"/>
    <s v="422"/>
    <s v="Multi-College District"/>
    <n v="20150"/>
    <x v="9"/>
    <n v="13101.18"/>
    <n v="37500"/>
    <m/>
    <n v="45"/>
    <n v="10"/>
    <m/>
    <m/>
    <m/>
    <m/>
    <m/>
    <m/>
    <n v="0"/>
    <m/>
    <m/>
    <n v="60"/>
    <n v="498"/>
    <m/>
    <m/>
    <m/>
    <m/>
    <m/>
    <m/>
    <n v="0"/>
    <m/>
    <m/>
    <m/>
    <n v="43413"/>
    <m/>
    <m/>
    <m/>
    <m/>
    <m/>
    <m/>
    <m/>
    <n v="43413"/>
    <m/>
    <m/>
    <m/>
    <m/>
    <m/>
    <m/>
    <m/>
    <m/>
    <m/>
    <m/>
    <m/>
    <m/>
    <m/>
    <m/>
    <m/>
    <m/>
    <m/>
    <n v="42570"/>
    <m/>
    <m/>
    <m/>
    <m/>
    <m/>
    <m/>
    <m/>
    <n v="42570"/>
    <m/>
    <m/>
    <m/>
    <m/>
    <m/>
    <m/>
    <m/>
    <m/>
    <m/>
    <m/>
    <n v="0"/>
    <m/>
    <m/>
    <m/>
    <m/>
    <n v="116254"/>
    <m/>
    <m/>
    <m/>
    <m/>
    <m/>
    <m/>
    <m/>
    <n v="116254"/>
    <m/>
    <m/>
    <m/>
    <n v="0"/>
    <m/>
    <m/>
    <m/>
    <m/>
    <m/>
    <m/>
    <n v="0"/>
    <m/>
    <m/>
    <m/>
    <n v="0"/>
    <m/>
    <m/>
    <m/>
    <m/>
    <m/>
    <m/>
    <n v="0"/>
    <m/>
    <m/>
    <m/>
    <m/>
    <m/>
    <m/>
    <m/>
    <m/>
    <m/>
    <m/>
    <m/>
    <m/>
    <n v="0"/>
    <m/>
    <m/>
    <m/>
    <m/>
    <n v="976"/>
    <m/>
    <m/>
    <m/>
    <m/>
    <m/>
    <m/>
    <m/>
    <n v="976"/>
    <m/>
    <m/>
    <m/>
    <m/>
    <m/>
    <m/>
    <m/>
    <m/>
    <m/>
    <m/>
    <m/>
    <n v="0.65"/>
    <m/>
    <m/>
    <m/>
    <m/>
    <m/>
    <m/>
    <m/>
    <m/>
    <n v="6000"/>
    <m/>
    <m/>
    <m/>
    <m/>
    <m/>
    <n v="6000"/>
    <m/>
    <m/>
    <m/>
    <n v="0"/>
    <m/>
    <m/>
    <m/>
    <m/>
    <m/>
    <n v="0"/>
    <m/>
    <m/>
    <m/>
    <n v="4781"/>
    <m/>
    <m/>
    <m/>
    <m/>
    <m/>
    <n v="4781"/>
    <m/>
    <m/>
    <m/>
    <n v="4781"/>
    <m/>
    <m/>
    <m/>
    <m/>
    <m/>
    <m/>
    <n v="4781"/>
    <n v="85983"/>
    <n v="4781"/>
    <n v="95545"/>
    <s v="Dean or other administrator"/>
    <m/>
    <m/>
    <s v="no"/>
    <s v="None"/>
    <m/>
    <m/>
    <m/>
    <m/>
    <m/>
    <n v="437"/>
    <n v="2463"/>
    <n v="153353"/>
    <n v="240"/>
    <m/>
    <m/>
    <m/>
    <n v="36"/>
    <n v="9003"/>
    <n v="73061"/>
    <m/>
    <m/>
    <m/>
    <m/>
    <m/>
    <m/>
    <s v="No"/>
    <m/>
    <n v="4"/>
    <m/>
    <m/>
    <m/>
    <m/>
    <m/>
    <m/>
    <m/>
    <m/>
    <m/>
    <m/>
    <n v="0.4"/>
    <n v="4.96"/>
    <m/>
    <n v="4.96"/>
    <n v="6"/>
    <m/>
    <n v="6"/>
    <n v="5121"/>
    <s v="Actual"/>
    <n v="6727"/>
    <n v="17005"/>
    <m/>
    <n v="145"/>
    <n v="235"/>
    <m/>
    <m/>
    <m/>
    <m/>
    <n v="24112"/>
    <n v="2"/>
    <n v="0"/>
    <m/>
    <n v="31"/>
    <n v="36"/>
    <m/>
    <m/>
    <m/>
    <m/>
    <m/>
    <m/>
    <m/>
    <m/>
    <m/>
    <m/>
    <m/>
    <m/>
    <m/>
    <m/>
    <n v="1954"/>
    <m/>
    <m/>
    <n v="77"/>
    <m/>
    <m/>
    <m/>
    <m/>
    <m/>
    <m/>
    <m/>
    <m/>
    <m/>
    <m/>
    <n v="1"/>
    <n v="3"/>
    <n v="83"/>
    <n v="52"/>
    <n v="35"/>
    <n v="35"/>
    <n v="0"/>
    <n v="0"/>
    <m/>
    <m/>
    <m/>
    <m/>
    <m/>
    <m/>
    <m/>
    <m/>
    <m/>
    <m/>
    <m/>
    <m/>
    <m/>
    <m/>
    <m/>
    <m/>
    <m/>
    <m/>
    <m/>
    <m/>
    <m/>
    <m/>
    <m/>
    <m/>
    <m/>
    <m/>
    <m/>
    <m/>
    <m/>
    <m/>
    <m/>
    <m/>
    <m/>
    <m/>
    <m/>
    <m/>
    <m/>
    <m/>
    <m/>
    <m/>
    <m/>
    <m/>
    <m/>
    <s v="No"/>
    <m/>
    <m/>
    <m/>
    <m/>
    <s v="Yes"/>
    <s v="No"/>
    <m/>
    <m/>
    <m/>
    <n v="0"/>
    <n v="0"/>
    <s v="No"/>
    <m/>
    <n v="102880"/>
    <m/>
    <m/>
    <m/>
    <m/>
    <m/>
    <m/>
    <m/>
    <m/>
    <m/>
    <m/>
    <m/>
    <m/>
    <m/>
    <m/>
    <m/>
    <m/>
    <m/>
    <m/>
    <s v="Yes"/>
    <m/>
    <s v="Student Government"/>
    <m/>
    <m/>
    <m/>
    <m/>
    <m/>
    <m/>
    <m/>
    <m/>
    <m/>
    <n v="2641.3669354838712"/>
    <x v="2"/>
    <s v="Medium"/>
  </r>
  <r>
    <s v="Glendale CCD"/>
    <x v="4"/>
    <s v="731"/>
    <s v="Single College District"/>
    <n v="20150"/>
    <x v="9"/>
    <n v="11823.51"/>
    <n v="35351"/>
    <m/>
    <n v="106"/>
    <n v="12"/>
    <m/>
    <m/>
    <m/>
    <m/>
    <m/>
    <m/>
    <n v="27"/>
    <m/>
    <m/>
    <n v="56"/>
    <n v="353"/>
    <m/>
    <m/>
    <m/>
    <m/>
    <m/>
    <m/>
    <n v="0"/>
    <m/>
    <m/>
    <m/>
    <m/>
    <m/>
    <m/>
    <m/>
    <m/>
    <n v="68090.87"/>
    <m/>
    <m/>
    <n v="68090.87"/>
    <m/>
    <m/>
    <m/>
    <m/>
    <m/>
    <m/>
    <m/>
    <m/>
    <m/>
    <m/>
    <m/>
    <m/>
    <m/>
    <m/>
    <m/>
    <m/>
    <m/>
    <m/>
    <m/>
    <m/>
    <m/>
    <m/>
    <n v="5500"/>
    <m/>
    <m/>
    <n v="5500"/>
    <m/>
    <m/>
    <m/>
    <m/>
    <m/>
    <m/>
    <m/>
    <m/>
    <m/>
    <m/>
    <n v="0"/>
    <m/>
    <m/>
    <m/>
    <m/>
    <m/>
    <m/>
    <m/>
    <m/>
    <m/>
    <n v="160165.24"/>
    <m/>
    <m/>
    <n v="160165.24"/>
    <m/>
    <m/>
    <m/>
    <m/>
    <m/>
    <m/>
    <m/>
    <m/>
    <m/>
    <m/>
    <n v="0"/>
    <m/>
    <m/>
    <m/>
    <m/>
    <m/>
    <m/>
    <m/>
    <m/>
    <m/>
    <m/>
    <n v="0"/>
    <m/>
    <m/>
    <m/>
    <m/>
    <m/>
    <m/>
    <m/>
    <m/>
    <m/>
    <m/>
    <m/>
    <m/>
    <n v="0"/>
    <m/>
    <m/>
    <m/>
    <m/>
    <m/>
    <m/>
    <m/>
    <m/>
    <n v="98.07"/>
    <m/>
    <m/>
    <m/>
    <n v="98.07"/>
    <m/>
    <m/>
    <m/>
    <m/>
    <m/>
    <m/>
    <m/>
    <m/>
    <m/>
    <m/>
    <m/>
    <n v="0.39"/>
    <m/>
    <m/>
    <m/>
    <m/>
    <m/>
    <m/>
    <m/>
    <m/>
    <m/>
    <m/>
    <m/>
    <m/>
    <m/>
    <m/>
    <n v="0"/>
    <m/>
    <m/>
    <m/>
    <m/>
    <m/>
    <m/>
    <m/>
    <m/>
    <m/>
    <n v="0"/>
    <m/>
    <m/>
    <m/>
    <m/>
    <m/>
    <m/>
    <m/>
    <m/>
    <m/>
    <n v="0"/>
    <m/>
    <m/>
    <m/>
    <m/>
    <m/>
    <m/>
    <m/>
    <m/>
    <m/>
    <m/>
    <n v="0"/>
    <n v="73590.87"/>
    <n v="0"/>
    <n v="73590.87"/>
    <s v="Dean or other administrator"/>
    <m/>
    <m/>
    <s v="yes"/>
    <s v="None"/>
    <m/>
    <m/>
    <m/>
    <m/>
    <m/>
    <n v="1000"/>
    <n v="1185"/>
    <n v="65492"/>
    <n v="59"/>
    <n v="5"/>
    <m/>
    <m/>
    <n v="3"/>
    <n v="9895"/>
    <n v="77776"/>
    <m/>
    <m/>
    <m/>
    <m/>
    <m/>
    <m/>
    <s v="No"/>
    <m/>
    <n v="4"/>
    <m/>
    <m/>
    <m/>
    <m/>
    <m/>
    <n v="13"/>
    <m/>
    <m/>
    <m/>
    <m/>
    <n v="1.5"/>
    <n v="7.1"/>
    <m/>
    <n v="7.1"/>
    <m/>
    <m/>
    <n v="9.9"/>
    <n v="11429"/>
    <s v="Actual"/>
    <n v="8267"/>
    <n v="41647"/>
    <n v="13861"/>
    <m/>
    <n v="66"/>
    <m/>
    <m/>
    <m/>
    <m/>
    <m/>
    <n v="161"/>
    <m/>
    <m/>
    <n v="103"/>
    <n v="441"/>
    <n v="175"/>
    <m/>
    <m/>
    <m/>
    <m/>
    <m/>
    <m/>
    <m/>
    <m/>
    <m/>
    <m/>
    <m/>
    <m/>
    <m/>
    <n v="5250"/>
    <m/>
    <m/>
    <n v="330"/>
    <m/>
    <m/>
    <m/>
    <m/>
    <m/>
    <m/>
    <m/>
    <m/>
    <m/>
    <m/>
    <n v="2"/>
    <n v="7"/>
    <n v="107"/>
    <n v="60"/>
    <n v="52"/>
    <n v="4"/>
    <s v="4 hrs/week"/>
    <n v="0"/>
    <m/>
    <m/>
    <m/>
    <m/>
    <m/>
    <m/>
    <m/>
    <m/>
    <m/>
    <m/>
    <m/>
    <m/>
    <m/>
    <m/>
    <m/>
    <m/>
    <m/>
    <m/>
    <m/>
    <m/>
    <m/>
    <m/>
    <m/>
    <m/>
    <m/>
    <m/>
    <m/>
    <m/>
    <m/>
    <m/>
    <m/>
    <m/>
    <m/>
    <m/>
    <m/>
    <m/>
    <m/>
    <m/>
    <m/>
    <m/>
    <m/>
    <m/>
    <m/>
    <s v="No"/>
    <m/>
    <m/>
    <m/>
    <m/>
    <s v="Yes"/>
    <s v="No"/>
    <m/>
    <m/>
    <m/>
    <n v="120"/>
    <n v="0"/>
    <s v="No"/>
    <m/>
    <n v="490054"/>
    <m/>
    <m/>
    <m/>
    <m/>
    <m/>
    <m/>
    <m/>
    <m/>
    <m/>
    <m/>
    <m/>
    <m/>
    <m/>
    <m/>
    <m/>
    <m/>
    <m/>
    <m/>
    <s v="Yes"/>
    <s v="General Library Book Budget"/>
    <s v="Student Government"/>
    <m/>
    <s v="Textbook Donations from Faculty"/>
    <m/>
    <m/>
    <m/>
    <s v="Other"/>
    <s v="Student donations"/>
    <m/>
    <m/>
    <n v="1665.2830985915493"/>
    <x v="0"/>
    <s v="Medium"/>
  </r>
  <r>
    <s v="Imperial CCD"/>
    <x v="81"/>
    <s v="031"/>
    <s v="Single College District"/>
    <n v="20150"/>
    <x v="9"/>
    <n v="6841.09"/>
    <n v="21493"/>
    <m/>
    <n v="48"/>
    <n v="1"/>
    <m/>
    <m/>
    <m/>
    <m/>
    <m/>
    <m/>
    <n v="22"/>
    <m/>
    <m/>
    <n v="8"/>
    <n v="176"/>
    <m/>
    <m/>
    <m/>
    <m/>
    <m/>
    <m/>
    <s v="(blank)"/>
    <m/>
    <m/>
    <m/>
    <m/>
    <m/>
    <m/>
    <m/>
    <m/>
    <m/>
    <m/>
    <m/>
    <s v="(blank)"/>
    <m/>
    <m/>
    <m/>
    <m/>
    <m/>
    <m/>
    <m/>
    <m/>
    <m/>
    <m/>
    <m/>
    <m/>
    <m/>
    <n v="4660.2299999999996"/>
    <m/>
    <m/>
    <m/>
    <m/>
    <m/>
    <m/>
    <m/>
    <m/>
    <m/>
    <m/>
    <m/>
    <n v="4660.2299999999996"/>
    <m/>
    <m/>
    <m/>
    <m/>
    <m/>
    <m/>
    <m/>
    <m/>
    <m/>
    <m/>
    <n v="0"/>
    <m/>
    <m/>
    <m/>
    <m/>
    <m/>
    <m/>
    <m/>
    <m/>
    <m/>
    <m/>
    <m/>
    <m/>
    <n v="0"/>
    <m/>
    <m/>
    <m/>
    <m/>
    <m/>
    <m/>
    <m/>
    <m/>
    <m/>
    <m/>
    <n v="0"/>
    <m/>
    <m/>
    <m/>
    <m/>
    <m/>
    <m/>
    <m/>
    <m/>
    <m/>
    <m/>
    <n v="0"/>
    <m/>
    <m/>
    <m/>
    <m/>
    <m/>
    <m/>
    <m/>
    <m/>
    <m/>
    <m/>
    <m/>
    <m/>
    <n v="0"/>
    <m/>
    <m/>
    <m/>
    <m/>
    <m/>
    <m/>
    <m/>
    <m/>
    <m/>
    <m/>
    <m/>
    <m/>
    <n v="0"/>
    <m/>
    <m/>
    <m/>
    <m/>
    <m/>
    <m/>
    <m/>
    <m/>
    <m/>
    <m/>
    <m/>
    <n v="0.55000000000000004"/>
    <m/>
    <m/>
    <m/>
    <m/>
    <m/>
    <m/>
    <m/>
    <m/>
    <m/>
    <m/>
    <m/>
    <m/>
    <m/>
    <m/>
    <n v="0"/>
    <m/>
    <m/>
    <m/>
    <m/>
    <m/>
    <m/>
    <m/>
    <m/>
    <m/>
    <n v="0"/>
    <m/>
    <m/>
    <m/>
    <m/>
    <m/>
    <m/>
    <m/>
    <m/>
    <m/>
    <n v="0"/>
    <m/>
    <m/>
    <m/>
    <m/>
    <m/>
    <m/>
    <m/>
    <m/>
    <m/>
    <m/>
    <n v="0"/>
    <e v="#VALUE!"/>
    <n v="0"/>
    <e v="#VALUE!"/>
    <s v="Department chair (Faculty position)"/>
    <m/>
    <m/>
    <s v="no"/>
    <s v="None"/>
    <m/>
    <m/>
    <m/>
    <m/>
    <m/>
    <n v="556"/>
    <n v="1191"/>
    <n v="12000"/>
    <n v="29"/>
    <n v="4360"/>
    <m/>
    <m/>
    <n v="24"/>
    <n v="0"/>
    <n v="59599"/>
    <m/>
    <m/>
    <m/>
    <m/>
    <m/>
    <m/>
    <s v="No"/>
    <m/>
    <n v="2"/>
    <m/>
    <m/>
    <m/>
    <m/>
    <m/>
    <n v="3"/>
    <m/>
    <m/>
    <m/>
    <m/>
    <n v="0.38"/>
    <n v="2.5"/>
    <m/>
    <n v="2.5"/>
    <n v="3"/>
    <m/>
    <n v="0.79"/>
    <n v="53250"/>
    <s v="Estimate"/>
    <n v="19354"/>
    <n v="2885"/>
    <n v="2481"/>
    <n v="516"/>
    <m/>
    <m/>
    <m/>
    <m/>
    <m/>
    <n v="25236"/>
    <n v="0"/>
    <n v="131"/>
    <m/>
    <n v="131"/>
    <n v="0"/>
    <n v="0"/>
    <m/>
    <m/>
    <m/>
    <m/>
    <m/>
    <m/>
    <m/>
    <m/>
    <m/>
    <m/>
    <m/>
    <m/>
    <m/>
    <n v="275"/>
    <m/>
    <m/>
    <n v="15"/>
    <m/>
    <m/>
    <m/>
    <m/>
    <m/>
    <m/>
    <m/>
    <m/>
    <m/>
    <m/>
    <n v="0"/>
    <n v="0"/>
    <n v="0"/>
    <n v="55"/>
    <n v="40"/>
    <n v="40"/>
    <n v="0"/>
    <n v="0"/>
    <m/>
    <m/>
    <m/>
    <m/>
    <m/>
    <m/>
    <m/>
    <m/>
    <m/>
    <m/>
    <m/>
    <m/>
    <m/>
    <m/>
    <m/>
    <m/>
    <m/>
    <m/>
    <m/>
    <m/>
    <m/>
    <m/>
    <m/>
    <m/>
    <m/>
    <m/>
    <m/>
    <m/>
    <m/>
    <m/>
    <m/>
    <m/>
    <m/>
    <m/>
    <m/>
    <m/>
    <m/>
    <m/>
    <m/>
    <m/>
    <m/>
    <m/>
    <m/>
    <s v="Yes"/>
    <m/>
    <m/>
    <m/>
    <m/>
    <s v="Yes"/>
    <s v="Yes"/>
    <m/>
    <m/>
    <m/>
    <n v="0"/>
    <n v="0"/>
    <s v="Yes"/>
    <n v="3"/>
    <n v="223018"/>
    <m/>
    <m/>
    <m/>
    <m/>
    <m/>
    <m/>
    <m/>
    <m/>
    <m/>
    <m/>
    <m/>
    <m/>
    <m/>
    <m/>
    <m/>
    <m/>
    <m/>
    <m/>
    <s v="No"/>
    <m/>
    <m/>
    <m/>
    <m/>
    <m/>
    <m/>
    <m/>
    <m/>
    <m/>
    <m/>
    <m/>
    <n v="2736.4360000000001"/>
    <x v="0"/>
    <s v="Small"/>
  </r>
  <r>
    <s v="Los Angeles CCD"/>
    <x v="53"/>
    <s v="742"/>
    <s v="Multi-College District"/>
    <n v="20150"/>
    <x v="9"/>
    <n v="6258.63"/>
    <n v="30000"/>
    <m/>
    <n v="178"/>
    <n v="9"/>
    <m/>
    <m/>
    <m/>
    <m/>
    <m/>
    <m/>
    <n v="42"/>
    <m/>
    <m/>
    <n v="44"/>
    <n v="510"/>
    <m/>
    <m/>
    <m/>
    <m/>
    <m/>
    <m/>
    <n v="0"/>
    <m/>
    <m/>
    <n v="7152"/>
    <m/>
    <m/>
    <m/>
    <m/>
    <n v="3745"/>
    <n v="102797"/>
    <m/>
    <m/>
    <n v="113694"/>
    <m/>
    <m/>
    <m/>
    <m/>
    <m/>
    <m/>
    <m/>
    <m/>
    <m/>
    <m/>
    <m/>
    <m/>
    <m/>
    <m/>
    <m/>
    <m/>
    <m/>
    <m/>
    <m/>
    <m/>
    <m/>
    <m/>
    <m/>
    <m/>
    <m/>
    <m/>
    <m/>
    <m/>
    <m/>
    <m/>
    <m/>
    <m/>
    <m/>
    <m/>
    <m/>
    <m/>
    <n v="0"/>
    <m/>
    <m/>
    <m/>
    <m/>
    <m/>
    <m/>
    <m/>
    <m/>
    <m/>
    <n v="52448"/>
    <m/>
    <m/>
    <n v="52448"/>
    <m/>
    <m/>
    <m/>
    <m/>
    <m/>
    <m/>
    <m/>
    <m/>
    <m/>
    <m/>
    <n v="0"/>
    <n v="0"/>
    <n v="0"/>
    <n v="0"/>
    <n v="0"/>
    <m/>
    <n v="0"/>
    <n v="0"/>
    <n v="0"/>
    <n v="0"/>
    <n v="0"/>
    <n v="0"/>
    <m/>
    <m/>
    <m/>
    <m/>
    <m/>
    <m/>
    <m/>
    <m/>
    <m/>
    <m/>
    <m/>
    <m/>
    <n v="0"/>
    <n v="0"/>
    <n v="0"/>
    <m/>
    <n v="0"/>
    <n v="0"/>
    <m/>
    <n v="0"/>
    <n v="0"/>
    <n v="0"/>
    <n v="0"/>
    <n v="0"/>
    <m/>
    <n v="0"/>
    <m/>
    <m/>
    <m/>
    <m/>
    <m/>
    <m/>
    <m/>
    <m/>
    <m/>
    <m/>
    <m/>
    <n v="0.85"/>
    <m/>
    <m/>
    <m/>
    <m/>
    <m/>
    <n v="0"/>
    <n v="0"/>
    <n v="0"/>
    <n v="0"/>
    <n v="0"/>
    <n v="0"/>
    <n v="0"/>
    <n v="0"/>
    <n v="0"/>
    <n v="0"/>
    <n v="0"/>
    <n v="0"/>
    <n v="0"/>
    <n v="0"/>
    <n v="0"/>
    <n v="0"/>
    <n v="0"/>
    <n v="0"/>
    <n v="0"/>
    <n v="0"/>
    <m/>
    <m/>
    <n v="699"/>
    <m/>
    <m/>
    <m/>
    <m/>
    <n v="5740"/>
    <m/>
    <n v="6439"/>
    <m/>
    <m/>
    <n v="699"/>
    <m/>
    <m/>
    <m/>
    <m/>
    <m/>
    <n v="5740"/>
    <m/>
    <n v="6439"/>
    <n v="113694"/>
    <n v="6439"/>
    <n v="126572"/>
    <s v="Department chair (Faculty position)"/>
    <m/>
    <m/>
    <s v="yes"/>
    <m/>
    <s v="Release time"/>
    <m/>
    <m/>
    <m/>
    <m/>
    <n v="4612"/>
    <n v="0"/>
    <m/>
    <n v="31"/>
    <m/>
    <m/>
    <m/>
    <n v="0"/>
    <n v="2420"/>
    <n v="91208"/>
    <m/>
    <m/>
    <m/>
    <m/>
    <m/>
    <m/>
    <s v="No"/>
    <m/>
    <n v="2"/>
    <m/>
    <m/>
    <m/>
    <m/>
    <m/>
    <n v="4"/>
    <m/>
    <m/>
    <m/>
    <m/>
    <n v="1"/>
    <n v="1.3"/>
    <m/>
    <n v="1.3"/>
    <n v="0"/>
    <m/>
    <n v="4"/>
    <n v="1126"/>
    <s v="Actual"/>
    <n v="3777"/>
    <n v="16399"/>
    <n v="2500"/>
    <n v="0"/>
    <n v="0"/>
    <m/>
    <m/>
    <m/>
    <m/>
    <n v="22676"/>
    <n v="0"/>
    <n v="35"/>
    <m/>
    <n v="35"/>
    <n v="50"/>
    <n v="50"/>
    <m/>
    <m/>
    <m/>
    <m/>
    <m/>
    <m/>
    <m/>
    <m/>
    <m/>
    <m/>
    <m/>
    <m/>
    <m/>
    <n v="3115"/>
    <m/>
    <m/>
    <n v="89"/>
    <m/>
    <m/>
    <m/>
    <m/>
    <m/>
    <m/>
    <m/>
    <m/>
    <m/>
    <m/>
    <n v="2"/>
    <n v="2"/>
    <n v="233"/>
    <n v="60"/>
    <n v="44"/>
    <n v="44"/>
    <n v="4"/>
    <n v="0"/>
    <m/>
    <m/>
    <m/>
    <m/>
    <m/>
    <m/>
    <m/>
    <m/>
    <m/>
    <m/>
    <m/>
    <m/>
    <m/>
    <m/>
    <m/>
    <m/>
    <m/>
    <m/>
    <m/>
    <m/>
    <m/>
    <m/>
    <m/>
    <m/>
    <m/>
    <m/>
    <m/>
    <m/>
    <m/>
    <m/>
    <m/>
    <m/>
    <m/>
    <m/>
    <m/>
    <m/>
    <m/>
    <m/>
    <m/>
    <m/>
    <m/>
    <m/>
    <m/>
    <s v="No"/>
    <m/>
    <m/>
    <m/>
    <m/>
    <s v="Yes"/>
    <s v="Yes"/>
    <m/>
    <m/>
    <m/>
    <n v="4"/>
    <n v="0"/>
    <s v="Yes"/>
    <n v="4"/>
    <m/>
    <m/>
    <m/>
    <m/>
    <m/>
    <m/>
    <m/>
    <m/>
    <m/>
    <m/>
    <m/>
    <m/>
    <m/>
    <m/>
    <m/>
    <m/>
    <m/>
    <m/>
    <m/>
    <s v="No"/>
    <m/>
    <m/>
    <m/>
    <m/>
    <m/>
    <m/>
    <m/>
    <m/>
    <m/>
    <m/>
    <m/>
    <n v="4814.330769230769"/>
    <x v="1"/>
    <s v="Small"/>
  </r>
  <r>
    <s v="Peralta CCD"/>
    <x v="12"/>
    <s v="343"/>
    <s v="Multi-College District"/>
    <n v="20150"/>
    <x v="9"/>
    <n v="7832.57"/>
    <n v="31483"/>
    <m/>
    <n v="74"/>
    <n v="4"/>
    <m/>
    <m/>
    <m/>
    <m/>
    <m/>
    <m/>
    <n v="31"/>
    <m/>
    <m/>
    <n v="16"/>
    <n v="464"/>
    <m/>
    <m/>
    <m/>
    <m/>
    <m/>
    <m/>
    <n v="0"/>
    <m/>
    <m/>
    <n v="18384.009999999998"/>
    <n v="5898.57"/>
    <m/>
    <m/>
    <n v="1489.87"/>
    <m/>
    <m/>
    <n v="4484.09"/>
    <m/>
    <n v="30256.539999999997"/>
    <m/>
    <m/>
    <m/>
    <m/>
    <m/>
    <m/>
    <m/>
    <m/>
    <m/>
    <m/>
    <m/>
    <m/>
    <m/>
    <m/>
    <m/>
    <m/>
    <m/>
    <m/>
    <m/>
    <m/>
    <m/>
    <m/>
    <n v="9034.86"/>
    <n v="94.8"/>
    <m/>
    <n v="9129.66"/>
    <m/>
    <m/>
    <m/>
    <m/>
    <m/>
    <m/>
    <m/>
    <m/>
    <m/>
    <m/>
    <n v="0"/>
    <m/>
    <m/>
    <m/>
    <m/>
    <n v="36910.620000000003"/>
    <m/>
    <m/>
    <m/>
    <m/>
    <n v="32719.7"/>
    <m/>
    <m/>
    <n v="69630.320000000007"/>
    <m/>
    <m/>
    <m/>
    <m/>
    <m/>
    <m/>
    <m/>
    <m/>
    <m/>
    <m/>
    <n v="0"/>
    <m/>
    <m/>
    <m/>
    <m/>
    <m/>
    <m/>
    <m/>
    <m/>
    <m/>
    <m/>
    <n v="0"/>
    <m/>
    <m/>
    <m/>
    <m/>
    <m/>
    <m/>
    <m/>
    <m/>
    <m/>
    <m/>
    <m/>
    <m/>
    <n v="0"/>
    <m/>
    <m/>
    <m/>
    <n v="858.86"/>
    <m/>
    <m/>
    <m/>
    <m/>
    <m/>
    <m/>
    <m/>
    <m/>
    <n v="858.86"/>
    <m/>
    <m/>
    <m/>
    <m/>
    <m/>
    <m/>
    <m/>
    <m/>
    <m/>
    <m/>
    <m/>
    <n v="0.79"/>
    <m/>
    <m/>
    <m/>
    <m/>
    <m/>
    <m/>
    <m/>
    <m/>
    <m/>
    <m/>
    <m/>
    <n v="7720"/>
    <m/>
    <m/>
    <n v="7720"/>
    <m/>
    <m/>
    <m/>
    <m/>
    <m/>
    <m/>
    <m/>
    <m/>
    <m/>
    <n v="0"/>
    <m/>
    <m/>
    <m/>
    <n v="7190.81"/>
    <m/>
    <m/>
    <m/>
    <n v="8895.44"/>
    <m/>
    <n v="16086.25"/>
    <m/>
    <m/>
    <m/>
    <n v="7190.81"/>
    <m/>
    <m/>
    <m/>
    <m/>
    <n v="8895.44"/>
    <m/>
    <n v="16086.25"/>
    <n v="39386.199999999997"/>
    <n v="16086.25"/>
    <n v="71558.7"/>
    <s v="Department chair (Faculty position)"/>
    <m/>
    <m/>
    <s v="yes"/>
    <m/>
    <m/>
    <m/>
    <m/>
    <m/>
    <s v="12-month contract"/>
    <n v="915"/>
    <n v="3592"/>
    <n v="5866"/>
    <n v="99"/>
    <m/>
    <m/>
    <m/>
    <n v="32"/>
    <n v="0"/>
    <n v="81194"/>
    <m/>
    <m/>
    <m/>
    <m/>
    <m/>
    <m/>
    <s v="No"/>
    <m/>
    <n v="4"/>
    <m/>
    <m/>
    <m/>
    <m/>
    <m/>
    <n v="9"/>
    <m/>
    <m/>
    <m/>
    <m/>
    <n v="3.3"/>
    <n v="2"/>
    <m/>
    <n v="2"/>
    <m/>
    <m/>
    <n v="9"/>
    <n v="12518"/>
    <s v="Actual"/>
    <n v="4802"/>
    <n v="39773"/>
    <n v="1700"/>
    <n v="10"/>
    <m/>
    <m/>
    <m/>
    <m/>
    <m/>
    <n v="46285"/>
    <m/>
    <m/>
    <m/>
    <m/>
    <m/>
    <m/>
    <m/>
    <m/>
    <m/>
    <m/>
    <m/>
    <m/>
    <m/>
    <m/>
    <m/>
    <m/>
    <m/>
    <m/>
    <m/>
    <n v="2087"/>
    <m/>
    <m/>
    <n v="84"/>
    <m/>
    <m/>
    <m/>
    <m/>
    <m/>
    <m/>
    <m/>
    <m/>
    <m/>
    <m/>
    <n v="2"/>
    <n v="3"/>
    <n v="29"/>
    <n v="58"/>
    <n v="44"/>
    <n v="8"/>
    <n v="0"/>
    <n v="0"/>
    <m/>
    <m/>
    <m/>
    <m/>
    <m/>
    <m/>
    <m/>
    <m/>
    <m/>
    <m/>
    <m/>
    <m/>
    <m/>
    <m/>
    <m/>
    <m/>
    <m/>
    <m/>
    <m/>
    <m/>
    <m/>
    <m/>
    <m/>
    <m/>
    <m/>
    <m/>
    <m/>
    <m/>
    <m/>
    <m/>
    <m/>
    <m/>
    <m/>
    <m/>
    <m/>
    <m/>
    <m/>
    <m/>
    <m/>
    <m/>
    <m/>
    <m/>
    <m/>
    <s v="No"/>
    <m/>
    <m/>
    <m/>
    <m/>
    <s v="Yes"/>
    <s v="No"/>
    <m/>
    <m/>
    <m/>
    <n v="0"/>
    <n v="0"/>
    <s v="No"/>
    <m/>
    <n v="199377"/>
    <m/>
    <m/>
    <m/>
    <m/>
    <m/>
    <m/>
    <m/>
    <m/>
    <m/>
    <m/>
    <m/>
    <m/>
    <m/>
    <m/>
    <m/>
    <m/>
    <m/>
    <m/>
    <s v="Yes"/>
    <m/>
    <m/>
    <m/>
    <m/>
    <m/>
    <m/>
    <m/>
    <s v="Other"/>
    <s v="Instructional Equipment and Lottery"/>
    <m/>
    <s v="Grant Outside of College"/>
    <n v="3916.2849999999999"/>
    <x v="0"/>
    <s v="Small"/>
  </r>
  <r>
    <s v="Contra Costa CCD"/>
    <x v="25"/>
    <s v="313"/>
    <s v="Multi-College District"/>
    <n v="20150"/>
    <x v="9"/>
    <n v="8009.75"/>
    <n v="25000"/>
    <m/>
    <n v="100"/>
    <n v="5"/>
    <m/>
    <m/>
    <m/>
    <m/>
    <m/>
    <m/>
    <n v="62"/>
    <m/>
    <m/>
    <n v="35"/>
    <n v="300"/>
    <m/>
    <m/>
    <m/>
    <m/>
    <m/>
    <m/>
    <s v="(blank)"/>
    <m/>
    <m/>
    <m/>
    <m/>
    <m/>
    <m/>
    <m/>
    <m/>
    <m/>
    <m/>
    <m/>
    <m/>
    <m/>
    <m/>
    <m/>
    <m/>
    <m/>
    <m/>
    <m/>
    <m/>
    <m/>
    <m/>
    <m/>
    <m/>
    <m/>
    <m/>
    <m/>
    <m/>
    <m/>
    <m/>
    <m/>
    <m/>
    <m/>
    <m/>
    <m/>
    <m/>
    <m/>
    <m/>
    <m/>
    <m/>
    <m/>
    <m/>
    <m/>
    <m/>
    <m/>
    <m/>
    <m/>
    <m/>
    <n v="0"/>
    <m/>
    <m/>
    <m/>
    <m/>
    <m/>
    <m/>
    <m/>
    <m/>
    <m/>
    <m/>
    <m/>
    <m/>
    <n v="0"/>
    <m/>
    <m/>
    <m/>
    <m/>
    <m/>
    <m/>
    <m/>
    <m/>
    <m/>
    <m/>
    <n v="0"/>
    <m/>
    <m/>
    <m/>
    <m/>
    <m/>
    <m/>
    <m/>
    <m/>
    <m/>
    <m/>
    <n v="0"/>
    <m/>
    <m/>
    <m/>
    <m/>
    <m/>
    <m/>
    <m/>
    <m/>
    <m/>
    <m/>
    <m/>
    <m/>
    <n v="0"/>
    <m/>
    <m/>
    <m/>
    <m/>
    <m/>
    <m/>
    <m/>
    <m/>
    <m/>
    <m/>
    <m/>
    <m/>
    <n v="0"/>
    <m/>
    <m/>
    <m/>
    <m/>
    <m/>
    <m/>
    <m/>
    <m/>
    <m/>
    <m/>
    <m/>
    <m/>
    <m/>
    <m/>
    <m/>
    <m/>
    <m/>
    <m/>
    <m/>
    <m/>
    <m/>
    <m/>
    <m/>
    <m/>
    <m/>
    <m/>
    <n v="0"/>
    <m/>
    <m/>
    <m/>
    <m/>
    <m/>
    <m/>
    <m/>
    <m/>
    <m/>
    <n v="0"/>
    <m/>
    <m/>
    <m/>
    <m/>
    <m/>
    <m/>
    <m/>
    <m/>
    <m/>
    <n v="0"/>
    <m/>
    <m/>
    <m/>
    <m/>
    <m/>
    <m/>
    <m/>
    <m/>
    <m/>
    <m/>
    <n v="0"/>
    <n v="0"/>
    <n v="0"/>
    <n v="0"/>
    <s v="Department chair (Faculty position)"/>
    <m/>
    <m/>
    <s v="yes"/>
    <m/>
    <s v="Release time"/>
    <m/>
    <m/>
    <m/>
    <m/>
    <m/>
    <m/>
    <m/>
    <m/>
    <m/>
    <m/>
    <m/>
    <m/>
    <m/>
    <m/>
    <m/>
    <m/>
    <m/>
    <m/>
    <m/>
    <m/>
    <m/>
    <m/>
    <n v="3"/>
    <m/>
    <m/>
    <m/>
    <m/>
    <m/>
    <n v="3"/>
    <m/>
    <m/>
    <m/>
    <m/>
    <n v="1.45"/>
    <n v="3.57"/>
    <m/>
    <n v="3.57"/>
    <m/>
    <m/>
    <n v="2.5"/>
    <n v="1947"/>
    <s v="Actual"/>
    <n v="6738"/>
    <n v="21350"/>
    <n v="2513"/>
    <n v="356"/>
    <m/>
    <m/>
    <m/>
    <m/>
    <m/>
    <m/>
    <n v="0"/>
    <n v="62"/>
    <m/>
    <n v="163"/>
    <n v="77"/>
    <m/>
    <m/>
    <m/>
    <m/>
    <m/>
    <m/>
    <m/>
    <m/>
    <m/>
    <m/>
    <m/>
    <m/>
    <m/>
    <m/>
    <m/>
    <m/>
    <m/>
    <m/>
    <m/>
    <m/>
    <m/>
    <m/>
    <m/>
    <m/>
    <m/>
    <m/>
    <m/>
    <m/>
    <n v="0"/>
    <n v="0"/>
    <n v="0"/>
    <n v="63"/>
    <n v="40"/>
    <m/>
    <n v="0"/>
    <n v="0"/>
    <m/>
    <m/>
    <m/>
    <m/>
    <m/>
    <m/>
    <m/>
    <m/>
    <m/>
    <m/>
    <m/>
    <m/>
    <m/>
    <m/>
    <m/>
    <m/>
    <m/>
    <m/>
    <m/>
    <m/>
    <m/>
    <m/>
    <m/>
    <m/>
    <m/>
    <m/>
    <m/>
    <m/>
    <m/>
    <m/>
    <m/>
    <m/>
    <m/>
    <m/>
    <m/>
    <m/>
    <m/>
    <m/>
    <m/>
    <m/>
    <m/>
    <m/>
    <m/>
    <s v="No"/>
    <m/>
    <m/>
    <m/>
    <m/>
    <s v="No"/>
    <s v="Yes"/>
    <m/>
    <m/>
    <m/>
    <n v="0"/>
    <n v="0"/>
    <s v="No"/>
    <m/>
    <n v="83369"/>
    <m/>
    <m/>
    <m/>
    <m/>
    <m/>
    <m/>
    <m/>
    <m/>
    <m/>
    <m/>
    <m/>
    <m/>
    <m/>
    <m/>
    <m/>
    <m/>
    <m/>
    <m/>
    <s v="Yes"/>
    <m/>
    <s v="Student Government"/>
    <m/>
    <s v="Textbook Donations from Faculty"/>
    <m/>
    <m/>
    <m/>
    <m/>
    <m/>
    <m/>
    <s v="Grant Outside of College"/>
    <n v="2243.627450980392"/>
    <x v="0"/>
    <s v="Small"/>
  </r>
  <r>
    <s v="Palo Verde CCD"/>
    <x v="21"/>
    <s v="951"/>
    <s v="Single College District"/>
    <n v="20150"/>
    <x v="9"/>
    <n v="1776.68"/>
    <n v="13200"/>
    <m/>
    <n v="23"/>
    <n v="3"/>
    <m/>
    <m/>
    <m/>
    <m/>
    <m/>
    <m/>
    <n v="0"/>
    <m/>
    <m/>
    <n v="9"/>
    <n v="76"/>
    <m/>
    <m/>
    <m/>
    <m/>
    <m/>
    <m/>
    <s v="(blank)"/>
    <m/>
    <m/>
    <m/>
    <m/>
    <m/>
    <m/>
    <m/>
    <m/>
    <n v="276"/>
    <m/>
    <m/>
    <n v="276"/>
    <m/>
    <m/>
    <m/>
    <m/>
    <m/>
    <m/>
    <m/>
    <m/>
    <m/>
    <m/>
    <m/>
    <m/>
    <m/>
    <n v="430"/>
    <m/>
    <m/>
    <m/>
    <m/>
    <m/>
    <m/>
    <m/>
    <m/>
    <m/>
    <m/>
    <m/>
    <n v="430"/>
    <m/>
    <m/>
    <m/>
    <m/>
    <m/>
    <m/>
    <m/>
    <m/>
    <m/>
    <m/>
    <n v="0"/>
    <n v="0"/>
    <m/>
    <m/>
    <m/>
    <m/>
    <m/>
    <m/>
    <m/>
    <m/>
    <n v="5996"/>
    <m/>
    <m/>
    <n v="5996"/>
    <m/>
    <m/>
    <m/>
    <m/>
    <m/>
    <m/>
    <m/>
    <m/>
    <m/>
    <m/>
    <n v="0"/>
    <n v="0"/>
    <m/>
    <m/>
    <m/>
    <m/>
    <m/>
    <m/>
    <m/>
    <m/>
    <m/>
    <n v="0"/>
    <m/>
    <m/>
    <m/>
    <m/>
    <m/>
    <m/>
    <m/>
    <m/>
    <m/>
    <m/>
    <m/>
    <m/>
    <n v="0"/>
    <n v="0"/>
    <m/>
    <m/>
    <m/>
    <m/>
    <m/>
    <m/>
    <m/>
    <m/>
    <m/>
    <m/>
    <m/>
    <n v="0"/>
    <m/>
    <m/>
    <m/>
    <m/>
    <m/>
    <m/>
    <m/>
    <m/>
    <m/>
    <m/>
    <m/>
    <n v="0.7"/>
    <m/>
    <m/>
    <m/>
    <m/>
    <m/>
    <n v="0"/>
    <m/>
    <m/>
    <m/>
    <m/>
    <m/>
    <m/>
    <m/>
    <m/>
    <n v="0"/>
    <n v="0"/>
    <m/>
    <m/>
    <m/>
    <m/>
    <m/>
    <m/>
    <m/>
    <m/>
    <n v="0"/>
    <n v="0"/>
    <m/>
    <m/>
    <m/>
    <m/>
    <m/>
    <m/>
    <m/>
    <m/>
    <n v="0"/>
    <n v="0"/>
    <m/>
    <m/>
    <m/>
    <m/>
    <m/>
    <m/>
    <m/>
    <m/>
    <m/>
    <n v="0"/>
    <n v="706"/>
    <n v="0"/>
    <n v="706"/>
    <s v="Other"/>
    <s v="Librarian"/>
    <m/>
    <s v="yes"/>
    <s v="None"/>
    <m/>
    <m/>
    <m/>
    <m/>
    <m/>
    <n v="3"/>
    <n v="1917"/>
    <n v="74"/>
    <n v="9"/>
    <n v="0"/>
    <m/>
    <m/>
    <n v="0"/>
    <n v="0"/>
    <n v="20548"/>
    <m/>
    <m/>
    <m/>
    <m/>
    <m/>
    <m/>
    <s v="No"/>
    <m/>
    <n v="1"/>
    <m/>
    <m/>
    <m/>
    <m/>
    <m/>
    <n v="1"/>
    <m/>
    <m/>
    <m/>
    <m/>
    <n v="0"/>
    <n v="1"/>
    <m/>
    <n v="1"/>
    <m/>
    <m/>
    <n v="0.25"/>
    <n v="1104"/>
    <s v="Actual"/>
    <n v="1133"/>
    <m/>
    <n v="863"/>
    <n v="53"/>
    <m/>
    <m/>
    <m/>
    <m/>
    <m/>
    <n v="2049"/>
    <n v="0"/>
    <n v="0"/>
    <m/>
    <n v="0"/>
    <n v="0"/>
    <n v="0"/>
    <m/>
    <m/>
    <m/>
    <m/>
    <m/>
    <m/>
    <m/>
    <m/>
    <m/>
    <m/>
    <m/>
    <m/>
    <m/>
    <n v="79"/>
    <m/>
    <m/>
    <n v="9"/>
    <m/>
    <m/>
    <m/>
    <m/>
    <m/>
    <m/>
    <m/>
    <m/>
    <m/>
    <m/>
    <n v="0"/>
    <n v="0"/>
    <n v="0"/>
    <n v="40"/>
    <n v="19"/>
    <n v="0"/>
    <n v="0"/>
    <n v="0"/>
    <m/>
    <m/>
    <m/>
    <m/>
    <m/>
    <m/>
    <m/>
    <m/>
    <m/>
    <m/>
    <m/>
    <m/>
    <m/>
    <m/>
    <m/>
    <m/>
    <m/>
    <m/>
    <m/>
    <m/>
    <m/>
    <m/>
    <m/>
    <m/>
    <m/>
    <m/>
    <m/>
    <m/>
    <m/>
    <m/>
    <m/>
    <m/>
    <m/>
    <m/>
    <m/>
    <m/>
    <m/>
    <m/>
    <m/>
    <m/>
    <m/>
    <m/>
    <m/>
    <s v="Yes"/>
    <m/>
    <m/>
    <m/>
    <m/>
    <s v="No"/>
    <s v="No"/>
    <m/>
    <m/>
    <m/>
    <n v="0"/>
    <n v="0"/>
    <s v="No"/>
    <m/>
    <n v="18323"/>
    <m/>
    <m/>
    <m/>
    <m/>
    <m/>
    <m/>
    <m/>
    <m/>
    <m/>
    <m/>
    <m/>
    <m/>
    <m/>
    <m/>
    <m/>
    <m/>
    <m/>
    <m/>
    <s v="Yes"/>
    <m/>
    <m/>
    <m/>
    <m/>
    <m/>
    <m/>
    <m/>
    <s v="Other"/>
    <s v="Equity, Lottery "/>
    <m/>
    <m/>
    <n v="1776.68"/>
    <x v="1"/>
    <s v="Small"/>
  </r>
  <r>
    <s v="Redwoods CCD"/>
    <x v="24"/>
    <s v="161"/>
    <s v="Single College District"/>
    <n v="20150"/>
    <x v="9"/>
    <n v="3889.4"/>
    <n v="15312"/>
    <m/>
    <n v="78"/>
    <n v="6"/>
    <m/>
    <m/>
    <m/>
    <m/>
    <m/>
    <m/>
    <n v="31"/>
    <m/>
    <m/>
    <n v="32"/>
    <n v="452"/>
    <m/>
    <m/>
    <m/>
    <m/>
    <m/>
    <m/>
    <s v="(blank)"/>
    <m/>
    <m/>
    <m/>
    <m/>
    <m/>
    <m/>
    <m/>
    <m/>
    <m/>
    <m/>
    <m/>
    <m/>
    <m/>
    <m/>
    <m/>
    <m/>
    <m/>
    <m/>
    <m/>
    <m/>
    <m/>
    <m/>
    <m/>
    <m/>
    <m/>
    <m/>
    <m/>
    <m/>
    <m/>
    <m/>
    <m/>
    <m/>
    <m/>
    <m/>
    <m/>
    <m/>
    <m/>
    <m/>
    <m/>
    <m/>
    <m/>
    <m/>
    <m/>
    <m/>
    <m/>
    <m/>
    <m/>
    <m/>
    <n v="0"/>
    <m/>
    <m/>
    <m/>
    <m/>
    <m/>
    <m/>
    <n v="0"/>
    <n v="0"/>
    <n v="0"/>
    <n v="0"/>
    <m/>
    <m/>
    <n v="0"/>
    <m/>
    <m/>
    <m/>
    <m/>
    <m/>
    <n v="0"/>
    <n v="0"/>
    <n v="0"/>
    <n v="0"/>
    <m/>
    <n v="0"/>
    <m/>
    <m/>
    <m/>
    <m/>
    <m/>
    <n v="0"/>
    <n v="0"/>
    <n v="0"/>
    <n v="0"/>
    <m/>
    <n v="0"/>
    <m/>
    <m/>
    <m/>
    <m/>
    <m/>
    <m/>
    <m/>
    <m/>
    <m/>
    <m/>
    <m/>
    <m/>
    <n v="0"/>
    <m/>
    <m/>
    <m/>
    <m/>
    <m/>
    <m/>
    <n v="0"/>
    <n v="0"/>
    <n v="0"/>
    <n v="0"/>
    <m/>
    <m/>
    <n v="0"/>
    <m/>
    <m/>
    <m/>
    <m/>
    <m/>
    <m/>
    <m/>
    <m/>
    <m/>
    <m/>
    <m/>
    <m/>
    <m/>
    <m/>
    <m/>
    <m/>
    <m/>
    <n v="0"/>
    <n v="0"/>
    <n v="0"/>
    <n v="0"/>
    <n v="0"/>
    <n v="0"/>
    <n v="0"/>
    <n v="0"/>
    <m/>
    <n v="0"/>
    <n v="0"/>
    <n v="0"/>
    <n v="0"/>
    <n v="0"/>
    <n v="0"/>
    <n v="0"/>
    <n v="0"/>
    <n v="0"/>
    <m/>
    <n v="0"/>
    <m/>
    <m/>
    <m/>
    <m/>
    <n v="0"/>
    <n v="0"/>
    <m/>
    <n v="0"/>
    <m/>
    <n v="0"/>
    <m/>
    <m/>
    <m/>
    <m/>
    <m/>
    <m/>
    <n v="0"/>
    <n v="0"/>
    <n v="0"/>
    <m/>
    <n v="0"/>
    <n v="0"/>
    <n v="0"/>
    <n v="0"/>
    <s v="Dean or other administrator"/>
    <m/>
    <m/>
    <s v="yes"/>
    <s v="None"/>
    <m/>
    <m/>
    <m/>
    <m/>
    <m/>
    <n v="1318"/>
    <n v="1487"/>
    <n v="22951"/>
    <m/>
    <n v="3714"/>
    <m/>
    <m/>
    <n v="168"/>
    <n v="0"/>
    <n v="64954"/>
    <m/>
    <m/>
    <m/>
    <m/>
    <m/>
    <m/>
    <s v="No"/>
    <m/>
    <n v="1"/>
    <m/>
    <m/>
    <m/>
    <m/>
    <m/>
    <n v="5"/>
    <m/>
    <m/>
    <m/>
    <m/>
    <n v="1.36"/>
    <n v="1.55"/>
    <m/>
    <n v="1.55"/>
    <m/>
    <m/>
    <n v="4.4800000000000004"/>
    <n v="862"/>
    <s v="Actual"/>
    <m/>
    <n v="1197"/>
    <m/>
    <m/>
    <m/>
    <m/>
    <m/>
    <m/>
    <m/>
    <m/>
    <n v="0"/>
    <n v="0"/>
    <m/>
    <n v="0"/>
    <n v="0"/>
    <n v="0"/>
    <m/>
    <m/>
    <m/>
    <m/>
    <m/>
    <m/>
    <m/>
    <m/>
    <m/>
    <m/>
    <m/>
    <m/>
    <m/>
    <n v="1750"/>
    <m/>
    <m/>
    <n v="70"/>
    <m/>
    <m/>
    <m/>
    <m/>
    <m/>
    <m/>
    <m/>
    <m/>
    <m/>
    <m/>
    <n v="0"/>
    <n v="0"/>
    <n v="0"/>
    <n v="57"/>
    <n v="44"/>
    <n v="0"/>
    <n v="0"/>
    <n v="0"/>
    <m/>
    <m/>
    <m/>
    <m/>
    <m/>
    <m/>
    <m/>
    <m/>
    <m/>
    <m/>
    <m/>
    <m/>
    <m/>
    <m/>
    <m/>
    <m/>
    <m/>
    <m/>
    <m/>
    <m/>
    <m/>
    <m/>
    <m/>
    <m/>
    <m/>
    <m/>
    <m/>
    <m/>
    <m/>
    <m/>
    <m/>
    <m/>
    <m/>
    <m/>
    <m/>
    <m/>
    <m/>
    <m/>
    <m/>
    <m/>
    <m/>
    <m/>
    <m/>
    <s v="Yes"/>
    <m/>
    <m/>
    <m/>
    <m/>
    <s v="No"/>
    <s v="No"/>
    <m/>
    <m/>
    <m/>
    <n v="0"/>
    <n v="0"/>
    <s v="No"/>
    <n v="0"/>
    <n v="232200"/>
    <m/>
    <m/>
    <m/>
    <m/>
    <m/>
    <m/>
    <m/>
    <m/>
    <m/>
    <m/>
    <m/>
    <m/>
    <m/>
    <m/>
    <m/>
    <m/>
    <m/>
    <m/>
    <s v="Yes"/>
    <m/>
    <s v="Student Government"/>
    <m/>
    <s v="Textbook Donations from Faculty"/>
    <s v="Textbook Donations from Publisher"/>
    <m/>
    <m/>
    <m/>
    <m/>
    <m/>
    <m/>
    <n v="2509.2903225806454"/>
    <x v="1"/>
    <s v="Small"/>
  </r>
  <r>
    <s v="State Center CCD"/>
    <x v="40"/>
    <s v="572"/>
    <s v="Multi-College District"/>
    <n v="20150"/>
    <x v="9"/>
    <n v="10998.65"/>
    <n v="25205"/>
    <m/>
    <n v="110"/>
    <n v="4"/>
    <m/>
    <m/>
    <m/>
    <m/>
    <m/>
    <m/>
    <n v="30"/>
    <m/>
    <m/>
    <n v="250"/>
    <n v="500"/>
    <m/>
    <m/>
    <m/>
    <m/>
    <m/>
    <m/>
    <s v="(blank)"/>
    <m/>
    <m/>
    <m/>
    <m/>
    <m/>
    <m/>
    <m/>
    <m/>
    <n v="23000"/>
    <m/>
    <m/>
    <n v="23000"/>
    <m/>
    <m/>
    <m/>
    <m/>
    <m/>
    <m/>
    <m/>
    <m/>
    <m/>
    <m/>
    <m/>
    <m/>
    <m/>
    <m/>
    <m/>
    <m/>
    <m/>
    <m/>
    <m/>
    <m/>
    <m/>
    <m/>
    <n v="5500"/>
    <m/>
    <m/>
    <n v="5500"/>
    <m/>
    <m/>
    <m/>
    <m/>
    <m/>
    <m/>
    <m/>
    <m/>
    <m/>
    <m/>
    <n v="0"/>
    <m/>
    <m/>
    <m/>
    <m/>
    <m/>
    <m/>
    <m/>
    <m/>
    <m/>
    <n v="98000"/>
    <m/>
    <m/>
    <n v="98000"/>
    <m/>
    <m/>
    <m/>
    <m/>
    <m/>
    <m/>
    <m/>
    <m/>
    <m/>
    <m/>
    <n v="0"/>
    <m/>
    <m/>
    <m/>
    <m/>
    <m/>
    <m/>
    <m/>
    <m/>
    <m/>
    <m/>
    <n v="0"/>
    <m/>
    <m/>
    <m/>
    <m/>
    <m/>
    <m/>
    <m/>
    <m/>
    <m/>
    <m/>
    <m/>
    <m/>
    <n v="0"/>
    <m/>
    <m/>
    <m/>
    <m/>
    <m/>
    <m/>
    <m/>
    <m/>
    <n v="628"/>
    <m/>
    <m/>
    <m/>
    <n v="628"/>
    <m/>
    <m/>
    <m/>
    <m/>
    <m/>
    <m/>
    <m/>
    <m/>
    <m/>
    <m/>
    <m/>
    <n v="0.68"/>
    <m/>
    <m/>
    <m/>
    <m/>
    <m/>
    <m/>
    <m/>
    <m/>
    <m/>
    <m/>
    <m/>
    <n v="8000"/>
    <m/>
    <m/>
    <n v="8000"/>
    <m/>
    <m/>
    <m/>
    <m/>
    <m/>
    <m/>
    <m/>
    <m/>
    <m/>
    <n v="0"/>
    <m/>
    <m/>
    <m/>
    <m/>
    <m/>
    <m/>
    <m/>
    <m/>
    <m/>
    <n v="0"/>
    <m/>
    <m/>
    <m/>
    <m/>
    <m/>
    <m/>
    <m/>
    <m/>
    <m/>
    <m/>
    <n v="0"/>
    <n v="28500"/>
    <n v="0"/>
    <n v="28500"/>
    <s v="Dean or other administrator"/>
    <m/>
    <m/>
    <s v="no"/>
    <s v="None"/>
    <m/>
    <m/>
    <m/>
    <m/>
    <m/>
    <n v="2000"/>
    <n v="628"/>
    <n v="15"/>
    <n v="22"/>
    <n v="0"/>
    <m/>
    <m/>
    <n v="3"/>
    <n v="0"/>
    <n v="64200"/>
    <m/>
    <m/>
    <m/>
    <m/>
    <m/>
    <m/>
    <s v="No"/>
    <m/>
    <n v="2"/>
    <m/>
    <m/>
    <m/>
    <m/>
    <m/>
    <n v="6"/>
    <m/>
    <m/>
    <m/>
    <m/>
    <n v="1"/>
    <n v="2.7"/>
    <m/>
    <n v="2.7"/>
    <m/>
    <m/>
    <n v="5.5"/>
    <n v="1203"/>
    <s v="Actual"/>
    <n v="4475"/>
    <n v="10917"/>
    <n v="1050"/>
    <n v="17055"/>
    <n v="643"/>
    <m/>
    <m/>
    <m/>
    <m/>
    <n v="36767"/>
    <n v="0"/>
    <n v="0"/>
    <m/>
    <n v="0"/>
    <n v="0"/>
    <n v="0"/>
    <m/>
    <m/>
    <m/>
    <m/>
    <m/>
    <m/>
    <m/>
    <m/>
    <m/>
    <m/>
    <m/>
    <m/>
    <m/>
    <n v="2850"/>
    <m/>
    <m/>
    <n v="95"/>
    <m/>
    <m/>
    <m/>
    <m/>
    <m/>
    <m/>
    <m/>
    <m/>
    <m/>
    <m/>
    <n v="0"/>
    <n v="0"/>
    <n v="0"/>
    <n v="57"/>
    <n v="22"/>
    <n v="22"/>
    <n v="0"/>
    <n v="0"/>
    <m/>
    <m/>
    <m/>
    <m/>
    <m/>
    <m/>
    <m/>
    <m/>
    <m/>
    <m/>
    <m/>
    <m/>
    <m/>
    <m/>
    <m/>
    <m/>
    <m/>
    <m/>
    <m/>
    <m/>
    <m/>
    <m/>
    <m/>
    <m/>
    <m/>
    <m/>
    <m/>
    <m/>
    <m/>
    <m/>
    <m/>
    <m/>
    <m/>
    <m/>
    <m/>
    <m/>
    <m/>
    <m/>
    <m/>
    <m/>
    <m/>
    <m/>
    <m/>
    <s v="No"/>
    <m/>
    <m/>
    <m/>
    <m/>
    <s v="Yes"/>
    <s v="No"/>
    <m/>
    <m/>
    <m/>
    <n v="0"/>
    <n v="0"/>
    <s v="Yes"/>
    <n v="0"/>
    <n v="159855"/>
    <m/>
    <m/>
    <m/>
    <m/>
    <m/>
    <m/>
    <m/>
    <m/>
    <m/>
    <m/>
    <m/>
    <m/>
    <m/>
    <m/>
    <m/>
    <m/>
    <m/>
    <m/>
    <s v="Yes"/>
    <s v="General Library Book Budget"/>
    <m/>
    <m/>
    <s v="Textbook Donations from Faculty"/>
    <m/>
    <m/>
    <m/>
    <s v="Other"/>
    <s v="basic skills funds"/>
    <m/>
    <m/>
    <n v="4073.5740740740735"/>
    <x v="0"/>
    <s v="Medium"/>
  </r>
  <r>
    <s v="San Diego CCD"/>
    <x v="103"/>
    <s v="071"/>
    <s v="Multi-College District"/>
    <n v="20150"/>
    <x v="9"/>
    <n v="10650.81"/>
    <n v="55227"/>
    <m/>
    <n v="204"/>
    <n v="5"/>
    <m/>
    <m/>
    <m/>
    <m/>
    <m/>
    <m/>
    <n v="41"/>
    <m/>
    <m/>
    <n v="33"/>
    <n v="904"/>
    <m/>
    <m/>
    <m/>
    <m/>
    <m/>
    <m/>
    <n v="0"/>
    <m/>
    <m/>
    <m/>
    <n v="195470"/>
    <m/>
    <m/>
    <m/>
    <m/>
    <m/>
    <m/>
    <m/>
    <n v="195470"/>
    <m/>
    <m/>
    <m/>
    <m/>
    <m/>
    <m/>
    <m/>
    <m/>
    <m/>
    <m/>
    <m/>
    <m/>
    <m/>
    <m/>
    <m/>
    <m/>
    <m/>
    <n v="24262.89"/>
    <m/>
    <m/>
    <m/>
    <m/>
    <m/>
    <m/>
    <m/>
    <n v="24262.89"/>
    <m/>
    <m/>
    <m/>
    <m/>
    <m/>
    <m/>
    <m/>
    <m/>
    <m/>
    <m/>
    <n v="0"/>
    <m/>
    <m/>
    <m/>
    <m/>
    <n v="69762"/>
    <m/>
    <m/>
    <m/>
    <m/>
    <m/>
    <m/>
    <m/>
    <n v="69762"/>
    <m/>
    <m/>
    <m/>
    <m/>
    <m/>
    <m/>
    <m/>
    <m/>
    <m/>
    <m/>
    <n v="0"/>
    <m/>
    <m/>
    <m/>
    <n v="1380"/>
    <m/>
    <m/>
    <m/>
    <m/>
    <m/>
    <m/>
    <n v="1380"/>
    <m/>
    <m/>
    <m/>
    <m/>
    <m/>
    <m/>
    <m/>
    <m/>
    <m/>
    <m/>
    <m/>
    <m/>
    <n v="0"/>
    <m/>
    <m/>
    <m/>
    <m/>
    <m/>
    <m/>
    <m/>
    <m/>
    <m/>
    <m/>
    <m/>
    <m/>
    <n v="0"/>
    <m/>
    <m/>
    <m/>
    <m/>
    <m/>
    <m/>
    <m/>
    <m/>
    <m/>
    <m/>
    <m/>
    <n v="0.05"/>
    <m/>
    <m/>
    <m/>
    <m/>
    <m/>
    <m/>
    <m/>
    <m/>
    <n v="8000"/>
    <m/>
    <m/>
    <m/>
    <m/>
    <m/>
    <n v="8000"/>
    <m/>
    <m/>
    <m/>
    <m/>
    <m/>
    <m/>
    <m/>
    <m/>
    <m/>
    <n v="0"/>
    <m/>
    <m/>
    <m/>
    <m/>
    <m/>
    <m/>
    <m/>
    <m/>
    <m/>
    <n v="0"/>
    <m/>
    <m/>
    <m/>
    <m/>
    <m/>
    <m/>
    <m/>
    <m/>
    <m/>
    <m/>
    <n v="0"/>
    <n v="219732.89"/>
    <n v="1380"/>
    <n v="221112.89"/>
    <s v="Dean or other administrator"/>
    <m/>
    <m/>
    <s v="no"/>
    <m/>
    <m/>
    <s v="Stipend"/>
    <m/>
    <m/>
    <m/>
    <m/>
    <n v="1482"/>
    <n v="31156"/>
    <n v="205"/>
    <m/>
    <m/>
    <m/>
    <m/>
    <m/>
    <n v="67153"/>
    <m/>
    <m/>
    <m/>
    <m/>
    <m/>
    <m/>
    <s v="No"/>
    <m/>
    <n v="4"/>
    <m/>
    <m/>
    <m/>
    <m/>
    <m/>
    <n v="4"/>
    <m/>
    <m/>
    <m/>
    <m/>
    <n v="1.8"/>
    <n v="4.5"/>
    <m/>
    <n v="4.5"/>
    <n v="2"/>
    <m/>
    <n v="5"/>
    <n v="11176"/>
    <s v="Actual"/>
    <n v="17360"/>
    <m/>
    <m/>
    <m/>
    <n v="183"/>
    <m/>
    <m/>
    <m/>
    <m/>
    <m/>
    <n v="0"/>
    <n v="342"/>
    <m/>
    <n v="95"/>
    <n v="342"/>
    <n v="95"/>
    <m/>
    <m/>
    <m/>
    <m/>
    <m/>
    <m/>
    <m/>
    <m/>
    <m/>
    <m/>
    <m/>
    <m/>
    <m/>
    <m/>
    <m/>
    <m/>
    <m/>
    <m/>
    <m/>
    <m/>
    <m/>
    <m/>
    <m/>
    <m/>
    <m/>
    <m/>
    <m/>
    <n v="2"/>
    <n v="2"/>
    <n v="27"/>
    <n v="54"/>
    <n v="36"/>
    <n v="36"/>
    <n v="0"/>
    <n v="0"/>
    <m/>
    <m/>
    <m/>
    <m/>
    <m/>
    <m/>
    <m/>
    <m/>
    <m/>
    <m/>
    <m/>
    <m/>
    <m/>
    <m/>
    <m/>
    <m/>
    <m/>
    <m/>
    <m/>
    <m/>
    <m/>
    <m/>
    <m/>
    <m/>
    <m/>
    <m/>
    <m/>
    <m/>
    <m/>
    <m/>
    <m/>
    <m/>
    <m/>
    <m/>
    <m/>
    <m/>
    <m/>
    <m/>
    <m/>
    <m/>
    <m/>
    <m/>
    <m/>
    <s v="No"/>
    <m/>
    <m/>
    <m/>
    <m/>
    <s v="Yes"/>
    <s v="Yes"/>
    <m/>
    <m/>
    <m/>
    <n v="0"/>
    <n v="0"/>
    <s v="Yes"/>
    <n v="2"/>
    <n v="455518"/>
    <m/>
    <m/>
    <m/>
    <m/>
    <m/>
    <m/>
    <m/>
    <m/>
    <m/>
    <m/>
    <m/>
    <m/>
    <m/>
    <m/>
    <m/>
    <m/>
    <m/>
    <m/>
    <s v="No"/>
    <m/>
    <m/>
    <m/>
    <m/>
    <m/>
    <m/>
    <m/>
    <m/>
    <m/>
    <m/>
    <m/>
    <n v="2366.8466666666664"/>
    <x v="0"/>
    <s v="Medium"/>
  </r>
  <r>
    <s v="San Diego CCD"/>
    <x v="104"/>
    <s v="072"/>
    <s v="Multi-College District"/>
    <n v="20150"/>
    <x v="9"/>
    <n v="15701.77"/>
    <n v="91435"/>
    <m/>
    <n v="107"/>
    <n v="10"/>
    <m/>
    <m/>
    <m/>
    <m/>
    <m/>
    <m/>
    <n v="40"/>
    <m/>
    <m/>
    <n v="42"/>
    <n v="930"/>
    <m/>
    <m/>
    <m/>
    <m/>
    <m/>
    <m/>
    <s v="(blank)"/>
    <m/>
    <m/>
    <m/>
    <m/>
    <m/>
    <m/>
    <m/>
    <m/>
    <n v="50985"/>
    <m/>
    <m/>
    <n v="50985"/>
    <m/>
    <m/>
    <m/>
    <m/>
    <m/>
    <m/>
    <m/>
    <m/>
    <m/>
    <m/>
    <m/>
    <m/>
    <m/>
    <m/>
    <m/>
    <m/>
    <m/>
    <m/>
    <m/>
    <m/>
    <m/>
    <m/>
    <n v="16655.740000000002"/>
    <m/>
    <m/>
    <n v="16655.740000000002"/>
    <m/>
    <m/>
    <m/>
    <m/>
    <m/>
    <m/>
    <m/>
    <m/>
    <m/>
    <m/>
    <n v="0"/>
    <n v="60000"/>
    <m/>
    <m/>
    <m/>
    <m/>
    <m/>
    <m/>
    <m/>
    <m/>
    <n v="73344.259999999995"/>
    <m/>
    <m/>
    <n v="133344.26"/>
    <m/>
    <m/>
    <m/>
    <m/>
    <m/>
    <m/>
    <m/>
    <m/>
    <m/>
    <m/>
    <n v="0"/>
    <m/>
    <m/>
    <m/>
    <m/>
    <m/>
    <m/>
    <m/>
    <m/>
    <m/>
    <m/>
    <n v="0"/>
    <m/>
    <m/>
    <m/>
    <m/>
    <m/>
    <m/>
    <m/>
    <m/>
    <m/>
    <m/>
    <m/>
    <m/>
    <n v="0"/>
    <m/>
    <m/>
    <m/>
    <m/>
    <m/>
    <m/>
    <m/>
    <m/>
    <m/>
    <m/>
    <m/>
    <m/>
    <n v="0"/>
    <m/>
    <m/>
    <m/>
    <m/>
    <m/>
    <m/>
    <m/>
    <m/>
    <m/>
    <m/>
    <m/>
    <n v="0.54900000000000004"/>
    <m/>
    <m/>
    <m/>
    <m/>
    <m/>
    <m/>
    <m/>
    <m/>
    <m/>
    <m/>
    <m/>
    <m/>
    <m/>
    <m/>
    <n v="0"/>
    <m/>
    <m/>
    <m/>
    <m/>
    <m/>
    <m/>
    <m/>
    <m/>
    <m/>
    <n v="0"/>
    <m/>
    <m/>
    <m/>
    <m/>
    <m/>
    <m/>
    <m/>
    <m/>
    <m/>
    <n v="0"/>
    <m/>
    <m/>
    <m/>
    <m/>
    <m/>
    <m/>
    <m/>
    <m/>
    <m/>
    <m/>
    <n v="0"/>
    <n v="67640.740000000005"/>
    <n v="0"/>
    <n v="67640.740000000005"/>
    <s v="Department chair (Faculty position)"/>
    <m/>
    <m/>
    <s v="no"/>
    <m/>
    <s v="Release time"/>
    <m/>
    <m/>
    <m/>
    <m/>
    <n v="1673"/>
    <n v="2135"/>
    <n v="31599"/>
    <n v="102"/>
    <m/>
    <m/>
    <m/>
    <n v="132"/>
    <n v="0"/>
    <n v="114711"/>
    <m/>
    <m/>
    <m/>
    <m/>
    <m/>
    <m/>
    <s v="No"/>
    <m/>
    <n v="3"/>
    <m/>
    <m/>
    <m/>
    <m/>
    <m/>
    <n v="12"/>
    <m/>
    <m/>
    <m/>
    <m/>
    <n v="6"/>
    <n v="3"/>
    <m/>
    <n v="3"/>
    <n v="2"/>
    <m/>
    <n v="14"/>
    <n v="13773"/>
    <s v="Actual"/>
    <n v="25869"/>
    <n v="6250"/>
    <n v="5761"/>
    <m/>
    <n v="12803"/>
    <m/>
    <m/>
    <m/>
    <m/>
    <n v="50683"/>
    <n v="15"/>
    <n v="97"/>
    <m/>
    <n v="103"/>
    <n v="248"/>
    <n v="177"/>
    <m/>
    <m/>
    <m/>
    <m/>
    <m/>
    <m/>
    <m/>
    <m/>
    <m/>
    <m/>
    <m/>
    <m/>
    <m/>
    <n v="2619"/>
    <m/>
    <m/>
    <n v="141"/>
    <m/>
    <m/>
    <m/>
    <m/>
    <m/>
    <m/>
    <m/>
    <m/>
    <m/>
    <m/>
    <n v="0"/>
    <n v="0"/>
    <n v="0"/>
    <n v="77.5"/>
    <n v="50"/>
    <n v="28"/>
    <n v="7"/>
    <n v="0"/>
    <m/>
    <m/>
    <m/>
    <m/>
    <m/>
    <m/>
    <m/>
    <m/>
    <m/>
    <m/>
    <m/>
    <m/>
    <m/>
    <m/>
    <m/>
    <m/>
    <m/>
    <m/>
    <m/>
    <m/>
    <m/>
    <m/>
    <m/>
    <m/>
    <m/>
    <m/>
    <m/>
    <m/>
    <m/>
    <m/>
    <m/>
    <m/>
    <m/>
    <m/>
    <m/>
    <m/>
    <m/>
    <m/>
    <m/>
    <m/>
    <m/>
    <m/>
    <m/>
    <s v="Yes"/>
    <m/>
    <m/>
    <m/>
    <m/>
    <s v="No"/>
    <s v="Yes"/>
    <m/>
    <m/>
    <m/>
    <n v="7"/>
    <n v="0"/>
    <s v="Yes"/>
    <n v="3"/>
    <n v="668579"/>
    <m/>
    <m/>
    <m/>
    <m/>
    <m/>
    <m/>
    <m/>
    <m/>
    <m/>
    <m/>
    <m/>
    <m/>
    <m/>
    <m/>
    <m/>
    <m/>
    <m/>
    <m/>
    <s v="No"/>
    <m/>
    <m/>
    <m/>
    <m/>
    <m/>
    <m/>
    <m/>
    <m/>
    <m/>
    <m/>
    <m/>
    <n v="5233.9233333333332"/>
    <x v="2"/>
    <s v="Medium"/>
  </r>
  <r>
    <s v="Sonoma CCD"/>
    <x v="108"/>
    <s v="261"/>
    <s v="Single College District"/>
    <n v="20150"/>
    <x v="9"/>
    <n v="17490.27"/>
    <n v="125000"/>
    <m/>
    <n v="285"/>
    <n v="29"/>
    <m/>
    <m/>
    <m/>
    <m/>
    <m/>
    <m/>
    <n v="30"/>
    <m/>
    <m/>
    <n v="175"/>
    <n v="982"/>
    <m/>
    <m/>
    <m/>
    <m/>
    <m/>
    <m/>
    <n v="0"/>
    <m/>
    <m/>
    <m/>
    <n v="100000"/>
    <m/>
    <m/>
    <m/>
    <m/>
    <m/>
    <m/>
    <m/>
    <n v="100000"/>
    <m/>
    <m/>
    <m/>
    <m/>
    <m/>
    <m/>
    <m/>
    <m/>
    <m/>
    <m/>
    <m/>
    <m/>
    <m/>
    <n v="46000"/>
    <m/>
    <m/>
    <m/>
    <m/>
    <m/>
    <m/>
    <m/>
    <m/>
    <m/>
    <m/>
    <m/>
    <n v="46000"/>
    <m/>
    <m/>
    <m/>
    <m/>
    <m/>
    <m/>
    <m/>
    <m/>
    <m/>
    <m/>
    <n v="0"/>
    <n v="46000"/>
    <m/>
    <m/>
    <m/>
    <m/>
    <m/>
    <m/>
    <m/>
    <m/>
    <m/>
    <m/>
    <m/>
    <n v="46000"/>
    <m/>
    <m/>
    <m/>
    <m/>
    <m/>
    <m/>
    <m/>
    <m/>
    <m/>
    <m/>
    <n v="0"/>
    <m/>
    <m/>
    <m/>
    <m/>
    <m/>
    <m/>
    <m/>
    <m/>
    <m/>
    <m/>
    <n v="0"/>
    <m/>
    <m/>
    <m/>
    <m/>
    <m/>
    <m/>
    <m/>
    <m/>
    <m/>
    <m/>
    <m/>
    <m/>
    <n v="0"/>
    <m/>
    <m/>
    <m/>
    <m/>
    <n v="5000"/>
    <m/>
    <m/>
    <m/>
    <m/>
    <m/>
    <m/>
    <m/>
    <n v="5000"/>
    <m/>
    <m/>
    <m/>
    <m/>
    <m/>
    <m/>
    <m/>
    <m/>
    <m/>
    <m/>
    <m/>
    <m/>
    <m/>
    <m/>
    <m/>
    <m/>
    <m/>
    <m/>
    <m/>
    <m/>
    <n v="18000"/>
    <m/>
    <m/>
    <m/>
    <m/>
    <m/>
    <n v="18000"/>
    <m/>
    <m/>
    <m/>
    <m/>
    <m/>
    <m/>
    <m/>
    <m/>
    <m/>
    <n v="0"/>
    <n v="7.2"/>
    <m/>
    <m/>
    <m/>
    <m/>
    <m/>
    <m/>
    <m/>
    <m/>
    <n v="7.2"/>
    <n v="7.2"/>
    <m/>
    <m/>
    <m/>
    <m/>
    <m/>
    <m/>
    <m/>
    <m/>
    <m/>
    <n v="7.2"/>
    <n v="146000"/>
    <n v="7.2"/>
    <n v="146014.40000000002"/>
    <s v="Dean or other administrator"/>
    <m/>
    <m/>
    <s v="yes"/>
    <m/>
    <s v="Release time"/>
    <m/>
    <m/>
    <m/>
    <m/>
    <n v="3777"/>
    <n v="19000"/>
    <n v="210000"/>
    <n v="193"/>
    <m/>
    <m/>
    <m/>
    <n v="112"/>
    <m/>
    <n v="167439"/>
    <m/>
    <m/>
    <m/>
    <m/>
    <m/>
    <m/>
    <s v="Yes"/>
    <s v="intermediate service"/>
    <n v="9"/>
    <m/>
    <m/>
    <m/>
    <m/>
    <m/>
    <n v="12.5"/>
    <m/>
    <m/>
    <m/>
    <m/>
    <n v="10"/>
    <m/>
    <m/>
    <n v="0"/>
    <m/>
    <m/>
    <m/>
    <n v="17496"/>
    <s v="Actual"/>
    <n v="61164"/>
    <n v="28966"/>
    <n v="15218"/>
    <m/>
    <n v="5070"/>
    <m/>
    <m/>
    <m/>
    <m/>
    <m/>
    <n v="489"/>
    <m/>
    <m/>
    <n v="695"/>
    <m/>
    <m/>
    <m/>
    <m/>
    <m/>
    <m/>
    <m/>
    <m/>
    <m/>
    <m/>
    <m/>
    <m/>
    <m/>
    <m/>
    <m/>
    <n v="8058"/>
    <m/>
    <m/>
    <n v="663"/>
    <m/>
    <m/>
    <m/>
    <m/>
    <m/>
    <m/>
    <m/>
    <m/>
    <m/>
    <m/>
    <n v="104"/>
    <n v="104"/>
    <n v="2600"/>
    <n v="65"/>
    <n v="30"/>
    <n v="65"/>
    <n v="180"/>
    <n v="0"/>
    <m/>
    <m/>
    <m/>
    <m/>
    <m/>
    <m/>
    <m/>
    <m/>
    <m/>
    <m/>
    <m/>
    <m/>
    <m/>
    <m/>
    <m/>
    <m/>
    <m/>
    <m/>
    <m/>
    <m/>
    <m/>
    <m/>
    <m/>
    <m/>
    <m/>
    <m/>
    <m/>
    <m/>
    <m/>
    <m/>
    <m/>
    <m/>
    <m/>
    <m/>
    <m/>
    <m/>
    <m/>
    <m/>
    <m/>
    <m/>
    <m/>
    <m/>
    <m/>
    <s v="No"/>
    <m/>
    <m/>
    <m/>
    <m/>
    <s v="Yes"/>
    <s v="Yes"/>
    <m/>
    <m/>
    <m/>
    <n v="180"/>
    <n v="0"/>
    <s v="No"/>
    <m/>
    <n v="633437"/>
    <m/>
    <m/>
    <m/>
    <m/>
    <m/>
    <m/>
    <m/>
    <m/>
    <m/>
    <m/>
    <m/>
    <m/>
    <m/>
    <m/>
    <m/>
    <m/>
    <m/>
    <m/>
    <s v="No"/>
    <m/>
    <m/>
    <m/>
    <m/>
    <m/>
    <m/>
    <m/>
    <m/>
    <m/>
    <m/>
    <m/>
    <e v="#DIV/0!"/>
    <x v="2"/>
    <s v="Medium"/>
  </r>
  <r>
    <s v="San Mateo CCD"/>
    <x v="111"/>
    <s v="373"/>
    <s v="Multi-College District"/>
    <n v="20150"/>
    <x v="9"/>
    <n v="8401.0400000000009"/>
    <n v="18000"/>
    <m/>
    <n v="90"/>
    <n v="6"/>
    <m/>
    <m/>
    <m/>
    <m/>
    <m/>
    <m/>
    <n v="40"/>
    <m/>
    <m/>
    <n v="36"/>
    <n v="250"/>
    <m/>
    <m/>
    <m/>
    <m/>
    <m/>
    <m/>
    <n v="0"/>
    <m/>
    <m/>
    <m/>
    <m/>
    <m/>
    <m/>
    <m/>
    <m/>
    <n v="23891"/>
    <m/>
    <m/>
    <n v="23891"/>
    <m/>
    <m/>
    <m/>
    <m/>
    <m/>
    <m/>
    <m/>
    <m/>
    <m/>
    <m/>
    <m/>
    <m/>
    <m/>
    <m/>
    <m/>
    <m/>
    <m/>
    <m/>
    <m/>
    <m/>
    <m/>
    <m/>
    <n v="13483"/>
    <m/>
    <m/>
    <n v="13483"/>
    <m/>
    <m/>
    <m/>
    <m/>
    <m/>
    <m/>
    <m/>
    <m/>
    <m/>
    <m/>
    <n v="0"/>
    <m/>
    <m/>
    <m/>
    <m/>
    <m/>
    <m/>
    <m/>
    <m/>
    <m/>
    <n v="55803"/>
    <m/>
    <m/>
    <n v="55803"/>
    <m/>
    <m/>
    <m/>
    <m/>
    <m/>
    <m/>
    <m/>
    <m/>
    <m/>
    <m/>
    <n v="0"/>
    <m/>
    <m/>
    <m/>
    <m/>
    <m/>
    <m/>
    <m/>
    <m/>
    <m/>
    <m/>
    <n v="0"/>
    <m/>
    <m/>
    <m/>
    <m/>
    <m/>
    <m/>
    <m/>
    <m/>
    <m/>
    <m/>
    <m/>
    <m/>
    <n v="0"/>
    <m/>
    <m/>
    <m/>
    <m/>
    <m/>
    <m/>
    <m/>
    <m/>
    <n v="2355"/>
    <m/>
    <m/>
    <m/>
    <n v="2355"/>
    <m/>
    <m/>
    <m/>
    <m/>
    <m/>
    <m/>
    <m/>
    <m/>
    <m/>
    <m/>
    <m/>
    <n v="0.65"/>
    <m/>
    <m/>
    <m/>
    <m/>
    <m/>
    <m/>
    <m/>
    <m/>
    <m/>
    <m/>
    <m/>
    <n v="10520"/>
    <m/>
    <m/>
    <n v="10520"/>
    <m/>
    <m/>
    <m/>
    <m/>
    <m/>
    <m/>
    <m/>
    <m/>
    <m/>
    <n v="0"/>
    <n v="10164"/>
    <m/>
    <m/>
    <m/>
    <m/>
    <m/>
    <m/>
    <m/>
    <m/>
    <n v="10164"/>
    <n v="10164"/>
    <m/>
    <m/>
    <m/>
    <m/>
    <m/>
    <m/>
    <m/>
    <m/>
    <m/>
    <n v="10164"/>
    <n v="37374"/>
    <n v="10164"/>
    <n v="57702"/>
    <s v="Dean or other administrator"/>
    <m/>
    <m/>
    <s v="yes"/>
    <m/>
    <m/>
    <m/>
    <m/>
    <m/>
    <m/>
    <n v="696"/>
    <n v="593"/>
    <n v="138554"/>
    <n v="123"/>
    <m/>
    <m/>
    <m/>
    <n v="19"/>
    <n v="2"/>
    <n v="50520"/>
    <m/>
    <m/>
    <m/>
    <m/>
    <m/>
    <m/>
    <s v="Yes"/>
    <s v="EBSCO"/>
    <n v="3"/>
    <m/>
    <m/>
    <m/>
    <m/>
    <m/>
    <n v="4"/>
    <m/>
    <m/>
    <m/>
    <m/>
    <n v="2.1"/>
    <n v="3.84"/>
    <m/>
    <n v="3.84"/>
    <m/>
    <m/>
    <n v="3.8"/>
    <m/>
    <m/>
    <n v="9301"/>
    <n v="7003"/>
    <m/>
    <n v="33"/>
    <n v="78"/>
    <m/>
    <m/>
    <m/>
    <m/>
    <n v="19333"/>
    <m/>
    <m/>
    <m/>
    <n v="5081"/>
    <n v="3238"/>
    <m/>
    <m/>
    <m/>
    <m/>
    <m/>
    <m/>
    <m/>
    <m/>
    <m/>
    <m/>
    <m/>
    <m/>
    <m/>
    <m/>
    <n v="5152"/>
    <m/>
    <m/>
    <n v="184"/>
    <m/>
    <m/>
    <m/>
    <m/>
    <m/>
    <m/>
    <m/>
    <m/>
    <m/>
    <m/>
    <n v="0"/>
    <n v="0"/>
    <n v="0"/>
    <n v="64"/>
    <n v="32"/>
    <n v="32"/>
    <n v="4"/>
    <n v="0"/>
    <m/>
    <m/>
    <m/>
    <m/>
    <m/>
    <m/>
    <m/>
    <m/>
    <m/>
    <m/>
    <m/>
    <m/>
    <m/>
    <m/>
    <m/>
    <m/>
    <m/>
    <m/>
    <m/>
    <m/>
    <m/>
    <m/>
    <m/>
    <m/>
    <m/>
    <m/>
    <m/>
    <m/>
    <m/>
    <m/>
    <m/>
    <m/>
    <m/>
    <m/>
    <m/>
    <m/>
    <m/>
    <m/>
    <m/>
    <m/>
    <m/>
    <m/>
    <m/>
    <s v="No"/>
    <m/>
    <m/>
    <m/>
    <m/>
    <s v="Yes"/>
    <s v="Yes"/>
    <m/>
    <m/>
    <m/>
    <n v="128"/>
    <n v="0"/>
    <s v="No"/>
    <m/>
    <n v="195180"/>
    <m/>
    <m/>
    <m/>
    <m/>
    <m/>
    <m/>
    <m/>
    <m/>
    <m/>
    <m/>
    <m/>
    <m/>
    <m/>
    <m/>
    <m/>
    <m/>
    <m/>
    <m/>
    <s v="Yes"/>
    <m/>
    <m/>
    <m/>
    <s v="Textbook Donations from Faculty"/>
    <s v="Textbook Donations from Publisher"/>
    <m/>
    <m/>
    <m/>
    <m/>
    <m/>
    <m/>
    <n v="2187.7708333333335"/>
    <x v="0"/>
    <s v="Small"/>
  </r>
  <r>
    <s v="West Valley CCD"/>
    <x v="19"/>
    <s v="493"/>
    <s v="Multi-College District"/>
    <n v="20150"/>
    <x v="9"/>
    <n v="6792.45"/>
    <n v="28007"/>
    <m/>
    <n v="71"/>
    <n v="8"/>
    <m/>
    <m/>
    <m/>
    <m/>
    <m/>
    <m/>
    <n v="36"/>
    <m/>
    <m/>
    <n v="36"/>
    <n v="485"/>
    <m/>
    <m/>
    <m/>
    <m/>
    <m/>
    <m/>
    <n v="0"/>
    <m/>
    <m/>
    <m/>
    <m/>
    <m/>
    <m/>
    <m/>
    <m/>
    <n v="36900"/>
    <n v="6200"/>
    <m/>
    <n v="43100"/>
    <m/>
    <m/>
    <m/>
    <m/>
    <m/>
    <m/>
    <m/>
    <m/>
    <m/>
    <m/>
    <m/>
    <m/>
    <m/>
    <m/>
    <m/>
    <m/>
    <m/>
    <m/>
    <m/>
    <m/>
    <m/>
    <m/>
    <n v="5300"/>
    <m/>
    <m/>
    <n v="5300"/>
    <m/>
    <m/>
    <m/>
    <m/>
    <m/>
    <m/>
    <m/>
    <m/>
    <m/>
    <m/>
    <n v="0"/>
    <m/>
    <m/>
    <m/>
    <m/>
    <n v="2800"/>
    <m/>
    <m/>
    <m/>
    <m/>
    <n v="30100"/>
    <m/>
    <m/>
    <n v="32900"/>
    <m/>
    <m/>
    <m/>
    <m/>
    <m/>
    <m/>
    <m/>
    <m/>
    <m/>
    <m/>
    <n v="0"/>
    <m/>
    <m/>
    <m/>
    <m/>
    <m/>
    <m/>
    <m/>
    <m/>
    <m/>
    <m/>
    <n v="0"/>
    <m/>
    <m/>
    <m/>
    <m/>
    <m/>
    <m/>
    <m/>
    <m/>
    <m/>
    <m/>
    <m/>
    <m/>
    <n v="0"/>
    <m/>
    <m/>
    <m/>
    <m/>
    <m/>
    <m/>
    <m/>
    <m/>
    <n v="2500"/>
    <m/>
    <m/>
    <m/>
    <n v="2500"/>
    <m/>
    <m/>
    <m/>
    <m/>
    <m/>
    <m/>
    <m/>
    <m/>
    <m/>
    <m/>
    <m/>
    <n v="0.39"/>
    <m/>
    <m/>
    <m/>
    <m/>
    <m/>
    <m/>
    <m/>
    <m/>
    <n v="8200"/>
    <m/>
    <m/>
    <m/>
    <m/>
    <m/>
    <n v="8200"/>
    <m/>
    <m/>
    <m/>
    <m/>
    <m/>
    <m/>
    <m/>
    <m/>
    <m/>
    <n v="0"/>
    <m/>
    <m/>
    <m/>
    <m/>
    <m/>
    <m/>
    <m/>
    <m/>
    <m/>
    <n v="0"/>
    <m/>
    <m/>
    <m/>
    <m/>
    <m/>
    <m/>
    <m/>
    <m/>
    <m/>
    <m/>
    <n v="0"/>
    <n v="48400"/>
    <n v="0"/>
    <n v="48400"/>
    <s v="Dean or other administrator"/>
    <m/>
    <m/>
    <s v="no"/>
    <m/>
    <s v="Release time"/>
    <m/>
    <m/>
    <m/>
    <m/>
    <n v="1132"/>
    <n v="3186"/>
    <n v="53634"/>
    <n v="85"/>
    <m/>
    <m/>
    <m/>
    <n v="30"/>
    <n v="4777"/>
    <n v="85322"/>
    <m/>
    <m/>
    <m/>
    <m/>
    <m/>
    <m/>
    <s v="No"/>
    <m/>
    <n v="4"/>
    <m/>
    <m/>
    <m/>
    <m/>
    <m/>
    <n v="4"/>
    <m/>
    <m/>
    <m/>
    <m/>
    <n v="2"/>
    <n v="4.5"/>
    <m/>
    <n v="4.5"/>
    <n v="0"/>
    <m/>
    <n v="4.4000000000000004"/>
    <n v="6006"/>
    <s v="Actual"/>
    <n v="6380"/>
    <n v="7265"/>
    <n v="7047"/>
    <n v="674"/>
    <n v="1277"/>
    <m/>
    <m/>
    <m/>
    <m/>
    <n v="22643"/>
    <n v="946"/>
    <n v="223"/>
    <m/>
    <n v="1169"/>
    <n v="2066"/>
    <n v="1923"/>
    <m/>
    <m/>
    <m/>
    <m/>
    <m/>
    <m/>
    <m/>
    <m/>
    <m/>
    <m/>
    <m/>
    <m/>
    <m/>
    <n v="1802"/>
    <m/>
    <m/>
    <n v="68"/>
    <m/>
    <m/>
    <m/>
    <m/>
    <m/>
    <m/>
    <m/>
    <m/>
    <m/>
    <m/>
    <n v="1"/>
    <n v="25"/>
    <n v="649"/>
    <n v="54"/>
    <n v="28"/>
    <n v="16"/>
    <n v="4"/>
    <n v="0"/>
    <m/>
    <m/>
    <m/>
    <m/>
    <m/>
    <m/>
    <m/>
    <m/>
    <m/>
    <m/>
    <m/>
    <m/>
    <m/>
    <m/>
    <m/>
    <m/>
    <m/>
    <m/>
    <m/>
    <m/>
    <m/>
    <m/>
    <m/>
    <m/>
    <m/>
    <m/>
    <m/>
    <m/>
    <m/>
    <m/>
    <m/>
    <m/>
    <m/>
    <m/>
    <m/>
    <m/>
    <m/>
    <m/>
    <m/>
    <m/>
    <m/>
    <m/>
    <m/>
    <s v="No"/>
    <m/>
    <m/>
    <m/>
    <m/>
    <s v="No"/>
    <s v="No"/>
    <m/>
    <m/>
    <m/>
    <n v="112"/>
    <n v="0"/>
    <s v="No"/>
    <m/>
    <n v="278730"/>
    <m/>
    <m/>
    <m/>
    <m/>
    <m/>
    <m/>
    <m/>
    <m/>
    <m/>
    <m/>
    <m/>
    <m/>
    <m/>
    <m/>
    <m/>
    <m/>
    <m/>
    <m/>
    <s v="Yes"/>
    <m/>
    <s v="Student Government"/>
    <s v="College Foundation"/>
    <s v="Textbook Donations from Faculty"/>
    <m/>
    <m/>
    <m/>
    <m/>
    <m/>
    <m/>
    <s v="Grant Outside of College"/>
    <n v="1509.4333333333334"/>
    <x v="0"/>
    <s v="Small"/>
  </r>
  <r>
    <s v="Peralta CCD"/>
    <x v="11"/>
    <s v="341"/>
    <s v="Multi-College District"/>
    <n v="20160"/>
    <x v="10"/>
    <n v="4139.71"/>
    <n v="23289"/>
    <m/>
    <n v="22"/>
    <n v="4"/>
    <m/>
    <m/>
    <m/>
    <m/>
    <m/>
    <m/>
    <n v="1"/>
    <n v="0"/>
    <n v="30"/>
    <n v="20"/>
    <n v="248"/>
    <m/>
    <m/>
    <m/>
    <m/>
    <m/>
    <m/>
    <n v="0"/>
    <n v="0"/>
    <m/>
    <n v="2000"/>
    <n v="28309"/>
    <m/>
    <m/>
    <m/>
    <m/>
    <n v="1500"/>
    <n v="3800"/>
    <m/>
    <n v="35609"/>
    <m/>
    <m/>
    <m/>
    <m/>
    <m/>
    <m/>
    <m/>
    <m/>
    <m/>
    <m/>
    <m/>
    <m/>
    <m/>
    <n v="0"/>
    <m/>
    <n v="0"/>
    <n v="0"/>
    <n v="0"/>
    <m/>
    <m/>
    <n v="0"/>
    <n v="0"/>
    <n v="9059"/>
    <m/>
    <m/>
    <n v="9059"/>
    <m/>
    <m/>
    <m/>
    <m/>
    <m/>
    <m/>
    <m/>
    <m/>
    <m/>
    <m/>
    <n v="0"/>
    <m/>
    <m/>
    <m/>
    <m/>
    <n v="1563"/>
    <m/>
    <m/>
    <m/>
    <m/>
    <n v="46112"/>
    <n v="45594"/>
    <s v="Equity"/>
    <n v="93269"/>
    <m/>
    <m/>
    <m/>
    <m/>
    <m/>
    <m/>
    <m/>
    <m/>
    <m/>
    <n v="3800"/>
    <n v="3800"/>
    <m/>
    <m/>
    <m/>
    <m/>
    <m/>
    <m/>
    <m/>
    <m/>
    <m/>
    <m/>
    <n v="0"/>
    <n v="0"/>
    <n v="0"/>
    <m/>
    <n v="0"/>
    <n v="0"/>
    <m/>
    <n v="0"/>
    <n v="0"/>
    <n v="0"/>
    <n v="0"/>
    <n v="0"/>
    <m/>
    <n v="0"/>
    <n v="0"/>
    <n v="0"/>
    <m/>
    <n v="0"/>
    <n v="0"/>
    <m/>
    <n v="0"/>
    <m/>
    <n v="0"/>
    <n v="0"/>
    <n v="0"/>
    <m/>
    <n v="0"/>
    <m/>
    <m/>
    <m/>
    <m/>
    <m/>
    <m/>
    <m/>
    <m/>
    <m/>
    <m/>
    <m/>
    <n v="0.85"/>
    <n v="0.05"/>
    <n v="0.05"/>
    <m/>
    <m/>
    <m/>
    <n v="0"/>
    <n v="0"/>
    <n v="0"/>
    <n v="0"/>
    <n v="0"/>
    <n v="0"/>
    <n v="0"/>
    <n v="0"/>
    <n v="7200"/>
    <n v="7200"/>
    <n v="0"/>
    <n v="0"/>
    <n v="0"/>
    <n v="0"/>
    <n v="0"/>
    <n v="0"/>
    <n v="0"/>
    <n v="0"/>
    <n v="0"/>
    <n v="0"/>
    <m/>
    <m/>
    <m/>
    <m/>
    <m/>
    <m/>
    <m/>
    <m/>
    <m/>
    <n v="0"/>
    <n v="3997"/>
    <m/>
    <m/>
    <m/>
    <m/>
    <m/>
    <m/>
    <m/>
    <m/>
    <m/>
    <n v="3997"/>
    <n v="44668"/>
    <n v="0"/>
    <n v="48665"/>
    <s v="VPI/CIO"/>
    <m/>
    <m/>
    <s v="no"/>
    <m/>
    <m/>
    <m/>
    <m/>
    <m/>
    <m/>
    <n v="450"/>
    <n v="0"/>
    <n v="32444"/>
    <n v="54"/>
    <n v="0"/>
    <n v="32692"/>
    <m/>
    <n v="0"/>
    <n v="13"/>
    <m/>
    <m/>
    <m/>
    <m/>
    <m/>
    <m/>
    <m/>
    <s v="No"/>
    <m/>
    <n v="3"/>
    <m/>
    <m/>
    <m/>
    <m/>
    <m/>
    <n v="4"/>
    <m/>
    <n v="12"/>
    <m/>
    <n v="3.6"/>
    <n v="2"/>
    <n v="4.58"/>
    <n v="8.18"/>
    <n v="4.58"/>
    <m/>
    <m/>
    <m/>
    <n v="4372"/>
    <s v="Actual"/>
    <n v="3198"/>
    <n v="8386"/>
    <n v="2630"/>
    <n v="0"/>
    <n v="9"/>
    <m/>
    <m/>
    <m/>
    <m/>
    <n v="18595"/>
    <n v="0"/>
    <n v="0"/>
    <m/>
    <n v="0"/>
    <n v="0"/>
    <n v="0"/>
    <m/>
    <m/>
    <m/>
    <m/>
    <m/>
    <m/>
    <m/>
    <m/>
    <m/>
    <m/>
    <m/>
    <m/>
    <m/>
    <m/>
    <m/>
    <m/>
    <m/>
    <m/>
    <m/>
    <m/>
    <m/>
    <m/>
    <m/>
    <m/>
    <m/>
    <m/>
    <m/>
    <n v="1"/>
    <n v="4"/>
    <n v="120"/>
    <m/>
    <m/>
    <m/>
    <m/>
    <m/>
    <n v="12"/>
    <n v="12"/>
    <n v="12"/>
    <n v="12"/>
    <n v="8"/>
    <n v="0"/>
    <n v="0"/>
    <s v="8:00 am - 8:00 pm"/>
    <s v="8:00 am - 8:00 pm"/>
    <s v="8:00 am - 8:00 pm"/>
    <s v="8:00 am - 8:00 pm"/>
    <s v="8:00 am - 4:00 pm"/>
    <n v="0"/>
    <n v="0"/>
    <s v="No"/>
    <m/>
    <m/>
    <m/>
    <m/>
    <m/>
    <m/>
    <m/>
    <m/>
    <m/>
    <m/>
    <m/>
    <m/>
    <m/>
    <m/>
    <n v="8"/>
    <n v="8"/>
    <n v="8"/>
    <n v="8"/>
    <n v="0"/>
    <n v="0"/>
    <n v="0"/>
    <s v="8:00 am - 4:00 pm"/>
    <s v="8:00 am - 4:00 pm"/>
    <s v="8:00 am - 4:00 pm"/>
    <s v="8:00 am - 4:00 pm"/>
    <n v="0"/>
    <n v="0"/>
    <n v="0"/>
    <s v="No"/>
    <m/>
    <m/>
    <m/>
    <m/>
    <s v="Yes"/>
    <s v="Yes"/>
    <n v="32"/>
    <m/>
    <m/>
    <n v="0"/>
    <n v="0"/>
    <s v="No"/>
    <m/>
    <n v="231215"/>
    <s v="Fall "/>
    <m/>
    <s v="No"/>
    <m/>
    <m/>
    <m/>
    <m/>
    <m/>
    <m/>
    <m/>
    <m/>
    <m/>
    <m/>
    <m/>
    <m/>
    <m/>
    <m/>
    <m/>
    <s v="Yes"/>
    <m/>
    <m/>
    <s v="College Foundation"/>
    <s v="Donations from Faculty"/>
    <m/>
    <m/>
    <m/>
    <s v="Other"/>
    <s v="Lottery and Instructional Equipment"/>
    <m/>
    <m/>
    <n v="903.86681222707421"/>
    <x v="1"/>
    <s v="Small"/>
  </r>
  <r>
    <s v="San Mateo CCD"/>
    <x v="72"/>
    <s v="371"/>
    <s v="Multi-College District"/>
    <n v="20160"/>
    <x v="10"/>
    <n v="4645.9799999999996"/>
    <n v="18016"/>
    <m/>
    <n v="84"/>
    <n v="8"/>
    <m/>
    <m/>
    <m/>
    <m/>
    <m/>
    <m/>
    <n v="1"/>
    <n v="0"/>
    <n v="36"/>
    <n v="57"/>
    <n v="259"/>
    <m/>
    <m/>
    <m/>
    <m/>
    <m/>
    <m/>
    <n v="0"/>
    <n v="0"/>
    <m/>
    <m/>
    <m/>
    <m/>
    <m/>
    <n v="42587"/>
    <m/>
    <n v="24940"/>
    <m/>
    <m/>
    <n v="67527"/>
    <m/>
    <m/>
    <m/>
    <m/>
    <m/>
    <m/>
    <m/>
    <m/>
    <m/>
    <m/>
    <m/>
    <m/>
    <m/>
    <n v="0"/>
    <m/>
    <n v="0"/>
    <n v="0"/>
    <n v="0"/>
    <m/>
    <m/>
    <n v="0"/>
    <n v="0"/>
    <n v="3999"/>
    <n v="0"/>
    <m/>
    <n v="3999"/>
    <m/>
    <m/>
    <m/>
    <m/>
    <m/>
    <m/>
    <m/>
    <m/>
    <m/>
    <m/>
    <n v="0"/>
    <m/>
    <m/>
    <m/>
    <m/>
    <m/>
    <m/>
    <m/>
    <m/>
    <m/>
    <n v="22946"/>
    <n v="10000"/>
    <s v="A2B Grant"/>
    <n v="32946"/>
    <n v="0"/>
    <n v="0"/>
    <n v="0"/>
    <n v="0"/>
    <m/>
    <n v="0"/>
    <n v="0"/>
    <n v="0"/>
    <n v="0"/>
    <n v="0"/>
    <n v="0"/>
    <m/>
    <m/>
    <m/>
    <m/>
    <m/>
    <m/>
    <m/>
    <m/>
    <m/>
    <m/>
    <n v="0"/>
    <n v="0"/>
    <n v="0"/>
    <m/>
    <n v="0"/>
    <n v="0"/>
    <m/>
    <n v="0"/>
    <n v="0"/>
    <n v="0"/>
    <n v="0"/>
    <n v="0"/>
    <m/>
    <n v="0"/>
    <n v="0"/>
    <n v="0"/>
    <m/>
    <n v="0"/>
    <n v="0"/>
    <m/>
    <n v="0"/>
    <n v="0"/>
    <n v="344"/>
    <n v="0"/>
    <n v="0"/>
    <m/>
    <n v="344"/>
    <m/>
    <m/>
    <m/>
    <m/>
    <m/>
    <m/>
    <m/>
    <m/>
    <m/>
    <m/>
    <m/>
    <n v="0.67"/>
    <n v="0.85"/>
    <m/>
    <m/>
    <m/>
    <m/>
    <n v="0"/>
    <n v="0"/>
    <n v="0"/>
    <n v="0"/>
    <n v="0"/>
    <n v="0"/>
    <n v="0"/>
    <n v="0"/>
    <n v="0"/>
    <n v="0"/>
    <n v="0"/>
    <n v="0"/>
    <n v="0"/>
    <n v="0"/>
    <n v="0"/>
    <n v="0"/>
    <n v="0"/>
    <n v="0"/>
    <n v="0"/>
    <n v="0"/>
    <m/>
    <m/>
    <m/>
    <m/>
    <m/>
    <m/>
    <m/>
    <m/>
    <m/>
    <n v="0"/>
    <n v="0"/>
    <n v="0"/>
    <n v="0"/>
    <n v="0"/>
    <n v="0"/>
    <n v="0"/>
    <n v="0"/>
    <n v="0"/>
    <m/>
    <m/>
    <n v="0"/>
    <n v="71526"/>
    <n v="0"/>
    <n v="71526"/>
    <s v="Other"/>
    <s v="Librarians and library staff"/>
    <s v="M.L.I.S."/>
    <s v="yes"/>
    <m/>
    <m/>
    <m/>
    <m/>
    <m/>
    <m/>
    <n v="444"/>
    <n v="1336"/>
    <n v="8484"/>
    <n v="63"/>
    <m/>
    <n v="33773"/>
    <m/>
    <n v="6"/>
    <n v="0"/>
    <m/>
    <m/>
    <m/>
    <m/>
    <m/>
    <m/>
    <m/>
    <s v="Yes"/>
    <s v="Gale Virtual Reference Library"/>
    <n v="2"/>
    <m/>
    <m/>
    <m/>
    <m/>
    <m/>
    <n v="3"/>
    <m/>
    <n v="5"/>
    <m/>
    <n v="3"/>
    <n v="0.75"/>
    <n v="3.29"/>
    <n v="6.29"/>
    <n v="3.29"/>
    <n v="0"/>
    <m/>
    <m/>
    <n v="680"/>
    <s v="Actual"/>
    <n v="4400"/>
    <n v="6815"/>
    <m/>
    <n v="0"/>
    <n v="0"/>
    <m/>
    <m/>
    <m/>
    <m/>
    <n v="11895"/>
    <m/>
    <m/>
    <m/>
    <n v="2980"/>
    <n v="1674"/>
    <n v="0"/>
    <m/>
    <m/>
    <m/>
    <m/>
    <m/>
    <m/>
    <m/>
    <m/>
    <m/>
    <m/>
    <m/>
    <m/>
    <m/>
    <m/>
    <n v="107"/>
    <n v="8"/>
    <n v="3"/>
    <n v="0"/>
    <m/>
    <m/>
    <n v="2781"/>
    <m/>
    <m/>
    <m/>
    <m/>
    <m/>
    <m/>
    <n v="1"/>
    <n v="13"/>
    <n v="160"/>
    <m/>
    <m/>
    <m/>
    <m/>
    <m/>
    <n v="13"/>
    <n v="13"/>
    <n v="13"/>
    <n v="13"/>
    <n v="7"/>
    <n v="4"/>
    <m/>
    <s v="8:00 am - 9:00 pm"/>
    <s v="8:00 am - 9:00 pm"/>
    <s v="8:00 am - 9:00 pm"/>
    <s v="8:00 am - 9:00 pm"/>
    <s v="8:00 am - 3:00 pm"/>
    <s v="10:00 am - 2:00 pm"/>
    <m/>
    <s v="No"/>
    <m/>
    <m/>
    <m/>
    <m/>
    <m/>
    <m/>
    <m/>
    <m/>
    <m/>
    <m/>
    <m/>
    <m/>
    <m/>
    <m/>
    <n v="11"/>
    <n v="11"/>
    <n v="11"/>
    <n v="11"/>
    <m/>
    <m/>
    <m/>
    <s v="8:00 am - 7:00 pm"/>
    <s v="8:00 am - 7:00 pm"/>
    <s v="8:00 am - 7:00 pm"/>
    <s v="8:00 am - 7:00 pm"/>
    <m/>
    <m/>
    <m/>
    <s v="No"/>
    <m/>
    <m/>
    <m/>
    <m/>
    <s v="Yes"/>
    <s v="No"/>
    <n v="44"/>
    <m/>
    <m/>
    <n v="4"/>
    <m/>
    <s v="No"/>
    <m/>
    <n v="116476"/>
    <s v="Fall "/>
    <m/>
    <s v="No"/>
    <m/>
    <m/>
    <m/>
    <m/>
    <m/>
    <m/>
    <m/>
    <m/>
    <m/>
    <m/>
    <m/>
    <m/>
    <m/>
    <m/>
    <m/>
    <s v="Yes"/>
    <m/>
    <m/>
    <m/>
    <s v="Donations from Faculty"/>
    <m/>
    <m/>
    <m/>
    <s v="Other"/>
    <s v="Lottery funds"/>
    <m/>
    <m/>
    <n v="1412.1519756838904"/>
    <x v="1"/>
    <s v="Small"/>
  </r>
  <r>
    <s v="Coast CCD"/>
    <x v="75"/>
    <s v="831"/>
    <s v="Multi-College District"/>
    <n v="20160"/>
    <x v="10"/>
    <n v="7304.12"/>
    <n v="171"/>
    <m/>
    <n v="0"/>
    <n v="0"/>
    <m/>
    <m/>
    <m/>
    <m/>
    <m/>
    <m/>
    <n v="0"/>
    <n v="0"/>
    <n v="0"/>
    <n v="0"/>
    <n v="0"/>
    <m/>
    <m/>
    <m/>
    <m/>
    <m/>
    <m/>
    <s v="(blank)"/>
    <n v="0"/>
    <m/>
    <m/>
    <m/>
    <m/>
    <m/>
    <m/>
    <m/>
    <m/>
    <m/>
    <m/>
    <s v="(blank)"/>
    <m/>
    <m/>
    <m/>
    <m/>
    <m/>
    <m/>
    <m/>
    <m/>
    <m/>
    <m/>
    <m/>
    <m/>
    <m/>
    <n v="0"/>
    <m/>
    <n v="0"/>
    <n v="0"/>
    <n v="0"/>
    <m/>
    <m/>
    <n v="0"/>
    <n v="0"/>
    <n v="0"/>
    <n v="0"/>
    <n v="0"/>
    <n v="0"/>
    <m/>
    <m/>
    <m/>
    <m/>
    <m/>
    <m/>
    <m/>
    <m/>
    <m/>
    <m/>
    <n v="0"/>
    <m/>
    <m/>
    <m/>
    <m/>
    <m/>
    <m/>
    <m/>
    <m/>
    <m/>
    <m/>
    <m/>
    <m/>
    <n v="0"/>
    <n v="0"/>
    <n v="0"/>
    <n v="0"/>
    <n v="0"/>
    <m/>
    <n v="0"/>
    <n v="0"/>
    <n v="0"/>
    <n v="52294"/>
    <n v="0"/>
    <n v="52294"/>
    <m/>
    <m/>
    <m/>
    <m/>
    <m/>
    <m/>
    <m/>
    <m/>
    <m/>
    <m/>
    <n v="0"/>
    <n v="0"/>
    <n v="0"/>
    <m/>
    <n v="0"/>
    <n v="0"/>
    <m/>
    <n v="0"/>
    <n v="0"/>
    <n v="0"/>
    <n v="0"/>
    <n v="0"/>
    <m/>
    <n v="0"/>
    <n v="0"/>
    <n v="0"/>
    <m/>
    <n v="0"/>
    <n v="0"/>
    <m/>
    <n v="0"/>
    <n v="0"/>
    <n v="0"/>
    <n v="0"/>
    <n v="0"/>
    <m/>
    <n v="0"/>
    <m/>
    <m/>
    <m/>
    <m/>
    <m/>
    <m/>
    <m/>
    <m/>
    <m/>
    <m/>
    <m/>
    <n v="0"/>
    <n v="0"/>
    <n v="0"/>
    <m/>
    <m/>
    <m/>
    <n v="0"/>
    <n v="0"/>
    <n v="0"/>
    <n v="0"/>
    <n v="0"/>
    <n v="0"/>
    <n v="0"/>
    <n v="0"/>
    <n v="0"/>
    <n v="0"/>
    <n v="0"/>
    <n v="0"/>
    <n v="0"/>
    <n v="0"/>
    <n v="0"/>
    <n v="0"/>
    <n v="0"/>
    <n v="0"/>
    <n v="0"/>
    <n v="0"/>
    <m/>
    <m/>
    <m/>
    <m/>
    <m/>
    <m/>
    <m/>
    <m/>
    <m/>
    <n v="0"/>
    <n v="15224"/>
    <n v="0"/>
    <n v="0"/>
    <n v="0"/>
    <n v="0"/>
    <n v="0"/>
    <n v="0"/>
    <n v="0"/>
    <m/>
    <m/>
    <n v="15224"/>
    <e v="#VALUE!"/>
    <n v="0"/>
    <e v="#VALUE!"/>
    <s v="Department chair (Faculty position)"/>
    <m/>
    <s v="M.L.I.S."/>
    <s v="yes"/>
    <m/>
    <m/>
    <m/>
    <m/>
    <m/>
    <m/>
    <n v="0"/>
    <n v="0"/>
    <n v="181566"/>
    <n v="0"/>
    <n v="0"/>
    <n v="0"/>
    <m/>
    <n v="0"/>
    <n v="0"/>
    <m/>
    <m/>
    <m/>
    <m/>
    <m/>
    <m/>
    <m/>
    <s v="No"/>
    <m/>
    <n v="1"/>
    <m/>
    <m/>
    <m/>
    <m/>
    <m/>
    <n v="0"/>
    <m/>
    <n v="0"/>
    <m/>
    <n v="0"/>
    <n v="0"/>
    <n v="1"/>
    <n v="1"/>
    <n v="1"/>
    <n v="0"/>
    <m/>
    <m/>
    <n v="404"/>
    <s v="Estimate"/>
    <n v="0"/>
    <n v="0"/>
    <n v="0"/>
    <n v="0"/>
    <n v="0"/>
    <m/>
    <m/>
    <m/>
    <m/>
    <n v="404"/>
    <n v="0"/>
    <n v="0"/>
    <m/>
    <n v="0"/>
    <n v="0"/>
    <n v="0"/>
    <m/>
    <m/>
    <m/>
    <m/>
    <m/>
    <m/>
    <m/>
    <m/>
    <m/>
    <m/>
    <m/>
    <m/>
    <m/>
    <m/>
    <n v="6"/>
    <n v="0"/>
    <n v="0"/>
    <n v="0"/>
    <m/>
    <m/>
    <n v="240"/>
    <m/>
    <m/>
    <m/>
    <m/>
    <m/>
    <m/>
    <n v="2"/>
    <n v="2"/>
    <n v="24"/>
    <m/>
    <m/>
    <m/>
    <m/>
    <m/>
    <n v="8"/>
    <n v="8"/>
    <n v="8"/>
    <n v="8"/>
    <n v="8"/>
    <n v="0"/>
    <n v="0"/>
    <s v="9:00 am - 5:00 pm"/>
    <s v="9:00 am - 5:00 pm"/>
    <s v="9:00 am - 5:00 pm"/>
    <s v="9:00 am - 5:00 pm"/>
    <s v="9:00 am - 5:00 pm"/>
    <n v="0"/>
    <n v="0"/>
    <s v="No"/>
    <m/>
    <m/>
    <m/>
    <m/>
    <m/>
    <m/>
    <m/>
    <m/>
    <m/>
    <m/>
    <m/>
    <m/>
    <m/>
    <m/>
    <n v="8"/>
    <n v="8"/>
    <n v="8"/>
    <n v="8"/>
    <n v="8"/>
    <n v="0"/>
    <n v="0"/>
    <s v="9:00 am - 5:00 pm"/>
    <s v="9:00 am - 5:00 pm"/>
    <s v="9:00 am - 5:00 pm"/>
    <s v="9:00 am - 5:00 pm"/>
    <s v="9:00 am - 5:00 pm"/>
    <n v="0"/>
    <n v="0"/>
    <s v="No"/>
    <m/>
    <m/>
    <m/>
    <m/>
    <s v="Yes"/>
    <s v="No"/>
    <n v="40"/>
    <m/>
    <m/>
    <n v="0"/>
    <n v="0"/>
    <s v="No"/>
    <m/>
    <m/>
    <s v="Fall "/>
    <m/>
    <s v="No"/>
    <m/>
    <m/>
    <m/>
    <m/>
    <m/>
    <m/>
    <m/>
    <m/>
    <m/>
    <m/>
    <m/>
    <m/>
    <m/>
    <m/>
    <m/>
    <s v="No"/>
    <m/>
    <m/>
    <m/>
    <m/>
    <m/>
    <m/>
    <m/>
    <m/>
    <m/>
    <m/>
    <m/>
    <n v="7304.12"/>
    <x v="0"/>
    <s v="Small"/>
  </r>
  <r>
    <s v="San Jose CCD"/>
    <x v="49"/>
    <s v="471"/>
    <s v="Multi-College District"/>
    <n v="20160"/>
    <x v="10"/>
    <n v="6271.93"/>
    <n v="26000"/>
    <m/>
    <n v="89"/>
    <n v="13"/>
    <m/>
    <m/>
    <m/>
    <m/>
    <m/>
    <m/>
    <n v="1"/>
    <n v="49"/>
    <n v="0"/>
    <n v="88"/>
    <n v="369"/>
    <m/>
    <m/>
    <m/>
    <m/>
    <m/>
    <m/>
    <n v="0"/>
    <n v="50000"/>
    <m/>
    <m/>
    <m/>
    <m/>
    <m/>
    <m/>
    <m/>
    <n v="28509"/>
    <n v="95573"/>
    <m/>
    <n v="174082"/>
    <m/>
    <m/>
    <m/>
    <m/>
    <m/>
    <m/>
    <m/>
    <m/>
    <m/>
    <m/>
    <m/>
    <m/>
    <m/>
    <n v="5301"/>
    <m/>
    <n v="0"/>
    <n v="0"/>
    <n v="0"/>
    <m/>
    <m/>
    <n v="0"/>
    <n v="0"/>
    <n v="0"/>
    <n v="0"/>
    <m/>
    <n v="5301"/>
    <m/>
    <m/>
    <m/>
    <m/>
    <m/>
    <m/>
    <m/>
    <m/>
    <m/>
    <m/>
    <n v="0"/>
    <n v="0"/>
    <m/>
    <n v="0"/>
    <n v="0"/>
    <n v="0"/>
    <m/>
    <n v="0"/>
    <n v="0"/>
    <n v="0"/>
    <n v="29516"/>
    <n v="14654"/>
    <s v="Student Equity funding"/>
    <n v="44170"/>
    <n v="0"/>
    <n v="0"/>
    <n v="0"/>
    <n v="0"/>
    <m/>
    <n v="0"/>
    <n v="0"/>
    <n v="0"/>
    <n v="0"/>
    <n v="0"/>
    <n v="0"/>
    <m/>
    <m/>
    <m/>
    <m/>
    <m/>
    <m/>
    <m/>
    <m/>
    <m/>
    <m/>
    <n v="0"/>
    <n v="0"/>
    <n v="0"/>
    <m/>
    <n v="0"/>
    <n v="0"/>
    <m/>
    <n v="0"/>
    <n v="0"/>
    <n v="0"/>
    <n v="0"/>
    <n v="0"/>
    <m/>
    <n v="0"/>
    <n v="448"/>
    <n v="0"/>
    <m/>
    <n v="0"/>
    <n v="0"/>
    <m/>
    <n v="0"/>
    <n v="0"/>
    <n v="2955"/>
    <n v="0"/>
    <n v="0"/>
    <m/>
    <n v="3403"/>
    <m/>
    <m/>
    <m/>
    <m/>
    <m/>
    <m/>
    <m/>
    <m/>
    <m/>
    <m/>
    <m/>
    <n v="0.54"/>
    <n v="0.91"/>
    <n v="0.96"/>
    <m/>
    <m/>
    <m/>
    <n v="0"/>
    <n v="0"/>
    <n v="0"/>
    <n v="0"/>
    <n v="0"/>
    <n v="0"/>
    <n v="0"/>
    <n v="0"/>
    <n v="7220"/>
    <n v="7220"/>
    <n v="0"/>
    <n v="0"/>
    <n v="0"/>
    <n v="0"/>
    <n v="0"/>
    <n v="0"/>
    <n v="0"/>
    <n v="0"/>
    <n v="0"/>
    <n v="0"/>
    <m/>
    <m/>
    <m/>
    <m/>
    <m/>
    <m/>
    <m/>
    <m/>
    <m/>
    <n v="0"/>
    <n v="12099"/>
    <n v="0"/>
    <n v="0"/>
    <n v="0"/>
    <n v="0"/>
    <n v="0"/>
    <n v="17490"/>
    <n v="851"/>
    <m/>
    <m/>
    <n v="30440"/>
    <n v="179383"/>
    <n v="0"/>
    <n v="209823"/>
    <s v="Dean or other administrator"/>
    <m/>
    <m/>
    <s v="no"/>
    <m/>
    <m/>
    <m/>
    <m/>
    <m/>
    <m/>
    <n v="1533"/>
    <n v="1754"/>
    <n v="9159"/>
    <n v="52"/>
    <n v="0"/>
    <n v="42013"/>
    <m/>
    <n v="71"/>
    <n v="350"/>
    <m/>
    <m/>
    <m/>
    <m/>
    <m/>
    <m/>
    <m/>
    <s v="No"/>
    <m/>
    <n v="3"/>
    <m/>
    <m/>
    <m/>
    <m/>
    <m/>
    <n v="6"/>
    <m/>
    <n v="4"/>
    <m/>
    <n v="5.8"/>
    <n v="1.1000000000000001"/>
    <n v="3.35"/>
    <n v="9.15"/>
    <n v="3.35"/>
    <n v="0"/>
    <m/>
    <m/>
    <n v="3402"/>
    <s v="Actual"/>
    <n v="3425"/>
    <n v="31467"/>
    <n v="2761"/>
    <n v="411"/>
    <n v="67"/>
    <m/>
    <m/>
    <m/>
    <m/>
    <n v="41533"/>
    <n v="1"/>
    <n v="0"/>
    <m/>
    <n v="0"/>
    <n v="5"/>
    <n v="0"/>
    <m/>
    <m/>
    <m/>
    <m/>
    <m/>
    <m/>
    <m/>
    <m/>
    <m/>
    <m/>
    <m/>
    <m/>
    <m/>
    <m/>
    <n v="92"/>
    <n v="0"/>
    <n v="7"/>
    <n v="0"/>
    <m/>
    <m/>
    <n v="2154"/>
    <m/>
    <m/>
    <m/>
    <m/>
    <m/>
    <m/>
    <n v="2"/>
    <n v="2"/>
    <n v="20"/>
    <m/>
    <m/>
    <m/>
    <m/>
    <m/>
    <n v="12"/>
    <n v="12"/>
    <n v="12"/>
    <n v="12"/>
    <n v="6"/>
    <n v="4"/>
    <n v="0"/>
    <s v="8:00 am - 8:00 pm"/>
    <s v="8:00 am - 8:00 pm"/>
    <s v="8:00 am - 8:00 pm"/>
    <s v="8:00 am - 8:00 pm"/>
    <s v="9:00 am - 3:00 pm"/>
    <s v="10:00 am - 2:00 pm"/>
    <m/>
    <s v="No"/>
    <m/>
    <m/>
    <m/>
    <m/>
    <m/>
    <m/>
    <m/>
    <m/>
    <m/>
    <m/>
    <m/>
    <m/>
    <m/>
    <m/>
    <n v="5"/>
    <n v="5"/>
    <n v="5"/>
    <n v="5"/>
    <n v="0"/>
    <n v="0"/>
    <n v="0"/>
    <s v="10:00 am - 3:00 pm"/>
    <s v="10:00 am - 3:00 pm"/>
    <s v="10:00 am - 3:00 pm"/>
    <s v="10:00 am - 3:00 pm"/>
    <m/>
    <m/>
    <m/>
    <s v="No"/>
    <m/>
    <m/>
    <m/>
    <m/>
    <s v="Yes"/>
    <s v="Yes"/>
    <n v="20"/>
    <m/>
    <m/>
    <n v="0"/>
    <n v="0"/>
    <s v="No"/>
    <m/>
    <n v="113380"/>
    <s v="Spring"/>
    <m/>
    <s v="No"/>
    <m/>
    <m/>
    <m/>
    <m/>
    <m/>
    <m/>
    <m/>
    <m/>
    <m/>
    <m/>
    <m/>
    <m/>
    <m/>
    <m/>
    <m/>
    <s v="Yes"/>
    <m/>
    <m/>
    <m/>
    <s v="Donations from Faculty"/>
    <m/>
    <m/>
    <m/>
    <m/>
    <m/>
    <m/>
    <s v="Grant Outside of College"/>
    <n v="1872.2179104477611"/>
    <x v="1"/>
    <s v="Small"/>
  </r>
  <r>
    <s v="Los Angeles CCD"/>
    <x v="83"/>
    <s v="741"/>
    <s v="Multi-College District"/>
    <n v="20160"/>
    <x v="10"/>
    <n v="11487.21"/>
    <n v="44100"/>
    <m/>
    <n v="326"/>
    <n v="18"/>
    <m/>
    <m/>
    <m/>
    <m/>
    <m/>
    <m/>
    <n v="2"/>
    <n v="192"/>
    <n v="95"/>
    <n v="108"/>
    <n v="743"/>
    <m/>
    <m/>
    <m/>
    <m/>
    <m/>
    <m/>
    <n v="0"/>
    <n v="0"/>
    <m/>
    <m/>
    <m/>
    <m/>
    <m/>
    <m/>
    <m/>
    <n v="1171455"/>
    <m/>
    <m/>
    <n v="1171455"/>
    <m/>
    <m/>
    <m/>
    <m/>
    <m/>
    <m/>
    <m/>
    <m/>
    <m/>
    <m/>
    <m/>
    <m/>
    <m/>
    <n v="0"/>
    <m/>
    <n v="0"/>
    <n v="0"/>
    <n v="0"/>
    <m/>
    <m/>
    <n v="0"/>
    <n v="0"/>
    <n v="11359"/>
    <n v="0"/>
    <m/>
    <n v="11359"/>
    <m/>
    <m/>
    <m/>
    <m/>
    <m/>
    <m/>
    <m/>
    <m/>
    <m/>
    <m/>
    <n v="0"/>
    <n v="0"/>
    <m/>
    <n v="0"/>
    <n v="0"/>
    <n v="0"/>
    <m/>
    <n v="0"/>
    <n v="0"/>
    <n v="0"/>
    <n v="1088944"/>
    <n v="0"/>
    <m/>
    <n v="1088944"/>
    <n v="0"/>
    <n v="0"/>
    <n v="0"/>
    <n v="0"/>
    <m/>
    <n v="0"/>
    <n v="0"/>
    <n v="0"/>
    <n v="67800"/>
    <n v="0"/>
    <n v="67800"/>
    <m/>
    <m/>
    <m/>
    <m/>
    <m/>
    <m/>
    <m/>
    <m/>
    <m/>
    <m/>
    <n v="0"/>
    <n v="0"/>
    <n v="0"/>
    <m/>
    <n v="0"/>
    <n v="0"/>
    <m/>
    <n v="0"/>
    <n v="0"/>
    <n v="0"/>
    <n v="0"/>
    <n v="0"/>
    <m/>
    <n v="0"/>
    <n v="0"/>
    <n v="0"/>
    <m/>
    <n v="0"/>
    <n v="0"/>
    <m/>
    <n v="0"/>
    <n v="0"/>
    <n v="0"/>
    <n v="0"/>
    <n v="0"/>
    <m/>
    <n v="0"/>
    <m/>
    <m/>
    <m/>
    <m/>
    <m/>
    <m/>
    <m/>
    <m/>
    <m/>
    <m/>
    <m/>
    <n v="0.8"/>
    <n v="0.94"/>
    <n v="0.98"/>
    <m/>
    <m/>
    <m/>
    <n v="0"/>
    <n v="0"/>
    <n v="0"/>
    <n v="0"/>
    <n v="0"/>
    <n v="0"/>
    <n v="0"/>
    <n v="0"/>
    <n v="0"/>
    <n v="0"/>
    <n v="0"/>
    <n v="0"/>
    <n v="0"/>
    <n v="0"/>
    <n v="0"/>
    <n v="0"/>
    <n v="0"/>
    <n v="0"/>
    <n v="0"/>
    <n v="0"/>
    <m/>
    <m/>
    <m/>
    <m/>
    <m/>
    <m/>
    <m/>
    <m/>
    <m/>
    <n v="0"/>
    <n v="0"/>
    <n v="0"/>
    <n v="0"/>
    <n v="0"/>
    <n v="0"/>
    <n v="0"/>
    <n v="0"/>
    <n v="0"/>
    <m/>
    <m/>
    <n v="0"/>
    <n v="1182814"/>
    <n v="0"/>
    <n v="1182814"/>
    <s v="Department chair (Faculty position)"/>
    <m/>
    <s v="M.L.S."/>
    <s v="yes"/>
    <m/>
    <m/>
    <m/>
    <m/>
    <m/>
    <m/>
    <n v="777"/>
    <n v="0"/>
    <n v="17919"/>
    <n v="91"/>
    <n v="81"/>
    <n v="157427"/>
    <m/>
    <n v="0"/>
    <n v="167"/>
    <m/>
    <m/>
    <m/>
    <m/>
    <m/>
    <m/>
    <m/>
    <s v="No"/>
    <m/>
    <n v="5"/>
    <m/>
    <m/>
    <m/>
    <m/>
    <m/>
    <n v="8"/>
    <m/>
    <n v="16"/>
    <m/>
    <n v="8"/>
    <n v="6.5"/>
    <n v="6.2"/>
    <n v="14.2"/>
    <n v="6.2"/>
    <n v="0"/>
    <m/>
    <m/>
    <n v="14645"/>
    <s v="Estimate"/>
    <n v="35289"/>
    <n v="19366"/>
    <n v="11725"/>
    <n v="0"/>
    <n v="250"/>
    <m/>
    <m/>
    <m/>
    <m/>
    <n v="81275"/>
    <n v="0"/>
    <n v="167"/>
    <m/>
    <n v="167"/>
    <n v="15"/>
    <n v="15"/>
    <m/>
    <m/>
    <m/>
    <m/>
    <m/>
    <m/>
    <m/>
    <m/>
    <m/>
    <m/>
    <m/>
    <m/>
    <m/>
    <m/>
    <n v="128"/>
    <n v="0"/>
    <n v="0"/>
    <n v="0"/>
    <m/>
    <m/>
    <n v="4510"/>
    <m/>
    <m/>
    <m/>
    <m/>
    <m/>
    <m/>
    <n v="1"/>
    <n v="2"/>
    <n v="73"/>
    <m/>
    <m/>
    <m/>
    <m/>
    <m/>
    <n v="13.5"/>
    <n v="13.5"/>
    <n v="13.5"/>
    <n v="13.5"/>
    <n v="8.5"/>
    <n v="9"/>
    <n v="6"/>
    <s v="7:30 am - 9:00 pm"/>
    <s v="7:30 am - 9:00 pm"/>
    <s v="7:30 am - 9:00 pm"/>
    <s v="7:30 am - 9:00 pm"/>
    <s v="7:30 am - 9:00 pm"/>
    <s v="8:00 am - 5:00 pm"/>
    <s v="10:00 am - 4:00 pm"/>
    <s v="Yes"/>
    <n v="13.5"/>
    <n v="13.5"/>
    <n v="13.5"/>
    <n v="13.5"/>
    <n v="0"/>
    <n v="0"/>
    <n v="0"/>
    <s v="7:30 am - 9:00 pm"/>
    <s v="7:30 am - 9:00 pm"/>
    <s v="7:30 am - 9:00 pm"/>
    <s v="7:30 am - 9:00 pm"/>
    <n v="0"/>
    <n v="0"/>
    <n v="0"/>
    <m/>
    <m/>
    <m/>
    <m/>
    <m/>
    <m/>
    <m/>
    <m/>
    <m/>
    <m/>
    <m/>
    <m/>
    <m/>
    <m/>
    <s v="No"/>
    <m/>
    <m/>
    <m/>
    <m/>
    <s v="Yes"/>
    <s v="Yes"/>
    <n v="54"/>
    <m/>
    <m/>
    <n v="0"/>
    <n v="0"/>
    <s v="Yes"/>
    <n v="0"/>
    <n v="351141"/>
    <s v="Spring"/>
    <m/>
    <s v="No"/>
    <m/>
    <m/>
    <m/>
    <m/>
    <m/>
    <m/>
    <m/>
    <m/>
    <m/>
    <m/>
    <m/>
    <m/>
    <m/>
    <m/>
    <m/>
    <s v="Yes"/>
    <m/>
    <m/>
    <s v="College Foundation"/>
    <s v="Donations from Faculty"/>
    <s v="Donations from Publisher"/>
    <m/>
    <m/>
    <s v="Other"/>
    <s v="Lottery"/>
    <m/>
    <m/>
    <n v="1852.7758064516127"/>
    <x v="0"/>
    <s v="Medium"/>
  </r>
  <r>
    <s v="Los Angeles CCD"/>
    <x v="53"/>
    <s v="742"/>
    <s v="Multi-College District"/>
    <n v="20160"/>
    <x v="10"/>
    <n v="6283.32"/>
    <n v="30000"/>
    <m/>
    <n v="42"/>
    <n v="9"/>
    <m/>
    <m/>
    <m/>
    <m/>
    <m/>
    <m/>
    <n v="1"/>
    <n v="0"/>
    <n v="42"/>
    <n v="44"/>
    <n v="510"/>
    <m/>
    <m/>
    <m/>
    <m/>
    <m/>
    <m/>
    <n v="0"/>
    <n v="0"/>
    <m/>
    <m/>
    <m/>
    <m/>
    <m/>
    <m/>
    <m/>
    <n v="113500"/>
    <m/>
    <m/>
    <n v="113500"/>
    <m/>
    <m/>
    <m/>
    <m/>
    <m/>
    <m/>
    <m/>
    <m/>
    <m/>
    <m/>
    <m/>
    <m/>
    <m/>
    <n v="0"/>
    <m/>
    <n v="0"/>
    <n v="0"/>
    <n v="0"/>
    <m/>
    <m/>
    <n v="0"/>
    <n v="0"/>
    <n v="4146"/>
    <n v="0"/>
    <m/>
    <n v="4146"/>
    <m/>
    <m/>
    <m/>
    <m/>
    <m/>
    <m/>
    <m/>
    <m/>
    <m/>
    <m/>
    <n v="0"/>
    <n v="0"/>
    <m/>
    <n v="0"/>
    <n v="0"/>
    <n v="0"/>
    <m/>
    <n v="0"/>
    <n v="0"/>
    <n v="0"/>
    <n v="72000"/>
    <n v="0"/>
    <m/>
    <n v="72000"/>
    <n v="0"/>
    <n v="0"/>
    <n v="0"/>
    <n v="0"/>
    <m/>
    <n v="0"/>
    <n v="0"/>
    <n v="0"/>
    <n v="0"/>
    <n v="0"/>
    <n v="0"/>
    <m/>
    <m/>
    <m/>
    <m/>
    <m/>
    <m/>
    <m/>
    <m/>
    <m/>
    <m/>
    <n v="0"/>
    <n v="0"/>
    <n v="0"/>
    <m/>
    <n v="0"/>
    <n v="0"/>
    <m/>
    <n v="0"/>
    <n v="0"/>
    <n v="0"/>
    <n v="0"/>
    <n v="0"/>
    <m/>
    <n v="0"/>
    <n v="0"/>
    <n v="0"/>
    <m/>
    <n v="0"/>
    <n v="0"/>
    <m/>
    <n v="0"/>
    <n v="0"/>
    <n v="0"/>
    <n v="0"/>
    <n v="0"/>
    <m/>
    <n v="0"/>
    <m/>
    <m/>
    <m/>
    <m/>
    <m/>
    <m/>
    <m/>
    <m/>
    <m/>
    <m/>
    <m/>
    <n v="0.85"/>
    <n v="0.95"/>
    <n v="0.99"/>
    <m/>
    <m/>
    <m/>
    <n v="0"/>
    <n v="0"/>
    <n v="0"/>
    <n v="0"/>
    <n v="0"/>
    <n v="0"/>
    <n v="0"/>
    <n v="0"/>
    <n v="0"/>
    <n v="0"/>
    <n v="0"/>
    <n v="0"/>
    <n v="0"/>
    <n v="0"/>
    <n v="0"/>
    <n v="0"/>
    <n v="0"/>
    <n v="0"/>
    <n v="0"/>
    <n v="0"/>
    <m/>
    <m/>
    <m/>
    <m/>
    <m/>
    <m/>
    <m/>
    <m/>
    <m/>
    <n v="0"/>
    <n v="0"/>
    <n v="0"/>
    <n v="0"/>
    <n v="0"/>
    <n v="0"/>
    <n v="0"/>
    <n v="0"/>
    <n v="0"/>
    <m/>
    <m/>
    <n v="0"/>
    <n v="117646"/>
    <n v="0"/>
    <n v="117646"/>
    <s v="Department chair (Faculty position)"/>
    <m/>
    <s v="M.L.I.S."/>
    <s v="yes"/>
    <m/>
    <m/>
    <m/>
    <m/>
    <m/>
    <m/>
    <n v="1853"/>
    <n v="366"/>
    <n v="8340"/>
    <n v="31"/>
    <m/>
    <n v="91208"/>
    <m/>
    <n v="0"/>
    <n v="0"/>
    <m/>
    <m/>
    <m/>
    <m/>
    <m/>
    <m/>
    <m/>
    <s v="No"/>
    <m/>
    <n v="2"/>
    <m/>
    <m/>
    <m/>
    <m/>
    <m/>
    <n v="3"/>
    <m/>
    <n v="4"/>
    <m/>
    <n v="3"/>
    <n v="1"/>
    <n v="2"/>
    <n v="5"/>
    <n v="2"/>
    <n v="0"/>
    <m/>
    <m/>
    <n v="1126"/>
    <s v="Actual"/>
    <n v="2117"/>
    <n v="12099"/>
    <n v="1680"/>
    <m/>
    <m/>
    <m/>
    <m/>
    <m/>
    <m/>
    <n v="17022"/>
    <n v="0"/>
    <n v="50"/>
    <m/>
    <n v="50"/>
    <n v="35"/>
    <m/>
    <m/>
    <m/>
    <m/>
    <m/>
    <m/>
    <m/>
    <m/>
    <m/>
    <m/>
    <m/>
    <m/>
    <m/>
    <m/>
    <m/>
    <n v="0"/>
    <n v="0"/>
    <n v="89"/>
    <n v="0"/>
    <m/>
    <m/>
    <n v="3115"/>
    <m/>
    <m/>
    <m/>
    <m/>
    <m/>
    <m/>
    <n v="2"/>
    <n v="4"/>
    <m/>
    <m/>
    <m/>
    <m/>
    <m/>
    <m/>
    <n v="12.5"/>
    <n v="12.5"/>
    <n v="12.5"/>
    <n v="12.5"/>
    <n v="6"/>
    <n v="4"/>
    <m/>
    <s v="8:00 am - 8:30 pm"/>
    <s v="8:00 am - 8:30 pm"/>
    <s v="8:00 am - 8:30 pm"/>
    <s v="8:00 am - 8:30 pm"/>
    <s v="8:00 am - 2:00 pm"/>
    <s v="9:00 am - 1:00 pm"/>
    <m/>
    <s v="No"/>
    <m/>
    <m/>
    <m/>
    <m/>
    <m/>
    <m/>
    <m/>
    <m/>
    <m/>
    <m/>
    <m/>
    <m/>
    <m/>
    <m/>
    <n v="11"/>
    <n v="11"/>
    <n v="11"/>
    <n v="11"/>
    <m/>
    <m/>
    <m/>
    <s v="9:00 am - 7:00 pm"/>
    <s v="9:00 am - 7:00 pm"/>
    <s v="9:00 am - 7:00 pm"/>
    <s v="9:00 am - 7:00 pm"/>
    <m/>
    <m/>
    <m/>
    <s v="No"/>
    <m/>
    <m/>
    <m/>
    <m/>
    <s v="Yes"/>
    <s v="Yes"/>
    <n v="44"/>
    <m/>
    <m/>
    <n v="4"/>
    <m/>
    <s v="Yes"/>
    <n v="0"/>
    <m/>
    <s v="Fall "/>
    <m/>
    <s v="No"/>
    <m/>
    <m/>
    <m/>
    <m/>
    <m/>
    <m/>
    <m/>
    <m/>
    <m/>
    <m/>
    <m/>
    <m/>
    <m/>
    <m/>
    <m/>
    <s v="No"/>
    <m/>
    <m/>
    <m/>
    <m/>
    <m/>
    <m/>
    <m/>
    <m/>
    <m/>
    <m/>
    <m/>
    <n v="3141.66"/>
    <x v="1"/>
    <s v="Small"/>
  </r>
  <r>
    <s v="San Diego CCD"/>
    <x v="104"/>
    <s v="072"/>
    <s v="Multi-College District"/>
    <n v="20160"/>
    <x v="10"/>
    <n v="15675.32"/>
    <n v="90233"/>
    <m/>
    <n v="91"/>
    <n v="3"/>
    <m/>
    <m/>
    <m/>
    <m/>
    <m/>
    <m/>
    <n v="1"/>
    <m/>
    <m/>
    <m/>
    <m/>
    <m/>
    <m/>
    <m/>
    <m/>
    <m/>
    <m/>
    <n v="0"/>
    <m/>
    <m/>
    <m/>
    <m/>
    <m/>
    <m/>
    <m/>
    <m/>
    <n v="51000"/>
    <m/>
    <m/>
    <n v="51000"/>
    <m/>
    <m/>
    <m/>
    <m/>
    <m/>
    <m/>
    <m/>
    <m/>
    <m/>
    <m/>
    <m/>
    <m/>
    <m/>
    <n v="0"/>
    <m/>
    <m/>
    <m/>
    <m/>
    <m/>
    <m/>
    <m/>
    <m/>
    <n v="90000"/>
    <m/>
    <m/>
    <n v="90000"/>
    <m/>
    <m/>
    <m/>
    <m/>
    <m/>
    <m/>
    <m/>
    <m/>
    <m/>
    <m/>
    <n v="0"/>
    <n v="0"/>
    <m/>
    <m/>
    <m/>
    <m/>
    <m/>
    <m/>
    <m/>
    <m/>
    <n v="90000"/>
    <m/>
    <m/>
    <n v="90000"/>
    <n v="0"/>
    <m/>
    <m/>
    <m/>
    <m/>
    <m/>
    <m/>
    <m/>
    <n v="0"/>
    <m/>
    <n v="0"/>
    <m/>
    <m/>
    <m/>
    <m/>
    <m/>
    <m/>
    <m/>
    <m/>
    <m/>
    <m/>
    <n v="0"/>
    <m/>
    <m/>
    <m/>
    <m/>
    <m/>
    <m/>
    <m/>
    <m/>
    <m/>
    <m/>
    <m/>
    <m/>
    <n v="0"/>
    <m/>
    <m/>
    <m/>
    <m/>
    <m/>
    <m/>
    <m/>
    <m/>
    <m/>
    <m/>
    <m/>
    <m/>
    <n v="0"/>
    <m/>
    <m/>
    <m/>
    <m/>
    <m/>
    <m/>
    <m/>
    <m/>
    <m/>
    <m/>
    <m/>
    <n v="0.68"/>
    <n v="0.87"/>
    <n v="0.92"/>
    <m/>
    <m/>
    <m/>
    <m/>
    <m/>
    <m/>
    <m/>
    <m/>
    <m/>
    <m/>
    <m/>
    <m/>
    <n v="0"/>
    <m/>
    <m/>
    <m/>
    <m/>
    <m/>
    <m/>
    <m/>
    <m/>
    <m/>
    <n v="0"/>
    <m/>
    <m/>
    <m/>
    <m/>
    <m/>
    <m/>
    <m/>
    <m/>
    <m/>
    <n v="0"/>
    <n v="12935"/>
    <m/>
    <m/>
    <m/>
    <m/>
    <m/>
    <m/>
    <m/>
    <m/>
    <m/>
    <n v="12935"/>
    <n v="141000"/>
    <n v="0"/>
    <n v="153935"/>
    <s v="Department chair (Faculty position)"/>
    <m/>
    <s v="Ed. D."/>
    <s v="yes"/>
    <m/>
    <m/>
    <m/>
    <m/>
    <m/>
    <m/>
    <n v="1612"/>
    <n v="2102"/>
    <n v="31684"/>
    <n v="97"/>
    <n v="0"/>
    <n v="114711"/>
    <m/>
    <n v="132"/>
    <n v="495"/>
    <m/>
    <m/>
    <m/>
    <m/>
    <m/>
    <m/>
    <m/>
    <s v="No"/>
    <m/>
    <n v="3"/>
    <m/>
    <m/>
    <m/>
    <m/>
    <m/>
    <n v="11"/>
    <m/>
    <n v="5"/>
    <m/>
    <n v="13"/>
    <n v="0.625"/>
    <n v="0.75"/>
    <n v="13.75"/>
    <n v="0.75"/>
    <n v="2"/>
    <m/>
    <m/>
    <n v="14634"/>
    <s v="Actual"/>
    <n v="20823"/>
    <n v="10713"/>
    <n v="5153"/>
    <n v="210"/>
    <n v="11049"/>
    <m/>
    <m/>
    <m/>
    <m/>
    <n v="62582"/>
    <n v="124"/>
    <n v="86"/>
    <m/>
    <n v="114"/>
    <n v="216"/>
    <n v="155"/>
    <m/>
    <m/>
    <m/>
    <m/>
    <m/>
    <m/>
    <m/>
    <m/>
    <m/>
    <m/>
    <m/>
    <m/>
    <m/>
    <m/>
    <m/>
    <m/>
    <m/>
    <n v="144"/>
    <m/>
    <m/>
    <n v="3099"/>
    <m/>
    <m/>
    <m/>
    <m/>
    <m/>
    <m/>
    <n v="0"/>
    <n v="0"/>
    <n v="0"/>
    <m/>
    <m/>
    <m/>
    <m/>
    <m/>
    <n v="15"/>
    <n v="15"/>
    <n v="15"/>
    <n v="15"/>
    <n v="10"/>
    <n v="7.5"/>
    <n v="0"/>
    <s v="7:00 am - 10:00 pm"/>
    <s v="7:00 am - 10:00 pm"/>
    <s v="7:00 am - 10:00 pm"/>
    <s v="7:00 am - 10 pm"/>
    <s v="7:00 am - 5:00 pm"/>
    <s v="8:30 am - 4:00 pm"/>
    <m/>
    <s v="No"/>
    <m/>
    <m/>
    <m/>
    <m/>
    <m/>
    <m/>
    <m/>
    <m/>
    <m/>
    <m/>
    <m/>
    <m/>
    <m/>
    <m/>
    <m/>
    <m/>
    <m/>
    <m/>
    <m/>
    <m/>
    <m/>
    <m/>
    <m/>
    <m/>
    <m/>
    <m/>
    <m/>
    <m/>
    <s v="Yes"/>
    <m/>
    <m/>
    <m/>
    <m/>
    <s v="No"/>
    <s v="Yes"/>
    <m/>
    <m/>
    <m/>
    <n v="8"/>
    <n v="0"/>
    <s v="Yes"/>
    <n v="3"/>
    <n v="320538"/>
    <s v="Spring"/>
    <m/>
    <s v="No"/>
    <m/>
    <m/>
    <m/>
    <m/>
    <m/>
    <m/>
    <m/>
    <m/>
    <m/>
    <m/>
    <m/>
    <m/>
    <m/>
    <m/>
    <m/>
    <s v="No"/>
    <m/>
    <m/>
    <m/>
    <m/>
    <m/>
    <m/>
    <m/>
    <m/>
    <m/>
    <m/>
    <m/>
    <n v="20900.426666666666"/>
    <x v="2"/>
    <s v="Medium"/>
  </r>
  <r>
    <s v="San Diego CCD"/>
    <x v="34"/>
    <s v="073"/>
    <s v="Multi-College District"/>
    <n v="20160"/>
    <x v="10"/>
    <n v="7924.33"/>
    <n v="42600"/>
    <m/>
    <n v="88"/>
    <n v="8"/>
    <m/>
    <m/>
    <m/>
    <m/>
    <m/>
    <m/>
    <n v="2"/>
    <n v="0"/>
    <n v="71"/>
    <n v="40"/>
    <n v="1265"/>
    <m/>
    <m/>
    <m/>
    <m/>
    <m/>
    <m/>
    <n v="0"/>
    <n v="0"/>
    <m/>
    <m/>
    <m/>
    <m/>
    <m/>
    <m/>
    <m/>
    <n v="103879"/>
    <n v="46565"/>
    <m/>
    <n v="150444"/>
    <m/>
    <m/>
    <m/>
    <m/>
    <m/>
    <m/>
    <m/>
    <m/>
    <m/>
    <m/>
    <m/>
    <m/>
    <m/>
    <n v="0"/>
    <m/>
    <n v="0"/>
    <n v="0"/>
    <n v="0"/>
    <m/>
    <m/>
    <n v="0"/>
    <n v="0"/>
    <n v="7750"/>
    <n v="0"/>
    <m/>
    <n v="7750"/>
    <m/>
    <m/>
    <m/>
    <m/>
    <m/>
    <m/>
    <m/>
    <m/>
    <m/>
    <m/>
    <n v="0"/>
    <n v="0"/>
    <m/>
    <n v="0"/>
    <n v="0"/>
    <n v="0"/>
    <m/>
    <n v="0"/>
    <n v="0"/>
    <n v="0"/>
    <n v="4400"/>
    <n v="6041"/>
    <s v="CCL Consortium"/>
    <n v="10441"/>
    <n v="0"/>
    <n v="0"/>
    <n v="0"/>
    <n v="0"/>
    <m/>
    <n v="0"/>
    <n v="0"/>
    <n v="0"/>
    <n v="0"/>
    <n v="0"/>
    <n v="0"/>
    <m/>
    <m/>
    <m/>
    <m/>
    <m/>
    <m/>
    <m/>
    <m/>
    <m/>
    <m/>
    <n v="0"/>
    <n v="0"/>
    <n v="0"/>
    <m/>
    <n v="0"/>
    <n v="0"/>
    <m/>
    <n v="0"/>
    <n v="0"/>
    <n v="0"/>
    <n v="0"/>
    <n v="0"/>
    <m/>
    <n v="0"/>
    <n v="0"/>
    <n v="0"/>
    <m/>
    <n v="0"/>
    <n v="0"/>
    <m/>
    <n v="0"/>
    <n v="0"/>
    <n v="0"/>
    <n v="0"/>
    <n v="804"/>
    <s v="CCL Consortium"/>
    <n v="804"/>
    <m/>
    <m/>
    <m/>
    <m/>
    <m/>
    <m/>
    <m/>
    <m/>
    <m/>
    <m/>
    <m/>
    <n v="0.45"/>
    <n v="0.79"/>
    <n v="0.94"/>
    <m/>
    <m/>
    <m/>
    <n v="0"/>
    <n v="0"/>
    <n v="0"/>
    <n v="0"/>
    <n v="0"/>
    <n v="0"/>
    <n v="0"/>
    <n v="0"/>
    <n v="0"/>
    <n v="0"/>
    <n v="0"/>
    <n v="0"/>
    <n v="0"/>
    <n v="0"/>
    <n v="0"/>
    <n v="0"/>
    <n v="0"/>
    <n v="0"/>
    <n v="0"/>
    <n v="0"/>
    <m/>
    <m/>
    <m/>
    <m/>
    <m/>
    <m/>
    <m/>
    <m/>
    <m/>
    <n v="0"/>
    <n v="0"/>
    <n v="0"/>
    <n v="0"/>
    <n v="0"/>
    <n v="0"/>
    <n v="0"/>
    <n v="22170"/>
    <n v="0"/>
    <m/>
    <m/>
    <n v="22170"/>
    <n v="158194"/>
    <n v="0"/>
    <n v="180364"/>
    <s v="Dean or other administrator"/>
    <m/>
    <m/>
    <s v="no"/>
    <m/>
    <m/>
    <m/>
    <m/>
    <m/>
    <m/>
    <n v="2390"/>
    <n v="2582"/>
    <n v="30284"/>
    <n v="103"/>
    <n v="0"/>
    <n v="41384"/>
    <m/>
    <n v="135"/>
    <n v="987"/>
    <m/>
    <m/>
    <m/>
    <m/>
    <m/>
    <m/>
    <m/>
    <s v="No"/>
    <m/>
    <n v="2"/>
    <m/>
    <m/>
    <m/>
    <m/>
    <m/>
    <n v="4"/>
    <m/>
    <n v="2"/>
    <m/>
    <n v="3.3"/>
    <n v="0.75"/>
    <n v="2.6"/>
    <n v="5.9"/>
    <n v="2.6"/>
    <n v="2"/>
    <m/>
    <m/>
    <n v="1480"/>
    <s v="Actual"/>
    <n v="4334"/>
    <n v="7811"/>
    <n v="2836"/>
    <n v="182"/>
    <n v="160"/>
    <m/>
    <m/>
    <m/>
    <m/>
    <n v="16803"/>
    <n v="0"/>
    <n v="0"/>
    <m/>
    <n v="161"/>
    <n v="23"/>
    <n v="0"/>
    <m/>
    <m/>
    <m/>
    <m/>
    <m/>
    <m/>
    <m/>
    <m/>
    <m/>
    <m/>
    <m/>
    <m/>
    <m/>
    <m/>
    <n v="78"/>
    <n v="3"/>
    <n v="5"/>
    <n v="0"/>
    <m/>
    <m/>
    <n v="2008"/>
    <m/>
    <m/>
    <m/>
    <m/>
    <m/>
    <m/>
    <n v="1"/>
    <n v="5"/>
    <n v="137"/>
    <m/>
    <m/>
    <m/>
    <m/>
    <m/>
    <n v="12"/>
    <n v="12"/>
    <n v="12"/>
    <n v="12"/>
    <n v="4"/>
    <n v="0"/>
    <n v="0"/>
    <s v="8:00 am - 8:00 pm"/>
    <s v="8:00 am - 8:00 pm"/>
    <s v="8:00 am - 8:00 pm"/>
    <s v="8:00 am - 8:00 pm"/>
    <s v="8:00 am - 12:00 pm"/>
    <n v="0"/>
    <n v="0"/>
    <s v="Yes"/>
    <n v="8"/>
    <n v="8"/>
    <n v="8"/>
    <n v="8"/>
    <n v="4"/>
    <n v="0"/>
    <n v="0"/>
    <s v="8:00 am - 4:00 pm"/>
    <s v="8:00 am - 4:00 pm"/>
    <s v="8:00 am - 4:00 pm"/>
    <s v="8:00 am - 4:00 pm"/>
    <s v="8:00 am - 12:00 pm"/>
    <n v="0"/>
    <n v="0"/>
    <m/>
    <m/>
    <m/>
    <m/>
    <m/>
    <m/>
    <m/>
    <m/>
    <m/>
    <m/>
    <m/>
    <m/>
    <m/>
    <m/>
    <s v="No"/>
    <m/>
    <m/>
    <m/>
    <m/>
    <s v="Yes"/>
    <s v="Yes"/>
    <n v="36"/>
    <m/>
    <m/>
    <n v="0"/>
    <n v="0"/>
    <s v="Yes"/>
    <n v="4"/>
    <n v="75190"/>
    <s v="Fall "/>
    <m/>
    <s v="No"/>
    <m/>
    <m/>
    <m/>
    <m/>
    <m/>
    <m/>
    <m/>
    <m/>
    <m/>
    <m/>
    <m/>
    <m/>
    <m/>
    <m/>
    <m/>
    <s v="Yes"/>
    <m/>
    <m/>
    <m/>
    <m/>
    <m/>
    <m/>
    <m/>
    <s v="Other"/>
    <s v="Student Equity"/>
    <m/>
    <m/>
    <n v="3047.8192307692307"/>
    <x v="0"/>
    <s v="Small"/>
  </r>
  <r>
    <s v="Chabot-Las Positas CCD"/>
    <x v="28"/>
    <s v="481"/>
    <s v="Multi-College District"/>
    <n v="20160"/>
    <x v="10"/>
    <n v="6710.02"/>
    <n v="17983"/>
    <m/>
    <n v="203"/>
    <n v="11"/>
    <m/>
    <m/>
    <m/>
    <m/>
    <m/>
    <m/>
    <n v="2"/>
    <n v="60"/>
    <n v="93"/>
    <n v="61"/>
    <n v="417"/>
    <m/>
    <m/>
    <m/>
    <m/>
    <m/>
    <m/>
    <n v="235"/>
    <m/>
    <m/>
    <m/>
    <m/>
    <m/>
    <m/>
    <m/>
    <m/>
    <m/>
    <n v="39390"/>
    <m/>
    <n v="39625"/>
    <m/>
    <m/>
    <m/>
    <m/>
    <m/>
    <m/>
    <m/>
    <m/>
    <m/>
    <m/>
    <m/>
    <m/>
    <m/>
    <n v="5986"/>
    <m/>
    <m/>
    <m/>
    <m/>
    <m/>
    <m/>
    <m/>
    <m/>
    <m/>
    <m/>
    <m/>
    <n v="5986"/>
    <m/>
    <m/>
    <m/>
    <m/>
    <m/>
    <m/>
    <m/>
    <m/>
    <m/>
    <m/>
    <n v="0"/>
    <n v="2065"/>
    <m/>
    <m/>
    <m/>
    <m/>
    <m/>
    <m/>
    <m/>
    <m/>
    <m/>
    <n v="64998"/>
    <s v="Measure B (bond )"/>
    <n v="67063"/>
    <m/>
    <m/>
    <m/>
    <m/>
    <m/>
    <m/>
    <m/>
    <m/>
    <m/>
    <m/>
    <n v="0"/>
    <m/>
    <m/>
    <m/>
    <m/>
    <m/>
    <m/>
    <m/>
    <m/>
    <m/>
    <m/>
    <n v="0"/>
    <m/>
    <m/>
    <m/>
    <m/>
    <m/>
    <m/>
    <m/>
    <m/>
    <m/>
    <m/>
    <m/>
    <m/>
    <n v="0"/>
    <n v="167"/>
    <m/>
    <m/>
    <m/>
    <m/>
    <m/>
    <m/>
    <m/>
    <m/>
    <m/>
    <n v="998"/>
    <s v="Measure B (bond)"/>
    <n v="1165"/>
    <m/>
    <m/>
    <m/>
    <m/>
    <m/>
    <m/>
    <m/>
    <m/>
    <m/>
    <m/>
    <m/>
    <n v="0.25"/>
    <n v="0.68"/>
    <n v="0.97"/>
    <m/>
    <m/>
    <m/>
    <m/>
    <m/>
    <m/>
    <m/>
    <m/>
    <m/>
    <m/>
    <m/>
    <n v="1120"/>
    <n v="1120"/>
    <m/>
    <m/>
    <m/>
    <m/>
    <m/>
    <m/>
    <m/>
    <m/>
    <m/>
    <n v="0"/>
    <m/>
    <m/>
    <m/>
    <m/>
    <m/>
    <m/>
    <m/>
    <m/>
    <m/>
    <n v="0"/>
    <m/>
    <m/>
    <m/>
    <m/>
    <m/>
    <m/>
    <m/>
    <m/>
    <m/>
    <m/>
    <n v="0"/>
    <n v="45611"/>
    <n v="0"/>
    <n v="45611"/>
    <s v="Department chair (Faculty position)"/>
    <m/>
    <s v="Ph. D."/>
    <s v="yes"/>
    <m/>
    <m/>
    <m/>
    <m/>
    <m/>
    <m/>
    <n v="696"/>
    <n v="7051"/>
    <n v="164020"/>
    <n v="46"/>
    <n v="8000"/>
    <n v="25479"/>
    <m/>
    <n v="39"/>
    <n v="19768"/>
    <m/>
    <m/>
    <m/>
    <m/>
    <m/>
    <m/>
    <m/>
    <s v="No"/>
    <m/>
    <n v="4"/>
    <m/>
    <m/>
    <m/>
    <m/>
    <m/>
    <n v="4"/>
    <m/>
    <m/>
    <m/>
    <m/>
    <n v="0.55000000000000004"/>
    <n v="0.91"/>
    <n v="0.91"/>
    <n v="0.91"/>
    <m/>
    <m/>
    <m/>
    <n v="3126"/>
    <s v="Estimate"/>
    <n v="4887"/>
    <n v="15531"/>
    <n v="2219"/>
    <n v="1234"/>
    <n v="63"/>
    <m/>
    <m/>
    <m/>
    <m/>
    <n v="27060"/>
    <m/>
    <m/>
    <m/>
    <m/>
    <m/>
    <m/>
    <m/>
    <m/>
    <m/>
    <m/>
    <m/>
    <m/>
    <m/>
    <m/>
    <m/>
    <m/>
    <m/>
    <m/>
    <m/>
    <m/>
    <n v="190"/>
    <n v="0"/>
    <n v="10"/>
    <n v="76"/>
    <m/>
    <m/>
    <n v="7938"/>
    <m/>
    <m/>
    <m/>
    <m/>
    <m/>
    <m/>
    <n v="4"/>
    <n v="7"/>
    <n v="61"/>
    <m/>
    <m/>
    <m/>
    <m/>
    <m/>
    <n v="12"/>
    <n v="12"/>
    <n v="12"/>
    <n v="12"/>
    <n v="6"/>
    <n v="0"/>
    <n v="0"/>
    <s v="8:00 am - 8:00 pm"/>
    <s v="8:00 am - 8:00 pm"/>
    <s v="8:00 am - 8:00 pm"/>
    <s v="8:00 am - 8:00 pm"/>
    <s v="8:00 am - 2:00 pm"/>
    <m/>
    <m/>
    <s v="No"/>
    <m/>
    <m/>
    <m/>
    <m/>
    <m/>
    <m/>
    <m/>
    <m/>
    <m/>
    <m/>
    <m/>
    <m/>
    <m/>
    <m/>
    <m/>
    <m/>
    <m/>
    <m/>
    <m/>
    <m/>
    <m/>
    <m/>
    <m/>
    <m/>
    <m/>
    <m/>
    <m/>
    <m/>
    <s v="No"/>
    <m/>
    <m/>
    <m/>
    <m/>
    <s v="Yes"/>
    <s v="Yes"/>
    <n v="36"/>
    <m/>
    <m/>
    <n v="0"/>
    <n v="0"/>
    <s v="No"/>
    <m/>
    <n v="83242"/>
    <s v="Fall "/>
    <m/>
    <s v="No"/>
    <m/>
    <m/>
    <m/>
    <m/>
    <m/>
    <m/>
    <m/>
    <m/>
    <m/>
    <m/>
    <m/>
    <m/>
    <m/>
    <m/>
    <m/>
    <s v="Yes"/>
    <m/>
    <m/>
    <m/>
    <s v="Donations from Faculty"/>
    <m/>
    <m/>
    <m/>
    <s v="Other"/>
    <s v="Student Equity"/>
    <m/>
    <m/>
    <n v="7373.6483516483522"/>
    <x v="0"/>
    <s v="Small"/>
  </r>
  <r>
    <s v="West Hills CCD"/>
    <x v="45"/>
    <n v="582"/>
    <s v="Multi-College District"/>
    <n v="20160"/>
    <x v="10"/>
    <n v="3022.76"/>
    <n v="25000"/>
    <m/>
    <n v="124"/>
    <n v="6"/>
    <m/>
    <m/>
    <m/>
    <m/>
    <m/>
    <m/>
    <n v="0"/>
    <n v="124"/>
    <n v="0"/>
    <n v="28"/>
    <n v="400"/>
    <m/>
    <m/>
    <m/>
    <m/>
    <m/>
    <m/>
    <n v="310"/>
    <m/>
    <m/>
    <m/>
    <m/>
    <m/>
    <m/>
    <m/>
    <m/>
    <n v="20287"/>
    <m/>
    <m/>
    <n v="20597"/>
    <m/>
    <m/>
    <m/>
    <m/>
    <m/>
    <m/>
    <m/>
    <m/>
    <m/>
    <m/>
    <m/>
    <m/>
    <m/>
    <m/>
    <m/>
    <m/>
    <m/>
    <m/>
    <m/>
    <m/>
    <m/>
    <m/>
    <n v="5676"/>
    <m/>
    <m/>
    <n v="5676"/>
    <m/>
    <m/>
    <m/>
    <m/>
    <m/>
    <m/>
    <m/>
    <m/>
    <m/>
    <m/>
    <n v="0"/>
    <m/>
    <m/>
    <m/>
    <m/>
    <m/>
    <m/>
    <m/>
    <m/>
    <m/>
    <n v="7115"/>
    <n v="2428"/>
    <s v="Nursing Grant"/>
    <n v="9543"/>
    <m/>
    <m/>
    <m/>
    <m/>
    <m/>
    <m/>
    <m/>
    <m/>
    <m/>
    <m/>
    <n v="0"/>
    <m/>
    <m/>
    <m/>
    <m/>
    <m/>
    <m/>
    <m/>
    <m/>
    <m/>
    <m/>
    <n v="0"/>
    <m/>
    <m/>
    <m/>
    <m/>
    <m/>
    <m/>
    <m/>
    <m/>
    <m/>
    <m/>
    <m/>
    <m/>
    <n v="0"/>
    <m/>
    <m/>
    <m/>
    <m/>
    <m/>
    <m/>
    <m/>
    <m/>
    <m/>
    <m/>
    <m/>
    <m/>
    <n v="0"/>
    <m/>
    <m/>
    <m/>
    <m/>
    <m/>
    <m/>
    <m/>
    <m/>
    <m/>
    <m/>
    <m/>
    <n v="0.33"/>
    <n v="0.9"/>
    <n v="0.98"/>
    <m/>
    <m/>
    <m/>
    <m/>
    <m/>
    <m/>
    <m/>
    <m/>
    <m/>
    <n v="4763"/>
    <m/>
    <m/>
    <n v="4763"/>
    <m/>
    <m/>
    <m/>
    <m/>
    <m/>
    <m/>
    <m/>
    <m/>
    <m/>
    <n v="0"/>
    <m/>
    <m/>
    <m/>
    <m/>
    <m/>
    <m/>
    <m/>
    <m/>
    <m/>
    <n v="0"/>
    <n v="3797"/>
    <m/>
    <m/>
    <m/>
    <m/>
    <m/>
    <m/>
    <m/>
    <m/>
    <m/>
    <n v="3797"/>
    <n v="26273"/>
    <n v="0"/>
    <n v="30070"/>
    <s v="Other"/>
    <s v="Librarian"/>
    <s v="Ed. D."/>
    <s v="yes"/>
    <m/>
    <m/>
    <m/>
    <m/>
    <m/>
    <m/>
    <n v="516"/>
    <n v="846"/>
    <n v="68175"/>
    <n v="74"/>
    <n v="0"/>
    <n v="27946"/>
    <m/>
    <n v="0"/>
    <n v="41"/>
    <m/>
    <m/>
    <m/>
    <m/>
    <m/>
    <m/>
    <m/>
    <s v="No"/>
    <m/>
    <n v="1"/>
    <m/>
    <m/>
    <m/>
    <m/>
    <m/>
    <n v="2"/>
    <m/>
    <n v="7"/>
    <m/>
    <n v="2.48"/>
    <n v="2.5499999999999998"/>
    <n v="1.46"/>
    <n v="3.94"/>
    <n v="1.46"/>
    <n v="0"/>
    <m/>
    <m/>
    <n v="604"/>
    <s v="Estimate"/>
    <n v="1961"/>
    <n v="3286"/>
    <n v="857"/>
    <n v="144"/>
    <n v="0"/>
    <m/>
    <m/>
    <m/>
    <m/>
    <n v="6852"/>
    <n v="0"/>
    <n v="30"/>
    <m/>
    <n v="27"/>
    <n v="38"/>
    <n v="38"/>
    <m/>
    <m/>
    <m/>
    <m/>
    <m/>
    <m/>
    <m/>
    <m/>
    <m/>
    <m/>
    <m/>
    <m/>
    <m/>
    <m/>
    <n v="15"/>
    <n v="0"/>
    <n v="0"/>
    <n v="0"/>
    <m/>
    <m/>
    <n v="450"/>
    <m/>
    <m/>
    <m/>
    <m/>
    <m/>
    <m/>
    <n v="0"/>
    <n v="0"/>
    <n v="0"/>
    <m/>
    <m/>
    <m/>
    <m/>
    <m/>
    <n v="12.5"/>
    <n v="12.5"/>
    <n v="12.5"/>
    <n v="12.5"/>
    <n v="8.5"/>
    <n v="0"/>
    <n v="0"/>
    <s v="7:30 am - 8:00 pm"/>
    <s v="7:30 am - 8:00 pm"/>
    <s v="7:30 am - 8:00 pm"/>
    <s v="7:30 am - 8:00 pm"/>
    <s v="7:30 am - 4:00 pm"/>
    <n v="0"/>
    <n v="0"/>
    <s v="No"/>
    <m/>
    <m/>
    <m/>
    <m/>
    <m/>
    <m/>
    <m/>
    <m/>
    <m/>
    <m/>
    <m/>
    <m/>
    <m/>
    <m/>
    <m/>
    <m/>
    <m/>
    <m/>
    <m/>
    <m/>
    <m/>
    <m/>
    <m/>
    <m/>
    <m/>
    <m/>
    <m/>
    <m/>
    <s v="No"/>
    <m/>
    <m/>
    <m/>
    <m/>
    <s v="Yes"/>
    <s v="Yes"/>
    <n v="38"/>
    <n v="0"/>
    <m/>
    <n v="0"/>
    <n v="0"/>
    <s v="No"/>
    <m/>
    <n v="87783"/>
    <s v="Fall "/>
    <m/>
    <s v="Yes"/>
    <s v="Sociology"/>
    <n v="9"/>
    <n v="1"/>
    <s v="Psychology"/>
    <n v="12"/>
    <n v="1"/>
    <m/>
    <m/>
    <m/>
    <m/>
    <m/>
    <m/>
    <m/>
    <m/>
    <m/>
    <s v="Yes"/>
    <m/>
    <m/>
    <m/>
    <m/>
    <m/>
    <s v="Donations from Bookstore"/>
    <m/>
    <m/>
    <m/>
    <m/>
    <m/>
    <n v="2070.3835616438359"/>
    <x v="1"/>
    <s v="Small"/>
  </r>
  <r>
    <s v="Los Rios CCD"/>
    <x v="8"/>
    <s v="234"/>
    <s v="Multi-College District"/>
    <n v="20160"/>
    <x v="10"/>
    <n v="6000.45"/>
    <n v="12177"/>
    <m/>
    <n v="55"/>
    <n v="3"/>
    <m/>
    <m/>
    <m/>
    <m/>
    <m/>
    <m/>
    <n v="1"/>
    <n v="0"/>
    <n v="37"/>
    <n v="12"/>
    <n v="375"/>
    <m/>
    <m/>
    <m/>
    <m/>
    <m/>
    <m/>
    <n v="683"/>
    <m/>
    <m/>
    <n v="3645"/>
    <m/>
    <m/>
    <m/>
    <m/>
    <m/>
    <n v="14767"/>
    <n v="4683"/>
    <m/>
    <n v="23778"/>
    <m/>
    <m/>
    <m/>
    <m/>
    <m/>
    <m/>
    <m/>
    <m/>
    <m/>
    <m/>
    <m/>
    <m/>
    <m/>
    <m/>
    <m/>
    <m/>
    <m/>
    <m/>
    <m/>
    <m/>
    <m/>
    <m/>
    <n v="4487"/>
    <m/>
    <m/>
    <n v="4487"/>
    <m/>
    <m/>
    <m/>
    <m/>
    <m/>
    <m/>
    <m/>
    <m/>
    <m/>
    <m/>
    <n v="0"/>
    <m/>
    <m/>
    <m/>
    <n v="46090"/>
    <m/>
    <m/>
    <m/>
    <m/>
    <m/>
    <n v="252"/>
    <m/>
    <m/>
    <n v="46342"/>
    <m/>
    <m/>
    <m/>
    <m/>
    <m/>
    <m/>
    <m/>
    <m/>
    <m/>
    <m/>
    <n v="0"/>
    <m/>
    <m/>
    <m/>
    <m/>
    <m/>
    <m/>
    <m/>
    <m/>
    <m/>
    <m/>
    <n v="0"/>
    <m/>
    <m/>
    <m/>
    <m/>
    <m/>
    <m/>
    <m/>
    <m/>
    <m/>
    <m/>
    <m/>
    <m/>
    <n v="0"/>
    <m/>
    <m/>
    <m/>
    <m/>
    <m/>
    <m/>
    <m/>
    <m/>
    <m/>
    <m/>
    <m/>
    <m/>
    <n v="0"/>
    <m/>
    <m/>
    <m/>
    <m/>
    <m/>
    <m/>
    <m/>
    <m/>
    <m/>
    <m/>
    <m/>
    <n v="0.19"/>
    <n v="0.89"/>
    <n v="0.93"/>
    <m/>
    <m/>
    <m/>
    <m/>
    <m/>
    <m/>
    <m/>
    <m/>
    <m/>
    <m/>
    <m/>
    <m/>
    <n v="0"/>
    <m/>
    <m/>
    <m/>
    <m/>
    <m/>
    <m/>
    <m/>
    <m/>
    <m/>
    <n v="0"/>
    <m/>
    <m/>
    <m/>
    <m/>
    <m/>
    <m/>
    <m/>
    <m/>
    <m/>
    <n v="0"/>
    <m/>
    <m/>
    <m/>
    <m/>
    <m/>
    <m/>
    <n v="3480"/>
    <m/>
    <m/>
    <m/>
    <n v="3480"/>
    <n v="28265"/>
    <n v="0"/>
    <n v="31745"/>
    <s v="Dean or other administrator"/>
    <m/>
    <m/>
    <s v="no"/>
    <m/>
    <m/>
    <m/>
    <m/>
    <m/>
    <m/>
    <n v="1130"/>
    <n v="590"/>
    <n v="161688"/>
    <n v="31"/>
    <n v="26091"/>
    <n v="25501"/>
    <m/>
    <n v="19"/>
    <n v="44"/>
    <m/>
    <m/>
    <m/>
    <m/>
    <m/>
    <m/>
    <m/>
    <s v="No"/>
    <m/>
    <n v="5"/>
    <m/>
    <m/>
    <m/>
    <m/>
    <m/>
    <n v="3"/>
    <m/>
    <m/>
    <m/>
    <n v="3"/>
    <n v="0"/>
    <n v="5.6"/>
    <n v="8.6"/>
    <n v="5.6"/>
    <m/>
    <m/>
    <m/>
    <n v="2996"/>
    <s v="Actual"/>
    <n v="4433"/>
    <n v="5137"/>
    <n v="1414"/>
    <n v="273"/>
    <n v="0"/>
    <m/>
    <m/>
    <m/>
    <m/>
    <n v="14253"/>
    <n v="1"/>
    <n v="572"/>
    <m/>
    <n v="567"/>
    <n v="705"/>
    <n v="699"/>
    <m/>
    <m/>
    <m/>
    <m/>
    <m/>
    <m/>
    <m/>
    <m/>
    <m/>
    <m/>
    <m/>
    <m/>
    <m/>
    <m/>
    <m/>
    <n v="5"/>
    <n v="136"/>
    <m/>
    <m/>
    <m/>
    <n v="4284"/>
    <m/>
    <m/>
    <m/>
    <m/>
    <m/>
    <m/>
    <n v="1"/>
    <n v="3"/>
    <n v="69"/>
    <m/>
    <m/>
    <m/>
    <m/>
    <m/>
    <n v="12"/>
    <n v="12"/>
    <n v="12"/>
    <n v="12"/>
    <n v="9"/>
    <n v="0"/>
    <n v="0"/>
    <s v="8:00 am - 8:00 pm"/>
    <s v="8:00 am - 8:00 pm"/>
    <s v="8:00 am - 8:00 pm"/>
    <s v="8:00 am - 8:00 pm"/>
    <s v="8:00 am - 5:00 pm"/>
    <m/>
    <m/>
    <s v="No"/>
    <m/>
    <m/>
    <m/>
    <m/>
    <m/>
    <m/>
    <m/>
    <m/>
    <m/>
    <m/>
    <m/>
    <m/>
    <m/>
    <m/>
    <n v="10"/>
    <n v="10"/>
    <n v="10"/>
    <n v="10"/>
    <n v="0"/>
    <n v="0"/>
    <n v="0"/>
    <s v="8:00 am - 6:00 pm"/>
    <s v="8:00 am - 6:00 pm"/>
    <s v="8:00 am - 6:00 pm"/>
    <s v="8:00 am - 6:00 pm"/>
    <m/>
    <m/>
    <m/>
    <s v="No"/>
    <m/>
    <m/>
    <m/>
    <m/>
    <s v="No"/>
    <s v="No"/>
    <n v="32"/>
    <m/>
    <m/>
    <n v="0"/>
    <m/>
    <s v="No"/>
    <m/>
    <n v="28417"/>
    <s v="Spring"/>
    <m/>
    <s v="No"/>
    <m/>
    <m/>
    <m/>
    <m/>
    <m/>
    <m/>
    <m/>
    <m/>
    <m/>
    <m/>
    <m/>
    <m/>
    <m/>
    <m/>
    <m/>
    <s v="No"/>
    <m/>
    <m/>
    <m/>
    <m/>
    <m/>
    <m/>
    <m/>
    <m/>
    <m/>
    <m/>
    <m/>
    <n v="1071.5089285714287"/>
    <x v="1"/>
    <s v="Small"/>
  </r>
  <r>
    <s v="Cabrillo CCD"/>
    <x v="23"/>
    <s v="411"/>
    <s v="Single College District"/>
    <n v="20160"/>
    <x v="10"/>
    <n v="9606.77"/>
    <n v="44748"/>
    <m/>
    <n v="71"/>
    <n v="13"/>
    <m/>
    <m/>
    <m/>
    <m/>
    <m/>
    <m/>
    <n v="1"/>
    <n v="0"/>
    <n v="25"/>
    <n v="220"/>
    <n v="480"/>
    <m/>
    <m/>
    <m/>
    <m/>
    <m/>
    <m/>
    <n v="1223"/>
    <m/>
    <m/>
    <m/>
    <n v="2500"/>
    <m/>
    <m/>
    <m/>
    <m/>
    <n v="35374"/>
    <n v="15000"/>
    <m/>
    <n v="54097"/>
    <m/>
    <m/>
    <m/>
    <m/>
    <m/>
    <m/>
    <m/>
    <m/>
    <m/>
    <m/>
    <m/>
    <m/>
    <m/>
    <n v="0"/>
    <m/>
    <m/>
    <m/>
    <m/>
    <m/>
    <m/>
    <m/>
    <m/>
    <n v="7407"/>
    <m/>
    <m/>
    <n v="7407"/>
    <m/>
    <m/>
    <m/>
    <m/>
    <m/>
    <m/>
    <m/>
    <m/>
    <m/>
    <m/>
    <n v="0"/>
    <n v="9110"/>
    <m/>
    <m/>
    <m/>
    <m/>
    <m/>
    <m/>
    <m/>
    <m/>
    <n v="65435"/>
    <m/>
    <m/>
    <n v="74545"/>
    <n v="0"/>
    <m/>
    <m/>
    <m/>
    <m/>
    <m/>
    <m/>
    <m/>
    <n v="0"/>
    <m/>
    <n v="0"/>
    <m/>
    <m/>
    <m/>
    <m/>
    <m/>
    <m/>
    <m/>
    <m/>
    <m/>
    <m/>
    <n v="0"/>
    <n v="0"/>
    <m/>
    <m/>
    <m/>
    <m/>
    <m/>
    <m/>
    <m/>
    <n v="0"/>
    <m/>
    <m/>
    <m/>
    <n v="0"/>
    <m/>
    <m/>
    <m/>
    <m/>
    <m/>
    <m/>
    <m/>
    <m/>
    <n v="2129"/>
    <m/>
    <m/>
    <m/>
    <n v="2129"/>
    <m/>
    <m/>
    <m/>
    <m/>
    <m/>
    <m/>
    <m/>
    <m/>
    <m/>
    <m/>
    <m/>
    <n v="0.64"/>
    <n v="0.88"/>
    <m/>
    <m/>
    <m/>
    <m/>
    <n v="0"/>
    <m/>
    <m/>
    <m/>
    <m/>
    <m/>
    <n v="0"/>
    <m/>
    <m/>
    <n v="0"/>
    <n v="0"/>
    <m/>
    <m/>
    <m/>
    <m/>
    <m/>
    <n v="0"/>
    <m/>
    <m/>
    <n v="0"/>
    <m/>
    <m/>
    <m/>
    <m/>
    <m/>
    <m/>
    <m/>
    <m/>
    <m/>
    <n v="0"/>
    <n v="0"/>
    <m/>
    <m/>
    <m/>
    <m/>
    <m/>
    <n v="0"/>
    <m/>
    <m/>
    <m/>
    <n v="0"/>
    <n v="61504"/>
    <n v="0"/>
    <n v="61504"/>
    <s v="Dean or other administrator"/>
    <m/>
    <s v="M.L.I.S."/>
    <s v="yes"/>
    <m/>
    <m/>
    <m/>
    <m/>
    <m/>
    <m/>
    <n v="1120"/>
    <n v="5139"/>
    <n v="101"/>
    <n v="119"/>
    <n v="0"/>
    <n v="62749"/>
    <m/>
    <n v="29"/>
    <n v="0"/>
    <m/>
    <m/>
    <m/>
    <m/>
    <m/>
    <m/>
    <m/>
    <s v="No"/>
    <m/>
    <n v="3"/>
    <m/>
    <m/>
    <m/>
    <m/>
    <m/>
    <n v="5"/>
    <m/>
    <n v="18"/>
    <m/>
    <n v="4.5"/>
    <n v="4.5"/>
    <n v="6.95"/>
    <n v="11.45"/>
    <n v="6.95"/>
    <n v="0"/>
    <m/>
    <m/>
    <n v="11776"/>
    <s v="Estimate"/>
    <n v="10540"/>
    <n v="25780"/>
    <n v="5588"/>
    <n v="1343"/>
    <n v="48"/>
    <m/>
    <m/>
    <m/>
    <m/>
    <n v="55075"/>
    <n v="55"/>
    <n v="34"/>
    <m/>
    <n v="89"/>
    <n v="1274"/>
    <n v="80"/>
    <m/>
    <m/>
    <m/>
    <m/>
    <m/>
    <m/>
    <m/>
    <m/>
    <m/>
    <m/>
    <m/>
    <m/>
    <m/>
    <m/>
    <n v="0"/>
    <n v="0"/>
    <n v="163"/>
    <n v="0"/>
    <m/>
    <m/>
    <n v="5705"/>
    <m/>
    <m/>
    <m/>
    <m/>
    <m/>
    <m/>
    <n v="1"/>
    <n v="84"/>
    <n v="2184"/>
    <m/>
    <m/>
    <m/>
    <m/>
    <m/>
    <n v="12.25"/>
    <n v="12.25"/>
    <n v="12.25"/>
    <n v="12.25"/>
    <n v="7"/>
    <n v="0"/>
    <n v="0"/>
    <s v="7:45 am - 8:00 pm"/>
    <s v="7:45 am - 8:00 pm"/>
    <s v="7:45 am - 8:00 pm"/>
    <s v="7:45 am - 8:00 pm"/>
    <s v="9:00 am - 4:00 pm"/>
    <m/>
    <m/>
    <s v="No"/>
    <m/>
    <m/>
    <m/>
    <m/>
    <m/>
    <m/>
    <m/>
    <m/>
    <m/>
    <m/>
    <m/>
    <m/>
    <m/>
    <m/>
    <n v="9.5"/>
    <n v="9.5"/>
    <n v="9.5"/>
    <n v="9.5"/>
    <n v="0"/>
    <n v="0"/>
    <n v="0"/>
    <s v="8:30 am - 6:00 pm"/>
    <s v="8:30 am - 6:00 pm"/>
    <s v="8:30 am - 6:00 pm"/>
    <s v="8:30 am - 6:00 pm"/>
    <m/>
    <m/>
    <m/>
    <s v="No"/>
    <m/>
    <m/>
    <m/>
    <m/>
    <s v="Yes"/>
    <s v="No"/>
    <n v="38"/>
    <m/>
    <m/>
    <n v="0"/>
    <n v="0"/>
    <s v="No"/>
    <m/>
    <n v="313720"/>
    <s v="Fall "/>
    <m/>
    <s v="No"/>
    <m/>
    <m/>
    <m/>
    <m/>
    <m/>
    <m/>
    <m/>
    <m/>
    <m/>
    <m/>
    <m/>
    <m/>
    <m/>
    <m/>
    <m/>
    <s v="Yes"/>
    <s v="General Library Book Budget"/>
    <s v="Student Government"/>
    <m/>
    <m/>
    <m/>
    <m/>
    <m/>
    <m/>
    <m/>
    <m/>
    <m/>
    <n v="1382.2690647482016"/>
    <x v="0"/>
    <s v="Small"/>
  </r>
  <r>
    <s v="Los Angeles CCD"/>
    <x v="59"/>
    <s v="748"/>
    <s v="Multi-College District"/>
    <n v="20160"/>
    <x v="10"/>
    <n v="21437.66"/>
    <n v="56241"/>
    <m/>
    <n v="254"/>
    <n v="25"/>
    <m/>
    <m/>
    <m/>
    <m/>
    <m/>
    <m/>
    <n v="2"/>
    <n v="164"/>
    <n v="90"/>
    <n v="124"/>
    <n v="654"/>
    <m/>
    <m/>
    <m/>
    <m/>
    <m/>
    <m/>
    <n v="1516"/>
    <m/>
    <m/>
    <m/>
    <m/>
    <m/>
    <m/>
    <m/>
    <m/>
    <n v="137242"/>
    <m/>
    <m/>
    <n v="138758"/>
    <m/>
    <m/>
    <m/>
    <m/>
    <m/>
    <m/>
    <m/>
    <m/>
    <m/>
    <m/>
    <m/>
    <m/>
    <m/>
    <m/>
    <m/>
    <m/>
    <m/>
    <m/>
    <m/>
    <m/>
    <m/>
    <m/>
    <n v="9818"/>
    <m/>
    <m/>
    <n v="9818"/>
    <m/>
    <m/>
    <m/>
    <m/>
    <m/>
    <m/>
    <m/>
    <m/>
    <m/>
    <m/>
    <n v="0"/>
    <m/>
    <m/>
    <m/>
    <m/>
    <m/>
    <m/>
    <m/>
    <m/>
    <m/>
    <n v="58299"/>
    <m/>
    <m/>
    <n v="58299"/>
    <m/>
    <m/>
    <m/>
    <m/>
    <m/>
    <m/>
    <m/>
    <m/>
    <m/>
    <m/>
    <n v="0"/>
    <m/>
    <m/>
    <m/>
    <m/>
    <m/>
    <m/>
    <m/>
    <m/>
    <m/>
    <m/>
    <n v="0"/>
    <m/>
    <m/>
    <m/>
    <m/>
    <m/>
    <m/>
    <m/>
    <m/>
    <n v="1500"/>
    <m/>
    <m/>
    <m/>
    <n v="1500"/>
    <m/>
    <m/>
    <m/>
    <m/>
    <m/>
    <m/>
    <m/>
    <m/>
    <n v="5706"/>
    <m/>
    <m/>
    <m/>
    <n v="5706"/>
    <m/>
    <m/>
    <m/>
    <m/>
    <m/>
    <m/>
    <m/>
    <m/>
    <m/>
    <m/>
    <m/>
    <n v="0.47"/>
    <n v="0.24"/>
    <n v="0.08"/>
    <m/>
    <m/>
    <m/>
    <m/>
    <m/>
    <m/>
    <m/>
    <m/>
    <m/>
    <m/>
    <m/>
    <m/>
    <n v="0"/>
    <m/>
    <m/>
    <m/>
    <m/>
    <m/>
    <m/>
    <m/>
    <m/>
    <m/>
    <n v="0"/>
    <m/>
    <m/>
    <m/>
    <m/>
    <m/>
    <m/>
    <m/>
    <m/>
    <m/>
    <n v="0"/>
    <m/>
    <m/>
    <m/>
    <m/>
    <m/>
    <m/>
    <m/>
    <m/>
    <m/>
    <m/>
    <n v="0"/>
    <n v="148576"/>
    <n v="0"/>
    <n v="148576"/>
    <s v="Department chair (Faculty position)"/>
    <m/>
    <s v="M.L.I.S."/>
    <s v="yes"/>
    <m/>
    <m/>
    <m/>
    <m/>
    <m/>
    <m/>
    <n v="2628"/>
    <n v="2147"/>
    <n v="28660"/>
    <n v="88"/>
    <n v="43835"/>
    <n v="85478"/>
    <m/>
    <n v="121"/>
    <n v="67"/>
    <m/>
    <m/>
    <m/>
    <m/>
    <m/>
    <m/>
    <m/>
    <s v="No"/>
    <m/>
    <n v="7"/>
    <m/>
    <m/>
    <m/>
    <m/>
    <m/>
    <n v="3"/>
    <m/>
    <n v="4"/>
    <m/>
    <n v="9"/>
    <n v="4"/>
    <n v="10"/>
    <n v="19"/>
    <n v="10"/>
    <n v="7"/>
    <m/>
    <m/>
    <n v="10023"/>
    <s v="Estimate"/>
    <n v="11762"/>
    <n v="28533"/>
    <n v="10135"/>
    <n v="348"/>
    <n v="22"/>
    <m/>
    <m/>
    <m/>
    <m/>
    <n v="60823"/>
    <m/>
    <n v="41"/>
    <m/>
    <n v="35"/>
    <m/>
    <m/>
    <m/>
    <m/>
    <m/>
    <m/>
    <m/>
    <m/>
    <m/>
    <m/>
    <m/>
    <m/>
    <m/>
    <m/>
    <m/>
    <m/>
    <n v="196"/>
    <m/>
    <n v="136"/>
    <m/>
    <m/>
    <m/>
    <m/>
    <m/>
    <m/>
    <m/>
    <m/>
    <m/>
    <m/>
    <n v="2"/>
    <n v="13"/>
    <n v="325"/>
    <m/>
    <m/>
    <m/>
    <m/>
    <m/>
    <n v="13"/>
    <n v="13"/>
    <n v="13"/>
    <n v="13"/>
    <n v="8"/>
    <n v="7"/>
    <m/>
    <s v="8:00 am - 9:00 pm"/>
    <s v="8:00 am - 9:00 pm"/>
    <s v="8:00 am - 9:00 pm"/>
    <s v="8:00 am - 9:00 pm"/>
    <s v="8:00 am - 4:00 pm"/>
    <s v="9:00 am - 4:00 pm"/>
    <m/>
    <s v="No"/>
    <n v="13"/>
    <n v="13"/>
    <n v="13"/>
    <n v="13"/>
    <n v="8"/>
    <m/>
    <m/>
    <s v="8:00 am - 9:00 pm"/>
    <s v="8:00 am - 9:00 pm"/>
    <s v="8:00 am - 9:00 pm"/>
    <s v="8:00 am - 9:00 pm"/>
    <s v="8:00 am - 4:00 pm"/>
    <m/>
    <m/>
    <m/>
    <m/>
    <m/>
    <m/>
    <m/>
    <m/>
    <m/>
    <m/>
    <m/>
    <m/>
    <m/>
    <m/>
    <m/>
    <m/>
    <s v="No"/>
    <m/>
    <m/>
    <m/>
    <m/>
    <s v="Yes"/>
    <s v="Yes"/>
    <n v="60"/>
    <m/>
    <m/>
    <n v="8"/>
    <m/>
    <s v="Yes"/>
    <n v="15"/>
    <n v="479578"/>
    <s v="Spring"/>
    <m/>
    <s v="No"/>
    <m/>
    <m/>
    <m/>
    <m/>
    <m/>
    <m/>
    <m/>
    <m/>
    <m/>
    <m/>
    <m/>
    <m/>
    <m/>
    <m/>
    <m/>
    <s v="Yes"/>
    <m/>
    <m/>
    <m/>
    <s v="Donations from Faculty"/>
    <m/>
    <m/>
    <m/>
    <s v="Other"/>
    <s v="Lottery fund"/>
    <m/>
    <m/>
    <n v="2143.7660000000001"/>
    <x v="2"/>
    <s v="Large"/>
  </r>
  <r>
    <s v="West Valley CCD"/>
    <x v="18"/>
    <s v="492"/>
    <s v="Multi-College District"/>
    <n v="20160"/>
    <x v="10"/>
    <n v="6269.47"/>
    <n v="22500"/>
    <m/>
    <n v="83"/>
    <n v="7"/>
    <m/>
    <m/>
    <m/>
    <m/>
    <m/>
    <m/>
    <n v="1"/>
    <n v="65"/>
    <n v="83"/>
    <n v="74"/>
    <n v="432"/>
    <m/>
    <m/>
    <m/>
    <m/>
    <m/>
    <m/>
    <n v="2091"/>
    <m/>
    <m/>
    <m/>
    <m/>
    <m/>
    <m/>
    <m/>
    <m/>
    <n v="13138"/>
    <n v="4000"/>
    <m/>
    <n v="19229"/>
    <m/>
    <m/>
    <m/>
    <m/>
    <m/>
    <m/>
    <m/>
    <m/>
    <m/>
    <m/>
    <m/>
    <m/>
    <m/>
    <m/>
    <m/>
    <n v="9051"/>
    <m/>
    <m/>
    <m/>
    <m/>
    <m/>
    <m/>
    <m/>
    <m/>
    <m/>
    <n v="9051"/>
    <m/>
    <m/>
    <m/>
    <m/>
    <m/>
    <m/>
    <m/>
    <m/>
    <m/>
    <m/>
    <n v="0"/>
    <n v="30388"/>
    <m/>
    <n v="82250"/>
    <m/>
    <m/>
    <m/>
    <m/>
    <m/>
    <m/>
    <m/>
    <m/>
    <m/>
    <n v="112638"/>
    <m/>
    <m/>
    <m/>
    <m/>
    <m/>
    <m/>
    <m/>
    <m/>
    <m/>
    <m/>
    <n v="0"/>
    <m/>
    <m/>
    <m/>
    <m/>
    <m/>
    <m/>
    <m/>
    <m/>
    <m/>
    <m/>
    <n v="0"/>
    <m/>
    <m/>
    <m/>
    <m/>
    <m/>
    <m/>
    <m/>
    <m/>
    <m/>
    <m/>
    <m/>
    <m/>
    <n v="0"/>
    <m/>
    <n v="3436"/>
    <m/>
    <m/>
    <m/>
    <m/>
    <m/>
    <m/>
    <m/>
    <m/>
    <m/>
    <m/>
    <n v="3436"/>
    <m/>
    <m/>
    <m/>
    <m/>
    <m/>
    <m/>
    <m/>
    <m/>
    <m/>
    <m/>
    <m/>
    <n v="0.62"/>
    <n v="0.11"/>
    <n v="0.13"/>
    <m/>
    <m/>
    <m/>
    <m/>
    <m/>
    <m/>
    <m/>
    <m/>
    <m/>
    <m/>
    <m/>
    <m/>
    <n v="0"/>
    <m/>
    <m/>
    <m/>
    <m/>
    <m/>
    <m/>
    <m/>
    <m/>
    <m/>
    <n v="0"/>
    <m/>
    <m/>
    <m/>
    <m/>
    <m/>
    <m/>
    <m/>
    <m/>
    <m/>
    <n v="0"/>
    <n v="5586"/>
    <n v="5453"/>
    <m/>
    <m/>
    <m/>
    <m/>
    <m/>
    <m/>
    <m/>
    <m/>
    <n v="11039"/>
    <n v="28280"/>
    <n v="0"/>
    <n v="39319"/>
    <s v="Dean or other administrator"/>
    <m/>
    <m/>
    <s v="no"/>
    <m/>
    <m/>
    <m/>
    <m/>
    <m/>
    <m/>
    <n v="1054"/>
    <n v="1800"/>
    <n v="32000"/>
    <n v="54"/>
    <n v="15183"/>
    <n v="56618"/>
    <m/>
    <n v="352"/>
    <n v="2357"/>
    <m/>
    <m/>
    <m/>
    <m/>
    <m/>
    <m/>
    <m/>
    <s v="No"/>
    <m/>
    <n v="3"/>
    <m/>
    <m/>
    <m/>
    <m/>
    <m/>
    <n v="5"/>
    <m/>
    <n v="6"/>
    <m/>
    <n v="5.1100000000000003"/>
    <n v="1.5"/>
    <n v="4.12"/>
    <n v="9.23"/>
    <n v="4.12"/>
    <n v="0"/>
    <m/>
    <m/>
    <n v="8340"/>
    <s v="Estimate"/>
    <n v="5473"/>
    <n v="6610"/>
    <n v="3515"/>
    <n v="752"/>
    <n v="0"/>
    <m/>
    <m/>
    <m/>
    <m/>
    <n v="24690"/>
    <n v="1555"/>
    <n v="163"/>
    <m/>
    <n v="1718"/>
    <n v="1287"/>
    <n v="0"/>
    <m/>
    <m/>
    <m/>
    <m/>
    <m/>
    <m/>
    <m/>
    <m/>
    <m/>
    <m/>
    <m/>
    <m/>
    <m/>
    <m/>
    <n v="56"/>
    <n v="0"/>
    <n v="2"/>
    <n v="5"/>
    <m/>
    <m/>
    <n v="2327"/>
    <m/>
    <m/>
    <m/>
    <m/>
    <m/>
    <m/>
    <n v="2"/>
    <n v="16"/>
    <n v="335"/>
    <m/>
    <m/>
    <m/>
    <m/>
    <m/>
    <n v="11.5"/>
    <n v="11.5"/>
    <n v="11.5"/>
    <n v="11.5"/>
    <n v="5"/>
    <n v="4"/>
    <n v="0"/>
    <s v="8:30 am - 8:00 pm"/>
    <s v="8:30 am - 8:00 pm"/>
    <s v="8:30 am - 8:00 pm"/>
    <s v="8:30 am - 8:00 pm"/>
    <s v="10:30 am - 3:30 pm"/>
    <s v="10:00 am - 2:00 pm"/>
    <m/>
    <s v="Yes"/>
    <n v="5"/>
    <n v="5"/>
    <n v="5"/>
    <n v="5"/>
    <n v="0"/>
    <n v="0"/>
    <m/>
    <s v="12:00 pm - 5:00 pm"/>
    <s v="12:00 pm - 5:00 pm"/>
    <s v="12:00 pm - 5:00 pm"/>
    <s v="12:00 pm - 5:00 pm"/>
    <m/>
    <m/>
    <n v="0"/>
    <m/>
    <m/>
    <m/>
    <m/>
    <m/>
    <m/>
    <m/>
    <m/>
    <m/>
    <m/>
    <m/>
    <m/>
    <m/>
    <m/>
    <s v="No"/>
    <m/>
    <m/>
    <m/>
    <m/>
    <s v="Yes"/>
    <s v="No"/>
    <n v="20"/>
    <n v="0"/>
    <m/>
    <n v="4"/>
    <n v="0"/>
    <s v="No"/>
    <m/>
    <n v="183256"/>
    <s v="Spring"/>
    <m/>
    <s v="No"/>
    <m/>
    <m/>
    <m/>
    <m/>
    <m/>
    <m/>
    <m/>
    <m/>
    <m/>
    <m/>
    <m/>
    <m/>
    <m/>
    <m/>
    <m/>
    <s v="Yes"/>
    <s v="General Library Book Budget"/>
    <s v="Student Government"/>
    <s v="College Foundation"/>
    <m/>
    <m/>
    <m/>
    <m/>
    <m/>
    <m/>
    <m/>
    <s v="Grant Outside of College"/>
    <n v="1521.7160194174758"/>
    <x v="1"/>
    <s v="Small"/>
  </r>
  <r>
    <s v="Rancho Santiago CCD"/>
    <x v="109"/>
    <s v="873"/>
    <s v="Multi-College District"/>
    <n v="20160"/>
    <x v="10"/>
    <n v="7826.13"/>
    <n v="30000"/>
    <m/>
    <n v="150"/>
    <n v="13"/>
    <m/>
    <m/>
    <m/>
    <m/>
    <m/>
    <m/>
    <n v="1"/>
    <n v="0"/>
    <n v="36"/>
    <n v="62"/>
    <n v="442"/>
    <m/>
    <m/>
    <m/>
    <m/>
    <m/>
    <m/>
    <n v="2155"/>
    <m/>
    <m/>
    <n v="1500"/>
    <m/>
    <m/>
    <m/>
    <m/>
    <m/>
    <n v="36076"/>
    <m/>
    <m/>
    <n v="39731"/>
    <m/>
    <m/>
    <m/>
    <m/>
    <m/>
    <m/>
    <m/>
    <m/>
    <m/>
    <m/>
    <m/>
    <m/>
    <m/>
    <n v="2264"/>
    <m/>
    <m/>
    <m/>
    <m/>
    <m/>
    <m/>
    <m/>
    <m/>
    <m/>
    <m/>
    <m/>
    <n v="2264"/>
    <m/>
    <m/>
    <m/>
    <m/>
    <m/>
    <m/>
    <m/>
    <m/>
    <m/>
    <m/>
    <n v="0"/>
    <n v="31800"/>
    <m/>
    <m/>
    <m/>
    <m/>
    <m/>
    <m/>
    <m/>
    <m/>
    <n v="11268"/>
    <m/>
    <m/>
    <n v="43068"/>
    <m/>
    <m/>
    <m/>
    <m/>
    <m/>
    <m/>
    <m/>
    <m/>
    <m/>
    <m/>
    <n v="0"/>
    <m/>
    <m/>
    <m/>
    <m/>
    <m/>
    <m/>
    <m/>
    <m/>
    <m/>
    <m/>
    <n v="0"/>
    <m/>
    <m/>
    <m/>
    <m/>
    <m/>
    <m/>
    <m/>
    <m/>
    <m/>
    <m/>
    <m/>
    <m/>
    <n v="0"/>
    <m/>
    <m/>
    <m/>
    <m/>
    <m/>
    <m/>
    <m/>
    <m/>
    <n v="752"/>
    <m/>
    <m/>
    <m/>
    <n v="752"/>
    <m/>
    <m/>
    <m/>
    <m/>
    <m/>
    <m/>
    <m/>
    <m/>
    <m/>
    <m/>
    <m/>
    <n v="0.42"/>
    <n v="0.88"/>
    <n v="0.96"/>
    <m/>
    <m/>
    <m/>
    <m/>
    <n v="7220"/>
    <m/>
    <m/>
    <m/>
    <m/>
    <m/>
    <m/>
    <m/>
    <n v="7220"/>
    <m/>
    <m/>
    <m/>
    <m/>
    <m/>
    <m/>
    <m/>
    <m/>
    <m/>
    <n v="0"/>
    <m/>
    <m/>
    <m/>
    <m/>
    <m/>
    <m/>
    <m/>
    <m/>
    <m/>
    <n v="0"/>
    <n v="32939"/>
    <n v="23371"/>
    <m/>
    <n v="51485"/>
    <m/>
    <m/>
    <n v="1739"/>
    <m/>
    <m/>
    <m/>
    <n v="109534"/>
    <n v="41995"/>
    <n v="0"/>
    <n v="151529"/>
    <s v="Dean or other administrator"/>
    <m/>
    <m/>
    <s v="no"/>
    <m/>
    <m/>
    <m/>
    <m/>
    <m/>
    <m/>
    <n v="2865"/>
    <n v="4957"/>
    <n v="14125"/>
    <n v="23"/>
    <n v="17"/>
    <n v="37966"/>
    <m/>
    <n v="125"/>
    <n v="1568"/>
    <m/>
    <m/>
    <m/>
    <m/>
    <m/>
    <m/>
    <m/>
    <s v="No"/>
    <m/>
    <n v="6"/>
    <m/>
    <m/>
    <m/>
    <m/>
    <m/>
    <m/>
    <m/>
    <n v="2"/>
    <m/>
    <n v="4.4749999999999996"/>
    <n v="0.39"/>
    <n v="6"/>
    <n v="10.475"/>
    <n v="6"/>
    <n v="5"/>
    <m/>
    <m/>
    <n v="4427"/>
    <s v="Actual"/>
    <n v="2786"/>
    <n v="6566"/>
    <n v="3206"/>
    <n v="2365"/>
    <n v="48"/>
    <m/>
    <m/>
    <m/>
    <m/>
    <n v="19398"/>
    <n v="0"/>
    <n v="6"/>
    <m/>
    <n v="6"/>
    <n v="11"/>
    <m/>
    <m/>
    <m/>
    <m/>
    <m/>
    <m/>
    <m/>
    <m/>
    <m/>
    <m/>
    <m/>
    <m/>
    <m/>
    <m/>
    <m/>
    <n v="0"/>
    <n v="0"/>
    <n v="110"/>
    <m/>
    <m/>
    <m/>
    <n v="659"/>
    <m/>
    <m/>
    <m/>
    <m/>
    <m/>
    <m/>
    <n v="1"/>
    <n v="2"/>
    <n v="10"/>
    <m/>
    <m/>
    <m/>
    <m/>
    <m/>
    <n v="12"/>
    <n v="12"/>
    <n v="12"/>
    <n v="12"/>
    <n v="0"/>
    <n v="0"/>
    <m/>
    <s v="7:30 am - 7:30 pm"/>
    <s v="7:30 am - 7:30 pm"/>
    <s v="7:30 am - 7:30 pm"/>
    <s v="7:30 am - 7:30 pm"/>
    <m/>
    <m/>
    <m/>
    <s v="No"/>
    <m/>
    <m/>
    <m/>
    <m/>
    <m/>
    <m/>
    <m/>
    <m/>
    <m/>
    <m/>
    <m/>
    <m/>
    <m/>
    <m/>
    <n v="12"/>
    <n v="12"/>
    <n v="12"/>
    <n v="12"/>
    <n v="0"/>
    <n v="0"/>
    <n v="0"/>
    <s v="7:30 am - 7:30 pm"/>
    <s v="7:30 am - 7:30 pm"/>
    <s v="7:30 am - 7:30 pm"/>
    <s v="7:30 am - 7:30 pm"/>
    <m/>
    <m/>
    <m/>
    <s v="No"/>
    <m/>
    <m/>
    <m/>
    <m/>
    <s v="Yes"/>
    <s v="Yes"/>
    <n v="48"/>
    <m/>
    <m/>
    <n v="0"/>
    <n v="0"/>
    <s v="No"/>
    <m/>
    <n v="272282"/>
    <s v="Fall "/>
    <m/>
    <s v="No"/>
    <m/>
    <m/>
    <m/>
    <m/>
    <m/>
    <m/>
    <m/>
    <m/>
    <m/>
    <m/>
    <m/>
    <m/>
    <m/>
    <m/>
    <m/>
    <s v="Yes"/>
    <s v="General Library Book Budget"/>
    <s v="Student Government"/>
    <m/>
    <s v="Donations from Faculty"/>
    <m/>
    <s v="Donations from Bookstore"/>
    <m/>
    <m/>
    <m/>
    <m/>
    <m/>
    <n v="1304.355"/>
    <x v="0"/>
    <s v="Small"/>
  </r>
  <r>
    <s v="Mendocino CCD"/>
    <x v="89"/>
    <s v="141"/>
    <s v="Single College District"/>
    <n v="20160"/>
    <x v="10"/>
    <n v="3044.84"/>
    <n v="24000"/>
    <m/>
    <n v="96"/>
    <n v="9"/>
    <m/>
    <m/>
    <m/>
    <m/>
    <m/>
    <m/>
    <n v="1"/>
    <n v="0"/>
    <n v="30"/>
    <n v="48"/>
    <n v="219"/>
    <m/>
    <m/>
    <m/>
    <m/>
    <m/>
    <m/>
    <n v="2700"/>
    <n v="27590"/>
    <m/>
    <m/>
    <m/>
    <m/>
    <m/>
    <m/>
    <m/>
    <m/>
    <n v="2000"/>
    <m/>
    <n v="32290"/>
    <m/>
    <m/>
    <m/>
    <m/>
    <m/>
    <m/>
    <m/>
    <m/>
    <m/>
    <m/>
    <m/>
    <m/>
    <m/>
    <n v="6412"/>
    <m/>
    <n v="85"/>
    <m/>
    <m/>
    <m/>
    <m/>
    <m/>
    <m/>
    <m/>
    <m/>
    <m/>
    <n v="6497"/>
    <m/>
    <m/>
    <m/>
    <m/>
    <m/>
    <m/>
    <m/>
    <m/>
    <m/>
    <m/>
    <n v="0"/>
    <n v="4663"/>
    <m/>
    <m/>
    <m/>
    <m/>
    <m/>
    <m/>
    <m/>
    <m/>
    <m/>
    <m/>
    <m/>
    <n v="4663"/>
    <m/>
    <m/>
    <m/>
    <m/>
    <m/>
    <m/>
    <m/>
    <m/>
    <m/>
    <m/>
    <n v="0"/>
    <m/>
    <m/>
    <m/>
    <m/>
    <m/>
    <m/>
    <m/>
    <m/>
    <m/>
    <m/>
    <n v="0"/>
    <m/>
    <m/>
    <m/>
    <m/>
    <m/>
    <m/>
    <m/>
    <m/>
    <m/>
    <m/>
    <m/>
    <m/>
    <n v="0"/>
    <n v="1571"/>
    <m/>
    <m/>
    <m/>
    <m/>
    <m/>
    <m/>
    <m/>
    <m/>
    <m/>
    <n v="473"/>
    <s v="Trust Account"/>
    <n v="2044"/>
    <m/>
    <m/>
    <m/>
    <m/>
    <m/>
    <m/>
    <m/>
    <m/>
    <m/>
    <m/>
    <m/>
    <n v="0.7"/>
    <n v="0.9"/>
    <n v="1"/>
    <m/>
    <m/>
    <m/>
    <n v="6284"/>
    <m/>
    <m/>
    <m/>
    <m/>
    <m/>
    <m/>
    <m/>
    <m/>
    <n v="6284"/>
    <m/>
    <m/>
    <m/>
    <m/>
    <m/>
    <m/>
    <m/>
    <m/>
    <m/>
    <n v="0"/>
    <m/>
    <m/>
    <m/>
    <m/>
    <m/>
    <m/>
    <m/>
    <m/>
    <m/>
    <n v="0"/>
    <m/>
    <m/>
    <m/>
    <m/>
    <m/>
    <m/>
    <m/>
    <m/>
    <m/>
    <m/>
    <n v="0"/>
    <n v="38787"/>
    <n v="0"/>
    <n v="38787"/>
    <s v="Other"/>
    <s v="Head Librarian"/>
    <s v="M.L.S."/>
    <s v="yes"/>
    <m/>
    <m/>
    <m/>
    <m/>
    <m/>
    <m/>
    <n v="881"/>
    <n v="2878"/>
    <n v="134000"/>
    <n v="70"/>
    <n v="10"/>
    <n v="37379"/>
    <m/>
    <n v="0"/>
    <n v="0"/>
    <m/>
    <m/>
    <m/>
    <m/>
    <m/>
    <m/>
    <m/>
    <s v="No"/>
    <m/>
    <n v="1"/>
    <m/>
    <m/>
    <m/>
    <m/>
    <m/>
    <n v="4"/>
    <m/>
    <n v="4"/>
    <m/>
    <n v="3.4"/>
    <n v="0.45"/>
    <n v="1.45"/>
    <n v="4.8499999999999996"/>
    <n v="1.45"/>
    <n v="0"/>
    <m/>
    <m/>
    <n v="485"/>
    <s v="Estimate"/>
    <n v="2379"/>
    <n v="1284"/>
    <m/>
    <n v="741"/>
    <m/>
    <m/>
    <m/>
    <m/>
    <m/>
    <n v="4889"/>
    <n v="270"/>
    <n v="1"/>
    <m/>
    <n v="86"/>
    <n v="1"/>
    <n v="1"/>
    <m/>
    <m/>
    <m/>
    <m/>
    <m/>
    <m/>
    <m/>
    <m/>
    <m/>
    <m/>
    <m/>
    <m/>
    <m/>
    <m/>
    <n v="35"/>
    <n v="1"/>
    <m/>
    <m/>
    <m/>
    <m/>
    <n v="706"/>
    <m/>
    <m/>
    <m/>
    <m/>
    <m/>
    <m/>
    <n v="1"/>
    <n v="2"/>
    <n v="25"/>
    <m/>
    <m/>
    <m/>
    <m/>
    <m/>
    <n v="12.5"/>
    <n v="12.5"/>
    <n v="12.5"/>
    <n v="12.5"/>
    <n v="8.5"/>
    <n v="0"/>
    <n v="0"/>
    <s v="8:00 am - 8:30 pm"/>
    <s v="8:00 am - 8:30 pm"/>
    <s v="8:00 am - 8:30 pm"/>
    <s v="8:00 am - 8:30 pm"/>
    <s v="8:00 am - 4:30 pm"/>
    <m/>
    <m/>
    <s v="No"/>
    <n v="5"/>
    <n v="5"/>
    <n v="5"/>
    <n v="5"/>
    <n v="0"/>
    <n v="0"/>
    <n v="0"/>
    <s v="9:00 am - 2:00 pm"/>
    <s v="9:00 am - 2:00 pm"/>
    <s v="9:00 am - 2:00 pm"/>
    <s v="9:00 am - 2:00 pm"/>
    <m/>
    <m/>
    <m/>
    <m/>
    <m/>
    <m/>
    <m/>
    <m/>
    <m/>
    <m/>
    <m/>
    <m/>
    <m/>
    <m/>
    <m/>
    <m/>
    <m/>
    <s v="No"/>
    <m/>
    <m/>
    <m/>
    <m/>
    <s v="Yes"/>
    <s v="No"/>
    <n v="20"/>
    <m/>
    <m/>
    <n v="0"/>
    <n v="0"/>
    <s v="No"/>
    <m/>
    <n v="36632"/>
    <s v="Spring"/>
    <m/>
    <s v="No"/>
    <m/>
    <m/>
    <m/>
    <m/>
    <m/>
    <m/>
    <m/>
    <m/>
    <m/>
    <m/>
    <m/>
    <m/>
    <m/>
    <m/>
    <m/>
    <s v="No"/>
    <m/>
    <m/>
    <m/>
    <m/>
    <m/>
    <m/>
    <m/>
    <m/>
    <m/>
    <m/>
    <m/>
    <n v="2099.8896551724138"/>
    <x v="1"/>
    <s v="Small"/>
  </r>
  <r>
    <s v="Butte CCD"/>
    <x v="37"/>
    <s v="111"/>
    <s v="Single College District"/>
    <n v="20160"/>
    <x v="10"/>
    <n v="10006.17"/>
    <n v="70000"/>
    <m/>
    <n v="110"/>
    <n v="5"/>
    <m/>
    <m/>
    <m/>
    <m/>
    <m/>
    <m/>
    <n v="1"/>
    <m/>
    <n v="40"/>
    <n v="30"/>
    <n v="272"/>
    <m/>
    <m/>
    <m/>
    <m/>
    <m/>
    <m/>
    <n v="3000"/>
    <m/>
    <m/>
    <m/>
    <n v="62554"/>
    <m/>
    <m/>
    <m/>
    <m/>
    <m/>
    <m/>
    <m/>
    <n v="65554"/>
    <m/>
    <m/>
    <m/>
    <m/>
    <m/>
    <m/>
    <m/>
    <m/>
    <m/>
    <m/>
    <m/>
    <m/>
    <m/>
    <n v="25174"/>
    <m/>
    <m/>
    <m/>
    <m/>
    <m/>
    <m/>
    <m/>
    <m/>
    <m/>
    <m/>
    <m/>
    <n v="25174"/>
    <m/>
    <m/>
    <m/>
    <m/>
    <m/>
    <m/>
    <m/>
    <m/>
    <m/>
    <m/>
    <n v="0"/>
    <n v="82256"/>
    <m/>
    <m/>
    <m/>
    <n v="11544"/>
    <m/>
    <m/>
    <m/>
    <m/>
    <m/>
    <m/>
    <m/>
    <n v="93800"/>
    <m/>
    <m/>
    <m/>
    <m/>
    <m/>
    <m/>
    <m/>
    <m/>
    <m/>
    <m/>
    <n v="0"/>
    <m/>
    <m/>
    <m/>
    <m/>
    <m/>
    <m/>
    <m/>
    <m/>
    <m/>
    <m/>
    <n v="0"/>
    <m/>
    <m/>
    <m/>
    <m/>
    <m/>
    <m/>
    <m/>
    <m/>
    <m/>
    <m/>
    <m/>
    <m/>
    <n v="0"/>
    <m/>
    <m/>
    <m/>
    <m/>
    <m/>
    <m/>
    <m/>
    <m/>
    <m/>
    <m/>
    <m/>
    <m/>
    <n v="0"/>
    <m/>
    <m/>
    <m/>
    <m/>
    <m/>
    <m/>
    <m/>
    <m/>
    <m/>
    <m/>
    <m/>
    <n v="0.4"/>
    <n v="0.85"/>
    <n v="0.92"/>
    <m/>
    <m/>
    <m/>
    <m/>
    <m/>
    <m/>
    <m/>
    <m/>
    <m/>
    <m/>
    <m/>
    <m/>
    <n v="0"/>
    <m/>
    <m/>
    <m/>
    <m/>
    <m/>
    <m/>
    <m/>
    <m/>
    <m/>
    <n v="0"/>
    <m/>
    <m/>
    <m/>
    <m/>
    <m/>
    <m/>
    <m/>
    <m/>
    <m/>
    <n v="0"/>
    <m/>
    <m/>
    <m/>
    <m/>
    <m/>
    <m/>
    <m/>
    <m/>
    <m/>
    <m/>
    <n v="0"/>
    <n v="90728"/>
    <n v="0"/>
    <n v="90728"/>
    <s v="Dean or other administrator"/>
    <m/>
    <s v="Ph. D."/>
    <s v="yes"/>
    <m/>
    <m/>
    <m/>
    <m/>
    <m/>
    <m/>
    <n v="1935"/>
    <n v="137"/>
    <n v="38502"/>
    <n v="98"/>
    <m/>
    <n v="88606"/>
    <m/>
    <m/>
    <n v="140"/>
    <m/>
    <m/>
    <m/>
    <m/>
    <m/>
    <m/>
    <m/>
    <s v="No"/>
    <m/>
    <n v="2"/>
    <m/>
    <m/>
    <m/>
    <m/>
    <m/>
    <m/>
    <m/>
    <m/>
    <m/>
    <n v="4.5"/>
    <n v="3"/>
    <n v="3.13"/>
    <n v="7.63"/>
    <n v="3.13"/>
    <n v="4"/>
    <m/>
    <m/>
    <n v="6694"/>
    <s v="Estimate"/>
    <n v="2895"/>
    <n v="12446"/>
    <m/>
    <m/>
    <m/>
    <m/>
    <m/>
    <m/>
    <m/>
    <n v="22035"/>
    <n v="444"/>
    <n v="0"/>
    <m/>
    <n v="354"/>
    <n v="5153"/>
    <n v="612"/>
    <m/>
    <m/>
    <m/>
    <m/>
    <m/>
    <m/>
    <m/>
    <m/>
    <m/>
    <m/>
    <m/>
    <m/>
    <m/>
    <m/>
    <n v="0"/>
    <n v="0"/>
    <n v="79"/>
    <n v="0"/>
    <m/>
    <m/>
    <n v="1911"/>
    <m/>
    <m/>
    <m/>
    <m/>
    <m/>
    <m/>
    <n v="2"/>
    <n v="3"/>
    <n v="22"/>
    <m/>
    <m/>
    <m/>
    <m/>
    <m/>
    <n v="14"/>
    <n v="14"/>
    <n v="14"/>
    <n v="14"/>
    <n v="4.5"/>
    <n v="0"/>
    <n v="0"/>
    <s v="7:30 am - 9:30 pm"/>
    <s v="7:30 am - 9:30 pm"/>
    <s v="7:30 am - 9:30 pm"/>
    <s v="7:30 am - 9:30 pm"/>
    <s v="7:30 am - 12:00 am"/>
    <n v="0"/>
    <n v="0"/>
    <s v="No"/>
    <m/>
    <m/>
    <m/>
    <m/>
    <m/>
    <m/>
    <m/>
    <m/>
    <m/>
    <m/>
    <m/>
    <m/>
    <m/>
    <m/>
    <n v="14"/>
    <n v="14"/>
    <n v="14"/>
    <n v="14"/>
    <n v="0"/>
    <n v="0"/>
    <n v="0"/>
    <s v="7:30 am - 9:30 pm"/>
    <s v="7:30 am - 9:30 pm"/>
    <s v="7:30 am - 9:30 pm"/>
    <s v="7:30 am - 9:30 pm"/>
    <m/>
    <n v="0"/>
    <n v="0"/>
    <s v="No"/>
    <m/>
    <m/>
    <m/>
    <m/>
    <s v="No"/>
    <s v="Yes"/>
    <n v="36"/>
    <m/>
    <m/>
    <s v="-"/>
    <s v="-"/>
    <s v="Yes"/>
    <n v="36"/>
    <n v="188570"/>
    <s v="Fall "/>
    <m/>
    <s v="No"/>
    <m/>
    <m/>
    <m/>
    <m/>
    <m/>
    <m/>
    <m/>
    <m/>
    <m/>
    <m/>
    <m/>
    <m/>
    <m/>
    <m/>
    <m/>
    <s v="No"/>
    <m/>
    <m/>
    <m/>
    <m/>
    <m/>
    <m/>
    <m/>
    <m/>
    <m/>
    <m/>
    <m/>
    <n v="3196.8594249201278"/>
    <x v="0"/>
    <s v="Medium"/>
  </r>
  <r>
    <s v="Riverside CCD"/>
    <x v="67"/>
    <s v="961"/>
    <s v="Multi-College District"/>
    <n v="20160"/>
    <x v="10"/>
    <n v="15657.12"/>
    <n v="95756"/>
    <m/>
    <n v="349"/>
    <n v="18"/>
    <m/>
    <m/>
    <m/>
    <m/>
    <m/>
    <m/>
    <n v="1"/>
    <n v="349"/>
    <n v="40"/>
    <n v="126"/>
    <n v="753"/>
    <m/>
    <m/>
    <m/>
    <m/>
    <m/>
    <m/>
    <n v="3529"/>
    <m/>
    <m/>
    <m/>
    <m/>
    <m/>
    <m/>
    <m/>
    <m/>
    <n v="56460"/>
    <n v="24125"/>
    <m/>
    <n v="84114"/>
    <m/>
    <m/>
    <m/>
    <m/>
    <m/>
    <m/>
    <m/>
    <m/>
    <m/>
    <m/>
    <m/>
    <m/>
    <m/>
    <n v="31561"/>
    <m/>
    <m/>
    <m/>
    <m/>
    <m/>
    <m/>
    <m/>
    <m/>
    <m/>
    <n v="804"/>
    <s v="Student Equity"/>
    <n v="32365"/>
    <m/>
    <m/>
    <m/>
    <m/>
    <m/>
    <m/>
    <m/>
    <m/>
    <m/>
    <m/>
    <n v="0"/>
    <n v="54633"/>
    <m/>
    <m/>
    <m/>
    <m/>
    <m/>
    <m/>
    <n v="34405"/>
    <m/>
    <m/>
    <n v="34659"/>
    <s v="Student Equity supported 5 online databases. Support for several databases came from California state entities."/>
    <n v="123697"/>
    <n v="320"/>
    <m/>
    <m/>
    <m/>
    <m/>
    <m/>
    <m/>
    <m/>
    <m/>
    <m/>
    <n v="320"/>
    <m/>
    <m/>
    <m/>
    <m/>
    <m/>
    <m/>
    <m/>
    <m/>
    <m/>
    <m/>
    <n v="0"/>
    <n v="0"/>
    <m/>
    <m/>
    <m/>
    <m/>
    <m/>
    <m/>
    <m/>
    <m/>
    <m/>
    <m/>
    <m/>
    <n v="0"/>
    <n v="0"/>
    <m/>
    <m/>
    <m/>
    <m/>
    <m/>
    <m/>
    <m/>
    <m/>
    <m/>
    <m/>
    <m/>
    <n v="0"/>
    <m/>
    <m/>
    <m/>
    <m/>
    <m/>
    <m/>
    <m/>
    <m/>
    <m/>
    <m/>
    <m/>
    <n v="0.74"/>
    <n v="0.94"/>
    <n v="0.99"/>
    <m/>
    <m/>
    <m/>
    <m/>
    <m/>
    <m/>
    <m/>
    <m/>
    <n v="1006"/>
    <m/>
    <m/>
    <m/>
    <n v="1006"/>
    <n v="0"/>
    <m/>
    <m/>
    <m/>
    <m/>
    <m/>
    <m/>
    <m/>
    <m/>
    <n v="0"/>
    <m/>
    <m/>
    <m/>
    <m/>
    <m/>
    <m/>
    <m/>
    <m/>
    <m/>
    <n v="0"/>
    <n v="0"/>
    <m/>
    <m/>
    <m/>
    <m/>
    <m/>
    <m/>
    <m/>
    <m/>
    <m/>
    <n v="0"/>
    <n v="116479"/>
    <n v="0"/>
    <n v="116479"/>
    <s v="Dean or other administrator"/>
    <m/>
    <m/>
    <s v="no"/>
    <m/>
    <m/>
    <m/>
    <m/>
    <m/>
    <m/>
    <n v="2848"/>
    <n v="6230"/>
    <n v="78669"/>
    <n v="205"/>
    <m/>
    <n v="110743"/>
    <m/>
    <n v="334"/>
    <n v="917"/>
    <m/>
    <m/>
    <m/>
    <m/>
    <m/>
    <m/>
    <m/>
    <s v="No"/>
    <m/>
    <n v="6"/>
    <m/>
    <m/>
    <m/>
    <m/>
    <m/>
    <n v="7"/>
    <m/>
    <n v="17"/>
    <m/>
    <n v="6.75"/>
    <n v="7.11"/>
    <n v="6.35"/>
    <n v="13.1"/>
    <n v="6.35"/>
    <n v="0"/>
    <m/>
    <m/>
    <n v="4927"/>
    <s v="Actual"/>
    <n v="17214"/>
    <n v="39480"/>
    <n v="5728"/>
    <n v="1255"/>
    <n v="0"/>
    <m/>
    <m/>
    <m/>
    <m/>
    <n v="68604"/>
    <m/>
    <m/>
    <m/>
    <n v="441"/>
    <n v="21"/>
    <n v="13"/>
    <m/>
    <m/>
    <m/>
    <m/>
    <m/>
    <m/>
    <m/>
    <m/>
    <m/>
    <m/>
    <m/>
    <m/>
    <m/>
    <m/>
    <n v="125"/>
    <m/>
    <m/>
    <m/>
    <m/>
    <m/>
    <n v="3125"/>
    <m/>
    <m/>
    <m/>
    <m/>
    <m/>
    <m/>
    <n v="1"/>
    <n v="11"/>
    <n v="199"/>
    <m/>
    <m/>
    <m/>
    <m/>
    <m/>
    <n v="11.5"/>
    <n v="11.5"/>
    <n v="11.5"/>
    <n v="11.5"/>
    <n v="8.5"/>
    <n v="0"/>
    <n v="0"/>
    <s v="7:30 am - 7:00 pm"/>
    <s v="7:30 am - 7:00 pm"/>
    <s v="7:30 am - 7:00 pm"/>
    <s v="7:30 am - 7:00 pm"/>
    <s v="7:30 am - 4:00 pm"/>
    <m/>
    <m/>
    <s v="Yes"/>
    <n v="6"/>
    <n v="6"/>
    <n v="6"/>
    <n v="6"/>
    <n v="0"/>
    <n v="0"/>
    <n v="0"/>
    <s v="10:00 am - 4:00 pm"/>
    <s v="10:00 am - 4:00 pm"/>
    <s v="10:00 am - 4:00 pm"/>
    <s v="10:00 am - 4:00 pm"/>
    <m/>
    <m/>
    <m/>
    <m/>
    <m/>
    <m/>
    <m/>
    <m/>
    <m/>
    <m/>
    <m/>
    <m/>
    <m/>
    <m/>
    <m/>
    <m/>
    <m/>
    <s v="No"/>
    <m/>
    <m/>
    <m/>
    <m/>
    <s v="Yes"/>
    <s v="No"/>
    <n v="24"/>
    <m/>
    <m/>
    <n v="0"/>
    <n v="0"/>
    <s v="No"/>
    <m/>
    <n v="465516"/>
    <s v="Fall "/>
    <m/>
    <s v="No"/>
    <m/>
    <m/>
    <m/>
    <m/>
    <m/>
    <m/>
    <m/>
    <m/>
    <m/>
    <m/>
    <m/>
    <m/>
    <m/>
    <m/>
    <m/>
    <s v="No"/>
    <m/>
    <m/>
    <m/>
    <m/>
    <m/>
    <m/>
    <m/>
    <m/>
    <m/>
    <m/>
    <m/>
    <n v="2465.6881889763781"/>
    <x v="2"/>
    <s v="Medium"/>
  </r>
  <r>
    <s v="North Orange CCD"/>
    <x v="80"/>
    <s v="862"/>
    <s v="Multi-College District"/>
    <n v="20160"/>
    <x v="10"/>
    <n v="22698.82"/>
    <n v="46939"/>
    <m/>
    <n v="128"/>
    <n v="13"/>
    <m/>
    <m/>
    <m/>
    <m/>
    <m/>
    <m/>
    <n v="1"/>
    <m/>
    <n v="33"/>
    <n v="54"/>
    <n v="503"/>
    <m/>
    <m/>
    <m/>
    <m/>
    <m/>
    <m/>
    <n v="3880"/>
    <n v="57411"/>
    <m/>
    <m/>
    <m/>
    <m/>
    <m/>
    <m/>
    <m/>
    <n v="10444"/>
    <n v="19210"/>
    <m/>
    <n v="90945"/>
    <m/>
    <m/>
    <m/>
    <m/>
    <m/>
    <m/>
    <m/>
    <m/>
    <m/>
    <m/>
    <m/>
    <m/>
    <m/>
    <n v="21183"/>
    <m/>
    <n v="0"/>
    <n v="0"/>
    <n v="0"/>
    <m/>
    <m/>
    <n v="0"/>
    <n v="0"/>
    <n v="0"/>
    <n v="0"/>
    <m/>
    <n v="21183"/>
    <m/>
    <m/>
    <m/>
    <m/>
    <m/>
    <m/>
    <m/>
    <m/>
    <m/>
    <m/>
    <n v="0"/>
    <n v="0"/>
    <m/>
    <n v="25502"/>
    <n v="0"/>
    <n v="0"/>
    <m/>
    <n v="0"/>
    <n v="0"/>
    <n v="0"/>
    <n v="42187"/>
    <n v="2000"/>
    <s v="STEM funding to cover a portion of related databases"/>
    <n v="69689"/>
    <n v="0"/>
    <n v="0"/>
    <n v="0"/>
    <n v="0"/>
    <m/>
    <n v="0"/>
    <n v="0"/>
    <n v="0"/>
    <n v="0"/>
    <n v="0"/>
    <n v="0"/>
    <m/>
    <m/>
    <m/>
    <m/>
    <m/>
    <m/>
    <m/>
    <m/>
    <m/>
    <m/>
    <n v="0"/>
    <n v="0"/>
    <n v="0"/>
    <m/>
    <n v="0"/>
    <n v="0"/>
    <m/>
    <n v="0"/>
    <n v="0"/>
    <n v="0"/>
    <n v="0"/>
    <n v="0"/>
    <m/>
    <n v="0"/>
    <n v="0"/>
    <n v="0"/>
    <m/>
    <n v="0"/>
    <n v="0"/>
    <m/>
    <n v="0"/>
    <n v="0"/>
    <n v="0"/>
    <n v="0"/>
    <n v="0"/>
    <m/>
    <n v="0"/>
    <m/>
    <m/>
    <m/>
    <m/>
    <m/>
    <m/>
    <m/>
    <m/>
    <m/>
    <m/>
    <m/>
    <n v="0.78"/>
    <n v="0.06"/>
    <n v="0.06"/>
    <m/>
    <m/>
    <m/>
    <n v="0"/>
    <n v="0"/>
    <n v="0"/>
    <n v="0"/>
    <n v="0"/>
    <n v="0"/>
    <n v="0"/>
    <n v="0"/>
    <n v="0"/>
    <n v="0"/>
    <n v="0"/>
    <n v="0"/>
    <n v="0"/>
    <n v="0"/>
    <n v="0"/>
    <n v="0"/>
    <n v="0"/>
    <n v="0"/>
    <n v="0"/>
    <n v="0"/>
    <m/>
    <m/>
    <m/>
    <m/>
    <m/>
    <m/>
    <m/>
    <m/>
    <m/>
    <n v="0"/>
    <n v="2777"/>
    <n v="1043"/>
    <n v="0"/>
    <n v="0"/>
    <n v="0"/>
    <n v="0"/>
    <n v="0"/>
    <n v="0"/>
    <m/>
    <m/>
    <n v="3820"/>
    <n v="112128"/>
    <n v="0"/>
    <n v="115948"/>
    <s v="Dean or other administrator"/>
    <m/>
    <m/>
    <s v="no"/>
    <m/>
    <m/>
    <m/>
    <m/>
    <m/>
    <m/>
    <n v="1627"/>
    <n v="1799"/>
    <n v="176332"/>
    <n v="116"/>
    <n v="20"/>
    <n v="82123"/>
    <m/>
    <n v="20"/>
    <n v="29202"/>
    <m/>
    <m/>
    <m/>
    <m/>
    <m/>
    <m/>
    <m/>
    <s v="No"/>
    <m/>
    <n v="6"/>
    <m/>
    <m/>
    <m/>
    <m/>
    <m/>
    <n v="11"/>
    <m/>
    <n v="16"/>
    <m/>
    <n v="11"/>
    <n v="4"/>
    <n v="7.09"/>
    <n v="18.09"/>
    <n v="7.09"/>
    <n v="0"/>
    <m/>
    <m/>
    <n v="5703"/>
    <s v="Estimate"/>
    <n v="16998"/>
    <n v="34752"/>
    <n v="5679"/>
    <n v="72"/>
    <m/>
    <m/>
    <m/>
    <m/>
    <m/>
    <n v="63204"/>
    <n v="383"/>
    <n v="3"/>
    <m/>
    <n v="139"/>
    <n v="35"/>
    <n v="28"/>
    <m/>
    <m/>
    <m/>
    <m/>
    <m/>
    <m/>
    <m/>
    <m/>
    <m/>
    <m/>
    <m/>
    <m/>
    <m/>
    <m/>
    <n v="0"/>
    <n v="0"/>
    <n v="283"/>
    <n v="0"/>
    <m/>
    <m/>
    <n v="7387"/>
    <m/>
    <m/>
    <m/>
    <m/>
    <m/>
    <m/>
    <n v="2"/>
    <n v="7"/>
    <n v="59"/>
    <m/>
    <m/>
    <m/>
    <m/>
    <m/>
    <n v="202.5"/>
    <n v="216"/>
    <n v="202.5"/>
    <n v="202.5"/>
    <n v="8.5"/>
    <n v="60"/>
    <n v="0"/>
    <s v="7:30 am - 9:00 pm"/>
    <s v="7:30 am - 9:00 pm"/>
    <s v="7:30 am - 9:00 pm"/>
    <s v="7:30 am - 9:00 pm"/>
    <s v="7:30 am - 4:00 pm"/>
    <s v="10:00 am - 2:00 pm"/>
    <m/>
    <s v="No"/>
    <m/>
    <m/>
    <m/>
    <m/>
    <m/>
    <m/>
    <m/>
    <m/>
    <m/>
    <m/>
    <m/>
    <m/>
    <m/>
    <m/>
    <n v="88"/>
    <n v="88"/>
    <n v="11"/>
    <n v="88"/>
    <n v="0"/>
    <n v="0"/>
    <n v="0"/>
    <s v="8:00 am - 7:00 pm"/>
    <s v="8:00 am - 7:00 pm"/>
    <s v="8:00 am - 7:00 pm"/>
    <s v="8:00 am - 7:00 pm"/>
    <m/>
    <m/>
    <m/>
    <s v="No"/>
    <m/>
    <m/>
    <m/>
    <m/>
    <s v="Yes"/>
    <s v="Yes"/>
    <n v="44"/>
    <m/>
    <m/>
    <n v="120"/>
    <n v="0"/>
    <s v="No"/>
    <m/>
    <n v="587793"/>
    <s v="Fall "/>
    <m/>
    <s v="No"/>
    <m/>
    <m/>
    <m/>
    <m/>
    <m/>
    <m/>
    <m/>
    <m/>
    <m/>
    <m/>
    <m/>
    <m/>
    <m/>
    <m/>
    <m/>
    <s v="No"/>
    <m/>
    <m/>
    <m/>
    <m/>
    <m/>
    <m/>
    <m/>
    <m/>
    <m/>
    <m/>
    <m/>
    <n v="3201.5260930888576"/>
    <x v="2"/>
    <s v="Large"/>
  </r>
  <r>
    <s v="Los Angeles CCD"/>
    <x v="42"/>
    <s v="744"/>
    <s v="Multi-College District"/>
    <n v="20160"/>
    <x v="10"/>
    <n v="14157.92"/>
    <n v="58929"/>
    <m/>
    <n v="170"/>
    <n v="8"/>
    <m/>
    <m/>
    <m/>
    <m/>
    <m/>
    <m/>
    <n v="1"/>
    <n v="110"/>
    <n v="45"/>
    <n v="50"/>
    <n v="832"/>
    <m/>
    <m/>
    <m/>
    <m/>
    <m/>
    <m/>
    <n v="4500"/>
    <m/>
    <m/>
    <m/>
    <m/>
    <m/>
    <m/>
    <m/>
    <m/>
    <n v="59100"/>
    <m/>
    <m/>
    <n v="63600"/>
    <m/>
    <m/>
    <m/>
    <m/>
    <m/>
    <m/>
    <m/>
    <m/>
    <m/>
    <m/>
    <m/>
    <m/>
    <m/>
    <m/>
    <m/>
    <m/>
    <m/>
    <m/>
    <m/>
    <m/>
    <m/>
    <m/>
    <n v="6176"/>
    <m/>
    <m/>
    <n v="6176"/>
    <m/>
    <m/>
    <m/>
    <m/>
    <m/>
    <m/>
    <m/>
    <m/>
    <m/>
    <m/>
    <n v="0"/>
    <n v="16000"/>
    <m/>
    <m/>
    <m/>
    <m/>
    <m/>
    <m/>
    <m/>
    <m/>
    <n v="96283"/>
    <m/>
    <m/>
    <n v="112283"/>
    <m/>
    <m/>
    <m/>
    <m/>
    <m/>
    <m/>
    <m/>
    <m/>
    <m/>
    <m/>
    <n v="0"/>
    <m/>
    <m/>
    <m/>
    <m/>
    <m/>
    <m/>
    <m/>
    <m/>
    <m/>
    <m/>
    <n v="0"/>
    <m/>
    <m/>
    <m/>
    <m/>
    <m/>
    <m/>
    <m/>
    <m/>
    <m/>
    <m/>
    <m/>
    <m/>
    <n v="0"/>
    <m/>
    <m/>
    <m/>
    <m/>
    <m/>
    <m/>
    <m/>
    <m/>
    <m/>
    <m/>
    <m/>
    <m/>
    <n v="0"/>
    <m/>
    <m/>
    <m/>
    <m/>
    <m/>
    <m/>
    <m/>
    <m/>
    <m/>
    <m/>
    <m/>
    <n v="0.78"/>
    <n v="0.92"/>
    <n v="0.98"/>
    <m/>
    <m/>
    <m/>
    <m/>
    <m/>
    <m/>
    <m/>
    <m/>
    <m/>
    <n v="17519"/>
    <m/>
    <m/>
    <n v="17519"/>
    <m/>
    <m/>
    <m/>
    <m/>
    <m/>
    <m/>
    <m/>
    <m/>
    <m/>
    <n v="0"/>
    <m/>
    <m/>
    <m/>
    <m/>
    <m/>
    <m/>
    <m/>
    <m/>
    <m/>
    <n v="0"/>
    <m/>
    <m/>
    <m/>
    <m/>
    <m/>
    <m/>
    <n v="8467"/>
    <m/>
    <m/>
    <m/>
    <n v="8467"/>
    <n v="69776"/>
    <n v="0"/>
    <n v="78243"/>
    <s v="Department chair (Faculty position)"/>
    <m/>
    <s v="M.L.I.S."/>
    <s v="yes"/>
    <m/>
    <m/>
    <m/>
    <m/>
    <m/>
    <m/>
    <n v="2486"/>
    <n v="62"/>
    <n v="157897"/>
    <n v="32"/>
    <n v="28"/>
    <n v="87125"/>
    <m/>
    <n v="2"/>
    <m/>
    <m/>
    <m/>
    <m/>
    <m/>
    <m/>
    <m/>
    <m/>
    <s v="No"/>
    <m/>
    <n v="7"/>
    <m/>
    <m/>
    <m/>
    <m/>
    <m/>
    <n v="8"/>
    <m/>
    <n v="6"/>
    <m/>
    <n v="8"/>
    <n v="2.1800000000000002"/>
    <n v="8"/>
    <n v="16"/>
    <n v="8"/>
    <n v="0"/>
    <m/>
    <m/>
    <n v="13088"/>
    <s v="Actual"/>
    <n v="15266"/>
    <n v="20369"/>
    <n v="1221"/>
    <m/>
    <n v="27"/>
    <m/>
    <m/>
    <m/>
    <m/>
    <n v="49971"/>
    <m/>
    <n v="66"/>
    <m/>
    <n v="40"/>
    <n v="26"/>
    <m/>
    <m/>
    <m/>
    <m/>
    <m/>
    <m/>
    <m/>
    <m/>
    <m/>
    <m/>
    <m/>
    <m/>
    <m/>
    <m/>
    <m/>
    <n v="360"/>
    <n v="45"/>
    <n v="20"/>
    <n v="3"/>
    <m/>
    <m/>
    <n v="12750"/>
    <m/>
    <m/>
    <m/>
    <m/>
    <m/>
    <m/>
    <n v="2"/>
    <n v="1"/>
    <n v="48"/>
    <m/>
    <m/>
    <m/>
    <m/>
    <m/>
    <n v="11"/>
    <n v="11"/>
    <n v="11"/>
    <n v="11"/>
    <n v="6.5"/>
    <n v="5"/>
    <m/>
    <s v="7:30 am - 8:30 pm"/>
    <s v="7:30 am - 8:30 pm"/>
    <s v="7:30 am - 8:30 pm"/>
    <s v="7:30 am - 8:30 pm"/>
    <s v="9:00 am - 3:30 pm"/>
    <s v="10:30 am - 3:30 pm"/>
    <m/>
    <s v="Yes"/>
    <n v="10"/>
    <n v="10"/>
    <n v="10"/>
    <n v="10"/>
    <m/>
    <m/>
    <m/>
    <s v="8:30 am - 6:30 pm"/>
    <s v="8:30 am - 6:30 pm"/>
    <s v="8:30 am - 6:30 pm"/>
    <s v="8:30 am - 6:30 pm"/>
    <m/>
    <m/>
    <m/>
    <m/>
    <m/>
    <m/>
    <m/>
    <m/>
    <m/>
    <m/>
    <m/>
    <m/>
    <m/>
    <m/>
    <m/>
    <m/>
    <m/>
    <s v="No"/>
    <m/>
    <m/>
    <m/>
    <m/>
    <s v="Yes"/>
    <s v="Yes"/>
    <n v="40"/>
    <m/>
    <m/>
    <n v="5"/>
    <m/>
    <s v="Yes"/>
    <n v="6"/>
    <n v="585414"/>
    <s v="Spring"/>
    <m/>
    <s v="No"/>
    <m/>
    <m/>
    <m/>
    <m/>
    <m/>
    <m/>
    <m/>
    <m/>
    <m/>
    <m/>
    <m/>
    <m/>
    <m/>
    <m/>
    <m/>
    <s v="Yes"/>
    <m/>
    <m/>
    <m/>
    <s v="Donations from Faculty"/>
    <s v="Donations from Publisher"/>
    <m/>
    <m/>
    <m/>
    <m/>
    <m/>
    <m/>
    <n v="1769.74"/>
    <x v="2"/>
    <s v="Medium"/>
  </r>
  <r>
    <s v="Napa CCD"/>
    <x v="6"/>
    <s v="241"/>
    <s v="Single College District"/>
    <n v="20160"/>
    <x v="10"/>
    <n v="5371.77"/>
    <n v="46128"/>
    <m/>
    <n v="159"/>
    <n v="11"/>
    <m/>
    <m/>
    <m/>
    <m/>
    <m/>
    <m/>
    <n v="3"/>
    <n v="0"/>
    <n v="61"/>
    <n v="98"/>
    <n v="223"/>
    <m/>
    <m/>
    <m/>
    <m/>
    <m/>
    <m/>
    <n v="5000"/>
    <m/>
    <m/>
    <m/>
    <n v="10000"/>
    <m/>
    <m/>
    <m/>
    <m/>
    <n v="1521"/>
    <n v="1575"/>
    <m/>
    <n v="18096"/>
    <m/>
    <m/>
    <m/>
    <m/>
    <m/>
    <m/>
    <m/>
    <m/>
    <m/>
    <m/>
    <m/>
    <m/>
    <m/>
    <n v="3330"/>
    <m/>
    <m/>
    <m/>
    <m/>
    <m/>
    <m/>
    <m/>
    <m/>
    <m/>
    <n v="1220"/>
    <s v="HSI Grant paid for FASEB Journal $1220"/>
    <n v="4550"/>
    <m/>
    <m/>
    <m/>
    <m/>
    <m/>
    <m/>
    <m/>
    <m/>
    <m/>
    <m/>
    <n v="0"/>
    <n v="4287"/>
    <m/>
    <m/>
    <m/>
    <n v="11822"/>
    <m/>
    <m/>
    <m/>
    <m/>
    <m/>
    <m/>
    <m/>
    <n v="16109"/>
    <m/>
    <m/>
    <m/>
    <m/>
    <m/>
    <m/>
    <m/>
    <m/>
    <m/>
    <m/>
    <n v="0"/>
    <m/>
    <m/>
    <m/>
    <m/>
    <m/>
    <m/>
    <m/>
    <m/>
    <m/>
    <m/>
    <n v="0"/>
    <m/>
    <m/>
    <m/>
    <m/>
    <m/>
    <m/>
    <m/>
    <m/>
    <m/>
    <m/>
    <m/>
    <m/>
    <n v="0"/>
    <m/>
    <m/>
    <m/>
    <m/>
    <m/>
    <m/>
    <m/>
    <m/>
    <m/>
    <m/>
    <m/>
    <m/>
    <n v="0"/>
    <m/>
    <m/>
    <m/>
    <m/>
    <m/>
    <m/>
    <m/>
    <m/>
    <m/>
    <m/>
    <m/>
    <n v="0.8"/>
    <n v="0.05"/>
    <n v="0.05"/>
    <m/>
    <m/>
    <m/>
    <m/>
    <m/>
    <m/>
    <n v="5744"/>
    <m/>
    <m/>
    <m/>
    <m/>
    <m/>
    <n v="5744"/>
    <m/>
    <m/>
    <m/>
    <m/>
    <m/>
    <m/>
    <m/>
    <m/>
    <m/>
    <n v="0"/>
    <m/>
    <m/>
    <m/>
    <m/>
    <m/>
    <m/>
    <m/>
    <m/>
    <m/>
    <n v="0"/>
    <m/>
    <m/>
    <m/>
    <m/>
    <m/>
    <m/>
    <m/>
    <m/>
    <m/>
    <m/>
    <n v="0"/>
    <n v="22646"/>
    <n v="0"/>
    <n v="22646"/>
    <s v="Dean or other administrator"/>
    <m/>
    <m/>
    <s v="no"/>
    <m/>
    <m/>
    <m/>
    <m/>
    <m/>
    <m/>
    <n v="250"/>
    <n v="544"/>
    <m/>
    <n v="34"/>
    <n v="1"/>
    <n v="68000"/>
    <m/>
    <m/>
    <m/>
    <m/>
    <m/>
    <m/>
    <m/>
    <m/>
    <m/>
    <m/>
    <s v="No"/>
    <m/>
    <n v="2"/>
    <m/>
    <m/>
    <m/>
    <m/>
    <m/>
    <n v="3"/>
    <m/>
    <n v="2"/>
    <m/>
    <n v="2"/>
    <n v="1"/>
    <n v="2"/>
    <n v="4"/>
    <n v="2"/>
    <m/>
    <m/>
    <m/>
    <n v="1000"/>
    <s v="Estimate"/>
    <m/>
    <m/>
    <m/>
    <m/>
    <m/>
    <m/>
    <m/>
    <m/>
    <m/>
    <n v="1000"/>
    <m/>
    <m/>
    <m/>
    <n v="5109"/>
    <n v="2157"/>
    <m/>
    <m/>
    <m/>
    <m/>
    <m/>
    <m/>
    <m/>
    <m/>
    <m/>
    <m/>
    <m/>
    <m/>
    <m/>
    <m/>
    <m/>
    <n v="47"/>
    <n v="25"/>
    <n v="55"/>
    <n v="70"/>
    <m/>
    <m/>
    <n v="3250"/>
    <m/>
    <m/>
    <m/>
    <m/>
    <m/>
    <m/>
    <n v="0"/>
    <m/>
    <m/>
    <m/>
    <m/>
    <m/>
    <m/>
    <m/>
    <n v="12.5"/>
    <n v="12.5"/>
    <n v="12.5"/>
    <n v="12.5"/>
    <n v="4.5"/>
    <n v="0"/>
    <n v="0"/>
    <s v="7:30 am - 8:00 pm"/>
    <s v="7:30 am - 8:00 pm"/>
    <s v="7:30 am - 8:00 pm"/>
    <s v="7:30 am - 8:00 pm"/>
    <s v="7:30 am - 12:00 pm"/>
    <m/>
    <m/>
    <s v="No"/>
    <m/>
    <m/>
    <m/>
    <m/>
    <m/>
    <m/>
    <m/>
    <m/>
    <m/>
    <m/>
    <m/>
    <m/>
    <m/>
    <m/>
    <n v="11"/>
    <n v="11"/>
    <n v="11"/>
    <n v="11"/>
    <n v="0"/>
    <n v="0"/>
    <n v="0"/>
    <s v="7:30 am - 6:30 pm"/>
    <s v="7:30 am - 6:30 pm"/>
    <s v="7:30 am - 6:30 pm"/>
    <s v="7:30 am - 6:30 pm"/>
    <m/>
    <m/>
    <m/>
    <s v="No"/>
    <m/>
    <m/>
    <m/>
    <m/>
    <s v="No"/>
    <s v="No"/>
    <n v="25"/>
    <m/>
    <m/>
    <n v="0"/>
    <n v="0"/>
    <s v="No"/>
    <m/>
    <n v="201023"/>
    <s v="Fall "/>
    <m/>
    <s v="No"/>
    <m/>
    <m/>
    <m/>
    <m/>
    <m/>
    <m/>
    <m/>
    <m/>
    <m/>
    <m/>
    <m/>
    <m/>
    <m/>
    <m/>
    <m/>
    <s v="No"/>
    <m/>
    <m/>
    <m/>
    <m/>
    <m/>
    <m/>
    <m/>
    <m/>
    <m/>
    <m/>
    <m/>
    <n v="2685.8850000000002"/>
    <x v="1"/>
    <s v="Small"/>
  </r>
  <r>
    <s v="Shasta Tehama CCD"/>
    <x v="39"/>
    <s v="171"/>
    <s v="Single College District"/>
    <n v="20160"/>
    <x v="10"/>
    <n v="6687.37"/>
    <n v="24544"/>
    <m/>
    <n v="90"/>
    <n v="7"/>
    <m/>
    <m/>
    <m/>
    <m/>
    <m/>
    <m/>
    <n v="1"/>
    <n v="0"/>
    <n v="39"/>
    <n v="30"/>
    <n v="422"/>
    <m/>
    <m/>
    <m/>
    <m/>
    <m/>
    <m/>
    <n v="6136"/>
    <n v="15802"/>
    <m/>
    <m/>
    <m/>
    <m/>
    <m/>
    <m/>
    <n v="1911"/>
    <n v="11147"/>
    <m/>
    <m/>
    <n v="34996"/>
    <m/>
    <m/>
    <m/>
    <m/>
    <m/>
    <m/>
    <m/>
    <m/>
    <m/>
    <m/>
    <m/>
    <m/>
    <m/>
    <n v="6689"/>
    <m/>
    <m/>
    <m/>
    <m/>
    <m/>
    <m/>
    <m/>
    <m/>
    <m/>
    <m/>
    <m/>
    <n v="6689"/>
    <m/>
    <m/>
    <m/>
    <m/>
    <m/>
    <m/>
    <m/>
    <m/>
    <m/>
    <m/>
    <n v="0"/>
    <n v="19123"/>
    <m/>
    <m/>
    <m/>
    <m/>
    <m/>
    <m/>
    <m/>
    <m/>
    <n v="38188"/>
    <m/>
    <m/>
    <n v="57311"/>
    <m/>
    <m/>
    <m/>
    <m/>
    <m/>
    <m/>
    <m/>
    <m/>
    <m/>
    <m/>
    <n v="0"/>
    <m/>
    <m/>
    <m/>
    <m/>
    <m/>
    <m/>
    <m/>
    <m/>
    <m/>
    <m/>
    <n v="0"/>
    <n v="3118"/>
    <m/>
    <m/>
    <m/>
    <m/>
    <m/>
    <m/>
    <m/>
    <n v="97"/>
    <m/>
    <m/>
    <m/>
    <n v="3215"/>
    <m/>
    <m/>
    <m/>
    <m/>
    <m/>
    <m/>
    <m/>
    <m/>
    <m/>
    <m/>
    <m/>
    <m/>
    <n v="0"/>
    <m/>
    <m/>
    <m/>
    <m/>
    <m/>
    <m/>
    <m/>
    <m/>
    <m/>
    <m/>
    <m/>
    <n v="0.53"/>
    <n v="0.89"/>
    <n v="0.99"/>
    <m/>
    <m/>
    <m/>
    <m/>
    <m/>
    <m/>
    <m/>
    <m/>
    <m/>
    <n v="280"/>
    <m/>
    <m/>
    <n v="280"/>
    <m/>
    <m/>
    <m/>
    <m/>
    <m/>
    <m/>
    <m/>
    <m/>
    <m/>
    <n v="0"/>
    <m/>
    <m/>
    <m/>
    <m/>
    <m/>
    <m/>
    <m/>
    <m/>
    <m/>
    <n v="0"/>
    <m/>
    <m/>
    <m/>
    <m/>
    <m/>
    <m/>
    <m/>
    <m/>
    <m/>
    <m/>
    <n v="0"/>
    <n v="41685"/>
    <n v="0"/>
    <n v="41685"/>
    <s v="Dean or other administrator"/>
    <m/>
    <s v="M.L.I.S."/>
    <s v="yes"/>
    <m/>
    <m/>
    <m/>
    <m/>
    <m/>
    <m/>
    <n v="700"/>
    <n v="5628"/>
    <n v="26227"/>
    <n v="69"/>
    <n v="12041"/>
    <n v="65363"/>
    <m/>
    <n v="203"/>
    <n v="110"/>
    <m/>
    <m/>
    <m/>
    <m/>
    <m/>
    <m/>
    <m/>
    <s v="Yes"/>
    <s v="Ebscohost"/>
    <n v="4"/>
    <m/>
    <m/>
    <m/>
    <m/>
    <m/>
    <n v="7"/>
    <m/>
    <n v="5"/>
    <m/>
    <n v="6"/>
    <n v="1.35"/>
    <n v="3.2"/>
    <n v="9.1999999999999993"/>
    <n v="3.2"/>
    <m/>
    <m/>
    <m/>
    <n v="12645"/>
    <s v="Actual"/>
    <n v="24835"/>
    <n v="6053"/>
    <n v="2049"/>
    <n v="6388"/>
    <n v="558"/>
    <m/>
    <m/>
    <m/>
    <m/>
    <n v="52528"/>
    <m/>
    <m/>
    <m/>
    <n v="127"/>
    <n v="71"/>
    <m/>
    <m/>
    <m/>
    <m/>
    <m/>
    <m/>
    <m/>
    <m/>
    <m/>
    <m/>
    <m/>
    <m/>
    <m/>
    <m/>
    <m/>
    <n v="140"/>
    <m/>
    <m/>
    <m/>
    <m/>
    <m/>
    <n v="3326"/>
    <m/>
    <m/>
    <m/>
    <m/>
    <m/>
    <m/>
    <m/>
    <m/>
    <m/>
    <m/>
    <m/>
    <m/>
    <m/>
    <m/>
    <n v="11"/>
    <n v="11"/>
    <n v="11"/>
    <n v="11"/>
    <n v="8"/>
    <m/>
    <m/>
    <s v="7:45am  - 6:45 pm"/>
    <s v="7:45 am - 6:45 pm"/>
    <s v="7:45 am - 6:45 pm"/>
    <s v="7:45 am - 6:45 pm"/>
    <s v="7:45 am - 3:45 pm"/>
    <m/>
    <m/>
    <s v="No"/>
    <m/>
    <m/>
    <m/>
    <m/>
    <m/>
    <m/>
    <m/>
    <m/>
    <m/>
    <m/>
    <m/>
    <m/>
    <m/>
    <m/>
    <n v="7.75"/>
    <n v="7.75"/>
    <n v="7.75"/>
    <n v="7.75"/>
    <m/>
    <m/>
    <m/>
    <s v="7:45 am - 3:30 pm"/>
    <s v="7:45 am - 3:30 pm"/>
    <s v="7:45 am - 3:30 pm"/>
    <s v="7:45 am - 3:30 pm"/>
    <m/>
    <m/>
    <m/>
    <s v="No"/>
    <m/>
    <m/>
    <m/>
    <m/>
    <s v="Yes"/>
    <s v="Yes"/>
    <n v="31"/>
    <m/>
    <m/>
    <m/>
    <m/>
    <s v="No"/>
    <m/>
    <n v="193841"/>
    <s v="Fall "/>
    <m/>
    <s v="Yes"/>
    <s v="Chemistry"/>
    <n v="8"/>
    <n v="1"/>
    <s v="Sociology"/>
    <n v="2"/>
    <n v="1"/>
    <s v="History"/>
    <n v="2"/>
    <n v="1"/>
    <m/>
    <m/>
    <m/>
    <m/>
    <m/>
    <m/>
    <s v="Yes"/>
    <m/>
    <m/>
    <m/>
    <m/>
    <m/>
    <m/>
    <m/>
    <s v="Other"/>
    <s v="Purchased @ the college bookstore with non-disctrict funds"/>
    <m/>
    <m/>
    <n v="2089.8031249999999"/>
    <x v="0"/>
    <s v="Small"/>
  </r>
  <r>
    <s v="Yuba CCD"/>
    <x v="114"/>
    <n v="292"/>
    <s v="Multi-College District"/>
    <n v="20160"/>
    <x v="10"/>
    <n v="2157.3200000000002"/>
    <n v="18255"/>
    <m/>
    <n v="45"/>
    <n v="5"/>
    <m/>
    <m/>
    <m/>
    <m/>
    <m/>
    <m/>
    <n v="0"/>
    <n v="45"/>
    <n v="0"/>
    <n v="25"/>
    <n v="166"/>
    <m/>
    <m/>
    <m/>
    <m/>
    <m/>
    <m/>
    <n v="6353"/>
    <n v="0"/>
    <m/>
    <m/>
    <m/>
    <m/>
    <m/>
    <m/>
    <m/>
    <m/>
    <m/>
    <m/>
    <n v="6353"/>
    <m/>
    <m/>
    <m/>
    <m/>
    <m/>
    <m/>
    <m/>
    <m/>
    <m/>
    <m/>
    <m/>
    <m/>
    <m/>
    <n v="12972"/>
    <m/>
    <n v="0"/>
    <n v="0"/>
    <n v="0"/>
    <m/>
    <m/>
    <n v="0"/>
    <n v="0"/>
    <n v="0"/>
    <n v="0"/>
    <m/>
    <n v="12972"/>
    <m/>
    <m/>
    <m/>
    <m/>
    <m/>
    <m/>
    <m/>
    <m/>
    <m/>
    <m/>
    <n v="0"/>
    <n v="22406"/>
    <m/>
    <n v="0"/>
    <n v="0"/>
    <n v="0"/>
    <m/>
    <n v="0"/>
    <n v="0"/>
    <n v="0"/>
    <n v="0"/>
    <n v="0"/>
    <m/>
    <n v="22406"/>
    <n v="0"/>
    <n v="0"/>
    <n v="0"/>
    <n v="0"/>
    <m/>
    <n v="0"/>
    <n v="0"/>
    <n v="0"/>
    <n v="0"/>
    <n v="0"/>
    <n v="0"/>
    <m/>
    <m/>
    <m/>
    <m/>
    <m/>
    <m/>
    <m/>
    <m/>
    <m/>
    <m/>
    <n v="0"/>
    <n v="0"/>
    <n v="0"/>
    <m/>
    <n v="0"/>
    <n v="0"/>
    <m/>
    <n v="0"/>
    <n v="0"/>
    <n v="0"/>
    <n v="0"/>
    <n v="0"/>
    <m/>
    <n v="0"/>
    <n v="731"/>
    <n v="0"/>
    <m/>
    <n v="0"/>
    <n v="0"/>
    <m/>
    <n v="0"/>
    <n v="0"/>
    <n v="0"/>
    <n v="0"/>
    <n v="0"/>
    <m/>
    <n v="731"/>
    <m/>
    <m/>
    <m/>
    <m/>
    <m/>
    <m/>
    <m/>
    <m/>
    <m/>
    <m/>
    <m/>
    <n v="0.34"/>
    <n v="0.94"/>
    <n v="0.99"/>
    <m/>
    <m/>
    <m/>
    <n v="0"/>
    <n v="0"/>
    <n v="0"/>
    <n v="0"/>
    <n v="0"/>
    <n v="0"/>
    <n v="0"/>
    <n v="0"/>
    <n v="0"/>
    <n v="0"/>
    <n v="0"/>
    <n v="0"/>
    <n v="0"/>
    <n v="0"/>
    <n v="0"/>
    <n v="0"/>
    <n v="0"/>
    <n v="0"/>
    <n v="0"/>
    <n v="0"/>
    <m/>
    <m/>
    <m/>
    <m/>
    <m/>
    <m/>
    <m/>
    <m/>
    <m/>
    <n v="0"/>
    <n v="0"/>
    <n v="0"/>
    <n v="0"/>
    <n v="0"/>
    <n v="0"/>
    <n v="0"/>
    <n v="0"/>
    <n v="0"/>
    <m/>
    <m/>
    <n v="0"/>
    <n v="19325"/>
    <n v="0"/>
    <n v="19325"/>
    <s v="Department chair (Faculty position)"/>
    <m/>
    <s v="M.L.I.S."/>
    <s v="yes"/>
    <m/>
    <m/>
    <m/>
    <m/>
    <m/>
    <m/>
    <n v="346"/>
    <n v="1682"/>
    <n v="10775"/>
    <n v="56"/>
    <n v="3073"/>
    <n v="10695"/>
    <m/>
    <n v="10"/>
    <n v="0"/>
    <m/>
    <m/>
    <m/>
    <m/>
    <m/>
    <m/>
    <m/>
    <s v="No"/>
    <m/>
    <n v="1"/>
    <m/>
    <m/>
    <m/>
    <m/>
    <m/>
    <n v="1"/>
    <m/>
    <n v="3"/>
    <m/>
    <n v="1"/>
    <n v="0.43"/>
    <n v="1.3"/>
    <n v="2.2999999999999998"/>
    <n v="1.3"/>
    <n v="0"/>
    <m/>
    <m/>
    <n v="161"/>
    <s v="Actual"/>
    <n v="1415"/>
    <n v="8203"/>
    <n v="1085"/>
    <n v="466"/>
    <n v="941"/>
    <m/>
    <m/>
    <m/>
    <m/>
    <n v="12271"/>
    <n v="6"/>
    <n v="5"/>
    <m/>
    <n v="11"/>
    <n v="41"/>
    <n v="12"/>
    <m/>
    <m/>
    <m/>
    <m/>
    <m/>
    <m/>
    <m/>
    <m/>
    <m/>
    <m/>
    <m/>
    <m/>
    <m/>
    <m/>
    <n v="0"/>
    <n v="0"/>
    <n v="0"/>
    <n v="50"/>
    <m/>
    <m/>
    <n v="680"/>
    <m/>
    <m/>
    <m/>
    <m/>
    <m/>
    <m/>
    <n v="1"/>
    <n v="1"/>
    <n v="13"/>
    <m/>
    <m/>
    <m/>
    <m/>
    <m/>
    <n v="11.25"/>
    <n v="11.25"/>
    <n v="11.25"/>
    <n v="11.25"/>
    <n v="7.75"/>
    <n v="0"/>
    <n v="0"/>
    <s v="7:45 am - 7:00 pm"/>
    <s v="7:45 am -7:00 pm"/>
    <s v="7:45 am - 7:00 pm"/>
    <s v="7:45 am - 7:00 pm"/>
    <s v="7:45 am - 3:00 pm"/>
    <n v="0"/>
    <n v="0"/>
    <s v="No"/>
    <m/>
    <m/>
    <m/>
    <m/>
    <m/>
    <m/>
    <m/>
    <m/>
    <m/>
    <m/>
    <m/>
    <m/>
    <m/>
    <m/>
    <n v="0"/>
    <n v="0"/>
    <n v="0"/>
    <n v="0"/>
    <n v="0"/>
    <n v="0"/>
    <n v="0"/>
    <n v="0"/>
    <n v="0"/>
    <n v="0"/>
    <n v="0"/>
    <n v="0"/>
    <n v="0"/>
    <n v="0"/>
    <s v="No"/>
    <m/>
    <m/>
    <m/>
    <m/>
    <s v="No"/>
    <s v="No"/>
    <n v="28"/>
    <m/>
    <m/>
    <n v="0"/>
    <n v="0"/>
    <s v="No"/>
    <m/>
    <n v="81359"/>
    <s v="Spring"/>
    <m/>
    <s v="No"/>
    <m/>
    <m/>
    <m/>
    <m/>
    <m/>
    <m/>
    <m/>
    <m/>
    <m/>
    <m/>
    <m/>
    <m/>
    <m/>
    <m/>
    <m/>
    <s v="No"/>
    <m/>
    <m/>
    <m/>
    <m/>
    <m/>
    <m/>
    <m/>
    <m/>
    <m/>
    <m/>
    <m/>
    <n v="1659.4769230769232"/>
    <x v="1"/>
    <s v="Small"/>
  </r>
  <r>
    <s v="Los Angeles CCD"/>
    <x v="26"/>
    <s v="749"/>
    <s v="Multi-College District"/>
    <n v="20160"/>
    <x v="10"/>
    <n v="7047.3"/>
    <n v="50000"/>
    <m/>
    <n v="250"/>
    <n v="20"/>
    <m/>
    <m/>
    <m/>
    <m/>
    <m/>
    <m/>
    <n v="2"/>
    <n v="150"/>
    <n v="50"/>
    <n v="100"/>
    <n v="300"/>
    <m/>
    <m/>
    <m/>
    <m/>
    <m/>
    <m/>
    <n v="6515"/>
    <m/>
    <m/>
    <m/>
    <m/>
    <m/>
    <m/>
    <m/>
    <m/>
    <n v="76233"/>
    <m/>
    <m/>
    <n v="82748"/>
    <m/>
    <m/>
    <m/>
    <m/>
    <m/>
    <m/>
    <m/>
    <m/>
    <m/>
    <m/>
    <m/>
    <m/>
    <m/>
    <m/>
    <m/>
    <m/>
    <m/>
    <m/>
    <m/>
    <m/>
    <m/>
    <m/>
    <n v="7708"/>
    <m/>
    <m/>
    <n v="7708"/>
    <m/>
    <m/>
    <m/>
    <m/>
    <m/>
    <m/>
    <m/>
    <m/>
    <m/>
    <m/>
    <n v="0"/>
    <n v="36709"/>
    <m/>
    <m/>
    <m/>
    <m/>
    <m/>
    <m/>
    <m/>
    <m/>
    <n v="129163"/>
    <m/>
    <m/>
    <n v="165872"/>
    <m/>
    <m/>
    <m/>
    <m/>
    <m/>
    <m/>
    <m/>
    <m/>
    <n v="75000"/>
    <m/>
    <n v="75000"/>
    <m/>
    <m/>
    <m/>
    <m/>
    <m/>
    <m/>
    <m/>
    <m/>
    <m/>
    <m/>
    <n v="0"/>
    <m/>
    <m/>
    <m/>
    <m/>
    <m/>
    <m/>
    <m/>
    <m/>
    <m/>
    <m/>
    <m/>
    <m/>
    <n v="0"/>
    <m/>
    <m/>
    <m/>
    <m/>
    <m/>
    <m/>
    <m/>
    <m/>
    <m/>
    <m/>
    <m/>
    <m/>
    <n v="0"/>
    <m/>
    <m/>
    <m/>
    <m/>
    <m/>
    <m/>
    <m/>
    <m/>
    <m/>
    <m/>
    <m/>
    <n v="0.72"/>
    <n v="0.81"/>
    <n v="0.85"/>
    <m/>
    <m/>
    <m/>
    <m/>
    <m/>
    <m/>
    <m/>
    <m/>
    <m/>
    <n v="6000"/>
    <m/>
    <m/>
    <n v="6000"/>
    <m/>
    <m/>
    <m/>
    <m/>
    <m/>
    <m/>
    <n v="11000"/>
    <m/>
    <m/>
    <n v="11000"/>
    <m/>
    <m/>
    <m/>
    <m/>
    <m/>
    <m/>
    <m/>
    <m/>
    <m/>
    <n v="0"/>
    <m/>
    <m/>
    <m/>
    <n v="100000"/>
    <n v="20000"/>
    <m/>
    <n v="3000"/>
    <m/>
    <m/>
    <m/>
    <n v="123000"/>
    <n v="90456"/>
    <n v="0"/>
    <n v="213456"/>
    <s v="Department chair (Faculty position)"/>
    <m/>
    <s v="M.L.S."/>
    <s v="yes"/>
    <m/>
    <m/>
    <m/>
    <m/>
    <m/>
    <m/>
    <n v="1073"/>
    <n v="2794"/>
    <m/>
    <n v="64"/>
    <n v="1000"/>
    <n v="66303"/>
    <m/>
    <n v="6"/>
    <m/>
    <m/>
    <m/>
    <m/>
    <m/>
    <m/>
    <m/>
    <m/>
    <s v="Yes"/>
    <s v="Ecsco"/>
    <n v="4"/>
    <m/>
    <m/>
    <m/>
    <m/>
    <m/>
    <n v="8"/>
    <m/>
    <n v="2"/>
    <m/>
    <n v="8"/>
    <n v="2"/>
    <n v="6"/>
    <n v="14"/>
    <n v="6"/>
    <n v="0"/>
    <m/>
    <m/>
    <n v="113"/>
    <s v="Estimate"/>
    <n v="2061"/>
    <n v="9649"/>
    <n v="1"/>
    <n v="96"/>
    <n v="0"/>
    <m/>
    <m/>
    <m/>
    <m/>
    <n v="11920"/>
    <m/>
    <m/>
    <m/>
    <m/>
    <n v="90"/>
    <m/>
    <m/>
    <m/>
    <m/>
    <m/>
    <m/>
    <m/>
    <m/>
    <m/>
    <m/>
    <m/>
    <m/>
    <m/>
    <m/>
    <m/>
    <n v="47"/>
    <m/>
    <n v="31"/>
    <m/>
    <m/>
    <m/>
    <n v="1940"/>
    <m/>
    <m/>
    <m/>
    <m/>
    <m/>
    <m/>
    <n v="4"/>
    <n v="7"/>
    <n v="133"/>
    <m/>
    <m/>
    <m/>
    <m/>
    <m/>
    <n v="12.5"/>
    <n v="12.5"/>
    <n v="12.5"/>
    <n v="12.5"/>
    <n v="4"/>
    <n v="4"/>
    <m/>
    <s v="7:30 am - 8:00 pm"/>
    <s v="7:30 am - 8:00 pm"/>
    <s v="7:30 am - 8:00 pm"/>
    <s v="7:30 am - 8:00 pm"/>
    <s v="9:00 am - 1:00 pm"/>
    <s v="11:00 am - 3:00 pm"/>
    <m/>
    <s v="No"/>
    <m/>
    <m/>
    <m/>
    <m/>
    <m/>
    <m/>
    <m/>
    <m/>
    <m/>
    <m/>
    <m/>
    <m/>
    <m/>
    <m/>
    <n v="7"/>
    <n v="7"/>
    <n v="7"/>
    <n v="7"/>
    <m/>
    <m/>
    <m/>
    <s v="8:00 am - 3:00 pm"/>
    <s v="8:00 am - 3:00 pm"/>
    <s v="8:00 am - 3:00 pm"/>
    <s v="8:00 am - 3:00 pm"/>
    <m/>
    <m/>
    <m/>
    <m/>
    <m/>
    <m/>
    <m/>
    <m/>
    <s v="Yes"/>
    <s v="Yes"/>
    <n v="28"/>
    <m/>
    <m/>
    <n v="0"/>
    <n v="0"/>
    <s v="Yes"/>
    <n v="1"/>
    <n v="75989"/>
    <s v="Spring"/>
    <m/>
    <s v="No"/>
    <m/>
    <m/>
    <m/>
    <m/>
    <m/>
    <m/>
    <m/>
    <m/>
    <m/>
    <m/>
    <m/>
    <m/>
    <m/>
    <m/>
    <m/>
    <s v="No"/>
    <m/>
    <m/>
    <m/>
    <m/>
    <m/>
    <m/>
    <m/>
    <m/>
    <m/>
    <m/>
    <m/>
    <n v="1174.55"/>
    <x v="0"/>
    <s v="Small"/>
  </r>
  <r>
    <s v="Merced CCD"/>
    <x v="91"/>
    <s v="531"/>
    <s v="Single College District"/>
    <n v="20160"/>
    <x v="10"/>
    <n v="9019.52"/>
    <n v="52360"/>
    <m/>
    <n v="129"/>
    <n v="12"/>
    <m/>
    <m/>
    <m/>
    <m/>
    <m/>
    <m/>
    <n v="1"/>
    <n v="0"/>
    <n v="1"/>
    <n v="12"/>
    <n v="635"/>
    <m/>
    <m/>
    <m/>
    <m/>
    <m/>
    <m/>
    <n v="6562"/>
    <m/>
    <m/>
    <m/>
    <n v="71659"/>
    <m/>
    <m/>
    <m/>
    <m/>
    <m/>
    <m/>
    <m/>
    <n v="78221"/>
    <m/>
    <m/>
    <m/>
    <m/>
    <m/>
    <m/>
    <m/>
    <m/>
    <m/>
    <m/>
    <m/>
    <m/>
    <m/>
    <m/>
    <m/>
    <m/>
    <m/>
    <m/>
    <m/>
    <m/>
    <m/>
    <m/>
    <n v="32925"/>
    <m/>
    <m/>
    <n v="32925"/>
    <m/>
    <m/>
    <m/>
    <m/>
    <m/>
    <m/>
    <m/>
    <m/>
    <m/>
    <m/>
    <n v="0"/>
    <m/>
    <m/>
    <m/>
    <m/>
    <m/>
    <m/>
    <m/>
    <m/>
    <m/>
    <n v="87896"/>
    <m/>
    <m/>
    <n v="87896"/>
    <m/>
    <m/>
    <m/>
    <m/>
    <m/>
    <m/>
    <m/>
    <m/>
    <m/>
    <m/>
    <n v="0"/>
    <m/>
    <m/>
    <m/>
    <m/>
    <m/>
    <m/>
    <m/>
    <m/>
    <m/>
    <m/>
    <n v="0"/>
    <m/>
    <m/>
    <m/>
    <m/>
    <m/>
    <m/>
    <m/>
    <m/>
    <m/>
    <m/>
    <m/>
    <m/>
    <n v="0"/>
    <n v="8300"/>
    <m/>
    <m/>
    <m/>
    <m/>
    <m/>
    <m/>
    <m/>
    <m/>
    <m/>
    <m/>
    <m/>
    <n v="8300"/>
    <m/>
    <m/>
    <m/>
    <m/>
    <m/>
    <m/>
    <m/>
    <m/>
    <m/>
    <m/>
    <m/>
    <n v="0.46"/>
    <n v="0.24"/>
    <n v="7.0000000000000007E-2"/>
    <m/>
    <m/>
    <m/>
    <m/>
    <m/>
    <m/>
    <m/>
    <m/>
    <m/>
    <m/>
    <m/>
    <n v="8885"/>
    <n v="8885"/>
    <m/>
    <m/>
    <m/>
    <m/>
    <m/>
    <m/>
    <m/>
    <m/>
    <m/>
    <n v="0"/>
    <m/>
    <m/>
    <m/>
    <m/>
    <m/>
    <m/>
    <m/>
    <m/>
    <m/>
    <n v="0"/>
    <m/>
    <m/>
    <m/>
    <m/>
    <m/>
    <m/>
    <m/>
    <m/>
    <m/>
    <m/>
    <n v="0"/>
    <n v="111146"/>
    <n v="0"/>
    <n v="111146"/>
    <s v="Dean or other administrator"/>
    <m/>
    <s v="Ed. D."/>
    <s v="yes"/>
    <m/>
    <m/>
    <m/>
    <m/>
    <m/>
    <m/>
    <n v="2628"/>
    <n v="9065"/>
    <n v="26836"/>
    <n v="151"/>
    <n v="0"/>
    <n v="81026"/>
    <m/>
    <n v="1897"/>
    <n v="0"/>
    <m/>
    <m/>
    <m/>
    <m/>
    <m/>
    <m/>
    <m/>
    <s v="Yes"/>
    <s v="EBSCO"/>
    <n v="4"/>
    <m/>
    <m/>
    <m/>
    <m/>
    <m/>
    <n v="9"/>
    <m/>
    <n v="15"/>
    <m/>
    <n v="8.5"/>
    <n v="4"/>
    <n v="4.8"/>
    <n v="13.3"/>
    <n v="4.8"/>
    <n v="1"/>
    <m/>
    <m/>
    <n v="19145"/>
    <s v="Actual"/>
    <n v="10655"/>
    <n v="22918"/>
    <n v="3386"/>
    <n v="1529"/>
    <n v="7074"/>
    <m/>
    <m/>
    <m/>
    <m/>
    <n v="64707"/>
    <n v="60"/>
    <n v="0"/>
    <m/>
    <n v="91"/>
    <n v="60"/>
    <n v="0"/>
    <m/>
    <m/>
    <m/>
    <m/>
    <m/>
    <m/>
    <m/>
    <m/>
    <m/>
    <m/>
    <m/>
    <m/>
    <m/>
    <m/>
    <n v="310"/>
    <n v="0"/>
    <n v="2"/>
    <n v="0"/>
    <m/>
    <m/>
    <n v="8262"/>
    <m/>
    <m/>
    <m/>
    <m/>
    <m/>
    <m/>
    <n v="1"/>
    <n v="5"/>
    <n v="55"/>
    <m/>
    <m/>
    <m/>
    <m/>
    <m/>
    <n v="12.5"/>
    <n v="12.5"/>
    <n v="12.5"/>
    <n v="12.5"/>
    <n v="6"/>
    <m/>
    <m/>
    <s v="8:00 am - 8:30 pm"/>
    <s v="8:00 am - 8:30 pm"/>
    <s v="8:00 am - 8:30 pm"/>
    <s v="8:00 am - 8:30 pm"/>
    <s v="8:00 am - 2:00 pm"/>
    <m/>
    <m/>
    <s v="No"/>
    <m/>
    <m/>
    <m/>
    <m/>
    <m/>
    <m/>
    <m/>
    <m/>
    <m/>
    <m/>
    <m/>
    <m/>
    <m/>
    <m/>
    <m/>
    <m/>
    <m/>
    <m/>
    <m/>
    <m/>
    <m/>
    <m/>
    <m/>
    <m/>
    <m/>
    <m/>
    <m/>
    <m/>
    <s v="No"/>
    <m/>
    <m/>
    <m/>
    <m/>
    <s v="Yes"/>
    <s v="Yes"/>
    <n v="36"/>
    <m/>
    <m/>
    <n v="0"/>
    <n v="0"/>
    <s v="No"/>
    <m/>
    <n v="254322"/>
    <s v="Spring"/>
    <m/>
    <s v="No"/>
    <m/>
    <m/>
    <m/>
    <m/>
    <m/>
    <m/>
    <m/>
    <m/>
    <m/>
    <m/>
    <m/>
    <m/>
    <m/>
    <m/>
    <m/>
    <s v="Yes"/>
    <m/>
    <m/>
    <m/>
    <m/>
    <m/>
    <m/>
    <m/>
    <s v="Other"/>
    <s v="Student Equity Funding"/>
    <m/>
    <m/>
    <n v="1879.0666666666668"/>
    <x v="0"/>
    <s v="Small"/>
  </r>
  <r>
    <s v="Sonoma CCD"/>
    <x v="108"/>
    <s v="261"/>
    <s v="Single College District"/>
    <n v="20160"/>
    <x v="10"/>
    <n v="17191.54"/>
    <n v="99000"/>
    <m/>
    <n v="310"/>
    <n v="32"/>
    <m/>
    <m/>
    <m/>
    <m/>
    <m/>
    <m/>
    <n v="3"/>
    <n v="87"/>
    <m/>
    <n v="192"/>
    <n v="500"/>
    <m/>
    <m/>
    <m/>
    <m/>
    <m/>
    <m/>
    <n v="7025"/>
    <m/>
    <m/>
    <m/>
    <n v="75000"/>
    <m/>
    <m/>
    <m/>
    <m/>
    <m/>
    <m/>
    <m/>
    <n v="82025"/>
    <m/>
    <m/>
    <m/>
    <m/>
    <m/>
    <m/>
    <m/>
    <m/>
    <m/>
    <m/>
    <m/>
    <m/>
    <m/>
    <n v="46000"/>
    <m/>
    <m/>
    <m/>
    <m/>
    <m/>
    <m/>
    <m/>
    <m/>
    <m/>
    <m/>
    <m/>
    <n v="46000"/>
    <m/>
    <m/>
    <m/>
    <m/>
    <m/>
    <m/>
    <m/>
    <m/>
    <m/>
    <m/>
    <n v="0"/>
    <n v="46500"/>
    <m/>
    <m/>
    <m/>
    <m/>
    <m/>
    <m/>
    <m/>
    <m/>
    <m/>
    <m/>
    <m/>
    <n v="46500"/>
    <m/>
    <m/>
    <m/>
    <m/>
    <m/>
    <m/>
    <m/>
    <m/>
    <m/>
    <m/>
    <n v="0"/>
    <m/>
    <m/>
    <m/>
    <m/>
    <m/>
    <m/>
    <m/>
    <m/>
    <m/>
    <m/>
    <n v="0"/>
    <m/>
    <m/>
    <m/>
    <m/>
    <m/>
    <m/>
    <m/>
    <m/>
    <m/>
    <m/>
    <m/>
    <m/>
    <n v="0"/>
    <n v="10000"/>
    <m/>
    <m/>
    <m/>
    <n v="15000"/>
    <m/>
    <m/>
    <m/>
    <m/>
    <m/>
    <m/>
    <m/>
    <n v="25000"/>
    <m/>
    <m/>
    <m/>
    <m/>
    <m/>
    <m/>
    <m/>
    <m/>
    <m/>
    <m/>
    <m/>
    <m/>
    <m/>
    <m/>
    <m/>
    <m/>
    <m/>
    <m/>
    <m/>
    <m/>
    <m/>
    <m/>
    <m/>
    <m/>
    <m/>
    <m/>
    <n v="0"/>
    <m/>
    <m/>
    <m/>
    <m/>
    <m/>
    <m/>
    <m/>
    <m/>
    <m/>
    <n v="0"/>
    <m/>
    <m/>
    <m/>
    <m/>
    <m/>
    <m/>
    <m/>
    <m/>
    <m/>
    <n v="0"/>
    <m/>
    <m/>
    <m/>
    <m/>
    <m/>
    <m/>
    <m/>
    <m/>
    <m/>
    <m/>
    <n v="0"/>
    <n v="128025"/>
    <n v="0"/>
    <n v="128025"/>
    <s v="Dean or other administrator"/>
    <m/>
    <s v="M.L.S."/>
    <s v="yes"/>
    <m/>
    <m/>
    <m/>
    <m/>
    <m/>
    <m/>
    <n v="4550"/>
    <m/>
    <n v="151360"/>
    <n v="135"/>
    <m/>
    <n v="169000"/>
    <m/>
    <n v="132"/>
    <n v="244"/>
    <m/>
    <m/>
    <m/>
    <m/>
    <m/>
    <m/>
    <m/>
    <s v="Yes"/>
    <s v="EBSCO"/>
    <n v="9"/>
    <m/>
    <m/>
    <m/>
    <m/>
    <m/>
    <n v="11"/>
    <m/>
    <n v="8"/>
    <m/>
    <n v="10.4"/>
    <n v="3"/>
    <n v="9"/>
    <n v="19.399999999999999"/>
    <n v="9"/>
    <m/>
    <m/>
    <m/>
    <n v="16704"/>
    <s v="Actual"/>
    <n v="58560"/>
    <n v="35738"/>
    <m/>
    <m/>
    <m/>
    <m/>
    <m/>
    <m/>
    <m/>
    <n v="111002"/>
    <n v="733"/>
    <n v="430"/>
    <m/>
    <m/>
    <m/>
    <m/>
    <m/>
    <m/>
    <m/>
    <m/>
    <m/>
    <m/>
    <m/>
    <m/>
    <m/>
    <m/>
    <m/>
    <m/>
    <m/>
    <m/>
    <n v="353"/>
    <m/>
    <m/>
    <m/>
    <m/>
    <m/>
    <n v="8298"/>
    <m/>
    <m/>
    <m/>
    <m/>
    <m/>
    <m/>
    <n v="1"/>
    <n v="97"/>
    <n v="2910"/>
    <m/>
    <m/>
    <m/>
    <m/>
    <m/>
    <n v="26.5"/>
    <n v="26.5"/>
    <n v="26.5"/>
    <n v="26.5"/>
    <n v="14"/>
    <n v="10"/>
    <m/>
    <s v="7:45 am - 9:00 pm"/>
    <s v="7:45 am - 9:00 pm"/>
    <s v="7:45 am - 9:00 pm"/>
    <s v="7:45 am - 9:00 pm"/>
    <s v="9:00 am - 4:00 pm"/>
    <s v="10:00 am - 3:00 pm"/>
    <m/>
    <s v="No"/>
    <m/>
    <m/>
    <m/>
    <m/>
    <m/>
    <m/>
    <m/>
    <m/>
    <m/>
    <m/>
    <m/>
    <m/>
    <m/>
    <m/>
    <n v="18"/>
    <n v="18"/>
    <n v="12"/>
    <n v="12"/>
    <m/>
    <m/>
    <m/>
    <s v="9:00 am - 6:00 pm"/>
    <s v="9:00 am - 6:00 pm"/>
    <s v="9:00 am - 3:00 pm"/>
    <s v="9:00 am - 3:00 pm"/>
    <m/>
    <m/>
    <m/>
    <s v="No"/>
    <m/>
    <m/>
    <m/>
    <m/>
    <s v="Yes"/>
    <s v="Yes"/>
    <n v="40"/>
    <m/>
    <m/>
    <m/>
    <m/>
    <s v="No"/>
    <m/>
    <n v="641655"/>
    <s v="Spring"/>
    <m/>
    <s v="No"/>
    <m/>
    <m/>
    <m/>
    <m/>
    <m/>
    <m/>
    <m/>
    <m/>
    <m/>
    <m/>
    <m/>
    <m/>
    <m/>
    <m/>
    <m/>
    <s v="Yes"/>
    <m/>
    <m/>
    <m/>
    <m/>
    <m/>
    <m/>
    <m/>
    <s v="Other"/>
    <s v="Student Equity  Grant"/>
    <m/>
    <m/>
    <n v="1910.1711111111113"/>
    <x v="2"/>
    <s v="Medium"/>
  </r>
  <r>
    <s v="Feather River CCD"/>
    <x v="20"/>
    <s v="121"/>
    <s v="Single College District"/>
    <n v="20160"/>
    <x v="10"/>
    <n v="1754"/>
    <n v="9957"/>
    <m/>
    <n v="32"/>
    <n v="3"/>
    <m/>
    <m/>
    <m/>
    <m/>
    <m/>
    <m/>
    <n v="0"/>
    <n v="0"/>
    <n v="0"/>
    <n v="13"/>
    <n v="104"/>
    <m/>
    <m/>
    <m/>
    <m/>
    <m/>
    <m/>
    <n v="7453"/>
    <n v="0"/>
    <m/>
    <m/>
    <n v="8124"/>
    <m/>
    <m/>
    <m/>
    <m/>
    <m/>
    <m/>
    <m/>
    <n v="15577"/>
    <m/>
    <m/>
    <m/>
    <m/>
    <m/>
    <m/>
    <m/>
    <m/>
    <m/>
    <m/>
    <m/>
    <m/>
    <m/>
    <n v="7998"/>
    <m/>
    <n v="0"/>
    <n v="0"/>
    <n v="988"/>
    <m/>
    <m/>
    <n v="0"/>
    <n v="0"/>
    <n v="482"/>
    <n v="0"/>
    <m/>
    <n v="9468"/>
    <m/>
    <m/>
    <m/>
    <m/>
    <m/>
    <m/>
    <m/>
    <m/>
    <m/>
    <m/>
    <n v="0"/>
    <n v="38801"/>
    <m/>
    <n v="0"/>
    <n v="0"/>
    <n v="0"/>
    <m/>
    <n v="0"/>
    <n v="0"/>
    <n v="0"/>
    <n v="0"/>
    <n v="0"/>
    <m/>
    <n v="38801"/>
    <m/>
    <m/>
    <m/>
    <n v="10825"/>
    <m/>
    <m/>
    <m/>
    <m/>
    <m/>
    <m/>
    <n v="10825"/>
    <m/>
    <m/>
    <m/>
    <m/>
    <m/>
    <m/>
    <m/>
    <m/>
    <m/>
    <m/>
    <n v="0"/>
    <n v="0"/>
    <n v="0"/>
    <m/>
    <n v="0"/>
    <n v="0"/>
    <m/>
    <n v="0"/>
    <n v="0"/>
    <n v="0"/>
    <n v="0"/>
    <n v="0"/>
    <m/>
    <n v="0"/>
    <n v="500"/>
    <n v="0"/>
    <m/>
    <n v="0"/>
    <n v="0"/>
    <m/>
    <n v="0"/>
    <n v="0"/>
    <n v="0"/>
    <n v="0"/>
    <n v="0"/>
    <m/>
    <n v="500"/>
    <m/>
    <m/>
    <m/>
    <m/>
    <m/>
    <m/>
    <m/>
    <m/>
    <m/>
    <m/>
    <m/>
    <n v="0.05"/>
    <n v="0.1"/>
    <n v="0.78"/>
    <m/>
    <m/>
    <m/>
    <n v="1497"/>
    <n v="0"/>
    <n v="0"/>
    <n v="0"/>
    <n v="0"/>
    <n v="0"/>
    <n v="0"/>
    <n v="0"/>
    <n v="0"/>
    <n v="1497"/>
    <n v="0"/>
    <n v="0"/>
    <n v="0"/>
    <n v="0"/>
    <n v="0"/>
    <n v="0"/>
    <n v="0"/>
    <n v="0"/>
    <n v="0"/>
    <n v="0"/>
    <m/>
    <m/>
    <m/>
    <m/>
    <m/>
    <m/>
    <m/>
    <m/>
    <m/>
    <n v="0"/>
    <n v="0"/>
    <n v="0"/>
    <n v="0"/>
    <n v="0"/>
    <n v="0"/>
    <n v="0"/>
    <n v="0"/>
    <n v="0"/>
    <m/>
    <m/>
    <n v="0"/>
    <n v="25045"/>
    <n v="0"/>
    <n v="25045"/>
    <s v="Department chair (Faculty position)"/>
    <m/>
    <s v="M.L.I.S."/>
    <s v="yes"/>
    <m/>
    <m/>
    <m/>
    <m/>
    <m/>
    <m/>
    <n v="188"/>
    <n v="3473"/>
    <n v="10659"/>
    <n v="96"/>
    <n v="85"/>
    <n v="23667"/>
    <m/>
    <n v="89"/>
    <n v="26"/>
    <m/>
    <m/>
    <m/>
    <m/>
    <m/>
    <m/>
    <m/>
    <s v="No"/>
    <m/>
    <n v="1"/>
    <m/>
    <m/>
    <m/>
    <m/>
    <m/>
    <n v="2"/>
    <m/>
    <n v="2"/>
    <m/>
    <n v="1.45"/>
    <n v="0.4"/>
    <n v="1"/>
    <n v="2.4500000000000002"/>
    <n v="1"/>
    <n v="0"/>
    <m/>
    <m/>
    <n v="425"/>
    <s v="Estimate"/>
    <n v="1078"/>
    <n v="1851"/>
    <n v="315"/>
    <n v="79"/>
    <n v="0"/>
    <m/>
    <m/>
    <m/>
    <m/>
    <n v="3748"/>
    <n v="0"/>
    <n v="0"/>
    <m/>
    <n v="0"/>
    <n v="0"/>
    <n v="0"/>
    <m/>
    <m/>
    <m/>
    <m/>
    <m/>
    <m/>
    <m/>
    <m/>
    <m/>
    <m/>
    <m/>
    <m/>
    <m/>
    <m/>
    <n v="47"/>
    <n v="91"/>
    <n v="4"/>
    <n v="17"/>
    <m/>
    <m/>
    <n v="1427"/>
    <m/>
    <m/>
    <m/>
    <m/>
    <m/>
    <m/>
    <n v="0"/>
    <n v="0"/>
    <n v="0"/>
    <m/>
    <m/>
    <m/>
    <m/>
    <m/>
    <n v="13"/>
    <n v="13"/>
    <n v="13"/>
    <n v="13"/>
    <n v="8.5"/>
    <n v="0"/>
    <n v="0"/>
    <s v="8:00 am - 9:00 pm"/>
    <s v="8:00 am - 9:00 pm"/>
    <s v="8:00 am - 9:00 pm"/>
    <s v="8:00 am - 9:00 pm"/>
    <s v="8:00 am - 4:30 pm"/>
    <m/>
    <m/>
    <s v="No"/>
    <m/>
    <m/>
    <m/>
    <m/>
    <m/>
    <m/>
    <m/>
    <m/>
    <m/>
    <m/>
    <m/>
    <m/>
    <m/>
    <m/>
    <n v="4"/>
    <n v="4"/>
    <n v="4"/>
    <n v="4"/>
    <n v="0"/>
    <n v="0"/>
    <n v="0"/>
    <s v="9:00 am - 1:00 pm"/>
    <s v="9:00 am - 1:00 pm"/>
    <s v="9:00 am - 1:00 pm"/>
    <s v="9:00 am - 1:00 pm"/>
    <m/>
    <m/>
    <m/>
    <s v="Yes"/>
    <m/>
    <m/>
    <m/>
    <m/>
    <s v="No"/>
    <s v="No"/>
    <n v="16"/>
    <m/>
    <m/>
    <n v="0"/>
    <n v="0"/>
    <s v="No"/>
    <m/>
    <n v="48195"/>
    <s v="Fall "/>
    <m/>
    <s v="No"/>
    <m/>
    <m/>
    <m/>
    <m/>
    <m/>
    <m/>
    <m/>
    <m/>
    <m/>
    <m/>
    <m/>
    <m/>
    <m/>
    <m/>
    <m/>
    <s v="No"/>
    <m/>
    <m/>
    <m/>
    <m/>
    <m/>
    <m/>
    <m/>
    <m/>
    <m/>
    <m/>
    <m/>
    <n v="1754"/>
    <x v="1"/>
    <s v="Small"/>
  </r>
  <r>
    <s v="Peralta CCD"/>
    <x v="13"/>
    <s v="345"/>
    <s v="Multi-College District"/>
    <n v="20160"/>
    <x v="10"/>
    <n v="4888.12"/>
    <m/>
    <m/>
    <n v="15"/>
    <n v="6"/>
    <m/>
    <m/>
    <m/>
    <m/>
    <m/>
    <m/>
    <n v="1"/>
    <n v="35"/>
    <m/>
    <n v="30"/>
    <n v="110"/>
    <m/>
    <m/>
    <m/>
    <m/>
    <m/>
    <m/>
    <n v="7500"/>
    <n v="2000"/>
    <m/>
    <m/>
    <m/>
    <m/>
    <m/>
    <m/>
    <m/>
    <m/>
    <n v="15000"/>
    <m/>
    <n v="24500"/>
    <m/>
    <m/>
    <m/>
    <m/>
    <m/>
    <m/>
    <m/>
    <m/>
    <m/>
    <m/>
    <m/>
    <m/>
    <m/>
    <n v="500"/>
    <m/>
    <m/>
    <m/>
    <m/>
    <m/>
    <m/>
    <m/>
    <m/>
    <m/>
    <m/>
    <m/>
    <n v="500"/>
    <m/>
    <m/>
    <m/>
    <m/>
    <m/>
    <m/>
    <m/>
    <m/>
    <m/>
    <m/>
    <n v="0"/>
    <m/>
    <m/>
    <m/>
    <n v="40000"/>
    <m/>
    <m/>
    <m/>
    <m/>
    <m/>
    <m/>
    <m/>
    <m/>
    <n v="40000"/>
    <m/>
    <m/>
    <m/>
    <m/>
    <m/>
    <m/>
    <m/>
    <m/>
    <m/>
    <m/>
    <n v="0"/>
    <m/>
    <m/>
    <m/>
    <m/>
    <m/>
    <m/>
    <m/>
    <m/>
    <m/>
    <m/>
    <n v="0"/>
    <m/>
    <m/>
    <m/>
    <m/>
    <m/>
    <m/>
    <m/>
    <m/>
    <m/>
    <m/>
    <m/>
    <m/>
    <n v="0"/>
    <n v="500"/>
    <m/>
    <m/>
    <m/>
    <m/>
    <m/>
    <m/>
    <m/>
    <m/>
    <m/>
    <m/>
    <m/>
    <n v="500"/>
    <m/>
    <m/>
    <m/>
    <m/>
    <m/>
    <m/>
    <m/>
    <m/>
    <m/>
    <m/>
    <m/>
    <n v="0.44"/>
    <n v="0.2"/>
    <n v="0.16"/>
    <m/>
    <m/>
    <m/>
    <m/>
    <m/>
    <n v="2500"/>
    <m/>
    <m/>
    <m/>
    <m/>
    <m/>
    <m/>
    <n v="2500"/>
    <m/>
    <m/>
    <m/>
    <m/>
    <m/>
    <m/>
    <m/>
    <m/>
    <m/>
    <n v="0"/>
    <m/>
    <m/>
    <m/>
    <m/>
    <m/>
    <m/>
    <m/>
    <m/>
    <m/>
    <n v="0"/>
    <m/>
    <m/>
    <m/>
    <m/>
    <m/>
    <m/>
    <m/>
    <m/>
    <m/>
    <m/>
    <n v="0"/>
    <n v="25000"/>
    <n v="0"/>
    <n v="25000"/>
    <s v="Department chair (Faculty position)"/>
    <m/>
    <s v="M.L.I.S."/>
    <s v="yes"/>
    <m/>
    <m/>
    <m/>
    <m/>
    <m/>
    <m/>
    <n v="948"/>
    <n v="623"/>
    <m/>
    <n v="6"/>
    <m/>
    <n v="16162"/>
    <m/>
    <n v="6"/>
    <m/>
    <m/>
    <m/>
    <m/>
    <m/>
    <m/>
    <m/>
    <m/>
    <s v="No"/>
    <m/>
    <n v="3"/>
    <m/>
    <m/>
    <m/>
    <m/>
    <m/>
    <n v="3"/>
    <m/>
    <n v="5"/>
    <m/>
    <n v="2"/>
    <n v="2"/>
    <n v="4.5"/>
    <n v="6.5"/>
    <n v="4.5"/>
    <m/>
    <m/>
    <m/>
    <n v="1640"/>
    <s v="Estimate"/>
    <n v="1489"/>
    <n v="17335"/>
    <n v="0"/>
    <n v="335"/>
    <n v="0"/>
    <m/>
    <m/>
    <m/>
    <m/>
    <n v="20799"/>
    <n v="0"/>
    <n v="0"/>
    <m/>
    <n v="0"/>
    <n v="0"/>
    <n v="0"/>
    <m/>
    <m/>
    <m/>
    <m/>
    <m/>
    <m/>
    <m/>
    <m/>
    <m/>
    <m/>
    <m/>
    <m/>
    <m/>
    <m/>
    <n v="105"/>
    <m/>
    <m/>
    <m/>
    <m/>
    <m/>
    <m/>
    <m/>
    <m/>
    <m/>
    <m/>
    <m/>
    <m/>
    <n v="2"/>
    <n v="9"/>
    <n v="134"/>
    <m/>
    <m/>
    <m/>
    <m/>
    <m/>
    <n v="12"/>
    <n v="12"/>
    <n v="12"/>
    <n v="12"/>
    <n v="7.5"/>
    <n v="6"/>
    <m/>
    <s v="8:30 am - 8:00 pm"/>
    <s v="8:30 am - 8:00 pm"/>
    <s v="8:30 am - 8:00 pm"/>
    <s v="8:30 am - 8:00 pm"/>
    <s v="8:30 am - 4:00 pm"/>
    <s v="10:00 am - 4:00 pm"/>
    <m/>
    <s v="No"/>
    <m/>
    <m/>
    <m/>
    <m/>
    <m/>
    <m/>
    <m/>
    <m/>
    <m/>
    <m/>
    <m/>
    <m/>
    <m/>
    <m/>
    <n v="8"/>
    <n v="8"/>
    <n v="8"/>
    <n v="8"/>
    <m/>
    <m/>
    <m/>
    <s v="10:00 am - 6:00 pm"/>
    <s v="10:00 am - 6:00 pm"/>
    <s v="10:00 am - 6:00 pm"/>
    <s v="10:00 am - 6:00 pm"/>
    <m/>
    <m/>
    <m/>
    <s v="No"/>
    <m/>
    <m/>
    <m/>
    <m/>
    <s v="Yes"/>
    <s v="Yes"/>
    <n v="32"/>
    <m/>
    <m/>
    <m/>
    <m/>
    <s v="No"/>
    <m/>
    <n v="108000"/>
    <s v="Fall "/>
    <m/>
    <s v="No"/>
    <m/>
    <m/>
    <m/>
    <m/>
    <m/>
    <m/>
    <m/>
    <m/>
    <m/>
    <m/>
    <m/>
    <m/>
    <m/>
    <m/>
    <m/>
    <s v="Yes"/>
    <s v="General Library Book Budget"/>
    <m/>
    <m/>
    <m/>
    <m/>
    <m/>
    <m/>
    <m/>
    <m/>
    <m/>
    <m/>
    <n v="1086.2488888888888"/>
    <x v="1"/>
    <s v="Small"/>
  </r>
  <r>
    <s v="Los Angeles CCD"/>
    <x v="84"/>
    <s v="743"/>
    <s v="Multi-College District"/>
    <n v="20160"/>
    <x v="10"/>
    <n v="5629.99"/>
    <n v="17330"/>
    <m/>
    <n v="52"/>
    <n v="5"/>
    <m/>
    <m/>
    <m/>
    <m/>
    <m/>
    <m/>
    <n v="1"/>
    <n v="42"/>
    <n v="0"/>
    <n v="30"/>
    <n v="242"/>
    <m/>
    <m/>
    <m/>
    <m/>
    <m/>
    <m/>
    <n v="8700"/>
    <n v="15000"/>
    <m/>
    <m/>
    <m/>
    <m/>
    <m/>
    <n v="20000"/>
    <m/>
    <m/>
    <n v="4265"/>
    <m/>
    <n v="47965"/>
    <m/>
    <m/>
    <m/>
    <m/>
    <m/>
    <m/>
    <m/>
    <m/>
    <m/>
    <m/>
    <m/>
    <m/>
    <m/>
    <m/>
    <m/>
    <m/>
    <m/>
    <m/>
    <m/>
    <m/>
    <m/>
    <m/>
    <n v="11592"/>
    <m/>
    <m/>
    <n v="11592"/>
    <m/>
    <m/>
    <m/>
    <m/>
    <m/>
    <m/>
    <m/>
    <m/>
    <m/>
    <m/>
    <n v="0"/>
    <m/>
    <m/>
    <m/>
    <n v="29935"/>
    <m/>
    <m/>
    <m/>
    <m/>
    <m/>
    <n v="10790"/>
    <m/>
    <m/>
    <n v="40725"/>
    <m/>
    <m/>
    <m/>
    <m/>
    <m/>
    <m/>
    <m/>
    <m/>
    <m/>
    <m/>
    <n v="0"/>
    <m/>
    <m/>
    <m/>
    <m/>
    <m/>
    <m/>
    <m/>
    <m/>
    <m/>
    <m/>
    <n v="0"/>
    <m/>
    <m/>
    <m/>
    <m/>
    <m/>
    <m/>
    <m/>
    <m/>
    <m/>
    <m/>
    <m/>
    <m/>
    <n v="0"/>
    <m/>
    <m/>
    <m/>
    <m/>
    <m/>
    <m/>
    <m/>
    <m/>
    <m/>
    <m/>
    <m/>
    <m/>
    <n v="0"/>
    <m/>
    <m/>
    <m/>
    <m/>
    <m/>
    <m/>
    <m/>
    <m/>
    <m/>
    <m/>
    <m/>
    <n v="0.64"/>
    <n v="0.81"/>
    <n v="0.84"/>
    <m/>
    <m/>
    <m/>
    <m/>
    <m/>
    <m/>
    <m/>
    <m/>
    <m/>
    <m/>
    <m/>
    <m/>
    <n v="0"/>
    <m/>
    <m/>
    <m/>
    <m/>
    <m/>
    <m/>
    <m/>
    <m/>
    <m/>
    <n v="0"/>
    <m/>
    <m/>
    <m/>
    <m/>
    <m/>
    <m/>
    <m/>
    <m/>
    <m/>
    <n v="0"/>
    <m/>
    <m/>
    <m/>
    <m/>
    <m/>
    <m/>
    <m/>
    <m/>
    <m/>
    <m/>
    <n v="0"/>
    <n v="59557"/>
    <n v="0"/>
    <n v="59557"/>
    <s v="Department chair (Faculty position)"/>
    <m/>
    <s v="M.L.I.S."/>
    <s v="yes"/>
    <m/>
    <m/>
    <m/>
    <m/>
    <m/>
    <m/>
    <n v="917"/>
    <n v="832"/>
    <n v="10000"/>
    <n v="79"/>
    <n v="20354"/>
    <n v="52834"/>
    <m/>
    <n v="12"/>
    <n v="0"/>
    <m/>
    <m/>
    <m/>
    <m/>
    <m/>
    <m/>
    <m/>
    <s v="No"/>
    <m/>
    <n v="4"/>
    <m/>
    <m/>
    <m/>
    <m/>
    <m/>
    <n v="3"/>
    <m/>
    <n v="4"/>
    <m/>
    <n v="3"/>
    <n v="1.575"/>
    <n v="4.43"/>
    <n v="7.43"/>
    <n v="4.43"/>
    <n v="0"/>
    <m/>
    <m/>
    <n v="4853"/>
    <s v="Actual"/>
    <n v="4759"/>
    <n v="3762"/>
    <n v="2347"/>
    <n v="28"/>
    <n v="20"/>
    <m/>
    <m/>
    <m/>
    <m/>
    <n v="15769"/>
    <n v="0"/>
    <n v="19"/>
    <m/>
    <n v="19"/>
    <n v="42"/>
    <n v="42"/>
    <m/>
    <m/>
    <m/>
    <m/>
    <m/>
    <m/>
    <m/>
    <m/>
    <m/>
    <m/>
    <m/>
    <m/>
    <m/>
    <m/>
    <n v="211"/>
    <n v="10"/>
    <n v="90"/>
    <n v="0"/>
    <m/>
    <m/>
    <n v="8665"/>
    <m/>
    <m/>
    <m/>
    <m/>
    <m/>
    <m/>
    <n v="2"/>
    <n v="2"/>
    <n v="24"/>
    <m/>
    <m/>
    <m/>
    <m/>
    <m/>
    <n v="12"/>
    <n v="12"/>
    <n v="12"/>
    <n v="12"/>
    <n v="6"/>
    <n v="4"/>
    <n v="0"/>
    <s v="8:00 am - 8:00 pm"/>
    <s v="8:00 am - 8:00 pm"/>
    <s v="8:00 am - 8:00 pm"/>
    <s v="8:00 am - 8:00 pm"/>
    <s v="8:00 am - 2:00 pm"/>
    <s v="10:00 am - 2:00 pm"/>
    <m/>
    <s v="No"/>
    <m/>
    <m/>
    <m/>
    <m/>
    <m/>
    <m/>
    <m/>
    <m/>
    <m/>
    <m/>
    <m/>
    <m/>
    <m/>
    <m/>
    <n v="6"/>
    <n v="6"/>
    <n v="6"/>
    <n v="6"/>
    <n v="0"/>
    <n v="0"/>
    <n v="0"/>
    <s v="9:00 am - 3:00 pm"/>
    <s v="9:00 am - 3:00 pm"/>
    <s v="9:00 am - 3:00 pm"/>
    <s v="9:00 am - 3:00 pm"/>
    <m/>
    <m/>
    <m/>
    <s v="No"/>
    <m/>
    <m/>
    <m/>
    <m/>
    <s v="Yes"/>
    <s v="Yes"/>
    <n v="24"/>
    <m/>
    <m/>
    <n v="4"/>
    <n v="0"/>
    <s v="Yes"/>
    <n v="1"/>
    <n v="151050"/>
    <s v="Spring"/>
    <m/>
    <s v="No"/>
    <m/>
    <m/>
    <m/>
    <m/>
    <m/>
    <m/>
    <m/>
    <m/>
    <m/>
    <m/>
    <m/>
    <m/>
    <m/>
    <m/>
    <m/>
    <s v="No"/>
    <m/>
    <m/>
    <m/>
    <m/>
    <m/>
    <m/>
    <m/>
    <m/>
    <m/>
    <m/>
    <m/>
    <n v="1270.8781038374718"/>
    <x v="1"/>
    <s v="Small"/>
  </r>
  <r>
    <s v="Lassen CCD"/>
    <x v="14"/>
    <s v="131"/>
    <s v="Single College District"/>
    <n v="20160"/>
    <x v="10"/>
    <n v="1770.8"/>
    <n v="2752"/>
    <m/>
    <n v="75"/>
    <n v="1"/>
    <m/>
    <m/>
    <m/>
    <m/>
    <m/>
    <m/>
    <n v="0"/>
    <n v="0"/>
    <n v="0"/>
    <n v="7"/>
    <n v="50"/>
    <m/>
    <m/>
    <m/>
    <m/>
    <m/>
    <m/>
    <n v="9172"/>
    <n v="0"/>
    <m/>
    <m/>
    <m/>
    <m/>
    <m/>
    <m/>
    <m/>
    <m/>
    <m/>
    <m/>
    <n v="9172"/>
    <m/>
    <m/>
    <m/>
    <m/>
    <m/>
    <m/>
    <m/>
    <m/>
    <m/>
    <m/>
    <m/>
    <m/>
    <m/>
    <n v="1963"/>
    <m/>
    <n v="0"/>
    <n v="0"/>
    <n v="0"/>
    <m/>
    <m/>
    <n v="0"/>
    <n v="0"/>
    <n v="0"/>
    <n v="0"/>
    <m/>
    <n v="1963"/>
    <m/>
    <m/>
    <m/>
    <m/>
    <m/>
    <m/>
    <m/>
    <m/>
    <m/>
    <m/>
    <n v="0"/>
    <n v="23055"/>
    <m/>
    <n v="0"/>
    <n v="0"/>
    <n v="0"/>
    <m/>
    <n v="0"/>
    <n v="0"/>
    <n v="0"/>
    <n v="0"/>
    <n v="0"/>
    <m/>
    <n v="23055"/>
    <n v="0"/>
    <n v="0"/>
    <n v="0"/>
    <n v="0"/>
    <m/>
    <n v="0"/>
    <n v="0"/>
    <n v="0"/>
    <n v="0"/>
    <n v="0"/>
    <n v="0"/>
    <m/>
    <m/>
    <m/>
    <m/>
    <m/>
    <m/>
    <m/>
    <m/>
    <m/>
    <m/>
    <n v="0"/>
    <n v="5833"/>
    <n v="0"/>
    <m/>
    <n v="0"/>
    <n v="0"/>
    <m/>
    <n v="0"/>
    <n v="0"/>
    <n v="0"/>
    <n v="0"/>
    <n v="0"/>
    <m/>
    <n v="5833"/>
    <n v="0"/>
    <n v="0"/>
    <m/>
    <n v="0"/>
    <n v="0"/>
    <m/>
    <n v="0"/>
    <n v="0"/>
    <n v="0"/>
    <n v="0"/>
    <n v="0"/>
    <m/>
    <n v="0"/>
    <m/>
    <m/>
    <m/>
    <m/>
    <m/>
    <m/>
    <m/>
    <m/>
    <m/>
    <m/>
    <m/>
    <n v="0.28000000000000003"/>
    <n v="0.13"/>
    <n v="0.03"/>
    <m/>
    <m/>
    <m/>
    <n v="0"/>
    <n v="0"/>
    <n v="0"/>
    <n v="0"/>
    <n v="0"/>
    <n v="0"/>
    <n v="0"/>
    <n v="0"/>
    <n v="0"/>
    <n v="0"/>
    <n v="0"/>
    <n v="0"/>
    <n v="0"/>
    <n v="0"/>
    <n v="0"/>
    <n v="0"/>
    <n v="0"/>
    <n v="0"/>
    <n v="0"/>
    <n v="0"/>
    <m/>
    <m/>
    <m/>
    <m/>
    <m/>
    <m/>
    <m/>
    <m/>
    <m/>
    <n v="0"/>
    <n v="3680"/>
    <n v="0"/>
    <n v="0"/>
    <n v="0"/>
    <n v="0"/>
    <n v="0"/>
    <n v="0"/>
    <n v="0"/>
    <m/>
    <m/>
    <n v="3680"/>
    <n v="11135"/>
    <n v="0"/>
    <n v="14815"/>
    <s v="Department chair (Faculty position)"/>
    <m/>
    <s v="M.L.S."/>
    <s v="yes"/>
    <m/>
    <m/>
    <m/>
    <m/>
    <m/>
    <m/>
    <n v="316"/>
    <n v="606"/>
    <n v="196690"/>
    <n v="22"/>
    <n v="0"/>
    <n v="12483"/>
    <m/>
    <n v="279"/>
    <n v="196690"/>
    <m/>
    <m/>
    <m/>
    <m/>
    <m/>
    <m/>
    <m/>
    <s v="No"/>
    <m/>
    <n v="1"/>
    <m/>
    <m/>
    <m/>
    <m/>
    <m/>
    <n v="1"/>
    <m/>
    <n v="2"/>
    <m/>
    <n v="0.27"/>
    <n v="0.83"/>
    <n v="0.27"/>
    <n v="0.54"/>
    <n v="0.27"/>
    <n v="0"/>
    <m/>
    <m/>
    <n v="150"/>
    <s v="Estimate"/>
    <n v="3069"/>
    <n v="677"/>
    <n v="875"/>
    <n v="53"/>
    <n v="0"/>
    <m/>
    <m/>
    <m/>
    <m/>
    <n v="4824"/>
    <n v="3"/>
    <n v="0"/>
    <m/>
    <n v="0"/>
    <n v="0"/>
    <n v="0"/>
    <m/>
    <m/>
    <m/>
    <m/>
    <m/>
    <m/>
    <m/>
    <m/>
    <m/>
    <m/>
    <m/>
    <m/>
    <m/>
    <m/>
    <n v="27"/>
    <n v="343"/>
    <n v="0"/>
    <n v="0"/>
    <m/>
    <m/>
    <n v="4716"/>
    <m/>
    <m/>
    <m/>
    <m/>
    <m/>
    <m/>
    <n v="0"/>
    <n v="0"/>
    <n v="0"/>
    <m/>
    <m/>
    <m/>
    <m/>
    <m/>
    <n v="8.5"/>
    <n v="8.5"/>
    <n v="8.5"/>
    <n v="8.5"/>
    <n v="8.5"/>
    <n v="0"/>
    <n v="0"/>
    <s v="8:00 am - 4:30 pm"/>
    <s v="8:00 am - 4:30 pm"/>
    <s v="8:00 am - 4:30 pm"/>
    <s v="8:00 am - 4:30 pm"/>
    <s v="8:00 am - 4:30 pm"/>
    <n v="0"/>
    <n v="0"/>
    <s v="No"/>
    <m/>
    <m/>
    <m/>
    <m/>
    <m/>
    <m/>
    <m/>
    <m/>
    <m/>
    <m/>
    <m/>
    <m/>
    <m/>
    <m/>
    <m/>
    <m/>
    <m/>
    <m/>
    <m/>
    <m/>
    <m/>
    <m/>
    <m/>
    <m/>
    <m/>
    <m/>
    <m/>
    <m/>
    <s v="Yes"/>
    <m/>
    <m/>
    <m/>
    <m/>
    <s v="No"/>
    <s v="No"/>
    <m/>
    <m/>
    <m/>
    <n v="0"/>
    <n v="0"/>
    <s v="No"/>
    <m/>
    <n v="21642"/>
    <s v="Spring"/>
    <m/>
    <s v="No"/>
    <m/>
    <m/>
    <m/>
    <m/>
    <m/>
    <m/>
    <m/>
    <m/>
    <m/>
    <m/>
    <m/>
    <m/>
    <m/>
    <m/>
    <m/>
    <s v="Yes"/>
    <m/>
    <m/>
    <m/>
    <m/>
    <m/>
    <m/>
    <m/>
    <s v="Other"/>
    <s v="SEP"/>
    <m/>
    <m/>
    <n v="6558.5185185185182"/>
    <x v="1"/>
    <s v="Small"/>
  </r>
  <r>
    <s v="Palo Verde CCD"/>
    <x v="21"/>
    <s v="951"/>
    <s v="Single College District"/>
    <n v="20160"/>
    <x v="10"/>
    <n v="1780.68"/>
    <n v="12500"/>
    <m/>
    <n v="22"/>
    <n v="2"/>
    <m/>
    <m/>
    <m/>
    <m/>
    <m/>
    <m/>
    <n v="0"/>
    <n v="20"/>
    <n v="0"/>
    <n v="4"/>
    <n v="52"/>
    <m/>
    <m/>
    <m/>
    <m/>
    <m/>
    <m/>
    <n v="9808"/>
    <m/>
    <m/>
    <m/>
    <m/>
    <m/>
    <m/>
    <m/>
    <m/>
    <n v="1639"/>
    <m/>
    <m/>
    <n v="11447"/>
    <m/>
    <m/>
    <m/>
    <m/>
    <m/>
    <m/>
    <m/>
    <m/>
    <m/>
    <m/>
    <m/>
    <m/>
    <m/>
    <m/>
    <m/>
    <m/>
    <m/>
    <m/>
    <m/>
    <m/>
    <m/>
    <m/>
    <m/>
    <m/>
    <m/>
    <n v="0"/>
    <m/>
    <m/>
    <m/>
    <m/>
    <m/>
    <m/>
    <m/>
    <m/>
    <m/>
    <m/>
    <n v="0"/>
    <m/>
    <m/>
    <m/>
    <m/>
    <m/>
    <m/>
    <m/>
    <m/>
    <m/>
    <n v="8987"/>
    <m/>
    <m/>
    <n v="8987"/>
    <m/>
    <m/>
    <m/>
    <m/>
    <m/>
    <m/>
    <m/>
    <m/>
    <m/>
    <m/>
    <n v="0"/>
    <m/>
    <m/>
    <m/>
    <m/>
    <m/>
    <m/>
    <m/>
    <m/>
    <m/>
    <m/>
    <n v="0"/>
    <m/>
    <m/>
    <m/>
    <m/>
    <m/>
    <m/>
    <m/>
    <m/>
    <m/>
    <m/>
    <m/>
    <m/>
    <n v="0"/>
    <m/>
    <m/>
    <m/>
    <m/>
    <m/>
    <m/>
    <m/>
    <m/>
    <m/>
    <m/>
    <m/>
    <m/>
    <n v="0"/>
    <m/>
    <m/>
    <m/>
    <m/>
    <m/>
    <m/>
    <m/>
    <m/>
    <m/>
    <m/>
    <m/>
    <n v="0.64"/>
    <n v="0.98"/>
    <n v="0.99"/>
    <m/>
    <m/>
    <m/>
    <m/>
    <m/>
    <m/>
    <m/>
    <m/>
    <m/>
    <m/>
    <m/>
    <m/>
    <n v="0"/>
    <m/>
    <m/>
    <m/>
    <m/>
    <m/>
    <m/>
    <m/>
    <m/>
    <m/>
    <n v="0"/>
    <m/>
    <m/>
    <m/>
    <m/>
    <m/>
    <m/>
    <m/>
    <m/>
    <m/>
    <n v="0"/>
    <m/>
    <m/>
    <m/>
    <m/>
    <m/>
    <m/>
    <m/>
    <m/>
    <m/>
    <m/>
    <n v="0"/>
    <n v="11447"/>
    <n v="0"/>
    <n v="11447"/>
    <s v="Other"/>
    <s v="Librarian"/>
    <s v="M.A."/>
    <s v="yes"/>
    <m/>
    <m/>
    <m/>
    <m/>
    <m/>
    <m/>
    <n v="162"/>
    <n v="1856"/>
    <n v="74"/>
    <m/>
    <m/>
    <n v="20052"/>
    <m/>
    <n v="0"/>
    <n v="0"/>
    <m/>
    <m/>
    <m/>
    <m/>
    <m/>
    <m/>
    <m/>
    <s v="No"/>
    <m/>
    <n v="1"/>
    <m/>
    <m/>
    <m/>
    <m/>
    <m/>
    <n v="1"/>
    <m/>
    <n v="1"/>
    <m/>
    <n v="1.08"/>
    <n v="0"/>
    <n v="1"/>
    <n v="2.08"/>
    <n v="1"/>
    <m/>
    <m/>
    <m/>
    <n v="1498"/>
    <s v="Estimate"/>
    <n v="467"/>
    <n v="953"/>
    <n v="99"/>
    <n v="48"/>
    <n v="0"/>
    <m/>
    <m/>
    <m/>
    <m/>
    <n v="3065"/>
    <n v="0"/>
    <n v="0"/>
    <m/>
    <n v="0"/>
    <n v="0"/>
    <n v="0"/>
    <m/>
    <m/>
    <m/>
    <m/>
    <m/>
    <m/>
    <m/>
    <m/>
    <m/>
    <m/>
    <m/>
    <m/>
    <m/>
    <m/>
    <m/>
    <m/>
    <n v="4"/>
    <m/>
    <m/>
    <m/>
    <n v="45"/>
    <m/>
    <m/>
    <m/>
    <m/>
    <m/>
    <m/>
    <n v="0"/>
    <m/>
    <m/>
    <m/>
    <m/>
    <m/>
    <m/>
    <m/>
    <n v="9"/>
    <n v="9"/>
    <n v="9"/>
    <n v="9"/>
    <n v="4"/>
    <n v="0"/>
    <n v="0"/>
    <s v="9:00 am - 6:00 pm"/>
    <s v="9:00 am - 6:00 pm"/>
    <s v="9:00 am - 6:00 pm"/>
    <s v="9:00 am - 6:00 pm"/>
    <s v="9:00 am - 1:00 pm"/>
    <m/>
    <m/>
    <s v="No"/>
    <m/>
    <m/>
    <m/>
    <m/>
    <m/>
    <m/>
    <m/>
    <m/>
    <m/>
    <m/>
    <m/>
    <m/>
    <m/>
    <m/>
    <n v="4"/>
    <n v="5.5"/>
    <n v="5.5"/>
    <n v="4"/>
    <m/>
    <m/>
    <m/>
    <s v="9:00 am - 1:00 pm"/>
    <s v="12:00 pm - 5:30 pm"/>
    <s v="12:00 pm - 5:30 pm"/>
    <s v="12:00 pm - 4:00 pm"/>
    <m/>
    <n v="0"/>
    <n v="0"/>
    <s v="Yes"/>
    <m/>
    <m/>
    <m/>
    <m/>
    <s v="No"/>
    <s v="No"/>
    <n v="0"/>
    <m/>
    <m/>
    <n v="0"/>
    <n v="0"/>
    <s v="No"/>
    <m/>
    <n v="8479"/>
    <s v="Fall "/>
    <m/>
    <s v="No"/>
    <m/>
    <m/>
    <m/>
    <m/>
    <m/>
    <m/>
    <m/>
    <m/>
    <m/>
    <m/>
    <m/>
    <m/>
    <m/>
    <m/>
    <m/>
    <s v="Yes"/>
    <s v="General Library Book Budget"/>
    <m/>
    <m/>
    <s v="Donations from Faculty"/>
    <s v="Donations from Publisher"/>
    <m/>
    <m/>
    <m/>
    <m/>
    <m/>
    <m/>
    <n v="1780.68"/>
    <x v="1"/>
    <s v="Small"/>
  </r>
  <r>
    <s v="Yosemite CCD"/>
    <x v="43"/>
    <s v="592"/>
    <s v="Multi-College District"/>
    <n v="20160"/>
    <x v="10"/>
    <n v="12530.75"/>
    <n v="36472"/>
    <m/>
    <n v="276"/>
    <n v="16"/>
    <m/>
    <m/>
    <m/>
    <m/>
    <m/>
    <m/>
    <n v="0"/>
    <n v="0"/>
    <n v="0"/>
    <n v="151"/>
    <n v="594"/>
    <m/>
    <m/>
    <m/>
    <m/>
    <m/>
    <m/>
    <n v="10739"/>
    <n v="1500"/>
    <m/>
    <m/>
    <m/>
    <m/>
    <m/>
    <m/>
    <n v="5790"/>
    <n v="9623"/>
    <m/>
    <m/>
    <n v="27652"/>
    <m/>
    <m/>
    <m/>
    <m/>
    <m/>
    <m/>
    <m/>
    <m/>
    <m/>
    <m/>
    <m/>
    <m/>
    <m/>
    <n v="10500"/>
    <m/>
    <n v="0"/>
    <n v="0"/>
    <n v="0"/>
    <m/>
    <m/>
    <n v="0"/>
    <n v="0"/>
    <n v="0"/>
    <m/>
    <m/>
    <n v="10500"/>
    <m/>
    <m/>
    <m/>
    <m/>
    <m/>
    <m/>
    <m/>
    <m/>
    <m/>
    <m/>
    <n v="0"/>
    <n v="0"/>
    <m/>
    <n v="0"/>
    <n v="0"/>
    <n v="0"/>
    <m/>
    <n v="0"/>
    <n v="0"/>
    <n v="0"/>
    <n v="0"/>
    <m/>
    <m/>
    <n v="0"/>
    <n v="40866"/>
    <n v="0"/>
    <n v="0"/>
    <n v="0"/>
    <m/>
    <n v="0"/>
    <n v="8710"/>
    <n v="0"/>
    <n v="0"/>
    <m/>
    <n v="49576"/>
    <m/>
    <m/>
    <m/>
    <m/>
    <m/>
    <m/>
    <m/>
    <m/>
    <m/>
    <m/>
    <n v="0"/>
    <n v="0"/>
    <n v="0"/>
    <m/>
    <n v="0"/>
    <n v="0"/>
    <m/>
    <n v="0"/>
    <n v="0"/>
    <n v="0"/>
    <n v="0"/>
    <m/>
    <m/>
    <n v="0"/>
    <n v="492"/>
    <n v="0"/>
    <m/>
    <n v="0"/>
    <n v="0"/>
    <m/>
    <n v="0"/>
    <n v="0"/>
    <n v="0"/>
    <n v="0"/>
    <m/>
    <m/>
    <n v="492"/>
    <m/>
    <m/>
    <m/>
    <m/>
    <m/>
    <m/>
    <m/>
    <m/>
    <m/>
    <m/>
    <m/>
    <n v="0.25"/>
    <n v="0.37"/>
    <n v="0.39"/>
    <m/>
    <m/>
    <m/>
    <n v="0"/>
    <n v="0"/>
    <n v="0"/>
    <n v="0"/>
    <n v="0"/>
    <n v="4423"/>
    <n v="0"/>
    <n v="0"/>
    <m/>
    <n v="4423"/>
    <n v="0"/>
    <n v="0"/>
    <n v="0"/>
    <n v="0"/>
    <n v="0"/>
    <n v="0"/>
    <n v="0"/>
    <n v="0"/>
    <m/>
    <n v="0"/>
    <m/>
    <m/>
    <m/>
    <m/>
    <m/>
    <m/>
    <m/>
    <m/>
    <m/>
    <n v="0"/>
    <n v="0"/>
    <n v="0"/>
    <n v="0"/>
    <n v="0"/>
    <n v="0"/>
    <n v="0"/>
    <n v="0"/>
    <m/>
    <m/>
    <m/>
    <n v="0"/>
    <n v="38152"/>
    <n v="0"/>
    <n v="38152"/>
    <s v="Dean or other administrator"/>
    <m/>
    <m/>
    <s v="no"/>
    <m/>
    <m/>
    <m/>
    <m/>
    <m/>
    <m/>
    <n v="1123"/>
    <n v="467"/>
    <n v="21464"/>
    <n v="118"/>
    <n v="18782"/>
    <n v="21919"/>
    <m/>
    <n v="27"/>
    <n v="33"/>
    <m/>
    <m/>
    <m/>
    <m/>
    <m/>
    <m/>
    <m/>
    <s v="No"/>
    <m/>
    <n v="5"/>
    <m/>
    <m/>
    <m/>
    <m/>
    <m/>
    <n v="17"/>
    <m/>
    <n v="76"/>
    <m/>
    <n v="16.25"/>
    <n v="16.23"/>
    <n v="5.63"/>
    <n v="21.88"/>
    <n v="5.63"/>
    <m/>
    <m/>
    <m/>
    <n v="5279"/>
    <s v="Actual"/>
    <n v="24477"/>
    <n v="7608"/>
    <n v="4801"/>
    <n v="138"/>
    <n v="241"/>
    <m/>
    <m/>
    <m/>
    <m/>
    <n v="42544"/>
    <n v="195"/>
    <m/>
    <m/>
    <n v="175"/>
    <n v="1745"/>
    <n v="167"/>
    <m/>
    <m/>
    <m/>
    <m/>
    <m/>
    <m/>
    <m/>
    <m/>
    <m/>
    <m/>
    <m/>
    <m/>
    <m/>
    <m/>
    <n v="1788"/>
    <m/>
    <m/>
    <m/>
    <m/>
    <m/>
    <n v="10585"/>
    <m/>
    <m/>
    <m/>
    <m/>
    <m/>
    <m/>
    <n v="1"/>
    <n v="3"/>
    <n v="64"/>
    <m/>
    <m/>
    <m/>
    <m/>
    <m/>
    <n v="13"/>
    <n v="13"/>
    <n v="13"/>
    <n v="13"/>
    <n v="13"/>
    <n v="10"/>
    <m/>
    <s v="7:30 am - 8:30 pm"/>
    <s v="7:30 am - 8:30 pm"/>
    <s v="7:30 am - 8:30 pm"/>
    <s v="7:30 am - 8:30 pm"/>
    <s v="7:30 am - 8:30 pm"/>
    <s v="7:30 am - 5:30 pm"/>
    <m/>
    <s v="No"/>
    <m/>
    <m/>
    <m/>
    <m/>
    <m/>
    <m/>
    <m/>
    <m/>
    <m/>
    <m/>
    <m/>
    <m/>
    <m/>
    <m/>
    <n v="10"/>
    <n v="10"/>
    <n v="10"/>
    <n v="10"/>
    <m/>
    <m/>
    <m/>
    <s v="7:30 am - 5:30 pm"/>
    <s v="7:30 am - 5:30 pm"/>
    <s v="7:30 am - 5:30 pm"/>
    <s v="7:30 am - 5:30 pm"/>
    <m/>
    <m/>
    <m/>
    <s v="No"/>
    <m/>
    <m/>
    <m/>
    <m/>
    <s v="No"/>
    <s v="Yes"/>
    <n v="20"/>
    <m/>
    <m/>
    <m/>
    <m/>
    <s v="No"/>
    <m/>
    <n v="458826"/>
    <s v="Fall "/>
    <m/>
    <s v="No"/>
    <m/>
    <m/>
    <m/>
    <m/>
    <m/>
    <m/>
    <m/>
    <m/>
    <m/>
    <m/>
    <m/>
    <m/>
    <m/>
    <m/>
    <m/>
    <s v="No"/>
    <m/>
    <m/>
    <m/>
    <m/>
    <m/>
    <m/>
    <m/>
    <m/>
    <m/>
    <m/>
    <m/>
    <n v="2225.7104795737123"/>
    <x v="0"/>
    <s v="Medium"/>
  </r>
  <r>
    <s v="North Orange CCD"/>
    <x v="65"/>
    <s v="861"/>
    <s v="Multi-College District"/>
    <n v="20160"/>
    <x v="10"/>
    <n v="13069.24"/>
    <n v="33869"/>
    <m/>
    <n v="86"/>
    <n v="8"/>
    <m/>
    <m/>
    <m/>
    <m/>
    <m/>
    <m/>
    <n v="1"/>
    <n v="0"/>
    <n v="45"/>
    <n v="54"/>
    <n v="316"/>
    <m/>
    <m/>
    <m/>
    <m/>
    <m/>
    <m/>
    <n v="11242"/>
    <m/>
    <m/>
    <m/>
    <m/>
    <m/>
    <m/>
    <m/>
    <m/>
    <n v="73026"/>
    <m/>
    <m/>
    <n v="84268"/>
    <m/>
    <m/>
    <m/>
    <m/>
    <m/>
    <m/>
    <m/>
    <m/>
    <m/>
    <m/>
    <m/>
    <m/>
    <m/>
    <n v="5237"/>
    <m/>
    <m/>
    <m/>
    <m/>
    <m/>
    <m/>
    <m/>
    <m/>
    <n v="11000"/>
    <m/>
    <m/>
    <n v="16237"/>
    <m/>
    <m/>
    <m/>
    <m/>
    <m/>
    <m/>
    <m/>
    <m/>
    <m/>
    <m/>
    <n v="0"/>
    <m/>
    <m/>
    <m/>
    <m/>
    <m/>
    <m/>
    <m/>
    <m/>
    <m/>
    <n v="68111"/>
    <m/>
    <m/>
    <n v="68111"/>
    <m/>
    <m/>
    <m/>
    <m/>
    <m/>
    <m/>
    <m/>
    <m/>
    <m/>
    <m/>
    <n v="0"/>
    <m/>
    <m/>
    <m/>
    <m/>
    <m/>
    <m/>
    <m/>
    <m/>
    <m/>
    <m/>
    <n v="0"/>
    <m/>
    <m/>
    <m/>
    <m/>
    <m/>
    <m/>
    <m/>
    <m/>
    <m/>
    <m/>
    <m/>
    <m/>
    <n v="0"/>
    <m/>
    <m/>
    <m/>
    <m/>
    <m/>
    <m/>
    <m/>
    <m/>
    <n v="3500"/>
    <m/>
    <m/>
    <m/>
    <n v="3500"/>
    <m/>
    <m/>
    <m/>
    <m/>
    <m/>
    <m/>
    <m/>
    <m/>
    <m/>
    <m/>
    <m/>
    <n v="0.3"/>
    <n v="0.35"/>
    <n v="0.39"/>
    <m/>
    <m/>
    <m/>
    <m/>
    <m/>
    <m/>
    <m/>
    <m/>
    <m/>
    <m/>
    <m/>
    <n v="10445"/>
    <n v="10445"/>
    <m/>
    <m/>
    <m/>
    <m/>
    <m/>
    <m/>
    <m/>
    <m/>
    <m/>
    <n v="0"/>
    <m/>
    <m/>
    <m/>
    <m/>
    <m/>
    <m/>
    <m/>
    <m/>
    <m/>
    <n v="0"/>
    <n v="6508"/>
    <m/>
    <m/>
    <n v="21730"/>
    <m/>
    <m/>
    <m/>
    <n v="306"/>
    <m/>
    <m/>
    <n v="28544"/>
    <n v="100505"/>
    <n v="0"/>
    <n v="129049"/>
    <s v="Dean or other administrator"/>
    <m/>
    <s v="Ed. D."/>
    <s v="yes"/>
    <m/>
    <m/>
    <m/>
    <m/>
    <m/>
    <m/>
    <n v="1096"/>
    <n v="4262"/>
    <n v="8356"/>
    <n v="71"/>
    <m/>
    <n v="55264"/>
    <m/>
    <n v="262"/>
    <n v="75"/>
    <m/>
    <m/>
    <m/>
    <m/>
    <m/>
    <m/>
    <m/>
    <s v="No"/>
    <m/>
    <n v="4"/>
    <m/>
    <m/>
    <m/>
    <m/>
    <m/>
    <n v="5"/>
    <m/>
    <n v="3"/>
    <m/>
    <n v="5"/>
    <n v="32.774999999999999"/>
    <n v="5.07"/>
    <n v="10.07"/>
    <n v="5.07"/>
    <n v="0"/>
    <m/>
    <m/>
    <n v="10478"/>
    <s v="Actual"/>
    <n v="24453"/>
    <n v="3059"/>
    <n v="161"/>
    <n v="1542"/>
    <m/>
    <m/>
    <m/>
    <m/>
    <m/>
    <n v="39693"/>
    <n v="392"/>
    <n v="5"/>
    <m/>
    <n v="21"/>
    <n v="19"/>
    <m/>
    <m/>
    <m/>
    <m/>
    <m/>
    <m/>
    <m/>
    <m/>
    <m/>
    <m/>
    <m/>
    <m/>
    <m/>
    <m/>
    <m/>
    <n v="144"/>
    <m/>
    <m/>
    <m/>
    <m/>
    <m/>
    <n v="4237"/>
    <m/>
    <m/>
    <m/>
    <m/>
    <m/>
    <m/>
    <n v="1"/>
    <n v="3"/>
    <n v="33"/>
    <m/>
    <m/>
    <m/>
    <m/>
    <m/>
    <n v="13.5"/>
    <n v="13.5"/>
    <n v="13.5"/>
    <n v="13.5"/>
    <n v="5.5"/>
    <n v="0"/>
    <n v="0"/>
    <s v="7:30 am - 900 pm"/>
    <s v="7:30 am - 9:00 pm"/>
    <s v="7:30 am - 9:00 pm"/>
    <s v="7:30 am - 9:00 pm"/>
    <s v="7:30 am - 1:00 pm"/>
    <n v="0"/>
    <n v="0"/>
    <s v="No"/>
    <m/>
    <m/>
    <m/>
    <m/>
    <m/>
    <m/>
    <m/>
    <m/>
    <m/>
    <m/>
    <m/>
    <m/>
    <m/>
    <m/>
    <n v="8"/>
    <n v="8"/>
    <n v="8"/>
    <n v="8"/>
    <m/>
    <n v="0"/>
    <n v="0"/>
    <s v="10:00 am - 6:00 pm"/>
    <s v="10:00 am - 6:00 pm"/>
    <s v="10:00 am - 6:00 pm"/>
    <s v="10:00 am - 6:00 pm"/>
    <m/>
    <n v="0"/>
    <n v="0"/>
    <s v="No"/>
    <m/>
    <m/>
    <m/>
    <m/>
    <s v="Yes"/>
    <s v="Yes"/>
    <n v="32"/>
    <m/>
    <m/>
    <n v="0"/>
    <n v="0"/>
    <s v="No"/>
    <m/>
    <n v="179955"/>
    <s v="Fall "/>
    <m/>
    <s v="No"/>
    <m/>
    <m/>
    <m/>
    <m/>
    <m/>
    <m/>
    <m/>
    <m/>
    <m/>
    <m/>
    <m/>
    <m/>
    <m/>
    <m/>
    <m/>
    <s v="Yes"/>
    <s v="General Library Book Budget"/>
    <m/>
    <m/>
    <s v="Donations from Faculty"/>
    <m/>
    <m/>
    <m/>
    <m/>
    <m/>
    <m/>
    <m/>
    <n v="2577.7593688362917"/>
    <x v="2"/>
    <s v="Medium"/>
  </r>
  <r>
    <s v="Rancho Santiago CCD"/>
    <x v="17"/>
    <s v="871"/>
    <s v="Multi-College District"/>
    <n v="20160"/>
    <x v="10"/>
    <n v="16635.2"/>
    <n v="24758"/>
    <m/>
    <n v="1"/>
    <n v="4"/>
    <m/>
    <m/>
    <m/>
    <m/>
    <m/>
    <m/>
    <n v="1"/>
    <m/>
    <n v="28"/>
    <m/>
    <n v="30"/>
    <m/>
    <m/>
    <m/>
    <m/>
    <m/>
    <m/>
    <n v="11659"/>
    <n v="0"/>
    <m/>
    <m/>
    <m/>
    <m/>
    <m/>
    <m/>
    <m/>
    <n v="16082"/>
    <m/>
    <m/>
    <n v="27741"/>
    <m/>
    <m/>
    <m/>
    <m/>
    <m/>
    <m/>
    <m/>
    <m/>
    <m/>
    <m/>
    <m/>
    <m/>
    <m/>
    <n v="17273"/>
    <m/>
    <n v="0"/>
    <n v="0"/>
    <n v="0"/>
    <m/>
    <m/>
    <n v="0"/>
    <n v="0"/>
    <n v="483"/>
    <n v="0"/>
    <m/>
    <n v="17756"/>
    <m/>
    <m/>
    <m/>
    <m/>
    <m/>
    <m/>
    <m/>
    <m/>
    <m/>
    <m/>
    <n v="0"/>
    <n v="26443"/>
    <m/>
    <n v="0"/>
    <n v="0"/>
    <n v="0"/>
    <m/>
    <n v="0"/>
    <n v="0"/>
    <n v="0"/>
    <n v="24791"/>
    <n v="0"/>
    <m/>
    <n v="51234"/>
    <n v="0"/>
    <n v="0"/>
    <n v="0"/>
    <n v="0"/>
    <m/>
    <n v="0"/>
    <n v="0"/>
    <n v="0"/>
    <n v="0"/>
    <n v="0"/>
    <n v="0"/>
    <m/>
    <m/>
    <m/>
    <m/>
    <m/>
    <m/>
    <m/>
    <m/>
    <m/>
    <m/>
    <n v="0"/>
    <n v="0"/>
    <n v="0"/>
    <m/>
    <n v="0"/>
    <n v="0"/>
    <m/>
    <n v="0"/>
    <n v="0"/>
    <n v="0"/>
    <n v="0"/>
    <n v="0"/>
    <m/>
    <n v="0"/>
    <n v="0"/>
    <n v="0"/>
    <m/>
    <n v="0"/>
    <n v="0"/>
    <m/>
    <n v="0"/>
    <n v="0"/>
    <n v="0"/>
    <n v="0"/>
    <n v="0"/>
    <m/>
    <n v="0"/>
    <m/>
    <m/>
    <m/>
    <m/>
    <m/>
    <m/>
    <m/>
    <m/>
    <m/>
    <m/>
    <m/>
    <n v="0.7"/>
    <n v="0.12"/>
    <n v="0.08"/>
    <m/>
    <m/>
    <m/>
    <n v="0"/>
    <n v="0"/>
    <n v="0"/>
    <n v="0"/>
    <n v="0"/>
    <n v="0"/>
    <n v="0"/>
    <n v="0"/>
    <n v="0"/>
    <n v="0"/>
    <n v="0"/>
    <n v="0"/>
    <n v="0"/>
    <n v="0"/>
    <n v="0"/>
    <n v="0"/>
    <n v="0"/>
    <n v="0"/>
    <n v="0"/>
    <n v="0"/>
    <m/>
    <m/>
    <m/>
    <m/>
    <m/>
    <m/>
    <m/>
    <m/>
    <m/>
    <n v="0"/>
    <n v="12787"/>
    <n v="0"/>
    <n v="0"/>
    <n v="0"/>
    <n v="0"/>
    <n v="0"/>
    <n v="0"/>
    <n v="0"/>
    <m/>
    <m/>
    <n v="12787"/>
    <n v="45497"/>
    <n v="0"/>
    <n v="58284"/>
    <s v="Dean or other administrator"/>
    <m/>
    <m/>
    <s v="no"/>
    <m/>
    <m/>
    <m/>
    <m/>
    <m/>
    <m/>
    <n v="910"/>
    <n v="1745"/>
    <n v="22223"/>
    <n v="133"/>
    <n v="0"/>
    <n v="58269"/>
    <m/>
    <n v="28"/>
    <n v="250"/>
    <m/>
    <m/>
    <m/>
    <m/>
    <m/>
    <m/>
    <m/>
    <s v="No"/>
    <m/>
    <n v="6"/>
    <m/>
    <m/>
    <m/>
    <m/>
    <m/>
    <n v="8"/>
    <m/>
    <m/>
    <m/>
    <n v="5"/>
    <n v="4"/>
    <n v="5.24"/>
    <n v="10.24"/>
    <n v="5.24"/>
    <m/>
    <m/>
    <m/>
    <n v="3883"/>
    <s v="Actual"/>
    <n v="6286"/>
    <n v="15747"/>
    <n v="6117"/>
    <n v="464"/>
    <n v="495"/>
    <m/>
    <m/>
    <m/>
    <m/>
    <n v="32992"/>
    <n v="39"/>
    <n v="9"/>
    <m/>
    <n v="46"/>
    <n v="44"/>
    <n v="114"/>
    <m/>
    <m/>
    <m/>
    <m/>
    <m/>
    <m/>
    <m/>
    <m/>
    <m/>
    <m/>
    <m/>
    <m/>
    <m/>
    <m/>
    <n v="3"/>
    <n v="0"/>
    <n v="129"/>
    <n v="0"/>
    <m/>
    <m/>
    <n v="1437"/>
    <m/>
    <m/>
    <m/>
    <m/>
    <m/>
    <m/>
    <n v="1"/>
    <n v="5"/>
    <n v="50"/>
    <m/>
    <m/>
    <m/>
    <m/>
    <m/>
    <n v="12.5"/>
    <n v="12.5"/>
    <n v="12.5"/>
    <n v="12.5"/>
    <n v="4"/>
    <n v="4"/>
    <n v="0"/>
    <s v="7:30 am - 8:00 pm"/>
    <s v="7:30 am - 8:00 pm"/>
    <s v="7:30 am - 8:00 pm"/>
    <s v="7:30 am - 8:00 pm"/>
    <s v="9:00 am - 1:00 pm"/>
    <s v="10:00 am - 2:00 pm"/>
    <m/>
    <s v="No"/>
    <m/>
    <m/>
    <m/>
    <m/>
    <m/>
    <m/>
    <m/>
    <m/>
    <m/>
    <m/>
    <m/>
    <m/>
    <m/>
    <m/>
    <n v="10"/>
    <n v="10"/>
    <n v="10"/>
    <n v="10"/>
    <n v="0"/>
    <n v="0"/>
    <n v="0"/>
    <s v="8:00 am - 6:00 pm"/>
    <s v="8:00 am - 6:00 pm"/>
    <s v="8:00 am - 6:00 pm"/>
    <s v="8:00 am - 6:00 pm"/>
    <m/>
    <m/>
    <m/>
    <s v="No"/>
    <m/>
    <m/>
    <m/>
    <m/>
    <s v="Yes"/>
    <s v="Yes"/>
    <n v="40"/>
    <n v="0"/>
    <m/>
    <n v="0"/>
    <n v="0"/>
    <s v="No"/>
    <m/>
    <n v="402800"/>
    <s v="Fall "/>
    <m/>
    <s v="No"/>
    <m/>
    <m/>
    <m/>
    <m/>
    <m/>
    <m/>
    <m/>
    <m/>
    <m/>
    <m/>
    <m/>
    <m/>
    <m/>
    <m/>
    <m/>
    <s v="No"/>
    <m/>
    <m/>
    <m/>
    <m/>
    <m/>
    <m/>
    <m/>
    <m/>
    <m/>
    <m/>
    <m/>
    <n v="3174.6564885496182"/>
    <x v="2"/>
    <s v="Medium"/>
  </r>
  <r>
    <s v="Long Beach CCD"/>
    <x v="5"/>
    <s v="841"/>
    <s v="Single College District"/>
    <n v="20160"/>
    <x v="10"/>
    <n v="19730.97"/>
    <n v="30800"/>
    <m/>
    <n v="202"/>
    <n v="11"/>
    <m/>
    <m/>
    <m/>
    <m/>
    <m/>
    <m/>
    <n v="2"/>
    <n v="90"/>
    <n v="74"/>
    <n v="55"/>
    <n v="383"/>
    <m/>
    <m/>
    <m/>
    <m/>
    <m/>
    <m/>
    <n v="12574"/>
    <m/>
    <m/>
    <n v="57600"/>
    <m/>
    <m/>
    <m/>
    <m/>
    <m/>
    <m/>
    <m/>
    <m/>
    <n v="70174"/>
    <m/>
    <m/>
    <m/>
    <m/>
    <m/>
    <m/>
    <m/>
    <m/>
    <m/>
    <m/>
    <m/>
    <m/>
    <m/>
    <n v="21592"/>
    <m/>
    <m/>
    <m/>
    <m/>
    <m/>
    <m/>
    <m/>
    <m/>
    <m/>
    <m/>
    <m/>
    <n v="21592"/>
    <m/>
    <m/>
    <m/>
    <m/>
    <m/>
    <m/>
    <m/>
    <m/>
    <m/>
    <m/>
    <n v="0"/>
    <n v="131735"/>
    <m/>
    <m/>
    <m/>
    <m/>
    <m/>
    <m/>
    <m/>
    <m/>
    <m/>
    <m/>
    <m/>
    <n v="131735"/>
    <n v="0"/>
    <m/>
    <m/>
    <m/>
    <m/>
    <m/>
    <m/>
    <m/>
    <m/>
    <m/>
    <n v="0"/>
    <m/>
    <m/>
    <m/>
    <m/>
    <m/>
    <m/>
    <m/>
    <m/>
    <m/>
    <m/>
    <n v="0"/>
    <n v="0"/>
    <m/>
    <m/>
    <m/>
    <m/>
    <m/>
    <m/>
    <m/>
    <m/>
    <m/>
    <m/>
    <m/>
    <n v="0"/>
    <n v="0"/>
    <m/>
    <m/>
    <m/>
    <m/>
    <m/>
    <m/>
    <m/>
    <m/>
    <m/>
    <m/>
    <m/>
    <n v="0"/>
    <m/>
    <m/>
    <m/>
    <m/>
    <m/>
    <m/>
    <m/>
    <m/>
    <m/>
    <m/>
    <m/>
    <n v="0.61"/>
    <n v="0.85"/>
    <n v="0.96"/>
    <m/>
    <m/>
    <m/>
    <n v="0"/>
    <m/>
    <m/>
    <m/>
    <m/>
    <m/>
    <m/>
    <m/>
    <m/>
    <n v="0"/>
    <n v="0"/>
    <m/>
    <m/>
    <m/>
    <m/>
    <m/>
    <m/>
    <m/>
    <m/>
    <n v="0"/>
    <m/>
    <m/>
    <m/>
    <m/>
    <m/>
    <m/>
    <m/>
    <m/>
    <m/>
    <n v="0"/>
    <n v="30352"/>
    <m/>
    <m/>
    <m/>
    <m/>
    <m/>
    <m/>
    <m/>
    <m/>
    <m/>
    <n v="30352"/>
    <n v="91766"/>
    <n v="0"/>
    <n v="122118"/>
    <s v="Dean or other administrator"/>
    <m/>
    <s v="Ph. D."/>
    <s v="yes"/>
    <m/>
    <m/>
    <m/>
    <m/>
    <m/>
    <m/>
    <n v="765"/>
    <n v="2021"/>
    <n v="73171"/>
    <n v="1767"/>
    <n v="9700"/>
    <n v="107525"/>
    <m/>
    <n v="126"/>
    <n v="40000"/>
    <m/>
    <m/>
    <m/>
    <m/>
    <m/>
    <m/>
    <m/>
    <s v="No"/>
    <m/>
    <n v="7"/>
    <m/>
    <m/>
    <m/>
    <m/>
    <m/>
    <n v="8"/>
    <m/>
    <n v="12"/>
    <m/>
    <n v="7"/>
    <n v="13"/>
    <n v="12"/>
    <n v="19"/>
    <n v="12"/>
    <n v="0"/>
    <m/>
    <m/>
    <n v="19813"/>
    <s v="Actual"/>
    <n v="2800"/>
    <n v="19049"/>
    <n v="0"/>
    <n v="125"/>
    <n v="40"/>
    <m/>
    <m/>
    <m/>
    <m/>
    <n v="41827"/>
    <n v="134"/>
    <n v="200"/>
    <m/>
    <n v="116"/>
    <n v="1800"/>
    <n v="110"/>
    <m/>
    <m/>
    <m/>
    <m/>
    <m/>
    <m/>
    <m/>
    <m/>
    <m/>
    <m/>
    <m/>
    <m/>
    <m/>
    <m/>
    <n v="189"/>
    <n v="0"/>
    <n v="49"/>
    <n v="0"/>
    <m/>
    <m/>
    <n v="5798"/>
    <m/>
    <m/>
    <m/>
    <m/>
    <m/>
    <m/>
    <n v="7"/>
    <n v="10"/>
    <n v="280"/>
    <m/>
    <m/>
    <m/>
    <m/>
    <m/>
    <n v="28"/>
    <n v="28"/>
    <n v="28"/>
    <n v="28"/>
    <n v="15.5"/>
    <n v="10"/>
    <n v="0"/>
    <s v="7:00 am - 10:00 pm ; 8:00 am - 9:00 pm"/>
    <s v="7:00 am - 10:00 pm ;  8:00 am - 9:00 pm"/>
    <s v="7:00 am - 10:00 pm  ; 8:00 am - 9:00 pm"/>
    <s v="7:00 am - 10:00 pm  ;  8:00 am - 9:00 pm"/>
    <s v="7:00 am - 4:00 pm ; 8:00 am - 2:30 pm"/>
    <s v="10:00 am - 4:00 pm ; 10:00 am - 2:00m"/>
    <m/>
    <s v="No"/>
    <n v="21"/>
    <n v="21"/>
    <n v="21"/>
    <n v="21"/>
    <n v="0"/>
    <n v="0"/>
    <n v="0"/>
    <s v="7:00 am - 7:00 pm ; 8:00 am - 5:00 pm"/>
    <s v="7:00 am - 7:00 pm ;  8:00 am - 5:00 pm"/>
    <s v="7:00 am - 7:00 pm ; 8:00 am - 5:00 pm"/>
    <s v="7:00 am - 7:00 pm  ; 8:00 am - 5:00 pm"/>
    <m/>
    <m/>
    <m/>
    <m/>
    <m/>
    <m/>
    <m/>
    <m/>
    <m/>
    <m/>
    <m/>
    <m/>
    <m/>
    <m/>
    <m/>
    <m/>
    <m/>
    <s v="No"/>
    <m/>
    <m/>
    <m/>
    <m/>
    <s v="Yes"/>
    <s v="Yes"/>
    <n v="84"/>
    <m/>
    <m/>
    <n v="10"/>
    <n v="0"/>
    <s v="No"/>
    <m/>
    <n v="378779"/>
    <s v="Fall "/>
    <m/>
    <s v="No"/>
    <m/>
    <m/>
    <m/>
    <m/>
    <m/>
    <m/>
    <m/>
    <m/>
    <m/>
    <m/>
    <m/>
    <m/>
    <m/>
    <m/>
    <m/>
    <s v="Yes"/>
    <m/>
    <m/>
    <s v="College Foundation"/>
    <s v="Donations from Faculty"/>
    <m/>
    <m/>
    <m/>
    <m/>
    <m/>
    <m/>
    <m/>
    <n v="1644.2475000000002"/>
    <x v="2"/>
    <s v="Medium"/>
  </r>
  <r>
    <s v="Yuba CCD"/>
    <x v="56"/>
    <s v="291"/>
    <s v="Multi-College District"/>
    <n v="20160"/>
    <x v="10"/>
    <n v="5631.77"/>
    <n v="16683"/>
    <m/>
    <n v="100"/>
    <n v="10"/>
    <m/>
    <m/>
    <m/>
    <m/>
    <m/>
    <m/>
    <n v="1"/>
    <n v="0"/>
    <n v="30"/>
    <n v="53"/>
    <n v="636"/>
    <m/>
    <m/>
    <m/>
    <m/>
    <m/>
    <m/>
    <n v="13596"/>
    <n v="0"/>
    <m/>
    <m/>
    <m/>
    <m/>
    <m/>
    <m/>
    <m/>
    <m/>
    <n v="20000"/>
    <m/>
    <n v="33596"/>
    <m/>
    <m/>
    <m/>
    <m/>
    <m/>
    <m/>
    <m/>
    <m/>
    <m/>
    <m/>
    <m/>
    <m/>
    <m/>
    <n v="10125"/>
    <m/>
    <n v="0"/>
    <n v="0"/>
    <n v="0"/>
    <m/>
    <m/>
    <n v="0"/>
    <n v="0"/>
    <n v="0"/>
    <n v="0"/>
    <m/>
    <n v="10125"/>
    <m/>
    <m/>
    <m/>
    <m/>
    <m/>
    <m/>
    <m/>
    <m/>
    <m/>
    <m/>
    <n v="0"/>
    <n v="20733"/>
    <m/>
    <n v="0"/>
    <n v="0"/>
    <n v="0"/>
    <m/>
    <n v="0"/>
    <n v="0"/>
    <n v="0"/>
    <n v="0"/>
    <n v="0"/>
    <m/>
    <n v="20733"/>
    <n v="0"/>
    <n v="0"/>
    <n v="0"/>
    <n v="0"/>
    <m/>
    <n v="0"/>
    <n v="0"/>
    <n v="0"/>
    <n v="0"/>
    <n v="0"/>
    <n v="0"/>
    <m/>
    <m/>
    <m/>
    <m/>
    <m/>
    <m/>
    <m/>
    <m/>
    <m/>
    <m/>
    <n v="0"/>
    <n v="0"/>
    <n v="0"/>
    <m/>
    <n v="0"/>
    <n v="0"/>
    <m/>
    <n v="0"/>
    <n v="0"/>
    <n v="0"/>
    <n v="0"/>
    <n v="0"/>
    <m/>
    <n v="0"/>
    <n v="3329"/>
    <n v="0"/>
    <m/>
    <n v="0"/>
    <n v="0"/>
    <m/>
    <n v="0"/>
    <n v="0"/>
    <n v="0"/>
    <n v="0"/>
    <n v="0"/>
    <m/>
    <n v="3329"/>
    <m/>
    <m/>
    <m/>
    <m/>
    <m/>
    <m/>
    <m/>
    <m/>
    <m/>
    <m/>
    <m/>
    <n v="0.54"/>
    <n v="0.83"/>
    <n v="0.96"/>
    <m/>
    <m/>
    <m/>
    <n v="8733"/>
    <n v="0"/>
    <n v="0"/>
    <n v="0"/>
    <n v="0"/>
    <n v="0"/>
    <n v="0"/>
    <n v="0"/>
    <n v="0"/>
    <n v="8733"/>
    <n v="0"/>
    <n v="0"/>
    <n v="0"/>
    <n v="0"/>
    <n v="0"/>
    <n v="0"/>
    <n v="0"/>
    <n v="0"/>
    <n v="0"/>
    <n v="0"/>
    <m/>
    <m/>
    <m/>
    <m/>
    <m/>
    <m/>
    <m/>
    <m/>
    <m/>
    <n v="0"/>
    <n v="0"/>
    <n v="0"/>
    <n v="0"/>
    <n v="0"/>
    <n v="0"/>
    <n v="0"/>
    <n v="0"/>
    <n v="0"/>
    <m/>
    <m/>
    <n v="0"/>
    <n v="43721"/>
    <n v="0"/>
    <n v="43721"/>
    <s v="Other"/>
    <s v="Librarian"/>
    <s v="Ed. D."/>
    <s v="yes"/>
    <m/>
    <m/>
    <m/>
    <m/>
    <m/>
    <m/>
    <n v="755"/>
    <n v="2532"/>
    <n v="9608"/>
    <n v="100"/>
    <n v="0"/>
    <n v="25314"/>
    <m/>
    <n v="316"/>
    <n v="0"/>
    <m/>
    <m/>
    <m/>
    <m/>
    <m/>
    <m/>
    <m/>
    <s v="No"/>
    <m/>
    <n v="1"/>
    <m/>
    <m/>
    <m/>
    <m/>
    <m/>
    <n v="2"/>
    <m/>
    <n v="8"/>
    <m/>
    <n v="2"/>
    <n v="2.39"/>
    <n v="1.29"/>
    <n v="3.29"/>
    <n v="1.29"/>
    <m/>
    <m/>
    <m/>
    <n v="412"/>
    <s v="Estimate"/>
    <n v="1986"/>
    <n v="11892"/>
    <n v="0"/>
    <n v="971"/>
    <n v="20"/>
    <m/>
    <m/>
    <m/>
    <m/>
    <n v="15281"/>
    <n v="12"/>
    <n v="22"/>
    <m/>
    <n v="81"/>
    <n v="81"/>
    <n v="12"/>
    <m/>
    <m/>
    <m/>
    <m/>
    <m/>
    <m/>
    <m/>
    <m/>
    <m/>
    <m/>
    <m/>
    <m/>
    <m/>
    <m/>
    <n v="31"/>
    <n v="0"/>
    <n v="0"/>
    <n v="0"/>
    <m/>
    <m/>
    <n v="802"/>
    <m/>
    <m/>
    <m/>
    <m/>
    <m/>
    <m/>
    <n v="1"/>
    <n v="5"/>
    <n v="118"/>
    <m/>
    <m/>
    <m/>
    <m/>
    <m/>
    <n v="11.75"/>
    <n v="11.75"/>
    <n v="11.75"/>
    <n v="11.75"/>
    <n v="8.75"/>
    <n v="0"/>
    <n v="0"/>
    <s v="7:45 am - 8:00 pm"/>
    <s v="7:45 am - 8:00 pm"/>
    <s v="7:45 am - 8:00 pm"/>
    <s v="7:45 am - 8:00 pm"/>
    <s v="7:45 am - 4:30 pm"/>
    <n v="0"/>
    <n v="0"/>
    <s v="No"/>
    <m/>
    <m/>
    <m/>
    <m/>
    <m/>
    <m/>
    <m/>
    <m/>
    <m/>
    <m/>
    <m/>
    <m/>
    <m/>
    <m/>
    <n v="10.25"/>
    <n v="10.25"/>
    <n v="10.25"/>
    <n v="10.25"/>
    <n v="0"/>
    <n v="0"/>
    <n v="0"/>
    <s v="7am - 6pm"/>
    <s v="7:00 am - 6:00 pm"/>
    <s v="7:00 am - 6:00 pm"/>
    <s v="7:00 am - 6:00 pm"/>
    <n v="0"/>
    <n v="0"/>
    <n v="0"/>
    <s v="No"/>
    <m/>
    <m/>
    <m/>
    <m/>
    <s v="No"/>
    <s v="No"/>
    <n v="20"/>
    <m/>
    <m/>
    <n v="0"/>
    <n v="0"/>
    <s v="No"/>
    <m/>
    <n v="298776"/>
    <s v="Fall "/>
    <m/>
    <s v="No"/>
    <m/>
    <m/>
    <m/>
    <m/>
    <m/>
    <m/>
    <m/>
    <m/>
    <m/>
    <m/>
    <m/>
    <m/>
    <m/>
    <m/>
    <m/>
    <s v="Yes"/>
    <s v="General Library Book Budget"/>
    <m/>
    <s v="College Foundation"/>
    <s v="Donations from Faculty"/>
    <m/>
    <m/>
    <m/>
    <s v="Other"/>
    <s v="Student Equity"/>
    <m/>
    <m/>
    <n v="4365.7131782945735"/>
    <x v="1"/>
    <s v="Small"/>
  </r>
  <r>
    <s v="Siskiyous CCD"/>
    <x v="47"/>
    <s v="181"/>
    <s v="Single College District"/>
    <n v="20160"/>
    <x v="10"/>
    <n v="2605.77"/>
    <n v="11000"/>
    <m/>
    <n v="20"/>
    <n v="1"/>
    <m/>
    <m/>
    <m/>
    <m/>
    <m/>
    <m/>
    <n v="0"/>
    <n v="18"/>
    <n v="0"/>
    <n v="8"/>
    <n v="124"/>
    <m/>
    <m/>
    <m/>
    <m/>
    <m/>
    <m/>
    <n v="13697"/>
    <m/>
    <m/>
    <m/>
    <m/>
    <m/>
    <m/>
    <m/>
    <m/>
    <m/>
    <m/>
    <m/>
    <n v="13697"/>
    <m/>
    <m/>
    <m/>
    <m/>
    <m/>
    <m/>
    <m/>
    <m/>
    <m/>
    <m/>
    <m/>
    <m/>
    <m/>
    <n v="4864"/>
    <m/>
    <m/>
    <m/>
    <m/>
    <m/>
    <m/>
    <m/>
    <m/>
    <m/>
    <m/>
    <m/>
    <n v="4864"/>
    <m/>
    <m/>
    <m/>
    <m/>
    <m/>
    <m/>
    <m/>
    <m/>
    <m/>
    <m/>
    <n v="0"/>
    <n v="19589"/>
    <m/>
    <m/>
    <m/>
    <m/>
    <m/>
    <m/>
    <m/>
    <m/>
    <m/>
    <m/>
    <m/>
    <n v="19589"/>
    <n v="0"/>
    <m/>
    <m/>
    <m/>
    <m/>
    <m/>
    <m/>
    <m/>
    <m/>
    <m/>
    <n v="0"/>
    <m/>
    <m/>
    <m/>
    <m/>
    <m/>
    <m/>
    <m/>
    <m/>
    <m/>
    <m/>
    <n v="0"/>
    <n v="0"/>
    <m/>
    <m/>
    <m/>
    <m/>
    <m/>
    <m/>
    <m/>
    <m/>
    <m/>
    <m/>
    <m/>
    <n v="0"/>
    <n v="80"/>
    <m/>
    <m/>
    <m/>
    <m/>
    <m/>
    <m/>
    <m/>
    <m/>
    <m/>
    <m/>
    <m/>
    <n v="80"/>
    <m/>
    <m/>
    <m/>
    <m/>
    <m/>
    <m/>
    <m/>
    <m/>
    <m/>
    <m/>
    <m/>
    <n v="0.36"/>
    <n v="0.75"/>
    <n v="0.94"/>
    <m/>
    <m/>
    <m/>
    <n v="5072"/>
    <m/>
    <m/>
    <m/>
    <m/>
    <m/>
    <m/>
    <m/>
    <m/>
    <n v="5072"/>
    <n v="0"/>
    <m/>
    <m/>
    <m/>
    <m/>
    <m/>
    <m/>
    <m/>
    <m/>
    <n v="0"/>
    <m/>
    <m/>
    <m/>
    <m/>
    <m/>
    <m/>
    <m/>
    <m/>
    <m/>
    <n v="0"/>
    <m/>
    <m/>
    <m/>
    <m/>
    <n v="3675"/>
    <m/>
    <m/>
    <m/>
    <m/>
    <m/>
    <n v="3675"/>
    <n v="18561"/>
    <n v="0"/>
    <n v="22236"/>
    <s v="Department chair (Faculty position)"/>
    <m/>
    <s v="M.L.I.S."/>
    <s v="yes"/>
    <m/>
    <m/>
    <m/>
    <m/>
    <m/>
    <m/>
    <n v="539"/>
    <n v="7449"/>
    <n v="67450"/>
    <n v="44"/>
    <n v="5503"/>
    <n v="39820"/>
    <m/>
    <n v="1"/>
    <n v="7249"/>
    <m/>
    <m/>
    <m/>
    <m/>
    <m/>
    <m/>
    <m/>
    <s v="Yes"/>
    <s v="EBSCO"/>
    <n v="1"/>
    <m/>
    <m/>
    <m/>
    <m/>
    <m/>
    <n v="2"/>
    <m/>
    <n v="6"/>
    <m/>
    <n v="2"/>
    <n v="0.75"/>
    <n v="1"/>
    <n v="3"/>
    <n v="1"/>
    <n v="0"/>
    <m/>
    <m/>
    <n v="493"/>
    <s v="Actual"/>
    <n v="1316"/>
    <n v="2291"/>
    <n v="1296"/>
    <n v="93"/>
    <n v="31"/>
    <m/>
    <m/>
    <m/>
    <m/>
    <n v="5520"/>
    <n v="56"/>
    <n v="0"/>
    <m/>
    <n v="42"/>
    <n v="2554"/>
    <n v="208"/>
    <m/>
    <m/>
    <m/>
    <m/>
    <m/>
    <m/>
    <m/>
    <m/>
    <m/>
    <m/>
    <m/>
    <m/>
    <m/>
    <m/>
    <n v="12"/>
    <n v="20"/>
    <n v="8"/>
    <n v="40"/>
    <m/>
    <m/>
    <n v="1312"/>
    <m/>
    <m/>
    <m/>
    <m/>
    <m/>
    <m/>
    <n v="0"/>
    <n v="0"/>
    <n v="0"/>
    <m/>
    <m/>
    <m/>
    <m/>
    <m/>
    <n v="155"/>
    <n v="164"/>
    <n v="155"/>
    <n v="155"/>
    <n v="93"/>
    <n v="0"/>
    <n v="0"/>
    <s v="8:00 am - 5:00 pm"/>
    <s v="8:00 am - 5:00 pm"/>
    <s v="8:00 am - 5:00 pm"/>
    <s v="8:00 am - 5:00 pm"/>
    <s v="8:00 am - 2:00 pm"/>
    <m/>
    <m/>
    <s v="No"/>
    <m/>
    <m/>
    <m/>
    <m/>
    <m/>
    <m/>
    <m/>
    <m/>
    <m/>
    <m/>
    <m/>
    <m/>
    <m/>
    <m/>
    <n v="36"/>
    <n v="40"/>
    <n v="40"/>
    <n v="40"/>
    <n v="0"/>
    <n v="0"/>
    <n v="0"/>
    <s v="9:00 am - 1:00 pm"/>
    <s v="9:00 am - 1:00 pm"/>
    <s v="9:00 am - 1:00 pm"/>
    <s v="9:00 am - 1:00 pm"/>
    <m/>
    <m/>
    <m/>
    <s v="No"/>
    <m/>
    <m/>
    <m/>
    <m/>
    <s v="No"/>
    <s v="No"/>
    <n v="16"/>
    <m/>
    <m/>
    <n v="0"/>
    <n v="0"/>
    <s v="No"/>
    <m/>
    <n v="23277"/>
    <s v="Fall "/>
    <m/>
    <s v="No"/>
    <m/>
    <m/>
    <m/>
    <m/>
    <m/>
    <m/>
    <m/>
    <m/>
    <m/>
    <m/>
    <m/>
    <m/>
    <m/>
    <m/>
    <m/>
    <s v="Yes"/>
    <s v="General Library Book Budget"/>
    <m/>
    <m/>
    <s v="Donations from Faculty"/>
    <m/>
    <m/>
    <m/>
    <s v="Other"/>
    <s v="Donation(s) from students"/>
    <m/>
    <m/>
    <n v="2605.77"/>
    <x v="1"/>
    <s v="Small"/>
  </r>
  <r>
    <s v="Kern CCD"/>
    <x v="73"/>
    <s v="522"/>
    <s v="Multi-College District"/>
    <n v="20160"/>
    <x v="10"/>
    <n v="2684.05"/>
    <n v="13900"/>
    <m/>
    <n v="27"/>
    <n v="4"/>
    <m/>
    <m/>
    <m/>
    <m/>
    <m/>
    <m/>
    <n v="1"/>
    <n v="0"/>
    <n v="30"/>
    <n v="32"/>
    <n v="238"/>
    <m/>
    <m/>
    <m/>
    <m/>
    <m/>
    <m/>
    <n v="14000"/>
    <n v="5000"/>
    <m/>
    <m/>
    <m/>
    <m/>
    <m/>
    <m/>
    <m/>
    <m/>
    <n v="11052"/>
    <m/>
    <n v="30052"/>
    <m/>
    <m/>
    <m/>
    <m/>
    <m/>
    <m/>
    <m/>
    <m/>
    <m/>
    <m/>
    <m/>
    <m/>
    <m/>
    <n v="179"/>
    <m/>
    <m/>
    <m/>
    <m/>
    <m/>
    <m/>
    <m/>
    <m/>
    <m/>
    <m/>
    <m/>
    <n v="179"/>
    <m/>
    <m/>
    <m/>
    <m/>
    <m/>
    <m/>
    <m/>
    <m/>
    <m/>
    <m/>
    <n v="0"/>
    <n v="25496"/>
    <m/>
    <m/>
    <m/>
    <m/>
    <m/>
    <m/>
    <m/>
    <m/>
    <m/>
    <m/>
    <m/>
    <n v="25496"/>
    <n v="0"/>
    <m/>
    <m/>
    <m/>
    <m/>
    <m/>
    <m/>
    <m/>
    <m/>
    <m/>
    <n v="0"/>
    <m/>
    <m/>
    <m/>
    <m/>
    <m/>
    <m/>
    <m/>
    <m/>
    <m/>
    <m/>
    <n v="0"/>
    <n v="0"/>
    <m/>
    <m/>
    <m/>
    <m/>
    <m/>
    <m/>
    <m/>
    <m/>
    <m/>
    <m/>
    <m/>
    <n v="0"/>
    <n v="0"/>
    <m/>
    <m/>
    <m/>
    <m/>
    <m/>
    <m/>
    <m/>
    <m/>
    <m/>
    <m/>
    <m/>
    <n v="0"/>
    <m/>
    <m/>
    <m/>
    <m/>
    <m/>
    <m/>
    <m/>
    <m/>
    <m/>
    <m/>
    <m/>
    <n v="0.44"/>
    <n v="0.92"/>
    <n v="0.97"/>
    <m/>
    <m/>
    <m/>
    <n v="6410"/>
    <m/>
    <m/>
    <m/>
    <m/>
    <m/>
    <m/>
    <m/>
    <m/>
    <n v="6410"/>
    <n v="0"/>
    <m/>
    <m/>
    <m/>
    <m/>
    <m/>
    <m/>
    <m/>
    <m/>
    <n v="0"/>
    <m/>
    <m/>
    <m/>
    <m/>
    <m/>
    <m/>
    <m/>
    <m/>
    <m/>
    <n v="0"/>
    <m/>
    <m/>
    <m/>
    <m/>
    <m/>
    <m/>
    <m/>
    <n v="1130"/>
    <m/>
    <m/>
    <n v="1130"/>
    <n v="30231"/>
    <n v="0"/>
    <n v="31361"/>
    <s v="VPI/CIO"/>
    <m/>
    <m/>
    <s v="no"/>
    <m/>
    <m/>
    <m/>
    <m/>
    <m/>
    <m/>
    <n v="512"/>
    <n v="910"/>
    <n v="27755"/>
    <n v="1"/>
    <n v="0"/>
    <n v="24927"/>
    <m/>
    <n v="15"/>
    <n v="93"/>
    <m/>
    <m/>
    <m/>
    <m/>
    <m/>
    <m/>
    <m/>
    <s v="No"/>
    <m/>
    <n v="2"/>
    <m/>
    <m/>
    <m/>
    <m/>
    <m/>
    <n v="3"/>
    <m/>
    <n v="1"/>
    <m/>
    <n v="2.04"/>
    <n v="0.25"/>
    <n v="2"/>
    <n v="4.04"/>
    <n v="2"/>
    <n v="0"/>
    <m/>
    <m/>
    <n v="2206"/>
    <s v="Actual"/>
    <n v="4725"/>
    <n v="728"/>
    <n v="378"/>
    <n v="6"/>
    <m/>
    <m/>
    <m/>
    <m/>
    <m/>
    <n v="8043"/>
    <n v="248"/>
    <n v="0"/>
    <m/>
    <n v="73"/>
    <n v="71"/>
    <n v="51"/>
    <m/>
    <m/>
    <m/>
    <m/>
    <m/>
    <m/>
    <m/>
    <m/>
    <m/>
    <m/>
    <m/>
    <m/>
    <m/>
    <m/>
    <n v="51"/>
    <n v="11"/>
    <n v="20"/>
    <n v="0"/>
    <m/>
    <m/>
    <n v="1082"/>
    <m/>
    <m/>
    <m/>
    <m/>
    <m/>
    <m/>
    <n v="1"/>
    <n v="8"/>
    <n v="245"/>
    <m/>
    <m/>
    <m/>
    <m/>
    <m/>
    <n v="13"/>
    <n v="13"/>
    <n v="13"/>
    <n v="13"/>
    <n v="4"/>
    <n v="0"/>
    <n v="0"/>
    <s v="8:00 am - 9:00 pm"/>
    <s v="8:00 am - 9:00 pm"/>
    <s v="8:00 am - 9:00 pm"/>
    <s v="8:00 am - 9:00 pm"/>
    <s v="8:00 am - 12:00 pm"/>
    <m/>
    <m/>
    <s v="No"/>
    <m/>
    <m/>
    <m/>
    <m/>
    <m/>
    <m/>
    <m/>
    <m/>
    <m/>
    <m/>
    <m/>
    <m/>
    <m/>
    <m/>
    <n v="10"/>
    <n v="10"/>
    <n v="10"/>
    <n v="10"/>
    <n v="4"/>
    <n v="0"/>
    <n v="0"/>
    <s v="8:00 am - 6:00 pm"/>
    <s v="8:00 am - 6:00 pm"/>
    <s v="8:00 am - 6:00 pm"/>
    <s v="8:00 am - 6:00 pm"/>
    <s v="8:00 am - 12:00 pm"/>
    <m/>
    <m/>
    <s v="No"/>
    <m/>
    <m/>
    <m/>
    <m/>
    <s v="No"/>
    <s v="Yes"/>
    <n v="0"/>
    <m/>
    <m/>
    <n v="0"/>
    <n v="0"/>
    <s v="Yes"/>
    <n v="2"/>
    <n v="17517"/>
    <s v="Fall "/>
    <m/>
    <s v="No"/>
    <m/>
    <m/>
    <m/>
    <m/>
    <m/>
    <m/>
    <m/>
    <m/>
    <m/>
    <m/>
    <m/>
    <m/>
    <m/>
    <m/>
    <m/>
    <s v="No"/>
    <m/>
    <m/>
    <m/>
    <m/>
    <m/>
    <m/>
    <m/>
    <m/>
    <m/>
    <m/>
    <m/>
    <n v="1342.0250000000001"/>
    <x v="1"/>
    <s v="Small"/>
  </r>
  <r>
    <s v="Desert CCD"/>
    <x v="31"/>
    <s v="931"/>
    <s v="Single College District"/>
    <n v="20160"/>
    <x v="10"/>
    <n v="8313.93"/>
    <n v="13325"/>
    <m/>
    <n v="56"/>
    <n v="4"/>
    <m/>
    <m/>
    <m/>
    <m/>
    <m/>
    <m/>
    <n v="1"/>
    <n v="0"/>
    <n v="45"/>
    <n v="24"/>
    <n v="243"/>
    <m/>
    <m/>
    <m/>
    <m/>
    <m/>
    <m/>
    <n v="14925"/>
    <n v="0"/>
    <m/>
    <m/>
    <m/>
    <m/>
    <m/>
    <m/>
    <m/>
    <m/>
    <m/>
    <m/>
    <n v="14925"/>
    <m/>
    <m/>
    <m/>
    <m/>
    <m/>
    <m/>
    <m/>
    <m/>
    <m/>
    <m/>
    <m/>
    <m/>
    <m/>
    <n v="2399"/>
    <m/>
    <n v="0"/>
    <n v="0"/>
    <n v="0"/>
    <m/>
    <m/>
    <n v="0"/>
    <n v="0"/>
    <n v="0"/>
    <n v="0"/>
    <m/>
    <n v="2399"/>
    <m/>
    <m/>
    <m/>
    <m/>
    <m/>
    <m/>
    <m/>
    <m/>
    <m/>
    <m/>
    <n v="0"/>
    <n v="63739"/>
    <m/>
    <n v="0"/>
    <n v="0"/>
    <n v="0"/>
    <m/>
    <n v="0"/>
    <n v="0"/>
    <n v="0"/>
    <n v="0"/>
    <n v="0"/>
    <m/>
    <n v="63739"/>
    <n v="0"/>
    <n v="0"/>
    <n v="0"/>
    <n v="0"/>
    <m/>
    <n v="0"/>
    <n v="0"/>
    <n v="0"/>
    <n v="0"/>
    <n v="0"/>
    <n v="0"/>
    <m/>
    <m/>
    <m/>
    <m/>
    <m/>
    <m/>
    <m/>
    <m/>
    <m/>
    <m/>
    <n v="0"/>
    <n v="0"/>
    <n v="0"/>
    <m/>
    <n v="0"/>
    <n v="0"/>
    <m/>
    <n v="0"/>
    <n v="0"/>
    <n v="0"/>
    <n v="0"/>
    <n v="0"/>
    <m/>
    <n v="0"/>
    <n v="199"/>
    <n v="0"/>
    <m/>
    <n v="0"/>
    <n v="0"/>
    <m/>
    <n v="0"/>
    <n v="0"/>
    <n v="0"/>
    <n v="0"/>
    <n v="0"/>
    <m/>
    <n v="199"/>
    <m/>
    <m/>
    <m/>
    <m/>
    <m/>
    <m/>
    <m/>
    <m/>
    <m/>
    <m/>
    <m/>
    <n v="0.56999999999999995"/>
    <n v="0.88"/>
    <n v="0.97"/>
    <m/>
    <m/>
    <m/>
    <n v="0"/>
    <n v="0"/>
    <n v="0"/>
    <n v="0"/>
    <n v="0"/>
    <n v="0"/>
    <n v="0"/>
    <n v="0"/>
    <n v="0"/>
    <n v="0"/>
    <n v="0"/>
    <n v="0"/>
    <n v="0"/>
    <n v="0"/>
    <n v="0"/>
    <n v="0"/>
    <n v="0"/>
    <n v="0"/>
    <n v="0"/>
    <n v="0"/>
    <m/>
    <m/>
    <m/>
    <m/>
    <m/>
    <m/>
    <m/>
    <m/>
    <m/>
    <n v="0"/>
    <n v="80"/>
    <n v="0"/>
    <n v="0"/>
    <n v="0"/>
    <n v="0"/>
    <n v="0"/>
    <n v="0"/>
    <n v="0"/>
    <m/>
    <m/>
    <n v="80"/>
    <n v="17324"/>
    <n v="0"/>
    <n v="17404"/>
    <s v="Dean or other administrator"/>
    <m/>
    <s v="M. Ed."/>
    <s v="yes"/>
    <m/>
    <m/>
    <m/>
    <m/>
    <m/>
    <m/>
    <n v="569"/>
    <n v="0"/>
    <n v="0"/>
    <n v="0"/>
    <n v="0"/>
    <n v="25253"/>
    <m/>
    <n v="0"/>
    <n v="0"/>
    <m/>
    <m/>
    <m/>
    <m/>
    <m/>
    <m/>
    <m/>
    <s v="No"/>
    <m/>
    <n v="2"/>
    <m/>
    <m/>
    <m/>
    <m/>
    <m/>
    <n v="4"/>
    <m/>
    <n v="0"/>
    <m/>
    <n v="3.92"/>
    <n v="2"/>
    <n v="3.57"/>
    <n v="7.49"/>
    <n v="3.57"/>
    <n v="0"/>
    <m/>
    <m/>
    <n v="3970"/>
    <s v="Actual"/>
    <n v="9576"/>
    <n v="11069"/>
    <n v="3207"/>
    <n v="0"/>
    <n v="0"/>
    <m/>
    <m/>
    <m/>
    <m/>
    <n v="27822"/>
    <n v="3346"/>
    <n v="86"/>
    <m/>
    <n v="3187"/>
    <n v="2305"/>
    <n v="2305"/>
    <m/>
    <m/>
    <m/>
    <m/>
    <m/>
    <m/>
    <m/>
    <m/>
    <m/>
    <m/>
    <m/>
    <m/>
    <m/>
    <m/>
    <n v="94"/>
    <n v="0"/>
    <n v="0"/>
    <n v="0"/>
    <m/>
    <m/>
    <n v="2901"/>
    <m/>
    <m/>
    <m/>
    <m/>
    <m/>
    <m/>
    <n v="0"/>
    <n v="0"/>
    <n v="0"/>
    <m/>
    <m/>
    <m/>
    <m/>
    <m/>
    <n v="12"/>
    <n v="12"/>
    <n v="12"/>
    <n v="12"/>
    <n v="8"/>
    <m/>
    <m/>
    <s v="12:00 pm - 12:00 am"/>
    <s v="12:00 pm - 12:00 am"/>
    <s v="8:00 am - 8:00 pm"/>
    <s v="8:00 am - 8:00 pm"/>
    <s v="8:00 am - 5:00 pm"/>
    <n v="0"/>
    <n v="0"/>
    <s v="No"/>
    <m/>
    <m/>
    <m/>
    <m/>
    <m/>
    <m/>
    <m/>
    <m/>
    <m/>
    <m/>
    <m/>
    <m/>
    <m/>
    <m/>
    <n v="10"/>
    <n v="10"/>
    <n v="10"/>
    <n v="10"/>
    <n v="0"/>
    <m/>
    <m/>
    <s v="8:00 am - 6:00 pm"/>
    <s v="9:00 am - 6:00 pm"/>
    <s v="8:00 am - 6:00 pm"/>
    <s v="8:00 am - 6:00 pm"/>
    <n v="0"/>
    <n v="0"/>
    <n v="0"/>
    <s v="No"/>
    <m/>
    <m/>
    <m/>
    <m/>
    <s v="Yes"/>
    <s v="No"/>
    <n v="50"/>
    <m/>
    <m/>
    <n v="0"/>
    <n v="0"/>
    <s v="No"/>
    <m/>
    <n v="72658"/>
    <s v="Fall "/>
    <m/>
    <s v="No"/>
    <m/>
    <m/>
    <m/>
    <m/>
    <m/>
    <m/>
    <m/>
    <m/>
    <m/>
    <m/>
    <m/>
    <m/>
    <m/>
    <m/>
    <m/>
    <s v="Yes"/>
    <m/>
    <m/>
    <s v="College Foundation"/>
    <m/>
    <m/>
    <m/>
    <m/>
    <m/>
    <m/>
    <m/>
    <m/>
    <n v="2328.8319327731097"/>
    <x v="0"/>
    <s v="Small"/>
  </r>
  <r>
    <s v="Barstow CCD"/>
    <x v="71"/>
    <s v="911"/>
    <s v="Single College District"/>
    <n v="20160"/>
    <x v="10"/>
    <n v="2529.94"/>
    <n v="27000"/>
    <m/>
    <n v="23"/>
    <n v="2"/>
    <m/>
    <m/>
    <m/>
    <m/>
    <m/>
    <m/>
    <n v="0"/>
    <n v="0"/>
    <n v="0"/>
    <n v="8"/>
    <n v="160"/>
    <m/>
    <m/>
    <m/>
    <m/>
    <m/>
    <m/>
    <n v="15000"/>
    <m/>
    <m/>
    <m/>
    <m/>
    <m/>
    <m/>
    <m/>
    <m/>
    <m/>
    <m/>
    <m/>
    <n v="15000"/>
    <m/>
    <m/>
    <m/>
    <m/>
    <m/>
    <m/>
    <m/>
    <m/>
    <m/>
    <m/>
    <m/>
    <m/>
    <m/>
    <n v="759"/>
    <m/>
    <m/>
    <m/>
    <m/>
    <m/>
    <m/>
    <m/>
    <m/>
    <m/>
    <m/>
    <m/>
    <n v="759"/>
    <m/>
    <m/>
    <m/>
    <m/>
    <m/>
    <m/>
    <m/>
    <m/>
    <m/>
    <m/>
    <n v="0"/>
    <n v="6273"/>
    <m/>
    <m/>
    <m/>
    <m/>
    <m/>
    <m/>
    <m/>
    <m/>
    <m/>
    <m/>
    <m/>
    <n v="6273"/>
    <m/>
    <m/>
    <m/>
    <m/>
    <m/>
    <m/>
    <m/>
    <m/>
    <m/>
    <m/>
    <n v="0"/>
    <m/>
    <m/>
    <m/>
    <m/>
    <m/>
    <m/>
    <m/>
    <m/>
    <m/>
    <m/>
    <n v="0"/>
    <m/>
    <m/>
    <m/>
    <m/>
    <m/>
    <m/>
    <m/>
    <m/>
    <m/>
    <m/>
    <m/>
    <m/>
    <n v="0"/>
    <n v="1200"/>
    <m/>
    <m/>
    <m/>
    <m/>
    <m/>
    <m/>
    <m/>
    <m/>
    <m/>
    <m/>
    <m/>
    <n v="1200"/>
    <m/>
    <m/>
    <m/>
    <m/>
    <m/>
    <m/>
    <m/>
    <m/>
    <m/>
    <m/>
    <m/>
    <n v="0.05"/>
    <n v="0.4"/>
    <n v="0.38"/>
    <m/>
    <m/>
    <m/>
    <m/>
    <m/>
    <m/>
    <m/>
    <m/>
    <m/>
    <m/>
    <m/>
    <m/>
    <n v="0"/>
    <m/>
    <m/>
    <m/>
    <m/>
    <m/>
    <m/>
    <m/>
    <m/>
    <m/>
    <n v="0"/>
    <m/>
    <m/>
    <m/>
    <m/>
    <m/>
    <m/>
    <m/>
    <m/>
    <m/>
    <n v="0"/>
    <n v="38968"/>
    <m/>
    <m/>
    <m/>
    <m/>
    <m/>
    <m/>
    <m/>
    <m/>
    <m/>
    <n v="38968"/>
    <n v="15759"/>
    <n v="0"/>
    <n v="54727"/>
    <s v="Other"/>
    <s v="Librarian"/>
    <s v="M.L.I.S."/>
    <s v="yes"/>
    <m/>
    <m/>
    <m/>
    <m/>
    <m/>
    <m/>
    <n v="364"/>
    <n v="698"/>
    <n v="60362"/>
    <n v="26"/>
    <n v="0"/>
    <n v="21347"/>
    <m/>
    <n v="52"/>
    <n v="0"/>
    <m/>
    <m/>
    <m/>
    <m/>
    <m/>
    <m/>
    <m/>
    <s v="No"/>
    <m/>
    <n v="1"/>
    <m/>
    <m/>
    <m/>
    <m/>
    <m/>
    <n v="3"/>
    <m/>
    <n v="3"/>
    <m/>
    <n v="1.5"/>
    <n v="1.5"/>
    <n v="0.25"/>
    <n v="1.75"/>
    <n v="0.25"/>
    <n v="0"/>
    <m/>
    <m/>
    <m/>
    <m/>
    <n v="1763"/>
    <n v="4247"/>
    <m/>
    <n v="348"/>
    <m/>
    <m/>
    <m/>
    <m/>
    <m/>
    <n v="6358"/>
    <n v="0"/>
    <n v="0"/>
    <m/>
    <n v="0"/>
    <n v="0"/>
    <n v="0"/>
    <m/>
    <m/>
    <m/>
    <m/>
    <m/>
    <m/>
    <m/>
    <m/>
    <m/>
    <m/>
    <m/>
    <m/>
    <m/>
    <m/>
    <n v="22"/>
    <n v="2"/>
    <m/>
    <m/>
    <m/>
    <m/>
    <n v="300"/>
    <m/>
    <m/>
    <m/>
    <m/>
    <m/>
    <m/>
    <n v="0"/>
    <n v="0"/>
    <n v="0"/>
    <m/>
    <m/>
    <m/>
    <m/>
    <m/>
    <n v="10"/>
    <n v="10"/>
    <n v="10"/>
    <n v="10"/>
    <n v="8"/>
    <n v="0"/>
    <n v="0"/>
    <s v="8:00 am - 6:00 pm"/>
    <s v="8:00 am - 6:00 pm"/>
    <s v="8:00 am - 6:00 pm"/>
    <s v="8:00 am - 6:00 pm"/>
    <s v="8:00 am - 4:00 pm"/>
    <m/>
    <m/>
    <s v="Yes"/>
    <n v="9"/>
    <n v="9"/>
    <n v="9"/>
    <n v="9"/>
    <m/>
    <n v="0"/>
    <n v="0"/>
    <s v="8:00 am - 5:00 pm"/>
    <s v="8:00 am - 5:00 pm"/>
    <s v="8:00 am - 5:00 pm"/>
    <s v="8:00 am - 5:00 pm"/>
    <m/>
    <m/>
    <m/>
    <m/>
    <m/>
    <m/>
    <m/>
    <m/>
    <m/>
    <m/>
    <m/>
    <m/>
    <m/>
    <m/>
    <m/>
    <m/>
    <m/>
    <s v="Yes"/>
    <m/>
    <m/>
    <m/>
    <m/>
    <s v="No"/>
    <s v="No"/>
    <n v="0"/>
    <m/>
    <m/>
    <n v="0"/>
    <n v="0"/>
    <s v="No"/>
    <m/>
    <n v="83406"/>
    <s v="Fall "/>
    <m/>
    <s v="No"/>
    <m/>
    <m/>
    <m/>
    <m/>
    <m/>
    <m/>
    <m/>
    <m/>
    <m/>
    <m/>
    <m/>
    <m/>
    <m/>
    <m/>
    <m/>
    <s v="No"/>
    <m/>
    <m/>
    <m/>
    <m/>
    <m/>
    <m/>
    <m/>
    <m/>
    <m/>
    <m/>
    <m/>
    <n v="10119.76"/>
    <x v="1"/>
    <s v="Small"/>
  </r>
  <r>
    <s v="Peralta CCD"/>
    <x v="92"/>
    <s v="344"/>
    <s v="Multi-College District"/>
    <n v="20160"/>
    <x v="10"/>
    <n v="4458.54"/>
    <n v="17000"/>
    <m/>
    <n v="24"/>
    <n v="3"/>
    <m/>
    <m/>
    <m/>
    <m/>
    <m/>
    <m/>
    <n v="0"/>
    <n v="0"/>
    <n v="0"/>
    <n v="20"/>
    <n v="170"/>
    <m/>
    <m/>
    <m/>
    <m/>
    <m/>
    <m/>
    <n v="15366"/>
    <n v="2868"/>
    <m/>
    <m/>
    <m/>
    <m/>
    <m/>
    <m/>
    <m/>
    <m/>
    <m/>
    <m/>
    <n v="18234"/>
    <m/>
    <m/>
    <m/>
    <m/>
    <m/>
    <m/>
    <m/>
    <m/>
    <m/>
    <m/>
    <m/>
    <m/>
    <m/>
    <n v="7156"/>
    <m/>
    <m/>
    <m/>
    <m/>
    <m/>
    <m/>
    <m/>
    <m/>
    <m/>
    <m/>
    <m/>
    <n v="7156"/>
    <m/>
    <m/>
    <m/>
    <m/>
    <m/>
    <m/>
    <m/>
    <m/>
    <m/>
    <m/>
    <n v="0"/>
    <m/>
    <m/>
    <m/>
    <m/>
    <m/>
    <m/>
    <m/>
    <m/>
    <m/>
    <n v="39377"/>
    <m/>
    <m/>
    <n v="39377"/>
    <m/>
    <m/>
    <m/>
    <m/>
    <m/>
    <m/>
    <m/>
    <m/>
    <m/>
    <m/>
    <n v="0"/>
    <m/>
    <m/>
    <m/>
    <m/>
    <m/>
    <m/>
    <m/>
    <m/>
    <m/>
    <m/>
    <n v="0"/>
    <m/>
    <m/>
    <m/>
    <m/>
    <m/>
    <m/>
    <m/>
    <m/>
    <m/>
    <m/>
    <m/>
    <m/>
    <n v="0"/>
    <m/>
    <m/>
    <m/>
    <m/>
    <m/>
    <m/>
    <m/>
    <m/>
    <m/>
    <m/>
    <m/>
    <m/>
    <n v="0"/>
    <m/>
    <m/>
    <m/>
    <m/>
    <m/>
    <m/>
    <m/>
    <m/>
    <m/>
    <m/>
    <m/>
    <n v="0.64"/>
    <n v="0.94"/>
    <n v="0.99"/>
    <m/>
    <m/>
    <m/>
    <m/>
    <m/>
    <m/>
    <m/>
    <m/>
    <m/>
    <m/>
    <m/>
    <m/>
    <n v="0"/>
    <m/>
    <m/>
    <m/>
    <m/>
    <m/>
    <m/>
    <m/>
    <m/>
    <m/>
    <n v="0"/>
    <m/>
    <m/>
    <m/>
    <m/>
    <m/>
    <m/>
    <m/>
    <m/>
    <m/>
    <n v="0"/>
    <m/>
    <n v="2500"/>
    <m/>
    <m/>
    <m/>
    <m/>
    <m/>
    <m/>
    <m/>
    <m/>
    <n v="2500"/>
    <n v="25390"/>
    <n v="0"/>
    <n v="27890"/>
    <s v="Department chair (Faculty position)"/>
    <m/>
    <s v="M.L.I.S."/>
    <s v="yes"/>
    <m/>
    <m/>
    <m/>
    <m/>
    <m/>
    <m/>
    <n v="720"/>
    <m/>
    <n v="15428"/>
    <n v="93"/>
    <m/>
    <n v="45440"/>
    <m/>
    <m/>
    <n v="7"/>
    <m/>
    <m/>
    <m/>
    <m/>
    <m/>
    <m/>
    <m/>
    <s v="No"/>
    <m/>
    <n v="2"/>
    <m/>
    <m/>
    <m/>
    <m/>
    <m/>
    <n v="4"/>
    <m/>
    <n v="4"/>
    <m/>
    <n v="3.5"/>
    <n v="2"/>
    <n v="3.37"/>
    <n v="6.87"/>
    <n v="3.37"/>
    <m/>
    <m/>
    <m/>
    <n v="7274"/>
    <s v="Actual"/>
    <n v="423"/>
    <n v="8908"/>
    <n v="887"/>
    <m/>
    <n v="448"/>
    <m/>
    <m/>
    <m/>
    <m/>
    <n v="17940"/>
    <m/>
    <m/>
    <m/>
    <m/>
    <m/>
    <m/>
    <m/>
    <m/>
    <m/>
    <m/>
    <m/>
    <m/>
    <m/>
    <m/>
    <m/>
    <m/>
    <m/>
    <m/>
    <m/>
    <m/>
    <n v="10"/>
    <m/>
    <m/>
    <m/>
    <m/>
    <m/>
    <n v="248"/>
    <m/>
    <m/>
    <m/>
    <m/>
    <m/>
    <m/>
    <n v="1"/>
    <n v="4"/>
    <n v="121"/>
    <m/>
    <m/>
    <m/>
    <m/>
    <m/>
    <n v="12"/>
    <n v="12"/>
    <n v="12"/>
    <n v="12"/>
    <n v="8"/>
    <n v="6"/>
    <m/>
    <s v="8:00 am - 8:00 pm"/>
    <s v="8:00 am - 8:00 pm"/>
    <s v="8:00 am - 8:00 pm"/>
    <s v="8:00 am - 8:00 pm"/>
    <s v="8:00 am - 4:00 pm"/>
    <s v="10:00 am - 4:00 pm"/>
    <m/>
    <s v="No"/>
    <m/>
    <m/>
    <m/>
    <m/>
    <m/>
    <m/>
    <m/>
    <m/>
    <m/>
    <m/>
    <m/>
    <m/>
    <m/>
    <m/>
    <m/>
    <m/>
    <m/>
    <m/>
    <m/>
    <m/>
    <m/>
    <m/>
    <m/>
    <m/>
    <m/>
    <m/>
    <m/>
    <m/>
    <s v="No"/>
    <m/>
    <m/>
    <m/>
    <m/>
    <s v="Yes"/>
    <s v="Yes"/>
    <n v="28"/>
    <m/>
    <m/>
    <m/>
    <m/>
    <s v="No"/>
    <m/>
    <n v="85342"/>
    <s v="Spring"/>
    <m/>
    <s v="No"/>
    <m/>
    <m/>
    <m/>
    <m/>
    <m/>
    <m/>
    <m/>
    <m/>
    <m/>
    <m/>
    <m/>
    <m/>
    <m/>
    <m/>
    <m/>
    <s v="Yes"/>
    <s v="General Library Book Budget"/>
    <m/>
    <s v="College Foundation"/>
    <s v="Donations from Faculty"/>
    <m/>
    <m/>
    <m/>
    <m/>
    <m/>
    <m/>
    <m/>
    <n v="1323.0089020771513"/>
    <x v="1"/>
    <s v="Small"/>
  </r>
  <r>
    <s v="Imperial CCD"/>
    <x v="81"/>
    <s v="031"/>
    <s v="Single College District"/>
    <n v="20160"/>
    <x v="10"/>
    <n v="7110.53"/>
    <n v="25838"/>
    <m/>
    <n v="69"/>
    <n v="1"/>
    <m/>
    <m/>
    <m/>
    <m/>
    <m/>
    <m/>
    <n v="1"/>
    <n v="1"/>
    <n v="1"/>
    <n v="1"/>
    <n v="113"/>
    <m/>
    <m/>
    <m/>
    <m/>
    <m/>
    <m/>
    <n v="15881"/>
    <m/>
    <m/>
    <m/>
    <m/>
    <m/>
    <m/>
    <m/>
    <m/>
    <m/>
    <n v="25340"/>
    <m/>
    <n v="41221"/>
    <m/>
    <m/>
    <m/>
    <m/>
    <m/>
    <m/>
    <m/>
    <m/>
    <m/>
    <m/>
    <m/>
    <m/>
    <m/>
    <n v="4889"/>
    <m/>
    <m/>
    <m/>
    <m/>
    <m/>
    <m/>
    <m/>
    <m/>
    <m/>
    <m/>
    <m/>
    <n v="4889"/>
    <m/>
    <m/>
    <m/>
    <m/>
    <m/>
    <m/>
    <m/>
    <m/>
    <m/>
    <m/>
    <n v="0"/>
    <n v="55709"/>
    <m/>
    <m/>
    <m/>
    <m/>
    <m/>
    <m/>
    <m/>
    <m/>
    <m/>
    <m/>
    <m/>
    <n v="55709"/>
    <m/>
    <m/>
    <m/>
    <m/>
    <m/>
    <m/>
    <m/>
    <m/>
    <m/>
    <m/>
    <n v="0"/>
    <m/>
    <m/>
    <m/>
    <m/>
    <m/>
    <m/>
    <m/>
    <m/>
    <m/>
    <m/>
    <n v="0"/>
    <m/>
    <m/>
    <m/>
    <m/>
    <m/>
    <m/>
    <m/>
    <m/>
    <m/>
    <m/>
    <m/>
    <m/>
    <n v="0"/>
    <m/>
    <m/>
    <m/>
    <m/>
    <m/>
    <m/>
    <m/>
    <m/>
    <m/>
    <m/>
    <m/>
    <m/>
    <n v="0"/>
    <m/>
    <m/>
    <m/>
    <m/>
    <m/>
    <m/>
    <m/>
    <m/>
    <m/>
    <m/>
    <m/>
    <n v="0.56000000000000005"/>
    <n v="0.91"/>
    <n v="0.96"/>
    <m/>
    <m/>
    <m/>
    <m/>
    <m/>
    <m/>
    <m/>
    <m/>
    <m/>
    <m/>
    <m/>
    <m/>
    <n v="0"/>
    <m/>
    <m/>
    <m/>
    <m/>
    <m/>
    <m/>
    <m/>
    <m/>
    <m/>
    <n v="0"/>
    <m/>
    <m/>
    <m/>
    <m/>
    <m/>
    <m/>
    <m/>
    <m/>
    <m/>
    <n v="0"/>
    <m/>
    <m/>
    <m/>
    <m/>
    <m/>
    <m/>
    <m/>
    <m/>
    <m/>
    <m/>
    <n v="0"/>
    <n v="46110"/>
    <n v="0"/>
    <n v="46110"/>
    <s v="Dean or other administrator"/>
    <m/>
    <m/>
    <s v="no"/>
    <m/>
    <m/>
    <m/>
    <m/>
    <m/>
    <m/>
    <n v="1047"/>
    <n v="1457"/>
    <n v="25125"/>
    <n v="31"/>
    <n v="54499"/>
    <n v="47562"/>
    <m/>
    <n v="20"/>
    <n v="368"/>
    <m/>
    <m/>
    <m/>
    <m/>
    <m/>
    <m/>
    <m/>
    <s v="No"/>
    <m/>
    <n v="2"/>
    <m/>
    <m/>
    <m/>
    <m/>
    <m/>
    <n v="4"/>
    <m/>
    <n v="1"/>
    <m/>
    <n v="4"/>
    <n v="1.85"/>
    <n v="2.29"/>
    <n v="6.29"/>
    <n v="2.29"/>
    <n v="0"/>
    <m/>
    <m/>
    <n v="2050"/>
    <s v="Estimate"/>
    <m/>
    <m/>
    <m/>
    <m/>
    <m/>
    <m/>
    <m/>
    <m/>
    <m/>
    <n v="2050"/>
    <n v="8"/>
    <n v="0"/>
    <m/>
    <n v="1"/>
    <n v="0"/>
    <n v="0"/>
    <m/>
    <m/>
    <m/>
    <m/>
    <m/>
    <m/>
    <m/>
    <m/>
    <m/>
    <m/>
    <m/>
    <m/>
    <m/>
    <m/>
    <n v="81"/>
    <n v="2"/>
    <n v="0"/>
    <n v="81"/>
    <m/>
    <m/>
    <n v="1594"/>
    <m/>
    <m/>
    <m/>
    <m/>
    <m/>
    <m/>
    <n v="0"/>
    <n v="0"/>
    <n v="0"/>
    <m/>
    <m/>
    <m/>
    <m/>
    <m/>
    <n v="12"/>
    <n v="12"/>
    <n v="12"/>
    <n v="12"/>
    <n v="9"/>
    <n v="0"/>
    <n v="0"/>
    <s v="8:00 am - 8:00 pm"/>
    <s v="8:00 am - 8:00 pm"/>
    <s v="8:00 am - 8:00 pm"/>
    <s v="8:00 am - 8:00 pm"/>
    <s v="8:00 am - 5:00 pm"/>
    <m/>
    <m/>
    <s v="No"/>
    <m/>
    <m/>
    <m/>
    <m/>
    <m/>
    <m/>
    <m/>
    <m/>
    <m/>
    <m/>
    <m/>
    <m/>
    <m/>
    <m/>
    <n v="10"/>
    <n v="10"/>
    <n v="10"/>
    <n v="10"/>
    <n v="0"/>
    <n v="0"/>
    <n v="0"/>
    <s v="8:00 am - 6:00 pm"/>
    <s v="8:00 am - 6:00 pm"/>
    <s v="8:00 am - 6:00 pm"/>
    <s v="8:00 am - 6:00 pm"/>
    <m/>
    <m/>
    <m/>
    <s v="Yes"/>
    <m/>
    <m/>
    <m/>
    <m/>
    <s v="Yes"/>
    <s v="Yes"/>
    <n v="40"/>
    <m/>
    <m/>
    <n v="0"/>
    <n v="0"/>
    <s v="Yes"/>
    <n v="3"/>
    <n v="218558"/>
    <s v="Spring"/>
    <m/>
    <s v="No"/>
    <m/>
    <m/>
    <m/>
    <m/>
    <m/>
    <m/>
    <m/>
    <m/>
    <m/>
    <m/>
    <m/>
    <m/>
    <m/>
    <m/>
    <m/>
    <s v="No"/>
    <m/>
    <m/>
    <m/>
    <m/>
    <m/>
    <m/>
    <m/>
    <m/>
    <m/>
    <m/>
    <m/>
    <n v="3105.0349344978163"/>
    <x v="0"/>
    <s v="Small"/>
  </r>
  <r>
    <s v="Sierra CCD"/>
    <x v="30"/>
    <s v="271"/>
    <s v="Single College District"/>
    <n v="20160"/>
    <x v="10"/>
    <n v="14323.64"/>
    <n v="44311"/>
    <m/>
    <n v="73"/>
    <m/>
    <m/>
    <m/>
    <m/>
    <m/>
    <m/>
    <m/>
    <n v="2"/>
    <n v="954"/>
    <n v="64"/>
    <n v="91"/>
    <n v="1109"/>
    <m/>
    <m/>
    <m/>
    <m/>
    <m/>
    <m/>
    <n v="15881"/>
    <m/>
    <m/>
    <m/>
    <m/>
    <m/>
    <m/>
    <m/>
    <m/>
    <n v="72299"/>
    <m/>
    <m/>
    <n v="88180"/>
    <m/>
    <m/>
    <m/>
    <m/>
    <m/>
    <m/>
    <m/>
    <m/>
    <m/>
    <m/>
    <m/>
    <m/>
    <m/>
    <n v="8144"/>
    <m/>
    <m/>
    <m/>
    <m/>
    <m/>
    <m/>
    <m/>
    <m/>
    <n v="16102"/>
    <m/>
    <m/>
    <n v="24246"/>
    <m/>
    <m/>
    <m/>
    <m/>
    <m/>
    <m/>
    <m/>
    <m/>
    <m/>
    <m/>
    <n v="0"/>
    <n v="11187"/>
    <m/>
    <m/>
    <m/>
    <m/>
    <m/>
    <m/>
    <m/>
    <m/>
    <n v="62392"/>
    <m/>
    <m/>
    <n v="73579"/>
    <m/>
    <m/>
    <m/>
    <m/>
    <m/>
    <m/>
    <m/>
    <m/>
    <m/>
    <m/>
    <n v="0"/>
    <m/>
    <m/>
    <m/>
    <m/>
    <m/>
    <m/>
    <m/>
    <m/>
    <m/>
    <m/>
    <n v="0"/>
    <m/>
    <m/>
    <m/>
    <m/>
    <m/>
    <m/>
    <m/>
    <m/>
    <m/>
    <m/>
    <m/>
    <m/>
    <n v="0"/>
    <n v="150"/>
    <m/>
    <m/>
    <m/>
    <m/>
    <m/>
    <m/>
    <m/>
    <n v="275"/>
    <m/>
    <m/>
    <m/>
    <n v="425"/>
    <m/>
    <m/>
    <m/>
    <m/>
    <m/>
    <m/>
    <m/>
    <m/>
    <m/>
    <m/>
    <m/>
    <n v="0.45"/>
    <n v="0.19"/>
    <n v="0.13"/>
    <m/>
    <m/>
    <m/>
    <m/>
    <m/>
    <m/>
    <m/>
    <m/>
    <m/>
    <m/>
    <m/>
    <m/>
    <n v="0"/>
    <m/>
    <m/>
    <m/>
    <m/>
    <m/>
    <m/>
    <m/>
    <m/>
    <m/>
    <n v="0"/>
    <m/>
    <m/>
    <m/>
    <m/>
    <m/>
    <m/>
    <m/>
    <m/>
    <m/>
    <n v="0"/>
    <n v="5810"/>
    <m/>
    <m/>
    <m/>
    <m/>
    <m/>
    <n v="6173"/>
    <m/>
    <m/>
    <m/>
    <n v="11983"/>
    <n v="112426"/>
    <n v="0"/>
    <n v="124409"/>
    <s v="Dean or other administrator"/>
    <m/>
    <s v="M.L.S."/>
    <s v="yes"/>
    <m/>
    <m/>
    <m/>
    <m/>
    <m/>
    <m/>
    <n v="1758"/>
    <n v="529"/>
    <n v="140000"/>
    <n v="311"/>
    <n v="20000"/>
    <n v="88710"/>
    <m/>
    <n v="62"/>
    <n v="58"/>
    <m/>
    <m/>
    <m/>
    <m/>
    <m/>
    <m/>
    <m/>
    <s v="Yes"/>
    <s v="Ebsco, Kanopy"/>
    <n v="3"/>
    <m/>
    <m/>
    <m/>
    <m/>
    <m/>
    <n v="7"/>
    <m/>
    <n v="16"/>
    <m/>
    <n v="7"/>
    <n v="2.84"/>
    <n v="4.57"/>
    <n v="11.57"/>
    <n v="4.57"/>
    <n v="0"/>
    <m/>
    <m/>
    <n v="3325"/>
    <s v="Actual"/>
    <n v="8849"/>
    <n v="15331"/>
    <n v="7800"/>
    <n v="12"/>
    <m/>
    <m/>
    <m/>
    <m/>
    <m/>
    <n v="35317"/>
    <n v="0"/>
    <n v="39"/>
    <m/>
    <n v="32"/>
    <n v="208"/>
    <n v="104"/>
    <m/>
    <m/>
    <m/>
    <m/>
    <m/>
    <m/>
    <m/>
    <m/>
    <m/>
    <m/>
    <m/>
    <m/>
    <m/>
    <m/>
    <n v="202"/>
    <n v="4"/>
    <n v="8"/>
    <n v="8"/>
    <m/>
    <m/>
    <n v="5249"/>
    <m/>
    <m/>
    <m/>
    <m/>
    <m/>
    <m/>
    <n v="0"/>
    <n v="0"/>
    <n v="0"/>
    <m/>
    <m/>
    <m/>
    <m/>
    <m/>
    <n v="12.5"/>
    <n v="12.5"/>
    <n v="12.5"/>
    <n v="12.5"/>
    <n v="8.5"/>
    <m/>
    <n v="8"/>
    <s v="7:30 am - 8:00 pm"/>
    <s v="7:30 am - 8:00 pm"/>
    <s v="7:30 am - 8:00 pm"/>
    <s v="7:30 am - 8:00 pm"/>
    <s v="7:30 am - 4:00 pm"/>
    <m/>
    <s v="12:00 pm - 8:00 pm"/>
    <s v="No"/>
    <m/>
    <m/>
    <m/>
    <m/>
    <m/>
    <m/>
    <m/>
    <m/>
    <m/>
    <m/>
    <m/>
    <m/>
    <m/>
    <m/>
    <n v="10.5"/>
    <n v="10.5"/>
    <n v="10.5"/>
    <n v="10.5"/>
    <m/>
    <m/>
    <m/>
    <s v="7:30 am - 6:00 pm"/>
    <s v="7:30 am - 6:00 pm"/>
    <s v="7:30 am - 6:00 pm"/>
    <s v="7:30 am - 6:00 pm"/>
    <m/>
    <m/>
    <m/>
    <s v="Yes"/>
    <m/>
    <m/>
    <m/>
    <m/>
    <s v="Yes"/>
    <s v="Yes"/>
    <n v="36"/>
    <m/>
    <m/>
    <m/>
    <n v="104"/>
    <s v="No"/>
    <m/>
    <n v="102658"/>
    <s v="Fall "/>
    <m/>
    <s v="No"/>
    <m/>
    <m/>
    <m/>
    <m/>
    <m/>
    <m/>
    <m/>
    <m/>
    <m/>
    <m/>
    <m/>
    <m/>
    <m/>
    <m/>
    <m/>
    <s v="Yes"/>
    <s v="General Library Book Budget"/>
    <m/>
    <m/>
    <s v="Donations from Faculty"/>
    <s v="Donations from Publisher"/>
    <m/>
    <m/>
    <m/>
    <m/>
    <m/>
    <m/>
    <n v="3134.2757111597371"/>
    <x v="2"/>
    <s v="Medium"/>
  </r>
  <r>
    <s v="Ventura CCD"/>
    <x v="38"/>
    <s v="682"/>
    <s v="Multi-College District"/>
    <n v="20160"/>
    <x v="10"/>
    <n v="5499.73"/>
    <n v="38000"/>
    <m/>
    <n v="218"/>
    <n v="11"/>
    <m/>
    <m/>
    <m/>
    <m/>
    <m/>
    <m/>
    <n v="0"/>
    <n v="0"/>
    <n v="72"/>
    <n v="88"/>
    <n v="395"/>
    <m/>
    <m/>
    <m/>
    <m/>
    <m/>
    <m/>
    <n v="16483"/>
    <m/>
    <m/>
    <m/>
    <m/>
    <m/>
    <m/>
    <m/>
    <m/>
    <m/>
    <n v="42697"/>
    <m/>
    <n v="59180"/>
    <m/>
    <m/>
    <m/>
    <m/>
    <m/>
    <m/>
    <m/>
    <m/>
    <m/>
    <m/>
    <m/>
    <m/>
    <m/>
    <n v="5935"/>
    <m/>
    <m/>
    <m/>
    <m/>
    <m/>
    <m/>
    <m/>
    <m/>
    <m/>
    <m/>
    <m/>
    <n v="5935"/>
    <m/>
    <m/>
    <m/>
    <m/>
    <m/>
    <m/>
    <m/>
    <m/>
    <m/>
    <m/>
    <n v="0"/>
    <n v="34237"/>
    <m/>
    <m/>
    <m/>
    <m/>
    <m/>
    <m/>
    <m/>
    <m/>
    <m/>
    <m/>
    <m/>
    <n v="34237"/>
    <n v="7752"/>
    <n v="0"/>
    <n v="0"/>
    <n v="0"/>
    <m/>
    <n v="0"/>
    <n v="0"/>
    <n v="0"/>
    <n v="0"/>
    <n v="0"/>
    <n v="7752"/>
    <m/>
    <m/>
    <m/>
    <m/>
    <m/>
    <m/>
    <m/>
    <m/>
    <m/>
    <m/>
    <n v="0"/>
    <n v="0"/>
    <n v="0"/>
    <m/>
    <n v="0"/>
    <n v="0"/>
    <m/>
    <n v="0"/>
    <n v="0"/>
    <n v="0"/>
    <n v="0"/>
    <n v="0"/>
    <m/>
    <n v="0"/>
    <n v="0"/>
    <n v="0"/>
    <m/>
    <n v="0"/>
    <n v="0"/>
    <m/>
    <n v="0"/>
    <n v="0"/>
    <n v="0"/>
    <n v="0"/>
    <n v="0"/>
    <m/>
    <n v="0"/>
    <m/>
    <m/>
    <m/>
    <m/>
    <m/>
    <m/>
    <m/>
    <m/>
    <m/>
    <m/>
    <m/>
    <n v="0.4"/>
    <n v="0.2"/>
    <n v="0.2"/>
    <m/>
    <m/>
    <m/>
    <n v="0"/>
    <n v="0"/>
    <n v="0"/>
    <n v="1200"/>
    <n v="0"/>
    <n v="0"/>
    <n v="0"/>
    <n v="0"/>
    <n v="0"/>
    <n v="1200"/>
    <n v="0"/>
    <n v="0"/>
    <n v="0"/>
    <n v="0"/>
    <n v="0"/>
    <n v="0"/>
    <n v="0"/>
    <n v="0"/>
    <n v="0"/>
    <n v="0"/>
    <m/>
    <m/>
    <m/>
    <m/>
    <m/>
    <m/>
    <m/>
    <m/>
    <m/>
    <n v="0"/>
    <n v="2646"/>
    <n v="0"/>
    <n v="0"/>
    <n v="0"/>
    <n v="0"/>
    <n v="0"/>
    <n v="0"/>
    <n v="0"/>
    <m/>
    <m/>
    <n v="2646"/>
    <n v="65115"/>
    <n v="0"/>
    <n v="67761"/>
    <s v="Dean or other administrator"/>
    <m/>
    <m/>
    <s v="no"/>
    <m/>
    <m/>
    <m/>
    <m/>
    <m/>
    <m/>
    <n v="1452"/>
    <n v="422"/>
    <n v="141577"/>
    <n v="62"/>
    <n v="62"/>
    <n v="38108"/>
    <m/>
    <n v="5"/>
    <n v="100"/>
    <m/>
    <m/>
    <m/>
    <m/>
    <m/>
    <m/>
    <m/>
    <s v="No"/>
    <m/>
    <n v="1"/>
    <m/>
    <m/>
    <m/>
    <m/>
    <m/>
    <n v="3"/>
    <m/>
    <n v="3"/>
    <m/>
    <n v="3"/>
    <n v="18.899999999999999"/>
    <n v="1.657"/>
    <n v="4.657"/>
    <n v="1.657"/>
    <n v="0"/>
    <m/>
    <m/>
    <n v="1293"/>
    <s v="Actual"/>
    <n v="4239"/>
    <n v="16958"/>
    <n v="0"/>
    <n v="0"/>
    <n v="0"/>
    <m/>
    <m/>
    <m/>
    <m/>
    <n v="22490"/>
    <m/>
    <n v="5"/>
    <m/>
    <n v="5"/>
    <m/>
    <m/>
    <m/>
    <m/>
    <m/>
    <m/>
    <m/>
    <m/>
    <m/>
    <m/>
    <m/>
    <m/>
    <m/>
    <m/>
    <m/>
    <m/>
    <n v="128"/>
    <n v="10"/>
    <m/>
    <m/>
    <m/>
    <m/>
    <n v="3382"/>
    <m/>
    <m/>
    <m/>
    <m/>
    <m/>
    <m/>
    <n v="0"/>
    <n v="0"/>
    <n v="0"/>
    <m/>
    <m/>
    <m/>
    <m/>
    <m/>
    <n v="13"/>
    <n v="13"/>
    <n v="13"/>
    <n v="13"/>
    <n v="9"/>
    <n v="8"/>
    <n v="0"/>
    <s v="8:00 am - 9:00 pm"/>
    <s v="8:00 am - 9:00 pm"/>
    <s v="8:00 am - 9:00 pm"/>
    <s v="8:00 am - 9:00 pm"/>
    <s v="8:00 am - 5:00 pm"/>
    <s v="9:00 am - 5:00 pm"/>
    <m/>
    <s v="No"/>
    <m/>
    <m/>
    <m/>
    <m/>
    <m/>
    <m/>
    <m/>
    <m/>
    <m/>
    <m/>
    <m/>
    <m/>
    <m/>
    <m/>
    <m/>
    <m/>
    <m/>
    <m/>
    <m/>
    <m/>
    <m/>
    <m/>
    <m/>
    <m/>
    <m/>
    <m/>
    <m/>
    <m/>
    <s v="No"/>
    <m/>
    <m/>
    <m/>
    <m/>
    <s v="No"/>
    <s v="No"/>
    <m/>
    <m/>
    <m/>
    <n v="7"/>
    <n v="0"/>
    <s v="No"/>
    <m/>
    <n v="177221"/>
    <s v="Fall "/>
    <m/>
    <s v="No"/>
    <m/>
    <m/>
    <m/>
    <m/>
    <m/>
    <m/>
    <m/>
    <m/>
    <m/>
    <m/>
    <m/>
    <m/>
    <m/>
    <m/>
    <m/>
    <s v="Yes"/>
    <m/>
    <s v="Student Government"/>
    <s v="College Foundation"/>
    <s v="Donations from Faculty"/>
    <m/>
    <s v="Donations from Bookstore"/>
    <m/>
    <s v="Other"/>
    <s v="BSSOTP, Equity"/>
    <m/>
    <m/>
    <n v="3319.0887145443571"/>
    <x v="1"/>
    <s v="Small"/>
  </r>
  <r>
    <s v="Contra Costa CCD"/>
    <x v="25"/>
    <s v="313"/>
    <s v="Multi-College District"/>
    <n v="20160"/>
    <x v="10"/>
    <n v="8077.46"/>
    <n v="290986"/>
    <m/>
    <n v="122"/>
    <n v="5"/>
    <m/>
    <m/>
    <m/>
    <m/>
    <m/>
    <m/>
    <n v="2"/>
    <m/>
    <n v="62"/>
    <n v="26"/>
    <n v="297"/>
    <m/>
    <m/>
    <m/>
    <m/>
    <m/>
    <m/>
    <n v="16695"/>
    <m/>
    <m/>
    <m/>
    <n v="22293"/>
    <m/>
    <m/>
    <m/>
    <n v="1750"/>
    <m/>
    <n v="7863"/>
    <m/>
    <n v="48601"/>
    <m/>
    <m/>
    <m/>
    <m/>
    <m/>
    <m/>
    <m/>
    <m/>
    <m/>
    <m/>
    <m/>
    <m/>
    <m/>
    <n v="9609"/>
    <m/>
    <m/>
    <m/>
    <m/>
    <m/>
    <m/>
    <m/>
    <m/>
    <m/>
    <m/>
    <m/>
    <n v="9609"/>
    <m/>
    <m/>
    <m/>
    <m/>
    <m/>
    <m/>
    <m/>
    <m/>
    <m/>
    <m/>
    <n v="0"/>
    <n v="27655"/>
    <m/>
    <m/>
    <m/>
    <m/>
    <m/>
    <m/>
    <n v="10000"/>
    <m/>
    <m/>
    <m/>
    <s v="HSI STEM Grant $3645 HSI EXITO Grant $2500 Student Equity Plan $2187"/>
    <n v="37655"/>
    <m/>
    <m/>
    <m/>
    <m/>
    <m/>
    <m/>
    <m/>
    <m/>
    <m/>
    <m/>
    <n v="0"/>
    <m/>
    <m/>
    <m/>
    <m/>
    <m/>
    <m/>
    <m/>
    <m/>
    <m/>
    <m/>
    <n v="0"/>
    <m/>
    <m/>
    <m/>
    <m/>
    <m/>
    <m/>
    <m/>
    <m/>
    <m/>
    <m/>
    <m/>
    <m/>
    <n v="0"/>
    <m/>
    <m/>
    <m/>
    <m/>
    <m/>
    <m/>
    <m/>
    <m/>
    <m/>
    <m/>
    <m/>
    <m/>
    <n v="0"/>
    <m/>
    <m/>
    <m/>
    <m/>
    <m/>
    <m/>
    <m/>
    <m/>
    <m/>
    <m/>
    <m/>
    <n v="0.25"/>
    <n v="0.74"/>
    <n v="0.95"/>
    <m/>
    <m/>
    <m/>
    <n v="7170"/>
    <m/>
    <m/>
    <m/>
    <m/>
    <m/>
    <m/>
    <m/>
    <m/>
    <n v="7170"/>
    <m/>
    <m/>
    <m/>
    <m/>
    <m/>
    <m/>
    <m/>
    <m/>
    <m/>
    <n v="0"/>
    <m/>
    <m/>
    <m/>
    <m/>
    <m/>
    <m/>
    <m/>
    <m/>
    <m/>
    <n v="0"/>
    <m/>
    <m/>
    <m/>
    <m/>
    <m/>
    <m/>
    <m/>
    <n v="1905"/>
    <m/>
    <m/>
    <n v="1905"/>
    <n v="58210"/>
    <n v="0"/>
    <n v="60115"/>
    <s v="Department chair (Faculty position)"/>
    <m/>
    <s v="M.L.I.S."/>
    <s v="yes"/>
    <m/>
    <m/>
    <m/>
    <m/>
    <m/>
    <m/>
    <n v="3434"/>
    <n v="2951"/>
    <n v="95468"/>
    <n v="84"/>
    <n v="60"/>
    <n v="25564"/>
    <m/>
    <n v="4"/>
    <n v="9945"/>
    <m/>
    <m/>
    <m/>
    <m/>
    <m/>
    <m/>
    <m/>
    <s v="Yes"/>
    <s v="Kanopy"/>
    <n v="3"/>
    <m/>
    <m/>
    <m/>
    <m/>
    <m/>
    <n v="3"/>
    <m/>
    <n v="9"/>
    <m/>
    <n v="2.5"/>
    <n v="1.675"/>
    <n v="3.57"/>
    <n v="6.07"/>
    <n v="3.57"/>
    <m/>
    <m/>
    <m/>
    <n v="1964"/>
    <s v="Actual"/>
    <n v="6514"/>
    <n v="18903"/>
    <n v="2233"/>
    <n v="231"/>
    <m/>
    <m/>
    <m/>
    <m/>
    <m/>
    <n v="29845"/>
    <n v="0"/>
    <n v="360"/>
    <m/>
    <n v="177"/>
    <n v="115"/>
    <n v="68"/>
    <m/>
    <m/>
    <m/>
    <m/>
    <m/>
    <m/>
    <m/>
    <m/>
    <m/>
    <m/>
    <m/>
    <m/>
    <m/>
    <m/>
    <n v="113"/>
    <m/>
    <m/>
    <m/>
    <m/>
    <m/>
    <n v="3616"/>
    <m/>
    <m/>
    <m/>
    <m/>
    <m/>
    <m/>
    <n v="0"/>
    <n v="0"/>
    <n v="0"/>
    <m/>
    <m/>
    <m/>
    <m/>
    <m/>
    <n v="14"/>
    <n v="14"/>
    <n v="14"/>
    <n v="14"/>
    <n v="7"/>
    <n v="0"/>
    <n v="0"/>
    <s v="8:00 am - 9:45 pm"/>
    <s v="8:00 am - 9:45 pm"/>
    <s v="8:00 am - 9:45 pm"/>
    <s v="8:00 am - 9:45 pm"/>
    <s v="8:00 am - 2:45 pm"/>
    <m/>
    <m/>
    <s v="No"/>
    <n v="11"/>
    <n v="11"/>
    <n v="11"/>
    <n v="11"/>
    <m/>
    <n v="0"/>
    <n v="0"/>
    <s v="8:00 am - 6:45 pm"/>
    <s v="8:00 am - 6:45 pm"/>
    <s v="8:00 am - 6:45 pm"/>
    <s v="8:00 am - 6:45 pm"/>
    <m/>
    <m/>
    <m/>
    <m/>
    <m/>
    <m/>
    <m/>
    <m/>
    <m/>
    <m/>
    <m/>
    <m/>
    <m/>
    <m/>
    <m/>
    <m/>
    <m/>
    <s v="No"/>
    <m/>
    <m/>
    <m/>
    <m/>
    <s v="No"/>
    <s v="Yes"/>
    <n v="20"/>
    <m/>
    <m/>
    <n v="4"/>
    <n v="0"/>
    <s v="No"/>
    <m/>
    <n v="229627"/>
    <s v="Fall "/>
    <m/>
    <s v="No"/>
    <m/>
    <m/>
    <m/>
    <m/>
    <m/>
    <m/>
    <m/>
    <m/>
    <m/>
    <m/>
    <m/>
    <m/>
    <m/>
    <m/>
    <m/>
    <s v="Yes"/>
    <s v="General Library Book Budget"/>
    <s v="Student Government"/>
    <s v="College Foundation"/>
    <s v="Donations from Faculty"/>
    <m/>
    <m/>
    <m/>
    <m/>
    <m/>
    <m/>
    <s v="Grant Outside of College"/>
    <n v="2262.5938375350142"/>
    <x v="0"/>
    <s v="Small"/>
  </r>
  <r>
    <s v="West Kern CCD"/>
    <x v="112"/>
    <s v="691"/>
    <s v="Single College District"/>
    <n v="20160"/>
    <x v="10"/>
    <n v="2584.14"/>
    <n v="27000"/>
    <m/>
    <n v="104"/>
    <n v="5"/>
    <m/>
    <m/>
    <m/>
    <m/>
    <m/>
    <m/>
    <n v="1"/>
    <m/>
    <n v="35"/>
    <n v="30"/>
    <n v="305"/>
    <m/>
    <m/>
    <m/>
    <m/>
    <m/>
    <m/>
    <n v="17000"/>
    <m/>
    <m/>
    <m/>
    <m/>
    <m/>
    <m/>
    <m/>
    <m/>
    <m/>
    <n v="10000"/>
    <m/>
    <n v="27000"/>
    <m/>
    <m/>
    <m/>
    <m/>
    <m/>
    <m/>
    <m/>
    <m/>
    <m/>
    <m/>
    <m/>
    <m/>
    <m/>
    <n v="3045"/>
    <m/>
    <m/>
    <m/>
    <m/>
    <m/>
    <m/>
    <m/>
    <m/>
    <m/>
    <m/>
    <m/>
    <n v="3045"/>
    <m/>
    <m/>
    <m/>
    <m/>
    <m/>
    <m/>
    <m/>
    <m/>
    <m/>
    <m/>
    <n v="0"/>
    <n v="44520"/>
    <m/>
    <m/>
    <m/>
    <m/>
    <m/>
    <m/>
    <m/>
    <m/>
    <m/>
    <m/>
    <m/>
    <n v="44520"/>
    <n v="0"/>
    <m/>
    <m/>
    <m/>
    <m/>
    <m/>
    <m/>
    <m/>
    <m/>
    <m/>
    <n v="0"/>
    <m/>
    <m/>
    <m/>
    <m/>
    <m/>
    <m/>
    <m/>
    <m/>
    <m/>
    <m/>
    <n v="0"/>
    <n v="0"/>
    <m/>
    <m/>
    <m/>
    <m/>
    <m/>
    <m/>
    <m/>
    <m/>
    <m/>
    <m/>
    <m/>
    <n v="0"/>
    <n v="0"/>
    <m/>
    <m/>
    <m/>
    <m/>
    <m/>
    <m/>
    <m/>
    <m/>
    <m/>
    <m/>
    <m/>
    <n v="0"/>
    <m/>
    <m/>
    <m/>
    <m/>
    <m/>
    <m/>
    <m/>
    <m/>
    <m/>
    <m/>
    <m/>
    <n v="0.48"/>
    <n v="0.33"/>
    <n v="0.19"/>
    <m/>
    <m/>
    <m/>
    <n v="0"/>
    <m/>
    <m/>
    <m/>
    <m/>
    <m/>
    <m/>
    <m/>
    <m/>
    <n v="0"/>
    <n v="0"/>
    <m/>
    <m/>
    <m/>
    <m/>
    <m/>
    <m/>
    <m/>
    <m/>
    <n v="0"/>
    <m/>
    <m/>
    <m/>
    <m/>
    <m/>
    <m/>
    <m/>
    <m/>
    <m/>
    <n v="0"/>
    <n v="13500"/>
    <m/>
    <m/>
    <m/>
    <m/>
    <m/>
    <m/>
    <m/>
    <m/>
    <m/>
    <n v="13500"/>
    <n v="30045"/>
    <n v="0"/>
    <n v="43545"/>
    <s v="Other"/>
    <s v="librarian faculty position"/>
    <s v="M.L.I.S."/>
    <s v="yes"/>
    <m/>
    <m/>
    <m/>
    <m/>
    <m/>
    <m/>
    <n v="1274"/>
    <n v="1528"/>
    <n v="180000"/>
    <n v="27"/>
    <m/>
    <n v="14294"/>
    <m/>
    <n v="68"/>
    <m/>
    <m/>
    <m/>
    <m/>
    <m/>
    <m/>
    <m/>
    <m/>
    <s v="No"/>
    <m/>
    <n v="1"/>
    <m/>
    <m/>
    <m/>
    <m/>
    <m/>
    <n v="3"/>
    <m/>
    <n v="6"/>
    <m/>
    <n v="3"/>
    <n v="1"/>
    <n v="1"/>
    <n v="4"/>
    <n v="1"/>
    <n v="0"/>
    <m/>
    <m/>
    <n v="602"/>
    <s v="Estimate"/>
    <n v="2096"/>
    <n v="2781"/>
    <n v="1019"/>
    <n v="821"/>
    <n v="0"/>
    <m/>
    <m/>
    <m/>
    <m/>
    <n v="7319"/>
    <n v="13"/>
    <n v="0"/>
    <m/>
    <n v="12"/>
    <n v="318"/>
    <n v="35"/>
    <m/>
    <m/>
    <m/>
    <m/>
    <m/>
    <m/>
    <m/>
    <m/>
    <m/>
    <m/>
    <m/>
    <m/>
    <m/>
    <m/>
    <n v="18"/>
    <n v="1"/>
    <n v="0"/>
    <n v="18"/>
    <m/>
    <m/>
    <n v="900"/>
    <m/>
    <m/>
    <m/>
    <m/>
    <m/>
    <m/>
    <n v="1"/>
    <n v="20"/>
    <n v="700"/>
    <m/>
    <m/>
    <m/>
    <m/>
    <m/>
    <n v="12.25"/>
    <n v="12.25"/>
    <n v="12.25"/>
    <n v="12.25"/>
    <n v="8.25"/>
    <n v="0"/>
    <n v="0"/>
    <s v="7:45 am - 8:00 pm"/>
    <s v="7:45 am - 8:00 pm"/>
    <s v="7:45 am - 8:00 pm"/>
    <s v="7:45 am - 8:00 pm"/>
    <s v="7:45 am - 4:00 pm"/>
    <m/>
    <m/>
    <s v="No"/>
    <m/>
    <m/>
    <m/>
    <m/>
    <m/>
    <m/>
    <m/>
    <m/>
    <m/>
    <m/>
    <m/>
    <m/>
    <m/>
    <m/>
    <n v="12"/>
    <n v="12"/>
    <n v="12"/>
    <n v="12"/>
    <m/>
    <n v="0"/>
    <n v="0"/>
    <s v="8:00 am - 8:00 pm"/>
    <s v="8:00 am - 8:00 pm"/>
    <s v="8:00 am - 8:00 pm"/>
    <s v="8:00 am - 8:00 pm"/>
    <m/>
    <m/>
    <m/>
    <s v="Yes"/>
    <m/>
    <m/>
    <m/>
    <m/>
    <s v="No"/>
    <s v="No"/>
    <n v="35"/>
    <m/>
    <m/>
    <n v="0"/>
    <n v="0"/>
    <s v="No"/>
    <m/>
    <n v="94933"/>
    <s v="Fall "/>
    <m/>
    <s v="No"/>
    <m/>
    <m/>
    <m/>
    <m/>
    <m/>
    <m/>
    <m/>
    <m/>
    <m/>
    <m/>
    <m/>
    <m/>
    <m/>
    <m/>
    <m/>
    <s v="No"/>
    <m/>
    <m/>
    <m/>
    <m/>
    <m/>
    <m/>
    <m/>
    <m/>
    <m/>
    <m/>
    <m/>
    <n v="2584.14"/>
    <x v="1"/>
    <s v="Small"/>
  </r>
  <r>
    <s v="Los Angeles CCD"/>
    <x v="86"/>
    <s v="746"/>
    <s v="Multi-College District"/>
    <n v="20160"/>
    <x v="10"/>
    <n v="11177.11"/>
    <n v="97475"/>
    <m/>
    <n v="44"/>
    <n v="17"/>
    <m/>
    <m/>
    <m/>
    <m/>
    <m/>
    <m/>
    <n v="0"/>
    <n v="0"/>
    <n v="0"/>
    <n v="100"/>
    <n v="510"/>
    <m/>
    <m/>
    <m/>
    <m/>
    <m/>
    <m/>
    <n v="18041"/>
    <m/>
    <m/>
    <m/>
    <m/>
    <m/>
    <m/>
    <m/>
    <m/>
    <m/>
    <m/>
    <m/>
    <n v="18041"/>
    <m/>
    <m/>
    <m/>
    <m/>
    <m/>
    <m/>
    <m/>
    <m/>
    <m/>
    <m/>
    <m/>
    <m/>
    <m/>
    <n v="11983"/>
    <m/>
    <m/>
    <m/>
    <m/>
    <m/>
    <m/>
    <m/>
    <m/>
    <m/>
    <m/>
    <m/>
    <n v="11983"/>
    <m/>
    <m/>
    <m/>
    <m/>
    <m/>
    <m/>
    <m/>
    <m/>
    <m/>
    <m/>
    <n v="0"/>
    <n v="13941"/>
    <m/>
    <m/>
    <m/>
    <m/>
    <m/>
    <m/>
    <m/>
    <m/>
    <m/>
    <m/>
    <m/>
    <n v="13941"/>
    <m/>
    <m/>
    <m/>
    <m/>
    <m/>
    <m/>
    <m/>
    <m/>
    <m/>
    <m/>
    <n v="0"/>
    <m/>
    <m/>
    <m/>
    <m/>
    <m/>
    <m/>
    <m/>
    <m/>
    <m/>
    <m/>
    <n v="0"/>
    <m/>
    <m/>
    <m/>
    <m/>
    <m/>
    <m/>
    <m/>
    <m/>
    <m/>
    <m/>
    <m/>
    <m/>
    <n v="0"/>
    <m/>
    <m/>
    <m/>
    <m/>
    <m/>
    <m/>
    <m/>
    <m/>
    <m/>
    <m/>
    <m/>
    <m/>
    <n v="0"/>
    <m/>
    <m/>
    <m/>
    <m/>
    <m/>
    <m/>
    <m/>
    <m/>
    <m/>
    <m/>
    <m/>
    <n v="0.83"/>
    <n v="0.94"/>
    <n v="0.96"/>
    <m/>
    <m/>
    <m/>
    <m/>
    <m/>
    <m/>
    <m/>
    <m/>
    <m/>
    <m/>
    <m/>
    <m/>
    <n v="0"/>
    <m/>
    <m/>
    <m/>
    <m/>
    <m/>
    <m/>
    <m/>
    <m/>
    <m/>
    <n v="0"/>
    <m/>
    <m/>
    <m/>
    <m/>
    <m/>
    <m/>
    <m/>
    <m/>
    <m/>
    <n v="0"/>
    <m/>
    <m/>
    <m/>
    <m/>
    <m/>
    <m/>
    <m/>
    <m/>
    <m/>
    <m/>
    <n v="0"/>
    <n v="30024"/>
    <n v="0"/>
    <n v="30024"/>
    <s v="Department chair (Faculty position)"/>
    <m/>
    <s v="M.L.I.S."/>
    <s v="yes"/>
    <m/>
    <m/>
    <m/>
    <m/>
    <m/>
    <m/>
    <n v="775"/>
    <n v="739"/>
    <n v="9863"/>
    <n v="94"/>
    <n v="65651"/>
    <n v="61225"/>
    <m/>
    <n v="14"/>
    <n v="0"/>
    <m/>
    <m/>
    <m/>
    <m/>
    <m/>
    <m/>
    <m/>
    <s v="No"/>
    <m/>
    <n v="3"/>
    <m/>
    <m/>
    <m/>
    <m/>
    <m/>
    <n v="3"/>
    <m/>
    <n v="0"/>
    <m/>
    <n v="3"/>
    <n v="0"/>
    <n v="3"/>
    <n v="6"/>
    <n v="3"/>
    <n v="0"/>
    <m/>
    <m/>
    <n v="6205"/>
    <s v="Actual"/>
    <n v="3090"/>
    <n v="11554"/>
    <n v="3998"/>
    <n v="382"/>
    <n v="0"/>
    <m/>
    <m/>
    <m/>
    <m/>
    <n v="25229"/>
    <n v="0"/>
    <n v="70"/>
    <m/>
    <n v="57"/>
    <n v="2"/>
    <n v="2"/>
    <m/>
    <m/>
    <m/>
    <m/>
    <m/>
    <m/>
    <m/>
    <m/>
    <m/>
    <m/>
    <m/>
    <m/>
    <m/>
    <m/>
    <n v="30"/>
    <n v="0"/>
    <n v="161"/>
    <n v="0"/>
    <m/>
    <m/>
    <n v="2331"/>
    <m/>
    <m/>
    <m/>
    <m/>
    <m/>
    <m/>
    <n v="1"/>
    <n v="1"/>
    <n v="31"/>
    <m/>
    <m/>
    <m/>
    <m/>
    <m/>
    <n v="11"/>
    <n v="11"/>
    <n v="11"/>
    <n v="11"/>
    <n v="4"/>
    <n v="4"/>
    <m/>
    <s v="8:00 am - 7:00 pm"/>
    <s v="8:00 am - 7:00 pm"/>
    <s v="8:00 am - 7:00 pm"/>
    <s v="8:00 am - 7:00 pm"/>
    <s v="8:00 am - 12:00 pm"/>
    <s v="8:00 am - 12:00 pm"/>
    <m/>
    <s v="No"/>
    <m/>
    <m/>
    <m/>
    <m/>
    <m/>
    <m/>
    <m/>
    <m/>
    <m/>
    <m/>
    <m/>
    <m/>
    <m/>
    <m/>
    <n v="11"/>
    <n v="11"/>
    <n v="11"/>
    <n v="11"/>
    <n v="4"/>
    <m/>
    <m/>
    <s v="8:00 am - 7:00 pm"/>
    <s v="8:00 am - 7:00 pm"/>
    <s v="8:00 am - 7:00 pm"/>
    <s v="8:00 am - 7:00 pm"/>
    <s v="8:00 am - 12:00 pm"/>
    <m/>
    <m/>
    <s v="No"/>
    <m/>
    <m/>
    <m/>
    <m/>
    <s v="Yes"/>
    <s v="Yes"/>
    <n v="48"/>
    <m/>
    <m/>
    <n v="4"/>
    <n v="0"/>
    <s v="No"/>
    <m/>
    <n v="252912"/>
    <s v="Fall "/>
    <m/>
    <s v="No"/>
    <m/>
    <m/>
    <m/>
    <m/>
    <m/>
    <m/>
    <m/>
    <m/>
    <m/>
    <m/>
    <m/>
    <m/>
    <m/>
    <m/>
    <m/>
    <s v="No"/>
    <m/>
    <m/>
    <m/>
    <m/>
    <m/>
    <m/>
    <m/>
    <m/>
    <m/>
    <m/>
    <m/>
    <n v="3725.7033333333334"/>
    <x v="0"/>
    <s v="Medium"/>
  </r>
  <r>
    <s v="West Hills CCD"/>
    <x v="32"/>
    <s v="581"/>
    <s v="Multi-College District"/>
    <n v="20160"/>
    <x v="10"/>
    <n v="2021.09"/>
    <n v="14800"/>
    <m/>
    <n v="85"/>
    <n v="6"/>
    <m/>
    <m/>
    <m/>
    <m/>
    <m/>
    <m/>
    <n v="0"/>
    <n v="39"/>
    <n v="0"/>
    <n v="23"/>
    <n v="165"/>
    <m/>
    <m/>
    <m/>
    <m/>
    <m/>
    <m/>
    <n v="18875"/>
    <m/>
    <m/>
    <m/>
    <m/>
    <m/>
    <m/>
    <m/>
    <m/>
    <n v="11183"/>
    <m/>
    <m/>
    <n v="30058"/>
    <m/>
    <m/>
    <m/>
    <m/>
    <m/>
    <m/>
    <m/>
    <m/>
    <m/>
    <m/>
    <m/>
    <m/>
    <m/>
    <n v="1527"/>
    <m/>
    <m/>
    <m/>
    <m/>
    <m/>
    <m/>
    <m/>
    <m/>
    <m/>
    <m/>
    <m/>
    <n v="1527"/>
    <m/>
    <m/>
    <m/>
    <m/>
    <m/>
    <m/>
    <m/>
    <m/>
    <m/>
    <m/>
    <n v="0"/>
    <n v="3474"/>
    <m/>
    <m/>
    <m/>
    <m/>
    <m/>
    <m/>
    <m/>
    <m/>
    <m/>
    <m/>
    <m/>
    <n v="3474"/>
    <m/>
    <m/>
    <n v="10066"/>
    <m/>
    <m/>
    <m/>
    <m/>
    <m/>
    <m/>
    <m/>
    <n v="10066"/>
    <m/>
    <m/>
    <m/>
    <m/>
    <m/>
    <m/>
    <m/>
    <m/>
    <m/>
    <m/>
    <n v="0"/>
    <m/>
    <m/>
    <m/>
    <m/>
    <m/>
    <m/>
    <m/>
    <m/>
    <m/>
    <m/>
    <m/>
    <m/>
    <n v="0"/>
    <n v="658"/>
    <m/>
    <m/>
    <m/>
    <m/>
    <m/>
    <m/>
    <m/>
    <n v="589"/>
    <m/>
    <m/>
    <m/>
    <n v="1247"/>
    <m/>
    <m/>
    <m/>
    <m/>
    <m/>
    <m/>
    <m/>
    <m/>
    <m/>
    <m/>
    <m/>
    <n v="0.61"/>
    <n v="0.12"/>
    <n v="0.08"/>
    <m/>
    <m/>
    <m/>
    <n v="4648"/>
    <m/>
    <m/>
    <m/>
    <m/>
    <m/>
    <m/>
    <m/>
    <m/>
    <n v="4648"/>
    <m/>
    <m/>
    <m/>
    <m/>
    <m/>
    <m/>
    <m/>
    <m/>
    <m/>
    <n v="0"/>
    <m/>
    <m/>
    <m/>
    <m/>
    <m/>
    <m/>
    <m/>
    <m/>
    <m/>
    <n v="0"/>
    <m/>
    <m/>
    <m/>
    <m/>
    <m/>
    <m/>
    <m/>
    <m/>
    <m/>
    <m/>
    <n v="0"/>
    <n v="31585"/>
    <n v="0"/>
    <n v="31585"/>
    <s v="Department chair (Faculty position)"/>
    <m/>
    <s v="M.L.I.S."/>
    <s v="yes"/>
    <m/>
    <m/>
    <m/>
    <m/>
    <m/>
    <m/>
    <n v="1202"/>
    <n v="2166"/>
    <n v="68175"/>
    <n v="39"/>
    <n v="12339"/>
    <n v="34515"/>
    <m/>
    <n v="62"/>
    <n v="24"/>
    <m/>
    <m/>
    <m/>
    <m/>
    <m/>
    <m/>
    <m/>
    <s v="No"/>
    <m/>
    <n v="1"/>
    <m/>
    <m/>
    <m/>
    <m/>
    <m/>
    <n v="3"/>
    <m/>
    <n v="10"/>
    <m/>
    <n v="3"/>
    <n v="2.5"/>
    <n v="1"/>
    <n v="4"/>
    <n v="1"/>
    <n v="1"/>
    <m/>
    <m/>
    <n v="600"/>
    <s v="Estimate"/>
    <n v="2668"/>
    <n v="6568"/>
    <n v="0"/>
    <n v="1169"/>
    <n v="0"/>
    <m/>
    <m/>
    <m/>
    <m/>
    <n v="11005"/>
    <n v="0"/>
    <n v="36"/>
    <m/>
    <n v="36"/>
    <n v="33"/>
    <n v="33"/>
    <m/>
    <m/>
    <m/>
    <m/>
    <m/>
    <m/>
    <m/>
    <m/>
    <m/>
    <m/>
    <m/>
    <m/>
    <m/>
    <m/>
    <n v="20"/>
    <n v="3"/>
    <n v="4"/>
    <m/>
    <m/>
    <m/>
    <n v="920"/>
    <m/>
    <m/>
    <m/>
    <m/>
    <m/>
    <m/>
    <m/>
    <m/>
    <m/>
    <m/>
    <m/>
    <m/>
    <m/>
    <m/>
    <n v="12.5"/>
    <n v="12.5"/>
    <n v="12.5"/>
    <n v="12.5"/>
    <n v="8.5"/>
    <m/>
    <m/>
    <s v="7:30 am - 8:00 pm"/>
    <s v="7:30 am - 8:00 pm"/>
    <s v="7:30 am - 8:00 pm"/>
    <s v="7:30 am - 8:00 pm"/>
    <s v="7:30 am - 4:00 pm"/>
    <m/>
    <m/>
    <s v="No"/>
    <m/>
    <m/>
    <m/>
    <m/>
    <m/>
    <m/>
    <m/>
    <m/>
    <m/>
    <m/>
    <m/>
    <m/>
    <m/>
    <m/>
    <n v="9"/>
    <n v="9"/>
    <n v="9"/>
    <n v="9"/>
    <n v="8"/>
    <m/>
    <m/>
    <s v="8:00 am - 5:00 pm "/>
    <s v="8:00 am - 5:00 pm "/>
    <s v="8:00 am - 5:00 pm "/>
    <s v="8:00 am - 5:00 pm "/>
    <s v="8:00 am - 4:00 pm "/>
    <m/>
    <m/>
    <m/>
    <m/>
    <m/>
    <m/>
    <m/>
    <s v="Yes"/>
    <s v="No"/>
    <n v="44"/>
    <m/>
    <m/>
    <m/>
    <m/>
    <s v="No"/>
    <m/>
    <n v="211331"/>
    <s v="Fall "/>
    <m/>
    <s v="No"/>
    <m/>
    <m/>
    <m/>
    <m/>
    <m/>
    <m/>
    <m/>
    <m/>
    <m/>
    <m/>
    <m/>
    <m/>
    <m/>
    <m/>
    <m/>
    <s v="Yes"/>
    <m/>
    <m/>
    <m/>
    <m/>
    <m/>
    <m/>
    <m/>
    <s v="Other"/>
    <s v="Equity"/>
    <m/>
    <m/>
    <n v="2021.09"/>
    <x v="1"/>
    <s v="Small"/>
  </r>
  <r>
    <s v="Contra Costa CCD"/>
    <x v="15"/>
    <s v="311"/>
    <s v="Multi-College District"/>
    <n v="20160"/>
    <x v="10"/>
    <n v="5058.18"/>
    <n v="32086"/>
    <m/>
    <n v="67"/>
    <n v="6"/>
    <m/>
    <m/>
    <m/>
    <m/>
    <m/>
    <m/>
    <n v="1"/>
    <m/>
    <n v="34"/>
    <n v="40"/>
    <n v="441"/>
    <m/>
    <m/>
    <m/>
    <m/>
    <m/>
    <m/>
    <n v="19333"/>
    <m/>
    <m/>
    <m/>
    <n v="39708"/>
    <m/>
    <m/>
    <m/>
    <n v="8074"/>
    <m/>
    <m/>
    <m/>
    <n v="67115"/>
    <m/>
    <m/>
    <m/>
    <m/>
    <m/>
    <m/>
    <m/>
    <m/>
    <m/>
    <m/>
    <m/>
    <m/>
    <m/>
    <n v="4696"/>
    <m/>
    <m/>
    <m/>
    <m/>
    <m/>
    <m/>
    <m/>
    <m/>
    <m/>
    <m/>
    <m/>
    <n v="4696"/>
    <m/>
    <m/>
    <m/>
    <m/>
    <m/>
    <m/>
    <m/>
    <m/>
    <m/>
    <m/>
    <n v="0"/>
    <n v="33853"/>
    <m/>
    <m/>
    <m/>
    <m/>
    <m/>
    <m/>
    <m/>
    <m/>
    <m/>
    <m/>
    <m/>
    <n v="33853"/>
    <m/>
    <m/>
    <m/>
    <m/>
    <m/>
    <m/>
    <m/>
    <m/>
    <m/>
    <m/>
    <n v="0"/>
    <m/>
    <m/>
    <m/>
    <m/>
    <m/>
    <m/>
    <m/>
    <m/>
    <m/>
    <m/>
    <n v="0"/>
    <m/>
    <m/>
    <m/>
    <m/>
    <m/>
    <m/>
    <m/>
    <m/>
    <m/>
    <m/>
    <m/>
    <m/>
    <n v="0"/>
    <n v="3128"/>
    <m/>
    <m/>
    <m/>
    <m/>
    <m/>
    <m/>
    <m/>
    <m/>
    <m/>
    <m/>
    <m/>
    <n v="3128"/>
    <m/>
    <m/>
    <m/>
    <m/>
    <m/>
    <m/>
    <m/>
    <m/>
    <m/>
    <m/>
    <m/>
    <n v="0.73"/>
    <n v="0.98"/>
    <n v="0.99"/>
    <m/>
    <m/>
    <m/>
    <m/>
    <m/>
    <m/>
    <n v="9188"/>
    <m/>
    <n v="2461"/>
    <m/>
    <m/>
    <m/>
    <n v="11649"/>
    <m/>
    <m/>
    <m/>
    <m/>
    <m/>
    <m/>
    <m/>
    <m/>
    <m/>
    <n v="0"/>
    <m/>
    <m/>
    <m/>
    <m/>
    <m/>
    <m/>
    <m/>
    <m/>
    <m/>
    <n v="0"/>
    <n v="2584"/>
    <m/>
    <m/>
    <m/>
    <m/>
    <m/>
    <m/>
    <m/>
    <m/>
    <m/>
    <n v="2584"/>
    <n v="71811"/>
    <n v="0"/>
    <n v="74395"/>
    <s v="Department chair (Faculty position)"/>
    <m/>
    <s v="M.L.I.S."/>
    <s v="yes"/>
    <m/>
    <m/>
    <m/>
    <m/>
    <m/>
    <m/>
    <n v="4955"/>
    <n v="2790"/>
    <n v="169635"/>
    <n v="64"/>
    <n v="39"/>
    <n v="51285"/>
    <m/>
    <n v="23"/>
    <n v="167396"/>
    <m/>
    <m/>
    <m/>
    <m/>
    <m/>
    <m/>
    <m/>
    <s v="Yes"/>
    <s v="Proquest"/>
    <n v="3"/>
    <m/>
    <m/>
    <m/>
    <m/>
    <m/>
    <n v="5"/>
    <m/>
    <n v="15"/>
    <m/>
    <n v="2.85"/>
    <n v="2"/>
    <n v="4.13"/>
    <n v="6.98"/>
    <n v="4.13"/>
    <m/>
    <m/>
    <m/>
    <n v="11276"/>
    <s v="Actual"/>
    <n v="3684"/>
    <n v="14199"/>
    <n v="4601"/>
    <n v="1500"/>
    <n v="49"/>
    <m/>
    <m/>
    <m/>
    <m/>
    <n v="35309"/>
    <n v="0"/>
    <n v="0"/>
    <m/>
    <n v="35"/>
    <n v="22"/>
    <n v="0"/>
    <m/>
    <m/>
    <m/>
    <m/>
    <m/>
    <m/>
    <m/>
    <m/>
    <m/>
    <m/>
    <m/>
    <m/>
    <m/>
    <m/>
    <n v="133"/>
    <m/>
    <n v="12"/>
    <m/>
    <m/>
    <m/>
    <n v="3294"/>
    <m/>
    <m/>
    <m/>
    <m/>
    <m/>
    <m/>
    <n v="1"/>
    <n v="15"/>
    <n v="480"/>
    <m/>
    <m/>
    <m/>
    <m/>
    <m/>
    <n v="11.25"/>
    <n v="11.25"/>
    <n v="11.25"/>
    <n v="11.25"/>
    <n v="3.75"/>
    <n v="3.75"/>
    <n v="0"/>
    <s v="8:30 am - 7:45pm"/>
    <s v="8:30 am - 7:45pm"/>
    <s v="8:30 am - 7:45 pm"/>
    <s v="8:30 am - 7:45 pm"/>
    <s v="10:00 am - 1:45 pm"/>
    <s v="10:00 am - 1:45 pm"/>
    <m/>
    <s v="No"/>
    <m/>
    <m/>
    <m/>
    <m/>
    <m/>
    <m/>
    <m/>
    <m/>
    <m/>
    <m/>
    <m/>
    <m/>
    <m/>
    <m/>
    <n v="10.75"/>
    <n v="10.75"/>
    <n v="10.75"/>
    <n v="10.75"/>
    <n v="0"/>
    <n v="0"/>
    <n v="0"/>
    <s v="9:00 am - 7:45 pm"/>
    <s v="9:00 am - 7:45 pm"/>
    <s v="9:00 am - 7:45pm"/>
    <s v="9:00 am - 7:45pm"/>
    <m/>
    <m/>
    <m/>
    <s v="No"/>
    <m/>
    <m/>
    <m/>
    <m/>
    <s v="Yes"/>
    <s v="Yes"/>
    <n v="43"/>
    <m/>
    <m/>
    <n v="135"/>
    <n v="0"/>
    <s v="Yes"/>
    <n v="2"/>
    <n v="275848"/>
    <s v="Fall "/>
    <m/>
    <s v="No"/>
    <m/>
    <m/>
    <m/>
    <m/>
    <m/>
    <m/>
    <m/>
    <m/>
    <m/>
    <m/>
    <m/>
    <m/>
    <m/>
    <m/>
    <m/>
    <s v="No"/>
    <m/>
    <m/>
    <m/>
    <m/>
    <m/>
    <m/>
    <m/>
    <m/>
    <m/>
    <m/>
    <m/>
    <n v="1224.7409200968525"/>
    <x v="1"/>
    <s v="Small"/>
  </r>
  <r>
    <s v="San Mateo CCD"/>
    <x v="7"/>
    <s v="372"/>
    <s v="Multi-College District"/>
    <n v="20160"/>
    <x v="10"/>
    <n v="8367.2900000000009"/>
    <n v="23492"/>
    <m/>
    <n v="88"/>
    <n v="0"/>
    <m/>
    <m/>
    <m/>
    <m/>
    <m/>
    <m/>
    <n v="1"/>
    <n v="0"/>
    <n v="40"/>
    <n v="0"/>
    <n v="256"/>
    <m/>
    <m/>
    <m/>
    <m/>
    <m/>
    <m/>
    <n v="20000"/>
    <m/>
    <m/>
    <m/>
    <m/>
    <m/>
    <m/>
    <m/>
    <m/>
    <n v="47873"/>
    <m/>
    <m/>
    <n v="67873"/>
    <m/>
    <m/>
    <m/>
    <m/>
    <m/>
    <m/>
    <m/>
    <m/>
    <m/>
    <m/>
    <m/>
    <m/>
    <m/>
    <m/>
    <m/>
    <m/>
    <m/>
    <m/>
    <m/>
    <m/>
    <m/>
    <m/>
    <n v="13738"/>
    <m/>
    <m/>
    <n v="13738"/>
    <m/>
    <m/>
    <m/>
    <m/>
    <m/>
    <m/>
    <m/>
    <m/>
    <m/>
    <m/>
    <n v="0"/>
    <m/>
    <m/>
    <m/>
    <m/>
    <m/>
    <m/>
    <m/>
    <m/>
    <m/>
    <n v="71356"/>
    <m/>
    <m/>
    <n v="71356"/>
    <m/>
    <m/>
    <m/>
    <m/>
    <m/>
    <m/>
    <m/>
    <m/>
    <m/>
    <m/>
    <n v="0"/>
    <m/>
    <m/>
    <m/>
    <m/>
    <m/>
    <m/>
    <m/>
    <m/>
    <m/>
    <m/>
    <n v="0"/>
    <m/>
    <m/>
    <m/>
    <m/>
    <m/>
    <m/>
    <m/>
    <m/>
    <m/>
    <m/>
    <m/>
    <m/>
    <n v="0"/>
    <m/>
    <m/>
    <m/>
    <m/>
    <m/>
    <m/>
    <m/>
    <m/>
    <m/>
    <m/>
    <m/>
    <m/>
    <n v="0"/>
    <m/>
    <m/>
    <m/>
    <m/>
    <m/>
    <m/>
    <m/>
    <m/>
    <m/>
    <m/>
    <m/>
    <n v="0.72"/>
    <n v="0.88"/>
    <n v="0.95"/>
    <m/>
    <m/>
    <m/>
    <m/>
    <m/>
    <m/>
    <m/>
    <m/>
    <m/>
    <m/>
    <m/>
    <m/>
    <n v="0"/>
    <m/>
    <m/>
    <m/>
    <m/>
    <m/>
    <m/>
    <m/>
    <m/>
    <m/>
    <n v="0"/>
    <m/>
    <m/>
    <m/>
    <m/>
    <m/>
    <m/>
    <m/>
    <m/>
    <m/>
    <n v="0"/>
    <n v="4500"/>
    <m/>
    <m/>
    <m/>
    <m/>
    <m/>
    <m/>
    <m/>
    <m/>
    <m/>
    <n v="4500"/>
    <n v="81611"/>
    <n v="0"/>
    <n v="86111"/>
    <s v="Dean or other administrator"/>
    <m/>
    <s v="M.A."/>
    <s v="yes"/>
    <m/>
    <m/>
    <m/>
    <m/>
    <m/>
    <m/>
    <n v="1478"/>
    <n v="123"/>
    <n v="322023"/>
    <n v="103"/>
    <n v="63297"/>
    <n v="63391"/>
    <m/>
    <n v="21"/>
    <n v="34425"/>
    <m/>
    <m/>
    <m/>
    <m/>
    <m/>
    <m/>
    <m/>
    <s v="No"/>
    <m/>
    <n v="3"/>
    <m/>
    <m/>
    <m/>
    <m/>
    <m/>
    <n v="5"/>
    <m/>
    <n v="5"/>
    <m/>
    <n v="4.17"/>
    <n v="1.68"/>
    <n v="5.44"/>
    <n v="9.61"/>
    <n v="5.44"/>
    <n v="3"/>
    <m/>
    <m/>
    <n v="2096"/>
    <s v="Actual"/>
    <n v="7308"/>
    <n v="3596"/>
    <n v="3254"/>
    <n v="3126"/>
    <n v="814"/>
    <m/>
    <m/>
    <m/>
    <m/>
    <n v="20194"/>
    <n v="2904"/>
    <n v="7028"/>
    <m/>
    <n v="6"/>
    <n v="11"/>
    <n v="7"/>
    <m/>
    <m/>
    <m/>
    <m/>
    <m/>
    <m/>
    <m/>
    <m/>
    <m/>
    <m/>
    <m/>
    <m/>
    <m/>
    <m/>
    <n v="192"/>
    <n v="0"/>
    <n v="0"/>
    <n v="0"/>
    <m/>
    <m/>
    <n v="5132"/>
    <m/>
    <m/>
    <m/>
    <m/>
    <m/>
    <m/>
    <n v="1"/>
    <n v="10"/>
    <n v="264"/>
    <m/>
    <m/>
    <m/>
    <m/>
    <m/>
    <n v="11.25"/>
    <n v="11.25"/>
    <n v="11.25"/>
    <n v="11.25"/>
    <n v="7.25"/>
    <n v="4"/>
    <n v="0"/>
    <s v="7:45 am - 7:00 pm"/>
    <s v="7:45 am - 7:00 pm"/>
    <s v="7:45 am - 7:00 pm"/>
    <s v="7:45 am - 7:00 pm"/>
    <s v="7:45 am - 3:00 pm"/>
    <s v="10:00 am - 2:00 pm"/>
    <m/>
    <s v="No"/>
    <m/>
    <m/>
    <m/>
    <m/>
    <m/>
    <m/>
    <m/>
    <m/>
    <m/>
    <m/>
    <m/>
    <m/>
    <m/>
    <m/>
    <n v="10"/>
    <n v="10"/>
    <n v="10"/>
    <n v="10"/>
    <n v="0"/>
    <n v="0"/>
    <n v="0"/>
    <s v="9:00 am - 7:00 pm"/>
    <s v="9:00 am - 7:00 pm"/>
    <s v="9:00 am - 7:00 pm"/>
    <s v="9:00 am - 7:00 pm"/>
    <m/>
    <m/>
    <m/>
    <s v="No"/>
    <m/>
    <m/>
    <m/>
    <m/>
    <s v="Yes"/>
    <s v="Yes"/>
    <n v="40"/>
    <m/>
    <m/>
    <n v="4"/>
    <n v="0"/>
    <s v="No"/>
    <m/>
    <n v="101645"/>
    <s v="Fall "/>
    <m/>
    <s v="No"/>
    <m/>
    <m/>
    <m/>
    <m/>
    <m/>
    <m/>
    <m/>
    <m/>
    <m/>
    <m/>
    <m/>
    <m/>
    <m/>
    <m/>
    <m/>
    <s v="Yes"/>
    <m/>
    <m/>
    <m/>
    <s v="Donations from Faculty"/>
    <m/>
    <m/>
    <m/>
    <s v="Other"/>
    <s v="Donations from others"/>
    <m/>
    <m/>
    <n v="1538.1047794117649"/>
    <x v="0"/>
    <s v="Small"/>
  </r>
  <r>
    <s v="Riverside CCD"/>
    <x v="94"/>
    <n v="962"/>
    <s v="Multi-College District"/>
    <n v="20160"/>
    <x v="10"/>
    <n v="6573.26"/>
    <m/>
    <m/>
    <n v="53"/>
    <n v="6"/>
    <m/>
    <m/>
    <m/>
    <m/>
    <m/>
    <m/>
    <n v="0"/>
    <n v="0"/>
    <n v="0"/>
    <m/>
    <m/>
    <m/>
    <m/>
    <m/>
    <m/>
    <m/>
    <m/>
    <n v="20594"/>
    <m/>
    <m/>
    <m/>
    <m/>
    <m/>
    <m/>
    <m/>
    <m/>
    <m/>
    <m/>
    <m/>
    <n v="20594"/>
    <m/>
    <m/>
    <m/>
    <m/>
    <m/>
    <m/>
    <m/>
    <m/>
    <m/>
    <m/>
    <m/>
    <m/>
    <m/>
    <m/>
    <m/>
    <m/>
    <m/>
    <m/>
    <m/>
    <m/>
    <m/>
    <n v="80714"/>
    <m/>
    <n v="0"/>
    <m/>
    <n v="80714"/>
    <m/>
    <m/>
    <m/>
    <m/>
    <m/>
    <m/>
    <m/>
    <m/>
    <m/>
    <m/>
    <n v="0"/>
    <n v="20595"/>
    <m/>
    <m/>
    <m/>
    <m/>
    <m/>
    <m/>
    <n v="80714"/>
    <m/>
    <m/>
    <n v="0"/>
    <m/>
    <n v="101309"/>
    <m/>
    <m/>
    <m/>
    <m/>
    <m/>
    <m/>
    <m/>
    <m/>
    <m/>
    <n v="0"/>
    <n v="0"/>
    <m/>
    <m/>
    <m/>
    <m/>
    <m/>
    <m/>
    <m/>
    <m/>
    <m/>
    <m/>
    <n v="0"/>
    <m/>
    <m/>
    <m/>
    <m/>
    <m/>
    <m/>
    <m/>
    <m/>
    <m/>
    <m/>
    <n v="0"/>
    <m/>
    <n v="0"/>
    <m/>
    <m/>
    <m/>
    <m/>
    <m/>
    <m/>
    <m/>
    <m/>
    <m/>
    <m/>
    <n v="0"/>
    <m/>
    <n v="0"/>
    <m/>
    <m/>
    <m/>
    <m/>
    <m/>
    <m/>
    <m/>
    <m/>
    <m/>
    <m/>
    <m/>
    <n v="0.68"/>
    <n v="0.98"/>
    <n v="0.99"/>
    <m/>
    <m/>
    <m/>
    <m/>
    <m/>
    <m/>
    <m/>
    <m/>
    <m/>
    <m/>
    <m/>
    <n v="0"/>
    <n v="0"/>
    <m/>
    <m/>
    <m/>
    <m/>
    <m/>
    <m/>
    <m/>
    <m/>
    <n v="0"/>
    <n v="0"/>
    <m/>
    <m/>
    <m/>
    <m/>
    <m/>
    <m/>
    <m/>
    <m/>
    <m/>
    <n v="0"/>
    <m/>
    <m/>
    <m/>
    <m/>
    <m/>
    <m/>
    <m/>
    <n v="0"/>
    <m/>
    <m/>
    <n v="0"/>
    <n v="101308"/>
    <n v="0"/>
    <n v="101308"/>
    <s v="Dean or other administrator"/>
    <m/>
    <m/>
    <s v="no"/>
    <m/>
    <m/>
    <m/>
    <m/>
    <m/>
    <m/>
    <n v="249"/>
    <n v="386"/>
    <n v="208199"/>
    <n v="23207"/>
    <m/>
    <m/>
    <m/>
    <n v="0"/>
    <n v="0"/>
    <m/>
    <m/>
    <m/>
    <m/>
    <m/>
    <m/>
    <m/>
    <s v="No"/>
    <m/>
    <n v="2"/>
    <m/>
    <m/>
    <m/>
    <m/>
    <m/>
    <n v="2"/>
    <m/>
    <m/>
    <m/>
    <n v="2"/>
    <m/>
    <n v="2"/>
    <n v="4"/>
    <n v="2"/>
    <n v="0"/>
    <m/>
    <m/>
    <n v="8169"/>
    <s v="Actual"/>
    <m/>
    <m/>
    <m/>
    <m/>
    <m/>
    <m/>
    <m/>
    <m/>
    <m/>
    <n v="8169"/>
    <n v="0"/>
    <m/>
    <m/>
    <m/>
    <m/>
    <m/>
    <m/>
    <m/>
    <m/>
    <m/>
    <m/>
    <m/>
    <m/>
    <m/>
    <m/>
    <m/>
    <m/>
    <m/>
    <m/>
    <m/>
    <n v="59"/>
    <n v="0"/>
    <n v="0"/>
    <n v="0"/>
    <m/>
    <m/>
    <n v="1339"/>
    <m/>
    <m/>
    <m/>
    <m/>
    <m/>
    <m/>
    <n v="1"/>
    <n v="2"/>
    <m/>
    <m/>
    <m/>
    <m/>
    <m/>
    <m/>
    <n v="12"/>
    <n v="12"/>
    <n v="12"/>
    <n v="12"/>
    <n v="9"/>
    <m/>
    <m/>
    <s v="7:30 am - 8:30 pm"/>
    <s v="7:30 am - 8:30 pm"/>
    <s v="7:30 am - 8:30 pm"/>
    <s v="7:30 am - 8:30 pm"/>
    <s v="7:30 am - 4:00 pm"/>
    <n v="0"/>
    <n v="0"/>
    <s v="Yes"/>
    <n v="9"/>
    <n v="9"/>
    <n v="9"/>
    <n v="9"/>
    <m/>
    <m/>
    <m/>
    <s v="8:00 am - 5:00 pm"/>
    <s v="8:00 am - 5:00 pm"/>
    <s v="8:00 am - 5:00 pm"/>
    <s v="8:00 am - 5:00 pm"/>
    <m/>
    <n v="0"/>
    <n v="0"/>
    <m/>
    <m/>
    <m/>
    <m/>
    <m/>
    <m/>
    <m/>
    <m/>
    <m/>
    <m/>
    <m/>
    <m/>
    <m/>
    <m/>
    <s v="No"/>
    <m/>
    <m/>
    <m/>
    <m/>
    <s v="Yes"/>
    <s v="No"/>
    <n v="36"/>
    <m/>
    <m/>
    <n v="0"/>
    <n v="0"/>
    <s v="No"/>
    <m/>
    <n v="162675"/>
    <s v="Spring"/>
    <m/>
    <s v="No"/>
    <m/>
    <m/>
    <m/>
    <m/>
    <m/>
    <m/>
    <m/>
    <m/>
    <m/>
    <m/>
    <m/>
    <m/>
    <m/>
    <m/>
    <m/>
    <m/>
    <m/>
    <m/>
    <m/>
    <m/>
    <m/>
    <m/>
    <m/>
    <m/>
    <m/>
    <m/>
    <m/>
    <n v="3286.63"/>
    <x v="0"/>
    <s v="Small"/>
  </r>
  <r>
    <s v="Riverside CCD"/>
    <x v="96"/>
    <n v="963"/>
    <s v="Multi-College District"/>
    <n v="20160"/>
    <x v="10"/>
    <n v="6652.95"/>
    <n v="8914"/>
    <m/>
    <n v="72"/>
    <n v="7"/>
    <m/>
    <m/>
    <m/>
    <m/>
    <m/>
    <m/>
    <n v="0"/>
    <n v="0"/>
    <n v="0"/>
    <n v="38"/>
    <n v="244"/>
    <m/>
    <m/>
    <m/>
    <m/>
    <m/>
    <m/>
    <n v="21213"/>
    <n v="0"/>
    <m/>
    <m/>
    <m/>
    <m/>
    <m/>
    <n v="2054"/>
    <n v="11210"/>
    <m/>
    <m/>
    <m/>
    <n v="34477"/>
    <m/>
    <m/>
    <m/>
    <m/>
    <m/>
    <m/>
    <m/>
    <m/>
    <m/>
    <m/>
    <m/>
    <m/>
    <m/>
    <n v="5858"/>
    <m/>
    <n v="0"/>
    <n v="0"/>
    <n v="0"/>
    <m/>
    <m/>
    <n v="0"/>
    <n v="0"/>
    <n v="0"/>
    <n v="0"/>
    <m/>
    <n v="5858"/>
    <m/>
    <m/>
    <m/>
    <m/>
    <m/>
    <m/>
    <m/>
    <m/>
    <m/>
    <m/>
    <n v="0"/>
    <n v="52146"/>
    <m/>
    <n v="0"/>
    <n v="0"/>
    <n v="0"/>
    <m/>
    <n v="0"/>
    <n v="0"/>
    <n v="0"/>
    <n v="0"/>
    <n v="0"/>
    <m/>
    <n v="52146"/>
    <n v="0"/>
    <n v="0"/>
    <n v="0"/>
    <n v="0"/>
    <m/>
    <n v="0"/>
    <n v="0"/>
    <n v="0"/>
    <n v="0"/>
    <n v="0"/>
    <n v="0"/>
    <m/>
    <m/>
    <m/>
    <m/>
    <m/>
    <m/>
    <m/>
    <m/>
    <m/>
    <m/>
    <n v="0"/>
    <n v="0"/>
    <n v="0"/>
    <m/>
    <n v="0"/>
    <n v="0"/>
    <m/>
    <n v="0"/>
    <n v="0"/>
    <n v="0"/>
    <n v="0"/>
    <n v="0"/>
    <m/>
    <n v="0"/>
    <n v="1905"/>
    <n v="0"/>
    <m/>
    <n v="0"/>
    <n v="0"/>
    <m/>
    <n v="0"/>
    <n v="0"/>
    <n v="0"/>
    <n v="0"/>
    <n v="0"/>
    <m/>
    <n v="1905"/>
    <m/>
    <m/>
    <m/>
    <m/>
    <m/>
    <m/>
    <m/>
    <m/>
    <m/>
    <m/>
    <m/>
    <n v="0.62"/>
    <n v="0.81"/>
    <n v="0.88"/>
    <m/>
    <m/>
    <m/>
    <n v="0"/>
    <n v="0"/>
    <n v="0"/>
    <n v="0"/>
    <n v="0"/>
    <n v="0"/>
    <n v="0"/>
    <n v="0"/>
    <n v="0"/>
    <n v="0"/>
    <n v="0"/>
    <n v="0"/>
    <n v="0"/>
    <n v="0"/>
    <n v="0"/>
    <n v="0"/>
    <n v="0"/>
    <n v="0"/>
    <n v="0"/>
    <n v="0"/>
    <m/>
    <m/>
    <m/>
    <m/>
    <m/>
    <m/>
    <m/>
    <m/>
    <m/>
    <n v="0"/>
    <n v="0"/>
    <n v="0"/>
    <n v="0"/>
    <n v="0"/>
    <n v="0"/>
    <n v="0"/>
    <n v="0"/>
    <n v="0"/>
    <m/>
    <m/>
    <n v="0"/>
    <n v="40335"/>
    <n v="0"/>
    <n v="40335"/>
    <s v="Dean or other administrator"/>
    <m/>
    <s v="M.L.I.S."/>
    <s v="yes"/>
    <m/>
    <m/>
    <m/>
    <m/>
    <m/>
    <m/>
    <n v="1165"/>
    <n v="698"/>
    <n v="189652"/>
    <n v="62"/>
    <n v="35680"/>
    <n v="32238"/>
    <m/>
    <m/>
    <m/>
    <m/>
    <m/>
    <m/>
    <m/>
    <m/>
    <m/>
    <m/>
    <s v="No"/>
    <m/>
    <n v="2"/>
    <m/>
    <m/>
    <m/>
    <m/>
    <m/>
    <n v="3"/>
    <m/>
    <n v="14"/>
    <m/>
    <n v="2.5"/>
    <n v="6"/>
    <n v="2.65"/>
    <n v="5.15"/>
    <n v="2.65"/>
    <n v="0"/>
    <m/>
    <m/>
    <n v="7680"/>
    <s v="Actual"/>
    <n v="1565"/>
    <n v="20882"/>
    <n v="780"/>
    <n v="19"/>
    <n v="24"/>
    <m/>
    <m/>
    <m/>
    <m/>
    <n v="30950"/>
    <n v="0"/>
    <n v="0"/>
    <m/>
    <n v="0"/>
    <n v="0"/>
    <n v="0"/>
    <m/>
    <m/>
    <m/>
    <m/>
    <m/>
    <m/>
    <m/>
    <m/>
    <m/>
    <m/>
    <m/>
    <m/>
    <m/>
    <m/>
    <n v="0"/>
    <n v="15"/>
    <n v="44"/>
    <n v="0"/>
    <m/>
    <m/>
    <n v="924"/>
    <m/>
    <m/>
    <m/>
    <m/>
    <m/>
    <m/>
    <n v="1"/>
    <n v="2"/>
    <n v="28"/>
    <m/>
    <m/>
    <m/>
    <m/>
    <m/>
    <n v="12.5"/>
    <n v="12.5"/>
    <n v="12.5"/>
    <n v="12.5"/>
    <n v="5.5"/>
    <n v="0"/>
    <n v="0"/>
    <s v="7:30 am - 8:00 pm"/>
    <s v="7:30 am - 8:00 pm"/>
    <s v="7:30 am - 8:00 pm"/>
    <s v="7:30 am - 8:00 pm"/>
    <s v="7:30 am - 1:00 pm"/>
    <n v="0"/>
    <n v="0"/>
    <s v="Yes"/>
    <n v="8.5"/>
    <n v="8.5"/>
    <n v="8.5"/>
    <n v="8.5"/>
    <n v="0"/>
    <n v="0"/>
    <n v="0"/>
    <s v="7:30 am - 4:00 pm"/>
    <s v="7:30 am - 4:00 pm"/>
    <s v="7:30 am - 4:00 pm"/>
    <s v="7:30 am - 4:00 pm"/>
    <n v="0"/>
    <n v="0"/>
    <n v="0"/>
    <m/>
    <m/>
    <m/>
    <m/>
    <m/>
    <m/>
    <m/>
    <m/>
    <m/>
    <m/>
    <m/>
    <m/>
    <m/>
    <m/>
    <s v="No"/>
    <m/>
    <m/>
    <m/>
    <m/>
    <s v="No"/>
    <s v="Yes"/>
    <n v="34"/>
    <m/>
    <m/>
    <n v="0"/>
    <n v="0"/>
    <s v="Yes"/>
    <n v="2"/>
    <n v="169894"/>
    <s v="Spring"/>
    <m/>
    <s v="No"/>
    <m/>
    <m/>
    <m/>
    <m/>
    <m/>
    <m/>
    <m/>
    <m/>
    <m/>
    <m/>
    <m/>
    <m/>
    <m/>
    <m/>
    <m/>
    <s v="No"/>
    <m/>
    <m/>
    <m/>
    <m/>
    <m/>
    <m/>
    <m/>
    <m/>
    <m/>
    <m/>
    <m/>
    <n v="2510.5471698113206"/>
    <x v="0"/>
    <s v="Small"/>
  </r>
  <r>
    <s v="Kern CCD"/>
    <x v="100"/>
    <s v="523"/>
    <s v="Multi-College District"/>
    <n v="20160"/>
    <x v="10"/>
    <n v="2874.64"/>
    <n v="11559"/>
    <m/>
    <n v="26"/>
    <n v="6"/>
    <m/>
    <m/>
    <m/>
    <m/>
    <m/>
    <m/>
    <n v="0"/>
    <n v="0"/>
    <n v="0"/>
    <n v="35"/>
    <n v="192"/>
    <m/>
    <m/>
    <m/>
    <m/>
    <m/>
    <m/>
    <n v="22273"/>
    <m/>
    <m/>
    <m/>
    <m/>
    <m/>
    <m/>
    <m/>
    <m/>
    <m/>
    <m/>
    <m/>
    <n v="22273"/>
    <m/>
    <m/>
    <m/>
    <m/>
    <m/>
    <m/>
    <m/>
    <m/>
    <m/>
    <m/>
    <m/>
    <m/>
    <m/>
    <n v="4552"/>
    <m/>
    <m/>
    <m/>
    <m/>
    <m/>
    <m/>
    <m/>
    <m/>
    <m/>
    <m/>
    <m/>
    <n v="4552"/>
    <m/>
    <m/>
    <m/>
    <m/>
    <m/>
    <m/>
    <m/>
    <m/>
    <m/>
    <m/>
    <n v="0"/>
    <n v="53955"/>
    <m/>
    <m/>
    <m/>
    <m/>
    <m/>
    <m/>
    <m/>
    <m/>
    <m/>
    <m/>
    <m/>
    <n v="53955"/>
    <n v="0"/>
    <m/>
    <m/>
    <m/>
    <m/>
    <m/>
    <m/>
    <m/>
    <m/>
    <m/>
    <n v="0"/>
    <m/>
    <m/>
    <m/>
    <m/>
    <m/>
    <m/>
    <m/>
    <m/>
    <m/>
    <m/>
    <n v="0"/>
    <n v="0"/>
    <m/>
    <m/>
    <m/>
    <m/>
    <m/>
    <m/>
    <m/>
    <m/>
    <m/>
    <m/>
    <m/>
    <n v="0"/>
    <n v="300"/>
    <m/>
    <m/>
    <m/>
    <m/>
    <m/>
    <m/>
    <m/>
    <m/>
    <m/>
    <m/>
    <m/>
    <n v="300"/>
    <m/>
    <m/>
    <m/>
    <m/>
    <m/>
    <m/>
    <m/>
    <m/>
    <m/>
    <m/>
    <m/>
    <n v="0.48"/>
    <n v="0.95"/>
    <n v="1"/>
    <m/>
    <m/>
    <m/>
    <n v="0"/>
    <m/>
    <m/>
    <m/>
    <m/>
    <m/>
    <m/>
    <m/>
    <m/>
    <n v="0"/>
    <n v="0"/>
    <m/>
    <m/>
    <m/>
    <m/>
    <m/>
    <m/>
    <m/>
    <m/>
    <n v="0"/>
    <m/>
    <m/>
    <m/>
    <m/>
    <m/>
    <m/>
    <m/>
    <m/>
    <m/>
    <n v="0"/>
    <n v="0"/>
    <m/>
    <m/>
    <m/>
    <m/>
    <m/>
    <m/>
    <m/>
    <m/>
    <m/>
    <n v="0"/>
    <n v="26825"/>
    <n v="0"/>
    <n v="26825"/>
    <s v="Dean or other administrator"/>
    <m/>
    <m/>
    <s v="no"/>
    <m/>
    <m/>
    <m/>
    <m/>
    <m/>
    <m/>
    <n v="741"/>
    <n v="867"/>
    <n v="170727"/>
    <n v="50"/>
    <n v="40"/>
    <n v="39699"/>
    <m/>
    <n v="15"/>
    <n v="15"/>
    <m/>
    <m/>
    <m/>
    <m/>
    <m/>
    <m/>
    <m/>
    <s v="No"/>
    <m/>
    <n v="1"/>
    <m/>
    <m/>
    <m/>
    <m/>
    <m/>
    <n v="2"/>
    <m/>
    <n v="0"/>
    <m/>
    <n v="2"/>
    <n v="0"/>
    <n v="1.3294999999999999"/>
    <n v="3.3294999999999999"/>
    <n v="1.3294999999999999"/>
    <n v="0"/>
    <m/>
    <m/>
    <n v="1780"/>
    <s v="Estimate"/>
    <n v="2043"/>
    <n v="14464"/>
    <n v="3960"/>
    <n v="15"/>
    <n v="0"/>
    <m/>
    <m/>
    <m/>
    <m/>
    <n v="22262"/>
    <n v="0"/>
    <n v="0"/>
    <m/>
    <n v="0"/>
    <n v="0"/>
    <n v="0"/>
    <m/>
    <m/>
    <m/>
    <m/>
    <m/>
    <m/>
    <m/>
    <m/>
    <m/>
    <m/>
    <m/>
    <m/>
    <m/>
    <m/>
    <n v="53"/>
    <n v="2"/>
    <n v="0"/>
    <n v="165"/>
    <m/>
    <m/>
    <n v="1411"/>
    <m/>
    <m/>
    <m/>
    <m/>
    <m/>
    <m/>
    <n v="0"/>
    <n v="0"/>
    <n v="0"/>
    <m/>
    <m/>
    <m/>
    <m/>
    <m/>
    <n v="14"/>
    <n v="14"/>
    <n v="14"/>
    <n v="14"/>
    <n v="4"/>
    <n v="0"/>
    <n v="0"/>
    <s v="7:00 am - 9:00 pm"/>
    <s v="7:00 am - 9:00 pm"/>
    <s v="7:00 am - 9:00 pm"/>
    <s v="7:00 am - 9:00 pm"/>
    <s v="8:00 am - 12:00 pm"/>
    <n v="0"/>
    <n v="0"/>
    <s v="No"/>
    <m/>
    <m/>
    <m/>
    <m/>
    <m/>
    <m/>
    <m/>
    <m/>
    <m/>
    <m/>
    <m/>
    <m/>
    <m/>
    <m/>
    <m/>
    <m/>
    <m/>
    <m/>
    <m/>
    <m/>
    <m/>
    <m/>
    <m/>
    <m/>
    <m/>
    <m/>
    <m/>
    <m/>
    <s v="No"/>
    <m/>
    <m/>
    <m/>
    <m/>
    <s v="No"/>
    <s v="No"/>
    <m/>
    <m/>
    <m/>
    <n v="0"/>
    <n v="0"/>
    <s v="No"/>
    <m/>
    <n v="137800"/>
    <s v="Fall "/>
    <m/>
    <s v="No"/>
    <m/>
    <m/>
    <m/>
    <m/>
    <m/>
    <m/>
    <m/>
    <m/>
    <m/>
    <m/>
    <m/>
    <m/>
    <m/>
    <m/>
    <m/>
    <s v="No"/>
    <m/>
    <m/>
    <m/>
    <m/>
    <m/>
    <m/>
    <m/>
    <m/>
    <m/>
    <m/>
    <m/>
    <n v="2162.1963144039114"/>
    <x v="1"/>
    <s v="Small"/>
  </r>
  <r>
    <s v="Solano CCD"/>
    <x v="36"/>
    <s v="281"/>
    <s v="Single College District"/>
    <n v="20160"/>
    <x v="10"/>
    <n v="7707.94"/>
    <n v="12096"/>
    <m/>
    <n v="99"/>
    <n v="0"/>
    <m/>
    <m/>
    <m/>
    <m/>
    <m/>
    <m/>
    <n v="1"/>
    <m/>
    <n v="28"/>
    <m/>
    <n v="134"/>
    <m/>
    <m/>
    <m/>
    <m/>
    <m/>
    <m/>
    <n v="24000"/>
    <m/>
    <m/>
    <m/>
    <m/>
    <m/>
    <m/>
    <m/>
    <m/>
    <m/>
    <m/>
    <m/>
    <n v="24000"/>
    <m/>
    <m/>
    <m/>
    <m/>
    <m/>
    <m/>
    <m/>
    <m/>
    <m/>
    <m/>
    <m/>
    <m/>
    <m/>
    <n v="13000"/>
    <m/>
    <m/>
    <m/>
    <m/>
    <m/>
    <m/>
    <m/>
    <m/>
    <m/>
    <m/>
    <s v="Switched funding codes mid year"/>
    <n v="13000"/>
    <m/>
    <m/>
    <m/>
    <m/>
    <m/>
    <m/>
    <m/>
    <m/>
    <m/>
    <m/>
    <n v="0"/>
    <n v="88000"/>
    <m/>
    <m/>
    <m/>
    <m/>
    <m/>
    <m/>
    <m/>
    <m/>
    <m/>
    <m/>
    <s v="Switched funding codes mid year"/>
    <n v="88000"/>
    <m/>
    <m/>
    <m/>
    <m/>
    <m/>
    <m/>
    <m/>
    <m/>
    <m/>
    <m/>
    <n v="0"/>
    <m/>
    <m/>
    <m/>
    <m/>
    <m/>
    <m/>
    <m/>
    <m/>
    <m/>
    <m/>
    <n v="0"/>
    <m/>
    <m/>
    <m/>
    <m/>
    <m/>
    <m/>
    <m/>
    <m/>
    <m/>
    <m/>
    <m/>
    <m/>
    <n v="0"/>
    <n v="700"/>
    <m/>
    <m/>
    <m/>
    <m/>
    <m/>
    <m/>
    <m/>
    <m/>
    <m/>
    <m/>
    <s v="Switched funding codes mid year"/>
    <n v="700"/>
    <m/>
    <m/>
    <m/>
    <m/>
    <m/>
    <m/>
    <m/>
    <m/>
    <m/>
    <m/>
    <m/>
    <n v="0.4"/>
    <n v="0.2"/>
    <n v="0.1"/>
    <m/>
    <m/>
    <m/>
    <n v="7000"/>
    <m/>
    <m/>
    <m/>
    <m/>
    <m/>
    <m/>
    <m/>
    <m/>
    <n v="7000"/>
    <m/>
    <m/>
    <m/>
    <m/>
    <m/>
    <m/>
    <m/>
    <m/>
    <m/>
    <n v="0"/>
    <m/>
    <m/>
    <m/>
    <m/>
    <m/>
    <m/>
    <m/>
    <m/>
    <m/>
    <n v="0"/>
    <m/>
    <m/>
    <m/>
    <m/>
    <m/>
    <m/>
    <m/>
    <m/>
    <m/>
    <m/>
    <n v="0"/>
    <n v="37000"/>
    <n v="0"/>
    <n v="37000"/>
    <s v="Other"/>
    <s v="Vice President Student Services"/>
    <m/>
    <s v="no"/>
    <m/>
    <m/>
    <m/>
    <m/>
    <m/>
    <m/>
    <n v="300"/>
    <n v="1000"/>
    <n v="200000"/>
    <n v="100"/>
    <m/>
    <n v="55000"/>
    <m/>
    <m/>
    <m/>
    <m/>
    <m/>
    <m/>
    <m/>
    <m/>
    <m/>
    <m/>
    <s v="No"/>
    <m/>
    <n v="4"/>
    <m/>
    <m/>
    <m/>
    <m/>
    <m/>
    <n v="2"/>
    <m/>
    <n v="7"/>
    <m/>
    <n v="2"/>
    <n v="2.2999999999999998"/>
    <n v="5.73"/>
    <n v="7.73"/>
    <n v="5.73"/>
    <m/>
    <m/>
    <m/>
    <n v="5000"/>
    <s v="Estimate"/>
    <n v="5000"/>
    <n v="10000"/>
    <m/>
    <m/>
    <m/>
    <m/>
    <m/>
    <m/>
    <m/>
    <n v="20000"/>
    <n v="50"/>
    <n v="3000"/>
    <m/>
    <n v="3050"/>
    <n v="2000"/>
    <n v="2000"/>
    <m/>
    <m/>
    <m/>
    <m/>
    <m/>
    <m/>
    <m/>
    <m/>
    <m/>
    <m/>
    <m/>
    <m/>
    <m/>
    <m/>
    <m/>
    <m/>
    <n v="40"/>
    <n v="89"/>
    <m/>
    <m/>
    <n v="2700"/>
    <m/>
    <m/>
    <m/>
    <m/>
    <m/>
    <m/>
    <n v="1"/>
    <n v="89"/>
    <n v="2700"/>
    <m/>
    <m/>
    <m/>
    <m/>
    <m/>
    <n v="12"/>
    <n v="12"/>
    <n v="12"/>
    <n v="12"/>
    <n v="7"/>
    <m/>
    <m/>
    <s v="8:00 am - 7:50 pm"/>
    <s v="8:00 am - 7:50 pm"/>
    <s v="8:00 am - 7:50 pm"/>
    <s v="8:00 am - 7:50 pm"/>
    <s v="8:00 am - 2:50 pm"/>
    <n v="0"/>
    <n v="0"/>
    <s v="No"/>
    <m/>
    <m/>
    <m/>
    <m/>
    <m/>
    <m/>
    <m/>
    <m/>
    <m/>
    <m/>
    <m/>
    <m/>
    <m/>
    <m/>
    <m/>
    <m/>
    <m/>
    <m/>
    <m/>
    <m/>
    <m/>
    <m/>
    <m/>
    <m/>
    <m/>
    <m/>
    <m/>
    <m/>
    <s v="No"/>
    <m/>
    <m/>
    <m/>
    <m/>
    <s v="Yes"/>
    <s v="Yes"/>
    <m/>
    <n v="0"/>
    <m/>
    <n v="0"/>
    <n v="0"/>
    <s v="Yes"/>
    <n v="10"/>
    <n v="145000"/>
    <s v="Spring"/>
    <m/>
    <s v="No"/>
    <m/>
    <m/>
    <m/>
    <m/>
    <m/>
    <m/>
    <m/>
    <m/>
    <m/>
    <m/>
    <m/>
    <m/>
    <m/>
    <m/>
    <m/>
    <s v="No"/>
    <m/>
    <m/>
    <m/>
    <m/>
    <m/>
    <m/>
    <m/>
    <m/>
    <m/>
    <m/>
    <m/>
    <n v="1345.1902268760905"/>
    <x v="0"/>
    <s v="Small"/>
  </r>
  <r>
    <s v="Los Rios CCD"/>
    <x v="101"/>
    <s v="233"/>
    <s v="Multi-College District"/>
    <n v="20160"/>
    <x v="10"/>
    <n v="15433.84"/>
    <n v="60000"/>
    <m/>
    <n v="150"/>
    <n v="6"/>
    <m/>
    <m/>
    <m/>
    <m/>
    <m/>
    <m/>
    <n v="2"/>
    <n v="0"/>
    <n v="58"/>
    <n v="25"/>
    <n v="849"/>
    <m/>
    <m/>
    <m/>
    <m/>
    <m/>
    <m/>
    <n v="24289"/>
    <n v="0"/>
    <m/>
    <m/>
    <n v="41206"/>
    <m/>
    <m/>
    <m/>
    <m/>
    <m/>
    <m/>
    <m/>
    <n v="65495"/>
    <m/>
    <m/>
    <m/>
    <m/>
    <m/>
    <m/>
    <m/>
    <m/>
    <m/>
    <m/>
    <m/>
    <m/>
    <m/>
    <n v="18125"/>
    <m/>
    <n v="0"/>
    <n v="0"/>
    <n v="0"/>
    <m/>
    <m/>
    <n v="0"/>
    <n v="0"/>
    <n v="0"/>
    <m/>
    <m/>
    <n v="18125"/>
    <m/>
    <m/>
    <m/>
    <m/>
    <m/>
    <m/>
    <m/>
    <m/>
    <m/>
    <m/>
    <n v="0"/>
    <n v="0"/>
    <m/>
    <m/>
    <m/>
    <m/>
    <m/>
    <m/>
    <m/>
    <m/>
    <m/>
    <m/>
    <m/>
    <n v="0"/>
    <n v="54809"/>
    <m/>
    <m/>
    <m/>
    <m/>
    <m/>
    <m/>
    <m/>
    <m/>
    <m/>
    <n v="54809"/>
    <m/>
    <m/>
    <m/>
    <m/>
    <m/>
    <m/>
    <m/>
    <m/>
    <m/>
    <m/>
    <n v="0"/>
    <n v="0"/>
    <m/>
    <m/>
    <m/>
    <m/>
    <m/>
    <m/>
    <m/>
    <m/>
    <m/>
    <m/>
    <m/>
    <n v="0"/>
    <n v="3330"/>
    <m/>
    <m/>
    <m/>
    <m/>
    <m/>
    <m/>
    <m/>
    <n v="6902"/>
    <m/>
    <m/>
    <m/>
    <n v="10232"/>
    <m/>
    <m/>
    <m/>
    <m/>
    <m/>
    <m/>
    <m/>
    <m/>
    <m/>
    <m/>
    <m/>
    <n v="0.52"/>
    <n v="0.84"/>
    <n v="0"/>
    <m/>
    <m/>
    <m/>
    <n v="1300"/>
    <m/>
    <m/>
    <m/>
    <m/>
    <m/>
    <m/>
    <m/>
    <m/>
    <n v="1300"/>
    <m/>
    <m/>
    <m/>
    <m/>
    <m/>
    <m/>
    <m/>
    <m/>
    <m/>
    <n v="0"/>
    <m/>
    <m/>
    <m/>
    <m/>
    <m/>
    <m/>
    <m/>
    <m/>
    <m/>
    <n v="0"/>
    <n v="9830"/>
    <m/>
    <m/>
    <m/>
    <m/>
    <m/>
    <m/>
    <m/>
    <m/>
    <m/>
    <n v="9830"/>
    <n v="83620"/>
    <n v="0"/>
    <n v="93450"/>
    <s v="Dean or other administrator"/>
    <m/>
    <m/>
    <s v="no"/>
    <m/>
    <m/>
    <m/>
    <m/>
    <m/>
    <m/>
    <n v="1571"/>
    <n v="5100"/>
    <n v="161688"/>
    <n v="200"/>
    <n v="0"/>
    <n v="60255"/>
    <m/>
    <n v="316"/>
    <m/>
    <m/>
    <m/>
    <m/>
    <m/>
    <m/>
    <m/>
    <m/>
    <m/>
    <m/>
    <n v="9"/>
    <m/>
    <m/>
    <m/>
    <m/>
    <m/>
    <n v="20"/>
    <m/>
    <n v="10"/>
    <m/>
    <m/>
    <n v="6.5"/>
    <n v="3.298"/>
    <n v="3.298"/>
    <n v="3.298"/>
    <n v="0"/>
    <m/>
    <m/>
    <n v="3427"/>
    <s v="Estimate"/>
    <n v="10084"/>
    <n v="28889"/>
    <m/>
    <n v="2017"/>
    <m/>
    <m/>
    <m/>
    <m/>
    <m/>
    <n v="44417"/>
    <n v="167"/>
    <m/>
    <m/>
    <n v="1683"/>
    <n v="14"/>
    <m/>
    <m/>
    <m/>
    <m/>
    <m/>
    <m/>
    <m/>
    <m/>
    <m/>
    <m/>
    <m/>
    <m/>
    <m/>
    <m/>
    <m/>
    <n v="113"/>
    <n v="5"/>
    <n v="40"/>
    <n v="0"/>
    <m/>
    <m/>
    <n v="3814"/>
    <m/>
    <m/>
    <m/>
    <m/>
    <m/>
    <m/>
    <m/>
    <m/>
    <m/>
    <m/>
    <m/>
    <m/>
    <m/>
    <m/>
    <m/>
    <m/>
    <m/>
    <m/>
    <m/>
    <m/>
    <m/>
    <m/>
    <m/>
    <m/>
    <m/>
    <m/>
    <m/>
    <m/>
    <s v="No"/>
    <m/>
    <m/>
    <m/>
    <m/>
    <m/>
    <m/>
    <m/>
    <m/>
    <m/>
    <m/>
    <m/>
    <m/>
    <m/>
    <m/>
    <n v="10"/>
    <n v="10"/>
    <n v="10"/>
    <n v="10"/>
    <m/>
    <m/>
    <m/>
    <s v="8:00 am - 6:00 pm"/>
    <s v="8:00 am - 6:00 pm"/>
    <s v="8:00 am - 6:00 pm"/>
    <s v="8:00 am - 6:00 pm"/>
    <m/>
    <m/>
    <m/>
    <s v="No"/>
    <m/>
    <m/>
    <m/>
    <m/>
    <s v="Yes"/>
    <s v="Yes"/>
    <n v="24"/>
    <m/>
    <m/>
    <n v="6"/>
    <n v="0"/>
    <s v="No"/>
    <m/>
    <m/>
    <m/>
    <m/>
    <s v="No"/>
    <m/>
    <m/>
    <m/>
    <m/>
    <m/>
    <m/>
    <m/>
    <m/>
    <m/>
    <m/>
    <m/>
    <m/>
    <m/>
    <m/>
    <m/>
    <s v="Yes"/>
    <s v="General Library Book Budget"/>
    <m/>
    <m/>
    <m/>
    <m/>
    <m/>
    <m/>
    <m/>
    <m/>
    <m/>
    <m/>
    <n v="4679.7574287446942"/>
    <x v="2"/>
    <s v="Medium"/>
  </r>
  <r>
    <s v="Marin CCD"/>
    <x v="88"/>
    <s v="334"/>
    <s v="Single College District"/>
    <n v="20160"/>
    <x v="10"/>
    <n v="3614.52"/>
    <n v="16698"/>
    <m/>
    <n v="42"/>
    <n v="5"/>
    <m/>
    <m/>
    <m/>
    <m/>
    <m/>
    <m/>
    <n v="1"/>
    <n v="0"/>
    <n v="22"/>
    <n v="25"/>
    <n v="385"/>
    <m/>
    <m/>
    <m/>
    <m/>
    <m/>
    <m/>
    <n v="25000"/>
    <m/>
    <m/>
    <m/>
    <m/>
    <m/>
    <m/>
    <m/>
    <m/>
    <m/>
    <n v="12000"/>
    <m/>
    <n v="37000"/>
    <m/>
    <m/>
    <m/>
    <m/>
    <m/>
    <m/>
    <m/>
    <m/>
    <m/>
    <m/>
    <m/>
    <m/>
    <m/>
    <n v="6000"/>
    <m/>
    <m/>
    <m/>
    <m/>
    <m/>
    <m/>
    <m/>
    <m/>
    <m/>
    <m/>
    <m/>
    <n v="6000"/>
    <m/>
    <m/>
    <m/>
    <m/>
    <m/>
    <m/>
    <m/>
    <m/>
    <m/>
    <m/>
    <n v="0"/>
    <n v="41334"/>
    <m/>
    <m/>
    <m/>
    <m/>
    <m/>
    <m/>
    <m/>
    <m/>
    <m/>
    <m/>
    <m/>
    <n v="41334"/>
    <m/>
    <m/>
    <m/>
    <m/>
    <m/>
    <m/>
    <m/>
    <m/>
    <m/>
    <m/>
    <n v="0"/>
    <m/>
    <m/>
    <m/>
    <m/>
    <m/>
    <m/>
    <m/>
    <m/>
    <m/>
    <m/>
    <n v="0"/>
    <m/>
    <m/>
    <m/>
    <m/>
    <m/>
    <m/>
    <m/>
    <m/>
    <m/>
    <m/>
    <m/>
    <m/>
    <n v="0"/>
    <m/>
    <m/>
    <m/>
    <m/>
    <m/>
    <m/>
    <m/>
    <m/>
    <m/>
    <m/>
    <m/>
    <m/>
    <n v="0"/>
    <m/>
    <m/>
    <m/>
    <m/>
    <m/>
    <m/>
    <m/>
    <m/>
    <m/>
    <m/>
    <m/>
    <n v="0.75"/>
    <n v="0.1"/>
    <n v="0.05"/>
    <m/>
    <m/>
    <m/>
    <m/>
    <m/>
    <m/>
    <m/>
    <m/>
    <m/>
    <m/>
    <m/>
    <m/>
    <n v="0"/>
    <m/>
    <m/>
    <m/>
    <m/>
    <m/>
    <m/>
    <m/>
    <m/>
    <m/>
    <n v="0"/>
    <m/>
    <m/>
    <m/>
    <m/>
    <m/>
    <m/>
    <m/>
    <m/>
    <m/>
    <n v="0"/>
    <m/>
    <m/>
    <m/>
    <m/>
    <m/>
    <m/>
    <m/>
    <m/>
    <m/>
    <m/>
    <n v="0"/>
    <n v="43000"/>
    <n v="0"/>
    <n v="43000"/>
    <s v="Other"/>
    <s v="Non-MLIS Arts and Humanities Dean and MLIS Library Facultly Department Chair"/>
    <m/>
    <s v="no"/>
    <m/>
    <m/>
    <m/>
    <m/>
    <m/>
    <m/>
    <n v="1456"/>
    <n v="175"/>
    <n v="0"/>
    <n v="111"/>
    <n v="90"/>
    <n v="88131"/>
    <m/>
    <m/>
    <m/>
    <m/>
    <m/>
    <m/>
    <m/>
    <m/>
    <m/>
    <m/>
    <s v="No"/>
    <m/>
    <n v="3"/>
    <m/>
    <m/>
    <m/>
    <m/>
    <m/>
    <n v="5"/>
    <m/>
    <n v="3"/>
    <m/>
    <n v="5"/>
    <n v="2.7"/>
    <n v="4"/>
    <n v="9"/>
    <n v="4"/>
    <n v="3"/>
    <m/>
    <m/>
    <n v="1160"/>
    <s v="Estimate"/>
    <n v="10955"/>
    <n v="13942"/>
    <n v="0"/>
    <n v="1984"/>
    <n v="0"/>
    <m/>
    <m/>
    <m/>
    <m/>
    <n v="28041"/>
    <n v="822"/>
    <n v="5291"/>
    <m/>
    <n v="6113"/>
    <n v="322"/>
    <n v="0"/>
    <m/>
    <m/>
    <m/>
    <m/>
    <m/>
    <m/>
    <m/>
    <m/>
    <m/>
    <m/>
    <m/>
    <m/>
    <m/>
    <m/>
    <n v="160"/>
    <n v="0"/>
    <n v="0"/>
    <n v="0"/>
    <m/>
    <m/>
    <n v="3406"/>
    <m/>
    <m/>
    <m/>
    <m/>
    <m/>
    <m/>
    <n v="0"/>
    <n v="0"/>
    <n v="0"/>
    <m/>
    <m/>
    <m/>
    <m/>
    <m/>
    <n v="12"/>
    <n v="12"/>
    <n v="12"/>
    <n v="12"/>
    <n v="8"/>
    <n v="0"/>
    <n v="0"/>
    <s v="8:00 am - 8:00 pm"/>
    <s v="8:00 am - 8:00 pm"/>
    <s v="8:00 am - 8:00 pm"/>
    <s v="8:00 am - 8:00 pm"/>
    <s v="8:00 am - 4:00 pm"/>
    <m/>
    <m/>
    <s v="No"/>
    <n v="0"/>
    <n v="0"/>
    <n v="0"/>
    <n v="0"/>
    <n v="0"/>
    <n v="0"/>
    <n v="0"/>
    <m/>
    <m/>
    <m/>
    <m/>
    <m/>
    <m/>
    <m/>
    <m/>
    <m/>
    <m/>
    <m/>
    <m/>
    <m/>
    <m/>
    <m/>
    <m/>
    <m/>
    <m/>
    <m/>
    <m/>
    <m/>
    <s v="No"/>
    <m/>
    <m/>
    <m/>
    <m/>
    <s v="Yes"/>
    <s v="No"/>
    <m/>
    <m/>
    <m/>
    <n v="0"/>
    <n v="0"/>
    <s v="No"/>
    <m/>
    <n v="113296"/>
    <s v="Fall "/>
    <m/>
    <s v="No"/>
    <m/>
    <m/>
    <m/>
    <m/>
    <m/>
    <m/>
    <m/>
    <m/>
    <m/>
    <m/>
    <m/>
    <m/>
    <m/>
    <m/>
    <m/>
    <s v="Yes"/>
    <m/>
    <s v="Student Government"/>
    <m/>
    <m/>
    <m/>
    <m/>
    <m/>
    <m/>
    <m/>
    <m/>
    <m/>
    <n v="903.63"/>
    <x v="1"/>
    <s v="Small"/>
  </r>
  <r>
    <s v="Mt. San Jacinto CCD"/>
    <x v="35"/>
    <s v="941"/>
    <s v="Multi-College District"/>
    <n v="20160"/>
    <x v="10"/>
    <n v="11228.94"/>
    <n v="22996"/>
    <m/>
    <n v="55"/>
    <n v="1"/>
    <m/>
    <m/>
    <m/>
    <m/>
    <m/>
    <m/>
    <n v="1"/>
    <n v="0"/>
    <n v="30"/>
    <n v="6"/>
    <n v="176"/>
    <m/>
    <m/>
    <m/>
    <m/>
    <m/>
    <m/>
    <n v="25343"/>
    <n v="0"/>
    <m/>
    <m/>
    <n v="55047"/>
    <m/>
    <m/>
    <m/>
    <m/>
    <m/>
    <m/>
    <m/>
    <n v="80390"/>
    <m/>
    <m/>
    <m/>
    <m/>
    <m/>
    <m/>
    <m/>
    <m/>
    <m/>
    <m/>
    <m/>
    <m/>
    <m/>
    <n v="6287"/>
    <m/>
    <n v="0"/>
    <n v="0"/>
    <n v="0"/>
    <m/>
    <m/>
    <n v="0"/>
    <n v="0"/>
    <n v="0"/>
    <n v="0"/>
    <m/>
    <n v="6287"/>
    <m/>
    <m/>
    <m/>
    <m/>
    <m/>
    <m/>
    <m/>
    <m/>
    <m/>
    <m/>
    <n v="0"/>
    <n v="32858"/>
    <m/>
    <n v="0"/>
    <n v="0"/>
    <n v="13620"/>
    <m/>
    <n v="0"/>
    <n v="0"/>
    <n v="0"/>
    <n v="0"/>
    <n v="0"/>
    <m/>
    <n v="46478"/>
    <n v="0"/>
    <n v="0"/>
    <n v="0"/>
    <n v="0"/>
    <m/>
    <n v="0"/>
    <n v="0"/>
    <n v="0"/>
    <n v="0"/>
    <n v="0"/>
    <n v="0"/>
    <m/>
    <m/>
    <m/>
    <m/>
    <m/>
    <m/>
    <m/>
    <m/>
    <m/>
    <m/>
    <n v="0"/>
    <n v="0"/>
    <n v="0"/>
    <m/>
    <n v="0"/>
    <n v="0"/>
    <m/>
    <n v="0"/>
    <n v="0"/>
    <n v="0"/>
    <n v="0"/>
    <n v="0"/>
    <m/>
    <n v="0"/>
    <n v="3786"/>
    <n v="0"/>
    <m/>
    <n v="0"/>
    <n v="0"/>
    <m/>
    <n v="0"/>
    <n v="0"/>
    <n v="0"/>
    <n v="0"/>
    <n v="1724"/>
    <s v="Library fines"/>
    <n v="5510"/>
    <m/>
    <m/>
    <m/>
    <m/>
    <m/>
    <m/>
    <m/>
    <m/>
    <m/>
    <m/>
    <m/>
    <n v="0.54"/>
    <n v="0.16"/>
    <n v="0.13"/>
    <m/>
    <m/>
    <m/>
    <n v="5932"/>
    <n v="0"/>
    <n v="0"/>
    <n v="0"/>
    <n v="0"/>
    <n v="0"/>
    <n v="0"/>
    <n v="0"/>
    <n v="0"/>
    <n v="5932"/>
    <n v="0"/>
    <n v="0"/>
    <n v="0"/>
    <n v="0"/>
    <n v="0"/>
    <n v="0"/>
    <n v="0"/>
    <n v="0"/>
    <n v="0"/>
    <n v="0"/>
    <m/>
    <m/>
    <m/>
    <m/>
    <m/>
    <m/>
    <m/>
    <m/>
    <m/>
    <n v="0"/>
    <n v="0"/>
    <n v="0"/>
    <n v="0"/>
    <n v="0"/>
    <n v="0"/>
    <n v="0"/>
    <n v="0"/>
    <n v="0"/>
    <m/>
    <m/>
    <n v="0"/>
    <n v="86677"/>
    <n v="0"/>
    <n v="86677"/>
    <s v="Dean or other administrator"/>
    <m/>
    <m/>
    <s v="no"/>
    <m/>
    <m/>
    <m/>
    <m/>
    <m/>
    <m/>
    <n v="425"/>
    <n v="5519"/>
    <n v="234069"/>
    <n v="102"/>
    <n v="0"/>
    <n v="23983"/>
    <m/>
    <n v="281"/>
    <n v="24890"/>
    <m/>
    <m/>
    <m/>
    <m/>
    <m/>
    <m/>
    <m/>
    <s v="No"/>
    <m/>
    <n v="2"/>
    <m/>
    <m/>
    <m/>
    <m/>
    <m/>
    <n v="4"/>
    <m/>
    <n v="6"/>
    <m/>
    <n v="3.25"/>
    <n v="1"/>
    <n v="2.2799999999999998"/>
    <n v="5.5299999999999994"/>
    <n v="2.2799999999999998"/>
    <n v="0"/>
    <m/>
    <m/>
    <n v="6240"/>
    <s v="Estimate"/>
    <n v="5045"/>
    <n v="12"/>
    <n v="0"/>
    <n v="3537"/>
    <n v="27"/>
    <m/>
    <m/>
    <m/>
    <m/>
    <n v="14861"/>
    <n v="0"/>
    <n v="57"/>
    <m/>
    <n v="47"/>
    <n v="47"/>
    <n v="0"/>
    <m/>
    <m/>
    <m/>
    <m/>
    <m/>
    <m/>
    <m/>
    <m/>
    <m/>
    <m/>
    <m/>
    <m/>
    <m/>
    <m/>
    <n v="127"/>
    <n v="4"/>
    <n v="0"/>
    <n v="0"/>
    <m/>
    <m/>
    <n v="3313"/>
    <m/>
    <m/>
    <m/>
    <m/>
    <m/>
    <m/>
    <n v="0"/>
    <n v="0"/>
    <n v="0"/>
    <m/>
    <m/>
    <m/>
    <m/>
    <m/>
    <n v="12"/>
    <n v="12"/>
    <n v="12"/>
    <n v="12"/>
    <n v="12"/>
    <n v="0"/>
    <n v="0"/>
    <s v="8:00 am - 8:00 pm"/>
    <s v="8:00 am - 8:00 pm"/>
    <s v="8:00 am - 8:00 pm"/>
    <s v="8:00 am - 8:00 pm"/>
    <s v="8:00 am - 8:00 pm"/>
    <n v="0"/>
    <n v="0"/>
    <s v="No"/>
    <m/>
    <m/>
    <m/>
    <m/>
    <m/>
    <m/>
    <m/>
    <m/>
    <m/>
    <m/>
    <m/>
    <m/>
    <m/>
    <m/>
    <n v="8"/>
    <n v="8"/>
    <n v="8"/>
    <n v="8"/>
    <n v="0"/>
    <n v="0"/>
    <n v="0"/>
    <s v="9:00 am - 5:00 pm"/>
    <s v="9:00 am - 5:00 pm"/>
    <s v="9:00 am - 5:00 pm"/>
    <s v="9:00 am - 5:00 pm"/>
    <n v="0"/>
    <n v="0"/>
    <n v="0"/>
    <s v="No"/>
    <m/>
    <m/>
    <m/>
    <m/>
    <s v="Yes"/>
    <s v="Yes"/>
    <n v="32"/>
    <n v="0"/>
    <m/>
    <n v="0"/>
    <n v="0"/>
    <s v="Yes"/>
    <n v="2"/>
    <n v="150664"/>
    <s v="Spring"/>
    <m/>
    <s v="No"/>
    <m/>
    <m/>
    <m/>
    <m/>
    <m/>
    <m/>
    <m/>
    <m/>
    <m/>
    <m/>
    <m/>
    <m/>
    <m/>
    <m/>
    <m/>
    <s v="Yes"/>
    <m/>
    <m/>
    <m/>
    <m/>
    <m/>
    <m/>
    <m/>
    <s v="Other"/>
    <s v="Student Equity funds"/>
    <m/>
    <m/>
    <n v="4924.9736842105267"/>
    <x v="0"/>
    <s v="Medium"/>
  </r>
  <r>
    <s v="Allan Hancock CCD"/>
    <x v="27"/>
    <s v="611"/>
    <s v="Single College District"/>
    <n v="20160"/>
    <x v="10"/>
    <n v="8760.93"/>
    <n v="32973"/>
    <m/>
    <n v="110"/>
    <n v="2"/>
    <m/>
    <m/>
    <m/>
    <m/>
    <m/>
    <m/>
    <n v="1"/>
    <n v="0"/>
    <n v="28"/>
    <n v="24"/>
    <n v="216"/>
    <m/>
    <m/>
    <m/>
    <m/>
    <m/>
    <m/>
    <n v="25715"/>
    <n v="0"/>
    <m/>
    <m/>
    <m/>
    <m/>
    <m/>
    <n v="2500"/>
    <m/>
    <m/>
    <n v="22340"/>
    <m/>
    <n v="50555"/>
    <m/>
    <m/>
    <m/>
    <m/>
    <m/>
    <m/>
    <m/>
    <m/>
    <m/>
    <m/>
    <m/>
    <m/>
    <m/>
    <n v="29350"/>
    <m/>
    <n v="0"/>
    <n v="0"/>
    <n v="0"/>
    <m/>
    <m/>
    <n v="0"/>
    <n v="0"/>
    <n v="0"/>
    <n v="0"/>
    <m/>
    <n v="29350"/>
    <m/>
    <m/>
    <m/>
    <m/>
    <m/>
    <m/>
    <m/>
    <m/>
    <m/>
    <m/>
    <n v="0"/>
    <n v="27269"/>
    <m/>
    <n v="0"/>
    <n v="0"/>
    <n v="0"/>
    <m/>
    <n v="0"/>
    <n v="0"/>
    <n v="0"/>
    <n v="0"/>
    <n v="0"/>
    <m/>
    <n v="27269"/>
    <n v="36000"/>
    <n v="0"/>
    <n v="0"/>
    <n v="4704"/>
    <m/>
    <n v="0"/>
    <n v="0"/>
    <n v="0"/>
    <n v="0"/>
    <n v="0"/>
    <n v="40704"/>
    <m/>
    <m/>
    <m/>
    <m/>
    <m/>
    <m/>
    <m/>
    <m/>
    <m/>
    <m/>
    <n v="0"/>
    <n v="0"/>
    <n v="0"/>
    <m/>
    <n v="0"/>
    <n v="0"/>
    <m/>
    <n v="0"/>
    <n v="0"/>
    <n v="0"/>
    <n v="0"/>
    <n v="0"/>
    <m/>
    <n v="0"/>
    <n v="0"/>
    <n v="0"/>
    <m/>
    <n v="0"/>
    <n v="0"/>
    <m/>
    <n v="0"/>
    <n v="0"/>
    <n v="0"/>
    <n v="0"/>
    <n v="0"/>
    <m/>
    <n v="0"/>
    <m/>
    <m/>
    <m/>
    <m/>
    <m/>
    <m/>
    <m/>
    <m/>
    <m/>
    <m/>
    <m/>
    <n v="0.49"/>
    <n v="0.24"/>
    <n v="0.08"/>
    <m/>
    <m/>
    <m/>
    <n v="3509"/>
    <n v="0"/>
    <n v="0"/>
    <n v="0"/>
    <n v="1300"/>
    <n v="0"/>
    <n v="0"/>
    <n v="0"/>
    <n v="0"/>
    <n v="4809"/>
    <n v="0"/>
    <n v="0"/>
    <n v="0"/>
    <n v="6791"/>
    <n v="0"/>
    <n v="0"/>
    <n v="0"/>
    <n v="0"/>
    <n v="0"/>
    <n v="6791"/>
    <m/>
    <m/>
    <m/>
    <m/>
    <m/>
    <m/>
    <m/>
    <m/>
    <m/>
    <n v="0"/>
    <n v="0"/>
    <n v="0"/>
    <n v="0"/>
    <n v="0"/>
    <n v="0"/>
    <n v="0"/>
    <n v="0"/>
    <n v="0"/>
    <m/>
    <m/>
    <n v="0"/>
    <n v="79905"/>
    <n v="0"/>
    <n v="79905"/>
    <s v="Dean or other administrator"/>
    <m/>
    <m/>
    <s v="no"/>
    <m/>
    <m/>
    <m/>
    <m/>
    <m/>
    <m/>
    <n v="2551"/>
    <n v="5935"/>
    <n v="28891"/>
    <n v="88"/>
    <n v="67528"/>
    <n v="65919"/>
    <m/>
    <n v="165"/>
    <n v="0"/>
    <m/>
    <m/>
    <m/>
    <m/>
    <m/>
    <m/>
    <m/>
    <s v="No"/>
    <m/>
    <n v="4"/>
    <m/>
    <m/>
    <m/>
    <m/>
    <m/>
    <n v="1"/>
    <m/>
    <n v="7"/>
    <m/>
    <n v="0"/>
    <n v="1.5"/>
    <n v="5.29"/>
    <n v="5.29"/>
    <n v="5.29"/>
    <n v="4"/>
    <m/>
    <m/>
    <n v="3328"/>
    <s v="Estimate"/>
    <n v="15736"/>
    <n v="11455"/>
    <n v="0"/>
    <n v="494"/>
    <n v="0"/>
    <m/>
    <m/>
    <m/>
    <m/>
    <n v="31013"/>
    <n v="0"/>
    <n v="51"/>
    <m/>
    <n v="51"/>
    <n v="0"/>
    <n v="0"/>
    <m/>
    <m/>
    <m/>
    <m/>
    <m/>
    <m/>
    <m/>
    <m/>
    <m/>
    <m/>
    <m/>
    <m/>
    <m/>
    <m/>
    <n v="163"/>
    <n v="0"/>
    <n v="0"/>
    <n v="0"/>
    <m/>
    <m/>
    <n v="3769"/>
    <m/>
    <m/>
    <m/>
    <m/>
    <m/>
    <m/>
    <n v="1"/>
    <n v="2"/>
    <n v="34"/>
    <m/>
    <m/>
    <m/>
    <m/>
    <m/>
    <n v="13"/>
    <n v="13"/>
    <n v="13"/>
    <n v="13"/>
    <n v="7"/>
    <n v="4"/>
    <n v="0"/>
    <s v="8:00 am - 9:00 pm"/>
    <s v="8:00 am - 9:00 pm"/>
    <s v="8:00 am - 9:00 pm"/>
    <s v="8:00 am - 9:00 pm"/>
    <s v="8:00 am - 3:00 pm"/>
    <s v="10:00 am - 2:00 pm"/>
    <m/>
    <s v="No"/>
    <m/>
    <m/>
    <m/>
    <m/>
    <m/>
    <m/>
    <m/>
    <m/>
    <m/>
    <m/>
    <m/>
    <m/>
    <m/>
    <m/>
    <n v="10"/>
    <n v="10"/>
    <n v="10"/>
    <n v="10"/>
    <n v="4"/>
    <n v="0"/>
    <n v="0"/>
    <s v="9:00 am - 7:00 pm"/>
    <s v="9:00 am - 7:00 pm"/>
    <s v="9:00 am - 7:00 pm"/>
    <s v="9:00 am - 7:00 pm"/>
    <s v="9:00 am - 1:00 pm"/>
    <m/>
    <m/>
    <s v="No"/>
    <m/>
    <m/>
    <m/>
    <m/>
    <s v="Yes"/>
    <s v="Yes"/>
    <n v="44"/>
    <m/>
    <m/>
    <n v="4"/>
    <n v="0"/>
    <s v="No"/>
    <m/>
    <n v="124230"/>
    <s v="Fall "/>
    <m/>
    <s v="No"/>
    <m/>
    <m/>
    <m/>
    <m/>
    <m/>
    <m/>
    <m/>
    <m/>
    <m/>
    <m/>
    <m/>
    <m/>
    <m/>
    <m/>
    <m/>
    <s v="Yes"/>
    <m/>
    <m/>
    <m/>
    <s v="Donations from Faculty"/>
    <m/>
    <s v="Donations from Bookstore"/>
    <m/>
    <m/>
    <m/>
    <m/>
    <s v="Grant Outside of College"/>
    <n v="1656.1304347826087"/>
    <x v="0"/>
    <s v="Small"/>
  </r>
  <r>
    <s v="Lake Tahoe CCD"/>
    <x v="87"/>
    <s v="221"/>
    <s v="Single College District"/>
    <n v="20160"/>
    <x v="10"/>
    <n v="2837.47"/>
    <n v="12000"/>
    <m/>
    <n v="28"/>
    <n v="7"/>
    <m/>
    <m/>
    <m/>
    <m/>
    <m/>
    <m/>
    <n v="0"/>
    <n v="0"/>
    <n v="0"/>
    <n v="42"/>
    <n v="141"/>
    <m/>
    <m/>
    <m/>
    <m/>
    <m/>
    <m/>
    <n v="26060"/>
    <m/>
    <m/>
    <m/>
    <m/>
    <m/>
    <m/>
    <m/>
    <m/>
    <m/>
    <m/>
    <m/>
    <n v="26060"/>
    <m/>
    <m/>
    <m/>
    <m/>
    <m/>
    <m/>
    <m/>
    <m/>
    <m/>
    <m/>
    <m/>
    <m/>
    <m/>
    <n v="2876"/>
    <m/>
    <m/>
    <m/>
    <m/>
    <m/>
    <m/>
    <m/>
    <m/>
    <m/>
    <m/>
    <m/>
    <n v="2876"/>
    <m/>
    <m/>
    <m/>
    <m/>
    <m/>
    <m/>
    <m/>
    <m/>
    <m/>
    <m/>
    <n v="0"/>
    <n v="14926"/>
    <m/>
    <m/>
    <m/>
    <m/>
    <m/>
    <m/>
    <m/>
    <m/>
    <m/>
    <m/>
    <m/>
    <n v="14926"/>
    <n v="0"/>
    <m/>
    <m/>
    <m/>
    <m/>
    <m/>
    <m/>
    <m/>
    <m/>
    <m/>
    <n v="0"/>
    <m/>
    <m/>
    <m/>
    <m/>
    <m/>
    <m/>
    <m/>
    <m/>
    <m/>
    <m/>
    <n v="0"/>
    <n v="0"/>
    <m/>
    <m/>
    <m/>
    <m/>
    <m/>
    <m/>
    <m/>
    <m/>
    <m/>
    <m/>
    <m/>
    <n v="0"/>
    <n v="0"/>
    <m/>
    <m/>
    <m/>
    <m/>
    <m/>
    <m/>
    <m/>
    <m/>
    <m/>
    <m/>
    <m/>
    <n v="0"/>
    <m/>
    <m/>
    <m/>
    <m/>
    <m/>
    <m/>
    <m/>
    <m/>
    <m/>
    <m/>
    <m/>
    <n v="0.31"/>
    <n v="0.69"/>
    <n v="0.98"/>
    <m/>
    <m/>
    <m/>
    <n v="0"/>
    <m/>
    <m/>
    <m/>
    <m/>
    <m/>
    <m/>
    <m/>
    <m/>
    <n v="0"/>
    <n v="22"/>
    <m/>
    <m/>
    <m/>
    <m/>
    <m/>
    <m/>
    <m/>
    <m/>
    <n v="22"/>
    <m/>
    <m/>
    <m/>
    <m/>
    <m/>
    <m/>
    <m/>
    <m/>
    <m/>
    <n v="0"/>
    <n v="2146"/>
    <m/>
    <m/>
    <m/>
    <m/>
    <m/>
    <m/>
    <m/>
    <m/>
    <m/>
    <n v="2146"/>
    <n v="28936"/>
    <n v="0"/>
    <n v="31082"/>
    <s v="Department chair (Faculty position)"/>
    <m/>
    <s v="M.A."/>
    <s v="yes"/>
    <m/>
    <m/>
    <m/>
    <m/>
    <m/>
    <m/>
    <n v="849"/>
    <n v="6007"/>
    <n v="24"/>
    <n v="29"/>
    <n v="25191"/>
    <n v="39690"/>
    <m/>
    <n v="164"/>
    <n v="24"/>
    <m/>
    <m/>
    <m/>
    <m/>
    <m/>
    <m/>
    <m/>
    <s v="No"/>
    <m/>
    <n v="1"/>
    <m/>
    <m/>
    <m/>
    <m/>
    <m/>
    <n v="6"/>
    <m/>
    <n v="2"/>
    <m/>
    <n v="2.06"/>
    <n v="0.25"/>
    <n v="1.07"/>
    <n v="3.13"/>
    <n v="1.07"/>
    <n v="0"/>
    <m/>
    <m/>
    <n v="200"/>
    <s v="Estimate"/>
    <n v="5984"/>
    <n v="3483"/>
    <n v="0"/>
    <n v="3802"/>
    <n v="0"/>
    <m/>
    <m/>
    <m/>
    <m/>
    <n v="13469"/>
    <n v="1"/>
    <n v="40"/>
    <m/>
    <n v="1"/>
    <n v="40"/>
    <n v="0"/>
    <m/>
    <m/>
    <m/>
    <m/>
    <m/>
    <m/>
    <m/>
    <m/>
    <m/>
    <m/>
    <m/>
    <m/>
    <m/>
    <m/>
    <n v="44"/>
    <n v="0"/>
    <n v="5"/>
    <n v="2"/>
    <m/>
    <m/>
    <n v="845"/>
    <m/>
    <m/>
    <m/>
    <m/>
    <m/>
    <m/>
    <n v="0"/>
    <n v="0"/>
    <n v="0"/>
    <m/>
    <m/>
    <m/>
    <m/>
    <m/>
    <n v="11"/>
    <n v="11"/>
    <n v="11"/>
    <n v="11"/>
    <n v="8"/>
    <m/>
    <m/>
    <s v="8:00 am - 7:00 pm"/>
    <s v="8:00 am - 7:00 pm"/>
    <s v="8:00 am - 7:00 pm"/>
    <s v="8:00 am - 7:00 pm"/>
    <s v="8:00 am - 4:00 pm"/>
    <m/>
    <m/>
    <s v="No"/>
    <m/>
    <m/>
    <m/>
    <m/>
    <m/>
    <m/>
    <m/>
    <m/>
    <m/>
    <m/>
    <m/>
    <m/>
    <m/>
    <m/>
    <m/>
    <m/>
    <m/>
    <m/>
    <m/>
    <m/>
    <m/>
    <m/>
    <m/>
    <m/>
    <m/>
    <m/>
    <m/>
    <m/>
    <s v="Yes"/>
    <m/>
    <m/>
    <m/>
    <m/>
    <s v="Yes"/>
    <s v="Yes"/>
    <m/>
    <m/>
    <m/>
    <n v="0"/>
    <n v="0"/>
    <s v="No"/>
    <m/>
    <n v="61273"/>
    <s v="Spring"/>
    <m/>
    <s v="No"/>
    <m/>
    <m/>
    <m/>
    <m/>
    <m/>
    <m/>
    <m/>
    <m/>
    <m/>
    <m/>
    <m/>
    <m/>
    <m/>
    <m/>
    <m/>
    <s v="No"/>
    <m/>
    <m/>
    <m/>
    <m/>
    <m/>
    <m/>
    <m/>
    <m/>
    <m/>
    <m/>
    <m/>
    <n v="2651.8411214953267"/>
    <x v="1"/>
    <s v="Small"/>
  </r>
  <r>
    <s v="Coast CCD"/>
    <x v="57"/>
    <s v="832"/>
    <s v="Multi-College District"/>
    <n v="20160"/>
    <x v="10"/>
    <n v="10883.16"/>
    <n v="28945"/>
    <m/>
    <n v="130"/>
    <n v="10"/>
    <m/>
    <m/>
    <m/>
    <m/>
    <m/>
    <m/>
    <n v="1"/>
    <m/>
    <n v="50"/>
    <n v="60"/>
    <n v="962"/>
    <m/>
    <m/>
    <m/>
    <m/>
    <m/>
    <m/>
    <n v="27655"/>
    <m/>
    <m/>
    <m/>
    <m/>
    <m/>
    <m/>
    <m/>
    <m/>
    <n v="12000"/>
    <n v="10000"/>
    <m/>
    <n v="49655"/>
    <m/>
    <m/>
    <m/>
    <m/>
    <m/>
    <m/>
    <m/>
    <m/>
    <m/>
    <m/>
    <m/>
    <m/>
    <m/>
    <n v="3553"/>
    <m/>
    <m/>
    <m/>
    <m/>
    <m/>
    <m/>
    <m/>
    <m/>
    <m/>
    <m/>
    <m/>
    <n v="3553"/>
    <m/>
    <m/>
    <m/>
    <m/>
    <m/>
    <m/>
    <m/>
    <m/>
    <m/>
    <m/>
    <n v="0"/>
    <n v="16103"/>
    <m/>
    <m/>
    <m/>
    <m/>
    <m/>
    <m/>
    <m/>
    <m/>
    <m/>
    <n v="20000"/>
    <s v="Associated Student Government"/>
    <n v="36103"/>
    <m/>
    <m/>
    <m/>
    <m/>
    <m/>
    <m/>
    <m/>
    <m/>
    <m/>
    <m/>
    <n v="0"/>
    <m/>
    <m/>
    <m/>
    <m/>
    <m/>
    <m/>
    <m/>
    <m/>
    <m/>
    <m/>
    <n v="0"/>
    <m/>
    <m/>
    <m/>
    <m/>
    <m/>
    <m/>
    <m/>
    <m/>
    <m/>
    <m/>
    <m/>
    <m/>
    <n v="0"/>
    <m/>
    <m/>
    <m/>
    <m/>
    <m/>
    <m/>
    <m/>
    <m/>
    <m/>
    <m/>
    <m/>
    <m/>
    <n v="0"/>
    <m/>
    <m/>
    <m/>
    <m/>
    <m/>
    <m/>
    <m/>
    <m/>
    <m/>
    <m/>
    <m/>
    <n v="0.1"/>
    <n v="0.3"/>
    <n v="0.25"/>
    <m/>
    <m/>
    <m/>
    <m/>
    <m/>
    <m/>
    <m/>
    <m/>
    <m/>
    <m/>
    <m/>
    <m/>
    <n v="0"/>
    <m/>
    <m/>
    <m/>
    <m/>
    <m/>
    <m/>
    <m/>
    <m/>
    <m/>
    <n v="0"/>
    <m/>
    <m/>
    <m/>
    <m/>
    <m/>
    <m/>
    <m/>
    <m/>
    <m/>
    <n v="0"/>
    <m/>
    <m/>
    <m/>
    <m/>
    <m/>
    <m/>
    <m/>
    <m/>
    <m/>
    <m/>
    <n v="0"/>
    <n v="53208"/>
    <n v="0"/>
    <n v="53208"/>
    <s v="Dean or other administrator"/>
    <m/>
    <m/>
    <s v="no"/>
    <m/>
    <m/>
    <m/>
    <m/>
    <m/>
    <m/>
    <n v="36411"/>
    <n v="1049"/>
    <n v="2500"/>
    <n v="40"/>
    <n v="42"/>
    <n v="36411"/>
    <m/>
    <n v="16"/>
    <n v="65"/>
    <m/>
    <m/>
    <m/>
    <m/>
    <m/>
    <m/>
    <m/>
    <s v="No"/>
    <m/>
    <n v="4"/>
    <m/>
    <m/>
    <m/>
    <m/>
    <m/>
    <n v="4"/>
    <m/>
    <n v="6"/>
    <m/>
    <n v="4.25"/>
    <n v="1.9125000000000001"/>
    <n v="4"/>
    <n v="8.25"/>
    <n v="4"/>
    <m/>
    <m/>
    <m/>
    <n v="18500"/>
    <s v="Estimate"/>
    <n v="1591"/>
    <n v="8253"/>
    <m/>
    <n v="4271"/>
    <n v="211"/>
    <m/>
    <m/>
    <m/>
    <m/>
    <n v="32826"/>
    <m/>
    <n v="186"/>
    <m/>
    <n v="3"/>
    <m/>
    <m/>
    <m/>
    <m/>
    <m/>
    <m/>
    <m/>
    <m/>
    <m/>
    <m/>
    <m/>
    <m/>
    <m/>
    <m/>
    <m/>
    <m/>
    <n v="120"/>
    <n v="68"/>
    <m/>
    <n v="32"/>
    <m/>
    <m/>
    <n v="6750"/>
    <m/>
    <m/>
    <m/>
    <m/>
    <m/>
    <m/>
    <n v="110120"/>
    <n v="2"/>
    <n v="58"/>
    <m/>
    <m/>
    <m/>
    <m/>
    <m/>
    <n v="12"/>
    <n v="12"/>
    <n v="12"/>
    <n v="12"/>
    <n v="6"/>
    <m/>
    <m/>
    <s v="8:00 am - 8:00 pm"/>
    <s v="8:00 am - 8:00 pm"/>
    <s v="8:00 am - 8:00 pm"/>
    <s v="8:00 am - 8:00 pm"/>
    <s v="9:00 am - 3:00 pm"/>
    <m/>
    <m/>
    <s v="No"/>
    <m/>
    <m/>
    <m/>
    <m/>
    <m/>
    <m/>
    <m/>
    <m/>
    <m/>
    <m/>
    <m/>
    <m/>
    <m/>
    <m/>
    <n v="8"/>
    <n v="8"/>
    <n v="8"/>
    <n v="8"/>
    <m/>
    <m/>
    <m/>
    <s v="9:00 am - 5:00 pm"/>
    <s v="9:00 am - 5:00 pm"/>
    <s v="9:00 am - 5:00 pm"/>
    <s v="9:00 am - 5:00 pm"/>
    <m/>
    <m/>
    <m/>
    <s v="Yes"/>
    <m/>
    <m/>
    <m/>
    <m/>
    <s v="Yes"/>
    <s v="Yes"/>
    <n v="32"/>
    <m/>
    <m/>
    <m/>
    <m/>
    <s v="No"/>
    <m/>
    <n v="7545"/>
    <s v="Fall "/>
    <m/>
    <s v="Yes"/>
    <s v="Psychology"/>
    <n v="16"/>
    <n v="26"/>
    <s v="Chemistry"/>
    <n v="4"/>
    <n v="6"/>
    <s v="History"/>
    <n v="8"/>
    <n v="12"/>
    <m/>
    <m/>
    <m/>
    <m/>
    <m/>
    <m/>
    <s v="Yes"/>
    <s v="General Library Book Budget"/>
    <s v="Student Government"/>
    <s v="College Foundation"/>
    <m/>
    <s v="Donations from Publisher"/>
    <m/>
    <m/>
    <m/>
    <m/>
    <m/>
    <m/>
    <n v="2720.79"/>
    <x v="0"/>
    <s v="Medium"/>
  </r>
  <r>
    <s v="South Orange County CCD"/>
    <x v="29"/>
    <s v="891"/>
    <s v="Multi-College District"/>
    <n v="20160"/>
    <x v="10"/>
    <n v="14442.6"/>
    <n v="22924"/>
    <m/>
    <n v="83"/>
    <n v="7"/>
    <m/>
    <m/>
    <m/>
    <m/>
    <m/>
    <m/>
    <n v="0"/>
    <m/>
    <m/>
    <n v="42"/>
    <m/>
    <m/>
    <m/>
    <m/>
    <m/>
    <m/>
    <m/>
    <n v="27738"/>
    <m/>
    <m/>
    <m/>
    <m/>
    <m/>
    <m/>
    <m/>
    <m/>
    <m/>
    <m/>
    <m/>
    <n v="27738"/>
    <m/>
    <m/>
    <m/>
    <m/>
    <m/>
    <m/>
    <m/>
    <m/>
    <m/>
    <m/>
    <m/>
    <m/>
    <m/>
    <n v="8962"/>
    <m/>
    <m/>
    <m/>
    <m/>
    <m/>
    <m/>
    <m/>
    <m/>
    <m/>
    <m/>
    <m/>
    <n v="8962"/>
    <m/>
    <m/>
    <m/>
    <m/>
    <m/>
    <m/>
    <m/>
    <m/>
    <m/>
    <m/>
    <n v="0"/>
    <n v="89318"/>
    <m/>
    <m/>
    <m/>
    <m/>
    <m/>
    <m/>
    <m/>
    <m/>
    <m/>
    <m/>
    <m/>
    <n v="89318"/>
    <n v="0"/>
    <m/>
    <m/>
    <m/>
    <m/>
    <m/>
    <m/>
    <m/>
    <m/>
    <m/>
    <n v="0"/>
    <m/>
    <m/>
    <m/>
    <m/>
    <m/>
    <m/>
    <m/>
    <m/>
    <m/>
    <m/>
    <n v="0"/>
    <n v="0"/>
    <m/>
    <m/>
    <m/>
    <m/>
    <m/>
    <m/>
    <m/>
    <m/>
    <m/>
    <m/>
    <m/>
    <n v="0"/>
    <n v="106"/>
    <m/>
    <m/>
    <m/>
    <m/>
    <m/>
    <m/>
    <m/>
    <m/>
    <m/>
    <m/>
    <m/>
    <n v="106"/>
    <m/>
    <m/>
    <m/>
    <m/>
    <m/>
    <m/>
    <m/>
    <m/>
    <m/>
    <m/>
    <m/>
    <n v="0.16"/>
    <n v="0.33"/>
    <n v="0.3"/>
    <m/>
    <m/>
    <m/>
    <n v="0"/>
    <m/>
    <m/>
    <m/>
    <m/>
    <m/>
    <m/>
    <m/>
    <m/>
    <n v="0"/>
    <n v="0"/>
    <m/>
    <m/>
    <m/>
    <m/>
    <m/>
    <m/>
    <m/>
    <m/>
    <n v="0"/>
    <m/>
    <m/>
    <m/>
    <m/>
    <m/>
    <m/>
    <m/>
    <m/>
    <m/>
    <n v="0"/>
    <n v="0"/>
    <m/>
    <m/>
    <m/>
    <m/>
    <m/>
    <m/>
    <m/>
    <m/>
    <m/>
    <n v="0"/>
    <n v="36700"/>
    <n v="0"/>
    <n v="36700"/>
    <s v="Dean or other administrator"/>
    <m/>
    <m/>
    <s v="no"/>
    <m/>
    <m/>
    <m/>
    <m/>
    <m/>
    <m/>
    <n v="145"/>
    <n v="123364"/>
    <n v="85977"/>
    <n v="76"/>
    <n v="34"/>
    <n v="32775"/>
    <m/>
    <n v="23"/>
    <n v="12"/>
    <m/>
    <m/>
    <m/>
    <m/>
    <m/>
    <m/>
    <m/>
    <s v="No"/>
    <m/>
    <n v="6"/>
    <m/>
    <m/>
    <m/>
    <m/>
    <m/>
    <n v="6"/>
    <m/>
    <m/>
    <m/>
    <n v="5.25"/>
    <n v="0"/>
    <n v="8.4"/>
    <n v="13.65"/>
    <n v="8.4"/>
    <m/>
    <m/>
    <m/>
    <n v="3986"/>
    <s v="Actual"/>
    <n v="23424"/>
    <n v="17976"/>
    <n v="1354"/>
    <n v="318"/>
    <n v="90"/>
    <m/>
    <m/>
    <m/>
    <m/>
    <n v="47148"/>
    <n v="1831"/>
    <n v="185"/>
    <m/>
    <n v="182"/>
    <n v="151"/>
    <n v="0"/>
    <m/>
    <m/>
    <m/>
    <m/>
    <m/>
    <m/>
    <m/>
    <m/>
    <m/>
    <m/>
    <m/>
    <m/>
    <m/>
    <m/>
    <n v="159"/>
    <m/>
    <n v="155"/>
    <m/>
    <m/>
    <m/>
    <n v="4296"/>
    <m/>
    <m/>
    <m/>
    <m/>
    <m/>
    <m/>
    <n v="2"/>
    <n v="1"/>
    <n v="96"/>
    <m/>
    <m/>
    <m/>
    <m/>
    <m/>
    <n v="12"/>
    <n v="12"/>
    <n v="12"/>
    <n v="12"/>
    <n v="8"/>
    <n v="6"/>
    <n v="0"/>
    <s v="8:00 am - 8:00 pm"/>
    <s v="8:00 am - 8:00 pm"/>
    <s v="8:00 am - 8:00 pm"/>
    <s v="8:00 am - 8:00 pm"/>
    <s v="8:00 am - 2:00 pm"/>
    <s v="9:00 am - 3:00 pm"/>
    <n v="0"/>
    <s v="No"/>
    <m/>
    <m/>
    <m/>
    <m/>
    <m/>
    <m/>
    <m/>
    <m/>
    <m/>
    <m/>
    <m/>
    <m/>
    <m/>
    <m/>
    <m/>
    <m/>
    <m/>
    <m/>
    <m/>
    <m/>
    <m/>
    <m/>
    <m/>
    <m/>
    <m/>
    <m/>
    <m/>
    <m/>
    <s v="No"/>
    <m/>
    <m/>
    <m/>
    <m/>
    <s v="Yes"/>
    <s v="Yes"/>
    <n v="0"/>
    <n v="0"/>
    <m/>
    <n v="0"/>
    <n v="0"/>
    <s v="No"/>
    <m/>
    <n v="178727"/>
    <s v="Spring"/>
    <m/>
    <s v="No"/>
    <m/>
    <m/>
    <m/>
    <m/>
    <m/>
    <m/>
    <m/>
    <m/>
    <m/>
    <m/>
    <m/>
    <m/>
    <m/>
    <m/>
    <m/>
    <s v="Yes"/>
    <m/>
    <m/>
    <m/>
    <s v="Donations from Faculty"/>
    <m/>
    <m/>
    <m/>
    <s v="Other"/>
    <s v="The bookstore provides an annual grant of $10,000 to the library to purchase textbooks. Also, the Math Department provides that library with a copy of most math texts."/>
    <m/>
    <m/>
    <n v="1719.3571428571429"/>
    <x v="2"/>
    <s v="Medium"/>
  </r>
  <r>
    <s v="Sequoias CCD"/>
    <x v="110"/>
    <s v="561"/>
    <s v="Single College District"/>
    <n v="20160"/>
    <x v="10"/>
    <n v="8926.2999999999993"/>
    <n v="53000"/>
    <m/>
    <n v="157"/>
    <n v="14"/>
    <m/>
    <m/>
    <m/>
    <m/>
    <m/>
    <m/>
    <n v="2"/>
    <n v="153"/>
    <n v="84"/>
    <n v="46"/>
    <n v="587"/>
    <m/>
    <m/>
    <m/>
    <m/>
    <m/>
    <m/>
    <n v="28051"/>
    <n v="11031"/>
    <m/>
    <m/>
    <n v="7726"/>
    <m/>
    <m/>
    <m/>
    <m/>
    <n v="26883"/>
    <m/>
    <m/>
    <n v="73691"/>
    <m/>
    <m/>
    <m/>
    <m/>
    <m/>
    <m/>
    <m/>
    <m/>
    <m/>
    <m/>
    <m/>
    <m/>
    <m/>
    <n v="15884"/>
    <m/>
    <m/>
    <m/>
    <m/>
    <m/>
    <m/>
    <m/>
    <m/>
    <m/>
    <m/>
    <m/>
    <n v="15884"/>
    <m/>
    <m/>
    <m/>
    <m/>
    <m/>
    <m/>
    <m/>
    <m/>
    <m/>
    <m/>
    <n v="0"/>
    <n v="70010"/>
    <m/>
    <m/>
    <m/>
    <m/>
    <m/>
    <m/>
    <m/>
    <m/>
    <m/>
    <n v="1500"/>
    <m/>
    <n v="71510"/>
    <m/>
    <m/>
    <m/>
    <m/>
    <m/>
    <m/>
    <m/>
    <m/>
    <m/>
    <m/>
    <n v="0"/>
    <m/>
    <m/>
    <m/>
    <m/>
    <m/>
    <m/>
    <m/>
    <m/>
    <m/>
    <m/>
    <n v="0"/>
    <m/>
    <m/>
    <m/>
    <m/>
    <m/>
    <m/>
    <m/>
    <m/>
    <m/>
    <m/>
    <m/>
    <m/>
    <n v="0"/>
    <n v="628"/>
    <m/>
    <m/>
    <m/>
    <m/>
    <m/>
    <m/>
    <m/>
    <m/>
    <m/>
    <m/>
    <m/>
    <n v="628"/>
    <m/>
    <m/>
    <m/>
    <m/>
    <m/>
    <m/>
    <m/>
    <m/>
    <m/>
    <m/>
    <m/>
    <n v="0.64"/>
    <n v="0.85"/>
    <n v="0.95"/>
    <m/>
    <m/>
    <m/>
    <m/>
    <m/>
    <m/>
    <m/>
    <m/>
    <m/>
    <m/>
    <m/>
    <m/>
    <n v="0"/>
    <m/>
    <m/>
    <m/>
    <m/>
    <m/>
    <m/>
    <m/>
    <m/>
    <m/>
    <n v="0"/>
    <m/>
    <m/>
    <m/>
    <m/>
    <m/>
    <m/>
    <m/>
    <m/>
    <m/>
    <n v="0"/>
    <m/>
    <m/>
    <m/>
    <m/>
    <m/>
    <m/>
    <m/>
    <m/>
    <m/>
    <m/>
    <n v="0"/>
    <n v="89575"/>
    <n v="0"/>
    <n v="89575"/>
    <s v="Dean or other administrator"/>
    <m/>
    <s v="M.L.I.S."/>
    <s v="yes"/>
    <m/>
    <m/>
    <m/>
    <m/>
    <m/>
    <m/>
    <n v="13354"/>
    <n v="319"/>
    <n v="22324"/>
    <n v="534"/>
    <n v="12556"/>
    <n v="56627"/>
    <m/>
    <n v="21"/>
    <n v="63"/>
    <m/>
    <m/>
    <m/>
    <m/>
    <m/>
    <m/>
    <m/>
    <s v="No"/>
    <m/>
    <n v="4"/>
    <m/>
    <m/>
    <m/>
    <m/>
    <m/>
    <n v="5"/>
    <m/>
    <n v="6"/>
    <m/>
    <n v="7"/>
    <n v="3"/>
    <n v="5.6"/>
    <n v="12.6"/>
    <n v="5.6"/>
    <n v="4"/>
    <m/>
    <m/>
    <n v="4084"/>
    <s v="Actual"/>
    <n v="3055"/>
    <n v="12221"/>
    <m/>
    <n v="46"/>
    <n v="214"/>
    <m/>
    <m/>
    <m/>
    <m/>
    <n v="19620"/>
    <n v="40"/>
    <m/>
    <m/>
    <n v="36"/>
    <m/>
    <m/>
    <m/>
    <m/>
    <m/>
    <m/>
    <m/>
    <m/>
    <m/>
    <m/>
    <m/>
    <m/>
    <m/>
    <m/>
    <m/>
    <m/>
    <n v="88"/>
    <n v="12"/>
    <n v="3"/>
    <m/>
    <m/>
    <m/>
    <n v="2235"/>
    <m/>
    <m/>
    <m/>
    <m/>
    <m/>
    <m/>
    <n v="3"/>
    <n v="29"/>
    <n v="813"/>
    <m/>
    <m/>
    <m/>
    <m/>
    <m/>
    <n v="12.5"/>
    <n v="12.5"/>
    <n v="12.5"/>
    <n v="12.5"/>
    <n v="8.5"/>
    <m/>
    <m/>
    <s v="7:30 am - 8:00 pm"/>
    <s v="7:30 am - 8:00 pm"/>
    <s v="7:30 am - 8:00 pm"/>
    <s v="7:30 am - 8:00 pm"/>
    <s v="7:30 am - 4:00 pm"/>
    <m/>
    <m/>
    <s v="No"/>
    <m/>
    <m/>
    <m/>
    <m/>
    <m/>
    <m/>
    <m/>
    <m/>
    <m/>
    <m/>
    <m/>
    <m/>
    <m/>
    <m/>
    <n v="8"/>
    <n v="8"/>
    <n v="8"/>
    <n v="8"/>
    <m/>
    <m/>
    <m/>
    <s v="8:00 am - 4:00 pm"/>
    <s v="8:00 am - 4:00 pm"/>
    <s v="8:00 am - 4:00 pm"/>
    <s v="8:00 am - 4:00 pm"/>
    <m/>
    <m/>
    <m/>
    <s v="No"/>
    <m/>
    <m/>
    <m/>
    <m/>
    <s v="Yes"/>
    <s v="No"/>
    <n v="32"/>
    <m/>
    <m/>
    <m/>
    <m/>
    <s v="No"/>
    <m/>
    <n v="4400935"/>
    <s v="Spring"/>
    <m/>
    <s v="No"/>
    <m/>
    <m/>
    <m/>
    <m/>
    <m/>
    <m/>
    <m/>
    <m/>
    <m/>
    <m/>
    <m/>
    <m/>
    <m/>
    <m/>
    <m/>
    <s v="Yes"/>
    <s v="General Library Book Budget"/>
    <m/>
    <s v="College Foundation"/>
    <s v="Donations from Faculty"/>
    <m/>
    <m/>
    <m/>
    <s v="Other"/>
    <s v="Prop  20/Lottery"/>
    <m/>
    <s v="Grant Outside of College"/>
    <n v="1593.9821428571429"/>
    <x v="0"/>
    <s v="Small"/>
  </r>
  <r>
    <s v="Ventura CCD"/>
    <x v="113"/>
    <s v="683"/>
    <s v="Multi-College District"/>
    <n v="20160"/>
    <x v="10"/>
    <n v="9929.85"/>
    <n v="32000"/>
    <m/>
    <n v="85"/>
    <n v="8"/>
    <m/>
    <m/>
    <m/>
    <m/>
    <m/>
    <m/>
    <n v="1"/>
    <n v="0"/>
    <n v="51"/>
    <n v="48"/>
    <n v="441"/>
    <m/>
    <m/>
    <m/>
    <m/>
    <m/>
    <m/>
    <n v="28159"/>
    <n v="0"/>
    <m/>
    <m/>
    <m/>
    <m/>
    <m/>
    <m/>
    <m/>
    <m/>
    <m/>
    <m/>
    <n v="28159"/>
    <m/>
    <m/>
    <m/>
    <m/>
    <m/>
    <m/>
    <m/>
    <m/>
    <m/>
    <m/>
    <m/>
    <m/>
    <m/>
    <n v="19603"/>
    <m/>
    <n v="0"/>
    <n v="0"/>
    <n v="0"/>
    <m/>
    <m/>
    <n v="0"/>
    <n v="0"/>
    <n v="0"/>
    <n v="0"/>
    <m/>
    <n v="19603"/>
    <m/>
    <m/>
    <m/>
    <m/>
    <m/>
    <m/>
    <m/>
    <m/>
    <m/>
    <m/>
    <n v="0"/>
    <n v="0"/>
    <m/>
    <n v="0"/>
    <n v="0"/>
    <n v="0"/>
    <m/>
    <n v="0"/>
    <n v="0"/>
    <n v="0"/>
    <n v="55055"/>
    <n v="0"/>
    <m/>
    <n v="55055"/>
    <n v="0"/>
    <n v="0"/>
    <n v="0"/>
    <n v="0"/>
    <m/>
    <n v="0"/>
    <n v="0"/>
    <n v="0"/>
    <n v="0"/>
    <n v="0"/>
    <n v="0"/>
    <m/>
    <m/>
    <m/>
    <m/>
    <m/>
    <m/>
    <m/>
    <m/>
    <m/>
    <m/>
    <n v="0"/>
    <n v="0"/>
    <n v="0"/>
    <m/>
    <n v="0"/>
    <n v="0"/>
    <m/>
    <n v="0"/>
    <n v="0"/>
    <n v="0"/>
    <n v="0"/>
    <n v="0"/>
    <m/>
    <n v="0"/>
    <n v="0"/>
    <n v="0"/>
    <m/>
    <n v="0"/>
    <n v="0"/>
    <m/>
    <n v="0"/>
    <n v="0"/>
    <n v="0"/>
    <n v="0"/>
    <n v="0"/>
    <m/>
    <n v="0"/>
    <m/>
    <m/>
    <m/>
    <m/>
    <m/>
    <m/>
    <m/>
    <m/>
    <m/>
    <m/>
    <m/>
    <m/>
    <m/>
    <m/>
    <m/>
    <m/>
    <m/>
    <n v="0"/>
    <n v="0"/>
    <n v="0"/>
    <n v="0"/>
    <n v="0"/>
    <n v="0"/>
    <n v="0"/>
    <n v="0"/>
    <n v="0"/>
    <n v="0"/>
    <n v="0"/>
    <n v="0"/>
    <n v="0"/>
    <n v="0"/>
    <n v="0"/>
    <n v="0"/>
    <n v="0"/>
    <n v="0"/>
    <n v="0"/>
    <n v="0"/>
    <m/>
    <m/>
    <m/>
    <m/>
    <m/>
    <m/>
    <m/>
    <m/>
    <m/>
    <n v="0"/>
    <n v="0"/>
    <n v="0"/>
    <n v="0"/>
    <n v="0"/>
    <n v="0"/>
    <n v="0"/>
    <n v="0"/>
    <n v="0"/>
    <m/>
    <m/>
    <n v="0"/>
    <n v="47762"/>
    <n v="0"/>
    <n v="47762"/>
    <s v="Other"/>
    <s v="Learning Resource Supervisor"/>
    <s v="M.L.I.S."/>
    <s v="yes"/>
    <m/>
    <m/>
    <m/>
    <m/>
    <m/>
    <m/>
    <n v="3209"/>
    <n v="8785"/>
    <n v="21245"/>
    <n v="143"/>
    <n v="52706"/>
    <n v="107479"/>
    <m/>
    <n v="0"/>
    <n v="0"/>
    <m/>
    <m/>
    <m/>
    <m/>
    <m/>
    <m/>
    <m/>
    <s v="No"/>
    <m/>
    <n v="2"/>
    <m/>
    <m/>
    <m/>
    <m/>
    <m/>
    <n v="3"/>
    <m/>
    <n v="6"/>
    <m/>
    <n v="2.27"/>
    <n v="3"/>
    <n v="2.08"/>
    <n v="4.3499999999999996"/>
    <n v="2.08"/>
    <n v="0"/>
    <m/>
    <m/>
    <n v="6257"/>
    <s v="Estimate"/>
    <n v="13043"/>
    <n v="15935"/>
    <n v="0"/>
    <n v="3111"/>
    <n v="0"/>
    <m/>
    <m/>
    <m/>
    <m/>
    <n v="38346"/>
    <n v="0"/>
    <n v="15"/>
    <m/>
    <n v="0"/>
    <n v="0"/>
    <n v="0"/>
    <m/>
    <m/>
    <m/>
    <m/>
    <m/>
    <m/>
    <m/>
    <m/>
    <m/>
    <m/>
    <m/>
    <m/>
    <m/>
    <m/>
    <n v="165"/>
    <n v="17"/>
    <n v="0"/>
    <n v="0"/>
    <m/>
    <m/>
    <n v="3546"/>
    <m/>
    <m/>
    <m/>
    <m/>
    <m/>
    <m/>
    <n v="1"/>
    <n v="1"/>
    <n v="9"/>
    <m/>
    <m/>
    <m/>
    <m/>
    <m/>
    <n v="13.5"/>
    <n v="13.5"/>
    <n v="13.5"/>
    <n v="13.5"/>
    <n v="6"/>
    <n v="4"/>
    <m/>
    <s v="7:30 am - 9:00 pm"/>
    <s v="7:30 am - 9:00 pm"/>
    <s v="7:30 am - 9:00 pm"/>
    <s v="7:30 am - 9:00 pm"/>
    <s v="9:00 am - 3:00 pm"/>
    <s v="9:00 am - 1:00 pm"/>
    <m/>
    <s v="No"/>
    <m/>
    <m/>
    <m/>
    <m/>
    <m/>
    <m/>
    <m/>
    <m/>
    <m/>
    <m/>
    <m/>
    <m/>
    <m/>
    <m/>
    <n v="10"/>
    <n v="12.5"/>
    <n v="12.5"/>
    <n v="10"/>
    <m/>
    <m/>
    <m/>
    <s v="7:30 am - 5:30 pm"/>
    <s v="7:30 am - 8:00 pm"/>
    <s v="7:30 am - 8:00 pm"/>
    <s v="7:30 am - 5:30 pm"/>
    <m/>
    <m/>
    <m/>
    <s v="No"/>
    <m/>
    <m/>
    <m/>
    <m/>
    <s v="No"/>
    <s v="No"/>
    <n v="14"/>
    <m/>
    <m/>
    <n v="4"/>
    <m/>
    <s v="No"/>
    <m/>
    <n v="242928"/>
    <s v="Spring"/>
    <m/>
    <s v="No"/>
    <m/>
    <m/>
    <m/>
    <m/>
    <m/>
    <m/>
    <m/>
    <m/>
    <m/>
    <m/>
    <m/>
    <m/>
    <m/>
    <m/>
    <m/>
    <s v="Yes"/>
    <m/>
    <s v="Student Government"/>
    <s v="College Foundation"/>
    <s v="Donations from Faculty"/>
    <m/>
    <m/>
    <m/>
    <m/>
    <m/>
    <m/>
    <s v="Grant Outside of College"/>
    <n v="4773.9663461538457"/>
    <x v="0"/>
    <s v="Small"/>
  </r>
  <r>
    <s v="Hartnell CCD"/>
    <x v="48"/>
    <s v="451"/>
    <s v="Single College District"/>
    <n v="20160"/>
    <x v="10"/>
    <n v="7520.13"/>
    <n v="40362"/>
    <m/>
    <n v="230"/>
    <n v="17"/>
    <m/>
    <m/>
    <m/>
    <m/>
    <m/>
    <m/>
    <n v="1"/>
    <n v="0"/>
    <n v="34"/>
    <n v="158"/>
    <n v="733"/>
    <m/>
    <m/>
    <m/>
    <m/>
    <m/>
    <m/>
    <n v="28501"/>
    <n v="0"/>
    <m/>
    <n v="11102"/>
    <m/>
    <m/>
    <m/>
    <m/>
    <m/>
    <m/>
    <m/>
    <m/>
    <n v="39603"/>
    <m/>
    <m/>
    <m/>
    <m/>
    <m/>
    <m/>
    <m/>
    <m/>
    <m/>
    <m/>
    <m/>
    <m/>
    <m/>
    <n v="14450"/>
    <m/>
    <n v="0"/>
    <n v="5359"/>
    <n v="0"/>
    <m/>
    <m/>
    <n v="0"/>
    <n v="0"/>
    <n v="0"/>
    <n v="0"/>
    <m/>
    <n v="19809"/>
    <m/>
    <m/>
    <m/>
    <m/>
    <m/>
    <m/>
    <m/>
    <m/>
    <m/>
    <m/>
    <n v="0"/>
    <n v="30125"/>
    <m/>
    <n v="0"/>
    <n v="39437"/>
    <n v="0"/>
    <m/>
    <n v="0"/>
    <n v="0"/>
    <n v="0"/>
    <n v="0"/>
    <n v="0"/>
    <m/>
    <n v="69562"/>
    <n v="0"/>
    <n v="0"/>
    <n v="0"/>
    <n v="0"/>
    <m/>
    <n v="0"/>
    <n v="0"/>
    <n v="0"/>
    <n v="0"/>
    <n v="0"/>
    <n v="0"/>
    <m/>
    <m/>
    <m/>
    <m/>
    <m/>
    <m/>
    <m/>
    <m/>
    <m/>
    <m/>
    <n v="0"/>
    <n v="818"/>
    <n v="0"/>
    <m/>
    <n v="0"/>
    <n v="0"/>
    <m/>
    <n v="0"/>
    <n v="0"/>
    <n v="0"/>
    <n v="0"/>
    <n v="0"/>
    <m/>
    <n v="818"/>
    <n v="0"/>
    <n v="0"/>
    <m/>
    <n v="0"/>
    <n v="0"/>
    <m/>
    <n v="0"/>
    <n v="0"/>
    <n v="0"/>
    <n v="0"/>
    <n v="0"/>
    <m/>
    <n v="0"/>
    <m/>
    <m/>
    <m/>
    <m/>
    <m/>
    <m/>
    <m/>
    <m/>
    <m/>
    <m/>
    <m/>
    <n v="0.61"/>
    <n v="0.24"/>
    <n v="7.0000000000000007E-2"/>
    <m/>
    <m/>
    <m/>
    <n v="3410"/>
    <n v="0"/>
    <n v="3000"/>
    <n v="0"/>
    <n v="0"/>
    <n v="0"/>
    <n v="0"/>
    <n v="0"/>
    <n v="0"/>
    <n v="6410"/>
    <n v="0"/>
    <n v="0"/>
    <n v="0"/>
    <n v="0"/>
    <n v="0"/>
    <n v="0"/>
    <n v="0"/>
    <n v="0"/>
    <n v="0"/>
    <n v="0"/>
    <m/>
    <m/>
    <m/>
    <m/>
    <m/>
    <m/>
    <m/>
    <m/>
    <m/>
    <n v="0"/>
    <n v="7011"/>
    <n v="0"/>
    <n v="0"/>
    <n v="0"/>
    <n v="0"/>
    <n v="0"/>
    <n v="0"/>
    <n v="0"/>
    <m/>
    <m/>
    <n v="7011"/>
    <n v="59412"/>
    <n v="0"/>
    <n v="66423"/>
    <s v="Dean or other administrator"/>
    <m/>
    <m/>
    <s v="no"/>
    <m/>
    <m/>
    <m/>
    <m/>
    <m/>
    <m/>
    <n v="713"/>
    <n v="1878"/>
    <n v="13959"/>
    <n v="116"/>
    <n v="24259"/>
    <n v="49652"/>
    <m/>
    <n v="4"/>
    <m/>
    <m/>
    <m/>
    <m/>
    <m/>
    <m/>
    <m/>
    <m/>
    <s v="No"/>
    <m/>
    <n v="2"/>
    <m/>
    <m/>
    <m/>
    <m/>
    <m/>
    <n v="7"/>
    <m/>
    <n v="4"/>
    <m/>
    <n v="6.2"/>
    <n v="1.1200000000000001"/>
    <n v="3.3"/>
    <n v="9.5"/>
    <n v="3.3"/>
    <n v="0"/>
    <m/>
    <m/>
    <n v="2485"/>
    <s v="Actual"/>
    <n v="4113"/>
    <n v="11826"/>
    <m/>
    <n v="676"/>
    <m/>
    <m/>
    <m/>
    <m/>
    <m/>
    <n v="19100"/>
    <n v="132"/>
    <n v="0"/>
    <m/>
    <n v="65"/>
    <n v="5"/>
    <n v="0"/>
    <m/>
    <m/>
    <m/>
    <m/>
    <m/>
    <m/>
    <m/>
    <m/>
    <m/>
    <m/>
    <m/>
    <m/>
    <m/>
    <m/>
    <n v="145"/>
    <m/>
    <m/>
    <m/>
    <m/>
    <m/>
    <n v="3378"/>
    <m/>
    <m/>
    <m/>
    <m/>
    <m/>
    <m/>
    <n v="5"/>
    <n v="7"/>
    <n v="82"/>
    <m/>
    <m/>
    <m/>
    <m/>
    <m/>
    <n v="13"/>
    <n v="13"/>
    <n v="13"/>
    <n v="13"/>
    <n v="8"/>
    <n v="4"/>
    <n v="0"/>
    <s v="8:00 am - 9:00 pm"/>
    <s v="8:00 am - 9:00 pm"/>
    <s v="8:00 am - 9:00 pm"/>
    <s v="8:00 am - 9:00 pm"/>
    <s v="8:00 am - 4:00 pm"/>
    <s v="10:00 am - 2:00 pm"/>
    <n v="0"/>
    <s v="No"/>
    <m/>
    <m/>
    <m/>
    <m/>
    <m/>
    <m/>
    <m/>
    <m/>
    <m/>
    <m/>
    <m/>
    <m/>
    <m/>
    <m/>
    <n v="12"/>
    <n v="12"/>
    <n v="10"/>
    <n v="10"/>
    <n v="8"/>
    <n v="0"/>
    <n v="0"/>
    <s v="8:00 am - 8:00 pm"/>
    <s v="8:00 am - 8:00 pm"/>
    <s v="8:00 am - 6:00 pm"/>
    <s v="8:00 am - 6:00 pm"/>
    <s v="8:00 am - 4:00 pm"/>
    <n v="0"/>
    <n v="0"/>
    <s v="No"/>
    <m/>
    <m/>
    <m/>
    <m/>
    <s v="Yes"/>
    <s v="No"/>
    <n v="52"/>
    <m/>
    <m/>
    <n v="0"/>
    <n v="0"/>
    <s v="No"/>
    <m/>
    <n v="696321"/>
    <s v="Fall "/>
    <m/>
    <s v="No"/>
    <m/>
    <m/>
    <m/>
    <m/>
    <m/>
    <m/>
    <m/>
    <m/>
    <m/>
    <m/>
    <m/>
    <m/>
    <m/>
    <m/>
    <m/>
    <s v="Yes"/>
    <s v="General Library Book Budget"/>
    <m/>
    <m/>
    <s v="Donations from Faculty"/>
    <s v="Donations from Publisher"/>
    <m/>
    <m/>
    <m/>
    <m/>
    <m/>
    <s v="Grant Outside of College"/>
    <n v="2278.8272727272729"/>
    <x v="0"/>
    <s v="Small"/>
  </r>
  <r>
    <s v="Mt. San Antonio CCD"/>
    <x v="95"/>
    <s v="851"/>
    <s v="Single College District"/>
    <n v="20160"/>
    <x v="10"/>
    <n v="25900.46"/>
    <n v="95000"/>
    <m/>
    <n v="58"/>
    <n v="17"/>
    <m/>
    <m/>
    <m/>
    <m/>
    <m/>
    <m/>
    <n v="1"/>
    <n v="0"/>
    <n v="33"/>
    <n v="116"/>
    <n v="526"/>
    <m/>
    <m/>
    <m/>
    <m/>
    <m/>
    <m/>
    <n v="29397"/>
    <m/>
    <m/>
    <m/>
    <m/>
    <m/>
    <m/>
    <m/>
    <m/>
    <n v="241428"/>
    <n v="17086"/>
    <m/>
    <n v="287911"/>
    <m/>
    <m/>
    <m/>
    <m/>
    <m/>
    <m/>
    <m/>
    <m/>
    <m/>
    <m/>
    <m/>
    <m/>
    <m/>
    <n v="1352"/>
    <m/>
    <m/>
    <m/>
    <m/>
    <m/>
    <m/>
    <m/>
    <m/>
    <n v="32465"/>
    <m/>
    <m/>
    <n v="33817"/>
    <m/>
    <m/>
    <m/>
    <m/>
    <m/>
    <m/>
    <m/>
    <m/>
    <m/>
    <m/>
    <n v="0"/>
    <n v="84590"/>
    <m/>
    <m/>
    <m/>
    <m/>
    <m/>
    <m/>
    <m/>
    <m/>
    <n v="89788"/>
    <m/>
    <m/>
    <n v="174378"/>
    <m/>
    <m/>
    <m/>
    <m/>
    <m/>
    <m/>
    <m/>
    <m/>
    <m/>
    <m/>
    <n v="0"/>
    <m/>
    <m/>
    <m/>
    <m/>
    <m/>
    <m/>
    <m/>
    <m/>
    <m/>
    <m/>
    <n v="0"/>
    <m/>
    <m/>
    <m/>
    <m/>
    <m/>
    <m/>
    <m/>
    <m/>
    <m/>
    <m/>
    <m/>
    <m/>
    <n v="0"/>
    <n v="9950"/>
    <m/>
    <m/>
    <m/>
    <m/>
    <m/>
    <m/>
    <m/>
    <n v="16224"/>
    <m/>
    <m/>
    <m/>
    <n v="26174"/>
    <m/>
    <m/>
    <m/>
    <m/>
    <m/>
    <m/>
    <m/>
    <m/>
    <m/>
    <m/>
    <m/>
    <n v="0.28000000000000003"/>
    <n v="0.71"/>
    <n v="1"/>
    <m/>
    <m/>
    <m/>
    <m/>
    <m/>
    <m/>
    <m/>
    <m/>
    <m/>
    <n v="20075"/>
    <m/>
    <m/>
    <n v="20075"/>
    <m/>
    <m/>
    <m/>
    <m/>
    <m/>
    <m/>
    <m/>
    <m/>
    <m/>
    <n v="0"/>
    <m/>
    <m/>
    <m/>
    <m/>
    <m/>
    <m/>
    <m/>
    <m/>
    <m/>
    <n v="0"/>
    <n v="15438"/>
    <m/>
    <m/>
    <m/>
    <m/>
    <m/>
    <n v="8902"/>
    <m/>
    <m/>
    <m/>
    <n v="24340"/>
    <n v="321728"/>
    <n v="0"/>
    <n v="346068"/>
    <s v="Dean or other administrator"/>
    <m/>
    <s v="Ph. D."/>
    <s v="yes"/>
    <m/>
    <m/>
    <m/>
    <m/>
    <m/>
    <m/>
    <n v="4224"/>
    <n v="3093"/>
    <n v="91403"/>
    <n v="204"/>
    <m/>
    <n v="75412"/>
    <m/>
    <n v="500"/>
    <n v="658"/>
    <m/>
    <m/>
    <m/>
    <m/>
    <m/>
    <m/>
    <m/>
    <s v="Yes"/>
    <s v="Kanopy"/>
    <n v="8"/>
    <m/>
    <m/>
    <m/>
    <m/>
    <m/>
    <n v="13"/>
    <m/>
    <n v="3"/>
    <m/>
    <n v="11.5"/>
    <n v="0.7"/>
    <n v="10.31"/>
    <n v="21.810000000000002"/>
    <n v="10.31"/>
    <n v="0"/>
    <m/>
    <m/>
    <n v="14590"/>
    <s v="Estimate"/>
    <n v="13116"/>
    <n v="34124"/>
    <m/>
    <n v="2704"/>
    <m/>
    <m/>
    <m/>
    <m/>
    <m/>
    <n v="64534"/>
    <m/>
    <m/>
    <m/>
    <m/>
    <m/>
    <m/>
    <m/>
    <m/>
    <m/>
    <m/>
    <m/>
    <m/>
    <m/>
    <m/>
    <m/>
    <m/>
    <m/>
    <m/>
    <m/>
    <m/>
    <m/>
    <m/>
    <n v="184"/>
    <m/>
    <m/>
    <m/>
    <n v="1522"/>
    <m/>
    <m/>
    <m/>
    <m/>
    <m/>
    <m/>
    <n v="2"/>
    <n v="4"/>
    <n v="111"/>
    <m/>
    <m/>
    <m/>
    <m/>
    <m/>
    <n v="14"/>
    <n v="14"/>
    <n v="14"/>
    <n v="14"/>
    <n v="9"/>
    <n v="7"/>
    <n v="8.5"/>
    <s v="7:30 am - 9:30 pm"/>
    <s v="7:30 am - 9:30 pm"/>
    <s v="7:30 am - 9:30 pm"/>
    <s v="7:30 am - 9:30 pm"/>
    <s v="7:30 am - 4:30 pm"/>
    <s v="9:00 am - 4:00 pm"/>
    <s v="1:00 pm - 9:30 pm"/>
    <s v="No"/>
    <m/>
    <m/>
    <m/>
    <m/>
    <m/>
    <m/>
    <m/>
    <m/>
    <m/>
    <m/>
    <m/>
    <m/>
    <m/>
    <m/>
    <n v="12"/>
    <n v="12"/>
    <n v="12"/>
    <n v="12"/>
    <m/>
    <m/>
    <m/>
    <s v="7:30 am - 7:30 pm"/>
    <s v="7:30 am - 7:30 pm"/>
    <s v="7:30 am - 7:30 pm"/>
    <s v="7:30 am - 7:30 pm"/>
    <m/>
    <m/>
    <m/>
    <s v="No"/>
    <m/>
    <m/>
    <m/>
    <m/>
    <s v="Yes"/>
    <s v="Yes"/>
    <n v="48"/>
    <m/>
    <m/>
    <n v="7"/>
    <n v="8.5"/>
    <s v="Yes"/>
    <n v="9"/>
    <n v="551201"/>
    <s v="Spring"/>
    <m/>
    <s v="No"/>
    <m/>
    <m/>
    <m/>
    <m/>
    <m/>
    <m/>
    <m/>
    <m/>
    <m/>
    <m/>
    <m/>
    <m/>
    <m/>
    <m/>
    <m/>
    <s v="Yes"/>
    <m/>
    <m/>
    <m/>
    <s v="Donations from Faculty"/>
    <m/>
    <m/>
    <m/>
    <s v="Other"/>
    <s v="Student Equity "/>
    <m/>
    <m/>
    <n v="2512.1687681862268"/>
    <x v="2"/>
    <s v="Large"/>
  </r>
  <r>
    <s v="Monterey CCD"/>
    <x v="50"/>
    <s v="461"/>
    <s v="Single College District"/>
    <n v="20160"/>
    <x v="10"/>
    <n v="6007.62"/>
    <n v="67500"/>
    <m/>
    <n v="187"/>
    <n v="16"/>
    <m/>
    <m/>
    <m/>
    <m/>
    <m/>
    <m/>
    <n v="3"/>
    <n v="0"/>
    <n v="96"/>
    <n v="52"/>
    <n v="722"/>
    <m/>
    <m/>
    <m/>
    <m/>
    <m/>
    <m/>
    <n v="30340"/>
    <n v="0"/>
    <m/>
    <m/>
    <m/>
    <m/>
    <m/>
    <m/>
    <m/>
    <m/>
    <m/>
    <m/>
    <n v="30340"/>
    <m/>
    <m/>
    <m/>
    <m/>
    <m/>
    <m/>
    <m/>
    <m/>
    <m/>
    <m/>
    <m/>
    <m/>
    <m/>
    <n v="1203"/>
    <m/>
    <n v="0"/>
    <n v="0"/>
    <n v="0"/>
    <m/>
    <m/>
    <n v="0"/>
    <n v="0"/>
    <n v="0"/>
    <n v="0"/>
    <m/>
    <n v="1203"/>
    <m/>
    <m/>
    <m/>
    <m/>
    <m/>
    <m/>
    <m/>
    <m/>
    <m/>
    <m/>
    <n v="0"/>
    <n v="72593"/>
    <m/>
    <n v="0"/>
    <n v="0"/>
    <n v="0"/>
    <m/>
    <n v="0"/>
    <n v="0"/>
    <n v="0"/>
    <n v="0"/>
    <n v="0"/>
    <m/>
    <n v="72593"/>
    <n v="5248"/>
    <n v="0"/>
    <n v="0"/>
    <n v="0"/>
    <m/>
    <n v="0"/>
    <n v="0"/>
    <n v="0"/>
    <n v="0"/>
    <n v="0"/>
    <n v="5248"/>
    <m/>
    <m/>
    <m/>
    <m/>
    <m/>
    <m/>
    <m/>
    <m/>
    <m/>
    <m/>
    <n v="0"/>
    <n v="0"/>
    <n v="0"/>
    <m/>
    <n v="0"/>
    <n v="0"/>
    <m/>
    <n v="0"/>
    <n v="0"/>
    <n v="0"/>
    <n v="0"/>
    <n v="0"/>
    <m/>
    <n v="0"/>
    <n v="560"/>
    <n v="0"/>
    <m/>
    <n v="0"/>
    <n v="0"/>
    <m/>
    <n v="0"/>
    <n v="0"/>
    <n v="0"/>
    <n v="0"/>
    <n v="0"/>
    <m/>
    <n v="560"/>
    <m/>
    <m/>
    <m/>
    <m/>
    <m/>
    <m/>
    <m/>
    <m/>
    <m/>
    <m/>
    <m/>
    <n v="0.53"/>
    <n v="0.21"/>
    <n v="7.0000000000000007E-2"/>
    <m/>
    <m/>
    <m/>
    <n v="0"/>
    <n v="0"/>
    <n v="0"/>
    <n v="0"/>
    <n v="0"/>
    <n v="0"/>
    <n v="0"/>
    <n v="0"/>
    <n v="0"/>
    <n v="0"/>
    <n v="0"/>
    <n v="0"/>
    <n v="0"/>
    <n v="0"/>
    <n v="0"/>
    <n v="0"/>
    <n v="0"/>
    <n v="0"/>
    <n v="0"/>
    <n v="0"/>
    <m/>
    <m/>
    <m/>
    <m/>
    <m/>
    <m/>
    <m/>
    <m/>
    <m/>
    <n v="0"/>
    <n v="0"/>
    <n v="0"/>
    <n v="0"/>
    <n v="0"/>
    <n v="0"/>
    <n v="0"/>
    <n v="0"/>
    <n v="0"/>
    <m/>
    <m/>
    <n v="0"/>
    <n v="31543"/>
    <n v="0"/>
    <n v="31543"/>
    <s v="Department chair (Faculty position)"/>
    <m/>
    <s v="M.L.S."/>
    <s v="yes"/>
    <m/>
    <m/>
    <m/>
    <m/>
    <m/>
    <m/>
    <n v="993"/>
    <n v="2743"/>
    <n v="28383"/>
    <n v="87"/>
    <n v="17"/>
    <n v="49592"/>
    <m/>
    <n v="110"/>
    <n v="0"/>
    <m/>
    <m/>
    <m/>
    <m/>
    <m/>
    <m/>
    <m/>
    <s v="No"/>
    <m/>
    <n v="4"/>
    <m/>
    <m/>
    <m/>
    <m/>
    <m/>
    <n v="10"/>
    <m/>
    <n v="4"/>
    <m/>
    <n v="7.86"/>
    <n v="0.3"/>
    <n v="6.04"/>
    <n v="13.9"/>
    <n v="6.04"/>
    <n v="0"/>
    <m/>
    <m/>
    <n v="6018"/>
    <s v="Actual"/>
    <n v="3527"/>
    <n v="29191"/>
    <n v="2491"/>
    <n v="1179"/>
    <n v="0"/>
    <m/>
    <m/>
    <m/>
    <m/>
    <n v="42406"/>
    <n v="0"/>
    <n v="0"/>
    <m/>
    <n v="253"/>
    <n v="141"/>
    <n v="0"/>
    <m/>
    <m/>
    <m/>
    <m/>
    <m/>
    <m/>
    <m/>
    <m/>
    <m/>
    <m/>
    <m/>
    <m/>
    <m/>
    <m/>
    <n v="130"/>
    <n v="20"/>
    <n v="0"/>
    <n v="0"/>
    <m/>
    <m/>
    <n v="4321"/>
    <m/>
    <m/>
    <m/>
    <m/>
    <m/>
    <m/>
    <n v="8"/>
    <n v="21"/>
    <n v="657"/>
    <m/>
    <m/>
    <m/>
    <m/>
    <m/>
    <n v="11"/>
    <n v="11"/>
    <n v="11"/>
    <n v="11"/>
    <n v="6"/>
    <n v="0"/>
    <n v="0"/>
    <s v="8:00 am - 7:00 pm"/>
    <s v="8:00 am - 7:00 pm"/>
    <s v="8:00 am - 7:00 pm"/>
    <s v="8:00 am - 7:00 pm"/>
    <s v="8:00 am - 2:00 pm"/>
    <m/>
    <m/>
    <s v="No"/>
    <m/>
    <m/>
    <m/>
    <m/>
    <m/>
    <m/>
    <m/>
    <m/>
    <m/>
    <m/>
    <m/>
    <m/>
    <m/>
    <m/>
    <n v="8.5"/>
    <n v="8.5"/>
    <n v="8.5"/>
    <n v="8.5"/>
    <n v="6"/>
    <n v="0"/>
    <n v="0"/>
    <s v="8:00 am - 4:30 pm"/>
    <s v="8:00 am - 4:30 pm"/>
    <s v="8:00 am - 4:30 pm"/>
    <s v="8:00 am - 4:30 pm"/>
    <s v="8:00 am - 2:00 pm"/>
    <m/>
    <m/>
    <s v="Yes"/>
    <m/>
    <m/>
    <m/>
    <m/>
    <s v="Yes"/>
    <s v="No"/>
    <n v="40"/>
    <n v="0"/>
    <m/>
    <n v="0"/>
    <n v="0"/>
    <s v="No"/>
    <m/>
    <n v="261506"/>
    <s v="Fall "/>
    <m/>
    <s v="No"/>
    <m/>
    <m/>
    <m/>
    <m/>
    <m/>
    <m/>
    <m/>
    <m/>
    <m/>
    <m/>
    <m/>
    <m/>
    <m/>
    <m/>
    <m/>
    <s v="No"/>
    <m/>
    <m/>
    <m/>
    <m/>
    <m/>
    <m/>
    <m/>
    <m/>
    <m/>
    <m/>
    <m/>
    <n v="994.63907284768209"/>
    <x v="1"/>
    <s v="Small"/>
  </r>
  <r>
    <s v="South Orange County CCD"/>
    <x v="82"/>
    <s v="892"/>
    <s v="Multi-College District"/>
    <n v="20160"/>
    <x v="10"/>
    <n v="9764.3700000000008"/>
    <n v="22700"/>
    <m/>
    <n v="123"/>
    <n v="5"/>
    <m/>
    <m/>
    <m/>
    <m/>
    <m/>
    <m/>
    <n v="1"/>
    <n v="0"/>
    <n v="21"/>
    <n v="30"/>
    <n v="315"/>
    <m/>
    <m/>
    <m/>
    <m/>
    <m/>
    <m/>
    <n v="33032"/>
    <m/>
    <m/>
    <m/>
    <m/>
    <m/>
    <m/>
    <m/>
    <m/>
    <m/>
    <m/>
    <m/>
    <n v="33032"/>
    <m/>
    <m/>
    <m/>
    <m/>
    <m/>
    <m/>
    <m/>
    <m/>
    <m/>
    <m/>
    <m/>
    <m/>
    <m/>
    <n v="3358"/>
    <m/>
    <m/>
    <m/>
    <m/>
    <m/>
    <m/>
    <m/>
    <m/>
    <m/>
    <m/>
    <m/>
    <n v="3358"/>
    <m/>
    <m/>
    <m/>
    <m/>
    <m/>
    <m/>
    <m/>
    <m/>
    <m/>
    <m/>
    <n v="0"/>
    <n v="60351"/>
    <m/>
    <m/>
    <m/>
    <m/>
    <m/>
    <m/>
    <m/>
    <m/>
    <m/>
    <m/>
    <m/>
    <n v="60351"/>
    <n v="0"/>
    <m/>
    <m/>
    <m/>
    <m/>
    <m/>
    <m/>
    <m/>
    <m/>
    <m/>
    <n v="0"/>
    <m/>
    <m/>
    <m/>
    <m/>
    <m/>
    <m/>
    <m/>
    <m/>
    <m/>
    <m/>
    <n v="0"/>
    <n v="0"/>
    <m/>
    <m/>
    <m/>
    <m/>
    <m/>
    <m/>
    <m/>
    <m/>
    <m/>
    <m/>
    <m/>
    <n v="0"/>
    <n v="0"/>
    <m/>
    <m/>
    <m/>
    <m/>
    <m/>
    <m/>
    <m/>
    <m/>
    <m/>
    <m/>
    <m/>
    <n v="0"/>
    <m/>
    <m/>
    <m/>
    <m/>
    <m/>
    <m/>
    <m/>
    <m/>
    <m/>
    <m/>
    <m/>
    <n v="0.61"/>
    <n v="0.81"/>
    <n v="0.94"/>
    <m/>
    <m/>
    <m/>
    <n v="8671"/>
    <m/>
    <m/>
    <m/>
    <m/>
    <m/>
    <m/>
    <m/>
    <m/>
    <n v="8671"/>
    <n v="0"/>
    <m/>
    <m/>
    <m/>
    <m/>
    <m/>
    <m/>
    <m/>
    <m/>
    <n v="0"/>
    <m/>
    <m/>
    <m/>
    <m/>
    <m/>
    <m/>
    <m/>
    <m/>
    <m/>
    <n v="0"/>
    <n v="0"/>
    <m/>
    <m/>
    <m/>
    <m/>
    <m/>
    <m/>
    <m/>
    <m/>
    <m/>
    <n v="0"/>
    <n v="36390"/>
    <n v="0"/>
    <n v="36390"/>
    <s v="Dean or other administrator"/>
    <m/>
    <m/>
    <s v="no"/>
    <m/>
    <m/>
    <m/>
    <m/>
    <m/>
    <m/>
    <n v="751"/>
    <n v="4071"/>
    <n v="28842"/>
    <n v="50"/>
    <n v="2360"/>
    <n v="42949"/>
    <m/>
    <n v="1"/>
    <n v="1"/>
    <m/>
    <m/>
    <m/>
    <m/>
    <m/>
    <m/>
    <m/>
    <s v="No"/>
    <m/>
    <n v="3"/>
    <m/>
    <m/>
    <m/>
    <m/>
    <m/>
    <n v="11"/>
    <m/>
    <n v="0"/>
    <m/>
    <m/>
    <n v="0"/>
    <n v="3.72"/>
    <n v="3.72"/>
    <n v="3.72"/>
    <n v="0"/>
    <m/>
    <m/>
    <n v="2614"/>
    <s v="Actual"/>
    <n v="1848"/>
    <n v="13485"/>
    <n v="2315"/>
    <n v="278"/>
    <n v="0"/>
    <m/>
    <m/>
    <m/>
    <m/>
    <n v="20540"/>
    <n v="35"/>
    <n v="0"/>
    <m/>
    <n v="27"/>
    <n v="0"/>
    <n v="0"/>
    <m/>
    <m/>
    <m/>
    <m/>
    <m/>
    <m/>
    <m/>
    <m/>
    <m/>
    <m/>
    <m/>
    <m/>
    <m/>
    <m/>
    <n v="66"/>
    <n v="2"/>
    <n v="106"/>
    <n v="0"/>
    <m/>
    <m/>
    <n v="1888"/>
    <m/>
    <m/>
    <m/>
    <m/>
    <m/>
    <m/>
    <n v="8"/>
    <n v="8"/>
    <n v="155"/>
    <m/>
    <m/>
    <m/>
    <m/>
    <m/>
    <n v="13.25"/>
    <n v="13.25"/>
    <n v="13.25"/>
    <n v="13.25"/>
    <n v="8.25"/>
    <n v="4.5"/>
    <m/>
    <s v="7:45 am - 9:00 pm"/>
    <s v="7:45am - 9:00 pm"/>
    <s v="7:45 am - 9:00 pm"/>
    <s v="7:45 am - 9:00 pm"/>
    <s v="7:45am - 4:00 pm"/>
    <s v="10 am - 2:30 pm"/>
    <m/>
    <s v="No"/>
    <m/>
    <m/>
    <m/>
    <m/>
    <m/>
    <m/>
    <m/>
    <m/>
    <m/>
    <m/>
    <m/>
    <m/>
    <m/>
    <m/>
    <m/>
    <m/>
    <m/>
    <m/>
    <m/>
    <m/>
    <m/>
    <m/>
    <m/>
    <m/>
    <m/>
    <m/>
    <m/>
    <m/>
    <s v="Yes"/>
    <m/>
    <m/>
    <m/>
    <m/>
    <s v="No"/>
    <s v="No"/>
    <m/>
    <m/>
    <m/>
    <n v="4.5"/>
    <m/>
    <s v="No"/>
    <m/>
    <n v="383871"/>
    <s v="Fall "/>
    <m/>
    <s v="No"/>
    <m/>
    <m/>
    <m/>
    <m/>
    <m/>
    <m/>
    <m/>
    <m/>
    <m/>
    <m/>
    <m/>
    <m/>
    <m/>
    <m/>
    <m/>
    <s v="Yes"/>
    <m/>
    <m/>
    <m/>
    <s v="Donations from Faculty"/>
    <m/>
    <s v="Donations from Bookstore"/>
    <m/>
    <m/>
    <m/>
    <m/>
    <m/>
    <n v="2624.8306451612902"/>
    <x v="0"/>
    <s v="Small"/>
  </r>
  <r>
    <s v="Citrus CCD"/>
    <x v="54"/>
    <s v="821"/>
    <s v="Single College District"/>
    <n v="20160"/>
    <x v="10"/>
    <n v="12229.63"/>
    <n v="33000"/>
    <m/>
    <n v="118"/>
    <n v="21"/>
    <m/>
    <m/>
    <m/>
    <m/>
    <m/>
    <m/>
    <n v="1"/>
    <n v="0"/>
    <n v="52"/>
    <n v="136"/>
    <n v="525"/>
    <m/>
    <m/>
    <m/>
    <m/>
    <m/>
    <m/>
    <n v="33346"/>
    <m/>
    <m/>
    <m/>
    <m/>
    <m/>
    <m/>
    <m/>
    <m/>
    <n v="12946"/>
    <m/>
    <m/>
    <n v="46292"/>
    <m/>
    <m/>
    <m/>
    <m/>
    <m/>
    <m/>
    <m/>
    <m/>
    <m/>
    <m/>
    <m/>
    <m/>
    <m/>
    <n v="8498"/>
    <m/>
    <m/>
    <m/>
    <m/>
    <m/>
    <m/>
    <m/>
    <m/>
    <m/>
    <m/>
    <m/>
    <n v="8498"/>
    <m/>
    <m/>
    <m/>
    <m/>
    <m/>
    <m/>
    <m/>
    <m/>
    <m/>
    <m/>
    <n v="0"/>
    <n v="33346"/>
    <m/>
    <m/>
    <m/>
    <m/>
    <m/>
    <m/>
    <m/>
    <m/>
    <n v="27425"/>
    <m/>
    <m/>
    <n v="60771"/>
    <n v="0"/>
    <m/>
    <m/>
    <m/>
    <m/>
    <m/>
    <m/>
    <m/>
    <m/>
    <m/>
    <n v="0"/>
    <m/>
    <m/>
    <m/>
    <m/>
    <m/>
    <m/>
    <m/>
    <m/>
    <m/>
    <m/>
    <n v="0"/>
    <n v="0"/>
    <m/>
    <m/>
    <m/>
    <m/>
    <m/>
    <m/>
    <m/>
    <m/>
    <m/>
    <m/>
    <m/>
    <n v="0"/>
    <n v="4937"/>
    <m/>
    <m/>
    <m/>
    <m/>
    <m/>
    <m/>
    <m/>
    <m/>
    <m/>
    <m/>
    <m/>
    <n v="4937"/>
    <m/>
    <m/>
    <m/>
    <m/>
    <m/>
    <m/>
    <m/>
    <m/>
    <m/>
    <m/>
    <m/>
    <n v="0.28999999999999998"/>
    <n v="0.56999999999999995"/>
    <n v="0.74"/>
    <m/>
    <m/>
    <m/>
    <n v="4413"/>
    <m/>
    <m/>
    <m/>
    <m/>
    <m/>
    <n v="10130"/>
    <m/>
    <m/>
    <n v="14543"/>
    <n v="0"/>
    <m/>
    <m/>
    <m/>
    <m/>
    <m/>
    <m/>
    <m/>
    <m/>
    <n v="0"/>
    <m/>
    <m/>
    <m/>
    <m/>
    <m/>
    <m/>
    <m/>
    <m/>
    <m/>
    <n v="0"/>
    <n v="0"/>
    <m/>
    <m/>
    <m/>
    <m/>
    <m/>
    <m/>
    <m/>
    <m/>
    <m/>
    <n v="0"/>
    <n v="54790"/>
    <n v="0"/>
    <n v="54790"/>
    <s v="Dean or other administrator"/>
    <m/>
    <m/>
    <s v="no"/>
    <m/>
    <m/>
    <m/>
    <m/>
    <m/>
    <m/>
    <n v="1293"/>
    <n v="1740"/>
    <m/>
    <m/>
    <n v="66"/>
    <n v="48818"/>
    <m/>
    <n v="147"/>
    <n v="34"/>
    <m/>
    <m/>
    <m/>
    <m/>
    <m/>
    <m/>
    <m/>
    <s v="Yes"/>
    <s v="EBSCO"/>
    <n v="2"/>
    <m/>
    <m/>
    <m/>
    <m/>
    <m/>
    <n v="10"/>
    <m/>
    <n v="5"/>
    <m/>
    <n v="10"/>
    <n v="2"/>
    <n v="3.06"/>
    <n v="13.06"/>
    <n v="3.06"/>
    <n v="0"/>
    <m/>
    <m/>
    <n v="3429"/>
    <s v="Actual"/>
    <n v="16162"/>
    <n v="66831"/>
    <n v="0"/>
    <n v="2424"/>
    <n v="189"/>
    <m/>
    <m/>
    <m/>
    <m/>
    <n v="89035"/>
    <n v="2184"/>
    <n v="0"/>
    <m/>
    <n v="180"/>
    <n v="162"/>
    <n v="0"/>
    <m/>
    <m/>
    <m/>
    <m/>
    <m/>
    <m/>
    <m/>
    <m/>
    <m/>
    <m/>
    <m/>
    <m/>
    <m/>
    <m/>
    <n v="271"/>
    <n v="7"/>
    <n v="51"/>
    <n v="0"/>
    <m/>
    <m/>
    <n v="8595"/>
    <m/>
    <m/>
    <m/>
    <m/>
    <m/>
    <m/>
    <n v="0"/>
    <n v="0"/>
    <n v="0"/>
    <m/>
    <m/>
    <m/>
    <m/>
    <m/>
    <n v="12.5"/>
    <n v="12.5"/>
    <n v="12.5"/>
    <n v="12.5"/>
    <n v="8"/>
    <n v="0"/>
    <n v="0"/>
    <s v="7:30 am - 8:00 pm"/>
    <s v="7:30 am - 8:00 pm"/>
    <s v="7:30 am - 8:00 pm"/>
    <s v="7:30 am - 8:00 pm"/>
    <s v="8:00 am - 4:00 pm"/>
    <n v="0"/>
    <n v="0"/>
    <s v="Yes"/>
    <n v="12.5"/>
    <n v="12.5"/>
    <n v="12.5"/>
    <n v="12.5"/>
    <n v="8"/>
    <n v="0"/>
    <n v="0"/>
    <s v="7:30 am - 8:00 pm"/>
    <s v="7:30 am - 8:00 pm"/>
    <s v="7:30 am - 8:00 pm"/>
    <s v="7:30 am - 8:00 pm"/>
    <s v="8:00 am - 4:00 pm"/>
    <n v="0"/>
    <n v="0"/>
    <m/>
    <m/>
    <m/>
    <m/>
    <m/>
    <m/>
    <m/>
    <m/>
    <m/>
    <m/>
    <m/>
    <m/>
    <m/>
    <m/>
    <s v="Yes"/>
    <m/>
    <m/>
    <m/>
    <m/>
    <s v="Yes"/>
    <s v="Yes"/>
    <n v="58"/>
    <m/>
    <m/>
    <n v="0"/>
    <n v="0"/>
    <s v="No"/>
    <m/>
    <n v="352869"/>
    <s v="Fall "/>
    <m/>
    <s v="No"/>
    <m/>
    <m/>
    <m/>
    <m/>
    <m/>
    <m/>
    <m/>
    <m/>
    <m/>
    <m/>
    <m/>
    <m/>
    <m/>
    <m/>
    <m/>
    <s v="Yes"/>
    <s v="General Library Book Budget"/>
    <m/>
    <m/>
    <s v="Donations from Faculty"/>
    <s v="Donations from Publisher"/>
    <m/>
    <m/>
    <m/>
    <m/>
    <m/>
    <s v="Grant Outside of College"/>
    <n v="3996.6111111111109"/>
    <x v="0"/>
    <s v="Medium"/>
  </r>
  <r>
    <s v="Santa Barbara CCD"/>
    <x v="66"/>
    <s v="651"/>
    <s v="Single College District"/>
    <n v="20160"/>
    <x v="10"/>
    <n v="17277.13"/>
    <n v="37760"/>
    <m/>
    <n v="151"/>
    <n v="8"/>
    <m/>
    <m/>
    <m/>
    <m/>
    <m/>
    <m/>
    <n v="1"/>
    <n v="51"/>
    <n v="35"/>
    <n v="40"/>
    <n v="499"/>
    <m/>
    <m/>
    <m/>
    <m/>
    <m/>
    <m/>
    <n v="38505"/>
    <m/>
    <m/>
    <m/>
    <m/>
    <m/>
    <m/>
    <m/>
    <m/>
    <m/>
    <m/>
    <m/>
    <n v="38505"/>
    <m/>
    <m/>
    <m/>
    <m/>
    <m/>
    <m/>
    <m/>
    <m/>
    <m/>
    <m/>
    <m/>
    <m/>
    <m/>
    <n v="29810"/>
    <m/>
    <m/>
    <m/>
    <m/>
    <m/>
    <m/>
    <m/>
    <m/>
    <m/>
    <m/>
    <m/>
    <n v="29810"/>
    <m/>
    <m/>
    <m/>
    <m/>
    <m/>
    <m/>
    <m/>
    <m/>
    <m/>
    <m/>
    <n v="0"/>
    <n v="2146"/>
    <m/>
    <m/>
    <m/>
    <m/>
    <m/>
    <m/>
    <m/>
    <m/>
    <n v="91000"/>
    <m/>
    <m/>
    <n v="93146"/>
    <m/>
    <m/>
    <m/>
    <m/>
    <m/>
    <m/>
    <m/>
    <m/>
    <m/>
    <m/>
    <n v="0"/>
    <m/>
    <m/>
    <m/>
    <m/>
    <m/>
    <m/>
    <m/>
    <m/>
    <m/>
    <m/>
    <n v="0"/>
    <m/>
    <m/>
    <m/>
    <m/>
    <m/>
    <m/>
    <m/>
    <m/>
    <m/>
    <m/>
    <m/>
    <m/>
    <n v="0"/>
    <m/>
    <m/>
    <m/>
    <m/>
    <m/>
    <m/>
    <m/>
    <m/>
    <m/>
    <m/>
    <m/>
    <m/>
    <n v="0"/>
    <m/>
    <m/>
    <m/>
    <m/>
    <m/>
    <m/>
    <m/>
    <m/>
    <m/>
    <m/>
    <m/>
    <n v="0.46"/>
    <n v="0.79"/>
    <n v="0.94"/>
    <m/>
    <m/>
    <m/>
    <m/>
    <m/>
    <m/>
    <m/>
    <m/>
    <m/>
    <m/>
    <m/>
    <m/>
    <n v="0"/>
    <m/>
    <m/>
    <m/>
    <m/>
    <m/>
    <m/>
    <m/>
    <m/>
    <m/>
    <n v="0"/>
    <m/>
    <m/>
    <m/>
    <m/>
    <m/>
    <m/>
    <m/>
    <m/>
    <m/>
    <n v="0"/>
    <m/>
    <m/>
    <m/>
    <m/>
    <m/>
    <m/>
    <m/>
    <m/>
    <m/>
    <m/>
    <n v="0"/>
    <n v="68315"/>
    <n v="0"/>
    <n v="68315"/>
    <s v="Department chair (Faculty position)"/>
    <m/>
    <s v="M.L.S."/>
    <s v="yes"/>
    <m/>
    <m/>
    <m/>
    <m/>
    <m/>
    <m/>
    <n v="984"/>
    <n v="155"/>
    <n v="123500"/>
    <n v="154"/>
    <n v="11500"/>
    <n v="96227"/>
    <m/>
    <n v="0"/>
    <n v="8"/>
    <m/>
    <m/>
    <m/>
    <m/>
    <m/>
    <m/>
    <m/>
    <s v="No"/>
    <m/>
    <n v="4"/>
    <m/>
    <m/>
    <m/>
    <m/>
    <m/>
    <n v="5"/>
    <m/>
    <n v="0"/>
    <m/>
    <n v="5"/>
    <n v="1"/>
    <n v="5.73"/>
    <n v="10.73"/>
    <n v="5.73"/>
    <n v="0"/>
    <m/>
    <m/>
    <n v="10939"/>
    <s v="Actual"/>
    <n v="7564"/>
    <n v="65345"/>
    <n v="5042"/>
    <n v="31"/>
    <n v="98"/>
    <m/>
    <m/>
    <m/>
    <m/>
    <n v="89019"/>
    <n v="0"/>
    <n v="0"/>
    <m/>
    <n v="170"/>
    <n v="261"/>
    <n v="0"/>
    <m/>
    <m/>
    <m/>
    <m/>
    <m/>
    <m/>
    <m/>
    <m/>
    <m/>
    <m/>
    <m/>
    <m/>
    <m/>
    <m/>
    <n v="0"/>
    <n v="0"/>
    <n v="159"/>
    <n v="0"/>
    <m/>
    <m/>
    <n v="3806"/>
    <m/>
    <m/>
    <m/>
    <m/>
    <m/>
    <m/>
    <n v="1"/>
    <n v="23"/>
    <n v="580"/>
    <m/>
    <m/>
    <m/>
    <m/>
    <m/>
    <n v="15.5"/>
    <n v="15.5"/>
    <n v="15.5"/>
    <n v="15.5"/>
    <n v="9"/>
    <n v="5"/>
    <n v="12"/>
    <s v="7:30 am - 11:00 pm"/>
    <s v="7:30 am - 11:00 pm"/>
    <s v="7:30 am - 11:00 pm"/>
    <s v="7:30 am - 11:00 pm"/>
    <s v="7:30 am - 4:30 pm"/>
    <s v="12:00 pm - 5:00 pm"/>
    <s v="11:00 am  -11:00 pm"/>
    <s v="No"/>
    <m/>
    <m/>
    <m/>
    <m/>
    <m/>
    <m/>
    <m/>
    <m/>
    <m/>
    <m/>
    <m/>
    <m/>
    <m/>
    <m/>
    <m/>
    <m/>
    <m/>
    <m/>
    <m/>
    <m/>
    <m/>
    <m/>
    <m/>
    <m/>
    <m/>
    <m/>
    <m/>
    <m/>
    <s v="No"/>
    <m/>
    <m/>
    <m/>
    <m/>
    <s v="Yes"/>
    <s v="Yes"/>
    <m/>
    <m/>
    <m/>
    <n v="0"/>
    <n v="0"/>
    <s v="No"/>
    <m/>
    <n v="596720"/>
    <s v="Fall "/>
    <m/>
    <s v="No"/>
    <m/>
    <m/>
    <m/>
    <m/>
    <m/>
    <m/>
    <m/>
    <m/>
    <m/>
    <m/>
    <m/>
    <m/>
    <m/>
    <m/>
    <m/>
    <s v="Yes"/>
    <s v="General Library Book Budget"/>
    <m/>
    <m/>
    <m/>
    <m/>
    <m/>
    <m/>
    <m/>
    <m/>
    <m/>
    <m/>
    <n v="3015.2059336823736"/>
    <x v="2"/>
    <s v="Medium"/>
  </r>
  <r>
    <s v="Contra Costa CCD"/>
    <x v="51"/>
    <s v="312"/>
    <s v="Multi-College District"/>
    <n v="20160"/>
    <x v="10"/>
    <n v="17322.669999999998"/>
    <n v="49508"/>
    <m/>
    <n v="79"/>
    <n v="9"/>
    <m/>
    <m/>
    <m/>
    <m/>
    <m/>
    <m/>
    <n v="1"/>
    <n v="0"/>
    <n v="35"/>
    <n v="54"/>
    <n v="482"/>
    <m/>
    <m/>
    <m/>
    <m/>
    <m/>
    <m/>
    <n v="41264"/>
    <m/>
    <m/>
    <m/>
    <m/>
    <m/>
    <m/>
    <m/>
    <n v="8000"/>
    <m/>
    <m/>
    <m/>
    <n v="49264"/>
    <m/>
    <m/>
    <m/>
    <m/>
    <m/>
    <m/>
    <m/>
    <m/>
    <m/>
    <m/>
    <m/>
    <m/>
    <m/>
    <n v="4306"/>
    <m/>
    <m/>
    <m/>
    <m/>
    <m/>
    <m/>
    <m/>
    <m/>
    <m/>
    <m/>
    <m/>
    <n v="4306"/>
    <m/>
    <m/>
    <m/>
    <m/>
    <m/>
    <m/>
    <m/>
    <m/>
    <m/>
    <m/>
    <n v="0"/>
    <n v="42184"/>
    <m/>
    <m/>
    <m/>
    <m/>
    <m/>
    <m/>
    <n v="6200"/>
    <m/>
    <m/>
    <m/>
    <m/>
    <n v="48384"/>
    <n v="22000"/>
    <m/>
    <m/>
    <m/>
    <m/>
    <m/>
    <m/>
    <m/>
    <m/>
    <m/>
    <n v="22000"/>
    <m/>
    <m/>
    <m/>
    <m/>
    <m/>
    <m/>
    <m/>
    <m/>
    <m/>
    <m/>
    <n v="0"/>
    <n v="0"/>
    <m/>
    <m/>
    <m/>
    <m/>
    <m/>
    <m/>
    <m/>
    <m/>
    <m/>
    <m/>
    <m/>
    <n v="0"/>
    <n v="11057"/>
    <m/>
    <m/>
    <m/>
    <m/>
    <m/>
    <m/>
    <m/>
    <m/>
    <m/>
    <m/>
    <m/>
    <n v="11057"/>
    <m/>
    <m/>
    <m/>
    <m/>
    <m/>
    <m/>
    <m/>
    <m/>
    <m/>
    <m/>
    <m/>
    <n v="0.38"/>
    <n v="0.74"/>
    <n v="0.99"/>
    <m/>
    <m/>
    <m/>
    <n v="11336"/>
    <m/>
    <m/>
    <m/>
    <m/>
    <m/>
    <m/>
    <m/>
    <m/>
    <n v="11336"/>
    <n v="0"/>
    <m/>
    <m/>
    <m/>
    <m/>
    <m/>
    <m/>
    <m/>
    <m/>
    <n v="0"/>
    <m/>
    <m/>
    <m/>
    <m/>
    <m/>
    <m/>
    <m/>
    <m/>
    <m/>
    <n v="0"/>
    <n v="5646"/>
    <m/>
    <m/>
    <m/>
    <m/>
    <m/>
    <m/>
    <m/>
    <m/>
    <m/>
    <n v="5646"/>
    <n v="53570"/>
    <n v="0"/>
    <n v="59216"/>
    <s v="Dean or other administrator"/>
    <m/>
    <s v="M.L.S."/>
    <s v="yes"/>
    <m/>
    <m/>
    <m/>
    <m/>
    <m/>
    <m/>
    <n v="1238"/>
    <n v="1950"/>
    <n v="124527"/>
    <n v="34"/>
    <n v="25"/>
    <n v="94021"/>
    <m/>
    <n v="172"/>
    <n v="11641"/>
    <m/>
    <m/>
    <m/>
    <m/>
    <m/>
    <m/>
    <m/>
    <s v="Yes"/>
    <s v="Kanopy"/>
    <n v="5"/>
    <m/>
    <m/>
    <m/>
    <m/>
    <m/>
    <n v="8"/>
    <m/>
    <n v="10"/>
    <m/>
    <n v="5.55"/>
    <n v="3.9"/>
    <n v="6.12"/>
    <n v="11.67"/>
    <n v="6.12"/>
    <n v="0"/>
    <m/>
    <m/>
    <n v="16737"/>
    <s v="Estimate"/>
    <n v="9693"/>
    <n v="15191"/>
    <n v="7336"/>
    <n v="781"/>
    <m/>
    <m/>
    <m/>
    <m/>
    <m/>
    <n v="49738"/>
    <n v="30"/>
    <n v="62"/>
    <m/>
    <n v="85"/>
    <n v="43"/>
    <n v="43"/>
    <m/>
    <m/>
    <m/>
    <m/>
    <m/>
    <m/>
    <m/>
    <m/>
    <m/>
    <m/>
    <m/>
    <m/>
    <m/>
    <m/>
    <m/>
    <m/>
    <n v="125"/>
    <m/>
    <m/>
    <m/>
    <n v="4308"/>
    <m/>
    <m/>
    <m/>
    <m/>
    <m/>
    <m/>
    <m/>
    <m/>
    <m/>
    <m/>
    <m/>
    <m/>
    <m/>
    <m/>
    <n v="13.25"/>
    <n v="13.25"/>
    <n v="13.25"/>
    <n v="13.25"/>
    <n v="7.25"/>
    <n v="4"/>
    <m/>
    <s v="7:45 am - 9:00 pm"/>
    <s v="7:45 am - 9:00 pm"/>
    <s v="7:45 am - 9:00 pm"/>
    <s v="7:45 am - 9:00 pm"/>
    <s v="7:45 am - 3:00 pm"/>
    <s v="12:00 pm - 4:00 pm"/>
    <m/>
    <s v="No"/>
    <m/>
    <m/>
    <m/>
    <m/>
    <m/>
    <m/>
    <m/>
    <m/>
    <m/>
    <m/>
    <m/>
    <m/>
    <m/>
    <m/>
    <n v="10"/>
    <n v="10"/>
    <n v="10"/>
    <n v="10"/>
    <m/>
    <m/>
    <m/>
    <s v="8:00 am - 6:00 pm"/>
    <s v="8:00 am - 6:00 pm"/>
    <s v="8:00 am - 6:00 pm"/>
    <s v="8:00 am - 6:00 pm"/>
    <m/>
    <m/>
    <m/>
    <s v="No"/>
    <m/>
    <m/>
    <m/>
    <m/>
    <s v="Yes"/>
    <s v="Yes"/>
    <n v="40"/>
    <m/>
    <m/>
    <m/>
    <m/>
    <s v="Yes"/>
    <n v="0"/>
    <n v="435755"/>
    <s v="Fall "/>
    <m/>
    <s v="No"/>
    <m/>
    <m/>
    <m/>
    <m/>
    <m/>
    <m/>
    <m/>
    <m/>
    <m/>
    <m/>
    <m/>
    <m/>
    <m/>
    <m/>
    <m/>
    <s v="Yes"/>
    <m/>
    <s v="Student Government"/>
    <m/>
    <s v="Donations from Faculty"/>
    <m/>
    <m/>
    <m/>
    <m/>
    <m/>
    <m/>
    <m/>
    <n v="2830.5016339869276"/>
    <x v="2"/>
    <s v="Medium"/>
  </r>
  <r>
    <s v="Ohlone CCD"/>
    <x v="97"/>
    <s v="431"/>
    <s v="Single College District"/>
    <n v="20160"/>
    <x v="10"/>
    <n v="9001.36"/>
    <n v="11263"/>
    <m/>
    <n v="40"/>
    <n v="2"/>
    <m/>
    <m/>
    <m/>
    <m/>
    <m/>
    <m/>
    <n v="1"/>
    <n v="0"/>
    <n v="40"/>
    <n v="90"/>
    <n v="160"/>
    <m/>
    <m/>
    <m/>
    <m/>
    <m/>
    <m/>
    <n v="41434"/>
    <m/>
    <m/>
    <m/>
    <m/>
    <m/>
    <m/>
    <m/>
    <m/>
    <m/>
    <n v="5000"/>
    <m/>
    <n v="46434"/>
    <m/>
    <m/>
    <m/>
    <m/>
    <m/>
    <m/>
    <m/>
    <m/>
    <m/>
    <m/>
    <m/>
    <m/>
    <m/>
    <n v="7206"/>
    <m/>
    <m/>
    <m/>
    <m/>
    <m/>
    <m/>
    <m/>
    <m/>
    <m/>
    <m/>
    <m/>
    <n v="7206"/>
    <m/>
    <m/>
    <m/>
    <m/>
    <m/>
    <m/>
    <m/>
    <m/>
    <m/>
    <m/>
    <n v="0"/>
    <n v="57937"/>
    <m/>
    <m/>
    <m/>
    <m/>
    <m/>
    <m/>
    <m/>
    <m/>
    <m/>
    <m/>
    <m/>
    <n v="57937"/>
    <m/>
    <m/>
    <m/>
    <m/>
    <m/>
    <m/>
    <m/>
    <m/>
    <m/>
    <m/>
    <n v="0"/>
    <m/>
    <m/>
    <m/>
    <m/>
    <m/>
    <m/>
    <m/>
    <m/>
    <m/>
    <m/>
    <n v="0"/>
    <m/>
    <m/>
    <m/>
    <m/>
    <m/>
    <m/>
    <m/>
    <m/>
    <m/>
    <m/>
    <m/>
    <m/>
    <n v="0"/>
    <n v="190"/>
    <m/>
    <m/>
    <m/>
    <m/>
    <m/>
    <m/>
    <m/>
    <m/>
    <m/>
    <m/>
    <m/>
    <n v="190"/>
    <m/>
    <m/>
    <m/>
    <m/>
    <m/>
    <m/>
    <m/>
    <m/>
    <m/>
    <m/>
    <m/>
    <n v="0.54"/>
    <n v="0.87"/>
    <n v="0.97"/>
    <m/>
    <m/>
    <m/>
    <m/>
    <m/>
    <m/>
    <n v="6898"/>
    <m/>
    <m/>
    <m/>
    <m/>
    <m/>
    <n v="6898"/>
    <m/>
    <m/>
    <m/>
    <m/>
    <m/>
    <m/>
    <m/>
    <m/>
    <m/>
    <n v="0"/>
    <m/>
    <m/>
    <m/>
    <m/>
    <m/>
    <m/>
    <m/>
    <m/>
    <m/>
    <n v="0"/>
    <n v="25457"/>
    <m/>
    <m/>
    <m/>
    <m/>
    <m/>
    <m/>
    <m/>
    <m/>
    <m/>
    <n v="25457"/>
    <n v="53640"/>
    <n v="0"/>
    <n v="79097"/>
    <s v="Dean or other administrator"/>
    <m/>
    <m/>
    <s v="no"/>
    <m/>
    <m/>
    <m/>
    <m/>
    <m/>
    <m/>
    <n v="549"/>
    <n v="1680"/>
    <n v="202938"/>
    <n v="42"/>
    <n v="106106"/>
    <n v="32400"/>
    <m/>
    <n v="21"/>
    <n v="98"/>
    <m/>
    <m/>
    <m/>
    <m/>
    <m/>
    <m/>
    <m/>
    <s v="No"/>
    <m/>
    <n v="3"/>
    <m/>
    <m/>
    <m/>
    <m/>
    <m/>
    <n v="3"/>
    <m/>
    <n v="10"/>
    <m/>
    <n v="2.5"/>
    <n v="3"/>
    <n v="5"/>
    <n v="7.5"/>
    <n v="5"/>
    <n v="0"/>
    <m/>
    <m/>
    <n v="1861"/>
    <s v="Actual"/>
    <n v="3612"/>
    <n v="4963"/>
    <n v="889"/>
    <n v="192"/>
    <n v="0"/>
    <m/>
    <m/>
    <m/>
    <m/>
    <n v="11517"/>
    <n v="5"/>
    <m/>
    <m/>
    <n v="4"/>
    <n v="154"/>
    <n v="0"/>
    <m/>
    <m/>
    <m/>
    <m/>
    <m/>
    <m/>
    <m/>
    <m/>
    <m/>
    <m/>
    <m/>
    <m/>
    <m/>
    <m/>
    <n v="15"/>
    <m/>
    <m/>
    <m/>
    <m/>
    <m/>
    <n v="300"/>
    <m/>
    <m/>
    <m/>
    <m/>
    <m/>
    <m/>
    <n v="1"/>
    <n v="5"/>
    <n v="160"/>
    <m/>
    <m/>
    <m/>
    <m/>
    <m/>
    <n v="13"/>
    <n v="13"/>
    <n v="13"/>
    <n v="13"/>
    <n v="8"/>
    <n v="4"/>
    <m/>
    <s v="8:00 am - 9:00 pm"/>
    <s v="8:00 am - 9:00 pm"/>
    <s v="8:00 am - 9:00 pm"/>
    <s v="8:00 am - 9:00 pm"/>
    <s v="8:00 am - 4:00 pm"/>
    <s v="9:00 am - 1:30 pm"/>
    <m/>
    <s v="No"/>
    <m/>
    <m/>
    <m/>
    <m/>
    <m/>
    <m/>
    <m/>
    <m/>
    <m/>
    <m/>
    <m/>
    <m/>
    <m/>
    <m/>
    <m/>
    <m/>
    <m/>
    <m/>
    <m/>
    <m/>
    <m/>
    <m/>
    <m/>
    <m/>
    <m/>
    <m/>
    <m/>
    <m/>
    <s v="No"/>
    <m/>
    <m/>
    <m/>
    <m/>
    <s v="No"/>
    <s v="Yes"/>
    <m/>
    <m/>
    <m/>
    <n v="32"/>
    <m/>
    <s v="No"/>
    <m/>
    <n v="101254"/>
    <s v="Spring"/>
    <m/>
    <s v="No"/>
    <m/>
    <m/>
    <m/>
    <m/>
    <m/>
    <m/>
    <m/>
    <m/>
    <m/>
    <m/>
    <m/>
    <m/>
    <m/>
    <m/>
    <m/>
    <s v="Yes"/>
    <m/>
    <m/>
    <m/>
    <m/>
    <m/>
    <m/>
    <m/>
    <s v="Other"/>
    <s v="Student Equity Funds"/>
    <m/>
    <m/>
    <n v="1800.2720000000002"/>
    <x v="0"/>
    <s v="Small"/>
  </r>
  <r>
    <s v="San Luis Obispo CCD"/>
    <x v="78"/>
    <s v="641"/>
    <s v="Single College District"/>
    <n v="20160"/>
    <x v="10"/>
    <n v="7687.72"/>
    <n v="22955"/>
    <m/>
    <n v="78"/>
    <n v="19"/>
    <m/>
    <m/>
    <m/>
    <m/>
    <m/>
    <m/>
    <n v="1"/>
    <n v="90"/>
    <n v="30"/>
    <n v="84"/>
    <n v="514"/>
    <m/>
    <m/>
    <m/>
    <m/>
    <m/>
    <m/>
    <n v="41751"/>
    <m/>
    <m/>
    <n v="10327"/>
    <m/>
    <m/>
    <m/>
    <n v="6148"/>
    <m/>
    <n v="1237"/>
    <n v="6624"/>
    <m/>
    <n v="66087"/>
    <m/>
    <m/>
    <m/>
    <m/>
    <m/>
    <m/>
    <m/>
    <m/>
    <m/>
    <m/>
    <m/>
    <m/>
    <m/>
    <n v="11683"/>
    <m/>
    <m/>
    <m/>
    <m/>
    <m/>
    <m/>
    <m/>
    <m/>
    <m/>
    <m/>
    <m/>
    <n v="11683"/>
    <m/>
    <m/>
    <m/>
    <m/>
    <m/>
    <m/>
    <m/>
    <m/>
    <m/>
    <m/>
    <n v="0"/>
    <n v="19313"/>
    <m/>
    <m/>
    <n v="5783"/>
    <m/>
    <m/>
    <m/>
    <m/>
    <m/>
    <n v="9823"/>
    <m/>
    <m/>
    <n v="34919"/>
    <m/>
    <m/>
    <m/>
    <m/>
    <m/>
    <m/>
    <m/>
    <m/>
    <m/>
    <m/>
    <n v="0"/>
    <m/>
    <m/>
    <m/>
    <m/>
    <m/>
    <m/>
    <m/>
    <m/>
    <m/>
    <m/>
    <n v="0"/>
    <m/>
    <m/>
    <m/>
    <m/>
    <m/>
    <m/>
    <m/>
    <m/>
    <m/>
    <m/>
    <m/>
    <m/>
    <n v="0"/>
    <n v="3128"/>
    <m/>
    <m/>
    <n v="2955"/>
    <m/>
    <m/>
    <n v="1125"/>
    <m/>
    <m/>
    <m/>
    <m/>
    <m/>
    <n v="7208"/>
    <m/>
    <m/>
    <m/>
    <m/>
    <m/>
    <m/>
    <m/>
    <m/>
    <m/>
    <m/>
    <m/>
    <n v="0.6"/>
    <n v="0.18"/>
    <n v="0.12"/>
    <m/>
    <m/>
    <m/>
    <n v="1545"/>
    <m/>
    <m/>
    <m/>
    <m/>
    <m/>
    <n v="6667"/>
    <m/>
    <m/>
    <n v="8212"/>
    <m/>
    <m/>
    <m/>
    <m/>
    <m/>
    <m/>
    <m/>
    <m/>
    <m/>
    <n v="0"/>
    <m/>
    <m/>
    <m/>
    <m/>
    <m/>
    <m/>
    <m/>
    <m/>
    <m/>
    <n v="0"/>
    <m/>
    <m/>
    <m/>
    <m/>
    <m/>
    <m/>
    <m/>
    <m/>
    <m/>
    <m/>
    <n v="0"/>
    <n v="77770"/>
    <n v="0"/>
    <n v="77770"/>
    <s v="Dean or other administrator"/>
    <m/>
    <s v="M.L.S."/>
    <s v="yes"/>
    <m/>
    <m/>
    <m/>
    <m/>
    <m/>
    <m/>
    <n v="2357"/>
    <n v="24832"/>
    <n v="20762"/>
    <n v="67"/>
    <n v="9"/>
    <n v="63405"/>
    <m/>
    <n v="55"/>
    <n v="149"/>
    <m/>
    <m/>
    <m/>
    <m/>
    <m/>
    <m/>
    <m/>
    <s v="No"/>
    <m/>
    <n v="3"/>
    <m/>
    <m/>
    <m/>
    <m/>
    <m/>
    <n v="6"/>
    <m/>
    <n v="10"/>
    <m/>
    <n v="6"/>
    <n v="80"/>
    <n v="5.8230000000000004"/>
    <n v="11.823"/>
    <n v="5.8230000000000004"/>
    <n v="0"/>
    <m/>
    <m/>
    <n v="9146"/>
    <s v="Actual"/>
    <n v="6942"/>
    <n v="22554"/>
    <n v="908"/>
    <n v="132"/>
    <m/>
    <m/>
    <m/>
    <m/>
    <m/>
    <n v="39682"/>
    <n v="191"/>
    <n v="182"/>
    <m/>
    <n v="364"/>
    <n v="544"/>
    <n v="80"/>
    <m/>
    <m/>
    <m/>
    <m/>
    <m/>
    <m/>
    <m/>
    <m/>
    <m/>
    <m/>
    <m/>
    <m/>
    <m/>
    <m/>
    <n v="60"/>
    <m/>
    <m/>
    <m/>
    <m/>
    <m/>
    <n v="1304"/>
    <m/>
    <m/>
    <m/>
    <m/>
    <m/>
    <m/>
    <n v="2"/>
    <n v="6"/>
    <n v="150"/>
    <m/>
    <m/>
    <m/>
    <m/>
    <m/>
    <n v="12"/>
    <n v="12"/>
    <n v="12"/>
    <n v="12"/>
    <n v="8"/>
    <n v="4"/>
    <m/>
    <s v="8:00 am - 8:00 pm"/>
    <s v="8:00 am - 8:00 pm"/>
    <s v="8:00 am -8:00 pm"/>
    <s v="8:00 am - 8:00 pm"/>
    <s v="8:00 am - 4:00 pm"/>
    <s v="10:00 am -2:00 pm"/>
    <m/>
    <s v="No"/>
    <m/>
    <m/>
    <m/>
    <m/>
    <m/>
    <m/>
    <m/>
    <m/>
    <m/>
    <m/>
    <m/>
    <m/>
    <m/>
    <m/>
    <n v="9"/>
    <n v="9"/>
    <n v="9"/>
    <n v="9"/>
    <n v="8"/>
    <m/>
    <m/>
    <s v="8:00 am - 5:00 pm"/>
    <s v="8:00 am - 5:00 pm"/>
    <s v="8:00 am - 5:00 pm"/>
    <s v="8:00 am - 5:00 pm"/>
    <s v="8:00 am - 4:00 pm"/>
    <m/>
    <m/>
    <s v="No"/>
    <m/>
    <m/>
    <m/>
    <m/>
    <s v="Yes"/>
    <s v="Yes"/>
    <n v="44"/>
    <m/>
    <m/>
    <m/>
    <m/>
    <s v="No"/>
    <m/>
    <n v="205185"/>
    <s v="Spring"/>
    <m/>
    <s v="No"/>
    <m/>
    <m/>
    <m/>
    <m/>
    <m/>
    <m/>
    <m/>
    <m/>
    <m/>
    <m/>
    <m/>
    <m/>
    <m/>
    <m/>
    <m/>
    <s v="Yes"/>
    <m/>
    <s v="Student Government"/>
    <s v="College Foundation"/>
    <s v="Donations from Faculty"/>
    <m/>
    <m/>
    <m/>
    <m/>
    <m/>
    <m/>
    <m/>
    <n v="1320.2335565859521"/>
    <x v="0"/>
    <s v="Small"/>
  </r>
  <r>
    <s v="Rio Hondo CCD"/>
    <x v="61"/>
    <s v="881"/>
    <s v="Single College District"/>
    <n v="20160"/>
    <x v="10"/>
    <n v="12494.59"/>
    <n v="39186"/>
    <m/>
    <n v="46"/>
    <n v="7"/>
    <m/>
    <m/>
    <m/>
    <m/>
    <m/>
    <m/>
    <n v="2"/>
    <m/>
    <n v="81"/>
    <n v="34"/>
    <n v="295"/>
    <m/>
    <m/>
    <m/>
    <m/>
    <m/>
    <m/>
    <n v="45902"/>
    <m/>
    <m/>
    <m/>
    <n v="5000"/>
    <m/>
    <m/>
    <m/>
    <m/>
    <m/>
    <n v="5075"/>
    <m/>
    <n v="55977"/>
    <m/>
    <m/>
    <m/>
    <m/>
    <m/>
    <m/>
    <m/>
    <m/>
    <m/>
    <m/>
    <m/>
    <m/>
    <m/>
    <n v="15271"/>
    <m/>
    <m/>
    <m/>
    <m/>
    <m/>
    <m/>
    <m/>
    <m/>
    <m/>
    <m/>
    <m/>
    <n v="15271"/>
    <m/>
    <m/>
    <m/>
    <m/>
    <m/>
    <m/>
    <m/>
    <m/>
    <m/>
    <m/>
    <n v="0"/>
    <n v="69930"/>
    <m/>
    <m/>
    <m/>
    <m/>
    <m/>
    <m/>
    <m/>
    <m/>
    <m/>
    <m/>
    <m/>
    <n v="69930"/>
    <n v="9486"/>
    <m/>
    <m/>
    <m/>
    <m/>
    <m/>
    <m/>
    <m/>
    <m/>
    <m/>
    <n v="9486"/>
    <m/>
    <m/>
    <m/>
    <m/>
    <m/>
    <m/>
    <m/>
    <m/>
    <m/>
    <m/>
    <n v="0"/>
    <m/>
    <m/>
    <m/>
    <m/>
    <m/>
    <m/>
    <m/>
    <m/>
    <m/>
    <m/>
    <m/>
    <m/>
    <n v="0"/>
    <n v="67"/>
    <m/>
    <m/>
    <m/>
    <m/>
    <m/>
    <m/>
    <m/>
    <m/>
    <m/>
    <m/>
    <m/>
    <n v="67"/>
    <m/>
    <m/>
    <m/>
    <m/>
    <m/>
    <m/>
    <m/>
    <m/>
    <m/>
    <m/>
    <m/>
    <n v="0.75"/>
    <n v="0.1"/>
    <n v="0.08"/>
    <m/>
    <m/>
    <m/>
    <m/>
    <m/>
    <m/>
    <m/>
    <m/>
    <m/>
    <m/>
    <m/>
    <m/>
    <n v="0"/>
    <m/>
    <m/>
    <m/>
    <m/>
    <m/>
    <m/>
    <m/>
    <m/>
    <m/>
    <n v="0"/>
    <m/>
    <m/>
    <m/>
    <m/>
    <m/>
    <m/>
    <m/>
    <m/>
    <m/>
    <n v="0"/>
    <m/>
    <m/>
    <m/>
    <m/>
    <m/>
    <m/>
    <m/>
    <m/>
    <m/>
    <m/>
    <n v="0"/>
    <n v="71248"/>
    <n v="0"/>
    <n v="71248"/>
    <s v="Dean or other administrator"/>
    <m/>
    <s v="Ed. D."/>
    <s v="yes"/>
    <m/>
    <m/>
    <m/>
    <m/>
    <m/>
    <m/>
    <n v="1528"/>
    <n v="3262"/>
    <n v="345"/>
    <n v="104"/>
    <m/>
    <n v="80341"/>
    <m/>
    <n v="6"/>
    <n v="31"/>
    <m/>
    <m/>
    <m/>
    <m/>
    <m/>
    <m/>
    <m/>
    <s v="No"/>
    <m/>
    <n v="5"/>
    <m/>
    <m/>
    <m/>
    <m/>
    <m/>
    <n v="9"/>
    <m/>
    <n v="3"/>
    <m/>
    <n v="7.5"/>
    <n v="1.1299999999999999"/>
    <n v="7.3"/>
    <n v="14.8"/>
    <n v="7.3"/>
    <m/>
    <m/>
    <m/>
    <n v="7609"/>
    <s v="Actual"/>
    <n v="12130"/>
    <n v="17127"/>
    <n v="5933"/>
    <n v="155"/>
    <n v="351"/>
    <m/>
    <m/>
    <m/>
    <m/>
    <n v="43305"/>
    <n v="16"/>
    <m/>
    <m/>
    <n v="12"/>
    <n v="529"/>
    <n v="164"/>
    <m/>
    <m/>
    <m/>
    <m/>
    <m/>
    <m/>
    <m/>
    <m/>
    <m/>
    <m/>
    <m/>
    <m/>
    <m/>
    <m/>
    <n v="228"/>
    <m/>
    <n v="40"/>
    <m/>
    <m/>
    <m/>
    <n v="7170"/>
    <m/>
    <m/>
    <m/>
    <m/>
    <m/>
    <m/>
    <n v="1"/>
    <n v="4"/>
    <n v="75"/>
    <m/>
    <m/>
    <m/>
    <m/>
    <m/>
    <n v="14"/>
    <n v="14"/>
    <n v="14"/>
    <n v="14"/>
    <n v="8"/>
    <n v="4"/>
    <m/>
    <s v="7:00 am - 9:00 pm"/>
    <s v="7:00 am - 9:00 pm"/>
    <s v="7:00 am - 9:00 pm"/>
    <s v="7:00 am - 9:00 pm"/>
    <s v="7:00 am - 3:00 pm"/>
    <s v="9:00 am - 1:00 pm"/>
    <m/>
    <s v="Yes"/>
    <n v="7"/>
    <n v="7"/>
    <n v="7"/>
    <n v="7"/>
    <n v="7"/>
    <m/>
    <m/>
    <s v="7:30 am - 2:30 pm"/>
    <s v="7:30 am - 2:30 pm"/>
    <s v="7:30 am - 2:30 pm"/>
    <s v="7:30 am - 2:30 pm"/>
    <s v="7:30 am - 2:30 pm"/>
    <m/>
    <m/>
    <m/>
    <m/>
    <m/>
    <m/>
    <m/>
    <m/>
    <m/>
    <m/>
    <m/>
    <m/>
    <m/>
    <m/>
    <m/>
    <m/>
    <s v="No"/>
    <m/>
    <m/>
    <m/>
    <m/>
    <s v="Yes"/>
    <s v="No"/>
    <n v="35"/>
    <m/>
    <m/>
    <n v="4"/>
    <m/>
    <s v="No"/>
    <m/>
    <n v="221708"/>
    <s v="Fall "/>
    <m/>
    <s v="No"/>
    <m/>
    <m/>
    <m/>
    <m/>
    <m/>
    <m/>
    <m/>
    <m/>
    <m/>
    <m/>
    <m/>
    <m/>
    <m/>
    <m/>
    <m/>
    <s v="Yes"/>
    <m/>
    <s v="Student Government"/>
    <m/>
    <s v="Donations from Faculty"/>
    <m/>
    <m/>
    <m/>
    <m/>
    <m/>
    <m/>
    <m/>
    <n v="1711.5876712328768"/>
    <x v="0"/>
    <s v="Medium"/>
  </r>
  <r>
    <s v="Gavilan CCD"/>
    <x v="9"/>
    <s v="441"/>
    <s v="Single College District"/>
    <n v="20160"/>
    <x v="10"/>
    <n v="5014.3500000000004"/>
    <n v="15500"/>
    <m/>
    <n v="108"/>
    <n v="0"/>
    <m/>
    <m/>
    <m/>
    <m/>
    <m/>
    <m/>
    <n v="0"/>
    <n v="0"/>
    <n v="0"/>
    <n v="0"/>
    <n v="309"/>
    <m/>
    <m/>
    <m/>
    <m/>
    <m/>
    <m/>
    <n v="48053"/>
    <m/>
    <m/>
    <m/>
    <m/>
    <m/>
    <m/>
    <m/>
    <m/>
    <m/>
    <m/>
    <m/>
    <n v="48053"/>
    <m/>
    <m/>
    <m/>
    <m/>
    <m/>
    <m/>
    <m/>
    <m/>
    <m/>
    <m/>
    <m/>
    <m/>
    <m/>
    <n v="4787"/>
    <m/>
    <m/>
    <m/>
    <m/>
    <m/>
    <m/>
    <m/>
    <m/>
    <m/>
    <m/>
    <m/>
    <n v="4787"/>
    <m/>
    <m/>
    <m/>
    <m/>
    <m/>
    <m/>
    <m/>
    <m/>
    <m/>
    <m/>
    <n v="0"/>
    <n v="62991"/>
    <m/>
    <m/>
    <m/>
    <m/>
    <m/>
    <m/>
    <m/>
    <m/>
    <m/>
    <m/>
    <m/>
    <n v="62991"/>
    <n v="0"/>
    <n v="0"/>
    <n v="0"/>
    <n v="0"/>
    <m/>
    <n v="0"/>
    <n v="0"/>
    <n v="0"/>
    <n v="0"/>
    <n v="0"/>
    <n v="0"/>
    <m/>
    <m/>
    <m/>
    <m/>
    <m/>
    <m/>
    <m/>
    <m/>
    <m/>
    <m/>
    <n v="0"/>
    <n v="0"/>
    <n v="0"/>
    <m/>
    <n v="0"/>
    <n v="0"/>
    <m/>
    <n v="0"/>
    <n v="0"/>
    <n v="0"/>
    <n v="0"/>
    <n v="0"/>
    <m/>
    <n v="0"/>
    <n v="1441"/>
    <m/>
    <m/>
    <m/>
    <m/>
    <m/>
    <m/>
    <m/>
    <m/>
    <m/>
    <m/>
    <m/>
    <n v="1441"/>
    <m/>
    <m/>
    <m/>
    <m/>
    <m/>
    <m/>
    <m/>
    <m/>
    <m/>
    <m/>
    <m/>
    <n v="0.54"/>
    <n v="0.93"/>
    <n v="0.99"/>
    <m/>
    <m/>
    <m/>
    <n v="6400"/>
    <m/>
    <m/>
    <m/>
    <m/>
    <m/>
    <m/>
    <m/>
    <m/>
    <n v="6400"/>
    <n v="0"/>
    <m/>
    <m/>
    <m/>
    <m/>
    <m/>
    <m/>
    <m/>
    <m/>
    <n v="0"/>
    <m/>
    <m/>
    <m/>
    <m/>
    <m/>
    <m/>
    <m/>
    <m/>
    <m/>
    <n v="0"/>
    <n v="0"/>
    <m/>
    <m/>
    <m/>
    <m/>
    <m/>
    <m/>
    <m/>
    <m/>
    <m/>
    <n v="0"/>
    <n v="52840"/>
    <n v="0"/>
    <n v="52840"/>
    <s v="VPI/CIO"/>
    <m/>
    <s v="Ph. D."/>
    <s v="yes"/>
    <m/>
    <m/>
    <m/>
    <m/>
    <m/>
    <m/>
    <n v="1672"/>
    <n v="2405"/>
    <n v="26505"/>
    <n v="63"/>
    <m/>
    <n v="60534"/>
    <m/>
    <n v="65"/>
    <n v="1409"/>
    <m/>
    <m/>
    <m/>
    <m/>
    <m/>
    <m/>
    <m/>
    <s v="No"/>
    <m/>
    <n v="2"/>
    <m/>
    <m/>
    <m/>
    <m/>
    <m/>
    <n v="4"/>
    <m/>
    <n v="3"/>
    <m/>
    <n v="4"/>
    <n v="1.5"/>
    <n v="3.8"/>
    <n v="7.8"/>
    <n v="3.8"/>
    <n v="0"/>
    <m/>
    <m/>
    <n v="3223"/>
    <s v="Estimate"/>
    <n v="2794"/>
    <n v="2616"/>
    <m/>
    <n v="522"/>
    <n v="35"/>
    <m/>
    <m/>
    <m/>
    <m/>
    <n v="9190"/>
    <n v="140"/>
    <n v="0"/>
    <m/>
    <n v="140"/>
    <n v="36"/>
    <n v="0"/>
    <m/>
    <m/>
    <m/>
    <m/>
    <m/>
    <m/>
    <m/>
    <m/>
    <m/>
    <m/>
    <m/>
    <m/>
    <m/>
    <m/>
    <n v="106"/>
    <n v="5"/>
    <n v="16"/>
    <n v="5"/>
    <m/>
    <m/>
    <n v="2395"/>
    <m/>
    <m/>
    <m/>
    <m/>
    <m/>
    <m/>
    <n v="4"/>
    <n v="20"/>
    <n v="170"/>
    <m/>
    <m/>
    <m/>
    <m/>
    <m/>
    <n v="12"/>
    <n v="12"/>
    <n v="12"/>
    <n v="12"/>
    <n v="7"/>
    <n v="0"/>
    <n v="0"/>
    <s v="8:00 am - 8:00 pm"/>
    <s v="8:00 am - 8:00 pm"/>
    <s v="8:00 am - 8:00 pm"/>
    <s v="8:00 am - 8:00 pm"/>
    <s v="8:00 am - 3:00 pm"/>
    <m/>
    <m/>
    <s v="No"/>
    <m/>
    <m/>
    <m/>
    <m/>
    <m/>
    <m/>
    <m/>
    <m/>
    <m/>
    <m/>
    <m/>
    <m/>
    <m/>
    <m/>
    <n v="5"/>
    <n v="5"/>
    <n v="5"/>
    <n v="5"/>
    <n v="0"/>
    <n v="0"/>
    <n v="0"/>
    <s v="9:00 am - 2:00 pm"/>
    <s v="9:00 am - 2:00 pm"/>
    <s v="9:00 am - 2:00 pm"/>
    <s v="9:00 am - 2:00 pm"/>
    <m/>
    <m/>
    <m/>
    <s v="No"/>
    <m/>
    <m/>
    <m/>
    <m/>
    <s v="Yes"/>
    <s v="Yes"/>
    <n v="20"/>
    <m/>
    <m/>
    <n v="0"/>
    <n v="0"/>
    <s v="No"/>
    <m/>
    <n v="156831"/>
    <s v="Spring"/>
    <m/>
    <s v="No"/>
    <m/>
    <m/>
    <m/>
    <m/>
    <m/>
    <m/>
    <m/>
    <m/>
    <m/>
    <m/>
    <m/>
    <m/>
    <m/>
    <m/>
    <m/>
    <s v="No"/>
    <m/>
    <m/>
    <m/>
    <m/>
    <m/>
    <m/>
    <m/>
    <m/>
    <m/>
    <m/>
    <m/>
    <n v="1319.5657894736844"/>
    <x v="1"/>
    <s v="Small"/>
  </r>
  <r>
    <s v="Compton CCD"/>
    <x v="76"/>
    <s v="711"/>
    <s v="Single College District"/>
    <n v="20160"/>
    <x v="10"/>
    <n v="4966.4799999999996"/>
    <n v="20000"/>
    <m/>
    <n v="18"/>
    <n v="6"/>
    <m/>
    <m/>
    <m/>
    <m/>
    <m/>
    <m/>
    <n v="2"/>
    <n v="19"/>
    <n v="19"/>
    <n v="36"/>
    <n v="262"/>
    <m/>
    <m/>
    <m/>
    <m/>
    <m/>
    <m/>
    <n v="50000"/>
    <m/>
    <m/>
    <m/>
    <n v="50000"/>
    <m/>
    <m/>
    <m/>
    <m/>
    <m/>
    <m/>
    <m/>
    <n v="100000"/>
    <m/>
    <m/>
    <m/>
    <m/>
    <m/>
    <m/>
    <m/>
    <m/>
    <m/>
    <m/>
    <m/>
    <m/>
    <m/>
    <n v="14000"/>
    <m/>
    <m/>
    <m/>
    <m/>
    <m/>
    <m/>
    <m/>
    <m/>
    <m/>
    <m/>
    <m/>
    <n v="14000"/>
    <m/>
    <m/>
    <m/>
    <m/>
    <m/>
    <m/>
    <m/>
    <m/>
    <m/>
    <m/>
    <n v="0"/>
    <n v="59000"/>
    <m/>
    <m/>
    <m/>
    <m/>
    <m/>
    <m/>
    <m/>
    <m/>
    <m/>
    <m/>
    <m/>
    <n v="59000"/>
    <n v="59000"/>
    <m/>
    <m/>
    <m/>
    <m/>
    <m/>
    <m/>
    <m/>
    <m/>
    <m/>
    <n v="59000"/>
    <m/>
    <m/>
    <m/>
    <m/>
    <m/>
    <m/>
    <m/>
    <m/>
    <m/>
    <m/>
    <n v="0"/>
    <n v="0"/>
    <m/>
    <m/>
    <m/>
    <m/>
    <m/>
    <m/>
    <m/>
    <m/>
    <m/>
    <m/>
    <m/>
    <n v="0"/>
    <m/>
    <m/>
    <m/>
    <m/>
    <n v="10000"/>
    <m/>
    <m/>
    <m/>
    <m/>
    <m/>
    <m/>
    <m/>
    <n v="10000"/>
    <m/>
    <m/>
    <m/>
    <m/>
    <m/>
    <m/>
    <m/>
    <m/>
    <m/>
    <m/>
    <m/>
    <n v="0.35"/>
    <n v="0.76"/>
    <n v="0.99"/>
    <m/>
    <m/>
    <m/>
    <n v="0"/>
    <m/>
    <m/>
    <m/>
    <m/>
    <m/>
    <m/>
    <m/>
    <m/>
    <n v="0"/>
    <n v="0"/>
    <m/>
    <m/>
    <m/>
    <m/>
    <m/>
    <m/>
    <m/>
    <m/>
    <n v="0"/>
    <m/>
    <m/>
    <m/>
    <m/>
    <m/>
    <m/>
    <m/>
    <m/>
    <m/>
    <n v="0"/>
    <m/>
    <m/>
    <m/>
    <m/>
    <m/>
    <m/>
    <m/>
    <m/>
    <m/>
    <m/>
    <n v="0"/>
    <n v="114000"/>
    <n v="0"/>
    <n v="114000"/>
    <s v="Other"/>
    <m/>
    <s v="M.L.S."/>
    <s v="yes"/>
    <m/>
    <m/>
    <m/>
    <m/>
    <m/>
    <m/>
    <n v="832"/>
    <n v="400"/>
    <n v="173000"/>
    <n v="116"/>
    <m/>
    <n v="44000"/>
    <m/>
    <n v="55"/>
    <n v="30000"/>
    <m/>
    <m/>
    <m/>
    <m/>
    <m/>
    <m/>
    <m/>
    <s v="No"/>
    <m/>
    <n v="3"/>
    <m/>
    <m/>
    <m/>
    <m/>
    <m/>
    <n v="3"/>
    <m/>
    <n v="3"/>
    <m/>
    <n v="3"/>
    <n v="1.25"/>
    <n v="4.08"/>
    <n v="7.08"/>
    <n v="4.08"/>
    <n v="0"/>
    <m/>
    <m/>
    <n v="1652"/>
    <s v="Actual"/>
    <n v="1952"/>
    <n v="11057"/>
    <n v="715"/>
    <n v="15"/>
    <m/>
    <m/>
    <m/>
    <m/>
    <m/>
    <n v="15391"/>
    <n v="0"/>
    <m/>
    <m/>
    <m/>
    <m/>
    <m/>
    <m/>
    <m/>
    <m/>
    <m/>
    <m/>
    <m/>
    <m/>
    <m/>
    <m/>
    <m/>
    <m/>
    <m/>
    <m/>
    <m/>
    <n v="75"/>
    <n v="10"/>
    <m/>
    <m/>
    <m/>
    <m/>
    <n v="2206"/>
    <m/>
    <m/>
    <m/>
    <m/>
    <m/>
    <m/>
    <n v="1"/>
    <n v="1"/>
    <n v="15"/>
    <m/>
    <m/>
    <m/>
    <m/>
    <m/>
    <n v="11.5"/>
    <n v="11.5"/>
    <n v="11.5"/>
    <n v="11.5"/>
    <n v="8.5"/>
    <n v="6.5"/>
    <n v="0"/>
    <s v="7:30 am - 8:00 pm"/>
    <s v="7:30 am - 8:00 pm"/>
    <s v="7:30 am - 8:00 pm"/>
    <s v="7:30 am - 8:00 pm"/>
    <s v="7:30 am - 4:00 pm"/>
    <s v="7:30 am - 2:00 pm"/>
    <n v="0"/>
    <s v="Yes"/>
    <m/>
    <m/>
    <m/>
    <m/>
    <m/>
    <m/>
    <m/>
    <m/>
    <m/>
    <m/>
    <m/>
    <m/>
    <m/>
    <m/>
    <n v="10.5"/>
    <n v="10.5"/>
    <n v="10.5"/>
    <n v="10.5"/>
    <n v="10.5"/>
    <n v="0"/>
    <n v="0"/>
    <s v="7:30 am - 6:00 pm"/>
    <s v="7:30 am - 6:00 pm"/>
    <s v="7:30 am - 6:00 pm"/>
    <s v="7:30 am - 6:00 pm"/>
    <s v="7:30 am - 6:00 pm"/>
    <n v="0"/>
    <n v="0"/>
    <s v="No"/>
    <m/>
    <m/>
    <m/>
    <m/>
    <s v="Yes"/>
    <s v="Yes"/>
    <n v="52.5"/>
    <m/>
    <m/>
    <n v="0"/>
    <n v="0"/>
    <s v="No"/>
    <m/>
    <n v="165000"/>
    <s v="Fall "/>
    <m/>
    <s v="No"/>
    <m/>
    <m/>
    <m/>
    <m/>
    <m/>
    <m/>
    <m/>
    <m/>
    <m/>
    <m/>
    <m/>
    <m/>
    <m/>
    <m/>
    <m/>
    <s v="Yes"/>
    <s v="General Library Book Budget"/>
    <m/>
    <m/>
    <s v="Donations from Faculty"/>
    <m/>
    <m/>
    <m/>
    <m/>
    <m/>
    <m/>
    <m/>
    <n v="1217.2745098039215"/>
    <x v="1"/>
    <s v="Small"/>
  </r>
  <r>
    <s v="Ventura CCD"/>
    <x v="33"/>
    <s v="681"/>
    <s v="Multi-College District"/>
    <n v="20160"/>
    <x v="10"/>
    <n v="11448.5"/>
    <n v="18667"/>
    <m/>
    <n v="274"/>
    <n v="9"/>
    <m/>
    <m/>
    <m/>
    <m/>
    <m/>
    <m/>
    <n v="1"/>
    <m/>
    <n v="32"/>
    <n v="46"/>
    <n v="634"/>
    <m/>
    <m/>
    <m/>
    <m/>
    <m/>
    <m/>
    <n v="50908"/>
    <m/>
    <m/>
    <m/>
    <m/>
    <m/>
    <m/>
    <m/>
    <m/>
    <n v="91541"/>
    <n v="2773"/>
    <m/>
    <n v="145222"/>
    <m/>
    <m/>
    <m/>
    <m/>
    <m/>
    <m/>
    <m/>
    <m/>
    <m/>
    <m/>
    <m/>
    <m/>
    <m/>
    <n v="48157"/>
    <m/>
    <m/>
    <m/>
    <m/>
    <m/>
    <m/>
    <m/>
    <m/>
    <n v="45746"/>
    <m/>
    <m/>
    <n v="93903"/>
    <m/>
    <m/>
    <m/>
    <m/>
    <m/>
    <m/>
    <m/>
    <m/>
    <m/>
    <m/>
    <n v="0"/>
    <n v="121419"/>
    <m/>
    <m/>
    <m/>
    <m/>
    <m/>
    <m/>
    <m/>
    <m/>
    <n v="5126"/>
    <m/>
    <m/>
    <n v="126545"/>
    <m/>
    <m/>
    <m/>
    <m/>
    <m/>
    <m/>
    <m/>
    <m/>
    <m/>
    <m/>
    <n v="0"/>
    <m/>
    <m/>
    <m/>
    <m/>
    <m/>
    <m/>
    <m/>
    <m/>
    <m/>
    <m/>
    <n v="0"/>
    <m/>
    <m/>
    <m/>
    <m/>
    <m/>
    <m/>
    <m/>
    <m/>
    <m/>
    <m/>
    <m/>
    <m/>
    <n v="0"/>
    <n v="7"/>
    <m/>
    <m/>
    <m/>
    <m/>
    <m/>
    <m/>
    <m/>
    <n v="7644"/>
    <m/>
    <m/>
    <m/>
    <n v="7651"/>
    <m/>
    <m/>
    <m/>
    <m/>
    <m/>
    <m/>
    <m/>
    <m/>
    <m/>
    <m/>
    <m/>
    <n v="0.59"/>
    <n v="0.82"/>
    <n v="0.98"/>
    <m/>
    <m/>
    <m/>
    <m/>
    <m/>
    <m/>
    <m/>
    <m/>
    <m/>
    <m/>
    <m/>
    <m/>
    <n v="0"/>
    <m/>
    <m/>
    <m/>
    <m/>
    <m/>
    <m/>
    <m/>
    <m/>
    <m/>
    <n v="0"/>
    <m/>
    <m/>
    <m/>
    <m/>
    <m/>
    <m/>
    <m/>
    <m/>
    <m/>
    <n v="0"/>
    <m/>
    <m/>
    <m/>
    <m/>
    <m/>
    <m/>
    <m/>
    <m/>
    <m/>
    <m/>
    <n v="0"/>
    <n v="239125"/>
    <n v="0"/>
    <n v="239125"/>
    <s v="Dean or other administrator"/>
    <m/>
    <m/>
    <s v="no"/>
    <m/>
    <m/>
    <m/>
    <m/>
    <m/>
    <m/>
    <n v="1008"/>
    <n v="4559"/>
    <n v="30427"/>
    <n v="246"/>
    <n v="115"/>
    <n v="73479"/>
    <m/>
    <n v="350"/>
    <n v="574"/>
    <m/>
    <m/>
    <m/>
    <m/>
    <m/>
    <m/>
    <m/>
    <s v="No"/>
    <m/>
    <n v="3"/>
    <m/>
    <m/>
    <m/>
    <m/>
    <m/>
    <n v="4"/>
    <m/>
    <n v="19"/>
    <m/>
    <n v="4"/>
    <n v="4"/>
    <n v="4.1100000000000003"/>
    <n v="8.11"/>
    <n v="4.1100000000000003"/>
    <n v="0"/>
    <m/>
    <m/>
    <n v="4799"/>
    <s v="Estimate"/>
    <n v="2691"/>
    <n v="11181"/>
    <n v="3127"/>
    <n v="409"/>
    <m/>
    <m/>
    <m/>
    <m/>
    <m/>
    <n v="22207"/>
    <n v="20"/>
    <n v="6"/>
    <m/>
    <n v="19"/>
    <n v="191"/>
    <n v="35"/>
    <m/>
    <m/>
    <m/>
    <m/>
    <m/>
    <m/>
    <m/>
    <m/>
    <m/>
    <m/>
    <m/>
    <m/>
    <m/>
    <m/>
    <n v="239"/>
    <n v="3"/>
    <m/>
    <m/>
    <m/>
    <m/>
    <n v="6214"/>
    <m/>
    <m/>
    <m/>
    <m/>
    <m/>
    <m/>
    <m/>
    <m/>
    <m/>
    <m/>
    <m/>
    <m/>
    <m/>
    <m/>
    <n v="12"/>
    <n v="12"/>
    <n v="12"/>
    <n v="12"/>
    <n v="4"/>
    <m/>
    <m/>
    <s v="8:00 am - 8:00 pm"/>
    <s v="8:00 am - 8:00 pm"/>
    <s v="8:00 am - 8:00 pm"/>
    <s v="8:00 am - 8:00 pm"/>
    <s v="8:00 am - 12:00 pm"/>
    <n v="0"/>
    <n v="0"/>
    <s v="No"/>
    <m/>
    <m/>
    <m/>
    <m/>
    <m/>
    <m/>
    <m/>
    <m/>
    <m/>
    <m/>
    <m/>
    <m/>
    <m/>
    <m/>
    <n v="11"/>
    <n v="11"/>
    <n v="11"/>
    <n v="11"/>
    <n v="4"/>
    <m/>
    <m/>
    <s v="8:00 am - 7:00 pm"/>
    <s v="8:00 am - 7:00 pm"/>
    <s v="8:00 am - 7:00 pm"/>
    <s v="8:00 am - 7:00 pm"/>
    <s v="8:00 am - 12:00 pm"/>
    <n v="0"/>
    <n v="0"/>
    <s v="No"/>
    <m/>
    <m/>
    <m/>
    <m/>
    <s v="Yes"/>
    <s v="No"/>
    <n v="22"/>
    <m/>
    <m/>
    <n v="0"/>
    <n v="0"/>
    <s v="No"/>
    <m/>
    <n v="412057"/>
    <s v="Fall "/>
    <m/>
    <s v="No"/>
    <m/>
    <m/>
    <m/>
    <m/>
    <m/>
    <m/>
    <m/>
    <m/>
    <m/>
    <m/>
    <m/>
    <m/>
    <m/>
    <m/>
    <m/>
    <s v="Yes"/>
    <m/>
    <m/>
    <m/>
    <s v="Donations from Faculty"/>
    <m/>
    <m/>
    <m/>
    <s v="Other"/>
    <s v="Co-Curricular Funds"/>
    <m/>
    <m/>
    <n v="2785.523114355231"/>
    <x v="0"/>
    <s v="Medium"/>
  </r>
  <r>
    <s v="Kern CCD"/>
    <x v="68"/>
    <s v="521"/>
    <s v="Multi-College District"/>
    <n v="20160"/>
    <x v="10"/>
    <n v="14580.33"/>
    <n v="41046"/>
    <m/>
    <n v="30"/>
    <n v="6"/>
    <m/>
    <m/>
    <m/>
    <m/>
    <m/>
    <m/>
    <n v="1"/>
    <n v="0"/>
    <n v="25"/>
    <n v="36"/>
    <n v="620"/>
    <m/>
    <m/>
    <m/>
    <m/>
    <m/>
    <m/>
    <n v="51910"/>
    <n v="0"/>
    <m/>
    <m/>
    <m/>
    <m/>
    <m/>
    <m/>
    <m/>
    <m/>
    <m/>
    <m/>
    <n v="51910"/>
    <m/>
    <m/>
    <m/>
    <m/>
    <m/>
    <m/>
    <m/>
    <m/>
    <m/>
    <m/>
    <m/>
    <m/>
    <m/>
    <n v="35774"/>
    <m/>
    <n v="0"/>
    <n v="0"/>
    <n v="0"/>
    <m/>
    <m/>
    <n v="0"/>
    <n v="0"/>
    <n v="0"/>
    <n v="0"/>
    <m/>
    <n v="35774"/>
    <m/>
    <m/>
    <m/>
    <m/>
    <m/>
    <m/>
    <m/>
    <m/>
    <m/>
    <m/>
    <n v="0"/>
    <n v="47826"/>
    <m/>
    <n v="0"/>
    <n v="0"/>
    <n v="0"/>
    <m/>
    <n v="0"/>
    <n v="0"/>
    <n v="0"/>
    <n v="0"/>
    <n v="0"/>
    <m/>
    <n v="47826"/>
    <n v="4914"/>
    <n v="0"/>
    <n v="0"/>
    <n v="0"/>
    <m/>
    <n v="0"/>
    <n v="0"/>
    <n v="0"/>
    <n v="0"/>
    <n v="0"/>
    <n v="4914"/>
    <m/>
    <m/>
    <m/>
    <m/>
    <m/>
    <m/>
    <m/>
    <m/>
    <m/>
    <m/>
    <n v="0"/>
    <n v="0"/>
    <n v="0"/>
    <m/>
    <n v="0"/>
    <n v="0"/>
    <m/>
    <n v="0"/>
    <n v="0"/>
    <n v="0"/>
    <n v="0"/>
    <n v="0"/>
    <m/>
    <n v="0"/>
    <n v="0"/>
    <n v="0"/>
    <m/>
    <n v="0"/>
    <n v="0"/>
    <m/>
    <n v="0"/>
    <n v="0"/>
    <n v="0"/>
    <n v="0"/>
    <n v="115"/>
    <s v="Gift of local FLICS organization"/>
    <n v="115"/>
    <m/>
    <m/>
    <m/>
    <m/>
    <m/>
    <m/>
    <m/>
    <m/>
    <m/>
    <m/>
    <m/>
    <n v="0.72"/>
    <n v="0.94"/>
    <n v="0.99"/>
    <m/>
    <m/>
    <m/>
    <n v="0"/>
    <n v="0"/>
    <n v="0"/>
    <n v="0"/>
    <n v="0"/>
    <n v="0"/>
    <n v="0"/>
    <n v="0"/>
    <n v="0"/>
    <n v="0"/>
    <n v="0"/>
    <n v="0"/>
    <n v="0"/>
    <n v="0"/>
    <n v="0"/>
    <n v="0"/>
    <n v="0"/>
    <n v="0"/>
    <n v="0"/>
    <n v="0"/>
    <m/>
    <m/>
    <m/>
    <m/>
    <m/>
    <m/>
    <m/>
    <m/>
    <m/>
    <n v="0"/>
    <n v="0"/>
    <n v="0"/>
    <n v="0"/>
    <n v="0"/>
    <n v="0"/>
    <n v="0"/>
    <n v="0"/>
    <n v="0"/>
    <m/>
    <m/>
    <n v="0"/>
    <n v="87684"/>
    <n v="0"/>
    <n v="87684"/>
    <s v="Department chair (Faculty position)"/>
    <m/>
    <s v="M.L.I.S."/>
    <s v="yes"/>
    <m/>
    <m/>
    <m/>
    <m/>
    <m/>
    <m/>
    <n v="1379"/>
    <n v="162"/>
    <n v="10671"/>
    <n v="132"/>
    <n v="23144"/>
    <n v="80706"/>
    <m/>
    <n v="25"/>
    <n v="0"/>
    <m/>
    <m/>
    <m/>
    <m/>
    <m/>
    <m/>
    <m/>
    <s v="No"/>
    <m/>
    <n v="5"/>
    <m/>
    <m/>
    <m/>
    <m/>
    <m/>
    <n v="5"/>
    <m/>
    <n v="4"/>
    <m/>
    <n v="4"/>
    <n v="1.7"/>
    <n v="5.5"/>
    <n v="9.5"/>
    <n v="5.5"/>
    <n v="0"/>
    <m/>
    <m/>
    <n v="19400"/>
    <s v="Actual"/>
    <n v="11050"/>
    <n v="17586"/>
    <n v="0"/>
    <n v="0"/>
    <n v="0"/>
    <m/>
    <m/>
    <m/>
    <m/>
    <n v="48036"/>
    <n v="0"/>
    <n v="0"/>
    <m/>
    <n v="0"/>
    <n v="0"/>
    <n v="0"/>
    <m/>
    <m/>
    <m/>
    <m/>
    <m/>
    <m/>
    <m/>
    <m/>
    <m/>
    <m/>
    <m/>
    <m/>
    <m/>
    <m/>
    <n v="238"/>
    <n v="0"/>
    <n v="150"/>
    <n v="0"/>
    <m/>
    <m/>
    <n v="5136"/>
    <m/>
    <m/>
    <m/>
    <m/>
    <m/>
    <m/>
    <n v="1"/>
    <n v="3"/>
    <n v="36"/>
    <m/>
    <m/>
    <m/>
    <m/>
    <m/>
    <n v="12.5"/>
    <n v="12.5"/>
    <n v="12.5"/>
    <n v="12.5"/>
    <n v="6.5"/>
    <n v="5"/>
    <n v="0"/>
    <s v="7:30 am - 8:00 pm"/>
    <s v="7:30 am - 8:00 pm"/>
    <s v="7:30 am - 8:00 pm"/>
    <s v="7:30 am - 8:00 pm"/>
    <s v="7:30 am - 2:00 pm"/>
    <s v="10:00 am - 3:00 pm"/>
    <n v="0"/>
    <s v="No"/>
    <m/>
    <m/>
    <m/>
    <m/>
    <m/>
    <m/>
    <m/>
    <m/>
    <m/>
    <m/>
    <m/>
    <m/>
    <m/>
    <m/>
    <n v="9"/>
    <n v="9"/>
    <n v="9"/>
    <n v="9"/>
    <n v="0"/>
    <n v="0"/>
    <n v="0"/>
    <s v="8:00 am - 5:00 pm"/>
    <s v="8:00 am - 5:00 pm"/>
    <s v="8:00 am - 5:00 pm"/>
    <s v="8:00 am - 5:00 pm"/>
    <n v="0"/>
    <n v="0"/>
    <n v="0"/>
    <s v="No"/>
    <m/>
    <m/>
    <m/>
    <m/>
    <s v="Yes"/>
    <s v="No"/>
    <n v="28"/>
    <m/>
    <m/>
    <n v="5"/>
    <n v="0"/>
    <s v="No"/>
    <m/>
    <m/>
    <s v="Spring"/>
    <m/>
    <s v="No"/>
    <m/>
    <m/>
    <m/>
    <m/>
    <m/>
    <m/>
    <m/>
    <m/>
    <m/>
    <m/>
    <m/>
    <m/>
    <m/>
    <m/>
    <m/>
    <s v="No"/>
    <m/>
    <m/>
    <m/>
    <m/>
    <m/>
    <m/>
    <m/>
    <m/>
    <m/>
    <m/>
    <m/>
    <n v="2650.9690909090909"/>
    <x v="2"/>
    <s v="Medium"/>
  </r>
  <r>
    <s v="Palomar CCD"/>
    <x v="99"/>
    <s v="061"/>
    <s v="Single College District"/>
    <n v="20160"/>
    <x v="10"/>
    <n v="18181.060000000001"/>
    <n v="30000"/>
    <m/>
    <n v="75"/>
    <n v="3"/>
    <m/>
    <m/>
    <m/>
    <m/>
    <m/>
    <m/>
    <n v="2"/>
    <n v="33"/>
    <n v="94"/>
    <n v="18"/>
    <n v="608"/>
    <m/>
    <m/>
    <m/>
    <m/>
    <m/>
    <m/>
    <n v="53696"/>
    <n v="0"/>
    <m/>
    <m/>
    <m/>
    <m/>
    <m/>
    <m/>
    <m/>
    <m/>
    <m/>
    <m/>
    <n v="53696"/>
    <m/>
    <m/>
    <m/>
    <m/>
    <m/>
    <m/>
    <m/>
    <m/>
    <m/>
    <m/>
    <m/>
    <m/>
    <m/>
    <n v="44122"/>
    <m/>
    <n v="0"/>
    <n v="0"/>
    <n v="0"/>
    <m/>
    <m/>
    <n v="0"/>
    <n v="0"/>
    <n v="0"/>
    <n v="0"/>
    <m/>
    <n v="44122"/>
    <m/>
    <m/>
    <m/>
    <m/>
    <m/>
    <m/>
    <m/>
    <m/>
    <m/>
    <m/>
    <n v="0"/>
    <n v="108526"/>
    <m/>
    <n v="1500"/>
    <m/>
    <m/>
    <m/>
    <m/>
    <n v="13050"/>
    <m/>
    <m/>
    <m/>
    <m/>
    <n v="123076"/>
    <m/>
    <m/>
    <m/>
    <m/>
    <m/>
    <m/>
    <m/>
    <m/>
    <m/>
    <m/>
    <n v="0"/>
    <m/>
    <m/>
    <m/>
    <m/>
    <m/>
    <m/>
    <m/>
    <m/>
    <m/>
    <m/>
    <n v="0"/>
    <m/>
    <m/>
    <m/>
    <m/>
    <m/>
    <m/>
    <m/>
    <m/>
    <m/>
    <m/>
    <m/>
    <m/>
    <n v="0"/>
    <n v="4567"/>
    <m/>
    <m/>
    <m/>
    <m/>
    <m/>
    <m/>
    <m/>
    <m/>
    <m/>
    <m/>
    <m/>
    <n v="4567"/>
    <m/>
    <m/>
    <m/>
    <m/>
    <m/>
    <m/>
    <m/>
    <m/>
    <m/>
    <m/>
    <m/>
    <n v="0.51"/>
    <n v="0.72"/>
    <n v="0.85"/>
    <m/>
    <m/>
    <m/>
    <n v="20694"/>
    <m/>
    <m/>
    <m/>
    <m/>
    <m/>
    <m/>
    <m/>
    <m/>
    <n v="20694"/>
    <m/>
    <m/>
    <m/>
    <m/>
    <m/>
    <m/>
    <n v="825"/>
    <m/>
    <m/>
    <n v="825"/>
    <m/>
    <m/>
    <m/>
    <m/>
    <m/>
    <m/>
    <m/>
    <m/>
    <m/>
    <n v="0"/>
    <n v="2112"/>
    <m/>
    <m/>
    <m/>
    <m/>
    <n v="4454"/>
    <n v="775"/>
    <m/>
    <m/>
    <m/>
    <n v="7341"/>
    <n v="97818"/>
    <n v="0"/>
    <n v="105159"/>
    <s v="Department chair (Faculty position)"/>
    <m/>
    <s v="M.L.S."/>
    <s v="yes"/>
    <m/>
    <m/>
    <m/>
    <m/>
    <m/>
    <m/>
    <n v="1161"/>
    <n v="8424"/>
    <n v="34491"/>
    <n v="226"/>
    <n v="37"/>
    <n v="126451"/>
    <m/>
    <n v="53"/>
    <n v="6975"/>
    <m/>
    <m/>
    <m/>
    <m/>
    <m/>
    <m/>
    <m/>
    <s v="Yes"/>
    <s v="Proquest"/>
    <n v="7"/>
    <m/>
    <m/>
    <m/>
    <m/>
    <m/>
    <n v="12"/>
    <m/>
    <n v="8"/>
    <m/>
    <n v="12"/>
    <n v="2"/>
    <n v="10.53"/>
    <n v="22.53"/>
    <n v="10.53"/>
    <n v="2"/>
    <m/>
    <m/>
    <n v="0"/>
    <m/>
    <n v="31503"/>
    <n v="20077"/>
    <n v="7552"/>
    <n v="1993"/>
    <n v="3340"/>
    <m/>
    <m/>
    <m/>
    <m/>
    <n v="64465"/>
    <n v="306"/>
    <m/>
    <m/>
    <n v="306"/>
    <n v="281"/>
    <m/>
    <m/>
    <m/>
    <m/>
    <m/>
    <m/>
    <m/>
    <m/>
    <m/>
    <m/>
    <m/>
    <m/>
    <m/>
    <m/>
    <m/>
    <m/>
    <m/>
    <n v="205"/>
    <m/>
    <m/>
    <m/>
    <n v="5193"/>
    <m/>
    <m/>
    <m/>
    <m/>
    <m/>
    <m/>
    <n v="0"/>
    <n v="0"/>
    <n v="0"/>
    <m/>
    <m/>
    <m/>
    <m/>
    <m/>
    <n v="13"/>
    <n v="13"/>
    <n v="13"/>
    <n v="13"/>
    <n v="8"/>
    <n v="4"/>
    <n v="0"/>
    <s v="8:00 am - 9:00 pm"/>
    <s v="8:00 am - 9:00 pm"/>
    <s v="8:00 am - 9:00 pm"/>
    <s v="8:00 am - 9:00 pm"/>
    <s v="8:00 am - 4:00 pm"/>
    <s v="9:00 am - 1:00 pm"/>
    <n v="0"/>
    <s v="No"/>
    <m/>
    <m/>
    <m/>
    <m/>
    <m/>
    <m/>
    <m/>
    <m/>
    <m/>
    <m/>
    <m/>
    <m/>
    <m/>
    <m/>
    <n v="8"/>
    <n v="8"/>
    <n v="8"/>
    <n v="8"/>
    <n v="8"/>
    <n v="0"/>
    <n v="0"/>
    <s v="8:00 am - 4:00 pm"/>
    <s v="8:00 am - 4:00 pm"/>
    <s v="8:00 am - 4:00 pm"/>
    <s v="8:00 am - 4:00 pm"/>
    <s v="8:00 am - 4:00 pm"/>
    <n v="0"/>
    <n v="0"/>
    <s v="Yes"/>
    <m/>
    <m/>
    <m/>
    <m/>
    <s v="No"/>
    <s v="Yes"/>
    <n v="12"/>
    <m/>
    <m/>
    <n v="4"/>
    <m/>
    <s v="Yes"/>
    <n v="3"/>
    <m/>
    <s v="Spring"/>
    <m/>
    <s v="No"/>
    <m/>
    <m/>
    <m/>
    <m/>
    <m/>
    <m/>
    <m/>
    <m/>
    <m/>
    <m/>
    <m/>
    <m/>
    <m/>
    <m/>
    <m/>
    <s v="Yes"/>
    <m/>
    <m/>
    <s v="College Foundation"/>
    <m/>
    <m/>
    <m/>
    <m/>
    <m/>
    <m/>
    <m/>
    <m/>
    <n v="1726.5963912630582"/>
    <x v="2"/>
    <s v="Medium"/>
  </r>
  <r>
    <s v="Los Rios CCD"/>
    <x v="58"/>
    <s v="232"/>
    <s v="Multi-College District"/>
    <n v="20160"/>
    <x v="10"/>
    <n v="9672.1299999999992"/>
    <n v="22096"/>
    <m/>
    <n v="76"/>
    <n v="7"/>
    <m/>
    <m/>
    <m/>
    <m/>
    <m/>
    <m/>
    <n v="1"/>
    <n v="39"/>
    <n v="39"/>
    <n v="48"/>
    <n v="385"/>
    <m/>
    <m/>
    <m/>
    <m/>
    <m/>
    <m/>
    <n v="54172"/>
    <m/>
    <m/>
    <m/>
    <m/>
    <m/>
    <m/>
    <m/>
    <m/>
    <m/>
    <m/>
    <m/>
    <n v="54172"/>
    <m/>
    <m/>
    <m/>
    <m/>
    <m/>
    <m/>
    <m/>
    <m/>
    <m/>
    <m/>
    <m/>
    <m/>
    <m/>
    <n v="7206"/>
    <m/>
    <m/>
    <m/>
    <m/>
    <m/>
    <m/>
    <m/>
    <m/>
    <m/>
    <m/>
    <m/>
    <n v="7206"/>
    <m/>
    <m/>
    <m/>
    <m/>
    <m/>
    <m/>
    <m/>
    <m/>
    <m/>
    <m/>
    <n v="0"/>
    <n v="2879"/>
    <m/>
    <m/>
    <n v="59661"/>
    <m/>
    <m/>
    <m/>
    <m/>
    <m/>
    <m/>
    <m/>
    <m/>
    <n v="62540"/>
    <m/>
    <m/>
    <m/>
    <m/>
    <m/>
    <m/>
    <m/>
    <m/>
    <m/>
    <m/>
    <n v="0"/>
    <m/>
    <m/>
    <m/>
    <m/>
    <m/>
    <m/>
    <m/>
    <m/>
    <m/>
    <m/>
    <n v="0"/>
    <m/>
    <m/>
    <m/>
    <m/>
    <m/>
    <m/>
    <m/>
    <m/>
    <m/>
    <m/>
    <m/>
    <m/>
    <n v="0"/>
    <n v="15899"/>
    <m/>
    <m/>
    <m/>
    <m/>
    <m/>
    <m/>
    <m/>
    <m/>
    <m/>
    <m/>
    <m/>
    <n v="15899"/>
    <m/>
    <m/>
    <m/>
    <m/>
    <m/>
    <m/>
    <m/>
    <m/>
    <m/>
    <m/>
    <m/>
    <n v="0.61"/>
    <n v="0.86"/>
    <m/>
    <m/>
    <m/>
    <m/>
    <n v="1500"/>
    <m/>
    <m/>
    <m/>
    <m/>
    <m/>
    <m/>
    <m/>
    <m/>
    <n v="1500"/>
    <m/>
    <m/>
    <m/>
    <m/>
    <m/>
    <m/>
    <m/>
    <m/>
    <m/>
    <n v="0"/>
    <m/>
    <m/>
    <m/>
    <m/>
    <m/>
    <m/>
    <m/>
    <m/>
    <m/>
    <n v="0"/>
    <n v="16627"/>
    <m/>
    <m/>
    <m/>
    <m/>
    <m/>
    <m/>
    <m/>
    <m/>
    <m/>
    <n v="16627"/>
    <n v="61378"/>
    <n v="0"/>
    <n v="78005"/>
    <s v="Other"/>
    <s v="Jointly by Dean and Department Chair"/>
    <s v="M.A."/>
    <s v="yes"/>
    <m/>
    <m/>
    <m/>
    <m/>
    <m/>
    <m/>
    <n v="1135"/>
    <n v="1498"/>
    <n v="15643"/>
    <n v="105"/>
    <n v="27160"/>
    <n v="52237"/>
    <m/>
    <n v="167"/>
    <n v="158"/>
    <m/>
    <m/>
    <m/>
    <m/>
    <m/>
    <m/>
    <m/>
    <s v="No"/>
    <m/>
    <n v="4"/>
    <m/>
    <m/>
    <m/>
    <m/>
    <m/>
    <n v="2"/>
    <m/>
    <n v="6"/>
    <m/>
    <n v="5"/>
    <n v="2.4"/>
    <n v="5.6"/>
    <n v="10.6"/>
    <n v="5.6"/>
    <n v="3"/>
    <m/>
    <m/>
    <n v="8695"/>
    <s v="Estimate"/>
    <n v="9956"/>
    <n v="21344"/>
    <m/>
    <n v="594"/>
    <m/>
    <m/>
    <m/>
    <m/>
    <m/>
    <n v="40589"/>
    <n v="49"/>
    <n v="1498"/>
    <m/>
    <n v="1538"/>
    <n v="1429"/>
    <n v="1335"/>
    <m/>
    <m/>
    <m/>
    <m/>
    <m/>
    <m/>
    <m/>
    <m/>
    <m/>
    <m/>
    <m/>
    <m/>
    <m/>
    <m/>
    <n v="153"/>
    <m/>
    <m/>
    <m/>
    <m/>
    <m/>
    <n v="3677"/>
    <m/>
    <m/>
    <m/>
    <m/>
    <m/>
    <m/>
    <n v="2"/>
    <n v="2"/>
    <n v="28"/>
    <m/>
    <m/>
    <m/>
    <m/>
    <m/>
    <n v="12.5"/>
    <n v="12.5"/>
    <n v="12.5"/>
    <n v="12.5"/>
    <n v="8.5"/>
    <n v="6"/>
    <m/>
    <s v="7:30 am - 8:00 pm"/>
    <s v="7:30 am - 8:00 pm"/>
    <s v="7:30 am - 8:00 pm"/>
    <s v="7:30 am - 8:00 pm"/>
    <s v="7:30 am - 4:00 pm"/>
    <s v="10:00 am - 4:00 pm"/>
    <m/>
    <s v="No"/>
    <m/>
    <m/>
    <m/>
    <m/>
    <m/>
    <m/>
    <m/>
    <m/>
    <m/>
    <m/>
    <m/>
    <m/>
    <m/>
    <m/>
    <m/>
    <m/>
    <m/>
    <m/>
    <m/>
    <m/>
    <m/>
    <m/>
    <m/>
    <m/>
    <m/>
    <m/>
    <m/>
    <m/>
    <s v="No"/>
    <m/>
    <m/>
    <m/>
    <m/>
    <s v="Yes"/>
    <s v="Yes"/>
    <m/>
    <m/>
    <m/>
    <n v="6"/>
    <m/>
    <s v="No"/>
    <m/>
    <n v="249869"/>
    <s v="Spring"/>
    <m/>
    <s v="No"/>
    <m/>
    <m/>
    <m/>
    <m/>
    <m/>
    <m/>
    <m/>
    <m/>
    <m/>
    <m/>
    <m/>
    <m/>
    <m/>
    <m/>
    <m/>
    <s v="Yes"/>
    <s v="General Library Book Budget"/>
    <m/>
    <m/>
    <s v="Donations from Faculty"/>
    <m/>
    <m/>
    <m/>
    <m/>
    <m/>
    <m/>
    <m/>
    <n v="1727.1660714285713"/>
    <x v="0"/>
    <s v="Small"/>
  </r>
  <r>
    <s v="Grossmont CCD"/>
    <x v="22"/>
    <s v="022"/>
    <s v="Multi-College District"/>
    <n v="20160"/>
    <x v="10"/>
    <n v="11872.22"/>
    <n v="54421"/>
    <m/>
    <n v="112"/>
    <n v="13"/>
    <m/>
    <m/>
    <m/>
    <m/>
    <m/>
    <m/>
    <n v="1"/>
    <m/>
    <n v="32"/>
    <n v="81"/>
    <n v="473"/>
    <m/>
    <m/>
    <m/>
    <m/>
    <m/>
    <m/>
    <n v="65998"/>
    <m/>
    <m/>
    <m/>
    <m/>
    <m/>
    <m/>
    <m/>
    <m/>
    <m/>
    <m/>
    <m/>
    <n v="65998"/>
    <m/>
    <m/>
    <m/>
    <m/>
    <m/>
    <m/>
    <m/>
    <m/>
    <m/>
    <m/>
    <m/>
    <m/>
    <m/>
    <n v="6355"/>
    <m/>
    <m/>
    <m/>
    <m/>
    <m/>
    <m/>
    <m/>
    <m/>
    <m/>
    <m/>
    <m/>
    <n v="6355"/>
    <m/>
    <m/>
    <m/>
    <m/>
    <m/>
    <m/>
    <m/>
    <m/>
    <m/>
    <m/>
    <n v="0"/>
    <n v="57542"/>
    <m/>
    <m/>
    <m/>
    <m/>
    <m/>
    <m/>
    <m/>
    <m/>
    <m/>
    <m/>
    <m/>
    <n v="57542"/>
    <n v="0"/>
    <m/>
    <m/>
    <m/>
    <m/>
    <m/>
    <m/>
    <m/>
    <m/>
    <m/>
    <n v="0"/>
    <m/>
    <m/>
    <m/>
    <m/>
    <m/>
    <m/>
    <m/>
    <m/>
    <m/>
    <m/>
    <n v="0"/>
    <n v="0"/>
    <m/>
    <m/>
    <m/>
    <m/>
    <m/>
    <m/>
    <m/>
    <m/>
    <m/>
    <m/>
    <m/>
    <n v="0"/>
    <n v="3156"/>
    <m/>
    <m/>
    <m/>
    <m/>
    <m/>
    <m/>
    <m/>
    <m/>
    <m/>
    <m/>
    <m/>
    <n v="3156"/>
    <m/>
    <m/>
    <m/>
    <m/>
    <m/>
    <m/>
    <m/>
    <m/>
    <m/>
    <m/>
    <m/>
    <n v="0.36"/>
    <n v="0.3"/>
    <n v="0.19"/>
    <m/>
    <m/>
    <m/>
    <n v="14128"/>
    <m/>
    <m/>
    <m/>
    <m/>
    <m/>
    <m/>
    <m/>
    <m/>
    <n v="14128"/>
    <n v="0"/>
    <m/>
    <m/>
    <m/>
    <m/>
    <m/>
    <m/>
    <m/>
    <m/>
    <n v="0"/>
    <m/>
    <m/>
    <m/>
    <m/>
    <m/>
    <m/>
    <m/>
    <m/>
    <m/>
    <n v="0"/>
    <n v="0"/>
    <m/>
    <m/>
    <m/>
    <m/>
    <m/>
    <m/>
    <m/>
    <m/>
    <m/>
    <n v="0"/>
    <n v="72353"/>
    <n v="0"/>
    <n v="72353"/>
    <s v="Dean or other administrator"/>
    <m/>
    <m/>
    <s v="no"/>
    <m/>
    <m/>
    <m/>
    <m/>
    <m/>
    <m/>
    <n v="445"/>
    <n v="1981"/>
    <n v="63796"/>
    <m/>
    <m/>
    <n v="59898"/>
    <m/>
    <n v="333"/>
    <n v="523"/>
    <m/>
    <m/>
    <m/>
    <m/>
    <m/>
    <m/>
    <m/>
    <s v="Yes"/>
    <s v="EBSCO"/>
    <n v="4"/>
    <m/>
    <m/>
    <m/>
    <m/>
    <m/>
    <n v="6"/>
    <m/>
    <n v="20"/>
    <m/>
    <n v="6"/>
    <n v="7"/>
    <n v="5.97"/>
    <n v="11.969999999999999"/>
    <n v="5.97"/>
    <n v="0"/>
    <m/>
    <m/>
    <n v="6910"/>
    <s v="Actual"/>
    <n v="4619"/>
    <n v="12561"/>
    <n v="1740"/>
    <n v="642"/>
    <n v="0"/>
    <m/>
    <m/>
    <m/>
    <m/>
    <n v="26472"/>
    <n v="208"/>
    <n v="22"/>
    <m/>
    <n v="150"/>
    <n v="644"/>
    <n v="410"/>
    <m/>
    <m/>
    <m/>
    <m/>
    <m/>
    <m/>
    <m/>
    <m/>
    <m/>
    <m/>
    <m/>
    <m/>
    <m/>
    <m/>
    <m/>
    <m/>
    <n v="71"/>
    <m/>
    <m/>
    <m/>
    <n v="2055"/>
    <m/>
    <m/>
    <m/>
    <m/>
    <m/>
    <m/>
    <n v="1"/>
    <n v="2"/>
    <n v="43"/>
    <m/>
    <m/>
    <m/>
    <m/>
    <m/>
    <n v="13"/>
    <n v="13"/>
    <n v="13"/>
    <n v="13"/>
    <n v="7"/>
    <m/>
    <m/>
    <s v="8:00 am - 9:00 pm"/>
    <s v="8:00 am - 9:00 pm"/>
    <s v="8:00 am - 9:00 pm"/>
    <s v="8:00 am - 9:00 pm"/>
    <s v="8:00 am - 3:00 pm"/>
    <m/>
    <m/>
    <s v="Yes"/>
    <n v="9"/>
    <n v="9"/>
    <n v="9"/>
    <n v="9"/>
    <n v="7"/>
    <m/>
    <m/>
    <s v="8:00 am - 5:00 pm"/>
    <s v="8:00 am - 5:00 pm"/>
    <s v="8:00 am - 5:00 pm"/>
    <s v="8:00 am - 5:00 pm"/>
    <s v="8:00 am -  3:00 pm"/>
    <m/>
    <m/>
    <m/>
    <m/>
    <m/>
    <m/>
    <m/>
    <m/>
    <m/>
    <m/>
    <m/>
    <m/>
    <m/>
    <m/>
    <m/>
    <m/>
    <s v="No"/>
    <m/>
    <m/>
    <m/>
    <m/>
    <s v="Yes"/>
    <s v="Yes"/>
    <n v="43"/>
    <m/>
    <m/>
    <m/>
    <m/>
    <s v="Yes"/>
    <n v="2"/>
    <n v="589865"/>
    <s v="Fall "/>
    <m/>
    <s v="No"/>
    <m/>
    <m/>
    <m/>
    <m/>
    <m/>
    <m/>
    <m/>
    <m/>
    <m/>
    <m/>
    <m/>
    <m/>
    <m/>
    <m/>
    <m/>
    <s v="Yes"/>
    <s v="General Library Book Budget"/>
    <m/>
    <s v="College Foundation"/>
    <s v="Donations from Faculty"/>
    <m/>
    <m/>
    <m/>
    <m/>
    <m/>
    <m/>
    <m/>
    <n v="1988.6465661641541"/>
    <x v="0"/>
    <s v="Medium"/>
  </r>
  <r>
    <s v="Santa Clarita CCD"/>
    <x v="0"/>
    <s v="661"/>
    <s v="Single College District"/>
    <n v="20160"/>
    <x v="10"/>
    <n v="15486.21"/>
    <n v="57769"/>
    <m/>
    <n v="110"/>
    <n v="12"/>
    <m/>
    <m/>
    <m/>
    <m/>
    <m/>
    <m/>
    <n v="1"/>
    <m/>
    <n v="22"/>
    <n v="42"/>
    <n v="437"/>
    <m/>
    <m/>
    <m/>
    <m/>
    <m/>
    <m/>
    <n v="66509"/>
    <m/>
    <m/>
    <m/>
    <m/>
    <m/>
    <m/>
    <m/>
    <m/>
    <n v="38907"/>
    <m/>
    <m/>
    <n v="105416"/>
    <m/>
    <m/>
    <m/>
    <m/>
    <m/>
    <m/>
    <m/>
    <m/>
    <m/>
    <m/>
    <m/>
    <m/>
    <m/>
    <n v="9218"/>
    <m/>
    <m/>
    <m/>
    <m/>
    <m/>
    <m/>
    <m/>
    <m/>
    <m/>
    <m/>
    <m/>
    <n v="9218"/>
    <m/>
    <m/>
    <m/>
    <m/>
    <m/>
    <m/>
    <m/>
    <m/>
    <m/>
    <m/>
    <n v="0"/>
    <n v="62511"/>
    <m/>
    <m/>
    <m/>
    <m/>
    <m/>
    <m/>
    <m/>
    <m/>
    <m/>
    <m/>
    <m/>
    <n v="62511"/>
    <m/>
    <m/>
    <m/>
    <m/>
    <m/>
    <m/>
    <m/>
    <m/>
    <m/>
    <m/>
    <n v="0"/>
    <m/>
    <m/>
    <m/>
    <m/>
    <m/>
    <m/>
    <m/>
    <m/>
    <m/>
    <m/>
    <n v="0"/>
    <m/>
    <m/>
    <m/>
    <m/>
    <m/>
    <m/>
    <m/>
    <m/>
    <m/>
    <m/>
    <m/>
    <m/>
    <n v="0"/>
    <n v="11044"/>
    <m/>
    <m/>
    <m/>
    <m/>
    <m/>
    <m/>
    <m/>
    <n v="13675"/>
    <m/>
    <m/>
    <m/>
    <n v="24719"/>
    <m/>
    <m/>
    <m/>
    <m/>
    <m/>
    <m/>
    <m/>
    <m/>
    <m/>
    <m/>
    <m/>
    <n v="0.6"/>
    <n v="0.84"/>
    <n v="0.97"/>
    <m/>
    <m/>
    <m/>
    <n v="9584"/>
    <m/>
    <m/>
    <m/>
    <m/>
    <m/>
    <m/>
    <m/>
    <m/>
    <n v="9584"/>
    <m/>
    <m/>
    <m/>
    <m/>
    <m/>
    <m/>
    <m/>
    <m/>
    <m/>
    <n v="0"/>
    <m/>
    <m/>
    <m/>
    <m/>
    <m/>
    <m/>
    <m/>
    <m/>
    <m/>
    <n v="0"/>
    <m/>
    <m/>
    <m/>
    <m/>
    <m/>
    <m/>
    <m/>
    <m/>
    <m/>
    <m/>
    <n v="0"/>
    <n v="114634"/>
    <n v="0"/>
    <n v="114634"/>
    <s v="Department chair (Faculty position)"/>
    <m/>
    <s v="M.L.I.S."/>
    <s v="yes"/>
    <m/>
    <m/>
    <m/>
    <m/>
    <m/>
    <m/>
    <n v="1586"/>
    <n v="7662"/>
    <n v="155012"/>
    <n v="59"/>
    <n v="0"/>
    <n v="59185"/>
    <m/>
    <n v="435"/>
    <n v="3500"/>
    <m/>
    <m/>
    <m/>
    <m/>
    <m/>
    <m/>
    <m/>
    <s v="No"/>
    <m/>
    <n v="4"/>
    <m/>
    <m/>
    <m/>
    <m/>
    <m/>
    <n v="6"/>
    <m/>
    <n v="22"/>
    <m/>
    <n v="4.125"/>
    <n v="5.26"/>
    <n v="4.9400000000000004"/>
    <n v="9.0650000000000013"/>
    <n v="4.9400000000000004"/>
    <m/>
    <m/>
    <m/>
    <n v="6850"/>
    <s v="Estimate"/>
    <n v="4429"/>
    <n v="14983"/>
    <n v="1243"/>
    <n v="559"/>
    <m/>
    <m/>
    <m/>
    <m/>
    <m/>
    <n v="28064"/>
    <m/>
    <m/>
    <m/>
    <n v="45"/>
    <n v="17"/>
    <m/>
    <m/>
    <m/>
    <m/>
    <m/>
    <m/>
    <m/>
    <m/>
    <m/>
    <m/>
    <m/>
    <m/>
    <m/>
    <m/>
    <m/>
    <m/>
    <m/>
    <n v="14"/>
    <m/>
    <m/>
    <m/>
    <n v="456"/>
    <m/>
    <m/>
    <m/>
    <m/>
    <m/>
    <m/>
    <n v="1"/>
    <n v="2"/>
    <n v="40"/>
    <m/>
    <m/>
    <m/>
    <m/>
    <m/>
    <n v="12"/>
    <n v="12"/>
    <n v="12"/>
    <n v="12"/>
    <n v="8.5"/>
    <m/>
    <m/>
    <s v="8:00 am - 8:00 pm"/>
    <s v="8:00 am - 8:00 pm"/>
    <s v="8:00 am - 8:00 pm"/>
    <s v="8:00 am - 8:00 pm"/>
    <s v="8:00 am - 4:30 pm"/>
    <m/>
    <m/>
    <s v="No"/>
    <m/>
    <m/>
    <m/>
    <m/>
    <m/>
    <m/>
    <m/>
    <m/>
    <m/>
    <m/>
    <m/>
    <m/>
    <m/>
    <m/>
    <n v="10"/>
    <n v="10"/>
    <n v="10"/>
    <n v="10"/>
    <n v="4"/>
    <m/>
    <m/>
    <s v="9:00 am - 7:00 pm"/>
    <s v="9:00 am - 7:00 pm"/>
    <s v="9:00 am - 7:00 pm"/>
    <s v="9:00 am - 7:00 pm"/>
    <s v="9:00 am - 1:00 pm"/>
    <m/>
    <m/>
    <s v="No"/>
    <m/>
    <m/>
    <m/>
    <m/>
    <s v="Yes"/>
    <s v="Yes"/>
    <n v="44"/>
    <m/>
    <m/>
    <m/>
    <m/>
    <s v="Yes"/>
    <n v="42"/>
    <n v="136450"/>
    <s v="Fall "/>
    <m/>
    <s v="Yes"/>
    <s v="Math"/>
    <m/>
    <n v="10"/>
    <s v="Chemistry"/>
    <m/>
    <n v="5"/>
    <s v="Economics"/>
    <m/>
    <n v="3"/>
    <s v="Counseling"/>
    <m/>
    <n v="3"/>
    <s v="Biology"/>
    <m/>
    <n v="2"/>
    <s v="Yes"/>
    <s v="General Library Book Budget"/>
    <m/>
    <m/>
    <s v="Donations from Faculty"/>
    <s v="Donations from Publisher"/>
    <m/>
    <m/>
    <m/>
    <m/>
    <m/>
    <m/>
    <n v="3134.8603238866394"/>
    <x v="2"/>
    <s v="Medium"/>
  </r>
  <r>
    <s v="Southwestern CCD"/>
    <x v="64"/>
    <s v="091"/>
    <s v="Single College District"/>
    <n v="20160"/>
    <x v="10"/>
    <n v="14676.84"/>
    <n v="54236"/>
    <m/>
    <n v="199"/>
    <n v="26"/>
    <m/>
    <m/>
    <m/>
    <m/>
    <m/>
    <m/>
    <n v="1"/>
    <n v="120"/>
    <n v="55"/>
    <n v="150"/>
    <n v="750"/>
    <m/>
    <m/>
    <m/>
    <m/>
    <m/>
    <m/>
    <n v="69000"/>
    <m/>
    <m/>
    <m/>
    <n v="40500"/>
    <m/>
    <m/>
    <m/>
    <m/>
    <m/>
    <m/>
    <m/>
    <n v="109500"/>
    <m/>
    <m/>
    <m/>
    <m/>
    <m/>
    <m/>
    <m/>
    <m/>
    <m/>
    <m/>
    <m/>
    <m/>
    <m/>
    <n v="8896"/>
    <m/>
    <m/>
    <m/>
    <m/>
    <m/>
    <m/>
    <m/>
    <m/>
    <m/>
    <m/>
    <m/>
    <n v="8896"/>
    <m/>
    <m/>
    <m/>
    <m/>
    <m/>
    <m/>
    <m/>
    <m/>
    <m/>
    <m/>
    <n v="0"/>
    <n v="74027"/>
    <m/>
    <m/>
    <m/>
    <n v="24934"/>
    <m/>
    <m/>
    <m/>
    <m/>
    <m/>
    <m/>
    <m/>
    <n v="98961"/>
    <m/>
    <m/>
    <m/>
    <m/>
    <m/>
    <m/>
    <m/>
    <m/>
    <m/>
    <m/>
    <n v="0"/>
    <m/>
    <m/>
    <m/>
    <m/>
    <m/>
    <m/>
    <m/>
    <m/>
    <m/>
    <m/>
    <n v="0"/>
    <m/>
    <m/>
    <m/>
    <m/>
    <m/>
    <m/>
    <m/>
    <m/>
    <m/>
    <m/>
    <m/>
    <m/>
    <n v="0"/>
    <n v="8020"/>
    <m/>
    <m/>
    <m/>
    <m/>
    <m/>
    <m/>
    <m/>
    <m/>
    <m/>
    <m/>
    <m/>
    <n v="8020"/>
    <m/>
    <m/>
    <m/>
    <m/>
    <m/>
    <m/>
    <m/>
    <m/>
    <m/>
    <m/>
    <m/>
    <m/>
    <m/>
    <m/>
    <m/>
    <m/>
    <m/>
    <n v="10779"/>
    <m/>
    <m/>
    <n v="11000"/>
    <m/>
    <m/>
    <m/>
    <m/>
    <m/>
    <n v="21779"/>
    <m/>
    <m/>
    <m/>
    <m/>
    <m/>
    <m/>
    <m/>
    <m/>
    <m/>
    <n v="0"/>
    <m/>
    <m/>
    <m/>
    <m/>
    <m/>
    <m/>
    <m/>
    <m/>
    <m/>
    <n v="0"/>
    <m/>
    <m/>
    <m/>
    <m/>
    <m/>
    <m/>
    <m/>
    <m/>
    <m/>
    <m/>
    <n v="0"/>
    <n v="118396"/>
    <n v="0"/>
    <n v="118396"/>
    <s v="Department chair (Faculty position)"/>
    <m/>
    <s v="M.L.I.S."/>
    <s v="yes"/>
    <m/>
    <m/>
    <m/>
    <m/>
    <m/>
    <m/>
    <n v="1775"/>
    <n v="3479"/>
    <n v="24736"/>
    <n v="82"/>
    <n v="3"/>
    <n v="109507"/>
    <m/>
    <n v="14"/>
    <n v="352"/>
    <m/>
    <m/>
    <m/>
    <m/>
    <m/>
    <m/>
    <m/>
    <s v="Yes"/>
    <s v="EBSCO"/>
    <n v="5"/>
    <m/>
    <m/>
    <m/>
    <m/>
    <m/>
    <n v="6"/>
    <m/>
    <n v="4"/>
    <m/>
    <m/>
    <n v="4"/>
    <n v="2.5"/>
    <n v="2.5"/>
    <n v="2.5"/>
    <m/>
    <m/>
    <m/>
    <n v="7305"/>
    <s v="Actual"/>
    <n v="23673"/>
    <n v="14528"/>
    <m/>
    <m/>
    <m/>
    <m/>
    <m/>
    <m/>
    <m/>
    <n v="45506"/>
    <m/>
    <n v="344"/>
    <m/>
    <n v="167"/>
    <n v="82"/>
    <n v="69"/>
    <m/>
    <m/>
    <m/>
    <m/>
    <m/>
    <m/>
    <m/>
    <m/>
    <m/>
    <m/>
    <m/>
    <m/>
    <m/>
    <m/>
    <n v="241"/>
    <n v="15"/>
    <n v="10"/>
    <n v="1"/>
    <m/>
    <m/>
    <n v="5014"/>
    <m/>
    <m/>
    <m/>
    <m/>
    <m/>
    <m/>
    <n v="2"/>
    <n v="4"/>
    <n v="57"/>
    <m/>
    <m/>
    <m/>
    <m/>
    <m/>
    <n v="12"/>
    <n v="12"/>
    <n v="12"/>
    <n v="12"/>
    <n v="8"/>
    <n v="4"/>
    <n v="0"/>
    <s v="8:00 am - 8:00 pm"/>
    <s v="8:00 am - 8:00 pm"/>
    <s v="8:00 am - 8:00 pm"/>
    <s v="8:00 am - 8:00 pm"/>
    <s v="8:00 am - 4:00 pm"/>
    <s v="10:00 am - 2:00 pm"/>
    <n v="0"/>
    <s v="Yes"/>
    <n v="10"/>
    <n v="10"/>
    <n v="10"/>
    <n v="10"/>
    <n v="6"/>
    <n v="0"/>
    <n v="0"/>
    <s v="8:00 am - 6:00 pm"/>
    <s v="8:00 am - 6:00 pm"/>
    <s v="8:00 am - 6:00 pm"/>
    <s v="8:00 am - 6:00 pm"/>
    <s v="8:00 am - 2:00 pm"/>
    <n v="0"/>
    <n v="0"/>
    <m/>
    <m/>
    <m/>
    <m/>
    <m/>
    <m/>
    <m/>
    <m/>
    <m/>
    <m/>
    <m/>
    <m/>
    <m/>
    <m/>
    <s v="No"/>
    <m/>
    <m/>
    <m/>
    <m/>
    <s v="Yes"/>
    <s v="Yes"/>
    <n v="40"/>
    <m/>
    <m/>
    <n v="4"/>
    <n v="0"/>
    <s v="Yes"/>
    <n v="3"/>
    <n v="315694"/>
    <s v="Fall "/>
    <m/>
    <s v="No"/>
    <m/>
    <m/>
    <m/>
    <m/>
    <m/>
    <m/>
    <m/>
    <m/>
    <m/>
    <m/>
    <m/>
    <m/>
    <m/>
    <m/>
    <m/>
    <s v="No"/>
    <m/>
    <m/>
    <m/>
    <m/>
    <m/>
    <m/>
    <m/>
    <m/>
    <m/>
    <m/>
    <m/>
    <n v="5870.7359999999999"/>
    <x v="2"/>
    <s v="Medium"/>
  </r>
  <r>
    <s v="Coast CCD"/>
    <x v="98"/>
    <s v="833"/>
    <s v="Multi-College District"/>
    <n v="20160"/>
    <x v="10"/>
    <n v="19591.830000000002"/>
    <n v="88700"/>
    <m/>
    <n v="119"/>
    <n v="14"/>
    <m/>
    <m/>
    <m/>
    <m/>
    <m/>
    <m/>
    <n v="2"/>
    <n v="0"/>
    <n v="87"/>
    <n v="80"/>
    <n v="1166"/>
    <m/>
    <m/>
    <m/>
    <m/>
    <m/>
    <m/>
    <n v="75000"/>
    <m/>
    <m/>
    <m/>
    <m/>
    <m/>
    <m/>
    <n v="1500"/>
    <m/>
    <m/>
    <n v="3500"/>
    <m/>
    <n v="80000"/>
    <m/>
    <m/>
    <m/>
    <m/>
    <m/>
    <m/>
    <m/>
    <m/>
    <m/>
    <m/>
    <m/>
    <m/>
    <m/>
    <n v="944"/>
    <m/>
    <m/>
    <m/>
    <m/>
    <m/>
    <m/>
    <m/>
    <m/>
    <m/>
    <m/>
    <m/>
    <n v="944"/>
    <m/>
    <m/>
    <m/>
    <m/>
    <m/>
    <m/>
    <m/>
    <m/>
    <m/>
    <m/>
    <n v="0"/>
    <m/>
    <m/>
    <m/>
    <m/>
    <m/>
    <m/>
    <m/>
    <m/>
    <m/>
    <n v="105000"/>
    <m/>
    <m/>
    <n v="105000"/>
    <n v="0"/>
    <m/>
    <m/>
    <m/>
    <m/>
    <m/>
    <m/>
    <m/>
    <m/>
    <m/>
    <n v="0"/>
    <m/>
    <m/>
    <m/>
    <m/>
    <m/>
    <m/>
    <m/>
    <m/>
    <m/>
    <m/>
    <n v="0"/>
    <n v="0"/>
    <m/>
    <m/>
    <m/>
    <m/>
    <m/>
    <m/>
    <m/>
    <m/>
    <m/>
    <m/>
    <m/>
    <n v="0"/>
    <n v="0"/>
    <m/>
    <m/>
    <m/>
    <m/>
    <m/>
    <m/>
    <m/>
    <m/>
    <m/>
    <m/>
    <m/>
    <n v="0"/>
    <m/>
    <m/>
    <m/>
    <m/>
    <m/>
    <m/>
    <m/>
    <m/>
    <m/>
    <m/>
    <m/>
    <n v="0.78"/>
    <n v="0.92"/>
    <n v="0.99"/>
    <m/>
    <m/>
    <m/>
    <n v="0"/>
    <m/>
    <m/>
    <m/>
    <m/>
    <m/>
    <m/>
    <m/>
    <m/>
    <n v="0"/>
    <n v="0"/>
    <m/>
    <m/>
    <m/>
    <m/>
    <m/>
    <m/>
    <m/>
    <m/>
    <n v="0"/>
    <m/>
    <m/>
    <m/>
    <m/>
    <m/>
    <m/>
    <m/>
    <m/>
    <m/>
    <n v="0"/>
    <n v="0"/>
    <m/>
    <m/>
    <m/>
    <m/>
    <m/>
    <m/>
    <m/>
    <m/>
    <m/>
    <n v="0"/>
    <n v="80944"/>
    <n v="0"/>
    <n v="80944"/>
    <s v="Dean or other administrator"/>
    <m/>
    <s v="Ph. D."/>
    <s v="yes"/>
    <m/>
    <m/>
    <m/>
    <m/>
    <m/>
    <m/>
    <n v="2020"/>
    <n v="4281"/>
    <n v="19369"/>
    <n v="81"/>
    <m/>
    <n v="98363"/>
    <m/>
    <n v="21"/>
    <n v="535"/>
    <m/>
    <m/>
    <m/>
    <m/>
    <m/>
    <m/>
    <m/>
    <s v="No"/>
    <m/>
    <n v="6"/>
    <m/>
    <m/>
    <m/>
    <m/>
    <m/>
    <n v="6"/>
    <m/>
    <n v="18"/>
    <m/>
    <n v="6"/>
    <n v="1.5"/>
    <n v="6.44"/>
    <n v="12.440000000000001"/>
    <n v="6.44"/>
    <n v="5"/>
    <m/>
    <m/>
    <n v="6788"/>
    <s v="Estimate"/>
    <n v="8554"/>
    <n v="31898"/>
    <n v="3847"/>
    <n v="274"/>
    <n v="0"/>
    <m/>
    <m/>
    <m/>
    <m/>
    <n v="51361"/>
    <n v="0"/>
    <n v="0"/>
    <m/>
    <n v="0"/>
    <n v="0"/>
    <n v="0"/>
    <m/>
    <m/>
    <m/>
    <m/>
    <m/>
    <m/>
    <m/>
    <m/>
    <m/>
    <m/>
    <m/>
    <m/>
    <m/>
    <m/>
    <n v="0"/>
    <n v="0"/>
    <n v="16"/>
    <n v="90"/>
    <m/>
    <m/>
    <n v="2855"/>
    <m/>
    <m/>
    <m/>
    <m/>
    <m/>
    <m/>
    <n v="1"/>
    <n v="1"/>
    <n v="25"/>
    <m/>
    <m/>
    <m/>
    <m/>
    <m/>
    <n v="13"/>
    <n v="13"/>
    <n v="13"/>
    <n v="13"/>
    <n v="7"/>
    <n v="5"/>
    <n v="0"/>
    <s v="8:00 am   - 9:00 pm"/>
    <s v="8:00 am - 9:00 pm"/>
    <s v="8:00 am - 9:00 pm"/>
    <s v="8:00 am - 9:00 pm"/>
    <s v="8:00 am - 3:00 pm"/>
    <s v="10:00 am - 3:00 pm"/>
    <m/>
    <s v="No"/>
    <m/>
    <m/>
    <m/>
    <m/>
    <m/>
    <m/>
    <m/>
    <m/>
    <m/>
    <m/>
    <m/>
    <m/>
    <m/>
    <m/>
    <n v="7"/>
    <n v="7"/>
    <n v="7"/>
    <n v="7"/>
    <n v="0"/>
    <n v="0"/>
    <n v="0"/>
    <s v="12:00 pm - 7:00 pm"/>
    <s v="12:00 pm - :00 pm"/>
    <s v="12:00 pm - 7:00 pm"/>
    <s v="12:00 pm - 7:00 pm"/>
    <m/>
    <m/>
    <m/>
    <s v="No"/>
    <m/>
    <m/>
    <m/>
    <m/>
    <s v="Yes"/>
    <s v="No"/>
    <n v="28"/>
    <m/>
    <m/>
    <n v="5"/>
    <n v="0"/>
    <s v="No"/>
    <m/>
    <n v="269560"/>
    <s v="Fall "/>
    <m/>
    <s v="No"/>
    <m/>
    <m/>
    <m/>
    <m/>
    <m/>
    <m/>
    <m/>
    <m/>
    <m/>
    <m/>
    <m/>
    <m/>
    <m/>
    <m/>
    <m/>
    <s v="Yes"/>
    <m/>
    <m/>
    <s v="College Foundation"/>
    <s v="Donations from Faculty"/>
    <m/>
    <m/>
    <m/>
    <m/>
    <m/>
    <m/>
    <m/>
    <n v="3042.2096273291927"/>
    <x v="2"/>
    <s v="Medium"/>
  </r>
  <r>
    <s v="San Joaquin Delta CCD"/>
    <x v="106"/>
    <s v="551"/>
    <s v="Single College District"/>
    <n v="20160"/>
    <x v="10"/>
    <n v="15140.83"/>
    <n v="47039"/>
    <m/>
    <n v="173"/>
    <n v="0"/>
    <m/>
    <m/>
    <m/>
    <m/>
    <m/>
    <m/>
    <n v="2"/>
    <n v="0"/>
    <n v="72"/>
    <n v="0"/>
    <n v="688"/>
    <m/>
    <m/>
    <m/>
    <m/>
    <m/>
    <m/>
    <n v="97082"/>
    <m/>
    <m/>
    <m/>
    <m/>
    <m/>
    <m/>
    <m/>
    <m/>
    <n v="6648"/>
    <m/>
    <m/>
    <n v="103730"/>
    <m/>
    <m/>
    <m/>
    <m/>
    <m/>
    <m/>
    <m/>
    <m/>
    <m/>
    <m/>
    <m/>
    <m/>
    <m/>
    <n v="3839"/>
    <m/>
    <m/>
    <m/>
    <m/>
    <m/>
    <m/>
    <m/>
    <m/>
    <n v="35311"/>
    <m/>
    <m/>
    <n v="39150"/>
    <m/>
    <m/>
    <m/>
    <m/>
    <m/>
    <m/>
    <m/>
    <m/>
    <m/>
    <m/>
    <n v="0"/>
    <m/>
    <m/>
    <m/>
    <m/>
    <m/>
    <m/>
    <m/>
    <m/>
    <m/>
    <n v="37231"/>
    <m/>
    <m/>
    <n v="37231"/>
    <n v="43842"/>
    <m/>
    <m/>
    <m/>
    <m/>
    <m/>
    <m/>
    <m/>
    <n v="106164"/>
    <m/>
    <n v="150006"/>
    <m/>
    <m/>
    <m/>
    <m/>
    <m/>
    <m/>
    <m/>
    <m/>
    <m/>
    <m/>
    <n v="0"/>
    <m/>
    <m/>
    <m/>
    <m/>
    <m/>
    <m/>
    <m/>
    <m/>
    <m/>
    <m/>
    <m/>
    <m/>
    <n v="0"/>
    <m/>
    <m/>
    <m/>
    <m/>
    <m/>
    <m/>
    <m/>
    <m/>
    <n v="6087"/>
    <m/>
    <m/>
    <m/>
    <n v="6087"/>
    <m/>
    <m/>
    <m/>
    <m/>
    <m/>
    <m/>
    <m/>
    <m/>
    <m/>
    <m/>
    <m/>
    <n v="0.56999999999999995"/>
    <n v="0.87"/>
    <n v="0.97"/>
    <m/>
    <m/>
    <m/>
    <m/>
    <m/>
    <m/>
    <m/>
    <m/>
    <m/>
    <n v="9101"/>
    <m/>
    <m/>
    <n v="9101"/>
    <m/>
    <m/>
    <m/>
    <m/>
    <m/>
    <m/>
    <m/>
    <m/>
    <m/>
    <n v="0"/>
    <m/>
    <m/>
    <m/>
    <m/>
    <m/>
    <m/>
    <m/>
    <m/>
    <m/>
    <n v="0"/>
    <n v="41757"/>
    <m/>
    <m/>
    <m/>
    <m/>
    <m/>
    <m/>
    <m/>
    <m/>
    <m/>
    <n v="41757"/>
    <n v="142880"/>
    <n v="0"/>
    <n v="184637"/>
    <s v="Dean or other administrator"/>
    <m/>
    <m/>
    <s v="no"/>
    <m/>
    <m/>
    <m/>
    <m/>
    <m/>
    <m/>
    <n v="2262"/>
    <n v="2467"/>
    <n v="5162"/>
    <n v="995"/>
    <n v="41803"/>
    <n v="90670"/>
    <m/>
    <n v="362"/>
    <n v="423"/>
    <m/>
    <m/>
    <m/>
    <m/>
    <m/>
    <m/>
    <m/>
    <s v="Yes"/>
    <s v="Ebsco ebooks"/>
    <n v="5"/>
    <m/>
    <m/>
    <m/>
    <m/>
    <m/>
    <n v="12"/>
    <m/>
    <n v="10"/>
    <m/>
    <n v="10.6"/>
    <n v="3"/>
    <n v="5.46"/>
    <n v="16.059999999999999"/>
    <n v="5.46"/>
    <n v="0"/>
    <m/>
    <m/>
    <n v="2141"/>
    <s v="Estimate"/>
    <n v="23891"/>
    <n v="16641"/>
    <m/>
    <n v="5087"/>
    <m/>
    <m/>
    <m/>
    <m/>
    <m/>
    <n v="47760"/>
    <m/>
    <m/>
    <m/>
    <n v="461"/>
    <n v="9"/>
    <m/>
    <m/>
    <m/>
    <m/>
    <m/>
    <m/>
    <m/>
    <m/>
    <m/>
    <m/>
    <m/>
    <m/>
    <m/>
    <m/>
    <m/>
    <m/>
    <n v="3"/>
    <n v="50"/>
    <n v="63"/>
    <m/>
    <m/>
    <n v="2156"/>
    <m/>
    <m/>
    <m/>
    <m/>
    <m/>
    <m/>
    <n v="3"/>
    <n v="7"/>
    <n v="132"/>
    <m/>
    <m/>
    <m/>
    <m/>
    <m/>
    <n v="13"/>
    <n v="13"/>
    <n v="13"/>
    <n v="13"/>
    <n v="8"/>
    <n v="0"/>
    <n v="0"/>
    <s v="7:30 am - 8:30 pm"/>
    <s v="7:30 am - 8:30 pm"/>
    <s v="7:30 am - 8:30 pm"/>
    <s v="7:30 am - 8:30 pm"/>
    <s v="7:30 am - 3:30 pm"/>
    <m/>
    <m/>
    <s v="No"/>
    <m/>
    <m/>
    <m/>
    <m/>
    <m/>
    <m/>
    <m/>
    <m/>
    <m/>
    <m/>
    <m/>
    <m/>
    <m/>
    <m/>
    <n v="10"/>
    <n v="10"/>
    <n v="10"/>
    <n v="10"/>
    <n v="4"/>
    <n v="0"/>
    <n v="0"/>
    <s v="7:30 am - 5:30 pm"/>
    <s v="7:30 am - 5:30 pm"/>
    <s v="7:30 am - 5:30 pm"/>
    <s v="7:30 am - 5:30 pm"/>
    <s v="7:30 am - 11:30 am"/>
    <m/>
    <m/>
    <s v="No"/>
    <m/>
    <m/>
    <m/>
    <m/>
    <s v="Yes"/>
    <s v="Yes"/>
    <n v="44"/>
    <m/>
    <m/>
    <n v="0"/>
    <n v="0"/>
    <s v="No"/>
    <m/>
    <n v="192145"/>
    <s v="Fall "/>
    <m/>
    <s v="No"/>
    <m/>
    <m/>
    <m/>
    <m/>
    <m/>
    <m/>
    <m/>
    <m/>
    <m/>
    <m/>
    <m/>
    <m/>
    <m/>
    <m/>
    <m/>
    <s v="Yes"/>
    <m/>
    <m/>
    <m/>
    <m/>
    <m/>
    <m/>
    <m/>
    <s v="Other"/>
    <s v="Student Equity Program Innovation Fund"/>
    <m/>
    <m/>
    <n v="2773.0457875457873"/>
    <x v="2"/>
    <s v="Medium"/>
  </r>
  <r>
    <s v="Antelope CCD"/>
    <x v="41"/>
    <s v="621"/>
    <s v="Single College District"/>
    <n v="20160"/>
    <x v="10"/>
    <n v="11070.09"/>
    <n v="27463"/>
    <m/>
    <n v="47"/>
    <n v="11"/>
    <m/>
    <m/>
    <m/>
    <m/>
    <m/>
    <m/>
    <n v="1"/>
    <m/>
    <n v="22"/>
    <n v="64"/>
    <n v="283"/>
    <m/>
    <m/>
    <m/>
    <m/>
    <m/>
    <m/>
    <n v="106560"/>
    <m/>
    <m/>
    <m/>
    <m/>
    <m/>
    <m/>
    <m/>
    <n v="15000"/>
    <n v="13107"/>
    <n v="69447"/>
    <m/>
    <n v="204114"/>
    <m/>
    <m/>
    <m/>
    <m/>
    <m/>
    <m/>
    <m/>
    <m/>
    <m/>
    <m/>
    <m/>
    <m/>
    <m/>
    <n v="4852"/>
    <m/>
    <m/>
    <m/>
    <m/>
    <m/>
    <m/>
    <m/>
    <m/>
    <m/>
    <m/>
    <m/>
    <n v="4852"/>
    <m/>
    <m/>
    <m/>
    <m/>
    <m/>
    <m/>
    <m/>
    <m/>
    <m/>
    <m/>
    <n v="0"/>
    <n v="66671"/>
    <m/>
    <m/>
    <m/>
    <m/>
    <m/>
    <m/>
    <m/>
    <m/>
    <n v="7180"/>
    <m/>
    <m/>
    <n v="73851"/>
    <m/>
    <m/>
    <m/>
    <m/>
    <m/>
    <m/>
    <m/>
    <m/>
    <m/>
    <m/>
    <n v="0"/>
    <m/>
    <m/>
    <m/>
    <m/>
    <m/>
    <m/>
    <m/>
    <m/>
    <m/>
    <m/>
    <n v="0"/>
    <m/>
    <m/>
    <m/>
    <m/>
    <m/>
    <m/>
    <m/>
    <m/>
    <m/>
    <m/>
    <m/>
    <m/>
    <n v="0"/>
    <m/>
    <m/>
    <m/>
    <m/>
    <m/>
    <m/>
    <m/>
    <m/>
    <m/>
    <m/>
    <m/>
    <m/>
    <n v="0"/>
    <m/>
    <m/>
    <m/>
    <m/>
    <m/>
    <m/>
    <m/>
    <m/>
    <m/>
    <m/>
    <m/>
    <n v="0.88"/>
    <n v="0.97"/>
    <n v="0.98"/>
    <m/>
    <m/>
    <m/>
    <m/>
    <m/>
    <m/>
    <m/>
    <m/>
    <m/>
    <m/>
    <m/>
    <m/>
    <n v="0"/>
    <m/>
    <m/>
    <m/>
    <m/>
    <m/>
    <m/>
    <m/>
    <m/>
    <m/>
    <n v="0"/>
    <m/>
    <m/>
    <m/>
    <m/>
    <m/>
    <m/>
    <m/>
    <m/>
    <m/>
    <n v="0"/>
    <m/>
    <m/>
    <m/>
    <m/>
    <m/>
    <m/>
    <m/>
    <m/>
    <m/>
    <m/>
    <n v="0"/>
    <n v="208966"/>
    <n v="0"/>
    <n v="208966"/>
    <s v="Dean or other administrator"/>
    <m/>
    <m/>
    <s v="no"/>
    <m/>
    <m/>
    <m/>
    <m/>
    <m/>
    <m/>
    <m/>
    <m/>
    <n v="13716"/>
    <n v="10"/>
    <n v="22330"/>
    <n v="55456"/>
    <m/>
    <m/>
    <m/>
    <m/>
    <m/>
    <m/>
    <m/>
    <m/>
    <m/>
    <m/>
    <s v="No"/>
    <m/>
    <n v="3"/>
    <m/>
    <m/>
    <m/>
    <m/>
    <m/>
    <n v="6"/>
    <m/>
    <n v="4"/>
    <m/>
    <n v="6"/>
    <n v="4"/>
    <n v="6"/>
    <n v="12"/>
    <n v="6"/>
    <m/>
    <m/>
    <m/>
    <n v="7281"/>
    <s v="Actual"/>
    <n v="35519"/>
    <n v="39875"/>
    <m/>
    <m/>
    <m/>
    <m/>
    <m/>
    <m/>
    <m/>
    <n v="82675"/>
    <n v="384"/>
    <n v="0"/>
    <m/>
    <n v="281"/>
    <n v="927"/>
    <n v="423"/>
    <m/>
    <m/>
    <m/>
    <m/>
    <m/>
    <m/>
    <m/>
    <m/>
    <m/>
    <m/>
    <m/>
    <m/>
    <m/>
    <m/>
    <n v="5"/>
    <n v="584"/>
    <n v="67"/>
    <m/>
    <m/>
    <m/>
    <n v="1460"/>
    <m/>
    <m/>
    <m/>
    <m/>
    <m/>
    <m/>
    <n v="3"/>
    <n v="5"/>
    <m/>
    <m/>
    <m/>
    <m/>
    <m/>
    <m/>
    <n v="12.5"/>
    <n v="12.5"/>
    <n v="12.5"/>
    <n v="12.5"/>
    <n v="4"/>
    <n v="4"/>
    <m/>
    <s v="7:30 am - 8:00 pm"/>
    <s v="7:30 am - 8:00 pm"/>
    <s v="7:30 am - 8:00 pm"/>
    <s v="7:30 am - 8:00 pm"/>
    <s v="7:30 am - 11:30 am"/>
    <s v="10:00 am - 2:00 pm"/>
    <m/>
    <s v="No"/>
    <m/>
    <m/>
    <m/>
    <m/>
    <m/>
    <m/>
    <m/>
    <m/>
    <m/>
    <m/>
    <m/>
    <m/>
    <m/>
    <m/>
    <n v="10"/>
    <n v="10"/>
    <n v="10"/>
    <n v="10"/>
    <n v="4"/>
    <m/>
    <m/>
    <s v="8:00 am - 6:00 pm"/>
    <s v="8:00 am - 6:00 pm"/>
    <s v="8:00 am - 6:00 pm"/>
    <s v="8:00 am - 6:00 pm"/>
    <s v="7:30 am - 11:30 pm"/>
    <m/>
    <m/>
    <s v="No"/>
    <m/>
    <m/>
    <m/>
    <m/>
    <s v="Yes"/>
    <s v="No"/>
    <m/>
    <m/>
    <m/>
    <m/>
    <m/>
    <s v="No"/>
    <m/>
    <n v="228064"/>
    <s v="Spring"/>
    <m/>
    <s v="No"/>
    <m/>
    <m/>
    <m/>
    <m/>
    <m/>
    <m/>
    <m/>
    <m/>
    <m/>
    <m/>
    <m/>
    <m/>
    <m/>
    <m/>
    <m/>
    <s v="Yes"/>
    <m/>
    <m/>
    <m/>
    <m/>
    <m/>
    <m/>
    <m/>
    <s v="Other"/>
    <s v="Student Equity"/>
    <m/>
    <m/>
    <n v="1845.0150000000001"/>
    <x v="0"/>
    <s v="Medium"/>
  </r>
  <r>
    <s v="San Francisco CCD"/>
    <x v="105"/>
    <s v="361"/>
    <s v="Single College District"/>
    <n v="20160"/>
    <x v="10"/>
    <n v="15666.86"/>
    <n v="106254"/>
    <m/>
    <n v="169"/>
    <n v="15"/>
    <m/>
    <m/>
    <m/>
    <m/>
    <m/>
    <m/>
    <n v="2"/>
    <n v="90"/>
    <n v="64"/>
    <n v="90"/>
    <n v="481"/>
    <m/>
    <m/>
    <m/>
    <m/>
    <m/>
    <m/>
    <n v="118292"/>
    <n v="0"/>
    <m/>
    <m/>
    <m/>
    <m/>
    <m/>
    <m/>
    <n v="12048"/>
    <m/>
    <n v="3668"/>
    <m/>
    <n v="134008"/>
    <m/>
    <m/>
    <m/>
    <m/>
    <m/>
    <m/>
    <m/>
    <m/>
    <m/>
    <m/>
    <m/>
    <m/>
    <m/>
    <n v="0"/>
    <m/>
    <n v="0"/>
    <n v="0"/>
    <n v="0"/>
    <m/>
    <m/>
    <n v="0"/>
    <n v="0"/>
    <n v="42405"/>
    <n v="2221"/>
    <s v="Foundation for Culinary Program"/>
    <n v="44626"/>
    <m/>
    <m/>
    <m/>
    <m/>
    <m/>
    <m/>
    <m/>
    <m/>
    <m/>
    <m/>
    <n v="0"/>
    <n v="29333"/>
    <m/>
    <n v="0"/>
    <n v="0"/>
    <n v="0"/>
    <m/>
    <n v="0"/>
    <n v="0"/>
    <n v="0"/>
    <n v="65836"/>
    <n v="0"/>
    <m/>
    <n v="95169"/>
    <n v="0"/>
    <n v="0"/>
    <n v="0"/>
    <n v="0"/>
    <m/>
    <n v="0"/>
    <n v="0"/>
    <n v="0"/>
    <n v="0"/>
    <n v="0"/>
    <n v="0"/>
    <m/>
    <m/>
    <m/>
    <m/>
    <m/>
    <m/>
    <m/>
    <m/>
    <m/>
    <m/>
    <n v="0"/>
    <n v="454"/>
    <n v="0"/>
    <m/>
    <n v="0"/>
    <n v="0"/>
    <m/>
    <n v="0"/>
    <n v="0"/>
    <n v="0"/>
    <n v="0"/>
    <n v="0"/>
    <m/>
    <n v="454"/>
    <n v="2436"/>
    <n v="0"/>
    <m/>
    <n v="0"/>
    <n v="0"/>
    <m/>
    <n v="0"/>
    <n v="0"/>
    <n v="0"/>
    <n v="0"/>
    <n v="0"/>
    <m/>
    <n v="2436"/>
    <m/>
    <m/>
    <m/>
    <m/>
    <m/>
    <m/>
    <m/>
    <m/>
    <m/>
    <m/>
    <m/>
    <n v="0.51"/>
    <n v="0.87"/>
    <m/>
    <m/>
    <m/>
    <m/>
    <n v="2000"/>
    <n v="0"/>
    <n v="0"/>
    <n v="0"/>
    <n v="0"/>
    <n v="0"/>
    <n v="0"/>
    <n v="0"/>
    <n v="0"/>
    <n v="2000"/>
    <n v="0"/>
    <n v="0"/>
    <n v="0"/>
    <n v="0"/>
    <n v="0"/>
    <n v="0"/>
    <n v="0"/>
    <n v="0"/>
    <n v="0"/>
    <n v="0"/>
    <m/>
    <m/>
    <m/>
    <m/>
    <m/>
    <m/>
    <m/>
    <m/>
    <m/>
    <n v="0"/>
    <n v="0"/>
    <n v="0"/>
    <n v="0"/>
    <n v="0"/>
    <n v="0"/>
    <n v="0"/>
    <n v="0"/>
    <n v="6704"/>
    <m/>
    <m/>
    <n v="6704"/>
    <n v="178634"/>
    <n v="0"/>
    <n v="185338"/>
    <s v="Dean or other administrator"/>
    <m/>
    <s v="Ph. D."/>
    <s v="yes"/>
    <m/>
    <m/>
    <m/>
    <m/>
    <m/>
    <m/>
    <n v="4763"/>
    <n v="28392"/>
    <n v="161262"/>
    <m/>
    <m/>
    <n v="142075"/>
    <m/>
    <n v="3859"/>
    <n v="5148"/>
    <m/>
    <m/>
    <m/>
    <m/>
    <m/>
    <m/>
    <m/>
    <s v="No"/>
    <m/>
    <n v="26"/>
    <m/>
    <m/>
    <m/>
    <m/>
    <m/>
    <n v="37"/>
    <m/>
    <n v="20"/>
    <m/>
    <n v="37"/>
    <m/>
    <n v="26"/>
    <n v="63"/>
    <n v="26"/>
    <n v="0"/>
    <m/>
    <m/>
    <m/>
    <m/>
    <n v="20715"/>
    <n v="38377"/>
    <n v="20722"/>
    <n v="3782"/>
    <n v="0"/>
    <m/>
    <m/>
    <m/>
    <m/>
    <n v="83596"/>
    <n v="0"/>
    <n v="0"/>
    <m/>
    <n v="0"/>
    <n v="0"/>
    <n v="0"/>
    <m/>
    <m/>
    <m/>
    <m/>
    <m/>
    <m/>
    <m/>
    <m/>
    <m/>
    <m/>
    <m/>
    <m/>
    <m/>
    <m/>
    <n v="162"/>
    <m/>
    <n v="6143"/>
    <m/>
    <m/>
    <m/>
    <n v="11766"/>
    <m/>
    <m/>
    <m/>
    <m/>
    <m/>
    <m/>
    <n v="1"/>
    <n v="3"/>
    <n v="90"/>
    <m/>
    <m/>
    <m/>
    <m/>
    <m/>
    <n v="12"/>
    <n v="12"/>
    <n v="12"/>
    <n v="12"/>
    <n v="8"/>
    <n v="5.5"/>
    <n v="0"/>
    <s v="7:45 am - 7:45 pm"/>
    <s v="7:45 am - 7:45 pm"/>
    <s v="7:45 am - 7:45 pm"/>
    <s v="7:45 am - 7:45 pm"/>
    <s v="7:45 am - 3:45 pm"/>
    <s v="9:00 am - 2:30 pm"/>
    <m/>
    <s v="No"/>
    <m/>
    <m/>
    <m/>
    <m/>
    <m/>
    <m/>
    <m/>
    <m/>
    <m/>
    <m/>
    <m/>
    <m/>
    <m/>
    <m/>
    <m/>
    <m/>
    <m/>
    <m/>
    <m/>
    <m/>
    <m/>
    <m/>
    <m/>
    <m/>
    <m/>
    <m/>
    <m/>
    <m/>
    <s v="No"/>
    <m/>
    <m/>
    <m/>
    <m/>
    <s v="Yes"/>
    <s v="Yes"/>
    <n v="0"/>
    <n v="0"/>
    <m/>
    <m/>
    <m/>
    <s v="No"/>
    <m/>
    <n v="434878"/>
    <s v="Fall "/>
    <m/>
    <s v="No"/>
    <m/>
    <m/>
    <m/>
    <m/>
    <m/>
    <m/>
    <m/>
    <m/>
    <m/>
    <m/>
    <m/>
    <m/>
    <m/>
    <m/>
    <m/>
    <s v="Yes"/>
    <m/>
    <m/>
    <m/>
    <m/>
    <m/>
    <m/>
    <m/>
    <s v="Other"/>
    <s v="Equity Funds"/>
    <m/>
    <m/>
    <n v="602.57153846153847"/>
    <x v="2"/>
    <s v="Medium"/>
  </r>
  <r>
    <s v="Cerritos CCD"/>
    <x v="69"/>
    <s v="811"/>
    <s v="Single College District"/>
    <n v="20160"/>
    <x v="10"/>
    <n v="17735.5"/>
    <n v="30558"/>
    <m/>
    <n v="170"/>
    <n v="12"/>
    <m/>
    <m/>
    <m/>
    <m/>
    <m/>
    <m/>
    <n v="0"/>
    <n v="172"/>
    <n v="42"/>
    <n v="86"/>
    <n v="715"/>
    <m/>
    <m/>
    <m/>
    <m/>
    <m/>
    <m/>
    <n v="130000"/>
    <n v="30000"/>
    <m/>
    <m/>
    <m/>
    <m/>
    <m/>
    <m/>
    <m/>
    <n v="75000"/>
    <m/>
    <m/>
    <n v="235000"/>
    <m/>
    <m/>
    <m/>
    <m/>
    <m/>
    <m/>
    <m/>
    <m/>
    <m/>
    <m/>
    <m/>
    <m/>
    <m/>
    <n v="30000"/>
    <m/>
    <m/>
    <m/>
    <m/>
    <m/>
    <m/>
    <m/>
    <m/>
    <m/>
    <m/>
    <m/>
    <n v="30000"/>
    <m/>
    <m/>
    <m/>
    <m/>
    <m/>
    <m/>
    <m/>
    <m/>
    <m/>
    <m/>
    <n v="0"/>
    <n v="100000"/>
    <m/>
    <m/>
    <m/>
    <m/>
    <m/>
    <m/>
    <m/>
    <m/>
    <m/>
    <m/>
    <m/>
    <n v="100000"/>
    <n v="0"/>
    <m/>
    <m/>
    <m/>
    <m/>
    <m/>
    <m/>
    <m/>
    <m/>
    <m/>
    <n v="0"/>
    <m/>
    <m/>
    <m/>
    <m/>
    <m/>
    <m/>
    <m/>
    <m/>
    <m/>
    <m/>
    <n v="0"/>
    <n v="0"/>
    <m/>
    <m/>
    <m/>
    <m/>
    <m/>
    <m/>
    <m/>
    <m/>
    <m/>
    <m/>
    <m/>
    <n v="0"/>
    <n v="2500"/>
    <m/>
    <m/>
    <m/>
    <m/>
    <m/>
    <m/>
    <m/>
    <m/>
    <m/>
    <m/>
    <m/>
    <n v="2500"/>
    <m/>
    <m/>
    <m/>
    <m/>
    <m/>
    <m/>
    <m/>
    <m/>
    <m/>
    <m/>
    <m/>
    <n v="0.55000000000000004"/>
    <n v="0.71"/>
    <n v="0.89"/>
    <m/>
    <m/>
    <m/>
    <m/>
    <m/>
    <n v="20000"/>
    <m/>
    <m/>
    <m/>
    <m/>
    <m/>
    <m/>
    <n v="20000"/>
    <n v="0"/>
    <m/>
    <m/>
    <m/>
    <m/>
    <m/>
    <m/>
    <m/>
    <m/>
    <n v="0"/>
    <m/>
    <m/>
    <m/>
    <m/>
    <m/>
    <m/>
    <m/>
    <m/>
    <m/>
    <n v="0"/>
    <n v="0"/>
    <m/>
    <m/>
    <m/>
    <m/>
    <m/>
    <m/>
    <m/>
    <m/>
    <m/>
    <n v="0"/>
    <n v="265000"/>
    <n v="0"/>
    <n v="265000"/>
    <s v="Dean or other administrator"/>
    <m/>
    <s v="M.L.I.S."/>
    <s v="yes"/>
    <m/>
    <m/>
    <m/>
    <m/>
    <m/>
    <m/>
    <n v="2065"/>
    <n v="10705"/>
    <n v="14804"/>
    <n v="149"/>
    <n v="135423"/>
    <n v="119889"/>
    <m/>
    <n v="43"/>
    <n v="117"/>
    <m/>
    <m/>
    <m/>
    <m/>
    <m/>
    <m/>
    <m/>
    <s v="Yes"/>
    <s v="Kanopy Video"/>
    <n v="5"/>
    <m/>
    <m/>
    <m/>
    <m/>
    <m/>
    <n v="8"/>
    <m/>
    <n v="18"/>
    <m/>
    <n v="8"/>
    <n v="3.5"/>
    <n v="6.75"/>
    <n v="14.75"/>
    <n v="6.75"/>
    <n v="0"/>
    <m/>
    <m/>
    <n v="15244"/>
    <s v="Actual"/>
    <n v="8939"/>
    <n v="24631"/>
    <n v="4734"/>
    <n v="10"/>
    <n v="0"/>
    <m/>
    <m/>
    <m/>
    <m/>
    <n v="53558"/>
    <m/>
    <m/>
    <m/>
    <n v="103"/>
    <n v="38"/>
    <m/>
    <m/>
    <m/>
    <m/>
    <m/>
    <m/>
    <m/>
    <m/>
    <m/>
    <m/>
    <m/>
    <m/>
    <m/>
    <m/>
    <m/>
    <n v="194"/>
    <m/>
    <m/>
    <m/>
    <m/>
    <m/>
    <n v="4850"/>
    <m/>
    <m/>
    <m/>
    <m/>
    <m/>
    <m/>
    <n v="3"/>
    <n v="14"/>
    <n v="250"/>
    <m/>
    <m/>
    <m/>
    <m/>
    <m/>
    <n v="14.5"/>
    <n v="14.5"/>
    <n v="14.5"/>
    <n v="14.5"/>
    <n v="8"/>
    <n v="5"/>
    <m/>
    <s v="7:30 am - 10:00 pm"/>
    <s v="7:30 am - 10:00 pm"/>
    <s v="7:30 am - 10:00 pm"/>
    <s v="7:30 am - 10:00 pm"/>
    <s v="7:30 am - 3:30 pm"/>
    <s v="10:00 am - 3:00 pm"/>
    <m/>
    <s v="No"/>
    <m/>
    <m/>
    <m/>
    <m/>
    <m/>
    <m/>
    <m/>
    <m/>
    <m/>
    <m/>
    <m/>
    <m/>
    <m/>
    <m/>
    <n v="12.5"/>
    <n v="12.5"/>
    <n v="12.5"/>
    <n v="12.5"/>
    <m/>
    <m/>
    <m/>
    <s v="7:30 am - 8:00 pm"/>
    <s v="7:30 am - 8:00 pm"/>
    <s v="7:30 am - 8:00 pm"/>
    <s v="7:30 am - 8:00 pm"/>
    <m/>
    <m/>
    <m/>
    <s v="Yes"/>
    <m/>
    <m/>
    <m/>
    <m/>
    <s v="Yes"/>
    <s v="Yes"/>
    <n v="50"/>
    <m/>
    <m/>
    <n v="5"/>
    <m/>
    <s v="No"/>
    <m/>
    <n v="470138"/>
    <s v="Spring"/>
    <m/>
    <s v="No"/>
    <m/>
    <m/>
    <m/>
    <m/>
    <m/>
    <m/>
    <m/>
    <m/>
    <m/>
    <m/>
    <m/>
    <m/>
    <m/>
    <m/>
    <m/>
    <s v="Yes"/>
    <s v="General Library Book Budget"/>
    <s v="Student Government"/>
    <m/>
    <s v="Donations from Faculty"/>
    <m/>
    <m/>
    <m/>
    <m/>
    <m/>
    <m/>
    <m/>
    <n v="2627.4814814814813"/>
    <x v="2"/>
    <s v="Medium"/>
  </r>
  <r>
    <s v="El Camino CCD"/>
    <x v="60"/>
    <s v="721"/>
    <s v="Single College District"/>
    <n v="20160"/>
    <x v="10"/>
    <n v="18168.36"/>
    <n v="41442"/>
    <m/>
    <n v="27"/>
    <n v="10"/>
    <m/>
    <m/>
    <m/>
    <m/>
    <m/>
    <m/>
    <n v="2"/>
    <m/>
    <n v="70"/>
    <n v="71"/>
    <n v="858"/>
    <m/>
    <m/>
    <m/>
    <m/>
    <m/>
    <m/>
    <n v="132855"/>
    <n v="0"/>
    <m/>
    <m/>
    <m/>
    <m/>
    <m/>
    <m/>
    <m/>
    <n v="0"/>
    <m/>
    <m/>
    <n v="132855"/>
    <m/>
    <m/>
    <m/>
    <m/>
    <m/>
    <m/>
    <m/>
    <m/>
    <m/>
    <m/>
    <m/>
    <m/>
    <m/>
    <n v="33327"/>
    <m/>
    <n v="0"/>
    <n v="0"/>
    <n v="0"/>
    <m/>
    <m/>
    <n v="0"/>
    <n v="0"/>
    <n v="0"/>
    <n v="0"/>
    <m/>
    <n v="33327"/>
    <m/>
    <m/>
    <m/>
    <m/>
    <m/>
    <m/>
    <m/>
    <m/>
    <m/>
    <m/>
    <n v="0"/>
    <n v="95568"/>
    <m/>
    <n v="0"/>
    <n v="0"/>
    <n v="0"/>
    <m/>
    <n v="0"/>
    <n v="0"/>
    <n v="0"/>
    <n v="0"/>
    <n v="0"/>
    <m/>
    <n v="95568"/>
    <n v="0"/>
    <n v="0"/>
    <n v="0"/>
    <n v="0"/>
    <m/>
    <n v="0"/>
    <n v="0"/>
    <n v="0"/>
    <n v="0"/>
    <n v="0"/>
    <n v="0"/>
    <m/>
    <m/>
    <m/>
    <m/>
    <m/>
    <m/>
    <m/>
    <m/>
    <m/>
    <m/>
    <n v="0"/>
    <n v="0"/>
    <n v="0"/>
    <m/>
    <n v="0"/>
    <n v="0"/>
    <m/>
    <n v="0"/>
    <n v="0"/>
    <n v="0"/>
    <n v="0"/>
    <n v="0"/>
    <m/>
    <n v="0"/>
    <n v="0"/>
    <n v="0"/>
    <m/>
    <n v="0"/>
    <n v="0"/>
    <m/>
    <n v="0"/>
    <n v="0"/>
    <n v="0"/>
    <n v="0"/>
    <n v="0"/>
    <m/>
    <n v="0"/>
    <m/>
    <m/>
    <m/>
    <m/>
    <m/>
    <m/>
    <m/>
    <m/>
    <m/>
    <m/>
    <m/>
    <n v="0.84"/>
    <n v="0.95"/>
    <m/>
    <m/>
    <m/>
    <m/>
    <n v="6889"/>
    <n v="0"/>
    <n v="0"/>
    <n v="0"/>
    <n v="0"/>
    <n v="0"/>
    <n v="0"/>
    <n v="0"/>
    <n v="0"/>
    <n v="6889"/>
    <n v="0"/>
    <n v="0"/>
    <n v="0"/>
    <n v="0"/>
    <n v="0"/>
    <n v="0"/>
    <n v="0"/>
    <n v="0"/>
    <n v="0"/>
    <n v="0"/>
    <m/>
    <m/>
    <m/>
    <m/>
    <m/>
    <m/>
    <m/>
    <m/>
    <m/>
    <n v="0"/>
    <n v="20918"/>
    <n v="0"/>
    <n v="0"/>
    <n v="0"/>
    <n v="0"/>
    <n v="0"/>
    <n v="0"/>
    <n v="0"/>
    <m/>
    <m/>
    <n v="20918"/>
    <n v="166182"/>
    <n v="0"/>
    <n v="187100"/>
    <s v="Dean or other administrator"/>
    <m/>
    <s v="M.L.I.S."/>
    <s v="yes"/>
    <m/>
    <m/>
    <m/>
    <m/>
    <m/>
    <m/>
    <n v="108757"/>
    <n v="1874"/>
    <n v="13367"/>
    <n v="199"/>
    <n v="21617"/>
    <n v="118519"/>
    <m/>
    <n v="0"/>
    <n v="34"/>
    <m/>
    <m/>
    <m/>
    <m/>
    <m/>
    <m/>
    <m/>
    <s v="No"/>
    <m/>
    <n v="6"/>
    <m/>
    <m/>
    <m/>
    <m/>
    <m/>
    <n v="16"/>
    <m/>
    <n v="6"/>
    <m/>
    <n v="19.5"/>
    <n v="4"/>
    <n v="9.25"/>
    <n v="28.75"/>
    <n v="9.25"/>
    <n v="0"/>
    <m/>
    <m/>
    <n v="15035"/>
    <s v="Actual"/>
    <m/>
    <n v="40845"/>
    <m/>
    <m/>
    <m/>
    <m/>
    <m/>
    <m/>
    <m/>
    <n v="55880"/>
    <m/>
    <m/>
    <m/>
    <n v="78"/>
    <n v="15"/>
    <m/>
    <m/>
    <m/>
    <m/>
    <m/>
    <m/>
    <m/>
    <m/>
    <m/>
    <m/>
    <m/>
    <m/>
    <m/>
    <m/>
    <m/>
    <n v="250"/>
    <n v="14"/>
    <n v="3"/>
    <n v="2"/>
    <m/>
    <m/>
    <n v="5400"/>
    <m/>
    <m/>
    <m/>
    <m/>
    <m/>
    <m/>
    <n v="2"/>
    <n v="4"/>
    <n v="61"/>
    <m/>
    <m/>
    <m/>
    <m/>
    <m/>
    <n v="13"/>
    <n v="13"/>
    <n v="13"/>
    <n v="13"/>
    <n v="8.5"/>
    <n v="5"/>
    <m/>
    <s v="8:00 am - 9:00 pm"/>
    <s v="8:00 am - 9:00 pm"/>
    <s v="8:00 am - 9:00 pm"/>
    <s v="8:00 am - 9:00 pm"/>
    <s v="8:00 am - 4:30 pm"/>
    <s v="9:30 am - 2:30 pm"/>
    <m/>
    <s v="No"/>
    <m/>
    <m/>
    <m/>
    <m/>
    <m/>
    <m/>
    <m/>
    <m/>
    <m/>
    <m/>
    <m/>
    <m/>
    <m/>
    <m/>
    <n v="11"/>
    <n v="11"/>
    <n v="11"/>
    <n v="11"/>
    <m/>
    <m/>
    <m/>
    <s v="8:00 am - 7:00 pm"/>
    <s v="8:00 am - 7:00 pm"/>
    <s v="8:00 am - 7:00 pm"/>
    <s v="8:00 am - 7:00 pm"/>
    <m/>
    <m/>
    <m/>
    <s v="No"/>
    <m/>
    <m/>
    <m/>
    <m/>
    <s v="Yes"/>
    <s v="No"/>
    <n v="44"/>
    <m/>
    <m/>
    <n v="35"/>
    <m/>
    <s v="No"/>
    <m/>
    <m/>
    <s v="Fall "/>
    <m/>
    <s v="No"/>
    <m/>
    <m/>
    <m/>
    <m/>
    <m/>
    <m/>
    <m/>
    <m/>
    <m/>
    <m/>
    <m/>
    <m/>
    <m/>
    <m/>
    <m/>
    <s v="No"/>
    <m/>
    <m/>
    <m/>
    <m/>
    <m/>
    <m/>
    <m/>
    <m/>
    <m/>
    <m/>
    <m/>
    <n v="1964.147027027027"/>
    <x v="2"/>
    <s v="Medium"/>
  </r>
  <r>
    <s v="Los Rios CCD"/>
    <x v="52"/>
    <s v="231"/>
    <s v="Multi-College District"/>
    <n v="20160"/>
    <x v="10"/>
    <n v="22942.47"/>
    <n v="3100"/>
    <m/>
    <n v="134"/>
    <n v="19"/>
    <m/>
    <m/>
    <m/>
    <m/>
    <m/>
    <m/>
    <n v="1"/>
    <n v="88"/>
    <n v="35"/>
    <n v="115"/>
    <n v="736"/>
    <m/>
    <m/>
    <m/>
    <m/>
    <m/>
    <m/>
    <n v="0"/>
    <m/>
    <m/>
    <m/>
    <m/>
    <m/>
    <m/>
    <m/>
    <m/>
    <m/>
    <n v="119335"/>
    <m/>
    <n v="119335"/>
    <m/>
    <m/>
    <m/>
    <m/>
    <m/>
    <m/>
    <m/>
    <m/>
    <m/>
    <m/>
    <m/>
    <m/>
    <m/>
    <m/>
    <m/>
    <m/>
    <m/>
    <m/>
    <m/>
    <m/>
    <m/>
    <m/>
    <m/>
    <n v="27896"/>
    <s v="SIEF"/>
    <n v="27896"/>
    <m/>
    <m/>
    <m/>
    <m/>
    <m/>
    <m/>
    <m/>
    <m/>
    <m/>
    <m/>
    <n v="0"/>
    <m/>
    <m/>
    <m/>
    <n v="66959"/>
    <m/>
    <m/>
    <m/>
    <m/>
    <m/>
    <m/>
    <m/>
    <m/>
    <n v="66959"/>
    <m/>
    <m/>
    <m/>
    <m/>
    <m/>
    <m/>
    <m/>
    <m/>
    <m/>
    <m/>
    <n v="0"/>
    <m/>
    <m/>
    <m/>
    <m/>
    <m/>
    <m/>
    <m/>
    <m/>
    <m/>
    <m/>
    <n v="0"/>
    <m/>
    <m/>
    <m/>
    <m/>
    <m/>
    <m/>
    <m/>
    <m/>
    <m/>
    <m/>
    <m/>
    <m/>
    <n v="0"/>
    <m/>
    <m/>
    <m/>
    <m/>
    <m/>
    <m/>
    <m/>
    <m/>
    <m/>
    <m/>
    <n v="465"/>
    <s v="SIEF"/>
    <n v="465"/>
    <m/>
    <m/>
    <m/>
    <m/>
    <m/>
    <m/>
    <m/>
    <m/>
    <m/>
    <m/>
    <m/>
    <n v="0.38"/>
    <n v="0.82"/>
    <n v="0.98"/>
    <m/>
    <m/>
    <m/>
    <m/>
    <m/>
    <m/>
    <m/>
    <m/>
    <m/>
    <m/>
    <m/>
    <n v="9141"/>
    <n v="9141"/>
    <m/>
    <m/>
    <m/>
    <m/>
    <m/>
    <m/>
    <m/>
    <m/>
    <m/>
    <n v="0"/>
    <m/>
    <m/>
    <m/>
    <m/>
    <m/>
    <m/>
    <m/>
    <m/>
    <m/>
    <n v="0"/>
    <m/>
    <m/>
    <m/>
    <m/>
    <m/>
    <m/>
    <m/>
    <m/>
    <m/>
    <m/>
    <n v="0"/>
    <n v="147231"/>
    <n v="0"/>
    <n v="147231"/>
    <s v="Dean or other administrator"/>
    <m/>
    <m/>
    <s v="no"/>
    <m/>
    <m/>
    <m/>
    <m/>
    <m/>
    <m/>
    <n v="2262"/>
    <n v="1539"/>
    <m/>
    <n v="190"/>
    <m/>
    <n v="56487"/>
    <m/>
    <n v="30"/>
    <m/>
    <m/>
    <m/>
    <m/>
    <m/>
    <m/>
    <m/>
    <m/>
    <s v="No"/>
    <m/>
    <n v="8"/>
    <m/>
    <m/>
    <m/>
    <m/>
    <m/>
    <n v="9"/>
    <m/>
    <n v="12"/>
    <m/>
    <n v="6.15"/>
    <n v="4.2"/>
    <n v="8.1999999999999993"/>
    <n v="14.35"/>
    <n v="8.1999999999999993"/>
    <n v="0"/>
    <m/>
    <m/>
    <n v="26404"/>
    <s v="Estimate"/>
    <n v="16736"/>
    <n v="36495"/>
    <n v="8292"/>
    <n v="3379"/>
    <n v="50"/>
    <m/>
    <m/>
    <m/>
    <m/>
    <n v="91356"/>
    <n v="107"/>
    <n v="1710"/>
    <m/>
    <m/>
    <n v="592"/>
    <n v="174"/>
    <m/>
    <m/>
    <m/>
    <m/>
    <m/>
    <m/>
    <m/>
    <m/>
    <m/>
    <m/>
    <m/>
    <m/>
    <m/>
    <m/>
    <n v="217"/>
    <n v="4"/>
    <n v="6"/>
    <n v="0"/>
    <m/>
    <m/>
    <n v="6300"/>
    <m/>
    <m/>
    <m/>
    <m/>
    <m/>
    <m/>
    <n v="3"/>
    <n v="10"/>
    <n v="284"/>
    <m/>
    <m/>
    <m/>
    <m/>
    <m/>
    <n v="14.5"/>
    <n v="14.5"/>
    <n v="14.5"/>
    <n v="14.5"/>
    <n v="9.5"/>
    <n v="6"/>
    <n v="0"/>
    <s v="7:30 am - 10:00pm"/>
    <s v="7:30 am - 10:00 pm"/>
    <s v="7:30 am - 10:00 pm"/>
    <s v="7:30 am - 10:00 pm"/>
    <s v="7:30 am - 5:00 pm"/>
    <s v="9:00 am - 3:00 pm"/>
    <m/>
    <s v="No"/>
    <m/>
    <m/>
    <m/>
    <m/>
    <m/>
    <m/>
    <m/>
    <m/>
    <m/>
    <m/>
    <m/>
    <m/>
    <m/>
    <m/>
    <n v="12"/>
    <n v="12"/>
    <n v="12"/>
    <n v="12"/>
    <n v="0"/>
    <n v="0"/>
    <n v="0"/>
    <s v="8:00 am - 8:00 pm"/>
    <s v="8:00 am - 8:00 pm"/>
    <s v="8:00 am - 8:00 pm"/>
    <s v="8:00 am - 8:00 pm"/>
    <m/>
    <m/>
    <m/>
    <s v="No"/>
    <m/>
    <m/>
    <m/>
    <m/>
    <s v="Yes"/>
    <s v="Yes"/>
    <n v="48"/>
    <m/>
    <m/>
    <n v="0"/>
    <n v="0"/>
    <s v="No"/>
    <m/>
    <n v="262315"/>
    <s v="Fall "/>
    <m/>
    <s v="No"/>
    <m/>
    <m/>
    <m/>
    <m/>
    <m/>
    <m/>
    <m/>
    <m/>
    <m/>
    <m/>
    <m/>
    <m/>
    <m/>
    <m/>
    <m/>
    <s v="Yes"/>
    <s v="General Library Book Budget"/>
    <m/>
    <m/>
    <m/>
    <m/>
    <m/>
    <m/>
    <s v="Other"/>
    <m/>
    <m/>
    <m/>
    <n v="2797.8621951219516"/>
    <x v="2"/>
    <s v="Large"/>
  </r>
  <r>
    <s v="Chabot-Las Positas CCD"/>
    <x v="1"/>
    <s v="482"/>
    <s v="Multi-College District"/>
    <n v="20160"/>
    <x v="10"/>
    <n v="9685.9"/>
    <n v="45000"/>
    <m/>
    <n v="113"/>
    <n v="0"/>
    <m/>
    <m/>
    <m/>
    <m/>
    <m/>
    <m/>
    <n v="1"/>
    <n v="0"/>
    <n v="44"/>
    <n v="0"/>
    <n v="500"/>
    <m/>
    <m/>
    <m/>
    <m/>
    <m/>
    <m/>
    <n v="0"/>
    <n v="80019"/>
    <m/>
    <m/>
    <m/>
    <m/>
    <m/>
    <m/>
    <m/>
    <m/>
    <m/>
    <m/>
    <n v="80019"/>
    <m/>
    <m/>
    <m/>
    <m/>
    <m/>
    <m/>
    <m/>
    <m/>
    <m/>
    <m/>
    <m/>
    <m/>
    <m/>
    <m/>
    <m/>
    <n v="15393"/>
    <m/>
    <m/>
    <m/>
    <m/>
    <m/>
    <m/>
    <m/>
    <m/>
    <m/>
    <n v="15393"/>
    <m/>
    <m/>
    <m/>
    <m/>
    <m/>
    <m/>
    <m/>
    <m/>
    <m/>
    <m/>
    <n v="0"/>
    <m/>
    <m/>
    <n v="71000"/>
    <m/>
    <m/>
    <m/>
    <m/>
    <m/>
    <m/>
    <m/>
    <m/>
    <m/>
    <n v="71000"/>
    <m/>
    <m/>
    <m/>
    <m/>
    <m/>
    <m/>
    <m/>
    <m/>
    <m/>
    <m/>
    <n v="0"/>
    <m/>
    <m/>
    <m/>
    <m/>
    <m/>
    <m/>
    <m/>
    <m/>
    <m/>
    <m/>
    <n v="0"/>
    <m/>
    <m/>
    <m/>
    <m/>
    <m/>
    <m/>
    <m/>
    <m/>
    <m/>
    <m/>
    <m/>
    <m/>
    <n v="0"/>
    <m/>
    <n v="7700"/>
    <m/>
    <m/>
    <m/>
    <m/>
    <m/>
    <m/>
    <m/>
    <m/>
    <m/>
    <m/>
    <n v="7700"/>
    <m/>
    <m/>
    <m/>
    <m/>
    <m/>
    <m/>
    <m/>
    <m/>
    <m/>
    <m/>
    <m/>
    <n v="0.35"/>
    <n v="0.68"/>
    <n v="1"/>
    <m/>
    <m/>
    <m/>
    <m/>
    <m/>
    <m/>
    <m/>
    <m/>
    <m/>
    <m/>
    <m/>
    <m/>
    <n v="0"/>
    <m/>
    <m/>
    <m/>
    <m/>
    <m/>
    <m/>
    <m/>
    <m/>
    <m/>
    <n v="0"/>
    <m/>
    <m/>
    <m/>
    <m/>
    <m/>
    <m/>
    <m/>
    <m/>
    <m/>
    <n v="0"/>
    <m/>
    <m/>
    <m/>
    <m/>
    <m/>
    <m/>
    <m/>
    <m/>
    <m/>
    <m/>
    <n v="0"/>
    <n v="95412"/>
    <n v="0"/>
    <n v="95412"/>
    <s v="Department chair (Faculty position)"/>
    <m/>
    <s v="M.L.S."/>
    <s v="yes"/>
    <m/>
    <m/>
    <m/>
    <m/>
    <m/>
    <m/>
    <n v="1262"/>
    <n v="5135"/>
    <n v="60810"/>
    <n v="68"/>
    <n v="51381"/>
    <n v="66669"/>
    <m/>
    <n v="118"/>
    <n v="296"/>
    <m/>
    <m/>
    <m/>
    <m/>
    <m/>
    <m/>
    <m/>
    <s v="No"/>
    <m/>
    <n v="5"/>
    <m/>
    <m/>
    <m/>
    <m/>
    <m/>
    <n v="6"/>
    <m/>
    <n v="6"/>
    <m/>
    <n v="5.65"/>
    <n v="2.25"/>
    <n v="5.32"/>
    <n v="10.97"/>
    <n v="5.32"/>
    <n v="0"/>
    <m/>
    <m/>
    <n v="1527"/>
    <s v="Estimate"/>
    <n v="2706"/>
    <n v="4950"/>
    <n v="1391"/>
    <n v="2477"/>
    <n v="12"/>
    <m/>
    <m/>
    <m/>
    <m/>
    <n v="13063"/>
    <n v="0"/>
    <n v="0"/>
    <m/>
    <n v="0"/>
    <n v="0"/>
    <n v="0"/>
    <m/>
    <m/>
    <m/>
    <m/>
    <m/>
    <m/>
    <m/>
    <m/>
    <m/>
    <m/>
    <m/>
    <m/>
    <m/>
    <m/>
    <n v="171"/>
    <n v="0"/>
    <n v="10"/>
    <n v="0"/>
    <m/>
    <m/>
    <n v="5130"/>
    <m/>
    <m/>
    <m/>
    <m/>
    <m/>
    <m/>
    <n v="2"/>
    <n v="3"/>
    <n v="40"/>
    <m/>
    <m/>
    <m/>
    <m/>
    <m/>
    <n v="12.5"/>
    <n v="12.5"/>
    <n v="12.5"/>
    <n v="12.5"/>
    <n v="6"/>
    <n v="8"/>
    <n v="0"/>
    <s v="7:30 am - 8:00 pm"/>
    <s v="7:30 am - 8:00 pm"/>
    <s v="7:30 am - 8:00 pm"/>
    <s v="7:30 am - 8:00 pm"/>
    <s v="8:00 am - 2:00 pm"/>
    <s v="9:00 am - 5:00 pm"/>
    <n v="0"/>
    <s v="No"/>
    <m/>
    <m/>
    <m/>
    <m/>
    <m/>
    <m/>
    <m/>
    <m/>
    <m/>
    <m/>
    <m/>
    <m/>
    <m/>
    <m/>
    <n v="5"/>
    <n v="7"/>
    <n v="7"/>
    <n v="5"/>
    <n v="0"/>
    <m/>
    <m/>
    <s v="10:00 am - 3:00 pm"/>
    <s v="10:00 am - 5:00 pm"/>
    <s v="10:00 am - 5:00 pm"/>
    <s v="10:00 am - 3:00 pm"/>
    <n v="0"/>
    <n v="0"/>
    <n v="0"/>
    <s v="No"/>
    <m/>
    <m/>
    <m/>
    <m/>
    <s v="Yes"/>
    <s v="Yes"/>
    <n v="24"/>
    <n v="0"/>
    <m/>
    <n v="0"/>
    <n v="0"/>
    <s v="No"/>
    <m/>
    <n v="229298"/>
    <s v="Spring"/>
    <m/>
    <s v="No"/>
    <m/>
    <m/>
    <m/>
    <m/>
    <m/>
    <m/>
    <m/>
    <m/>
    <m/>
    <m/>
    <m/>
    <m/>
    <m/>
    <m/>
    <m/>
    <s v="No"/>
    <m/>
    <m/>
    <m/>
    <m/>
    <m/>
    <m/>
    <m/>
    <m/>
    <m/>
    <m/>
    <m/>
    <n v="1820.6578947368419"/>
    <x v="0"/>
    <s v="Small"/>
  </r>
  <r>
    <s v="Chaffey CCD"/>
    <x v="74"/>
    <s v="921"/>
    <s v="Single College District"/>
    <n v="20160"/>
    <x v="10"/>
    <n v="15453.61"/>
    <n v="36273"/>
    <m/>
    <n v="190"/>
    <n v="14"/>
    <m/>
    <m/>
    <m/>
    <m/>
    <m/>
    <m/>
    <n v="1"/>
    <n v="0"/>
    <n v="72"/>
    <n v="96"/>
    <n v="644"/>
    <m/>
    <m/>
    <m/>
    <m/>
    <m/>
    <m/>
    <n v="0"/>
    <m/>
    <m/>
    <m/>
    <m/>
    <m/>
    <m/>
    <m/>
    <m/>
    <n v="30000"/>
    <m/>
    <m/>
    <n v="30000"/>
    <m/>
    <m/>
    <m/>
    <m/>
    <m/>
    <m/>
    <m/>
    <m/>
    <m/>
    <m/>
    <m/>
    <m/>
    <m/>
    <m/>
    <m/>
    <m/>
    <m/>
    <m/>
    <m/>
    <m/>
    <m/>
    <m/>
    <n v="2008"/>
    <m/>
    <m/>
    <n v="2008"/>
    <m/>
    <m/>
    <m/>
    <m/>
    <m/>
    <m/>
    <m/>
    <m/>
    <m/>
    <m/>
    <n v="0"/>
    <m/>
    <m/>
    <m/>
    <m/>
    <m/>
    <m/>
    <m/>
    <n v="1878"/>
    <m/>
    <n v="104923"/>
    <m/>
    <m/>
    <n v="106801"/>
    <m/>
    <m/>
    <m/>
    <m/>
    <m/>
    <m/>
    <m/>
    <m/>
    <n v="34100"/>
    <m/>
    <n v="34100"/>
    <m/>
    <m/>
    <m/>
    <m/>
    <m/>
    <m/>
    <m/>
    <m/>
    <m/>
    <m/>
    <n v="0"/>
    <m/>
    <m/>
    <m/>
    <m/>
    <m/>
    <m/>
    <m/>
    <m/>
    <m/>
    <m/>
    <m/>
    <m/>
    <n v="0"/>
    <m/>
    <m/>
    <m/>
    <m/>
    <m/>
    <m/>
    <m/>
    <m/>
    <m/>
    <m/>
    <m/>
    <m/>
    <n v="0"/>
    <m/>
    <m/>
    <m/>
    <m/>
    <m/>
    <m/>
    <m/>
    <m/>
    <m/>
    <m/>
    <m/>
    <n v="0.77"/>
    <n v="0.97"/>
    <n v="0.99"/>
    <m/>
    <m/>
    <m/>
    <m/>
    <m/>
    <m/>
    <m/>
    <m/>
    <m/>
    <m/>
    <m/>
    <m/>
    <n v="0"/>
    <m/>
    <m/>
    <m/>
    <m/>
    <m/>
    <m/>
    <m/>
    <m/>
    <m/>
    <n v="0"/>
    <m/>
    <m/>
    <m/>
    <m/>
    <m/>
    <m/>
    <m/>
    <m/>
    <m/>
    <n v="0"/>
    <m/>
    <m/>
    <m/>
    <m/>
    <m/>
    <m/>
    <n v="3294"/>
    <m/>
    <m/>
    <m/>
    <n v="3294"/>
    <n v="32008"/>
    <n v="0"/>
    <n v="35302"/>
    <s v="Dean or other administrator"/>
    <m/>
    <m/>
    <s v="no"/>
    <m/>
    <m/>
    <m/>
    <m/>
    <m/>
    <m/>
    <n v="330"/>
    <n v="1211"/>
    <n v="187916"/>
    <n v="12"/>
    <n v="45"/>
    <n v="83532"/>
    <m/>
    <n v="0"/>
    <n v="12318"/>
    <m/>
    <m/>
    <m/>
    <m/>
    <m/>
    <m/>
    <m/>
    <s v="No"/>
    <m/>
    <n v="5"/>
    <m/>
    <m/>
    <m/>
    <m/>
    <m/>
    <n v="9"/>
    <m/>
    <n v="2"/>
    <m/>
    <n v="7.63"/>
    <n v="2"/>
    <n v="8.08"/>
    <n v="15.71"/>
    <n v="8.08"/>
    <n v="0"/>
    <m/>
    <m/>
    <n v="11098"/>
    <s v="Actual"/>
    <n v="5496"/>
    <n v="16170"/>
    <m/>
    <n v="49"/>
    <n v="47"/>
    <m/>
    <m/>
    <m/>
    <m/>
    <n v="32860"/>
    <m/>
    <m/>
    <m/>
    <m/>
    <m/>
    <m/>
    <m/>
    <m/>
    <m/>
    <m/>
    <m/>
    <m/>
    <m/>
    <m/>
    <m/>
    <m/>
    <m/>
    <m/>
    <m/>
    <m/>
    <n v="591"/>
    <m/>
    <m/>
    <m/>
    <m/>
    <m/>
    <n v="13312"/>
    <m/>
    <m/>
    <m/>
    <m/>
    <m/>
    <m/>
    <m/>
    <m/>
    <m/>
    <m/>
    <m/>
    <m/>
    <m/>
    <m/>
    <n v="12.5"/>
    <n v="12.5"/>
    <n v="12.5"/>
    <n v="12.5"/>
    <n v="8"/>
    <n v="5"/>
    <n v="5"/>
    <s v="7:30 am - 8:00 pm"/>
    <s v="7:30 am - 8:00 pm"/>
    <s v="7:30 am - 8:00 pm"/>
    <s v="7:30 am - 8:00 pm"/>
    <s v="8:00 am - 4:00 pm"/>
    <s v="10:00 am - 3:00 pm"/>
    <s v="10:00 am - 3:00 pm"/>
    <s v="No"/>
    <m/>
    <m/>
    <m/>
    <m/>
    <m/>
    <m/>
    <m/>
    <m/>
    <m/>
    <m/>
    <m/>
    <m/>
    <m/>
    <m/>
    <n v="11"/>
    <n v="11"/>
    <n v="11"/>
    <n v="11"/>
    <n v="5"/>
    <n v="0"/>
    <n v="0"/>
    <s v="8:00 am - 7:00 pm"/>
    <s v="8:00 am - 7:00 pm"/>
    <s v="8:00 am - 7:00 pm"/>
    <s v="8:00 am - 7:00 pm"/>
    <s v="10:00 am - 3:00 pm"/>
    <n v="0"/>
    <n v="0"/>
    <s v="No"/>
    <m/>
    <m/>
    <m/>
    <m/>
    <s v="Yes"/>
    <s v="Yes"/>
    <n v="49"/>
    <m/>
    <m/>
    <m/>
    <m/>
    <s v="No"/>
    <m/>
    <n v="361014"/>
    <s v="Fall "/>
    <m/>
    <s v="Yes"/>
    <s v="Social Science"/>
    <n v="3"/>
    <n v="1"/>
    <m/>
    <m/>
    <m/>
    <m/>
    <m/>
    <m/>
    <m/>
    <m/>
    <m/>
    <m/>
    <m/>
    <m/>
    <s v="No"/>
    <m/>
    <m/>
    <m/>
    <m/>
    <m/>
    <m/>
    <m/>
    <m/>
    <m/>
    <m/>
    <m/>
    <n v="1912.575495049505"/>
    <x v="2"/>
    <s v="Medium"/>
  </r>
  <r>
    <s v="State Center CCD"/>
    <x v="70"/>
    <n v="573"/>
    <s v="Multi-College District"/>
    <n v="20160"/>
    <x v="10"/>
    <n v="4038.36"/>
    <n v="8487"/>
    <m/>
    <n v="33"/>
    <n v="3"/>
    <m/>
    <m/>
    <m/>
    <m/>
    <m/>
    <m/>
    <n v="0"/>
    <m/>
    <m/>
    <n v="22"/>
    <n v="189"/>
    <m/>
    <m/>
    <m/>
    <m/>
    <m/>
    <m/>
    <n v="0"/>
    <m/>
    <m/>
    <m/>
    <m/>
    <m/>
    <m/>
    <m/>
    <m/>
    <n v="38058"/>
    <m/>
    <m/>
    <n v="38058"/>
    <m/>
    <m/>
    <m/>
    <m/>
    <m/>
    <m/>
    <m/>
    <m/>
    <m/>
    <m/>
    <m/>
    <m/>
    <m/>
    <m/>
    <m/>
    <m/>
    <m/>
    <m/>
    <m/>
    <m/>
    <m/>
    <m/>
    <n v="8136"/>
    <m/>
    <m/>
    <n v="8136"/>
    <m/>
    <m/>
    <m/>
    <m/>
    <m/>
    <m/>
    <m/>
    <m/>
    <m/>
    <m/>
    <n v="0"/>
    <m/>
    <m/>
    <m/>
    <m/>
    <m/>
    <m/>
    <m/>
    <m/>
    <m/>
    <n v="18392"/>
    <n v="18392"/>
    <s v="Title V Federal Grant"/>
    <n v="36784"/>
    <m/>
    <m/>
    <m/>
    <m/>
    <m/>
    <m/>
    <m/>
    <m/>
    <m/>
    <m/>
    <n v="0"/>
    <m/>
    <m/>
    <m/>
    <m/>
    <m/>
    <m/>
    <m/>
    <m/>
    <m/>
    <m/>
    <n v="0"/>
    <m/>
    <m/>
    <m/>
    <m/>
    <m/>
    <m/>
    <m/>
    <m/>
    <m/>
    <m/>
    <m/>
    <m/>
    <n v="0"/>
    <m/>
    <m/>
    <m/>
    <m/>
    <m/>
    <m/>
    <m/>
    <m/>
    <n v="1032"/>
    <m/>
    <m/>
    <m/>
    <n v="1032"/>
    <m/>
    <m/>
    <m/>
    <m/>
    <m/>
    <m/>
    <m/>
    <m/>
    <m/>
    <m/>
    <m/>
    <n v="0.12"/>
    <n v="0.62"/>
    <n v="0.99"/>
    <m/>
    <m/>
    <m/>
    <m/>
    <m/>
    <m/>
    <m/>
    <m/>
    <m/>
    <m/>
    <m/>
    <m/>
    <n v="0"/>
    <m/>
    <m/>
    <m/>
    <m/>
    <m/>
    <m/>
    <m/>
    <m/>
    <m/>
    <n v="0"/>
    <m/>
    <m/>
    <m/>
    <m/>
    <m/>
    <m/>
    <m/>
    <m/>
    <m/>
    <n v="0"/>
    <m/>
    <m/>
    <m/>
    <m/>
    <m/>
    <m/>
    <m/>
    <m/>
    <m/>
    <m/>
    <n v="0"/>
    <n v="46194"/>
    <n v="0"/>
    <n v="46194"/>
    <s v="Dean or other administrator"/>
    <m/>
    <m/>
    <s v="no"/>
    <m/>
    <m/>
    <m/>
    <m/>
    <m/>
    <m/>
    <n v="948"/>
    <n v="689"/>
    <n v="38568"/>
    <n v="28"/>
    <m/>
    <n v="12757"/>
    <m/>
    <n v="44"/>
    <n v="4102"/>
    <m/>
    <m/>
    <m/>
    <m/>
    <m/>
    <m/>
    <m/>
    <s v="No"/>
    <m/>
    <n v="2"/>
    <m/>
    <m/>
    <m/>
    <m/>
    <m/>
    <n v="3"/>
    <m/>
    <n v="4"/>
    <m/>
    <n v="2.4750000000000001"/>
    <n v="0.91"/>
    <n v="2.657"/>
    <n v="5.1319999999999997"/>
    <n v="2.657"/>
    <m/>
    <m/>
    <m/>
    <n v="3378"/>
    <s v="Estimate"/>
    <n v="2007"/>
    <n v="4205"/>
    <n v="475"/>
    <n v="213"/>
    <n v="0"/>
    <m/>
    <m/>
    <m/>
    <m/>
    <n v="10278"/>
    <m/>
    <n v="20"/>
    <m/>
    <m/>
    <m/>
    <m/>
    <m/>
    <m/>
    <m/>
    <m/>
    <m/>
    <m/>
    <m/>
    <m/>
    <m/>
    <m/>
    <m/>
    <m/>
    <m/>
    <m/>
    <m/>
    <m/>
    <m/>
    <n v="85"/>
    <m/>
    <m/>
    <n v="5468"/>
    <m/>
    <m/>
    <m/>
    <m/>
    <m/>
    <m/>
    <n v="1"/>
    <n v="2"/>
    <n v="38"/>
    <m/>
    <m/>
    <m/>
    <m/>
    <m/>
    <n v="12"/>
    <n v="12"/>
    <n v="12"/>
    <n v="12"/>
    <n v="7"/>
    <m/>
    <m/>
    <s v="8:00 am - 8:00 pm"/>
    <s v="8:00 am - 8:00 pm"/>
    <s v="8:00 am - 8:00 pm"/>
    <s v="8:00 am - 8:00 pm"/>
    <s v="8:00 am - 3:00 pm"/>
    <m/>
    <m/>
    <s v="No"/>
    <m/>
    <m/>
    <m/>
    <m/>
    <m/>
    <m/>
    <m/>
    <m/>
    <m/>
    <m/>
    <m/>
    <m/>
    <m/>
    <m/>
    <m/>
    <m/>
    <m/>
    <m/>
    <m/>
    <m/>
    <m/>
    <m/>
    <m/>
    <m/>
    <m/>
    <m/>
    <m/>
    <m/>
    <s v="No"/>
    <m/>
    <m/>
    <m/>
    <m/>
    <s v="Yes"/>
    <s v="No"/>
    <m/>
    <m/>
    <m/>
    <m/>
    <m/>
    <s v="Yes"/>
    <n v="3"/>
    <n v="95061"/>
    <s v="Fall "/>
    <m/>
    <s v="No"/>
    <m/>
    <m/>
    <m/>
    <m/>
    <m/>
    <m/>
    <m/>
    <m/>
    <m/>
    <m/>
    <m/>
    <m/>
    <m/>
    <m/>
    <m/>
    <s v="No"/>
    <m/>
    <m/>
    <m/>
    <m/>
    <m/>
    <m/>
    <m/>
    <m/>
    <m/>
    <m/>
    <m/>
    <n v="1519.8946179902146"/>
    <x v="1"/>
    <s v="Small"/>
  </r>
  <r>
    <s v="Yosemite CCD"/>
    <x v="16"/>
    <s v="591"/>
    <s v="Multi-College District"/>
    <n v="20160"/>
    <x v="10"/>
    <n v="1673.19"/>
    <n v="11573"/>
    <m/>
    <n v="87"/>
    <n v="8"/>
    <m/>
    <m/>
    <m/>
    <m/>
    <m/>
    <m/>
    <n v="0"/>
    <n v="0"/>
    <n v="0"/>
    <n v="36"/>
    <n v="181"/>
    <m/>
    <m/>
    <m/>
    <m/>
    <m/>
    <m/>
    <n v="0"/>
    <m/>
    <m/>
    <m/>
    <m/>
    <m/>
    <m/>
    <m/>
    <m/>
    <n v="16625"/>
    <m/>
    <m/>
    <n v="16625"/>
    <m/>
    <m/>
    <m/>
    <m/>
    <m/>
    <m/>
    <m/>
    <m/>
    <m/>
    <m/>
    <m/>
    <m/>
    <m/>
    <n v="5382"/>
    <m/>
    <m/>
    <m/>
    <m/>
    <m/>
    <m/>
    <m/>
    <m/>
    <m/>
    <m/>
    <m/>
    <n v="5382"/>
    <m/>
    <m/>
    <m/>
    <m/>
    <m/>
    <m/>
    <m/>
    <m/>
    <m/>
    <m/>
    <n v="0"/>
    <m/>
    <m/>
    <m/>
    <m/>
    <m/>
    <m/>
    <m/>
    <m/>
    <m/>
    <n v="20165"/>
    <m/>
    <m/>
    <n v="20165"/>
    <m/>
    <m/>
    <m/>
    <m/>
    <m/>
    <m/>
    <m/>
    <m/>
    <m/>
    <m/>
    <n v="0"/>
    <m/>
    <m/>
    <m/>
    <m/>
    <m/>
    <m/>
    <m/>
    <m/>
    <m/>
    <m/>
    <n v="0"/>
    <n v="1453"/>
    <m/>
    <m/>
    <m/>
    <m/>
    <m/>
    <m/>
    <m/>
    <n v="2000"/>
    <m/>
    <m/>
    <m/>
    <n v="3453"/>
    <m/>
    <m/>
    <m/>
    <m/>
    <m/>
    <m/>
    <m/>
    <m/>
    <m/>
    <m/>
    <m/>
    <m/>
    <n v="0"/>
    <m/>
    <m/>
    <m/>
    <m/>
    <m/>
    <m/>
    <m/>
    <m/>
    <m/>
    <m/>
    <m/>
    <n v="0.43"/>
    <n v="0.78"/>
    <n v="0.93"/>
    <m/>
    <m/>
    <m/>
    <m/>
    <m/>
    <m/>
    <m/>
    <m/>
    <m/>
    <m/>
    <m/>
    <m/>
    <n v="0"/>
    <m/>
    <m/>
    <m/>
    <m/>
    <m/>
    <m/>
    <m/>
    <m/>
    <m/>
    <n v="0"/>
    <m/>
    <m/>
    <m/>
    <m/>
    <m/>
    <m/>
    <m/>
    <m/>
    <m/>
    <n v="0"/>
    <m/>
    <m/>
    <m/>
    <m/>
    <m/>
    <m/>
    <m/>
    <m/>
    <m/>
    <m/>
    <n v="0"/>
    <n v="22007"/>
    <n v="0"/>
    <n v="22007"/>
    <s v="Department chair (Faculty position)"/>
    <m/>
    <s v="M.L.I.S."/>
    <s v="yes"/>
    <m/>
    <m/>
    <m/>
    <m/>
    <m/>
    <m/>
    <n v="950"/>
    <n v="4395"/>
    <n v="45245"/>
    <n v="130"/>
    <n v="18643"/>
    <n v="38886"/>
    <m/>
    <n v="178"/>
    <n v="0"/>
    <m/>
    <m/>
    <m/>
    <m/>
    <m/>
    <m/>
    <m/>
    <s v="No"/>
    <m/>
    <n v="1"/>
    <m/>
    <m/>
    <m/>
    <m/>
    <m/>
    <n v="4"/>
    <m/>
    <n v="1"/>
    <m/>
    <n v="3"/>
    <n v="0"/>
    <n v="1.1000000000000001"/>
    <n v="4.0999999999999996"/>
    <n v="1.1000000000000001"/>
    <n v="0"/>
    <m/>
    <m/>
    <n v="11406"/>
    <s v="Estimate"/>
    <n v="2819"/>
    <n v="3953"/>
    <n v="1000"/>
    <n v="3241"/>
    <n v="152"/>
    <m/>
    <m/>
    <m/>
    <m/>
    <n v="22571"/>
    <n v="1860"/>
    <n v="197"/>
    <m/>
    <n v="615"/>
    <n v="167"/>
    <m/>
    <m/>
    <m/>
    <m/>
    <m/>
    <m/>
    <m/>
    <m/>
    <m/>
    <m/>
    <m/>
    <m/>
    <m/>
    <m/>
    <m/>
    <m/>
    <m/>
    <m/>
    <n v="64"/>
    <m/>
    <m/>
    <n v="1217"/>
    <m/>
    <m/>
    <m/>
    <m/>
    <m/>
    <m/>
    <n v="2"/>
    <n v="3"/>
    <n v="45"/>
    <m/>
    <m/>
    <m/>
    <m/>
    <m/>
    <n v="12.25"/>
    <n v="12.25"/>
    <n v="12.25"/>
    <n v="12.25"/>
    <n v="8.75"/>
    <n v="0"/>
    <n v="0"/>
    <s v="7:45 am - 8:00 pm"/>
    <s v="7:45 am - 8:00 pm"/>
    <s v="7:45 am - 8:00 pm"/>
    <s v="7:45 am - 8:00 pm"/>
    <s v="7:45 am - 4:30 pm"/>
    <n v="0"/>
    <n v="0"/>
    <s v="No"/>
    <m/>
    <m/>
    <m/>
    <m/>
    <m/>
    <m/>
    <m/>
    <m/>
    <m/>
    <m/>
    <m/>
    <m/>
    <m/>
    <m/>
    <n v="9.75"/>
    <n v="9.75"/>
    <n v="9.75"/>
    <n v="9.75"/>
    <n v="0"/>
    <n v="0"/>
    <n v="0"/>
    <s v="7:45 am - 5:30 pm"/>
    <s v="7:45 am - 5:30 pm"/>
    <s v="7:45 am - 5:30 pm"/>
    <s v="7:45 am - 5:30 pm"/>
    <n v="0"/>
    <n v="0"/>
    <n v="0"/>
    <s v="No"/>
    <m/>
    <m/>
    <m/>
    <m/>
    <s v="No"/>
    <s v="No"/>
    <n v="15"/>
    <m/>
    <m/>
    <n v="0"/>
    <n v="0"/>
    <s v="No"/>
    <m/>
    <n v="101438"/>
    <s v="Spring"/>
    <m/>
    <s v="No"/>
    <m/>
    <m/>
    <m/>
    <m/>
    <m/>
    <m/>
    <m/>
    <m/>
    <m/>
    <m/>
    <m/>
    <m/>
    <m/>
    <m/>
    <m/>
    <s v="Yes"/>
    <m/>
    <m/>
    <m/>
    <s v="Donations from Faculty"/>
    <m/>
    <m/>
    <m/>
    <s v="Other"/>
    <s v="College supplements book budget with additional Lottery funds specifically for textbooks"/>
    <m/>
    <m/>
    <n v="1521.0818181818181"/>
    <x v="1"/>
    <s v="Small"/>
  </r>
  <r>
    <s v="Copper Mountain"/>
    <x v="2"/>
    <s v="971"/>
    <s v="Single College District"/>
    <n v="20160"/>
    <x v="10"/>
    <n v="1396.14"/>
    <n v="15000"/>
    <m/>
    <n v="51"/>
    <n v="7"/>
    <m/>
    <m/>
    <m/>
    <m/>
    <m/>
    <m/>
    <n v="0"/>
    <n v="0"/>
    <n v="0"/>
    <n v="59"/>
    <n v="244"/>
    <m/>
    <m/>
    <m/>
    <m/>
    <m/>
    <m/>
    <n v="0"/>
    <m/>
    <m/>
    <m/>
    <n v="9903"/>
    <m/>
    <m/>
    <m/>
    <m/>
    <n v="13976"/>
    <n v="12562"/>
    <m/>
    <n v="36441"/>
    <m/>
    <m/>
    <m/>
    <m/>
    <m/>
    <m/>
    <m/>
    <m/>
    <m/>
    <m/>
    <m/>
    <m/>
    <m/>
    <m/>
    <m/>
    <m/>
    <m/>
    <m/>
    <m/>
    <m/>
    <m/>
    <m/>
    <n v="4834"/>
    <m/>
    <m/>
    <n v="4834"/>
    <m/>
    <m/>
    <m/>
    <m/>
    <m/>
    <m/>
    <m/>
    <m/>
    <m/>
    <m/>
    <n v="0"/>
    <n v="15618"/>
    <m/>
    <m/>
    <m/>
    <m/>
    <m/>
    <m/>
    <m/>
    <m/>
    <m/>
    <m/>
    <m/>
    <n v="15618"/>
    <n v="448"/>
    <m/>
    <m/>
    <m/>
    <m/>
    <m/>
    <m/>
    <m/>
    <m/>
    <m/>
    <n v="448"/>
    <m/>
    <m/>
    <m/>
    <m/>
    <m/>
    <m/>
    <m/>
    <m/>
    <m/>
    <m/>
    <n v="0"/>
    <m/>
    <m/>
    <m/>
    <m/>
    <m/>
    <m/>
    <m/>
    <m/>
    <m/>
    <m/>
    <m/>
    <m/>
    <n v="0"/>
    <m/>
    <m/>
    <m/>
    <m/>
    <m/>
    <m/>
    <m/>
    <m/>
    <n v="1398"/>
    <m/>
    <m/>
    <m/>
    <n v="1398"/>
    <m/>
    <m/>
    <m/>
    <m/>
    <m/>
    <m/>
    <m/>
    <m/>
    <m/>
    <m/>
    <m/>
    <n v="0.67"/>
    <n v="0.87"/>
    <n v="0.96"/>
    <m/>
    <m/>
    <m/>
    <m/>
    <m/>
    <m/>
    <m/>
    <m/>
    <m/>
    <m/>
    <m/>
    <m/>
    <n v="0"/>
    <m/>
    <m/>
    <m/>
    <m/>
    <m/>
    <m/>
    <m/>
    <m/>
    <m/>
    <n v="0"/>
    <m/>
    <m/>
    <m/>
    <m/>
    <m/>
    <m/>
    <m/>
    <m/>
    <m/>
    <n v="0"/>
    <n v="1110"/>
    <m/>
    <m/>
    <m/>
    <m/>
    <m/>
    <m/>
    <m/>
    <m/>
    <m/>
    <n v="1110"/>
    <n v="41275"/>
    <n v="0"/>
    <n v="42385"/>
    <s v="Department chair (Faculty position)"/>
    <m/>
    <s v="M.L.S."/>
    <s v="yes"/>
    <m/>
    <m/>
    <m/>
    <m/>
    <m/>
    <m/>
    <n v="476"/>
    <n v="523"/>
    <n v="55387"/>
    <n v="46"/>
    <n v="12230"/>
    <n v="13287"/>
    <m/>
    <n v="19"/>
    <n v="5"/>
    <m/>
    <m/>
    <m/>
    <m/>
    <m/>
    <m/>
    <m/>
    <s v="No"/>
    <m/>
    <n v="1"/>
    <m/>
    <m/>
    <m/>
    <m/>
    <m/>
    <n v="3"/>
    <m/>
    <n v="6"/>
    <m/>
    <n v="2.5"/>
    <n v="3"/>
    <n v="2.38"/>
    <n v="4.88"/>
    <n v="2.38"/>
    <m/>
    <m/>
    <m/>
    <n v="1447"/>
    <s v="Actual"/>
    <n v="3313"/>
    <n v="7096"/>
    <n v="0"/>
    <n v="128"/>
    <n v="0"/>
    <m/>
    <m/>
    <m/>
    <m/>
    <n v="11984"/>
    <n v="0"/>
    <n v="0"/>
    <m/>
    <n v="0"/>
    <n v="0"/>
    <n v="0"/>
    <m/>
    <m/>
    <m/>
    <m/>
    <m/>
    <m/>
    <m/>
    <m/>
    <m/>
    <m/>
    <m/>
    <m/>
    <m/>
    <m/>
    <n v="4"/>
    <n v="0"/>
    <n v="101"/>
    <n v="1"/>
    <m/>
    <m/>
    <n v="1404"/>
    <m/>
    <m/>
    <m/>
    <m/>
    <m/>
    <m/>
    <n v="0"/>
    <m/>
    <m/>
    <m/>
    <m/>
    <m/>
    <m/>
    <m/>
    <n v="12.5"/>
    <n v="12.5"/>
    <n v="12.5"/>
    <n v="12.5"/>
    <n v="10"/>
    <m/>
    <m/>
    <s v="8:00 am - 8:30 pm"/>
    <s v="8:00 am - 8:30 pm"/>
    <s v="8:00 am - 8:30 pm"/>
    <s v="8:00 am - 8:30 pm"/>
    <s v="8:00 am - 6:00  pm"/>
    <m/>
    <m/>
    <s v="No"/>
    <m/>
    <m/>
    <m/>
    <m/>
    <m/>
    <m/>
    <m/>
    <m/>
    <m/>
    <m/>
    <m/>
    <m/>
    <m/>
    <m/>
    <n v="10"/>
    <n v="10"/>
    <n v="10"/>
    <n v="10"/>
    <m/>
    <m/>
    <m/>
    <s v="8:00 am - 6:00 pm"/>
    <s v="8:00 am - 6:00 pm"/>
    <s v="8:00 am - 6:00 pm"/>
    <s v="8:00 am - 6:00 pm"/>
    <m/>
    <m/>
    <m/>
    <s v="Yes"/>
    <m/>
    <m/>
    <m/>
    <m/>
    <s v="Yes"/>
    <s v="Yes"/>
    <n v="40"/>
    <m/>
    <m/>
    <n v="0"/>
    <n v="0"/>
    <s v="No"/>
    <m/>
    <n v="20029"/>
    <s v="Fall "/>
    <m/>
    <s v="No"/>
    <m/>
    <m/>
    <m/>
    <m/>
    <m/>
    <m/>
    <m/>
    <m/>
    <m/>
    <m/>
    <m/>
    <m/>
    <m/>
    <m/>
    <m/>
    <s v="Yes"/>
    <s v="General Library Book Budget"/>
    <m/>
    <m/>
    <s v="Donations from Faculty"/>
    <m/>
    <m/>
    <m/>
    <m/>
    <m/>
    <m/>
    <m/>
    <n v="586.61344537815137"/>
    <x v="1"/>
    <s v="Small"/>
  </r>
  <r>
    <s v="San Bernardino CCD"/>
    <x v="77"/>
    <s v="981"/>
    <s v="Multi-College District"/>
    <n v="20160"/>
    <x v="10"/>
    <n v="4527.6400000000003"/>
    <n v="20000"/>
    <m/>
    <n v="108"/>
    <n v="12"/>
    <m/>
    <m/>
    <m/>
    <m/>
    <m/>
    <m/>
    <n v="1"/>
    <m/>
    <n v="36"/>
    <n v="70"/>
    <n v="307"/>
    <m/>
    <m/>
    <m/>
    <m/>
    <m/>
    <m/>
    <n v="0"/>
    <m/>
    <m/>
    <m/>
    <m/>
    <m/>
    <m/>
    <m/>
    <m/>
    <n v="14535"/>
    <m/>
    <m/>
    <n v="14535"/>
    <m/>
    <m/>
    <m/>
    <m/>
    <m/>
    <m/>
    <m/>
    <m/>
    <m/>
    <m/>
    <m/>
    <m/>
    <m/>
    <n v="1091"/>
    <m/>
    <m/>
    <m/>
    <m/>
    <m/>
    <m/>
    <m/>
    <m/>
    <n v="15000"/>
    <m/>
    <m/>
    <n v="16091"/>
    <m/>
    <m/>
    <m/>
    <m/>
    <m/>
    <m/>
    <m/>
    <m/>
    <m/>
    <m/>
    <n v="0"/>
    <m/>
    <m/>
    <m/>
    <m/>
    <m/>
    <m/>
    <m/>
    <m/>
    <m/>
    <n v="29166"/>
    <m/>
    <m/>
    <n v="29166"/>
    <m/>
    <m/>
    <m/>
    <m/>
    <m/>
    <m/>
    <m/>
    <m/>
    <m/>
    <m/>
    <n v="0"/>
    <m/>
    <m/>
    <m/>
    <m/>
    <m/>
    <m/>
    <m/>
    <m/>
    <m/>
    <m/>
    <n v="0"/>
    <m/>
    <m/>
    <m/>
    <m/>
    <m/>
    <m/>
    <m/>
    <m/>
    <m/>
    <m/>
    <m/>
    <m/>
    <n v="0"/>
    <n v="96"/>
    <m/>
    <m/>
    <m/>
    <m/>
    <m/>
    <m/>
    <m/>
    <m/>
    <m/>
    <m/>
    <m/>
    <n v="96"/>
    <m/>
    <m/>
    <m/>
    <m/>
    <m/>
    <m/>
    <m/>
    <m/>
    <m/>
    <m/>
    <m/>
    <n v="0.78"/>
    <n v="0.96"/>
    <n v="0.99"/>
    <m/>
    <m/>
    <m/>
    <m/>
    <m/>
    <m/>
    <m/>
    <m/>
    <m/>
    <n v="6791"/>
    <m/>
    <m/>
    <n v="6791"/>
    <m/>
    <m/>
    <m/>
    <m/>
    <m/>
    <m/>
    <m/>
    <m/>
    <m/>
    <n v="0"/>
    <m/>
    <m/>
    <m/>
    <m/>
    <m/>
    <m/>
    <m/>
    <m/>
    <m/>
    <n v="0"/>
    <m/>
    <m/>
    <m/>
    <m/>
    <m/>
    <m/>
    <m/>
    <m/>
    <m/>
    <m/>
    <n v="0"/>
    <n v="30626"/>
    <n v="0"/>
    <n v="30626"/>
    <s v="Department chair (Faculty position)"/>
    <m/>
    <s v="M.L.S."/>
    <s v="yes"/>
    <m/>
    <m/>
    <m/>
    <m/>
    <m/>
    <m/>
    <n v="594"/>
    <n v="188"/>
    <n v="0"/>
    <n v="89"/>
    <n v="0"/>
    <n v="57158"/>
    <m/>
    <n v="5"/>
    <n v="0"/>
    <m/>
    <m/>
    <m/>
    <m/>
    <m/>
    <m/>
    <m/>
    <s v="No"/>
    <m/>
    <n v="1"/>
    <m/>
    <m/>
    <m/>
    <m/>
    <m/>
    <n v="3"/>
    <m/>
    <n v="5"/>
    <m/>
    <n v="0"/>
    <n v="2.12"/>
    <n v="2.54"/>
    <n v="2.54"/>
    <n v="2.54"/>
    <n v="0"/>
    <m/>
    <m/>
    <n v="422"/>
    <s v="Actual"/>
    <n v="3076"/>
    <n v="7533"/>
    <n v="0"/>
    <n v="54"/>
    <n v="133"/>
    <m/>
    <m/>
    <m/>
    <m/>
    <n v="11218"/>
    <n v="0"/>
    <n v="152"/>
    <m/>
    <n v="0"/>
    <n v="0"/>
    <n v="0"/>
    <m/>
    <m/>
    <m/>
    <m/>
    <m/>
    <m/>
    <m/>
    <m/>
    <m/>
    <m/>
    <m/>
    <m/>
    <m/>
    <m/>
    <n v="54"/>
    <n v="0"/>
    <n v="0"/>
    <n v="0"/>
    <m/>
    <m/>
    <n v="1321"/>
    <m/>
    <m/>
    <m/>
    <m/>
    <m/>
    <m/>
    <n v="4"/>
    <n v="1"/>
    <n v="105"/>
    <m/>
    <m/>
    <m/>
    <m/>
    <m/>
    <n v="12"/>
    <n v="12"/>
    <n v="12"/>
    <n v="12"/>
    <n v="7"/>
    <n v="0"/>
    <n v="0"/>
    <s v="7:00 am - 7:00 pm"/>
    <s v="7:00 am - 7:00 pm"/>
    <s v="7:00 am - 7:00 pm"/>
    <s v="7:00 am - 7:00 pm"/>
    <s v="7:00 am - 2:00 pm"/>
    <n v="0"/>
    <n v="0"/>
    <s v="No"/>
    <m/>
    <m/>
    <m/>
    <m/>
    <m/>
    <m/>
    <m/>
    <m/>
    <m/>
    <m/>
    <m/>
    <m/>
    <m/>
    <m/>
    <m/>
    <m/>
    <m/>
    <m/>
    <m/>
    <m/>
    <m/>
    <m/>
    <m/>
    <m/>
    <m/>
    <m/>
    <m/>
    <m/>
    <s v="No"/>
    <m/>
    <m/>
    <m/>
    <m/>
    <s v="Yes"/>
    <s v="No"/>
    <m/>
    <m/>
    <m/>
    <m/>
    <m/>
    <s v="No"/>
    <m/>
    <n v="138163"/>
    <s v="Fall "/>
    <m/>
    <s v="No"/>
    <m/>
    <m/>
    <m/>
    <m/>
    <m/>
    <m/>
    <m/>
    <m/>
    <m/>
    <m/>
    <m/>
    <m/>
    <m/>
    <m/>
    <m/>
    <s v="No"/>
    <m/>
    <m/>
    <m/>
    <m/>
    <m/>
    <m/>
    <m/>
    <m/>
    <m/>
    <m/>
    <m/>
    <n v="1782.5354330708662"/>
    <x v="1"/>
    <s v="Small"/>
  </r>
  <r>
    <s v="Grossmont CCD"/>
    <x v="46"/>
    <s v="021"/>
    <s v="Multi-College District"/>
    <n v="20160"/>
    <x v="10"/>
    <n v="5214.97"/>
    <n v="33722"/>
    <m/>
    <n v="55"/>
    <n v="7"/>
    <m/>
    <m/>
    <m/>
    <m/>
    <m/>
    <m/>
    <n v="1"/>
    <n v="0"/>
    <n v="33"/>
    <n v="38"/>
    <n v="507"/>
    <m/>
    <m/>
    <m/>
    <m/>
    <m/>
    <m/>
    <n v="0"/>
    <m/>
    <m/>
    <m/>
    <n v="74692"/>
    <m/>
    <m/>
    <m/>
    <m/>
    <m/>
    <m/>
    <m/>
    <n v="74692"/>
    <m/>
    <m/>
    <m/>
    <m/>
    <m/>
    <m/>
    <m/>
    <m/>
    <m/>
    <m/>
    <m/>
    <m/>
    <m/>
    <n v="0"/>
    <m/>
    <m/>
    <m/>
    <n v="7815"/>
    <m/>
    <m/>
    <m/>
    <m/>
    <m/>
    <m/>
    <m/>
    <n v="7815"/>
    <m/>
    <m/>
    <m/>
    <m/>
    <m/>
    <m/>
    <m/>
    <m/>
    <m/>
    <m/>
    <n v="0"/>
    <m/>
    <m/>
    <m/>
    <m/>
    <n v="33527"/>
    <m/>
    <m/>
    <m/>
    <m/>
    <m/>
    <m/>
    <m/>
    <n v="33527"/>
    <n v="0"/>
    <m/>
    <m/>
    <m/>
    <m/>
    <m/>
    <m/>
    <m/>
    <m/>
    <m/>
    <n v="0"/>
    <m/>
    <m/>
    <m/>
    <m/>
    <m/>
    <m/>
    <m/>
    <m/>
    <m/>
    <m/>
    <n v="0"/>
    <m/>
    <m/>
    <m/>
    <m/>
    <m/>
    <m/>
    <m/>
    <m/>
    <m/>
    <m/>
    <m/>
    <m/>
    <n v="0"/>
    <m/>
    <m/>
    <m/>
    <m/>
    <n v="2000"/>
    <m/>
    <m/>
    <m/>
    <m/>
    <m/>
    <m/>
    <m/>
    <n v="2000"/>
    <m/>
    <m/>
    <m/>
    <m/>
    <m/>
    <m/>
    <m/>
    <m/>
    <m/>
    <m/>
    <m/>
    <n v="0.35"/>
    <n v="0.77"/>
    <n v="0.93"/>
    <m/>
    <m/>
    <m/>
    <m/>
    <m/>
    <m/>
    <n v="8489"/>
    <m/>
    <m/>
    <m/>
    <m/>
    <m/>
    <n v="8489"/>
    <m/>
    <m/>
    <m/>
    <m/>
    <m/>
    <m/>
    <m/>
    <m/>
    <m/>
    <n v="0"/>
    <m/>
    <m/>
    <m/>
    <m/>
    <m/>
    <m/>
    <m/>
    <m/>
    <m/>
    <n v="0"/>
    <n v="10177"/>
    <m/>
    <m/>
    <n v="6239"/>
    <m/>
    <m/>
    <m/>
    <m/>
    <m/>
    <m/>
    <n v="16416"/>
    <n v="82507"/>
    <n v="0"/>
    <n v="98923"/>
    <s v="Dean or other administrator"/>
    <m/>
    <m/>
    <s v="no"/>
    <m/>
    <m/>
    <m/>
    <m/>
    <m/>
    <m/>
    <n v="871"/>
    <n v="1912"/>
    <n v="69165"/>
    <n v="37"/>
    <n v="21"/>
    <n v="44488"/>
    <m/>
    <n v="7"/>
    <n v="0"/>
    <m/>
    <m/>
    <m/>
    <m/>
    <m/>
    <m/>
    <m/>
    <s v="No"/>
    <m/>
    <n v="3"/>
    <m/>
    <m/>
    <m/>
    <m/>
    <m/>
    <n v="4"/>
    <m/>
    <n v="5"/>
    <m/>
    <n v="4"/>
    <n v="1.8"/>
    <n v="3.93"/>
    <n v="7.93"/>
    <n v="3.93"/>
    <n v="0"/>
    <m/>
    <m/>
    <n v="1597"/>
    <s v="Actual"/>
    <n v="2068"/>
    <n v="5479"/>
    <m/>
    <n v="177"/>
    <n v="17"/>
    <m/>
    <m/>
    <m/>
    <m/>
    <n v="9338"/>
    <n v="318"/>
    <n v="113"/>
    <m/>
    <n v="326"/>
    <n v="65"/>
    <n v="87"/>
    <m/>
    <m/>
    <m/>
    <m/>
    <m/>
    <m/>
    <m/>
    <m/>
    <m/>
    <m/>
    <m/>
    <m/>
    <m/>
    <m/>
    <n v="48"/>
    <n v="4"/>
    <m/>
    <m/>
    <m/>
    <m/>
    <n v="1548"/>
    <m/>
    <m/>
    <m/>
    <m/>
    <m/>
    <m/>
    <n v="1"/>
    <n v="1"/>
    <n v="9"/>
    <m/>
    <m/>
    <m/>
    <m/>
    <m/>
    <n v="10.5"/>
    <n v="10.5"/>
    <n v="10.5"/>
    <n v="10.5"/>
    <n v="0"/>
    <n v="0"/>
    <n v="0"/>
    <s v="9:00 am - 7:30 pm"/>
    <s v="9:00 am - 7:30 pm"/>
    <s v="9:00 am - 7:30 pm"/>
    <s v="9:00 am - 7:30 pm"/>
    <m/>
    <m/>
    <m/>
    <s v="Yes"/>
    <n v="5.5"/>
    <n v="5.5"/>
    <n v="5.5"/>
    <n v="5.5"/>
    <n v="0"/>
    <n v="0"/>
    <n v="0"/>
    <s v="12:00 pm - 5:30 pm"/>
    <s v="12:00 pm - 5:30 pm"/>
    <s v="12:00 pm - 5:30 pm"/>
    <s v="12:00 pm - 5:30 pm"/>
    <m/>
    <m/>
    <m/>
    <m/>
    <m/>
    <m/>
    <m/>
    <m/>
    <m/>
    <m/>
    <m/>
    <m/>
    <m/>
    <m/>
    <m/>
    <m/>
    <m/>
    <s v="No"/>
    <m/>
    <m/>
    <m/>
    <m/>
    <s v="Yes"/>
    <s v="Yes"/>
    <n v="24"/>
    <m/>
    <m/>
    <n v="0"/>
    <n v="0"/>
    <s v="Yes"/>
    <n v="0"/>
    <n v="66386"/>
    <s v="Fall "/>
    <m/>
    <s v="No"/>
    <m/>
    <m/>
    <m/>
    <m/>
    <m/>
    <m/>
    <m/>
    <m/>
    <m/>
    <m/>
    <m/>
    <m/>
    <m/>
    <m/>
    <m/>
    <s v="Yes"/>
    <m/>
    <m/>
    <s v="College Foundation"/>
    <s v="Donations from Faculty"/>
    <m/>
    <m/>
    <m/>
    <m/>
    <m/>
    <m/>
    <m/>
    <n v="1326.9643765903309"/>
    <x v="1"/>
    <s v="Small"/>
  </r>
  <r>
    <s v="Foothill CCD"/>
    <x v="79"/>
    <s v="421"/>
    <s v="Multi-College District"/>
    <n v="20160"/>
    <x v="10"/>
    <n v="19215.439999999999"/>
    <n v="48000"/>
    <m/>
    <n v="2"/>
    <n v="11"/>
    <m/>
    <m/>
    <m/>
    <m/>
    <m/>
    <m/>
    <n v="1"/>
    <n v="146"/>
    <n v="24"/>
    <n v="64"/>
    <n v="935"/>
    <m/>
    <m/>
    <m/>
    <m/>
    <m/>
    <m/>
    <n v="0"/>
    <m/>
    <m/>
    <m/>
    <m/>
    <m/>
    <m/>
    <m/>
    <m/>
    <n v="43229"/>
    <m/>
    <m/>
    <n v="43229"/>
    <m/>
    <m/>
    <m/>
    <m/>
    <m/>
    <m/>
    <m/>
    <m/>
    <m/>
    <m/>
    <m/>
    <m/>
    <m/>
    <n v="3409"/>
    <m/>
    <m/>
    <m/>
    <m/>
    <m/>
    <m/>
    <m/>
    <m/>
    <m/>
    <m/>
    <m/>
    <n v="3409"/>
    <m/>
    <m/>
    <m/>
    <m/>
    <m/>
    <m/>
    <m/>
    <m/>
    <m/>
    <m/>
    <n v="0"/>
    <m/>
    <m/>
    <m/>
    <m/>
    <m/>
    <m/>
    <m/>
    <m/>
    <m/>
    <n v="72930"/>
    <m/>
    <m/>
    <n v="72930"/>
    <m/>
    <m/>
    <m/>
    <m/>
    <m/>
    <m/>
    <m/>
    <m/>
    <m/>
    <m/>
    <n v="0"/>
    <m/>
    <m/>
    <m/>
    <m/>
    <m/>
    <m/>
    <m/>
    <m/>
    <m/>
    <m/>
    <n v="0"/>
    <m/>
    <m/>
    <m/>
    <m/>
    <m/>
    <m/>
    <m/>
    <m/>
    <m/>
    <m/>
    <m/>
    <m/>
    <n v="0"/>
    <m/>
    <m/>
    <m/>
    <m/>
    <m/>
    <m/>
    <m/>
    <m/>
    <n v="14804"/>
    <m/>
    <m/>
    <m/>
    <n v="14804"/>
    <m/>
    <m/>
    <m/>
    <m/>
    <m/>
    <m/>
    <m/>
    <m/>
    <m/>
    <m/>
    <m/>
    <n v="0.67"/>
    <n v="0.87"/>
    <n v="0.96"/>
    <m/>
    <m/>
    <m/>
    <m/>
    <m/>
    <m/>
    <m/>
    <m/>
    <m/>
    <n v="13446"/>
    <m/>
    <m/>
    <n v="13446"/>
    <m/>
    <m/>
    <m/>
    <m/>
    <m/>
    <m/>
    <m/>
    <m/>
    <m/>
    <n v="0"/>
    <m/>
    <m/>
    <m/>
    <m/>
    <m/>
    <m/>
    <m/>
    <m/>
    <m/>
    <n v="0"/>
    <m/>
    <m/>
    <m/>
    <m/>
    <m/>
    <m/>
    <m/>
    <m/>
    <m/>
    <m/>
    <n v="0"/>
    <n v="46638"/>
    <n v="0"/>
    <n v="46638"/>
    <s v="Department chair (Faculty position)"/>
    <m/>
    <s v="M.L.S."/>
    <s v="yes"/>
    <m/>
    <m/>
    <m/>
    <m/>
    <m/>
    <m/>
    <n v="1304"/>
    <n v="5787"/>
    <n v="196086"/>
    <n v="33"/>
    <m/>
    <n v="75019"/>
    <m/>
    <n v="328"/>
    <n v="12007"/>
    <m/>
    <m/>
    <m/>
    <m/>
    <m/>
    <m/>
    <m/>
    <s v="No"/>
    <m/>
    <n v="4"/>
    <m/>
    <m/>
    <m/>
    <m/>
    <m/>
    <n v="10"/>
    <m/>
    <n v="41"/>
    <m/>
    <n v="9.375"/>
    <n v="9.11"/>
    <n v="4.43"/>
    <n v="13.805"/>
    <n v="4.43"/>
    <m/>
    <m/>
    <m/>
    <n v="2584"/>
    <s v="Estimate"/>
    <n v="5631"/>
    <n v="24737"/>
    <m/>
    <n v="2636"/>
    <m/>
    <m/>
    <m/>
    <m/>
    <m/>
    <n v="35588"/>
    <m/>
    <m/>
    <m/>
    <n v="87"/>
    <n v="63"/>
    <m/>
    <m/>
    <m/>
    <m/>
    <m/>
    <m/>
    <m/>
    <m/>
    <m/>
    <m/>
    <m/>
    <m/>
    <m/>
    <m/>
    <m/>
    <n v="89"/>
    <m/>
    <m/>
    <m/>
    <m/>
    <m/>
    <n v="3115"/>
    <m/>
    <m/>
    <m/>
    <m/>
    <m/>
    <m/>
    <n v="3"/>
    <n v="6"/>
    <n v="196"/>
    <m/>
    <m/>
    <m/>
    <m/>
    <m/>
    <n v="13"/>
    <n v="13"/>
    <n v="13"/>
    <n v="13"/>
    <n v="11"/>
    <m/>
    <m/>
    <s v="8:00 am - 9:00 pm"/>
    <s v="8:00 am - 9:00 pm"/>
    <s v="8 am - 9 pm"/>
    <s v="8:00 am - 9:00 pm"/>
    <s v="8:00 am - 7:00 pm"/>
    <m/>
    <m/>
    <s v="No"/>
    <m/>
    <m/>
    <m/>
    <m/>
    <m/>
    <m/>
    <m/>
    <m/>
    <m/>
    <m/>
    <m/>
    <m/>
    <m/>
    <m/>
    <n v="10"/>
    <n v="10"/>
    <n v="10"/>
    <n v="10"/>
    <m/>
    <m/>
    <m/>
    <s v="9:00 am - 7:00 pm"/>
    <s v="9:00 am - 7:00 pm"/>
    <s v="9:00 am - 7:00 pm"/>
    <s v="9:00 am - 7:00 pm"/>
    <m/>
    <m/>
    <m/>
    <s v="No"/>
    <m/>
    <m/>
    <m/>
    <m/>
    <s v="Yes"/>
    <s v="No"/>
    <n v="32"/>
    <m/>
    <m/>
    <m/>
    <m/>
    <s v="No"/>
    <m/>
    <n v="362771"/>
    <s v="Fall "/>
    <m/>
    <s v="No"/>
    <m/>
    <m/>
    <m/>
    <m/>
    <m/>
    <m/>
    <m/>
    <m/>
    <m/>
    <m/>
    <m/>
    <m/>
    <m/>
    <m/>
    <m/>
    <s v="Yes"/>
    <m/>
    <s v="Student Government"/>
    <m/>
    <s v="Donations from Faculty"/>
    <m/>
    <m/>
    <m/>
    <m/>
    <m/>
    <m/>
    <m/>
    <n v="4337.5711060948079"/>
    <x v="2"/>
    <s v="Medium"/>
  </r>
  <r>
    <s v="Foothill CCD"/>
    <x v="3"/>
    <s v="422"/>
    <s v="Multi-College District"/>
    <n v="20160"/>
    <x v="10"/>
    <n v="13314.67"/>
    <n v="37500"/>
    <m/>
    <n v="45"/>
    <n v="10"/>
    <m/>
    <m/>
    <m/>
    <m/>
    <m/>
    <m/>
    <m/>
    <m/>
    <m/>
    <n v="60"/>
    <n v="498"/>
    <m/>
    <m/>
    <m/>
    <m/>
    <m/>
    <m/>
    <n v="0"/>
    <m/>
    <m/>
    <m/>
    <n v="4341"/>
    <m/>
    <m/>
    <m/>
    <m/>
    <m/>
    <m/>
    <m/>
    <n v="4341"/>
    <m/>
    <m/>
    <m/>
    <m/>
    <m/>
    <m/>
    <m/>
    <m/>
    <m/>
    <m/>
    <m/>
    <m/>
    <m/>
    <m/>
    <m/>
    <m/>
    <m/>
    <n v="42570"/>
    <m/>
    <m/>
    <m/>
    <m/>
    <m/>
    <m/>
    <m/>
    <n v="42570"/>
    <m/>
    <m/>
    <m/>
    <m/>
    <m/>
    <m/>
    <m/>
    <m/>
    <m/>
    <m/>
    <n v="0"/>
    <m/>
    <m/>
    <m/>
    <m/>
    <n v="116254"/>
    <m/>
    <m/>
    <m/>
    <m/>
    <m/>
    <m/>
    <m/>
    <n v="116254"/>
    <m/>
    <m/>
    <m/>
    <m/>
    <m/>
    <m/>
    <m/>
    <m/>
    <m/>
    <m/>
    <n v="0"/>
    <m/>
    <m/>
    <m/>
    <m/>
    <m/>
    <m/>
    <m/>
    <m/>
    <m/>
    <m/>
    <n v="0"/>
    <m/>
    <m/>
    <m/>
    <m/>
    <m/>
    <m/>
    <m/>
    <m/>
    <m/>
    <m/>
    <m/>
    <m/>
    <n v="0"/>
    <m/>
    <m/>
    <m/>
    <m/>
    <n v="976"/>
    <m/>
    <m/>
    <m/>
    <m/>
    <m/>
    <m/>
    <m/>
    <n v="976"/>
    <m/>
    <m/>
    <m/>
    <m/>
    <m/>
    <m/>
    <m/>
    <m/>
    <m/>
    <m/>
    <m/>
    <n v="0.65"/>
    <n v="0.92"/>
    <n v="0.98"/>
    <m/>
    <m/>
    <m/>
    <m/>
    <m/>
    <m/>
    <m/>
    <m/>
    <m/>
    <m/>
    <m/>
    <m/>
    <n v="0"/>
    <m/>
    <m/>
    <m/>
    <m/>
    <m/>
    <m/>
    <m/>
    <m/>
    <m/>
    <n v="0"/>
    <m/>
    <m/>
    <m/>
    <m/>
    <m/>
    <m/>
    <m/>
    <m/>
    <m/>
    <n v="0"/>
    <m/>
    <m/>
    <m/>
    <n v="4781"/>
    <m/>
    <m/>
    <m/>
    <m/>
    <m/>
    <m/>
    <n v="4781"/>
    <n v="46911"/>
    <n v="0"/>
    <n v="51692"/>
    <s v="Dean or other administrator"/>
    <m/>
    <m/>
    <s v="no"/>
    <m/>
    <m/>
    <m/>
    <m/>
    <m/>
    <m/>
    <n v="1174"/>
    <n v="120"/>
    <n v="11855"/>
    <n v="1148"/>
    <m/>
    <n v="71241"/>
    <m/>
    <m/>
    <m/>
    <m/>
    <m/>
    <m/>
    <m/>
    <m/>
    <m/>
    <m/>
    <s v="No"/>
    <m/>
    <n v="4"/>
    <m/>
    <m/>
    <m/>
    <m/>
    <m/>
    <n v="6"/>
    <m/>
    <n v="0"/>
    <m/>
    <n v="6"/>
    <n v="1"/>
    <n v="4.96"/>
    <n v="10.96"/>
    <n v="4.96"/>
    <m/>
    <m/>
    <m/>
    <n v="3554"/>
    <s v="Estimate"/>
    <n v="6727"/>
    <n v="17005"/>
    <m/>
    <n v="145"/>
    <n v="235"/>
    <m/>
    <m/>
    <m/>
    <m/>
    <n v="27666"/>
    <n v="10"/>
    <m/>
    <m/>
    <m/>
    <m/>
    <m/>
    <m/>
    <m/>
    <m/>
    <m/>
    <m/>
    <m/>
    <m/>
    <m/>
    <m/>
    <m/>
    <m/>
    <m/>
    <m/>
    <m/>
    <n v="77"/>
    <m/>
    <m/>
    <m/>
    <m/>
    <m/>
    <n v="77"/>
    <m/>
    <m/>
    <m/>
    <m/>
    <m/>
    <m/>
    <n v="1"/>
    <n v="3"/>
    <m/>
    <m/>
    <m/>
    <m/>
    <m/>
    <m/>
    <n v="11.25"/>
    <n v="11.25"/>
    <n v="11.25"/>
    <n v="11.25"/>
    <n v="7.45"/>
    <n v="0"/>
    <n v="0"/>
    <s v="7:45 am - 7:00 pm"/>
    <s v="7:45 am - 7:00 pm"/>
    <s v="7:45 am - 7:00 pm"/>
    <s v="7:45 am - 7:00 pm"/>
    <s v="7:45 am - 4.30 pm"/>
    <m/>
    <m/>
    <s v="No"/>
    <m/>
    <m/>
    <m/>
    <m/>
    <m/>
    <m/>
    <m/>
    <m/>
    <m/>
    <m/>
    <m/>
    <m/>
    <m/>
    <m/>
    <m/>
    <m/>
    <m/>
    <m/>
    <m/>
    <m/>
    <m/>
    <m/>
    <m/>
    <m/>
    <m/>
    <m/>
    <m/>
    <m/>
    <s v="No"/>
    <m/>
    <m/>
    <m/>
    <m/>
    <s v="Yes"/>
    <s v="Yes"/>
    <m/>
    <m/>
    <m/>
    <m/>
    <m/>
    <s v="No"/>
    <m/>
    <n v="130800"/>
    <s v="Fall "/>
    <m/>
    <s v="No"/>
    <m/>
    <m/>
    <m/>
    <m/>
    <m/>
    <m/>
    <m/>
    <m/>
    <m/>
    <m/>
    <m/>
    <m/>
    <m/>
    <m/>
    <m/>
    <s v="No"/>
    <m/>
    <m/>
    <m/>
    <m/>
    <m/>
    <m/>
    <m/>
    <m/>
    <m/>
    <m/>
    <m/>
    <n v="2684.4092741935483"/>
    <x v="2"/>
    <s v="Medium"/>
  </r>
  <r>
    <s v="State Center CCD"/>
    <x v="10"/>
    <s v="571"/>
    <s v="Multi-College District"/>
    <n v="20160"/>
    <x v="10"/>
    <n v="16924.63"/>
    <n v="30000"/>
    <m/>
    <n v="109"/>
    <m/>
    <m/>
    <m/>
    <m/>
    <m/>
    <m/>
    <m/>
    <n v="1"/>
    <n v="38"/>
    <n v="49"/>
    <m/>
    <n v="600"/>
    <m/>
    <m/>
    <m/>
    <m/>
    <m/>
    <m/>
    <n v="0"/>
    <m/>
    <m/>
    <m/>
    <m/>
    <m/>
    <m/>
    <m/>
    <m/>
    <n v="43745"/>
    <m/>
    <m/>
    <n v="43745"/>
    <m/>
    <m/>
    <m/>
    <m/>
    <m/>
    <m/>
    <m/>
    <m/>
    <m/>
    <m/>
    <m/>
    <m/>
    <m/>
    <m/>
    <m/>
    <m/>
    <m/>
    <m/>
    <m/>
    <m/>
    <m/>
    <m/>
    <n v="29351"/>
    <m/>
    <m/>
    <n v="29351"/>
    <m/>
    <m/>
    <m/>
    <m/>
    <m/>
    <m/>
    <m/>
    <m/>
    <m/>
    <m/>
    <n v="0"/>
    <m/>
    <m/>
    <m/>
    <m/>
    <m/>
    <m/>
    <m/>
    <m/>
    <m/>
    <n v="196931"/>
    <m/>
    <m/>
    <n v="196931"/>
    <m/>
    <m/>
    <m/>
    <m/>
    <m/>
    <m/>
    <m/>
    <m/>
    <m/>
    <m/>
    <n v="0"/>
    <m/>
    <m/>
    <m/>
    <m/>
    <m/>
    <m/>
    <m/>
    <m/>
    <m/>
    <m/>
    <n v="0"/>
    <m/>
    <m/>
    <m/>
    <m/>
    <m/>
    <m/>
    <m/>
    <m/>
    <n v="23774"/>
    <m/>
    <m/>
    <m/>
    <n v="23774"/>
    <m/>
    <m/>
    <m/>
    <m/>
    <m/>
    <m/>
    <m/>
    <m/>
    <n v="2434"/>
    <m/>
    <m/>
    <m/>
    <n v="2434"/>
    <m/>
    <m/>
    <m/>
    <m/>
    <m/>
    <m/>
    <m/>
    <m/>
    <m/>
    <m/>
    <m/>
    <n v="0.49"/>
    <n v="0.93"/>
    <n v="1"/>
    <m/>
    <m/>
    <m/>
    <m/>
    <m/>
    <m/>
    <m/>
    <m/>
    <m/>
    <n v="19692"/>
    <m/>
    <m/>
    <n v="19692"/>
    <m/>
    <m/>
    <m/>
    <m/>
    <m/>
    <m/>
    <m/>
    <m/>
    <m/>
    <n v="0"/>
    <m/>
    <m/>
    <m/>
    <m/>
    <m/>
    <m/>
    <m/>
    <m/>
    <m/>
    <n v="0"/>
    <m/>
    <m/>
    <m/>
    <m/>
    <m/>
    <m/>
    <m/>
    <m/>
    <m/>
    <m/>
    <n v="0"/>
    <n v="73096"/>
    <n v="0"/>
    <n v="73096"/>
    <s v="Dean or other administrator"/>
    <m/>
    <s v="M.L.I.S."/>
    <s v="yes"/>
    <m/>
    <m/>
    <m/>
    <m/>
    <m/>
    <m/>
    <n v="1562"/>
    <n v="3757"/>
    <n v="354592"/>
    <n v="125"/>
    <n v="0"/>
    <n v="72864"/>
    <m/>
    <n v="546"/>
    <n v="0"/>
    <m/>
    <m/>
    <m/>
    <m/>
    <m/>
    <m/>
    <m/>
    <s v="No"/>
    <m/>
    <n v="5"/>
    <m/>
    <m/>
    <m/>
    <m/>
    <m/>
    <n v="7"/>
    <m/>
    <n v="9"/>
    <m/>
    <n v="7"/>
    <n v="7.875"/>
    <n v="6.4249999999999998"/>
    <n v="13.425000000000001"/>
    <n v="6.4249999999999998"/>
    <n v="0"/>
    <m/>
    <m/>
    <n v="6926"/>
    <s v="Actual"/>
    <n v="9434"/>
    <n v="12157"/>
    <n v="8802"/>
    <n v="1050"/>
    <n v="187"/>
    <m/>
    <m/>
    <m/>
    <m/>
    <n v="38556"/>
    <n v="2039"/>
    <n v="23"/>
    <m/>
    <n v="242"/>
    <n v="26"/>
    <n v="0"/>
    <m/>
    <m/>
    <m/>
    <m/>
    <m/>
    <m/>
    <m/>
    <m/>
    <m/>
    <m/>
    <m/>
    <m/>
    <m/>
    <m/>
    <n v="120"/>
    <m/>
    <m/>
    <m/>
    <m/>
    <m/>
    <n v="3010"/>
    <m/>
    <m/>
    <m/>
    <m/>
    <m/>
    <m/>
    <n v="2"/>
    <n v="11"/>
    <n v="131"/>
    <m/>
    <m/>
    <m/>
    <m/>
    <m/>
    <n v="12"/>
    <n v="12"/>
    <n v="12"/>
    <n v="12"/>
    <n v="6.5"/>
    <n v="6"/>
    <n v="0"/>
    <s v="7:30 am - 7:30 pm"/>
    <s v="7:30 am - 7:30 pm"/>
    <s v="7:30 am - 7:30 pm"/>
    <s v="7:30 am -7:30 pm"/>
    <s v="7:30 am -2:00 pm"/>
    <s v="9:00 am - 3:00 pm"/>
    <m/>
    <s v="No"/>
    <m/>
    <m/>
    <m/>
    <m/>
    <m/>
    <m/>
    <m/>
    <m/>
    <m/>
    <m/>
    <m/>
    <m/>
    <m/>
    <m/>
    <m/>
    <m/>
    <m/>
    <m/>
    <m/>
    <m/>
    <m/>
    <m/>
    <m/>
    <m/>
    <m/>
    <m/>
    <m/>
    <m/>
    <s v="No"/>
    <m/>
    <m/>
    <m/>
    <m/>
    <s v="Yes"/>
    <s v="Yes"/>
    <n v="60.5"/>
    <m/>
    <m/>
    <n v="6"/>
    <n v="0"/>
    <s v="Yes"/>
    <n v="6"/>
    <n v="443657"/>
    <s v="Fall "/>
    <m/>
    <s v="No"/>
    <m/>
    <m/>
    <m/>
    <m/>
    <m/>
    <m/>
    <m/>
    <m/>
    <m/>
    <m/>
    <m/>
    <m/>
    <m/>
    <m/>
    <m/>
    <s v="No"/>
    <m/>
    <m/>
    <m/>
    <m/>
    <m/>
    <m/>
    <m/>
    <m/>
    <m/>
    <m/>
    <m/>
    <n v="2634.1836575875491"/>
    <x v="2"/>
    <s v="Medium"/>
  </r>
  <r>
    <s v="Glendale CCD"/>
    <x v="4"/>
    <s v="731"/>
    <s v="Single College District"/>
    <n v="20160"/>
    <x v="10"/>
    <n v="12624.34"/>
    <n v="35351"/>
    <m/>
    <n v="239"/>
    <n v="12"/>
    <m/>
    <m/>
    <m/>
    <m/>
    <m/>
    <m/>
    <n v="1"/>
    <n v="0"/>
    <n v="27"/>
    <n v="56"/>
    <n v="431"/>
    <m/>
    <m/>
    <m/>
    <m/>
    <m/>
    <m/>
    <n v="0"/>
    <m/>
    <m/>
    <m/>
    <m/>
    <m/>
    <m/>
    <m/>
    <m/>
    <n v="83966"/>
    <m/>
    <m/>
    <n v="83966"/>
    <m/>
    <m/>
    <m/>
    <m/>
    <m/>
    <m/>
    <m/>
    <m/>
    <m/>
    <m/>
    <m/>
    <m/>
    <m/>
    <m/>
    <m/>
    <m/>
    <m/>
    <m/>
    <m/>
    <m/>
    <m/>
    <m/>
    <n v="5700"/>
    <m/>
    <m/>
    <n v="5700"/>
    <m/>
    <m/>
    <m/>
    <m/>
    <m/>
    <m/>
    <m/>
    <m/>
    <m/>
    <m/>
    <n v="0"/>
    <m/>
    <m/>
    <m/>
    <m/>
    <m/>
    <m/>
    <m/>
    <m/>
    <m/>
    <n v="175147"/>
    <m/>
    <m/>
    <n v="175147"/>
    <m/>
    <m/>
    <m/>
    <m/>
    <m/>
    <m/>
    <m/>
    <m/>
    <n v="27739"/>
    <m/>
    <n v="27739"/>
    <m/>
    <m/>
    <m/>
    <m/>
    <m/>
    <m/>
    <m/>
    <m/>
    <m/>
    <m/>
    <n v="0"/>
    <m/>
    <m/>
    <m/>
    <m/>
    <m/>
    <m/>
    <m/>
    <m/>
    <m/>
    <m/>
    <m/>
    <m/>
    <n v="0"/>
    <m/>
    <m/>
    <m/>
    <m/>
    <m/>
    <m/>
    <m/>
    <m/>
    <n v="728"/>
    <m/>
    <m/>
    <m/>
    <n v="728"/>
    <m/>
    <m/>
    <m/>
    <m/>
    <m/>
    <m/>
    <m/>
    <m/>
    <m/>
    <m/>
    <m/>
    <n v="0.39"/>
    <n v="0.83"/>
    <n v="0.99"/>
    <m/>
    <m/>
    <m/>
    <m/>
    <m/>
    <m/>
    <m/>
    <m/>
    <m/>
    <n v="2280"/>
    <m/>
    <m/>
    <n v="2280"/>
    <m/>
    <m/>
    <m/>
    <m/>
    <m/>
    <m/>
    <m/>
    <m/>
    <m/>
    <n v="0"/>
    <m/>
    <m/>
    <m/>
    <m/>
    <m/>
    <m/>
    <m/>
    <m/>
    <m/>
    <n v="0"/>
    <m/>
    <m/>
    <m/>
    <m/>
    <m/>
    <m/>
    <m/>
    <m/>
    <m/>
    <m/>
    <n v="0"/>
    <n v="89666"/>
    <n v="0"/>
    <n v="89666"/>
    <s v="Dean or other administrator"/>
    <m/>
    <s v="M.L.I.S."/>
    <s v="yes"/>
    <m/>
    <m/>
    <m/>
    <m/>
    <m/>
    <m/>
    <n v="1187"/>
    <n v="669"/>
    <n v="69746"/>
    <n v="59"/>
    <n v="5"/>
    <n v="74419"/>
    <m/>
    <n v="3"/>
    <n v="5856"/>
    <m/>
    <m/>
    <m/>
    <m/>
    <m/>
    <m/>
    <m/>
    <s v="No"/>
    <m/>
    <n v="5"/>
    <m/>
    <m/>
    <m/>
    <m/>
    <m/>
    <n v="8"/>
    <m/>
    <n v="4"/>
    <m/>
    <n v="7.91"/>
    <n v="1.41"/>
    <n v="8.77"/>
    <n v="16.68"/>
    <n v="8.77"/>
    <n v="5"/>
    <m/>
    <m/>
    <n v="11308"/>
    <s v="Actual"/>
    <n v="7755"/>
    <n v="34482"/>
    <n v="14223"/>
    <n v="0"/>
    <n v="117"/>
    <m/>
    <m/>
    <m/>
    <m/>
    <n v="67885"/>
    <n v="291"/>
    <n v="1285"/>
    <m/>
    <n v="417"/>
    <n v="146"/>
    <n v="271"/>
    <m/>
    <m/>
    <m/>
    <m/>
    <m/>
    <m/>
    <m/>
    <m/>
    <m/>
    <m/>
    <m/>
    <m/>
    <m/>
    <m/>
    <n v="22"/>
    <m/>
    <n v="287"/>
    <m/>
    <m/>
    <m/>
    <n v="3980"/>
    <m/>
    <m/>
    <m/>
    <m/>
    <m/>
    <m/>
    <n v="2"/>
    <n v="9"/>
    <n v="169"/>
    <m/>
    <m/>
    <m/>
    <m/>
    <m/>
    <n v="13"/>
    <n v="13"/>
    <n v="13"/>
    <n v="13"/>
    <n v="4"/>
    <n v="4"/>
    <m/>
    <s v="8:00 am - 9:00 pm"/>
    <s v="8:00 am - 9:00 pm"/>
    <s v="8:00 am - 9:00 pm"/>
    <s v="8:00 am - 9:00 pm"/>
    <s v="10:00 am - 2:00 pm"/>
    <s v="10:00 am - 2:00 pm"/>
    <m/>
    <s v="No"/>
    <m/>
    <m/>
    <m/>
    <m/>
    <m/>
    <m/>
    <m/>
    <m/>
    <m/>
    <m/>
    <m/>
    <m/>
    <m/>
    <m/>
    <n v="12"/>
    <n v="12"/>
    <n v="12"/>
    <n v="12"/>
    <n v="4"/>
    <m/>
    <m/>
    <s v="8:00 am - 8:00 pm"/>
    <s v="8:00 am - 8:00 pm"/>
    <s v="8:00 am - 8:00 pm"/>
    <s v="8:00 am - 8:00 pm"/>
    <s v="10:00 am - 2:00 pm"/>
    <m/>
    <m/>
    <s v="No"/>
    <m/>
    <m/>
    <m/>
    <m/>
    <s v="Yes"/>
    <s v="Yes"/>
    <n v="52"/>
    <m/>
    <m/>
    <n v="4"/>
    <n v="0"/>
    <s v="No"/>
    <m/>
    <n v="507325"/>
    <s v="Spring"/>
    <m/>
    <s v="No"/>
    <m/>
    <m/>
    <m/>
    <m/>
    <m/>
    <m/>
    <m/>
    <m/>
    <m/>
    <m/>
    <m/>
    <m/>
    <m/>
    <m/>
    <m/>
    <s v="No"/>
    <m/>
    <m/>
    <m/>
    <m/>
    <m/>
    <m/>
    <m/>
    <m/>
    <m/>
    <m/>
    <m/>
    <n v="1439.4914481185863"/>
    <x v="0"/>
    <s v="Medium"/>
  </r>
  <r>
    <s v="Los Angeles CCD"/>
    <x v="85"/>
    <s v="745"/>
    <s v="Multi-College District"/>
    <n v="20160"/>
    <x v="10"/>
    <n v="4355.8100000000004"/>
    <n v="25338"/>
    <m/>
    <n v="48"/>
    <n v="8"/>
    <m/>
    <m/>
    <m/>
    <m/>
    <m/>
    <m/>
    <n v="1"/>
    <m/>
    <n v="48"/>
    <n v="20"/>
    <n v="102"/>
    <m/>
    <m/>
    <m/>
    <m/>
    <m/>
    <m/>
    <n v="0"/>
    <m/>
    <m/>
    <m/>
    <m/>
    <m/>
    <m/>
    <m/>
    <m/>
    <m/>
    <n v="54123"/>
    <m/>
    <n v="54123"/>
    <m/>
    <m/>
    <m/>
    <m/>
    <m/>
    <m/>
    <m/>
    <m/>
    <m/>
    <m/>
    <m/>
    <m/>
    <m/>
    <m/>
    <m/>
    <m/>
    <m/>
    <m/>
    <m/>
    <m/>
    <m/>
    <m/>
    <m/>
    <n v="13427"/>
    <s v="Build LACCD Bond Funding"/>
    <n v="13427"/>
    <m/>
    <m/>
    <m/>
    <m/>
    <m/>
    <m/>
    <m/>
    <m/>
    <m/>
    <m/>
    <n v="0"/>
    <n v="38497"/>
    <m/>
    <m/>
    <m/>
    <m/>
    <m/>
    <m/>
    <m/>
    <m/>
    <m/>
    <m/>
    <m/>
    <n v="38497"/>
    <m/>
    <m/>
    <m/>
    <m/>
    <m/>
    <m/>
    <m/>
    <m/>
    <m/>
    <m/>
    <n v="0"/>
    <m/>
    <m/>
    <m/>
    <m/>
    <m/>
    <m/>
    <m/>
    <m/>
    <m/>
    <m/>
    <n v="0"/>
    <m/>
    <m/>
    <m/>
    <m/>
    <m/>
    <m/>
    <m/>
    <m/>
    <m/>
    <m/>
    <m/>
    <m/>
    <n v="0"/>
    <m/>
    <m/>
    <m/>
    <m/>
    <m/>
    <m/>
    <m/>
    <m/>
    <m/>
    <m/>
    <n v="1147"/>
    <s v="Build LACCD Bond Funding"/>
    <n v="1147"/>
    <m/>
    <m/>
    <m/>
    <m/>
    <m/>
    <m/>
    <m/>
    <m/>
    <m/>
    <m/>
    <m/>
    <n v="0.74"/>
    <n v="0.94"/>
    <n v="1"/>
    <m/>
    <m/>
    <m/>
    <m/>
    <m/>
    <m/>
    <m/>
    <m/>
    <m/>
    <m/>
    <m/>
    <m/>
    <n v="0"/>
    <m/>
    <m/>
    <m/>
    <m/>
    <m/>
    <m/>
    <m/>
    <m/>
    <m/>
    <n v="0"/>
    <m/>
    <m/>
    <m/>
    <m/>
    <m/>
    <m/>
    <m/>
    <m/>
    <m/>
    <n v="0"/>
    <n v="409"/>
    <m/>
    <m/>
    <m/>
    <m/>
    <m/>
    <m/>
    <m/>
    <m/>
    <m/>
    <n v="409"/>
    <n v="67550"/>
    <n v="0"/>
    <n v="67959"/>
    <s v="Dean or other administrator"/>
    <m/>
    <m/>
    <s v="no"/>
    <m/>
    <m/>
    <m/>
    <m/>
    <m/>
    <m/>
    <n v="2659"/>
    <n v="665"/>
    <n v="154304"/>
    <n v="34"/>
    <n v="1"/>
    <n v="37171"/>
    <m/>
    <n v="70"/>
    <m/>
    <m/>
    <m/>
    <m/>
    <m/>
    <m/>
    <m/>
    <m/>
    <s v="No"/>
    <m/>
    <n v="2"/>
    <m/>
    <m/>
    <m/>
    <m/>
    <m/>
    <n v="4"/>
    <m/>
    <n v="2"/>
    <m/>
    <n v="4"/>
    <n v="1"/>
    <n v="4.16"/>
    <n v="8.16"/>
    <n v="4.16"/>
    <n v="0"/>
    <m/>
    <m/>
    <n v="9634"/>
    <s v="Estimate"/>
    <n v="2018"/>
    <n v="9356"/>
    <n v="1757"/>
    <n v="63"/>
    <m/>
    <m/>
    <m/>
    <m/>
    <m/>
    <n v="22828"/>
    <n v="17"/>
    <n v="53"/>
    <m/>
    <n v="35"/>
    <n v="0"/>
    <n v="0"/>
    <m/>
    <m/>
    <m/>
    <m/>
    <m/>
    <m/>
    <m/>
    <m/>
    <m/>
    <m/>
    <m/>
    <m/>
    <m/>
    <m/>
    <n v="50"/>
    <n v="1"/>
    <n v="0"/>
    <n v="0"/>
    <m/>
    <m/>
    <m/>
    <m/>
    <m/>
    <m/>
    <m/>
    <m/>
    <m/>
    <n v="2"/>
    <n v="7"/>
    <n v="96"/>
    <m/>
    <m/>
    <m/>
    <m/>
    <m/>
    <n v="12.25"/>
    <n v="12.25"/>
    <n v="12.25"/>
    <n v="12.25"/>
    <n v="5.25"/>
    <n v="5"/>
    <m/>
    <s v="7:45 am - 8:00 pm"/>
    <s v="7:45 am - 8:00 pm"/>
    <s v="7:45 am - 8:00 pm"/>
    <s v="7:45 am - 8:00 pm"/>
    <s v="7:45 am - 1:00 pm"/>
    <s v="9:00 am - 1:00 pm"/>
    <m/>
    <s v="Yes"/>
    <n v="12.25"/>
    <n v="12.25"/>
    <n v="12.25"/>
    <n v="12.25"/>
    <n v="0"/>
    <n v="0"/>
    <n v="0"/>
    <s v="7:45 am - 8:00 pm"/>
    <s v="7:4 am - 8:00 pm"/>
    <s v="7:45 am - 8:00 pm"/>
    <s v="7:45 am - 8:00 pm"/>
    <m/>
    <m/>
    <m/>
    <m/>
    <m/>
    <m/>
    <m/>
    <m/>
    <m/>
    <m/>
    <m/>
    <m/>
    <m/>
    <m/>
    <m/>
    <m/>
    <m/>
    <s v="No"/>
    <m/>
    <m/>
    <m/>
    <m/>
    <s v="Yes"/>
    <s v="No"/>
    <n v="49"/>
    <m/>
    <m/>
    <n v="160"/>
    <m/>
    <s v="No"/>
    <m/>
    <n v="197693"/>
    <s v="Spring"/>
    <m/>
    <s v="No"/>
    <m/>
    <m/>
    <m/>
    <m/>
    <m/>
    <m/>
    <m/>
    <m/>
    <m/>
    <m/>
    <m/>
    <m/>
    <m/>
    <m/>
    <m/>
    <s v="Yes"/>
    <m/>
    <m/>
    <m/>
    <s v="Donations from Faculty"/>
    <s v="Donations from Publisher"/>
    <m/>
    <m/>
    <s v="Other"/>
    <s v="Lottery Funds"/>
    <m/>
    <m/>
    <n v="1047.0697115384617"/>
    <x v="1"/>
    <s v="Small"/>
  </r>
  <r>
    <s v="Los Angeles CCD"/>
    <x v="63"/>
    <s v="747"/>
    <s v="Multi-College District"/>
    <n v="20160"/>
    <x v="10"/>
    <n v="11235.58"/>
    <n v="48384"/>
    <m/>
    <n v="152"/>
    <n v="14"/>
    <m/>
    <m/>
    <m/>
    <m/>
    <m/>
    <m/>
    <n v="2"/>
    <n v="0"/>
    <n v="76"/>
    <n v="64"/>
    <n v="639"/>
    <m/>
    <m/>
    <m/>
    <m/>
    <m/>
    <m/>
    <n v="0"/>
    <m/>
    <m/>
    <m/>
    <m/>
    <m/>
    <m/>
    <m/>
    <m/>
    <n v="14708"/>
    <m/>
    <m/>
    <n v="14708"/>
    <m/>
    <m/>
    <m/>
    <m/>
    <m/>
    <m/>
    <m/>
    <m/>
    <m/>
    <m/>
    <m/>
    <m/>
    <m/>
    <m/>
    <m/>
    <m/>
    <m/>
    <m/>
    <m/>
    <m/>
    <m/>
    <m/>
    <n v="4666"/>
    <m/>
    <m/>
    <n v="4666"/>
    <m/>
    <m/>
    <m/>
    <m/>
    <m/>
    <m/>
    <m/>
    <m/>
    <m/>
    <m/>
    <n v="0"/>
    <m/>
    <m/>
    <m/>
    <m/>
    <m/>
    <m/>
    <m/>
    <m/>
    <m/>
    <n v="93332"/>
    <m/>
    <m/>
    <n v="93332"/>
    <m/>
    <m/>
    <m/>
    <m/>
    <m/>
    <m/>
    <m/>
    <m/>
    <m/>
    <m/>
    <n v="0"/>
    <m/>
    <m/>
    <m/>
    <m/>
    <m/>
    <m/>
    <m/>
    <m/>
    <m/>
    <m/>
    <n v="0"/>
    <m/>
    <m/>
    <m/>
    <m/>
    <m/>
    <m/>
    <m/>
    <m/>
    <m/>
    <m/>
    <m/>
    <m/>
    <n v="0"/>
    <m/>
    <m/>
    <m/>
    <m/>
    <m/>
    <m/>
    <m/>
    <m/>
    <m/>
    <m/>
    <m/>
    <m/>
    <n v="0"/>
    <m/>
    <m/>
    <m/>
    <m/>
    <m/>
    <m/>
    <m/>
    <m/>
    <m/>
    <m/>
    <m/>
    <n v="0.83"/>
    <n v="0.24"/>
    <n v="0.24"/>
    <m/>
    <m/>
    <m/>
    <m/>
    <m/>
    <m/>
    <m/>
    <m/>
    <m/>
    <n v="2500"/>
    <m/>
    <m/>
    <n v="2500"/>
    <m/>
    <m/>
    <m/>
    <m/>
    <m/>
    <m/>
    <m/>
    <m/>
    <m/>
    <n v="0"/>
    <m/>
    <m/>
    <m/>
    <m/>
    <m/>
    <m/>
    <m/>
    <m/>
    <m/>
    <n v="0"/>
    <m/>
    <m/>
    <m/>
    <m/>
    <m/>
    <m/>
    <m/>
    <m/>
    <m/>
    <m/>
    <n v="0"/>
    <n v="19374"/>
    <n v="0"/>
    <n v="19374"/>
    <s v="Department chair (Faculty position)"/>
    <m/>
    <s v="M.L.S."/>
    <s v="yes"/>
    <m/>
    <m/>
    <m/>
    <m/>
    <m/>
    <m/>
    <n v="1946"/>
    <n v="934"/>
    <n v="191758"/>
    <n v="42"/>
    <n v="0"/>
    <n v="111735"/>
    <m/>
    <n v="104"/>
    <n v="21758"/>
    <m/>
    <m/>
    <m/>
    <m/>
    <m/>
    <m/>
    <m/>
    <s v="Yes"/>
    <s v="EBSCO"/>
    <n v="5"/>
    <m/>
    <m/>
    <m/>
    <m/>
    <m/>
    <n v="6"/>
    <m/>
    <n v="1"/>
    <m/>
    <n v="6"/>
    <n v="0.5"/>
    <n v="5.5"/>
    <n v="11.5"/>
    <n v="5.5"/>
    <m/>
    <m/>
    <m/>
    <n v="7237"/>
    <s v="Actual"/>
    <n v="42905"/>
    <n v="14239"/>
    <n v="3404"/>
    <n v="477"/>
    <n v="0"/>
    <m/>
    <m/>
    <m/>
    <m/>
    <n v="68262"/>
    <m/>
    <n v="62"/>
    <m/>
    <n v="50"/>
    <m/>
    <m/>
    <m/>
    <m/>
    <m/>
    <m/>
    <m/>
    <m/>
    <m/>
    <m/>
    <m/>
    <m/>
    <m/>
    <m/>
    <m/>
    <m/>
    <n v="58"/>
    <m/>
    <m/>
    <m/>
    <m/>
    <m/>
    <n v="2362"/>
    <m/>
    <m/>
    <m/>
    <m/>
    <m/>
    <m/>
    <n v="1"/>
    <n v="5"/>
    <n v="144"/>
    <m/>
    <m/>
    <m/>
    <m/>
    <m/>
    <n v="12.75"/>
    <n v="12.75"/>
    <n v="12.75"/>
    <n v="12.75"/>
    <n v="4"/>
    <n v="6"/>
    <m/>
    <s v="8:00 am - 8:45 pm"/>
    <s v="8:00 am - 8:45 pm"/>
    <s v="8:00 am - 8:45 pm"/>
    <s v="8:00 am - 8:45 pm"/>
    <s v="9:00 am - 1:00 pm"/>
    <s v="9:00 am - 3:00 pm"/>
    <m/>
    <s v="Yes"/>
    <n v="11"/>
    <n v="11"/>
    <n v="11"/>
    <n v="11"/>
    <m/>
    <m/>
    <m/>
    <s v="8:00 am - 7:00 pm"/>
    <s v="8:00 am - :00 pm"/>
    <s v="8:00 am - 7:00 pm"/>
    <s v="8:00 am - 7:00 pm"/>
    <m/>
    <m/>
    <m/>
    <m/>
    <m/>
    <m/>
    <m/>
    <m/>
    <m/>
    <m/>
    <m/>
    <m/>
    <m/>
    <m/>
    <m/>
    <m/>
    <m/>
    <s v="No"/>
    <m/>
    <m/>
    <m/>
    <m/>
    <s v="Yes"/>
    <s v="Yes"/>
    <n v="44"/>
    <m/>
    <m/>
    <m/>
    <m/>
    <s v="Yes"/>
    <n v="107"/>
    <n v="220765"/>
    <s v="Spring"/>
    <m/>
    <s v="No"/>
    <m/>
    <m/>
    <m/>
    <m/>
    <m/>
    <m/>
    <m/>
    <m/>
    <m/>
    <m/>
    <m/>
    <m/>
    <m/>
    <m/>
    <m/>
    <s v="No"/>
    <m/>
    <m/>
    <m/>
    <m/>
    <m/>
    <m/>
    <m/>
    <m/>
    <m/>
    <m/>
    <m/>
    <n v="2042.8327272727272"/>
    <x v="0"/>
    <s v="Medium"/>
  </r>
  <r>
    <s v="Peralta CCD"/>
    <x v="12"/>
    <s v="343"/>
    <s v="Multi-College District"/>
    <n v="20160"/>
    <x v="10"/>
    <n v="8011.2"/>
    <n v="31483"/>
    <m/>
    <n v="72"/>
    <n v="4"/>
    <m/>
    <m/>
    <m/>
    <m/>
    <m/>
    <m/>
    <n v="1"/>
    <n v="54"/>
    <n v="31"/>
    <n v="24"/>
    <n v="468"/>
    <m/>
    <m/>
    <m/>
    <m/>
    <m/>
    <m/>
    <n v="0"/>
    <m/>
    <m/>
    <n v="27063"/>
    <m/>
    <m/>
    <m/>
    <m/>
    <m/>
    <m/>
    <n v="7056"/>
    <m/>
    <n v="34119"/>
    <m/>
    <m/>
    <m/>
    <m/>
    <m/>
    <m/>
    <m/>
    <m/>
    <m/>
    <m/>
    <m/>
    <m/>
    <m/>
    <n v="0"/>
    <m/>
    <n v="0"/>
    <n v="9770"/>
    <n v="0"/>
    <m/>
    <m/>
    <n v="0"/>
    <n v="0"/>
    <n v="0"/>
    <n v="1013"/>
    <s v="Other=Library Trust Fund"/>
    <n v="10783"/>
    <m/>
    <m/>
    <m/>
    <m/>
    <m/>
    <m/>
    <m/>
    <m/>
    <m/>
    <m/>
    <n v="0"/>
    <n v="0"/>
    <m/>
    <n v="0"/>
    <n v="0"/>
    <n v="31830"/>
    <m/>
    <n v="0"/>
    <n v="0"/>
    <n v="0"/>
    <n v="40000"/>
    <n v="9696"/>
    <s v="Other=CTE Grant"/>
    <n v="81526"/>
    <n v="0"/>
    <n v="0"/>
    <n v="0"/>
    <n v="0"/>
    <m/>
    <n v="0"/>
    <n v="0"/>
    <n v="0"/>
    <n v="0"/>
    <n v="0"/>
    <n v="0"/>
    <m/>
    <m/>
    <m/>
    <m/>
    <m/>
    <m/>
    <m/>
    <m/>
    <m/>
    <m/>
    <n v="0"/>
    <n v="0"/>
    <n v="0"/>
    <m/>
    <n v="0"/>
    <n v="0"/>
    <m/>
    <n v="0"/>
    <n v="0"/>
    <n v="0"/>
    <n v="0"/>
    <n v="0"/>
    <m/>
    <n v="0"/>
    <n v="0"/>
    <n v="0"/>
    <m/>
    <n v="702"/>
    <n v="0"/>
    <m/>
    <n v="0"/>
    <n v="0"/>
    <n v="0"/>
    <n v="0"/>
    <n v="0"/>
    <m/>
    <n v="702"/>
    <m/>
    <m/>
    <m/>
    <m/>
    <m/>
    <m/>
    <m/>
    <m/>
    <m/>
    <m/>
    <m/>
    <n v="0.87"/>
    <n v="0.97"/>
    <n v="0.97"/>
    <m/>
    <m/>
    <m/>
    <n v="0"/>
    <n v="0"/>
    <n v="0"/>
    <n v="7725"/>
    <n v="0"/>
    <n v="0"/>
    <n v="0"/>
    <n v="0"/>
    <n v="0"/>
    <n v="7725"/>
    <n v="0"/>
    <n v="0"/>
    <n v="0"/>
    <n v="0"/>
    <n v="0"/>
    <n v="0"/>
    <n v="0"/>
    <n v="0"/>
    <n v="0"/>
    <n v="0"/>
    <m/>
    <m/>
    <m/>
    <m/>
    <m/>
    <m/>
    <m/>
    <m/>
    <m/>
    <n v="0"/>
    <n v="0"/>
    <n v="0"/>
    <n v="14828"/>
    <n v="0"/>
    <n v="0"/>
    <n v="0"/>
    <n v="0"/>
    <n v="0"/>
    <m/>
    <m/>
    <n v="14828"/>
    <n v="44902"/>
    <n v="0"/>
    <n v="59730"/>
    <s v="Department chair (Faculty position)"/>
    <m/>
    <s v="M.L.I.S."/>
    <s v="yes"/>
    <m/>
    <m/>
    <m/>
    <m/>
    <m/>
    <m/>
    <n v="293"/>
    <n v="2231"/>
    <n v="5632"/>
    <n v="104"/>
    <n v="0"/>
    <n v="81369"/>
    <m/>
    <n v="46"/>
    <n v="0"/>
    <m/>
    <m/>
    <m/>
    <m/>
    <m/>
    <m/>
    <m/>
    <s v="No"/>
    <m/>
    <n v="4"/>
    <m/>
    <m/>
    <m/>
    <m/>
    <m/>
    <n v="9"/>
    <m/>
    <n v="14"/>
    <m/>
    <n v="9"/>
    <n v="4"/>
    <n v="7"/>
    <n v="16"/>
    <n v="7"/>
    <m/>
    <m/>
    <m/>
    <n v="6914"/>
    <s v="Actual"/>
    <n v="4401"/>
    <n v="28512"/>
    <n v="1413"/>
    <n v="3"/>
    <m/>
    <m/>
    <m/>
    <m/>
    <m/>
    <n v="41243"/>
    <n v="0"/>
    <n v="0"/>
    <m/>
    <n v="0"/>
    <n v="0"/>
    <n v="0"/>
    <m/>
    <m/>
    <m/>
    <m/>
    <m/>
    <m/>
    <m/>
    <m/>
    <m/>
    <m/>
    <m/>
    <m/>
    <m/>
    <m/>
    <n v="124"/>
    <m/>
    <m/>
    <m/>
    <m/>
    <m/>
    <n v="2871"/>
    <m/>
    <m/>
    <m/>
    <m/>
    <m/>
    <m/>
    <n v="0"/>
    <n v="0"/>
    <n v="0"/>
    <m/>
    <m/>
    <m/>
    <m/>
    <m/>
    <n v="12"/>
    <n v="12"/>
    <n v="12"/>
    <n v="12"/>
    <n v="10"/>
    <n v="5"/>
    <m/>
    <s v="8:00 am - 8:00 pm"/>
    <s v="8:00 am - 8:00 pm"/>
    <s v="8:00 am - 8:00 pm"/>
    <s v="8:00 am - 8:00 pm"/>
    <s v="8:00 am - 6:00 pm"/>
    <s v="9:00 am - 2:00 pm"/>
    <m/>
    <s v="No"/>
    <m/>
    <n v="4"/>
    <m/>
    <n v="4"/>
    <m/>
    <m/>
    <m/>
    <m/>
    <s v="11:00 am - 3:00 pm"/>
    <m/>
    <s v="11:00 am - 3:00 pm"/>
    <m/>
    <m/>
    <m/>
    <m/>
    <m/>
    <m/>
    <m/>
    <m/>
    <m/>
    <m/>
    <m/>
    <m/>
    <m/>
    <m/>
    <m/>
    <m/>
    <m/>
    <s v="No"/>
    <m/>
    <m/>
    <m/>
    <m/>
    <s v="Yes"/>
    <s v="Yes"/>
    <n v="4"/>
    <m/>
    <m/>
    <n v="5"/>
    <m/>
    <s v="No"/>
    <m/>
    <n v="282008"/>
    <s v="Fall "/>
    <m/>
    <s v="No"/>
    <m/>
    <m/>
    <m/>
    <m/>
    <m/>
    <m/>
    <m/>
    <m/>
    <m/>
    <m/>
    <m/>
    <m/>
    <m/>
    <m/>
    <m/>
    <s v="Yes"/>
    <m/>
    <m/>
    <m/>
    <m/>
    <m/>
    <m/>
    <m/>
    <s v="Other"/>
    <s v="District grant"/>
    <m/>
    <m/>
    <n v="1144.4571428571428"/>
    <x v="0"/>
    <s v="Small"/>
  </r>
  <r>
    <s v="Mt. San Jacinto CCD"/>
    <x v="90"/>
    <m/>
    <s v="Multi-College District"/>
    <n v="20160"/>
    <x v="10"/>
    <m/>
    <m/>
    <m/>
    <m/>
    <m/>
    <m/>
    <m/>
    <m/>
    <m/>
    <m/>
    <m/>
    <m/>
    <m/>
    <m/>
    <m/>
    <m/>
    <m/>
    <m/>
    <m/>
    <m/>
    <m/>
    <m/>
    <m/>
    <m/>
    <m/>
    <m/>
    <m/>
    <m/>
    <m/>
    <m/>
    <m/>
    <m/>
    <m/>
    <m/>
    <m/>
    <m/>
    <m/>
    <m/>
    <m/>
    <m/>
    <m/>
    <m/>
    <m/>
    <m/>
    <m/>
    <m/>
    <m/>
    <m/>
    <m/>
    <m/>
    <m/>
    <m/>
    <m/>
    <m/>
    <m/>
    <m/>
    <m/>
    <m/>
    <m/>
    <m/>
    <m/>
    <m/>
    <m/>
    <m/>
    <m/>
    <m/>
    <m/>
    <m/>
    <m/>
    <m/>
    <m/>
    <n v="0"/>
    <m/>
    <m/>
    <m/>
    <m/>
    <m/>
    <m/>
    <m/>
    <m/>
    <m/>
    <m/>
    <m/>
    <m/>
    <n v="0"/>
    <m/>
    <m/>
    <m/>
    <m/>
    <m/>
    <m/>
    <m/>
    <m/>
    <m/>
    <m/>
    <n v="0"/>
    <m/>
    <m/>
    <m/>
    <m/>
    <m/>
    <m/>
    <m/>
    <m/>
    <m/>
    <m/>
    <n v="0"/>
    <m/>
    <m/>
    <m/>
    <m/>
    <m/>
    <m/>
    <m/>
    <m/>
    <m/>
    <m/>
    <m/>
    <m/>
    <n v="0"/>
    <m/>
    <m/>
    <m/>
    <m/>
    <m/>
    <m/>
    <m/>
    <m/>
    <m/>
    <m/>
    <m/>
    <m/>
    <n v="0"/>
    <m/>
    <m/>
    <m/>
    <m/>
    <m/>
    <m/>
    <m/>
    <m/>
    <m/>
    <m/>
    <m/>
    <m/>
    <m/>
    <m/>
    <m/>
    <m/>
    <m/>
    <m/>
    <m/>
    <m/>
    <m/>
    <m/>
    <m/>
    <m/>
    <m/>
    <m/>
    <n v="0"/>
    <m/>
    <m/>
    <m/>
    <m/>
    <m/>
    <m/>
    <m/>
    <m/>
    <m/>
    <n v="0"/>
    <m/>
    <m/>
    <m/>
    <m/>
    <m/>
    <m/>
    <m/>
    <m/>
    <m/>
    <n v="0"/>
    <m/>
    <m/>
    <m/>
    <m/>
    <m/>
    <m/>
    <m/>
    <m/>
    <m/>
    <m/>
    <n v="0"/>
    <n v="0"/>
    <n v="0"/>
    <n v="0"/>
    <m/>
    <m/>
    <m/>
    <m/>
    <m/>
    <m/>
    <m/>
    <m/>
    <m/>
    <m/>
    <m/>
    <m/>
    <m/>
    <m/>
    <m/>
    <m/>
    <m/>
    <m/>
    <m/>
    <m/>
    <m/>
    <m/>
    <m/>
    <m/>
    <m/>
    <m/>
    <m/>
    <m/>
    <m/>
    <m/>
    <m/>
    <m/>
    <m/>
    <m/>
    <m/>
    <m/>
    <m/>
    <m/>
    <m/>
    <m/>
    <m/>
    <n v="0"/>
    <n v="0"/>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MiraCosta CCD"/>
    <x v="93"/>
    <s v="051"/>
    <s v="Single College District"/>
    <n v="20160"/>
    <x v="10"/>
    <n v="11418.7"/>
    <n v="54000"/>
    <m/>
    <n v="270"/>
    <n v="6"/>
    <m/>
    <m/>
    <m/>
    <m/>
    <m/>
    <m/>
    <n v="1"/>
    <n v="0"/>
    <n v="35"/>
    <n v="38"/>
    <n v="693"/>
    <m/>
    <m/>
    <m/>
    <m/>
    <m/>
    <m/>
    <n v="0"/>
    <m/>
    <m/>
    <m/>
    <m/>
    <m/>
    <m/>
    <m/>
    <m/>
    <n v="87458"/>
    <m/>
    <m/>
    <n v="87458"/>
    <m/>
    <m/>
    <m/>
    <m/>
    <m/>
    <m/>
    <m/>
    <m/>
    <m/>
    <m/>
    <m/>
    <m/>
    <m/>
    <m/>
    <m/>
    <m/>
    <m/>
    <m/>
    <m/>
    <m/>
    <m/>
    <m/>
    <n v="10077"/>
    <m/>
    <m/>
    <n v="10077"/>
    <m/>
    <m/>
    <m/>
    <m/>
    <m/>
    <m/>
    <m/>
    <m/>
    <m/>
    <m/>
    <n v="0"/>
    <m/>
    <m/>
    <m/>
    <m/>
    <m/>
    <m/>
    <m/>
    <m/>
    <m/>
    <n v="170504"/>
    <m/>
    <m/>
    <n v="170504"/>
    <m/>
    <m/>
    <m/>
    <m/>
    <m/>
    <m/>
    <m/>
    <m/>
    <m/>
    <m/>
    <n v="0"/>
    <m/>
    <m/>
    <m/>
    <m/>
    <m/>
    <m/>
    <m/>
    <m/>
    <m/>
    <m/>
    <n v="0"/>
    <m/>
    <m/>
    <m/>
    <m/>
    <m/>
    <m/>
    <m/>
    <m/>
    <m/>
    <m/>
    <m/>
    <m/>
    <n v="0"/>
    <m/>
    <m/>
    <m/>
    <m/>
    <m/>
    <m/>
    <m/>
    <m/>
    <n v="27621"/>
    <m/>
    <m/>
    <m/>
    <n v="27621"/>
    <m/>
    <m/>
    <m/>
    <m/>
    <m/>
    <m/>
    <m/>
    <m/>
    <m/>
    <m/>
    <m/>
    <n v="0.21"/>
    <n v="0.65"/>
    <n v="0.96"/>
    <m/>
    <m/>
    <m/>
    <m/>
    <m/>
    <m/>
    <m/>
    <m/>
    <m/>
    <n v="16560"/>
    <m/>
    <m/>
    <n v="16560"/>
    <m/>
    <m/>
    <m/>
    <m/>
    <m/>
    <m/>
    <m/>
    <m/>
    <m/>
    <n v="0"/>
    <m/>
    <m/>
    <m/>
    <m/>
    <m/>
    <m/>
    <m/>
    <m/>
    <m/>
    <n v="0"/>
    <m/>
    <m/>
    <m/>
    <m/>
    <m/>
    <m/>
    <m/>
    <m/>
    <m/>
    <m/>
    <n v="0"/>
    <n v="97535"/>
    <n v="0"/>
    <n v="97535"/>
    <s v="Other"/>
    <s v="Faculty Chair &amp; Coordinator, Library Operations"/>
    <m/>
    <s v="no"/>
    <m/>
    <m/>
    <m/>
    <m/>
    <m/>
    <m/>
    <n v="1001"/>
    <n v="5271"/>
    <n v="221434"/>
    <n v="92"/>
    <m/>
    <n v="44519"/>
    <m/>
    <n v="289"/>
    <n v="77049"/>
    <m/>
    <m/>
    <m/>
    <m/>
    <m/>
    <m/>
    <m/>
    <s v="No"/>
    <m/>
    <n v="6"/>
    <m/>
    <m/>
    <m/>
    <m/>
    <m/>
    <n v="10"/>
    <m/>
    <n v="0"/>
    <m/>
    <n v="7.2"/>
    <n v="3"/>
    <n v="8.89"/>
    <n v="16.09"/>
    <n v="8.89"/>
    <n v="0"/>
    <m/>
    <m/>
    <n v="7050"/>
    <s v="Actual"/>
    <n v="5677"/>
    <n v="16434"/>
    <n v="263"/>
    <n v="7558"/>
    <n v="4"/>
    <m/>
    <m/>
    <m/>
    <m/>
    <n v="36986"/>
    <n v="944"/>
    <n v="0"/>
    <m/>
    <n v="225"/>
    <n v="95"/>
    <n v="33"/>
    <m/>
    <m/>
    <m/>
    <m/>
    <m/>
    <m/>
    <m/>
    <m/>
    <m/>
    <m/>
    <m/>
    <m/>
    <m/>
    <m/>
    <n v="237"/>
    <n v="0"/>
    <n v="52"/>
    <n v="0"/>
    <m/>
    <m/>
    <n v="6480"/>
    <m/>
    <m/>
    <m/>
    <m/>
    <m/>
    <m/>
    <n v="2"/>
    <n v="10"/>
    <n v="196"/>
    <m/>
    <m/>
    <m/>
    <m/>
    <m/>
    <n v="13.5"/>
    <n v="13.5"/>
    <n v="13.5"/>
    <n v="13.5"/>
    <n v="7"/>
    <n v="7"/>
    <n v="0"/>
    <s v="8:00 am - 9:30 pm"/>
    <s v="8:00 am - 9:30 pm"/>
    <s v="8:00 am - 9:30 pm"/>
    <s v="8:00 am - 9:30 pm"/>
    <s v="8:00 am - 3:00 pm"/>
    <s v="10:00 am - 5:00 pm"/>
    <m/>
    <s v="No"/>
    <m/>
    <m/>
    <m/>
    <m/>
    <m/>
    <m/>
    <m/>
    <m/>
    <m/>
    <m/>
    <m/>
    <m/>
    <m/>
    <m/>
    <n v="10"/>
    <n v="10"/>
    <n v="10"/>
    <n v="10"/>
    <n v="6"/>
    <n v="0"/>
    <n v="0"/>
    <s v="9:00 am - 7:00 pm"/>
    <s v="9:00 am - 7:00 pm"/>
    <s v="9:00 am - 7:00 pm"/>
    <s v="9:00 am - 7:00 pm"/>
    <s v="9:00 am - 3:00 pm"/>
    <m/>
    <m/>
    <s v="No"/>
    <m/>
    <m/>
    <m/>
    <m/>
    <s v="Yes"/>
    <s v="Yes"/>
    <n v="46"/>
    <m/>
    <m/>
    <n v="7"/>
    <n v="0"/>
    <s v="Yes"/>
    <n v="68"/>
    <m/>
    <s v="Fall "/>
    <m/>
    <s v="No"/>
    <m/>
    <m/>
    <m/>
    <m/>
    <m/>
    <m/>
    <m/>
    <m/>
    <m/>
    <m/>
    <m/>
    <m/>
    <m/>
    <m/>
    <m/>
    <s v="No"/>
    <m/>
    <m/>
    <m/>
    <m/>
    <m/>
    <m/>
    <m/>
    <m/>
    <m/>
    <m/>
    <m/>
    <n v="1284.4431946006748"/>
    <x v="0"/>
    <s v="Medium"/>
  </r>
  <r>
    <s v="Pasadena CCD"/>
    <x v="62"/>
    <s v="771"/>
    <s v="Single College District"/>
    <n v="20160"/>
    <x v="10"/>
    <n v="24152.11"/>
    <n v="49062"/>
    <m/>
    <n v="234"/>
    <n v="8"/>
    <m/>
    <m/>
    <m/>
    <m/>
    <m/>
    <m/>
    <n v="3"/>
    <m/>
    <n v="97"/>
    <n v="49"/>
    <n v="970"/>
    <m/>
    <m/>
    <m/>
    <m/>
    <m/>
    <m/>
    <n v="0"/>
    <m/>
    <m/>
    <m/>
    <m/>
    <m/>
    <m/>
    <m/>
    <m/>
    <n v="96693"/>
    <n v="20000"/>
    <m/>
    <n v="116693"/>
    <m/>
    <m/>
    <m/>
    <m/>
    <m/>
    <m/>
    <m/>
    <m/>
    <m/>
    <m/>
    <m/>
    <m/>
    <m/>
    <n v="4360"/>
    <m/>
    <m/>
    <m/>
    <m/>
    <m/>
    <m/>
    <m/>
    <m/>
    <m/>
    <m/>
    <m/>
    <n v="4360"/>
    <m/>
    <m/>
    <m/>
    <m/>
    <m/>
    <m/>
    <m/>
    <m/>
    <m/>
    <m/>
    <n v="0"/>
    <n v="90030"/>
    <m/>
    <m/>
    <m/>
    <m/>
    <m/>
    <m/>
    <m/>
    <m/>
    <m/>
    <m/>
    <m/>
    <n v="90030"/>
    <n v="0"/>
    <n v="0"/>
    <n v="0"/>
    <n v="0"/>
    <m/>
    <n v="0"/>
    <n v="0"/>
    <n v="0"/>
    <n v="0"/>
    <n v="0"/>
    <n v="0"/>
    <m/>
    <m/>
    <m/>
    <m/>
    <m/>
    <m/>
    <m/>
    <m/>
    <m/>
    <m/>
    <n v="0"/>
    <n v="0"/>
    <n v="0"/>
    <m/>
    <n v="0"/>
    <n v="0"/>
    <m/>
    <n v="0"/>
    <n v="0"/>
    <n v="0"/>
    <n v="0"/>
    <n v="0"/>
    <m/>
    <n v="0"/>
    <n v="1494"/>
    <m/>
    <m/>
    <m/>
    <m/>
    <m/>
    <m/>
    <m/>
    <m/>
    <m/>
    <m/>
    <m/>
    <n v="1494"/>
    <m/>
    <m/>
    <m/>
    <m/>
    <m/>
    <m/>
    <m/>
    <m/>
    <m/>
    <m/>
    <m/>
    <n v="0.45"/>
    <n v="0.88"/>
    <n v="1"/>
    <m/>
    <m/>
    <m/>
    <n v="9599"/>
    <m/>
    <m/>
    <m/>
    <m/>
    <m/>
    <m/>
    <m/>
    <m/>
    <n v="9599"/>
    <n v="0"/>
    <n v="0"/>
    <n v="0"/>
    <n v="0"/>
    <n v="0"/>
    <n v="0"/>
    <n v="0"/>
    <n v="0"/>
    <n v="0"/>
    <n v="0"/>
    <m/>
    <m/>
    <m/>
    <m/>
    <m/>
    <m/>
    <m/>
    <m/>
    <m/>
    <n v="0"/>
    <n v="31500"/>
    <m/>
    <m/>
    <m/>
    <m/>
    <m/>
    <m/>
    <m/>
    <m/>
    <m/>
    <n v="31500"/>
    <n v="121053"/>
    <n v="0"/>
    <n v="152553"/>
    <s v="Dean or other administrator"/>
    <m/>
    <s v="Ed. D."/>
    <s v="yes"/>
    <m/>
    <m/>
    <m/>
    <m/>
    <m/>
    <m/>
    <n v="2000"/>
    <n v="5954"/>
    <n v="0"/>
    <n v="39"/>
    <n v="29"/>
    <n v="115431"/>
    <m/>
    <n v="30"/>
    <n v="403"/>
    <m/>
    <m/>
    <m/>
    <m/>
    <m/>
    <m/>
    <m/>
    <s v="No"/>
    <m/>
    <n v="5"/>
    <m/>
    <m/>
    <m/>
    <m/>
    <m/>
    <n v="9"/>
    <m/>
    <n v="20"/>
    <m/>
    <n v="9"/>
    <n v="4.5"/>
    <n v="7"/>
    <n v="16"/>
    <n v="7"/>
    <m/>
    <m/>
    <m/>
    <n v="5317"/>
    <s v="Actual"/>
    <n v="31440"/>
    <n v="13791"/>
    <n v="47161"/>
    <n v="731"/>
    <n v="257"/>
    <m/>
    <m/>
    <m/>
    <m/>
    <n v="98697"/>
    <n v="0"/>
    <n v="120"/>
    <m/>
    <n v="98"/>
    <n v="2831"/>
    <n v="114"/>
    <m/>
    <m/>
    <m/>
    <m/>
    <m/>
    <m/>
    <m/>
    <m/>
    <m/>
    <m/>
    <m/>
    <m/>
    <m/>
    <m/>
    <n v="458"/>
    <n v="29"/>
    <n v="8"/>
    <n v="0"/>
    <m/>
    <m/>
    <n v="10925"/>
    <m/>
    <m/>
    <m/>
    <m/>
    <m/>
    <m/>
    <n v="1"/>
    <n v="6"/>
    <n v="89"/>
    <m/>
    <m/>
    <m/>
    <m/>
    <m/>
    <n v="14.5"/>
    <n v="14.5"/>
    <n v="14.5"/>
    <n v="14.5"/>
    <n v="8.25"/>
    <n v="8"/>
    <n v="0"/>
    <s v="7:30 am -10:00 pm"/>
    <s v="7:30 am -10:00 pm"/>
    <s v="7:30 am - 10:00 pm"/>
    <s v="7:30 am -10:00 pm"/>
    <s v="7:30  am - 3:45 p.m. "/>
    <s v="9:00 am - 5:00 pm"/>
    <n v="0"/>
    <s v="No"/>
    <m/>
    <m/>
    <m/>
    <m/>
    <m/>
    <m/>
    <m/>
    <m/>
    <m/>
    <m/>
    <m/>
    <m/>
    <m/>
    <m/>
    <m/>
    <m/>
    <m/>
    <m/>
    <m/>
    <m/>
    <m/>
    <m/>
    <m/>
    <m/>
    <m/>
    <m/>
    <m/>
    <m/>
    <s v="No"/>
    <m/>
    <m/>
    <m/>
    <m/>
    <s v="Yes"/>
    <s v="Yes"/>
    <n v="54"/>
    <n v="0"/>
    <m/>
    <n v="190"/>
    <n v="12"/>
    <s v="Yes"/>
    <n v="74"/>
    <n v="769211"/>
    <s v="Spring"/>
    <m/>
    <s v="No"/>
    <m/>
    <m/>
    <m/>
    <m/>
    <m/>
    <m/>
    <m/>
    <m/>
    <m/>
    <m/>
    <m/>
    <m/>
    <m/>
    <m/>
    <m/>
    <s v="Yes"/>
    <m/>
    <s v="Student Government"/>
    <m/>
    <m/>
    <m/>
    <m/>
    <m/>
    <m/>
    <m/>
    <m/>
    <m/>
    <n v="3450.3014285714285"/>
    <x v="2"/>
    <s v="Large"/>
  </r>
  <r>
    <s v="Redwoods CCD"/>
    <x v="24"/>
    <s v="161"/>
    <s v="Single College District"/>
    <n v="20160"/>
    <x v="10"/>
    <n v="3870.4"/>
    <n v="15312"/>
    <m/>
    <n v="74"/>
    <n v="6"/>
    <m/>
    <m/>
    <m/>
    <m/>
    <m/>
    <m/>
    <n v="1"/>
    <m/>
    <n v="32"/>
    <n v="24"/>
    <n v="222"/>
    <m/>
    <m/>
    <m/>
    <m/>
    <m/>
    <m/>
    <n v="0"/>
    <m/>
    <m/>
    <m/>
    <n v="13350"/>
    <m/>
    <m/>
    <m/>
    <m/>
    <m/>
    <n v="8072"/>
    <m/>
    <n v="21422"/>
    <m/>
    <m/>
    <m/>
    <m/>
    <m/>
    <m/>
    <m/>
    <m/>
    <m/>
    <m/>
    <m/>
    <m/>
    <m/>
    <m/>
    <m/>
    <m/>
    <m/>
    <n v="3544"/>
    <m/>
    <m/>
    <m/>
    <m/>
    <m/>
    <m/>
    <m/>
    <n v="3544"/>
    <m/>
    <m/>
    <m/>
    <m/>
    <m/>
    <m/>
    <m/>
    <m/>
    <m/>
    <m/>
    <n v="0"/>
    <m/>
    <m/>
    <m/>
    <m/>
    <n v="19297"/>
    <m/>
    <m/>
    <m/>
    <m/>
    <m/>
    <m/>
    <m/>
    <n v="19297"/>
    <m/>
    <m/>
    <m/>
    <n v="1068"/>
    <m/>
    <m/>
    <m/>
    <m/>
    <m/>
    <m/>
    <n v="1068"/>
    <m/>
    <m/>
    <m/>
    <m/>
    <m/>
    <m/>
    <m/>
    <m/>
    <m/>
    <m/>
    <n v="0"/>
    <m/>
    <m/>
    <m/>
    <m/>
    <m/>
    <m/>
    <m/>
    <m/>
    <m/>
    <m/>
    <m/>
    <m/>
    <n v="0"/>
    <m/>
    <m/>
    <m/>
    <m/>
    <n v="232"/>
    <m/>
    <m/>
    <m/>
    <m/>
    <m/>
    <m/>
    <m/>
    <n v="232"/>
    <m/>
    <m/>
    <m/>
    <m/>
    <m/>
    <m/>
    <m/>
    <m/>
    <m/>
    <m/>
    <m/>
    <n v="0.32"/>
    <n v="0.28999999999999998"/>
    <n v="0.21"/>
    <m/>
    <m/>
    <m/>
    <m/>
    <m/>
    <m/>
    <n v="7220"/>
    <m/>
    <m/>
    <m/>
    <m/>
    <m/>
    <n v="7220"/>
    <m/>
    <m/>
    <m/>
    <m/>
    <m/>
    <m/>
    <m/>
    <m/>
    <m/>
    <n v="0"/>
    <m/>
    <m/>
    <m/>
    <m/>
    <m/>
    <m/>
    <m/>
    <m/>
    <m/>
    <n v="0"/>
    <m/>
    <m/>
    <m/>
    <m/>
    <m/>
    <m/>
    <m/>
    <m/>
    <m/>
    <m/>
    <n v="0"/>
    <n v="24966"/>
    <n v="0"/>
    <n v="24966"/>
    <s v="Dean or other administrator"/>
    <m/>
    <s v="M.L.I.S."/>
    <s v="yes"/>
    <m/>
    <m/>
    <m/>
    <m/>
    <m/>
    <m/>
    <n v="1255"/>
    <n v="1520"/>
    <n v="22629"/>
    <n v="2199"/>
    <m/>
    <n v="49985"/>
    <m/>
    <m/>
    <n v="1223"/>
    <m/>
    <m/>
    <m/>
    <m/>
    <m/>
    <m/>
    <m/>
    <s v="No"/>
    <m/>
    <n v="1"/>
    <m/>
    <m/>
    <m/>
    <m/>
    <m/>
    <n v="5"/>
    <m/>
    <n v="5"/>
    <m/>
    <n v="4.2699999999999996"/>
    <n v="1"/>
    <n v="1.81"/>
    <n v="6.08"/>
    <n v="1.81"/>
    <n v="0"/>
    <m/>
    <m/>
    <n v="454"/>
    <s v="Actual"/>
    <n v="2434"/>
    <n v="9266"/>
    <n v="0"/>
    <n v="679"/>
    <n v="61"/>
    <m/>
    <m/>
    <m/>
    <m/>
    <n v="12894"/>
    <m/>
    <m/>
    <m/>
    <m/>
    <m/>
    <m/>
    <m/>
    <m/>
    <m/>
    <m/>
    <m/>
    <m/>
    <m/>
    <m/>
    <m/>
    <m/>
    <m/>
    <m/>
    <m/>
    <m/>
    <n v="9"/>
    <n v="0"/>
    <n v="0"/>
    <n v="46"/>
    <m/>
    <m/>
    <n v="1535"/>
    <m/>
    <m/>
    <m/>
    <m/>
    <m/>
    <m/>
    <n v="0"/>
    <n v="0"/>
    <n v="0"/>
    <m/>
    <m/>
    <m/>
    <m/>
    <m/>
    <n v="8.25"/>
    <n v="8.25"/>
    <n v="8.25"/>
    <n v="8.25"/>
    <n v="4.25"/>
    <n v="0"/>
    <n v="0"/>
    <s v="7:45 am - 8:00 pm"/>
    <s v="7:45 am - 8:00 pm"/>
    <s v="7:45 am - 8:00 pm"/>
    <s v="7:45 am - 8:00 pm"/>
    <s v="7:45 am - 4:00 pm"/>
    <m/>
    <m/>
    <s v="No"/>
    <m/>
    <m/>
    <m/>
    <m/>
    <m/>
    <m/>
    <m/>
    <m/>
    <m/>
    <m/>
    <m/>
    <m/>
    <m/>
    <m/>
    <n v="9"/>
    <n v="9"/>
    <n v="9"/>
    <n v="9"/>
    <n v="8"/>
    <n v="0"/>
    <n v="0"/>
    <s v="8:00 am - 5:00 pm"/>
    <s v="8:00 am - 5:00 pm"/>
    <s v="8:00 am - 5:00 pm"/>
    <s v="8:00 am - 5:00 pm"/>
    <s v="8:00 am - 4:00 pm"/>
    <m/>
    <m/>
    <s v="Yes"/>
    <m/>
    <m/>
    <m/>
    <m/>
    <s v="No"/>
    <s v="No"/>
    <n v="0"/>
    <m/>
    <m/>
    <n v="0"/>
    <n v="0"/>
    <s v="No"/>
    <m/>
    <n v="232200"/>
    <s v="Fall "/>
    <m/>
    <s v="No"/>
    <m/>
    <m/>
    <m/>
    <m/>
    <m/>
    <m/>
    <m/>
    <m/>
    <m/>
    <m/>
    <m/>
    <m/>
    <m/>
    <m/>
    <m/>
    <s v="Yes"/>
    <s v="General Library Book Budget"/>
    <m/>
    <m/>
    <s v="Donations from Faculty"/>
    <m/>
    <m/>
    <m/>
    <m/>
    <m/>
    <m/>
    <m/>
    <n v="2138.3425414364642"/>
    <x v="1"/>
    <s v="Small"/>
  </r>
  <r>
    <s v="State Center CCD"/>
    <x v="40"/>
    <s v="572"/>
    <s v="Multi-College District"/>
    <n v="20160"/>
    <x v="10"/>
    <n v="7486.25"/>
    <n v="12750"/>
    <m/>
    <n v="97"/>
    <n v="2"/>
    <m/>
    <m/>
    <m/>
    <m/>
    <m/>
    <m/>
    <n v="1"/>
    <n v="0"/>
    <n v="30"/>
    <n v="16"/>
    <n v="161"/>
    <m/>
    <m/>
    <m/>
    <m/>
    <m/>
    <m/>
    <n v="0"/>
    <m/>
    <m/>
    <m/>
    <m/>
    <m/>
    <m/>
    <m/>
    <m/>
    <n v="23000"/>
    <m/>
    <m/>
    <n v="23000"/>
    <m/>
    <m/>
    <m/>
    <m/>
    <m/>
    <m/>
    <m/>
    <m/>
    <m/>
    <m/>
    <m/>
    <m/>
    <m/>
    <m/>
    <m/>
    <m/>
    <m/>
    <m/>
    <m/>
    <m/>
    <m/>
    <m/>
    <n v="5500"/>
    <m/>
    <m/>
    <n v="5500"/>
    <m/>
    <m/>
    <m/>
    <m/>
    <m/>
    <m/>
    <m/>
    <m/>
    <m/>
    <m/>
    <n v="0"/>
    <m/>
    <m/>
    <m/>
    <m/>
    <m/>
    <m/>
    <m/>
    <m/>
    <m/>
    <n v="98000"/>
    <m/>
    <m/>
    <n v="98000"/>
    <m/>
    <m/>
    <m/>
    <m/>
    <m/>
    <m/>
    <m/>
    <m/>
    <n v="0"/>
    <m/>
    <n v="0"/>
    <m/>
    <m/>
    <m/>
    <m/>
    <m/>
    <m/>
    <m/>
    <m/>
    <m/>
    <m/>
    <n v="0"/>
    <m/>
    <m/>
    <m/>
    <m/>
    <m/>
    <m/>
    <m/>
    <m/>
    <n v="0"/>
    <m/>
    <m/>
    <m/>
    <n v="0"/>
    <m/>
    <m/>
    <m/>
    <m/>
    <m/>
    <m/>
    <m/>
    <m/>
    <n v="628"/>
    <m/>
    <m/>
    <m/>
    <n v="628"/>
    <m/>
    <m/>
    <m/>
    <m/>
    <m/>
    <m/>
    <m/>
    <m/>
    <m/>
    <m/>
    <m/>
    <n v="0.5"/>
    <n v="0.7"/>
    <n v="0.85"/>
    <m/>
    <m/>
    <m/>
    <m/>
    <m/>
    <m/>
    <m/>
    <m/>
    <m/>
    <n v="8000"/>
    <m/>
    <m/>
    <n v="8000"/>
    <m/>
    <m/>
    <m/>
    <m/>
    <m/>
    <m/>
    <n v="0"/>
    <m/>
    <m/>
    <n v="0"/>
    <m/>
    <m/>
    <m/>
    <m/>
    <m/>
    <m/>
    <m/>
    <m/>
    <m/>
    <n v="0"/>
    <m/>
    <m/>
    <m/>
    <m/>
    <m/>
    <m/>
    <n v="0"/>
    <m/>
    <m/>
    <m/>
    <n v="0"/>
    <n v="28500"/>
    <n v="0"/>
    <n v="28500"/>
    <s v="Dean or other administrator"/>
    <m/>
    <m/>
    <s v="no"/>
    <m/>
    <m/>
    <m/>
    <m/>
    <m/>
    <m/>
    <n v="1500"/>
    <n v="401"/>
    <n v="15"/>
    <n v="161"/>
    <n v="0"/>
    <n v="52435"/>
    <m/>
    <n v="0"/>
    <n v="0"/>
    <m/>
    <m/>
    <m/>
    <m/>
    <m/>
    <m/>
    <m/>
    <s v="No"/>
    <m/>
    <n v="2"/>
    <m/>
    <m/>
    <m/>
    <m/>
    <m/>
    <n v="5"/>
    <m/>
    <n v="7"/>
    <m/>
    <n v="5"/>
    <n v="91"/>
    <n v="3.1"/>
    <n v="8.1"/>
    <n v="3.1"/>
    <n v="0"/>
    <m/>
    <m/>
    <n v="1877"/>
    <s v="Estimate"/>
    <n v="5610"/>
    <m/>
    <n v="36975"/>
    <m/>
    <n v="640"/>
    <m/>
    <m/>
    <m/>
    <m/>
    <n v="45102"/>
    <n v="0"/>
    <n v="106"/>
    <m/>
    <n v="0"/>
    <n v="0"/>
    <n v="0"/>
    <m/>
    <m/>
    <m/>
    <m/>
    <m/>
    <m/>
    <m/>
    <m/>
    <m/>
    <m/>
    <m/>
    <m/>
    <m/>
    <m/>
    <n v="71"/>
    <n v="10"/>
    <n v="2"/>
    <n v="0"/>
    <m/>
    <m/>
    <n v="2428"/>
    <m/>
    <m/>
    <m/>
    <m/>
    <m/>
    <m/>
    <n v="2"/>
    <n v="4"/>
    <n v="44"/>
    <m/>
    <m/>
    <m/>
    <m/>
    <m/>
    <n v="12.5"/>
    <n v="12.5"/>
    <n v="12.5"/>
    <n v="12.5"/>
    <n v="7.5"/>
    <n v="0"/>
    <n v="0"/>
    <s v="7:30 am - 8:00 pm"/>
    <s v="7:30 am - 8:00 pm"/>
    <s v="7:30 am - 8:00 pm"/>
    <s v="7:30 am - 8:00 pm"/>
    <s v="7:30 am - 3:00 pm"/>
    <n v="0"/>
    <n v="0"/>
    <s v="No"/>
    <m/>
    <m/>
    <m/>
    <m/>
    <m/>
    <m/>
    <m/>
    <m/>
    <m/>
    <m/>
    <m/>
    <m/>
    <m/>
    <m/>
    <m/>
    <m/>
    <m/>
    <m/>
    <m/>
    <m/>
    <m/>
    <m/>
    <m/>
    <m/>
    <m/>
    <m/>
    <m/>
    <m/>
    <s v="No"/>
    <m/>
    <m/>
    <m/>
    <m/>
    <s v="Yes"/>
    <s v="No"/>
    <m/>
    <m/>
    <m/>
    <n v="0"/>
    <n v="0"/>
    <s v="Yes"/>
    <n v="168"/>
    <n v="171340"/>
    <s v="Fall "/>
    <m/>
    <s v="No"/>
    <m/>
    <m/>
    <m/>
    <m/>
    <m/>
    <m/>
    <m/>
    <m/>
    <m/>
    <m/>
    <m/>
    <m/>
    <m/>
    <m/>
    <m/>
    <s v="No"/>
    <m/>
    <m/>
    <m/>
    <m/>
    <m/>
    <m/>
    <m/>
    <m/>
    <m/>
    <m/>
    <m/>
    <n v="2414.9193548387098"/>
    <x v="0"/>
    <s v="Small"/>
  </r>
  <r>
    <s v="San Bernardino CCD"/>
    <x v="102"/>
    <s v="982"/>
    <s v="Multi-College District"/>
    <n v="20160"/>
    <x v="10"/>
    <n v="10111.030000000001"/>
    <n v="44000"/>
    <m/>
    <n v="154"/>
    <n v="6"/>
    <m/>
    <m/>
    <m/>
    <m/>
    <m/>
    <m/>
    <n v="2"/>
    <n v="34"/>
    <n v="40"/>
    <n v="40"/>
    <n v="462"/>
    <m/>
    <m/>
    <m/>
    <m/>
    <m/>
    <m/>
    <n v="0"/>
    <m/>
    <m/>
    <m/>
    <m/>
    <m/>
    <m/>
    <m/>
    <m/>
    <n v="58947"/>
    <m/>
    <m/>
    <n v="58947"/>
    <m/>
    <m/>
    <m/>
    <m/>
    <m/>
    <m/>
    <m/>
    <m/>
    <m/>
    <m/>
    <m/>
    <m/>
    <m/>
    <m/>
    <m/>
    <m/>
    <m/>
    <m/>
    <m/>
    <m/>
    <m/>
    <m/>
    <n v="23510"/>
    <m/>
    <m/>
    <n v="23510"/>
    <m/>
    <m/>
    <m/>
    <m/>
    <m/>
    <m/>
    <m/>
    <m/>
    <m/>
    <m/>
    <n v="0"/>
    <m/>
    <m/>
    <m/>
    <m/>
    <m/>
    <m/>
    <m/>
    <m/>
    <m/>
    <n v="62000"/>
    <m/>
    <m/>
    <n v="62000"/>
    <m/>
    <m/>
    <m/>
    <m/>
    <m/>
    <m/>
    <m/>
    <m/>
    <m/>
    <m/>
    <n v="0"/>
    <m/>
    <m/>
    <m/>
    <m/>
    <m/>
    <m/>
    <m/>
    <m/>
    <m/>
    <m/>
    <n v="0"/>
    <m/>
    <m/>
    <m/>
    <m/>
    <m/>
    <m/>
    <m/>
    <m/>
    <m/>
    <m/>
    <m/>
    <m/>
    <n v="0"/>
    <m/>
    <m/>
    <m/>
    <m/>
    <m/>
    <m/>
    <m/>
    <m/>
    <m/>
    <m/>
    <m/>
    <m/>
    <n v="0"/>
    <m/>
    <m/>
    <m/>
    <m/>
    <m/>
    <m/>
    <m/>
    <m/>
    <m/>
    <m/>
    <m/>
    <n v="0.44"/>
    <n v="0.76"/>
    <n v="0.99"/>
    <m/>
    <m/>
    <m/>
    <m/>
    <m/>
    <m/>
    <m/>
    <m/>
    <m/>
    <m/>
    <m/>
    <m/>
    <n v="0"/>
    <m/>
    <m/>
    <m/>
    <m/>
    <m/>
    <m/>
    <m/>
    <m/>
    <m/>
    <n v="0"/>
    <m/>
    <m/>
    <m/>
    <m/>
    <m/>
    <m/>
    <m/>
    <m/>
    <m/>
    <n v="0"/>
    <n v="17682"/>
    <m/>
    <m/>
    <m/>
    <m/>
    <m/>
    <m/>
    <m/>
    <m/>
    <m/>
    <n v="17682"/>
    <n v="82457"/>
    <n v="0"/>
    <n v="100139"/>
    <s v="Dean or other administrator"/>
    <m/>
    <s v="M.L.I.S."/>
    <s v="yes"/>
    <m/>
    <m/>
    <m/>
    <m/>
    <m/>
    <m/>
    <n v="1277"/>
    <n v="119"/>
    <n v="121400"/>
    <n v="138"/>
    <n v="0"/>
    <n v="76125"/>
    <m/>
    <n v="0"/>
    <n v="0"/>
    <m/>
    <m/>
    <m/>
    <m/>
    <m/>
    <m/>
    <m/>
    <s v="No"/>
    <m/>
    <n v="4"/>
    <m/>
    <m/>
    <m/>
    <m/>
    <m/>
    <n v="8"/>
    <m/>
    <n v="8"/>
    <m/>
    <n v="8"/>
    <n v="3"/>
    <n v="5.5"/>
    <n v="13.5"/>
    <n v="5.5"/>
    <n v="0"/>
    <m/>
    <m/>
    <n v="11250"/>
    <s v="Estimate"/>
    <n v="8861"/>
    <n v="29792"/>
    <m/>
    <m/>
    <m/>
    <m/>
    <m/>
    <m/>
    <m/>
    <n v="49903"/>
    <m/>
    <m/>
    <m/>
    <n v="32"/>
    <n v="4"/>
    <m/>
    <m/>
    <m/>
    <m/>
    <m/>
    <m/>
    <m/>
    <m/>
    <m/>
    <m/>
    <m/>
    <m/>
    <m/>
    <m/>
    <m/>
    <m/>
    <m/>
    <n v="129"/>
    <m/>
    <m/>
    <m/>
    <n v="2984"/>
    <m/>
    <m/>
    <m/>
    <m/>
    <m/>
    <m/>
    <n v="8"/>
    <n v="8"/>
    <n v="136"/>
    <m/>
    <m/>
    <m/>
    <m/>
    <m/>
    <n v="12"/>
    <n v="12"/>
    <n v="12"/>
    <n v="12"/>
    <n v="9"/>
    <n v="4"/>
    <m/>
    <s v="8:00 am - 8:00 pm"/>
    <s v="8:00 am - 8:00 pm"/>
    <s v="8:00 am - 8:00 pm"/>
    <s v="8:00 am - 8:00 pm"/>
    <s v="8:00 am - 5:00 pm"/>
    <s v="10:00 am - 2:00 pm"/>
    <m/>
    <s v="Yes"/>
    <n v="9"/>
    <n v="9"/>
    <n v="9"/>
    <n v="9"/>
    <n v="9"/>
    <m/>
    <m/>
    <s v="8:00 am - 5:00 pm"/>
    <s v="8:00 am - 5:00 pm"/>
    <s v="8:00 am - 5:00 pm"/>
    <s v="8:00 am - 5:00 pm"/>
    <s v="8:00 am - 5:00 pm"/>
    <m/>
    <m/>
    <m/>
    <m/>
    <m/>
    <m/>
    <m/>
    <m/>
    <m/>
    <m/>
    <m/>
    <m/>
    <m/>
    <m/>
    <m/>
    <m/>
    <s v="Yes"/>
    <m/>
    <m/>
    <m/>
    <m/>
    <s v="Yes"/>
    <s v="Yes"/>
    <n v="45"/>
    <m/>
    <m/>
    <n v="4"/>
    <m/>
    <s v="Yes"/>
    <n v="4"/>
    <n v="288689"/>
    <s v="Spring"/>
    <m/>
    <s v="No"/>
    <m/>
    <m/>
    <m/>
    <m/>
    <m/>
    <m/>
    <m/>
    <m/>
    <m/>
    <m/>
    <m/>
    <m/>
    <m/>
    <m/>
    <m/>
    <s v="Yes"/>
    <s v="General Library Book Budget"/>
    <s v="Student Government"/>
    <m/>
    <s v="Donations from Faculty"/>
    <m/>
    <m/>
    <m/>
    <m/>
    <m/>
    <m/>
    <m/>
    <n v="1838.369090909091"/>
    <x v="0"/>
    <s v="Medium"/>
  </r>
  <r>
    <s v="San Diego CCD"/>
    <x v="103"/>
    <s v="071"/>
    <s v="Multi-College District"/>
    <n v="20160"/>
    <x v="10"/>
    <n v="10834.55"/>
    <n v="55227"/>
    <m/>
    <n v="105"/>
    <n v="5"/>
    <m/>
    <m/>
    <m/>
    <m/>
    <m/>
    <m/>
    <n v="1"/>
    <n v="80"/>
    <n v="25"/>
    <n v="33"/>
    <n v="905"/>
    <m/>
    <m/>
    <m/>
    <m/>
    <m/>
    <m/>
    <n v="0"/>
    <m/>
    <m/>
    <m/>
    <m/>
    <m/>
    <m/>
    <m/>
    <m/>
    <m/>
    <n v="100000"/>
    <m/>
    <n v="100000"/>
    <m/>
    <m/>
    <m/>
    <m/>
    <m/>
    <m/>
    <m/>
    <m/>
    <m/>
    <m/>
    <m/>
    <m/>
    <m/>
    <m/>
    <m/>
    <m/>
    <m/>
    <m/>
    <m/>
    <m/>
    <m/>
    <m/>
    <m/>
    <n v="30000"/>
    <s v="IELM"/>
    <n v="30000"/>
    <m/>
    <m/>
    <m/>
    <m/>
    <m/>
    <m/>
    <m/>
    <m/>
    <m/>
    <m/>
    <n v="0"/>
    <m/>
    <m/>
    <m/>
    <m/>
    <m/>
    <m/>
    <m/>
    <m/>
    <m/>
    <m/>
    <n v="80000"/>
    <s v="IELM"/>
    <n v="80000"/>
    <m/>
    <m/>
    <m/>
    <m/>
    <m/>
    <m/>
    <m/>
    <m/>
    <m/>
    <m/>
    <n v="0"/>
    <m/>
    <m/>
    <m/>
    <m/>
    <m/>
    <m/>
    <m/>
    <m/>
    <m/>
    <m/>
    <n v="0"/>
    <m/>
    <m/>
    <m/>
    <m/>
    <m/>
    <m/>
    <m/>
    <m/>
    <m/>
    <m/>
    <m/>
    <m/>
    <n v="0"/>
    <m/>
    <m/>
    <m/>
    <m/>
    <m/>
    <m/>
    <m/>
    <m/>
    <m/>
    <m/>
    <n v="2600"/>
    <s v="IELM"/>
    <n v="2600"/>
    <m/>
    <m/>
    <m/>
    <m/>
    <m/>
    <m/>
    <m/>
    <m/>
    <m/>
    <m/>
    <m/>
    <n v="0.75"/>
    <n v="0.9"/>
    <n v="0.98"/>
    <m/>
    <m/>
    <m/>
    <m/>
    <m/>
    <m/>
    <m/>
    <m/>
    <m/>
    <m/>
    <m/>
    <m/>
    <n v="0"/>
    <m/>
    <m/>
    <m/>
    <m/>
    <m/>
    <m/>
    <m/>
    <m/>
    <m/>
    <n v="0"/>
    <m/>
    <m/>
    <m/>
    <m/>
    <m/>
    <m/>
    <m/>
    <m/>
    <m/>
    <n v="0"/>
    <m/>
    <m/>
    <m/>
    <m/>
    <m/>
    <m/>
    <m/>
    <n v="2700"/>
    <m/>
    <m/>
    <n v="2700"/>
    <n v="130000"/>
    <n v="0"/>
    <n v="132700"/>
    <s v="Dean or other administrator"/>
    <m/>
    <m/>
    <s v="no"/>
    <m/>
    <m/>
    <m/>
    <m/>
    <m/>
    <m/>
    <n v="69047"/>
    <n v="1502"/>
    <n v="30288"/>
    <n v="139"/>
    <n v="181"/>
    <n v="69047"/>
    <m/>
    <m/>
    <m/>
    <m/>
    <m/>
    <m/>
    <m/>
    <m/>
    <m/>
    <m/>
    <s v="No"/>
    <m/>
    <n v="4"/>
    <m/>
    <m/>
    <m/>
    <m/>
    <m/>
    <n v="4"/>
    <m/>
    <n v="6"/>
    <m/>
    <n v="4"/>
    <n v="3"/>
    <n v="5.6"/>
    <n v="9.6"/>
    <n v="5.6"/>
    <n v="2"/>
    <m/>
    <m/>
    <n v="3111"/>
    <s v="Actual"/>
    <n v="3120"/>
    <n v="8918"/>
    <n v="8835"/>
    <n v="234"/>
    <n v="1140"/>
    <m/>
    <m/>
    <m/>
    <m/>
    <n v="25358"/>
    <m/>
    <n v="294"/>
    <m/>
    <n v="51"/>
    <n v="294"/>
    <m/>
    <m/>
    <m/>
    <m/>
    <m/>
    <m/>
    <m/>
    <m/>
    <m/>
    <m/>
    <m/>
    <m/>
    <m/>
    <m/>
    <m/>
    <n v="77"/>
    <n v="24"/>
    <m/>
    <m/>
    <m/>
    <m/>
    <n v="1935"/>
    <m/>
    <m/>
    <m/>
    <m/>
    <m/>
    <m/>
    <n v="2"/>
    <n v="1"/>
    <n v="20"/>
    <m/>
    <m/>
    <m/>
    <m/>
    <m/>
    <n v="11.5"/>
    <n v="11.5"/>
    <n v="11.5"/>
    <n v="11.5"/>
    <n v="4"/>
    <m/>
    <m/>
    <s v="7:30 am - 7:00 pm"/>
    <s v="7:30 am - 7:00 pm"/>
    <s v="7:30 am - 7:00 pm"/>
    <s v="7:30 am - 7:00 pm"/>
    <s v="8:30 am - 12:30 pm"/>
    <m/>
    <m/>
    <s v="No"/>
    <m/>
    <m/>
    <m/>
    <m/>
    <m/>
    <m/>
    <m/>
    <m/>
    <m/>
    <m/>
    <m/>
    <m/>
    <m/>
    <m/>
    <m/>
    <m/>
    <m/>
    <m/>
    <m/>
    <m/>
    <m/>
    <m/>
    <m/>
    <m/>
    <m/>
    <m/>
    <m/>
    <m/>
    <s v="No"/>
    <m/>
    <m/>
    <m/>
    <m/>
    <s v="Yes"/>
    <s v="Yes"/>
    <m/>
    <m/>
    <m/>
    <n v="0"/>
    <n v="0"/>
    <s v="Yes"/>
    <n v="6"/>
    <n v="435699"/>
    <s v="Spring"/>
    <m/>
    <s v="No"/>
    <m/>
    <m/>
    <m/>
    <m/>
    <m/>
    <m/>
    <m/>
    <m/>
    <m/>
    <m/>
    <m/>
    <m/>
    <m/>
    <m/>
    <m/>
    <s v="No"/>
    <m/>
    <m/>
    <m/>
    <m/>
    <m/>
    <m/>
    <m/>
    <m/>
    <m/>
    <m/>
    <m/>
    <n v="1934.7410714285713"/>
    <x v="0"/>
    <s v="Medium"/>
  </r>
  <r>
    <s v="San Jose CCD"/>
    <x v="55"/>
    <s v="472"/>
    <s v="Multi-College District"/>
    <n v="20160"/>
    <x v="10"/>
    <n v="5751.87"/>
    <n v="53346"/>
    <m/>
    <n v="60"/>
    <n v="10"/>
    <m/>
    <m/>
    <m/>
    <m/>
    <m/>
    <m/>
    <n v="1"/>
    <n v="0"/>
    <n v="30"/>
    <n v="80"/>
    <n v="300"/>
    <m/>
    <m/>
    <m/>
    <m/>
    <m/>
    <m/>
    <n v="0"/>
    <m/>
    <m/>
    <m/>
    <m/>
    <m/>
    <m/>
    <m/>
    <m/>
    <n v="34570"/>
    <m/>
    <m/>
    <n v="34570"/>
    <m/>
    <m/>
    <m/>
    <m/>
    <m/>
    <m/>
    <m/>
    <m/>
    <m/>
    <m/>
    <m/>
    <m/>
    <m/>
    <m/>
    <m/>
    <m/>
    <m/>
    <m/>
    <m/>
    <m/>
    <m/>
    <m/>
    <n v="2111"/>
    <m/>
    <m/>
    <n v="2111"/>
    <m/>
    <m/>
    <m/>
    <m/>
    <m/>
    <m/>
    <m/>
    <m/>
    <m/>
    <m/>
    <n v="0"/>
    <m/>
    <m/>
    <m/>
    <m/>
    <m/>
    <m/>
    <m/>
    <m/>
    <m/>
    <n v="30866"/>
    <m/>
    <m/>
    <n v="30866"/>
    <m/>
    <m/>
    <m/>
    <m/>
    <m/>
    <m/>
    <m/>
    <m/>
    <n v="0"/>
    <m/>
    <n v="0"/>
    <m/>
    <m/>
    <m/>
    <m/>
    <m/>
    <m/>
    <m/>
    <m/>
    <m/>
    <m/>
    <n v="0"/>
    <m/>
    <m/>
    <m/>
    <m/>
    <m/>
    <m/>
    <m/>
    <m/>
    <n v="0"/>
    <m/>
    <m/>
    <m/>
    <n v="0"/>
    <n v="1800"/>
    <m/>
    <m/>
    <m/>
    <m/>
    <m/>
    <m/>
    <m/>
    <m/>
    <m/>
    <m/>
    <m/>
    <n v="1800"/>
    <m/>
    <m/>
    <m/>
    <m/>
    <m/>
    <m/>
    <m/>
    <m/>
    <m/>
    <m/>
    <m/>
    <n v="0.72"/>
    <n v="0.94"/>
    <n v="1"/>
    <m/>
    <m/>
    <m/>
    <m/>
    <m/>
    <m/>
    <m/>
    <m/>
    <m/>
    <n v="0"/>
    <m/>
    <m/>
    <n v="0"/>
    <m/>
    <m/>
    <m/>
    <m/>
    <m/>
    <m/>
    <n v="0"/>
    <m/>
    <m/>
    <n v="0"/>
    <m/>
    <m/>
    <m/>
    <m/>
    <m/>
    <m/>
    <m/>
    <m/>
    <m/>
    <n v="0"/>
    <n v="2520"/>
    <m/>
    <m/>
    <m/>
    <m/>
    <m/>
    <n v="625"/>
    <m/>
    <m/>
    <m/>
    <n v="3145"/>
    <n v="36681"/>
    <n v="0"/>
    <n v="39826"/>
    <s v="Dean or other administrator"/>
    <m/>
    <m/>
    <s v="no"/>
    <m/>
    <m/>
    <m/>
    <m/>
    <m/>
    <m/>
    <n v="1067"/>
    <n v="2932"/>
    <n v="560"/>
    <n v="56"/>
    <n v="0"/>
    <n v="64645"/>
    <m/>
    <n v="14"/>
    <n v="52"/>
    <m/>
    <m/>
    <m/>
    <m/>
    <m/>
    <m/>
    <m/>
    <s v="No"/>
    <m/>
    <n v="3"/>
    <m/>
    <m/>
    <m/>
    <m/>
    <m/>
    <n v="4"/>
    <m/>
    <n v="2"/>
    <m/>
    <n v="3.84"/>
    <n v="0.4"/>
    <n v="3.4"/>
    <n v="7.24"/>
    <n v="3.4"/>
    <n v="0"/>
    <m/>
    <m/>
    <n v="2842"/>
    <s v="Actual"/>
    <n v="4866"/>
    <n v="5129"/>
    <n v="1153"/>
    <n v="239"/>
    <n v="249"/>
    <m/>
    <m/>
    <m/>
    <m/>
    <n v="14478"/>
    <n v="95"/>
    <n v="12"/>
    <m/>
    <n v="34"/>
    <n v="10"/>
    <n v="0"/>
    <m/>
    <m/>
    <m/>
    <m/>
    <m/>
    <m/>
    <m/>
    <m/>
    <m/>
    <m/>
    <m/>
    <m/>
    <m/>
    <m/>
    <n v="128"/>
    <n v="0"/>
    <n v="0"/>
    <n v="0"/>
    <m/>
    <m/>
    <n v="3119"/>
    <m/>
    <m/>
    <m/>
    <m/>
    <m/>
    <m/>
    <n v="0"/>
    <n v="0"/>
    <n v="0"/>
    <m/>
    <m/>
    <m/>
    <m/>
    <m/>
    <n v="10.5"/>
    <n v="10.5"/>
    <n v="10.5"/>
    <n v="10.5"/>
    <n v="5.5"/>
    <n v="0"/>
    <n v="0"/>
    <s v="8:30 am - 7:00 pm"/>
    <s v="8:30 am - 7:00 pm"/>
    <s v="8:30 am - 7:00 pm"/>
    <s v="8:30 am - 7:00 pm"/>
    <s v="8:30 am - 2:00 pm"/>
    <n v="0"/>
    <n v="0"/>
    <s v="Yes"/>
    <n v="7.5"/>
    <n v="7.5"/>
    <n v="7.5"/>
    <n v="7.5"/>
    <n v="0"/>
    <n v="0"/>
    <n v="0"/>
    <s v="10:00 am - 5:30 pm"/>
    <s v="10:00 am - 5:30 pm"/>
    <s v="10:00 am - 5:30 pm"/>
    <s v="10:00 am - 5:30 pm"/>
    <n v="0"/>
    <n v="0"/>
    <n v="0"/>
    <m/>
    <m/>
    <m/>
    <m/>
    <m/>
    <m/>
    <m/>
    <m/>
    <m/>
    <m/>
    <m/>
    <m/>
    <m/>
    <m/>
    <s v="No"/>
    <m/>
    <m/>
    <m/>
    <m/>
    <s v="Yes"/>
    <s v="No"/>
    <n v="30"/>
    <m/>
    <m/>
    <n v="0"/>
    <n v="0"/>
    <s v="No"/>
    <m/>
    <n v="195925"/>
    <s v="Fall "/>
    <m/>
    <s v="No"/>
    <m/>
    <m/>
    <m/>
    <m/>
    <m/>
    <m/>
    <m/>
    <m/>
    <m/>
    <m/>
    <m/>
    <m/>
    <m/>
    <m/>
    <m/>
    <s v="Yes"/>
    <m/>
    <m/>
    <m/>
    <m/>
    <m/>
    <m/>
    <m/>
    <m/>
    <m/>
    <m/>
    <s v="Grant Outside of College"/>
    <n v="1691.7264705882353"/>
    <x v="1"/>
    <s v="Small"/>
  </r>
  <r>
    <s v="Santa Monica CCD"/>
    <x v="107"/>
    <s v="781"/>
    <s v="Single College District"/>
    <n v="20160"/>
    <x v="10"/>
    <n v="25377.08"/>
    <n v="96000"/>
    <m/>
    <n v="216"/>
    <n v="19"/>
    <m/>
    <m/>
    <m/>
    <m/>
    <m/>
    <m/>
    <n v="1"/>
    <n v="0"/>
    <n v="47"/>
    <n v="128"/>
    <n v="1300"/>
    <m/>
    <m/>
    <m/>
    <m/>
    <m/>
    <m/>
    <n v="0"/>
    <m/>
    <m/>
    <m/>
    <m/>
    <m/>
    <m/>
    <m/>
    <m/>
    <n v="38179"/>
    <m/>
    <m/>
    <n v="38179"/>
    <m/>
    <m/>
    <m/>
    <m/>
    <m/>
    <m/>
    <m/>
    <m/>
    <m/>
    <m/>
    <m/>
    <m/>
    <m/>
    <m/>
    <m/>
    <m/>
    <m/>
    <m/>
    <m/>
    <m/>
    <m/>
    <m/>
    <n v="3231"/>
    <m/>
    <m/>
    <n v="3231"/>
    <m/>
    <m/>
    <m/>
    <m/>
    <m/>
    <m/>
    <m/>
    <m/>
    <m/>
    <m/>
    <n v="0"/>
    <m/>
    <m/>
    <m/>
    <m/>
    <m/>
    <m/>
    <m/>
    <m/>
    <m/>
    <n v="92173"/>
    <m/>
    <m/>
    <n v="92173"/>
    <m/>
    <m/>
    <m/>
    <m/>
    <m/>
    <m/>
    <m/>
    <m/>
    <m/>
    <m/>
    <n v="0"/>
    <m/>
    <m/>
    <m/>
    <m/>
    <m/>
    <m/>
    <m/>
    <m/>
    <m/>
    <m/>
    <n v="0"/>
    <m/>
    <m/>
    <m/>
    <m/>
    <m/>
    <m/>
    <m/>
    <m/>
    <m/>
    <m/>
    <m/>
    <m/>
    <n v="0"/>
    <m/>
    <m/>
    <m/>
    <m/>
    <m/>
    <m/>
    <m/>
    <m/>
    <n v="665"/>
    <m/>
    <m/>
    <m/>
    <n v="665"/>
    <m/>
    <m/>
    <m/>
    <m/>
    <m/>
    <m/>
    <m/>
    <m/>
    <m/>
    <m/>
    <m/>
    <n v="0.73"/>
    <n v="0.91"/>
    <n v="1"/>
    <m/>
    <m/>
    <m/>
    <m/>
    <m/>
    <m/>
    <m/>
    <m/>
    <m/>
    <m/>
    <m/>
    <m/>
    <n v="0"/>
    <m/>
    <m/>
    <m/>
    <m/>
    <m/>
    <m/>
    <m/>
    <m/>
    <m/>
    <n v="0"/>
    <m/>
    <m/>
    <m/>
    <m/>
    <m/>
    <m/>
    <m/>
    <m/>
    <m/>
    <n v="0"/>
    <m/>
    <m/>
    <m/>
    <m/>
    <m/>
    <m/>
    <m/>
    <m/>
    <m/>
    <m/>
    <n v="0"/>
    <n v="41410"/>
    <n v="0"/>
    <n v="41410"/>
    <s v="Dean or other administrator"/>
    <m/>
    <s v="M.L.S."/>
    <s v="yes"/>
    <m/>
    <m/>
    <m/>
    <m/>
    <m/>
    <m/>
    <n v="986"/>
    <n v="3909"/>
    <n v="21635"/>
    <m/>
    <m/>
    <n v="87156"/>
    <m/>
    <n v="0"/>
    <n v="415"/>
    <m/>
    <m/>
    <m/>
    <m/>
    <m/>
    <m/>
    <m/>
    <s v="No"/>
    <m/>
    <n v="6"/>
    <m/>
    <m/>
    <m/>
    <m/>
    <m/>
    <n v="6"/>
    <m/>
    <n v="20"/>
    <m/>
    <n v="6"/>
    <n v="2.25"/>
    <n v="7.3"/>
    <n v="13.3"/>
    <n v="7.3"/>
    <n v="0"/>
    <m/>
    <m/>
    <n v="13895"/>
    <s v="Actual"/>
    <n v="13041"/>
    <n v="48723"/>
    <n v="0"/>
    <n v="1566"/>
    <n v="234"/>
    <m/>
    <m/>
    <m/>
    <m/>
    <n v="77459"/>
    <m/>
    <m/>
    <m/>
    <m/>
    <m/>
    <m/>
    <m/>
    <m/>
    <m/>
    <m/>
    <m/>
    <m/>
    <m/>
    <m/>
    <m/>
    <m/>
    <m/>
    <m/>
    <m/>
    <m/>
    <n v="319"/>
    <n v="10"/>
    <n v="29"/>
    <n v="0"/>
    <m/>
    <m/>
    <n v="10740"/>
    <m/>
    <m/>
    <m/>
    <m/>
    <m/>
    <m/>
    <n v="1"/>
    <n v="7"/>
    <n v="274"/>
    <m/>
    <m/>
    <m/>
    <m/>
    <m/>
    <n v="14"/>
    <n v="14"/>
    <n v="14"/>
    <n v="14"/>
    <n v="8"/>
    <n v="5"/>
    <m/>
    <s v="8:00 am - 9:45 pm"/>
    <s v="8:00 am - 9:45 pm"/>
    <s v="8:00 am - 9:45 pm"/>
    <s v="8:00 am - 9:45 pm"/>
    <s v="8:00 am - 3:45 pm"/>
    <s v="11:00 am - 4:00 pm"/>
    <m/>
    <s v="No"/>
    <m/>
    <m/>
    <m/>
    <m/>
    <m/>
    <m/>
    <m/>
    <m/>
    <m/>
    <m/>
    <m/>
    <m/>
    <m/>
    <m/>
    <n v="11"/>
    <n v="11"/>
    <n v="11"/>
    <n v="11"/>
    <n v="5"/>
    <m/>
    <m/>
    <s v="9:00 am - 7:45 pm"/>
    <s v="9:00 am - 7:45 pm"/>
    <s v="9:00 am - 7:45 pm"/>
    <s v="9:00 am - 7:45 pm"/>
    <s v="9:00 am - 2:00 pm"/>
    <m/>
    <m/>
    <s v="No"/>
    <m/>
    <m/>
    <m/>
    <m/>
    <s v="Yes"/>
    <s v="Yes"/>
    <n v="49"/>
    <m/>
    <m/>
    <n v="160"/>
    <m/>
    <s v="Yes"/>
    <n v="69"/>
    <n v="900000"/>
    <s v="Fall "/>
    <m/>
    <s v="No"/>
    <m/>
    <m/>
    <m/>
    <m/>
    <m/>
    <m/>
    <m/>
    <m/>
    <m/>
    <m/>
    <m/>
    <m/>
    <m/>
    <m/>
    <m/>
    <s v="Yes"/>
    <s v="General Library Book Budget"/>
    <m/>
    <m/>
    <s v="Donations from Faculty"/>
    <m/>
    <m/>
    <m/>
    <m/>
    <m/>
    <m/>
    <m/>
    <n v="3476.3123287671237"/>
    <x v="2"/>
    <s v="Large"/>
  </r>
  <r>
    <s v="San Mateo CCD"/>
    <x v="111"/>
    <s v="373"/>
    <s v="Multi-College District"/>
    <n v="20160"/>
    <x v="10"/>
    <n v="8478.7000000000007"/>
    <n v="18000"/>
    <m/>
    <n v="200"/>
    <n v="6"/>
    <m/>
    <m/>
    <m/>
    <m/>
    <m/>
    <m/>
    <n v="1"/>
    <m/>
    <n v="40"/>
    <n v="36"/>
    <n v="250"/>
    <m/>
    <m/>
    <m/>
    <m/>
    <m/>
    <m/>
    <n v="0"/>
    <m/>
    <m/>
    <m/>
    <m/>
    <m/>
    <m/>
    <m/>
    <m/>
    <n v="21956"/>
    <m/>
    <m/>
    <n v="21956"/>
    <m/>
    <m/>
    <m/>
    <m/>
    <m/>
    <m/>
    <m/>
    <m/>
    <m/>
    <m/>
    <m/>
    <m/>
    <m/>
    <m/>
    <m/>
    <m/>
    <m/>
    <m/>
    <m/>
    <m/>
    <m/>
    <m/>
    <n v="13637"/>
    <m/>
    <m/>
    <n v="13637"/>
    <m/>
    <m/>
    <m/>
    <m/>
    <m/>
    <m/>
    <m/>
    <m/>
    <m/>
    <m/>
    <n v="0"/>
    <m/>
    <m/>
    <m/>
    <m/>
    <m/>
    <m/>
    <m/>
    <m/>
    <m/>
    <n v="70501"/>
    <m/>
    <m/>
    <n v="70501"/>
    <m/>
    <m/>
    <m/>
    <m/>
    <m/>
    <m/>
    <m/>
    <m/>
    <n v="43"/>
    <m/>
    <n v="43"/>
    <m/>
    <m/>
    <m/>
    <m/>
    <m/>
    <m/>
    <m/>
    <m/>
    <m/>
    <m/>
    <n v="0"/>
    <m/>
    <m/>
    <m/>
    <m/>
    <m/>
    <m/>
    <m/>
    <m/>
    <m/>
    <m/>
    <m/>
    <m/>
    <n v="0"/>
    <m/>
    <m/>
    <m/>
    <m/>
    <m/>
    <m/>
    <m/>
    <m/>
    <m/>
    <m/>
    <m/>
    <m/>
    <n v="0"/>
    <m/>
    <m/>
    <m/>
    <m/>
    <m/>
    <m/>
    <m/>
    <m/>
    <m/>
    <m/>
    <m/>
    <n v="0.64"/>
    <n v="0.89"/>
    <n v="0.96"/>
    <m/>
    <m/>
    <m/>
    <m/>
    <m/>
    <m/>
    <m/>
    <m/>
    <m/>
    <n v="2400"/>
    <m/>
    <m/>
    <n v="2400"/>
    <n v="3363"/>
    <m/>
    <m/>
    <n v="15717"/>
    <m/>
    <m/>
    <m/>
    <m/>
    <m/>
    <n v="19080"/>
    <m/>
    <m/>
    <m/>
    <m/>
    <m/>
    <m/>
    <m/>
    <m/>
    <m/>
    <n v="0"/>
    <m/>
    <m/>
    <m/>
    <m/>
    <m/>
    <m/>
    <m/>
    <m/>
    <m/>
    <m/>
    <n v="0"/>
    <n v="35593"/>
    <n v="0"/>
    <n v="35593"/>
    <s v="Dean or other administrator"/>
    <m/>
    <s v="M.L.I.S."/>
    <s v="yes"/>
    <m/>
    <m/>
    <m/>
    <m/>
    <m/>
    <m/>
    <n v="1566"/>
    <n v="393"/>
    <n v="163013"/>
    <n v="111"/>
    <n v="5"/>
    <n v="49146"/>
    <m/>
    <m/>
    <m/>
    <m/>
    <m/>
    <m/>
    <m/>
    <m/>
    <m/>
    <m/>
    <s v="No"/>
    <m/>
    <n v="3"/>
    <m/>
    <m/>
    <m/>
    <m/>
    <m/>
    <n v="5"/>
    <m/>
    <n v="10"/>
    <m/>
    <n v="4.8"/>
    <n v="2.5"/>
    <n v="3.84"/>
    <n v="8.64"/>
    <n v="3.84"/>
    <n v="1"/>
    <m/>
    <m/>
    <n v="833"/>
    <s v="Actual"/>
    <n v="3291"/>
    <n v="7404"/>
    <m/>
    <m/>
    <m/>
    <m/>
    <m/>
    <m/>
    <m/>
    <n v="11528"/>
    <n v="4472"/>
    <m/>
    <m/>
    <m/>
    <n v="2434"/>
    <m/>
    <m/>
    <m/>
    <m/>
    <m/>
    <m/>
    <m/>
    <m/>
    <m/>
    <m/>
    <m/>
    <m/>
    <m/>
    <m/>
    <m/>
    <n v="2"/>
    <m/>
    <n v="189"/>
    <m/>
    <m/>
    <m/>
    <n v="4725"/>
    <m/>
    <m/>
    <m/>
    <m/>
    <m/>
    <m/>
    <m/>
    <m/>
    <m/>
    <m/>
    <m/>
    <m/>
    <m/>
    <m/>
    <n v="13"/>
    <n v="13"/>
    <n v="13"/>
    <n v="13"/>
    <n v="8"/>
    <n v="4"/>
    <m/>
    <s v="8:00 am - 9:00 pm"/>
    <s v="8:00 am - 9:00 pm"/>
    <s v="8:00 am - 9:00 pm"/>
    <s v="8:00 am - 9:00 pm"/>
    <s v="8 :00am - 4:00 pm"/>
    <s v="10:00 am - 2:00 pm"/>
    <m/>
    <s v="No"/>
    <m/>
    <m/>
    <m/>
    <m/>
    <m/>
    <m/>
    <m/>
    <m/>
    <m/>
    <m/>
    <m/>
    <m/>
    <m/>
    <m/>
    <n v="12"/>
    <n v="12"/>
    <n v="12"/>
    <n v="12"/>
    <m/>
    <m/>
    <m/>
    <s v="8:00 am - 8:00 pm"/>
    <s v="8:00 am - 8:00 pm"/>
    <s v="8:00 am - 8:00 pm"/>
    <s v="8:00 am - 8:00 pm"/>
    <m/>
    <m/>
    <m/>
    <s v="No"/>
    <m/>
    <m/>
    <m/>
    <m/>
    <s v="Yes"/>
    <s v="Yes"/>
    <n v="48"/>
    <m/>
    <m/>
    <n v="4"/>
    <m/>
    <s v="Yes"/>
    <m/>
    <n v="195382"/>
    <s v="Fall "/>
    <m/>
    <s v="No"/>
    <m/>
    <m/>
    <m/>
    <m/>
    <m/>
    <m/>
    <m/>
    <m/>
    <m/>
    <m/>
    <m/>
    <m/>
    <m/>
    <m/>
    <m/>
    <m/>
    <m/>
    <m/>
    <m/>
    <m/>
    <m/>
    <m/>
    <m/>
    <m/>
    <m/>
    <m/>
    <m/>
    <n v="2207.994791666667"/>
    <x v="0"/>
    <s v="Small"/>
  </r>
  <r>
    <s v="Victor Valley CCD"/>
    <x v="44"/>
    <s v="991"/>
    <s v="Single College District"/>
    <n v="20160"/>
    <x v="10"/>
    <n v="9367.7800000000007"/>
    <n v="29886"/>
    <m/>
    <n v="35"/>
    <n v="6"/>
    <m/>
    <m/>
    <m/>
    <m/>
    <m/>
    <m/>
    <n v="1"/>
    <m/>
    <n v="30"/>
    <n v="26"/>
    <n v="355"/>
    <m/>
    <m/>
    <m/>
    <m/>
    <m/>
    <m/>
    <n v="0"/>
    <m/>
    <m/>
    <m/>
    <m/>
    <m/>
    <m/>
    <m/>
    <m/>
    <n v="65745"/>
    <m/>
    <m/>
    <n v="65745"/>
    <m/>
    <m/>
    <m/>
    <m/>
    <m/>
    <m/>
    <m/>
    <m/>
    <m/>
    <m/>
    <m/>
    <m/>
    <m/>
    <m/>
    <m/>
    <m/>
    <m/>
    <m/>
    <m/>
    <m/>
    <m/>
    <m/>
    <n v="8332"/>
    <m/>
    <m/>
    <n v="8332"/>
    <m/>
    <m/>
    <m/>
    <m/>
    <m/>
    <m/>
    <m/>
    <m/>
    <m/>
    <m/>
    <n v="0"/>
    <m/>
    <m/>
    <m/>
    <m/>
    <m/>
    <m/>
    <m/>
    <m/>
    <m/>
    <n v="46317"/>
    <m/>
    <m/>
    <n v="46317"/>
    <m/>
    <m/>
    <m/>
    <m/>
    <m/>
    <m/>
    <m/>
    <m/>
    <m/>
    <m/>
    <n v="0"/>
    <m/>
    <m/>
    <m/>
    <m/>
    <m/>
    <m/>
    <m/>
    <m/>
    <m/>
    <m/>
    <n v="0"/>
    <m/>
    <m/>
    <m/>
    <m/>
    <m/>
    <m/>
    <m/>
    <m/>
    <m/>
    <m/>
    <m/>
    <m/>
    <n v="0"/>
    <n v="3031"/>
    <m/>
    <m/>
    <m/>
    <m/>
    <m/>
    <m/>
    <m/>
    <m/>
    <m/>
    <m/>
    <m/>
    <n v="3031"/>
    <m/>
    <m/>
    <m/>
    <m/>
    <m/>
    <m/>
    <m/>
    <m/>
    <m/>
    <m/>
    <m/>
    <n v="0.69"/>
    <n v="0.12"/>
    <n v="0.1"/>
    <m/>
    <m/>
    <m/>
    <m/>
    <m/>
    <m/>
    <m/>
    <m/>
    <m/>
    <m/>
    <m/>
    <m/>
    <n v="0"/>
    <m/>
    <m/>
    <m/>
    <m/>
    <m/>
    <m/>
    <m/>
    <m/>
    <m/>
    <n v="0"/>
    <m/>
    <m/>
    <m/>
    <m/>
    <m/>
    <m/>
    <m/>
    <m/>
    <m/>
    <n v="0"/>
    <n v="22110"/>
    <m/>
    <m/>
    <m/>
    <m/>
    <m/>
    <m/>
    <m/>
    <m/>
    <m/>
    <n v="22110"/>
    <n v="74077"/>
    <n v="0"/>
    <n v="96187"/>
    <s v="Dean or other administrator"/>
    <m/>
    <m/>
    <s v="no"/>
    <m/>
    <m/>
    <m/>
    <m/>
    <m/>
    <m/>
    <n v="1398"/>
    <n v="4219"/>
    <n v="2518"/>
    <n v="65"/>
    <m/>
    <n v="49161"/>
    <m/>
    <n v="290"/>
    <n v="59"/>
    <m/>
    <m/>
    <m/>
    <m/>
    <m/>
    <m/>
    <m/>
    <s v="No"/>
    <m/>
    <n v="2"/>
    <m/>
    <m/>
    <m/>
    <m/>
    <m/>
    <n v="5"/>
    <m/>
    <n v="4"/>
    <m/>
    <n v="5"/>
    <n v="1"/>
    <n v="3.6"/>
    <n v="8.6"/>
    <n v="3.6"/>
    <n v="0"/>
    <m/>
    <m/>
    <n v="10971"/>
    <s v="Actual"/>
    <n v="5410"/>
    <n v="18212"/>
    <n v="3839"/>
    <n v="879"/>
    <n v="145"/>
    <m/>
    <m/>
    <m/>
    <m/>
    <n v="39456"/>
    <n v="8"/>
    <n v="0"/>
    <m/>
    <n v="5"/>
    <n v="176"/>
    <n v="40"/>
    <m/>
    <m/>
    <m/>
    <m/>
    <m/>
    <m/>
    <m/>
    <m/>
    <m/>
    <m/>
    <m/>
    <m/>
    <m/>
    <m/>
    <m/>
    <m/>
    <m/>
    <n v="150"/>
    <m/>
    <m/>
    <n v="3672"/>
    <m/>
    <m/>
    <m/>
    <m/>
    <m/>
    <m/>
    <n v="0"/>
    <n v="0"/>
    <n v="0"/>
    <m/>
    <m/>
    <m/>
    <m/>
    <m/>
    <n v="13"/>
    <n v="13"/>
    <n v="13"/>
    <n v="13"/>
    <n v="8"/>
    <n v="5"/>
    <m/>
    <s v="8:00 am - 9:00 pm"/>
    <s v="8:00 am - 9:00 pm"/>
    <s v="8:00 am - 9:00 pm"/>
    <s v="8:00 am - 9:00 pm"/>
    <s v="8:00 am - 4:00 pm"/>
    <s v="10:00 am - 3:00 pm"/>
    <n v="0"/>
    <s v="No"/>
    <m/>
    <m/>
    <m/>
    <m/>
    <m/>
    <m/>
    <m/>
    <m/>
    <m/>
    <m/>
    <m/>
    <m/>
    <m/>
    <m/>
    <n v="10"/>
    <n v="10"/>
    <n v="10"/>
    <n v="10"/>
    <m/>
    <m/>
    <m/>
    <s v="8:00 am - 6:00 pm"/>
    <s v="8:00 am - 6:00 pm"/>
    <s v="8:00 am - 6:00 pm"/>
    <s v="8:00 am - 6:00 pm"/>
    <n v="0"/>
    <n v="0"/>
    <n v="0"/>
    <s v="No"/>
    <m/>
    <m/>
    <m/>
    <m/>
    <s v="Yes"/>
    <s v="No"/>
    <n v="40"/>
    <m/>
    <m/>
    <n v="0"/>
    <n v="0"/>
    <s v="No"/>
    <m/>
    <n v="184930"/>
    <s v="Fall "/>
    <m/>
    <s v="No"/>
    <m/>
    <m/>
    <m/>
    <m/>
    <m/>
    <m/>
    <m/>
    <m/>
    <m/>
    <m/>
    <m/>
    <m/>
    <m/>
    <m/>
    <m/>
    <s v="Yes"/>
    <m/>
    <m/>
    <m/>
    <s v="Donations from Faculty"/>
    <m/>
    <m/>
    <m/>
    <s v="Other"/>
    <s v="Student Equity Funds "/>
    <m/>
    <m/>
    <n v="2602.161111111111"/>
    <x v="0"/>
    <s v="Small"/>
  </r>
  <r>
    <s v="West Valley CCD"/>
    <x v="19"/>
    <s v="493"/>
    <s v="Multi-College District"/>
    <n v="20160"/>
    <x v="10"/>
    <n v="6848.1"/>
    <n v="32134"/>
    <m/>
    <n v="64"/>
    <n v="10"/>
    <m/>
    <m/>
    <m/>
    <m/>
    <m/>
    <m/>
    <n v="1"/>
    <n v="0"/>
    <n v="40"/>
    <n v="62"/>
    <n v="325"/>
    <m/>
    <m/>
    <m/>
    <m/>
    <m/>
    <m/>
    <n v="0"/>
    <m/>
    <m/>
    <m/>
    <m/>
    <m/>
    <m/>
    <m/>
    <m/>
    <n v="42000"/>
    <m/>
    <m/>
    <n v="42000"/>
    <m/>
    <m/>
    <m/>
    <m/>
    <m/>
    <m/>
    <m/>
    <m/>
    <m/>
    <m/>
    <m/>
    <m/>
    <m/>
    <m/>
    <m/>
    <m/>
    <m/>
    <m/>
    <m/>
    <m/>
    <m/>
    <m/>
    <n v="3500"/>
    <m/>
    <m/>
    <n v="3500"/>
    <m/>
    <m/>
    <m/>
    <m/>
    <m/>
    <m/>
    <m/>
    <m/>
    <m/>
    <m/>
    <n v="0"/>
    <m/>
    <m/>
    <m/>
    <m/>
    <m/>
    <m/>
    <m/>
    <m/>
    <m/>
    <n v="41500"/>
    <m/>
    <m/>
    <n v="41500"/>
    <m/>
    <m/>
    <m/>
    <m/>
    <m/>
    <m/>
    <m/>
    <m/>
    <m/>
    <m/>
    <n v="0"/>
    <m/>
    <m/>
    <m/>
    <m/>
    <m/>
    <m/>
    <m/>
    <m/>
    <m/>
    <m/>
    <n v="0"/>
    <m/>
    <m/>
    <m/>
    <m/>
    <m/>
    <m/>
    <m/>
    <m/>
    <m/>
    <m/>
    <m/>
    <m/>
    <n v="0"/>
    <m/>
    <m/>
    <m/>
    <m/>
    <m/>
    <m/>
    <m/>
    <m/>
    <n v="300"/>
    <m/>
    <m/>
    <m/>
    <n v="300"/>
    <m/>
    <m/>
    <m/>
    <m/>
    <m/>
    <m/>
    <m/>
    <m/>
    <m/>
    <m/>
    <m/>
    <n v="0.37"/>
    <n v="0.75"/>
    <n v="0.96"/>
    <m/>
    <m/>
    <m/>
    <m/>
    <m/>
    <m/>
    <m/>
    <m/>
    <m/>
    <n v="8200"/>
    <m/>
    <m/>
    <n v="8200"/>
    <m/>
    <m/>
    <m/>
    <m/>
    <m/>
    <m/>
    <m/>
    <m/>
    <m/>
    <n v="0"/>
    <m/>
    <m/>
    <m/>
    <m/>
    <m/>
    <m/>
    <m/>
    <m/>
    <m/>
    <n v="0"/>
    <m/>
    <m/>
    <m/>
    <m/>
    <m/>
    <m/>
    <m/>
    <m/>
    <m/>
    <m/>
    <n v="0"/>
    <n v="45500"/>
    <n v="0"/>
    <n v="45500"/>
    <s v="Department chair (Faculty position)"/>
    <m/>
    <s v="M.L.S."/>
    <s v="yes"/>
    <m/>
    <m/>
    <m/>
    <m/>
    <m/>
    <m/>
    <n v="702"/>
    <n v="1927"/>
    <n v="72814"/>
    <n v="80"/>
    <m/>
    <n v="78088"/>
    <m/>
    <n v="30"/>
    <n v="2779"/>
    <m/>
    <m/>
    <m/>
    <m/>
    <m/>
    <m/>
    <m/>
    <s v="No"/>
    <m/>
    <n v="3"/>
    <m/>
    <m/>
    <m/>
    <m/>
    <m/>
    <n v="3"/>
    <m/>
    <n v="5"/>
    <m/>
    <n v="3.64"/>
    <n v="2.5"/>
    <n v="5.5"/>
    <n v="9.14"/>
    <n v="5.5"/>
    <n v="4"/>
    <m/>
    <m/>
    <n v="5126"/>
    <s v="Actual"/>
    <n v="6220"/>
    <n v="5192"/>
    <n v="4789"/>
    <n v="851"/>
    <n v="1151"/>
    <m/>
    <m/>
    <m/>
    <m/>
    <n v="23329"/>
    <n v="934"/>
    <n v="167"/>
    <m/>
    <n v="1101"/>
    <n v="2166"/>
    <n v="1801"/>
    <m/>
    <m/>
    <m/>
    <m/>
    <m/>
    <m/>
    <m/>
    <m/>
    <m/>
    <m/>
    <m/>
    <m/>
    <m/>
    <m/>
    <n v="77"/>
    <n v="5"/>
    <n v="0"/>
    <n v="5"/>
    <m/>
    <m/>
    <n v="2128"/>
    <m/>
    <m/>
    <m/>
    <m/>
    <m/>
    <m/>
    <n v="1"/>
    <n v="24"/>
    <n v="584"/>
    <m/>
    <m/>
    <m/>
    <m/>
    <m/>
    <n v="11.5"/>
    <n v="11.5"/>
    <n v="11.5"/>
    <n v="11.5"/>
    <n v="4"/>
    <n v="4"/>
    <m/>
    <s v="8:00 am - 7:30 pm"/>
    <s v="8:00 am - 7:30 pm"/>
    <s v="8:00 am - 7:30 pm"/>
    <s v="8:00 am - 7:30 pm"/>
    <s v="8:00 am - 12:00 pm"/>
    <s v="12:00 pm - 4:00 pm"/>
    <m/>
    <s v="No"/>
    <m/>
    <m/>
    <m/>
    <m/>
    <m/>
    <m/>
    <m/>
    <m/>
    <m/>
    <m/>
    <m/>
    <m/>
    <m/>
    <m/>
    <n v="7"/>
    <n v="7"/>
    <n v="7"/>
    <n v="7"/>
    <m/>
    <m/>
    <m/>
    <s v="9:00 am - 4:00 pm"/>
    <s v="9:00 am - 4:00 pm"/>
    <s v="9:00 am - 4:00 pm"/>
    <s v="9:00 am - 4:00 pm"/>
    <m/>
    <m/>
    <m/>
    <s v="No"/>
    <m/>
    <m/>
    <m/>
    <m/>
    <s v="No"/>
    <s v="No"/>
    <n v="16"/>
    <m/>
    <m/>
    <n v="4"/>
    <m/>
    <s v="No"/>
    <m/>
    <n v="128343"/>
    <s v="Fall "/>
    <m/>
    <s v="No"/>
    <m/>
    <m/>
    <m/>
    <m/>
    <m/>
    <m/>
    <m/>
    <m/>
    <m/>
    <m/>
    <m/>
    <m/>
    <m/>
    <m/>
    <m/>
    <s v="Yes"/>
    <m/>
    <s v="Student Government"/>
    <m/>
    <s v="Donations from Faculty"/>
    <m/>
    <m/>
    <m/>
    <m/>
    <m/>
    <m/>
    <m/>
    <n v="1245.109090909091"/>
    <x v="0"/>
    <s v="Small"/>
  </r>
  <r>
    <s v="Los Rios CCD"/>
    <x v="52"/>
    <s v="231"/>
    <s v="Multi-College District"/>
    <n v="20170"/>
    <x v="11"/>
    <n v="21921.99"/>
    <n v="31000"/>
    <n v="1"/>
    <n v="134"/>
    <n v="19"/>
    <m/>
    <m/>
    <m/>
    <m/>
    <m/>
    <m/>
    <n v="736"/>
    <n v="88"/>
    <n v="35"/>
    <n v="115"/>
    <m/>
    <m/>
    <m/>
    <m/>
    <m/>
    <m/>
    <m/>
    <n v="0"/>
    <n v="0"/>
    <m/>
    <m/>
    <n v="110508"/>
    <m/>
    <m/>
    <m/>
    <m/>
    <m/>
    <n v="13604"/>
    <s v="Student Equity"/>
    <n v="124112"/>
    <m/>
    <m/>
    <m/>
    <m/>
    <m/>
    <m/>
    <m/>
    <m/>
    <m/>
    <m/>
    <m/>
    <m/>
    <m/>
    <n v="0"/>
    <m/>
    <n v="0"/>
    <n v="0"/>
    <n v="21938"/>
    <m/>
    <m/>
    <n v="0"/>
    <n v="0"/>
    <n v="0"/>
    <n v="0"/>
    <m/>
    <n v="21938"/>
    <m/>
    <m/>
    <m/>
    <m/>
    <m/>
    <m/>
    <m/>
    <m/>
    <m/>
    <m/>
    <n v="0"/>
    <m/>
    <m/>
    <m/>
    <m/>
    <m/>
    <m/>
    <m/>
    <m/>
    <m/>
    <m/>
    <m/>
    <m/>
    <m/>
    <m/>
    <m/>
    <m/>
    <m/>
    <m/>
    <m/>
    <m/>
    <m/>
    <m/>
    <m/>
    <m/>
    <m/>
    <m/>
    <m/>
    <m/>
    <m/>
    <m/>
    <m/>
    <m/>
    <m/>
    <m/>
    <n v="0"/>
    <n v="0"/>
    <n v="0"/>
    <m/>
    <n v="0"/>
    <n v="0"/>
    <m/>
    <n v="0"/>
    <n v="0"/>
    <n v="0"/>
    <m/>
    <n v="0"/>
    <m/>
    <n v="0"/>
    <n v="0"/>
    <n v="0"/>
    <m/>
    <n v="0"/>
    <n v="1653"/>
    <m/>
    <n v="0"/>
    <n v="0"/>
    <n v="0"/>
    <m/>
    <n v="0"/>
    <m/>
    <n v="1653"/>
    <m/>
    <m/>
    <m/>
    <m/>
    <m/>
    <m/>
    <m/>
    <m/>
    <m/>
    <m/>
    <m/>
    <n v="0.36"/>
    <n v="0.79"/>
    <m/>
    <m/>
    <m/>
    <m/>
    <m/>
    <m/>
    <m/>
    <m/>
    <m/>
    <m/>
    <m/>
    <m/>
    <m/>
    <n v="0"/>
    <m/>
    <m/>
    <m/>
    <m/>
    <m/>
    <m/>
    <m/>
    <m/>
    <m/>
    <n v="0"/>
    <m/>
    <m/>
    <m/>
    <m/>
    <m/>
    <m/>
    <m/>
    <m/>
    <m/>
    <n v="0"/>
    <m/>
    <m/>
    <m/>
    <m/>
    <m/>
    <m/>
    <m/>
    <m/>
    <m/>
    <m/>
    <n v="0"/>
    <n v="146050"/>
    <n v="0"/>
    <n v="146050"/>
    <s v="Dean or other administrator"/>
    <m/>
    <m/>
    <s v="no"/>
    <m/>
    <s v="Release time"/>
    <m/>
    <m/>
    <m/>
    <s v=""/>
    <n v="1998"/>
    <n v="1695"/>
    <n v="0"/>
    <n v="125"/>
    <m/>
    <n v="56987"/>
    <m/>
    <n v="184"/>
    <n v="0"/>
    <m/>
    <m/>
    <m/>
    <m/>
    <m/>
    <m/>
    <m/>
    <s v="Yes"/>
    <s v="Proquest"/>
    <n v="7"/>
    <n v="9"/>
    <m/>
    <m/>
    <m/>
    <m/>
    <n v="4"/>
    <n v="5"/>
    <n v="12"/>
    <n v="8.1999999999999993"/>
    <n v="6.15"/>
    <n v="4"/>
    <m/>
    <n v="14.35"/>
    <n v="8.1999999999999993"/>
    <m/>
    <m/>
    <m/>
    <n v="27200"/>
    <s v="Estimate"/>
    <n v="13910"/>
    <n v="30150"/>
    <n v="0"/>
    <n v="1280"/>
    <n v="56"/>
    <m/>
    <m/>
    <m/>
    <m/>
    <n v="72596"/>
    <m/>
    <m/>
    <m/>
    <n v="1923"/>
    <n v="1856"/>
    <m/>
    <m/>
    <m/>
    <m/>
    <m/>
    <m/>
    <m/>
    <m/>
    <m/>
    <m/>
    <m/>
    <m/>
    <m/>
    <m/>
    <m/>
    <n v="96"/>
    <n v="4"/>
    <n v="0"/>
    <n v="0"/>
    <m/>
    <m/>
    <n v="3000"/>
    <m/>
    <m/>
    <m/>
    <m/>
    <m/>
    <m/>
    <n v="3"/>
    <n v="10"/>
    <n v="280"/>
    <m/>
    <m/>
    <m/>
    <m/>
    <m/>
    <n v="14.5"/>
    <n v="14.5"/>
    <n v="14.5"/>
    <n v="14.5"/>
    <n v="9.5"/>
    <n v="6"/>
    <n v="0"/>
    <s v="7:30 am - 10:00pm"/>
    <s v="7:30 am - 10:00 pm"/>
    <s v="7:30 am - 10:00 pm"/>
    <s v="7:30 am - 10:00 pm"/>
    <s v="7:30 am - 5:00 pm"/>
    <s v="9:00 am - 3:00 pm"/>
    <m/>
    <s v="No"/>
    <m/>
    <m/>
    <m/>
    <m/>
    <m/>
    <m/>
    <m/>
    <m/>
    <m/>
    <m/>
    <m/>
    <m/>
    <m/>
    <m/>
    <n v="12"/>
    <n v="12"/>
    <n v="12"/>
    <n v="12"/>
    <n v="0"/>
    <n v="0"/>
    <n v="0"/>
    <s v="8:00 am - 8:00 pm"/>
    <s v="8:00 am - 8:00 pm"/>
    <s v="8:00 am - 8:00 pm"/>
    <s v="8:00 am - 8:00 pm"/>
    <m/>
    <m/>
    <m/>
    <s v="Yes"/>
    <m/>
    <m/>
    <m/>
    <m/>
    <s v="Yes"/>
    <s v="Yes"/>
    <m/>
    <s v="No"/>
    <n v="48"/>
    <n v="6"/>
    <n v="0"/>
    <s v="No"/>
    <m/>
    <n v="194830"/>
    <s v="Spring"/>
    <m/>
    <s v="No"/>
    <m/>
    <m/>
    <m/>
    <m/>
    <m/>
    <m/>
    <m/>
    <m/>
    <m/>
    <m/>
    <m/>
    <m/>
    <m/>
    <m/>
    <m/>
    <s v="Yes"/>
    <s v="General Library Book Budget"/>
    <m/>
    <m/>
    <s v="Donations from Faculty"/>
    <m/>
    <m/>
    <m/>
    <s v="Other"/>
    <s v="Student Equity"/>
    <n v="13000"/>
    <m/>
    <n v="2673.4134146341466"/>
    <x v="2"/>
    <s v="Large"/>
  </r>
  <r>
    <s v="San Mateo CCD"/>
    <x v="72"/>
    <s v="371"/>
    <s v="Multi-College District"/>
    <n v="20170"/>
    <x v="11"/>
    <n v="4788.2299999999996"/>
    <n v="18016"/>
    <n v="1"/>
    <n v="84"/>
    <n v="6"/>
    <m/>
    <m/>
    <m/>
    <m/>
    <m/>
    <m/>
    <n v="259"/>
    <n v="0"/>
    <n v="36"/>
    <n v="49"/>
    <m/>
    <m/>
    <m/>
    <m/>
    <m/>
    <m/>
    <m/>
    <n v="0"/>
    <n v="0"/>
    <m/>
    <m/>
    <m/>
    <m/>
    <m/>
    <n v="3429"/>
    <m/>
    <n v="18381"/>
    <m/>
    <m/>
    <n v="21810"/>
    <m/>
    <m/>
    <m/>
    <m/>
    <m/>
    <m/>
    <m/>
    <m/>
    <m/>
    <m/>
    <m/>
    <m/>
    <m/>
    <n v="0"/>
    <m/>
    <n v="0"/>
    <n v="0"/>
    <n v="0"/>
    <m/>
    <m/>
    <n v="0"/>
    <n v="0"/>
    <n v="4212"/>
    <n v="0"/>
    <m/>
    <n v="4212"/>
    <m/>
    <m/>
    <m/>
    <m/>
    <m/>
    <m/>
    <m/>
    <m/>
    <m/>
    <m/>
    <n v="0"/>
    <m/>
    <m/>
    <m/>
    <m/>
    <m/>
    <m/>
    <m/>
    <m/>
    <m/>
    <m/>
    <m/>
    <m/>
    <m/>
    <m/>
    <m/>
    <m/>
    <m/>
    <m/>
    <m/>
    <m/>
    <m/>
    <m/>
    <m/>
    <m/>
    <m/>
    <m/>
    <m/>
    <m/>
    <m/>
    <m/>
    <m/>
    <m/>
    <m/>
    <m/>
    <n v="0"/>
    <n v="0"/>
    <n v="0"/>
    <m/>
    <n v="0"/>
    <n v="0"/>
    <m/>
    <n v="0"/>
    <n v="0"/>
    <n v="0"/>
    <m/>
    <n v="0"/>
    <m/>
    <n v="0"/>
    <n v="0"/>
    <n v="0"/>
    <m/>
    <n v="0"/>
    <n v="0"/>
    <m/>
    <n v="0"/>
    <n v="0"/>
    <n v="136"/>
    <m/>
    <n v="0"/>
    <m/>
    <n v="136"/>
    <m/>
    <m/>
    <m/>
    <m/>
    <m/>
    <m/>
    <m/>
    <m/>
    <m/>
    <m/>
    <m/>
    <n v="0.67"/>
    <n v="0.85"/>
    <m/>
    <m/>
    <m/>
    <m/>
    <m/>
    <m/>
    <m/>
    <m/>
    <m/>
    <m/>
    <m/>
    <m/>
    <m/>
    <n v="0"/>
    <m/>
    <m/>
    <m/>
    <m/>
    <m/>
    <m/>
    <m/>
    <m/>
    <m/>
    <n v="0"/>
    <m/>
    <m/>
    <m/>
    <m/>
    <m/>
    <m/>
    <m/>
    <m/>
    <m/>
    <n v="0"/>
    <m/>
    <m/>
    <m/>
    <m/>
    <m/>
    <m/>
    <m/>
    <m/>
    <m/>
    <m/>
    <n v="0"/>
    <n v="26022"/>
    <n v="0"/>
    <n v="26022"/>
    <s v="Other"/>
    <s v="Full-Time Librarians (and Library Staff)"/>
    <s v="M.L.I.S."/>
    <s v="yes"/>
    <s v="None"/>
    <m/>
    <m/>
    <m/>
    <m/>
    <s v=""/>
    <n v="410"/>
    <n v="1334"/>
    <n v="8279"/>
    <n v="63"/>
    <m/>
    <n v="34611"/>
    <m/>
    <n v="5"/>
    <n v="3"/>
    <m/>
    <m/>
    <m/>
    <m/>
    <m/>
    <m/>
    <m/>
    <s v="Yes"/>
    <s v="Gale Virtual Reference Library"/>
    <n v="2"/>
    <n v="6"/>
    <m/>
    <m/>
    <m/>
    <m/>
    <n v="3"/>
    <n v="0"/>
    <n v="5"/>
    <n v="3.29"/>
    <n v="3"/>
    <n v="1"/>
    <m/>
    <n v="6.29"/>
    <n v="3.29"/>
    <m/>
    <m/>
    <m/>
    <n v="1853"/>
    <s v="Actual"/>
    <n v="7076"/>
    <n v="6749"/>
    <m/>
    <n v="39"/>
    <n v="0"/>
    <m/>
    <m/>
    <m/>
    <m/>
    <n v="15717"/>
    <m/>
    <m/>
    <m/>
    <n v="3149"/>
    <n v="1924"/>
    <m/>
    <m/>
    <m/>
    <m/>
    <m/>
    <m/>
    <m/>
    <m/>
    <m/>
    <m/>
    <m/>
    <m/>
    <m/>
    <m/>
    <m/>
    <n v="194"/>
    <n v="7"/>
    <n v="3"/>
    <n v="0"/>
    <m/>
    <m/>
    <n v="4769"/>
    <m/>
    <m/>
    <m/>
    <m/>
    <m/>
    <m/>
    <n v="1"/>
    <n v="13"/>
    <n v="150"/>
    <m/>
    <m/>
    <m/>
    <m/>
    <m/>
    <n v="13"/>
    <n v="13"/>
    <n v="13"/>
    <n v="13"/>
    <n v="7"/>
    <n v="4"/>
    <m/>
    <s v="8:00 am - 9:00 pm"/>
    <s v="8:00 am - 9:00 pm"/>
    <s v="8:00 am - 9:00 pm"/>
    <s v="8:00 am - 9:00 pm"/>
    <s v="8:00 am - 3:00 pm"/>
    <s v="10:00 am - 2:00 pm"/>
    <m/>
    <s v="No"/>
    <m/>
    <m/>
    <m/>
    <m/>
    <m/>
    <m/>
    <m/>
    <m/>
    <m/>
    <m/>
    <m/>
    <m/>
    <m/>
    <m/>
    <n v="11"/>
    <n v="11"/>
    <n v="11"/>
    <n v="11"/>
    <m/>
    <m/>
    <m/>
    <s v="8:00 am - 7:00 pm"/>
    <s v="8:00 am - 7:00 pm"/>
    <s v="8:00 am - 7:00 pm"/>
    <s v="8:00 am - 7:00 pm"/>
    <m/>
    <m/>
    <m/>
    <s v="No"/>
    <m/>
    <m/>
    <m/>
    <m/>
    <s v="Yes"/>
    <s v="No"/>
    <m/>
    <s v="No"/>
    <n v="44"/>
    <n v="4"/>
    <m/>
    <s v="No"/>
    <m/>
    <n v="99318"/>
    <s v="Fall "/>
    <m/>
    <s v="No"/>
    <m/>
    <m/>
    <m/>
    <m/>
    <m/>
    <m/>
    <m/>
    <m/>
    <m/>
    <m/>
    <m/>
    <m/>
    <m/>
    <m/>
    <m/>
    <s v="Yes"/>
    <m/>
    <m/>
    <m/>
    <s v="Donations from Faculty"/>
    <m/>
    <m/>
    <m/>
    <s v="Other"/>
    <s v="Lottery and Equity Funds"/>
    <n v="5113.8599999999997"/>
    <m/>
    <n v="1455.3890577507598"/>
    <x v="1"/>
    <s v="Small"/>
  </r>
  <r>
    <s v="Coast CCD"/>
    <x v="75"/>
    <s v="831"/>
    <s v="Multi-College District"/>
    <n v="20170"/>
    <x v="11"/>
    <n v="6627.81"/>
    <n v="105"/>
    <n v="0"/>
    <n v="0"/>
    <n v="0"/>
    <m/>
    <m/>
    <m/>
    <m/>
    <m/>
    <m/>
    <n v="0"/>
    <n v="0"/>
    <n v="0"/>
    <n v="0"/>
    <m/>
    <m/>
    <m/>
    <m/>
    <m/>
    <m/>
    <m/>
    <s v="(blank)"/>
    <n v="0"/>
    <m/>
    <m/>
    <m/>
    <m/>
    <m/>
    <m/>
    <m/>
    <m/>
    <m/>
    <m/>
    <s v="(blank)"/>
    <m/>
    <m/>
    <m/>
    <m/>
    <m/>
    <m/>
    <m/>
    <m/>
    <m/>
    <m/>
    <m/>
    <m/>
    <m/>
    <n v="0"/>
    <m/>
    <n v="0"/>
    <n v="0"/>
    <n v="0"/>
    <m/>
    <m/>
    <n v="0"/>
    <n v="0"/>
    <n v="0"/>
    <n v="0"/>
    <m/>
    <m/>
    <m/>
    <m/>
    <m/>
    <m/>
    <m/>
    <m/>
    <m/>
    <m/>
    <m/>
    <m/>
    <n v="0"/>
    <m/>
    <m/>
    <m/>
    <m/>
    <m/>
    <m/>
    <m/>
    <m/>
    <m/>
    <m/>
    <m/>
    <m/>
    <m/>
    <m/>
    <m/>
    <m/>
    <m/>
    <m/>
    <m/>
    <m/>
    <m/>
    <m/>
    <m/>
    <m/>
    <m/>
    <m/>
    <m/>
    <m/>
    <m/>
    <m/>
    <m/>
    <m/>
    <m/>
    <m/>
    <n v="0"/>
    <n v="0"/>
    <n v="0"/>
    <m/>
    <n v="0"/>
    <n v="0"/>
    <m/>
    <n v="0"/>
    <n v="0"/>
    <n v="0"/>
    <m/>
    <n v="0"/>
    <m/>
    <n v="0"/>
    <n v="0"/>
    <n v="0"/>
    <m/>
    <n v="0"/>
    <n v="0"/>
    <m/>
    <n v="0"/>
    <n v="0"/>
    <n v="0"/>
    <m/>
    <n v="0"/>
    <m/>
    <n v="0"/>
    <m/>
    <m/>
    <m/>
    <m/>
    <m/>
    <m/>
    <m/>
    <m/>
    <m/>
    <m/>
    <m/>
    <n v="0"/>
    <n v="0"/>
    <m/>
    <m/>
    <m/>
    <m/>
    <m/>
    <m/>
    <m/>
    <m/>
    <m/>
    <m/>
    <m/>
    <m/>
    <m/>
    <n v="0"/>
    <m/>
    <m/>
    <m/>
    <m/>
    <m/>
    <m/>
    <m/>
    <m/>
    <m/>
    <n v="0"/>
    <m/>
    <m/>
    <m/>
    <m/>
    <m/>
    <m/>
    <m/>
    <m/>
    <m/>
    <n v="0"/>
    <m/>
    <m/>
    <m/>
    <m/>
    <m/>
    <m/>
    <m/>
    <m/>
    <m/>
    <m/>
    <n v="0"/>
    <e v="#VALUE!"/>
    <n v="0"/>
    <e v="#VALUE!"/>
    <s v="Department chair (Faculty position)"/>
    <m/>
    <s v="M.L.I.S."/>
    <s v="yes"/>
    <s v="None"/>
    <m/>
    <m/>
    <m/>
    <m/>
    <s v=""/>
    <n v="0"/>
    <n v="0"/>
    <n v="0"/>
    <n v="0"/>
    <m/>
    <n v="0"/>
    <m/>
    <n v="0"/>
    <n v="0"/>
    <m/>
    <m/>
    <m/>
    <m/>
    <m/>
    <m/>
    <m/>
    <s v="No"/>
    <m/>
    <n v="1"/>
    <n v="0"/>
    <m/>
    <m/>
    <m/>
    <m/>
    <n v="0"/>
    <n v="0"/>
    <n v="0"/>
    <n v="1"/>
    <n v="0"/>
    <n v="0"/>
    <m/>
    <n v="1"/>
    <n v="1"/>
    <m/>
    <m/>
    <m/>
    <n v="755"/>
    <s v="Actual"/>
    <n v="0"/>
    <n v="0"/>
    <n v="0"/>
    <n v="0"/>
    <n v="0"/>
    <m/>
    <m/>
    <m/>
    <m/>
    <n v="755"/>
    <m/>
    <m/>
    <m/>
    <n v="0"/>
    <n v="0"/>
    <m/>
    <m/>
    <m/>
    <m/>
    <m/>
    <m/>
    <m/>
    <m/>
    <m/>
    <m/>
    <m/>
    <m/>
    <m/>
    <m/>
    <m/>
    <m/>
    <m/>
    <n v="1"/>
    <n v="12"/>
    <m/>
    <m/>
    <n v="184"/>
    <m/>
    <m/>
    <m/>
    <m/>
    <m/>
    <m/>
    <n v="1"/>
    <n v="1"/>
    <n v="12"/>
    <m/>
    <m/>
    <m/>
    <m/>
    <m/>
    <m/>
    <m/>
    <m/>
    <m/>
    <m/>
    <m/>
    <m/>
    <m/>
    <m/>
    <m/>
    <m/>
    <m/>
    <m/>
    <m/>
    <s v="Yes"/>
    <m/>
    <m/>
    <m/>
    <m/>
    <m/>
    <m/>
    <m/>
    <m/>
    <m/>
    <m/>
    <m/>
    <m/>
    <m/>
    <m/>
    <m/>
    <m/>
    <m/>
    <m/>
    <m/>
    <m/>
    <m/>
    <m/>
    <m/>
    <m/>
    <m/>
    <m/>
    <m/>
    <m/>
    <s v="Yes"/>
    <m/>
    <m/>
    <m/>
    <m/>
    <s v="No"/>
    <s v="Yes"/>
    <n v="50"/>
    <n v="50"/>
    <n v="50"/>
    <m/>
    <m/>
    <s v="No"/>
    <m/>
    <m/>
    <s v="Fall "/>
    <m/>
    <s v="No"/>
    <m/>
    <m/>
    <m/>
    <m/>
    <m/>
    <m/>
    <m/>
    <m/>
    <m/>
    <m/>
    <m/>
    <m/>
    <m/>
    <m/>
    <m/>
    <s v="No"/>
    <m/>
    <m/>
    <m/>
    <m/>
    <m/>
    <m/>
    <m/>
    <m/>
    <m/>
    <m/>
    <m/>
    <n v="6627.81"/>
    <x v="0"/>
    <s v="Small"/>
  </r>
  <r>
    <s v="Los Angeles CCD"/>
    <x v="59"/>
    <s v="748"/>
    <s v="Multi-College District"/>
    <n v="20170"/>
    <x v="11"/>
    <n v="22222.99"/>
    <m/>
    <n v="2"/>
    <n v="274"/>
    <n v="25"/>
    <m/>
    <m/>
    <m/>
    <m/>
    <m/>
    <m/>
    <n v="1157"/>
    <n v="181"/>
    <n v="90"/>
    <n v="158"/>
    <m/>
    <m/>
    <m/>
    <m/>
    <m/>
    <m/>
    <m/>
    <n v="0"/>
    <n v="0"/>
    <m/>
    <m/>
    <m/>
    <m/>
    <m/>
    <m/>
    <m/>
    <n v="156670"/>
    <m/>
    <m/>
    <n v="156670"/>
    <m/>
    <m/>
    <m/>
    <m/>
    <m/>
    <m/>
    <m/>
    <m/>
    <m/>
    <m/>
    <m/>
    <m/>
    <m/>
    <m/>
    <m/>
    <m/>
    <m/>
    <m/>
    <m/>
    <m/>
    <m/>
    <m/>
    <n v="9954"/>
    <m/>
    <m/>
    <n v="9954"/>
    <m/>
    <m/>
    <m/>
    <m/>
    <m/>
    <m/>
    <m/>
    <m/>
    <m/>
    <m/>
    <n v="0"/>
    <m/>
    <m/>
    <m/>
    <m/>
    <m/>
    <m/>
    <m/>
    <m/>
    <m/>
    <m/>
    <m/>
    <m/>
    <m/>
    <m/>
    <m/>
    <m/>
    <m/>
    <m/>
    <m/>
    <m/>
    <m/>
    <m/>
    <m/>
    <m/>
    <m/>
    <m/>
    <m/>
    <m/>
    <m/>
    <m/>
    <m/>
    <m/>
    <m/>
    <m/>
    <n v="0"/>
    <m/>
    <m/>
    <m/>
    <m/>
    <m/>
    <m/>
    <m/>
    <m/>
    <n v="13886"/>
    <m/>
    <m/>
    <m/>
    <n v="13886"/>
    <m/>
    <m/>
    <m/>
    <m/>
    <m/>
    <m/>
    <m/>
    <m/>
    <n v="6481"/>
    <m/>
    <m/>
    <m/>
    <n v="6481"/>
    <m/>
    <m/>
    <m/>
    <m/>
    <m/>
    <m/>
    <m/>
    <m/>
    <m/>
    <m/>
    <m/>
    <n v="0.61"/>
    <n v="0.87"/>
    <m/>
    <m/>
    <m/>
    <m/>
    <m/>
    <m/>
    <m/>
    <m/>
    <m/>
    <m/>
    <m/>
    <m/>
    <m/>
    <n v="0"/>
    <m/>
    <m/>
    <m/>
    <m/>
    <m/>
    <m/>
    <m/>
    <m/>
    <m/>
    <n v="0"/>
    <m/>
    <m/>
    <m/>
    <m/>
    <m/>
    <m/>
    <m/>
    <m/>
    <m/>
    <n v="0"/>
    <m/>
    <m/>
    <m/>
    <m/>
    <m/>
    <m/>
    <m/>
    <m/>
    <m/>
    <m/>
    <n v="0"/>
    <n v="166624"/>
    <n v="0"/>
    <n v="166624"/>
    <s v="Department chair (Faculty position)"/>
    <m/>
    <s v="M.L.I.S."/>
    <s v="yes"/>
    <m/>
    <s v="Release time"/>
    <m/>
    <m/>
    <m/>
    <s v=""/>
    <n v="87431"/>
    <n v="144"/>
    <n v="29608"/>
    <n v="66"/>
    <m/>
    <n v="87431"/>
    <m/>
    <n v="144"/>
    <n v="21"/>
    <m/>
    <m/>
    <m/>
    <m/>
    <m/>
    <m/>
    <m/>
    <s v="No"/>
    <m/>
    <n v="10"/>
    <n v="8"/>
    <m/>
    <m/>
    <m/>
    <m/>
    <n v="10"/>
    <m/>
    <n v="6"/>
    <n v="13.1"/>
    <n v="10"/>
    <n v="2"/>
    <m/>
    <n v="23.1"/>
    <n v="13.1"/>
    <m/>
    <m/>
    <m/>
    <n v="10037"/>
    <s v="Actual"/>
    <n v="9635"/>
    <n v="4022"/>
    <n v="6205"/>
    <n v="519"/>
    <n v="0"/>
    <m/>
    <m/>
    <m/>
    <m/>
    <n v="30418"/>
    <m/>
    <m/>
    <m/>
    <n v="0"/>
    <n v="0"/>
    <m/>
    <m/>
    <m/>
    <m/>
    <m/>
    <m/>
    <m/>
    <m/>
    <m/>
    <m/>
    <m/>
    <m/>
    <m/>
    <m/>
    <m/>
    <n v="5249"/>
    <n v="0"/>
    <n v="783"/>
    <m/>
    <m/>
    <m/>
    <n v="6032"/>
    <m/>
    <m/>
    <m/>
    <m/>
    <m/>
    <m/>
    <n v="2"/>
    <n v="7"/>
    <n v="161"/>
    <m/>
    <m/>
    <m/>
    <m/>
    <m/>
    <n v="27"/>
    <n v="27"/>
    <n v="27"/>
    <n v="27"/>
    <n v="17"/>
    <n v="8"/>
    <n v="5"/>
    <s v="7 am - 10 pm; 8 am - 8 pm"/>
    <s v="7:00 am - 10:00 pm"/>
    <s v="7:00 am - 10:00 pm"/>
    <s v="7:00 am - 10:00 pm"/>
    <s v="8:00 am - 5:00 pm"/>
    <s v="9:00 am - 5:00 pm"/>
    <s v="12:00 pm - 5:00 pm"/>
    <s v="Yes"/>
    <n v="25"/>
    <n v="25"/>
    <n v="25"/>
    <n v="25"/>
    <n v="8"/>
    <m/>
    <m/>
    <s v="8:00 am - 9:00 pm; 8:00 am - 8:00 pm"/>
    <s v="8 am - 9 pm; 8 am - 8 pm"/>
    <s v="8 am - 9 pm; 8 am - 8 pm"/>
    <s v="8 am - 9 pm; 8 am - 8 pm"/>
    <s v="8:00 am - 4:00 pm"/>
    <n v="0"/>
    <n v="0"/>
    <n v="25"/>
    <n v="25"/>
    <n v="25"/>
    <n v="25"/>
    <n v="0"/>
    <m/>
    <m/>
    <s v="8 am - 9 pm ; 8 am - 8 pm"/>
    <s v="8:00 am - 9:00 pm ; 8:00 am - 8:00 pm"/>
    <s v="8:00 am - 9:00 pm ; 8:00 am - 8:00 pm"/>
    <s v="8:00 am - 9:00 pm ; 8:00 am - 8:00 pm"/>
    <m/>
    <m/>
    <m/>
    <s v="No"/>
    <m/>
    <m/>
    <m/>
    <m/>
    <s v="Yes"/>
    <s v="Yes"/>
    <n v="108"/>
    <m/>
    <n v="100"/>
    <m/>
    <m/>
    <s v="Yes"/>
    <n v="24"/>
    <n v="501620"/>
    <s v="Fall "/>
    <m/>
    <s v="No"/>
    <m/>
    <m/>
    <m/>
    <m/>
    <m/>
    <m/>
    <m/>
    <m/>
    <m/>
    <m/>
    <m/>
    <m/>
    <m/>
    <m/>
    <m/>
    <s v="Yes"/>
    <m/>
    <m/>
    <m/>
    <s v="Donations from Faculty"/>
    <m/>
    <m/>
    <m/>
    <m/>
    <m/>
    <m/>
    <m/>
    <n v="1696.4114503816795"/>
    <x v="2"/>
    <s v="Large"/>
  </r>
  <r>
    <s v="Los Angeles CCD"/>
    <x v="53"/>
    <s v="742"/>
    <s v="Multi-College District"/>
    <n v="20170"/>
    <x v="11"/>
    <n v="5985.49"/>
    <n v="30000"/>
    <n v="1"/>
    <n v="42"/>
    <n v="9"/>
    <m/>
    <m/>
    <m/>
    <m/>
    <m/>
    <m/>
    <n v="510"/>
    <n v="0"/>
    <n v="42"/>
    <n v="44"/>
    <m/>
    <m/>
    <m/>
    <m/>
    <m/>
    <m/>
    <m/>
    <n v="0"/>
    <n v="0"/>
    <m/>
    <m/>
    <m/>
    <m/>
    <m/>
    <m/>
    <m/>
    <n v="84444"/>
    <m/>
    <m/>
    <n v="84444"/>
    <m/>
    <m/>
    <m/>
    <m/>
    <m/>
    <m/>
    <m/>
    <m/>
    <m/>
    <m/>
    <m/>
    <m/>
    <m/>
    <n v="0"/>
    <m/>
    <n v="0"/>
    <n v="0"/>
    <n v="0"/>
    <m/>
    <m/>
    <n v="0"/>
    <n v="0"/>
    <n v="4336"/>
    <n v="0"/>
    <m/>
    <n v="4336"/>
    <m/>
    <m/>
    <m/>
    <m/>
    <m/>
    <m/>
    <m/>
    <m/>
    <m/>
    <m/>
    <n v="0"/>
    <m/>
    <m/>
    <m/>
    <m/>
    <m/>
    <m/>
    <m/>
    <m/>
    <m/>
    <m/>
    <m/>
    <m/>
    <m/>
    <m/>
    <m/>
    <m/>
    <m/>
    <m/>
    <m/>
    <m/>
    <m/>
    <m/>
    <m/>
    <m/>
    <m/>
    <m/>
    <m/>
    <m/>
    <m/>
    <m/>
    <m/>
    <m/>
    <m/>
    <m/>
    <n v="0"/>
    <n v="0"/>
    <n v="0"/>
    <m/>
    <n v="0"/>
    <n v="0"/>
    <m/>
    <n v="0"/>
    <n v="0"/>
    <n v="8000"/>
    <m/>
    <n v="0"/>
    <m/>
    <n v="8000"/>
    <n v="0"/>
    <n v="0"/>
    <m/>
    <n v="0"/>
    <n v="0"/>
    <m/>
    <n v="0"/>
    <n v="0"/>
    <n v="0"/>
    <m/>
    <n v="0"/>
    <m/>
    <n v="0"/>
    <m/>
    <m/>
    <m/>
    <m/>
    <m/>
    <m/>
    <m/>
    <m/>
    <m/>
    <m/>
    <m/>
    <n v="0.63"/>
    <n v="0.82"/>
    <m/>
    <m/>
    <m/>
    <m/>
    <m/>
    <m/>
    <m/>
    <m/>
    <m/>
    <m/>
    <m/>
    <m/>
    <m/>
    <n v="0"/>
    <m/>
    <m/>
    <m/>
    <m/>
    <m/>
    <m/>
    <m/>
    <m/>
    <m/>
    <n v="0"/>
    <m/>
    <m/>
    <m/>
    <m/>
    <m/>
    <m/>
    <m/>
    <m/>
    <m/>
    <n v="0"/>
    <m/>
    <m/>
    <m/>
    <m/>
    <m/>
    <m/>
    <m/>
    <m/>
    <m/>
    <m/>
    <n v="0"/>
    <n v="88780"/>
    <n v="0"/>
    <n v="88780"/>
    <s v="Department chair (Faculty position)"/>
    <m/>
    <s v="M.L.I.S."/>
    <s v="yes"/>
    <m/>
    <s v="Release time"/>
    <m/>
    <m/>
    <m/>
    <s v=""/>
    <n v="3242"/>
    <n v="329"/>
    <n v="0"/>
    <n v="20"/>
    <m/>
    <n v="85049"/>
    <m/>
    <n v="0"/>
    <n v="0"/>
    <m/>
    <m/>
    <m/>
    <m/>
    <m/>
    <m/>
    <m/>
    <s v="Yes"/>
    <s v="Kanopy"/>
    <n v="2"/>
    <m/>
    <m/>
    <m/>
    <m/>
    <m/>
    <n v="3"/>
    <m/>
    <n v="3"/>
    <n v="2.7"/>
    <n v="3"/>
    <n v="2"/>
    <m/>
    <n v="5.7"/>
    <n v="2.7"/>
    <m/>
    <m/>
    <m/>
    <n v="1673"/>
    <s v="Actual"/>
    <n v="3649"/>
    <n v="8435"/>
    <n v="1284"/>
    <m/>
    <m/>
    <m/>
    <m/>
    <m/>
    <m/>
    <n v="15041"/>
    <m/>
    <m/>
    <m/>
    <n v="200"/>
    <n v="9"/>
    <m/>
    <m/>
    <m/>
    <m/>
    <m/>
    <m/>
    <m/>
    <m/>
    <m/>
    <m/>
    <m/>
    <m/>
    <m/>
    <m/>
    <m/>
    <m/>
    <m/>
    <n v="88"/>
    <m/>
    <m/>
    <m/>
    <n v="2901"/>
    <m/>
    <m/>
    <m/>
    <m/>
    <m/>
    <m/>
    <n v="2"/>
    <m/>
    <n v="60"/>
    <m/>
    <m/>
    <m/>
    <m/>
    <m/>
    <n v="12.5"/>
    <n v="12.5"/>
    <n v="12.5"/>
    <n v="12.5"/>
    <n v="6"/>
    <n v="4"/>
    <m/>
    <s v="8:00 am - 8:30 pm"/>
    <s v="8:00 am - 8:30 pm"/>
    <s v="8:00 am - 8:30 pm"/>
    <s v="8:00 am - 8:30 pm"/>
    <s v="8:00 am - 2:00 pm"/>
    <s v="9:00 am - 1:00 pm"/>
    <m/>
    <s v="Yes"/>
    <m/>
    <n v="7"/>
    <n v="7"/>
    <n v="7"/>
    <n v="5"/>
    <m/>
    <m/>
    <m/>
    <s v="9:00 am - 4:00 pm"/>
    <s v="9:00 -4:00 pm"/>
    <s v="9:00 am - 4:00 pm"/>
    <s v="9:00 am - 2:00 pm"/>
    <m/>
    <m/>
    <n v="11"/>
    <n v="11"/>
    <n v="11"/>
    <n v="11"/>
    <m/>
    <m/>
    <m/>
    <s v="9:00 am - 8:00 pm"/>
    <s v="9:00 am - 8:00 pm"/>
    <s v="9:00 am - 8:00 pm"/>
    <s v="9:00 am - 8:00 pm"/>
    <m/>
    <m/>
    <m/>
    <s v="No"/>
    <m/>
    <m/>
    <m/>
    <m/>
    <s v="Yes"/>
    <s v="Yes"/>
    <n v="26"/>
    <m/>
    <n v="44"/>
    <n v="4"/>
    <m/>
    <s v="Yes"/>
    <m/>
    <n v="1818453"/>
    <s v="Spring"/>
    <m/>
    <s v="No"/>
    <m/>
    <m/>
    <m/>
    <m/>
    <m/>
    <m/>
    <m/>
    <m/>
    <m/>
    <m/>
    <m/>
    <m/>
    <m/>
    <m/>
    <m/>
    <s v="Yes"/>
    <m/>
    <m/>
    <m/>
    <s v="Donations from Faculty"/>
    <m/>
    <m/>
    <m/>
    <m/>
    <m/>
    <n v="0"/>
    <m/>
    <n v="2216.8481481481481"/>
    <x v="1"/>
    <s v="Small"/>
  </r>
  <r>
    <s v="Riverside CCD"/>
    <x v="96"/>
    <n v="963"/>
    <s v="Multi-College District"/>
    <n v="20170"/>
    <x v="11"/>
    <n v="6967.74"/>
    <n v="8914"/>
    <n v="0"/>
    <n v="72"/>
    <n v="7"/>
    <m/>
    <m/>
    <m/>
    <m/>
    <m/>
    <m/>
    <n v="132"/>
    <n v="0"/>
    <n v="0"/>
    <n v="48"/>
    <m/>
    <m/>
    <m/>
    <m/>
    <m/>
    <m/>
    <m/>
    <n v="0"/>
    <n v="0"/>
    <m/>
    <m/>
    <m/>
    <m/>
    <m/>
    <m/>
    <m/>
    <n v="10000"/>
    <m/>
    <m/>
    <n v="10000"/>
    <m/>
    <m/>
    <m/>
    <m/>
    <m/>
    <m/>
    <m/>
    <m/>
    <m/>
    <m/>
    <m/>
    <m/>
    <m/>
    <n v="0"/>
    <m/>
    <n v="0"/>
    <n v="0"/>
    <n v="0"/>
    <m/>
    <m/>
    <n v="0"/>
    <n v="0"/>
    <n v="5694"/>
    <n v="0"/>
    <m/>
    <n v="5694"/>
    <m/>
    <m/>
    <m/>
    <m/>
    <m/>
    <m/>
    <m/>
    <m/>
    <m/>
    <m/>
    <n v="0"/>
    <m/>
    <m/>
    <m/>
    <m/>
    <m/>
    <m/>
    <m/>
    <m/>
    <m/>
    <m/>
    <m/>
    <m/>
    <m/>
    <m/>
    <m/>
    <m/>
    <m/>
    <m/>
    <m/>
    <m/>
    <m/>
    <m/>
    <m/>
    <m/>
    <m/>
    <m/>
    <m/>
    <m/>
    <m/>
    <m/>
    <m/>
    <m/>
    <m/>
    <m/>
    <n v="0"/>
    <n v="0"/>
    <n v="0"/>
    <m/>
    <n v="0"/>
    <n v="0"/>
    <m/>
    <n v="0"/>
    <n v="0"/>
    <n v="0"/>
    <m/>
    <n v="0"/>
    <m/>
    <n v="0"/>
    <n v="0"/>
    <n v="0"/>
    <m/>
    <n v="0"/>
    <n v="0"/>
    <m/>
    <n v="0"/>
    <n v="0"/>
    <n v="1906"/>
    <m/>
    <n v="0"/>
    <m/>
    <n v="1906"/>
    <m/>
    <m/>
    <m/>
    <m/>
    <m/>
    <m/>
    <m/>
    <m/>
    <m/>
    <m/>
    <m/>
    <n v="0.56000000000000005"/>
    <n v="0.99"/>
    <m/>
    <m/>
    <m/>
    <m/>
    <m/>
    <m/>
    <m/>
    <m/>
    <m/>
    <m/>
    <m/>
    <m/>
    <m/>
    <n v="0"/>
    <m/>
    <m/>
    <m/>
    <m/>
    <m/>
    <m/>
    <m/>
    <m/>
    <m/>
    <n v="0"/>
    <m/>
    <m/>
    <m/>
    <m/>
    <m/>
    <m/>
    <m/>
    <m/>
    <m/>
    <n v="0"/>
    <m/>
    <m/>
    <m/>
    <m/>
    <m/>
    <m/>
    <m/>
    <m/>
    <m/>
    <m/>
    <n v="0"/>
    <n v="15694"/>
    <n v="0"/>
    <n v="15694"/>
    <s v="Dean or other administrator"/>
    <m/>
    <s v="M.L.I.S."/>
    <s v="yes"/>
    <s v="None"/>
    <m/>
    <m/>
    <m/>
    <m/>
    <s v=""/>
    <n v="917"/>
    <n v="717"/>
    <n v="172316"/>
    <n v="59"/>
    <m/>
    <n v="32281"/>
    <m/>
    <n v="8"/>
    <n v="0"/>
    <m/>
    <m/>
    <m/>
    <m/>
    <m/>
    <m/>
    <m/>
    <m/>
    <m/>
    <n v="2"/>
    <n v="6"/>
    <m/>
    <m/>
    <m/>
    <m/>
    <n v="3"/>
    <n v="0"/>
    <n v="18"/>
    <n v="2.65"/>
    <n v="2.5"/>
    <n v="6"/>
    <m/>
    <n v="5.15"/>
    <n v="2.65"/>
    <m/>
    <m/>
    <m/>
    <n v="785"/>
    <s v="Estimate"/>
    <n v="1368"/>
    <n v="19198"/>
    <n v="156"/>
    <n v="16"/>
    <n v="0"/>
    <m/>
    <m/>
    <m/>
    <m/>
    <n v="21523"/>
    <m/>
    <m/>
    <m/>
    <n v="5"/>
    <n v="0"/>
    <m/>
    <m/>
    <m/>
    <m/>
    <m/>
    <m/>
    <m/>
    <m/>
    <m/>
    <m/>
    <m/>
    <m/>
    <m/>
    <m/>
    <m/>
    <n v="18"/>
    <n v="0"/>
    <n v="34"/>
    <n v="3"/>
    <m/>
    <m/>
    <n v="1331"/>
    <m/>
    <m/>
    <m/>
    <m/>
    <m/>
    <m/>
    <n v="6"/>
    <n v="2"/>
    <n v="152"/>
    <m/>
    <m/>
    <m/>
    <m/>
    <m/>
    <n v="12.5"/>
    <n v="12.5"/>
    <n v="12.5"/>
    <n v="12.5"/>
    <n v="5.5"/>
    <n v="0"/>
    <n v="0"/>
    <s v="7:30 am - 8:00 pm"/>
    <s v="7:30 am - 8:00 pm"/>
    <s v="7:30 am - 8:00 pm"/>
    <s v="7:30 am - 8:00 pm"/>
    <s v="7:30 am - 1:00 pm"/>
    <n v="0"/>
    <m/>
    <s v="Yes"/>
    <n v="7"/>
    <n v="7"/>
    <n v="7"/>
    <n v="7"/>
    <n v="0"/>
    <n v="0"/>
    <n v="0"/>
    <s v="9:00 am - 4:00 pm"/>
    <s v="9:00 am - 4:00 pm"/>
    <s v="9:00 am - 4:00 pm"/>
    <s v="9:00 am - 4:00 pm"/>
    <n v="0"/>
    <n v="0"/>
    <n v="0"/>
    <n v="12.5"/>
    <n v="12.5"/>
    <n v="12.5"/>
    <n v="12.5"/>
    <n v="0"/>
    <n v="0"/>
    <n v="0"/>
    <s v="7:30 am - 8:00 pm"/>
    <s v="7:30 am - 8:00 pm"/>
    <s v="7:30 am - 8:00 pm"/>
    <s v="7:30 am - 8:00 pm"/>
    <n v="0"/>
    <n v="0"/>
    <n v="0"/>
    <s v="No"/>
    <m/>
    <m/>
    <m/>
    <m/>
    <s v="No"/>
    <s v="Yes"/>
    <n v="32"/>
    <m/>
    <n v="48"/>
    <n v="0"/>
    <n v="0"/>
    <s v="Yes"/>
    <n v="2"/>
    <n v="322829"/>
    <s v="Fall "/>
    <m/>
    <s v="Yes"/>
    <m/>
    <m/>
    <m/>
    <m/>
    <m/>
    <m/>
    <m/>
    <m/>
    <m/>
    <m/>
    <m/>
    <m/>
    <m/>
    <m/>
    <m/>
    <s v="Yes"/>
    <m/>
    <m/>
    <m/>
    <s v="Donations from Faculty"/>
    <m/>
    <s v="Donations from Bookstore"/>
    <m/>
    <s v="Other"/>
    <m/>
    <m/>
    <m/>
    <n v="2629.3358490566038"/>
    <x v="0"/>
    <s v="Small"/>
  </r>
  <r>
    <s v="Santa Monica CCD"/>
    <x v="107"/>
    <s v="781"/>
    <s v="Single College District"/>
    <n v="20170"/>
    <x v="11"/>
    <n v="25037.02"/>
    <n v="96000"/>
    <n v="1"/>
    <n v="222"/>
    <n v="20"/>
    <m/>
    <m/>
    <m/>
    <m/>
    <m/>
    <m/>
    <n v="1300"/>
    <n v="116"/>
    <n v="47"/>
    <n v="124"/>
    <m/>
    <m/>
    <m/>
    <m/>
    <m/>
    <m/>
    <m/>
    <n v="0"/>
    <n v="0"/>
    <m/>
    <m/>
    <m/>
    <m/>
    <m/>
    <m/>
    <m/>
    <n v="390000"/>
    <m/>
    <m/>
    <n v="390000"/>
    <m/>
    <m/>
    <m/>
    <m/>
    <m/>
    <m/>
    <m/>
    <m/>
    <m/>
    <m/>
    <m/>
    <m/>
    <m/>
    <n v="0"/>
    <m/>
    <n v="0"/>
    <n v="0"/>
    <n v="0"/>
    <m/>
    <m/>
    <n v="0"/>
    <n v="0"/>
    <n v="2400"/>
    <n v="0"/>
    <m/>
    <n v="2400"/>
    <m/>
    <m/>
    <m/>
    <m/>
    <m/>
    <m/>
    <m/>
    <m/>
    <m/>
    <m/>
    <n v="0"/>
    <m/>
    <m/>
    <m/>
    <m/>
    <m/>
    <m/>
    <m/>
    <m/>
    <m/>
    <m/>
    <m/>
    <m/>
    <m/>
    <m/>
    <m/>
    <m/>
    <m/>
    <m/>
    <m/>
    <m/>
    <m/>
    <m/>
    <m/>
    <m/>
    <m/>
    <m/>
    <m/>
    <m/>
    <m/>
    <m/>
    <m/>
    <m/>
    <m/>
    <m/>
    <n v="0"/>
    <n v="0"/>
    <n v="0"/>
    <m/>
    <n v="0"/>
    <n v="0"/>
    <m/>
    <n v="0"/>
    <n v="0"/>
    <n v="0"/>
    <m/>
    <n v="0"/>
    <m/>
    <n v="0"/>
    <n v="0"/>
    <n v="0"/>
    <m/>
    <n v="0"/>
    <n v="0"/>
    <m/>
    <n v="0"/>
    <n v="0"/>
    <n v="0"/>
    <m/>
    <m/>
    <m/>
    <n v="0"/>
    <m/>
    <m/>
    <m/>
    <m/>
    <m/>
    <m/>
    <m/>
    <m/>
    <m/>
    <m/>
    <m/>
    <n v="0.56000000000000005"/>
    <n v="0.84"/>
    <m/>
    <m/>
    <m/>
    <m/>
    <m/>
    <m/>
    <m/>
    <m/>
    <m/>
    <m/>
    <m/>
    <m/>
    <m/>
    <n v="0"/>
    <m/>
    <m/>
    <m/>
    <m/>
    <m/>
    <m/>
    <m/>
    <m/>
    <m/>
    <n v="0"/>
    <m/>
    <m/>
    <m/>
    <m/>
    <m/>
    <m/>
    <m/>
    <m/>
    <m/>
    <n v="0"/>
    <m/>
    <m/>
    <m/>
    <m/>
    <m/>
    <m/>
    <m/>
    <m/>
    <m/>
    <m/>
    <n v="0"/>
    <n v="392400"/>
    <n v="0"/>
    <n v="392400"/>
    <s v="Dean or other administrator"/>
    <m/>
    <s v="M.L.S."/>
    <s v="yes"/>
    <m/>
    <s v="Release time"/>
    <m/>
    <m/>
    <m/>
    <s v="Payscale for chairs"/>
    <n v="858"/>
    <n v="3258"/>
    <n v="27991"/>
    <n v="20"/>
    <m/>
    <n v="80288"/>
    <m/>
    <n v="0"/>
    <n v="6356"/>
    <m/>
    <m/>
    <m/>
    <m/>
    <m/>
    <m/>
    <m/>
    <s v="No"/>
    <m/>
    <n v="4"/>
    <n v="11"/>
    <m/>
    <m/>
    <m/>
    <m/>
    <n v="6"/>
    <n v="0"/>
    <n v="20"/>
    <n v="6"/>
    <n v="6"/>
    <n v="4"/>
    <m/>
    <n v="12"/>
    <n v="6"/>
    <m/>
    <m/>
    <m/>
    <n v="13331"/>
    <s v="Estimate"/>
    <n v="10938"/>
    <n v="45361"/>
    <n v="0"/>
    <n v="1000"/>
    <n v="147"/>
    <m/>
    <m/>
    <m/>
    <m/>
    <n v="70777"/>
    <m/>
    <m/>
    <m/>
    <n v="0"/>
    <n v="0"/>
    <m/>
    <m/>
    <m/>
    <m/>
    <m/>
    <m/>
    <m/>
    <m/>
    <m/>
    <m/>
    <m/>
    <m/>
    <m/>
    <m/>
    <m/>
    <n v="285"/>
    <n v="0"/>
    <n v="32"/>
    <n v="0"/>
    <m/>
    <m/>
    <n v="11400"/>
    <m/>
    <m/>
    <m/>
    <m/>
    <m/>
    <m/>
    <n v="1"/>
    <n v="7"/>
    <m/>
    <m/>
    <m/>
    <m/>
    <m/>
    <m/>
    <m/>
    <m/>
    <m/>
    <n v="14"/>
    <m/>
    <n v="5"/>
    <m/>
    <s v="8:00 am - 10:00pm"/>
    <s v="8:00 am - 10:00 pm"/>
    <s v="8:00 am - 10:00 pm"/>
    <s v="8:00 am - 10:00 pm"/>
    <s v="8:00 am - 4:00 pm"/>
    <s v="11:00 am - 4:00 pm"/>
    <m/>
    <s v="Yes"/>
    <n v="11"/>
    <n v="11"/>
    <n v="11"/>
    <n v="11"/>
    <n v="3"/>
    <m/>
    <m/>
    <s v="9:00 am - 8:00 pm"/>
    <s v="9:00 am - 8:00 pm"/>
    <s v="9:00 am - 8:00 pm"/>
    <s v="9:00 am - 8:00 pm"/>
    <s v="9:00 am - 12:00 pm"/>
    <n v="0"/>
    <n v="0"/>
    <n v="11"/>
    <n v="11"/>
    <n v="11"/>
    <n v="11"/>
    <n v="3"/>
    <m/>
    <m/>
    <s v="9:00 am - 8:00 pm"/>
    <s v="9:00 am - 8:00 pm"/>
    <s v="9:00 am - 8:00 pm"/>
    <s v="9:00 am - 8:00 pm"/>
    <s v="9:00 am - 12:00 pm"/>
    <n v="0"/>
    <n v="0"/>
    <s v="No"/>
    <m/>
    <m/>
    <m/>
    <m/>
    <s v="Yes"/>
    <s v="Yes"/>
    <n v="44"/>
    <m/>
    <n v="44"/>
    <n v="5"/>
    <n v="0"/>
    <s v="Yes"/>
    <n v="0"/>
    <n v="887160"/>
    <s v="Spring"/>
    <m/>
    <s v="Yes"/>
    <m/>
    <m/>
    <m/>
    <m/>
    <m/>
    <m/>
    <m/>
    <m/>
    <m/>
    <m/>
    <m/>
    <m/>
    <m/>
    <m/>
    <m/>
    <s v="Yes"/>
    <s v="General Library Book Budget"/>
    <m/>
    <m/>
    <s v="Donations from Faculty"/>
    <m/>
    <m/>
    <m/>
    <s v="Other"/>
    <m/>
    <n v="1150"/>
    <m/>
    <n v="4172.836666666667"/>
    <x v="2"/>
    <s v="Large"/>
  </r>
  <r>
    <s v="Ventura CCD"/>
    <x v="113"/>
    <s v="683"/>
    <s v="Multi-College District"/>
    <n v="20170"/>
    <x v="11"/>
    <n v="10235.92"/>
    <n v="32000"/>
    <n v="1"/>
    <n v="88"/>
    <n v="8"/>
    <m/>
    <m/>
    <m/>
    <m/>
    <m/>
    <m/>
    <n v="441"/>
    <n v="0"/>
    <n v="52"/>
    <n v="56"/>
    <m/>
    <m/>
    <m/>
    <m/>
    <m/>
    <m/>
    <m/>
    <n v="0"/>
    <n v="0"/>
    <m/>
    <n v="38000"/>
    <m/>
    <m/>
    <m/>
    <m/>
    <n v="1500"/>
    <m/>
    <n v="53692"/>
    <s v="Student Equity ($22,500) VC Foundation (31,192)"/>
    <n v="93192"/>
    <m/>
    <m/>
    <m/>
    <m/>
    <m/>
    <m/>
    <m/>
    <m/>
    <m/>
    <m/>
    <m/>
    <m/>
    <m/>
    <n v="0"/>
    <m/>
    <n v="0"/>
    <n v="0"/>
    <n v="0"/>
    <m/>
    <m/>
    <n v="0"/>
    <n v="0"/>
    <n v="19202"/>
    <n v="0"/>
    <m/>
    <n v="19202"/>
    <m/>
    <m/>
    <m/>
    <m/>
    <m/>
    <m/>
    <m/>
    <m/>
    <m/>
    <m/>
    <n v="0"/>
    <m/>
    <m/>
    <m/>
    <m/>
    <m/>
    <m/>
    <m/>
    <m/>
    <m/>
    <m/>
    <m/>
    <m/>
    <m/>
    <m/>
    <m/>
    <m/>
    <m/>
    <m/>
    <m/>
    <m/>
    <m/>
    <m/>
    <m/>
    <m/>
    <m/>
    <m/>
    <m/>
    <m/>
    <m/>
    <m/>
    <m/>
    <m/>
    <m/>
    <m/>
    <n v="0"/>
    <n v="1742"/>
    <n v="0"/>
    <m/>
    <n v="0"/>
    <n v="0"/>
    <m/>
    <n v="0"/>
    <n v="0"/>
    <n v="0"/>
    <m/>
    <n v="0"/>
    <m/>
    <n v="1742"/>
    <n v="0"/>
    <n v="0"/>
    <m/>
    <n v="0"/>
    <n v="0"/>
    <m/>
    <n v="0"/>
    <n v="0"/>
    <n v="0"/>
    <m/>
    <n v="0"/>
    <m/>
    <n v="0"/>
    <m/>
    <m/>
    <m/>
    <m/>
    <m/>
    <m/>
    <m/>
    <m/>
    <m/>
    <m/>
    <m/>
    <n v="0.56000000000000005"/>
    <n v="0.88"/>
    <m/>
    <m/>
    <m/>
    <m/>
    <m/>
    <m/>
    <m/>
    <m/>
    <m/>
    <m/>
    <m/>
    <m/>
    <m/>
    <n v="0"/>
    <m/>
    <m/>
    <m/>
    <m/>
    <m/>
    <m/>
    <m/>
    <m/>
    <m/>
    <n v="0"/>
    <m/>
    <m/>
    <m/>
    <m/>
    <m/>
    <m/>
    <m/>
    <m/>
    <m/>
    <n v="0"/>
    <m/>
    <m/>
    <m/>
    <m/>
    <m/>
    <m/>
    <m/>
    <m/>
    <m/>
    <m/>
    <n v="0"/>
    <n v="112394"/>
    <n v="0"/>
    <n v="112394"/>
    <s v="Department chair (Faculty position)"/>
    <m/>
    <s v="M.L.I.S."/>
    <s v="yes"/>
    <m/>
    <s v="Release time"/>
    <s v="Stipend"/>
    <m/>
    <m/>
    <s v=""/>
    <n v="4972"/>
    <n v="1024"/>
    <n v="21245"/>
    <n v="135"/>
    <m/>
    <n v="105723"/>
    <m/>
    <n v="0"/>
    <n v="0"/>
    <m/>
    <m/>
    <m/>
    <m/>
    <m/>
    <m/>
    <m/>
    <s v="No"/>
    <m/>
    <n v="2"/>
    <n v="9"/>
    <m/>
    <m/>
    <m/>
    <m/>
    <n v="3"/>
    <n v="0"/>
    <n v="6"/>
    <n v="2.6"/>
    <n v="2.92"/>
    <n v="3"/>
    <m/>
    <n v="5.52"/>
    <n v="2.6"/>
    <m/>
    <m/>
    <m/>
    <n v="4725"/>
    <s v="Estimate"/>
    <n v="12887"/>
    <n v="14226"/>
    <n v="0"/>
    <n v="0"/>
    <n v="0"/>
    <m/>
    <m/>
    <m/>
    <m/>
    <n v="31838"/>
    <m/>
    <m/>
    <m/>
    <n v="0"/>
    <n v="0"/>
    <m/>
    <m/>
    <m/>
    <m/>
    <m/>
    <m/>
    <m/>
    <m/>
    <m/>
    <m/>
    <m/>
    <m/>
    <m/>
    <m/>
    <m/>
    <n v="180"/>
    <n v="15"/>
    <n v="2"/>
    <n v="0"/>
    <m/>
    <m/>
    <n v="4943"/>
    <m/>
    <m/>
    <m/>
    <m/>
    <m/>
    <m/>
    <n v="1"/>
    <n v="1"/>
    <n v="9"/>
    <m/>
    <m/>
    <m/>
    <m/>
    <m/>
    <n v="13.5"/>
    <n v="13.5"/>
    <n v="13.5"/>
    <n v="13.5"/>
    <n v="4"/>
    <n v="4"/>
    <m/>
    <s v="07:30 am - 12:00 pm"/>
    <s v="7:30 am - 9:00 pm"/>
    <s v="7:30 am - 21:00 pm"/>
    <s v="07:30 am - 21:00 pm"/>
    <s v="09:00 am - 13:00 pm"/>
    <s v="09:00 am - 13:00 pm"/>
    <m/>
    <s v="No"/>
    <m/>
    <m/>
    <m/>
    <m/>
    <m/>
    <m/>
    <m/>
    <m/>
    <m/>
    <m/>
    <m/>
    <m/>
    <m/>
    <m/>
    <n v="10"/>
    <n v="12"/>
    <n v="12"/>
    <n v="10"/>
    <m/>
    <m/>
    <m/>
    <s v="07:30 am - 4:30 pm"/>
    <s v="07:30 am - 7:30 pm"/>
    <s v="7:30 am - 7:30 pm"/>
    <s v="7:30 am - 5:30pm"/>
    <m/>
    <m/>
    <m/>
    <s v="No"/>
    <m/>
    <m/>
    <m/>
    <m/>
    <s v="No"/>
    <s v="No"/>
    <m/>
    <s v="No"/>
    <n v="24"/>
    <n v="4"/>
    <n v="0"/>
    <s v="No"/>
    <m/>
    <n v="212979"/>
    <s v="Spring"/>
    <m/>
    <s v="No"/>
    <m/>
    <m/>
    <m/>
    <m/>
    <m/>
    <m/>
    <m/>
    <m/>
    <m/>
    <m/>
    <m/>
    <m/>
    <m/>
    <m/>
    <m/>
    <s v="Yes"/>
    <m/>
    <m/>
    <s v="College Foundation"/>
    <s v="Donations from Faculty"/>
    <m/>
    <m/>
    <m/>
    <s v="Other"/>
    <s v="Student Equity, Title V, Perkins, Student Donations"/>
    <n v="80692"/>
    <m/>
    <n v="3936.8923076923074"/>
    <x v="0"/>
    <s v="Medium"/>
  </r>
  <r>
    <s v="Mendocino CCD"/>
    <x v="89"/>
    <s v="141"/>
    <s v="Single College District"/>
    <n v="20170"/>
    <x v="11"/>
    <n v="3011.18"/>
    <n v="24000"/>
    <n v="1"/>
    <n v="96"/>
    <n v="9"/>
    <m/>
    <m/>
    <m/>
    <m/>
    <m/>
    <m/>
    <n v="219"/>
    <n v="0"/>
    <n v="30"/>
    <n v="48"/>
    <m/>
    <m/>
    <m/>
    <m/>
    <m/>
    <m/>
    <m/>
    <n v="173"/>
    <n v="173"/>
    <m/>
    <n v="21357"/>
    <m/>
    <m/>
    <m/>
    <m/>
    <m/>
    <m/>
    <m/>
    <m/>
    <n v="21703"/>
    <m/>
    <m/>
    <m/>
    <m/>
    <m/>
    <m/>
    <m/>
    <m/>
    <m/>
    <m/>
    <m/>
    <m/>
    <m/>
    <n v="3113"/>
    <m/>
    <m/>
    <m/>
    <m/>
    <m/>
    <m/>
    <m/>
    <m/>
    <m/>
    <m/>
    <m/>
    <n v="3113"/>
    <m/>
    <m/>
    <m/>
    <m/>
    <m/>
    <m/>
    <m/>
    <m/>
    <m/>
    <m/>
    <n v="0"/>
    <m/>
    <m/>
    <m/>
    <m/>
    <m/>
    <m/>
    <m/>
    <m/>
    <m/>
    <m/>
    <m/>
    <m/>
    <m/>
    <m/>
    <m/>
    <m/>
    <m/>
    <m/>
    <m/>
    <m/>
    <m/>
    <m/>
    <m/>
    <m/>
    <m/>
    <m/>
    <m/>
    <m/>
    <m/>
    <m/>
    <m/>
    <m/>
    <m/>
    <m/>
    <n v="0"/>
    <m/>
    <m/>
    <m/>
    <m/>
    <m/>
    <m/>
    <m/>
    <m/>
    <m/>
    <m/>
    <m/>
    <m/>
    <n v="0"/>
    <n v="775"/>
    <m/>
    <m/>
    <n v="8570"/>
    <m/>
    <m/>
    <m/>
    <m/>
    <m/>
    <m/>
    <m/>
    <m/>
    <n v="9345"/>
    <m/>
    <m/>
    <m/>
    <m/>
    <m/>
    <m/>
    <m/>
    <m/>
    <m/>
    <m/>
    <m/>
    <n v="0.69"/>
    <n v="0.9"/>
    <m/>
    <m/>
    <m/>
    <m/>
    <m/>
    <m/>
    <m/>
    <m/>
    <m/>
    <m/>
    <m/>
    <m/>
    <m/>
    <n v="0"/>
    <m/>
    <m/>
    <m/>
    <m/>
    <m/>
    <m/>
    <m/>
    <m/>
    <m/>
    <n v="0"/>
    <m/>
    <m/>
    <m/>
    <m/>
    <m/>
    <m/>
    <m/>
    <m/>
    <m/>
    <n v="0"/>
    <m/>
    <m/>
    <m/>
    <m/>
    <m/>
    <m/>
    <m/>
    <m/>
    <m/>
    <m/>
    <n v="0"/>
    <n v="24816"/>
    <n v="0"/>
    <n v="24816"/>
    <s v="Dean or other administrator"/>
    <m/>
    <m/>
    <s v="no"/>
    <s v="None"/>
    <m/>
    <m/>
    <m/>
    <m/>
    <s v=""/>
    <n v="413"/>
    <n v="2993"/>
    <n v="21684"/>
    <n v="72"/>
    <m/>
    <n v="37599"/>
    <m/>
    <n v="116"/>
    <n v="0"/>
    <m/>
    <m/>
    <m/>
    <m/>
    <m/>
    <m/>
    <m/>
    <s v="No"/>
    <m/>
    <n v="1"/>
    <n v="5"/>
    <m/>
    <m/>
    <m/>
    <m/>
    <n v="3"/>
    <n v="1"/>
    <n v="3"/>
    <n v="1.25"/>
    <n v="3.4"/>
    <n v="0"/>
    <m/>
    <n v="4.6500000000000004"/>
    <n v="1.25"/>
    <m/>
    <m/>
    <m/>
    <n v="1822"/>
    <s v="Estimate"/>
    <n v="2120"/>
    <n v="1599"/>
    <m/>
    <n v="419"/>
    <m/>
    <m/>
    <m/>
    <m/>
    <m/>
    <n v="5960"/>
    <m/>
    <m/>
    <m/>
    <n v="48"/>
    <n v="4"/>
    <m/>
    <m/>
    <m/>
    <m/>
    <m/>
    <m/>
    <m/>
    <m/>
    <m/>
    <m/>
    <m/>
    <m/>
    <m/>
    <m/>
    <m/>
    <n v="35"/>
    <n v="8"/>
    <m/>
    <m/>
    <m/>
    <m/>
    <n v="706"/>
    <m/>
    <m/>
    <m/>
    <m/>
    <m/>
    <m/>
    <n v="1"/>
    <n v="2"/>
    <n v="41"/>
    <m/>
    <m/>
    <m/>
    <m/>
    <m/>
    <n v="12.5"/>
    <n v="12.5"/>
    <n v="12.5"/>
    <n v="12.5"/>
    <n v="8.5"/>
    <n v="0"/>
    <n v="0"/>
    <s v="8:00 am - 8:30 pm"/>
    <s v="8:00 am - 8:30 pm"/>
    <s v="8:00 am - 8:30 pm"/>
    <s v="8:00 am - 8:30 pm"/>
    <s v="8:00 am - 4:30 pm"/>
    <m/>
    <m/>
    <s v="No"/>
    <m/>
    <m/>
    <m/>
    <m/>
    <m/>
    <m/>
    <m/>
    <m/>
    <m/>
    <m/>
    <m/>
    <m/>
    <m/>
    <m/>
    <n v="7"/>
    <n v="7"/>
    <n v="7"/>
    <n v="7"/>
    <n v="7"/>
    <n v="0"/>
    <n v="0"/>
    <s v="9:00 am - 4:00 pm"/>
    <s v="9:00 am - 4:00 pm"/>
    <s v="9:00 am - 4:00 pm"/>
    <s v="9:00 am - 4:00 pm"/>
    <s v="12:00 pm -7:00 pm"/>
    <m/>
    <m/>
    <s v="No"/>
    <m/>
    <m/>
    <m/>
    <m/>
    <s v="Yes"/>
    <s v="No"/>
    <m/>
    <s v="No"/>
    <n v="28"/>
    <n v="0"/>
    <n v="0"/>
    <s v="No"/>
    <m/>
    <n v="36280"/>
    <s v="Spring"/>
    <m/>
    <s v="No"/>
    <m/>
    <m/>
    <m/>
    <m/>
    <m/>
    <m/>
    <m/>
    <m/>
    <m/>
    <m/>
    <m/>
    <m/>
    <m/>
    <m/>
    <m/>
    <s v="Yes"/>
    <m/>
    <m/>
    <m/>
    <s v="Donations from Faculty"/>
    <s v="Donations from Publisher"/>
    <s v="Donations from Bookstore"/>
    <m/>
    <s v="Other"/>
    <s v="equity, EOPS"/>
    <m/>
    <m/>
    <n v="2408.944"/>
    <x v="1"/>
    <s v="Small"/>
  </r>
  <r>
    <s v="Imperial CCD"/>
    <x v="81"/>
    <s v="031"/>
    <s v="Single College District"/>
    <n v="20170"/>
    <x v="11"/>
    <n v="7248.75"/>
    <n v="18999"/>
    <n v="1"/>
    <n v="73"/>
    <n v="1"/>
    <m/>
    <m/>
    <m/>
    <m/>
    <m/>
    <m/>
    <n v="0"/>
    <n v="169"/>
    <n v="35"/>
    <n v="12"/>
    <m/>
    <m/>
    <m/>
    <m/>
    <m/>
    <m/>
    <m/>
    <n v="243"/>
    <n v="243"/>
    <m/>
    <m/>
    <m/>
    <m/>
    <m/>
    <m/>
    <m/>
    <m/>
    <n v="6292"/>
    <s v="General Carry Over Funds"/>
    <n v="6778"/>
    <m/>
    <m/>
    <m/>
    <m/>
    <m/>
    <m/>
    <m/>
    <m/>
    <m/>
    <m/>
    <m/>
    <m/>
    <m/>
    <n v="5329"/>
    <m/>
    <m/>
    <m/>
    <m/>
    <m/>
    <m/>
    <m/>
    <m/>
    <m/>
    <m/>
    <m/>
    <n v="5329"/>
    <m/>
    <m/>
    <m/>
    <m/>
    <m/>
    <m/>
    <m/>
    <m/>
    <m/>
    <m/>
    <n v="0"/>
    <m/>
    <m/>
    <m/>
    <m/>
    <m/>
    <m/>
    <m/>
    <m/>
    <m/>
    <m/>
    <m/>
    <m/>
    <m/>
    <m/>
    <m/>
    <m/>
    <m/>
    <m/>
    <m/>
    <m/>
    <m/>
    <m/>
    <m/>
    <m/>
    <m/>
    <m/>
    <m/>
    <m/>
    <m/>
    <m/>
    <m/>
    <m/>
    <m/>
    <m/>
    <n v="0"/>
    <m/>
    <m/>
    <m/>
    <m/>
    <m/>
    <m/>
    <m/>
    <m/>
    <m/>
    <m/>
    <m/>
    <m/>
    <n v="0"/>
    <m/>
    <m/>
    <m/>
    <m/>
    <m/>
    <m/>
    <m/>
    <m/>
    <m/>
    <m/>
    <m/>
    <m/>
    <n v="0"/>
    <m/>
    <m/>
    <m/>
    <m/>
    <m/>
    <m/>
    <m/>
    <m/>
    <m/>
    <m/>
    <m/>
    <n v="0.56999999999999995"/>
    <n v="0.93"/>
    <m/>
    <m/>
    <m/>
    <m/>
    <m/>
    <m/>
    <m/>
    <m/>
    <m/>
    <m/>
    <m/>
    <m/>
    <m/>
    <n v="0"/>
    <m/>
    <m/>
    <m/>
    <m/>
    <m/>
    <m/>
    <m/>
    <m/>
    <m/>
    <n v="0"/>
    <m/>
    <m/>
    <m/>
    <m/>
    <m/>
    <m/>
    <m/>
    <m/>
    <m/>
    <n v="0"/>
    <m/>
    <m/>
    <m/>
    <m/>
    <m/>
    <m/>
    <m/>
    <m/>
    <m/>
    <m/>
    <n v="0"/>
    <n v="12107"/>
    <n v="0"/>
    <n v="12107"/>
    <s v="Dean or other administrator"/>
    <m/>
    <m/>
    <s v="no"/>
    <m/>
    <m/>
    <m/>
    <m/>
    <m/>
    <s v="Dean's Salary"/>
    <n v="264"/>
    <n v="871"/>
    <n v="22787"/>
    <n v="35"/>
    <m/>
    <n v="192"/>
    <m/>
    <n v="4"/>
    <n v="0"/>
    <m/>
    <m/>
    <m/>
    <m/>
    <m/>
    <m/>
    <m/>
    <s v="No"/>
    <m/>
    <n v="2"/>
    <n v="1"/>
    <m/>
    <m/>
    <m/>
    <m/>
    <n v="4"/>
    <n v="0"/>
    <n v="3"/>
    <n v="2.58"/>
    <n v="4"/>
    <n v="2"/>
    <m/>
    <n v="6.58"/>
    <n v="2.58"/>
    <m/>
    <m/>
    <m/>
    <n v="4562"/>
    <s v="Estimate"/>
    <n v="4482"/>
    <n v="3015"/>
    <n v="2112"/>
    <n v="751"/>
    <n v="0"/>
    <m/>
    <m/>
    <m/>
    <m/>
    <n v="14922"/>
    <m/>
    <m/>
    <m/>
    <n v="9"/>
    <n v="0"/>
    <m/>
    <m/>
    <m/>
    <m/>
    <m/>
    <m/>
    <m/>
    <m/>
    <m/>
    <m/>
    <m/>
    <m/>
    <m/>
    <m/>
    <m/>
    <n v="8"/>
    <n v="12"/>
    <n v="50"/>
    <n v="78"/>
    <m/>
    <m/>
    <n v="4703"/>
    <m/>
    <m/>
    <m/>
    <m/>
    <m/>
    <m/>
    <n v="0"/>
    <n v="0"/>
    <n v="0"/>
    <m/>
    <m/>
    <m/>
    <m/>
    <m/>
    <n v="12"/>
    <n v="12"/>
    <n v="12"/>
    <n v="12"/>
    <n v="9"/>
    <n v="0"/>
    <n v="0"/>
    <s v="8:00 am - 8:00 pm"/>
    <s v="8:00 am - 8:00 pm"/>
    <s v="8:00 am - 8:00 pm"/>
    <s v="8:00 am - 8:00 pm"/>
    <s v="8:00 am - 5:00 pm"/>
    <m/>
    <m/>
    <s v="Yes"/>
    <n v="10"/>
    <n v="10"/>
    <n v="10"/>
    <n v="10"/>
    <n v="9"/>
    <n v="0"/>
    <n v="0"/>
    <s v="8:00 am - 6:00 pm"/>
    <s v="8:00 am - 6:00 pm"/>
    <s v="8:00 am - 6:00 pm"/>
    <s v="8:00 am - 6:00 pm"/>
    <s v="8:00 am - 5:00 pm"/>
    <m/>
    <m/>
    <n v="10"/>
    <n v="10"/>
    <n v="10"/>
    <n v="10"/>
    <n v="0"/>
    <n v="0"/>
    <n v="0"/>
    <s v="8:00 am - 6:00 pm"/>
    <s v="8:00 am - 6:00 pm"/>
    <s v="8:00 am - 6:00 pm"/>
    <s v="8:00 am - 6:00 pm"/>
    <m/>
    <m/>
    <m/>
    <s v="Yes"/>
    <m/>
    <m/>
    <m/>
    <m/>
    <s v="No"/>
    <s v="Yes"/>
    <n v="45"/>
    <m/>
    <n v="35"/>
    <n v="0"/>
    <n v="0"/>
    <s v="Yes"/>
    <n v="3"/>
    <n v="187888"/>
    <s v="Fall "/>
    <m/>
    <s v="Yes"/>
    <m/>
    <m/>
    <m/>
    <m/>
    <m/>
    <m/>
    <m/>
    <m/>
    <m/>
    <m/>
    <m/>
    <m/>
    <m/>
    <m/>
    <m/>
    <s v="Yes"/>
    <m/>
    <m/>
    <m/>
    <s v="Donations from Faculty"/>
    <s v="Donations from Publisher"/>
    <m/>
    <m/>
    <m/>
    <m/>
    <n v="0"/>
    <m/>
    <n v="2809.5930232558139"/>
    <x v="0"/>
    <s v="Small"/>
  </r>
  <r>
    <s v="Cabrillo CCD"/>
    <x v="23"/>
    <s v="411"/>
    <s v="Single College District"/>
    <n v="20170"/>
    <x v="11"/>
    <n v="9337.0499999999993"/>
    <n v="44748"/>
    <n v="1"/>
    <n v="83"/>
    <n v="13"/>
    <m/>
    <m/>
    <m/>
    <m/>
    <m/>
    <m/>
    <n v="480"/>
    <n v="0"/>
    <n v="25"/>
    <n v="220"/>
    <m/>
    <m/>
    <m/>
    <m/>
    <m/>
    <m/>
    <m/>
    <n v="640"/>
    <n v="640"/>
    <m/>
    <m/>
    <m/>
    <m/>
    <m/>
    <m/>
    <m/>
    <n v="34003"/>
    <n v="12957"/>
    <s v="Associated Students of Cabrillo College"/>
    <n v="48240"/>
    <m/>
    <m/>
    <m/>
    <m/>
    <m/>
    <m/>
    <m/>
    <m/>
    <m/>
    <m/>
    <m/>
    <m/>
    <m/>
    <m/>
    <m/>
    <m/>
    <m/>
    <m/>
    <m/>
    <m/>
    <m/>
    <m/>
    <n v="8264"/>
    <m/>
    <m/>
    <n v="8264"/>
    <m/>
    <m/>
    <m/>
    <m/>
    <m/>
    <m/>
    <m/>
    <m/>
    <m/>
    <m/>
    <n v="0"/>
    <m/>
    <m/>
    <m/>
    <m/>
    <m/>
    <m/>
    <m/>
    <m/>
    <m/>
    <m/>
    <m/>
    <m/>
    <m/>
    <m/>
    <m/>
    <m/>
    <m/>
    <m/>
    <m/>
    <m/>
    <m/>
    <m/>
    <m/>
    <m/>
    <m/>
    <m/>
    <m/>
    <m/>
    <m/>
    <m/>
    <m/>
    <m/>
    <m/>
    <m/>
    <n v="0"/>
    <m/>
    <m/>
    <m/>
    <m/>
    <m/>
    <m/>
    <m/>
    <m/>
    <m/>
    <m/>
    <m/>
    <m/>
    <n v="0"/>
    <m/>
    <m/>
    <m/>
    <m/>
    <m/>
    <m/>
    <m/>
    <m/>
    <n v="3524"/>
    <m/>
    <m/>
    <m/>
    <n v="3524"/>
    <m/>
    <m/>
    <m/>
    <m/>
    <m/>
    <m/>
    <m/>
    <m/>
    <m/>
    <m/>
    <m/>
    <n v="0.64"/>
    <n v="0.88"/>
    <m/>
    <m/>
    <m/>
    <m/>
    <m/>
    <m/>
    <m/>
    <m/>
    <m/>
    <m/>
    <m/>
    <m/>
    <m/>
    <n v="0"/>
    <m/>
    <m/>
    <m/>
    <m/>
    <m/>
    <m/>
    <m/>
    <m/>
    <m/>
    <n v="0"/>
    <m/>
    <m/>
    <m/>
    <m/>
    <m/>
    <m/>
    <m/>
    <m/>
    <m/>
    <n v="0"/>
    <m/>
    <m/>
    <m/>
    <m/>
    <m/>
    <m/>
    <m/>
    <m/>
    <m/>
    <m/>
    <n v="0"/>
    <n v="56504"/>
    <n v="0"/>
    <n v="56504"/>
    <s v="Dean or other administrator"/>
    <m/>
    <s v="M.L.I.S."/>
    <s v="yes"/>
    <s v="None"/>
    <m/>
    <m/>
    <m/>
    <m/>
    <s v=""/>
    <n v="1115"/>
    <n v="5368"/>
    <n v="0"/>
    <n v="116"/>
    <m/>
    <n v="66436"/>
    <m/>
    <n v="34"/>
    <n v="0"/>
    <m/>
    <m/>
    <m/>
    <m/>
    <m/>
    <m/>
    <m/>
    <s v="No"/>
    <m/>
    <n v="3"/>
    <n v="13"/>
    <m/>
    <m/>
    <m/>
    <m/>
    <n v="4"/>
    <n v="1"/>
    <n v="18"/>
    <n v="6.95"/>
    <n v="4.5"/>
    <n v="5"/>
    <m/>
    <n v="11.45"/>
    <n v="6.95"/>
    <m/>
    <m/>
    <m/>
    <n v="11780"/>
    <s v="Estimate"/>
    <n v="8921"/>
    <n v="21741"/>
    <n v="5125"/>
    <n v="1121"/>
    <n v="30"/>
    <m/>
    <m/>
    <m/>
    <m/>
    <n v="48718"/>
    <m/>
    <m/>
    <m/>
    <n v="49"/>
    <n v="82"/>
    <m/>
    <m/>
    <m/>
    <m/>
    <m/>
    <m/>
    <m/>
    <m/>
    <m/>
    <m/>
    <m/>
    <m/>
    <m/>
    <m/>
    <m/>
    <n v="0"/>
    <n v="0"/>
    <n v="191"/>
    <n v="0"/>
    <m/>
    <m/>
    <n v="6685"/>
    <m/>
    <m/>
    <m/>
    <m/>
    <m/>
    <m/>
    <n v="1"/>
    <n v="84"/>
    <n v="2321"/>
    <m/>
    <m/>
    <m/>
    <m/>
    <m/>
    <n v="12.25"/>
    <n v="12.25"/>
    <n v="12.25"/>
    <n v="12.25"/>
    <n v="7"/>
    <m/>
    <m/>
    <s v="7:45 am - 8:00 pm"/>
    <s v="7:45 am - 8:00 pm"/>
    <s v="7:45 am - 8:00 pm"/>
    <s v="7:45 am - 8:00 pm"/>
    <s v="9:00 am - 4:00 pm"/>
    <n v="0"/>
    <n v="0"/>
    <s v="No"/>
    <m/>
    <m/>
    <m/>
    <m/>
    <m/>
    <m/>
    <m/>
    <m/>
    <m/>
    <m/>
    <m/>
    <m/>
    <m/>
    <m/>
    <n v="9.5"/>
    <n v="9.5"/>
    <n v="9.5"/>
    <n v="9.5"/>
    <n v="0"/>
    <n v="0"/>
    <n v="0"/>
    <s v="8:30 am - 6:00 pm"/>
    <s v="8:30 am - 6:00 pm"/>
    <s v="8:30 am - 6:00 pm"/>
    <s v="8:30 am - 6:00 pm"/>
    <n v="0"/>
    <n v="0"/>
    <n v="0"/>
    <s v="No"/>
    <m/>
    <m/>
    <m/>
    <m/>
    <s v="Yes"/>
    <s v="No"/>
    <n v="0"/>
    <s v="No"/>
    <n v="38"/>
    <n v="0"/>
    <n v="0"/>
    <s v="No"/>
    <m/>
    <n v="297319"/>
    <s v="Spring"/>
    <m/>
    <s v="No"/>
    <m/>
    <m/>
    <m/>
    <m/>
    <m/>
    <m/>
    <m/>
    <m/>
    <m/>
    <m/>
    <m/>
    <m/>
    <m/>
    <m/>
    <m/>
    <s v="Yes"/>
    <s v="General Library Book Budget"/>
    <s v="Student Government"/>
    <m/>
    <s v="Donations from Faculty"/>
    <m/>
    <m/>
    <m/>
    <m/>
    <m/>
    <n v="15000"/>
    <m/>
    <n v="1343.4604316546761"/>
    <x v="0"/>
    <s v="Small"/>
  </r>
  <r>
    <s v="San Jose CCD"/>
    <x v="49"/>
    <s v="471"/>
    <s v="Multi-College District"/>
    <n v="20170"/>
    <x v="11"/>
    <n v="6524.74"/>
    <n v="26000"/>
    <n v="1"/>
    <n v="89"/>
    <n v="13"/>
    <m/>
    <m/>
    <m/>
    <m/>
    <m/>
    <m/>
    <n v="369"/>
    <n v="0"/>
    <n v="49"/>
    <n v="88"/>
    <m/>
    <m/>
    <m/>
    <m/>
    <m/>
    <m/>
    <m/>
    <n v="890"/>
    <n v="890"/>
    <m/>
    <m/>
    <m/>
    <m/>
    <m/>
    <m/>
    <m/>
    <n v="21298"/>
    <m/>
    <m/>
    <n v="23078"/>
    <m/>
    <m/>
    <m/>
    <m/>
    <m/>
    <m/>
    <m/>
    <m/>
    <m/>
    <m/>
    <m/>
    <m/>
    <m/>
    <n v="5543"/>
    <m/>
    <n v="0"/>
    <n v="0"/>
    <n v="0"/>
    <m/>
    <m/>
    <n v="0"/>
    <n v="0"/>
    <n v="0"/>
    <n v="0"/>
    <m/>
    <n v="5543"/>
    <m/>
    <m/>
    <m/>
    <m/>
    <m/>
    <m/>
    <m/>
    <m/>
    <m/>
    <m/>
    <n v="0"/>
    <m/>
    <m/>
    <m/>
    <m/>
    <m/>
    <m/>
    <m/>
    <m/>
    <m/>
    <m/>
    <m/>
    <m/>
    <m/>
    <m/>
    <m/>
    <m/>
    <m/>
    <m/>
    <m/>
    <m/>
    <m/>
    <m/>
    <m/>
    <m/>
    <m/>
    <m/>
    <m/>
    <m/>
    <m/>
    <m/>
    <m/>
    <m/>
    <m/>
    <m/>
    <n v="0"/>
    <n v="0"/>
    <n v="0"/>
    <m/>
    <n v="0"/>
    <n v="0"/>
    <m/>
    <n v="0"/>
    <n v="0"/>
    <n v="0"/>
    <m/>
    <n v="0"/>
    <m/>
    <n v="0"/>
    <n v="655"/>
    <n v="0"/>
    <m/>
    <n v="0"/>
    <n v="0"/>
    <m/>
    <n v="0"/>
    <n v="0"/>
    <n v="276"/>
    <m/>
    <n v="0"/>
    <m/>
    <n v="931"/>
    <m/>
    <m/>
    <m/>
    <m/>
    <m/>
    <m/>
    <m/>
    <m/>
    <m/>
    <m/>
    <m/>
    <n v="0.48"/>
    <n v="0.7"/>
    <m/>
    <m/>
    <m/>
    <m/>
    <m/>
    <m/>
    <m/>
    <m/>
    <m/>
    <m/>
    <m/>
    <m/>
    <m/>
    <n v="0"/>
    <m/>
    <m/>
    <m/>
    <m/>
    <m/>
    <m/>
    <m/>
    <m/>
    <m/>
    <n v="0"/>
    <m/>
    <m/>
    <m/>
    <m/>
    <m/>
    <m/>
    <m/>
    <m/>
    <m/>
    <n v="0"/>
    <m/>
    <m/>
    <m/>
    <m/>
    <m/>
    <m/>
    <m/>
    <m/>
    <m/>
    <m/>
    <n v="0"/>
    <n v="28621"/>
    <n v="0"/>
    <n v="28621"/>
    <s v="Dean or other administrator"/>
    <m/>
    <m/>
    <s v="no"/>
    <s v="None"/>
    <m/>
    <m/>
    <m/>
    <m/>
    <s v=""/>
    <n v="759"/>
    <n v="2529"/>
    <n v="9029"/>
    <n v="48"/>
    <m/>
    <n v="41784"/>
    <m/>
    <n v="67"/>
    <n v="2"/>
    <m/>
    <m/>
    <m/>
    <m/>
    <m/>
    <m/>
    <m/>
    <s v="No"/>
    <m/>
    <n v="3"/>
    <n v="4"/>
    <m/>
    <m/>
    <m/>
    <m/>
    <n v="6"/>
    <n v="0"/>
    <n v="4"/>
    <n v="3.35"/>
    <n v="5.8"/>
    <n v="1"/>
    <m/>
    <n v="9.15"/>
    <n v="3.35"/>
    <m/>
    <m/>
    <m/>
    <n v="2781"/>
    <s v="Actual"/>
    <n v="2866"/>
    <n v="29199"/>
    <n v="3085"/>
    <n v="250"/>
    <n v="47"/>
    <m/>
    <m/>
    <m/>
    <m/>
    <n v="38228"/>
    <m/>
    <m/>
    <m/>
    <n v="1"/>
    <n v="1"/>
    <m/>
    <m/>
    <m/>
    <m/>
    <m/>
    <m/>
    <m/>
    <m/>
    <m/>
    <m/>
    <m/>
    <m/>
    <m/>
    <m/>
    <m/>
    <n v="150"/>
    <n v="0"/>
    <n v="12"/>
    <n v="0"/>
    <m/>
    <m/>
    <n v="2698"/>
    <m/>
    <m/>
    <m/>
    <m/>
    <m/>
    <m/>
    <n v="1"/>
    <n v="0"/>
    <n v="0"/>
    <m/>
    <m/>
    <m/>
    <m/>
    <m/>
    <n v="12"/>
    <n v="12"/>
    <n v="12"/>
    <n v="12"/>
    <n v="6"/>
    <n v="4"/>
    <n v="0"/>
    <s v="8:00 am - 8:00pm"/>
    <s v="8:00 am - 8:00 pm"/>
    <s v="8:00 am - 8:00 pm"/>
    <s v="8:00 am - 8:00 pm"/>
    <s v="9:00 am - 3:00 pm"/>
    <s v="10:00 am - 2:00 pm"/>
    <m/>
    <s v="Yes"/>
    <n v="5"/>
    <n v="5"/>
    <n v="5"/>
    <n v="5"/>
    <n v="0"/>
    <n v="0"/>
    <n v="0"/>
    <s v="10:00 am - 3:00 pm"/>
    <s v="10:00 am - 3:00 pm"/>
    <s v="10:00am - 3:00pm"/>
    <s v="10:00 am - 3:00 pm"/>
    <n v="0"/>
    <n v="0"/>
    <n v="0"/>
    <n v="7"/>
    <n v="7"/>
    <n v="7"/>
    <n v="7"/>
    <n v="0"/>
    <n v="0"/>
    <n v="0"/>
    <s v="10:00 am - 5:00 pm"/>
    <s v="10:00 am - 5:00 pm"/>
    <s v="10:00 am - 5:00 pm"/>
    <s v="10:00 am - 5:00 pm"/>
    <n v="0"/>
    <n v="0"/>
    <n v="0"/>
    <s v="No"/>
    <m/>
    <m/>
    <m/>
    <m/>
    <s v="Yes"/>
    <s v="Yes"/>
    <n v="20"/>
    <m/>
    <n v="28"/>
    <n v="0"/>
    <n v="0"/>
    <s v="No"/>
    <m/>
    <n v="125589"/>
    <s v="Fall "/>
    <m/>
    <s v="No"/>
    <m/>
    <m/>
    <m/>
    <m/>
    <m/>
    <m/>
    <m/>
    <m/>
    <m/>
    <m/>
    <m/>
    <m/>
    <m/>
    <m/>
    <m/>
    <s v="Yes"/>
    <s v="General Library Book Budget"/>
    <m/>
    <m/>
    <s v="Donations from Faculty"/>
    <m/>
    <m/>
    <m/>
    <m/>
    <m/>
    <n v="4827"/>
    <m/>
    <n v="1947.6835820895521"/>
    <x v="0"/>
    <s v="Small"/>
  </r>
  <r>
    <s v="Redwoods CCD"/>
    <x v="24"/>
    <s v="161"/>
    <s v="Single College District"/>
    <n v="20170"/>
    <x v="11"/>
    <n v="3895.11"/>
    <n v="15312"/>
    <n v="1"/>
    <n v="74"/>
    <n v="5"/>
    <m/>
    <m/>
    <m/>
    <m/>
    <m/>
    <m/>
    <n v="202"/>
    <m/>
    <n v="32"/>
    <n v="24"/>
    <m/>
    <m/>
    <m/>
    <m/>
    <m/>
    <m/>
    <m/>
    <n v="2529"/>
    <n v="2529"/>
    <m/>
    <m/>
    <n v="7622"/>
    <m/>
    <m/>
    <m/>
    <m/>
    <m/>
    <m/>
    <m/>
    <n v="12680"/>
    <m/>
    <m/>
    <m/>
    <m/>
    <m/>
    <m/>
    <m/>
    <m/>
    <m/>
    <m/>
    <m/>
    <m/>
    <m/>
    <m/>
    <m/>
    <m/>
    <m/>
    <n v="2106"/>
    <m/>
    <m/>
    <m/>
    <m/>
    <m/>
    <m/>
    <m/>
    <n v="2106"/>
    <m/>
    <m/>
    <m/>
    <m/>
    <m/>
    <m/>
    <m/>
    <m/>
    <m/>
    <m/>
    <n v="0"/>
    <m/>
    <m/>
    <m/>
    <m/>
    <m/>
    <m/>
    <m/>
    <m/>
    <m/>
    <m/>
    <m/>
    <m/>
    <m/>
    <m/>
    <m/>
    <m/>
    <m/>
    <m/>
    <m/>
    <m/>
    <m/>
    <m/>
    <m/>
    <m/>
    <m/>
    <m/>
    <m/>
    <m/>
    <m/>
    <m/>
    <m/>
    <m/>
    <m/>
    <m/>
    <n v="0"/>
    <m/>
    <m/>
    <m/>
    <m/>
    <n v="7725"/>
    <m/>
    <m/>
    <m/>
    <m/>
    <m/>
    <m/>
    <m/>
    <n v="7725"/>
    <m/>
    <m/>
    <m/>
    <m/>
    <n v="122"/>
    <m/>
    <m/>
    <m/>
    <m/>
    <m/>
    <m/>
    <m/>
    <n v="122"/>
    <m/>
    <m/>
    <m/>
    <m/>
    <m/>
    <m/>
    <m/>
    <m/>
    <m/>
    <m/>
    <m/>
    <n v="0.32"/>
    <n v="0.47"/>
    <m/>
    <m/>
    <m/>
    <m/>
    <m/>
    <m/>
    <m/>
    <m/>
    <m/>
    <m/>
    <m/>
    <m/>
    <m/>
    <n v="0"/>
    <m/>
    <m/>
    <m/>
    <m/>
    <m/>
    <m/>
    <m/>
    <m/>
    <m/>
    <n v="0"/>
    <m/>
    <m/>
    <m/>
    <m/>
    <m/>
    <m/>
    <m/>
    <m/>
    <m/>
    <n v="0"/>
    <m/>
    <m/>
    <m/>
    <m/>
    <m/>
    <m/>
    <m/>
    <m/>
    <m/>
    <m/>
    <n v="0"/>
    <n v="14786"/>
    <n v="0"/>
    <n v="14786"/>
    <s v="Dean or other administrator"/>
    <m/>
    <s v="M.L.I.S."/>
    <s v="yes"/>
    <m/>
    <m/>
    <m/>
    <m/>
    <m/>
    <s v="We do not have library faculty doing administrative duties"/>
    <n v="810"/>
    <n v="1604"/>
    <n v="21405"/>
    <n v="2947"/>
    <m/>
    <n v="50763"/>
    <m/>
    <n v="71"/>
    <n v="140045"/>
    <m/>
    <m/>
    <m/>
    <m/>
    <m/>
    <m/>
    <m/>
    <s v="No"/>
    <m/>
    <n v="1"/>
    <n v="4"/>
    <m/>
    <m/>
    <m/>
    <m/>
    <n v="4"/>
    <n v="1"/>
    <n v="6"/>
    <n v="1.7749999999999999"/>
    <n v="4.4749999999999996"/>
    <n v="2"/>
    <m/>
    <n v="6.25"/>
    <n v="1.7749999999999999"/>
    <m/>
    <m/>
    <m/>
    <n v="400"/>
    <s v="Estimate"/>
    <n v="2148"/>
    <n v="7588"/>
    <n v="0"/>
    <n v="489"/>
    <n v="83"/>
    <m/>
    <m/>
    <m/>
    <m/>
    <n v="10708"/>
    <m/>
    <m/>
    <m/>
    <n v="0"/>
    <n v="0"/>
    <m/>
    <m/>
    <m/>
    <m/>
    <m/>
    <m/>
    <m/>
    <m/>
    <m/>
    <m/>
    <m/>
    <m/>
    <m/>
    <m/>
    <m/>
    <n v="10"/>
    <n v="0"/>
    <n v="0"/>
    <n v="63"/>
    <m/>
    <m/>
    <n v="1575"/>
    <m/>
    <m/>
    <m/>
    <m/>
    <m/>
    <m/>
    <n v="0"/>
    <n v="0"/>
    <n v="0"/>
    <m/>
    <m/>
    <m/>
    <m/>
    <m/>
    <n v="12.25"/>
    <n v="12.25"/>
    <n v="12.25"/>
    <n v="12.25"/>
    <n v="8.25"/>
    <n v="0"/>
    <n v="0"/>
    <s v="7:45 am - 8:00 pm"/>
    <s v="7:45 am - 8:00 pm"/>
    <s v="7:45 am - 8:00 pm"/>
    <s v="7:45 am - 8:00 pm"/>
    <s v="7:45 am - 4:00 pm"/>
    <m/>
    <m/>
    <s v="No"/>
    <m/>
    <m/>
    <m/>
    <m/>
    <m/>
    <m/>
    <m/>
    <m/>
    <m/>
    <m/>
    <m/>
    <m/>
    <m/>
    <m/>
    <n v="9"/>
    <n v="9"/>
    <n v="9"/>
    <n v="9"/>
    <n v="0"/>
    <n v="0"/>
    <n v="0"/>
    <s v="8:00 am - 5:00 pm"/>
    <s v="8:00 am - 5:00 pm"/>
    <s v="8:00 am - 5:00 pm"/>
    <s v="8:00 am - 5:00 pm"/>
    <m/>
    <m/>
    <m/>
    <s v="Yes"/>
    <m/>
    <m/>
    <m/>
    <m/>
    <s v="No"/>
    <s v="No"/>
    <n v="0"/>
    <s v="No "/>
    <n v="0"/>
    <n v="0"/>
    <n v="0"/>
    <s v="No"/>
    <m/>
    <n v="194494"/>
    <s v="Spring"/>
    <m/>
    <s v="No"/>
    <m/>
    <m/>
    <m/>
    <m/>
    <m/>
    <m/>
    <m/>
    <m/>
    <m/>
    <m/>
    <m/>
    <m/>
    <m/>
    <m/>
    <m/>
    <s v="Yes"/>
    <s v="General Library Book Budget"/>
    <s v="Student Government"/>
    <m/>
    <s v="Donations from Faculty"/>
    <m/>
    <m/>
    <m/>
    <m/>
    <m/>
    <n v="2529"/>
    <m/>
    <n v="2194.4281690140847"/>
    <x v="1"/>
    <s v="Small"/>
  </r>
  <r>
    <s v="Butte CCD"/>
    <x v="37"/>
    <s v="111"/>
    <s v="Single College District"/>
    <n v="20170"/>
    <x v="11"/>
    <n v="9657.69"/>
    <n v="70000"/>
    <n v="1"/>
    <n v="110"/>
    <n v="5"/>
    <m/>
    <m/>
    <m/>
    <m/>
    <m/>
    <m/>
    <n v="272"/>
    <m/>
    <n v="40"/>
    <n v="30"/>
    <m/>
    <m/>
    <m/>
    <m/>
    <m/>
    <m/>
    <m/>
    <n v="3000"/>
    <n v="3000"/>
    <m/>
    <m/>
    <n v="66164"/>
    <m/>
    <m/>
    <m/>
    <m/>
    <m/>
    <m/>
    <m/>
    <n v="72164"/>
    <m/>
    <m/>
    <m/>
    <m/>
    <m/>
    <m/>
    <m/>
    <m/>
    <m/>
    <m/>
    <m/>
    <m/>
    <m/>
    <n v="16911"/>
    <m/>
    <m/>
    <m/>
    <m/>
    <m/>
    <m/>
    <m/>
    <m/>
    <m/>
    <m/>
    <m/>
    <n v="16911"/>
    <m/>
    <m/>
    <m/>
    <m/>
    <m/>
    <m/>
    <m/>
    <m/>
    <m/>
    <m/>
    <n v="0"/>
    <m/>
    <m/>
    <m/>
    <m/>
    <m/>
    <m/>
    <m/>
    <m/>
    <m/>
    <m/>
    <m/>
    <m/>
    <m/>
    <m/>
    <m/>
    <m/>
    <m/>
    <m/>
    <m/>
    <m/>
    <m/>
    <m/>
    <m/>
    <m/>
    <m/>
    <m/>
    <m/>
    <m/>
    <m/>
    <m/>
    <m/>
    <m/>
    <m/>
    <m/>
    <n v="0"/>
    <m/>
    <m/>
    <m/>
    <m/>
    <m/>
    <m/>
    <m/>
    <m/>
    <m/>
    <m/>
    <m/>
    <m/>
    <n v="0"/>
    <m/>
    <m/>
    <m/>
    <m/>
    <m/>
    <m/>
    <m/>
    <m/>
    <m/>
    <m/>
    <m/>
    <m/>
    <n v="0"/>
    <m/>
    <m/>
    <m/>
    <m/>
    <m/>
    <m/>
    <m/>
    <m/>
    <m/>
    <m/>
    <m/>
    <n v="0.43"/>
    <n v="0.82"/>
    <m/>
    <m/>
    <m/>
    <m/>
    <m/>
    <m/>
    <m/>
    <m/>
    <m/>
    <m/>
    <m/>
    <m/>
    <m/>
    <n v="0"/>
    <m/>
    <m/>
    <m/>
    <m/>
    <m/>
    <m/>
    <m/>
    <m/>
    <m/>
    <n v="0"/>
    <m/>
    <m/>
    <m/>
    <m/>
    <m/>
    <m/>
    <m/>
    <m/>
    <m/>
    <n v="0"/>
    <m/>
    <m/>
    <m/>
    <m/>
    <m/>
    <m/>
    <m/>
    <m/>
    <m/>
    <m/>
    <n v="0"/>
    <n v="89075"/>
    <n v="0"/>
    <n v="89075"/>
    <s v="Dean or other administrator"/>
    <m/>
    <m/>
    <s v="no"/>
    <s v="None"/>
    <m/>
    <m/>
    <m/>
    <m/>
    <s v=""/>
    <n v="1853"/>
    <n v="168"/>
    <n v="53898"/>
    <n v="98"/>
    <m/>
    <n v="71428"/>
    <m/>
    <n v="31"/>
    <n v="249"/>
    <m/>
    <m/>
    <m/>
    <m/>
    <m/>
    <m/>
    <m/>
    <s v="No"/>
    <m/>
    <n v="2"/>
    <n v="3"/>
    <m/>
    <m/>
    <m/>
    <m/>
    <n v="4"/>
    <n v="1"/>
    <m/>
    <n v="3.13"/>
    <n v="4.5"/>
    <n v="3"/>
    <m/>
    <n v="7.63"/>
    <n v="3.13"/>
    <m/>
    <m/>
    <m/>
    <n v="1553"/>
    <s v="Estimate"/>
    <n v="2895"/>
    <n v="12446"/>
    <m/>
    <m/>
    <m/>
    <m/>
    <m/>
    <m/>
    <m/>
    <n v="16894"/>
    <m/>
    <m/>
    <m/>
    <n v="529"/>
    <n v="309"/>
    <m/>
    <m/>
    <m/>
    <m/>
    <m/>
    <m/>
    <m/>
    <m/>
    <m/>
    <m/>
    <m/>
    <m/>
    <m/>
    <m/>
    <m/>
    <n v="0"/>
    <n v="0"/>
    <n v="102"/>
    <n v="0"/>
    <m/>
    <m/>
    <n v="2095"/>
    <m/>
    <m/>
    <m/>
    <m/>
    <m/>
    <m/>
    <n v="2"/>
    <n v="3"/>
    <n v="21"/>
    <m/>
    <m/>
    <m/>
    <m/>
    <m/>
    <n v="14"/>
    <n v="14"/>
    <n v="14"/>
    <n v="14"/>
    <n v="4.5"/>
    <n v="0"/>
    <n v="0"/>
    <s v="7:30 am - 9:30 pm"/>
    <s v="7:30 am - 9:30 pm"/>
    <s v="7:30 am - 9:30 pm"/>
    <s v="7:30 am - 9:30 pm"/>
    <s v="7:30 am - 12:00 am"/>
    <m/>
    <m/>
    <s v="Yes"/>
    <n v="14"/>
    <n v="14"/>
    <n v="14"/>
    <n v="14"/>
    <n v="4.5"/>
    <n v="0"/>
    <n v="0"/>
    <s v="7:30 am - 9:30 pm"/>
    <s v="7:30 am - 9:30 pm"/>
    <s v="7:30 am - 9:30 pm"/>
    <s v="7:30 am - 9:30 pm"/>
    <s v="7:30 am - 12:00 am"/>
    <m/>
    <m/>
    <n v="14"/>
    <n v="14"/>
    <n v="14"/>
    <n v="14"/>
    <n v="0"/>
    <n v="0"/>
    <n v="0"/>
    <s v="7:30 am - 9:30 pm"/>
    <s v="7:30 am - 9:30 pm"/>
    <s v="7:30 am - 9:30 pm"/>
    <s v="7:30 am - 9:30 pm"/>
    <m/>
    <m/>
    <m/>
    <s v="No"/>
    <m/>
    <m/>
    <m/>
    <m/>
    <s v="No"/>
    <s v="Yes"/>
    <n v="36"/>
    <m/>
    <n v="32"/>
    <n v="0"/>
    <n v="0"/>
    <s v="Yes"/>
    <n v="36"/>
    <n v="186475"/>
    <s v="Fall "/>
    <m/>
    <s v="No"/>
    <m/>
    <m/>
    <m/>
    <m/>
    <m/>
    <m/>
    <m/>
    <m/>
    <m/>
    <m/>
    <m/>
    <m/>
    <m/>
    <m/>
    <m/>
    <s v="Yes"/>
    <m/>
    <m/>
    <m/>
    <s v="Donations from Faculty"/>
    <m/>
    <s v="Donations from Bookstore"/>
    <m/>
    <m/>
    <m/>
    <m/>
    <m/>
    <n v="3085.5239616613421"/>
    <x v="0"/>
    <s v="Small"/>
  </r>
  <r>
    <s v="Napa CCD"/>
    <x v="6"/>
    <s v="241"/>
    <s v="Single College District"/>
    <n v="20170"/>
    <x v="11"/>
    <n v="5003.24"/>
    <n v="30053"/>
    <n v="3"/>
    <n v="159"/>
    <n v="12"/>
    <m/>
    <m/>
    <m/>
    <m/>
    <m/>
    <m/>
    <n v="223"/>
    <n v="0"/>
    <n v="81"/>
    <n v="78"/>
    <m/>
    <m/>
    <m/>
    <m/>
    <m/>
    <m/>
    <m/>
    <n v="3000"/>
    <n v="3000"/>
    <m/>
    <m/>
    <m/>
    <m/>
    <m/>
    <m/>
    <m/>
    <m/>
    <m/>
    <s v="$0 Other"/>
    <n v="6000"/>
    <m/>
    <m/>
    <m/>
    <m/>
    <m/>
    <m/>
    <m/>
    <m/>
    <m/>
    <m/>
    <m/>
    <m/>
    <m/>
    <n v="4241"/>
    <m/>
    <n v="0"/>
    <n v="2239"/>
    <n v="0"/>
    <m/>
    <m/>
    <n v="0"/>
    <n v="0"/>
    <n v="0"/>
    <n v="0"/>
    <s v=" Other"/>
    <n v="6480"/>
    <m/>
    <m/>
    <m/>
    <m/>
    <m/>
    <m/>
    <m/>
    <m/>
    <m/>
    <m/>
    <n v="0"/>
    <m/>
    <m/>
    <m/>
    <m/>
    <m/>
    <m/>
    <m/>
    <m/>
    <m/>
    <m/>
    <m/>
    <m/>
    <m/>
    <m/>
    <m/>
    <m/>
    <m/>
    <m/>
    <m/>
    <m/>
    <m/>
    <m/>
    <m/>
    <m/>
    <m/>
    <m/>
    <m/>
    <m/>
    <m/>
    <m/>
    <m/>
    <m/>
    <m/>
    <m/>
    <n v="0"/>
    <n v="600"/>
    <n v="0"/>
    <m/>
    <n v="0"/>
    <n v="0"/>
    <m/>
    <n v="0"/>
    <n v="0"/>
    <n v="0"/>
    <m/>
    <n v="0"/>
    <s v=" Other"/>
    <n v="600"/>
    <n v="0"/>
    <n v="0"/>
    <m/>
    <n v="0"/>
    <n v="35521"/>
    <m/>
    <n v="0"/>
    <n v="0"/>
    <n v="0"/>
    <m/>
    <n v="0"/>
    <s v="Of Instructional Equipment budget, $5744 was spent on Films on Demand Streaming media.  The balance of $26,777 was spent on Databases."/>
    <n v="35521"/>
    <m/>
    <m/>
    <m/>
    <m/>
    <m/>
    <m/>
    <m/>
    <m/>
    <m/>
    <m/>
    <m/>
    <n v="0.85"/>
    <n v="0.8"/>
    <m/>
    <m/>
    <m/>
    <m/>
    <m/>
    <m/>
    <m/>
    <m/>
    <m/>
    <m/>
    <m/>
    <m/>
    <m/>
    <n v="0"/>
    <m/>
    <m/>
    <m/>
    <m/>
    <m/>
    <m/>
    <m/>
    <m/>
    <m/>
    <n v="0"/>
    <m/>
    <m/>
    <m/>
    <m/>
    <m/>
    <m/>
    <m/>
    <m/>
    <m/>
    <n v="0"/>
    <m/>
    <m/>
    <m/>
    <m/>
    <m/>
    <m/>
    <m/>
    <m/>
    <m/>
    <m/>
    <n v="0"/>
    <n v="12480"/>
    <n v="0"/>
    <n v="12480"/>
    <s v="Dean or other administrator"/>
    <m/>
    <m/>
    <s v="no"/>
    <s v="None"/>
    <m/>
    <m/>
    <m/>
    <m/>
    <s v=""/>
    <n v="75"/>
    <n v="1087"/>
    <n v="0"/>
    <n v="34"/>
    <m/>
    <n v="62642"/>
    <m/>
    <n v="0"/>
    <n v="0"/>
    <m/>
    <m/>
    <m/>
    <m/>
    <m/>
    <m/>
    <m/>
    <s v="No"/>
    <m/>
    <n v="2"/>
    <n v="0"/>
    <m/>
    <m/>
    <m/>
    <m/>
    <n v="3"/>
    <n v="3"/>
    <n v="2"/>
    <n v="2"/>
    <n v="4"/>
    <n v="1"/>
    <m/>
    <n v="6"/>
    <n v="2"/>
    <m/>
    <m/>
    <m/>
    <n v="1500"/>
    <s v="Estimate"/>
    <n v="4555"/>
    <n v="13296"/>
    <n v="0"/>
    <n v="1034"/>
    <n v="0"/>
    <m/>
    <m/>
    <m/>
    <m/>
    <n v="20385"/>
    <m/>
    <m/>
    <m/>
    <n v="496"/>
    <n v="236"/>
    <m/>
    <m/>
    <m/>
    <m/>
    <m/>
    <m/>
    <m/>
    <m/>
    <m/>
    <m/>
    <m/>
    <m/>
    <m/>
    <m/>
    <m/>
    <n v="30"/>
    <n v="10"/>
    <n v="15"/>
    <n v="40"/>
    <m/>
    <m/>
    <n v="2530"/>
    <m/>
    <m/>
    <m/>
    <m/>
    <m/>
    <m/>
    <n v="1"/>
    <n v="1"/>
    <n v="12"/>
    <m/>
    <m/>
    <m/>
    <m/>
    <m/>
    <n v="12.5"/>
    <n v="12.5"/>
    <n v="12.5"/>
    <n v="12.5"/>
    <n v="4.5"/>
    <n v="0"/>
    <n v="0"/>
    <s v="7:30 am - 8:00pm"/>
    <s v="7:30 am - 8:00 pm"/>
    <s v="7:30 am - 8:00 pm"/>
    <s v="7:30 am - 8:00 pm"/>
    <s v="7:30 am - 12:00 pm"/>
    <m/>
    <m/>
    <s v="No"/>
    <m/>
    <m/>
    <m/>
    <m/>
    <m/>
    <m/>
    <m/>
    <m/>
    <m/>
    <m/>
    <m/>
    <m/>
    <m/>
    <m/>
    <n v="10.5"/>
    <n v="10.5"/>
    <n v="10.5"/>
    <n v="10.5"/>
    <n v="0"/>
    <n v="0"/>
    <n v="0"/>
    <s v="7:30 am - 6:00 pm"/>
    <s v="7:30 am - 6:00 pm"/>
    <s v="7:30 am - 6:00 pm"/>
    <s v="7:30 am - 6:00 pm"/>
    <n v="0"/>
    <n v="0"/>
    <n v="0"/>
    <s v="No"/>
    <m/>
    <m/>
    <m/>
    <m/>
    <s v="No"/>
    <s v="No"/>
    <n v="0"/>
    <s v="No"/>
    <n v="20"/>
    <n v="0"/>
    <n v="0"/>
    <s v="No"/>
    <m/>
    <n v="211891"/>
    <s v="Spring"/>
    <m/>
    <s v="No"/>
    <m/>
    <m/>
    <m/>
    <m/>
    <m/>
    <m/>
    <m/>
    <m/>
    <m/>
    <m/>
    <m/>
    <m/>
    <m/>
    <m/>
    <m/>
    <s v="Yes"/>
    <m/>
    <m/>
    <m/>
    <s v="Donations from Faculty"/>
    <m/>
    <m/>
    <m/>
    <m/>
    <m/>
    <n v="0"/>
    <m/>
    <n v="2501.62"/>
    <x v="1"/>
    <s v="Small"/>
  </r>
  <r>
    <s v="Rancho Santiago CCD"/>
    <x v="109"/>
    <s v="873"/>
    <s v="Multi-College District"/>
    <n v="20170"/>
    <x v="11"/>
    <n v="8005.42"/>
    <n v="30000"/>
    <n v="1"/>
    <n v="150"/>
    <n v="13"/>
    <m/>
    <m/>
    <m/>
    <m/>
    <m/>
    <m/>
    <n v="441"/>
    <n v="0"/>
    <n v="36"/>
    <n v="86"/>
    <m/>
    <m/>
    <m/>
    <m/>
    <m/>
    <m/>
    <m/>
    <n v="3659"/>
    <n v="3659"/>
    <m/>
    <m/>
    <n v="2007"/>
    <m/>
    <m/>
    <m/>
    <m/>
    <n v="66564"/>
    <m/>
    <m/>
    <n v="75889"/>
    <m/>
    <m/>
    <m/>
    <m/>
    <m/>
    <m/>
    <m/>
    <m/>
    <m/>
    <m/>
    <m/>
    <m/>
    <m/>
    <n v="2410"/>
    <m/>
    <m/>
    <m/>
    <n v="22681"/>
    <m/>
    <m/>
    <m/>
    <m/>
    <n v="163"/>
    <m/>
    <m/>
    <n v="25254"/>
    <m/>
    <m/>
    <m/>
    <m/>
    <m/>
    <m/>
    <m/>
    <m/>
    <m/>
    <m/>
    <n v="0"/>
    <m/>
    <m/>
    <m/>
    <m/>
    <m/>
    <m/>
    <m/>
    <m/>
    <m/>
    <m/>
    <m/>
    <m/>
    <m/>
    <m/>
    <m/>
    <m/>
    <m/>
    <m/>
    <m/>
    <m/>
    <m/>
    <m/>
    <m/>
    <m/>
    <m/>
    <m/>
    <m/>
    <m/>
    <m/>
    <m/>
    <m/>
    <m/>
    <m/>
    <m/>
    <n v="0"/>
    <m/>
    <m/>
    <m/>
    <m/>
    <n v="7725"/>
    <m/>
    <m/>
    <m/>
    <m/>
    <m/>
    <m/>
    <m/>
    <n v="7725"/>
    <n v="774"/>
    <m/>
    <m/>
    <m/>
    <m/>
    <m/>
    <m/>
    <m/>
    <n v="17926"/>
    <m/>
    <m/>
    <m/>
    <n v="18700"/>
    <m/>
    <m/>
    <m/>
    <m/>
    <m/>
    <m/>
    <m/>
    <m/>
    <m/>
    <m/>
    <m/>
    <n v="0.36"/>
    <n v="0.86"/>
    <m/>
    <m/>
    <m/>
    <m/>
    <m/>
    <m/>
    <m/>
    <m/>
    <m/>
    <m/>
    <m/>
    <m/>
    <m/>
    <n v="0"/>
    <m/>
    <m/>
    <m/>
    <m/>
    <m/>
    <m/>
    <m/>
    <m/>
    <m/>
    <n v="0"/>
    <m/>
    <m/>
    <m/>
    <m/>
    <m/>
    <m/>
    <m/>
    <m/>
    <m/>
    <n v="0"/>
    <m/>
    <m/>
    <m/>
    <m/>
    <m/>
    <m/>
    <m/>
    <m/>
    <m/>
    <m/>
    <n v="0"/>
    <n v="101143"/>
    <n v="0"/>
    <n v="101143"/>
    <s v="Dean or other administrator"/>
    <m/>
    <m/>
    <s v="no"/>
    <m/>
    <s v="Release time"/>
    <m/>
    <m/>
    <m/>
    <s v=""/>
    <n v="1388"/>
    <n v="5633"/>
    <n v="14205"/>
    <n v="79962"/>
    <m/>
    <n v="37177"/>
    <m/>
    <n v="730"/>
    <n v="112"/>
    <m/>
    <m/>
    <m/>
    <m/>
    <m/>
    <m/>
    <m/>
    <s v="No"/>
    <m/>
    <n v="6"/>
    <n v="0"/>
    <m/>
    <m/>
    <m/>
    <m/>
    <n v="4"/>
    <n v="1"/>
    <n v="2"/>
    <n v="6"/>
    <n v="4.4749999999999996"/>
    <n v="0"/>
    <m/>
    <n v="10.475"/>
    <n v="6"/>
    <m/>
    <m/>
    <m/>
    <n v="3050"/>
    <s v="Actual"/>
    <n v="2286"/>
    <n v="6746"/>
    <n v="4213"/>
    <n v="1795"/>
    <n v="48"/>
    <m/>
    <m/>
    <m/>
    <m/>
    <n v="18138"/>
    <m/>
    <m/>
    <m/>
    <n v="17"/>
    <n v="14"/>
    <m/>
    <m/>
    <m/>
    <m/>
    <m/>
    <m/>
    <m/>
    <m/>
    <m/>
    <m/>
    <m/>
    <m/>
    <m/>
    <m/>
    <m/>
    <n v="0"/>
    <n v="1"/>
    <n v="128"/>
    <n v="0"/>
    <m/>
    <m/>
    <n v="1147"/>
    <m/>
    <m/>
    <m/>
    <m/>
    <m/>
    <m/>
    <n v="1"/>
    <n v="2"/>
    <n v="50"/>
    <m/>
    <m/>
    <m/>
    <m/>
    <m/>
    <n v="12"/>
    <n v="12"/>
    <n v="12"/>
    <n v="12"/>
    <n v="0"/>
    <n v="0"/>
    <n v="0"/>
    <s v="7:30 am - 7:30 pm"/>
    <s v="7:30 am - 7:30 pm"/>
    <s v="7:30 am - 7:30 pm"/>
    <s v="7:30 am - 7:30 pm"/>
    <m/>
    <m/>
    <m/>
    <m/>
    <m/>
    <m/>
    <m/>
    <m/>
    <m/>
    <m/>
    <m/>
    <m/>
    <m/>
    <m/>
    <m/>
    <m/>
    <m/>
    <m/>
    <n v="12"/>
    <n v="12"/>
    <n v="12"/>
    <n v="12"/>
    <m/>
    <n v="0"/>
    <n v="0"/>
    <s v="7:30 am - 7:30 pm"/>
    <s v="7:30 am - 7:30 pm"/>
    <s v="7:30 am - 7:30 pm"/>
    <s v="7:30 am - 7:30 pm"/>
    <m/>
    <m/>
    <m/>
    <s v="No"/>
    <m/>
    <m/>
    <m/>
    <m/>
    <s v="Yes"/>
    <s v="Yes"/>
    <n v="40"/>
    <m/>
    <n v="48"/>
    <n v="0"/>
    <n v="0"/>
    <s v="No"/>
    <m/>
    <n v="185691"/>
    <s v="Fall "/>
    <m/>
    <s v="No"/>
    <m/>
    <m/>
    <m/>
    <m/>
    <m/>
    <m/>
    <m/>
    <m/>
    <m/>
    <m/>
    <m/>
    <m/>
    <m/>
    <m/>
    <m/>
    <s v="Yes"/>
    <m/>
    <s v="Student Government"/>
    <m/>
    <s v="Donations from Faculty"/>
    <m/>
    <s v="Donations from Bookstore"/>
    <m/>
    <s v="Other"/>
    <s v="Student Equity"/>
    <n v="18037.21"/>
    <m/>
    <n v="1334.2366666666667"/>
    <x v="0"/>
    <s v="Small"/>
  </r>
  <r>
    <s v="Los Angeles CCD"/>
    <x v="26"/>
    <s v="749"/>
    <s v="Multi-College District"/>
    <n v="20170"/>
    <x v="11"/>
    <n v="7524.97"/>
    <n v="50000"/>
    <n v="2"/>
    <n v="189"/>
    <n v="17"/>
    <m/>
    <m/>
    <m/>
    <m/>
    <m/>
    <m/>
    <n v="216"/>
    <n v="85"/>
    <n v="47"/>
    <n v="85"/>
    <m/>
    <m/>
    <m/>
    <m/>
    <m/>
    <m/>
    <m/>
    <n v="5280"/>
    <n v="5280"/>
    <m/>
    <m/>
    <m/>
    <m/>
    <m/>
    <m/>
    <m/>
    <n v="91040"/>
    <m/>
    <m/>
    <n v="101600"/>
    <m/>
    <m/>
    <m/>
    <m/>
    <m/>
    <m/>
    <m/>
    <m/>
    <m/>
    <m/>
    <m/>
    <m/>
    <m/>
    <n v="3457"/>
    <m/>
    <m/>
    <m/>
    <m/>
    <m/>
    <m/>
    <m/>
    <m/>
    <n v="7708"/>
    <m/>
    <m/>
    <n v="11165"/>
    <m/>
    <m/>
    <m/>
    <m/>
    <m/>
    <m/>
    <m/>
    <m/>
    <m/>
    <m/>
    <n v="0"/>
    <m/>
    <m/>
    <m/>
    <m/>
    <m/>
    <m/>
    <m/>
    <m/>
    <m/>
    <m/>
    <m/>
    <m/>
    <m/>
    <m/>
    <m/>
    <m/>
    <m/>
    <m/>
    <m/>
    <m/>
    <m/>
    <m/>
    <m/>
    <m/>
    <m/>
    <m/>
    <m/>
    <m/>
    <m/>
    <m/>
    <m/>
    <m/>
    <m/>
    <m/>
    <n v="0"/>
    <m/>
    <m/>
    <m/>
    <m/>
    <m/>
    <m/>
    <m/>
    <m/>
    <m/>
    <m/>
    <m/>
    <m/>
    <n v="0"/>
    <m/>
    <m/>
    <m/>
    <m/>
    <m/>
    <m/>
    <m/>
    <m/>
    <m/>
    <m/>
    <m/>
    <m/>
    <n v="0"/>
    <m/>
    <m/>
    <m/>
    <m/>
    <m/>
    <m/>
    <m/>
    <m/>
    <m/>
    <m/>
    <m/>
    <n v="0.83"/>
    <n v="0.94"/>
    <m/>
    <m/>
    <m/>
    <m/>
    <m/>
    <m/>
    <m/>
    <m/>
    <m/>
    <m/>
    <m/>
    <m/>
    <m/>
    <n v="0"/>
    <m/>
    <m/>
    <m/>
    <m/>
    <m/>
    <m/>
    <m/>
    <m/>
    <m/>
    <n v="0"/>
    <m/>
    <m/>
    <m/>
    <m/>
    <m/>
    <m/>
    <m/>
    <m/>
    <m/>
    <n v="0"/>
    <m/>
    <m/>
    <m/>
    <m/>
    <m/>
    <m/>
    <m/>
    <m/>
    <m/>
    <m/>
    <n v="0"/>
    <n v="112765"/>
    <n v="0"/>
    <n v="112765"/>
    <s v="Department chair (Faculty position)"/>
    <m/>
    <s v="M.L.I.S."/>
    <s v="yes"/>
    <m/>
    <m/>
    <s v="Stipend"/>
    <m/>
    <m/>
    <s v=""/>
    <n v="899"/>
    <n v="2816"/>
    <m/>
    <n v="64"/>
    <m/>
    <n v="66854"/>
    <m/>
    <n v="28"/>
    <m/>
    <m/>
    <m/>
    <m/>
    <m/>
    <m/>
    <m/>
    <m/>
    <s v="No"/>
    <m/>
    <n v="3"/>
    <n v="5"/>
    <m/>
    <m/>
    <m/>
    <m/>
    <n v="4"/>
    <m/>
    <n v="2"/>
    <n v="6"/>
    <n v="8"/>
    <n v="2"/>
    <m/>
    <n v="14"/>
    <n v="6"/>
    <m/>
    <m/>
    <m/>
    <n v="1612"/>
    <s v="Actual"/>
    <n v="26622"/>
    <n v="69240"/>
    <m/>
    <n v="680"/>
    <n v="234"/>
    <m/>
    <m/>
    <m/>
    <m/>
    <n v="98388"/>
    <m/>
    <m/>
    <m/>
    <n v="82"/>
    <n v="167"/>
    <m/>
    <m/>
    <m/>
    <m/>
    <m/>
    <m/>
    <m/>
    <m/>
    <m/>
    <m/>
    <m/>
    <m/>
    <m/>
    <m/>
    <m/>
    <n v="47"/>
    <m/>
    <n v="19"/>
    <m/>
    <m/>
    <m/>
    <m/>
    <m/>
    <m/>
    <m/>
    <m/>
    <m/>
    <m/>
    <n v="3"/>
    <n v="7"/>
    <n v="56"/>
    <m/>
    <m/>
    <m/>
    <m/>
    <m/>
    <n v="12.5"/>
    <n v="12.5"/>
    <n v="12.5"/>
    <n v="12.5"/>
    <n v="4"/>
    <n v="4"/>
    <m/>
    <s v="7:30 am - 8:00pm"/>
    <s v="7:30 am - 8:00 pm"/>
    <s v="7:30 am - 8:00 pm"/>
    <s v="7:30 am - 8:00 pm"/>
    <s v="9:00 am - 1:00 pm"/>
    <s v="11:00 am - 3:00 pm"/>
    <m/>
    <s v="Yes"/>
    <n v="7"/>
    <n v="7"/>
    <n v="7"/>
    <n v="7"/>
    <m/>
    <m/>
    <m/>
    <s v="8:00 am - 3:00 pm"/>
    <s v="8:00 am - 3:00 pm"/>
    <s v="8:00 am - 3:00 pm"/>
    <s v="8:00 am - 3:00 pm"/>
    <m/>
    <m/>
    <m/>
    <n v="10"/>
    <n v="10"/>
    <n v="10"/>
    <n v="10"/>
    <m/>
    <m/>
    <m/>
    <s v="8:00 am - 6:00 pm"/>
    <s v="8:00 am - 6:00 pm"/>
    <s v="8:00 am - 6:00 pm"/>
    <s v="8:00 am - 6:00 pm"/>
    <m/>
    <m/>
    <m/>
    <s v="No"/>
    <m/>
    <m/>
    <m/>
    <m/>
    <s v="Yes"/>
    <s v="Yes"/>
    <n v="28"/>
    <m/>
    <n v="40"/>
    <m/>
    <m/>
    <s v="Yes"/>
    <n v="1"/>
    <n v="89186"/>
    <s v="Spring"/>
    <m/>
    <s v="No"/>
    <m/>
    <m/>
    <m/>
    <m/>
    <m/>
    <m/>
    <m/>
    <m/>
    <m/>
    <m/>
    <m/>
    <m/>
    <m/>
    <m/>
    <m/>
    <s v="Yes"/>
    <m/>
    <m/>
    <m/>
    <s v="Donations from Faculty"/>
    <m/>
    <m/>
    <m/>
    <m/>
    <m/>
    <n v="0"/>
    <m/>
    <n v="1254.1616666666666"/>
    <x v="0"/>
    <s v="Small"/>
  </r>
  <r>
    <s v="Lake Tahoe CCD"/>
    <x v="87"/>
    <s v="221"/>
    <s v="Single College District"/>
    <n v="20170"/>
    <x v="11"/>
    <n v="2678.1"/>
    <n v="12000"/>
    <m/>
    <n v="28"/>
    <n v="7"/>
    <m/>
    <m/>
    <m/>
    <m/>
    <m/>
    <m/>
    <n v="141"/>
    <m/>
    <m/>
    <n v="42"/>
    <m/>
    <m/>
    <m/>
    <m/>
    <m/>
    <m/>
    <m/>
    <n v="6008"/>
    <n v="6008"/>
    <m/>
    <m/>
    <m/>
    <m/>
    <m/>
    <m/>
    <m/>
    <m/>
    <m/>
    <m/>
    <n v="12016"/>
    <m/>
    <m/>
    <m/>
    <m/>
    <m/>
    <m/>
    <m/>
    <m/>
    <m/>
    <m/>
    <m/>
    <m/>
    <m/>
    <n v="596"/>
    <m/>
    <m/>
    <m/>
    <m/>
    <m/>
    <m/>
    <m/>
    <m/>
    <m/>
    <m/>
    <m/>
    <n v="596"/>
    <m/>
    <m/>
    <m/>
    <m/>
    <m/>
    <m/>
    <m/>
    <m/>
    <m/>
    <m/>
    <n v="0"/>
    <m/>
    <m/>
    <m/>
    <m/>
    <m/>
    <m/>
    <m/>
    <m/>
    <m/>
    <m/>
    <m/>
    <m/>
    <m/>
    <m/>
    <m/>
    <m/>
    <m/>
    <m/>
    <m/>
    <m/>
    <m/>
    <m/>
    <m/>
    <m/>
    <m/>
    <m/>
    <m/>
    <m/>
    <m/>
    <m/>
    <m/>
    <m/>
    <m/>
    <m/>
    <n v="0"/>
    <m/>
    <m/>
    <m/>
    <m/>
    <m/>
    <m/>
    <m/>
    <m/>
    <m/>
    <m/>
    <m/>
    <m/>
    <n v="0"/>
    <n v="500"/>
    <m/>
    <m/>
    <m/>
    <m/>
    <m/>
    <m/>
    <m/>
    <m/>
    <m/>
    <m/>
    <m/>
    <n v="500"/>
    <m/>
    <m/>
    <m/>
    <m/>
    <m/>
    <m/>
    <m/>
    <m/>
    <m/>
    <m/>
    <m/>
    <n v="0.28999999999999998"/>
    <m/>
    <m/>
    <m/>
    <m/>
    <m/>
    <m/>
    <m/>
    <m/>
    <m/>
    <m/>
    <m/>
    <m/>
    <m/>
    <m/>
    <n v="0"/>
    <m/>
    <m/>
    <m/>
    <m/>
    <m/>
    <m/>
    <m/>
    <m/>
    <m/>
    <n v="0"/>
    <m/>
    <m/>
    <m/>
    <m/>
    <m/>
    <m/>
    <m/>
    <m/>
    <m/>
    <n v="0"/>
    <m/>
    <m/>
    <m/>
    <m/>
    <m/>
    <m/>
    <m/>
    <m/>
    <m/>
    <m/>
    <n v="0"/>
    <n v="12612"/>
    <n v="0"/>
    <n v="12612"/>
    <s v="Department chair (Faculty position)"/>
    <m/>
    <s v="M.L.I.S."/>
    <s v="yes"/>
    <m/>
    <m/>
    <m/>
    <m/>
    <m/>
    <s v="salary "/>
    <n v="196"/>
    <n v="4684"/>
    <n v="7"/>
    <n v="1"/>
    <m/>
    <n v="41261"/>
    <m/>
    <n v="70"/>
    <n v="7"/>
    <m/>
    <m/>
    <m/>
    <m/>
    <m/>
    <m/>
    <m/>
    <s v="No"/>
    <m/>
    <n v="1"/>
    <n v="1"/>
    <m/>
    <m/>
    <m/>
    <m/>
    <n v="1"/>
    <n v="1"/>
    <n v="0"/>
    <n v="1.75"/>
    <n v="1.5"/>
    <n v="1"/>
    <m/>
    <n v="3.25"/>
    <n v="1.75"/>
    <m/>
    <m/>
    <m/>
    <n v="208"/>
    <s v="Estimate"/>
    <n v="5015"/>
    <n v="2124"/>
    <m/>
    <n v="1055"/>
    <m/>
    <m/>
    <m/>
    <m/>
    <m/>
    <n v="8402"/>
    <m/>
    <m/>
    <m/>
    <m/>
    <n v="5"/>
    <m/>
    <m/>
    <m/>
    <m/>
    <m/>
    <m/>
    <m/>
    <m/>
    <m/>
    <m/>
    <m/>
    <m/>
    <m/>
    <m/>
    <m/>
    <m/>
    <m/>
    <m/>
    <n v="10"/>
    <m/>
    <m/>
    <n v="140"/>
    <m/>
    <m/>
    <m/>
    <m/>
    <m/>
    <m/>
    <m/>
    <m/>
    <m/>
    <m/>
    <m/>
    <m/>
    <m/>
    <m/>
    <n v="11"/>
    <n v="11"/>
    <n v="11"/>
    <n v="11"/>
    <n v="8"/>
    <m/>
    <m/>
    <s v="8:00 am - 7:00 pm"/>
    <s v="8:00 am - 7:00 pm"/>
    <s v="8:00 am - 7:00 pm"/>
    <s v="8:00 am - 7:00 pm"/>
    <s v="8:00 am - 4:00 pm"/>
    <m/>
    <m/>
    <s v="Yes"/>
    <n v="8"/>
    <n v="8"/>
    <n v="8"/>
    <n v="8"/>
    <n v="8"/>
    <m/>
    <m/>
    <s v="8:00 am - 4:00 pm"/>
    <s v="8:00 am - 4:00 pm"/>
    <s v="8 am - 4 pm"/>
    <s v="8:00 am - 4:00 pm"/>
    <s v="8:00 am - 4:00 pm"/>
    <m/>
    <m/>
    <n v="8"/>
    <n v="8"/>
    <n v="8"/>
    <n v="8"/>
    <n v="8"/>
    <m/>
    <m/>
    <s v="8:00 am - 4:00 pm"/>
    <s v="8:00 am - 4:00 pm"/>
    <s v="8:00 am - 4:00 pm"/>
    <s v="8:00 am - 4:00 pm"/>
    <s v="8:00 am - 4:00 pm"/>
    <m/>
    <m/>
    <s v="Yes"/>
    <m/>
    <m/>
    <m/>
    <m/>
    <s v="No"/>
    <s v="No"/>
    <n v="40"/>
    <m/>
    <n v="40"/>
    <m/>
    <m/>
    <s v="No"/>
    <m/>
    <n v="65935"/>
    <s v="Fall "/>
    <m/>
    <s v="No"/>
    <m/>
    <m/>
    <m/>
    <m/>
    <m/>
    <m/>
    <m/>
    <m/>
    <m/>
    <m/>
    <m/>
    <m/>
    <m/>
    <m/>
    <m/>
    <s v="Yes"/>
    <s v="General Library Book Budget"/>
    <m/>
    <m/>
    <m/>
    <m/>
    <m/>
    <m/>
    <m/>
    <m/>
    <m/>
    <m/>
    <n v="1530.3428571428572"/>
    <x v="1"/>
    <s v="Small"/>
  </r>
  <r>
    <s v="Yuba CCD"/>
    <x v="114"/>
    <n v="292"/>
    <s v="Multi-College District"/>
    <n v="20170"/>
    <x v="11"/>
    <n v="2767.98"/>
    <n v="17255"/>
    <n v="0"/>
    <n v="45"/>
    <n v="5"/>
    <m/>
    <m/>
    <m/>
    <m/>
    <m/>
    <m/>
    <n v="166"/>
    <n v="45"/>
    <n v="0"/>
    <n v="25"/>
    <m/>
    <m/>
    <m/>
    <m/>
    <m/>
    <m/>
    <m/>
    <n v="6324"/>
    <n v="6324"/>
    <m/>
    <m/>
    <m/>
    <m/>
    <m/>
    <m/>
    <m/>
    <m/>
    <m/>
    <m/>
    <n v="12648"/>
    <m/>
    <m/>
    <m/>
    <m/>
    <m/>
    <m/>
    <m/>
    <m/>
    <m/>
    <m/>
    <m/>
    <m/>
    <m/>
    <n v="6910"/>
    <m/>
    <n v="0"/>
    <n v="0"/>
    <n v="0"/>
    <m/>
    <m/>
    <n v="0"/>
    <n v="0"/>
    <n v="0"/>
    <n v="0"/>
    <m/>
    <n v="6910"/>
    <m/>
    <m/>
    <m/>
    <m/>
    <m/>
    <m/>
    <m/>
    <m/>
    <m/>
    <m/>
    <n v="0"/>
    <m/>
    <m/>
    <m/>
    <m/>
    <m/>
    <m/>
    <m/>
    <m/>
    <m/>
    <m/>
    <m/>
    <m/>
    <m/>
    <m/>
    <m/>
    <m/>
    <m/>
    <m/>
    <m/>
    <m/>
    <m/>
    <m/>
    <m/>
    <m/>
    <m/>
    <m/>
    <m/>
    <m/>
    <m/>
    <m/>
    <m/>
    <m/>
    <m/>
    <m/>
    <n v="0"/>
    <n v="0"/>
    <n v="0"/>
    <m/>
    <n v="0"/>
    <n v="0"/>
    <m/>
    <n v="0"/>
    <n v="0"/>
    <n v="0"/>
    <m/>
    <n v="0"/>
    <m/>
    <n v="0"/>
    <n v="0"/>
    <n v="0"/>
    <m/>
    <n v="0"/>
    <n v="0"/>
    <m/>
    <n v="0"/>
    <n v="0"/>
    <n v="0"/>
    <m/>
    <n v="0"/>
    <m/>
    <n v="0"/>
    <m/>
    <m/>
    <m/>
    <m/>
    <m/>
    <m/>
    <m/>
    <m/>
    <m/>
    <m/>
    <m/>
    <n v="0.21"/>
    <n v="0.84"/>
    <m/>
    <m/>
    <m/>
    <m/>
    <m/>
    <m/>
    <m/>
    <m/>
    <m/>
    <m/>
    <m/>
    <m/>
    <m/>
    <n v="0"/>
    <m/>
    <m/>
    <m/>
    <m/>
    <m/>
    <m/>
    <m/>
    <m/>
    <m/>
    <n v="0"/>
    <m/>
    <m/>
    <m/>
    <m/>
    <m/>
    <m/>
    <m/>
    <m/>
    <m/>
    <n v="0"/>
    <m/>
    <m/>
    <m/>
    <m/>
    <m/>
    <m/>
    <m/>
    <m/>
    <m/>
    <m/>
    <n v="0"/>
    <n v="19558"/>
    <n v="0"/>
    <n v="19558"/>
    <s v="Department chair (Faculty position)"/>
    <m/>
    <s v="M.L.I.S."/>
    <s v="yes"/>
    <s v="None"/>
    <m/>
    <m/>
    <m/>
    <m/>
    <s v=""/>
    <n v="117"/>
    <n v="1883"/>
    <n v="10798"/>
    <n v="53"/>
    <m/>
    <n v="10877"/>
    <m/>
    <n v="7"/>
    <n v="24"/>
    <m/>
    <m/>
    <m/>
    <m/>
    <m/>
    <m/>
    <m/>
    <s v="No"/>
    <m/>
    <n v="1"/>
    <n v="1"/>
    <m/>
    <m/>
    <m/>
    <m/>
    <n v="1"/>
    <n v="0"/>
    <n v="2"/>
    <n v="1.3"/>
    <n v="1"/>
    <n v="1"/>
    <m/>
    <n v="2.2999999999999998"/>
    <n v="1.3"/>
    <m/>
    <m/>
    <m/>
    <n v="128"/>
    <s v="Actual"/>
    <n v="1877"/>
    <n v="6559"/>
    <n v="589"/>
    <n v="319"/>
    <n v="671"/>
    <m/>
    <m/>
    <m/>
    <m/>
    <n v="10143"/>
    <m/>
    <m/>
    <m/>
    <n v="19"/>
    <n v="3"/>
    <m/>
    <m/>
    <m/>
    <m/>
    <m/>
    <m/>
    <m/>
    <m/>
    <m/>
    <m/>
    <m/>
    <m/>
    <m/>
    <m/>
    <m/>
    <n v="0"/>
    <n v="0"/>
    <n v="128"/>
    <n v="0"/>
    <m/>
    <m/>
    <n v="1385"/>
    <m/>
    <m/>
    <m/>
    <m/>
    <m/>
    <m/>
    <n v="1"/>
    <n v="3"/>
    <n v="37"/>
    <m/>
    <m/>
    <m/>
    <m/>
    <m/>
    <n v="11.25"/>
    <n v="11.25"/>
    <n v="11.25"/>
    <n v="11.25"/>
    <n v="7.75"/>
    <n v="0"/>
    <n v="0"/>
    <s v="7:45am - 7:00pm"/>
    <s v="7:45 am - 7:00 pm"/>
    <s v="7:45 am - 7:00 pm"/>
    <s v="7:45am - 7:00 pm"/>
    <s v="7:45 am - 3:30 pm"/>
    <m/>
    <m/>
    <s v="No"/>
    <m/>
    <m/>
    <m/>
    <m/>
    <m/>
    <m/>
    <m/>
    <m/>
    <m/>
    <m/>
    <m/>
    <m/>
    <m/>
    <m/>
    <n v="9.75"/>
    <n v="9.75"/>
    <n v="9.75"/>
    <n v="9.75"/>
    <n v="0"/>
    <n v="0"/>
    <n v="0"/>
    <s v="7:45 am - 5:30 pm"/>
    <s v="7:45am - 5:30 pm"/>
    <s v="7:45 am - 5:30 pm"/>
    <s v="7:45 am - 5:30 pm"/>
    <m/>
    <m/>
    <m/>
    <s v="No"/>
    <m/>
    <m/>
    <m/>
    <m/>
    <s v="No"/>
    <s v="No"/>
    <n v="0"/>
    <n v="0"/>
    <n v="28"/>
    <n v="0"/>
    <n v="0"/>
    <s v="No"/>
    <m/>
    <n v="82073"/>
    <s v="Spring"/>
    <m/>
    <s v="No"/>
    <m/>
    <m/>
    <m/>
    <m/>
    <m/>
    <m/>
    <m/>
    <m/>
    <m/>
    <m/>
    <m/>
    <m/>
    <m/>
    <m/>
    <m/>
    <s v="Yes"/>
    <m/>
    <m/>
    <m/>
    <s v="Donations from Faculty"/>
    <s v="Donations from Publisher"/>
    <m/>
    <m/>
    <m/>
    <m/>
    <n v="0"/>
    <m/>
    <n v="2129.2153846153847"/>
    <x v="1"/>
    <s v="Small"/>
  </r>
  <r>
    <s v="Los Angeles CCD"/>
    <x v="42"/>
    <s v="744"/>
    <s v="Multi-College District"/>
    <n v="20170"/>
    <x v="11"/>
    <n v="13844.9"/>
    <n v="58929"/>
    <n v="1"/>
    <n v="170"/>
    <n v="8"/>
    <m/>
    <m/>
    <m/>
    <m/>
    <m/>
    <m/>
    <n v="832"/>
    <n v="110"/>
    <n v="45"/>
    <n v="50"/>
    <m/>
    <m/>
    <m/>
    <m/>
    <m/>
    <m/>
    <m/>
    <n v="6807"/>
    <n v="6807"/>
    <m/>
    <m/>
    <n v="1869"/>
    <m/>
    <m/>
    <m/>
    <m/>
    <n v="119293"/>
    <m/>
    <m/>
    <n v="134776"/>
    <m/>
    <m/>
    <m/>
    <m/>
    <m/>
    <m/>
    <m/>
    <m/>
    <m/>
    <m/>
    <m/>
    <m/>
    <m/>
    <n v="0"/>
    <m/>
    <n v="0"/>
    <n v="0"/>
    <n v="0"/>
    <m/>
    <m/>
    <n v="0"/>
    <n v="0"/>
    <n v="7579"/>
    <n v="0"/>
    <m/>
    <n v="7579"/>
    <m/>
    <m/>
    <m/>
    <m/>
    <m/>
    <m/>
    <m/>
    <m/>
    <m/>
    <m/>
    <n v="0"/>
    <m/>
    <m/>
    <m/>
    <m/>
    <m/>
    <m/>
    <m/>
    <m/>
    <m/>
    <m/>
    <m/>
    <m/>
    <m/>
    <m/>
    <m/>
    <m/>
    <m/>
    <m/>
    <m/>
    <m/>
    <m/>
    <m/>
    <m/>
    <m/>
    <m/>
    <m/>
    <m/>
    <m/>
    <m/>
    <m/>
    <m/>
    <m/>
    <m/>
    <m/>
    <n v="0"/>
    <n v="0"/>
    <n v="0"/>
    <m/>
    <n v="0"/>
    <n v="0"/>
    <m/>
    <n v="0"/>
    <n v="0"/>
    <m/>
    <m/>
    <n v="7660"/>
    <s v="Distance Ed funding"/>
    <n v="7660"/>
    <n v="0"/>
    <n v="0"/>
    <m/>
    <n v="0"/>
    <n v="0"/>
    <m/>
    <n v="0"/>
    <n v="0"/>
    <n v="0"/>
    <m/>
    <n v="7660"/>
    <s v="Distance Ed funding"/>
    <n v="7660"/>
    <m/>
    <m/>
    <m/>
    <m/>
    <m/>
    <m/>
    <m/>
    <m/>
    <m/>
    <m/>
    <m/>
    <n v="0.77"/>
    <n v="0.91"/>
    <m/>
    <m/>
    <m/>
    <m/>
    <m/>
    <m/>
    <m/>
    <m/>
    <m/>
    <m/>
    <m/>
    <m/>
    <m/>
    <n v="0"/>
    <m/>
    <m/>
    <m/>
    <m/>
    <m/>
    <m/>
    <m/>
    <m/>
    <m/>
    <n v="0"/>
    <m/>
    <m/>
    <m/>
    <m/>
    <m/>
    <m/>
    <m/>
    <m/>
    <m/>
    <n v="0"/>
    <m/>
    <m/>
    <m/>
    <m/>
    <m/>
    <m/>
    <m/>
    <m/>
    <m/>
    <m/>
    <n v="0"/>
    <n v="142355"/>
    <n v="0"/>
    <n v="142355"/>
    <s v="Department chair (Faculty position)"/>
    <m/>
    <s v="M.L.I.S."/>
    <s v="yes"/>
    <m/>
    <s v="Release time"/>
    <m/>
    <m/>
    <m/>
    <s v=""/>
    <n v="1876"/>
    <n v="18"/>
    <n v="20340"/>
    <n v="36"/>
    <m/>
    <n v="76792"/>
    <m/>
    <n v="7"/>
    <n v="293"/>
    <m/>
    <m/>
    <m/>
    <m/>
    <m/>
    <m/>
    <m/>
    <s v="No"/>
    <m/>
    <n v="7"/>
    <n v="5"/>
    <m/>
    <m/>
    <m/>
    <m/>
    <n v="8"/>
    <n v="0"/>
    <n v="4"/>
    <n v="8"/>
    <n v="8"/>
    <n v="2"/>
    <m/>
    <n v="16"/>
    <n v="8"/>
    <m/>
    <m/>
    <m/>
    <n v="35742"/>
    <s v="Actual"/>
    <n v="11168"/>
    <n v="19635"/>
    <n v="3987"/>
    <n v="11"/>
    <n v="29"/>
    <m/>
    <m/>
    <m/>
    <m/>
    <n v="70572"/>
    <m/>
    <m/>
    <m/>
    <n v="110"/>
    <n v="108"/>
    <m/>
    <m/>
    <m/>
    <m/>
    <m/>
    <m/>
    <m/>
    <m/>
    <m/>
    <m/>
    <m/>
    <m/>
    <m/>
    <m/>
    <m/>
    <n v="349"/>
    <n v="35"/>
    <n v="20"/>
    <n v="10"/>
    <m/>
    <m/>
    <n v="13265"/>
    <m/>
    <m/>
    <m/>
    <m/>
    <m/>
    <m/>
    <n v="2"/>
    <n v="1"/>
    <n v="45"/>
    <m/>
    <m/>
    <m/>
    <m/>
    <m/>
    <n v="13"/>
    <n v="13"/>
    <n v="13"/>
    <n v="13"/>
    <n v="6.5"/>
    <n v="5"/>
    <m/>
    <s v="7:30 am - 8:30 pm"/>
    <s v="7:30 am - 8:30 pm"/>
    <s v="7:30 am - 8:30 pm"/>
    <s v="7:30 am - 8:30 pm"/>
    <s v="9:00 am - 3:30 pm"/>
    <s v="10:30 am - 3:30 pm"/>
    <m/>
    <s v="Yes"/>
    <n v="8"/>
    <n v="8"/>
    <n v="8"/>
    <n v="8"/>
    <m/>
    <m/>
    <m/>
    <s v="8:30 am - 4:30 pm"/>
    <s v="8:30 am - 4:30 pm"/>
    <s v="8:30 am - 4:30 pm"/>
    <s v="8:30 am - 4:30 pm"/>
    <m/>
    <m/>
    <m/>
    <n v="11"/>
    <n v="11"/>
    <n v="11"/>
    <n v="11"/>
    <m/>
    <m/>
    <m/>
    <s v="8:30 am - 7:30 pm"/>
    <s v="8:30 am - 7:30 pm"/>
    <s v="8:30 am - 7:30 pm"/>
    <s v="8:30 am - 7:30 pm"/>
    <m/>
    <m/>
    <m/>
    <s v="No"/>
    <m/>
    <m/>
    <m/>
    <m/>
    <s v="Yes"/>
    <s v="Yes"/>
    <n v="32"/>
    <m/>
    <n v="44"/>
    <n v="5"/>
    <n v="0"/>
    <s v="Yes"/>
    <n v="6"/>
    <n v="428749"/>
    <s v="Fall "/>
    <m/>
    <s v="No"/>
    <m/>
    <m/>
    <m/>
    <m/>
    <m/>
    <m/>
    <m/>
    <m/>
    <m/>
    <m/>
    <m/>
    <m/>
    <m/>
    <m/>
    <m/>
    <s v="Yes"/>
    <m/>
    <m/>
    <m/>
    <s v="Donations from Faculty"/>
    <s v="Donations from Publisher"/>
    <m/>
    <m/>
    <s v="Other"/>
    <s v="Equity funding"/>
    <n v="11800"/>
    <m/>
    <n v="1730.6125"/>
    <x v="2"/>
    <s v="Medium"/>
  </r>
  <r>
    <s v="Gavilan CCD"/>
    <x v="9"/>
    <s v="441"/>
    <s v="Single College District"/>
    <n v="20170"/>
    <x v="11"/>
    <n v="4792.47"/>
    <n v="15500"/>
    <n v="0"/>
    <n v="108"/>
    <n v="0"/>
    <m/>
    <m/>
    <m/>
    <m/>
    <m/>
    <m/>
    <n v="309"/>
    <n v="0"/>
    <n v="0"/>
    <n v="0"/>
    <m/>
    <m/>
    <m/>
    <m/>
    <m/>
    <m/>
    <m/>
    <n v="7000"/>
    <n v="7000"/>
    <m/>
    <m/>
    <n v="34067"/>
    <m/>
    <m/>
    <m/>
    <m/>
    <m/>
    <m/>
    <m/>
    <n v="48067"/>
    <m/>
    <m/>
    <m/>
    <m/>
    <m/>
    <m/>
    <m/>
    <m/>
    <m/>
    <m/>
    <m/>
    <m/>
    <m/>
    <m/>
    <m/>
    <m/>
    <m/>
    <n v="1690"/>
    <m/>
    <m/>
    <m/>
    <m/>
    <m/>
    <m/>
    <m/>
    <n v="1690"/>
    <m/>
    <m/>
    <m/>
    <m/>
    <m/>
    <m/>
    <m/>
    <m/>
    <m/>
    <m/>
    <n v="0"/>
    <m/>
    <m/>
    <m/>
    <m/>
    <m/>
    <m/>
    <m/>
    <m/>
    <m/>
    <m/>
    <m/>
    <m/>
    <m/>
    <m/>
    <m/>
    <m/>
    <m/>
    <m/>
    <m/>
    <m/>
    <m/>
    <m/>
    <m/>
    <m/>
    <m/>
    <m/>
    <m/>
    <m/>
    <m/>
    <m/>
    <m/>
    <m/>
    <m/>
    <m/>
    <n v="0"/>
    <m/>
    <m/>
    <m/>
    <m/>
    <n v="6731"/>
    <m/>
    <m/>
    <m/>
    <m/>
    <m/>
    <m/>
    <m/>
    <n v="6731"/>
    <m/>
    <m/>
    <m/>
    <m/>
    <n v="1500"/>
    <m/>
    <m/>
    <m/>
    <m/>
    <m/>
    <m/>
    <m/>
    <n v="1500"/>
    <m/>
    <m/>
    <m/>
    <m/>
    <m/>
    <m/>
    <m/>
    <m/>
    <m/>
    <m/>
    <m/>
    <n v="0.7"/>
    <n v="0.92"/>
    <m/>
    <m/>
    <m/>
    <m/>
    <m/>
    <m/>
    <m/>
    <m/>
    <m/>
    <m/>
    <m/>
    <m/>
    <m/>
    <n v="0"/>
    <m/>
    <m/>
    <m/>
    <m/>
    <m/>
    <m/>
    <m/>
    <m/>
    <m/>
    <n v="0"/>
    <m/>
    <m/>
    <m/>
    <m/>
    <m/>
    <m/>
    <m/>
    <m/>
    <m/>
    <n v="0"/>
    <m/>
    <m/>
    <m/>
    <m/>
    <m/>
    <m/>
    <m/>
    <m/>
    <m/>
    <m/>
    <n v="0"/>
    <n v="49757"/>
    <n v="0"/>
    <n v="49757"/>
    <s v="Department chair (Faculty position)"/>
    <m/>
    <s v="Ph. D."/>
    <s v="yes"/>
    <m/>
    <m/>
    <s v="Stipend"/>
    <m/>
    <m/>
    <s v=""/>
    <n v="500"/>
    <n v="2469"/>
    <n v="27200"/>
    <n v="59"/>
    <m/>
    <n v="61025"/>
    <m/>
    <n v="75"/>
    <n v="475"/>
    <m/>
    <m/>
    <m/>
    <m/>
    <m/>
    <m/>
    <m/>
    <s v="No"/>
    <m/>
    <n v="2"/>
    <n v="6"/>
    <m/>
    <m/>
    <m/>
    <m/>
    <n v="4"/>
    <n v="0"/>
    <n v="1"/>
    <n v="3.3"/>
    <n v="4"/>
    <n v="0"/>
    <m/>
    <n v="7.3"/>
    <n v="3.3"/>
    <m/>
    <m/>
    <m/>
    <n v="1.127"/>
    <s v="Estimate"/>
    <n v="3375"/>
    <n v="1400"/>
    <n v="1500"/>
    <n v="110"/>
    <n v="25"/>
    <m/>
    <m/>
    <m/>
    <m/>
    <n v="6411.1270000000004"/>
    <m/>
    <m/>
    <m/>
    <n v="279"/>
    <n v="50"/>
    <m/>
    <m/>
    <m/>
    <m/>
    <m/>
    <m/>
    <m/>
    <m/>
    <m/>
    <m/>
    <m/>
    <m/>
    <m/>
    <m/>
    <m/>
    <n v="130"/>
    <n v="10"/>
    <n v="15"/>
    <n v="5"/>
    <m/>
    <m/>
    <n v="3380"/>
    <m/>
    <m/>
    <m/>
    <m/>
    <m/>
    <m/>
    <n v="3"/>
    <n v="17"/>
    <n v="380"/>
    <m/>
    <m/>
    <m/>
    <m/>
    <m/>
    <n v="12"/>
    <n v="12"/>
    <n v="12"/>
    <n v="12"/>
    <n v="7"/>
    <n v="0"/>
    <n v="0"/>
    <s v="8:00 am - 8:00 pm"/>
    <s v="8:00 am - 8:00 pm"/>
    <s v="8:00 am  -8:00 pm"/>
    <s v="8:00 am - 8:00 pm"/>
    <s v="8:00 am - 3:00 pm"/>
    <m/>
    <m/>
    <s v="Yes"/>
    <m/>
    <n v="5"/>
    <n v="5"/>
    <m/>
    <m/>
    <n v="0"/>
    <n v="0"/>
    <m/>
    <s v="9:00 am - 2:00 pm"/>
    <s v="9:00 am - 2:00 pm"/>
    <m/>
    <m/>
    <m/>
    <m/>
    <n v="8"/>
    <n v="8"/>
    <n v="8"/>
    <n v="8"/>
    <n v="0"/>
    <n v="0"/>
    <n v="0"/>
    <s v="8:00 am - 4:00 pm"/>
    <s v="8:00 am - 4:00 pm"/>
    <s v="8:00 am -  4:00 pm"/>
    <s v="8:00 am - 4:00 pm"/>
    <m/>
    <m/>
    <m/>
    <s v="No"/>
    <m/>
    <m/>
    <m/>
    <m/>
    <s v="Yes"/>
    <s v="Yes"/>
    <n v="10"/>
    <m/>
    <n v="20"/>
    <n v="0"/>
    <n v="0"/>
    <s v="No"/>
    <m/>
    <n v="143988"/>
    <s v="Spring"/>
    <m/>
    <s v="No"/>
    <m/>
    <m/>
    <m/>
    <m/>
    <m/>
    <m/>
    <m/>
    <m/>
    <m/>
    <m/>
    <m/>
    <m/>
    <m/>
    <m/>
    <m/>
    <s v="Yes"/>
    <m/>
    <m/>
    <m/>
    <m/>
    <m/>
    <m/>
    <m/>
    <s v="Other"/>
    <s v="Student Equity"/>
    <n v="3000"/>
    <m/>
    <n v="1452.2636363636366"/>
    <x v="1"/>
    <s v="Small"/>
  </r>
  <r>
    <s v="Sonoma CCD"/>
    <x v="108"/>
    <s v="261"/>
    <s v="Single College District"/>
    <n v="20170"/>
    <x v="11"/>
    <n v="16258.63"/>
    <n v="99000"/>
    <n v="3"/>
    <n v="310"/>
    <n v="32"/>
    <m/>
    <m/>
    <m/>
    <m/>
    <m/>
    <m/>
    <n v="310"/>
    <n v="87"/>
    <m/>
    <n v="192"/>
    <m/>
    <m/>
    <m/>
    <m/>
    <m/>
    <m/>
    <m/>
    <n v="7025"/>
    <n v="7025"/>
    <m/>
    <m/>
    <n v="70000"/>
    <m/>
    <m/>
    <m/>
    <m/>
    <m/>
    <m/>
    <m/>
    <n v="84050"/>
    <m/>
    <m/>
    <m/>
    <m/>
    <m/>
    <m/>
    <m/>
    <m/>
    <m/>
    <m/>
    <m/>
    <m/>
    <m/>
    <n v="31000"/>
    <m/>
    <m/>
    <m/>
    <m/>
    <m/>
    <m/>
    <m/>
    <m/>
    <m/>
    <m/>
    <m/>
    <n v="31000"/>
    <m/>
    <m/>
    <m/>
    <m/>
    <m/>
    <m/>
    <m/>
    <m/>
    <m/>
    <m/>
    <n v="0"/>
    <m/>
    <m/>
    <m/>
    <m/>
    <m/>
    <m/>
    <m/>
    <m/>
    <m/>
    <m/>
    <m/>
    <m/>
    <m/>
    <m/>
    <m/>
    <m/>
    <m/>
    <m/>
    <m/>
    <m/>
    <m/>
    <m/>
    <m/>
    <m/>
    <m/>
    <m/>
    <m/>
    <m/>
    <m/>
    <m/>
    <m/>
    <m/>
    <m/>
    <m/>
    <n v="0"/>
    <m/>
    <m/>
    <m/>
    <m/>
    <m/>
    <m/>
    <m/>
    <m/>
    <m/>
    <m/>
    <m/>
    <m/>
    <n v="0"/>
    <n v="10000"/>
    <m/>
    <m/>
    <m/>
    <n v="7000"/>
    <m/>
    <m/>
    <m/>
    <m/>
    <m/>
    <m/>
    <m/>
    <n v="17000"/>
    <m/>
    <m/>
    <m/>
    <m/>
    <m/>
    <m/>
    <m/>
    <m/>
    <m/>
    <m/>
    <m/>
    <m/>
    <m/>
    <m/>
    <m/>
    <m/>
    <m/>
    <m/>
    <m/>
    <m/>
    <m/>
    <m/>
    <m/>
    <m/>
    <m/>
    <m/>
    <n v="0"/>
    <m/>
    <m/>
    <m/>
    <m/>
    <m/>
    <m/>
    <m/>
    <m/>
    <m/>
    <n v="0"/>
    <m/>
    <m/>
    <m/>
    <m/>
    <m/>
    <m/>
    <m/>
    <m/>
    <m/>
    <n v="0"/>
    <m/>
    <m/>
    <m/>
    <m/>
    <m/>
    <m/>
    <m/>
    <m/>
    <m/>
    <m/>
    <n v="0"/>
    <n v="115050"/>
    <n v="0"/>
    <n v="115050"/>
    <s v="Dean or other administrator"/>
    <m/>
    <s v="M.L.S."/>
    <s v="yes"/>
    <m/>
    <s v="Release time"/>
    <m/>
    <m/>
    <m/>
    <s v=""/>
    <n v="3529"/>
    <n v="16427"/>
    <n v="151360"/>
    <m/>
    <m/>
    <n v="170158"/>
    <m/>
    <n v="73"/>
    <n v="490"/>
    <m/>
    <m/>
    <m/>
    <m/>
    <m/>
    <m/>
    <m/>
    <s v="Yes"/>
    <s v="EBSCO"/>
    <n v="9"/>
    <n v="7"/>
    <m/>
    <m/>
    <m/>
    <m/>
    <n v="10"/>
    <n v="3"/>
    <n v="8"/>
    <n v="3"/>
    <n v="2.5"/>
    <n v="3"/>
    <m/>
    <n v="5.5"/>
    <n v="3"/>
    <m/>
    <m/>
    <m/>
    <n v="18427"/>
    <s v="Actual"/>
    <n v="56239"/>
    <n v="38427"/>
    <m/>
    <m/>
    <m/>
    <m/>
    <m/>
    <m/>
    <m/>
    <n v="113093"/>
    <m/>
    <m/>
    <m/>
    <n v="571"/>
    <n v="321"/>
    <m/>
    <m/>
    <m/>
    <m/>
    <m/>
    <m/>
    <m/>
    <m/>
    <m/>
    <m/>
    <m/>
    <m/>
    <m/>
    <m/>
    <m/>
    <n v="341"/>
    <m/>
    <m/>
    <m/>
    <m/>
    <m/>
    <n v="8106"/>
    <m/>
    <m/>
    <m/>
    <m/>
    <m/>
    <m/>
    <n v="1"/>
    <n v="96"/>
    <n v="2688"/>
    <m/>
    <m/>
    <m/>
    <m/>
    <m/>
    <n v="26.5"/>
    <n v="26.5"/>
    <n v="26.5"/>
    <n v="26.5"/>
    <n v="14"/>
    <n v="10"/>
    <m/>
    <s v="7:45 am - 9:00 pm"/>
    <s v="7:45 am - 9:00 pm"/>
    <s v="7:45 am - 9:00 pm"/>
    <s v="7:45 am - 9:00 pm"/>
    <s v="9:00 am - 4:00 pm"/>
    <s v="10:00 am - 3:00 pm"/>
    <m/>
    <s v="No"/>
    <m/>
    <m/>
    <m/>
    <m/>
    <m/>
    <m/>
    <m/>
    <m/>
    <m/>
    <m/>
    <m/>
    <m/>
    <m/>
    <m/>
    <n v="18"/>
    <n v="18"/>
    <n v="12"/>
    <n v="12"/>
    <m/>
    <m/>
    <m/>
    <s v="9:00 am - 6:00 pm"/>
    <s v="9:00 am - 6:00 pm"/>
    <s v="9:00 am - 3:00 pm"/>
    <s v="9:00 am - 3:00 pm"/>
    <m/>
    <m/>
    <m/>
    <s v="No"/>
    <m/>
    <m/>
    <m/>
    <m/>
    <s v="Yes"/>
    <s v="Yes"/>
    <m/>
    <m/>
    <n v="60"/>
    <m/>
    <m/>
    <s v="No"/>
    <m/>
    <n v="632522"/>
    <s v="Fall "/>
    <m/>
    <s v="No"/>
    <m/>
    <m/>
    <m/>
    <m/>
    <m/>
    <m/>
    <m/>
    <m/>
    <m/>
    <m/>
    <m/>
    <m/>
    <m/>
    <m/>
    <m/>
    <s v="Yes"/>
    <m/>
    <m/>
    <m/>
    <m/>
    <m/>
    <m/>
    <m/>
    <s v="Other"/>
    <s v="Student Equity Grant"/>
    <m/>
    <m/>
    <n v="5419.5433333333331"/>
    <x v="2"/>
    <s v="Medium"/>
  </r>
  <r>
    <s v="Riverside CCD"/>
    <x v="94"/>
    <n v="962"/>
    <s v="Multi-College District"/>
    <n v="20170"/>
    <x v="11"/>
    <n v="6549.13"/>
    <n v="15901"/>
    <n v="0"/>
    <n v="53"/>
    <n v="6"/>
    <m/>
    <m/>
    <m/>
    <m/>
    <m/>
    <m/>
    <n v="152"/>
    <n v="0"/>
    <n v="0"/>
    <n v="22"/>
    <m/>
    <m/>
    <m/>
    <m/>
    <m/>
    <m/>
    <m/>
    <n v="7216"/>
    <n v="7216"/>
    <m/>
    <m/>
    <m/>
    <m/>
    <m/>
    <n v="2400"/>
    <m/>
    <m/>
    <m/>
    <m/>
    <n v="16832"/>
    <m/>
    <m/>
    <m/>
    <m/>
    <m/>
    <m/>
    <m/>
    <m/>
    <m/>
    <m/>
    <m/>
    <m/>
    <m/>
    <n v="40871"/>
    <m/>
    <m/>
    <m/>
    <m/>
    <m/>
    <m/>
    <n v="6250"/>
    <n v="5843"/>
    <m/>
    <m/>
    <m/>
    <n v="52964"/>
    <m/>
    <m/>
    <m/>
    <m/>
    <m/>
    <m/>
    <m/>
    <m/>
    <m/>
    <m/>
    <n v="0"/>
    <m/>
    <m/>
    <m/>
    <m/>
    <m/>
    <m/>
    <m/>
    <m/>
    <m/>
    <m/>
    <m/>
    <m/>
    <m/>
    <m/>
    <m/>
    <m/>
    <m/>
    <m/>
    <m/>
    <m/>
    <m/>
    <m/>
    <m/>
    <m/>
    <m/>
    <m/>
    <m/>
    <m/>
    <m/>
    <m/>
    <m/>
    <m/>
    <m/>
    <m/>
    <n v="0"/>
    <n v="1150"/>
    <m/>
    <m/>
    <m/>
    <m/>
    <m/>
    <m/>
    <n v="9541"/>
    <m/>
    <m/>
    <m/>
    <m/>
    <n v="10691"/>
    <m/>
    <m/>
    <m/>
    <m/>
    <m/>
    <m/>
    <m/>
    <m/>
    <m/>
    <m/>
    <m/>
    <m/>
    <n v="0"/>
    <m/>
    <m/>
    <m/>
    <m/>
    <m/>
    <m/>
    <m/>
    <m/>
    <m/>
    <m/>
    <m/>
    <n v="0.66"/>
    <n v="0.94"/>
    <m/>
    <m/>
    <m/>
    <m/>
    <m/>
    <m/>
    <m/>
    <m/>
    <m/>
    <m/>
    <m/>
    <m/>
    <m/>
    <n v="0"/>
    <m/>
    <m/>
    <m/>
    <m/>
    <m/>
    <m/>
    <m/>
    <m/>
    <m/>
    <n v="0"/>
    <m/>
    <m/>
    <m/>
    <m/>
    <m/>
    <m/>
    <m/>
    <m/>
    <m/>
    <n v="0"/>
    <m/>
    <m/>
    <m/>
    <m/>
    <m/>
    <m/>
    <m/>
    <m/>
    <m/>
    <m/>
    <n v="0"/>
    <n v="69796"/>
    <n v="0"/>
    <n v="69796"/>
    <s v="Dean or other administrator"/>
    <m/>
    <m/>
    <s v="no"/>
    <s v="None"/>
    <m/>
    <m/>
    <m/>
    <m/>
    <s v=""/>
    <n v="392"/>
    <n v="5472"/>
    <n v="0"/>
    <n v="183"/>
    <m/>
    <n v="23407"/>
    <m/>
    <n v="0"/>
    <n v="0"/>
    <m/>
    <m/>
    <m/>
    <m/>
    <m/>
    <m/>
    <m/>
    <s v="No"/>
    <m/>
    <n v="2"/>
    <n v="7"/>
    <m/>
    <m/>
    <m/>
    <m/>
    <n v="2"/>
    <n v="1"/>
    <n v="5"/>
    <n v="3.33"/>
    <n v="2.48"/>
    <n v="0"/>
    <m/>
    <n v="5.8100000000000005"/>
    <n v="3.33"/>
    <m/>
    <m/>
    <m/>
    <n v="2977"/>
    <s v="Actual"/>
    <n v="2021"/>
    <n v="10705"/>
    <n v="721"/>
    <n v="24"/>
    <n v="0"/>
    <m/>
    <m/>
    <m/>
    <m/>
    <n v="16448"/>
    <m/>
    <m/>
    <m/>
    <n v="0"/>
    <n v="0"/>
    <m/>
    <m/>
    <m/>
    <m/>
    <m/>
    <m/>
    <m/>
    <m/>
    <m/>
    <m/>
    <m/>
    <m/>
    <m/>
    <m/>
    <m/>
    <n v="56"/>
    <n v="0"/>
    <n v="0"/>
    <n v="0"/>
    <m/>
    <m/>
    <n v="1336"/>
    <m/>
    <m/>
    <m/>
    <m/>
    <m/>
    <m/>
    <n v="1"/>
    <n v="2"/>
    <m/>
    <m/>
    <m/>
    <m/>
    <m/>
    <m/>
    <n v="12.5"/>
    <n v="12.5"/>
    <n v="12.5"/>
    <n v="12.5"/>
    <n v="9.5"/>
    <n v="5.5"/>
    <n v="0"/>
    <s v="7:30 am -8:00 pm"/>
    <s v="7:30 am -8:00 pm"/>
    <s v="7:30 am -8:00pm"/>
    <s v="7:30 am - 8:00 pm"/>
    <s v="7:30 am - 5:00 pm"/>
    <s v="8:15 am - 1:45 pm"/>
    <m/>
    <s v="Yes"/>
    <n v="10"/>
    <n v="10"/>
    <n v="10"/>
    <n v="10"/>
    <n v="0"/>
    <n v="0"/>
    <n v="0"/>
    <s v="8:00 am - 6:00 pm"/>
    <s v="8:00 am - 6:00 pm"/>
    <s v="8:00 am - 6:00 pm"/>
    <s v="8:00 am - 6:00 pm"/>
    <n v="0"/>
    <n v="0"/>
    <n v="0"/>
    <n v="10"/>
    <n v="10"/>
    <n v="10"/>
    <n v="10"/>
    <n v="0"/>
    <n v="0"/>
    <n v="0"/>
    <s v="8:00 am - 6:00 pm"/>
    <s v="8:00 am - 6:00 pm"/>
    <s v="8:00 am - 6:00 pm"/>
    <s v="8:00 am - 6:00 pm"/>
    <n v="0"/>
    <n v="0"/>
    <n v="0"/>
    <s v="No"/>
    <m/>
    <m/>
    <m/>
    <m/>
    <s v="Yes"/>
    <s v="No"/>
    <n v="40"/>
    <m/>
    <n v="40"/>
    <n v="0"/>
    <n v="0"/>
    <s v="No"/>
    <m/>
    <n v="132527"/>
    <s v="Fall "/>
    <m/>
    <s v="No"/>
    <m/>
    <m/>
    <m/>
    <m/>
    <m/>
    <m/>
    <m/>
    <m/>
    <m/>
    <m/>
    <m/>
    <m/>
    <m/>
    <m/>
    <m/>
    <s v="Yes"/>
    <m/>
    <m/>
    <m/>
    <s v="Donations from Faculty"/>
    <m/>
    <s v="Donations from Bookstore"/>
    <m/>
    <m/>
    <m/>
    <m/>
    <m/>
    <n v="1966.7057057057057"/>
    <x v="0"/>
    <s v="Small"/>
  </r>
  <r>
    <s v="Feather River CCD"/>
    <x v="20"/>
    <s v="121"/>
    <s v="Single College District"/>
    <n v="20170"/>
    <x v="11"/>
    <n v="1546.36"/>
    <n v="9957"/>
    <n v="0"/>
    <n v="30"/>
    <n v="3"/>
    <m/>
    <m/>
    <m/>
    <m/>
    <m/>
    <m/>
    <n v="104"/>
    <n v="4"/>
    <n v="0"/>
    <n v="12"/>
    <m/>
    <m/>
    <m/>
    <m/>
    <m/>
    <m/>
    <m/>
    <n v="7491"/>
    <n v="7491"/>
    <m/>
    <m/>
    <n v="4753"/>
    <m/>
    <m/>
    <m/>
    <m/>
    <m/>
    <m/>
    <m/>
    <n v="19735"/>
    <m/>
    <m/>
    <m/>
    <m/>
    <m/>
    <m/>
    <m/>
    <m/>
    <m/>
    <m/>
    <m/>
    <m/>
    <m/>
    <n v="7875"/>
    <m/>
    <m/>
    <m/>
    <n v="421"/>
    <m/>
    <m/>
    <m/>
    <m/>
    <n v="482"/>
    <m/>
    <m/>
    <n v="8778"/>
    <m/>
    <m/>
    <m/>
    <m/>
    <m/>
    <m/>
    <m/>
    <m/>
    <m/>
    <m/>
    <n v="0"/>
    <m/>
    <m/>
    <m/>
    <m/>
    <m/>
    <m/>
    <m/>
    <m/>
    <m/>
    <m/>
    <m/>
    <m/>
    <m/>
    <m/>
    <m/>
    <m/>
    <m/>
    <m/>
    <m/>
    <m/>
    <m/>
    <m/>
    <m/>
    <m/>
    <m/>
    <m/>
    <m/>
    <m/>
    <m/>
    <m/>
    <m/>
    <m/>
    <m/>
    <m/>
    <n v="0"/>
    <n v="5012"/>
    <m/>
    <m/>
    <m/>
    <m/>
    <m/>
    <m/>
    <m/>
    <m/>
    <m/>
    <m/>
    <m/>
    <n v="5012"/>
    <n v="1990"/>
    <m/>
    <m/>
    <m/>
    <n v="456"/>
    <m/>
    <m/>
    <m/>
    <m/>
    <m/>
    <m/>
    <m/>
    <n v="2446"/>
    <m/>
    <m/>
    <m/>
    <m/>
    <m/>
    <m/>
    <m/>
    <m/>
    <m/>
    <m/>
    <m/>
    <n v="0.76"/>
    <n v="0.91"/>
    <m/>
    <m/>
    <m/>
    <m/>
    <m/>
    <m/>
    <m/>
    <m/>
    <m/>
    <m/>
    <m/>
    <m/>
    <m/>
    <n v="0"/>
    <m/>
    <m/>
    <m/>
    <m/>
    <m/>
    <m/>
    <m/>
    <m/>
    <m/>
    <n v="0"/>
    <m/>
    <m/>
    <m/>
    <m/>
    <m/>
    <m/>
    <m/>
    <m/>
    <m/>
    <n v="0"/>
    <m/>
    <m/>
    <m/>
    <m/>
    <m/>
    <m/>
    <m/>
    <m/>
    <m/>
    <m/>
    <n v="0"/>
    <n v="28513"/>
    <n v="0"/>
    <n v="28513"/>
    <s v="Department chair (Faculty position)"/>
    <m/>
    <s v="M.L.I.S."/>
    <s v="yes"/>
    <s v="None"/>
    <m/>
    <m/>
    <m/>
    <m/>
    <s v=""/>
    <n v="204"/>
    <n v="2551"/>
    <n v="10633"/>
    <n v="95"/>
    <m/>
    <n v="21795"/>
    <m/>
    <n v="168"/>
    <n v="0"/>
    <m/>
    <m/>
    <m/>
    <m/>
    <m/>
    <m/>
    <m/>
    <s v="No"/>
    <m/>
    <n v="1"/>
    <m/>
    <m/>
    <m/>
    <m/>
    <m/>
    <n v="1"/>
    <n v="1"/>
    <n v="4"/>
    <n v="1"/>
    <n v="1.38"/>
    <n v="0"/>
    <m/>
    <n v="2.38"/>
    <n v="1"/>
    <m/>
    <m/>
    <m/>
    <n v="316"/>
    <s v="Estimate"/>
    <n v="897"/>
    <n v="1119"/>
    <n v="315"/>
    <n v="94"/>
    <n v="0"/>
    <m/>
    <m/>
    <m/>
    <m/>
    <n v="2741"/>
    <m/>
    <m/>
    <m/>
    <n v="0"/>
    <n v="0"/>
    <m/>
    <m/>
    <m/>
    <m/>
    <m/>
    <m/>
    <m/>
    <m/>
    <m/>
    <m/>
    <m/>
    <m/>
    <m/>
    <m/>
    <m/>
    <n v="2"/>
    <n v="54"/>
    <n v="8"/>
    <n v="34"/>
    <m/>
    <m/>
    <n v="1088"/>
    <m/>
    <m/>
    <m/>
    <m/>
    <m/>
    <m/>
    <n v="0"/>
    <n v="0"/>
    <n v="0"/>
    <m/>
    <m/>
    <m/>
    <m/>
    <m/>
    <n v="13"/>
    <n v="13"/>
    <n v="13"/>
    <n v="13"/>
    <n v="8.5"/>
    <n v="0"/>
    <n v="4"/>
    <s v="8am - 9pm"/>
    <s v="8:00 am - 9:00 pm"/>
    <s v="8:00 am - 9:00 pm"/>
    <s v="8:00 am - 9:00 pm"/>
    <s v="8:00 am - 4:30 pm"/>
    <m/>
    <s v="4:00 pm - 8:00 pm "/>
    <s v="Yes"/>
    <n v="4"/>
    <n v="4"/>
    <n v="4"/>
    <n v="4"/>
    <n v="0"/>
    <n v="0"/>
    <n v="0"/>
    <s v="9:00 am - 1:00 pm"/>
    <s v="9:00 am - 1:00 pm"/>
    <s v="9am - 1pm"/>
    <s v="9:00 am - 10:00 pm"/>
    <m/>
    <m/>
    <m/>
    <n v="4"/>
    <n v="4"/>
    <n v="4"/>
    <n v="4"/>
    <n v="0"/>
    <n v="0"/>
    <n v="0"/>
    <s v="9:00 am - 1:00 pm"/>
    <s v="9:00 am - 1:00 pm"/>
    <s v="9:00 am - 1:00 pm"/>
    <s v="9:00 am - 1:00 pm"/>
    <m/>
    <m/>
    <m/>
    <s v="Yes"/>
    <m/>
    <m/>
    <m/>
    <m/>
    <s v="Yes"/>
    <s v="No"/>
    <n v="16"/>
    <m/>
    <n v="16"/>
    <n v="0"/>
    <n v="0"/>
    <s v="No"/>
    <m/>
    <n v="16200"/>
    <s v="Fall "/>
    <m/>
    <s v="Yes"/>
    <m/>
    <m/>
    <m/>
    <m/>
    <m/>
    <m/>
    <m/>
    <m/>
    <m/>
    <m/>
    <m/>
    <m/>
    <m/>
    <m/>
    <m/>
    <s v="Yes"/>
    <m/>
    <m/>
    <m/>
    <s v="Donations from Faculty"/>
    <m/>
    <m/>
    <m/>
    <s v="Other"/>
    <s v="Student Equity"/>
    <n v="0"/>
    <m/>
    <n v="1546.36"/>
    <x v="1"/>
    <s v="Small"/>
  </r>
  <r>
    <s v="Lassen CCD"/>
    <x v="14"/>
    <s v="131"/>
    <s v="Single College District"/>
    <n v="20170"/>
    <x v="11"/>
    <n v="1683.1"/>
    <n v="2752"/>
    <n v="0"/>
    <n v="52"/>
    <n v="1"/>
    <m/>
    <m/>
    <m/>
    <m/>
    <m/>
    <m/>
    <n v="50"/>
    <n v="0"/>
    <n v="0"/>
    <n v="6"/>
    <m/>
    <m/>
    <m/>
    <m/>
    <m/>
    <m/>
    <m/>
    <n v="7772"/>
    <n v="7772"/>
    <m/>
    <m/>
    <m/>
    <m/>
    <m/>
    <m/>
    <m/>
    <n v="5460"/>
    <m/>
    <m/>
    <n v="21004"/>
    <m/>
    <m/>
    <m/>
    <m/>
    <m/>
    <m/>
    <m/>
    <m/>
    <m/>
    <m/>
    <m/>
    <m/>
    <m/>
    <n v="2402"/>
    <m/>
    <m/>
    <m/>
    <m/>
    <m/>
    <m/>
    <m/>
    <m/>
    <m/>
    <n v="1446"/>
    <m/>
    <n v="3848"/>
    <m/>
    <m/>
    <m/>
    <m/>
    <m/>
    <m/>
    <m/>
    <m/>
    <m/>
    <m/>
    <n v="0"/>
    <m/>
    <m/>
    <m/>
    <m/>
    <m/>
    <m/>
    <m/>
    <m/>
    <m/>
    <m/>
    <m/>
    <m/>
    <m/>
    <m/>
    <m/>
    <m/>
    <m/>
    <m/>
    <m/>
    <m/>
    <m/>
    <m/>
    <m/>
    <m/>
    <m/>
    <m/>
    <m/>
    <m/>
    <m/>
    <m/>
    <m/>
    <m/>
    <m/>
    <m/>
    <n v="0"/>
    <m/>
    <m/>
    <m/>
    <m/>
    <m/>
    <m/>
    <m/>
    <m/>
    <m/>
    <m/>
    <m/>
    <m/>
    <n v="0"/>
    <m/>
    <m/>
    <m/>
    <m/>
    <m/>
    <m/>
    <m/>
    <m/>
    <m/>
    <m/>
    <m/>
    <m/>
    <n v="0"/>
    <m/>
    <m/>
    <m/>
    <m/>
    <m/>
    <m/>
    <m/>
    <m/>
    <m/>
    <m/>
    <m/>
    <n v="0.05"/>
    <n v="0.93"/>
    <m/>
    <m/>
    <m/>
    <m/>
    <m/>
    <m/>
    <m/>
    <m/>
    <m/>
    <m/>
    <m/>
    <m/>
    <m/>
    <n v="0"/>
    <m/>
    <m/>
    <m/>
    <m/>
    <m/>
    <m/>
    <m/>
    <m/>
    <m/>
    <n v="0"/>
    <m/>
    <m/>
    <m/>
    <m/>
    <m/>
    <m/>
    <m/>
    <m/>
    <m/>
    <n v="0"/>
    <m/>
    <m/>
    <m/>
    <m/>
    <m/>
    <m/>
    <m/>
    <m/>
    <m/>
    <m/>
    <n v="0"/>
    <n v="24852"/>
    <n v="0"/>
    <n v="24852"/>
    <s v="Department chair (Faculty position)"/>
    <m/>
    <s v="M.L.S."/>
    <s v="yes"/>
    <s v="None"/>
    <m/>
    <m/>
    <m/>
    <m/>
    <s v=""/>
    <n v="238"/>
    <n v="603"/>
    <n v="196690"/>
    <n v="22"/>
    <m/>
    <n v="12434"/>
    <m/>
    <n v="2"/>
    <n v="196690"/>
    <m/>
    <m/>
    <m/>
    <m/>
    <m/>
    <m/>
    <m/>
    <s v="No"/>
    <m/>
    <n v="1"/>
    <m/>
    <m/>
    <m/>
    <m/>
    <m/>
    <n v="1"/>
    <m/>
    <n v="2"/>
    <n v="0.27"/>
    <n v="0.27"/>
    <n v="0"/>
    <m/>
    <n v="0.54"/>
    <n v="0.27"/>
    <m/>
    <m/>
    <m/>
    <n v="175"/>
    <s v="Estimate"/>
    <n v="1985"/>
    <n v="1958"/>
    <n v="858"/>
    <n v="96"/>
    <n v="0"/>
    <m/>
    <m/>
    <m/>
    <m/>
    <n v="5072"/>
    <m/>
    <m/>
    <m/>
    <n v="0"/>
    <n v="0"/>
    <m/>
    <m/>
    <m/>
    <m/>
    <m/>
    <m/>
    <m/>
    <m/>
    <m/>
    <m/>
    <m/>
    <m/>
    <m/>
    <m/>
    <m/>
    <n v="25"/>
    <n v="325"/>
    <n v="0"/>
    <n v="0"/>
    <m/>
    <m/>
    <n v="4210"/>
    <m/>
    <m/>
    <m/>
    <m/>
    <m/>
    <m/>
    <n v="0"/>
    <n v="0"/>
    <n v="0"/>
    <m/>
    <m/>
    <m/>
    <m/>
    <m/>
    <n v="8.5"/>
    <n v="8.5"/>
    <n v="8.5"/>
    <n v="8.5"/>
    <n v="8.5"/>
    <n v="0"/>
    <n v="0"/>
    <s v="8:00 am - 4:30 pm"/>
    <s v="8:00 am - 4:30 pm"/>
    <s v="8:00 am - 4:30 pm"/>
    <s v="8:00 am - 4:30 pm"/>
    <s v="8:00 am - 4:30 pm"/>
    <n v="0"/>
    <n v="0"/>
    <s v="No"/>
    <m/>
    <m/>
    <m/>
    <m/>
    <m/>
    <m/>
    <m/>
    <m/>
    <m/>
    <m/>
    <m/>
    <m/>
    <m/>
    <m/>
    <n v="8.5"/>
    <n v="8.5"/>
    <n v="8.5"/>
    <n v="8.5"/>
    <n v="8.5"/>
    <n v="0"/>
    <n v="0"/>
    <s v="8:00 am - 4:30 pm"/>
    <s v="8:00 am - 4:30 pm"/>
    <s v="8:00 am - 4:30 pm"/>
    <s v="8:00 am - 4:30 pm"/>
    <s v="8:00 am - 4:30 pm"/>
    <n v="0"/>
    <n v="0"/>
    <s v="Yes"/>
    <m/>
    <m/>
    <m/>
    <m/>
    <s v="No"/>
    <s v="No"/>
    <n v="42.5"/>
    <m/>
    <n v="42.5"/>
    <n v="0"/>
    <n v="0"/>
    <s v="No"/>
    <m/>
    <m/>
    <m/>
    <m/>
    <s v="No"/>
    <m/>
    <m/>
    <m/>
    <m/>
    <m/>
    <m/>
    <m/>
    <m/>
    <m/>
    <m/>
    <m/>
    <m/>
    <m/>
    <m/>
    <m/>
    <s v="Yes"/>
    <m/>
    <s v="Student Government"/>
    <m/>
    <m/>
    <m/>
    <m/>
    <m/>
    <s v="Other"/>
    <s v="Student Equity"/>
    <n v="133992"/>
    <m/>
    <n v="6233.7037037037026"/>
    <x v="1"/>
    <s v="Small"/>
  </r>
  <r>
    <s v="North Orange CCD"/>
    <x v="80"/>
    <s v="862"/>
    <s v="Multi-College District"/>
    <n v="20170"/>
    <x v="11"/>
    <n v="22756.94"/>
    <n v="46939"/>
    <n v="1"/>
    <n v="128"/>
    <n v="13"/>
    <m/>
    <m/>
    <m/>
    <m/>
    <m/>
    <m/>
    <n v="503"/>
    <m/>
    <n v="33"/>
    <n v="54"/>
    <m/>
    <m/>
    <m/>
    <m/>
    <m/>
    <m/>
    <m/>
    <n v="8861"/>
    <n v="8861"/>
    <m/>
    <m/>
    <m/>
    <m/>
    <m/>
    <m/>
    <m/>
    <m/>
    <m/>
    <m/>
    <n v="17722"/>
    <m/>
    <m/>
    <m/>
    <m/>
    <m/>
    <m/>
    <m/>
    <m/>
    <m/>
    <m/>
    <m/>
    <m/>
    <m/>
    <n v="24141"/>
    <m/>
    <n v="0"/>
    <n v="0"/>
    <n v="0"/>
    <m/>
    <m/>
    <n v="0"/>
    <n v="0"/>
    <n v="0"/>
    <n v="0"/>
    <m/>
    <n v="24141"/>
    <m/>
    <m/>
    <m/>
    <m/>
    <m/>
    <m/>
    <m/>
    <m/>
    <m/>
    <m/>
    <n v="0"/>
    <m/>
    <m/>
    <m/>
    <m/>
    <m/>
    <m/>
    <m/>
    <m/>
    <m/>
    <m/>
    <m/>
    <m/>
    <m/>
    <m/>
    <m/>
    <m/>
    <m/>
    <m/>
    <m/>
    <m/>
    <m/>
    <m/>
    <m/>
    <m/>
    <m/>
    <m/>
    <m/>
    <m/>
    <m/>
    <m/>
    <m/>
    <m/>
    <m/>
    <m/>
    <n v="0"/>
    <n v="0"/>
    <n v="0"/>
    <m/>
    <n v="0"/>
    <n v="0"/>
    <m/>
    <n v="0"/>
    <n v="0"/>
    <n v="0"/>
    <m/>
    <n v="0"/>
    <n v="0"/>
    <n v="0"/>
    <n v="0"/>
    <n v="0"/>
    <m/>
    <n v="0"/>
    <n v="0"/>
    <m/>
    <n v="0"/>
    <n v="0"/>
    <n v="0"/>
    <m/>
    <n v="0"/>
    <m/>
    <n v="0"/>
    <m/>
    <m/>
    <m/>
    <m/>
    <m/>
    <m/>
    <m/>
    <m/>
    <m/>
    <m/>
    <m/>
    <n v="0.81"/>
    <n v="0.93"/>
    <m/>
    <m/>
    <m/>
    <m/>
    <m/>
    <m/>
    <m/>
    <m/>
    <m/>
    <m/>
    <m/>
    <m/>
    <m/>
    <n v="0"/>
    <m/>
    <m/>
    <m/>
    <m/>
    <m/>
    <m/>
    <m/>
    <m/>
    <m/>
    <n v="0"/>
    <m/>
    <m/>
    <m/>
    <m/>
    <m/>
    <m/>
    <m/>
    <m/>
    <m/>
    <n v="0"/>
    <m/>
    <m/>
    <m/>
    <m/>
    <m/>
    <m/>
    <m/>
    <m/>
    <m/>
    <m/>
    <n v="0"/>
    <n v="41863"/>
    <n v="0"/>
    <n v="41863"/>
    <s v="Dean or other administrator"/>
    <m/>
    <m/>
    <s v="no"/>
    <m/>
    <m/>
    <m/>
    <m/>
    <m/>
    <s v="No Coordinators/Chairs"/>
    <n v="1662"/>
    <n v="1627"/>
    <n v="186395"/>
    <n v="119"/>
    <m/>
    <n v="82833"/>
    <m/>
    <n v="40"/>
    <n v="14933"/>
    <m/>
    <m/>
    <m/>
    <m/>
    <m/>
    <m/>
    <m/>
    <s v="No"/>
    <s v="N/A"/>
    <n v="7"/>
    <n v="6"/>
    <m/>
    <m/>
    <m/>
    <m/>
    <n v="11"/>
    <n v="0"/>
    <n v="15"/>
    <n v="8.25"/>
    <n v="11"/>
    <n v="7"/>
    <m/>
    <n v="19.25"/>
    <n v="8.25"/>
    <m/>
    <m/>
    <m/>
    <n v="2393"/>
    <s v="Estimate"/>
    <n v="17294"/>
    <n v="33712"/>
    <n v="4883"/>
    <n v="118"/>
    <n v="0"/>
    <m/>
    <m/>
    <m/>
    <m/>
    <n v="58400"/>
    <m/>
    <m/>
    <m/>
    <n v="162"/>
    <n v="8"/>
    <m/>
    <m/>
    <m/>
    <m/>
    <m/>
    <m/>
    <m/>
    <m/>
    <m/>
    <m/>
    <m/>
    <m/>
    <m/>
    <m/>
    <m/>
    <n v="0"/>
    <n v="0"/>
    <n v="272"/>
    <n v="0"/>
    <m/>
    <m/>
    <n v="7840"/>
    <m/>
    <m/>
    <m/>
    <m/>
    <m/>
    <m/>
    <n v="2"/>
    <n v="10"/>
    <n v="86"/>
    <m/>
    <m/>
    <m/>
    <m/>
    <m/>
    <n v="14.5"/>
    <n v="216"/>
    <n v="216"/>
    <n v="202.5"/>
    <n v="189"/>
    <n v="60"/>
    <n v="0"/>
    <s v="7:30 am - 9:00 pm"/>
    <s v="7:30 am - 9:00 pm"/>
    <s v="7:30 am - 9:00 pm"/>
    <s v="7:30 am - 9:00 pm"/>
    <s v="7:30 am - 4:00 pm"/>
    <s v="10:00 am - 2:00 pm"/>
    <m/>
    <s v="No"/>
    <m/>
    <m/>
    <m/>
    <m/>
    <m/>
    <m/>
    <m/>
    <m/>
    <m/>
    <m/>
    <m/>
    <m/>
    <m/>
    <m/>
    <n v="80"/>
    <n v="88"/>
    <n v="88"/>
    <n v="88"/>
    <n v="0"/>
    <n v="0"/>
    <n v="0"/>
    <s v="8:00 am - 7:00 pm"/>
    <s v="8:00 am - 7:00 pm"/>
    <s v="8:00 am - 7:00 pm"/>
    <s v="8:00 am - 7:00 pm"/>
    <m/>
    <m/>
    <m/>
    <s v="No"/>
    <m/>
    <m/>
    <m/>
    <m/>
    <s v="Yes"/>
    <s v="Yes"/>
    <m/>
    <s v="No"/>
    <n v="44"/>
    <n v="120"/>
    <n v="0"/>
    <s v="No"/>
    <m/>
    <n v="538154"/>
    <s v="Fall "/>
    <m/>
    <s v="No"/>
    <m/>
    <m/>
    <m/>
    <m/>
    <m/>
    <m/>
    <m/>
    <m/>
    <m/>
    <m/>
    <m/>
    <m/>
    <m/>
    <m/>
    <m/>
    <s v="Yes"/>
    <m/>
    <m/>
    <m/>
    <m/>
    <s v="Donations from Publisher"/>
    <m/>
    <m/>
    <s v="Other"/>
    <s v="Some are purchased by faculty, some purchased by division/department, some donated by publisher"/>
    <n v="0"/>
    <m/>
    <n v="2758.4169696969693"/>
    <x v="2"/>
    <s v="Large"/>
  </r>
  <r>
    <s v="Long Beach CCD"/>
    <x v="5"/>
    <s v="841"/>
    <s v="Single College District"/>
    <n v="20170"/>
    <x v="11"/>
    <n v="19748.560000000001"/>
    <n v="30800"/>
    <n v="1"/>
    <n v="107"/>
    <n v="6"/>
    <m/>
    <m/>
    <m/>
    <m/>
    <m/>
    <m/>
    <n v="228"/>
    <n v="43"/>
    <n v="36"/>
    <n v="30"/>
    <m/>
    <m/>
    <m/>
    <m/>
    <m/>
    <m/>
    <m/>
    <n v="9904"/>
    <n v="9904"/>
    <m/>
    <n v="57600"/>
    <m/>
    <m/>
    <m/>
    <m/>
    <m/>
    <m/>
    <m/>
    <m/>
    <n v="77408"/>
    <m/>
    <m/>
    <m/>
    <m/>
    <m/>
    <m/>
    <m/>
    <m/>
    <m/>
    <m/>
    <m/>
    <m/>
    <m/>
    <n v="19745"/>
    <m/>
    <m/>
    <m/>
    <m/>
    <m/>
    <m/>
    <m/>
    <m/>
    <m/>
    <m/>
    <m/>
    <n v="19745"/>
    <m/>
    <m/>
    <m/>
    <m/>
    <m/>
    <m/>
    <m/>
    <m/>
    <m/>
    <m/>
    <n v="0"/>
    <m/>
    <m/>
    <m/>
    <m/>
    <m/>
    <m/>
    <m/>
    <m/>
    <m/>
    <m/>
    <m/>
    <m/>
    <m/>
    <m/>
    <m/>
    <m/>
    <m/>
    <m/>
    <m/>
    <m/>
    <m/>
    <m/>
    <m/>
    <m/>
    <m/>
    <m/>
    <m/>
    <m/>
    <m/>
    <m/>
    <m/>
    <m/>
    <m/>
    <m/>
    <n v="0"/>
    <n v="0"/>
    <m/>
    <m/>
    <m/>
    <m/>
    <m/>
    <m/>
    <m/>
    <m/>
    <m/>
    <m/>
    <m/>
    <n v="0"/>
    <n v="0"/>
    <m/>
    <m/>
    <m/>
    <m/>
    <m/>
    <m/>
    <m/>
    <m/>
    <m/>
    <m/>
    <m/>
    <n v="0"/>
    <m/>
    <m/>
    <m/>
    <m/>
    <m/>
    <m/>
    <m/>
    <m/>
    <m/>
    <m/>
    <m/>
    <n v="0.61"/>
    <n v="0.85"/>
    <m/>
    <m/>
    <m/>
    <m/>
    <m/>
    <m/>
    <m/>
    <m/>
    <m/>
    <m/>
    <m/>
    <m/>
    <m/>
    <n v="0"/>
    <m/>
    <m/>
    <m/>
    <m/>
    <m/>
    <m/>
    <m/>
    <m/>
    <m/>
    <n v="0"/>
    <m/>
    <m/>
    <m/>
    <m/>
    <m/>
    <m/>
    <m/>
    <m/>
    <m/>
    <n v="0"/>
    <m/>
    <m/>
    <m/>
    <m/>
    <m/>
    <m/>
    <m/>
    <m/>
    <m/>
    <m/>
    <n v="0"/>
    <n v="97153"/>
    <n v="0"/>
    <n v="97153"/>
    <s v="Department chair (Faculty position)"/>
    <m/>
    <s v="Ph. D."/>
    <s v="yes"/>
    <m/>
    <s v="Release time"/>
    <s v="Stipend"/>
    <m/>
    <m/>
    <s v=""/>
    <n v="603"/>
    <n v="14487"/>
    <n v="66042"/>
    <n v="749"/>
    <m/>
    <n v="108124"/>
    <m/>
    <n v="12769"/>
    <n v="52552"/>
    <m/>
    <m/>
    <m/>
    <m/>
    <m/>
    <m/>
    <m/>
    <s v="No"/>
    <m/>
    <n v="7"/>
    <n v="12"/>
    <m/>
    <m/>
    <m/>
    <m/>
    <n v="7"/>
    <n v="3"/>
    <n v="15"/>
    <n v="12"/>
    <n v="7"/>
    <n v="13"/>
    <m/>
    <n v="19"/>
    <n v="12"/>
    <m/>
    <m/>
    <m/>
    <n v="6359"/>
    <s v="Actual"/>
    <n v="12344"/>
    <n v="83379"/>
    <n v="0"/>
    <n v="356"/>
    <n v="0"/>
    <m/>
    <m/>
    <m/>
    <m/>
    <n v="102438"/>
    <m/>
    <m/>
    <m/>
    <n v="79"/>
    <n v="107"/>
    <m/>
    <m/>
    <m/>
    <m/>
    <m/>
    <m/>
    <m/>
    <m/>
    <m/>
    <m/>
    <m/>
    <m/>
    <m/>
    <m/>
    <m/>
    <n v="148"/>
    <n v="0"/>
    <n v="103"/>
    <n v="0"/>
    <m/>
    <m/>
    <n v="4775"/>
    <m/>
    <m/>
    <m/>
    <m/>
    <m/>
    <m/>
    <n v="5"/>
    <n v="17"/>
    <n v="425"/>
    <m/>
    <m/>
    <m/>
    <m/>
    <m/>
    <n v="28"/>
    <n v="28"/>
    <n v="28"/>
    <n v="28"/>
    <n v="15.5"/>
    <n v="10"/>
    <n v="0"/>
    <s v="7:00 am - 10:00pm "/>
    <s v="7:00 am - 10:00 pm"/>
    <s v="7:00 am -10:00 pm"/>
    <s v="7:00 am - 10:00 pm"/>
    <s v="7:00 am - 4:00 pm "/>
    <s v="10:00 am - 4:00 pm "/>
    <m/>
    <s v="Yes"/>
    <n v="25"/>
    <n v="25"/>
    <n v="25"/>
    <n v="25"/>
    <n v="14.5"/>
    <n v="0"/>
    <n v="0"/>
    <s v="8:00 am - 9:00 pm, 8:00 am - 8:00 pm"/>
    <s v="8:00 am - 9:00 pm ; 8:00 am - 8:00 pm"/>
    <s v="8:00 am - 9:00-pm/8:00 am - 8:00-pm"/>
    <s v="8:00 am - 9:00-pm ; 8:00 am - 8:00-pm"/>
    <s v="8:00 am - 4:00 pm ; 8:00 am - 2:30 pm"/>
    <m/>
    <m/>
    <n v="21"/>
    <n v="21"/>
    <n v="21"/>
    <n v="21"/>
    <n v="0"/>
    <n v="0"/>
    <n v="0"/>
    <s v="7:00 am - 7:00 pm ; 8:00 am - 5:00 pm"/>
    <s v="7:00 am - 7:00 pm ; 8:00 am - 5:00 pm"/>
    <s v="7:00 am - 7:00 pm ; 8:00 am - 5:00 pm"/>
    <s v="7:00 am - 7:00pm ; 8:00 am - 5:00pm"/>
    <m/>
    <m/>
    <m/>
    <s v="No"/>
    <m/>
    <m/>
    <m/>
    <m/>
    <s v="Yes"/>
    <s v="Yes"/>
    <n v="114.5"/>
    <n v="0"/>
    <n v="84"/>
    <n v="10"/>
    <n v="0"/>
    <s v="No"/>
    <m/>
    <n v="380226"/>
    <s v="Fall "/>
    <m/>
    <s v="No"/>
    <m/>
    <m/>
    <m/>
    <m/>
    <m/>
    <m/>
    <m/>
    <m/>
    <m/>
    <m/>
    <m/>
    <m/>
    <m/>
    <m/>
    <m/>
    <s v="Yes"/>
    <m/>
    <m/>
    <s v="College Foundation"/>
    <s v="Donations from Faculty"/>
    <m/>
    <m/>
    <m/>
    <m/>
    <m/>
    <n v="57600"/>
    <m/>
    <n v="1645.7133333333334"/>
    <x v="2"/>
    <s v="Medium"/>
  </r>
  <r>
    <s v="Shasta Tehama CCD"/>
    <x v="39"/>
    <s v="171"/>
    <s v="Single College District"/>
    <n v="20170"/>
    <x v="11"/>
    <n v="6754.32"/>
    <n v="24544"/>
    <n v="1"/>
    <n v="110"/>
    <n v="7"/>
    <m/>
    <m/>
    <m/>
    <m/>
    <m/>
    <m/>
    <n v="422"/>
    <m/>
    <n v="39"/>
    <n v="30"/>
    <m/>
    <m/>
    <m/>
    <m/>
    <m/>
    <m/>
    <m/>
    <n v="10004"/>
    <n v="10004"/>
    <m/>
    <m/>
    <m/>
    <m/>
    <m/>
    <m/>
    <n v="289"/>
    <n v="11727"/>
    <m/>
    <m/>
    <n v="32024"/>
    <m/>
    <m/>
    <m/>
    <m/>
    <m/>
    <m/>
    <m/>
    <m/>
    <m/>
    <m/>
    <m/>
    <m/>
    <m/>
    <n v="3251"/>
    <m/>
    <m/>
    <m/>
    <m/>
    <m/>
    <m/>
    <m/>
    <m/>
    <n v="693"/>
    <m/>
    <m/>
    <n v="3944"/>
    <m/>
    <m/>
    <m/>
    <m/>
    <m/>
    <m/>
    <m/>
    <m/>
    <m/>
    <m/>
    <n v="0"/>
    <m/>
    <m/>
    <m/>
    <m/>
    <m/>
    <m/>
    <m/>
    <m/>
    <m/>
    <m/>
    <m/>
    <m/>
    <m/>
    <m/>
    <m/>
    <m/>
    <m/>
    <m/>
    <m/>
    <m/>
    <m/>
    <m/>
    <m/>
    <m/>
    <m/>
    <m/>
    <m/>
    <m/>
    <m/>
    <m/>
    <m/>
    <m/>
    <m/>
    <m/>
    <n v="0"/>
    <n v="3000"/>
    <m/>
    <m/>
    <m/>
    <m/>
    <m/>
    <m/>
    <n v="1470"/>
    <m/>
    <m/>
    <m/>
    <m/>
    <n v="4470"/>
    <n v="350"/>
    <m/>
    <m/>
    <m/>
    <m/>
    <m/>
    <m/>
    <n v="102"/>
    <n v="1630"/>
    <m/>
    <m/>
    <m/>
    <n v="2082"/>
    <m/>
    <m/>
    <m/>
    <m/>
    <m/>
    <m/>
    <m/>
    <m/>
    <m/>
    <m/>
    <m/>
    <n v="0.52"/>
    <n v="0.88"/>
    <m/>
    <m/>
    <m/>
    <m/>
    <m/>
    <m/>
    <m/>
    <m/>
    <m/>
    <m/>
    <m/>
    <m/>
    <m/>
    <n v="0"/>
    <m/>
    <m/>
    <m/>
    <m/>
    <m/>
    <m/>
    <m/>
    <m/>
    <m/>
    <n v="0"/>
    <m/>
    <m/>
    <m/>
    <m/>
    <m/>
    <m/>
    <m/>
    <m/>
    <m/>
    <n v="0"/>
    <m/>
    <m/>
    <m/>
    <m/>
    <m/>
    <m/>
    <m/>
    <m/>
    <m/>
    <m/>
    <n v="0"/>
    <n v="35968"/>
    <n v="0"/>
    <n v="35968"/>
    <s v="Dean or other administrator"/>
    <m/>
    <s v="M.L.I.S."/>
    <s v="yes"/>
    <s v="None"/>
    <m/>
    <m/>
    <m/>
    <m/>
    <s v=""/>
    <n v="677"/>
    <n v="3118"/>
    <n v="24681"/>
    <n v="67"/>
    <m/>
    <n v="64387"/>
    <m/>
    <n v="119"/>
    <n v="226"/>
    <m/>
    <m/>
    <m/>
    <m/>
    <m/>
    <m/>
    <m/>
    <s v="Yes"/>
    <s v="Ebsco Collection Manager"/>
    <n v="2"/>
    <n v="2"/>
    <m/>
    <m/>
    <m/>
    <m/>
    <n v="5"/>
    <n v="2"/>
    <n v="4"/>
    <n v="3.2"/>
    <n v="6.3"/>
    <n v="1"/>
    <m/>
    <n v="9.5"/>
    <n v="3.2"/>
    <m/>
    <m/>
    <m/>
    <n v="9921"/>
    <s v="Actual"/>
    <n v="8559"/>
    <n v="5632"/>
    <n v="1560"/>
    <n v="2705"/>
    <n v="177"/>
    <m/>
    <m/>
    <m/>
    <m/>
    <n v="28554"/>
    <m/>
    <m/>
    <m/>
    <n v="114"/>
    <n v="40"/>
    <m/>
    <m/>
    <m/>
    <m/>
    <m/>
    <m/>
    <m/>
    <m/>
    <m/>
    <m/>
    <m/>
    <m/>
    <m/>
    <m/>
    <m/>
    <m/>
    <n v="2"/>
    <m/>
    <n v="167"/>
    <m/>
    <m/>
    <n v="3319"/>
    <m/>
    <m/>
    <m/>
    <m/>
    <m/>
    <m/>
    <m/>
    <m/>
    <m/>
    <m/>
    <m/>
    <m/>
    <m/>
    <m/>
    <n v="11"/>
    <n v="11"/>
    <n v="11"/>
    <n v="11"/>
    <n v="8"/>
    <m/>
    <m/>
    <s v="7:45 am - 6:45 pm"/>
    <s v="7:45 am - 6:45 pm"/>
    <s v="7:45 am - 6:45 pm"/>
    <s v="7:45 am - 6:45 pm"/>
    <s v="7:45 am - 3:45 pm"/>
    <m/>
    <m/>
    <s v="No"/>
    <m/>
    <m/>
    <m/>
    <m/>
    <m/>
    <m/>
    <m/>
    <m/>
    <m/>
    <m/>
    <m/>
    <m/>
    <m/>
    <m/>
    <n v="8"/>
    <n v="8"/>
    <n v="8"/>
    <n v="8"/>
    <m/>
    <m/>
    <m/>
    <s v="7:45 am - 3:45 pm"/>
    <s v="7:45 am - 3:45 pm"/>
    <s v="7:45 am - 3:45 pm"/>
    <s v="7:45 am - 3:45 pm"/>
    <m/>
    <m/>
    <m/>
    <s v="No"/>
    <m/>
    <m/>
    <m/>
    <m/>
    <s v="Yes"/>
    <s v="Yes"/>
    <m/>
    <m/>
    <n v="32"/>
    <m/>
    <m/>
    <s v="No"/>
    <m/>
    <n v="167670"/>
    <s v="Fall "/>
    <m/>
    <s v="Yes"/>
    <m/>
    <m/>
    <m/>
    <m/>
    <m/>
    <m/>
    <m/>
    <m/>
    <m/>
    <m/>
    <m/>
    <m/>
    <m/>
    <m/>
    <m/>
    <s v="Yes"/>
    <m/>
    <m/>
    <m/>
    <m/>
    <m/>
    <m/>
    <m/>
    <s v="Other"/>
    <s v="Perkins = $289, Equity = $7,994"/>
    <n v="8283"/>
    <s v="Grant Outside of College"/>
    <n v="2110.7249999999999"/>
    <x v="0"/>
    <s v="Small"/>
  </r>
  <r>
    <s v="Yuba CCD"/>
    <x v="56"/>
    <s v="291"/>
    <s v="Multi-College District"/>
    <n v="20170"/>
    <x v="11"/>
    <n v="5139.95"/>
    <n v="16683"/>
    <n v="1"/>
    <n v="100"/>
    <n v="10"/>
    <m/>
    <m/>
    <m/>
    <m/>
    <m/>
    <m/>
    <n v="636"/>
    <n v="0"/>
    <n v="30"/>
    <n v="53"/>
    <m/>
    <m/>
    <m/>
    <m/>
    <m/>
    <m/>
    <m/>
    <n v="11902"/>
    <n v="11902"/>
    <m/>
    <m/>
    <m/>
    <m/>
    <m/>
    <m/>
    <m/>
    <m/>
    <m/>
    <m/>
    <n v="23804"/>
    <m/>
    <m/>
    <m/>
    <m/>
    <m/>
    <m/>
    <m/>
    <m/>
    <m/>
    <m/>
    <m/>
    <m/>
    <m/>
    <n v="11005"/>
    <m/>
    <n v="0"/>
    <n v="0"/>
    <n v="0"/>
    <m/>
    <m/>
    <n v="0"/>
    <n v="0"/>
    <n v="0"/>
    <n v="0"/>
    <m/>
    <n v="11005"/>
    <m/>
    <m/>
    <m/>
    <m/>
    <m/>
    <m/>
    <m/>
    <m/>
    <m/>
    <m/>
    <n v="0"/>
    <m/>
    <m/>
    <m/>
    <m/>
    <m/>
    <m/>
    <m/>
    <m/>
    <m/>
    <m/>
    <m/>
    <m/>
    <m/>
    <m/>
    <m/>
    <m/>
    <m/>
    <m/>
    <m/>
    <m/>
    <m/>
    <m/>
    <m/>
    <m/>
    <m/>
    <m/>
    <m/>
    <m/>
    <m/>
    <m/>
    <m/>
    <m/>
    <m/>
    <m/>
    <n v="0"/>
    <m/>
    <n v="0"/>
    <m/>
    <n v="0"/>
    <n v="0"/>
    <m/>
    <n v="0"/>
    <n v="0"/>
    <n v="0"/>
    <m/>
    <n v="0"/>
    <m/>
    <n v="0"/>
    <n v="500"/>
    <n v="0"/>
    <m/>
    <n v="0"/>
    <n v="0"/>
    <m/>
    <n v="0"/>
    <n v="0"/>
    <n v="0"/>
    <m/>
    <n v="0"/>
    <m/>
    <n v="500"/>
    <m/>
    <m/>
    <m/>
    <m/>
    <m/>
    <m/>
    <m/>
    <m/>
    <m/>
    <m/>
    <m/>
    <n v="0.45"/>
    <n v="0.75"/>
    <m/>
    <m/>
    <m/>
    <m/>
    <m/>
    <m/>
    <m/>
    <m/>
    <m/>
    <m/>
    <m/>
    <m/>
    <m/>
    <n v="0"/>
    <m/>
    <m/>
    <m/>
    <m/>
    <m/>
    <m/>
    <m/>
    <m/>
    <m/>
    <n v="0"/>
    <m/>
    <m/>
    <m/>
    <m/>
    <m/>
    <m/>
    <m/>
    <m/>
    <m/>
    <n v="0"/>
    <m/>
    <m/>
    <m/>
    <m/>
    <m/>
    <m/>
    <m/>
    <m/>
    <m/>
    <m/>
    <n v="0"/>
    <n v="34809"/>
    <n v="0"/>
    <n v="34809"/>
    <s v="Other"/>
    <s v="Librarian"/>
    <s v="Ed. D."/>
    <s v="yes"/>
    <s v="None"/>
    <m/>
    <m/>
    <m/>
    <m/>
    <s v=""/>
    <n v="468"/>
    <n v="3186"/>
    <n v="9608"/>
    <n v="102"/>
    <m/>
    <n v="28432"/>
    <m/>
    <n v="41"/>
    <n v="0"/>
    <m/>
    <m/>
    <m/>
    <m/>
    <m/>
    <m/>
    <m/>
    <s v="No"/>
    <m/>
    <n v="1"/>
    <n v="0"/>
    <m/>
    <m/>
    <m/>
    <m/>
    <n v="2"/>
    <n v="0"/>
    <n v="8"/>
    <n v="1.29"/>
    <n v="2"/>
    <n v="2"/>
    <m/>
    <n v="3.29"/>
    <n v="1.29"/>
    <m/>
    <m/>
    <m/>
    <n v="375"/>
    <s v="Estimate"/>
    <n v="1989"/>
    <n v="10767"/>
    <n v="381"/>
    <n v="925"/>
    <n v="25"/>
    <m/>
    <m/>
    <m/>
    <m/>
    <n v="14462"/>
    <m/>
    <m/>
    <m/>
    <n v="66"/>
    <n v="16"/>
    <m/>
    <m/>
    <m/>
    <m/>
    <m/>
    <m/>
    <m/>
    <m/>
    <m/>
    <m/>
    <m/>
    <m/>
    <m/>
    <m/>
    <m/>
    <n v="27"/>
    <n v="0"/>
    <n v="0"/>
    <n v="0"/>
    <m/>
    <m/>
    <n v="542"/>
    <m/>
    <m/>
    <m/>
    <m/>
    <m/>
    <m/>
    <n v="1"/>
    <n v="5"/>
    <n v="116"/>
    <m/>
    <m/>
    <m/>
    <m/>
    <m/>
    <n v="11.75"/>
    <n v="11.75"/>
    <n v="11.75"/>
    <n v="11.75"/>
    <n v="8.75"/>
    <n v="0"/>
    <n v="0"/>
    <s v="7:45am - 8:00pm"/>
    <s v="7:45 am - 8:00 pm"/>
    <s v="7:45 am -8:00 pm"/>
    <s v="7:45am - 8:00 pm"/>
    <s v="7:45 am - 4:30 pm"/>
    <n v="0"/>
    <m/>
    <s v="No"/>
    <m/>
    <m/>
    <m/>
    <m/>
    <m/>
    <m/>
    <m/>
    <m/>
    <m/>
    <m/>
    <m/>
    <m/>
    <m/>
    <m/>
    <n v="10.25"/>
    <n v="10.25"/>
    <n v="10.25"/>
    <n v="10.25"/>
    <n v="0"/>
    <n v="0"/>
    <n v="0"/>
    <s v="7:45 am - 6:00 pm"/>
    <s v="7:45 am - 6:00 pm"/>
    <s v="7:45 am - 6:00 pm"/>
    <s v="7:45 am - 6:00 pm"/>
    <n v="0"/>
    <n v="0"/>
    <n v="0"/>
    <s v="No"/>
    <m/>
    <m/>
    <m/>
    <m/>
    <s v="No"/>
    <s v="No"/>
    <n v="0"/>
    <s v="No"/>
    <n v="20"/>
    <n v="0"/>
    <n v="0"/>
    <s v="No"/>
    <m/>
    <n v="305570"/>
    <s v="Fall "/>
    <m/>
    <s v="No"/>
    <m/>
    <m/>
    <m/>
    <m/>
    <m/>
    <m/>
    <m/>
    <m/>
    <m/>
    <m/>
    <m/>
    <m/>
    <m/>
    <m/>
    <m/>
    <s v="Yes"/>
    <s v="General Library Book Budget"/>
    <m/>
    <s v="College Foundation"/>
    <s v="Donations from Faculty"/>
    <m/>
    <m/>
    <m/>
    <m/>
    <m/>
    <n v="4000"/>
    <m/>
    <n v="3984.4573643410849"/>
    <x v="1"/>
    <s v="Small"/>
  </r>
  <r>
    <s v="Yosemite CCD"/>
    <x v="43"/>
    <s v="592"/>
    <s v="Multi-College District"/>
    <n v="20170"/>
    <x v="11"/>
    <n v="14309.22"/>
    <n v="32352"/>
    <n v="0"/>
    <n v="276"/>
    <n v="16"/>
    <m/>
    <m/>
    <m/>
    <m/>
    <m/>
    <m/>
    <n v="441"/>
    <m/>
    <m/>
    <n v="151"/>
    <m/>
    <m/>
    <m/>
    <m/>
    <m/>
    <m/>
    <m/>
    <n v="12445"/>
    <n v="12445"/>
    <m/>
    <m/>
    <m/>
    <m/>
    <m/>
    <m/>
    <n v="10586"/>
    <n v="23907"/>
    <n v="714"/>
    <s v="NEH grant"/>
    <n v="60097"/>
    <m/>
    <m/>
    <m/>
    <m/>
    <m/>
    <m/>
    <m/>
    <m/>
    <m/>
    <m/>
    <m/>
    <m/>
    <m/>
    <n v="11576"/>
    <m/>
    <m/>
    <m/>
    <m/>
    <m/>
    <m/>
    <m/>
    <m/>
    <m/>
    <m/>
    <m/>
    <n v="11576"/>
    <m/>
    <m/>
    <m/>
    <m/>
    <m/>
    <m/>
    <m/>
    <m/>
    <m/>
    <m/>
    <n v="0"/>
    <m/>
    <m/>
    <m/>
    <m/>
    <m/>
    <m/>
    <m/>
    <m/>
    <m/>
    <m/>
    <m/>
    <m/>
    <m/>
    <m/>
    <m/>
    <m/>
    <m/>
    <m/>
    <m/>
    <m/>
    <m/>
    <m/>
    <m/>
    <m/>
    <m/>
    <m/>
    <m/>
    <m/>
    <m/>
    <m/>
    <m/>
    <m/>
    <m/>
    <m/>
    <n v="0"/>
    <n v="10678"/>
    <m/>
    <m/>
    <m/>
    <m/>
    <m/>
    <m/>
    <m/>
    <m/>
    <m/>
    <n v="2298"/>
    <s v="Allied Health Program Funding "/>
    <n v="12976"/>
    <m/>
    <m/>
    <m/>
    <m/>
    <m/>
    <m/>
    <m/>
    <m/>
    <m/>
    <m/>
    <m/>
    <m/>
    <n v="0"/>
    <m/>
    <m/>
    <m/>
    <m/>
    <m/>
    <m/>
    <m/>
    <m/>
    <m/>
    <m/>
    <m/>
    <n v="0.44"/>
    <n v="0.78"/>
    <m/>
    <m/>
    <m/>
    <m/>
    <m/>
    <m/>
    <m/>
    <m/>
    <m/>
    <m/>
    <m/>
    <m/>
    <m/>
    <n v="0"/>
    <m/>
    <m/>
    <m/>
    <m/>
    <m/>
    <m/>
    <m/>
    <m/>
    <m/>
    <n v="0"/>
    <m/>
    <m/>
    <m/>
    <m/>
    <m/>
    <m/>
    <m/>
    <m/>
    <m/>
    <n v="0"/>
    <m/>
    <m/>
    <m/>
    <m/>
    <m/>
    <m/>
    <m/>
    <m/>
    <m/>
    <m/>
    <n v="0"/>
    <n v="71673"/>
    <n v="0"/>
    <n v="71673"/>
    <s v="Dean or other administrator"/>
    <m/>
    <m/>
    <s v="no"/>
    <s v="None"/>
    <m/>
    <m/>
    <m/>
    <m/>
    <s v=""/>
    <n v="1004"/>
    <n v="461"/>
    <n v="21798"/>
    <n v="118"/>
    <m/>
    <n v="22531"/>
    <m/>
    <n v="0"/>
    <n v="334"/>
    <m/>
    <m/>
    <m/>
    <m/>
    <m/>
    <m/>
    <m/>
    <s v="Yes"/>
    <s v="Kanopy"/>
    <n v="5"/>
    <n v="2"/>
    <m/>
    <m/>
    <m/>
    <m/>
    <n v="10"/>
    <m/>
    <n v="42"/>
    <n v="5.37"/>
    <n v="10"/>
    <n v="8"/>
    <m/>
    <n v="15.370000000000001"/>
    <n v="5.37"/>
    <m/>
    <m/>
    <m/>
    <n v="5529"/>
    <s v="Actual"/>
    <n v="5316"/>
    <n v="34973"/>
    <m/>
    <n v="37"/>
    <n v="159"/>
    <m/>
    <m/>
    <m/>
    <m/>
    <n v="46014"/>
    <m/>
    <m/>
    <m/>
    <n v="59"/>
    <n v="208"/>
    <m/>
    <m/>
    <m/>
    <m/>
    <m/>
    <m/>
    <m/>
    <m/>
    <m/>
    <m/>
    <m/>
    <m/>
    <m/>
    <m/>
    <m/>
    <m/>
    <m/>
    <n v="27"/>
    <n v="161"/>
    <m/>
    <m/>
    <n v="5285"/>
    <m/>
    <m/>
    <m/>
    <m/>
    <m/>
    <m/>
    <n v="1"/>
    <n v="3"/>
    <n v="68"/>
    <m/>
    <m/>
    <m/>
    <m/>
    <m/>
    <n v="12.5"/>
    <n v="13"/>
    <n v="13"/>
    <n v="13"/>
    <n v="13"/>
    <n v="8.75"/>
    <m/>
    <s v="7:30 am -8:30 pm"/>
    <s v="7:30 am - 8:30 pm"/>
    <s v="7:30 am - 8:30 pm"/>
    <s v="7:30 am - 8:30 pm"/>
    <s v="7:30 am - 8:30 pm"/>
    <s v="8:15 am - 5:00 pm"/>
    <m/>
    <s v="No"/>
    <m/>
    <m/>
    <m/>
    <m/>
    <m/>
    <m/>
    <m/>
    <m/>
    <m/>
    <m/>
    <m/>
    <m/>
    <m/>
    <m/>
    <n v="10"/>
    <n v="10"/>
    <n v="10"/>
    <n v="10"/>
    <n v="10"/>
    <n v="10"/>
    <m/>
    <s v="7:30 am - 5:30 pm"/>
    <s v="7:30 am - 5:30 pm"/>
    <s v="7:30 am - 5:30 pm"/>
    <s v="7:30 am - 5:30 pm "/>
    <s v="7:30 am -5:30 pm"/>
    <s v="7:30 am -5:30 pm"/>
    <m/>
    <s v="No"/>
    <m/>
    <m/>
    <m/>
    <m/>
    <s v="No"/>
    <s v="Yes"/>
    <m/>
    <s v="No"/>
    <n v="20"/>
    <n v="0"/>
    <n v="0"/>
    <s v="No"/>
    <m/>
    <n v="435592"/>
    <s v="Fall "/>
    <m/>
    <s v="No"/>
    <m/>
    <m/>
    <m/>
    <m/>
    <m/>
    <m/>
    <m/>
    <m/>
    <m/>
    <m/>
    <m/>
    <m/>
    <m/>
    <m/>
    <m/>
    <s v="Yes"/>
    <m/>
    <m/>
    <m/>
    <s v="Donations from Faculty"/>
    <s v="Donations from Publisher"/>
    <m/>
    <m/>
    <s v="Other"/>
    <s v="Equity, CTE Perkins "/>
    <n v="0"/>
    <m/>
    <n v="2664.6592178770948"/>
    <x v="2"/>
    <s v="Medium"/>
  </r>
  <r>
    <s v="Chabot-Las Positas CCD"/>
    <x v="28"/>
    <s v="481"/>
    <s v="Multi-College District"/>
    <n v="20170"/>
    <x v="11"/>
    <n v="6968.53"/>
    <n v="17983"/>
    <n v="2"/>
    <n v="203"/>
    <n v="11"/>
    <m/>
    <m/>
    <m/>
    <m/>
    <m/>
    <m/>
    <n v="417"/>
    <n v="60"/>
    <n v="93"/>
    <n v="61"/>
    <m/>
    <m/>
    <m/>
    <m/>
    <m/>
    <m/>
    <m/>
    <n v="12985"/>
    <n v="12985"/>
    <m/>
    <m/>
    <n v="9939"/>
    <m/>
    <m/>
    <n v="6796"/>
    <m/>
    <m/>
    <n v="26505"/>
    <s v="Measure B and Memorial fund   "/>
    <n v="69210"/>
    <m/>
    <m/>
    <m/>
    <m/>
    <m/>
    <m/>
    <m/>
    <m/>
    <m/>
    <m/>
    <m/>
    <m/>
    <m/>
    <n v="4682"/>
    <m/>
    <m/>
    <m/>
    <m/>
    <m/>
    <m/>
    <m/>
    <m/>
    <m/>
    <m/>
    <m/>
    <n v="4682"/>
    <m/>
    <m/>
    <m/>
    <m/>
    <m/>
    <m/>
    <m/>
    <m/>
    <m/>
    <m/>
    <n v="0"/>
    <m/>
    <m/>
    <m/>
    <m/>
    <m/>
    <m/>
    <m/>
    <m/>
    <m/>
    <m/>
    <m/>
    <m/>
    <m/>
    <m/>
    <m/>
    <m/>
    <m/>
    <m/>
    <m/>
    <m/>
    <m/>
    <m/>
    <m/>
    <m/>
    <m/>
    <m/>
    <m/>
    <m/>
    <m/>
    <m/>
    <m/>
    <m/>
    <m/>
    <m/>
    <n v="0"/>
    <m/>
    <m/>
    <m/>
    <m/>
    <m/>
    <m/>
    <m/>
    <m/>
    <m/>
    <m/>
    <n v="27274"/>
    <s v="Measure B"/>
    <n v="27274"/>
    <n v="971"/>
    <m/>
    <m/>
    <m/>
    <m/>
    <m/>
    <m/>
    <m/>
    <m/>
    <m/>
    <n v="881"/>
    <s v="Measure B and Memorial fund"/>
    <n v="1852"/>
    <m/>
    <m/>
    <m/>
    <m/>
    <m/>
    <m/>
    <m/>
    <m/>
    <m/>
    <m/>
    <m/>
    <n v="0.52"/>
    <n v="0.85"/>
    <m/>
    <m/>
    <m/>
    <m/>
    <m/>
    <m/>
    <m/>
    <m/>
    <m/>
    <m/>
    <m/>
    <m/>
    <m/>
    <n v="0"/>
    <m/>
    <m/>
    <m/>
    <m/>
    <m/>
    <m/>
    <m/>
    <m/>
    <m/>
    <n v="0"/>
    <m/>
    <m/>
    <m/>
    <m/>
    <m/>
    <m/>
    <m/>
    <m/>
    <m/>
    <n v="0"/>
    <m/>
    <m/>
    <m/>
    <m/>
    <m/>
    <m/>
    <m/>
    <m/>
    <m/>
    <m/>
    <n v="0"/>
    <n v="73892"/>
    <n v="0"/>
    <n v="73892"/>
    <s v="Department chair (Faculty position)"/>
    <m/>
    <s v="Ph. D."/>
    <s v="yes"/>
    <m/>
    <s v="Release time"/>
    <m/>
    <m/>
    <m/>
    <s v=""/>
    <n v="806"/>
    <n v="5791"/>
    <n v="178204"/>
    <n v="48"/>
    <m/>
    <n v="25146"/>
    <m/>
    <n v="67"/>
    <n v="0"/>
    <m/>
    <m/>
    <m/>
    <m/>
    <m/>
    <m/>
    <m/>
    <s v="No"/>
    <m/>
    <n v="4"/>
    <n v="6"/>
    <m/>
    <m/>
    <m/>
    <m/>
    <n v="4"/>
    <n v="0"/>
    <n v="6"/>
    <n v="0.91"/>
    <m/>
    <n v="1"/>
    <m/>
    <n v="0.91"/>
    <n v="0.91"/>
    <m/>
    <m/>
    <m/>
    <n v="3599"/>
    <s v="Estimate"/>
    <n v="7561"/>
    <n v="18469"/>
    <n v="2609"/>
    <n v="1871"/>
    <n v="213"/>
    <m/>
    <m/>
    <m/>
    <m/>
    <n v="34322"/>
    <m/>
    <m/>
    <m/>
    <n v="0"/>
    <n v="0"/>
    <m/>
    <m/>
    <m/>
    <m/>
    <m/>
    <m/>
    <m/>
    <m/>
    <m/>
    <m/>
    <m/>
    <m/>
    <m/>
    <m/>
    <m/>
    <n v="199"/>
    <m/>
    <n v="24"/>
    <n v="80"/>
    <m/>
    <m/>
    <n v="8418"/>
    <m/>
    <m/>
    <m/>
    <m/>
    <m/>
    <m/>
    <n v="5"/>
    <n v="7"/>
    <n v="52"/>
    <m/>
    <m/>
    <m/>
    <m/>
    <m/>
    <n v="13"/>
    <n v="13"/>
    <n v="13"/>
    <n v="13"/>
    <n v="6"/>
    <n v="0"/>
    <n v="0"/>
    <s v="8:00 am - 9:00 pm"/>
    <s v="8:00 am - 9:00 pm"/>
    <s v="8:00 am - 9:00 pm"/>
    <s v="8:00 am - 9:00 pm"/>
    <s v="8:00 am - 2:00 pm"/>
    <m/>
    <m/>
    <s v="No"/>
    <m/>
    <m/>
    <m/>
    <m/>
    <m/>
    <m/>
    <m/>
    <m/>
    <m/>
    <m/>
    <m/>
    <m/>
    <m/>
    <m/>
    <n v="9"/>
    <n v="9"/>
    <n v="9"/>
    <n v="9"/>
    <n v="0"/>
    <n v="0"/>
    <n v="0"/>
    <s v="9:30 am - 6:30 pm"/>
    <s v="9:30 am - 6:30 pm"/>
    <s v="9:30 am - 6:30 pm"/>
    <s v="9:30 am - 6:30 pm"/>
    <m/>
    <m/>
    <m/>
    <s v="No"/>
    <m/>
    <m/>
    <m/>
    <m/>
    <s v="Yes"/>
    <s v="Yes"/>
    <n v="0"/>
    <s v="No"/>
    <n v="36"/>
    <n v="0"/>
    <n v="0"/>
    <s v="No"/>
    <m/>
    <n v="124934"/>
    <s v="Fall "/>
    <m/>
    <s v="No"/>
    <m/>
    <m/>
    <m/>
    <m/>
    <m/>
    <m/>
    <m/>
    <m/>
    <m/>
    <m/>
    <m/>
    <m/>
    <m/>
    <m/>
    <m/>
    <s v="Yes"/>
    <m/>
    <m/>
    <m/>
    <s v="Donations from Faculty"/>
    <m/>
    <m/>
    <m/>
    <s v="Other"/>
    <s v="Student Equity"/>
    <n v="7564"/>
    <m/>
    <n v="7657.7252747252742"/>
    <x v="0"/>
    <s v="Small"/>
  </r>
  <r>
    <s v="Kern CCD"/>
    <x v="73"/>
    <s v="522"/>
    <s v="Multi-College District"/>
    <n v="20170"/>
    <x v="11"/>
    <n v="2834.84"/>
    <n v="13900"/>
    <n v="1"/>
    <n v="27"/>
    <n v="4"/>
    <m/>
    <m/>
    <m/>
    <m/>
    <m/>
    <m/>
    <n v="241"/>
    <n v="0"/>
    <n v="30"/>
    <n v="34"/>
    <m/>
    <m/>
    <m/>
    <m/>
    <m/>
    <m/>
    <m/>
    <n v="13354"/>
    <n v="13354"/>
    <m/>
    <m/>
    <m/>
    <m/>
    <m/>
    <m/>
    <m/>
    <m/>
    <m/>
    <m/>
    <n v="26708"/>
    <m/>
    <m/>
    <m/>
    <m/>
    <m/>
    <m/>
    <m/>
    <m/>
    <m/>
    <m/>
    <m/>
    <m/>
    <m/>
    <n v="189"/>
    <m/>
    <m/>
    <m/>
    <m/>
    <m/>
    <m/>
    <m/>
    <m/>
    <m/>
    <m/>
    <m/>
    <n v="189"/>
    <m/>
    <m/>
    <m/>
    <m/>
    <m/>
    <m/>
    <m/>
    <m/>
    <m/>
    <m/>
    <n v="0"/>
    <m/>
    <m/>
    <m/>
    <m/>
    <m/>
    <m/>
    <m/>
    <m/>
    <m/>
    <m/>
    <m/>
    <m/>
    <m/>
    <m/>
    <m/>
    <m/>
    <m/>
    <m/>
    <m/>
    <m/>
    <m/>
    <m/>
    <m/>
    <m/>
    <m/>
    <m/>
    <m/>
    <m/>
    <m/>
    <m/>
    <m/>
    <m/>
    <m/>
    <m/>
    <n v="0"/>
    <n v="6731"/>
    <m/>
    <m/>
    <m/>
    <m/>
    <m/>
    <m/>
    <m/>
    <m/>
    <m/>
    <m/>
    <m/>
    <n v="6731"/>
    <n v="640"/>
    <m/>
    <m/>
    <m/>
    <m/>
    <m/>
    <m/>
    <m/>
    <m/>
    <m/>
    <m/>
    <m/>
    <n v="640"/>
    <m/>
    <m/>
    <m/>
    <m/>
    <m/>
    <m/>
    <m/>
    <m/>
    <m/>
    <m/>
    <m/>
    <n v="0.41"/>
    <n v="0.85"/>
    <m/>
    <m/>
    <m/>
    <m/>
    <m/>
    <m/>
    <m/>
    <m/>
    <m/>
    <m/>
    <m/>
    <m/>
    <m/>
    <n v="0"/>
    <m/>
    <m/>
    <m/>
    <m/>
    <m/>
    <m/>
    <m/>
    <m/>
    <m/>
    <n v="0"/>
    <m/>
    <m/>
    <m/>
    <m/>
    <m/>
    <m/>
    <m/>
    <m/>
    <m/>
    <n v="0"/>
    <m/>
    <m/>
    <m/>
    <m/>
    <m/>
    <m/>
    <m/>
    <m/>
    <m/>
    <m/>
    <n v="0"/>
    <n v="26897"/>
    <n v="0"/>
    <n v="26897"/>
    <s v="Dean or other administrator"/>
    <m/>
    <m/>
    <s v="no"/>
    <m/>
    <s v="Release time"/>
    <m/>
    <m/>
    <m/>
    <s v="Extra Duty Days (10)"/>
    <n v="823"/>
    <n v="1244"/>
    <n v="27999"/>
    <n v="1"/>
    <m/>
    <n v="25799"/>
    <m/>
    <n v="7"/>
    <n v="167"/>
    <m/>
    <m/>
    <m/>
    <m/>
    <m/>
    <m/>
    <m/>
    <s v="No"/>
    <m/>
    <n v="2"/>
    <n v="2"/>
    <m/>
    <m/>
    <m/>
    <m/>
    <n v="1"/>
    <n v="2"/>
    <n v="1"/>
    <n v="2.1"/>
    <n v="2.04"/>
    <n v="0"/>
    <m/>
    <n v="4.1400000000000006"/>
    <n v="2.1"/>
    <m/>
    <m/>
    <m/>
    <n v="2965"/>
    <s v="Actual"/>
    <n v="677"/>
    <n v="1530"/>
    <n v="296"/>
    <n v="5"/>
    <n v="0"/>
    <m/>
    <m/>
    <m/>
    <m/>
    <n v="5473"/>
    <m/>
    <m/>
    <m/>
    <n v="67"/>
    <n v="60"/>
    <m/>
    <m/>
    <m/>
    <m/>
    <m/>
    <m/>
    <m/>
    <m/>
    <m/>
    <m/>
    <m/>
    <m/>
    <m/>
    <m/>
    <m/>
    <n v="35"/>
    <n v="2"/>
    <n v="4"/>
    <n v="0"/>
    <m/>
    <m/>
    <n v="1005"/>
    <m/>
    <m/>
    <m/>
    <m/>
    <m/>
    <m/>
    <n v="1"/>
    <n v="6"/>
    <n v="139"/>
    <m/>
    <m/>
    <m/>
    <m/>
    <m/>
    <n v="13"/>
    <n v="13"/>
    <n v="13"/>
    <n v="13"/>
    <n v="4"/>
    <n v="0"/>
    <n v="0"/>
    <s v="8:00 am - 9:00 pm"/>
    <s v="8:00 am - 9:00 pm"/>
    <s v="8:00 am - 9:00 pm"/>
    <s v="8:00 am - 9:00 pm"/>
    <s v="8:00 am - 12:00 pm"/>
    <m/>
    <m/>
    <s v="No"/>
    <m/>
    <m/>
    <m/>
    <m/>
    <m/>
    <m/>
    <m/>
    <m/>
    <m/>
    <m/>
    <m/>
    <m/>
    <m/>
    <m/>
    <n v="10.5"/>
    <n v="10.5"/>
    <n v="10.5"/>
    <n v="10.5"/>
    <m/>
    <n v="0"/>
    <n v="0"/>
    <s v="7:30 am - 6:00 pm"/>
    <s v="7:30 am - 6:00 pm"/>
    <s v="7:30 am - 6:00 pm"/>
    <s v="7:30 am - 6:00 pm"/>
    <m/>
    <m/>
    <m/>
    <s v="No"/>
    <m/>
    <m/>
    <m/>
    <m/>
    <s v="No"/>
    <s v="Yes"/>
    <n v="0"/>
    <m/>
    <n v="5"/>
    <n v="0"/>
    <n v="0"/>
    <s v="Yes"/>
    <n v="2"/>
    <n v="15772"/>
    <s v="Fall "/>
    <m/>
    <s v="Yes"/>
    <m/>
    <m/>
    <m/>
    <m/>
    <m/>
    <m/>
    <m/>
    <m/>
    <m/>
    <m/>
    <m/>
    <m/>
    <m/>
    <m/>
    <m/>
    <s v="Yes"/>
    <m/>
    <m/>
    <m/>
    <s v="Donations from Faculty"/>
    <s v="Donations from Publisher"/>
    <m/>
    <m/>
    <s v="Other"/>
    <s v="Student Equity"/>
    <n v="34849"/>
    <m/>
    <n v="1349.9238095238095"/>
    <x v="1"/>
    <s v="Small"/>
  </r>
  <r>
    <s v="Riverside CCD"/>
    <x v="67"/>
    <s v="961"/>
    <s v="Multi-College District"/>
    <n v="20170"/>
    <x v="11"/>
    <n v="16387.13"/>
    <n v="81836"/>
    <n v="1"/>
    <n v="349"/>
    <n v="18"/>
    <m/>
    <m/>
    <m/>
    <m/>
    <m/>
    <m/>
    <n v="753"/>
    <n v="349"/>
    <n v="40"/>
    <n v="126"/>
    <m/>
    <m/>
    <m/>
    <m/>
    <m/>
    <m/>
    <m/>
    <n v="14057"/>
    <n v="14057"/>
    <m/>
    <m/>
    <m/>
    <m/>
    <m/>
    <m/>
    <n v="7250"/>
    <n v="30155"/>
    <m/>
    <m/>
    <n v="65519"/>
    <m/>
    <m/>
    <m/>
    <m/>
    <m/>
    <m/>
    <m/>
    <m/>
    <m/>
    <m/>
    <m/>
    <m/>
    <m/>
    <n v="31338"/>
    <m/>
    <m/>
    <m/>
    <m/>
    <m/>
    <m/>
    <m/>
    <m/>
    <m/>
    <m/>
    <m/>
    <n v="31338"/>
    <m/>
    <m/>
    <m/>
    <m/>
    <m/>
    <m/>
    <m/>
    <m/>
    <m/>
    <m/>
    <n v="0"/>
    <m/>
    <m/>
    <m/>
    <m/>
    <m/>
    <m/>
    <m/>
    <m/>
    <m/>
    <m/>
    <m/>
    <m/>
    <m/>
    <m/>
    <m/>
    <m/>
    <m/>
    <m/>
    <m/>
    <m/>
    <m/>
    <m/>
    <m/>
    <m/>
    <m/>
    <m/>
    <m/>
    <m/>
    <m/>
    <m/>
    <m/>
    <m/>
    <m/>
    <m/>
    <n v="0"/>
    <n v="1316"/>
    <m/>
    <m/>
    <m/>
    <m/>
    <m/>
    <m/>
    <n v="1006"/>
    <m/>
    <m/>
    <m/>
    <m/>
    <n v="2322"/>
    <n v="450"/>
    <m/>
    <m/>
    <m/>
    <m/>
    <m/>
    <m/>
    <m/>
    <m/>
    <m/>
    <m/>
    <m/>
    <n v="450"/>
    <m/>
    <m/>
    <m/>
    <m/>
    <m/>
    <m/>
    <m/>
    <m/>
    <m/>
    <m/>
    <m/>
    <n v="0.71"/>
    <n v="0.92"/>
    <m/>
    <m/>
    <m/>
    <m/>
    <m/>
    <m/>
    <m/>
    <m/>
    <m/>
    <m/>
    <m/>
    <m/>
    <m/>
    <n v="0"/>
    <m/>
    <m/>
    <m/>
    <m/>
    <m/>
    <m/>
    <m/>
    <m/>
    <m/>
    <n v="0"/>
    <m/>
    <m/>
    <m/>
    <m/>
    <m/>
    <m/>
    <m/>
    <m/>
    <m/>
    <n v="0"/>
    <m/>
    <m/>
    <m/>
    <m/>
    <m/>
    <m/>
    <m/>
    <m/>
    <m/>
    <m/>
    <n v="0"/>
    <n v="96857"/>
    <n v="0"/>
    <n v="96857"/>
    <s v="Dean or other administrator"/>
    <m/>
    <m/>
    <s v="no"/>
    <m/>
    <s v="Release time"/>
    <s v="Stipend"/>
    <m/>
    <m/>
    <s v=""/>
    <n v="1872"/>
    <n v="6042"/>
    <n v="78752"/>
    <n v="165"/>
    <m/>
    <n v="104987"/>
    <m/>
    <n v="41"/>
    <n v="82"/>
    <m/>
    <m/>
    <m/>
    <m/>
    <m/>
    <m/>
    <m/>
    <s v="No"/>
    <m/>
    <n v="5"/>
    <n v="4"/>
    <m/>
    <m/>
    <m/>
    <m/>
    <n v="7"/>
    <n v="2"/>
    <n v="17"/>
    <n v="6.65"/>
    <n v="6.75"/>
    <n v="4"/>
    <m/>
    <n v="13.4"/>
    <n v="6.65"/>
    <m/>
    <m/>
    <m/>
    <n v="4331"/>
    <s v="Actual"/>
    <n v="15493"/>
    <n v="43158"/>
    <n v="4182"/>
    <n v="762"/>
    <m/>
    <m/>
    <m/>
    <m/>
    <m/>
    <n v="67926"/>
    <m/>
    <m/>
    <m/>
    <n v="522"/>
    <n v="14"/>
    <m/>
    <m/>
    <m/>
    <m/>
    <m/>
    <m/>
    <m/>
    <m/>
    <m/>
    <m/>
    <m/>
    <m/>
    <m/>
    <m/>
    <m/>
    <n v="148"/>
    <m/>
    <m/>
    <m/>
    <m/>
    <m/>
    <n v="4440"/>
    <m/>
    <m/>
    <m/>
    <m/>
    <m/>
    <m/>
    <n v="1"/>
    <n v="10"/>
    <n v="198"/>
    <m/>
    <m/>
    <m/>
    <m/>
    <m/>
    <n v="11.5"/>
    <n v="11.5"/>
    <n v="11.5"/>
    <n v="11.5"/>
    <n v="8.5"/>
    <m/>
    <m/>
    <s v="7:30 am - 7:00 pm"/>
    <s v="7:30 am - 7:00 pm"/>
    <s v="7:30 am - 7:00 pm"/>
    <s v="7:30 am - 7:00 pm"/>
    <s v="7:30 am - 4:00 pm"/>
    <m/>
    <m/>
    <s v="Yes"/>
    <n v="8"/>
    <n v="8"/>
    <n v="8"/>
    <n v="8"/>
    <m/>
    <m/>
    <m/>
    <s v="8:00 am - 4:00 pm"/>
    <s v="8:00 am - 4:00 pm"/>
    <s v="8:00 am - 4:00 pm"/>
    <s v="8:00 am - 4:00 pm"/>
    <m/>
    <m/>
    <m/>
    <n v="10"/>
    <n v="10"/>
    <n v="10"/>
    <n v="10"/>
    <m/>
    <m/>
    <m/>
    <s v="8:00 am - 6:00 pm"/>
    <s v="8:00 am - 6:00 pm"/>
    <s v="8:00 am - 6:00 pm"/>
    <s v="8:00 am - 6:00 pm"/>
    <m/>
    <m/>
    <m/>
    <s v="No"/>
    <m/>
    <m/>
    <m/>
    <m/>
    <s v="Yes"/>
    <s v="No"/>
    <n v="32"/>
    <m/>
    <n v="40"/>
    <m/>
    <m/>
    <s v="No"/>
    <m/>
    <n v="172353"/>
    <s v="Fall "/>
    <m/>
    <s v="No"/>
    <m/>
    <m/>
    <m/>
    <m/>
    <m/>
    <m/>
    <m/>
    <m/>
    <m/>
    <m/>
    <m/>
    <m/>
    <m/>
    <m/>
    <m/>
    <s v="Yes"/>
    <m/>
    <m/>
    <m/>
    <s v="Donations from Faculty"/>
    <m/>
    <s v="Donations from Bookstore"/>
    <m/>
    <s v="Other"/>
    <s v="Student Support Programs: Athletics, La Casa, TRIO, Ujima"/>
    <m/>
    <m/>
    <n v="2464.2300751879698"/>
    <x v="2"/>
    <s v="Medium"/>
  </r>
  <r>
    <s v="Barstow CCD"/>
    <x v="71"/>
    <s v="911"/>
    <s v="Single College District"/>
    <n v="20170"/>
    <x v="11"/>
    <n v="2562.5"/>
    <n v="27000"/>
    <n v="0"/>
    <n v="23"/>
    <n v="2"/>
    <m/>
    <m/>
    <m/>
    <m/>
    <m/>
    <m/>
    <n v="160"/>
    <m/>
    <m/>
    <n v="12"/>
    <m/>
    <m/>
    <m/>
    <m/>
    <m/>
    <m/>
    <m/>
    <n v="15000"/>
    <n v="15000"/>
    <m/>
    <m/>
    <m/>
    <m/>
    <m/>
    <m/>
    <m/>
    <m/>
    <m/>
    <m/>
    <n v="30000"/>
    <m/>
    <m/>
    <m/>
    <m/>
    <m/>
    <m/>
    <m/>
    <m/>
    <m/>
    <m/>
    <m/>
    <m/>
    <m/>
    <n v="759"/>
    <m/>
    <m/>
    <m/>
    <m/>
    <m/>
    <m/>
    <m/>
    <m/>
    <m/>
    <m/>
    <m/>
    <n v="759"/>
    <m/>
    <m/>
    <m/>
    <m/>
    <m/>
    <m/>
    <m/>
    <m/>
    <m/>
    <m/>
    <n v="0"/>
    <m/>
    <m/>
    <m/>
    <m/>
    <m/>
    <m/>
    <m/>
    <m/>
    <m/>
    <m/>
    <m/>
    <m/>
    <m/>
    <m/>
    <m/>
    <m/>
    <m/>
    <m/>
    <m/>
    <m/>
    <m/>
    <m/>
    <m/>
    <m/>
    <m/>
    <m/>
    <m/>
    <m/>
    <m/>
    <m/>
    <m/>
    <m/>
    <m/>
    <m/>
    <n v="0"/>
    <m/>
    <m/>
    <m/>
    <m/>
    <m/>
    <m/>
    <m/>
    <m/>
    <m/>
    <m/>
    <m/>
    <m/>
    <n v="0"/>
    <n v="1200"/>
    <m/>
    <m/>
    <m/>
    <m/>
    <m/>
    <m/>
    <m/>
    <m/>
    <m/>
    <m/>
    <m/>
    <n v="1200"/>
    <m/>
    <m/>
    <m/>
    <m/>
    <m/>
    <m/>
    <m/>
    <m/>
    <m/>
    <m/>
    <m/>
    <n v="0.05"/>
    <n v="0.4"/>
    <m/>
    <m/>
    <m/>
    <m/>
    <m/>
    <m/>
    <m/>
    <m/>
    <m/>
    <m/>
    <m/>
    <m/>
    <m/>
    <n v="0"/>
    <m/>
    <m/>
    <m/>
    <m/>
    <m/>
    <m/>
    <m/>
    <m/>
    <m/>
    <n v="0"/>
    <m/>
    <m/>
    <m/>
    <m/>
    <m/>
    <m/>
    <m/>
    <m/>
    <m/>
    <n v="0"/>
    <m/>
    <m/>
    <m/>
    <m/>
    <m/>
    <m/>
    <m/>
    <m/>
    <m/>
    <m/>
    <n v="0"/>
    <n v="30759"/>
    <n v="0"/>
    <n v="30759"/>
    <s v="Other"/>
    <s v="Library"/>
    <s v="M.L.I.S."/>
    <s v="yes"/>
    <s v="None"/>
    <m/>
    <m/>
    <m/>
    <m/>
    <s v=""/>
    <n v="400"/>
    <n v="725"/>
    <n v="60362"/>
    <n v="19"/>
    <m/>
    <n v="22050"/>
    <m/>
    <m/>
    <m/>
    <m/>
    <m/>
    <m/>
    <m/>
    <m/>
    <m/>
    <m/>
    <s v="No"/>
    <m/>
    <n v="1"/>
    <m/>
    <m/>
    <m/>
    <m/>
    <m/>
    <n v="2"/>
    <n v="1"/>
    <n v="3"/>
    <n v="1"/>
    <n v="2.5"/>
    <n v="2"/>
    <m/>
    <n v="3.5"/>
    <n v="1"/>
    <m/>
    <m/>
    <m/>
    <n v="1200"/>
    <s v="Estimate"/>
    <n v="1278"/>
    <n v="4912"/>
    <n v="2640"/>
    <n v="168"/>
    <n v="1100"/>
    <m/>
    <m/>
    <m/>
    <m/>
    <n v="11298"/>
    <m/>
    <m/>
    <m/>
    <n v="0"/>
    <n v="0"/>
    <m/>
    <m/>
    <m/>
    <m/>
    <m/>
    <m/>
    <m/>
    <m/>
    <m/>
    <m/>
    <m/>
    <m/>
    <m/>
    <m/>
    <m/>
    <n v="12"/>
    <n v="2"/>
    <n v="3"/>
    <n v="0"/>
    <m/>
    <m/>
    <n v="250"/>
    <m/>
    <m/>
    <m/>
    <m/>
    <m/>
    <m/>
    <n v="0"/>
    <n v="0"/>
    <n v="0"/>
    <m/>
    <m/>
    <m/>
    <m/>
    <m/>
    <n v="10"/>
    <n v="10"/>
    <n v="10"/>
    <n v="10"/>
    <n v="9"/>
    <n v="0"/>
    <n v="0"/>
    <s v="8:00 am - 6:00pm"/>
    <s v="8:00 am - 6:00pm"/>
    <s v="8:00 am - 6:00 pm"/>
    <s v="8:00 am - 6:00 pm"/>
    <s v="8:00 am - 5:00 pm"/>
    <m/>
    <m/>
    <s v="No"/>
    <m/>
    <m/>
    <m/>
    <m/>
    <m/>
    <m/>
    <m/>
    <m/>
    <m/>
    <m/>
    <m/>
    <m/>
    <m/>
    <m/>
    <n v="11"/>
    <n v="11"/>
    <n v="11"/>
    <n v="11"/>
    <n v="0"/>
    <n v="0"/>
    <n v="0"/>
    <s v="7:00 am - 6:00 pm"/>
    <s v="7:00 am - 6:00 pm"/>
    <s v="7:00 am - 6:00 pm"/>
    <s v="7:00 am - 6:00 pm"/>
    <m/>
    <m/>
    <m/>
    <s v="Yes"/>
    <m/>
    <m/>
    <m/>
    <m/>
    <s v="No"/>
    <s v="No"/>
    <n v="0"/>
    <s v="No"/>
    <n v="0"/>
    <n v="0"/>
    <n v="0"/>
    <s v="No"/>
    <m/>
    <n v="85000"/>
    <s v="Fall "/>
    <m/>
    <s v="No"/>
    <m/>
    <m/>
    <m/>
    <m/>
    <m/>
    <m/>
    <m/>
    <m/>
    <m/>
    <m/>
    <m/>
    <m/>
    <m/>
    <m/>
    <m/>
    <s v="Yes"/>
    <m/>
    <m/>
    <m/>
    <s v="Donations from Faculty"/>
    <m/>
    <s v="Donations from Bookstore"/>
    <m/>
    <m/>
    <m/>
    <n v="10000"/>
    <m/>
    <n v="2562.5"/>
    <x v="1"/>
    <s v="Small"/>
  </r>
  <r>
    <s v="Siskiyous CCD"/>
    <x v="47"/>
    <s v="181"/>
    <s v="Single College District"/>
    <n v="20170"/>
    <x v="11"/>
    <n v="2327.9499999999998"/>
    <n v="11000"/>
    <n v="0"/>
    <n v="20"/>
    <n v="1"/>
    <m/>
    <m/>
    <m/>
    <m/>
    <m/>
    <m/>
    <n v="124"/>
    <n v="18"/>
    <n v="0"/>
    <n v="10"/>
    <m/>
    <m/>
    <m/>
    <m/>
    <m/>
    <m/>
    <m/>
    <n v="15796"/>
    <n v="15796"/>
    <m/>
    <m/>
    <m/>
    <m/>
    <m/>
    <m/>
    <m/>
    <m/>
    <m/>
    <m/>
    <n v="31592"/>
    <m/>
    <m/>
    <m/>
    <m/>
    <m/>
    <m/>
    <m/>
    <m/>
    <m/>
    <m/>
    <m/>
    <m/>
    <m/>
    <n v="3907"/>
    <m/>
    <m/>
    <m/>
    <m/>
    <m/>
    <m/>
    <m/>
    <m/>
    <m/>
    <m/>
    <m/>
    <n v="3907"/>
    <m/>
    <m/>
    <m/>
    <m/>
    <m/>
    <m/>
    <m/>
    <m/>
    <m/>
    <m/>
    <n v="0"/>
    <m/>
    <m/>
    <m/>
    <m/>
    <m/>
    <m/>
    <m/>
    <m/>
    <m/>
    <m/>
    <m/>
    <m/>
    <m/>
    <m/>
    <m/>
    <m/>
    <m/>
    <m/>
    <m/>
    <m/>
    <m/>
    <m/>
    <m/>
    <m/>
    <m/>
    <m/>
    <m/>
    <m/>
    <m/>
    <m/>
    <m/>
    <m/>
    <m/>
    <m/>
    <n v="0"/>
    <n v="5719"/>
    <m/>
    <m/>
    <m/>
    <m/>
    <m/>
    <m/>
    <m/>
    <m/>
    <m/>
    <m/>
    <m/>
    <n v="5719"/>
    <n v="22"/>
    <m/>
    <m/>
    <m/>
    <m/>
    <m/>
    <m/>
    <m/>
    <m/>
    <m/>
    <m/>
    <m/>
    <n v="22"/>
    <m/>
    <m/>
    <m/>
    <m/>
    <m/>
    <m/>
    <m/>
    <m/>
    <m/>
    <m/>
    <m/>
    <n v="0.36"/>
    <n v="0.81"/>
    <m/>
    <m/>
    <m/>
    <m/>
    <m/>
    <m/>
    <m/>
    <m/>
    <m/>
    <m/>
    <m/>
    <m/>
    <m/>
    <n v="0"/>
    <m/>
    <m/>
    <m/>
    <m/>
    <m/>
    <m/>
    <m/>
    <m/>
    <m/>
    <n v="0"/>
    <m/>
    <m/>
    <m/>
    <m/>
    <m/>
    <m/>
    <m/>
    <m/>
    <m/>
    <n v="0"/>
    <m/>
    <m/>
    <m/>
    <m/>
    <m/>
    <m/>
    <m/>
    <m/>
    <m/>
    <m/>
    <n v="0"/>
    <n v="35499"/>
    <n v="0"/>
    <n v="35499"/>
    <s v="Department chair (Faculty position)"/>
    <m/>
    <s v="M.L.I.S."/>
    <s v="yes"/>
    <s v="None"/>
    <m/>
    <m/>
    <m/>
    <m/>
    <s v=""/>
    <n v="487"/>
    <n v="5120"/>
    <n v="21387"/>
    <n v="43"/>
    <m/>
    <n v="39026"/>
    <m/>
    <n v="9"/>
    <n v="695"/>
    <m/>
    <m/>
    <m/>
    <m/>
    <m/>
    <m/>
    <m/>
    <s v="Yes"/>
    <s v="EBSCO"/>
    <n v="1"/>
    <n v="0"/>
    <m/>
    <m/>
    <m/>
    <m/>
    <n v="2"/>
    <n v="0"/>
    <n v="8"/>
    <n v="1"/>
    <n v="2"/>
    <n v="1"/>
    <m/>
    <n v="3"/>
    <n v="1"/>
    <m/>
    <m/>
    <m/>
    <n v="393"/>
    <s v="Actual"/>
    <n v="1017"/>
    <n v="1701"/>
    <n v="1517"/>
    <n v="72"/>
    <n v="40"/>
    <m/>
    <m/>
    <m/>
    <m/>
    <n v="4740"/>
    <m/>
    <m/>
    <m/>
    <n v="246"/>
    <n v="24"/>
    <m/>
    <m/>
    <m/>
    <m/>
    <m/>
    <m/>
    <m/>
    <m/>
    <m/>
    <m/>
    <m/>
    <m/>
    <m/>
    <m/>
    <m/>
    <n v="48"/>
    <n v="2"/>
    <n v="0"/>
    <n v="35"/>
    <m/>
    <m/>
    <n v="1318"/>
    <m/>
    <m/>
    <m/>
    <m/>
    <m/>
    <m/>
    <n v="0"/>
    <n v="0"/>
    <n v="0"/>
    <m/>
    <m/>
    <m/>
    <m/>
    <m/>
    <n v="144"/>
    <n v="162"/>
    <n v="162"/>
    <n v="153"/>
    <n v="120"/>
    <n v="0"/>
    <n v="0"/>
    <s v="8:00 am - 5:00 pm"/>
    <s v="8:00 am - 5:00 pm"/>
    <s v="8:00 am - 5:00 pm"/>
    <s v="8:00 am - 5:00 pm"/>
    <s v="8:00 am - 4:00 pm"/>
    <n v="0"/>
    <m/>
    <s v="No"/>
    <m/>
    <m/>
    <m/>
    <m/>
    <m/>
    <m/>
    <m/>
    <m/>
    <m/>
    <m/>
    <m/>
    <m/>
    <m/>
    <m/>
    <n v="54"/>
    <n v="48"/>
    <n v="54"/>
    <n v="54"/>
    <n v="0"/>
    <n v="0"/>
    <n v="0"/>
    <s v="9:00 am - 3:00 pm"/>
    <s v="9:00 am - 3:00 pm"/>
    <s v="9:00 am - 3:00 pm"/>
    <s v="9:00 am - 3:00 pm"/>
    <n v="0"/>
    <n v="0"/>
    <n v="0"/>
    <s v="No"/>
    <m/>
    <m/>
    <m/>
    <m/>
    <s v="No"/>
    <s v="No"/>
    <n v="0"/>
    <s v="No"/>
    <n v="24"/>
    <n v="0"/>
    <n v="0"/>
    <s v="No"/>
    <m/>
    <n v="16127"/>
    <s v="Fall "/>
    <m/>
    <s v="No"/>
    <m/>
    <m/>
    <m/>
    <m/>
    <m/>
    <m/>
    <m/>
    <m/>
    <m/>
    <m/>
    <m/>
    <m/>
    <m/>
    <m/>
    <m/>
    <s v="Yes"/>
    <s v="General Library Book Budget"/>
    <m/>
    <m/>
    <s v="Donations from Faculty"/>
    <m/>
    <m/>
    <m/>
    <s v="Other"/>
    <s v="Donations from students"/>
    <n v="4970"/>
    <m/>
    <n v="2327.9499999999998"/>
    <x v="1"/>
    <s v="Small"/>
  </r>
  <r>
    <s v="West Kern CCD"/>
    <x v="112"/>
    <s v="691"/>
    <s v="Single College District"/>
    <n v="20170"/>
    <x v="11"/>
    <n v="2753.87"/>
    <n v="27000"/>
    <n v="1"/>
    <n v="104"/>
    <n v="5"/>
    <m/>
    <m/>
    <m/>
    <m/>
    <m/>
    <m/>
    <n v="305"/>
    <m/>
    <n v="35"/>
    <n v="30"/>
    <m/>
    <m/>
    <m/>
    <m/>
    <m/>
    <m/>
    <m/>
    <n v="17000"/>
    <n v="17000"/>
    <m/>
    <m/>
    <m/>
    <m/>
    <m/>
    <m/>
    <m/>
    <m/>
    <n v="40000"/>
    <s v="Equity One Time Funds"/>
    <n v="74000"/>
    <m/>
    <m/>
    <m/>
    <m/>
    <m/>
    <m/>
    <m/>
    <m/>
    <m/>
    <m/>
    <m/>
    <m/>
    <m/>
    <n v="3023"/>
    <m/>
    <m/>
    <m/>
    <m/>
    <m/>
    <m/>
    <m/>
    <m/>
    <m/>
    <m/>
    <m/>
    <n v="3023"/>
    <m/>
    <m/>
    <m/>
    <m/>
    <m/>
    <m/>
    <m/>
    <m/>
    <m/>
    <m/>
    <n v="0"/>
    <m/>
    <m/>
    <m/>
    <m/>
    <m/>
    <m/>
    <m/>
    <m/>
    <m/>
    <m/>
    <m/>
    <m/>
    <m/>
    <m/>
    <m/>
    <m/>
    <m/>
    <m/>
    <m/>
    <m/>
    <m/>
    <m/>
    <m/>
    <m/>
    <m/>
    <m/>
    <m/>
    <m/>
    <m/>
    <m/>
    <m/>
    <m/>
    <m/>
    <m/>
    <n v="0"/>
    <n v="0"/>
    <m/>
    <m/>
    <m/>
    <m/>
    <m/>
    <m/>
    <m/>
    <m/>
    <m/>
    <m/>
    <m/>
    <n v="0"/>
    <n v="5000"/>
    <m/>
    <m/>
    <m/>
    <m/>
    <m/>
    <m/>
    <m/>
    <m/>
    <m/>
    <m/>
    <s v="Equity One Time Funds"/>
    <n v="5000"/>
    <m/>
    <m/>
    <m/>
    <m/>
    <m/>
    <m/>
    <m/>
    <m/>
    <m/>
    <m/>
    <m/>
    <n v="0.44"/>
    <n v="0.3"/>
    <m/>
    <m/>
    <m/>
    <m/>
    <m/>
    <m/>
    <m/>
    <m/>
    <m/>
    <m/>
    <m/>
    <m/>
    <m/>
    <n v="0"/>
    <m/>
    <m/>
    <m/>
    <m/>
    <m/>
    <m/>
    <m/>
    <m/>
    <m/>
    <n v="0"/>
    <m/>
    <m/>
    <m/>
    <m/>
    <m/>
    <m/>
    <m/>
    <m/>
    <m/>
    <n v="0"/>
    <m/>
    <m/>
    <m/>
    <m/>
    <m/>
    <m/>
    <m/>
    <m/>
    <m/>
    <m/>
    <n v="0"/>
    <n v="77023"/>
    <n v="0"/>
    <n v="77023"/>
    <s v="Other"/>
    <s v="Librarian Faculty Position"/>
    <s v="M.L.I.S."/>
    <s v="yes"/>
    <s v="None"/>
    <m/>
    <m/>
    <m/>
    <m/>
    <s v=""/>
    <n v="2515"/>
    <n v="1886"/>
    <m/>
    <n v="27"/>
    <m/>
    <n v="16809"/>
    <m/>
    <n v="358"/>
    <m/>
    <m/>
    <m/>
    <m/>
    <m/>
    <m/>
    <m/>
    <m/>
    <s v="No"/>
    <m/>
    <n v="1"/>
    <m/>
    <m/>
    <m/>
    <m/>
    <m/>
    <n v="3"/>
    <m/>
    <n v="6"/>
    <n v="1"/>
    <n v="3"/>
    <n v="2"/>
    <m/>
    <n v="4"/>
    <n v="1"/>
    <m/>
    <m/>
    <m/>
    <n v="1288"/>
    <s v="Actual"/>
    <n v="1897"/>
    <n v="1988"/>
    <n v="1516"/>
    <n v="324"/>
    <n v="0"/>
    <m/>
    <m/>
    <m/>
    <m/>
    <n v="7013"/>
    <m/>
    <m/>
    <m/>
    <n v="58"/>
    <n v="13"/>
    <m/>
    <m/>
    <m/>
    <m/>
    <m/>
    <m/>
    <m/>
    <m/>
    <m/>
    <m/>
    <m/>
    <m/>
    <m/>
    <m/>
    <m/>
    <n v="10"/>
    <m/>
    <n v="6"/>
    <m/>
    <m/>
    <m/>
    <n v="480"/>
    <m/>
    <m/>
    <m/>
    <m/>
    <m/>
    <m/>
    <n v="1"/>
    <n v="20"/>
    <n v="546"/>
    <m/>
    <m/>
    <m/>
    <m/>
    <m/>
    <n v="12.15"/>
    <n v="12.15"/>
    <n v="12.15"/>
    <n v="12.15"/>
    <n v="8.15"/>
    <m/>
    <m/>
    <s v="7:45 am - 8:00 pm"/>
    <s v="7:45 am - 8:00 pm"/>
    <s v="7:45 am - 8:00 pm"/>
    <s v="7:45 am - 8:00 pm"/>
    <s v="7:45 am - 4:00 pm"/>
    <m/>
    <m/>
    <s v="No"/>
    <m/>
    <m/>
    <m/>
    <m/>
    <m/>
    <m/>
    <m/>
    <m/>
    <m/>
    <m/>
    <m/>
    <m/>
    <m/>
    <m/>
    <n v="12"/>
    <n v="12"/>
    <n v="12"/>
    <n v="12"/>
    <m/>
    <m/>
    <m/>
    <s v="8:00 am - 8:00 pm"/>
    <s v="8:00 am - 8:00 pm"/>
    <s v="8:00 am - 8:00 pm"/>
    <s v="8:00 am - 8:00 pm"/>
    <m/>
    <m/>
    <m/>
    <s v="Yes"/>
    <m/>
    <m/>
    <m/>
    <m/>
    <s v="No"/>
    <s v="No"/>
    <m/>
    <s v="No"/>
    <n v="35"/>
    <m/>
    <m/>
    <s v="No"/>
    <m/>
    <n v="111325"/>
    <s v="Fall "/>
    <m/>
    <s v="Yes"/>
    <m/>
    <m/>
    <m/>
    <m/>
    <m/>
    <m/>
    <m/>
    <m/>
    <m/>
    <m/>
    <m/>
    <m/>
    <m/>
    <m/>
    <m/>
    <s v="Yes"/>
    <m/>
    <m/>
    <m/>
    <m/>
    <m/>
    <m/>
    <m/>
    <s v="Other"/>
    <s v="Student Equity "/>
    <n v="0"/>
    <m/>
    <n v="2753.87"/>
    <x v="1"/>
    <s v="Small"/>
  </r>
  <r>
    <s v="Ventura CCD"/>
    <x v="38"/>
    <s v="682"/>
    <s v="Multi-College District"/>
    <n v="20170"/>
    <x v="11"/>
    <n v="5475.97"/>
    <n v="38000"/>
    <n v="0"/>
    <n v="218"/>
    <n v="13"/>
    <m/>
    <m/>
    <m/>
    <m/>
    <m/>
    <m/>
    <n v="395"/>
    <n v="0"/>
    <n v="72"/>
    <n v="88"/>
    <m/>
    <m/>
    <m/>
    <m/>
    <m/>
    <m/>
    <m/>
    <n v="17756"/>
    <n v="17756"/>
    <m/>
    <m/>
    <m/>
    <m/>
    <m/>
    <n v="42697"/>
    <m/>
    <m/>
    <m/>
    <m/>
    <n v="78209"/>
    <m/>
    <m/>
    <m/>
    <m/>
    <m/>
    <m/>
    <m/>
    <m/>
    <m/>
    <m/>
    <m/>
    <m/>
    <m/>
    <n v="4801"/>
    <m/>
    <n v="0"/>
    <n v="0"/>
    <n v="0"/>
    <m/>
    <m/>
    <n v="0"/>
    <n v="0"/>
    <n v="0"/>
    <n v="0"/>
    <m/>
    <n v="4801"/>
    <m/>
    <m/>
    <m/>
    <m/>
    <m/>
    <m/>
    <m/>
    <m/>
    <m/>
    <m/>
    <n v="0"/>
    <m/>
    <m/>
    <m/>
    <m/>
    <m/>
    <m/>
    <m/>
    <m/>
    <m/>
    <m/>
    <m/>
    <m/>
    <m/>
    <m/>
    <m/>
    <m/>
    <m/>
    <m/>
    <m/>
    <m/>
    <m/>
    <m/>
    <m/>
    <m/>
    <m/>
    <m/>
    <m/>
    <m/>
    <m/>
    <m/>
    <m/>
    <m/>
    <m/>
    <m/>
    <n v="0"/>
    <n v="1257"/>
    <n v="0"/>
    <m/>
    <n v="0"/>
    <n v="0"/>
    <m/>
    <n v="0"/>
    <n v="0"/>
    <n v="0"/>
    <m/>
    <n v="0"/>
    <m/>
    <n v="1257"/>
    <n v="0"/>
    <n v="0"/>
    <m/>
    <n v="0"/>
    <n v="0"/>
    <m/>
    <n v="0"/>
    <n v="0"/>
    <n v="0"/>
    <m/>
    <n v="0"/>
    <m/>
    <n v="0"/>
    <m/>
    <m/>
    <m/>
    <m/>
    <m/>
    <m/>
    <m/>
    <m/>
    <m/>
    <m/>
    <m/>
    <n v="0.4"/>
    <n v="0.6"/>
    <m/>
    <m/>
    <m/>
    <m/>
    <m/>
    <m/>
    <m/>
    <m/>
    <m/>
    <m/>
    <m/>
    <m/>
    <m/>
    <n v="0"/>
    <m/>
    <m/>
    <m/>
    <m/>
    <m/>
    <m/>
    <m/>
    <m/>
    <m/>
    <n v="0"/>
    <m/>
    <m/>
    <m/>
    <m/>
    <m/>
    <m/>
    <m/>
    <m/>
    <m/>
    <n v="0"/>
    <m/>
    <m/>
    <m/>
    <m/>
    <m/>
    <m/>
    <m/>
    <m/>
    <m/>
    <m/>
    <n v="0"/>
    <n v="83010"/>
    <n v="0"/>
    <n v="83010"/>
    <s v="Dean or other administrator"/>
    <m/>
    <m/>
    <s v="no"/>
    <s v="None"/>
    <m/>
    <m/>
    <m/>
    <m/>
    <s v=""/>
    <n v="1145"/>
    <n v="422"/>
    <n v="193460"/>
    <n v="58"/>
    <m/>
    <n v="38346"/>
    <m/>
    <n v="0"/>
    <n v="51883"/>
    <m/>
    <m/>
    <m/>
    <m/>
    <m/>
    <m/>
    <m/>
    <s v="No"/>
    <m/>
    <n v="1"/>
    <n v="1"/>
    <m/>
    <m/>
    <m/>
    <m/>
    <n v="3"/>
    <n v="0"/>
    <n v="8"/>
    <n v="1.657"/>
    <n v="3"/>
    <n v="2"/>
    <m/>
    <n v="4.657"/>
    <n v="1.657"/>
    <m/>
    <m/>
    <m/>
    <n v="757"/>
    <s v="Actual"/>
    <n v="2522"/>
    <n v="18815"/>
    <n v="0"/>
    <n v="0"/>
    <n v="26"/>
    <m/>
    <m/>
    <m/>
    <m/>
    <n v="22120"/>
    <m/>
    <m/>
    <m/>
    <n v="173"/>
    <n v="37"/>
    <m/>
    <m/>
    <m/>
    <m/>
    <m/>
    <m/>
    <m/>
    <m/>
    <m/>
    <m/>
    <m/>
    <m/>
    <m/>
    <m/>
    <m/>
    <n v="120"/>
    <n v="14"/>
    <n v="0"/>
    <n v="0"/>
    <m/>
    <m/>
    <n v="3618"/>
    <m/>
    <m/>
    <m/>
    <m/>
    <m/>
    <m/>
    <n v="0"/>
    <n v="0"/>
    <n v="0"/>
    <m/>
    <m/>
    <m/>
    <m/>
    <m/>
    <n v="13"/>
    <n v="13"/>
    <n v="13"/>
    <n v="13"/>
    <n v="9"/>
    <n v="8"/>
    <m/>
    <s v="8:00 am - 9:00 pm"/>
    <s v="8:00 am - 9:00 pm"/>
    <s v="8:00 am - 9:00 pm"/>
    <s v="8:00 am - 9:00 pm"/>
    <s v="8:00 am - 5:00 pm"/>
    <s v="9:00 am - 5:00 pm"/>
    <m/>
    <s v="No"/>
    <m/>
    <m/>
    <m/>
    <m/>
    <m/>
    <m/>
    <m/>
    <m/>
    <m/>
    <m/>
    <m/>
    <m/>
    <m/>
    <m/>
    <n v="10"/>
    <n v="10"/>
    <n v="10"/>
    <n v="10"/>
    <n v="9"/>
    <n v="0"/>
    <n v="0"/>
    <s v="8:00 am - 6:00 pm"/>
    <s v="8:00 am - 6:00 pm"/>
    <s v="8:00 am - 6:00 pm"/>
    <s v="8:00 am - 6:00 pm"/>
    <s v="8:00 am - 5:00 pm"/>
    <m/>
    <m/>
    <s v="No"/>
    <m/>
    <m/>
    <m/>
    <m/>
    <s v="No"/>
    <s v="No"/>
    <m/>
    <s v="No"/>
    <n v="15"/>
    <n v="0"/>
    <n v="0"/>
    <s v="No"/>
    <m/>
    <n v="179312"/>
    <s v="Fall "/>
    <m/>
    <s v="No"/>
    <m/>
    <m/>
    <m/>
    <m/>
    <m/>
    <m/>
    <m/>
    <m/>
    <m/>
    <m/>
    <m/>
    <m/>
    <m/>
    <m/>
    <m/>
    <s v="Yes"/>
    <m/>
    <m/>
    <m/>
    <s v="Donations from Faculty"/>
    <m/>
    <m/>
    <m/>
    <s v="Other"/>
    <s v="Donations from students, Basic Skills"/>
    <n v="42697"/>
    <m/>
    <n v="3304.749547374774"/>
    <x v="1"/>
    <s v="Small"/>
  </r>
  <r>
    <s v="Kern CCD"/>
    <x v="100"/>
    <s v="523"/>
    <s v="Multi-College District"/>
    <n v="20170"/>
    <x v="11"/>
    <n v="2938.11"/>
    <n v="11559"/>
    <n v="0"/>
    <n v="20"/>
    <n v="6"/>
    <m/>
    <m/>
    <m/>
    <m/>
    <m/>
    <m/>
    <n v="197"/>
    <n v="0"/>
    <n v="0"/>
    <n v="44"/>
    <m/>
    <m/>
    <m/>
    <m/>
    <m/>
    <m/>
    <m/>
    <n v="17900"/>
    <n v="17900"/>
    <m/>
    <m/>
    <m/>
    <m/>
    <m/>
    <m/>
    <m/>
    <m/>
    <m/>
    <m/>
    <n v="35800"/>
    <m/>
    <m/>
    <m/>
    <m/>
    <m/>
    <m/>
    <m/>
    <m/>
    <m/>
    <m/>
    <m/>
    <m/>
    <m/>
    <n v="3500"/>
    <m/>
    <m/>
    <m/>
    <m/>
    <m/>
    <m/>
    <m/>
    <m/>
    <m/>
    <m/>
    <m/>
    <n v="3500"/>
    <m/>
    <m/>
    <m/>
    <m/>
    <m/>
    <m/>
    <m/>
    <m/>
    <m/>
    <m/>
    <n v="0"/>
    <m/>
    <m/>
    <m/>
    <m/>
    <m/>
    <m/>
    <m/>
    <m/>
    <m/>
    <m/>
    <m/>
    <m/>
    <m/>
    <m/>
    <m/>
    <m/>
    <m/>
    <m/>
    <m/>
    <m/>
    <m/>
    <m/>
    <m/>
    <m/>
    <m/>
    <m/>
    <m/>
    <m/>
    <m/>
    <m/>
    <m/>
    <m/>
    <m/>
    <m/>
    <n v="0"/>
    <n v="0"/>
    <m/>
    <m/>
    <m/>
    <m/>
    <m/>
    <m/>
    <m/>
    <m/>
    <m/>
    <m/>
    <m/>
    <n v="0"/>
    <n v="0"/>
    <m/>
    <m/>
    <m/>
    <m/>
    <m/>
    <m/>
    <m/>
    <m/>
    <m/>
    <m/>
    <m/>
    <n v="0"/>
    <m/>
    <m/>
    <m/>
    <m/>
    <m/>
    <m/>
    <m/>
    <m/>
    <m/>
    <m/>
    <m/>
    <n v="0.46"/>
    <n v="0.97"/>
    <m/>
    <m/>
    <m/>
    <m/>
    <m/>
    <m/>
    <m/>
    <m/>
    <m/>
    <m/>
    <m/>
    <m/>
    <m/>
    <n v="0"/>
    <m/>
    <m/>
    <m/>
    <m/>
    <m/>
    <m/>
    <m/>
    <m/>
    <m/>
    <n v="0"/>
    <m/>
    <m/>
    <m/>
    <m/>
    <m/>
    <m/>
    <m/>
    <m/>
    <m/>
    <n v="0"/>
    <m/>
    <m/>
    <m/>
    <m/>
    <m/>
    <m/>
    <m/>
    <m/>
    <m/>
    <m/>
    <n v="0"/>
    <n v="39300"/>
    <n v="0"/>
    <n v="39300"/>
    <s v="Dean or other administrator"/>
    <m/>
    <m/>
    <s v="no"/>
    <s v="None"/>
    <m/>
    <m/>
    <m/>
    <m/>
    <s v=""/>
    <n v="425"/>
    <n v="479"/>
    <n v="25635"/>
    <n v="37"/>
    <m/>
    <n v="53160"/>
    <m/>
    <n v="0"/>
    <n v="0"/>
    <m/>
    <m/>
    <m/>
    <m/>
    <m/>
    <m/>
    <m/>
    <s v="No"/>
    <m/>
    <n v="1"/>
    <n v="4"/>
    <m/>
    <m/>
    <m/>
    <m/>
    <n v="2"/>
    <m/>
    <m/>
    <n v="1.3865000000000001"/>
    <n v="2"/>
    <n v="0"/>
    <m/>
    <n v="3.3864999999999998"/>
    <n v="1.3865000000000001"/>
    <m/>
    <m/>
    <m/>
    <n v="320"/>
    <s v="Estimate"/>
    <n v="1900"/>
    <n v="1952"/>
    <n v="2178"/>
    <n v="12"/>
    <n v="197"/>
    <m/>
    <m/>
    <m/>
    <m/>
    <n v="6559"/>
    <m/>
    <m/>
    <m/>
    <m/>
    <m/>
    <m/>
    <m/>
    <m/>
    <m/>
    <m/>
    <m/>
    <m/>
    <m/>
    <m/>
    <m/>
    <m/>
    <m/>
    <m/>
    <m/>
    <m/>
    <n v="44"/>
    <n v="8"/>
    <n v="0"/>
    <n v="12"/>
    <m/>
    <m/>
    <n v="1680"/>
    <m/>
    <m/>
    <m/>
    <m/>
    <m/>
    <m/>
    <n v="0"/>
    <n v="0"/>
    <n v="0"/>
    <m/>
    <m/>
    <m/>
    <m/>
    <m/>
    <n v="14"/>
    <n v="14"/>
    <n v="14"/>
    <n v="14"/>
    <n v="4"/>
    <n v="0"/>
    <n v="0"/>
    <s v="7:00 am - 9:00 pm"/>
    <s v="7:00 am - 9:00pm"/>
    <s v="7:00 am - 9:00 pm"/>
    <s v="7 :00 am - 9:00 pm"/>
    <s v="8:00 am - 12:00 pm"/>
    <m/>
    <m/>
    <s v="No"/>
    <m/>
    <m/>
    <m/>
    <m/>
    <m/>
    <m/>
    <m/>
    <m/>
    <m/>
    <m/>
    <m/>
    <m/>
    <m/>
    <m/>
    <n v="12"/>
    <n v="12"/>
    <n v="12"/>
    <n v="12"/>
    <n v="0"/>
    <n v="0"/>
    <n v="0"/>
    <s v="7:00 am - 7:00 pm"/>
    <s v="7:00 am - 7:00pm"/>
    <s v="7:00 am - 7:00 pm"/>
    <s v="7:00 am - 7:00 pm"/>
    <m/>
    <m/>
    <m/>
    <s v="No"/>
    <m/>
    <m/>
    <m/>
    <m/>
    <s v="No"/>
    <s v="No"/>
    <m/>
    <s v="No"/>
    <n v="38"/>
    <n v="0"/>
    <n v="0"/>
    <s v="No"/>
    <m/>
    <n v="39000"/>
    <s v="Fall "/>
    <m/>
    <s v="No"/>
    <m/>
    <m/>
    <m/>
    <m/>
    <m/>
    <m/>
    <m/>
    <m/>
    <m/>
    <m/>
    <m/>
    <m/>
    <m/>
    <m/>
    <m/>
    <s v="Yes"/>
    <m/>
    <m/>
    <m/>
    <s v="Donations from Faculty"/>
    <m/>
    <s v="Donations from Bookstore"/>
    <m/>
    <m/>
    <m/>
    <n v="0"/>
    <m/>
    <n v="2119.084024522178"/>
    <x v="1"/>
    <s v="Small"/>
  </r>
  <r>
    <s v="Mt. San Jacinto CCD"/>
    <x v="35"/>
    <s v="941"/>
    <s v="Multi-College District"/>
    <n v="20170"/>
    <x v="11"/>
    <n v="11407.41"/>
    <n v="14327"/>
    <n v="1"/>
    <n v="24"/>
    <n v="0"/>
    <m/>
    <m/>
    <m/>
    <m/>
    <m/>
    <m/>
    <n v="0"/>
    <n v="0"/>
    <n v="24"/>
    <n v="0"/>
    <m/>
    <m/>
    <m/>
    <m/>
    <m/>
    <m/>
    <m/>
    <n v="18336"/>
    <n v="18336"/>
    <m/>
    <m/>
    <m/>
    <m/>
    <m/>
    <m/>
    <m/>
    <m/>
    <n v="14224"/>
    <m/>
    <n v="50896"/>
    <m/>
    <m/>
    <m/>
    <m/>
    <m/>
    <m/>
    <m/>
    <m/>
    <m/>
    <m/>
    <m/>
    <m/>
    <m/>
    <n v="0"/>
    <m/>
    <n v="0"/>
    <n v="0"/>
    <n v="0"/>
    <m/>
    <m/>
    <n v="0"/>
    <n v="0"/>
    <n v="6355"/>
    <n v="0"/>
    <m/>
    <n v="6355"/>
    <m/>
    <m/>
    <m/>
    <m/>
    <m/>
    <m/>
    <m/>
    <m/>
    <m/>
    <m/>
    <n v="0"/>
    <m/>
    <m/>
    <m/>
    <m/>
    <m/>
    <m/>
    <m/>
    <m/>
    <m/>
    <m/>
    <m/>
    <m/>
    <m/>
    <m/>
    <m/>
    <m/>
    <m/>
    <m/>
    <m/>
    <m/>
    <m/>
    <m/>
    <m/>
    <m/>
    <m/>
    <m/>
    <m/>
    <m/>
    <m/>
    <m/>
    <m/>
    <m/>
    <m/>
    <m/>
    <n v="0"/>
    <n v="6496"/>
    <n v="0"/>
    <m/>
    <n v="0"/>
    <n v="0"/>
    <m/>
    <n v="0"/>
    <n v="0"/>
    <n v="0"/>
    <m/>
    <n v="0"/>
    <m/>
    <n v="6496"/>
    <n v="0"/>
    <n v="0"/>
    <m/>
    <n v="0"/>
    <n v="0"/>
    <m/>
    <n v="0"/>
    <n v="0"/>
    <n v="0"/>
    <m/>
    <n v="0"/>
    <m/>
    <n v="0"/>
    <m/>
    <m/>
    <m/>
    <m/>
    <m/>
    <m/>
    <m/>
    <m/>
    <m/>
    <m/>
    <m/>
    <n v="0.65"/>
    <n v="0.85"/>
    <m/>
    <m/>
    <m/>
    <m/>
    <m/>
    <m/>
    <m/>
    <m/>
    <m/>
    <m/>
    <m/>
    <m/>
    <m/>
    <n v="0"/>
    <m/>
    <m/>
    <m/>
    <m/>
    <m/>
    <m/>
    <m/>
    <m/>
    <m/>
    <n v="0"/>
    <m/>
    <m/>
    <m/>
    <m/>
    <m/>
    <m/>
    <m/>
    <m/>
    <m/>
    <n v="0"/>
    <m/>
    <m/>
    <m/>
    <m/>
    <m/>
    <m/>
    <m/>
    <m/>
    <m/>
    <m/>
    <n v="0"/>
    <n v="57251"/>
    <n v="0"/>
    <n v="57251"/>
    <s v="Department chair (Faculty position)"/>
    <m/>
    <s v="M.L.I.S."/>
    <s v="yes"/>
    <s v="None"/>
    <m/>
    <m/>
    <m/>
    <m/>
    <s v=""/>
    <n v="659"/>
    <n v="227"/>
    <n v="259499"/>
    <n v="42"/>
    <m/>
    <n v="23749"/>
    <m/>
    <n v="0"/>
    <n v="89"/>
    <m/>
    <m/>
    <m/>
    <m/>
    <m/>
    <m/>
    <m/>
    <s v="No"/>
    <m/>
    <n v="2"/>
    <n v="2"/>
    <m/>
    <m/>
    <m/>
    <m/>
    <n v="4"/>
    <n v="2"/>
    <n v="3"/>
    <n v="2.4500000000000002"/>
    <n v="2.4700000000000002"/>
    <n v="1"/>
    <m/>
    <n v="4.92"/>
    <n v="2.4500000000000002"/>
    <m/>
    <m/>
    <m/>
    <n v="1483"/>
    <s v="Actual"/>
    <n v="2200"/>
    <n v="9158"/>
    <n v="0"/>
    <n v="0"/>
    <n v="69"/>
    <m/>
    <m/>
    <m/>
    <m/>
    <n v="12910"/>
    <m/>
    <m/>
    <m/>
    <n v="0"/>
    <n v="8"/>
    <m/>
    <m/>
    <m/>
    <m/>
    <m/>
    <m/>
    <m/>
    <m/>
    <m/>
    <m/>
    <m/>
    <m/>
    <m/>
    <m/>
    <m/>
    <n v="80"/>
    <n v="1"/>
    <n v="0"/>
    <n v="0"/>
    <m/>
    <m/>
    <n v="1576"/>
    <m/>
    <m/>
    <m/>
    <m/>
    <m/>
    <m/>
    <n v="1"/>
    <n v="1"/>
    <n v="36"/>
    <m/>
    <m/>
    <m/>
    <m/>
    <m/>
    <n v="12"/>
    <n v="12"/>
    <n v="12"/>
    <n v="12"/>
    <n v="4"/>
    <n v="0"/>
    <n v="0"/>
    <s v="8:00 am - 8:00pm"/>
    <s v="8:00 am - 8:00pm"/>
    <s v="8:00 am - 8:00 pm"/>
    <s v="8:00 am - 8:00 pm"/>
    <s v="8:00 am - 12:00 pm"/>
    <m/>
    <m/>
    <s v="No"/>
    <m/>
    <m/>
    <m/>
    <m/>
    <m/>
    <m/>
    <m/>
    <m/>
    <m/>
    <m/>
    <m/>
    <m/>
    <m/>
    <m/>
    <n v="8"/>
    <n v="8"/>
    <n v="8"/>
    <n v="8"/>
    <n v="0"/>
    <n v="0"/>
    <n v="0"/>
    <s v="9:00 am - 5:00 pm"/>
    <s v="9:00 am - 5:00 pm"/>
    <s v="9:00 am - 5:00 pm"/>
    <s v="9:00 am - 5:00 pm"/>
    <m/>
    <m/>
    <m/>
    <s v="No"/>
    <m/>
    <m/>
    <m/>
    <m/>
    <s v="Yes"/>
    <s v="Yes"/>
    <n v="0"/>
    <s v="No"/>
    <n v="32"/>
    <n v="0"/>
    <n v="0"/>
    <s v="Yes"/>
    <n v="2"/>
    <n v="72342"/>
    <s v="Fall "/>
    <m/>
    <s v="No"/>
    <m/>
    <m/>
    <m/>
    <m/>
    <m/>
    <m/>
    <m/>
    <m/>
    <m/>
    <m/>
    <m/>
    <m/>
    <m/>
    <m/>
    <m/>
    <s v="No"/>
    <m/>
    <m/>
    <m/>
    <m/>
    <m/>
    <m/>
    <m/>
    <m/>
    <m/>
    <m/>
    <m/>
    <n v="4656.0857142857139"/>
    <x v="0"/>
    <s v="Medium"/>
  </r>
  <r>
    <s v="West Hills CCD"/>
    <x v="32"/>
    <s v="581"/>
    <s v="Multi-College District"/>
    <n v="20170"/>
    <x v="11"/>
    <n v="2303.94"/>
    <n v="14800"/>
    <n v="0"/>
    <n v="85"/>
    <n v="6"/>
    <m/>
    <m/>
    <m/>
    <m/>
    <m/>
    <m/>
    <n v="165"/>
    <n v="39"/>
    <n v="0"/>
    <n v="23"/>
    <m/>
    <m/>
    <m/>
    <m/>
    <m/>
    <m/>
    <m/>
    <n v="19018"/>
    <n v="19018"/>
    <m/>
    <m/>
    <m/>
    <m/>
    <m/>
    <m/>
    <m/>
    <n v="23271"/>
    <n v="13067"/>
    <s v="Equity"/>
    <n v="74374"/>
    <m/>
    <m/>
    <m/>
    <m/>
    <m/>
    <m/>
    <m/>
    <m/>
    <m/>
    <m/>
    <m/>
    <m/>
    <m/>
    <n v="1146"/>
    <m/>
    <m/>
    <m/>
    <m/>
    <m/>
    <m/>
    <m/>
    <m/>
    <m/>
    <m/>
    <m/>
    <n v="1146"/>
    <m/>
    <m/>
    <m/>
    <m/>
    <m/>
    <m/>
    <m/>
    <m/>
    <m/>
    <m/>
    <n v="0"/>
    <m/>
    <m/>
    <m/>
    <m/>
    <m/>
    <m/>
    <m/>
    <m/>
    <m/>
    <m/>
    <m/>
    <m/>
    <m/>
    <m/>
    <m/>
    <m/>
    <m/>
    <m/>
    <m/>
    <m/>
    <m/>
    <m/>
    <m/>
    <m/>
    <m/>
    <m/>
    <m/>
    <m/>
    <m/>
    <m/>
    <m/>
    <m/>
    <m/>
    <m/>
    <n v="0"/>
    <n v="4880"/>
    <m/>
    <m/>
    <m/>
    <m/>
    <m/>
    <m/>
    <m/>
    <m/>
    <m/>
    <m/>
    <m/>
    <n v="4880"/>
    <n v="3514"/>
    <m/>
    <m/>
    <m/>
    <m/>
    <m/>
    <m/>
    <m/>
    <n v="595"/>
    <m/>
    <m/>
    <m/>
    <n v="4109"/>
    <m/>
    <m/>
    <m/>
    <m/>
    <m/>
    <m/>
    <m/>
    <m/>
    <m/>
    <m/>
    <m/>
    <n v="0.63"/>
    <n v="0.87"/>
    <m/>
    <m/>
    <m/>
    <m/>
    <m/>
    <m/>
    <m/>
    <m/>
    <m/>
    <m/>
    <m/>
    <m/>
    <m/>
    <n v="0"/>
    <m/>
    <m/>
    <m/>
    <m/>
    <m/>
    <m/>
    <m/>
    <m/>
    <m/>
    <n v="0"/>
    <m/>
    <m/>
    <m/>
    <m/>
    <m/>
    <m/>
    <m/>
    <m/>
    <m/>
    <n v="0"/>
    <m/>
    <m/>
    <m/>
    <m/>
    <m/>
    <m/>
    <m/>
    <m/>
    <m/>
    <m/>
    <n v="0"/>
    <n v="75520"/>
    <n v="0"/>
    <n v="75520"/>
    <s v="Department chair (Faculty position)"/>
    <m/>
    <s v="M.L.I.S."/>
    <s v="yes"/>
    <s v="None"/>
    <m/>
    <m/>
    <m/>
    <m/>
    <s v=""/>
    <n v="1731"/>
    <n v="2288"/>
    <n v="71244"/>
    <n v="39"/>
    <m/>
    <n v="34680"/>
    <m/>
    <n v="163"/>
    <n v="0"/>
    <m/>
    <m/>
    <m/>
    <m/>
    <m/>
    <m/>
    <m/>
    <s v="No"/>
    <m/>
    <n v="1"/>
    <n v="0"/>
    <m/>
    <m/>
    <m/>
    <m/>
    <n v="3"/>
    <n v="0"/>
    <n v="7"/>
    <n v="1"/>
    <n v="3"/>
    <n v="3"/>
    <m/>
    <n v="4"/>
    <n v="1"/>
    <m/>
    <m/>
    <m/>
    <n v="600"/>
    <s v="Estimate"/>
    <n v="2366"/>
    <n v="7080"/>
    <n v="0"/>
    <n v="707"/>
    <n v="0"/>
    <m/>
    <m/>
    <m/>
    <m/>
    <n v="10753"/>
    <m/>
    <m/>
    <m/>
    <n v="114"/>
    <n v="66"/>
    <m/>
    <m/>
    <m/>
    <m/>
    <m/>
    <m/>
    <m/>
    <m/>
    <m/>
    <m/>
    <m/>
    <m/>
    <m/>
    <m/>
    <m/>
    <n v="14"/>
    <n v="10"/>
    <n v="2"/>
    <n v="0"/>
    <m/>
    <m/>
    <n v="357"/>
    <m/>
    <m/>
    <m/>
    <m/>
    <m/>
    <m/>
    <n v="0"/>
    <n v="0"/>
    <n v="0"/>
    <m/>
    <m/>
    <m/>
    <m/>
    <m/>
    <n v="12.5"/>
    <n v="12.5"/>
    <n v="12.5"/>
    <n v="12.5"/>
    <n v="8.5"/>
    <n v="0"/>
    <n v="0"/>
    <s v="7:30 am -8:00 pm"/>
    <s v="7:30 am - 8:00 pm"/>
    <s v="7:30 am -8:00 pm"/>
    <s v="7:30 am - 8:00 pm"/>
    <s v="7:30 am - 4:00 pm"/>
    <m/>
    <m/>
    <s v="No"/>
    <m/>
    <m/>
    <m/>
    <m/>
    <m/>
    <m/>
    <m/>
    <m/>
    <m/>
    <m/>
    <m/>
    <m/>
    <m/>
    <m/>
    <n v="0"/>
    <n v="0"/>
    <n v="0"/>
    <n v="0"/>
    <n v="0"/>
    <n v="0"/>
    <n v="0"/>
    <m/>
    <m/>
    <m/>
    <m/>
    <m/>
    <m/>
    <m/>
    <s v="Yes"/>
    <m/>
    <m/>
    <m/>
    <m/>
    <s v="No"/>
    <s v="Yes"/>
    <n v="0"/>
    <n v="0"/>
    <n v="44.5"/>
    <n v="0"/>
    <n v="0"/>
    <s v="No"/>
    <m/>
    <n v="178397"/>
    <s v="Fall "/>
    <m/>
    <s v="Yes"/>
    <m/>
    <m/>
    <m/>
    <m/>
    <m/>
    <m/>
    <m/>
    <m/>
    <m/>
    <m/>
    <m/>
    <m/>
    <m/>
    <m/>
    <m/>
    <s v="Yes"/>
    <m/>
    <m/>
    <m/>
    <m/>
    <m/>
    <m/>
    <m/>
    <s v="Other"/>
    <s v="Equity"/>
    <n v="13067"/>
    <m/>
    <n v="2303.94"/>
    <x v="1"/>
    <s v="Small"/>
  </r>
  <r>
    <s v="San Francisco CCD"/>
    <x v="105"/>
    <s v="361"/>
    <s v="Single College District"/>
    <n v="20170"/>
    <x v="11"/>
    <n v="13895.55"/>
    <n v="106254"/>
    <n v="2"/>
    <n v="169"/>
    <n v="15"/>
    <m/>
    <m/>
    <m/>
    <m/>
    <m/>
    <m/>
    <n v="481"/>
    <n v="60"/>
    <n v="64"/>
    <n v="90"/>
    <m/>
    <m/>
    <m/>
    <m/>
    <m/>
    <m/>
    <m/>
    <n v="20000"/>
    <n v="20000"/>
    <m/>
    <m/>
    <m/>
    <m/>
    <m/>
    <m/>
    <m/>
    <n v="120000"/>
    <n v="35000"/>
    <s v="Equity funds"/>
    <n v="195000"/>
    <m/>
    <m/>
    <m/>
    <m/>
    <m/>
    <m/>
    <m/>
    <m/>
    <m/>
    <m/>
    <m/>
    <m/>
    <m/>
    <m/>
    <m/>
    <m/>
    <m/>
    <m/>
    <m/>
    <m/>
    <m/>
    <m/>
    <n v="93867"/>
    <m/>
    <m/>
    <n v="93867"/>
    <m/>
    <m/>
    <m/>
    <m/>
    <m/>
    <m/>
    <m/>
    <m/>
    <m/>
    <m/>
    <n v="0"/>
    <m/>
    <m/>
    <m/>
    <m/>
    <m/>
    <m/>
    <m/>
    <m/>
    <m/>
    <m/>
    <m/>
    <m/>
    <m/>
    <m/>
    <m/>
    <m/>
    <m/>
    <m/>
    <m/>
    <m/>
    <m/>
    <m/>
    <m/>
    <m/>
    <m/>
    <m/>
    <m/>
    <m/>
    <m/>
    <m/>
    <m/>
    <m/>
    <m/>
    <m/>
    <n v="0"/>
    <n v="12000"/>
    <m/>
    <m/>
    <m/>
    <m/>
    <m/>
    <m/>
    <m/>
    <m/>
    <m/>
    <m/>
    <m/>
    <n v="12000"/>
    <n v="8474"/>
    <m/>
    <m/>
    <m/>
    <m/>
    <m/>
    <m/>
    <m/>
    <m/>
    <m/>
    <m/>
    <m/>
    <n v="8474"/>
    <m/>
    <m/>
    <m/>
    <m/>
    <m/>
    <m/>
    <m/>
    <m/>
    <m/>
    <m/>
    <m/>
    <n v="0.42"/>
    <n v="0.74"/>
    <m/>
    <m/>
    <m/>
    <m/>
    <m/>
    <m/>
    <m/>
    <m/>
    <m/>
    <m/>
    <m/>
    <m/>
    <m/>
    <n v="0"/>
    <m/>
    <m/>
    <m/>
    <m/>
    <m/>
    <m/>
    <m/>
    <m/>
    <m/>
    <n v="0"/>
    <m/>
    <m/>
    <m/>
    <m/>
    <m/>
    <m/>
    <m/>
    <m/>
    <m/>
    <n v="0"/>
    <m/>
    <m/>
    <m/>
    <m/>
    <m/>
    <m/>
    <m/>
    <m/>
    <m/>
    <m/>
    <n v="0"/>
    <n v="288867"/>
    <n v="0"/>
    <n v="288867"/>
    <s v="Dean or other administrator"/>
    <m/>
    <s v="Ph. D."/>
    <s v="yes"/>
    <m/>
    <s v="Release time"/>
    <m/>
    <m/>
    <m/>
    <s v=""/>
    <n v="4968"/>
    <n v="8474"/>
    <n v="201135"/>
    <n v="325"/>
    <m/>
    <n v="135777"/>
    <m/>
    <m/>
    <m/>
    <m/>
    <m/>
    <m/>
    <m/>
    <m/>
    <m/>
    <m/>
    <s v="No"/>
    <m/>
    <n v="12"/>
    <n v="14"/>
    <m/>
    <m/>
    <m/>
    <m/>
    <n v="31"/>
    <n v="0"/>
    <n v="6"/>
    <n v="26"/>
    <n v="31"/>
    <n v="20"/>
    <m/>
    <n v="57"/>
    <n v="26"/>
    <m/>
    <m/>
    <m/>
    <n v="15289"/>
    <s v="Actual"/>
    <n v="20690"/>
    <n v="44659"/>
    <n v="44659"/>
    <n v="0"/>
    <n v="1"/>
    <m/>
    <m/>
    <m/>
    <m/>
    <n v="125298"/>
    <m/>
    <m/>
    <m/>
    <n v="70"/>
    <n v="13"/>
    <m/>
    <m/>
    <m/>
    <m/>
    <m/>
    <m/>
    <m/>
    <m/>
    <m/>
    <m/>
    <m/>
    <m/>
    <m/>
    <m/>
    <m/>
    <n v="150"/>
    <n v="0"/>
    <n v="6000"/>
    <n v="0"/>
    <m/>
    <m/>
    <n v="10500"/>
    <m/>
    <m/>
    <m/>
    <m/>
    <m/>
    <m/>
    <n v="1"/>
    <n v="3"/>
    <n v="90"/>
    <m/>
    <m/>
    <m/>
    <m/>
    <m/>
    <n v="12"/>
    <n v="12"/>
    <n v="12"/>
    <n v="12"/>
    <n v="9"/>
    <n v="5.5"/>
    <n v="0"/>
    <s v="7:45am - 7:45pm"/>
    <s v="7:45 am - 7:45 pm"/>
    <s v="7:45 am - 7:45 pm"/>
    <s v="7:45 am - 7:45 pm"/>
    <s v="7:45 am - 4:45 pm"/>
    <s v="9:00 am - 2:30 pm"/>
    <m/>
    <s v="No"/>
    <m/>
    <m/>
    <m/>
    <m/>
    <m/>
    <m/>
    <m/>
    <m/>
    <m/>
    <m/>
    <m/>
    <m/>
    <m/>
    <m/>
    <n v="10.75"/>
    <n v="10.75"/>
    <n v="10.75"/>
    <n v="10.75"/>
    <n v="6.75"/>
    <n v="5"/>
    <n v="0"/>
    <s v="8:00 am - 6:45pm"/>
    <s v="8:00 am - 6:45 pm"/>
    <s v="8:00 am - 6:45 pm"/>
    <s v="8:00 am - 6:45 pm"/>
    <s v="8:00 am - 2:45pm"/>
    <s v="9:00 am - 2:00 pm"/>
    <m/>
    <s v="No"/>
    <m/>
    <m/>
    <m/>
    <m/>
    <s v="Yes"/>
    <s v="Yes"/>
    <m/>
    <s v="No"/>
    <m/>
    <n v="5"/>
    <n v="0"/>
    <s v="Yes"/>
    <n v="148"/>
    <n v="459412"/>
    <s v="Fall "/>
    <m/>
    <s v="No"/>
    <m/>
    <m/>
    <m/>
    <m/>
    <m/>
    <m/>
    <m/>
    <m/>
    <m/>
    <m/>
    <m/>
    <m/>
    <m/>
    <m/>
    <m/>
    <s v="Yes"/>
    <m/>
    <m/>
    <m/>
    <s v="Donations from Faculty"/>
    <m/>
    <m/>
    <m/>
    <s v="Other"/>
    <s v="Equity "/>
    <n v="250000"/>
    <m/>
    <n v="534.44423076923078"/>
    <x v="2"/>
    <s v="Medium"/>
  </r>
  <r>
    <s v="San Mateo CCD"/>
    <x v="7"/>
    <s v="372"/>
    <s v="Multi-College District"/>
    <n v="20170"/>
    <x v="11"/>
    <n v="8157.16"/>
    <n v="23492"/>
    <n v="1"/>
    <n v="88"/>
    <n v="0"/>
    <m/>
    <m/>
    <m/>
    <m/>
    <m/>
    <m/>
    <n v="256"/>
    <n v="0"/>
    <n v="40"/>
    <n v="0"/>
    <m/>
    <m/>
    <m/>
    <m/>
    <m/>
    <m/>
    <m/>
    <n v="20000"/>
    <n v="20000"/>
    <m/>
    <m/>
    <m/>
    <m/>
    <m/>
    <m/>
    <m/>
    <n v="34817"/>
    <m/>
    <m/>
    <n v="74817"/>
    <m/>
    <m/>
    <m/>
    <m/>
    <m/>
    <m/>
    <m/>
    <m/>
    <m/>
    <m/>
    <m/>
    <m/>
    <m/>
    <m/>
    <m/>
    <m/>
    <m/>
    <m/>
    <m/>
    <m/>
    <m/>
    <m/>
    <n v="46715"/>
    <m/>
    <m/>
    <n v="46715"/>
    <m/>
    <m/>
    <m/>
    <m/>
    <m/>
    <m/>
    <m/>
    <m/>
    <m/>
    <m/>
    <n v="0"/>
    <m/>
    <m/>
    <m/>
    <m/>
    <m/>
    <m/>
    <m/>
    <m/>
    <m/>
    <m/>
    <m/>
    <m/>
    <m/>
    <m/>
    <m/>
    <m/>
    <m/>
    <m/>
    <m/>
    <m/>
    <m/>
    <m/>
    <m/>
    <m/>
    <m/>
    <m/>
    <m/>
    <m/>
    <m/>
    <m/>
    <m/>
    <m/>
    <m/>
    <m/>
    <n v="0"/>
    <m/>
    <m/>
    <m/>
    <m/>
    <m/>
    <m/>
    <m/>
    <m/>
    <n v="10660"/>
    <m/>
    <m/>
    <m/>
    <n v="10660"/>
    <m/>
    <m/>
    <m/>
    <m/>
    <m/>
    <m/>
    <m/>
    <m/>
    <m/>
    <m/>
    <m/>
    <m/>
    <n v="0"/>
    <m/>
    <m/>
    <m/>
    <m/>
    <m/>
    <m/>
    <m/>
    <m/>
    <m/>
    <m/>
    <m/>
    <n v="0.67"/>
    <n v="0.83"/>
    <m/>
    <m/>
    <m/>
    <m/>
    <m/>
    <m/>
    <m/>
    <m/>
    <m/>
    <m/>
    <m/>
    <m/>
    <m/>
    <n v="0"/>
    <m/>
    <m/>
    <m/>
    <m/>
    <m/>
    <m/>
    <m/>
    <m/>
    <m/>
    <n v="0"/>
    <m/>
    <m/>
    <m/>
    <m/>
    <m/>
    <m/>
    <m/>
    <m/>
    <m/>
    <n v="0"/>
    <m/>
    <m/>
    <m/>
    <m/>
    <m/>
    <m/>
    <m/>
    <m/>
    <m/>
    <m/>
    <n v="0"/>
    <n v="121532"/>
    <n v="0"/>
    <n v="121532"/>
    <s v="Dean or other administrator"/>
    <m/>
    <s v="Ph. D."/>
    <s v="yes"/>
    <m/>
    <s v="Release time"/>
    <m/>
    <m/>
    <m/>
    <s v=""/>
    <n v="1789"/>
    <n v="55147"/>
    <n v="14089"/>
    <n v="66381"/>
    <m/>
    <n v="58155"/>
    <m/>
    <n v="1"/>
    <n v="144955"/>
    <m/>
    <m/>
    <m/>
    <m/>
    <m/>
    <m/>
    <m/>
    <s v="No"/>
    <m/>
    <n v="3"/>
    <n v="7"/>
    <m/>
    <m/>
    <m/>
    <m/>
    <n v="5"/>
    <n v="2"/>
    <n v="5"/>
    <n v="5.44"/>
    <n v="4.17"/>
    <n v="2"/>
    <m/>
    <n v="9.61"/>
    <n v="5.44"/>
    <m/>
    <m/>
    <m/>
    <n v="1577"/>
    <s v="Actual"/>
    <n v="3661"/>
    <n v="2296"/>
    <n v="2574"/>
    <n v="928"/>
    <n v="443"/>
    <m/>
    <m/>
    <m/>
    <m/>
    <n v="11479"/>
    <m/>
    <m/>
    <m/>
    <n v="7440"/>
    <n v="2022"/>
    <m/>
    <m/>
    <m/>
    <m/>
    <m/>
    <m/>
    <m/>
    <m/>
    <m/>
    <m/>
    <m/>
    <m/>
    <m/>
    <m/>
    <m/>
    <n v="235"/>
    <n v="0"/>
    <n v="3"/>
    <n v="0"/>
    <m/>
    <m/>
    <n v="3077"/>
    <m/>
    <m/>
    <m/>
    <m/>
    <m/>
    <m/>
    <n v="1"/>
    <n v="7"/>
    <n v="156"/>
    <m/>
    <m/>
    <m/>
    <m/>
    <m/>
    <n v="11.25"/>
    <n v="11.25"/>
    <n v="11.25"/>
    <n v="11.25"/>
    <n v="7.25"/>
    <n v="4"/>
    <m/>
    <s v="7:45 am - 7:00 pm"/>
    <s v="7:45 am - 7:00 pm"/>
    <s v="7:45 am - 7:00 pm"/>
    <s v="7:45 am - 7:00 pm"/>
    <s v="7:45 am - 3:00 pm"/>
    <s v="10:00 am - 2:00 pm"/>
    <m/>
    <s v="No"/>
    <m/>
    <m/>
    <m/>
    <m/>
    <m/>
    <m/>
    <m/>
    <m/>
    <m/>
    <m/>
    <m/>
    <m/>
    <m/>
    <m/>
    <n v="10"/>
    <n v="10"/>
    <n v="10"/>
    <n v="10"/>
    <m/>
    <m/>
    <m/>
    <s v="9:00 am - 7:00 pm"/>
    <s v="9:00 am - 7:00 pm"/>
    <s v="9:00 am - 7:00 pm"/>
    <s v="9:00 am - 7:00 pm"/>
    <m/>
    <m/>
    <m/>
    <s v="No"/>
    <m/>
    <m/>
    <m/>
    <m/>
    <s v="Yes"/>
    <s v="Yes"/>
    <m/>
    <s v="No"/>
    <n v="40"/>
    <n v="4"/>
    <n v="0"/>
    <s v="No"/>
    <m/>
    <n v="98160"/>
    <s v="Fall "/>
    <m/>
    <s v="No"/>
    <m/>
    <m/>
    <m/>
    <m/>
    <m/>
    <m/>
    <m/>
    <m/>
    <m/>
    <m/>
    <m/>
    <m/>
    <m/>
    <m/>
    <m/>
    <s v="Yes"/>
    <m/>
    <m/>
    <m/>
    <s v="Donations from Faculty"/>
    <m/>
    <m/>
    <m/>
    <m/>
    <m/>
    <n v="0"/>
    <m/>
    <n v="1499.4779411764705"/>
    <x v="0"/>
    <s v="Small"/>
  </r>
  <r>
    <s v="San Luis Obispo CCD"/>
    <x v="78"/>
    <s v="641"/>
    <s v="Single College District"/>
    <n v="20170"/>
    <x v="11"/>
    <n v="7473.63"/>
    <n v="22955"/>
    <n v="1"/>
    <n v="78"/>
    <n v="19"/>
    <m/>
    <m/>
    <m/>
    <m/>
    <m/>
    <m/>
    <n v="514"/>
    <n v="90"/>
    <n v="30"/>
    <n v="84"/>
    <m/>
    <m/>
    <m/>
    <m/>
    <m/>
    <m/>
    <m/>
    <n v="22715"/>
    <n v="22715"/>
    <m/>
    <n v="13017"/>
    <n v="25534"/>
    <m/>
    <m/>
    <m/>
    <m/>
    <n v="9979"/>
    <n v="3430"/>
    <s v="Student Equity"/>
    <n v="97390"/>
    <m/>
    <m/>
    <m/>
    <m/>
    <m/>
    <m/>
    <m/>
    <m/>
    <m/>
    <m/>
    <m/>
    <m/>
    <m/>
    <n v="25500"/>
    <m/>
    <m/>
    <m/>
    <m/>
    <m/>
    <m/>
    <m/>
    <m/>
    <m/>
    <m/>
    <m/>
    <n v="25500"/>
    <m/>
    <m/>
    <m/>
    <m/>
    <m/>
    <m/>
    <m/>
    <m/>
    <m/>
    <m/>
    <n v="0"/>
    <m/>
    <m/>
    <m/>
    <m/>
    <m/>
    <m/>
    <m/>
    <m/>
    <m/>
    <m/>
    <m/>
    <m/>
    <m/>
    <m/>
    <m/>
    <m/>
    <m/>
    <m/>
    <m/>
    <m/>
    <m/>
    <m/>
    <m/>
    <m/>
    <m/>
    <m/>
    <m/>
    <m/>
    <m/>
    <m/>
    <m/>
    <m/>
    <m/>
    <m/>
    <n v="0"/>
    <n v="888"/>
    <m/>
    <m/>
    <m/>
    <m/>
    <m/>
    <m/>
    <m/>
    <m/>
    <m/>
    <m/>
    <m/>
    <n v="888"/>
    <m/>
    <m/>
    <m/>
    <m/>
    <m/>
    <m/>
    <m/>
    <m/>
    <m/>
    <m/>
    <m/>
    <m/>
    <n v="0"/>
    <m/>
    <m/>
    <m/>
    <m/>
    <m/>
    <m/>
    <m/>
    <m/>
    <m/>
    <m/>
    <m/>
    <n v="0.6"/>
    <n v="0.28999999999999998"/>
    <m/>
    <m/>
    <m/>
    <m/>
    <m/>
    <m/>
    <m/>
    <m/>
    <m/>
    <m/>
    <m/>
    <m/>
    <m/>
    <n v="0"/>
    <m/>
    <m/>
    <m/>
    <m/>
    <m/>
    <m/>
    <m/>
    <m/>
    <m/>
    <n v="0"/>
    <m/>
    <m/>
    <m/>
    <m/>
    <m/>
    <m/>
    <m/>
    <m/>
    <m/>
    <n v="0"/>
    <m/>
    <m/>
    <m/>
    <m/>
    <m/>
    <m/>
    <m/>
    <m/>
    <m/>
    <m/>
    <n v="0"/>
    <n v="122890"/>
    <n v="0"/>
    <n v="122890"/>
    <s v="Department chair (Faculty position)"/>
    <m/>
    <s v="M.L.I.S."/>
    <s v="yes"/>
    <s v="None"/>
    <m/>
    <m/>
    <m/>
    <m/>
    <s v=""/>
    <n v="2752"/>
    <n v="24832"/>
    <n v="149"/>
    <n v="96"/>
    <m/>
    <n v="85"/>
    <m/>
    <n v="68"/>
    <n v="0"/>
    <m/>
    <m/>
    <m/>
    <m/>
    <m/>
    <m/>
    <m/>
    <s v="No"/>
    <m/>
    <n v="3"/>
    <n v="13"/>
    <m/>
    <m/>
    <m/>
    <m/>
    <n v="5"/>
    <m/>
    <n v="10"/>
    <n v="5.8230000000000004"/>
    <n v="6"/>
    <n v="2"/>
    <m/>
    <n v="11.823"/>
    <n v="5.8230000000000004"/>
    <m/>
    <m/>
    <m/>
    <n v="8103"/>
    <s v="Actual"/>
    <n v="4804"/>
    <n v="18097"/>
    <n v="2251"/>
    <n v="163"/>
    <n v="0"/>
    <m/>
    <m/>
    <m/>
    <m/>
    <n v="33418"/>
    <m/>
    <m/>
    <m/>
    <n v="92"/>
    <n v="300"/>
    <m/>
    <m/>
    <m/>
    <m/>
    <m/>
    <m/>
    <m/>
    <m/>
    <m/>
    <m/>
    <m/>
    <m/>
    <m/>
    <m/>
    <m/>
    <n v="90"/>
    <n v="20"/>
    <n v="16"/>
    <n v="20"/>
    <m/>
    <m/>
    <n v="1349"/>
    <m/>
    <m/>
    <m/>
    <m/>
    <m/>
    <m/>
    <n v="2"/>
    <n v="6"/>
    <n v="240"/>
    <m/>
    <m/>
    <m/>
    <m/>
    <m/>
    <n v="12"/>
    <n v="12"/>
    <n v="12"/>
    <n v="12"/>
    <n v="8"/>
    <n v="36"/>
    <m/>
    <s v="8:00 am - 8:00pm"/>
    <s v="8:00 am - 8:00pm"/>
    <s v="8:00 am - 8:00 pm"/>
    <s v="8:00 am - 8:00 pm"/>
    <s v="8:00 am - 4:00 pm"/>
    <s v="10:00 am - 7:00pm"/>
    <m/>
    <s v="No"/>
    <m/>
    <m/>
    <m/>
    <m/>
    <m/>
    <m/>
    <m/>
    <m/>
    <m/>
    <m/>
    <m/>
    <m/>
    <m/>
    <m/>
    <n v="9"/>
    <n v="9"/>
    <n v="9"/>
    <n v="9"/>
    <m/>
    <m/>
    <m/>
    <s v="8:00 am - 5:00 pm"/>
    <s v="8:00 am - 5:00 pm"/>
    <s v="8:00 am - 5:00 pm"/>
    <s v="8:00 am - 5:00 pm"/>
    <m/>
    <m/>
    <m/>
    <s v="No"/>
    <m/>
    <m/>
    <m/>
    <m/>
    <s v="Yes"/>
    <s v="Yes"/>
    <m/>
    <s v="No"/>
    <n v="44"/>
    <m/>
    <m/>
    <s v="No"/>
    <m/>
    <n v="227701"/>
    <s v="Fall "/>
    <m/>
    <s v="No"/>
    <m/>
    <m/>
    <m/>
    <m/>
    <m/>
    <m/>
    <m/>
    <m/>
    <m/>
    <m/>
    <m/>
    <m/>
    <m/>
    <m/>
    <m/>
    <s v="Yes"/>
    <s v="General Library Book Budget"/>
    <s v="Student Government"/>
    <s v="College Foundation"/>
    <s v="Donations from Faculty"/>
    <s v="Donations from Publisher"/>
    <s v="Donations from Bookstore"/>
    <m/>
    <s v="Other"/>
    <s v="Student Equity"/>
    <n v="6000"/>
    <m/>
    <n v="1283.4672849046883"/>
    <x v="0"/>
    <s v="Small"/>
  </r>
  <r>
    <s v="Ohlone CCD"/>
    <x v="97"/>
    <s v="431"/>
    <s v="Single College District"/>
    <n v="20170"/>
    <x v="11"/>
    <n v="9186.5499999999993"/>
    <n v="11263"/>
    <n v="1"/>
    <n v="40"/>
    <n v="2"/>
    <m/>
    <m/>
    <m/>
    <m/>
    <m/>
    <m/>
    <n v="160"/>
    <m/>
    <n v="40"/>
    <n v="90"/>
    <m/>
    <m/>
    <m/>
    <m/>
    <m/>
    <m/>
    <m/>
    <n v="22885"/>
    <n v="22885"/>
    <m/>
    <m/>
    <n v="7215"/>
    <m/>
    <m/>
    <m/>
    <m/>
    <m/>
    <m/>
    <m/>
    <n v="52985"/>
    <m/>
    <m/>
    <m/>
    <m/>
    <m/>
    <m/>
    <m/>
    <m/>
    <m/>
    <m/>
    <m/>
    <m/>
    <m/>
    <n v="8141"/>
    <m/>
    <m/>
    <m/>
    <m/>
    <m/>
    <m/>
    <m/>
    <m/>
    <m/>
    <m/>
    <m/>
    <n v="8141"/>
    <m/>
    <m/>
    <m/>
    <m/>
    <m/>
    <m/>
    <m/>
    <m/>
    <m/>
    <m/>
    <n v="0"/>
    <m/>
    <m/>
    <m/>
    <m/>
    <m/>
    <m/>
    <m/>
    <m/>
    <m/>
    <m/>
    <m/>
    <m/>
    <m/>
    <m/>
    <m/>
    <m/>
    <m/>
    <m/>
    <m/>
    <m/>
    <m/>
    <m/>
    <m/>
    <m/>
    <m/>
    <m/>
    <m/>
    <m/>
    <m/>
    <m/>
    <m/>
    <m/>
    <m/>
    <m/>
    <n v="0"/>
    <m/>
    <m/>
    <m/>
    <m/>
    <n v="7243"/>
    <m/>
    <m/>
    <m/>
    <m/>
    <m/>
    <m/>
    <m/>
    <n v="7243"/>
    <n v="30"/>
    <m/>
    <m/>
    <m/>
    <m/>
    <m/>
    <m/>
    <m/>
    <m/>
    <m/>
    <m/>
    <m/>
    <n v="30"/>
    <m/>
    <m/>
    <m/>
    <m/>
    <m/>
    <m/>
    <m/>
    <m/>
    <m/>
    <m/>
    <m/>
    <n v="0.54"/>
    <n v="0.87"/>
    <m/>
    <m/>
    <m/>
    <m/>
    <m/>
    <m/>
    <m/>
    <m/>
    <m/>
    <m/>
    <m/>
    <m/>
    <m/>
    <n v="0"/>
    <m/>
    <m/>
    <m/>
    <m/>
    <m/>
    <m/>
    <m/>
    <m/>
    <m/>
    <n v="0"/>
    <m/>
    <m/>
    <m/>
    <m/>
    <m/>
    <m/>
    <m/>
    <m/>
    <m/>
    <n v="0"/>
    <m/>
    <m/>
    <m/>
    <m/>
    <m/>
    <m/>
    <m/>
    <m/>
    <m/>
    <m/>
    <n v="0"/>
    <n v="61126"/>
    <n v="0"/>
    <n v="61126"/>
    <s v="Dean or other administrator"/>
    <m/>
    <m/>
    <s v="no"/>
    <s v="None"/>
    <m/>
    <m/>
    <m/>
    <m/>
    <s v=""/>
    <n v="401"/>
    <n v="1680"/>
    <n v="24684"/>
    <n v="37"/>
    <m/>
    <n v="32881"/>
    <m/>
    <n v="2"/>
    <n v="3576"/>
    <m/>
    <m/>
    <m/>
    <m/>
    <m/>
    <m/>
    <m/>
    <s v="No"/>
    <m/>
    <n v="3"/>
    <n v="6"/>
    <m/>
    <m/>
    <m/>
    <m/>
    <n v="2"/>
    <n v="1"/>
    <n v="10"/>
    <n v="5"/>
    <n v="2.5"/>
    <n v="2"/>
    <m/>
    <n v="7.5"/>
    <n v="5"/>
    <m/>
    <m/>
    <m/>
    <n v="2069"/>
    <s v="Actual"/>
    <n v="2846"/>
    <n v="4298"/>
    <n v="459"/>
    <n v="111"/>
    <m/>
    <m/>
    <m/>
    <m/>
    <m/>
    <n v="9783"/>
    <m/>
    <m/>
    <m/>
    <n v="13"/>
    <n v="8"/>
    <m/>
    <m/>
    <m/>
    <m/>
    <m/>
    <m/>
    <m/>
    <m/>
    <m/>
    <m/>
    <m/>
    <m/>
    <m/>
    <m/>
    <m/>
    <n v="33"/>
    <m/>
    <m/>
    <m/>
    <m/>
    <m/>
    <n v="811"/>
    <m/>
    <m/>
    <m/>
    <m/>
    <m/>
    <m/>
    <n v="1"/>
    <n v="8"/>
    <n v="192"/>
    <m/>
    <m/>
    <m/>
    <m/>
    <m/>
    <n v="13"/>
    <n v="13"/>
    <n v="13"/>
    <n v="13"/>
    <n v="8"/>
    <n v="2"/>
    <m/>
    <s v="8:00 am - 9:00pm"/>
    <s v="8:00 am - 9:00 pm"/>
    <s v="8:00 am - 9:00pm"/>
    <s v="8:00 am - 9:00 pm"/>
    <s v="8:00 am - 4:00 pm"/>
    <m/>
    <m/>
    <s v="Yes"/>
    <n v="0"/>
    <n v="0"/>
    <n v="0"/>
    <n v="0"/>
    <n v="0"/>
    <n v="0"/>
    <n v="0"/>
    <m/>
    <m/>
    <m/>
    <m/>
    <m/>
    <m/>
    <m/>
    <n v="11"/>
    <n v="11"/>
    <n v="11"/>
    <n v="11"/>
    <m/>
    <n v="0"/>
    <n v="0"/>
    <s v="9:00 am - 8:00 pm"/>
    <s v="9:00 am - 8:00 pm"/>
    <s v="9:00 am - 8:00 pm"/>
    <s v="9:00 am - 8:00 pm"/>
    <m/>
    <m/>
    <m/>
    <s v="No"/>
    <m/>
    <m/>
    <m/>
    <m/>
    <s v="No"/>
    <s v="Yes"/>
    <n v="0"/>
    <m/>
    <n v="44"/>
    <n v="28"/>
    <n v="0"/>
    <s v="No"/>
    <m/>
    <m/>
    <s v="Spring"/>
    <m/>
    <s v="No"/>
    <m/>
    <m/>
    <m/>
    <m/>
    <m/>
    <m/>
    <m/>
    <m/>
    <m/>
    <m/>
    <m/>
    <m/>
    <m/>
    <m/>
    <m/>
    <s v="Yes"/>
    <m/>
    <m/>
    <m/>
    <s v="Donations from Faculty"/>
    <m/>
    <m/>
    <m/>
    <s v="Other"/>
    <s v="Student Equity"/>
    <n v="20000"/>
    <m/>
    <n v="1837.31"/>
    <x v="0"/>
    <s v="Small"/>
  </r>
  <r>
    <s v="Monterey CCD"/>
    <x v="50"/>
    <s v="461"/>
    <s v="Single College District"/>
    <n v="20170"/>
    <x v="11"/>
    <n v="5876.73"/>
    <n v="67500"/>
    <n v="3"/>
    <n v="210"/>
    <n v="16"/>
    <m/>
    <m/>
    <m/>
    <m/>
    <m/>
    <m/>
    <n v="710"/>
    <n v="0"/>
    <n v="96"/>
    <n v="52"/>
    <m/>
    <m/>
    <m/>
    <m/>
    <m/>
    <m/>
    <m/>
    <n v="23780"/>
    <n v="23780"/>
    <m/>
    <m/>
    <m/>
    <m/>
    <m/>
    <m/>
    <m/>
    <m/>
    <m/>
    <m/>
    <n v="47560"/>
    <m/>
    <m/>
    <m/>
    <m/>
    <m/>
    <m/>
    <m/>
    <m/>
    <m/>
    <m/>
    <m/>
    <m/>
    <m/>
    <n v="9589"/>
    <m/>
    <m/>
    <m/>
    <m/>
    <m/>
    <m/>
    <m/>
    <m/>
    <m/>
    <m/>
    <m/>
    <n v="9589"/>
    <m/>
    <m/>
    <m/>
    <m/>
    <m/>
    <m/>
    <m/>
    <m/>
    <m/>
    <m/>
    <n v="0"/>
    <m/>
    <m/>
    <m/>
    <m/>
    <m/>
    <m/>
    <m/>
    <m/>
    <m/>
    <m/>
    <m/>
    <m/>
    <m/>
    <m/>
    <m/>
    <m/>
    <m/>
    <m/>
    <m/>
    <m/>
    <m/>
    <m/>
    <m/>
    <m/>
    <m/>
    <m/>
    <m/>
    <m/>
    <m/>
    <m/>
    <m/>
    <m/>
    <m/>
    <m/>
    <n v="0"/>
    <n v="55891"/>
    <m/>
    <m/>
    <m/>
    <m/>
    <m/>
    <m/>
    <m/>
    <m/>
    <m/>
    <m/>
    <m/>
    <n v="55891"/>
    <n v="1628"/>
    <m/>
    <m/>
    <m/>
    <m/>
    <m/>
    <m/>
    <m/>
    <m/>
    <m/>
    <m/>
    <m/>
    <n v="1628"/>
    <m/>
    <m/>
    <m/>
    <m/>
    <m/>
    <m/>
    <m/>
    <m/>
    <m/>
    <m/>
    <m/>
    <n v="0.52"/>
    <n v="0.4"/>
    <m/>
    <m/>
    <m/>
    <m/>
    <m/>
    <m/>
    <m/>
    <m/>
    <m/>
    <m/>
    <m/>
    <m/>
    <m/>
    <n v="0"/>
    <m/>
    <m/>
    <m/>
    <m/>
    <m/>
    <m/>
    <m/>
    <m/>
    <m/>
    <n v="0"/>
    <m/>
    <m/>
    <m/>
    <m/>
    <m/>
    <m/>
    <m/>
    <m/>
    <m/>
    <n v="0"/>
    <m/>
    <m/>
    <m/>
    <m/>
    <m/>
    <m/>
    <m/>
    <m/>
    <m/>
    <m/>
    <n v="0"/>
    <n v="57149"/>
    <n v="0"/>
    <n v="57149"/>
    <s v="Department chair (Faculty position)"/>
    <m/>
    <s v="M.L.I.S."/>
    <s v="yes"/>
    <m/>
    <s v="Release time"/>
    <m/>
    <m/>
    <m/>
    <s v=""/>
    <n v="1649"/>
    <n v="3177"/>
    <n v="26142"/>
    <m/>
    <m/>
    <n v="47070"/>
    <m/>
    <n v="58"/>
    <m/>
    <m/>
    <m/>
    <m/>
    <m/>
    <m/>
    <m/>
    <m/>
    <s v="No"/>
    <m/>
    <n v="3"/>
    <n v="6"/>
    <m/>
    <m/>
    <m/>
    <m/>
    <n v="6"/>
    <n v="3"/>
    <n v="4"/>
    <n v="4.97"/>
    <n v="7.46"/>
    <n v="1"/>
    <m/>
    <n v="12.43"/>
    <n v="4.97"/>
    <m/>
    <m/>
    <m/>
    <n v="23720"/>
    <s v="Actual"/>
    <n v="3586"/>
    <n v="26267"/>
    <n v="1468"/>
    <n v="1207"/>
    <m/>
    <m/>
    <m/>
    <m/>
    <m/>
    <n v="56248"/>
    <m/>
    <m/>
    <m/>
    <n v="166"/>
    <n v="154"/>
    <m/>
    <m/>
    <m/>
    <m/>
    <m/>
    <m/>
    <m/>
    <m/>
    <m/>
    <m/>
    <m/>
    <m/>
    <m/>
    <m/>
    <m/>
    <n v="114"/>
    <n v="2"/>
    <m/>
    <m/>
    <m/>
    <m/>
    <n v="3420"/>
    <m/>
    <m/>
    <m/>
    <m/>
    <m/>
    <m/>
    <n v="4"/>
    <n v="21"/>
    <n v="484"/>
    <m/>
    <m/>
    <m/>
    <m/>
    <m/>
    <n v="11.25"/>
    <n v="11.25"/>
    <n v="11.25"/>
    <n v="11.25"/>
    <n v="6.25"/>
    <n v="0"/>
    <n v="0"/>
    <s v="7:45 am - 7:00 pm"/>
    <s v="7:45 am - 7:00 pm"/>
    <s v="7:45 am - 7:00 pm"/>
    <s v="7:45 am - 7:00 pm"/>
    <s v="7:45 am - 2:00 pm"/>
    <m/>
    <m/>
    <s v="Yes"/>
    <n v="8.25"/>
    <n v="8.25"/>
    <n v="8.25"/>
    <n v="8.25"/>
    <n v="6.25"/>
    <n v="0"/>
    <n v="0"/>
    <s v="7:45 am - 4:00 pm"/>
    <s v="7:45 am - 4:00 pm"/>
    <s v="7:45 am - 4:00 pm"/>
    <s v="7:45 am - 4:00 pm"/>
    <s v="7:45 am - 2:00 pm"/>
    <m/>
    <m/>
    <n v="8.25"/>
    <n v="8.25"/>
    <n v="8.25"/>
    <n v="8.25"/>
    <n v="6.25"/>
    <n v="0"/>
    <n v="0"/>
    <s v="7:45 am - 4:00 pm"/>
    <s v="7:45 am - 4:00 pm"/>
    <s v="7:45 am - 4:00 pm"/>
    <s v="7:45 am - 4:00 pm"/>
    <s v="7:45 am - 2:00 pm"/>
    <m/>
    <m/>
    <s v="No"/>
    <m/>
    <m/>
    <m/>
    <m/>
    <s v="Yes"/>
    <s v="No"/>
    <n v="33"/>
    <m/>
    <n v="33"/>
    <n v="0"/>
    <n v="0"/>
    <s v="No"/>
    <m/>
    <n v="260987"/>
    <s v="Spring"/>
    <m/>
    <s v="No"/>
    <m/>
    <m/>
    <m/>
    <m/>
    <m/>
    <m/>
    <m/>
    <m/>
    <m/>
    <m/>
    <m/>
    <m/>
    <m/>
    <m/>
    <m/>
    <s v="Yes"/>
    <m/>
    <m/>
    <m/>
    <s v="Donations from Faculty"/>
    <m/>
    <m/>
    <m/>
    <s v="Other"/>
    <s v="Student Equity"/>
    <n v="0"/>
    <m/>
    <n v="1182.440643863179"/>
    <x v="1"/>
    <s v="Small"/>
  </r>
  <r>
    <s v="Solano CCD"/>
    <x v="36"/>
    <s v="281"/>
    <s v="Single College District"/>
    <n v="20170"/>
    <x v="11"/>
    <n v="7416.61"/>
    <n v="12096"/>
    <n v="1"/>
    <n v="98"/>
    <n v="1"/>
    <m/>
    <m/>
    <m/>
    <m/>
    <m/>
    <m/>
    <n v="140"/>
    <m/>
    <n v="28"/>
    <n v="15"/>
    <m/>
    <m/>
    <m/>
    <m/>
    <m/>
    <m/>
    <m/>
    <n v="24000"/>
    <n v="24000"/>
    <m/>
    <m/>
    <m/>
    <m/>
    <m/>
    <m/>
    <m/>
    <m/>
    <m/>
    <m/>
    <n v="48000"/>
    <m/>
    <m/>
    <m/>
    <m/>
    <m/>
    <m/>
    <m/>
    <m/>
    <m/>
    <m/>
    <m/>
    <m/>
    <m/>
    <n v="12000"/>
    <m/>
    <m/>
    <m/>
    <m/>
    <m/>
    <m/>
    <m/>
    <m/>
    <m/>
    <m/>
    <m/>
    <n v="12000"/>
    <m/>
    <m/>
    <m/>
    <m/>
    <m/>
    <m/>
    <m/>
    <m/>
    <m/>
    <m/>
    <n v="0"/>
    <m/>
    <m/>
    <m/>
    <m/>
    <m/>
    <m/>
    <m/>
    <m/>
    <m/>
    <m/>
    <m/>
    <m/>
    <m/>
    <m/>
    <m/>
    <m/>
    <m/>
    <m/>
    <m/>
    <m/>
    <m/>
    <m/>
    <m/>
    <m/>
    <m/>
    <m/>
    <m/>
    <m/>
    <m/>
    <m/>
    <m/>
    <m/>
    <m/>
    <m/>
    <n v="0"/>
    <n v="6500"/>
    <m/>
    <m/>
    <m/>
    <m/>
    <m/>
    <m/>
    <m/>
    <m/>
    <m/>
    <m/>
    <m/>
    <n v="6500"/>
    <n v="100"/>
    <m/>
    <m/>
    <m/>
    <m/>
    <m/>
    <m/>
    <m/>
    <m/>
    <m/>
    <m/>
    <m/>
    <n v="100"/>
    <m/>
    <m/>
    <m/>
    <m/>
    <m/>
    <m/>
    <m/>
    <m/>
    <m/>
    <m/>
    <m/>
    <n v="0.71"/>
    <n v="0.94"/>
    <m/>
    <m/>
    <m/>
    <m/>
    <m/>
    <m/>
    <m/>
    <m/>
    <m/>
    <m/>
    <m/>
    <m/>
    <m/>
    <n v="0"/>
    <m/>
    <m/>
    <m/>
    <m/>
    <m/>
    <m/>
    <m/>
    <m/>
    <m/>
    <n v="0"/>
    <m/>
    <m/>
    <m/>
    <m/>
    <m/>
    <m/>
    <m/>
    <m/>
    <m/>
    <n v="0"/>
    <m/>
    <m/>
    <m/>
    <m/>
    <m/>
    <m/>
    <m/>
    <m/>
    <m/>
    <m/>
    <n v="0"/>
    <n v="60000"/>
    <n v="0"/>
    <n v="60000"/>
    <s v="Other"/>
    <s v="Vice President Student Services"/>
    <m/>
    <s v="no"/>
    <s v="None"/>
    <m/>
    <m/>
    <m/>
    <m/>
    <s v=""/>
    <n v="570"/>
    <n v="300"/>
    <n v="1272"/>
    <n v="70"/>
    <m/>
    <n v="46500"/>
    <m/>
    <n v="3"/>
    <m/>
    <m/>
    <m/>
    <m/>
    <m/>
    <m/>
    <m/>
    <m/>
    <s v="No"/>
    <m/>
    <n v="4"/>
    <n v="11"/>
    <m/>
    <m/>
    <m/>
    <m/>
    <n v="2"/>
    <n v="0"/>
    <n v="5"/>
    <n v="8"/>
    <n v="2"/>
    <n v="2"/>
    <m/>
    <n v="10"/>
    <n v="8"/>
    <m/>
    <m/>
    <m/>
    <n v="13500"/>
    <s v="Estimate"/>
    <n v="5910"/>
    <n v="3621"/>
    <m/>
    <n v="18"/>
    <m/>
    <m/>
    <m/>
    <m/>
    <m/>
    <n v="23049"/>
    <m/>
    <m/>
    <m/>
    <n v="0"/>
    <n v="0"/>
    <m/>
    <m/>
    <m/>
    <m/>
    <m/>
    <m/>
    <m/>
    <m/>
    <m/>
    <m/>
    <m/>
    <m/>
    <m/>
    <m/>
    <m/>
    <n v="94"/>
    <n v="0"/>
    <n v="0"/>
    <n v="0"/>
    <m/>
    <m/>
    <n v="2820"/>
    <m/>
    <m/>
    <m/>
    <m/>
    <m/>
    <m/>
    <n v="1"/>
    <n v="94"/>
    <n v="2820"/>
    <m/>
    <m/>
    <m/>
    <m/>
    <m/>
    <n v="9.5"/>
    <n v="9.5"/>
    <n v="9.5"/>
    <n v="9.5"/>
    <n v="6"/>
    <n v="0"/>
    <n v="0"/>
    <s v="8:30 am - 6:00 pm"/>
    <s v="8:30 am - 6:00 pm"/>
    <s v="8:30 am - 6:00 pm"/>
    <s v="8:30 am - 6:00 pm"/>
    <s v="8:30 am - 2:30 pm"/>
    <n v="0"/>
    <m/>
    <s v="No"/>
    <m/>
    <m/>
    <m/>
    <m/>
    <m/>
    <m/>
    <m/>
    <m/>
    <m/>
    <m/>
    <m/>
    <m/>
    <m/>
    <m/>
    <n v="9"/>
    <n v="9"/>
    <n v="9"/>
    <n v="9"/>
    <m/>
    <n v="0"/>
    <n v="0"/>
    <s v="9:00 am - 6:00 pm"/>
    <s v="9:00 am - 6:00 pm"/>
    <s v="9:00 am - 6:00 pm"/>
    <s v="9:00 am - 6:00 pm"/>
    <m/>
    <m/>
    <m/>
    <s v="No"/>
    <m/>
    <m/>
    <m/>
    <m/>
    <s v="Yes"/>
    <s v="Yes"/>
    <m/>
    <s v="No"/>
    <n v="36"/>
    <n v="0"/>
    <n v="0"/>
    <s v="Yes"/>
    <n v="10"/>
    <n v="150000"/>
    <s v="Spring"/>
    <m/>
    <s v="No"/>
    <m/>
    <m/>
    <m/>
    <m/>
    <m/>
    <m/>
    <m/>
    <m/>
    <m/>
    <m/>
    <m/>
    <m/>
    <m/>
    <m/>
    <m/>
    <s v="Yes"/>
    <m/>
    <m/>
    <m/>
    <s v="Donations from Faculty"/>
    <s v="Donations from Publisher"/>
    <m/>
    <m/>
    <m/>
    <m/>
    <n v="15000"/>
    <m/>
    <n v="927.07624999999996"/>
    <x v="0"/>
    <s v="Small"/>
  </r>
  <r>
    <s v="Desert CCD"/>
    <x v="31"/>
    <s v="931"/>
    <s v="Single College District"/>
    <n v="20170"/>
    <x v="11"/>
    <n v="8370.51"/>
    <n v="13325"/>
    <n v="2"/>
    <n v="56"/>
    <n v="4"/>
    <m/>
    <m/>
    <m/>
    <m/>
    <m/>
    <m/>
    <n v="243"/>
    <n v="0"/>
    <n v="45"/>
    <n v="24"/>
    <m/>
    <m/>
    <m/>
    <m/>
    <m/>
    <m/>
    <m/>
    <n v="24386"/>
    <n v="24386"/>
    <m/>
    <m/>
    <m/>
    <m/>
    <m/>
    <m/>
    <m/>
    <m/>
    <m/>
    <m/>
    <n v="48772"/>
    <m/>
    <m/>
    <m/>
    <m/>
    <m/>
    <m/>
    <m/>
    <m/>
    <m/>
    <m/>
    <m/>
    <m/>
    <m/>
    <n v="2300"/>
    <m/>
    <n v="0"/>
    <n v="0"/>
    <n v="0"/>
    <m/>
    <m/>
    <n v="0"/>
    <n v="0"/>
    <n v="0"/>
    <n v="0"/>
    <m/>
    <n v="2300"/>
    <m/>
    <m/>
    <m/>
    <m/>
    <m/>
    <m/>
    <m/>
    <m/>
    <m/>
    <m/>
    <n v="0"/>
    <m/>
    <m/>
    <m/>
    <m/>
    <m/>
    <m/>
    <m/>
    <m/>
    <m/>
    <m/>
    <m/>
    <m/>
    <m/>
    <m/>
    <m/>
    <m/>
    <m/>
    <m/>
    <m/>
    <m/>
    <m/>
    <m/>
    <m/>
    <m/>
    <m/>
    <m/>
    <m/>
    <m/>
    <m/>
    <m/>
    <m/>
    <m/>
    <m/>
    <m/>
    <n v="0"/>
    <n v="0"/>
    <n v="0"/>
    <m/>
    <n v="0"/>
    <n v="0"/>
    <m/>
    <n v="0"/>
    <n v="0"/>
    <n v="0"/>
    <m/>
    <n v="0"/>
    <m/>
    <n v="0"/>
    <n v="0"/>
    <n v="0"/>
    <m/>
    <n v="0"/>
    <n v="0"/>
    <m/>
    <n v="0"/>
    <n v="0"/>
    <n v="0"/>
    <m/>
    <n v="0"/>
    <m/>
    <n v="0"/>
    <m/>
    <m/>
    <m/>
    <m/>
    <m/>
    <m/>
    <m/>
    <m/>
    <m/>
    <m/>
    <m/>
    <n v="0.56999999999999995"/>
    <n v="0.89"/>
    <m/>
    <m/>
    <m/>
    <m/>
    <m/>
    <m/>
    <m/>
    <m/>
    <m/>
    <m/>
    <m/>
    <m/>
    <m/>
    <n v="0"/>
    <m/>
    <m/>
    <m/>
    <m/>
    <m/>
    <m/>
    <m/>
    <m/>
    <m/>
    <n v="0"/>
    <m/>
    <m/>
    <m/>
    <m/>
    <m/>
    <m/>
    <m/>
    <m/>
    <m/>
    <n v="0"/>
    <m/>
    <m/>
    <m/>
    <m/>
    <m/>
    <m/>
    <m/>
    <m/>
    <m/>
    <m/>
    <n v="0"/>
    <n v="51072"/>
    <n v="0"/>
    <n v="51072"/>
    <s v="Dean or other administrator"/>
    <m/>
    <s v="M.L.I.S."/>
    <s v="yes"/>
    <s v="None"/>
    <m/>
    <m/>
    <m/>
    <m/>
    <s v=""/>
    <n v="1071"/>
    <n v="0"/>
    <n v="0"/>
    <n v="13"/>
    <m/>
    <n v="25184"/>
    <m/>
    <n v="0"/>
    <n v="0"/>
    <m/>
    <m/>
    <m/>
    <m/>
    <m/>
    <m/>
    <m/>
    <s v="No"/>
    <m/>
    <n v="2"/>
    <n v="5"/>
    <m/>
    <m/>
    <m/>
    <m/>
    <n v="4"/>
    <n v="2"/>
    <n v="0"/>
    <n v="3.57"/>
    <n v="5.39"/>
    <n v="3"/>
    <m/>
    <n v="8.9599999999999991"/>
    <n v="3.57"/>
    <m/>
    <m/>
    <m/>
    <n v="5552"/>
    <s v="Actual"/>
    <n v="7300"/>
    <n v="10545"/>
    <n v="5079"/>
    <n v="0"/>
    <n v="0"/>
    <m/>
    <m/>
    <m/>
    <m/>
    <n v="28476"/>
    <m/>
    <m/>
    <m/>
    <n v="2562"/>
    <n v="2039"/>
    <m/>
    <m/>
    <m/>
    <m/>
    <m/>
    <m/>
    <m/>
    <m/>
    <m/>
    <m/>
    <m/>
    <m/>
    <m/>
    <m/>
    <m/>
    <n v="0"/>
    <n v="6"/>
    <n v="0"/>
    <n v="174"/>
    <m/>
    <m/>
    <n v="2139"/>
    <m/>
    <m/>
    <m/>
    <m/>
    <m/>
    <m/>
    <n v="1"/>
    <n v="3"/>
    <n v="71"/>
    <m/>
    <m/>
    <m/>
    <m/>
    <m/>
    <n v="12"/>
    <n v="12"/>
    <n v="12"/>
    <n v="12"/>
    <n v="9"/>
    <n v="0"/>
    <n v="0"/>
    <s v="12:00pm - 12:00 am "/>
    <s v="8:00 am - 8:00 pm"/>
    <s v="8:00 am - 8:00 pm"/>
    <s v="8:00 am - 8:00 pm"/>
    <s v="8:00 am - 5:00 pm"/>
    <m/>
    <m/>
    <s v="Yes"/>
    <n v="12"/>
    <n v="12"/>
    <n v="12"/>
    <n v="12"/>
    <n v="9"/>
    <n v="0"/>
    <n v="0"/>
    <s v="8:00 am - 8:00 pm"/>
    <s v="8:00 am - 8:00 pm"/>
    <s v="8:00 am - 8:00 pm"/>
    <s v="8:00 am - 8:00 pm"/>
    <s v="  12:00:00 AM"/>
    <m/>
    <m/>
    <n v="10"/>
    <n v="10"/>
    <n v="10"/>
    <n v="10"/>
    <n v="0"/>
    <n v="0"/>
    <n v="0"/>
    <s v="8:00 am - 6:00 pm"/>
    <s v="8:00 am - 6:00 pm"/>
    <s v="8:00 am - 6:00 pm"/>
    <s v="8:00 am - 6:00 pm"/>
    <m/>
    <m/>
    <m/>
    <s v="No"/>
    <m/>
    <m/>
    <m/>
    <m/>
    <s v="Yes"/>
    <s v="Yes"/>
    <n v="57"/>
    <m/>
    <n v="40"/>
    <n v="24"/>
    <n v="24"/>
    <s v="Yes"/>
    <n v="247"/>
    <n v="67401"/>
    <s v="Fall "/>
    <m/>
    <s v="No"/>
    <m/>
    <m/>
    <m/>
    <m/>
    <m/>
    <m/>
    <m/>
    <m/>
    <m/>
    <m/>
    <m/>
    <m/>
    <m/>
    <m/>
    <m/>
    <s v="Yes"/>
    <m/>
    <m/>
    <s v="College Foundation"/>
    <m/>
    <m/>
    <m/>
    <m/>
    <m/>
    <m/>
    <n v="28644"/>
    <m/>
    <n v="2344.6806722689075"/>
    <x v="0"/>
    <s v="Small"/>
  </r>
  <r>
    <s v="Los Rios CCD"/>
    <x v="101"/>
    <s v="233"/>
    <s v="Multi-College District"/>
    <n v="20170"/>
    <x v="11"/>
    <n v="14893.16"/>
    <n v="60000"/>
    <n v="2"/>
    <n v="62"/>
    <n v="6"/>
    <m/>
    <m/>
    <m/>
    <m/>
    <m/>
    <m/>
    <n v="849"/>
    <n v="0"/>
    <n v="58"/>
    <n v="25"/>
    <m/>
    <m/>
    <m/>
    <m/>
    <m/>
    <m/>
    <m/>
    <n v="24829"/>
    <n v="24829"/>
    <m/>
    <m/>
    <n v="41506"/>
    <m/>
    <m/>
    <m/>
    <m/>
    <m/>
    <m/>
    <s v="SSSP $32,060.00"/>
    <n v="91164"/>
    <m/>
    <m/>
    <m/>
    <m/>
    <m/>
    <m/>
    <m/>
    <m/>
    <m/>
    <m/>
    <m/>
    <m/>
    <m/>
    <n v="18725"/>
    <m/>
    <n v="0"/>
    <n v="0"/>
    <n v="0"/>
    <m/>
    <m/>
    <n v="0"/>
    <n v="0"/>
    <n v="0"/>
    <n v="0"/>
    <m/>
    <n v="18725"/>
    <m/>
    <m/>
    <m/>
    <m/>
    <m/>
    <m/>
    <m/>
    <m/>
    <m/>
    <m/>
    <n v="0"/>
    <m/>
    <m/>
    <m/>
    <m/>
    <m/>
    <m/>
    <m/>
    <m/>
    <m/>
    <m/>
    <m/>
    <m/>
    <m/>
    <m/>
    <m/>
    <m/>
    <m/>
    <m/>
    <m/>
    <m/>
    <m/>
    <m/>
    <m/>
    <m/>
    <m/>
    <m/>
    <m/>
    <m/>
    <m/>
    <m/>
    <m/>
    <m/>
    <m/>
    <m/>
    <n v="0"/>
    <n v="0"/>
    <m/>
    <m/>
    <m/>
    <m/>
    <m/>
    <m/>
    <m/>
    <m/>
    <m/>
    <m/>
    <m/>
    <n v="0"/>
    <n v="10300"/>
    <m/>
    <m/>
    <m/>
    <m/>
    <m/>
    <m/>
    <m/>
    <m/>
    <m/>
    <m/>
    <m/>
    <n v="10300"/>
    <m/>
    <m/>
    <m/>
    <m/>
    <m/>
    <m/>
    <m/>
    <m/>
    <m/>
    <m/>
    <m/>
    <n v="0.43"/>
    <n v="0.8"/>
    <m/>
    <m/>
    <m/>
    <m/>
    <m/>
    <m/>
    <m/>
    <m/>
    <m/>
    <m/>
    <m/>
    <m/>
    <m/>
    <n v="0"/>
    <m/>
    <m/>
    <m/>
    <m/>
    <m/>
    <m/>
    <m/>
    <m/>
    <m/>
    <n v="0"/>
    <m/>
    <m/>
    <m/>
    <m/>
    <m/>
    <m/>
    <m/>
    <m/>
    <m/>
    <n v="0"/>
    <m/>
    <m/>
    <m/>
    <m/>
    <m/>
    <m/>
    <m/>
    <m/>
    <m/>
    <m/>
    <n v="0"/>
    <n v="109889"/>
    <n v="0"/>
    <n v="109889"/>
    <s v="Dean or other administrator"/>
    <m/>
    <m/>
    <s v="no"/>
    <m/>
    <s v="Release time"/>
    <m/>
    <m/>
    <m/>
    <s v=""/>
    <n v="1625"/>
    <n v="3026"/>
    <n v="18383"/>
    <n v="237"/>
    <m/>
    <n v="64026"/>
    <m/>
    <n v="403"/>
    <n v="177"/>
    <m/>
    <m/>
    <m/>
    <m/>
    <m/>
    <m/>
    <m/>
    <s v="Yes"/>
    <s v="Proquest"/>
    <n v="8"/>
    <n v="8"/>
    <m/>
    <m/>
    <m/>
    <m/>
    <n v="19"/>
    <n v="2"/>
    <n v="11"/>
    <n v="3.298"/>
    <m/>
    <n v="6"/>
    <m/>
    <n v="3.298"/>
    <n v="3.298"/>
    <m/>
    <m/>
    <m/>
    <n v="7000"/>
    <s v="Estimate"/>
    <n v="8645"/>
    <n v="18892"/>
    <n v="0"/>
    <n v="2738"/>
    <n v="0"/>
    <m/>
    <m/>
    <m/>
    <m/>
    <n v="37275"/>
    <m/>
    <m/>
    <m/>
    <n v="129"/>
    <n v="15"/>
    <m/>
    <m/>
    <m/>
    <m/>
    <m/>
    <m/>
    <m/>
    <m/>
    <m/>
    <m/>
    <m/>
    <m/>
    <m/>
    <m/>
    <m/>
    <n v="102"/>
    <n v="7"/>
    <n v="40"/>
    <n v="0"/>
    <m/>
    <m/>
    <n v="3128"/>
    <m/>
    <m/>
    <m/>
    <m/>
    <m/>
    <m/>
    <n v="18"/>
    <n v="18"/>
    <n v="346"/>
    <m/>
    <m/>
    <m/>
    <m/>
    <m/>
    <n v="14"/>
    <n v="14"/>
    <n v="14"/>
    <n v="14"/>
    <n v="9.5"/>
    <n v="6"/>
    <m/>
    <s v="7:30 am - 9:30 pm"/>
    <s v="7:30 am - 9:30 pm"/>
    <s v="7:30 am - 9:30 pm"/>
    <s v="7:30 am - 9:30 pm"/>
    <s v="7:30 am - 5:00  pm"/>
    <s v="9:00 am - 3:00 pm"/>
    <m/>
    <s v="No"/>
    <m/>
    <m/>
    <m/>
    <m/>
    <m/>
    <m/>
    <m/>
    <m/>
    <m/>
    <m/>
    <m/>
    <m/>
    <m/>
    <m/>
    <n v="10"/>
    <n v="10"/>
    <n v="10"/>
    <n v="10"/>
    <n v="0"/>
    <m/>
    <m/>
    <s v="8:00 am - 6:00 am"/>
    <s v="8:00 am - 6:00 pm"/>
    <s v="8:00 am - 6:00 pm"/>
    <s v="8:00 am - 6:00 am"/>
    <m/>
    <m/>
    <m/>
    <s v="No"/>
    <m/>
    <m/>
    <m/>
    <m/>
    <s v="Yes"/>
    <s v="Yes"/>
    <m/>
    <m/>
    <n v="40"/>
    <n v="6"/>
    <m/>
    <s v="No"/>
    <m/>
    <n v="278274"/>
    <s v="Fall "/>
    <m/>
    <s v="No"/>
    <m/>
    <m/>
    <m/>
    <m/>
    <m/>
    <m/>
    <m/>
    <m/>
    <m/>
    <m/>
    <m/>
    <m/>
    <m/>
    <m/>
    <m/>
    <s v="Yes"/>
    <s v="General Library Book Budget"/>
    <m/>
    <m/>
    <m/>
    <m/>
    <m/>
    <m/>
    <m/>
    <m/>
    <m/>
    <m/>
    <n v="4515.8156458459671"/>
    <x v="2"/>
    <s v="Medium"/>
  </r>
  <r>
    <s v="Contra Costa CCD"/>
    <x v="15"/>
    <s v="311"/>
    <s v="Multi-College District"/>
    <n v="20170"/>
    <x v="11"/>
    <n v="5030.6400000000003"/>
    <n v="32086"/>
    <n v="1"/>
    <n v="96"/>
    <n v="6"/>
    <m/>
    <m/>
    <m/>
    <m/>
    <m/>
    <m/>
    <n v="441"/>
    <n v="34"/>
    <m/>
    <n v="40"/>
    <m/>
    <m/>
    <m/>
    <m/>
    <m/>
    <m/>
    <m/>
    <n v="24870"/>
    <n v="24870"/>
    <m/>
    <m/>
    <n v="40660"/>
    <m/>
    <m/>
    <m/>
    <n v="8055"/>
    <m/>
    <m/>
    <m/>
    <n v="98455"/>
    <m/>
    <m/>
    <m/>
    <m/>
    <m/>
    <m/>
    <m/>
    <m/>
    <m/>
    <m/>
    <m/>
    <m/>
    <m/>
    <n v="5120"/>
    <m/>
    <m/>
    <m/>
    <m/>
    <m/>
    <m/>
    <m/>
    <m/>
    <m/>
    <m/>
    <m/>
    <n v="5120"/>
    <m/>
    <m/>
    <m/>
    <m/>
    <m/>
    <m/>
    <m/>
    <m/>
    <m/>
    <m/>
    <n v="0"/>
    <m/>
    <m/>
    <m/>
    <m/>
    <m/>
    <m/>
    <m/>
    <m/>
    <m/>
    <m/>
    <m/>
    <m/>
    <m/>
    <m/>
    <m/>
    <m/>
    <m/>
    <m/>
    <m/>
    <m/>
    <m/>
    <m/>
    <m/>
    <m/>
    <m/>
    <m/>
    <m/>
    <m/>
    <m/>
    <m/>
    <m/>
    <m/>
    <m/>
    <m/>
    <n v="0"/>
    <m/>
    <m/>
    <m/>
    <m/>
    <n v="19188"/>
    <m/>
    <m/>
    <n v="3752"/>
    <m/>
    <m/>
    <m/>
    <m/>
    <n v="22940"/>
    <n v="2711"/>
    <m/>
    <m/>
    <m/>
    <n v="4132"/>
    <m/>
    <m/>
    <m/>
    <m/>
    <m/>
    <m/>
    <m/>
    <n v="6843"/>
    <m/>
    <m/>
    <m/>
    <m/>
    <m/>
    <m/>
    <m/>
    <m/>
    <m/>
    <m/>
    <m/>
    <n v="0.39"/>
    <n v="0.69"/>
    <m/>
    <m/>
    <m/>
    <m/>
    <m/>
    <m/>
    <m/>
    <m/>
    <m/>
    <m/>
    <m/>
    <m/>
    <m/>
    <n v="0"/>
    <m/>
    <m/>
    <m/>
    <m/>
    <m/>
    <m/>
    <m/>
    <m/>
    <m/>
    <n v="0"/>
    <m/>
    <m/>
    <m/>
    <m/>
    <m/>
    <m/>
    <m/>
    <m/>
    <m/>
    <n v="0"/>
    <m/>
    <m/>
    <m/>
    <m/>
    <m/>
    <m/>
    <m/>
    <m/>
    <m/>
    <m/>
    <n v="0"/>
    <n v="103575"/>
    <n v="0"/>
    <n v="103575"/>
    <s v="Department chair (Faculty position)"/>
    <m/>
    <s v="M.L.I.S."/>
    <s v="yes"/>
    <m/>
    <s v="Release time"/>
    <s v="Stipend"/>
    <m/>
    <m/>
    <s v=""/>
    <n v="639"/>
    <n v="2655"/>
    <n v="12022"/>
    <n v="64"/>
    <m/>
    <n v="55605"/>
    <m/>
    <n v="45"/>
    <n v="116"/>
    <m/>
    <m/>
    <m/>
    <m/>
    <m/>
    <m/>
    <m/>
    <s v="Yes"/>
    <s v="Proquest"/>
    <n v="3"/>
    <n v="10"/>
    <m/>
    <m/>
    <m/>
    <m/>
    <n v="2"/>
    <n v="3"/>
    <n v="8"/>
    <n v="4.13"/>
    <n v="2.85"/>
    <n v="2"/>
    <m/>
    <n v="6.98"/>
    <n v="4.13"/>
    <m/>
    <m/>
    <m/>
    <n v="11547"/>
    <s v="Actual"/>
    <n v="3579"/>
    <n v="13704"/>
    <n v="4698"/>
    <n v="1329"/>
    <n v="55"/>
    <m/>
    <m/>
    <m/>
    <m/>
    <n v="34912"/>
    <m/>
    <m/>
    <m/>
    <n v="49"/>
    <n v="15"/>
    <m/>
    <m/>
    <m/>
    <m/>
    <m/>
    <m/>
    <m/>
    <m/>
    <m/>
    <m/>
    <m/>
    <m/>
    <m/>
    <m/>
    <m/>
    <n v="118"/>
    <m/>
    <n v="12"/>
    <m/>
    <m/>
    <m/>
    <n v="2856"/>
    <m/>
    <m/>
    <m/>
    <m/>
    <m/>
    <m/>
    <n v="1"/>
    <n v="12"/>
    <n v="227"/>
    <m/>
    <m/>
    <m/>
    <m/>
    <m/>
    <n v="11.25"/>
    <n v="11.25"/>
    <n v="11.25"/>
    <n v="11.25"/>
    <n v="3.75"/>
    <n v="3.75"/>
    <m/>
    <s v="8:30 am - 7:45pm"/>
    <s v="8:30 am - 7:45 pm"/>
    <s v="8:30 am - 7:45 pm"/>
    <s v="8:30 am - 7:45 pm"/>
    <s v="10:00 am - 1:45pm"/>
    <s v="10 am - 1:45 pm"/>
    <m/>
    <s v="No"/>
    <m/>
    <m/>
    <m/>
    <m/>
    <m/>
    <m/>
    <m/>
    <m/>
    <m/>
    <m/>
    <m/>
    <m/>
    <m/>
    <m/>
    <n v="10.75"/>
    <n v="10.75"/>
    <n v="10.75"/>
    <n v="10.75"/>
    <m/>
    <m/>
    <m/>
    <s v="9:00 am - 7:45 pm"/>
    <s v="9:00 am - 7:45pm"/>
    <s v="9:00 am - 7:45pm"/>
    <s v="9:00 am - 7:45 pm"/>
    <m/>
    <m/>
    <m/>
    <s v="No"/>
    <m/>
    <m/>
    <m/>
    <m/>
    <s v="Yes"/>
    <s v="Yes"/>
    <m/>
    <s v="No"/>
    <n v="43"/>
    <n v="135"/>
    <m/>
    <s v="Yes"/>
    <n v="2"/>
    <n v="551696"/>
    <s v="Fall "/>
    <m/>
    <s v="No"/>
    <m/>
    <m/>
    <m/>
    <m/>
    <m/>
    <m/>
    <m/>
    <m/>
    <m/>
    <m/>
    <m/>
    <m/>
    <m/>
    <m/>
    <m/>
    <s v="Yes"/>
    <m/>
    <m/>
    <m/>
    <s v="Donations from Faculty"/>
    <m/>
    <m/>
    <m/>
    <s v="Other"/>
    <s v="EOPS, La Raza Dept., Early Childhood Dept., Administration of Justice Dept, Nursing Dept., Learning Resource Center"/>
    <m/>
    <m/>
    <n v="1218.0726392251818"/>
    <x v="1"/>
    <s v="Small"/>
  </r>
  <r>
    <s v="Allan Hancock CCD"/>
    <x v="27"/>
    <s v="611"/>
    <s v="Single College District"/>
    <n v="20170"/>
    <x v="11"/>
    <n v="9408.65"/>
    <n v="32973"/>
    <n v="2"/>
    <n v="188"/>
    <n v="4"/>
    <m/>
    <m/>
    <m/>
    <m/>
    <m/>
    <m/>
    <n v="216"/>
    <n v="0"/>
    <n v="28"/>
    <n v="24"/>
    <m/>
    <m/>
    <m/>
    <m/>
    <m/>
    <m/>
    <m/>
    <n v="25000"/>
    <n v="25000"/>
    <m/>
    <m/>
    <m/>
    <m/>
    <m/>
    <n v="1218"/>
    <m/>
    <m/>
    <n v="22706"/>
    <s v="STEM grant, CTEA grant, Title V grant, Dority Fund"/>
    <n v="73924"/>
    <m/>
    <m/>
    <m/>
    <m/>
    <m/>
    <m/>
    <m/>
    <m/>
    <m/>
    <m/>
    <m/>
    <m/>
    <m/>
    <n v="26000"/>
    <m/>
    <m/>
    <m/>
    <m/>
    <m/>
    <m/>
    <m/>
    <m/>
    <m/>
    <m/>
    <m/>
    <n v="26000"/>
    <m/>
    <m/>
    <m/>
    <m/>
    <m/>
    <m/>
    <m/>
    <m/>
    <m/>
    <m/>
    <n v="0"/>
    <m/>
    <m/>
    <m/>
    <m/>
    <m/>
    <m/>
    <m/>
    <m/>
    <m/>
    <m/>
    <m/>
    <m/>
    <m/>
    <m/>
    <m/>
    <m/>
    <m/>
    <m/>
    <m/>
    <m/>
    <m/>
    <m/>
    <m/>
    <m/>
    <m/>
    <m/>
    <m/>
    <m/>
    <m/>
    <m/>
    <m/>
    <m/>
    <m/>
    <m/>
    <n v="0"/>
    <m/>
    <m/>
    <m/>
    <m/>
    <m/>
    <m/>
    <m/>
    <m/>
    <m/>
    <m/>
    <m/>
    <m/>
    <n v="0"/>
    <n v="2723"/>
    <m/>
    <m/>
    <m/>
    <m/>
    <m/>
    <n v="620"/>
    <m/>
    <m/>
    <m/>
    <n v="1200"/>
    <s v="STEM grant"/>
    <n v="4543"/>
    <m/>
    <m/>
    <m/>
    <m/>
    <m/>
    <m/>
    <m/>
    <m/>
    <m/>
    <m/>
    <m/>
    <n v="0.48"/>
    <n v="0.45"/>
    <m/>
    <m/>
    <m/>
    <m/>
    <m/>
    <m/>
    <m/>
    <m/>
    <m/>
    <m/>
    <m/>
    <m/>
    <m/>
    <n v="0"/>
    <m/>
    <m/>
    <m/>
    <m/>
    <m/>
    <m/>
    <m/>
    <m/>
    <m/>
    <n v="0"/>
    <m/>
    <m/>
    <m/>
    <m/>
    <m/>
    <m/>
    <m/>
    <m/>
    <m/>
    <n v="0"/>
    <m/>
    <m/>
    <m/>
    <m/>
    <m/>
    <m/>
    <m/>
    <m/>
    <m/>
    <m/>
    <n v="0"/>
    <n v="99924"/>
    <n v="0"/>
    <n v="99924"/>
    <s v="Dean or other administrator"/>
    <m/>
    <m/>
    <s v="no"/>
    <s v="None"/>
    <m/>
    <m/>
    <m/>
    <m/>
    <s v=""/>
    <n v="1355"/>
    <n v="5891"/>
    <m/>
    <n v="142"/>
    <m/>
    <n v="66634"/>
    <m/>
    <n v="211"/>
    <m/>
    <m/>
    <m/>
    <m/>
    <m/>
    <m/>
    <m/>
    <m/>
    <s v="No"/>
    <m/>
    <n v="4"/>
    <n v="6"/>
    <m/>
    <m/>
    <m/>
    <m/>
    <n v="4"/>
    <n v="0"/>
    <n v="7"/>
    <n v="5.43"/>
    <n v="4"/>
    <n v="4"/>
    <m/>
    <n v="9.43"/>
    <n v="5.43"/>
    <m/>
    <m/>
    <m/>
    <n v="3400"/>
    <s v="Estimate"/>
    <n v="6151"/>
    <n v="10848"/>
    <n v="0"/>
    <n v="577"/>
    <n v="0"/>
    <m/>
    <m/>
    <m/>
    <m/>
    <n v="20976"/>
    <m/>
    <m/>
    <m/>
    <n v="0"/>
    <n v="31"/>
    <m/>
    <m/>
    <m/>
    <m/>
    <m/>
    <m/>
    <m/>
    <m/>
    <m/>
    <m/>
    <m/>
    <m/>
    <m/>
    <m/>
    <m/>
    <n v="118"/>
    <n v="0"/>
    <n v="30"/>
    <n v="0"/>
    <m/>
    <m/>
    <n v="2686"/>
    <m/>
    <m/>
    <m/>
    <m/>
    <m/>
    <m/>
    <n v="0"/>
    <n v="0"/>
    <n v="0"/>
    <m/>
    <m/>
    <m/>
    <m/>
    <m/>
    <n v="13"/>
    <n v="13"/>
    <n v="13"/>
    <n v="13"/>
    <n v="7"/>
    <n v="4"/>
    <n v="0"/>
    <s v="8:00 am - 9:00 pm"/>
    <s v="8:00 am - 9:00 pm"/>
    <s v="8:00 am - 9:00 pm"/>
    <s v="8:00 am - 9:00 pm"/>
    <s v="8:00 am - 3:00 pm"/>
    <s v="10:00 am - 2:00 pm"/>
    <m/>
    <s v="Yes"/>
    <n v="0"/>
    <n v="0"/>
    <n v="0"/>
    <n v="0"/>
    <n v="0"/>
    <n v="0"/>
    <n v="0"/>
    <m/>
    <m/>
    <m/>
    <m/>
    <m/>
    <m/>
    <m/>
    <n v="7"/>
    <n v="7"/>
    <n v="7"/>
    <n v="7"/>
    <n v="0"/>
    <n v="0"/>
    <n v="0"/>
    <s v="9:00 am - 4:00 pm"/>
    <s v="9:00 am - 4:00 pm"/>
    <s v="1:00 pm - 8:00 pm"/>
    <s v="1:00 pm - 8:00 pm"/>
    <m/>
    <m/>
    <m/>
    <s v="No"/>
    <m/>
    <m/>
    <m/>
    <m/>
    <s v="Yes"/>
    <s v="Yes"/>
    <n v="0"/>
    <m/>
    <n v="28"/>
    <n v="4"/>
    <n v="0"/>
    <s v="No"/>
    <m/>
    <n v="157575"/>
    <s v="Spring"/>
    <m/>
    <s v="No"/>
    <m/>
    <m/>
    <m/>
    <m/>
    <m/>
    <m/>
    <m/>
    <m/>
    <m/>
    <m/>
    <m/>
    <m/>
    <m/>
    <m/>
    <m/>
    <s v="Yes"/>
    <m/>
    <m/>
    <m/>
    <m/>
    <m/>
    <m/>
    <m/>
    <s v="Other"/>
    <s v="STEM grant"/>
    <m/>
    <s v="Grant Outside of College"/>
    <n v="1732.7163904235729"/>
    <x v="0"/>
    <s v="Small"/>
  </r>
  <r>
    <s v="Marin CCD"/>
    <x v="88"/>
    <s v="334"/>
    <s v="Single College District"/>
    <n v="20170"/>
    <x v="11"/>
    <n v="3539"/>
    <n v="16698"/>
    <n v="1"/>
    <n v="61"/>
    <n v="6"/>
    <m/>
    <m/>
    <m/>
    <m/>
    <m/>
    <m/>
    <n v="385"/>
    <m/>
    <n v="29"/>
    <n v="22"/>
    <m/>
    <m/>
    <m/>
    <m/>
    <m/>
    <m/>
    <m/>
    <n v="25162"/>
    <n v="25162"/>
    <m/>
    <m/>
    <m/>
    <m/>
    <m/>
    <m/>
    <m/>
    <m/>
    <n v="13533"/>
    <s v="Student Government"/>
    <n v="63857"/>
    <m/>
    <m/>
    <m/>
    <m/>
    <m/>
    <m/>
    <m/>
    <m/>
    <m/>
    <m/>
    <m/>
    <m/>
    <m/>
    <n v="6370"/>
    <m/>
    <m/>
    <m/>
    <m/>
    <m/>
    <m/>
    <m/>
    <m/>
    <m/>
    <m/>
    <m/>
    <n v="6370"/>
    <m/>
    <m/>
    <m/>
    <m/>
    <m/>
    <m/>
    <m/>
    <m/>
    <m/>
    <m/>
    <n v="0"/>
    <m/>
    <m/>
    <m/>
    <m/>
    <m/>
    <m/>
    <m/>
    <m/>
    <m/>
    <m/>
    <m/>
    <m/>
    <m/>
    <m/>
    <m/>
    <m/>
    <m/>
    <m/>
    <m/>
    <m/>
    <m/>
    <m/>
    <m/>
    <m/>
    <m/>
    <m/>
    <m/>
    <m/>
    <m/>
    <m/>
    <m/>
    <m/>
    <m/>
    <m/>
    <n v="0"/>
    <m/>
    <m/>
    <m/>
    <m/>
    <m/>
    <m/>
    <m/>
    <m/>
    <m/>
    <m/>
    <m/>
    <m/>
    <n v="0"/>
    <m/>
    <m/>
    <m/>
    <m/>
    <m/>
    <m/>
    <m/>
    <m/>
    <m/>
    <m/>
    <m/>
    <m/>
    <n v="0"/>
    <m/>
    <m/>
    <m/>
    <m/>
    <m/>
    <m/>
    <m/>
    <m/>
    <m/>
    <m/>
    <m/>
    <n v="0.75"/>
    <n v="0.93"/>
    <m/>
    <m/>
    <m/>
    <m/>
    <m/>
    <m/>
    <m/>
    <m/>
    <m/>
    <m/>
    <m/>
    <m/>
    <m/>
    <n v="0"/>
    <m/>
    <m/>
    <m/>
    <m/>
    <m/>
    <m/>
    <m/>
    <m/>
    <m/>
    <n v="0"/>
    <m/>
    <m/>
    <m/>
    <m/>
    <m/>
    <m/>
    <m/>
    <m/>
    <m/>
    <n v="0"/>
    <m/>
    <m/>
    <m/>
    <m/>
    <m/>
    <m/>
    <m/>
    <m/>
    <m/>
    <m/>
    <n v="0"/>
    <n v="70227"/>
    <n v="0"/>
    <n v="70227"/>
    <s v="Other"/>
    <s v="Non-MLIS Dean of Arts &amp; Humanities and MLIS Faculty Librarian Department Chair"/>
    <m/>
    <s v="no"/>
    <m/>
    <m/>
    <m/>
    <m/>
    <m/>
    <s v="Units"/>
    <n v="2481"/>
    <n v="586"/>
    <n v="270"/>
    <n v="113"/>
    <m/>
    <n v="89219"/>
    <m/>
    <n v="149"/>
    <n v="0"/>
    <m/>
    <m/>
    <m/>
    <m/>
    <m/>
    <m/>
    <m/>
    <s v="No"/>
    <m/>
    <n v="3"/>
    <n v="1"/>
    <m/>
    <m/>
    <m/>
    <m/>
    <n v="5"/>
    <n v="0"/>
    <n v="5"/>
    <n v="4"/>
    <n v="5"/>
    <n v="2"/>
    <m/>
    <n v="9"/>
    <n v="4"/>
    <m/>
    <m/>
    <m/>
    <n v="1819"/>
    <s v="Estimate"/>
    <n v="10955"/>
    <n v="13764"/>
    <m/>
    <n v="1349"/>
    <n v="0"/>
    <m/>
    <m/>
    <m/>
    <m/>
    <n v="27887"/>
    <m/>
    <m/>
    <m/>
    <n v="6112"/>
    <n v="322"/>
    <m/>
    <m/>
    <m/>
    <m/>
    <m/>
    <m/>
    <m/>
    <m/>
    <m/>
    <m/>
    <m/>
    <m/>
    <m/>
    <m/>
    <m/>
    <n v="144"/>
    <m/>
    <m/>
    <m/>
    <m/>
    <m/>
    <n v="3600"/>
    <m/>
    <m/>
    <m/>
    <m/>
    <m/>
    <m/>
    <n v="0"/>
    <n v="0"/>
    <n v="0"/>
    <m/>
    <m/>
    <m/>
    <m/>
    <m/>
    <n v="12"/>
    <n v="12"/>
    <n v="12"/>
    <n v="12"/>
    <n v="8"/>
    <n v="0"/>
    <n v="0"/>
    <s v="8:00 am - 8:00 pm"/>
    <s v="8:00 am - 8:00 pm"/>
    <s v="8:00 am - 8:00 pm"/>
    <s v="8:00 am - 8:00 pm"/>
    <s v="8:00 am - 4:00 pm"/>
    <m/>
    <m/>
    <s v="No"/>
    <m/>
    <m/>
    <m/>
    <m/>
    <m/>
    <m/>
    <m/>
    <m/>
    <m/>
    <m/>
    <m/>
    <m/>
    <m/>
    <m/>
    <n v="8"/>
    <n v="8"/>
    <n v="8"/>
    <n v="8"/>
    <n v="0"/>
    <n v="0"/>
    <n v="0"/>
    <s v="8:00 am - 4:00 pm"/>
    <s v="8:00 am - 4:00 pm"/>
    <s v="8:00 am - 4:00 pm"/>
    <s v="8:00 am - 4:00 pm"/>
    <m/>
    <m/>
    <m/>
    <s v="No"/>
    <m/>
    <m/>
    <m/>
    <m/>
    <s v="No"/>
    <s v="No"/>
    <n v="0"/>
    <s v="No"/>
    <n v="16"/>
    <n v="0"/>
    <n v="0"/>
    <s v="No"/>
    <m/>
    <n v="120000"/>
    <s v="Spring"/>
    <m/>
    <s v="No"/>
    <m/>
    <m/>
    <m/>
    <m/>
    <m/>
    <m/>
    <m/>
    <m/>
    <m/>
    <m/>
    <m/>
    <m/>
    <m/>
    <m/>
    <m/>
    <s v="Yes"/>
    <m/>
    <s v="Student Government"/>
    <m/>
    <m/>
    <m/>
    <m/>
    <m/>
    <m/>
    <m/>
    <n v="13533"/>
    <m/>
    <n v="884.75"/>
    <x v="1"/>
    <s v="Small"/>
  </r>
  <r>
    <s v="Hartnell CCD"/>
    <x v="48"/>
    <s v="451"/>
    <s v="Single College District"/>
    <n v="20170"/>
    <x v="11"/>
    <n v="7554.16"/>
    <n v="40362"/>
    <n v="1"/>
    <n v="230"/>
    <n v="17"/>
    <m/>
    <m/>
    <m/>
    <m/>
    <m/>
    <m/>
    <n v="733"/>
    <n v="0"/>
    <n v="34"/>
    <n v="158"/>
    <m/>
    <m/>
    <m/>
    <m/>
    <m/>
    <m/>
    <m/>
    <n v="26007"/>
    <n v="26007"/>
    <m/>
    <n v="9010"/>
    <m/>
    <m/>
    <m/>
    <m/>
    <m/>
    <m/>
    <m/>
    <m/>
    <n v="61024"/>
    <m/>
    <m/>
    <m/>
    <m/>
    <m/>
    <m/>
    <m/>
    <m/>
    <m/>
    <m/>
    <m/>
    <m/>
    <m/>
    <n v="9175"/>
    <m/>
    <m/>
    <n v="5000"/>
    <m/>
    <m/>
    <m/>
    <m/>
    <m/>
    <m/>
    <m/>
    <m/>
    <n v="14175"/>
    <m/>
    <m/>
    <m/>
    <m/>
    <m/>
    <m/>
    <m/>
    <m/>
    <m/>
    <m/>
    <n v="0"/>
    <m/>
    <m/>
    <m/>
    <m/>
    <m/>
    <m/>
    <m/>
    <m/>
    <m/>
    <m/>
    <m/>
    <m/>
    <m/>
    <m/>
    <m/>
    <m/>
    <m/>
    <m/>
    <m/>
    <m/>
    <m/>
    <m/>
    <m/>
    <m/>
    <m/>
    <m/>
    <m/>
    <m/>
    <m/>
    <m/>
    <m/>
    <m/>
    <m/>
    <m/>
    <n v="0"/>
    <m/>
    <m/>
    <m/>
    <m/>
    <m/>
    <m/>
    <m/>
    <m/>
    <m/>
    <m/>
    <m/>
    <m/>
    <n v="0"/>
    <n v="720"/>
    <m/>
    <m/>
    <n v="3827"/>
    <m/>
    <m/>
    <m/>
    <m/>
    <m/>
    <m/>
    <m/>
    <m/>
    <n v="4547"/>
    <m/>
    <m/>
    <m/>
    <m/>
    <m/>
    <m/>
    <m/>
    <m/>
    <m/>
    <m/>
    <m/>
    <n v="0.6"/>
    <n v="0.84"/>
    <m/>
    <m/>
    <m/>
    <m/>
    <m/>
    <m/>
    <m/>
    <m/>
    <m/>
    <m/>
    <m/>
    <m/>
    <m/>
    <n v="0"/>
    <m/>
    <m/>
    <m/>
    <m/>
    <m/>
    <m/>
    <m/>
    <m/>
    <m/>
    <n v="0"/>
    <m/>
    <m/>
    <m/>
    <m/>
    <m/>
    <m/>
    <m/>
    <m/>
    <m/>
    <n v="0"/>
    <m/>
    <m/>
    <m/>
    <m/>
    <m/>
    <m/>
    <m/>
    <m/>
    <m/>
    <m/>
    <n v="0"/>
    <n v="75199"/>
    <n v="0"/>
    <n v="75199"/>
    <s v="Dean or other administrator"/>
    <m/>
    <m/>
    <s v="no"/>
    <s v="None"/>
    <m/>
    <m/>
    <m/>
    <m/>
    <s v=""/>
    <n v="550"/>
    <n v="1852"/>
    <n v="12041"/>
    <n v="114"/>
    <m/>
    <n v="51611"/>
    <m/>
    <n v="5"/>
    <n v="0"/>
    <m/>
    <m/>
    <m/>
    <m/>
    <m/>
    <m/>
    <m/>
    <s v="No"/>
    <m/>
    <n v="3"/>
    <n v="6"/>
    <m/>
    <m/>
    <m/>
    <m/>
    <n v="5"/>
    <n v="2"/>
    <n v="4"/>
    <n v="4.2"/>
    <n v="6.2"/>
    <n v="1"/>
    <m/>
    <n v="10.4"/>
    <n v="4.2"/>
    <m/>
    <m/>
    <m/>
    <n v="2415"/>
    <s v="Actual"/>
    <n v="4659"/>
    <n v="8168"/>
    <m/>
    <n v="158"/>
    <n v="0"/>
    <m/>
    <m/>
    <m/>
    <m/>
    <n v="15400"/>
    <m/>
    <m/>
    <m/>
    <n v="40"/>
    <n v="25"/>
    <m/>
    <m/>
    <m/>
    <m/>
    <m/>
    <m/>
    <m/>
    <m/>
    <m/>
    <m/>
    <m/>
    <m/>
    <m/>
    <m/>
    <m/>
    <n v="140"/>
    <m/>
    <m/>
    <m/>
    <m/>
    <m/>
    <n v="3646"/>
    <m/>
    <m/>
    <m/>
    <m/>
    <m/>
    <m/>
    <n v="4"/>
    <n v="8"/>
    <n v="107"/>
    <m/>
    <m/>
    <m/>
    <m/>
    <m/>
    <n v="13"/>
    <n v="13"/>
    <n v="13"/>
    <n v="13"/>
    <n v="8"/>
    <n v="4"/>
    <m/>
    <s v="8:00 am - 9:00 pm"/>
    <s v="8:00 am - 9:00 pm"/>
    <s v="8:00 am - 9:00 pm"/>
    <s v="8:00 am - 9:00 pm"/>
    <s v="8:00 am - 4:00 pm"/>
    <s v="10:00 am - 2:00 pm"/>
    <m/>
    <s v="No"/>
    <m/>
    <m/>
    <m/>
    <m/>
    <m/>
    <m/>
    <m/>
    <m/>
    <m/>
    <m/>
    <m/>
    <m/>
    <m/>
    <m/>
    <n v="12"/>
    <n v="12"/>
    <n v="10"/>
    <n v="10"/>
    <n v="8"/>
    <n v="0"/>
    <n v="0"/>
    <s v="8:00 am - 8:00 pm"/>
    <s v="8:00 am - 8:00 pm"/>
    <s v="8:00 am - 6:00 pm"/>
    <s v="8:00 am - 6:00 pm"/>
    <s v="8:00 am - 4:00 pm"/>
    <m/>
    <m/>
    <s v="No"/>
    <m/>
    <m/>
    <m/>
    <m/>
    <s v="Yes"/>
    <s v="No"/>
    <m/>
    <s v="No"/>
    <n v="52"/>
    <n v="4"/>
    <m/>
    <s v="No"/>
    <m/>
    <n v="317822"/>
    <s v="Fall "/>
    <m/>
    <s v="No"/>
    <m/>
    <m/>
    <m/>
    <m/>
    <m/>
    <m/>
    <m/>
    <m/>
    <m/>
    <m/>
    <m/>
    <m/>
    <m/>
    <m/>
    <m/>
    <s v="Yes"/>
    <s v="General Library Book Budget"/>
    <m/>
    <m/>
    <m/>
    <m/>
    <m/>
    <m/>
    <s v="Other"/>
    <s v="Student Equity"/>
    <m/>
    <s v="Grant Outside of College"/>
    <n v="1798.6095238095238"/>
    <x v="0"/>
    <s v="Small"/>
  </r>
  <r>
    <s v="Antelope CCD"/>
    <x v="41"/>
    <s v="621"/>
    <s v="Single College District"/>
    <n v="20170"/>
    <x v="11"/>
    <n v="10834.68"/>
    <n v="27463"/>
    <n v="1"/>
    <n v="53"/>
    <n v="11"/>
    <m/>
    <m/>
    <m/>
    <m/>
    <m/>
    <m/>
    <n v="283"/>
    <n v="0"/>
    <n v="22"/>
    <n v="64"/>
    <m/>
    <m/>
    <m/>
    <m/>
    <m/>
    <m/>
    <m/>
    <n v="26603"/>
    <n v="26603"/>
    <m/>
    <m/>
    <m/>
    <m/>
    <m/>
    <m/>
    <m/>
    <n v="86449"/>
    <n v="48270"/>
    <s v="Equity"/>
    <n v="187925"/>
    <m/>
    <m/>
    <m/>
    <m/>
    <m/>
    <m/>
    <m/>
    <m/>
    <m/>
    <m/>
    <m/>
    <m/>
    <m/>
    <n v="5621"/>
    <m/>
    <m/>
    <m/>
    <m/>
    <m/>
    <m/>
    <m/>
    <m/>
    <m/>
    <m/>
    <m/>
    <n v="5621"/>
    <m/>
    <m/>
    <m/>
    <m/>
    <m/>
    <m/>
    <m/>
    <m/>
    <m/>
    <m/>
    <n v="0"/>
    <m/>
    <m/>
    <m/>
    <m/>
    <m/>
    <m/>
    <m/>
    <m/>
    <m/>
    <m/>
    <m/>
    <m/>
    <m/>
    <m/>
    <m/>
    <m/>
    <m/>
    <m/>
    <m/>
    <m/>
    <m/>
    <m/>
    <m/>
    <m/>
    <m/>
    <m/>
    <m/>
    <m/>
    <m/>
    <m/>
    <m/>
    <m/>
    <m/>
    <m/>
    <n v="0"/>
    <n v="11133"/>
    <m/>
    <m/>
    <m/>
    <m/>
    <m/>
    <m/>
    <m/>
    <m/>
    <m/>
    <m/>
    <m/>
    <n v="11133"/>
    <n v="66"/>
    <m/>
    <m/>
    <m/>
    <m/>
    <m/>
    <m/>
    <m/>
    <n v="1551"/>
    <m/>
    <n v="1729"/>
    <m/>
    <n v="3346"/>
    <m/>
    <m/>
    <m/>
    <m/>
    <m/>
    <m/>
    <m/>
    <m/>
    <m/>
    <m/>
    <m/>
    <n v="0.72"/>
    <n v="0.87"/>
    <m/>
    <m/>
    <m/>
    <m/>
    <m/>
    <m/>
    <m/>
    <m/>
    <m/>
    <m/>
    <m/>
    <m/>
    <m/>
    <n v="0"/>
    <m/>
    <m/>
    <m/>
    <m/>
    <m/>
    <m/>
    <m/>
    <m/>
    <m/>
    <n v="0"/>
    <m/>
    <m/>
    <m/>
    <m/>
    <m/>
    <m/>
    <m/>
    <m/>
    <m/>
    <n v="0"/>
    <m/>
    <m/>
    <m/>
    <m/>
    <m/>
    <m/>
    <m/>
    <m/>
    <m/>
    <m/>
    <n v="0"/>
    <n v="193546"/>
    <n v="0"/>
    <n v="193546"/>
    <s v="Dean or other administrator"/>
    <m/>
    <m/>
    <s v="no"/>
    <m/>
    <s v="Release time"/>
    <s v="Stipend"/>
    <m/>
    <m/>
    <s v=""/>
    <n v="1369"/>
    <n v="287"/>
    <n v="8152"/>
    <n v="10"/>
    <m/>
    <n v="45972"/>
    <m/>
    <n v="35"/>
    <n v="0"/>
    <m/>
    <m/>
    <m/>
    <m/>
    <m/>
    <m/>
    <m/>
    <s v="No"/>
    <m/>
    <n v="3"/>
    <n v="6"/>
    <m/>
    <m/>
    <m/>
    <m/>
    <n v="5"/>
    <n v="2"/>
    <n v="23"/>
    <n v="5.13"/>
    <n v="5.5"/>
    <n v="5"/>
    <m/>
    <n v="10.629999999999999"/>
    <n v="5.13"/>
    <m/>
    <m/>
    <m/>
    <n v="6086"/>
    <s v="Actual"/>
    <n v="4100"/>
    <n v="24708"/>
    <n v="0"/>
    <n v="193"/>
    <n v="0"/>
    <m/>
    <m/>
    <m/>
    <m/>
    <n v="35087"/>
    <m/>
    <m/>
    <m/>
    <n v="591"/>
    <n v="239"/>
    <m/>
    <m/>
    <m/>
    <m/>
    <m/>
    <m/>
    <m/>
    <m/>
    <m/>
    <m/>
    <m/>
    <m/>
    <m/>
    <m/>
    <m/>
    <n v="0"/>
    <n v="510"/>
    <n v="54"/>
    <n v="3"/>
    <m/>
    <m/>
    <n v="1235"/>
    <m/>
    <m/>
    <m/>
    <m/>
    <m/>
    <m/>
    <n v="3"/>
    <n v="12"/>
    <n v="249"/>
    <m/>
    <m/>
    <m/>
    <m/>
    <m/>
    <n v="12.5"/>
    <n v="12.5"/>
    <n v="12.5"/>
    <n v="12.5"/>
    <n v="4"/>
    <n v="4"/>
    <m/>
    <s v="7:30 am - 8:00 pm"/>
    <s v="7:30 am - 8:00 pm"/>
    <s v="7:30 am - 8:00 pm"/>
    <s v="7:30 am - 8:00 pm"/>
    <s v="7:30 am - 11:30 am"/>
    <s v="10:00 am - 2:00 pm"/>
    <m/>
    <s v="Yes"/>
    <n v="9"/>
    <n v="9"/>
    <n v="9"/>
    <n v="9"/>
    <m/>
    <m/>
    <m/>
    <s v="8:00 am - 5:00 pm"/>
    <s v="8:00 am - 5:00 pm"/>
    <s v="8:00 am - 5:00 pm"/>
    <s v="8:00 am - 5:00 pm"/>
    <m/>
    <m/>
    <m/>
    <n v="10"/>
    <n v="10"/>
    <n v="10"/>
    <n v="10"/>
    <n v="4"/>
    <m/>
    <m/>
    <s v="8:00 am - 6:00 pm"/>
    <s v="8:00 am - 6:00 pm"/>
    <s v="8:00 am - 6:00 pm"/>
    <s v="8:00 am - 6:00 pm"/>
    <s v="7:30 am - 11:30 am"/>
    <m/>
    <m/>
    <s v="No"/>
    <m/>
    <m/>
    <m/>
    <m/>
    <s v="Yes"/>
    <s v="No"/>
    <n v="36"/>
    <m/>
    <n v="44"/>
    <n v="4"/>
    <m/>
    <s v="No"/>
    <m/>
    <n v="222345"/>
    <s v="Fall "/>
    <m/>
    <s v="No"/>
    <m/>
    <m/>
    <m/>
    <m/>
    <m/>
    <m/>
    <m/>
    <m/>
    <m/>
    <m/>
    <m/>
    <m/>
    <m/>
    <m/>
    <m/>
    <s v="Yes"/>
    <s v="General Library Book Budget"/>
    <m/>
    <m/>
    <s v="Donations from Faculty"/>
    <s v="Donations from Publisher"/>
    <s v="Donations from Bookstore"/>
    <m/>
    <m/>
    <m/>
    <n v="16862.57"/>
    <m/>
    <n v="2112.0233918128656"/>
    <x v="0"/>
    <s v="Medium"/>
  </r>
  <r>
    <s v="Citrus CCD"/>
    <x v="54"/>
    <s v="821"/>
    <s v="Single College District"/>
    <n v="20170"/>
    <x v="11"/>
    <n v="12311.16"/>
    <n v="33000"/>
    <n v="1"/>
    <n v="121"/>
    <n v="20"/>
    <m/>
    <m/>
    <m/>
    <m/>
    <m/>
    <m/>
    <n v="525"/>
    <n v="0"/>
    <n v="39"/>
    <n v="120"/>
    <m/>
    <m/>
    <m/>
    <m/>
    <m/>
    <m/>
    <m/>
    <n v="26834"/>
    <n v="26834"/>
    <m/>
    <m/>
    <m/>
    <m/>
    <m/>
    <m/>
    <m/>
    <n v="17426"/>
    <m/>
    <m/>
    <n v="71094"/>
    <m/>
    <m/>
    <m/>
    <m/>
    <m/>
    <m/>
    <m/>
    <m/>
    <m/>
    <m/>
    <m/>
    <m/>
    <m/>
    <n v="6595"/>
    <m/>
    <m/>
    <m/>
    <m/>
    <m/>
    <m/>
    <m/>
    <m/>
    <m/>
    <m/>
    <m/>
    <n v="6595"/>
    <m/>
    <m/>
    <m/>
    <m/>
    <m/>
    <m/>
    <m/>
    <m/>
    <m/>
    <m/>
    <n v="0"/>
    <m/>
    <m/>
    <m/>
    <m/>
    <m/>
    <m/>
    <m/>
    <m/>
    <m/>
    <m/>
    <m/>
    <m/>
    <m/>
    <m/>
    <m/>
    <m/>
    <m/>
    <m/>
    <m/>
    <m/>
    <m/>
    <m/>
    <m/>
    <m/>
    <m/>
    <m/>
    <m/>
    <m/>
    <m/>
    <m/>
    <m/>
    <m/>
    <m/>
    <m/>
    <n v="0"/>
    <m/>
    <m/>
    <m/>
    <m/>
    <m/>
    <m/>
    <m/>
    <m/>
    <n v="10967"/>
    <m/>
    <m/>
    <m/>
    <n v="10967"/>
    <n v="2634"/>
    <m/>
    <m/>
    <m/>
    <m/>
    <m/>
    <m/>
    <m/>
    <m/>
    <m/>
    <m/>
    <m/>
    <n v="2634"/>
    <m/>
    <m/>
    <m/>
    <m/>
    <m/>
    <m/>
    <m/>
    <m/>
    <m/>
    <m/>
    <m/>
    <n v="0.34"/>
    <n v="0.65"/>
    <m/>
    <m/>
    <m/>
    <m/>
    <m/>
    <m/>
    <m/>
    <m/>
    <m/>
    <m/>
    <m/>
    <m/>
    <m/>
    <n v="0"/>
    <m/>
    <m/>
    <m/>
    <m/>
    <m/>
    <m/>
    <m/>
    <m/>
    <m/>
    <n v="0"/>
    <m/>
    <m/>
    <m/>
    <m/>
    <m/>
    <m/>
    <m/>
    <m/>
    <m/>
    <n v="0"/>
    <m/>
    <m/>
    <m/>
    <m/>
    <m/>
    <m/>
    <m/>
    <m/>
    <m/>
    <m/>
    <n v="0"/>
    <n v="77689"/>
    <n v="0"/>
    <n v="77689"/>
    <s v="Dean or other administrator"/>
    <m/>
    <m/>
    <s v="no"/>
    <s v="None"/>
    <m/>
    <m/>
    <m/>
    <m/>
    <s v=""/>
    <n v="827"/>
    <n v="31579"/>
    <n v="23937"/>
    <n v="362"/>
    <m/>
    <n v="37053"/>
    <m/>
    <n v="80"/>
    <n v="193"/>
    <m/>
    <m/>
    <m/>
    <m/>
    <m/>
    <m/>
    <m/>
    <s v="Yes"/>
    <s v="EBSCO"/>
    <n v="2"/>
    <n v="2"/>
    <m/>
    <m/>
    <m/>
    <m/>
    <n v="8"/>
    <n v="4"/>
    <n v="5"/>
    <n v="3.65"/>
    <n v="9.58"/>
    <n v="3"/>
    <m/>
    <n v="13.23"/>
    <n v="3.65"/>
    <m/>
    <m/>
    <m/>
    <n v="3154"/>
    <s v="Actual"/>
    <n v="6085"/>
    <n v="31057"/>
    <n v="0"/>
    <n v="792"/>
    <m/>
    <m/>
    <m/>
    <m/>
    <m/>
    <n v="41088"/>
    <m/>
    <m/>
    <m/>
    <n v="206"/>
    <n v="91"/>
    <m/>
    <m/>
    <m/>
    <m/>
    <m/>
    <m/>
    <m/>
    <m/>
    <m/>
    <m/>
    <m/>
    <m/>
    <m/>
    <m/>
    <m/>
    <n v="287"/>
    <n v="0"/>
    <n v="0"/>
    <n v="0"/>
    <m/>
    <m/>
    <n v="7845"/>
    <m/>
    <m/>
    <m/>
    <m/>
    <m/>
    <m/>
    <n v="0"/>
    <n v="0"/>
    <n v="0"/>
    <m/>
    <m/>
    <m/>
    <m/>
    <m/>
    <n v="13.5"/>
    <n v="13.5"/>
    <n v="13.5"/>
    <n v="13.5"/>
    <n v="8"/>
    <n v="0"/>
    <n v="0"/>
    <s v="7:30 am -9:00 pm"/>
    <s v="7:30 am - 9:00 pm"/>
    <s v="7:30 am - 9:00 pm"/>
    <s v="7:30 am - 9:00 pm"/>
    <s v="8:00 am - 4:00 pm"/>
    <n v="0"/>
    <n v="0"/>
    <s v="Yes"/>
    <n v="12.5"/>
    <n v="12.5"/>
    <n v="12.5"/>
    <n v="12.5"/>
    <n v="8"/>
    <n v="0"/>
    <n v="0"/>
    <s v="7:30 am - 8:00 pm"/>
    <s v="7:30 am - 8:00 pm"/>
    <s v="7:30 am - 8:00 pm"/>
    <s v="7:30 am - 8:00 pm"/>
    <s v="8:00 am - 4:00 pm"/>
    <n v="0"/>
    <n v="0"/>
    <n v="12"/>
    <n v="12"/>
    <n v="12"/>
    <n v="12"/>
    <n v="8"/>
    <n v="0"/>
    <n v="0"/>
    <s v="7:30 am - 7:30 pm"/>
    <s v="7:30 am - 7:30 pm"/>
    <s v="7:30 am - 7:30 pm"/>
    <s v="7:30 am - 7:30 pm"/>
    <s v="8:00 am - 4:00 pm"/>
    <n v="0"/>
    <n v="0"/>
    <s v="Yes"/>
    <m/>
    <m/>
    <m/>
    <m/>
    <s v="Yes"/>
    <s v="Yes"/>
    <n v="58"/>
    <m/>
    <n v="56"/>
    <n v="0"/>
    <n v="0"/>
    <s v="No"/>
    <m/>
    <n v="337078"/>
    <s v="Fall "/>
    <m/>
    <s v="No"/>
    <m/>
    <m/>
    <m/>
    <m/>
    <m/>
    <m/>
    <m/>
    <m/>
    <m/>
    <m/>
    <m/>
    <m/>
    <m/>
    <m/>
    <m/>
    <s v="Yes"/>
    <s v="General Library Book Budget"/>
    <m/>
    <m/>
    <s v="Donations from Faculty"/>
    <s v="Donations from Publisher"/>
    <m/>
    <m/>
    <m/>
    <m/>
    <n v="0"/>
    <m/>
    <n v="3372.9205479452057"/>
    <x v="0"/>
    <s v="Medium"/>
  </r>
  <r>
    <s v="Los Angeles CCD"/>
    <x v="86"/>
    <s v="746"/>
    <s v="Multi-College District"/>
    <n v="20170"/>
    <x v="11"/>
    <n v="10826.08"/>
    <n v="97475"/>
    <m/>
    <n v="44"/>
    <n v="17"/>
    <m/>
    <m/>
    <m/>
    <m/>
    <m/>
    <m/>
    <n v="510"/>
    <m/>
    <m/>
    <n v="100"/>
    <m/>
    <m/>
    <m/>
    <m/>
    <m/>
    <m/>
    <m/>
    <n v="27723"/>
    <n v="27723"/>
    <m/>
    <m/>
    <m/>
    <m/>
    <m/>
    <m/>
    <m/>
    <m/>
    <m/>
    <m/>
    <n v="55446"/>
    <m/>
    <m/>
    <m/>
    <m/>
    <m/>
    <m/>
    <m/>
    <m/>
    <m/>
    <m/>
    <m/>
    <m/>
    <m/>
    <n v="16624"/>
    <m/>
    <m/>
    <m/>
    <m/>
    <m/>
    <m/>
    <m/>
    <m/>
    <m/>
    <m/>
    <m/>
    <n v="16624"/>
    <m/>
    <m/>
    <m/>
    <m/>
    <m/>
    <m/>
    <m/>
    <m/>
    <m/>
    <m/>
    <n v="0"/>
    <m/>
    <m/>
    <m/>
    <m/>
    <m/>
    <m/>
    <m/>
    <m/>
    <m/>
    <m/>
    <m/>
    <m/>
    <m/>
    <m/>
    <m/>
    <m/>
    <m/>
    <m/>
    <m/>
    <m/>
    <m/>
    <m/>
    <m/>
    <m/>
    <m/>
    <m/>
    <m/>
    <m/>
    <m/>
    <m/>
    <m/>
    <m/>
    <m/>
    <m/>
    <n v="0"/>
    <n v="0"/>
    <m/>
    <m/>
    <m/>
    <m/>
    <m/>
    <m/>
    <m/>
    <m/>
    <m/>
    <m/>
    <m/>
    <n v="0"/>
    <n v="0"/>
    <m/>
    <m/>
    <m/>
    <m/>
    <m/>
    <m/>
    <m/>
    <m/>
    <m/>
    <m/>
    <m/>
    <n v="0"/>
    <m/>
    <m/>
    <m/>
    <m/>
    <m/>
    <m/>
    <m/>
    <m/>
    <m/>
    <m/>
    <m/>
    <n v="0.89"/>
    <n v="0.97"/>
    <m/>
    <m/>
    <m/>
    <m/>
    <m/>
    <m/>
    <m/>
    <m/>
    <m/>
    <m/>
    <m/>
    <m/>
    <m/>
    <n v="0"/>
    <m/>
    <m/>
    <m/>
    <m/>
    <m/>
    <m/>
    <m/>
    <m/>
    <m/>
    <n v="0"/>
    <m/>
    <m/>
    <m/>
    <m/>
    <m/>
    <m/>
    <m/>
    <m/>
    <m/>
    <n v="0"/>
    <m/>
    <m/>
    <m/>
    <m/>
    <m/>
    <m/>
    <m/>
    <m/>
    <m/>
    <m/>
    <n v="0"/>
    <n v="72070"/>
    <n v="0"/>
    <n v="72070"/>
    <s v="Department chair (Faculty position)"/>
    <m/>
    <s v="M.L.I.S."/>
    <s v="yes"/>
    <m/>
    <m/>
    <m/>
    <m/>
    <m/>
    <s v="Responsibility DifferentialSupervisory Pay"/>
    <n v="692"/>
    <n v="747"/>
    <n v="10136"/>
    <n v="97"/>
    <m/>
    <n v="61783"/>
    <m/>
    <n v="17"/>
    <n v="210"/>
    <m/>
    <m/>
    <m/>
    <m/>
    <m/>
    <m/>
    <m/>
    <s v="No"/>
    <m/>
    <n v="3"/>
    <n v="6"/>
    <m/>
    <m/>
    <m/>
    <m/>
    <n v="3"/>
    <n v="0"/>
    <n v="4"/>
    <n v="3.6"/>
    <n v="3"/>
    <n v="2"/>
    <m/>
    <n v="6.6"/>
    <n v="3.6"/>
    <m/>
    <m/>
    <m/>
    <n v="4649"/>
    <s v="Actual"/>
    <n v="2709"/>
    <n v="15610"/>
    <n v="2084"/>
    <n v="48"/>
    <n v="0"/>
    <m/>
    <m/>
    <m/>
    <m/>
    <n v="25100"/>
    <m/>
    <m/>
    <m/>
    <n v="57"/>
    <n v="70"/>
    <m/>
    <m/>
    <m/>
    <m/>
    <m/>
    <m/>
    <m/>
    <m/>
    <m/>
    <m/>
    <m/>
    <m/>
    <m/>
    <m/>
    <m/>
    <n v="66"/>
    <n v="0"/>
    <n v="86"/>
    <n v="0"/>
    <m/>
    <m/>
    <n v="2740"/>
    <m/>
    <m/>
    <m/>
    <m/>
    <m/>
    <m/>
    <n v="1"/>
    <n v="1"/>
    <n v="23"/>
    <m/>
    <m/>
    <m/>
    <m/>
    <m/>
    <n v="11"/>
    <n v="11"/>
    <n v="11"/>
    <n v="11"/>
    <n v="4"/>
    <n v="4"/>
    <m/>
    <s v="8:00 am - 7:00 pm"/>
    <s v="8:00 am - 7:00 pm"/>
    <s v="8:00 am - 7:00 pm"/>
    <s v="8:00 am - 7:00 pm"/>
    <s v="8:00 am - 12:00 pm"/>
    <s v="8:00 am - 12:00 pm"/>
    <m/>
    <s v="Yes"/>
    <n v="11"/>
    <n v="11"/>
    <n v="11"/>
    <n v="11"/>
    <n v="4"/>
    <m/>
    <m/>
    <s v="8:00 am - 7:00 pm"/>
    <s v="8:00 am - 7:00 pm"/>
    <s v="8:00 am - 7:00 pm"/>
    <s v="8:00 am - 7:00 pm"/>
    <s v="8:00 am - 12:00 pm"/>
    <m/>
    <m/>
    <n v="11"/>
    <n v="11"/>
    <n v="11"/>
    <n v="11"/>
    <n v="4"/>
    <m/>
    <m/>
    <s v="8:00 am - 7:00 pm"/>
    <s v="8:00 am - 7:00 pm"/>
    <s v="8:00 am - 7:00 pm"/>
    <s v="8:00 am - 7:00 pm"/>
    <s v="8:00 am - 12:00 pm"/>
    <m/>
    <m/>
    <s v="No"/>
    <m/>
    <m/>
    <m/>
    <m/>
    <s v="Yes"/>
    <s v="Yes"/>
    <n v="48"/>
    <m/>
    <n v="48"/>
    <n v="4"/>
    <m/>
    <s v="No"/>
    <m/>
    <n v="251195"/>
    <s v="Spring"/>
    <m/>
    <s v="No"/>
    <m/>
    <m/>
    <m/>
    <m/>
    <m/>
    <m/>
    <m/>
    <m/>
    <m/>
    <m/>
    <m/>
    <m/>
    <m/>
    <m/>
    <m/>
    <s v="Yes"/>
    <m/>
    <m/>
    <m/>
    <s v="Donations from Faculty"/>
    <m/>
    <m/>
    <m/>
    <m/>
    <m/>
    <n v="0"/>
    <m/>
    <n v="3007.2444444444445"/>
    <x v="0"/>
    <s v="Medium"/>
  </r>
  <r>
    <s v="Coast CCD"/>
    <x v="57"/>
    <s v="832"/>
    <s v="Multi-College District"/>
    <n v="20170"/>
    <x v="11"/>
    <n v="10008.84"/>
    <n v="28945"/>
    <n v="1"/>
    <n v="130"/>
    <n v="10"/>
    <m/>
    <m/>
    <m/>
    <m/>
    <m/>
    <m/>
    <n v="962"/>
    <n v="0"/>
    <n v="50"/>
    <n v="57"/>
    <m/>
    <m/>
    <m/>
    <m/>
    <m/>
    <m/>
    <m/>
    <n v="27931"/>
    <n v="27931"/>
    <m/>
    <n v="4500"/>
    <m/>
    <m/>
    <m/>
    <m/>
    <m/>
    <m/>
    <m/>
    <m/>
    <n v="60362"/>
    <m/>
    <m/>
    <m/>
    <m/>
    <m/>
    <m/>
    <m/>
    <m/>
    <m/>
    <m/>
    <m/>
    <m/>
    <m/>
    <n v="3552"/>
    <m/>
    <m/>
    <m/>
    <m/>
    <m/>
    <m/>
    <m/>
    <m/>
    <m/>
    <m/>
    <m/>
    <n v="3552"/>
    <m/>
    <m/>
    <m/>
    <m/>
    <m/>
    <m/>
    <m/>
    <m/>
    <m/>
    <m/>
    <n v="0"/>
    <m/>
    <m/>
    <m/>
    <m/>
    <m/>
    <m/>
    <m/>
    <m/>
    <m/>
    <m/>
    <m/>
    <m/>
    <m/>
    <m/>
    <m/>
    <m/>
    <m/>
    <m/>
    <m/>
    <m/>
    <m/>
    <m/>
    <m/>
    <m/>
    <m/>
    <m/>
    <m/>
    <m/>
    <m/>
    <m/>
    <m/>
    <m/>
    <m/>
    <m/>
    <n v="0"/>
    <m/>
    <m/>
    <m/>
    <m/>
    <m/>
    <m/>
    <m/>
    <m/>
    <m/>
    <m/>
    <m/>
    <m/>
    <n v="0"/>
    <m/>
    <m/>
    <m/>
    <m/>
    <m/>
    <m/>
    <m/>
    <m/>
    <m/>
    <m/>
    <m/>
    <m/>
    <n v="0"/>
    <m/>
    <m/>
    <m/>
    <m/>
    <m/>
    <m/>
    <m/>
    <m/>
    <m/>
    <m/>
    <m/>
    <n v="0.32"/>
    <n v="0.13"/>
    <m/>
    <m/>
    <m/>
    <m/>
    <m/>
    <m/>
    <m/>
    <m/>
    <m/>
    <m/>
    <m/>
    <m/>
    <m/>
    <n v="0"/>
    <m/>
    <m/>
    <m/>
    <m/>
    <m/>
    <m/>
    <m/>
    <m/>
    <m/>
    <n v="0"/>
    <m/>
    <m/>
    <m/>
    <m/>
    <m/>
    <m/>
    <m/>
    <m/>
    <m/>
    <n v="0"/>
    <m/>
    <m/>
    <m/>
    <m/>
    <m/>
    <m/>
    <m/>
    <m/>
    <m/>
    <m/>
    <n v="0"/>
    <n v="63914"/>
    <n v="0"/>
    <n v="63914"/>
    <s v="Dean or other administrator"/>
    <m/>
    <m/>
    <s v="no"/>
    <m/>
    <m/>
    <m/>
    <m/>
    <m/>
    <s v="salary"/>
    <n v="737"/>
    <n v="4271"/>
    <n v="12413"/>
    <n v="5"/>
    <m/>
    <n v="36619"/>
    <m/>
    <n v="4"/>
    <n v="33"/>
    <m/>
    <m/>
    <m/>
    <m/>
    <m/>
    <m/>
    <m/>
    <s v="No"/>
    <m/>
    <n v="4"/>
    <n v="6"/>
    <m/>
    <m/>
    <m/>
    <m/>
    <n v="4"/>
    <n v="0"/>
    <n v="5"/>
    <n v="2.74"/>
    <n v="1"/>
    <n v="1"/>
    <m/>
    <n v="3.74"/>
    <n v="2.74"/>
    <m/>
    <m/>
    <m/>
    <n v="12810"/>
    <s v="Estimate"/>
    <n v="1784"/>
    <n v="3505"/>
    <n v="5067"/>
    <n v="258"/>
    <n v="339"/>
    <m/>
    <m/>
    <m/>
    <m/>
    <n v="23763"/>
    <m/>
    <m/>
    <m/>
    <n v="278"/>
    <n v="2"/>
    <m/>
    <m/>
    <m/>
    <m/>
    <m/>
    <m/>
    <m/>
    <m/>
    <m/>
    <m/>
    <m/>
    <m/>
    <m/>
    <m/>
    <m/>
    <n v="124"/>
    <m/>
    <m/>
    <n v="4"/>
    <m/>
    <m/>
    <n v="3980"/>
    <m/>
    <m/>
    <m/>
    <m/>
    <m/>
    <m/>
    <n v="1"/>
    <n v="2"/>
    <n v="50"/>
    <m/>
    <m/>
    <m/>
    <m/>
    <m/>
    <n v="13"/>
    <n v="13"/>
    <n v="13"/>
    <n v="13"/>
    <n v="7"/>
    <m/>
    <m/>
    <s v="8:00 am - 9:00 pm"/>
    <s v="8:00 am - 9:00 pm"/>
    <s v="8:00 am - 9:00 pm"/>
    <s v="8:00 am - 9:00 pm"/>
    <s v="8:00 am - 3:00 pm"/>
    <m/>
    <m/>
    <s v="Yes"/>
    <n v="8"/>
    <n v="8"/>
    <n v="8"/>
    <n v="8"/>
    <m/>
    <m/>
    <m/>
    <s v="9:00 am - 5:00 pm"/>
    <s v="9:00 am - 5:00 pm"/>
    <s v="9:00 am - 5:00 pm"/>
    <s v="9:00 am - 5:00 pm"/>
    <m/>
    <m/>
    <m/>
    <n v="8"/>
    <n v="8"/>
    <n v="8"/>
    <n v="8"/>
    <m/>
    <m/>
    <m/>
    <s v="9:00 am - 5:00 pm"/>
    <s v="9:00 am - 5:00 pm"/>
    <s v="9:00 am - 5:00 pm"/>
    <s v="9:00 am - 5:00 pm"/>
    <m/>
    <m/>
    <m/>
    <s v="No"/>
    <m/>
    <m/>
    <m/>
    <m/>
    <s v="Yes"/>
    <s v="Yes"/>
    <n v="32"/>
    <m/>
    <n v="32"/>
    <m/>
    <m/>
    <s v="No"/>
    <m/>
    <n v="147727"/>
    <s v="Spring"/>
    <m/>
    <s v="No"/>
    <m/>
    <m/>
    <m/>
    <m/>
    <m/>
    <m/>
    <m/>
    <m/>
    <m/>
    <m/>
    <m/>
    <m/>
    <m/>
    <m/>
    <m/>
    <s v="Yes"/>
    <s v="General Library Book Budget"/>
    <s v="Student Government"/>
    <s v="College Foundation"/>
    <s v="Donations from Faculty"/>
    <s v="Donations from Publisher"/>
    <m/>
    <m/>
    <m/>
    <m/>
    <n v="40000"/>
    <m/>
    <n v="3652.8613138686128"/>
    <x v="0"/>
    <s v="Medium"/>
  </r>
  <r>
    <s v="South Orange County CCD"/>
    <x v="29"/>
    <s v="891"/>
    <s v="Multi-College District"/>
    <n v="20170"/>
    <x v="11"/>
    <n v="14319.81"/>
    <n v="22924"/>
    <n v="0"/>
    <n v="76"/>
    <n v="7"/>
    <m/>
    <m/>
    <m/>
    <m/>
    <m/>
    <m/>
    <n v="146"/>
    <n v="0"/>
    <n v="0"/>
    <n v="42"/>
    <m/>
    <m/>
    <m/>
    <m/>
    <m/>
    <m/>
    <m/>
    <n v="29136"/>
    <n v="29136"/>
    <m/>
    <m/>
    <m/>
    <m/>
    <m/>
    <m/>
    <m/>
    <m/>
    <m/>
    <m/>
    <n v="58272"/>
    <m/>
    <m/>
    <m/>
    <m/>
    <m/>
    <m/>
    <m/>
    <m/>
    <m/>
    <m/>
    <m/>
    <m/>
    <m/>
    <n v="8002"/>
    <m/>
    <m/>
    <m/>
    <m/>
    <m/>
    <m/>
    <m/>
    <m/>
    <m/>
    <m/>
    <m/>
    <n v="8002"/>
    <m/>
    <m/>
    <m/>
    <m/>
    <m/>
    <m/>
    <m/>
    <m/>
    <m/>
    <m/>
    <n v="0"/>
    <m/>
    <m/>
    <m/>
    <m/>
    <m/>
    <m/>
    <m/>
    <m/>
    <m/>
    <m/>
    <m/>
    <m/>
    <m/>
    <m/>
    <m/>
    <m/>
    <m/>
    <m/>
    <m/>
    <m/>
    <m/>
    <m/>
    <m/>
    <m/>
    <m/>
    <m/>
    <m/>
    <m/>
    <m/>
    <m/>
    <m/>
    <m/>
    <m/>
    <m/>
    <n v="0"/>
    <n v="0"/>
    <m/>
    <m/>
    <m/>
    <m/>
    <m/>
    <m/>
    <m/>
    <m/>
    <m/>
    <m/>
    <m/>
    <n v="0"/>
    <n v="892"/>
    <m/>
    <m/>
    <m/>
    <m/>
    <m/>
    <m/>
    <m/>
    <m/>
    <m/>
    <m/>
    <m/>
    <n v="892"/>
    <m/>
    <m/>
    <m/>
    <m/>
    <m/>
    <m/>
    <m/>
    <m/>
    <m/>
    <m/>
    <m/>
    <n v="0.56000000000000005"/>
    <n v="0.25"/>
    <m/>
    <m/>
    <m/>
    <m/>
    <m/>
    <m/>
    <m/>
    <m/>
    <m/>
    <m/>
    <m/>
    <m/>
    <m/>
    <n v="0"/>
    <m/>
    <m/>
    <m/>
    <m/>
    <m/>
    <m/>
    <m/>
    <m/>
    <m/>
    <n v="0"/>
    <m/>
    <m/>
    <m/>
    <m/>
    <m/>
    <m/>
    <m/>
    <m/>
    <m/>
    <n v="0"/>
    <m/>
    <m/>
    <m/>
    <m/>
    <m/>
    <m/>
    <m/>
    <m/>
    <m/>
    <m/>
    <n v="0"/>
    <n v="66274"/>
    <n v="0"/>
    <n v="66274"/>
    <s v="Dean or other administrator"/>
    <m/>
    <m/>
    <s v="no"/>
    <m/>
    <m/>
    <s v="Stipend"/>
    <m/>
    <m/>
    <s v=""/>
    <n v="743"/>
    <n v="27752"/>
    <n v="94725"/>
    <n v="44"/>
    <m/>
    <n v="37333"/>
    <m/>
    <n v="24"/>
    <n v="5"/>
    <m/>
    <m/>
    <m/>
    <m/>
    <m/>
    <m/>
    <m/>
    <s v="No"/>
    <m/>
    <n v="6"/>
    <n v="6"/>
    <m/>
    <m/>
    <m/>
    <m/>
    <n v="5"/>
    <n v="1"/>
    <n v="0"/>
    <n v="6.58"/>
    <n v="5.25"/>
    <n v="0"/>
    <m/>
    <n v="11.83"/>
    <n v="6.58"/>
    <m/>
    <m/>
    <m/>
    <n v="5521"/>
    <s v="Actual"/>
    <n v="4467"/>
    <n v="16495"/>
    <n v="1393"/>
    <n v="325"/>
    <n v="246"/>
    <m/>
    <m/>
    <m/>
    <m/>
    <n v="28447"/>
    <m/>
    <m/>
    <m/>
    <n v="159"/>
    <n v="154"/>
    <m/>
    <m/>
    <m/>
    <m/>
    <m/>
    <m/>
    <m/>
    <m/>
    <m/>
    <m/>
    <m/>
    <m/>
    <m/>
    <m/>
    <m/>
    <n v="87"/>
    <n v="0"/>
    <n v="134"/>
    <n v="0"/>
    <m/>
    <m/>
    <n v="4833"/>
    <m/>
    <m/>
    <m/>
    <m/>
    <m/>
    <m/>
    <n v="2"/>
    <n v="6"/>
    <n v="106"/>
    <m/>
    <m/>
    <m/>
    <m/>
    <m/>
    <n v="12"/>
    <n v="12"/>
    <n v="12"/>
    <n v="12"/>
    <n v="6"/>
    <n v="0"/>
    <n v="0"/>
    <s v="8:00 am - 8:00 pm"/>
    <s v="8:00 am - 8:00 pm"/>
    <s v="8:00 am - 8:00 pm"/>
    <s v="8:00 am - 8:00 pm"/>
    <s v="8:00 am - 2:00 pm"/>
    <n v="0"/>
    <m/>
    <s v="No"/>
    <m/>
    <m/>
    <m/>
    <m/>
    <m/>
    <m/>
    <m/>
    <m/>
    <m/>
    <m/>
    <m/>
    <m/>
    <m/>
    <m/>
    <n v="12"/>
    <n v="12"/>
    <n v="12"/>
    <n v="12"/>
    <n v="6"/>
    <n v="0"/>
    <n v="0"/>
    <s v="8:00 am - 8:00 pm"/>
    <s v="8:00 am - 8:00 pm"/>
    <s v="8:00 am - 8:00 pm"/>
    <s v="8:00 am - 8:00 pm"/>
    <s v="8:00 am - 2:00 pm"/>
    <n v="0"/>
    <n v="0"/>
    <s v="No"/>
    <m/>
    <m/>
    <m/>
    <m/>
    <s v="Yes"/>
    <s v="Yes"/>
    <n v="0"/>
    <n v="0"/>
    <n v="54"/>
    <n v="0"/>
    <n v="0"/>
    <s v="No"/>
    <m/>
    <n v="162073"/>
    <s v="Spring"/>
    <m/>
    <s v="No"/>
    <m/>
    <m/>
    <m/>
    <m/>
    <m/>
    <m/>
    <m/>
    <m/>
    <m/>
    <m/>
    <m/>
    <m/>
    <m/>
    <m/>
    <m/>
    <s v="Yes"/>
    <m/>
    <m/>
    <m/>
    <s v="Donations from Faculty"/>
    <m/>
    <s v="Donations from Bookstore"/>
    <m/>
    <s v="Other"/>
    <s v="The Math Department provides multiple copies of most math textbooks. The bookstore provides an annual grant of $10,000 to the library to purchase textbooks."/>
    <n v="10000"/>
    <m/>
    <n v="2176.2629179331307"/>
    <x v="2"/>
    <s v="Medium"/>
  </r>
  <r>
    <s v="Mt. San Jacinto CCD"/>
    <x v="90"/>
    <m/>
    <m/>
    <n v="20170"/>
    <x v="11"/>
    <m/>
    <n v="22996"/>
    <n v="1"/>
    <n v="67"/>
    <n v="1"/>
    <m/>
    <m/>
    <m/>
    <m/>
    <m/>
    <m/>
    <n v="176"/>
    <n v="0"/>
    <n v="30"/>
    <n v="6"/>
    <m/>
    <m/>
    <m/>
    <m/>
    <m/>
    <m/>
    <m/>
    <n v="30374"/>
    <n v="30374"/>
    <m/>
    <n v="30037"/>
    <m/>
    <m/>
    <m/>
    <m/>
    <m/>
    <m/>
    <m/>
    <m/>
    <n v="90785"/>
    <m/>
    <m/>
    <m/>
    <m/>
    <m/>
    <m/>
    <m/>
    <m/>
    <m/>
    <m/>
    <m/>
    <m/>
    <m/>
    <n v="6303"/>
    <m/>
    <m/>
    <m/>
    <m/>
    <m/>
    <m/>
    <m/>
    <m/>
    <m/>
    <m/>
    <m/>
    <n v="6303"/>
    <m/>
    <m/>
    <m/>
    <m/>
    <m/>
    <m/>
    <m/>
    <m/>
    <m/>
    <m/>
    <n v="0"/>
    <m/>
    <m/>
    <m/>
    <m/>
    <m/>
    <m/>
    <m/>
    <m/>
    <m/>
    <m/>
    <m/>
    <m/>
    <m/>
    <m/>
    <m/>
    <m/>
    <m/>
    <m/>
    <m/>
    <m/>
    <m/>
    <m/>
    <m/>
    <m/>
    <m/>
    <m/>
    <m/>
    <m/>
    <m/>
    <m/>
    <m/>
    <m/>
    <m/>
    <m/>
    <n v="0"/>
    <n v="6696"/>
    <m/>
    <m/>
    <m/>
    <m/>
    <m/>
    <m/>
    <m/>
    <m/>
    <m/>
    <m/>
    <m/>
    <n v="6696"/>
    <n v="13054"/>
    <m/>
    <m/>
    <m/>
    <m/>
    <m/>
    <m/>
    <m/>
    <m/>
    <m/>
    <m/>
    <m/>
    <n v="13054"/>
    <m/>
    <m/>
    <m/>
    <m/>
    <m/>
    <m/>
    <m/>
    <m/>
    <m/>
    <m/>
    <m/>
    <n v="0.47"/>
    <n v="0.53"/>
    <m/>
    <m/>
    <m/>
    <m/>
    <m/>
    <m/>
    <m/>
    <m/>
    <m/>
    <m/>
    <m/>
    <m/>
    <m/>
    <n v="0"/>
    <m/>
    <m/>
    <m/>
    <m/>
    <m/>
    <m/>
    <m/>
    <m/>
    <m/>
    <n v="0"/>
    <m/>
    <m/>
    <m/>
    <m/>
    <m/>
    <m/>
    <m/>
    <m/>
    <m/>
    <n v="0"/>
    <m/>
    <m/>
    <m/>
    <m/>
    <m/>
    <m/>
    <m/>
    <m/>
    <m/>
    <m/>
    <n v="0"/>
    <n v="97088"/>
    <n v="0"/>
    <n v="97088"/>
    <s v="Dean or other administrator"/>
    <m/>
    <m/>
    <s v="no"/>
    <m/>
    <m/>
    <s v="Stipend"/>
    <m/>
    <m/>
    <s v=""/>
    <n v="722"/>
    <n v="4001"/>
    <n v="259499"/>
    <n v="84"/>
    <m/>
    <n v="24022"/>
    <m/>
    <n v="157"/>
    <n v="25430"/>
    <m/>
    <m/>
    <m/>
    <m/>
    <m/>
    <m/>
    <m/>
    <s v="No"/>
    <m/>
    <n v="2"/>
    <n v="2"/>
    <m/>
    <m/>
    <m/>
    <m/>
    <n v="4"/>
    <n v="0"/>
    <n v="10"/>
    <n v="2.48"/>
    <n v="4"/>
    <n v="1"/>
    <m/>
    <n v="6.48"/>
    <n v="2.48"/>
    <m/>
    <m/>
    <m/>
    <n v="6773"/>
    <s v="Actual"/>
    <n v="5055"/>
    <n v="1178"/>
    <n v="12610"/>
    <n v="3402"/>
    <n v="46"/>
    <m/>
    <m/>
    <m/>
    <m/>
    <n v="29064"/>
    <m/>
    <m/>
    <m/>
    <n v="34"/>
    <n v="23"/>
    <m/>
    <m/>
    <m/>
    <m/>
    <m/>
    <m/>
    <m/>
    <m/>
    <m/>
    <m/>
    <m/>
    <m/>
    <m/>
    <m/>
    <m/>
    <n v="118"/>
    <m/>
    <m/>
    <m/>
    <m/>
    <m/>
    <n v="2927"/>
    <m/>
    <m/>
    <m/>
    <m/>
    <m/>
    <m/>
    <n v="0"/>
    <n v="0"/>
    <n v="0"/>
    <m/>
    <m/>
    <m/>
    <m/>
    <m/>
    <n v="12"/>
    <n v="12"/>
    <n v="12"/>
    <n v="12"/>
    <n v="4"/>
    <n v="0"/>
    <n v="0"/>
    <s v="8:00 am - 8:00pm"/>
    <s v="8:00 am - 8:00 pm"/>
    <s v="8:00 am - 8:00 pm"/>
    <s v="8:00 am - 8:00 pm"/>
    <s v="8:00 am - 12:00 pm"/>
    <m/>
    <m/>
    <s v="No"/>
    <m/>
    <m/>
    <m/>
    <m/>
    <m/>
    <m/>
    <m/>
    <m/>
    <m/>
    <m/>
    <m/>
    <m/>
    <m/>
    <m/>
    <n v="8"/>
    <n v="8"/>
    <n v="8"/>
    <n v="8"/>
    <m/>
    <n v="0"/>
    <n v="0"/>
    <s v="9:00 am - 5:00 pm"/>
    <s v="9:00 am - 5:00 pm"/>
    <s v="9:00 am - 5:00 pm"/>
    <s v="9:00 am - 5:00 pm"/>
    <m/>
    <m/>
    <m/>
    <s v="No"/>
    <m/>
    <m/>
    <m/>
    <m/>
    <s v="Yes"/>
    <s v="Yes"/>
    <m/>
    <s v="No"/>
    <n v="32"/>
    <n v="0"/>
    <n v="0"/>
    <s v="Yes"/>
    <n v="2"/>
    <n v="169243"/>
    <s v="Spring"/>
    <m/>
    <s v="Yes"/>
    <m/>
    <m/>
    <m/>
    <m/>
    <m/>
    <m/>
    <m/>
    <m/>
    <m/>
    <m/>
    <m/>
    <m/>
    <m/>
    <m/>
    <m/>
    <s v="Yes"/>
    <m/>
    <m/>
    <m/>
    <s v="Donations from Faculty"/>
    <m/>
    <m/>
    <m/>
    <s v="Other"/>
    <s v="Student Equity"/>
    <n v="22179.51"/>
    <m/>
    <n v="0"/>
    <x v="1"/>
    <s v="Small"/>
  </r>
  <r>
    <s v="Sequoias CCD"/>
    <x v="110"/>
    <s v="561"/>
    <s v="Single College District"/>
    <n v="20170"/>
    <x v="11"/>
    <n v="9154.31"/>
    <n v="53000"/>
    <n v="2"/>
    <n v="157"/>
    <n v="17"/>
    <m/>
    <m/>
    <m/>
    <m/>
    <m/>
    <m/>
    <n v="587"/>
    <n v="157"/>
    <n v="84"/>
    <n v="46"/>
    <m/>
    <m/>
    <m/>
    <m/>
    <m/>
    <m/>
    <m/>
    <n v="32720"/>
    <n v="32720"/>
    <m/>
    <m/>
    <n v="10000"/>
    <m/>
    <m/>
    <m/>
    <m/>
    <n v="27000"/>
    <n v="15000"/>
    <s v="District \'s Foundation"/>
    <n v="117440"/>
    <m/>
    <m/>
    <m/>
    <m/>
    <m/>
    <m/>
    <m/>
    <m/>
    <m/>
    <m/>
    <m/>
    <m/>
    <m/>
    <n v="16464"/>
    <m/>
    <m/>
    <m/>
    <m/>
    <m/>
    <m/>
    <m/>
    <m/>
    <m/>
    <m/>
    <m/>
    <n v="16464"/>
    <m/>
    <m/>
    <m/>
    <m/>
    <m/>
    <m/>
    <m/>
    <m/>
    <m/>
    <m/>
    <n v="0"/>
    <m/>
    <m/>
    <m/>
    <m/>
    <m/>
    <m/>
    <m/>
    <m/>
    <m/>
    <m/>
    <m/>
    <m/>
    <m/>
    <m/>
    <m/>
    <m/>
    <m/>
    <m/>
    <m/>
    <m/>
    <m/>
    <m/>
    <m/>
    <m/>
    <m/>
    <m/>
    <m/>
    <m/>
    <m/>
    <m/>
    <m/>
    <m/>
    <m/>
    <m/>
    <n v="0"/>
    <m/>
    <m/>
    <m/>
    <m/>
    <m/>
    <m/>
    <m/>
    <m/>
    <m/>
    <m/>
    <m/>
    <m/>
    <n v="0"/>
    <n v="1015"/>
    <m/>
    <m/>
    <m/>
    <m/>
    <m/>
    <m/>
    <m/>
    <m/>
    <m/>
    <m/>
    <m/>
    <n v="1015"/>
    <m/>
    <m/>
    <m/>
    <m/>
    <m/>
    <m/>
    <m/>
    <m/>
    <m/>
    <m/>
    <m/>
    <n v="0.66"/>
    <n v="0.24"/>
    <m/>
    <m/>
    <m/>
    <m/>
    <m/>
    <m/>
    <m/>
    <m/>
    <m/>
    <m/>
    <m/>
    <m/>
    <m/>
    <n v="0"/>
    <m/>
    <m/>
    <m/>
    <m/>
    <m/>
    <m/>
    <m/>
    <m/>
    <m/>
    <n v="0"/>
    <m/>
    <m/>
    <m/>
    <m/>
    <m/>
    <m/>
    <m/>
    <m/>
    <m/>
    <n v="0"/>
    <m/>
    <m/>
    <m/>
    <m/>
    <m/>
    <m/>
    <m/>
    <m/>
    <m/>
    <m/>
    <n v="0"/>
    <n v="133904"/>
    <n v="0"/>
    <n v="133904"/>
    <s v="Dean or other administrator"/>
    <m/>
    <s v="M.L.I.S."/>
    <s v="yes"/>
    <m/>
    <m/>
    <m/>
    <m/>
    <m/>
    <s v=""/>
    <n v="1340"/>
    <n v="405"/>
    <n v="8664"/>
    <n v="99"/>
    <m/>
    <n v="63249"/>
    <m/>
    <n v="27"/>
    <n v="64"/>
    <m/>
    <m/>
    <m/>
    <m/>
    <m/>
    <m/>
    <m/>
    <s v="No"/>
    <m/>
    <n v="4"/>
    <n v="5"/>
    <m/>
    <m/>
    <m/>
    <m/>
    <n v="3"/>
    <n v="4"/>
    <n v="6"/>
    <n v="5.6"/>
    <n v="5"/>
    <n v="3"/>
    <m/>
    <n v="10.6"/>
    <n v="5.6"/>
    <m/>
    <m/>
    <m/>
    <n v="4327"/>
    <s v="Actual"/>
    <n v="3804"/>
    <n v="12043"/>
    <n v="0"/>
    <n v="64"/>
    <n v="206"/>
    <m/>
    <m/>
    <m/>
    <m/>
    <n v="20444"/>
    <m/>
    <m/>
    <m/>
    <n v="0"/>
    <n v="22"/>
    <m/>
    <m/>
    <m/>
    <m/>
    <m/>
    <m/>
    <m/>
    <m/>
    <m/>
    <m/>
    <m/>
    <m/>
    <m/>
    <m/>
    <m/>
    <n v="142"/>
    <n v="13"/>
    <n v="0"/>
    <n v="0"/>
    <m/>
    <m/>
    <n v="3639"/>
    <m/>
    <m/>
    <m/>
    <m/>
    <m/>
    <m/>
    <n v="3"/>
    <n v="28"/>
    <n v="820"/>
    <m/>
    <m/>
    <m/>
    <m/>
    <m/>
    <n v="12.5"/>
    <n v="12.5"/>
    <n v="12.5"/>
    <n v="12.5"/>
    <n v="8.5"/>
    <n v="4"/>
    <m/>
    <s v="7:30 am - 8:00 pm"/>
    <s v="7:30 am - 8:00 pm"/>
    <s v="7:30 am - 8:00 pm"/>
    <s v="7:30 am - 8:00 pm"/>
    <s v="7:30 am - 4:00 pm"/>
    <s v="10:00 am - 2:00 pm"/>
    <m/>
    <s v="No"/>
    <m/>
    <m/>
    <m/>
    <m/>
    <m/>
    <m/>
    <m/>
    <m/>
    <m/>
    <m/>
    <m/>
    <m/>
    <m/>
    <m/>
    <n v="8"/>
    <n v="8"/>
    <n v="8"/>
    <n v="8"/>
    <m/>
    <m/>
    <m/>
    <s v="8:00 am - 4:00 pm"/>
    <s v="8:00 am - 4:00 pm"/>
    <s v="8:00 am - 4:00 pm"/>
    <s v="8:00 am - 4:00 pm"/>
    <m/>
    <m/>
    <m/>
    <s v="No"/>
    <m/>
    <m/>
    <m/>
    <m/>
    <s v="Yes"/>
    <s v="No"/>
    <m/>
    <s v="No"/>
    <n v="32"/>
    <n v="4"/>
    <m/>
    <s v="No"/>
    <m/>
    <n v="425522"/>
    <s v="Fall "/>
    <m/>
    <s v="No"/>
    <m/>
    <m/>
    <m/>
    <m/>
    <m/>
    <m/>
    <m/>
    <m/>
    <m/>
    <m/>
    <m/>
    <m/>
    <m/>
    <m/>
    <m/>
    <s v="Yes"/>
    <s v="General Library Book Budget"/>
    <m/>
    <m/>
    <s v="Donations from Faculty"/>
    <m/>
    <m/>
    <m/>
    <m/>
    <m/>
    <n v="9500"/>
    <m/>
    <n v="1634.6982142857144"/>
    <x v="0"/>
    <s v="Small"/>
  </r>
  <r>
    <s v="Peralta CCD"/>
    <x v="92"/>
    <s v="344"/>
    <s v="Multi-College District"/>
    <n v="20170"/>
    <x v="11"/>
    <n v="4628.1499999999996"/>
    <n v="17000"/>
    <n v="0"/>
    <n v="12"/>
    <n v="3"/>
    <m/>
    <m/>
    <m/>
    <m/>
    <m/>
    <m/>
    <n v="170"/>
    <n v="0"/>
    <n v="0"/>
    <n v="20"/>
    <m/>
    <m/>
    <m/>
    <m/>
    <m/>
    <m/>
    <m/>
    <n v="35194"/>
    <n v="35194"/>
    <m/>
    <n v="3968"/>
    <m/>
    <m/>
    <m/>
    <m/>
    <m/>
    <m/>
    <m/>
    <m/>
    <n v="74356"/>
    <m/>
    <m/>
    <m/>
    <m/>
    <m/>
    <m/>
    <m/>
    <m/>
    <m/>
    <m/>
    <m/>
    <m/>
    <m/>
    <n v="6928"/>
    <m/>
    <n v="0"/>
    <n v="0"/>
    <n v="0"/>
    <m/>
    <m/>
    <n v="0"/>
    <n v="0"/>
    <n v="0"/>
    <n v="0"/>
    <m/>
    <n v="6928"/>
    <m/>
    <m/>
    <m/>
    <m/>
    <m/>
    <m/>
    <m/>
    <m/>
    <m/>
    <m/>
    <n v="0"/>
    <m/>
    <m/>
    <m/>
    <m/>
    <m/>
    <m/>
    <m/>
    <m/>
    <m/>
    <m/>
    <m/>
    <m/>
    <m/>
    <m/>
    <m/>
    <m/>
    <m/>
    <m/>
    <m/>
    <m/>
    <m/>
    <m/>
    <m/>
    <m/>
    <m/>
    <m/>
    <m/>
    <m/>
    <m/>
    <m/>
    <m/>
    <m/>
    <m/>
    <m/>
    <n v="0"/>
    <n v="0"/>
    <n v="0"/>
    <m/>
    <n v="0"/>
    <n v="0"/>
    <m/>
    <n v="0"/>
    <n v="0"/>
    <n v="7725"/>
    <m/>
    <n v="0"/>
    <m/>
    <n v="7725"/>
    <n v="0"/>
    <n v="0"/>
    <m/>
    <n v="0"/>
    <n v="0"/>
    <m/>
    <n v="0"/>
    <n v="0"/>
    <n v="0"/>
    <m/>
    <m/>
    <m/>
    <n v="0"/>
    <m/>
    <m/>
    <m/>
    <m/>
    <m/>
    <m/>
    <m/>
    <m/>
    <m/>
    <m/>
    <m/>
    <n v="0.96"/>
    <n v="0.04"/>
    <m/>
    <m/>
    <m/>
    <m/>
    <m/>
    <m/>
    <m/>
    <m/>
    <m/>
    <m/>
    <m/>
    <m/>
    <m/>
    <n v="0"/>
    <m/>
    <m/>
    <m/>
    <m/>
    <m/>
    <m/>
    <m/>
    <m/>
    <m/>
    <n v="0"/>
    <m/>
    <m/>
    <m/>
    <m/>
    <m/>
    <m/>
    <m/>
    <m/>
    <m/>
    <n v="0"/>
    <m/>
    <m/>
    <m/>
    <m/>
    <m/>
    <m/>
    <m/>
    <m/>
    <m/>
    <m/>
    <n v="0"/>
    <n v="81284"/>
    <n v="0"/>
    <n v="81284"/>
    <s v="Department chair (Faculty position)"/>
    <m/>
    <s v="M.L.I.S."/>
    <s v="yes"/>
    <m/>
    <m/>
    <s v="Stipend"/>
    <m/>
    <m/>
    <s v=""/>
    <n v="398"/>
    <n v="0"/>
    <n v="15470"/>
    <n v="75"/>
    <m/>
    <n v="44073"/>
    <m/>
    <n v="0"/>
    <n v="43"/>
    <m/>
    <m/>
    <m/>
    <m/>
    <m/>
    <m/>
    <m/>
    <s v="No"/>
    <m/>
    <n v="3"/>
    <n v="8"/>
    <m/>
    <m/>
    <m/>
    <m/>
    <n v="3"/>
    <n v="1"/>
    <n v="3"/>
    <n v="4.01"/>
    <n v="3.5"/>
    <n v="2"/>
    <m/>
    <n v="7.51"/>
    <n v="4.01"/>
    <m/>
    <m/>
    <m/>
    <n v="6585"/>
    <s v="Actual"/>
    <n v="447"/>
    <n v="6816"/>
    <n v="962"/>
    <n v="0"/>
    <n v="6"/>
    <m/>
    <m/>
    <m/>
    <m/>
    <n v="14816"/>
    <m/>
    <m/>
    <m/>
    <n v="0"/>
    <n v="0"/>
    <m/>
    <m/>
    <m/>
    <m/>
    <m/>
    <m/>
    <m/>
    <m/>
    <m/>
    <m/>
    <m/>
    <m/>
    <m/>
    <m/>
    <m/>
    <n v="30"/>
    <m/>
    <m/>
    <m/>
    <m/>
    <m/>
    <n v="500"/>
    <m/>
    <m/>
    <m/>
    <m/>
    <m/>
    <m/>
    <n v="2"/>
    <n v="3"/>
    <n v="66"/>
    <m/>
    <m/>
    <m/>
    <m/>
    <m/>
    <n v="12"/>
    <n v="12"/>
    <n v="12"/>
    <n v="12"/>
    <n v="8"/>
    <n v="6"/>
    <n v="0"/>
    <s v="8:00 am - 8:00 am"/>
    <s v="8:00 am - 8:00 am"/>
    <s v="8:00 am - 8:00 am"/>
    <s v="8:00 am - 8:00 am"/>
    <s v="8:00 am - 4:00 pm"/>
    <s v="10:00 am - 4:00 pm"/>
    <m/>
    <s v="No"/>
    <m/>
    <m/>
    <m/>
    <m/>
    <m/>
    <m/>
    <m/>
    <m/>
    <m/>
    <m/>
    <m/>
    <m/>
    <m/>
    <m/>
    <n v="7"/>
    <n v="7"/>
    <n v="7"/>
    <n v="7"/>
    <n v="0"/>
    <n v="0"/>
    <n v="0"/>
    <s v="9:00 am - 4:00 pm"/>
    <s v="9:00 am - 4:00 pm"/>
    <s v="9:00 am - 4:00 pm"/>
    <s v="9:00 am - 4:00 pm"/>
    <m/>
    <m/>
    <m/>
    <s v="No"/>
    <m/>
    <m/>
    <m/>
    <m/>
    <s v="Yes"/>
    <s v="Yes"/>
    <m/>
    <m/>
    <n v="28"/>
    <n v="6"/>
    <n v="0"/>
    <s v="No"/>
    <m/>
    <n v="90146"/>
    <s v="Fall "/>
    <m/>
    <s v="No"/>
    <m/>
    <m/>
    <m/>
    <m/>
    <m/>
    <m/>
    <m/>
    <m/>
    <m/>
    <m/>
    <m/>
    <m/>
    <m/>
    <m/>
    <m/>
    <s v="Yes"/>
    <s v="General Library Book Budget"/>
    <m/>
    <s v="College Foundation"/>
    <s v="Donations from Faculty"/>
    <m/>
    <m/>
    <m/>
    <m/>
    <m/>
    <n v="10958.84"/>
    <m/>
    <n v="1154.152119700748"/>
    <x v="1"/>
    <s v="Small"/>
  </r>
  <r>
    <s v="Contra Costa CCD"/>
    <x v="25"/>
    <s v="313"/>
    <s v="Multi-College District"/>
    <n v="20170"/>
    <x v="11"/>
    <n v="7814.87"/>
    <n v="290986"/>
    <n v="2"/>
    <n v="60"/>
    <n v="5"/>
    <m/>
    <m/>
    <m/>
    <m/>
    <m/>
    <m/>
    <n v="316"/>
    <n v="0"/>
    <n v="62"/>
    <n v="26"/>
    <m/>
    <m/>
    <m/>
    <m/>
    <m/>
    <m/>
    <m/>
    <n v="35270"/>
    <n v="35270"/>
    <m/>
    <m/>
    <m/>
    <m/>
    <m/>
    <m/>
    <m/>
    <m/>
    <m/>
    <m/>
    <n v="70540"/>
    <m/>
    <m/>
    <m/>
    <m/>
    <m/>
    <m/>
    <m/>
    <m/>
    <m/>
    <m/>
    <m/>
    <m/>
    <m/>
    <n v="9184"/>
    <m/>
    <m/>
    <m/>
    <m/>
    <m/>
    <m/>
    <m/>
    <m/>
    <m/>
    <m/>
    <m/>
    <n v="9184"/>
    <m/>
    <m/>
    <m/>
    <m/>
    <m/>
    <m/>
    <m/>
    <m/>
    <m/>
    <m/>
    <n v="0"/>
    <m/>
    <m/>
    <m/>
    <m/>
    <m/>
    <m/>
    <m/>
    <m/>
    <m/>
    <m/>
    <m/>
    <m/>
    <m/>
    <m/>
    <m/>
    <m/>
    <m/>
    <m/>
    <m/>
    <m/>
    <m/>
    <m/>
    <m/>
    <m/>
    <m/>
    <m/>
    <m/>
    <m/>
    <m/>
    <m/>
    <m/>
    <m/>
    <m/>
    <m/>
    <n v="0"/>
    <n v="4707"/>
    <m/>
    <m/>
    <m/>
    <m/>
    <m/>
    <m/>
    <m/>
    <m/>
    <m/>
    <m/>
    <m/>
    <n v="4707"/>
    <n v="1000"/>
    <m/>
    <m/>
    <m/>
    <m/>
    <m/>
    <m/>
    <n v="1833"/>
    <m/>
    <m/>
    <m/>
    <m/>
    <n v="2833"/>
    <m/>
    <m/>
    <m/>
    <m/>
    <m/>
    <m/>
    <m/>
    <m/>
    <m/>
    <m/>
    <m/>
    <n v="0.49"/>
    <n v="0.67"/>
    <m/>
    <m/>
    <m/>
    <m/>
    <m/>
    <m/>
    <m/>
    <m/>
    <m/>
    <m/>
    <m/>
    <m/>
    <m/>
    <n v="0"/>
    <m/>
    <m/>
    <m/>
    <m/>
    <m/>
    <m/>
    <m/>
    <m/>
    <m/>
    <n v="0"/>
    <m/>
    <m/>
    <m/>
    <m/>
    <m/>
    <m/>
    <m/>
    <m/>
    <m/>
    <n v="0"/>
    <m/>
    <m/>
    <m/>
    <m/>
    <m/>
    <m/>
    <m/>
    <m/>
    <m/>
    <m/>
    <n v="0"/>
    <n v="79724"/>
    <n v="0"/>
    <n v="79724"/>
    <s v="Department chair (Faculty position)"/>
    <m/>
    <s v="M.L.I.S."/>
    <s v="yes"/>
    <m/>
    <s v="Release time"/>
    <m/>
    <m/>
    <m/>
    <s v=""/>
    <n v="1426"/>
    <n v="1974"/>
    <n v="102699"/>
    <n v="81"/>
    <m/>
    <n v="25894"/>
    <m/>
    <m/>
    <m/>
    <m/>
    <m/>
    <m/>
    <m/>
    <m/>
    <m/>
    <m/>
    <s v="Yes"/>
    <s v="Kanopy"/>
    <n v="4"/>
    <n v="5"/>
    <m/>
    <m/>
    <m/>
    <m/>
    <n v="3"/>
    <n v="0"/>
    <n v="10"/>
    <n v="4.5999999999999996"/>
    <n v="2.5"/>
    <n v="2"/>
    <m/>
    <n v="7.1"/>
    <n v="4.5999999999999996"/>
    <m/>
    <m/>
    <m/>
    <n v="1813"/>
    <s v="Actual"/>
    <n v="5735"/>
    <n v="15249"/>
    <n v="2218"/>
    <n v="164"/>
    <n v="0"/>
    <m/>
    <m/>
    <m/>
    <m/>
    <n v="25179"/>
    <m/>
    <m/>
    <m/>
    <n v="236"/>
    <n v="105"/>
    <m/>
    <m/>
    <m/>
    <m/>
    <m/>
    <m/>
    <m/>
    <m/>
    <m/>
    <m/>
    <m/>
    <m/>
    <m/>
    <m/>
    <m/>
    <m/>
    <m/>
    <n v="176"/>
    <m/>
    <m/>
    <m/>
    <n v="5632"/>
    <m/>
    <m/>
    <m/>
    <m/>
    <m/>
    <m/>
    <n v="0"/>
    <n v="0"/>
    <n v="0"/>
    <m/>
    <m/>
    <m/>
    <m/>
    <m/>
    <n v="14"/>
    <n v="14"/>
    <n v="14"/>
    <n v="14"/>
    <n v="7"/>
    <n v="4"/>
    <n v="0"/>
    <s v="8:00 am - 10:00pm"/>
    <s v="8:00 am - 10:00pm"/>
    <s v="800 am - 10:00 pm"/>
    <s v="8:00 am - 10:00 pm"/>
    <s v="8 :00 am - 3:00 pm"/>
    <s v="10:00 am - 2:00 pm"/>
    <m/>
    <s v="No"/>
    <m/>
    <m/>
    <m/>
    <m/>
    <m/>
    <m/>
    <m/>
    <m/>
    <m/>
    <m/>
    <m/>
    <m/>
    <m/>
    <m/>
    <n v="11"/>
    <n v="11"/>
    <n v="11"/>
    <n v="11"/>
    <n v="0"/>
    <n v="0"/>
    <n v="0"/>
    <s v="8 :00am - 7:00 pm"/>
    <s v="8:00 am - 7:00 pm"/>
    <s v="8:00 am - 7:00 pm"/>
    <s v="8:00 am - 7:00 pm"/>
    <n v="0"/>
    <n v="0"/>
    <n v="0"/>
    <s v="No"/>
    <m/>
    <m/>
    <m/>
    <m/>
    <s v="No"/>
    <s v="Yes"/>
    <m/>
    <s v="No"/>
    <n v="20"/>
    <n v="4"/>
    <n v="0"/>
    <s v="No"/>
    <m/>
    <n v="202701"/>
    <s v="Fall "/>
    <m/>
    <s v="No"/>
    <m/>
    <m/>
    <m/>
    <m/>
    <m/>
    <m/>
    <m/>
    <m/>
    <m/>
    <m/>
    <m/>
    <m/>
    <m/>
    <m/>
    <m/>
    <s v="Yes"/>
    <s v="General Library Book Budget"/>
    <s v="Student Government"/>
    <m/>
    <s v="Donations from Faculty"/>
    <m/>
    <m/>
    <m/>
    <m/>
    <m/>
    <m/>
    <s v="Grant Outside of College"/>
    <n v="1698.8847826086958"/>
    <x v="0"/>
    <s v="Small"/>
  </r>
  <r>
    <s v="Santa Barbara CCD"/>
    <x v="66"/>
    <s v="651"/>
    <s v="Single College District"/>
    <n v="20170"/>
    <x v="11"/>
    <n v="15091.97"/>
    <n v="37760"/>
    <n v="1"/>
    <n v="151"/>
    <n v="7"/>
    <m/>
    <m/>
    <m/>
    <m/>
    <m/>
    <m/>
    <n v="499"/>
    <n v="51"/>
    <n v="40"/>
    <n v="34"/>
    <m/>
    <m/>
    <m/>
    <m/>
    <m/>
    <m/>
    <m/>
    <n v="35801"/>
    <n v="35801"/>
    <m/>
    <m/>
    <m/>
    <m/>
    <m/>
    <m/>
    <m/>
    <n v="14454"/>
    <m/>
    <m/>
    <n v="86056"/>
    <m/>
    <m/>
    <m/>
    <m/>
    <m/>
    <m/>
    <m/>
    <m/>
    <m/>
    <m/>
    <m/>
    <m/>
    <m/>
    <n v="29926"/>
    <m/>
    <m/>
    <m/>
    <m/>
    <m/>
    <m/>
    <m/>
    <m/>
    <m/>
    <m/>
    <m/>
    <n v="29926"/>
    <m/>
    <m/>
    <m/>
    <m/>
    <m/>
    <m/>
    <m/>
    <m/>
    <m/>
    <m/>
    <n v="0"/>
    <m/>
    <m/>
    <m/>
    <m/>
    <m/>
    <m/>
    <m/>
    <m/>
    <m/>
    <m/>
    <m/>
    <m/>
    <m/>
    <m/>
    <m/>
    <m/>
    <m/>
    <m/>
    <m/>
    <m/>
    <m/>
    <m/>
    <m/>
    <m/>
    <m/>
    <m/>
    <m/>
    <m/>
    <m/>
    <m/>
    <m/>
    <m/>
    <m/>
    <m/>
    <n v="0"/>
    <n v="0"/>
    <n v="0"/>
    <m/>
    <n v="0"/>
    <n v="0"/>
    <m/>
    <n v="0"/>
    <n v="0"/>
    <n v="0"/>
    <m/>
    <n v="0"/>
    <m/>
    <n v="0"/>
    <n v="0"/>
    <n v="0"/>
    <m/>
    <n v="0"/>
    <n v="0"/>
    <m/>
    <n v="0"/>
    <n v="0"/>
    <n v="0"/>
    <m/>
    <n v="0"/>
    <m/>
    <n v="0"/>
    <m/>
    <m/>
    <m/>
    <m/>
    <m/>
    <m/>
    <m/>
    <m/>
    <m/>
    <m/>
    <m/>
    <n v="0.43"/>
    <n v="0.75"/>
    <m/>
    <m/>
    <m/>
    <m/>
    <m/>
    <m/>
    <m/>
    <m/>
    <m/>
    <m/>
    <m/>
    <m/>
    <m/>
    <n v="0"/>
    <m/>
    <m/>
    <m/>
    <m/>
    <m/>
    <m/>
    <m/>
    <m/>
    <m/>
    <n v="0"/>
    <m/>
    <m/>
    <m/>
    <m/>
    <m/>
    <m/>
    <m/>
    <m/>
    <m/>
    <n v="0"/>
    <m/>
    <m/>
    <m/>
    <m/>
    <m/>
    <m/>
    <m/>
    <m/>
    <m/>
    <m/>
    <n v="0"/>
    <n v="115982"/>
    <n v="0"/>
    <n v="115982"/>
    <s v="Department chair (Faculty position)"/>
    <m/>
    <s v="M.L.S."/>
    <s v="yes"/>
    <s v="None"/>
    <m/>
    <m/>
    <m/>
    <m/>
    <s v=""/>
    <n v="636"/>
    <n v="156"/>
    <n v="123500"/>
    <n v="312"/>
    <m/>
    <n v="92173"/>
    <m/>
    <n v="0"/>
    <n v="0"/>
    <m/>
    <m/>
    <m/>
    <m/>
    <m/>
    <m/>
    <m/>
    <s v="No"/>
    <m/>
    <n v="3"/>
    <n v="10"/>
    <m/>
    <m/>
    <m/>
    <m/>
    <n v="5"/>
    <n v="0"/>
    <n v="2"/>
    <n v="4.3"/>
    <n v="5"/>
    <n v="0"/>
    <m/>
    <n v="9.3000000000000007"/>
    <n v="4.3"/>
    <m/>
    <m/>
    <m/>
    <n v="6709"/>
    <s v="Actual"/>
    <n v="6912"/>
    <n v="64491"/>
    <n v="4584"/>
    <n v="22"/>
    <n v="102"/>
    <m/>
    <m/>
    <m/>
    <m/>
    <n v="82820"/>
    <m/>
    <m/>
    <m/>
    <n v="182"/>
    <n v="279"/>
    <m/>
    <m/>
    <m/>
    <m/>
    <m/>
    <m/>
    <m/>
    <m/>
    <m/>
    <m/>
    <m/>
    <m/>
    <m/>
    <m/>
    <m/>
    <n v="0"/>
    <n v="0"/>
    <n v="161"/>
    <n v="0"/>
    <m/>
    <m/>
    <n v="3794"/>
    <m/>
    <m/>
    <m/>
    <m/>
    <m/>
    <m/>
    <n v="1"/>
    <n v="19"/>
    <n v="411"/>
    <m/>
    <m/>
    <m/>
    <m/>
    <m/>
    <n v="15.5"/>
    <n v="15.5"/>
    <n v="15.5"/>
    <n v="15.5"/>
    <n v="9"/>
    <n v="5"/>
    <n v="12"/>
    <s v="7:30 am - 11:00 pm"/>
    <s v="7:30 am - 11:00 pm"/>
    <s v="7:30 am -11:00 pm"/>
    <s v="7:30 am - 11:00 pm"/>
    <s v="7:30 am - 4:30 pm"/>
    <s v="12:00 pm - 5:00 pm"/>
    <s v="11:00 am - 11:00 pm"/>
    <s v="No"/>
    <m/>
    <m/>
    <m/>
    <m/>
    <m/>
    <m/>
    <m/>
    <m/>
    <m/>
    <m/>
    <m/>
    <m/>
    <m/>
    <m/>
    <n v="7"/>
    <n v="11"/>
    <n v="11"/>
    <n v="7"/>
    <n v="0"/>
    <n v="0"/>
    <n v="0"/>
    <s v="8:00 am - 3:00 pm"/>
    <s v="8:00 am-7:00 pm"/>
    <s v="8:00 am - 7:00 pm"/>
    <s v="8:00 am - 3:00 pm"/>
    <n v="0"/>
    <n v="0"/>
    <n v="0"/>
    <s v="No"/>
    <m/>
    <m/>
    <m/>
    <m/>
    <s v="Yes"/>
    <s v="Yes"/>
    <m/>
    <m/>
    <n v="36"/>
    <n v="5"/>
    <n v="13"/>
    <s v="No"/>
    <m/>
    <n v="564680"/>
    <s v="Fall "/>
    <m/>
    <s v="Yes"/>
    <m/>
    <m/>
    <m/>
    <m/>
    <m/>
    <m/>
    <m/>
    <m/>
    <m/>
    <m/>
    <m/>
    <m/>
    <m/>
    <m/>
    <m/>
    <s v="Yes"/>
    <m/>
    <m/>
    <m/>
    <s v="Donations from Faculty"/>
    <s v="Donations from Publisher"/>
    <m/>
    <m/>
    <s v="Other"/>
    <s v="Lottery funds"/>
    <n v="17000"/>
    <m/>
    <n v="3509.7604651162792"/>
    <x v="2"/>
    <s v="Medium"/>
  </r>
  <r>
    <s v="Peralta CCD"/>
    <x v="13"/>
    <s v="345"/>
    <s v="Multi-College District"/>
    <n v="20170"/>
    <x v="11"/>
    <n v="4559.3"/>
    <n v="5600"/>
    <n v="1"/>
    <n v="72"/>
    <n v="5"/>
    <m/>
    <m/>
    <m/>
    <m/>
    <m/>
    <m/>
    <n v="85"/>
    <n v="0"/>
    <n v="35"/>
    <n v="25"/>
    <m/>
    <m/>
    <m/>
    <m/>
    <m/>
    <m/>
    <m/>
    <n v="37919"/>
    <n v="37919"/>
    <m/>
    <m/>
    <m/>
    <m/>
    <m/>
    <m/>
    <m/>
    <m/>
    <m/>
    <m/>
    <n v="75838"/>
    <m/>
    <m/>
    <m/>
    <m/>
    <m/>
    <m/>
    <m/>
    <m/>
    <m/>
    <m/>
    <m/>
    <m/>
    <m/>
    <n v="560"/>
    <m/>
    <n v="0"/>
    <n v="0"/>
    <n v="0"/>
    <m/>
    <m/>
    <n v="0"/>
    <n v="0"/>
    <n v="0"/>
    <n v="0"/>
    <m/>
    <n v="560"/>
    <m/>
    <m/>
    <m/>
    <m/>
    <m/>
    <m/>
    <m/>
    <m/>
    <m/>
    <m/>
    <n v="0"/>
    <m/>
    <m/>
    <m/>
    <m/>
    <m/>
    <m/>
    <m/>
    <m/>
    <m/>
    <m/>
    <m/>
    <m/>
    <m/>
    <m/>
    <m/>
    <m/>
    <m/>
    <m/>
    <m/>
    <m/>
    <m/>
    <m/>
    <m/>
    <m/>
    <m/>
    <m/>
    <m/>
    <m/>
    <m/>
    <m/>
    <m/>
    <m/>
    <m/>
    <m/>
    <n v="0"/>
    <n v="0"/>
    <n v="0"/>
    <m/>
    <n v="0"/>
    <n v="0"/>
    <m/>
    <n v="0"/>
    <n v="0"/>
    <n v="0"/>
    <m/>
    <n v="5370"/>
    <s v="Net Fees and Services. Funds for streaming media through Kanopy. "/>
    <n v="5370"/>
    <n v="0"/>
    <n v="0"/>
    <m/>
    <n v="0"/>
    <n v="0"/>
    <m/>
    <n v="0"/>
    <n v="0"/>
    <n v="0"/>
    <m/>
    <n v="0"/>
    <m/>
    <n v="0"/>
    <m/>
    <m/>
    <m/>
    <m/>
    <m/>
    <m/>
    <m/>
    <m/>
    <m/>
    <m/>
    <m/>
    <n v="0.52"/>
    <n v="0.95"/>
    <m/>
    <m/>
    <m/>
    <m/>
    <m/>
    <m/>
    <m/>
    <m/>
    <m/>
    <m/>
    <m/>
    <m/>
    <m/>
    <n v="0"/>
    <m/>
    <m/>
    <m/>
    <m/>
    <m/>
    <m/>
    <m/>
    <m/>
    <m/>
    <n v="0"/>
    <m/>
    <m/>
    <m/>
    <m/>
    <m/>
    <m/>
    <m/>
    <m/>
    <m/>
    <n v="0"/>
    <m/>
    <m/>
    <m/>
    <m/>
    <m/>
    <m/>
    <m/>
    <m/>
    <m/>
    <m/>
    <n v="0"/>
    <n v="76398"/>
    <n v="0"/>
    <n v="76398"/>
    <s v="Department chair (Faculty position)"/>
    <m/>
    <s v="M.L.I.S."/>
    <s v="yes"/>
    <m/>
    <s v="Release time"/>
    <m/>
    <m/>
    <m/>
    <s v=""/>
    <n v="906"/>
    <n v="282"/>
    <n v="0"/>
    <n v="6"/>
    <m/>
    <n v="17629"/>
    <m/>
    <n v="3"/>
    <n v="0"/>
    <m/>
    <m/>
    <m/>
    <m/>
    <m/>
    <m/>
    <m/>
    <s v="Yes"/>
    <s v="Kanopy"/>
    <n v="3"/>
    <n v="6"/>
    <m/>
    <m/>
    <m/>
    <m/>
    <n v="1"/>
    <n v="2"/>
    <n v="5"/>
    <n v="4.0999999999999996"/>
    <n v="1.5"/>
    <n v="2"/>
    <m/>
    <n v="5.6"/>
    <n v="4.0999999999999996"/>
    <m/>
    <m/>
    <m/>
    <n v="800"/>
    <s v="Estimate"/>
    <n v="2727"/>
    <n v="28193"/>
    <n v="0"/>
    <n v="4418"/>
    <n v="0"/>
    <m/>
    <m/>
    <m/>
    <m/>
    <n v="36138"/>
    <m/>
    <m/>
    <m/>
    <n v="0"/>
    <n v="0"/>
    <m/>
    <m/>
    <m/>
    <m/>
    <m/>
    <m/>
    <m/>
    <m/>
    <m/>
    <m/>
    <m/>
    <m/>
    <m/>
    <m/>
    <m/>
    <n v="100"/>
    <n v="1"/>
    <n v="0"/>
    <n v="0"/>
    <m/>
    <m/>
    <n v="3025"/>
    <m/>
    <m/>
    <m/>
    <m/>
    <m/>
    <m/>
    <n v="1"/>
    <n v="3"/>
    <n v="57"/>
    <m/>
    <m/>
    <m/>
    <m/>
    <m/>
    <n v="12.5"/>
    <n v="12.5"/>
    <n v="12.5"/>
    <n v="12.5"/>
    <n v="7.5"/>
    <n v="6"/>
    <m/>
    <s v="8:30 am - 8:00 pm"/>
    <s v="8:30 am - 8:00 pm"/>
    <s v="8:30 am - 8:00 pm "/>
    <s v="8:30 am - 8:00 pm"/>
    <s v="8:30 am - 4:00 pm"/>
    <s v="10:00 am - 4:00 pm"/>
    <m/>
    <s v="No"/>
    <m/>
    <m/>
    <m/>
    <m/>
    <m/>
    <m/>
    <m/>
    <m/>
    <m/>
    <m/>
    <m/>
    <m/>
    <m/>
    <m/>
    <n v="8"/>
    <n v="8"/>
    <n v="8"/>
    <n v="8"/>
    <m/>
    <m/>
    <m/>
    <s v="10:00 am - 6:00 pm"/>
    <s v="10:00am - 6:00pm"/>
    <s v="10:00am - 6:00pm"/>
    <s v="10:00 am - 6:00 pm"/>
    <m/>
    <m/>
    <m/>
    <s v="No"/>
    <m/>
    <m/>
    <m/>
    <m/>
    <s v="Yes"/>
    <s v="Yes"/>
    <m/>
    <s v="No"/>
    <n v="32"/>
    <n v="6"/>
    <m/>
    <s v="No"/>
    <m/>
    <n v="66973"/>
    <s v="Spring"/>
    <m/>
    <s v="Yes"/>
    <m/>
    <m/>
    <m/>
    <m/>
    <m/>
    <m/>
    <m/>
    <m/>
    <m/>
    <m/>
    <m/>
    <m/>
    <m/>
    <m/>
    <m/>
    <s v="Yes"/>
    <s v="General Library Book Budget"/>
    <m/>
    <m/>
    <s v="Donations from Faculty"/>
    <m/>
    <m/>
    <m/>
    <s v="Other"/>
    <s v="Donations from EOPS"/>
    <n v="3000"/>
    <m/>
    <n v="1112.0243902439026"/>
    <x v="1"/>
    <s v="Small"/>
  </r>
  <r>
    <s v="Kern CCD"/>
    <x v="68"/>
    <s v="521"/>
    <s v="Multi-College District"/>
    <n v="20170"/>
    <x v="11"/>
    <n v="15474.24"/>
    <n v="41046"/>
    <n v="1"/>
    <n v="30"/>
    <n v="6"/>
    <m/>
    <m/>
    <m/>
    <m/>
    <m/>
    <m/>
    <n v="460"/>
    <n v="0"/>
    <n v="23"/>
    <n v="30"/>
    <m/>
    <m/>
    <m/>
    <m/>
    <m/>
    <m/>
    <m/>
    <n v="39000"/>
    <n v="39000"/>
    <m/>
    <m/>
    <m/>
    <m/>
    <m/>
    <m/>
    <m/>
    <m/>
    <m/>
    <m/>
    <n v="78000"/>
    <m/>
    <m/>
    <m/>
    <m/>
    <m/>
    <m/>
    <m/>
    <m/>
    <m/>
    <m/>
    <m/>
    <m/>
    <m/>
    <n v="39000"/>
    <m/>
    <n v="0"/>
    <n v="0"/>
    <n v="0"/>
    <m/>
    <m/>
    <n v="0"/>
    <n v="0"/>
    <n v="0"/>
    <n v="0"/>
    <m/>
    <n v="39000"/>
    <m/>
    <m/>
    <m/>
    <m/>
    <m/>
    <m/>
    <m/>
    <m/>
    <m/>
    <m/>
    <n v="0"/>
    <m/>
    <m/>
    <m/>
    <m/>
    <m/>
    <m/>
    <m/>
    <m/>
    <m/>
    <m/>
    <m/>
    <m/>
    <m/>
    <m/>
    <m/>
    <m/>
    <m/>
    <m/>
    <m/>
    <m/>
    <m/>
    <m/>
    <m/>
    <m/>
    <m/>
    <m/>
    <m/>
    <m/>
    <m/>
    <m/>
    <m/>
    <m/>
    <m/>
    <m/>
    <n v="0"/>
    <n v="0"/>
    <n v="0"/>
    <m/>
    <n v="0"/>
    <n v="0"/>
    <m/>
    <n v="0"/>
    <n v="0"/>
    <n v="0"/>
    <m/>
    <n v="0"/>
    <m/>
    <n v="0"/>
    <n v="0"/>
    <n v="0"/>
    <m/>
    <n v="0"/>
    <n v="0"/>
    <m/>
    <n v="0"/>
    <n v="0"/>
    <n v="0"/>
    <m/>
    <n v="0"/>
    <m/>
    <n v="0"/>
    <m/>
    <m/>
    <m/>
    <m/>
    <m/>
    <m/>
    <m/>
    <m/>
    <m/>
    <m/>
    <m/>
    <n v="0.72"/>
    <n v="0.93"/>
    <m/>
    <m/>
    <m/>
    <m/>
    <m/>
    <m/>
    <m/>
    <m/>
    <m/>
    <m/>
    <m/>
    <m/>
    <m/>
    <n v="0"/>
    <m/>
    <m/>
    <m/>
    <m/>
    <m/>
    <m/>
    <m/>
    <m/>
    <m/>
    <n v="0"/>
    <m/>
    <m/>
    <m/>
    <m/>
    <m/>
    <m/>
    <m/>
    <m/>
    <m/>
    <n v="0"/>
    <m/>
    <m/>
    <m/>
    <m/>
    <m/>
    <m/>
    <m/>
    <m/>
    <m/>
    <m/>
    <n v="0"/>
    <n v="117000"/>
    <n v="0"/>
    <n v="117000"/>
    <s v="Department chair (Faculty position)"/>
    <m/>
    <s v="M.L.I.S."/>
    <s v="yes"/>
    <m/>
    <s v="Release time"/>
    <m/>
    <m/>
    <m/>
    <s v="10 additional contract days"/>
    <n v="446"/>
    <n v="162"/>
    <n v="10671"/>
    <n v="132"/>
    <m/>
    <n v="71987"/>
    <m/>
    <n v="0"/>
    <n v="0"/>
    <m/>
    <m/>
    <m/>
    <m/>
    <m/>
    <m/>
    <m/>
    <s v="No"/>
    <m/>
    <n v="5"/>
    <n v="4"/>
    <m/>
    <m/>
    <m/>
    <m/>
    <n v="3"/>
    <n v="2"/>
    <n v="4"/>
    <n v="6.08"/>
    <n v="3.95"/>
    <n v="2"/>
    <m/>
    <n v="10.030000000000001"/>
    <n v="6.08"/>
    <m/>
    <m/>
    <m/>
    <n v="15229"/>
    <s v="Actual"/>
    <n v="9955"/>
    <n v="15"/>
    <n v="0"/>
    <n v="20"/>
    <n v="0"/>
    <m/>
    <m/>
    <m/>
    <m/>
    <n v="25219"/>
    <m/>
    <m/>
    <m/>
    <n v="0"/>
    <n v="2"/>
    <m/>
    <m/>
    <m/>
    <m/>
    <m/>
    <m/>
    <m/>
    <m/>
    <m/>
    <m/>
    <m/>
    <m/>
    <m/>
    <m/>
    <m/>
    <n v="229"/>
    <n v="0"/>
    <n v="152"/>
    <n v="0"/>
    <m/>
    <m/>
    <n v="5358"/>
    <m/>
    <m/>
    <m/>
    <m/>
    <m/>
    <m/>
    <n v="1"/>
    <n v="3"/>
    <n v="46"/>
    <m/>
    <m/>
    <m/>
    <m/>
    <m/>
    <n v="12.5"/>
    <n v="12.5"/>
    <n v="12.5"/>
    <n v="12.5"/>
    <n v="6.5"/>
    <n v="4"/>
    <n v="0"/>
    <s v="7:30 am - 8:00 pm"/>
    <s v="7:30 am - 8:00 pm"/>
    <s v="7:30 am - 8:00 pm"/>
    <s v="7:30 am - 8:00 pm"/>
    <s v="7:30 am - 2:00 pm"/>
    <s v="11:00 am - 3:00 pm"/>
    <n v="0"/>
    <s v="No"/>
    <m/>
    <m/>
    <m/>
    <m/>
    <m/>
    <m/>
    <m/>
    <m/>
    <m/>
    <m/>
    <m/>
    <m/>
    <m/>
    <m/>
    <n v="10"/>
    <n v="10"/>
    <n v="10"/>
    <n v="10"/>
    <n v="0"/>
    <n v="0"/>
    <n v="0"/>
    <s v="8:00 am - 6:00 pm"/>
    <s v="8:00 am - 6:00 pm"/>
    <s v="8:00 am - 6:00 pm"/>
    <s v="8:00 am - 6:00 pm"/>
    <n v="0"/>
    <n v="0"/>
    <n v="0"/>
    <s v="No"/>
    <m/>
    <m/>
    <m/>
    <m/>
    <s v="Yes"/>
    <s v="No"/>
    <n v="0"/>
    <s v="No"/>
    <n v="40"/>
    <n v="0"/>
    <n v="0"/>
    <s v="No"/>
    <m/>
    <m/>
    <s v="Spring"/>
    <m/>
    <s v="No"/>
    <m/>
    <m/>
    <m/>
    <m/>
    <m/>
    <m/>
    <m/>
    <m/>
    <m/>
    <m/>
    <m/>
    <m/>
    <m/>
    <m/>
    <m/>
    <s v="Yes"/>
    <m/>
    <m/>
    <m/>
    <s v="Donations from Faculty"/>
    <m/>
    <m/>
    <m/>
    <s v="Other"/>
    <s v="donation from campus department from Basic Skills funds."/>
    <n v="0"/>
    <m/>
    <n v="2545.1052631578946"/>
    <x v="2"/>
    <s v="Medium"/>
  </r>
  <r>
    <s v="South Orange County CCD"/>
    <x v="82"/>
    <s v="892"/>
    <s v="Multi-College District"/>
    <n v="20170"/>
    <x v="11"/>
    <n v="10642.1"/>
    <n v="22700"/>
    <n v="1"/>
    <n v="122"/>
    <n v="5"/>
    <m/>
    <m/>
    <m/>
    <m/>
    <m/>
    <m/>
    <n v="312"/>
    <n v="0"/>
    <n v="21"/>
    <n v="34"/>
    <m/>
    <m/>
    <m/>
    <m/>
    <m/>
    <m/>
    <m/>
    <n v="39474"/>
    <n v="39474"/>
    <m/>
    <m/>
    <m/>
    <m/>
    <m/>
    <m/>
    <m/>
    <m/>
    <m/>
    <m/>
    <n v="78948"/>
    <m/>
    <m/>
    <m/>
    <m/>
    <m/>
    <m/>
    <m/>
    <m/>
    <m/>
    <m/>
    <m/>
    <m/>
    <m/>
    <n v="4890"/>
    <m/>
    <m/>
    <m/>
    <m/>
    <m/>
    <m/>
    <m/>
    <m/>
    <m/>
    <m/>
    <m/>
    <n v="4890"/>
    <m/>
    <m/>
    <m/>
    <m/>
    <m/>
    <m/>
    <m/>
    <m/>
    <m/>
    <m/>
    <n v="0"/>
    <m/>
    <m/>
    <m/>
    <m/>
    <m/>
    <m/>
    <m/>
    <m/>
    <m/>
    <m/>
    <m/>
    <m/>
    <m/>
    <m/>
    <m/>
    <m/>
    <m/>
    <m/>
    <m/>
    <m/>
    <m/>
    <m/>
    <m/>
    <m/>
    <m/>
    <m/>
    <m/>
    <m/>
    <m/>
    <m/>
    <m/>
    <m/>
    <m/>
    <m/>
    <n v="0"/>
    <n v="9559"/>
    <m/>
    <m/>
    <m/>
    <m/>
    <m/>
    <m/>
    <m/>
    <m/>
    <m/>
    <m/>
    <m/>
    <n v="9559"/>
    <n v="0"/>
    <m/>
    <m/>
    <m/>
    <m/>
    <m/>
    <m/>
    <m/>
    <m/>
    <m/>
    <m/>
    <m/>
    <n v="0"/>
    <m/>
    <m/>
    <m/>
    <m/>
    <m/>
    <m/>
    <m/>
    <m/>
    <m/>
    <m/>
    <m/>
    <n v="0.57999999999999996"/>
    <n v="0.76"/>
    <m/>
    <m/>
    <m/>
    <m/>
    <m/>
    <m/>
    <m/>
    <m/>
    <m/>
    <m/>
    <m/>
    <m/>
    <m/>
    <n v="0"/>
    <m/>
    <m/>
    <m/>
    <m/>
    <m/>
    <m/>
    <m/>
    <m/>
    <m/>
    <n v="0"/>
    <m/>
    <m/>
    <m/>
    <m/>
    <m/>
    <m/>
    <m/>
    <m/>
    <m/>
    <n v="0"/>
    <m/>
    <m/>
    <m/>
    <m/>
    <m/>
    <m/>
    <m/>
    <m/>
    <m/>
    <m/>
    <n v="0"/>
    <n v="83838"/>
    <n v="0"/>
    <n v="83838"/>
    <s v="Dean or other administrator"/>
    <m/>
    <m/>
    <s v="no"/>
    <m/>
    <s v="Release time"/>
    <s v="Stipend"/>
    <m/>
    <m/>
    <s v=""/>
    <n v="767"/>
    <n v="35493"/>
    <n v="61895"/>
    <n v="46"/>
    <m/>
    <n v="41160"/>
    <m/>
    <n v="0"/>
    <n v="68"/>
    <m/>
    <m/>
    <m/>
    <m/>
    <m/>
    <m/>
    <m/>
    <s v="Yes"/>
    <s v="Proquest"/>
    <n v="3"/>
    <n v="6"/>
    <m/>
    <m/>
    <m/>
    <m/>
    <n v="4"/>
    <n v="4"/>
    <n v="0"/>
    <n v="4.3899999999999997"/>
    <n v="5.64"/>
    <n v="0"/>
    <m/>
    <n v="10.029999999999999"/>
    <n v="4.3899999999999997"/>
    <m/>
    <m/>
    <m/>
    <n v="6505"/>
    <s v="Actual"/>
    <n v="7598"/>
    <n v="52730"/>
    <n v="1060"/>
    <n v="755"/>
    <n v="0"/>
    <m/>
    <m/>
    <m/>
    <m/>
    <n v="68648"/>
    <m/>
    <m/>
    <m/>
    <n v="0"/>
    <n v="52"/>
    <m/>
    <m/>
    <m/>
    <m/>
    <m/>
    <m/>
    <m/>
    <m/>
    <m/>
    <m/>
    <m/>
    <m/>
    <m/>
    <m/>
    <m/>
    <n v="105"/>
    <n v="22"/>
    <n v="111"/>
    <n v="0"/>
    <m/>
    <m/>
    <n v="3307"/>
    <m/>
    <m/>
    <m/>
    <m/>
    <m/>
    <m/>
    <n v="6"/>
    <n v="8"/>
    <n v="136"/>
    <m/>
    <m/>
    <m/>
    <m/>
    <m/>
    <n v="13.25"/>
    <n v="13.25"/>
    <n v="13.25"/>
    <n v="13.25"/>
    <n v="8.25"/>
    <n v="4.5"/>
    <m/>
    <s v="7:45am - 9pm"/>
    <s v="7:45 am - 9:00 pm"/>
    <s v="7:45 am - 9:00 pm"/>
    <s v="7:45 am - 9:00 pm"/>
    <s v="7:45 am - 4:00 pm"/>
    <s v="10:00 am - 2:30 pm"/>
    <m/>
    <s v="No"/>
    <m/>
    <m/>
    <m/>
    <m/>
    <m/>
    <m/>
    <m/>
    <m/>
    <m/>
    <m/>
    <m/>
    <m/>
    <m/>
    <m/>
    <n v="13.25"/>
    <n v="13.25"/>
    <n v="13.25"/>
    <n v="13.25"/>
    <n v="8.25"/>
    <n v="4.5"/>
    <m/>
    <s v="7:45 am - 9:00 pm"/>
    <s v="7:45 am - 9:00 pm"/>
    <s v="7:45am - 9:00 pm"/>
    <s v="7:45 am - 9:00 pm"/>
    <s v="7:45 am - 4 :00pm"/>
    <s v="10:00 am - 2:30 pm"/>
    <m/>
    <s v="Yes"/>
    <m/>
    <m/>
    <m/>
    <m/>
    <s v="No"/>
    <s v="Yes"/>
    <m/>
    <m/>
    <m/>
    <n v="4.5"/>
    <m/>
    <s v="No"/>
    <m/>
    <n v="381374"/>
    <s v="Fall "/>
    <m/>
    <s v="No"/>
    <m/>
    <m/>
    <m/>
    <m/>
    <m/>
    <m/>
    <m/>
    <m/>
    <m/>
    <m/>
    <m/>
    <m/>
    <m/>
    <m/>
    <m/>
    <s v="Yes"/>
    <m/>
    <m/>
    <m/>
    <s v="Donations from Faculty"/>
    <m/>
    <s v="Donations from Bookstore"/>
    <m/>
    <m/>
    <m/>
    <n v="0"/>
    <m/>
    <n v="2424.1685649202736"/>
    <x v="0"/>
    <s v="Medium"/>
  </r>
  <r>
    <s v="Los Rios CCD"/>
    <x v="58"/>
    <s v="232"/>
    <s v="Multi-College District"/>
    <n v="20170"/>
    <x v="11"/>
    <n v="9442.7900000000009"/>
    <n v="22096"/>
    <n v="1"/>
    <n v="76"/>
    <n v="7"/>
    <m/>
    <m/>
    <m/>
    <m/>
    <m/>
    <m/>
    <n v="385"/>
    <m/>
    <n v="39"/>
    <n v="48"/>
    <m/>
    <m/>
    <m/>
    <m/>
    <m/>
    <m/>
    <m/>
    <n v="42242"/>
    <n v="42242"/>
    <m/>
    <m/>
    <m/>
    <m/>
    <m/>
    <m/>
    <m/>
    <m/>
    <m/>
    <m/>
    <n v="84484"/>
    <m/>
    <m/>
    <m/>
    <m/>
    <m/>
    <m/>
    <m/>
    <m/>
    <m/>
    <m/>
    <m/>
    <m/>
    <m/>
    <n v="7316"/>
    <m/>
    <m/>
    <m/>
    <m/>
    <m/>
    <m/>
    <m/>
    <m/>
    <m/>
    <m/>
    <m/>
    <n v="7316"/>
    <m/>
    <m/>
    <m/>
    <m/>
    <m/>
    <m/>
    <m/>
    <m/>
    <m/>
    <m/>
    <n v="0"/>
    <m/>
    <m/>
    <m/>
    <m/>
    <m/>
    <m/>
    <m/>
    <m/>
    <m/>
    <m/>
    <m/>
    <m/>
    <m/>
    <m/>
    <m/>
    <m/>
    <m/>
    <m/>
    <m/>
    <m/>
    <m/>
    <m/>
    <m/>
    <m/>
    <m/>
    <m/>
    <m/>
    <m/>
    <m/>
    <m/>
    <m/>
    <m/>
    <m/>
    <m/>
    <n v="0"/>
    <m/>
    <m/>
    <m/>
    <n v="9164"/>
    <m/>
    <m/>
    <m/>
    <m/>
    <m/>
    <m/>
    <m/>
    <m/>
    <n v="9164"/>
    <n v="3540"/>
    <m/>
    <m/>
    <m/>
    <m/>
    <m/>
    <m/>
    <m/>
    <m/>
    <m/>
    <m/>
    <m/>
    <n v="3540"/>
    <m/>
    <m/>
    <m/>
    <m/>
    <m/>
    <m/>
    <m/>
    <m/>
    <m/>
    <m/>
    <m/>
    <n v="0.6"/>
    <n v="0.86"/>
    <m/>
    <m/>
    <m/>
    <m/>
    <m/>
    <m/>
    <m/>
    <m/>
    <m/>
    <m/>
    <m/>
    <m/>
    <m/>
    <n v="0"/>
    <m/>
    <m/>
    <m/>
    <m/>
    <m/>
    <m/>
    <m/>
    <m/>
    <m/>
    <n v="0"/>
    <m/>
    <m/>
    <m/>
    <m/>
    <m/>
    <m/>
    <m/>
    <m/>
    <m/>
    <n v="0"/>
    <m/>
    <m/>
    <m/>
    <m/>
    <m/>
    <m/>
    <m/>
    <m/>
    <m/>
    <m/>
    <n v="0"/>
    <n v="91800"/>
    <n v="0"/>
    <n v="91800"/>
    <s v="Other"/>
    <s v="Jointly by Dean and Department Chair"/>
    <s v="M.L.I.S."/>
    <s v="yes"/>
    <m/>
    <m/>
    <s v="Stipend"/>
    <m/>
    <m/>
    <s v=""/>
    <n v="1384"/>
    <n v="1617"/>
    <n v="15706"/>
    <n v="100"/>
    <m/>
    <n v="52080"/>
    <m/>
    <n v="54"/>
    <n v="141"/>
    <m/>
    <m/>
    <m/>
    <m/>
    <m/>
    <m/>
    <m/>
    <s v="Yes"/>
    <s v="Proquest OASIS"/>
    <n v="5"/>
    <n v="6"/>
    <m/>
    <m/>
    <m/>
    <m/>
    <n v="4"/>
    <n v="2"/>
    <n v="6"/>
    <n v="6.6"/>
    <n v="5"/>
    <n v="2"/>
    <m/>
    <n v="11.6"/>
    <n v="6.6"/>
    <m/>
    <m/>
    <m/>
    <n v="8243"/>
    <s v="Estimate"/>
    <n v="8478"/>
    <n v="20483"/>
    <m/>
    <n v="695"/>
    <m/>
    <m/>
    <m/>
    <m/>
    <m/>
    <n v="37899"/>
    <m/>
    <m/>
    <m/>
    <n v="1153"/>
    <n v="1314"/>
    <m/>
    <m/>
    <m/>
    <m/>
    <m/>
    <m/>
    <m/>
    <m/>
    <m/>
    <m/>
    <m/>
    <m/>
    <m/>
    <m/>
    <m/>
    <n v="201"/>
    <m/>
    <m/>
    <m/>
    <m/>
    <m/>
    <n v="4980"/>
    <m/>
    <m/>
    <m/>
    <m/>
    <m/>
    <m/>
    <n v="1"/>
    <n v="1"/>
    <n v="8"/>
    <m/>
    <m/>
    <m/>
    <m/>
    <m/>
    <n v="12.5"/>
    <n v="12.5"/>
    <n v="12.5"/>
    <n v="12.5"/>
    <n v="8.5"/>
    <n v="6"/>
    <m/>
    <s v="7:30 am -  8:00 pm"/>
    <s v="7:30 am - 8:00 pm"/>
    <s v="7:30 am -  8:00 pm"/>
    <s v="7:30 am - 8:00 pm"/>
    <s v="7:30 am - 4:00 pm"/>
    <s v="10:00 am - 4:00 pm"/>
    <m/>
    <s v="No"/>
    <m/>
    <m/>
    <m/>
    <m/>
    <m/>
    <m/>
    <m/>
    <m/>
    <m/>
    <m/>
    <m/>
    <m/>
    <m/>
    <m/>
    <n v="12"/>
    <n v="12"/>
    <n v="12"/>
    <n v="12"/>
    <m/>
    <m/>
    <m/>
    <s v="8:00 am - 8:00 pm"/>
    <s v="8:00 am - 8:00 pm"/>
    <s v="8:00 am - 8:00 pm"/>
    <s v="8:00 am - 8:00 pm"/>
    <m/>
    <m/>
    <m/>
    <s v="No"/>
    <m/>
    <m/>
    <m/>
    <m/>
    <s v="Yes"/>
    <s v="Yes"/>
    <m/>
    <s v="No"/>
    <m/>
    <n v="6"/>
    <m/>
    <s v="No"/>
    <m/>
    <n v="238017"/>
    <s v="Spring"/>
    <m/>
    <s v="No"/>
    <m/>
    <m/>
    <m/>
    <m/>
    <m/>
    <m/>
    <m/>
    <m/>
    <m/>
    <m/>
    <m/>
    <m/>
    <m/>
    <m/>
    <m/>
    <s v="Yes"/>
    <s v="General Library Book Budget"/>
    <m/>
    <m/>
    <s v="Donations from Faculty"/>
    <m/>
    <m/>
    <m/>
    <m/>
    <m/>
    <n v="6187"/>
    <m/>
    <n v="1430.7257575757578"/>
    <x v="0"/>
    <s v="Small"/>
  </r>
  <r>
    <s v="Contra Costa CCD"/>
    <x v="51"/>
    <s v="312"/>
    <s v="Multi-College District"/>
    <n v="20170"/>
    <x v="11"/>
    <n v="17160.78"/>
    <n v="49508"/>
    <n v="1"/>
    <n v="106"/>
    <n v="9"/>
    <m/>
    <m/>
    <m/>
    <m/>
    <m/>
    <m/>
    <n v="495"/>
    <n v="0"/>
    <n v="35"/>
    <n v="54"/>
    <m/>
    <m/>
    <m/>
    <m/>
    <m/>
    <m/>
    <m/>
    <n v="44857"/>
    <n v="44857"/>
    <m/>
    <m/>
    <m/>
    <m/>
    <m/>
    <m/>
    <n v="7927"/>
    <m/>
    <m/>
    <m/>
    <n v="97641"/>
    <m/>
    <m/>
    <m/>
    <m/>
    <m/>
    <m/>
    <m/>
    <m/>
    <m/>
    <m/>
    <m/>
    <m/>
    <m/>
    <n v="3964"/>
    <m/>
    <m/>
    <m/>
    <m/>
    <m/>
    <m/>
    <m/>
    <m/>
    <m/>
    <m/>
    <m/>
    <n v="3964"/>
    <m/>
    <m/>
    <m/>
    <m/>
    <m/>
    <m/>
    <m/>
    <m/>
    <m/>
    <m/>
    <n v="0"/>
    <m/>
    <m/>
    <m/>
    <m/>
    <m/>
    <m/>
    <m/>
    <m/>
    <m/>
    <m/>
    <m/>
    <m/>
    <m/>
    <m/>
    <m/>
    <m/>
    <m/>
    <m/>
    <m/>
    <m/>
    <m/>
    <m/>
    <m/>
    <m/>
    <m/>
    <m/>
    <m/>
    <m/>
    <m/>
    <m/>
    <m/>
    <m/>
    <m/>
    <m/>
    <n v="0"/>
    <n v="14767"/>
    <m/>
    <m/>
    <m/>
    <m/>
    <m/>
    <m/>
    <m/>
    <m/>
    <m/>
    <m/>
    <m/>
    <n v="14767"/>
    <n v="1832"/>
    <m/>
    <m/>
    <m/>
    <m/>
    <m/>
    <m/>
    <m/>
    <m/>
    <m/>
    <m/>
    <m/>
    <n v="1832"/>
    <m/>
    <m/>
    <m/>
    <m/>
    <m/>
    <m/>
    <m/>
    <m/>
    <m/>
    <m/>
    <m/>
    <n v="0.33"/>
    <n v="0.72"/>
    <m/>
    <m/>
    <m/>
    <m/>
    <m/>
    <m/>
    <m/>
    <m/>
    <m/>
    <m/>
    <m/>
    <m/>
    <m/>
    <n v="0"/>
    <m/>
    <m/>
    <m/>
    <m/>
    <m/>
    <m/>
    <m/>
    <m/>
    <m/>
    <n v="0"/>
    <m/>
    <m/>
    <m/>
    <m/>
    <m/>
    <m/>
    <m/>
    <m/>
    <m/>
    <n v="0"/>
    <m/>
    <m/>
    <m/>
    <m/>
    <m/>
    <m/>
    <m/>
    <m/>
    <m/>
    <m/>
    <n v="0"/>
    <n v="101605"/>
    <n v="0"/>
    <n v="101605"/>
    <s v="Dean or other administrator"/>
    <m/>
    <s v="M.L.S."/>
    <s v="yes"/>
    <m/>
    <m/>
    <s v="Stipend"/>
    <m/>
    <m/>
    <s v=""/>
    <n v="1428"/>
    <n v="2202"/>
    <n v="185537"/>
    <n v="34"/>
    <m/>
    <n v="90328"/>
    <m/>
    <n v="64"/>
    <n v="59396"/>
    <m/>
    <m/>
    <m/>
    <m/>
    <m/>
    <m/>
    <m/>
    <s v="Yes"/>
    <s v="Kanopy"/>
    <n v="5"/>
    <n v="7"/>
    <m/>
    <m/>
    <m/>
    <m/>
    <n v="4"/>
    <n v="1"/>
    <n v="10"/>
    <n v="5.8"/>
    <n v="4.5"/>
    <n v="3"/>
    <m/>
    <n v="10.3"/>
    <n v="5.8"/>
    <m/>
    <m/>
    <m/>
    <n v="3801"/>
    <s v="Estimate"/>
    <n v="8110"/>
    <n v="13415"/>
    <n v="7478"/>
    <n v="700"/>
    <m/>
    <m/>
    <m/>
    <m/>
    <m/>
    <n v="33504"/>
    <m/>
    <m/>
    <m/>
    <n v="7"/>
    <n v="11"/>
    <m/>
    <m/>
    <m/>
    <m/>
    <m/>
    <m/>
    <m/>
    <m/>
    <m/>
    <m/>
    <m/>
    <m/>
    <m/>
    <m/>
    <m/>
    <m/>
    <m/>
    <n v="120"/>
    <m/>
    <m/>
    <m/>
    <m/>
    <m/>
    <m/>
    <m/>
    <m/>
    <m/>
    <m/>
    <n v="11"/>
    <n v="11"/>
    <n v="214"/>
    <m/>
    <m/>
    <m/>
    <m/>
    <m/>
    <n v="13.25"/>
    <n v="13.25"/>
    <n v="13.25"/>
    <n v="13.25"/>
    <n v="5"/>
    <n v="4"/>
    <m/>
    <s v="7:45 am - 9:00 pm"/>
    <s v="7:45 am - 9:00 pm"/>
    <s v="7:45 am - 9:00 pm"/>
    <s v="7:45 am - 9:00 pm"/>
    <s v="10:00 am - 3:00 pm"/>
    <s v="12:00 pm - 4:00 pm"/>
    <m/>
    <s v="No"/>
    <m/>
    <m/>
    <m/>
    <m/>
    <m/>
    <m/>
    <m/>
    <m/>
    <m/>
    <m/>
    <m/>
    <m/>
    <m/>
    <m/>
    <n v="10"/>
    <n v="10"/>
    <n v="10"/>
    <n v="10"/>
    <m/>
    <m/>
    <m/>
    <s v="8:00 am - 6:00 pm"/>
    <s v="8:00 am - 6:00 pm"/>
    <s v="8:00 am - 6:00 pm"/>
    <s v="8:00 am - 6:00 pm"/>
    <m/>
    <m/>
    <m/>
    <s v="No"/>
    <m/>
    <m/>
    <m/>
    <m/>
    <s v="Yes"/>
    <s v="Yes"/>
    <m/>
    <m/>
    <n v="40"/>
    <n v="4"/>
    <m/>
    <s v="Yes"/>
    <m/>
    <n v="417407"/>
    <s v="Fall "/>
    <m/>
    <s v="No"/>
    <m/>
    <m/>
    <m/>
    <m/>
    <m/>
    <m/>
    <m/>
    <m/>
    <m/>
    <m/>
    <m/>
    <m/>
    <m/>
    <m/>
    <m/>
    <s v="Yes"/>
    <s v="General Library Book Budget"/>
    <s v="Student Government"/>
    <s v="College Foundation"/>
    <m/>
    <m/>
    <m/>
    <m/>
    <m/>
    <m/>
    <n v="13820"/>
    <m/>
    <n v="2958.7551724137929"/>
    <x v="2"/>
    <s v="Medium"/>
  </r>
  <r>
    <s v="Grossmont CCD"/>
    <x v="22"/>
    <s v="022"/>
    <s v="Multi-College District"/>
    <n v="20170"/>
    <x v="11"/>
    <n v="11931.62"/>
    <n v="54421"/>
    <n v="1"/>
    <n v="116"/>
    <n v="13"/>
    <m/>
    <m/>
    <m/>
    <m/>
    <m/>
    <m/>
    <n v="482"/>
    <n v="0"/>
    <n v="35"/>
    <n v="81"/>
    <m/>
    <m/>
    <m/>
    <m/>
    <m/>
    <m/>
    <m/>
    <n v="45262"/>
    <n v="45262"/>
    <m/>
    <m/>
    <m/>
    <m/>
    <m/>
    <m/>
    <m/>
    <m/>
    <n v="10175"/>
    <s v="Student Equity"/>
    <n v="100699"/>
    <m/>
    <m/>
    <m/>
    <m/>
    <m/>
    <m/>
    <m/>
    <m/>
    <m/>
    <m/>
    <m/>
    <m/>
    <m/>
    <n v="4820"/>
    <m/>
    <m/>
    <m/>
    <m/>
    <m/>
    <m/>
    <m/>
    <m/>
    <m/>
    <m/>
    <m/>
    <n v="4820"/>
    <m/>
    <m/>
    <m/>
    <m/>
    <m/>
    <m/>
    <m/>
    <m/>
    <m/>
    <m/>
    <n v="0"/>
    <m/>
    <m/>
    <m/>
    <m/>
    <m/>
    <m/>
    <m/>
    <m/>
    <m/>
    <m/>
    <m/>
    <m/>
    <m/>
    <m/>
    <m/>
    <m/>
    <m/>
    <m/>
    <m/>
    <m/>
    <m/>
    <m/>
    <m/>
    <m/>
    <m/>
    <m/>
    <m/>
    <m/>
    <m/>
    <m/>
    <m/>
    <m/>
    <m/>
    <m/>
    <n v="0"/>
    <n v="12671"/>
    <m/>
    <m/>
    <m/>
    <m/>
    <m/>
    <m/>
    <m/>
    <m/>
    <m/>
    <m/>
    <m/>
    <n v="12671"/>
    <n v="1918"/>
    <m/>
    <m/>
    <m/>
    <m/>
    <m/>
    <m/>
    <m/>
    <m/>
    <m/>
    <m/>
    <m/>
    <n v="1918"/>
    <m/>
    <m/>
    <m/>
    <m/>
    <m/>
    <m/>
    <m/>
    <m/>
    <m/>
    <m/>
    <m/>
    <n v="0.37"/>
    <n v="0.72"/>
    <m/>
    <m/>
    <m/>
    <m/>
    <m/>
    <m/>
    <m/>
    <m/>
    <m/>
    <m/>
    <m/>
    <m/>
    <m/>
    <n v="0"/>
    <m/>
    <m/>
    <m/>
    <m/>
    <m/>
    <m/>
    <m/>
    <m/>
    <m/>
    <n v="0"/>
    <m/>
    <m/>
    <m/>
    <m/>
    <m/>
    <m/>
    <m/>
    <m/>
    <m/>
    <n v="0"/>
    <m/>
    <m/>
    <m/>
    <m/>
    <m/>
    <m/>
    <m/>
    <m/>
    <m/>
    <m/>
    <n v="0"/>
    <n v="105519"/>
    <n v="0"/>
    <n v="105519"/>
    <s v="Dean or other administrator"/>
    <m/>
    <s v="M.L.I.S."/>
    <s v="yes"/>
    <m/>
    <s v="Release time"/>
    <m/>
    <m/>
    <m/>
    <s v=""/>
    <n v="318"/>
    <n v="1890"/>
    <n v="71128"/>
    <n v="186"/>
    <m/>
    <n v="54025"/>
    <m/>
    <n v="23"/>
    <n v="7342"/>
    <m/>
    <m/>
    <m/>
    <m/>
    <m/>
    <m/>
    <m/>
    <s v="Yes"/>
    <s v="Ebsco - Collection Management"/>
    <n v="3"/>
    <n v="9"/>
    <m/>
    <m/>
    <m/>
    <m/>
    <n v="6"/>
    <n v="2"/>
    <n v="19"/>
    <n v="5"/>
    <n v="7"/>
    <n v="3"/>
    <m/>
    <n v="12"/>
    <n v="5"/>
    <m/>
    <m/>
    <m/>
    <n v="4265"/>
    <s v="Actual"/>
    <n v="4238"/>
    <n v="32048"/>
    <n v="11164"/>
    <n v="707"/>
    <n v="0"/>
    <m/>
    <m/>
    <m/>
    <m/>
    <n v="52422"/>
    <m/>
    <m/>
    <m/>
    <n v="150"/>
    <n v="410"/>
    <m/>
    <m/>
    <m/>
    <m/>
    <m/>
    <m/>
    <m/>
    <m/>
    <m/>
    <m/>
    <m/>
    <m/>
    <m/>
    <m/>
    <m/>
    <n v="98"/>
    <n v="0"/>
    <n v="0"/>
    <n v="0"/>
    <m/>
    <m/>
    <n v="2381"/>
    <m/>
    <m/>
    <m/>
    <m/>
    <m/>
    <m/>
    <n v="1"/>
    <n v="2"/>
    <n v="45"/>
    <m/>
    <m/>
    <m/>
    <m/>
    <m/>
    <n v="13"/>
    <n v="13"/>
    <n v="13"/>
    <n v="13"/>
    <n v="9"/>
    <n v="0"/>
    <n v="0"/>
    <s v="8:00 am - 9:00 pm"/>
    <s v="8:00 am - 9:00 pm"/>
    <s v="8:00 am - 9:00 pm"/>
    <s v="8:00 am - 9:00 pm"/>
    <s v="8:00 am - 3:00 pm"/>
    <m/>
    <m/>
    <s v="Yes"/>
    <n v="9"/>
    <n v="9"/>
    <n v="9"/>
    <n v="9"/>
    <n v="7"/>
    <n v="0"/>
    <n v="0"/>
    <s v="8:00 am - 5:00 pm"/>
    <s v="8:00 am - 5:00 pm"/>
    <s v="8:00 am - 5:00 pm"/>
    <s v="8:00 am - 5:00 pm"/>
    <s v="8:00 am - 3:00 pm"/>
    <m/>
    <m/>
    <n v="9"/>
    <n v="9"/>
    <n v="9"/>
    <n v="9"/>
    <n v="0"/>
    <n v="0"/>
    <n v="0"/>
    <s v="8:00 am - 5:00 pm"/>
    <s v="8:00 am - 5:00 pm"/>
    <s v="8:00 am - 5:00 pm"/>
    <s v="8:00 am - 5:00 pm"/>
    <m/>
    <m/>
    <m/>
    <s v="No"/>
    <m/>
    <m/>
    <m/>
    <m/>
    <s v="Yes"/>
    <s v="Yes"/>
    <n v="43"/>
    <m/>
    <n v="36"/>
    <n v="0"/>
    <n v="0"/>
    <s v="Yes"/>
    <n v="2"/>
    <n v="260637"/>
    <s v="Fall "/>
    <m/>
    <s v="No"/>
    <m/>
    <m/>
    <m/>
    <m/>
    <m/>
    <m/>
    <m/>
    <m/>
    <m/>
    <m/>
    <m/>
    <m/>
    <m/>
    <m/>
    <m/>
    <s v="Yes"/>
    <s v="General Library Book Budget"/>
    <m/>
    <m/>
    <s v="Donations from Faculty"/>
    <m/>
    <m/>
    <m/>
    <s v="Other"/>
    <s v="Student Equity"/>
    <n v="11360"/>
    <m/>
    <n v="2386.3240000000001"/>
    <x v="0"/>
    <s v="Medium"/>
  </r>
  <r>
    <s v="Santa Clarita CCD"/>
    <x v="0"/>
    <s v="661"/>
    <s v="Single College District"/>
    <n v="20170"/>
    <x v="11"/>
    <n v="15754.7"/>
    <n v="57769"/>
    <n v="1"/>
    <n v="107"/>
    <n v="12"/>
    <m/>
    <m/>
    <m/>
    <m/>
    <m/>
    <m/>
    <n v="580"/>
    <m/>
    <n v="25"/>
    <n v="71"/>
    <m/>
    <m/>
    <m/>
    <m/>
    <m/>
    <m/>
    <m/>
    <n v="49017"/>
    <n v="49017"/>
    <m/>
    <m/>
    <m/>
    <m/>
    <m/>
    <m/>
    <m/>
    <n v="29700"/>
    <m/>
    <m/>
    <n v="127734"/>
    <m/>
    <m/>
    <m/>
    <m/>
    <m/>
    <m/>
    <m/>
    <m/>
    <m/>
    <m/>
    <m/>
    <m/>
    <m/>
    <n v="9794"/>
    <m/>
    <m/>
    <m/>
    <m/>
    <m/>
    <m/>
    <m/>
    <m/>
    <m/>
    <m/>
    <m/>
    <n v="9794"/>
    <m/>
    <m/>
    <m/>
    <m/>
    <m/>
    <m/>
    <m/>
    <m/>
    <m/>
    <m/>
    <n v="0"/>
    <m/>
    <m/>
    <m/>
    <m/>
    <m/>
    <m/>
    <m/>
    <m/>
    <m/>
    <m/>
    <m/>
    <m/>
    <m/>
    <m/>
    <m/>
    <m/>
    <m/>
    <m/>
    <m/>
    <m/>
    <m/>
    <m/>
    <m/>
    <m/>
    <m/>
    <m/>
    <m/>
    <m/>
    <m/>
    <m/>
    <m/>
    <m/>
    <m/>
    <m/>
    <n v="0"/>
    <n v="10967"/>
    <m/>
    <m/>
    <m/>
    <m/>
    <m/>
    <m/>
    <m/>
    <m/>
    <m/>
    <m/>
    <m/>
    <n v="10967"/>
    <n v="2368"/>
    <m/>
    <m/>
    <m/>
    <m/>
    <m/>
    <m/>
    <m/>
    <n v="4627"/>
    <m/>
    <m/>
    <m/>
    <n v="6995"/>
    <m/>
    <m/>
    <m/>
    <m/>
    <m/>
    <m/>
    <m/>
    <m/>
    <m/>
    <m/>
    <m/>
    <n v="0.56999999999999995"/>
    <n v="0.78"/>
    <m/>
    <m/>
    <m/>
    <m/>
    <m/>
    <m/>
    <m/>
    <m/>
    <m/>
    <m/>
    <m/>
    <m/>
    <m/>
    <n v="0"/>
    <m/>
    <m/>
    <m/>
    <m/>
    <m/>
    <m/>
    <m/>
    <m/>
    <m/>
    <n v="0"/>
    <m/>
    <m/>
    <m/>
    <m/>
    <m/>
    <m/>
    <m/>
    <m/>
    <m/>
    <n v="0"/>
    <m/>
    <m/>
    <m/>
    <m/>
    <m/>
    <m/>
    <m/>
    <m/>
    <m/>
    <m/>
    <n v="0"/>
    <n v="137528"/>
    <n v="0"/>
    <n v="137528"/>
    <s v="Department chair (Faculty position)"/>
    <m/>
    <s v="M.L.I.S."/>
    <s v="yes"/>
    <s v="None"/>
    <m/>
    <m/>
    <m/>
    <m/>
    <s v=""/>
    <n v="1967"/>
    <n v="7247"/>
    <m/>
    <n v="70"/>
    <m/>
    <n v="58448"/>
    <m/>
    <n v="206"/>
    <m/>
    <m/>
    <m/>
    <m/>
    <m/>
    <m/>
    <m/>
    <m/>
    <s v="No"/>
    <m/>
    <n v="4"/>
    <n v="9"/>
    <m/>
    <m/>
    <m/>
    <m/>
    <n v="3"/>
    <n v="4"/>
    <n v="12"/>
    <n v="5.0599999999999996"/>
    <n v="4.75"/>
    <n v="7"/>
    <m/>
    <n v="9.8099999999999987"/>
    <n v="5.0599999999999996"/>
    <m/>
    <m/>
    <m/>
    <n v="5625"/>
    <s v="Estimate"/>
    <n v="3544"/>
    <n v="12844"/>
    <n v="6993"/>
    <n v="634"/>
    <n v="2"/>
    <m/>
    <m/>
    <m/>
    <m/>
    <n v="29642"/>
    <m/>
    <m/>
    <m/>
    <n v="44"/>
    <n v="17"/>
    <m/>
    <m/>
    <m/>
    <m/>
    <m/>
    <m/>
    <m/>
    <m/>
    <m/>
    <m/>
    <m/>
    <m/>
    <m/>
    <m/>
    <m/>
    <m/>
    <m/>
    <n v="21"/>
    <m/>
    <m/>
    <m/>
    <n v="390"/>
    <m/>
    <m/>
    <m/>
    <m/>
    <m/>
    <m/>
    <m/>
    <m/>
    <m/>
    <m/>
    <m/>
    <m/>
    <m/>
    <m/>
    <n v="12"/>
    <n v="12"/>
    <n v="12"/>
    <n v="12"/>
    <n v="8.5"/>
    <m/>
    <m/>
    <s v="8:00 am - 8:00 pm"/>
    <s v="8:00 am - 8:00 pm"/>
    <s v="8:00 am - 8:00 pm"/>
    <s v="8:00 am - 8:00 pm"/>
    <s v="8:00 am - 4:30 pm"/>
    <m/>
    <m/>
    <s v="Yes"/>
    <n v="10"/>
    <n v="10"/>
    <n v="10"/>
    <n v="10"/>
    <n v="4"/>
    <m/>
    <m/>
    <s v="9:00 am - 7:00 pm"/>
    <s v="9:00 am - 7:00 pm"/>
    <s v="9:00 am - 7:00 pm"/>
    <s v="9:00 am - 7:00 pm"/>
    <s v="9:00 am - 1:00 pm"/>
    <m/>
    <m/>
    <n v="10"/>
    <n v="10"/>
    <n v="10"/>
    <n v="10"/>
    <n v="4"/>
    <m/>
    <m/>
    <s v="9:00 am - 7:00 pm"/>
    <s v="9:00 am - 7:00 pm"/>
    <s v="9:00 am - 7:00 pm"/>
    <s v="9:00 am - 7:00 pm"/>
    <s v="9:00 am - 1:00 pm"/>
    <m/>
    <m/>
    <s v="No"/>
    <m/>
    <m/>
    <m/>
    <m/>
    <s v="Yes"/>
    <s v="Yes"/>
    <n v="44"/>
    <m/>
    <n v="44"/>
    <n v="0"/>
    <n v="0"/>
    <s v="Yes"/>
    <n v="35"/>
    <n v="136605"/>
    <s v="Spring"/>
    <m/>
    <s v="Yes"/>
    <m/>
    <m/>
    <m/>
    <m/>
    <m/>
    <m/>
    <m/>
    <m/>
    <m/>
    <m/>
    <m/>
    <m/>
    <m/>
    <m/>
    <m/>
    <s v="Yes"/>
    <s v="General Library Book Budget"/>
    <m/>
    <m/>
    <s v="Donations from Faculty"/>
    <m/>
    <m/>
    <m/>
    <s v="Other"/>
    <s v="Student Equity"/>
    <m/>
    <m/>
    <n v="3113.5770750988145"/>
    <x v="2"/>
    <s v="Medium"/>
  </r>
  <r>
    <s v="Compton CCD"/>
    <x v="76"/>
    <s v="711"/>
    <s v="Single College District"/>
    <n v="20170"/>
    <x v="11"/>
    <n v="5252.86"/>
    <n v="20000"/>
    <n v="2"/>
    <n v="18"/>
    <n v="6"/>
    <m/>
    <m/>
    <m/>
    <m/>
    <m/>
    <m/>
    <n v="262"/>
    <n v="19"/>
    <n v="19"/>
    <n v="36"/>
    <m/>
    <m/>
    <m/>
    <m/>
    <m/>
    <m/>
    <m/>
    <n v="50774"/>
    <n v="50774"/>
    <m/>
    <m/>
    <n v="50000"/>
    <m/>
    <m/>
    <m/>
    <m/>
    <m/>
    <m/>
    <m/>
    <n v="151548"/>
    <m/>
    <m/>
    <m/>
    <m/>
    <m/>
    <m/>
    <m/>
    <m/>
    <m/>
    <m/>
    <m/>
    <m/>
    <m/>
    <n v="14000"/>
    <m/>
    <m/>
    <m/>
    <m/>
    <m/>
    <m/>
    <m/>
    <m/>
    <m/>
    <m/>
    <m/>
    <n v="14000"/>
    <m/>
    <m/>
    <m/>
    <m/>
    <m/>
    <m/>
    <m/>
    <m/>
    <m/>
    <m/>
    <n v="0"/>
    <m/>
    <m/>
    <m/>
    <m/>
    <m/>
    <m/>
    <m/>
    <m/>
    <m/>
    <m/>
    <m/>
    <m/>
    <m/>
    <m/>
    <m/>
    <m/>
    <m/>
    <m/>
    <m/>
    <m/>
    <m/>
    <m/>
    <m/>
    <m/>
    <m/>
    <m/>
    <m/>
    <m/>
    <m/>
    <m/>
    <m/>
    <m/>
    <m/>
    <m/>
    <n v="0"/>
    <n v="0"/>
    <m/>
    <m/>
    <m/>
    <m/>
    <m/>
    <m/>
    <m/>
    <m/>
    <m/>
    <m/>
    <m/>
    <n v="0"/>
    <n v="2600"/>
    <m/>
    <m/>
    <m/>
    <m/>
    <m/>
    <m/>
    <m/>
    <m/>
    <m/>
    <m/>
    <m/>
    <n v="2600"/>
    <m/>
    <m/>
    <m/>
    <m/>
    <m/>
    <m/>
    <m/>
    <m/>
    <m/>
    <m/>
    <m/>
    <n v="0.73"/>
    <n v="0.89"/>
    <m/>
    <m/>
    <m/>
    <m/>
    <m/>
    <m/>
    <m/>
    <m/>
    <m/>
    <m/>
    <m/>
    <m/>
    <m/>
    <n v="0"/>
    <m/>
    <m/>
    <m/>
    <m/>
    <m/>
    <m/>
    <m/>
    <m/>
    <m/>
    <n v="0"/>
    <m/>
    <m/>
    <m/>
    <m/>
    <m/>
    <m/>
    <m/>
    <m/>
    <m/>
    <n v="0"/>
    <m/>
    <m/>
    <m/>
    <m/>
    <m/>
    <m/>
    <m/>
    <m/>
    <m/>
    <m/>
    <n v="0"/>
    <n v="165548"/>
    <n v="0"/>
    <n v="165548"/>
    <s v="Department chair (Faculty position)"/>
    <m/>
    <s v="M.L.S."/>
    <s v="yes"/>
    <m/>
    <m/>
    <s v="Stipend"/>
    <m/>
    <m/>
    <s v=""/>
    <n v="895"/>
    <n v="450"/>
    <n v="170000"/>
    <n v="116"/>
    <m/>
    <n v="37000"/>
    <m/>
    <n v="71"/>
    <n v="10000"/>
    <m/>
    <m/>
    <m/>
    <m/>
    <m/>
    <m/>
    <m/>
    <s v="No"/>
    <m/>
    <n v="3"/>
    <n v="3"/>
    <m/>
    <m/>
    <m/>
    <m/>
    <n v="0"/>
    <n v="3"/>
    <n v="3"/>
    <n v="4.08"/>
    <n v="3"/>
    <n v="19"/>
    <m/>
    <n v="7.08"/>
    <n v="4.08"/>
    <m/>
    <m/>
    <m/>
    <n v="1645"/>
    <s v="Actual"/>
    <n v="1040"/>
    <n v="8701"/>
    <m/>
    <n v="42"/>
    <n v="0"/>
    <m/>
    <m/>
    <m/>
    <m/>
    <n v="11428"/>
    <m/>
    <m/>
    <m/>
    <n v="0"/>
    <n v="0"/>
    <m/>
    <m/>
    <m/>
    <m/>
    <m/>
    <m/>
    <m/>
    <m/>
    <m/>
    <m/>
    <m/>
    <m/>
    <m/>
    <m/>
    <m/>
    <n v="71"/>
    <n v="0"/>
    <n v="0"/>
    <n v="0"/>
    <m/>
    <m/>
    <n v="2010"/>
    <m/>
    <m/>
    <m/>
    <m/>
    <m/>
    <m/>
    <n v="1"/>
    <n v="1"/>
    <n v="15"/>
    <m/>
    <m/>
    <m/>
    <m/>
    <m/>
    <n v="12.5"/>
    <n v="12.5"/>
    <n v="12.5"/>
    <n v="12.5"/>
    <n v="8.5"/>
    <n v="6.5"/>
    <n v="0"/>
    <s v="7:30 am - 8:00 pm"/>
    <s v="7:30 am - 8:00 pm"/>
    <s v="7:30 am - 8:00 pm"/>
    <s v="7:30 am - 8:00 pm"/>
    <s v="7:30 am - 4:00 pm"/>
    <s v="7:30 am - 2:00 pm"/>
    <n v="0"/>
    <s v="Yes"/>
    <n v="10.5"/>
    <n v="10.5"/>
    <n v="10.5"/>
    <n v="10.5"/>
    <n v="10.5"/>
    <n v="0"/>
    <n v="0"/>
    <s v="7:30 am - 6:00 pm"/>
    <s v="7:30 am - 6:00 pm"/>
    <s v="7:30 am - 6:00 pm"/>
    <s v="7:30 am - 6:00 pm"/>
    <s v="7:30 am - 6:00 pm"/>
    <n v="0"/>
    <n v="0"/>
    <n v="10.5"/>
    <n v="10.5"/>
    <n v="10.5"/>
    <n v="10.5"/>
    <n v="0"/>
    <n v="0"/>
    <n v="0"/>
    <s v="7:30 am - 6:00 pm"/>
    <s v="7:30 am - 6:00 pm"/>
    <s v="7:30 am - 6:00 pm"/>
    <s v="7:30 am - 6:00 pm"/>
    <n v="0"/>
    <n v="0"/>
    <n v="0"/>
    <s v="No"/>
    <m/>
    <m/>
    <m/>
    <m/>
    <s v="Yes"/>
    <s v="No"/>
    <n v="50.5"/>
    <m/>
    <n v="42"/>
    <n v="0"/>
    <n v="0"/>
    <s v="No"/>
    <m/>
    <n v="154447"/>
    <s v="Spring"/>
    <m/>
    <s v="No"/>
    <m/>
    <m/>
    <m/>
    <m/>
    <m/>
    <m/>
    <m/>
    <m/>
    <m/>
    <m/>
    <m/>
    <m/>
    <m/>
    <m/>
    <m/>
    <s v="Yes"/>
    <s v="General Library Book Budget"/>
    <m/>
    <m/>
    <s v="Donations from Faculty"/>
    <m/>
    <m/>
    <m/>
    <m/>
    <m/>
    <n v="3000"/>
    <m/>
    <n v="1287.4656862745096"/>
    <x v="1"/>
    <s v="Small"/>
  </r>
  <r>
    <s v="Palomar CCD"/>
    <x v="99"/>
    <s v="061"/>
    <s v="Single College District"/>
    <n v="20170"/>
    <x v="11"/>
    <n v="18908.080000000002"/>
    <n v="30000"/>
    <n v="2"/>
    <n v="75"/>
    <n v="3"/>
    <m/>
    <m/>
    <m/>
    <m/>
    <m/>
    <m/>
    <n v="608"/>
    <n v="33"/>
    <n v="94"/>
    <n v="18"/>
    <m/>
    <m/>
    <m/>
    <m/>
    <m/>
    <m/>
    <m/>
    <n v="51287"/>
    <n v="51287"/>
    <m/>
    <m/>
    <m/>
    <m/>
    <m/>
    <m/>
    <m/>
    <n v="5000"/>
    <m/>
    <m/>
    <n v="107574"/>
    <m/>
    <m/>
    <m/>
    <m/>
    <m/>
    <m/>
    <m/>
    <m/>
    <m/>
    <m/>
    <m/>
    <m/>
    <m/>
    <n v="49518"/>
    <m/>
    <m/>
    <m/>
    <m/>
    <m/>
    <m/>
    <m/>
    <m/>
    <m/>
    <m/>
    <m/>
    <n v="49518"/>
    <m/>
    <m/>
    <m/>
    <m/>
    <m/>
    <m/>
    <m/>
    <m/>
    <m/>
    <m/>
    <n v="0"/>
    <m/>
    <m/>
    <m/>
    <m/>
    <m/>
    <m/>
    <m/>
    <m/>
    <m/>
    <m/>
    <m/>
    <m/>
    <m/>
    <m/>
    <m/>
    <m/>
    <m/>
    <m/>
    <m/>
    <m/>
    <m/>
    <m/>
    <m/>
    <m/>
    <m/>
    <m/>
    <m/>
    <m/>
    <m/>
    <m/>
    <m/>
    <m/>
    <m/>
    <m/>
    <n v="0"/>
    <m/>
    <m/>
    <m/>
    <m/>
    <m/>
    <m/>
    <m/>
    <m/>
    <m/>
    <m/>
    <m/>
    <m/>
    <n v="0"/>
    <n v="4657"/>
    <m/>
    <m/>
    <m/>
    <m/>
    <m/>
    <m/>
    <m/>
    <m/>
    <m/>
    <m/>
    <m/>
    <n v="4657"/>
    <m/>
    <m/>
    <m/>
    <m/>
    <m/>
    <m/>
    <m/>
    <m/>
    <m/>
    <m/>
    <m/>
    <m/>
    <m/>
    <m/>
    <m/>
    <m/>
    <m/>
    <m/>
    <m/>
    <m/>
    <m/>
    <m/>
    <m/>
    <m/>
    <m/>
    <m/>
    <n v="0"/>
    <m/>
    <m/>
    <m/>
    <m/>
    <m/>
    <m/>
    <m/>
    <m/>
    <m/>
    <n v="0"/>
    <m/>
    <m/>
    <m/>
    <m/>
    <m/>
    <m/>
    <m/>
    <m/>
    <m/>
    <n v="0"/>
    <m/>
    <m/>
    <m/>
    <m/>
    <m/>
    <m/>
    <m/>
    <m/>
    <m/>
    <m/>
    <n v="0"/>
    <n v="157092"/>
    <n v="0"/>
    <n v="157092"/>
    <s v="Department chair (Faculty position)"/>
    <m/>
    <s v="M.L.S."/>
    <s v="yes"/>
    <m/>
    <s v="Release time"/>
    <s v="Stipend"/>
    <m/>
    <m/>
    <s v=""/>
    <n v="10848"/>
    <n v="5364"/>
    <n v="51730"/>
    <n v="477"/>
    <m/>
    <n v="107565"/>
    <m/>
    <n v="141"/>
    <n v="9536"/>
    <m/>
    <m/>
    <m/>
    <m/>
    <m/>
    <m/>
    <m/>
    <s v="Yes"/>
    <s v="Ebook Central/Ebrary"/>
    <n v="7"/>
    <n v="11"/>
    <m/>
    <m/>
    <m/>
    <m/>
    <n v="12"/>
    <n v="0"/>
    <n v="3"/>
    <n v="10.84"/>
    <n v="12"/>
    <n v="1"/>
    <m/>
    <n v="22.84"/>
    <n v="10.84"/>
    <m/>
    <m/>
    <m/>
    <n v="0"/>
    <m/>
    <n v="24657"/>
    <m/>
    <m/>
    <m/>
    <m/>
    <m/>
    <m/>
    <m/>
    <m/>
    <n v="24657"/>
    <m/>
    <m/>
    <m/>
    <n v="292"/>
    <n v="221"/>
    <m/>
    <m/>
    <m/>
    <m/>
    <m/>
    <m/>
    <m/>
    <m/>
    <m/>
    <m/>
    <m/>
    <m/>
    <m/>
    <m/>
    <m/>
    <n v="185"/>
    <m/>
    <m/>
    <m/>
    <m/>
    <m/>
    <n v="4957"/>
    <m/>
    <m/>
    <m/>
    <m/>
    <m/>
    <m/>
    <n v="7"/>
    <n v="1"/>
    <n v="237"/>
    <m/>
    <m/>
    <m/>
    <m/>
    <m/>
    <n v="13"/>
    <n v="13"/>
    <n v="13"/>
    <n v="13"/>
    <n v="8.5"/>
    <n v="4"/>
    <n v="0"/>
    <s v="7:30 am - 8:30 pm"/>
    <s v="7:30 am - 8:30 pm"/>
    <s v="7:30 am - 8:30 pm"/>
    <s v="7:30 am - 8:30 pm"/>
    <s v="7:30 am - 4:00 pm"/>
    <s v="9:00 am - 1:00 pm"/>
    <m/>
    <s v="Yes"/>
    <n v="8"/>
    <n v="8"/>
    <n v="8"/>
    <n v="8"/>
    <n v="8"/>
    <n v="0"/>
    <n v="0"/>
    <s v="8:00 am - 4:00 pm"/>
    <s v="8:00 am - 4:00 pm"/>
    <s v="8:00 am - 4:00 pm"/>
    <s v="8:00 am - 4:00 pm"/>
    <s v="8:00 am - 4:00 pm"/>
    <n v="0"/>
    <n v="0"/>
    <n v="12"/>
    <n v="12"/>
    <n v="12"/>
    <n v="12"/>
    <n v="8.5"/>
    <n v="0"/>
    <n v="0"/>
    <s v="7:30 am - 7:30 pm"/>
    <s v="7:30 am - 7:30 pm"/>
    <s v="7:30 am - 7:30 pm"/>
    <s v="7:30 am - 7:30 pm"/>
    <s v="7:30 am - 4:00 pm"/>
    <n v="0"/>
    <n v="0"/>
    <s v="Yes"/>
    <m/>
    <m/>
    <m/>
    <m/>
    <s v="No"/>
    <s v="Yes"/>
    <n v="12"/>
    <s v="No"/>
    <n v="32"/>
    <n v="0"/>
    <n v="0"/>
    <s v="Yes"/>
    <n v="6"/>
    <m/>
    <m/>
    <m/>
    <s v="No"/>
    <m/>
    <m/>
    <m/>
    <m/>
    <m/>
    <m/>
    <m/>
    <m/>
    <m/>
    <m/>
    <m/>
    <m/>
    <m/>
    <m/>
    <m/>
    <s v="Yes"/>
    <m/>
    <m/>
    <s v="College Foundation"/>
    <m/>
    <m/>
    <m/>
    <m/>
    <m/>
    <m/>
    <n v="5000"/>
    <m/>
    <n v="1744.287822878229"/>
    <x v="2"/>
    <s v="Medium"/>
  </r>
  <r>
    <s v="Rio Hondo CCD"/>
    <x v="61"/>
    <s v="881"/>
    <s v="Single College District"/>
    <n v="20170"/>
    <x v="11"/>
    <n v="12530.65"/>
    <n v="39186"/>
    <n v="2"/>
    <n v="46"/>
    <n v="7"/>
    <m/>
    <m/>
    <m/>
    <m/>
    <m/>
    <m/>
    <n v="295"/>
    <m/>
    <n v="81"/>
    <n v="34"/>
    <m/>
    <m/>
    <m/>
    <m/>
    <m/>
    <m/>
    <m/>
    <n v="51516"/>
    <n v="51516"/>
    <m/>
    <m/>
    <m/>
    <m/>
    <m/>
    <m/>
    <m/>
    <m/>
    <n v="5407"/>
    <s v="Book fines $4406; Grant $1001."/>
    <n v="108439"/>
    <m/>
    <m/>
    <m/>
    <m/>
    <m/>
    <m/>
    <m/>
    <m/>
    <m/>
    <m/>
    <m/>
    <m/>
    <m/>
    <n v="11057"/>
    <m/>
    <m/>
    <m/>
    <m/>
    <m/>
    <m/>
    <m/>
    <m/>
    <m/>
    <m/>
    <m/>
    <n v="11057"/>
    <m/>
    <m/>
    <m/>
    <m/>
    <m/>
    <m/>
    <m/>
    <m/>
    <m/>
    <m/>
    <n v="0"/>
    <m/>
    <m/>
    <m/>
    <m/>
    <m/>
    <m/>
    <m/>
    <m/>
    <m/>
    <m/>
    <m/>
    <m/>
    <m/>
    <m/>
    <m/>
    <m/>
    <m/>
    <m/>
    <m/>
    <m/>
    <m/>
    <m/>
    <m/>
    <m/>
    <m/>
    <m/>
    <m/>
    <m/>
    <m/>
    <m/>
    <m/>
    <m/>
    <m/>
    <m/>
    <n v="0"/>
    <m/>
    <m/>
    <m/>
    <m/>
    <m/>
    <m/>
    <m/>
    <m/>
    <m/>
    <m/>
    <m/>
    <m/>
    <n v="0"/>
    <n v="225"/>
    <m/>
    <m/>
    <m/>
    <m/>
    <m/>
    <m/>
    <m/>
    <m/>
    <m/>
    <m/>
    <m/>
    <n v="225"/>
    <m/>
    <m/>
    <m/>
    <m/>
    <m/>
    <m/>
    <m/>
    <m/>
    <m/>
    <m/>
    <m/>
    <n v="0.7"/>
    <n v="0.87"/>
    <m/>
    <m/>
    <m/>
    <m/>
    <m/>
    <m/>
    <m/>
    <m/>
    <m/>
    <m/>
    <m/>
    <m/>
    <m/>
    <n v="0"/>
    <m/>
    <m/>
    <m/>
    <m/>
    <m/>
    <m/>
    <m/>
    <m/>
    <m/>
    <n v="0"/>
    <m/>
    <m/>
    <m/>
    <m/>
    <m/>
    <m/>
    <m/>
    <m/>
    <m/>
    <n v="0"/>
    <m/>
    <m/>
    <m/>
    <m/>
    <m/>
    <m/>
    <m/>
    <m/>
    <m/>
    <m/>
    <n v="0"/>
    <n v="119496"/>
    <n v="0"/>
    <n v="119496"/>
    <s v="Dean or other administrator"/>
    <m/>
    <s v="Ed. D."/>
    <s v="yes"/>
    <s v="None"/>
    <m/>
    <m/>
    <m/>
    <m/>
    <s v=""/>
    <n v="1437"/>
    <n v="3245"/>
    <n v="391"/>
    <n v="104"/>
    <m/>
    <n v="81621"/>
    <m/>
    <n v="3"/>
    <n v="46"/>
    <m/>
    <m/>
    <m/>
    <m/>
    <m/>
    <m/>
    <m/>
    <s v="No"/>
    <m/>
    <n v="5"/>
    <n v="11"/>
    <m/>
    <m/>
    <m/>
    <m/>
    <n v="8"/>
    <n v="1"/>
    <n v="3"/>
    <n v="7.3"/>
    <n v="8.11"/>
    <n v="1"/>
    <m/>
    <n v="15.41"/>
    <n v="7.3"/>
    <m/>
    <m/>
    <m/>
    <n v="7865"/>
    <s v="Actual"/>
    <n v="9692"/>
    <n v="14837"/>
    <n v="8156"/>
    <n v="108"/>
    <m/>
    <m/>
    <m/>
    <m/>
    <m/>
    <n v="40658"/>
    <m/>
    <m/>
    <m/>
    <n v="147"/>
    <n v="21"/>
    <m/>
    <m/>
    <m/>
    <m/>
    <m/>
    <m/>
    <m/>
    <m/>
    <m/>
    <m/>
    <m/>
    <m/>
    <m/>
    <m/>
    <m/>
    <n v="228"/>
    <n v="0"/>
    <n v="34"/>
    <n v="0"/>
    <m/>
    <m/>
    <n v="6571"/>
    <m/>
    <m/>
    <m/>
    <m/>
    <m/>
    <m/>
    <n v="1"/>
    <n v="3"/>
    <n v="48"/>
    <m/>
    <m/>
    <m/>
    <m/>
    <m/>
    <n v="14"/>
    <n v="14"/>
    <n v="14"/>
    <n v="14"/>
    <n v="8"/>
    <n v="4"/>
    <n v="0"/>
    <s v="7:00 am - 9:00 pm"/>
    <s v="7:00 am - 9:00 pm"/>
    <s v="7:00 am - 9:00 pm"/>
    <s v="7:00 am - 9:00 pm"/>
    <s v="7:00 am - 3:00 pm"/>
    <s v="9:00 am - 1:00 pm"/>
    <m/>
    <s v="Yes"/>
    <n v="7"/>
    <n v="7"/>
    <n v="7"/>
    <n v="7"/>
    <n v="7"/>
    <n v="0"/>
    <n v="0"/>
    <s v="7:30 am - 2:30 pm"/>
    <s v="7:30 am - 2:30 pm"/>
    <s v="7:30 am - 2:30 pm"/>
    <s v="7:30 am - 2:30 pm"/>
    <s v="7:30 am - 2:30 pm"/>
    <m/>
    <m/>
    <n v="12.5"/>
    <n v="12.5"/>
    <n v="12.5"/>
    <n v="12.5"/>
    <n v="0"/>
    <n v="0"/>
    <n v="9"/>
    <s v="7:30 am - 8:00 pm"/>
    <s v="7:30 am - 8:00 pm"/>
    <s v="7:30 am - 8:00 pm"/>
    <s v="7:30 am - 8:00 pm"/>
    <m/>
    <m/>
    <m/>
    <m/>
    <m/>
    <m/>
    <m/>
    <m/>
    <s v="Yes"/>
    <s v="No"/>
    <n v="35"/>
    <m/>
    <n v="50"/>
    <n v="0"/>
    <n v="0"/>
    <s v="No"/>
    <m/>
    <n v="232928"/>
    <s v="Fall "/>
    <m/>
    <s v="No"/>
    <m/>
    <m/>
    <m/>
    <m/>
    <m/>
    <m/>
    <m/>
    <m/>
    <m/>
    <m/>
    <m/>
    <m/>
    <m/>
    <m/>
    <m/>
    <s v="Yes"/>
    <m/>
    <s v="Student Government"/>
    <m/>
    <s v="Donations from Faculty"/>
    <m/>
    <m/>
    <m/>
    <m/>
    <m/>
    <m/>
    <m/>
    <n v="1716.527397260274"/>
    <x v="0"/>
    <s v="Medium"/>
  </r>
  <r>
    <s v="Southwestern CCD"/>
    <x v="64"/>
    <s v="091"/>
    <s v="Single College District"/>
    <n v="20170"/>
    <x v="11"/>
    <n v="14471.81"/>
    <n v="54236"/>
    <n v="1"/>
    <n v="204"/>
    <n v="25"/>
    <m/>
    <m/>
    <m/>
    <m/>
    <m/>
    <m/>
    <n v="750"/>
    <n v="120"/>
    <n v="55"/>
    <n v="150"/>
    <m/>
    <m/>
    <m/>
    <m/>
    <m/>
    <m/>
    <m/>
    <n v="69000"/>
    <n v="69000"/>
    <m/>
    <m/>
    <m/>
    <m/>
    <m/>
    <m/>
    <m/>
    <m/>
    <m/>
    <m/>
    <n v="138000"/>
    <m/>
    <m/>
    <m/>
    <m/>
    <m/>
    <m/>
    <m/>
    <m/>
    <m/>
    <m/>
    <m/>
    <m/>
    <m/>
    <n v="8500"/>
    <m/>
    <m/>
    <m/>
    <m/>
    <m/>
    <m/>
    <m/>
    <m/>
    <m/>
    <m/>
    <m/>
    <n v="8500"/>
    <m/>
    <m/>
    <m/>
    <m/>
    <m/>
    <m/>
    <m/>
    <m/>
    <m/>
    <m/>
    <n v="0"/>
    <m/>
    <m/>
    <m/>
    <m/>
    <m/>
    <m/>
    <m/>
    <m/>
    <m/>
    <m/>
    <m/>
    <m/>
    <m/>
    <m/>
    <m/>
    <m/>
    <m/>
    <m/>
    <m/>
    <m/>
    <m/>
    <m/>
    <m/>
    <m/>
    <m/>
    <m/>
    <m/>
    <m/>
    <m/>
    <m/>
    <m/>
    <m/>
    <m/>
    <m/>
    <n v="0"/>
    <m/>
    <m/>
    <m/>
    <m/>
    <n v="10000"/>
    <m/>
    <m/>
    <m/>
    <m/>
    <m/>
    <m/>
    <m/>
    <n v="10000"/>
    <n v="1000"/>
    <m/>
    <m/>
    <m/>
    <m/>
    <m/>
    <m/>
    <m/>
    <m/>
    <m/>
    <m/>
    <m/>
    <n v="1000"/>
    <m/>
    <m/>
    <m/>
    <m/>
    <m/>
    <m/>
    <m/>
    <m/>
    <m/>
    <m/>
    <m/>
    <n v="0.45"/>
    <n v="0.19"/>
    <m/>
    <m/>
    <m/>
    <m/>
    <m/>
    <m/>
    <m/>
    <m/>
    <m/>
    <m/>
    <m/>
    <m/>
    <m/>
    <n v="0"/>
    <m/>
    <m/>
    <m/>
    <m/>
    <m/>
    <m/>
    <m/>
    <m/>
    <m/>
    <n v="0"/>
    <m/>
    <m/>
    <m/>
    <m/>
    <m/>
    <m/>
    <m/>
    <m/>
    <m/>
    <n v="0"/>
    <m/>
    <m/>
    <m/>
    <m/>
    <m/>
    <m/>
    <m/>
    <m/>
    <m/>
    <m/>
    <n v="0"/>
    <n v="146500"/>
    <n v="0"/>
    <n v="146500"/>
    <s v="Department chair (Faculty position)"/>
    <m/>
    <s v="M.L.I.S."/>
    <s v="yes"/>
    <m/>
    <s v="Release time"/>
    <m/>
    <m/>
    <m/>
    <s v=""/>
    <n v="3041"/>
    <n v="2325"/>
    <n v="26161"/>
    <n v="191"/>
    <m/>
    <n v="104784"/>
    <m/>
    <n v="16"/>
    <n v="386"/>
    <m/>
    <m/>
    <m/>
    <m/>
    <m/>
    <m/>
    <m/>
    <s v="Yes"/>
    <s v="EBSCO and Kanopy"/>
    <n v="6"/>
    <n v="8"/>
    <m/>
    <m/>
    <m/>
    <m/>
    <n v="6"/>
    <n v="1"/>
    <n v="5"/>
    <n v="8.4"/>
    <n v="6.4749999999999996"/>
    <n v="1"/>
    <m/>
    <n v="14.875"/>
    <n v="8.4"/>
    <m/>
    <m/>
    <m/>
    <n v="6398"/>
    <s v="Actual"/>
    <n v="8838"/>
    <n v="17620"/>
    <m/>
    <n v="10"/>
    <n v="10"/>
    <m/>
    <m/>
    <m/>
    <m/>
    <n v="32876"/>
    <m/>
    <m/>
    <m/>
    <n v="152"/>
    <n v="79"/>
    <m/>
    <m/>
    <m/>
    <m/>
    <m/>
    <m/>
    <m/>
    <m/>
    <m/>
    <m/>
    <m/>
    <m/>
    <m/>
    <m/>
    <m/>
    <n v="204"/>
    <n v="18"/>
    <n v="23"/>
    <m/>
    <m/>
    <m/>
    <n v="23"/>
    <m/>
    <m/>
    <m/>
    <m/>
    <m/>
    <m/>
    <n v="2"/>
    <n v="4"/>
    <n v="70"/>
    <m/>
    <m/>
    <m/>
    <m/>
    <m/>
    <n v="13.5"/>
    <n v="13.5"/>
    <n v="13.5"/>
    <n v="13.5"/>
    <n v="6.5"/>
    <n v="4"/>
    <n v="0"/>
    <s v="7:30 am - 9:00 pm"/>
    <s v="7:30 am - 9:00 pm"/>
    <s v="7:30 am - 9:00 pm"/>
    <s v="7:30 am - 9:00 pm"/>
    <s v="7:30 am - 2:00 pm"/>
    <s v="10:00 am - 2:00 pm"/>
    <m/>
    <s v="Yes"/>
    <n v="10"/>
    <n v="10"/>
    <n v="10"/>
    <n v="10"/>
    <n v="10"/>
    <n v="0"/>
    <n v="0"/>
    <s v="8:00 am - 6:00 pm"/>
    <s v="8:00 am - 6:00 pm"/>
    <s v="8:00 am - 6:00 pm"/>
    <s v="8:00 am - 6:00 pm"/>
    <s v="8:00 am -2:00  pm"/>
    <n v="0"/>
    <n v="0"/>
    <n v="10"/>
    <n v="10"/>
    <n v="10"/>
    <n v="10"/>
    <n v="0"/>
    <n v="0"/>
    <n v="0"/>
    <s v="8:00 am - 6:00 pm"/>
    <s v="8:00 am - 6:00 pm"/>
    <s v="8:00 am - 6:00 pm"/>
    <s v="8:00 am - 6:00 pm"/>
    <n v="0"/>
    <n v="0"/>
    <n v="0"/>
    <s v="No"/>
    <m/>
    <m/>
    <m/>
    <m/>
    <s v="Yes"/>
    <s v="Yes"/>
    <n v="52"/>
    <m/>
    <n v="50"/>
    <n v="0"/>
    <n v="0"/>
    <s v="Yes"/>
    <n v="3"/>
    <n v="158020"/>
    <s v="Fall "/>
    <m/>
    <s v="No"/>
    <m/>
    <m/>
    <m/>
    <m/>
    <m/>
    <m/>
    <m/>
    <m/>
    <m/>
    <m/>
    <m/>
    <m/>
    <m/>
    <m/>
    <m/>
    <s v="Yes"/>
    <m/>
    <m/>
    <m/>
    <s v="Donations from Faculty"/>
    <s v="Donations from Publisher"/>
    <m/>
    <m/>
    <m/>
    <m/>
    <m/>
    <m/>
    <n v="1722.8345238095237"/>
    <x v="2"/>
    <s v="Medium"/>
  </r>
  <r>
    <s v="San Joaquin Delta CCD"/>
    <x v="106"/>
    <s v="551"/>
    <s v="Single College District"/>
    <n v="20170"/>
    <x v="11"/>
    <n v="14285.22"/>
    <n v="47039"/>
    <n v="2"/>
    <n v="172"/>
    <n v="2"/>
    <m/>
    <m/>
    <m/>
    <m/>
    <m/>
    <m/>
    <n v="688"/>
    <n v="0"/>
    <n v="72"/>
    <n v="8"/>
    <m/>
    <m/>
    <m/>
    <m/>
    <m/>
    <m/>
    <m/>
    <n v="72234"/>
    <n v="72234"/>
    <m/>
    <m/>
    <m/>
    <m/>
    <m/>
    <m/>
    <m/>
    <n v="24244"/>
    <m/>
    <m/>
    <n v="168712"/>
    <m/>
    <m/>
    <m/>
    <m/>
    <m/>
    <m/>
    <m/>
    <m/>
    <m/>
    <m/>
    <m/>
    <m/>
    <m/>
    <n v="9037"/>
    <m/>
    <m/>
    <m/>
    <m/>
    <m/>
    <m/>
    <m/>
    <m/>
    <n v="36758"/>
    <m/>
    <m/>
    <n v="45795"/>
    <m/>
    <m/>
    <m/>
    <m/>
    <m/>
    <m/>
    <m/>
    <m/>
    <m/>
    <m/>
    <n v="0"/>
    <m/>
    <m/>
    <m/>
    <m/>
    <m/>
    <m/>
    <m/>
    <m/>
    <m/>
    <m/>
    <m/>
    <m/>
    <m/>
    <m/>
    <m/>
    <m/>
    <m/>
    <m/>
    <m/>
    <m/>
    <m/>
    <m/>
    <m/>
    <m/>
    <m/>
    <m/>
    <m/>
    <m/>
    <m/>
    <m/>
    <m/>
    <m/>
    <m/>
    <m/>
    <n v="0"/>
    <n v="1193"/>
    <m/>
    <m/>
    <m/>
    <m/>
    <m/>
    <m/>
    <m/>
    <n v="6596"/>
    <m/>
    <m/>
    <m/>
    <n v="7789"/>
    <n v="1193"/>
    <m/>
    <m/>
    <m/>
    <m/>
    <m/>
    <m/>
    <m/>
    <n v="6596"/>
    <m/>
    <m/>
    <m/>
    <n v="7789"/>
    <m/>
    <m/>
    <m/>
    <m/>
    <m/>
    <m/>
    <m/>
    <m/>
    <m/>
    <m/>
    <m/>
    <n v="0.54"/>
    <n v="0.85"/>
    <m/>
    <m/>
    <m/>
    <m/>
    <m/>
    <m/>
    <m/>
    <m/>
    <m/>
    <m/>
    <m/>
    <m/>
    <m/>
    <n v="0"/>
    <m/>
    <m/>
    <m/>
    <m/>
    <m/>
    <m/>
    <m/>
    <m/>
    <m/>
    <n v="0"/>
    <m/>
    <m/>
    <m/>
    <m/>
    <m/>
    <m/>
    <m/>
    <m/>
    <m/>
    <n v="0"/>
    <m/>
    <m/>
    <m/>
    <m/>
    <m/>
    <m/>
    <m/>
    <m/>
    <m/>
    <m/>
    <n v="0"/>
    <n v="214507"/>
    <n v="0"/>
    <n v="214507"/>
    <s v="Dean or other administrator"/>
    <m/>
    <m/>
    <s v="no"/>
    <m/>
    <s v="Release time"/>
    <m/>
    <m/>
    <m/>
    <s v=""/>
    <n v="1244"/>
    <n v="2256"/>
    <n v="5365"/>
    <n v="157"/>
    <m/>
    <n v="88944"/>
    <m/>
    <n v="429"/>
    <n v="191"/>
    <m/>
    <m/>
    <m/>
    <m/>
    <m/>
    <m/>
    <m/>
    <s v="Yes"/>
    <s v="Ebsco"/>
    <n v="5"/>
    <n v="5"/>
    <m/>
    <m/>
    <m/>
    <m/>
    <n v="8"/>
    <n v="1"/>
    <n v="20"/>
    <n v="5.45"/>
    <n v="8.5"/>
    <n v="2"/>
    <m/>
    <n v="13.95"/>
    <n v="5.45"/>
    <m/>
    <m/>
    <m/>
    <n v="9146"/>
    <s v="Estimate"/>
    <n v="17268"/>
    <n v="13752"/>
    <n v="0"/>
    <n v="2929"/>
    <n v="0"/>
    <m/>
    <m/>
    <m/>
    <m/>
    <n v="43095"/>
    <m/>
    <m/>
    <m/>
    <n v="1318"/>
    <n v="130"/>
    <m/>
    <m/>
    <m/>
    <m/>
    <m/>
    <m/>
    <m/>
    <m/>
    <m/>
    <m/>
    <m/>
    <m/>
    <m/>
    <m/>
    <m/>
    <n v="12"/>
    <n v="12"/>
    <n v="35"/>
    <n v="89"/>
    <m/>
    <m/>
    <n v="2454"/>
    <m/>
    <m/>
    <m/>
    <m/>
    <m/>
    <m/>
    <n v="3"/>
    <n v="6"/>
    <n v="117"/>
    <m/>
    <m/>
    <m/>
    <m/>
    <m/>
    <n v="13"/>
    <n v="13"/>
    <n v="13"/>
    <n v="13"/>
    <n v="8"/>
    <n v="0"/>
    <n v="0"/>
    <s v="7:30 am - 8:30pm"/>
    <s v="7:30 am - 8:30 pm"/>
    <s v="7:30 am - 8:30 pm"/>
    <s v="7:30 am - 8:30 pm"/>
    <s v="7:30 am - 3:30 pm"/>
    <m/>
    <m/>
    <s v="No"/>
    <m/>
    <m/>
    <m/>
    <m/>
    <m/>
    <m/>
    <m/>
    <m/>
    <m/>
    <m/>
    <m/>
    <m/>
    <m/>
    <m/>
    <n v="9"/>
    <n v="9"/>
    <n v="9"/>
    <n v="9"/>
    <n v="3.5"/>
    <n v="0"/>
    <n v="0"/>
    <s v="8:00 am - 5:00 pm"/>
    <s v="8:00 am - 5:00 pm"/>
    <s v="8:00 am - 5:00 pm"/>
    <s v="8:00 am - 5:00 pm"/>
    <s v="8:00 am - 11:30 am"/>
    <m/>
    <m/>
    <s v="No"/>
    <m/>
    <m/>
    <m/>
    <m/>
    <s v="Yes"/>
    <s v="Yes"/>
    <m/>
    <s v="No"/>
    <n v="39.5"/>
    <m/>
    <m/>
    <s v="No"/>
    <m/>
    <n v="158902"/>
    <s v="Fall "/>
    <m/>
    <s v="No"/>
    <m/>
    <m/>
    <m/>
    <m/>
    <m/>
    <m/>
    <m/>
    <m/>
    <m/>
    <m/>
    <m/>
    <m/>
    <m/>
    <m/>
    <m/>
    <s v="Yes"/>
    <m/>
    <m/>
    <m/>
    <s v="Donations from Faculty"/>
    <m/>
    <m/>
    <m/>
    <s v="Other"/>
    <s v="Student Equity"/>
    <n v="35000"/>
    <m/>
    <n v="2621.1412844036695"/>
    <x v="2"/>
    <s v="Medium"/>
  </r>
  <r>
    <s v="Chabot-Las Positas CCD"/>
    <x v="1"/>
    <s v="482"/>
    <s v="Multi-College District"/>
    <n v="20170"/>
    <x v="11"/>
    <n v="9817.06"/>
    <n v="45000"/>
    <n v="1"/>
    <n v="150"/>
    <n v="1"/>
    <m/>
    <m/>
    <m/>
    <m/>
    <m/>
    <m/>
    <n v="500"/>
    <n v="0"/>
    <n v="44"/>
    <n v="15"/>
    <m/>
    <m/>
    <m/>
    <m/>
    <m/>
    <m/>
    <m/>
    <n v="75000"/>
    <n v="75000"/>
    <m/>
    <m/>
    <m/>
    <m/>
    <m/>
    <m/>
    <m/>
    <m/>
    <m/>
    <m/>
    <n v="150000"/>
    <m/>
    <m/>
    <m/>
    <m/>
    <m/>
    <m/>
    <m/>
    <m/>
    <m/>
    <m/>
    <m/>
    <m/>
    <m/>
    <n v="20000"/>
    <m/>
    <m/>
    <m/>
    <m/>
    <m/>
    <m/>
    <m/>
    <m/>
    <m/>
    <m/>
    <m/>
    <n v="20000"/>
    <m/>
    <m/>
    <m/>
    <m/>
    <m/>
    <m/>
    <m/>
    <m/>
    <m/>
    <m/>
    <n v="0"/>
    <m/>
    <m/>
    <m/>
    <m/>
    <m/>
    <m/>
    <m/>
    <m/>
    <m/>
    <m/>
    <m/>
    <m/>
    <m/>
    <m/>
    <m/>
    <m/>
    <m/>
    <m/>
    <m/>
    <m/>
    <m/>
    <m/>
    <m/>
    <m/>
    <m/>
    <m/>
    <m/>
    <m/>
    <m/>
    <m/>
    <m/>
    <m/>
    <m/>
    <m/>
    <n v="0"/>
    <n v="10435"/>
    <m/>
    <m/>
    <m/>
    <m/>
    <m/>
    <m/>
    <m/>
    <m/>
    <m/>
    <m/>
    <m/>
    <n v="10435"/>
    <n v="5000"/>
    <m/>
    <m/>
    <m/>
    <m/>
    <m/>
    <m/>
    <m/>
    <m/>
    <m/>
    <m/>
    <m/>
    <n v="5000"/>
    <m/>
    <m/>
    <m/>
    <m/>
    <m/>
    <m/>
    <m/>
    <m/>
    <m/>
    <m/>
    <m/>
    <n v="0.53"/>
    <n v="0.24"/>
    <m/>
    <m/>
    <m/>
    <m/>
    <m/>
    <m/>
    <m/>
    <m/>
    <m/>
    <m/>
    <m/>
    <m/>
    <m/>
    <n v="0"/>
    <m/>
    <m/>
    <m/>
    <m/>
    <m/>
    <m/>
    <m/>
    <m/>
    <m/>
    <n v="0"/>
    <m/>
    <m/>
    <m/>
    <m/>
    <m/>
    <m/>
    <m/>
    <m/>
    <m/>
    <n v="0"/>
    <m/>
    <m/>
    <m/>
    <m/>
    <m/>
    <m/>
    <m/>
    <m/>
    <m/>
    <m/>
    <n v="0"/>
    <n v="170000"/>
    <n v="0"/>
    <n v="170000"/>
    <s v="Department chair (Faculty position)"/>
    <m/>
    <s v="M.L.S."/>
    <s v="yes"/>
    <m/>
    <m/>
    <s v="Stipend"/>
    <m/>
    <m/>
    <s v=""/>
    <n v="1233"/>
    <n v="5333"/>
    <n v="5435"/>
    <n v="59"/>
    <m/>
    <n v="66504"/>
    <m/>
    <n v="42"/>
    <n v="270"/>
    <m/>
    <m/>
    <m/>
    <m/>
    <m/>
    <m/>
    <m/>
    <s v="Yes"/>
    <s v="Kanopy"/>
    <n v="5"/>
    <n v="2"/>
    <m/>
    <m/>
    <m/>
    <m/>
    <n v="4"/>
    <n v="2"/>
    <n v="8"/>
    <n v="5.32"/>
    <n v="5.15"/>
    <n v="3"/>
    <m/>
    <n v="10.47"/>
    <n v="5.32"/>
    <m/>
    <m/>
    <m/>
    <n v="2000"/>
    <s v="Estimate"/>
    <n v="2438"/>
    <n v="4611"/>
    <n v="389"/>
    <n v="2985"/>
    <n v="34"/>
    <m/>
    <m/>
    <m/>
    <m/>
    <n v="12457"/>
    <m/>
    <m/>
    <m/>
    <n v="0"/>
    <n v="0"/>
    <m/>
    <m/>
    <m/>
    <m/>
    <m/>
    <m/>
    <m/>
    <m/>
    <m/>
    <m/>
    <m/>
    <m/>
    <m/>
    <m/>
    <m/>
    <n v="162"/>
    <m/>
    <n v="5"/>
    <m/>
    <m/>
    <m/>
    <n v="5670"/>
    <m/>
    <m/>
    <m/>
    <m/>
    <m/>
    <m/>
    <n v="1"/>
    <n v="1"/>
    <m/>
    <m/>
    <m/>
    <m/>
    <m/>
    <m/>
    <n v="12.5"/>
    <n v="12.5"/>
    <n v="12.5"/>
    <n v="12.5"/>
    <n v="6"/>
    <n v="6.5"/>
    <m/>
    <s v="7:30 am - 8:00 pm"/>
    <s v="7:30 am - 8:00 pm"/>
    <s v="7:30 am - 8:00 pm"/>
    <s v="7:30 am - 8:00 pm"/>
    <s v="8:00 am - 2:00pm"/>
    <s v="8:30  am - 3:00 pm"/>
    <m/>
    <s v="No"/>
    <m/>
    <m/>
    <m/>
    <m/>
    <m/>
    <m/>
    <m/>
    <m/>
    <m/>
    <m/>
    <m/>
    <m/>
    <m/>
    <m/>
    <n v="6"/>
    <n v="6"/>
    <n v="6"/>
    <n v="6"/>
    <m/>
    <m/>
    <m/>
    <s v="9:00 am - 3:00 pm"/>
    <s v="9:00 am - 3:00 pm"/>
    <s v="9:00 am - 3:00 pm"/>
    <s v="9:00 am - 3:00 pm"/>
    <m/>
    <m/>
    <m/>
    <s v="No"/>
    <m/>
    <m/>
    <m/>
    <m/>
    <s v="Yes"/>
    <s v="Yes"/>
    <m/>
    <s v="No"/>
    <n v="24"/>
    <n v="6.5"/>
    <m/>
    <s v="No"/>
    <m/>
    <n v="229942"/>
    <s v="Fall "/>
    <m/>
    <s v="No"/>
    <m/>
    <m/>
    <m/>
    <m/>
    <m/>
    <m/>
    <m/>
    <m/>
    <m/>
    <m/>
    <m/>
    <m/>
    <m/>
    <m/>
    <m/>
    <s v="Yes"/>
    <m/>
    <m/>
    <m/>
    <m/>
    <m/>
    <m/>
    <m/>
    <s v="Other"/>
    <s v="Faculty must provide."/>
    <n v="0"/>
    <m/>
    <n v="1845.3120300751877"/>
    <x v="0"/>
    <s v="Small"/>
  </r>
  <r>
    <s v="Coast CCD"/>
    <x v="98"/>
    <s v="833"/>
    <s v="Multi-College District"/>
    <n v="20170"/>
    <x v="11"/>
    <n v="18819.240000000002"/>
    <n v="88700"/>
    <n v="2"/>
    <n v="119"/>
    <n v="14"/>
    <m/>
    <m/>
    <m/>
    <m/>
    <m/>
    <m/>
    <n v="1166"/>
    <n v="0"/>
    <n v="87"/>
    <n v="80"/>
    <m/>
    <m/>
    <m/>
    <m/>
    <m/>
    <m/>
    <m/>
    <n v="75000"/>
    <n v="75000"/>
    <m/>
    <m/>
    <m/>
    <m/>
    <m/>
    <n v="1500"/>
    <m/>
    <n v="31100"/>
    <n v="8000"/>
    <s v="Library endowment"/>
    <n v="190600"/>
    <m/>
    <m/>
    <m/>
    <m/>
    <m/>
    <m/>
    <m/>
    <m/>
    <m/>
    <m/>
    <m/>
    <m/>
    <m/>
    <n v="13143"/>
    <m/>
    <m/>
    <m/>
    <m/>
    <m/>
    <m/>
    <m/>
    <m/>
    <m/>
    <m/>
    <m/>
    <n v="13143"/>
    <m/>
    <m/>
    <m/>
    <m/>
    <m/>
    <m/>
    <m/>
    <m/>
    <m/>
    <m/>
    <n v="0"/>
    <m/>
    <m/>
    <m/>
    <m/>
    <m/>
    <m/>
    <m/>
    <m/>
    <m/>
    <m/>
    <m/>
    <m/>
    <m/>
    <m/>
    <m/>
    <m/>
    <m/>
    <m/>
    <m/>
    <m/>
    <m/>
    <m/>
    <m/>
    <m/>
    <m/>
    <m/>
    <m/>
    <m/>
    <m/>
    <m/>
    <m/>
    <m/>
    <m/>
    <m/>
    <n v="0"/>
    <n v="0"/>
    <m/>
    <m/>
    <m/>
    <m/>
    <m/>
    <m/>
    <m/>
    <n v="13945"/>
    <m/>
    <m/>
    <m/>
    <n v="13945"/>
    <n v="0"/>
    <m/>
    <m/>
    <m/>
    <m/>
    <m/>
    <m/>
    <m/>
    <m/>
    <m/>
    <m/>
    <m/>
    <n v="0"/>
    <m/>
    <m/>
    <m/>
    <m/>
    <m/>
    <m/>
    <m/>
    <m/>
    <m/>
    <m/>
    <m/>
    <n v="0.77"/>
    <n v="0.91"/>
    <m/>
    <m/>
    <m/>
    <m/>
    <m/>
    <m/>
    <m/>
    <m/>
    <m/>
    <m/>
    <m/>
    <m/>
    <m/>
    <n v="0"/>
    <m/>
    <m/>
    <m/>
    <m/>
    <m/>
    <m/>
    <m/>
    <m/>
    <m/>
    <n v="0"/>
    <m/>
    <m/>
    <m/>
    <m/>
    <m/>
    <m/>
    <m/>
    <m/>
    <m/>
    <n v="0"/>
    <m/>
    <m/>
    <m/>
    <m/>
    <m/>
    <m/>
    <m/>
    <m/>
    <m/>
    <m/>
    <n v="0"/>
    <n v="203743"/>
    <n v="0"/>
    <n v="203743"/>
    <s v="Dean or other administrator"/>
    <m/>
    <s v="Ph. D."/>
    <s v="yes"/>
    <m/>
    <m/>
    <s v="Stipend"/>
    <m/>
    <m/>
    <s v=""/>
    <n v="1673"/>
    <n v="4524"/>
    <n v="20112"/>
    <n v="81"/>
    <m/>
    <n v="97134"/>
    <m/>
    <n v="243"/>
    <n v="743"/>
    <m/>
    <m/>
    <m/>
    <m/>
    <m/>
    <m/>
    <m/>
    <s v="Yes"/>
    <s v="Kanopy"/>
    <n v="6"/>
    <n v="5"/>
    <m/>
    <m/>
    <m/>
    <m/>
    <n v="6"/>
    <n v="5"/>
    <n v="13"/>
    <n v="6.44"/>
    <n v="6"/>
    <n v="2"/>
    <m/>
    <n v="12.440000000000001"/>
    <n v="6.44"/>
    <m/>
    <m/>
    <m/>
    <n v="2835"/>
    <s v="Estimate"/>
    <n v="7191"/>
    <n v="25750"/>
    <n v="4454"/>
    <n v="3034"/>
    <n v="0"/>
    <m/>
    <m/>
    <m/>
    <m/>
    <n v="43264"/>
    <m/>
    <m/>
    <m/>
    <n v="0"/>
    <n v="14"/>
    <m/>
    <m/>
    <m/>
    <m/>
    <m/>
    <m/>
    <m/>
    <m/>
    <m/>
    <m/>
    <m/>
    <m/>
    <m/>
    <m/>
    <m/>
    <n v="0"/>
    <n v="1"/>
    <n v="27"/>
    <n v="187"/>
    <m/>
    <m/>
    <n v="6366"/>
    <m/>
    <m/>
    <m/>
    <m/>
    <m/>
    <m/>
    <n v="1"/>
    <n v="1"/>
    <n v="43"/>
    <m/>
    <m/>
    <m/>
    <m/>
    <m/>
    <n v="13"/>
    <n v="13"/>
    <n v="13"/>
    <n v="13"/>
    <n v="7"/>
    <n v="5"/>
    <n v="0"/>
    <s v="8:00 am - 9:00 pm"/>
    <s v="8:00 am - 9:00 pm"/>
    <s v="8:00 am - 9:00 pm"/>
    <s v="8:00 am - 9:00 pm"/>
    <s v="8:00 am - 3:00 pm"/>
    <s v="10:00 am - 3:00 pm"/>
    <m/>
    <s v="Yes"/>
    <n v="4"/>
    <n v="4"/>
    <n v="4"/>
    <n v="4"/>
    <n v="0"/>
    <n v="0"/>
    <n v="0"/>
    <s v="12:00 pm - 4:00 pm"/>
    <s v="12:00 pm - 4:00 pm"/>
    <s v="12:00 pm - 4:00 pm"/>
    <s v="12:00 pm - 4:00 pm"/>
    <n v="0"/>
    <n v="0"/>
    <n v="0"/>
    <n v="6"/>
    <n v="6"/>
    <n v="6"/>
    <n v="6"/>
    <n v="0"/>
    <n v="0"/>
    <n v="0"/>
    <s v="12:00 noon - 6:00 pm"/>
    <s v="12:00 pm - 6:00 pm"/>
    <s v="12:00 pm - 6:00 pm"/>
    <s v="12:00 pm - 6:00 pm"/>
    <n v="0"/>
    <n v="0"/>
    <n v="0"/>
    <s v="No"/>
    <m/>
    <m/>
    <m/>
    <m/>
    <s v="Yes"/>
    <s v="No"/>
    <n v="16"/>
    <n v="0"/>
    <n v="24"/>
    <n v="6"/>
    <n v="0"/>
    <s v="No"/>
    <m/>
    <n v="239829"/>
    <s v="Fall "/>
    <m/>
    <s v="Yes"/>
    <m/>
    <m/>
    <m/>
    <m/>
    <m/>
    <m/>
    <m/>
    <m/>
    <m/>
    <m/>
    <m/>
    <m/>
    <m/>
    <m/>
    <m/>
    <s v="Yes"/>
    <m/>
    <m/>
    <s v="College Foundation"/>
    <s v="Donations from Faculty"/>
    <m/>
    <m/>
    <m/>
    <m/>
    <m/>
    <n v="12054"/>
    <m/>
    <n v="2922.2422360248447"/>
    <x v="2"/>
    <s v="Medium"/>
  </r>
  <r>
    <s v="Mt. San Antonio CCD"/>
    <x v="95"/>
    <s v="851"/>
    <s v="Single College District"/>
    <n v="20170"/>
    <x v="11"/>
    <n v="26016.799999999999"/>
    <n v="14327"/>
    <n v="1"/>
    <n v="58"/>
    <n v="17"/>
    <m/>
    <m/>
    <m/>
    <m/>
    <m/>
    <m/>
    <n v="544"/>
    <n v="0"/>
    <n v="32"/>
    <n v="108"/>
    <m/>
    <m/>
    <m/>
    <m/>
    <m/>
    <m/>
    <m/>
    <n v="86842"/>
    <n v="86842"/>
    <m/>
    <m/>
    <n v="49994"/>
    <m/>
    <m/>
    <m/>
    <m/>
    <n v="393864"/>
    <n v="49703"/>
    <s v="Student Equity  Strong Workforce"/>
    <n v="667245"/>
    <m/>
    <m/>
    <m/>
    <m/>
    <m/>
    <m/>
    <m/>
    <m/>
    <m/>
    <m/>
    <m/>
    <m/>
    <m/>
    <n v="3028"/>
    <m/>
    <m/>
    <m/>
    <m/>
    <m/>
    <m/>
    <m/>
    <m/>
    <n v="30468"/>
    <m/>
    <m/>
    <n v="33496"/>
    <m/>
    <m/>
    <m/>
    <m/>
    <m/>
    <m/>
    <m/>
    <m/>
    <m/>
    <m/>
    <n v="0"/>
    <m/>
    <m/>
    <m/>
    <m/>
    <m/>
    <m/>
    <m/>
    <m/>
    <m/>
    <m/>
    <m/>
    <m/>
    <m/>
    <m/>
    <m/>
    <m/>
    <m/>
    <m/>
    <m/>
    <m/>
    <m/>
    <m/>
    <m/>
    <m/>
    <m/>
    <m/>
    <m/>
    <m/>
    <m/>
    <m/>
    <m/>
    <m/>
    <m/>
    <m/>
    <n v="0"/>
    <n v="250"/>
    <m/>
    <m/>
    <m/>
    <m/>
    <m/>
    <m/>
    <m/>
    <m/>
    <m/>
    <m/>
    <m/>
    <n v="250"/>
    <n v="10267"/>
    <m/>
    <m/>
    <m/>
    <m/>
    <m/>
    <m/>
    <m/>
    <n v="8093"/>
    <m/>
    <m/>
    <m/>
    <n v="18360"/>
    <m/>
    <m/>
    <m/>
    <m/>
    <m/>
    <m/>
    <m/>
    <m/>
    <m/>
    <m/>
    <m/>
    <n v="0.25"/>
    <n v="0.72"/>
    <m/>
    <m/>
    <m/>
    <m/>
    <m/>
    <m/>
    <m/>
    <m/>
    <m/>
    <m/>
    <m/>
    <m/>
    <m/>
    <n v="0"/>
    <m/>
    <m/>
    <m/>
    <m/>
    <m/>
    <m/>
    <m/>
    <m/>
    <m/>
    <n v="0"/>
    <m/>
    <m/>
    <m/>
    <m/>
    <m/>
    <m/>
    <m/>
    <m/>
    <m/>
    <n v="0"/>
    <m/>
    <m/>
    <m/>
    <m/>
    <m/>
    <m/>
    <m/>
    <m/>
    <m/>
    <m/>
    <n v="0"/>
    <n v="700741"/>
    <n v="0"/>
    <n v="700741"/>
    <s v="Dean or other administrator"/>
    <m/>
    <s v="Ph. D."/>
    <s v="yes"/>
    <m/>
    <s v="Release time"/>
    <s v="Stipend"/>
    <m/>
    <m/>
    <s v=""/>
    <n v="4313"/>
    <n v="3730"/>
    <n v="39784"/>
    <n v="157"/>
    <m/>
    <n v="73187"/>
    <m/>
    <n v="487"/>
    <n v="166"/>
    <m/>
    <m/>
    <m/>
    <m/>
    <m/>
    <m/>
    <m/>
    <s v="Yes"/>
    <s v="Kanopy"/>
    <n v="7"/>
    <n v="10"/>
    <m/>
    <m/>
    <m/>
    <m/>
    <n v="10"/>
    <n v="4"/>
    <n v="3"/>
    <n v="10.8"/>
    <n v="12"/>
    <n v="1"/>
    <m/>
    <n v="22.8"/>
    <n v="10.8"/>
    <m/>
    <m/>
    <m/>
    <n v="4836"/>
    <s v="Estimate"/>
    <n v="17324"/>
    <n v="51729"/>
    <n v="0"/>
    <n v="3583"/>
    <n v="0"/>
    <m/>
    <m/>
    <m/>
    <m/>
    <n v="77472"/>
    <m/>
    <m/>
    <m/>
    <n v="0"/>
    <n v="0"/>
    <m/>
    <m/>
    <m/>
    <m/>
    <m/>
    <m/>
    <m/>
    <m/>
    <m/>
    <m/>
    <m/>
    <m/>
    <m/>
    <m/>
    <m/>
    <n v="0"/>
    <n v="120"/>
    <n v="193"/>
    <n v="0"/>
    <m/>
    <m/>
    <n v="2187"/>
    <m/>
    <m/>
    <m/>
    <m/>
    <m/>
    <m/>
    <n v="2"/>
    <n v="5"/>
    <n v="111"/>
    <m/>
    <m/>
    <m/>
    <m/>
    <m/>
    <n v="14"/>
    <n v="14"/>
    <n v="14"/>
    <n v="14"/>
    <n v="9"/>
    <n v="7"/>
    <n v="8.5"/>
    <s v="7:30 am - 9:30 pm"/>
    <s v="7:30 am - 9:30 pm"/>
    <s v="7:30 am - 9:30 pm"/>
    <s v="7:30 am - 9:30 pm"/>
    <s v="7:30 am - 4:30 pm"/>
    <s v="9:00 am - 4:00 pm"/>
    <s v="1:00 pm - 9:30 pm"/>
    <s v="Yes"/>
    <n v="12"/>
    <n v="12"/>
    <n v="12"/>
    <n v="12"/>
    <n v="9"/>
    <n v="0"/>
    <n v="0"/>
    <s v="7:30 am - 7:30 pm"/>
    <s v="7:30 am - 7:30 pm"/>
    <s v="7:30 am - 7:30 pm"/>
    <s v="7:30 am - 7:30 pm"/>
    <s v="7:30 am - 4:30 pm"/>
    <n v="0"/>
    <n v="0"/>
    <n v="12"/>
    <n v="12"/>
    <n v="12"/>
    <n v="12"/>
    <n v="0"/>
    <n v="0"/>
    <n v="0"/>
    <s v="7:30 am - 7:30 pm"/>
    <s v="7:30 am - 7:30 pm"/>
    <s v="7:30 am - 7:30 pm"/>
    <s v="7:30 am - 7:30 pm"/>
    <n v="0"/>
    <n v="0"/>
    <n v="0"/>
    <s v="No"/>
    <m/>
    <m/>
    <m/>
    <m/>
    <s v="Yes"/>
    <s v="Yes"/>
    <n v="48"/>
    <s v="No"/>
    <n v="48"/>
    <n v="228"/>
    <n v="259"/>
    <s v="Yes"/>
    <n v="14"/>
    <n v="470124"/>
    <s v="Fall "/>
    <m/>
    <s v="No"/>
    <m/>
    <m/>
    <m/>
    <m/>
    <m/>
    <m/>
    <m/>
    <m/>
    <m/>
    <m/>
    <m/>
    <m/>
    <m/>
    <m/>
    <m/>
    <s v="Yes"/>
    <m/>
    <m/>
    <m/>
    <s v="Donations from Faculty"/>
    <m/>
    <m/>
    <m/>
    <s v="Other"/>
    <s v="Student Equity"/>
    <n v="44543"/>
    <m/>
    <n v="2408.9629629629626"/>
    <x v="2"/>
    <s v="Large"/>
  </r>
  <r>
    <s v="Cerritos CCD"/>
    <x v="69"/>
    <s v="811"/>
    <s v="Single College District"/>
    <n v="20170"/>
    <x v="11"/>
    <n v="17199.830000000002"/>
    <n v="46116"/>
    <n v="1"/>
    <n v="4"/>
    <n v="11"/>
    <m/>
    <m/>
    <m/>
    <m/>
    <m/>
    <m/>
    <n v="560"/>
    <n v="202"/>
    <n v="37"/>
    <n v="72"/>
    <m/>
    <m/>
    <m/>
    <m/>
    <m/>
    <m/>
    <m/>
    <n v="130500"/>
    <n v="130500"/>
    <m/>
    <m/>
    <m/>
    <m/>
    <m/>
    <m/>
    <m/>
    <n v="75000"/>
    <n v="2200"/>
    <s v="Nona Siegal Foundation Library Foundation"/>
    <n v="338200"/>
    <m/>
    <m/>
    <m/>
    <m/>
    <m/>
    <m/>
    <m/>
    <m/>
    <m/>
    <m/>
    <m/>
    <m/>
    <m/>
    <n v="21000"/>
    <m/>
    <n v="0"/>
    <n v="0"/>
    <n v="0"/>
    <m/>
    <m/>
    <n v="0"/>
    <n v="0"/>
    <n v="0"/>
    <n v="0"/>
    <m/>
    <n v="21000"/>
    <m/>
    <m/>
    <m/>
    <m/>
    <m/>
    <m/>
    <m/>
    <m/>
    <m/>
    <m/>
    <n v="0"/>
    <m/>
    <m/>
    <m/>
    <m/>
    <m/>
    <m/>
    <m/>
    <m/>
    <m/>
    <m/>
    <m/>
    <m/>
    <m/>
    <m/>
    <m/>
    <m/>
    <m/>
    <m/>
    <m/>
    <m/>
    <m/>
    <m/>
    <m/>
    <m/>
    <m/>
    <m/>
    <m/>
    <m/>
    <m/>
    <m/>
    <m/>
    <m/>
    <m/>
    <m/>
    <n v="0"/>
    <n v="0"/>
    <n v="0"/>
    <m/>
    <n v="0"/>
    <n v="0"/>
    <m/>
    <n v="0"/>
    <n v="0"/>
    <n v="0"/>
    <m/>
    <n v="10000"/>
    <s v="Vintage"/>
    <n v="10000"/>
    <n v="2200"/>
    <n v="0"/>
    <m/>
    <n v="0"/>
    <n v="0"/>
    <m/>
    <n v="0"/>
    <n v="0"/>
    <n v="0"/>
    <m/>
    <n v="17400"/>
    <s v="Vintage"/>
    <n v="19600"/>
    <m/>
    <m/>
    <m/>
    <m/>
    <m/>
    <m/>
    <m/>
    <m/>
    <m/>
    <m/>
    <m/>
    <n v="0.53"/>
    <n v="0.76"/>
    <m/>
    <m/>
    <m/>
    <m/>
    <m/>
    <m/>
    <m/>
    <m/>
    <m/>
    <m/>
    <m/>
    <m/>
    <m/>
    <n v="0"/>
    <m/>
    <m/>
    <m/>
    <m/>
    <m/>
    <m/>
    <m/>
    <m/>
    <m/>
    <n v="0"/>
    <m/>
    <m/>
    <m/>
    <m/>
    <m/>
    <m/>
    <m/>
    <m/>
    <m/>
    <n v="0"/>
    <m/>
    <m/>
    <m/>
    <m/>
    <m/>
    <m/>
    <m/>
    <m/>
    <m/>
    <m/>
    <n v="0"/>
    <n v="359200"/>
    <n v="0"/>
    <n v="359200"/>
    <s v="Dean or other administrator"/>
    <m/>
    <s v="M.L.I.S."/>
    <s v="yes"/>
    <m/>
    <s v="Release time"/>
    <m/>
    <m/>
    <m/>
    <s v=""/>
    <n v="2660"/>
    <n v="15767"/>
    <n v="13902"/>
    <n v="305"/>
    <m/>
    <n v="105045"/>
    <m/>
    <n v="59"/>
    <n v="382"/>
    <m/>
    <m/>
    <m/>
    <m/>
    <m/>
    <m/>
    <m/>
    <s v="Yes"/>
    <s v="Kanopy"/>
    <n v="5"/>
    <n v="11"/>
    <m/>
    <m/>
    <m/>
    <m/>
    <n v="8"/>
    <n v="1"/>
    <n v="11"/>
    <n v="2.7"/>
    <n v="6"/>
    <n v="4"/>
    <m/>
    <n v="8.6999999999999993"/>
    <n v="2.7"/>
    <m/>
    <m/>
    <m/>
    <n v="4709"/>
    <s v="Actual"/>
    <n v="8247"/>
    <n v="24570"/>
    <n v="7914"/>
    <n v="768"/>
    <n v="0"/>
    <m/>
    <m/>
    <m/>
    <m/>
    <n v="46208"/>
    <m/>
    <m/>
    <m/>
    <n v="220"/>
    <n v="0"/>
    <m/>
    <m/>
    <m/>
    <m/>
    <m/>
    <m/>
    <m/>
    <m/>
    <m/>
    <m/>
    <m/>
    <m/>
    <m/>
    <m/>
    <m/>
    <n v="138"/>
    <n v="10"/>
    <n v="0"/>
    <n v="0"/>
    <m/>
    <m/>
    <n v="2800"/>
    <m/>
    <m/>
    <m/>
    <m/>
    <m/>
    <m/>
    <n v="1"/>
    <n v="5"/>
    <n v="97"/>
    <m/>
    <m/>
    <m/>
    <m/>
    <m/>
    <n v="14.5"/>
    <n v="14.5"/>
    <n v="14.5"/>
    <n v="14.5"/>
    <n v="7.5"/>
    <n v="5"/>
    <n v="0"/>
    <s v="7:30 am - 10:00 pm"/>
    <s v="7:30 am - 10:00 pm"/>
    <s v="7:30 am - 10:00 pm"/>
    <s v="7:30 am - 10:00 pm"/>
    <s v="7:30 am - 3:30 pm"/>
    <s v="10:00 am - 3:00 pm"/>
    <n v="0"/>
    <s v="No"/>
    <m/>
    <m/>
    <m/>
    <m/>
    <m/>
    <m/>
    <m/>
    <m/>
    <m/>
    <m/>
    <m/>
    <m/>
    <m/>
    <m/>
    <n v="12.5"/>
    <n v="12.5"/>
    <n v="12.5"/>
    <n v="12.5"/>
    <n v="0"/>
    <n v="0"/>
    <n v="0"/>
    <s v="7:30 am - 8:00 pm"/>
    <s v="7:30 am - 8:00 pm"/>
    <s v="7:30 am - 8:00 pm"/>
    <s v="7:30 am - 8:00 pm"/>
    <n v="0"/>
    <n v="0"/>
    <n v="0"/>
    <s v="No"/>
    <m/>
    <m/>
    <m/>
    <m/>
    <s v="Yes"/>
    <s v="Yes"/>
    <m/>
    <s v="No"/>
    <n v="50"/>
    <n v="5"/>
    <n v="0"/>
    <s v="No"/>
    <m/>
    <n v="511606"/>
    <s v="Fall "/>
    <m/>
    <s v="No"/>
    <m/>
    <m/>
    <m/>
    <m/>
    <m/>
    <m/>
    <m/>
    <m/>
    <m/>
    <m/>
    <m/>
    <m/>
    <m/>
    <m/>
    <m/>
    <s v="Yes"/>
    <m/>
    <m/>
    <m/>
    <m/>
    <m/>
    <m/>
    <m/>
    <s v="Other"/>
    <s v="Commission from College Bookstore"/>
    <n v="30000"/>
    <m/>
    <n v="6370.3074074074075"/>
    <x v="2"/>
    <s v="Medium"/>
  </r>
  <r>
    <s v="El Camino CCD"/>
    <x v="60"/>
    <s v="721"/>
    <s v="Single College District"/>
    <n v="20170"/>
    <x v="11"/>
    <n v="19043.55"/>
    <n v="41442"/>
    <n v="2"/>
    <n v="283"/>
    <n v="10"/>
    <m/>
    <m/>
    <m/>
    <m/>
    <m/>
    <m/>
    <n v="858"/>
    <s v="-"/>
    <n v="70"/>
    <n v="71"/>
    <m/>
    <m/>
    <m/>
    <m/>
    <m/>
    <m/>
    <m/>
    <n v="133000"/>
    <n v="133000"/>
    <m/>
    <m/>
    <m/>
    <m/>
    <m/>
    <m/>
    <m/>
    <m/>
    <n v="40000"/>
    <m/>
    <n v="306000"/>
    <m/>
    <m/>
    <m/>
    <m/>
    <m/>
    <m/>
    <m/>
    <m/>
    <m/>
    <m/>
    <m/>
    <m/>
    <m/>
    <n v="31604"/>
    <m/>
    <m/>
    <m/>
    <m/>
    <m/>
    <m/>
    <m/>
    <m/>
    <m/>
    <m/>
    <m/>
    <n v="31604"/>
    <m/>
    <m/>
    <m/>
    <m/>
    <m/>
    <m/>
    <m/>
    <m/>
    <m/>
    <m/>
    <n v="0"/>
    <m/>
    <m/>
    <m/>
    <m/>
    <m/>
    <m/>
    <m/>
    <m/>
    <m/>
    <m/>
    <m/>
    <m/>
    <m/>
    <m/>
    <m/>
    <m/>
    <m/>
    <m/>
    <m/>
    <m/>
    <m/>
    <m/>
    <m/>
    <m/>
    <m/>
    <m/>
    <m/>
    <m/>
    <m/>
    <m/>
    <m/>
    <m/>
    <m/>
    <m/>
    <n v="0"/>
    <n v="11149"/>
    <m/>
    <m/>
    <m/>
    <m/>
    <m/>
    <m/>
    <m/>
    <m/>
    <m/>
    <m/>
    <m/>
    <n v="11149"/>
    <m/>
    <m/>
    <m/>
    <m/>
    <m/>
    <m/>
    <m/>
    <m/>
    <m/>
    <m/>
    <m/>
    <m/>
    <n v="0"/>
    <m/>
    <m/>
    <m/>
    <m/>
    <m/>
    <m/>
    <m/>
    <m/>
    <m/>
    <m/>
    <m/>
    <n v="0.84"/>
    <n v="0.95"/>
    <m/>
    <m/>
    <m/>
    <m/>
    <m/>
    <m/>
    <m/>
    <m/>
    <m/>
    <m/>
    <m/>
    <m/>
    <m/>
    <n v="0"/>
    <m/>
    <m/>
    <m/>
    <m/>
    <m/>
    <m/>
    <m/>
    <m/>
    <m/>
    <n v="0"/>
    <m/>
    <m/>
    <m/>
    <m/>
    <m/>
    <m/>
    <m/>
    <m/>
    <m/>
    <n v="0"/>
    <m/>
    <m/>
    <m/>
    <m/>
    <m/>
    <m/>
    <m/>
    <m/>
    <m/>
    <m/>
    <n v="0"/>
    <n v="337604"/>
    <n v="0"/>
    <n v="337604"/>
    <s v="Dean or other administrator"/>
    <m/>
    <s v="Ph. D."/>
    <s v="yes"/>
    <s v="None"/>
    <m/>
    <m/>
    <m/>
    <m/>
    <s v=""/>
    <n v="2496"/>
    <n v="21922"/>
    <n v="11434"/>
    <n v="179"/>
    <m/>
    <n v="102268"/>
    <m/>
    <n v="0"/>
    <n v="10"/>
    <m/>
    <m/>
    <m/>
    <m/>
    <m/>
    <m/>
    <m/>
    <s v="No"/>
    <m/>
    <n v="4"/>
    <n v="13"/>
    <m/>
    <m/>
    <m/>
    <m/>
    <n v="15"/>
    <n v="16"/>
    <n v="149"/>
    <n v="3.81"/>
    <n v="15"/>
    <n v="13"/>
    <m/>
    <n v="18.809999999999999"/>
    <n v="3.81"/>
    <m/>
    <m/>
    <m/>
    <n v="7500"/>
    <s v="Actual"/>
    <n v="7338"/>
    <n v="29115"/>
    <n v="6141"/>
    <n v="20"/>
    <m/>
    <m/>
    <m/>
    <m/>
    <m/>
    <n v="50114"/>
    <m/>
    <m/>
    <m/>
    <n v="61"/>
    <n v="5"/>
    <m/>
    <m/>
    <m/>
    <m/>
    <m/>
    <m/>
    <m/>
    <m/>
    <m/>
    <m/>
    <m/>
    <m/>
    <m/>
    <m/>
    <m/>
    <n v="290"/>
    <n v="15"/>
    <n v="4"/>
    <m/>
    <m/>
    <m/>
    <n v="5520"/>
    <m/>
    <m/>
    <m/>
    <m/>
    <m/>
    <m/>
    <n v="2"/>
    <n v="2"/>
    <n v="30"/>
    <m/>
    <m/>
    <m/>
    <m/>
    <m/>
    <n v="13"/>
    <n v="13"/>
    <n v="13"/>
    <n v="13"/>
    <n v="8.5"/>
    <n v="5"/>
    <m/>
    <s v="8:00 am - 9:00 pm"/>
    <s v="8:00 am - 9:00 pm"/>
    <s v="8:00 am - 9:00 pm"/>
    <s v="8:00 am - 9:00 pm"/>
    <s v="8:00 am - 4:30 pm"/>
    <s v="9:30 am - 2:30 pm"/>
    <m/>
    <s v="Yes"/>
    <n v="10"/>
    <n v="10"/>
    <n v="10"/>
    <n v="10"/>
    <n v="8.5"/>
    <n v="0"/>
    <n v="0"/>
    <s v="8:00 am - 6:00 pm"/>
    <s v="8:00 am - 6:00 pm"/>
    <s v="8:00 am - 6:00 pm"/>
    <s v="8:00 am - 6:00 pm"/>
    <s v="8:00 am - 4:30 pm"/>
    <m/>
    <m/>
    <n v="11"/>
    <n v="11"/>
    <n v="11"/>
    <n v="11"/>
    <n v="0"/>
    <n v="0"/>
    <n v="0"/>
    <s v="8:00 am - 7:00 pm"/>
    <s v="8:00 am - 7:00 pm"/>
    <s v="8:00 am - 7:00 pm"/>
    <s v="8:00 am - 7:00 pm"/>
    <m/>
    <m/>
    <m/>
    <s v="No"/>
    <m/>
    <m/>
    <m/>
    <m/>
    <s v="Yes"/>
    <s v="No"/>
    <n v="270"/>
    <m/>
    <n v="320"/>
    <n v="90"/>
    <m/>
    <s v="No"/>
    <m/>
    <m/>
    <s v="Fall "/>
    <m/>
    <s v="No"/>
    <m/>
    <m/>
    <m/>
    <m/>
    <m/>
    <m/>
    <m/>
    <m/>
    <m/>
    <m/>
    <m/>
    <m/>
    <m/>
    <m/>
    <m/>
    <s v="No"/>
    <m/>
    <m/>
    <m/>
    <m/>
    <m/>
    <m/>
    <m/>
    <m/>
    <m/>
    <m/>
    <m/>
    <n v="4998.3070866141734"/>
    <x v="2"/>
    <s v="Medium"/>
  </r>
  <r>
    <s v="Peralta CCD"/>
    <x v="11"/>
    <s v="341"/>
    <s v="Multi-College District"/>
    <n v="20170"/>
    <x v="11"/>
    <n v="3628.11"/>
    <n v="23289"/>
    <n v="1"/>
    <n v="22"/>
    <n v="4"/>
    <m/>
    <m/>
    <m/>
    <m/>
    <m/>
    <m/>
    <n v="248"/>
    <n v="0"/>
    <n v="30"/>
    <n v="20"/>
    <m/>
    <m/>
    <m/>
    <m/>
    <m/>
    <m/>
    <m/>
    <n v="0"/>
    <m/>
    <m/>
    <m/>
    <n v="30521"/>
    <m/>
    <m/>
    <m/>
    <m/>
    <n v="619"/>
    <n v="26349"/>
    <s v="Measure A"/>
    <n v="57489"/>
    <m/>
    <m/>
    <m/>
    <m/>
    <m/>
    <m/>
    <m/>
    <m/>
    <m/>
    <m/>
    <m/>
    <m/>
    <m/>
    <m/>
    <m/>
    <m/>
    <m/>
    <m/>
    <m/>
    <m/>
    <m/>
    <m/>
    <n v="8933"/>
    <n v="622"/>
    <s v="Measure A"/>
    <n v="9555"/>
    <m/>
    <m/>
    <m/>
    <m/>
    <m/>
    <m/>
    <m/>
    <m/>
    <m/>
    <m/>
    <n v="0"/>
    <m/>
    <m/>
    <m/>
    <m/>
    <m/>
    <m/>
    <m/>
    <m/>
    <m/>
    <m/>
    <m/>
    <m/>
    <m/>
    <m/>
    <m/>
    <m/>
    <m/>
    <m/>
    <m/>
    <m/>
    <m/>
    <m/>
    <m/>
    <m/>
    <m/>
    <m/>
    <m/>
    <m/>
    <m/>
    <m/>
    <m/>
    <m/>
    <m/>
    <m/>
    <n v="0"/>
    <m/>
    <m/>
    <m/>
    <m/>
    <n v="2000"/>
    <m/>
    <m/>
    <m/>
    <m/>
    <m/>
    <n v="8111"/>
    <s v="Equity"/>
    <n v="10111"/>
    <n v="0"/>
    <n v="0"/>
    <m/>
    <n v="0"/>
    <n v="0"/>
    <m/>
    <n v="0"/>
    <n v="0"/>
    <n v="0"/>
    <m/>
    <n v="0"/>
    <m/>
    <n v="0"/>
    <m/>
    <m/>
    <m/>
    <m/>
    <m/>
    <m/>
    <m/>
    <m/>
    <m/>
    <m/>
    <m/>
    <n v="0.85"/>
    <n v="0.1"/>
    <m/>
    <m/>
    <m/>
    <m/>
    <m/>
    <m/>
    <m/>
    <m/>
    <m/>
    <m/>
    <m/>
    <m/>
    <m/>
    <n v="0"/>
    <m/>
    <m/>
    <m/>
    <m/>
    <m/>
    <m/>
    <m/>
    <m/>
    <m/>
    <n v="0"/>
    <m/>
    <m/>
    <m/>
    <m/>
    <m/>
    <m/>
    <m/>
    <m/>
    <m/>
    <n v="0"/>
    <m/>
    <m/>
    <m/>
    <m/>
    <m/>
    <m/>
    <m/>
    <m/>
    <m/>
    <m/>
    <n v="0"/>
    <n v="67044"/>
    <n v="0"/>
    <n v="67044"/>
    <s v="VPI/CIO"/>
    <m/>
    <m/>
    <s v="no"/>
    <m/>
    <s v="Release time"/>
    <m/>
    <m/>
    <m/>
    <s v=""/>
    <n v="509"/>
    <n v="0"/>
    <n v="32444"/>
    <n v="68"/>
    <m/>
    <n v="30820"/>
    <m/>
    <n v="0"/>
    <n v="20"/>
    <m/>
    <m/>
    <m/>
    <m/>
    <m/>
    <m/>
    <m/>
    <s v="Yes"/>
    <s v="Kanopy"/>
    <n v="3"/>
    <n v="3"/>
    <m/>
    <m/>
    <m/>
    <m/>
    <n v="4"/>
    <n v="0"/>
    <n v="0"/>
    <n v="4.58"/>
    <n v="3"/>
    <n v="2"/>
    <m/>
    <n v="7.58"/>
    <n v="4.58"/>
    <m/>
    <m/>
    <m/>
    <n v="4225"/>
    <s v="Actual"/>
    <n v="2514"/>
    <n v="5958"/>
    <n v="2845"/>
    <n v="0"/>
    <n v="32"/>
    <m/>
    <m/>
    <m/>
    <m/>
    <n v="15574"/>
    <m/>
    <m/>
    <m/>
    <n v="0"/>
    <n v="0"/>
    <m/>
    <m/>
    <m/>
    <m/>
    <m/>
    <m/>
    <m/>
    <m/>
    <m/>
    <m/>
    <m/>
    <m/>
    <m/>
    <m/>
    <m/>
    <n v="119"/>
    <n v="0"/>
    <n v="0"/>
    <n v="0"/>
    <m/>
    <m/>
    <n v="2196"/>
    <m/>
    <m/>
    <m/>
    <m/>
    <m/>
    <m/>
    <n v="2"/>
    <n v="7"/>
    <n v="212"/>
    <m/>
    <m/>
    <m/>
    <m/>
    <m/>
    <n v="12"/>
    <n v="12"/>
    <n v="12"/>
    <n v="12"/>
    <n v="8"/>
    <n v="0"/>
    <n v="0"/>
    <s v="8:00 am - 8:00 pm"/>
    <s v="8:00 am - 8:00 pm"/>
    <s v="8:00 am - 8:00 pm"/>
    <s v="8:00 am - 8:00 pm"/>
    <s v="8:00 am - 4:00 pm"/>
    <n v="0"/>
    <n v="0"/>
    <s v="Yes"/>
    <n v="0"/>
    <n v="0"/>
    <n v="0"/>
    <n v="0"/>
    <n v="0"/>
    <n v="0"/>
    <n v="0"/>
    <n v="0"/>
    <n v="0"/>
    <n v="0"/>
    <n v="0"/>
    <n v="0"/>
    <n v="0"/>
    <n v="0"/>
    <n v="8"/>
    <n v="8"/>
    <n v="8"/>
    <n v="8"/>
    <n v="0"/>
    <n v="0"/>
    <n v="0"/>
    <s v="8:00 am - 4:00 pm"/>
    <s v="8:00 am - 4:00 pm"/>
    <s v="8:00 am - 4:00 pm"/>
    <s v="8:00 am - 4:00 pm"/>
    <n v="0"/>
    <n v="0"/>
    <n v="0"/>
    <s v="No"/>
    <m/>
    <m/>
    <m/>
    <m/>
    <s v="Yes"/>
    <s v="Yes"/>
    <n v="0"/>
    <m/>
    <n v="32"/>
    <n v="0"/>
    <n v="0"/>
    <s v="No"/>
    <m/>
    <n v="105711"/>
    <s v="Fall "/>
    <m/>
    <s v="No"/>
    <m/>
    <m/>
    <m/>
    <m/>
    <m/>
    <m/>
    <m/>
    <m/>
    <m/>
    <m/>
    <m/>
    <m/>
    <m/>
    <m/>
    <m/>
    <s v="Yes"/>
    <m/>
    <m/>
    <m/>
    <s v="Donations from Faculty"/>
    <m/>
    <m/>
    <m/>
    <s v="Other"/>
    <s v="IELM and Lottery"/>
    <n v="3989"/>
    <m/>
    <n v="792.16375545851531"/>
    <x v="1"/>
    <s v="Small"/>
  </r>
  <r>
    <s v="Chaffey CCD"/>
    <x v="74"/>
    <s v="921"/>
    <s v="Single College District"/>
    <n v="20170"/>
    <x v="11"/>
    <n v="16100.97"/>
    <n v="36273"/>
    <n v="1"/>
    <n v="190"/>
    <n v="14"/>
    <m/>
    <m/>
    <m/>
    <m/>
    <m/>
    <m/>
    <n v="644"/>
    <n v="0"/>
    <n v="72"/>
    <n v="96"/>
    <m/>
    <m/>
    <m/>
    <m/>
    <m/>
    <m/>
    <m/>
    <n v="0"/>
    <m/>
    <m/>
    <m/>
    <m/>
    <m/>
    <m/>
    <m/>
    <m/>
    <n v="42796"/>
    <m/>
    <m/>
    <n v="42796"/>
    <m/>
    <m/>
    <m/>
    <m/>
    <m/>
    <m/>
    <m/>
    <m/>
    <m/>
    <m/>
    <m/>
    <m/>
    <m/>
    <m/>
    <m/>
    <m/>
    <m/>
    <m/>
    <m/>
    <m/>
    <m/>
    <m/>
    <n v="7567"/>
    <m/>
    <m/>
    <n v="7567"/>
    <m/>
    <m/>
    <m/>
    <m/>
    <m/>
    <m/>
    <m/>
    <m/>
    <m/>
    <m/>
    <n v="0"/>
    <m/>
    <m/>
    <m/>
    <m/>
    <m/>
    <m/>
    <m/>
    <m/>
    <m/>
    <m/>
    <m/>
    <m/>
    <m/>
    <m/>
    <m/>
    <m/>
    <m/>
    <m/>
    <m/>
    <m/>
    <m/>
    <m/>
    <m/>
    <m/>
    <m/>
    <m/>
    <m/>
    <m/>
    <m/>
    <m/>
    <m/>
    <m/>
    <m/>
    <m/>
    <n v="0"/>
    <m/>
    <m/>
    <m/>
    <m/>
    <m/>
    <m/>
    <m/>
    <m/>
    <m/>
    <m/>
    <m/>
    <m/>
    <n v="0"/>
    <m/>
    <m/>
    <m/>
    <m/>
    <m/>
    <m/>
    <m/>
    <m/>
    <m/>
    <m/>
    <m/>
    <m/>
    <n v="0"/>
    <m/>
    <m/>
    <m/>
    <m/>
    <m/>
    <m/>
    <m/>
    <m/>
    <m/>
    <m/>
    <m/>
    <n v="0.79"/>
    <n v="0.98"/>
    <m/>
    <m/>
    <m/>
    <m/>
    <m/>
    <m/>
    <m/>
    <m/>
    <m/>
    <m/>
    <m/>
    <m/>
    <m/>
    <n v="0"/>
    <m/>
    <m/>
    <m/>
    <m/>
    <m/>
    <m/>
    <m/>
    <m/>
    <m/>
    <n v="0"/>
    <m/>
    <m/>
    <m/>
    <m/>
    <m/>
    <m/>
    <m/>
    <m/>
    <m/>
    <n v="0"/>
    <m/>
    <m/>
    <m/>
    <m/>
    <m/>
    <m/>
    <m/>
    <m/>
    <m/>
    <m/>
    <n v="0"/>
    <n v="50363"/>
    <n v="0"/>
    <n v="50363"/>
    <s v="Dean or other administrator"/>
    <m/>
    <m/>
    <s v="no"/>
    <m/>
    <m/>
    <s v="Stipend"/>
    <m/>
    <m/>
    <s v=""/>
    <n v="60"/>
    <n v="1211"/>
    <n v="188340"/>
    <n v="3"/>
    <m/>
    <n v="82665"/>
    <m/>
    <n v="0"/>
    <n v="424"/>
    <m/>
    <m/>
    <m/>
    <m/>
    <m/>
    <m/>
    <m/>
    <s v="No"/>
    <m/>
    <n v="5"/>
    <n v="6"/>
    <m/>
    <m/>
    <m/>
    <m/>
    <n v="5"/>
    <n v="2"/>
    <n v="4"/>
    <n v="8.08"/>
    <n v="7.63"/>
    <n v="2"/>
    <m/>
    <n v="15.71"/>
    <n v="8.08"/>
    <m/>
    <m/>
    <m/>
    <n v="8413"/>
    <s v="Actual"/>
    <n v="5480"/>
    <n v="16470"/>
    <m/>
    <n v="14"/>
    <n v="40"/>
    <m/>
    <m/>
    <m/>
    <m/>
    <n v="30417"/>
    <m/>
    <m/>
    <m/>
    <m/>
    <m/>
    <m/>
    <m/>
    <m/>
    <m/>
    <m/>
    <m/>
    <m/>
    <m/>
    <m/>
    <m/>
    <m/>
    <m/>
    <m/>
    <m/>
    <m/>
    <n v="562"/>
    <m/>
    <m/>
    <m/>
    <m/>
    <m/>
    <n v="12658"/>
    <m/>
    <m/>
    <m/>
    <m/>
    <m/>
    <m/>
    <m/>
    <m/>
    <m/>
    <m/>
    <m/>
    <m/>
    <m/>
    <m/>
    <n v="12.5"/>
    <n v="12.5"/>
    <n v="12.5"/>
    <n v="12.5"/>
    <n v="8"/>
    <n v="5"/>
    <m/>
    <s v="7:30 am - 8:00 pm"/>
    <s v="7:30 am - 8:00 pm"/>
    <s v="7:30 am - 8:00 pm"/>
    <s v="7:30 am - 8:00 pm"/>
    <s v="8:00 am - 4:00 pm"/>
    <s v="10:00 am - 3:00 pm"/>
    <m/>
    <s v="No"/>
    <m/>
    <m/>
    <m/>
    <m/>
    <m/>
    <m/>
    <m/>
    <m/>
    <m/>
    <m/>
    <m/>
    <m/>
    <m/>
    <m/>
    <n v="11"/>
    <n v="11"/>
    <n v="11"/>
    <n v="11"/>
    <n v="5"/>
    <m/>
    <m/>
    <s v="8:00 am - 7:00 pm"/>
    <s v="8:00 am - 7:00 pm"/>
    <s v="8:00 am - 7:00 pm"/>
    <s v="8:00 am - 7:00 pm"/>
    <s v="10:00 am - 3:00 pm"/>
    <m/>
    <m/>
    <s v="No"/>
    <m/>
    <m/>
    <m/>
    <m/>
    <s v="Yes"/>
    <s v="Yes"/>
    <m/>
    <s v="No"/>
    <n v="49"/>
    <m/>
    <m/>
    <s v="No"/>
    <m/>
    <n v="372771"/>
    <s v="Spring"/>
    <m/>
    <s v="Yes"/>
    <m/>
    <m/>
    <m/>
    <m/>
    <m/>
    <m/>
    <m/>
    <m/>
    <m/>
    <m/>
    <m/>
    <m/>
    <m/>
    <m/>
    <m/>
    <s v="Yes"/>
    <m/>
    <m/>
    <m/>
    <s v="Donations from Faculty"/>
    <s v="Donations from Publisher"/>
    <s v="Donations from Bookstore"/>
    <m/>
    <m/>
    <m/>
    <m/>
    <m/>
    <n v="1992.6943069306931"/>
    <x v="2"/>
    <s v="Medium"/>
  </r>
  <r>
    <s v="State Center CCD"/>
    <x v="70"/>
    <n v="573"/>
    <s v="Multi-College District"/>
    <n v="20170"/>
    <x v="11"/>
    <n v="4689.71"/>
    <n v="8487"/>
    <n v="0"/>
    <n v="41"/>
    <n v="3"/>
    <m/>
    <m/>
    <m/>
    <m/>
    <m/>
    <m/>
    <n v="189"/>
    <n v="0"/>
    <n v="0"/>
    <n v="22"/>
    <m/>
    <m/>
    <m/>
    <m/>
    <m/>
    <m/>
    <m/>
    <n v="0"/>
    <m/>
    <m/>
    <m/>
    <m/>
    <m/>
    <m/>
    <m/>
    <m/>
    <n v="37864"/>
    <n v="21087"/>
    <s v="Title V"/>
    <n v="58951"/>
    <m/>
    <m/>
    <m/>
    <m/>
    <m/>
    <m/>
    <m/>
    <m/>
    <m/>
    <m/>
    <m/>
    <m/>
    <m/>
    <m/>
    <m/>
    <m/>
    <m/>
    <m/>
    <m/>
    <m/>
    <m/>
    <m/>
    <n v="7134"/>
    <m/>
    <m/>
    <n v="7134"/>
    <m/>
    <m/>
    <m/>
    <m/>
    <m/>
    <m/>
    <m/>
    <m/>
    <m/>
    <m/>
    <n v="0"/>
    <m/>
    <m/>
    <m/>
    <m/>
    <m/>
    <m/>
    <m/>
    <m/>
    <m/>
    <m/>
    <m/>
    <m/>
    <m/>
    <m/>
    <m/>
    <m/>
    <m/>
    <m/>
    <m/>
    <m/>
    <m/>
    <m/>
    <m/>
    <m/>
    <m/>
    <m/>
    <m/>
    <m/>
    <m/>
    <m/>
    <m/>
    <m/>
    <m/>
    <m/>
    <n v="0"/>
    <m/>
    <m/>
    <m/>
    <m/>
    <m/>
    <m/>
    <m/>
    <m/>
    <m/>
    <m/>
    <n v="15370"/>
    <s v="Title V"/>
    <n v="15370"/>
    <m/>
    <m/>
    <m/>
    <m/>
    <m/>
    <m/>
    <m/>
    <m/>
    <n v="1048"/>
    <m/>
    <n v="238"/>
    <s v="Title V"/>
    <n v="1286"/>
    <m/>
    <m/>
    <m/>
    <m/>
    <m/>
    <m/>
    <m/>
    <m/>
    <m/>
    <m/>
    <m/>
    <n v="0.15"/>
    <n v="0.59"/>
    <m/>
    <m/>
    <m/>
    <m/>
    <m/>
    <m/>
    <m/>
    <m/>
    <m/>
    <m/>
    <m/>
    <m/>
    <m/>
    <n v="0"/>
    <m/>
    <m/>
    <m/>
    <m/>
    <m/>
    <m/>
    <m/>
    <m/>
    <m/>
    <n v="0"/>
    <m/>
    <m/>
    <m/>
    <m/>
    <m/>
    <m/>
    <m/>
    <m/>
    <m/>
    <n v="0"/>
    <m/>
    <m/>
    <m/>
    <m/>
    <m/>
    <m/>
    <m/>
    <m/>
    <m/>
    <m/>
    <n v="0"/>
    <n v="66085"/>
    <n v="0"/>
    <n v="66085"/>
    <s v="Dean or other administrator"/>
    <m/>
    <m/>
    <s v="no"/>
    <s v="None"/>
    <m/>
    <m/>
    <m/>
    <m/>
    <s v=""/>
    <n v="2021"/>
    <n v="793"/>
    <n v="137"/>
    <n v="24"/>
    <m/>
    <n v="14415"/>
    <m/>
    <n v="104"/>
    <n v="63"/>
    <m/>
    <m/>
    <m/>
    <m/>
    <m/>
    <m/>
    <m/>
    <s v="No"/>
    <m/>
    <n v="2"/>
    <n v="2"/>
    <m/>
    <m/>
    <m/>
    <m/>
    <n v="2"/>
    <n v="1"/>
    <n v="3"/>
    <n v="3.3"/>
    <n v="2.5"/>
    <n v="1"/>
    <m/>
    <n v="5.8"/>
    <n v="3.3"/>
    <m/>
    <m/>
    <m/>
    <n v="3755"/>
    <s v="Estimate"/>
    <n v="2537"/>
    <n v="5377"/>
    <n v="648"/>
    <n v="201"/>
    <m/>
    <m/>
    <m/>
    <m/>
    <m/>
    <n v="12518"/>
    <m/>
    <m/>
    <m/>
    <n v="39"/>
    <n v="98"/>
    <m/>
    <m/>
    <m/>
    <m/>
    <m/>
    <m/>
    <m/>
    <m/>
    <m/>
    <m/>
    <m/>
    <m/>
    <m/>
    <m/>
    <m/>
    <m/>
    <m/>
    <n v="2"/>
    <n v="109"/>
    <m/>
    <m/>
    <n v="2996"/>
    <m/>
    <m/>
    <m/>
    <m/>
    <m/>
    <m/>
    <n v="1"/>
    <n v="2"/>
    <n v="33"/>
    <m/>
    <m/>
    <m/>
    <m/>
    <m/>
    <n v="12"/>
    <n v="12"/>
    <n v="12"/>
    <n v="12"/>
    <n v="9"/>
    <n v="4"/>
    <m/>
    <s v="8:00 am -8:00 pm"/>
    <s v="8:00 am - 8:00 pm"/>
    <s v="8:00 am - 8:00 pm"/>
    <s v="8:00 am - 8:00 pm"/>
    <s v="8:00 am - 5:00 pm"/>
    <s v="10:00 am - 2:00 pm"/>
    <m/>
    <s v="No"/>
    <m/>
    <m/>
    <m/>
    <m/>
    <m/>
    <m/>
    <m/>
    <m/>
    <m/>
    <m/>
    <m/>
    <m/>
    <m/>
    <m/>
    <n v="9"/>
    <n v="9"/>
    <n v="9"/>
    <n v="9"/>
    <n v="4"/>
    <n v="0"/>
    <n v="0"/>
    <s v="8:00 am - 5:00 pm"/>
    <s v="8:00 am - 5:00 pm"/>
    <s v="8:00 am - 5:00 pm"/>
    <s v="8:00 am - 5:00 pm"/>
    <s v="8:00 am - 12:00 pm"/>
    <m/>
    <m/>
    <s v="No"/>
    <m/>
    <m/>
    <m/>
    <m/>
    <s v="Yes"/>
    <s v="No"/>
    <m/>
    <m/>
    <n v="36"/>
    <n v="4"/>
    <m/>
    <s v="Yes"/>
    <n v="3"/>
    <n v="103336"/>
    <s v="Spring"/>
    <m/>
    <s v="No"/>
    <m/>
    <m/>
    <m/>
    <m/>
    <m/>
    <m/>
    <m/>
    <m/>
    <m/>
    <m/>
    <m/>
    <m/>
    <m/>
    <m/>
    <m/>
    <s v="Yes"/>
    <m/>
    <m/>
    <m/>
    <s v="Donations from Faculty"/>
    <m/>
    <m/>
    <m/>
    <s v="Other"/>
    <s v="student equity"/>
    <m/>
    <m/>
    <n v="1421.1242424242425"/>
    <x v="1"/>
    <s v="Small"/>
  </r>
  <r>
    <s v="Yosemite CCD"/>
    <x v="16"/>
    <s v="591"/>
    <s v="Multi-College District"/>
    <n v="20170"/>
    <x v="11"/>
    <n v="1823.42"/>
    <n v="11573"/>
    <n v="0"/>
    <n v="80"/>
    <n v="8"/>
    <m/>
    <m/>
    <m/>
    <m/>
    <m/>
    <m/>
    <n v="118"/>
    <m/>
    <m/>
    <m/>
    <m/>
    <m/>
    <m/>
    <m/>
    <m/>
    <m/>
    <m/>
    <n v="0"/>
    <m/>
    <m/>
    <m/>
    <m/>
    <m/>
    <m/>
    <m/>
    <m/>
    <n v="22500"/>
    <m/>
    <m/>
    <n v="22500"/>
    <m/>
    <m/>
    <m/>
    <m/>
    <m/>
    <m/>
    <m/>
    <m/>
    <m/>
    <m/>
    <m/>
    <m/>
    <m/>
    <n v="5443"/>
    <m/>
    <m/>
    <m/>
    <m/>
    <m/>
    <m/>
    <m/>
    <m/>
    <m/>
    <m/>
    <m/>
    <n v="5443"/>
    <m/>
    <m/>
    <m/>
    <m/>
    <m/>
    <m/>
    <m/>
    <m/>
    <m/>
    <m/>
    <n v="0"/>
    <m/>
    <m/>
    <m/>
    <m/>
    <m/>
    <m/>
    <m/>
    <m/>
    <m/>
    <m/>
    <m/>
    <m/>
    <m/>
    <m/>
    <m/>
    <m/>
    <m/>
    <m/>
    <m/>
    <m/>
    <m/>
    <m/>
    <m/>
    <m/>
    <m/>
    <m/>
    <m/>
    <m/>
    <m/>
    <m/>
    <m/>
    <m/>
    <m/>
    <m/>
    <n v="0"/>
    <m/>
    <m/>
    <m/>
    <m/>
    <m/>
    <m/>
    <m/>
    <m/>
    <m/>
    <m/>
    <m/>
    <m/>
    <n v="0"/>
    <n v="1500"/>
    <m/>
    <m/>
    <m/>
    <m/>
    <m/>
    <m/>
    <m/>
    <n v="2500"/>
    <m/>
    <m/>
    <m/>
    <n v="4000"/>
    <m/>
    <m/>
    <m/>
    <m/>
    <m/>
    <m/>
    <m/>
    <m/>
    <m/>
    <m/>
    <m/>
    <n v="0.48"/>
    <n v="0.84"/>
    <m/>
    <m/>
    <m/>
    <m/>
    <m/>
    <m/>
    <m/>
    <m/>
    <m/>
    <m/>
    <m/>
    <m/>
    <m/>
    <n v="0"/>
    <m/>
    <m/>
    <m/>
    <m/>
    <m/>
    <m/>
    <m/>
    <m/>
    <m/>
    <n v="0"/>
    <m/>
    <m/>
    <m/>
    <m/>
    <m/>
    <m/>
    <m/>
    <m/>
    <m/>
    <n v="0"/>
    <m/>
    <m/>
    <m/>
    <m/>
    <m/>
    <m/>
    <m/>
    <m/>
    <m/>
    <m/>
    <n v="0"/>
    <n v="27943"/>
    <n v="0"/>
    <n v="27943"/>
    <s v="Department chair (Faculty position)"/>
    <m/>
    <s v="M.L.I.S."/>
    <s v="yes"/>
    <s v="None"/>
    <m/>
    <m/>
    <m/>
    <m/>
    <s v=""/>
    <n v="485"/>
    <n v="4543"/>
    <n v="25364"/>
    <n v="129"/>
    <m/>
    <n v="39371"/>
    <m/>
    <n v="148"/>
    <m/>
    <m/>
    <m/>
    <m/>
    <m/>
    <m/>
    <m/>
    <m/>
    <s v="Yes"/>
    <s v="Kanopy and Films on Demand"/>
    <n v="1"/>
    <m/>
    <m/>
    <m/>
    <m/>
    <m/>
    <n v="3"/>
    <m/>
    <n v="5"/>
    <n v="1"/>
    <n v="3"/>
    <n v="1"/>
    <m/>
    <n v="4"/>
    <n v="1"/>
    <m/>
    <m/>
    <m/>
    <n v="12005"/>
    <s v="Actual"/>
    <n v="2113"/>
    <n v="2841"/>
    <n v="1000"/>
    <n v="2247"/>
    <n v="108"/>
    <m/>
    <m/>
    <m/>
    <m/>
    <n v="20314"/>
    <m/>
    <m/>
    <m/>
    <n v="363"/>
    <n v="265"/>
    <m/>
    <m/>
    <m/>
    <m/>
    <m/>
    <m/>
    <m/>
    <m/>
    <m/>
    <m/>
    <m/>
    <m/>
    <m/>
    <m/>
    <m/>
    <m/>
    <m/>
    <m/>
    <n v="65"/>
    <m/>
    <m/>
    <n v="1439"/>
    <m/>
    <m/>
    <m/>
    <m/>
    <m/>
    <m/>
    <n v="2"/>
    <n v="3"/>
    <n v="29"/>
    <m/>
    <m/>
    <m/>
    <m/>
    <m/>
    <n v="12"/>
    <n v="12"/>
    <n v="12"/>
    <n v="12"/>
    <n v="8.75"/>
    <m/>
    <m/>
    <s v="7:45 am -7:45 pm"/>
    <s v="7:45 am -7:45 pm"/>
    <s v="7:45 am - 7:45 pm"/>
    <s v="7:45 am - 7:45 pm"/>
    <s v="7:45 am - 4:30 pm"/>
    <m/>
    <m/>
    <s v="No"/>
    <m/>
    <m/>
    <m/>
    <m/>
    <m/>
    <m/>
    <m/>
    <m/>
    <m/>
    <m/>
    <m/>
    <m/>
    <m/>
    <m/>
    <n v="10"/>
    <n v="10"/>
    <n v="10"/>
    <n v="10"/>
    <m/>
    <m/>
    <m/>
    <s v="7:30 am - 5:30 pm "/>
    <s v="7:30 am - 5:30 pm "/>
    <s v="7:30 am - 5:30 pm "/>
    <s v="7:30 am - 5:30 pm "/>
    <m/>
    <m/>
    <m/>
    <s v="No"/>
    <m/>
    <m/>
    <m/>
    <m/>
    <s v="No"/>
    <s v="No"/>
    <m/>
    <s v="No"/>
    <n v="12"/>
    <m/>
    <m/>
    <s v="No"/>
    <m/>
    <n v="81861"/>
    <s v="Spring"/>
    <m/>
    <s v="Yes"/>
    <m/>
    <m/>
    <m/>
    <m/>
    <m/>
    <m/>
    <m/>
    <m/>
    <m/>
    <m/>
    <m/>
    <m/>
    <m/>
    <m/>
    <m/>
    <s v="Yes"/>
    <m/>
    <m/>
    <m/>
    <m/>
    <m/>
    <m/>
    <m/>
    <s v="Other"/>
    <s v="AWE (Group distributing SSSP and Equity funds)"/>
    <n v="9500"/>
    <m/>
    <n v="1823.42"/>
    <x v="1"/>
    <s v="Small"/>
  </r>
  <r>
    <s v="Copper Mountain"/>
    <x v="2"/>
    <s v="971"/>
    <s v="Single College District"/>
    <n v="20170"/>
    <x v="11"/>
    <n v="1423.62"/>
    <n v="15000"/>
    <n v="0"/>
    <n v="51"/>
    <n v="7"/>
    <m/>
    <m/>
    <m/>
    <m/>
    <m/>
    <m/>
    <n v="244"/>
    <m/>
    <m/>
    <n v="59"/>
    <m/>
    <m/>
    <m/>
    <m/>
    <m/>
    <m/>
    <m/>
    <n v="0"/>
    <m/>
    <m/>
    <m/>
    <n v="9613"/>
    <m/>
    <m/>
    <m/>
    <m/>
    <n v="22769"/>
    <n v="5917"/>
    <s v="Student Equity"/>
    <n v="38299"/>
    <m/>
    <m/>
    <m/>
    <m/>
    <m/>
    <m/>
    <m/>
    <m/>
    <m/>
    <m/>
    <m/>
    <m/>
    <m/>
    <m/>
    <m/>
    <m/>
    <m/>
    <m/>
    <m/>
    <m/>
    <m/>
    <m/>
    <n v="4729"/>
    <m/>
    <m/>
    <n v="4729"/>
    <m/>
    <m/>
    <m/>
    <m/>
    <m/>
    <m/>
    <m/>
    <m/>
    <m/>
    <m/>
    <n v="0"/>
    <m/>
    <m/>
    <m/>
    <m/>
    <m/>
    <m/>
    <m/>
    <m/>
    <m/>
    <m/>
    <m/>
    <m/>
    <m/>
    <m/>
    <m/>
    <m/>
    <m/>
    <m/>
    <m/>
    <m/>
    <m/>
    <m/>
    <m/>
    <m/>
    <m/>
    <m/>
    <m/>
    <m/>
    <m/>
    <m/>
    <m/>
    <m/>
    <m/>
    <m/>
    <n v="0"/>
    <m/>
    <m/>
    <m/>
    <m/>
    <m/>
    <m/>
    <m/>
    <m/>
    <m/>
    <m/>
    <m/>
    <m/>
    <n v="0"/>
    <m/>
    <m/>
    <m/>
    <m/>
    <m/>
    <m/>
    <m/>
    <m/>
    <n v="1407"/>
    <m/>
    <m/>
    <m/>
    <n v="1407"/>
    <m/>
    <m/>
    <m/>
    <m/>
    <m/>
    <m/>
    <m/>
    <m/>
    <m/>
    <m/>
    <m/>
    <n v="0.59"/>
    <n v="0.8"/>
    <m/>
    <m/>
    <m/>
    <m/>
    <m/>
    <m/>
    <m/>
    <m/>
    <m/>
    <m/>
    <m/>
    <m/>
    <m/>
    <n v="0"/>
    <m/>
    <m/>
    <m/>
    <m/>
    <m/>
    <m/>
    <m/>
    <m/>
    <m/>
    <n v="0"/>
    <m/>
    <m/>
    <m/>
    <m/>
    <m/>
    <m/>
    <m/>
    <m/>
    <m/>
    <n v="0"/>
    <m/>
    <m/>
    <m/>
    <m/>
    <m/>
    <m/>
    <m/>
    <m/>
    <m/>
    <m/>
    <n v="0"/>
    <n v="43028"/>
    <n v="0"/>
    <n v="43028"/>
    <s v="Department chair (Faculty position)"/>
    <m/>
    <s v="M.L.S."/>
    <s v="yes"/>
    <s v="None"/>
    <m/>
    <m/>
    <m/>
    <m/>
    <s v=""/>
    <n v="364"/>
    <n v="521"/>
    <n v="14437"/>
    <n v="46"/>
    <m/>
    <n v="13606"/>
    <m/>
    <n v="22"/>
    <n v="5"/>
    <m/>
    <m/>
    <m/>
    <m/>
    <m/>
    <m/>
    <m/>
    <s v="No"/>
    <m/>
    <n v="1"/>
    <n v="2"/>
    <m/>
    <m/>
    <m/>
    <m/>
    <n v="1"/>
    <n v="2"/>
    <n v="6"/>
    <n v="2"/>
    <n v="2.4500000000000002"/>
    <n v="3"/>
    <m/>
    <n v="4.45"/>
    <n v="2"/>
    <m/>
    <m/>
    <m/>
    <n v="1608"/>
    <s v="Actual"/>
    <n v="2749"/>
    <n v="6832"/>
    <m/>
    <n v="89"/>
    <m/>
    <m/>
    <m/>
    <m/>
    <m/>
    <n v="11278"/>
    <m/>
    <m/>
    <m/>
    <m/>
    <m/>
    <m/>
    <m/>
    <m/>
    <m/>
    <m/>
    <m/>
    <m/>
    <m/>
    <m/>
    <m/>
    <m/>
    <m/>
    <m/>
    <m/>
    <m/>
    <n v="23"/>
    <m/>
    <n v="97"/>
    <m/>
    <m/>
    <m/>
    <n v="1164"/>
    <m/>
    <m/>
    <m/>
    <m/>
    <m/>
    <m/>
    <m/>
    <m/>
    <m/>
    <m/>
    <m/>
    <m/>
    <m/>
    <m/>
    <n v="12.5"/>
    <n v="12.5"/>
    <n v="12.5"/>
    <n v="12.5"/>
    <n v="10"/>
    <n v="7.5"/>
    <m/>
    <s v="8:00 am - 8:30 pm"/>
    <s v="8:00 am - 8:30 pm"/>
    <s v="8:00 am - 8:30 pm"/>
    <s v="8:00 am - 8:30 pm"/>
    <s v="8:00 am - 6:00 pm"/>
    <s v="8:00 am - 3:30 pm"/>
    <m/>
    <s v="No"/>
    <m/>
    <m/>
    <m/>
    <m/>
    <m/>
    <m/>
    <m/>
    <m/>
    <m/>
    <m/>
    <m/>
    <m/>
    <m/>
    <m/>
    <n v="10"/>
    <n v="10"/>
    <n v="10"/>
    <n v="10"/>
    <m/>
    <m/>
    <m/>
    <s v="8:00 am - 6:00 pm"/>
    <s v="8:00 am - 6:00 pm"/>
    <s v="8:00 am - 6:00 pm"/>
    <s v="8:00 am - 6:00 pm"/>
    <m/>
    <m/>
    <m/>
    <s v="Yes"/>
    <m/>
    <m/>
    <m/>
    <m/>
    <s v="Yes"/>
    <s v="Yes"/>
    <m/>
    <m/>
    <n v="40"/>
    <n v="7.5"/>
    <m/>
    <s v="No"/>
    <m/>
    <n v="35406"/>
    <s v="Fall "/>
    <m/>
    <s v="No"/>
    <m/>
    <m/>
    <m/>
    <m/>
    <m/>
    <m/>
    <m/>
    <m/>
    <m/>
    <m/>
    <m/>
    <m/>
    <m/>
    <m/>
    <m/>
    <s v="Yes"/>
    <s v="General Library Book Budget"/>
    <m/>
    <m/>
    <s v="Donations from Faculty"/>
    <m/>
    <m/>
    <m/>
    <s v="Other"/>
    <s v="Student Equity"/>
    <n v="15530"/>
    <m/>
    <n v="711.81"/>
    <x v="1"/>
    <s v="Small"/>
  </r>
  <r>
    <s v="San Bernardino CCD"/>
    <x v="77"/>
    <s v="981"/>
    <s v="Multi-College District"/>
    <n v="20170"/>
    <x v="11"/>
    <n v="4461.9799999999996"/>
    <n v="20000"/>
    <n v="1"/>
    <n v="114"/>
    <n v="12"/>
    <m/>
    <m/>
    <m/>
    <m/>
    <m/>
    <m/>
    <n v="221"/>
    <n v="0"/>
    <n v="36"/>
    <n v="70"/>
    <m/>
    <m/>
    <m/>
    <m/>
    <m/>
    <m/>
    <m/>
    <n v="0"/>
    <m/>
    <m/>
    <m/>
    <m/>
    <m/>
    <m/>
    <m/>
    <m/>
    <n v="20000"/>
    <m/>
    <m/>
    <n v="20000"/>
    <m/>
    <m/>
    <m/>
    <m/>
    <m/>
    <m/>
    <m/>
    <m/>
    <m/>
    <m/>
    <m/>
    <m/>
    <m/>
    <m/>
    <m/>
    <m/>
    <m/>
    <m/>
    <m/>
    <m/>
    <m/>
    <m/>
    <n v="14182"/>
    <m/>
    <m/>
    <n v="14182"/>
    <m/>
    <m/>
    <m/>
    <m/>
    <m/>
    <m/>
    <m/>
    <m/>
    <m/>
    <m/>
    <n v="0"/>
    <m/>
    <m/>
    <m/>
    <m/>
    <m/>
    <m/>
    <m/>
    <m/>
    <m/>
    <m/>
    <m/>
    <m/>
    <m/>
    <m/>
    <m/>
    <m/>
    <m/>
    <m/>
    <m/>
    <m/>
    <m/>
    <m/>
    <m/>
    <m/>
    <m/>
    <m/>
    <m/>
    <m/>
    <m/>
    <m/>
    <m/>
    <m/>
    <m/>
    <m/>
    <n v="0"/>
    <m/>
    <m/>
    <m/>
    <m/>
    <m/>
    <m/>
    <m/>
    <m/>
    <m/>
    <m/>
    <m/>
    <m/>
    <n v="0"/>
    <m/>
    <m/>
    <m/>
    <m/>
    <m/>
    <m/>
    <m/>
    <m/>
    <m/>
    <m/>
    <m/>
    <m/>
    <n v="0"/>
    <m/>
    <m/>
    <m/>
    <m/>
    <m/>
    <m/>
    <m/>
    <m/>
    <m/>
    <m/>
    <m/>
    <n v="0.77"/>
    <n v="0.97"/>
    <m/>
    <m/>
    <m/>
    <m/>
    <m/>
    <m/>
    <m/>
    <m/>
    <m/>
    <m/>
    <m/>
    <m/>
    <m/>
    <n v="0"/>
    <m/>
    <m/>
    <m/>
    <m/>
    <m/>
    <m/>
    <m/>
    <m/>
    <m/>
    <n v="0"/>
    <m/>
    <m/>
    <m/>
    <m/>
    <m/>
    <m/>
    <m/>
    <m/>
    <m/>
    <n v="0"/>
    <m/>
    <m/>
    <m/>
    <m/>
    <m/>
    <m/>
    <m/>
    <m/>
    <m/>
    <m/>
    <n v="0"/>
    <n v="34182"/>
    <n v="0"/>
    <n v="34182"/>
    <s v="Dean or other administrator"/>
    <m/>
    <m/>
    <s v="no"/>
    <m/>
    <m/>
    <s v="Stipend"/>
    <m/>
    <m/>
    <s v=""/>
    <n v="782"/>
    <n v="62"/>
    <n v="188667"/>
    <n v="66"/>
    <m/>
    <n v="57398"/>
    <m/>
    <n v="0"/>
    <n v="188667"/>
    <m/>
    <m/>
    <m/>
    <m/>
    <m/>
    <m/>
    <m/>
    <s v="No"/>
    <m/>
    <n v="1"/>
    <n v="4"/>
    <m/>
    <m/>
    <m/>
    <m/>
    <n v="3"/>
    <n v="0"/>
    <n v="4"/>
    <n v="0.25"/>
    <n v="1.1599999999999999"/>
    <n v="2"/>
    <m/>
    <n v="1.41"/>
    <n v="0.25"/>
    <m/>
    <m/>
    <m/>
    <n v="3984"/>
    <s v="Actual"/>
    <n v="3379"/>
    <n v="10781"/>
    <n v="397"/>
    <n v="75"/>
    <n v="138"/>
    <m/>
    <m/>
    <m/>
    <m/>
    <n v="18754"/>
    <m/>
    <m/>
    <m/>
    <n v="11"/>
    <n v="24"/>
    <m/>
    <m/>
    <m/>
    <m/>
    <m/>
    <m/>
    <m/>
    <m/>
    <m/>
    <m/>
    <m/>
    <m/>
    <m/>
    <m/>
    <m/>
    <n v="42"/>
    <n v="10"/>
    <n v="2"/>
    <n v="42"/>
    <m/>
    <m/>
    <n v="1"/>
    <m/>
    <m/>
    <m/>
    <m/>
    <m/>
    <m/>
    <n v="2"/>
    <n v="2"/>
    <n v="83"/>
    <m/>
    <m/>
    <m/>
    <m/>
    <m/>
    <n v="14"/>
    <n v="14"/>
    <n v="14"/>
    <n v="14"/>
    <n v="7"/>
    <n v="0"/>
    <n v="0"/>
    <s v="12:00 am - 12:00pm"/>
    <s v="7:00 am - 9:00 pm"/>
    <s v="7:00 am - 9:00 pm"/>
    <s v="7:00 am - 9:00 pm"/>
    <s v="7:00 am - 2:00 pm"/>
    <n v="0"/>
    <n v="0"/>
    <s v="No"/>
    <m/>
    <m/>
    <m/>
    <m/>
    <m/>
    <m/>
    <m/>
    <m/>
    <m/>
    <m/>
    <m/>
    <m/>
    <m/>
    <m/>
    <n v="10"/>
    <n v="10"/>
    <n v="10"/>
    <n v="10"/>
    <n v="0"/>
    <n v="0"/>
    <n v="0"/>
    <s v="7:00 am - 5:00 pm"/>
    <s v="7:00 am - 5:00 pm"/>
    <s v="7:00 am - 5:00 pm"/>
    <s v="7:00 am - 5:00 pm"/>
    <n v="0"/>
    <n v="0"/>
    <n v="0"/>
    <s v="No"/>
    <m/>
    <m/>
    <m/>
    <m/>
    <s v="Yes"/>
    <s v="No"/>
    <n v="0"/>
    <s v="No"/>
    <n v="10"/>
    <n v="0"/>
    <n v="0"/>
    <s v="No"/>
    <m/>
    <n v="142360"/>
    <s v="Spring"/>
    <m/>
    <s v="No"/>
    <m/>
    <m/>
    <m/>
    <m/>
    <m/>
    <m/>
    <m/>
    <m/>
    <m/>
    <m/>
    <m/>
    <m/>
    <m/>
    <m/>
    <m/>
    <s v="Yes"/>
    <m/>
    <m/>
    <m/>
    <s v="Donations from Faculty"/>
    <m/>
    <m/>
    <m/>
    <m/>
    <m/>
    <n v="0"/>
    <m/>
    <n v="17847.919999999998"/>
    <x v="1"/>
    <s v="Small"/>
  </r>
  <r>
    <s v="Grossmont CCD"/>
    <x v="46"/>
    <s v="021"/>
    <s v="Multi-College District"/>
    <n v="20170"/>
    <x v="11"/>
    <n v="5394.73"/>
    <n v="33722"/>
    <n v="1"/>
    <n v="81"/>
    <n v="7"/>
    <m/>
    <m/>
    <m/>
    <m/>
    <m/>
    <m/>
    <n v="507"/>
    <n v="0"/>
    <n v="33"/>
    <n v="38"/>
    <m/>
    <m/>
    <m/>
    <m/>
    <m/>
    <m/>
    <m/>
    <n v="0"/>
    <m/>
    <m/>
    <m/>
    <n v="73907"/>
    <m/>
    <m/>
    <m/>
    <m/>
    <m/>
    <m/>
    <m/>
    <n v="73907"/>
    <m/>
    <m/>
    <m/>
    <m/>
    <m/>
    <m/>
    <m/>
    <m/>
    <m/>
    <m/>
    <m/>
    <m/>
    <m/>
    <m/>
    <m/>
    <m/>
    <m/>
    <n v="9337"/>
    <m/>
    <m/>
    <m/>
    <m/>
    <m/>
    <m/>
    <m/>
    <n v="9337"/>
    <m/>
    <m/>
    <m/>
    <m/>
    <m/>
    <m/>
    <m/>
    <m/>
    <m/>
    <m/>
    <n v="0"/>
    <m/>
    <m/>
    <m/>
    <m/>
    <m/>
    <m/>
    <m/>
    <m/>
    <m/>
    <m/>
    <m/>
    <m/>
    <m/>
    <m/>
    <m/>
    <m/>
    <m/>
    <m/>
    <m/>
    <m/>
    <m/>
    <m/>
    <m/>
    <m/>
    <m/>
    <m/>
    <m/>
    <m/>
    <m/>
    <m/>
    <m/>
    <m/>
    <m/>
    <m/>
    <n v="0"/>
    <n v="0"/>
    <m/>
    <m/>
    <m/>
    <m/>
    <m/>
    <m/>
    <m/>
    <m/>
    <m/>
    <m/>
    <m/>
    <n v="0"/>
    <m/>
    <m/>
    <m/>
    <m/>
    <n v="1049"/>
    <m/>
    <m/>
    <m/>
    <m/>
    <m/>
    <m/>
    <m/>
    <n v="1049"/>
    <m/>
    <m/>
    <m/>
    <m/>
    <m/>
    <m/>
    <m/>
    <m/>
    <m/>
    <m/>
    <m/>
    <n v="0.35"/>
    <n v="0.77"/>
    <m/>
    <m/>
    <m/>
    <m/>
    <m/>
    <m/>
    <m/>
    <m/>
    <m/>
    <m/>
    <m/>
    <m/>
    <m/>
    <n v="0"/>
    <m/>
    <m/>
    <m/>
    <m/>
    <m/>
    <m/>
    <m/>
    <m/>
    <m/>
    <n v="0"/>
    <m/>
    <m/>
    <m/>
    <m/>
    <m/>
    <m/>
    <m/>
    <m/>
    <m/>
    <n v="0"/>
    <m/>
    <m/>
    <m/>
    <m/>
    <m/>
    <m/>
    <m/>
    <m/>
    <m/>
    <m/>
    <n v="0"/>
    <n v="83244"/>
    <n v="0"/>
    <n v="83244"/>
    <s v="Dean or other administrator"/>
    <m/>
    <m/>
    <s v="no"/>
    <m/>
    <s v="Release time"/>
    <m/>
    <m/>
    <m/>
    <s v=""/>
    <n v="456"/>
    <n v="1912"/>
    <n v="69165"/>
    <n v="37"/>
    <m/>
    <n v="44944"/>
    <m/>
    <n v="0"/>
    <n v="0"/>
    <m/>
    <m/>
    <m/>
    <m/>
    <m/>
    <m/>
    <m/>
    <s v="No"/>
    <m/>
    <n v="3"/>
    <n v="2"/>
    <m/>
    <m/>
    <m/>
    <m/>
    <n v="4"/>
    <n v="0"/>
    <n v="5"/>
    <n v="3.25"/>
    <n v="4"/>
    <n v="2"/>
    <m/>
    <n v="7.25"/>
    <n v="3.25"/>
    <m/>
    <m/>
    <m/>
    <n v="1470"/>
    <s v="Actual"/>
    <n v="1913"/>
    <n v="4357"/>
    <n v="1113"/>
    <n v="129"/>
    <n v="18"/>
    <m/>
    <m/>
    <m/>
    <m/>
    <n v="9000"/>
    <m/>
    <m/>
    <m/>
    <n v="174"/>
    <n v="137"/>
    <m/>
    <m/>
    <m/>
    <m/>
    <m/>
    <m/>
    <m/>
    <m/>
    <m/>
    <m/>
    <m/>
    <m/>
    <m/>
    <m/>
    <m/>
    <n v="50"/>
    <n v="3"/>
    <n v="0"/>
    <n v="0"/>
    <m/>
    <m/>
    <n v="1684"/>
    <m/>
    <m/>
    <m/>
    <m/>
    <m/>
    <m/>
    <n v="0"/>
    <n v="0"/>
    <n v="0"/>
    <m/>
    <m/>
    <m/>
    <m/>
    <m/>
    <n v="10.5"/>
    <n v="10.5"/>
    <n v="10.5"/>
    <n v="10.5"/>
    <n v="0"/>
    <n v="0"/>
    <n v="0"/>
    <s v="9:00 am - 7:30pm"/>
    <s v="9:00 am - 7:30 pm"/>
    <s v="9:00 am - 7:30 pm"/>
    <s v="9:00 am - 7:30 pm"/>
    <m/>
    <m/>
    <m/>
    <s v="Yes"/>
    <n v="6"/>
    <n v="6"/>
    <n v="6"/>
    <n v="6"/>
    <n v="0"/>
    <n v="0"/>
    <n v="0"/>
    <s v="9:00 am - 3:00 pm"/>
    <s v="9:00 am - 3:00 pm"/>
    <s v="9:00 am - 3:00-pm"/>
    <s v="9:00 am - 3:00 pm"/>
    <m/>
    <m/>
    <m/>
    <n v="6"/>
    <n v="6"/>
    <n v="6"/>
    <n v="6"/>
    <n v="0"/>
    <n v="0"/>
    <n v="0"/>
    <s v="11:00 am - 5:00 pm"/>
    <s v="11:00 am - 5:00 pm"/>
    <s v="11:00 am - 5:00 pm"/>
    <s v="11:00 am - 5:00 pm"/>
    <m/>
    <m/>
    <m/>
    <s v="No"/>
    <m/>
    <m/>
    <m/>
    <m/>
    <s v="Yes"/>
    <s v="No"/>
    <n v="24"/>
    <m/>
    <n v="24"/>
    <n v="0"/>
    <n v="0"/>
    <s v="No"/>
    <m/>
    <n v="28786"/>
    <s v="Fall "/>
    <m/>
    <s v="No"/>
    <m/>
    <m/>
    <m/>
    <m/>
    <m/>
    <m/>
    <m/>
    <m/>
    <m/>
    <m/>
    <m/>
    <m/>
    <m/>
    <m/>
    <m/>
    <s v="Yes"/>
    <m/>
    <m/>
    <s v="College Foundation"/>
    <s v="Donations from Faculty"/>
    <m/>
    <m/>
    <m/>
    <m/>
    <m/>
    <n v="1000"/>
    <m/>
    <n v="1659.916923076923"/>
    <x v="1"/>
    <s v="Small"/>
  </r>
  <r>
    <s v="North Orange CCD"/>
    <x v="65"/>
    <s v="861"/>
    <s v="Multi-College District"/>
    <n v="20170"/>
    <x v="11"/>
    <n v="12765.48"/>
    <n v="33869"/>
    <n v="1"/>
    <n v="86"/>
    <n v="8"/>
    <m/>
    <m/>
    <m/>
    <m/>
    <m/>
    <m/>
    <n v="316"/>
    <n v="0"/>
    <n v="45"/>
    <n v="54"/>
    <m/>
    <m/>
    <m/>
    <m/>
    <m/>
    <m/>
    <m/>
    <n v="0"/>
    <m/>
    <m/>
    <m/>
    <n v="4977"/>
    <m/>
    <m/>
    <n v="10000"/>
    <m/>
    <n v="73351"/>
    <m/>
    <m/>
    <n v="88328"/>
    <m/>
    <m/>
    <m/>
    <m/>
    <m/>
    <m/>
    <m/>
    <m/>
    <m/>
    <m/>
    <m/>
    <m/>
    <m/>
    <m/>
    <m/>
    <m/>
    <m/>
    <m/>
    <m/>
    <m/>
    <m/>
    <m/>
    <n v="17428"/>
    <m/>
    <m/>
    <n v="17428"/>
    <m/>
    <m/>
    <m/>
    <m/>
    <m/>
    <m/>
    <m/>
    <m/>
    <m/>
    <m/>
    <n v="0"/>
    <m/>
    <m/>
    <m/>
    <m/>
    <m/>
    <m/>
    <m/>
    <m/>
    <m/>
    <m/>
    <m/>
    <m/>
    <m/>
    <m/>
    <m/>
    <m/>
    <m/>
    <m/>
    <m/>
    <m/>
    <m/>
    <m/>
    <m/>
    <m/>
    <m/>
    <m/>
    <m/>
    <m/>
    <m/>
    <m/>
    <m/>
    <m/>
    <m/>
    <m/>
    <n v="0"/>
    <m/>
    <m/>
    <m/>
    <m/>
    <m/>
    <m/>
    <m/>
    <m/>
    <n v="11735"/>
    <m/>
    <m/>
    <m/>
    <n v="11735"/>
    <m/>
    <m/>
    <m/>
    <m/>
    <n v="940"/>
    <m/>
    <m/>
    <m/>
    <m/>
    <m/>
    <m/>
    <m/>
    <n v="940"/>
    <m/>
    <m/>
    <m/>
    <m/>
    <m/>
    <m/>
    <m/>
    <m/>
    <m/>
    <m/>
    <m/>
    <n v="0.2"/>
    <n v="0.3"/>
    <m/>
    <m/>
    <m/>
    <m/>
    <m/>
    <m/>
    <m/>
    <m/>
    <m/>
    <m/>
    <m/>
    <m/>
    <m/>
    <n v="0"/>
    <m/>
    <m/>
    <m/>
    <m/>
    <m/>
    <m/>
    <m/>
    <m/>
    <m/>
    <n v="0"/>
    <m/>
    <m/>
    <m/>
    <m/>
    <m/>
    <m/>
    <m/>
    <m/>
    <m/>
    <n v="0"/>
    <m/>
    <m/>
    <m/>
    <m/>
    <m/>
    <m/>
    <m/>
    <m/>
    <m/>
    <m/>
    <n v="0"/>
    <n v="105756"/>
    <n v="0"/>
    <n v="105756"/>
    <s v="Dean or other administrator"/>
    <m/>
    <s v="Ed. D."/>
    <s v="yes"/>
    <m/>
    <s v="Release time"/>
    <m/>
    <m/>
    <m/>
    <s v=""/>
    <n v="1161"/>
    <n v="4406"/>
    <n v="8401"/>
    <n v="80"/>
    <m/>
    <n v="94"/>
    <m/>
    <n v="47"/>
    <n v="62"/>
    <m/>
    <m/>
    <m/>
    <m/>
    <m/>
    <m/>
    <m/>
    <s v="No"/>
    <m/>
    <n v="5"/>
    <n v="3"/>
    <m/>
    <m/>
    <m/>
    <m/>
    <n v="5"/>
    <n v="0"/>
    <n v="3"/>
    <n v="5.77"/>
    <n v="5"/>
    <n v="1"/>
    <m/>
    <n v="10.77"/>
    <n v="5.77"/>
    <m/>
    <m/>
    <m/>
    <n v="8238"/>
    <s v="Actual"/>
    <n v="4206"/>
    <n v="1915"/>
    <n v="17309"/>
    <n v="1144"/>
    <n v="56"/>
    <m/>
    <m/>
    <m/>
    <m/>
    <n v="32868"/>
    <m/>
    <m/>
    <m/>
    <n v="39"/>
    <n v="32"/>
    <m/>
    <m/>
    <m/>
    <m/>
    <m/>
    <m/>
    <m/>
    <m/>
    <m/>
    <m/>
    <m/>
    <m/>
    <m/>
    <m/>
    <m/>
    <n v="131"/>
    <n v="0"/>
    <n v="0"/>
    <n v="0"/>
    <m/>
    <m/>
    <n v="3878"/>
    <m/>
    <m/>
    <m/>
    <m/>
    <m/>
    <m/>
    <n v="1"/>
    <n v="2"/>
    <n v="43"/>
    <m/>
    <m/>
    <m/>
    <m/>
    <m/>
    <n v="13.5"/>
    <n v="13.5"/>
    <n v="13.5"/>
    <n v="13.5"/>
    <n v="5.5"/>
    <n v="0"/>
    <n v="0"/>
    <s v="7:30 am - 9:00pm"/>
    <s v="7:30 am  - 9:00 pm"/>
    <s v="7:30 am - 9:00 pm"/>
    <s v="7:30 am - 9:00 pm"/>
    <s v="7:30 am - 1:00 pm"/>
    <n v="0"/>
    <m/>
    <s v="No"/>
    <m/>
    <m/>
    <m/>
    <m/>
    <m/>
    <m/>
    <m/>
    <m/>
    <m/>
    <m/>
    <m/>
    <m/>
    <m/>
    <m/>
    <n v="8"/>
    <n v="8"/>
    <n v="8"/>
    <n v="8"/>
    <n v="0"/>
    <n v="0"/>
    <n v="0"/>
    <s v="10:00 am - 6:00 pm"/>
    <s v="10:00 am - 6:00 pm"/>
    <s v="10:00 am - 6:00 pm"/>
    <s v="10:00 am - 6:00 pm"/>
    <n v="0"/>
    <n v="0"/>
    <n v="0"/>
    <s v="No"/>
    <m/>
    <m/>
    <m/>
    <m/>
    <s v="Yes"/>
    <s v="Yes"/>
    <n v="0"/>
    <s v="No"/>
    <n v="32"/>
    <n v="0"/>
    <n v="0"/>
    <s v="No"/>
    <m/>
    <n v="171909"/>
    <s v="Spring"/>
    <m/>
    <s v="No"/>
    <m/>
    <m/>
    <m/>
    <m/>
    <m/>
    <m/>
    <m/>
    <m/>
    <m/>
    <m/>
    <m/>
    <m/>
    <m/>
    <m/>
    <m/>
    <s v="Yes"/>
    <s v="General Library Book Budget"/>
    <m/>
    <m/>
    <m/>
    <m/>
    <m/>
    <m/>
    <s v="Other"/>
    <s v="Lottery and BSI Grant"/>
    <n v="14977"/>
    <m/>
    <n v="2212.3882149046794"/>
    <x v="0"/>
    <s v="Medium"/>
  </r>
  <r>
    <s v="Foothill CCD"/>
    <x v="79"/>
    <s v="421"/>
    <s v="Multi-College District"/>
    <n v="20170"/>
    <x v="11"/>
    <n v="18246.759999999998"/>
    <n v="48000"/>
    <n v="1"/>
    <n v="3"/>
    <n v="11"/>
    <m/>
    <m/>
    <m/>
    <m/>
    <m/>
    <m/>
    <n v="935"/>
    <n v="146"/>
    <n v="24"/>
    <n v="64"/>
    <m/>
    <m/>
    <m/>
    <m/>
    <m/>
    <m/>
    <m/>
    <n v="0"/>
    <m/>
    <m/>
    <m/>
    <m/>
    <m/>
    <m/>
    <m/>
    <m/>
    <n v="39982"/>
    <m/>
    <m/>
    <n v="39982"/>
    <m/>
    <m/>
    <m/>
    <m/>
    <m/>
    <m/>
    <m/>
    <m/>
    <m/>
    <m/>
    <m/>
    <m/>
    <m/>
    <n v="3730"/>
    <m/>
    <m/>
    <m/>
    <m/>
    <m/>
    <m/>
    <m/>
    <m/>
    <m/>
    <m/>
    <m/>
    <n v="3730"/>
    <m/>
    <m/>
    <m/>
    <m/>
    <m/>
    <m/>
    <m/>
    <m/>
    <m/>
    <m/>
    <n v="0"/>
    <m/>
    <m/>
    <m/>
    <m/>
    <m/>
    <m/>
    <m/>
    <m/>
    <m/>
    <m/>
    <m/>
    <m/>
    <m/>
    <m/>
    <m/>
    <m/>
    <m/>
    <m/>
    <m/>
    <m/>
    <m/>
    <m/>
    <m/>
    <m/>
    <m/>
    <m/>
    <m/>
    <m/>
    <m/>
    <m/>
    <m/>
    <m/>
    <m/>
    <m/>
    <n v="0"/>
    <m/>
    <m/>
    <m/>
    <m/>
    <m/>
    <m/>
    <m/>
    <m/>
    <n v="18727"/>
    <m/>
    <m/>
    <m/>
    <n v="18727"/>
    <m/>
    <m/>
    <m/>
    <m/>
    <m/>
    <m/>
    <m/>
    <m/>
    <n v="5792"/>
    <m/>
    <m/>
    <m/>
    <n v="5792"/>
    <m/>
    <m/>
    <m/>
    <m/>
    <m/>
    <m/>
    <m/>
    <m/>
    <m/>
    <m/>
    <m/>
    <n v="0.67"/>
    <n v="0.87"/>
    <m/>
    <m/>
    <m/>
    <m/>
    <m/>
    <m/>
    <m/>
    <m/>
    <m/>
    <m/>
    <m/>
    <m/>
    <m/>
    <n v="0"/>
    <m/>
    <m/>
    <m/>
    <m/>
    <m/>
    <m/>
    <m/>
    <m/>
    <m/>
    <n v="0"/>
    <m/>
    <m/>
    <m/>
    <m/>
    <m/>
    <m/>
    <m/>
    <m/>
    <m/>
    <n v="0"/>
    <m/>
    <m/>
    <m/>
    <m/>
    <m/>
    <m/>
    <m/>
    <m/>
    <m/>
    <m/>
    <n v="0"/>
    <n v="43712"/>
    <n v="0"/>
    <n v="43712"/>
    <s v="Department chair (Faculty position)"/>
    <m/>
    <s v="M.L.S."/>
    <s v="yes"/>
    <m/>
    <m/>
    <s v="Stipend"/>
    <m/>
    <m/>
    <s v=""/>
    <n v="1304"/>
    <n v="5787"/>
    <n v="196086"/>
    <n v="66"/>
    <m/>
    <n v="75019"/>
    <m/>
    <n v="328"/>
    <n v="12007"/>
    <m/>
    <m/>
    <m/>
    <m/>
    <m/>
    <m/>
    <m/>
    <s v="No"/>
    <m/>
    <n v="4"/>
    <n v="3"/>
    <m/>
    <m/>
    <m/>
    <m/>
    <n v="10"/>
    <m/>
    <n v="42"/>
    <n v="4.43"/>
    <n v="9.375"/>
    <n v="8"/>
    <m/>
    <n v="13.805"/>
    <n v="4.43"/>
    <m/>
    <m/>
    <m/>
    <n v="2454"/>
    <s v="Estimate"/>
    <n v="9336"/>
    <n v="45570"/>
    <m/>
    <n v="3225"/>
    <m/>
    <m/>
    <m/>
    <m/>
    <m/>
    <n v="60585"/>
    <m/>
    <m/>
    <m/>
    <n v="115"/>
    <n v="97"/>
    <m/>
    <m/>
    <m/>
    <m/>
    <m/>
    <m/>
    <m/>
    <m/>
    <m/>
    <m/>
    <m/>
    <m/>
    <m/>
    <m/>
    <m/>
    <n v="131"/>
    <n v="2"/>
    <m/>
    <m/>
    <m/>
    <m/>
    <n v="4585"/>
    <m/>
    <m/>
    <m/>
    <m/>
    <m/>
    <m/>
    <n v="3"/>
    <n v="6"/>
    <n v="179"/>
    <m/>
    <m/>
    <m/>
    <m/>
    <m/>
    <n v="13"/>
    <n v="13"/>
    <n v="13"/>
    <n v="13"/>
    <n v="11"/>
    <n v="0"/>
    <n v="0"/>
    <s v="8:00 am - 9:00 pm"/>
    <s v="8:00 am - 9:00 pm"/>
    <s v="8:00 am - 9:00 pm"/>
    <s v="8:00 am - 9:00 pm"/>
    <s v="8:00 am - 7:00 pm"/>
    <m/>
    <m/>
    <s v="No"/>
    <m/>
    <m/>
    <m/>
    <m/>
    <m/>
    <m/>
    <m/>
    <m/>
    <m/>
    <m/>
    <m/>
    <m/>
    <m/>
    <m/>
    <n v="10"/>
    <n v="10"/>
    <n v="10"/>
    <n v="10"/>
    <n v="0"/>
    <n v="0"/>
    <n v="0"/>
    <s v="9:00 am - 7:00 pm"/>
    <s v="9:00 am - 7:00 pm"/>
    <s v="9:00 am - 7:00 pm"/>
    <s v="9:00 am - 7:00 pm"/>
    <m/>
    <m/>
    <m/>
    <s v="No"/>
    <m/>
    <m/>
    <m/>
    <m/>
    <s v="Yes"/>
    <s v="No"/>
    <m/>
    <s v="No"/>
    <n v="32"/>
    <n v="0"/>
    <n v="0"/>
    <s v="No"/>
    <m/>
    <n v="677475"/>
    <s v="Fall "/>
    <m/>
    <s v="Yes"/>
    <m/>
    <m/>
    <m/>
    <m/>
    <m/>
    <m/>
    <m/>
    <m/>
    <m/>
    <m/>
    <m/>
    <m/>
    <m/>
    <m/>
    <m/>
    <s v="Yes"/>
    <m/>
    <s v="Student Government"/>
    <m/>
    <s v="Donations from Faculty"/>
    <m/>
    <m/>
    <m/>
    <m/>
    <m/>
    <n v="15000"/>
    <m/>
    <n v="4118.9074492099326"/>
    <x v="2"/>
    <s v="Medium"/>
  </r>
  <r>
    <s v="Los Rios CCD"/>
    <x v="8"/>
    <s v="234"/>
    <s v="Multi-College District"/>
    <n v="20170"/>
    <x v="11"/>
    <n v="6013.94"/>
    <n v="12177"/>
    <n v="1"/>
    <n v="55"/>
    <n v="3"/>
    <m/>
    <m/>
    <m/>
    <m/>
    <m/>
    <m/>
    <n v="375"/>
    <n v="0"/>
    <n v="37"/>
    <n v="12"/>
    <m/>
    <m/>
    <m/>
    <m/>
    <m/>
    <m/>
    <m/>
    <n v="0"/>
    <m/>
    <m/>
    <m/>
    <m/>
    <m/>
    <m/>
    <m/>
    <m/>
    <n v="20638"/>
    <n v="3109"/>
    <s v="Fines and Fees"/>
    <n v="23747"/>
    <m/>
    <m/>
    <m/>
    <m/>
    <m/>
    <m/>
    <m/>
    <m/>
    <m/>
    <m/>
    <m/>
    <m/>
    <m/>
    <m/>
    <m/>
    <m/>
    <m/>
    <m/>
    <m/>
    <m/>
    <m/>
    <m/>
    <n v="4646"/>
    <m/>
    <m/>
    <n v="4646"/>
    <m/>
    <m/>
    <m/>
    <m/>
    <m/>
    <m/>
    <m/>
    <m/>
    <m/>
    <m/>
    <n v="0"/>
    <m/>
    <m/>
    <m/>
    <m/>
    <m/>
    <m/>
    <m/>
    <m/>
    <m/>
    <m/>
    <m/>
    <m/>
    <m/>
    <m/>
    <m/>
    <m/>
    <m/>
    <m/>
    <m/>
    <m/>
    <m/>
    <m/>
    <m/>
    <m/>
    <m/>
    <m/>
    <m/>
    <m/>
    <m/>
    <m/>
    <m/>
    <m/>
    <m/>
    <m/>
    <n v="0"/>
    <m/>
    <m/>
    <m/>
    <n v="39019"/>
    <m/>
    <m/>
    <m/>
    <m/>
    <m/>
    <m/>
    <m/>
    <m/>
    <n v="39019"/>
    <m/>
    <m/>
    <m/>
    <m/>
    <m/>
    <m/>
    <m/>
    <m/>
    <n v="47"/>
    <m/>
    <m/>
    <m/>
    <n v="47"/>
    <m/>
    <m/>
    <m/>
    <m/>
    <m/>
    <m/>
    <m/>
    <m/>
    <m/>
    <m/>
    <m/>
    <n v="0.19"/>
    <n v="0.86"/>
    <m/>
    <m/>
    <m/>
    <m/>
    <m/>
    <m/>
    <m/>
    <m/>
    <m/>
    <m/>
    <m/>
    <m/>
    <m/>
    <n v="0"/>
    <m/>
    <m/>
    <m/>
    <m/>
    <m/>
    <m/>
    <m/>
    <m/>
    <m/>
    <n v="0"/>
    <m/>
    <m/>
    <m/>
    <m/>
    <m/>
    <m/>
    <m/>
    <m/>
    <m/>
    <n v="0"/>
    <m/>
    <m/>
    <m/>
    <m/>
    <m/>
    <m/>
    <m/>
    <m/>
    <m/>
    <m/>
    <n v="0"/>
    <n v="28393"/>
    <n v="0"/>
    <n v="28393"/>
    <s v="Dean or other administrator"/>
    <m/>
    <m/>
    <s v="no"/>
    <m/>
    <m/>
    <s v="Stipend"/>
    <m/>
    <m/>
    <s v=""/>
    <n v="633"/>
    <n v="820"/>
    <n v="19"/>
    <n v="46"/>
    <m/>
    <n v="26283"/>
    <m/>
    <n v="7"/>
    <n v="176"/>
    <m/>
    <m/>
    <m/>
    <m/>
    <m/>
    <m/>
    <m/>
    <s v="Yes"/>
    <s v="ProQuest"/>
    <n v="5"/>
    <n v="3"/>
    <m/>
    <m/>
    <m/>
    <m/>
    <n v="3"/>
    <n v="0"/>
    <n v="3"/>
    <n v="5.6"/>
    <n v="3"/>
    <n v="0"/>
    <m/>
    <n v="8.6"/>
    <n v="5.6"/>
    <m/>
    <m/>
    <m/>
    <n v="2823"/>
    <s v="Actual"/>
    <n v="3983"/>
    <n v="3250"/>
    <n v="661"/>
    <n v="152"/>
    <n v="0"/>
    <m/>
    <m/>
    <m/>
    <m/>
    <n v="10869"/>
    <m/>
    <m/>
    <m/>
    <n v="643"/>
    <n v="568"/>
    <m/>
    <m/>
    <m/>
    <m/>
    <m/>
    <m/>
    <m/>
    <m/>
    <m/>
    <m/>
    <m/>
    <m/>
    <m/>
    <m/>
    <m/>
    <n v="138"/>
    <n v="3"/>
    <m/>
    <m/>
    <m/>
    <m/>
    <n v="3985"/>
    <m/>
    <m/>
    <m/>
    <m/>
    <m/>
    <m/>
    <n v="1"/>
    <n v="3"/>
    <n v="51"/>
    <m/>
    <m/>
    <m/>
    <m/>
    <m/>
    <n v="12"/>
    <n v="12"/>
    <n v="12"/>
    <n v="12"/>
    <n v="9"/>
    <n v="0"/>
    <n v="0"/>
    <s v="8:00 am - 8:00 pm"/>
    <s v="8:00 am - 8:00 pm"/>
    <s v="8:00 am - 8:00 pm"/>
    <s v="8:00 am - 8:00 pm"/>
    <s v="8:00 am - 5:00 pm"/>
    <m/>
    <m/>
    <s v="No"/>
    <m/>
    <m/>
    <m/>
    <m/>
    <m/>
    <m/>
    <m/>
    <m/>
    <m/>
    <m/>
    <m/>
    <m/>
    <m/>
    <m/>
    <n v="10"/>
    <n v="10"/>
    <n v="10"/>
    <n v="10"/>
    <n v="0"/>
    <n v="0"/>
    <n v="0"/>
    <s v="8:00 am - 6:00 pm"/>
    <s v="8:00 am - 6:00 pm"/>
    <s v="8:00 am - 6:00 pm"/>
    <s v="8:00 am - 6:00 pm"/>
    <m/>
    <m/>
    <m/>
    <s v="No"/>
    <m/>
    <m/>
    <m/>
    <m/>
    <s v="Yes"/>
    <s v="No"/>
    <m/>
    <s v="No"/>
    <n v="32"/>
    <n v="0"/>
    <n v="0"/>
    <s v="No"/>
    <m/>
    <n v="47892"/>
    <s v="Fall "/>
    <m/>
    <s v="No"/>
    <m/>
    <m/>
    <m/>
    <m/>
    <m/>
    <m/>
    <m/>
    <m/>
    <m/>
    <m/>
    <m/>
    <m/>
    <m/>
    <m/>
    <m/>
    <s v="Yes"/>
    <m/>
    <m/>
    <m/>
    <s v="Donations from Faculty"/>
    <m/>
    <m/>
    <m/>
    <m/>
    <m/>
    <n v="0"/>
    <m/>
    <n v="1073.9178571428572"/>
    <x v="1"/>
    <s v="Small"/>
  </r>
  <r>
    <s v="Foothill CCD"/>
    <x v="3"/>
    <s v="422"/>
    <s v="Multi-College District"/>
    <n v="20170"/>
    <x v="11"/>
    <n v="13235.64"/>
    <n v="37500"/>
    <n v="0"/>
    <n v="45"/>
    <n v="10"/>
    <m/>
    <m/>
    <m/>
    <m/>
    <m/>
    <m/>
    <n v="498"/>
    <m/>
    <m/>
    <n v="60"/>
    <m/>
    <m/>
    <m/>
    <m/>
    <m/>
    <m/>
    <m/>
    <n v="0"/>
    <m/>
    <m/>
    <m/>
    <n v="40258"/>
    <m/>
    <m/>
    <m/>
    <m/>
    <m/>
    <m/>
    <m/>
    <n v="40258"/>
    <m/>
    <m/>
    <m/>
    <m/>
    <m/>
    <m/>
    <m/>
    <m/>
    <m/>
    <m/>
    <m/>
    <m/>
    <m/>
    <m/>
    <m/>
    <m/>
    <m/>
    <n v="46021"/>
    <m/>
    <m/>
    <m/>
    <m/>
    <m/>
    <m/>
    <m/>
    <n v="46021"/>
    <m/>
    <m/>
    <m/>
    <m/>
    <m/>
    <m/>
    <m/>
    <m/>
    <m/>
    <m/>
    <n v="0"/>
    <m/>
    <m/>
    <m/>
    <m/>
    <m/>
    <m/>
    <m/>
    <m/>
    <m/>
    <m/>
    <m/>
    <m/>
    <m/>
    <m/>
    <m/>
    <m/>
    <m/>
    <m/>
    <m/>
    <m/>
    <m/>
    <m/>
    <m/>
    <m/>
    <m/>
    <m/>
    <m/>
    <m/>
    <m/>
    <m/>
    <m/>
    <m/>
    <m/>
    <m/>
    <n v="0"/>
    <m/>
    <m/>
    <m/>
    <m/>
    <n v="5990"/>
    <m/>
    <m/>
    <m/>
    <m/>
    <m/>
    <m/>
    <m/>
    <n v="5990"/>
    <m/>
    <m/>
    <m/>
    <m/>
    <n v="117"/>
    <m/>
    <m/>
    <m/>
    <m/>
    <m/>
    <m/>
    <m/>
    <n v="117"/>
    <m/>
    <m/>
    <m/>
    <m/>
    <m/>
    <m/>
    <m/>
    <m/>
    <m/>
    <m/>
    <m/>
    <n v="0.64"/>
    <n v="0.92"/>
    <m/>
    <m/>
    <m/>
    <m/>
    <m/>
    <m/>
    <m/>
    <m/>
    <m/>
    <m/>
    <m/>
    <m/>
    <m/>
    <n v="0"/>
    <m/>
    <m/>
    <m/>
    <m/>
    <m/>
    <m/>
    <m/>
    <m/>
    <m/>
    <n v="0"/>
    <m/>
    <m/>
    <m/>
    <m/>
    <m/>
    <m/>
    <m/>
    <m/>
    <m/>
    <n v="0"/>
    <m/>
    <m/>
    <m/>
    <m/>
    <m/>
    <m/>
    <m/>
    <m/>
    <m/>
    <m/>
    <n v="0"/>
    <n v="86279"/>
    <n v="0"/>
    <n v="86279"/>
    <s v="Dean or other administrator"/>
    <m/>
    <m/>
    <s v="no"/>
    <s v="None"/>
    <m/>
    <m/>
    <m/>
    <m/>
    <s v=""/>
    <n v="647"/>
    <n v="2468"/>
    <n v="11855"/>
    <n v="235"/>
    <m/>
    <n v="77187"/>
    <m/>
    <n v="2"/>
    <n v="0"/>
    <m/>
    <m/>
    <m/>
    <m/>
    <m/>
    <m/>
    <m/>
    <s v="No"/>
    <m/>
    <n v="4"/>
    <n v="4"/>
    <m/>
    <m/>
    <m/>
    <m/>
    <n v="6"/>
    <n v="0"/>
    <n v="0"/>
    <n v="4.96"/>
    <n v="6"/>
    <n v="1"/>
    <m/>
    <n v="10.96"/>
    <n v="4.96"/>
    <m/>
    <m/>
    <m/>
    <n v="10883"/>
    <s v="Actual"/>
    <n v="4207"/>
    <n v="15392"/>
    <m/>
    <m/>
    <m/>
    <m/>
    <m/>
    <m/>
    <m/>
    <n v="30482"/>
    <m/>
    <m/>
    <m/>
    <n v="56"/>
    <n v="16"/>
    <m/>
    <m/>
    <m/>
    <m/>
    <m/>
    <m/>
    <m/>
    <m/>
    <m/>
    <m/>
    <m/>
    <m/>
    <m/>
    <m/>
    <m/>
    <n v="11"/>
    <n v="24"/>
    <m/>
    <m/>
    <m/>
    <m/>
    <m/>
    <m/>
    <m/>
    <m/>
    <m/>
    <m/>
    <m/>
    <n v="1"/>
    <n v="3"/>
    <n v="56"/>
    <m/>
    <m/>
    <m/>
    <m/>
    <m/>
    <n v="11.25"/>
    <n v="11.25"/>
    <n v="11.25"/>
    <n v="11.25"/>
    <n v="8.25"/>
    <n v="0"/>
    <n v="0"/>
    <s v="7.45am - 7pm"/>
    <s v="7:45 am - 7:00 pm"/>
    <s v="7:45 am -7:00 pm"/>
    <s v="7:45 am - 7:00 pm"/>
    <s v="7:45 am - 4:00 pm"/>
    <m/>
    <m/>
    <s v="No"/>
    <m/>
    <m/>
    <m/>
    <m/>
    <m/>
    <m/>
    <m/>
    <m/>
    <m/>
    <m/>
    <m/>
    <m/>
    <m/>
    <m/>
    <n v="11.25"/>
    <n v="11.25"/>
    <n v="11.25"/>
    <n v="11.25"/>
    <n v="8.25"/>
    <n v="0"/>
    <n v="0"/>
    <s v="7:45 am - 7:00 pm"/>
    <s v="7:45 am - 7:00 pm"/>
    <s v="7:45 am - 7:00 pm"/>
    <s v="7:45 am - 7:00 pm"/>
    <s v="7:45 am - 4:00 pm"/>
    <m/>
    <m/>
    <s v="No"/>
    <m/>
    <m/>
    <m/>
    <m/>
    <s v="Yes"/>
    <s v="Yes"/>
    <n v="11.25"/>
    <s v="No"/>
    <n v="11.25"/>
    <n v="0"/>
    <n v="0"/>
    <s v="No"/>
    <m/>
    <n v="557410"/>
    <s v="Fall "/>
    <m/>
    <s v="No"/>
    <m/>
    <m/>
    <m/>
    <m/>
    <m/>
    <m/>
    <m/>
    <m/>
    <m/>
    <m/>
    <m/>
    <m/>
    <m/>
    <m/>
    <m/>
    <s v="Yes"/>
    <m/>
    <s v="Student Government"/>
    <m/>
    <s v="Donations from Faculty"/>
    <m/>
    <m/>
    <m/>
    <m/>
    <m/>
    <n v="0"/>
    <m/>
    <n v="2668.4758064516127"/>
    <x v="2"/>
    <s v="Medium"/>
  </r>
  <r>
    <s v="State Center CCD"/>
    <x v="10"/>
    <s v="571"/>
    <s v="Multi-College District"/>
    <n v="20170"/>
    <x v="11"/>
    <n v="17419.68"/>
    <n v="30000"/>
    <n v="1"/>
    <n v="125"/>
    <n v="0"/>
    <m/>
    <m/>
    <m/>
    <m/>
    <m/>
    <m/>
    <n v="600"/>
    <n v="38"/>
    <n v="49"/>
    <n v="0"/>
    <m/>
    <m/>
    <m/>
    <m/>
    <m/>
    <m/>
    <m/>
    <n v="0"/>
    <m/>
    <m/>
    <m/>
    <m/>
    <m/>
    <m/>
    <m/>
    <m/>
    <n v="62896"/>
    <m/>
    <m/>
    <n v="62896"/>
    <m/>
    <m/>
    <m/>
    <m/>
    <m/>
    <m/>
    <m/>
    <m/>
    <m/>
    <m/>
    <m/>
    <m/>
    <m/>
    <m/>
    <m/>
    <m/>
    <m/>
    <m/>
    <m/>
    <m/>
    <m/>
    <m/>
    <n v="34073"/>
    <m/>
    <m/>
    <n v="34073"/>
    <m/>
    <m/>
    <m/>
    <m/>
    <m/>
    <m/>
    <m/>
    <m/>
    <m/>
    <m/>
    <n v="0"/>
    <m/>
    <m/>
    <m/>
    <m/>
    <m/>
    <m/>
    <m/>
    <m/>
    <m/>
    <m/>
    <m/>
    <m/>
    <m/>
    <m/>
    <m/>
    <m/>
    <m/>
    <m/>
    <m/>
    <m/>
    <m/>
    <m/>
    <m/>
    <m/>
    <m/>
    <m/>
    <m/>
    <m/>
    <m/>
    <m/>
    <m/>
    <m/>
    <m/>
    <m/>
    <n v="0"/>
    <m/>
    <m/>
    <m/>
    <m/>
    <m/>
    <m/>
    <m/>
    <m/>
    <n v="38658"/>
    <m/>
    <m/>
    <m/>
    <n v="38658"/>
    <m/>
    <m/>
    <m/>
    <m/>
    <m/>
    <m/>
    <m/>
    <m/>
    <n v="1396"/>
    <m/>
    <m/>
    <m/>
    <n v="1396"/>
    <m/>
    <m/>
    <m/>
    <m/>
    <m/>
    <m/>
    <m/>
    <m/>
    <m/>
    <m/>
    <m/>
    <n v="0.47"/>
    <n v="0.85"/>
    <m/>
    <m/>
    <m/>
    <m/>
    <m/>
    <m/>
    <m/>
    <m/>
    <m/>
    <m/>
    <m/>
    <m/>
    <m/>
    <n v="0"/>
    <m/>
    <m/>
    <m/>
    <m/>
    <m/>
    <m/>
    <m/>
    <m/>
    <m/>
    <n v="0"/>
    <m/>
    <m/>
    <m/>
    <m/>
    <m/>
    <m/>
    <m/>
    <m/>
    <m/>
    <n v="0"/>
    <m/>
    <m/>
    <m/>
    <m/>
    <m/>
    <m/>
    <m/>
    <m/>
    <m/>
    <m/>
    <n v="0"/>
    <n v="96969"/>
    <n v="0"/>
    <n v="96969"/>
    <s v="Dean or other administrator"/>
    <m/>
    <s v="M.L.I.S."/>
    <s v="yes"/>
    <s v="None"/>
    <m/>
    <m/>
    <m/>
    <m/>
    <s v=""/>
    <n v="1817"/>
    <n v="3742"/>
    <n v="28248"/>
    <n v="137"/>
    <m/>
    <n v="74846"/>
    <m/>
    <n v="190"/>
    <n v="14"/>
    <m/>
    <m/>
    <m/>
    <m/>
    <m/>
    <m/>
    <m/>
    <s v="No"/>
    <m/>
    <n v="5"/>
    <n v="3"/>
    <m/>
    <m/>
    <m/>
    <m/>
    <n v="7"/>
    <n v="1"/>
    <n v="17"/>
    <n v="5.87"/>
    <n v="7.5"/>
    <n v="16"/>
    <m/>
    <n v="13.370000000000001"/>
    <n v="5.87"/>
    <m/>
    <m/>
    <m/>
    <n v="6793"/>
    <s v="Actual"/>
    <n v="16711"/>
    <n v="9632"/>
    <n v="10040"/>
    <n v="945"/>
    <n v="58"/>
    <m/>
    <m/>
    <m/>
    <m/>
    <n v="44179"/>
    <m/>
    <m/>
    <m/>
    <n v="411"/>
    <n v="23"/>
    <m/>
    <m/>
    <m/>
    <m/>
    <m/>
    <m/>
    <m/>
    <m/>
    <m/>
    <m/>
    <m/>
    <m/>
    <m/>
    <m/>
    <m/>
    <n v="123"/>
    <m/>
    <m/>
    <m/>
    <m/>
    <m/>
    <n v="3175"/>
    <m/>
    <m/>
    <m/>
    <m/>
    <m/>
    <m/>
    <n v="4"/>
    <n v="17"/>
    <n v="269"/>
    <m/>
    <m/>
    <m/>
    <m/>
    <m/>
    <n v="12"/>
    <n v="12"/>
    <n v="12"/>
    <n v="12"/>
    <n v="6.5"/>
    <n v="6"/>
    <n v="0"/>
    <s v="7:30 am - 7:30 pm"/>
    <s v="7:30 am - 7:30 pm"/>
    <s v="7:30 am - 7:30 pm"/>
    <s v="7:30 am - 7:30 pm"/>
    <s v="7:30 am - 2:00 pm"/>
    <s v="9:00 am - 3:00 pm"/>
    <m/>
    <s v="No"/>
    <m/>
    <m/>
    <m/>
    <m/>
    <m/>
    <m/>
    <m/>
    <m/>
    <m/>
    <m/>
    <m/>
    <m/>
    <m/>
    <m/>
    <n v="9"/>
    <n v="9"/>
    <n v="9"/>
    <n v="9"/>
    <n v="6.5"/>
    <n v="5"/>
    <n v="0"/>
    <s v="7:30 am - 4:30 pm"/>
    <s v="7:30 am - 4:30 pm"/>
    <s v="7:30 am - 4:30 pm"/>
    <s v="7:30 am - 4:30 pm"/>
    <s v="7:30 am - 2:00 pm"/>
    <s v="9:00 am - 2:00 pm"/>
    <m/>
    <s v="No"/>
    <m/>
    <m/>
    <m/>
    <m/>
    <s v="Yes"/>
    <s v="No"/>
    <m/>
    <s v="No"/>
    <n v="47.5"/>
    <n v="5"/>
    <n v="0"/>
    <s v="Yes"/>
    <n v="6"/>
    <n v="364041"/>
    <s v="Fall "/>
    <m/>
    <s v="No"/>
    <m/>
    <m/>
    <m/>
    <m/>
    <m/>
    <m/>
    <m/>
    <m/>
    <m/>
    <m/>
    <m/>
    <m/>
    <m/>
    <m/>
    <m/>
    <s v="Yes"/>
    <m/>
    <m/>
    <m/>
    <s v="Donations from Faculty"/>
    <m/>
    <m/>
    <m/>
    <s v="Other"/>
    <s v="Student Equity"/>
    <n v="8193.83"/>
    <m/>
    <n v="2967.5775127768316"/>
    <x v="2"/>
    <s v="Medium"/>
  </r>
  <r>
    <s v="Glendale CCD"/>
    <x v="4"/>
    <s v="731"/>
    <s v="Single College District"/>
    <n v="20170"/>
    <x v="11"/>
    <n v="12498.26"/>
    <n v="35351"/>
    <n v="1"/>
    <n v="266"/>
    <n v="13"/>
    <m/>
    <m/>
    <m/>
    <m/>
    <m/>
    <m/>
    <n v="476"/>
    <n v="0"/>
    <n v="27"/>
    <n v="64"/>
    <m/>
    <m/>
    <m/>
    <m/>
    <m/>
    <m/>
    <m/>
    <n v="0"/>
    <m/>
    <m/>
    <m/>
    <m/>
    <m/>
    <m/>
    <m/>
    <m/>
    <n v="60090"/>
    <m/>
    <m/>
    <n v="60090"/>
    <m/>
    <m/>
    <m/>
    <m/>
    <m/>
    <m/>
    <m/>
    <m/>
    <m/>
    <m/>
    <m/>
    <m/>
    <m/>
    <m/>
    <m/>
    <m/>
    <m/>
    <m/>
    <m/>
    <m/>
    <m/>
    <m/>
    <n v="5936"/>
    <m/>
    <m/>
    <n v="5936"/>
    <m/>
    <m/>
    <m/>
    <m/>
    <m/>
    <m/>
    <m/>
    <m/>
    <m/>
    <m/>
    <n v="0"/>
    <m/>
    <m/>
    <m/>
    <m/>
    <m/>
    <m/>
    <m/>
    <m/>
    <m/>
    <m/>
    <m/>
    <m/>
    <m/>
    <m/>
    <m/>
    <m/>
    <m/>
    <m/>
    <m/>
    <m/>
    <m/>
    <m/>
    <m/>
    <m/>
    <m/>
    <m/>
    <m/>
    <m/>
    <m/>
    <m/>
    <m/>
    <m/>
    <m/>
    <m/>
    <n v="0"/>
    <m/>
    <m/>
    <m/>
    <m/>
    <m/>
    <m/>
    <m/>
    <m/>
    <m/>
    <m/>
    <m/>
    <m/>
    <n v="0"/>
    <m/>
    <m/>
    <m/>
    <m/>
    <m/>
    <m/>
    <m/>
    <m/>
    <n v="9000"/>
    <m/>
    <m/>
    <m/>
    <n v="9000"/>
    <m/>
    <m/>
    <m/>
    <m/>
    <m/>
    <m/>
    <m/>
    <m/>
    <m/>
    <m/>
    <m/>
    <n v="0.31"/>
    <n v="0.55000000000000004"/>
    <m/>
    <m/>
    <m/>
    <m/>
    <m/>
    <m/>
    <m/>
    <m/>
    <m/>
    <m/>
    <m/>
    <m/>
    <m/>
    <n v="0"/>
    <m/>
    <m/>
    <m/>
    <m/>
    <m/>
    <m/>
    <m/>
    <m/>
    <m/>
    <n v="0"/>
    <m/>
    <m/>
    <m/>
    <m/>
    <m/>
    <m/>
    <m/>
    <m/>
    <m/>
    <n v="0"/>
    <m/>
    <m/>
    <m/>
    <m/>
    <m/>
    <m/>
    <m/>
    <m/>
    <m/>
    <m/>
    <n v="0"/>
    <n v="66026"/>
    <n v="0"/>
    <n v="66026"/>
    <s v="Dean or other administrator"/>
    <m/>
    <s v="M.L.I.S."/>
    <s v="yes"/>
    <s v="None"/>
    <m/>
    <m/>
    <m/>
    <m/>
    <s v=""/>
    <n v="1804"/>
    <n v="682"/>
    <n v="70430"/>
    <n v="59"/>
    <m/>
    <n v="70114"/>
    <m/>
    <n v="3"/>
    <n v="5914"/>
    <m/>
    <m/>
    <m/>
    <m/>
    <m/>
    <m/>
    <m/>
    <s v="Yes"/>
    <s v="Kanopy Video"/>
    <n v="6"/>
    <n v="14"/>
    <m/>
    <m/>
    <m/>
    <m/>
    <n v="7"/>
    <n v="5"/>
    <n v="4"/>
    <n v="9.3699999999999992"/>
    <n v="9.5"/>
    <n v="1"/>
    <m/>
    <n v="18.869999999999997"/>
    <n v="9.3699999999999992"/>
    <m/>
    <m/>
    <m/>
    <n v="15701"/>
    <s v="Actual"/>
    <n v="6486"/>
    <n v="36025"/>
    <n v="14638"/>
    <n v="4380"/>
    <n v="233"/>
    <m/>
    <m/>
    <m/>
    <m/>
    <n v="77463"/>
    <m/>
    <m/>
    <m/>
    <n v="94"/>
    <n v="29"/>
    <m/>
    <m/>
    <m/>
    <m/>
    <m/>
    <m/>
    <m/>
    <m/>
    <m/>
    <m/>
    <m/>
    <m/>
    <m/>
    <m/>
    <m/>
    <n v="56"/>
    <m/>
    <n v="305"/>
    <m/>
    <m/>
    <m/>
    <n v="4963"/>
    <m/>
    <m/>
    <m/>
    <m/>
    <m/>
    <m/>
    <n v="2"/>
    <n v="5"/>
    <n v="101"/>
    <m/>
    <m/>
    <m/>
    <m/>
    <m/>
    <n v="13"/>
    <n v="13"/>
    <n v="13"/>
    <n v="13"/>
    <n v="4"/>
    <n v="4"/>
    <m/>
    <s v="8 a.m. - 9 p.m."/>
    <s v="8:00 am - 9:00 pm"/>
    <s v="8:00 am - 9:00 pm"/>
    <s v="8:00 am - 9:00 pm"/>
    <s v="10:00 am- 2:00 p.m."/>
    <s v="10:00 am - 2:00 p.m."/>
    <m/>
    <s v="Yes"/>
    <n v="12"/>
    <n v="12"/>
    <n v="12"/>
    <n v="12"/>
    <n v="4"/>
    <m/>
    <m/>
    <s v="8:00 am - 8:00 pm"/>
    <s v="8:00 am - 8:00 pm"/>
    <s v="8 a.m. - 8 p.m."/>
    <s v="8:00 am - 8:00 pm"/>
    <s v="10:00 am - 2:00 pm"/>
    <m/>
    <m/>
    <n v="12"/>
    <n v="12"/>
    <n v="12"/>
    <n v="12"/>
    <n v="4"/>
    <m/>
    <m/>
    <s v="8:00 am - 8:00 pm"/>
    <s v="8:00 am - 8:00 pm"/>
    <s v="8:00 am - 8:00 pm"/>
    <s v="8:00 am - 8:00 p.m."/>
    <s v="10 am - 2 pm"/>
    <m/>
    <m/>
    <s v="Yes"/>
    <m/>
    <m/>
    <m/>
    <m/>
    <s v="Yes"/>
    <s v="Yes"/>
    <n v="52"/>
    <m/>
    <n v="52"/>
    <n v="4"/>
    <n v="0"/>
    <s v="No"/>
    <m/>
    <n v="523070"/>
    <s v="Fall "/>
    <m/>
    <s v="Yes"/>
    <m/>
    <m/>
    <m/>
    <m/>
    <m/>
    <m/>
    <m/>
    <m/>
    <m/>
    <m/>
    <m/>
    <m/>
    <m/>
    <m/>
    <m/>
    <s v="Yes"/>
    <m/>
    <m/>
    <m/>
    <m/>
    <m/>
    <m/>
    <m/>
    <s v="Other"/>
    <s v="Lottery Funds"/>
    <n v="7160.18"/>
    <m/>
    <n v="1333.8591248665957"/>
    <x v="0"/>
    <s v="Medium"/>
  </r>
  <r>
    <s v="Los Angeles CCD"/>
    <x v="83"/>
    <s v="741"/>
    <s v="Multi-College District"/>
    <n v="20170"/>
    <x v="11"/>
    <n v="10967.64"/>
    <n v="44100"/>
    <n v="2"/>
    <n v="326"/>
    <n v="18"/>
    <m/>
    <m/>
    <m/>
    <m/>
    <m/>
    <m/>
    <n v="743"/>
    <n v="192"/>
    <n v="95"/>
    <n v="108"/>
    <m/>
    <m/>
    <m/>
    <m/>
    <m/>
    <m/>
    <m/>
    <n v="0"/>
    <m/>
    <m/>
    <m/>
    <m/>
    <m/>
    <m/>
    <m/>
    <m/>
    <n v="157373"/>
    <m/>
    <m/>
    <n v="157373"/>
    <m/>
    <m/>
    <m/>
    <m/>
    <m/>
    <m/>
    <m/>
    <m/>
    <m/>
    <m/>
    <m/>
    <m/>
    <m/>
    <m/>
    <m/>
    <m/>
    <m/>
    <m/>
    <m/>
    <m/>
    <m/>
    <m/>
    <n v="11937"/>
    <m/>
    <m/>
    <n v="11937"/>
    <m/>
    <m/>
    <m/>
    <m/>
    <m/>
    <m/>
    <m/>
    <m/>
    <m/>
    <m/>
    <n v="0"/>
    <m/>
    <m/>
    <m/>
    <m/>
    <m/>
    <m/>
    <m/>
    <m/>
    <m/>
    <m/>
    <m/>
    <m/>
    <m/>
    <m/>
    <m/>
    <m/>
    <m/>
    <m/>
    <m/>
    <m/>
    <m/>
    <m/>
    <m/>
    <m/>
    <m/>
    <m/>
    <m/>
    <m/>
    <m/>
    <m/>
    <m/>
    <m/>
    <m/>
    <m/>
    <n v="0"/>
    <m/>
    <m/>
    <m/>
    <m/>
    <m/>
    <m/>
    <m/>
    <m/>
    <m/>
    <m/>
    <m/>
    <m/>
    <n v="0"/>
    <m/>
    <m/>
    <m/>
    <m/>
    <m/>
    <m/>
    <m/>
    <m/>
    <m/>
    <m/>
    <m/>
    <m/>
    <n v="0"/>
    <m/>
    <m/>
    <m/>
    <m/>
    <m/>
    <m/>
    <m/>
    <m/>
    <m/>
    <m/>
    <m/>
    <n v="0.8"/>
    <n v="0.94"/>
    <m/>
    <m/>
    <m/>
    <m/>
    <m/>
    <m/>
    <m/>
    <m/>
    <m/>
    <m/>
    <m/>
    <m/>
    <m/>
    <n v="0"/>
    <m/>
    <m/>
    <m/>
    <m/>
    <m/>
    <m/>
    <m/>
    <m/>
    <m/>
    <n v="0"/>
    <m/>
    <m/>
    <m/>
    <m/>
    <m/>
    <m/>
    <m/>
    <m/>
    <m/>
    <n v="0"/>
    <m/>
    <m/>
    <m/>
    <m/>
    <m/>
    <m/>
    <m/>
    <m/>
    <m/>
    <m/>
    <n v="0"/>
    <n v="169310"/>
    <n v="0"/>
    <n v="169310"/>
    <s v="Department chair (Faculty position)"/>
    <m/>
    <s v="M.L.S."/>
    <s v="yes"/>
    <m/>
    <s v="Release time"/>
    <s v="Stipend"/>
    <m/>
    <m/>
    <s v=""/>
    <n v="1078"/>
    <n v="0"/>
    <n v="119072"/>
    <n v="83"/>
    <m/>
    <n v="119945"/>
    <m/>
    <n v="0"/>
    <n v="844"/>
    <m/>
    <m/>
    <m/>
    <m/>
    <m/>
    <m/>
    <m/>
    <s v="No"/>
    <m/>
    <n v="6"/>
    <n v="8"/>
    <m/>
    <m/>
    <m/>
    <m/>
    <n v="8"/>
    <n v="0"/>
    <n v="20"/>
    <n v="8"/>
    <n v="8"/>
    <n v="8"/>
    <m/>
    <n v="16"/>
    <n v="8"/>
    <m/>
    <m/>
    <m/>
    <n v="15648"/>
    <s v="Estimate"/>
    <n v="19732"/>
    <n v="13199"/>
    <n v="9818"/>
    <n v="59"/>
    <n v="100"/>
    <m/>
    <m/>
    <m/>
    <m/>
    <n v="58556"/>
    <m/>
    <m/>
    <m/>
    <n v="254"/>
    <n v="16"/>
    <m/>
    <m/>
    <m/>
    <m/>
    <m/>
    <m/>
    <m/>
    <m/>
    <m/>
    <m/>
    <m/>
    <m/>
    <m/>
    <m/>
    <m/>
    <n v="145"/>
    <n v="0"/>
    <n v="0"/>
    <n v="0"/>
    <m/>
    <m/>
    <n v="4155"/>
    <m/>
    <m/>
    <m/>
    <m/>
    <m/>
    <m/>
    <n v="1"/>
    <n v="2"/>
    <n v="45"/>
    <m/>
    <m/>
    <m/>
    <m/>
    <m/>
    <n v="13.5"/>
    <n v="13.5"/>
    <n v="13.5"/>
    <n v="13.5"/>
    <n v="8.5"/>
    <n v="8"/>
    <n v="6"/>
    <s v="7:30 am - 9:00 pm"/>
    <s v="7:30 am - 9:00 pm"/>
    <s v="7:30 am - 9:00 pm"/>
    <s v="7:30 am - 9:00 pm"/>
    <s v="7:30 am - 4:00 pm"/>
    <s v="8:00 am - 4:00 pm"/>
    <s v="10:00 am - 4:00 pm"/>
    <s v="Yes"/>
    <n v="12"/>
    <n v="12"/>
    <n v="12"/>
    <n v="12"/>
    <n v="0"/>
    <n v="0"/>
    <n v="0"/>
    <s v="8:00 am - 8:00 pm"/>
    <s v="8:00 am - 8:00 pm"/>
    <s v="8:00 am - 8:00 pm"/>
    <s v="8:00 am - 8:00 pm"/>
    <m/>
    <m/>
    <m/>
    <n v="9.5"/>
    <n v="9.5"/>
    <n v="9.5"/>
    <n v="9.5"/>
    <n v="0"/>
    <n v="0"/>
    <n v="0"/>
    <s v="9:30 am - 7:00 pm"/>
    <s v="9:30 am - 7:00 pm"/>
    <s v="9:30 am - 7:00 pm"/>
    <s v="9:30 am - 7:00 pm"/>
    <m/>
    <m/>
    <m/>
    <s v="No"/>
    <m/>
    <m/>
    <m/>
    <m/>
    <s v="Yes"/>
    <s v="No"/>
    <n v="48"/>
    <m/>
    <n v="45"/>
    <n v="8"/>
    <n v="6"/>
    <s v="Yes"/>
    <n v="0"/>
    <n v="309815"/>
    <s v="Fall "/>
    <m/>
    <s v="No"/>
    <m/>
    <m/>
    <m/>
    <m/>
    <m/>
    <m/>
    <m/>
    <m/>
    <m/>
    <m/>
    <m/>
    <m/>
    <m/>
    <m/>
    <m/>
    <s v="Yes"/>
    <m/>
    <m/>
    <s v="College Foundation"/>
    <s v="Donations from Faculty"/>
    <s v="Donations from Publisher"/>
    <m/>
    <m/>
    <s v="Other"/>
    <s v="Lottery"/>
    <n v="4000"/>
    <m/>
    <n v="1370.9549999999999"/>
    <x v="0"/>
    <s v="Medium"/>
  </r>
  <r>
    <s v="Los Angeles CCD"/>
    <x v="84"/>
    <s v="743"/>
    <s v="Multi-College District"/>
    <n v="20170"/>
    <x v="11"/>
    <n v="5705.82"/>
    <n v="17330"/>
    <n v="1"/>
    <n v="52"/>
    <n v="5"/>
    <m/>
    <m/>
    <m/>
    <m/>
    <m/>
    <m/>
    <n v="242"/>
    <m/>
    <m/>
    <m/>
    <m/>
    <m/>
    <m/>
    <m/>
    <m/>
    <m/>
    <m/>
    <n v="0"/>
    <m/>
    <m/>
    <m/>
    <m/>
    <m/>
    <m/>
    <m/>
    <m/>
    <n v="20194"/>
    <m/>
    <m/>
    <n v="20194"/>
    <m/>
    <m/>
    <m/>
    <m/>
    <m/>
    <m/>
    <m/>
    <m/>
    <m/>
    <m/>
    <m/>
    <m/>
    <m/>
    <m/>
    <m/>
    <n v="12845"/>
    <m/>
    <m/>
    <m/>
    <m/>
    <m/>
    <m/>
    <m/>
    <m/>
    <m/>
    <n v="12845"/>
    <m/>
    <m/>
    <m/>
    <m/>
    <m/>
    <m/>
    <m/>
    <m/>
    <m/>
    <m/>
    <n v="0"/>
    <m/>
    <m/>
    <m/>
    <m/>
    <m/>
    <m/>
    <m/>
    <m/>
    <m/>
    <m/>
    <m/>
    <m/>
    <m/>
    <m/>
    <m/>
    <m/>
    <m/>
    <m/>
    <m/>
    <m/>
    <m/>
    <m/>
    <m/>
    <m/>
    <m/>
    <m/>
    <m/>
    <m/>
    <m/>
    <m/>
    <m/>
    <m/>
    <m/>
    <m/>
    <n v="0"/>
    <m/>
    <m/>
    <m/>
    <m/>
    <m/>
    <m/>
    <m/>
    <m/>
    <m/>
    <m/>
    <m/>
    <m/>
    <n v="0"/>
    <m/>
    <m/>
    <m/>
    <m/>
    <m/>
    <m/>
    <m/>
    <m/>
    <m/>
    <m/>
    <m/>
    <m/>
    <n v="0"/>
    <m/>
    <m/>
    <m/>
    <m/>
    <m/>
    <m/>
    <m/>
    <m/>
    <m/>
    <m/>
    <m/>
    <n v="0.75"/>
    <n v="0.95"/>
    <m/>
    <m/>
    <m/>
    <m/>
    <m/>
    <m/>
    <m/>
    <m/>
    <m/>
    <m/>
    <m/>
    <m/>
    <m/>
    <n v="0"/>
    <m/>
    <m/>
    <m/>
    <m/>
    <m/>
    <m/>
    <m/>
    <m/>
    <m/>
    <n v="0"/>
    <m/>
    <m/>
    <m/>
    <m/>
    <m/>
    <m/>
    <m/>
    <m/>
    <m/>
    <n v="0"/>
    <m/>
    <m/>
    <m/>
    <m/>
    <m/>
    <m/>
    <m/>
    <m/>
    <m/>
    <m/>
    <n v="0"/>
    <n v="33039"/>
    <n v="0"/>
    <n v="33039"/>
    <s v="Department chair (Faculty position)"/>
    <m/>
    <s v="M.L.I.S."/>
    <s v="yes"/>
    <m/>
    <s v="Release time"/>
    <s v="Stipend"/>
    <m/>
    <m/>
    <s v=""/>
    <n v="1632"/>
    <n v="680"/>
    <m/>
    <n v="79"/>
    <m/>
    <n v="48806"/>
    <m/>
    <n v="73"/>
    <m/>
    <m/>
    <m/>
    <m/>
    <m/>
    <m/>
    <m/>
    <m/>
    <s v="No"/>
    <m/>
    <n v="4"/>
    <n v="3"/>
    <m/>
    <m/>
    <m/>
    <m/>
    <n v="4"/>
    <m/>
    <n v="4"/>
    <n v="4.43"/>
    <n v="3"/>
    <n v="2"/>
    <m/>
    <n v="7.43"/>
    <n v="4.43"/>
    <m/>
    <m/>
    <m/>
    <n v="4800"/>
    <s v="Actual"/>
    <n v="4284"/>
    <n v="1513"/>
    <n v="1858"/>
    <n v="54"/>
    <n v="20"/>
    <m/>
    <m/>
    <m/>
    <m/>
    <n v="12529"/>
    <m/>
    <m/>
    <m/>
    <n v="17"/>
    <n v="31"/>
    <m/>
    <m/>
    <m/>
    <m/>
    <m/>
    <m/>
    <m/>
    <m/>
    <m/>
    <m/>
    <m/>
    <m/>
    <m/>
    <m/>
    <m/>
    <n v="195"/>
    <n v="10"/>
    <n v="66"/>
    <n v="0"/>
    <m/>
    <m/>
    <n v="6914"/>
    <m/>
    <m/>
    <m/>
    <m/>
    <m/>
    <m/>
    <n v="2"/>
    <n v="2"/>
    <n v="20"/>
    <m/>
    <m/>
    <m/>
    <m/>
    <m/>
    <n v="12"/>
    <n v="12"/>
    <n v="12"/>
    <n v="12"/>
    <n v="6"/>
    <n v="4"/>
    <m/>
    <s v="8:00 am - 8:00 pm"/>
    <s v="8:00 am - 8:00 pm"/>
    <s v="8:00 am - 8:00 pm"/>
    <s v="8:00 am - 8:00 pm"/>
    <s v="8:00 am - 2:00 pm"/>
    <s v="10:00 am - 2:00 pm"/>
    <m/>
    <s v="Yes"/>
    <n v="6.5"/>
    <n v="6.5"/>
    <n v="6.5"/>
    <n v="6.5"/>
    <m/>
    <m/>
    <m/>
    <s v="9:00 am - 3:30 pm"/>
    <s v="9:00 am - 3:30 pm"/>
    <s v="9:00 am - 3:30 pm"/>
    <s v="9:00 am - 3:30 pm"/>
    <m/>
    <m/>
    <m/>
    <n v="6.5"/>
    <n v="6.5"/>
    <n v="6.5"/>
    <n v="6.5"/>
    <m/>
    <m/>
    <m/>
    <s v="9:00 am - 3:30 pm"/>
    <s v="9:00 am - 3:30 pm"/>
    <s v="9:00 am - 3:30 pm"/>
    <s v="9:00 am - 3:30 pm"/>
    <m/>
    <m/>
    <m/>
    <s v="No"/>
    <m/>
    <m/>
    <m/>
    <m/>
    <s v="Yes"/>
    <s v="Yes"/>
    <n v="30"/>
    <m/>
    <m/>
    <m/>
    <m/>
    <s v="Yes"/>
    <n v="1"/>
    <n v="124589"/>
    <s v="Fall "/>
    <m/>
    <s v="No"/>
    <m/>
    <m/>
    <m/>
    <m/>
    <m/>
    <m/>
    <m/>
    <m/>
    <m/>
    <m/>
    <m/>
    <m/>
    <m/>
    <m/>
    <m/>
    <s v="Yes"/>
    <m/>
    <m/>
    <m/>
    <s v="Donations from Faculty"/>
    <m/>
    <s v="Donations from Bookstore"/>
    <m/>
    <m/>
    <m/>
    <n v="0"/>
    <m/>
    <n v="1287.9954853273139"/>
    <x v="1"/>
    <s v="Small"/>
  </r>
  <r>
    <s v="Los Angeles CCD"/>
    <x v="85"/>
    <s v="745"/>
    <s v="Multi-College District"/>
    <n v="20170"/>
    <x v="11"/>
    <n v="4285.51"/>
    <n v="8000"/>
    <n v="1"/>
    <n v="88"/>
    <n v="8"/>
    <m/>
    <m/>
    <m/>
    <m/>
    <m/>
    <m/>
    <n v="102"/>
    <n v="0"/>
    <n v="48"/>
    <n v="48"/>
    <m/>
    <m/>
    <m/>
    <m/>
    <m/>
    <m/>
    <m/>
    <n v="0"/>
    <m/>
    <m/>
    <m/>
    <m/>
    <m/>
    <m/>
    <m/>
    <m/>
    <n v="2866"/>
    <m/>
    <m/>
    <n v="2866"/>
    <m/>
    <m/>
    <m/>
    <m/>
    <m/>
    <m/>
    <m/>
    <m/>
    <m/>
    <m/>
    <m/>
    <m/>
    <m/>
    <m/>
    <m/>
    <m/>
    <m/>
    <m/>
    <m/>
    <m/>
    <m/>
    <m/>
    <n v="13427"/>
    <m/>
    <m/>
    <n v="13427"/>
    <m/>
    <m/>
    <m/>
    <m/>
    <m/>
    <m/>
    <m/>
    <m/>
    <m/>
    <m/>
    <n v="0"/>
    <m/>
    <m/>
    <m/>
    <m/>
    <m/>
    <m/>
    <m/>
    <m/>
    <m/>
    <m/>
    <m/>
    <m/>
    <m/>
    <m/>
    <m/>
    <m/>
    <m/>
    <m/>
    <m/>
    <m/>
    <m/>
    <m/>
    <m/>
    <m/>
    <m/>
    <m/>
    <m/>
    <m/>
    <m/>
    <m/>
    <m/>
    <m/>
    <m/>
    <m/>
    <n v="0"/>
    <n v="0"/>
    <n v="0"/>
    <m/>
    <n v="0"/>
    <n v="0"/>
    <m/>
    <n v="0"/>
    <n v="0"/>
    <n v="0"/>
    <m/>
    <n v="0"/>
    <m/>
    <n v="0"/>
    <n v="0"/>
    <n v="0"/>
    <m/>
    <n v="0"/>
    <n v="0"/>
    <m/>
    <n v="0"/>
    <n v="0"/>
    <n v="0"/>
    <m/>
    <n v="0"/>
    <m/>
    <n v="0"/>
    <m/>
    <m/>
    <m/>
    <m/>
    <m/>
    <m/>
    <m/>
    <m/>
    <m/>
    <m/>
    <m/>
    <n v="0.51"/>
    <n v="0.36"/>
    <m/>
    <m/>
    <m/>
    <m/>
    <m/>
    <m/>
    <m/>
    <m/>
    <m/>
    <m/>
    <m/>
    <m/>
    <m/>
    <n v="0"/>
    <m/>
    <m/>
    <m/>
    <m/>
    <m/>
    <m/>
    <m/>
    <m/>
    <m/>
    <n v="0"/>
    <m/>
    <m/>
    <m/>
    <m/>
    <m/>
    <m/>
    <m/>
    <m/>
    <m/>
    <n v="0"/>
    <m/>
    <m/>
    <m/>
    <m/>
    <m/>
    <m/>
    <m/>
    <m/>
    <m/>
    <m/>
    <n v="0"/>
    <n v="16293"/>
    <n v="0"/>
    <n v="16293"/>
    <s v="VPI/CIO"/>
    <m/>
    <m/>
    <s v="no"/>
    <s v="None"/>
    <m/>
    <m/>
    <m/>
    <m/>
    <s v=""/>
    <n v="32"/>
    <n v="683"/>
    <n v="154304"/>
    <n v="36"/>
    <m/>
    <n v="37491"/>
    <m/>
    <n v="86"/>
    <n v="9"/>
    <m/>
    <m/>
    <m/>
    <m/>
    <m/>
    <m/>
    <m/>
    <s v="No"/>
    <m/>
    <n v="3"/>
    <n v="2"/>
    <m/>
    <m/>
    <m/>
    <m/>
    <n v="4"/>
    <n v="0"/>
    <n v="2"/>
    <n v="3.2850000000000001"/>
    <n v="4"/>
    <n v="1"/>
    <m/>
    <n v="7.2850000000000001"/>
    <n v="3.2850000000000001"/>
    <m/>
    <m/>
    <m/>
    <n v="1438"/>
    <s v="Estimate"/>
    <n v="1593"/>
    <n v="11908"/>
    <n v="815"/>
    <n v="10"/>
    <n v="0"/>
    <m/>
    <m/>
    <m/>
    <m/>
    <n v="15764"/>
    <m/>
    <m/>
    <m/>
    <n v="13"/>
    <n v="16"/>
    <m/>
    <m/>
    <m/>
    <m/>
    <m/>
    <m/>
    <m/>
    <m/>
    <m/>
    <m/>
    <m/>
    <m/>
    <m/>
    <m/>
    <m/>
    <n v="47"/>
    <n v="5"/>
    <n v="3"/>
    <n v="0"/>
    <m/>
    <m/>
    <n v="1247"/>
    <m/>
    <m/>
    <m/>
    <m/>
    <m/>
    <m/>
    <n v="1"/>
    <n v="4"/>
    <n v="70"/>
    <m/>
    <m/>
    <m/>
    <m/>
    <m/>
    <n v="12.25"/>
    <n v="12.25"/>
    <n v="12.25"/>
    <n v="12.25"/>
    <n v="5.25"/>
    <n v="4"/>
    <m/>
    <s v="7:45 am to 8:00 pm"/>
    <s v="7:45 am to 8:00 pm"/>
    <s v="7:45 am - 8:00 pm"/>
    <s v="7:45 am - 8:00 pm"/>
    <s v="7:45 am - 1:00 pm"/>
    <s v="9:00 am to 1:00 pm"/>
    <m/>
    <s v="Yes"/>
    <n v="10.25"/>
    <n v="10.25"/>
    <n v="10.25"/>
    <n v="10.25"/>
    <m/>
    <m/>
    <s v="closed"/>
    <s v="7:45 am - 6:00 pm"/>
    <s v="7:45 am - 6:00 pm"/>
    <s v="7:45 am to 6 pm"/>
    <s v="7:45 am to 6:00 pm"/>
    <m/>
    <m/>
    <m/>
    <n v="10.25"/>
    <n v="10.25"/>
    <n v="10.25"/>
    <n v="10.25"/>
    <m/>
    <m/>
    <m/>
    <s v="7:45 am to 6:00 pm"/>
    <s v="7:45 am - 6:00 pm"/>
    <s v="7:45 am to 6:00 pm"/>
    <s v="7:45 am to 6:00 pm"/>
    <m/>
    <m/>
    <m/>
    <s v="No"/>
    <m/>
    <m/>
    <m/>
    <m/>
    <s v="Yes"/>
    <m/>
    <n v="41"/>
    <m/>
    <n v="41"/>
    <n v="128"/>
    <n v="0"/>
    <s v="No"/>
    <m/>
    <n v="149787"/>
    <s v="Spring"/>
    <m/>
    <s v="No"/>
    <m/>
    <m/>
    <m/>
    <m/>
    <m/>
    <m/>
    <m/>
    <m/>
    <m/>
    <m/>
    <m/>
    <m/>
    <m/>
    <m/>
    <m/>
    <s v="Yes"/>
    <m/>
    <m/>
    <m/>
    <s v="Donations from Faculty"/>
    <s v="Donations from Publisher"/>
    <s v="Donations from Bookstore"/>
    <m/>
    <m/>
    <m/>
    <n v="0"/>
    <m/>
    <n v="1304.5692541856924"/>
    <x v="1"/>
    <s v="Small"/>
  </r>
  <r>
    <s v="Los Angeles CCD"/>
    <x v="63"/>
    <s v="747"/>
    <s v="Multi-College District"/>
    <n v="20170"/>
    <x v="11"/>
    <n v="10981.79"/>
    <n v="48384"/>
    <n v="2"/>
    <n v="167"/>
    <n v="17"/>
    <m/>
    <m/>
    <m/>
    <m/>
    <m/>
    <m/>
    <n v="639"/>
    <n v="0"/>
    <n v="76"/>
    <n v="64"/>
    <m/>
    <m/>
    <m/>
    <m/>
    <m/>
    <m/>
    <m/>
    <n v="0"/>
    <m/>
    <m/>
    <n v="9918"/>
    <m/>
    <m/>
    <m/>
    <m/>
    <m/>
    <n v="39933"/>
    <m/>
    <m/>
    <n v="49851"/>
    <m/>
    <m/>
    <m/>
    <m/>
    <m/>
    <m/>
    <m/>
    <m/>
    <m/>
    <m/>
    <m/>
    <m/>
    <m/>
    <m/>
    <m/>
    <m/>
    <m/>
    <m/>
    <m/>
    <m/>
    <m/>
    <m/>
    <n v="5122"/>
    <m/>
    <m/>
    <n v="5122"/>
    <m/>
    <m/>
    <m/>
    <m/>
    <m/>
    <m/>
    <m/>
    <m/>
    <m/>
    <m/>
    <n v="0"/>
    <m/>
    <m/>
    <m/>
    <m/>
    <m/>
    <m/>
    <m/>
    <m/>
    <m/>
    <m/>
    <m/>
    <m/>
    <m/>
    <m/>
    <m/>
    <m/>
    <m/>
    <m/>
    <m/>
    <m/>
    <m/>
    <m/>
    <m/>
    <m/>
    <m/>
    <m/>
    <m/>
    <m/>
    <m/>
    <m/>
    <m/>
    <m/>
    <m/>
    <m/>
    <n v="0"/>
    <m/>
    <m/>
    <m/>
    <m/>
    <m/>
    <m/>
    <m/>
    <m/>
    <m/>
    <m/>
    <m/>
    <m/>
    <n v="0"/>
    <m/>
    <m/>
    <m/>
    <m/>
    <m/>
    <m/>
    <m/>
    <m/>
    <m/>
    <m/>
    <m/>
    <m/>
    <n v="0"/>
    <m/>
    <m/>
    <m/>
    <m/>
    <m/>
    <m/>
    <m/>
    <m/>
    <m/>
    <m/>
    <m/>
    <n v="0.79"/>
    <n v="0.96"/>
    <m/>
    <m/>
    <m/>
    <m/>
    <m/>
    <m/>
    <m/>
    <m/>
    <m/>
    <m/>
    <m/>
    <m/>
    <m/>
    <n v="0"/>
    <m/>
    <m/>
    <m/>
    <m/>
    <m/>
    <m/>
    <m/>
    <m/>
    <m/>
    <n v="0"/>
    <m/>
    <m/>
    <m/>
    <m/>
    <m/>
    <m/>
    <m/>
    <m/>
    <m/>
    <n v="0"/>
    <m/>
    <m/>
    <m/>
    <m/>
    <m/>
    <m/>
    <m/>
    <m/>
    <m/>
    <m/>
    <n v="0"/>
    <n v="54973"/>
    <n v="0"/>
    <n v="54973"/>
    <s v="Department chair (Faculty position)"/>
    <m/>
    <s v="M.L.S."/>
    <s v="yes"/>
    <m/>
    <s v="Release time"/>
    <s v="Stipend"/>
    <m/>
    <m/>
    <s v=""/>
    <n v="769"/>
    <n v="934"/>
    <n v="1658"/>
    <n v="43"/>
    <m/>
    <n v="111626"/>
    <m/>
    <m/>
    <m/>
    <m/>
    <m/>
    <m/>
    <m/>
    <m/>
    <m/>
    <m/>
    <s v="Yes"/>
    <s v="EBSCO"/>
    <n v="5"/>
    <n v="3"/>
    <m/>
    <m/>
    <m/>
    <m/>
    <n v="5"/>
    <n v="0"/>
    <n v="1"/>
    <n v="5.31"/>
    <n v="5"/>
    <n v="0"/>
    <m/>
    <n v="10.309999999999999"/>
    <n v="5.31"/>
    <m/>
    <m/>
    <m/>
    <n v="7769"/>
    <s v="Actual"/>
    <n v="38380"/>
    <n v="12625"/>
    <n v="3527"/>
    <n v="347"/>
    <m/>
    <m/>
    <m/>
    <m/>
    <m/>
    <n v="62648"/>
    <m/>
    <m/>
    <m/>
    <n v="192"/>
    <n v="190"/>
    <m/>
    <m/>
    <m/>
    <m/>
    <m/>
    <m/>
    <m/>
    <m/>
    <m/>
    <m/>
    <m/>
    <m/>
    <m/>
    <m/>
    <m/>
    <n v="128"/>
    <m/>
    <m/>
    <m/>
    <m/>
    <m/>
    <n v="4671"/>
    <m/>
    <m/>
    <m/>
    <m/>
    <m/>
    <m/>
    <n v="1"/>
    <n v="5"/>
    <n v="148"/>
    <m/>
    <m/>
    <m/>
    <m/>
    <m/>
    <n v="12.45"/>
    <n v="12.45"/>
    <n v="12.45"/>
    <n v="12.45"/>
    <n v="4"/>
    <n v="4"/>
    <m/>
    <s v="8:00 am - 8:45 pm"/>
    <s v="8:00 am - 8:45 pm"/>
    <s v="8:00 am - 8:45 pm"/>
    <s v="8:00 am - 8:45 pm"/>
    <s v="9:00 am - 1:00 pm"/>
    <s v="9:00 am - 1:00 pm"/>
    <m/>
    <s v="Yes"/>
    <n v="6"/>
    <n v="7"/>
    <n v="5"/>
    <n v="7"/>
    <m/>
    <m/>
    <m/>
    <s v="8:00 am - 2:00 pm"/>
    <s v="12:00 pm - 7:00 pm"/>
    <s v="8:00 am - 1:00 pm"/>
    <s v="12:00 pm - 7:00 pm"/>
    <m/>
    <m/>
    <m/>
    <n v="11"/>
    <n v="11"/>
    <n v="11"/>
    <n v="11"/>
    <m/>
    <m/>
    <m/>
    <s v="8:00 am - 7:00 pm"/>
    <s v="8:00 am - 7:00 pm"/>
    <s v="8:00 am - 7:00 pm"/>
    <s v="8:00 am - 7:00 pm"/>
    <m/>
    <m/>
    <m/>
    <s v="No"/>
    <m/>
    <m/>
    <m/>
    <m/>
    <s v="Yes"/>
    <s v="Yes"/>
    <n v="25"/>
    <m/>
    <n v="44"/>
    <m/>
    <m/>
    <s v="Yes"/>
    <n v="168"/>
    <n v="166205"/>
    <s v="Fall "/>
    <m/>
    <s v="No"/>
    <m/>
    <m/>
    <m/>
    <m/>
    <m/>
    <m/>
    <m/>
    <m/>
    <m/>
    <m/>
    <m/>
    <m/>
    <m/>
    <m/>
    <m/>
    <s v="Yes"/>
    <m/>
    <m/>
    <m/>
    <s v="Donations from Faculty"/>
    <m/>
    <m/>
    <m/>
    <m/>
    <m/>
    <m/>
    <m/>
    <n v="2068.1337099811681"/>
    <x v="0"/>
    <s v="Medium"/>
  </r>
  <r>
    <s v="Peralta CCD"/>
    <x v="12"/>
    <s v="343"/>
    <s v="Multi-College District"/>
    <n v="20170"/>
    <x v="11"/>
    <n v="7415.54"/>
    <n v="31483"/>
    <n v="1"/>
    <n v="72"/>
    <n v="4"/>
    <m/>
    <m/>
    <m/>
    <m/>
    <m/>
    <m/>
    <n v="468"/>
    <n v="54"/>
    <n v="31"/>
    <n v="24"/>
    <m/>
    <m/>
    <m/>
    <m/>
    <m/>
    <m/>
    <m/>
    <n v="0"/>
    <m/>
    <m/>
    <n v="3917"/>
    <n v="22339"/>
    <m/>
    <m/>
    <m/>
    <m/>
    <m/>
    <n v="71"/>
    <s v="Library Fund"/>
    <n v="26327"/>
    <m/>
    <m/>
    <m/>
    <m/>
    <m/>
    <m/>
    <m/>
    <m/>
    <m/>
    <m/>
    <m/>
    <m/>
    <m/>
    <m/>
    <m/>
    <m/>
    <m/>
    <m/>
    <m/>
    <m/>
    <m/>
    <m/>
    <n v="10415"/>
    <n v="1181"/>
    <s v="Library Fund"/>
    <n v="11596"/>
    <m/>
    <m/>
    <m/>
    <m/>
    <m/>
    <m/>
    <m/>
    <m/>
    <m/>
    <m/>
    <n v="0"/>
    <m/>
    <m/>
    <m/>
    <m/>
    <m/>
    <m/>
    <m/>
    <m/>
    <m/>
    <m/>
    <m/>
    <m/>
    <m/>
    <m/>
    <m/>
    <m/>
    <m/>
    <m/>
    <m/>
    <m/>
    <m/>
    <m/>
    <m/>
    <m/>
    <m/>
    <m/>
    <m/>
    <m/>
    <m/>
    <m/>
    <m/>
    <m/>
    <m/>
    <m/>
    <n v="0"/>
    <m/>
    <m/>
    <m/>
    <m/>
    <n v="11511"/>
    <m/>
    <m/>
    <m/>
    <m/>
    <m/>
    <m/>
    <m/>
    <n v="11511"/>
    <m/>
    <m/>
    <m/>
    <m/>
    <n v="1588"/>
    <m/>
    <m/>
    <m/>
    <m/>
    <m/>
    <m/>
    <m/>
    <n v="1588"/>
    <m/>
    <m/>
    <m/>
    <m/>
    <m/>
    <m/>
    <m/>
    <m/>
    <m/>
    <m/>
    <m/>
    <n v="0.85"/>
    <n v="0.97"/>
    <m/>
    <m/>
    <m/>
    <m/>
    <m/>
    <m/>
    <m/>
    <m/>
    <m/>
    <m/>
    <m/>
    <m/>
    <m/>
    <n v="0"/>
    <m/>
    <m/>
    <m/>
    <m/>
    <m/>
    <m/>
    <m/>
    <m/>
    <m/>
    <n v="0"/>
    <m/>
    <m/>
    <m/>
    <m/>
    <m/>
    <m/>
    <m/>
    <m/>
    <m/>
    <n v="0"/>
    <m/>
    <m/>
    <m/>
    <m/>
    <m/>
    <m/>
    <m/>
    <m/>
    <m/>
    <m/>
    <n v="0"/>
    <n v="37923"/>
    <n v="0"/>
    <n v="37923"/>
    <s v="Department chair (Faculty position)"/>
    <m/>
    <s v="M.L.I.S."/>
    <s v="yes"/>
    <m/>
    <m/>
    <m/>
    <m/>
    <m/>
    <s v="12-month contract"/>
    <n v="240"/>
    <n v="2245"/>
    <n v="5642"/>
    <n v="105"/>
    <m/>
    <n v="81369"/>
    <m/>
    <n v="16"/>
    <n v="10"/>
    <m/>
    <m/>
    <m/>
    <m/>
    <m/>
    <m/>
    <m/>
    <s v="No"/>
    <m/>
    <n v="5"/>
    <n v="8"/>
    <m/>
    <m/>
    <m/>
    <m/>
    <n v="9"/>
    <n v="1"/>
    <n v="13"/>
    <n v="7"/>
    <n v="9"/>
    <n v="3"/>
    <m/>
    <n v="16"/>
    <n v="7"/>
    <m/>
    <m/>
    <m/>
    <n v="5400"/>
    <s v="Actual"/>
    <n v="3621"/>
    <n v="24432"/>
    <n v="774"/>
    <n v="71"/>
    <n v="0"/>
    <m/>
    <m/>
    <m/>
    <m/>
    <n v="34298"/>
    <m/>
    <m/>
    <m/>
    <n v="0"/>
    <n v="0"/>
    <m/>
    <m/>
    <m/>
    <m/>
    <m/>
    <m/>
    <m/>
    <m/>
    <m/>
    <m/>
    <m/>
    <m/>
    <m/>
    <m/>
    <m/>
    <n v="112"/>
    <n v="0"/>
    <n v="0"/>
    <n v="0"/>
    <m/>
    <m/>
    <n v="2791"/>
    <m/>
    <m/>
    <m/>
    <m/>
    <m/>
    <m/>
    <n v="0"/>
    <n v="0"/>
    <n v="0"/>
    <m/>
    <m/>
    <m/>
    <m/>
    <m/>
    <n v="12"/>
    <n v="12"/>
    <n v="12"/>
    <n v="12"/>
    <n v="10"/>
    <n v="5"/>
    <n v="0"/>
    <s v="8:00 am -8:00 pm"/>
    <s v="8:00 am - 8:00 pm"/>
    <s v="8:00 am - 8:00 pm"/>
    <s v="8:00 am - 8:00 pm"/>
    <s v="8:00 am -6:00 pm"/>
    <s v="9:00 am - 2:00 pm"/>
    <m/>
    <s v="No"/>
    <m/>
    <m/>
    <m/>
    <m/>
    <m/>
    <m/>
    <m/>
    <m/>
    <m/>
    <m/>
    <m/>
    <m/>
    <m/>
    <m/>
    <n v="11"/>
    <n v="11"/>
    <n v="11"/>
    <n v="11"/>
    <n v="0"/>
    <n v="0"/>
    <n v="0"/>
    <s v="8:00 am - 7:00 pm"/>
    <s v="8:00 am -7:00 pm"/>
    <s v="8:00 am -7:00 pm"/>
    <s v="8:00 am -7:00 pm"/>
    <m/>
    <m/>
    <m/>
    <s v="No"/>
    <m/>
    <m/>
    <m/>
    <m/>
    <s v="Yes"/>
    <s v="Yes"/>
    <m/>
    <s v="No"/>
    <m/>
    <n v="5"/>
    <n v="0"/>
    <s v="No"/>
    <m/>
    <m/>
    <s v="Fall "/>
    <m/>
    <s v="No"/>
    <m/>
    <m/>
    <m/>
    <m/>
    <m/>
    <m/>
    <m/>
    <m/>
    <m/>
    <m/>
    <m/>
    <m/>
    <m/>
    <m/>
    <m/>
    <s v="Yes"/>
    <m/>
    <m/>
    <m/>
    <m/>
    <m/>
    <m/>
    <m/>
    <s v="Other"/>
    <s v="Student Equity"/>
    <n v="30000"/>
    <m/>
    <n v="1059.3628571428571"/>
    <x v="0"/>
    <s v="Small"/>
  </r>
  <r>
    <s v="Merced CCD"/>
    <x v="91"/>
    <s v="531"/>
    <s v="Single College District"/>
    <n v="20170"/>
    <x v="11"/>
    <n v="8933.9599999999991"/>
    <n v="52360"/>
    <n v="1"/>
    <n v="129"/>
    <n v="12"/>
    <m/>
    <m/>
    <m/>
    <m/>
    <m/>
    <m/>
    <n v="635"/>
    <n v="0"/>
    <n v="0"/>
    <n v="12"/>
    <m/>
    <m/>
    <m/>
    <m/>
    <m/>
    <m/>
    <m/>
    <n v="0"/>
    <m/>
    <m/>
    <m/>
    <m/>
    <m/>
    <m/>
    <m/>
    <m/>
    <n v="82979"/>
    <n v="79535"/>
    <s v="Student Equity Funding"/>
    <n v="162514"/>
    <m/>
    <m/>
    <m/>
    <m/>
    <m/>
    <m/>
    <m/>
    <m/>
    <m/>
    <m/>
    <m/>
    <m/>
    <m/>
    <m/>
    <m/>
    <m/>
    <m/>
    <m/>
    <m/>
    <m/>
    <m/>
    <m/>
    <n v="32405"/>
    <m/>
    <m/>
    <n v="32405"/>
    <m/>
    <m/>
    <m/>
    <m/>
    <m/>
    <m/>
    <m/>
    <m/>
    <m/>
    <m/>
    <n v="0"/>
    <m/>
    <m/>
    <m/>
    <m/>
    <m/>
    <m/>
    <m/>
    <m/>
    <m/>
    <m/>
    <m/>
    <m/>
    <m/>
    <m/>
    <m/>
    <m/>
    <m/>
    <m/>
    <m/>
    <m/>
    <m/>
    <m/>
    <m/>
    <m/>
    <m/>
    <m/>
    <m/>
    <m/>
    <m/>
    <m/>
    <m/>
    <m/>
    <m/>
    <m/>
    <n v="0"/>
    <m/>
    <m/>
    <m/>
    <m/>
    <m/>
    <m/>
    <m/>
    <m/>
    <m/>
    <m/>
    <n v="75731"/>
    <s v="Student Equity"/>
    <n v="75731"/>
    <m/>
    <m/>
    <m/>
    <m/>
    <m/>
    <m/>
    <m/>
    <m/>
    <n v="244"/>
    <m/>
    <n v="13150"/>
    <s v="Student Equity Funding"/>
    <n v="13394"/>
    <m/>
    <m/>
    <m/>
    <m/>
    <m/>
    <m/>
    <m/>
    <m/>
    <m/>
    <m/>
    <m/>
    <n v="0.52"/>
    <n v="0.78"/>
    <m/>
    <m/>
    <m/>
    <m/>
    <m/>
    <m/>
    <m/>
    <m/>
    <m/>
    <m/>
    <m/>
    <m/>
    <m/>
    <n v="0"/>
    <m/>
    <m/>
    <m/>
    <m/>
    <m/>
    <m/>
    <m/>
    <m/>
    <m/>
    <n v="0"/>
    <m/>
    <m/>
    <m/>
    <m/>
    <m/>
    <m/>
    <m/>
    <m/>
    <m/>
    <n v="0"/>
    <m/>
    <m/>
    <m/>
    <m/>
    <m/>
    <m/>
    <m/>
    <m/>
    <m/>
    <m/>
    <n v="0"/>
    <n v="194919"/>
    <n v="0"/>
    <n v="194919"/>
    <s v="Dean or other administrator"/>
    <m/>
    <s v="M.L.I.S."/>
    <s v="yes"/>
    <m/>
    <s v="Release time"/>
    <m/>
    <m/>
    <m/>
    <s v=""/>
    <n v="3368"/>
    <n v="3851"/>
    <n v="26785"/>
    <n v="151"/>
    <m/>
    <n v="84777"/>
    <m/>
    <n v="147"/>
    <n v="60"/>
    <m/>
    <m/>
    <m/>
    <m/>
    <m/>
    <m/>
    <m/>
    <s v="No"/>
    <m/>
    <n v="4"/>
    <n v="1"/>
    <m/>
    <m/>
    <m/>
    <m/>
    <n v="6"/>
    <n v="1"/>
    <n v="10"/>
    <n v="4"/>
    <n v="6"/>
    <n v="4"/>
    <m/>
    <n v="10"/>
    <n v="4"/>
    <m/>
    <m/>
    <m/>
    <n v="16233"/>
    <s v="Actual"/>
    <n v="8335"/>
    <n v="20272"/>
    <n v="10134"/>
    <n v="1344"/>
    <n v="1961"/>
    <m/>
    <m/>
    <m/>
    <m/>
    <n v="58279"/>
    <m/>
    <m/>
    <m/>
    <n v="115"/>
    <n v="74"/>
    <m/>
    <m/>
    <m/>
    <m/>
    <m/>
    <m/>
    <m/>
    <m/>
    <m/>
    <m/>
    <m/>
    <m/>
    <m/>
    <m/>
    <m/>
    <n v="371"/>
    <n v="0"/>
    <n v="2"/>
    <n v="0"/>
    <m/>
    <m/>
    <n v="8139"/>
    <m/>
    <m/>
    <m/>
    <m/>
    <m/>
    <m/>
    <n v="1"/>
    <n v="5"/>
    <n v="68"/>
    <m/>
    <m/>
    <m/>
    <m/>
    <m/>
    <n v="12.5"/>
    <n v="12.5"/>
    <n v="12.5"/>
    <n v="12.5"/>
    <n v="6"/>
    <m/>
    <m/>
    <s v="8:00 am - 8:30 pm"/>
    <s v="8:00 am - 8:30 pm"/>
    <s v="8:00 am - 8:30 pm"/>
    <s v="8:00 am - 8:30 pm"/>
    <s v="8:00 am - 2:00 pm"/>
    <n v="0"/>
    <m/>
    <s v="No"/>
    <m/>
    <m/>
    <m/>
    <m/>
    <m/>
    <m/>
    <m/>
    <m/>
    <m/>
    <m/>
    <m/>
    <m/>
    <m/>
    <m/>
    <n v="8"/>
    <n v="8"/>
    <n v="8"/>
    <n v="8"/>
    <m/>
    <m/>
    <m/>
    <s v="12:00 pm - 8:00 pm"/>
    <s v="12:00 pm - 8:00 pm"/>
    <s v="8:00 am - 4:00 pm"/>
    <s v="8:00 am - 4:00 pm"/>
    <m/>
    <n v="0"/>
    <n v="0"/>
    <s v="No"/>
    <m/>
    <m/>
    <m/>
    <m/>
    <s v="Yes"/>
    <s v="Yes"/>
    <n v="0"/>
    <n v="56"/>
    <n v="32"/>
    <n v="0"/>
    <n v="0"/>
    <s v="No"/>
    <m/>
    <n v="310154"/>
    <s v="Fall "/>
    <m/>
    <s v="No"/>
    <m/>
    <m/>
    <m/>
    <m/>
    <m/>
    <m/>
    <m/>
    <m/>
    <m/>
    <m/>
    <m/>
    <m/>
    <m/>
    <m/>
    <m/>
    <s v="Yes"/>
    <m/>
    <m/>
    <m/>
    <m/>
    <m/>
    <m/>
    <m/>
    <s v="Other"/>
    <s v="Student Equity"/>
    <n v="36973"/>
    <m/>
    <n v="2233.4899999999998"/>
    <x v="0"/>
    <s v="Small"/>
  </r>
  <r>
    <s v="MiraCosta CCD"/>
    <x v="93"/>
    <s v="051"/>
    <s v="Single College District"/>
    <n v="20170"/>
    <x v="11"/>
    <n v="11134.32"/>
    <n v="54000"/>
    <n v="1"/>
    <n v="280"/>
    <n v="10"/>
    <m/>
    <m/>
    <m/>
    <m/>
    <m/>
    <m/>
    <n v="721"/>
    <n v="0"/>
    <n v="35"/>
    <n v="66"/>
    <m/>
    <m/>
    <m/>
    <m/>
    <m/>
    <m/>
    <m/>
    <n v="0"/>
    <m/>
    <m/>
    <m/>
    <m/>
    <m/>
    <m/>
    <m/>
    <m/>
    <n v="99341"/>
    <m/>
    <m/>
    <n v="99341"/>
    <m/>
    <m/>
    <m/>
    <m/>
    <m/>
    <m/>
    <m/>
    <m/>
    <m/>
    <m/>
    <m/>
    <m/>
    <m/>
    <m/>
    <m/>
    <m/>
    <m/>
    <m/>
    <m/>
    <m/>
    <m/>
    <m/>
    <n v="10634"/>
    <m/>
    <m/>
    <n v="10634"/>
    <m/>
    <m/>
    <m/>
    <m/>
    <m/>
    <m/>
    <m/>
    <m/>
    <m/>
    <m/>
    <n v="0"/>
    <m/>
    <m/>
    <m/>
    <m/>
    <m/>
    <m/>
    <m/>
    <m/>
    <m/>
    <m/>
    <m/>
    <m/>
    <m/>
    <m/>
    <m/>
    <m/>
    <m/>
    <m/>
    <m/>
    <m/>
    <m/>
    <m/>
    <m/>
    <m/>
    <m/>
    <m/>
    <m/>
    <m/>
    <m/>
    <m/>
    <m/>
    <m/>
    <m/>
    <m/>
    <n v="0"/>
    <m/>
    <m/>
    <m/>
    <m/>
    <m/>
    <m/>
    <m/>
    <m/>
    <n v="21889"/>
    <m/>
    <m/>
    <m/>
    <n v="21889"/>
    <m/>
    <m/>
    <m/>
    <m/>
    <m/>
    <m/>
    <m/>
    <m/>
    <n v="12718"/>
    <m/>
    <m/>
    <m/>
    <n v="12718"/>
    <m/>
    <m/>
    <m/>
    <m/>
    <m/>
    <m/>
    <m/>
    <m/>
    <m/>
    <m/>
    <m/>
    <n v="0.25"/>
    <n v="0.66"/>
    <m/>
    <m/>
    <m/>
    <m/>
    <m/>
    <m/>
    <m/>
    <m/>
    <m/>
    <m/>
    <m/>
    <m/>
    <m/>
    <n v="0"/>
    <m/>
    <m/>
    <m/>
    <m/>
    <m/>
    <m/>
    <m/>
    <m/>
    <m/>
    <n v="0"/>
    <m/>
    <m/>
    <m/>
    <m/>
    <m/>
    <m/>
    <m/>
    <m/>
    <m/>
    <n v="0"/>
    <m/>
    <m/>
    <m/>
    <m/>
    <m/>
    <m/>
    <m/>
    <m/>
    <m/>
    <m/>
    <n v="0"/>
    <n v="109975"/>
    <n v="0"/>
    <n v="109975"/>
    <s v="Other"/>
    <s v="Library Dept. Chair and Coordintor, Library Operations"/>
    <m/>
    <s v="no"/>
    <m/>
    <s v="Release time"/>
    <s v="Stipend"/>
    <m/>
    <m/>
    <s v=""/>
    <n v="1491"/>
    <n v="6074"/>
    <n v="184166"/>
    <n v="114"/>
    <m/>
    <n v="45820"/>
    <m/>
    <n v="899"/>
    <n v="32321"/>
    <m/>
    <m/>
    <m/>
    <m/>
    <m/>
    <m/>
    <m/>
    <s v="Yes"/>
    <s v="JSTOR (ebooks); Alexander Street Press (ProQuest) &amp; Kanopy (videos)"/>
    <n v="6"/>
    <n v="16"/>
    <m/>
    <m/>
    <m/>
    <m/>
    <n v="5"/>
    <n v="5"/>
    <n v="10"/>
    <n v="9.8699999999999992"/>
    <n v="7.25"/>
    <n v="2"/>
    <m/>
    <n v="17.119999999999997"/>
    <n v="9.8699999999999992"/>
    <m/>
    <m/>
    <m/>
    <n v="7466"/>
    <s v="Actual"/>
    <n v="4802"/>
    <n v="18610"/>
    <m/>
    <n v="8232"/>
    <m/>
    <m/>
    <m/>
    <m/>
    <m/>
    <n v="39110"/>
    <m/>
    <m/>
    <m/>
    <n v="216"/>
    <n v="63"/>
    <m/>
    <m/>
    <m/>
    <m/>
    <m/>
    <m/>
    <m/>
    <m/>
    <m/>
    <m/>
    <m/>
    <m/>
    <m/>
    <m/>
    <m/>
    <n v="274"/>
    <n v="0"/>
    <n v="46"/>
    <n v="0"/>
    <m/>
    <m/>
    <n v="7052"/>
    <m/>
    <m/>
    <m/>
    <m/>
    <m/>
    <m/>
    <n v="2"/>
    <n v="10"/>
    <n v="234"/>
    <m/>
    <m/>
    <m/>
    <m/>
    <m/>
    <n v="13.5"/>
    <n v="13.5"/>
    <n v="13.5"/>
    <n v="13.5"/>
    <n v="13.5"/>
    <n v="7"/>
    <n v="7"/>
    <s v="8:00 am - 9:30 pm"/>
    <s v="8:00 am - 9:30 pm"/>
    <s v="8:00 am - 9:30 pm"/>
    <s v="8:00 am - 9:30 pm"/>
    <s v="8:00 am - 3:00 pm"/>
    <s v="10:00 am - 5:00 pm"/>
    <s v="10:00 am - 5:00 pm"/>
    <s v="No"/>
    <m/>
    <m/>
    <m/>
    <m/>
    <m/>
    <m/>
    <m/>
    <m/>
    <m/>
    <m/>
    <m/>
    <m/>
    <m/>
    <m/>
    <n v="10"/>
    <n v="10"/>
    <n v="10"/>
    <n v="10"/>
    <n v="6"/>
    <m/>
    <m/>
    <s v="9:00 am - 7:00 pm"/>
    <s v="9:00 am - 7:00 pm"/>
    <s v="9:00 am - 7:00 pm"/>
    <s v="9:00 am - 7:00 pm"/>
    <s v="9:00 am - 3:00 pm"/>
    <m/>
    <m/>
    <s v="No"/>
    <m/>
    <m/>
    <m/>
    <m/>
    <s v="Yes"/>
    <s v="Yes"/>
    <m/>
    <s v="No"/>
    <n v="46"/>
    <n v="7"/>
    <n v="0"/>
    <s v="Yes"/>
    <n v="68"/>
    <n v="161345"/>
    <s v="Fall "/>
    <m/>
    <s v="No"/>
    <m/>
    <m/>
    <m/>
    <m/>
    <m/>
    <m/>
    <m/>
    <m/>
    <m/>
    <m/>
    <m/>
    <m/>
    <m/>
    <m/>
    <m/>
    <s v="Yes"/>
    <s v="General Library Book Budget"/>
    <m/>
    <m/>
    <s v="Donations from Faculty"/>
    <m/>
    <m/>
    <m/>
    <s v="Other"/>
    <s v="BSI"/>
    <n v="14834"/>
    <m/>
    <n v="1128.09726443769"/>
    <x v="0"/>
    <s v="Medium"/>
  </r>
  <r>
    <s v="West Valley CCD"/>
    <x v="18"/>
    <s v="492"/>
    <s v="Multi-College District"/>
    <n v="20170"/>
    <x v="11"/>
    <n v="5810.4"/>
    <n v="22500"/>
    <n v="1"/>
    <n v="83"/>
    <n v="7"/>
    <m/>
    <m/>
    <m/>
    <m/>
    <m/>
    <m/>
    <n v="432"/>
    <n v="0"/>
    <n v="35"/>
    <n v="74"/>
    <m/>
    <m/>
    <m/>
    <m/>
    <m/>
    <m/>
    <m/>
    <n v="0"/>
    <m/>
    <m/>
    <m/>
    <m/>
    <m/>
    <m/>
    <n v="4172"/>
    <m/>
    <n v="32184"/>
    <n v="7746"/>
    <s v=" ANNAPISI grant,  African American Writers grant, Teaching and Learning Improvement Grant"/>
    <n v="44102"/>
    <m/>
    <m/>
    <m/>
    <m/>
    <m/>
    <m/>
    <m/>
    <m/>
    <m/>
    <m/>
    <m/>
    <m/>
    <m/>
    <m/>
    <m/>
    <m/>
    <m/>
    <m/>
    <m/>
    <m/>
    <m/>
    <m/>
    <n v="7780"/>
    <m/>
    <m/>
    <n v="7780"/>
    <m/>
    <m/>
    <m/>
    <m/>
    <m/>
    <m/>
    <m/>
    <m/>
    <m/>
    <m/>
    <n v="0"/>
    <m/>
    <m/>
    <m/>
    <m/>
    <m/>
    <m/>
    <m/>
    <m/>
    <m/>
    <m/>
    <m/>
    <m/>
    <m/>
    <m/>
    <m/>
    <m/>
    <m/>
    <m/>
    <m/>
    <m/>
    <m/>
    <m/>
    <m/>
    <m/>
    <m/>
    <m/>
    <m/>
    <m/>
    <m/>
    <m/>
    <m/>
    <m/>
    <m/>
    <m/>
    <n v="0"/>
    <m/>
    <m/>
    <m/>
    <m/>
    <m/>
    <m/>
    <m/>
    <m/>
    <n v="8497"/>
    <m/>
    <m/>
    <m/>
    <n v="8497"/>
    <m/>
    <m/>
    <m/>
    <m/>
    <m/>
    <m/>
    <m/>
    <m/>
    <n v="500"/>
    <m/>
    <m/>
    <m/>
    <n v="500"/>
    <m/>
    <m/>
    <m/>
    <m/>
    <m/>
    <m/>
    <m/>
    <m/>
    <m/>
    <m/>
    <m/>
    <n v="0.53"/>
    <n v="0.79"/>
    <m/>
    <m/>
    <m/>
    <m/>
    <m/>
    <m/>
    <m/>
    <m/>
    <m/>
    <m/>
    <m/>
    <m/>
    <m/>
    <n v="0"/>
    <m/>
    <m/>
    <m/>
    <m/>
    <m/>
    <m/>
    <m/>
    <m/>
    <m/>
    <n v="0"/>
    <m/>
    <m/>
    <m/>
    <m/>
    <m/>
    <m/>
    <m/>
    <m/>
    <m/>
    <n v="0"/>
    <m/>
    <m/>
    <m/>
    <m/>
    <m/>
    <m/>
    <m/>
    <m/>
    <m/>
    <m/>
    <n v="0"/>
    <n v="51882"/>
    <n v="0"/>
    <n v="51882"/>
    <s v="Other"/>
    <s v="Librarian at the Reference Desk"/>
    <s v="M.L.I.S."/>
    <s v="yes"/>
    <m/>
    <s v="Release time"/>
    <m/>
    <m/>
    <m/>
    <s v=""/>
    <n v="760"/>
    <n v="1744"/>
    <n v="66724"/>
    <n v="54"/>
    <m/>
    <n v="48888"/>
    <m/>
    <n v="35"/>
    <n v="7934"/>
    <m/>
    <m/>
    <m/>
    <m/>
    <m/>
    <m/>
    <m/>
    <s v="No"/>
    <m/>
    <n v="4"/>
    <n v="10"/>
    <m/>
    <m/>
    <m/>
    <m/>
    <n v="4"/>
    <n v="1"/>
    <n v="6"/>
    <n v="4.4000000000000004"/>
    <n v="4.0999999999999996"/>
    <n v="1"/>
    <m/>
    <n v="8.5"/>
    <n v="4.4000000000000004"/>
    <m/>
    <m/>
    <m/>
    <n v="3542"/>
    <s v="Estimate"/>
    <n v="5015"/>
    <n v="3984"/>
    <n v="3642"/>
    <n v="213"/>
    <n v="409"/>
    <m/>
    <m/>
    <m/>
    <m/>
    <n v="16805"/>
    <m/>
    <m/>
    <m/>
    <n v="2005"/>
    <n v="627"/>
    <m/>
    <m/>
    <m/>
    <m/>
    <m/>
    <m/>
    <m/>
    <m/>
    <m/>
    <m/>
    <m/>
    <m/>
    <m/>
    <m/>
    <m/>
    <n v="64"/>
    <m/>
    <m/>
    <m/>
    <m/>
    <m/>
    <n v="1231"/>
    <m/>
    <m/>
    <m/>
    <m/>
    <m/>
    <m/>
    <n v="1"/>
    <n v="10"/>
    <n v="209"/>
    <m/>
    <m/>
    <m/>
    <m/>
    <m/>
    <n v="12.5"/>
    <n v="12.5"/>
    <n v="12.5"/>
    <n v="12"/>
    <n v="4.5"/>
    <n v="0.58333333333333337"/>
    <m/>
    <s v="8:30 am - 8:00pm"/>
    <s v="8:30 am  - 8:00 pm"/>
    <s v="8:30 am - 8:00 pm"/>
    <s v="8:30 am - 8:00 pm"/>
    <s v="10:30 am - 3:00 pm"/>
    <n v="0.41666666666666669"/>
    <m/>
    <s v="Yes"/>
    <n v="4"/>
    <n v="0.66666666666666663"/>
    <n v="0.66666666666666663"/>
    <n v="0.66666666666666663"/>
    <m/>
    <m/>
    <m/>
    <s v="12:00 pm - 4:00 pm"/>
    <s v="12:00 pm - 7:00 pm"/>
    <s v="12:00 pm - 4:00 pm"/>
    <s v="12:00 pm - 4:00 pm"/>
    <m/>
    <m/>
    <m/>
    <n v="7.5"/>
    <n v="8"/>
    <n v="0.77083333333333337"/>
    <n v="0.77083333333333337"/>
    <m/>
    <m/>
    <m/>
    <s v="10:30 am -6:00 pm"/>
    <s v="10:30 am- 6:30 pm"/>
    <s v="10:30am -6:30 pm"/>
    <s v="10:30 am - 6:30 pm"/>
    <m/>
    <m/>
    <m/>
    <s v="No"/>
    <m/>
    <m/>
    <m/>
    <m/>
    <s v="Yes"/>
    <s v="No"/>
    <n v="16"/>
    <m/>
    <n v="32"/>
    <n v="4"/>
    <m/>
    <s v="No"/>
    <m/>
    <n v="136169"/>
    <s v="Fall "/>
    <m/>
    <s v="No"/>
    <m/>
    <m/>
    <m/>
    <m/>
    <m/>
    <m/>
    <m/>
    <m/>
    <m/>
    <m/>
    <m/>
    <m/>
    <m/>
    <m/>
    <m/>
    <s v="Yes"/>
    <s v="General Library Book Budget"/>
    <s v="Student Government"/>
    <m/>
    <m/>
    <m/>
    <m/>
    <m/>
    <m/>
    <m/>
    <n v="5000"/>
    <m/>
    <n v="1320.5454545454543"/>
    <x v="1"/>
    <s v="Small"/>
  </r>
  <r>
    <s v="Ventura CCD"/>
    <x v="33"/>
    <s v="681"/>
    <s v="Multi-College District"/>
    <n v="20170"/>
    <x v="11"/>
    <n v="12093.85"/>
    <n v="18667"/>
    <n v="1"/>
    <n v="274"/>
    <n v="9"/>
    <m/>
    <m/>
    <m/>
    <m/>
    <m/>
    <m/>
    <n v="634"/>
    <m/>
    <n v="32"/>
    <n v="46"/>
    <m/>
    <m/>
    <m/>
    <m/>
    <m/>
    <m/>
    <m/>
    <n v="0"/>
    <m/>
    <m/>
    <m/>
    <n v="32965"/>
    <m/>
    <m/>
    <m/>
    <m/>
    <n v="65759"/>
    <n v="458"/>
    <s v="Library Trust"/>
    <n v="99182"/>
    <m/>
    <m/>
    <m/>
    <m/>
    <m/>
    <m/>
    <m/>
    <m/>
    <m/>
    <m/>
    <m/>
    <m/>
    <m/>
    <m/>
    <m/>
    <m/>
    <m/>
    <m/>
    <m/>
    <m/>
    <m/>
    <m/>
    <n v="97122"/>
    <m/>
    <m/>
    <n v="97122"/>
    <m/>
    <m/>
    <m/>
    <m/>
    <m/>
    <m/>
    <m/>
    <m/>
    <m/>
    <m/>
    <n v="0"/>
    <m/>
    <m/>
    <m/>
    <m/>
    <m/>
    <m/>
    <m/>
    <m/>
    <m/>
    <m/>
    <m/>
    <m/>
    <m/>
    <m/>
    <m/>
    <m/>
    <m/>
    <m/>
    <m/>
    <m/>
    <m/>
    <m/>
    <m/>
    <m/>
    <m/>
    <m/>
    <m/>
    <m/>
    <m/>
    <m/>
    <m/>
    <m/>
    <m/>
    <m/>
    <n v="0"/>
    <m/>
    <m/>
    <m/>
    <m/>
    <m/>
    <m/>
    <m/>
    <m/>
    <m/>
    <m/>
    <m/>
    <m/>
    <n v="0"/>
    <n v="4945"/>
    <m/>
    <m/>
    <m/>
    <m/>
    <m/>
    <m/>
    <m/>
    <n v="350"/>
    <m/>
    <m/>
    <m/>
    <n v="5295"/>
    <m/>
    <m/>
    <m/>
    <m/>
    <m/>
    <m/>
    <m/>
    <m/>
    <m/>
    <m/>
    <m/>
    <n v="0.57999999999999996"/>
    <n v="0.82"/>
    <m/>
    <m/>
    <m/>
    <m/>
    <m/>
    <m/>
    <m/>
    <m/>
    <m/>
    <m/>
    <m/>
    <m/>
    <m/>
    <n v="0"/>
    <m/>
    <m/>
    <m/>
    <m/>
    <m/>
    <m/>
    <m/>
    <m/>
    <m/>
    <n v="0"/>
    <m/>
    <m/>
    <m/>
    <m/>
    <m/>
    <m/>
    <m/>
    <m/>
    <m/>
    <n v="0"/>
    <m/>
    <m/>
    <m/>
    <m/>
    <m/>
    <m/>
    <m/>
    <m/>
    <m/>
    <m/>
    <n v="0"/>
    <n v="196304"/>
    <n v="0"/>
    <n v="196304"/>
    <s v="Dean or other administrator"/>
    <m/>
    <m/>
    <s v="no"/>
    <m/>
    <s v="Release time"/>
    <s v="Stipend"/>
    <m/>
    <m/>
    <s v=""/>
    <n v="1361"/>
    <n v="4887"/>
    <n v="29814"/>
    <n v="259"/>
    <m/>
    <n v="74840"/>
    <m/>
    <n v="364"/>
    <n v="436"/>
    <m/>
    <m/>
    <m/>
    <m/>
    <m/>
    <m/>
    <m/>
    <s v="No"/>
    <m/>
    <n v="3"/>
    <n v="3"/>
    <m/>
    <m/>
    <m/>
    <m/>
    <n v="4"/>
    <m/>
    <n v="21"/>
    <n v="4.12"/>
    <n v="4"/>
    <n v="3"/>
    <m/>
    <n v="8.120000000000001"/>
    <n v="4.12"/>
    <m/>
    <m/>
    <m/>
    <n v="4550"/>
    <s v="Estimate"/>
    <n v="2261"/>
    <n v="10898"/>
    <m/>
    <n v="367"/>
    <m/>
    <m/>
    <m/>
    <m/>
    <m/>
    <n v="18076"/>
    <m/>
    <m/>
    <m/>
    <n v="92"/>
    <n v="18"/>
    <m/>
    <m/>
    <m/>
    <m/>
    <m/>
    <m/>
    <m/>
    <m/>
    <m/>
    <m/>
    <m/>
    <m/>
    <m/>
    <m/>
    <m/>
    <m/>
    <m/>
    <n v="238"/>
    <m/>
    <m/>
    <m/>
    <n v="6188"/>
    <m/>
    <m/>
    <m/>
    <m/>
    <m/>
    <m/>
    <n v="0"/>
    <m/>
    <m/>
    <m/>
    <m/>
    <m/>
    <m/>
    <m/>
    <n v="12"/>
    <n v="12"/>
    <n v="12"/>
    <n v="12"/>
    <n v="4"/>
    <n v="0"/>
    <n v="0"/>
    <s v="8:00 am - 8:00 pm"/>
    <s v="8:00 am - 8:00 pm"/>
    <s v="8:00 am - 8:00 pm"/>
    <s v="8:00 am - 8:00 pm"/>
    <s v="8:00 am - 12:00 pm"/>
    <m/>
    <m/>
    <s v="No"/>
    <m/>
    <m/>
    <m/>
    <m/>
    <m/>
    <m/>
    <m/>
    <m/>
    <m/>
    <m/>
    <m/>
    <m/>
    <m/>
    <m/>
    <n v="11"/>
    <n v="11"/>
    <n v="11"/>
    <n v="11"/>
    <n v="0"/>
    <n v="0"/>
    <n v="0"/>
    <s v="8:00 am - 7:00 pm"/>
    <s v="8:00 am - 7:00 pm"/>
    <s v="8:00 am - 7:00 pm"/>
    <s v="8:00 am - 7:00 pm"/>
    <m/>
    <m/>
    <m/>
    <s v="No"/>
    <m/>
    <m/>
    <m/>
    <m/>
    <s v="Yes"/>
    <s v="No"/>
    <n v="0"/>
    <s v="No"/>
    <n v="21"/>
    <n v="10"/>
    <m/>
    <s v="No"/>
    <m/>
    <n v="414064"/>
    <s v="Fall "/>
    <m/>
    <s v="No"/>
    <m/>
    <m/>
    <m/>
    <m/>
    <m/>
    <m/>
    <m/>
    <m/>
    <m/>
    <m/>
    <m/>
    <m/>
    <m/>
    <m/>
    <m/>
    <s v="Yes"/>
    <m/>
    <m/>
    <m/>
    <s v="Donations from Faculty"/>
    <m/>
    <m/>
    <m/>
    <m/>
    <m/>
    <m/>
    <m/>
    <n v="2935.4004854368932"/>
    <x v="0"/>
    <s v="Medium"/>
  </r>
  <r>
    <s v="Palo Verde CCD"/>
    <x v="21"/>
    <s v="951"/>
    <s v="Single College District"/>
    <n v="20170"/>
    <x v="11"/>
    <n v="1922.59"/>
    <n v="10500"/>
    <n v="0"/>
    <n v="21"/>
    <n v="2"/>
    <m/>
    <m/>
    <m/>
    <m/>
    <m/>
    <m/>
    <n v="82"/>
    <n v="17"/>
    <n v="0"/>
    <n v="2"/>
    <m/>
    <m/>
    <m/>
    <m/>
    <m/>
    <m/>
    <m/>
    <s v="(blank)"/>
    <m/>
    <m/>
    <m/>
    <m/>
    <m/>
    <m/>
    <m/>
    <m/>
    <m/>
    <m/>
    <m/>
    <s v="(blank)"/>
    <m/>
    <m/>
    <m/>
    <m/>
    <m/>
    <m/>
    <m/>
    <m/>
    <m/>
    <m/>
    <m/>
    <m/>
    <m/>
    <n v="50"/>
    <m/>
    <m/>
    <m/>
    <m/>
    <m/>
    <m/>
    <m/>
    <m/>
    <m/>
    <m/>
    <m/>
    <n v="50"/>
    <m/>
    <m/>
    <m/>
    <m/>
    <m/>
    <m/>
    <m/>
    <m/>
    <m/>
    <m/>
    <n v="0"/>
    <m/>
    <m/>
    <m/>
    <m/>
    <m/>
    <m/>
    <m/>
    <m/>
    <m/>
    <m/>
    <m/>
    <m/>
    <m/>
    <m/>
    <m/>
    <m/>
    <m/>
    <m/>
    <m/>
    <m/>
    <m/>
    <m/>
    <m/>
    <m/>
    <m/>
    <m/>
    <m/>
    <m/>
    <m/>
    <m/>
    <m/>
    <m/>
    <m/>
    <m/>
    <n v="0"/>
    <m/>
    <m/>
    <m/>
    <m/>
    <m/>
    <m/>
    <m/>
    <m/>
    <n v="1605"/>
    <m/>
    <m/>
    <m/>
    <n v="1605"/>
    <m/>
    <m/>
    <m/>
    <m/>
    <m/>
    <m/>
    <m/>
    <m/>
    <m/>
    <m/>
    <m/>
    <m/>
    <n v="0"/>
    <m/>
    <m/>
    <m/>
    <m/>
    <m/>
    <m/>
    <m/>
    <m/>
    <m/>
    <m/>
    <m/>
    <n v="0.64"/>
    <n v="0.98"/>
    <m/>
    <m/>
    <m/>
    <m/>
    <m/>
    <m/>
    <m/>
    <m/>
    <m/>
    <m/>
    <m/>
    <m/>
    <m/>
    <n v="0"/>
    <m/>
    <m/>
    <m/>
    <m/>
    <m/>
    <m/>
    <m/>
    <m/>
    <m/>
    <n v="0"/>
    <m/>
    <m/>
    <m/>
    <m/>
    <m/>
    <m/>
    <m/>
    <m/>
    <m/>
    <n v="0"/>
    <m/>
    <m/>
    <m/>
    <m/>
    <m/>
    <m/>
    <m/>
    <m/>
    <m/>
    <m/>
    <n v="0"/>
    <e v="#VALUE!"/>
    <n v="0"/>
    <e v="#VALUE!"/>
    <s v="Other"/>
    <s v="LIBRARIAN"/>
    <s v="M.L.S."/>
    <s v="yes"/>
    <s v="None"/>
    <m/>
    <m/>
    <m/>
    <m/>
    <s v=""/>
    <n v="86"/>
    <n v="1198"/>
    <n v="74"/>
    <n v="1"/>
    <m/>
    <n v="19755"/>
    <m/>
    <m/>
    <m/>
    <m/>
    <m/>
    <m/>
    <m/>
    <m/>
    <m/>
    <m/>
    <s v="No"/>
    <m/>
    <n v="1"/>
    <m/>
    <m/>
    <m/>
    <m/>
    <m/>
    <n v="1"/>
    <m/>
    <n v="1"/>
    <m/>
    <n v="1.1200000000000001"/>
    <n v="0"/>
    <m/>
    <n v="1.1200000000000001"/>
    <n v="0"/>
    <m/>
    <m/>
    <m/>
    <n v="800"/>
    <s v="Estimate"/>
    <n v="751"/>
    <n v="1032"/>
    <n v="100"/>
    <n v="46"/>
    <m/>
    <m/>
    <m/>
    <m/>
    <m/>
    <n v="2729"/>
    <m/>
    <m/>
    <m/>
    <m/>
    <m/>
    <m/>
    <m/>
    <m/>
    <m/>
    <m/>
    <m/>
    <m/>
    <m/>
    <m/>
    <m/>
    <m/>
    <m/>
    <m/>
    <m/>
    <m/>
    <n v="2"/>
    <m/>
    <n v="5"/>
    <m/>
    <m/>
    <m/>
    <n v="44"/>
    <m/>
    <m/>
    <m/>
    <m/>
    <m/>
    <m/>
    <m/>
    <m/>
    <m/>
    <m/>
    <m/>
    <m/>
    <m/>
    <m/>
    <n v="9"/>
    <n v="9"/>
    <n v="9"/>
    <n v="9"/>
    <n v="4"/>
    <m/>
    <m/>
    <s v="9:00 am - 6:00 pm"/>
    <s v="9:00 am - 6:00 pm"/>
    <s v="9:00 am - 6:00 pm"/>
    <s v="9:00 am - 6:00 pm"/>
    <s v="9:00 am - 1:00 pm"/>
    <m/>
    <m/>
    <s v="No"/>
    <m/>
    <m/>
    <m/>
    <m/>
    <m/>
    <m/>
    <m/>
    <m/>
    <m/>
    <m/>
    <m/>
    <m/>
    <m/>
    <m/>
    <n v="10.5"/>
    <n v="10.5"/>
    <n v="10.5"/>
    <n v="10"/>
    <m/>
    <m/>
    <m/>
    <s v="7:00 am - 5:30 pm"/>
    <s v="7:00 am - 5:30 pm"/>
    <s v="7:00 am - 5:30 pm"/>
    <s v="7:00 am - 5:00 pm"/>
    <m/>
    <m/>
    <m/>
    <s v="Yes"/>
    <m/>
    <m/>
    <m/>
    <m/>
    <s v="No"/>
    <s v="No"/>
    <m/>
    <s v="No"/>
    <m/>
    <m/>
    <m/>
    <s v="No"/>
    <m/>
    <n v="4649"/>
    <s v="Fall "/>
    <m/>
    <s v="No"/>
    <m/>
    <m/>
    <m/>
    <m/>
    <m/>
    <m/>
    <m/>
    <m/>
    <m/>
    <m/>
    <m/>
    <m/>
    <m/>
    <m/>
    <m/>
    <s v="Yes"/>
    <m/>
    <m/>
    <m/>
    <m/>
    <m/>
    <m/>
    <m/>
    <s v="Other"/>
    <s v="Student Equity"/>
    <n v="9602"/>
    <m/>
    <e v="#DIV/0!"/>
    <x v="1"/>
    <s v="Small"/>
  </r>
  <r>
    <s v="Pasadena CCD"/>
    <x v="62"/>
    <s v="771"/>
    <s v="Single College District"/>
    <n v="20170"/>
    <x v="11"/>
    <n v="25997.75"/>
    <n v="49062"/>
    <n v="1"/>
    <n v="422"/>
    <n v="9"/>
    <m/>
    <m/>
    <m/>
    <m/>
    <m/>
    <m/>
    <n v="911"/>
    <n v="126"/>
    <n v="34"/>
    <n v="57"/>
    <m/>
    <m/>
    <m/>
    <m/>
    <m/>
    <m/>
    <m/>
    <n v="0"/>
    <m/>
    <m/>
    <m/>
    <m/>
    <m/>
    <m/>
    <m/>
    <m/>
    <n v="107074"/>
    <m/>
    <m/>
    <n v="107074"/>
    <m/>
    <m/>
    <m/>
    <m/>
    <m/>
    <m/>
    <m/>
    <m/>
    <m/>
    <m/>
    <m/>
    <m/>
    <m/>
    <n v="4229"/>
    <m/>
    <m/>
    <m/>
    <m/>
    <m/>
    <m/>
    <m/>
    <m/>
    <m/>
    <m/>
    <m/>
    <n v="4229"/>
    <m/>
    <m/>
    <m/>
    <m/>
    <m/>
    <m/>
    <m/>
    <m/>
    <m/>
    <m/>
    <n v="0"/>
    <m/>
    <m/>
    <m/>
    <m/>
    <m/>
    <m/>
    <m/>
    <m/>
    <m/>
    <m/>
    <m/>
    <m/>
    <m/>
    <m/>
    <m/>
    <m/>
    <m/>
    <m/>
    <m/>
    <m/>
    <m/>
    <m/>
    <m/>
    <m/>
    <m/>
    <m/>
    <m/>
    <m/>
    <m/>
    <m/>
    <m/>
    <m/>
    <m/>
    <m/>
    <n v="0"/>
    <m/>
    <m/>
    <m/>
    <m/>
    <m/>
    <m/>
    <m/>
    <m/>
    <n v="11661"/>
    <m/>
    <n v="3400"/>
    <s v="District Foundation= 1,905 Distance Education dept. = 1,500"/>
    <n v="15061"/>
    <n v="430"/>
    <m/>
    <m/>
    <m/>
    <m/>
    <m/>
    <m/>
    <m/>
    <m/>
    <m/>
    <m/>
    <m/>
    <n v="430"/>
    <m/>
    <m/>
    <m/>
    <m/>
    <m/>
    <m/>
    <m/>
    <m/>
    <m/>
    <m/>
    <m/>
    <n v="0.46"/>
    <n v="0.74"/>
    <m/>
    <m/>
    <m/>
    <m/>
    <m/>
    <m/>
    <m/>
    <m/>
    <m/>
    <m/>
    <m/>
    <m/>
    <m/>
    <n v="0"/>
    <m/>
    <m/>
    <m/>
    <m/>
    <m/>
    <m/>
    <m/>
    <m/>
    <m/>
    <n v="0"/>
    <m/>
    <m/>
    <m/>
    <m/>
    <m/>
    <m/>
    <m/>
    <m/>
    <m/>
    <n v="0"/>
    <m/>
    <m/>
    <m/>
    <m/>
    <m/>
    <m/>
    <m/>
    <m/>
    <m/>
    <m/>
    <n v="0"/>
    <n v="111303"/>
    <n v="0"/>
    <n v="111303"/>
    <s v="Dean or other administrator"/>
    <m/>
    <s v="Ed. D."/>
    <s v="yes"/>
    <s v="None"/>
    <m/>
    <m/>
    <m/>
    <m/>
    <s v=""/>
    <n v="2137"/>
    <n v="3054"/>
    <n v="20262"/>
    <n v="40"/>
    <m/>
    <n v="124994"/>
    <m/>
    <n v="15"/>
    <n v="8000"/>
    <m/>
    <m/>
    <m/>
    <m/>
    <m/>
    <m/>
    <m/>
    <s v="No"/>
    <m/>
    <n v="5"/>
    <n v="23"/>
    <m/>
    <m/>
    <m/>
    <m/>
    <n v="9"/>
    <n v="0"/>
    <n v="19"/>
    <n v="6.83"/>
    <n v="8.8000000000000007"/>
    <n v="5"/>
    <m/>
    <n v="15.63"/>
    <n v="6.83"/>
    <m/>
    <m/>
    <m/>
    <n v="6884"/>
    <s v="Actual"/>
    <n v="10337"/>
    <n v="10136"/>
    <n v="24332"/>
    <n v="643"/>
    <n v="93"/>
    <m/>
    <m/>
    <m/>
    <m/>
    <n v="52425"/>
    <m/>
    <m/>
    <m/>
    <n v="95"/>
    <n v="62"/>
    <m/>
    <m/>
    <m/>
    <m/>
    <m/>
    <m/>
    <m/>
    <m/>
    <m/>
    <m/>
    <m/>
    <m/>
    <m/>
    <m/>
    <m/>
    <n v="440"/>
    <n v="18"/>
    <n v="10"/>
    <n v="0"/>
    <m/>
    <m/>
    <n v="10814"/>
    <m/>
    <m/>
    <m/>
    <m/>
    <m/>
    <m/>
    <n v="10"/>
    <n v="21"/>
    <n v="396"/>
    <m/>
    <m/>
    <m/>
    <m/>
    <m/>
    <n v="13.75"/>
    <n v="13.75"/>
    <n v="13.75"/>
    <n v="13.75"/>
    <n v="8"/>
    <n v="4"/>
    <n v="0"/>
    <s v="7:30 am -9:15 pm"/>
    <s v="7:30 am - 9:15 p.m."/>
    <s v="7:30 am - 9:15 pm"/>
    <s v="7:30 am - 9:15 pm"/>
    <s v="8:00 am - 4:00 pm"/>
    <s v="9:00 am - 1:00 pm"/>
    <m/>
    <s v="Yes"/>
    <n v="12.5"/>
    <n v="12.5"/>
    <n v="12.5"/>
    <n v="12.5"/>
    <n v="5"/>
    <n v="0"/>
    <n v="0"/>
    <s v="7:30 am - 8:00 pm"/>
    <s v="7:30 am - 8:00 pm"/>
    <s v="7:30 am - 8:00 pm"/>
    <s v="7:30 am - 8:00 pm"/>
    <s v="9:00 am - 2:00 pm"/>
    <m/>
    <m/>
    <n v="12"/>
    <n v="12"/>
    <n v="12"/>
    <n v="12"/>
    <n v="6"/>
    <n v="0"/>
    <n v="0"/>
    <s v="8:00 am - 8:00 pm"/>
    <s v="8:00 am - 8:00 pm"/>
    <s v="8:00 am - 8:00 pm"/>
    <s v="8:00 am - 8:00 pm"/>
    <s v="8:00 pm - 2:00 pm"/>
    <m/>
    <m/>
    <s v="No"/>
    <m/>
    <m/>
    <m/>
    <m/>
    <s v="Yes"/>
    <s v="Yes"/>
    <n v="55"/>
    <m/>
    <n v="54"/>
    <n v="120"/>
    <n v="114"/>
    <s v="Yes"/>
    <n v="63"/>
    <n v="715996"/>
    <s v="Spring"/>
    <m/>
    <s v="Yes"/>
    <m/>
    <m/>
    <m/>
    <m/>
    <m/>
    <m/>
    <m/>
    <m/>
    <m/>
    <m/>
    <m/>
    <m/>
    <m/>
    <m/>
    <m/>
    <s v="Yes"/>
    <m/>
    <s v="Student Government"/>
    <m/>
    <m/>
    <m/>
    <m/>
    <m/>
    <m/>
    <m/>
    <n v="11229"/>
    <m/>
    <n v="3806.4055636896046"/>
    <x v="2"/>
    <s v="Large"/>
  </r>
  <r>
    <s v="State Center CCD"/>
    <x v="40"/>
    <s v="572"/>
    <s v="Multi-College District"/>
    <n v="20170"/>
    <x v="11"/>
    <n v="7414.16"/>
    <n v="12976"/>
    <n v="1"/>
    <n v="97"/>
    <n v="2"/>
    <m/>
    <m/>
    <m/>
    <m/>
    <m/>
    <m/>
    <n v="161"/>
    <n v="0"/>
    <n v="30"/>
    <n v="16"/>
    <m/>
    <m/>
    <m/>
    <m/>
    <m/>
    <m/>
    <m/>
    <n v="0"/>
    <m/>
    <m/>
    <m/>
    <m/>
    <m/>
    <m/>
    <m/>
    <m/>
    <n v="20000"/>
    <m/>
    <m/>
    <n v="20000"/>
    <m/>
    <m/>
    <m/>
    <m/>
    <m/>
    <m/>
    <m/>
    <m/>
    <m/>
    <m/>
    <m/>
    <m/>
    <m/>
    <m/>
    <m/>
    <m/>
    <m/>
    <m/>
    <m/>
    <m/>
    <m/>
    <m/>
    <n v="6900"/>
    <m/>
    <m/>
    <n v="6900"/>
    <m/>
    <m/>
    <m/>
    <m/>
    <m/>
    <m/>
    <m/>
    <m/>
    <m/>
    <m/>
    <n v="0"/>
    <m/>
    <m/>
    <m/>
    <m/>
    <m/>
    <m/>
    <m/>
    <m/>
    <m/>
    <m/>
    <m/>
    <m/>
    <m/>
    <m/>
    <m/>
    <m/>
    <m/>
    <m/>
    <m/>
    <m/>
    <m/>
    <m/>
    <m/>
    <m/>
    <m/>
    <m/>
    <m/>
    <m/>
    <m/>
    <m/>
    <m/>
    <m/>
    <m/>
    <m/>
    <n v="0"/>
    <n v="0"/>
    <n v="0"/>
    <m/>
    <n v="0"/>
    <n v="0"/>
    <m/>
    <n v="0"/>
    <n v="0"/>
    <n v="0"/>
    <m/>
    <n v="0"/>
    <m/>
    <n v="0"/>
    <m/>
    <m/>
    <m/>
    <m/>
    <m/>
    <m/>
    <m/>
    <m/>
    <n v="40"/>
    <m/>
    <m/>
    <m/>
    <n v="40"/>
    <m/>
    <m/>
    <m/>
    <m/>
    <m/>
    <m/>
    <m/>
    <m/>
    <m/>
    <m/>
    <m/>
    <n v="0.4"/>
    <n v="0.7"/>
    <m/>
    <m/>
    <m/>
    <m/>
    <m/>
    <m/>
    <m/>
    <m/>
    <m/>
    <m/>
    <m/>
    <m/>
    <m/>
    <n v="0"/>
    <m/>
    <m/>
    <m/>
    <m/>
    <m/>
    <m/>
    <m/>
    <m/>
    <m/>
    <n v="0"/>
    <m/>
    <m/>
    <m/>
    <m/>
    <m/>
    <m/>
    <m/>
    <m/>
    <m/>
    <n v="0"/>
    <m/>
    <m/>
    <m/>
    <m/>
    <m/>
    <m/>
    <m/>
    <m/>
    <m/>
    <m/>
    <n v="0"/>
    <n v="26900"/>
    <n v="0"/>
    <n v="26900"/>
    <s v="Dean or other administrator"/>
    <m/>
    <m/>
    <s v="no"/>
    <s v="None"/>
    <m/>
    <m/>
    <m/>
    <m/>
    <s v=""/>
    <n v="1000"/>
    <n v="1045"/>
    <n v="15"/>
    <n v="170"/>
    <m/>
    <n v="64000"/>
    <m/>
    <n v="10"/>
    <m/>
    <m/>
    <m/>
    <m/>
    <m/>
    <m/>
    <m/>
    <m/>
    <s v="No"/>
    <m/>
    <n v="1"/>
    <n v="5"/>
    <m/>
    <m/>
    <m/>
    <m/>
    <n v="4"/>
    <n v="1"/>
    <n v="7"/>
    <n v="3.22"/>
    <n v="5"/>
    <n v="2"/>
    <m/>
    <n v="8.2200000000000006"/>
    <n v="3.22"/>
    <m/>
    <m/>
    <m/>
    <n v="1236"/>
    <s v="Actual"/>
    <n v="8679"/>
    <n v="7289"/>
    <n v="27685"/>
    <n v="108"/>
    <n v="156"/>
    <m/>
    <m/>
    <m/>
    <m/>
    <n v="45153"/>
    <m/>
    <m/>
    <m/>
    <n v="78"/>
    <n v="81"/>
    <m/>
    <m/>
    <m/>
    <m/>
    <m/>
    <m/>
    <m/>
    <m/>
    <m/>
    <m/>
    <m/>
    <m/>
    <m/>
    <m/>
    <m/>
    <n v="68"/>
    <n v="8"/>
    <n v="2"/>
    <n v="0"/>
    <m/>
    <m/>
    <n v="1610"/>
    <m/>
    <m/>
    <m/>
    <m/>
    <m/>
    <m/>
    <n v="1"/>
    <n v="1"/>
    <n v="19"/>
    <m/>
    <m/>
    <m/>
    <m/>
    <m/>
    <n v="12.5"/>
    <n v="12.5"/>
    <n v="12.5"/>
    <n v="12.5"/>
    <n v="7.5"/>
    <n v="0"/>
    <n v="0"/>
    <s v="7:30 am - 8:00 pm"/>
    <s v="7:30 am - 8:00 pm"/>
    <s v="7:30 am - 8:00 pm"/>
    <s v="7:30 am - 8:00 pm"/>
    <s v="7:30 am - 3:00 pm"/>
    <m/>
    <m/>
    <s v="No"/>
    <m/>
    <m/>
    <m/>
    <m/>
    <m/>
    <m/>
    <m/>
    <m/>
    <m/>
    <m/>
    <m/>
    <m/>
    <m/>
    <m/>
    <n v="7.5"/>
    <n v="7.5"/>
    <n v="7.5"/>
    <n v="7.5"/>
    <m/>
    <n v="0"/>
    <n v="0"/>
    <s v="7:30 am - 3:00 pm"/>
    <s v="7:30 am - 3:00 pm"/>
    <s v="7:30 am - 3:00 pm"/>
    <s v="7:30 am - 3:00 pm"/>
    <m/>
    <m/>
    <m/>
    <s v="No"/>
    <m/>
    <m/>
    <m/>
    <m/>
    <s v="Yes"/>
    <s v="No"/>
    <m/>
    <s v="No"/>
    <n v="30"/>
    <n v="0"/>
    <n v="0"/>
    <s v="Yes"/>
    <n v="168"/>
    <n v="154995"/>
    <s v="Fall "/>
    <m/>
    <s v="No"/>
    <m/>
    <m/>
    <m/>
    <m/>
    <m/>
    <m/>
    <m/>
    <m/>
    <m/>
    <m/>
    <m/>
    <m/>
    <m/>
    <m/>
    <m/>
    <s v="No"/>
    <m/>
    <m/>
    <m/>
    <m/>
    <m/>
    <m/>
    <m/>
    <m/>
    <m/>
    <n v="0"/>
    <m/>
    <n v="2302.5341614906829"/>
    <x v="0"/>
    <s v="Small"/>
  </r>
  <r>
    <s v="San Bernardino CCD"/>
    <x v="102"/>
    <s v="982"/>
    <s v="Multi-College District"/>
    <n v="20170"/>
    <x v="11"/>
    <n v="10092.67"/>
    <n v="44000"/>
    <n v="2"/>
    <n v="154"/>
    <n v="6"/>
    <m/>
    <m/>
    <m/>
    <m/>
    <m/>
    <m/>
    <n v="462"/>
    <n v="34"/>
    <n v="40"/>
    <n v="40"/>
    <m/>
    <m/>
    <m/>
    <m/>
    <m/>
    <m/>
    <m/>
    <n v="0"/>
    <m/>
    <m/>
    <m/>
    <m/>
    <m/>
    <m/>
    <m/>
    <m/>
    <n v="56783"/>
    <m/>
    <m/>
    <n v="56783"/>
    <m/>
    <m/>
    <m/>
    <m/>
    <m/>
    <m/>
    <m/>
    <m/>
    <m/>
    <m/>
    <m/>
    <m/>
    <m/>
    <m/>
    <m/>
    <m/>
    <m/>
    <m/>
    <m/>
    <m/>
    <m/>
    <m/>
    <n v="22566"/>
    <m/>
    <m/>
    <n v="22566"/>
    <m/>
    <m/>
    <m/>
    <m/>
    <m/>
    <m/>
    <m/>
    <m/>
    <m/>
    <m/>
    <n v="0"/>
    <m/>
    <m/>
    <m/>
    <m/>
    <m/>
    <m/>
    <m/>
    <m/>
    <m/>
    <m/>
    <m/>
    <m/>
    <m/>
    <m/>
    <m/>
    <m/>
    <m/>
    <m/>
    <m/>
    <m/>
    <m/>
    <m/>
    <m/>
    <m/>
    <m/>
    <m/>
    <m/>
    <m/>
    <m/>
    <m/>
    <m/>
    <m/>
    <m/>
    <m/>
    <n v="0"/>
    <m/>
    <m/>
    <m/>
    <m/>
    <m/>
    <m/>
    <m/>
    <m/>
    <m/>
    <m/>
    <m/>
    <m/>
    <n v="0"/>
    <m/>
    <m/>
    <m/>
    <m/>
    <m/>
    <m/>
    <m/>
    <m/>
    <m/>
    <m/>
    <m/>
    <m/>
    <n v="0"/>
    <m/>
    <m/>
    <m/>
    <m/>
    <m/>
    <m/>
    <m/>
    <m/>
    <m/>
    <m/>
    <m/>
    <n v="0.44"/>
    <n v="0.76"/>
    <m/>
    <m/>
    <m/>
    <m/>
    <m/>
    <m/>
    <m/>
    <m/>
    <m/>
    <m/>
    <m/>
    <m/>
    <m/>
    <n v="0"/>
    <m/>
    <m/>
    <m/>
    <m/>
    <m/>
    <m/>
    <m/>
    <m/>
    <m/>
    <n v="0"/>
    <m/>
    <m/>
    <m/>
    <m/>
    <m/>
    <m/>
    <m/>
    <m/>
    <m/>
    <n v="0"/>
    <m/>
    <m/>
    <m/>
    <m/>
    <m/>
    <m/>
    <m/>
    <m/>
    <m/>
    <m/>
    <n v="0"/>
    <n v="79349"/>
    <n v="0"/>
    <n v="79349"/>
    <s v="Dean or other administrator"/>
    <m/>
    <s v="M.L.I.S."/>
    <s v="yes"/>
    <m/>
    <m/>
    <m/>
    <m/>
    <m/>
    <s v="salary"/>
    <n v="1148"/>
    <n v="110"/>
    <n v="0"/>
    <n v="137"/>
    <m/>
    <n v="77059"/>
    <m/>
    <m/>
    <m/>
    <m/>
    <m/>
    <m/>
    <m/>
    <m/>
    <m/>
    <m/>
    <s v="No"/>
    <m/>
    <n v="4"/>
    <n v="3"/>
    <m/>
    <m/>
    <m/>
    <m/>
    <n v="8"/>
    <n v="0"/>
    <n v="8"/>
    <n v="5.5"/>
    <n v="8"/>
    <n v="3"/>
    <m/>
    <n v="13.5"/>
    <n v="5.5"/>
    <m/>
    <m/>
    <m/>
    <n v="15247"/>
    <s v="Actual"/>
    <n v="8350"/>
    <n v="24244"/>
    <m/>
    <m/>
    <m/>
    <m/>
    <m/>
    <m/>
    <m/>
    <n v="47841"/>
    <m/>
    <m/>
    <m/>
    <n v="4"/>
    <n v="1"/>
    <m/>
    <m/>
    <m/>
    <m/>
    <m/>
    <m/>
    <m/>
    <m/>
    <m/>
    <m/>
    <m/>
    <m/>
    <m/>
    <m/>
    <m/>
    <m/>
    <m/>
    <n v="125"/>
    <m/>
    <m/>
    <m/>
    <n v="2079"/>
    <m/>
    <m/>
    <m/>
    <m/>
    <m/>
    <m/>
    <n v="9"/>
    <n v="10"/>
    <n v="154"/>
    <m/>
    <m/>
    <m/>
    <m/>
    <m/>
    <n v="12.5"/>
    <n v="12.5"/>
    <n v="12.5"/>
    <n v="12.5"/>
    <n v="9.5"/>
    <n v="4"/>
    <m/>
    <s v="7:30 am - 8:00 pm"/>
    <s v="7:30 am - 8:00 pm"/>
    <s v="7:30 am - 8:00 pm"/>
    <s v="7:30 am - 8:00 pm"/>
    <s v="7:30 am - 5:00 pm"/>
    <s v="10:00 am - 2:00 pm"/>
    <m/>
    <s v="Yes"/>
    <n v="9"/>
    <n v="9"/>
    <n v="9"/>
    <n v="9"/>
    <n v="9"/>
    <m/>
    <m/>
    <s v="8:00 am - 5:00 pm"/>
    <s v="8:00 am - 5:00 pm"/>
    <s v="8:00 am - 5:00 pm"/>
    <s v="8:00 am - 5:00 pm"/>
    <s v="8:00 am - 5:00 pm"/>
    <m/>
    <m/>
    <n v="12"/>
    <n v="12"/>
    <n v="12"/>
    <n v="12"/>
    <m/>
    <m/>
    <m/>
    <s v="8:00 am - 8:00 pm"/>
    <s v="8:00 am - 8:00 pm"/>
    <s v="8:00 am - 8:00 pm"/>
    <s v="8:00 am - 8:00 pm"/>
    <m/>
    <m/>
    <m/>
    <s v="Yes"/>
    <m/>
    <m/>
    <m/>
    <m/>
    <s v="Yes"/>
    <s v="Yes"/>
    <n v="45"/>
    <m/>
    <n v="48"/>
    <n v="4"/>
    <m/>
    <s v="Yes"/>
    <n v="4"/>
    <n v="280684"/>
    <s v="Fall "/>
    <m/>
    <s v="No"/>
    <m/>
    <m/>
    <m/>
    <m/>
    <m/>
    <m/>
    <m/>
    <m/>
    <m/>
    <m/>
    <m/>
    <m/>
    <m/>
    <m/>
    <m/>
    <s v="Yes"/>
    <s v="General Library Book Budget"/>
    <s v="Student Government"/>
    <m/>
    <s v="Donations from Faculty"/>
    <m/>
    <m/>
    <m/>
    <m/>
    <m/>
    <n v="16851"/>
    <m/>
    <n v="1835.0309090909091"/>
    <x v="0"/>
    <s v="Medium"/>
  </r>
  <r>
    <s v="San Diego CCD"/>
    <x v="103"/>
    <s v="071"/>
    <s v="Multi-College District"/>
    <n v="20170"/>
    <x v="11"/>
    <n v="10996.82"/>
    <n v="55227"/>
    <n v="1"/>
    <n v="105"/>
    <n v="5"/>
    <m/>
    <m/>
    <m/>
    <m/>
    <m/>
    <m/>
    <n v="905"/>
    <n v="80"/>
    <n v="25"/>
    <n v="33"/>
    <m/>
    <m/>
    <m/>
    <m/>
    <m/>
    <m/>
    <m/>
    <n v="0"/>
    <m/>
    <m/>
    <m/>
    <n v="83969"/>
    <m/>
    <m/>
    <m/>
    <m/>
    <m/>
    <n v="1435"/>
    <s v="Library Fines"/>
    <n v="85404"/>
    <m/>
    <m/>
    <m/>
    <m/>
    <m/>
    <m/>
    <m/>
    <m/>
    <m/>
    <m/>
    <m/>
    <m/>
    <m/>
    <m/>
    <m/>
    <m/>
    <m/>
    <n v="27317"/>
    <m/>
    <m/>
    <m/>
    <m/>
    <m/>
    <m/>
    <m/>
    <n v="27317"/>
    <m/>
    <m/>
    <m/>
    <m/>
    <m/>
    <m/>
    <m/>
    <m/>
    <m/>
    <m/>
    <n v="0"/>
    <m/>
    <m/>
    <m/>
    <m/>
    <m/>
    <m/>
    <m/>
    <m/>
    <m/>
    <m/>
    <m/>
    <m/>
    <m/>
    <m/>
    <m/>
    <m/>
    <m/>
    <m/>
    <m/>
    <m/>
    <m/>
    <m/>
    <m/>
    <m/>
    <m/>
    <m/>
    <m/>
    <m/>
    <m/>
    <m/>
    <m/>
    <m/>
    <m/>
    <m/>
    <n v="0"/>
    <m/>
    <m/>
    <m/>
    <m/>
    <m/>
    <m/>
    <m/>
    <m/>
    <m/>
    <m/>
    <m/>
    <m/>
    <n v="0"/>
    <m/>
    <m/>
    <m/>
    <m/>
    <n v="2059"/>
    <m/>
    <m/>
    <m/>
    <m/>
    <m/>
    <m/>
    <m/>
    <n v="2059"/>
    <m/>
    <m/>
    <m/>
    <m/>
    <m/>
    <m/>
    <m/>
    <m/>
    <m/>
    <m/>
    <m/>
    <n v="0.68"/>
    <n v="0.75"/>
    <m/>
    <m/>
    <m/>
    <m/>
    <m/>
    <m/>
    <m/>
    <m/>
    <m/>
    <m/>
    <m/>
    <m/>
    <m/>
    <n v="0"/>
    <m/>
    <m/>
    <m/>
    <m/>
    <m/>
    <m/>
    <m/>
    <m/>
    <m/>
    <n v="0"/>
    <m/>
    <m/>
    <m/>
    <m/>
    <m/>
    <m/>
    <m/>
    <m/>
    <m/>
    <n v="0"/>
    <m/>
    <m/>
    <m/>
    <m/>
    <m/>
    <m/>
    <m/>
    <m/>
    <m/>
    <m/>
    <n v="0"/>
    <n v="112721"/>
    <n v="0"/>
    <n v="112721"/>
    <s v="Dean or other administrator"/>
    <m/>
    <m/>
    <s v="no"/>
    <m/>
    <m/>
    <s v="Stipend"/>
    <m/>
    <m/>
    <s v=""/>
    <n v="814"/>
    <n v="1527"/>
    <n v="30619"/>
    <n v="188"/>
    <m/>
    <n v="66912"/>
    <m/>
    <n v="25"/>
    <n v="391"/>
    <m/>
    <m/>
    <m/>
    <m/>
    <m/>
    <m/>
    <m/>
    <s v="No"/>
    <m/>
    <n v="4"/>
    <n v="4"/>
    <m/>
    <m/>
    <m/>
    <m/>
    <n v="4"/>
    <n v="2"/>
    <n v="6"/>
    <n v="5"/>
    <n v="5"/>
    <n v="1"/>
    <m/>
    <n v="10"/>
    <n v="5"/>
    <m/>
    <m/>
    <m/>
    <n v="4068"/>
    <s v="Estimate"/>
    <n v="10788"/>
    <n v="7946"/>
    <n v="3010"/>
    <n v="237"/>
    <n v="1061"/>
    <m/>
    <m/>
    <m/>
    <m/>
    <n v="27110"/>
    <m/>
    <m/>
    <m/>
    <n v="130"/>
    <m/>
    <m/>
    <m/>
    <m/>
    <m/>
    <m/>
    <m/>
    <m/>
    <m/>
    <m/>
    <m/>
    <m/>
    <m/>
    <m/>
    <m/>
    <m/>
    <n v="54"/>
    <n v="19"/>
    <m/>
    <m/>
    <m/>
    <m/>
    <n v="617"/>
    <m/>
    <m/>
    <m/>
    <m/>
    <m/>
    <m/>
    <n v="2"/>
    <n v="1"/>
    <n v="18"/>
    <m/>
    <m/>
    <m/>
    <m/>
    <m/>
    <n v="11.5"/>
    <n v="11.5"/>
    <n v="11.5"/>
    <n v="11.5"/>
    <n v="4"/>
    <m/>
    <m/>
    <s v="7:30 am -7:00 pm"/>
    <s v="7:30 am - 7:30 pm"/>
    <s v="7:30 am - 7:00 pm"/>
    <s v="7:30 am - 7:00 pm"/>
    <s v="8:30 am - 12:30 pm"/>
    <m/>
    <m/>
    <s v="Yes"/>
    <n v="6"/>
    <n v="6"/>
    <n v="6"/>
    <n v="6"/>
    <n v="4"/>
    <m/>
    <m/>
    <s v="8:00 am - 2:00 pm"/>
    <s v="8:00 am - 2:00 pm"/>
    <s v="8:00 am - 2:00 pm"/>
    <s v="8:00 am - 2:00 pm"/>
    <s v="8:30 am - 12:30 pm"/>
    <m/>
    <m/>
    <n v="9"/>
    <n v="9"/>
    <n v="9"/>
    <n v="9"/>
    <n v="4"/>
    <m/>
    <m/>
    <s v="8:00 am - 5:00 pm"/>
    <s v="8:00 am - 5:00 pm"/>
    <s v="8:00 am - 5:00 pm"/>
    <s v="8:00 am - 5:00 pm"/>
    <s v="8:30 am -12:30 pm"/>
    <m/>
    <m/>
    <s v="No"/>
    <m/>
    <m/>
    <m/>
    <m/>
    <s v="Yes"/>
    <s v="Yes"/>
    <n v="28"/>
    <m/>
    <n v="40"/>
    <m/>
    <m/>
    <s v="Yes"/>
    <n v="6"/>
    <n v="477691"/>
    <s v="Spring"/>
    <m/>
    <s v="No"/>
    <m/>
    <m/>
    <m/>
    <m/>
    <m/>
    <m/>
    <m/>
    <m/>
    <m/>
    <m/>
    <m/>
    <m/>
    <m/>
    <m/>
    <m/>
    <s v="Yes"/>
    <m/>
    <m/>
    <m/>
    <s v="Donations from Faculty"/>
    <m/>
    <m/>
    <m/>
    <m/>
    <m/>
    <n v="0"/>
    <m/>
    <n v="2199.364"/>
    <x v="0"/>
    <s v="Medium"/>
  </r>
  <r>
    <s v="San Diego CCD"/>
    <x v="104"/>
    <s v="072"/>
    <s v="Multi-College District"/>
    <n v="20170"/>
    <x v="11"/>
    <n v="15771.41"/>
    <n v="90233"/>
    <n v="1"/>
    <n v="91"/>
    <n v="3"/>
    <m/>
    <m/>
    <m/>
    <m/>
    <m/>
    <m/>
    <n v="930"/>
    <n v="0"/>
    <n v="38"/>
    <n v="12"/>
    <m/>
    <m/>
    <m/>
    <m/>
    <m/>
    <m/>
    <m/>
    <n v="0"/>
    <m/>
    <m/>
    <m/>
    <m/>
    <m/>
    <m/>
    <m/>
    <m/>
    <n v="51000"/>
    <m/>
    <m/>
    <n v="51000"/>
    <m/>
    <m/>
    <m/>
    <m/>
    <m/>
    <m/>
    <m/>
    <m/>
    <m/>
    <m/>
    <m/>
    <m/>
    <m/>
    <m/>
    <m/>
    <m/>
    <m/>
    <m/>
    <m/>
    <m/>
    <m/>
    <m/>
    <n v="90000"/>
    <m/>
    <m/>
    <n v="90000"/>
    <m/>
    <m/>
    <m/>
    <m/>
    <m/>
    <m/>
    <m/>
    <m/>
    <m/>
    <m/>
    <n v="0"/>
    <m/>
    <m/>
    <m/>
    <m/>
    <m/>
    <m/>
    <m/>
    <m/>
    <m/>
    <m/>
    <m/>
    <m/>
    <m/>
    <m/>
    <m/>
    <m/>
    <m/>
    <m/>
    <m/>
    <m/>
    <m/>
    <m/>
    <m/>
    <m/>
    <m/>
    <m/>
    <m/>
    <m/>
    <m/>
    <m/>
    <m/>
    <m/>
    <m/>
    <m/>
    <n v="0"/>
    <n v="0"/>
    <m/>
    <m/>
    <m/>
    <m/>
    <m/>
    <m/>
    <m/>
    <n v="0"/>
    <m/>
    <m/>
    <m/>
    <n v="0"/>
    <m/>
    <m/>
    <m/>
    <m/>
    <m/>
    <m/>
    <m/>
    <m/>
    <n v="10832"/>
    <m/>
    <m/>
    <m/>
    <n v="10832"/>
    <m/>
    <m/>
    <m/>
    <m/>
    <m/>
    <m/>
    <m/>
    <m/>
    <m/>
    <m/>
    <m/>
    <n v="0.68"/>
    <n v="0.87"/>
    <m/>
    <m/>
    <m/>
    <m/>
    <m/>
    <m/>
    <m/>
    <m/>
    <m/>
    <m/>
    <m/>
    <m/>
    <m/>
    <n v="0"/>
    <m/>
    <m/>
    <m/>
    <m/>
    <m/>
    <m/>
    <m/>
    <m/>
    <m/>
    <n v="0"/>
    <m/>
    <m/>
    <m/>
    <m/>
    <m/>
    <m/>
    <m/>
    <m/>
    <m/>
    <n v="0"/>
    <m/>
    <m/>
    <m/>
    <m/>
    <m/>
    <m/>
    <m/>
    <m/>
    <m/>
    <m/>
    <n v="0"/>
    <n v="141000"/>
    <n v="0"/>
    <n v="141000"/>
    <s v="Department chair (Faculty position)"/>
    <m/>
    <s v="Ed. D."/>
    <s v="yes"/>
    <m/>
    <s v="Release time"/>
    <m/>
    <m/>
    <m/>
    <s v=""/>
    <n v="1242"/>
    <n v="1290"/>
    <n v="32034"/>
    <n v="85"/>
    <m/>
    <n v="100617"/>
    <m/>
    <n v="12"/>
    <n v="382"/>
    <m/>
    <m/>
    <m/>
    <m/>
    <m/>
    <m/>
    <m/>
    <s v="No"/>
    <m/>
    <n v="4"/>
    <n v="8"/>
    <m/>
    <m/>
    <m/>
    <m/>
    <n v="13"/>
    <n v="4"/>
    <n v="4"/>
    <n v="4"/>
    <n v="13"/>
    <n v="1"/>
    <m/>
    <n v="17"/>
    <n v="4"/>
    <m/>
    <m/>
    <m/>
    <n v="14960"/>
    <s v="Actual"/>
    <n v="7785"/>
    <n v="9443"/>
    <n v="4861"/>
    <n v="276"/>
    <n v="9907"/>
    <m/>
    <m/>
    <m/>
    <m/>
    <n v="47232"/>
    <m/>
    <m/>
    <m/>
    <n v="83"/>
    <n v="169"/>
    <m/>
    <m/>
    <m/>
    <m/>
    <m/>
    <m/>
    <m/>
    <m/>
    <m/>
    <m/>
    <m/>
    <m/>
    <m/>
    <m/>
    <m/>
    <n v="169"/>
    <n v="0"/>
    <n v="0"/>
    <n v="0"/>
    <m/>
    <m/>
    <n v="3675"/>
    <m/>
    <m/>
    <m/>
    <m/>
    <m/>
    <m/>
    <n v="0"/>
    <n v="0"/>
    <n v="0"/>
    <m/>
    <m/>
    <m/>
    <m/>
    <m/>
    <n v="15"/>
    <n v="15"/>
    <n v="15"/>
    <n v="15"/>
    <n v="10"/>
    <n v="7.5"/>
    <m/>
    <s v="7:00 am - 10:00 pm"/>
    <s v="7:00 am - 10:00 pm"/>
    <s v="7:00 am - 10:00 pm"/>
    <s v="7:00 am - 10:00 pm"/>
    <s v="7:00 am - 5:00 pm"/>
    <s v="8:30 am - 4:00 pm"/>
    <m/>
    <s v="Yes"/>
    <n v="10"/>
    <n v="10"/>
    <n v="10"/>
    <n v="10"/>
    <n v="10"/>
    <m/>
    <m/>
    <s v="7:00 am - 5:00 pm"/>
    <s v="7:00 am - 5:00 pm"/>
    <s v="7:00 am - 5:00 pm"/>
    <s v="7:00 am - 5:00 pm"/>
    <s v="7:00 am - 5:00 pm"/>
    <n v="0"/>
    <n v="0"/>
    <n v="10"/>
    <n v="10"/>
    <n v="10"/>
    <n v="10"/>
    <n v="10"/>
    <m/>
    <m/>
    <s v="7:00 am - 5:00 pm"/>
    <s v="7:00 am - 5pm"/>
    <s v="7:00 am - 5:00 pm"/>
    <s v="7:00 am - 5:00 pm"/>
    <s v="7:00 am - 5:00 pm"/>
    <n v="0"/>
    <n v="0"/>
    <s v="Yes"/>
    <m/>
    <m/>
    <m/>
    <m/>
    <s v="No"/>
    <s v="Yes"/>
    <n v="0"/>
    <n v="0"/>
    <n v="0"/>
    <n v="7"/>
    <n v="0"/>
    <s v="Yes"/>
    <n v="3"/>
    <n v="630487"/>
    <s v="Fall "/>
    <m/>
    <s v="No"/>
    <m/>
    <m/>
    <m/>
    <m/>
    <m/>
    <m/>
    <m/>
    <m/>
    <m/>
    <m/>
    <m/>
    <m/>
    <m/>
    <m/>
    <m/>
    <s v="No"/>
    <m/>
    <m/>
    <m/>
    <m/>
    <m/>
    <m/>
    <m/>
    <m/>
    <m/>
    <m/>
    <m/>
    <n v="3942.8525"/>
    <x v="2"/>
    <s v="Medium"/>
  </r>
  <r>
    <s v="San Diego CCD"/>
    <x v="34"/>
    <s v="073"/>
    <s v="Multi-College District"/>
    <n v="20170"/>
    <x v="11"/>
    <n v="8915.39"/>
    <n v="42600"/>
    <n v="2"/>
    <n v="88"/>
    <n v="8"/>
    <m/>
    <m/>
    <m/>
    <m/>
    <m/>
    <m/>
    <n v="1265"/>
    <n v="0"/>
    <n v="71"/>
    <n v="40"/>
    <m/>
    <m/>
    <m/>
    <m/>
    <m/>
    <m/>
    <m/>
    <n v="0"/>
    <m/>
    <m/>
    <m/>
    <m/>
    <m/>
    <m/>
    <m/>
    <m/>
    <n v="63397"/>
    <n v="51527"/>
    <s v="BRDS Funding"/>
    <n v="114924"/>
    <m/>
    <m/>
    <m/>
    <m/>
    <m/>
    <m/>
    <m/>
    <m/>
    <m/>
    <m/>
    <m/>
    <m/>
    <m/>
    <m/>
    <m/>
    <m/>
    <m/>
    <m/>
    <m/>
    <m/>
    <m/>
    <m/>
    <n v="8771"/>
    <m/>
    <m/>
    <n v="8771"/>
    <m/>
    <m/>
    <m/>
    <m/>
    <m/>
    <m/>
    <m/>
    <m/>
    <m/>
    <m/>
    <n v="0"/>
    <m/>
    <m/>
    <m/>
    <m/>
    <m/>
    <m/>
    <m/>
    <m/>
    <m/>
    <m/>
    <m/>
    <m/>
    <m/>
    <m/>
    <m/>
    <m/>
    <m/>
    <m/>
    <m/>
    <m/>
    <m/>
    <m/>
    <m/>
    <m/>
    <m/>
    <m/>
    <m/>
    <m/>
    <m/>
    <m/>
    <m/>
    <m/>
    <m/>
    <m/>
    <n v="0"/>
    <m/>
    <m/>
    <m/>
    <m/>
    <m/>
    <m/>
    <m/>
    <m/>
    <n v="78799"/>
    <m/>
    <m/>
    <m/>
    <n v="78799"/>
    <m/>
    <m/>
    <m/>
    <m/>
    <m/>
    <m/>
    <m/>
    <m/>
    <m/>
    <m/>
    <n v="1516"/>
    <s v="CCLRC - Consortium Budget"/>
    <n v="1516"/>
    <m/>
    <m/>
    <m/>
    <m/>
    <m/>
    <m/>
    <m/>
    <m/>
    <m/>
    <m/>
    <m/>
    <n v="0.45"/>
    <n v="0.79"/>
    <m/>
    <m/>
    <m/>
    <m/>
    <m/>
    <m/>
    <m/>
    <m/>
    <m/>
    <m/>
    <m/>
    <m/>
    <m/>
    <n v="0"/>
    <m/>
    <m/>
    <m/>
    <m/>
    <m/>
    <m/>
    <m/>
    <m/>
    <m/>
    <n v="0"/>
    <m/>
    <m/>
    <m/>
    <m/>
    <m/>
    <m/>
    <m/>
    <m/>
    <m/>
    <n v="0"/>
    <m/>
    <m/>
    <m/>
    <m/>
    <m/>
    <m/>
    <m/>
    <m/>
    <m/>
    <m/>
    <n v="0"/>
    <n v="123695"/>
    <n v="0"/>
    <n v="123695"/>
    <s v="Dean or other administrator"/>
    <m/>
    <m/>
    <s v="no"/>
    <m/>
    <m/>
    <m/>
    <m/>
    <m/>
    <s v="Extra Service Units"/>
    <n v="1576"/>
    <n v="1387"/>
    <n v="30086"/>
    <n v="114"/>
    <m/>
    <n v="37523"/>
    <m/>
    <n v="8"/>
    <n v="274"/>
    <m/>
    <m/>
    <m/>
    <m/>
    <m/>
    <m/>
    <m/>
    <s v="No"/>
    <m/>
    <n v="2"/>
    <n v="4"/>
    <m/>
    <m/>
    <m/>
    <m/>
    <n v="3"/>
    <n v="2"/>
    <n v="2"/>
    <n v="2.9"/>
    <n v="3.3"/>
    <n v="1"/>
    <m/>
    <n v="6.1999999999999993"/>
    <n v="2.9"/>
    <m/>
    <m/>
    <m/>
    <n v="1542"/>
    <s v="Actual"/>
    <n v="3798"/>
    <n v="7833"/>
    <n v="2292"/>
    <n v="68"/>
    <n v="154"/>
    <m/>
    <m/>
    <m/>
    <m/>
    <n v="15687"/>
    <m/>
    <m/>
    <m/>
    <n v="160"/>
    <n v="56"/>
    <m/>
    <m/>
    <m/>
    <m/>
    <m/>
    <m/>
    <m/>
    <m/>
    <m/>
    <m/>
    <m/>
    <m/>
    <m/>
    <m/>
    <m/>
    <n v="78"/>
    <n v="1"/>
    <n v="13"/>
    <n v="0"/>
    <m/>
    <m/>
    <n v="1708"/>
    <m/>
    <m/>
    <m/>
    <m/>
    <m/>
    <m/>
    <n v="1"/>
    <n v="6"/>
    <n v="115"/>
    <m/>
    <m/>
    <m/>
    <m/>
    <m/>
    <n v="12"/>
    <n v="12"/>
    <n v="12"/>
    <n v="12"/>
    <n v="4"/>
    <m/>
    <m/>
    <s v="8:00 am - 8:00 pm"/>
    <s v="8:00 am - 8:00 pm"/>
    <s v="8:00 am - 8:00 pm"/>
    <s v="8:00 am - 8:00 pm"/>
    <s v="8:00 am - 12:00 pm"/>
    <n v="0"/>
    <m/>
    <s v="Yes"/>
    <n v="8"/>
    <n v="8"/>
    <n v="8"/>
    <n v="8"/>
    <n v="4"/>
    <n v="0"/>
    <n v="0"/>
    <s v="8:00 am - 4:00 pm"/>
    <s v="8:00 am - 4:00 pm"/>
    <s v="8:00 am - 4:00 pm"/>
    <s v="8:00 am - 4:00 pm"/>
    <s v="8:00 am - 12:00 pm"/>
    <m/>
    <m/>
    <n v="12"/>
    <n v="12"/>
    <n v="12"/>
    <n v="12"/>
    <n v="0"/>
    <n v="0"/>
    <n v="0"/>
    <s v="8:00 am - 8:00 pm"/>
    <s v="8:00 am - 8:00 pm"/>
    <s v="8:00 am - 8:00 pm"/>
    <s v="8:00 am - 8:00 pm"/>
    <m/>
    <m/>
    <m/>
    <s v="No"/>
    <m/>
    <m/>
    <m/>
    <m/>
    <s v="Yes"/>
    <s v="Yes"/>
    <n v="48"/>
    <m/>
    <n v="12"/>
    <n v="0"/>
    <n v="0"/>
    <s v="Yes"/>
    <n v="2"/>
    <n v="142365"/>
    <s v="Fall "/>
    <m/>
    <s v="Yes"/>
    <m/>
    <m/>
    <m/>
    <m/>
    <m/>
    <m/>
    <m/>
    <m/>
    <m/>
    <m/>
    <m/>
    <m/>
    <m/>
    <m/>
    <m/>
    <s v="Yes"/>
    <m/>
    <m/>
    <m/>
    <s v="Donations from Faculty"/>
    <m/>
    <m/>
    <m/>
    <s v="Other"/>
    <s v="Student Equity"/>
    <n v="80000"/>
    <m/>
    <n v="3074.2724137931032"/>
    <x v="0"/>
    <s v="Small"/>
  </r>
  <r>
    <s v="San Jose CCD"/>
    <x v="55"/>
    <s v="472"/>
    <s v="Multi-College District"/>
    <n v="20170"/>
    <x v="11"/>
    <n v="5505.99"/>
    <n v="53346"/>
    <n v="1"/>
    <n v="172"/>
    <n v="10"/>
    <m/>
    <m/>
    <m/>
    <m/>
    <m/>
    <m/>
    <n v="300"/>
    <n v="0"/>
    <n v="30"/>
    <n v="80"/>
    <m/>
    <m/>
    <m/>
    <m/>
    <m/>
    <m/>
    <m/>
    <n v="0"/>
    <m/>
    <m/>
    <m/>
    <m/>
    <m/>
    <m/>
    <n v="4808"/>
    <m/>
    <n v="32745"/>
    <m/>
    <m/>
    <n v="37553"/>
    <m/>
    <m/>
    <m/>
    <m/>
    <m/>
    <m/>
    <m/>
    <m/>
    <m/>
    <m/>
    <m/>
    <m/>
    <m/>
    <m/>
    <m/>
    <m/>
    <m/>
    <m/>
    <m/>
    <m/>
    <m/>
    <m/>
    <n v="2179"/>
    <m/>
    <m/>
    <n v="2179"/>
    <m/>
    <m/>
    <m/>
    <m/>
    <m/>
    <m/>
    <m/>
    <m/>
    <m/>
    <m/>
    <n v="0"/>
    <m/>
    <m/>
    <m/>
    <m/>
    <m/>
    <m/>
    <m/>
    <m/>
    <m/>
    <m/>
    <m/>
    <m/>
    <m/>
    <m/>
    <m/>
    <m/>
    <m/>
    <m/>
    <m/>
    <m/>
    <m/>
    <m/>
    <m/>
    <m/>
    <m/>
    <m/>
    <m/>
    <m/>
    <m/>
    <m/>
    <m/>
    <m/>
    <m/>
    <m/>
    <n v="0"/>
    <m/>
    <m/>
    <m/>
    <m/>
    <m/>
    <m/>
    <m/>
    <m/>
    <m/>
    <m/>
    <m/>
    <m/>
    <n v="0"/>
    <m/>
    <m/>
    <m/>
    <m/>
    <m/>
    <m/>
    <m/>
    <m/>
    <m/>
    <m/>
    <m/>
    <m/>
    <n v="0"/>
    <m/>
    <m/>
    <m/>
    <m/>
    <m/>
    <m/>
    <m/>
    <m/>
    <m/>
    <m/>
    <m/>
    <n v="0.74"/>
    <n v="0.95"/>
    <m/>
    <m/>
    <m/>
    <m/>
    <m/>
    <m/>
    <m/>
    <m/>
    <m/>
    <m/>
    <m/>
    <m/>
    <m/>
    <n v="0"/>
    <m/>
    <m/>
    <m/>
    <m/>
    <m/>
    <m/>
    <m/>
    <m/>
    <m/>
    <n v="0"/>
    <m/>
    <m/>
    <m/>
    <m/>
    <m/>
    <m/>
    <m/>
    <m/>
    <m/>
    <n v="0"/>
    <m/>
    <m/>
    <m/>
    <m/>
    <m/>
    <m/>
    <m/>
    <m/>
    <m/>
    <m/>
    <n v="0"/>
    <n v="39732"/>
    <n v="0"/>
    <n v="39732"/>
    <s v="Dean or other administrator"/>
    <m/>
    <m/>
    <s v="no"/>
    <m/>
    <s v="Release time"/>
    <m/>
    <m/>
    <m/>
    <s v="overload pay"/>
    <n v="868"/>
    <n v="2341"/>
    <n v="659"/>
    <n v="50"/>
    <m/>
    <n v="53206"/>
    <m/>
    <n v="34"/>
    <n v="78"/>
    <m/>
    <m/>
    <m/>
    <m/>
    <m/>
    <m/>
    <m/>
    <s v="No"/>
    <m/>
    <n v="2"/>
    <n v="5"/>
    <m/>
    <m/>
    <m/>
    <m/>
    <n v="4"/>
    <n v="1"/>
    <n v="5"/>
    <n v="3.2"/>
    <n v="3.8"/>
    <n v="1"/>
    <m/>
    <n v="7"/>
    <n v="3.2"/>
    <m/>
    <m/>
    <m/>
    <n v="2470"/>
    <s v="Actual"/>
    <n v="4118"/>
    <n v="2960"/>
    <n v="1438"/>
    <n v="222"/>
    <n v="267"/>
    <m/>
    <m/>
    <m/>
    <m/>
    <n v="11475"/>
    <m/>
    <m/>
    <m/>
    <n v="49"/>
    <n v="0"/>
    <m/>
    <m/>
    <m/>
    <m/>
    <m/>
    <m/>
    <m/>
    <m/>
    <m/>
    <m/>
    <m/>
    <m/>
    <m/>
    <m/>
    <m/>
    <n v="99"/>
    <n v="0"/>
    <n v="0"/>
    <n v="0"/>
    <m/>
    <m/>
    <n v="2440"/>
    <m/>
    <m/>
    <m/>
    <m/>
    <m/>
    <m/>
    <n v="0"/>
    <n v="0"/>
    <n v="0"/>
    <m/>
    <m/>
    <m/>
    <m/>
    <m/>
    <n v="12.5"/>
    <n v="12.5"/>
    <n v="12.5"/>
    <n v="12.5"/>
    <n v="5.5"/>
    <n v="4"/>
    <n v="0"/>
    <s v="8:30 am - 9:00 pm"/>
    <s v="8:30 am - 9:00 pm"/>
    <s v="8:30 am - 9:00 pm"/>
    <s v="8:30 am - 9:00 pm"/>
    <s v="8:30 am - 2:00 pm"/>
    <s v="11:00 am - 3:00 pm"/>
    <m/>
    <s v="Yes"/>
    <n v="7.5"/>
    <n v="7.5"/>
    <n v="7.5"/>
    <n v="7.5"/>
    <n v="0"/>
    <n v="0"/>
    <n v="0"/>
    <s v="10:00 am - 5:30 pm"/>
    <s v="10:00 am - 5:30 pm"/>
    <s v="10:00 am - 5:30 pm"/>
    <s v="10:00 am - 5:30 pm"/>
    <n v="0"/>
    <n v="0"/>
    <n v="0"/>
    <n v="9"/>
    <n v="9"/>
    <n v="9"/>
    <n v="9"/>
    <n v="0"/>
    <n v="0"/>
    <n v="0"/>
    <s v="9:00 am - 6:00 pm"/>
    <s v="9:00 am - 6:00 pm"/>
    <s v="9:00 am - 6:00 pm"/>
    <s v="9:00 am - 6:00 pm"/>
    <n v="0"/>
    <n v="0"/>
    <n v="0"/>
    <s v="No"/>
    <m/>
    <m/>
    <m/>
    <m/>
    <s v="Yes"/>
    <s v="No"/>
    <n v="7"/>
    <m/>
    <n v="8.5"/>
    <n v="4"/>
    <n v="0"/>
    <s v="No"/>
    <m/>
    <n v="202202"/>
    <s v="Spring"/>
    <m/>
    <s v="Yes"/>
    <m/>
    <m/>
    <m/>
    <m/>
    <m/>
    <m/>
    <m/>
    <m/>
    <m/>
    <m/>
    <m/>
    <m/>
    <m/>
    <m/>
    <m/>
    <s v="Yes"/>
    <s v="General Library Book Budget"/>
    <m/>
    <m/>
    <s v="Donations from Faculty"/>
    <s v="Donations from Publisher"/>
    <m/>
    <m/>
    <s v="Other"/>
    <s v="Student "/>
    <n v="1056"/>
    <s v="Grant Outside of College"/>
    <n v="1720.6218749999998"/>
    <x v="1"/>
    <s v="Small"/>
  </r>
  <r>
    <s v="Rancho Santiago CCD"/>
    <x v="17"/>
    <s v="871"/>
    <s v="Multi-College District"/>
    <n v="20170"/>
    <x v="11"/>
    <n v="16487.599999999999"/>
    <n v="24758"/>
    <n v="1"/>
    <n v="1"/>
    <n v="4"/>
    <m/>
    <m/>
    <m/>
    <m/>
    <m/>
    <m/>
    <n v="30"/>
    <m/>
    <n v="28"/>
    <n v="58"/>
    <m/>
    <m/>
    <m/>
    <m/>
    <m/>
    <m/>
    <m/>
    <n v="0"/>
    <m/>
    <m/>
    <m/>
    <m/>
    <m/>
    <m/>
    <m/>
    <m/>
    <n v="24832"/>
    <m/>
    <m/>
    <n v="24832"/>
    <m/>
    <m/>
    <m/>
    <m/>
    <m/>
    <m/>
    <m/>
    <m/>
    <m/>
    <m/>
    <m/>
    <m/>
    <m/>
    <n v="150"/>
    <m/>
    <m/>
    <m/>
    <m/>
    <m/>
    <m/>
    <m/>
    <m/>
    <n v="14651"/>
    <m/>
    <m/>
    <n v="14801"/>
    <m/>
    <m/>
    <m/>
    <m/>
    <m/>
    <m/>
    <m/>
    <m/>
    <m/>
    <m/>
    <n v="0"/>
    <m/>
    <m/>
    <m/>
    <m/>
    <m/>
    <m/>
    <m/>
    <m/>
    <m/>
    <m/>
    <m/>
    <m/>
    <m/>
    <m/>
    <m/>
    <m/>
    <m/>
    <m/>
    <m/>
    <m/>
    <m/>
    <m/>
    <m/>
    <m/>
    <m/>
    <m/>
    <m/>
    <m/>
    <m/>
    <m/>
    <m/>
    <m/>
    <m/>
    <m/>
    <n v="0"/>
    <m/>
    <m/>
    <m/>
    <m/>
    <m/>
    <m/>
    <m/>
    <m/>
    <m/>
    <m/>
    <m/>
    <m/>
    <n v="0"/>
    <m/>
    <m/>
    <m/>
    <m/>
    <m/>
    <m/>
    <m/>
    <m/>
    <m/>
    <m/>
    <m/>
    <m/>
    <n v="0"/>
    <m/>
    <m/>
    <m/>
    <m/>
    <m/>
    <m/>
    <m/>
    <m/>
    <m/>
    <m/>
    <m/>
    <n v="0.53"/>
    <n v="0.35"/>
    <m/>
    <m/>
    <m/>
    <m/>
    <m/>
    <m/>
    <m/>
    <m/>
    <m/>
    <m/>
    <m/>
    <m/>
    <m/>
    <n v="0"/>
    <m/>
    <m/>
    <m/>
    <m/>
    <m/>
    <m/>
    <m/>
    <m/>
    <m/>
    <n v="0"/>
    <m/>
    <m/>
    <m/>
    <m/>
    <m/>
    <m/>
    <m/>
    <m/>
    <m/>
    <n v="0"/>
    <m/>
    <m/>
    <m/>
    <m/>
    <m/>
    <m/>
    <m/>
    <m/>
    <m/>
    <m/>
    <n v="0"/>
    <n v="39633"/>
    <n v="0"/>
    <n v="39633"/>
    <s v="Dean or other administrator"/>
    <m/>
    <m/>
    <s v="no"/>
    <m/>
    <m/>
    <m/>
    <m/>
    <m/>
    <s v="Dept. Chair"/>
    <n v="797"/>
    <n v="1775"/>
    <n v="22623"/>
    <n v="134"/>
    <m/>
    <n v="58871"/>
    <m/>
    <n v="30"/>
    <n v="400"/>
    <m/>
    <m/>
    <m/>
    <m/>
    <m/>
    <m/>
    <m/>
    <s v="No"/>
    <m/>
    <n v="6"/>
    <m/>
    <m/>
    <m/>
    <m/>
    <m/>
    <n v="7"/>
    <n v="4"/>
    <n v="7"/>
    <n v="6.57"/>
    <n v="9"/>
    <n v="1"/>
    <m/>
    <n v="15.57"/>
    <n v="6.57"/>
    <m/>
    <m/>
    <m/>
    <n v="3139"/>
    <s v="Actual"/>
    <n v="5123"/>
    <n v="12218"/>
    <n v="6158"/>
    <n v="174"/>
    <n v="537"/>
    <m/>
    <m/>
    <m/>
    <m/>
    <n v="27349"/>
    <m/>
    <m/>
    <m/>
    <n v="72"/>
    <n v="18"/>
    <m/>
    <m/>
    <m/>
    <m/>
    <m/>
    <m/>
    <m/>
    <m/>
    <m/>
    <m/>
    <m/>
    <m/>
    <m/>
    <m/>
    <m/>
    <n v="3"/>
    <n v="0"/>
    <n v="132"/>
    <n v="0"/>
    <m/>
    <m/>
    <n v="1191"/>
    <m/>
    <m/>
    <m/>
    <m/>
    <m/>
    <m/>
    <n v="2"/>
    <n v="9"/>
    <n v="147"/>
    <m/>
    <m/>
    <m/>
    <m/>
    <m/>
    <n v="14"/>
    <n v="14"/>
    <n v="14"/>
    <n v="14"/>
    <n v="4"/>
    <n v="4"/>
    <n v="0"/>
    <s v="7:30 am - 9:30 pm"/>
    <s v="7:30 am - 9:30 pm"/>
    <s v="7:30 am - 9:30 pm"/>
    <s v="7:30 am - 9:30 pm"/>
    <s v="9:00 am - 1:00 pm"/>
    <s v="10:00 am - 1:00 pm"/>
    <m/>
    <s v="Yes"/>
    <n v="10"/>
    <n v="10"/>
    <n v="10"/>
    <n v="10"/>
    <m/>
    <n v="0"/>
    <n v="0"/>
    <s v="8:00 am - 6:00 pm"/>
    <s v="8:00 am - 6:00 pm"/>
    <s v="8:00 am - 6:00 pm"/>
    <s v="8:00 am - 6:00 pm"/>
    <m/>
    <m/>
    <m/>
    <n v="10"/>
    <n v="10"/>
    <n v="10"/>
    <n v="10"/>
    <n v="0"/>
    <n v="0"/>
    <n v="0"/>
    <s v="8:00 am - 6:00 pm"/>
    <s v="8:00 am - 6:00 pm"/>
    <s v="8:00 am - 6:00 pm"/>
    <s v="8:00 am - 6:00 pm"/>
    <m/>
    <m/>
    <m/>
    <s v="No"/>
    <m/>
    <m/>
    <m/>
    <m/>
    <s v="Yes"/>
    <s v="No"/>
    <n v="40"/>
    <m/>
    <n v="40"/>
    <n v="0"/>
    <n v="0"/>
    <s v="No"/>
    <m/>
    <n v="321745"/>
    <s v="Spring"/>
    <m/>
    <s v="Yes"/>
    <m/>
    <m/>
    <m/>
    <m/>
    <m/>
    <m/>
    <m/>
    <m/>
    <m/>
    <m/>
    <m/>
    <m/>
    <m/>
    <m/>
    <m/>
    <s v="Yes"/>
    <m/>
    <m/>
    <m/>
    <s v="Donations from Faculty"/>
    <m/>
    <m/>
    <m/>
    <m/>
    <m/>
    <n v="0"/>
    <m/>
    <n v="2509.5281582952812"/>
    <x v="2"/>
    <s v="Medium"/>
  </r>
  <r>
    <s v="Sierra CCD"/>
    <x v="30"/>
    <s v="271"/>
    <s v="Single College District"/>
    <n v="20170"/>
    <x v="11"/>
    <n v="14069.39"/>
    <n v="44311"/>
    <n v="2"/>
    <n v="73"/>
    <n v="14"/>
    <m/>
    <m/>
    <m/>
    <m/>
    <m/>
    <m/>
    <n v="1109"/>
    <n v="954"/>
    <n v="64"/>
    <n v="91"/>
    <m/>
    <m/>
    <m/>
    <m/>
    <m/>
    <m/>
    <m/>
    <n v="0"/>
    <m/>
    <m/>
    <m/>
    <m/>
    <m/>
    <m/>
    <m/>
    <m/>
    <n v="113650"/>
    <m/>
    <m/>
    <n v="113650"/>
    <m/>
    <m/>
    <m/>
    <m/>
    <m/>
    <m/>
    <m/>
    <m/>
    <m/>
    <m/>
    <m/>
    <m/>
    <m/>
    <m/>
    <m/>
    <m/>
    <m/>
    <m/>
    <m/>
    <m/>
    <m/>
    <m/>
    <n v="32226"/>
    <m/>
    <m/>
    <n v="32226"/>
    <m/>
    <m/>
    <m/>
    <m/>
    <m/>
    <m/>
    <m/>
    <m/>
    <m/>
    <m/>
    <n v="0"/>
    <m/>
    <m/>
    <m/>
    <m/>
    <m/>
    <m/>
    <m/>
    <m/>
    <m/>
    <m/>
    <m/>
    <m/>
    <m/>
    <m/>
    <m/>
    <m/>
    <m/>
    <m/>
    <m/>
    <m/>
    <m/>
    <m/>
    <m/>
    <m/>
    <m/>
    <m/>
    <m/>
    <m/>
    <m/>
    <m/>
    <m/>
    <m/>
    <m/>
    <m/>
    <n v="0"/>
    <m/>
    <m/>
    <m/>
    <m/>
    <m/>
    <m/>
    <m/>
    <m/>
    <m/>
    <m/>
    <m/>
    <m/>
    <n v="0"/>
    <m/>
    <m/>
    <m/>
    <m/>
    <m/>
    <m/>
    <m/>
    <m/>
    <n v="332"/>
    <m/>
    <m/>
    <m/>
    <n v="332"/>
    <m/>
    <m/>
    <m/>
    <m/>
    <m/>
    <m/>
    <m/>
    <m/>
    <m/>
    <m/>
    <m/>
    <n v="0.65"/>
    <n v="0.34"/>
    <m/>
    <m/>
    <m/>
    <m/>
    <m/>
    <m/>
    <m/>
    <m/>
    <m/>
    <m/>
    <m/>
    <m/>
    <m/>
    <n v="0"/>
    <m/>
    <m/>
    <m/>
    <m/>
    <m/>
    <m/>
    <m/>
    <m/>
    <m/>
    <n v="0"/>
    <m/>
    <m/>
    <m/>
    <m/>
    <m/>
    <m/>
    <m/>
    <m/>
    <m/>
    <n v="0"/>
    <m/>
    <m/>
    <m/>
    <m/>
    <m/>
    <m/>
    <m/>
    <m/>
    <m/>
    <m/>
    <n v="0"/>
    <n v="145876"/>
    <n v="0"/>
    <n v="145876"/>
    <s v="Dean or other administrator"/>
    <m/>
    <s v="M.L.S."/>
    <s v="yes"/>
    <s v="None"/>
    <m/>
    <m/>
    <m/>
    <m/>
    <s v=""/>
    <n v="1715"/>
    <n v="508"/>
    <n v="17966"/>
    <n v="216"/>
    <m/>
    <n v="85773"/>
    <m/>
    <n v="19"/>
    <n v="0"/>
    <m/>
    <m/>
    <m/>
    <m/>
    <m/>
    <m/>
    <m/>
    <s v="Yes"/>
    <s v="Ebsco"/>
    <n v="3"/>
    <n v="13"/>
    <m/>
    <m/>
    <m/>
    <m/>
    <n v="6"/>
    <n v="0"/>
    <n v="11"/>
    <n v="6.56"/>
    <n v="6.93"/>
    <n v="3"/>
    <m/>
    <n v="13.489999999999998"/>
    <n v="6.56"/>
    <m/>
    <m/>
    <m/>
    <n v="8447"/>
    <s v="Estimate"/>
    <n v="8635"/>
    <n v="13591"/>
    <n v="7420"/>
    <n v="58"/>
    <n v="0"/>
    <m/>
    <m/>
    <m/>
    <m/>
    <n v="38151"/>
    <m/>
    <m/>
    <m/>
    <n v="39"/>
    <n v="52"/>
    <m/>
    <m/>
    <m/>
    <m/>
    <m/>
    <m/>
    <m/>
    <m/>
    <m/>
    <m/>
    <m/>
    <m/>
    <m/>
    <m/>
    <m/>
    <n v="240"/>
    <n v="0"/>
    <n v="0"/>
    <n v="0"/>
    <m/>
    <m/>
    <n v="5330"/>
    <m/>
    <m/>
    <m/>
    <m/>
    <m/>
    <m/>
    <n v="1"/>
    <n v="1"/>
    <n v="22"/>
    <m/>
    <m/>
    <m/>
    <m/>
    <m/>
    <n v="12"/>
    <n v="12"/>
    <n v="12"/>
    <n v="12"/>
    <n v="8"/>
    <m/>
    <n v="8"/>
    <s v="8:00 am - 8:00 pm"/>
    <s v="8:00 am - 8:00 pm"/>
    <s v="8:00 am - 8:00 pm"/>
    <s v="8:00 am - 8:00 pm"/>
    <s v="8:00 am - 4:00 pm"/>
    <m/>
    <s v="12:00 pm - 8:00 pm"/>
    <s v="No"/>
    <m/>
    <m/>
    <m/>
    <m/>
    <m/>
    <m/>
    <m/>
    <m/>
    <m/>
    <m/>
    <m/>
    <m/>
    <m/>
    <m/>
    <n v="10.5"/>
    <n v="10.5"/>
    <n v="10.5"/>
    <n v="10.5"/>
    <m/>
    <m/>
    <m/>
    <s v="7:30 am - 6:00 pm"/>
    <s v="7:30 am - 6:00 pm"/>
    <s v="7:30 am - 6:00 pm"/>
    <s v="7:30 am - 6:00 pm"/>
    <m/>
    <m/>
    <m/>
    <s v="Yes"/>
    <m/>
    <m/>
    <m/>
    <m/>
    <s v="No"/>
    <s v="No"/>
    <m/>
    <s v="No"/>
    <n v="36"/>
    <m/>
    <n v="104"/>
    <s v="No"/>
    <m/>
    <n v="231160"/>
    <s v="Fall "/>
    <m/>
    <s v="No"/>
    <m/>
    <m/>
    <m/>
    <m/>
    <m/>
    <m/>
    <m/>
    <m/>
    <m/>
    <m/>
    <m/>
    <m/>
    <m/>
    <m/>
    <m/>
    <s v="Yes"/>
    <s v="General Library Book Budget"/>
    <m/>
    <m/>
    <s v="Donations from Faculty"/>
    <s v="Donations from Publisher"/>
    <m/>
    <m/>
    <m/>
    <m/>
    <n v="1400"/>
    <m/>
    <n v="2144.7240853658536"/>
    <x v="2"/>
    <s v="Medium"/>
  </r>
  <r>
    <s v="San Mateo CCD"/>
    <x v="111"/>
    <s v="373"/>
    <s v="Multi-College District"/>
    <n v="20170"/>
    <x v="11"/>
    <n v="8636.2999999999993"/>
    <n v="18000"/>
    <n v="1"/>
    <n v="200"/>
    <n v="6"/>
    <m/>
    <m/>
    <m/>
    <m/>
    <m/>
    <m/>
    <n v="250"/>
    <m/>
    <n v="40"/>
    <n v="36"/>
    <m/>
    <m/>
    <m/>
    <m/>
    <m/>
    <m/>
    <m/>
    <n v="0"/>
    <m/>
    <m/>
    <m/>
    <m/>
    <m/>
    <m/>
    <m/>
    <m/>
    <n v="31138"/>
    <m/>
    <m/>
    <n v="31138"/>
    <m/>
    <m/>
    <m/>
    <m/>
    <m/>
    <m/>
    <m/>
    <m/>
    <m/>
    <m/>
    <m/>
    <m/>
    <m/>
    <m/>
    <m/>
    <m/>
    <m/>
    <m/>
    <m/>
    <m/>
    <m/>
    <m/>
    <n v="12405"/>
    <m/>
    <m/>
    <n v="12405"/>
    <m/>
    <m/>
    <m/>
    <m/>
    <m/>
    <m/>
    <m/>
    <m/>
    <m/>
    <m/>
    <n v="0"/>
    <m/>
    <m/>
    <m/>
    <m/>
    <m/>
    <m/>
    <m/>
    <m/>
    <m/>
    <m/>
    <m/>
    <m/>
    <m/>
    <m/>
    <m/>
    <m/>
    <m/>
    <m/>
    <m/>
    <m/>
    <m/>
    <m/>
    <m/>
    <m/>
    <m/>
    <m/>
    <m/>
    <m/>
    <m/>
    <m/>
    <m/>
    <m/>
    <m/>
    <m/>
    <n v="0"/>
    <m/>
    <m/>
    <m/>
    <m/>
    <m/>
    <m/>
    <m/>
    <m/>
    <n v="66844"/>
    <m/>
    <m/>
    <m/>
    <n v="66844"/>
    <m/>
    <m/>
    <m/>
    <m/>
    <m/>
    <m/>
    <m/>
    <m/>
    <m/>
    <m/>
    <m/>
    <m/>
    <n v="0"/>
    <m/>
    <m/>
    <m/>
    <m/>
    <m/>
    <m/>
    <m/>
    <m/>
    <m/>
    <m/>
    <m/>
    <n v="0.61"/>
    <n v="0.85"/>
    <m/>
    <m/>
    <m/>
    <m/>
    <m/>
    <m/>
    <m/>
    <m/>
    <m/>
    <m/>
    <m/>
    <m/>
    <m/>
    <n v="0"/>
    <m/>
    <m/>
    <m/>
    <m/>
    <m/>
    <m/>
    <m/>
    <m/>
    <m/>
    <n v="0"/>
    <m/>
    <m/>
    <m/>
    <m/>
    <m/>
    <m/>
    <m/>
    <m/>
    <m/>
    <n v="0"/>
    <m/>
    <m/>
    <m/>
    <m/>
    <m/>
    <m/>
    <m/>
    <m/>
    <m/>
    <m/>
    <n v="0"/>
    <n v="43543"/>
    <n v="0"/>
    <n v="43543"/>
    <s v="Dean or other administrator"/>
    <m/>
    <s v="M.L.I.S."/>
    <s v="yes"/>
    <s v="None"/>
    <m/>
    <m/>
    <m/>
    <m/>
    <s v=""/>
    <n v="1821"/>
    <n v="396"/>
    <n v="226259"/>
    <n v="96"/>
    <m/>
    <n v="49834"/>
    <m/>
    <m/>
    <m/>
    <m/>
    <m/>
    <m/>
    <m/>
    <m/>
    <m/>
    <m/>
    <s v="No"/>
    <m/>
    <n v="3"/>
    <n v="7"/>
    <m/>
    <m/>
    <m/>
    <m/>
    <n v="5"/>
    <m/>
    <n v="12"/>
    <n v="4.82"/>
    <n v="4.8"/>
    <n v="3"/>
    <m/>
    <n v="9.620000000000001"/>
    <n v="4.82"/>
    <m/>
    <m/>
    <m/>
    <n v="1612"/>
    <s v="Actual"/>
    <n v="3692"/>
    <n v="10446"/>
    <m/>
    <m/>
    <m/>
    <m/>
    <m/>
    <m/>
    <m/>
    <n v="15750"/>
    <m/>
    <m/>
    <m/>
    <n v="5816"/>
    <n v="2156"/>
    <m/>
    <m/>
    <m/>
    <m/>
    <m/>
    <m/>
    <m/>
    <m/>
    <m/>
    <m/>
    <m/>
    <m/>
    <m/>
    <m/>
    <m/>
    <m/>
    <m/>
    <n v="231"/>
    <m/>
    <m/>
    <m/>
    <n v="5775"/>
    <m/>
    <m/>
    <m/>
    <m/>
    <m/>
    <m/>
    <m/>
    <m/>
    <m/>
    <m/>
    <m/>
    <m/>
    <m/>
    <m/>
    <n v="13"/>
    <n v="13"/>
    <n v="13"/>
    <n v="13"/>
    <n v="8"/>
    <n v="4"/>
    <m/>
    <s v="8:00 am - 9:00 pm"/>
    <s v="8:00 am - 9:00 pm"/>
    <s v="8:00 am - 9:00 pm"/>
    <s v="8:00 am - 9:00 pm"/>
    <s v="8:00 am - 4:00 pm"/>
    <s v="10:00 am - 2:00pm, 1:00 pm - 5:00 pm"/>
    <m/>
    <s v="No"/>
    <m/>
    <m/>
    <m/>
    <m/>
    <m/>
    <m/>
    <m/>
    <m/>
    <m/>
    <m/>
    <m/>
    <m/>
    <m/>
    <m/>
    <n v="12"/>
    <n v="12"/>
    <n v="12"/>
    <n v="12"/>
    <m/>
    <m/>
    <m/>
    <s v="8:00 am - 8:00 pm"/>
    <s v="8:00 am - 8:00 pm"/>
    <s v="8:00 am - 8:00 pm"/>
    <s v="8:00 am - 8:00 pm"/>
    <m/>
    <m/>
    <m/>
    <s v="No"/>
    <m/>
    <m/>
    <m/>
    <m/>
    <s v="Yes"/>
    <s v="Yes"/>
    <m/>
    <s v="No"/>
    <n v="48"/>
    <m/>
    <m/>
    <s v="Yes"/>
    <m/>
    <n v="208376"/>
    <s v="Fall "/>
    <m/>
    <s v="Yes"/>
    <m/>
    <m/>
    <m/>
    <m/>
    <m/>
    <m/>
    <m/>
    <m/>
    <m/>
    <m/>
    <m/>
    <m/>
    <m/>
    <m/>
    <m/>
    <s v="Yes"/>
    <s v="General Library Book Budget"/>
    <m/>
    <m/>
    <m/>
    <m/>
    <m/>
    <m/>
    <m/>
    <m/>
    <m/>
    <m/>
    <n v="1791.7634854771782"/>
    <x v="0"/>
    <s v="Small"/>
  </r>
  <r>
    <s v="Victor Valley CCD"/>
    <x v="44"/>
    <s v="991"/>
    <s v="Single College District"/>
    <n v="20170"/>
    <x v="11"/>
    <n v="9363.32"/>
    <n v="29886"/>
    <n v="1"/>
    <n v="35"/>
    <n v="6"/>
    <m/>
    <m/>
    <m/>
    <m/>
    <m/>
    <m/>
    <n v="355"/>
    <n v="0"/>
    <n v="30"/>
    <n v="26"/>
    <m/>
    <m/>
    <m/>
    <m/>
    <m/>
    <m/>
    <m/>
    <n v="0"/>
    <m/>
    <m/>
    <m/>
    <m/>
    <m/>
    <m/>
    <m/>
    <m/>
    <n v="61696"/>
    <m/>
    <m/>
    <n v="61696"/>
    <m/>
    <m/>
    <m/>
    <m/>
    <m/>
    <m/>
    <m/>
    <m/>
    <m/>
    <m/>
    <m/>
    <m/>
    <m/>
    <m/>
    <m/>
    <m/>
    <m/>
    <m/>
    <m/>
    <m/>
    <m/>
    <m/>
    <n v="8799"/>
    <m/>
    <m/>
    <n v="8799"/>
    <m/>
    <m/>
    <m/>
    <m/>
    <m/>
    <m/>
    <m/>
    <m/>
    <m/>
    <m/>
    <n v="0"/>
    <m/>
    <m/>
    <m/>
    <m/>
    <m/>
    <m/>
    <m/>
    <m/>
    <m/>
    <m/>
    <m/>
    <m/>
    <m/>
    <m/>
    <m/>
    <m/>
    <m/>
    <m/>
    <m/>
    <m/>
    <m/>
    <m/>
    <m/>
    <m/>
    <m/>
    <m/>
    <m/>
    <m/>
    <m/>
    <m/>
    <m/>
    <m/>
    <m/>
    <m/>
    <n v="0"/>
    <m/>
    <m/>
    <m/>
    <m/>
    <m/>
    <m/>
    <m/>
    <m/>
    <m/>
    <m/>
    <m/>
    <m/>
    <n v="0"/>
    <n v="2687"/>
    <m/>
    <m/>
    <m/>
    <m/>
    <m/>
    <m/>
    <m/>
    <m/>
    <m/>
    <m/>
    <m/>
    <n v="2687"/>
    <m/>
    <m/>
    <m/>
    <m/>
    <m/>
    <m/>
    <m/>
    <m/>
    <m/>
    <m/>
    <m/>
    <n v="0.68"/>
    <n v="0.19"/>
    <m/>
    <m/>
    <m/>
    <m/>
    <m/>
    <m/>
    <m/>
    <m/>
    <m/>
    <m/>
    <m/>
    <m/>
    <m/>
    <n v="0"/>
    <m/>
    <m/>
    <m/>
    <m/>
    <m/>
    <m/>
    <m/>
    <m/>
    <m/>
    <n v="0"/>
    <m/>
    <m/>
    <m/>
    <m/>
    <m/>
    <m/>
    <m/>
    <m/>
    <m/>
    <n v="0"/>
    <m/>
    <m/>
    <m/>
    <m/>
    <m/>
    <m/>
    <m/>
    <m/>
    <m/>
    <m/>
    <n v="0"/>
    <n v="70495"/>
    <n v="0"/>
    <n v="70495"/>
    <s v="Dean or other administrator"/>
    <m/>
    <m/>
    <s v="no"/>
    <m/>
    <m/>
    <s v="Stipend"/>
    <m/>
    <m/>
    <s v=""/>
    <n v="1360"/>
    <n v="4233"/>
    <n v="2561"/>
    <n v="67"/>
    <m/>
    <n v="48728"/>
    <m/>
    <n v="157"/>
    <n v="58"/>
    <m/>
    <m/>
    <m/>
    <m/>
    <m/>
    <m/>
    <m/>
    <s v="No"/>
    <m/>
    <n v="2"/>
    <n v="3"/>
    <m/>
    <m/>
    <m/>
    <m/>
    <n v="5"/>
    <n v="0"/>
    <n v="4"/>
    <n v="3.3"/>
    <n v="5"/>
    <n v="0"/>
    <m/>
    <n v="8.3000000000000007"/>
    <n v="3.3"/>
    <m/>
    <m/>
    <m/>
    <n v="9762"/>
    <s v="Actual"/>
    <n v="4867"/>
    <n v="17310"/>
    <n v="3462"/>
    <n v="674"/>
    <n v="50"/>
    <m/>
    <m/>
    <m/>
    <m/>
    <n v="36125"/>
    <m/>
    <m/>
    <m/>
    <n v="43"/>
    <n v="38"/>
    <m/>
    <m/>
    <m/>
    <m/>
    <m/>
    <m/>
    <m/>
    <m/>
    <m/>
    <m/>
    <m/>
    <m/>
    <m/>
    <m/>
    <m/>
    <m/>
    <m/>
    <m/>
    <n v="122"/>
    <m/>
    <m/>
    <n v="2938"/>
    <m/>
    <m/>
    <m/>
    <m/>
    <m/>
    <m/>
    <n v="0"/>
    <n v="0"/>
    <n v="0"/>
    <m/>
    <m/>
    <m/>
    <m/>
    <m/>
    <n v="13"/>
    <n v="13"/>
    <n v="13"/>
    <n v="13"/>
    <n v="8"/>
    <n v="5"/>
    <m/>
    <s v="8:00 am - 9:00 pm"/>
    <s v="8:00 am - 9:00 pm"/>
    <s v="8:00 am - 9:00 pm"/>
    <s v="8:00 am - 9:00 pm"/>
    <s v="8:00 am - 4:00 pm"/>
    <s v="10:00 am - 3:00 pm"/>
    <m/>
    <s v="Yes"/>
    <n v="10"/>
    <n v="10"/>
    <n v="10"/>
    <n v="10"/>
    <m/>
    <m/>
    <m/>
    <s v="8:00 am - 6:00 pm"/>
    <s v="8:00 am - 6:00 pm"/>
    <s v="8:00 am - 6:00 pm"/>
    <s v="8:00 am - 6:00 pm"/>
    <m/>
    <m/>
    <m/>
    <n v="10"/>
    <n v="10"/>
    <n v="10"/>
    <n v="10"/>
    <m/>
    <m/>
    <m/>
    <s v="8:00 am - 6:00 pm"/>
    <s v="8:00 am - 6:00 pm"/>
    <s v="8:00 am - 6:00 pm"/>
    <s v="8:00 am - 6:00 pm"/>
    <m/>
    <m/>
    <m/>
    <s v="No"/>
    <m/>
    <m/>
    <m/>
    <m/>
    <s v="Yes"/>
    <s v="No"/>
    <n v="40"/>
    <m/>
    <n v="40"/>
    <n v="5"/>
    <n v="0"/>
    <s v="No"/>
    <m/>
    <n v="177603"/>
    <s v="Fall "/>
    <m/>
    <s v="No"/>
    <m/>
    <m/>
    <m/>
    <m/>
    <m/>
    <m/>
    <m/>
    <m/>
    <m/>
    <m/>
    <m/>
    <m/>
    <m/>
    <m/>
    <m/>
    <s v="Yes"/>
    <m/>
    <m/>
    <m/>
    <m/>
    <m/>
    <m/>
    <m/>
    <s v="Other"/>
    <s v="Student Equity"/>
    <n v="33073"/>
    <m/>
    <n v="2837.3696969696971"/>
    <x v="0"/>
    <s v="Small"/>
  </r>
  <r>
    <s v="West Hills CCD"/>
    <x v="45"/>
    <n v="582"/>
    <s v="Multi-College District"/>
    <n v="20170"/>
    <x v="11"/>
    <n v="3119.2"/>
    <n v="25000"/>
    <n v="0"/>
    <n v="118"/>
    <n v="7"/>
    <m/>
    <m/>
    <m/>
    <m/>
    <m/>
    <m/>
    <n v="400"/>
    <n v="0"/>
    <n v="0"/>
    <n v="38"/>
    <m/>
    <m/>
    <m/>
    <m/>
    <m/>
    <m/>
    <m/>
    <n v="0"/>
    <m/>
    <m/>
    <m/>
    <m/>
    <m/>
    <m/>
    <m/>
    <m/>
    <n v="21815"/>
    <m/>
    <m/>
    <n v="21815"/>
    <m/>
    <m/>
    <m/>
    <m/>
    <m/>
    <m/>
    <m/>
    <m/>
    <m/>
    <m/>
    <m/>
    <m/>
    <m/>
    <m/>
    <m/>
    <m/>
    <m/>
    <m/>
    <m/>
    <m/>
    <m/>
    <m/>
    <n v="5954"/>
    <m/>
    <m/>
    <n v="5954"/>
    <m/>
    <m/>
    <m/>
    <m/>
    <m/>
    <m/>
    <m/>
    <m/>
    <m/>
    <m/>
    <n v="0"/>
    <m/>
    <m/>
    <m/>
    <m/>
    <m/>
    <m/>
    <m/>
    <m/>
    <m/>
    <m/>
    <m/>
    <m/>
    <m/>
    <m/>
    <m/>
    <m/>
    <m/>
    <m/>
    <m/>
    <m/>
    <m/>
    <m/>
    <m/>
    <m/>
    <m/>
    <m/>
    <m/>
    <m/>
    <m/>
    <m/>
    <m/>
    <m/>
    <m/>
    <m/>
    <n v="0"/>
    <m/>
    <m/>
    <m/>
    <m/>
    <m/>
    <m/>
    <m/>
    <m/>
    <n v="4880"/>
    <m/>
    <m/>
    <m/>
    <n v="4880"/>
    <n v="103"/>
    <m/>
    <m/>
    <m/>
    <m/>
    <m/>
    <m/>
    <m/>
    <m/>
    <m/>
    <m/>
    <m/>
    <n v="103"/>
    <m/>
    <m/>
    <m/>
    <m/>
    <m/>
    <m/>
    <m/>
    <m/>
    <m/>
    <m/>
    <m/>
    <n v="0.3"/>
    <n v="0.9"/>
    <m/>
    <m/>
    <m/>
    <m/>
    <m/>
    <m/>
    <m/>
    <m/>
    <m/>
    <m/>
    <m/>
    <m/>
    <m/>
    <n v="0"/>
    <m/>
    <m/>
    <m/>
    <m/>
    <m/>
    <m/>
    <m/>
    <m/>
    <m/>
    <n v="0"/>
    <m/>
    <m/>
    <m/>
    <m/>
    <m/>
    <m/>
    <m/>
    <m/>
    <m/>
    <n v="0"/>
    <m/>
    <m/>
    <m/>
    <m/>
    <m/>
    <m/>
    <m/>
    <m/>
    <m/>
    <m/>
    <n v="0"/>
    <n v="27769"/>
    <n v="0"/>
    <n v="27769"/>
    <s v="Other"/>
    <s v="Librarian"/>
    <s v="M.L.I.S."/>
    <s v="yes"/>
    <s v="None"/>
    <m/>
    <m/>
    <m/>
    <m/>
    <s v=""/>
    <n v="435"/>
    <n v="824"/>
    <n v="19871"/>
    <n v="74"/>
    <m/>
    <m/>
    <m/>
    <n v="47"/>
    <n v="0"/>
    <m/>
    <m/>
    <m/>
    <m/>
    <m/>
    <m/>
    <m/>
    <s v="No"/>
    <m/>
    <n v="1"/>
    <n v="2"/>
    <m/>
    <m/>
    <m/>
    <m/>
    <n v="2"/>
    <n v="1"/>
    <n v="7"/>
    <n v="1.46"/>
    <n v="2.48"/>
    <n v="3"/>
    <m/>
    <n v="3.94"/>
    <n v="1.46"/>
    <m/>
    <m/>
    <m/>
    <n v="1103"/>
    <s v="Estimate"/>
    <n v="1924"/>
    <n v="3566"/>
    <n v="3106"/>
    <n v="141"/>
    <n v="0"/>
    <m/>
    <m/>
    <m/>
    <m/>
    <n v="9840"/>
    <m/>
    <m/>
    <m/>
    <n v="34"/>
    <n v="55"/>
    <m/>
    <m/>
    <m/>
    <m/>
    <m/>
    <m/>
    <m/>
    <m/>
    <m/>
    <m/>
    <m/>
    <m/>
    <m/>
    <m/>
    <m/>
    <n v="9"/>
    <n v="8"/>
    <m/>
    <m/>
    <m/>
    <m/>
    <n v="585"/>
    <m/>
    <m/>
    <m/>
    <m/>
    <m/>
    <m/>
    <n v="0"/>
    <m/>
    <m/>
    <m/>
    <m/>
    <m/>
    <m/>
    <m/>
    <n v="12.5"/>
    <n v="12.5"/>
    <n v="12.5"/>
    <n v="12.5"/>
    <n v="8.5"/>
    <n v="0"/>
    <n v="0"/>
    <s v="7:30 am - 8:00 pm"/>
    <s v="7:30 am -8:00 pm"/>
    <s v="7:30 am - 8:00 pm"/>
    <s v="7:30 am - 8:00 pm"/>
    <s v="7:30 am - 4:00 pm"/>
    <m/>
    <m/>
    <s v="No"/>
    <m/>
    <m/>
    <m/>
    <m/>
    <m/>
    <m/>
    <m/>
    <m/>
    <m/>
    <m/>
    <m/>
    <m/>
    <m/>
    <m/>
    <n v="8.5"/>
    <n v="8.5"/>
    <n v="8.5"/>
    <n v="8.5"/>
    <n v="4"/>
    <n v="0"/>
    <n v="0"/>
    <s v="8:00 am - 4:30 pm"/>
    <s v="8:00 am - 4:30 pm"/>
    <s v="8:00 am - 4:30 pm"/>
    <s v="8:00 am - 4:30 pm"/>
    <s v="8:00 am - 12:00 am"/>
    <m/>
    <m/>
    <s v="No"/>
    <m/>
    <m/>
    <m/>
    <m/>
    <s v="Yes"/>
    <s v="Yes"/>
    <m/>
    <s v="No"/>
    <n v="38"/>
    <n v="0"/>
    <n v="0"/>
    <s v="No"/>
    <m/>
    <n v="206524"/>
    <s v="Spring"/>
    <m/>
    <s v="Yes"/>
    <m/>
    <m/>
    <m/>
    <m/>
    <m/>
    <m/>
    <m/>
    <m/>
    <m/>
    <m/>
    <m/>
    <m/>
    <m/>
    <m/>
    <m/>
    <s v="Yes"/>
    <m/>
    <m/>
    <m/>
    <m/>
    <m/>
    <s v="Donations from Bookstore"/>
    <m/>
    <m/>
    <m/>
    <n v="1204"/>
    <m/>
    <n v="2136.4383561643835"/>
    <x v="1"/>
    <s v="Small"/>
  </r>
  <r>
    <s v="West Valley CCD"/>
    <x v="19"/>
    <s v="493"/>
    <s v="Multi-College District"/>
    <n v="20170"/>
    <x v="11"/>
    <n v="6180.44"/>
    <n v="59134"/>
    <n v="1"/>
    <n v="36"/>
    <n v="10"/>
    <m/>
    <m/>
    <m/>
    <m/>
    <m/>
    <m/>
    <n v="336"/>
    <n v="0"/>
    <n v="49"/>
    <n v="59"/>
    <m/>
    <m/>
    <m/>
    <m/>
    <m/>
    <m/>
    <m/>
    <n v="0"/>
    <m/>
    <m/>
    <m/>
    <m/>
    <m/>
    <m/>
    <m/>
    <m/>
    <n v="45000"/>
    <m/>
    <m/>
    <n v="45000"/>
    <m/>
    <m/>
    <m/>
    <m/>
    <m/>
    <m/>
    <m/>
    <m/>
    <m/>
    <m/>
    <m/>
    <m/>
    <m/>
    <m/>
    <m/>
    <m/>
    <m/>
    <m/>
    <m/>
    <m/>
    <m/>
    <m/>
    <n v="4000"/>
    <m/>
    <m/>
    <n v="4000"/>
    <m/>
    <m/>
    <m/>
    <m/>
    <m/>
    <m/>
    <m/>
    <m/>
    <m/>
    <m/>
    <n v="0"/>
    <m/>
    <m/>
    <m/>
    <m/>
    <m/>
    <m/>
    <m/>
    <m/>
    <m/>
    <m/>
    <m/>
    <m/>
    <m/>
    <m/>
    <m/>
    <m/>
    <m/>
    <m/>
    <m/>
    <m/>
    <m/>
    <m/>
    <m/>
    <m/>
    <m/>
    <m/>
    <m/>
    <m/>
    <m/>
    <m/>
    <m/>
    <m/>
    <m/>
    <m/>
    <n v="0"/>
    <m/>
    <m/>
    <m/>
    <m/>
    <m/>
    <m/>
    <m/>
    <m/>
    <n v="9700"/>
    <m/>
    <m/>
    <m/>
    <n v="9700"/>
    <m/>
    <m/>
    <m/>
    <m/>
    <m/>
    <m/>
    <m/>
    <m/>
    <n v="2500"/>
    <m/>
    <m/>
    <m/>
    <n v="2500"/>
    <m/>
    <m/>
    <m/>
    <m/>
    <m/>
    <m/>
    <m/>
    <m/>
    <m/>
    <m/>
    <m/>
    <n v="0.68"/>
    <n v="0.3"/>
    <m/>
    <m/>
    <m/>
    <m/>
    <m/>
    <m/>
    <m/>
    <m/>
    <m/>
    <m/>
    <m/>
    <m/>
    <m/>
    <n v="0"/>
    <m/>
    <m/>
    <m/>
    <m/>
    <m/>
    <m/>
    <m/>
    <m/>
    <m/>
    <n v="0"/>
    <m/>
    <m/>
    <m/>
    <m/>
    <m/>
    <m/>
    <m/>
    <m/>
    <m/>
    <n v="0"/>
    <m/>
    <m/>
    <m/>
    <m/>
    <m/>
    <m/>
    <m/>
    <m/>
    <m/>
    <m/>
    <n v="0"/>
    <n v="49000"/>
    <n v="0"/>
    <n v="49000"/>
    <s v="Department chair (Faculty position)"/>
    <m/>
    <s v="M.L.S."/>
    <s v="yes"/>
    <m/>
    <s v="Release time"/>
    <m/>
    <m/>
    <m/>
    <s v=""/>
    <n v="526"/>
    <n v="1546"/>
    <n v="54732"/>
    <n v="81"/>
    <m/>
    <n v="72480"/>
    <m/>
    <n v="3"/>
    <n v="0"/>
    <m/>
    <m/>
    <m/>
    <m/>
    <m/>
    <m/>
    <m/>
    <s v="No"/>
    <m/>
    <n v="5"/>
    <n v="4"/>
    <m/>
    <m/>
    <m/>
    <m/>
    <n v="1"/>
    <n v="3"/>
    <n v="6"/>
    <n v="5.3"/>
    <n v="3.67"/>
    <n v="2"/>
    <m/>
    <n v="8.9699999999999989"/>
    <n v="5.3"/>
    <m/>
    <m/>
    <m/>
    <n v="5946"/>
    <s v="Actual"/>
    <n v="5211"/>
    <n v="3810"/>
    <n v="13142"/>
    <n v="391"/>
    <n v="132"/>
    <m/>
    <m/>
    <m/>
    <m/>
    <n v="28632"/>
    <m/>
    <m/>
    <m/>
    <n v="1667"/>
    <n v="701"/>
    <m/>
    <m/>
    <m/>
    <m/>
    <m/>
    <m/>
    <m/>
    <m/>
    <m/>
    <m/>
    <m/>
    <m/>
    <m/>
    <m/>
    <m/>
    <n v="30"/>
    <n v="2"/>
    <n v="3"/>
    <n v="2"/>
    <m/>
    <m/>
    <n v="873"/>
    <m/>
    <m/>
    <m/>
    <m/>
    <m/>
    <m/>
    <n v="1"/>
    <n v="23"/>
    <n v="789"/>
    <m/>
    <m/>
    <m/>
    <m/>
    <m/>
    <n v="11.5"/>
    <n v="11.5"/>
    <n v="11.5"/>
    <n v="11.5"/>
    <n v="4"/>
    <n v="4"/>
    <m/>
    <s v="8:00 am - 7:30pm"/>
    <s v="8:00 am - 7:30 pm"/>
    <s v="8:00 am - 7:30 pm"/>
    <s v="8:00 am - 7:30 pm"/>
    <s v="8:00 am - 12:00 pm"/>
    <s v="12:00 pm - 4:00 pm"/>
    <m/>
    <s v="Yes"/>
    <n v="4"/>
    <n v="4"/>
    <n v="4"/>
    <n v="4"/>
    <m/>
    <m/>
    <m/>
    <s v="10:00 am - 2:00 pm"/>
    <s v="10:00 am - 2:00 pm"/>
    <s v="10:00 am - 2:00 pm"/>
    <s v="10:00 am - 2:00 pm"/>
    <m/>
    <m/>
    <m/>
    <n v="4"/>
    <n v="4"/>
    <n v="4"/>
    <n v="4"/>
    <m/>
    <m/>
    <m/>
    <s v="10:00 am - 2:00 pm"/>
    <s v="10:00 am - 2:00 pm"/>
    <s v="10:00 am - 2:00 pm"/>
    <s v="10:00 am - 2:00 pm"/>
    <m/>
    <m/>
    <m/>
    <s v="No"/>
    <m/>
    <m/>
    <m/>
    <m/>
    <s v="No"/>
    <s v="No"/>
    <n v="0"/>
    <s v="No"/>
    <n v="16"/>
    <n v="4"/>
    <m/>
    <s v="No"/>
    <m/>
    <n v="343999"/>
    <s v="Spring"/>
    <m/>
    <s v="No"/>
    <m/>
    <m/>
    <m/>
    <m/>
    <m/>
    <m/>
    <m/>
    <m/>
    <m/>
    <m/>
    <m/>
    <m/>
    <m/>
    <m/>
    <m/>
    <s v="Yes"/>
    <m/>
    <s v="Student Government"/>
    <s v="College Foundation"/>
    <s v="Donations from Faculty"/>
    <m/>
    <m/>
    <m/>
    <s v="Other"/>
    <s v="Student Equity"/>
    <n v="3000"/>
    <m/>
    <n v="1166.1207547169811"/>
    <x v="1"/>
    <s v="Small"/>
  </r>
  <r>
    <s v="Peralta CCD"/>
    <x v="11"/>
    <s v="341"/>
    <s v="Multi-College District"/>
    <n v="20180"/>
    <x v="12"/>
    <n v="3767.25"/>
    <n v="23289"/>
    <n v="1"/>
    <m/>
    <n v="4"/>
    <n v="0"/>
    <m/>
    <m/>
    <m/>
    <m/>
    <m/>
    <n v="248"/>
    <m/>
    <m/>
    <m/>
    <m/>
    <m/>
    <m/>
    <m/>
    <m/>
    <m/>
    <m/>
    <n v="0"/>
    <m/>
    <m/>
    <m/>
    <n v="24800"/>
    <m/>
    <m/>
    <m/>
    <m/>
    <n v="8624"/>
    <n v="9828"/>
    <s v="Ballot Measure, Measure A"/>
    <n v="43252"/>
    <m/>
    <m/>
    <m/>
    <m/>
    <m/>
    <m/>
    <m/>
    <m/>
    <m/>
    <m/>
    <m/>
    <m/>
    <m/>
    <n v="0"/>
    <m/>
    <m/>
    <n v="992"/>
    <n v="9163"/>
    <m/>
    <m/>
    <n v="0"/>
    <n v="0"/>
    <n v="124"/>
    <m/>
    <m/>
    <n v="10279"/>
    <m/>
    <m/>
    <m/>
    <m/>
    <m/>
    <m/>
    <m/>
    <m/>
    <m/>
    <m/>
    <n v="0"/>
    <m/>
    <m/>
    <m/>
    <m/>
    <m/>
    <m/>
    <m/>
    <m/>
    <m/>
    <m/>
    <m/>
    <m/>
    <m/>
    <m/>
    <m/>
    <m/>
    <m/>
    <m/>
    <m/>
    <m/>
    <m/>
    <m/>
    <m/>
    <m/>
    <m/>
    <m/>
    <m/>
    <m/>
    <m/>
    <m/>
    <m/>
    <m/>
    <m/>
    <m/>
    <n v="0"/>
    <n v="0"/>
    <m/>
    <m/>
    <n v="0"/>
    <n v="4000"/>
    <m/>
    <n v="0"/>
    <n v="0"/>
    <n v="0"/>
    <m/>
    <n v="8517"/>
    <s v="Equity "/>
    <n v="12517"/>
    <n v="0"/>
    <m/>
    <m/>
    <n v="0"/>
    <n v="0"/>
    <m/>
    <n v="0"/>
    <n v="0"/>
    <n v="0"/>
    <m/>
    <n v="0"/>
    <m/>
    <n v="0"/>
    <m/>
    <m/>
    <m/>
    <m/>
    <m/>
    <m/>
    <m/>
    <m/>
    <m/>
    <m/>
    <m/>
    <n v="0.11"/>
    <n v="0.09"/>
    <m/>
    <m/>
    <m/>
    <m/>
    <m/>
    <m/>
    <m/>
    <m/>
    <m/>
    <m/>
    <m/>
    <m/>
    <m/>
    <n v="0"/>
    <m/>
    <m/>
    <m/>
    <m/>
    <m/>
    <m/>
    <m/>
    <m/>
    <m/>
    <n v="0"/>
    <m/>
    <m/>
    <m/>
    <m/>
    <m/>
    <m/>
    <m/>
    <m/>
    <m/>
    <n v="0"/>
    <m/>
    <m/>
    <m/>
    <m/>
    <m/>
    <m/>
    <m/>
    <m/>
    <m/>
    <m/>
    <n v="0"/>
    <n v="53531"/>
    <n v="0"/>
    <n v="53531"/>
    <s v="VPI/CIO"/>
    <m/>
    <s v="Ph. D."/>
    <s v="no"/>
    <m/>
    <s v="Release time"/>
    <m/>
    <n v="0.2"/>
    <m/>
    <s v=""/>
    <n v="890"/>
    <n v="0"/>
    <n v="32692"/>
    <n v="66"/>
    <m/>
    <n v="32206"/>
    <n v="2"/>
    <n v="0"/>
    <n v="10"/>
    <m/>
    <m/>
    <m/>
    <m/>
    <m/>
    <m/>
    <m/>
    <s v="Yes"/>
    <s v="Kanopy"/>
    <n v="4"/>
    <n v="3"/>
    <n v="4"/>
    <n v="0"/>
    <n v="0"/>
    <n v="0"/>
    <n v="4"/>
    <n v="0"/>
    <n v="7"/>
    <n v="4"/>
    <n v="4.58"/>
    <n v="1"/>
    <m/>
    <n v="8.58"/>
    <n v="4"/>
    <m/>
    <m/>
    <m/>
    <n v="3333"/>
    <s v="Actual"/>
    <n v="3098"/>
    <n v="6448"/>
    <n v="2820"/>
    <n v="0"/>
    <n v="18"/>
    <m/>
    <n v="0"/>
    <m/>
    <m/>
    <n v="15717"/>
    <m/>
    <m/>
    <m/>
    <n v="0"/>
    <n v="0"/>
    <m/>
    <m/>
    <m/>
    <m/>
    <m/>
    <m/>
    <m/>
    <m/>
    <m/>
    <m/>
    <m/>
    <m/>
    <m/>
    <m/>
    <m/>
    <n v="80"/>
    <n v="0"/>
    <n v="0"/>
    <n v="0"/>
    <m/>
    <m/>
    <n v="1730"/>
    <m/>
    <m/>
    <m/>
    <m/>
    <m/>
    <m/>
    <n v="2"/>
    <n v="6"/>
    <n v="180"/>
    <m/>
    <m/>
    <m/>
    <m/>
    <m/>
    <n v="12"/>
    <n v="12"/>
    <n v="12"/>
    <n v="12"/>
    <n v="8"/>
    <n v="0"/>
    <n v="0"/>
    <s v="8am - 8pm"/>
    <s v="8am - 8pm"/>
    <s v="8am - 8pm"/>
    <s v="8am - 8pm"/>
    <s v="8am - 4pm"/>
    <m/>
    <m/>
    <s v="Yes"/>
    <n v="0"/>
    <n v="0"/>
    <n v="0"/>
    <n v="0"/>
    <n v="0"/>
    <n v="0"/>
    <n v="0"/>
    <m/>
    <m/>
    <m/>
    <m/>
    <m/>
    <m/>
    <m/>
    <n v="8"/>
    <n v="8"/>
    <n v="8"/>
    <n v="8"/>
    <n v="0"/>
    <n v="0"/>
    <n v="0"/>
    <s v="8am-4pm"/>
    <s v="8am-4pm"/>
    <s v="8am-4pm"/>
    <s v="8am-4pm"/>
    <m/>
    <m/>
    <m/>
    <s v="No"/>
    <m/>
    <m/>
    <m/>
    <m/>
    <s v="Yes"/>
    <s v="Yes"/>
    <s v="remote online chat only"/>
    <m/>
    <n v="32"/>
    <n v="0"/>
    <n v="0"/>
    <s v="No"/>
    <m/>
    <n v="204783"/>
    <s v="Fall "/>
    <m/>
    <s v="Yes"/>
    <m/>
    <m/>
    <m/>
    <m/>
    <m/>
    <m/>
    <m/>
    <m/>
    <m/>
    <m/>
    <m/>
    <m/>
    <m/>
    <m/>
    <m/>
    <s v="Yes"/>
    <m/>
    <m/>
    <m/>
    <s v="Donations from Faculty"/>
    <m/>
    <m/>
    <m/>
    <s v="Other"/>
    <s v="Instructional Equipment "/>
    <n v="4312"/>
    <m/>
    <n v="941.8125"/>
    <x v="1"/>
    <s v="Small"/>
  </r>
  <r>
    <s v="Coast CCD"/>
    <x v="75"/>
    <s v="831"/>
    <s v="Multi-College District"/>
    <n v="20180"/>
    <x v="12"/>
    <n v="6812.02"/>
    <n v="171"/>
    <n v="0"/>
    <m/>
    <n v="0"/>
    <n v="0"/>
    <m/>
    <m/>
    <m/>
    <m/>
    <m/>
    <n v="0"/>
    <m/>
    <m/>
    <m/>
    <m/>
    <m/>
    <m/>
    <m/>
    <m/>
    <m/>
    <m/>
    <s v="(blank)"/>
    <m/>
    <m/>
    <m/>
    <m/>
    <m/>
    <m/>
    <m/>
    <m/>
    <m/>
    <m/>
    <m/>
    <s v="(blank)"/>
    <m/>
    <m/>
    <m/>
    <m/>
    <m/>
    <m/>
    <m/>
    <m/>
    <m/>
    <m/>
    <m/>
    <m/>
    <m/>
    <n v="0"/>
    <m/>
    <m/>
    <n v="0"/>
    <n v="0"/>
    <m/>
    <m/>
    <n v="0"/>
    <n v="0"/>
    <n v="0"/>
    <n v="0"/>
    <m/>
    <n v="0"/>
    <m/>
    <m/>
    <m/>
    <m/>
    <m/>
    <m/>
    <m/>
    <m/>
    <m/>
    <m/>
    <n v="0"/>
    <m/>
    <m/>
    <m/>
    <m/>
    <m/>
    <m/>
    <m/>
    <m/>
    <m/>
    <m/>
    <m/>
    <m/>
    <m/>
    <m/>
    <m/>
    <m/>
    <m/>
    <m/>
    <m/>
    <m/>
    <m/>
    <m/>
    <m/>
    <m/>
    <m/>
    <m/>
    <m/>
    <m/>
    <m/>
    <m/>
    <m/>
    <m/>
    <m/>
    <m/>
    <n v="0"/>
    <n v="0"/>
    <m/>
    <m/>
    <n v="0"/>
    <n v="0"/>
    <m/>
    <n v="0"/>
    <n v="0"/>
    <n v="0"/>
    <m/>
    <n v="0"/>
    <m/>
    <n v="0"/>
    <n v="0"/>
    <m/>
    <m/>
    <n v="0"/>
    <n v="0"/>
    <m/>
    <n v="0"/>
    <n v="0"/>
    <n v="0"/>
    <m/>
    <n v="0"/>
    <m/>
    <n v="0"/>
    <m/>
    <m/>
    <m/>
    <m/>
    <m/>
    <m/>
    <m/>
    <m/>
    <m/>
    <m/>
    <m/>
    <n v="0"/>
    <n v="0"/>
    <m/>
    <m/>
    <m/>
    <m/>
    <m/>
    <m/>
    <m/>
    <m/>
    <m/>
    <m/>
    <m/>
    <m/>
    <m/>
    <n v="0"/>
    <m/>
    <m/>
    <m/>
    <m/>
    <m/>
    <m/>
    <m/>
    <m/>
    <m/>
    <n v="0"/>
    <m/>
    <m/>
    <m/>
    <m/>
    <m/>
    <m/>
    <m/>
    <m/>
    <m/>
    <n v="0"/>
    <m/>
    <m/>
    <m/>
    <m/>
    <m/>
    <m/>
    <m/>
    <m/>
    <m/>
    <m/>
    <n v="0"/>
    <e v="#VALUE!"/>
    <n v="0"/>
    <e v="#VALUE!"/>
    <s v="Department chair (Faculty position)"/>
    <m/>
    <s v="M.L.I.S."/>
    <s v="yes"/>
    <s v="None"/>
    <m/>
    <m/>
    <m/>
    <m/>
    <s v=""/>
    <n v="0"/>
    <n v="0"/>
    <n v="0"/>
    <n v="0"/>
    <m/>
    <n v="0"/>
    <n v="0"/>
    <n v="0"/>
    <n v="0"/>
    <m/>
    <m/>
    <m/>
    <m/>
    <m/>
    <m/>
    <m/>
    <s v="No"/>
    <m/>
    <n v="1"/>
    <n v="1"/>
    <m/>
    <m/>
    <m/>
    <m/>
    <n v="0"/>
    <n v="0"/>
    <m/>
    <n v="0"/>
    <n v="1.1499999999999999"/>
    <n v="0"/>
    <m/>
    <n v="1.1499999999999999"/>
    <n v="0"/>
    <m/>
    <m/>
    <m/>
    <n v="812"/>
    <s v="Actual"/>
    <n v="0"/>
    <n v="0"/>
    <n v="0"/>
    <n v="0"/>
    <n v="0"/>
    <m/>
    <n v="0"/>
    <n v="0"/>
    <m/>
    <n v="812"/>
    <m/>
    <m/>
    <m/>
    <n v="0"/>
    <n v="0"/>
    <m/>
    <m/>
    <m/>
    <m/>
    <m/>
    <m/>
    <m/>
    <m/>
    <m/>
    <m/>
    <m/>
    <m/>
    <m/>
    <m/>
    <m/>
    <n v="14"/>
    <n v="12"/>
    <n v="96"/>
    <n v="0"/>
    <m/>
    <m/>
    <n v="955"/>
    <m/>
    <m/>
    <m/>
    <m/>
    <m/>
    <m/>
    <n v="0"/>
    <m/>
    <m/>
    <m/>
    <m/>
    <m/>
    <m/>
    <m/>
    <m/>
    <m/>
    <m/>
    <m/>
    <m/>
    <m/>
    <m/>
    <m/>
    <m/>
    <m/>
    <m/>
    <m/>
    <m/>
    <m/>
    <s v="Yes"/>
    <m/>
    <m/>
    <m/>
    <m/>
    <m/>
    <m/>
    <m/>
    <m/>
    <m/>
    <m/>
    <m/>
    <m/>
    <m/>
    <m/>
    <m/>
    <m/>
    <m/>
    <m/>
    <m/>
    <m/>
    <m/>
    <m/>
    <m/>
    <m/>
    <m/>
    <m/>
    <m/>
    <m/>
    <s v="No"/>
    <m/>
    <m/>
    <m/>
    <m/>
    <s v="Yes"/>
    <s v="No"/>
    <m/>
    <m/>
    <m/>
    <m/>
    <m/>
    <s v="No"/>
    <m/>
    <m/>
    <s v="Fall "/>
    <m/>
    <s v="No"/>
    <m/>
    <m/>
    <m/>
    <m/>
    <m/>
    <m/>
    <m/>
    <m/>
    <m/>
    <m/>
    <m/>
    <m/>
    <m/>
    <m/>
    <m/>
    <s v="No"/>
    <m/>
    <m/>
    <m/>
    <m/>
    <m/>
    <m/>
    <m/>
    <m/>
    <m/>
    <m/>
    <m/>
    <e v="#DIV/0!"/>
    <x v="0"/>
    <s v="Small"/>
  </r>
  <r>
    <s v="Foothill CCD"/>
    <x v="3"/>
    <s v="422"/>
    <s v="Multi-College District"/>
    <n v="20180"/>
    <x v="12"/>
    <n v="12110.2"/>
    <n v="37500"/>
    <n v="0"/>
    <m/>
    <n v="10"/>
    <n v="0"/>
    <m/>
    <m/>
    <m/>
    <m/>
    <m/>
    <n v="498"/>
    <m/>
    <m/>
    <m/>
    <m/>
    <m/>
    <m/>
    <m/>
    <m/>
    <m/>
    <m/>
    <n v="0"/>
    <m/>
    <m/>
    <m/>
    <n v="33120"/>
    <m/>
    <m/>
    <m/>
    <m/>
    <m/>
    <m/>
    <m/>
    <n v="33120"/>
    <m/>
    <m/>
    <m/>
    <m/>
    <m/>
    <m/>
    <m/>
    <m/>
    <m/>
    <m/>
    <m/>
    <m/>
    <m/>
    <n v="0"/>
    <m/>
    <m/>
    <n v="0"/>
    <n v="43318"/>
    <m/>
    <m/>
    <n v="0"/>
    <n v="0"/>
    <n v="0"/>
    <n v="0"/>
    <m/>
    <n v="43318"/>
    <m/>
    <m/>
    <m/>
    <m/>
    <m/>
    <m/>
    <m/>
    <m/>
    <m/>
    <m/>
    <n v="0"/>
    <m/>
    <m/>
    <m/>
    <m/>
    <m/>
    <m/>
    <m/>
    <m/>
    <m/>
    <m/>
    <m/>
    <m/>
    <m/>
    <m/>
    <m/>
    <m/>
    <m/>
    <m/>
    <m/>
    <m/>
    <m/>
    <m/>
    <m/>
    <m/>
    <m/>
    <m/>
    <m/>
    <m/>
    <m/>
    <m/>
    <m/>
    <m/>
    <m/>
    <m/>
    <n v="0"/>
    <n v="0"/>
    <m/>
    <m/>
    <n v="0"/>
    <n v="7420"/>
    <m/>
    <n v="0"/>
    <n v="0"/>
    <n v="0"/>
    <m/>
    <n v="0"/>
    <m/>
    <n v="7420"/>
    <n v="0"/>
    <m/>
    <m/>
    <n v="0"/>
    <n v="488"/>
    <m/>
    <n v="0"/>
    <n v="0"/>
    <n v="0"/>
    <m/>
    <n v="0"/>
    <m/>
    <n v="488"/>
    <m/>
    <m/>
    <m/>
    <m/>
    <m/>
    <m/>
    <m/>
    <m/>
    <m/>
    <m/>
    <m/>
    <n v="0.63"/>
    <n v="0.9"/>
    <m/>
    <m/>
    <m/>
    <m/>
    <m/>
    <m/>
    <m/>
    <m/>
    <m/>
    <m/>
    <m/>
    <m/>
    <m/>
    <n v="0"/>
    <m/>
    <m/>
    <m/>
    <m/>
    <m/>
    <m/>
    <m/>
    <m/>
    <m/>
    <n v="0"/>
    <m/>
    <m/>
    <m/>
    <m/>
    <m/>
    <m/>
    <m/>
    <m/>
    <m/>
    <n v="0"/>
    <m/>
    <m/>
    <m/>
    <m/>
    <m/>
    <m/>
    <m/>
    <m/>
    <m/>
    <m/>
    <n v="0"/>
    <n v="76438"/>
    <n v="0"/>
    <n v="76438"/>
    <s v="Dean or other administrator"/>
    <m/>
    <s v="M.A."/>
    <s v="no"/>
    <s v="None"/>
    <m/>
    <m/>
    <m/>
    <m/>
    <s v=""/>
    <n v="658"/>
    <n v="3900"/>
    <n v="11855"/>
    <n v="149"/>
    <m/>
    <n v="80566"/>
    <n v="6"/>
    <n v="4"/>
    <n v="0"/>
    <m/>
    <m/>
    <m/>
    <m/>
    <m/>
    <m/>
    <m/>
    <s v="No"/>
    <m/>
    <n v="4"/>
    <n v="4"/>
    <n v="6"/>
    <n v="0"/>
    <n v="0"/>
    <n v="0"/>
    <n v="6"/>
    <n v="0"/>
    <n v="6"/>
    <n v="1.5"/>
    <n v="1.06"/>
    <n v="29"/>
    <m/>
    <n v="2.56"/>
    <n v="1.5"/>
    <m/>
    <m/>
    <m/>
    <n v="5420"/>
    <s v="Actual"/>
    <n v="6541"/>
    <n v="16291"/>
    <n v="0"/>
    <n v="355"/>
    <n v="580"/>
    <m/>
    <n v="2234"/>
    <n v="0"/>
    <m/>
    <n v="31421"/>
    <m/>
    <m/>
    <m/>
    <n v="0"/>
    <n v="2"/>
    <m/>
    <m/>
    <m/>
    <m/>
    <m/>
    <m/>
    <m/>
    <m/>
    <m/>
    <m/>
    <m/>
    <m/>
    <m/>
    <m/>
    <m/>
    <n v="8"/>
    <n v="19"/>
    <n v="59"/>
    <m/>
    <m/>
    <m/>
    <n v="2510"/>
    <m/>
    <m/>
    <m/>
    <m/>
    <m/>
    <m/>
    <n v="2"/>
    <n v="3"/>
    <n v="58"/>
    <m/>
    <m/>
    <m/>
    <m/>
    <m/>
    <n v="11.25"/>
    <n v="11.25"/>
    <n v="11.25"/>
    <n v="11.25"/>
    <n v="8.25"/>
    <n v="0"/>
    <n v="0"/>
    <s v="7:45am - 7:00pm"/>
    <s v="7:45am - 7:00pm"/>
    <s v="7:45am - 7:00pm"/>
    <s v="7:45am - 7:00pm"/>
    <s v="7:45am - 4:00pm"/>
    <s v="--"/>
    <s v="--"/>
    <s v="No"/>
    <m/>
    <m/>
    <m/>
    <m/>
    <m/>
    <m/>
    <m/>
    <m/>
    <m/>
    <m/>
    <m/>
    <m/>
    <m/>
    <m/>
    <n v="8.75"/>
    <n v="8.75"/>
    <n v="8.75"/>
    <n v="8.75"/>
    <n v="0"/>
    <n v="0"/>
    <n v="0"/>
    <s v="7:45am - 4:30pm"/>
    <s v="7:45am - 4:30pm"/>
    <s v="7:45am - 4:30pm"/>
    <s v="7:45am - 4:30pm"/>
    <s v="--"/>
    <s v="--"/>
    <s v="--"/>
    <s v="No"/>
    <m/>
    <m/>
    <m/>
    <m/>
    <s v="Yes"/>
    <s v="Yes"/>
    <n v="0"/>
    <s v="No"/>
    <n v="140"/>
    <n v="0"/>
    <n v="0"/>
    <s v="No"/>
    <m/>
    <n v="466470"/>
    <s v="Spring"/>
    <m/>
    <s v="Yes"/>
    <m/>
    <m/>
    <m/>
    <m/>
    <m/>
    <m/>
    <m/>
    <m/>
    <m/>
    <m/>
    <m/>
    <m/>
    <m/>
    <m/>
    <m/>
    <s v="Yes"/>
    <m/>
    <s v="Student Government"/>
    <m/>
    <s v="Donations from Faculty"/>
    <m/>
    <m/>
    <m/>
    <s v="Other"/>
    <s v="Lottery"/>
    <n v="123000"/>
    <m/>
    <n v="8073.4666666666672"/>
    <x v="0"/>
    <s v="Medium"/>
  </r>
  <r>
    <s v="Los Angeles CCD"/>
    <x v="83"/>
    <s v="741"/>
    <s v="Multi-College District"/>
    <n v="20180"/>
    <x v="12"/>
    <n v="9542.34"/>
    <n v="44100"/>
    <n v="2"/>
    <m/>
    <n v="18"/>
    <n v="2"/>
    <m/>
    <m/>
    <m/>
    <m/>
    <m/>
    <n v="1138"/>
    <m/>
    <m/>
    <m/>
    <m/>
    <m/>
    <m/>
    <m/>
    <m/>
    <m/>
    <m/>
    <n v="0"/>
    <m/>
    <m/>
    <m/>
    <m/>
    <m/>
    <m/>
    <m/>
    <m/>
    <n v="109477"/>
    <m/>
    <m/>
    <n v="109477"/>
    <m/>
    <m/>
    <m/>
    <m/>
    <m/>
    <m/>
    <m/>
    <m/>
    <m/>
    <m/>
    <m/>
    <m/>
    <m/>
    <n v="0"/>
    <m/>
    <m/>
    <n v="0"/>
    <n v="0"/>
    <m/>
    <m/>
    <n v="0"/>
    <n v="0"/>
    <n v="12436"/>
    <n v="0"/>
    <m/>
    <n v="12436"/>
    <m/>
    <m/>
    <m/>
    <m/>
    <m/>
    <m/>
    <m/>
    <m/>
    <m/>
    <m/>
    <n v="0"/>
    <m/>
    <m/>
    <m/>
    <m/>
    <m/>
    <m/>
    <m/>
    <m/>
    <m/>
    <m/>
    <m/>
    <m/>
    <m/>
    <m/>
    <m/>
    <m/>
    <m/>
    <m/>
    <m/>
    <m/>
    <m/>
    <m/>
    <m/>
    <m/>
    <m/>
    <m/>
    <m/>
    <m/>
    <m/>
    <m/>
    <m/>
    <m/>
    <m/>
    <m/>
    <n v="0"/>
    <n v="0"/>
    <m/>
    <m/>
    <n v="0"/>
    <n v="0"/>
    <m/>
    <n v="0"/>
    <n v="0"/>
    <n v="0"/>
    <m/>
    <n v="0"/>
    <m/>
    <n v="0"/>
    <n v="0"/>
    <m/>
    <m/>
    <n v="0"/>
    <n v="0"/>
    <m/>
    <n v="0"/>
    <n v="0"/>
    <n v="0"/>
    <m/>
    <n v="0"/>
    <m/>
    <n v="0"/>
    <m/>
    <m/>
    <m/>
    <m/>
    <m/>
    <m/>
    <m/>
    <m/>
    <m/>
    <m/>
    <m/>
    <n v="0.77"/>
    <n v="0.94"/>
    <m/>
    <m/>
    <m/>
    <m/>
    <m/>
    <m/>
    <m/>
    <m/>
    <m/>
    <m/>
    <m/>
    <m/>
    <m/>
    <n v="0"/>
    <m/>
    <m/>
    <m/>
    <m/>
    <m/>
    <m/>
    <m/>
    <m/>
    <m/>
    <n v="0"/>
    <m/>
    <m/>
    <m/>
    <m/>
    <m/>
    <m/>
    <m/>
    <m/>
    <m/>
    <n v="0"/>
    <m/>
    <m/>
    <m/>
    <m/>
    <m/>
    <m/>
    <m/>
    <m/>
    <m/>
    <m/>
    <n v="0"/>
    <n v="121913"/>
    <n v="0"/>
    <n v="121913"/>
    <s v="Department chair (Faculty position)"/>
    <m/>
    <s v="M.L.S."/>
    <s v="yes"/>
    <m/>
    <s v="Release time"/>
    <s v="Stipend"/>
    <n v="0.4"/>
    <s v="495/month"/>
    <s v=""/>
    <n v="330"/>
    <n v="0"/>
    <n v="19192"/>
    <n v="83"/>
    <m/>
    <n v="119945"/>
    <n v="0"/>
    <n v="0"/>
    <n v="120"/>
    <m/>
    <m/>
    <m/>
    <m/>
    <m/>
    <m/>
    <m/>
    <s v="No"/>
    <m/>
    <n v="5"/>
    <n v="4"/>
    <n v="5"/>
    <n v="3"/>
    <n v="0"/>
    <n v="0"/>
    <n v="8"/>
    <n v="0"/>
    <n v="17"/>
    <n v="8"/>
    <n v="5.43"/>
    <n v="6"/>
    <m/>
    <n v="13.43"/>
    <n v="8"/>
    <m/>
    <m/>
    <m/>
    <n v="12077"/>
    <s v="Estimate"/>
    <n v="30009"/>
    <n v="11785"/>
    <n v="6991"/>
    <n v="71"/>
    <n v="60"/>
    <m/>
    <n v="0"/>
    <n v="0"/>
    <m/>
    <n v="60993"/>
    <m/>
    <m/>
    <m/>
    <n v="386"/>
    <n v="28"/>
    <m/>
    <m/>
    <m/>
    <m/>
    <m/>
    <m/>
    <m/>
    <m/>
    <m/>
    <m/>
    <m/>
    <m/>
    <m/>
    <m/>
    <m/>
    <n v="145"/>
    <n v="0"/>
    <n v="0"/>
    <n v="0"/>
    <m/>
    <m/>
    <n v="4155"/>
    <m/>
    <m/>
    <m/>
    <m/>
    <m/>
    <m/>
    <n v="1"/>
    <n v="2"/>
    <n v="56"/>
    <m/>
    <m/>
    <m/>
    <m/>
    <m/>
    <n v="13.5"/>
    <n v="13.5"/>
    <n v="13.5"/>
    <n v="13.5"/>
    <n v="8.5"/>
    <n v="8"/>
    <n v="6"/>
    <s v="7:30 am - 9:00 pm"/>
    <s v="7:30 am - 9:00 pm"/>
    <s v="7:30 am - 9:00 pm"/>
    <s v="7:30 am - 9:00 pm"/>
    <s v="7:30 am - 4:00 pm"/>
    <s v="8:00 am - 4:00 pm"/>
    <s v="10:00 am - 4:00 pm"/>
    <s v="Yes"/>
    <n v="11"/>
    <n v="11"/>
    <n v="11"/>
    <n v="11"/>
    <n v="0"/>
    <n v="0"/>
    <n v="0"/>
    <s v="8:00 am - 7:00 pm"/>
    <s v="8:00 am - 7:00 pm"/>
    <s v="8:00 am - 7:00 pm"/>
    <s v="8:00 am - 7:00 pm"/>
    <m/>
    <m/>
    <m/>
    <n v="12"/>
    <n v="12"/>
    <n v="12"/>
    <n v="12"/>
    <n v="0"/>
    <n v="0"/>
    <n v="0"/>
    <s v="8:00 am - 8:00 pm"/>
    <s v="8:00 am - 8:00 pm"/>
    <s v="8:00 am - 8:00 pm"/>
    <s v="8:00 am - 8:00 pm"/>
    <m/>
    <m/>
    <m/>
    <s v="No"/>
    <m/>
    <m/>
    <m/>
    <m/>
    <s v="Yes"/>
    <s v="No"/>
    <n v="44"/>
    <m/>
    <n v="48"/>
    <n v="8"/>
    <n v="6"/>
    <s v="Yes"/>
    <n v="0"/>
    <n v="291516"/>
    <s v="Fall "/>
    <m/>
    <s v="No"/>
    <m/>
    <m/>
    <m/>
    <m/>
    <m/>
    <m/>
    <m/>
    <m/>
    <m/>
    <m/>
    <m/>
    <m/>
    <m/>
    <m/>
    <m/>
    <s v="Yes"/>
    <m/>
    <m/>
    <s v="College Foundation"/>
    <s v="Donations from Faculty"/>
    <s v="Donations from Publisher"/>
    <m/>
    <m/>
    <s v="Other"/>
    <s v="Lottery"/>
    <n v="7065"/>
    <m/>
    <n v="1192.7925"/>
    <x v="0"/>
    <s v="Small"/>
  </r>
  <r>
    <s v="Los Angeles CCD"/>
    <x v="84"/>
    <s v="743"/>
    <s v="Multi-College District"/>
    <n v="20180"/>
    <x v="12"/>
    <n v="5995.82"/>
    <n v="17330"/>
    <n v="1"/>
    <m/>
    <n v="52"/>
    <n v="5"/>
    <m/>
    <m/>
    <m/>
    <m/>
    <m/>
    <n v="242"/>
    <m/>
    <m/>
    <m/>
    <m/>
    <m/>
    <m/>
    <m/>
    <m/>
    <m/>
    <m/>
    <n v="0"/>
    <m/>
    <m/>
    <m/>
    <m/>
    <m/>
    <m/>
    <m/>
    <m/>
    <n v="16803"/>
    <m/>
    <m/>
    <n v="16803"/>
    <m/>
    <m/>
    <m/>
    <m/>
    <m/>
    <m/>
    <m/>
    <m/>
    <m/>
    <m/>
    <m/>
    <m/>
    <m/>
    <n v="0"/>
    <m/>
    <m/>
    <n v="0"/>
    <n v="0"/>
    <m/>
    <m/>
    <n v="0"/>
    <n v="0"/>
    <n v="12680"/>
    <n v="0"/>
    <m/>
    <n v="12680"/>
    <m/>
    <m/>
    <m/>
    <m/>
    <m/>
    <m/>
    <m/>
    <m/>
    <m/>
    <m/>
    <n v="0"/>
    <m/>
    <m/>
    <m/>
    <m/>
    <m/>
    <m/>
    <m/>
    <m/>
    <m/>
    <m/>
    <m/>
    <m/>
    <m/>
    <m/>
    <m/>
    <m/>
    <m/>
    <m/>
    <m/>
    <m/>
    <m/>
    <m/>
    <m/>
    <m/>
    <m/>
    <m/>
    <m/>
    <m/>
    <m/>
    <m/>
    <m/>
    <m/>
    <m/>
    <m/>
    <n v="0"/>
    <n v="0"/>
    <m/>
    <m/>
    <n v="0"/>
    <n v="0"/>
    <m/>
    <n v="0"/>
    <n v="0"/>
    <n v="0"/>
    <m/>
    <n v="0"/>
    <m/>
    <n v="0"/>
    <n v="0"/>
    <m/>
    <m/>
    <n v="0"/>
    <n v="0"/>
    <m/>
    <n v="0"/>
    <n v="0"/>
    <n v="0"/>
    <m/>
    <n v="0"/>
    <m/>
    <n v="0"/>
    <m/>
    <m/>
    <m/>
    <m/>
    <m/>
    <m/>
    <m/>
    <m/>
    <m/>
    <m/>
    <m/>
    <n v="0.75"/>
    <n v="0.95"/>
    <m/>
    <m/>
    <m/>
    <m/>
    <m/>
    <m/>
    <m/>
    <m/>
    <m/>
    <m/>
    <m/>
    <m/>
    <m/>
    <n v="0"/>
    <m/>
    <m/>
    <m/>
    <m/>
    <m/>
    <m/>
    <m/>
    <m/>
    <m/>
    <n v="0"/>
    <m/>
    <m/>
    <m/>
    <m/>
    <m/>
    <m/>
    <m/>
    <m/>
    <m/>
    <n v="0"/>
    <m/>
    <m/>
    <m/>
    <m/>
    <m/>
    <m/>
    <m/>
    <m/>
    <m/>
    <m/>
    <n v="0"/>
    <n v="29483"/>
    <n v="0"/>
    <n v="29483"/>
    <s v="Department chair (Faculty position)"/>
    <m/>
    <s v="M.L.I.S."/>
    <s v="yes"/>
    <m/>
    <s v="Release time"/>
    <m/>
    <n v="0.2"/>
    <m/>
    <s v=""/>
    <n v="630"/>
    <n v="680"/>
    <m/>
    <n v="79"/>
    <m/>
    <n v="48152"/>
    <n v="1"/>
    <n v="16"/>
    <n v="0"/>
    <m/>
    <m/>
    <m/>
    <m/>
    <m/>
    <m/>
    <m/>
    <s v="No"/>
    <m/>
    <n v="4"/>
    <n v="3"/>
    <n v="3"/>
    <m/>
    <m/>
    <m/>
    <n v="3"/>
    <n v="0"/>
    <n v="4"/>
    <n v="3"/>
    <n v="4.43"/>
    <n v="2"/>
    <m/>
    <n v="7.43"/>
    <n v="3"/>
    <m/>
    <m/>
    <m/>
    <n v="5271"/>
    <s v="Actual"/>
    <n v="3392"/>
    <n v="2640"/>
    <n v="1589"/>
    <n v="18"/>
    <n v="0"/>
    <m/>
    <n v="0"/>
    <m/>
    <m/>
    <n v="12910"/>
    <m/>
    <m/>
    <m/>
    <n v="78"/>
    <n v="15"/>
    <m/>
    <m/>
    <m/>
    <m/>
    <m/>
    <m/>
    <m/>
    <m/>
    <m/>
    <m/>
    <m/>
    <m/>
    <m/>
    <m/>
    <m/>
    <n v="145"/>
    <n v="10"/>
    <n v="39"/>
    <n v="0"/>
    <m/>
    <m/>
    <n v="4705"/>
    <m/>
    <m/>
    <m/>
    <m/>
    <m/>
    <m/>
    <n v="1"/>
    <n v="1"/>
    <n v="28"/>
    <m/>
    <m/>
    <m/>
    <m/>
    <m/>
    <n v="12"/>
    <n v="12"/>
    <n v="12"/>
    <n v="12"/>
    <n v="6"/>
    <n v="4"/>
    <m/>
    <s v="8:00 am-8:00pm"/>
    <s v="8:00 am-8:00pm"/>
    <s v="8:00 am-8:00pm"/>
    <s v="8:00 am-8:00pm"/>
    <s v="8:00 am-2:00pm"/>
    <s v="10:00 am-2:00 pm"/>
    <m/>
    <s v="Yes"/>
    <n v="7"/>
    <n v="7"/>
    <n v="7"/>
    <n v="7"/>
    <m/>
    <m/>
    <m/>
    <s v="9:00 am-4:00pm"/>
    <s v="9:00 am-4:00pm"/>
    <s v="9:00 am-4:00pm"/>
    <s v="9:00 am-4:00pm"/>
    <m/>
    <m/>
    <m/>
    <n v="7"/>
    <n v="7"/>
    <n v="7"/>
    <n v="7"/>
    <m/>
    <m/>
    <m/>
    <s v="9:00 am-4:00pm"/>
    <s v="9:00 am-4:00pm"/>
    <s v="9:00 am-4:00pm"/>
    <s v="9:00 am-4:00pm"/>
    <m/>
    <m/>
    <m/>
    <s v="No"/>
    <m/>
    <m/>
    <m/>
    <m/>
    <s v="Yes"/>
    <s v="Yes"/>
    <n v="28"/>
    <m/>
    <n v="28"/>
    <n v="4"/>
    <m/>
    <s v="Yes"/>
    <n v="1"/>
    <n v="61425"/>
    <s v="Fall "/>
    <m/>
    <s v="No"/>
    <m/>
    <m/>
    <m/>
    <m/>
    <m/>
    <m/>
    <m/>
    <m/>
    <m/>
    <m/>
    <m/>
    <m/>
    <m/>
    <m/>
    <m/>
    <s v="Yes"/>
    <m/>
    <m/>
    <m/>
    <s v="Donations from Faculty"/>
    <m/>
    <s v="Donations from Bookstore"/>
    <m/>
    <m/>
    <m/>
    <n v="0"/>
    <m/>
    <n v="1998.6066666666666"/>
    <x v="1"/>
    <s v="Small"/>
  </r>
  <r>
    <s v="Monterey CCD"/>
    <x v="50"/>
    <s v="461"/>
    <s v="Single College District"/>
    <n v="20180"/>
    <x v="12"/>
    <n v="5938.72"/>
    <n v="67500"/>
    <n v="3"/>
    <m/>
    <n v="16"/>
    <n v="3"/>
    <m/>
    <m/>
    <m/>
    <m/>
    <m/>
    <n v="710"/>
    <m/>
    <m/>
    <m/>
    <m/>
    <m/>
    <m/>
    <m/>
    <m/>
    <m/>
    <m/>
    <n v="0"/>
    <m/>
    <m/>
    <m/>
    <n v="27991"/>
    <m/>
    <m/>
    <m/>
    <m/>
    <m/>
    <m/>
    <m/>
    <n v="27991"/>
    <m/>
    <m/>
    <m/>
    <m/>
    <m/>
    <m/>
    <m/>
    <m/>
    <m/>
    <m/>
    <m/>
    <m/>
    <m/>
    <n v="13346"/>
    <m/>
    <m/>
    <m/>
    <m/>
    <m/>
    <m/>
    <m/>
    <m/>
    <m/>
    <m/>
    <m/>
    <n v="13346"/>
    <m/>
    <m/>
    <m/>
    <m/>
    <m/>
    <m/>
    <m/>
    <m/>
    <m/>
    <m/>
    <n v="0"/>
    <m/>
    <m/>
    <m/>
    <m/>
    <m/>
    <m/>
    <m/>
    <m/>
    <m/>
    <m/>
    <m/>
    <m/>
    <m/>
    <m/>
    <m/>
    <m/>
    <m/>
    <m/>
    <m/>
    <m/>
    <m/>
    <m/>
    <m/>
    <m/>
    <m/>
    <m/>
    <m/>
    <m/>
    <m/>
    <m/>
    <m/>
    <m/>
    <m/>
    <m/>
    <n v="0"/>
    <m/>
    <m/>
    <m/>
    <m/>
    <m/>
    <m/>
    <m/>
    <m/>
    <m/>
    <m/>
    <m/>
    <m/>
    <n v="0"/>
    <n v="333"/>
    <m/>
    <m/>
    <m/>
    <m/>
    <m/>
    <m/>
    <m/>
    <m/>
    <m/>
    <m/>
    <m/>
    <n v="333"/>
    <m/>
    <m/>
    <m/>
    <m/>
    <m/>
    <m/>
    <m/>
    <m/>
    <m/>
    <m/>
    <m/>
    <n v="0.51"/>
    <n v="0.39"/>
    <m/>
    <m/>
    <m/>
    <m/>
    <m/>
    <m/>
    <m/>
    <m/>
    <m/>
    <m/>
    <m/>
    <m/>
    <m/>
    <n v="0"/>
    <m/>
    <m/>
    <m/>
    <m/>
    <m/>
    <m/>
    <m/>
    <m/>
    <m/>
    <n v="0"/>
    <m/>
    <m/>
    <m/>
    <m/>
    <m/>
    <m/>
    <m/>
    <m/>
    <m/>
    <n v="0"/>
    <m/>
    <m/>
    <m/>
    <m/>
    <m/>
    <m/>
    <m/>
    <m/>
    <m/>
    <m/>
    <n v="0"/>
    <n v="41337"/>
    <n v="0"/>
    <n v="41337"/>
    <s v="Dean or other administrator"/>
    <m/>
    <s v="Ed. D."/>
    <s v="no"/>
    <s v="None"/>
    <m/>
    <m/>
    <m/>
    <m/>
    <s v=""/>
    <n v="931"/>
    <n v="2723"/>
    <n v="26251"/>
    <n v="79"/>
    <m/>
    <n v="46753"/>
    <m/>
    <n v="19"/>
    <n v="41"/>
    <m/>
    <m/>
    <m/>
    <m/>
    <m/>
    <m/>
    <m/>
    <s v="No"/>
    <m/>
    <n v="2"/>
    <n v="8"/>
    <n v="2"/>
    <n v="3"/>
    <n v="3"/>
    <m/>
    <n v="5"/>
    <n v="3"/>
    <n v="3"/>
    <n v="7.4625000000000004"/>
    <n v="3.5859999999999999"/>
    <n v="0"/>
    <m/>
    <n v="11.048500000000001"/>
    <n v="7.4625000000000004"/>
    <m/>
    <m/>
    <m/>
    <n v="24498"/>
    <s v="Actual"/>
    <n v="3240"/>
    <n v="28594"/>
    <n v="1001"/>
    <n v="732"/>
    <n v="0"/>
    <m/>
    <n v="0"/>
    <n v="66689"/>
    <s v="General Circulation Interactions, Library Card Issuance, Directions, Support, etc. "/>
    <n v="124754"/>
    <m/>
    <m/>
    <m/>
    <n v="138"/>
    <n v="158"/>
    <m/>
    <m/>
    <m/>
    <m/>
    <m/>
    <m/>
    <m/>
    <m/>
    <m/>
    <m/>
    <m/>
    <m/>
    <m/>
    <m/>
    <m/>
    <n v="8"/>
    <n v="8"/>
    <n v="122"/>
    <n v="0"/>
    <m/>
    <m/>
    <n v="3700"/>
    <m/>
    <m/>
    <m/>
    <m/>
    <m/>
    <m/>
    <n v="2"/>
    <n v="25"/>
    <n v="685"/>
    <m/>
    <m/>
    <m/>
    <m/>
    <m/>
    <n v="13.25"/>
    <n v="13.25"/>
    <n v="13.25"/>
    <n v="13.25"/>
    <n v="8.25"/>
    <n v="0"/>
    <n v="0"/>
    <s v="7:45-9:00"/>
    <s v="7:45-9:00"/>
    <s v="7:45-9:00"/>
    <s v="7:45-9:00"/>
    <s v="7:45-4:00"/>
    <m/>
    <m/>
    <s v="Yes"/>
    <n v="8.25"/>
    <n v="8.25"/>
    <n v="8.25"/>
    <n v="8.25"/>
    <n v="6.25"/>
    <n v="0"/>
    <n v="0"/>
    <s v="7:45-4:00"/>
    <s v="7:45-4:00"/>
    <s v="7:45-4:00"/>
    <s v="7:45-4:00"/>
    <s v="7:45-2:00"/>
    <m/>
    <m/>
    <n v="8.25"/>
    <n v="8.25"/>
    <n v="8.25"/>
    <n v="8.25"/>
    <n v="6.25"/>
    <n v="0"/>
    <n v="0"/>
    <s v="7:45-4:00"/>
    <s v="7:45-4:00"/>
    <s v="7:45-4:00"/>
    <s v="7:45-4:00"/>
    <s v="7:45-2:00"/>
    <m/>
    <m/>
    <s v="Yes"/>
    <m/>
    <m/>
    <m/>
    <m/>
    <s v="Yes"/>
    <s v="No"/>
    <n v="101.25"/>
    <m/>
    <n v="227.25"/>
    <n v="0"/>
    <n v="0"/>
    <s v="No"/>
    <m/>
    <n v="299221"/>
    <m/>
    <m/>
    <s v="No"/>
    <m/>
    <m/>
    <m/>
    <m/>
    <m/>
    <m/>
    <m/>
    <m/>
    <m/>
    <m/>
    <m/>
    <m/>
    <m/>
    <m/>
    <m/>
    <s v="Yes"/>
    <m/>
    <m/>
    <s v="College Foundation"/>
    <s v="Donations from Faculty"/>
    <m/>
    <m/>
    <m/>
    <s v="Other"/>
    <s v="Student Equity, Strong Workforce Program, Basic Skills Initiative"/>
    <n v="0"/>
    <s v="Grant Outside of College"/>
    <n v="795.80837520938019"/>
    <x v="1"/>
    <s v="Small"/>
  </r>
  <r>
    <s v="Napa CCD"/>
    <x v="6"/>
    <s v="241"/>
    <s v="Single College District"/>
    <n v="20180"/>
    <x v="12"/>
    <n v="4989.79"/>
    <n v="30053"/>
    <n v="3"/>
    <m/>
    <n v="12"/>
    <n v="0"/>
    <m/>
    <m/>
    <m/>
    <m/>
    <m/>
    <n v="382"/>
    <m/>
    <m/>
    <m/>
    <m/>
    <m/>
    <m/>
    <m/>
    <m/>
    <m/>
    <m/>
    <n v="0"/>
    <m/>
    <m/>
    <m/>
    <m/>
    <m/>
    <m/>
    <m/>
    <m/>
    <n v="3000"/>
    <m/>
    <m/>
    <n v="3000"/>
    <m/>
    <m/>
    <m/>
    <m/>
    <m/>
    <m/>
    <m/>
    <m/>
    <m/>
    <m/>
    <m/>
    <m/>
    <m/>
    <n v="3160"/>
    <m/>
    <m/>
    <n v="0"/>
    <n v="0"/>
    <m/>
    <m/>
    <n v="0"/>
    <n v="0"/>
    <n v="0"/>
    <n v="0"/>
    <m/>
    <n v="3160"/>
    <m/>
    <m/>
    <m/>
    <m/>
    <m/>
    <m/>
    <m/>
    <m/>
    <m/>
    <m/>
    <n v="0"/>
    <m/>
    <m/>
    <m/>
    <m/>
    <m/>
    <m/>
    <m/>
    <m/>
    <m/>
    <m/>
    <m/>
    <m/>
    <m/>
    <m/>
    <m/>
    <m/>
    <m/>
    <m/>
    <m/>
    <m/>
    <m/>
    <m/>
    <m/>
    <m/>
    <m/>
    <m/>
    <m/>
    <m/>
    <m/>
    <m/>
    <m/>
    <m/>
    <m/>
    <m/>
    <n v="0"/>
    <n v="0"/>
    <m/>
    <m/>
    <n v="0"/>
    <n v="0"/>
    <m/>
    <n v="0"/>
    <n v="0"/>
    <n v="600"/>
    <m/>
    <n v="0"/>
    <m/>
    <n v="600"/>
    <n v="0"/>
    <m/>
    <m/>
    <n v="0"/>
    <n v="32521"/>
    <m/>
    <n v="0"/>
    <n v="0"/>
    <n v="0"/>
    <m/>
    <n v="0"/>
    <m/>
    <n v="32521"/>
    <m/>
    <m/>
    <m/>
    <m/>
    <m/>
    <m/>
    <m/>
    <m/>
    <m/>
    <m/>
    <m/>
    <n v="0.85"/>
    <n v="0.8"/>
    <m/>
    <m/>
    <m/>
    <m/>
    <m/>
    <m/>
    <m/>
    <m/>
    <m/>
    <m/>
    <m/>
    <m/>
    <m/>
    <n v="0"/>
    <m/>
    <m/>
    <m/>
    <m/>
    <m/>
    <m/>
    <m/>
    <m/>
    <m/>
    <n v="0"/>
    <m/>
    <m/>
    <m/>
    <m/>
    <m/>
    <m/>
    <m/>
    <m/>
    <m/>
    <n v="0"/>
    <m/>
    <m/>
    <m/>
    <m/>
    <m/>
    <m/>
    <m/>
    <m/>
    <m/>
    <m/>
    <n v="0"/>
    <n v="6160"/>
    <n v="0"/>
    <n v="6160"/>
    <s v="Dean or other administrator"/>
    <m/>
    <s v="M. Ed."/>
    <s v="no"/>
    <s v="None"/>
    <m/>
    <m/>
    <m/>
    <m/>
    <s v=""/>
    <n v="167"/>
    <n v="108"/>
    <n v="0"/>
    <n v="29"/>
    <m/>
    <n v="62642"/>
    <n v="0"/>
    <n v="0"/>
    <n v="0"/>
    <m/>
    <m/>
    <m/>
    <m/>
    <m/>
    <m/>
    <m/>
    <s v="No"/>
    <m/>
    <n v="2"/>
    <n v="0"/>
    <n v="3"/>
    <m/>
    <m/>
    <n v="3"/>
    <n v="3"/>
    <n v="3"/>
    <n v="2"/>
    <n v="4.5"/>
    <n v="2"/>
    <n v="1"/>
    <m/>
    <n v="6.5"/>
    <n v="4.5"/>
    <m/>
    <m/>
    <m/>
    <n v="1800"/>
    <s v="Estimate"/>
    <n v="8847"/>
    <n v="11348"/>
    <n v="0"/>
    <n v="989"/>
    <n v="0"/>
    <m/>
    <n v="562"/>
    <n v="0"/>
    <m/>
    <n v="23546"/>
    <m/>
    <m/>
    <m/>
    <n v="1973"/>
    <n v="5228"/>
    <m/>
    <m/>
    <m/>
    <m/>
    <m/>
    <m/>
    <m/>
    <m/>
    <m/>
    <m/>
    <m/>
    <m/>
    <m/>
    <m/>
    <m/>
    <n v="45"/>
    <n v="15"/>
    <n v="25"/>
    <n v="43"/>
    <m/>
    <m/>
    <n v="3260"/>
    <m/>
    <m/>
    <m/>
    <m/>
    <m/>
    <m/>
    <n v="1"/>
    <n v="1"/>
    <n v="9"/>
    <m/>
    <m/>
    <m/>
    <m/>
    <m/>
    <n v="12.5"/>
    <n v="12.5"/>
    <n v="12.5"/>
    <n v="12.5"/>
    <n v="4.5"/>
    <n v="0"/>
    <n v="0"/>
    <s v="7:30 am-8pm"/>
    <s v="7:30 am-8pm"/>
    <s v="7:30 am-8pm"/>
    <s v="7:30 am-8pm"/>
    <s v="7:30 am-12pm"/>
    <s v="Closed"/>
    <s v="Closed"/>
    <s v="No"/>
    <m/>
    <m/>
    <m/>
    <m/>
    <m/>
    <m/>
    <m/>
    <m/>
    <m/>
    <m/>
    <m/>
    <m/>
    <m/>
    <m/>
    <n v="10.5"/>
    <n v="10.5"/>
    <n v="10.5"/>
    <s v="10,5"/>
    <n v="0"/>
    <n v="0"/>
    <n v="0"/>
    <s v="7:30 am - 6pm"/>
    <s v="7:30 am - 6pm"/>
    <s v="7:30 am - 6pm"/>
    <s v="7:30 am - 6pm"/>
    <s v="Closed"/>
    <s v="N/A"/>
    <s v="N/A"/>
    <s v="No"/>
    <m/>
    <m/>
    <m/>
    <m/>
    <s v="No"/>
    <s v="No"/>
    <n v="0"/>
    <s v="No"/>
    <n v="24"/>
    <n v="0"/>
    <n v="0"/>
    <s v="No"/>
    <m/>
    <n v="180586"/>
    <s v="Fall "/>
    <m/>
    <s v="No"/>
    <m/>
    <m/>
    <m/>
    <m/>
    <m/>
    <m/>
    <m/>
    <m/>
    <m/>
    <m/>
    <m/>
    <m/>
    <m/>
    <m/>
    <m/>
    <s v="Yes"/>
    <m/>
    <m/>
    <m/>
    <s v="Donations from Faculty"/>
    <m/>
    <m/>
    <m/>
    <m/>
    <m/>
    <n v="0"/>
    <m/>
    <n v="1108.8422222222223"/>
    <x v="1"/>
    <s v="Small"/>
  </r>
  <r>
    <s v="San Diego CCD"/>
    <x v="34"/>
    <s v="073"/>
    <s v="Multi-College District"/>
    <n v="20180"/>
    <x v="12"/>
    <n v="9944.2800000000007"/>
    <n v="42600"/>
    <n v="2"/>
    <m/>
    <n v="8"/>
    <n v="0"/>
    <m/>
    <m/>
    <m/>
    <m/>
    <m/>
    <n v="1265"/>
    <m/>
    <m/>
    <m/>
    <m/>
    <m/>
    <m/>
    <m/>
    <m/>
    <m/>
    <m/>
    <n v="0"/>
    <m/>
    <m/>
    <m/>
    <n v="31705"/>
    <m/>
    <m/>
    <m/>
    <m/>
    <n v="63397"/>
    <m/>
    <m/>
    <n v="95102"/>
    <m/>
    <m/>
    <m/>
    <m/>
    <m/>
    <m/>
    <m/>
    <m/>
    <m/>
    <m/>
    <m/>
    <m/>
    <m/>
    <n v="0"/>
    <m/>
    <m/>
    <n v="0"/>
    <n v="0"/>
    <m/>
    <m/>
    <n v="0"/>
    <n v="0"/>
    <n v="8771"/>
    <n v="0"/>
    <m/>
    <n v="8771"/>
    <m/>
    <m/>
    <m/>
    <m/>
    <m/>
    <m/>
    <m/>
    <m/>
    <m/>
    <m/>
    <n v="0"/>
    <m/>
    <m/>
    <m/>
    <m/>
    <m/>
    <m/>
    <m/>
    <m/>
    <m/>
    <m/>
    <m/>
    <m/>
    <m/>
    <m/>
    <m/>
    <m/>
    <m/>
    <m/>
    <m/>
    <m/>
    <m/>
    <m/>
    <m/>
    <m/>
    <m/>
    <m/>
    <m/>
    <m/>
    <m/>
    <m/>
    <m/>
    <m/>
    <m/>
    <m/>
    <n v="0"/>
    <n v="0"/>
    <m/>
    <m/>
    <n v="0"/>
    <n v="0"/>
    <m/>
    <n v="0"/>
    <n v="0"/>
    <n v="0"/>
    <m/>
    <n v="0"/>
    <m/>
    <n v="0"/>
    <n v="0"/>
    <m/>
    <m/>
    <n v="0"/>
    <n v="0"/>
    <m/>
    <n v="0"/>
    <n v="0"/>
    <n v="0"/>
    <m/>
    <n v="1516"/>
    <s v="CCL Consortium"/>
    <n v="1516"/>
    <m/>
    <m/>
    <m/>
    <m/>
    <m/>
    <m/>
    <m/>
    <m/>
    <m/>
    <m/>
    <m/>
    <n v="0.46"/>
    <n v="0.19"/>
    <m/>
    <m/>
    <m/>
    <m/>
    <m/>
    <m/>
    <m/>
    <m/>
    <m/>
    <m/>
    <m/>
    <m/>
    <m/>
    <n v="0"/>
    <m/>
    <m/>
    <m/>
    <m/>
    <m/>
    <m/>
    <m/>
    <m/>
    <m/>
    <n v="0"/>
    <m/>
    <m/>
    <m/>
    <m/>
    <m/>
    <m/>
    <m/>
    <m/>
    <m/>
    <n v="0"/>
    <m/>
    <m/>
    <m/>
    <m/>
    <m/>
    <m/>
    <m/>
    <m/>
    <m/>
    <m/>
    <n v="0"/>
    <n v="103873"/>
    <n v="0"/>
    <n v="103873"/>
    <s v="Dean or other administrator"/>
    <m/>
    <s v="Ph. D."/>
    <s v="no"/>
    <m/>
    <m/>
    <m/>
    <m/>
    <m/>
    <s v="Extra Service Units"/>
    <n v="1297"/>
    <n v="2118"/>
    <n v="31338"/>
    <n v="64"/>
    <m/>
    <n v="38071"/>
    <n v="0"/>
    <n v="40"/>
    <n v="1360"/>
    <m/>
    <m/>
    <m/>
    <m/>
    <m/>
    <m/>
    <m/>
    <s v="No"/>
    <m/>
    <n v="2"/>
    <n v="4"/>
    <n v="1"/>
    <n v="1"/>
    <n v="0"/>
    <n v="3"/>
    <n v="2"/>
    <n v="3"/>
    <n v="1"/>
    <n v="3.3"/>
    <n v="2.6"/>
    <n v="1"/>
    <m/>
    <n v="5.9"/>
    <n v="3.3"/>
    <m/>
    <m/>
    <m/>
    <n v="1365"/>
    <s v="Actual"/>
    <n v="2883"/>
    <n v="7216"/>
    <n v="1884"/>
    <n v="71"/>
    <n v="42"/>
    <m/>
    <n v="0"/>
    <n v="0"/>
    <m/>
    <n v="13461"/>
    <m/>
    <m/>
    <m/>
    <n v="148"/>
    <n v="123"/>
    <m/>
    <m/>
    <m/>
    <m/>
    <m/>
    <m/>
    <m/>
    <m/>
    <m/>
    <m/>
    <m/>
    <m/>
    <m/>
    <m/>
    <m/>
    <n v="64"/>
    <n v="7"/>
    <n v="16"/>
    <n v="0"/>
    <m/>
    <m/>
    <n v="1307"/>
    <m/>
    <m/>
    <m/>
    <m/>
    <m/>
    <m/>
    <n v="1"/>
    <n v="5"/>
    <n v="118"/>
    <m/>
    <m/>
    <m/>
    <m/>
    <m/>
    <n v="13"/>
    <n v="13"/>
    <n v="13"/>
    <n v="13"/>
    <n v="9"/>
    <n v="4"/>
    <n v="0"/>
    <s v="8:00 am - 9:00 pm"/>
    <s v="8:00 am - 9:00 pm"/>
    <s v="8:00 am - 9:00 pm"/>
    <s v="8:00 am - 9:00 pm"/>
    <s v="8:00 am - 5:00 pm"/>
    <s v="8:00 am - 12:00 pm"/>
    <n v="0"/>
    <s v="Yes"/>
    <n v="9"/>
    <n v="9"/>
    <n v="9"/>
    <n v="9"/>
    <n v="9"/>
    <n v="0"/>
    <n v="0"/>
    <s v="8:00 am - 5:00 pm"/>
    <s v="8:00 am - 5:00 pm"/>
    <s v="8:00 am - 5:00 pm"/>
    <s v="8:00 am - 5:00 pm"/>
    <s v="8:00 am - 5:00 pm"/>
    <n v="0"/>
    <n v="0"/>
    <n v="12"/>
    <n v="12"/>
    <n v="12"/>
    <n v="12"/>
    <n v="12"/>
    <n v="0"/>
    <n v="0"/>
    <s v="8:00 am - 8:00 pm"/>
    <s v="8:00 am - 8:00 pm"/>
    <s v="8:00 am - 8:00 pm"/>
    <s v="8:00 am - 8:00 pm"/>
    <s v="8:00 am - 8:00 pm"/>
    <n v="0"/>
    <n v="0"/>
    <s v="No"/>
    <m/>
    <m/>
    <m/>
    <m/>
    <s v="Yes"/>
    <s v="Yes"/>
    <n v="45"/>
    <m/>
    <n v="60"/>
    <n v="112"/>
    <n v="0"/>
    <s v="Yes"/>
    <n v="2"/>
    <n v="130439"/>
    <s v="Fall "/>
    <m/>
    <s v="Yes"/>
    <m/>
    <m/>
    <m/>
    <m/>
    <m/>
    <m/>
    <m/>
    <m/>
    <m/>
    <m/>
    <m/>
    <m/>
    <m/>
    <m/>
    <m/>
    <s v="Yes"/>
    <m/>
    <m/>
    <m/>
    <s v="Donations from Faculty"/>
    <m/>
    <s v="Donations from Bookstore"/>
    <m/>
    <s v="Other"/>
    <s v="Student Equity"/>
    <n v="115559"/>
    <m/>
    <n v="3013.4181818181823"/>
    <x v="0"/>
    <s v="Small"/>
  </r>
  <r>
    <s v="Santa Monica CCD"/>
    <x v="107"/>
    <s v="781"/>
    <s v="Single College District"/>
    <n v="20180"/>
    <x v="12"/>
    <n v="24229.69"/>
    <n v="96000"/>
    <n v="1"/>
    <m/>
    <n v="19"/>
    <n v="1"/>
    <m/>
    <m/>
    <m/>
    <m/>
    <m/>
    <n v="222"/>
    <m/>
    <m/>
    <m/>
    <m/>
    <m/>
    <m/>
    <m/>
    <m/>
    <m/>
    <m/>
    <n v="0"/>
    <m/>
    <m/>
    <m/>
    <m/>
    <m/>
    <m/>
    <m/>
    <m/>
    <n v="35000"/>
    <m/>
    <m/>
    <n v="35000"/>
    <m/>
    <m/>
    <m/>
    <m/>
    <m/>
    <m/>
    <m/>
    <m/>
    <m/>
    <m/>
    <m/>
    <m/>
    <m/>
    <n v="0"/>
    <m/>
    <m/>
    <n v="0"/>
    <n v="0"/>
    <m/>
    <m/>
    <n v="0"/>
    <n v="0"/>
    <n v="2400"/>
    <n v="0"/>
    <m/>
    <n v="2400"/>
    <m/>
    <m/>
    <m/>
    <m/>
    <m/>
    <m/>
    <m/>
    <m/>
    <m/>
    <m/>
    <n v="0"/>
    <m/>
    <m/>
    <m/>
    <m/>
    <m/>
    <m/>
    <m/>
    <m/>
    <m/>
    <m/>
    <m/>
    <m/>
    <m/>
    <m/>
    <m/>
    <m/>
    <m/>
    <m/>
    <m/>
    <m/>
    <m/>
    <m/>
    <m/>
    <m/>
    <m/>
    <m/>
    <m/>
    <m/>
    <m/>
    <m/>
    <m/>
    <m/>
    <m/>
    <m/>
    <n v="0"/>
    <n v="0"/>
    <m/>
    <m/>
    <n v="0"/>
    <n v="0"/>
    <m/>
    <n v="0"/>
    <n v="0"/>
    <n v="16949"/>
    <m/>
    <n v="0"/>
    <m/>
    <n v="16949"/>
    <n v="0"/>
    <m/>
    <m/>
    <n v="0"/>
    <n v="0"/>
    <m/>
    <n v="0"/>
    <n v="0"/>
    <n v="600"/>
    <m/>
    <n v="0"/>
    <m/>
    <n v="600"/>
    <m/>
    <m/>
    <m/>
    <m/>
    <m/>
    <m/>
    <m/>
    <m/>
    <m/>
    <m/>
    <m/>
    <n v="0.7"/>
    <n v="0.88"/>
    <m/>
    <m/>
    <m/>
    <m/>
    <m/>
    <m/>
    <m/>
    <m/>
    <m/>
    <m/>
    <m/>
    <m/>
    <m/>
    <n v="0"/>
    <m/>
    <m/>
    <m/>
    <m/>
    <m/>
    <m/>
    <m/>
    <m/>
    <m/>
    <n v="0"/>
    <m/>
    <m/>
    <m/>
    <m/>
    <m/>
    <m/>
    <m/>
    <m/>
    <m/>
    <n v="0"/>
    <m/>
    <m/>
    <m/>
    <m/>
    <m/>
    <m/>
    <m/>
    <m/>
    <m/>
    <m/>
    <n v="0"/>
    <n v="37400"/>
    <n v="0"/>
    <n v="37400"/>
    <s v="Dean or other administrator"/>
    <m/>
    <s v="M.L.S."/>
    <s v="yes"/>
    <m/>
    <s v="Release time"/>
    <m/>
    <n v="20"/>
    <m/>
    <s v="different pay scale for chairs"/>
    <n v="708"/>
    <n v="2863"/>
    <n v="20860"/>
    <n v="50"/>
    <m/>
    <n v="79751"/>
    <n v="0"/>
    <n v="17"/>
    <n v="5"/>
    <m/>
    <m/>
    <m/>
    <m/>
    <m/>
    <m/>
    <m/>
    <s v="No"/>
    <m/>
    <n v="4"/>
    <n v="9"/>
    <n v="5"/>
    <n v="2"/>
    <n v="0"/>
    <n v="0"/>
    <n v="7"/>
    <n v="0"/>
    <n v="15"/>
    <n v="7"/>
    <n v="6"/>
    <n v="2"/>
    <m/>
    <n v="13"/>
    <n v="7"/>
    <m/>
    <m/>
    <m/>
    <n v="9153"/>
    <s v="Estimate"/>
    <n v="9006"/>
    <n v="31023"/>
    <n v="0"/>
    <n v="1086"/>
    <n v="68"/>
    <m/>
    <n v="0"/>
    <n v="17916"/>
    <s v="Group study rooms, erasers and whiteboard markers."/>
    <n v="68252"/>
    <m/>
    <m/>
    <m/>
    <n v="0"/>
    <n v="0"/>
    <m/>
    <m/>
    <m/>
    <m/>
    <m/>
    <m/>
    <m/>
    <m/>
    <m/>
    <m/>
    <m/>
    <m/>
    <m/>
    <m/>
    <m/>
    <n v="281"/>
    <n v="0"/>
    <n v="23"/>
    <m/>
    <m/>
    <m/>
    <n v="7600"/>
    <m/>
    <m/>
    <m/>
    <m/>
    <m/>
    <m/>
    <n v="1"/>
    <n v="7"/>
    <n v="280"/>
    <m/>
    <m/>
    <m/>
    <m/>
    <m/>
    <n v="14"/>
    <n v="14"/>
    <n v="14"/>
    <n v="14"/>
    <n v="8"/>
    <n v="5"/>
    <m/>
    <s v="8:00 am - 10:00 pm"/>
    <s v="8:00 am - 10:00 pm"/>
    <s v="8:00 am - 10:00 pm"/>
    <s v="8:00 am - 10:00 pm"/>
    <s v="8:00 am - 4:00 pm"/>
    <s v="11:00 am - 4:00 pm"/>
    <m/>
    <s v="Yes"/>
    <n v="11"/>
    <n v="11"/>
    <n v="11"/>
    <n v="11"/>
    <n v="3"/>
    <m/>
    <m/>
    <s v="9:00 am - 8:00 pm"/>
    <s v="9:00 am - 8:00 pm"/>
    <s v="9:00 am - 8:00 pm"/>
    <s v="9:00 am - 8:00 pm"/>
    <s v="9:00 am - 12:00 pm"/>
    <m/>
    <m/>
    <n v="11"/>
    <n v="11"/>
    <n v="11"/>
    <n v="11"/>
    <n v="5"/>
    <m/>
    <m/>
    <s v="9:00 am - 8:00 pm"/>
    <s v="9:00 am - 8:00 pm"/>
    <s v="9:00 am - 8:00 pm"/>
    <s v="9:00 am - 8:00 pm"/>
    <s v="9:00 am - 2:00 pm"/>
    <m/>
    <m/>
    <s v="No"/>
    <m/>
    <m/>
    <m/>
    <m/>
    <s v="Yes"/>
    <s v="Yes"/>
    <n v="47"/>
    <m/>
    <n v="49"/>
    <n v="5"/>
    <n v="0"/>
    <s v="Yes"/>
    <n v="0"/>
    <n v="700000"/>
    <s v="Fall "/>
    <m/>
    <s v="Yes"/>
    <m/>
    <m/>
    <m/>
    <m/>
    <m/>
    <m/>
    <m/>
    <m/>
    <m/>
    <m/>
    <m/>
    <m/>
    <m/>
    <m/>
    <m/>
    <s v="Yes"/>
    <s v="General Library Book Budget"/>
    <m/>
    <m/>
    <s v="Donations from Faculty"/>
    <m/>
    <m/>
    <m/>
    <m/>
    <m/>
    <n v="32000"/>
    <m/>
    <n v="3461.3842857142854"/>
    <x v="2"/>
    <s v="Large"/>
  </r>
  <r>
    <s v="Coast CCD"/>
    <x v="57"/>
    <s v="832"/>
    <s v="Multi-College District"/>
    <n v="20180"/>
    <x v="12"/>
    <n v="10656.55"/>
    <n v="28945"/>
    <n v="1"/>
    <m/>
    <n v="10"/>
    <n v="2"/>
    <m/>
    <m/>
    <m/>
    <m/>
    <m/>
    <n v="962"/>
    <m/>
    <m/>
    <m/>
    <m/>
    <m/>
    <m/>
    <m/>
    <m/>
    <m/>
    <m/>
    <n v="51"/>
    <m/>
    <m/>
    <m/>
    <m/>
    <m/>
    <m/>
    <m/>
    <m/>
    <n v="15400"/>
    <n v="8000"/>
    <s v="GWC Foundation to support Student Access Reserve Collection (STAR)"/>
    <n v="23451"/>
    <m/>
    <m/>
    <m/>
    <m/>
    <m/>
    <m/>
    <m/>
    <m/>
    <m/>
    <m/>
    <m/>
    <m/>
    <m/>
    <n v="4474"/>
    <m/>
    <m/>
    <m/>
    <m/>
    <m/>
    <m/>
    <m/>
    <m/>
    <m/>
    <m/>
    <m/>
    <n v="4474"/>
    <m/>
    <m/>
    <m/>
    <m/>
    <m/>
    <m/>
    <m/>
    <m/>
    <m/>
    <m/>
    <n v="0"/>
    <m/>
    <m/>
    <m/>
    <m/>
    <m/>
    <m/>
    <m/>
    <m/>
    <m/>
    <m/>
    <m/>
    <m/>
    <m/>
    <m/>
    <m/>
    <m/>
    <m/>
    <m/>
    <m/>
    <m/>
    <m/>
    <m/>
    <m/>
    <m/>
    <m/>
    <m/>
    <m/>
    <m/>
    <m/>
    <m/>
    <m/>
    <m/>
    <m/>
    <m/>
    <n v="0"/>
    <n v="14237"/>
    <m/>
    <m/>
    <m/>
    <m/>
    <m/>
    <m/>
    <m/>
    <n v="4634"/>
    <m/>
    <m/>
    <m/>
    <n v="18871"/>
    <n v="0"/>
    <m/>
    <m/>
    <m/>
    <m/>
    <m/>
    <m/>
    <m/>
    <m/>
    <m/>
    <m/>
    <m/>
    <n v="0"/>
    <m/>
    <m/>
    <m/>
    <m/>
    <m/>
    <m/>
    <m/>
    <m/>
    <m/>
    <m/>
    <m/>
    <n v="0.31"/>
    <n v="0.44"/>
    <m/>
    <m/>
    <m/>
    <m/>
    <m/>
    <m/>
    <m/>
    <m/>
    <m/>
    <m/>
    <m/>
    <m/>
    <m/>
    <n v="0"/>
    <m/>
    <m/>
    <m/>
    <m/>
    <m/>
    <m/>
    <m/>
    <m/>
    <m/>
    <n v="0"/>
    <m/>
    <m/>
    <m/>
    <m/>
    <m/>
    <m/>
    <m/>
    <m/>
    <m/>
    <n v="0"/>
    <m/>
    <m/>
    <m/>
    <m/>
    <m/>
    <m/>
    <m/>
    <m/>
    <m/>
    <m/>
    <n v="0"/>
    <n v="27925"/>
    <n v="0"/>
    <n v="27925"/>
    <s v="Dean or other administrator"/>
    <m/>
    <s v="Ph. D."/>
    <s v="no"/>
    <m/>
    <s v="Release time"/>
    <m/>
    <s v="13 % FTE/Semester"/>
    <m/>
    <s v=""/>
    <n v="23"/>
    <n v="4271"/>
    <n v="12541"/>
    <n v="49"/>
    <m/>
    <n v="36642"/>
    <n v="60"/>
    <n v="0"/>
    <n v="128"/>
    <m/>
    <m/>
    <m/>
    <m/>
    <m/>
    <m/>
    <m/>
    <s v="No"/>
    <m/>
    <n v="4"/>
    <n v="7"/>
    <n v="3"/>
    <n v="1"/>
    <n v="0"/>
    <n v="1"/>
    <n v="4"/>
    <n v="1"/>
    <n v="6"/>
    <n v="4.5999999999999996"/>
    <n v="6"/>
    <n v="1"/>
    <m/>
    <n v="10.6"/>
    <n v="4.5999999999999996"/>
    <m/>
    <m/>
    <m/>
    <n v="7420"/>
    <s v="Actual"/>
    <n v="1580"/>
    <n v="3943"/>
    <n v="6624"/>
    <n v="213"/>
    <m/>
    <m/>
    <n v="1542"/>
    <n v="636"/>
    <s v="Whiteboard kits for group study room."/>
    <n v="21958"/>
    <m/>
    <m/>
    <m/>
    <n v="187"/>
    <n v="2"/>
    <m/>
    <m/>
    <m/>
    <m/>
    <m/>
    <m/>
    <m/>
    <m/>
    <m/>
    <m/>
    <m/>
    <m/>
    <m/>
    <m/>
    <m/>
    <n v="174"/>
    <n v="36"/>
    <n v="2"/>
    <n v="1"/>
    <m/>
    <m/>
    <n v="5532"/>
    <m/>
    <m/>
    <m/>
    <m/>
    <m/>
    <m/>
    <n v="2"/>
    <n v="4"/>
    <n v="81"/>
    <m/>
    <m/>
    <m/>
    <m/>
    <m/>
    <n v="13"/>
    <n v="13"/>
    <n v="13"/>
    <n v="13"/>
    <n v="7"/>
    <n v="0"/>
    <n v="0"/>
    <s v="8:00 am - 9:00 pm"/>
    <s v="8:00 am - 9:00 pm"/>
    <s v="8:00 am - 9:00 pm"/>
    <s v="8:00 am - 9:00 pm"/>
    <s v="8:00 am - 3:00 pm"/>
    <s v="(closed)"/>
    <s v="(closed)"/>
    <s v="Yes"/>
    <n v="8"/>
    <n v="8"/>
    <n v="8"/>
    <n v="8"/>
    <n v="0"/>
    <n v="0"/>
    <n v="0"/>
    <s v="9:00 am - 5:00 pm"/>
    <s v="9:00 am - 5:00 pm"/>
    <s v="9:00 am - 5:00 pm"/>
    <s v="9:00 am - 5:00 pm"/>
    <s v="(closed)"/>
    <s v="(closed)"/>
    <s v="(closed)"/>
    <n v="8"/>
    <n v="8"/>
    <n v="8"/>
    <n v="8"/>
    <n v="0"/>
    <n v="0"/>
    <n v="0"/>
    <s v="9:00 am - 5:00 pm"/>
    <s v="9:00 am - 5:00 pm"/>
    <s v="9:00 am - 5:00 pm"/>
    <s v="9:00 am - 5:00 pm"/>
    <s v="(closed)"/>
    <s v="(closed)"/>
    <s v="(closed)"/>
    <s v="No"/>
    <m/>
    <m/>
    <m/>
    <m/>
    <s v="Yes"/>
    <s v="Yes"/>
    <n v="32"/>
    <m/>
    <n v="32"/>
    <n v="0"/>
    <n v="0"/>
    <s v="No"/>
    <m/>
    <n v="66291"/>
    <s v="Fall "/>
    <m/>
    <s v="No"/>
    <m/>
    <m/>
    <m/>
    <m/>
    <m/>
    <m/>
    <m/>
    <m/>
    <m/>
    <m/>
    <m/>
    <m/>
    <m/>
    <m/>
    <m/>
    <s v="Yes"/>
    <m/>
    <m/>
    <s v="College Foundation"/>
    <s v="Donations from Faculty"/>
    <m/>
    <m/>
    <m/>
    <m/>
    <m/>
    <n v="8000"/>
    <m/>
    <n v="2316.641304347826"/>
    <x v="0"/>
    <s v="Medium"/>
  </r>
  <r>
    <s v="Redwoods CCD"/>
    <x v="24"/>
    <s v="161"/>
    <s v="Single College District"/>
    <n v="20180"/>
    <x v="12"/>
    <n v="3755.63"/>
    <n v="15312"/>
    <n v="1"/>
    <m/>
    <n v="5"/>
    <n v="0"/>
    <m/>
    <m/>
    <m/>
    <m/>
    <m/>
    <n v="74"/>
    <m/>
    <m/>
    <m/>
    <m/>
    <m/>
    <m/>
    <m/>
    <m/>
    <m/>
    <m/>
    <n v="88"/>
    <m/>
    <m/>
    <m/>
    <m/>
    <m/>
    <m/>
    <m/>
    <m/>
    <n v="9460"/>
    <m/>
    <m/>
    <n v="9548"/>
    <m/>
    <m/>
    <m/>
    <m/>
    <m/>
    <m/>
    <m/>
    <m/>
    <m/>
    <m/>
    <m/>
    <m/>
    <m/>
    <m/>
    <m/>
    <m/>
    <m/>
    <m/>
    <m/>
    <m/>
    <m/>
    <m/>
    <n v="13343"/>
    <m/>
    <m/>
    <n v="13343"/>
    <m/>
    <m/>
    <m/>
    <m/>
    <m/>
    <m/>
    <m/>
    <m/>
    <m/>
    <m/>
    <n v="0"/>
    <m/>
    <m/>
    <m/>
    <m/>
    <m/>
    <m/>
    <m/>
    <m/>
    <m/>
    <m/>
    <m/>
    <m/>
    <m/>
    <m/>
    <m/>
    <m/>
    <m/>
    <m/>
    <m/>
    <m/>
    <m/>
    <m/>
    <m/>
    <m/>
    <m/>
    <m/>
    <m/>
    <m/>
    <m/>
    <m/>
    <m/>
    <m/>
    <m/>
    <m/>
    <n v="0"/>
    <m/>
    <m/>
    <m/>
    <m/>
    <m/>
    <m/>
    <m/>
    <m/>
    <n v="8111"/>
    <m/>
    <m/>
    <m/>
    <n v="8111"/>
    <m/>
    <m/>
    <m/>
    <m/>
    <m/>
    <m/>
    <m/>
    <m/>
    <n v="54"/>
    <m/>
    <m/>
    <m/>
    <n v="54"/>
    <m/>
    <m/>
    <m/>
    <m/>
    <m/>
    <m/>
    <m/>
    <m/>
    <m/>
    <m/>
    <m/>
    <n v="0.74"/>
    <n v="0.92"/>
    <m/>
    <m/>
    <m/>
    <m/>
    <m/>
    <m/>
    <m/>
    <m/>
    <m/>
    <m/>
    <m/>
    <m/>
    <m/>
    <n v="0"/>
    <m/>
    <m/>
    <m/>
    <m/>
    <m/>
    <m/>
    <m/>
    <m/>
    <m/>
    <n v="0"/>
    <m/>
    <m/>
    <m/>
    <m/>
    <m/>
    <m/>
    <m/>
    <m/>
    <m/>
    <n v="0"/>
    <m/>
    <m/>
    <m/>
    <m/>
    <m/>
    <m/>
    <m/>
    <m/>
    <m/>
    <m/>
    <n v="0"/>
    <n v="22891"/>
    <n v="0"/>
    <n v="22891"/>
    <s v="Dean or other administrator"/>
    <m/>
    <s v="M.L.I.S."/>
    <s v="yes"/>
    <m/>
    <m/>
    <m/>
    <m/>
    <m/>
    <s v="We don't have faculty doing admin responsibilities"/>
    <n v="242"/>
    <n v="63"/>
    <n v="21405"/>
    <n v="0"/>
    <m/>
    <n v="35964"/>
    <n v="0"/>
    <n v="1"/>
    <n v="10"/>
    <m/>
    <m/>
    <m/>
    <m/>
    <m/>
    <m/>
    <m/>
    <s v="No"/>
    <m/>
    <n v="1"/>
    <n v="6"/>
    <n v="3"/>
    <n v="1"/>
    <n v="0"/>
    <n v="1"/>
    <n v="4"/>
    <n v="1"/>
    <n v="7"/>
    <n v="4.2750000000000004"/>
    <n v="1.7749999999999999"/>
    <n v="1"/>
    <m/>
    <n v="6.0500000000000007"/>
    <n v="4.2750000000000004"/>
    <m/>
    <m/>
    <m/>
    <n v="600"/>
    <s v="Estimate"/>
    <n v="1937"/>
    <n v="6783"/>
    <n v="0"/>
    <n v="486"/>
    <n v="86"/>
    <m/>
    <n v="196"/>
    <m/>
    <m/>
    <n v="10088"/>
    <m/>
    <m/>
    <m/>
    <n v="0"/>
    <n v="0"/>
    <m/>
    <m/>
    <m/>
    <m/>
    <m/>
    <m/>
    <m/>
    <m/>
    <m/>
    <m/>
    <m/>
    <m/>
    <m/>
    <m/>
    <m/>
    <n v="17"/>
    <n v="0"/>
    <n v="1"/>
    <n v="56"/>
    <m/>
    <m/>
    <n v="1513"/>
    <m/>
    <m/>
    <m/>
    <m/>
    <m/>
    <m/>
    <n v="0"/>
    <n v="0"/>
    <n v="0"/>
    <m/>
    <m/>
    <m/>
    <m/>
    <m/>
    <n v="12.25"/>
    <n v="12.25"/>
    <n v="12.25"/>
    <n v="12.25"/>
    <n v="8.25"/>
    <n v="4"/>
    <n v="0"/>
    <s v="7:45 am - 8:00 pm"/>
    <s v="7:45 am - 8:00 pm"/>
    <s v="7:45 am - 8:00 pm"/>
    <s v="7:45 am - 8:00 pm"/>
    <s v="7:45 am - 4:00 pm"/>
    <s v="12:00 pm - 4:00 pm"/>
    <m/>
    <s v="No"/>
    <m/>
    <m/>
    <m/>
    <m/>
    <m/>
    <m/>
    <m/>
    <m/>
    <m/>
    <m/>
    <m/>
    <m/>
    <m/>
    <m/>
    <n v="9"/>
    <n v="9"/>
    <n v="9"/>
    <n v="9"/>
    <n v="0"/>
    <n v="0"/>
    <n v="0"/>
    <s v="8 am - 5 pm"/>
    <s v="8 am - 5 pm"/>
    <s v="8 am - 5 pm"/>
    <s v="8 am - 5 pm"/>
    <m/>
    <m/>
    <m/>
    <s v="Yes"/>
    <m/>
    <m/>
    <m/>
    <m/>
    <s v="No"/>
    <s v="No"/>
    <m/>
    <s v="No"/>
    <n v="0"/>
    <n v="4"/>
    <n v="0"/>
    <s v="No"/>
    <m/>
    <n v="190121"/>
    <s v="Spring"/>
    <m/>
    <s v="No"/>
    <m/>
    <m/>
    <m/>
    <m/>
    <m/>
    <m/>
    <m/>
    <m/>
    <m/>
    <m/>
    <m/>
    <m/>
    <m/>
    <m/>
    <m/>
    <s v="Yes"/>
    <s v="General Library Book Budget"/>
    <s v="Student Government"/>
    <m/>
    <s v="Donations from Faculty"/>
    <m/>
    <m/>
    <m/>
    <m/>
    <m/>
    <n v="1000"/>
    <m/>
    <n v="878.50994152046781"/>
    <x v="1"/>
    <s v="Small"/>
  </r>
  <r>
    <s v="West Hills CCD"/>
    <x v="45"/>
    <n v="582"/>
    <s v="Multi-College District"/>
    <n v="20180"/>
    <x v="12"/>
    <n v="3328.58"/>
    <n v="25000"/>
    <n v="0"/>
    <m/>
    <n v="7"/>
    <n v="1"/>
    <m/>
    <m/>
    <m/>
    <m/>
    <m/>
    <n v="400"/>
    <m/>
    <m/>
    <m/>
    <m/>
    <m/>
    <m/>
    <m/>
    <m/>
    <m/>
    <m/>
    <n v="92"/>
    <m/>
    <m/>
    <m/>
    <m/>
    <m/>
    <m/>
    <m/>
    <m/>
    <n v="10704"/>
    <m/>
    <m/>
    <n v="10796"/>
    <m/>
    <m/>
    <m/>
    <m/>
    <m/>
    <m/>
    <m/>
    <m/>
    <m/>
    <m/>
    <m/>
    <m/>
    <m/>
    <m/>
    <m/>
    <m/>
    <m/>
    <m/>
    <m/>
    <m/>
    <m/>
    <m/>
    <n v="5933"/>
    <m/>
    <m/>
    <n v="5933"/>
    <m/>
    <m/>
    <m/>
    <m/>
    <m/>
    <m/>
    <m/>
    <m/>
    <m/>
    <m/>
    <n v="0"/>
    <m/>
    <m/>
    <m/>
    <m/>
    <m/>
    <m/>
    <m/>
    <m/>
    <m/>
    <m/>
    <m/>
    <m/>
    <m/>
    <m/>
    <m/>
    <m/>
    <m/>
    <m/>
    <m/>
    <m/>
    <m/>
    <m/>
    <m/>
    <m/>
    <m/>
    <m/>
    <m/>
    <m/>
    <m/>
    <m/>
    <m/>
    <m/>
    <m/>
    <m/>
    <n v="0"/>
    <m/>
    <m/>
    <m/>
    <m/>
    <m/>
    <m/>
    <m/>
    <m/>
    <n v="5124"/>
    <m/>
    <m/>
    <m/>
    <n v="5124"/>
    <n v="68"/>
    <m/>
    <m/>
    <m/>
    <m/>
    <m/>
    <m/>
    <m/>
    <m/>
    <m/>
    <m/>
    <m/>
    <n v="68"/>
    <m/>
    <m/>
    <m/>
    <m/>
    <m/>
    <m/>
    <m/>
    <m/>
    <m/>
    <m/>
    <m/>
    <n v="0.3"/>
    <n v="0.9"/>
    <m/>
    <m/>
    <m/>
    <m/>
    <m/>
    <m/>
    <m/>
    <m/>
    <m/>
    <m/>
    <m/>
    <m/>
    <m/>
    <n v="0"/>
    <m/>
    <m/>
    <m/>
    <m/>
    <m/>
    <m/>
    <m/>
    <m/>
    <m/>
    <n v="0"/>
    <m/>
    <m/>
    <m/>
    <m/>
    <m/>
    <m/>
    <m/>
    <m/>
    <m/>
    <n v="0"/>
    <m/>
    <m/>
    <m/>
    <m/>
    <m/>
    <m/>
    <m/>
    <m/>
    <m/>
    <m/>
    <n v="0"/>
    <n v="16729"/>
    <n v="0"/>
    <n v="16729"/>
    <s v="Other"/>
    <s v="Librarian"/>
    <s v="Ed. D."/>
    <s v="yes"/>
    <s v="None"/>
    <m/>
    <m/>
    <m/>
    <m/>
    <s v=""/>
    <n v="308"/>
    <n v="824"/>
    <n v="19871"/>
    <n v="74"/>
    <m/>
    <n v="30749"/>
    <m/>
    <n v="47"/>
    <m/>
    <m/>
    <m/>
    <m/>
    <m/>
    <m/>
    <m/>
    <m/>
    <s v="No"/>
    <m/>
    <n v="1"/>
    <n v="3"/>
    <n v="2"/>
    <n v="0"/>
    <n v="1"/>
    <n v="0"/>
    <n v="2"/>
    <n v="1"/>
    <n v="7"/>
    <n v="2.48"/>
    <n v="2.56"/>
    <n v="3"/>
    <m/>
    <n v="5.04"/>
    <n v="2.48"/>
    <m/>
    <m/>
    <m/>
    <n v="2016"/>
    <s v="Estimate"/>
    <n v="1679"/>
    <n v="1913"/>
    <n v="1239"/>
    <n v="76"/>
    <m/>
    <m/>
    <n v="207"/>
    <n v="1913"/>
    <s v="Study rooms"/>
    <n v="9043"/>
    <m/>
    <m/>
    <m/>
    <n v="33"/>
    <n v="62"/>
    <m/>
    <m/>
    <m/>
    <m/>
    <m/>
    <m/>
    <m/>
    <m/>
    <m/>
    <m/>
    <m/>
    <m/>
    <m/>
    <m/>
    <m/>
    <n v="15"/>
    <n v="14"/>
    <m/>
    <m/>
    <m/>
    <m/>
    <n v="465"/>
    <m/>
    <m/>
    <m/>
    <m/>
    <m/>
    <m/>
    <m/>
    <m/>
    <m/>
    <m/>
    <m/>
    <m/>
    <m/>
    <m/>
    <n v="12.5"/>
    <n v="12.5"/>
    <n v="12.5"/>
    <n v="12.5"/>
    <n v="8.5"/>
    <m/>
    <m/>
    <s v="7:30 am - 8:00 pm"/>
    <s v="7:30 am - 8:00 pm"/>
    <s v="7:30 am - 8:00 pm"/>
    <s v="7:30 am - 8:00 pm"/>
    <s v="7:30 am - 4:00 pm"/>
    <m/>
    <m/>
    <s v="No"/>
    <m/>
    <m/>
    <m/>
    <m/>
    <m/>
    <m/>
    <m/>
    <m/>
    <m/>
    <m/>
    <m/>
    <m/>
    <m/>
    <m/>
    <n v="8"/>
    <n v="8"/>
    <n v="8"/>
    <n v="8"/>
    <n v="4"/>
    <m/>
    <m/>
    <s v="8:00 am - 4:00 pm"/>
    <s v="8:00 am - 4:00 pm"/>
    <s v="8:00 am - 4:00 pm"/>
    <s v="8:00 am - 4:00 pm"/>
    <s v="8:00 am - 12:00 pm"/>
    <m/>
    <m/>
    <s v="No"/>
    <m/>
    <m/>
    <m/>
    <m/>
    <s v="Yes"/>
    <m/>
    <m/>
    <s v="No"/>
    <n v="36"/>
    <m/>
    <m/>
    <s v="No"/>
    <m/>
    <n v="177548"/>
    <s v="Fall "/>
    <m/>
    <s v="Yes"/>
    <m/>
    <m/>
    <m/>
    <m/>
    <m/>
    <m/>
    <m/>
    <m/>
    <m/>
    <m/>
    <m/>
    <m/>
    <m/>
    <m/>
    <m/>
    <s v="Yes"/>
    <m/>
    <m/>
    <m/>
    <m/>
    <m/>
    <s v="Donations from Bookstore"/>
    <m/>
    <m/>
    <m/>
    <n v="1053"/>
    <m/>
    <n v="1342.1693548387098"/>
    <x v="1"/>
    <s v="Small"/>
  </r>
  <r>
    <s v="Yosemite CCD"/>
    <x v="16"/>
    <s v="591"/>
    <s v="Multi-College District"/>
    <n v="20180"/>
    <x v="12"/>
    <n v="1590.52"/>
    <n v="11573"/>
    <n v="0"/>
    <m/>
    <n v="8"/>
    <n v="1"/>
    <m/>
    <m/>
    <m/>
    <m/>
    <m/>
    <n v="181"/>
    <m/>
    <m/>
    <m/>
    <m/>
    <m/>
    <m/>
    <m/>
    <m/>
    <m/>
    <m/>
    <n v="609"/>
    <m/>
    <m/>
    <m/>
    <n v="807"/>
    <m/>
    <m/>
    <m/>
    <m/>
    <n v="26077"/>
    <m/>
    <m/>
    <n v="27493"/>
    <m/>
    <m/>
    <m/>
    <m/>
    <m/>
    <m/>
    <m/>
    <m/>
    <m/>
    <m/>
    <m/>
    <m/>
    <m/>
    <n v="3658"/>
    <m/>
    <m/>
    <m/>
    <n v="4757"/>
    <m/>
    <m/>
    <m/>
    <m/>
    <n v="22401"/>
    <m/>
    <m/>
    <n v="30816"/>
    <m/>
    <m/>
    <m/>
    <m/>
    <m/>
    <m/>
    <m/>
    <m/>
    <m/>
    <m/>
    <n v="0"/>
    <m/>
    <m/>
    <m/>
    <m/>
    <m/>
    <m/>
    <m/>
    <m/>
    <m/>
    <m/>
    <m/>
    <m/>
    <m/>
    <m/>
    <m/>
    <m/>
    <m/>
    <m/>
    <m/>
    <m/>
    <m/>
    <m/>
    <m/>
    <m/>
    <m/>
    <m/>
    <m/>
    <m/>
    <m/>
    <m/>
    <m/>
    <m/>
    <m/>
    <m/>
    <n v="0"/>
    <m/>
    <m/>
    <m/>
    <m/>
    <m/>
    <m/>
    <m/>
    <m/>
    <n v="3394"/>
    <m/>
    <m/>
    <m/>
    <n v="3394"/>
    <n v="1422"/>
    <m/>
    <m/>
    <m/>
    <m/>
    <m/>
    <m/>
    <m/>
    <n v="460"/>
    <m/>
    <m/>
    <m/>
    <n v="1882"/>
    <m/>
    <m/>
    <m/>
    <m/>
    <m/>
    <m/>
    <m/>
    <m/>
    <m/>
    <m/>
    <m/>
    <n v="0.45"/>
    <n v="0.77"/>
    <m/>
    <m/>
    <m/>
    <m/>
    <m/>
    <m/>
    <m/>
    <m/>
    <m/>
    <m/>
    <m/>
    <m/>
    <m/>
    <n v="0"/>
    <m/>
    <m/>
    <m/>
    <m/>
    <m/>
    <m/>
    <m/>
    <m/>
    <m/>
    <n v="0"/>
    <m/>
    <m/>
    <m/>
    <m/>
    <m/>
    <m/>
    <m/>
    <m/>
    <m/>
    <n v="0"/>
    <m/>
    <m/>
    <m/>
    <m/>
    <m/>
    <m/>
    <m/>
    <m/>
    <m/>
    <m/>
    <n v="0"/>
    <n v="58309"/>
    <n v="0"/>
    <n v="58309"/>
    <s v="Department chair (Faculty position)"/>
    <m/>
    <s v="M.L.I.S."/>
    <s v="yes"/>
    <s v="None"/>
    <m/>
    <m/>
    <m/>
    <m/>
    <s v=""/>
    <n v="713"/>
    <n v="2540"/>
    <n v="25346"/>
    <n v="95"/>
    <m/>
    <n v="39320"/>
    <m/>
    <n v="258"/>
    <m/>
    <m/>
    <m/>
    <m/>
    <m/>
    <m/>
    <m/>
    <m/>
    <s v="Yes"/>
    <s v="Kanopy, Films on Demand"/>
    <n v="1"/>
    <n v="0"/>
    <n v="3"/>
    <m/>
    <m/>
    <m/>
    <n v="3"/>
    <n v="0"/>
    <n v="4"/>
    <n v="3"/>
    <n v="1.1000000000000001"/>
    <n v="20"/>
    <m/>
    <n v="4.0999999999999996"/>
    <n v="3"/>
    <m/>
    <m/>
    <m/>
    <n v="1815"/>
    <s v="Actual"/>
    <n v="2177"/>
    <n v="2787"/>
    <n v="768"/>
    <n v="2122"/>
    <n v="89"/>
    <m/>
    <m/>
    <n v="162"/>
    <s v="flash drives and graphing calculators"/>
    <n v="9920"/>
    <m/>
    <m/>
    <m/>
    <n v="225"/>
    <n v="190"/>
    <m/>
    <m/>
    <m/>
    <m/>
    <m/>
    <m/>
    <m/>
    <m/>
    <m/>
    <m/>
    <m/>
    <m/>
    <m/>
    <m/>
    <m/>
    <n v="38"/>
    <m/>
    <m/>
    <m/>
    <m/>
    <m/>
    <n v="691"/>
    <m/>
    <m/>
    <m/>
    <m/>
    <m/>
    <m/>
    <n v="0"/>
    <n v="0"/>
    <n v="0"/>
    <m/>
    <m/>
    <m/>
    <m/>
    <m/>
    <n v="12.25"/>
    <n v="12.25"/>
    <n v="12.25"/>
    <n v="12.25"/>
    <n v="9"/>
    <n v="0"/>
    <n v="0"/>
    <s v="7:30-7:45"/>
    <s v="7:30-7:45"/>
    <s v="7:30-7:45"/>
    <s v="7:30-7:45"/>
    <s v="7:30-4:30"/>
    <n v="0"/>
    <n v="0"/>
    <s v="No"/>
    <m/>
    <m/>
    <m/>
    <m/>
    <m/>
    <m/>
    <m/>
    <m/>
    <m/>
    <m/>
    <m/>
    <m/>
    <m/>
    <m/>
    <n v="10"/>
    <n v="10"/>
    <n v="10"/>
    <n v="10"/>
    <n v="0"/>
    <n v="0"/>
    <n v="0"/>
    <s v="7:30-5:30"/>
    <s v="7:30-5:30"/>
    <s v="7:30-5:30"/>
    <s v="7:30-5:30"/>
    <n v="0"/>
    <n v="0"/>
    <n v="0"/>
    <s v="No"/>
    <m/>
    <m/>
    <m/>
    <m/>
    <s v="No"/>
    <s v="No"/>
    <s v="No intersessions conducted"/>
    <s v="No intersessions conducted"/>
    <n v="10"/>
    <n v="0"/>
    <n v="0"/>
    <s v="No"/>
    <m/>
    <n v="69658"/>
    <s v="Fall "/>
    <m/>
    <s v="Yes"/>
    <m/>
    <m/>
    <m/>
    <m/>
    <m/>
    <m/>
    <m/>
    <m/>
    <m/>
    <m/>
    <m/>
    <m/>
    <m/>
    <m/>
    <m/>
    <s v="Yes"/>
    <s v="General Library Book Budget"/>
    <m/>
    <m/>
    <m/>
    <m/>
    <m/>
    <m/>
    <s v="Other"/>
    <s v="Lottery, Student Equity"/>
    <n v="7500"/>
    <m/>
    <n v="530.17333333333329"/>
    <x v="1"/>
    <s v="Small"/>
  </r>
  <r>
    <s v="San Jose CCD"/>
    <x v="49"/>
    <s v="471"/>
    <s v="Multi-College District"/>
    <n v="20180"/>
    <x v="12"/>
    <n v="6689.95"/>
    <n v="26000"/>
    <n v="1"/>
    <m/>
    <n v="13"/>
    <n v="0"/>
    <m/>
    <m/>
    <m/>
    <m/>
    <m/>
    <n v="380"/>
    <m/>
    <m/>
    <m/>
    <m/>
    <m/>
    <m/>
    <m/>
    <m/>
    <m/>
    <m/>
    <n v="937"/>
    <m/>
    <m/>
    <m/>
    <m/>
    <m/>
    <m/>
    <m/>
    <m/>
    <n v="21479"/>
    <n v="19028"/>
    <s v="Student Success &amp; Support Program, San Jose Promise, Open Educational Resource"/>
    <n v="41444"/>
    <m/>
    <m/>
    <m/>
    <m/>
    <m/>
    <m/>
    <m/>
    <m/>
    <m/>
    <m/>
    <m/>
    <m/>
    <m/>
    <n v="5034"/>
    <m/>
    <m/>
    <n v="0"/>
    <n v="0"/>
    <m/>
    <m/>
    <n v="0"/>
    <n v="0"/>
    <n v="0"/>
    <n v="0"/>
    <m/>
    <n v="5034"/>
    <m/>
    <m/>
    <m/>
    <m/>
    <m/>
    <m/>
    <m/>
    <m/>
    <m/>
    <m/>
    <n v="0"/>
    <m/>
    <m/>
    <m/>
    <m/>
    <m/>
    <m/>
    <m/>
    <m/>
    <m/>
    <m/>
    <m/>
    <m/>
    <m/>
    <m/>
    <m/>
    <m/>
    <m/>
    <m/>
    <m/>
    <m/>
    <m/>
    <m/>
    <m/>
    <m/>
    <m/>
    <m/>
    <m/>
    <m/>
    <m/>
    <m/>
    <m/>
    <m/>
    <m/>
    <m/>
    <n v="0"/>
    <n v="0"/>
    <m/>
    <m/>
    <n v="0"/>
    <n v="0"/>
    <m/>
    <n v="0"/>
    <n v="0"/>
    <n v="0"/>
    <m/>
    <n v="0"/>
    <m/>
    <n v="0"/>
    <n v="450"/>
    <m/>
    <m/>
    <n v="0"/>
    <n v="0"/>
    <m/>
    <n v="0"/>
    <n v="0"/>
    <n v="219"/>
    <m/>
    <n v="0"/>
    <m/>
    <n v="669"/>
    <m/>
    <m/>
    <m/>
    <m/>
    <m/>
    <m/>
    <m/>
    <m/>
    <m/>
    <m/>
    <m/>
    <n v="0.64"/>
    <n v="0.88"/>
    <m/>
    <m/>
    <m/>
    <m/>
    <m/>
    <m/>
    <m/>
    <m/>
    <m/>
    <m/>
    <m/>
    <m/>
    <m/>
    <n v="0"/>
    <m/>
    <m/>
    <m/>
    <m/>
    <m/>
    <m/>
    <m/>
    <m/>
    <m/>
    <n v="0"/>
    <m/>
    <m/>
    <m/>
    <m/>
    <m/>
    <m/>
    <m/>
    <m/>
    <m/>
    <n v="0"/>
    <m/>
    <m/>
    <m/>
    <m/>
    <m/>
    <m/>
    <m/>
    <m/>
    <m/>
    <m/>
    <n v="0"/>
    <n v="46478"/>
    <n v="0"/>
    <n v="46478"/>
    <s v="Dean or other administrator"/>
    <m/>
    <s v="Ph. D."/>
    <s v="no"/>
    <s v="None"/>
    <m/>
    <m/>
    <m/>
    <m/>
    <s v=""/>
    <n v="1178"/>
    <n v="1429"/>
    <n v="9261"/>
    <n v="50"/>
    <m/>
    <n v="41843"/>
    <n v="0"/>
    <n v="106"/>
    <n v="1"/>
    <m/>
    <m/>
    <m/>
    <m/>
    <m/>
    <m/>
    <m/>
    <s v="No"/>
    <m/>
    <n v="3"/>
    <n v="4"/>
    <n v="5"/>
    <n v="1"/>
    <n v="0"/>
    <n v="0"/>
    <n v="6"/>
    <n v="0"/>
    <n v="4"/>
    <n v="5.8"/>
    <n v="3.52"/>
    <n v="1"/>
    <m/>
    <n v="9.32"/>
    <n v="5.8"/>
    <m/>
    <m/>
    <m/>
    <n v="2310"/>
    <s v="Actual"/>
    <n v="2740"/>
    <n v="18859"/>
    <n v="2798"/>
    <n v="393"/>
    <n v="67"/>
    <m/>
    <n v="7768"/>
    <n v="0"/>
    <m/>
    <n v="34935"/>
    <m/>
    <m/>
    <m/>
    <n v="31"/>
    <n v="2"/>
    <m/>
    <m/>
    <m/>
    <m/>
    <m/>
    <m/>
    <m/>
    <m/>
    <m/>
    <m/>
    <m/>
    <m/>
    <m/>
    <m/>
    <m/>
    <n v="126"/>
    <n v="0"/>
    <n v="11"/>
    <n v="0"/>
    <m/>
    <m/>
    <n v="3230"/>
    <m/>
    <m/>
    <m/>
    <m/>
    <m/>
    <m/>
    <n v="1"/>
    <n v="1"/>
    <n v="18"/>
    <m/>
    <m/>
    <m/>
    <m/>
    <m/>
    <n v="12"/>
    <n v="12"/>
    <n v="12"/>
    <n v="12"/>
    <n v="6"/>
    <n v="4"/>
    <n v="0"/>
    <s v="8:00AM - 8:00PM"/>
    <s v="8:00AM - 8:00PM"/>
    <s v="8:00AM - 8:00PM"/>
    <s v="8:00AM - 8:00PM"/>
    <s v="9:00AM - 3:00PM"/>
    <s v="10:00AM - 2:00PM"/>
    <n v="0"/>
    <s v="Yes"/>
    <n v="5"/>
    <n v="5"/>
    <n v="5"/>
    <n v="5"/>
    <n v="0"/>
    <n v="0"/>
    <n v="0"/>
    <s v="10:00AM - 3:00PM"/>
    <s v="10:00AM - 3:00PM"/>
    <s v="10:00AM - 3:00PM"/>
    <s v="10:00AM - 3:00PM"/>
    <n v="0"/>
    <n v="0"/>
    <n v="0"/>
    <n v="7"/>
    <n v="7"/>
    <n v="7"/>
    <n v="7"/>
    <n v="0"/>
    <n v="0"/>
    <n v="0"/>
    <s v="10:00AM - 5:00PM"/>
    <s v="10:00AM - 5:00PM"/>
    <s v="10:00AM - 5:00PM"/>
    <s v="10:00AM - 5:00PM"/>
    <n v="0"/>
    <n v="0"/>
    <n v="0"/>
    <s v="No"/>
    <m/>
    <m/>
    <m/>
    <m/>
    <s v="Yes"/>
    <s v="Yes"/>
    <n v="20"/>
    <m/>
    <n v="28"/>
    <s v="108 hours  (Fall 17 and Spring 18)"/>
    <n v="0"/>
    <s v="No"/>
    <m/>
    <n v="118152"/>
    <s v="Fall "/>
    <m/>
    <s v="Yes"/>
    <m/>
    <m/>
    <m/>
    <m/>
    <m/>
    <m/>
    <m/>
    <m/>
    <m/>
    <m/>
    <m/>
    <m/>
    <m/>
    <m/>
    <m/>
    <s v="Yes"/>
    <m/>
    <m/>
    <m/>
    <s v="Donations from Faculty"/>
    <m/>
    <m/>
    <m/>
    <s v="Other"/>
    <s v="Student Success &amp; Support Program, San Jose Promise"/>
    <n v="19028"/>
    <m/>
    <n v="1153.4396551724137"/>
    <x v="0"/>
    <s v="Small"/>
  </r>
  <r>
    <s v="San Mateo CCD"/>
    <x v="72"/>
    <s v="371"/>
    <s v="Multi-College District"/>
    <n v="20180"/>
    <x v="12"/>
    <n v="4523.33"/>
    <n v="18016"/>
    <n v="0"/>
    <m/>
    <n v="5"/>
    <n v="1"/>
    <m/>
    <m/>
    <m/>
    <m/>
    <m/>
    <n v="344"/>
    <m/>
    <m/>
    <m/>
    <m/>
    <m/>
    <m/>
    <m/>
    <m/>
    <m/>
    <m/>
    <n v="996"/>
    <m/>
    <m/>
    <m/>
    <m/>
    <m/>
    <m/>
    <m/>
    <m/>
    <n v="18028"/>
    <m/>
    <m/>
    <n v="19024"/>
    <m/>
    <m/>
    <m/>
    <m/>
    <m/>
    <m/>
    <m/>
    <m/>
    <m/>
    <m/>
    <m/>
    <m/>
    <m/>
    <m/>
    <m/>
    <m/>
    <m/>
    <m/>
    <m/>
    <m/>
    <m/>
    <m/>
    <n v="4300"/>
    <m/>
    <m/>
    <n v="4300"/>
    <m/>
    <m/>
    <m/>
    <m/>
    <m/>
    <m/>
    <m/>
    <m/>
    <m/>
    <m/>
    <n v="0"/>
    <m/>
    <m/>
    <m/>
    <m/>
    <m/>
    <m/>
    <m/>
    <m/>
    <m/>
    <m/>
    <m/>
    <m/>
    <m/>
    <m/>
    <m/>
    <m/>
    <m/>
    <m/>
    <m/>
    <m/>
    <m/>
    <m/>
    <m/>
    <m/>
    <m/>
    <m/>
    <m/>
    <m/>
    <m/>
    <m/>
    <m/>
    <m/>
    <m/>
    <m/>
    <n v="0"/>
    <m/>
    <m/>
    <m/>
    <m/>
    <m/>
    <m/>
    <m/>
    <m/>
    <n v="8864"/>
    <m/>
    <m/>
    <m/>
    <n v="8864"/>
    <m/>
    <m/>
    <m/>
    <m/>
    <m/>
    <m/>
    <m/>
    <m/>
    <n v="447"/>
    <m/>
    <m/>
    <m/>
    <n v="447"/>
    <m/>
    <m/>
    <m/>
    <m/>
    <m/>
    <m/>
    <m/>
    <m/>
    <m/>
    <m/>
    <m/>
    <n v="0.71"/>
    <n v="0.87"/>
    <m/>
    <m/>
    <m/>
    <m/>
    <m/>
    <m/>
    <m/>
    <m/>
    <m/>
    <m/>
    <m/>
    <m/>
    <m/>
    <n v="0"/>
    <m/>
    <m/>
    <m/>
    <m/>
    <m/>
    <m/>
    <m/>
    <m/>
    <m/>
    <n v="0"/>
    <m/>
    <m/>
    <m/>
    <m/>
    <m/>
    <m/>
    <m/>
    <m/>
    <m/>
    <n v="0"/>
    <m/>
    <m/>
    <m/>
    <m/>
    <m/>
    <m/>
    <m/>
    <m/>
    <m/>
    <m/>
    <n v="0"/>
    <n v="23324"/>
    <n v="0"/>
    <n v="23324"/>
    <s v="Other"/>
    <s v="Librarians and Library Support Staff"/>
    <s v="M.L.I.S."/>
    <s v="yes"/>
    <s v="None"/>
    <m/>
    <m/>
    <m/>
    <m/>
    <s v=""/>
    <n v="234"/>
    <n v="1343"/>
    <m/>
    <m/>
    <m/>
    <n v="36158"/>
    <n v="1"/>
    <n v="6"/>
    <n v="3"/>
    <m/>
    <m/>
    <m/>
    <m/>
    <m/>
    <m/>
    <m/>
    <s v="Yes"/>
    <s v="Gale Virtual Reference Library"/>
    <n v="2"/>
    <n v="6"/>
    <n v="3"/>
    <m/>
    <m/>
    <m/>
    <n v="3"/>
    <n v="0"/>
    <n v="5"/>
    <n v="3"/>
    <n v="3.29"/>
    <n v="1"/>
    <m/>
    <n v="6.29"/>
    <n v="3"/>
    <m/>
    <m/>
    <m/>
    <n v="923"/>
    <s v="Actual"/>
    <n v="7013"/>
    <n v="4368"/>
    <m/>
    <n v="32"/>
    <m/>
    <m/>
    <n v="1628"/>
    <m/>
    <m/>
    <n v="13964"/>
    <m/>
    <m/>
    <m/>
    <n v="3239"/>
    <n v="1741"/>
    <m/>
    <m/>
    <m/>
    <m/>
    <m/>
    <m/>
    <m/>
    <m/>
    <m/>
    <m/>
    <m/>
    <m/>
    <m/>
    <m/>
    <m/>
    <n v="111"/>
    <n v="6"/>
    <n v="1"/>
    <m/>
    <m/>
    <m/>
    <n v="3006"/>
    <m/>
    <m/>
    <m/>
    <m/>
    <m/>
    <m/>
    <n v="1"/>
    <n v="13"/>
    <n v="163"/>
    <m/>
    <m/>
    <m/>
    <m/>
    <m/>
    <n v="13"/>
    <n v="13"/>
    <n v="13"/>
    <n v="13"/>
    <n v="7"/>
    <n v="4"/>
    <m/>
    <s v="8:00am-9:00pm"/>
    <s v="8:00am-9:00pm"/>
    <s v="8:00am-9:00pm"/>
    <s v="8:00am-9:00pm"/>
    <s v="8am-3pm"/>
    <s v="10:00am-2:00pm"/>
    <m/>
    <s v="No"/>
    <m/>
    <m/>
    <m/>
    <m/>
    <m/>
    <m/>
    <m/>
    <m/>
    <m/>
    <m/>
    <m/>
    <m/>
    <m/>
    <m/>
    <n v="11"/>
    <n v="11"/>
    <n v="11"/>
    <n v="11"/>
    <m/>
    <m/>
    <m/>
    <s v="8:00am-7:00pm"/>
    <s v="8:00am-7:00pm"/>
    <s v="8:00am-7:00pm"/>
    <s v="8:00am-7:00pm"/>
    <m/>
    <m/>
    <m/>
    <s v="No"/>
    <m/>
    <m/>
    <m/>
    <m/>
    <s v="Yes"/>
    <s v="No"/>
    <s v="No intersessions conducted"/>
    <s v="No"/>
    <n v="44"/>
    <m/>
    <m/>
    <s v="No"/>
    <m/>
    <n v="91715"/>
    <s v="Fall "/>
    <m/>
    <s v="No"/>
    <m/>
    <m/>
    <m/>
    <m/>
    <m/>
    <m/>
    <m/>
    <m/>
    <m/>
    <m/>
    <m/>
    <m/>
    <m/>
    <m/>
    <m/>
    <s v="Yes"/>
    <m/>
    <m/>
    <m/>
    <s v="Donations from Faculty"/>
    <m/>
    <m/>
    <m/>
    <s v="Other"/>
    <s v="Lottery and Equity Funds"/>
    <n v="8100"/>
    <m/>
    <n v="1507.7766666666666"/>
    <x v="1"/>
    <s v="Small"/>
  </r>
  <r>
    <s v="Mendocino CCD"/>
    <x v="89"/>
    <s v="141"/>
    <s v="Single College District"/>
    <n v="20180"/>
    <x v="12"/>
    <n v="2809.03"/>
    <n v="24000"/>
    <n v="1"/>
    <m/>
    <n v="96"/>
    <n v="9"/>
    <m/>
    <m/>
    <m/>
    <m/>
    <m/>
    <n v="297"/>
    <m/>
    <m/>
    <m/>
    <m/>
    <m/>
    <m/>
    <m/>
    <m/>
    <m/>
    <m/>
    <n v="1085"/>
    <m/>
    <m/>
    <n v="16956"/>
    <m/>
    <m/>
    <m/>
    <m/>
    <m/>
    <m/>
    <m/>
    <m/>
    <n v="18041"/>
    <m/>
    <m/>
    <m/>
    <m/>
    <m/>
    <m/>
    <m/>
    <m/>
    <m/>
    <m/>
    <m/>
    <m/>
    <m/>
    <n v="2261"/>
    <m/>
    <m/>
    <m/>
    <m/>
    <m/>
    <m/>
    <m/>
    <m/>
    <m/>
    <m/>
    <m/>
    <n v="2261"/>
    <m/>
    <m/>
    <m/>
    <m/>
    <m/>
    <m/>
    <m/>
    <m/>
    <m/>
    <m/>
    <n v="0"/>
    <m/>
    <m/>
    <m/>
    <m/>
    <m/>
    <m/>
    <m/>
    <m/>
    <m/>
    <m/>
    <m/>
    <m/>
    <m/>
    <m/>
    <m/>
    <m/>
    <m/>
    <m/>
    <m/>
    <m/>
    <m/>
    <m/>
    <m/>
    <m/>
    <m/>
    <m/>
    <m/>
    <m/>
    <m/>
    <m/>
    <m/>
    <m/>
    <m/>
    <m/>
    <n v="0"/>
    <n v="6563"/>
    <m/>
    <m/>
    <m/>
    <m/>
    <m/>
    <m/>
    <m/>
    <m/>
    <m/>
    <m/>
    <m/>
    <n v="6563"/>
    <m/>
    <m/>
    <m/>
    <m/>
    <m/>
    <m/>
    <m/>
    <m/>
    <m/>
    <m/>
    <m/>
    <m/>
    <n v="0"/>
    <m/>
    <m/>
    <m/>
    <m/>
    <m/>
    <m/>
    <m/>
    <m/>
    <m/>
    <m/>
    <m/>
    <n v="0.69"/>
    <n v="0.9"/>
    <m/>
    <m/>
    <m/>
    <m/>
    <m/>
    <m/>
    <m/>
    <m/>
    <m/>
    <m/>
    <m/>
    <m/>
    <m/>
    <n v="0"/>
    <m/>
    <m/>
    <m/>
    <m/>
    <m/>
    <m/>
    <m/>
    <m/>
    <m/>
    <n v="0"/>
    <m/>
    <m/>
    <m/>
    <m/>
    <m/>
    <m/>
    <m/>
    <m/>
    <m/>
    <n v="0"/>
    <m/>
    <m/>
    <m/>
    <m/>
    <m/>
    <m/>
    <m/>
    <m/>
    <m/>
    <m/>
    <n v="0"/>
    <n v="20302"/>
    <n v="0"/>
    <n v="20302"/>
    <s v="Dean or other administrator"/>
    <m/>
    <s v="Ph. D."/>
    <s v="no"/>
    <s v="None"/>
    <m/>
    <m/>
    <m/>
    <m/>
    <s v=""/>
    <n v="467"/>
    <n v="3052"/>
    <n v="18229"/>
    <m/>
    <m/>
    <n v="43202"/>
    <m/>
    <n v="34"/>
    <m/>
    <m/>
    <m/>
    <m/>
    <m/>
    <m/>
    <m/>
    <m/>
    <s v="No"/>
    <m/>
    <n v="0"/>
    <n v="5"/>
    <n v="3"/>
    <n v="1"/>
    <n v="1"/>
    <m/>
    <n v="4"/>
    <n v="1"/>
    <n v="2"/>
    <n v="3.4"/>
    <n v="1.06"/>
    <n v="1"/>
    <m/>
    <n v="4.46"/>
    <n v="3.4"/>
    <m/>
    <m/>
    <m/>
    <n v="3186"/>
    <s v="Actual"/>
    <n v="1688"/>
    <n v="1061"/>
    <n v="163"/>
    <n v="355"/>
    <m/>
    <m/>
    <m/>
    <m/>
    <m/>
    <n v="6453"/>
    <m/>
    <m/>
    <m/>
    <n v="58"/>
    <n v="1"/>
    <m/>
    <m/>
    <m/>
    <m/>
    <m/>
    <m/>
    <m/>
    <m/>
    <m/>
    <m/>
    <m/>
    <m/>
    <m/>
    <m/>
    <m/>
    <n v="16"/>
    <m/>
    <m/>
    <m/>
    <m/>
    <m/>
    <n v="286"/>
    <m/>
    <m/>
    <m/>
    <m/>
    <m/>
    <m/>
    <n v="1"/>
    <n v="3"/>
    <n v="50"/>
    <m/>
    <m/>
    <m/>
    <m/>
    <m/>
    <n v="12.5"/>
    <n v="12.5"/>
    <n v="12.5"/>
    <n v="12.5"/>
    <n v="8.5"/>
    <m/>
    <m/>
    <s v="8:00am - 8:30pm"/>
    <s v="8:00am - 8:30pm"/>
    <s v="8:00am - 8:30pm"/>
    <s v="8:00am - 8:30pm"/>
    <s v="8:00am - 4:30pm"/>
    <m/>
    <m/>
    <s v="No"/>
    <m/>
    <m/>
    <m/>
    <m/>
    <m/>
    <m/>
    <m/>
    <m/>
    <m/>
    <m/>
    <m/>
    <m/>
    <m/>
    <m/>
    <n v="7"/>
    <n v="7"/>
    <n v="7"/>
    <n v="7"/>
    <m/>
    <m/>
    <m/>
    <s v="9:00am - 4:00pm"/>
    <s v="9:00am - 4:00pm"/>
    <s v="9:00am - 4:00pm"/>
    <s v="9:00am - 4:00pm"/>
    <m/>
    <m/>
    <m/>
    <s v="No"/>
    <m/>
    <m/>
    <m/>
    <m/>
    <s v="No"/>
    <s v="No"/>
    <m/>
    <s v="No"/>
    <n v="28"/>
    <n v="0"/>
    <n v="0"/>
    <s v="No"/>
    <m/>
    <n v="86201"/>
    <s v="Spring"/>
    <m/>
    <s v="No"/>
    <m/>
    <m/>
    <m/>
    <m/>
    <m/>
    <m/>
    <m/>
    <m/>
    <m/>
    <m/>
    <m/>
    <m/>
    <m/>
    <m/>
    <m/>
    <s v="Yes"/>
    <m/>
    <m/>
    <m/>
    <m/>
    <m/>
    <m/>
    <m/>
    <s v="Other"/>
    <s v="Equity and EOPS"/>
    <m/>
    <m/>
    <n v="826.18529411764712"/>
    <x v="1"/>
    <s v="Small"/>
  </r>
  <r>
    <s v="Cabrillo CCD"/>
    <x v="23"/>
    <s v="411"/>
    <s v="Single College District"/>
    <n v="20180"/>
    <x v="12"/>
    <n v="9377.66"/>
    <n v="44748"/>
    <n v="1"/>
    <m/>
    <n v="14"/>
    <n v="0"/>
    <m/>
    <m/>
    <m/>
    <m/>
    <m/>
    <n v="480"/>
    <m/>
    <m/>
    <m/>
    <m/>
    <m/>
    <m/>
    <m/>
    <m/>
    <m/>
    <m/>
    <n v="1236"/>
    <m/>
    <m/>
    <n v="0"/>
    <m/>
    <m/>
    <m/>
    <m/>
    <m/>
    <n v="28273"/>
    <n v="15000"/>
    <s v="ASCC annual funds for textbooks"/>
    <n v="44509"/>
    <m/>
    <m/>
    <m/>
    <m/>
    <m/>
    <m/>
    <m/>
    <m/>
    <m/>
    <m/>
    <m/>
    <m/>
    <m/>
    <n v="0"/>
    <m/>
    <m/>
    <m/>
    <m/>
    <m/>
    <m/>
    <m/>
    <m/>
    <n v="8245"/>
    <m/>
    <m/>
    <n v="8245"/>
    <m/>
    <m/>
    <m/>
    <m/>
    <m/>
    <m/>
    <m/>
    <m/>
    <m/>
    <m/>
    <n v="0"/>
    <m/>
    <m/>
    <m/>
    <m/>
    <m/>
    <m/>
    <m/>
    <m/>
    <m/>
    <m/>
    <m/>
    <m/>
    <m/>
    <m/>
    <m/>
    <m/>
    <m/>
    <m/>
    <m/>
    <m/>
    <m/>
    <m/>
    <m/>
    <m/>
    <m/>
    <m/>
    <m/>
    <m/>
    <m/>
    <m/>
    <m/>
    <m/>
    <m/>
    <m/>
    <n v="0"/>
    <m/>
    <m/>
    <m/>
    <m/>
    <m/>
    <m/>
    <m/>
    <m/>
    <m/>
    <m/>
    <m/>
    <m/>
    <n v="0"/>
    <m/>
    <m/>
    <m/>
    <m/>
    <m/>
    <m/>
    <m/>
    <m/>
    <n v="3928"/>
    <m/>
    <m/>
    <m/>
    <n v="3928"/>
    <m/>
    <m/>
    <m/>
    <m/>
    <m/>
    <m/>
    <m/>
    <m/>
    <m/>
    <m/>
    <m/>
    <n v="0.64"/>
    <n v="0.85"/>
    <m/>
    <m/>
    <m/>
    <m/>
    <m/>
    <m/>
    <m/>
    <m/>
    <m/>
    <m/>
    <m/>
    <m/>
    <m/>
    <n v="0"/>
    <m/>
    <m/>
    <m/>
    <m/>
    <m/>
    <m/>
    <m/>
    <m/>
    <m/>
    <n v="0"/>
    <m/>
    <m/>
    <m/>
    <m/>
    <m/>
    <m/>
    <m/>
    <m/>
    <m/>
    <n v="0"/>
    <m/>
    <m/>
    <m/>
    <m/>
    <m/>
    <m/>
    <m/>
    <m/>
    <m/>
    <m/>
    <n v="0"/>
    <n v="52754"/>
    <n v="0"/>
    <n v="52754"/>
    <s v="Dean or other administrator"/>
    <m/>
    <s v="M.L.I.S."/>
    <s v="yes"/>
    <m/>
    <m/>
    <m/>
    <m/>
    <m/>
    <s v=""/>
    <n v="1395"/>
    <n v="2251"/>
    <n v="0"/>
    <n v="112"/>
    <m/>
    <n v="61533"/>
    <n v="0"/>
    <n v="20"/>
    <n v="1"/>
    <m/>
    <m/>
    <m/>
    <m/>
    <m/>
    <m/>
    <m/>
    <s v="No"/>
    <m/>
    <n v="2"/>
    <n v="14"/>
    <n v="0"/>
    <n v="4"/>
    <n v="0"/>
    <n v="1"/>
    <n v="4"/>
    <n v="1"/>
    <n v="18"/>
    <n v="4.5"/>
    <n v="6.95"/>
    <n v="5"/>
    <m/>
    <n v="11.45"/>
    <n v="4.5"/>
    <m/>
    <m/>
    <m/>
    <n v="4096"/>
    <s v="Estimate"/>
    <n v="7685"/>
    <n v="20726"/>
    <n v="3745"/>
    <n v="862"/>
    <n v="21"/>
    <m/>
    <n v="1261"/>
    <n v="6407"/>
    <s v="Photo Lab items: 239 Math Learning Center items: 6168"/>
    <n v="44803"/>
    <m/>
    <m/>
    <m/>
    <n v="28"/>
    <n v="79"/>
    <m/>
    <m/>
    <m/>
    <m/>
    <m/>
    <m/>
    <m/>
    <m/>
    <m/>
    <m/>
    <m/>
    <m/>
    <m/>
    <m/>
    <m/>
    <n v="0"/>
    <n v="0"/>
    <n v="183"/>
    <n v="0"/>
    <m/>
    <m/>
    <n v="6405"/>
    <m/>
    <m/>
    <m/>
    <m/>
    <m/>
    <m/>
    <n v="1"/>
    <n v="84"/>
    <n v="2321"/>
    <m/>
    <m/>
    <m/>
    <m/>
    <m/>
    <n v="12.25"/>
    <n v="12.25"/>
    <n v="12.25"/>
    <n v="12.25"/>
    <n v="7"/>
    <n v="7"/>
    <m/>
    <s v="7:45 am - 8:00 pm"/>
    <s v="7:45 am - 8:00 pm"/>
    <s v="7:45 am - 8:00 pm"/>
    <s v="7:45 am - 8:00 pm"/>
    <s v="9:00 am - 4:00 pm"/>
    <s v="11:00 am - 6:00 pm"/>
    <s v="Closed"/>
    <s v="No"/>
    <m/>
    <m/>
    <m/>
    <m/>
    <m/>
    <m/>
    <m/>
    <m/>
    <m/>
    <m/>
    <m/>
    <m/>
    <m/>
    <m/>
    <n v="9"/>
    <n v="9"/>
    <n v="9"/>
    <n v="9"/>
    <m/>
    <m/>
    <m/>
    <s v="8:30 am - 5:30 pm"/>
    <s v="8:30 am - 5:30 pm"/>
    <s v="8:30 am - 5:30 pm"/>
    <s v="8:30 am - 5:30 pm"/>
    <s v="closed"/>
    <s v="closed"/>
    <s v="closed"/>
    <s v="No"/>
    <m/>
    <m/>
    <m/>
    <m/>
    <s v="Yes"/>
    <s v="No"/>
    <m/>
    <s v="No"/>
    <n v="36"/>
    <n v="0"/>
    <n v="0"/>
    <s v="No"/>
    <m/>
    <n v="300294"/>
    <s v="Spring"/>
    <m/>
    <s v="Yes"/>
    <m/>
    <m/>
    <m/>
    <m/>
    <m/>
    <m/>
    <m/>
    <m/>
    <m/>
    <m/>
    <m/>
    <m/>
    <m/>
    <m/>
    <m/>
    <s v="Yes"/>
    <s v="General Library Book Budget"/>
    <s v="Student Government"/>
    <m/>
    <s v="Donations from Faculty"/>
    <m/>
    <m/>
    <m/>
    <m/>
    <m/>
    <n v="15000"/>
    <m/>
    <n v="2083.9244444444444"/>
    <x v="0"/>
    <s v="Small"/>
  </r>
  <r>
    <s v="Shasta Tehama CCD"/>
    <x v="39"/>
    <s v="171"/>
    <s v="Single College District"/>
    <n v="20180"/>
    <x v="12"/>
    <n v="6809.56"/>
    <n v="24544"/>
    <n v="1"/>
    <m/>
    <n v="7"/>
    <n v="2"/>
    <m/>
    <m/>
    <m/>
    <m/>
    <m/>
    <n v="491"/>
    <m/>
    <m/>
    <m/>
    <m/>
    <m/>
    <m/>
    <m/>
    <m/>
    <m/>
    <m/>
    <n v="2009"/>
    <m/>
    <m/>
    <n v="3599"/>
    <m/>
    <m/>
    <m/>
    <m/>
    <n v="911"/>
    <n v="10636"/>
    <n v="5294"/>
    <s v="Fines"/>
    <n v="22449"/>
    <m/>
    <m/>
    <m/>
    <m/>
    <m/>
    <m/>
    <m/>
    <m/>
    <m/>
    <m/>
    <m/>
    <m/>
    <m/>
    <m/>
    <m/>
    <m/>
    <m/>
    <m/>
    <m/>
    <m/>
    <m/>
    <m/>
    <n v="3663"/>
    <n v="984"/>
    <s v="Fines"/>
    <n v="4647"/>
    <m/>
    <m/>
    <m/>
    <m/>
    <m/>
    <m/>
    <m/>
    <m/>
    <m/>
    <m/>
    <n v="0"/>
    <m/>
    <m/>
    <m/>
    <m/>
    <m/>
    <m/>
    <m/>
    <m/>
    <m/>
    <m/>
    <m/>
    <m/>
    <m/>
    <m/>
    <m/>
    <m/>
    <m/>
    <m/>
    <m/>
    <m/>
    <m/>
    <m/>
    <m/>
    <m/>
    <m/>
    <m/>
    <m/>
    <m/>
    <m/>
    <m/>
    <m/>
    <m/>
    <m/>
    <m/>
    <n v="0"/>
    <n v="1780"/>
    <m/>
    <m/>
    <m/>
    <m/>
    <m/>
    <m/>
    <n v="2000"/>
    <n v="7067"/>
    <m/>
    <m/>
    <m/>
    <n v="10847"/>
    <n v="99"/>
    <m/>
    <m/>
    <m/>
    <m/>
    <m/>
    <m/>
    <m/>
    <n v="1722"/>
    <m/>
    <n v="50"/>
    <s v="Fines"/>
    <n v="1871"/>
    <m/>
    <m/>
    <m/>
    <m/>
    <m/>
    <m/>
    <m/>
    <m/>
    <m/>
    <m/>
    <m/>
    <n v="0.55000000000000004"/>
    <n v="0.89"/>
    <m/>
    <m/>
    <m/>
    <m/>
    <m/>
    <m/>
    <m/>
    <m/>
    <m/>
    <m/>
    <m/>
    <m/>
    <m/>
    <n v="0"/>
    <m/>
    <m/>
    <m/>
    <m/>
    <m/>
    <m/>
    <m/>
    <m/>
    <m/>
    <n v="0"/>
    <m/>
    <m/>
    <m/>
    <m/>
    <m/>
    <m/>
    <m/>
    <m/>
    <m/>
    <n v="0"/>
    <m/>
    <m/>
    <m/>
    <m/>
    <m/>
    <m/>
    <m/>
    <m/>
    <m/>
    <m/>
    <n v="0"/>
    <n v="27096"/>
    <n v="0"/>
    <n v="27096"/>
    <s v="Dean or other administrator"/>
    <m/>
    <s v="M.L.I.S."/>
    <s v="yes"/>
    <s v="None"/>
    <m/>
    <m/>
    <m/>
    <m/>
    <s v=""/>
    <n v="469"/>
    <n v="36164"/>
    <n v="24767"/>
    <m/>
    <m/>
    <n v="64645"/>
    <m/>
    <n v="92"/>
    <n v="187"/>
    <m/>
    <m/>
    <m/>
    <m/>
    <m/>
    <m/>
    <m/>
    <s v="Yes"/>
    <s v="Ebsco &amp; Kanopy"/>
    <n v="2"/>
    <n v="2"/>
    <n v="4"/>
    <n v="1"/>
    <n v="2"/>
    <m/>
    <n v="5"/>
    <n v="2"/>
    <n v="4"/>
    <n v="6"/>
    <n v="3"/>
    <n v="1"/>
    <m/>
    <n v="9"/>
    <n v="6"/>
    <m/>
    <m/>
    <m/>
    <n v="1088"/>
    <s v="Estimate"/>
    <n v="7363"/>
    <n v="4184"/>
    <n v="1175"/>
    <n v="2428"/>
    <n v="143"/>
    <m/>
    <n v="1162"/>
    <m/>
    <m/>
    <n v="17543"/>
    <m/>
    <m/>
    <m/>
    <n v="116"/>
    <n v="87"/>
    <m/>
    <m/>
    <m/>
    <m/>
    <m/>
    <m/>
    <m/>
    <m/>
    <m/>
    <m/>
    <m/>
    <m/>
    <m/>
    <m/>
    <m/>
    <m/>
    <m/>
    <m/>
    <n v="131"/>
    <m/>
    <m/>
    <n v="2824"/>
    <m/>
    <m/>
    <m/>
    <m/>
    <m/>
    <m/>
    <m/>
    <m/>
    <m/>
    <m/>
    <m/>
    <m/>
    <m/>
    <m/>
    <n v="11"/>
    <n v="11"/>
    <n v="11"/>
    <n v="11"/>
    <n v="8"/>
    <m/>
    <m/>
    <s v="7:45 am - 6:45 pm"/>
    <s v="7:45 am - 6:45 pm"/>
    <s v="7:45 am - 6:45 pm"/>
    <s v="7:45 am - 6:45 pm"/>
    <s v="7:45 am - 3:45 pm"/>
    <m/>
    <m/>
    <s v="No"/>
    <m/>
    <m/>
    <m/>
    <m/>
    <m/>
    <m/>
    <m/>
    <m/>
    <m/>
    <m/>
    <m/>
    <m/>
    <m/>
    <m/>
    <n v="7.75"/>
    <n v="7.75"/>
    <n v="7.75"/>
    <n v="7.75"/>
    <m/>
    <m/>
    <m/>
    <s v="7:45 am - 3:30 pm"/>
    <s v="7:45 am - 3:30 pm"/>
    <s v="7:45 am - 3:30 pm"/>
    <s v="7:45 am - 3:30 pm"/>
    <m/>
    <m/>
    <m/>
    <s v="No"/>
    <m/>
    <m/>
    <m/>
    <m/>
    <s v="Yes"/>
    <s v="Yes"/>
    <s v="no winter intersession"/>
    <s v="no winter intersession"/>
    <n v="31"/>
    <m/>
    <m/>
    <s v="No"/>
    <m/>
    <n v="212337"/>
    <s v="Fall "/>
    <m/>
    <s v="Yes"/>
    <m/>
    <m/>
    <m/>
    <m/>
    <m/>
    <m/>
    <m/>
    <m/>
    <m/>
    <m/>
    <m/>
    <m/>
    <m/>
    <m/>
    <m/>
    <s v="Yes"/>
    <m/>
    <m/>
    <m/>
    <s v="Donations from Faculty"/>
    <m/>
    <m/>
    <m/>
    <s v="Other"/>
    <s v="Equity"/>
    <n v="3599"/>
    <m/>
    <n v="1134.9266666666667"/>
    <x v="0"/>
    <s v="Small"/>
  </r>
  <r>
    <s v="Sonoma CCD"/>
    <x v="108"/>
    <s v="261"/>
    <s v="Single College District"/>
    <n v="20180"/>
    <x v="12"/>
    <n v="16057.16"/>
    <n v="99000"/>
    <m/>
    <m/>
    <n v="32"/>
    <n v="3"/>
    <m/>
    <m/>
    <m/>
    <m/>
    <m/>
    <n v="779"/>
    <m/>
    <m/>
    <m/>
    <m/>
    <m/>
    <m/>
    <m/>
    <m/>
    <m/>
    <m/>
    <n v="2500"/>
    <m/>
    <m/>
    <m/>
    <n v="49000"/>
    <m/>
    <m/>
    <m/>
    <m/>
    <m/>
    <n v="7000"/>
    <s v="Endowment, trust "/>
    <n v="58500"/>
    <m/>
    <m/>
    <m/>
    <m/>
    <m/>
    <m/>
    <m/>
    <m/>
    <m/>
    <m/>
    <m/>
    <m/>
    <m/>
    <n v="36133"/>
    <m/>
    <m/>
    <m/>
    <m/>
    <m/>
    <m/>
    <m/>
    <m/>
    <m/>
    <m/>
    <m/>
    <n v="36133"/>
    <m/>
    <m/>
    <m/>
    <m/>
    <m/>
    <m/>
    <m/>
    <m/>
    <m/>
    <m/>
    <n v="0"/>
    <m/>
    <m/>
    <m/>
    <m/>
    <m/>
    <m/>
    <m/>
    <m/>
    <m/>
    <m/>
    <m/>
    <m/>
    <m/>
    <m/>
    <m/>
    <m/>
    <m/>
    <m/>
    <m/>
    <m/>
    <m/>
    <m/>
    <m/>
    <m/>
    <m/>
    <m/>
    <m/>
    <m/>
    <m/>
    <m/>
    <m/>
    <m/>
    <m/>
    <m/>
    <n v="0"/>
    <n v="13600"/>
    <m/>
    <m/>
    <m/>
    <n v="0"/>
    <m/>
    <m/>
    <m/>
    <m/>
    <m/>
    <n v="11995"/>
    <s v=" Endowment"/>
    <n v="25595"/>
    <n v="0"/>
    <m/>
    <m/>
    <m/>
    <n v="1052"/>
    <m/>
    <m/>
    <m/>
    <m/>
    <m/>
    <n v="0"/>
    <m/>
    <n v="1052"/>
    <m/>
    <m/>
    <m/>
    <m/>
    <m/>
    <m/>
    <m/>
    <m/>
    <m/>
    <m/>
    <m/>
    <n v="0.88"/>
    <n v="0.12"/>
    <m/>
    <m/>
    <m/>
    <m/>
    <m/>
    <m/>
    <m/>
    <m/>
    <m/>
    <m/>
    <m/>
    <m/>
    <m/>
    <n v="0"/>
    <m/>
    <m/>
    <m/>
    <m/>
    <m/>
    <m/>
    <m/>
    <m/>
    <m/>
    <n v="0"/>
    <m/>
    <m/>
    <m/>
    <m/>
    <m/>
    <m/>
    <m/>
    <m/>
    <m/>
    <n v="0"/>
    <m/>
    <m/>
    <m/>
    <m/>
    <m/>
    <m/>
    <m/>
    <m/>
    <m/>
    <m/>
    <n v="0"/>
    <n v="94633"/>
    <n v="0"/>
    <n v="94633"/>
    <s v="Dean or other administrator"/>
    <m/>
    <s v="M.L.S."/>
    <s v="yes"/>
    <m/>
    <s v="Release time"/>
    <m/>
    <n v="0.37"/>
    <m/>
    <s v=""/>
    <n v="1241"/>
    <n v="16427"/>
    <n v="22000"/>
    <n v="129"/>
    <m/>
    <n v="182772"/>
    <m/>
    <n v="405"/>
    <n v="521"/>
    <m/>
    <m/>
    <m/>
    <m/>
    <m/>
    <m/>
    <m/>
    <s v="Yes"/>
    <s v="EBSCO, Kanopy"/>
    <n v="9"/>
    <n v="16"/>
    <n v="11"/>
    <m/>
    <m/>
    <m/>
    <n v="11"/>
    <n v="0"/>
    <n v="8"/>
    <n v="10.4"/>
    <n v="13"/>
    <n v="3"/>
    <m/>
    <n v="23.4"/>
    <n v="10.4"/>
    <m/>
    <m/>
    <m/>
    <n v="15621"/>
    <s v="Actual"/>
    <n v="42292"/>
    <n v="30432"/>
    <n v="8703"/>
    <n v="1664"/>
    <n v="1209"/>
    <m/>
    <n v="4230"/>
    <n v="2533"/>
    <s v="Earphones, disability resource specific headsets, white board markers &amp; erasers, ipods for library tour"/>
    <n v="106684"/>
    <m/>
    <m/>
    <m/>
    <n v="729"/>
    <n v="307"/>
    <m/>
    <m/>
    <m/>
    <m/>
    <m/>
    <m/>
    <m/>
    <m/>
    <m/>
    <m/>
    <m/>
    <m/>
    <m/>
    <m/>
    <m/>
    <n v="347"/>
    <n v="367"/>
    <n v="7"/>
    <m/>
    <m/>
    <m/>
    <n v="8097"/>
    <m/>
    <m/>
    <m/>
    <m/>
    <m/>
    <m/>
    <n v="1"/>
    <n v="80"/>
    <n v="2400"/>
    <m/>
    <m/>
    <m/>
    <m/>
    <m/>
    <n v="26.5"/>
    <n v="26.5"/>
    <n v="26.5"/>
    <n v="26.5"/>
    <n v="14"/>
    <n v="10"/>
    <m/>
    <s v="7:45am-9:00pm"/>
    <s v="7:45am-9:00pm"/>
    <s v="7:45am-9:00pm"/>
    <s v="7:45am-9:00pm"/>
    <s v="9:00am-4:00pm"/>
    <s v="10:00am - 3:00pm"/>
    <m/>
    <s v="No"/>
    <m/>
    <m/>
    <m/>
    <m/>
    <m/>
    <m/>
    <m/>
    <m/>
    <m/>
    <m/>
    <m/>
    <m/>
    <m/>
    <m/>
    <n v="12"/>
    <n v="12"/>
    <n v="12"/>
    <n v="12"/>
    <m/>
    <m/>
    <m/>
    <s v="9:00am-3:00pm"/>
    <s v="9:00am-3:00pm"/>
    <s v="9:00am-3:00pm"/>
    <s v="9:00am-3:00pm"/>
    <m/>
    <m/>
    <m/>
    <s v="No"/>
    <m/>
    <m/>
    <m/>
    <m/>
    <s v="Yes"/>
    <s v="Yes"/>
    <s v="No"/>
    <s v="No"/>
    <n v="48"/>
    <m/>
    <m/>
    <s v="No"/>
    <m/>
    <n v="587780"/>
    <s v="Spring"/>
    <m/>
    <s v="No"/>
    <m/>
    <m/>
    <m/>
    <m/>
    <m/>
    <m/>
    <m/>
    <m/>
    <m/>
    <m/>
    <m/>
    <m/>
    <m/>
    <m/>
    <m/>
    <s v="Yes"/>
    <m/>
    <m/>
    <m/>
    <s v="Donations from Faculty"/>
    <m/>
    <s v="Donations from Bookstore"/>
    <m/>
    <s v="Other"/>
    <s v="Student Equity"/>
    <n v="37729"/>
    <m/>
    <n v="1543.9576923076922"/>
    <x v="2"/>
    <s v="Medium"/>
  </r>
  <r>
    <s v="Peralta CCD"/>
    <x v="13"/>
    <s v="345"/>
    <s v="Multi-College District"/>
    <n v="20180"/>
    <x v="12"/>
    <n v="4369.9399999999996"/>
    <n v="5600"/>
    <n v="0"/>
    <m/>
    <n v="5"/>
    <n v="1"/>
    <m/>
    <m/>
    <m/>
    <m/>
    <m/>
    <n v="120"/>
    <m/>
    <m/>
    <m/>
    <m/>
    <m/>
    <m/>
    <m/>
    <m/>
    <m/>
    <m/>
    <n v="3000"/>
    <m/>
    <m/>
    <m/>
    <n v="7497"/>
    <m/>
    <m/>
    <m/>
    <m/>
    <m/>
    <m/>
    <m/>
    <n v="10497"/>
    <m/>
    <m/>
    <m/>
    <m/>
    <m/>
    <m/>
    <m/>
    <m/>
    <m/>
    <m/>
    <m/>
    <m/>
    <m/>
    <n v="529"/>
    <m/>
    <m/>
    <m/>
    <m/>
    <m/>
    <m/>
    <m/>
    <m/>
    <m/>
    <m/>
    <m/>
    <n v="529"/>
    <m/>
    <m/>
    <m/>
    <m/>
    <m/>
    <m/>
    <m/>
    <m/>
    <m/>
    <m/>
    <n v="0"/>
    <m/>
    <m/>
    <m/>
    <m/>
    <m/>
    <m/>
    <m/>
    <m/>
    <m/>
    <m/>
    <m/>
    <m/>
    <m/>
    <m/>
    <m/>
    <m/>
    <m/>
    <m/>
    <m/>
    <m/>
    <m/>
    <m/>
    <m/>
    <m/>
    <m/>
    <m/>
    <m/>
    <m/>
    <m/>
    <m/>
    <m/>
    <m/>
    <m/>
    <m/>
    <n v="0"/>
    <m/>
    <m/>
    <m/>
    <m/>
    <n v="10000"/>
    <m/>
    <m/>
    <m/>
    <m/>
    <m/>
    <m/>
    <m/>
    <n v="10000"/>
    <m/>
    <m/>
    <m/>
    <m/>
    <m/>
    <m/>
    <m/>
    <m/>
    <m/>
    <m/>
    <m/>
    <m/>
    <n v="0"/>
    <m/>
    <m/>
    <m/>
    <m/>
    <m/>
    <m/>
    <m/>
    <m/>
    <m/>
    <m/>
    <m/>
    <n v="0.45"/>
    <n v="0.91"/>
    <m/>
    <m/>
    <m/>
    <m/>
    <m/>
    <m/>
    <m/>
    <m/>
    <m/>
    <m/>
    <m/>
    <m/>
    <m/>
    <n v="0"/>
    <m/>
    <m/>
    <m/>
    <m/>
    <m/>
    <m/>
    <m/>
    <m/>
    <m/>
    <n v="0"/>
    <m/>
    <m/>
    <m/>
    <m/>
    <m/>
    <m/>
    <m/>
    <m/>
    <m/>
    <n v="0"/>
    <m/>
    <m/>
    <m/>
    <m/>
    <m/>
    <m/>
    <m/>
    <m/>
    <m/>
    <m/>
    <n v="0"/>
    <n v="11026"/>
    <n v="0"/>
    <n v="11026"/>
    <s v="Department chair (Faculty position)"/>
    <m/>
    <s v="M.L.I.S."/>
    <s v="yes"/>
    <m/>
    <s v="Release time"/>
    <m/>
    <n v="0.1"/>
    <m/>
    <s v=""/>
    <n v="531"/>
    <n v="418"/>
    <n v="0"/>
    <n v="1"/>
    <m/>
    <n v="13646"/>
    <n v="0"/>
    <n v="2"/>
    <n v="0"/>
    <m/>
    <m/>
    <m/>
    <m/>
    <m/>
    <m/>
    <m/>
    <s v="Yes"/>
    <s v="Kanopy"/>
    <n v="3"/>
    <n v="6"/>
    <n v="1"/>
    <n v="0"/>
    <n v="2"/>
    <n v="0"/>
    <n v="1"/>
    <n v="2"/>
    <n v="5"/>
    <n v="1.5"/>
    <n v="4"/>
    <n v="1"/>
    <m/>
    <n v="5.5"/>
    <n v="1.5"/>
    <m/>
    <m/>
    <m/>
    <n v="1352"/>
    <s v="Actual"/>
    <n v="4854"/>
    <n v="21962"/>
    <n v="0"/>
    <n v="402"/>
    <n v="0"/>
    <m/>
    <n v="9415"/>
    <n v="0"/>
    <m/>
    <n v="37985"/>
    <m/>
    <m/>
    <m/>
    <n v="0"/>
    <n v="0"/>
    <m/>
    <m/>
    <m/>
    <m/>
    <m/>
    <m/>
    <m/>
    <m/>
    <m/>
    <m/>
    <m/>
    <m/>
    <m/>
    <m/>
    <m/>
    <n v="120"/>
    <n v="8"/>
    <n v="4"/>
    <n v="2"/>
    <m/>
    <m/>
    <n v="3654"/>
    <m/>
    <m/>
    <m/>
    <m/>
    <m/>
    <m/>
    <n v="1"/>
    <n v="4"/>
    <n v="94"/>
    <m/>
    <m/>
    <m/>
    <m/>
    <m/>
    <n v="11.5"/>
    <n v="11.5"/>
    <n v="11.5"/>
    <n v="11.5"/>
    <n v="7.5"/>
    <n v="6"/>
    <m/>
    <s v="8:30 am-8:00 pm"/>
    <s v="8:30 am-8:00 pm"/>
    <s v="8:30 am-8:00 pm"/>
    <s v="8:30 am-8:00 pm"/>
    <s v="8:30 am-4:00 pm"/>
    <s v="10:00 am-4:00 pm"/>
    <m/>
    <s v="No"/>
    <m/>
    <m/>
    <m/>
    <m/>
    <m/>
    <m/>
    <m/>
    <m/>
    <m/>
    <m/>
    <m/>
    <m/>
    <m/>
    <m/>
    <n v="8"/>
    <n v="8"/>
    <n v="8"/>
    <n v="8"/>
    <m/>
    <m/>
    <m/>
    <s v="9:00 am-5:00 pm "/>
    <s v="9:00 am-5:00 pm "/>
    <s v="9:00 am-5:00 pm "/>
    <s v="9:00 am-5:00 pm "/>
    <m/>
    <m/>
    <m/>
    <s v="No"/>
    <m/>
    <m/>
    <m/>
    <m/>
    <s v="Yes"/>
    <s v="Yes"/>
    <m/>
    <s v="No"/>
    <n v="32"/>
    <m/>
    <m/>
    <s v="No"/>
    <m/>
    <n v="69248"/>
    <s v="Spring"/>
    <m/>
    <s v="Yes"/>
    <m/>
    <m/>
    <m/>
    <m/>
    <m/>
    <m/>
    <m/>
    <m/>
    <m/>
    <m/>
    <m/>
    <m/>
    <m/>
    <m/>
    <m/>
    <s v="Yes"/>
    <s v="General Library Book Budget"/>
    <m/>
    <m/>
    <s v="Donations from Faculty"/>
    <m/>
    <m/>
    <m/>
    <s v="Other"/>
    <s v="Student equity (separate budget, $9,000 last year) "/>
    <n v="5000"/>
    <m/>
    <n v="2913.2933333333331"/>
    <x v="1"/>
    <s v="Small"/>
  </r>
  <r>
    <s v="Ventura CCD"/>
    <x v="113"/>
    <s v="683"/>
    <s v="Multi-College District"/>
    <n v="20180"/>
    <x v="12"/>
    <n v="10335.84"/>
    <n v="32000"/>
    <n v="1"/>
    <m/>
    <n v="8"/>
    <n v="1"/>
    <m/>
    <m/>
    <m/>
    <m/>
    <m/>
    <n v="441"/>
    <m/>
    <m/>
    <m/>
    <m/>
    <m/>
    <m/>
    <m/>
    <m/>
    <m/>
    <m/>
    <n v="3000"/>
    <m/>
    <m/>
    <m/>
    <m/>
    <m/>
    <m/>
    <m/>
    <m/>
    <m/>
    <n v="121662"/>
    <s v="&quot;Other&quot; Book Exp =  Ventura College Foundation textbook support PLUS  Fund 113 (General Fund‚ÄìUnrestricted Designated-Infrastructure)."/>
    <n v="124662"/>
    <m/>
    <m/>
    <m/>
    <m/>
    <m/>
    <m/>
    <m/>
    <m/>
    <m/>
    <m/>
    <m/>
    <m/>
    <m/>
    <n v="0"/>
    <m/>
    <m/>
    <n v="0"/>
    <n v="17225"/>
    <m/>
    <m/>
    <n v="0"/>
    <n v="0"/>
    <n v="2101"/>
    <n v="0"/>
    <m/>
    <n v="19326"/>
    <m/>
    <m/>
    <m/>
    <m/>
    <m/>
    <m/>
    <m/>
    <m/>
    <m/>
    <m/>
    <n v="0"/>
    <m/>
    <m/>
    <m/>
    <m/>
    <m/>
    <m/>
    <m/>
    <m/>
    <m/>
    <m/>
    <m/>
    <m/>
    <m/>
    <m/>
    <m/>
    <m/>
    <m/>
    <m/>
    <m/>
    <m/>
    <m/>
    <m/>
    <m/>
    <m/>
    <m/>
    <m/>
    <m/>
    <m/>
    <m/>
    <m/>
    <m/>
    <m/>
    <m/>
    <m/>
    <n v="0"/>
    <n v="1746"/>
    <m/>
    <m/>
    <n v="0"/>
    <n v="0"/>
    <m/>
    <n v="0"/>
    <n v="0"/>
    <n v="0"/>
    <m/>
    <n v="0"/>
    <s v="This was a GF PO before our GF college support was reduced. Also, technically this is a subscription cost in AY 2017-18 as the A/V we &quot;subscribed&quot; to was McNaughton Audiobooks, which are provided by BroDart. In July 2018 we did not renew this subscription and BroDart doesnt want the Audiobooks back so there's that...."/>
    <n v="1746"/>
    <n v="0"/>
    <m/>
    <m/>
    <n v="0"/>
    <n v="0"/>
    <m/>
    <n v="0"/>
    <n v="0"/>
    <n v="0"/>
    <m/>
    <n v="0"/>
    <s v="We did not purchase any A/V in 2017-18. A/V is primarily purchased by Divisions for faculty when the need arises. Sometimes these purchased A/V trickle into the Library later but they are purchased with Division (not Library) funds from (I'm assuming) Division IELM funds."/>
    <n v="0"/>
    <m/>
    <m/>
    <m/>
    <m/>
    <m/>
    <m/>
    <m/>
    <m/>
    <m/>
    <m/>
    <m/>
    <n v="0.55000000000000004"/>
    <n v="0.86"/>
    <m/>
    <m/>
    <m/>
    <m/>
    <m/>
    <m/>
    <m/>
    <m/>
    <m/>
    <m/>
    <m/>
    <m/>
    <m/>
    <n v="0"/>
    <m/>
    <m/>
    <m/>
    <m/>
    <m/>
    <m/>
    <m/>
    <m/>
    <m/>
    <n v="0"/>
    <m/>
    <m/>
    <m/>
    <m/>
    <m/>
    <m/>
    <m/>
    <m/>
    <m/>
    <n v="0"/>
    <m/>
    <m/>
    <m/>
    <m/>
    <m/>
    <m/>
    <m/>
    <m/>
    <m/>
    <m/>
    <n v="0"/>
    <n v="143988"/>
    <n v="0"/>
    <n v="143988"/>
    <s v="Department chair (Faculty position)"/>
    <m/>
    <s v="M.L.I.S."/>
    <s v="yes"/>
    <m/>
    <s v="Release time"/>
    <s v="Stipend"/>
    <n v="0.3"/>
    <n v="2593.6999999999998"/>
    <s v=""/>
    <n v="2511"/>
    <n v="1372"/>
    <n v="21245"/>
    <n v="120"/>
    <m/>
    <n v="89015"/>
    <n v="0"/>
    <n v="0"/>
    <n v="0"/>
    <m/>
    <m/>
    <m/>
    <m/>
    <m/>
    <m/>
    <m/>
    <s v="No"/>
    <m/>
    <n v="3"/>
    <n v="10"/>
    <n v="1"/>
    <n v="2"/>
    <n v="0"/>
    <n v="0"/>
    <n v="3"/>
    <n v="0"/>
    <n v="14"/>
    <n v="2.91"/>
    <n v="3.10785"/>
    <n v="3"/>
    <m/>
    <n v="6.0178500000000001"/>
    <n v="2.91"/>
    <m/>
    <m/>
    <m/>
    <n v="4441"/>
    <s v="Estimate"/>
    <n v="14721"/>
    <n v="13880"/>
    <n v="609"/>
    <n v="0"/>
    <n v="0"/>
    <m/>
    <n v="0"/>
    <n v="0"/>
    <m/>
    <n v="33651"/>
    <m/>
    <m/>
    <m/>
    <n v="36"/>
    <n v="4"/>
    <m/>
    <m/>
    <m/>
    <m/>
    <m/>
    <m/>
    <m/>
    <m/>
    <m/>
    <m/>
    <m/>
    <m/>
    <m/>
    <m/>
    <m/>
    <n v="140"/>
    <n v="10"/>
    <n v="2"/>
    <n v="3"/>
    <m/>
    <m/>
    <n v="4252"/>
    <m/>
    <m/>
    <m/>
    <m/>
    <m/>
    <m/>
    <n v="1"/>
    <n v="1"/>
    <n v="26"/>
    <m/>
    <m/>
    <m/>
    <m/>
    <m/>
    <n v="13.5"/>
    <n v="13.5"/>
    <n v="13.5"/>
    <n v="13.5"/>
    <n v="4"/>
    <n v="4"/>
    <m/>
    <s v="7:30am - 9:00 pm"/>
    <s v="7:30am - 9:00 pm"/>
    <s v="7:30am - 9:00 pm"/>
    <s v="7:30am - 9:00 pm"/>
    <s v="9:00am - 1:00 pm"/>
    <s v="9:00am - 1:00 pm"/>
    <m/>
    <s v="No"/>
    <m/>
    <m/>
    <m/>
    <m/>
    <m/>
    <m/>
    <m/>
    <m/>
    <m/>
    <m/>
    <m/>
    <m/>
    <m/>
    <m/>
    <n v="10"/>
    <n v="12.5"/>
    <n v="12.5"/>
    <n v="10"/>
    <m/>
    <m/>
    <m/>
    <s v="7:30am - 5:30 pm"/>
    <s v="7:30am - 8:00pm"/>
    <s v="7:30am - 8:00pm"/>
    <s v="7:30am - 5:30 pm"/>
    <m/>
    <m/>
    <m/>
    <s v="No"/>
    <m/>
    <m/>
    <m/>
    <m/>
    <s v="No"/>
    <s v="No"/>
    <m/>
    <s v="No"/>
    <n v="24"/>
    <n v="4"/>
    <m/>
    <s v="No"/>
    <m/>
    <n v="181822"/>
    <s v="Fall "/>
    <m/>
    <s v="Yes"/>
    <m/>
    <m/>
    <m/>
    <m/>
    <m/>
    <m/>
    <m/>
    <m/>
    <m/>
    <m/>
    <m/>
    <m/>
    <m/>
    <m/>
    <m/>
    <s v="Yes"/>
    <m/>
    <m/>
    <s v="College Foundation"/>
    <s v="Donations from Faculty"/>
    <m/>
    <m/>
    <m/>
    <s v="Other"/>
    <s v="Donations from Students"/>
    <n v="112851.03"/>
    <s v="Grant Outside of College"/>
    <n v="3551.8350515463917"/>
    <x v="0"/>
    <s v="Medium"/>
  </r>
  <r>
    <s v="Yuba CCD"/>
    <x v="114"/>
    <n v="292"/>
    <s v="Multi-College District"/>
    <n v="20180"/>
    <x v="12"/>
    <n v="2643.86"/>
    <n v="17255"/>
    <n v="0"/>
    <m/>
    <n v="5"/>
    <n v="1"/>
    <m/>
    <m/>
    <m/>
    <m/>
    <m/>
    <n v="166"/>
    <m/>
    <m/>
    <m/>
    <m/>
    <m/>
    <m/>
    <m/>
    <m/>
    <m/>
    <m/>
    <n v="3366"/>
    <m/>
    <m/>
    <m/>
    <m/>
    <m/>
    <m/>
    <n v="1974"/>
    <m/>
    <m/>
    <m/>
    <m/>
    <n v="5340"/>
    <m/>
    <m/>
    <m/>
    <m/>
    <m/>
    <m/>
    <m/>
    <m/>
    <m/>
    <m/>
    <m/>
    <m/>
    <m/>
    <n v="9202"/>
    <m/>
    <m/>
    <n v="0"/>
    <n v="0"/>
    <m/>
    <m/>
    <n v="0"/>
    <n v="0"/>
    <n v="0"/>
    <n v="0"/>
    <m/>
    <n v="9202"/>
    <m/>
    <m/>
    <m/>
    <m/>
    <m/>
    <m/>
    <m/>
    <m/>
    <m/>
    <m/>
    <n v="0"/>
    <m/>
    <m/>
    <m/>
    <m/>
    <m/>
    <m/>
    <m/>
    <m/>
    <m/>
    <m/>
    <m/>
    <m/>
    <m/>
    <m/>
    <m/>
    <m/>
    <m/>
    <m/>
    <m/>
    <m/>
    <m/>
    <m/>
    <m/>
    <m/>
    <m/>
    <m/>
    <m/>
    <m/>
    <m/>
    <m/>
    <m/>
    <m/>
    <m/>
    <m/>
    <n v="0"/>
    <n v="0"/>
    <m/>
    <m/>
    <n v="0"/>
    <n v="0"/>
    <m/>
    <n v="0"/>
    <n v="0"/>
    <n v="0"/>
    <m/>
    <n v="0"/>
    <m/>
    <n v="0"/>
    <n v="0"/>
    <m/>
    <m/>
    <n v="0"/>
    <n v="0"/>
    <m/>
    <n v="0"/>
    <n v="0"/>
    <n v="0"/>
    <m/>
    <n v="0"/>
    <m/>
    <n v="0"/>
    <m/>
    <m/>
    <m/>
    <m/>
    <m/>
    <m/>
    <m/>
    <m/>
    <m/>
    <m/>
    <m/>
    <n v="0.44"/>
    <n v="0.89"/>
    <m/>
    <m/>
    <m/>
    <m/>
    <m/>
    <m/>
    <m/>
    <m/>
    <m/>
    <m/>
    <m/>
    <m/>
    <m/>
    <n v="0"/>
    <m/>
    <m/>
    <m/>
    <m/>
    <m/>
    <m/>
    <m/>
    <m/>
    <m/>
    <n v="0"/>
    <m/>
    <m/>
    <m/>
    <m/>
    <m/>
    <m/>
    <m/>
    <m/>
    <m/>
    <n v="0"/>
    <m/>
    <m/>
    <m/>
    <m/>
    <m/>
    <m/>
    <m/>
    <m/>
    <m/>
    <m/>
    <n v="0"/>
    <n v="14542"/>
    <n v="0"/>
    <n v="14542"/>
    <s v="Department chair (Faculty position)"/>
    <m/>
    <s v="M.L.I.S."/>
    <s v="yes"/>
    <s v="None"/>
    <m/>
    <m/>
    <m/>
    <m/>
    <s v=""/>
    <n v="115"/>
    <n v="1883"/>
    <n v="10798"/>
    <n v="53"/>
    <m/>
    <n v="10653"/>
    <n v="10"/>
    <n v="0"/>
    <n v="0"/>
    <m/>
    <m/>
    <m/>
    <m/>
    <m/>
    <m/>
    <m/>
    <s v="No"/>
    <m/>
    <n v="1"/>
    <n v="1"/>
    <n v="0"/>
    <n v="1"/>
    <n v="0"/>
    <n v="2"/>
    <n v="1"/>
    <n v="2"/>
    <n v="3"/>
    <n v="1.5249999999999999"/>
    <n v="1.5"/>
    <n v="1"/>
    <m/>
    <n v="3.0249999999999999"/>
    <n v="1.5249999999999999"/>
    <m/>
    <m/>
    <m/>
    <n v="272"/>
    <s v="Actual"/>
    <n v="2170"/>
    <n v="6201"/>
    <n v="1029"/>
    <n v="263"/>
    <n v="66"/>
    <m/>
    <n v="0"/>
    <m/>
    <m/>
    <n v="10001"/>
    <m/>
    <m/>
    <m/>
    <n v="8"/>
    <n v="8"/>
    <m/>
    <m/>
    <m/>
    <m/>
    <m/>
    <m/>
    <m/>
    <m/>
    <m/>
    <m/>
    <m/>
    <m/>
    <m/>
    <m/>
    <m/>
    <n v="0"/>
    <n v="0"/>
    <n v="92"/>
    <n v="33"/>
    <m/>
    <m/>
    <n v="1171"/>
    <m/>
    <m/>
    <m/>
    <m/>
    <m/>
    <m/>
    <n v="1"/>
    <n v="2"/>
    <n v="19"/>
    <m/>
    <m/>
    <m/>
    <m/>
    <m/>
    <n v="12.25"/>
    <n v="12.25"/>
    <n v="12.25"/>
    <n v="12.25"/>
    <n v="7.75"/>
    <n v="5"/>
    <m/>
    <s v="7:45am-8:00pm"/>
    <s v="7:45am-8:00pm"/>
    <s v="7:45am-8:00pm"/>
    <s v="7:45am-8:00pm"/>
    <s v="7:45am-3:30pm"/>
    <s v="9:00am-2:00pm"/>
    <m/>
    <s v="No"/>
    <m/>
    <m/>
    <m/>
    <m/>
    <m/>
    <m/>
    <m/>
    <m/>
    <m/>
    <m/>
    <m/>
    <m/>
    <m/>
    <m/>
    <n v="9.75"/>
    <n v="9.75"/>
    <n v="9.75"/>
    <n v="9.75"/>
    <m/>
    <m/>
    <m/>
    <s v="7:45-5:30pm"/>
    <s v="7:45-5:30pm"/>
    <s v="7:45-5:30pm"/>
    <s v="7:45-5:30pm"/>
    <m/>
    <m/>
    <m/>
    <s v="No"/>
    <m/>
    <m/>
    <m/>
    <m/>
    <s v="No"/>
    <s v="No"/>
    <m/>
    <m/>
    <n v="24"/>
    <n v="5"/>
    <m/>
    <s v="No"/>
    <m/>
    <n v="74617"/>
    <s v="Spring"/>
    <m/>
    <s v="Yes"/>
    <m/>
    <m/>
    <m/>
    <m/>
    <m/>
    <m/>
    <m/>
    <m/>
    <m/>
    <m/>
    <m/>
    <m/>
    <m/>
    <m/>
    <m/>
    <s v="Yes"/>
    <m/>
    <m/>
    <m/>
    <s v="Donations from Faculty"/>
    <m/>
    <s v="Donations from Bookstore"/>
    <m/>
    <m/>
    <m/>
    <m/>
    <m/>
    <n v="1733.6786885245904"/>
    <x v="1"/>
    <s v="Small"/>
  </r>
  <r>
    <s v="Lassen CCD"/>
    <x v="14"/>
    <s v="131"/>
    <s v="Single College District"/>
    <n v="20180"/>
    <x v="12"/>
    <n v="1766.83"/>
    <n v="2752"/>
    <n v="0"/>
    <m/>
    <n v="1"/>
    <n v="0"/>
    <m/>
    <m/>
    <m/>
    <m/>
    <m/>
    <n v="57"/>
    <m/>
    <m/>
    <m/>
    <m/>
    <m/>
    <m/>
    <m/>
    <m/>
    <m/>
    <m/>
    <n v="3418"/>
    <m/>
    <m/>
    <m/>
    <m/>
    <m/>
    <m/>
    <m/>
    <m/>
    <m/>
    <m/>
    <m/>
    <n v="3418"/>
    <m/>
    <m/>
    <m/>
    <m/>
    <m/>
    <m/>
    <m/>
    <m/>
    <m/>
    <m/>
    <m/>
    <m/>
    <m/>
    <n v="2097"/>
    <m/>
    <m/>
    <m/>
    <m/>
    <m/>
    <m/>
    <m/>
    <m/>
    <m/>
    <m/>
    <m/>
    <n v="2097"/>
    <m/>
    <m/>
    <m/>
    <m/>
    <m/>
    <m/>
    <m/>
    <m/>
    <m/>
    <m/>
    <n v="0"/>
    <m/>
    <m/>
    <m/>
    <m/>
    <m/>
    <m/>
    <m/>
    <m/>
    <m/>
    <m/>
    <m/>
    <m/>
    <m/>
    <m/>
    <m/>
    <m/>
    <m/>
    <m/>
    <m/>
    <m/>
    <m/>
    <m/>
    <m/>
    <m/>
    <m/>
    <m/>
    <m/>
    <m/>
    <m/>
    <m/>
    <m/>
    <m/>
    <m/>
    <m/>
    <n v="0"/>
    <n v="5180"/>
    <m/>
    <m/>
    <m/>
    <m/>
    <m/>
    <m/>
    <m/>
    <m/>
    <m/>
    <m/>
    <m/>
    <n v="5180"/>
    <n v="2012"/>
    <m/>
    <m/>
    <m/>
    <m/>
    <m/>
    <m/>
    <m/>
    <m/>
    <m/>
    <m/>
    <m/>
    <n v="2012"/>
    <m/>
    <m/>
    <m/>
    <m/>
    <m/>
    <m/>
    <m/>
    <m/>
    <m/>
    <m/>
    <m/>
    <n v="0.84"/>
    <n v="0.16"/>
    <m/>
    <m/>
    <m/>
    <m/>
    <m/>
    <m/>
    <m/>
    <m/>
    <m/>
    <m/>
    <m/>
    <m/>
    <m/>
    <n v="0"/>
    <m/>
    <m/>
    <m/>
    <m/>
    <m/>
    <m/>
    <m/>
    <m/>
    <m/>
    <n v="0"/>
    <m/>
    <m/>
    <m/>
    <m/>
    <m/>
    <m/>
    <m/>
    <m/>
    <m/>
    <n v="0"/>
    <m/>
    <m/>
    <m/>
    <m/>
    <m/>
    <m/>
    <m/>
    <m/>
    <m/>
    <m/>
    <n v="0"/>
    <n v="5515"/>
    <n v="0"/>
    <n v="5515"/>
    <s v="Department chair (Faculty position)"/>
    <m/>
    <s v="M.L.S."/>
    <s v="yes"/>
    <s v="None"/>
    <m/>
    <m/>
    <m/>
    <m/>
    <s v=""/>
    <n v="159"/>
    <n v="475"/>
    <n v="94"/>
    <n v="28"/>
    <m/>
    <n v="10580"/>
    <n v="1"/>
    <n v="7"/>
    <n v="0"/>
    <m/>
    <m/>
    <m/>
    <m/>
    <m/>
    <m/>
    <m/>
    <s v="No"/>
    <m/>
    <n v="1"/>
    <m/>
    <n v="1"/>
    <m/>
    <m/>
    <m/>
    <n v="1"/>
    <n v="0"/>
    <n v="2"/>
    <n v="0.27"/>
    <n v="0.27"/>
    <n v="1"/>
    <m/>
    <n v="0.54"/>
    <n v="0.27"/>
    <m/>
    <m/>
    <m/>
    <n v="441"/>
    <s v="Estimate"/>
    <n v="1985"/>
    <n v="1958"/>
    <n v="858"/>
    <n v="169"/>
    <n v="21"/>
    <m/>
    <n v="319"/>
    <n v="0"/>
    <m/>
    <n v="5751"/>
    <m/>
    <m/>
    <m/>
    <n v="0"/>
    <n v="0"/>
    <m/>
    <m/>
    <m/>
    <m/>
    <m/>
    <m/>
    <m/>
    <m/>
    <m/>
    <m/>
    <m/>
    <m/>
    <m/>
    <m/>
    <m/>
    <n v="23"/>
    <n v="155"/>
    <n v="3"/>
    <n v="2"/>
    <m/>
    <m/>
    <n v="6371"/>
    <m/>
    <m/>
    <m/>
    <m/>
    <m/>
    <m/>
    <n v="0"/>
    <n v="0"/>
    <n v="0"/>
    <m/>
    <m/>
    <m/>
    <m/>
    <m/>
    <n v="8.5"/>
    <n v="8.5"/>
    <n v="8.5"/>
    <n v="8.5"/>
    <n v="8.5"/>
    <n v="0"/>
    <n v="0"/>
    <s v="8:00 am-4:30 pm"/>
    <s v="8:00 am-4:30 pm"/>
    <s v="8:00 am-4:30 pm"/>
    <s v="8:00 am-4:30 pm"/>
    <s v="8:00 am-4:30 pm"/>
    <n v="0"/>
    <n v="0"/>
    <s v="No"/>
    <m/>
    <m/>
    <m/>
    <m/>
    <m/>
    <m/>
    <m/>
    <m/>
    <m/>
    <m/>
    <m/>
    <m/>
    <m/>
    <m/>
    <n v="7.5"/>
    <n v="7.5"/>
    <n v="7.5"/>
    <n v="7.5"/>
    <n v="7.5"/>
    <n v="0"/>
    <n v="0"/>
    <s v="8:00 am-12:00 pm; 1:00  pm-4:30 pm"/>
    <s v="8:00 am-12:00 pm; 1:00  pm-4:30 pm"/>
    <s v="8:00 am-12:00 pm; 1:00  pm-4:30 pm"/>
    <s v="8:00 am-12:00 pm; 1:00  pm-4:30 pm"/>
    <s v="8:00 am-12:00 pm; 1:00  pm-4:30 pm"/>
    <n v="0"/>
    <n v="0"/>
    <s v="Yes"/>
    <m/>
    <m/>
    <m/>
    <m/>
    <s v="No"/>
    <s v="No"/>
    <n v="0"/>
    <s v="No"/>
    <n v="27.5"/>
    <n v="0"/>
    <n v="0"/>
    <s v="No"/>
    <m/>
    <n v="28647"/>
    <s v="Spring"/>
    <m/>
    <m/>
    <m/>
    <m/>
    <m/>
    <m/>
    <m/>
    <m/>
    <m/>
    <m/>
    <m/>
    <m/>
    <m/>
    <m/>
    <m/>
    <m/>
    <m/>
    <s v="No"/>
    <m/>
    <m/>
    <m/>
    <m/>
    <m/>
    <m/>
    <m/>
    <m/>
    <m/>
    <n v="20000"/>
    <m/>
    <n v="6543.8148148148139"/>
    <x v="1"/>
    <s v="Small"/>
  </r>
  <r>
    <s v="Feather River CCD"/>
    <x v="20"/>
    <s v="121"/>
    <s v="Single College District"/>
    <n v="20180"/>
    <x v="12"/>
    <n v="1926.26"/>
    <n v="9957"/>
    <n v="0"/>
    <m/>
    <n v="3"/>
    <n v="1"/>
    <m/>
    <m/>
    <m/>
    <m/>
    <m/>
    <n v="150"/>
    <m/>
    <m/>
    <m/>
    <m/>
    <m/>
    <m/>
    <m/>
    <m/>
    <m/>
    <m/>
    <n v="3496"/>
    <m/>
    <m/>
    <m/>
    <m/>
    <m/>
    <m/>
    <m/>
    <m/>
    <m/>
    <m/>
    <m/>
    <n v="3496"/>
    <m/>
    <m/>
    <m/>
    <m/>
    <m/>
    <m/>
    <m/>
    <m/>
    <m/>
    <m/>
    <m/>
    <m/>
    <m/>
    <n v="6739"/>
    <m/>
    <m/>
    <n v="0"/>
    <n v="0"/>
    <m/>
    <m/>
    <n v="0"/>
    <n v="0"/>
    <n v="0"/>
    <n v="0"/>
    <m/>
    <n v="6739"/>
    <m/>
    <m/>
    <m/>
    <m/>
    <m/>
    <m/>
    <m/>
    <m/>
    <m/>
    <m/>
    <n v="0"/>
    <m/>
    <m/>
    <m/>
    <m/>
    <m/>
    <m/>
    <m/>
    <m/>
    <m/>
    <m/>
    <m/>
    <m/>
    <m/>
    <m/>
    <m/>
    <m/>
    <m/>
    <m/>
    <m/>
    <m/>
    <m/>
    <m/>
    <m/>
    <m/>
    <m/>
    <m/>
    <m/>
    <m/>
    <m/>
    <m/>
    <m/>
    <m/>
    <m/>
    <m/>
    <n v="0"/>
    <n v="4689"/>
    <m/>
    <m/>
    <n v="0"/>
    <n v="573"/>
    <m/>
    <n v="0"/>
    <n v="0"/>
    <n v="0"/>
    <m/>
    <n v="0"/>
    <m/>
    <n v="5262"/>
    <n v="698"/>
    <m/>
    <m/>
    <n v="0"/>
    <n v="0"/>
    <m/>
    <n v="0"/>
    <n v="0"/>
    <n v="0"/>
    <m/>
    <n v="0"/>
    <m/>
    <n v="698"/>
    <m/>
    <m/>
    <m/>
    <m/>
    <m/>
    <m/>
    <m/>
    <m/>
    <m/>
    <m/>
    <m/>
    <n v="0.84"/>
    <n v="0.94"/>
    <m/>
    <m/>
    <m/>
    <m/>
    <m/>
    <m/>
    <m/>
    <m/>
    <m/>
    <m/>
    <m/>
    <m/>
    <m/>
    <n v="0"/>
    <m/>
    <m/>
    <m/>
    <m/>
    <m/>
    <m/>
    <m/>
    <m/>
    <m/>
    <n v="0"/>
    <m/>
    <m/>
    <m/>
    <m/>
    <m/>
    <m/>
    <m/>
    <m/>
    <m/>
    <n v="0"/>
    <m/>
    <m/>
    <m/>
    <m/>
    <m/>
    <m/>
    <m/>
    <m/>
    <m/>
    <m/>
    <n v="0"/>
    <n v="10235"/>
    <n v="0"/>
    <n v="10235"/>
    <s v="Department chair (Faculty position)"/>
    <m/>
    <s v="M.L.I.S."/>
    <s v="yes"/>
    <s v="None"/>
    <m/>
    <m/>
    <m/>
    <m/>
    <s v=""/>
    <n v="147"/>
    <n v="2542"/>
    <n v="10633"/>
    <n v="90"/>
    <m/>
    <n v="21982"/>
    <n v="0"/>
    <n v="41"/>
    <n v="0"/>
    <m/>
    <m/>
    <m/>
    <m/>
    <m/>
    <m/>
    <m/>
    <s v="No"/>
    <m/>
    <n v="1"/>
    <m/>
    <m/>
    <n v="2"/>
    <m/>
    <m/>
    <n v="2"/>
    <n v="0"/>
    <n v="4"/>
    <n v="1.38"/>
    <n v="1"/>
    <n v="1"/>
    <m/>
    <n v="2.38"/>
    <n v="1.38"/>
    <m/>
    <m/>
    <m/>
    <n v="268"/>
    <s v="Estimate"/>
    <n v="983"/>
    <n v="987"/>
    <n v="811"/>
    <n v="91"/>
    <n v="1"/>
    <m/>
    <n v="0"/>
    <n v="0"/>
    <m/>
    <n v="3141"/>
    <m/>
    <m/>
    <m/>
    <n v="0"/>
    <n v="2"/>
    <m/>
    <m/>
    <m/>
    <m/>
    <m/>
    <m/>
    <m/>
    <m/>
    <m/>
    <m/>
    <m/>
    <m/>
    <m/>
    <m/>
    <m/>
    <n v="6"/>
    <n v="97"/>
    <n v="7"/>
    <n v="31"/>
    <m/>
    <m/>
    <n v="1190"/>
    <m/>
    <m/>
    <m/>
    <m/>
    <m/>
    <m/>
    <n v="0"/>
    <n v="0"/>
    <n v="0"/>
    <m/>
    <m/>
    <m/>
    <m/>
    <m/>
    <n v="13"/>
    <n v="13"/>
    <n v="13"/>
    <n v="13"/>
    <n v="8.5"/>
    <n v="0"/>
    <n v="0"/>
    <s v="8am-9pm"/>
    <s v="8am-9pm"/>
    <s v="8am-9pm"/>
    <s v="8am-9pm"/>
    <s v="8am-4:30pm"/>
    <s v="none"/>
    <s v="no library hours  (computer lab only)"/>
    <s v="Yes"/>
    <n v="4"/>
    <n v="4"/>
    <n v="4"/>
    <n v="4"/>
    <n v="4"/>
    <n v="0"/>
    <n v="0"/>
    <s v="9am-1pm"/>
    <s v="9am-1pm"/>
    <s v="9am-1pm"/>
    <s v="9am-1pm"/>
    <s v="9am-1pm"/>
    <s v="none"/>
    <s v="none"/>
    <n v="4"/>
    <n v="4"/>
    <n v="4"/>
    <n v="4"/>
    <n v="0"/>
    <n v="0"/>
    <n v="0"/>
    <s v="9am-1pm"/>
    <s v="9am-1pm"/>
    <s v="9am-1pm"/>
    <s v="9am-1pm"/>
    <s v="none"/>
    <s v="none"/>
    <s v="none"/>
    <s v="Yes"/>
    <m/>
    <m/>
    <m/>
    <m/>
    <s v="Yes"/>
    <s v="No"/>
    <n v="4"/>
    <m/>
    <n v="4"/>
    <n v="0"/>
    <n v="0"/>
    <s v="No"/>
    <m/>
    <n v="21737"/>
    <s v="Spring"/>
    <m/>
    <s v="Yes"/>
    <m/>
    <m/>
    <m/>
    <m/>
    <m/>
    <m/>
    <m/>
    <m/>
    <m/>
    <m/>
    <m/>
    <m/>
    <m/>
    <m/>
    <m/>
    <s v="Yes"/>
    <m/>
    <m/>
    <m/>
    <s v="Donations from Faculty"/>
    <m/>
    <m/>
    <m/>
    <s v="Other"/>
    <s v="Student Equity"/>
    <n v="0"/>
    <m/>
    <n v="1395.840579710145"/>
    <x v="1"/>
    <s v="Small"/>
  </r>
  <r>
    <s v="Yosemite CCD"/>
    <x v="43"/>
    <s v="592"/>
    <s v="Multi-College District"/>
    <n v="20180"/>
    <x v="12"/>
    <n v="12868.84"/>
    <n v="36472"/>
    <n v="0"/>
    <m/>
    <n v="16"/>
    <n v="3"/>
    <m/>
    <m/>
    <m/>
    <m/>
    <m/>
    <n v="745"/>
    <m/>
    <m/>
    <m/>
    <m/>
    <m/>
    <m/>
    <m/>
    <m/>
    <m/>
    <m/>
    <n v="4000"/>
    <m/>
    <m/>
    <m/>
    <m/>
    <m/>
    <m/>
    <m/>
    <m/>
    <n v="11849"/>
    <m/>
    <m/>
    <n v="15849"/>
    <m/>
    <m/>
    <m/>
    <m/>
    <m/>
    <m/>
    <m/>
    <m/>
    <m/>
    <m/>
    <m/>
    <m/>
    <m/>
    <m/>
    <m/>
    <m/>
    <m/>
    <m/>
    <m/>
    <m/>
    <m/>
    <m/>
    <n v="11051"/>
    <m/>
    <m/>
    <n v="11051"/>
    <m/>
    <m/>
    <m/>
    <m/>
    <m/>
    <m/>
    <m/>
    <m/>
    <m/>
    <m/>
    <n v="0"/>
    <m/>
    <m/>
    <m/>
    <m/>
    <m/>
    <m/>
    <m/>
    <m/>
    <m/>
    <m/>
    <m/>
    <m/>
    <m/>
    <m/>
    <m/>
    <m/>
    <m/>
    <m/>
    <m/>
    <m/>
    <m/>
    <m/>
    <m/>
    <m/>
    <m/>
    <m/>
    <m/>
    <m/>
    <m/>
    <m/>
    <m/>
    <m/>
    <m/>
    <m/>
    <n v="0"/>
    <m/>
    <m/>
    <m/>
    <m/>
    <m/>
    <m/>
    <m/>
    <m/>
    <n v="16091"/>
    <m/>
    <m/>
    <m/>
    <n v="16091"/>
    <m/>
    <m/>
    <m/>
    <m/>
    <m/>
    <m/>
    <m/>
    <m/>
    <m/>
    <m/>
    <m/>
    <m/>
    <n v="0"/>
    <m/>
    <m/>
    <m/>
    <m/>
    <m/>
    <m/>
    <m/>
    <m/>
    <m/>
    <m/>
    <m/>
    <n v="0.43"/>
    <n v="0.77"/>
    <m/>
    <m/>
    <m/>
    <m/>
    <m/>
    <m/>
    <m/>
    <m/>
    <m/>
    <m/>
    <m/>
    <m/>
    <m/>
    <n v="0"/>
    <m/>
    <m/>
    <m/>
    <m/>
    <m/>
    <m/>
    <m/>
    <m/>
    <m/>
    <n v="0"/>
    <m/>
    <m/>
    <m/>
    <m/>
    <m/>
    <m/>
    <m/>
    <m/>
    <m/>
    <n v="0"/>
    <m/>
    <m/>
    <m/>
    <m/>
    <m/>
    <m/>
    <m/>
    <m/>
    <m/>
    <m/>
    <n v="0"/>
    <n v="26900"/>
    <n v="0"/>
    <n v="26900"/>
    <s v="Dean or other administrator"/>
    <m/>
    <s v="M.A."/>
    <s v="no"/>
    <s v="None"/>
    <m/>
    <m/>
    <m/>
    <m/>
    <s v=""/>
    <n v="1095"/>
    <n v="342"/>
    <n v="21130"/>
    <n v="116"/>
    <m/>
    <n v="22207"/>
    <n v="0"/>
    <n v="0"/>
    <n v="39"/>
    <m/>
    <m/>
    <m/>
    <m/>
    <m/>
    <m/>
    <m/>
    <s v="Yes"/>
    <s v="Kanopy"/>
    <n v="5"/>
    <n v="2"/>
    <n v="6"/>
    <n v="4"/>
    <m/>
    <m/>
    <n v="10"/>
    <n v="0"/>
    <n v="38"/>
    <n v="10"/>
    <n v="5.37"/>
    <n v="9"/>
    <m/>
    <n v="15.370000000000001"/>
    <n v="10"/>
    <m/>
    <m/>
    <m/>
    <n v="4980"/>
    <s v="Actual"/>
    <n v="5948"/>
    <n v="15590"/>
    <n v="2886"/>
    <n v="43"/>
    <n v="73"/>
    <m/>
    <n v="13033"/>
    <n v="4443"/>
    <s v="Other includes anatomy  models and whiteboard sets"/>
    <n v="46996"/>
    <m/>
    <m/>
    <m/>
    <n v="128"/>
    <n v="149"/>
    <m/>
    <m/>
    <m/>
    <m/>
    <m/>
    <m/>
    <m/>
    <m/>
    <m/>
    <m/>
    <m/>
    <m/>
    <m/>
    <m/>
    <m/>
    <m/>
    <m/>
    <n v="36"/>
    <n v="153"/>
    <m/>
    <m/>
    <n v="4961"/>
    <m/>
    <m/>
    <m/>
    <m/>
    <m/>
    <m/>
    <n v="1"/>
    <n v="2"/>
    <n v="48"/>
    <m/>
    <m/>
    <m/>
    <m/>
    <m/>
    <n v="13"/>
    <n v="13"/>
    <n v="13"/>
    <n v="13"/>
    <n v="13"/>
    <n v="8.75"/>
    <m/>
    <s v="7:30- 8:30 PM"/>
    <s v="7:30- 8:30 PM"/>
    <s v="7:30- 8:30 PM"/>
    <s v="7:30- 8:30 PM"/>
    <s v="7:30- 8:30 PM"/>
    <s v="8:15 AM - 5:00 PM"/>
    <m/>
    <s v="No"/>
    <m/>
    <m/>
    <m/>
    <m/>
    <m/>
    <m/>
    <m/>
    <m/>
    <m/>
    <m/>
    <m/>
    <m/>
    <m/>
    <m/>
    <n v="10"/>
    <n v="10"/>
    <n v="10"/>
    <n v="10"/>
    <m/>
    <m/>
    <m/>
    <s v="7:30 AM - 5:30 PM"/>
    <s v="7:30 AM - 5:30 PM"/>
    <s v="7:30 AM - 5:30 PM"/>
    <s v="7:30 AM - 5:30 PM"/>
    <m/>
    <m/>
    <m/>
    <s v="No"/>
    <m/>
    <m/>
    <m/>
    <m/>
    <s v="No"/>
    <s v="Yes"/>
    <m/>
    <s v="No"/>
    <n v="20"/>
    <m/>
    <m/>
    <s v="No"/>
    <m/>
    <n v="411166"/>
    <s v="Fall "/>
    <m/>
    <s v="No"/>
    <m/>
    <m/>
    <m/>
    <m/>
    <m/>
    <m/>
    <m/>
    <m/>
    <m/>
    <m/>
    <m/>
    <m/>
    <m/>
    <m/>
    <m/>
    <s v="Yes"/>
    <m/>
    <m/>
    <m/>
    <s v="Donations from Faculty"/>
    <s v="Donations from Publisher"/>
    <m/>
    <m/>
    <s v="Other"/>
    <s v="CTE Perkins, Equity. Lottery"/>
    <n v="21008"/>
    <m/>
    <n v="1286.884"/>
    <x v="0"/>
    <s v="Medium"/>
  </r>
  <r>
    <s v="Yuba CCD"/>
    <x v="56"/>
    <s v="291"/>
    <s v="Multi-College District"/>
    <n v="20180"/>
    <x v="12"/>
    <n v="4949.68"/>
    <n v="16683"/>
    <n v="0"/>
    <m/>
    <n v="10"/>
    <n v="1"/>
    <m/>
    <m/>
    <m/>
    <m/>
    <m/>
    <n v="636"/>
    <m/>
    <m/>
    <m/>
    <m/>
    <m/>
    <m/>
    <m/>
    <m/>
    <m/>
    <m/>
    <n v="4000"/>
    <m/>
    <m/>
    <m/>
    <m/>
    <m/>
    <m/>
    <m/>
    <m/>
    <m/>
    <m/>
    <m/>
    <n v="4000"/>
    <m/>
    <m/>
    <m/>
    <m/>
    <m/>
    <m/>
    <m/>
    <m/>
    <m/>
    <m/>
    <m/>
    <m/>
    <m/>
    <n v="10071"/>
    <m/>
    <m/>
    <n v="0"/>
    <n v="0"/>
    <m/>
    <m/>
    <n v="0"/>
    <n v="0"/>
    <n v="0"/>
    <n v="0"/>
    <m/>
    <n v="10071"/>
    <m/>
    <m/>
    <m/>
    <m/>
    <m/>
    <m/>
    <m/>
    <m/>
    <m/>
    <m/>
    <n v="0"/>
    <m/>
    <m/>
    <m/>
    <m/>
    <m/>
    <m/>
    <m/>
    <m/>
    <m/>
    <m/>
    <m/>
    <m/>
    <m/>
    <m/>
    <m/>
    <m/>
    <m/>
    <m/>
    <m/>
    <m/>
    <m/>
    <m/>
    <m/>
    <m/>
    <m/>
    <m/>
    <m/>
    <m/>
    <m/>
    <m/>
    <m/>
    <m/>
    <m/>
    <m/>
    <n v="0"/>
    <n v="6665"/>
    <m/>
    <m/>
    <n v="0"/>
    <n v="0"/>
    <m/>
    <n v="0"/>
    <n v="0"/>
    <n v="0"/>
    <m/>
    <n v="0"/>
    <m/>
    <n v="6665"/>
    <n v="930"/>
    <m/>
    <m/>
    <n v="0"/>
    <n v="0"/>
    <m/>
    <n v="0"/>
    <n v="0"/>
    <n v="0"/>
    <m/>
    <n v="0"/>
    <m/>
    <n v="930"/>
    <m/>
    <m/>
    <m/>
    <m/>
    <m/>
    <m/>
    <m/>
    <m/>
    <m/>
    <m/>
    <m/>
    <n v="0.42"/>
    <n v="0.67"/>
    <m/>
    <m/>
    <m/>
    <m/>
    <m/>
    <m/>
    <m/>
    <m/>
    <m/>
    <m/>
    <m/>
    <m/>
    <m/>
    <n v="0"/>
    <m/>
    <m/>
    <m/>
    <m/>
    <m/>
    <m/>
    <m/>
    <m/>
    <m/>
    <n v="0"/>
    <m/>
    <m/>
    <m/>
    <m/>
    <m/>
    <m/>
    <m/>
    <m/>
    <m/>
    <n v="0"/>
    <m/>
    <m/>
    <m/>
    <m/>
    <m/>
    <m/>
    <m/>
    <m/>
    <m/>
    <m/>
    <n v="0"/>
    <n v="14071"/>
    <n v="0"/>
    <n v="14071"/>
    <s v="Other"/>
    <s v="Librarian"/>
    <s v="Ed. D."/>
    <s v="yes"/>
    <s v="None"/>
    <m/>
    <m/>
    <m/>
    <m/>
    <s v=""/>
    <n v="194"/>
    <n v="3087"/>
    <n v="9608"/>
    <n v="109"/>
    <m/>
    <n v="30471"/>
    <n v="9"/>
    <n v="49"/>
    <n v="0"/>
    <m/>
    <m/>
    <m/>
    <m/>
    <m/>
    <m/>
    <m/>
    <s v="No"/>
    <m/>
    <n v="1"/>
    <n v="1"/>
    <n v="2"/>
    <n v="0"/>
    <n v="0"/>
    <n v="0"/>
    <n v="2"/>
    <n v="0"/>
    <n v="8"/>
    <n v="2"/>
    <n v="1.29"/>
    <n v="2"/>
    <m/>
    <n v="3.29"/>
    <n v="2"/>
    <m/>
    <m/>
    <m/>
    <n v="350"/>
    <s v="Estimate"/>
    <n v="1680"/>
    <n v="8283"/>
    <n v="0"/>
    <n v="1056"/>
    <n v="19"/>
    <m/>
    <n v="27060"/>
    <m/>
    <m/>
    <n v="38448"/>
    <m/>
    <m/>
    <m/>
    <n v="67"/>
    <n v="25"/>
    <m/>
    <m/>
    <m/>
    <m/>
    <m/>
    <m/>
    <m/>
    <m/>
    <m/>
    <m/>
    <m/>
    <m/>
    <m/>
    <m/>
    <m/>
    <n v="31"/>
    <n v="0"/>
    <n v="0"/>
    <n v="0"/>
    <m/>
    <m/>
    <n v="682"/>
    <m/>
    <m/>
    <m/>
    <m/>
    <m/>
    <m/>
    <n v="1"/>
    <n v="5"/>
    <n v="73"/>
    <m/>
    <m/>
    <m/>
    <m/>
    <m/>
    <n v="11.75"/>
    <n v="11.75"/>
    <n v="11.75"/>
    <n v="11.75"/>
    <n v="8.75"/>
    <n v="0"/>
    <n v="0"/>
    <s v="7:45am-8pm"/>
    <s v="7:45am-8pm"/>
    <s v="7:45am-8pm"/>
    <s v="7:45am-8pm"/>
    <s v="7:45am-4:30pm"/>
    <n v="0"/>
    <n v="0"/>
    <s v="No"/>
    <m/>
    <m/>
    <m/>
    <m/>
    <m/>
    <m/>
    <m/>
    <m/>
    <m/>
    <m/>
    <m/>
    <m/>
    <m/>
    <m/>
    <n v="10.25"/>
    <n v="10.25"/>
    <n v="10.25"/>
    <n v="10.25"/>
    <m/>
    <n v="0"/>
    <n v="0"/>
    <s v="7:45am-6pm"/>
    <s v="7:45am-6pm"/>
    <s v="7:45am-6pm"/>
    <s v="7:45am-6pm"/>
    <m/>
    <n v="0"/>
    <n v="0"/>
    <s v="No"/>
    <m/>
    <m/>
    <m/>
    <m/>
    <s v="No"/>
    <s v="No"/>
    <s v="No intersessions conducted"/>
    <s v="No "/>
    <n v="20"/>
    <n v="0"/>
    <n v="0"/>
    <s v="No"/>
    <m/>
    <n v="108034"/>
    <s v="Fall "/>
    <m/>
    <s v="No"/>
    <m/>
    <m/>
    <m/>
    <m/>
    <m/>
    <m/>
    <m/>
    <m/>
    <m/>
    <m/>
    <m/>
    <m/>
    <m/>
    <m/>
    <m/>
    <s v="Yes"/>
    <s v="General Library Book Budget"/>
    <m/>
    <m/>
    <s v="Donations from Faculty"/>
    <m/>
    <m/>
    <m/>
    <s v="Other"/>
    <m/>
    <n v="5690"/>
    <m/>
    <n v="2474.84"/>
    <x v="1"/>
    <s v="Small"/>
  </r>
  <r>
    <s v="Lake Tahoe CCD"/>
    <x v="87"/>
    <s v="221"/>
    <s v="Single College District"/>
    <n v="20180"/>
    <x v="12"/>
    <n v="3097.3"/>
    <n v="13454"/>
    <n v="3"/>
    <m/>
    <n v="6"/>
    <n v="1"/>
    <m/>
    <m/>
    <m/>
    <m/>
    <m/>
    <n v="188"/>
    <m/>
    <m/>
    <m/>
    <m/>
    <m/>
    <m/>
    <m/>
    <m/>
    <m/>
    <m/>
    <n v="4086"/>
    <m/>
    <m/>
    <m/>
    <n v="1944"/>
    <m/>
    <m/>
    <m/>
    <m/>
    <m/>
    <m/>
    <m/>
    <n v="6030"/>
    <m/>
    <m/>
    <m/>
    <m/>
    <m/>
    <m/>
    <m/>
    <m/>
    <m/>
    <m/>
    <m/>
    <m/>
    <m/>
    <n v="4174"/>
    <m/>
    <m/>
    <m/>
    <m/>
    <m/>
    <m/>
    <m/>
    <m/>
    <m/>
    <m/>
    <m/>
    <n v="4174"/>
    <m/>
    <m/>
    <m/>
    <m/>
    <m/>
    <m/>
    <m/>
    <m/>
    <m/>
    <m/>
    <n v="0"/>
    <m/>
    <m/>
    <m/>
    <m/>
    <m/>
    <m/>
    <m/>
    <m/>
    <m/>
    <m/>
    <m/>
    <m/>
    <m/>
    <m/>
    <m/>
    <m/>
    <m/>
    <m/>
    <m/>
    <m/>
    <m/>
    <m/>
    <m/>
    <m/>
    <m/>
    <m/>
    <m/>
    <m/>
    <m/>
    <m/>
    <m/>
    <m/>
    <m/>
    <m/>
    <n v="0"/>
    <m/>
    <m/>
    <m/>
    <m/>
    <m/>
    <m/>
    <m/>
    <m/>
    <m/>
    <m/>
    <m/>
    <m/>
    <n v="0"/>
    <m/>
    <m/>
    <m/>
    <m/>
    <m/>
    <m/>
    <m/>
    <m/>
    <m/>
    <m/>
    <m/>
    <m/>
    <n v="0"/>
    <m/>
    <m/>
    <m/>
    <m/>
    <m/>
    <m/>
    <m/>
    <m/>
    <m/>
    <m/>
    <m/>
    <n v="0.69"/>
    <n v="0.93"/>
    <m/>
    <m/>
    <m/>
    <m/>
    <m/>
    <m/>
    <m/>
    <m/>
    <m/>
    <m/>
    <m/>
    <m/>
    <m/>
    <n v="0"/>
    <m/>
    <m/>
    <m/>
    <m/>
    <m/>
    <m/>
    <m/>
    <m/>
    <m/>
    <n v="0"/>
    <m/>
    <m/>
    <m/>
    <m/>
    <m/>
    <m/>
    <m/>
    <m/>
    <m/>
    <n v="0"/>
    <m/>
    <m/>
    <m/>
    <m/>
    <m/>
    <m/>
    <m/>
    <m/>
    <m/>
    <m/>
    <n v="0"/>
    <n v="10204"/>
    <n v="0"/>
    <n v="10204"/>
    <s v="Department chair (Faculty position)"/>
    <m/>
    <s v="M.L.I.S."/>
    <m/>
    <m/>
    <m/>
    <m/>
    <m/>
    <m/>
    <s v="salary"/>
    <n v="166"/>
    <n v="5464"/>
    <n v="131"/>
    <n v="22"/>
    <m/>
    <n v="38748"/>
    <n v="10"/>
    <n v="15"/>
    <n v="9"/>
    <m/>
    <m/>
    <m/>
    <m/>
    <m/>
    <m/>
    <m/>
    <s v="No"/>
    <m/>
    <n v="1"/>
    <n v="1"/>
    <m/>
    <n v="0"/>
    <n v="1"/>
    <n v="1"/>
    <n v="0"/>
    <n v="2"/>
    <n v="3"/>
    <n v="1.2"/>
    <n v="1.8"/>
    <n v="1"/>
    <m/>
    <n v="3"/>
    <n v="1.2"/>
    <m/>
    <m/>
    <m/>
    <n v="178"/>
    <s v="Estimate"/>
    <n v="4859"/>
    <n v="1472"/>
    <m/>
    <n v="1123"/>
    <m/>
    <m/>
    <m/>
    <m/>
    <m/>
    <n v="7632"/>
    <m/>
    <m/>
    <m/>
    <n v="6"/>
    <n v="4"/>
    <m/>
    <m/>
    <m/>
    <m/>
    <m/>
    <m/>
    <m/>
    <m/>
    <m/>
    <m/>
    <m/>
    <m/>
    <m/>
    <m/>
    <m/>
    <n v="1"/>
    <n v="4"/>
    <n v="11"/>
    <m/>
    <m/>
    <m/>
    <n v="575"/>
    <m/>
    <m/>
    <m/>
    <m/>
    <m/>
    <m/>
    <n v="0"/>
    <n v="0"/>
    <n v="0"/>
    <m/>
    <m/>
    <m/>
    <m/>
    <m/>
    <n v="10"/>
    <n v="10"/>
    <n v="10"/>
    <n v="10"/>
    <n v="7"/>
    <n v="0"/>
    <n v="4"/>
    <s v="9 am - 7 pm"/>
    <s v="9 am - 7 pm"/>
    <s v="9 am - 7 pm"/>
    <s v="9 am - 7 pm"/>
    <s v="9 am - 4 pm"/>
    <m/>
    <s v="3 pm - 7 pm"/>
    <s v="No"/>
    <m/>
    <m/>
    <m/>
    <m/>
    <m/>
    <m/>
    <m/>
    <m/>
    <m/>
    <m/>
    <m/>
    <m/>
    <m/>
    <m/>
    <n v="7"/>
    <n v="7"/>
    <n v="7"/>
    <n v="7"/>
    <n v="7"/>
    <n v="0"/>
    <n v="0"/>
    <s v="9 am - 4 pm"/>
    <s v="9 am - 4 pm"/>
    <s v="9 am - 4 pm"/>
    <s v="9 am - 4 pm"/>
    <s v="9 am - 4 pm"/>
    <m/>
    <m/>
    <s v="Yes"/>
    <m/>
    <m/>
    <m/>
    <m/>
    <s v="Yes"/>
    <s v="No"/>
    <n v="35"/>
    <m/>
    <n v="35"/>
    <n v="0"/>
    <n v="4"/>
    <s v="No"/>
    <m/>
    <n v="53024"/>
    <s v="Spring"/>
    <m/>
    <s v="Yes"/>
    <m/>
    <m/>
    <m/>
    <m/>
    <m/>
    <m/>
    <m/>
    <m/>
    <m/>
    <m/>
    <m/>
    <m/>
    <m/>
    <m/>
    <m/>
    <s v="Yes"/>
    <m/>
    <m/>
    <m/>
    <s v="Donations from Faculty"/>
    <m/>
    <m/>
    <m/>
    <s v="Other"/>
    <s v="Equity, EOPS, Veterans, CARE, CTE "/>
    <m/>
    <m/>
    <n v="2581.0833333333335"/>
    <x v="1"/>
    <s v="Small"/>
  </r>
  <r>
    <s v="Los Angeles CCD"/>
    <x v="85"/>
    <s v="745"/>
    <s v="Multi-College District"/>
    <n v="20180"/>
    <x v="12"/>
    <n v="3932.14"/>
    <n v="8000"/>
    <n v="1"/>
    <m/>
    <n v="8"/>
    <n v="1"/>
    <m/>
    <m/>
    <m/>
    <m/>
    <m/>
    <n v="198"/>
    <m/>
    <m/>
    <m/>
    <m/>
    <m/>
    <m/>
    <m/>
    <m/>
    <m/>
    <m/>
    <n v="4342"/>
    <m/>
    <m/>
    <m/>
    <m/>
    <m/>
    <m/>
    <m/>
    <m/>
    <n v="10611"/>
    <n v="2483"/>
    <m/>
    <n v="17436"/>
    <m/>
    <m/>
    <m/>
    <m/>
    <m/>
    <m/>
    <m/>
    <m/>
    <m/>
    <m/>
    <m/>
    <m/>
    <m/>
    <m/>
    <m/>
    <m/>
    <m/>
    <m/>
    <m/>
    <m/>
    <m/>
    <m/>
    <n v="3509"/>
    <m/>
    <m/>
    <n v="3509"/>
    <m/>
    <m/>
    <m/>
    <m/>
    <m/>
    <m/>
    <m/>
    <m/>
    <m/>
    <m/>
    <n v="0"/>
    <m/>
    <m/>
    <m/>
    <m/>
    <m/>
    <m/>
    <m/>
    <m/>
    <m/>
    <m/>
    <m/>
    <m/>
    <m/>
    <m/>
    <m/>
    <m/>
    <m/>
    <m/>
    <m/>
    <m/>
    <m/>
    <m/>
    <m/>
    <m/>
    <m/>
    <m/>
    <m/>
    <m/>
    <m/>
    <m/>
    <m/>
    <m/>
    <m/>
    <m/>
    <n v="0"/>
    <m/>
    <m/>
    <m/>
    <m/>
    <m/>
    <m/>
    <m/>
    <m/>
    <n v="7846"/>
    <m/>
    <m/>
    <m/>
    <n v="7846"/>
    <m/>
    <m/>
    <m/>
    <m/>
    <m/>
    <m/>
    <m/>
    <m/>
    <n v="325"/>
    <m/>
    <m/>
    <m/>
    <n v="325"/>
    <m/>
    <m/>
    <m/>
    <m/>
    <m/>
    <m/>
    <m/>
    <m/>
    <m/>
    <m/>
    <m/>
    <n v="0.71"/>
    <n v="0.92"/>
    <m/>
    <m/>
    <m/>
    <m/>
    <m/>
    <m/>
    <m/>
    <m/>
    <m/>
    <m/>
    <m/>
    <m/>
    <m/>
    <n v="0"/>
    <m/>
    <m/>
    <m/>
    <m/>
    <m/>
    <m/>
    <m/>
    <m/>
    <m/>
    <n v="0"/>
    <m/>
    <m/>
    <m/>
    <m/>
    <m/>
    <m/>
    <m/>
    <m/>
    <m/>
    <n v="0"/>
    <m/>
    <m/>
    <m/>
    <m/>
    <m/>
    <m/>
    <m/>
    <m/>
    <m/>
    <m/>
    <n v="0"/>
    <n v="20945"/>
    <n v="0"/>
    <n v="20945"/>
    <s v="Department chair (Faculty position)"/>
    <m/>
    <s v="M.L.I.S."/>
    <s v="yes"/>
    <m/>
    <s v="Release time"/>
    <m/>
    <n v="0.2"/>
    <m/>
    <s v=""/>
    <n v="45337"/>
    <n v="684"/>
    <m/>
    <n v="37"/>
    <m/>
    <m/>
    <n v="12"/>
    <n v="1"/>
    <m/>
    <m/>
    <m/>
    <m/>
    <m/>
    <m/>
    <m/>
    <m/>
    <s v="No"/>
    <m/>
    <n v="2"/>
    <n v="4"/>
    <n v="4"/>
    <m/>
    <m/>
    <m/>
    <n v="4"/>
    <n v="0"/>
    <n v="3"/>
    <n v="4"/>
    <n v="3.5"/>
    <n v="1"/>
    <m/>
    <n v="7.5"/>
    <n v="4"/>
    <m/>
    <m/>
    <m/>
    <n v="2051"/>
    <s v="Estimate"/>
    <n v="11803"/>
    <n v="9276"/>
    <n v="699"/>
    <n v="19"/>
    <n v="0"/>
    <m/>
    <n v="303"/>
    <m/>
    <m/>
    <n v="24151"/>
    <m/>
    <m/>
    <m/>
    <n v="33"/>
    <n v="39"/>
    <m/>
    <m/>
    <m/>
    <m/>
    <m/>
    <m/>
    <m/>
    <m/>
    <m/>
    <m/>
    <m/>
    <m/>
    <m/>
    <m/>
    <m/>
    <n v="49"/>
    <n v="3"/>
    <n v="10"/>
    <n v="0"/>
    <m/>
    <m/>
    <n v="1581"/>
    <m/>
    <m/>
    <m/>
    <m/>
    <m/>
    <m/>
    <n v="2"/>
    <n v="2"/>
    <n v="41"/>
    <m/>
    <m/>
    <m/>
    <m/>
    <m/>
    <n v="12.25"/>
    <n v="12.25"/>
    <n v="12.25"/>
    <n v="12.25"/>
    <n v="5.25"/>
    <n v="4"/>
    <s v="N/A"/>
    <s v="7:45am-8pm"/>
    <s v="7:45am-8pm"/>
    <s v="7:45am-8pm"/>
    <s v="7:45am-8pm"/>
    <s v="7:45am-1pm"/>
    <s v="9am-1pm"/>
    <s v="Closed"/>
    <s v="Yes"/>
    <n v="10.25"/>
    <n v="10.25"/>
    <n v="10.25"/>
    <n v="10.25"/>
    <s v="N/A"/>
    <s v="N/A"/>
    <s v="N/A"/>
    <s v="7:45am-6pm"/>
    <s v="7:45am-6pm"/>
    <s v="7:45am-6pm"/>
    <s v="7:45am-6pm"/>
    <s v="Closed"/>
    <s v="Closed"/>
    <s v="Closed"/>
    <n v="10.75"/>
    <n v="10.75"/>
    <n v="10.75"/>
    <n v="10.75"/>
    <s v="N/A"/>
    <s v="N/A"/>
    <s v="N/A"/>
    <s v="7:45am-6:30pm"/>
    <s v="7:45am-6:30pm"/>
    <s v="7:45am-6:30pm"/>
    <s v="7:45am-6:30pm"/>
    <s v="Closed"/>
    <s v="closed"/>
    <s v="closed"/>
    <s v="No"/>
    <m/>
    <m/>
    <m/>
    <m/>
    <s v="Yes"/>
    <s v="Yes"/>
    <n v="41"/>
    <m/>
    <n v="43"/>
    <s v="Closed"/>
    <s v="Closed"/>
    <s v="Yes"/>
    <n v="1"/>
    <n v="141164"/>
    <s v="Fall "/>
    <m/>
    <s v="Yes"/>
    <m/>
    <m/>
    <m/>
    <m/>
    <m/>
    <m/>
    <m/>
    <m/>
    <m/>
    <m/>
    <m/>
    <m/>
    <m/>
    <m/>
    <m/>
    <s v="Yes"/>
    <m/>
    <m/>
    <m/>
    <s v="Donations from Faculty"/>
    <m/>
    <s v="Donations from Bookstore"/>
    <m/>
    <s v="Other"/>
    <s v="Student Equity Grant"/>
    <n v="5000"/>
    <m/>
    <n v="983.03499999999997"/>
    <x v="1"/>
    <s v="Small"/>
  </r>
  <r>
    <s v="Siskiyous CCD"/>
    <x v="47"/>
    <s v="181"/>
    <s v="Single College District"/>
    <n v="20180"/>
    <x v="12"/>
    <n v="2038.75"/>
    <n v="11000"/>
    <n v="0"/>
    <m/>
    <n v="1"/>
    <n v="1"/>
    <m/>
    <m/>
    <m/>
    <m/>
    <m/>
    <n v="138"/>
    <m/>
    <m/>
    <m/>
    <m/>
    <m/>
    <m/>
    <m/>
    <m/>
    <m/>
    <m/>
    <n v="6138"/>
    <m/>
    <m/>
    <m/>
    <m/>
    <m/>
    <m/>
    <m/>
    <n v="989"/>
    <m/>
    <m/>
    <m/>
    <n v="7127"/>
    <m/>
    <m/>
    <m/>
    <m/>
    <m/>
    <m/>
    <m/>
    <m/>
    <m/>
    <m/>
    <m/>
    <m/>
    <m/>
    <n v="3188"/>
    <m/>
    <m/>
    <m/>
    <m/>
    <m/>
    <m/>
    <m/>
    <m/>
    <m/>
    <m/>
    <m/>
    <n v="3188"/>
    <m/>
    <m/>
    <m/>
    <m/>
    <m/>
    <m/>
    <m/>
    <m/>
    <m/>
    <m/>
    <n v="0"/>
    <m/>
    <m/>
    <m/>
    <m/>
    <m/>
    <m/>
    <m/>
    <m/>
    <m/>
    <m/>
    <m/>
    <m/>
    <m/>
    <m/>
    <m/>
    <m/>
    <m/>
    <m/>
    <m/>
    <m/>
    <m/>
    <m/>
    <m/>
    <m/>
    <m/>
    <m/>
    <m/>
    <m/>
    <m/>
    <m/>
    <m/>
    <m/>
    <m/>
    <m/>
    <n v="0"/>
    <n v="1000"/>
    <m/>
    <m/>
    <m/>
    <m/>
    <m/>
    <m/>
    <m/>
    <n v="5592"/>
    <m/>
    <m/>
    <m/>
    <n v="6592"/>
    <n v="406"/>
    <m/>
    <m/>
    <m/>
    <m/>
    <m/>
    <m/>
    <m/>
    <m/>
    <m/>
    <m/>
    <m/>
    <n v="406"/>
    <m/>
    <m/>
    <m/>
    <m/>
    <m/>
    <m/>
    <m/>
    <m/>
    <m/>
    <m/>
    <m/>
    <n v="0.35"/>
    <n v="0.65"/>
    <m/>
    <m/>
    <m/>
    <m/>
    <m/>
    <m/>
    <m/>
    <m/>
    <m/>
    <m/>
    <m/>
    <m/>
    <m/>
    <n v="0"/>
    <m/>
    <m/>
    <m/>
    <m/>
    <m/>
    <m/>
    <m/>
    <m/>
    <m/>
    <n v="0"/>
    <m/>
    <m/>
    <m/>
    <m/>
    <m/>
    <m/>
    <m/>
    <m/>
    <m/>
    <n v="0"/>
    <m/>
    <m/>
    <m/>
    <m/>
    <m/>
    <m/>
    <m/>
    <m/>
    <m/>
    <m/>
    <n v="0"/>
    <n v="10315"/>
    <n v="0"/>
    <n v="10315"/>
    <s v="Department chair (Faculty position)"/>
    <m/>
    <s v="M.L.I.S."/>
    <s v="yes"/>
    <s v="None"/>
    <m/>
    <m/>
    <m/>
    <m/>
    <s v=""/>
    <n v="309"/>
    <n v="5351"/>
    <n v="21378"/>
    <n v="40"/>
    <m/>
    <n v="38125"/>
    <n v="0"/>
    <n v="12"/>
    <n v="1"/>
    <m/>
    <m/>
    <m/>
    <m/>
    <m/>
    <m/>
    <m/>
    <s v="Yes"/>
    <s v="EBSCO"/>
    <n v="1"/>
    <m/>
    <n v="2"/>
    <m/>
    <m/>
    <m/>
    <n v="2"/>
    <n v="0"/>
    <n v="9"/>
    <n v="2"/>
    <n v="1"/>
    <n v="1"/>
    <m/>
    <n v="3"/>
    <n v="2"/>
    <m/>
    <m/>
    <m/>
    <n v="467"/>
    <s v="Actual"/>
    <n v="1845"/>
    <n v="1386"/>
    <m/>
    <n v="62"/>
    <n v="20"/>
    <m/>
    <n v="3185"/>
    <n v="584"/>
    <s v="cameras "/>
    <n v="7549"/>
    <m/>
    <m/>
    <m/>
    <n v="199"/>
    <n v="44"/>
    <m/>
    <m/>
    <m/>
    <m/>
    <m/>
    <m/>
    <m/>
    <m/>
    <m/>
    <m/>
    <m/>
    <m/>
    <m/>
    <m/>
    <m/>
    <n v="3"/>
    <n v="25"/>
    <n v="0"/>
    <n v="25"/>
    <m/>
    <m/>
    <n v="919"/>
    <m/>
    <m/>
    <m/>
    <m/>
    <m/>
    <m/>
    <n v="0"/>
    <n v="0"/>
    <n v="0"/>
    <m/>
    <m/>
    <m/>
    <m/>
    <m/>
    <n v="154"/>
    <n v="144"/>
    <n v="176"/>
    <n v="135"/>
    <n v="104"/>
    <n v="0"/>
    <n v="0"/>
    <s v="8:00 am - 7:00 pm"/>
    <s v="8:00 am - 5:00 pm"/>
    <s v="8:00 am - 7:00 pm"/>
    <s v="8:00 am - 5:00 pm"/>
    <s v="8:00 am - 4:00 pm"/>
    <m/>
    <m/>
    <s v="Yes"/>
    <n v="0"/>
    <n v="0"/>
    <n v="0"/>
    <n v="36"/>
    <n v="0"/>
    <n v="0"/>
    <n v="0"/>
    <m/>
    <m/>
    <m/>
    <s v="8:00 am - 5:00 pm"/>
    <m/>
    <m/>
    <m/>
    <n v="90"/>
    <n v="0"/>
    <n v="81"/>
    <n v="0"/>
    <n v="0"/>
    <n v="0"/>
    <n v="0"/>
    <s v="8:00 am - 5:00 pm"/>
    <m/>
    <s v="8:00 am - 5:00 pm"/>
    <m/>
    <m/>
    <m/>
    <m/>
    <s v="No"/>
    <m/>
    <m/>
    <m/>
    <m/>
    <s v="No"/>
    <s v="No"/>
    <n v="9"/>
    <m/>
    <n v="18"/>
    <n v="0"/>
    <n v="0"/>
    <s v="No"/>
    <m/>
    <n v="17877"/>
    <s v="Fall "/>
    <m/>
    <s v="No"/>
    <m/>
    <m/>
    <m/>
    <m/>
    <m/>
    <m/>
    <m/>
    <m/>
    <m/>
    <m/>
    <m/>
    <m/>
    <m/>
    <m/>
    <m/>
    <s v="Yes"/>
    <s v="General Library Book Budget"/>
    <m/>
    <m/>
    <s v="Donations from Faculty"/>
    <m/>
    <m/>
    <m/>
    <s v="Other"/>
    <s v="donations from students"/>
    <n v="3979"/>
    <m/>
    <n v="1019.375"/>
    <x v="1"/>
    <s v="Small"/>
  </r>
  <r>
    <s v="Rancho Santiago CCD"/>
    <x v="109"/>
    <s v="873"/>
    <s v="Multi-College District"/>
    <n v="20180"/>
    <x v="12"/>
    <n v="8959.7199999999993"/>
    <n v="30000"/>
    <n v="1"/>
    <m/>
    <n v="13"/>
    <n v="0"/>
    <m/>
    <m/>
    <m/>
    <m/>
    <m/>
    <n v="540"/>
    <m/>
    <m/>
    <m/>
    <m/>
    <m/>
    <m/>
    <m/>
    <m/>
    <m/>
    <m/>
    <n v="6644"/>
    <m/>
    <m/>
    <m/>
    <m/>
    <m/>
    <m/>
    <m/>
    <m/>
    <n v="51690"/>
    <n v="419"/>
    <s v="Auxiliary Fund"/>
    <n v="58753"/>
    <m/>
    <m/>
    <m/>
    <m/>
    <m/>
    <m/>
    <m/>
    <m/>
    <m/>
    <m/>
    <m/>
    <m/>
    <m/>
    <n v="0"/>
    <m/>
    <m/>
    <n v="0"/>
    <n v="0"/>
    <m/>
    <m/>
    <n v="0"/>
    <n v="0"/>
    <n v="3075"/>
    <n v="150"/>
    <s v="Auxiliary Fund"/>
    <n v="3225"/>
    <m/>
    <m/>
    <m/>
    <m/>
    <m/>
    <m/>
    <m/>
    <m/>
    <m/>
    <m/>
    <n v="0"/>
    <m/>
    <m/>
    <m/>
    <m/>
    <m/>
    <m/>
    <m/>
    <m/>
    <m/>
    <m/>
    <m/>
    <m/>
    <m/>
    <m/>
    <m/>
    <m/>
    <m/>
    <m/>
    <m/>
    <m/>
    <m/>
    <m/>
    <m/>
    <m/>
    <m/>
    <m/>
    <m/>
    <m/>
    <m/>
    <m/>
    <m/>
    <m/>
    <m/>
    <m/>
    <n v="0"/>
    <n v="0"/>
    <m/>
    <m/>
    <n v="0"/>
    <n v="0"/>
    <m/>
    <n v="0"/>
    <n v="0"/>
    <n v="0"/>
    <m/>
    <n v="8111"/>
    <s v="Auxiliary  Fund"/>
    <n v="8111"/>
    <n v="0"/>
    <m/>
    <m/>
    <n v="0"/>
    <n v="0"/>
    <m/>
    <n v="0"/>
    <n v="0"/>
    <n v="4515"/>
    <m/>
    <n v="6450"/>
    <s v="Auxiliary Fund"/>
    <n v="10965"/>
    <m/>
    <m/>
    <m/>
    <m/>
    <m/>
    <m/>
    <m/>
    <m/>
    <m/>
    <m/>
    <m/>
    <n v="0.5"/>
    <n v="0.88"/>
    <m/>
    <m/>
    <m/>
    <m/>
    <m/>
    <m/>
    <m/>
    <m/>
    <m/>
    <m/>
    <m/>
    <m/>
    <m/>
    <n v="0"/>
    <m/>
    <m/>
    <m/>
    <m/>
    <m/>
    <m/>
    <m/>
    <m/>
    <m/>
    <n v="0"/>
    <m/>
    <m/>
    <m/>
    <m/>
    <m/>
    <m/>
    <m/>
    <m/>
    <m/>
    <n v="0"/>
    <m/>
    <m/>
    <m/>
    <m/>
    <m/>
    <m/>
    <m/>
    <m/>
    <m/>
    <m/>
    <n v="0"/>
    <n v="61978"/>
    <n v="0"/>
    <n v="61978"/>
    <s v="Dean or other administrator"/>
    <m/>
    <s v="M.A."/>
    <s v="no"/>
    <m/>
    <s v="Release time"/>
    <m/>
    <n v="3"/>
    <m/>
    <s v=""/>
    <n v="1945"/>
    <n v="5605"/>
    <n v="14204"/>
    <n v="21"/>
    <m/>
    <n v="39491"/>
    <n v="2"/>
    <n v="578"/>
    <n v="164"/>
    <m/>
    <m/>
    <m/>
    <m/>
    <m/>
    <m/>
    <m/>
    <s v="No"/>
    <m/>
    <n v="6"/>
    <n v="0"/>
    <n v="4"/>
    <n v="0"/>
    <n v="1"/>
    <n v="0"/>
    <n v="4"/>
    <n v="1"/>
    <n v="2"/>
    <n v="4.4749999999999996"/>
    <n v="6"/>
    <n v="0"/>
    <m/>
    <n v="10.475"/>
    <n v="4.4749999999999996"/>
    <m/>
    <m/>
    <m/>
    <n v="3241"/>
    <s v="Actual"/>
    <n v="2283"/>
    <n v="7166"/>
    <n v="5805"/>
    <n v="1671"/>
    <n v="41"/>
    <m/>
    <n v="2560"/>
    <n v="5189"/>
    <s v="Study rooms"/>
    <n v="27956"/>
    <m/>
    <m/>
    <m/>
    <n v="25"/>
    <n v="24"/>
    <m/>
    <m/>
    <m/>
    <m/>
    <m/>
    <m/>
    <m/>
    <m/>
    <m/>
    <m/>
    <m/>
    <m/>
    <m/>
    <m/>
    <m/>
    <n v="0"/>
    <n v="6"/>
    <n v="128"/>
    <n v="0"/>
    <m/>
    <m/>
    <n v="1513"/>
    <m/>
    <m/>
    <m/>
    <m/>
    <m/>
    <m/>
    <n v="1"/>
    <n v="1"/>
    <n v="14"/>
    <m/>
    <m/>
    <m/>
    <m/>
    <m/>
    <n v="12"/>
    <n v="13.5"/>
    <n v="12"/>
    <n v="12"/>
    <n v="0"/>
    <n v="0"/>
    <n v="0"/>
    <s v="7:30 am-7:30 pm"/>
    <s v="7:30 am-9:00 pm"/>
    <s v="7:30 am-7:30 pm"/>
    <s v="7:30 am-7:30 pm"/>
    <n v="0"/>
    <n v="0"/>
    <n v="0"/>
    <s v="Yes"/>
    <n v="10"/>
    <n v="10"/>
    <n v="10"/>
    <n v="10"/>
    <n v="0"/>
    <n v="0"/>
    <n v="0"/>
    <s v="7:30 am-5:30 pm"/>
    <s v="7:30 am-5:30 pm"/>
    <s v="7:30 am-5:30 pm"/>
    <s v="7:30 am-5:30 pm"/>
    <n v="0"/>
    <n v="0"/>
    <n v="0"/>
    <n v="12"/>
    <n v="12"/>
    <n v="12"/>
    <n v="12"/>
    <n v="0"/>
    <n v="0"/>
    <n v="0"/>
    <s v="7:30 am-7:30 pm"/>
    <s v="7:30 am-7:30 pm"/>
    <s v="7:30 am-7:30 pm"/>
    <s v="7:30 am-7:30 pm"/>
    <n v="0"/>
    <n v="0"/>
    <n v="0"/>
    <s v="No"/>
    <m/>
    <m/>
    <m/>
    <m/>
    <s v="Yes"/>
    <s v="Yes"/>
    <n v="40"/>
    <m/>
    <n v="48"/>
    <n v="0"/>
    <n v="0"/>
    <s v="No"/>
    <m/>
    <n v="179790"/>
    <s v="Spring"/>
    <m/>
    <s v="Yes"/>
    <m/>
    <m/>
    <m/>
    <m/>
    <m/>
    <m/>
    <m/>
    <m/>
    <m/>
    <m/>
    <m/>
    <m/>
    <m/>
    <m/>
    <m/>
    <s v="Yes"/>
    <m/>
    <m/>
    <m/>
    <s v="Donations from Faculty"/>
    <s v="Donations from Publisher"/>
    <s v="Donations from Bookstore"/>
    <m/>
    <s v="Other"/>
    <s v="Auxiliary Fund"/>
    <n v="5343"/>
    <m/>
    <n v="2002.1720670391062"/>
    <x v="0"/>
    <s v="Small"/>
  </r>
  <r>
    <s v="Chabot-Las Positas CCD"/>
    <x v="28"/>
    <s v="481"/>
    <s v="Multi-College District"/>
    <n v="20180"/>
    <x v="12"/>
    <n v="7036.53"/>
    <n v="17983"/>
    <n v="2"/>
    <m/>
    <n v="11"/>
    <n v="2"/>
    <m/>
    <m/>
    <m/>
    <m/>
    <m/>
    <n v="417"/>
    <m/>
    <m/>
    <m/>
    <m/>
    <m/>
    <m/>
    <m/>
    <m/>
    <m/>
    <m/>
    <n v="7809"/>
    <m/>
    <m/>
    <m/>
    <m/>
    <m/>
    <m/>
    <n v="5006"/>
    <m/>
    <m/>
    <n v="49670"/>
    <s v="Bond: Measure A funds"/>
    <n v="62485"/>
    <m/>
    <m/>
    <m/>
    <m/>
    <m/>
    <m/>
    <m/>
    <m/>
    <m/>
    <m/>
    <m/>
    <m/>
    <m/>
    <n v="612"/>
    <m/>
    <m/>
    <m/>
    <m/>
    <m/>
    <m/>
    <m/>
    <m/>
    <m/>
    <n v="4458"/>
    <s v="Bond: Measure A funds"/>
    <n v="5070"/>
    <m/>
    <m/>
    <m/>
    <m/>
    <m/>
    <m/>
    <m/>
    <m/>
    <m/>
    <m/>
    <n v="0"/>
    <m/>
    <m/>
    <m/>
    <m/>
    <m/>
    <m/>
    <m/>
    <m/>
    <m/>
    <m/>
    <m/>
    <m/>
    <m/>
    <m/>
    <m/>
    <m/>
    <m/>
    <m/>
    <m/>
    <m/>
    <m/>
    <m/>
    <m/>
    <m/>
    <m/>
    <m/>
    <m/>
    <m/>
    <m/>
    <m/>
    <m/>
    <m/>
    <m/>
    <m/>
    <n v="0"/>
    <m/>
    <m/>
    <m/>
    <m/>
    <m/>
    <m/>
    <m/>
    <m/>
    <m/>
    <m/>
    <n v="19830"/>
    <s v="Bond: Measure A funds"/>
    <n v="19830"/>
    <n v="574"/>
    <m/>
    <m/>
    <m/>
    <m/>
    <m/>
    <m/>
    <m/>
    <m/>
    <m/>
    <n v="3483"/>
    <s v="Bond: Measure A funds"/>
    <n v="4057"/>
    <m/>
    <m/>
    <m/>
    <m/>
    <m/>
    <m/>
    <m/>
    <m/>
    <m/>
    <m/>
    <m/>
    <n v="0.17"/>
    <n v="0.57999999999999996"/>
    <m/>
    <m/>
    <m/>
    <m/>
    <m/>
    <m/>
    <m/>
    <m/>
    <m/>
    <m/>
    <m/>
    <m/>
    <m/>
    <n v="0"/>
    <m/>
    <m/>
    <m/>
    <m/>
    <m/>
    <m/>
    <m/>
    <m/>
    <m/>
    <n v="0"/>
    <m/>
    <m/>
    <m/>
    <m/>
    <m/>
    <m/>
    <m/>
    <m/>
    <m/>
    <n v="0"/>
    <m/>
    <m/>
    <m/>
    <m/>
    <m/>
    <m/>
    <m/>
    <m/>
    <m/>
    <m/>
    <n v="0"/>
    <n v="67555"/>
    <n v="0"/>
    <n v="67555"/>
    <s v="Department chair (Faculty position)"/>
    <m/>
    <s v="Ph. D."/>
    <s v="yes"/>
    <m/>
    <s v="Release time"/>
    <m/>
    <n v="27"/>
    <m/>
    <s v=""/>
    <n v="1149"/>
    <n v="5851"/>
    <n v="182663"/>
    <n v="44"/>
    <m/>
    <n v="25499"/>
    <n v="0"/>
    <n v="60"/>
    <n v="894"/>
    <m/>
    <m/>
    <m/>
    <m/>
    <m/>
    <m/>
    <m/>
    <s v="No"/>
    <m/>
    <n v="4"/>
    <n v="5"/>
    <n v="4"/>
    <m/>
    <m/>
    <m/>
    <n v="4"/>
    <n v="0"/>
    <n v="7"/>
    <m/>
    <n v="0.91"/>
    <n v="1"/>
    <m/>
    <n v="0.91"/>
    <n v="0"/>
    <m/>
    <m/>
    <m/>
    <n v="2828"/>
    <s v="Estimate"/>
    <n v="2906"/>
    <n v="7569"/>
    <n v="2261"/>
    <n v="998"/>
    <n v="234"/>
    <m/>
    <n v="3007"/>
    <n v="12918"/>
    <s v="Study rooms, markers, flash drives, cords and charging cables, head phones"/>
    <n v="32721"/>
    <m/>
    <m/>
    <m/>
    <n v="0"/>
    <n v="0"/>
    <m/>
    <m/>
    <m/>
    <m/>
    <m/>
    <m/>
    <m/>
    <m/>
    <m/>
    <m/>
    <m/>
    <m/>
    <m/>
    <m/>
    <m/>
    <n v="215"/>
    <m/>
    <n v="156"/>
    <n v="108"/>
    <m/>
    <m/>
    <n v="8913"/>
    <m/>
    <m/>
    <m/>
    <m/>
    <m/>
    <m/>
    <n v="4"/>
    <n v="5"/>
    <n v="57"/>
    <m/>
    <m/>
    <m/>
    <m/>
    <m/>
    <n v="13"/>
    <n v="13"/>
    <n v="13"/>
    <n v="13"/>
    <n v="6"/>
    <n v="0"/>
    <n v="0"/>
    <s v="8 am-9 pm"/>
    <s v="8 am-9 pm"/>
    <s v="8 am-9 pm"/>
    <s v="8 am-9 pm"/>
    <s v="8 am-2pm"/>
    <s v="closed"/>
    <s v="Closed"/>
    <s v="No"/>
    <m/>
    <m/>
    <m/>
    <m/>
    <m/>
    <m/>
    <m/>
    <m/>
    <m/>
    <m/>
    <m/>
    <m/>
    <m/>
    <m/>
    <n v="8"/>
    <n v="8"/>
    <n v="8"/>
    <n v="8"/>
    <n v="0"/>
    <n v="0"/>
    <n v="0"/>
    <s v="10am-6 pm"/>
    <s v="10am-6 pm"/>
    <s v="10am-6 pm"/>
    <s v="10am-6 pm"/>
    <m/>
    <s v="none"/>
    <s v="none"/>
    <s v="No"/>
    <m/>
    <m/>
    <m/>
    <m/>
    <s v="Yes"/>
    <s v="Yes"/>
    <n v="0"/>
    <s v="No"/>
    <n v="32"/>
    <n v="0"/>
    <n v="0"/>
    <s v="No"/>
    <m/>
    <n v="29205"/>
    <s v="Spring"/>
    <m/>
    <s v="No"/>
    <m/>
    <m/>
    <m/>
    <m/>
    <m/>
    <m/>
    <m/>
    <m/>
    <m/>
    <m/>
    <m/>
    <m/>
    <m/>
    <m/>
    <m/>
    <s v="Yes"/>
    <m/>
    <m/>
    <m/>
    <m/>
    <m/>
    <m/>
    <m/>
    <s v="Other"/>
    <s v="Bond, Measure A funds"/>
    <n v="7000"/>
    <m/>
    <e v="#DIV/0!"/>
    <x v="0"/>
    <s v="Small"/>
  </r>
  <r>
    <s v="Riverside CCD"/>
    <x v="67"/>
    <s v="961"/>
    <s v="Multi-College District"/>
    <n v="20180"/>
    <x v="12"/>
    <n v="16962.02"/>
    <n v="81836"/>
    <n v="0"/>
    <m/>
    <n v="18"/>
    <n v="2"/>
    <m/>
    <m/>
    <m/>
    <m/>
    <m/>
    <n v="1296"/>
    <m/>
    <m/>
    <m/>
    <m/>
    <m/>
    <m/>
    <m/>
    <m/>
    <m/>
    <m/>
    <n v="7947"/>
    <m/>
    <m/>
    <m/>
    <m/>
    <m/>
    <m/>
    <m/>
    <m/>
    <m/>
    <m/>
    <m/>
    <n v="7947"/>
    <m/>
    <m/>
    <m/>
    <m/>
    <m/>
    <m/>
    <m/>
    <m/>
    <m/>
    <m/>
    <m/>
    <m/>
    <m/>
    <m/>
    <m/>
    <m/>
    <m/>
    <m/>
    <m/>
    <m/>
    <m/>
    <m/>
    <n v="30219"/>
    <m/>
    <m/>
    <n v="30219"/>
    <m/>
    <m/>
    <m/>
    <m/>
    <m/>
    <m/>
    <m/>
    <m/>
    <m/>
    <m/>
    <n v="0"/>
    <m/>
    <m/>
    <m/>
    <m/>
    <m/>
    <m/>
    <m/>
    <m/>
    <m/>
    <m/>
    <m/>
    <m/>
    <m/>
    <m/>
    <m/>
    <m/>
    <m/>
    <m/>
    <m/>
    <m/>
    <m/>
    <m/>
    <m/>
    <m/>
    <m/>
    <m/>
    <m/>
    <m/>
    <m/>
    <m/>
    <m/>
    <m/>
    <m/>
    <m/>
    <n v="0"/>
    <m/>
    <m/>
    <m/>
    <m/>
    <m/>
    <m/>
    <m/>
    <n v="9486"/>
    <m/>
    <m/>
    <m/>
    <m/>
    <n v="9486"/>
    <n v="6590"/>
    <m/>
    <m/>
    <m/>
    <m/>
    <m/>
    <m/>
    <m/>
    <m/>
    <m/>
    <m/>
    <m/>
    <n v="6590"/>
    <m/>
    <m/>
    <m/>
    <m/>
    <m/>
    <m/>
    <m/>
    <m/>
    <m/>
    <m/>
    <m/>
    <n v="0.68"/>
    <n v="0.9"/>
    <m/>
    <m/>
    <m/>
    <m/>
    <m/>
    <m/>
    <m/>
    <m/>
    <m/>
    <m/>
    <m/>
    <m/>
    <m/>
    <n v="0"/>
    <m/>
    <m/>
    <m/>
    <m/>
    <m/>
    <m/>
    <m/>
    <m/>
    <m/>
    <n v="0"/>
    <m/>
    <m/>
    <m/>
    <m/>
    <m/>
    <m/>
    <m/>
    <m/>
    <m/>
    <n v="0"/>
    <m/>
    <m/>
    <m/>
    <m/>
    <m/>
    <m/>
    <m/>
    <m/>
    <m/>
    <m/>
    <n v="0"/>
    <n v="38166"/>
    <n v="0"/>
    <n v="38166"/>
    <s v="Dean or other administrator"/>
    <m/>
    <s v="Ph. D."/>
    <s v="no"/>
    <m/>
    <s v="Release time"/>
    <s v="Stipend"/>
    <n v="0.3"/>
    <s v="$400.00/month"/>
    <s v=""/>
    <n v="2212"/>
    <n v="9806"/>
    <n v="44391"/>
    <m/>
    <m/>
    <n v="95602"/>
    <m/>
    <n v="614"/>
    <n v="2"/>
    <m/>
    <m/>
    <m/>
    <m/>
    <m/>
    <m/>
    <m/>
    <s v="No"/>
    <m/>
    <n v="6"/>
    <n v="4"/>
    <n v="4"/>
    <n v="1"/>
    <n v="2"/>
    <n v="0"/>
    <n v="5"/>
    <n v="2"/>
    <n v="14"/>
    <n v="5.75"/>
    <n v="7.3"/>
    <n v="6"/>
    <m/>
    <n v="13.05"/>
    <n v="5.75"/>
    <m/>
    <m/>
    <m/>
    <n v="3599"/>
    <s v="Actual"/>
    <n v="20479"/>
    <n v="36965"/>
    <n v="3941"/>
    <n v="1437"/>
    <m/>
    <m/>
    <m/>
    <n v="48907"/>
    <s v="Study room keys, whiteboard pens, laptops, calculators, scissors"/>
    <n v="115328"/>
    <m/>
    <m/>
    <m/>
    <n v="601"/>
    <n v="21"/>
    <m/>
    <m/>
    <m/>
    <m/>
    <m/>
    <m/>
    <m/>
    <m/>
    <m/>
    <m/>
    <m/>
    <m/>
    <m/>
    <m/>
    <m/>
    <n v="179"/>
    <m/>
    <m/>
    <m/>
    <m/>
    <m/>
    <n v="5370"/>
    <m/>
    <m/>
    <m/>
    <m/>
    <m/>
    <m/>
    <n v="1"/>
    <n v="11"/>
    <n v="228"/>
    <m/>
    <m/>
    <m/>
    <m/>
    <m/>
    <n v="12.5"/>
    <n v="12.5"/>
    <n v="12.5"/>
    <n v="12.5"/>
    <n v="8.5"/>
    <n v="5"/>
    <m/>
    <s v="7:30 - 8:00"/>
    <s v="7:30 - 8:00"/>
    <s v="7:30 - 8:00"/>
    <s v="7:30 - 8:00"/>
    <s v="7:30 - 4:00"/>
    <s v="11:00 - 4:00"/>
    <m/>
    <s v="Yes"/>
    <n v="10"/>
    <n v="10"/>
    <n v="10"/>
    <n v="10"/>
    <m/>
    <m/>
    <m/>
    <s v="8:00 - 6:00"/>
    <s v="8:00 - 6:00"/>
    <s v="8:00 - 6:00"/>
    <s v="8:00 - 6:00"/>
    <m/>
    <m/>
    <m/>
    <n v="10"/>
    <n v="10"/>
    <n v="10"/>
    <n v="10"/>
    <m/>
    <m/>
    <m/>
    <s v="8:00 - 6:00"/>
    <s v="8:00 - 6:00"/>
    <s v="8:00 - 6:00"/>
    <s v="8:00 - 6:00"/>
    <m/>
    <m/>
    <m/>
    <s v="No"/>
    <m/>
    <m/>
    <m/>
    <m/>
    <s v="Yes"/>
    <s v="No"/>
    <n v="40"/>
    <m/>
    <n v="40"/>
    <m/>
    <m/>
    <s v="No"/>
    <m/>
    <n v="525771"/>
    <s v="Fall "/>
    <m/>
    <s v="No"/>
    <m/>
    <m/>
    <m/>
    <m/>
    <m/>
    <m/>
    <m/>
    <m/>
    <m/>
    <m/>
    <m/>
    <m/>
    <m/>
    <m/>
    <m/>
    <s v="Yes"/>
    <m/>
    <m/>
    <m/>
    <s v="Donations from Faculty"/>
    <m/>
    <s v="Donations from Bookstore"/>
    <m/>
    <s v="Other"/>
    <s v="Student Equity/Support Programs: Athletics, La Casa, TRIO, Ujima"/>
    <m/>
    <m/>
    <n v="2949.9165217391305"/>
    <x v="2"/>
    <s v="Medium"/>
  </r>
  <r>
    <s v="San Luis Obispo CCD"/>
    <x v="78"/>
    <s v="641"/>
    <s v="Single College District"/>
    <n v="20180"/>
    <x v="12"/>
    <n v="7516.44"/>
    <n v="22955"/>
    <n v="1"/>
    <m/>
    <n v="19"/>
    <n v="1"/>
    <m/>
    <m/>
    <m/>
    <m/>
    <m/>
    <n v="514"/>
    <m/>
    <m/>
    <m/>
    <m/>
    <m/>
    <m/>
    <m/>
    <m/>
    <m/>
    <m/>
    <n v="8271"/>
    <m/>
    <m/>
    <m/>
    <m/>
    <m/>
    <m/>
    <m/>
    <m/>
    <m/>
    <n v="22559"/>
    <s v="FOL, Foundation"/>
    <n v="30830"/>
    <m/>
    <m/>
    <m/>
    <m/>
    <m/>
    <m/>
    <m/>
    <m/>
    <m/>
    <m/>
    <m/>
    <m/>
    <m/>
    <n v="13869"/>
    <m/>
    <m/>
    <m/>
    <m/>
    <m/>
    <m/>
    <m/>
    <m/>
    <m/>
    <m/>
    <m/>
    <n v="13869"/>
    <m/>
    <m/>
    <m/>
    <m/>
    <m/>
    <m/>
    <m/>
    <m/>
    <m/>
    <m/>
    <n v="0"/>
    <m/>
    <m/>
    <m/>
    <m/>
    <m/>
    <m/>
    <m/>
    <m/>
    <m/>
    <m/>
    <m/>
    <m/>
    <m/>
    <m/>
    <m/>
    <m/>
    <m/>
    <m/>
    <m/>
    <m/>
    <m/>
    <m/>
    <m/>
    <m/>
    <m/>
    <m/>
    <m/>
    <m/>
    <m/>
    <m/>
    <m/>
    <m/>
    <m/>
    <m/>
    <n v="0"/>
    <n v="8541"/>
    <m/>
    <m/>
    <m/>
    <m/>
    <m/>
    <m/>
    <m/>
    <m/>
    <m/>
    <m/>
    <m/>
    <n v="8541"/>
    <n v="530"/>
    <m/>
    <m/>
    <m/>
    <m/>
    <m/>
    <m/>
    <m/>
    <m/>
    <m/>
    <n v="182"/>
    <s v="FOL"/>
    <n v="712"/>
    <m/>
    <m/>
    <m/>
    <m/>
    <m/>
    <m/>
    <m/>
    <m/>
    <m/>
    <m/>
    <m/>
    <n v="0.75"/>
    <n v="0.91"/>
    <m/>
    <m/>
    <m/>
    <m/>
    <m/>
    <m/>
    <m/>
    <m/>
    <m/>
    <m/>
    <m/>
    <m/>
    <m/>
    <n v="0"/>
    <m/>
    <m/>
    <m/>
    <m/>
    <m/>
    <m/>
    <m/>
    <m/>
    <m/>
    <n v="0"/>
    <m/>
    <m/>
    <m/>
    <m/>
    <m/>
    <m/>
    <m/>
    <m/>
    <m/>
    <n v="0"/>
    <m/>
    <m/>
    <m/>
    <m/>
    <m/>
    <m/>
    <m/>
    <m/>
    <m/>
    <m/>
    <n v="0"/>
    <n v="44699"/>
    <n v="0"/>
    <n v="44699"/>
    <s v="Department chair (Faculty position)"/>
    <m/>
    <s v="M.L.S."/>
    <s v="yes"/>
    <m/>
    <s v="Release time"/>
    <s v="Stipend"/>
    <n v="0.3"/>
    <s v="Yearly/Varies"/>
    <s v=""/>
    <n v="1020"/>
    <n v="12"/>
    <m/>
    <n v="57"/>
    <m/>
    <n v="1020"/>
    <n v="50"/>
    <n v="9"/>
    <m/>
    <m/>
    <m/>
    <m/>
    <m/>
    <m/>
    <m/>
    <m/>
    <s v="No"/>
    <m/>
    <n v="3"/>
    <n v="10"/>
    <n v="4"/>
    <n v="1"/>
    <n v="0"/>
    <n v="1"/>
    <n v="5"/>
    <n v="1"/>
    <n v="9"/>
    <n v="6"/>
    <n v="5.8230000000000004"/>
    <n v="3"/>
    <m/>
    <n v="11.823"/>
    <n v="6"/>
    <m/>
    <m/>
    <m/>
    <n v="8024"/>
    <s v="Actual"/>
    <n v="4804"/>
    <n v="18097"/>
    <n v="2251"/>
    <n v="163"/>
    <m/>
    <m/>
    <n v="114"/>
    <m/>
    <m/>
    <n v="33453"/>
    <m/>
    <m/>
    <m/>
    <n v="101"/>
    <n v="101"/>
    <m/>
    <m/>
    <m/>
    <m/>
    <m/>
    <m/>
    <m/>
    <m/>
    <m/>
    <m/>
    <m/>
    <m/>
    <m/>
    <m/>
    <m/>
    <n v="58"/>
    <n v="10"/>
    <m/>
    <m/>
    <m/>
    <m/>
    <n v="1408"/>
    <m/>
    <m/>
    <m/>
    <m/>
    <m/>
    <m/>
    <n v="13"/>
    <n v="15"/>
    <n v="375"/>
    <m/>
    <m/>
    <m/>
    <m/>
    <m/>
    <n v="12.5"/>
    <n v="12.5"/>
    <n v="12.5"/>
    <n v="12.5"/>
    <n v="8.5"/>
    <m/>
    <m/>
    <s v="7:30am-8:00pm"/>
    <s v="7:30am-8:00pm"/>
    <s v="7:30am-8:00pm"/>
    <s v="7:30am-8:00pm"/>
    <s v="7:30am-4:00pm"/>
    <m/>
    <m/>
    <s v="No"/>
    <m/>
    <m/>
    <m/>
    <m/>
    <m/>
    <m/>
    <m/>
    <m/>
    <m/>
    <m/>
    <m/>
    <m/>
    <m/>
    <m/>
    <n v="10"/>
    <n v="10"/>
    <n v="10"/>
    <n v="10"/>
    <n v="8"/>
    <m/>
    <m/>
    <s v="8:00am-6:00pm"/>
    <s v="8:00am-6:00pm"/>
    <s v="8:00am-6:00pm"/>
    <s v="8:00am-6:00pm"/>
    <s v="8:00am-4:00pm"/>
    <m/>
    <m/>
    <s v="No"/>
    <m/>
    <m/>
    <m/>
    <m/>
    <s v="Yes"/>
    <s v="Yes"/>
    <m/>
    <m/>
    <n v="44"/>
    <m/>
    <m/>
    <s v="No"/>
    <m/>
    <n v="220222"/>
    <s v="Spring"/>
    <m/>
    <s v="No"/>
    <m/>
    <m/>
    <m/>
    <m/>
    <m/>
    <m/>
    <m/>
    <m/>
    <m/>
    <m/>
    <m/>
    <m/>
    <m/>
    <m/>
    <m/>
    <s v="Yes"/>
    <m/>
    <m/>
    <s v="College Foundation"/>
    <m/>
    <m/>
    <m/>
    <m/>
    <s v="Other"/>
    <s v="FOL"/>
    <n v="11926"/>
    <s v="Grant Outside of College"/>
    <n v="1252.74"/>
    <x v="0"/>
    <s v="Small"/>
  </r>
  <r>
    <s v="Gavilan CCD"/>
    <x v="9"/>
    <s v="441"/>
    <s v="Single College District"/>
    <n v="20180"/>
    <x v="12"/>
    <n v="4725.75"/>
    <n v="15500"/>
    <n v="0"/>
    <m/>
    <n v="0"/>
    <n v="0"/>
    <m/>
    <m/>
    <m/>
    <m/>
    <m/>
    <n v="309"/>
    <m/>
    <m/>
    <m/>
    <m/>
    <m/>
    <m/>
    <m/>
    <m/>
    <m/>
    <m/>
    <n v="8316"/>
    <m/>
    <m/>
    <m/>
    <m/>
    <m/>
    <m/>
    <m/>
    <m/>
    <n v="8359"/>
    <m/>
    <m/>
    <n v="16675"/>
    <m/>
    <m/>
    <m/>
    <m/>
    <m/>
    <m/>
    <m/>
    <m/>
    <m/>
    <m/>
    <m/>
    <m/>
    <m/>
    <n v="2931"/>
    <m/>
    <m/>
    <m/>
    <m/>
    <m/>
    <m/>
    <m/>
    <m/>
    <m/>
    <m/>
    <m/>
    <n v="2931"/>
    <m/>
    <m/>
    <m/>
    <m/>
    <m/>
    <m/>
    <m/>
    <m/>
    <m/>
    <m/>
    <n v="0"/>
    <m/>
    <m/>
    <m/>
    <m/>
    <m/>
    <m/>
    <m/>
    <m/>
    <m/>
    <m/>
    <m/>
    <m/>
    <m/>
    <m/>
    <m/>
    <m/>
    <m/>
    <m/>
    <m/>
    <m/>
    <m/>
    <m/>
    <m/>
    <m/>
    <m/>
    <m/>
    <m/>
    <m/>
    <m/>
    <m/>
    <m/>
    <m/>
    <m/>
    <m/>
    <n v="0"/>
    <m/>
    <m/>
    <m/>
    <m/>
    <m/>
    <m/>
    <m/>
    <m/>
    <n v="7067"/>
    <m/>
    <m/>
    <m/>
    <n v="7067"/>
    <m/>
    <m/>
    <m/>
    <m/>
    <m/>
    <m/>
    <m/>
    <m/>
    <n v="400"/>
    <m/>
    <m/>
    <m/>
    <n v="400"/>
    <m/>
    <m/>
    <m/>
    <m/>
    <m/>
    <m/>
    <m/>
    <m/>
    <m/>
    <m/>
    <m/>
    <n v="0.53"/>
    <n v="0.92"/>
    <m/>
    <m/>
    <m/>
    <m/>
    <m/>
    <m/>
    <m/>
    <m/>
    <m/>
    <m/>
    <m/>
    <m/>
    <m/>
    <n v="0"/>
    <m/>
    <m/>
    <m/>
    <m/>
    <m/>
    <m/>
    <m/>
    <m/>
    <m/>
    <n v="0"/>
    <m/>
    <m/>
    <m/>
    <m/>
    <m/>
    <m/>
    <m/>
    <m/>
    <m/>
    <n v="0"/>
    <m/>
    <m/>
    <m/>
    <m/>
    <m/>
    <m/>
    <m/>
    <m/>
    <m/>
    <m/>
    <n v="0"/>
    <n v="19606"/>
    <n v="0"/>
    <n v="19606"/>
    <s v="Department chair (Faculty position)"/>
    <m/>
    <s v="Ph. D."/>
    <s v="yes"/>
    <m/>
    <m/>
    <s v="Stipend"/>
    <m/>
    <s v="$1,500/semester"/>
    <s v=""/>
    <n v="336"/>
    <n v="2692"/>
    <n v="26280"/>
    <n v="54"/>
    <m/>
    <n v="55031"/>
    <n v="0"/>
    <n v="20"/>
    <n v="114"/>
    <m/>
    <m/>
    <m/>
    <m/>
    <m/>
    <m/>
    <m/>
    <s v="No"/>
    <m/>
    <n v="2"/>
    <n v="6"/>
    <n v="4"/>
    <m/>
    <m/>
    <m/>
    <n v="4"/>
    <n v="0"/>
    <n v="1"/>
    <n v="4"/>
    <n v="3.4"/>
    <n v="1"/>
    <m/>
    <n v="7.4"/>
    <n v="4"/>
    <m/>
    <m/>
    <m/>
    <n v="1538"/>
    <s v="Estimate"/>
    <n v="1340"/>
    <n v="1415"/>
    <n v="1356"/>
    <n v="30"/>
    <n v="42"/>
    <m/>
    <n v="213"/>
    <n v="0"/>
    <m/>
    <n v="5934"/>
    <m/>
    <m/>
    <m/>
    <n v="95"/>
    <n v="11"/>
    <m/>
    <m/>
    <m/>
    <m/>
    <m/>
    <m/>
    <m/>
    <m/>
    <m/>
    <m/>
    <m/>
    <m/>
    <m/>
    <m/>
    <m/>
    <n v="123"/>
    <n v="8"/>
    <n v="5"/>
    <n v="0"/>
    <m/>
    <m/>
    <n v="3006"/>
    <m/>
    <m/>
    <m/>
    <m/>
    <m/>
    <m/>
    <n v="2"/>
    <n v="3"/>
    <n v="37"/>
    <m/>
    <m/>
    <m/>
    <m/>
    <m/>
    <n v="12"/>
    <n v="12"/>
    <n v="12"/>
    <n v="12"/>
    <n v="7"/>
    <n v="0"/>
    <n v="0"/>
    <s v="8:00 am-8:00 pm"/>
    <s v="8:00 am-8:00 pm"/>
    <s v="8:00 am-8:00 pm"/>
    <s v="8:00 am-8:00 pm"/>
    <s v="8:00 am-3:00 pm"/>
    <m/>
    <m/>
    <s v="Yes"/>
    <n v="0"/>
    <n v="0"/>
    <n v="4"/>
    <n v="4"/>
    <n v="0"/>
    <n v="0"/>
    <n v="0"/>
    <m/>
    <m/>
    <s v="9:00 am-1:00 pm"/>
    <s v="11:00 am-3:00 pm"/>
    <m/>
    <m/>
    <m/>
    <n v="5"/>
    <n v="5"/>
    <n v="5"/>
    <n v="5"/>
    <n v="0"/>
    <n v="0"/>
    <n v="0"/>
    <s v="9:00 am-2:00 pm"/>
    <s v="9:00 am-2:00 pm"/>
    <s v="9:00 am-2:00 pm"/>
    <s v="9:00 am-2:00 pm"/>
    <m/>
    <m/>
    <m/>
    <s v="No"/>
    <m/>
    <m/>
    <m/>
    <m/>
    <s v="Yes"/>
    <s v="Yes"/>
    <n v="8"/>
    <m/>
    <n v="20"/>
    <n v="0"/>
    <n v="0"/>
    <s v="No"/>
    <m/>
    <n v="134218"/>
    <s v="Spring"/>
    <m/>
    <s v="No"/>
    <m/>
    <m/>
    <m/>
    <m/>
    <m/>
    <m/>
    <m/>
    <m/>
    <m/>
    <m/>
    <m/>
    <m/>
    <m/>
    <m/>
    <m/>
    <s v="Yes"/>
    <s v="General Library Book Budget"/>
    <m/>
    <m/>
    <m/>
    <m/>
    <m/>
    <m/>
    <m/>
    <m/>
    <n v="356"/>
    <m/>
    <n v="1181.4375"/>
    <x v="1"/>
    <s v="Small"/>
  </r>
  <r>
    <s v="Los Angeles CCD"/>
    <x v="42"/>
    <s v="744"/>
    <s v="Multi-College District"/>
    <n v="20180"/>
    <x v="12"/>
    <n v="13239.41"/>
    <n v="58929"/>
    <n v="1"/>
    <m/>
    <n v="8"/>
    <n v="1"/>
    <m/>
    <m/>
    <m/>
    <m/>
    <m/>
    <n v="1037"/>
    <m/>
    <m/>
    <m/>
    <m/>
    <m/>
    <m/>
    <m/>
    <m/>
    <m/>
    <m/>
    <n v="8660"/>
    <m/>
    <m/>
    <m/>
    <m/>
    <m/>
    <m/>
    <m/>
    <m/>
    <n v="56065"/>
    <m/>
    <m/>
    <n v="64725"/>
    <m/>
    <m/>
    <m/>
    <m/>
    <m/>
    <m/>
    <m/>
    <m/>
    <m/>
    <m/>
    <m/>
    <m/>
    <m/>
    <m/>
    <m/>
    <m/>
    <m/>
    <m/>
    <m/>
    <m/>
    <m/>
    <m/>
    <n v="6723"/>
    <m/>
    <m/>
    <n v="6723"/>
    <m/>
    <m/>
    <m/>
    <m/>
    <m/>
    <m/>
    <m/>
    <m/>
    <m/>
    <m/>
    <n v="0"/>
    <m/>
    <m/>
    <m/>
    <m/>
    <m/>
    <m/>
    <m/>
    <m/>
    <m/>
    <m/>
    <m/>
    <m/>
    <m/>
    <m/>
    <m/>
    <m/>
    <m/>
    <m/>
    <m/>
    <m/>
    <m/>
    <m/>
    <m/>
    <m/>
    <m/>
    <m/>
    <m/>
    <m/>
    <m/>
    <m/>
    <m/>
    <m/>
    <m/>
    <m/>
    <n v="0"/>
    <m/>
    <m/>
    <m/>
    <m/>
    <m/>
    <m/>
    <m/>
    <m/>
    <n v="7117"/>
    <m/>
    <m/>
    <m/>
    <n v="7117"/>
    <m/>
    <m/>
    <m/>
    <m/>
    <m/>
    <m/>
    <m/>
    <m/>
    <m/>
    <m/>
    <m/>
    <m/>
    <n v="0"/>
    <m/>
    <m/>
    <m/>
    <m/>
    <m/>
    <m/>
    <m/>
    <m/>
    <m/>
    <m/>
    <m/>
    <n v="0.76"/>
    <n v="0.9"/>
    <m/>
    <m/>
    <m/>
    <m/>
    <m/>
    <m/>
    <m/>
    <m/>
    <m/>
    <m/>
    <m/>
    <m/>
    <m/>
    <n v="0"/>
    <m/>
    <m/>
    <m/>
    <m/>
    <m/>
    <m/>
    <m/>
    <m/>
    <m/>
    <n v="0"/>
    <m/>
    <m/>
    <m/>
    <m/>
    <m/>
    <m/>
    <m/>
    <m/>
    <m/>
    <n v="0"/>
    <m/>
    <m/>
    <m/>
    <m/>
    <m/>
    <m/>
    <m/>
    <m/>
    <m/>
    <m/>
    <n v="0"/>
    <n v="71448"/>
    <n v="0"/>
    <n v="71448"/>
    <s v="Department chair (Faculty position)"/>
    <m/>
    <s v="M.L.I.S."/>
    <s v="yes"/>
    <m/>
    <s v="Release time"/>
    <s v="Stipend"/>
    <n v="0.5"/>
    <s v="$500/month supervisory pay"/>
    <s v=""/>
    <n v="1607"/>
    <n v="16"/>
    <n v="20462"/>
    <n v="34"/>
    <m/>
    <n v="73717"/>
    <m/>
    <m/>
    <m/>
    <m/>
    <m/>
    <m/>
    <m/>
    <m/>
    <m/>
    <m/>
    <s v="Yes"/>
    <s v="Kanopy"/>
    <n v="7"/>
    <n v="5"/>
    <n v="6"/>
    <n v="2"/>
    <n v="0"/>
    <n v="0"/>
    <n v="8"/>
    <n v="0"/>
    <n v="1"/>
    <n v="8"/>
    <n v="8"/>
    <n v="2"/>
    <m/>
    <n v="16"/>
    <n v="8"/>
    <m/>
    <m/>
    <m/>
    <n v="5822"/>
    <s v="Actual"/>
    <n v="10417"/>
    <n v="15861"/>
    <n v="2940"/>
    <n v="20"/>
    <n v="131"/>
    <m/>
    <n v="202"/>
    <m/>
    <m/>
    <n v="35393"/>
    <m/>
    <m/>
    <m/>
    <n v="120"/>
    <n v="80"/>
    <m/>
    <m/>
    <m/>
    <m/>
    <m/>
    <m/>
    <m/>
    <m/>
    <m/>
    <m/>
    <m/>
    <m/>
    <m/>
    <m/>
    <m/>
    <n v="336"/>
    <m/>
    <n v="31"/>
    <m/>
    <m/>
    <m/>
    <n v="4547"/>
    <m/>
    <m/>
    <m/>
    <m/>
    <m/>
    <m/>
    <n v="1"/>
    <n v="4"/>
    <n v="95"/>
    <m/>
    <m/>
    <m/>
    <m/>
    <m/>
    <n v="13"/>
    <n v="13"/>
    <n v="13"/>
    <n v="13"/>
    <n v="6.5"/>
    <n v="5"/>
    <m/>
    <s v="7:30am-8:30pm"/>
    <s v="7:30am-8:30pm"/>
    <s v="7:30am-8:30pm"/>
    <s v="7:30am-8:30pm"/>
    <s v="9:00am-3:30pm"/>
    <s v="10:30am-3:30pm"/>
    <m/>
    <s v="Yes"/>
    <n v="8"/>
    <n v="8"/>
    <n v="11"/>
    <n v="8"/>
    <m/>
    <m/>
    <m/>
    <s v="8:30am-4:40pm"/>
    <s v="8:30am-4:40pm"/>
    <s v="8:30am-7:30pm"/>
    <s v="8:30am-4:40pm"/>
    <m/>
    <m/>
    <m/>
    <n v="11"/>
    <n v="11"/>
    <n v="11"/>
    <n v="11"/>
    <m/>
    <m/>
    <m/>
    <s v="8:30am-7:30pm"/>
    <s v="8:30am-7:30pm"/>
    <s v="8:30am-7:30pm"/>
    <s v="8:30am-7:30pm"/>
    <m/>
    <m/>
    <m/>
    <s v="No"/>
    <m/>
    <m/>
    <m/>
    <m/>
    <s v="Yes"/>
    <s v="Yes"/>
    <n v="35"/>
    <m/>
    <n v="44"/>
    <m/>
    <m/>
    <s v="Yes"/>
    <n v="6"/>
    <n v="161883"/>
    <s v="Fall "/>
    <m/>
    <s v="No"/>
    <m/>
    <m/>
    <m/>
    <m/>
    <m/>
    <m/>
    <m/>
    <m/>
    <m/>
    <m/>
    <m/>
    <m/>
    <m/>
    <m/>
    <m/>
    <s v="Yes"/>
    <s v="General Library Book Budget"/>
    <m/>
    <m/>
    <s v="Donations from Faculty"/>
    <m/>
    <m/>
    <m/>
    <m/>
    <m/>
    <n v="2000"/>
    <m/>
    <n v="1654.92625"/>
    <x v="2"/>
    <s v="Medium"/>
  </r>
  <r>
    <s v="Los Angeles CCD"/>
    <x v="26"/>
    <s v="749"/>
    <s v="Multi-College District"/>
    <n v="20180"/>
    <x v="12"/>
    <n v="7735.3"/>
    <n v="31807"/>
    <n v="1"/>
    <m/>
    <n v="8"/>
    <n v="1"/>
    <m/>
    <m/>
    <m/>
    <m/>
    <m/>
    <n v="377"/>
    <m/>
    <m/>
    <m/>
    <m/>
    <m/>
    <m/>
    <m/>
    <m/>
    <m/>
    <m/>
    <n v="8737"/>
    <m/>
    <m/>
    <m/>
    <m/>
    <m/>
    <m/>
    <m/>
    <m/>
    <m/>
    <m/>
    <m/>
    <n v="8737"/>
    <m/>
    <m/>
    <m/>
    <m/>
    <m/>
    <m/>
    <m/>
    <m/>
    <m/>
    <m/>
    <m/>
    <m/>
    <m/>
    <m/>
    <m/>
    <m/>
    <m/>
    <m/>
    <m/>
    <m/>
    <m/>
    <m/>
    <m/>
    <m/>
    <m/>
    <n v="0"/>
    <m/>
    <m/>
    <m/>
    <m/>
    <m/>
    <m/>
    <m/>
    <m/>
    <m/>
    <m/>
    <n v="0"/>
    <m/>
    <m/>
    <m/>
    <m/>
    <m/>
    <m/>
    <m/>
    <m/>
    <m/>
    <m/>
    <m/>
    <m/>
    <m/>
    <m/>
    <m/>
    <m/>
    <m/>
    <m/>
    <m/>
    <m/>
    <m/>
    <m/>
    <m/>
    <m/>
    <m/>
    <m/>
    <m/>
    <m/>
    <m/>
    <m/>
    <m/>
    <m/>
    <m/>
    <m/>
    <n v="0"/>
    <m/>
    <m/>
    <m/>
    <m/>
    <m/>
    <m/>
    <m/>
    <m/>
    <m/>
    <m/>
    <m/>
    <m/>
    <n v="0"/>
    <m/>
    <m/>
    <m/>
    <m/>
    <m/>
    <m/>
    <m/>
    <m/>
    <n v="90909"/>
    <m/>
    <m/>
    <m/>
    <n v="90909"/>
    <m/>
    <m/>
    <m/>
    <m/>
    <m/>
    <m/>
    <m/>
    <m/>
    <m/>
    <m/>
    <m/>
    <n v="0.83"/>
    <n v="0.94"/>
    <m/>
    <m/>
    <m/>
    <m/>
    <m/>
    <m/>
    <m/>
    <m/>
    <m/>
    <m/>
    <m/>
    <m/>
    <m/>
    <n v="0"/>
    <m/>
    <m/>
    <m/>
    <m/>
    <m/>
    <m/>
    <m/>
    <m/>
    <m/>
    <n v="0"/>
    <m/>
    <m/>
    <m/>
    <m/>
    <m/>
    <m/>
    <m/>
    <m/>
    <m/>
    <n v="0"/>
    <m/>
    <m/>
    <m/>
    <m/>
    <m/>
    <m/>
    <m/>
    <m/>
    <m/>
    <m/>
    <n v="0"/>
    <n v="8737"/>
    <n v="0"/>
    <n v="8737"/>
    <s v="Department chair (Faculty position)"/>
    <m/>
    <s v="M.L.I.S."/>
    <s v="yes"/>
    <m/>
    <s v="Release time"/>
    <s v="Stipend"/>
    <n v="0.5"/>
    <s v="$508/month"/>
    <s v=""/>
    <n v="1035"/>
    <n v="2817"/>
    <m/>
    <m/>
    <m/>
    <m/>
    <m/>
    <n v="2817"/>
    <m/>
    <m/>
    <m/>
    <m/>
    <m/>
    <m/>
    <m/>
    <m/>
    <s v="No"/>
    <m/>
    <n v="3"/>
    <n v="4"/>
    <n v="4"/>
    <n v="4"/>
    <m/>
    <m/>
    <n v="8"/>
    <n v="0"/>
    <n v="3"/>
    <n v="4"/>
    <n v="4.0999999999999996"/>
    <n v="2"/>
    <m/>
    <n v="8.1"/>
    <n v="4"/>
    <m/>
    <m/>
    <m/>
    <n v="6350"/>
    <s v="Actual"/>
    <n v="1194"/>
    <n v="5911"/>
    <n v="1"/>
    <n v="1"/>
    <m/>
    <m/>
    <m/>
    <m/>
    <m/>
    <n v="13457"/>
    <m/>
    <m/>
    <m/>
    <n v="32"/>
    <n v="28"/>
    <m/>
    <m/>
    <m/>
    <m/>
    <m/>
    <m/>
    <m/>
    <m/>
    <m/>
    <m/>
    <m/>
    <m/>
    <m/>
    <m/>
    <m/>
    <n v="50"/>
    <n v="1"/>
    <n v="9"/>
    <m/>
    <m/>
    <m/>
    <m/>
    <m/>
    <m/>
    <m/>
    <m/>
    <m/>
    <m/>
    <n v="3"/>
    <n v="5"/>
    <n v="75"/>
    <m/>
    <m/>
    <m/>
    <m/>
    <m/>
    <n v="12.5"/>
    <n v="12.5"/>
    <n v="12.5"/>
    <n v="12.5"/>
    <n v="4"/>
    <n v="4"/>
    <m/>
    <s v="7:30 am-8:00 pm"/>
    <s v="7:30 am-8:00 pm"/>
    <s v="7:30 am-8:00 pm"/>
    <s v="7:30 am-8:00 pm"/>
    <s v="9:00 am-1:00 pm"/>
    <s v="11:00 am - 3:00 pm"/>
    <m/>
    <s v="Yes"/>
    <n v="7"/>
    <n v="7"/>
    <n v="7"/>
    <n v="7"/>
    <m/>
    <m/>
    <m/>
    <s v="8:00 am-3:00 pm"/>
    <s v="8:00 am-3:00 pm"/>
    <s v="8:00 am-3:00 pm"/>
    <s v="8:00 am-3:00 pm"/>
    <m/>
    <m/>
    <m/>
    <n v="8"/>
    <n v="8"/>
    <n v="8"/>
    <n v="8"/>
    <m/>
    <m/>
    <m/>
    <s v="9:00 am - 5:00 pm"/>
    <s v="9:00 am - 5:00 pm"/>
    <s v="9:00 am - 5:00 pm"/>
    <s v="9:00 am - 5:00 pm"/>
    <m/>
    <m/>
    <m/>
    <s v="No"/>
    <m/>
    <m/>
    <m/>
    <m/>
    <s v="Yes"/>
    <s v="Yes"/>
    <n v="28"/>
    <m/>
    <n v="32"/>
    <n v="4"/>
    <m/>
    <s v="Yes"/>
    <n v="1"/>
    <n v="1854"/>
    <s v="Fall "/>
    <m/>
    <s v="Yes"/>
    <m/>
    <m/>
    <m/>
    <m/>
    <m/>
    <m/>
    <m/>
    <m/>
    <m/>
    <m/>
    <m/>
    <m/>
    <m/>
    <m/>
    <m/>
    <s v="Yes"/>
    <m/>
    <m/>
    <m/>
    <s v="Donations from Faculty"/>
    <m/>
    <m/>
    <m/>
    <s v="Other"/>
    <s v="Donations from individual students"/>
    <n v="0"/>
    <m/>
    <n v="1933.825"/>
    <x v="0"/>
    <s v="Small"/>
  </r>
  <r>
    <s v="North Orange CCD"/>
    <x v="80"/>
    <s v="862"/>
    <s v="Multi-College District"/>
    <n v="20180"/>
    <x v="12"/>
    <n v="22279.75"/>
    <n v="46939"/>
    <n v="1"/>
    <m/>
    <n v="13"/>
    <n v="0"/>
    <m/>
    <m/>
    <m/>
    <m/>
    <m/>
    <n v="590"/>
    <m/>
    <m/>
    <m/>
    <m/>
    <m/>
    <m/>
    <m/>
    <m/>
    <m/>
    <m/>
    <n v="9444"/>
    <m/>
    <m/>
    <m/>
    <m/>
    <m/>
    <m/>
    <m/>
    <m/>
    <n v="53649"/>
    <n v="4210"/>
    <s v="Self-supported funds (fines/fees, printing fees)"/>
    <n v="67303"/>
    <m/>
    <m/>
    <m/>
    <m/>
    <m/>
    <m/>
    <m/>
    <m/>
    <m/>
    <m/>
    <m/>
    <m/>
    <m/>
    <n v="1716"/>
    <m/>
    <m/>
    <n v="0"/>
    <n v="0"/>
    <m/>
    <m/>
    <m/>
    <n v="0"/>
    <n v="0"/>
    <n v="20400"/>
    <s v="Self-supported Fund (fines/fees)"/>
    <n v="22116"/>
    <m/>
    <m/>
    <m/>
    <m/>
    <m/>
    <m/>
    <m/>
    <m/>
    <m/>
    <m/>
    <n v="0"/>
    <m/>
    <m/>
    <m/>
    <m/>
    <m/>
    <m/>
    <m/>
    <m/>
    <m/>
    <m/>
    <m/>
    <m/>
    <m/>
    <m/>
    <m/>
    <m/>
    <m/>
    <m/>
    <m/>
    <m/>
    <m/>
    <m/>
    <m/>
    <m/>
    <m/>
    <m/>
    <m/>
    <m/>
    <m/>
    <m/>
    <m/>
    <m/>
    <m/>
    <m/>
    <n v="0"/>
    <n v="0"/>
    <m/>
    <m/>
    <n v="0"/>
    <n v="0"/>
    <m/>
    <n v="0"/>
    <n v="0"/>
    <n v="0"/>
    <m/>
    <n v="0"/>
    <m/>
    <n v="0"/>
    <n v="0"/>
    <m/>
    <m/>
    <n v="0"/>
    <n v="0"/>
    <m/>
    <n v="0"/>
    <n v="0"/>
    <n v="0"/>
    <m/>
    <n v="0"/>
    <m/>
    <n v="0"/>
    <m/>
    <m/>
    <m/>
    <m/>
    <m/>
    <m/>
    <m/>
    <m/>
    <m/>
    <m/>
    <m/>
    <n v="0.79"/>
    <n v="0.92"/>
    <m/>
    <m/>
    <m/>
    <m/>
    <m/>
    <m/>
    <m/>
    <m/>
    <m/>
    <m/>
    <m/>
    <m/>
    <m/>
    <n v="0"/>
    <m/>
    <m/>
    <m/>
    <m/>
    <m/>
    <m/>
    <m/>
    <m/>
    <m/>
    <n v="0"/>
    <m/>
    <m/>
    <m/>
    <m/>
    <m/>
    <m/>
    <m/>
    <m/>
    <m/>
    <n v="0"/>
    <m/>
    <m/>
    <m/>
    <m/>
    <m/>
    <m/>
    <m/>
    <m/>
    <m/>
    <m/>
    <n v="0"/>
    <n v="89419"/>
    <n v="0"/>
    <n v="89419"/>
    <s v="Dean or other administrator"/>
    <m/>
    <s v="Ed. D."/>
    <s v="no"/>
    <m/>
    <m/>
    <m/>
    <m/>
    <m/>
    <s v="No Faculty Coordinator or Department Chair"/>
    <n v="2250"/>
    <n v="1546"/>
    <n v="192301"/>
    <n v="113"/>
    <m/>
    <n v="84511"/>
    <n v="0"/>
    <n v="2"/>
    <n v="10868"/>
    <m/>
    <m/>
    <m/>
    <m/>
    <m/>
    <m/>
    <m/>
    <s v="No"/>
    <m/>
    <n v="7"/>
    <n v="5"/>
    <n v="9"/>
    <n v="2"/>
    <n v="0"/>
    <n v="0"/>
    <n v="11"/>
    <n v="0"/>
    <n v="12"/>
    <n v="11"/>
    <n v="8.2899999999999991"/>
    <n v="4"/>
    <m/>
    <n v="19.29"/>
    <n v="11"/>
    <m/>
    <m/>
    <m/>
    <n v="4361"/>
    <s v="Estimate"/>
    <n v="3073"/>
    <n v="28914"/>
    <n v="2623"/>
    <n v="0"/>
    <n v="364"/>
    <m/>
    <n v="2172"/>
    <n v="11438"/>
    <s v="Study rooms"/>
    <n v="52945"/>
    <m/>
    <m/>
    <m/>
    <n v="125"/>
    <n v="5"/>
    <m/>
    <m/>
    <m/>
    <m/>
    <m/>
    <m/>
    <m/>
    <m/>
    <m/>
    <m/>
    <m/>
    <m/>
    <m/>
    <m/>
    <m/>
    <n v="0"/>
    <n v="0"/>
    <n v="221"/>
    <n v="0"/>
    <m/>
    <m/>
    <n v="5951"/>
    <m/>
    <m/>
    <m/>
    <m/>
    <m/>
    <m/>
    <n v="2"/>
    <n v="5"/>
    <n v="42"/>
    <m/>
    <m/>
    <m/>
    <m/>
    <m/>
    <n v="202.5"/>
    <n v="216"/>
    <n v="216"/>
    <n v="202.5"/>
    <n v="119"/>
    <n v="60"/>
    <n v="0"/>
    <s v="7:30am-9:00pm"/>
    <s v="7:30am-9:00pm"/>
    <s v="7:30am-9:00pm"/>
    <s v="7:30am-9:00pm"/>
    <s v="7:30am-4:00pm"/>
    <s v="10:00am-2:00pm"/>
    <s v="None"/>
    <s v="No"/>
    <m/>
    <m/>
    <m/>
    <m/>
    <m/>
    <m/>
    <m/>
    <m/>
    <m/>
    <m/>
    <m/>
    <m/>
    <m/>
    <m/>
    <n v="88"/>
    <n v="88"/>
    <n v="77"/>
    <n v="88"/>
    <n v="0"/>
    <n v="0"/>
    <n v="0"/>
    <s v="8:00am-7:00pm"/>
    <s v="8:00am-7:00pm"/>
    <s v="8:00am-7:00pm"/>
    <s v="8:00am-7:00pm"/>
    <s v="None"/>
    <s v="none"/>
    <s v="none"/>
    <s v="No"/>
    <m/>
    <m/>
    <m/>
    <m/>
    <s v="Yes"/>
    <s v="Yes"/>
    <s v="No winter session"/>
    <s v="No"/>
    <n v="44"/>
    <n v="120"/>
    <s v="None"/>
    <s v="No"/>
    <m/>
    <n v="615886"/>
    <s v="Fall "/>
    <m/>
    <s v="No"/>
    <m/>
    <m/>
    <m/>
    <m/>
    <m/>
    <m/>
    <m/>
    <m/>
    <m/>
    <m/>
    <m/>
    <m/>
    <m/>
    <m/>
    <m/>
    <s v="Yes"/>
    <m/>
    <m/>
    <m/>
    <s v="Donations from Faculty"/>
    <s v="Donations from Publisher"/>
    <m/>
    <m/>
    <s v="Other"/>
    <s v="EOPS, Supplemental Instruction, Incite program"/>
    <n v="0"/>
    <m/>
    <n v="2025.4318181818182"/>
    <x v="2"/>
    <s v="Large"/>
  </r>
  <r>
    <s v="Kern CCD"/>
    <x v="73"/>
    <s v="522"/>
    <s v="Multi-College District"/>
    <n v="20180"/>
    <x v="12"/>
    <n v="3098.09"/>
    <n v="139000"/>
    <n v="1"/>
    <m/>
    <n v="4"/>
    <n v="1"/>
    <m/>
    <m/>
    <m/>
    <m/>
    <m/>
    <n v="251"/>
    <m/>
    <m/>
    <m/>
    <m/>
    <m/>
    <m/>
    <m/>
    <m/>
    <m/>
    <m/>
    <n v="9932"/>
    <m/>
    <m/>
    <m/>
    <m/>
    <m/>
    <m/>
    <m/>
    <m/>
    <m/>
    <m/>
    <m/>
    <n v="9932"/>
    <m/>
    <m/>
    <m/>
    <m/>
    <m/>
    <m/>
    <m/>
    <m/>
    <m/>
    <m/>
    <m/>
    <m/>
    <m/>
    <n v="189"/>
    <m/>
    <m/>
    <m/>
    <m/>
    <m/>
    <m/>
    <m/>
    <m/>
    <m/>
    <m/>
    <m/>
    <n v="189"/>
    <m/>
    <m/>
    <m/>
    <m/>
    <m/>
    <m/>
    <m/>
    <m/>
    <m/>
    <m/>
    <n v="0"/>
    <m/>
    <m/>
    <m/>
    <m/>
    <m/>
    <m/>
    <m/>
    <m/>
    <m/>
    <m/>
    <m/>
    <m/>
    <m/>
    <m/>
    <m/>
    <m/>
    <m/>
    <m/>
    <m/>
    <m/>
    <m/>
    <m/>
    <m/>
    <m/>
    <m/>
    <m/>
    <m/>
    <m/>
    <m/>
    <m/>
    <m/>
    <m/>
    <m/>
    <m/>
    <n v="0"/>
    <n v="7067"/>
    <m/>
    <m/>
    <m/>
    <m/>
    <m/>
    <m/>
    <m/>
    <m/>
    <m/>
    <m/>
    <m/>
    <n v="7067"/>
    <n v="19"/>
    <m/>
    <m/>
    <m/>
    <m/>
    <m/>
    <m/>
    <m/>
    <m/>
    <m/>
    <m/>
    <m/>
    <n v="19"/>
    <m/>
    <m/>
    <m/>
    <m/>
    <m/>
    <m/>
    <m/>
    <m/>
    <m/>
    <m/>
    <m/>
    <n v="0.72"/>
    <n v="0.9"/>
    <m/>
    <m/>
    <m/>
    <m/>
    <m/>
    <m/>
    <m/>
    <m/>
    <m/>
    <m/>
    <m/>
    <m/>
    <m/>
    <n v="0"/>
    <m/>
    <m/>
    <m/>
    <m/>
    <m/>
    <m/>
    <m/>
    <m/>
    <m/>
    <n v="0"/>
    <m/>
    <m/>
    <m/>
    <m/>
    <m/>
    <m/>
    <m/>
    <m/>
    <m/>
    <n v="0"/>
    <m/>
    <m/>
    <m/>
    <m/>
    <m/>
    <m/>
    <m/>
    <m/>
    <m/>
    <m/>
    <n v="0"/>
    <n v="10121"/>
    <n v="0"/>
    <n v="10121"/>
    <s v="Dean or other administrator"/>
    <m/>
    <s v="Ed. D."/>
    <s v="no"/>
    <m/>
    <s v="Release time"/>
    <m/>
    <n v="0.1"/>
    <m/>
    <s v="10 Extra Duty Days"/>
    <n v="458"/>
    <n v="898"/>
    <n v="28061"/>
    <n v="1"/>
    <m/>
    <n v="25199"/>
    <n v="0"/>
    <n v="1"/>
    <n v="71"/>
    <m/>
    <m/>
    <m/>
    <m/>
    <m/>
    <m/>
    <m/>
    <s v="No"/>
    <m/>
    <n v="2"/>
    <n v="2"/>
    <n v="1"/>
    <m/>
    <n v="1"/>
    <n v="1"/>
    <n v="1"/>
    <n v="2"/>
    <n v="1"/>
    <n v="2.0375000000000001"/>
    <n v="2.23"/>
    <n v="0"/>
    <m/>
    <n v="4.2675000000000001"/>
    <n v="2.0375000000000001"/>
    <m/>
    <m/>
    <m/>
    <n v="2636"/>
    <s v="Actual"/>
    <n v="788"/>
    <n v="1536"/>
    <n v="130"/>
    <n v="8"/>
    <n v="0"/>
    <m/>
    <n v="424"/>
    <n v="3701"/>
    <s v="eBooks"/>
    <n v="9223"/>
    <m/>
    <m/>
    <m/>
    <n v="71"/>
    <n v="59"/>
    <m/>
    <m/>
    <m/>
    <m/>
    <m/>
    <m/>
    <m/>
    <m/>
    <m/>
    <m/>
    <m/>
    <m/>
    <m/>
    <m/>
    <m/>
    <n v="44"/>
    <n v="0"/>
    <n v="0"/>
    <n v="0"/>
    <m/>
    <m/>
    <n v="828"/>
    <m/>
    <m/>
    <m/>
    <m/>
    <m/>
    <m/>
    <n v="1"/>
    <n v="7"/>
    <n v="175"/>
    <m/>
    <m/>
    <m/>
    <m/>
    <m/>
    <n v="13"/>
    <n v="13"/>
    <n v="13"/>
    <n v="13"/>
    <n v="4"/>
    <n v="0"/>
    <n v="0"/>
    <s v="8:00 am - 9:00 pm"/>
    <s v="8:00 am - 9:00 pm"/>
    <s v="8:00 am - 9:00 pm"/>
    <s v="8:00 am - 9:00 pm"/>
    <s v="8:00 am - 12:00 pm"/>
    <m/>
    <m/>
    <s v="No"/>
    <m/>
    <m/>
    <m/>
    <m/>
    <m/>
    <m/>
    <m/>
    <m/>
    <m/>
    <m/>
    <m/>
    <m/>
    <m/>
    <m/>
    <n v="11"/>
    <n v="11"/>
    <n v="11"/>
    <n v="11"/>
    <m/>
    <n v="0"/>
    <n v="0"/>
    <s v="7:30 am - 6:30 pm"/>
    <s v="7:30 am - 6:30 pm"/>
    <s v="7:30 am - 6:30 pm"/>
    <s v="7:30 am - 6:30 pm"/>
    <m/>
    <m/>
    <m/>
    <s v="No"/>
    <m/>
    <m/>
    <m/>
    <m/>
    <s v="No"/>
    <s v="Yes"/>
    <n v="0"/>
    <s v="No"/>
    <n v="5"/>
    <n v="0"/>
    <n v="0"/>
    <s v="Yes"/>
    <n v="2"/>
    <n v="16613"/>
    <s v="Fall "/>
    <m/>
    <s v="Yes"/>
    <m/>
    <m/>
    <m/>
    <m/>
    <m/>
    <m/>
    <m/>
    <m/>
    <m/>
    <m/>
    <m/>
    <m/>
    <m/>
    <m/>
    <m/>
    <s v="Yes"/>
    <m/>
    <m/>
    <m/>
    <s v="Donations from Faculty"/>
    <s v="Donations from Publisher"/>
    <m/>
    <m/>
    <s v="Other"/>
    <s v="Student Equity"/>
    <n v="19216.91"/>
    <m/>
    <n v="1520.5349693251533"/>
    <x v="1"/>
    <s v="Small"/>
  </r>
  <r>
    <s v="Imperial CCD"/>
    <x v="81"/>
    <s v="031"/>
    <s v="Single College District"/>
    <n v="20180"/>
    <x v="12"/>
    <n v="7888.33"/>
    <n v="25858"/>
    <n v="1"/>
    <m/>
    <n v="1"/>
    <n v="1"/>
    <m/>
    <m/>
    <m/>
    <m/>
    <m/>
    <n v="231"/>
    <m/>
    <m/>
    <m/>
    <m/>
    <m/>
    <m/>
    <m/>
    <m/>
    <m/>
    <m/>
    <n v="10391"/>
    <m/>
    <m/>
    <m/>
    <m/>
    <m/>
    <m/>
    <m/>
    <m/>
    <m/>
    <m/>
    <m/>
    <n v="10391"/>
    <m/>
    <m/>
    <m/>
    <m/>
    <m/>
    <m/>
    <m/>
    <m/>
    <m/>
    <m/>
    <m/>
    <m/>
    <m/>
    <n v="5267"/>
    <m/>
    <m/>
    <n v="0"/>
    <n v="0"/>
    <m/>
    <m/>
    <n v="0"/>
    <n v="0"/>
    <n v="0"/>
    <n v="0"/>
    <m/>
    <n v="5267"/>
    <m/>
    <m/>
    <m/>
    <m/>
    <m/>
    <m/>
    <m/>
    <m/>
    <m/>
    <m/>
    <n v="0"/>
    <m/>
    <m/>
    <m/>
    <m/>
    <m/>
    <m/>
    <m/>
    <m/>
    <m/>
    <m/>
    <m/>
    <m/>
    <m/>
    <m/>
    <m/>
    <m/>
    <m/>
    <m/>
    <m/>
    <m/>
    <m/>
    <m/>
    <m/>
    <m/>
    <m/>
    <m/>
    <m/>
    <m/>
    <m/>
    <m/>
    <m/>
    <m/>
    <m/>
    <m/>
    <n v="0"/>
    <n v="0"/>
    <m/>
    <m/>
    <n v="0"/>
    <n v="0"/>
    <m/>
    <n v="0"/>
    <n v="0"/>
    <n v="0"/>
    <m/>
    <n v="2000"/>
    <s v="San Diego County of Education per JPA"/>
    <n v="2000"/>
    <n v="0"/>
    <m/>
    <m/>
    <n v="0"/>
    <n v="23805"/>
    <m/>
    <n v="0"/>
    <n v="0"/>
    <n v="0"/>
    <m/>
    <n v="0"/>
    <m/>
    <n v="23805"/>
    <m/>
    <m/>
    <m/>
    <m/>
    <m/>
    <m/>
    <m/>
    <m/>
    <m/>
    <m/>
    <m/>
    <n v="0.56999999999999995"/>
    <n v="0.93"/>
    <m/>
    <m/>
    <m/>
    <m/>
    <m/>
    <m/>
    <m/>
    <m/>
    <m/>
    <m/>
    <m/>
    <m/>
    <m/>
    <n v="0"/>
    <m/>
    <m/>
    <m/>
    <m/>
    <m/>
    <m/>
    <m/>
    <m/>
    <m/>
    <n v="0"/>
    <m/>
    <m/>
    <m/>
    <m/>
    <m/>
    <m/>
    <m/>
    <m/>
    <m/>
    <n v="0"/>
    <m/>
    <m/>
    <m/>
    <m/>
    <m/>
    <m/>
    <m/>
    <m/>
    <m/>
    <m/>
    <n v="0"/>
    <n v="15658"/>
    <n v="0"/>
    <n v="15658"/>
    <s v="Dean or other administrator"/>
    <m/>
    <s v="M.A."/>
    <s v="no"/>
    <s v="None"/>
    <m/>
    <m/>
    <m/>
    <m/>
    <s v="Dean's Salary"/>
    <n v="272"/>
    <n v="1205"/>
    <n v="25371"/>
    <n v="38"/>
    <m/>
    <n v="67868"/>
    <n v="0"/>
    <n v="0"/>
    <n v="0"/>
    <m/>
    <m/>
    <m/>
    <m/>
    <m/>
    <m/>
    <m/>
    <s v="No"/>
    <m/>
    <n v="2"/>
    <n v="1"/>
    <n v="3"/>
    <n v="1"/>
    <n v="0"/>
    <n v="0"/>
    <n v="4"/>
    <n v="0"/>
    <n v="4"/>
    <n v="4"/>
    <n v="2.57"/>
    <n v="22"/>
    <m/>
    <n v="6.57"/>
    <n v="4"/>
    <m/>
    <m/>
    <m/>
    <n v="5000"/>
    <s v="Estimate"/>
    <n v="3371"/>
    <n v="2311"/>
    <n v="2761"/>
    <n v="41"/>
    <n v="0"/>
    <m/>
    <n v="0"/>
    <n v="0"/>
    <m/>
    <n v="13484"/>
    <m/>
    <m/>
    <m/>
    <n v="0"/>
    <n v="0"/>
    <m/>
    <m/>
    <m/>
    <m/>
    <m/>
    <m/>
    <m/>
    <m/>
    <m/>
    <m/>
    <m/>
    <m/>
    <m/>
    <m/>
    <m/>
    <n v="43"/>
    <n v="20"/>
    <n v="46"/>
    <n v="0"/>
    <m/>
    <m/>
    <n v="2693"/>
    <m/>
    <m/>
    <m/>
    <m/>
    <m/>
    <m/>
    <n v="0"/>
    <n v="0"/>
    <n v="0"/>
    <m/>
    <m/>
    <m/>
    <m/>
    <m/>
    <n v="12"/>
    <n v="12"/>
    <n v="12"/>
    <n v="12"/>
    <n v="9"/>
    <n v="0"/>
    <n v="0"/>
    <s v="8:00 am - 8:00 pm"/>
    <s v="8:00 am - 8:00 pm"/>
    <s v="8:00 am - 8:00 pm"/>
    <s v="8:00 am - 8:00 pm"/>
    <s v="8:00 am - 5:00 pm"/>
    <m/>
    <m/>
    <s v="Yes"/>
    <n v="10"/>
    <n v="10"/>
    <n v="10"/>
    <n v="10"/>
    <n v="9"/>
    <n v="0"/>
    <n v="0"/>
    <s v="8:00 am - 6:00 pm"/>
    <s v="8:00 am - 6:00 pm"/>
    <s v="8:00 am - 6:00 pm"/>
    <s v="8:00 am - 6:00 pm"/>
    <s v="8:00 am - 5:00 pm"/>
    <m/>
    <m/>
    <n v="10"/>
    <n v="10"/>
    <n v="10"/>
    <n v="10"/>
    <n v="0"/>
    <n v="0"/>
    <n v="0"/>
    <s v="8:00 am - 6:00 pm"/>
    <s v="8:00 am - 6:00 pm"/>
    <s v="8:00 am - 6:00 pm"/>
    <s v="8:00 am - 6:00 pm"/>
    <m/>
    <m/>
    <m/>
    <s v="Yes"/>
    <m/>
    <m/>
    <m/>
    <m/>
    <s v="No"/>
    <s v="No"/>
    <n v="49"/>
    <m/>
    <n v="40"/>
    <n v="0"/>
    <n v="0"/>
    <s v="Yes"/>
    <n v="3"/>
    <n v="125038"/>
    <s v="Spring"/>
    <m/>
    <s v="Yes"/>
    <m/>
    <m/>
    <m/>
    <m/>
    <m/>
    <m/>
    <m/>
    <m/>
    <m/>
    <m/>
    <m/>
    <m/>
    <m/>
    <m/>
    <m/>
    <s v="Yes"/>
    <m/>
    <m/>
    <m/>
    <s v="Donations from Faculty"/>
    <m/>
    <m/>
    <m/>
    <m/>
    <m/>
    <n v="0"/>
    <m/>
    <n v="1972.0825"/>
    <x v="0"/>
    <s v="Small"/>
  </r>
  <r>
    <s v="Ventura CCD"/>
    <x v="33"/>
    <s v="681"/>
    <s v="Multi-College District"/>
    <n v="20180"/>
    <x v="12"/>
    <n v="12179.18"/>
    <n v="18667"/>
    <n v="1"/>
    <m/>
    <n v="9"/>
    <n v="2"/>
    <m/>
    <m/>
    <m/>
    <m/>
    <m/>
    <n v="569"/>
    <m/>
    <m/>
    <m/>
    <m/>
    <m/>
    <m/>
    <m/>
    <m/>
    <m/>
    <m/>
    <n v="10806"/>
    <m/>
    <m/>
    <m/>
    <m/>
    <m/>
    <m/>
    <m/>
    <m/>
    <n v="64703"/>
    <n v="458"/>
    <s v="Library Books/Audiovisual Materials Replacement Trust, One Campus One Book Trust"/>
    <n v="75967"/>
    <m/>
    <m/>
    <m/>
    <m/>
    <m/>
    <m/>
    <m/>
    <m/>
    <m/>
    <m/>
    <m/>
    <m/>
    <m/>
    <m/>
    <m/>
    <m/>
    <m/>
    <m/>
    <m/>
    <m/>
    <m/>
    <m/>
    <n v="102470"/>
    <m/>
    <m/>
    <n v="102470"/>
    <m/>
    <m/>
    <m/>
    <m/>
    <m/>
    <m/>
    <m/>
    <m/>
    <m/>
    <m/>
    <n v="0"/>
    <m/>
    <m/>
    <m/>
    <m/>
    <m/>
    <m/>
    <m/>
    <m/>
    <m/>
    <m/>
    <m/>
    <m/>
    <m/>
    <m/>
    <m/>
    <m/>
    <m/>
    <m/>
    <m/>
    <m/>
    <m/>
    <m/>
    <m/>
    <m/>
    <m/>
    <m/>
    <m/>
    <m/>
    <m/>
    <m/>
    <m/>
    <m/>
    <m/>
    <m/>
    <n v="0"/>
    <m/>
    <m/>
    <m/>
    <m/>
    <m/>
    <m/>
    <m/>
    <m/>
    <m/>
    <m/>
    <m/>
    <m/>
    <n v="0"/>
    <n v="4804"/>
    <m/>
    <m/>
    <m/>
    <m/>
    <m/>
    <m/>
    <m/>
    <n v="3503"/>
    <m/>
    <n v="199"/>
    <s v="Library Book/Audiovisual Materials Replacement Trust"/>
    <n v="8506"/>
    <m/>
    <m/>
    <m/>
    <m/>
    <m/>
    <m/>
    <m/>
    <m/>
    <m/>
    <m/>
    <m/>
    <n v="0.73"/>
    <n v="0.87"/>
    <m/>
    <m/>
    <m/>
    <m/>
    <m/>
    <m/>
    <m/>
    <m/>
    <m/>
    <m/>
    <m/>
    <m/>
    <m/>
    <n v="0"/>
    <m/>
    <m/>
    <m/>
    <m/>
    <m/>
    <m/>
    <m/>
    <m/>
    <m/>
    <n v="0"/>
    <m/>
    <m/>
    <m/>
    <m/>
    <m/>
    <m/>
    <m/>
    <m/>
    <m/>
    <n v="0"/>
    <m/>
    <m/>
    <m/>
    <m/>
    <m/>
    <m/>
    <m/>
    <m/>
    <m/>
    <m/>
    <n v="0"/>
    <n v="178437"/>
    <n v="0"/>
    <n v="178437"/>
    <s v="Dean or other administrator"/>
    <m/>
    <s v="Ph. D."/>
    <s v="no"/>
    <m/>
    <s v="Release time"/>
    <s v="Stipend"/>
    <n v="0.2"/>
    <s v="$2750/year"/>
    <s v=""/>
    <n v="2920"/>
    <n v="4642"/>
    <n v="39437"/>
    <n v="246"/>
    <m/>
    <n v="83298"/>
    <n v="0"/>
    <n v="160"/>
    <n v="9521"/>
    <m/>
    <m/>
    <m/>
    <m/>
    <m/>
    <m/>
    <m/>
    <s v="No"/>
    <m/>
    <n v="3"/>
    <n v="3"/>
    <n v="1"/>
    <n v="3"/>
    <m/>
    <m/>
    <n v="4"/>
    <n v="0"/>
    <m/>
    <n v="4"/>
    <n v="3.83"/>
    <n v="4"/>
    <m/>
    <n v="7.83"/>
    <n v="4"/>
    <m/>
    <m/>
    <m/>
    <n v="4195"/>
    <s v="Estimate"/>
    <n v="2123"/>
    <n v="8682"/>
    <m/>
    <n v="315"/>
    <m/>
    <m/>
    <m/>
    <m/>
    <m/>
    <n v="15315"/>
    <m/>
    <m/>
    <m/>
    <n v="91"/>
    <n v="2"/>
    <m/>
    <m/>
    <m/>
    <m/>
    <m/>
    <m/>
    <m/>
    <m/>
    <m/>
    <m/>
    <m/>
    <m/>
    <m/>
    <m/>
    <m/>
    <n v="200"/>
    <n v="0"/>
    <n v="0"/>
    <n v="0"/>
    <m/>
    <m/>
    <n v="5160"/>
    <m/>
    <m/>
    <m/>
    <m/>
    <m/>
    <m/>
    <n v="0"/>
    <m/>
    <m/>
    <m/>
    <m/>
    <m/>
    <m/>
    <m/>
    <n v="12"/>
    <n v="12"/>
    <n v="12"/>
    <n v="12"/>
    <n v="4"/>
    <n v="0"/>
    <n v="0"/>
    <s v="8:00am-8:00pm"/>
    <s v="8:00am-8:00pm"/>
    <s v="8:00am-8:00pm"/>
    <s v="8:00am-8:00pm"/>
    <s v="8:00am-12:00pm"/>
    <n v="0"/>
    <n v="0"/>
    <s v="No"/>
    <m/>
    <m/>
    <m/>
    <m/>
    <m/>
    <m/>
    <m/>
    <m/>
    <m/>
    <m/>
    <m/>
    <m/>
    <m/>
    <m/>
    <n v="11"/>
    <n v="11"/>
    <n v="11"/>
    <n v="11"/>
    <n v="0"/>
    <n v="0"/>
    <n v="0"/>
    <s v="8:00am-7:00pm"/>
    <s v="8:00am-7:00pm"/>
    <s v="8:00am-7:00pm"/>
    <s v="8:00am-7:00pm"/>
    <m/>
    <m/>
    <m/>
    <s v="No"/>
    <m/>
    <m/>
    <m/>
    <m/>
    <s v="Yes"/>
    <s v="No"/>
    <n v="0"/>
    <s v="No"/>
    <n v="17"/>
    <n v="5"/>
    <n v="0"/>
    <s v="No"/>
    <m/>
    <n v="193840"/>
    <s v="Fall "/>
    <m/>
    <s v="No"/>
    <m/>
    <m/>
    <m/>
    <m/>
    <m/>
    <m/>
    <m/>
    <m/>
    <m/>
    <m/>
    <m/>
    <m/>
    <m/>
    <m/>
    <m/>
    <s v="Yes"/>
    <m/>
    <m/>
    <m/>
    <s v="Donations from Faculty"/>
    <m/>
    <s v="Donations from Bookstore"/>
    <m/>
    <s v="Other"/>
    <s v="Donations from students"/>
    <m/>
    <m/>
    <n v="3044.7950000000001"/>
    <x v="0"/>
    <s v="Medium"/>
  </r>
  <r>
    <s v="Contra Costa CCD"/>
    <x v="25"/>
    <s v="313"/>
    <s v="Multi-College District"/>
    <n v="20180"/>
    <x v="12"/>
    <n v="7812.25"/>
    <n v="291000"/>
    <n v="0"/>
    <m/>
    <n v="5"/>
    <n v="2"/>
    <m/>
    <m/>
    <m/>
    <m/>
    <m/>
    <n v="316"/>
    <m/>
    <m/>
    <m/>
    <m/>
    <m/>
    <m/>
    <m/>
    <m/>
    <m/>
    <m/>
    <n v="11029"/>
    <m/>
    <m/>
    <m/>
    <n v="18513"/>
    <m/>
    <m/>
    <n v="997"/>
    <n v="6000"/>
    <m/>
    <n v="7646"/>
    <s v="Associated Students"/>
    <n v="44185"/>
    <m/>
    <m/>
    <m/>
    <m/>
    <m/>
    <m/>
    <m/>
    <m/>
    <m/>
    <m/>
    <m/>
    <m/>
    <m/>
    <n v="8872"/>
    <m/>
    <m/>
    <m/>
    <m/>
    <m/>
    <m/>
    <m/>
    <m/>
    <m/>
    <m/>
    <m/>
    <n v="8872"/>
    <m/>
    <m/>
    <m/>
    <m/>
    <m/>
    <m/>
    <m/>
    <m/>
    <m/>
    <m/>
    <n v="0"/>
    <m/>
    <m/>
    <m/>
    <m/>
    <m/>
    <m/>
    <m/>
    <m/>
    <m/>
    <m/>
    <m/>
    <m/>
    <m/>
    <m/>
    <m/>
    <m/>
    <m/>
    <m/>
    <m/>
    <m/>
    <m/>
    <m/>
    <m/>
    <m/>
    <m/>
    <m/>
    <m/>
    <m/>
    <m/>
    <m/>
    <m/>
    <m/>
    <m/>
    <m/>
    <n v="0"/>
    <m/>
    <m/>
    <m/>
    <m/>
    <n v="8966"/>
    <m/>
    <m/>
    <n v="3700"/>
    <m/>
    <m/>
    <m/>
    <m/>
    <n v="12666"/>
    <n v="215"/>
    <m/>
    <m/>
    <m/>
    <m/>
    <m/>
    <n v="5613"/>
    <m/>
    <m/>
    <m/>
    <m/>
    <m/>
    <n v="5828"/>
    <m/>
    <m/>
    <m/>
    <m/>
    <m/>
    <m/>
    <m/>
    <m/>
    <m/>
    <m/>
    <m/>
    <n v="0.42"/>
    <n v="0.67"/>
    <m/>
    <m/>
    <m/>
    <m/>
    <m/>
    <m/>
    <m/>
    <m/>
    <m/>
    <m/>
    <m/>
    <m/>
    <m/>
    <n v="0"/>
    <m/>
    <m/>
    <m/>
    <m/>
    <m/>
    <m/>
    <m/>
    <m/>
    <m/>
    <n v="0"/>
    <m/>
    <m/>
    <m/>
    <m/>
    <m/>
    <m/>
    <m/>
    <m/>
    <m/>
    <n v="0"/>
    <m/>
    <m/>
    <m/>
    <m/>
    <m/>
    <m/>
    <m/>
    <m/>
    <m/>
    <m/>
    <n v="0"/>
    <n v="53057"/>
    <n v="0"/>
    <n v="53057"/>
    <s v="Department chair (Faculty position)"/>
    <m/>
    <s v="M.L.I.S."/>
    <s v="yes"/>
    <m/>
    <s v="Release time"/>
    <m/>
    <n v="0.25"/>
    <m/>
    <s v=""/>
    <n v="1847"/>
    <n v="1974"/>
    <n v="102699"/>
    <n v="81"/>
    <m/>
    <n v="25894"/>
    <n v="0"/>
    <n v="269"/>
    <n v="0"/>
    <m/>
    <m/>
    <m/>
    <m/>
    <m/>
    <m/>
    <m/>
    <s v="Yes"/>
    <s v="Kanopy"/>
    <n v="4"/>
    <n v="5"/>
    <n v="2"/>
    <n v="1"/>
    <m/>
    <m/>
    <n v="3"/>
    <n v="0"/>
    <n v="8"/>
    <n v="2.5"/>
    <n v="4.6749999999999998"/>
    <n v="1"/>
    <m/>
    <n v="7.1749999999999998"/>
    <n v="2.5"/>
    <m/>
    <m/>
    <m/>
    <n v="2070"/>
    <s v="Actual"/>
    <n v="3985"/>
    <n v="12214"/>
    <n v="2013"/>
    <n v="222"/>
    <m/>
    <m/>
    <m/>
    <m/>
    <m/>
    <n v="20504"/>
    <m/>
    <m/>
    <m/>
    <n v="71"/>
    <n v="92"/>
    <m/>
    <m/>
    <m/>
    <m/>
    <m/>
    <m/>
    <m/>
    <m/>
    <m/>
    <m/>
    <m/>
    <m/>
    <m/>
    <m/>
    <m/>
    <n v="138"/>
    <m/>
    <m/>
    <m/>
    <m/>
    <m/>
    <n v="4416"/>
    <m/>
    <m/>
    <m/>
    <m/>
    <m/>
    <m/>
    <n v="0"/>
    <n v="0"/>
    <n v="0"/>
    <m/>
    <m/>
    <m/>
    <m/>
    <m/>
    <n v="13"/>
    <n v="13"/>
    <n v="13"/>
    <n v="13"/>
    <n v="7"/>
    <n v="4"/>
    <m/>
    <s v="7:45 am-8:45 pm"/>
    <s v="7:45 am-8:45 pm"/>
    <s v="7:45 am-8:45 pm"/>
    <s v="7:45 am-8:45 pm"/>
    <s v="7:45 am-2:45 pm"/>
    <s v="10:00 am-2:00 pm"/>
    <m/>
    <s v="No"/>
    <m/>
    <m/>
    <m/>
    <m/>
    <m/>
    <m/>
    <m/>
    <m/>
    <m/>
    <m/>
    <m/>
    <m/>
    <m/>
    <m/>
    <n v="11"/>
    <n v="11"/>
    <n v="11"/>
    <n v="11"/>
    <m/>
    <m/>
    <m/>
    <s v="7:45 am-6:45 pm"/>
    <s v="7:45 am-6:45 pm"/>
    <s v="7:45 am-6:45 pm"/>
    <s v="7:45 am-6:45 pm"/>
    <m/>
    <m/>
    <m/>
    <s v="No"/>
    <m/>
    <m/>
    <m/>
    <m/>
    <s v="No"/>
    <s v="Yes"/>
    <m/>
    <s v="No"/>
    <n v="20"/>
    <n v="4"/>
    <n v="0"/>
    <s v="No"/>
    <m/>
    <n v="176829"/>
    <s v="Fall "/>
    <m/>
    <s v="Yes"/>
    <m/>
    <m/>
    <m/>
    <m/>
    <m/>
    <m/>
    <m/>
    <m/>
    <m/>
    <m/>
    <m/>
    <m/>
    <m/>
    <m/>
    <m/>
    <s v="Yes"/>
    <s v="General Library Book Budget"/>
    <s v="Student Government"/>
    <m/>
    <s v="Donations from Faculty"/>
    <m/>
    <m/>
    <m/>
    <s v="Other"/>
    <m/>
    <n v="7646"/>
    <m/>
    <n v="3124.9"/>
    <x v="0"/>
    <s v="Small"/>
  </r>
  <r>
    <s v="Foothill CCD"/>
    <x v="79"/>
    <s v="421"/>
    <s v="Multi-College District"/>
    <n v="20180"/>
    <x v="12"/>
    <n v="17022.48"/>
    <n v="48000"/>
    <n v="1"/>
    <m/>
    <n v="11"/>
    <n v="3"/>
    <m/>
    <m/>
    <m/>
    <m/>
    <m/>
    <n v="1169"/>
    <m/>
    <m/>
    <m/>
    <m/>
    <m/>
    <m/>
    <m/>
    <m/>
    <m/>
    <m/>
    <n v="12033"/>
    <m/>
    <m/>
    <m/>
    <m/>
    <m/>
    <m/>
    <m/>
    <m/>
    <n v="22251"/>
    <m/>
    <m/>
    <n v="34284"/>
    <m/>
    <m/>
    <m/>
    <m/>
    <m/>
    <m/>
    <m/>
    <m/>
    <m/>
    <m/>
    <m/>
    <m/>
    <m/>
    <m/>
    <m/>
    <m/>
    <m/>
    <m/>
    <m/>
    <m/>
    <m/>
    <m/>
    <n v="4379"/>
    <m/>
    <m/>
    <n v="4379"/>
    <m/>
    <m/>
    <m/>
    <m/>
    <m/>
    <m/>
    <m/>
    <m/>
    <m/>
    <m/>
    <n v="0"/>
    <m/>
    <m/>
    <m/>
    <m/>
    <m/>
    <m/>
    <m/>
    <m/>
    <m/>
    <m/>
    <m/>
    <m/>
    <m/>
    <m/>
    <m/>
    <m/>
    <m/>
    <m/>
    <m/>
    <m/>
    <m/>
    <m/>
    <m/>
    <m/>
    <m/>
    <m/>
    <m/>
    <m/>
    <m/>
    <m/>
    <m/>
    <m/>
    <m/>
    <m/>
    <n v="0"/>
    <n v="10000"/>
    <m/>
    <m/>
    <m/>
    <m/>
    <m/>
    <m/>
    <m/>
    <n v="15220"/>
    <m/>
    <m/>
    <m/>
    <n v="25220"/>
    <n v="1571"/>
    <m/>
    <m/>
    <m/>
    <m/>
    <m/>
    <m/>
    <m/>
    <n v="2913"/>
    <m/>
    <m/>
    <m/>
    <n v="4484"/>
    <m/>
    <m/>
    <m/>
    <m/>
    <m/>
    <m/>
    <m/>
    <m/>
    <m/>
    <m/>
    <m/>
    <n v="0.65"/>
    <n v="0.87"/>
    <m/>
    <m/>
    <m/>
    <m/>
    <m/>
    <m/>
    <m/>
    <m/>
    <m/>
    <m/>
    <m/>
    <m/>
    <m/>
    <n v="0"/>
    <m/>
    <m/>
    <m/>
    <m/>
    <m/>
    <m/>
    <m/>
    <m/>
    <m/>
    <n v="0"/>
    <m/>
    <m/>
    <m/>
    <m/>
    <m/>
    <m/>
    <m/>
    <m/>
    <m/>
    <n v="0"/>
    <m/>
    <m/>
    <m/>
    <m/>
    <m/>
    <m/>
    <m/>
    <m/>
    <m/>
    <m/>
    <n v="0"/>
    <n v="38663"/>
    <n v="0"/>
    <n v="38663"/>
    <s v="Department chair (Faculty position)"/>
    <m/>
    <s v="M.L.S."/>
    <s v="yes"/>
    <m/>
    <m/>
    <s v="Stipend"/>
    <m/>
    <n v="1765"/>
    <s v=""/>
    <n v="1182"/>
    <n v="6127"/>
    <n v="211698"/>
    <n v="65"/>
    <m/>
    <n v="74162"/>
    <n v="12"/>
    <n v="325"/>
    <n v="15612"/>
    <m/>
    <m/>
    <m/>
    <m/>
    <m/>
    <m/>
    <m/>
    <s v="No"/>
    <m/>
    <n v="4"/>
    <n v="2"/>
    <n v="10"/>
    <m/>
    <m/>
    <m/>
    <n v="10"/>
    <n v="0"/>
    <n v="37"/>
    <n v="9.5"/>
    <n v="4.43"/>
    <n v="5"/>
    <m/>
    <n v="13.93"/>
    <n v="9.5"/>
    <m/>
    <m/>
    <m/>
    <n v="2355"/>
    <s v="Estimate"/>
    <n v="6391"/>
    <n v="15871"/>
    <m/>
    <n v="1388"/>
    <m/>
    <m/>
    <n v="34500"/>
    <m/>
    <m/>
    <n v="60505"/>
    <m/>
    <m/>
    <m/>
    <n v="132"/>
    <n v="102"/>
    <m/>
    <m/>
    <m/>
    <m/>
    <m/>
    <m/>
    <m/>
    <m/>
    <m/>
    <m/>
    <m/>
    <m/>
    <m/>
    <m/>
    <m/>
    <n v="99"/>
    <n v="2"/>
    <m/>
    <m/>
    <m/>
    <m/>
    <n v="3700"/>
    <m/>
    <m/>
    <m/>
    <m/>
    <m/>
    <m/>
    <n v="3"/>
    <n v="6"/>
    <n v="144"/>
    <m/>
    <m/>
    <m/>
    <m/>
    <m/>
    <n v="13"/>
    <n v="13"/>
    <n v="13"/>
    <n v="13"/>
    <n v="11"/>
    <n v="0"/>
    <n v="0"/>
    <s v="8:00 an - 9:00 pm"/>
    <s v="8:00 an - 9:00 pm"/>
    <s v="8:00 an - 9:00 pm"/>
    <s v="8:00 an - 9:00 pm"/>
    <s v="8:00 an - 7:00 pm"/>
    <m/>
    <m/>
    <s v="No"/>
    <m/>
    <m/>
    <m/>
    <m/>
    <m/>
    <m/>
    <m/>
    <m/>
    <m/>
    <m/>
    <m/>
    <m/>
    <m/>
    <m/>
    <n v="10"/>
    <n v="10"/>
    <n v="10"/>
    <n v="10"/>
    <m/>
    <n v="0"/>
    <n v="0"/>
    <s v="9:00 am - 7 pm"/>
    <s v="9:00 am - 7 pm"/>
    <s v="9:00 am - 7 pm"/>
    <s v="9:00 am - 7 pm"/>
    <m/>
    <m/>
    <m/>
    <s v="No"/>
    <m/>
    <m/>
    <m/>
    <m/>
    <s v="Yes"/>
    <s v="No"/>
    <m/>
    <s v="No"/>
    <n v="32"/>
    <n v="0"/>
    <n v="0"/>
    <s v="No"/>
    <m/>
    <n v="614880"/>
    <s v="Fall "/>
    <m/>
    <s v="Yes"/>
    <m/>
    <m/>
    <m/>
    <m/>
    <m/>
    <m/>
    <m/>
    <m/>
    <m/>
    <m/>
    <m/>
    <m/>
    <m/>
    <m/>
    <m/>
    <s v="Yes"/>
    <m/>
    <s v="Student Government"/>
    <m/>
    <s v="Donations from Faculty"/>
    <m/>
    <m/>
    <m/>
    <m/>
    <m/>
    <n v="15000"/>
    <m/>
    <n v="1791.84"/>
    <x v="2"/>
    <s v="Medium"/>
  </r>
  <r>
    <s v="Victor Valley CCD"/>
    <x v="44"/>
    <s v="991"/>
    <s v="Single College District"/>
    <n v="20180"/>
    <x v="12"/>
    <n v="9323.31"/>
    <n v="29886"/>
    <n v="1"/>
    <m/>
    <n v="6"/>
    <n v="0"/>
    <m/>
    <m/>
    <m/>
    <m/>
    <m/>
    <n v="411"/>
    <m/>
    <m/>
    <m/>
    <m/>
    <m/>
    <m/>
    <m/>
    <m/>
    <m/>
    <m/>
    <n v="12796"/>
    <m/>
    <m/>
    <m/>
    <m/>
    <m/>
    <m/>
    <m/>
    <m/>
    <n v="72266"/>
    <m/>
    <m/>
    <n v="85062"/>
    <m/>
    <m/>
    <m/>
    <m/>
    <m/>
    <m/>
    <m/>
    <m/>
    <m/>
    <m/>
    <m/>
    <m/>
    <m/>
    <m/>
    <m/>
    <m/>
    <m/>
    <m/>
    <m/>
    <m/>
    <m/>
    <m/>
    <n v="8376"/>
    <m/>
    <m/>
    <n v="8376"/>
    <m/>
    <m/>
    <m/>
    <m/>
    <m/>
    <m/>
    <m/>
    <m/>
    <m/>
    <m/>
    <n v="0"/>
    <m/>
    <m/>
    <m/>
    <m/>
    <m/>
    <m/>
    <m/>
    <m/>
    <m/>
    <m/>
    <m/>
    <m/>
    <m/>
    <m/>
    <m/>
    <m/>
    <m/>
    <m/>
    <m/>
    <m/>
    <m/>
    <m/>
    <m/>
    <m/>
    <m/>
    <m/>
    <m/>
    <m/>
    <m/>
    <m/>
    <m/>
    <m/>
    <m/>
    <m/>
    <n v="0"/>
    <m/>
    <m/>
    <m/>
    <m/>
    <m/>
    <m/>
    <m/>
    <m/>
    <m/>
    <m/>
    <m/>
    <m/>
    <n v="0"/>
    <n v="1998"/>
    <m/>
    <m/>
    <m/>
    <m/>
    <m/>
    <m/>
    <m/>
    <m/>
    <m/>
    <m/>
    <m/>
    <n v="1998"/>
    <m/>
    <m/>
    <m/>
    <m/>
    <m/>
    <m/>
    <m/>
    <m/>
    <m/>
    <m/>
    <m/>
    <n v="0.68"/>
    <n v="0.17"/>
    <m/>
    <m/>
    <m/>
    <m/>
    <m/>
    <m/>
    <m/>
    <m/>
    <m/>
    <m/>
    <m/>
    <m/>
    <m/>
    <n v="0"/>
    <m/>
    <m/>
    <m/>
    <m/>
    <m/>
    <m/>
    <m/>
    <m/>
    <m/>
    <n v="0"/>
    <m/>
    <m/>
    <m/>
    <m/>
    <m/>
    <m/>
    <m/>
    <m/>
    <m/>
    <n v="0"/>
    <m/>
    <m/>
    <m/>
    <m/>
    <m/>
    <m/>
    <m/>
    <m/>
    <m/>
    <m/>
    <n v="0"/>
    <n v="93438"/>
    <n v="0"/>
    <n v="93438"/>
    <s v="VPI/CIO"/>
    <m/>
    <s v="Ph. D."/>
    <s v="no"/>
    <m/>
    <m/>
    <s v="Stipend"/>
    <m/>
    <n v="1755"/>
    <s v=""/>
    <n v="1169"/>
    <n v="4244"/>
    <n v="2688"/>
    <n v="52"/>
    <m/>
    <n v="49897"/>
    <n v="0"/>
    <n v="109"/>
    <n v="127"/>
    <m/>
    <m/>
    <m/>
    <m/>
    <m/>
    <m/>
    <m/>
    <s v="No"/>
    <m/>
    <n v="2"/>
    <n v="3"/>
    <n v="5"/>
    <m/>
    <m/>
    <m/>
    <n v="5"/>
    <n v="0"/>
    <n v="6"/>
    <n v="5"/>
    <n v="3.3"/>
    <n v="1"/>
    <m/>
    <n v="8.3000000000000007"/>
    <n v="5"/>
    <m/>
    <m/>
    <m/>
    <n v="9841"/>
    <s v="Actual"/>
    <n v="4523"/>
    <n v="15400"/>
    <n v="5586"/>
    <n v="715"/>
    <n v="76"/>
    <m/>
    <n v="0"/>
    <n v="0"/>
    <m/>
    <n v="36141"/>
    <m/>
    <m/>
    <m/>
    <n v="40"/>
    <n v="22"/>
    <m/>
    <m/>
    <m/>
    <m/>
    <m/>
    <m/>
    <m/>
    <m/>
    <m/>
    <m/>
    <m/>
    <m/>
    <m/>
    <m/>
    <m/>
    <m/>
    <m/>
    <m/>
    <n v="122"/>
    <m/>
    <m/>
    <n v="3136"/>
    <m/>
    <m/>
    <m/>
    <m/>
    <m/>
    <m/>
    <n v="0"/>
    <n v="0"/>
    <n v="0"/>
    <m/>
    <m/>
    <m/>
    <m/>
    <m/>
    <n v="13"/>
    <n v="13"/>
    <n v="13"/>
    <n v="13"/>
    <n v="8"/>
    <n v="5"/>
    <m/>
    <s v="8:00 am - 9:00 pm"/>
    <s v="8:00 am - 9:00 pm"/>
    <s v="8:00 am - 9:00 pm"/>
    <s v="8:00 am - 9:00 pm"/>
    <s v="8:00 am - 4:00 pm"/>
    <s v="10:00 am - 3:00 pm"/>
    <s v="n/a"/>
    <s v="Yes"/>
    <n v="10"/>
    <n v="10"/>
    <n v="10"/>
    <n v="10"/>
    <m/>
    <m/>
    <m/>
    <s v="8:00 am - 6:00 pm"/>
    <s v="8:00 am - 6:00 pm"/>
    <s v="8:00 am - 6:00 pm"/>
    <s v="8:00 am - 6:00 pm"/>
    <s v="n/a"/>
    <s v="n/a"/>
    <s v="n/a"/>
    <n v="10"/>
    <n v="10"/>
    <n v="10"/>
    <n v="10"/>
    <m/>
    <m/>
    <m/>
    <s v="8:00 am - 6:00 pm"/>
    <s v="8:00 am - 6:00 pm"/>
    <s v="8:00 am - 6:00 pm"/>
    <s v="8:00 am - 6:00 pm"/>
    <s v="n/a"/>
    <s v="N/A"/>
    <s v="N/A"/>
    <s v="No"/>
    <m/>
    <m/>
    <m/>
    <m/>
    <s v="Yes"/>
    <s v="No"/>
    <n v="40"/>
    <m/>
    <n v="40"/>
    <s v="n/a"/>
    <s v="n/a"/>
    <s v="No"/>
    <m/>
    <n v="156920"/>
    <s v="Fall "/>
    <m/>
    <s v="No"/>
    <m/>
    <m/>
    <m/>
    <m/>
    <m/>
    <m/>
    <m/>
    <m/>
    <m/>
    <m/>
    <m/>
    <m/>
    <m/>
    <m/>
    <m/>
    <s v="Yes"/>
    <m/>
    <m/>
    <m/>
    <s v="Donations from Faculty"/>
    <m/>
    <m/>
    <m/>
    <s v="Other"/>
    <s v="Student Equity"/>
    <m/>
    <m/>
    <n v="1864.6619999999998"/>
    <x v="0"/>
    <s v="Small"/>
  </r>
  <r>
    <s v="Long Beach CCD"/>
    <x v="5"/>
    <s v="841"/>
    <s v="Single College District"/>
    <n v="20180"/>
    <x v="12"/>
    <n v="19475.259999999998"/>
    <n v="30800"/>
    <n v="1"/>
    <m/>
    <n v="6"/>
    <n v="1"/>
    <m/>
    <m/>
    <m/>
    <m/>
    <m/>
    <n v="228"/>
    <m/>
    <m/>
    <m/>
    <m/>
    <m/>
    <m/>
    <m/>
    <m/>
    <m/>
    <m/>
    <n v="14250"/>
    <m/>
    <m/>
    <m/>
    <m/>
    <m/>
    <m/>
    <m/>
    <m/>
    <m/>
    <m/>
    <m/>
    <n v="14250"/>
    <m/>
    <m/>
    <m/>
    <m/>
    <m/>
    <m/>
    <m/>
    <m/>
    <m/>
    <m/>
    <m/>
    <m/>
    <m/>
    <n v="5930"/>
    <m/>
    <m/>
    <m/>
    <m/>
    <m/>
    <m/>
    <m/>
    <m/>
    <m/>
    <m/>
    <m/>
    <n v="5930"/>
    <m/>
    <m/>
    <m/>
    <m/>
    <m/>
    <m/>
    <m/>
    <m/>
    <m/>
    <m/>
    <n v="0"/>
    <m/>
    <m/>
    <m/>
    <m/>
    <m/>
    <m/>
    <m/>
    <m/>
    <m/>
    <m/>
    <m/>
    <m/>
    <m/>
    <m/>
    <m/>
    <m/>
    <m/>
    <m/>
    <m/>
    <m/>
    <m/>
    <m/>
    <m/>
    <m/>
    <m/>
    <m/>
    <m/>
    <m/>
    <m/>
    <m/>
    <m/>
    <m/>
    <m/>
    <m/>
    <n v="0"/>
    <n v="0"/>
    <m/>
    <m/>
    <m/>
    <m/>
    <m/>
    <m/>
    <m/>
    <m/>
    <m/>
    <m/>
    <m/>
    <n v="0"/>
    <n v="0"/>
    <m/>
    <m/>
    <m/>
    <m/>
    <m/>
    <m/>
    <m/>
    <m/>
    <m/>
    <m/>
    <m/>
    <n v="0"/>
    <m/>
    <m/>
    <m/>
    <m/>
    <m/>
    <m/>
    <m/>
    <m/>
    <m/>
    <m/>
    <m/>
    <n v="0.9"/>
    <n v="0.96"/>
    <m/>
    <m/>
    <m/>
    <m/>
    <m/>
    <m/>
    <m/>
    <m/>
    <m/>
    <m/>
    <m/>
    <m/>
    <m/>
    <n v="0"/>
    <m/>
    <m/>
    <m/>
    <m/>
    <m/>
    <m/>
    <m/>
    <m/>
    <m/>
    <n v="0"/>
    <m/>
    <m/>
    <m/>
    <m/>
    <m/>
    <m/>
    <m/>
    <m/>
    <m/>
    <n v="0"/>
    <m/>
    <m/>
    <m/>
    <m/>
    <m/>
    <m/>
    <m/>
    <m/>
    <m/>
    <m/>
    <n v="0"/>
    <n v="20180"/>
    <n v="0"/>
    <n v="20180"/>
    <s v="Department chair (Faculty position)"/>
    <m/>
    <s v="Ph. D."/>
    <s v="yes"/>
    <m/>
    <s v="Release time"/>
    <s v="Stipend"/>
    <n v="0.4"/>
    <n v="7041"/>
    <s v=""/>
    <n v="778"/>
    <n v="1916"/>
    <n v="66436"/>
    <n v="12535"/>
    <m/>
    <n v="107856"/>
    <n v="0"/>
    <n v="6"/>
    <n v="0"/>
    <m/>
    <m/>
    <m/>
    <m/>
    <m/>
    <m/>
    <m/>
    <s v="No"/>
    <m/>
    <n v="7"/>
    <n v="10"/>
    <n v="4"/>
    <n v="0"/>
    <n v="3"/>
    <n v="1"/>
    <n v="4"/>
    <n v="4"/>
    <n v="15"/>
    <n v="7"/>
    <n v="12"/>
    <n v="13"/>
    <m/>
    <n v="19"/>
    <n v="7"/>
    <m/>
    <m/>
    <m/>
    <n v="6216"/>
    <s v="Actual"/>
    <n v="11372"/>
    <n v="77664"/>
    <n v="93"/>
    <n v="281"/>
    <n v="67"/>
    <m/>
    <n v="0"/>
    <n v="0"/>
    <m/>
    <n v="95693"/>
    <m/>
    <m/>
    <m/>
    <n v="79"/>
    <n v="132"/>
    <m/>
    <m/>
    <m/>
    <m/>
    <m/>
    <m/>
    <m/>
    <m/>
    <m/>
    <m/>
    <m/>
    <m/>
    <m/>
    <m/>
    <m/>
    <n v="136"/>
    <n v="0"/>
    <n v="87"/>
    <n v="0"/>
    <m/>
    <m/>
    <n v="4313"/>
    <m/>
    <m/>
    <m/>
    <m/>
    <m/>
    <m/>
    <n v="6"/>
    <n v="16"/>
    <n v="416"/>
    <m/>
    <m/>
    <m/>
    <m/>
    <m/>
    <n v="28"/>
    <n v="28"/>
    <n v="28"/>
    <n v="28"/>
    <n v="16"/>
    <n v="10"/>
    <n v="0"/>
    <s v="7:00am-10:00pm/8:00am-9:00pm"/>
    <s v="7:00am-10:00pm/8:00am-9:00pm"/>
    <s v="7:00am-10:00pm/8:00am-9:00pm"/>
    <s v="7:00am-10:00pm/8:00am-9:00pm"/>
    <s v="7:00am-4:00pm/8:00am-3:00pm"/>
    <s v="10:00am-4:00pm/10:00am-2:00pm"/>
    <s v="Closed"/>
    <s v="Yes"/>
    <n v="26"/>
    <n v="26"/>
    <n v="26"/>
    <n v="26"/>
    <n v="17"/>
    <n v="0"/>
    <n v="0"/>
    <s v="7:00am-9:00pm/8:00am-8:00pm"/>
    <s v="7:00am-9:00pm/8:00am-8:00pm"/>
    <s v="7:00am-9:00pm/8:00am-8:00pm"/>
    <s v="7:00am-9:00pm/8:00am-8:00pm"/>
    <s v="7:00am-4:00pm/8:00am-4:00pm"/>
    <s v="Closed"/>
    <s v="Closed"/>
    <n v="18"/>
    <n v="18"/>
    <n v="18"/>
    <n v="18"/>
    <n v="0"/>
    <n v="0"/>
    <n v="0"/>
    <s v="7:00am-6:00pm/9:00am-4:00pm"/>
    <s v="7:00am-6:00pm/9:00am-4:00pm"/>
    <s v="7:00am-6:00pm/9:00am-4:00pm"/>
    <s v="7:00am-6:00pm/9:00am-4:00pm"/>
    <s v="Closed"/>
    <s v="closed"/>
    <s v="closed"/>
    <s v="No"/>
    <m/>
    <m/>
    <m/>
    <m/>
    <s v="Yes"/>
    <s v="Yes"/>
    <n v="121"/>
    <m/>
    <n v="72"/>
    <n v="10"/>
    <s v="Closed"/>
    <s v="No"/>
    <m/>
    <n v="233021"/>
    <s v="Fall "/>
    <m/>
    <s v="Yes"/>
    <m/>
    <m/>
    <m/>
    <m/>
    <m/>
    <m/>
    <m/>
    <m/>
    <m/>
    <m/>
    <m/>
    <m/>
    <m/>
    <m/>
    <m/>
    <s v="Yes"/>
    <m/>
    <m/>
    <s v="College Foundation"/>
    <s v="Donations from Faculty"/>
    <m/>
    <m/>
    <m/>
    <s v="Other"/>
    <s v="Student Equity Grant"/>
    <n v="45000"/>
    <m/>
    <n v="2782.18"/>
    <x v="2"/>
    <s v="Medium"/>
  </r>
  <r>
    <s v="West Hills CCD"/>
    <x v="32"/>
    <s v="581"/>
    <s v="Multi-College District"/>
    <n v="20180"/>
    <x v="12"/>
    <n v="2311.64"/>
    <n v="14800"/>
    <n v="0"/>
    <m/>
    <n v="7"/>
    <n v="0"/>
    <m/>
    <m/>
    <m/>
    <m/>
    <m/>
    <n v="167"/>
    <m/>
    <m/>
    <m/>
    <m/>
    <m/>
    <m/>
    <m/>
    <m/>
    <m/>
    <m/>
    <n v="14451"/>
    <m/>
    <m/>
    <m/>
    <m/>
    <m/>
    <m/>
    <m/>
    <m/>
    <n v="7798"/>
    <m/>
    <m/>
    <n v="22249"/>
    <m/>
    <m/>
    <m/>
    <m/>
    <m/>
    <m/>
    <m/>
    <m/>
    <m/>
    <m/>
    <m/>
    <m/>
    <m/>
    <n v="1637"/>
    <m/>
    <m/>
    <m/>
    <m/>
    <m/>
    <m/>
    <m/>
    <m/>
    <m/>
    <m/>
    <m/>
    <n v="1637"/>
    <m/>
    <m/>
    <m/>
    <m/>
    <m/>
    <m/>
    <m/>
    <m/>
    <m/>
    <m/>
    <n v="0"/>
    <m/>
    <m/>
    <m/>
    <m/>
    <m/>
    <m/>
    <m/>
    <m/>
    <m/>
    <m/>
    <m/>
    <m/>
    <m/>
    <m/>
    <m/>
    <m/>
    <m/>
    <m/>
    <m/>
    <m/>
    <m/>
    <m/>
    <m/>
    <m/>
    <m/>
    <m/>
    <m/>
    <m/>
    <m/>
    <m/>
    <m/>
    <m/>
    <m/>
    <m/>
    <n v="0"/>
    <n v="5124"/>
    <m/>
    <m/>
    <m/>
    <m/>
    <m/>
    <m/>
    <m/>
    <m/>
    <m/>
    <m/>
    <m/>
    <n v="5124"/>
    <n v="307"/>
    <m/>
    <m/>
    <m/>
    <m/>
    <m/>
    <m/>
    <m/>
    <m/>
    <m/>
    <m/>
    <m/>
    <n v="307"/>
    <m/>
    <m/>
    <m/>
    <m/>
    <m/>
    <m/>
    <m/>
    <m/>
    <m/>
    <m/>
    <m/>
    <n v="0.6"/>
    <n v="0.85"/>
    <m/>
    <m/>
    <m/>
    <m/>
    <m/>
    <m/>
    <m/>
    <m/>
    <m/>
    <m/>
    <m/>
    <m/>
    <m/>
    <n v="0"/>
    <m/>
    <m/>
    <m/>
    <m/>
    <m/>
    <m/>
    <m/>
    <m/>
    <m/>
    <n v="0"/>
    <m/>
    <m/>
    <m/>
    <m/>
    <m/>
    <m/>
    <m/>
    <m/>
    <m/>
    <n v="0"/>
    <m/>
    <m/>
    <m/>
    <m/>
    <m/>
    <m/>
    <m/>
    <m/>
    <m/>
    <m/>
    <n v="0"/>
    <n v="23886"/>
    <n v="0"/>
    <n v="23886"/>
    <s v="Department chair (Faculty position)"/>
    <m/>
    <s v="M.L.I.S."/>
    <s v="yes"/>
    <s v="None"/>
    <m/>
    <m/>
    <m/>
    <m/>
    <s v=""/>
    <n v="547"/>
    <n v="2284"/>
    <n v="77205"/>
    <n v="5853"/>
    <m/>
    <n v="34642"/>
    <n v="0"/>
    <n v="17"/>
    <n v="21"/>
    <m/>
    <m/>
    <m/>
    <m/>
    <m/>
    <m/>
    <m/>
    <s v="No"/>
    <m/>
    <n v="1"/>
    <n v="0"/>
    <n v="3"/>
    <n v="0"/>
    <n v="0"/>
    <n v="0"/>
    <n v="3"/>
    <n v="0"/>
    <n v="7"/>
    <n v="3"/>
    <n v="1"/>
    <n v="3"/>
    <m/>
    <n v="4"/>
    <n v="3"/>
    <m/>
    <m/>
    <m/>
    <n v="600"/>
    <s v="Estimate"/>
    <n v="1471"/>
    <n v="3964"/>
    <n v="0"/>
    <n v="790"/>
    <n v="0"/>
    <m/>
    <n v="2424"/>
    <n v="2202"/>
    <s v="Study rooms, supplies"/>
    <n v="11451"/>
    <m/>
    <m/>
    <m/>
    <n v="132"/>
    <n v="81"/>
    <m/>
    <m/>
    <m/>
    <m/>
    <m/>
    <m/>
    <m/>
    <m/>
    <m/>
    <m/>
    <m/>
    <m/>
    <m/>
    <m/>
    <m/>
    <n v="0"/>
    <n v="11"/>
    <n v="0"/>
    <n v="12"/>
    <m/>
    <m/>
    <n v="193"/>
    <m/>
    <m/>
    <m/>
    <m/>
    <m/>
    <m/>
    <n v="0"/>
    <n v="0"/>
    <n v="0"/>
    <m/>
    <m/>
    <m/>
    <m/>
    <m/>
    <n v="12.5"/>
    <n v="12.5"/>
    <n v="12.5"/>
    <n v="12.5"/>
    <n v="8.5"/>
    <n v="0"/>
    <n v="0"/>
    <s v="7:30 am-8:00 pm"/>
    <s v="7:30 am-8:00 pm"/>
    <s v="7:30 am-8:00 pm"/>
    <s v="7:30 am-8:00 pm"/>
    <s v="7:30 am-4:00 pm"/>
    <m/>
    <m/>
    <s v="No"/>
    <m/>
    <m/>
    <m/>
    <m/>
    <m/>
    <m/>
    <m/>
    <m/>
    <m/>
    <m/>
    <m/>
    <m/>
    <m/>
    <m/>
    <n v="9"/>
    <n v="9"/>
    <n v="9"/>
    <n v="9"/>
    <n v="8"/>
    <n v="0"/>
    <n v="0"/>
    <s v="8:00 am-5:00 pm"/>
    <s v="8:00 am-5:00 pm"/>
    <s v="8:00 am-5:00 pm"/>
    <s v="8:00 am-5:00 pm"/>
    <s v="8:00 am-4:00 pm"/>
    <m/>
    <m/>
    <s v="Yes"/>
    <m/>
    <m/>
    <m/>
    <m/>
    <s v="No"/>
    <s v="Yes"/>
    <s v="No intersessions conducted"/>
    <s v="No"/>
    <n v="44"/>
    <n v="0"/>
    <n v="0"/>
    <s v="No"/>
    <m/>
    <n v="172203"/>
    <s v="Fall "/>
    <m/>
    <s v="Yes"/>
    <m/>
    <m/>
    <m/>
    <m/>
    <m/>
    <m/>
    <m/>
    <m/>
    <m/>
    <m/>
    <m/>
    <m/>
    <m/>
    <m/>
    <m/>
    <s v="Yes"/>
    <m/>
    <m/>
    <m/>
    <m/>
    <m/>
    <m/>
    <m/>
    <s v="Other"/>
    <s v="Lottery"/>
    <n v="7798"/>
    <m/>
    <n v="770.54666666666662"/>
    <x v="1"/>
    <s v="Small"/>
  </r>
  <r>
    <s v="Ventura CCD"/>
    <x v="38"/>
    <s v="682"/>
    <s v="Multi-College District"/>
    <n v="20180"/>
    <x v="12"/>
    <n v="5369.08"/>
    <n v="38000"/>
    <n v="0"/>
    <m/>
    <n v="13"/>
    <n v="0"/>
    <m/>
    <m/>
    <m/>
    <m/>
    <m/>
    <n v="555"/>
    <m/>
    <m/>
    <m/>
    <m/>
    <m/>
    <m/>
    <m/>
    <m/>
    <m/>
    <m/>
    <n v="14757"/>
    <m/>
    <m/>
    <n v="11999"/>
    <m/>
    <m/>
    <m/>
    <m/>
    <m/>
    <m/>
    <n v="10854"/>
    <s v="Non-General Fund"/>
    <n v="37610"/>
    <m/>
    <m/>
    <m/>
    <m/>
    <m/>
    <m/>
    <m/>
    <m/>
    <m/>
    <m/>
    <m/>
    <m/>
    <m/>
    <n v="4888"/>
    <m/>
    <m/>
    <n v="0"/>
    <n v="0"/>
    <m/>
    <m/>
    <n v="0"/>
    <n v="0"/>
    <n v="0"/>
    <n v="0"/>
    <m/>
    <n v="4888"/>
    <m/>
    <m/>
    <m/>
    <m/>
    <m/>
    <m/>
    <m/>
    <m/>
    <m/>
    <m/>
    <n v="0"/>
    <m/>
    <m/>
    <m/>
    <m/>
    <m/>
    <m/>
    <m/>
    <m/>
    <m/>
    <m/>
    <m/>
    <m/>
    <m/>
    <m/>
    <m/>
    <m/>
    <m/>
    <m/>
    <m/>
    <m/>
    <m/>
    <m/>
    <m/>
    <m/>
    <m/>
    <m/>
    <m/>
    <m/>
    <m/>
    <m/>
    <m/>
    <m/>
    <m/>
    <m/>
    <n v="0"/>
    <n v="0"/>
    <m/>
    <m/>
    <n v="0"/>
    <n v="1294"/>
    <m/>
    <n v="0"/>
    <n v="0"/>
    <n v="0"/>
    <m/>
    <n v="0"/>
    <m/>
    <n v="1294"/>
    <n v="0"/>
    <m/>
    <m/>
    <n v="0"/>
    <n v="0"/>
    <m/>
    <n v="0"/>
    <n v="0"/>
    <n v="0"/>
    <m/>
    <n v="0"/>
    <m/>
    <n v="0"/>
    <m/>
    <m/>
    <m/>
    <m/>
    <m/>
    <m/>
    <m/>
    <m/>
    <m/>
    <m/>
    <m/>
    <n v="0.4"/>
    <n v="0.6"/>
    <m/>
    <m/>
    <m/>
    <m/>
    <m/>
    <m/>
    <m/>
    <m/>
    <m/>
    <m/>
    <m/>
    <m/>
    <m/>
    <n v="0"/>
    <m/>
    <m/>
    <m/>
    <m/>
    <m/>
    <m/>
    <m/>
    <m/>
    <m/>
    <n v="0"/>
    <m/>
    <m/>
    <m/>
    <m/>
    <m/>
    <m/>
    <m/>
    <m/>
    <m/>
    <n v="0"/>
    <m/>
    <m/>
    <m/>
    <m/>
    <m/>
    <m/>
    <m/>
    <m/>
    <m/>
    <m/>
    <n v="0"/>
    <n v="42498"/>
    <n v="0"/>
    <n v="42498"/>
    <s v="Dean or other administrator"/>
    <m/>
    <s v="Ed. D."/>
    <s v="no"/>
    <s v="None"/>
    <m/>
    <m/>
    <m/>
    <m/>
    <s v=""/>
    <n v="1869"/>
    <n v="422"/>
    <n v="6618"/>
    <n v="60"/>
    <m/>
    <n v="38525"/>
    <n v="30"/>
    <n v="422"/>
    <n v="0"/>
    <m/>
    <m/>
    <m/>
    <m/>
    <m/>
    <m/>
    <m/>
    <s v="No"/>
    <m/>
    <n v="1"/>
    <n v="1"/>
    <n v="1"/>
    <n v="2"/>
    <m/>
    <m/>
    <n v="3"/>
    <n v="0"/>
    <n v="4"/>
    <n v="3"/>
    <n v="1.65"/>
    <n v="1"/>
    <m/>
    <n v="4.6500000000000004"/>
    <n v="3"/>
    <m/>
    <m/>
    <m/>
    <n v="808"/>
    <s v="Actual"/>
    <n v="1830"/>
    <n v="18357"/>
    <n v="0"/>
    <n v="0"/>
    <n v="0"/>
    <m/>
    <n v="0"/>
    <n v="0"/>
    <m/>
    <n v="20995"/>
    <m/>
    <m/>
    <m/>
    <n v="59"/>
    <n v="82"/>
    <m/>
    <m/>
    <m/>
    <m/>
    <m/>
    <m/>
    <m/>
    <m/>
    <m/>
    <m/>
    <m/>
    <m/>
    <m/>
    <m/>
    <m/>
    <n v="130"/>
    <n v="8"/>
    <n v="0"/>
    <n v="0"/>
    <m/>
    <m/>
    <n v="3027"/>
    <m/>
    <m/>
    <m/>
    <m/>
    <m/>
    <m/>
    <n v="0"/>
    <n v="0"/>
    <n v="0"/>
    <m/>
    <m/>
    <m/>
    <m/>
    <m/>
    <n v="13"/>
    <n v="13"/>
    <n v="13"/>
    <n v="13"/>
    <n v="9"/>
    <n v="8"/>
    <n v="0"/>
    <s v="8:00 am --9:00 pm"/>
    <s v="8:00 am --9:00 pm"/>
    <s v="8:00 am --9:00 pm"/>
    <s v="8:00 am --9:00 pm"/>
    <s v="8:00 am --5:00 pm"/>
    <s v="9:00 am --5:00 pm"/>
    <m/>
    <s v="No"/>
    <m/>
    <m/>
    <m/>
    <m/>
    <m/>
    <m/>
    <m/>
    <m/>
    <m/>
    <m/>
    <m/>
    <m/>
    <m/>
    <m/>
    <n v="10"/>
    <n v="10"/>
    <n v="10"/>
    <n v="10"/>
    <n v="4"/>
    <n v="0"/>
    <n v="0"/>
    <s v="8:00 am --6:00 pm"/>
    <s v="8:00 am --6:00 pm"/>
    <s v="8:00 am --6:00 pm"/>
    <s v="8:00 am --6:00 pm"/>
    <s v="8:00 am --12:00 pm"/>
    <m/>
    <m/>
    <s v="No"/>
    <m/>
    <m/>
    <m/>
    <m/>
    <s v="No"/>
    <s v="No"/>
    <n v="0"/>
    <s v="No"/>
    <n v="12"/>
    <n v="0"/>
    <n v="0"/>
    <s v="No"/>
    <m/>
    <n v="178220"/>
    <s v="Fall "/>
    <m/>
    <s v="No"/>
    <m/>
    <m/>
    <m/>
    <m/>
    <m/>
    <m/>
    <m/>
    <m/>
    <m/>
    <m/>
    <m/>
    <m/>
    <m/>
    <m/>
    <m/>
    <s v="Yes"/>
    <s v="General Library Book Budget"/>
    <s v="Student Government"/>
    <m/>
    <s v="Donations from Faculty"/>
    <m/>
    <s v="Donations from Bookstore"/>
    <m/>
    <s v="Other"/>
    <s v="Student Equity, BSSOTP"/>
    <n v="22853"/>
    <m/>
    <n v="1789.6933333333334"/>
    <x v="1"/>
    <s v="Small"/>
  </r>
  <r>
    <s v="Contra Costa CCD"/>
    <x v="15"/>
    <s v="311"/>
    <s v="Multi-College District"/>
    <n v="20180"/>
    <x v="12"/>
    <n v="4987.6000000000004"/>
    <n v="32086"/>
    <n v="1"/>
    <m/>
    <n v="6"/>
    <n v="67"/>
    <m/>
    <m/>
    <m/>
    <m/>
    <m/>
    <n v="441"/>
    <m/>
    <m/>
    <m/>
    <m/>
    <m/>
    <m/>
    <m/>
    <m/>
    <m/>
    <m/>
    <n v="14872"/>
    <m/>
    <m/>
    <m/>
    <n v="32610"/>
    <m/>
    <m/>
    <m/>
    <n v="8803"/>
    <m/>
    <m/>
    <m/>
    <n v="56285"/>
    <m/>
    <m/>
    <m/>
    <m/>
    <m/>
    <m/>
    <m/>
    <m/>
    <m/>
    <m/>
    <m/>
    <m/>
    <m/>
    <n v="3766"/>
    <m/>
    <m/>
    <m/>
    <m/>
    <m/>
    <m/>
    <m/>
    <m/>
    <m/>
    <m/>
    <m/>
    <n v="3766"/>
    <m/>
    <m/>
    <m/>
    <m/>
    <m/>
    <m/>
    <m/>
    <m/>
    <m/>
    <m/>
    <n v="0"/>
    <m/>
    <m/>
    <m/>
    <m/>
    <m/>
    <m/>
    <m/>
    <m/>
    <m/>
    <m/>
    <m/>
    <m/>
    <m/>
    <m/>
    <m/>
    <m/>
    <m/>
    <m/>
    <m/>
    <m/>
    <m/>
    <m/>
    <m/>
    <m/>
    <m/>
    <m/>
    <m/>
    <m/>
    <m/>
    <m/>
    <m/>
    <m/>
    <m/>
    <m/>
    <n v="0"/>
    <m/>
    <m/>
    <m/>
    <m/>
    <n v="17922"/>
    <m/>
    <m/>
    <n v="3940"/>
    <m/>
    <m/>
    <m/>
    <m/>
    <n v="21862"/>
    <n v="349"/>
    <m/>
    <m/>
    <m/>
    <m/>
    <m/>
    <m/>
    <m/>
    <m/>
    <m/>
    <m/>
    <m/>
    <n v="349"/>
    <m/>
    <m/>
    <m/>
    <m/>
    <m/>
    <m/>
    <m/>
    <m/>
    <m/>
    <m/>
    <m/>
    <n v="0.76"/>
    <n v="0.93"/>
    <m/>
    <m/>
    <m/>
    <m/>
    <m/>
    <m/>
    <m/>
    <m/>
    <m/>
    <m/>
    <m/>
    <m/>
    <m/>
    <n v="0"/>
    <m/>
    <m/>
    <m/>
    <m/>
    <m/>
    <m/>
    <m/>
    <m/>
    <m/>
    <n v="0"/>
    <m/>
    <m/>
    <m/>
    <m/>
    <m/>
    <m/>
    <m/>
    <m/>
    <m/>
    <n v="0"/>
    <m/>
    <m/>
    <m/>
    <m/>
    <m/>
    <m/>
    <m/>
    <m/>
    <m/>
    <m/>
    <n v="0"/>
    <n v="60051"/>
    <n v="0"/>
    <n v="60051"/>
    <s v="Department chair (Faculty position)"/>
    <m/>
    <s v="M.L.I.S."/>
    <s v="yes"/>
    <m/>
    <s v="Release time"/>
    <m/>
    <n v="20"/>
    <m/>
    <s v=""/>
    <n v="1584"/>
    <n v="2385"/>
    <n v="409"/>
    <n v="1"/>
    <m/>
    <n v="54905"/>
    <n v="0"/>
    <n v="4"/>
    <n v="69"/>
    <m/>
    <m/>
    <m/>
    <m/>
    <m/>
    <m/>
    <m/>
    <s v="Yes"/>
    <s v="Kanopy"/>
    <n v="3"/>
    <n v="11"/>
    <n v="5"/>
    <m/>
    <m/>
    <m/>
    <n v="5"/>
    <n v="0"/>
    <n v="13"/>
    <n v="2.85"/>
    <n v="4.13"/>
    <n v="2"/>
    <m/>
    <n v="6.98"/>
    <n v="2.85"/>
    <m/>
    <m/>
    <m/>
    <n v="12563"/>
    <s v="Actual"/>
    <n v="3381"/>
    <n v="7987"/>
    <n v="1600"/>
    <n v="1043"/>
    <n v="17"/>
    <m/>
    <n v="1921"/>
    <m/>
    <m/>
    <n v="28512"/>
    <m/>
    <m/>
    <m/>
    <n v="40"/>
    <n v="16"/>
    <m/>
    <m/>
    <m/>
    <m/>
    <m/>
    <m/>
    <m/>
    <m/>
    <m/>
    <m/>
    <m/>
    <m/>
    <m/>
    <m/>
    <m/>
    <n v="126"/>
    <n v="3"/>
    <n v="11"/>
    <m/>
    <m/>
    <m/>
    <n v="2938"/>
    <m/>
    <m/>
    <m/>
    <m/>
    <m/>
    <m/>
    <n v="1"/>
    <n v="7"/>
    <n v="86"/>
    <m/>
    <m/>
    <m/>
    <m/>
    <m/>
    <n v="11.25"/>
    <n v="11.25"/>
    <n v="11.25"/>
    <n v="11.25"/>
    <n v="3.75"/>
    <n v="3.75"/>
    <m/>
    <s v="8:30am-7:45pm"/>
    <s v="8:30am-7:45pm"/>
    <s v="8:30am-7:45pm"/>
    <s v="8:30am-7:45pm"/>
    <s v="10am-1:45pm"/>
    <s v="10am-1:45pm"/>
    <m/>
    <s v="No"/>
    <m/>
    <m/>
    <m/>
    <m/>
    <m/>
    <m/>
    <m/>
    <m/>
    <m/>
    <m/>
    <m/>
    <m/>
    <m/>
    <m/>
    <n v="10.75"/>
    <n v="10.75"/>
    <n v="10.75"/>
    <n v="10.75"/>
    <m/>
    <m/>
    <m/>
    <s v="9am-7:45pm"/>
    <s v="9am-7:45pm"/>
    <s v="9am-7:45pm"/>
    <s v="9am-7:45pm"/>
    <m/>
    <m/>
    <m/>
    <s v="No"/>
    <m/>
    <m/>
    <m/>
    <m/>
    <s v="Yes"/>
    <s v="Yes"/>
    <n v="0"/>
    <s v="No"/>
    <n v="43"/>
    <n v="135"/>
    <n v="0"/>
    <s v="Yes"/>
    <n v="2"/>
    <n v="245486"/>
    <s v="Fall "/>
    <m/>
    <s v="Yes"/>
    <m/>
    <m/>
    <m/>
    <m/>
    <m/>
    <m/>
    <m/>
    <m/>
    <m/>
    <m/>
    <m/>
    <m/>
    <m/>
    <m/>
    <m/>
    <s v="Yes"/>
    <m/>
    <s v="Student Government"/>
    <m/>
    <s v="Donations from Faculty"/>
    <s v="Donations from Publisher"/>
    <m/>
    <m/>
    <m/>
    <m/>
    <n v="0"/>
    <m/>
    <n v="1750.0350877192984"/>
    <x v="1"/>
    <s v="Small"/>
  </r>
  <r>
    <s v="North Orange CCD"/>
    <x v="65"/>
    <s v="861"/>
    <s v="Multi-College District"/>
    <n v="20180"/>
    <x v="12"/>
    <n v="12736.77"/>
    <n v="33869"/>
    <n v="1"/>
    <m/>
    <n v="8"/>
    <n v="86"/>
    <m/>
    <m/>
    <m/>
    <m/>
    <m/>
    <n v="415"/>
    <m/>
    <m/>
    <m/>
    <m/>
    <m/>
    <m/>
    <m/>
    <m/>
    <m/>
    <m/>
    <n v="14951"/>
    <m/>
    <m/>
    <m/>
    <m/>
    <m/>
    <m/>
    <m/>
    <m/>
    <n v="74827"/>
    <m/>
    <m/>
    <n v="89778"/>
    <m/>
    <m/>
    <m/>
    <m/>
    <m/>
    <m/>
    <m/>
    <m/>
    <m/>
    <m/>
    <m/>
    <m/>
    <m/>
    <m/>
    <m/>
    <m/>
    <m/>
    <m/>
    <m/>
    <m/>
    <m/>
    <m/>
    <n v="18372"/>
    <m/>
    <m/>
    <n v="18372"/>
    <m/>
    <m/>
    <m/>
    <m/>
    <m/>
    <m/>
    <m/>
    <m/>
    <m/>
    <m/>
    <n v="0"/>
    <m/>
    <m/>
    <m/>
    <m/>
    <m/>
    <m/>
    <m/>
    <m/>
    <m/>
    <m/>
    <m/>
    <m/>
    <m/>
    <m/>
    <m/>
    <m/>
    <m/>
    <m/>
    <m/>
    <m/>
    <m/>
    <m/>
    <m/>
    <m/>
    <m/>
    <m/>
    <m/>
    <m/>
    <m/>
    <m/>
    <m/>
    <m/>
    <m/>
    <m/>
    <n v="0"/>
    <m/>
    <m/>
    <m/>
    <m/>
    <m/>
    <m/>
    <m/>
    <m/>
    <n v="11735"/>
    <m/>
    <m/>
    <m/>
    <n v="11735"/>
    <m/>
    <m/>
    <m/>
    <m/>
    <m/>
    <m/>
    <m/>
    <m/>
    <n v="2739"/>
    <m/>
    <m/>
    <m/>
    <n v="2739"/>
    <m/>
    <m/>
    <m/>
    <m/>
    <m/>
    <m/>
    <m/>
    <m/>
    <m/>
    <m/>
    <m/>
    <n v="0.19"/>
    <n v="0.28999999999999998"/>
    <m/>
    <m/>
    <m/>
    <m/>
    <m/>
    <m/>
    <m/>
    <m/>
    <m/>
    <m/>
    <m/>
    <m/>
    <m/>
    <n v="0"/>
    <m/>
    <m/>
    <m/>
    <m/>
    <m/>
    <m/>
    <m/>
    <m/>
    <m/>
    <n v="0"/>
    <m/>
    <m/>
    <m/>
    <m/>
    <m/>
    <m/>
    <m/>
    <m/>
    <m/>
    <n v="0"/>
    <m/>
    <m/>
    <m/>
    <m/>
    <m/>
    <m/>
    <m/>
    <m/>
    <m/>
    <m/>
    <n v="0"/>
    <n v="108150"/>
    <n v="0"/>
    <n v="108150"/>
    <s v="Dean or other administrator"/>
    <m/>
    <s v="Ed. D."/>
    <s v="yes"/>
    <m/>
    <s v="Release time"/>
    <m/>
    <s v="3 LHE"/>
    <m/>
    <s v=""/>
    <n v="4865"/>
    <n v="4597"/>
    <n v="8415"/>
    <n v="87"/>
    <m/>
    <n v="58669"/>
    <n v="60"/>
    <n v="167"/>
    <n v="36"/>
    <m/>
    <m/>
    <m/>
    <m/>
    <m/>
    <m/>
    <m/>
    <s v="No"/>
    <m/>
    <n v="5"/>
    <n v="5"/>
    <n v="4"/>
    <m/>
    <m/>
    <m/>
    <n v="4"/>
    <n v="0"/>
    <n v="4"/>
    <n v="4"/>
    <n v="6.13"/>
    <n v="1"/>
    <m/>
    <n v="10.129999999999999"/>
    <n v="4"/>
    <m/>
    <m/>
    <m/>
    <n v="11334"/>
    <s v="Actual"/>
    <n v="3332"/>
    <n v="16208"/>
    <m/>
    <n v="834"/>
    <n v="35"/>
    <m/>
    <n v="1985"/>
    <m/>
    <m/>
    <n v="33728"/>
    <m/>
    <m/>
    <m/>
    <n v="51"/>
    <n v="8"/>
    <m/>
    <m/>
    <m/>
    <m/>
    <m/>
    <m/>
    <m/>
    <m/>
    <m/>
    <m/>
    <m/>
    <m/>
    <m/>
    <m/>
    <m/>
    <n v="139"/>
    <m/>
    <m/>
    <m/>
    <m/>
    <m/>
    <n v="4212"/>
    <m/>
    <m/>
    <m/>
    <m/>
    <m/>
    <m/>
    <n v="1"/>
    <n v="3"/>
    <n v="60"/>
    <m/>
    <m/>
    <m/>
    <m/>
    <m/>
    <n v="13.5"/>
    <n v="13.5"/>
    <n v="13.5"/>
    <n v="13.5"/>
    <n v="5.5"/>
    <n v="0"/>
    <n v="0"/>
    <s v="7:30am-9:00pm"/>
    <s v="7:30am-9:00pm"/>
    <s v="7:30am-9:00pm"/>
    <s v="7:30am-9:00pm"/>
    <s v="7:30am-1:00pm"/>
    <n v="0"/>
    <n v="0"/>
    <s v="No"/>
    <m/>
    <m/>
    <m/>
    <m/>
    <m/>
    <m/>
    <m/>
    <m/>
    <m/>
    <m/>
    <m/>
    <m/>
    <m/>
    <m/>
    <n v="8"/>
    <n v="8"/>
    <n v="8"/>
    <n v="8"/>
    <n v="0"/>
    <n v="0"/>
    <n v="0"/>
    <s v="10:00am-6:00pm"/>
    <s v="10:00am-6:00pm"/>
    <s v="10:00am-6:00pm"/>
    <s v="10:00am-6:00pm"/>
    <n v="0"/>
    <n v="0"/>
    <n v="0"/>
    <s v="No"/>
    <m/>
    <m/>
    <m/>
    <m/>
    <s v="Yes"/>
    <s v="Yes"/>
    <n v="0"/>
    <n v="0"/>
    <n v="32"/>
    <n v="0"/>
    <n v="0"/>
    <s v="No"/>
    <m/>
    <n v="165180"/>
    <s v="Fall "/>
    <m/>
    <s v="No"/>
    <m/>
    <m/>
    <m/>
    <m/>
    <m/>
    <m/>
    <m/>
    <m/>
    <m/>
    <m/>
    <m/>
    <m/>
    <m/>
    <m/>
    <m/>
    <s v="Yes"/>
    <s v="General Library Book Budget"/>
    <m/>
    <m/>
    <m/>
    <m/>
    <m/>
    <m/>
    <s v="Other"/>
    <s v="Equity, Lottery"/>
    <n v="14951"/>
    <m/>
    <n v="3184.1925000000001"/>
    <x v="0"/>
    <s v="Medium"/>
  </r>
  <r>
    <s v="Mt. San Jacinto CCD"/>
    <x v="90"/>
    <s v="(blank)"/>
    <s v="Multi-College District"/>
    <n v="20180"/>
    <x v="12"/>
    <m/>
    <n v="22996"/>
    <n v="1"/>
    <m/>
    <n v="1"/>
    <n v="0"/>
    <m/>
    <m/>
    <m/>
    <m/>
    <m/>
    <n v="176"/>
    <m/>
    <m/>
    <m/>
    <m/>
    <m/>
    <m/>
    <m/>
    <m/>
    <m/>
    <m/>
    <n v="14952"/>
    <m/>
    <m/>
    <m/>
    <m/>
    <m/>
    <m/>
    <m/>
    <m/>
    <n v="26064"/>
    <m/>
    <m/>
    <n v="41016"/>
    <m/>
    <m/>
    <m/>
    <m/>
    <m/>
    <m/>
    <m/>
    <m/>
    <m/>
    <m/>
    <m/>
    <m/>
    <m/>
    <n v="0"/>
    <m/>
    <m/>
    <n v="0"/>
    <n v="0"/>
    <m/>
    <m/>
    <n v="0"/>
    <n v="0"/>
    <n v="5918"/>
    <n v="0"/>
    <m/>
    <n v="5918"/>
    <m/>
    <m/>
    <m/>
    <m/>
    <m/>
    <m/>
    <m/>
    <m/>
    <m/>
    <m/>
    <n v="0"/>
    <m/>
    <m/>
    <m/>
    <m/>
    <m/>
    <m/>
    <m/>
    <m/>
    <m/>
    <m/>
    <m/>
    <m/>
    <m/>
    <m/>
    <m/>
    <m/>
    <m/>
    <m/>
    <m/>
    <m/>
    <m/>
    <m/>
    <m/>
    <m/>
    <m/>
    <m/>
    <m/>
    <m/>
    <m/>
    <m/>
    <m/>
    <m/>
    <m/>
    <m/>
    <n v="0"/>
    <n v="0"/>
    <m/>
    <m/>
    <n v="0"/>
    <n v="0"/>
    <m/>
    <n v="0"/>
    <n v="0"/>
    <n v="8380"/>
    <m/>
    <n v="0"/>
    <m/>
    <n v="8380"/>
    <n v="1000"/>
    <m/>
    <m/>
    <n v="0"/>
    <n v="0"/>
    <m/>
    <n v="0"/>
    <n v="0"/>
    <n v="3678"/>
    <m/>
    <n v="0"/>
    <m/>
    <n v="4678"/>
    <m/>
    <m/>
    <m/>
    <m/>
    <m/>
    <m/>
    <m/>
    <m/>
    <m/>
    <m/>
    <m/>
    <n v="0.51"/>
    <n v="0.82"/>
    <m/>
    <m/>
    <m/>
    <m/>
    <m/>
    <m/>
    <m/>
    <m/>
    <m/>
    <m/>
    <m/>
    <m/>
    <m/>
    <n v="0"/>
    <m/>
    <m/>
    <m/>
    <m/>
    <m/>
    <m/>
    <m/>
    <m/>
    <m/>
    <n v="0"/>
    <m/>
    <m/>
    <m/>
    <m/>
    <m/>
    <m/>
    <m/>
    <m/>
    <m/>
    <n v="0"/>
    <m/>
    <m/>
    <m/>
    <m/>
    <m/>
    <m/>
    <m/>
    <m/>
    <m/>
    <m/>
    <n v="0"/>
    <n v="46934"/>
    <n v="0"/>
    <n v="46934"/>
    <s v="Dean or other administrator"/>
    <m/>
    <s v="M.A."/>
    <s v="no"/>
    <s v="None"/>
    <m/>
    <m/>
    <m/>
    <m/>
    <s v=""/>
    <n v="761"/>
    <n v="4154"/>
    <n v="270227"/>
    <n v="78"/>
    <m/>
    <n v="25086"/>
    <n v="0"/>
    <n v="262"/>
    <n v="142"/>
    <m/>
    <m/>
    <m/>
    <m/>
    <m/>
    <m/>
    <m/>
    <s v="No"/>
    <m/>
    <n v="2"/>
    <n v="2"/>
    <n v="4"/>
    <n v="0"/>
    <n v="0"/>
    <n v="0"/>
    <n v="4"/>
    <n v="0"/>
    <n v="13"/>
    <n v="4"/>
    <n v="2.48"/>
    <n v="2"/>
    <m/>
    <n v="6.48"/>
    <n v="4"/>
    <m/>
    <m/>
    <m/>
    <n v="9052"/>
    <s v="Estimate"/>
    <n v="3855"/>
    <n v="2401"/>
    <n v="21321"/>
    <n v="2620"/>
    <n v="59"/>
    <m/>
    <n v="42"/>
    <n v="352"/>
    <s v="Headphones,  flash drives, study rooms, dry erase markers. "/>
    <n v="39702"/>
    <m/>
    <m/>
    <m/>
    <n v="0"/>
    <n v="19"/>
    <m/>
    <m/>
    <m/>
    <m/>
    <m/>
    <m/>
    <m/>
    <m/>
    <m/>
    <m/>
    <m/>
    <m/>
    <m/>
    <m/>
    <m/>
    <n v="94"/>
    <n v="0"/>
    <n v="0"/>
    <n v="0"/>
    <m/>
    <m/>
    <n v="2708"/>
    <m/>
    <m/>
    <m/>
    <m/>
    <m/>
    <m/>
    <n v="0"/>
    <n v="0"/>
    <n v="0"/>
    <m/>
    <m/>
    <m/>
    <m/>
    <m/>
    <n v="12.5"/>
    <n v="12.5"/>
    <n v="12.5"/>
    <n v="12.5"/>
    <n v="9.5"/>
    <n v="0"/>
    <n v="0"/>
    <s v="7:30am -8:00pm"/>
    <s v="7:30am -8:00pm"/>
    <s v="7:30am -8:00pm"/>
    <s v="7:30am -8:00pm"/>
    <s v="7:30am - 5:00 pm"/>
    <n v="0"/>
    <n v="0"/>
    <s v="No"/>
    <m/>
    <m/>
    <m/>
    <m/>
    <m/>
    <m/>
    <m/>
    <m/>
    <m/>
    <m/>
    <m/>
    <m/>
    <m/>
    <m/>
    <n v="9.5"/>
    <n v="9.5"/>
    <n v="9.5"/>
    <n v="9.5"/>
    <n v="0"/>
    <n v="0"/>
    <n v="0"/>
    <s v="7:30am - 5:00 pm"/>
    <s v="7:30am - 5:00 pm"/>
    <s v="7:30am - 5:00 pm"/>
    <s v="7:30am - 5:00 pm"/>
    <n v="0"/>
    <n v="0"/>
    <n v="0"/>
    <s v="No"/>
    <m/>
    <m/>
    <m/>
    <m/>
    <s v="Yes"/>
    <s v="Yes"/>
    <n v="0"/>
    <s v="No"/>
    <n v="36"/>
    <n v="0"/>
    <n v="0"/>
    <s v="Yes"/>
    <n v="2"/>
    <n v="153654"/>
    <s v="Fall "/>
    <m/>
    <s v="Yes"/>
    <m/>
    <m/>
    <m/>
    <m/>
    <m/>
    <m/>
    <m/>
    <m/>
    <m/>
    <m/>
    <m/>
    <m/>
    <m/>
    <m/>
    <m/>
    <s v="Yes"/>
    <m/>
    <m/>
    <m/>
    <m/>
    <m/>
    <m/>
    <m/>
    <s v="Other"/>
    <s v="Categorical  Grant - Student Equity"/>
    <n v="14950"/>
    <m/>
    <n v="0"/>
    <x v="1"/>
    <s v="Small"/>
  </r>
  <r>
    <s v="Barstow CCD"/>
    <x v="71"/>
    <s v="911"/>
    <s v="Single College District"/>
    <n v="20180"/>
    <x v="12"/>
    <n v="2490.33"/>
    <n v="12000"/>
    <n v="0"/>
    <m/>
    <n v="2"/>
    <n v="1"/>
    <m/>
    <m/>
    <m/>
    <m/>
    <m/>
    <n v="218"/>
    <m/>
    <m/>
    <m/>
    <m/>
    <m/>
    <m/>
    <m/>
    <m/>
    <m/>
    <m/>
    <n v="15000"/>
    <m/>
    <m/>
    <m/>
    <m/>
    <m/>
    <m/>
    <m/>
    <m/>
    <m/>
    <m/>
    <m/>
    <n v="15000"/>
    <m/>
    <m/>
    <m/>
    <m/>
    <m/>
    <m/>
    <m/>
    <m/>
    <m/>
    <m/>
    <m/>
    <m/>
    <m/>
    <n v="3575"/>
    <m/>
    <m/>
    <m/>
    <m/>
    <m/>
    <m/>
    <m/>
    <m/>
    <m/>
    <m/>
    <m/>
    <n v="3575"/>
    <m/>
    <m/>
    <m/>
    <m/>
    <m/>
    <m/>
    <m/>
    <m/>
    <m/>
    <m/>
    <n v="0"/>
    <m/>
    <m/>
    <m/>
    <m/>
    <m/>
    <m/>
    <m/>
    <m/>
    <m/>
    <m/>
    <m/>
    <m/>
    <m/>
    <m/>
    <m/>
    <m/>
    <m/>
    <m/>
    <m/>
    <m/>
    <m/>
    <m/>
    <m/>
    <m/>
    <m/>
    <m/>
    <m/>
    <m/>
    <m/>
    <m/>
    <m/>
    <m/>
    <m/>
    <m/>
    <n v="0"/>
    <n v="8869"/>
    <m/>
    <m/>
    <m/>
    <m/>
    <m/>
    <m/>
    <m/>
    <m/>
    <m/>
    <m/>
    <m/>
    <n v="8869"/>
    <n v="1200"/>
    <m/>
    <m/>
    <m/>
    <m/>
    <m/>
    <m/>
    <m/>
    <m/>
    <m/>
    <m/>
    <m/>
    <n v="1200"/>
    <m/>
    <m/>
    <m/>
    <m/>
    <m/>
    <m/>
    <m/>
    <m/>
    <m/>
    <m/>
    <m/>
    <n v="0.57999999999999996"/>
    <n v="0.42"/>
    <m/>
    <m/>
    <m/>
    <m/>
    <m/>
    <m/>
    <m/>
    <m/>
    <m/>
    <m/>
    <m/>
    <m/>
    <m/>
    <n v="0"/>
    <m/>
    <m/>
    <m/>
    <m/>
    <m/>
    <m/>
    <m/>
    <m/>
    <m/>
    <n v="0"/>
    <m/>
    <m/>
    <m/>
    <m/>
    <m/>
    <m/>
    <m/>
    <m/>
    <m/>
    <n v="0"/>
    <m/>
    <m/>
    <m/>
    <m/>
    <m/>
    <m/>
    <m/>
    <m/>
    <m/>
    <m/>
    <n v="0"/>
    <n v="18575"/>
    <n v="0"/>
    <n v="18575"/>
    <s v="Other"/>
    <s v="Faculty Librarian"/>
    <s v="M.L.I.S."/>
    <s v="yes"/>
    <m/>
    <s v="Release time"/>
    <m/>
    <n v="100"/>
    <m/>
    <s v=""/>
    <n v="1172"/>
    <n v="2796"/>
    <m/>
    <n v="24"/>
    <m/>
    <n v="24483"/>
    <m/>
    <m/>
    <m/>
    <m/>
    <m/>
    <m/>
    <m/>
    <m/>
    <m/>
    <m/>
    <s v="Yes"/>
    <s v="ProQuest"/>
    <n v="1"/>
    <m/>
    <n v="2"/>
    <m/>
    <n v="1"/>
    <m/>
    <n v="2"/>
    <n v="1"/>
    <n v="3"/>
    <n v="2.5"/>
    <n v="1"/>
    <n v="2"/>
    <m/>
    <n v="3.5"/>
    <n v="2.5"/>
    <m/>
    <m/>
    <m/>
    <n v="2400"/>
    <s v="Estimate"/>
    <n v="2416"/>
    <n v="8929"/>
    <m/>
    <n v="209"/>
    <m/>
    <m/>
    <m/>
    <m/>
    <m/>
    <n v="13954"/>
    <m/>
    <m/>
    <m/>
    <n v="0"/>
    <n v="0"/>
    <m/>
    <m/>
    <m/>
    <m/>
    <m/>
    <m/>
    <m/>
    <m/>
    <m/>
    <m/>
    <m/>
    <m/>
    <m/>
    <m/>
    <m/>
    <n v="40"/>
    <m/>
    <m/>
    <m/>
    <m/>
    <m/>
    <n v="600"/>
    <m/>
    <m/>
    <m/>
    <m/>
    <m/>
    <m/>
    <n v="0"/>
    <n v="0"/>
    <n v="0"/>
    <m/>
    <m/>
    <m/>
    <m/>
    <m/>
    <n v="11"/>
    <n v="11"/>
    <n v="11"/>
    <n v="11"/>
    <n v="9"/>
    <n v="0"/>
    <n v="0"/>
    <s v="8:00 am - 7:00 pm"/>
    <s v="8:00 am - 7:00 pm"/>
    <s v="8:00 am - 7:00 pm"/>
    <s v="8:00 am - 7:00 pm"/>
    <s v="8:00 am - 5:00 pm"/>
    <n v="0"/>
    <n v="0"/>
    <s v="Yes"/>
    <n v="11"/>
    <n v="11"/>
    <n v="11"/>
    <n v="11"/>
    <n v="9"/>
    <n v="0"/>
    <n v="0"/>
    <s v="8:00 am - 7:00 pm"/>
    <s v="8:00 am - 7:00 pm"/>
    <s v="8:00 am - 7:00 pm"/>
    <s v="8:00 am - 7:00 pm"/>
    <s v="8:00 am - 5:00 pm"/>
    <n v="0"/>
    <n v="0"/>
    <n v="11"/>
    <n v="11"/>
    <n v="11"/>
    <n v="11"/>
    <n v="0"/>
    <n v="0"/>
    <n v="0"/>
    <s v="7:00 am - 6:00 pm"/>
    <s v="7:00 am - 6:00 pm"/>
    <s v="7:00 am - 6:00 pm"/>
    <s v="7:00 am - 6:00 pm"/>
    <n v="0"/>
    <n v="0"/>
    <n v="0"/>
    <s v="Yes"/>
    <m/>
    <m/>
    <m/>
    <m/>
    <s v="No"/>
    <s v="Yes"/>
    <m/>
    <s v="No"/>
    <n v="44"/>
    <n v="0"/>
    <n v="0"/>
    <s v="No"/>
    <m/>
    <n v="9600"/>
    <s v="Fall "/>
    <m/>
    <s v="No"/>
    <m/>
    <m/>
    <m/>
    <m/>
    <m/>
    <m/>
    <m/>
    <m/>
    <m/>
    <m/>
    <m/>
    <m/>
    <m/>
    <m/>
    <m/>
    <s v="Yes"/>
    <s v="General Library Book Budget"/>
    <m/>
    <m/>
    <m/>
    <m/>
    <s v="Donations from Bookstore"/>
    <m/>
    <m/>
    <m/>
    <n v="10000"/>
    <m/>
    <n v="996.13199999999995"/>
    <x v="1"/>
    <s v="Small"/>
  </r>
  <r>
    <s v="West Kern CCD"/>
    <x v="112"/>
    <s v="691"/>
    <s v="Single College District"/>
    <n v="20180"/>
    <x v="12"/>
    <n v="2888.64"/>
    <n v="27000"/>
    <n v="1"/>
    <m/>
    <n v="5"/>
    <n v="0"/>
    <m/>
    <m/>
    <m/>
    <m/>
    <m/>
    <n v="325"/>
    <m/>
    <m/>
    <m/>
    <m/>
    <m/>
    <m/>
    <m/>
    <m/>
    <m/>
    <m/>
    <n v="17000"/>
    <m/>
    <m/>
    <m/>
    <m/>
    <m/>
    <m/>
    <m/>
    <m/>
    <m/>
    <m/>
    <m/>
    <n v="17000"/>
    <m/>
    <m/>
    <m/>
    <m/>
    <m/>
    <m/>
    <m/>
    <m/>
    <m/>
    <m/>
    <m/>
    <m/>
    <m/>
    <n v="2800"/>
    <m/>
    <m/>
    <m/>
    <m/>
    <m/>
    <m/>
    <m/>
    <m/>
    <m/>
    <m/>
    <m/>
    <n v="2800"/>
    <m/>
    <m/>
    <m/>
    <m/>
    <m/>
    <m/>
    <m/>
    <m/>
    <m/>
    <m/>
    <n v="0"/>
    <m/>
    <m/>
    <m/>
    <m/>
    <m/>
    <m/>
    <m/>
    <m/>
    <m/>
    <m/>
    <m/>
    <m/>
    <m/>
    <m/>
    <m/>
    <m/>
    <m/>
    <m/>
    <m/>
    <m/>
    <m/>
    <m/>
    <m/>
    <m/>
    <m/>
    <m/>
    <m/>
    <m/>
    <m/>
    <m/>
    <m/>
    <m/>
    <m/>
    <m/>
    <n v="0"/>
    <m/>
    <m/>
    <m/>
    <m/>
    <m/>
    <m/>
    <m/>
    <m/>
    <m/>
    <m/>
    <m/>
    <m/>
    <n v="0"/>
    <m/>
    <m/>
    <m/>
    <m/>
    <m/>
    <m/>
    <m/>
    <m/>
    <m/>
    <m/>
    <m/>
    <m/>
    <n v="0"/>
    <m/>
    <m/>
    <m/>
    <m/>
    <m/>
    <m/>
    <m/>
    <m/>
    <m/>
    <m/>
    <m/>
    <n v="0.4"/>
    <n v="0.68"/>
    <m/>
    <m/>
    <m/>
    <m/>
    <m/>
    <m/>
    <m/>
    <m/>
    <m/>
    <m/>
    <m/>
    <m/>
    <m/>
    <n v="0"/>
    <m/>
    <m/>
    <m/>
    <m/>
    <m/>
    <m/>
    <m/>
    <m/>
    <m/>
    <n v="0"/>
    <m/>
    <m/>
    <m/>
    <m/>
    <m/>
    <m/>
    <m/>
    <m/>
    <m/>
    <n v="0"/>
    <m/>
    <m/>
    <m/>
    <m/>
    <m/>
    <m/>
    <m/>
    <m/>
    <m/>
    <m/>
    <n v="0"/>
    <n v="19800"/>
    <n v="0"/>
    <n v="19800"/>
    <s v="Other"/>
    <s v="librarian"/>
    <s v="M.L.I.S."/>
    <s v="yes"/>
    <s v="None"/>
    <m/>
    <m/>
    <m/>
    <m/>
    <s v=""/>
    <n v="558"/>
    <n v="1886"/>
    <n v="13096"/>
    <n v="27"/>
    <m/>
    <n v="15414"/>
    <m/>
    <n v="1886"/>
    <m/>
    <m/>
    <m/>
    <m/>
    <m/>
    <m/>
    <m/>
    <m/>
    <s v="No"/>
    <m/>
    <n v="1"/>
    <m/>
    <n v="2"/>
    <n v="1"/>
    <m/>
    <m/>
    <n v="3"/>
    <n v="0"/>
    <m/>
    <n v="3"/>
    <n v="1"/>
    <n v="2"/>
    <m/>
    <n v="4"/>
    <n v="3"/>
    <m/>
    <m/>
    <m/>
    <n v="987"/>
    <s v="Estimate"/>
    <n v="1818"/>
    <n v="2003"/>
    <n v="2153"/>
    <n v="302"/>
    <m/>
    <m/>
    <n v="1905"/>
    <n v="1573"/>
    <s v="group study rooms"/>
    <n v="10741"/>
    <m/>
    <m/>
    <m/>
    <n v="26"/>
    <n v="10"/>
    <m/>
    <m/>
    <m/>
    <m/>
    <m/>
    <m/>
    <m/>
    <m/>
    <m/>
    <m/>
    <m/>
    <m/>
    <m/>
    <m/>
    <m/>
    <n v="30"/>
    <n v="14"/>
    <m/>
    <m/>
    <m/>
    <m/>
    <n v="840"/>
    <m/>
    <m/>
    <m/>
    <m/>
    <m/>
    <m/>
    <n v="1"/>
    <n v="20"/>
    <n v="419"/>
    <m/>
    <m/>
    <m/>
    <m/>
    <m/>
    <n v="12.25"/>
    <n v="12.25"/>
    <n v="12.25"/>
    <n v="12.25"/>
    <n v="8.25"/>
    <m/>
    <m/>
    <s v="7:45 am - 8:00 pm"/>
    <s v="7:45 am - 8:00 pm"/>
    <s v="7:45 am - 8:00 pm"/>
    <s v="7:45 am - 8:00 pm"/>
    <s v="7:45 am - 4:00 pm"/>
    <m/>
    <m/>
    <s v="No"/>
    <m/>
    <m/>
    <m/>
    <m/>
    <m/>
    <m/>
    <m/>
    <m/>
    <m/>
    <m/>
    <m/>
    <m/>
    <m/>
    <m/>
    <n v="10"/>
    <n v="10"/>
    <n v="10"/>
    <n v="10"/>
    <m/>
    <m/>
    <m/>
    <s v="8:00 am - 6:00 pm"/>
    <s v="8:00 am - 6:00 pm"/>
    <s v="8:00 am - 6:00 pm"/>
    <s v="8:00 am - 6:00 pm"/>
    <m/>
    <m/>
    <m/>
    <s v="Yes"/>
    <m/>
    <m/>
    <m/>
    <m/>
    <s v="No"/>
    <s v="No"/>
    <m/>
    <s v="No"/>
    <n v="35"/>
    <m/>
    <m/>
    <s v="No"/>
    <m/>
    <n v="171820"/>
    <s v="Spring"/>
    <m/>
    <s v="Yes"/>
    <m/>
    <m/>
    <m/>
    <m/>
    <m/>
    <m/>
    <m/>
    <m/>
    <m/>
    <m/>
    <m/>
    <m/>
    <m/>
    <m/>
    <m/>
    <s v="Yes"/>
    <m/>
    <m/>
    <m/>
    <m/>
    <m/>
    <m/>
    <m/>
    <s v="Other"/>
    <s v="student equity"/>
    <m/>
    <m/>
    <n v="962.88"/>
    <x v="1"/>
    <s v="Small"/>
  </r>
  <r>
    <s v="Kern CCD"/>
    <x v="100"/>
    <s v="523"/>
    <s v="Multi-College District"/>
    <n v="20180"/>
    <x v="12"/>
    <n v="3053.17"/>
    <n v="11559"/>
    <n v="0"/>
    <m/>
    <n v="6"/>
    <n v="0"/>
    <m/>
    <m/>
    <m/>
    <m/>
    <m/>
    <n v="202"/>
    <m/>
    <m/>
    <m/>
    <m/>
    <m/>
    <m/>
    <m/>
    <m/>
    <m/>
    <m/>
    <n v="18650"/>
    <m/>
    <m/>
    <m/>
    <m/>
    <m/>
    <m/>
    <m/>
    <m/>
    <m/>
    <m/>
    <m/>
    <n v="18650"/>
    <m/>
    <m/>
    <m/>
    <m/>
    <m/>
    <m/>
    <m/>
    <m/>
    <m/>
    <m/>
    <m/>
    <m/>
    <m/>
    <n v="3900"/>
    <m/>
    <m/>
    <m/>
    <m/>
    <m/>
    <m/>
    <m/>
    <m/>
    <m/>
    <m/>
    <m/>
    <n v="3900"/>
    <m/>
    <m/>
    <m/>
    <m/>
    <m/>
    <m/>
    <m/>
    <m/>
    <m/>
    <m/>
    <n v="0"/>
    <m/>
    <m/>
    <m/>
    <m/>
    <m/>
    <m/>
    <m/>
    <m/>
    <m/>
    <m/>
    <m/>
    <m/>
    <m/>
    <m/>
    <m/>
    <m/>
    <m/>
    <m/>
    <m/>
    <m/>
    <m/>
    <m/>
    <m/>
    <m/>
    <m/>
    <m/>
    <m/>
    <m/>
    <m/>
    <m/>
    <m/>
    <m/>
    <m/>
    <m/>
    <n v="0"/>
    <n v="0"/>
    <m/>
    <m/>
    <m/>
    <m/>
    <m/>
    <m/>
    <m/>
    <m/>
    <m/>
    <m/>
    <m/>
    <n v="0"/>
    <n v="0"/>
    <m/>
    <m/>
    <m/>
    <m/>
    <m/>
    <m/>
    <m/>
    <m/>
    <m/>
    <m/>
    <m/>
    <n v="0"/>
    <m/>
    <m/>
    <m/>
    <m/>
    <m/>
    <m/>
    <m/>
    <m/>
    <m/>
    <m/>
    <m/>
    <n v="0.46"/>
    <n v="0.93"/>
    <m/>
    <m/>
    <m/>
    <m/>
    <m/>
    <m/>
    <m/>
    <m/>
    <m/>
    <m/>
    <m/>
    <m/>
    <m/>
    <n v="0"/>
    <m/>
    <m/>
    <m/>
    <m/>
    <m/>
    <m/>
    <m/>
    <m/>
    <m/>
    <n v="0"/>
    <m/>
    <m/>
    <m/>
    <m/>
    <m/>
    <m/>
    <m/>
    <m/>
    <m/>
    <n v="0"/>
    <m/>
    <m/>
    <m/>
    <m/>
    <m/>
    <m/>
    <m/>
    <m/>
    <m/>
    <m/>
    <n v="0"/>
    <n v="22550"/>
    <n v="0"/>
    <n v="22550"/>
    <s v="Dean or other administrator"/>
    <m/>
    <s v="M.A."/>
    <s v="no"/>
    <s v="None"/>
    <m/>
    <m/>
    <m/>
    <m/>
    <s v=""/>
    <n v="462"/>
    <n v="501"/>
    <n v="69"/>
    <n v="35"/>
    <m/>
    <n v="35107"/>
    <n v="0"/>
    <n v="501"/>
    <n v="16"/>
    <m/>
    <m/>
    <m/>
    <m/>
    <m/>
    <m/>
    <m/>
    <s v="No"/>
    <m/>
    <n v="1"/>
    <n v="3"/>
    <n v="2"/>
    <n v="0"/>
    <n v="0"/>
    <n v="0"/>
    <n v="2"/>
    <n v="0"/>
    <n v="0"/>
    <n v="1.8340000000000001"/>
    <n v="3.0609999999999999"/>
    <n v="0"/>
    <m/>
    <n v="4.8949999999999996"/>
    <n v="1.8340000000000001"/>
    <m/>
    <m/>
    <m/>
    <n v="350"/>
    <s v="Estimate"/>
    <n v="2106"/>
    <n v="1952"/>
    <n v="254"/>
    <n v="10"/>
    <n v="564"/>
    <m/>
    <n v="0"/>
    <n v="0"/>
    <m/>
    <n v="5236"/>
    <m/>
    <m/>
    <m/>
    <n v="0"/>
    <n v="0"/>
    <m/>
    <m/>
    <m/>
    <m/>
    <m/>
    <m/>
    <m/>
    <m/>
    <m/>
    <m/>
    <m/>
    <m/>
    <m/>
    <m/>
    <m/>
    <n v="44"/>
    <n v="16"/>
    <n v="0"/>
    <n v="17"/>
    <m/>
    <m/>
    <n v="1577"/>
    <m/>
    <m/>
    <m/>
    <m/>
    <m/>
    <m/>
    <n v="0"/>
    <n v="0"/>
    <n v="0"/>
    <m/>
    <m/>
    <m/>
    <m/>
    <m/>
    <n v="14"/>
    <n v="14"/>
    <n v="14"/>
    <n v="14"/>
    <n v="4"/>
    <n v="0"/>
    <n v="0"/>
    <s v="7:00am - 9:00pm"/>
    <s v="7:00am - 9:00pm"/>
    <s v="7:00am - 9:00pm"/>
    <s v="7:00am - 9:00pm"/>
    <s v="7:00am - 12pm"/>
    <s v="Closed"/>
    <s v="Closed"/>
    <s v="No"/>
    <m/>
    <m/>
    <m/>
    <m/>
    <m/>
    <m/>
    <m/>
    <m/>
    <m/>
    <m/>
    <m/>
    <m/>
    <m/>
    <m/>
    <n v="12"/>
    <n v="12"/>
    <n v="12"/>
    <n v="12"/>
    <n v="0"/>
    <n v="0"/>
    <n v="0"/>
    <s v="7:00am - 7:00pm"/>
    <s v="7:00am - 7:00pm"/>
    <s v="7:00am - 7:00pm"/>
    <s v="7:00am - 7:00pm"/>
    <s v="Closed"/>
    <s v="closed"/>
    <s v="closed"/>
    <s v="No"/>
    <m/>
    <m/>
    <m/>
    <m/>
    <s v="No"/>
    <s v="No"/>
    <s v="No Interessions Conducted"/>
    <s v="No"/>
    <n v="10"/>
    <n v="0"/>
    <n v="0"/>
    <s v="No"/>
    <m/>
    <n v="47365"/>
    <s v="Fall "/>
    <m/>
    <s v="No"/>
    <m/>
    <m/>
    <m/>
    <m/>
    <m/>
    <m/>
    <m/>
    <m/>
    <m/>
    <m/>
    <m/>
    <m/>
    <m/>
    <m/>
    <m/>
    <s v="Yes"/>
    <m/>
    <m/>
    <m/>
    <s v="Donations from Faculty"/>
    <m/>
    <s v="Donations from Bookstore"/>
    <m/>
    <m/>
    <m/>
    <n v="0"/>
    <m/>
    <n v="1664.7600872410032"/>
    <x v="1"/>
    <s v="Small"/>
  </r>
  <r>
    <s v="Mt. San Jacinto CCD"/>
    <x v="35"/>
    <s v="941"/>
    <s v="Multi-College District"/>
    <n v="20180"/>
    <x v="12"/>
    <n v="11200.09"/>
    <n v="14327"/>
    <n v="1"/>
    <m/>
    <n v="0"/>
    <n v="1"/>
    <m/>
    <m/>
    <m/>
    <m/>
    <m/>
    <n v="173"/>
    <m/>
    <m/>
    <m/>
    <m/>
    <m/>
    <m/>
    <m/>
    <m/>
    <m/>
    <m/>
    <n v="18962"/>
    <m/>
    <m/>
    <m/>
    <m/>
    <m/>
    <m/>
    <m/>
    <m/>
    <n v="28453"/>
    <m/>
    <m/>
    <n v="47415"/>
    <m/>
    <m/>
    <m/>
    <m/>
    <m/>
    <m/>
    <m/>
    <m/>
    <m/>
    <m/>
    <m/>
    <m/>
    <m/>
    <n v="0"/>
    <m/>
    <m/>
    <n v="0"/>
    <n v="0"/>
    <m/>
    <m/>
    <n v="0"/>
    <n v="0"/>
    <n v="0"/>
    <n v="0"/>
    <m/>
    <n v="0"/>
    <m/>
    <m/>
    <m/>
    <m/>
    <m/>
    <m/>
    <m/>
    <m/>
    <m/>
    <m/>
    <n v="0"/>
    <m/>
    <m/>
    <m/>
    <m/>
    <m/>
    <m/>
    <m/>
    <m/>
    <m/>
    <m/>
    <m/>
    <m/>
    <m/>
    <m/>
    <m/>
    <m/>
    <m/>
    <m/>
    <m/>
    <m/>
    <m/>
    <m/>
    <m/>
    <m/>
    <m/>
    <m/>
    <m/>
    <m/>
    <m/>
    <m/>
    <m/>
    <m/>
    <m/>
    <m/>
    <n v="0"/>
    <m/>
    <m/>
    <m/>
    <m/>
    <m/>
    <m/>
    <m/>
    <m/>
    <n v="8380"/>
    <m/>
    <m/>
    <m/>
    <n v="8380"/>
    <n v="310"/>
    <m/>
    <m/>
    <m/>
    <m/>
    <m/>
    <m/>
    <m/>
    <m/>
    <m/>
    <m/>
    <m/>
    <n v="310"/>
    <m/>
    <m/>
    <m/>
    <m/>
    <m/>
    <m/>
    <m/>
    <m/>
    <m/>
    <m/>
    <m/>
    <n v="0.64"/>
    <n v="0.85"/>
    <m/>
    <m/>
    <m/>
    <m/>
    <m/>
    <m/>
    <m/>
    <m/>
    <m/>
    <m/>
    <m/>
    <m/>
    <m/>
    <n v="0"/>
    <m/>
    <m/>
    <m/>
    <m/>
    <m/>
    <m/>
    <m/>
    <m/>
    <m/>
    <n v="0"/>
    <m/>
    <m/>
    <m/>
    <m/>
    <m/>
    <m/>
    <m/>
    <m/>
    <m/>
    <n v="0"/>
    <m/>
    <m/>
    <m/>
    <m/>
    <m/>
    <m/>
    <m/>
    <m/>
    <m/>
    <m/>
    <n v="0"/>
    <n v="47415"/>
    <n v="0"/>
    <n v="47415"/>
    <s v="Department chair (Faculty position)"/>
    <m/>
    <s v="M.L.I.S."/>
    <s v="yes"/>
    <s v="None"/>
    <m/>
    <m/>
    <m/>
    <m/>
    <s v=""/>
    <n v="621"/>
    <n v="50"/>
    <n v="69979"/>
    <n v="68"/>
    <m/>
    <n v="21248"/>
    <n v="0"/>
    <n v="1"/>
    <n v="244"/>
    <m/>
    <m/>
    <m/>
    <m/>
    <m/>
    <m/>
    <m/>
    <s v="No"/>
    <m/>
    <n v="2"/>
    <n v="2"/>
    <n v="2"/>
    <n v="0"/>
    <n v="2"/>
    <n v="0"/>
    <n v="2"/>
    <n v="2"/>
    <n v="3"/>
    <n v="2.4700000000000002"/>
    <n v="2.4500000000000002"/>
    <n v="1"/>
    <m/>
    <n v="4.92"/>
    <n v="2.4700000000000002"/>
    <m/>
    <m/>
    <m/>
    <n v="1392"/>
    <s v="Actual"/>
    <n v="2266"/>
    <n v="7047"/>
    <n v="0"/>
    <n v="0"/>
    <n v="104"/>
    <m/>
    <n v="0"/>
    <n v="0"/>
    <m/>
    <n v="10809"/>
    <m/>
    <m/>
    <m/>
    <n v="0"/>
    <n v="0"/>
    <m/>
    <m/>
    <m/>
    <m/>
    <m/>
    <m/>
    <m/>
    <m/>
    <m/>
    <m/>
    <m/>
    <m/>
    <m/>
    <m/>
    <m/>
    <n v="77"/>
    <n v="0"/>
    <n v="0"/>
    <n v="0"/>
    <m/>
    <m/>
    <n v="1481"/>
    <m/>
    <m/>
    <m/>
    <m/>
    <m/>
    <m/>
    <n v="1"/>
    <n v="1"/>
    <n v="36"/>
    <m/>
    <m/>
    <m/>
    <m/>
    <m/>
    <n v="12.5"/>
    <n v="12.5"/>
    <n v="12.5"/>
    <n v="12.5"/>
    <n v="4.5"/>
    <n v="0"/>
    <n v="0"/>
    <s v="7:30am-8pm"/>
    <s v="7:30am-8pm"/>
    <s v="7:30am-8pm"/>
    <s v="7:30am-8pm"/>
    <s v="7:30am-5pm"/>
    <s v="closed"/>
    <s v="Closed"/>
    <s v="No"/>
    <m/>
    <m/>
    <m/>
    <m/>
    <m/>
    <m/>
    <m/>
    <m/>
    <m/>
    <m/>
    <m/>
    <m/>
    <m/>
    <m/>
    <n v="8"/>
    <n v="8"/>
    <n v="8"/>
    <n v="8"/>
    <n v="0"/>
    <n v="0"/>
    <n v="0"/>
    <s v="9am-5pm"/>
    <s v="9am-5pm"/>
    <s v="9am-5pm"/>
    <s v="9am-5pm"/>
    <s v="closed"/>
    <s v="closed"/>
    <s v="closed"/>
    <s v="No"/>
    <m/>
    <m/>
    <m/>
    <m/>
    <s v="Yes"/>
    <s v="Yes"/>
    <m/>
    <m/>
    <m/>
    <m/>
    <m/>
    <s v="Yes"/>
    <n v="2"/>
    <n v="66436"/>
    <s v="Fall "/>
    <m/>
    <s v="No"/>
    <m/>
    <m/>
    <m/>
    <m/>
    <m/>
    <m/>
    <m/>
    <m/>
    <m/>
    <m/>
    <m/>
    <m/>
    <m/>
    <m/>
    <m/>
    <s v="Yes"/>
    <m/>
    <m/>
    <m/>
    <m/>
    <m/>
    <m/>
    <m/>
    <s v="Other"/>
    <s v="Student Equity"/>
    <n v="20679.28"/>
    <m/>
    <n v="4534.4493927125504"/>
    <x v="0"/>
    <s v="Medium"/>
  </r>
  <r>
    <s v="South Orange County CCD"/>
    <x v="82"/>
    <s v="892"/>
    <s v="Multi-College District"/>
    <n v="20180"/>
    <x v="12"/>
    <n v="9899.65"/>
    <n v="22700"/>
    <n v="1"/>
    <m/>
    <n v="5"/>
    <n v="2"/>
    <m/>
    <m/>
    <m/>
    <m/>
    <m/>
    <n v="312"/>
    <m/>
    <m/>
    <m/>
    <m/>
    <m/>
    <m/>
    <m/>
    <m/>
    <m/>
    <m/>
    <n v="19908"/>
    <m/>
    <m/>
    <m/>
    <m/>
    <m/>
    <m/>
    <m/>
    <m/>
    <m/>
    <m/>
    <m/>
    <n v="19908"/>
    <m/>
    <m/>
    <m/>
    <m/>
    <m/>
    <m/>
    <m/>
    <m/>
    <m/>
    <m/>
    <m/>
    <m/>
    <m/>
    <n v="4750"/>
    <m/>
    <m/>
    <m/>
    <m/>
    <m/>
    <m/>
    <m/>
    <m/>
    <m/>
    <m/>
    <m/>
    <n v="4750"/>
    <m/>
    <m/>
    <m/>
    <m/>
    <m/>
    <m/>
    <m/>
    <m/>
    <m/>
    <m/>
    <n v="0"/>
    <m/>
    <m/>
    <m/>
    <m/>
    <m/>
    <m/>
    <m/>
    <m/>
    <m/>
    <m/>
    <m/>
    <m/>
    <m/>
    <m/>
    <m/>
    <m/>
    <m/>
    <m/>
    <m/>
    <m/>
    <m/>
    <m/>
    <m/>
    <m/>
    <m/>
    <m/>
    <m/>
    <m/>
    <m/>
    <m/>
    <m/>
    <m/>
    <m/>
    <m/>
    <n v="0"/>
    <n v="9559"/>
    <m/>
    <m/>
    <m/>
    <m/>
    <m/>
    <m/>
    <m/>
    <m/>
    <m/>
    <m/>
    <m/>
    <n v="9559"/>
    <n v="0"/>
    <m/>
    <m/>
    <m/>
    <m/>
    <m/>
    <m/>
    <m/>
    <m/>
    <m/>
    <m/>
    <m/>
    <n v="0"/>
    <m/>
    <m/>
    <m/>
    <m/>
    <m/>
    <m/>
    <m/>
    <m/>
    <m/>
    <m/>
    <m/>
    <n v="0.6"/>
    <n v="0.79"/>
    <m/>
    <m/>
    <m/>
    <m/>
    <m/>
    <m/>
    <m/>
    <m/>
    <m/>
    <m/>
    <m/>
    <m/>
    <m/>
    <n v="0"/>
    <m/>
    <m/>
    <m/>
    <m/>
    <m/>
    <m/>
    <m/>
    <m/>
    <m/>
    <n v="0"/>
    <m/>
    <m/>
    <m/>
    <m/>
    <m/>
    <m/>
    <m/>
    <m/>
    <m/>
    <n v="0"/>
    <m/>
    <m/>
    <m/>
    <m/>
    <m/>
    <m/>
    <m/>
    <m/>
    <m/>
    <m/>
    <n v="0"/>
    <n v="24658"/>
    <n v="0"/>
    <n v="24658"/>
    <s v="Dean or other administrator"/>
    <m/>
    <s v="M.A."/>
    <s v="no"/>
    <m/>
    <s v="Release time"/>
    <m/>
    <n v="0.183"/>
    <m/>
    <s v=""/>
    <n v="516"/>
    <n v="33937"/>
    <n v="53065"/>
    <n v="2246"/>
    <m/>
    <n v="39451"/>
    <m/>
    <m/>
    <m/>
    <m/>
    <m/>
    <m/>
    <m/>
    <m/>
    <m/>
    <m/>
    <s v="Yes"/>
    <s v="proquest"/>
    <n v="3"/>
    <m/>
    <n v="4"/>
    <m/>
    <n v="3"/>
    <m/>
    <n v="4"/>
    <n v="3"/>
    <n v="2"/>
    <n v="5.25"/>
    <n v="4.26"/>
    <n v="1"/>
    <m/>
    <n v="9.51"/>
    <n v="5.25"/>
    <m/>
    <m/>
    <m/>
    <n v="2717"/>
    <s v="Actual"/>
    <n v="5632"/>
    <n v="12677"/>
    <n v="1406"/>
    <n v="166"/>
    <n v="0"/>
    <m/>
    <n v="0"/>
    <n v="3488"/>
    <s v="calculators, phone chargers, markers, headphones,usb, DVD players"/>
    <n v="26086"/>
    <m/>
    <m/>
    <m/>
    <n v="0"/>
    <n v="16"/>
    <m/>
    <m/>
    <m/>
    <m/>
    <m/>
    <m/>
    <m/>
    <m/>
    <m/>
    <m/>
    <m/>
    <m/>
    <m/>
    <m/>
    <m/>
    <n v="92"/>
    <n v="12"/>
    <n v="92"/>
    <n v="1"/>
    <m/>
    <m/>
    <n v="2744"/>
    <m/>
    <m/>
    <m/>
    <m/>
    <m/>
    <m/>
    <n v="3"/>
    <n v="6"/>
    <n v="192"/>
    <m/>
    <m/>
    <m/>
    <m/>
    <m/>
    <n v="13.25"/>
    <n v="13.25"/>
    <n v="13.25"/>
    <n v="13.25"/>
    <n v="8.25"/>
    <n v="4.5"/>
    <m/>
    <s v="7:45AM-9PM"/>
    <s v="7:45AM-9PM"/>
    <s v="7:45AM-9PM"/>
    <s v="7:45AM-9PM"/>
    <s v="7:45AM-4PM"/>
    <s v="10AM-2:30PM"/>
    <n v="0"/>
    <s v="No"/>
    <m/>
    <m/>
    <m/>
    <m/>
    <m/>
    <m/>
    <m/>
    <m/>
    <m/>
    <m/>
    <m/>
    <m/>
    <m/>
    <m/>
    <n v="12.25"/>
    <n v="12.25"/>
    <n v="12.25"/>
    <n v="12.25"/>
    <n v="7.25"/>
    <m/>
    <m/>
    <s v="7:45AM-8PM"/>
    <s v="7:45AM-8PM"/>
    <s v="7:45AM-8PM"/>
    <s v="7:45AM-8PM"/>
    <s v="7:45AM-3PM"/>
    <n v="0"/>
    <n v="0"/>
    <s v="Yes"/>
    <m/>
    <m/>
    <m/>
    <m/>
    <s v="No"/>
    <s v="Yes"/>
    <n v="0"/>
    <s v="No"/>
    <n v="50"/>
    <n v="4.5"/>
    <n v="0"/>
    <s v="No"/>
    <m/>
    <n v="168634"/>
    <s v="Fall "/>
    <m/>
    <s v="No"/>
    <m/>
    <m/>
    <m/>
    <m/>
    <m/>
    <m/>
    <m/>
    <m/>
    <m/>
    <m/>
    <m/>
    <m/>
    <m/>
    <m/>
    <m/>
    <s v="Yes"/>
    <m/>
    <m/>
    <m/>
    <s v="Donations from Faculty"/>
    <m/>
    <s v="Donations from Bookstore"/>
    <m/>
    <m/>
    <m/>
    <n v="0"/>
    <m/>
    <n v="1885.6476190476189"/>
    <x v="0"/>
    <s v="Small"/>
  </r>
  <r>
    <s v="San Mateo CCD"/>
    <x v="7"/>
    <s v="372"/>
    <s v="Multi-College District"/>
    <n v="20180"/>
    <x v="12"/>
    <n v="7942.47"/>
    <n v="23492"/>
    <n v="1"/>
    <m/>
    <n v="0"/>
    <n v="0"/>
    <m/>
    <m/>
    <m/>
    <m/>
    <m/>
    <n v="89"/>
    <m/>
    <m/>
    <m/>
    <m/>
    <m/>
    <m/>
    <m/>
    <m/>
    <m/>
    <m/>
    <n v="20000"/>
    <m/>
    <m/>
    <m/>
    <m/>
    <m/>
    <m/>
    <m/>
    <m/>
    <n v="39914"/>
    <m/>
    <m/>
    <n v="59914"/>
    <m/>
    <m/>
    <m/>
    <m/>
    <m/>
    <m/>
    <m/>
    <m/>
    <m/>
    <m/>
    <m/>
    <m/>
    <m/>
    <m/>
    <m/>
    <m/>
    <m/>
    <m/>
    <m/>
    <m/>
    <m/>
    <m/>
    <n v="48827"/>
    <m/>
    <m/>
    <n v="48827"/>
    <m/>
    <m/>
    <m/>
    <m/>
    <m/>
    <m/>
    <m/>
    <m/>
    <m/>
    <m/>
    <n v="0"/>
    <m/>
    <m/>
    <m/>
    <m/>
    <m/>
    <m/>
    <m/>
    <m/>
    <m/>
    <m/>
    <m/>
    <m/>
    <m/>
    <m/>
    <m/>
    <m/>
    <m/>
    <m/>
    <m/>
    <m/>
    <m/>
    <m/>
    <m/>
    <m/>
    <m/>
    <m/>
    <m/>
    <m/>
    <m/>
    <m/>
    <m/>
    <m/>
    <m/>
    <m/>
    <n v="0"/>
    <n v="0"/>
    <m/>
    <m/>
    <m/>
    <m/>
    <m/>
    <m/>
    <m/>
    <n v="18177"/>
    <m/>
    <m/>
    <m/>
    <n v="18177"/>
    <n v="0"/>
    <m/>
    <m/>
    <m/>
    <m/>
    <m/>
    <m/>
    <m/>
    <n v="287"/>
    <m/>
    <m/>
    <m/>
    <n v="287"/>
    <m/>
    <m/>
    <m/>
    <m/>
    <m/>
    <m/>
    <m/>
    <m/>
    <m/>
    <m/>
    <m/>
    <n v="0.62"/>
    <n v="0.78"/>
    <m/>
    <m/>
    <m/>
    <m/>
    <m/>
    <m/>
    <m/>
    <m/>
    <m/>
    <m/>
    <m/>
    <m/>
    <m/>
    <n v="0"/>
    <m/>
    <m/>
    <m/>
    <m/>
    <m/>
    <m/>
    <m/>
    <m/>
    <m/>
    <n v="0"/>
    <m/>
    <m/>
    <m/>
    <m/>
    <m/>
    <m/>
    <m/>
    <m/>
    <m/>
    <n v="0"/>
    <m/>
    <m/>
    <m/>
    <m/>
    <m/>
    <m/>
    <m/>
    <m/>
    <m/>
    <m/>
    <n v="0"/>
    <n v="108741"/>
    <n v="0"/>
    <n v="108741"/>
    <s v="Department chair (Faculty position)"/>
    <m/>
    <s v="M.L.I.S."/>
    <s v="yes"/>
    <m/>
    <s v="Release time"/>
    <m/>
    <n v="0.4"/>
    <m/>
    <s v=""/>
    <n v="2548"/>
    <n v="130"/>
    <n v="14140"/>
    <n v="69748"/>
    <m/>
    <n v="57216"/>
    <n v="0"/>
    <n v="10"/>
    <n v="12"/>
    <m/>
    <m/>
    <m/>
    <m/>
    <m/>
    <m/>
    <m/>
    <s v="No"/>
    <s v="n/a"/>
    <n v="3"/>
    <n v="7"/>
    <n v="3"/>
    <n v="2"/>
    <n v="3"/>
    <n v="0"/>
    <n v="5"/>
    <n v="3"/>
    <n v="5"/>
    <n v="4.17"/>
    <n v="4.9000000000000004"/>
    <n v="2"/>
    <m/>
    <n v="9.07"/>
    <n v="4.17"/>
    <m/>
    <m/>
    <m/>
    <n v="1328"/>
    <s v="Actual"/>
    <n v="3439"/>
    <n v="1806"/>
    <n v="1902"/>
    <n v="719"/>
    <n v="289"/>
    <m/>
    <n v="59"/>
    <n v="78"/>
    <s v="tools"/>
    <n v="9620"/>
    <m/>
    <m/>
    <m/>
    <n v="7888"/>
    <n v="1787"/>
    <m/>
    <m/>
    <m/>
    <m/>
    <m/>
    <m/>
    <m/>
    <m/>
    <m/>
    <m/>
    <m/>
    <m/>
    <m/>
    <m/>
    <m/>
    <n v="320"/>
    <n v="6"/>
    <n v="17"/>
    <n v="0"/>
    <m/>
    <m/>
    <n v="6918"/>
    <m/>
    <m/>
    <m/>
    <m/>
    <m/>
    <m/>
    <n v="1"/>
    <n v="6"/>
    <n v="129"/>
    <m/>
    <m/>
    <m/>
    <m/>
    <m/>
    <n v="11.25"/>
    <n v="11.25"/>
    <n v="11.25"/>
    <n v="11.25"/>
    <n v="7.25"/>
    <n v="4"/>
    <s v="N/A"/>
    <s v="7:45 am - 7:00 pm"/>
    <s v="7:45 am - 7:00 pm"/>
    <s v="7:45 am - 7:00 pm"/>
    <s v="7:45 am - 7:00 pm"/>
    <s v="7:45 am - 3:00 pm"/>
    <s v="10:00 am - 2:00 pm"/>
    <s v="n/a"/>
    <s v="No"/>
    <m/>
    <m/>
    <m/>
    <m/>
    <m/>
    <m/>
    <m/>
    <m/>
    <m/>
    <m/>
    <m/>
    <m/>
    <m/>
    <m/>
    <n v="10"/>
    <n v="10"/>
    <n v="10"/>
    <n v="10"/>
    <s v="N/A"/>
    <s v="N/A"/>
    <s v="N/A"/>
    <s v="9:00 am - 7:00 pm"/>
    <s v="9:00 am - 7:00 pm"/>
    <s v="9:00 am - 7:00 pm"/>
    <s v="9:00 am - 7:00 pm"/>
    <s v="n/a"/>
    <s v="N/A"/>
    <s v="N/A"/>
    <s v="No"/>
    <m/>
    <m/>
    <m/>
    <m/>
    <s v="Yes"/>
    <s v="Yes"/>
    <s v="n/a"/>
    <s v="No"/>
    <n v="40"/>
    <n v="4"/>
    <n v="0"/>
    <s v="No"/>
    <m/>
    <n v="91071"/>
    <s v="Fall "/>
    <m/>
    <s v="No"/>
    <m/>
    <m/>
    <m/>
    <m/>
    <m/>
    <m/>
    <m/>
    <m/>
    <m/>
    <m/>
    <m/>
    <m/>
    <m/>
    <m/>
    <m/>
    <s v="Yes"/>
    <m/>
    <m/>
    <m/>
    <s v="Donations from Faculty"/>
    <m/>
    <m/>
    <m/>
    <m/>
    <m/>
    <n v="0"/>
    <m/>
    <n v="1904.6690647482014"/>
    <x v="0"/>
    <s v="Small"/>
  </r>
  <r>
    <s v="Peralta CCD"/>
    <x v="12"/>
    <s v="343"/>
    <s v="Multi-College District"/>
    <n v="20180"/>
    <x v="12"/>
    <n v="7292.3"/>
    <n v="31483"/>
    <n v="1"/>
    <m/>
    <n v="4"/>
    <n v="1"/>
    <m/>
    <m/>
    <m/>
    <m/>
    <m/>
    <n v="577"/>
    <m/>
    <m/>
    <m/>
    <m/>
    <m/>
    <m/>
    <m/>
    <m/>
    <m/>
    <m/>
    <n v="24992"/>
    <m/>
    <m/>
    <m/>
    <m/>
    <m/>
    <m/>
    <m/>
    <m/>
    <m/>
    <n v="1569"/>
    <s v="Library Trust Fund"/>
    <n v="26561"/>
    <m/>
    <m/>
    <m/>
    <m/>
    <m/>
    <m/>
    <m/>
    <m/>
    <m/>
    <m/>
    <m/>
    <m/>
    <m/>
    <n v="0"/>
    <m/>
    <m/>
    <n v="0"/>
    <n v="0"/>
    <m/>
    <m/>
    <n v="0"/>
    <n v="0"/>
    <n v="4080"/>
    <n v="1295"/>
    <s v="Library Trust Fund"/>
    <n v="5375"/>
    <m/>
    <m/>
    <m/>
    <m/>
    <m/>
    <m/>
    <m/>
    <m/>
    <m/>
    <m/>
    <n v="0"/>
    <m/>
    <m/>
    <m/>
    <m/>
    <m/>
    <m/>
    <m/>
    <m/>
    <m/>
    <m/>
    <m/>
    <m/>
    <m/>
    <m/>
    <m/>
    <m/>
    <m/>
    <m/>
    <m/>
    <m/>
    <m/>
    <m/>
    <m/>
    <m/>
    <m/>
    <m/>
    <m/>
    <m/>
    <m/>
    <m/>
    <m/>
    <m/>
    <m/>
    <m/>
    <n v="0"/>
    <n v="0"/>
    <m/>
    <m/>
    <n v="0"/>
    <n v="0"/>
    <m/>
    <n v="0"/>
    <n v="0"/>
    <n v="0"/>
    <m/>
    <n v="0"/>
    <m/>
    <n v="0"/>
    <n v="0"/>
    <m/>
    <m/>
    <n v="0"/>
    <n v="0"/>
    <m/>
    <n v="0"/>
    <n v="0"/>
    <n v="0"/>
    <m/>
    <n v="0"/>
    <m/>
    <n v="0"/>
    <m/>
    <m/>
    <m/>
    <m/>
    <m/>
    <m/>
    <m/>
    <m/>
    <m/>
    <m/>
    <m/>
    <n v="0.82"/>
    <n v="0.9"/>
    <m/>
    <m/>
    <m/>
    <m/>
    <m/>
    <m/>
    <m/>
    <m/>
    <m/>
    <m/>
    <m/>
    <m/>
    <m/>
    <n v="0"/>
    <m/>
    <m/>
    <m/>
    <m/>
    <m/>
    <m/>
    <m/>
    <m/>
    <m/>
    <n v="0"/>
    <m/>
    <m/>
    <m/>
    <m/>
    <m/>
    <m/>
    <m/>
    <m/>
    <m/>
    <n v="0"/>
    <m/>
    <m/>
    <m/>
    <m/>
    <m/>
    <m/>
    <m/>
    <m/>
    <m/>
    <m/>
    <n v="0"/>
    <n v="31936"/>
    <n v="0"/>
    <n v="31936"/>
    <s v="Department chair (Faculty position)"/>
    <m/>
    <s v="M.L.I.S."/>
    <s v="yes"/>
    <m/>
    <m/>
    <m/>
    <m/>
    <m/>
    <s v="12-month contract"/>
    <n v="491"/>
    <n v="2256"/>
    <n v="5631"/>
    <n v="76"/>
    <m/>
    <n v="81382"/>
    <n v="0"/>
    <n v="16"/>
    <n v="0"/>
    <m/>
    <m/>
    <m/>
    <m/>
    <m/>
    <m/>
    <m/>
    <s v="Yes"/>
    <s v="Kanopy"/>
    <n v="5"/>
    <n v="8"/>
    <n v="8"/>
    <n v="1"/>
    <n v="1"/>
    <n v="0"/>
    <n v="9"/>
    <n v="1"/>
    <n v="11"/>
    <n v="9"/>
    <n v="7"/>
    <n v="3"/>
    <m/>
    <n v="16"/>
    <n v="9"/>
    <m/>
    <m/>
    <m/>
    <n v="6339"/>
    <s v="Actual"/>
    <n v="3648"/>
    <n v="16638"/>
    <n v="2644"/>
    <n v="11"/>
    <m/>
    <m/>
    <n v="21874"/>
    <m/>
    <m/>
    <n v="51154"/>
    <m/>
    <m/>
    <m/>
    <n v="0"/>
    <n v="0"/>
    <m/>
    <m/>
    <m/>
    <m/>
    <m/>
    <m/>
    <m/>
    <m/>
    <m/>
    <m/>
    <m/>
    <m/>
    <m/>
    <m/>
    <m/>
    <n v="112"/>
    <n v="0"/>
    <n v="0"/>
    <n v="0"/>
    <m/>
    <m/>
    <n v="3072"/>
    <m/>
    <m/>
    <m/>
    <m/>
    <m/>
    <m/>
    <n v="0"/>
    <n v="0"/>
    <n v="0"/>
    <m/>
    <m/>
    <m/>
    <m/>
    <m/>
    <n v="12"/>
    <n v="12"/>
    <n v="12"/>
    <n v="12"/>
    <n v="10"/>
    <n v="5"/>
    <n v="0"/>
    <s v="8:00 am - 8:00 pm"/>
    <s v="8:00 am - 8:00 pm"/>
    <s v="8:00 am - 8:00 pm"/>
    <s v="8:00 am - 8:00 pm"/>
    <s v="8:00 am - 6:00 pm"/>
    <s v="9:00 am - 2:00 pm"/>
    <s v="Closed"/>
    <s v="No"/>
    <m/>
    <m/>
    <m/>
    <m/>
    <m/>
    <m/>
    <m/>
    <m/>
    <m/>
    <m/>
    <m/>
    <m/>
    <m/>
    <m/>
    <n v="11"/>
    <n v="11"/>
    <n v="11"/>
    <n v="11"/>
    <n v="0"/>
    <n v="0"/>
    <n v="0"/>
    <s v="8:00 AM - 7:00 PM"/>
    <s v="8:00 AM - 7:00 PM"/>
    <s v="8:00 AM - 7:00 PM"/>
    <s v="8:00 AM - 7:00 PM"/>
    <s v="Closed"/>
    <s v="closed"/>
    <s v="closed"/>
    <s v="No"/>
    <m/>
    <m/>
    <m/>
    <m/>
    <s v="Yes"/>
    <s v="Yes"/>
    <s v="No intersessions conducted"/>
    <s v="No intersessions conducted"/>
    <s v="No intersessions conducted"/>
    <n v="5"/>
    <n v="0"/>
    <s v="No"/>
    <m/>
    <n v="238497"/>
    <s v="Fall "/>
    <m/>
    <s v="No"/>
    <m/>
    <m/>
    <m/>
    <m/>
    <m/>
    <m/>
    <m/>
    <m/>
    <m/>
    <m/>
    <m/>
    <m/>
    <m/>
    <m/>
    <m/>
    <s v="Yes"/>
    <m/>
    <m/>
    <m/>
    <m/>
    <m/>
    <m/>
    <m/>
    <s v="Other"/>
    <s v="Lottery, Library Trust Fund"/>
    <n v="8703"/>
    <m/>
    <n v="810.25555555555559"/>
    <x v="0"/>
    <s v="Small"/>
  </r>
  <r>
    <s v="Los Angeles CCD"/>
    <x v="86"/>
    <s v="746"/>
    <s v="Multi-College District"/>
    <n v="20180"/>
    <x v="12"/>
    <n v="9798.3799999999992"/>
    <n v="97475"/>
    <m/>
    <m/>
    <n v="17"/>
    <m/>
    <m/>
    <m/>
    <m/>
    <m/>
    <m/>
    <n v="510"/>
    <m/>
    <m/>
    <m/>
    <m/>
    <m/>
    <m/>
    <m/>
    <m/>
    <m/>
    <m/>
    <n v="25081"/>
    <m/>
    <m/>
    <m/>
    <m/>
    <m/>
    <m/>
    <m/>
    <m/>
    <m/>
    <m/>
    <m/>
    <n v="25081"/>
    <m/>
    <m/>
    <m/>
    <m/>
    <m/>
    <m/>
    <m/>
    <m/>
    <m/>
    <m/>
    <m/>
    <m/>
    <m/>
    <n v="15955"/>
    <m/>
    <m/>
    <m/>
    <m/>
    <m/>
    <m/>
    <m/>
    <m/>
    <m/>
    <m/>
    <m/>
    <n v="15955"/>
    <m/>
    <m/>
    <m/>
    <m/>
    <m/>
    <m/>
    <m/>
    <m/>
    <m/>
    <m/>
    <n v="0"/>
    <m/>
    <m/>
    <m/>
    <m/>
    <m/>
    <m/>
    <m/>
    <m/>
    <m/>
    <m/>
    <m/>
    <m/>
    <m/>
    <m/>
    <m/>
    <m/>
    <m/>
    <m/>
    <m/>
    <m/>
    <m/>
    <m/>
    <m/>
    <m/>
    <m/>
    <m/>
    <m/>
    <m/>
    <m/>
    <m/>
    <m/>
    <m/>
    <m/>
    <m/>
    <n v="0"/>
    <n v="0"/>
    <m/>
    <m/>
    <m/>
    <m/>
    <m/>
    <m/>
    <m/>
    <m/>
    <m/>
    <m/>
    <m/>
    <n v="0"/>
    <n v="0"/>
    <m/>
    <m/>
    <m/>
    <m/>
    <m/>
    <m/>
    <m/>
    <m/>
    <m/>
    <m/>
    <m/>
    <n v="0"/>
    <m/>
    <m/>
    <m/>
    <m/>
    <m/>
    <m/>
    <m/>
    <m/>
    <m/>
    <m/>
    <m/>
    <n v="0.89"/>
    <n v="0.97"/>
    <m/>
    <m/>
    <m/>
    <m/>
    <m/>
    <m/>
    <m/>
    <m/>
    <m/>
    <m/>
    <m/>
    <m/>
    <m/>
    <n v="0"/>
    <m/>
    <m/>
    <m/>
    <m/>
    <m/>
    <m/>
    <m/>
    <m/>
    <m/>
    <n v="0"/>
    <m/>
    <m/>
    <m/>
    <m/>
    <m/>
    <m/>
    <m/>
    <m/>
    <m/>
    <n v="0"/>
    <m/>
    <m/>
    <m/>
    <m/>
    <m/>
    <m/>
    <m/>
    <m/>
    <m/>
    <m/>
    <n v="0"/>
    <n v="41036"/>
    <n v="0"/>
    <n v="41036"/>
    <s v="Department chair (Faculty position)"/>
    <m/>
    <s v="M.L.I.S."/>
    <s v="yes"/>
    <m/>
    <m/>
    <m/>
    <m/>
    <m/>
    <s v="Responsibility Differential, Supervisory Pay"/>
    <n v="594"/>
    <n v="750"/>
    <n v="10237"/>
    <n v="89"/>
    <m/>
    <n v="62180"/>
    <n v="0"/>
    <n v="3"/>
    <n v="401"/>
    <m/>
    <m/>
    <m/>
    <m/>
    <m/>
    <m/>
    <m/>
    <s v="No"/>
    <m/>
    <n v="3"/>
    <n v="7"/>
    <n v="3"/>
    <m/>
    <m/>
    <m/>
    <n v="3"/>
    <n v="0"/>
    <m/>
    <n v="3"/>
    <n v="3.75"/>
    <m/>
    <m/>
    <n v="6.75"/>
    <n v="3"/>
    <m/>
    <m/>
    <m/>
    <n v="3434"/>
    <s v="Actual"/>
    <n v="2291"/>
    <n v="17781"/>
    <n v="2392"/>
    <n v="66"/>
    <n v="0"/>
    <m/>
    <n v="0"/>
    <m/>
    <m/>
    <n v="25964"/>
    <m/>
    <m/>
    <m/>
    <n v="22"/>
    <n v="74"/>
    <m/>
    <m/>
    <m/>
    <m/>
    <m/>
    <m/>
    <m/>
    <m/>
    <m/>
    <m/>
    <m/>
    <m/>
    <m/>
    <m/>
    <m/>
    <n v="48"/>
    <n v="0"/>
    <n v="56"/>
    <n v="0"/>
    <m/>
    <m/>
    <n v="1842"/>
    <m/>
    <m/>
    <m/>
    <m/>
    <m/>
    <m/>
    <n v="1"/>
    <n v="1"/>
    <n v="11"/>
    <m/>
    <m/>
    <m/>
    <m/>
    <m/>
    <n v="11"/>
    <n v="11"/>
    <n v="11"/>
    <n v="11"/>
    <n v="8"/>
    <n v="4"/>
    <m/>
    <s v="8:00 am - 7:00 p m"/>
    <s v="8:00 am - 7:00 p m"/>
    <s v="8:00 am - 7:00 p m"/>
    <s v="8:00 am - 7:00 p m"/>
    <s v="8:00 am - 4:00 pm"/>
    <s v="8:00 am - 12:00 pm"/>
    <m/>
    <s v="Yes"/>
    <n v="11"/>
    <n v="11"/>
    <n v="11"/>
    <n v="11"/>
    <n v="4"/>
    <m/>
    <m/>
    <s v="8:00 am - 7:00 p m"/>
    <s v="8:00 am - 7:00 p m"/>
    <s v="8:00 am - 7:00 p m"/>
    <s v="8:00 am - 7:00 p m"/>
    <s v="8:00 am - 12:00 pm"/>
    <m/>
    <m/>
    <n v="11"/>
    <n v="11"/>
    <n v="11"/>
    <n v="11"/>
    <n v="4"/>
    <m/>
    <m/>
    <s v="8:00 am - 7:00 p m"/>
    <s v="8:00 am - 7:00 p m"/>
    <s v="8:00 am - 7:00 p m"/>
    <s v="8:00 am - 7:00 p m"/>
    <s v="8:00 am - 12:00 pm"/>
    <m/>
    <m/>
    <s v="No"/>
    <m/>
    <m/>
    <m/>
    <m/>
    <s v="Yes"/>
    <s v="Yes"/>
    <n v="48"/>
    <m/>
    <n v="48"/>
    <n v="4"/>
    <m/>
    <s v="No"/>
    <m/>
    <n v="252351"/>
    <s v="Spring"/>
    <m/>
    <s v="No"/>
    <m/>
    <m/>
    <m/>
    <m/>
    <m/>
    <m/>
    <m/>
    <m/>
    <m/>
    <m/>
    <m/>
    <m/>
    <m/>
    <m/>
    <m/>
    <s v="Yes"/>
    <m/>
    <m/>
    <m/>
    <s v="Donations from Faculty"/>
    <m/>
    <m/>
    <m/>
    <m/>
    <m/>
    <n v="0"/>
    <m/>
    <n v="3266.1266666666666"/>
    <x v="0"/>
    <s v="Small"/>
  </r>
  <r>
    <s v="Marin CCD"/>
    <x v="88"/>
    <s v="334"/>
    <s v="Single College District"/>
    <n v="20180"/>
    <x v="12"/>
    <n v="3442.64"/>
    <n v="16698"/>
    <n v="0"/>
    <m/>
    <n v="6"/>
    <n v="1"/>
    <m/>
    <m/>
    <m/>
    <m/>
    <m/>
    <n v="178"/>
    <m/>
    <m/>
    <m/>
    <m/>
    <m/>
    <m/>
    <m/>
    <m/>
    <m/>
    <m/>
    <n v="25082"/>
    <m/>
    <m/>
    <n v="174712"/>
    <m/>
    <m/>
    <m/>
    <m/>
    <m/>
    <m/>
    <n v="13533"/>
    <s v="Associated Students of College of Marin (ASCOM)"/>
    <n v="213327"/>
    <m/>
    <m/>
    <m/>
    <m/>
    <m/>
    <m/>
    <m/>
    <m/>
    <m/>
    <m/>
    <m/>
    <m/>
    <m/>
    <n v="6370"/>
    <m/>
    <m/>
    <m/>
    <m/>
    <m/>
    <m/>
    <m/>
    <m/>
    <m/>
    <m/>
    <m/>
    <n v="6370"/>
    <m/>
    <m/>
    <m/>
    <m/>
    <m/>
    <m/>
    <m/>
    <m/>
    <m/>
    <m/>
    <n v="0"/>
    <m/>
    <m/>
    <m/>
    <m/>
    <m/>
    <m/>
    <m/>
    <m/>
    <m/>
    <m/>
    <m/>
    <m/>
    <m/>
    <m/>
    <m/>
    <m/>
    <m/>
    <m/>
    <m/>
    <m/>
    <m/>
    <m/>
    <m/>
    <m/>
    <m/>
    <m/>
    <m/>
    <m/>
    <m/>
    <m/>
    <m/>
    <m/>
    <m/>
    <m/>
    <n v="0"/>
    <m/>
    <m/>
    <m/>
    <m/>
    <m/>
    <m/>
    <m/>
    <m/>
    <m/>
    <m/>
    <m/>
    <m/>
    <n v="0"/>
    <m/>
    <m/>
    <m/>
    <m/>
    <m/>
    <m/>
    <m/>
    <m/>
    <m/>
    <m/>
    <m/>
    <m/>
    <n v="0"/>
    <m/>
    <m/>
    <m/>
    <m/>
    <m/>
    <m/>
    <m/>
    <m/>
    <m/>
    <m/>
    <m/>
    <n v="0.83"/>
    <n v="0.92"/>
    <m/>
    <m/>
    <m/>
    <m/>
    <m/>
    <m/>
    <m/>
    <m/>
    <m/>
    <m/>
    <m/>
    <m/>
    <m/>
    <n v="0"/>
    <m/>
    <m/>
    <m/>
    <m/>
    <m/>
    <m/>
    <m/>
    <m/>
    <m/>
    <n v="0"/>
    <m/>
    <m/>
    <m/>
    <m/>
    <m/>
    <m/>
    <m/>
    <m/>
    <m/>
    <n v="0"/>
    <m/>
    <m/>
    <m/>
    <m/>
    <m/>
    <m/>
    <m/>
    <m/>
    <m/>
    <m/>
    <n v="0"/>
    <n v="219697"/>
    <n v="0"/>
    <n v="219697"/>
    <s v="Dean or other administrator"/>
    <m/>
    <s v="Ph. D."/>
    <s v="no"/>
    <m/>
    <m/>
    <m/>
    <m/>
    <m/>
    <s v="Units (can be paid, banked, or taken as release time)"/>
    <n v="7252"/>
    <n v="1184"/>
    <m/>
    <n v="111"/>
    <m/>
    <n v="95383"/>
    <m/>
    <n v="1009"/>
    <m/>
    <m/>
    <m/>
    <m/>
    <m/>
    <m/>
    <m/>
    <m/>
    <s v="No"/>
    <m/>
    <n v="3"/>
    <n v="2"/>
    <n v="5"/>
    <m/>
    <m/>
    <m/>
    <n v="5"/>
    <n v="0"/>
    <n v="4"/>
    <n v="5"/>
    <n v="3.89"/>
    <n v="1"/>
    <m/>
    <n v="8.89"/>
    <n v="5"/>
    <m/>
    <m/>
    <m/>
    <n v="794"/>
    <s v="Estimate"/>
    <n v="3882"/>
    <n v="15517"/>
    <m/>
    <n v="537"/>
    <m/>
    <m/>
    <m/>
    <n v="427"/>
    <s v="CDs, Audiobooks"/>
    <n v="21157"/>
    <m/>
    <m/>
    <m/>
    <m/>
    <m/>
    <m/>
    <m/>
    <m/>
    <m/>
    <m/>
    <m/>
    <m/>
    <m/>
    <m/>
    <m/>
    <m/>
    <m/>
    <m/>
    <m/>
    <m/>
    <n v="142"/>
    <n v="8"/>
    <m/>
    <m/>
    <m/>
    <m/>
    <m/>
    <m/>
    <m/>
    <m/>
    <m/>
    <m/>
    <m/>
    <m/>
    <m/>
    <m/>
    <m/>
    <m/>
    <m/>
    <m/>
    <m/>
    <n v="12"/>
    <n v="12"/>
    <n v="12"/>
    <n v="12"/>
    <n v="6"/>
    <n v="0"/>
    <n v="0"/>
    <s v="8:00 am - 8:00 pm"/>
    <s v="8:00 am - 8:00 pm"/>
    <s v="8:00 am - 8:00 pm"/>
    <s v="8:00 am - 8:00 pm"/>
    <s v="8:00 am - 2:00 pm"/>
    <s v="n/a"/>
    <s v="n/a"/>
    <s v="No"/>
    <m/>
    <m/>
    <m/>
    <m/>
    <m/>
    <m/>
    <m/>
    <m/>
    <m/>
    <m/>
    <m/>
    <m/>
    <m/>
    <m/>
    <n v="8"/>
    <n v="8"/>
    <n v="8"/>
    <n v="8"/>
    <n v="0"/>
    <n v="0"/>
    <n v="0"/>
    <s v="8:00 am - 4:00 pm"/>
    <s v="8:00 am - 4:00 pm"/>
    <s v="8:00 am - 4:00 pm"/>
    <s v="8:00 am - 4:00 pm"/>
    <s v="n/a"/>
    <s v="N/A"/>
    <s v="N/A"/>
    <s v="No"/>
    <m/>
    <m/>
    <m/>
    <m/>
    <s v="No"/>
    <s v="No"/>
    <s v="n/a"/>
    <s v="No"/>
    <n v="16"/>
    <n v="0"/>
    <n v="0"/>
    <s v="No"/>
    <m/>
    <n v="58396"/>
    <s v="Fall "/>
    <m/>
    <s v="No"/>
    <m/>
    <m/>
    <m/>
    <m/>
    <m/>
    <m/>
    <m/>
    <m/>
    <m/>
    <m/>
    <m/>
    <m/>
    <m/>
    <m/>
    <m/>
    <s v="Yes"/>
    <s v="General Library Book Budget"/>
    <s v="Student Government"/>
    <m/>
    <m/>
    <m/>
    <m/>
    <m/>
    <m/>
    <m/>
    <n v="17147"/>
    <m/>
    <n v="688.52800000000002"/>
    <x v="1"/>
    <s v="Small"/>
  </r>
  <r>
    <s v="Hartnell CCD"/>
    <x v="48"/>
    <s v="451"/>
    <s v="Single College District"/>
    <n v="20180"/>
    <x v="12"/>
    <n v="7401.61"/>
    <n v="40362"/>
    <n v="1"/>
    <m/>
    <n v="17"/>
    <n v="0"/>
    <m/>
    <m/>
    <m/>
    <m/>
    <m/>
    <n v="925"/>
    <m/>
    <m/>
    <m/>
    <m/>
    <m/>
    <m/>
    <m/>
    <m/>
    <m/>
    <m/>
    <n v="26817"/>
    <m/>
    <m/>
    <m/>
    <n v="7892"/>
    <m/>
    <m/>
    <m/>
    <m/>
    <m/>
    <n v="3283"/>
    <s v="Gavilan Subaward &amp; Student Equity"/>
    <n v="37992"/>
    <m/>
    <m/>
    <m/>
    <m/>
    <m/>
    <m/>
    <m/>
    <m/>
    <m/>
    <m/>
    <m/>
    <m/>
    <m/>
    <n v="13519"/>
    <m/>
    <m/>
    <m/>
    <m/>
    <m/>
    <m/>
    <m/>
    <m/>
    <n v="6299"/>
    <m/>
    <m/>
    <n v="19818"/>
    <m/>
    <m/>
    <m/>
    <m/>
    <m/>
    <m/>
    <m/>
    <m/>
    <m/>
    <m/>
    <n v="0"/>
    <m/>
    <m/>
    <m/>
    <m/>
    <m/>
    <m/>
    <m/>
    <m/>
    <m/>
    <m/>
    <m/>
    <m/>
    <m/>
    <m/>
    <m/>
    <m/>
    <m/>
    <m/>
    <m/>
    <m/>
    <m/>
    <m/>
    <m/>
    <m/>
    <m/>
    <m/>
    <m/>
    <m/>
    <m/>
    <m/>
    <m/>
    <m/>
    <m/>
    <m/>
    <n v="0"/>
    <m/>
    <m/>
    <m/>
    <m/>
    <m/>
    <m/>
    <m/>
    <m/>
    <n v="7067"/>
    <m/>
    <m/>
    <m/>
    <n v="7067"/>
    <m/>
    <m/>
    <m/>
    <m/>
    <m/>
    <m/>
    <m/>
    <m/>
    <m/>
    <m/>
    <m/>
    <m/>
    <n v="0"/>
    <m/>
    <m/>
    <m/>
    <m/>
    <m/>
    <m/>
    <m/>
    <m/>
    <m/>
    <m/>
    <m/>
    <n v="0.59"/>
    <n v="0.83"/>
    <m/>
    <m/>
    <m/>
    <m/>
    <m/>
    <m/>
    <m/>
    <m/>
    <m/>
    <m/>
    <m/>
    <m/>
    <m/>
    <n v="0"/>
    <m/>
    <m/>
    <m/>
    <m/>
    <m/>
    <m/>
    <m/>
    <m/>
    <m/>
    <n v="0"/>
    <m/>
    <m/>
    <m/>
    <m/>
    <m/>
    <m/>
    <m/>
    <m/>
    <m/>
    <n v="0"/>
    <m/>
    <m/>
    <m/>
    <m/>
    <m/>
    <m/>
    <m/>
    <m/>
    <m/>
    <m/>
    <n v="0"/>
    <n v="57810"/>
    <n v="0"/>
    <n v="57810"/>
    <s v="Dean or other administrator"/>
    <m/>
    <s v="M. Ed."/>
    <s v="no"/>
    <s v="None"/>
    <m/>
    <m/>
    <m/>
    <m/>
    <s v=""/>
    <n v="1293"/>
    <n v="762"/>
    <n v="14160"/>
    <n v="85"/>
    <m/>
    <n v="31240"/>
    <n v="108"/>
    <n v="9"/>
    <n v="0"/>
    <m/>
    <m/>
    <m/>
    <m/>
    <m/>
    <m/>
    <m/>
    <s v="No"/>
    <m/>
    <n v="3"/>
    <n v="5"/>
    <n v="5"/>
    <n v="0"/>
    <n v="2"/>
    <n v="0"/>
    <n v="5"/>
    <n v="2"/>
    <n v="4"/>
    <n v="6.2"/>
    <n v="4.2"/>
    <n v="1"/>
    <m/>
    <n v="10.4"/>
    <n v="6.2"/>
    <m/>
    <m/>
    <m/>
    <n v="1917"/>
    <s v="Actual"/>
    <n v="4451"/>
    <n v="6042"/>
    <n v="0"/>
    <n v="548"/>
    <n v="364"/>
    <m/>
    <n v="575"/>
    <n v="0"/>
    <m/>
    <n v="13897"/>
    <m/>
    <m/>
    <m/>
    <n v="41"/>
    <n v="23"/>
    <m/>
    <m/>
    <m/>
    <m/>
    <m/>
    <m/>
    <m/>
    <m/>
    <m/>
    <m/>
    <m/>
    <m/>
    <m/>
    <m/>
    <m/>
    <n v="121"/>
    <n v="11"/>
    <n v="0"/>
    <n v="0"/>
    <m/>
    <m/>
    <n v="2796"/>
    <m/>
    <m/>
    <m/>
    <m/>
    <m/>
    <m/>
    <n v="4"/>
    <n v="5"/>
    <n v="100"/>
    <m/>
    <m/>
    <m/>
    <m/>
    <m/>
    <n v="13"/>
    <n v="13"/>
    <n v="13"/>
    <n v="13"/>
    <n v="8"/>
    <n v="4"/>
    <n v="0"/>
    <s v="8:00am-9:00pm"/>
    <s v="8:00am-9:00pm"/>
    <s v="8:00am-9:00pm"/>
    <s v="8:00am-9:00pm"/>
    <s v="8:00am-4:00pm"/>
    <s v="10:00am-2:00pm"/>
    <n v="0"/>
    <s v="No"/>
    <m/>
    <m/>
    <m/>
    <m/>
    <m/>
    <m/>
    <m/>
    <m/>
    <m/>
    <m/>
    <m/>
    <m/>
    <m/>
    <m/>
    <n v="12"/>
    <n v="12"/>
    <n v="10"/>
    <n v="10"/>
    <n v="8"/>
    <n v="0"/>
    <n v="0"/>
    <s v="8:00am-8:00pm"/>
    <s v="8:00am-8:00pm"/>
    <s v="8:00am-6:00pm"/>
    <s v="8:00am-6:00pm"/>
    <s v="8:00am-4:00pm"/>
    <n v="0"/>
    <n v="0"/>
    <s v="No"/>
    <m/>
    <m/>
    <m/>
    <m/>
    <s v="Yes"/>
    <s v="No"/>
    <n v="0"/>
    <s v="No"/>
    <n v="52"/>
    <n v="4"/>
    <n v="0"/>
    <s v="No"/>
    <m/>
    <n v="265271"/>
    <s v="Fall "/>
    <m/>
    <s v="No"/>
    <m/>
    <m/>
    <m/>
    <m/>
    <m/>
    <m/>
    <m/>
    <m/>
    <m/>
    <m/>
    <m/>
    <m/>
    <m/>
    <m/>
    <m/>
    <s v="Yes"/>
    <m/>
    <m/>
    <m/>
    <s v="Donations from Faculty"/>
    <m/>
    <m/>
    <m/>
    <m/>
    <m/>
    <m/>
    <s v="Grant Outside of College"/>
    <n v="1193.808064516129"/>
    <x v="0"/>
    <s v="Small"/>
  </r>
  <r>
    <s v="South Orange County CCD"/>
    <x v="29"/>
    <s v="891"/>
    <s v="Multi-College District"/>
    <n v="20180"/>
    <x v="12"/>
    <n v="14267.65"/>
    <n v="22924"/>
    <n v="0"/>
    <m/>
    <n v="7"/>
    <n v="1"/>
    <m/>
    <m/>
    <m/>
    <m/>
    <m/>
    <n v="147"/>
    <m/>
    <m/>
    <m/>
    <m/>
    <m/>
    <m/>
    <m/>
    <m/>
    <m/>
    <m/>
    <n v="27438"/>
    <m/>
    <m/>
    <m/>
    <m/>
    <m/>
    <m/>
    <m/>
    <m/>
    <m/>
    <n v="1808"/>
    <s v="Friends of the Library donation"/>
    <n v="29246"/>
    <m/>
    <m/>
    <m/>
    <m/>
    <m/>
    <m/>
    <m/>
    <m/>
    <m/>
    <m/>
    <m/>
    <m/>
    <m/>
    <n v="8275"/>
    <m/>
    <m/>
    <m/>
    <m/>
    <m/>
    <m/>
    <m/>
    <m/>
    <m/>
    <m/>
    <m/>
    <n v="8275"/>
    <m/>
    <m/>
    <m/>
    <m/>
    <m/>
    <m/>
    <m/>
    <m/>
    <m/>
    <m/>
    <n v="0"/>
    <m/>
    <m/>
    <m/>
    <m/>
    <m/>
    <m/>
    <m/>
    <m/>
    <m/>
    <m/>
    <m/>
    <m/>
    <m/>
    <m/>
    <m/>
    <m/>
    <m/>
    <m/>
    <m/>
    <m/>
    <m/>
    <m/>
    <m/>
    <m/>
    <m/>
    <m/>
    <m/>
    <m/>
    <m/>
    <m/>
    <m/>
    <m/>
    <m/>
    <m/>
    <n v="0"/>
    <n v="13121"/>
    <m/>
    <m/>
    <m/>
    <m/>
    <m/>
    <m/>
    <m/>
    <m/>
    <m/>
    <m/>
    <m/>
    <n v="13121"/>
    <n v="402"/>
    <m/>
    <m/>
    <m/>
    <m/>
    <m/>
    <m/>
    <m/>
    <m/>
    <m/>
    <m/>
    <m/>
    <n v="402"/>
    <m/>
    <m/>
    <m/>
    <m/>
    <m/>
    <m/>
    <m/>
    <m/>
    <m/>
    <m/>
    <m/>
    <n v="0.21"/>
    <n v="0.51"/>
    <m/>
    <m/>
    <m/>
    <m/>
    <m/>
    <m/>
    <m/>
    <m/>
    <m/>
    <m/>
    <m/>
    <m/>
    <m/>
    <n v="0"/>
    <m/>
    <m/>
    <m/>
    <m/>
    <m/>
    <m/>
    <m/>
    <m/>
    <m/>
    <n v="0"/>
    <m/>
    <m/>
    <m/>
    <m/>
    <m/>
    <m/>
    <m/>
    <m/>
    <m/>
    <n v="0"/>
    <m/>
    <m/>
    <m/>
    <m/>
    <m/>
    <m/>
    <m/>
    <m/>
    <m/>
    <m/>
    <n v="0"/>
    <n v="37521"/>
    <n v="0"/>
    <n v="37521"/>
    <s v="Dean or other administrator"/>
    <m/>
    <s v="Ph. D."/>
    <s v="no"/>
    <m/>
    <m/>
    <s v="Stipend"/>
    <m/>
    <s v="4,098/semester"/>
    <s v=""/>
    <n v="685"/>
    <n v="29606"/>
    <n v="46180"/>
    <n v="44"/>
    <m/>
    <n v="32466"/>
    <n v="0"/>
    <n v="4"/>
    <n v="6"/>
    <m/>
    <m/>
    <m/>
    <m/>
    <m/>
    <m/>
    <m/>
    <s v="No"/>
    <m/>
    <n v="4"/>
    <n v="6"/>
    <n v="4"/>
    <n v="0"/>
    <n v="1"/>
    <n v="0"/>
    <n v="4"/>
    <n v="1"/>
    <n v="0"/>
    <n v="4.25"/>
    <n v="4.58"/>
    <n v="0"/>
    <m/>
    <n v="8.83"/>
    <n v="4.25"/>
    <m/>
    <m/>
    <m/>
    <n v="4120"/>
    <s v="Actual"/>
    <n v="2772"/>
    <n v="12676"/>
    <n v="1019"/>
    <n v="194"/>
    <n v="85"/>
    <m/>
    <n v="0"/>
    <n v="0"/>
    <m/>
    <n v="20866"/>
    <m/>
    <m/>
    <m/>
    <n v="149"/>
    <n v="173"/>
    <m/>
    <m/>
    <m/>
    <m/>
    <m/>
    <m/>
    <m/>
    <m/>
    <m/>
    <m/>
    <m/>
    <m/>
    <m/>
    <m/>
    <m/>
    <n v="130"/>
    <n v="0"/>
    <n v="136"/>
    <n v="0"/>
    <m/>
    <m/>
    <n v="4362"/>
    <m/>
    <m/>
    <m/>
    <m/>
    <m/>
    <m/>
    <n v="2"/>
    <n v="4"/>
    <n v="71"/>
    <m/>
    <m/>
    <m/>
    <m/>
    <m/>
    <n v="12"/>
    <n v="12"/>
    <n v="12"/>
    <n v="12"/>
    <n v="6"/>
    <n v="0"/>
    <n v="0"/>
    <s v="8:00 am - 8:00 pm"/>
    <s v="8:00 am - 8:00 pm"/>
    <s v="8:00 am - 8:00 pm"/>
    <s v="8:00 am - 8:00 pm"/>
    <s v="8:00 am - 2:00 pm"/>
    <m/>
    <m/>
    <s v="No"/>
    <m/>
    <m/>
    <m/>
    <m/>
    <m/>
    <m/>
    <m/>
    <m/>
    <m/>
    <m/>
    <m/>
    <m/>
    <m/>
    <m/>
    <n v="12"/>
    <n v="12"/>
    <n v="12"/>
    <n v="12"/>
    <n v="6"/>
    <n v="0"/>
    <n v="0"/>
    <s v="8:00 am - 8:00 pm"/>
    <s v="8:00 am - 8:00 pm"/>
    <s v="8:00 am - 8:00 pm"/>
    <s v="8:00 am - 8:00 pm"/>
    <s v="8:00 am - 2:00 pm"/>
    <m/>
    <m/>
    <s v="No"/>
    <m/>
    <m/>
    <m/>
    <m/>
    <s v="Yes"/>
    <s v="Yes"/>
    <n v="0"/>
    <s v="No"/>
    <n v="54"/>
    <n v="0"/>
    <n v="0"/>
    <s v="No"/>
    <m/>
    <n v="72113"/>
    <s v="Fall "/>
    <m/>
    <s v="No"/>
    <m/>
    <m/>
    <m/>
    <m/>
    <m/>
    <m/>
    <m/>
    <m/>
    <m/>
    <m/>
    <m/>
    <m/>
    <m/>
    <m/>
    <m/>
    <s v="Yes"/>
    <m/>
    <m/>
    <m/>
    <s v="Donations from Faculty"/>
    <m/>
    <s v="Donations from Bookstore"/>
    <m/>
    <s v="Other"/>
    <s v="The bookstore provides an annual grant of $10,000 to the library to purchase textbooks. Also, the Math Department provides that library with a copy of most math texts."/>
    <n v="10000"/>
    <m/>
    <n v="3357.0941176470587"/>
    <x v="2"/>
    <s v="Medium"/>
  </r>
  <r>
    <s v="Allan Hancock CCD"/>
    <x v="27"/>
    <s v="611"/>
    <s v="Single College District"/>
    <n v="20180"/>
    <x v="12"/>
    <n v="9135.5300000000007"/>
    <n v="32973"/>
    <n v="1"/>
    <m/>
    <n v="110"/>
    <n v="2"/>
    <m/>
    <m/>
    <m/>
    <m/>
    <m/>
    <n v="268"/>
    <m/>
    <m/>
    <m/>
    <m/>
    <m/>
    <m/>
    <m/>
    <m/>
    <m/>
    <m/>
    <n v="30238"/>
    <m/>
    <m/>
    <n v="40450"/>
    <m/>
    <m/>
    <m/>
    <n v="7662"/>
    <n v="4988"/>
    <m/>
    <n v="4733"/>
    <s v="Lola Fund"/>
    <n v="88071"/>
    <m/>
    <m/>
    <m/>
    <m/>
    <m/>
    <m/>
    <m/>
    <m/>
    <m/>
    <m/>
    <m/>
    <m/>
    <m/>
    <n v="25822"/>
    <m/>
    <m/>
    <m/>
    <m/>
    <m/>
    <m/>
    <m/>
    <m/>
    <m/>
    <m/>
    <m/>
    <n v="25822"/>
    <m/>
    <m/>
    <m/>
    <m/>
    <m/>
    <m/>
    <m/>
    <m/>
    <m/>
    <m/>
    <n v="0"/>
    <m/>
    <m/>
    <m/>
    <m/>
    <m/>
    <m/>
    <m/>
    <m/>
    <m/>
    <m/>
    <m/>
    <m/>
    <m/>
    <m/>
    <m/>
    <m/>
    <m/>
    <m/>
    <m/>
    <m/>
    <m/>
    <m/>
    <m/>
    <m/>
    <m/>
    <m/>
    <m/>
    <m/>
    <m/>
    <m/>
    <m/>
    <m/>
    <m/>
    <m/>
    <n v="0"/>
    <n v="16584"/>
    <m/>
    <m/>
    <m/>
    <m/>
    <m/>
    <m/>
    <m/>
    <m/>
    <m/>
    <m/>
    <m/>
    <n v="16584"/>
    <n v="500"/>
    <m/>
    <m/>
    <m/>
    <m/>
    <m/>
    <n v="1192"/>
    <m/>
    <m/>
    <m/>
    <m/>
    <m/>
    <n v="1692"/>
    <m/>
    <m/>
    <m/>
    <m/>
    <m/>
    <m/>
    <m/>
    <m/>
    <m/>
    <m/>
    <m/>
    <n v="0.62"/>
    <n v="0.81"/>
    <m/>
    <m/>
    <m/>
    <m/>
    <m/>
    <m/>
    <m/>
    <m/>
    <m/>
    <m/>
    <m/>
    <m/>
    <m/>
    <n v="0"/>
    <m/>
    <m/>
    <m/>
    <m/>
    <m/>
    <m/>
    <m/>
    <m/>
    <m/>
    <n v="0"/>
    <m/>
    <m/>
    <m/>
    <m/>
    <m/>
    <m/>
    <m/>
    <m/>
    <m/>
    <n v="0"/>
    <m/>
    <m/>
    <m/>
    <m/>
    <m/>
    <m/>
    <m/>
    <m/>
    <m/>
    <m/>
    <n v="0"/>
    <n v="113893"/>
    <n v="0"/>
    <n v="113893"/>
    <s v="Dean or other administrator"/>
    <m/>
    <s v="Ph. D."/>
    <s v="no"/>
    <s v="None"/>
    <m/>
    <m/>
    <m/>
    <m/>
    <s v=""/>
    <n v="1904"/>
    <n v="4665"/>
    <n v="28891"/>
    <n v="230"/>
    <m/>
    <n v="67483"/>
    <n v="0"/>
    <n v="173"/>
    <n v="0"/>
    <m/>
    <m/>
    <m/>
    <m/>
    <m/>
    <m/>
    <m/>
    <s v="No"/>
    <m/>
    <n v="4"/>
    <n v="10"/>
    <n v="4"/>
    <n v="1"/>
    <n v="0"/>
    <n v="0"/>
    <n v="5"/>
    <n v="0"/>
    <n v="7"/>
    <n v="4"/>
    <n v="5.29"/>
    <n v="2"/>
    <m/>
    <n v="9.2899999999999991"/>
    <n v="4"/>
    <m/>
    <m/>
    <m/>
    <n v="9014"/>
    <s v="Estimate"/>
    <n v="15903"/>
    <n v="10876"/>
    <n v="0"/>
    <n v="446"/>
    <n v="0"/>
    <m/>
    <n v="551"/>
    <n v="0"/>
    <m/>
    <n v="36790"/>
    <m/>
    <m/>
    <m/>
    <n v="0"/>
    <n v="40"/>
    <m/>
    <m/>
    <m/>
    <m/>
    <m/>
    <m/>
    <m/>
    <m/>
    <m/>
    <m/>
    <m/>
    <m/>
    <m/>
    <m/>
    <m/>
    <n v="173"/>
    <n v="10"/>
    <n v="3"/>
    <n v="0"/>
    <m/>
    <m/>
    <n v="4362"/>
    <m/>
    <m/>
    <m/>
    <m/>
    <m/>
    <m/>
    <n v="0"/>
    <n v="0"/>
    <n v="0"/>
    <m/>
    <m/>
    <m/>
    <m/>
    <m/>
    <n v="13"/>
    <n v="13"/>
    <n v="13"/>
    <n v="13"/>
    <n v="7"/>
    <n v="4"/>
    <m/>
    <s v="8:00 am-9:00pm"/>
    <s v="8:00 am-9:00pm"/>
    <s v="8:00 am-9:00pm"/>
    <s v="8:00 am-9:00pm"/>
    <s v="8:00am-3:00pm"/>
    <s v="10:00am-2:00pm"/>
    <m/>
    <s v="Yes"/>
    <m/>
    <m/>
    <m/>
    <m/>
    <m/>
    <m/>
    <m/>
    <m/>
    <m/>
    <m/>
    <m/>
    <m/>
    <m/>
    <m/>
    <n v="10"/>
    <n v="10"/>
    <n v="10"/>
    <n v="10"/>
    <n v="4"/>
    <m/>
    <m/>
    <s v="9:00am-7:00pm"/>
    <s v="9:00am-7:00pm"/>
    <s v="9:00am-7:00pm"/>
    <s v="9:00am-7:00pm"/>
    <s v="9:00am-1:00pm"/>
    <m/>
    <m/>
    <s v="No"/>
    <m/>
    <m/>
    <m/>
    <m/>
    <s v="Yes"/>
    <s v="Yes"/>
    <m/>
    <m/>
    <n v="44"/>
    <n v="4"/>
    <m/>
    <s v="No"/>
    <m/>
    <n v="155940"/>
    <s v="Fall "/>
    <m/>
    <s v="Yes"/>
    <m/>
    <m/>
    <m/>
    <m/>
    <m/>
    <m/>
    <m/>
    <m/>
    <m/>
    <m/>
    <m/>
    <m/>
    <m/>
    <m/>
    <m/>
    <s v="Yes"/>
    <m/>
    <m/>
    <s v="College Foundation"/>
    <m/>
    <m/>
    <m/>
    <m/>
    <m/>
    <m/>
    <n v="40550"/>
    <s v="Grant Outside of College"/>
    <n v="2283.8825000000002"/>
    <x v="0"/>
    <s v="Small"/>
  </r>
  <r>
    <s v="Peralta CCD"/>
    <x v="92"/>
    <s v="344"/>
    <s v="Multi-College District"/>
    <n v="20180"/>
    <x v="12"/>
    <n v="4777.2"/>
    <n v="17000"/>
    <n v="0"/>
    <m/>
    <n v="3"/>
    <n v="0"/>
    <m/>
    <m/>
    <m/>
    <m/>
    <m/>
    <n v="190"/>
    <m/>
    <m/>
    <m/>
    <m/>
    <m/>
    <m/>
    <m/>
    <m/>
    <m/>
    <m/>
    <n v="34593"/>
    <m/>
    <m/>
    <m/>
    <m/>
    <m/>
    <m/>
    <m/>
    <m/>
    <m/>
    <m/>
    <m/>
    <n v="34593"/>
    <m/>
    <m/>
    <m/>
    <m/>
    <m/>
    <m/>
    <m/>
    <m/>
    <m/>
    <m/>
    <m/>
    <m/>
    <m/>
    <n v="4063"/>
    <m/>
    <m/>
    <m/>
    <m/>
    <m/>
    <m/>
    <m/>
    <m/>
    <m/>
    <m/>
    <m/>
    <n v="4063"/>
    <m/>
    <m/>
    <m/>
    <m/>
    <m/>
    <m/>
    <m/>
    <m/>
    <m/>
    <m/>
    <n v="0"/>
    <m/>
    <m/>
    <m/>
    <m/>
    <m/>
    <m/>
    <m/>
    <m/>
    <m/>
    <m/>
    <m/>
    <m/>
    <m/>
    <m/>
    <m/>
    <m/>
    <m/>
    <m/>
    <m/>
    <m/>
    <m/>
    <m/>
    <m/>
    <m/>
    <m/>
    <m/>
    <m/>
    <m/>
    <m/>
    <m/>
    <m/>
    <m/>
    <m/>
    <m/>
    <n v="0"/>
    <m/>
    <m/>
    <m/>
    <m/>
    <m/>
    <m/>
    <m/>
    <m/>
    <n v="8311"/>
    <m/>
    <m/>
    <m/>
    <n v="8311"/>
    <m/>
    <m/>
    <m/>
    <m/>
    <m/>
    <m/>
    <m/>
    <m/>
    <m/>
    <m/>
    <m/>
    <m/>
    <n v="0"/>
    <m/>
    <m/>
    <m/>
    <m/>
    <m/>
    <m/>
    <m/>
    <m/>
    <m/>
    <m/>
    <m/>
    <n v="0.74"/>
    <n v="0.93"/>
    <m/>
    <m/>
    <m/>
    <m/>
    <m/>
    <m/>
    <m/>
    <m/>
    <m/>
    <m/>
    <m/>
    <m/>
    <m/>
    <n v="0"/>
    <m/>
    <m/>
    <m/>
    <m/>
    <m/>
    <m/>
    <m/>
    <m/>
    <m/>
    <n v="0"/>
    <m/>
    <m/>
    <m/>
    <m/>
    <m/>
    <m/>
    <m/>
    <m/>
    <m/>
    <n v="0"/>
    <m/>
    <m/>
    <m/>
    <m/>
    <m/>
    <m/>
    <m/>
    <m/>
    <m/>
    <m/>
    <n v="0"/>
    <n v="38656"/>
    <n v="0"/>
    <n v="38656"/>
    <s v="Department chair (Faculty position)"/>
    <m/>
    <s v="M.L.I.S."/>
    <s v="yes"/>
    <m/>
    <m/>
    <s v="Stipend"/>
    <m/>
    <n v="2940"/>
    <s v=""/>
    <n v="854"/>
    <m/>
    <n v="16600"/>
    <n v="75"/>
    <m/>
    <n v="46382"/>
    <m/>
    <m/>
    <m/>
    <m/>
    <m/>
    <m/>
    <m/>
    <m/>
    <m/>
    <m/>
    <s v="Yes"/>
    <s v="Kanopy"/>
    <n v="3"/>
    <n v="7"/>
    <n v="3"/>
    <n v="0"/>
    <n v="1"/>
    <n v="0"/>
    <n v="3"/>
    <n v="1"/>
    <n v="2"/>
    <n v="3.5"/>
    <n v="4.1500000000000004"/>
    <n v="1"/>
    <m/>
    <n v="7.65"/>
    <n v="3.5"/>
    <m/>
    <m/>
    <m/>
    <n v="6429"/>
    <s v="Actual"/>
    <n v="532"/>
    <n v="5372"/>
    <n v="635"/>
    <m/>
    <n v="126"/>
    <m/>
    <m/>
    <m/>
    <m/>
    <n v="13094"/>
    <m/>
    <m/>
    <m/>
    <m/>
    <m/>
    <m/>
    <m/>
    <m/>
    <m/>
    <m/>
    <m/>
    <m/>
    <m/>
    <m/>
    <m/>
    <m/>
    <m/>
    <m/>
    <m/>
    <m/>
    <m/>
    <m/>
    <m/>
    <m/>
    <m/>
    <m/>
    <m/>
    <m/>
    <m/>
    <m/>
    <m/>
    <m/>
    <m/>
    <n v="1"/>
    <n v="3"/>
    <n v="61"/>
    <m/>
    <m/>
    <m/>
    <m/>
    <m/>
    <n v="12"/>
    <n v="12"/>
    <n v="12"/>
    <n v="12"/>
    <n v="8"/>
    <n v="6"/>
    <m/>
    <s v="8:00 am-8:00 pm"/>
    <s v="8:00 am-8:00 pm"/>
    <s v="8:00 am-8:00 pm"/>
    <s v="8:00 am-8:00 pm"/>
    <s v="8:00 am-4:00 pm"/>
    <s v="10:00 am-4:00 pm"/>
    <m/>
    <s v="No"/>
    <m/>
    <m/>
    <m/>
    <m/>
    <m/>
    <m/>
    <m/>
    <m/>
    <m/>
    <m/>
    <m/>
    <m/>
    <m/>
    <m/>
    <n v="7"/>
    <n v="7"/>
    <n v="7"/>
    <n v="7"/>
    <m/>
    <m/>
    <m/>
    <s v="9:00 am-4:00 pm"/>
    <s v="9:00 am-4:00 pm"/>
    <s v="9:00 am-4:00 pm"/>
    <s v="9:00 am-4:00 pm"/>
    <m/>
    <m/>
    <m/>
    <s v="No"/>
    <m/>
    <m/>
    <m/>
    <m/>
    <s v="Yes"/>
    <s v="Yes"/>
    <m/>
    <m/>
    <n v="28"/>
    <n v="6"/>
    <m/>
    <s v="No"/>
    <m/>
    <n v="90146"/>
    <s v="Fall "/>
    <m/>
    <s v="No"/>
    <m/>
    <m/>
    <m/>
    <m/>
    <m/>
    <m/>
    <m/>
    <m/>
    <m/>
    <m/>
    <m/>
    <m/>
    <m/>
    <m/>
    <m/>
    <s v="Yes"/>
    <s v="General Library Book Budget"/>
    <m/>
    <m/>
    <s v="Donations from Faculty"/>
    <m/>
    <m/>
    <m/>
    <m/>
    <m/>
    <n v="4997"/>
    <m/>
    <n v="1364.9142857142856"/>
    <x v="1"/>
    <s v="Small"/>
  </r>
  <r>
    <s v="Kern CCD"/>
    <x v="68"/>
    <s v="521"/>
    <s v="Multi-College District"/>
    <n v="20180"/>
    <x v="12"/>
    <n v="17000.669999999998"/>
    <n v="41046"/>
    <n v="0"/>
    <m/>
    <n v="6"/>
    <n v="1"/>
    <m/>
    <m/>
    <m/>
    <m/>
    <m/>
    <n v="566"/>
    <m/>
    <m/>
    <m/>
    <m/>
    <m/>
    <m/>
    <m/>
    <m/>
    <m/>
    <m/>
    <n v="39000"/>
    <m/>
    <m/>
    <m/>
    <m/>
    <m/>
    <m/>
    <m/>
    <m/>
    <n v="220"/>
    <m/>
    <m/>
    <n v="39220"/>
    <m/>
    <m/>
    <m/>
    <m/>
    <m/>
    <m/>
    <m/>
    <m/>
    <m/>
    <m/>
    <m/>
    <m/>
    <m/>
    <n v="40000"/>
    <m/>
    <m/>
    <n v="0"/>
    <n v="0"/>
    <m/>
    <m/>
    <n v="0"/>
    <n v="0"/>
    <n v="0"/>
    <n v="0"/>
    <m/>
    <n v="40000"/>
    <m/>
    <m/>
    <m/>
    <m/>
    <m/>
    <m/>
    <m/>
    <m/>
    <m/>
    <m/>
    <n v="0"/>
    <m/>
    <m/>
    <m/>
    <m/>
    <m/>
    <m/>
    <m/>
    <m/>
    <m/>
    <m/>
    <m/>
    <m/>
    <m/>
    <m/>
    <m/>
    <m/>
    <m/>
    <m/>
    <m/>
    <m/>
    <m/>
    <m/>
    <m/>
    <m/>
    <m/>
    <m/>
    <m/>
    <m/>
    <m/>
    <m/>
    <m/>
    <m/>
    <m/>
    <m/>
    <n v="0"/>
    <n v="0"/>
    <m/>
    <m/>
    <n v="0"/>
    <n v="0"/>
    <m/>
    <n v="0"/>
    <n v="0"/>
    <n v="0"/>
    <m/>
    <n v="0"/>
    <m/>
    <n v="0"/>
    <n v="0"/>
    <m/>
    <m/>
    <n v="0"/>
    <n v="0"/>
    <m/>
    <n v="0"/>
    <n v="0"/>
    <n v="1500"/>
    <m/>
    <m/>
    <m/>
    <n v="1500"/>
    <m/>
    <m/>
    <m/>
    <m/>
    <m/>
    <m/>
    <m/>
    <m/>
    <m/>
    <m/>
    <m/>
    <n v="0.71"/>
    <n v="0.93"/>
    <m/>
    <m/>
    <m/>
    <m/>
    <m/>
    <m/>
    <m/>
    <m/>
    <m/>
    <m/>
    <m/>
    <m/>
    <m/>
    <n v="0"/>
    <m/>
    <m/>
    <m/>
    <m/>
    <m/>
    <m/>
    <m/>
    <m/>
    <m/>
    <n v="0"/>
    <m/>
    <m/>
    <m/>
    <m/>
    <m/>
    <m/>
    <m/>
    <m/>
    <m/>
    <n v="0"/>
    <m/>
    <m/>
    <m/>
    <m/>
    <m/>
    <m/>
    <m/>
    <m/>
    <m/>
    <m/>
    <n v="0"/>
    <n v="79220"/>
    <n v="0"/>
    <n v="79220"/>
    <s v="Department chair (Faculty position)"/>
    <m/>
    <s v="M.L.I.S."/>
    <s v="yes"/>
    <m/>
    <s v="Release time"/>
    <m/>
    <n v="0.1"/>
    <m/>
    <s v="10 additional days"/>
    <n v="525"/>
    <n v="162"/>
    <n v="10671"/>
    <n v="132"/>
    <m/>
    <n v="72554"/>
    <n v="0"/>
    <n v="0"/>
    <n v="1"/>
    <m/>
    <m/>
    <m/>
    <m/>
    <m/>
    <m/>
    <m/>
    <s v="No"/>
    <m/>
    <n v="5"/>
    <n v="4"/>
    <n v="3"/>
    <n v="0"/>
    <n v="0"/>
    <n v="2"/>
    <n v="3"/>
    <n v="2"/>
    <n v="4"/>
    <n v="3.95"/>
    <n v="6.08"/>
    <n v="2"/>
    <m/>
    <n v="10.030000000000001"/>
    <n v="3.95"/>
    <m/>
    <m/>
    <m/>
    <n v="6535"/>
    <s v="Actual"/>
    <n v="9163"/>
    <n v="14499"/>
    <n v="0"/>
    <n v="0"/>
    <n v="0"/>
    <m/>
    <n v="0"/>
    <n v="0"/>
    <m/>
    <n v="30197"/>
    <m/>
    <m/>
    <m/>
    <n v="0"/>
    <n v="2"/>
    <m/>
    <m/>
    <m/>
    <m/>
    <m/>
    <m/>
    <m/>
    <m/>
    <m/>
    <m/>
    <m/>
    <m/>
    <m/>
    <m/>
    <m/>
    <n v="223"/>
    <n v="0"/>
    <n v="87"/>
    <n v="0"/>
    <m/>
    <m/>
    <n v="5115"/>
    <m/>
    <m/>
    <m/>
    <m/>
    <m/>
    <m/>
    <n v="1"/>
    <n v="3"/>
    <n v="43"/>
    <m/>
    <m/>
    <m/>
    <m/>
    <m/>
    <n v="12.5"/>
    <n v="12.5"/>
    <n v="12.5"/>
    <n v="12.5"/>
    <n v="6.5"/>
    <n v="4"/>
    <n v="0"/>
    <s v="7:30 am-8:00 pm"/>
    <s v="7:30 am-8:00 pm"/>
    <s v="7:30 am-8:00 pm"/>
    <s v="7:30 am-8:00 pm"/>
    <s v="7:30 am-2:00 pm"/>
    <s v="11:00 am-3:00 pm"/>
    <n v="0"/>
    <s v="No"/>
    <m/>
    <m/>
    <m/>
    <m/>
    <m/>
    <m/>
    <m/>
    <m/>
    <m/>
    <m/>
    <m/>
    <m/>
    <m/>
    <m/>
    <n v="10"/>
    <n v="10"/>
    <n v="10"/>
    <n v="10"/>
    <n v="0"/>
    <n v="0"/>
    <n v="0"/>
    <s v="8:00 am-6:00 pm"/>
    <s v="8:00 am-6:00 pm"/>
    <s v="8:00 am-6:00 pm"/>
    <s v="8:00 am-6:00 pm"/>
    <n v="0"/>
    <n v="0"/>
    <n v="0"/>
    <s v="No"/>
    <m/>
    <m/>
    <m/>
    <m/>
    <s v="Yes"/>
    <s v="Yes"/>
    <s v="No intersessions conducted"/>
    <s v="No intersessions conducted"/>
    <s v="No intersessions conducted"/>
    <n v="4"/>
    <n v="0"/>
    <s v="No"/>
    <m/>
    <m/>
    <s v="Spring"/>
    <m/>
    <s v="No"/>
    <m/>
    <m/>
    <m/>
    <m/>
    <m/>
    <m/>
    <m/>
    <m/>
    <m/>
    <m/>
    <m/>
    <m/>
    <m/>
    <m/>
    <m/>
    <s v="Yes"/>
    <m/>
    <m/>
    <m/>
    <s v="Donations from Faculty"/>
    <m/>
    <m/>
    <m/>
    <s v="Other"/>
    <s v="Departmental grants"/>
    <n v="0"/>
    <m/>
    <n v="4303.9670886075946"/>
    <x v="2"/>
    <s v="Medium"/>
  </r>
  <r>
    <s v="Contra Costa CCD"/>
    <x v="51"/>
    <s v="312"/>
    <s v="Multi-College District"/>
    <n v="20180"/>
    <x v="12"/>
    <n v="17305.96"/>
    <n v="49508"/>
    <n v="1"/>
    <m/>
    <n v="9"/>
    <n v="0"/>
    <m/>
    <m/>
    <m/>
    <m/>
    <m/>
    <n v="482"/>
    <m/>
    <m/>
    <m/>
    <m/>
    <m/>
    <m/>
    <m/>
    <m/>
    <m/>
    <m/>
    <n v="43388"/>
    <m/>
    <m/>
    <m/>
    <m/>
    <m/>
    <m/>
    <m/>
    <n v="6500"/>
    <m/>
    <m/>
    <m/>
    <n v="49888"/>
    <m/>
    <m/>
    <m/>
    <m/>
    <m/>
    <m/>
    <m/>
    <m/>
    <m/>
    <m/>
    <m/>
    <m/>
    <m/>
    <n v="4565"/>
    <m/>
    <m/>
    <m/>
    <m/>
    <m/>
    <m/>
    <m/>
    <m/>
    <m/>
    <m/>
    <m/>
    <n v="4565"/>
    <m/>
    <m/>
    <m/>
    <m/>
    <m/>
    <m/>
    <m/>
    <m/>
    <m/>
    <m/>
    <n v="0"/>
    <m/>
    <m/>
    <m/>
    <m/>
    <m/>
    <m/>
    <m/>
    <m/>
    <m/>
    <m/>
    <m/>
    <m/>
    <m/>
    <m/>
    <m/>
    <m/>
    <m/>
    <m/>
    <m/>
    <m/>
    <m/>
    <m/>
    <m/>
    <m/>
    <m/>
    <m/>
    <m/>
    <m/>
    <m/>
    <m/>
    <m/>
    <m/>
    <m/>
    <m/>
    <n v="0"/>
    <n v="18950"/>
    <m/>
    <m/>
    <m/>
    <m/>
    <m/>
    <m/>
    <m/>
    <m/>
    <m/>
    <m/>
    <m/>
    <n v="18950"/>
    <n v="7235"/>
    <m/>
    <m/>
    <m/>
    <m/>
    <m/>
    <m/>
    <m/>
    <m/>
    <m/>
    <m/>
    <m/>
    <n v="7235"/>
    <m/>
    <m/>
    <m/>
    <m/>
    <m/>
    <m/>
    <m/>
    <m/>
    <m/>
    <m/>
    <m/>
    <n v="0.37"/>
    <n v="0.65"/>
    <m/>
    <m/>
    <m/>
    <m/>
    <m/>
    <m/>
    <m/>
    <m/>
    <m/>
    <m/>
    <m/>
    <m/>
    <m/>
    <n v="0"/>
    <m/>
    <m/>
    <m/>
    <m/>
    <m/>
    <m/>
    <m/>
    <m/>
    <m/>
    <n v="0"/>
    <m/>
    <m/>
    <m/>
    <m/>
    <m/>
    <m/>
    <m/>
    <m/>
    <m/>
    <n v="0"/>
    <m/>
    <m/>
    <m/>
    <m/>
    <m/>
    <m/>
    <m/>
    <m/>
    <m/>
    <m/>
    <n v="0"/>
    <n v="54453"/>
    <n v="0"/>
    <n v="54453"/>
    <s v="Dean or other administrator"/>
    <m/>
    <s v="M.L.S."/>
    <s v="yes"/>
    <m/>
    <s v="Release time"/>
    <m/>
    <n v="6"/>
    <m/>
    <s v=""/>
    <n v="1766"/>
    <n v="2187"/>
    <n v="208608"/>
    <n v="33"/>
    <m/>
    <n v="89918"/>
    <n v="35"/>
    <n v="23"/>
    <n v="24524"/>
    <m/>
    <m/>
    <m/>
    <m/>
    <m/>
    <m/>
    <m/>
    <s v="Yes"/>
    <s v="Kanopy"/>
    <n v="3"/>
    <n v="11"/>
    <n v="4"/>
    <n v="0"/>
    <n v="4"/>
    <n v="0"/>
    <n v="4"/>
    <n v="4"/>
    <n v="10"/>
    <n v="5.5"/>
    <n v="4.3600000000000003"/>
    <n v="4"/>
    <m/>
    <n v="9.86"/>
    <n v="5.5"/>
    <m/>
    <m/>
    <m/>
    <n v="3810"/>
    <s v="Estimate"/>
    <n v="5499"/>
    <n v="15338"/>
    <n v="9040"/>
    <n v="718"/>
    <n v="0"/>
    <m/>
    <n v="3429"/>
    <m/>
    <m/>
    <n v="37834"/>
    <m/>
    <m/>
    <m/>
    <n v="7"/>
    <n v="22"/>
    <m/>
    <m/>
    <m/>
    <m/>
    <m/>
    <m/>
    <m/>
    <m/>
    <m/>
    <m/>
    <m/>
    <m/>
    <m/>
    <m/>
    <m/>
    <m/>
    <m/>
    <n v="147"/>
    <m/>
    <m/>
    <m/>
    <n v="3807"/>
    <m/>
    <m/>
    <m/>
    <m/>
    <m/>
    <m/>
    <n v="7"/>
    <n v="18"/>
    <n v="114"/>
    <m/>
    <m/>
    <m/>
    <m/>
    <m/>
    <n v="13.25"/>
    <n v="13.25"/>
    <n v="13.25"/>
    <n v="13.25"/>
    <n v="5"/>
    <n v="4"/>
    <m/>
    <s v="7:45 am - 9 pm"/>
    <s v="7:45 am - 9 pm"/>
    <s v="7:45 am - 9 pm"/>
    <s v="7:45 am - 9 pm"/>
    <s v="10:00 am - 3:00 pm"/>
    <s v="12:00 pm - 4:00 pm"/>
    <m/>
    <s v="No"/>
    <m/>
    <m/>
    <m/>
    <m/>
    <m/>
    <m/>
    <m/>
    <m/>
    <m/>
    <m/>
    <m/>
    <m/>
    <m/>
    <m/>
    <n v="10"/>
    <n v="10"/>
    <n v="10"/>
    <n v="10"/>
    <m/>
    <m/>
    <m/>
    <s v="8:00 am - 6:00 pm"/>
    <s v="8:00 am - 6:00 pm"/>
    <s v="8:00 am - 6:00 pm"/>
    <s v="8:00 am - 6:00 pm"/>
    <m/>
    <m/>
    <m/>
    <s v="No"/>
    <m/>
    <m/>
    <m/>
    <m/>
    <s v="Yes"/>
    <s v="Yes"/>
    <m/>
    <s v="No"/>
    <n v="40"/>
    <n v="4"/>
    <m/>
    <s v="Yes"/>
    <n v="0"/>
    <n v="188041"/>
    <s v="Fall "/>
    <m/>
    <s v="No"/>
    <m/>
    <m/>
    <m/>
    <m/>
    <m/>
    <m/>
    <m/>
    <m/>
    <m/>
    <m/>
    <m/>
    <m/>
    <m/>
    <m/>
    <m/>
    <s v="Yes"/>
    <m/>
    <s v="Student Government"/>
    <s v="College Foundation"/>
    <m/>
    <m/>
    <m/>
    <m/>
    <m/>
    <m/>
    <n v="6403"/>
    <m/>
    <n v="3146.5381818181818"/>
    <x v="2"/>
    <s v="Medium"/>
  </r>
  <r>
    <s v="Sequoias CCD"/>
    <x v="110"/>
    <s v="561"/>
    <s v="Single College District"/>
    <n v="20180"/>
    <x v="12"/>
    <n v="9573.17"/>
    <n v="53000"/>
    <n v="1"/>
    <m/>
    <n v="17"/>
    <n v="2"/>
    <m/>
    <m/>
    <m/>
    <m/>
    <m/>
    <n v="587"/>
    <m/>
    <m/>
    <m/>
    <m/>
    <m/>
    <m/>
    <m/>
    <m/>
    <m/>
    <m/>
    <n v="44099"/>
    <m/>
    <m/>
    <n v="5000"/>
    <m/>
    <m/>
    <m/>
    <m/>
    <m/>
    <n v="36830"/>
    <n v="1821"/>
    <m/>
    <n v="87750"/>
    <m/>
    <m/>
    <m/>
    <m/>
    <m/>
    <m/>
    <m/>
    <m/>
    <m/>
    <m/>
    <m/>
    <m/>
    <m/>
    <n v="16391"/>
    <m/>
    <m/>
    <m/>
    <m/>
    <m/>
    <m/>
    <m/>
    <m/>
    <m/>
    <m/>
    <m/>
    <n v="16391"/>
    <m/>
    <m/>
    <m/>
    <m/>
    <m/>
    <m/>
    <m/>
    <m/>
    <m/>
    <m/>
    <n v="0"/>
    <m/>
    <m/>
    <m/>
    <m/>
    <m/>
    <m/>
    <m/>
    <m/>
    <m/>
    <m/>
    <m/>
    <m/>
    <m/>
    <m/>
    <m/>
    <m/>
    <m/>
    <m/>
    <m/>
    <m/>
    <m/>
    <m/>
    <m/>
    <m/>
    <m/>
    <m/>
    <m/>
    <m/>
    <m/>
    <m/>
    <m/>
    <m/>
    <m/>
    <m/>
    <n v="0"/>
    <m/>
    <m/>
    <m/>
    <m/>
    <m/>
    <m/>
    <m/>
    <m/>
    <m/>
    <m/>
    <m/>
    <m/>
    <n v="0"/>
    <n v="711"/>
    <m/>
    <m/>
    <m/>
    <m/>
    <m/>
    <m/>
    <m/>
    <n v="170"/>
    <m/>
    <m/>
    <m/>
    <n v="881"/>
    <m/>
    <m/>
    <m/>
    <m/>
    <m/>
    <m/>
    <m/>
    <m/>
    <m/>
    <m/>
    <m/>
    <n v="0.6"/>
    <n v="0.84"/>
    <m/>
    <m/>
    <m/>
    <m/>
    <m/>
    <m/>
    <m/>
    <m/>
    <m/>
    <m/>
    <m/>
    <m/>
    <m/>
    <n v="0"/>
    <m/>
    <m/>
    <m/>
    <m/>
    <m/>
    <m/>
    <m/>
    <m/>
    <m/>
    <n v="0"/>
    <m/>
    <m/>
    <m/>
    <m/>
    <m/>
    <m/>
    <m/>
    <m/>
    <m/>
    <n v="0"/>
    <m/>
    <m/>
    <m/>
    <m/>
    <m/>
    <m/>
    <m/>
    <m/>
    <m/>
    <m/>
    <n v="0"/>
    <n v="104141"/>
    <n v="0"/>
    <n v="104141"/>
    <s v="Dean or other administrator"/>
    <m/>
    <s v="M.L.I.S."/>
    <s v="yes"/>
    <s v="None"/>
    <m/>
    <m/>
    <m/>
    <m/>
    <s v=""/>
    <n v="1722"/>
    <n v="388"/>
    <n v="12504"/>
    <n v="93"/>
    <m/>
    <n v="53091"/>
    <m/>
    <m/>
    <n v="121"/>
    <m/>
    <m/>
    <m/>
    <m/>
    <m/>
    <m/>
    <m/>
    <s v="No"/>
    <m/>
    <n v="4"/>
    <n v="5"/>
    <n v="2"/>
    <n v="1"/>
    <n v="2"/>
    <n v="2"/>
    <n v="3"/>
    <n v="4"/>
    <n v="6"/>
    <n v="5"/>
    <n v="5.6"/>
    <n v="2"/>
    <m/>
    <n v="10.6"/>
    <n v="5"/>
    <m/>
    <m/>
    <m/>
    <n v="3007"/>
    <s v="Actual"/>
    <n v="4329"/>
    <n v="11683"/>
    <n v="1700"/>
    <n v="179"/>
    <n v="875"/>
    <m/>
    <m/>
    <n v="6862"/>
    <s v="Anatomical Models, Group Study Rooms, Headphones, Calculators, Dry Erase Markers"/>
    <n v="28635"/>
    <m/>
    <m/>
    <m/>
    <m/>
    <n v="113"/>
    <m/>
    <m/>
    <m/>
    <m/>
    <m/>
    <m/>
    <m/>
    <m/>
    <m/>
    <m/>
    <m/>
    <m/>
    <m/>
    <m/>
    <m/>
    <n v="154"/>
    <n v="12"/>
    <n v="8"/>
    <m/>
    <m/>
    <m/>
    <n v="40897"/>
    <m/>
    <m/>
    <m/>
    <m/>
    <m/>
    <m/>
    <n v="3"/>
    <n v="27"/>
    <n v="772"/>
    <m/>
    <m/>
    <m/>
    <m/>
    <m/>
    <n v="12.5"/>
    <n v="12.5"/>
    <n v="12.5"/>
    <n v="12.5"/>
    <n v="8.5"/>
    <n v="4"/>
    <m/>
    <s v="7:30am-8:00pm"/>
    <s v="7:30am-8:00pm"/>
    <s v="7:30am-8:00pm"/>
    <s v="7:30am-8:00pm"/>
    <s v="7:30am-4:00pm"/>
    <s v="10:00am-2:00pm"/>
    <m/>
    <s v="No"/>
    <m/>
    <m/>
    <m/>
    <m/>
    <m/>
    <m/>
    <m/>
    <m/>
    <m/>
    <m/>
    <m/>
    <m/>
    <m/>
    <m/>
    <m/>
    <m/>
    <m/>
    <m/>
    <m/>
    <m/>
    <m/>
    <m/>
    <m/>
    <m/>
    <m/>
    <m/>
    <m/>
    <m/>
    <s v="No"/>
    <m/>
    <m/>
    <m/>
    <m/>
    <s v="Yes"/>
    <s v="No"/>
    <m/>
    <s v="No"/>
    <n v="24"/>
    <m/>
    <m/>
    <s v="No"/>
    <m/>
    <n v="427125"/>
    <s v="Fall "/>
    <m/>
    <s v="No"/>
    <m/>
    <m/>
    <m/>
    <m/>
    <m/>
    <m/>
    <m/>
    <m/>
    <m/>
    <m/>
    <m/>
    <m/>
    <m/>
    <m/>
    <m/>
    <s v="Yes"/>
    <s v="General Library Book Budget"/>
    <m/>
    <s v="College Foundation"/>
    <s v="Donations from Faculty"/>
    <s v="Donations from Publisher"/>
    <m/>
    <m/>
    <m/>
    <m/>
    <n v="18084"/>
    <m/>
    <n v="1914.634"/>
    <x v="0"/>
    <s v="Small"/>
  </r>
  <r>
    <s v="Compton CCD"/>
    <x v="76"/>
    <s v="711"/>
    <s v="Single College District"/>
    <n v="20180"/>
    <x v="12"/>
    <n v="4934.84"/>
    <n v="20000"/>
    <n v="1"/>
    <m/>
    <n v="6"/>
    <n v="1"/>
    <m/>
    <m/>
    <m/>
    <m/>
    <m/>
    <n v="336"/>
    <m/>
    <m/>
    <m/>
    <m/>
    <m/>
    <m/>
    <m/>
    <m/>
    <m/>
    <m/>
    <n v="44130"/>
    <m/>
    <m/>
    <m/>
    <m/>
    <m/>
    <m/>
    <m/>
    <m/>
    <m/>
    <m/>
    <m/>
    <n v="44130"/>
    <m/>
    <m/>
    <m/>
    <m/>
    <m/>
    <m/>
    <m/>
    <m/>
    <m/>
    <m/>
    <m/>
    <m/>
    <m/>
    <n v="13580"/>
    <m/>
    <m/>
    <n v="0"/>
    <n v="0"/>
    <m/>
    <m/>
    <n v="0"/>
    <n v="0"/>
    <n v="0"/>
    <n v="0"/>
    <m/>
    <n v="13580"/>
    <m/>
    <m/>
    <m/>
    <m/>
    <m/>
    <m/>
    <m/>
    <m/>
    <m/>
    <m/>
    <n v="0"/>
    <m/>
    <m/>
    <m/>
    <m/>
    <m/>
    <m/>
    <m/>
    <m/>
    <m/>
    <m/>
    <m/>
    <m/>
    <m/>
    <m/>
    <m/>
    <m/>
    <m/>
    <m/>
    <m/>
    <m/>
    <m/>
    <m/>
    <m/>
    <m/>
    <m/>
    <m/>
    <m/>
    <m/>
    <m/>
    <m/>
    <m/>
    <m/>
    <m/>
    <m/>
    <n v="0"/>
    <n v="0"/>
    <m/>
    <m/>
    <n v="0"/>
    <n v="0"/>
    <m/>
    <n v="0"/>
    <n v="0"/>
    <n v="0"/>
    <m/>
    <n v="0"/>
    <m/>
    <n v="0"/>
    <n v="5000"/>
    <m/>
    <m/>
    <n v="0"/>
    <n v="0"/>
    <m/>
    <n v="0"/>
    <n v="0"/>
    <n v="0"/>
    <m/>
    <n v="0"/>
    <m/>
    <n v="5000"/>
    <m/>
    <m/>
    <m/>
    <m/>
    <m/>
    <m/>
    <m/>
    <m/>
    <m/>
    <m/>
    <m/>
    <n v="0.3"/>
    <n v="0.7"/>
    <m/>
    <m/>
    <m/>
    <m/>
    <m/>
    <m/>
    <m/>
    <m/>
    <m/>
    <m/>
    <m/>
    <m/>
    <m/>
    <n v="0"/>
    <m/>
    <m/>
    <m/>
    <m/>
    <m/>
    <m/>
    <m/>
    <m/>
    <m/>
    <n v="0"/>
    <m/>
    <m/>
    <m/>
    <m/>
    <m/>
    <m/>
    <m/>
    <m/>
    <m/>
    <n v="0"/>
    <m/>
    <m/>
    <m/>
    <m/>
    <m/>
    <m/>
    <m/>
    <m/>
    <m/>
    <m/>
    <n v="0"/>
    <n v="57710"/>
    <n v="0"/>
    <n v="57710"/>
    <s v="Other"/>
    <s v="Our Coordinator retired and was not replaced."/>
    <s v="M.L.I.S."/>
    <s v="yes"/>
    <s v="None"/>
    <m/>
    <m/>
    <m/>
    <m/>
    <s v=""/>
    <n v="652"/>
    <n v="400"/>
    <n v="173000"/>
    <n v="125"/>
    <m/>
    <n v="44652"/>
    <n v="0"/>
    <n v="52"/>
    <n v="12000"/>
    <m/>
    <m/>
    <m/>
    <m/>
    <m/>
    <m/>
    <m/>
    <s v="No"/>
    <m/>
    <n v="3"/>
    <n v="4"/>
    <n v="3"/>
    <n v="0"/>
    <n v="0"/>
    <n v="0"/>
    <n v="3"/>
    <n v="0"/>
    <n v="4"/>
    <n v="3"/>
    <n v="5"/>
    <n v="1"/>
    <m/>
    <n v="8"/>
    <n v="3"/>
    <m/>
    <m/>
    <m/>
    <n v="895"/>
    <s v="Actual"/>
    <n v="1104"/>
    <n v="6973"/>
    <n v="1020"/>
    <n v="52"/>
    <n v="0"/>
    <m/>
    <n v="1200"/>
    <m/>
    <m/>
    <n v="11244"/>
    <m/>
    <m/>
    <m/>
    <n v="0"/>
    <n v="0"/>
    <m/>
    <m/>
    <m/>
    <m/>
    <m/>
    <m/>
    <m/>
    <m/>
    <m/>
    <m/>
    <m/>
    <m/>
    <m/>
    <m/>
    <m/>
    <n v="69"/>
    <n v="0"/>
    <n v="2"/>
    <n v="0"/>
    <m/>
    <m/>
    <n v="1498"/>
    <m/>
    <m/>
    <m/>
    <m/>
    <m/>
    <m/>
    <n v="0"/>
    <n v="0"/>
    <n v="0"/>
    <m/>
    <m/>
    <m/>
    <m/>
    <m/>
    <n v="12.5"/>
    <n v="12.5"/>
    <n v="12.5"/>
    <n v="12.5"/>
    <n v="8.5"/>
    <n v="5.5"/>
    <n v="0"/>
    <s v="7:30am-8:00pm"/>
    <s v="7:30am-8:00pm"/>
    <s v="7:30am-8:00pm"/>
    <s v="7:30am-8:00pm"/>
    <s v="7:30am-4:00pm"/>
    <s v="7:30am-2:00PM"/>
    <s v="Closed"/>
    <s v="Yes"/>
    <n v="10.5"/>
    <n v="10.5"/>
    <n v="10.5"/>
    <n v="10.5"/>
    <n v="8.5"/>
    <n v="0"/>
    <n v="0"/>
    <s v="7:30 am - 6:00 pm"/>
    <s v="7:30 am - 6:00 pm"/>
    <s v="7:30 am - 6:00 pm"/>
    <s v="7:30 am - 6:00 pm"/>
    <s v="7:30 am - 4:00 pm"/>
    <s v="Closed"/>
    <s v="Closed"/>
    <n v="10.5"/>
    <n v="10.5"/>
    <n v="10.5"/>
    <n v="10.5"/>
    <n v="0"/>
    <n v="0"/>
    <n v="0"/>
    <s v="7:30 am - 6:00 pm"/>
    <s v="7:30 am - 6:00 pm"/>
    <s v="7:30 am - 6:00 pm"/>
    <s v="7:30 am - 6:00 pm"/>
    <s v="Closed"/>
    <s v="closed"/>
    <s v="closed"/>
    <s v="No"/>
    <m/>
    <m/>
    <m/>
    <m/>
    <s v="Yes"/>
    <s v="No"/>
    <n v="52.5"/>
    <m/>
    <n v="52.5"/>
    <n v="0"/>
    <n v="0"/>
    <s v="No"/>
    <m/>
    <n v="162021"/>
    <s v="Spring"/>
    <m/>
    <s v="No"/>
    <m/>
    <m/>
    <m/>
    <m/>
    <m/>
    <m/>
    <m/>
    <m/>
    <m/>
    <m/>
    <m/>
    <m/>
    <m/>
    <m/>
    <m/>
    <s v="Yes"/>
    <m/>
    <m/>
    <m/>
    <s v="Donations from Faculty"/>
    <m/>
    <s v="Donations from Bookstore"/>
    <m/>
    <m/>
    <m/>
    <m/>
    <m/>
    <n v="1644.9466666666667"/>
    <x v="1"/>
    <s v="Small"/>
  </r>
  <r>
    <s v="Citrus CCD"/>
    <x v="54"/>
    <s v="821"/>
    <s v="Single College District"/>
    <n v="20180"/>
    <x v="12"/>
    <n v="12308.59"/>
    <n v="33000"/>
    <n v="1"/>
    <m/>
    <n v="20"/>
    <n v="121"/>
    <m/>
    <m/>
    <m/>
    <m/>
    <m/>
    <n v="684"/>
    <m/>
    <m/>
    <m/>
    <m/>
    <m/>
    <m/>
    <m/>
    <m/>
    <m/>
    <m/>
    <n v="44195"/>
    <m/>
    <m/>
    <m/>
    <m/>
    <m/>
    <m/>
    <m/>
    <m/>
    <m/>
    <m/>
    <m/>
    <n v="44195"/>
    <m/>
    <m/>
    <m/>
    <m/>
    <m/>
    <m/>
    <m/>
    <m/>
    <m/>
    <m/>
    <m/>
    <m/>
    <m/>
    <n v="7688"/>
    <m/>
    <m/>
    <m/>
    <m/>
    <m/>
    <m/>
    <m/>
    <m/>
    <m/>
    <m/>
    <m/>
    <n v="7688"/>
    <m/>
    <m/>
    <m/>
    <m/>
    <m/>
    <m/>
    <m/>
    <m/>
    <m/>
    <m/>
    <n v="0"/>
    <m/>
    <m/>
    <m/>
    <m/>
    <m/>
    <m/>
    <m/>
    <m/>
    <m/>
    <m/>
    <m/>
    <m/>
    <m/>
    <m/>
    <m/>
    <m/>
    <m/>
    <m/>
    <m/>
    <m/>
    <m/>
    <m/>
    <m/>
    <m/>
    <m/>
    <m/>
    <m/>
    <m/>
    <m/>
    <m/>
    <m/>
    <m/>
    <m/>
    <m/>
    <n v="0"/>
    <m/>
    <m/>
    <m/>
    <m/>
    <m/>
    <m/>
    <m/>
    <m/>
    <n v="10521"/>
    <m/>
    <m/>
    <m/>
    <n v="10521"/>
    <n v="2207"/>
    <m/>
    <m/>
    <m/>
    <m/>
    <m/>
    <m/>
    <m/>
    <n v="3000"/>
    <m/>
    <m/>
    <m/>
    <n v="5207"/>
    <m/>
    <m/>
    <m/>
    <m/>
    <m/>
    <m/>
    <m/>
    <m/>
    <m/>
    <m/>
    <m/>
    <n v="0.62"/>
    <n v="0.84"/>
    <m/>
    <m/>
    <m/>
    <m/>
    <m/>
    <m/>
    <m/>
    <m/>
    <m/>
    <m/>
    <m/>
    <m/>
    <m/>
    <n v="0"/>
    <m/>
    <m/>
    <m/>
    <m/>
    <m/>
    <m/>
    <m/>
    <m/>
    <m/>
    <n v="0"/>
    <m/>
    <m/>
    <m/>
    <m/>
    <m/>
    <m/>
    <m/>
    <m/>
    <m/>
    <n v="0"/>
    <m/>
    <m/>
    <m/>
    <m/>
    <m/>
    <m/>
    <m/>
    <m/>
    <m/>
    <m/>
    <n v="0"/>
    <n v="51883"/>
    <n v="0"/>
    <n v="51883"/>
    <s v="Dean or other administrator"/>
    <m/>
    <s v="Ph. D."/>
    <s v="no"/>
    <s v="None"/>
    <m/>
    <m/>
    <m/>
    <m/>
    <s v=""/>
    <n v="1123"/>
    <n v="2374"/>
    <n v="24214"/>
    <n v="52"/>
    <m/>
    <n v="32399"/>
    <n v="0"/>
    <n v="49"/>
    <n v="111"/>
    <m/>
    <m/>
    <m/>
    <m/>
    <m/>
    <m/>
    <m/>
    <s v="Yes"/>
    <s v="EBSCO"/>
    <n v="2"/>
    <n v="4"/>
    <n v="8"/>
    <n v="0"/>
    <n v="4"/>
    <n v="1"/>
    <n v="8"/>
    <n v="5"/>
    <n v="5"/>
    <n v="10.5"/>
    <n v="3.71"/>
    <n v="2"/>
    <m/>
    <n v="14.21"/>
    <n v="10.5"/>
    <m/>
    <m/>
    <m/>
    <n v="2692"/>
    <s v="Actual"/>
    <n v="7245"/>
    <n v="28476"/>
    <n v="298"/>
    <n v="709"/>
    <n v="85"/>
    <m/>
    <n v="0"/>
    <n v="13155"/>
    <s v="headphones, study rooms, markers, microphones, flash drives, cables, and calculators. "/>
    <n v="52660"/>
    <m/>
    <m/>
    <m/>
    <n v="307"/>
    <n v="75"/>
    <m/>
    <m/>
    <m/>
    <m/>
    <m/>
    <m/>
    <m/>
    <m/>
    <m/>
    <m/>
    <m/>
    <m/>
    <m/>
    <m/>
    <m/>
    <n v="274"/>
    <n v="5"/>
    <n v="11"/>
    <n v="0"/>
    <m/>
    <m/>
    <n v="6506"/>
    <m/>
    <m/>
    <m/>
    <m/>
    <m/>
    <m/>
    <n v="0"/>
    <n v="0"/>
    <n v="0"/>
    <m/>
    <m/>
    <m/>
    <m/>
    <m/>
    <n v="12.5"/>
    <n v="12.5"/>
    <n v="12.5"/>
    <n v="12.5"/>
    <n v="8"/>
    <n v="0"/>
    <n v="0"/>
    <s v="7:30 am-8:00 pm "/>
    <s v="7:30 am-8:00 pm "/>
    <s v="7:30 am-8:00 pm "/>
    <s v="7:30 am-8:00 pm "/>
    <s v="8:00 am- 4:00 pm"/>
    <n v="0"/>
    <n v="0"/>
    <s v="Yes"/>
    <n v="12.5"/>
    <n v="12.5"/>
    <n v="12.5"/>
    <n v="12.5"/>
    <n v="8"/>
    <n v="0"/>
    <n v="0"/>
    <s v="7:30 am-8:00 pm "/>
    <s v="7:30 am-8:00 pm "/>
    <s v="7:30 am-8:00 pm "/>
    <s v="7:30 am-8:00 pm "/>
    <s v="8:00 am-4:00 pm "/>
    <n v="0"/>
    <n v="0"/>
    <n v="12.5"/>
    <n v="12.5"/>
    <n v="12.5"/>
    <n v="12.5"/>
    <n v="8"/>
    <n v="0"/>
    <n v="0"/>
    <s v="7:30 am-8:00 pm "/>
    <s v="7:30 am-8:00 pm "/>
    <s v="7:30 am-8:00 pm "/>
    <s v="7:30 am-8:00 pm "/>
    <s v="8:00 am-4:00 pm "/>
    <n v="0"/>
    <n v="0"/>
    <s v="Yes"/>
    <m/>
    <m/>
    <m/>
    <m/>
    <s v="Yes"/>
    <s v="Yes"/>
    <n v="58"/>
    <m/>
    <n v="58"/>
    <n v="0"/>
    <n v="0"/>
    <s v="No"/>
    <m/>
    <n v="317901"/>
    <s v="Fall "/>
    <m/>
    <s v="No"/>
    <m/>
    <m/>
    <m/>
    <m/>
    <m/>
    <m/>
    <m/>
    <m/>
    <m/>
    <m/>
    <m/>
    <m/>
    <m/>
    <m/>
    <m/>
    <s v="Yes"/>
    <s v="General Library Book Budget"/>
    <m/>
    <m/>
    <s v="Donations from Faculty"/>
    <s v="Donations from Publisher"/>
    <m/>
    <m/>
    <m/>
    <m/>
    <n v="0"/>
    <m/>
    <n v="1172.2466666666667"/>
    <x v="0"/>
    <s v="Medium"/>
  </r>
  <r>
    <s v="Mt. San Antonio CCD"/>
    <x v="95"/>
    <s v="851"/>
    <s v="Single College District"/>
    <n v="20180"/>
    <x v="12"/>
    <n v="26333.78"/>
    <n v="14327"/>
    <n v="1"/>
    <m/>
    <n v="17"/>
    <n v="0"/>
    <m/>
    <m/>
    <m/>
    <m/>
    <m/>
    <n v="733"/>
    <m/>
    <m/>
    <m/>
    <m/>
    <m/>
    <m/>
    <m/>
    <m/>
    <m/>
    <m/>
    <n v="44293"/>
    <m/>
    <m/>
    <m/>
    <n v="45440"/>
    <m/>
    <m/>
    <m/>
    <n v="7746"/>
    <n v="90100"/>
    <n v="8280"/>
    <s v="Strong Workforce Student Equity"/>
    <n v="195859"/>
    <m/>
    <m/>
    <m/>
    <m/>
    <m/>
    <m/>
    <m/>
    <m/>
    <m/>
    <m/>
    <m/>
    <m/>
    <m/>
    <n v="1271"/>
    <m/>
    <m/>
    <m/>
    <m/>
    <m/>
    <m/>
    <m/>
    <m/>
    <n v="18237"/>
    <m/>
    <m/>
    <n v="19508"/>
    <m/>
    <m/>
    <m/>
    <m/>
    <m/>
    <m/>
    <m/>
    <m/>
    <m/>
    <m/>
    <n v="0"/>
    <m/>
    <m/>
    <m/>
    <m/>
    <m/>
    <m/>
    <m/>
    <m/>
    <m/>
    <m/>
    <m/>
    <m/>
    <m/>
    <m/>
    <m/>
    <m/>
    <m/>
    <m/>
    <m/>
    <m/>
    <m/>
    <m/>
    <m/>
    <m/>
    <m/>
    <m/>
    <m/>
    <m/>
    <m/>
    <m/>
    <m/>
    <m/>
    <m/>
    <m/>
    <n v="0"/>
    <n v="250"/>
    <m/>
    <m/>
    <m/>
    <m/>
    <m/>
    <m/>
    <m/>
    <m/>
    <m/>
    <m/>
    <m/>
    <n v="250"/>
    <n v="5069"/>
    <m/>
    <m/>
    <m/>
    <m/>
    <m/>
    <m/>
    <m/>
    <n v="121"/>
    <m/>
    <m/>
    <m/>
    <n v="5190"/>
    <m/>
    <m/>
    <m/>
    <m/>
    <m/>
    <m/>
    <m/>
    <m/>
    <m/>
    <m/>
    <m/>
    <n v="0.46"/>
    <n v="0.72"/>
    <m/>
    <m/>
    <m/>
    <m/>
    <m/>
    <m/>
    <m/>
    <m/>
    <m/>
    <m/>
    <m/>
    <m/>
    <m/>
    <n v="0"/>
    <m/>
    <m/>
    <m/>
    <m/>
    <m/>
    <m/>
    <m/>
    <m/>
    <m/>
    <n v="0"/>
    <m/>
    <m/>
    <m/>
    <m/>
    <m/>
    <m/>
    <m/>
    <m/>
    <m/>
    <n v="0"/>
    <m/>
    <m/>
    <m/>
    <m/>
    <m/>
    <m/>
    <m/>
    <m/>
    <m/>
    <m/>
    <n v="0"/>
    <n v="215367"/>
    <n v="0"/>
    <n v="215367"/>
    <s v="Dean or other administrator"/>
    <m/>
    <s v="Ph. D."/>
    <s v="yes"/>
    <m/>
    <s v="Release time"/>
    <s v="Stipend"/>
    <m/>
    <m/>
    <s v=""/>
    <n v="3178"/>
    <n v="3381"/>
    <n v="91885"/>
    <n v="224"/>
    <m/>
    <n v="72695"/>
    <n v="0"/>
    <n v="555"/>
    <n v="237"/>
    <m/>
    <m/>
    <m/>
    <m/>
    <m/>
    <m/>
    <m/>
    <s v="Yes"/>
    <s v="Kanopy"/>
    <n v="7"/>
    <n v="14"/>
    <n v="9"/>
    <n v="1"/>
    <n v="3"/>
    <n v="1"/>
    <n v="10"/>
    <n v="4"/>
    <n v="1"/>
    <n v="12"/>
    <n v="12"/>
    <n v="0"/>
    <m/>
    <n v="24"/>
    <n v="12"/>
    <m/>
    <m/>
    <m/>
    <n v="6526"/>
    <s v="Actual"/>
    <n v="16077"/>
    <n v="42244"/>
    <n v="0"/>
    <n v="2905"/>
    <m/>
    <m/>
    <m/>
    <m/>
    <m/>
    <n v="67752"/>
    <m/>
    <m/>
    <m/>
    <n v="0"/>
    <n v="0"/>
    <m/>
    <m/>
    <m/>
    <m/>
    <m/>
    <m/>
    <m/>
    <m/>
    <m/>
    <m/>
    <m/>
    <m/>
    <m/>
    <m/>
    <m/>
    <n v="0"/>
    <n v="88"/>
    <n v="265"/>
    <n v="10"/>
    <m/>
    <m/>
    <n v="1848"/>
    <m/>
    <m/>
    <m/>
    <m/>
    <m/>
    <m/>
    <n v="2"/>
    <n v="5"/>
    <n v="107"/>
    <m/>
    <m/>
    <m/>
    <m/>
    <m/>
    <n v="14"/>
    <n v="14"/>
    <n v="14"/>
    <n v="14"/>
    <n v="9"/>
    <n v="7"/>
    <n v="8.5"/>
    <s v="7:30am -9:30pm"/>
    <s v="7:30am -9:30pm"/>
    <s v="7:30am -9:30pm"/>
    <s v="7:30am -9:30pm"/>
    <s v="7:30am -4:30pm"/>
    <s v="9:00am-4:00pm"/>
    <s v="1:00pm-9:30pm"/>
    <s v="Yes"/>
    <n v="14"/>
    <n v="14"/>
    <n v="14"/>
    <n v="14"/>
    <n v="0"/>
    <n v="0"/>
    <n v="8.5"/>
    <s v="7:30am -9:30pm"/>
    <s v="7:30am -9:30pm"/>
    <s v="7:30am -9:30pm"/>
    <s v="7:30am -9:30pm"/>
    <m/>
    <m/>
    <s v="1:00pm-9:30pm"/>
    <n v="14"/>
    <n v="14"/>
    <n v="14"/>
    <n v="14"/>
    <n v="0"/>
    <n v="0"/>
    <n v="0"/>
    <s v="7:30am -9:30pm"/>
    <s v="7:30am -9:30pm"/>
    <s v="7:30am -9:30pm"/>
    <s v="7:30am -9:30pm"/>
    <m/>
    <m/>
    <m/>
    <s v="No"/>
    <m/>
    <m/>
    <m/>
    <m/>
    <s v="Yes"/>
    <s v="Yes"/>
    <n v="64.5"/>
    <m/>
    <n v="56"/>
    <n v="7"/>
    <n v="8.5"/>
    <s v="Yes"/>
    <n v="14"/>
    <n v="439794"/>
    <s v="Fall "/>
    <m/>
    <s v="No"/>
    <m/>
    <m/>
    <m/>
    <m/>
    <m/>
    <m/>
    <m/>
    <m/>
    <m/>
    <m/>
    <m/>
    <m/>
    <m/>
    <m/>
    <m/>
    <s v="Yes"/>
    <m/>
    <m/>
    <m/>
    <s v="Donations from Faculty"/>
    <m/>
    <m/>
    <m/>
    <s v="Other"/>
    <s v="Student Equity"/>
    <n v="2279"/>
    <m/>
    <n v="2194.4816666666666"/>
    <x v="2"/>
    <s v="Large"/>
  </r>
  <r>
    <s v="Santa Clarita CCD"/>
    <x v="0"/>
    <s v="661"/>
    <s v="Single College District"/>
    <n v="20180"/>
    <x v="12"/>
    <n v="15901.87"/>
    <n v="55019"/>
    <n v="1"/>
    <m/>
    <n v="12"/>
    <n v="0"/>
    <m/>
    <m/>
    <m/>
    <m/>
    <m/>
    <n v="521"/>
    <m/>
    <m/>
    <m/>
    <m/>
    <m/>
    <m/>
    <m/>
    <m/>
    <m/>
    <m/>
    <n v="44665"/>
    <m/>
    <m/>
    <m/>
    <m/>
    <m/>
    <m/>
    <m/>
    <m/>
    <n v="54325"/>
    <m/>
    <m/>
    <n v="98990"/>
    <m/>
    <m/>
    <m/>
    <m/>
    <m/>
    <m/>
    <m/>
    <m/>
    <m/>
    <m/>
    <m/>
    <m/>
    <m/>
    <n v="9535"/>
    <m/>
    <m/>
    <m/>
    <m/>
    <m/>
    <m/>
    <m/>
    <m/>
    <m/>
    <m/>
    <m/>
    <n v="9535"/>
    <m/>
    <m/>
    <m/>
    <m/>
    <m/>
    <m/>
    <m/>
    <m/>
    <m/>
    <m/>
    <n v="0"/>
    <m/>
    <m/>
    <m/>
    <m/>
    <m/>
    <m/>
    <m/>
    <m/>
    <m/>
    <m/>
    <m/>
    <m/>
    <m/>
    <m/>
    <m/>
    <m/>
    <m/>
    <m/>
    <m/>
    <m/>
    <m/>
    <m/>
    <m/>
    <m/>
    <m/>
    <m/>
    <m/>
    <m/>
    <m/>
    <m/>
    <m/>
    <m/>
    <m/>
    <m/>
    <n v="0"/>
    <n v="11735"/>
    <m/>
    <m/>
    <m/>
    <m/>
    <m/>
    <m/>
    <m/>
    <m/>
    <m/>
    <m/>
    <m/>
    <n v="11735"/>
    <n v="2247"/>
    <m/>
    <m/>
    <m/>
    <m/>
    <m/>
    <m/>
    <m/>
    <m/>
    <m/>
    <m/>
    <m/>
    <n v="2247"/>
    <m/>
    <m/>
    <m/>
    <m/>
    <m/>
    <m/>
    <m/>
    <m/>
    <m/>
    <m/>
    <m/>
    <m/>
    <m/>
    <m/>
    <m/>
    <m/>
    <m/>
    <m/>
    <m/>
    <m/>
    <m/>
    <m/>
    <m/>
    <m/>
    <m/>
    <m/>
    <n v="0"/>
    <m/>
    <m/>
    <m/>
    <m/>
    <m/>
    <m/>
    <m/>
    <m/>
    <m/>
    <n v="0"/>
    <m/>
    <m/>
    <m/>
    <m/>
    <m/>
    <m/>
    <m/>
    <m/>
    <m/>
    <n v="0"/>
    <m/>
    <m/>
    <m/>
    <m/>
    <m/>
    <m/>
    <m/>
    <m/>
    <m/>
    <m/>
    <n v="0"/>
    <n v="108525"/>
    <n v="0"/>
    <n v="108525"/>
    <s v="Department chair (Faculty position)"/>
    <m/>
    <s v="M.L.I.S."/>
    <s v="yes"/>
    <s v="None"/>
    <m/>
    <m/>
    <m/>
    <m/>
    <s v=""/>
    <m/>
    <m/>
    <m/>
    <m/>
    <m/>
    <m/>
    <m/>
    <m/>
    <m/>
    <m/>
    <m/>
    <m/>
    <m/>
    <m/>
    <m/>
    <m/>
    <s v="No"/>
    <m/>
    <n v="4"/>
    <n v="10"/>
    <n v="2"/>
    <m/>
    <n v="5"/>
    <m/>
    <n v="2"/>
    <n v="5"/>
    <n v="14"/>
    <n v="6.15"/>
    <n v="4.8899999999999997"/>
    <n v="5"/>
    <m/>
    <n v="11.04"/>
    <n v="6.15"/>
    <m/>
    <m/>
    <m/>
    <n v="7100"/>
    <s v="Estimate"/>
    <n v="3112"/>
    <n v="12039"/>
    <n v="5627"/>
    <n v="248"/>
    <n v="0"/>
    <m/>
    <n v="454"/>
    <n v="7252"/>
    <s v="All circulation transactions in Other are for room keys for group study rooms."/>
    <n v="35832"/>
    <m/>
    <m/>
    <m/>
    <n v="43"/>
    <n v="18"/>
    <m/>
    <m/>
    <m/>
    <m/>
    <m/>
    <m/>
    <m/>
    <m/>
    <m/>
    <m/>
    <m/>
    <m/>
    <m/>
    <m/>
    <m/>
    <n v="7"/>
    <n v="4"/>
    <m/>
    <m/>
    <m/>
    <m/>
    <n v="121"/>
    <m/>
    <m/>
    <m/>
    <m/>
    <m/>
    <m/>
    <n v="1"/>
    <n v="2"/>
    <n v="40"/>
    <m/>
    <m/>
    <m/>
    <m/>
    <m/>
    <n v="13.5"/>
    <n v="13.5"/>
    <n v="13.5"/>
    <n v="13.5"/>
    <n v="9"/>
    <n v="4"/>
    <m/>
    <s v="7:30 am - 9:00 pm"/>
    <s v="7:30 am - 9:00 pm"/>
    <s v="7:30 am - 9:00 pm"/>
    <s v="7:30 am - 9:00 pm"/>
    <s v="7:30 am - 4:30 pm"/>
    <s v="10:00 am - 2:00 pm"/>
    <m/>
    <s v="Yes"/>
    <n v="10"/>
    <n v="10"/>
    <n v="10"/>
    <n v="10"/>
    <n v="4"/>
    <m/>
    <m/>
    <s v="9:00 am - 7:00 pm"/>
    <s v="9:00 am - 7:00 pm"/>
    <s v="9:00 am - 7:00 pm"/>
    <s v="9:00 am - 7:00 pm"/>
    <s v="9:00 am - 1:00 pm"/>
    <m/>
    <m/>
    <n v="10"/>
    <n v="10"/>
    <n v="10"/>
    <n v="10"/>
    <n v="4"/>
    <m/>
    <m/>
    <s v="9:00 am - 7:00 pm"/>
    <s v="9:00 am - 7:00 pm"/>
    <s v="9:00 am - 7:00 pm"/>
    <s v="9:00 am - 7:00 pm"/>
    <s v="9:00 am - 1:00 pm"/>
    <m/>
    <m/>
    <s v="No"/>
    <m/>
    <m/>
    <m/>
    <m/>
    <s v="Yes"/>
    <s v="Yes"/>
    <n v="44"/>
    <m/>
    <n v="44"/>
    <n v="4"/>
    <m/>
    <s v="Yes"/>
    <n v="40"/>
    <n v="51592"/>
    <s v="Spring"/>
    <m/>
    <s v="Yes"/>
    <m/>
    <m/>
    <m/>
    <m/>
    <m/>
    <m/>
    <m/>
    <m/>
    <m/>
    <m/>
    <m/>
    <m/>
    <m/>
    <m/>
    <m/>
    <s v="Yes"/>
    <s v="General Library Book Budget"/>
    <m/>
    <m/>
    <s v="Donations from Faculty"/>
    <m/>
    <m/>
    <m/>
    <s v="Other"/>
    <s v="Student Equity"/>
    <m/>
    <m/>
    <n v="2585.6699186991868"/>
    <x v="2"/>
    <s v="Medium"/>
  </r>
  <r>
    <s v="San Francisco CCD"/>
    <x v="105"/>
    <s v="361"/>
    <s v="Single College District"/>
    <n v="20180"/>
    <x v="12"/>
    <n v="16309.92"/>
    <n v="106254"/>
    <n v="2"/>
    <m/>
    <n v="15"/>
    <n v="3"/>
    <m/>
    <m/>
    <m/>
    <m/>
    <m/>
    <n v="481"/>
    <m/>
    <m/>
    <m/>
    <m/>
    <m/>
    <m/>
    <m/>
    <m/>
    <m/>
    <m/>
    <n v="45780"/>
    <m/>
    <m/>
    <m/>
    <m/>
    <m/>
    <m/>
    <m/>
    <m/>
    <n v="45129"/>
    <n v="112876"/>
    <s v="Program Review"/>
    <n v="203785"/>
    <m/>
    <m/>
    <m/>
    <m/>
    <m/>
    <m/>
    <m/>
    <m/>
    <m/>
    <m/>
    <m/>
    <m/>
    <m/>
    <n v="2168"/>
    <m/>
    <m/>
    <n v="0"/>
    <n v="0"/>
    <m/>
    <m/>
    <n v="0"/>
    <n v="0"/>
    <n v="0"/>
    <n v="39997"/>
    <s v="Program review"/>
    <n v="42165"/>
    <m/>
    <m/>
    <m/>
    <m/>
    <m/>
    <m/>
    <m/>
    <m/>
    <m/>
    <m/>
    <n v="0"/>
    <m/>
    <m/>
    <m/>
    <m/>
    <m/>
    <m/>
    <m/>
    <m/>
    <m/>
    <m/>
    <m/>
    <m/>
    <m/>
    <m/>
    <m/>
    <m/>
    <m/>
    <m/>
    <m/>
    <m/>
    <m/>
    <m/>
    <m/>
    <m/>
    <m/>
    <m/>
    <m/>
    <m/>
    <m/>
    <m/>
    <m/>
    <m/>
    <m/>
    <m/>
    <n v="0"/>
    <n v="1763"/>
    <m/>
    <m/>
    <n v="0"/>
    <n v="0"/>
    <m/>
    <n v="0"/>
    <n v="0"/>
    <n v="34117"/>
    <m/>
    <n v="108584"/>
    <s v="Program review"/>
    <n v="144464"/>
    <n v="0"/>
    <m/>
    <m/>
    <n v="0"/>
    <n v="0"/>
    <m/>
    <n v="0"/>
    <n v="0"/>
    <n v="0"/>
    <m/>
    <n v="17000"/>
    <s v="Friends of the Library"/>
    <n v="17000"/>
    <m/>
    <m/>
    <m/>
    <m/>
    <m/>
    <m/>
    <m/>
    <m/>
    <m/>
    <m/>
    <m/>
    <n v="0.5"/>
    <n v="0.73"/>
    <m/>
    <m/>
    <m/>
    <m/>
    <m/>
    <m/>
    <m/>
    <m/>
    <m/>
    <m/>
    <m/>
    <m/>
    <m/>
    <n v="0"/>
    <m/>
    <m/>
    <m/>
    <m/>
    <m/>
    <m/>
    <m/>
    <m/>
    <m/>
    <n v="0"/>
    <m/>
    <m/>
    <m/>
    <m/>
    <m/>
    <m/>
    <m/>
    <m/>
    <m/>
    <n v="0"/>
    <m/>
    <m/>
    <m/>
    <m/>
    <m/>
    <m/>
    <m/>
    <m/>
    <m/>
    <m/>
    <n v="0"/>
    <n v="245950"/>
    <n v="0"/>
    <n v="245950"/>
    <s v="Dean or other administrator"/>
    <m/>
    <s v="Ph. D."/>
    <s v="yes"/>
    <m/>
    <s v="Release time"/>
    <m/>
    <n v="60"/>
    <m/>
    <s v=""/>
    <n v="4980"/>
    <n v="8736"/>
    <n v="13734"/>
    <n v="159"/>
    <m/>
    <n v="159"/>
    <n v="40"/>
    <n v="339"/>
    <n v="4"/>
    <m/>
    <m/>
    <m/>
    <m/>
    <m/>
    <m/>
    <m/>
    <s v="No"/>
    <m/>
    <n v="17"/>
    <n v="6"/>
    <n v="31"/>
    <n v="0"/>
    <n v="0"/>
    <n v="0"/>
    <n v="31"/>
    <n v="0"/>
    <n v="31"/>
    <n v="31"/>
    <n v="23"/>
    <n v="6"/>
    <m/>
    <n v="54"/>
    <n v="31"/>
    <m/>
    <m/>
    <m/>
    <n v="16442"/>
    <s v="Actual"/>
    <n v="35565"/>
    <n v="45791"/>
    <n v="0"/>
    <n v="0"/>
    <n v="0"/>
    <m/>
    <n v="0"/>
    <m/>
    <m/>
    <n v="97798"/>
    <m/>
    <m/>
    <m/>
    <n v="2322"/>
    <n v="409"/>
    <m/>
    <m/>
    <m/>
    <m/>
    <m/>
    <m/>
    <m/>
    <m/>
    <m/>
    <m/>
    <m/>
    <m/>
    <m/>
    <m/>
    <m/>
    <n v="0"/>
    <n v="0"/>
    <n v="690"/>
    <n v="0"/>
    <m/>
    <m/>
    <n v="10688"/>
    <m/>
    <m/>
    <m/>
    <m/>
    <m/>
    <m/>
    <n v="1"/>
    <n v="2"/>
    <n v="120"/>
    <m/>
    <m/>
    <m/>
    <m/>
    <m/>
    <n v="12"/>
    <n v="12"/>
    <n v="12"/>
    <n v="12"/>
    <n v="9"/>
    <n v="5.5"/>
    <n v="0"/>
    <s v="7:45-7:45"/>
    <s v="7:45-7:45"/>
    <s v="7:45-7:45"/>
    <s v="7:45-7:45"/>
    <s v="7:45-4:45"/>
    <s v="9:00-2:30"/>
    <m/>
    <s v="No"/>
    <m/>
    <m/>
    <m/>
    <m/>
    <m/>
    <m/>
    <m/>
    <m/>
    <m/>
    <m/>
    <m/>
    <m/>
    <m/>
    <m/>
    <n v="10.75"/>
    <n v="10.75"/>
    <n v="10.75"/>
    <n v="10.75"/>
    <n v="6.75"/>
    <n v="5"/>
    <n v="0"/>
    <s v="8:00-6:45"/>
    <s v="8:00-6:45"/>
    <s v="8:00-6:45"/>
    <s v="8:00-6:45"/>
    <s v="8:00-2:45"/>
    <s v="9:00-2:00"/>
    <m/>
    <s v="No"/>
    <m/>
    <m/>
    <m/>
    <m/>
    <s v="Yes"/>
    <s v="Yes"/>
    <m/>
    <s v="No"/>
    <n v="60"/>
    <n v="5"/>
    <n v="0"/>
    <s v="Yes"/>
    <n v="148"/>
    <n v="444749"/>
    <s v="Fall "/>
    <m/>
    <s v="No"/>
    <m/>
    <m/>
    <m/>
    <m/>
    <m/>
    <m/>
    <m/>
    <m/>
    <m/>
    <m/>
    <m/>
    <m/>
    <m/>
    <m/>
    <m/>
    <s v="Yes"/>
    <m/>
    <m/>
    <m/>
    <s v="Donations from Faculty"/>
    <m/>
    <m/>
    <m/>
    <s v="Other"/>
    <s v="Student Equity, SWP"/>
    <n v="60000"/>
    <m/>
    <n v="526.12645161290322"/>
    <x v="2"/>
    <s v="Medium"/>
  </r>
  <r>
    <s v="Ohlone CCD"/>
    <x v="97"/>
    <s v="431"/>
    <s v="Single College District"/>
    <n v="20180"/>
    <x v="12"/>
    <n v="8504.58"/>
    <n v="11263"/>
    <n v="1"/>
    <m/>
    <n v="2"/>
    <n v="1"/>
    <m/>
    <m/>
    <m/>
    <m/>
    <m/>
    <n v="200"/>
    <m/>
    <m/>
    <m/>
    <m/>
    <m/>
    <m/>
    <m/>
    <m/>
    <m/>
    <m/>
    <n v="45887"/>
    <m/>
    <m/>
    <m/>
    <m/>
    <m/>
    <m/>
    <m/>
    <m/>
    <m/>
    <n v="9955"/>
    <s v="Student equity funds"/>
    <n v="55842"/>
    <m/>
    <m/>
    <m/>
    <m/>
    <m/>
    <m/>
    <m/>
    <m/>
    <m/>
    <m/>
    <m/>
    <m/>
    <m/>
    <n v="7000"/>
    <m/>
    <m/>
    <m/>
    <m/>
    <m/>
    <m/>
    <m/>
    <m/>
    <m/>
    <m/>
    <m/>
    <n v="7000"/>
    <m/>
    <m/>
    <m/>
    <m/>
    <m/>
    <m/>
    <m/>
    <m/>
    <m/>
    <m/>
    <n v="0"/>
    <m/>
    <m/>
    <m/>
    <m/>
    <m/>
    <m/>
    <m/>
    <m/>
    <m/>
    <m/>
    <m/>
    <m/>
    <m/>
    <m/>
    <m/>
    <m/>
    <m/>
    <m/>
    <m/>
    <m/>
    <m/>
    <m/>
    <m/>
    <m/>
    <m/>
    <m/>
    <m/>
    <m/>
    <m/>
    <m/>
    <m/>
    <m/>
    <m/>
    <m/>
    <n v="0"/>
    <m/>
    <m/>
    <m/>
    <m/>
    <n v="7986"/>
    <m/>
    <m/>
    <m/>
    <m/>
    <m/>
    <m/>
    <m/>
    <n v="7986"/>
    <n v="20"/>
    <m/>
    <m/>
    <m/>
    <m/>
    <m/>
    <m/>
    <m/>
    <m/>
    <m/>
    <m/>
    <m/>
    <n v="20"/>
    <m/>
    <m/>
    <m/>
    <m/>
    <m/>
    <m/>
    <m/>
    <m/>
    <m/>
    <m/>
    <m/>
    <n v="0.5"/>
    <n v="0.83"/>
    <m/>
    <m/>
    <m/>
    <m/>
    <m/>
    <m/>
    <m/>
    <m/>
    <m/>
    <m/>
    <m/>
    <m/>
    <m/>
    <n v="0"/>
    <m/>
    <m/>
    <m/>
    <m/>
    <m/>
    <m/>
    <m/>
    <m/>
    <m/>
    <n v="0"/>
    <m/>
    <m/>
    <m/>
    <m/>
    <m/>
    <m/>
    <m/>
    <m/>
    <m/>
    <n v="0"/>
    <m/>
    <m/>
    <m/>
    <m/>
    <m/>
    <m/>
    <m/>
    <m/>
    <m/>
    <m/>
    <n v="0"/>
    <n v="62842"/>
    <n v="0"/>
    <n v="62842"/>
    <s v="Dean or other administrator"/>
    <m/>
    <s v="M.A."/>
    <s v="no"/>
    <s v="None"/>
    <m/>
    <m/>
    <m/>
    <m/>
    <s v=""/>
    <n v="434"/>
    <n v="1691"/>
    <n v="24566"/>
    <n v="36"/>
    <m/>
    <n v="31639"/>
    <m/>
    <n v="1"/>
    <n v="98"/>
    <m/>
    <m/>
    <m/>
    <m/>
    <m/>
    <m/>
    <m/>
    <s v="No"/>
    <m/>
    <n v="3"/>
    <n v="7"/>
    <n v="2"/>
    <m/>
    <n v="1"/>
    <m/>
    <n v="2"/>
    <n v="1"/>
    <n v="11"/>
    <n v="2.5"/>
    <n v="4.75"/>
    <n v="2"/>
    <m/>
    <n v="7.25"/>
    <n v="2.5"/>
    <m/>
    <m/>
    <m/>
    <n v="1408"/>
    <s v="Actual"/>
    <n v="2358"/>
    <n v="2902"/>
    <n v="245"/>
    <n v="94"/>
    <n v="2"/>
    <m/>
    <n v="938"/>
    <m/>
    <m/>
    <n v="7947"/>
    <m/>
    <m/>
    <m/>
    <n v="4"/>
    <n v="4"/>
    <m/>
    <m/>
    <m/>
    <m/>
    <m/>
    <m/>
    <m/>
    <m/>
    <m/>
    <m/>
    <m/>
    <m/>
    <m/>
    <m/>
    <m/>
    <n v="24"/>
    <m/>
    <m/>
    <m/>
    <m/>
    <m/>
    <n v="651"/>
    <m/>
    <m/>
    <m/>
    <m/>
    <m/>
    <m/>
    <n v="1"/>
    <n v="7"/>
    <n v="192"/>
    <m/>
    <m/>
    <m/>
    <m/>
    <m/>
    <n v="13"/>
    <n v="13"/>
    <n v="13"/>
    <n v="13"/>
    <n v="8"/>
    <s v="Avg 1 -- 3 Saturdays only"/>
    <m/>
    <s v="8:00 am-9:00 pm"/>
    <s v="8:00 am-9:00 pm"/>
    <s v="8:00 am-9:00 pm"/>
    <s v="8:00 am-9:00 pm"/>
    <s v="8:00 am-4:00 pm"/>
    <s v="9:00 am-4:00 pm "/>
    <m/>
    <s v="Yes"/>
    <n v="0"/>
    <n v="0"/>
    <n v="0"/>
    <n v="0"/>
    <n v="0"/>
    <n v="0"/>
    <n v="0"/>
    <m/>
    <m/>
    <m/>
    <m/>
    <m/>
    <m/>
    <m/>
    <n v="11"/>
    <n v="11"/>
    <n v="11"/>
    <n v="11"/>
    <m/>
    <n v="0"/>
    <n v="0"/>
    <s v="9:00 am-8:00 pm"/>
    <s v="9:00 am-8:00 pm"/>
    <s v="9:00 am-8:00 pm"/>
    <s v="9:00 am-8:00 pm"/>
    <m/>
    <m/>
    <m/>
    <s v="No"/>
    <m/>
    <m/>
    <m/>
    <m/>
    <s v="No"/>
    <s v="Yes"/>
    <n v="0"/>
    <s v="Cybersession -- online only"/>
    <n v="44"/>
    <n v="21"/>
    <n v="0"/>
    <s v="No"/>
    <m/>
    <m/>
    <s v="Spring"/>
    <m/>
    <s v="No"/>
    <m/>
    <m/>
    <m/>
    <m/>
    <m/>
    <m/>
    <m/>
    <m/>
    <m/>
    <m/>
    <m/>
    <m/>
    <m/>
    <m/>
    <m/>
    <s v="Yes"/>
    <m/>
    <m/>
    <s v="College Foundation"/>
    <s v="Donations from Faculty"/>
    <m/>
    <m/>
    <m/>
    <s v="Other"/>
    <s v="Student Equity"/>
    <n v="9955"/>
    <m/>
    <n v="3401.8319999999999"/>
    <x v="0"/>
    <s v="Small"/>
  </r>
  <r>
    <s v="Los Rios CCD"/>
    <x v="58"/>
    <s v="232"/>
    <s v="Multi-College District"/>
    <n v="20180"/>
    <x v="12"/>
    <n v="9520.35"/>
    <n v="22096"/>
    <n v="1"/>
    <m/>
    <n v="7"/>
    <m/>
    <m/>
    <m/>
    <m/>
    <m/>
    <m/>
    <n v="385"/>
    <m/>
    <m/>
    <m/>
    <m/>
    <m/>
    <m/>
    <m/>
    <m/>
    <m/>
    <m/>
    <n v="46880"/>
    <m/>
    <m/>
    <m/>
    <m/>
    <m/>
    <m/>
    <m/>
    <m/>
    <m/>
    <m/>
    <m/>
    <n v="46880"/>
    <m/>
    <m/>
    <m/>
    <m/>
    <m/>
    <m/>
    <m/>
    <m/>
    <m/>
    <m/>
    <m/>
    <m/>
    <m/>
    <n v="6117"/>
    <m/>
    <m/>
    <m/>
    <m/>
    <m/>
    <m/>
    <m/>
    <m/>
    <m/>
    <m/>
    <m/>
    <n v="6117"/>
    <m/>
    <m/>
    <m/>
    <m/>
    <m/>
    <m/>
    <m/>
    <m/>
    <m/>
    <m/>
    <n v="0"/>
    <m/>
    <m/>
    <m/>
    <m/>
    <m/>
    <m/>
    <m/>
    <m/>
    <m/>
    <m/>
    <m/>
    <m/>
    <m/>
    <m/>
    <m/>
    <m/>
    <m/>
    <m/>
    <m/>
    <m/>
    <m/>
    <m/>
    <m/>
    <m/>
    <m/>
    <m/>
    <m/>
    <m/>
    <m/>
    <m/>
    <m/>
    <m/>
    <m/>
    <m/>
    <n v="0"/>
    <m/>
    <m/>
    <m/>
    <n v="9773"/>
    <m/>
    <m/>
    <m/>
    <m/>
    <m/>
    <m/>
    <m/>
    <m/>
    <n v="9773"/>
    <n v="5965"/>
    <m/>
    <m/>
    <m/>
    <m/>
    <m/>
    <m/>
    <m/>
    <m/>
    <m/>
    <m/>
    <m/>
    <n v="5965"/>
    <m/>
    <m/>
    <m/>
    <m/>
    <m/>
    <m/>
    <m/>
    <m/>
    <m/>
    <m/>
    <m/>
    <n v="0.56999999999999995"/>
    <n v="0.82"/>
    <m/>
    <m/>
    <m/>
    <m/>
    <m/>
    <m/>
    <m/>
    <m/>
    <m/>
    <m/>
    <m/>
    <m/>
    <m/>
    <n v="0"/>
    <m/>
    <m/>
    <m/>
    <m/>
    <m/>
    <m/>
    <m/>
    <m/>
    <m/>
    <n v="0"/>
    <m/>
    <m/>
    <m/>
    <m/>
    <m/>
    <m/>
    <m/>
    <m/>
    <m/>
    <n v="0"/>
    <m/>
    <m/>
    <m/>
    <m/>
    <m/>
    <m/>
    <m/>
    <m/>
    <m/>
    <m/>
    <n v="0"/>
    <n v="52997"/>
    <n v="0"/>
    <n v="52997"/>
    <s v="Other"/>
    <s v="Jointly by Dean and Department Chair"/>
    <s v="M.L.S."/>
    <s v="yes"/>
    <m/>
    <m/>
    <s v="Stipend"/>
    <m/>
    <n v="3748"/>
    <s v=""/>
    <n v="1017"/>
    <n v="1837"/>
    <n v="15801"/>
    <n v="100"/>
    <m/>
    <n v="49985"/>
    <n v="187"/>
    <n v="57"/>
    <n v="372"/>
    <m/>
    <m/>
    <m/>
    <m/>
    <m/>
    <m/>
    <m/>
    <s v="No"/>
    <m/>
    <n v="5"/>
    <n v="6"/>
    <n v="3"/>
    <n v="1"/>
    <m/>
    <n v="2"/>
    <n v="4"/>
    <n v="2"/>
    <n v="6"/>
    <n v="5"/>
    <n v="6.6"/>
    <n v="2"/>
    <m/>
    <n v="11.6"/>
    <n v="5"/>
    <m/>
    <m/>
    <m/>
    <n v="4980"/>
    <s v="Estimate"/>
    <n v="7460"/>
    <n v="17324"/>
    <m/>
    <n v="718"/>
    <m/>
    <m/>
    <m/>
    <m/>
    <m/>
    <n v="30482"/>
    <m/>
    <m/>
    <m/>
    <n v="1033"/>
    <n v="1122"/>
    <m/>
    <m/>
    <m/>
    <m/>
    <m/>
    <m/>
    <m/>
    <m/>
    <m/>
    <m/>
    <m/>
    <m/>
    <m/>
    <m/>
    <m/>
    <n v="214"/>
    <m/>
    <m/>
    <m/>
    <m/>
    <m/>
    <n v="5102"/>
    <m/>
    <m/>
    <m/>
    <m/>
    <m/>
    <m/>
    <n v="2"/>
    <n v="2"/>
    <n v="17"/>
    <m/>
    <m/>
    <m/>
    <m/>
    <m/>
    <n v="12.5"/>
    <n v="12.5"/>
    <n v="12.5"/>
    <n v="12.5"/>
    <n v="8.5"/>
    <s v="6 Hours"/>
    <m/>
    <s v="7:30 am ‚Äì 8:00 pm"/>
    <s v="7:30 am ‚Äì 8:00 pm"/>
    <s v="7:30 am ‚Äì 8:00 pm"/>
    <s v="7:30 am ‚Äì 8:00 pm"/>
    <s v="7:30 am ‚Äì 4:00 pm"/>
    <s v="10:00 am ‚Äì 4:00 pm"/>
    <m/>
    <s v="No"/>
    <m/>
    <m/>
    <m/>
    <m/>
    <m/>
    <m/>
    <m/>
    <m/>
    <m/>
    <m/>
    <m/>
    <m/>
    <m/>
    <m/>
    <n v="12"/>
    <n v="12"/>
    <n v="12"/>
    <n v="12"/>
    <m/>
    <m/>
    <m/>
    <s v="8:00 am ‚Äì 8:00 pm"/>
    <s v="8:00 am ‚Äì 8:00 pm"/>
    <s v="8:00 am ‚Äì 8:00 pm"/>
    <s v="8:00 am ‚Äì 8:00 pm"/>
    <m/>
    <m/>
    <m/>
    <s v="No"/>
    <m/>
    <m/>
    <m/>
    <m/>
    <s v="Yes"/>
    <s v="Yes"/>
    <s v="No intersessions conducted"/>
    <s v="No"/>
    <m/>
    <n v="6"/>
    <m/>
    <s v="No"/>
    <m/>
    <n v="223855"/>
    <s v="Spring"/>
    <m/>
    <s v="No"/>
    <m/>
    <m/>
    <m/>
    <m/>
    <m/>
    <m/>
    <m/>
    <m/>
    <m/>
    <m/>
    <m/>
    <m/>
    <m/>
    <m/>
    <m/>
    <s v="Yes"/>
    <s v="General Library Book Budget"/>
    <m/>
    <m/>
    <s v="Donations from Faculty"/>
    <m/>
    <m/>
    <m/>
    <m/>
    <m/>
    <n v="13683"/>
    <m/>
    <n v="1904.0700000000002"/>
    <x v="0"/>
    <s v="Small"/>
  </r>
  <r>
    <s v="Palomar CCD"/>
    <x v="99"/>
    <s v="061"/>
    <s v="Single College District"/>
    <n v="20180"/>
    <x v="12"/>
    <n v="18671.59"/>
    <n v="30000"/>
    <n v="2"/>
    <m/>
    <n v="3"/>
    <n v="1"/>
    <m/>
    <m/>
    <m/>
    <m/>
    <m/>
    <n v="753"/>
    <m/>
    <m/>
    <m/>
    <m/>
    <m/>
    <m/>
    <m/>
    <m/>
    <m/>
    <m/>
    <n v="51287"/>
    <m/>
    <m/>
    <n v="226"/>
    <m/>
    <m/>
    <m/>
    <m/>
    <m/>
    <n v="5000"/>
    <m/>
    <m/>
    <n v="56513"/>
    <m/>
    <m/>
    <m/>
    <m/>
    <m/>
    <m/>
    <m/>
    <m/>
    <m/>
    <m/>
    <m/>
    <m/>
    <m/>
    <n v="54765"/>
    <m/>
    <m/>
    <m/>
    <m/>
    <m/>
    <m/>
    <m/>
    <m/>
    <m/>
    <m/>
    <m/>
    <n v="54765"/>
    <m/>
    <m/>
    <m/>
    <m/>
    <m/>
    <m/>
    <m/>
    <m/>
    <m/>
    <m/>
    <n v="0"/>
    <m/>
    <m/>
    <m/>
    <m/>
    <m/>
    <m/>
    <m/>
    <m/>
    <m/>
    <m/>
    <m/>
    <m/>
    <m/>
    <m/>
    <m/>
    <m/>
    <m/>
    <m/>
    <m/>
    <m/>
    <m/>
    <m/>
    <m/>
    <m/>
    <m/>
    <m/>
    <m/>
    <m/>
    <m/>
    <m/>
    <m/>
    <m/>
    <m/>
    <m/>
    <n v="0"/>
    <n v="15440"/>
    <m/>
    <m/>
    <m/>
    <m/>
    <m/>
    <m/>
    <m/>
    <m/>
    <m/>
    <m/>
    <m/>
    <n v="15440"/>
    <n v="4537"/>
    <m/>
    <m/>
    <m/>
    <m/>
    <m/>
    <m/>
    <m/>
    <n v="12500"/>
    <m/>
    <m/>
    <m/>
    <n v="17037"/>
    <m/>
    <m/>
    <m/>
    <m/>
    <m/>
    <m/>
    <m/>
    <m/>
    <m/>
    <m/>
    <m/>
    <m/>
    <m/>
    <m/>
    <m/>
    <m/>
    <m/>
    <m/>
    <m/>
    <m/>
    <m/>
    <m/>
    <m/>
    <m/>
    <m/>
    <m/>
    <n v="0"/>
    <m/>
    <m/>
    <m/>
    <m/>
    <m/>
    <m/>
    <m/>
    <m/>
    <m/>
    <n v="0"/>
    <m/>
    <m/>
    <m/>
    <m/>
    <m/>
    <m/>
    <m/>
    <m/>
    <m/>
    <n v="0"/>
    <m/>
    <m/>
    <m/>
    <m/>
    <m/>
    <m/>
    <m/>
    <m/>
    <m/>
    <m/>
    <n v="0"/>
    <n v="111278"/>
    <n v="0"/>
    <n v="111278"/>
    <s v="Department chair (Faculty position)"/>
    <m/>
    <s v="M.L.S."/>
    <s v="yes"/>
    <m/>
    <s v="Release time"/>
    <s v="Stipend"/>
    <s v="60/annually"/>
    <s v="$7,808.33/annually"/>
    <s v=""/>
    <n v="1319"/>
    <n v="6460"/>
    <n v="58379"/>
    <n v="18516"/>
    <m/>
    <n v="119749"/>
    <m/>
    <n v="329"/>
    <m/>
    <m/>
    <m/>
    <m/>
    <m/>
    <m/>
    <m/>
    <m/>
    <s v="Yes"/>
    <s v="ProQuest"/>
    <n v="7"/>
    <n v="9"/>
    <n v="9"/>
    <n v="2"/>
    <m/>
    <n v="5"/>
    <n v="11"/>
    <n v="5"/>
    <m/>
    <n v="12"/>
    <n v="13.07"/>
    <n v="1"/>
    <m/>
    <n v="25.07"/>
    <n v="12"/>
    <m/>
    <m/>
    <m/>
    <m/>
    <m/>
    <n v="24558"/>
    <m/>
    <n v="6002"/>
    <m/>
    <n v="2540"/>
    <m/>
    <m/>
    <n v="2397"/>
    <s v="Renewals"/>
    <n v="35497"/>
    <m/>
    <m/>
    <m/>
    <n v="351"/>
    <n v="285"/>
    <m/>
    <m/>
    <m/>
    <m/>
    <m/>
    <m/>
    <m/>
    <m/>
    <m/>
    <m/>
    <m/>
    <m/>
    <m/>
    <m/>
    <m/>
    <n v="211"/>
    <m/>
    <m/>
    <m/>
    <m/>
    <m/>
    <n v="5553"/>
    <m/>
    <m/>
    <m/>
    <m/>
    <m/>
    <m/>
    <n v="7"/>
    <n v="7"/>
    <m/>
    <m/>
    <m/>
    <m/>
    <m/>
    <m/>
    <n v="13"/>
    <n v="13"/>
    <n v="13"/>
    <n v="13"/>
    <n v="8.5"/>
    <n v="4"/>
    <n v="0"/>
    <s v="7:30am-8:30pm"/>
    <s v="7:30am-8:30pm"/>
    <s v="7:30am-8:30pm"/>
    <s v="7:30am-8:30pm"/>
    <s v="7:30am-4:00pm"/>
    <s v="9:00am-1:00pm"/>
    <n v="0"/>
    <s v="Yes"/>
    <n v="8.5"/>
    <n v="8.5"/>
    <n v="8.5"/>
    <n v="8.5"/>
    <n v="8.5"/>
    <n v="0"/>
    <n v="0"/>
    <s v="7:30am-4:00pm"/>
    <s v="7:30am-4:00pm"/>
    <s v="7:30am-4:00pm"/>
    <s v="7:30am-4:00pm"/>
    <s v="7:30am-4:00pm"/>
    <n v="0"/>
    <n v="0"/>
    <n v="12"/>
    <n v="12"/>
    <n v="12"/>
    <n v="12"/>
    <n v="8.5"/>
    <n v="0"/>
    <n v="0"/>
    <s v="7:30am-7:30pm"/>
    <s v="7:30am-7:30pm"/>
    <s v="7:30am-7:30pm"/>
    <s v="7:30am-7:30pm"/>
    <s v="7:30am-7:30pm"/>
    <n v="0"/>
    <n v="0"/>
    <s v="Yes"/>
    <m/>
    <m/>
    <m/>
    <m/>
    <s v="No"/>
    <s v="Yes"/>
    <n v="0"/>
    <m/>
    <n v="24"/>
    <n v="0"/>
    <n v="0"/>
    <s v="Yes"/>
    <n v="4"/>
    <m/>
    <s v="Fall "/>
    <m/>
    <s v="No"/>
    <m/>
    <m/>
    <m/>
    <m/>
    <m/>
    <m/>
    <m/>
    <m/>
    <m/>
    <m/>
    <m/>
    <m/>
    <m/>
    <m/>
    <m/>
    <s v="Yes"/>
    <s v="General Library Book Budget"/>
    <m/>
    <s v="College Foundation"/>
    <s v="Donations from Faculty"/>
    <m/>
    <m/>
    <m/>
    <m/>
    <m/>
    <n v="8000"/>
    <m/>
    <n v="1555.9658333333334"/>
    <x v="2"/>
    <s v="Medium"/>
  </r>
  <r>
    <s v="Rio Hondo CCD"/>
    <x v="61"/>
    <s v="881"/>
    <s v="Single College District"/>
    <n v="20180"/>
    <x v="12"/>
    <n v="13337.34"/>
    <n v="39186"/>
    <n v="2"/>
    <m/>
    <n v="7"/>
    <m/>
    <m/>
    <m/>
    <m/>
    <m/>
    <m/>
    <n v="426"/>
    <m/>
    <m/>
    <m/>
    <m/>
    <m/>
    <m/>
    <m/>
    <m/>
    <m/>
    <m/>
    <n v="51790"/>
    <m/>
    <m/>
    <m/>
    <m/>
    <m/>
    <m/>
    <m/>
    <m/>
    <n v="485"/>
    <n v="4220"/>
    <s v="Book Fines $3,601; Grant $619"/>
    <n v="56495"/>
    <m/>
    <m/>
    <m/>
    <m/>
    <m/>
    <m/>
    <m/>
    <m/>
    <m/>
    <m/>
    <m/>
    <m/>
    <m/>
    <n v="14063"/>
    <m/>
    <m/>
    <m/>
    <m/>
    <m/>
    <m/>
    <m/>
    <m/>
    <m/>
    <m/>
    <m/>
    <n v="14063"/>
    <m/>
    <m/>
    <m/>
    <m/>
    <m/>
    <m/>
    <m/>
    <m/>
    <m/>
    <m/>
    <n v="0"/>
    <m/>
    <m/>
    <m/>
    <m/>
    <m/>
    <m/>
    <m/>
    <m/>
    <m/>
    <m/>
    <m/>
    <m/>
    <m/>
    <m/>
    <m/>
    <m/>
    <m/>
    <m/>
    <m/>
    <m/>
    <m/>
    <m/>
    <m/>
    <m/>
    <m/>
    <m/>
    <m/>
    <m/>
    <m/>
    <m/>
    <m/>
    <m/>
    <m/>
    <m/>
    <n v="0"/>
    <m/>
    <m/>
    <m/>
    <m/>
    <m/>
    <m/>
    <m/>
    <m/>
    <m/>
    <m/>
    <m/>
    <m/>
    <n v="0"/>
    <n v="45"/>
    <m/>
    <m/>
    <m/>
    <m/>
    <m/>
    <m/>
    <m/>
    <m/>
    <m/>
    <m/>
    <m/>
    <n v="45"/>
    <m/>
    <m/>
    <m/>
    <m/>
    <m/>
    <m/>
    <m/>
    <m/>
    <m/>
    <m/>
    <m/>
    <n v="0.68"/>
    <n v="0.85"/>
    <m/>
    <m/>
    <m/>
    <m/>
    <m/>
    <m/>
    <m/>
    <m/>
    <m/>
    <m/>
    <m/>
    <m/>
    <m/>
    <n v="0"/>
    <m/>
    <m/>
    <m/>
    <m/>
    <m/>
    <m/>
    <m/>
    <m/>
    <m/>
    <n v="0"/>
    <m/>
    <m/>
    <m/>
    <m/>
    <m/>
    <m/>
    <m/>
    <m/>
    <m/>
    <n v="0"/>
    <m/>
    <m/>
    <m/>
    <m/>
    <m/>
    <m/>
    <m/>
    <m/>
    <m/>
    <m/>
    <n v="0"/>
    <n v="70558"/>
    <n v="0"/>
    <n v="70558"/>
    <s v="Dean or other administrator"/>
    <m/>
    <s v="Ed. D."/>
    <s v="yes"/>
    <s v="None"/>
    <m/>
    <m/>
    <m/>
    <m/>
    <s v=""/>
    <n v="1465"/>
    <n v="3247"/>
    <n v="871"/>
    <n v="88"/>
    <m/>
    <n v="90254"/>
    <n v="0"/>
    <n v="2"/>
    <n v="480"/>
    <m/>
    <m/>
    <m/>
    <m/>
    <m/>
    <m/>
    <m/>
    <s v="Yes"/>
    <s v="EBSCO"/>
    <n v="4"/>
    <n v="11"/>
    <n v="5"/>
    <n v="2"/>
    <n v="1"/>
    <n v="1"/>
    <n v="7"/>
    <n v="2"/>
    <n v="3"/>
    <n v="7.13"/>
    <n v="6"/>
    <n v="1"/>
    <m/>
    <n v="13.129999999999999"/>
    <n v="7.13"/>
    <m/>
    <m/>
    <m/>
    <n v="18349"/>
    <s v="Actual"/>
    <n v="8796"/>
    <n v="10796"/>
    <n v="3992"/>
    <n v="173"/>
    <n v="0"/>
    <m/>
    <n v="2268"/>
    <n v="1050"/>
    <s v="Cameras 347; Headphones 646; Phone Charging Cords 57. "/>
    <n v="45424"/>
    <m/>
    <m/>
    <m/>
    <n v="131"/>
    <n v="8"/>
    <m/>
    <m/>
    <m/>
    <m/>
    <m/>
    <m/>
    <m/>
    <m/>
    <m/>
    <m/>
    <m/>
    <m/>
    <m/>
    <m/>
    <m/>
    <n v="208"/>
    <n v="0"/>
    <n v="68"/>
    <n v="0"/>
    <m/>
    <m/>
    <n v="6173"/>
    <m/>
    <m/>
    <m/>
    <m/>
    <m/>
    <m/>
    <n v="1"/>
    <n v="2"/>
    <n v="35"/>
    <m/>
    <m/>
    <m/>
    <m/>
    <m/>
    <n v="14"/>
    <n v="14"/>
    <n v="14"/>
    <n v="14"/>
    <n v="8"/>
    <n v="4"/>
    <m/>
    <s v="7:00 am - 9:00 pm"/>
    <s v="7:00 am - 9:00 pm"/>
    <s v="7:00 am - 9:00 pm"/>
    <s v="7:00 am - 9:00 pm"/>
    <s v="7:00 am - 3:00 pm"/>
    <s v="9:00 am - 1:00 pm"/>
    <s v="Closed"/>
    <s v="Yes"/>
    <n v="7"/>
    <n v="7"/>
    <n v="7"/>
    <n v="7"/>
    <n v="7"/>
    <m/>
    <m/>
    <s v="7:30 am - 2:30 pm"/>
    <s v="7:30 am - 2:30 pm"/>
    <s v="7:30 am - 2:30 pm"/>
    <s v="7:30 am - 2:30 pm"/>
    <s v="7:30 am - 2:30 pm"/>
    <s v="Closed"/>
    <s v="Closed"/>
    <n v="12.5"/>
    <n v="12.5"/>
    <n v="12.5"/>
    <n v="12.5"/>
    <m/>
    <m/>
    <m/>
    <s v="7:30 - 8:00 pm"/>
    <s v="7:30 - 8:00 pm"/>
    <s v="7:30 - 8:00 pm"/>
    <s v="7:30 - 8:00 pm"/>
    <s v="closed"/>
    <s v="closed"/>
    <s v="closed"/>
    <s v="No"/>
    <m/>
    <m/>
    <m/>
    <m/>
    <s v="Yes"/>
    <s v="No"/>
    <n v="35"/>
    <m/>
    <n v="50"/>
    <n v="0"/>
    <n v="0"/>
    <s v="No"/>
    <m/>
    <n v="106190"/>
    <s v="Fall "/>
    <m/>
    <s v="No"/>
    <m/>
    <m/>
    <m/>
    <m/>
    <m/>
    <m/>
    <m/>
    <m/>
    <m/>
    <m/>
    <m/>
    <m/>
    <m/>
    <m/>
    <m/>
    <s v="Yes"/>
    <m/>
    <s v="Student Government"/>
    <m/>
    <s v="Donations from Faculty"/>
    <m/>
    <m/>
    <m/>
    <m/>
    <m/>
    <n v="3500"/>
    <m/>
    <n v="1870.5946704067321"/>
    <x v="2"/>
    <s v="Medium"/>
  </r>
  <r>
    <s v="Grossmont CCD"/>
    <x v="22"/>
    <s v="022"/>
    <s v="Multi-College District"/>
    <n v="20180"/>
    <x v="12"/>
    <n v="11672.55"/>
    <n v="54421"/>
    <n v="1"/>
    <m/>
    <n v="13"/>
    <n v="0"/>
    <m/>
    <m/>
    <m/>
    <m/>
    <m/>
    <n v="482"/>
    <m/>
    <m/>
    <m/>
    <m/>
    <m/>
    <m/>
    <m/>
    <m/>
    <m/>
    <m/>
    <n v="55462"/>
    <m/>
    <m/>
    <m/>
    <m/>
    <m/>
    <m/>
    <m/>
    <m/>
    <m/>
    <m/>
    <m/>
    <n v="55462"/>
    <m/>
    <m/>
    <m/>
    <m/>
    <m/>
    <m/>
    <m/>
    <m/>
    <m/>
    <m/>
    <m/>
    <m/>
    <m/>
    <n v="13832"/>
    <m/>
    <m/>
    <m/>
    <m/>
    <m/>
    <m/>
    <m/>
    <m/>
    <m/>
    <m/>
    <m/>
    <n v="13832"/>
    <m/>
    <m/>
    <m/>
    <m/>
    <m/>
    <m/>
    <m/>
    <m/>
    <m/>
    <m/>
    <n v="0"/>
    <m/>
    <m/>
    <m/>
    <m/>
    <m/>
    <m/>
    <m/>
    <m/>
    <m/>
    <m/>
    <m/>
    <m/>
    <m/>
    <m/>
    <m/>
    <m/>
    <m/>
    <m/>
    <m/>
    <m/>
    <m/>
    <m/>
    <m/>
    <m/>
    <m/>
    <m/>
    <m/>
    <m/>
    <m/>
    <m/>
    <m/>
    <m/>
    <m/>
    <m/>
    <n v="0"/>
    <n v="15619"/>
    <m/>
    <m/>
    <m/>
    <m/>
    <m/>
    <m/>
    <m/>
    <m/>
    <m/>
    <m/>
    <m/>
    <n v="15619"/>
    <n v="2657"/>
    <m/>
    <m/>
    <m/>
    <m/>
    <m/>
    <m/>
    <m/>
    <m/>
    <m/>
    <m/>
    <m/>
    <n v="2657"/>
    <m/>
    <m/>
    <m/>
    <m/>
    <m/>
    <m/>
    <m/>
    <m/>
    <m/>
    <m/>
    <m/>
    <n v="0.37"/>
    <n v="0.72"/>
    <m/>
    <m/>
    <m/>
    <m/>
    <m/>
    <m/>
    <m/>
    <m/>
    <m/>
    <m/>
    <m/>
    <m/>
    <m/>
    <n v="0"/>
    <m/>
    <m/>
    <m/>
    <m/>
    <m/>
    <m/>
    <m/>
    <m/>
    <m/>
    <n v="0"/>
    <m/>
    <m/>
    <m/>
    <m/>
    <m/>
    <m/>
    <m/>
    <m/>
    <m/>
    <n v="0"/>
    <m/>
    <m/>
    <m/>
    <m/>
    <m/>
    <m/>
    <m/>
    <m/>
    <m/>
    <m/>
    <n v="0"/>
    <n v="69294"/>
    <n v="0"/>
    <n v="69294"/>
    <s v="Dean or other administrator"/>
    <m/>
    <s v="Ed. D."/>
    <s v="no"/>
    <m/>
    <s v="Release time"/>
    <m/>
    <m/>
    <m/>
    <s v=""/>
    <n v="431"/>
    <n v="1858"/>
    <n v="80421"/>
    <n v="195"/>
    <m/>
    <n v="54861"/>
    <n v="40"/>
    <n v="33"/>
    <n v="9293"/>
    <m/>
    <m/>
    <m/>
    <m/>
    <m/>
    <m/>
    <m/>
    <s v="Yes"/>
    <s v="Ebsco"/>
    <n v="4"/>
    <n v="9"/>
    <n v="5"/>
    <n v="0"/>
    <n v="0"/>
    <n v="0"/>
    <n v="5"/>
    <n v="0"/>
    <n v="14"/>
    <n v="5"/>
    <n v="5.48"/>
    <n v="5"/>
    <m/>
    <n v="10.48"/>
    <n v="5"/>
    <m/>
    <m/>
    <m/>
    <n v="5628"/>
    <s v="Actual"/>
    <n v="7722"/>
    <n v="17477"/>
    <n v="18862"/>
    <n v="1984"/>
    <n v="0"/>
    <m/>
    <n v="848"/>
    <m/>
    <m/>
    <n v="52521"/>
    <m/>
    <m/>
    <m/>
    <n v="115"/>
    <n v="641"/>
    <m/>
    <m/>
    <m/>
    <m/>
    <m/>
    <m/>
    <m/>
    <m/>
    <m/>
    <m/>
    <m/>
    <m/>
    <m/>
    <m/>
    <m/>
    <n v="0"/>
    <n v="1"/>
    <n v="78"/>
    <n v="0"/>
    <m/>
    <m/>
    <n v="2004"/>
    <m/>
    <m/>
    <m/>
    <m/>
    <m/>
    <m/>
    <n v="1"/>
    <n v="2"/>
    <n v="46"/>
    <m/>
    <m/>
    <m/>
    <m/>
    <m/>
    <n v="13.5"/>
    <n v="13.5"/>
    <n v="13.5"/>
    <n v="13.5"/>
    <n v="11.5"/>
    <n v="0"/>
    <n v="0"/>
    <s v="730-9"/>
    <s v="730-9"/>
    <s v="730-9"/>
    <s v="730-9"/>
    <s v="730-3"/>
    <m/>
    <m/>
    <s v="Yes"/>
    <n v="9.5"/>
    <n v="9.5"/>
    <n v="9.5"/>
    <n v="9.5"/>
    <n v="7.5"/>
    <n v="0"/>
    <n v="0"/>
    <s v="730-5"/>
    <s v="730-5"/>
    <s v="730-5"/>
    <s v="730-5"/>
    <s v="730-3"/>
    <m/>
    <m/>
    <n v="10"/>
    <n v="10"/>
    <n v="10"/>
    <n v="10"/>
    <n v="0"/>
    <n v="0"/>
    <n v="0"/>
    <s v="730-530"/>
    <s v="730-530"/>
    <s v="730-530"/>
    <s v="730-530"/>
    <m/>
    <m/>
    <m/>
    <s v="No"/>
    <m/>
    <m/>
    <m/>
    <m/>
    <s v="Yes"/>
    <s v="Yes"/>
    <n v="38"/>
    <n v="0"/>
    <n v="40"/>
    <n v="0"/>
    <n v="0"/>
    <s v="Yes"/>
    <n v="2"/>
    <n v="259636"/>
    <s v="Fall "/>
    <m/>
    <s v="No"/>
    <m/>
    <m/>
    <m/>
    <m/>
    <m/>
    <m/>
    <m/>
    <m/>
    <m/>
    <m/>
    <m/>
    <m/>
    <m/>
    <m/>
    <m/>
    <s v="Yes"/>
    <s v="General Library Book Budget"/>
    <m/>
    <m/>
    <m/>
    <m/>
    <m/>
    <m/>
    <m/>
    <m/>
    <n v="4000"/>
    <m/>
    <n v="2334.5099999999998"/>
    <x v="0"/>
    <s v="Medium"/>
  </r>
  <r>
    <s v="Desert CCD"/>
    <x v="31"/>
    <s v="931"/>
    <s v="Single College District"/>
    <n v="20180"/>
    <x v="12"/>
    <n v="9268.98"/>
    <n v="13325"/>
    <n v="1"/>
    <m/>
    <n v="4"/>
    <n v="1"/>
    <m/>
    <m/>
    <m/>
    <m/>
    <m/>
    <n v="190"/>
    <m/>
    <m/>
    <m/>
    <m/>
    <m/>
    <m/>
    <m/>
    <m/>
    <m/>
    <m/>
    <n v="67960"/>
    <m/>
    <m/>
    <m/>
    <m/>
    <m/>
    <m/>
    <m/>
    <m/>
    <m/>
    <m/>
    <m/>
    <n v="67960"/>
    <m/>
    <m/>
    <m/>
    <m/>
    <m/>
    <m/>
    <m/>
    <m/>
    <m/>
    <m/>
    <m/>
    <m/>
    <m/>
    <n v="2567"/>
    <m/>
    <m/>
    <n v="0"/>
    <n v="0"/>
    <m/>
    <m/>
    <n v="0"/>
    <n v="0"/>
    <n v="0"/>
    <n v="0"/>
    <m/>
    <n v="2567"/>
    <m/>
    <m/>
    <m/>
    <m/>
    <m/>
    <m/>
    <m/>
    <m/>
    <m/>
    <m/>
    <n v="0"/>
    <m/>
    <m/>
    <m/>
    <m/>
    <m/>
    <m/>
    <m/>
    <m/>
    <m/>
    <m/>
    <m/>
    <m/>
    <m/>
    <m/>
    <m/>
    <m/>
    <m/>
    <m/>
    <m/>
    <m/>
    <m/>
    <m/>
    <m/>
    <m/>
    <m/>
    <m/>
    <m/>
    <m/>
    <m/>
    <m/>
    <m/>
    <m/>
    <m/>
    <m/>
    <n v="0"/>
    <n v="0"/>
    <m/>
    <m/>
    <n v="0"/>
    <n v="0"/>
    <m/>
    <n v="0"/>
    <n v="0"/>
    <n v="0"/>
    <m/>
    <n v="0"/>
    <m/>
    <n v="0"/>
    <n v="0"/>
    <m/>
    <m/>
    <n v="0"/>
    <n v="0"/>
    <m/>
    <n v="0"/>
    <n v="0"/>
    <n v="0"/>
    <m/>
    <n v="0"/>
    <m/>
    <n v="0"/>
    <m/>
    <m/>
    <m/>
    <m/>
    <m/>
    <m/>
    <m/>
    <m/>
    <m/>
    <m/>
    <m/>
    <n v="0.54"/>
    <n v="0.85"/>
    <m/>
    <m/>
    <m/>
    <m/>
    <m/>
    <m/>
    <m/>
    <m/>
    <m/>
    <m/>
    <m/>
    <m/>
    <m/>
    <n v="0"/>
    <m/>
    <m/>
    <m/>
    <m/>
    <m/>
    <m/>
    <m/>
    <m/>
    <m/>
    <n v="0"/>
    <m/>
    <m/>
    <m/>
    <m/>
    <m/>
    <m/>
    <m/>
    <m/>
    <m/>
    <n v="0"/>
    <m/>
    <m/>
    <m/>
    <m/>
    <m/>
    <m/>
    <m/>
    <m/>
    <m/>
    <m/>
    <n v="0"/>
    <n v="70527"/>
    <n v="0"/>
    <n v="70527"/>
    <s v="Dean or other administrator"/>
    <m/>
    <s v="M.L.I.S."/>
    <s v="yes"/>
    <s v="None"/>
    <m/>
    <m/>
    <m/>
    <m/>
    <s v=""/>
    <n v="1148"/>
    <n v="0"/>
    <n v="129"/>
    <n v="129"/>
    <m/>
    <n v="26249"/>
    <n v="0"/>
    <n v="0"/>
    <n v="129"/>
    <m/>
    <m/>
    <m/>
    <m/>
    <m/>
    <m/>
    <m/>
    <s v="Yes"/>
    <s v="EBSCO"/>
    <n v="3"/>
    <n v="6"/>
    <n v="3"/>
    <n v="1"/>
    <n v="3"/>
    <n v="0"/>
    <n v="4"/>
    <n v="3"/>
    <n v="0"/>
    <n v="5.9"/>
    <n v="5.6680000000000001"/>
    <n v="8"/>
    <m/>
    <n v="11.568000000000001"/>
    <n v="5.9"/>
    <m/>
    <m/>
    <m/>
    <n v="7380"/>
    <s v="Actual"/>
    <n v="7033"/>
    <n v="10677"/>
    <n v="2250"/>
    <n v="0"/>
    <n v="0"/>
    <m/>
    <n v="49391"/>
    <n v="0"/>
    <m/>
    <n v="76731"/>
    <m/>
    <m/>
    <m/>
    <n v="2356"/>
    <n v="2018"/>
    <m/>
    <m/>
    <m/>
    <m/>
    <m/>
    <m/>
    <m/>
    <m/>
    <m/>
    <m/>
    <m/>
    <m/>
    <m/>
    <m/>
    <m/>
    <n v="18350"/>
    <n v="5"/>
    <n v="0"/>
    <n v="1209"/>
    <m/>
    <m/>
    <n v="2987"/>
    <m/>
    <m/>
    <m/>
    <m/>
    <m/>
    <m/>
    <n v="1"/>
    <n v="2"/>
    <n v="31"/>
    <m/>
    <m/>
    <m/>
    <m/>
    <m/>
    <n v="12"/>
    <n v="12"/>
    <n v="12"/>
    <n v="12"/>
    <n v="9"/>
    <n v="0"/>
    <n v="0"/>
    <n v="44051"/>
    <n v="44051"/>
    <n v="44051"/>
    <n v="44051"/>
    <n v="44048"/>
    <n v="0"/>
    <n v="0"/>
    <s v="Yes"/>
    <n v="12"/>
    <n v="12"/>
    <n v="12"/>
    <n v="12"/>
    <n v="9"/>
    <n v="0"/>
    <n v="0"/>
    <n v="44051"/>
    <n v="44051"/>
    <n v="44051"/>
    <n v="44051"/>
    <n v="44048"/>
    <n v="0"/>
    <n v="0"/>
    <n v="10"/>
    <n v="10"/>
    <n v="10"/>
    <n v="10"/>
    <n v="0"/>
    <n v="0"/>
    <n v="0"/>
    <n v="44049"/>
    <n v="44049"/>
    <n v="44049"/>
    <n v="44049"/>
    <n v="0"/>
    <n v="0"/>
    <n v="0"/>
    <s v="No"/>
    <m/>
    <m/>
    <m/>
    <m/>
    <s v="Yes"/>
    <s v="Yes"/>
    <n v="57"/>
    <m/>
    <n v="40"/>
    <n v="0"/>
    <n v="0"/>
    <s v="Yes"/>
    <n v="0"/>
    <n v="33348"/>
    <s v="Fall "/>
    <m/>
    <s v="Yes"/>
    <m/>
    <m/>
    <m/>
    <m/>
    <m/>
    <m/>
    <m/>
    <m/>
    <m/>
    <m/>
    <m/>
    <m/>
    <m/>
    <m/>
    <m/>
    <s v="Yes"/>
    <m/>
    <m/>
    <m/>
    <m/>
    <m/>
    <m/>
    <m/>
    <s v="Other"/>
    <s v="Desert Community College District Auxiliary Services"/>
    <n v="28444"/>
    <m/>
    <n v="1571.0135593220336"/>
    <x v="0"/>
    <s v="Small"/>
  </r>
  <r>
    <s v="Southwestern CCD"/>
    <x v="64"/>
    <s v="091"/>
    <s v="Single College District"/>
    <n v="20180"/>
    <x v="12"/>
    <n v="14379.61"/>
    <n v="54236"/>
    <n v="1"/>
    <m/>
    <n v="25"/>
    <n v="3"/>
    <m/>
    <m/>
    <m/>
    <m/>
    <m/>
    <n v="750"/>
    <m/>
    <m/>
    <m/>
    <m/>
    <m/>
    <m/>
    <m/>
    <m/>
    <m/>
    <m/>
    <n v="69000"/>
    <m/>
    <m/>
    <m/>
    <n v="34699"/>
    <m/>
    <m/>
    <m/>
    <m/>
    <m/>
    <m/>
    <m/>
    <n v="103699"/>
    <m/>
    <m/>
    <m/>
    <m/>
    <m/>
    <m/>
    <m/>
    <m/>
    <m/>
    <m/>
    <m/>
    <m/>
    <m/>
    <n v="8300"/>
    <m/>
    <m/>
    <m/>
    <m/>
    <m/>
    <m/>
    <m/>
    <m/>
    <m/>
    <m/>
    <m/>
    <n v="8300"/>
    <m/>
    <m/>
    <m/>
    <m/>
    <m/>
    <m/>
    <m/>
    <m/>
    <m/>
    <m/>
    <n v="0"/>
    <m/>
    <m/>
    <m/>
    <m/>
    <m/>
    <m/>
    <m/>
    <m/>
    <m/>
    <m/>
    <m/>
    <m/>
    <m/>
    <m/>
    <m/>
    <m/>
    <m/>
    <m/>
    <m/>
    <m/>
    <m/>
    <m/>
    <m/>
    <m/>
    <m/>
    <m/>
    <m/>
    <m/>
    <m/>
    <m/>
    <m/>
    <m/>
    <m/>
    <m/>
    <n v="0"/>
    <n v="10000"/>
    <m/>
    <m/>
    <m/>
    <n v="11144"/>
    <m/>
    <m/>
    <m/>
    <m/>
    <m/>
    <m/>
    <m/>
    <n v="21144"/>
    <n v="1000"/>
    <m/>
    <m/>
    <m/>
    <m/>
    <m/>
    <m/>
    <m/>
    <m/>
    <m/>
    <m/>
    <m/>
    <n v="1000"/>
    <m/>
    <m/>
    <m/>
    <m/>
    <m/>
    <m/>
    <m/>
    <m/>
    <m/>
    <m/>
    <m/>
    <n v="0.35"/>
    <n v="0.83"/>
    <m/>
    <m/>
    <m/>
    <m/>
    <m/>
    <m/>
    <m/>
    <m/>
    <m/>
    <m/>
    <m/>
    <m/>
    <m/>
    <n v="0"/>
    <m/>
    <m/>
    <m/>
    <m/>
    <m/>
    <m/>
    <m/>
    <m/>
    <m/>
    <n v="0"/>
    <m/>
    <m/>
    <m/>
    <m/>
    <m/>
    <m/>
    <m/>
    <m/>
    <m/>
    <n v="0"/>
    <m/>
    <m/>
    <m/>
    <m/>
    <m/>
    <m/>
    <m/>
    <m/>
    <m/>
    <m/>
    <n v="0"/>
    <n v="111999"/>
    <n v="0"/>
    <n v="111999"/>
    <s v="Dean or other administrator"/>
    <m/>
    <s v="M. Ed."/>
    <s v="no"/>
    <m/>
    <s v="Release time"/>
    <m/>
    <n v="40"/>
    <m/>
    <s v=""/>
    <n v="1556"/>
    <n v="2325"/>
    <n v="22949"/>
    <n v="89"/>
    <m/>
    <n v="101445"/>
    <n v="2"/>
    <n v="4"/>
    <n v="1510"/>
    <m/>
    <m/>
    <m/>
    <m/>
    <m/>
    <m/>
    <m/>
    <s v="Yes"/>
    <s v="EBSCO and Kanopy"/>
    <n v="6"/>
    <n v="8"/>
    <n v="6"/>
    <m/>
    <n v="1"/>
    <m/>
    <n v="6"/>
    <n v="1"/>
    <n v="5"/>
    <n v="6.4749999999999996"/>
    <n v="7.9349999999999996"/>
    <n v="1"/>
    <m/>
    <n v="14.41"/>
    <n v="6.4749999999999996"/>
    <m/>
    <m/>
    <m/>
    <n v="6035"/>
    <s v="Actual"/>
    <n v="9510"/>
    <n v="23665"/>
    <n v="0"/>
    <n v="113"/>
    <n v="2"/>
    <m/>
    <m/>
    <m/>
    <m/>
    <n v="39325"/>
    <m/>
    <m/>
    <m/>
    <n v="192"/>
    <n v="59"/>
    <m/>
    <m/>
    <m/>
    <m/>
    <m/>
    <m/>
    <m/>
    <m/>
    <m/>
    <m/>
    <m/>
    <m/>
    <m/>
    <m/>
    <m/>
    <n v="208"/>
    <n v="44"/>
    <n v="8"/>
    <m/>
    <m/>
    <m/>
    <n v="5093"/>
    <m/>
    <m/>
    <m/>
    <m/>
    <m/>
    <m/>
    <n v="2"/>
    <n v="5"/>
    <n v="91"/>
    <m/>
    <m/>
    <m/>
    <m/>
    <m/>
    <n v="13.5"/>
    <n v="13.5"/>
    <n v="13.5"/>
    <n v="13.5"/>
    <n v="6.5"/>
    <n v="4"/>
    <n v="0"/>
    <s v="7:30 am - 9:00 pm"/>
    <s v="7:30 am - 9:00 pm"/>
    <s v="7:30 am - 9:00 pm"/>
    <s v="7:30 am - 9:00 pm"/>
    <s v="7:30 am - 2:00 pm"/>
    <s v="10:00 am - 2:00 pm"/>
    <n v="0"/>
    <s v="Yes"/>
    <n v="10"/>
    <n v="10"/>
    <n v="10"/>
    <n v="10"/>
    <n v="6"/>
    <n v="0"/>
    <n v="0"/>
    <s v="8:00 am - 6:00 pm"/>
    <s v="8:00 am - 6:00 pm"/>
    <s v="8:00 am - 6:00 pm"/>
    <s v="8:00 am - 6:00 pm"/>
    <s v="8:00 am - 2:00 pm"/>
    <n v="0"/>
    <n v="0"/>
    <n v="10"/>
    <n v="10"/>
    <n v="10"/>
    <n v="10"/>
    <n v="0"/>
    <n v="0"/>
    <n v="0"/>
    <s v="8:00 am - 6:00 pm"/>
    <s v="8:00 am - 6:00 pm"/>
    <s v="8:00 am - 6:00 pm"/>
    <s v="8:00 am - 6:00 pm"/>
    <n v="0"/>
    <n v="0"/>
    <n v="0"/>
    <s v="No"/>
    <m/>
    <m/>
    <m/>
    <m/>
    <s v="Yes"/>
    <s v="Yes"/>
    <n v="46"/>
    <m/>
    <n v="40"/>
    <n v="4"/>
    <n v="0"/>
    <s v="Yes"/>
    <n v="3"/>
    <n v="322177"/>
    <s v="Fall "/>
    <m/>
    <s v="No"/>
    <m/>
    <m/>
    <m/>
    <m/>
    <m/>
    <m/>
    <m/>
    <m/>
    <m/>
    <m/>
    <m/>
    <m/>
    <m/>
    <m/>
    <m/>
    <s v="Yes"/>
    <m/>
    <m/>
    <m/>
    <s v="Donations from Faculty"/>
    <s v="Donations from Publisher"/>
    <m/>
    <m/>
    <m/>
    <m/>
    <n v="0"/>
    <m/>
    <n v="2220.7891891891895"/>
    <x v="2"/>
    <s v="Medium"/>
  </r>
  <r>
    <s v="Coast CCD"/>
    <x v="98"/>
    <s v="833"/>
    <s v="Multi-College District"/>
    <n v="20180"/>
    <x v="12"/>
    <n v="19751.04"/>
    <n v="88700"/>
    <n v="2"/>
    <m/>
    <n v="14"/>
    <n v="2"/>
    <m/>
    <m/>
    <m/>
    <m/>
    <m/>
    <n v="1166"/>
    <m/>
    <m/>
    <m/>
    <m/>
    <m/>
    <m/>
    <m/>
    <m/>
    <m/>
    <m/>
    <n v="75000"/>
    <m/>
    <m/>
    <m/>
    <m/>
    <m/>
    <m/>
    <m/>
    <m/>
    <m/>
    <n v="12733"/>
    <s v="Library Foundation account"/>
    <n v="87733"/>
    <m/>
    <m/>
    <m/>
    <m/>
    <m/>
    <m/>
    <m/>
    <m/>
    <m/>
    <m/>
    <m/>
    <m/>
    <m/>
    <n v="6485"/>
    <m/>
    <m/>
    <m/>
    <m/>
    <m/>
    <m/>
    <m/>
    <m/>
    <m/>
    <m/>
    <m/>
    <n v="6485"/>
    <m/>
    <m/>
    <m/>
    <m/>
    <m/>
    <m/>
    <m/>
    <m/>
    <m/>
    <m/>
    <n v="0"/>
    <m/>
    <m/>
    <m/>
    <m/>
    <m/>
    <m/>
    <m/>
    <m/>
    <m/>
    <m/>
    <m/>
    <m/>
    <m/>
    <m/>
    <m/>
    <m/>
    <m/>
    <m/>
    <m/>
    <m/>
    <m/>
    <m/>
    <m/>
    <m/>
    <m/>
    <m/>
    <m/>
    <m/>
    <m/>
    <m/>
    <m/>
    <m/>
    <m/>
    <m/>
    <n v="0"/>
    <n v="0"/>
    <m/>
    <m/>
    <m/>
    <m/>
    <m/>
    <m/>
    <m/>
    <m/>
    <m/>
    <m/>
    <s v="Note: included in Database expenses"/>
    <n v="0"/>
    <n v="3146"/>
    <m/>
    <m/>
    <m/>
    <m/>
    <m/>
    <m/>
    <m/>
    <m/>
    <m/>
    <m/>
    <m/>
    <n v="3146"/>
    <m/>
    <m/>
    <m/>
    <m/>
    <m/>
    <m/>
    <m/>
    <m/>
    <m/>
    <m/>
    <m/>
    <n v="0.77"/>
    <n v="0.91"/>
    <m/>
    <m/>
    <m/>
    <m/>
    <m/>
    <m/>
    <m/>
    <m/>
    <m/>
    <m/>
    <m/>
    <m/>
    <m/>
    <n v="0"/>
    <m/>
    <m/>
    <m/>
    <m/>
    <m/>
    <m/>
    <m/>
    <m/>
    <m/>
    <n v="0"/>
    <m/>
    <m/>
    <m/>
    <m/>
    <m/>
    <m/>
    <m/>
    <m/>
    <m/>
    <n v="0"/>
    <m/>
    <m/>
    <m/>
    <m/>
    <m/>
    <m/>
    <m/>
    <m/>
    <m/>
    <m/>
    <n v="0"/>
    <n v="94218"/>
    <n v="0"/>
    <n v="94218"/>
    <s v="Dean or other administrator"/>
    <m/>
    <s v="Ph. D."/>
    <s v="yes"/>
    <m/>
    <m/>
    <s v="Stipend"/>
    <m/>
    <n v="2800"/>
    <s v=""/>
    <n v="1132"/>
    <n v="4615"/>
    <n v="23911"/>
    <n v="53"/>
    <m/>
    <n v="97648"/>
    <n v="0"/>
    <n v="60"/>
    <n v="504"/>
    <m/>
    <m/>
    <m/>
    <m/>
    <m/>
    <m/>
    <m/>
    <s v="Yes"/>
    <s v="Kanopy"/>
    <n v="6"/>
    <n v="5"/>
    <n v="6"/>
    <m/>
    <m/>
    <n v="4"/>
    <n v="6"/>
    <n v="4"/>
    <n v="17"/>
    <n v="7.9"/>
    <n v="6.44"/>
    <n v="2"/>
    <m/>
    <n v="14.34"/>
    <n v="7.9"/>
    <m/>
    <m/>
    <m/>
    <n v="2017"/>
    <s v="Estimate"/>
    <n v="9687"/>
    <n v="18531"/>
    <n v="10141"/>
    <n v="4388"/>
    <n v="0"/>
    <m/>
    <n v="0"/>
    <n v="0"/>
    <m/>
    <n v="44764"/>
    <m/>
    <m/>
    <m/>
    <n v="0"/>
    <n v="18"/>
    <m/>
    <m/>
    <m/>
    <m/>
    <m/>
    <m/>
    <m/>
    <m/>
    <m/>
    <m/>
    <m/>
    <m/>
    <m/>
    <m/>
    <m/>
    <n v="0"/>
    <n v="1"/>
    <n v="38"/>
    <n v="172"/>
    <m/>
    <m/>
    <n v="5579"/>
    <m/>
    <m/>
    <m/>
    <m/>
    <m/>
    <m/>
    <n v="1"/>
    <n v="1"/>
    <n v="45"/>
    <m/>
    <m/>
    <m/>
    <m/>
    <m/>
    <n v="13.5"/>
    <n v="13.5"/>
    <n v="13.5"/>
    <n v="13.5"/>
    <n v="7.5"/>
    <n v="5"/>
    <n v="0"/>
    <s v="7:30 am - 9 pm"/>
    <s v="7:30 am - 9 pm"/>
    <s v="7:30 am - 9 pm"/>
    <s v="7:30 am - 9 pm"/>
    <s v="7:30 am  - 3 pm"/>
    <s v="10 am - 3 pm"/>
    <n v="0"/>
    <s v="Yes"/>
    <n v="4"/>
    <n v="4"/>
    <n v="4"/>
    <n v="4"/>
    <n v="0"/>
    <n v="0"/>
    <n v="0"/>
    <s v="noon - 4 pm"/>
    <s v="noon - 4 pm"/>
    <s v="noon - 4 pm"/>
    <s v="noon - 4 pm"/>
    <m/>
    <m/>
    <m/>
    <n v="6"/>
    <n v="6"/>
    <n v="6"/>
    <n v="6"/>
    <n v="0"/>
    <n v="0"/>
    <n v="0"/>
    <s v="noon - 6 pm"/>
    <s v="noon - 6 pm"/>
    <s v="noon - 6 pm"/>
    <s v="noon - 6 pm"/>
    <m/>
    <m/>
    <m/>
    <s v="No"/>
    <m/>
    <m/>
    <m/>
    <m/>
    <s v="Yes"/>
    <s v="No"/>
    <n v="16"/>
    <s v="No"/>
    <n v="24"/>
    <n v="0"/>
    <n v="0"/>
    <s v="No"/>
    <m/>
    <n v="250547"/>
    <s v="Fall "/>
    <m/>
    <s v="Yes"/>
    <m/>
    <m/>
    <m/>
    <m/>
    <m/>
    <m/>
    <m/>
    <m/>
    <m/>
    <m/>
    <m/>
    <m/>
    <m/>
    <m/>
    <m/>
    <s v="Yes"/>
    <m/>
    <m/>
    <s v="College Foundation"/>
    <s v="Donations from Faculty"/>
    <m/>
    <m/>
    <m/>
    <m/>
    <m/>
    <n v="12733"/>
    <m/>
    <n v="2500.1316455696201"/>
    <x v="2"/>
    <s v="Medium"/>
  </r>
  <r>
    <s v="Los Rios CCD"/>
    <x v="101"/>
    <s v="233"/>
    <s v="Multi-College District"/>
    <n v="20180"/>
    <x v="12"/>
    <n v="14518.31"/>
    <n v="60000"/>
    <n v="2"/>
    <m/>
    <n v="62"/>
    <n v="6"/>
    <m/>
    <m/>
    <m/>
    <m/>
    <m/>
    <n v="849"/>
    <m/>
    <m/>
    <m/>
    <m/>
    <m/>
    <m/>
    <m/>
    <m/>
    <m/>
    <m/>
    <n v="78066"/>
    <m/>
    <m/>
    <m/>
    <m/>
    <m/>
    <m/>
    <m/>
    <m/>
    <m/>
    <m/>
    <m/>
    <n v="78066"/>
    <m/>
    <m/>
    <m/>
    <m/>
    <m/>
    <m/>
    <m/>
    <m/>
    <m/>
    <m/>
    <m/>
    <m/>
    <m/>
    <n v="16946"/>
    <m/>
    <m/>
    <m/>
    <m/>
    <m/>
    <m/>
    <m/>
    <m/>
    <m/>
    <m/>
    <m/>
    <n v="16946"/>
    <m/>
    <m/>
    <m/>
    <m/>
    <m/>
    <m/>
    <m/>
    <m/>
    <m/>
    <m/>
    <n v="0"/>
    <m/>
    <m/>
    <m/>
    <m/>
    <m/>
    <m/>
    <m/>
    <m/>
    <m/>
    <m/>
    <m/>
    <m/>
    <m/>
    <m/>
    <m/>
    <m/>
    <m/>
    <m/>
    <m/>
    <m/>
    <m/>
    <m/>
    <m/>
    <m/>
    <m/>
    <m/>
    <m/>
    <m/>
    <m/>
    <m/>
    <m/>
    <m/>
    <m/>
    <m/>
    <n v="0"/>
    <n v="19732"/>
    <m/>
    <m/>
    <m/>
    <m/>
    <m/>
    <m/>
    <m/>
    <m/>
    <m/>
    <m/>
    <m/>
    <n v="19732"/>
    <n v="7500"/>
    <m/>
    <m/>
    <m/>
    <m/>
    <m/>
    <m/>
    <m/>
    <m/>
    <m/>
    <m/>
    <m/>
    <n v="7500"/>
    <m/>
    <m/>
    <m/>
    <m/>
    <m/>
    <m/>
    <m/>
    <m/>
    <m/>
    <m/>
    <m/>
    <n v="0.43"/>
    <n v="0.8"/>
    <m/>
    <m/>
    <m/>
    <m/>
    <m/>
    <m/>
    <m/>
    <m/>
    <m/>
    <m/>
    <m/>
    <m/>
    <m/>
    <n v="0"/>
    <m/>
    <m/>
    <m/>
    <m/>
    <m/>
    <m/>
    <m/>
    <m/>
    <m/>
    <n v="0"/>
    <m/>
    <m/>
    <m/>
    <m/>
    <m/>
    <m/>
    <m/>
    <m/>
    <m/>
    <n v="0"/>
    <m/>
    <m/>
    <m/>
    <m/>
    <m/>
    <m/>
    <m/>
    <m/>
    <m/>
    <m/>
    <n v="0"/>
    <n v="95012"/>
    <n v="0"/>
    <n v="95012"/>
    <s v="Dean or other administrator"/>
    <m/>
    <s v="M.A."/>
    <s v="no"/>
    <m/>
    <s v="Release time"/>
    <m/>
    <n v="0.2"/>
    <m/>
    <s v=""/>
    <n v="1259"/>
    <n v="3036"/>
    <n v="18164"/>
    <n v="236"/>
    <m/>
    <n v="62628"/>
    <n v="10"/>
    <n v="339"/>
    <n v="378"/>
    <m/>
    <m/>
    <m/>
    <m/>
    <m/>
    <m/>
    <m/>
    <s v="Yes"/>
    <s v="Kanopy"/>
    <n v="8"/>
    <n v="9"/>
    <n v="10"/>
    <n v="11"/>
    <m/>
    <n v="4"/>
    <n v="21"/>
    <n v="4"/>
    <n v="12"/>
    <n v="0.25"/>
    <n v="0.63"/>
    <m/>
    <m/>
    <n v="0.88"/>
    <n v="0.25"/>
    <m/>
    <m/>
    <m/>
    <n v="7000"/>
    <s v="Estimate"/>
    <n v="6239"/>
    <n v="1557"/>
    <m/>
    <n v="1022"/>
    <m/>
    <m/>
    <n v="235"/>
    <m/>
    <m/>
    <n v="16053"/>
    <m/>
    <m/>
    <m/>
    <n v="450"/>
    <n v="313"/>
    <m/>
    <m/>
    <m/>
    <m/>
    <m/>
    <m/>
    <m/>
    <m/>
    <m/>
    <m/>
    <m/>
    <m/>
    <m/>
    <m/>
    <m/>
    <n v="103"/>
    <n v="6"/>
    <n v="40"/>
    <m/>
    <m/>
    <m/>
    <n v="3260"/>
    <m/>
    <m/>
    <m/>
    <m/>
    <m/>
    <m/>
    <n v="8"/>
    <n v="12"/>
    <n v="234"/>
    <m/>
    <m/>
    <m/>
    <m/>
    <m/>
    <n v="14"/>
    <n v="14"/>
    <n v="14"/>
    <n v="14"/>
    <n v="9.5"/>
    <n v="6"/>
    <m/>
    <s v="7:30 am - 9:30 pm"/>
    <s v="7:30 am - 9:30 pm"/>
    <s v="7:30 am - 9:30 pm"/>
    <s v="7:30 am - 9:30 pm"/>
    <s v="7:30 am - 5:00 pm"/>
    <s v="9:00 am - 3:00 pm"/>
    <s v="Closed"/>
    <s v="No"/>
    <m/>
    <m/>
    <m/>
    <m/>
    <m/>
    <m/>
    <m/>
    <m/>
    <m/>
    <m/>
    <m/>
    <m/>
    <m/>
    <m/>
    <n v="10"/>
    <n v="10"/>
    <n v="10"/>
    <n v="10"/>
    <m/>
    <m/>
    <m/>
    <s v="8:00 am  - 6:00 pm"/>
    <s v="8:00 am  - 6:00 pm"/>
    <s v="8:00 am  - 6:00 pm"/>
    <s v="8:00 am  - 6:00 pm"/>
    <s v="Closed"/>
    <s v="closed"/>
    <s v="closed"/>
    <s v="No"/>
    <m/>
    <m/>
    <m/>
    <m/>
    <s v="Yes"/>
    <s v="Yes"/>
    <m/>
    <m/>
    <n v="40"/>
    <n v="6"/>
    <s v="Closed"/>
    <s v="No"/>
    <m/>
    <m/>
    <m/>
    <m/>
    <s v="Yes"/>
    <m/>
    <m/>
    <m/>
    <m/>
    <m/>
    <m/>
    <m/>
    <m/>
    <m/>
    <m/>
    <m/>
    <m/>
    <m/>
    <m/>
    <m/>
    <s v="Yes"/>
    <s v="General Library Book Budget"/>
    <m/>
    <m/>
    <m/>
    <m/>
    <m/>
    <m/>
    <m/>
    <m/>
    <n v="21468"/>
    <m/>
    <n v="58073.24"/>
    <x v="2"/>
    <s v="Medium"/>
  </r>
  <r>
    <s v="El Camino CCD"/>
    <x v="60"/>
    <s v="721"/>
    <s v="Single College District"/>
    <n v="20180"/>
    <x v="12"/>
    <n v="18404.28"/>
    <n v="41442"/>
    <n v="2"/>
    <m/>
    <n v="10"/>
    <n v="2"/>
    <m/>
    <m/>
    <m/>
    <m/>
    <m/>
    <n v="999"/>
    <m/>
    <m/>
    <m/>
    <m/>
    <m/>
    <m/>
    <m/>
    <m/>
    <m/>
    <m/>
    <n v="122708"/>
    <m/>
    <m/>
    <n v="40000"/>
    <m/>
    <m/>
    <m/>
    <m/>
    <m/>
    <m/>
    <m/>
    <m/>
    <n v="162708"/>
    <m/>
    <m/>
    <m/>
    <m/>
    <m/>
    <m/>
    <m/>
    <m/>
    <m/>
    <m/>
    <m/>
    <m/>
    <m/>
    <n v="25456"/>
    <m/>
    <m/>
    <m/>
    <m/>
    <m/>
    <m/>
    <m/>
    <m/>
    <m/>
    <m/>
    <m/>
    <n v="25456"/>
    <m/>
    <m/>
    <m/>
    <m/>
    <m/>
    <m/>
    <m/>
    <m/>
    <m/>
    <m/>
    <n v="0"/>
    <m/>
    <m/>
    <m/>
    <m/>
    <m/>
    <m/>
    <m/>
    <m/>
    <m/>
    <m/>
    <m/>
    <m/>
    <m/>
    <m/>
    <m/>
    <m/>
    <m/>
    <m/>
    <m/>
    <m/>
    <m/>
    <m/>
    <m/>
    <m/>
    <m/>
    <m/>
    <m/>
    <m/>
    <m/>
    <m/>
    <m/>
    <m/>
    <m/>
    <m/>
    <n v="0"/>
    <n v="11707"/>
    <m/>
    <m/>
    <m/>
    <m/>
    <m/>
    <m/>
    <m/>
    <m/>
    <m/>
    <m/>
    <m/>
    <n v="11707"/>
    <m/>
    <m/>
    <m/>
    <m/>
    <m/>
    <m/>
    <m/>
    <m/>
    <m/>
    <m/>
    <m/>
    <m/>
    <n v="0"/>
    <m/>
    <m/>
    <m/>
    <m/>
    <m/>
    <m/>
    <m/>
    <m/>
    <m/>
    <m/>
    <m/>
    <n v="0.61"/>
    <n v="0.77"/>
    <m/>
    <m/>
    <m/>
    <m/>
    <m/>
    <m/>
    <m/>
    <m/>
    <m/>
    <m/>
    <m/>
    <m/>
    <m/>
    <n v="0"/>
    <m/>
    <m/>
    <m/>
    <m/>
    <m/>
    <m/>
    <m/>
    <m/>
    <m/>
    <n v="0"/>
    <m/>
    <m/>
    <m/>
    <m/>
    <m/>
    <m/>
    <m/>
    <m/>
    <m/>
    <n v="0"/>
    <m/>
    <m/>
    <m/>
    <m/>
    <m/>
    <m/>
    <m/>
    <m/>
    <m/>
    <m/>
    <n v="0"/>
    <n v="188164"/>
    <n v="0"/>
    <n v="188164"/>
    <s v="Dean or other administrator"/>
    <m/>
    <s v="Ph. D."/>
    <s v="yes"/>
    <s v="None"/>
    <m/>
    <m/>
    <m/>
    <m/>
    <s v=""/>
    <n v="95464"/>
    <n v="6261"/>
    <m/>
    <n v="188"/>
    <m/>
    <n v="99940"/>
    <m/>
    <n v="20"/>
    <n v="0"/>
    <m/>
    <m/>
    <m/>
    <m/>
    <m/>
    <m/>
    <m/>
    <s v="No"/>
    <m/>
    <n v="4"/>
    <n v="13"/>
    <n v="15"/>
    <m/>
    <m/>
    <m/>
    <n v="15"/>
    <n v="0"/>
    <n v="70"/>
    <n v="1"/>
    <n v="1.125"/>
    <n v="3"/>
    <m/>
    <n v="2.125"/>
    <n v="1"/>
    <m/>
    <m/>
    <m/>
    <n v="4174"/>
    <s v="Estimate"/>
    <n v="8047"/>
    <n v="30047"/>
    <n v="7876"/>
    <n v="19"/>
    <m/>
    <m/>
    <m/>
    <n v="4367"/>
    <s v="Music library transactions"/>
    <n v="54530"/>
    <m/>
    <m/>
    <m/>
    <n v="89"/>
    <m/>
    <m/>
    <m/>
    <m/>
    <m/>
    <m/>
    <m/>
    <m/>
    <m/>
    <m/>
    <m/>
    <m/>
    <m/>
    <m/>
    <m/>
    <m/>
    <n v="176"/>
    <n v="10"/>
    <n v="4"/>
    <n v="91"/>
    <m/>
    <m/>
    <n v="6000"/>
    <m/>
    <m/>
    <m/>
    <m/>
    <m/>
    <m/>
    <n v="2"/>
    <n v="2"/>
    <n v="50"/>
    <m/>
    <m/>
    <m/>
    <m/>
    <m/>
    <n v="13"/>
    <n v="13"/>
    <n v="13"/>
    <n v="13"/>
    <n v="8.5"/>
    <n v="5"/>
    <n v="0"/>
    <s v="8:00 am - 9:00 pm"/>
    <s v="8:00 am - 9:00 pm"/>
    <s v="8:00 am - 9:00 pm"/>
    <s v="8:00 am - 9:00 pm"/>
    <s v="8:00 am - 4:30 pm"/>
    <s v="9:30 am - 2:30 pm"/>
    <s v="Closed"/>
    <s v="Yes"/>
    <n v="10"/>
    <n v="10"/>
    <n v="10"/>
    <n v="10"/>
    <n v="8.5"/>
    <n v="0"/>
    <n v="0"/>
    <s v="8:00 am - 6:00 pm"/>
    <s v="8:00 am - 6:00 pm"/>
    <s v="8:00 am - 6:00 pm"/>
    <s v="8:00 am - 6:00 pm"/>
    <s v="8:00 am - 4:30 pm"/>
    <s v="Closed"/>
    <s v="Closed"/>
    <n v="11"/>
    <n v="11"/>
    <n v="11"/>
    <n v="11"/>
    <n v="0"/>
    <n v="0"/>
    <n v="0"/>
    <s v="8:00 am - 7:00 pm"/>
    <s v="8:00 am - 7:00 pm"/>
    <s v="8:00 am - 7:00 pm"/>
    <s v="8:00 am - 7:00 pm"/>
    <s v="closed"/>
    <s v="closed"/>
    <s v="closed"/>
    <s v="No"/>
    <m/>
    <m/>
    <m/>
    <m/>
    <s v="Yes"/>
    <s v="No"/>
    <n v="52"/>
    <m/>
    <n v="44"/>
    <s v="80 per semester"/>
    <n v="0"/>
    <s v="Yes"/>
    <n v="64"/>
    <m/>
    <s v="Spring"/>
    <m/>
    <s v="No"/>
    <m/>
    <m/>
    <m/>
    <m/>
    <m/>
    <m/>
    <m/>
    <m/>
    <m/>
    <m/>
    <m/>
    <m/>
    <m/>
    <m/>
    <m/>
    <s v="Yes"/>
    <m/>
    <m/>
    <s v="College Foundation"/>
    <s v="Donations from Faculty"/>
    <m/>
    <m/>
    <m/>
    <m/>
    <m/>
    <n v="0"/>
    <m/>
    <n v="18404.28"/>
    <x v="2"/>
    <s v="Medium"/>
  </r>
  <r>
    <s v="Cerritos CCD"/>
    <x v="69"/>
    <s v="811"/>
    <s v="Single College District"/>
    <n v="20180"/>
    <x v="12"/>
    <n v="16961.23"/>
    <n v="30558"/>
    <n v="1"/>
    <m/>
    <n v="11"/>
    <n v="1"/>
    <m/>
    <m/>
    <m/>
    <m/>
    <m/>
    <n v="714"/>
    <m/>
    <m/>
    <m/>
    <m/>
    <m/>
    <m/>
    <m/>
    <m/>
    <m/>
    <m/>
    <n v="130617"/>
    <m/>
    <m/>
    <m/>
    <m/>
    <m/>
    <m/>
    <m/>
    <m/>
    <n v="75000"/>
    <n v="3815"/>
    <s v="Nona &amp; Foundation"/>
    <n v="209432"/>
    <m/>
    <m/>
    <m/>
    <m/>
    <m/>
    <m/>
    <m/>
    <m/>
    <m/>
    <m/>
    <m/>
    <m/>
    <m/>
    <n v="114662"/>
    <m/>
    <m/>
    <m/>
    <m/>
    <m/>
    <m/>
    <m/>
    <m/>
    <m/>
    <m/>
    <m/>
    <n v="114662"/>
    <m/>
    <m/>
    <m/>
    <m/>
    <m/>
    <m/>
    <m/>
    <m/>
    <m/>
    <m/>
    <n v="0"/>
    <m/>
    <m/>
    <m/>
    <m/>
    <m/>
    <m/>
    <m/>
    <m/>
    <m/>
    <m/>
    <m/>
    <m/>
    <m/>
    <m/>
    <m/>
    <m/>
    <m/>
    <m/>
    <m/>
    <m/>
    <m/>
    <m/>
    <m/>
    <m/>
    <m/>
    <m/>
    <m/>
    <m/>
    <m/>
    <m/>
    <m/>
    <m/>
    <m/>
    <m/>
    <n v="0"/>
    <m/>
    <m/>
    <m/>
    <m/>
    <m/>
    <m/>
    <m/>
    <m/>
    <m/>
    <m/>
    <n v="10000"/>
    <s v="Vintage Funds"/>
    <n v="10000"/>
    <n v="2479"/>
    <m/>
    <m/>
    <m/>
    <m/>
    <m/>
    <m/>
    <m/>
    <m/>
    <m/>
    <n v="7619"/>
    <s v="Media &amp; Vintage"/>
    <n v="10098"/>
    <m/>
    <m/>
    <m/>
    <m/>
    <m/>
    <m/>
    <m/>
    <m/>
    <m/>
    <m/>
    <m/>
    <n v="0.66"/>
    <n v="0.88"/>
    <m/>
    <m/>
    <m/>
    <m/>
    <m/>
    <m/>
    <m/>
    <m/>
    <m/>
    <m/>
    <m/>
    <m/>
    <m/>
    <n v="0"/>
    <m/>
    <m/>
    <m/>
    <m/>
    <m/>
    <m/>
    <m/>
    <m/>
    <m/>
    <n v="0"/>
    <m/>
    <m/>
    <m/>
    <m/>
    <m/>
    <m/>
    <m/>
    <m/>
    <m/>
    <n v="0"/>
    <m/>
    <m/>
    <m/>
    <m/>
    <m/>
    <m/>
    <m/>
    <m/>
    <m/>
    <m/>
    <n v="0"/>
    <n v="324094"/>
    <n v="0"/>
    <n v="324094"/>
    <s v="Dean or other administrator"/>
    <m/>
    <s v="M.L.I.S."/>
    <s v="yes"/>
    <s v="None"/>
    <m/>
    <m/>
    <m/>
    <m/>
    <s v=""/>
    <n v="2015"/>
    <n v="613"/>
    <n v="13902"/>
    <n v="6105"/>
    <m/>
    <n v="116613"/>
    <n v="0"/>
    <n v="114"/>
    <n v="144"/>
    <m/>
    <m/>
    <m/>
    <m/>
    <m/>
    <m/>
    <m/>
    <s v="Yes"/>
    <s v="Kanopy Media"/>
    <n v="5"/>
    <n v="11"/>
    <m/>
    <n v="5"/>
    <m/>
    <n v="17"/>
    <n v="5"/>
    <n v="17"/>
    <m/>
    <n v="5"/>
    <n v="2.5"/>
    <n v="0"/>
    <m/>
    <n v="7.5"/>
    <n v="5"/>
    <m/>
    <m/>
    <m/>
    <n v="1730"/>
    <s v="Actual"/>
    <n v="8567"/>
    <n v="20988"/>
    <n v="7602"/>
    <m/>
    <m/>
    <m/>
    <m/>
    <n v="2010"/>
    <s v="CAI Lab (DVD/Video)"/>
    <n v="40897"/>
    <m/>
    <m/>
    <m/>
    <n v="243"/>
    <n v="14"/>
    <m/>
    <m/>
    <m/>
    <m/>
    <m/>
    <m/>
    <m/>
    <m/>
    <m/>
    <m/>
    <m/>
    <m/>
    <m/>
    <m/>
    <m/>
    <n v="211"/>
    <n v="20"/>
    <n v="22"/>
    <n v="0"/>
    <m/>
    <m/>
    <n v="3757"/>
    <m/>
    <m/>
    <m/>
    <m/>
    <m/>
    <m/>
    <n v="2"/>
    <n v="7"/>
    <n v="87"/>
    <m/>
    <m/>
    <m/>
    <m/>
    <m/>
    <n v="14.5"/>
    <n v="14.5"/>
    <n v="14.5"/>
    <n v="14.5"/>
    <n v="7.5"/>
    <n v="5"/>
    <m/>
    <s v="7:30 am - 10:00 pm"/>
    <s v="7:30 am - 10:00 pm"/>
    <s v="7:30 am - 10:00 pm"/>
    <s v="7:30 am - 10:00 pm"/>
    <s v="7:30 am - 3:00 pm"/>
    <s v="10:00 am - 3:00 pm"/>
    <m/>
    <s v="No"/>
    <m/>
    <m/>
    <m/>
    <m/>
    <m/>
    <m/>
    <m/>
    <m/>
    <m/>
    <m/>
    <m/>
    <m/>
    <m/>
    <m/>
    <n v="12.5"/>
    <n v="12.5"/>
    <n v="12.5"/>
    <n v="12.5"/>
    <m/>
    <m/>
    <m/>
    <s v="7:30 am  - 8:00 pm"/>
    <s v="7:30 am  - 8:00 pm"/>
    <s v="7:30 am  - 8:00 pm"/>
    <s v="7:30 am  - 8:00 pm"/>
    <m/>
    <m/>
    <m/>
    <s v="No"/>
    <m/>
    <m/>
    <m/>
    <m/>
    <s v="Yes"/>
    <s v="Yes"/>
    <m/>
    <s v="No"/>
    <n v="50"/>
    <n v="5"/>
    <n v="0"/>
    <s v="No"/>
    <m/>
    <n v="467595"/>
    <s v="Fall "/>
    <m/>
    <s v="No"/>
    <m/>
    <m/>
    <m/>
    <m/>
    <m/>
    <m/>
    <m/>
    <m/>
    <m/>
    <m/>
    <m/>
    <m/>
    <m/>
    <m/>
    <m/>
    <s v="Yes"/>
    <s v="General Library Book Budget"/>
    <m/>
    <m/>
    <s v="Donations from Faculty"/>
    <m/>
    <s v="Donations from Bookstore"/>
    <m/>
    <m/>
    <m/>
    <n v="30000"/>
    <m/>
    <n v="3392.2460000000001"/>
    <x v="2"/>
    <s v="Medium"/>
  </r>
  <r>
    <s v="Los Rios CCD"/>
    <x v="52"/>
    <s v="231"/>
    <s v="Multi-College District"/>
    <n v="20180"/>
    <x v="12"/>
    <n v="22096.03"/>
    <n v="31000"/>
    <n v="1"/>
    <m/>
    <n v="19"/>
    <n v="1"/>
    <m/>
    <m/>
    <m/>
    <m/>
    <m/>
    <n v="736"/>
    <m/>
    <m/>
    <m/>
    <m/>
    <m/>
    <m/>
    <m/>
    <m/>
    <m/>
    <m/>
    <n v="0"/>
    <m/>
    <m/>
    <m/>
    <n v="64986"/>
    <m/>
    <m/>
    <m/>
    <m/>
    <m/>
    <n v="67477"/>
    <s v="Student Equity"/>
    <n v="132463"/>
    <m/>
    <m/>
    <m/>
    <m/>
    <m/>
    <m/>
    <m/>
    <m/>
    <m/>
    <m/>
    <m/>
    <m/>
    <m/>
    <m/>
    <m/>
    <m/>
    <m/>
    <n v="24202"/>
    <m/>
    <m/>
    <m/>
    <m/>
    <m/>
    <m/>
    <m/>
    <n v="24202"/>
    <m/>
    <m/>
    <m/>
    <m/>
    <m/>
    <m/>
    <m/>
    <m/>
    <m/>
    <m/>
    <n v="0"/>
    <m/>
    <m/>
    <m/>
    <m/>
    <m/>
    <m/>
    <m/>
    <m/>
    <m/>
    <m/>
    <m/>
    <m/>
    <m/>
    <m/>
    <m/>
    <m/>
    <m/>
    <m/>
    <m/>
    <m/>
    <m/>
    <m/>
    <m/>
    <m/>
    <m/>
    <m/>
    <m/>
    <m/>
    <m/>
    <m/>
    <m/>
    <m/>
    <m/>
    <m/>
    <n v="0"/>
    <m/>
    <m/>
    <m/>
    <m/>
    <m/>
    <m/>
    <m/>
    <m/>
    <m/>
    <m/>
    <m/>
    <m/>
    <n v="0"/>
    <m/>
    <m/>
    <m/>
    <m/>
    <n v="846"/>
    <m/>
    <m/>
    <m/>
    <m/>
    <m/>
    <m/>
    <m/>
    <n v="846"/>
    <m/>
    <m/>
    <m/>
    <m/>
    <m/>
    <m/>
    <m/>
    <m/>
    <m/>
    <m/>
    <m/>
    <n v="0.35"/>
    <n v="0.76"/>
    <m/>
    <m/>
    <m/>
    <m/>
    <m/>
    <m/>
    <m/>
    <m/>
    <m/>
    <m/>
    <m/>
    <m/>
    <m/>
    <n v="0"/>
    <m/>
    <m/>
    <m/>
    <m/>
    <m/>
    <m/>
    <m/>
    <m/>
    <m/>
    <n v="0"/>
    <m/>
    <m/>
    <m/>
    <m/>
    <m/>
    <m/>
    <m/>
    <m/>
    <m/>
    <n v="0"/>
    <m/>
    <m/>
    <m/>
    <m/>
    <m/>
    <m/>
    <m/>
    <m/>
    <m/>
    <m/>
    <n v="0"/>
    <n v="156665"/>
    <n v="0"/>
    <n v="156665"/>
    <s v="Dean or other administrator"/>
    <m/>
    <s v="Ed. D."/>
    <s v="no"/>
    <m/>
    <s v="Release time"/>
    <m/>
    <n v="0.2"/>
    <m/>
    <s v=""/>
    <n v="3150"/>
    <n v="1767"/>
    <m/>
    <n v="125"/>
    <m/>
    <n v="57983"/>
    <m/>
    <n v="90"/>
    <m/>
    <m/>
    <m/>
    <m/>
    <m/>
    <m/>
    <m/>
    <m/>
    <s v="No"/>
    <m/>
    <n v="8"/>
    <n v="6"/>
    <n v="4"/>
    <n v="0"/>
    <n v="5"/>
    <n v="0"/>
    <n v="4"/>
    <n v="5"/>
    <n v="12"/>
    <n v="6.15"/>
    <n v="8.1999999999999993"/>
    <n v="4"/>
    <m/>
    <n v="14.35"/>
    <n v="6.15"/>
    <m/>
    <m/>
    <m/>
    <n v="25286"/>
    <s v="Estimate"/>
    <n v="9143"/>
    <n v="27393"/>
    <m/>
    <n v="659"/>
    <n v="47"/>
    <m/>
    <n v="2540"/>
    <m/>
    <m/>
    <n v="65068"/>
    <m/>
    <m/>
    <m/>
    <n v="190"/>
    <n v="251"/>
    <m/>
    <m/>
    <m/>
    <m/>
    <m/>
    <m/>
    <m/>
    <m/>
    <m/>
    <m/>
    <m/>
    <m/>
    <m/>
    <m/>
    <m/>
    <n v="265"/>
    <n v="5"/>
    <n v="0"/>
    <n v="0"/>
    <m/>
    <m/>
    <n v="8100"/>
    <m/>
    <m/>
    <m/>
    <m/>
    <m/>
    <m/>
    <n v="3"/>
    <n v="10"/>
    <n v="280"/>
    <m/>
    <m/>
    <m/>
    <m/>
    <m/>
    <n v="13.5"/>
    <n v="13.5"/>
    <n v="13.5"/>
    <n v="13.5"/>
    <n v="9.5"/>
    <n v="6"/>
    <m/>
    <s v="7:30 am-9:00 pm"/>
    <s v="7:30 am-9:00pm"/>
    <s v="7:30 am-9:00pm"/>
    <s v="7:30 am-9:00 pm"/>
    <s v="7:30 am - 5:00 pm"/>
    <s v="9:00 am-3:00pm"/>
    <m/>
    <s v="No"/>
    <m/>
    <m/>
    <m/>
    <m/>
    <m/>
    <m/>
    <m/>
    <m/>
    <m/>
    <m/>
    <m/>
    <m/>
    <m/>
    <m/>
    <n v="12"/>
    <n v="12"/>
    <n v="12"/>
    <n v="12"/>
    <m/>
    <n v="0"/>
    <n v="0"/>
    <s v="8:00 am-8:00 pm"/>
    <s v="8:00 am-8:00 pm"/>
    <s v="8:00 am-8:00 pm"/>
    <s v="8:00 am-8:00pm"/>
    <m/>
    <m/>
    <m/>
    <s v="No"/>
    <m/>
    <m/>
    <m/>
    <m/>
    <s v="Yes"/>
    <s v="Yes"/>
    <m/>
    <s v="No"/>
    <n v="48"/>
    <n v="6"/>
    <n v="0"/>
    <s v="No"/>
    <m/>
    <n v="186130"/>
    <s v="Spring"/>
    <m/>
    <s v="No"/>
    <m/>
    <m/>
    <m/>
    <m/>
    <m/>
    <m/>
    <m/>
    <m/>
    <m/>
    <m/>
    <m/>
    <m/>
    <m/>
    <m/>
    <m/>
    <s v="Yes"/>
    <s v="General Library Book Budget"/>
    <m/>
    <m/>
    <s v="Donations from Faculty"/>
    <m/>
    <m/>
    <m/>
    <s v="Other"/>
    <s v="Student Equity Funding"/>
    <n v="67477"/>
    <m/>
    <n v="3592.8504065040647"/>
    <x v="2"/>
    <s v="Large"/>
  </r>
  <r>
    <s v="Antelope CCD"/>
    <x v="41"/>
    <s v="621"/>
    <s v="Single College District"/>
    <n v="20180"/>
    <x v="12"/>
    <n v="10986.55"/>
    <m/>
    <m/>
    <m/>
    <m/>
    <m/>
    <m/>
    <m/>
    <m/>
    <m/>
    <m/>
    <m/>
    <m/>
    <m/>
    <m/>
    <m/>
    <m/>
    <m/>
    <m/>
    <m/>
    <m/>
    <m/>
    <s v="(blank)"/>
    <m/>
    <m/>
    <m/>
    <m/>
    <m/>
    <m/>
    <m/>
    <m/>
    <m/>
    <m/>
    <m/>
    <s v="(blank)"/>
    <m/>
    <m/>
    <m/>
    <m/>
    <m/>
    <m/>
    <m/>
    <m/>
    <m/>
    <m/>
    <m/>
    <m/>
    <m/>
    <m/>
    <m/>
    <m/>
    <m/>
    <m/>
    <m/>
    <m/>
    <m/>
    <m/>
    <m/>
    <m/>
    <m/>
    <m/>
    <m/>
    <m/>
    <m/>
    <m/>
    <m/>
    <m/>
    <m/>
    <m/>
    <m/>
    <m/>
    <n v="0"/>
    <m/>
    <m/>
    <m/>
    <m/>
    <m/>
    <m/>
    <m/>
    <m/>
    <m/>
    <m/>
    <m/>
    <m/>
    <m/>
    <m/>
    <m/>
    <m/>
    <m/>
    <m/>
    <m/>
    <m/>
    <m/>
    <m/>
    <m/>
    <m/>
    <m/>
    <m/>
    <m/>
    <m/>
    <m/>
    <m/>
    <m/>
    <m/>
    <m/>
    <m/>
    <n v="0"/>
    <m/>
    <m/>
    <m/>
    <m/>
    <m/>
    <m/>
    <m/>
    <m/>
    <m/>
    <m/>
    <m/>
    <m/>
    <n v="0"/>
    <m/>
    <m/>
    <m/>
    <m/>
    <m/>
    <m/>
    <m/>
    <m/>
    <m/>
    <m/>
    <m/>
    <m/>
    <n v="0"/>
    <m/>
    <m/>
    <m/>
    <m/>
    <m/>
    <m/>
    <m/>
    <m/>
    <m/>
    <m/>
    <m/>
    <m/>
    <m/>
    <m/>
    <m/>
    <m/>
    <m/>
    <m/>
    <m/>
    <m/>
    <m/>
    <m/>
    <m/>
    <m/>
    <m/>
    <m/>
    <n v="0"/>
    <m/>
    <m/>
    <m/>
    <m/>
    <m/>
    <m/>
    <m/>
    <m/>
    <m/>
    <n v="0"/>
    <m/>
    <m/>
    <m/>
    <m/>
    <m/>
    <m/>
    <m/>
    <m/>
    <m/>
    <n v="0"/>
    <m/>
    <m/>
    <m/>
    <m/>
    <m/>
    <m/>
    <m/>
    <m/>
    <m/>
    <m/>
    <n v="0"/>
    <e v="#VALUE!"/>
    <n v="0"/>
    <e v="#VALUE!"/>
    <m/>
    <m/>
    <m/>
    <m/>
    <m/>
    <m/>
    <m/>
    <m/>
    <m/>
    <s v=""/>
    <m/>
    <m/>
    <m/>
    <m/>
    <m/>
    <m/>
    <m/>
    <m/>
    <m/>
    <m/>
    <m/>
    <m/>
    <m/>
    <m/>
    <m/>
    <m/>
    <m/>
    <m/>
    <m/>
    <m/>
    <m/>
    <m/>
    <m/>
    <m/>
    <n v="0"/>
    <n v="0"/>
    <m/>
    <m/>
    <m/>
    <m/>
    <m/>
    <n v="0"/>
    <n v="0"/>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e v="#DIV/0!"/>
    <x v="0"/>
    <s v="Medium"/>
  </r>
  <r>
    <s v="Butte CCD"/>
    <x v="37"/>
    <s v="111"/>
    <s v="Single College District"/>
    <n v="20180"/>
    <x v="12"/>
    <n v="9795.91"/>
    <m/>
    <m/>
    <m/>
    <m/>
    <m/>
    <m/>
    <m/>
    <m/>
    <m/>
    <m/>
    <m/>
    <m/>
    <m/>
    <m/>
    <m/>
    <m/>
    <m/>
    <m/>
    <m/>
    <m/>
    <m/>
    <s v="(blank)"/>
    <m/>
    <m/>
    <m/>
    <m/>
    <m/>
    <m/>
    <m/>
    <m/>
    <m/>
    <m/>
    <m/>
    <s v="(blank)"/>
    <m/>
    <m/>
    <m/>
    <m/>
    <m/>
    <m/>
    <m/>
    <m/>
    <m/>
    <m/>
    <m/>
    <m/>
    <m/>
    <m/>
    <m/>
    <m/>
    <m/>
    <m/>
    <m/>
    <m/>
    <m/>
    <m/>
    <m/>
    <m/>
    <m/>
    <n v="0"/>
    <m/>
    <m/>
    <m/>
    <m/>
    <m/>
    <m/>
    <m/>
    <m/>
    <m/>
    <m/>
    <n v="0"/>
    <m/>
    <m/>
    <m/>
    <m/>
    <m/>
    <m/>
    <m/>
    <m/>
    <m/>
    <m/>
    <m/>
    <m/>
    <m/>
    <m/>
    <m/>
    <m/>
    <m/>
    <m/>
    <m/>
    <m/>
    <m/>
    <m/>
    <m/>
    <m/>
    <m/>
    <m/>
    <m/>
    <m/>
    <m/>
    <m/>
    <m/>
    <m/>
    <m/>
    <m/>
    <n v="0"/>
    <m/>
    <m/>
    <m/>
    <m/>
    <m/>
    <m/>
    <m/>
    <m/>
    <m/>
    <m/>
    <m/>
    <m/>
    <n v="0"/>
    <m/>
    <m/>
    <m/>
    <m/>
    <m/>
    <m/>
    <m/>
    <m/>
    <m/>
    <m/>
    <m/>
    <m/>
    <n v="0"/>
    <m/>
    <m/>
    <m/>
    <m/>
    <m/>
    <m/>
    <m/>
    <m/>
    <m/>
    <m/>
    <m/>
    <m/>
    <m/>
    <m/>
    <m/>
    <m/>
    <m/>
    <m/>
    <m/>
    <m/>
    <m/>
    <m/>
    <m/>
    <m/>
    <m/>
    <m/>
    <n v="0"/>
    <m/>
    <m/>
    <m/>
    <m/>
    <m/>
    <m/>
    <m/>
    <m/>
    <m/>
    <n v="0"/>
    <m/>
    <m/>
    <m/>
    <m/>
    <m/>
    <m/>
    <m/>
    <m/>
    <m/>
    <n v="0"/>
    <m/>
    <m/>
    <m/>
    <m/>
    <m/>
    <m/>
    <m/>
    <m/>
    <m/>
    <m/>
    <n v="0"/>
    <e v="#VALUE!"/>
    <n v="0"/>
    <e v="#VALUE!"/>
    <m/>
    <m/>
    <m/>
    <m/>
    <m/>
    <m/>
    <m/>
    <m/>
    <m/>
    <s v=""/>
    <m/>
    <m/>
    <m/>
    <m/>
    <m/>
    <m/>
    <m/>
    <m/>
    <m/>
    <m/>
    <m/>
    <m/>
    <m/>
    <m/>
    <m/>
    <m/>
    <m/>
    <m/>
    <m/>
    <m/>
    <m/>
    <m/>
    <m/>
    <m/>
    <n v="0"/>
    <n v="0"/>
    <m/>
    <m/>
    <m/>
    <m/>
    <m/>
    <n v="0"/>
    <n v="0"/>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e v="#DIV/0!"/>
    <x v="0"/>
    <s v="Small"/>
  </r>
  <r>
    <s v="Chabot-Las Positas CCD"/>
    <x v="1"/>
    <s v="482"/>
    <s v="Multi-College District"/>
    <n v="20180"/>
    <x v="12"/>
    <n v="9820.9599999999991"/>
    <n v="42276"/>
    <n v="1"/>
    <m/>
    <n v="0"/>
    <n v="1"/>
    <m/>
    <m/>
    <m/>
    <m/>
    <m/>
    <n v="500"/>
    <m/>
    <m/>
    <m/>
    <m/>
    <m/>
    <m/>
    <m/>
    <m/>
    <m/>
    <m/>
    <n v="0"/>
    <m/>
    <m/>
    <m/>
    <n v="58788"/>
    <m/>
    <m/>
    <m/>
    <m/>
    <m/>
    <n v="29160"/>
    <s v="Bond"/>
    <n v="87948"/>
    <m/>
    <m/>
    <m/>
    <m/>
    <m/>
    <m/>
    <m/>
    <m/>
    <m/>
    <m/>
    <m/>
    <m/>
    <m/>
    <m/>
    <m/>
    <m/>
    <m/>
    <n v="15893"/>
    <m/>
    <m/>
    <m/>
    <m/>
    <m/>
    <m/>
    <m/>
    <n v="15893"/>
    <m/>
    <m/>
    <m/>
    <m/>
    <m/>
    <m/>
    <m/>
    <m/>
    <m/>
    <m/>
    <n v="0"/>
    <m/>
    <m/>
    <m/>
    <m/>
    <m/>
    <m/>
    <m/>
    <m/>
    <m/>
    <m/>
    <m/>
    <m/>
    <m/>
    <m/>
    <m/>
    <m/>
    <m/>
    <m/>
    <m/>
    <m/>
    <m/>
    <m/>
    <m/>
    <m/>
    <m/>
    <m/>
    <m/>
    <m/>
    <m/>
    <m/>
    <m/>
    <m/>
    <m/>
    <m/>
    <n v="0"/>
    <m/>
    <m/>
    <m/>
    <m/>
    <n v="1500"/>
    <m/>
    <m/>
    <m/>
    <m/>
    <m/>
    <n v="12342"/>
    <s v="Bond"/>
    <n v="13842"/>
    <m/>
    <m/>
    <m/>
    <m/>
    <n v="2000"/>
    <m/>
    <m/>
    <m/>
    <m/>
    <m/>
    <n v="9125"/>
    <s v="Bond"/>
    <n v="11125"/>
    <m/>
    <m/>
    <m/>
    <m/>
    <m/>
    <m/>
    <m/>
    <m/>
    <m/>
    <m/>
    <m/>
    <n v="0.68"/>
    <n v="0.89"/>
    <m/>
    <m/>
    <m/>
    <m/>
    <m/>
    <m/>
    <m/>
    <m/>
    <m/>
    <m/>
    <m/>
    <m/>
    <m/>
    <n v="0"/>
    <m/>
    <m/>
    <m/>
    <m/>
    <m/>
    <m/>
    <m/>
    <m/>
    <m/>
    <n v="0"/>
    <m/>
    <m/>
    <m/>
    <m/>
    <m/>
    <m/>
    <m/>
    <m/>
    <m/>
    <n v="0"/>
    <m/>
    <m/>
    <m/>
    <m/>
    <m/>
    <m/>
    <m/>
    <m/>
    <m/>
    <m/>
    <n v="0"/>
    <n v="103841"/>
    <n v="0"/>
    <n v="103841"/>
    <s v="Department chair (Faculty position)"/>
    <m/>
    <s v="Ph. D."/>
    <s v="yes"/>
    <m/>
    <m/>
    <s v="Stipend"/>
    <m/>
    <n v="7698.75"/>
    <s v=""/>
    <n v="796"/>
    <n v="3831"/>
    <n v="5268"/>
    <n v="38"/>
    <m/>
    <n v="60960"/>
    <n v="12"/>
    <n v="93"/>
    <n v="191"/>
    <m/>
    <m/>
    <m/>
    <m/>
    <m/>
    <m/>
    <m/>
    <s v="No"/>
    <m/>
    <n v="5"/>
    <n v="2"/>
    <n v="5"/>
    <m/>
    <n v="1"/>
    <m/>
    <n v="5"/>
    <n v="1"/>
    <n v="7"/>
    <n v="5.65"/>
    <n v="5.32"/>
    <n v="3"/>
    <m/>
    <n v="10.97"/>
    <n v="5.65"/>
    <m/>
    <m/>
    <m/>
    <n v="4500"/>
    <s v="Estimate"/>
    <n v="2206"/>
    <n v="3554"/>
    <n v="510"/>
    <n v="409"/>
    <n v="11"/>
    <m/>
    <n v="2995"/>
    <m/>
    <m/>
    <n v="14185"/>
    <m/>
    <m/>
    <m/>
    <n v="0"/>
    <n v="0"/>
    <m/>
    <m/>
    <m/>
    <m/>
    <m/>
    <m/>
    <m/>
    <m/>
    <m/>
    <m/>
    <m/>
    <m/>
    <m/>
    <m/>
    <m/>
    <n v="154"/>
    <m/>
    <n v="4"/>
    <m/>
    <m/>
    <m/>
    <n v="6320"/>
    <m/>
    <m/>
    <m/>
    <m/>
    <m/>
    <m/>
    <m/>
    <m/>
    <m/>
    <m/>
    <m/>
    <m/>
    <m/>
    <m/>
    <n v="12.5"/>
    <n v="12.5"/>
    <n v="12.5"/>
    <n v="12.5"/>
    <n v="6"/>
    <n v="6.5"/>
    <m/>
    <s v="7:30 a.m. - 8:00 p.m."/>
    <s v="7:30 a.m. - 8:00 p.m."/>
    <s v="7:30 a.m. - 8:00 p.m."/>
    <s v="7:30 a.m. - 8:00 p.m."/>
    <s v="8:00-2:00 p.m."/>
    <s v="8:30-3:00"/>
    <n v="0"/>
    <s v="No"/>
    <m/>
    <m/>
    <m/>
    <m/>
    <m/>
    <m/>
    <m/>
    <m/>
    <m/>
    <m/>
    <m/>
    <m/>
    <m/>
    <m/>
    <n v="6"/>
    <n v="6"/>
    <n v="6"/>
    <n v="6"/>
    <m/>
    <m/>
    <m/>
    <s v="9:30-3:30"/>
    <s v="9:30-3:30"/>
    <s v="9:30-3:30"/>
    <s v="9:30-3:30"/>
    <m/>
    <m/>
    <m/>
    <s v="No"/>
    <m/>
    <m/>
    <m/>
    <m/>
    <s v="Yes"/>
    <s v="Yes"/>
    <s v="No intersessions conducted"/>
    <s v="No"/>
    <n v="24"/>
    <n v="6.5"/>
    <m/>
    <s v="Yes"/>
    <n v="0"/>
    <n v="107634"/>
    <s v="Fall "/>
    <m/>
    <s v="No"/>
    <m/>
    <m/>
    <m/>
    <m/>
    <m/>
    <m/>
    <m/>
    <m/>
    <m/>
    <m/>
    <m/>
    <m/>
    <m/>
    <m/>
    <m/>
    <s v="Yes"/>
    <m/>
    <m/>
    <m/>
    <s v="Donations from Faculty"/>
    <m/>
    <m/>
    <m/>
    <m/>
    <m/>
    <n v="0"/>
    <m/>
    <n v="1738.2230088495573"/>
    <x v="0"/>
    <s v="Small"/>
  </r>
  <r>
    <s v="Chaffey CCD"/>
    <x v="74"/>
    <s v="921"/>
    <s v="Single College District"/>
    <n v="20180"/>
    <x v="12"/>
    <n v="16430.419999999998"/>
    <n v="22765"/>
    <n v="1"/>
    <m/>
    <n v="8"/>
    <n v="1"/>
    <m/>
    <m/>
    <m/>
    <m/>
    <m/>
    <n v="486"/>
    <m/>
    <m/>
    <m/>
    <m/>
    <m/>
    <m/>
    <m/>
    <m/>
    <m/>
    <m/>
    <n v="0"/>
    <m/>
    <m/>
    <m/>
    <m/>
    <m/>
    <m/>
    <m/>
    <m/>
    <n v="61942"/>
    <m/>
    <m/>
    <n v="61942"/>
    <m/>
    <m/>
    <m/>
    <m/>
    <m/>
    <m/>
    <m/>
    <m/>
    <m/>
    <m/>
    <m/>
    <m/>
    <m/>
    <m/>
    <m/>
    <m/>
    <m/>
    <m/>
    <m/>
    <m/>
    <m/>
    <m/>
    <n v="19230"/>
    <m/>
    <m/>
    <n v="19230"/>
    <m/>
    <m/>
    <m/>
    <m/>
    <m/>
    <m/>
    <m/>
    <m/>
    <m/>
    <m/>
    <n v="0"/>
    <m/>
    <m/>
    <m/>
    <m/>
    <m/>
    <m/>
    <m/>
    <m/>
    <m/>
    <m/>
    <m/>
    <m/>
    <m/>
    <m/>
    <m/>
    <m/>
    <m/>
    <m/>
    <m/>
    <m/>
    <m/>
    <m/>
    <m/>
    <m/>
    <m/>
    <m/>
    <m/>
    <m/>
    <m/>
    <m/>
    <m/>
    <m/>
    <m/>
    <m/>
    <n v="0"/>
    <m/>
    <m/>
    <m/>
    <m/>
    <m/>
    <m/>
    <m/>
    <m/>
    <n v="5000"/>
    <m/>
    <m/>
    <m/>
    <n v="5000"/>
    <m/>
    <m/>
    <m/>
    <m/>
    <m/>
    <m/>
    <m/>
    <m/>
    <n v="0"/>
    <m/>
    <m/>
    <m/>
    <n v="0"/>
    <m/>
    <m/>
    <m/>
    <m/>
    <m/>
    <m/>
    <m/>
    <m/>
    <m/>
    <m/>
    <m/>
    <n v="0.76"/>
    <n v="0.97"/>
    <m/>
    <m/>
    <m/>
    <m/>
    <m/>
    <m/>
    <m/>
    <m/>
    <m/>
    <m/>
    <m/>
    <m/>
    <m/>
    <n v="0"/>
    <m/>
    <m/>
    <m/>
    <m/>
    <m/>
    <m/>
    <m/>
    <m/>
    <m/>
    <n v="0"/>
    <m/>
    <m/>
    <m/>
    <m/>
    <m/>
    <m/>
    <m/>
    <m/>
    <m/>
    <n v="0"/>
    <m/>
    <m/>
    <m/>
    <m/>
    <m/>
    <m/>
    <m/>
    <m/>
    <m/>
    <m/>
    <n v="0"/>
    <n v="81172"/>
    <n v="0"/>
    <n v="81172"/>
    <s v="Dean or other administrator"/>
    <m/>
    <s v="M.A."/>
    <s v="no"/>
    <m/>
    <m/>
    <s v="Stipend"/>
    <m/>
    <m/>
    <s v=""/>
    <n v="1164"/>
    <n v="1182"/>
    <n v="189080"/>
    <n v="3"/>
    <m/>
    <n v="84747"/>
    <n v="0"/>
    <n v="0"/>
    <n v="334"/>
    <m/>
    <m/>
    <m/>
    <m/>
    <m/>
    <m/>
    <m/>
    <s v="No"/>
    <m/>
    <n v="6"/>
    <n v="9"/>
    <n v="2"/>
    <n v="3"/>
    <n v="0"/>
    <n v="3"/>
    <n v="5"/>
    <n v="3"/>
    <n v="6"/>
    <n v="7.2"/>
    <n v="8.9"/>
    <n v="3"/>
    <m/>
    <n v="16.100000000000001"/>
    <n v="7.2"/>
    <m/>
    <m/>
    <m/>
    <n v="8900"/>
    <s v="Estimate"/>
    <n v="4002"/>
    <n v="12882"/>
    <m/>
    <n v="22"/>
    <n v="7"/>
    <m/>
    <m/>
    <n v="5216"/>
    <s v="Equipment: headphones, camcorders, flash drives)."/>
    <n v="31029"/>
    <m/>
    <m/>
    <m/>
    <n v="0"/>
    <n v="0"/>
    <m/>
    <m/>
    <m/>
    <m/>
    <m/>
    <m/>
    <m/>
    <m/>
    <m/>
    <m/>
    <m/>
    <m/>
    <m/>
    <m/>
    <m/>
    <n v="643"/>
    <m/>
    <m/>
    <m/>
    <m/>
    <m/>
    <n v="14395"/>
    <m/>
    <m/>
    <m/>
    <m/>
    <m/>
    <m/>
    <n v="0"/>
    <n v="0"/>
    <n v="0"/>
    <m/>
    <m/>
    <m/>
    <m/>
    <m/>
    <n v="12.5"/>
    <n v="12.5"/>
    <n v="12.5"/>
    <n v="12.5"/>
    <n v="8"/>
    <n v="5"/>
    <m/>
    <s v="7:30 am-8:00 pm"/>
    <s v="7:30 am-8:00 pm"/>
    <s v="7:30 am-8:00 pm"/>
    <s v="7:30 am-8:00 pm"/>
    <s v="8:00 am-4:00 pm"/>
    <s v="10:00 am-3:00 pm"/>
    <m/>
    <s v="No"/>
    <m/>
    <m/>
    <m/>
    <m/>
    <m/>
    <m/>
    <m/>
    <m/>
    <m/>
    <m/>
    <m/>
    <m/>
    <m/>
    <m/>
    <n v="11"/>
    <n v="11"/>
    <n v="11"/>
    <n v="11"/>
    <n v="5"/>
    <m/>
    <m/>
    <s v="8:00 am-7:00 pm"/>
    <s v="8:00 am-7:00 pm"/>
    <s v="8:00 am-7:00 pm"/>
    <s v="8:00 am-7:00 pm"/>
    <s v="10:00 am-3:00 pm"/>
    <m/>
    <m/>
    <s v="No"/>
    <m/>
    <m/>
    <m/>
    <m/>
    <s v="Yes"/>
    <s v="Yes"/>
    <m/>
    <s v="No"/>
    <n v="49"/>
    <n v="5"/>
    <m/>
    <s v="No"/>
    <m/>
    <n v="352266"/>
    <m/>
    <m/>
    <s v="Yes"/>
    <m/>
    <m/>
    <m/>
    <m/>
    <m/>
    <m/>
    <m/>
    <m/>
    <m/>
    <m/>
    <m/>
    <m/>
    <m/>
    <m/>
    <m/>
    <s v="No"/>
    <m/>
    <m/>
    <m/>
    <m/>
    <m/>
    <m/>
    <m/>
    <m/>
    <m/>
    <n v="0"/>
    <m/>
    <n v="2282.0027777777773"/>
    <x v="2"/>
    <s v="Medium"/>
  </r>
  <r>
    <s v="State Center CCD"/>
    <x v="70"/>
    <n v="573"/>
    <s v="Multi-College District"/>
    <n v="20180"/>
    <x v="12"/>
    <n v="5126.43"/>
    <n v="8235"/>
    <n v="0"/>
    <m/>
    <n v="3"/>
    <n v="0"/>
    <m/>
    <m/>
    <m/>
    <m/>
    <m/>
    <n v="188"/>
    <m/>
    <m/>
    <m/>
    <m/>
    <m/>
    <m/>
    <m/>
    <m/>
    <m/>
    <m/>
    <n v="0"/>
    <m/>
    <m/>
    <m/>
    <m/>
    <m/>
    <m/>
    <m/>
    <m/>
    <n v="38848"/>
    <n v="11439"/>
    <s v="Title V grant"/>
    <n v="50287"/>
    <m/>
    <m/>
    <m/>
    <m/>
    <m/>
    <m/>
    <m/>
    <m/>
    <m/>
    <m/>
    <m/>
    <m/>
    <m/>
    <m/>
    <m/>
    <m/>
    <m/>
    <m/>
    <m/>
    <m/>
    <m/>
    <m/>
    <n v="1862"/>
    <m/>
    <m/>
    <n v="1862"/>
    <m/>
    <m/>
    <m/>
    <m/>
    <m/>
    <m/>
    <m/>
    <m/>
    <m/>
    <m/>
    <n v="0"/>
    <m/>
    <m/>
    <m/>
    <m/>
    <m/>
    <m/>
    <m/>
    <m/>
    <m/>
    <m/>
    <m/>
    <m/>
    <m/>
    <m/>
    <m/>
    <m/>
    <m/>
    <m/>
    <m/>
    <m/>
    <m/>
    <m/>
    <m/>
    <m/>
    <m/>
    <m/>
    <m/>
    <m/>
    <m/>
    <m/>
    <m/>
    <m/>
    <m/>
    <m/>
    <n v="0"/>
    <m/>
    <m/>
    <m/>
    <m/>
    <m/>
    <m/>
    <m/>
    <m/>
    <n v="5000"/>
    <m/>
    <n v="19261"/>
    <s v="Title V grant"/>
    <n v="24261"/>
    <m/>
    <m/>
    <m/>
    <m/>
    <m/>
    <m/>
    <m/>
    <m/>
    <n v="505"/>
    <m/>
    <m/>
    <m/>
    <n v="505"/>
    <m/>
    <m/>
    <m/>
    <m/>
    <m/>
    <m/>
    <m/>
    <m/>
    <m/>
    <m/>
    <m/>
    <n v="0.15"/>
    <n v="0.59"/>
    <m/>
    <m/>
    <m/>
    <m/>
    <m/>
    <m/>
    <m/>
    <m/>
    <m/>
    <m/>
    <m/>
    <m/>
    <m/>
    <n v="0"/>
    <m/>
    <m/>
    <m/>
    <m/>
    <m/>
    <m/>
    <m/>
    <m/>
    <m/>
    <n v="0"/>
    <m/>
    <m/>
    <m/>
    <m/>
    <m/>
    <m/>
    <m/>
    <m/>
    <m/>
    <n v="0"/>
    <m/>
    <m/>
    <m/>
    <m/>
    <m/>
    <m/>
    <m/>
    <m/>
    <m/>
    <m/>
    <n v="0"/>
    <n v="52149"/>
    <n v="0"/>
    <n v="52149"/>
    <s v="Dean or other administrator"/>
    <m/>
    <s v="M.A."/>
    <s v="no"/>
    <s v="None"/>
    <m/>
    <m/>
    <m/>
    <m/>
    <s v=""/>
    <n v="1589"/>
    <n v="918"/>
    <n v="163"/>
    <n v="24"/>
    <m/>
    <n v="16171"/>
    <n v="17"/>
    <n v="22"/>
    <n v="27"/>
    <m/>
    <m/>
    <m/>
    <m/>
    <m/>
    <m/>
    <m/>
    <s v="No"/>
    <m/>
    <n v="2"/>
    <n v="2"/>
    <n v="2"/>
    <m/>
    <n v="1"/>
    <m/>
    <n v="2"/>
    <n v="1"/>
    <n v="3"/>
    <n v="2.4750000000000001"/>
    <n v="3.3"/>
    <n v="1"/>
    <m/>
    <n v="5.7750000000000004"/>
    <n v="2.4750000000000001"/>
    <m/>
    <m/>
    <m/>
    <n v="4027"/>
    <s v="Estimate"/>
    <n v="2542"/>
    <n v="6725"/>
    <n v="835"/>
    <n v="276"/>
    <m/>
    <m/>
    <n v="829"/>
    <n v="656"/>
    <s v="Calculators &amp; headphones"/>
    <n v="15890"/>
    <m/>
    <m/>
    <m/>
    <n v="107"/>
    <n v="70"/>
    <m/>
    <m/>
    <m/>
    <m/>
    <m/>
    <m/>
    <m/>
    <m/>
    <m/>
    <m/>
    <m/>
    <m/>
    <m/>
    <m/>
    <m/>
    <m/>
    <m/>
    <m/>
    <n v="93"/>
    <m/>
    <m/>
    <n v="2584"/>
    <m/>
    <m/>
    <m/>
    <m/>
    <m/>
    <m/>
    <n v="1"/>
    <n v="2"/>
    <n v="29"/>
    <m/>
    <m/>
    <m/>
    <m/>
    <m/>
    <n v="12"/>
    <n v="12"/>
    <n v="12"/>
    <n v="12"/>
    <n v="9"/>
    <n v="4"/>
    <m/>
    <s v="8:00 am - 8:00 pm"/>
    <s v="8:00 am - 8:00 pm"/>
    <s v="8:00 am - 8:00 pm"/>
    <s v="8:00 am - 8:00 pm"/>
    <s v="8:00 am - 5:00 pm"/>
    <s v="10:00 am - 2:00 pm"/>
    <m/>
    <s v="No"/>
    <m/>
    <m/>
    <m/>
    <m/>
    <m/>
    <m/>
    <m/>
    <m/>
    <m/>
    <m/>
    <m/>
    <m/>
    <m/>
    <m/>
    <n v="9"/>
    <n v="9"/>
    <n v="9"/>
    <n v="9"/>
    <n v="4"/>
    <m/>
    <m/>
    <s v="8:00 am - 5:00 pm"/>
    <s v="8:00 am - 5:00 pm"/>
    <s v="8:00 am - 5:00 pm"/>
    <s v="8:00 am - 5:00 pm"/>
    <s v="8:00 am -12:00 pm"/>
    <m/>
    <m/>
    <s v="No"/>
    <m/>
    <m/>
    <m/>
    <m/>
    <s v="Yes"/>
    <s v="No"/>
    <m/>
    <s v="No"/>
    <n v="36"/>
    <n v="4"/>
    <m/>
    <s v="Yes"/>
    <n v="3"/>
    <n v="103675"/>
    <s v="Fall "/>
    <m/>
    <s v="No"/>
    <m/>
    <m/>
    <m/>
    <m/>
    <m/>
    <m/>
    <m/>
    <m/>
    <m/>
    <m/>
    <m/>
    <m/>
    <m/>
    <m/>
    <m/>
    <s v="Yes"/>
    <m/>
    <m/>
    <m/>
    <s v="Donations from Faculty"/>
    <m/>
    <m/>
    <m/>
    <s v="Other"/>
    <s v="Student Equity"/>
    <m/>
    <m/>
    <n v="2071.2848484848487"/>
    <x v="1"/>
    <s v="Small"/>
  </r>
  <r>
    <s v="Copper Mountain"/>
    <x v="2"/>
    <s v="971"/>
    <s v="Single College District"/>
    <n v="20180"/>
    <x v="12"/>
    <n v="1576.73"/>
    <n v="15000"/>
    <n v="0"/>
    <m/>
    <n v="7"/>
    <n v="0"/>
    <m/>
    <m/>
    <m/>
    <m/>
    <m/>
    <n v="303"/>
    <m/>
    <m/>
    <m/>
    <m/>
    <m/>
    <m/>
    <m/>
    <m/>
    <m/>
    <m/>
    <n v="0"/>
    <m/>
    <m/>
    <m/>
    <m/>
    <m/>
    <m/>
    <m/>
    <m/>
    <n v="11476"/>
    <m/>
    <s v="Student Equity and Instructional Support Grant"/>
    <n v="11476"/>
    <m/>
    <m/>
    <m/>
    <m/>
    <m/>
    <m/>
    <m/>
    <m/>
    <m/>
    <m/>
    <m/>
    <m/>
    <m/>
    <m/>
    <m/>
    <m/>
    <m/>
    <m/>
    <m/>
    <m/>
    <m/>
    <m/>
    <n v="5221"/>
    <m/>
    <m/>
    <n v="5221"/>
    <m/>
    <m/>
    <m/>
    <m/>
    <m/>
    <m/>
    <m/>
    <m/>
    <m/>
    <m/>
    <n v="0"/>
    <m/>
    <m/>
    <m/>
    <m/>
    <m/>
    <m/>
    <m/>
    <m/>
    <m/>
    <m/>
    <m/>
    <m/>
    <m/>
    <m/>
    <m/>
    <m/>
    <m/>
    <m/>
    <m/>
    <m/>
    <m/>
    <m/>
    <m/>
    <m/>
    <m/>
    <m/>
    <m/>
    <m/>
    <m/>
    <m/>
    <m/>
    <m/>
    <m/>
    <m/>
    <n v="0"/>
    <m/>
    <m/>
    <m/>
    <m/>
    <m/>
    <m/>
    <m/>
    <m/>
    <m/>
    <m/>
    <m/>
    <m/>
    <n v="0"/>
    <m/>
    <m/>
    <m/>
    <m/>
    <m/>
    <m/>
    <m/>
    <m/>
    <n v="1239"/>
    <m/>
    <m/>
    <m/>
    <n v="1239"/>
    <m/>
    <m/>
    <m/>
    <m/>
    <m/>
    <m/>
    <m/>
    <m/>
    <m/>
    <m/>
    <m/>
    <n v="0.56999999999999995"/>
    <n v="0.82"/>
    <m/>
    <m/>
    <m/>
    <m/>
    <m/>
    <m/>
    <m/>
    <m/>
    <m/>
    <m/>
    <m/>
    <m/>
    <m/>
    <n v="0"/>
    <m/>
    <m/>
    <m/>
    <m/>
    <m/>
    <m/>
    <m/>
    <m/>
    <m/>
    <n v="0"/>
    <m/>
    <m/>
    <m/>
    <m/>
    <m/>
    <m/>
    <m/>
    <m/>
    <m/>
    <n v="0"/>
    <m/>
    <m/>
    <m/>
    <m/>
    <m/>
    <m/>
    <m/>
    <m/>
    <m/>
    <m/>
    <n v="0"/>
    <n v="16697"/>
    <n v="0"/>
    <n v="16697"/>
    <s v="Department chair (Faculty position)"/>
    <m/>
    <s v="M.L.S."/>
    <s v="yes"/>
    <s v="None"/>
    <m/>
    <m/>
    <m/>
    <m/>
    <s v=""/>
    <n v="280"/>
    <n v="526"/>
    <n v="14443"/>
    <n v="44"/>
    <m/>
    <n v="13771"/>
    <m/>
    <n v="32"/>
    <n v="4"/>
    <m/>
    <m/>
    <m/>
    <m/>
    <m/>
    <m/>
    <m/>
    <s v="No"/>
    <m/>
    <n v="1"/>
    <n v="2"/>
    <n v="1"/>
    <m/>
    <n v="2"/>
    <m/>
    <n v="1"/>
    <n v="2"/>
    <n v="6"/>
    <n v="2.4500000000000002"/>
    <n v="2"/>
    <n v="3"/>
    <m/>
    <n v="4.45"/>
    <n v="2.4500000000000002"/>
    <m/>
    <m/>
    <m/>
    <n v="849"/>
    <s v="Actual"/>
    <n v="2349"/>
    <n v="5886"/>
    <m/>
    <n v="104"/>
    <m/>
    <m/>
    <m/>
    <m/>
    <m/>
    <n v="9188"/>
    <m/>
    <m/>
    <m/>
    <n v="0"/>
    <n v="0"/>
    <m/>
    <m/>
    <m/>
    <m/>
    <m/>
    <m/>
    <m/>
    <m/>
    <m/>
    <m/>
    <m/>
    <m/>
    <m/>
    <m/>
    <m/>
    <n v="24"/>
    <m/>
    <n v="73"/>
    <m/>
    <m/>
    <m/>
    <n v="1504"/>
    <m/>
    <m/>
    <m/>
    <m/>
    <m/>
    <m/>
    <m/>
    <m/>
    <m/>
    <m/>
    <m/>
    <m/>
    <m/>
    <m/>
    <n v="12.5"/>
    <n v="12.5"/>
    <n v="12.5"/>
    <n v="12.5"/>
    <n v="10"/>
    <n v="7.5"/>
    <m/>
    <s v="8:00 am - 8:30 pm"/>
    <s v="8:00 am - 8:30 pm"/>
    <s v="8:00 am - 8:30 pm"/>
    <s v="8:00 am - 8:30 pm"/>
    <s v="8:00 am - 6:00 pm"/>
    <s v="8:00 am - 3:30 pm"/>
    <m/>
    <s v="No"/>
    <m/>
    <m/>
    <m/>
    <m/>
    <m/>
    <m/>
    <m/>
    <m/>
    <m/>
    <m/>
    <m/>
    <m/>
    <m/>
    <m/>
    <n v="10"/>
    <n v="10"/>
    <n v="10"/>
    <n v="10"/>
    <m/>
    <m/>
    <m/>
    <s v="8:00 am - 6:00 pm"/>
    <s v="8:00 am - 6:00 pm"/>
    <s v="8:00 am - 6:00 pm"/>
    <s v="8:00 am - 6:00 pm"/>
    <m/>
    <m/>
    <m/>
    <s v="Yes"/>
    <m/>
    <m/>
    <m/>
    <m/>
    <s v="Yes"/>
    <s v="Yes"/>
    <m/>
    <n v="40"/>
    <n v="40"/>
    <n v="240"/>
    <m/>
    <s v="No"/>
    <m/>
    <n v="32689"/>
    <s v="Fall "/>
    <m/>
    <s v="No"/>
    <m/>
    <m/>
    <m/>
    <m/>
    <m/>
    <m/>
    <m/>
    <m/>
    <m/>
    <m/>
    <m/>
    <m/>
    <m/>
    <m/>
    <m/>
    <s v="Yes"/>
    <s v="General Library Book Budget"/>
    <m/>
    <m/>
    <s v="Donations from Faculty"/>
    <m/>
    <s v="Donations from Bookstore"/>
    <m/>
    <s v="Other"/>
    <s v="Student Equity, Instructional Support Grant"/>
    <n v="14205"/>
    <m/>
    <n v="643.56326530612239"/>
    <x v="1"/>
    <s v="Small"/>
  </r>
  <r>
    <s v="San Bernardino CCD"/>
    <x v="77"/>
    <s v="981"/>
    <s v="Multi-College District"/>
    <n v="20180"/>
    <x v="12"/>
    <n v="4628.05"/>
    <n v="20000"/>
    <n v="1"/>
    <m/>
    <n v="12"/>
    <n v="0"/>
    <m/>
    <m/>
    <m/>
    <m/>
    <m/>
    <n v="221"/>
    <m/>
    <m/>
    <m/>
    <m/>
    <m/>
    <m/>
    <m/>
    <m/>
    <m/>
    <m/>
    <n v="0"/>
    <m/>
    <m/>
    <m/>
    <m/>
    <m/>
    <m/>
    <m/>
    <m/>
    <n v="20000"/>
    <m/>
    <m/>
    <n v="20000"/>
    <m/>
    <m/>
    <m/>
    <m/>
    <m/>
    <m/>
    <m/>
    <m/>
    <m/>
    <m/>
    <m/>
    <m/>
    <m/>
    <m/>
    <m/>
    <m/>
    <m/>
    <m/>
    <m/>
    <m/>
    <m/>
    <m/>
    <n v="14183"/>
    <m/>
    <m/>
    <n v="14183"/>
    <m/>
    <m/>
    <m/>
    <m/>
    <m/>
    <m/>
    <m/>
    <m/>
    <m/>
    <m/>
    <n v="0"/>
    <m/>
    <m/>
    <m/>
    <m/>
    <m/>
    <m/>
    <m/>
    <m/>
    <m/>
    <m/>
    <m/>
    <m/>
    <m/>
    <m/>
    <m/>
    <m/>
    <m/>
    <m/>
    <m/>
    <m/>
    <m/>
    <m/>
    <m/>
    <m/>
    <m/>
    <m/>
    <m/>
    <m/>
    <m/>
    <m/>
    <m/>
    <m/>
    <m/>
    <m/>
    <n v="0"/>
    <m/>
    <m/>
    <m/>
    <m/>
    <m/>
    <m/>
    <m/>
    <m/>
    <m/>
    <m/>
    <m/>
    <m/>
    <n v="0"/>
    <m/>
    <m/>
    <m/>
    <m/>
    <m/>
    <m/>
    <m/>
    <m/>
    <m/>
    <m/>
    <m/>
    <m/>
    <n v="0"/>
    <m/>
    <m/>
    <m/>
    <m/>
    <m/>
    <m/>
    <m/>
    <m/>
    <m/>
    <m/>
    <m/>
    <n v="0.76"/>
    <n v="0.95"/>
    <m/>
    <m/>
    <m/>
    <m/>
    <m/>
    <m/>
    <m/>
    <m/>
    <m/>
    <m/>
    <m/>
    <m/>
    <m/>
    <n v="0"/>
    <m/>
    <m/>
    <m/>
    <m/>
    <m/>
    <m/>
    <m/>
    <m/>
    <m/>
    <n v="0"/>
    <m/>
    <m/>
    <m/>
    <m/>
    <m/>
    <m/>
    <m/>
    <m/>
    <m/>
    <n v="0"/>
    <m/>
    <m/>
    <m/>
    <m/>
    <m/>
    <m/>
    <m/>
    <m/>
    <m/>
    <m/>
    <n v="0"/>
    <n v="34183"/>
    <n v="0"/>
    <n v="34183"/>
    <s v="Dean or other administrator"/>
    <m/>
    <s v="Ed. D."/>
    <s v="no"/>
    <m/>
    <m/>
    <s v="Stipend"/>
    <m/>
    <m/>
    <s v=""/>
    <n v="1102"/>
    <n v="62"/>
    <n v="188667"/>
    <n v="66"/>
    <m/>
    <n v="57398"/>
    <m/>
    <m/>
    <m/>
    <m/>
    <m/>
    <m/>
    <m/>
    <m/>
    <m/>
    <m/>
    <s v="No"/>
    <m/>
    <n v="1"/>
    <n v="4"/>
    <n v="2"/>
    <n v="1"/>
    <m/>
    <m/>
    <n v="3"/>
    <n v="0"/>
    <n v="4"/>
    <n v="1.1599999999999999"/>
    <n v="2.0750000000000002"/>
    <n v="1"/>
    <m/>
    <n v="3.2350000000000003"/>
    <n v="1.1599999999999999"/>
    <m/>
    <m/>
    <m/>
    <n v="4458"/>
    <s v="Actual"/>
    <n v="3129"/>
    <n v="8708"/>
    <n v="295"/>
    <n v="28"/>
    <n v="13"/>
    <m/>
    <m/>
    <m/>
    <m/>
    <n v="16631"/>
    <m/>
    <m/>
    <m/>
    <n v="10"/>
    <n v="11"/>
    <m/>
    <m/>
    <m/>
    <m/>
    <m/>
    <m/>
    <m/>
    <m/>
    <m/>
    <m/>
    <m/>
    <m/>
    <m/>
    <m/>
    <m/>
    <n v="110"/>
    <m/>
    <m/>
    <m/>
    <m/>
    <m/>
    <n v="2200"/>
    <m/>
    <m/>
    <m/>
    <m/>
    <m/>
    <m/>
    <n v="3"/>
    <n v="1"/>
    <n v="14"/>
    <m/>
    <m/>
    <m/>
    <m/>
    <m/>
    <n v="14"/>
    <n v="14"/>
    <n v="14"/>
    <n v="14"/>
    <n v="7"/>
    <m/>
    <m/>
    <s v="7:00 am- 9:00pm"/>
    <s v="7:00 am- 9:00pm"/>
    <s v="7:00 am- 9:00pm"/>
    <s v="7:00 am- 9:00pm"/>
    <s v="7:00am- 2:00pm"/>
    <m/>
    <m/>
    <s v="No"/>
    <m/>
    <m/>
    <m/>
    <m/>
    <m/>
    <m/>
    <m/>
    <m/>
    <m/>
    <m/>
    <m/>
    <m/>
    <m/>
    <m/>
    <n v="10"/>
    <n v="10"/>
    <n v="10"/>
    <n v="10"/>
    <m/>
    <m/>
    <m/>
    <s v="8:00 am- 6:00 pm"/>
    <s v="8:00 am- 6:00 pm"/>
    <s v="8:00 am- 6:00 pm"/>
    <s v="8:00 am- 6:00 pm"/>
    <m/>
    <m/>
    <m/>
    <s v="Yes"/>
    <m/>
    <m/>
    <m/>
    <m/>
    <s v="Yes"/>
    <s v="No"/>
    <s v="No intersessions conducted"/>
    <s v="No intersessions conducted"/>
    <n v="40"/>
    <n v="0"/>
    <n v="0"/>
    <s v="No"/>
    <m/>
    <n v="138531"/>
    <s v="Fall "/>
    <m/>
    <s v="No"/>
    <m/>
    <m/>
    <m/>
    <m/>
    <m/>
    <m/>
    <m/>
    <m/>
    <m/>
    <m/>
    <m/>
    <m/>
    <m/>
    <m/>
    <m/>
    <s v="Yes"/>
    <m/>
    <m/>
    <m/>
    <s v="Donations from Faculty"/>
    <m/>
    <m/>
    <m/>
    <m/>
    <m/>
    <m/>
    <m/>
    <n v="3989.6982758620693"/>
    <x v="1"/>
    <s v="Small"/>
  </r>
  <r>
    <s v="Grossmont CCD"/>
    <x v="46"/>
    <s v="021"/>
    <s v="Multi-College District"/>
    <n v="20180"/>
    <x v="12"/>
    <n v="5267.89"/>
    <n v="33722"/>
    <n v="1"/>
    <m/>
    <n v="7"/>
    <n v="1"/>
    <m/>
    <m/>
    <m/>
    <m/>
    <m/>
    <n v="507"/>
    <m/>
    <m/>
    <m/>
    <m/>
    <m/>
    <m/>
    <m/>
    <m/>
    <m/>
    <m/>
    <n v="0"/>
    <m/>
    <m/>
    <m/>
    <n v="67706"/>
    <m/>
    <m/>
    <m/>
    <m/>
    <m/>
    <m/>
    <m/>
    <n v="67706"/>
    <m/>
    <m/>
    <m/>
    <m/>
    <m/>
    <m/>
    <m/>
    <m/>
    <m/>
    <m/>
    <m/>
    <m/>
    <m/>
    <m/>
    <m/>
    <m/>
    <m/>
    <n v="28000"/>
    <m/>
    <m/>
    <m/>
    <m/>
    <m/>
    <m/>
    <m/>
    <n v="28000"/>
    <m/>
    <m/>
    <m/>
    <m/>
    <m/>
    <m/>
    <m/>
    <m/>
    <m/>
    <m/>
    <n v="0"/>
    <m/>
    <m/>
    <m/>
    <m/>
    <m/>
    <m/>
    <m/>
    <m/>
    <m/>
    <m/>
    <m/>
    <m/>
    <m/>
    <m/>
    <m/>
    <m/>
    <m/>
    <m/>
    <m/>
    <m/>
    <m/>
    <m/>
    <m/>
    <m/>
    <m/>
    <m/>
    <m/>
    <m/>
    <m/>
    <m/>
    <m/>
    <m/>
    <m/>
    <m/>
    <n v="0"/>
    <m/>
    <m/>
    <m/>
    <m/>
    <n v="2000"/>
    <m/>
    <m/>
    <m/>
    <m/>
    <m/>
    <m/>
    <m/>
    <n v="2000"/>
    <m/>
    <m/>
    <m/>
    <m/>
    <m/>
    <m/>
    <m/>
    <m/>
    <m/>
    <m/>
    <m/>
    <m/>
    <n v="0"/>
    <m/>
    <m/>
    <m/>
    <m/>
    <m/>
    <m/>
    <m/>
    <m/>
    <m/>
    <m/>
    <m/>
    <n v="0.26"/>
    <n v="0.65"/>
    <m/>
    <m/>
    <m/>
    <m/>
    <m/>
    <m/>
    <m/>
    <m/>
    <m/>
    <m/>
    <m/>
    <m/>
    <m/>
    <n v="0"/>
    <m/>
    <m/>
    <m/>
    <m/>
    <m/>
    <m/>
    <m/>
    <m/>
    <m/>
    <n v="0"/>
    <m/>
    <m/>
    <m/>
    <m/>
    <m/>
    <m/>
    <m/>
    <m/>
    <m/>
    <n v="0"/>
    <m/>
    <m/>
    <m/>
    <m/>
    <m/>
    <m/>
    <m/>
    <m/>
    <m/>
    <m/>
    <n v="0"/>
    <n v="95706"/>
    <n v="0"/>
    <n v="95706"/>
    <s v="Dean or other administrator"/>
    <m/>
    <s v="M.A."/>
    <s v="no"/>
    <m/>
    <s v="Release time"/>
    <m/>
    <s v=".27 per semester"/>
    <m/>
    <s v=""/>
    <n v="13"/>
    <n v="968"/>
    <n v="78587"/>
    <n v="12"/>
    <m/>
    <n v="33400"/>
    <n v="0"/>
    <n v="0"/>
    <n v="9422"/>
    <m/>
    <m/>
    <m/>
    <m/>
    <m/>
    <m/>
    <m/>
    <s v="No"/>
    <m/>
    <n v="2"/>
    <n v="2"/>
    <n v="4"/>
    <n v="0"/>
    <n v="0"/>
    <n v="0"/>
    <n v="4"/>
    <n v="0"/>
    <n v="5"/>
    <n v="4"/>
    <n v="2.75"/>
    <n v="2"/>
    <m/>
    <n v="6.75"/>
    <n v="4"/>
    <m/>
    <m/>
    <m/>
    <n v="445"/>
    <s v="Actual"/>
    <n v="296"/>
    <n v="1634"/>
    <m/>
    <n v="85"/>
    <n v="4"/>
    <m/>
    <n v="35"/>
    <n v="385"/>
    <s v="Calculators"/>
    <n v="2884"/>
    <m/>
    <m/>
    <m/>
    <n v="164"/>
    <n v="86"/>
    <m/>
    <m/>
    <m/>
    <m/>
    <m/>
    <m/>
    <m/>
    <m/>
    <m/>
    <m/>
    <m/>
    <m/>
    <m/>
    <m/>
    <m/>
    <n v="37"/>
    <n v="0"/>
    <n v="0"/>
    <n v="0"/>
    <m/>
    <m/>
    <n v="1265"/>
    <m/>
    <m/>
    <m/>
    <m/>
    <m/>
    <m/>
    <n v="0"/>
    <n v="0"/>
    <n v="0"/>
    <m/>
    <m/>
    <m/>
    <m/>
    <m/>
    <n v="10.5"/>
    <n v="10.5"/>
    <n v="10.5"/>
    <n v="10.5"/>
    <n v="0"/>
    <n v="0"/>
    <n v="0"/>
    <s v="9:00am - 7:30pm"/>
    <s v="9:00am - 7:30pm"/>
    <s v="9:00am - 7:30pm"/>
    <s v="9:00am - 7:30pm"/>
    <s v="Closed"/>
    <s v="Closed"/>
    <s v="Closed"/>
    <s v="Yes"/>
    <n v="5"/>
    <n v="5"/>
    <n v="5"/>
    <n v="5"/>
    <n v="0"/>
    <n v="0"/>
    <n v="0"/>
    <s v="11:00am - 4:00pm"/>
    <s v="11:00am - 4:00pm"/>
    <s v="11:00am - 4:00pm"/>
    <s v="11:00am - 4:00pm"/>
    <s v="Closed"/>
    <s v="Closed"/>
    <s v="Closed"/>
    <n v="6"/>
    <n v="6"/>
    <n v="6"/>
    <n v="6"/>
    <n v="0"/>
    <n v="0"/>
    <n v="0"/>
    <s v="11:00am - 5:00pm"/>
    <s v="11:00am - 5:00pm"/>
    <s v="11:00am - 5:00pm"/>
    <s v="11:00am - 5:00pm"/>
    <s v="Closed"/>
    <s v="closed"/>
    <s v="closed"/>
    <s v="No"/>
    <m/>
    <m/>
    <m/>
    <m/>
    <s v="Yes"/>
    <s v="No"/>
    <n v="20"/>
    <m/>
    <n v="24"/>
    <n v="0"/>
    <n v="0"/>
    <s v="Yes"/>
    <n v="2"/>
    <m/>
    <s v="Fall "/>
    <m/>
    <s v="No"/>
    <m/>
    <m/>
    <m/>
    <m/>
    <m/>
    <m/>
    <m/>
    <m/>
    <m/>
    <m/>
    <m/>
    <m/>
    <m/>
    <m/>
    <m/>
    <s v="Yes"/>
    <m/>
    <m/>
    <s v="College Foundation"/>
    <s v="Donations from Faculty"/>
    <m/>
    <m/>
    <m/>
    <m/>
    <m/>
    <n v="1000"/>
    <m/>
    <n v="1316.9725000000001"/>
    <x v="1"/>
    <s v="Small"/>
  </r>
  <r>
    <s v="Los Angeles CCD"/>
    <x v="59"/>
    <s v="748"/>
    <s v="Multi-College District"/>
    <n v="20180"/>
    <x v="12"/>
    <n v="21616.81"/>
    <n v="57521"/>
    <n v="2"/>
    <m/>
    <n v="24"/>
    <n v="181"/>
    <m/>
    <m/>
    <m/>
    <m/>
    <m/>
    <n v="1157"/>
    <m/>
    <m/>
    <m/>
    <m/>
    <m/>
    <m/>
    <m/>
    <m/>
    <m/>
    <m/>
    <n v="0"/>
    <m/>
    <m/>
    <m/>
    <m/>
    <m/>
    <m/>
    <m/>
    <m/>
    <n v="122000"/>
    <m/>
    <s v="One time lottery fund $257,979"/>
    <n v="122000"/>
    <m/>
    <m/>
    <m/>
    <m/>
    <m/>
    <m/>
    <m/>
    <m/>
    <m/>
    <m/>
    <m/>
    <m/>
    <m/>
    <m/>
    <m/>
    <m/>
    <m/>
    <m/>
    <m/>
    <m/>
    <m/>
    <m/>
    <n v="9455"/>
    <m/>
    <m/>
    <n v="9455"/>
    <m/>
    <m/>
    <m/>
    <m/>
    <m/>
    <m/>
    <m/>
    <m/>
    <m/>
    <m/>
    <n v="0"/>
    <m/>
    <m/>
    <m/>
    <m/>
    <m/>
    <m/>
    <m/>
    <m/>
    <m/>
    <m/>
    <m/>
    <m/>
    <m/>
    <m/>
    <m/>
    <m/>
    <m/>
    <m/>
    <m/>
    <m/>
    <m/>
    <m/>
    <m/>
    <m/>
    <m/>
    <m/>
    <m/>
    <m/>
    <m/>
    <m/>
    <m/>
    <m/>
    <m/>
    <m/>
    <n v="0"/>
    <m/>
    <m/>
    <m/>
    <m/>
    <m/>
    <m/>
    <m/>
    <m/>
    <n v="6500"/>
    <m/>
    <m/>
    <m/>
    <n v="6500"/>
    <m/>
    <m/>
    <m/>
    <m/>
    <m/>
    <m/>
    <m/>
    <m/>
    <n v="10057"/>
    <m/>
    <m/>
    <m/>
    <n v="10057"/>
    <m/>
    <m/>
    <m/>
    <m/>
    <m/>
    <m/>
    <m/>
    <m/>
    <m/>
    <m/>
    <m/>
    <n v="0.6"/>
    <n v="0.85"/>
    <m/>
    <m/>
    <m/>
    <m/>
    <m/>
    <m/>
    <m/>
    <m/>
    <m/>
    <m/>
    <m/>
    <m/>
    <m/>
    <n v="0"/>
    <m/>
    <m/>
    <m/>
    <m/>
    <m/>
    <m/>
    <m/>
    <m/>
    <m/>
    <n v="0"/>
    <m/>
    <m/>
    <m/>
    <m/>
    <m/>
    <m/>
    <m/>
    <m/>
    <m/>
    <n v="0"/>
    <m/>
    <m/>
    <m/>
    <m/>
    <m/>
    <m/>
    <m/>
    <m/>
    <m/>
    <m/>
    <n v="0"/>
    <n v="131455"/>
    <n v="0"/>
    <n v="131455"/>
    <s v="Department chair (Faculty position)"/>
    <m/>
    <s v="M.L.I.S."/>
    <s v="yes"/>
    <m/>
    <s v="Release time"/>
    <m/>
    <n v="0.7"/>
    <m/>
    <s v=""/>
    <n v="90998"/>
    <n v="2303"/>
    <n v="29608"/>
    <n v="57"/>
    <m/>
    <n v="90998"/>
    <n v="53"/>
    <n v="110"/>
    <n v="2"/>
    <m/>
    <m/>
    <m/>
    <m/>
    <m/>
    <m/>
    <m/>
    <s v="No"/>
    <m/>
    <n v="10"/>
    <n v="5"/>
    <n v="8"/>
    <n v="2"/>
    <n v="0"/>
    <n v="0"/>
    <n v="10"/>
    <n v="0"/>
    <n v="6"/>
    <n v="0.13"/>
    <n v="2.97"/>
    <n v="3"/>
    <m/>
    <n v="3.1"/>
    <n v="0.13"/>
    <m/>
    <m/>
    <m/>
    <n v="7701"/>
    <s v="Actual"/>
    <n v="947"/>
    <n v="23204"/>
    <n v="8847"/>
    <n v="263"/>
    <m/>
    <m/>
    <m/>
    <m/>
    <m/>
    <n v="40962"/>
    <m/>
    <m/>
    <m/>
    <n v="169"/>
    <n v="253"/>
    <m/>
    <m/>
    <m/>
    <m/>
    <m/>
    <m/>
    <m/>
    <m/>
    <m/>
    <m/>
    <m/>
    <m/>
    <m/>
    <m/>
    <m/>
    <n v="224"/>
    <m/>
    <n v="87"/>
    <n v="62"/>
    <m/>
    <m/>
    <n v="4615"/>
    <m/>
    <m/>
    <m/>
    <m/>
    <m/>
    <m/>
    <n v="1"/>
    <n v="3"/>
    <n v="89"/>
    <m/>
    <m/>
    <m/>
    <m/>
    <m/>
    <n v="27"/>
    <n v="27"/>
    <n v="27"/>
    <n v="27"/>
    <n v="17"/>
    <n v="8"/>
    <n v="5"/>
    <s v="7:00 am - 10 pm; 8 am - 8 pm"/>
    <s v="7:00 am - 10 pm; 8 am - 8 pm"/>
    <s v="7:00 am - 10 pm; 8 am - 8 pm"/>
    <s v="7:00 am - 10 pm; 8 am - 8 pm"/>
    <s v="8 am - 5 pm; 8 am - 4 pm"/>
    <s v="9 am - 5 pm"/>
    <s v="12 noon - 5 pm"/>
    <s v="Yes"/>
    <n v="25"/>
    <n v="25"/>
    <n v="25"/>
    <n v="25"/>
    <n v="16"/>
    <n v="0"/>
    <n v="0"/>
    <s v="8 am - 9 pm ; 8 am - 8 pm"/>
    <s v="8 am - 9 pm ; 8 am - 8 pm"/>
    <s v="8 am - 9 pm ; 8 am - 8 pm"/>
    <s v="8 am - 9 pm ; 8 am - 8 pm"/>
    <s v="8 am - 4 pm ; 8 am - 4 pm"/>
    <n v="0"/>
    <n v="0"/>
    <n v="25"/>
    <n v="25"/>
    <n v="25"/>
    <n v="25"/>
    <n v="16"/>
    <n v="0"/>
    <n v="0"/>
    <s v="8 am - 9 pm ; 8 am - 8 pm"/>
    <s v="8 am - 9 pm ; 8 am - 8 pm"/>
    <s v="8 am - 9 pm ; 8 am - 8 pm"/>
    <s v="8 am - 9 pm ; 8 am - 8 pm"/>
    <s v="8 am - 4 pm ; 8 am - 4 pm"/>
    <n v="0"/>
    <n v="0"/>
    <s v="No"/>
    <m/>
    <m/>
    <m/>
    <m/>
    <s v="Yes"/>
    <s v="Yes"/>
    <n v="25"/>
    <m/>
    <n v="25"/>
    <s v="No weekend hours"/>
    <s v="No weekend hours"/>
    <s v="Yes"/>
    <n v="247"/>
    <n v="261140"/>
    <s v="Fall "/>
    <m/>
    <s v="Yes"/>
    <m/>
    <m/>
    <m/>
    <m/>
    <m/>
    <m/>
    <m/>
    <m/>
    <m/>
    <m/>
    <m/>
    <m/>
    <m/>
    <m/>
    <m/>
    <s v="Yes"/>
    <m/>
    <m/>
    <m/>
    <s v="Donations from Faculty"/>
    <m/>
    <m/>
    <m/>
    <s v="Other"/>
    <s v="Student Equity grant, One time Lottery fund"/>
    <n v="257979"/>
    <m/>
    <n v="166283.15384615384"/>
    <x v="2"/>
    <s v="Large"/>
  </r>
  <r>
    <s v="Los Rios CCD"/>
    <x v="8"/>
    <s v="234"/>
    <s v="Multi-College District"/>
    <n v="20180"/>
    <x v="12"/>
    <n v="5978.58"/>
    <n v="12177"/>
    <n v="1"/>
    <m/>
    <n v="3"/>
    <m/>
    <m/>
    <m/>
    <m/>
    <m/>
    <m/>
    <n v="424"/>
    <m/>
    <m/>
    <m/>
    <m/>
    <m/>
    <m/>
    <m/>
    <m/>
    <m/>
    <m/>
    <n v="0"/>
    <m/>
    <m/>
    <m/>
    <m/>
    <m/>
    <m/>
    <m/>
    <m/>
    <n v="38193"/>
    <m/>
    <m/>
    <n v="38193"/>
    <m/>
    <m/>
    <m/>
    <m/>
    <m/>
    <m/>
    <m/>
    <m/>
    <m/>
    <m/>
    <m/>
    <m/>
    <m/>
    <m/>
    <m/>
    <m/>
    <m/>
    <m/>
    <m/>
    <m/>
    <m/>
    <m/>
    <n v="4840"/>
    <m/>
    <m/>
    <n v="4840"/>
    <m/>
    <m/>
    <m/>
    <m/>
    <m/>
    <m/>
    <m/>
    <m/>
    <m/>
    <m/>
    <n v="0"/>
    <m/>
    <m/>
    <m/>
    <m/>
    <m/>
    <m/>
    <m/>
    <m/>
    <m/>
    <m/>
    <m/>
    <m/>
    <m/>
    <m/>
    <m/>
    <m/>
    <m/>
    <m/>
    <m/>
    <m/>
    <m/>
    <m/>
    <m/>
    <m/>
    <m/>
    <m/>
    <m/>
    <m/>
    <m/>
    <m/>
    <m/>
    <m/>
    <m/>
    <m/>
    <n v="0"/>
    <m/>
    <m/>
    <m/>
    <m/>
    <m/>
    <m/>
    <m/>
    <m/>
    <n v="10263"/>
    <m/>
    <m/>
    <m/>
    <n v="10263"/>
    <m/>
    <m/>
    <m/>
    <m/>
    <m/>
    <m/>
    <m/>
    <m/>
    <m/>
    <m/>
    <m/>
    <m/>
    <n v="0"/>
    <m/>
    <m/>
    <m/>
    <m/>
    <m/>
    <m/>
    <m/>
    <m/>
    <m/>
    <m/>
    <m/>
    <n v="0.19"/>
    <n v="0.85"/>
    <m/>
    <m/>
    <m/>
    <m/>
    <m/>
    <m/>
    <m/>
    <m/>
    <m/>
    <m/>
    <m/>
    <m/>
    <m/>
    <n v="0"/>
    <m/>
    <m/>
    <m/>
    <m/>
    <m/>
    <m/>
    <m/>
    <m/>
    <m/>
    <n v="0"/>
    <m/>
    <m/>
    <m/>
    <m/>
    <m/>
    <m/>
    <m/>
    <m/>
    <m/>
    <n v="0"/>
    <m/>
    <m/>
    <m/>
    <m/>
    <m/>
    <m/>
    <m/>
    <m/>
    <m/>
    <m/>
    <n v="0"/>
    <n v="43033"/>
    <n v="0"/>
    <n v="43033"/>
    <s v="Dean or other administrator"/>
    <m/>
    <s v="don't know"/>
    <s v="no"/>
    <m/>
    <m/>
    <s v="Stipend"/>
    <m/>
    <n v="1873"/>
    <s v=""/>
    <n v="923"/>
    <n v="750"/>
    <n v="18751"/>
    <n v="46"/>
    <m/>
    <n v="24945"/>
    <n v="0"/>
    <n v="10"/>
    <n v="368"/>
    <m/>
    <m/>
    <m/>
    <m/>
    <m/>
    <m/>
    <m/>
    <s v="No"/>
    <m/>
    <n v="5"/>
    <n v="3"/>
    <n v="3"/>
    <m/>
    <m/>
    <m/>
    <n v="3"/>
    <n v="0"/>
    <n v="3"/>
    <n v="3"/>
    <n v="5.6"/>
    <m/>
    <m/>
    <n v="8.6"/>
    <n v="3"/>
    <m/>
    <m/>
    <m/>
    <n v="2589"/>
    <s v="Actual"/>
    <n v="3256"/>
    <n v="3287"/>
    <n v="676"/>
    <n v="76"/>
    <m/>
    <m/>
    <m/>
    <m/>
    <m/>
    <n v="9884"/>
    <m/>
    <m/>
    <m/>
    <n v="557"/>
    <n v="522"/>
    <m/>
    <m/>
    <m/>
    <m/>
    <m/>
    <m/>
    <m/>
    <m/>
    <m/>
    <m/>
    <m/>
    <m/>
    <m/>
    <m/>
    <m/>
    <m/>
    <m/>
    <n v="137"/>
    <m/>
    <m/>
    <m/>
    <n v="3856"/>
    <m/>
    <m/>
    <m/>
    <m/>
    <m/>
    <m/>
    <n v="1"/>
    <n v="3"/>
    <n v="55"/>
    <m/>
    <m/>
    <m/>
    <m/>
    <m/>
    <n v="12"/>
    <n v="12"/>
    <n v="12"/>
    <n v="12"/>
    <n v="9"/>
    <n v="0"/>
    <n v="0"/>
    <s v="8:00 am - 8:00 pm"/>
    <s v="8:00 am - 8:00 pm"/>
    <s v="8:00 am - 8:00 pm"/>
    <s v="8:00 am - 8:00 pm"/>
    <s v="8:00 am - 5:00 pm"/>
    <s v="n/a"/>
    <s v="n/a"/>
    <s v="No"/>
    <m/>
    <m/>
    <m/>
    <m/>
    <m/>
    <m/>
    <m/>
    <m/>
    <m/>
    <m/>
    <m/>
    <m/>
    <m/>
    <m/>
    <n v="10"/>
    <n v="10"/>
    <n v="10"/>
    <n v="10"/>
    <n v="0"/>
    <n v="0"/>
    <n v="0"/>
    <s v="8:00 am - 6:00 pm"/>
    <s v="8:00 am - 6:00 pm"/>
    <s v="8:00 am - 6:00 pm"/>
    <s v="8:00 am - 6:00 pm"/>
    <s v="n/a"/>
    <s v="N/A"/>
    <s v="N/A"/>
    <s v="No"/>
    <m/>
    <m/>
    <m/>
    <m/>
    <s v="No"/>
    <s v="Yes"/>
    <m/>
    <s v="No"/>
    <n v="32"/>
    <n v="0"/>
    <n v="0"/>
    <s v="No"/>
    <m/>
    <n v="23911"/>
    <s v="Spring"/>
    <m/>
    <s v="No"/>
    <m/>
    <m/>
    <m/>
    <m/>
    <m/>
    <m/>
    <m/>
    <m/>
    <m/>
    <m/>
    <m/>
    <m/>
    <m/>
    <m/>
    <m/>
    <s v="Yes"/>
    <m/>
    <m/>
    <m/>
    <s v="Donations from Faculty"/>
    <m/>
    <m/>
    <m/>
    <m/>
    <m/>
    <n v="0"/>
    <m/>
    <n v="1992.86"/>
    <x v="1"/>
    <s v="Small"/>
  </r>
  <r>
    <s v="State Center CCD"/>
    <x v="10"/>
    <s v="571"/>
    <s v="Multi-College District"/>
    <n v="20180"/>
    <x v="12"/>
    <n v="17986.78"/>
    <n v="30000"/>
    <n v="1"/>
    <m/>
    <n v="140"/>
    <n v="1"/>
    <m/>
    <m/>
    <m/>
    <m/>
    <m/>
    <n v="687"/>
    <m/>
    <m/>
    <m/>
    <m/>
    <m/>
    <m/>
    <m/>
    <m/>
    <m/>
    <m/>
    <n v="0"/>
    <m/>
    <m/>
    <m/>
    <m/>
    <m/>
    <m/>
    <m/>
    <m/>
    <n v="41502"/>
    <n v="8468"/>
    <s v="Student Equity Funds for Reserve Textbooks"/>
    <n v="49970"/>
    <m/>
    <m/>
    <m/>
    <m/>
    <m/>
    <m/>
    <m/>
    <m/>
    <m/>
    <m/>
    <m/>
    <m/>
    <m/>
    <m/>
    <m/>
    <m/>
    <m/>
    <m/>
    <m/>
    <m/>
    <m/>
    <m/>
    <n v="29902"/>
    <m/>
    <m/>
    <n v="29902"/>
    <m/>
    <m/>
    <m/>
    <m/>
    <m/>
    <m/>
    <m/>
    <m/>
    <m/>
    <m/>
    <n v="0"/>
    <m/>
    <m/>
    <m/>
    <m/>
    <m/>
    <m/>
    <m/>
    <m/>
    <m/>
    <m/>
    <m/>
    <m/>
    <m/>
    <m/>
    <m/>
    <m/>
    <m/>
    <m/>
    <m/>
    <m/>
    <m/>
    <m/>
    <m/>
    <m/>
    <m/>
    <m/>
    <m/>
    <m/>
    <m/>
    <m/>
    <m/>
    <m/>
    <m/>
    <m/>
    <n v="0"/>
    <m/>
    <m/>
    <m/>
    <m/>
    <m/>
    <m/>
    <m/>
    <m/>
    <n v="52538"/>
    <m/>
    <m/>
    <m/>
    <n v="52538"/>
    <m/>
    <m/>
    <m/>
    <m/>
    <m/>
    <m/>
    <m/>
    <m/>
    <n v="2802"/>
    <m/>
    <m/>
    <m/>
    <n v="2802"/>
    <m/>
    <m/>
    <m/>
    <m/>
    <m/>
    <m/>
    <m/>
    <m/>
    <m/>
    <m/>
    <m/>
    <n v="0.45"/>
    <n v="0.82"/>
    <m/>
    <m/>
    <m/>
    <m/>
    <m/>
    <m/>
    <m/>
    <m/>
    <m/>
    <m/>
    <m/>
    <m/>
    <m/>
    <n v="0"/>
    <m/>
    <m/>
    <m/>
    <m/>
    <m/>
    <m/>
    <m/>
    <m/>
    <m/>
    <n v="0"/>
    <m/>
    <m/>
    <m/>
    <m/>
    <m/>
    <m/>
    <m/>
    <m/>
    <m/>
    <n v="0"/>
    <m/>
    <m/>
    <m/>
    <m/>
    <m/>
    <m/>
    <m/>
    <m/>
    <m/>
    <m/>
    <n v="0"/>
    <n v="79872"/>
    <n v="0"/>
    <n v="79872"/>
    <s v="Dean or other administrator"/>
    <m/>
    <s v="Ed. D."/>
    <s v="no"/>
    <s v="None"/>
    <m/>
    <m/>
    <m/>
    <m/>
    <s v=""/>
    <n v="1207"/>
    <n v="4027"/>
    <n v="14"/>
    <n v="121"/>
    <m/>
    <n v="75418"/>
    <n v="15"/>
    <n v="98"/>
    <n v="0"/>
    <m/>
    <m/>
    <m/>
    <m/>
    <m/>
    <m/>
    <m/>
    <s v="No"/>
    <m/>
    <n v="5"/>
    <n v="3"/>
    <n v="1"/>
    <n v="6"/>
    <n v="0"/>
    <n v="0"/>
    <n v="7"/>
    <n v="0"/>
    <n v="18"/>
    <n v="7"/>
    <n v="5.79"/>
    <n v="9"/>
    <m/>
    <n v="12.79"/>
    <n v="7"/>
    <m/>
    <m/>
    <m/>
    <n v="7288"/>
    <s v="Actual"/>
    <n v="7083"/>
    <n v="8075"/>
    <n v="6824"/>
    <n v="680"/>
    <n v="366"/>
    <m/>
    <n v="35630"/>
    <n v="0"/>
    <m/>
    <n v="65946"/>
    <m/>
    <m/>
    <m/>
    <n v="1931"/>
    <n v="345"/>
    <m/>
    <m/>
    <m/>
    <m/>
    <m/>
    <m/>
    <m/>
    <m/>
    <m/>
    <m/>
    <m/>
    <m/>
    <m/>
    <m/>
    <m/>
    <n v="0"/>
    <n v="0"/>
    <n v="119"/>
    <n v="1"/>
    <m/>
    <m/>
    <n v="2934"/>
    <m/>
    <m/>
    <m/>
    <m/>
    <m/>
    <m/>
    <n v="2"/>
    <n v="8"/>
    <n v="130"/>
    <m/>
    <m/>
    <m/>
    <m/>
    <m/>
    <n v="12"/>
    <n v="12"/>
    <n v="12"/>
    <n v="12"/>
    <n v="6.5"/>
    <n v="5"/>
    <n v="0"/>
    <s v="7:30 am - 7:30 pm"/>
    <s v="7:30 am - 7:30 pm"/>
    <s v="7:30 am - 7:30 pm"/>
    <s v="7:30 am - 7:30 pm"/>
    <s v="7:30 am - 2:00 pm"/>
    <s v="10:00 am - 3:00 pm"/>
    <s v="Closed"/>
    <s v="No"/>
    <m/>
    <m/>
    <m/>
    <m/>
    <m/>
    <m/>
    <m/>
    <m/>
    <m/>
    <m/>
    <m/>
    <m/>
    <m/>
    <m/>
    <n v="9"/>
    <n v="11"/>
    <n v="11"/>
    <n v="9"/>
    <n v="6.5"/>
    <n v="0"/>
    <n v="0"/>
    <s v="7:30 am - 4:30 pm"/>
    <s v="7:30 am - 6:30 pm"/>
    <s v="7:30 am - 6:30 pm"/>
    <s v="7:30 am - 4:30 pm"/>
    <s v="7:30 am - 2:00 pm"/>
    <s v="closed"/>
    <s v="closed"/>
    <s v="No"/>
    <m/>
    <m/>
    <m/>
    <m/>
    <s v="Yes"/>
    <s v="Yes"/>
    <s v="No winter intersession conducted"/>
    <s v="No winter intersession conducted"/>
    <n v="46.5"/>
    <n v="0"/>
    <n v="0"/>
    <s v="Yes"/>
    <n v="0"/>
    <n v="221429"/>
    <s v="Fall "/>
    <m/>
    <s v="Yes"/>
    <m/>
    <m/>
    <m/>
    <m/>
    <m/>
    <m/>
    <m/>
    <m/>
    <m/>
    <m/>
    <m/>
    <m/>
    <m/>
    <m/>
    <m/>
    <s v="Yes"/>
    <m/>
    <m/>
    <m/>
    <s v="Donations from Faculty"/>
    <m/>
    <m/>
    <m/>
    <s v="Other"/>
    <s v="Student Equity"/>
    <n v="8468"/>
    <m/>
    <n v="2569.54"/>
    <x v="2"/>
    <s v="Medium"/>
  </r>
  <r>
    <s v="Glendale CCD"/>
    <x v="4"/>
    <s v="731"/>
    <s v="Single College District"/>
    <n v="20180"/>
    <x v="12"/>
    <n v="12092.32"/>
    <n v="35351"/>
    <n v="1"/>
    <m/>
    <n v="13"/>
    <n v="1"/>
    <m/>
    <m/>
    <m/>
    <m/>
    <m/>
    <n v="486"/>
    <m/>
    <m/>
    <m/>
    <m/>
    <m/>
    <m/>
    <m/>
    <m/>
    <m/>
    <m/>
    <n v="0"/>
    <m/>
    <m/>
    <m/>
    <m/>
    <m/>
    <m/>
    <m/>
    <m/>
    <n v="71356"/>
    <m/>
    <s v="Kanopy and other media."/>
    <n v="71356"/>
    <m/>
    <m/>
    <m/>
    <m/>
    <m/>
    <m/>
    <m/>
    <m/>
    <m/>
    <m/>
    <m/>
    <m/>
    <m/>
    <m/>
    <m/>
    <m/>
    <m/>
    <m/>
    <m/>
    <m/>
    <m/>
    <m/>
    <n v="6247"/>
    <m/>
    <m/>
    <n v="6247"/>
    <m/>
    <m/>
    <m/>
    <m/>
    <m/>
    <m/>
    <m/>
    <m/>
    <m/>
    <m/>
    <n v="0"/>
    <m/>
    <m/>
    <m/>
    <m/>
    <m/>
    <m/>
    <m/>
    <m/>
    <m/>
    <m/>
    <m/>
    <m/>
    <m/>
    <m/>
    <m/>
    <m/>
    <m/>
    <m/>
    <m/>
    <m/>
    <m/>
    <m/>
    <m/>
    <m/>
    <m/>
    <m/>
    <m/>
    <m/>
    <m/>
    <m/>
    <m/>
    <m/>
    <m/>
    <m/>
    <n v="0"/>
    <m/>
    <m/>
    <m/>
    <m/>
    <m/>
    <m/>
    <m/>
    <m/>
    <m/>
    <m/>
    <m/>
    <m/>
    <n v="0"/>
    <m/>
    <m/>
    <m/>
    <m/>
    <m/>
    <m/>
    <m/>
    <m/>
    <n v="13261"/>
    <m/>
    <m/>
    <m/>
    <n v="13261"/>
    <m/>
    <m/>
    <m/>
    <m/>
    <m/>
    <m/>
    <m/>
    <m/>
    <m/>
    <m/>
    <m/>
    <n v="0.28000000000000003"/>
    <n v="0.42"/>
    <m/>
    <m/>
    <m/>
    <m/>
    <m/>
    <m/>
    <m/>
    <m/>
    <m/>
    <m/>
    <m/>
    <m/>
    <m/>
    <n v="0"/>
    <m/>
    <m/>
    <m/>
    <m/>
    <m/>
    <m/>
    <m/>
    <m/>
    <m/>
    <n v="0"/>
    <m/>
    <m/>
    <m/>
    <m/>
    <m/>
    <m/>
    <m/>
    <m/>
    <m/>
    <n v="0"/>
    <m/>
    <m/>
    <m/>
    <m/>
    <m/>
    <m/>
    <m/>
    <m/>
    <m/>
    <m/>
    <n v="0"/>
    <n v="77603"/>
    <n v="0"/>
    <n v="77603"/>
    <s v="Dean or other administrator"/>
    <m/>
    <s v="M.L.I.S."/>
    <s v="yes"/>
    <s v="None"/>
    <m/>
    <m/>
    <m/>
    <m/>
    <s v=""/>
    <n v="1491"/>
    <n v="716"/>
    <n v="71341"/>
    <n v="58"/>
    <m/>
    <n v="66329"/>
    <m/>
    <n v="52"/>
    <n v="911"/>
    <m/>
    <m/>
    <m/>
    <m/>
    <m/>
    <m/>
    <m/>
    <s v="Yes"/>
    <s v="Kanopy"/>
    <n v="6"/>
    <n v="11"/>
    <n v="3"/>
    <n v="4"/>
    <n v="2"/>
    <n v="3"/>
    <n v="7"/>
    <n v="5"/>
    <n v="5"/>
    <n v="10.5"/>
    <n v="9.17"/>
    <n v="2"/>
    <m/>
    <n v="19.670000000000002"/>
    <n v="10.5"/>
    <m/>
    <m/>
    <m/>
    <n v="5031"/>
    <s v="Actual"/>
    <n v="5289"/>
    <n v="31194"/>
    <n v="15308"/>
    <m/>
    <n v="187"/>
    <m/>
    <n v="3577"/>
    <m/>
    <m/>
    <n v="60586"/>
    <m/>
    <m/>
    <m/>
    <n v="31"/>
    <n v="1"/>
    <m/>
    <m/>
    <m/>
    <m/>
    <m/>
    <m/>
    <m/>
    <m/>
    <m/>
    <m/>
    <m/>
    <m/>
    <m/>
    <m/>
    <m/>
    <n v="18"/>
    <m/>
    <n v="290"/>
    <m/>
    <m/>
    <m/>
    <n v="4463"/>
    <m/>
    <m/>
    <m/>
    <m/>
    <m/>
    <m/>
    <n v="2"/>
    <n v="5"/>
    <n v="100"/>
    <m/>
    <m/>
    <m/>
    <m/>
    <m/>
    <n v="13"/>
    <n v="13"/>
    <n v="13"/>
    <n v="13"/>
    <n v="4"/>
    <n v="4"/>
    <s v="closed"/>
    <s v="8am-9pm"/>
    <s v="8am-9pm"/>
    <s v="8am-9pm"/>
    <s v="8am-9pm"/>
    <s v="10am-2pm"/>
    <s v="10am-2pm"/>
    <s v="Closed"/>
    <s v="Yes"/>
    <n v="12"/>
    <n v="12"/>
    <n v="12"/>
    <n v="12"/>
    <n v="4"/>
    <m/>
    <m/>
    <s v="8am-8pm"/>
    <s v="8am-8pm"/>
    <s v="8am-8pm"/>
    <s v="8am-8pm"/>
    <s v="10am-2pm"/>
    <s v="Closed"/>
    <s v="Closed"/>
    <n v="12"/>
    <n v="12"/>
    <n v="12"/>
    <n v="12"/>
    <n v="4"/>
    <m/>
    <m/>
    <s v="8am-8pm"/>
    <s v="8am-8pm"/>
    <s v="8am-8pm"/>
    <s v="8am-8pm"/>
    <s v="10am-2pm"/>
    <s v="closed"/>
    <s v="closed"/>
    <s v="No"/>
    <m/>
    <m/>
    <m/>
    <m/>
    <s v="Yes"/>
    <s v="Yes"/>
    <n v="52"/>
    <m/>
    <n v="52"/>
    <n v="4"/>
    <n v="0"/>
    <s v="No"/>
    <m/>
    <n v="457813"/>
    <s v="Fall "/>
    <m/>
    <s v="Yes"/>
    <m/>
    <m/>
    <m/>
    <m/>
    <m/>
    <m/>
    <m/>
    <m/>
    <m/>
    <m/>
    <m/>
    <m/>
    <m/>
    <m/>
    <m/>
    <s v="Yes"/>
    <m/>
    <m/>
    <m/>
    <s v="Donations from Faculty"/>
    <m/>
    <m/>
    <m/>
    <s v="Other"/>
    <s v="Lottery  Funds"/>
    <n v="11606"/>
    <m/>
    <n v="1151.6495238095238"/>
    <x v="0"/>
    <s v="Medium"/>
  </r>
  <r>
    <s v="Los Angeles CCD"/>
    <x v="53"/>
    <s v="742"/>
    <s v="Multi-College District"/>
    <n v="20180"/>
    <x v="12"/>
    <n v="6072.52"/>
    <n v="30000"/>
    <n v="1"/>
    <m/>
    <n v="9"/>
    <n v="1"/>
    <m/>
    <m/>
    <m/>
    <m/>
    <m/>
    <n v="596"/>
    <m/>
    <m/>
    <m/>
    <m/>
    <m/>
    <m/>
    <m/>
    <m/>
    <m/>
    <m/>
    <n v="0"/>
    <m/>
    <m/>
    <m/>
    <m/>
    <m/>
    <m/>
    <m/>
    <m/>
    <n v="79500"/>
    <n v="2300"/>
    <s v="Cultural Equity"/>
    <n v="81800"/>
    <m/>
    <m/>
    <m/>
    <m/>
    <m/>
    <m/>
    <m/>
    <m/>
    <m/>
    <m/>
    <m/>
    <m/>
    <m/>
    <m/>
    <m/>
    <m/>
    <m/>
    <m/>
    <m/>
    <m/>
    <m/>
    <m/>
    <n v="4336"/>
    <m/>
    <m/>
    <n v="4336"/>
    <m/>
    <m/>
    <m/>
    <m/>
    <m/>
    <m/>
    <m/>
    <m/>
    <m/>
    <m/>
    <n v="0"/>
    <m/>
    <m/>
    <m/>
    <m/>
    <m/>
    <m/>
    <m/>
    <m/>
    <m/>
    <m/>
    <m/>
    <m/>
    <m/>
    <m/>
    <m/>
    <m/>
    <m/>
    <m/>
    <m/>
    <m/>
    <m/>
    <m/>
    <m/>
    <m/>
    <m/>
    <m/>
    <m/>
    <m/>
    <m/>
    <m/>
    <m/>
    <m/>
    <m/>
    <m/>
    <n v="0"/>
    <m/>
    <m/>
    <m/>
    <m/>
    <m/>
    <m/>
    <m/>
    <m/>
    <n v="8000"/>
    <m/>
    <m/>
    <m/>
    <n v="8000"/>
    <m/>
    <m/>
    <m/>
    <m/>
    <m/>
    <m/>
    <m/>
    <m/>
    <m/>
    <m/>
    <m/>
    <m/>
    <n v="0"/>
    <m/>
    <m/>
    <m/>
    <m/>
    <m/>
    <m/>
    <m/>
    <m/>
    <m/>
    <m/>
    <m/>
    <n v="0.83"/>
    <n v="0.92"/>
    <m/>
    <m/>
    <m/>
    <m/>
    <m/>
    <m/>
    <m/>
    <m/>
    <m/>
    <m/>
    <m/>
    <m/>
    <m/>
    <n v="0"/>
    <m/>
    <m/>
    <m/>
    <m/>
    <m/>
    <m/>
    <m/>
    <m/>
    <m/>
    <n v="0"/>
    <m/>
    <m/>
    <m/>
    <m/>
    <m/>
    <m/>
    <m/>
    <m/>
    <m/>
    <n v="0"/>
    <m/>
    <m/>
    <m/>
    <m/>
    <m/>
    <m/>
    <m/>
    <m/>
    <m/>
    <m/>
    <n v="0"/>
    <n v="86136"/>
    <n v="0"/>
    <n v="86136"/>
    <s v="Department chair (Faculty position)"/>
    <m/>
    <s v="M.L.I.S."/>
    <s v="yes"/>
    <m/>
    <s v="Release time"/>
    <m/>
    <n v="0.2"/>
    <m/>
    <s v=""/>
    <n v="834"/>
    <n v="111"/>
    <n v="0"/>
    <m/>
    <m/>
    <n v="82699"/>
    <n v="0"/>
    <n v="111"/>
    <n v="0"/>
    <m/>
    <m/>
    <m/>
    <m/>
    <m/>
    <m/>
    <m/>
    <s v="Yes"/>
    <s v="Kanopy"/>
    <n v="2"/>
    <n v="1"/>
    <n v="3"/>
    <m/>
    <m/>
    <m/>
    <n v="3"/>
    <n v="0"/>
    <n v="3"/>
    <n v="1"/>
    <n v="2"/>
    <n v="1"/>
    <m/>
    <n v="3"/>
    <n v="1"/>
    <m/>
    <m/>
    <m/>
    <n v="1653"/>
    <s v="Actual"/>
    <n v="869"/>
    <n v="6886"/>
    <n v="815"/>
    <n v="0"/>
    <n v="0"/>
    <m/>
    <n v="8"/>
    <m/>
    <m/>
    <n v="10231"/>
    <m/>
    <m/>
    <m/>
    <n v="21"/>
    <n v="12"/>
    <m/>
    <m/>
    <m/>
    <m/>
    <m/>
    <m/>
    <m/>
    <m/>
    <m/>
    <m/>
    <m/>
    <m/>
    <m/>
    <m/>
    <m/>
    <n v="53"/>
    <n v="0"/>
    <n v="3"/>
    <n v="0"/>
    <m/>
    <m/>
    <n v="1165"/>
    <m/>
    <m/>
    <m/>
    <m/>
    <m/>
    <m/>
    <n v="1"/>
    <n v="3"/>
    <n v="57"/>
    <m/>
    <m/>
    <m/>
    <m/>
    <m/>
    <n v="12.5"/>
    <n v="12.5"/>
    <n v="12.5"/>
    <n v="12.5"/>
    <n v="6"/>
    <n v="4"/>
    <n v="0"/>
    <s v="8:00 am-8:30 pm"/>
    <s v="8:00 am-8:30 pm"/>
    <s v="8:00 am-8:30 pm"/>
    <s v="8:00 am-8:30 pm"/>
    <s v="8:00 am- 2:00 pm"/>
    <s v="10:00 am - 2:00 pm"/>
    <m/>
    <s v="Yes"/>
    <n v="0"/>
    <n v="7"/>
    <n v="7"/>
    <n v="7"/>
    <n v="5"/>
    <n v="0"/>
    <n v="0"/>
    <m/>
    <s v="9:00 am - 4:00 pm"/>
    <s v="9:00 am - 4:00 pm"/>
    <s v="9:00 am - 4:00 pm"/>
    <s v="9:00 am - 2:00 pm"/>
    <m/>
    <m/>
    <n v="9"/>
    <n v="9"/>
    <n v="9"/>
    <n v="9"/>
    <n v="0"/>
    <n v="0"/>
    <n v="0"/>
    <s v="8:00 am - 5:00 pm"/>
    <s v="8:00 am - 5:00 pm"/>
    <s v="8:00 am - 5:00 pm"/>
    <s v="8:00 am - 5:00 pm"/>
    <m/>
    <m/>
    <m/>
    <s v="No"/>
    <m/>
    <m/>
    <m/>
    <m/>
    <s v="Yes"/>
    <s v="Yes"/>
    <n v="7"/>
    <m/>
    <n v="9"/>
    <n v="4"/>
    <n v="0"/>
    <s v="Yes"/>
    <n v="0"/>
    <m/>
    <m/>
    <m/>
    <s v="No"/>
    <m/>
    <m/>
    <m/>
    <m/>
    <m/>
    <m/>
    <m/>
    <m/>
    <m/>
    <m/>
    <m/>
    <m/>
    <m/>
    <m/>
    <m/>
    <s v="Yes"/>
    <m/>
    <m/>
    <m/>
    <s v="Donations from Faculty"/>
    <m/>
    <m/>
    <m/>
    <m/>
    <m/>
    <n v="0"/>
    <m/>
    <n v="6072.52"/>
    <x v="1"/>
    <s v="Small"/>
  </r>
  <r>
    <s v="Los Angeles CCD"/>
    <x v="63"/>
    <s v="747"/>
    <s v="Multi-College District"/>
    <n v="20180"/>
    <x v="12"/>
    <n v="11374.35"/>
    <n v="48384"/>
    <n v="2"/>
    <m/>
    <n v="17"/>
    <n v="167"/>
    <m/>
    <m/>
    <m/>
    <m/>
    <m/>
    <n v="639"/>
    <m/>
    <m/>
    <m/>
    <m/>
    <m/>
    <m/>
    <m/>
    <m/>
    <m/>
    <m/>
    <n v="0"/>
    <m/>
    <m/>
    <n v="32000"/>
    <m/>
    <m/>
    <m/>
    <m/>
    <m/>
    <n v="18120"/>
    <m/>
    <m/>
    <n v="50120"/>
    <m/>
    <m/>
    <m/>
    <m/>
    <m/>
    <m/>
    <m/>
    <m/>
    <m/>
    <m/>
    <m/>
    <m/>
    <m/>
    <m/>
    <m/>
    <m/>
    <m/>
    <m/>
    <m/>
    <m/>
    <m/>
    <m/>
    <n v="5224"/>
    <m/>
    <m/>
    <n v="5224"/>
    <m/>
    <m/>
    <m/>
    <m/>
    <m/>
    <m/>
    <m/>
    <m/>
    <m/>
    <m/>
    <n v="0"/>
    <m/>
    <m/>
    <m/>
    <m/>
    <m/>
    <m/>
    <m/>
    <m/>
    <m/>
    <m/>
    <m/>
    <m/>
    <m/>
    <m/>
    <m/>
    <m/>
    <m/>
    <m/>
    <m/>
    <m/>
    <m/>
    <m/>
    <m/>
    <m/>
    <m/>
    <m/>
    <m/>
    <m/>
    <m/>
    <m/>
    <m/>
    <m/>
    <m/>
    <m/>
    <n v="0"/>
    <m/>
    <m/>
    <m/>
    <m/>
    <m/>
    <m/>
    <m/>
    <m/>
    <m/>
    <m/>
    <m/>
    <m/>
    <n v="0"/>
    <m/>
    <m/>
    <m/>
    <m/>
    <m/>
    <m/>
    <m/>
    <m/>
    <m/>
    <m/>
    <m/>
    <m/>
    <n v="0"/>
    <m/>
    <m/>
    <m/>
    <m/>
    <m/>
    <m/>
    <m/>
    <m/>
    <m/>
    <m/>
    <m/>
    <n v="0.8"/>
    <n v="0.94"/>
    <m/>
    <m/>
    <m/>
    <m/>
    <m/>
    <m/>
    <m/>
    <m/>
    <m/>
    <m/>
    <m/>
    <m/>
    <m/>
    <n v="0"/>
    <m/>
    <m/>
    <m/>
    <m/>
    <m/>
    <m/>
    <m/>
    <m/>
    <m/>
    <n v="0"/>
    <m/>
    <m/>
    <m/>
    <m/>
    <m/>
    <m/>
    <m/>
    <m/>
    <m/>
    <n v="0"/>
    <m/>
    <m/>
    <m/>
    <m/>
    <m/>
    <m/>
    <m/>
    <m/>
    <m/>
    <m/>
    <n v="0"/>
    <n v="55344"/>
    <n v="0"/>
    <n v="55344"/>
    <s v="Department chair (Faculty position)"/>
    <m/>
    <s v="M.L.S."/>
    <s v="yes"/>
    <m/>
    <s v="Release time"/>
    <s v="Stipend"/>
    <m/>
    <m/>
    <s v=""/>
    <n v="941"/>
    <n v="1039"/>
    <n v="1707"/>
    <n v="43"/>
    <m/>
    <n v="112087"/>
    <m/>
    <n v="2"/>
    <n v="78"/>
    <m/>
    <m/>
    <m/>
    <m/>
    <m/>
    <m/>
    <m/>
    <s v="Yes"/>
    <s v="EBSCO"/>
    <n v="4"/>
    <n v="5"/>
    <n v="4"/>
    <n v="1"/>
    <m/>
    <m/>
    <n v="5"/>
    <n v="0"/>
    <n v="1"/>
    <n v="5"/>
    <n v="5.35"/>
    <n v="0"/>
    <m/>
    <n v="10.35"/>
    <n v="5"/>
    <m/>
    <m/>
    <m/>
    <n v="7879"/>
    <s v="Actual"/>
    <n v="4780"/>
    <n v="7465"/>
    <n v="848"/>
    <n v="246"/>
    <n v="0"/>
    <m/>
    <n v="422"/>
    <m/>
    <m/>
    <n v="21640"/>
    <m/>
    <m/>
    <m/>
    <n v="103"/>
    <n v="90"/>
    <m/>
    <m/>
    <m/>
    <m/>
    <m/>
    <m/>
    <m/>
    <m/>
    <m/>
    <m/>
    <m/>
    <m/>
    <m/>
    <m/>
    <m/>
    <n v="104"/>
    <m/>
    <m/>
    <m/>
    <m/>
    <m/>
    <n v="3558"/>
    <m/>
    <m/>
    <m/>
    <m/>
    <m/>
    <m/>
    <n v="1"/>
    <n v="4"/>
    <n v="137"/>
    <m/>
    <m/>
    <m/>
    <m/>
    <m/>
    <n v="12.75"/>
    <n v="12.75"/>
    <n v="12.75"/>
    <n v="12.75"/>
    <n v="4"/>
    <n v="4"/>
    <m/>
    <s v="8:00 AM - 8:45 PM"/>
    <s v="8:00 AM - 8:45 PM"/>
    <s v="8:00 AM - 8:45 PM"/>
    <s v="8:00 AM - 8:45 PM"/>
    <s v="9:00 AM - 1:00 PM"/>
    <s v="9:00 AM - 1:00 PM"/>
    <m/>
    <s v="Yes"/>
    <n v="6"/>
    <n v="6"/>
    <n v="6"/>
    <n v="6"/>
    <m/>
    <m/>
    <m/>
    <s v="1:00 PM - 7:00 PM"/>
    <s v="1:00 PM - 7:00 PM"/>
    <s v="1:00 PM - 7:00 PM"/>
    <s v="1:00 PM - 7:00 PM"/>
    <m/>
    <m/>
    <m/>
    <n v="11"/>
    <n v="11"/>
    <n v="11"/>
    <n v="11"/>
    <m/>
    <m/>
    <m/>
    <s v="8:00 AM - 7:00 PM"/>
    <s v="8:00 AM - 7:00 PM"/>
    <s v="8:00 AM - 7:00 PM"/>
    <s v="8:00 AM - 7:00 PM"/>
    <m/>
    <m/>
    <m/>
    <s v="No"/>
    <m/>
    <m/>
    <m/>
    <m/>
    <s v="Yes"/>
    <s v="Yes"/>
    <n v="24"/>
    <m/>
    <n v="44"/>
    <m/>
    <m/>
    <s v="Yes"/>
    <n v="168"/>
    <n v="145581"/>
    <s v="Fall "/>
    <m/>
    <s v="Yes"/>
    <m/>
    <m/>
    <m/>
    <m/>
    <m/>
    <m/>
    <m/>
    <m/>
    <m/>
    <m/>
    <m/>
    <m/>
    <m/>
    <m/>
    <m/>
    <s v="Yes"/>
    <m/>
    <m/>
    <m/>
    <s v="Donations from Faculty"/>
    <m/>
    <m/>
    <m/>
    <m/>
    <m/>
    <m/>
    <m/>
    <n v="2274.87"/>
    <x v="0"/>
    <s v="Medium"/>
  </r>
  <r>
    <s v="Merced CCD"/>
    <x v="91"/>
    <s v="531"/>
    <s v="Single College District"/>
    <n v="20180"/>
    <x v="12"/>
    <n v="8839.91"/>
    <n v="52360"/>
    <n v="1"/>
    <m/>
    <n v="12"/>
    <n v="0"/>
    <m/>
    <m/>
    <m/>
    <m/>
    <m/>
    <n v="635"/>
    <m/>
    <m/>
    <m/>
    <m/>
    <m/>
    <m/>
    <m/>
    <m/>
    <m/>
    <m/>
    <n v="0"/>
    <m/>
    <m/>
    <m/>
    <n v="132833"/>
    <m/>
    <m/>
    <m/>
    <m/>
    <n v="384"/>
    <m/>
    <m/>
    <n v="133217"/>
    <m/>
    <m/>
    <m/>
    <m/>
    <m/>
    <m/>
    <m/>
    <m/>
    <m/>
    <m/>
    <m/>
    <m/>
    <m/>
    <m/>
    <m/>
    <m/>
    <m/>
    <m/>
    <m/>
    <m/>
    <m/>
    <m/>
    <n v="35865"/>
    <m/>
    <m/>
    <n v="35865"/>
    <m/>
    <m/>
    <m/>
    <m/>
    <m/>
    <m/>
    <m/>
    <m/>
    <m/>
    <m/>
    <n v="0"/>
    <m/>
    <m/>
    <m/>
    <m/>
    <m/>
    <m/>
    <m/>
    <m/>
    <m/>
    <m/>
    <m/>
    <m/>
    <m/>
    <m/>
    <m/>
    <m/>
    <m/>
    <m/>
    <m/>
    <m/>
    <m/>
    <m/>
    <m/>
    <m/>
    <m/>
    <m/>
    <m/>
    <m/>
    <m/>
    <m/>
    <m/>
    <m/>
    <m/>
    <m/>
    <n v="0"/>
    <m/>
    <m/>
    <m/>
    <m/>
    <m/>
    <m/>
    <m/>
    <m/>
    <m/>
    <m/>
    <m/>
    <m/>
    <n v="0"/>
    <m/>
    <m/>
    <m/>
    <m/>
    <m/>
    <m/>
    <m/>
    <m/>
    <n v="16856"/>
    <m/>
    <n v="2155"/>
    <s v="Student Equity Funding"/>
    <n v="19011"/>
    <m/>
    <m/>
    <m/>
    <m/>
    <m/>
    <m/>
    <m/>
    <m/>
    <m/>
    <m/>
    <m/>
    <n v="0.57999999999999996"/>
    <n v="0.76"/>
    <m/>
    <m/>
    <m/>
    <m/>
    <m/>
    <m/>
    <m/>
    <m/>
    <m/>
    <m/>
    <m/>
    <m/>
    <m/>
    <n v="0"/>
    <m/>
    <m/>
    <m/>
    <m/>
    <m/>
    <m/>
    <m/>
    <m/>
    <m/>
    <n v="0"/>
    <m/>
    <m/>
    <m/>
    <m/>
    <m/>
    <m/>
    <m/>
    <m/>
    <m/>
    <n v="0"/>
    <m/>
    <m/>
    <m/>
    <m/>
    <m/>
    <m/>
    <m/>
    <m/>
    <m/>
    <m/>
    <n v="0"/>
    <n v="169082"/>
    <n v="0"/>
    <n v="169082"/>
    <s v="Dean or other administrator"/>
    <m/>
    <s v="Ph. D."/>
    <s v="yes"/>
    <m/>
    <s v="Release time"/>
    <m/>
    <n v="0.2"/>
    <m/>
    <s v=""/>
    <n v="2604"/>
    <n v="3619"/>
    <n v="26845"/>
    <n v="135"/>
    <m/>
    <n v="85060"/>
    <n v="0"/>
    <n v="232"/>
    <n v="90"/>
    <m/>
    <m/>
    <m/>
    <m/>
    <m/>
    <m/>
    <m/>
    <s v="Yes"/>
    <s v="EBSCO"/>
    <n v="4"/>
    <n v="4"/>
    <n v="6"/>
    <n v="0"/>
    <n v="1"/>
    <n v="0"/>
    <n v="6"/>
    <n v="1"/>
    <n v="10"/>
    <m/>
    <m/>
    <m/>
    <m/>
    <n v="0"/>
    <n v="0"/>
    <m/>
    <m/>
    <m/>
    <n v="12187"/>
    <s v="Actual"/>
    <n v="40283"/>
    <n v="15612"/>
    <n v="23127"/>
    <m/>
    <n v="1843"/>
    <m/>
    <n v="57935"/>
    <n v="9317"/>
    <s v="Other: Study room circulation  AV is counted as part of the books as AV department no longer is part of the library (has been moved to IT)"/>
    <n v="160304"/>
    <m/>
    <m/>
    <m/>
    <n v="121"/>
    <n v="45"/>
    <m/>
    <m/>
    <m/>
    <m/>
    <m/>
    <m/>
    <m/>
    <m/>
    <m/>
    <m/>
    <m/>
    <m/>
    <m/>
    <m/>
    <m/>
    <n v="288"/>
    <n v="0"/>
    <n v="0"/>
    <n v="0"/>
    <m/>
    <m/>
    <n v="0"/>
    <m/>
    <m/>
    <m/>
    <m/>
    <m/>
    <m/>
    <n v="0"/>
    <n v="0"/>
    <n v="0"/>
    <m/>
    <m/>
    <m/>
    <m/>
    <m/>
    <n v="12.5"/>
    <n v="12.5"/>
    <n v="12.5"/>
    <n v="12.5"/>
    <n v="6"/>
    <m/>
    <m/>
    <s v="8:00 am - 8:30 pm"/>
    <s v="8:00 am - 8:30 pm"/>
    <s v="8:00 am - 8:30 pm"/>
    <s v="8:00 am - 8:30 pm"/>
    <s v="8:00 am - 2:00 pm"/>
    <m/>
    <m/>
    <s v="No"/>
    <m/>
    <m/>
    <m/>
    <m/>
    <m/>
    <m/>
    <m/>
    <m/>
    <m/>
    <m/>
    <m/>
    <m/>
    <m/>
    <m/>
    <n v="8"/>
    <n v="8"/>
    <n v="8"/>
    <n v="8"/>
    <m/>
    <m/>
    <m/>
    <s v="12:00 pm - 8:00 pm"/>
    <s v="12:00 pm - 8:00 pm"/>
    <s v="8:00 am - 4:00 pm"/>
    <s v="8:00 am - 4:00 pm"/>
    <m/>
    <m/>
    <m/>
    <s v="No"/>
    <m/>
    <m/>
    <m/>
    <m/>
    <s v="Yes"/>
    <s v="Yes"/>
    <m/>
    <s v="No"/>
    <m/>
    <m/>
    <m/>
    <s v="No"/>
    <m/>
    <n v="210838"/>
    <s v="Fall "/>
    <m/>
    <s v="No"/>
    <m/>
    <m/>
    <m/>
    <m/>
    <m/>
    <m/>
    <m/>
    <m/>
    <m/>
    <m/>
    <m/>
    <m/>
    <m/>
    <m/>
    <m/>
    <s v="Yes"/>
    <m/>
    <m/>
    <m/>
    <m/>
    <m/>
    <m/>
    <m/>
    <s v="Other"/>
    <s v="Student equity funding"/>
    <n v="13729"/>
    <m/>
    <e v="#DIV/0!"/>
    <x v="0"/>
    <s v="Small"/>
  </r>
  <r>
    <s v="MiraCosta CCD"/>
    <x v="93"/>
    <s v="051"/>
    <s v="Single College District"/>
    <n v="20180"/>
    <x v="12"/>
    <n v="10832.33"/>
    <n v="54000"/>
    <n v="1"/>
    <m/>
    <n v="10"/>
    <n v="0"/>
    <m/>
    <m/>
    <m/>
    <m/>
    <m/>
    <n v="721"/>
    <m/>
    <m/>
    <m/>
    <m/>
    <m/>
    <m/>
    <m/>
    <m/>
    <m/>
    <m/>
    <n v="0"/>
    <m/>
    <m/>
    <m/>
    <m/>
    <m/>
    <m/>
    <m/>
    <m/>
    <n v="34700"/>
    <m/>
    <m/>
    <n v="34700"/>
    <m/>
    <m/>
    <m/>
    <m/>
    <m/>
    <m/>
    <m/>
    <m/>
    <m/>
    <m/>
    <m/>
    <m/>
    <m/>
    <m/>
    <m/>
    <m/>
    <m/>
    <m/>
    <m/>
    <m/>
    <m/>
    <m/>
    <n v="9976"/>
    <m/>
    <m/>
    <n v="9976"/>
    <m/>
    <m/>
    <m/>
    <m/>
    <m/>
    <m/>
    <m/>
    <m/>
    <m/>
    <m/>
    <n v="0"/>
    <m/>
    <m/>
    <m/>
    <m/>
    <m/>
    <m/>
    <m/>
    <m/>
    <m/>
    <m/>
    <m/>
    <m/>
    <m/>
    <m/>
    <m/>
    <m/>
    <m/>
    <m/>
    <m/>
    <m/>
    <m/>
    <m/>
    <m/>
    <m/>
    <m/>
    <m/>
    <m/>
    <m/>
    <m/>
    <m/>
    <m/>
    <m/>
    <m/>
    <m/>
    <n v="0"/>
    <m/>
    <m/>
    <m/>
    <m/>
    <m/>
    <m/>
    <m/>
    <m/>
    <n v="85712"/>
    <m/>
    <m/>
    <m/>
    <n v="85712"/>
    <m/>
    <m/>
    <m/>
    <m/>
    <m/>
    <m/>
    <m/>
    <m/>
    <n v="12726"/>
    <m/>
    <m/>
    <m/>
    <n v="12726"/>
    <m/>
    <m/>
    <m/>
    <m/>
    <m/>
    <m/>
    <m/>
    <m/>
    <m/>
    <m/>
    <m/>
    <n v="0.46"/>
    <n v="0.8"/>
    <m/>
    <m/>
    <m/>
    <m/>
    <m/>
    <m/>
    <m/>
    <m/>
    <m/>
    <m/>
    <m/>
    <m/>
    <m/>
    <n v="0"/>
    <m/>
    <m/>
    <m/>
    <m/>
    <m/>
    <m/>
    <m/>
    <m/>
    <m/>
    <n v="0"/>
    <m/>
    <m/>
    <m/>
    <m/>
    <m/>
    <m/>
    <m/>
    <m/>
    <m/>
    <n v="0"/>
    <m/>
    <m/>
    <m/>
    <m/>
    <m/>
    <m/>
    <m/>
    <m/>
    <m/>
    <m/>
    <n v="0"/>
    <n v="44676"/>
    <n v="0"/>
    <n v="44676"/>
    <s v="Other"/>
    <s v="Library Dept. Chair &amp; Manager, Library Operations"/>
    <s v="Ed. D."/>
    <s v="no"/>
    <m/>
    <s v="Release time"/>
    <s v="Stipend"/>
    <n v="0.5"/>
    <s v="44 hours for Summer"/>
    <s v=""/>
    <n v="998"/>
    <n v="5920"/>
    <n v="77271"/>
    <n v="126"/>
    <m/>
    <n v="41484"/>
    <n v="5"/>
    <n v="505"/>
    <m/>
    <m/>
    <m/>
    <m/>
    <m/>
    <m/>
    <m/>
    <m/>
    <s v="Yes"/>
    <s v="JSTOR, Kanopy, Alexander Street Press"/>
    <n v="6"/>
    <n v="14"/>
    <n v="5"/>
    <n v="1"/>
    <n v="4"/>
    <n v="0"/>
    <n v="6"/>
    <n v="4"/>
    <n v="10"/>
    <n v="7.6"/>
    <n v="9.3699999999999992"/>
    <n v="3"/>
    <m/>
    <n v="16.97"/>
    <n v="7.6"/>
    <m/>
    <m/>
    <m/>
    <n v="7206"/>
    <s v="Actual"/>
    <n v="4700"/>
    <n v="11301"/>
    <m/>
    <n v="7212"/>
    <m/>
    <m/>
    <n v="1440"/>
    <n v="3592"/>
    <s v="Equipment such as phone chargers/cables, headphones, HDMI cables, wireless keyboards"/>
    <n v="35451"/>
    <m/>
    <m/>
    <m/>
    <n v="280"/>
    <n v="126"/>
    <m/>
    <m/>
    <m/>
    <m/>
    <m/>
    <m/>
    <m/>
    <m/>
    <m/>
    <m/>
    <m/>
    <m/>
    <m/>
    <m/>
    <m/>
    <n v="269"/>
    <n v="0"/>
    <n v="46"/>
    <n v="0"/>
    <m/>
    <m/>
    <n v="6515"/>
    <m/>
    <m/>
    <m/>
    <m/>
    <m/>
    <m/>
    <n v="2"/>
    <n v="10"/>
    <n v="247"/>
    <m/>
    <m/>
    <m/>
    <m/>
    <m/>
    <n v="13.5"/>
    <n v="13.5"/>
    <n v="13.5"/>
    <n v="13.5"/>
    <n v="7.5"/>
    <n v="7"/>
    <n v="0"/>
    <s v="7:30 am-9 pm"/>
    <s v="7:30 am-9 pm"/>
    <s v="7:30 am-9 pm"/>
    <s v="7:30 am-9 pm"/>
    <s v="7:30 am-3 pm"/>
    <s v="10 am-5 pm"/>
    <m/>
    <s v="No"/>
    <m/>
    <m/>
    <m/>
    <m/>
    <m/>
    <m/>
    <m/>
    <m/>
    <m/>
    <m/>
    <m/>
    <m/>
    <m/>
    <m/>
    <n v="10"/>
    <n v="10"/>
    <n v="10"/>
    <n v="10"/>
    <n v="6"/>
    <n v="0"/>
    <n v="0"/>
    <s v="9 am-7 pm"/>
    <s v="9 am-7 pm"/>
    <s v="9 am-7 pm"/>
    <s v="9 am-7 pm"/>
    <s v="9 am-3 pm"/>
    <m/>
    <m/>
    <s v="No"/>
    <m/>
    <m/>
    <m/>
    <m/>
    <s v="Yes"/>
    <s v="Yes"/>
    <s v="No intersessions conducted"/>
    <s v="No"/>
    <n v="46"/>
    <n v="0"/>
    <n v="0"/>
    <s v="Yes"/>
    <n v="68.5"/>
    <n v="282640"/>
    <s v="Fall "/>
    <m/>
    <s v="Yes"/>
    <m/>
    <m/>
    <m/>
    <m/>
    <m/>
    <m/>
    <m/>
    <m/>
    <m/>
    <m/>
    <m/>
    <m/>
    <m/>
    <m/>
    <m/>
    <s v="Yes"/>
    <s v="General Library Book Budget"/>
    <m/>
    <m/>
    <s v="Donations from Faculty"/>
    <m/>
    <m/>
    <m/>
    <m/>
    <m/>
    <n v="20104"/>
    <m/>
    <n v="1425.3065789473685"/>
    <x v="0"/>
    <s v="Medium"/>
  </r>
  <r>
    <s v="West Valley CCD"/>
    <x v="18"/>
    <s v="492"/>
    <s v="Multi-College District"/>
    <n v="20180"/>
    <x v="12"/>
    <n v="5278.48"/>
    <n v="23"/>
    <n v="1"/>
    <m/>
    <n v="7"/>
    <n v="1"/>
    <m/>
    <m/>
    <m/>
    <m/>
    <m/>
    <n v="550"/>
    <m/>
    <m/>
    <m/>
    <m/>
    <m/>
    <m/>
    <m/>
    <m/>
    <m/>
    <m/>
    <n v="0"/>
    <m/>
    <m/>
    <n v="3000"/>
    <m/>
    <m/>
    <m/>
    <m/>
    <m/>
    <n v="26261"/>
    <m/>
    <m/>
    <n v="29261"/>
    <m/>
    <m/>
    <m/>
    <m/>
    <m/>
    <m/>
    <m/>
    <m/>
    <m/>
    <m/>
    <m/>
    <m/>
    <m/>
    <m/>
    <m/>
    <m/>
    <m/>
    <m/>
    <m/>
    <m/>
    <m/>
    <m/>
    <n v="8337"/>
    <m/>
    <m/>
    <n v="8337"/>
    <m/>
    <m/>
    <m/>
    <m/>
    <m/>
    <m/>
    <m/>
    <m/>
    <m/>
    <m/>
    <n v="0"/>
    <m/>
    <m/>
    <m/>
    <m/>
    <m/>
    <m/>
    <m/>
    <m/>
    <m/>
    <m/>
    <m/>
    <m/>
    <m/>
    <m/>
    <m/>
    <m/>
    <m/>
    <m/>
    <m/>
    <m/>
    <m/>
    <m/>
    <m/>
    <m/>
    <m/>
    <m/>
    <m/>
    <m/>
    <m/>
    <m/>
    <m/>
    <m/>
    <m/>
    <m/>
    <n v="0"/>
    <m/>
    <m/>
    <m/>
    <m/>
    <m/>
    <m/>
    <m/>
    <m/>
    <n v="9942"/>
    <m/>
    <m/>
    <m/>
    <n v="9942"/>
    <m/>
    <m/>
    <m/>
    <n v="5688"/>
    <m/>
    <m/>
    <m/>
    <m/>
    <n v="2773"/>
    <m/>
    <m/>
    <m/>
    <n v="8461"/>
    <m/>
    <m/>
    <m/>
    <m/>
    <m/>
    <m/>
    <m/>
    <m/>
    <m/>
    <m/>
    <m/>
    <n v="0.69"/>
    <n v="0.31"/>
    <m/>
    <m/>
    <m/>
    <m/>
    <m/>
    <m/>
    <m/>
    <m/>
    <m/>
    <m/>
    <m/>
    <m/>
    <m/>
    <n v="0"/>
    <m/>
    <m/>
    <m/>
    <m/>
    <m/>
    <m/>
    <m/>
    <m/>
    <m/>
    <n v="0"/>
    <m/>
    <m/>
    <m/>
    <m/>
    <m/>
    <m/>
    <m/>
    <m/>
    <m/>
    <n v="0"/>
    <m/>
    <m/>
    <m/>
    <m/>
    <m/>
    <m/>
    <m/>
    <m/>
    <m/>
    <m/>
    <n v="0"/>
    <n v="37598"/>
    <n v="0"/>
    <n v="37598"/>
    <s v="Dean or other administrator"/>
    <m/>
    <s v="M.A."/>
    <s v="no"/>
    <m/>
    <s v="Release time"/>
    <m/>
    <n v="0.2"/>
    <m/>
    <s v=""/>
    <n v="829"/>
    <n v="1987"/>
    <n v="11734"/>
    <n v="54"/>
    <m/>
    <n v="56368"/>
    <n v="0"/>
    <n v="59"/>
    <n v="5007"/>
    <m/>
    <m/>
    <m/>
    <m/>
    <m/>
    <m/>
    <m/>
    <s v="No"/>
    <m/>
    <n v="4"/>
    <n v="1"/>
    <n v="4"/>
    <n v="0"/>
    <n v="1"/>
    <n v="0"/>
    <n v="4"/>
    <n v="1"/>
    <n v="5"/>
    <n v="4.1333000000000002"/>
    <n v="5.44"/>
    <n v="1"/>
    <m/>
    <n v="9.5732999999999997"/>
    <n v="4.1333000000000002"/>
    <m/>
    <m/>
    <m/>
    <n v="4200"/>
    <s v="Estimate"/>
    <n v="4418"/>
    <n v="3325"/>
    <n v="7310"/>
    <n v="183"/>
    <n v="0"/>
    <m/>
    <n v="0"/>
    <n v="4080"/>
    <s v="small technology such as phone chargers, calculators, wireless mice, etc."/>
    <n v="23516"/>
    <m/>
    <m/>
    <m/>
    <n v="1796"/>
    <n v="1090"/>
    <m/>
    <m/>
    <m/>
    <m/>
    <m/>
    <m/>
    <m/>
    <m/>
    <m/>
    <m/>
    <m/>
    <m/>
    <m/>
    <m/>
    <m/>
    <n v="83"/>
    <n v="0"/>
    <n v="0"/>
    <n v="3"/>
    <m/>
    <m/>
    <n v="2789"/>
    <m/>
    <m/>
    <m/>
    <m/>
    <m/>
    <m/>
    <n v="2"/>
    <n v="17"/>
    <n v="331"/>
    <m/>
    <m/>
    <m/>
    <m/>
    <m/>
    <n v="11.5"/>
    <n v="11.5"/>
    <n v="11.5"/>
    <n v="11.5"/>
    <n v="5"/>
    <n v="4"/>
    <n v="0"/>
    <s v="8:30AM-8:00PM"/>
    <s v="8:30AM-8:00PM"/>
    <s v="8:30AM-8:00PM"/>
    <s v="8:30AM-8:00PM"/>
    <s v="10:30AM-3:30PM"/>
    <s v="10:00AM-2:00PM"/>
    <n v="0"/>
    <s v="Yes"/>
    <n v="4"/>
    <n v="4"/>
    <n v="4"/>
    <n v="4"/>
    <n v="0"/>
    <n v="0"/>
    <n v="0"/>
    <s v="12:00AM-4:00PM"/>
    <s v="12:00AM-4:00PM"/>
    <s v="12:00AM-4:00PM"/>
    <s v="12:00AM-4:00PM"/>
    <n v="0"/>
    <n v="0"/>
    <n v="0"/>
    <n v="8"/>
    <n v="8"/>
    <n v="8"/>
    <n v="8"/>
    <n v="0"/>
    <n v="0"/>
    <n v="0"/>
    <s v="10:30AM-6:30PM"/>
    <s v="10:30AM-6:30PM"/>
    <s v="10:30AM-6:30PM"/>
    <s v="10:30AM-6:30PM"/>
    <n v="0"/>
    <n v="0"/>
    <n v="0"/>
    <s v="No"/>
    <m/>
    <m/>
    <m/>
    <m/>
    <s v="Yes"/>
    <s v="No"/>
    <n v="16"/>
    <m/>
    <n v="32"/>
    <n v="0"/>
    <n v="0"/>
    <s v="No"/>
    <m/>
    <n v="144298"/>
    <s v="Fall "/>
    <m/>
    <s v="No"/>
    <m/>
    <m/>
    <m/>
    <m/>
    <m/>
    <m/>
    <m/>
    <m/>
    <m/>
    <m/>
    <m/>
    <m/>
    <m/>
    <m/>
    <m/>
    <s v="Yes"/>
    <m/>
    <s v="Student Government"/>
    <m/>
    <m/>
    <m/>
    <m/>
    <m/>
    <s v="Other"/>
    <s v="District Grant"/>
    <n v="5000"/>
    <s v="Grant Outside of College"/>
    <n v="1277.061911789611"/>
    <x v="1"/>
    <s v="Small"/>
  </r>
  <r>
    <s v="Riverside CCD"/>
    <x v="94"/>
    <n v="962"/>
    <s v="Multi-College District"/>
    <n v="20180"/>
    <x v="12"/>
    <n v="6829.37"/>
    <n v="15901"/>
    <n v="0"/>
    <m/>
    <n v="6"/>
    <n v="0"/>
    <m/>
    <m/>
    <m/>
    <m/>
    <m/>
    <n v="176"/>
    <m/>
    <m/>
    <m/>
    <m/>
    <m/>
    <m/>
    <m/>
    <m/>
    <m/>
    <m/>
    <n v="0"/>
    <m/>
    <m/>
    <m/>
    <m/>
    <m/>
    <m/>
    <m/>
    <m/>
    <n v="1177"/>
    <n v="18099"/>
    <s v="Print Vend account profits"/>
    <n v="19276"/>
    <m/>
    <m/>
    <m/>
    <m/>
    <m/>
    <m/>
    <m/>
    <m/>
    <m/>
    <m/>
    <m/>
    <m/>
    <m/>
    <n v="35303"/>
    <m/>
    <m/>
    <m/>
    <m/>
    <m/>
    <m/>
    <n v="6303"/>
    <m/>
    <n v="23796"/>
    <m/>
    <m/>
    <n v="65402"/>
    <m/>
    <m/>
    <m/>
    <m/>
    <m/>
    <m/>
    <m/>
    <m/>
    <m/>
    <m/>
    <n v="0"/>
    <m/>
    <m/>
    <m/>
    <m/>
    <m/>
    <m/>
    <m/>
    <m/>
    <m/>
    <m/>
    <m/>
    <m/>
    <m/>
    <m/>
    <m/>
    <m/>
    <m/>
    <m/>
    <m/>
    <m/>
    <m/>
    <m/>
    <m/>
    <m/>
    <m/>
    <m/>
    <m/>
    <m/>
    <m/>
    <m/>
    <m/>
    <m/>
    <m/>
    <m/>
    <n v="0"/>
    <m/>
    <m/>
    <m/>
    <m/>
    <m/>
    <m/>
    <n v="500"/>
    <m/>
    <m/>
    <m/>
    <m/>
    <m/>
    <n v="500"/>
    <m/>
    <m/>
    <m/>
    <m/>
    <m/>
    <m/>
    <m/>
    <m/>
    <m/>
    <m/>
    <m/>
    <m/>
    <n v="0"/>
    <m/>
    <m/>
    <m/>
    <m/>
    <m/>
    <m/>
    <m/>
    <m/>
    <m/>
    <m/>
    <m/>
    <n v="0.61"/>
    <n v="0.9"/>
    <m/>
    <m/>
    <m/>
    <m/>
    <m/>
    <m/>
    <m/>
    <m/>
    <m/>
    <m/>
    <m/>
    <m/>
    <m/>
    <n v="0"/>
    <m/>
    <m/>
    <m/>
    <m/>
    <m/>
    <m/>
    <m/>
    <m/>
    <m/>
    <n v="0"/>
    <m/>
    <m/>
    <m/>
    <m/>
    <m/>
    <m/>
    <m/>
    <m/>
    <m/>
    <n v="0"/>
    <m/>
    <m/>
    <m/>
    <m/>
    <m/>
    <m/>
    <m/>
    <m/>
    <m/>
    <m/>
    <n v="0"/>
    <n v="84678"/>
    <n v="0"/>
    <n v="84678"/>
    <s v="Dean or other administrator"/>
    <m/>
    <s v="M.A."/>
    <s v="no"/>
    <s v="None"/>
    <m/>
    <m/>
    <m/>
    <m/>
    <s v=""/>
    <n v="162"/>
    <n v="453"/>
    <n v="204458"/>
    <n v="96"/>
    <m/>
    <n v="20845"/>
    <n v="10"/>
    <n v="1221"/>
    <n v="98"/>
    <m/>
    <m/>
    <m/>
    <m/>
    <m/>
    <m/>
    <m/>
    <s v="No"/>
    <m/>
    <n v="1"/>
    <n v="8"/>
    <n v="2"/>
    <n v="0"/>
    <n v="0"/>
    <n v="1"/>
    <n v="2"/>
    <n v="1"/>
    <m/>
    <n v="2.4"/>
    <n v="4.79"/>
    <n v="1"/>
    <m/>
    <n v="7.1899999999999995"/>
    <n v="2.4"/>
    <m/>
    <m/>
    <m/>
    <n v="8485"/>
    <s v="Actual"/>
    <n v="1558"/>
    <n v="8296"/>
    <n v="1301"/>
    <n v="45"/>
    <n v="0"/>
    <m/>
    <n v="861"/>
    <m/>
    <m/>
    <n v="20546"/>
    <m/>
    <m/>
    <m/>
    <n v="0"/>
    <n v="0"/>
    <m/>
    <m/>
    <m/>
    <m/>
    <m/>
    <m/>
    <m/>
    <m/>
    <m/>
    <m/>
    <m/>
    <m/>
    <m/>
    <m/>
    <m/>
    <n v="0"/>
    <n v="0"/>
    <n v="27"/>
    <n v="0"/>
    <m/>
    <m/>
    <n v="42"/>
    <m/>
    <m/>
    <m/>
    <m/>
    <m/>
    <m/>
    <n v="1"/>
    <n v="2"/>
    <n v="45"/>
    <m/>
    <m/>
    <m/>
    <m/>
    <m/>
    <n v="12.5"/>
    <n v="12.5"/>
    <n v="12.5"/>
    <n v="12.5"/>
    <n v="8.5"/>
    <n v="5.5"/>
    <m/>
    <s v="7:30 - 8"/>
    <s v="7:30 - 8 "/>
    <s v="7:30 - 8"/>
    <s v="7:30 - 8"/>
    <s v="7:30 - 5"/>
    <s v="8 - 1:30"/>
    <m/>
    <s v="Yes"/>
    <n v="10"/>
    <n v="10"/>
    <n v="10"/>
    <n v="10"/>
    <m/>
    <n v="0"/>
    <n v="0"/>
    <n v="44049"/>
    <n v="44049"/>
    <n v="44049"/>
    <n v="44049"/>
    <m/>
    <m/>
    <m/>
    <n v="10"/>
    <n v="10"/>
    <n v="10"/>
    <n v="10"/>
    <m/>
    <n v="0"/>
    <n v="0"/>
    <n v="44049"/>
    <n v="44049"/>
    <n v="44049"/>
    <n v="44049"/>
    <m/>
    <m/>
    <m/>
    <s v="No"/>
    <m/>
    <m/>
    <m/>
    <m/>
    <s v="Yes"/>
    <s v="No"/>
    <n v="240"/>
    <m/>
    <n v="240"/>
    <n v="88"/>
    <n v="0"/>
    <s v="No"/>
    <m/>
    <n v="128550"/>
    <s v="Fall "/>
    <m/>
    <s v="No"/>
    <m/>
    <m/>
    <m/>
    <m/>
    <m/>
    <m/>
    <m/>
    <m/>
    <m/>
    <m/>
    <m/>
    <m/>
    <m/>
    <m/>
    <m/>
    <s v="Yes"/>
    <m/>
    <m/>
    <m/>
    <s v="Donations from Faculty"/>
    <m/>
    <s v="Donations from Bookstore"/>
    <m/>
    <m/>
    <m/>
    <n v="0"/>
    <m/>
    <n v="2845.5708333333332"/>
    <x v="0"/>
    <s v="Small"/>
  </r>
  <r>
    <s v="Riverside CCD"/>
    <x v="96"/>
    <n v="963"/>
    <s v="Multi-College District"/>
    <n v="20180"/>
    <x v="12"/>
    <n v="7247.99"/>
    <n v="8914"/>
    <n v="0"/>
    <m/>
    <n v="7"/>
    <n v="1"/>
    <m/>
    <m/>
    <m/>
    <m/>
    <m/>
    <m/>
    <m/>
    <m/>
    <m/>
    <m/>
    <m/>
    <m/>
    <m/>
    <m/>
    <m/>
    <m/>
    <n v="0"/>
    <m/>
    <m/>
    <m/>
    <m/>
    <m/>
    <m/>
    <m/>
    <m/>
    <n v="82450"/>
    <m/>
    <m/>
    <n v="82450"/>
    <m/>
    <m/>
    <m/>
    <m/>
    <m/>
    <m/>
    <m/>
    <m/>
    <m/>
    <m/>
    <m/>
    <m/>
    <m/>
    <m/>
    <m/>
    <m/>
    <m/>
    <m/>
    <m/>
    <m/>
    <m/>
    <m/>
    <n v="4090"/>
    <m/>
    <m/>
    <n v="4090"/>
    <m/>
    <m/>
    <m/>
    <m/>
    <m/>
    <m/>
    <m/>
    <m/>
    <m/>
    <m/>
    <n v="0"/>
    <m/>
    <m/>
    <m/>
    <m/>
    <m/>
    <m/>
    <m/>
    <m/>
    <m/>
    <m/>
    <m/>
    <m/>
    <m/>
    <m/>
    <m/>
    <m/>
    <m/>
    <m/>
    <m/>
    <m/>
    <m/>
    <m/>
    <m/>
    <m/>
    <m/>
    <m/>
    <m/>
    <m/>
    <m/>
    <m/>
    <m/>
    <m/>
    <m/>
    <m/>
    <n v="0"/>
    <m/>
    <m/>
    <m/>
    <m/>
    <m/>
    <m/>
    <m/>
    <m/>
    <m/>
    <m/>
    <m/>
    <m/>
    <n v="0"/>
    <m/>
    <m/>
    <m/>
    <m/>
    <m/>
    <m/>
    <m/>
    <m/>
    <n v="1906"/>
    <m/>
    <m/>
    <m/>
    <n v="1906"/>
    <m/>
    <m/>
    <m/>
    <m/>
    <m/>
    <m/>
    <m/>
    <m/>
    <m/>
    <m/>
    <m/>
    <n v="0.34"/>
    <n v="0.57999999999999996"/>
    <m/>
    <m/>
    <m/>
    <m/>
    <m/>
    <m/>
    <m/>
    <m/>
    <m/>
    <m/>
    <m/>
    <m/>
    <m/>
    <n v="0"/>
    <m/>
    <m/>
    <m/>
    <m/>
    <m/>
    <m/>
    <m/>
    <m/>
    <m/>
    <n v="0"/>
    <m/>
    <m/>
    <m/>
    <m/>
    <m/>
    <m/>
    <m/>
    <m/>
    <m/>
    <n v="0"/>
    <m/>
    <m/>
    <m/>
    <m/>
    <m/>
    <m/>
    <m/>
    <m/>
    <m/>
    <m/>
    <n v="0"/>
    <n v="86540"/>
    <n v="0"/>
    <n v="86540"/>
    <s v="Dean or other administrator"/>
    <m/>
    <s v="M.L.I.S."/>
    <s v="yes"/>
    <s v="None"/>
    <m/>
    <m/>
    <m/>
    <m/>
    <s v=""/>
    <n v="778"/>
    <n v="707"/>
    <n v="172449"/>
    <n v="1"/>
    <m/>
    <n v="27610"/>
    <n v="0"/>
    <n v="14"/>
    <n v="313"/>
    <m/>
    <m/>
    <m/>
    <m/>
    <m/>
    <m/>
    <m/>
    <s v="No"/>
    <m/>
    <n v="2"/>
    <n v="4"/>
    <n v="2"/>
    <n v="1"/>
    <m/>
    <m/>
    <n v="3"/>
    <n v="0"/>
    <n v="20"/>
    <n v="3"/>
    <n v="2.8"/>
    <n v="5"/>
    <m/>
    <n v="5.8"/>
    <n v="3"/>
    <m/>
    <m/>
    <m/>
    <n v="787"/>
    <s v="Estimate"/>
    <n v="3287"/>
    <n v="15782"/>
    <n v="724"/>
    <n v="31"/>
    <n v="20"/>
    <m/>
    <n v="418"/>
    <n v="20518"/>
    <s v="Study rooms; headphones, whiteboard markers; skeleton model for anatomy students."/>
    <n v="41567"/>
    <m/>
    <m/>
    <m/>
    <n v="35"/>
    <n v="0"/>
    <m/>
    <m/>
    <m/>
    <m/>
    <m/>
    <m/>
    <m/>
    <m/>
    <m/>
    <m/>
    <m/>
    <m/>
    <m/>
    <m/>
    <m/>
    <n v="3"/>
    <n v="6"/>
    <n v="36"/>
    <n v="0"/>
    <m/>
    <m/>
    <n v="750"/>
    <m/>
    <m/>
    <m/>
    <m/>
    <m/>
    <m/>
    <n v="1"/>
    <n v="5"/>
    <n v="128"/>
    <m/>
    <m/>
    <m/>
    <m/>
    <m/>
    <n v="12.5"/>
    <n v="12.5"/>
    <n v="12.5"/>
    <n v="12.5"/>
    <n v="5.5"/>
    <n v="0"/>
    <n v="0"/>
    <s v="7:30 am-8:00 pm"/>
    <s v="7:30 am-8:00 pm"/>
    <s v="7:30 am-8:00 pm"/>
    <s v="7:30 am-8:00 pm"/>
    <s v="7:30 am-1:00 pm"/>
    <n v="0"/>
    <n v="0"/>
    <s v="Yes"/>
    <n v="8.5"/>
    <n v="8.5"/>
    <n v="8.5"/>
    <n v="8.5"/>
    <n v="0"/>
    <n v="0"/>
    <n v="0"/>
    <s v="7:30 am-4:00 pm"/>
    <s v="7:30 am-4:00 pm"/>
    <s v="7:30 am-4:00 pm"/>
    <s v="7:30 am-4:00 pm"/>
    <n v="0"/>
    <n v="0"/>
    <n v="0"/>
    <n v="12.5"/>
    <n v="12.5"/>
    <n v="12.5"/>
    <n v="12.5"/>
    <n v="0"/>
    <n v="0"/>
    <n v="0"/>
    <s v="7:30 am-8:00 pm"/>
    <s v="7:30 am-8:00 pm"/>
    <s v="7:30 am-8:00 pm"/>
    <s v="7:30 am-8:00 pm"/>
    <n v="0"/>
    <n v="0"/>
    <n v="0"/>
    <s v="No"/>
    <m/>
    <m/>
    <m/>
    <m/>
    <s v="No"/>
    <s v="Yes"/>
    <n v="8.5"/>
    <m/>
    <n v="12.5"/>
    <n v="0"/>
    <n v="0"/>
    <s v="Yes"/>
    <n v="2"/>
    <n v="307746"/>
    <s v="Fall "/>
    <m/>
    <s v="Yes"/>
    <m/>
    <m/>
    <m/>
    <m/>
    <m/>
    <m/>
    <m/>
    <m/>
    <m/>
    <m/>
    <m/>
    <m/>
    <m/>
    <m/>
    <m/>
    <s v="Yes"/>
    <m/>
    <m/>
    <m/>
    <s v="Donations from Faculty"/>
    <m/>
    <s v="Donations from Bookstore"/>
    <m/>
    <m/>
    <m/>
    <n v="6000"/>
    <m/>
    <n v="2415.9966666666664"/>
    <x v="0"/>
    <s v="Small"/>
  </r>
  <r>
    <s v="Palo Verde CCD"/>
    <x v="21"/>
    <s v="951"/>
    <s v="Single College District"/>
    <n v="20180"/>
    <x v="12"/>
    <n v="1969.21"/>
    <n v="10500"/>
    <m/>
    <m/>
    <n v="1"/>
    <n v="1"/>
    <m/>
    <m/>
    <m/>
    <m/>
    <m/>
    <n v="93"/>
    <m/>
    <m/>
    <m/>
    <m/>
    <m/>
    <m/>
    <m/>
    <m/>
    <m/>
    <m/>
    <n v="0"/>
    <m/>
    <m/>
    <m/>
    <m/>
    <m/>
    <m/>
    <m/>
    <m/>
    <n v="3231"/>
    <n v="9788"/>
    <s v="Student Equity"/>
    <n v="13019"/>
    <m/>
    <m/>
    <m/>
    <m/>
    <m/>
    <m/>
    <m/>
    <m/>
    <m/>
    <m/>
    <m/>
    <m/>
    <m/>
    <m/>
    <m/>
    <m/>
    <m/>
    <m/>
    <m/>
    <m/>
    <m/>
    <m/>
    <n v="80"/>
    <m/>
    <m/>
    <n v="80"/>
    <m/>
    <m/>
    <m/>
    <m/>
    <m/>
    <m/>
    <m/>
    <m/>
    <m/>
    <m/>
    <n v="0"/>
    <m/>
    <m/>
    <m/>
    <m/>
    <m/>
    <m/>
    <m/>
    <m/>
    <m/>
    <m/>
    <m/>
    <m/>
    <m/>
    <m/>
    <m/>
    <m/>
    <m/>
    <m/>
    <m/>
    <m/>
    <m/>
    <m/>
    <m/>
    <m/>
    <m/>
    <m/>
    <m/>
    <m/>
    <m/>
    <m/>
    <m/>
    <m/>
    <m/>
    <m/>
    <n v="0"/>
    <m/>
    <m/>
    <m/>
    <m/>
    <m/>
    <m/>
    <m/>
    <m/>
    <m/>
    <m/>
    <m/>
    <m/>
    <n v="0"/>
    <m/>
    <m/>
    <m/>
    <m/>
    <m/>
    <m/>
    <m/>
    <m/>
    <m/>
    <m/>
    <m/>
    <m/>
    <n v="0"/>
    <m/>
    <m/>
    <m/>
    <m/>
    <m/>
    <m/>
    <m/>
    <m/>
    <m/>
    <m/>
    <m/>
    <n v="0.64"/>
    <n v="0.98"/>
    <m/>
    <m/>
    <m/>
    <m/>
    <m/>
    <m/>
    <m/>
    <m/>
    <m/>
    <m/>
    <m/>
    <m/>
    <m/>
    <n v="0"/>
    <m/>
    <m/>
    <m/>
    <m/>
    <m/>
    <m/>
    <m/>
    <m/>
    <m/>
    <n v="0"/>
    <m/>
    <m/>
    <m/>
    <m/>
    <m/>
    <m/>
    <m/>
    <m/>
    <m/>
    <n v="0"/>
    <m/>
    <m/>
    <m/>
    <m/>
    <m/>
    <m/>
    <m/>
    <m/>
    <m/>
    <m/>
    <n v="0"/>
    <n v="13099"/>
    <n v="0"/>
    <n v="13099"/>
    <s v="Other"/>
    <s v="Faculty Librarian"/>
    <s v="M.L.S."/>
    <s v="yes"/>
    <s v="None"/>
    <m/>
    <m/>
    <m/>
    <m/>
    <s v=""/>
    <n v="53"/>
    <n v="1198"/>
    <n v="92"/>
    <n v="1"/>
    <m/>
    <n v="19803"/>
    <m/>
    <m/>
    <n v="18"/>
    <m/>
    <m/>
    <m/>
    <m/>
    <m/>
    <m/>
    <m/>
    <s v="No"/>
    <m/>
    <n v="1"/>
    <m/>
    <n v="1"/>
    <m/>
    <m/>
    <m/>
    <n v="1"/>
    <n v="0"/>
    <n v="1"/>
    <n v="1.1399999999999999"/>
    <n v="1"/>
    <n v="0"/>
    <m/>
    <n v="2.1399999999999997"/>
    <n v="1.1399999999999999"/>
    <m/>
    <m/>
    <m/>
    <n v="800"/>
    <s v="Estimate"/>
    <n v="869"/>
    <n v="1240"/>
    <n v="125"/>
    <n v="55"/>
    <m/>
    <m/>
    <m/>
    <m/>
    <m/>
    <n v="3089"/>
    <m/>
    <m/>
    <m/>
    <m/>
    <m/>
    <m/>
    <m/>
    <m/>
    <m/>
    <m/>
    <m/>
    <m/>
    <m/>
    <m/>
    <m/>
    <m/>
    <m/>
    <m/>
    <m/>
    <m/>
    <m/>
    <m/>
    <n v="10"/>
    <m/>
    <m/>
    <m/>
    <n v="81"/>
    <m/>
    <m/>
    <m/>
    <m/>
    <m/>
    <m/>
    <m/>
    <m/>
    <m/>
    <m/>
    <m/>
    <m/>
    <m/>
    <m/>
    <n v="10"/>
    <n v="10.5"/>
    <n v="10"/>
    <n v="10"/>
    <n v="8.5"/>
    <m/>
    <m/>
    <s v="8:00 am - 6:00 pm"/>
    <s v="8:00 am-6:30pm"/>
    <s v="8:00 am-6:00 pm"/>
    <s v="8:00 am -6:00 pm"/>
    <s v="8:00 am - 4:30 pm"/>
    <m/>
    <m/>
    <s v="No"/>
    <m/>
    <m/>
    <m/>
    <m/>
    <m/>
    <m/>
    <m/>
    <m/>
    <m/>
    <m/>
    <m/>
    <m/>
    <m/>
    <m/>
    <n v="10.5"/>
    <n v="10.5"/>
    <n v="10.5"/>
    <n v="10"/>
    <m/>
    <m/>
    <m/>
    <s v="7:00 am - 5:30 pm"/>
    <s v="7:00 am - 5:30 pm"/>
    <s v="7:00 am - 5:30 pm"/>
    <s v="7:00 am - 5:00 pm"/>
    <m/>
    <m/>
    <m/>
    <s v="Yes"/>
    <m/>
    <m/>
    <m/>
    <m/>
    <s v="No"/>
    <s v="No"/>
    <m/>
    <s v="No"/>
    <m/>
    <m/>
    <m/>
    <s v="No"/>
    <m/>
    <n v="6484"/>
    <s v="Fall "/>
    <m/>
    <s v="Yes"/>
    <m/>
    <m/>
    <m/>
    <m/>
    <m/>
    <m/>
    <m/>
    <m/>
    <m/>
    <m/>
    <m/>
    <m/>
    <m/>
    <m/>
    <m/>
    <s v="Yes"/>
    <m/>
    <m/>
    <m/>
    <s v="Donations from Faculty"/>
    <m/>
    <m/>
    <m/>
    <s v="Other"/>
    <s v="Student Equity"/>
    <n v="9788"/>
    <m/>
    <n v="1727.3771929824563"/>
    <x v="1"/>
    <s v="Small"/>
  </r>
  <r>
    <s v="Pasadena CCD"/>
    <x v="62"/>
    <s v="771"/>
    <s v="Single College District"/>
    <n v="20180"/>
    <x v="12"/>
    <n v="25028.93"/>
    <n v="49062"/>
    <n v="1"/>
    <m/>
    <n v="9"/>
    <n v="4"/>
    <m/>
    <m/>
    <m/>
    <m/>
    <m/>
    <n v="759"/>
    <m/>
    <m/>
    <m/>
    <m/>
    <m/>
    <m/>
    <m/>
    <m/>
    <m/>
    <m/>
    <n v="0"/>
    <m/>
    <m/>
    <m/>
    <m/>
    <m/>
    <m/>
    <m/>
    <m/>
    <n v="112190"/>
    <m/>
    <m/>
    <n v="112190"/>
    <m/>
    <m/>
    <m/>
    <m/>
    <m/>
    <m/>
    <m/>
    <m/>
    <m/>
    <m/>
    <m/>
    <m/>
    <m/>
    <n v="4749"/>
    <m/>
    <m/>
    <m/>
    <m/>
    <m/>
    <m/>
    <m/>
    <m/>
    <m/>
    <m/>
    <m/>
    <n v="4749"/>
    <m/>
    <m/>
    <m/>
    <m/>
    <m/>
    <m/>
    <m/>
    <m/>
    <m/>
    <m/>
    <n v="0"/>
    <m/>
    <m/>
    <m/>
    <m/>
    <m/>
    <m/>
    <m/>
    <m/>
    <m/>
    <m/>
    <m/>
    <m/>
    <m/>
    <m/>
    <m/>
    <m/>
    <m/>
    <m/>
    <m/>
    <m/>
    <m/>
    <m/>
    <m/>
    <m/>
    <m/>
    <m/>
    <m/>
    <m/>
    <m/>
    <m/>
    <m/>
    <m/>
    <m/>
    <m/>
    <n v="0"/>
    <m/>
    <m/>
    <m/>
    <m/>
    <m/>
    <m/>
    <m/>
    <m/>
    <n v="18549"/>
    <m/>
    <n v="1500"/>
    <s v="Distance Education Dept."/>
    <n v="20049"/>
    <n v="435"/>
    <m/>
    <m/>
    <m/>
    <m/>
    <m/>
    <m/>
    <m/>
    <m/>
    <m/>
    <m/>
    <m/>
    <n v="435"/>
    <m/>
    <m/>
    <m/>
    <m/>
    <m/>
    <m/>
    <m/>
    <m/>
    <m/>
    <m/>
    <m/>
    <n v="0.45"/>
    <n v="0.73"/>
    <m/>
    <m/>
    <m/>
    <m/>
    <m/>
    <m/>
    <m/>
    <m/>
    <m/>
    <m/>
    <m/>
    <m/>
    <m/>
    <n v="0"/>
    <m/>
    <m/>
    <m/>
    <m/>
    <m/>
    <m/>
    <m/>
    <m/>
    <m/>
    <n v="0"/>
    <m/>
    <m/>
    <m/>
    <m/>
    <m/>
    <m/>
    <m/>
    <m/>
    <m/>
    <n v="0"/>
    <m/>
    <m/>
    <m/>
    <m/>
    <m/>
    <m/>
    <m/>
    <m/>
    <m/>
    <m/>
    <n v="0"/>
    <n v="116939"/>
    <n v="0"/>
    <n v="116939"/>
    <s v="Dean or other administrator"/>
    <m/>
    <s v="Ed. D."/>
    <s v="yes"/>
    <s v="None"/>
    <m/>
    <m/>
    <m/>
    <m/>
    <s v=""/>
    <n v="1884"/>
    <n v="4333"/>
    <n v="11622"/>
    <n v="39"/>
    <m/>
    <n v="124958"/>
    <n v="0"/>
    <n v="14"/>
    <n v="334"/>
    <m/>
    <m/>
    <m/>
    <m/>
    <m/>
    <m/>
    <m/>
    <s v="No"/>
    <m/>
    <n v="7"/>
    <n v="21"/>
    <n v="6"/>
    <n v="3"/>
    <n v="0"/>
    <n v="0"/>
    <n v="9"/>
    <n v="0"/>
    <n v="23"/>
    <n v="8.8000000000000007"/>
    <n v="8.93"/>
    <n v="5"/>
    <m/>
    <n v="17.73"/>
    <n v="8.8000000000000007"/>
    <m/>
    <m/>
    <m/>
    <n v="7499"/>
    <s v="Actual"/>
    <n v="8261"/>
    <n v="10310"/>
    <n v="13866"/>
    <n v="488"/>
    <n v="56"/>
    <m/>
    <n v="26120"/>
    <m/>
    <m/>
    <n v="66600"/>
    <m/>
    <m/>
    <m/>
    <n v="52"/>
    <n v="91"/>
    <m/>
    <m/>
    <m/>
    <m/>
    <m/>
    <m/>
    <m/>
    <m/>
    <m/>
    <m/>
    <m/>
    <m/>
    <m/>
    <m/>
    <m/>
    <n v="467"/>
    <m/>
    <n v="6"/>
    <m/>
    <m/>
    <m/>
    <n v="10565"/>
    <m/>
    <m/>
    <m/>
    <m/>
    <m/>
    <m/>
    <n v="11"/>
    <n v="21"/>
    <n v="353"/>
    <m/>
    <m/>
    <m/>
    <m/>
    <m/>
    <n v="14"/>
    <n v="14"/>
    <n v="14"/>
    <n v="14"/>
    <n v="8"/>
    <n v="6"/>
    <m/>
    <s v="7:30am - 9:30 pm"/>
    <s v="7:30am - 9:30 pm"/>
    <s v="7:30am - 9:30 pm"/>
    <s v="7:30am - 9:30 pm"/>
    <s v="8am- 4pm"/>
    <s v="9am-3pm"/>
    <m/>
    <s v="Yes"/>
    <n v="12"/>
    <n v="12"/>
    <n v="12"/>
    <n v="12"/>
    <n v="5"/>
    <m/>
    <m/>
    <s v="8am-8pm"/>
    <s v="8am-8pm"/>
    <s v="8am-8pm"/>
    <s v="8am-8pm"/>
    <s v="8am-1pm"/>
    <m/>
    <m/>
    <n v="12"/>
    <n v="12"/>
    <n v="12"/>
    <n v="12"/>
    <n v="5"/>
    <m/>
    <m/>
    <s v="8am-8pm"/>
    <s v="8am-8pm"/>
    <s v="8am-8pm"/>
    <s v="8am-8pm"/>
    <s v="8am-1pm"/>
    <m/>
    <m/>
    <s v="No"/>
    <m/>
    <m/>
    <m/>
    <m/>
    <s v="Yes"/>
    <s v="Yes"/>
    <n v="53"/>
    <m/>
    <n v="53"/>
    <n v="222"/>
    <n v="0"/>
    <s v="Yes"/>
    <n v="64"/>
    <n v="705991"/>
    <s v="Fall "/>
    <m/>
    <s v="Yes"/>
    <m/>
    <m/>
    <m/>
    <m/>
    <m/>
    <m/>
    <m/>
    <m/>
    <m/>
    <m/>
    <m/>
    <m/>
    <m/>
    <m/>
    <m/>
    <s v="Yes"/>
    <m/>
    <m/>
    <m/>
    <s v="Donations from Faculty"/>
    <m/>
    <m/>
    <m/>
    <s v="Other"/>
    <s v="Lottery"/>
    <n v="19841.330000000002"/>
    <m/>
    <n v="2844.1965909090909"/>
    <x v="2"/>
    <s v="Large"/>
  </r>
  <r>
    <s v="State Center CCD"/>
    <x v="40"/>
    <s v="572"/>
    <s v="Multi-College District"/>
    <n v="20180"/>
    <x v="12"/>
    <n v="7906.3"/>
    <n v="12976"/>
    <n v="0"/>
    <m/>
    <n v="2"/>
    <n v="0"/>
    <m/>
    <m/>
    <m/>
    <m/>
    <m/>
    <n v="131"/>
    <m/>
    <m/>
    <m/>
    <m/>
    <m/>
    <m/>
    <m/>
    <m/>
    <m/>
    <m/>
    <n v="0"/>
    <m/>
    <m/>
    <m/>
    <m/>
    <m/>
    <m/>
    <m/>
    <m/>
    <n v="10028"/>
    <m/>
    <m/>
    <n v="10028"/>
    <m/>
    <m/>
    <m/>
    <m/>
    <m/>
    <m/>
    <m/>
    <m/>
    <m/>
    <m/>
    <m/>
    <m/>
    <m/>
    <m/>
    <m/>
    <m/>
    <m/>
    <m/>
    <m/>
    <m/>
    <m/>
    <m/>
    <n v="8100"/>
    <m/>
    <m/>
    <n v="8100"/>
    <m/>
    <m/>
    <m/>
    <m/>
    <m/>
    <m/>
    <m/>
    <m/>
    <m/>
    <m/>
    <n v="0"/>
    <m/>
    <m/>
    <m/>
    <m/>
    <m/>
    <m/>
    <m/>
    <m/>
    <m/>
    <m/>
    <m/>
    <m/>
    <m/>
    <m/>
    <m/>
    <m/>
    <m/>
    <m/>
    <m/>
    <m/>
    <m/>
    <m/>
    <m/>
    <m/>
    <m/>
    <m/>
    <m/>
    <m/>
    <m/>
    <m/>
    <m/>
    <m/>
    <m/>
    <m/>
    <n v="0"/>
    <m/>
    <m/>
    <m/>
    <m/>
    <m/>
    <m/>
    <m/>
    <m/>
    <n v="9987"/>
    <m/>
    <m/>
    <m/>
    <n v="9987"/>
    <m/>
    <m/>
    <m/>
    <m/>
    <m/>
    <m/>
    <m/>
    <m/>
    <n v="225"/>
    <m/>
    <m/>
    <m/>
    <n v="225"/>
    <m/>
    <m/>
    <m/>
    <m/>
    <m/>
    <m/>
    <m/>
    <m/>
    <m/>
    <m/>
    <m/>
    <n v="0.46"/>
    <n v="0.72"/>
    <m/>
    <m/>
    <m/>
    <m/>
    <m/>
    <m/>
    <m/>
    <m/>
    <m/>
    <m/>
    <m/>
    <m/>
    <m/>
    <n v="0"/>
    <m/>
    <m/>
    <m/>
    <m/>
    <m/>
    <m/>
    <m/>
    <m/>
    <m/>
    <n v="0"/>
    <m/>
    <m/>
    <m/>
    <m/>
    <m/>
    <m/>
    <m/>
    <m/>
    <m/>
    <n v="0"/>
    <m/>
    <m/>
    <m/>
    <m/>
    <m/>
    <m/>
    <m/>
    <m/>
    <m/>
    <m/>
    <n v="0"/>
    <n v="18128"/>
    <n v="0"/>
    <n v="18128"/>
    <s v="Dean or other administrator"/>
    <m/>
    <s v="Ph. D."/>
    <s v="no"/>
    <s v="None"/>
    <m/>
    <m/>
    <m/>
    <m/>
    <s v=""/>
    <n v="260"/>
    <n v="374"/>
    <n v="45325"/>
    <n v="70"/>
    <m/>
    <n v="38121"/>
    <n v="5"/>
    <n v="6"/>
    <n v="0"/>
    <m/>
    <m/>
    <m/>
    <m/>
    <m/>
    <m/>
    <m/>
    <s v="No"/>
    <m/>
    <n v="1"/>
    <n v="4"/>
    <n v="4"/>
    <m/>
    <m/>
    <n v="1"/>
    <n v="4"/>
    <n v="1"/>
    <n v="9"/>
    <n v="4"/>
    <n v="3.69"/>
    <n v="3"/>
    <m/>
    <n v="7.6899999999999995"/>
    <n v="4"/>
    <m/>
    <m/>
    <m/>
    <n v="1162"/>
    <s v="Estimate"/>
    <n v="2574"/>
    <n v="5647"/>
    <n v="727"/>
    <n v="54"/>
    <n v="488"/>
    <m/>
    <n v="14731"/>
    <m/>
    <m/>
    <n v="25383"/>
    <m/>
    <m/>
    <m/>
    <n v="245"/>
    <n v="231"/>
    <m/>
    <m/>
    <m/>
    <m/>
    <m/>
    <m/>
    <m/>
    <m/>
    <m/>
    <m/>
    <m/>
    <m/>
    <m/>
    <m/>
    <m/>
    <n v="71"/>
    <n v="3"/>
    <n v="0"/>
    <n v="0"/>
    <m/>
    <m/>
    <n v="1897"/>
    <m/>
    <m/>
    <m/>
    <m/>
    <m/>
    <m/>
    <n v="1"/>
    <n v="1"/>
    <n v="30"/>
    <m/>
    <m/>
    <m/>
    <m/>
    <m/>
    <n v="12.5"/>
    <n v="12.5"/>
    <n v="12.5"/>
    <n v="12.5"/>
    <n v="7.5"/>
    <n v="0"/>
    <n v="0"/>
    <s v="7:30 am - 8:00 pm"/>
    <s v="7:30 am - 8:00 pm"/>
    <s v="7:30 am - 8:00 pm"/>
    <s v="7:30 am - 8:00 pm"/>
    <s v="7:30 am - 3:00 pm"/>
    <m/>
    <m/>
    <s v="No"/>
    <m/>
    <m/>
    <m/>
    <m/>
    <m/>
    <m/>
    <m/>
    <m/>
    <m/>
    <m/>
    <m/>
    <m/>
    <m/>
    <m/>
    <n v="7.5"/>
    <n v="7.5"/>
    <n v="7.5"/>
    <n v="7.5"/>
    <n v="0"/>
    <n v="0"/>
    <n v="0"/>
    <s v="7:30 am - 3:00 pm"/>
    <s v="7:30 am - 3:00 pm"/>
    <s v="7:30 am - 3:00 pm"/>
    <s v="7:30 am - 3:00 pm"/>
    <m/>
    <m/>
    <m/>
    <s v="No"/>
    <m/>
    <m/>
    <m/>
    <m/>
    <s v="Yes"/>
    <s v="No"/>
    <n v="0"/>
    <s v="No"/>
    <n v="30"/>
    <n v="0"/>
    <n v="0"/>
    <s v="Yes"/>
    <n v="168"/>
    <n v="177604"/>
    <s v="Fall "/>
    <m/>
    <s v="Yes"/>
    <m/>
    <m/>
    <m/>
    <m/>
    <m/>
    <m/>
    <m/>
    <m/>
    <m/>
    <m/>
    <m/>
    <m/>
    <m/>
    <m/>
    <m/>
    <s v="Yes"/>
    <m/>
    <m/>
    <m/>
    <s v="Donations from Faculty"/>
    <m/>
    <m/>
    <m/>
    <m/>
    <m/>
    <n v="0"/>
    <m/>
    <n v="1976.575"/>
    <x v="0"/>
    <s v="Small"/>
  </r>
  <r>
    <s v="San Bernardino CCD"/>
    <x v="102"/>
    <s v="982"/>
    <s v="Multi-College District"/>
    <n v="20180"/>
    <x v="12"/>
    <n v="11274.29"/>
    <n v="44000"/>
    <n v="2"/>
    <m/>
    <n v="6"/>
    <n v="1"/>
    <m/>
    <m/>
    <m/>
    <m/>
    <m/>
    <n v="478"/>
    <m/>
    <m/>
    <m/>
    <m/>
    <m/>
    <m/>
    <m/>
    <m/>
    <m/>
    <m/>
    <n v="0"/>
    <m/>
    <m/>
    <m/>
    <m/>
    <m/>
    <m/>
    <m/>
    <m/>
    <n v="58032"/>
    <m/>
    <m/>
    <n v="58032"/>
    <m/>
    <m/>
    <m/>
    <m/>
    <m/>
    <m/>
    <m/>
    <m/>
    <m/>
    <m/>
    <m/>
    <m/>
    <m/>
    <m/>
    <m/>
    <m/>
    <m/>
    <m/>
    <m/>
    <m/>
    <m/>
    <m/>
    <n v="23040"/>
    <m/>
    <m/>
    <n v="23040"/>
    <m/>
    <m/>
    <m/>
    <m/>
    <m/>
    <m/>
    <m/>
    <m/>
    <m/>
    <m/>
    <n v="0"/>
    <m/>
    <m/>
    <m/>
    <m/>
    <m/>
    <m/>
    <m/>
    <m/>
    <m/>
    <m/>
    <m/>
    <m/>
    <m/>
    <m/>
    <m/>
    <m/>
    <m/>
    <m/>
    <m/>
    <m/>
    <m/>
    <m/>
    <m/>
    <m/>
    <m/>
    <m/>
    <m/>
    <m/>
    <m/>
    <m/>
    <m/>
    <m/>
    <m/>
    <m/>
    <n v="0"/>
    <m/>
    <m/>
    <m/>
    <m/>
    <m/>
    <m/>
    <m/>
    <m/>
    <m/>
    <m/>
    <m/>
    <m/>
    <n v="0"/>
    <m/>
    <m/>
    <m/>
    <m/>
    <m/>
    <m/>
    <m/>
    <m/>
    <m/>
    <m/>
    <m/>
    <m/>
    <n v="0"/>
    <m/>
    <m/>
    <m/>
    <m/>
    <m/>
    <m/>
    <m/>
    <m/>
    <m/>
    <m/>
    <m/>
    <n v="0.42"/>
    <n v="0.76"/>
    <m/>
    <m/>
    <m/>
    <m/>
    <m/>
    <m/>
    <m/>
    <m/>
    <m/>
    <m/>
    <m/>
    <m/>
    <m/>
    <n v="0"/>
    <m/>
    <m/>
    <m/>
    <m/>
    <m/>
    <m/>
    <m/>
    <m/>
    <m/>
    <n v="0"/>
    <m/>
    <m/>
    <m/>
    <m/>
    <m/>
    <m/>
    <m/>
    <m/>
    <m/>
    <n v="0"/>
    <m/>
    <m/>
    <m/>
    <m/>
    <m/>
    <m/>
    <m/>
    <m/>
    <m/>
    <m/>
    <n v="0"/>
    <n v="81072"/>
    <n v="0"/>
    <n v="81072"/>
    <s v="Dean or other administrator"/>
    <m/>
    <s v="M.L.I.S."/>
    <s v="yes"/>
    <m/>
    <m/>
    <m/>
    <m/>
    <m/>
    <s v="salary"/>
    <n v="1183"/>
    <n v="110"/>
    <n v="0"/>
    <n v="137"/>
    <m/>
    <n v="75633"/>
    <n v="0"/>
    <n v="0"/>
    <n v="0"/>
    <m/>
    <m/>
    <m/>
    <m/>
    <m/>
    <m/>
    <m/>
    <s v="No"/>
    <m/>
    <n v="4"/>
    <n v="4"/>
    <n v="6"/>
    <n v="2"/>
    <m/>
    <m/>
    <n v="8"/>
    <n v="0"/>
    <n v="8"/>
    <n v="8"/>
    <n v="6"/>
    <n v="3"/>
    <m/>
    <n v="14"/>
    <n v="8"/>
    <m/>
    <m/>
    <m/>
    <n v="13621"/>
    <s v="Actual"/>
    <n v="7504"/>
    <n v="21828"/>
    <m/>
    <m/>
    <m/>
    <m/>
    <m/>
    <m/>
    <m/>
    <n v="42953"/>
    <m/>
    <m/>
    <m/>
    <n v="0"/>
    <n v="0"/>
    <m/>
    <m/>
    <m/>
    <m/>
    <m/>
    <m/>
    <m/>
    <m/>
    <m/>
    <m/>
    <m/>
    <m/>
    <m/>
    <m/>
    <m/>
    <m/>
    <m/>
    <n v="137"/>
    <m/>
    <m/>
    <m/>
    <n v="2272"/>
    <m/>
    <m/>
    <m/>
    <m/>
    <m/>
    <m/>
    <n v="10"/>
    <n v="12"/>
    <n v="158"/>
    <m/>
    <m/>
    <m/>
    <m/>
    <m/>
    <n v="12.5"/>
    <n v="12.5"/>
    <n v="12.5"/>
    <n v="12.5"/>
    <n v="9.5"/>
    <n v="4"/>
    <m/>
    <s v="7:30 AM - 8:00 PM"/>
    <s v="7:30 AM - 8:00 PM"/>
    <s v="7:30 AM - 8:00 PM"/>
    <s v="7:30 AM - 8:00 PM"/>
    <s v="7:30 AM - 5:00 PM"/>
    <s v="10:00 AM - 2:00 PM"/>
    <m/>
    <s v="Yes"/>
    <n v="9"/>
    <n v="9"/>
    <n v="9"/>
    <n v="9"/>
    <n v="9"/>
    <m/>
    <m/>
    <s v="8:00 AM - 5:00 PM"/>
    <s v="8:00 AM - 5:00 PM"/>
    <s v="8:00 AM - 5:00 PM"/>
    <s v="8:00 AM - 5:00 PM"/>
    <s v="8:00 AM - 5:00 PM"/>
    <m/>
    <m/>
    <n v="12"/>
    <n v="12"/>
    <n v="12"/>
    <n v="12"/>
    <m/>
    <m/>
    <m/>
    <s v="8:00 AM - 8:00 PM"/>
    <s v="8:00 AM - 8:00 PM"/>
    <s v="8:00 AM - 8:00 PM"/>
    <s v="8:00 AM - 8:00 PM"/>
    <m/>
    <m/>
    <m/>
    <s v="Yes"/>
    <m/>
    <m/>
    <m/>
    <m/>
    <s v="Yes"/>
    <s v="Yes"/>
    <n v="45"/>
    <m/>
    <n v="48"/>
    <n v="4"/>
    <m/>
    <s v="Yes"/>
    <n v="4"/>
    <n v="280684"/>
    <s v="Fall "/>
    <m/>
    <s v="No"/>
    <m/>
    <m/>
    <m/>
    <m/>
    <m/>
    <m/>
    <m/>
    <m/>
    <m/>
    <m/>
    <m/>
    <m/>
    <m/>
    <m/>
    <m/>
    <s v="Yes"/>
    <s v="General Library Book Budget"/>
    <m/>
    <m/>
    <s v="Donations from Faculty"/>
    <m/>
    <m/>
    <m/>
    <m/>
    <m/>
    <n v="15312"/>
    <m/>
    <n v="1409.2862500000001"/>
    <x v="0"/>
    <s v="Medium"/>
  </r>
  <r>
    <s v="San Diego CCD"/>
    <x v="103"/>
    <s v="071"/>
    <s v="Multi-College District"/>
    <n v="20180"/>
    <x v="12"/>
    <n v="10498.13"/>
    <n v="55227"/>
    <n v="1"/>
    <m/>
    <n v="5"/>
    <n v="1"/>
    <m/>
    <m/>
    <m/>
    <m/>
    <m/>
    <n v="1043"/>
    <m/>
    <m/>
    <m/>
    <m/>
    <m/>
    <m/>
    <m/>
    <m/>
    <m/>
    <m/>
    <n v="0"/>
    <m/>
    <m/>
    <m/>
    <n v="59271"/>
    <m/>
    <m/>
    <m/>
    <m/>
    <n v="6988"/>
    <m/>
    <m/>
    <n v="66259"/>
    <m/>
    <m/>
    <m/>
    <m/>
    <m/>
    <m/>
    <m/>
    <m/>
    <m/>
    <m/>
    <m/>
    <m/>
    <m/>
    <m/>
    <m/>
    <m/>
    <m/>
    <n v="27593"/>
    <m/>
    <m/>
    <m/>
    <m/>
    <m/>
    <m/>
    <m/>
    <n v="27593"/>
    <m/>
    <m/>
    <m/>
    <m/>
    <m/>
    <m/>
    <m/>
    <m/>
    <m/>
    <m/>
    <n v="0"/>
    <m/>
    <m/>
    <m/>
    <m/>
    <m/>
    <m/>
    <m/>
    <m/>
    <m/>
    <m/>
    <m/>
    <m/>
    <m/>
    <m/>
    <m/>
    <m/>
    <m/>
    <m/>
    <m/>
    <m/>
    <m/>
    <m/>
    <m/>
    <m/>
    <m/>
    <m/>
    <m/>
    <m/>
    <m/>
    <m/>
    <m/>
    <m/>
    <m/>
    <m/>
    <n v="0"/>
    <m/>
    <m/>
    <m/>
    <m/>
    <n v="9100"/>
    <m/>
    <m/>
    <m/>
    <m/>
    <m/>
    <m/>
    <m/>
    <n v="9100"/>
    <m/>
    <m/>
    <m/>
    <m/>
    <m/>
    <m/>
    <m/>
    <m/>
    <m/>
    <m/>
    <m/>
    <m/>
    <n v="0"/>
    <m/>
    <m/>
    <m/>
    <m/>
    <m/>
    <m/>
    <m/>
    <m/>
    <m/>
    <m/>
    <m/>
    <n v="0.66"/>
    <n v="0.74"/>
    <m/>
    <m/>
    <m/>
    <m/>
    <m/>
    <m/>
    <m/>
    <m/>
    <m/>
    <m/>
    <m/>
    <m/>
    <m/>
    <n v="0"/>
    <m/>
    <m/>
    <m/>
    <m/>
    <m/>
    <m/>
    <m/>
    <m/>
    <m/>
    <n v="0"/>
    <m/>
    <m/>
    <m/>
    <m/>
    <m/>
    <m/>
    <m/>
    <m/>
    <m/>
    <n v="0"/>
    <m/>
    <m/>
    <m/>
    <m/>
    <m/>
    <m/>
    <m/>
    <m/>
    <m/>
    <m/>
    <n v="0"/>
    <n v="93852"/>
    <n v="0"/>
    <n v="93852"/>
    <s v="Dean or other administrator"/>
    <m/>
    <s v="M.A."/>
    <s v="no"/>
    <s v="None"/>
    <m/>
    <m/>
    <m/>
    <m/>
    <s v=""/>
    <n v="943"/>
    <m/>
    <n v="32335"/>
    <n v="125"/>
    <m/>
    <n v="69854"/>
    <m/>
    <m/>
    <n v="299"/>
    <m/>
    <m/>
    <m/>
    <m/>
    <m/>
    <m/>
    <m/>
    <s v="No"/>
    <m/>
    <n v="4"/>
    <n v="4"/>
    <n v="4"/>
    <m/>
    <n v="2"/>
    <m/>
    <n v="4"/>
    <n v="2"/>
    <n v="6"/>
    <n v="5"/>
    <n v="5"/>
    <n v="1"/>
    <m/>
    <n v="10"/>
    <n v="5"/>
    <m/>
    <m/>
    <m/>
    <n v="8321"/>
    <s v="Actual"/>
    <n v="2973"/>
    <n v="7187"/>
    <n v="6581"/>
    <n v="5"/>
    <n v="0"/>
    <m/>
    <n v="0"/>
    <m/>
    <m/>
    <n v="25067"/>
    <m/>
    <m/>
    <m/>
    <n v="100"/>
    <n v="168"/>
    <m/>
    <m/>
    <m/>
    <m/>
    <m/>
    <m/>
    <m/>
    <m/>
    <m/>
    <m/>
    <m/>
    <m/>
    <m/>
    <m/>
    <m/>
    <n v="74"/>
    <n v="57"/>
    <m/>
    <m/>
    <m/>
    <m/>
    <n v="2045"/>
    <m/>
    <m/>
    <m/>
    <m/>
    <m/>
    <m/>
    <n v="2"/>
    <n v="1"/>
    <n v="21"/>
    <m/>
    <m/>
    <m/>
    <m/>
    <m/>
    <n v="11.5"/>
    <n v="11.5"/>
    <n v="11.5"/>
    <n v="11.5"/>
    <n v="4"/>
    <s v="N/A"/>
    <s v="N/A"/>
    <s v="7:30 am - 7:00 pm"/>
    <s v="7:30 am - 7:00 pm"/>
    <s v="7:30 am - 7:00 pm"/>
    <s v="7:30 am - 7:00 pm"/>
    <s v="8:30 am - 12:30 pm"/>
    <s v="N/A"/>
    <s v="n/a"/>
    <s v="Yes"/>
    <n v="9"/>
    <n v="9"/>
    <n v="9"/>
    <n v="9"/>
    <n v="4"/>
    <s v="N/A"/>
    <s v="N/A"/>
    <s v="8:00 am - 5:00 pm"/>
    <s v="8:00 am - 5:00 pm"/>
    <s v="8:00 am - 5:00 pm"/>
    <s v="8:00 am - 5:00 pm"/>
    <s v="8:30 am - 12:30 pm"/>
    <s v="n/a"/>
    <s v="n/a"/>
    <n v="9"/>
    <n v="9"/>
    <n v="9"/>
    <n v="9"/>
    <n v="4"/>
    <s v="N/A"/>
    <s v="N/A"/>
    <s v="8:00 am - 5:00 pm"/>
    <s v="8:00 am - 5:00 pm"/>
    <s v="8:00 am - 5:00 pm"/>
    <s v="8:00 am - 5:00 pm"/>
    <s v="8:30 am - 12:30 pm"/>
    <s v="N/A"/>
    <s v="N/A"/>
    <s v="No"/>
    <m/>
    <m/>
    <m/>
    <m/>
    <s v="Yes"/>
    <s v="Yes"/>
    <n v="28"/>
    <m/>
    <n v="40"/>
    <s v="N/A"/>
    <s v="N/A"/>
    <s v="Yes"/>
    <n v="3"/>
    <n v="483064"/>
    <s v="Spring"/>
    <m/>
    <s v="Yes"/>
    <m/>
    <m/>
    <m/>
    <m/>
    <m/>
    <m/>
    <m/>
    <m/>
    <m/>
    <m/>
    <m/>
    <m/>
    <m/>
    <m/>
    <m/>
    <s v="Yes"/>
    <m/>
    <m/>
    <m/>
    <s v="Donations from Faculty"/>
    <m/>
    <m/>
    <m/>
    <m/>
    <m/>
    <n v="20000"/>
    <s v="Grant Outside of College"/>
    <n v="2099.6259999999997"/>
    <x v="0"/>
    <s v="Medium"/>
  </r>
  <r>
    <s v="San Diego CCD"/>
    <x v="104"/>
    <s v="072"/>
    <s v="Multi-College District"/>
    <n v="20180"/>
    <x v="12"/>
    <n v="15520.67"/>
    <n v="90233"/>
    <n v="1"/>
    <m/>
    <n v="3"/>
    <n v="0"/>
    <m/>
    <m/>
    <m/>
    <m/>
    <m/>
    <n v="367"/>
    <m/>
    <m/>
    <m/>
    <m/>
    <m/>
    <m/>
    <m/>
    <m/>
    <m/>
    <m/>
    <n v="0"/>
    <m/>
    <m/>
    <m/>
    <m/>
    <m/>
    <m/>
    <m/>
    <m/>
    <n v="51000"/>
    <m/>
    <m/>
    <n v="51000"/>
    <m/>
    <m/>
    <m/>
    <m/>
    <m/>
    <m/>
    <m/>
    <m/>
    <m/>
    <m/>
    <m/>
    <m/>
    <m/>
    <m/>
    <m/>
    <m/>
    <m/>
    <m/>
    <m/>
    <m/>
    <m/>
    <m/>
    <n v="12984"/>
    <m/>
    <m/>
    <n v="12984"/>
    <m/>
    <m/>
    <m/>
    <m/>
    <m/>
    <m/>
    <m/>
    <m/>
    <m/>
    <m/>
    <n v="0"/>
    <m/>
    <m/>
    <m/>
    <m/>
    <m/>
    <m/>
    <m/>
    <m/>
    <m/>
    <m/>
    <m/>
    <m/>
    <m/>
    <m/>
    <m/>
    <m/>
    <m/>
    <m/>
    <m/>
    <m/>
    <m/>
    <m/>
    <m/>
    <m/>
    <m/>
    <m/>
    <m/>
    <m/>
    <m/>
    <m/>
    <m/>
    <m/>
    <m/>
    <m/>
    <n v="0"/>
    <m/>
    <m/>
    <m/>
    <m/>
    <m/>
    <m/>
    <m/>
    <m/>
    <n v="11374"/>
    <m/>
    <m/>
    <m/>
    <n v="11374"/>
    <n v="0"/>
    <m/>
    <m/>
    <m/>
    <m/>
    <m/>
    <m/>
    <m/>
    <m/>
    <m/>
    <m/>
    <m/>
    <n v="0"/>
    <m/>
    <m/>
    <m/>
    <m/>
    <m/>
    <m/>
    <m/>
    <m/>
    <m/>
    <m/>
    <m/>
    <n v="0"/>
    <n v="0"/>
    <m/>
    <m/>
    <m/>
    <m/>
    <m/>
    <m/>
    <m/>
    <m/>
    <m/>
    <m/>
    <m/>
    <m/>
    <m/>
    <n v="0"/>
    <m/>
    <m/>
    <m/>
    <m/>
    <m/>
    <m/>
    <m/>
    <m/>
    <m/>
    <n v="0"/>
    <m/>
    <m/>
    <m/>
    <m/>
    <m/>
    <m/>
    <m/>
    <m/>
    <m/>
    <n v="0"/>
    <m/>
    <m/>
    <m/>
    <m/>
    <m/>
    <m/>
    <m/>
    <m/>
    <m/>
    <m/>
    <n v="0"/>
    <n v="63984"/>
    <n v="0"/>
    <n v="63984"/>
    <s v="Department chair (Faculty position)"/>
    <m/>
    <s v="Ed. D."/>
    <s v="yes"/>
    <m/>
    <s v="Release time"/>
    <m/>
    <n v="0.2"/>
    <m/>
    <s v=""/>
    <n v="1027"/>
    <n v="577"/>
    <n v="33976"/>
    <n v="86"/>
    <m/>
    <n v="102198"/>
    <n v="0"/>
    <n v="6"/>
    <n v="215"/>
    <m/>
    <m/>
    <m/>
    <m/>
    <m/>
    <m/>
    <m/>
    <s v="Yes"/>
    <s v="ECM"/>
    <n v="4"/>
    <n v="6"/>
    <n v="4"/>
    <n v="5"/>
    <n v="0"/>
    <n v="3"/>
    <n v="9"/>
    <n v="3"/>
    <n v="4"/>
    <n v="2.25"/>
    <n v="1"/>
    <n v="1"/>
    <m/>
    <n v="3.25"/>
    <n v="2.25"/>
    <m/>
    <m/>
    <m/>
    <n v="2843"/>
    <s v="Estimate"/>
    <n v="7301"/>
    <n v="3623"/>
    <n v="2225"/>
    <n v="0"/>
    <n v="7927"/>
    <m/>
    <n v="0"/>
    <n v="0"/>
    <m/>
    <n v="23919"/>
    <m/>
    <m/>
    <m/>
    <n v="256"/>
    <n v="90"/>
    <m/>
    <m/>
    <m/>
    <m/>
    <m/>
    <m/>
    <m/>
    <m/>
    <m/>
    <m/>
    <m/>
    <m/>
    <m/>
    <m/>
    <m/>
    <n v="109"/>
    <m/>
    <m/>
    <m/>
    <m/>
    <m/>
    <n v="2692"/>
    <m/>
    <m/>
    <m/>
    <m/>
    <m/>
    <m/>
    <n v="0"/>
    <n v="0"/>
    <n v="0"/>
    <m/>
    <m/>
    <m/>
    <m/>
    <m/>
    <n v="15"/>
    <n v="15"/>
    <n v="15"/>
    <n v="15"/>
    <n v="10"/>
    <n v="7.5"/>
    <n v="0"/>
    <s v="7:00am -10:00 pm"/>
    <s v="7:00am -10:00 pm"/>
    <s v="7:00am -10:00 pm"/>
    <s v="7:00am -10:00 pm"/>
    <s v="7:00 am- 5:00 pm"/>
    <s v="8:30 am - 4:00 pm"/>
    <n v="0"/>
    <s v="Yes"/>
    <n v="10"/>
    <n v="10"/>
    <n v="10"/>
    <n v="10"/>
    <n v="10"/>
    <n v="0"/>
    <n v="0"/>
    <s v="7:00 am- 5:00 pm"/>
    <s v="7:00 am- 5:00 pm"/>
    <s v="7:00 am- 5:00 pm"/>
    <s v="7:00 am- 5:00 pm"/>
    <s v="7:00 am- 5:00 pm"/>
    <n v="0"/>
    <n v="0"/>
    <n v="10"/>
    <n v="10"/>
    <n v="10"/>
    <n v="10"/>
    <n v="10"/>
    <n v="0"/>
    <n v="0"/>
    <s v="7:00 am- 5:00 pm"/>
    <s v="7:00 am- 5:00 pm"/>
    <s v="7:00 am- 5:00 pm"/>
    <s v="7:00 am- 5:00 pm"/>
    <s v="7:00 am- 5:00 pm"/>
    <n v="0"/>
    <n v="0"/>
    <s v="Yes"/>
    <m/>
    <m/>
    <m/>
    <m/>
    <s v="No"/>
    <s v="Yes"/>
    <n v="40"/>
    <m/>
    <n v="40"/>
    <n v="7.5"/>
    <n v="7.5"/>
    <s v="Yes"/>
    <n v="3"/>
    <n v="603452"/>
    <s v="Fall "/>
    <m/>
    <s v="Yes"/>
    <m/>
    <m/>
    <m/>
    <m/>
    <m/>
    <m/>
    <m/>
    <m/>
    <m/>
    <m/>
    <m/>
    <m/>
    <m/>
    <m/>
    <m/>
    <s v="Yes"/>
    <m/>
    <m/>
    <m/>
    <s v="Donations from Faculty"/>
    <m/>
    <m/>
    <m/>
    <m/>
    <m/>
    <n v="0"/>
    <m/>
    <n v="6898.0755555555552"/>
    <x v="2"/>
    <s v="Medium"/>
  </r>
  <r>
    <s v="San Joaquin Delta CCD"/>
    <x v="106"/>
    <s v="551"/>
    <s v="Single College District"/>
    <n v="20180"/>
    <x v="12"/>
    <n v="13978.56"/>
    <m/>
    <m/>
    <m/>
    <m/>
    <m/>
    <m/>
    <m/>
    <m/>
    <m/>
    <m/>
    <m/>
    <m/>
    <m/>
    <m/>
    <m/>
    <m/>
    <m/>
    <m/>
    <m/>
    <m/>
    <m/>
    <m/>
    <m/>
    <m/>
    <m/>
    <m/>
    <m/>
    <m/>
    <m/>
    <m/>
    <m/>
    <m/>
    <m/>
    <m/>
    <m/>
    <m/>
    <m/>
    <m/>
    <m/>
    <m/>
    <m/>
    <m/>
    <m/>
    <m/>
    <m/>
    <m/>
    <m/>
    <m/>
    <m/>
    <m/>
    <m/>
    <m/>
    <m/>
    <m/>
    <m/>
    <m/>
    <m/>
    <m/>
    <m/>
    <m/>
    <m/>
    <m/>
    <m/>
    <m/>
    <m/>
    <m/>
    <m/>
    <m/>
    <m/>
    <m/>
    <n v="0"/>
    <m/>
    <m/>
    <m/>
    <m/>
    <m/>
    <m/>
    <m/>
    <m/>
    <m/>
    <m/>
    <m/>
    <m/>
    <m/>
    <m/>
    <m/>
    <m/>
    <m/>
    <m/>
    <m/>
    <m/>
    <m/>
    <m/>
    <m/>
    <m/>
    <m/>
    <m/>
    <m/>
    <m/>
    <m/>
    <m/>
    <m/>
    <m/>
    <m/>
    <m/>
    <n v="0"/>
    <m/>
    <m/>
    <m/>
    <m/>
    <m/>
    <m/>
    <m/>
    <m/>
    <m/>
    <m/>
    <m/>
    <m/>
    <n v="0"/>
    <m/>
    <m/>
    <m/>
    <m/>
    <m/>
    <m/>
    <m/>
    <m/>
    <m/>
    <m/>
    <m/>
    <m/>
    <n v="0"/>
    <m/>
    <m/>
    <m/>
    <m/>
    <m/>
    <m/>
    <m/>
    <m/>
    <m/>
    <m/>
    <m/>
    <m/>
    <m/>
    <m/>
    <m/>
    <m/>
    <m/>
    <m/>
    <m/>
    <m/>
    <m/>
    <m/>
    <m/>
    <m/>
    <m/>
    <m/>
    <n v="0"/>
    <m/>
    <m/>
    <m/>
    <m/>
    <m/>
    <m/>
    <m/>
    <m/>
    <m/>
    <n v="0"/>
    <m/>
    <m/>
    <m/>
    <m/>
    <m/>
    <m/>
    <m/>
    <m/>
    <m/>
    <n v="0"/>
    <m/>
    <m/>
    <m/>
    <m/>
    <m/>
    <m/>
    <m/>
    <m/>
    <m/>
    <m/>
    <n v="0"/>
    <n v="0"/>
    <n v="0"/>
    <n v="0"/>
    <m/>
    <m/>
    <m/>
    <m/>
    <m/>
    <m/>
    <m/>
    <m/>
    <m/>
    <s v=""/>
    <m/>
    <m/>
    <m/>
    <m/>
    <m/>
    <m/>
    <m/>
    <m/>
    <m/>
    <m/>
    <m/>
    <m/>
    <m/>
    <m/>
    <m/>
    <m/>
    <m/>
    <m/>
    <m/>
    <m/>
    <m/>
    <m/>
    <m/>
    <m/>
    <n v="0"/>
    <n v="0"/>
    <m/>
    <m/>
    <m/>
    <m/>
    <m/>
    <n v="0"/>
    <n v="0"/>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e v="#DIV/0!"/>
    <x v="2"/>
    <s v="Medium"/>
  </r>
  <r>
    <s v="San Jose CCD"/>
    <x v="55"/>
    <s v="472"/>
    <s v="Multi-College District"/>
    <n v="20180"/>
    <x v="12"/>
    <n v="5917.14"/>
    <n v="53346"/>
    <n v="1"/>
    <m/>
    <n v="10"/>
    <n v="0"/>
    <m/>
    <m/>
    <m/>
    <m/>
    <m/>
    <n v="410"/>
    <m/>
    <m/>
    <m/>
    <m/>
    <m/>
    <m/>
    <m/>
    <m/>
    <m/>
    <m/>
    <n v="0"/>
    <m/>
    <m/>
    <m/>
    <m/>
    <m/>
    <m/>
    <m/>
    <m/>
    <n v="29150"/>
    <m/>
    <m/>
    <n v="29150"/>
    <m/>
    <m/>
    <m/>
    <m/>
    <m/>
    <m/>
    <m/>
    <m/>
    <m/>
    <m/>
    <m/>
    <m/>
    <m/>
    <m/>
    <m/>
    <m/>
    <m/>
    <m/>
    <m/>
    <m/>
    <m/>
    <m/>
    <n v="2000"/>
    <m/>
    <m/>
    <n v="2000"/>
    <m/>
    <m/>
    <m/>
    <m/>
    <m/>
    <m/>
    <m/>
    <m/>
    <m/>
    <m/>
    <n v="0"/>
    <m/>
    <m/>
    <m/>
    <m/>
    <m/>
    <m/>
    <m/>
    <m/>
    <m/>
    <m/>
    <m/>
    <m/>
    <m/>
    <m/>
    <m/>
    <m/>
    <m/>
    <m/>
    <m/>
    <m/>
    <m/>
    <m/>
    <m/>
    <m/>
    <m/>
    <m/>
    <m/>
    <m/>
    <m/>
    <m/>
    <m/>
    <m/>
    <m/>
    <m/>
    <n v="0"/>
    <m/>
    <m/>
    <m/>
    <m/>
    <m/>
    <m/>
    <m/>
    <m/>
    <m/>
    <m/>
    <m/>
    <m/>
    <n v="0"/>
    <m/>
    <m/>
    <m/>
    <m/>
    <m/>
    <m/>
    <m/>
    <m/>
    <n v="2415"/>
    <m/>
    <m/>
    <m/>
    <n v="2415"/>
    <m/>
    <m/>
    <m/>
    <m/>
    <m/>
    <m/>
    <m/>
    <m/>
    <m/>
    <m/>
    <m/>
    <n v="0.65"/>
    <n v="0.85"/>
    <m/>
    <m/>
    <m/>
    <m/>
    <m/>
    <m/>
    <m/>
    <m/>
    <m/>
    <m/>
    <m/>
    <m/>
    <m/>
    <n v="0"/>
    <m/>
    <m/>
    <m/>
    <m/>
    <m/>
    <m/>
    <m/>
    <m/>
    <m/>
    <n v="0"/>
    <m/>
    <m/>
    <m/>
    <m/>
    <m/>
    <m/>
    <m/>
    <m/>
    <m/>
    <n v="0"/>
    <m/>
    <m/>
    <m/>
    <m/>
    <m/>
    <m/>
    <m/>
    <m/>
    <m/>
    <m/>
    <n v="0"/>
    <n v="31150"/>
    <n v="0"/>
    <n v="31150"/>
    <s v="Dean or other administrator"/>
    <m/>
    <s v="Ph. D."/>
    <s v="no"/>
    <m/>
    <s v="Release time"/>
    <m/>
    <n v="0.3"/>
    <m/>
    <s v=""/>
    <n v="998"/>
    <n v="2078"/>
    <n v="1190"/>
    <n v="50"/>
    <m/>
    <n v="64082"/>
    <n v="0"/>
    <n v="142"/>
    <n v="368"/>
    <m/>
    <m/>
    <m/>
    <m/>
    <m/>
    <m/>
    <m/>
    <s v="No"/>
    <m/>
    <n v="2"/>
    <n v="2"/>
    <n v="3"/>
    <n v="0"/>
    <n v="1"/>
    <n v="0"/>
    <n v="3"/>
    <n v="1"/>
    <n v="7"/>
    <n v="3.8"/>
    <n v="2.8"/>
    <n v="1"/>
    <m/>
    <n v="6.6"/>
    <n v="3.8"/>
    <m/>
    <m/>
    <m/>
    <n v="2243"/>
    <s v="Actual"/>
    <n v="4051"/>
    <n v="3979"/>
    <n v="1449"/>
    <n v="293"/>
    <n v="142"/>
    <m/>
    <n v="70"/>
    <n v="871"/>
    <s v="Books obtained for designated groups, such as:   Milpitas Extension; Umoja; 2012 Scholars"/>
    <n v="13098"/>
    <m/>
    <m/>
    <m/>
    <n v="42"/>
    <n v="0"/>
    <m/>
    <m/>
    <m/>
    <m/>
    <m/>
    <m/>
    <m/>
    <m/>
    <m/>
    <m/>
    <m/>
    <m/>
    <m/>
    <m/>
    <m/>
    <n v="157"/>
    <n v="10"/>
    <n v="0"/>
    <n v="0"/>
    <m/>
    <m/>
    <n v="4471"/>
    <m/>
    <m/>
    <m/>
    <m/>
    <m/>
    <m/>
    <n v="0"/>
    <n v="0"/>
    <n v="0"/>
    <m/>
    <m/>
    <m/>
    <m/>
    <m/>
    <n v="11.5"/>
    <n v="11.5"/>
    <n v="11.5"/>
    <n v="11.5"/>
    <n v="5.5"/>
    <m/>
    <m/>
    <s v="8:30 a.m. - 8:00 p.m."/>
    <s v="8:30 a.m. - 8:00 p.m."/>
    <s v="8:30 a.m. - 8:00 p.m."/>
    <s v="8:30 a.m. - 8:00 p.m."/>
    <s v="8:30 a.m. - 2:00 p.m."/>
    <n v="0"/>
    <n v="0"/>
    <s v="Yes"/>
    <n v="7.5"/>
    <n v="7.5"/>
    <n v="7.5"/>
    <n v="7.5"/>
    <n v="0"/>
    <m/>
    <m/>
    <s v="10:00 a.m. - 5:30 p.m."/>
    <s v="10:00 a.m. - 5:30 p.m."/>
    <s v="10:00 a.m. - 5:30 p.m."/>
    <s v="10:00 a.m. - 5:30 p.m."/>
    <n v="0"/>
    <n v="0"/>
    <n v="0"/>
    <n v="9.5"/>
    <n v="9.5"/>
    <n v="9.5"/>
    <n v="9.5"/>
    <n v="0"/>
    <m/>
    <m/>
    <s v="8:30 a.m. - 6:00 p.m."/>
    <s v="8:30 a.m. - 6:00 p.m."/>
    <s v="8:30 a.m. - 6:00 p.m."/>
    <s v="8:30 a.m. - 6:00 p.m."/>
    <n v="0"/>
    <n v="0"/>
    <n v="0"/>
    <s v="No"/>
    <m/>
    <m/>
    <m/>
    <m/>
    <s v="Yes"/>
    <s v="No"/>
    <n v="7.5"/>
    <m/>
    <n v="9.5"/>
    <n v="0"/>
    <n v="0"/>
    <s v="No"/>
    <m/>
    <n v="177740"/>
    <s v="Spring"/>
    <m/>
    <s v="Yes"/>
    <m/>
    <m/>
    <m/>
    <m/>
    <m/>
    <m/>
    <m/>
    <m/>
    <m/>
    <m/>
    <m/>
    <m/>
    <m/>
    <m/>
    <m/>
    <s v="Yes"/>
    <s v="General Library Book Budget"/>
    <m/>
    <m/>
    <s v="Donations from Faculty"/>
    <s v="Donations from Publisher"/>
    <m/>
    <m/>
    <m/>
    <m/>
    <n v="1546"/>
    <s v="Grant Outside of College"/>
    <n v="1557.1421052631581"/>
    <x v="1"/>
    <s v="Small"/>
  </r>
  <r>
    <s v="Rancho Santiago CCD"/>
    <x v="17"/>
    <s v="871"/>
    <s v="Multi-College District"/>
    <n v="20180"/>
    <x v="12"/>
    <n v="19247.669999999998"/>
    <n v="24758"/>
    <n v="1"/>
    <m/>
    <n v="4"/>
    <n v="1"/>
    <m/>
    <m/>
    <m/>
    <m/>
    <m/>
    <n v="116"/>
    <m/>
    <m/>
    <m/>
    <m/>
    <m/>
    <m/>
    <m/>
    <m/>
    <m/>
    <m/>
    <n v="0"/>
    <m/>
    <m/>
    <m/>
    <m/>
    <m/>
    <m/>
    <m/>
    <m/>
    <n v="23799"/>
    <m/>
    <m/>
    <n v="23799"/>
    <m/>
    <m/>
    <m/>
    <m/>
    <m/>
    <m/>
    <m/>
    <m/>
    <m/>
    <m/>
    <m/>
    <m/>
    <m/>
    <n v="1339"/>
    <m/>
    <m/>
    <m/>
    <m/>
    <m/>
    <m/>
    <m/>
    <m/>
    <m/>
    <m/>
    <m/>
    <n v="1339"/>
    <m/>
    <m/>
    <m/>
    <m/>
    <m/>
    <m/>
    <m/>
    <m/>
    <m/>
    <m/>
    <n v="0"/>
    <m/>
    <m/>
    <m/>
    <m/>
    <m/>
    <m/>
    <m/>
    <m/>
    <m/>
    <m/>
    <m/>
    <m/>
    <m/>
    <m/>
    <m/>
    <m/>
    <m/>
    <m/>
    <m/>
    <m/>
    <m/>
    <m/>
    <m/>
    <m/>
    <m/>
    <m/>
    <m/>
    <m/>
    <m/>
    <m/>
    <m/>
    <m/>
    <m/>
    <m/>
    <n v="0"/>
    <m/>
    <m/>
    <m/>
    <m/>
    <m/>
    <m/>
    <m/>
    <m/>
    <m/>
    <m/>
    <m/>
    <m/>
    <n v="0"/>
    <m/>
    <m/>
    <m/>
    <m/>
    <m/>
    <m/>
    <m/>
    <m/>
    <m/>
    <m/>
    <m/>
    <m/>
    <n v="0"/>
    <m/>
    <m/>
    <m/>
    <m/>
    <m/>
    <m/>
    <m/>
    <m/>
    <m/>
    <m/>
    <m/>
    <n v="0.52"/>
    <n v="0.34"/>
    <m/>
    <m/>
    <m/>
    <m/>
    <m/>
    <m/>
    <m/>
    <m/>
    <m/>
    <m/>
    <m/>
    <m/>
    <m/>
    <n v="0"/>
    <m/>
    <m/>
    <m/>
    <m/>
    <m/>
    <m/>
    <m/>
    <m/>
    <m/>
    <n v="0"/>
    <m/>
    <m/>
    <m/>
    <m/>
    <m/>
    <m/>
    <m/>
    <m/>
    <m/>
    <n v="0"/>
    <m/>
    <m/>
    <m/>
    <m/>
    <m/>
    <m/>
    <m/>
    <m/>
    <m/>
    <m/>
    <n v="0"/>
    <n v="25138"/>
    <n v="0"/>
    <n v="25138"/>
    <s v="Dean or other administrator"/>
    <m/>
    <s v="Ph. D."/>
    <s v="no"/>
    <m/>
    <s v="Release time"/>
    <m/>
    <n v="0.33"/>
    <m/>
    <s v=""/>
    <n v="569"/>
    <n v="1556"/>
    <n v="22848"/>
    <n v="130"/>
    <m/>
    <n v="60296"/>
    <n v="0"/>
    <n v="0"/>
    <n v="225"/>
    <m/>
    <m/>
    <m/>
    <m/>
    <m/>
    <m/>
    <m/>
    <s v="No"/>
    <m/>
    <n v="6"/>
    <n v="2"/>
    <n v="6"/>
    <m/>
    <m/>
    <n v="2"/>
    <n v="6"/>
    <n v="2"/>
    <n v="9"/>
    <n v="8"/>
    <n v="6.74"/>
    <n v="1"/>
    <m/>
    <n v="14.74"/>
    <n v="8"/>
    <m/>
    <m/>
    <m/>
    <n v="3532"/>
    <s v="Actual"/>
    <n v="5489"/>
    <n v="11626"/>
    <n v="9077"/>
    <n v="301"/>
    <n v="398"/>
    <m/>
    <n v="8707"/>
    <m/>
    <m/>
    <n v="39130"/>
    <m/>
    <m/>
    <m/>
    <n v="113"/>
    <n v="12"/>
    <m/>
    <m/>
    <m/>
    <m/>
    <m/>
    <m/>
    <m/>
    <m/>
    <m/>
    <m/>
    <m/>
    <m/>
    <m/>
    <m/>
    <m/>
    <n v="294"/>
    <n v="0"/>
    <n v="130"/>
    <n v="0"/>
    <m/>
    <m/>
    <n v="1406"/>
    <m/>
    <m/>
    <m/>
    <m/>
    <m/>
    <m/>
    <n v="2"/>
    <n v="8"/>
    <n v="104"/>
    <m/>
    <m/>
    <m/>
    <m/>
    <m/>
    <n v="14"/>
    <n v="14"/>
    <n v="14"/>
    <n v="14"/>
    <n v="4"/>
    <n v="4"/>
    <n v="0"/>
    <s v="7:30am-9:30pm"/>
    <s v="7:30am-9:30pm"/>
    <s v="7:30am-9:30pm"/>
    <s v="7:30am-9:30pm"/>
    <s v="9:00am-1:00pm"/>
    <s v="10:00am-2:00pm"/>
    <s v="Closed"/>
    <s v="Yes"/>
    <n v="10"/>
    <n v="10"/>
    <n v="10"/>
    <n v="10"/>
    <n v="0"/>
    <n v="0"/>
    <n v="0"/>
    <s v="8:00am-6:00pm"/>
    <s v="8:00am-6:00pm"/>
    <s v="8:00am-6:00pm"/>
    <s v="8:00am-6:00pm"/>
    <s v="closed"/>
    <s v="Closed"/>
    <s v="Closed"/>
    <n v="10"/>
    <n v="10"/>
    <n v="10"/>
    <n v="10"/>
    <n v="4"/>
    <n v="0"/>
    <n v="0"/>
    <s v="8:00am-6:00pm"/>
    <s v="8:00am-6:00pm"/>
    <s v="8:00am-6:00pm"/>
    <s v="8:00am-6:00pm"/>
    <s v="9:00am-1:00pm"/>
    <s v="closed"/>
    <s v="closed"/>
    <s v="No"/>
    <m/>
    <m/>
    <m/>
    <m/>
    <s v="Yes"/>
    <s v="No"/>
    <n v="40"/>
    <m/>
    <n v="44"/>
    <n v="0"/>
    <n v="0"/>
    <s v="No"/>
    <m/>
    <n v="310353"/>
    <s v="Fall "/>
    <m/>
    <s v="Yes"/>
    <m/>
    <m/>
    <m/>
    <m/>
    <m/>
    <m/>
    <m/>
    <m/>
    <m/>
    <m/>
    <m/>
    <m/>
    <m/>
    <m/>
    <m/>
    <s v="Yes"/>
    <m/>
    <m/>
    <m/>
    <s v="Donations from Faculty"/>
    <m/>
    <m/>
    <m/>
    <m/>
    <m/>
    <n v="0"/>
    <m/>
    <n v="2405.9587499999998"/>
    <x v="2"/>
    <s v="Medium"/>
  </r>
  <r>
    <s v="Santa Barbara CCD"/>
    <x v="66"/>
    <s v="651"/>
    <s v="Single College District"/>
    <n v="20180"/>
    <x v="12"/>
    <n v="14857.39"/>
    <n v="37760"/>
    <n v="1"/>
    <m/>
    <n v="7"/>
    <n v="1"/>
    <m/>
    <m/>
    <m/>
    <m/>
    <m/>
    <n v="624"/>
    <m/>
    <m/>
    <m/>
    <m/>
    <m/>
    <m/>
    <m/>
    <m/>
    <m/>
    <m/>
    <n v="0"/>
    <m/>
    <m/>
    <m/>
    <m/>
    <m/>
    <m/>
    <m/>
    <m/>
    <n v="68427"/>
    <m/>
    <m/>
    <n v="68427"/>
    <m/>
    <m/>
    <m/>
    <m/>
    <m/>
    <m/>
    <m/>
    <m/>
    <m/>
    <m/>
    <m/>
    <m/>
    <m/>
    <m/>
    <m/>
    <m/>
    <m/>
    <m/>
    <m/>
    <m/>
    <m/>
    <m/>
    <n v="28398"/>
    <m/>
    <m/>
    <n v="28398"/>
    <m/>
    <m/>
    <m/>
    <m/>
    <m/>
    <m/>
    <m/>
    <m/>
    <m/>
    <m/>
    <n v="0"/>
    <m/>
    <m/>
    <m/>
    <m/>
    <m/>
    <m/>
    <m/>
    <m/>
    <m/>
    <m/>
    <m/>
    <m/>
    <m/>
    <m/>
    <m/>
    <m/>
    <m/>
    <m/>
    <m/>
    <m/>
    <m/>
    <m/>
    <m/>
    <m/>
    <m/>
    <m/>
    <m/>
    <m/>
    <m/>
    <m/>
    <m/>
    <m/>
    <m/>
    <m/>
    <n v="0"/>
    <n v="0"/>
    <m/>
    <m/>
    <n v="0"/>
    <n v="0"/>
    <m/>
    <n v="0"/>
    <n v="0"/>
    <n v="0"/>
    <m/>
    <n v="0"/>
    <m/>
    <n v="0"/>
    <n v="0"/>
    <m/>
    <m/>
    <n v="0"/>
    <n v="0"/>
    <m/>
    <n v="0"/>
    <n v="0"/>
    <n v="0"/>
    <m/>
    <n v="0"/>
    <m/>
    <n v="0"/>
    <m/>
    <m/>
    <m/>
    <m/>
    <m/>
    <m/>
    <m/>
    <m/>
    <m/>
    <m/>
    <m/>
    <n v="0.38"/>
    <n v="0.7"/>
    <m/>
    <m/>
    <m/>
    <m/>
    <m/>
    <m/>
    <m/>
    <m/>
    <m/>
    <m/>
    <m/>
    <m/>
    <m/>
    <n v="0"/>
    <m/>
    <m/>
    <m/>
    <m/>
    <m/>
    <m/>
    <m/>
    <m/>
    <m/>
    <n v="0"/>
    <m/>
    <m/>
    <m/>
    <m/>
    <m/>
    <m/>
    <m/>
    <m/>
    <m/>
    <n v="0"/>
    <m/>
    <m/>
    <m/>
    <m/>
    <m/>
    <m/>
    <m/>
    <m/>
    <m/>
    <m/>
    <n v="0"/>
    <n v="96825"/>
    <n v="0"/>
    <n v="96825"/>
    <s v="Department chair (Faculty position)"/>
    <m/>
    <s v="M.L.S."/>
    <s v="yes"/>
    <s v="None"/>
    <m/>
    <m/>
    <m/>
    <m/>
    <s v="Lib Dir required to work 20 days beyond regular faculty contract"/>
    <n v="1226"/>
    <n v="154"/>
    <n v="26817"/>
    <n v="101"/>
    <m/>
    <n v="77119"/>
    <n v="0"/>
    <n v="0"/>
    <n v="0"/>
    <m/>
    <m/>
    <m/>
    <m/>
    <m/>
    <m/>
    <m/>
    <s v="No"/>
    <m/>
    <n v="3"/>
    <n v="10"/>
    <n v="4"/>
    <n v="0"/>
    <n v="0"/>
    <n v="2"/>
    <n v="4"/>
    <n v="2"/>
    <n v="9"/>
    <n v="4.42"/>
    <n v="4.84"/>
    <n v="1"/>
    <m/>
    <n v="9.26"/>
    <n v="4.42"/>
    <m/>
    <m/>
    <m/>
    <n v="4263"/>
    <s v="Actual"/>
    <n v="6244"/>
    <n v="62372"/>
    <n v="2953"/>
    <n v="19"/>
    <n v="94"/>
    <m/>
    <n v="23491"/>
    <n v="0"/>
    <m/>
    <n v="99436"/>
    <m/>
    <m/>
    <m/>
    <n v="125"/>
    <n v="313"/>
    <m/>
    <m/>
    <m/>
    <m/>
    <m/>
    <m/>
    <m/>
    <m/>
    <m/>
    <m/>
    <m/>
    <m/>
    <m/>
    <m/>
    <m/>
    <m/>
    <m/>
    <n v="137"/>
    <m/>
    <m/>
    <m/>
    <n v="3587"/>
    <m/>
    <m/>
    <m/>
    <m/>
    <m/>
    <m/>
    <n v="1"/>
    <n v="25"/>
    <n v="496"/>
    <m/>
    <m/>
    <m/>
    <m/>
    <m/>
    <n v="14.5"/>
    <n v="14.5"/>
    <n v="14.5"/>
    <n v="14.5"/>
    <n v="8.5"/>
    <n v="5"/>
    <n v="11"/>
    <s v="7:30am-10pm"/>
    <s v="7:30am-10pm"/>
    <s v="7:30am-10pm"/>
    <s v="7:30am-10pm"/>
    <s v="7:30am-4pm"/>
    <s v="12:00pm-5:00pm"/>
    <s v="11:000am-10:00pm"/>
    <s v="No"/>
    <m/>
    <m/>
    <m/>
    <m/>
    <m/>
    <m/>
    <m/>
    <m/>
    <m/>
    <m/>
    <m/>
    <m/>
    <m/>
    <m/>
    <n v="7"/>
    <n v="11"/>
    <n v="11"/>
    <n v="7"/>
    <n v="0"/>
    <n v="0"/>
    <n v="0"/>
    <s v="8am-3pm"/>
    <s v="8am-7pm"/>
    <s v="8am-7pm"/>
    <s v="8am-3pm"/>
    <s v="closed"/>
    <s v="closed"/>
    <s v="closed"/>
    <s v="No"/>
    <m/>
    <m/>
    <m/>
    <m/>
    <s v="Yes"/>
    <s v="Yes"/>
    <s v="no intersession conducted"/>
    <s v="no intersession conducted"/>
    <n v="36"/>
    <n v="5"/>
    <n v="11"/>
    <s v="No"/>
    <m/>
    <n v="5897532"/>
    <s v="Fall "/>
    <m/>
    <s v="Yes"/>
    <m/>
    <m/>
    <m/>
    <m/>
    <m/>
    <m/>
    <m/>
    <m/>
    <m/>
    <m/>
    <m/>
    <m/>
    <m/>
    <m/>
    <m/>
    <s v="Yes"/>
    <m/>
    <m/>
    <m/>
    <m/>
    <m/>
    <m/>
    <m/>
    <s v="Other"/>
    <s v="Lottery"/>
    <n v="19000"/>
    <m/>
    <n v="3361.4004524886877"/>
    <x v="2"/>
    <s v="Medium"/>
  </r>
  <r>
    <s v="Sierra CCD"/>
    <x v="30"/>
    <s v="271"/>
    <s v="Single College District"/>
    <n v="20180"/>
    <x v="12"/>
    <n v="14140.21"/>
    <n v="44311"/>
    <n v="2"/>
    <m/>
    <n v="17"/>
    <n v="0"/>
    <m/>
    <m/>
    <m/>
    <m/>
    <m/>
    <n v="644"/>
    <m/>
    <m/>
    <m/>
    <m/>
    <m/>
    <m/>
    <m/>
    <m/>
    <m/>
    <m/>
    <n v="0"/>
    <m/>
    <m/>
    <m/>
    <m/>
    <m/>
    <m/>
    <m/>
    <m/>
    <n v="79784"/>
    <m/>
    <m/>
    <n v="79784"/>
    <m/>
    <m/>
    <m/>
    <m/>
    <m/>
    <m/>
    <m/>
    <m/>
    <m/>
    <m/>
    <m/>
    <m/>
    <m/>
    <m/>
    <m/>
    <m/>
    <m/>
    <m/>
    <m/>
    <m/>
    <m/>
    <m/>
    <n v="27037"/>
    <m/>
    <m/>
    <n v="27037"/>
    <m/>
    <m/>
    <m/>
    <m/>
    <m/>
    <m/>
    <m/>
    <m/>
    <m/>
    <m/>
    <n v="0"/>
    <m/>
    <m/>
    <m/>
    <m/>
    <m/>
    <m/>
    <m/>
    <m/>
    <m/>
    <m/>
    <m/>
    <m/>
    <m/>
    <m/>
    <m/>
    <m/>
    <m/>
    <m/>
    <m/>
    <m/>
    <m/>
    <m/>
    <m/>
    <m/>
    <m/>
    <m/>
    <m/>
    <m/>
    <m/>
    <m/>
    <m/>
    <m/>
    <m/>
    <m/>
    <n v="0"/>
    <n v="15000"/>
    <m/>
    <m/>
    <m/>
    <m/>
    <m/>
    <m/>
    <m/>
    <m/>
    <m/>
    <m/>
    <m/>
    <n v="15000"/>
    <m/>
    <m/>
    <m/>
    <m/>
    <m/>
    <m/>
    <m/>
    <m/>
    <n v="687"/>
    <m/>
    <m/>
    <m/>
    <n v="687"/>
    <m/>
    <m/>
    <m/>
    <m/>
    <m/>
    <m/>
    <m/>
    <m/>
    <m/>
    <m/>
    <m/>
    <n v="0.37"/>
    <n v="0.48"/>
    <m/>
    <m/>
    <m/>
    <m/>
    <m/>
    <m/>
    <m/>
    <m/>
    <m/>
    <m/>
    <m/>
    <m/>
    <m/>
    <n v="0"/>
    <m/>
    <m/>
    <m/>
    <m/>
    <m/>
    <m/>
    <m/>
    <m/>
    <m/>
    <n v="0"/>
    <m/>
    <m/>
    <m/>
    <m/>
    <m/>
    <m/>
    <m/>
    <m/>
    <m/>
    <n v="0"/>
    <m/>
    <m/>
    <m/>
    <m/>
    <m/>
    <m/>
    <m/>
    <m/>
    <m/>
    <m/>
    <n v="0"/>
    <n v="106821"/>
    <n v="0"/>
    <n v="106821"/>
    <s v="Dean or other administrator"/>
    <m/>
    <s v="M.A."/>
    <s v="yes"/>
    <s v="None"/>
    <m/>
    <m/>
    <m/>
    <m/>
    <s v=""/>
    <n v="1803"/>
    <n v="1448"/>
    <n v="18000"/>
    <n v="190"/>
    <m/>
    <n v="97344"/>
    <n v="216"/>
    <n v="15"/>
    <n v="90"/>
    <m/>
    <m/>
    <m/>
    <m/>
    <m/>
    <m/>
    <m/>
    <s v="Yes"/>
    <s v="EbscoHost"/>
    <n v="3"/>
    <n v="11"/>
    <n v="5"/>
    <n v="2"/>
    <m/>
    <m/>
    <n v="7"/>
    <n v="0"/>
    <n v="13"/>
    <n v="7"/>
    <n v="6.7249999999999996"/>
    <n v="4"/>
    <m/>
    <n v="13.725"/>
    <n v="7"/>
    <m/>
    <m/>
    <m/>
    <n v="3282"/>
    <s v="Actual"/>
    <n v="8613"/>
    <n v="13570"/>
    <n v="7400"/>
    <n v="74"/>
    <n v="0"/>
    <m/>
    <n v="339"/>
    <n v="0"/>
    <m/>
    <n v="33278"/>
    <m/>
    <m/>
    <m/>
    <n v="52"/>
    <n v="46"/>
    <m/>
    <m/>
    <m/>
    <m/>
    <m/>
    <m/>
    <m/>
    <m/>
    <m/>
    <m/>
    <m/>
    <m/>
    <m/>
    <m/>
    <m/>
    <n v="209"/>
    <n v="15"/>
    <n v="24"/>
    <n v="0"/>
    <m/>
    <m/>
    <n v="5641"/>
    <m/>
    <m/>
    <m/>
    <m/>
    <m/>
    <m/>
    <n v="1"/>
    <n v="2"/>
    <n v="45"/>
    <m/>
    <m/>
    <m/>
    <m/>
    <m/>
    <n v="12.5"/>
    <n v="12.5"/>
    <n v="12.5"/>
    <n v="12.5"/>
    <n v="8.5"/>
    <m/>
    <n v="8"/>
    <s v="7:30 am - 8:00 pm"/>
    <s v="7:30 am - 8:00 pm"/>
    <s v="7:30 am - 8:00 pm"/>
    <s v="7:30 am - 8:00 pm"/>
    <s v="7:30 am - 4:00 pm"/>
    <m/>
    <s v="12:00 pm - 8:00 pm"/>
    <s v="No"/>
    <m/>
    <m/>
    <m/>
    <m/>
    <m/>
    <m/>
    <m/>
    <m/>
    <m/>
    <m/>
    <m/>
    <m/>
    <m/>
    <m/>
    <n v="8"/>
    <n v="8"/>
    <n v="8"/>
    <n v="8"/>
    <m/>
    <m/>
    <m/>
    <s v="8:00 am -4:00 pm"/>
    <s v="8:00 am -4:00 pm"/>
    <s v="8:00 am -4:00 pm"/>
    <s v="8:00 am -4:00 pm"/>
    <m/>
    <m/>
    <m/>
    <s v="Yes"/>
    <m/>
    <m/>
    <m/>
    <m/>
    <s v="No"/>
    <s v="Yes"/>
    <n v="0"/>
    <s v="No"/>
    <n v="44"/>
    <m/>
    <n v="8"/>
    <s v="No"/>
    <m/>
    <n v="183000"/>
    <s v="Fall "/>
    <m/>
    <s v="No"/>
    <m/>
    <m/>
    <m/>
    <m/>
    <m/>
    <m/>
    <m/>
    <m/>
    <m/>
    <m/>
    <m/>
    <m/>
    <m/>
    <m/>
    <m/>
    <s v="Yes"/>
    <s v="General Library Book Budget"/>
    <s v="Student Government"/>
    <m/>
    <s v="Donations from Faculty"/>
    <s v="Donations from Publisher"/>
    <m/>
    <m/>
    <s v="Other"/>
    <s v="Student donations"/>
    <n v="3500"/>
    <m/>
    <n v="2020.03"/>
    <x v="2"/>
    <s v="Medium"/>
  </r>
  <r>
    <s v="San Mateo CCD"/>
    <x v="111"/>
    <s v="373"/>
    <s v="Multi-College District"/>
    <n v="20180"/>
    <x v="12"/>
    <n v="8674.7900000000009"/>
    <m/>
    <m/>
    <m/>
    <m/>
    <m/>
    <m/>
    <m/>
    <m/>
    <m/>
    <m/>
    <m/>
    <m/>
    <m/>
    <m/>
    <m/>
    <m/>
    <m/>
    <m/>
    <m/>
    <m/>
    <m/>
    <m/>
    <m/>
    <m/>
    <m/>
    <m/>
    <m/>
    <m/>
    <m/>
    <m/>
    <m/>
    <m/>
    <m/>
    <m/>
    <m/>
    <m/>
    <m/>
    <m/>
    <m/>
    <m/>
    <m/>
    <m/>
    <m/>
    <m/>
    <m/>
    <m/>
    <m/>
    <m/>
    <m/>
    <m/>
    <m/>
    <m/>
    <m/>
    <m/>
    <m/>
    <m/>
    <m/>
    <m/>
    <m/>
    <m/>
    <m/>
    <m/>
    <m/>
    <m/>
    <m/>
    <m/>
    <m/>
    <m/>
    <m/>
    <m/>
    <n v="0"/>
    <m/>
    <m/>
    <m/>
    <m/>
    <m/>
    <m/>
    <m/>
    <m/>
    <m/>
    <m/>
    <m/>
    <m/>
    <m/>
    <m/>
    <m/>
    <m/>
    <m/>
    <m/>
    <m/>
    <m/>
    <m/>
    <m/>
    <m/>
    <m/>
    <m/>
    <m/>
    <m/>
    <m/>
    <m/>
    <m/>
    <m/>
    <m/>
    <m/>
    <m/>
    <n v="0"/>
    <m/>
    <m/>
    <m/>
    <m/>
    <m/>
    <m/>
    <m/>
    <m/>
    <m/>
    <m/>
    <m/>
    <m/>
    <n v="0"/>
    <m/>
    <m/>
    <m/>
    <m/>
    <m/>
    <m/>
    <m/>
    <m/>
    <m/>
    <m/>
    <m/>
    <m/>
    <n v="0"/>
    <m/>
    <m/>
    <m/>
    <m/>
    <m/>
    <m/>
    <m/>
    <m/>
    <m/>
    <m/>
    <m/>
    <m/>
    <m/>
    <m/>
    <m/>
    <m/>
    <m/>
    <m/>
    <m/>
    <m/>
    <m/>
    <m/>
    <m/>
    <m/>
    <m/>
    <m/>
    <n v="0"/>
    <m/>
    <m/>
    <m/>
    <m/>
    <m/>
    <m/>
    <m/>
    <m/>
    <m/>
    <n v="0"/>
    <m/>
    <m/>
    <m/>
    <m/>
    <m/>
    <m/>
    <m/>
    <m/>
    <m/>
    <n v="0"/>
    <m/>
    <m/>
    <m/>
    <m/>
    <m/>
    <m/>
    <m/>
    <m/>
    <m/>
    <m/>
    <n v="0"/>
    <n v="0"/>
    <n v="0"/>
    <n v="0"/>
    <m/>
    <m/>
    <m/>
    <m/>
    <m/>
    <m/>
    <m/>
    <m/>
    <m/>
    <s v=""/>
    <m/>
    <m/>
    <m/>
    <m/>
    <m/>
    <m/>
    <m/>
    <m/>
    <m/>
    <m/>
    <m/>
    <m/>
    <m/>
    <m/>
    <m/>
    <m/>
    <m/>
    <m/>
    <m/>
    <m/>
    <m/>
    <m/>
    <m/>
    <m/>
    <n v="0"/>
    <n v="0"/>
    <m/>
    <m/>
    <m/>
    <m/>
    <m/>
    <n v="0"/>
    <n v="0"/>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e v="#DIV/0!"/>
    <x v="0"/>
    <s v="Small"/>
  </r>
  <r>
    <s v="Solano CCD"/>
    <x v="36"/>
    <s v="281"/>
    <s v="Single College District"/>
    <n v="20180"/>
    <x v="12"/>
    <n v="7226.99"/>
    <n v="12096"/>
    <n v="1"/>
    <m/>
    <n v="1"/>
    <m/>
    <m/>
    <m/>
    <m/>
    <m/>
    <m/>
    <n v="180"/>
    <m/>
    <m/>
    <m/>
    <m/>
    <m/>
    <m/>
    <m/>
    <m/>
    <m/>
    <m/>
    <n v="0"/>
    <m/>
    <m/>
    <m/>
    <m/>
    <m/>
    <m/>
    <m/>
    <m/>
    <m/>
    <n v="24000"/>
    <s v="Non General Fund "/>
    <n v="24000"/>
    <m/>
    <m/>
    <m/>
    <m/>
    <m/>
    <m/>
    <m/>
    <m/>
    <m/>
    <m/>
    <m/>
    <m/>
    <m/>
    <m/>
    <m/>
    <m/>
    <m/>
    <m/>
    <m/>
    <m/>
    <m/>
    <m/>
    <m/>
    <n v="10000"/>
    <s v="Non general fund"/>
    <n v="10000"/>
    <m/>
    <m/>
    <m/>
    <m/>
    <m/>
    <m/>
    <m/>
    <m/>
    <m/>
    <m/>
    <n v="0"/>
    <m/>
    <m/>
    <m/>
    <m/>
    <m/>
    <m/>
    <m/>
    <m/>
    <m/>
    <m/>
    <m/>
    <m/>
    <m/>
    <m/>
    <m/>
    <m/>
    <m/>
    <m/>
    <m/>
    <m/>
    <m/>
    <m/>
    <m/>
    <m/>
    <m/>
    <m/>
    <m/>
    <m/>
    <m/>
    <m/>
    <m/>
    <m/>
    <m/>
    <m/>
    <n v="0"/>
    <m/>
    <m/>
    <m/>
    <m/>
    <m/>
    <m/>
    <m/>
    <m/>
    <m/>
    <m/>
    <n v="6500"/>
    <s v="Non general fund"/>
    <n v="6500"/>
    <m/>
    <m/>
    <m/>
    <m/>
    <m/>
    <m/>
    <m/>
    <m/>
    <m/>
    <m/>
    <m/>
    <m/>
    <n v="0"/>
    <m/>
    <m/>
    <m/>
    <m/>
    <m/>
    <m/>
    <m/>
    <m/>
    <m/>
    <m/>
    <m/>
    <n v="0.72"/>
    <n v="0.91"/>
    <m/>
    <m/>
    <m/>
    <m/>
    <m/>
    <m/>
    <m/>
    <m/>
    <m/>
    <m/>
    <m/>
    <m/>
    <m/>
    <n v="0"/>
    <m/>
    <m/>
    <m/>
    <m/>
    <m/>
    <m/>
    <m/>
    <m/>
    <m/>
    <n v="0"/>
    <m/>
    <m/>
    <m/>
    <m/>
    <m/>
    <m/>
    <m/>
    <m/>
    <m/>
    <n v="0"/>
    <m/>
    <m/>
    <m/>
    <m/>
    <m/>
    <m/>
    <m/>
    <m/>
    <m/>
    <m/>
    <n v="0"/>
    <n v="34000"/>
    <n v="0"/>
    <n v="34000"/>
    <s v="Other"/>
    <s v="V. P. of Student Services"/>
    <m/>
    <s v="no"/>
    <s v="None"/>
    <m/>
    <m/>
    <m/>
    <m/>
    <s v=""/>
    <n v="1540"/>
    <n v="500"/>
    <n v="1500"/>
    <n v="70"/>
    <m/>
    <n v="46520"/>
    <n v="33"/>
    <m/>
    <n v="32"/>
    <m/>
    <m/>
    <m/>
    <m/>
    <m/>
    <m/>
    <m/>
    <s v="No"/>
    <m/>
    <n v="4"/>
    <n v="11"/>
    <n v="2"/>
    <m/>
    <m/>
    <m/>
    <n v="2"/>
    <n v="0"/>
    <n v="4"/>
    <n v="2"/>
    <n v="8.1"/>
    <n v="2"/>
    <m/>
    <n v="10.1"/>
    <n v="2"/>
    <m/>
    <m/>
    <m/>
    <n v="14000"/>
    <s v="Estimate"/>
    <n v="2250"/>
    <n v="2853"/>
    <m/>
    <n v="19"/>
    <m/>
    <m/>
    <n v="122"/>
    <m/>
    <m/>
    <n v="19244"/>
    <m/>
    <m/>
    <m/>
    <n v="1300"/>
    <n v="120"/>
    <m/>
    <m/>
    <m/>
    <m/>
    <m/>
    <m/>
    <m/>
    <m/>
    <m/>
    <m/>
    <m/>
    <m/>
    <m/>
    <m/>
    <m/>
    <n v="40"/>
    <n v="10"/>
    <m/>
    <m/>
    <m/>
    <m/>
    <n v="1500"/>
    <m/>
    <m/>
    <m/>
    <m/>
    <m/>
    <m/>
    <n v="1"/>
    <n v="98"/>
    <n v="2940"/>
    <m/>
    <m/>
    <m/>
    <m/>
    <m/>
    <n v="10"/>
    <n v="10"/>
    <n v="10"/>
    <n v="10"/>
    <n v="6"/>
    <s v="6 x 17weeks = 102 hours for semester"/>
    <m/>
    <s v="8:30am-6:30pm"/>
    <s v="8:30am-6:30pm"/>
    <s v="8:30am-6:30pm"/>
    <s v="8:30am-6:30pm"/>
    <s v="8:30am-2:30pm"/>
    <s v="Site open  VJO 9-3"/>
    <m/>
    <s v="No"/>
    <m/>
    <m/>
    <m/>
    <m/>
    <m/>
    <m/>
    <m/>
    <m/>
    <m/>
    <m/>
    <m/>
    <m/>
    <m/>
    <m/>
    <s v="9 hrs per day"/>
    <n v="9"/>
    <n v="9"/>
    <n v="9"/>
    <m/>
    <m/>
    <m/>
    <s v="9am-6:00pm"/>
    <s v="9am-6:00pm"/>
    <s v="9am-6:00pm"/>
    <s v="9am-6:00pm"/>
    <m/>
    <m/>
    <m/>
    <s v="No"/>
    <m/>
    <m/>
    <m/>
    <m/>
    <s v="Yes"/>
    <s v="Yes"/>
    <m/>
    <s v="No"/>
    <n v="36"/>
    <s v="102 for spring semester"/>
    <m/>
    <s v="Yes"/>
    <n v="10"/>
    <n v="46355"/>
    <s v="Spring"/>
    <m/>
    <s v="No"/>
    <m/>
    <m/>
    <m/>
    <m/>
    <m/>
    <m/>
    <m/>
    <m/>
    <m/>
    <m/>
    <m/>
    <m/>
    <m/>
    <m/>
    <m/>
    <s v="Yes"/>
    <m/>
    <m/>
    <m/>
    <s v="Donations from Faculty"/>
    <m/>
    <m/>
    <m/>
    <s v="Other"/>
    <s v="Equity funds"/>
    <n v="16600"/>
    <m/>
    <n v="3613.4949999999999"/>
    <x v="0"/>
    <s v="Small"/>
  </r>
  <r>
    <s v="West Valley CCD"/>
    <x v="19"/>
    <s v="493"/>
    <s v="Multi-College District"/>
    <n v="20180"/>
    <x v="12"/>
    <n v="5983.39"/>
    <n v="34358"/>
    <n v="1"/>
    <m/>
    <n v="10"/>
    <n v="36"/>
    <m/>
    <m/>
    <m/>
    <m/>
    <m/>
    <n v="444"/>
    <m/>
    <m/>
    <m/>
    <m/>
    <m/>
    <m/>
    <m/>
    <m/>
    <m/>
    <m/>
    <n v="0"/>
    <m/>
    <m/>
    <m/>
    <m/>
    <m/>
    <m/>
    <m/>
    <m/>
    <n v="45000"/>
    <n v="12210"/>
    <s v="Student Transcript Fees"/>
    <n v="57210"/>
    <m/>
    <m/>
    <m/>
    <m/>
    <m/>
    <m/>
    <m/>
    <m/>
    <m/>
    <m/>
    <m/>
    <m/>
    <m/>
    <m/>
    <m/>
    <m/>
    <m/>
    <m/>
    <m/>
    <m/>
    <m/>
    <m/>
    <n v="4000"/>
    <m/>
    <m/>
    <n v="4000"/>
    <m/>
    <m/>
    <m/>
    <m/>
    <m/>
    <m/>
    <m/>
    <m/>
    <m/>
    <m/>
    <n v="0"/>
    <m/>
    <m/>
    <m/>
    <m/>
    <m/>
    <m/>
    <m/>
    <m/>
    <m/>
    <m/>
    <m/>
    <m/>
    <m/>
    <m/>
    <m/>
    <m/>
    <m/>
    <m/>
    <m/>
    <m/>
    <m/>
    <m/>
    <m/>
    <m/>
    <m/>
    <m/>
    <m/>
    <m/>
    <m/>
    <m/>
    <m/>
    <m/>
    <m/>
    <m/>
    <n v="0"/>
    <m/>
    <m/>
    <m/>
    <m/>
    <m/>
    <m/>
    <m/>
    <m/>
    <n v="9011"/>
    <m/>
    <m/>
    <m/>
    <n v="9011"/>
    <m/>
    <m/>
    <m/>
    <m/>
    <m/>
    <m/>
    <m/>
    <m/>
    <n v="2500"/>
    <m/>
    <m/>
    <m/>
    <n v="2500"/>
    <m/>
    <m/>
    <m/>
    <m/>
    <m/>
    <m/>
    <m/>
    <m/>
    <m/>
    <m/>
    <m/>
    <n v="0.75"/>
    <n v="0.4"/>
    <m/>
    <m/>
    <m/>
    <m/>
    <m/>
    <m/>
    <m/>
    <m/>
    <m/>
    <m/>
    <m/>
    <m/>
    <m/>
    <n v="0"/>
    <m/>
    <m/>
    <m/>
    <m/>
    <m/>
    <m/>
    <m/>
    <m/>
    <m/>
    <n v="0"/>
    <m/>
    <m/>
    <m/>
    <m/>
    <m/>
    <m/>
    <m/>
    <m/>
    <m/>
    <n v="0"/>
    <m/>
    <m/>
    <m/>
    <m/>
    <m/>
    <m/>
    <m/>
    <m/>
    <m/>
    <m/>
    <n v="0"/>
    <n v="61210"/>
    <n v="0"/>
    <n v="61210"/>
    <s v="Department chair (Faculty position)"/>
    <m/>
    <s v="M.L.S."/>
    <s v="yes"/>
    <m/>
    <s v="Release time"/>
    <m/>
    <n v="0.2"/>
    <m/>
    <s v=""/>
    <n v="1797"/>
    <n v="1478"/>
    <n v="53686"/>
    <n v="67"/>
    <m/>
    <n v="64567"/>
    <n v="0"/>
    <n v="19"/>
    <n v="0"/>
    <m/>
    <m/>
    <m/>
    <m/>
    <m/>
    <m/>
    <m/>
    <s v="No"/>
    <m/>
    <n v="5"/>
    <n v="5"/>
    <n v="3"/>
    <n v="0"/>
    <n v="0"/>
    <n v="1"/>
    <n v="3"/>
    <n v="1"/>
    <n v="6"/>
    <n v="3.64"/>
    <n v="5.3"/>
    <n v="2"/>
    <m/>
    <n v="8.94"/>
    <n v="3.64"/>
    <m/>
    <m/>
    <m/>
    <n v="5489"/>
    <s v="Actual"/>
    <n v="5058"/>
    <n v="4289"/>
    <n v="3606"/>
    <n v="1386"/>
    <n v="376"/>
    <m/>
    <n v="0"/>
    <n v="0"/>
    <m/>
    <n v="20204"/>
    <m/>
    <m/>
    <m/>
    <n v="1480"/>
    <n v="748"/>
    <m/>
    <m/>
    <m/>
    <m/>
    <m/>
    <m/>
    <m/>
    <m/>
    <m/>
    <m/>
    <m/>
    <m/>
    <m/>
    <m/>
    <m/>
    <n v="66"/>
    <n v="2"/>
    <n v="0"/>
    <n v="0"/>
    <m/>
    <m/>
    <n v="1748"/>
    <m/>
    <m/>
    <m/>
    <m/>
    <m/>
    <m/>
    <n v="1"/>
    <n v="21"/>
    <n v="445"/>
    <m/>
    <m/>
    <m/>
    <m/>
    <m/>
    <n v="11.5"/>
    <n v="11.5"/>
    <n v="11.5"/>
    <n v="11.5"/>
    <n v="4"/>
    <n v="4"/>
    <m/>
    <s v="8:00 am-7:30 pm"/>
    <s v="8:00 am-7:30 pm"/>
    <s v="8:00 am-7:30 pm"/>
    <s v="8:00 am-7:30 pm"/>
    <s v="8:00 am-12:00 pm"/>
    <s v="12:00 pm-4:00 pm"/>
    <m/>
    <s v="Yes"/>
    <n v="4"/>
    <n v="4"/>
    <n v="4"/>
    <n v="4"/>
    <m/>
    <m/>
    <m/>
    <s v="10:00 am-2:00 pm"/>
    <s v="10:00 am-2:00 pm"/>
    <s v="10:00 am-2:00 pm"/>
    <s v="10:00 am-2:00 pm"/>
    <m/>
    <m/>
    <m/>
    <n v="7"/>
    <n v="7"/>
    <n v="7"/>
    <n v="7"/>
    <m/>
    <m/>
    <m/>
    <s v="9:00 am-4:00 pm"/>
    <s v="9:00 am-4:00 pm"/>
    <s v="9:00 am-4:00 pm"/>
    <s v="9:00 am-4:00 pm"/>
    <m/>
    <m/>
    <m/>
    <s v="No"/>
    <m/>
    <m/>
    <m/>
    <m/>
    <s v="No"/>
    <s v="No"/>
    <n v="0"/>
    <m/>
    <n v="16"/>
    <n v="4"/>
    <m/>
    <s v="No"/>
    <m/>
    <n v="256271"/>
    <s v="Fall "/>
    <m/>
    <s v="No"/>
    <m/>
    <m/>
    <m/>
    <m/>
    <m/>
    <m/>
    <m/>
    <m/>
    <m/>
    <m/>
    <m/>
    <m/>
    <m/>
    <m/>
    <m/>
    <s v="Yes"/>
    <m/>
    <s v="Student Government"/>
    <s v="College Foundation"/>
    <s v="Donations from Faculty"/>
    <m/>
    <m/>
    <m/>
    <m/>
    <m/>
    <n v="3000"/>
    <m/>
    <n v="1643.7884615384617"/>
    <x v="1"/>
    <s v="Small"/>
  </r>
  <r>
    <s v="Peralta CCD"/>
    <x v="11"/>
    <s v="341"/>
    <s v="Multi-College District"/>
    <n v="20190"/>
    <x v="13"/>
    <n v="3586.83"/>
    <n v="23289"/>
    <n v="1"/>
    <n v="12"/>
    <n v="4"/>
    <n v="0"/>
    <m/>
    <m/>
    <s v="Faculty offices (non-librarian, i.e. counseling)"/>
    <m/>
    <m/>
    <n v="248"/>
    <m/>
    <m/>
    <m/>
    <m/>
    <m/>
    <n v="0"/>
    <n v="0"/>
    <n v="0"/>
    <n v="0"/>
    <n v="0"/>
    <n v="0"/>
    <m/>
    <m/>
    <m/>
    <n v="130"/>
    <m/>
    <m/>
    <m/>
    <m/>
    <n v="12260"/>
    <n v="1557"/>
    <s v="Measure A"/>
    <n v="13947"/>
    <n v="0"/>
    <m/>
    <n v="0"/>
    <m/>
    <n v="0"/>
    <m/>
    <m/>
    <m/>
    <n v="0"/>
    <n v="0"/>
    <n v="0"/>
    <m/>
    <n v="0"/>
    <m/>
    <m/>
    <m/>
    <m/>
    <m/>
    <m/>
    <m/>
    <m/>
    <m/>
    <n v="10015"/>
    <m/>
    <m/>
    <n v="10015"/>
    <m/>
    <m/>
    <m/>
    <m/>
    <m/>
    <m/>
    <m/>
    <m/>
    <m/>
    <m/>
    <n v="0"/>
    <m/>
    <m/>
    <m/>
    <m/>
    <n v="10191"/>
    <m/>
    <m/>
    <m/>
    <m/>
    <n v="50154"/>
    <n v="3500"/>
    <s v="zero cost textbook grant"/>
    <n v="63845"/>
    <m/>
    <m/>
    <m/>
    <m/>
    <m/>
    <m/>
    <m/>
    <m/>
    <m/>
    <m/>
    <m/>
    <m/>
    <m/>
    <m/>
    <m/>
    <m/>
    <m/>
    <m/>
    <m/>
    <m/>
    <m/>
    <n v="0"/>
    <n v="0"/>
    <m/>
    <n v="0"/>
    <m/>
    <n v="0"/>
    <m/>
    <m/>
    <n v="0"/>
    <n v="0"/>
    <m/>
    <n v="0"/>
    <m/>
    <n v="0"/>
    <n v="0"/>
    <m/>
    <n v="0"/>
    <m/>
    <n v="0"/>
    <m/>
    <m/>
    <n v="0"/>
    <n v="0"/>
    <m/>
    <n v="0"/>
    <m/>
    <n v="0"/>
    <m/>
    <m/>
    <m/>
    <m/>
    <m/>
    <m/>
    <m/>
    <m/>
    <m/>
    <m/>
    <m/>
    <n v="0.73"/>
    <m/>
    <m/>
    <m/>
    <n v="0.14000000000000001"/>
    <n v="0.13"/>
    <m/>
    <m/>
    <m/>
    <m/>
    <m/>
    <m/>
    <m/>
    <m/>
    <m/>
    <n v="0"/>
    <m/>
    <m/>
    <m/>
    <m/>
    <m/>
    <m/>
    <m/>
    <m/>
    <m/>
    <n v="0"/>
    <m/>
    <m/>
    <m/>
    <m/>
    <m/>
    <m/>
    <m/>
    <m/>
    <m/>
    <n v="0"/>
    <m/>
    <m/>
    <m/>
    <m/>
    <m/>
    <m/>
    <m/>
    <m/>
    <m/>
    <m/>
    <n v="0"/>
    <n v="23962"/>
    <n v="0"/>
    <n v="93471"/>
    <s v="Department chair (Faculty position)"/>
    <m/>
    <s v="M.L.S."/>
    <m/>
    <m/>
    <m/>
    <m/>
    <n v="0"/>
    <n v="0"/>
    <n v="6"/>
    <n v="252"/>
    <n v="0"/>
    <n v="32692"/>
    <n v="63"/>
    <m/>
    <n v="23384"/>
    <n v="12"/>
    <n v="0"/>
    <n v="0"/>
    <n v="0"/>
    <n v="252"/>
    <n v="12"/>
    <m/>
    <m/>
    <m/>
    <m/>
    <m/>
    <m/>
    <n v="3"/>
    <n v="3"/>
    <n v="4"/>
    <m/>
    <m/>
    <m/>
    <n v="4"/>
    <n v="0"/>
    <n v="5"/>
    <n v="4.76"/>
    <n v="4"/>
    <n v="1"/>
    <m/>
    <n v="8.76"/>
    <n v="4.76"/>
    <m/>
    <m/>
    <m/>
    <n v="3426"/>
    <s v="Actual"/>
    <m/>
    <n v="2478"/>
    <n v="1982"/>
    <n v="21"/>
    <m/>
    <m/>
    <n v="0"/>
    <n v="2440"/>
    <s v="Other is Circulating books since that category wasn't included as an option."/>
    <n v="10347"/>
    <m/>
    <m/>
    <m/>
    <n v="0"/>
    <n v="0"/>
    <m/>
    <m/>
    <m/>
    <m/>
    <m/>
    <m/>
    <m/>
    <m/>
    <m/>
    <m/>
    <m/>
    <m/>
    <m/>
    <m/>
    <m/>
    <n v="67"/>
    <n v="0"/>
    <n v="0"/>
    <m/>
    <n v="0"/>
    <m/>
    <n v="1459"/>
    <m/>
    <m/>
    <m/>
    <s v="Other - Write In (Required)"/>
    <s v="none"/>
    <m/>
    <n v="1"/>
    <n v="5"/>
    <n v="150"/>
    <m/>
    <m/>
    <m/>
    <m/>
    <m/>
    <n v="12"/>
    <n v="12"/>
    <n v="12"/>
    <n v="12"/>
    <n v="8"/>
    <n v="0"/>
    <n v="0"/>
    <m/>
    <m/>
    <m/>
    <m/>
    <m/>
    <m/>
    <m/>
    <s v="Yes"/>
    <n v="0"/>
    <n v="0"/>
    <n v="0"/>
    <n v="0"/>
    <n v="0"/>
    <n v="0"/>
    <n v="0"/>
    <m/>
    <m/>
    <m/>
    <m/>
    <m/>
    <m/>
    <m/>
    <n v="8"/>
    <n v="8"/>
    <n v="8"/>
    <n v="8"/>
    <n v="0"/>
    <n v="0"/>
    <n v="0"/>
    <m/>
    <m/>
    <m/>
    <m/>
    <m/>
    <m/>
    <m/>
    <s v="No"/>
    <s v="Yes"/>
    <s v="Yes"/>
    <s v="Yes"/>
    <s v="Yes"/>
    <m/>
    <m/>
    <m/>
    <m/>
    <m/>
    <s v="No"/>
    <m/>
    <m/>
    <m/>
    <n v="146035"/>
    <m/>
    <m/>
    <m/>
    <m/>
    <m/>
    <m/>
    <m/>
    <m/>
    <m/>
    <m/>
    <m/>
    <m/>
    <m/>
    <m/>
    <m/>
    <m/>
    <m/>
    <m/>
    <s v="Yes"/>
    <m/>
    <m/>
    <m/>
    <s v="Donation(s) from Faculty"/>
    <m/>
    <m/>
    <m/>
    <s v="Other"/>
    <s v="Lottery"/>
    <n v="2543"/>
    <m/>
    <n v="753.53571428571433"/>
    <x v="1"/>
    <s v="Small"/>
  </r>
  <r>
    <s v="San Mateo CCD"/>
    <x v="72"/>
    <s v="371"/>
    <s v="Multi-College District"/>
    <n v="20190"/>
    <x v="13"/>
    <n v="4435.21"/>
    <n v="18016"/>
    <n v="0"/>
    <n v="84"/>
    <n v="2"/>
    <n v="1"/>
    <s v="Writing Centers"/>
    <m/>
    <m/>
    <s v="Learning spaces (labs/classrooms)"/>
    <s v="ASLT admin offices  and San Mateo County Genealogical Society"/>
    <n v="344"/>
    <m/>
    <m/>
    <m/>
    <m/>
    <m/>
    <n v="0"/>
    <n v="0"/>
    <n v="0"/>
    <n v="0"/>
    <n v="0"/>
    <n v="0"/>
    <m/>
    <m/>
    <m/>
    <m/>
    <m/>
    <m/>
    <m/>
    <m/>
    <n v="14264"/>
    <m/>
    <m/>
    <n v="14264"/>
    <n v="0"/>
    <m/>
    <n v="0"/>
    <m/>
    <n v="0"/>
    <m/>
    <m/>
    <m/>
    <n v="0"/>
    <n v="4291"/>
    <n v="0"/>
    <m/>
    <n v="4291"/>
    <n v="0"/>
    <n v="0"/>
    <m/>
    <m/>
    <n v="0"/>
    <m/>
    <m/>
    <m/>
    <n v="0"/>
    <n v="3978"/>
    <n v="0"/>
    <m/>
    <n v="3978"/>
    <m/>
    <m/>
    <m/>
    <m/>
    <m/>
    <m/>
    <m/>
    <m/>
    <m/>
    <m/>
    <n v="0"/>
    <n v="0"/>
    <n v="0"/>
    <m/>
    <m/>
    <n v="0"/>
    <m/>
    <m/>
    <n v="0"/>
    <m/>
    <n v="43897"/>
    <n v="0"/>
    <m/>
    <n v="43897"/>
    <m/>
    <m/>
    <m/>
    <m/>
    <m/>
    <m/>
    <m/>
    <m/>
    <m/>
    <m/>
    <m/>
    <m/>
    <m/>
    <m/>
    <m/>
    <m/>
    <m/>
    <m/>
    <m/>
    <m/>
    <m/>
    <n v="0"/>
    <n v="0"/>
    <m/>
    <n v="0"/>
    <m/>
    <n v="0"/>
    <m/>
    <m/>
    <n v="0"/>
    <n v="0"/>
    <m/>
    <n v="0"/>
    <m/>
    <n v="0"/>
    <n v="0"/>
    <m/>
    <n v="0"/>
    <m/>
    <n v="0"/>
    <m/>
    <m/>
    <n v="0"/>
    <n v="0"/>
    <m/>
    <n v="0"/>
    <m/>
    <n v="0"/>
    <m/>
    <m/>
    <m/>
    <m/>
    <m/>
    <m/>
    <m/>
    <m/>
    <m/>
    <m/>
    <m/>
    <n v="0.77"/>
    <m/>
    <m/>
    <m/>
    <n v="0.19"/>
    <n v="0.04"/>
    <m/>
    <m/>
    <m/>
    <m/>
    <m/>
    <m/>
    <m/>
    <m/>
    <m/>
    <n v="0"/>
    <m/>
    <m/>
    <m/>
    <m/>
    <m/>
    <m/>
    <m/>
    <m/>
    <m/>
    <n v="0"/>
    <m/>
    <m/>
    <m/>
    <m/>
    <m/>
    <m/>
    <m/>
    <m/>
    <m/>
    <n v="0"/>
    <m/>
    <m/>
    <m/>
    <m/>
    <m/>
    <m/>
    <m/>
    <m/>
    <m/>
    <m/>
    <n v="0"/>
    <n v="18242"/>
    <n v="4291"/>
    <n v="66874"/>
    <s v="Other"/>
    <s v="Full-Time Librarians and Library Staff"/>
    <s v="M.L.I.S."/>
    <m/>
    <m/>
    <m/>
    <m/>
    <n v="0"/>
    <n v="0"/>
    <n v="0"/>
    <n v="203"/>
    <n v="1343"/>
    <n v="3"/>
    <n v="61"/>
    <m/>
    <n v="34385"/>
    <n v="172"/>
    <n v="0"/>
    <n v="1"/>
    <n v="0"/>
    <n v="234"/>
    <n v="6"/>
    <m/>
    <m/>
    <m/>
    <m/>
    <m/>
    <m/>
    <n v="2"/>
    <n v="5"/>
    <n v="3"/>
    <n v="0"/>
    <n v="0"/>
    <n v="0"/>
    <n v="3"/>
    <n v="0"/>
    <n v="6"/>
    <n v="3.29"/>
    <n v="3"/>
    <n v="2"/>
    <m/>
    <n v="6.29"/>
    <n v="3.29"/>
    <m/>
    <m/>
    <m/>
    <n v="1319"/>
    <s v="Actual"/>
    <n v="4611"/>
    <n v="3385"/>
    <n v="0"/>
    <n v="8"/>
    <n v="0"/>
    <n v="0"/>
    <n v="784"/>
    <m/>
    <m/>
    <n v="10107"/>
    <m/>
    <m/>
    <m/>
    <n v="3849"/>
    <n v="1181"/>
    <m/>
    <m/>
    <m/>
    <m/>
    <m/>
    <m/>
    <m/>
    <m/>
    <m/>
    <m/>
    <m/>
    <m/>
    <m/>
    <m/>
    <m/>
    <n v="100"/>
    <n v="12"/>
    <n v="11"/>
    <m/>
    <m/>
    <m/>
    <n v="2056"/>
    <m/>
    <m/>
    <m/>
    <s v="Other - Write In (Required)"/>
    <s v="LIBR 100 class"/>
    <n v="35"/>
    <n v="1"/>
    <n v="10"/>
    <n v="0"/>
    <m/>
    <m/>
    <m/>
    <m/>
    <m/>
    <n v="13"/>
    <n v="13"/>
    <n v="13"/>
    <n v="13"/>
    <n v="7"/>
    <n v="4"/>
    <n v="0"/>
    <m/>
    <m/>
    <m/>
    <m/>
    <m/>
    <m/>
    <m/>
    <s v="No"/>
    <m/>
    <m/>
    <m/>
    <m/>
    <m/>
    <m/>
    <m/>
    <m/>
    <m/>
    <m/>
    <m/>
    <m/>
    <m/>
    <m/>
    <n v="11"/>
    <n v="11"/>
    <n v="11"/>
    <n v="11"/>
    <n v="0"/>
    <n v="0"/>
    <n v="0"/>
    <m/>
    <m/>
    <m/>
    <m/>
    <m/>
    <m/>
    <m/>
    <s v="No"/>
    <s v="Yes"/>
    <s v="Yes"/>
    <s v="Yes"/>
    <s v="Not Applicable"/>
    <m/>
    <m/>
    <m/>
    <m/>
    <m/>
    <s v="No"/>
    <m/>
    <m/>
    <m/>
    <n v="83961"/>
    <m/>
    <m/>
    <m/>
    <m/>
    <m/>
    <m/>
    <m/>
    <m/>
    <m/>
    <m/>
    <m/>
    <m/>
    <m/>
    <m/>
    <m/>
    <m/>
    <m/>
    <m/>
    <s v="Yes"/>
    <m/>
    <m/>
    <m/>
    <s v="Donation(s) from Faculty"/>
    <m/>
    <m/>
    <m/>
    <s v="Other"/>
    <s v="Lottery Funds"/>
    <n v="7000"/>
    <m/>
    <n v="1348.0881458966564"/>
    <x v="1"/>
    <s v="Small"/>
  </r>
  <r>
    <s v="Chaffey CCD"/>
    <x v="74"/>
    <s v="921"/>
    <s v="Single College District"/>
    <n v="20190"/>
    <x v="13"/>
    <n v="16598.740000000002"/>
    <n v="22765"/>
    <n v="1"/>
    <n v="120"/>
    <n v="6"/>
    <m/>
    <m/>
    <s v="Tutoring Centers"/>
    <s v="Faculty offices (non-librarian, i.e. counseling)"/>
    <s v="Learning spaces (labs/classrooms)"/>
    <s v="Supplemental Instruction"/>
    <n v="486"/>
    <m/>
    <m/>
    <m/>
    <m/>
    <m/>
    <n v="2"/>
    <n v="1"/>
    <n v="86"/>
    <n v="4"/>
    <n v="0"/>
    <n v="0"/>
    <m/>
    <m/>
    <m/>
    <m/>
    <m/>
    <m/>
    <m/>
    <m/>
    <n v="14925"/>
    <m/>
    <m/>
    <n v="14925"/>
    <n v="0"/>
    <m/>
    <n v="0"/>
    <m/>
    <n v="0"/>
    <m/>
    <m/>
    <m/>
    <n v="0"/>
    <n v="33122"/>
    <n v="0"/>
    <m/>
    <n v="33122"/>
    <n v="0"/>
    <n v="0"/>
    <m/>
    <m/>
    <n v="0"/>
    <m/>
    <m/>
    <m/>
    <n v="0"/>
    <n v="1852"/>
    <n v="0"/>
    <m/>
    <n v="1852"/>
    <m/>
    <m/>
    <m/>
    <m/>
    <m/>
    <m/>
    <m/>
    <m/>
    <m/>
    <m/>
    <n v="0"/>
    <n v="0"/>
    <n v="0"/>
    <m/>
    <m/>
    <n v="0"/>
    <m/>
    <m/>
    <n v="0"/>
    <m/>
    <n v="85529"/>
    <n v="0"/>
    <m/>
    <n v="85529"/>
    <m/>
    <m/>
    <m/>
    <m/>
    <m/>
    <m/>
    <m/>
    <m/>
    <m/>
    <m/>
    <m/>
    <m/>
    <m/>
    <m/>
    <m/>
    <m/>
    <m/>
    <m/>
    <m/>
    <m/>
    <m/>
    <n v="0"/>
    <n v="0"/>
    <m/>
    <n v="0"/>
    <m/>
    <n v="0"/>
    <m/>
    <m/>
    <n v="0"/>
    <n v="11772"/>
    <m/>
    <n v="0"/>
    <m/>
    <n v="11772"/>
    <n v="0"/>
    <m/>
    <n v="0"/>
    <m/>
    <n v="0"/>
    <m/>
    <m/>
    <n v="0"/>
    <n v="0"/>
    <m/>
    <n v="0"/>
    <m/>
    <n v="0"/>
    <m/>
    <m/>
    <m/>
    <m/>
    <m/>
    <m/>
    <m/>
    <m/>
    <m/>
    <m/>
    <m/>
    <n v="0.75"/>
    <m/>
    <m/>
    <m/>
    <n v="0.2"/>
    <n v="0.05"/>
    <m/>
    <m/>
    <m/>
    <m/>
    <m/>
    <m/>
    <m/>
    <m/>
    <m/>
    <n v="0"/>
    <m/>
    <m/>
    <m/>
    <m/>
    <m/>
    <m/>
    <m/>
    <m/>
    <m/>
    <n v="0"/>
    <m/>
    <m/>
    <m/>
    <m/>
    <m/>
    <m/>
    <m/>
    <m/>
    <m/>
    <n v="0"/>
    <m/>
    <m/>
    <m/>
    <m/>
    <m/>
    <m/>
    <m/>
    <m/>
    <m/>
    <m/>
    <n v="0"/>
    <n v="16777"/>
    <n v="33122"/>
    <n v="114629"/>
    <s v="Dean or other administrator"/>
    <m/>
    <s v="M.A. / M.S."/>
    <m/>
    <m/>
    <m/>
    <m/>
    <n v="0"/>
    <n v="0"/>
    <n v="0"/>
    <n v="1484"/>
    <n v="60"/>
    <n v="188746"/>
    <n v="1"/>
    <m/>
    <n v="81554"/>
    <n v="0"/>
    <n v="0"/>
    <n v="334"/>
    <n v="1"/>
    <n v="1484"/>
    <n v="0"/>
    <m/>
    <m/>
    <m/>
    <m/>
    <m/>
    <m/>
    <n v="6"/>
    <n v="9"/>
    <n v="2"/>
    <n v="3"/>
    <n v="0"/>
    <n v="2"/>
    <n v="5"/>
    <n v="2"/>
    <n v="6"/>
    <n v="8.9"/>
    <n v="7.2"/>
    <n v="3"/>
    <m/>
    <n v="16.100000000000001"/>
    <n v="8.9"/>
    <m/>
    <m/>
    <m/>
    <n v="17366"/>
    <s v="Estimated"/>
    <n v="4002"/>
    <n v="12882"/>
    <m/>
    <n v="22"/>
    <n v="7"/>
    <m/>
    <n v="0"/>
    <n v="10279"/>
    <s v="Camcorders, Group-study rooms"/>
    <n v="44558"/>
    <m/>
    <m/>
    <m/>
    <n v="0"/>
    <n v="0"/>
    <m/>
    <m/>
    <m/>
    <m/>
    <m/>
    <m/>
    <m/>
    <m/>
    <m/>
    <m/>
    <m/>
    <m/>
    <m/>
    <m/>
    <m/>
    <n v="643"/>
    <m/>
    <m/>
    <m/>
    <m/>
    <m/>
    <n v="14395"/>
    <s v="Course specific instruction sessions/orientations"/>
    <m/>
    <s v="General Workshops"/>
    <m/>
    <s v="none"/>
    <m/>
    <n v="0"/>
    <n v="0"/>
    <n v="0"/>
    <m/>
    <m/>
    <m/>
    <m/>
    <m/>
    <n v="12.5"/>
    <n v="12.5"/>
    <n v="12.5"/>
    <n v="12.5"/>
    <n v="8"/>
    <n v="5"/>
    <n v="0"/>
    <m/>
    <m/>
    <m/>
    <m/>
    <m/>
    <m/>
    <m/>
    <s v="No"/>
    <m/>
    <m/>
    <m/>
    <m/>
    <m/>
    <m/>
    <m/>
    <m/>
    <m/>
    <m/>
    <m/>
    <m/>
    <m/>
    <m/>
    <n v="12"/>
    <n v="12"/>
    <n v="12"/>
    <n v="12"/>
    <n v="8"/>
    <n v="0"/>
    <n v="0"/>
    <m/>
    <m/>
    <m/>
    <m/>
    <m/>
    <m/>
    <m/>
    <s v="No"/>
    <s v="Yes"/>
    <s v="Yes"/>
    <s v="Yes"/>
    <s v="Not Applicable"/>
    <m/>
    <m/>
    <m/>
    <m/>
    <m/>
    <s v="No"/>
    <m/>
    <m/>
    <m/>
    <n v="352266"/>
    <m/>
    <m/>
    <m/>
    <m/>
    <m/>
    <m/>
    <m/>
    <m/>
    <m/>
    <m/>
    <m/>
    <m/>
    <m/>
    <m/>
    <m/>
    <m/>
    <m/>
    <m/>
    <s v="Yes"/>
    <m/>
    <m/>
    <m/>
    <s v="Donation(s) from Faculty"/>
    <m/>
    <s v="Donation(s) from Bookstore"/>
    <m/>
    <m/>
    <m/>
    <n v="0"/>
    <m/>
    <n v="1865.0269662921348"/>
    <x v="2"/>
    <s v="Medium"/>
  </r>
  <r>
    <s v="Coast CCD"/>
    <x v="75"/>
    <s v="831"/>
    <s v="Multi-College District"/>
    <n v="20190"/>
    <x v="13"/>
    <n v="6734.58"/>
    <n v="172"/>
    <n v="0"/>
    <n v="0"/>
    <n v="0"/>
    <n v="0"/>
    <m/>
    <m/>
    <m/>
    <m/>
    <n v="0"/>
    <n v="0"/>
    <m/>
    <m/>
    <m/>
    <m/>
    <m/>
    <n v="0"/>
    <n v="0"/>
    <n v="0"/>
    <n v="0"/>
    <n v="0"/>
    <n v="0"/>
    <m/>
    <m/>
    <m/>
    <m/>
    <m/>
    <m/>
    <m/>
    <m/>
    <m/>
    <m/>
    <s v="Coastline has no physical books."/>
    <m/>
    <n v="0"/>
    <m/>
    <n v="0"/>
    <m/>
    <n v="0"/>
    <m/>
    <m/>
    <m/>
    <n v="0"/>
    <n v="0"/>
    <n v="0"/>
    <s v="Coastline has no owned ebooks."/>
    <n v="0"/>
    <n v="0"/>
    <n v="0"/>
    <m/>
    <m/>
    <n v="0"/>
    <m/>
    <m/>
    <m/>
    <n v="0"/>
    <n v="0"/>
    <n v="0"/>
    <s v="Coastline has no physical items."/>
    <n v="0"/>
    <m/>
    <m/>
    <m/>
    <m/>
    <m/>
    <m/>
    <m/>
    <m/>
    <m/>
    <m/>
    <n v="0"/>
    <n v="25000"/>
    <n v="0"/>
    <m/>
    <m/>
    <n v="0"/>
    <m/>
    <m/>
    <n v="0"/>
    <m/>
    <n v="35000"/>
    <n v="0"/>
    <m/>
    <n v="60000"/>
    <m/>
    <m/>
    <m/>
    <m/>
    <m/>
    <m/>
    <m/>
    <m/>
    <m/>
    <m/>
    <m/>
    <m/>
    <m/>
    <m/>
    <m/>
    <m/>
    <m/>
    <m/>
    <m/>
    <m/>
    <m/>
    <n v="0"/>
    <n v="0"/>
    <m/>
    <n v="0"/>
    <m/>
    <n v="0"/>
    <m/>
    <m/>
    <n v="0"/>
    <n v="0"/>
    <m/>
    <n v="0"/>
    <s v="Coastline has no online audiovisual."/>
    <n v="0"/>
    <n v="0"/>
    <m/>
    <n v="0"/>
    <m/>
    <n v="0"/>
    <m/>
    <m/>
    <n v="0"/>
    <n v="0"/>
    <m/>
    <n v="0"/>
    <s v="Coastline has no physical items."/>
    <n v="0"/>
    <m/>
    <m/>
    <m/>
    <m/>
    <m/>
    <m/>
    <m/>
    <m/>
    <m/>
    <m/>
    <m/>
    <n v="0"/>
    <m/>
    <m/>
    <m/>
    <n v="0"/>
    <n v="0"/>
    <m/>
    <m/>
    <m/>
    <m/>
    <m/>
    <m/>
    <m/>
    <m/>
    <m/>
    <n v="0"/>
    <m/>
    <m/>
    <m/>
    <m/>
    <m/>
    <m/>
    <m/>
    <m/>
    <m/>
    <n v="0"/>
    <m/>
    <m/>
    <m/>
    <m/>
    <m/>
    <m/>
    <m/>
    <m/>
    <m/>
    <n v="0"/>
    <m/>
    <m/>
    <m/>
    <m/>
    <m/>
    <m/>
    <m/>
    <m/>
    <m/>
    <m/>
    <n v="0"/>
    <n v="0"/>
    <n v="0"/>
    <n v="60000"/>
    <s v="Department chair (Faculty position)"/>
    <m/>
    <s v="M.L.I.S."/>
    <m/>
    <m/>
    <m/>
    <m/>
    <n v="0.02"/>
    <n v="7676"/>
    <n v="0"/>
    <n v="0"/>
    <n v="0"/>
    <n v="0"/>
    <n v="0"/>
    <m/>
    <n v="0"/>
    <n v="0"/>
    <n v="0"/>
    <n v="0"/>
    <n v="0"/>
    <n v="0"/>
    <n v="0"/>
    <m/>
    <m/>
    <m/>
    <m/>
    <m/>
    <m/>
    <n v="1"/>
    <n v="3"/>
    <n v="0"/>
    <n v="0"/>
    <n v="0"/>
    <n v="0"/>
    <n v="0"/>
    <n v="0"/>
    <n v="0"/>
    <n v="2.13"/>
    <n v="0"/>
    <n v="0"/>
    <m/>
    <n v="2.13"/>
    <n v="2.13"/>
    <m/>
    <m/>
    <m/>
    <n v="281"/>
    <s v="Actual"/>
    <n v="0"/>
    <n v="0"/>
    <n v="0"/>
    <n v="0"/>
    <n v="0"/>
    <n v="0"/>
    <n v="0"/>
    <n v="0"/>
    <m/>
    <n v="281"/>
    <m/>
    <m/>
    <m/>
    <n v="0"/>
    <n v="0"/>
    <m/>
    <m/>
    <m/>
    <m/>
    <m/>
    <m/>
    <m/>
    <m/>
    <m/>
    <m/>
    <m/>
    <m/>
    <m/>
    <m/>
    <m/>
    <n v="37"/>
    <n v="0"/>
    <n v="0"/>
    <m/>
    <n v="0"/>
    <m/>
    <n v="1000"/>
    <m/>
    <m/>
    <m/>
    <s v="Other - Write In (Required)"/>
    <s v="none"/>
    <m/>
    <n v="1"/>
    <n v="1"/>
    <n v="12"/>
    <m/>
    <m/>
    <m/>
    <m/>
    <m/>
    <n v="24"/>
    <n v="24"/>
    <n v="24"/>
    <n v="24"/>
    <n v="24"/>
    <n v="24"/>
    <n v="24"/>
    <m/>
    <m/>
    <m/>
    <m/>
    <m/>
    <m/>
    <m/>
    <s v="Yes"/>
    <n v="24"/>
    <n v="24"/>
    <n v="24"/>
    <n v="24"/>
    <n v="24"/>
    <n v="24"/>
    <n v="24"/>
    <m/>
    <m/>
    <m/>
    <m/>
    <m/>
    <m/>
    <m/>
    <n v="24"/>
    <n v="24"/>
    <n v="24"/>
    <n v="24"/>
    <n v="24"/>
    <n v="24"/>
    <n v="24"/>
    <m/>
    <m/>
    <m/>
    <m/>
    <m/>
    <m/>
    <m/>
    <s v="No"/>
    <s v="Not Applicable"/>
    <s v="Not Applicable"/>
    <s v="Not Applicable"/>
    <s v="Not Applicable"/>
    <m/>
    <m/>
    <m/>
    <m/>
    <m/>
    <s v="No"/>
    <m/>
    <m/>
    <m/>
    <m/>
    <m/>
    <m/>
    <m/>
    <m/>
    <m/>
    <m/>
    <m/>
    <m/>
    <m/>
    <m/>
    <m/>
    <m/>
    <m/>
    <m/>
    <m/>
    <m/>
    <m/>
    <m/>
    <s v="No"/>
    <m/>
    <m/>
    <m/>
    <m/>
    <m/>
    <m/>
    <m/>
    <s v="Other"/>
    <s v="The college has a textbook reserve but it is not controlled by the library."/>
    <n v="0"/>
    <m/>
    <n v="3161.7746478873241"/>
    <x v="0"/>
    <s v="Small"/>
  </r>
  <r>
    <s v="Los Rios CCD"/>
    <x v="58"/>
    <s v="232"/>
    <s v="Multi-College District"/>
    <n v="20190"/>
    <x v="13"/>
    <n v="9814.39"/>
    <n v="22096"/>
    <n v="1"/>
    <n v="76"/>
    <n v="7"/>
    <n v="0"/>
    <m/>
    <m/>
    <m/>
    <m/>
    <s v="None"/>
    <n v="385"/>
    <m/>
    <m/>
    <m/>
    <m/>
    <m/>
    <n v="1"/>
    <n v="0"/>
    <n v="0"/>
    <n v="0"/>
    <n v="0"/>
    <n v="0"/>
    <m/>
    <m/>
    <m/>
    <m/>
    <m/>
    <m/>
    <m/>
    <m/>
    <n v="37457"/>
    <m/>
    <m/>
    <n v="37457"/>
    <n v="0"/>
    <m/>
    <n v="0"/>
    <m/>
    <n v="0"/>
    <m/>
    <m/>
    <m/>
    <n v="0"/>
    <n v="38353"/>
    <n v="0"/>
    <m/>
    <n v="38353"/>
    <n v="0"/>
    <n v="0"/>
    <m/>
    <m/>
    <n v="0"/>
    <m/>
    <m/>
    <m/>
    <n v="0"/>
    <n v="6583"/>
    <n v="0"/>
    <m/>
    <n v="6583"/>
    <m/>
    <m/>
    <m/>
    <m/>
    <m/>
    <m/>
    <m/>
    <m/>
    <m/>
    <m/>
    <n v="0"/>
    <n v="69877"/>
    <n v="0"/>
    <m/>
    <m/>
    <n v="0"/>
    <m/>
    <m/>
    <n v="0"/>
    <m/>
    <n v="2200"/>
    <n v="0"/>
    <m/>
    <n v="72077"/>
    <m/>
    <m/>
    <m/>
    <m/>
    <m/>
    <m/>
    <m/>
    <m/>
    <m/>
    <m/>
    <m/>
    <m/>
    <m/>
    <m/>
    <m/>
    <m/>
    <m/>
    <m/>
    <m/>
    <m/>
    <m/>
    <n v="0"/>
    <n v="0"/>
    <m/>
    <n v="0"/>
    <m/>
    <n v="0"/>
    <m/>
    <m/>
    <n v="0"/>
    <n v="9339"/>
    <m/>
    <n v="0"/>
    <m/>
    <n v="9339"/>
    <n v="0"/>
    <m/>
    <n v="0"/>
    <m/>
    <n v="0"/>
    <m/>
    <m/>
    <n v="0"/>
    <n v="2178"/>
    <m/>
    <n v="0"/>
    <m/>
    <n v="2178"/>
    <m/>
    <m/>
    <m/>
    <m/>
    <m/>
    <m/>
    <m/>
    <m/>
    <m/>
    <m/>
    <m/>
    <n v="0.56999999999999995"/>
    <m/>
    <m/>
    <m/>
    <n v="0.25"/>
    <n v="0.18"/>
    <m/>
    <m/>
    <m/>
    <m/>
    <m/>
    <m/>
    <m/>
    <m/>
    <m/>
    <n v="0"/>
    <m/>
    <m/>
    <m/>
    <m/>
    <m/>
    <m/>
    <m/>
    <m/>
    <m/>
    <n v="0"/>
    <m/>
    <m/>
    <m/>
    <m/>
    <m/>
    <m/>
    <m/>
    <m/>
    <m/>
    <n v="0"/>
    <m/>
    <m/>
    <m/>
    <m/>
    <m/>
    <m/>
    <m/>
    <m/>
    <m/>
    <m/>
    <n v="0"/>
    <n v="44040"/>
    <n v="38353"/>
    <n v="193031"/>
    <s v="Other"/>
    <s v="Jointly by Dean and Department Chair"/>
    <s v="M.L.S."/>
    <m/>
    <m/>
    <m/>
    <m/>
    <n v="0"/>
    <n v="3748"/>
    <n v="0"/>
    <n v="901"/>
    <n v="2610"/>
    <n v="18124"/>
    <n v="80"/>
    <m/>
    <n v="48780"/>
    <n v="220"/>
    <n v="56"/>
    <n v="252"/>
    <n v="0"/>
    <n v="901"/>
    <n v="80"/>
    <m/>
    <m/>
    <m/>
    <m/>
    <m/>
    <m/>
    <n v="4"/>
    <n v="7"/>
    <n v="3"/>
    <n v="2"/>
    <n v="0"/>
    <n v="3"/>
    <n v="5"/>
    <n v="3"/>
    <n v="5"/>
    <n v="6.6"/>
    <n v="5.5374999999999996"/>
    <n v="2"/>
    <m/>
    <n v="12.137499999999999"/>
    <n v="6.6"/>
    <m/>
    <m/>
    <m/>
    <n v="3031"/>
    <s v="Estimated"/>
    <n v="8703"/>
    <n v="13488"/>
    <n v="0"/>
    <n v="638"/>
    <n v="0"/>
    <n v="19572"/>
    <n v="365"/>
    <n v="0"/>
    <m/>
    <n v="45797"/>
    <m/>
    <m/>
    <m/>
    <n v="938"/>
    <n v="1134"/>
    <m/>
    <m/>
    <m/>
    <m/>
    <m/>
    <m/>
    <m/>
    <m/>
    <m/>
    <m/>
    <m/>
    <m/>
    <m/>
    <m/>
    <m/>
    <n v="156"/>
    <n v="0"/>
    <n v="5"/>
    <m/>
    <n v="0"/>
    <m/>
    <n v="4413"/>
    <m/>
    <m/>
    <m/>
    <s v="Other - Write In (Required)"/>
    <s v="none"/>
    <m/>
    <n v="2"/>
    <n v="3"/>
    <n v="37"/>
    <m/>
    <m/>
    <m/>
    <m/>
    <m/>
    <n v="12.5"/>
    <n v="12.5"/>
    <n v="12.5"/>
    <n v="12.5"/>
    <n v="8.5"/>
    <n v="6"/>
    <n v="0"/>
    <m/>
    <m/>
    <m/>
    <m/>
    <m/>
    <m/>
    <m/>
    <s v="No"/>
    <m/>
    <m/>
    <m/>
    <m/>
    <m/>
    <m/>
    <m/>
    <m/>
    <m/>
    <m/>
    <m/>
    <m/>
    <m/>
    <m/>
    <n v="0"/>
    <n v="0"/>
    <n v="0"/>
    <n v="0"/>
    <n v="0"/>
    <n v="0"/>
    <n v="0"/>
    <m/>
    <m/>
    <m/>
    <m/>
    <m/>
    <m/>
    <m/>
    <s v="No"/>
    <s v="Yes"/>
    <s v="Yes"/>
    <s v="Yes"/>
    <s v="Not Applicable"/>
    <m/>
    <m/>
    <m/>
    <m/>
    <m/>
    <s v="No"/>
    <m/>
    <m/>
    <m/>
    <n v="93563"/>
    <m/>
    <m/>
    <m/>
    <m/>
    <m/>
    <m/>
    <m/>
    <m/>
    <m/>
    <m/>
    <m/>
    <m/>
    <m/>
    <m/>
    <m/>
    <m/>
    <m/>
    <m/>
    <s v="Yes"/>
    <s v="General Library Book Budget"/>
    <m/>
    <m/>
    <s v="Donation(s) from Faculty"/>
    <m/>
    <m/>
    <s v="SEA- Student Equity &amp; Achievement fund (Equity, Basic Skills, SSSP)"/>
    <m/>
    <m/>
    <n v="57506"/>
    <m/>
    <n v="1487.0287878787879"/>
    <x v="0"/>
    <s v="Small"/>
  </r>
  <r>
    <s v="San Bernardino CCD"/>
    <x v="77"/>
    <s v="981"/>
    <s v="Multi-College District"/>
    <n v="20190"/>
    <x v="13"/>
    <n v="4698.99"/>
    <n v="20000"/>
    <n v="1"/>
    <n v="124"/>
    <n v="12"/>
    <n v="0"/>
    <m/>
    <m/>
    <m/>
    <m/>
    <s v="n/a"/>
    <n v="221"/>
    <m/>
    <m/>
    <m/>
    <m/>
    <m/>
    <n v="0"/>
    <n v="0"/>
    <n v="0"/>
    <n v="0"/>
    <n v="0"/>
    <n v="0"/>
    <m/>
    <m/>
    <m/>
    <m/>
    <m/>
    <m/>
    <m/>
    <m/>
    <n v="20700"/>
    <m/>
    <m/>
    <n v="20700"/>
    <n v="0"/>
    <m/>
    <n v="0"/>
    <m/>
    <n v="0"/>
    <m/>
    <m/>
    <m/>
    <n v="0"/>
    <n v="8000"/>
    <m/>
    <m/>
    <n v="8000"/>
    <n v="0"/>
    <n v="0"/>
    <m/>
    <m/>
    <n v="0"/>
    <m/>
    <m/>
    <m/>
    <n v="0"/>
    <n v="14000"/>
    <n v="0"/>
    <m/>
    <n v="14000"/>
    <m/>
    <m/>
    <m/>
    <m/>
    <m/>
    <m/>
    <m/>
    <m/>
    <m/>
    <m/>
    <n v="0"/>
    <n v="0"/>
    <n v="0"/>
    <m/>
    <m/>
    <n v="0"/>
    <m/>
    <m/>
    <n v="0"/>
    <m/>
    <n v="45775"/>
    <m/>
    <m/>
    <n v="45775"/>
    <m/>
    <m/>
    <m/>
    <m/>
    <m/>
    <m/>
    <m/>
    <m/>
    <m/>
    <m/>
    <m/>
    <m/>
    <m/>
    <m/>
    <m/>
    <m/>
    <m/>
    <m/>
    <m/>
    <m/>
    <m/>
    <n v="0"/>
    <n v="0"/>
    <m/>
    <n v="0"/>
    <m/>
    <n v="0"/>
    <m/>
    <m/>
    <n v="0"/>
    <n v="0"/>
    <m/>
    <n v="0"/>
    <m/>
    <n v="0"/>
    <n v="0"/>
    <m/>
    <n v="0"/>
    <m/>
    <n v="0"/>
    <m/>
    <m/>
    <n v="0"/>
    <n v="0"/>
    <m/>
    <n v="0"/>
    <m/>
    <n v="0"/>
    <m/>
    <m/>
    <m/>
    <m/>
    <m/>
    <m/>
    <m/>
    <m/>
    <m/>
    <m/>
    <m/>
    <n v="0.72"/>
    <m/>
    <m/>
    <m/>
    <n v="0.2"/>
    <n v="0.08"/>
    <m/>
    <m/>
    <m/>
    <m/>
    <m/>
    <m/>
    <m/>
    <m/>
    <m/>
    <n v="0"/>
    <m/>
    <m/>
    <m/>
    <m/>
    <m/>
    <m/>
    <m/>
    <m/>
    <m/>
    <n v="0"/>
    <m/>
    <m/>
    <m/>
    <m/>
    <m/>
    <m/>
    <m/>
    <m/>
    <m/>
    <n v="0"/>
    <m/>
    <m/>
    <m/>
    <m/>
    <m/>
    <m/>
    <m/>
    <m/>
    <m/>
    <m/>
    <n v="0"/>
    <n v="34700"/>
    <n v="8000"/>
    <n v="89775"/>
    <s v="Dean or other administrator"/>
    <m/>
    <s v="Ed. D."/>
    <m/>
    <m/>
    <m/>
    <m/>
    <n v="0.2"/>
    <n v="5000"/>
    <n v="0"/>
    <n v="506"/>
    <n v="252"/>
    <n v="124"/>
    <n v="57"/>
    <m/>
    <n v="60571"/>
    <n v="0"/>
    <n v="0"/>
    <n v="124"/>
    <n v="0"/>
    <n v="506"/>
    <n v="0"/>
    <m/>
    <m/>
    <m/>
    <m/>
    <m/>
    <m/>
    <n v="2"/>
    <n v="3"/>
    <n v="2"/>
    <n v="1"/>
    <m/>
    <m/>
    <n v="3"/>
    <n v="0"/>
    <n v="9"/>
    <n v="3.1749999999999998"/>
    <n v="3"/>
    <n v="1"/>
    <m/>
    <n v="6.1749999999999998"/>
    <n v="3.1749999999999998"/>
    <m/>
    <m/>
    <m/>
    <n v="2717"/>
    <s v="Actual"/>
    <n v="1666"/>
    <n v="2672"/>
    <n v="155"/>
    <n v="0"/>
    <n v="2"/>
    <m/>
    <m/>
    <m/>
    <m/>
    <n v="7212"/>
    <m/>
    <m/>
    <m/>
    <n v="30"/>
    <n v="0"/>
    <m/>
    <m/>
    <m/>
    <m/>
    <m/>
    <m/>
    <m/>
    <m/>
    <m/>
    <m/>
    <m/>
    <m/>
    <m/>
    <m/>
    <m/>
    <n v="51"/>
    <n v="0"/>
    <n v="22"/>
    <m/>
    <m/>
    <m/>
    <n v="1314"/>
    <m/>
    <m/>
    <m/>
    <s v="Other - Write In (Required)"/>
    <s v="none"/>
    <m/>
    <n v="1"/>
    <n v="2"/>
    <n v="39"/>
    <m/>
    <m/>
    <m/>
    <m/>
    <m/>
    <n v="13"/>
    <n v="13"/>
    <n v="13"/>
    <n v="13"/>
    <n v="7"/>
    <n v="0"/>
    <n v="0"/>
    <m/>
    <m/>
    <m/>
    <m/>
    <m/>
    <m/>
    <m/>
    <s v="No"/>
    <m/>
    <m/>
    <m/>
    <m/>
    <m/>
    <m/>
    <m/>
    <m/>
    <m/>
    <m/>
    <m/>
    <m/>
    <m/>
    <m/>
    <n v="10"/>
    <n v="10"/>
    <n v="10"/>
    <n v="10"/>
    <n v="0"/>
    <n v="0"/>
    <n v="0"/>
    <m/>
    <m/>
    <m/>
    <m/>
    <m/>
    <m/>
    <m/>
    <s v="Yes"/>
    <s v="Yes"/>
    <s v="Yes"/>
    <s v="Yes"/>
    <s v="Not Applicable"/>
    <m/>
    <m/>
    <m/>
    <m/>
    <m/>
    <s v="No"/>
    <m/>
    <m/>
    <m/>
    <n v="151876"/>
    <m/>
    <m/>
    <m/>
    <m/>
    <m/>
    <m/>
    <m/>
    <m/>
    <m/>
    <m/>
    <m/>
    <m/>
    <m/>
    <m/>
    <m/>
    <m/>
    <m/>
    <m/>
    <s v="Yes"/>
    <m/>
    <m/>
    <m/>
    <s v="Donation(s) from Faculty"/>
    <s v="Donation(s) from Publisher"/>
    <m/>
    <s v="SEA- Student Equity &amp; Achievement fund (Equity, Basic Skills, SSSP)"/>
    <m/>
    <m/>
    <n v="0"/>
    <m/>
    <n v="1479.9968503937007"/>
    <x v="1"/>
    <s v="Small"/>
  </r>
  <r>
    <s v="San Luis Obispo CCD"/>
    <x v="78"/>
    <s v="641"/>
    <s v="Single College District"/>
    <n v="20190"/>
    <x v="13"/>
    <n v="7626.27"/>
    <n v="22955"/>
    <n v="1"/>
    <n v="109"/>
    <n v="19"/>
    <n v="1"/>
    <m/>
    <m/>
    <m/>
    <m/>
    <s v="None"/>
    <n v="514"/>
    <m/>
    <m/>
    <m/>
    <m/>
    <m/>
    <n v="1"/>
    <n v="1"/>
    <n v="14"/>
    <n v="4"/>
    <n v="1"/>
    <n v="0"/>
    <m/>
    <m/>
    <m/>
    <m/>
    <m/>
    <m/>
    <m/>
    <m/>
    <m/>
    <n v="32600"/>
    <s v="FOL, Foundation, ASCC, Title V"/>
    <n v="32600"/>
    <n v="0"/>
    <m/>
    <n v="0"/>
    <m/>
    <n v="0"/>
    <m/>
    <m/>
    <m/>
    <n v="0"/>
    <n v="0"/>
    <n v="0"/>
    <m/>
    <n v="0"/>
    <n v="5420"/>
    <n v="0"/>
    <m/>
    <m/>
    <n v="0"/>
    <m/>
    <m/>
    <m/>
    <n v="0"/>
    <n v="0"/>
    <n v="0"/>
    <m/>
    <n v="5420"/>
    <m/>
    <m/>
    <m/>
    <m/>
    <m/>
    <m/>
    <m/>
    <m/>
    <m/>
    <m/>
    <n v="0"/>
    <n v="57000"/>
    <n v="0"/>
    <m/>
    <m/>
    <n v="0"/>
    <m/>
    <m/>
    <n v="0"/>
    <m/>
    <n v="0"/>
    <n v="0"/>
    <m/>
    <n v="57000"/>
    <m/>
    <m/>
    <m/>
    <m/>
    <m/>
    <m/>
    <m/>
    <m/>
    <m/>
    <m/>
    <m/>
    <m/>
    <m/>
    <m/>
    <m/>
    <m/>
    <m/>
    <m/>
    <m/>
    <m/>
    <m/>
    <n v="0"/>
    <n v="0"/>
    <m/>
    <n v="0"/>
    <m/>
    <n v="0"/>
    <m/>
    <m/>
    <n v="0"/>
    <n v="0"/>
    <m/>
    <n v="150"/>
    <s v="FOL"/>
    <n v="150"/>
    <n v="0"/>
    <m/>
    <n v="0"/>
    <m/>
    <n v="0"/>
    <m/>
    <m/>
    <n v="0"/>
    <n v="250"/>
    <m/>
    <n v="450"/>
    <s v="FOL"/>
    <n v="700"/>
    <m/>
    <m/>
    <m/>
    <m/>
    <m/>
    <m/>
    <m/>
    <m/>
    <m/>
    <m/>
    <m/>
    <n v="0.44"/>
    <m/>
    <m/>
    <m/>
    <n v="0.28000000000000003"/>
    <n v="0.28000000000000003"/>
    <m/>
    <m/>
    <m/>
    <m/>
    <m/>
    <m/>
    <m/>
    <m/>
    <m/>
    <n v="0"/>
    <m/>
    <m/>
    <m/>
    <m/>
    <m/>
    <m/>
    <m/>
    <m/>
    <m/>
    <n v="0"/>
    <m/>
    <m/>
    <m/>
    <m/>
    <m/>
    <m/>
    <m/>
    <m/>
    <m/>
    <n v="0"/>
    <m/>
    <m/>
    <m/>
    <m/>
    <m/>
    <m/>
    <m/>
    <m/>
    <m/>
    <m/>
    <n v="0"/>
    <n v="38020"/>
    <n v="0"/>
    <n v="33702"/>
    <s v="Department chair (Faculty position)"/>
    <m/>
    <s v="M.L.I.S."/>
    <m/>
    <m/>
    <m/>
    <m/>
    <n v="0.3"/>
    <n v="0"/>
    <s v="Increased Salary Column"/>
    <n v="800"/>
    <n v="950"/>
    <n v="328"/>
    <n v="70"/>
    <m/>
    <n v="68500"/>
    <n v="65"/>
    <n v="3"/>
    <n v="0"/>
    <n v="0"/>
    <n v="800"/>
    <n v="65"/>
    <m/>
    <m/>
    <m/>
    <m/>
    <m/>
    <m/>
    <n v="3"/>
    <n v="9"/>
    <n v="4"/>
    <n v="2"/>
    <n v="0"/>
    <n v="1"/>
    <n v="6"/>
    <n v="1"/>
    <n v="11"/>
    <n v="5.8230000000000004"/>
    <n v="6"/>
    <n v="3"/>
    <m/>
    <n v="11.823"/>
    <n v="5.8230000000000004"/>
    <m/>
    <m/>
    <m/>
    <n v="5510"/>
    <s v="Actual"/>
    <n v="2984"/>
    <n v="12670"/>
    <n v="636"/>
    <n v="148"/>
    <n v="0"/>
    <n v="0"/>
    <n v="262"/>
    <n v="0"/>
    <m/>
    <n v="22210"/>
    <m/>
    <m/>
    <m/>
    <n v="56"/>
    <n v="76"/>
    <m/>
    <m/>
    <m/>
    <m/>
    <m/>
    <m/>
    <m/>
    <m/>
    <m/>
    <m/>
    <m/>
    <m/>
    <m/>
    <m/>
    <m/>
    <n v="93"/>
    <n v="2"/>
    <m/>
    <m/>
    <m/>
    <m/>
    <n v="1709"/>
    <m/>
    <m/>
    <m/>
    <s v="Other - Write In (Required)"/>
    <s v="none"/>
    <n v="0"/>
    <n v="13"/>
    <n v="15"/>
    <m/>
    <m/>
    <m/>
    <m/>
    <m/>
    <m/>
    <n v="12.5"/>
    <n v="12.5"/>
    <n v="12.5"/>
    <n v="12.5"/>
    <n v="8.5"/>
    <n v="12"/>
    <n v="0"/>
    <m/>
    <m/>
    <m/>
    <m/>
    <m/>
    <m/>
    <m/>
    <s v="No"/>
    <m/>
    <m/>
    <m/>
    <m/>
    <m/>
    <m/>
    <m/>
    <m/>
    <m/>
    <m/>
    <m/>
    <m/>
    <m/>
    <m/>
    <n v="10"/>
    <n v="10"/>
    <n v="10"/>
    <n v="10"/>
    <n v="8"/>
    <n v="0"/>
    <n v="0"/>
    <m/>
    <m/>
    <m/>
    <m/>
    <m/>
    <m/>
    <m/>
    <s v="No"/>
    <s v="Yes"/>
    <s v="Yes"/>
    <s v="Yes"/>
    <s v="Not Applicable"/>
    <m/>
    <m/>
    <m/>
    <m/>
    <m/>
    <s v="No"/>
    <m/>
    <m/>
    <m/>
    <n v="250326"/>
    <m/>
    <m/>
    <m/>
    <m/>
    <m/>
    <m/>
    <m/>
    <m/>
    <m/>
    <m/>
    <m/>
    <m/>
    <m/>
    <m/>
    <m/>
    <m/>
    <m/>
    <m/>
    <s v="Yes"/>
    <m/>
    <m/>
    <s v="College Foundation Grant"/>
    <s v="Donation(s) from Faculty"/>
    <m/>
    <m/>
    <m/>
    <s v="Other"/>
    <s v="FOL, ASCC"/>
    <n v="8000"/>
    <m/>
    <n v="1309.6805770221536"/>
    <x v="0"/>
    <s v="Small"/>
  </r>
  <r>
    <s v="Grossmont CCD"/>
    <x v="46"/>
    <s v="021"/>
    <s v="Multi-College District"/>
    <n v="20190"/>
    <x v="13"/>
    <n v="4844.8900000000003"/>
    <n v="33722"/>
    <n v="0"/>
    <n v="33"/>
    <n v="7"/>
    <n v="1"/>
    <m/>
    <s v="Tutoring Centers"/>
    <m/>
    <m/>
    <m/>
    <n v="507"/>
    <m/>
    <m/>
    <m/>
    <m/>
    <m/>
    <n v="0"/>
    <n v="0"/>
    <n v="0"/>
    <n v="0"/>
    <n v="0"/>
    <n v="0"/>
    <m/>
    <m/>
    <m/>
    <n v="40000"/>
    <m/>
    <m/>
    <m/>
    <m/>
    <m/>
    <m/>
    <m/>
    <n v="40000"/>
    <n v="0"/>
    <m/>
    <n v="0"/>
    <m/>
    <n v="10600"/>
    <m/>
    <m/>
    <m/>
    <n v="0"/>
    <n v="0"/>
    <n v="0"/>
    <m/>
    <n v="10600"/>
    <n v="0"/>
    <n v="0"/>
    <m/>
    <m/>
    <n v="156"/>
    <m/>
    <m/>
    <m/>
    <n v="0"/>
    <n v="0"/>
    <n v="0"/>
    <m/>
    <n v="156"/>
    <m/>
    <m/>
    <m/>
    <m/>
    <m/>
    <m/>
    <m/>
    <m/>
    <m/>
    <m/>
    <n v="0"/>
    <n v="0"/>
    <n v="0"/>
    <m/>
    <m/>
    <n v="20794"/>
    <m/>
    <m/>
    <n v="0"/>
    <m/>
    <n v="0"/>
    <n v="0"/>
    <m/>
    <n v="20794"/>
    <m/>
    <m/>
    <m/>
    <m/>
    <m/>
    <m/>
    <m/>
    <m/>
    <m/>
    <m/>
    <m/>
    <m/>
    <m/>
    <m/>
    <m/>
    <m/>
    <m/>
    <m/>
    <m/>
    <m/>
    <m/>
    <n v="0"/>
    <n v="0"/>
    <m/>
    <n v="0"/>
    <m/>
    <n v="7800"/>
    <m/>
    <m/>
    <n v="0"/>
    <n v="0"/>
    <m/>
    <n v="0"/>
    <m/>
    <n v="7800"/>
    <n v="0"/>
    <m/>
    <n v="0"/>
    <m/>
    <n v="0"/>
    <m/>
    <m/>
    <n v="0"/>
    <n v="0"/>
    <m/>
    <n v="0"/>
    <m/>
    <n v="0"/>
    <m/>
    <m/>
    <m/>
    <m/>
    <m/>
    <m/>
    <m/>
    <m/>
    <m/>
    <m/>
    <m/>
    <n v="0.7"/>
    <m/>
    <m/>
    <m/>
    <n v="0.23"/>
    <n v="7.0000000000000007E-2"/>
    <m/>
    <m/>
    <m/>
    <m/>
    <m/>
    <m/>
    <m/>
    <m/>
    <m/>
    <n v="0"/>
    <m/>
    <m/>
    <m/>
    <m/>
    <m/>
    <m/>
    <m/>
    <m/>
    <m/>
    <n v="0"/>
    <m/>
    <m/>
    <m/>
    <m/>
    <m/>
    <m/>
    <m/>
    <m/>
    <m/>
    <n v="0"/>
    <m/>
    <m/>
    <m/>
    <m/>
    <m/>
    <m/>
    <m/>
    <m/>
    <m/>
    <m/>
    <n v="0"/>
    <n v="40156"/>
    <n v="10600"/>
    <n v="83715"/>
    <s v="Dean or other administrator"/>
    <m/>
    <s v="M.A. / M.S."/>
    <m/>
    <m/>
    <m/>
    <m/>
    <n v="0.27"/>
    <n v="0"/>
    <n v="0"/>
    <n v="268"/>
    <n v="696"/>
    <n v="78580"/>
    <n v="4"/>
    <m/>
    <n v="32174"/>
    <n v="19"/>
    <n v="8"/>
    <n v="747"/>
    <n v="0"/>
    <n v="13"/>
    <n v="2"/>
    <m/>
    <m/>
    <m/>
    <m/>
    <m/>
    <m/>
    <n v="2"/>
    <n v="3"/>
    <n v="4"/>
    <m/>
    <m/>
    <m/>
    <n v="4"/>
    <n v="0"/>
    <n v="2"/>
    <n v="2.75"/>
    <n v="4"/>
    <n v="1"/>
    <m/>
    <n v="6.75"/>
    <n v="2.75"/>
    <m/>
    <m/>
    <m/>
    <n v="2878"/>
    <s v="Actual"/>
    <n v="2000"/>
    <n v="3245"/>
    <n v="0"/>
    <n v="14"/>
    <n v="0"/>
    <n v="0"/>
    <n v="523"/>
    <n v="533"/>
    <s v="Groups study room keys are checked out"/>
    <n v="9193"/>
    <m/>
    <m/>
    <m/>
    <n v="180"/>
    <n v="46"/>
    <m/>
    <m/>
    <m/>
    <m/>
    <m/>
    <m/>
    <m/>
    <m/>
    <m/>
    <m/>
    <m/>
    <m/>
    <m/>
    <m/>
    <m/>
    <n v="60"/>
    <n v="0"/>
    <n v="0"/>
    <m/>
    <n v="0"/>
    <m/>
    <n v="1723"/>
    <s v="Course specific instruction sessions/orientations"/>
    <m/>
    <m/>
    <m/>
    <s v="none"/>
    <n v="0"/>
    <n v="0"/>
    <n v="0"/>
    <n v="0"/>
    <m/>
    <m/>
    <m/>
    <m/>
    <m/>
    <n v="10.5"/>
    <n v="10.5"/>
    <n v="10.5"/>
    <n v="10.5"/>
    <n v="0"/>
    <n v="0"/>
    <n v="0"/>
    <m/>
    <m/>
    <m/>
    <m/>
    <m/>
    <m/>
    <m/>
    <s v="Yes"/>
    <n v="5"/>
    <n v="5"/>
    <n v="5"/>
    <n v="5"/>
    <n v="0"/>
    <n v="0"/>
    <n v="0"/>
    <m/>
    <m/>
    <m/>
    <m/>
    <m/>
    <m/>
    <m/>
    <n v="6"/>
    <n v="6"/>
    <n v="6"/>
    <n v="6"/>
    <n v="0"/>
    <n v="0"/>
    <n v="0"/>
    <m/>
    <m/>
    <m/>
    <m/>
    <m/>
    <m/>
    <m/>
    <s v="No"/>
    <s v="Yes"/>
    <s v="Yes"/>
    <s v="Yes"/>
    <s v="Yes"/>
    <m/>
    <m/>
    <m/>
    <m/>
    <m/>
    <s v="Yes"/>
    <n v="2"/>
    <m/>
    <m/>
    <n v="30235"/>
    <m/>
    <m/>
    <m/>
    <m/>
    <m/>
    <m/>
    <m/>
    <m/>
    <m/>
    <m/>
    <m/>
    <m/>
    <m/>
    <m/>
    <m/>
    <m/>
    <m/>
    <m/>
    <s v="Yes"/>
    <m/>
    <m/>
    <s v="College Foundation Grant"/>
    <s v="Donation(s) from Faculty"/>
    <m/>
    <m/>
    <m/>
    <s v="Other"/>
    <s v="The library sustained water damage in May 2017 and it destroyed the entire reserves collection. The college paid for reserve textbook replacements. Amount listed in #33 is one-time expenditure."/>
    <n v="17969"/>
    <m/>
    <n v="1761.778181818182"/>
    <x v="1"/>
    <s v="Small"/>
  </r>
  <r>
    <s v="North Orange CCD"/>
    <x v="65"/>
    <s v="861"/>
    <s v="Multi-College District"/>
    <n v="20190"/>
    <x v="13"/>
    <n v="12904.26"/>
    <n v="33869"/>
    <n v="1"/>
    <n v="89"/>
    <n v="8"/>
    <n v="1"/>
    <s v="Writing Centers"/>
    <s v="Tutoring Centers"/>
    <s v="Faculty offices (non-librarian, i.e. counseling)"/>
    <s v="Learning spaces (labs/classrooms)"/>
    <m/>
    <n v="415"/>
    <m/>
    <m/>
    <m/>
    <m/>
    <m/>
    <n v="0"/>
    <n v="0"/>
    <n v="0"/>
    <n v="0"/>
    <n v="0"/>
    <n v="0"/>
    <m/>
    <m/>
    <m/>
    <m/>
    <m/>
    <m/>
    <m/>
    <m/>
    <n v="89853"/>
    <m/>
    <m/>
    <n v="89853"/>
    <n v="0"/>
    <m/>
    <n v="0"/>
    <m/>
    <n v="0"/>
    <m/>
    <m/>
    <m/>
    <n v="0"/>
    <n v="1600"/>
    <n v="0"/>
    <m/>
    <n v="1600"/>
    <n v="0"/>
    <n v="0"/>
    <m/>
    <m/>
    <n v="0"/>
    <m/>
    <m/>
    <m/>
    <n v="0"/>
    <n v="22605"/>
    <n v="0"/>
    <m/>
    <n v="22605"/>
    <m/>
    <m/>
    <m/>
    <m/>
    <m/>
    <m/>
    <m/>
    <m/>
    <m/>
    <m/>
    <n v="0"/>
    <n v="0"/>
    <n v="0"/>
    <m/>
    <m/>
    <n v="0"/>
    <m/>
    <m/>
    <n v="0"/>
    <m/>
    <n v="79511"/>
    <n v="0"/>
    <m/>
    <n v="79511"/>
    <m/>
    <m/>
    <m/>
    <m/>
    <m/>
    <m/>
    <m/>
    <m/>
    <m/>
    <m/>
    <m/>
    <m/>
    <m/>
    <m/>
    <m/>
    <m/>
    <m/>
    <m/>
    <m/>
    <m/>
    <m/>
    <n v="0"/>
    <n v="0"/>
    <m/>
    <n v="0"/>
    <m/>
    <n v="0"/>
    <m/>
    <m/>
    <n v="0"/>
    <n v="12322"/>
    <m/>
    <n v="0"/>
    <m/>
    <n v="12322"/>
    <n v="0"/>
    <m/>
    <n v="0"/>
    <m/>
    <n v="0"/>
    <m/>
    <m/>
    <n v="0"/>
    <n v="2390"/>
    <m/>
    <n v="0"/>
    <m/>
    <n v="2390"/>
    <m/>
    <m/>
    <m/>
    <m/>
    <m/>
    <m/>
    <m/>
    <m/>
    <m/>
    <m/>
    <m/>
    <n v="0.2"/>
    <m/>
    <m/>
    <m/>
    <n v="0.12"/>
    <n v="0.68"/>
    <m/>
    <m/>
    <m/>
    <m/>
    <m/>
    <m/>
    <m/>
    <m/>
    <m/>
    <n v="0"/>
    <m/>
    <m/>
    <m/>
    <m/>
    <m/>
    <m/>
    <m/>
    <m/>
    <m/>
    <n v="0"/>
    <m/>
    <m/>
    <m/>
    <m/>
    <m/>
    <m/>
    <m/>
    <m/>
    <m/>
    <n v="0"/>
    <m/>
    <m/>
    <m/>
    <m/>
    <m/>
    <m/>
    <m/>
    <m/>
    <m/>
    <m/>
    <n v="0"/>
    <n v="112458"/>
    <n v="1600"/>
    <n v="211584"/>
    <s v="Dean or other administrator"/>
    <m/>
    <s v="Ed. D."/>
    <m/>
    <m/>
    <m/>
    <m/>
    <n v="0"/>
    <n v="0"/>
    <s v="3 LHE"/>
    <n v="5713"/>
    <n v="4825"/>
    <n v="8450"/>
    <n v="88"/>
    <m/>
    <n v="66791"/>
    <n v="89"/>
    <n v="1230"/>
    <n v="33"/>
    <n v="0"/>
    <n v="5713"/>
    <n v="0"/>
    <m/>
    <m/>
    <m/>
    <m/>
    <m/>
    <m/>
    <n v="5"/>
    <n v="6"/>
    <n v="5"/>
    <m/>
    <m/>
    <m/>
    <n v="5"/>
    <n v="0"/>
    <n v="4"/>
    <n v="6.32"/>
    <n v="5"/>
    <n v="1"/>
    <m/>
    <n v="11.32"/>
    <n v="6.32"/>
    <m/>
    <m/>
    <m/>
    <n v="9273"/>
    <s v="Actual"/>
    <n v="3288"/>
    <n v="11857"/>
    <n v="567"/>
    <n v="556"/>
    <n v="248"/>
    <n v="17817"/>
    <n v="1883"/>
    <m/>
    <m/>
    <n v="45489"/>
    <m/>
    <m/>
    <m/>
    <n v="82"/>
    <n v="7"/>
    <m/>
    <m/>
    <m/>
    <m/>
    <m/>
    <m/>
    <m/>
    <m/>
    <m/>
    <m/>
    <m/>
    <m/>
    <m/>
    <m/>
    <m/>
    <n v="147"/>
    <n v="25"/>
    <m/>
    <m/>
    <m/>
    <m/>
    <n v="4116"/>
    <m/>
    <m/>
    <m/>
    <s v="Other - Write In (Required)"/>
    <s v="none"/>
    <m/>
    <n v="1"/>
    <n v="2"/>
    <n v="64"/>
    <m/>
    <m/>
    <m/>
    <m/>
    <m/>
    <n v="13.5"/>
    <n v="13.5"/>
    <n v="13.5"/>
    <n v="13.5"/>
    <n v="5.5"/>
    <n v="0"/>
    <n v="0"/>
    <m/>
    <m/>
    <m/>
    <m/>
    <m/>
    <m/>
    <m/>
    <s v="No"/>
    <m/>
    <m/>
    <m/>
    <m/>
    <m/>
    <m/>
    <m/>
    <m/>
    <m/>
    <m/>
    <m/>
    <m/>
    <m/>
    <m/>
    <n v="8"/>
    <n v="8"/>
    <n v="8"/>
    <n v="8"/>
    <n v="0"/>
    <n v="0"/>
    <n v="0"/>
    <m/>
    <m/>
    <m/>
    <m/>
    <m/>
    <m/>
    <m/>
    <s v="No"/>
    <s v="Yes"/>
    <s v="Yes"/>
    <s v="Yes"/>
    <s v="Not Applicable"/>
    <m/>
    <m/>
    <m/>
    <m/>
    <m/>
    <s v="No"/>
    <m/>
    <m/>
    <m/>
    <n v="153043"/>
    <m/>
    <m/>
    <m/>
    <m/>
    <m/>
    <m/>
    <m/>
    <m/>
    <m/>
    <m/>
    <m/>
    <m/>
    <m/>
    <m/>
    <m/>
    <m/>
    <m/>
    <m/>
    <s v="Yes"/>
    <s v="General Library Book Budget"/>
    <m/>
    <m/>
    <s v="Donation(s) from Faculty"/>
    <m/>
    <m/>
    <m/>
    <m/>
    <m/>
    <n v="14858"/>
    <m/>
    <n v="2041.8132911392404"/>
    <x v="0"/>
    <s v="Medium"/>
  </r>
  <r>
    <s v="Los Angeles CCD"/>
    <x v="59"/>
    <s v="748"/>
    <s v="Multi-College District"/>
    <n v="20190"/>
    <x v="13"/>
    <n v="21413.23"/>
    <n v="56241"/>
    <n v="2"/>
    <n v="283"/>
    <n v="25"/>
    <n v="1"/>
    <m/>
    <m/>
    <m/>
    <m/>
    <s v="None"/>
    <n v="514"/>
    <m/>
    <m/>
    <m/>
    <m/>
    <m/>
    <n v="1"/>
    <n v="0"/>
    <n v="20"/>
    <n v="0"/>
    <n v="1"/>
    <n v="0"/>
    <m/>
    <m/>
    <m/>
    <n v="11000"/>
    <m/>
    <m/>
    <m/>
    <m/>
    <n v="51272"/>
    <m/>
    <m/>
    <n v="62272"/>
    <n v="0"/>
    <m/>
    <n v="0"/>
    <m/>
    <n v="0"/>
    <m/>
    <m/>
    <m/>
    <n v="0"/>
    <n v="63272"/>
    <n v="0"/>
    <m/>
    <n v="63272"/>
    <n v="0"/>
    <n v="0"/>
    <m/>
    <m/>
    <n v="0"/>
    <m/>
    <m/>
    <m/>
    <n v="0"/>
    <n v="9492"/>
    <n v="0"/>
    <m/>
    <n v="9492"/>
    <m/>
    <m/>
    <m/>
    <m/>
    <m/>
    <m/>
    <m/>
    <m/>
    <m/>
    <m/>
    <n v="0"/>
    <n v="0"/>
    <n v="0"/>
    <m/>
    <m/>
    <n v="0"/>
    <m/>
    <m/>
    <n v="0"/>
    <m/>
    <n v="139671"/>
    <n v="0"/>
    <m/>
    <n v="139671"/>
    <m/>
    <m/>
    <m/>
    <m/>
    <m/>
    <m/>
    <m/>
    <m/>
    <m/>
    <m/>
    <m/>
    <m/>
    <m/>
    <m/>
    <m/>
    <m/>
    <m/>
    <m/>
    <m/>
    <m/>
    <m/>
    <n v="0"/>
    <n v="0"/>
    <m/>
    <n v="0"/>
    <m/>
    <n v="0"/>
    <m/>
    <m/>
    <n v="0"/>
    <n v="24110"/>
    <m/>
    <n v="0"/>
    <m/>
    <n v="24110"/>
    <n v="0"/>
    <m/>
    <n v="0"/>
    <m/>
    <n v="0"/>
    <m/>
    <m/>
    <n v="0"/>
    <n v="8800"/>
    <m/>
    <n v="0"/>
    <m/>
    <n v="8800"/>
    <m/>
    <m/>
    <m/>
    <m/>
    <m/>
    <m/>
    <m/>
    <m/>
    <m/>
    <m/>
    <m/>
    <n v="0.44"/>
    <m/>
    <m/>
    <m/>
    <n v="0.31"/>
    <n v="0.25"/>
    <m/>
    <m/>
    <m/>
    <m/>
    <m/>
    <m/>
    <m/>
    <m/>
    <m/>
    <n v="0"/>
    <m/>
    <m/>
    <m/>
    <m/>
    <m/>
    <m/>
    <m/>
    <m/>
    <m/>
    <n v="0"/>
    <m/>
    <m/>
    <m/>
    <m/>
    <m/>
    <m/>
    <m/>
    <m/>
    <m/>
    <n v="0"/>
    <m/>
    <m/>
    <m/>
    <m/>
    <m/>
    <m/>
    <m/>
    <m/>
    <m/>
    <m/>
    <n v="0"/>
    <n v="71764"/>
    <n v="63272"/>
    <n v="373405"/>
    <s v="Department chair (Faculty position)"/>
    <m/>
    <s v="M.L.I.S."/>
    <m/>
    <m/>
    <m/>
    <m/>
    <n v="7.0000000000000001E-3"/>
    <n v="525"/>
    <n v="0"/>
    <n v="1088"/>
    <n v="2522"/>
    <n v="29990"/>
    <n v="44"/>
    <m/>
    <n v="92430"/>
    <n v="283"/>
    <n v="235"/>
    <n v="326"/>
    <n v="3"/>
    <n v="1642"/>
    <n v="50"/>
    <m/>
    <m/>
    <m/>
    <m/>
    <m/>
    <m/>
    <n v="10"/>
    <n v="7"/>
    <n v="8"/>
    <n v="1"/>
    <n v="0"/>
    <n v="0"/>
    <n v="9"/>
    <n v="0"/>
    <n v="9"/>
    <n v="13"/>
    <n v="9"/>
    <n v="4"/>
    <m/>
    <n v="22"/>
    <n v="13"/>
    <m/>
    <m/>
    <m/>
    <n v="3867"/>
    <s v="Actual"/>
    <n v="8200"/>
    <n v="17500"/>
    <n v="10331"/>
    <n v="360"/>
    <n v="70"/>
    <n v="40461"/>
    <n v="0"/>
    <n v="0"/>
    <m/>
    <n v="80789"/>
    <m/>
    <m/>
    <m/>
    <n v="136"/>
    <n v="356"/>
    <m/>
    <m/>
    <m/>
    <m/>
    <m/>
    <m/>
    <m/>
    <m/>
    <m/>
    <m/>
    <m/>
    <m/>
    <m/>
    <m/>
    <m/>
    <n v="237"/>
    <n v="2"/>
    <n v="67"/>
    <m/>
    <n v="0"/>
    <m/>
    <n v="7070"/>
    <m/>
    <m/>
    <m/>
    <s v="Other - Write In (Required)"/>
    <m/>
    <m/>
    <n v="1"/>
    <n v="8"/>
    <n v="170"/>
    <m/>
    <m/>
    <m/>
    <m/>
    <m/>
    <n v="15"/>
    <n v="15"/>
    <n v="15"/>
    <n v="15"/>
    <n v="9"/>
    <n v="8"/>
    <n v="5"/>
    <m/>
    <m/>
    <m/>
    <m/>
    <m/>
    <m/>
    <m/>
    <s v="Yes"/>
    <n v="13"/>
    <n v="13"/>
    <n v="13"/>
    <n v="13"/>
    <n v="8"/>
    <n v="0"/>
    <n v="0"/>
    <m/>
    <m/>
    <m/>
    <m/>
    <m/>
    <m/>
    <m/>
    <n v="13"/>
    <n v="13"/>
    <n v="13"/>
    <n v="13"/>
    <n v="8"/>
    <n v="0"/>
    <n v="0"/>
    <m/>
    <m/>
    <m/>
    <m/>
    <m/>
    <m/>
    <m/>
    <s v="No"/>
    <s v="Yes"/>
    <s v="Yes"/>
    <s v="Yes"/>
    <s v="Yes"/>
    <m/>
    <m/>
    <m/>
    <m/>
    <m/>
    <s v="Yes"/>
    <n v="0"/>
    <m/>
    <m/>
    <n v="472826"/>
    <m/>
    <m/>
    <m/>
    <m/>
    <m/>
    <m/>
    <m/>
    <m/>
    <m/>
    <m/>
    <m/>
    <m/>
    <m/>
    <m/>
    <m/>
    <m/>
    <m/>
    <m/>
    <s v="Yes"/>
    <m/>
    <m/>
    <m/>
    <s v="Donation(s) from Faculty"/>
    <m/>
    <m/>
    <m/>
    <s v="Other"/>
    <s v="Lottery fund"/>
    <n v="141939"/>
    <m/>
    <n v="1647.1715384615384"/>
    <x v="2"/>
    <s v="Large"/>
  </r>
  <r>
    <s v="Los Rios CCD"/>
    <x v="8"/>
    <s v="234"/>
    <s v="Multi-College District"/>
    <n v="20190"/>
    <x v="13"/>
    <n v="6142.95"/>
    <n v="12177"/>
    <n v="1"/>
    <n v="55"/>
    <n v="3"/>
    <n v="0"/>
    <m/>
    <m/>
    <m/>
    <m/>
    <s v="The library classroom is occasionally scheduled for staff training and other staff meetings."/>
    <n v="424"/>
    <m/>
    <m/>
    <m/>
    <m/>
    <m/>
    <n v="2"/>
    <n v="0"/>
    <n v="7"/>
    <n v="3"/>
    <n v="0"/>
    <n v="0"/>
    <m/>
    <m/>
    <m/>
    <m/>
    <m/>
    <m/>
    <m/>
    <m/>
    <n v="26746"/>
    <m/>
    <m/>
    <n v="26746"/>
    <n v="0"/>
    <m/>
    <n v="0"/>
    <m/>
    <n v="0"/>
    <m/>
    <m/>
    <m/>
    <n v="0"/>
    <n v="3492"/>
    <n v="0"/>
    <m/>
    <n v="3492"/>
    <n v="0"/>
    <n v="0"/>
    <m/>
    <m/>
    <n v="0"/>
    <m/>
    <m/>
    <m/>
    <n v="0"/>
    <n v="3522"/>
    <n v="0"/>
    <m/>
    <n v="3522"/>
    <m/>
    <m/>
    <m/>
    <m/>
    <m/>
    <m/>
    <m/>
    <m/>
    <m/>
    <m/>
    <n v="0"/>
    <n v="0"/>
    <n v="0"/>
    <m/>
    <m/>
    <n v="0"/>
    <m/>
    <m/>
    <n v="0"/>
    <m/>
    <n v="75639"/>
    <n v="0"/>
    <m/>
    <n v="75639"/>
    <m/>
    <m/>
    <m/>
    <m/>
    <m/>
    <m/>
    <m/>
    <m/>
    <m/>
    <m/>
    <m/>
    <m/>
    <m/>
    <m/>
    <m/>
    <m/>
    <m/>
    <m/>
    <m/>
    <m/>
    <m/>
    <n v="0"/>
    <n v="0"/>
    <m/>
    <n v="0"/>
    <m/>
    <n v="0"/>
    <m/>
    <m/>
    <n v="0"/>
    <n v="4610"/>
    <m/>
    <n v="0"/>
    <m/>
    <n v="4610"/>
    <n v="0"/>
    <m/>
    <n v="0"/>
    <m/>
    <n v="0"/>
    <m/>
    <m/>
    <n v="0"/>
    <n v="32"/>
    <m/>
    <n v="0"/>
    <m/>
    <n v="32"/>
    <m/>
    <m/>
    <m/>
    <m/>
    <m/>
    <m/>
    <m/>
    <m/>
    <m/>
    <m/>
    <m/>
    <n v="0.18"/>
    <m/>
    <m/>
    <m/>
    <n v="0.64"/>
    <n v="0.18"/>
    <m/>
    <m/>
    <m/>
    <m/>
    <m/>
    <m/>
    <m/>
    <m/>
    <m/>
    <n v="0"/>
    <m/>
    <m/>
    <m/>
    <m/>
    <m/>
    <m/>
    <m/>
    <m/>
    <m/>
    <n v="0"/>
    <m/>
    <m/>
    <m/>
    <m/>
    <m/>
    <m/>
    <m/>
    <m/>
    <m/>
    <n v="0"/>
    <m/>
    <m/>
    <m/>
    <m/>
    <m/>
    <m/>
    <m/>
    <m/>
    <m/>
    <m/>
    <n v="0"/>
    <n v="30268"/>
    <n v="3492"/>
    <n v="666000"/>
    <s v="Dean or other administrator"/>
    <m/>
    <s v="don't know"/>
    <m/>
    <m/>
    <m/>
    <m/>
    <n v="0"/>
    <n v="1873"/>
    <n v="0"/>
    <n v="890"/>
    <n v="504"/>
    <n v="18332"/>
    <n v="46"/>
    <m/>
    <n v="29877"/>
    <n v="0"/>
    <n v="27"/>
    <n v="208"/>
    <n v="0"/>
    <n v="863"/>
    <n v="0"/>
    <m/>
    <m/>
    <m/>
    <m/>
    <m/>
    <m/>
    <n v="5"/>
    <n v="3"/>
    <n v="3"/>
    <m/>
    <m/>
    <m/>
    <n v="3"/>
    <n v="0"/>
    <n v="2"/>
    <n v="5.6"/>
    <n v="3"/>
    <n v="0"/>
    <m/>
    <n v="8.6"/>
    <n v="5.6"/>
    <m/>
    <m/>
    <m/>
    <n v="2227"/>
    <s v="Actual"/>
    <n v="3547"/>
    <n v="2323"/>
    <n v="562"/>
    <n v="50"/>
    <n v="0"/>
    <n v="18025"/>
    <n v="0"/>
    <m/>
    <m/>
    <n v="26734"/>
    <m/>
    <m/>
    <m/>
    <n v="0"/>
    <n v="10"/>
    <m/>
    <m/>
    <m/>
    <m/>
    <m/>
    <m/>
    <m/>
    <m/>
    <m/>
    <m/>
    <m/>
    <m/>
    <m/>
    <m/>
    <m/>
    <n v="135"/>
    <n v="0"/>
    <n v="0"/>
    <m/>
    <n v="12"/>
    <s v="Asynchronous instruction via online video guides and tutorials specifically designed for an individual class assignment."/>
    <n v="4241"/>
    <m/>
    <m/>
    <m/>
    <s v="Other - Write In (Required)"/>
    <s v="none"/>
    <m/>
    <n v="1"/>
    <n v="3"/>
    <n v="67"/>
    <m/>
    <m/>
    <m/>
    <m/>
    <m/>
    <n v="12"/>
    <n v="12"/>
    <n v="12"/>
    <n v="12"/>
    <n v="9"/>
    <n v="0"/>
    <n v="0"/>
    <m/>
    <m/>
    <m/>
    <m/>
    <m/>
    <m/>
    <m/>
    <s v="No"/>
    <m/>
    <m/>
    <m/>
    <m/>
    <m/>
    <m/>
    <m/>
    <m/>
    <m/>
    <m/>
    <m/>
    <m/>
    <m/>
    <m/>
    <n v="10"/>
    <n v="10"/>
    <n v="10"/>
    <n v="10"/>
    <n v="0"/>
    <n v="0"/>
    <n v="0"/>
    <m/>
    <m/>
    <m/>
    <m/>
    <m/>
    <m/>
    <m/>
    <s v="No"/>
    <s v="Yes"/>
    <s v="Yes"/>
    <s v="No"/>
    <s v="Not Applicable"/>
    <m/>
    <m/>
    <m/>
    <m/>
    <m/>
    <s v="No"/>
    <m/>
    <m/>
    <m/>
    <n v="17529"/>
    <m/>
    <m/>
    <m/>
    <m/>
    <m/>
    <m/>
    <m/>
    <m/>
    <m/>
    <m/>
    <m/>
    <m/>
    <m/>
    <m/>
    <m/>
    <m/>
    <m/>
    <m/>
    <s v="Yes"/>
    <s v="General Library Book Budget"/>
    <m/>
    <m/>
    <s v="Donation(s) from Faculty"/>
    <m/>
    <m/>
    <m/>
    <m/>
    <m/>
    <n v="423"/>
    <m/>
    <n v="1096.9553571428571"/>
    <x v="1"/>
    <s v="Small"/>
  </r>
  <r>
    <s v="Foothill CCD"/>
    <x v="3"/>
    <s v="422"/>
    <s v="Multi-College District"/>
    <n v="20190"/>
    <x v="13"/>
    <n v="11664.97"/>
    <n v="37500"/>
    <n v="0"/>
    <n v="45"/>
    <n v="10"/>
    <n v="0"/>
    <m/>
    <m/>
    <m/>
    <s v="Learning spaces (labs/classrooms)"/>
    <m/>
    <n v="498"/>
    <m/>
    <m/>
    <m/>
    <m/>
    <m/>
    <n v="1"/>
    <n v="0"/>
    <n v="0"/>
    <n v="0"/>
    <n v="0"/>
    <n v="0"/>
    <m/>
    <m/>
    <m/>
    <n v="36453"/>
    <m/>
    <m/>
    <m/>
    <m/>
    <m/>
    <m/>
    <m/>
    <n v="36453"/>
    <n v="0"/>
    <m/>
    <n v="0"/>
    <m/>
    <n v="0"/>
    <m/>
    <m/>
    <m/>
    <n v="0"/>
    <n v="0"/>
    <n v="0"/>
    <m/>
    <n v="0"/>
    <n v="0"/>
    <n v="0"/>
    <m/>
    <m/>
    <n v="12450"/>
    <m/>
    <m/>
    <m/>
    <n v="0"/>
    <n v="0"/>
    <n v="0"/>
    <m/>
    <n v="12450"/>
    <m/>
    <m/>
    <m/>
    <m/>
    <m/>
    <m/>
    <m/>
    <m/>
    <m/>
    <m/>
    <n v="0"/>
    <n v="0"/>
    <n v="0"/>
    <m/>
    <m/>
    <n v="170000"/>
    <m/>
    <m/>
    <n v="0"/>
    <m/>
    <n v="0"/>
    <n v="0"/>
    <m/>
    <n v="170000"/>
    <m/>
    <m/>
    <m/>
    <m/>
    <m/>
    <m/>
    <m/>
    <m/>
    <m/>
    <m/>
    <m/>
    <m/>
    <m/>
    <m/>
    <m/>
    <m/>
    <m/>
    <m/>
    <m/>
    <m/>
    <m/>
    <n v="0"/>
    <n v="0"/>
    <m/>
    <n v="0"/>
    <m/>
    <n v="9050"/>
    <m/>
    <m/>
    <n v="0"/>
    <n v="0"/>
    <m/>
    <n v="0"/>
    <m/>
    <n v="9050"/>
    <n v="0"/>
    <m/>
    <n v="0"/>
    <m/>
    <n v="34"/>
    <m/>
    <m/>
    <n v="0"/>
    <n v="0"/>
    <m/>
    <n v="0"/>
    <m/>
    <n v="34"/>
    <m/>
    <m/>
    <m/>
    <m/>
    <m/>
    <m/>
    <m/>
    <m/>
    <m/>
    <m/>
    <m/>
    <n v="0.56000000000000005"/>
    <m/>
    <m/>
    <m/>
    <n v="0.22"/>
    <n v="0.22"/>
    <m/>
    <m/>
    <m/>
    <m/>
    <m/>
    <m/>
    <m/>
    <m/>
    <m/>
    <n v="0"/>
    <m/>
    <m/>
    <m/>
    <m/>
    <m/>
    <m/>
    <m/>
    <m/>
    <m/>
    <n v="0"/>
    <m/>
    <m/>
    <m/>
    <m/>
    <m/>
    <m/>
    <m/>
    <m/>
    <m/>
    <n v="0"/>
    <m/>
    <m/>
    <m/>
    <m/>
    <m/>
    <m/>
    <m/>
    <m/>
    <m/>
    <m/>
    <n v="0"/>
    <n v="48903"/>
    <n v="0"/>
    <n v="191900"/>
    <s v="Dean or other administrator"/>
    <m/>
    <s v="M.A. / M.S."/>
    <m/>
    <m/>
    <m/>
    <m/>
    <n v="0"/>
    <n v="10000"/>
    <n v="0"/>
    <n v="482"/>
    <n v="2038"/>
    <n v="11854"/>
    <n v="60"/>
    <m/>
    <n v="69800"/>
    <n v="1109"/>
    <n v="14"/>
    <n v="0"/>
    <n v="0"/>
    <n v="2483"/>
    <n v="180"/>
    <m/>
    <m/>
    <m/>
    <m/>
    <m/>
    <m/>
    <n v="4"/>
    <n v="3"/>
    <n v="4"/>
    <n v="1"/>
    <n v="0"/>
    <n v="0"/>
    <n v="5"/>
    <n v="0"/>
    <n v="6"/>
    <n v="4.4000000000000004"/>
    <n v="5"/>
    <n v="29"/>
    <m/>
    <n v="9.4"/>
    <n v="4.4000000000000004"/>
    <m/>
    <m/>
    <m/>
    <n v="3666"/>
    <s v="Actual"/>
    <n v="3650"/>
    <n v="11607"/>
    <n v="0"/>
    <n v="0"/>
    <n v="0"/>
    <n v="0"/>
    <n v="2820"/>
    <n v="0"/>
    <m/>
    <n v="21743"/>
    <m/>
    <m/>
    <m/>
    <n v="0"/>
    <n v="0"/>
    <m/>
    <m/>
    <m/>
    <m/>
    <m/>
    <m/>
    <m/>
    <m/>
    <m/>
    <m/>
    <m/>
    <m/>
    <m/>
    <m/>
    <m/>
    <n v="59"/>
    <n v="36"/>
    <n v="0"/>
    <m/>
    <n v="0"/>
    <m/>
    <n v="5226"/>
    <m/>
    <m/>
    <m/>
    <s v="Other - Write In (Required)"/>
    <m/>
    <m/>
    <n v="2"/>
    <n v="4"/>
    <n v="0"/>
    <m/>
    <m/>
    <m/>
    <m/>
    <m/>
    <n v="11.25"/>
    <n v="11.25"/>
    <n v="11.25"/>
    <n v="11.25"/>
    <n v="8.25"/>
    <n v="0"/>
    <n v="0"/>
    <m/>
    <m/>
    <m/>
    <m/>
    <m/>
    <m/>
    <m/>
    <s v="No"/>
    <m/>
    <m/>
    <m/>
    <m/>
    <m/>
    <m/>
    <m/>
    <m/>
    <m/>
    <m/>
    <m/>
    <m/>
    <m/>
    <m/>
    <n v="8.75"/>
    <n v="8.75"/>
    <n v="8.75"/>
    <n v="8.75"/>
    <n v="0"/>
    <n v="0"/>
    <n v="0"/>
    <m/>
    <m/>
    <m/>
    <m/>
    <m/>
    <m/>
    <m/>
    <s v="No"/>
    <s v="Yes"/>
    <s v="Yes"/>
    <s v="Yes"/>
    <s v="Yes"/>
    <m/>
    <m/>
    <m/>
    <m/>
    <m/>
    <s v="No"/>
    <m/>
    <m/>
    <m/>
    <m/>
    <m/>
    <m/>
    <m/>
    <m/>
    <m/>
    <m/>
    <m/>
    <m/>
    <m/>
    <m/>
    <m/>
    <m/>
    <m/>
    <m/>
    <m/>
    <m/>
    <m/>
    <m/>
    <s v="Yes"/>
    <m/>
    <s v="Student Government"/>
    <m/>
    <s v="Donation(s) from Faculty"/>
    <s v="Donation(s) from Publisher"/>
    <m/>
    <m/>
    <m/>
    <s v="Lottery founded textbooks from division."/>
    <n v="107925"/>
    <m/>
    <n v="2651.1295454545452"/>
    <x v="0"/>
    <s v="Medium"/>
  </r>
  <r>
    <s v="Los Angeles CCD"/>
    <x v="83"/>
    <s v="741"/>
    <s v="Multi-College District"/>
    <n v="20190"/>
    <x v="13"/>
    <n v="9711.74"/>
    <n v="44100"/>
    <n v="2"/>
    <n v="285"/>
    <n v="18"/>
    <n v="2"/>
    <m/>
    <m/>
    <m/>
    <m/>
    <s v="None"/>
    <n v="1138"/>
    <m/>
    <m/>
    <m/>
    <m/>
    <m/>
    <n v="0"/>
    <n v="0"/>
    <n v="0"/>
    <n v="0"/>
    <n v="0"/>
    <n v="0"/>
    <m/>
    <m/>
    <m/>
    <m/>
    <m/>
    <m/>
    <m/>
    <m/>
    <n v="67633"/>
    <m/>
    <m/>
    <n v="67633"/>
    <n v="0"/>
    <m/>
    <n v="0"/>
    <m/>
    <n v="0"/>
    <m/>
    <m/>
    <m/>
    <n v="0"/>
    <n v="1671"/>
    <n v="0"/>
    <m/>
    <n v="1671"/>
    <n v="0"/>
    <n v="0"/>
    <m/>
    <m/>
    <n v="0"/>
    <m/>
    <m/>
    <m/>
    <n v="0"/>
    <n v="13871"/>
    <n v="0"/>
    <m/>
    <n v="13871"/>
    <m/>
    <m/>
    <m/>
    <m/>
    <m/>
    <m/>
    <m/>
    <m/>
    <m/>
    <m/>
    <n v="0"/>
    <n v="0"/>
    <n v="0"/>
    <m/>
    <m/>
    <n v="0"/>
    <m/>
    <m/>
    <n v="0"/>
    <m/>
    <n v="118891"/>
    <n v="0"/>
    <m/>
    <n v="118891"/>
    <m/>
    <m/>
    <m/>
    <m/>
    <m/>
    <m/>
    <m/>
    <m/>
    <m/>
    <m/>
    <m/>
    <m/>
    <m/>
    <m/>
    <m/>
    <m/>
    <m/>
    <m/>
    <m/>
    <m/>
    <m/>
    <n v="0"/>
    <n v="0"/>
    <m/>
    <n v="0"/>
    <m/>
    <n v="0"/>
    <m/>
    <m/>
    <n v="0"/>
    <n v="0"/>
    <m/>
    <n v="0"/>
    <m/>
    <n v="0"/>
    <n v="0"/>
    <m/>
    <n v="0"/>
    <m/>
    <n v="0"/>
    <m/>
    <m/>
    <n v="0"/>
    <n v="0"/>
    <m/>
    <n v="0"/>
    <m/>
    <n v="0"/>
    <m/>
    <m/>
    <m/>
    <m/>
    <m/>
    <m/>
    <m/>
    <m/>
    <m/>
    <m/>
    <m/>
    <n v="0.77"/>
    <m/>
    <m/>
    <m/>
    <n v="0.16"/>
    <n v="7.0000000000000007E-2"/>
    <m/>
    <m/>
    <m/>
    <m/>
    <m/>
    <m/>
    <m/>
    <m/>
    <m/>
    <n v="0"/>
    <m/>
    <m/>
    <m/>
    <m/>
    <m/>
    <m/>
    <m/>
    <m/>
    <m/>
    <n v="0"/>
    <m/>
    <m/>
    <m/>
    <m/>
    <m/>
    <m/>
    <m/>
    <m/>
    <m/>
    <n v="0"/>
    <m/>
    <m/>
    <m/>
    <m/>
    <m/>
    <m/>
    <m/>
    <m/>
    <m/>
    <m/>
    <n v="0"/>
    <n v="81504"/>
    <n v="1671"/>
    <n v="20981"/>
    <s v="Department chair (Faculty position)"/>
    <m/>
    <s v="M.L.S."/>
    <m/>
    <m/>
    <m/>
    <m/>
    <n v="4.0000000000000001E-3"/>
    <n v="525"/>
    <s v="Supervisory pay"/>
    <n v="95"/>
    <n v="0"/>
    <n v="19195"/>
    <n v="88"/>
    <m/>
    <n v="119585"/>
    <n v="285"/>
    <n v="0"/>
    <n v="26"/>
    <n v="0"/>
    <n v="1181"/>
    <n v="0"/>
    <m/>
    <m/>
    <m/>
    <m/>
    <m/>
    <m/>
    <n v="5"/>
    <n v="5"/>
    <n v="5"/>
    <n v="2"/>
    <n v="0"/>
    <n v="0"/>
    <n v="7"/>
    <n v="0"/>
    <n v="18"/>
    <n v="5.08"/>
    <n v="7"/>
    <n v="6"/>
    <m/>
    <n v="12.08"/>
    <n v="5.08"/>
    <m/>
    <m/>
    <m/>
    <n v="8554"/>
    <s v="Estimated"/>
    <n v="23274"/>
    <n v="10244"/>
    <n v="9170"/>
    <n v="0"/>
    <n v="83"/>
    <n v="58597"/>
    <n v="0"/>
    <m/>
    <m/>
    <n v="109922"/>
    <m/>
    <m/>
    <m/>
    <n v="449"/>
    <n v="142"/>
    <m/>
    <m/>
    <m/>
    <m/>
    <m/>
    <m/>
    <m/>
    <m/>
    <m/>
    <m/>
    <m/>
    <m/>
    <m/>
    <m/>
    <m/>
    <n v="115"/>
    <n v="3"/>
    <m/>
    <m/>
    <n v="150"/>
    <s v="Online Mini-Course:  &quot;Legal and Ethnical Uses of Information&quot; was taken by 150 students."/>
    <n v="4092"/>
    <m/>
    <m/>
    <m/>
    <s v="Other - Write In (Required)"/>
    <s v="none"/>
    <m/>
    <n v="1"/>
    <n v="2"/>
    <n v="58"/>
    <m/>
    <m/>
    <m/>
    <m/>
    <m/>
    <n v="13.5"/>
    <n v="13.5"/>
    <n v="13.5"/>
    <n v="13.5"/>
    <n v="8.5"/>
    <n v="6"/>
    <n v="0"/>
    <m/>
    <m/>
    <m/>
    <m/>
    <m/>
    <m/>
    <m/>
    <s v="Yes"/>
    <n v="8"/>
    <n v="8"/>
    <n v="8"/>
    <n v="8"/>
    <n v="0"/>
    <n v="0"/>
    <n v="0"/>
    <m/>
    <m/>
    <m/>
    <m/>
    <m/>
    <m/>
    <m/>
    <n v="8"/>
    <n v="8"/>
    <n v="8"/>
    <n v="8"/>
    <n v="0"/>
    <n v="0"/>
    <n v="0"/>
    <m/>
    <m/>
    <m/>
    <m/>
    <m/>
    <m/>
    <m/>
    <s v="No"/>
    <s v="Yes"/>
    <s v="Yes"/>
    <s v="Yes"/>
    <s v="Yes"/>
    <m/>
    <m/>
    <m/>
    <m/>
    <m/>
    <s v="Yes"/>
    <n v="0"/>
    <m/>
    <m/>
    <n v="125252"/>
    <m/>
    <m/>
    <m/>
    <m/>
    <m/>
    <m/>
    <m/>
    <m/>
    <m/>
    <m/>
    <m/>
    <m/>
    <m/>
    <m/>
    <m/>
    <m/>
    <m/>
    <m/>
    <s v="Yes"/>
    <s v="General Library Book Budget"/>
    <m/>
    <m/>
    <s v="Donation(s) from Faculty"/>
    <m/>
    <m/>
    <m/>
    <s v="Other"/>
    <s v="College Foundation buys textbooks for students.  At end of each semester, textbooks are returned to Foundation who the gives them to the library."/>
    <n v="3085"/>
    <m/>
    <n v="1911.759842519685"/>
    <x v="0"/>
    <s v="Small"/>
  </r>
  <r>
    <s v="Los Angeles CCD"/>
    <x v="53"/>
    <s v="742"/>
    <s v="Multi-College District"/>
    <n v="20190"/>
    <x v="13"/>
    <n v="5520.33"/>
    <n v="30000"/>
    <n v="1"/>
    <n v="136"/>
    <n v="9"/>
    <n v="1"/>
    <s v="Writing Centers"/>
    <s v="Tutoring Centers"/>
    <s v="Faculty offices (non-librarian, i.e. counseling)"/>
    <s v="Learning spaces (labs/classrooms)"/>
    <m/>
    <n v="596"/>
    <m/>
    <m/>
    <m/>
    <m/>
    <m/>
    <n v="0"/>
    <n v="0"/>
    <n v="0"/>
    <n v="0"/>
    <n v="0"/>
    <n v="0"/>
    <m/>
    <m/>
    <m/>
    <m/>
    <m/>
    <m/>
    <m/>
    <m/>
    <n v="29900"/>
    <m/>
    <m/>
    <n v="29900"/>
    <n v="0"/>
    <m/>
    <n v="0"/>
    <m/>
    <n v="0"/>
    <m/>
    <m/>
    <m/>
    <n v="0"/>
    <n v="0"/>
    <n v="0"/>
    <m/>
    <n v="0"/>
    <n v="0"/>
    <n v="0"/>
    <m/>
    <m/>
    <n v="0"/>
    <m/>
    <m/>
    <m/>
    <n v="0"/>
    <n v="4336"/>
    <n v="0"/>
    <m/>
    <n v="4336"/>
    <m/>
    <m/>
    <m/>
    <m/>
    <m/>
    <m/>
    <m/>
    <m/>
    <m/>
    <m/>
    <n v="0"/>
    <n v="0"/>
    <n v="0"/>
    <m/>
    <m/>
    <n v="0"/>
    <m/>
    <m/>
    <n v="0"/>
    <m/>
    <n v="105118"/>
    <n v="0"/>
    <m/>
    <n v="105118"/>
    <m/>
    <m/>
    <m/>
    <m/>
    <m/>
    <m/>
    <m/>
    <m/>
    <m/>
    <m/>
    <m/>
    <m/>
    <m/>
    <m/>
    <m/>
    <m/>
    <m/>
    <m/>
    <m/>
    <m/>
    <m/>
    <n v="0"/>
    <n v="0"/>
    <m/>
    <n v="0"/>
    <m/>
    <n v="0"/>
    <m/>
    <m/>
    <n v="0"/>
    <n v="20272"/>
    <m/>
    <n v="0"/>
    <m/>
    <n v="20272"/>
    <n v="0"/>
    <m/>
    <n v="0"/>
    <m/>
    <n v="0"/>
    <m/>
    <m/>
    <n v="0"/>
    <n v="0"/>
    <m/>
    <n v="0"/>
    <m/>
    <n v="0"/>
    <m/>
    <m/>
    <m/>
    <m/>
    <m/>
    <m/>
    <m/>
    <m/>
    <m/>
    <m/>
    <m/>
    <n v="0.82"/>
    <m/>
    <m/>
    <m/>
    <n v="0.09"/>
    <n v="0.09"/>
    <m/>
    <m/>
    <m/>
    <m/>
    <m/>
    <m/>
    <m/>
    <m/>
    <m/>
    <n v="0"/>
    <m/>
    <m/>
    <m/>
    <m/>
    <m/>
    <m/>
    <m/>
    <m/>
    <m/>
    <n v="0"/>
    <m/>
    <m/>
    <m/>
    <m/>
    <m/>
    <m/>
    <m/>
    <m/>
    <m/>
    <n v="0"/>
    <m/>
    <m/>
    <m/>
    <m/>
    <m/>
    <m/>
    <m/>
    <m/>
    <m/>
    <m/>
    <n v="0"/>
    <n v="34236"/>
    <n v="0"/>
    <n v="109454"/>
    <s v="Department chair (Faculty position)"/>
    <m/>
    <s v="M.L.I.S."/>
    <m/>
    <m/>
    <m/>
    <m/>
    <n v="0.2"/>
    <n v="0"/>
    <n v="0"/>
    <n v="837"/>
    <n v="146"/>
    <n v="0"/>
    <n v="1"/>
    <m/>
    <n v="91739"/>
    <n v="40"/>
    <n v="0"/>
    <n v="0"/>
    <n v="0"/>
    <n v="837"/>
    <n v="0"/>
    <m/>
    <m/>
    <m/>
    <m/>
    <m/>
    <m/>
    <n v="2"/>
    <n v="5"/>
    <n v="3"/>
    <n v="0"/>
    <n v="0"/>
    <n v="0"/>
    <n v="3"/>
    <n v="0"/>
    <n v="3"/>
    <n v="3"/>
    <n v="3"/>
    <n v="2"/>
    <m/>
    <n v="6"/>
    <n v="3"/>
    <m/>
    <m/>
    <m/>
    <n v="1385"/>
    <s v="Estimated"/>
    <n v="904"/>
    <n v="4118"/>
    <n v="632"/>
    <n v="0"/>
    <n v="0"/>
    <n v="7230"/>
    <n v="0"/>
    <n v="0"/>
    <m/>
    <n v="14269"/>
    <m/>
    <m/>
    <m/>
    <n v="48"/>
    <n v="27"/>
    <m/>
    <m/>
    <m/>
    <m/>
    <m/>
    <m/>
    <m/>
    <m/>
    <m/>
    <m/>
    <m/>
    <m/>
    <m/>
    <m/>
    <m/>
    <n v="128"/>
    <n v="8"/>
    <n v="20"/>
    <m/>
    <n v="0"/>
    <m/>
    <n v="4437"/>
    <m/>
    <m/>
    <m/>
    <s v="Other - Write In (Required)"/>
    <s v="none"/>
    <m/>
    <n v="1"/>
    <n v="1"/>
    <m/>
    <m/>
    <m/>
    <m/>
    <m/>
    <m/>
    <n v="12.5"/>
    <n v="12.5"/>
    <n v="12.5"/>
    <n v="12.5"/>
    <n v="6"/>
    <n v="4"/>
    <n v="0"/>
    <m/>
    <m/>
    <m/>
    <m/>
    <m/>
    <m/>
    <m/>
    <s v="Yes"/>
    <n v="0"/>
    <n v="10"/>
    <n v="10"/>
    <n v="10"/>
    <n v="10"/>
    <n v="0"/>
    <n v="0"/>
    <m/>
    <m/>
    <m/>
    <m/>
    <m/>
    <m/>
    <m/>
    <n v="10"/>
    <n v="10"/>
    <n v="10"/>
    <n v="10"/>
    <n v="0"/>
    <n v="0"/>
    <n v="0"/>
    <m/>
    <m/>
    <m/>
    <m/>
    <m/>
    <m/>
    <m/>
    <s v="No"/>
    <s v="Yes"/>
    <s v="Yes"/>
    <s v="Yes"/>
    <s v="Yes"/>
    <m/>
    <m/>
    <m/>
    <m/>
    <m/>
    <s v="Yes"/>
    <n v="0"/>
    <m/>
    <m/>
    <n v="999999"/>
    <m/>
    <m/>
    <m/>
    <m/>
    <m/>
    <m/>
    <m/>
    <m/>
    <m/>
    <m/>
    <m/>
    <m/>
    <m/>
    <m/>
    <m/>
    <m/>
    <m/>
    <m/>
    <s v="Yes"/>
    <m/>
    <m/>
    <m/>
    <s v="Donation(s) from Faculty"/>
    <m/>
    <m/>
    <m/>
    <m/>
    <m/>
    <n v="0"/>
    <m/>
    <n v="1840.11"/>
    <x v="1"/>
    <s v="Small"/>
  </r>
  <r>
    <s v="Los Angeles CCD"/>
    <x v="84"/>
    <s v="743"/>
    <s v="Multi-College District"/>
    <n v="20190"/>
    <x v="13"/>
    <n v="5942.71"/>
    <n v="17330"/>
    <n v="1"/>
    <n v="49"/>
    <n v="5"/>
    <n v="0"/>
    <m/>
    <m/>
    <m/>
    <m/>
    <s v="Conference room"/>
    <n v="242"/>
    <m/>
    <m/>
    <m/>
    <m/>
    <m/>
    <n v="0"/>
    <n v="0"/>
    <n v="0"/>
    <n v="0"/>
    <n v="0"/>
    <n v="0"/>
    <m/>
    <m/>
    <m/>
    <m/>
    <m/>
    <m/>
    <m/>
    <m/>
    <n v="8400"/>
    <m/>
    <m/>
    <n v="8400"/>
    <n v="0"/>
    <m/>
    <n v="0"/>
    <m/>
    <n v="0"/>
    <m/>
    <m/>
    <m/>
    <n v="0"/>
    <n v="0"/>
    <n v="0"/>
    <m/>
    <n v="0"/>
    <n v="0"/>
    <n v="0"/>
    <m/>
    <m/>
    <n v="0"/>
    <m/>
    <m/>
    <m/>
    <n v="0"/>
    <n v="13141"/>
    <n v="0"/>
    <m/>
    <n v="13141"/>
    <m/>
    <m/>
    <m/>
    <m/>
    <m/>
    <m/>
    <m/>
    <m/>
    <m/>
    <m/>
    <n v="0"/>
    <n v="0"/>
    <n v="0"/>
    <m/>
    <m/>
    <n v="0"/>
    <m/>
    <m/>
    <n v="0"/>
    <m/>
    <n v="49258"/>
    <n v="0"/>
    <m/>
    <n v="49258"/>
    <m/>
    <m/>
    <m/>
    <m/>
    <m/>
    <m/>
    <m/>
    <m/>
    <m/>
    <m/>
    <m/>
    <m/>
    <m/>
    <m/>
    <m/>
    <m/>
    <m/>
    <m/>
    <m/>
    <m/>
    <m/>
    <n v="0"/>
    <n v="0"/>
    <m/>
    <n v="0"/>
    <m/>
    <n v="0"/>
    <m/>
    <m/>
    <n v="0"/>
    <n v="0"/>
    <m/>
    <n v="0"/>
    <m/>
    <n v="0"/>
    <n v="0"/>
    <m/>
    <n v="0"/>
    <m/>
    <n v="0"/>
    <m/>
    <m/>
    <n v="0"/>
    <n v="300"/>
    <m/>
    <n v="0"/>
    <m/>
    <n v="300"/>
    <m/>
    <m/>
    <m/>
    <m/>
    <m/>
    <m/>
    <m/>
    <m/>
    <m/>
    <m/>
    <m/>
    <n v="0.74"/>
    <m/>
    <m/>
    <m/>
    <n v="0.2"/>
    <n v="0.06"/>
    <m/>
    <m/>
    <m/>
    <m/>
    <m/>
    <m/>
    <m/>
    <m/>
    <m/>
    <n v="0"/>
    <m/>
    <m/>
    <m/>
    <m/>
    <m/>
    <m/>
    <m/>
    <m/>
    <m/>
    <n v="0"/>
    <m/>
    <m/>
    <m/>
    <m/>
    <m/>
    <m/>
    <m/>
    <m/>
    <m/>
    <n v="0"/>
    <m/>
    <m/>
    <m/>
    <m/>
    <m/>
    <m/>
    <m/>
    <m/>
    <m/>
    <m/>
    <n v="0"/>
    <n v="21541"/>
    <n v="0"/>
    <n v="72796"/>
    <s v="Department chair (Faculty position)"/>
    <m/>
    <s v="M.L.I.S."/>
    <m/>
    <m/>
    <m/>
    <m/>
    <n v="0.2"/>
    <n v="0"/>
    <n v="0"/>
    <n v="666"/>
    <n v="604"/>
    <n v="0"/>
    <n v="71"/>
    <m/>
    <n v="47595"/>
    <n v="0"/>
    <n v="15"/>
    <n v="0"/>
    <n v="0"/>
    <n v="666"/>
    <n v="0"/>
    <m/>
    <m/>
    <m/>
    <m/>
    <m/>
    <m/>
    <n v="4"/>
    <n v="3"/>
    <n v="3"/>
    <n v="0"/>
    <n v="0"/>
    <n v="0"/>
    <n v="3"/>
    <n v="0"/>
    <n v="4"/>
    <n v="4.43"/>
    <n v="3"/>
    <n v="2"/>
    <m/>
    <n v="7.43"/>
    <n v="4.43"/>
    <m/>
    <m/>
    <m/>
    <n v="3938"/>
    <s v="Actual"/>
    <n v="3990"/>
    <n v="1692"/>
    <n v="1862"/>
    <n v="65"/>
    <n v="0"/>
    <n v="0"/>
    <n v="0"/>
    <n v="0"/>
    <m/>
    <n v="11547"/>
    <m/>
    <m/>
    <m/>
    <n v="70"/>
    <n v="37"/>
    <m/>
    <m/>
    <m/>
    <m/>
    <m/>
    <m/>
    <m/>
    <m/>
    <m/>
    <m/>
    <m/>
    <m/>
    <m/>
    <m/>
    <m/>
    <n v="104"/>
    <n v="10"/>
    <n v="34"/>
    <m/>
    <n v="0"/>
    <m/>
    <n v="3692"/>
    <m/>
    <m/>
    <m/>
    <s v="Other - Write In (Required)"/>
    <s v="none"/>
    <n v="0"/>
    <n v="1"/>
    <n v="1"/>
    <n v="15"/>
    <m/>
    <m/>
    <m/>
    <m/>
    <m/>
    <n v="12"/>
    <n v="12"/>
    <n v="12"/>
    <n v="12"/>
    <n v="6"/>
    <n v="4"/>
    <n v="0"/>
    <m/>
    <m/>
    <m/>
    <m/>
    <m/>
    <m/>
    <m/>
    <s v="Yes"/>
    <n v="7"/>
    <n v="7"/>
    <n v="7"/>
    <n v="7"/>
    <n v="4"/>
    <n v="0"/>
    <n v="0"/>
    <m/>
    <m/>
    <m/>
    <m/>
    <m/>
    <m/>
    <m/>
    <n v="7"/>
    <n v="7"/>
    <n v="7"/>
    <n v="7"/>
    <n v="4"/>
    <n v="0"/>
    <n v="0"/>
    <m/>
    <m/>
    <m/>
    <m/>
    <m/>
    <m/>
    <m/>
    <s v="No"/>
    <s v="Yes"/>
    <s v="Yes"/>
    <s v="Yes"/>
    <s v="Yes"/>
    <m/>
    <m/>
    <m/>
    <m/>
    <m/>
    <s v="Yes"/>
    <n v="0"/>
    <m/>
    <m/>
    <n v="51731"/>
    <m/>
    <m/>
    <m/>
    <m/>
    <m/>
    <m/>
    <m/>
    <m/>
    <m/>
    <m/>
    <m/>
    <m/>
    <m/>
    <m/>
    <m/>
    <m/>
    <m/>
    <m/>
    <s v="Yes"/>
    <m/>
    <m/>
    <m/>
    <s v="Donation(s) from Faculty"/>
    <m/>
    <m/>
    <m/>
    <m/>
    <m/>
    <n v="0"/>
    <m/>
    <n v="1341.469525959368"/>
    <x v="1"/>
    <s v="Small"/>
  </r>
  <r>
    <s v="Mt. San Jacinto CCD"/>
    <x v="90"/>
    <s v="(blank)"/>
    <s v="Multi-College District"/>
    <n v="20190"/>
    <x v="13"/>
    <m/>
    <n v="21558"/>
    <n v="0"/>
    <n v="62"/>
    <n v="3"/>
    <n v="0"/>
    <s v="Writing Centers"/>
    <m/>
    <m/>
    <m/>
    <m/>
    <n v="222"/>
    <m/>
    <m/>
    <m/>
    <m/>
    <m/>
    <n v="0"/>
    <n v="0"/>
    <n v="0"/>
    <n v="0"/>
    <n v="0"/>
    <n v="0"/>
    <m/>
    <m/>
    <m/>
    <m/>
    <m/>
    <m/>
    <m/>
    <m/>
    <n v="20198"/>
    <m/>
    <m/>
    <n v="20198"/>
    <n v="0"/>
    <m/>
    <n v="0"/>
    <m/>
    <n v="0"/>
    <m/>
    <m/>
    <m/>
    <n v="0"/>
    <n v="17588"/>
    <n v="0"/>
    <m/>
    <n v="17588"/>
    <n v="0"/>
    <n v="0"/>
    <m/>
    <m/>
    <n v="0"/>
    <m/>
    <m/>
    <m/>
    <n v="0"/>
    <n v="5339"/>
    <n v="0"/>
    <m/>
    <n v="5339"/>
    <m/>
    <m/>
    <m/>
    <m/>
    <m/>
    <m/>
    <m/>
    <m/>
    <m/>
    <m/>
    <n v="0"/>
    <n v="0"/>
    <n v="5351"/>
    <m/>
    <m/>
    <n v="0"/>
    <m/>
    <m/>
    <n v="0"/>
    <m/>
    <n v="73219"/>
    <n v="0"/>
    <m/>
    <n v="78570"/>
    <m/>
    <m/>
    <m/>
    <m/>
    <m/>
    <m/>
    <m/>
    <m/>
    <m/>
    <m/>
    <m/>
    <m/>
    <m/>
    <m/>
    <m/>
    <m/>
    <m/>
    <m/>
    <m/>
    <m/>
    <m/>
    <n v="0"/>
    <n v="0"/>
    <m/>
    <n v="0"/>
    <m/>
    <n v="0"/>
    <m/>
    <m/>
    <n v="0"/>
    <n v="0"/>
    <m/>
    <n v="0"/>
    <m/>
    <n v="0"/>
    <n v="0"/>
    <m/>
    <n v="0"/>
    <m/>
    <n v="0"/>
    <m/>
    <m/>
    <n v="0"/>
    <n v="1667"/>
    <m/>
    <n v="0"/>
    <m/>
    <n v="1667"/>
    <m/>
    <m/>
    <m/>
    <m/>
    <m/>
    <m/>
    <m/>
    <m/>
    <m/>
    <m/>
    <m/>
    <n v="0.49"/>
    <m/>
    <m/>
    <m/>
    <n v="0.3"/>
    <n v="0.21"/>
    <m/>
    <m/>
    <m/>
    <m/>
    <m/>
    <m/>
    <m/>
    <m/>
    <m/>
    <n v="0"/>
    <m/>
    <m/>
    <m/>
    <m/>
    <m/>
    <m/>
    <m/>
    <m/>
    <m/>
    <n v="0"/>
    <m/>
    <m/>
    <m/>
    <m/>
    <m/>
    <m/>
    <m/>
    <m/>
    <m/>
    <n v="0"/>
    <m/>
    <m/>
    <m/>
    <m/>
    <m/>
    <m/>
    <m/>
    <m/>
    <m/>
    <m/>
    <n v="0"/>
    <n v="25537"/>
    <n v="17588"/>
    <n v="149730"/>
    <s v="Dean or other administrator"/>
    <m/>
    <s v="M.A. / M.S."/>
    <m/>
    <m/>
    <m/>
    <m/>
    <n v="0"/>
    <n v="0"/>
    <n v="0"/>
    <n v="1639"/>
    <n v="3646"/>
    <n v="69979"/>
    <n v="114"/>
    <m/>
    <n v="21098"/>
    <n v="88"/>
    <n v="68"/>
    <n v="105"/>
    <n v="1"/>
    <n v="1509"/>
    <n v="22"/>
    <m/>
    <m/>
    <m/>
    <m/>
    <m/>
    <m/>
    <n v="2"/>
    <n v="3"/>
    <n v="4"/>
    <n v="0"/>
    <n v="0"/>
    <n v="0"/>
    <n v="4"/>
    <n v="0"/>
    <n v="12"/>
    <n v="3.27"/>
    <n v="4"/>
    <n v="5"/>
    <m/>
    <n v="7.27"/>
    <n v="3.27"/>
    <m/>
    <m/>
    <m/>
    <n v="6293"/>
    <s v="Estimated"/>
    <n v="3065"/>
    <n v="16048"/>
    <n v="1144"/>
    <n v="2173"/>
    <n v="60"/>
    <n v="0"/>
    <n v="2"/>
    <n v="0"/>
    <m/>
    <n v="28785"/>
    <m/>
    <m/>
    <m/>
    <n v="0"/>
    <n v="17"/>
    <m/>
    <m/>
    <m/>
    <m/>
    <m/>
    <m/>
    <m/>
    <m/>
    <m/>
    <m/>
    <m/>
    <m/>
    <m/>
    <m/>
    <m/>
    <n v="170"/>
    <n v="8"/>
    <n v="8"/>
    <m/>
    <n v="0"/>
    <m/>
    <n v="4629"/>
    <m/>
    <m/>
    <m/>
    <s v="Other - Write In (Required)"/>
    <s v="none"/>
    <n v="2321"/>
    <n v="0"/>
    <n v="0"/>
    <n v="0"/>
    <m/>
    <m/>
    <m/>
    <m/>
    <m/>
    <n v="12.5"/>
    <n v="12.5"/>
    <n v="12.5"/>
    <n v="12.5"/>
    <n v="9.5"/>
    <n v="0"/>
    <n v="0"/>
    <m/>
    <m/>
    <m/>
    <m/>
    <m/>
    <m/>
    <m/>
    <s v="No"/>
    <m/>
    <m/>
    <m/>
    <m/>
    <m/>
    <m/>
    <m/>
    <m/>
    <m/>
    <m/>
    <m/>
    <m/>
    <m/>
    <m/>
    <n v="9"/>
    <n v="9"/>
    <n v="9"/>
    <n v="9"/>
    <n v="0"/>
    <n v="0"/>
    <n v="0"/>
    <m/>
    <m/>
    <m/>
    <m/>
    <m/>
    <m/>
    <m/>
    <s v="No"/>
    <s v="Yes"/>
    <s v="Yes"/>
    <s v="Yes"/>
    <s v="Not Applicable"/>
    <m/>
    <m/>
    <m/>
    <m/>
    <m/>
    <s v="Yes"/>
    <n v="0"/>
    <m/>
    <m/>
    <n v="170385"/>
    <m/>
    <m/>
    <m/>
    <m/>
    <m/>
    <m/>
    <m/>
    <m/>
    <m/>
    <m/>
    <m/>
    <m/>
    <m/>
    <m/>
    <m/>
    <m/>
    <m/>
    <m/>
    <s v="Yes"/>
    <m/>
    <m/>
    <m/>
    <m/>
    <m/>
    <m/>
    <s v="SEA- Student Equity &amp; Achievement fund (Equity, Basic Skills, SSSP)"/>
    <m/>
    <m/>
    <n v="17294"/>
    <m/>
    <n v="0"/>
    <x v="1"/>
    <s v="Small"/>
  </r>
  <r>
    <s v="Merced CCD"/>
    <x v="91"/>
    <s v="531"/>
    <s v="Single College District"/>
    <n v="20190"/>
    <x v="13"/>
    <n v="9020.16"/>
    <n v="45863"/>
    <n v="1"/>
    <n v="117"/>
    <n v="12"/>
    <n v="0"/>
    <m/>
    <m/>
    <m/>
    <m/>
    <s v="None"/>
    <n v="635"/>
    <m/>
    <m/>
    <m/>
    <m/>
    <m/>
    <n v="0"/>
    <n v="0"/>
    <n v="0"/>
    <n v="0"/>
    <n v="0"/>
    <n v="0"/>
    <m/>
    <m/>
    <m/>
    <m/>
    <m/>
    <m/>
    <m/>
    <m/>
    <n v="72974"/>
    <m/>
    <m/>
    <n v="72974"/>
    <n v="0"/>
    <m/>
    <n v="0"/>
    <m/>
    <n v="0"/>
    <m/>
    <m/>
    <m/>
    <n v="0"/>
    <n v="0"/>
    <m/>
    <m/>
    <n v="0"/>
    <n v="0"/>
    <n v="0"/>
    <m/>
    <m/>
    <n v="0"/>
    <m/>
    <m/>
    <m/>
    <n v="0"/>
    <n v="38390"/>
    <m/>
    <m/>
    <n v="38390"/>
    <m/>
    <m/>
    <m/>
    <m/>
    <m/>
    <m/>
    <m/>
    <m/>
    <m/>
    <m/>
    <n v="0"/>
    <n v="0"/>
    <n v="0"/>
    <m/>
    <m/>
    <n v="0"/>
    <m/>
    <m/>
    <n v="0"/>
    <m/>
    <n v="114331"/>
    <m/>
    <m/>
    <n v="114331"/>
    <m/>
    <m/>
    <m/>
    <m/>
    <m/>
    <m/>
    <m/>
    <m/>
    <m/>
    <m/>
    <m/>
    <m/>
    <m/>
    <m/>
    <m/>
    <m/>
    <m/>
    <m/>
    <m/>
    <m/>
    <m/>
    <n v="0"/>
    <n v="0"/>
    <m/>
    <n v="0"/>
    <m/>
    <n v="0"/>
    <m/>
    <m/>
    <n v="0"/>
    <n v="0"/>
    <m/>
    <m/>
    <m/>
    <n v="0"/>
    <n v="0"/>
    <m/>
    <n v="0"/>
    <m/>
    <n v="0"/>
    <m/>
    <m/>
    <n v="0"/>
    <n v="115"/>
    <m/>
    <m/>
    <m/>
    <n v="115"/>
    <m/>
    <m/>
    <m/>
    <m/>
    <m/>
    <m/>
    <m/>
    <m/>
    <m/>
    <m/>
    <m/>
    <n v="0.57999999999999996"/>
    <m/>
    <m/>
    <m/>
    <n v="0.27"/>
    <n v="0.15"/>
    <m/>
    <m/>
    <m/>
    <m/>
    <m/>
    <m/>
    <m/>
    <m/>
    <m/>
    <n v="0"/>
    <m/>
    <m/>
    <m/>
    <m/>
    <m/>
    <m/>
    <m/>
    <m/>
    <m/>
    <n v="0"/>
    <m/>
    <m/>
    <m/>
    <m/>
    <m/>
    <m/>
    <m/>
    <m/>
    <m/>
    <n v="0"/>
    <m/>
    <m/>
    <m/>
    <m/>
    <m/>
    <m/>
    <m/>
    <m/>
    <m/>
    <m/>
    <n v="0"/>
    <n v="111364"/>
    <n v="0"/>
    <n v="172087"/>
    <s v="Dean or other administrator"/>
    <m/>
    <s v="Ed. D."/>
    <m/>
    <m/>
    <m/>
    <m/>
    <n v="0.2"/>
    <n v="0"/>
    <n v="0"/>
    <n v="1506"/>
    <n v="4602"/>
    <n v="26911"/>
    <n v="139"/>
    <m/>
    <n v="62771"/>
    <n v="108"/>
    <n v="770"/>
    <n v="30"/>
    <n v="0"/>
    <n v="1506"/>
    <n v="6"/>
    <m/>
    <m/>
    <m/>
    <m/>
    <m/>
    <m/>
    <n v="3"/>
    <n v="3"/>
    <n v="6"/>
    <n v="0"/>
    <n v="1"/>
    <n v="1"/>
    <n v="6"/>
    <n v="2"/>
    <n v="10"/>
    <n v="4.3499999999999996"/>
    <n v="6"/>
    <n v="4"/>
    <m/>
    <n v="10.35"/>
    <n v="4.3499999999999996"/>
    <m/>
    <m/>
    <m/>
    <n v="12187"/>
    <s v="Actual"/>
    <n v="32396"/>
    <m/>
    <m/>
    <n v="0"/>
    <n v="2470"/>
    <n v="27002"/>
    <n v="37450"/>
    <m/>
    <s v="In house and book reserves were included in the print book title circulation"/>
    <n v="111505"/>
    <m/>
    <m/>
    <m/>
    <n v="142"/>
    <n v="72"/>
    <m/>
    <m/>
    <m/>
    <m/>
    <m/>
    <m/>
    <m/>
    <m/>
    <m/>
    <m/>
    <m/>
    <m/>
    <m/>
    <m/>
    <m/>
    <n v="370"/>
    <m/>
    <m/>
    <m/>
    <m/>
    <m/>
    <n v="8414"/>
    <m/>
    <m/>
    <m/>
    <s v="Other - Write In (Required)"/>
    <s v="none"/>
    <m/>
    <n v="0"/>
    <n v="0"/>
    <n v="0"/>
    <m/>
    <m/>
    <m/>
    <m/>
    <m/>
    <n v="12.5"/>
    <n v="12.5"/>
    <n v="12.5"/>
    <n v="12.5"/>
    <n v="6"/>
    <m/>
    <m/>
    <m/>
    <m/>
    <m/>
    <m/>
    <m/>
    <m/>
    <m/>
    <s v="No"/>
    <m/>
    <m/>
    <m/>
    <m/>
    <m/>
    <m/>
    <m/>
    <m/>
    <m/>
    <m/>
    <m/>
    <m/>
    <m/>
    <m/>
    <n v="7.5"/>
    <n v="7.5"/>
    <n v="7.5"/>
    <n v="7.5"/>
    <m/>
    <m/>
    <m/>
    <m/>
    <m/>
    <m/>
    <m/>
    <m/>
    <m/>
    <m/>
    <s v="No"/>
    <s v="Yes"/>
    <s v="Yes"/>
    <s v="Yes"/>
    <s v="Not Applicable"/>
    <m/>
    <m/>
    <m/>
    <m/>
    <m/>
    <s v="No"/>
    <m/>
    <m/>
    <m/>
    <n v="184177"/>
    <m/>
    <m/>
    <m/>
    <m/>
    <m/>
    <m/>
    <m/>
    <m/>
    <m/>
    <m/>
    <m/>
    <m/>
    <m/>
    <m/>
    <m/>
    <m/>
    <m/>
    <m/>
    <s v="Yes"/>
    <m/>
    <m/>
    <m/>
    <m/>
    <m/>
    <m/>
    <s v="SEA- Student Equity &amp; Achievement fund (Equity, Basic Skills, SSSP)"/>
    <m/>
    <m/>
    <n v="2500"/>
    <m/>
    <n v="2073.6"/>
    <x v="0"/>
    <s v="Small"/>
  </r>
  <r>
    <s v="West Valley CCD"/>
    <x v="18"/>
    <s v="492"/>
    <s v="Multi-College District"/>
    <n v="20190"/>
    <x v="13"/>
    <n v="5820.53"/>
    <n v="22500"/>
    <n v="1"/>
    <n v="76"/>
    <n v="7"/>
    <n v="1"/>
    <m/>
    <m/>
    <m/>
    <m/>
    <n v="0"/>
    <n v="550"/>
    <m/>
    <m/>
    <m/>
    <m/>
    <m/>
    <n v="0"/>
    <n v="0"/>
    <n v="0"/>
    <n v="0"/>
    <n v="0"/>
    <n v="0"/>
    <m/>
    <m/>
    <m/>
    <m/>
    <m/>
    <m/>
    <m/>
    <m/>
    <n v="19820"/>
    <m/>
    <m/>
    <n v="19820"/>
    <n v="0"/>
    <m/>
    <n v="0"/>
    <m/>
    <n v="0"/>
    <m/>
    <m/>
    <m/>
    <n v="0"/>
    <n v="5775"/>
    <n v="0"/>
    <m/>
    <n v="5775"/>
    <n v="0"/>
    <n v="0"/>
    <m/>
    <m/>
    <n v="0"/>
    <m/>
    <m/>
    <m/>
    <n v="0"/>
    <n v="4800"/>
    <n v="0"/>
    <m/>
    <n v="4800"/>
    <m/>
    <m/>
    <m/>
    <m/>
    <m/>
    <m/>
    <m/>
    <m/>
    <m/>
    <m/>
    <n v="0"/>
    <n v="0"/>
    <n v="0"/>
    <m/>
    <m/>
    <n v="0"/>
    <m/>
    <m/>
    <n v="0"/>
    <m/>
    <n v="120000"/>
    <n v="0"/>
    <m/>
    <n v="120000"/>
    <m/>
    <m/>
    <m/>
    <m/>
    <m/>
    <m/>
    <m/>
    <m/>
    <m/>
    <m/>
    <m/>
    <m/>
    <m/>
    <m/>
    <m/>
    <m/>
    <m/>
    <m/>
    <m/>
    <m/>
    <m/>
    <n v="0"/>
    <n v="0"/>
    <m/>
    <n v="0"/>
    <m/>
    <n v="0"/>
    <m/>
    <m/>
    <n v="0"/>
    <n v="590"/>
    <m/>
    <n v="0"/>
    <m/>
    <n v="590"/>
    <n v="0"/>
    <m/>
    <n v="0"/>
    <m/>
    <n v="0"/>
    <m/>
    <m/>
    <n v="0"/>
    <n v="9380"/>
    <m/>
    <n v="0"/>
    <m/>
    <n v="9380"/>
    <m/>
    <m/>
    <m/>
    <m/>
    <m/>
    <m/>
    <m/>
    <m/>
    <m/>
    <m/>
    <m/>
    <n v="0.56000000000000005"/>
    <m/>
    <m/>
    <m/>
    <n v="0.21"/>
    <n v="0.23"/>
    <m/>
    <m/>
    <m/>
    <m/>
    <m/>
    <m/>
    <m/>
    <m/>
    <m/>
    <n v="0"/>
    <m/>
    <m/>
    <m/>
    <m/>
    <m/>
    <m/>
    <m/>
    <m/>
    <m/>
    <n v="0"/>
    <m/>
    <m/>
    <m/>
    <m/>
    <m/>
    <m/>
    <m/>
    <m/>
    <m/>
    <n v="0"/>
    <m/>
    <m/>
    <m/>
    <m/>
    <m/>
    <m/>
    <m/>
    <m/>
    <m/>
    <m/>
    <n v="0"/>
    <n v="24620"/>
    <n v="5775"/>
    <n v="175000"/>
    <s v="Dean or other administrator"/>
    <m/>
    <s v="M.A. / M.S."/>
    <m/>
    <m/>
    <m/>
    <m/>
    <n v="2E-3"/>
    <n v="0"/>
    <n v="0"/>
    <n v="535"/>
    <n v="1987"/>
    <n v="9447"/>
    <n v="54"/>
    <m/>
    <n v="58173"/>
    <n v="0"/>
    <n v="1"/>
    <n v="33"/>
    <n v="0"/>
    <n v="535"/>
    <n v="0"/>
    <m/>
    <m/>
    <m/>
    <m/>
    <m/>
    <m/>
    <n v="4"/>
    <n v="1"/>
    <n v="4"/>
    <n v="0"/>
    <n v="1"/>
    <n v="0"/>
    <n v="4"/>
    <n v="1"/>
    <n v="7"/>
    <n v="5.44"/>
    <n v="4.1340000000000003"/>
    <n v="1"/>
    <m/>
    <n v="9.5740000000000016"/>
    <n v="5.44"/>
    <m/>
    <m/>
    <m/>
    <n v="3900"/>
    <s v="Estimated"/>
    <n v="4446"/>
    <n v="3308"/>
    <n v="6066"/>
    <n v="123"/>
    <n v="304"/>
    <n v="13802"/>
    <n v="0"/>
    <n v="0"/>
    <m/>
    <n v="31949"/>
    <m/>
    <m/>
    <m/>
    <n v="1220"/>
    <n v="338"/>
    <m/>
    <m/>
    <m/>
    <m/>
    <m/>
    <m/>
    <m/>
    <m/>
    <m/>
    <m/>
    <m/>
    <m/>
    <m/>
    <m/>
    <m/>
    <n v="71"/>
    <n v="0"/>
    <n v="0"/>
    <m/>
    <n v="0"/>
    <m/>
    <n v="1731"/>
    <m/>
    <m/>
    <m/>
    <s v="Other - Write In (Required)"/>
    <s v="none"/>
    <n v="0"/>
    <n v="2"/>
    <n v="16"/>
    <n v="349"/>
    <m/>
    <m/>
    <m/>
    <m/>
    <m/>
    <n v="11.5"/>
    <n v="11.5"/>
    <n v="11.5"/>
    <n v="11.5"/>
    <n v="5"/>
    <n v="4"/>
    <n v="0"/>
    <m/>
    <m/>
    <m/>
    <m/>
    <m/>
    <m/>
    <m/>
    <s v="Yes"/>
    <n v="4"/>
    <n v="4"/>
    <n v="4"/>
    <n v="4"/>
    <n v="0"/>
    <n v="0"/>
    <n v="0"/>
    <m/>
    <m/>
    <m/>
    <m/>
    <m/>
    <m/>
    <m/>
    <n v="8"/>
    <n v="8"/>
    <n v="8"/>
    <n v="8"/>
    <n v="0"/>
    <n v="0"/>
    <n v="0"/>
    <m/>
    <m/>
    <m/>
    <m/>
    <m/>
    <m/>
    <m/>
    <s v="No"/>
    <s v="Yes"/>
    <s v="Yes"/>
    <s v="Yes"/>
    <s v="Yes"/>
    <m/>
    <m/>
    <m/>
    <m/>
    <m/>
    <s v="No"/>
    <m/>
    <m/>
    <m/>
    <n v="75500"/>
    <m/>
    <m/>
    <m/>
    <m/>
    <m/>
    <m/>
    <m/>
    <m/>
    <m/>
    <m/>
    <m/>
    <m/>
    <m/>
    <m/>
    <m/>
    <m/>
    <m/>
    <m/>
    <s v="Yes"/>
    <s v="General Library Book Budget"/>
    <m/>
    <m/>
    <s v="Donation(s) from Faculty"/>
    <m/>
    <m/>
    <m/>
    <m/>
    <m/>
    <n v="12759"/>
    <m/>
    <n v="1069.9503676470588"/>
    <x v="1"/>
    <s v="Small"/>
  </r>
  <r>
    <s v="Yosemite CCD"/>
    <x v="43"/>
    <s v="592"/>
    <s v="Multi-College District"/>
    <n v="20190"/>
    <x v="13"/>
    <n v="13064.44"/>
    <n v="36472"/>
    <n v="0"/>
    <n v="289"/>
    <n v="16"/>
    <n v="3"/>
    <s v="Writing Centers"/>
    <s v="Tutoring Centers"/>
    <m/>
    <m/>
    <m/>
    <n v="745"/>
    <m/>
    <m/>
    <m/>
    <m/>
    <m/>
    <n v="0"/>
    <n v="0"/>
    <n v="0"/>
    <n v="0"/>
    <n v="0"/>
    <n v="0"/>
    <m/>
    <m/>
    <m/>
    <m/>
    <m/>
    <m/>
    <m/>
    <n v="3000"/>
    <n v="14797"/>
    <n v="3000"/>
    <s v="fines and fees "/>
    <n v="20797"/>
    <n v="0"/>
    <m/>
    <n v="0"/>
    <m/>
    <n v="0"/>
    <m/>
    <m/>
    <m/>
    <n v="3000"/>
    <n v="7532"/>
    <n v="0"/>
    <n v="0"/>
    <n v="10532"/>
    <n v="0"/>
    <n v="0"/>
    <m/>
    <m/>
    <n v="0"/>
    <m/>
    <m/>
    <m/>
    <n v="0"/>
    <n v="8021"/>
    <n v="0"/>
    <m/>
    <n v="8021"/>
    <m/>
    <m/>
    <m/>
    <m/>
    <m/>
    <m/>
    <m/>
    <m/>
    <m/>
    <m/>
    <n v="0"/>
    <n v="0"/>
    <n v="0"/>
    <m/>
    <m/>
    <n v="0"/>
    <m/>
    <m/>
    <n v="8587"/>
    <m/>
    <n v="81049"/>
    <m/>
    <m/>
    <n v="89636"/>
    <m/>
    <m/>
    <m/>
    <m/>
    <m/>
    <m/>
    <m/>
    <m/>
    <m/>
    <m/>
    <m/>
    <m/>
    <m/>
    <m/>
    <m/>
    <m/>
    <m/>
    <m/>
    <m/>
    <m/>
    <m/>
    <n v="0"/>
    <n v="0"/>
    <m/>
    <n v="0"/>
    <m/>
    <n v="0"/>
    <m/>
    <m/>
    <n v="2413"/>
    <n v="20678"/>
    <m/>
    <n v="0"/>
    <m/>
    <n v="23091"/>
    <n v="0"/>
    <m/>
    <n v="0"/>
    <m/>
    <n v="0"/>
    <m/>
    <m/>
    <n v="0"/>
    <n v="0"/>
    <m/>
    <n v="0"/>
    <m/>
    <n v="0"/>
    <m/>
    <m/>
    <m/>
    <m/>
    <m/>
    <m/>
    <m/>
    <m/>
    <m/>
    <m/>
    <m/>
    <n v="0.4"/>
    <m/>
    <m/>
    <m/>
    <n v="0.36"/>
    <n v="0.24"/>
    <m/>
    <m/>
    <m/>
    <m/>
    <m/>
    <m/>
    <m/>
    <m/>
    <m/>
    <n v="0"/>
    <m/>
    <m/>
    <m/>
    <m/>
    <m/>
    <m/>
    <m/>
    <m/>
    <m/>
    <n v="0"/>
    <m/>
    <m/>
    <m/>
    <m/>
    <m/>
    <m/>
    <m/>
    <m/>
    <m/>
    <n v="0"/>
    <m/>
    <m/>
    <m/>
    <m/>
    <m/>
    <m/>
    <m/>
    <m/>
    <m/>
    <m/>
    <n v="0"/>
    <n v="28818"/>
    <n v="10532"/>
    <n v="195346"/>
    <s v="Dean or other administrator"/>
    <m/>
    <s v="M.A. / M.S."/>
    <m/>
    <m/>
    <m/>
    <m/>
    <n v="0"/>
    <n v="0"/>
    <n v="0"/>
    <n v="932"/>
    <n v="342"/>
    <n v="2130"/>
    <n v="116"/>
    <m/>
    <n v="22207"/>
    <n v="57"/>
    <n v="0"/>
    <n v="38"/>
    <n v="0"/>
    <n v="932"/>
    <n v="0"/>
    <m/>
    <m/>
    <m/>
    <m/>
    <m/>
    <m/>
    <n v="5"/>
    <n v="4"/>
    <n v="5"/>
    <n v="4"/>
    <n v="0"/>
    <n v="0"/>
    <n v="9"/>
    <n v="0"/>
    <n v="0"/>
    <n v="5.87"/>
    <n v="9"/>
    <n v="8"/>
    <m/>
    <n v="14.870000000000001"/>
    <n v="5.87"/>
    <m/>
    <m/>
    <m/>
    <n v="6557"/>
    <s v="Actual"/>
    <n v="5271"/>
    <n v="11712"/>
    <n v="4504"/>
    <n v="46"/>
    <n v="72"/>
    <n v="5712"/>
    <n v="7441"/>
    <n v="6829"/>
    <s v="calculators , models and other reserve realia"/>
    <n v="48144"/>
    <m/>
    <m/>
    <m/>
    <n v="92"/>
    <n v="223"/>
    <m/>
    <m/>
    <m/>
    <m/>
    <m/>
    <m/>
    <m/>
    <m/>
    <m/>
    <m/>
    <m/>
    <m/>
    <m/>
    <m/>
    <m/>
    <n v="156"/>
    <n v="1"/>
    <n v="0"/>
    <m/>
    <n v="130"/>
    <s v="Appointments with students solo and in groups"/>
    <n v="5513"/>
    <m/>
    <m/>
    <m/>
    <s v="Other - Write In (Required)"/>
    <s v="videos embedded in courses, embedded librarians"/>
    <m/>
    <n v="1"/>
    <n v="2"/>
    <n v="36"/>
    <m/>
    <m/>
    <m/>
    <m/>
    <m/>
    <n v="13"/>
    <n v="13"/>
    <n v="13"/>
    <n v="13"/>
    <n v="13"/>
    <n v="8.75"/>
    <n v="0"/>
    <m/>
    <m/>
    <m/>
    <m/>
    <m/>
    <m/>
    <m/>
    <s v="No"/>
    <m/>
    <m/>
    <m/>
    <m/>
    <m/>
    <m/>
    <m/>
    <m/>
    <m/>
    <m/>
    <m/>
    <m/>
    <m/>
    <m/>
    <n v="10"/>
    <n v="10"/>
    <n v="10"/>
    <n v="10"/>
    <n v="0"/>
    <n v="0"/>
    <n v="0"/>
    <m/>
    <m/>
    <m/>
    <m/>
    <m/>
    <m/>
    <m/>
    <s v="No"/>
    <s v="No"/>
    <s v="No"/>
    <s v="No"/>
    <s v="Not Applicable"/>
    <m/>
    <m/>
    <m/>
    <m/>
    <m/>
    <s v="No"/>
    <m/>
    <m/>
    <m/>
    <n v="350200"/>
    <m/>
    <m/>
    <m/>
    <m/>
    <m/>
    <m/>
    <m/>
    <m/>
    <m/>
    <m/>
    <m/>
    <m/>
    <m/>
    <m/>
    <m/>
    <m/>
    <m/>
    <m/>
    <s v="Yes"/>
    <m/>
    <m/>
    <m/>
    <s v="Donation(s) from Faculty"/>
    <m/>
    <m/>
    <s v="SEA- Student Equity &amp; Achievement fund (Equity, Basic Skills, SSSP)"/>
    <s v="Other"/>
    <s v="CTE Perkins"/>
    <n v="3000"/>
    <m/>
    <n v="2225.6286201022149"/>
    <x v="2"/>
    <s v="Medium"/>
  </r>
  <r>
    <s v="Ventura CCD"/>
    <x v="33"/>
    <s v="681"/>
    <s v="Multi-College District"/>
    <n v="20190"/>
    <x v="13"/>
    <n v="11829.22"/>
    <n v="18667"/>
    <n v="1"/>
    <n v="280"/>
    <n v="9"/>
    <n v="2"/>
    <s v="Writing Centers"/>
    <s v="Tutoring Centers"/>
    <s v="Faculty offices (non-librarian, i.e. counseling)"/>
    <s v="Learning spaces (labs/classrooms)"/>
    <m/>
    <n v="390"/>
    <m/>
    <m/>
    <m/>
    <m/>
    <m/>
    <n v="0"/>
    <n v="0"/>
    <n v="0"/>
    <n v="0"/>
    <n v="0"/>
    <n v="0"/>
    <m/>
    <m/>
    <m/>
    <n v="8333"/>
    <m/>
    <m/>
    <m/>
    <m/>
    <n v="64229"/>
    <n v="6278"/>
    <m/>
    <n v="78840"/>
    <n v="0"/>
    <m/>
    <n v="0"/>
    <m/>
    <n v="0"/>
    <m/>
    <m/>
    <m/>
    <n v="0"/>
    <n v="10857"/>
    <n v="0"/>
    <m/>
    <n v="10857"/>
    <n v="0"/>
    <n v="0"/>
    <m/>
    <m/>
    <n v="0"/>
    <m/>
    <m/>
    <m/>
    <n v="0"/>
    <n v="103506"/>
    <n v="0"/>
    <m/>
    <n v="103506"/>
    <m/>
    <m/>
    <m/>
    <m/>
    <m/>
    <m/>
    <m/>
    <m/>
    <m/>
    <m/>
    <n v="0"/>
    <n v="0"/>
    <n v="0"/>
    <m/>
    <m/>
    <n v="0"/>
    <m/>
    <m/>
    <n v="0"/>
    <m/>
    <n v="172620"/>
    <n v="0"/>
    <m/>
    <n v="172620"/>
    <m/>
    <m/>
    <m/>
    <m/>
    <m/>
    <m/>
    <m/>
    <m/>
    <m/>
    <m/>
    <m/>
    <m/>
    <m/>
    <m/>
    <m/>
    <m/>
    <m/>
    <m/>
    <m/>
    <m/>
    <m/>
    <n v="0"/>
    <n v="3000"/>
    <m/>
    <n v="0"/>
    <m/>
    <n v="0"/>
    <m/>
    <m/>
    <n v="0"/>
    <n v="19088"/>
    <m/>
    <n v="0"/>
    <m/>
    <n v="22088"/>
    <n v="1920"/>
    <m/>
    <n v="0"/>
    <m/>
    <n v="0"/>
    <m/>
    <m/>
    <n v="0"/>
    <n v="2887"/>
    <m/>
    <n v="31"/>
    <m/>
    <n v="4838"/>
    <m/>
    <m/>
    <m/>
    <m/>
    <m/>
    <m/>
    <m/>
    <m/>
    <m/>
    <m/>
    <m/>
    <n v="0.51"/>
    <m/>
    <m/>
    <m/>
    <n v="0.22"/>
    <n v="0.27"/>
    <m/>
    <m/>
    <m/>
    <m/>
    <m/>
    <m/>
    <m/>
    <m/>
    <m/>
    <n v="0"/>
    <m/>
    <m/>
    <m/>
    <m/>
    <m/>
    <m/>
    <m/>
    <m/>
    <m/>
    <n v="0"/>
    <m/>
    <m/>
    <m/>
    <m/>
    <m/>
    <m/>
    <m/>
    <m/>
    <m/>
    <n v="0"/>
    <m/>
    <m/>
    <m/>
    <m/>
    <m/>
    <m/>
    <m/>
    <m/>
    <m/>
    <m/>
    <n v="0"/>
    <n v="182346"/>
    <n v="10857"/>
    <n v="377576"/>
    <s v="Department chair (Faculty position)"/>
    <m/>
    <s v="M.L.I.S."/>
    <m/>
    <m/>
    <m/>
    <m/>
    <n v="3.0000000000000001E-3"/>
    <n v="4600"/>
    <n v="0"/>
    <n v="2920"/>
    <n v="4728"/>
    <n v="48981"/>
    <n v="246"/>
    <m/>
    <n v="84229"/>
    <n v="0"/>
    <n v="86"/>
    <n v="9544"/>
    <n v="0"/>
    <n v="931"/>
    <n v="0"/>
    <m/>
    <m/>
    <m/>
    <m/>
    <m/>
    <m/>
    <n v="3"/>
    <n v="5"/>
    <n v="1"/>
    <n v="4"/>
    <n v="0"/>
    <n v="0"/>
    <n v="5"/>
    <n v="0"/>
    <n v="10"/>
    <n v="4.03"/>
    <n v="5"/>
    <n v="1"/>
    <m/>
    <n v="9.0300000000000011"/>
    <n v="4.03"/>
    <m/>
    <m/>
    <m/>
    <n v="3933"/>
    <s v="Actual"/>
    <n v="1800"/>
    <n v="6438"/>
    <n v="0"/>
    <n v="308"/>
    <n v="0"/>
    <n v="0"/>
    <n v="0"/>
    <n v="25"/>
    <s v="headphones"/>
    <n v="12504"/>
    <m/>
    <m/>
    <m/>
    <n v="75"/>
    <n v="4"/>
    <m/>
    <m/>
    <m/>
    <m/>
    <m/>
    <m/>
    <m/>
    <m/>
    <m/>
    <m/>
    <m/>
    <m/>
    <m/>
    <m/>
    <m/>
    <n v="212"/>
    <n v="0"/>
    <n v="0"/>
    <m/>
    <n v="0"/>
    <m/>
    <n v="5724"/>
    <s v="Course specific instruction sessions/orientations"/>
    <m/>
    <m/>
    <m/>
    <s v="none"/>
    <m/>
    <n v="0"/>
    <n v="0"/>
    <n v="0"/>
    <m/>
    <m/>
    <m/>
    <m/>
    <m/>
    <n v="12"/>
    <n v="12"/>
    <n v="12"/>
    <n v="12"/>
    <n v="4"/>
    <n v="0"/>
    <n v="0"/>
    <m/>
    <m/>
    <m/>
    <m/>
    <m/>
    <m/>
    <m/>
    <s v="No"/>
    <m/>
    <m/>
    <m/>
    <m/>
    <m/>
    <m/>
    <m/>
    <m/>
    <m/>
    <m/>
    <m/>
    <m/>
    <m/>
    <m/>
    <n v="11"/>
    <n v="11"/>
    <n v="11"/>
    <n v="11"/>
    <n v="0"/>
    <n v="0"/>
    <n v="0"/>
    <m/>
    <m/>
    <m/>
    <m/>
    <m/>
    <m/>
    <m/>
    <s v="No"/>
    <s v="Yes"/>
    <s v="Yes"/>
    <s v="No"/>
    <s v="Not Applicable"/>
    <m/>
    <m/>
    <m/>
    <m/>
    <m/>
    <s v="No"/>
    <m/>
    <m/>
    <m/>
    <n v="135928"/>
    <m/>
    <m/>
    <m/>
    <m/>
    <m/>
    <m/>
    <m/>
    <m/>
    <m/>
    <m/>
    <m/>
    <m/>
    <m/>
    <m/>
    <m/>
    <m/>
    <m/>
    <m/>
    <s v="Yes"/>
    <m/>
    <s v="Student Government"/>
    <m/>
    <s v="Donation(s) from Faculty"/>
    <s v="Donation(s) from Publisher"/>
    <s v="Donation(s) from Bookstore"/>
    <s v="SEA- Student Equity &amp; Achievement fund (Equity, Basic Skills, SSSP)"/>
    <s v="Other"/>
    <s v="Co-curricular Funds"/>
    <n v="2900"/>
    <m/>
    <n v="2935.2903225806449"/>
    <x v="0"/>
    <s v="Medium"/>
  </r>
  <r>
    <s v="Riverside CCD"/>
    <x v="96"/>
    <n v="963"/>
    <s v="Multi-College District"/>
    <n v="20190"/>
    <x v="13"/>
    <n v="7384.51"/>
    <n v="8914"/>
    <n v="0"/>
    <n v="106"/>
    <n v="7"/>
    <n v="0"/>
    <s v="Writing Centers"/>
    <s v="Tutoring Centers"/>
    <s v="Faculty offices (non-librarian, i.e. counseling)"/>
    <s v="Learning spaces (labs/classrooms)"/>
    <m/>
    <n v="297"/>
    <m/>
    <m/>
    <m/>
    <m/>
    <m/>
    <n v="0"/>
    <n v="0"/>
    <n v="0"/>
    <n v="0"/>
    <n v="0"/>
    <n v="0"/>
    <m/>
    <m/>
    <m/>
    <m/>
    <m/>
    <m/>
    <m/>
    <m/>
    <n v="42102"/>
    <m/>
    <m/>
    <n v="42102"/>
    <n v="0"/>
    <m/>
    <n v="0"/>
    <m/>
    <n v="0"/>
    <m/>
    <m/>
    <m/>
    <n v="0"/>
    <n v="0"/>
    <n v="0"/>
    <m/>
    <n v="0"/>
    <n v="0"/>
    <n v="0"/>
    <m/>
    <m/>
    <n v="0"/>
    <m/>
    <m/>
    <m/>
    <n v="0"/>
    <n v="3831"/>
    <n v="0"/>
    <m/>
    <n v="3831"/>
    <m/>
    <m/>
    <m/>
    <m/>
    <m/>
    <m/>
    <m/>
    <m/>
    <m/>
    <m/>
    <n v="0"/>
    <n v="0"/>
    <n v="0"/>
    <m/>
    <m/>
    <n v="0"/>
    <m/>
    <m/>
    <n v="0"/>
    <m/>
    <n v="56796"/>
    <n v="0"/>
    <m/>
    <n v="56796"/>
    <m/>
    <m/>
    <m/>
    <m/>
    <m/>
    <m/>
    <m/>
    <m/>
    <m/>
    <m/>
    <m/>
    <m/>
    <m/>
    <m/>
    <m/>
    <m/>
    <m/>
    <m/>
    <m/>
    <m/>
    <m/>
    <n v="0"/>
    <n v="0"/>
    <m/>
    <n v="0"/>
    <m/>
    <n v="0"/>
    <m/>
    <m/>
    <n v="0"/>
    <n v="0"/>
    <m/>
    <n v="0"/>
    <m/>
    <n v="0"/>
    <n v="0"/>
    <m/>
    <n v="0"/>
    <m/>
    <n v="0"/>
    <m/>
    <m/>
    <n v="0"/>
    <n v="1906"/>
    <m/>
    <n v="0"/>
    <m/>
    <n v="1906"/>
    <m/>
    <m/>
    <m/>
    <m/>
    <m/>
    <m/>
    <m/>
    <m/>
    <m/>
    <m/>
    <m/>
    <n v="0.5"/>
    <m/>
    <m/>
    <m/>
    <n v="0.23"/>
    <n v="0.26"/>
    <m/>
    <m/>
    <m/>
    <m/>
    <m/>
    <m/>
    <m/>
    <m/>
    <m/>
    <n v="0"/>
    <m/>
    <m/>
    <m/>
    <m/>
    <m/>
    <m/>
    <m/>
    <m/>
    <m/>
    <n v="0"/>
    <m/>
    <m/>
    <m/>
    <m/>
    <m/>
    <m/>
    <m/>
    <m/>
    <m/>
    <n v="0"/>
    <m/>
    <m/>
    <m/>
    <m/>
    <m/>
    <m/>
    <m/>
    <m/>
    <m/>
    <m/>
    <n v="0"/>
    <n v="45933"/>
    <n v="0"/>
    <n v="231744"/>
    <s v="Dean or other administrator"/>
    <m/>
    <s v="M.L.I.S."/>
    <m/>
    <m/>
    <m/>
    <m/>
    <n v="0"/>
    <n v="0"/>
    <n v="0"/>
    <n v="1262"/>
    <n v="614"/>
    <n v="134000"/>
    <n v="54"/>
    <m/>
    <n v="33785"/>
    <n v="2"/>
    <n v="3"/>
    <n v="0"/>
    <n v="0"/>
    <n v="1262"/>
    <n v="0"/>
    <m/>
    <m/>
    <m/>
    <m/>
    <m/>
    <m/>
    <n v="2"/>
    <n v="5"/>
    <n v="2"/>
    <n v="1"/>
    <n v="0"/>
    <n v="0"/>
    <n v="3"/>
    <n v="0"/>
    <m/>
    <n v="3.04"/>
    <n v="3"/>
    <n v="6"/>
    <m/>
    <n v="6.04"/>
    <n v="3.04"/>
    <m/>
    <m/>
    <m/>
    <n v="445"/>
    <s v="Actual"/>
    <n v="3680"/>
    <n v="13710"/>
    <n v="573"/>
    <n v="40"/>
    <n v="36"/>
    <n v="3323"/>
    <n v="62191"/>
    <n v="18816"/>
    <s v="Headphones, calculators,study rooms, anatomy bones."/>
    <n v="102814"/>
    <m/>
    <m/>
    <m/>
    <n v="140"/>
    <n v="28"/>
    <m/>
    <m/>
    <m/>
    <m/>
    <m/>
    <m/>
    <m/>
    <m/>
    <m/>
    <m/>
    <m/>
    <m/>
    <m/>
    <m/>
    <m/>
    <n v="30"/>
    <n v="7"/>
    <n v="60"/>
    <m/>
    <n v="9"/>
    <s v="Class visits"/>
    <n v="1219"/>
    <m/>
    <m/>
    <m/>
    <s v="Other - Write In (Required)"/>
    <s v="none"/>
    <n v="0"/>
    <n v="1"/>
    <n v="7"/>
    <n v="0"/>
    <m/>
    <m/>
    <m/>
    <m/>
    <m/>
    <n v="12.5"/>
    <n v="12.5"/>
    <n v="12.5"/>
    <n v="12.5"/>
    <n v="5.5"/>
    <n v="0"/>
    <n v="0"/>
    <m/>
    <m/>
    <m/>
    <m/>
    <m/>
    <m/>
    <m/>
    <s v="Yes"/>
    <n v="8.5"/>
    <n v="8.5"/>
    <n v="8.5"/>
    <n v="8.5"/>
    <n v="0"/>
    <n v="0"/>
    <n v="0"/>
    <m/>
    <m/>
    <m/>
    <m/>
    <m/>
    <m/>
    <m/>
    <n v="12.5"/>
    <n v="12.5"/>
    <n v="12.5"/>
    <n v="12.5"/>
    <n v="0"/>
    <n v="0"/>
    <n v="0"/>
    <m/>
    <m/>
    <m/>
    <m/>
    <m/>
    <m/>
    <m/>
    <s v="No"/>
    <s v="No"/>
    <s v="No"/>
    <s v="No"/>
    <s v="No"/>
    <m/>
    <m/>
    <m/>
    <m/>
    <m/>
    <s v="Yes"/>
    <n v="2"/>
    <m/>
    <m/>
    <n v="321825"/>
    <m/>
    <m/>
    <m/>
    <m/>
    <m/>
    <m/>
    <m/>
    <m/>
    <m/>
    <m/>
    <m/>
    <m/>
    <m/>
    <m/>
    <m/>
    <m/>
    <m/>
    <m/>
    <s v="Yes"/>
    <m/>
    <m/>
    <m/>
    <s v="Donation(s) from Faculty"/>
    <m/>
    <s v="Donation(s) from Bookstore"/>
    <m/>
    <m/>
    <m/>
    <n v="11142"/>
    <m/>
    <n v="2429.1151315789475"/>
    <x v="0"/>
    <s v="Small"/>
  </r>
  <r>
    <s v="Palo Verde CCD"/>
    <x v="21"/>
    <s v="951"/>
    <s v="Single College District"/>
    <n v="20190"/>
    <x v="13"/>
    <n v="1942.82"/>
    <n v="10500"/>
    <n v="0"/>
    <n v="22"/>
    <n v="2"/>
    <n v="1"/>
    <m/>
    <m/>
    <m/>
    <m/>
    <s v="Office spaces, non-library"/>
    <n v="122"/>
    <m/>
    <m/>
    <m/>
    <m/>
    <m/>
    <n v="0"/>
    <n v="0"/>
    <n v="0"/>
    <n v="0"/>
    <n v="0"/>
    <n v="0"/>
    <m/>
    <n v="9143"/>
    <m/>
    <m/>
    <m/>
    <m/>
    <m/>
    <m/>
    <m/>
    <m/>
    <m/>
    <n v="9143"/>
    <n v="0"/>
    <m/>
    <n v="0"/>
    <m/>
    <n v="0"/>
    <m/>
    <m/>
    <m/>
    <n v="0"/>
    <n v="3230"/>
    <n v="0"/>
    <m/>
    <n v="3230"/>
    <n v="80"/>
    <n v="0"/>
    <m/>
    <m/>
    <n v="0"/>
    <m/>
    <m/>
    <m/>
    <n v="0"/>
    <n v="0"/>
    <n v="0"/>
    <m/>
    <n v="80"/>
    <m/>
    <m/>
    <m/>
    <m/>
    <m/>
    <m/>
    <m/>
    <m/>
    <m/>
    <m/>
    <n v="0"/>
    <n v="0"/>
    <n v="0"/>
    <m/>
    <m/>
    <n v="0"/>
    <m/>
    <m/>
    <n v="0"/>
    <m/>
    <n v="17332"/>
    <m/>
    <m/>
    <n v="17332"/>
    <m/>
    <m/>
    <m/>
    <m/>
    <m/>
    <m/>
    <m/>
    <m/>
    <m/>
    <m/>
    <m/>
    <m/>
    <m/>
    <m/>
    <m/>
    <m/>
    <m/>
    <m/>
    <m/>
    <m/>
    <m/>
    <n v="0"/>
    <n v="0"/>
    <m/>
    <n v="0"/>
    <m/>
    <n v="0"/>
    <m/>
    <m/>
    <n v="0"/>
    <n v="0"/>
    <m/>
    <n v="0"/>
    <m/>
    <n v="0"/>
    <n v="0"/>
    <m/>
    <n v="0"/>
    <m/>
    <n v="0"/>
    <m/>
    <m/>
    <n v="0"/>
    <n v="0"/>
    <m/>
    <n v="0"/>
    <m/>
    <n v="0"/>
    <m/>
    <m/>
    <m/>
    <m/>
    <m/>
    <m/>
    <m/>
    <m/>
    <m/>
    <m/>
    <m/>
    <n v="0.63"/>
    <m/>
    <m/>
    <m/>
    <n v="0.35"/>
    <n v="0.02"/>
    <m/>
    <m/>
    <m/>
    <m/>
    <m/>
    <m/>
    <m/>
    <m/>
    <m/>
    <n v="0"/>
    <m/>
    <m/>
    <m/>
    <m/>
    <m/>
    <m/>
    <m/>
    <m/>
    <m/>
    <n v="0"/>
    <m/>
    <m/>
    <m/>
    <m/>
    <m/>
    <m/>
    <m/>
    <m/>
    <m/>
    <n v="0"/>
    <m/>
    <m/>
    <m/>
    <m/>
    <m/>
    <m/>
    <m/>
    <m/>
    <m/>
    <m/>
    <n v="0"/>
    <n v="9223"/>
    <n v="3230"/>
    <n v="33500"/>
    <s v="Other"/>
    <s v="Librarian"/>
    <s v="M.L.S."/>
    <m/>
    <m/>
    <m/>
    <m/>
    <n v="0"/>
    <n v="0"/>
    <n v="0"/>
    <n v="109"/>
    <n v="593"/>
    <n v="105"/>
    <n v="1"/>
    <m/>
    <n v="19275"/>
    <n v="0"/>
    <n v="0"/>
    <n v="18"/>
    <n v="0"/>
    <n v="109"/>
    <n v="0"/>
    <m/>
    <m/>
    <m/>
    <m/>
    <m/>
    <m/>
    <n v="1"/>
    <n v="0"/>
    <n v="1"/>
    <n v="0"/>
    <n v="0"/>
    <n v="0"/>
    <n v="1"/>
    <n v="0"/>
    <n v="0"/>
    <n v="1"/>
    <n v="1.1399999999999999"/>
    <n v="0"/>
    <m/>
    <n v="2.1399999999999997"/>
    <n v="1"/>
    <m/>
    <m/>
    <m/>
    <n v="600"/>
    <s v="Estimated"/>
    <n v="892"/>
    <n v="636"/>
    <n v="138"/>
    <n v="27"/>
    <n v="0"/>
    <n v="0"/>
    <n v="0"/>
    <n v="0"/>
    <m/>
    <n v="2293"/>
    <m/>
    <m/>
    <m/>
    <n v="0"/>
    <n v="0"/>
    <m/>
    <m/>
    <m/>
    <m/>
    <m/>
    <m/>
    <m/>
    <m/>
    <m/>
    <m/>
    <m/>
    <m/>
    <m/>
    <m/>
    <m/>
    <n v="10"/>
    <n v="0"/>
    <n v="0"/>
    <m/>
    <n v="0"/>
    <m/>
    <n v="61"/>
    <m/>
    <m/>
    <m/>
    <s v="Other - Write In (Required)"/>
    <s v="Not  online"/>
    <m/>
    <n v="0"/>
    <n v="0"/>
    <n v="0"/>
    <m/>
    <m/>
    <m/>
    <m/>
    <m/>
    <n v="10"/>
    <n v="10"/>
    <n v="10.5"/>
    <n v="10"/>
    <n v="8.5"/>
    <n v="0"/>
    <n v="0"/>
    <m/>
    <m/>
    <m/>
    <m/>
    <m/>
    <m/>
    <m/>
    <s v="No"/>
    <m/>
    <m/>
    <m/>
    <m/>
    <m/>
    <m/>
    <m/>
    <m/>
    <m/>
    <m/>
    <m/>
    <m/>
    <m/>
    <m/>
    <n v="10.5"/>
    <n v="10.5"/>
    <n v="10.5"/>
    <n v="10"/>
    <n v="0"/>
    <n v="0"/>
    <n v="0"/>
    <m/>
    <m/>
    <m/>
    <m/>
    <m/>
    <m/>
    <m/>
    <s v="No"/>
    <s v="No"/>
    <s v="No"/>
    <s v="No"/>
    <s v="Not Applicable"/>
    <m/>
    <m/>
    <m/>
    <m/>
    <m/>
    <s v="No"/>
    <m/>
    <m/>
    <m/>
    <n v="9839"/>
    <m/>
    <m/>
    <m/>
    <m/>
    <m/>
    <m/>
    <m/>
    <m/>
    <m/>
    <m/>
    <m/>
    <m/>
    <m/>
    <m/>
    <m/>
    <m/>
    <m/>
    <m/>
    <s v="Yes"/>
    <m/>
    <m/>
    <m/>
    <m/>
    <m/>
    <m/>
    <s v="SEA- Student Equity &amp; Achievement fund (Equity, Basic Skills, SSSP)"/>
    <m/>
    <m/>
    <n v="8716"/>
    <m/>
    <n v="1942.82"/>
    <x v="1"/>
    <s v="Small"/>
  </r>
  <r>
    <s v="Pasadena CCD"/>
    <x v="62"/>
    <s v="771"/>
    <s v="Single College District"/>
    <n v="20190"/>
    <x v="13"/>
    <n v="24684.52"/>
    <n v="49062"/>
    <n v="1"/>
    <n v="274"/>
    <n v="10"/>
    <n v="4"/>
    <m/>
    <m/>
    <s v="Faculty offices (non-librarian, i.e. counseling)"/>
    <s v="Learning spaces (labs/classrooms)"/>
    <m/>
    <n v="1176"/>
    <m/>
    <m/>
    <m/>
    <m/>
    <m/>
    <n v="0"/>
    <n v="0"/>
    <n v="0"/>
    <n v="0"/>
    <n v="0"/>
    <n v="0"/>
    <m/>
    <n v="20370"/>
    <m/>
    <m/>
    <m/>
    <m/>
    <m/>
    <m/>
    <n v="44493"/>
    <n v="5388"/>
    <s v="OER Grants"/>
    <n v="70251"/>
    <n v="0"/>
    <m/>
    <n v="0"/>
    <m/>
    <n v="0"/>
    <m/>
    <m/>
    <m/>
    <n v="0"/>
    <n v="61623"/>
    <n v="25781"/>
    <s v="OER Grants"/>
    <n v="87404"/>
    <n v="3791"/>
    <n v="0"/>
    <m/>
    <m/>
    <n v="0"/>
    <m/>
    <m/>
    <m/>
    <n v="0"/>
    <n v="0"/>
    <n v="0"/>
    <m/>
    <n v="3791"/>
    <m/>
    <m/>
    <m/>
    <m/>
    <m/>
    <m/>
    <m/>
    <m/>
    <m/>
    <m/>
    <n v="0"/>
    <n v="0"/>
    <n v="42505"/>
    <m/>
    <m/>
    <n v="0"/>
    <m/>
    <m/>
    <n v="0"/>
    <m/>
    <n v="99648"/>
    <n v="1547"/>
    <s v="CTE Grant"/>
    <n v="143700"/>
    <m/>
    <m/>
    <m/>
    <m/>
    <m/>
    <m/>
    <m/>
    <m/>
    <m/>
    <m/>
    <m/>
    <m/>
    <m/>
    <m/>
    <m/>
    <m/>
    <m/>
    <m/>
    <m/>
    <m/>
    <m/>
    <n v="0"/>
    <n v="0"/>
    <m/>
    <n v="0"/>
    <m/>
    <n v="0"/>
    <m/>
    <m/>
    <n v="0"/>
    <n v="0"/>
    <m/>
    <n v="28958"/>
    <s v="OER Grants (Alexander Street Drama videos. However, this is a mix of resources)"/>
    <n v="28958"/>
    <n v="0"/>
    <m/>
    <n v="0"/>
    <m/>
    <n v="0"/>
    <m/>
    <m/>
    <n v="0"/>
    <n v="0"/>
    <m/>
    <n v="0"/>
    <m/>
    <n v="0"/>
    <m/>
    <m/>
    <m/>
    <m/>
    <m/>
    <m/>
    <m/>
    <m/>
    <m/>
    <m/>
    <m/>
    <n v="0.62"/>
    <m/>
    <m/>
    <m/>
    <n v="0.26"/>
    <n v="0.12"/>
    <m/>
    <m/>
    <m/>
    <m/>
    <m/>
    <m/>
    <m/>
    <m/>
    <m/>
    <n v="0"/>
    <m/>
    <m/>
    <m/>
    <m/>
    <m/>
    <m/>
    <m/>
    <m/>
    <m/>
    <n v="0"/>
    <m/>
    <m/>
    <m/>
    <m/>
    <m/>
    <m/>
    <m/>
    <m/>
    <m/>
    <n v="0"/>
    <m/>
    <m/>
    <m/>
    <m/>
    <m/>
    <m/>
    <m/>
    <m/>
    <m/>
    <m/>
    <n v="0"/>
    <n v="74042"/>
    <n v="87404"/>
    <n v="337196"/>
    <s v="Dean or other administrator"/>
    <m/>
    <s v="Ed. D."/>
    <m/>
    <m/>
    <m/>
    <m/>
    <n v="0"/>
    <n v="0"/>
    <n v="0"/>
    <n v="592"/>
    <n v="5618"/>
    <n v="11622"/>
    <n v="39"/>
    <m/>
    <n v="124958"/>
    <n v="90"/>
    <n v="38"/>
    <n v="39871"/>
    <n v="0"/>
    <n v="592"/>
    <n v="0"/>
    <m/>
    <m/>
    <m/>
    <m/>
    <m/>
    <m/>
    <n v="8"/>
    <n v="12"/>
    <n v="6"/>
    <n v="3"/>
    <n v="0"/>
    <n v="0"/>
    <n v="9"/>
    <n v="0"/>
    <n v="20"/>
    <n v="8.66"/>
    <n v="9.8000000000000007"/>
    <n v="5"/>
    <m/>
    <n v="18.46"/>
    <n v="8.66"/>
    <m/>
    <m/>
    <m/>
    <n v="7464"/>
    <s v="Actual"/>
    <n v="8474"/>
    <n v="7920"/>
    <n v="12367"/>
    <n v="380"/>
    <n v="40"/>
    <n v="0"/>
    <n v="28976"/>
    <n v="9231"/>
    <s v="Equipment such as dry erase markers, poster supplies, and computer cables."/>
    <n v="74852"/>
    <m/>
    <m/>
    <m/>
    <n v="135"/>
    <n v="142"/>
    <m/>
    <m/>
    <m/>
    <m/>
    <m/>
    <m/>
    <m/>
    <m/>
    <m/>
    <m/>
    <m/>
    <m/>
    <m/>
    <m/>
    <m/>
    <n v="481"/>
    <n v="2"/>
    <n v="9"/>
    <m/>
    <n v="1"/>
    <s v="1 research poster building program"/>
    <n v="11148"/>
    <m/>
    <m/>
    <m/>
    <s v="Other - Write In (Required)"/>
    <s v="none"/>
    <m/>
    <n v="12"/>
    <n v="22"/>
    <n v="439"/>
    <m/>
    <m/>
    <m/>
    <m/>
    <m/>
    <n v="14"/>
    <n v="14"/>
    <n v="14"/>
    <n v="14"/>
    <n v="8.5"/>
    <n v="4"/>
    <n v="0"/>
    <m/>
    <m/>
    <m/>
    <m/>
    <m/>
    <m/>
    <m/>
    <s v="Yes"/>
    <n v="12"/>
    <n v="12"/>
    <n v="12"/>
    <n v="12"/>
    <n v="5"/>
    <n v="0"/>
    <n v="0"/>
    <m/>
    <m/>
    <m/>
    <m/>
    <m/>
    <m/>
    <m/>
    <n v="12"/>
    <n v="12"/>
    <n v="12"/>
    <n v="12"/>
    <n v="5"/>
    <n v="0"/>
    <n v="0"/>
    <m/>
    <m/>
    <m/>
    <m/>
    <m/>
    <m/>
    <m/>
    <s v="No"/>
    <s v="Yes"/>
    <s v="Yes"/>
    <s v="Yes"/>
    <s v="Yes"/>
    <m/>
    <m/>
    <m/>
    <m/>
    <m/>
    <s v="Yes"/>
    <n v="68.5"/>
    <m/>
    <m/>
    <n v="333223"/>
    <m/>
    <m/>
    <m/>
    <m/>
    <m/>
    <m/>
    <m/>
    <m/>
    <m/>
    <m/>
    <m/>
    <m/>
    <m/>
    <m/>
    <m/>
    <m/>
    <m/>
    <m/>
    <s v="Yes"/>
    <m/>
    <m/>
    <m/>
    <m/>
    <m/>
    <m/>
    <s v="SEA- Student Equity &amp; Achievement fund (Equity, Basic Skills, SSSP)"/>
    <s v="Other"/>
    <s v="Lottery and OER Grant"/>
    <n v="37000"/>
    <m/>
    <n v="2850.4064665127021"/>
    <x v="2"/>
    <s v="Large"/>
  </r>
  <r>
    <s v="State Center CCD"/>
    <x v="40"/>
    <s v="572"/>
    <s v="Multi-College District"/>
    <n v="20190"/>
    <x v="13"/>
    <n v="8301.08"/>
    <n v="11696"/>
    <n v="0"/>
    <n v="99"/>
    <n v="2"/>
    <n v="0"/>
    <m/>
    <s v="Tutoring Centers"/>
    <s v="Faculty offices (non-librarian, i.e. counseling)"/>
    <m/>
    <s v="Computer Lab"/>
    <n v="131"/>
    <m/>
    <m/>
    <m/>
    <m/>
    <m/>
    <n v="2"/>
    <n v="1"/>
    <n v="91"/>
    <n v="0"/>
    <n v="1"/>
    <n v="0"/>
    <m/>
    <m/>
    <m/>
    <m/>
    <m/>
    <m/>
    <m/>
    <m/>
    <n v="28746"/>
    <n v="2685"/>
    <s v="STEM grant &amp; Co-curricular funds"/>
    <n v="31431"/>
    <n v="0"/>
    <m/>
    <n v="0"/>
    <m/>
    <n v="0"/>
    <m/>
    <m/>
    <m/>
    <n v="0"/>
    <n v="0"/>
    <m/>
    <m/>
    <n v="0"/>
    <n v="0"/>
    <n v="0"/>
    <m/>
    <m/>
    <n v="0"/>
    <m/>
    <m/>
    <m/>
    <n v="0"/>
    <n v="7391"/>
    <n v="5193"/>
    <s v="STEM grant"/>
    <n v="12584"/>
    <m/>
    <m/>
    <m/>
    <m/>
    <m/>
    <m/>
    <m/>
    <m/>
    <m/>
    <m/>
    <n v="0"/>
    <n v="0"/>
    <n v="0"/>
    <m/>
    <m/>
    <n v="0"/>
    <m/>
    <m/>
    <n v="0"/>
    <m/>
    <n v="127850"/>
    <m/>
    <m/>
    <n v="127850"/>
    <m/>
    <m/>
    <m/>
    <m/>
    <m/>
    <m/>
    <m/>
    <m/>
    <m/>
    <m/>
    <m/>
    <m/>
    <m/>
    <m/>
    <m/>
    <m/>
    <m/>
    <m/>
    <m/>
    <m/>
    <m/>
    <n v="0"/>
    <n v="0"/>
    <m/>
    <n v="0"/>
    <m/>
    <n v="0"/>
    <m/>
    <m/>
    <n v="0"/>
    <n v="8940"/>
    <m/>
    <m/>
    <m/>
    <n v="8940"/>
    <n v="0"/>
    <m/>
    <n v="0"/>
    <m/>
    <n v="0"/>
    <m/>
    <m/>
    <n v="0"/>
    <n v="252"/>
    <m/>
    <m/>
    <m/>
    <n v="252"/>
    <m/>
    <m/>
    <m/>
    <m/>
    <m/>
    <m/>
    <m/>
    <m/>
    <m/>
    <m/>
    <m/>
    <n v="0.32"/>
    <m/>
    <m/>
    <m/>
    <n v="0.18"/>
    <n v="0.5"/>
    <m/>
    <m/>
    <m/>
    <m/>
    <m/>
    <m/>
    <m/>
    <m/>
    <m/>
    <n v="0"/>
    <m/>
    <m/>
    <m/>
    <m/>
    <m/>
    <m/>
    <m/>
    <m/>
    <m/>
    <n v="0"/>
    <m/>
    <m/>
    <m/>
    <m/>
    <m/>
    <m/>
    <m/>
    <m/>
    <m/>
    <n v="0"/>
    <m/>
    <m/>
    <m/>
    <m/>
    <m/>
    <m/>
    <m/>
    <m/>
    <m/>
    <m/>
    <n v="0"/>
    <n v="44015"/>
    <n v="0"/>
    <n v="185421"/>
    <s v="Dean or other administrator"/>
    <m/>
    <s v="Ph.D. in non-Library field"/>
    <m/>
    <m/>
    <m/>
    <m/>
    <n v="0"/>
    <n v="0"/>
    <n v="0"/>
    <n v="444"/>
    <n v="459"/>
    <n v="0"/>
    <n v="62"/>
    <m/>
    <n v="35694"/>
    <n v="80"/>
    <n v="63"/>
    <n v="0"/>
    <n v="0"/>
    <n v="1480"/>
    <n v="0"/>
    <m/>
    <m/>
    <m/>
    <m/>
    <m/>
    <m/>
    <n v="1"/>
    <n v="3"/>
    <n v="4"/>
    <n v="0"/>
    <n v="0"/>
    <n v="0"/>
    <n v="4"/>
    <n v="0"/>
    <n v="5"/>
    <n v="2.97"/>
    <n v="4"/>
    <n v="2"/>
    <m/>
    <n v="6.9700000000000006"/>
    <n v="2.97"/>
    <m/>
    <m/>
    <m/>
    <n v="775"/>
    <s v="Actual"/>
    <n v="8490"/>
    <n v="3676"/>
    <n v="14839"/>
    <n v="0"/>
    <n v="594"/>
    <n v="0"/>
    <n v="10177"/>
    <n v="986"/>
    <s v="Laptop chargers - 188 Presentation clickers - 12 Headphones - 786"/>
    <n v="39537"/>
    <m/>
    <m/>
    <m/>
    <n v="153"/>
    <n v="212"/>
    <m/>
    <m/>
    <m/>
    <m/>
    <m/>
    <m/>
    <m/>
    <m/>
    <m/>
    <m/>
    <m/>
    <m/>
    <m/>
    <m/>
    <m/>
    <n v="75"/>
    <n v="26"/>
    <n v="12"/>
    <m/>
    <n v="0"/>
    <m/>
    <n v="1695"/>
    <m/>
    <m/>
    <m/>
    <s v="Other - Write In (Required)"/>
    <s v="none"/>
    <m/>
    <n v="1"/>
    <n v="3"/>
    <n v="76"/>
    <m/>
    <m/>
    <m/>
    <m/>
    <m/>
    <n v="12.5"/>
    <n v="12.5"/>
    <n v="12.5"/>
    <n v="12.5"/>
    <n v="7.5"/>
    <n v="0"/>
    <n v="0"/>
    <m/>
    <m/>
    <m/>
    <m/>
    <m/>
    <m/>
    <m/>
    <s v="No"/>
    <m/>
    <m/>
    <m/>
    <m/>
    <m/>
    <m/>
    <m/>
    <m/>
    <m/>
    <m/>
    <m/>
    <m/>
    <m/>
    <m/>
    <n v="7.5"/>
    <n v="7.5"/>
    <n v="7.5"/>
    <n v="7.5"/>
    <n v="0"/>
    <n v="0"/>
    <n v="0"/>
    <m/>
    <m/>
    <m/>
    <m/>
    <m/>
    <m/>
    <m/>
    <s v="No"/>
    <s v="No"/>
    <s v="No"/>
    <s v="No"/>
    <s v="Not Applicable"/>
    <m/>
    <m/>
    <m/>
    <m/>
    <m/>
    <s v="Yes"/>
    <n v="0"/>
    <m/>
    <m/>
    <n v="151178"/>
    <m/>
    <m/>
    <m/>
    <m/>
    <m/>
    <m/>
    <m/>
    <m/>
    <m/>
    <m/>
    <m/>
    <m/>
    <m/>
    <m/>
    <m/>
    <m/>
    <m/>
    <m/>
    <s v="Yes"/>
    <m/>
    <m/>
    <m/>
    <s v="Donation(s) from Faculty"/>
    <m/>
    <m/>
    <m/>
    <s v="Other"/>
    <m/>
    <n v="0"/>
    <m/>
    <n v="2794.9764309764309"/>
    <x v="0"/>
    <s v="Small"/>
  </r>
  <r>
    <s v="San Bernardino CCD"/>
    <x v="102"/>
    <s v="982"/>
    <s v="Multi-College District"/>
    <n v="20190"/>
    <x v="13"/>
    <n v="10870.87"/>
    <n v="44000"/>
    <n v="2"/>
    <n v="154"/>
    <n v="6"/>
    <n v="2"/>
    <m/>
    <m/>
    <m/>
    <m/>
    <s v="None"/>
    <n v="496"/>
    <m/>
    <m/>
    <m/>
    <m/>
    <m/>
    <n v="0"/>
    <n v="0"/>
    <n v="0"/>
    <n v="0"/>
    <n v="0"/>
    <n v="0"/>
    <m/>
    <m/>
    <m/>
    <m/>
    <m/>
    <m/>
    <m/>
    <m/>
    <n v="54289"/>
    <m/>
    <m/>
    <n v="54289"/>
    <n v="0"/>
    <m/>
    <n v="0"/>
    <m/>
    <n v="0"/>
    <m/>
    <m/>
    <m/>
    <n v="0"/>
    <n v="0"/>
    <n v="0"/>
    <m/>
    <n v="0"/>
    <n v="0"/>
    <n v="0"/>
    <m/>
    <m/>
    <n v="0"/>
    <m/>
    <m/>
    <m/>
    <n v="0"/>
    <n v="22095"/>
    <n v="0"/>
    <m/>
    <n v="22095"/>
    <m/>
    <m/>
    <m/>
    <m/>
    <m/>
    <m/>
    <m/>
    <m/>
    <m/>
    <m/>
    <n v="0"/>
    <n v="0"/>
    <n v="0"/>
    <m/>
    <m/>
    <n v="0"/>
    <m/>
    <m/>
    <n v="0"/>
    <m/>
    <n v="73745"/>
    <n v="0"/>
    <m/>
    <n v="73745"/>
    <m/>
    <m/>
    <m/>
    <m/>
    <m/>
    <m/>
    <m/>
    <m/>
    <m/>
    <m/>
    <m/>
    <m/>
    <m/>
    <m/>
    <m/>
    <m/>
    <m/>
    <m/>
    <m/>
    <m/>
    <m/>
    <n v="0"/>
    <n v="0"/>
    <m/>
    <n v="0"/>
    <m/>
    <n v="0"/>
    <m/>
    <m/>
    <n v="0"/>
    <n v="0"/>
    <m/>
    <n v="0"/>
    <m/>
    <n v="0"/>
    <n v="0"/>
    <m/>
    <n v="0"/>
    <m/>
    <n v="0"/>
    <m/>
    <m/>
    <n v="0"/>
    <n v="0"/>
    <m/>
    <n v="0"/>
    <m/>
    <n v="0"/>
    <m/>
    <m/>
    <m/>
    <m/>
    <m/>
    <m/>
    <m/>
    <m/>
    <m/>
    <m/>
    <m/>
    <n v="0.46"/>
    <m/>
    <m/>
    <m/>
    <n v="0.14000000000000001"/>
    <n v="0.1"/>
    <m/>
    <m/>
    <m/>
    <m/>
    <m/>
    <m/>
    <m/>
    <m/>
    <m/>
    <n v="0"/>
    <m/>
    <m/>
    <m/>
    <m/>
    <m/>
    <m/>
    <m/>
    <m/>
    <m/>
    <n v="0"/>
    <m/>
    <m/>
    <m/>
    <m/>
    <m/>
    <m/>
    <m/>
    <m/>
    <m/>
    <n v="0"/>
    <m/>
    <m/>
    <m/>
    <m/>
    <m/>
    <m/>
    <m/>
    <m/>
    <m/>
    <m/>
    <n v="0"/>
    <n v="76384"/>
    <n v="0"/>
    <n v="154941"/>
    <s v="Dean or other administrator"/>
    <m/>
    <s v="M.L.I.S."/>
    <m/>
    <m/>
    <m/>
    <m/>
    <n v="0"/>
    <n v="0"/>
    <n v="115000"/>
    <n v="1139"/>
    <n v="110"/>
    <n v="1"/>
    <n v="137"/>
    <m/>
    <n v="76674"/>
    <n v="0"/>
    <n v="0"/>
    <n v="0"/>
    <n v="0"/>
    <n v="1183"/>
    <n v="0"/>
    <m/>
    <m/>
    <m/>
    <m/>
    <m/>
    <m/>
    <n v="4"/>
    <n v="4"/>
    <n v="6"/>
    <n v="2"/>
    <n v="0"/>
    <n v="0"/>
    <n v="8"/>
    <n v="0"/>
    <n v="8"/>
    <n v="6"/>
    <n v="8"/>
    <n v="3"/>
    <m/>
    <n v="14"/>
    <n v="6"/>
    <m/>
    <m/>
    <m/>
    <n v="14043"/>
    <s v="Actual"/>
    <n v="7294"/>
    <n v="21129"/>
    <n v="0"/>
    <n v="0"/>
    <n v="0"/>
    <n v="0"/>
    <n v="0"/>
    <n v="0"/>
    <m/>
    <n v="42466"/>
    <m/>
    <m/>
    <m/>
    <n v="0"/>
    <n v="0"/>
    <m/>
    <m/>
    <m/>
    <m/>
    <m/>
    <m/>
    <m/>
    <m/>
    <m/>
    <m/>
    <m/>
    <m/>
    <m/>
    <m/>
    <m/>
    <n v="147"/>
    <m/>
    <m/>
    <m/>
    <m/>
    <m/>
    <n v="2346"/>
    <m/>
    <m/>
    <m/>
    <s v="Other - Write In (Required)"/>
    <s v="none"/>
    <n v="0"/>
    <n v="10"/>
    <n v="13"/>
    <n v="169"/>
    <m/>
    <m/>
    <m/>
    <m/>
    <m/>
    <n v="12.5"/>
    <n v="12.5"/>
    <n v="12.5"/>
    <n v="12.5"/>
    <n v="9.5"/>
    <n v="4"/>
    <n v="0"/>
    <m/>
    <m/>
    <m/>
    <m/>
    <m/>
    <m/>
    <m/>
    <s v="Yes"/>
    <n v="9"/>
    <n v="9"/>
    <n v="9"/>
    <n v="9"/>
    <n v="9"/>
    <n v="0"/>
    <n v="0"/>
    <m/>
    <m/>
    <m/>
    <m/>
    <m/>
    <m/>
    <m/>
    <n v="12"/>
    <n v="12"/>
    <n v="12"/>
    <n v="12"/>
    <n v="0"/>
    <n v="0"/>
    <n v="0"/>
    <m/>
    <m/>
    <m/>
    <m/>
    <m/>
    <m/>
    <m/>
    <s v="Yes"/>
    <s v="Yes"/>
    <s v="Yes"/>
    <s v="Yes"/>
    <s v="Yes"/>
    <m/>
    <m/>
    <m/>
    <m/>
    <m/>
    <s v="Yes"/>
    <n v="4"/>
    <m/>
    <m/>
    <n v="274508"/>
    <m/>
    <m/>
    <m/>
    <m/>
    <m/>
    <m/>
    <m/>
    <m/>
    <m/>
    <m/>
    <m/>
    <m/>
    <m/>
    <m/>
    <m/>
    <m/>
    <m/>
    <m/>
    <s v="Yes"/>
    <s v="General Library Book Budget"/>
    <m/>
    <m/>
    <s v="Donation(s) from Faculty"/>
    <m/>
    <m/>
    <m/>
    <m/>
    <m/>
    <n v="13964"/>
    <m/>
    <n v="1811.8116666666667"/>
    <x v="0"/>
    <s v="Medium"/>
  </r>
  <r>
    <s v="San Diego CCD"/>
    <x v="103"/>
    <s v="071"/>
    <s v="Multi-College District"/>
    <n v="20190"/>
    <x v="13"/>
    <n v="9978.92"/>
    <n v="55227"/>
    <n v="1"/>
    <n v="101"/>
    <n v="5"/>
    <n v="1"/>
    <m/>
    <m/>
    <m/>
    <m/>
    <n v="0"/>
    <n v="1043"/>
    <m/>
    <m/>
    <m/>
    <m/>
    <m/>
    <n v="0"/>
    <n v="0"/>
    <n v="0"/>
    <n v="0"/>
    <n v="0"/>
    <n v="0"/>
    <m/>
    <m/>
    <m/>
    <n v="33451"/>
    <m/>
    <m/>
    <m/>
    <m/>
    <n v="5000"/>
    <m/>
    <m/>
    <n v="38451"/>
    <n v="0"/>
    <m/>
    <n v="0"/>
    <m/>
    <n v="2320"/>
    <m/>
    <m/>
    <m/>
    <n v="0"/>
    <n v="0"/>
    <n v="0"/>
    <m/>
    <n v="2320"/>
    <n v="0"/>
    <n v="0"/>
    <m/>
    <m/>
    <n v="27919"/>
    <m/>
    <m/>
    <m/>
    <n v="0"/>
    <n v="0"/>
    <n v="0"/>
    <m/>
    <n v="27919"/>
    <m/>
    <m/>
    <m/>
    <m/>
    <m/>
    <m/>
    <m/>
    <m/>
    <m/>
    <m/>
    <n v="0"/>
    <n v="0"/>
    <n v="0"/>
    <m/>
    <m/>
    <n v="84612"/>
    <m/>
    <m/>
    <n v="0"/>
    <m/>
    <n v="0"/>
    <n v="0"/>
    <m/>
    <n v="84612"/>
    <m/>
    <m/>
    <m/>
    <m/>
    <m/>
    <m/>
    <m/>
    <m/>
    <m/>
    <m/>
    <m/>
    <m/>
    <m/>
    <m/>
    <m/>
    <m/>
    <m/>
    <m/>
    <m/>
    <m/>
    <m/>
    <n v="0"/>
    <n v="0"/>
    <m/>
    <n v="0"/>
    <m/>
    <n v="0"/>
    <m/>
    <m/>
    <n v="0"/>
    <n v="0"/>
    <m/>
    <n v="0"/>
    <m/>
    <n v="0"/>
    <n v="0"/>
    <m/>
    <n v="0"/>
    <m/>
    <n v="0"/>
    <m/>
    <m/>
    <n v="0"/>
    <n v="0"/>
    <m/>
    <n v="0"/>
    <m/>
    <n v="0"/>
    <m/>
    <m/>
    <m/>
    <m/>
    <m/>
    <m/>
    <m/>
    <m/>
    <m/>
    <m/>
    <m/>
    <n v="0.74"/>
    <m/>
    <m/>
    <m/>
    <n v="0.15"/>
    <n v="0.11"/>
    <m/>
    <m/>
    <m/>
    <m/>
    <m/>
    <m/>
    <m/>
    <m/>
    <m/>
    <n v="0"/>
    <m/>
    <m/>
    <m/>
    <m/>
    <m/>
    <m/>
    <m/>
    <m/>
    <m/>
    <n v="0"/>
    <m/>
    <m/>
    <m/>
    <m/>
    <m/>
    <m/>
    <m/>
    <m/>
    <m/>
    <n v="0"/>
    <m/>
    <m/>
    <m/>
    <m/>
    <m/>
    <m/>
    <m/>
    <m/>
    <m/>
    <m/>
    <n v="0"/>
    <n v="66370"/>
    <n v="2320"/>
    <n v="125821"/>
    <s v="Dean or other administrator"/>
    <m/>
    <s v="M.A. / M.S."/>
    <m/>
    <m/>
    <m/>
    <m/>
    <n v="0.4"/>
    <n v="12101.4"/>
    <n v="0"/>
    <n v="530"/>
    <n v="742"/>
    <n v="32437"/>
    <n v="152"/>
    <m/>
    <n v="69872"/>
    <n v="112"/>
    <n v="0"/>
    <n v="102"/>
    <n v="27"/>
    <n v="530"/>
    <n v="0"/>
    <m/>
    <m/>
    <m/>
    <m/>
    <m/>
    <m/>
    <n v="5"/>
    <n v="5"/>
    <n v="3"/>
    <n v="1"/>
    <n v="2"/>
    <n v="0"/>
    <n v="4"/>
    <n v="2"/>
    <n v="8"/>
    <n v="11.803000000000001"/>
    <n v="3.8"/>
    <n v="4"/>
    <m/>
    <n v="15.603000000000002"/>
    <n v="11.803000000000001"/>
    <m/>
    <m/>
    <m/>
    <n v="7773"/>
    <s v="Actual"/>
    <n v="3026"/>
    <n v="6193"/>
    <n v="5601"/>
    <n v="32"/>
    <n v="266"/>
    <n v="9215"/>
    <n v="0"/>
    <n v="0"/>
    <m/>
    <n v="32106"/>
    <m/>
    <m/>
    <m/>
    <n v="138"/>
    <n v="267"/>
    <m/>
    <m/>
    <m/>
    <m/>
    <m/>
    <m/>
    <m/>
    <m/>
    <m/>
    <m/>
    <m/>
    <m/>
    <m/>
    <m/>
    <m/>
    <n v="59"/>
    <n v="55"/>
    <n v="0"/>
    <m/>
    <n v="1"/>
    <s v="Open House : 7 Guided Tours  and 29 Self-Tours"/>
    <n v="2227"/>
    <m/>
    <m/>
    <m/>
    <s v="Other - Write In (Required)"/>
    <s v="none"/>
    <m/>
    <n v="2"/>
    <n v="1"/>
    <n v="0"/>
    <m/>
    <m/>
    <m/>
    <m/>
    <m/>
    <n v="11.5"/>
    <n v="11.5"/>
    <n v="11.5"/>
    <n v="11.5"/>
    <n v="4"/>
    <m/>
    <m/>
    <m/>
    <m/>
    <m/>
    <m/>
    <m/>
    <m/>
    <m/>
    <s v="Yes"/>
    <n v="6"/>
    <n v="6"/>
    <n v="6"/>
    <n v="6"/>
    <n v="4"/>
    <m/>
    <m/>
    <m/>
    <m/>
    <m/>
    <m/>
    <m/>
    <m/>
    <m/>
    <n v="9"/>
    <n v="9"/>
    <n v="9"/>
    <n v="9"/>
    <n v="4"/>
    <m/>
    <m/>
    <m/>
    <m/>
    <m/>
    <m/>
    <m/>
    <m/>
    <m/>
    <s v="No"/>
    <s v="Yes"/>
    <s v="Yes"/>
    <s v="Yes"/>
    <s v="Yes"/>
    <m/>
    <m/>
    <m/>
    <m/>
    <m/>
    <s v="Yes"/>
    <n v="3"/>
    <m/>
    <m/>
    <n v="533918"/>
    <m/>
    <m/>
    <m/>
    <m/>
    <m/>
    <m/>
    <m/>
    <m/>
    <m/>
    <m/>
    <m/>
    <m/>
    <m/>
    <m/>
    <m/>
    <m/>
    <m/>
    <m/>
    <s v="Yes"/>
    <m/>
    <m/>
    <m/>
    <s v="Donation(s) from Faculty"/>
    <m/>
    <m/>
    <s v="SEA- Student Equity &amp; Achievement fund (Equity, Basic Skills, SSSP)"/>
    <m/>
    <m/>
    <n v="5000"/>
    <m/>
    <n v="845.45623993899846"/>
    <x v="0"/>
    <s v="Small"/>
  </r>
  <r>
    <s v="San Jose CCD"/>
    <x v="55"/>
    <s v="472"/>
    <s v="Multi-College District"/>
    <n v="20190"/>
    <x v="13"/>
    <n v="5909.15"/>
    <n v="21885"/>
    <n v="0"/>
    <n v="111"/>
    <n v="10"/>
    <n v="1"/>
    <m/>
    <m/>
    <m/>
    <s v="Learning spaces (labs/classrooms)"/>
    <m/>
    <n v="248"/>
    <m/>
    <m/>
    <m/>
    <m/>
    <m/>
    <n v="0"/>
    <n v="0"/>
    <n v="0"/>
    <n v="0"/>
    <n v="0"/>
    <n v="0"/>
    <m/>
    <m/>
    <m/>
    <m/>
    <m/>
    <m/>
    <m/>
    <m/>
    <n v="24164"/>
    <m/>
    <m/>
    <n v="24164"/>
    <n v="0"/>
    <m/>
    <n v="0"/>
    <m/>
    <n v="0"/>
    <m/>
    <m/>
    <m/>
    <n v="0"/>
    <n v="7361"/>
    <n v="0"/>
    <m/>
    <n v="7361"/>
    <n v="0"/>
    <n v="0"/>
    <m/>
    <m/>
    <n v="0"/>
    <m/>
    <m/>
    <m/>
    <n v="0"/>
    <n v="1900"/>
    <n v="0"/>
    <m/>
    <n v="1900"/>
    <m/>
    <m/>
    <m/>
    <m/>
    <m/>
    <m/>
    <m/>
    <m/>
    <m/>
    <m/>
    <n v="0"/>
    <n v="0"/>
    <n v="0"/>
    <m/>
    <m/>
    <n v="0"/>
    <m/>
    <m/>
    <n v="0"/>
    <m/>
    <n v="44027"/>
    <m/>
    <m/>
    <n v="44027"/>
    <m/>
    <m/>
    <m/>
    <m/>
    <m/>
    <m/>
    <m/>
    <m/>
    <m/>
    <m/>
    <m/>
    <m/>
    <m/>
    <m/>
    <m/>
    <m/>
    <m/>
    <m/>
    <m/>
    <m/>
    <m/>
    <n v="0"/>
    <n v="0"/>
    <m/>
    <n v="0"/>
    <m/>
    <n v="0"/>
    <m/>
    <m/>
    <n v="0"/>
    <n v="0"/>
    <m/>
    <n v="0"/>
    <m/>
    <n v="0"/>
    <n v="0"/>
    <m/>
    <n v="0"/>
    <m/>
    <n v="0"/>
    <m/>
    <m/>
    <n v="0"/>
    <n v="38"/>
    <m/>
    <m/>
    <m/>
    <n v="38"/>
    <m/>
    <m/>
    <m/>
    <m/>
    <m/>
    <m/>
    <m/>
    <m/>
    <m/>
    <m/>
    <m/>
    <n v="0.7"/>
    <m/>
    <m/>
    <m/>
    <n v="0.23"/>
    <n v="7.0000000000000007E-2"/>
    <m/>
    <m/>
    <m/>
    <m/>
    <m/>
    <m/>
    <m/>
    <m/>
    <m/>
    <n v="0"/>
    <m/>
    <m/>
    <m/>
    <m/>
    <m/>
    <m/>
    <m/>
    <m/>
    <m/>
    <n v="0"/>
    <m/>
    <m/>
    <m/>
    <m/>
    <m/>
    <m/>
    <m/>
    <m/>
    <m/>
    <n v="0"/>
    <m/>
    <m/>
    <m/>
    <m/>
    <m/>
    <m/>
    <m/>
    <m/>
    <m/>
    <m/>
    <n v="0"/>
    <n v="26064"/>
    <n v="7361"/>
    <n v="116012"/>
    <s v="Dean or other administrator"/>
    <m/>
    <s v="Ph.D. in non-Library field"/>
    <m/>
    <m/>
    <m/>
    <m/>
    <n v="3.0000000000000001E-3"/>
    <n v="27090"/>
    <s v="$13545.00 Two librarians were released for specialized responsibilities. One for whole year and one for the semester."/>
    <n v="752"/>
    <n v="1398"/>
    <n v="1190"/>
    <n v="46"/>
    <m/>
    <n v="60512"/>
    <n v="127"/>
    <n v="4"/>
    <n v="450"/>
    <n v="0"/>
    <n v="795"/>
    <n v="1"/>
    <m/>
    <m/>
    <m/>
    <m/>
    <m/>
    <m/>
    <n v="2"/>
    <n v="3"/>
    <n v="4"/>
    <n v="1"/>
    <n v="0"/>
    <n v="0"/>
    <n v="5"/>
    <n v="0"/>
    <n v="3"/>
    <n v="2.83"/>
    <n v="5"/>
    <n v="1"/>
    <m/>
    <n v="7.83"/>
    <n v="2.83"/>
    <m/>
    <m/>
    <m/>
    <n v="1683"/>
    <s v="Actual"/>
    <n v="4690"/>
    <n v="3324"/>
    <n v="998"/>
    <n v="348"/>
    <n v="141"/>
    <n v="142"/>
    <n v="272"/>
    <m/>
    <m/>
    <n v="11598"/>
    <m/>
    <m/>
    <m/>
    <n v="0"/>
    <n v="0"/>
    <m/>
    <m/>
    <m/>
    <m/>
    <m/>
    <m/>
    <m/>
    <m/>
    <m/>
    <m/>
    <m/>
    <m/>
    <m/>
    <m/>
    <m/>
    <n v="154"/>
    <m/>
    <m/>
    <m/>
    <m/>
    <m/>
    <n v="4774"/>
    <m/>
    <m/>
    <m/>
    <s v="Other - Write In (Required)"/>
    <s v="none"/>
    <m/>
    <n v="0"/>
    <n v="0"/>
    <m/>
    <m/>
    <m/>
    <m/>
    <m/>
    <m/>
    <n v="11.5"/>
    <n v="11.5"/>
    <n v="11.5"/>
    <n v="11.5"/>
    <n v="5.5"/>
    <n v="0"/>
    <n v="0"/>
    <m/>
    <m/>
    <m/>
    <m/>
    <m/>
    <m/>
    <m/>
    <s v="Yes"/>
    <n v="7.5"/>
    <n v="7.5"/>
    <n v="7.5"/>
    <n v="7.5"/>
    <n v="0"/>
    <n v="0"/>
    <n v="0"/>
    <m/>
    <m/>
    <m/>
    <m/>
    <m/>
    <m/>
    <m/>
    <n v="9"/>
    <n v="9"/>
    <n v="9"/>
    <n v="9"/>
    <n v="0"/>
    <n v="0"/>
    <n v="0"/>
    <m/>
    <m/>
    <m/>
    <m/>
    <m/>
    <m/>
    <m/>
    <s v="No"/>
    <s v="Yes"/>
    <s v="Yes"/>
    <s v="Yes"/>
    <s v="Yes"/>
    <m/>
    <m/>
    <m/>
    <m/>
    <m/>
    <s v="No"/>
    <m/>
    <m/>
    <m/>
    <n v="91383"/>
    <m/>
    <m/>
    <m/>
    <m/>
    <m/>
    <m/>
    <m/>
    <m/>
    <m/>
    <m/>
    <m/>
    <m/>
    <m/>
    <m/>
    <m/>
    <m/>
    <m/>
    <m/>
    <s v="Yes"/>
    <m/>
    <m/>
    <m/>
    <s v="Donation(s) from Faculty"/>
    <m/>
    <m/>
    <m/>
    <m/>
    <m/>
    <n v="0"/>
    <m/>
    <n v="2088.0388692579504"/>
    <x v="1"/>
    <s v="Small"/>
  </r>
  <r>
    <s v="San Mateo CCD"/>
    <x v="7"/>
    <s v="372"/>
    <s v="Multi-College District"/>
    <n v="20190"/>
    <x v="13"/>
    <n v="7729.57"/>
    <n v="23492"/>
    <n v="2"/>
    <n v="88"/>
    <n v="0"/>
    <n v="0"/>
    <m/>
    <m/>
    <m/>
    <m/>
    <s v="n/a"/>
    <n v="89"/>
    <m/>
    <m/>
    <m/>
    <m/>
    <m/>
    <n v="0"/>
    <n v="0"/>
    <n v="0"/>
    <n v="0"/>
    <n v="0"/>
    <n v="0"/>
    <m/>
    <m/>
    <m/>
    <m/>
    <m/>
    <m/>
    <m/>
    <m/>
    <n v="51600"/>
    <m/>
    <m/>
    <n v="51600"/>
    <n v="0"/>
    <m/>
    <n v="0"/>
    <m/>
    <n v="0"/>
    <m/>
    <m/>
    <m/>
    <n v="0"/>
    <n v="3405"/>
    <n v="0"/>
    <m/>
    <n v="3405"/>
    <n v="0"/>
    <n v="0"/>
    <m/>
    <m/>
    <n v="0"/>
    <m/>
    <m/>
    <m/>
    <n v="0"/>
    <n v="56566"/>
    <n v="0"/>
    <m/>
    <n v="56566"/>
    <m/>
    <m/>
    <m/>
    <m/>
    <m/>
    <m/>
    <m/>
    <m/>
    <m/>
    <m/>
    <n v="0"/>
    <n v="0"/>
    <n v="0"/>
    <m/>
    <m/>
    <n v="0"/>
    <m/>
    <m/>
    <n v="0"/>
    <m/>
    <n v="102852"/>
    <n v="0"/>
    <m/>
    <n v="102852"/>
    <m/>
    <m/>
    <m/>
    <m/>
    <m/>
    <m/>
    <m/>
    <m/>
    <m/>
    <m/>
    <m/>
    <m/>
    <m/>
    <m/>
    <m/>
    <m/>
    <m/>
    <m/>
    <m/>
    <m/>
    <m/>
    <n v="0"/>
    <n v="0"/>
    <m/>
    <n v="0"/>
    <m/>
    <n v="0"/>
    <m/>
    <m/>
    <n v="0"/>
    <n v="1391"/>
    <m/>
    <n v="0"/>
    <m/>
    <n v="1391"/>
    <n v="0"/>
    <m/>
    <n v="0"/>
    <m/>
    <n v="0"/>
    <m/>
    <m/>
    <n v="0"/>
    <n v="20256"/>
    <m/>
    <m/>
    <m/>
    <n v="20256"/>
    <m/>
    <m/>
    <m/>
    <m/>
    <m/>
    <m/>
    <m/>
    <m/>
    <m/>
    <m/>
    <m/>
    <n v="0.68"/>
    <m/>
    <m/>
    <m/>
    <n v="0.19"/>
    <n v="0.13"/>
    <m/>
    <m/>
    <m/>
    <m/>
    <m/>
    <m/>
    <m/>
    <m/>
    <m/>
    <n v="0"/>
    <m/>
    <m/>
    <m/>
    <m/>
    <m/>
    <m/>
    <m/>
    <m/>
    <m/>
    <n v="0"/>
    <m/>
    <m/>
    <m/>
    <m/>
    <m/>
    <m/>
    <m/>
    <m/>
    <m/>
    <n v="0"/>
    <m/>
    <m/>
    <m/>
    <m/>
    <m/>
    <m/>
    <m/>
    <m/>
    <m/>
    <m/>
    <n v="0"/>
    <n v="108166"/>
    <n v="3405"/>
    <n v="143654"/>
    <s v="Department chair (Faculty position)"/>
    <m/>
    <s v="M.L.I.S."/>
    <m/>
    <m/>
    <m/>
    <m/>
    <n v="4.0000000000000001E-3"/>
    <n v="0"/>
    <n v="0"/>
    <n v="494"/>
    <n v="210"/>
    <n v="15287"/>
    <n v="98"/>
    <m/>
    <n v="56816"/>
    <n v="6"/>
    <n v="57"/>
    <n v="1147"/>
    <n v="0"/>
    <n v="494"/>
    <n v="0"/>
    <m/>
    <m/>
    <m/>
    <m/>
    <m/>
    <m/>
    <n v="3"/>
    <n v="9"/>
    <n v="3"/>
    <n v="2"/>
    <n v="3"/>
    <n v="0"/>
    <n v="5"/>
    <n v="3"/>
    <n v="4"/>
    <n v="4.9000000000000004"/>
    <n v="4.17"/>
    <n v="2"/>
    <m/>
    <n v="9.07"/>
    <n v="4.9000000000000004"/>
    <m/>
    <m/>
    <m/>
    <n v="1130"/>
    <s v="Actual"/>
    <n v="4107"/>
    <n v="1107"/>
    <n v="1715"/>
    <n v="644"/>
    <n v="217"/>
    <n v="2000"/>
    <n v="49"/>
    <n v="57"/>
    <s v="tools"/>
    <n v="11026"/>
    <m/>
    <m/>
    <m/>
    <n v="42"/>
    <n v="1619"/>
    <m/>
    <m/>
    <m/>
    <m/>
    <m/>
    <m/>
    <m/>
    <m/>
    <m/>
    <m/>
    <m/>
    <m/>
    <m/>
    <m/>
    <m/>
    <n v="217"/>
    <n v="0"/>
    <n v="0"/>
    <m/>
    <n v="22"/>
    <s v="makerspace workshops &amp; drop-ins"/>
    <n v="5613"/>
    <m/>
    <m/>
    <m/>
    <s v="Other - Write In (Required)"/>
    <s v="none"/>
    <n v="0"/>
    <n v="1"/>
    <n v="6"/>
    <n v="145"/>
    <m/>
    <m/>
    <m/>
    <m/>
    <m/>
    <n v="11.25"/>
    <n v="11.25"/>
    <n v="11.25"/>
    <n v="11.25"/>
    <n v="7.25"/>
    <n v="4"/>
    <n v="0"/>
    <m/>
    <m/>
    <m/>
    <m/>
    <m/>
    <m/>
    <m/>
    <s v="No"/>
    <m/>
    <m/>
    <m/>
    <m/>
    <m/>
    <m/>
    <m/>
    <m/>
    <m/>
    <m/>
    <m/>
    <m/>
    <m/>
    <m/>
    <n v="10"/>
    <n v="10"/>
    <n v="10"/>
    <n v="10"/>
    <n v="0"/>
    <n v="0"/>
    <n v="0"/>
    <m/>
    <m/>
    <m/>
    <m/>
    <m/>
    <m/>
    <m/>
    <s v="No"/>
    <s v="Yes"/>
    <s v="Yes"/>
    <s v="Yes"/>
    <s v="Not Applicable"/>
    <m/>
    <m/>
    <m/>
    <m/>
    <m/>
    <s v="No"/>
    <m/>
    <m/>
    <m/>
    <n v="89247"/>
    <m/>
    <m/>
    <m/>
    <m/>
    <m/>
    <m/>
    <m/>
    <m/>
    <m/>
    <m/>
    <m/>
    <m/>
    <m/>
    <m/>
    <m/>
    <m/>
    <m/>
    <m/>
    <s v="Yes"/>
    <m/>
    <m/>
    <m/>
    <s v="Donation(s) from Faculty"/>
    <m/>
    <m/>
    <m/>
    <m/>
    <m/>
    <n v="0"/>
    <m/>
    <n v="1577.4632653061224"/>
    <x v="0"/>
    <s v="Small"/>
  </r>
  <r>
    <s v="Shasta Tehama CCD"/>
    <x v="39"/>
    <s v="171"/>
    <s v="Single College District"/>
    <n v="20190"/>
    <x v="13"/>
    <n v="6957.42"/>
    <n v="24544"/>
    <n v="1"/>
    <n v="131"/>
    <n v="7"/>
    <n v="2"/>
    <m/>
    <m/>
    <m/>
    <s v="Learning spaces (labs/classrooms)"/>
    <m/>
    <n v="491"/>
    <m/>
    <m/>
    <m/>
    <m/>
    <m/>
    <n v="0"/>
    <n v="0"/>
    <n v="0"/>
    <n v="0"/>
    <n v="0"/>
    <n v="0"/>
    <m/>
    <m/>
    <m/>
    <m/>
    <m/>
    <m/>
    <m/>
    <m/>
    <n v="10500"/>
    <m/>
    <m/>
    <n v="10500"/>
    <n v="0"/>
    <m/>
    <n v="0"/>
    <m/>
    <n v="0"/>
    <m/>
    <m/>
    <m/>
    <n v="0"/>
    <n v="8951"/>
    <n v="0"/>
    <m/>
    <n v="8951"/>
    <n v="0"/>
    <n v="0"/>
    <m/>
    <m/>
    <n v="0"/>
    <m/>
    <m/>
    <m/>
    <n v="0"/>
    <n v="2105"/>
    <n v="0"/>
    <m/>
    <n v="2105"/>
    <m/>
    <m/>
    <m/>
    <m/>
    <m/>
    <m/>
    <m/>
    <m/>
    <m/>
    <m/>
    <n v="0"/>
    <n v="0"/>
    <n v="0"/>
    <m/>
    <m/>
    <n v="0"/>
    <m/>
    <m/>
    <n v="0"/>
    <m/>
    <n v="29675"/>
    <n v="0"/>
    <m/>
    <n v="29675"/>
    <m/>
    <m/>
    <m/>
    <m/>
    <m/>
    <m/>
    <m/>
    <m/>
    <m/>
    <m/>
    <m/>
    <m/>
    <m/>
    <m/>
    <m/>
    <m/>
    <m/>
    <m/>
    <m/>
    <m/>
    <m/>
    <n v="0"/>
    <n v="0"/>
    <m/>
    <n v="0"/>
    <m/>
    <n v="0"/>
    <m/>
    <m/>
    <n v="0"/>
    <n v="0"/>
    <m/>
    <n v="0"/>
    <m/>
    <n v="0"/>
    <n v="0"/>
    <m/>
    <n v="0"/>
    <m/>
    <n v="0"/>
    <m/>
    <m/>
    <n v="0"/>
    <n v="851"/>
    <m/>
    <n v="0"/>
    <m/>
    <n v="851"/>
    <m/>
    <m/>
    <m/>
    <m/>
    <m/>
    <m/>
    <m/>
    <m/>
    <m/>
    <m/>
    <m/>
    <n v="0.74"/>
    <m/>
    <m/>
    <m/>
    <n v="0.17"/>
    <n v="0.09"/>
    <m/>
    <m/>
    <m/>
    <m/>
    <m/>
    <m/>
    <m/>
    <m/>
    <m/>
    <n v="0"/>
    <m/>
    <m/>
    <m/>
    <m/>
    <m/>
    <m/>
    <m/>
    <m/>
    <m/>
    <n v="0"/>
    <m/>
    <m/>
    <m/>
    <m/>
    <m/>
    <m/>
    <m/>
    <m/>
    <m/>
    <n v="0"/>
    <m/>
    <m/>
    <m/>
    <m/>
    <m/>
    <m/>
    <m/>
    <m/>
    <m/>
    <m/>
    <n v="0"/>
    <n v="12605"/>
    <n v="8951"/>
    <n v="106298"/>
    <s v="Dean or other administrator"/>
    <m/>
    <s v="M.L.I.S."/>
    <m/>
    <m/>
    <m/>
    <m/>
    <n v="0"/>
    <n v="0"/>
    <n v="0"/>
    <n v="408"/>
    <n v="3206"/>
    <n v="24900"/>
    <n v="40"/>
    <m/>
    <n v="63858"/>
    <n v="108"/>
    <n v="78"/>
    <n v="155"/>
    <n v="2"/>
    <n v="500"/>
    <n v="0"/>
    <m/>
    <m/>
    <m/>
    <m/>
    <m/>
    <m/>
    <n v="2"/>
    <n v="2"/>
    <n v="4"/>
    <n v="1"/>
    <n v="2"/>
    <m/>
    <n v="5"/>
    <n v="2"/>
    <n v="3"/>
    <n v="3"/>
    <n v="6"/>
    <n v="1"/>
    <m/>
    <n v="9"/>
    <n v="3"/>
    <m/>
    <m/>
    <m/>
    <n v="6609"/>
    <s v="Actual"/>
    <n v="6988"/>
    <n v="3034"/>
    <n v="742"/>
    <n v="2413"/>
    <n v="0"/>
    <n v="0"/>
    <n v="854"/>
    <n v="0"/>
    <m/>
    <n v="20640"/>
    <m/>
    <m/>
    <m/>
    <n v="127"/>
    <n v="64"/>
    <m/>
    <m/>
    <m/>
    <m/>
    <m/>
    <m/>
    <m/>
    <m/>
    <m/>
    <m/>
    <m/>
    <m/>
    <m/>
    <m/>
    <m/>
    <n v="145"/>
    <n v="0"/>
    <n v="0"/>
    <m/>
    <n v="0"/>
    <m/>
    <n v="3096"/>
    <s v="Course specific instruction sessions/orientations"/>
    <m/>
    <m/>
    <s v="Other - Write In (Required)"/>
    <n v="1"/>
    <n v="35"/>
    <n v="0"/>
    <n v="0"/>
    <n v="0"/>
    <m/>
    <m/>
    <m/>
    <m/>
    <m/>
    <n v="11"/>
    <n v="11"/>
    <n v="11"/>
    <n v="11"/>
    <n v="8"/>
    <n v="0"/>
    <n v="0"/>
    <m/>
    <m/>
    <m/>
    <m/>
    <m/>
    <m/>
    <m/>
    <s v="No"/>
    <m/>
    <m/>
    <m/>
    <m/>
    <m/>
    <m/>
    <m/>
    <m/>
    <m/>
    <m/>
    <m/>
    <m/>
    <m/>
    <m/>
    <n v="7.75"/>
    <n v="7.75"/>
    <n v="7.75"/>
    <n v="7.75"/>
    <n v="0"/>
    <n v="0"/>
    <n v="0"/>
    <m/>
    <m/>
    <m/>
    <m/>
    <m/>
    <m/>
    <m/>
    <s v="No"/>
    <s v="Yes"/>
    <s v="Yes"/>
    <s v="Yes"/>
    <s v="Not Applicable"/>
    <m/>
    <m/>
    <m/>
    <m/>
    <m/>
    <s v="No"/>
    <m/>
    <m/>
    <m/>
    <n v="228416"/>
    <m/>
    <m/>
    <m/>
    <m/>
    <m/>
    <m/>
    <m/>
    <m/>
    <m/>
    <m/>
    <m/>
    <m/>
    <m/>
    <m/>
    <m/>
    <m/>
    <m/>
    <m/>
    <s v="Yes"/>
    <m/>
    <m/>
    <m/>
    <s v="Donation(s) from Faculty"/>
    <m/>
    <m/>
    <m/>
    <m/>
    <m/>
    <n v="386"/>
    <m/>
    <n v="2319.14"/>
    <x v="0"/>
    <s v="Small"/>
  </r>
  <r>
    <s v="West Valley CCD"/>
    <x v="19"/>
    <s v="493"/>
    <s v="Multi-College District"/>
    <n v="20190"/>
    <x v="13"/>
    <n v="6133.09"/>
    <n v="34358"/>
    <n v="1"/>
    <n v="36"/>
    <n v="10"/>
    <n v="0"/>
    <s v="Writing Centers"/>
    <s v="Tutoring Centers"/>
    <m/>
    <s v="Learning spaces (labs/classrooms)"/>
    <s v="Office of Instruction, Marketing, TV Studio"/>
    <n v="444"/>
    <m/>
    <m/>
    <m/>
    <m/>
    <m/>
    <n v="0"/>
    <n v="0"/>
    <n v="0"/>
    <n v="0"/>
    <n v="0"/>
    <n v="0"/>
    <m/>
    <m/>
    <m/>
    <m/>
    <m/>
    <m/>
    <m/>
    <m/>
    <n v="51767"/>
    <n v="6844"/>
    <s v="Student Transcript Fees ($1844) Student Government ($5000)"/>
    <n v="58611"/>
    <n v="0"/>
    <m/>
    <n v="0"/>
    <m/>
    <n v="0"/>
    <m/>
    <m/>
    <m/>
    <n v="0"/>
    <n v="0"/>
    <n v="0"/>
    <m/>
    <n v="0"/>
    <n v="0"/>
    <n v="0"/>
    <m/>
    <m/>
    <n v="0"/>
    <m/>
    <m/>
    <m/>
    <n v="0"/>
    <n v="4371"/>
    <n v="0"/>
    <m/>
    <n v="4371"/>
    <m/>
    <m/>
    <m/>
    <m/>
    <m/>
    <m/>
    <m/>
    <m/>
    <m/>
    <m/>
    <n v="0"/>
    <n v="0"/>
    <n v="0"/>
    <m/>
    <m/>
    <n v="0"/>
    <m/>
    <m/>
    <n v="0"/>
    <m/>
    <n v="69644"/>
    <n v="0"/>
    <m/>
    <n v="69644"/>
    <m/>
    <m/>
    <m/>
    <m/>
    <m/>
    <m/>
    <m/>
    <m/>
    <m/>
    <m/>
    <m/>
    <m/>
    <m/>
    <m/>
    <m/>
    <m/>
    <m/>
    <m/>
    <m/>
    <m/>
    <m/>
    <n v="0"/>
    <n v="0"/>
    <m/>
    <n v="0"/>
    <m/>
    <n v="0"/>
    <m/>
    <m/>
    <n v="0"/>
    <n v="837"/>
    <m/>
    <n v="0"/>
    <m/>
    <n v="837"/>
    <n v="0"/>
    <m/>
    <n v="0"/>
    <m/>
    <n v="0"/>
    <m/>
    <m/>
    <n v="0"/>
    <n v="77"/>
    <m/>
    <n v="0"/>
    <m/>
    <n v="77"/>
    <m/>
    <m/>
    <m/>
    <m/>
    <m/>
    <m/>
    <m/>
    <m/>
    <m/>
    <m/>
    <m/>
    <n v="0.22"/>
    <m/>
    <m/>
    <m/>
    <n v="0.35"/>
    <n v="0.43"/>
    <m/>
    <m/>
    <m/>
    <m/>
    <m/>
    <m/>
    <m/>
    <m/>
    <m/>
    <n v="0"/>
    <m/>
    <m/>
    <m/>
    <m/>
    <m/>
    <m/>
    <m/>
    <m/>
    <m/>
    <n v="0"/>
    <m/>
    <m/>
    <m/>
    <m/>
    <m/>
    <m/>
    <m/>
    <m/>
    <m/>
    <n v="0"/>
    <m/>
    <m/>
    <m/>
    <m/>
    <m/>
    <m/>
    <m/>
    <m/>
    <m/>
    <m/>
    <n v="0"/>
    <n v="62982"/>
    <n v="0"/>
    <n v="235126"/>
    <s v="Department chair (Faculty position)"/>
    <m/>
    <s v="M.L.S."/>
    <m/>
    <m/>
    <m/>
    <m/>
    <n v="0.2"/>
    <n v="27361"/>
    <n v="0"/>
    <n v="1603"/>
    <n v="1241"/>
    <n v="53686"/>
    <n v="67"/>
    <m/>
    <n v="58355"/>
    <n v="31"/>
    <n v="8"/>
    <n v="1652"/>
    <n v="0"/>
    <n v="1703"/>
    <n v="23"/>
    <m/>
    <m/>
    <m/>
    <m/>
    <m/>
    <m/>
    <n v="5"/>
    <n v="5"/>
    <n v="3"/>
    <n v="0"/>
    <n v="0"/>
    <n v="1"/>
    <n v="3"/>
    <n v="1"/>
    <n v="6"/>
    <n v="5.3"/>
    <n v="3.64"/>
    <n v="2"/>
    <m/>
    <n v="8.94"/>
    <n v="5.3"/>
    <m/>
    <m/>
    <m/>
    <n v="6645"/>
    <s v="Actual"/>
    <n v="5214"/>
    <n v="2593"/>
    <n v="4737"/>
    <n v="901"/>
    <n v="765"/>
    <n v="0"/>
    <n v="132"/>
    <n v="1184"/>
    <s v="Charger "/>
    <n v="22171"/>
    <m/>
    <m/>
    <m/>
    <n v="1406"/>
    <n v="554"/>
    <m/>
    <m/>
    <m/>
    <m/>
    <m/>
    <m/>
    <m/>
    <m/>
    <m/>
    <m/>
    <m/>
    <m/>
    <m/>
    <m/>
    <m/>
    <n v="72"/>
    <n v="2"/>
    <n v="0"/>
    <m/>
    <n v="9"/>
    <s v="Bookcart visit to classrooms &amp; events"/>
    <n v="1586"/>
    <m/>
    <m/>
    <s v="General Workshops"/>
    <s v="Other - Write In (Required)"/>
    <s v="Online Tutorial for Research Skills"/>
    <m/>
    <n v="1"/>
    <n v="21"/>
    <n v="494"/>
    <m/>
    <m/>
    <m/>
    <m/>
    <m/>
    <n v="11.5"/>
    <n v="11.5"/>
    <n v="11.5"/>
    <n v="11.5"/>
    <n v="4"/>
    <n v="4"/>
    <n v="0"/>
    <m/>
    <m/>
    <m/>
    <m/>
    <m/>
    <m/>
    <m/>
    <s v="Yes"/>
    <n v="6"/>
    <n v="6"/>
    <n v="6"/>
    <n v="6"/>
    <n v="0"/>
    <n v="0"/>
    <n v="0"/>
    <m/>
    <m/>
    <m/>
    <m/>
    <m/>
    <m/>
    <m/>
    <n v="7"/>
    <n v="7"/>
    <n v="7"/>
    <n v="7"/>
    <n v="0"/>
    <n v="0"/>
    <n v="0"/>
    <m/>
    <m/>
    <m/>
    <m/>
    <m/>
    <m/>
    <m/>
    <s v="No"/>
    <s v="Yes"/>
    <s v="Yes"/>
    <s v="No"/>
    <s v="No"/>
    <m/>
    <m/>
    <m/>
    <m/>
    <m/>
    <s v="No"/>
    <m/>
    <m/>
    <m/>
    <n v="150258"/>
    <m/>
    <m/>
    <m/>
    <m/>
    <m/>
    <m/>
    <m/>
    <m/>
    <m/>
    <m/>
    <m/>
    <m/>
    <m/>
    <m/>
    <m/>
    <m/>
    <m/>
    <m/>
    <s v="Yes"/>
    <m/>
    <s v="Student Government"/>
    <s v="College Foundation Grant"/>
    <s v="Donation(s) from Faculty"/>
    <m/>
    <m/>
    <m/>
    <m/>
    <m/>
    <n v="13657"/>
    <m/>
    <n v="1157.1867924528303"/>
    <x v="1"/>
    <s v="Small"/>
  </r>
  <r>
    <s v="West Hills CCD"/>
    <x v="45"/>
    <n v="582"/>
    <s v="Multi-College District"/>
    <n v="20190"/>
    <x v="13"/>
    <n v="3236.42"/>
    <n v="25000"/>
    <n v="0"/>
    <n v="118"/>
    <n v="7"/>
    <n v="0"/>
    <m/>
    <s v="Tutoring Centers"/>
    <s v="Faculty offices (non-librarian, i.e. counseling)"/>
    <s v="Learning spaces (labs/classrooms)"/>
    <m/>
    <n v="400"/>
    <m/>
    <m/>
    <m/>
    <m/>
    <m/>
    <n v="0"/>
    <n v="0"/>
    <n v="0"/>
    <n v="0"/>
    <n v="0"/>
    <n v="236"/>
    <m/>
    <m/>
    <m/>
    <m/>
    <m/>
    <m/>
    <m/>
    <m/>
    <n v="23036"/>
    <m/>
    <m/>
    <n v="23272"/>
    <n v="0"/>
    <m/>
    <n v="0"/>
    <m/>
    <n v="0"/>
    <m/>
    <m/>
    <m/>
    <n v="0"/>
    <n v="0"/>
    <n v="0"/>
    <m/>
    <n v="0"/>
    <m/>
    <m/>
    <m/>
    <m/>
    <m/>
    <m/>
    <m/>
    <m/>
    <m/>
    <n v="6586"/>
    <m/>
    <m/>
    <n v="6586"/>
    <m/>
    <m/>
    <m/>
    <m/>
    <m/>
    <m/>
    <m/>
    <m/>
    <m/>
    <m/>
    <n v="0"/>
    <m/>
    <m/>
    <m/>
    <m/>
    <m/>
    <m/>
    <m/>
    <m/>
    <m/>
    <n v="23721"/>
    <m/>
    <m/>
    <n v="23721"/>
    <m/>
    <m/>
    <m/>
    <m/>
    <m/>
    <m/>
    <m/>
    <m/>
    <m/>
    <m/>
    <m/>
    <m/>
    <m/>
    <m/>
    <m/>
    <m/>
    <m/>
    <m/>
    <m/>
    <m/>
    <m/>
    <n v="0"/>
    <n v="0"/>
    <m/>
    <n v="0"/>
    <m/>
    <n v="0"/>
    <m/>
    <m/>
    <n v="0"/>
    <n v="0"/>
    <m/>
    <n v="0"/>
    <m/>
    <n v="0"/>
    <n v="0"/>
    <m/>
    <n v="0"/>
    <m/>
    <n v="0"/>
    <m/>
    <m/>
    <n v="0"/>
    <n v="0"/>
    <m/>
    <n v="0"/>
    <m/>
    <n v="0"/>
    <m/>
    <m/>
    <m/>
    <m/>
    <m/>
    <m/>
    <m/>
    <m/>
    <m/>
    <m/>
    <m/>
    <n v="0.3"/>
    <m/>
    <m/>
    <m/>
    <n v="0.2"/>
    <n v="0.5"/>
    <m/>
    <m/>
    <m/>
    <m/>
    <m/>
    <m/>
    <m/>
    <m/>
    <m/>
    <n v="0"/>
    <m/>
    <m/>
    <m/>
    <m/>
    <m/>
    <m/>
    <m/>
    <m/>
    <m/>
    <n v="0"/>
    <m/>
    <m/>
    <m/>
    <m/>
    <m/>
    <m/>
    <m/>
    <m/>
    <m/>
    <n v="0"/>
    <m/>
    <m/>
    <m/>
    <m/>
    <m/>
    <m/>
    <m/>
    <m/>
    <m/>
    <m/>
    <n v="0"/>
    <n v="29858"/>
    <n v="0"/>
    <n v="96116"/>
    <s v="Other"/>
    <s v="Librarian"/>
    <s v="Ed. D."/>
    <m/>
    <m/>
    <m/>
    <m/>
    <n v="0"/>
    <n v="0"/>
    <n v="0"/>
    <n v="537"/>
    <n v="842"/>
    <n v="19871"/>
    <n v="69"/>
    <m/>
    <n v="31881"/>
    <n v="118"/>
    <n v="2"/>
    <n v="0"/>
    <n v="0"/>
    <n v="569"/>
    <n v="0"/>
    <m/>
    <m/>
    <m/>
    <m/>
    <m/>
    <m/>
    <n v="2"/>
    <n v="1"/>
    <n v="2"/>
    <n v="0"/>
    <n v="1"/>
    <n v="0"/>
    <n v="2"/>
    <n v="1"/>
    <n v="7"/>
    <n v="2.17"/>
    <n v="2.48"/>
    <n v="3"/>
    <m/>
    <n v="4.6500000000000004"/>
    <n v="2.17"/>
    <m/>
    <m/>
    <m/>
    <n v="1803"/>
    <s v="Estimated"/>
    <n v="1224"/>
    <n v="905"/>
    <n v="1592"/>
    <n v="88"/>
    <n v="0"/>
    <n v="0"/>
    <n v="181"/>
    <n v="1928"/>
    <s v="Study Rooms"/>
    <n v="7721"/>
    <m/>
    <m/>
    <m/>
    <n v="5"/>
    <n v="57"/>
    <m/>
    <m/>
    <m/>
    <m/>
    <m/>
    <m/>
    <m/>
    <m/>
    <m/>
    <m/>
    <m/>
    <m/>
    <m/>
    <m/>
    <m/>
    <n v="15"/>
    <n v="20"/>
    <n v="0"/>
    <m/>
    <n v="0"/>
    <s v="Study Rooms"/>
    <n v="772"/>
    <m/>
    <m/>
    <m/>
    <s v="Other - Write In (Required)"/>
    <s v="none"/>
    <n v="0"/>
    <n v="0"/>
    <n v="0"/>
    <n v="0"/>
    <m/>
    <m/>
    <m/>
    <m/>
    <m/>
    <n v="12.5"/>
    <n v="12.5"/>
    <n v="12.5"/>
    <n v="12.5"/>
    <n v="8.5"/>
    <m/>
    <m/>
    <m/>
    <m/>
    <m/>
    <m/>
    <m/>
    <m/>
    <m/>
    <s v="No"/>
    <m/>
    <m/>
    <m/>
    <m/>
    <m/>
    <m/>
    <m/>
    <m/>
    <m/>
    <m/>
    <m/>
    <m/>
    <m/>
    <m/>
    <n v="8"/>
    <n v="8"/>
    <n v="8"/>
    <n v="8"/>
    <n v="4"/>
    <m/>
    <m/>
    <m/>
    <m/>
    <m/>
    <m/>
    <m/>
    <m/>
    <m/>
    <s v="No"/>
    <s v="Yes"/>
    <s v="Yes"/>
    <s v="No"/>
    <s v="Not Applicable"/>
    <m/>
    <m/>
    <m/>
    <m/>
    <m/>
    <s v="No"/>
    <m/>
    <m/>
    <m/>
    <n v="154704"/>
    <m/>
    <m/>
    <m/>
    <m/>
    <m/>
    <m/>
    <m/>
    <m/>
    <m/>
    <m/>
    <m/>
    <m/>
    <m/>
    <m/>
    <m/>
    <m/>
    <m/>
    <m/>
    <s v="Yes"/>
    <m/>
    <m/>
    <m/>
    <m/>
    <m/>
    <s v="Donation(s) from Bookstore"/>
    <m/>
    <m/>
    <m/>
    <n v="479"/>
    <m/>
    <n v="1491.4377880184334"/>
    <x v="1"/>
    <s v="Small"/>
  </r>
  <r>
    <s v="Victor Valley CCD"/>
    <x v="44"/>
    <s v="991"/>
    <s v="Single College District"/>
    <n v="20190"/>
    <x v="13"/>
    <n v="9208.3799999999992"/>
    <n v="29886"/>
    <n v="1"/>
    <n v="35"/>
    <n v="6"/>
    <n v="0"/>
    <m/>
    <m/>
    <m/>
    <s v="Learning spaces (labs/classrooms)"/>
    <m/>
    <n v="411"/>
    <m/>
    <m/>
    <m/>
    <m/>
    <m/>
    <n v="0"/>
    <n v="0"/>
    <n v="0"/>
    <n v="0"/>
    <n v="0"/>
    <n v="264"/>
    <m/>
    <m/>
    <m/>
    <m/>
    <m/>
    <m/>
    <m/>
    <m/>
    <n v="26487"/>
    <m/>
    <m/>
    <n v="26751"/>
    <n v="0"/>
    <m/>
    <n v="0"/>
    <m/>
    <n v="0"/>
    <m/>
    <m/>
    <m/>
    <n v="0"/>
    <n v="20558"/>
    <n v="0"/>
    <m/>
    <n v="20558"/>
    <n v="0"/>
    <n v="0"/>
    <m/>
    <m/>
    <n v="0"/>
    <m/>
    <m/>
    <m/>
    <n v="0"/>
    <n v="9039"/>
    <n v="0"/>
    <m/>
    <n v="9039"/>
    <m/>
    <m/>
    <m/>
    <m/>
    <m/>
    <m/>
    <m/>
    <m/>
    <m/>
    <m/>
    <n v="0"/>
    <n v="0"/>
    <n v="0"/>
    <m/>
    <m/>
    <n v="0"/>
    <m/>
    <m/>
    <n v="0"/>
    <m/>
    <n v="51795"/>
    <n v="0"/>
    <m/>
    <n v="51795"/>
    <m/>
    <m/>
    <m/>
    <m/>
    <m/>
    <m/>
    <m/>
    <m/>
    <m/>
    <m/>
    <m/>
    <m/>
    <m/>
    <m/>
    <m/>
    <m/>
    <m/>
    <m/>
    <m/>
    <m/>
    <m/>
    <n v="0"/>
    <n v="0"/>
    <m/>
    <n v="0"/>
    <m/>
    <n v="0"/>
    <m/>
    <m/>
    <n v="0"/>
    <n v="0"/>
    <m/>
    <n v="0"/>
    <m/>
    <n v="0"/>
    <n v="0"/>
    <m/>
    <n v="0"/>
    <m/>
    <n v="0"/>
    <m/>
    <m/>
    <n v="0"/>
    <n v="1933"/>
    <m/>
    <n v="0"/>
    <m/>
    <n v="1933"/>
    <m/>
    <m/>
    <m/>
    <m/>
    <m/>
    <m/>
    <m/>
    <m/>
    <m/>
    <m/>
    <m/>
    <n v="0.66"/>
    <m/>
    <m/>
    <m/>
    <n v="0.21"/>
    <n v="0.13"/>
    <m/>
    <m/>
    <m/>
    <m/>
    <m/>
    <m/>
    <m/>
    <m/>
    <m/>
    <n v="0"/>
    <m/>
    <m/>
    <m/>
    <m/>
    <m/>
    <m/>
    <m/>
    <m/>
    <m/>
    <n v="0"/>
    <m/>
    <m/>
    <m/>
    <m/>
    <m/>
    <m/>
    <m/>
    <m/>
    <m/>
    <n v="0"/>
    <m/>
    <m/>
    <m/>
    <m/>
    <m/>
    <m/>
    <m/>
    <m/>
    <m/>
    <m/>
    <n v="0"/>
    <n v="35790"/>
    <n v="20558"/>
    <n v="167362"/>
    <s v="Dean or other administrator"/>
    <m/>
    <s v="Ph.D. in non-Library field"/>
    <m/>
    <m/>
    <m/>
    <m/>
    <n v="0"/>
    <n v="3510"/>
    <n v="0"/>
    <n v="901"/>
    <n v="4253"/>
    <n v="2673"/>
    <n v="51"/>
    <m/>
    <n v="45183"/>
    <n v="0"/>
    <n v="124"/>
    <n v="123"/>
    <n v="5"/>
    <n v="901"/>
    <n v="1"/>
    <m/>
    <m/>
    <m/>
    <m/>
    <m/>
    <m/>
    <n v="2"/>
    <n v="4"/>
    <n v="5"/>
    <n v="0"/>
    <n v="0"/>
    <n v="0"/>
    <n v="5"/>
    <n v="0"/>
    <n v="6"/>
    <n v="3.3"/>
    <n v="5"/>
    <n v="1"/>
    <m/>
    <n v="8.3000000000000007"/>
    <n v="3.3"/>
    <m/>
    <m/>
    <m/>
    <n v="9819"/>
    <s v="Actual"/>
    <n v="5071"/>
    <n v="10378"/>
    <n v="4680"/>
    <n v="962"/>
    <n v="100"/>
    <n v="0"/>
    <n v="0"/>
    <n v="0"/>
    <m/>
    <n v="31010"/>
    <m/>
    <m/>
    <m/>
    <n v="33"/>
    <n v="21"/>
    <m/>
    <m/>
    <m/>
    <m/>
    <m/>
    <m/>
    <m/>
    <m/>
    <m/>
    <m/>
    <m/>
    <m/>
    <m/>
    <m/>
    <m/>
    <n v="129"/>
    <n v="0"/>
    <n v="2"/>
    <m/>
    <n v="0"/>
    <m/>
    <n v="3055"/>
    <m/>
    <m/>
    <m/>
    <s v="Other - Write In (Required)"/>
    <s v="none"/>
    <m/>
    <n v="0"/>
    <n v="0"/>
    <n v="0"/>
    <m/>
    <m/>
    <m/>
    <m/>
    <m/>
    <n v="13"/>
    <n v="13"/>
    <n v="13"/>
    <n v="13"/>
    <n v="8"/>
    <n v="5"/>
    <n v="0"/>
    <m/>
    <m/>
    <m/>
    <m/>
    <m/>
    <m/>
    <m/>
    <s v="Yes"/>
    <n v="10"/>
    <n v="10"/>
    <n v="10"/>
    <n v="10"/>
    <n v="0"/>
    <n v="0"/>
    <n v="0"/>
    <m/>
    <m/>
    <m/>
    <m/>
    <m/>
    <m/>
    <m/>
    <n v="10"/>
    <n v="10"/>
    <n v="10"/>
    <n v="10"/>
    <n v="0"/>
    <n v="0"/>
    <n v="0"/>
    <m/>
    <m/>
    <m/>
    <m/>
    <m/>
    <m/>
    <m/>
    <s v="No"/>
    <s v="Yes"/>
    <s v="Yes"/>
    <s v="Yes"/>
    <s v="Yes"/>
    <m/>
    <m/>
    <m/>
    <m/>
    <m/>
    <s v="No"/>
    <m/>
    <m/>
    <m/>
    <n v="141296"/>
    <m/>
    <m/>
    <m/>
    <m/>
    <m/>
    <m/>
    <m/>
    <m/>
    <m/>
    <m/>
    <m/>
    <m/>
    <m/>
    <m/>
    <m/>
    <m/>
    <m/>
    <m/>
    <s v="Yes"/>
    <m/>
    <m/>
    <m/>
    <s v="Donation(s) from Faculty"/>
    <m/>
    <m/>
    <m/>
    <m/>
    <m/>
    <n v="0"/>
    <m/>
    <n v="2790.4181818181819"/>
    <x v="0"/>
    <s v="Small"/>
  </r>
  <r>
    <s v="Lassen CCD"/>
    <x v="14"/>
    <s v="131"/>
    <s v="Single College District"/>
    <n v="20190"/>
    <x v="13"/>
    <n v="1719.05"/>
    <n v="2752"/>
    <n v="0"/>
    <n v="60"/>
    <n v="2"/>
    <n v="0"/>
    <s v="Writing Centers"/>
    <s v="Tutoring Centers"/>
    <m/>
    <m/>
    <m/>
    <n v="105"/>
    <m/>
    <m/>
    <m/>
    <m/>
    <m/>
    <n v="0"/>
    <n v="0"/>
    <n v="0"/>
    <n v="0"/>
    <n v="0"/>
    <n v="475"/>
    <m/>
    <m/>
    <m/>
    <m/>
    <m/>
    <m/>
    <m/>
    <m/>
    <m/>
    <m/>
    <m/>
    <n v="475"/>
    <n v="0"/>
    <m/>
    <n v="0"/>
    <m/>
    <n v="0"/>
    <m/>
    <m/>
    <m/>
    <n v="0"/>
    <n v="0"/>
    <n v="0"/>
    <m/>
    <n v="0"/>
    <n v="2244"/>
    <n v="0"/>
    <m/>
    <m/>
    <n v="0"/>
    <m/>
    <m/>
    <m/>
    <n v="0"/>
    <n v="0"/>
    <n v="0"/>
    <m/>
    <n v="2244"/>
    <m/>
    <m/>
    <m/>
    <m/>
    <m/>
    <m/>
    <m/>
    <m/>
    <m/>
    <m/>
    <n v="0"/>
    <n v="34312"/>
    <n v="0"/>
    <m/>
    <m/>
    <n v="0"/>
    <m/>
    <m/>
    <n v="0"/>
    <m/>
    <n v="0"/>
    <n v="0"/>
    <m/>
    <n v="34312"/>
    <m/>
    <m/>
    <m/>
    <m/>
    <m/>
    <m/>
    <m/>
    <m/>
    <m/>
    <m/>
    <m/>
    <m/>
    <m/>
    <m/>
    <m/>
    <m/>
    <m/>
    <m/>
    <m/>
    <m/>
    <m/>
    <n v="0"/>
    <n v="0"/>
    <m/>
    <n v="0"/>
    <m/>
    <n v="0"/>
    <m/>
    <m/>
    <n v="0"/>
    <n v="0"/>
    <m/>
    <n v="0"/>
    <m/>
    <n v="0"/>
    <n v="1197"/>
    <m/>
    <n v="0"/>
    <m/>
    <n v="0"/>
    <m/>
    <m/>
    <n v="0"/>
    <n v="0"/>
    <m/>
    <n v="0"/>
    <m/>
    <n v="1197"/>
    <m/>
    <m/>
    <m/>
    <m/>
    <m/>
    <m/>
    <m/>
    <m/>
    <m/>
    <m/>
    <m/>
    <n v="0.51"/>
    <m/>
    <m/>
    <m/>
    <n v="0.23"/>
    <n v="0.26"/>
    <m/>
    <m/>
    <m/>
    <m/>
    <m/>
    <m/>
    <m/>
    <m/>
    <m/>
    <n v="0"/>
    <m/>
    <m/>
    <m/>
    <m/>
    <m/>
    <m/>
    <m/>
    <m/>
    <m/>
    <n v="0"/>
    <m/>
    <m/>
    <m/>
    <m/>
    <m/>
    <m/>
    <m/>
    <m/>
    <m/>
    <n v="0"/>
    <m/>
    <m/>
    <m/>
    <m/>
    <m/>
    <m/>
    <m/>
    <m/>
    <m/>
    <m/>
    <n v="0"/>
    <n v="2719"/>
    <n v="0"/>
    <n v="39062"/>
    <s v="Department chair (Faculty position)"/>
    <m/>
    <s v="M.L.S."/>
    <m/>
    <m/>
    <m/>
    <m/>
    <n v="0"/>
    <n v="0"/>
    <n v="0"/>
    <n v="12"/>
    <n v="493"/>
    <n v="43"/>
    <n v="38"/>
    <m/>
    <n v="10253"/>
    <n v="130"/>
    <n v="18"/>
    <n v="0"/>
    <n v="10"/>
    <n v="12"/>
    <n v="1"/>
    <m/>
    <m/>
    <m/>
    <m/>
    <m/>
    <m/>
    <n v="1"/>
    <m/>
    <m/>
    <m/>
    <n v="1"/>
    <m/>
    <n v="0"/>
    <n v="1"/>
    <n v="2"/>
    <n v="1"/>
    <n v="0.11"/>
    <n v="1"/>
    <m/>
    <n v="1.1100000000000001"/>
    <n v="1"/>
    <m/>
    <m/>
    <m/>
    <n v="379"/>
    <s v="Estimated"/>
    <n v="2072"/>
    <n v="0"/>
    <n v="338"/>
    <n v="156"/>
    <n v="51"/>
    <n v="3"/>
    <n v="79"/>
    <n v="0"/>
    <m/>
    <n v="3078"/>
    <m/>
    <m/>
    <m/>
    <n v="1"/>
    <n v="0"/>
    <m/>
    <m/>
    <m/>
    <m/>
    <m/>
    <m/>
    <m/>
    <m/>
    <m/>
    <m/>
    <m/>
    <m/>
    <m/>
    <m/>
    <m/>
    <n v="21"/>
    <n v="143"/>
    <n v="6"/>
    <m/>
    <n v="0"/>
    <m/>
    <n v="5966"/>
    <m/>
    <m/>
    <m/>
    <s v="Other - Write In (Required)"/>
    <s v="Online tutorials"/>
    <n v="100"/>
    <n v="0"/>
    <n v="0"/>
    <n v="0"/>
    <m/>
    <m/>
    <m/>
    <m/>
    <m/>
    <n v="8.5"/>
    <n v="8.5"/>
    <n v="8.5"/>
    <n v="8.5"/>
    <n v="8.5"/>
    <m/>
    <m/>
    <m/>
    <m/>
    <m/>
    <m/>
    <m/>
    <m/>
    <m/>
    <s v="No"/>
    <m/>
    <m/>
    <m/>
    <m/>
    <m/>
    <m/>
    <m/>
    <m/>
    <m/>
    <m/>
    <m/>
    <m/>
    <m/>
    <m/>
    <n v="7.5"/>
    <n v="7.5"/>
    <n v="7.5"/>
    <n v="7.5"/>
    <n v="7.5"/>
    <m/>
    <m/>
    <m/>
    <m/>
    <m/>
    <m/>
    <m/>
    <m/>
    <m/>
    <s v="Yes"/>
    <s v="Yes"/>
    <s v="Yes"/>
    <s v="No"/>
    <s v="Not Applicable"/>
    <m/>
    <m/>
    <m/>
    <m/>
    <m/>
    <s v="No"/>
    <m/>
    <m/>
    <m/>
    <n v="25743"/>
    <m/>
    <m/>
    <m/>
    <m/>
    <m/>
    <m/>
    <m/>
    <m/>
    <m/>
    <m/>
    <m/>
    <m/>
    <m/>
    <m/>
    <m/>
    <m/>
    <m/>
    <m/>
    <s v="Yes"/>
    <s v="General Library Book Budget"/>
    <m/>
    <m/>
    <s v="Donation(s) from Faculty"/>
    <s v="Donation(s) from Publisher"/>
    <s v="Donation(s) from Bookstore"/>
    <s v="SEA- Student Equity &amp; Achievement fund (Equity, Basic Skills, SSSP)"/>
    <m/>
    <m/>
    <n v="15487"/>
    <m/>
    <n v="1719.05"/>
    <x v="1"/>
    <s v="Small"/>
  </r>
  <r>
    <s v="Redwoods CCD"/>
    <x v="24"/>
    <s v="161"/>
    <s v="Single College District"/>
    <n v="20190"/>
    <x v="13"/>
    <n v="3801.71"/>
    <n v="15312"/>
    <n v="0"/>
    <n v="76"/>
    <n v="5"/>
    <n v="0"/>
    <s v="Writing Centers"/>
    <s v="Tutoring Centers"/>
    <s v="Faculty offices (non-librarian, i.e. counseling)"/>
    <s v="Learning spaces (labs/classrooms)"/>
    <s v="Multi-cultural center, Math Lab, EOPS, Academic Support Center (make-up testing), IT Server Room, DE office, College Bookstore"/>
    <n v="232"/>
    <m/>
    <m/>
    <m/>
    <m/>
    <m/>
    <n v="1"/>
    <n v="0"/>
    <n v="12"/>
    <n v="3"/>
    <n v="0"/>
    <n v="767"/>
    <m/>
    <m/>
    <m/>
    <n v="4539"/>
    <m/>
    <m/>
    <m/>
    <m/>
    <m/>
    <m/>
    <m/>
    <n v="5306"/>
    <n v="0"/>
    <m/>
    <n v="0"/>
    <m/>
    <n v="1004"/>
    <m/>
    <m/>
    <m/>
    <n v="0"/>
    <n v="0"/>
    <n v="0"/>
    <m/>
    <n v="1004"/>
    <n v="0"/>
    <n v="0"/>
    <m/>
    <m/>
    <n v="2035"/>
    <m/>
    <m/>
    <m/>
    <n v="0"/>
    <n v="0"/>
    <n v="0"/>
    <m/>
    <n v="2035"/>
    <m/>
    <m/>
    <m/>
    <m/>
    <m/>
    <m/>
    <m/>
    <m/>
    <m/>
    <m/>
    <n v="0"/>
    <n v="0"/>
    <n v="0"/>
    <m/>
    <m/>
    <n v="0"/>
    <m/>
    <m/>
    <n v="0"/>
    <m/>
    <n v="0"/>
    <n v="0"/>
    <m/>
    <n v="0"/>
    <m/>
    <m/>
    <m/>
    <m/>
    <m/>
    <m/>
    <m/>
    <m/>
    <m/>
    <m/>
    <m/>
    <m/>
    <m/>
    <m/>
    <m/>
    <m/>
    <m/>
    <m/>
    <m/>
    <m/>
    <m/>
    <n v="0"/>
    <n v="0"/>
    <m/>
    <n v="0"/>
    <m/>
    <n v="0"/>
    <m/>
    <m/>
    <n v="0"/>
    <n v="0"/>
    <m/>
    <n v="0"/>
    <m/>
    <n v="0"/>
    <n v="0"/>
    <m/>
    <n v="0"/>
    <m/>
    <n v="0"/>
    <m/>
    <m/>
    <n v="0"/>
    <n v="0"/>
    <m/>
    <n v="0"/>
    <m/>
    <n v="0"/>
    <m/>
    <m/>
    <m/>
    <m/>
    <m/>
    <m/>
    <m/>
    <m/>
    <m/>
    <m/>
    <m/>
    <n v="0.78"/>
    <m/>
    <m/>
    <m/>
    <n v="0.19"/>
    <n v="0.03"/>
    <m/>
    <m/>
    <m/>
    <m/>
    <m/>
    <m/>
    <m/>
    <m/>
    <m/>
    <n v="0"/>
    <m/>
    <m/>
    <m/>
    <m/>
    <m/>
    <m/>
    <m/>
    <m/>
    <m/>
    <n v="0"/>
    <m/>
    <m/>
    <m/>
    <m/>
    <m/>
    <m/>
    <m/>
    <m/>
    <m/>
    <n v="0"/>
    <m/>
    <m/>
    <m/>
    <m/>
    <m/>
    <m/>
    <m/>
    <m/>
    <m/>
    <m/>
    <n v="0"/>
    <n v="7341"/>
    <n v="1004"/>
    <n v="0"/>
    <s v="Dean or other administrator"/>
    <m/>
    <s v="M.L.I.S."/>
    <m/>
    <m/>
    <m/>
    <m/>
    <n v="0"/>
    <n v="0"/>
    <n v="0"/>
    <n v="46"/>
    <n v="1135"/>
    <n v="21507"/>
    <n v="49"/>
    <m/>
    <n v="36547"/>
    <n v="32"/>
    <n v="82"/>
    <n v="102"/>
    <n v="0"/>
    <n v="151"/>
    <n v="5"/>
    <m/>
    <m/>
    <m/>
    <m/>
    <m/>
    <m/>
    <n v="1"/>
    <n v="6"/>
    <n v="3"/>
    <n v="2"/>
    <n v="0"/>
    <n v="2"/>
    <n v="5"/>
    <n v="2"/>
    <n v="6"/>
    <n v="1.74"/>
    <n v="4.95"/>
    <n v="1"/>
    <m/>
    <n v="6.69"/>
    <n v="1.74"/>
    <m/>
    <m/>
    <m/>
    <n v="689"/>
    <s v="Actual"/>
    <n v="1760"/>
    <n v="5514"/>
    <n v="1760"/>
    <n v="384"/>
    <n v="46"/>
    <n v="2896"/>
    <n v="83"/>
    <n v="0"/>
    <m/>
    <n v="13132"/>
    <m/>
    <m/>
    <m/>
    <n v="0"/>
    <n v="0"/>
    <m/>
    <m/>
    <m/>
    <m/>
    <m/>
    <m/>
    <m/>
    <m/>
    <m/>
    <m/>
    <m/>
    <m/>
    <m/>
    <m/>
    <m/>
    <n v="35"/>
    <n v="0"/>
    <n v="2"/>
    <m/>
    <n v="0"/>
    <m/>
    <n v="980"/>
    <m/>
    <m/>
    <m/>
    <s v="Other - Write In (Required)"/>
    <s v="none"/>
    <n v="0"/>
    <n v="1"/>
    <n v="1"/>
    <n v="21"/>
    <m/>
    <m/>
    <m/>
    <m/>
    <m/>
    <n v="12"/>
    <n v="12"/>
    <n v="12"/>
    <n v="12"/>
    <n v="8"/>
    <n v="4"/>
    <n v="0"/>
    <m/>
    <m/>
    <m/>
    <m/>
    <m/>
    <m/>
    <m/>
    <s v="No"/>
    <m/>
    <m/>
    <m/>
    <m/>
    <m/>
    <m/>
    <m/>
    <m/>
    <m/>
    <m/>
    <m/>
    <m/>
    <m/>
    <m/>
    <n v="9"/>
    <n v="9"/>
    <n v="9"/>
    <n v="9"/>
    <n v="0"/>
    <n v="0"/>
    <n v="0"/>
    <m/>
    <m/>
    <m/>
    <m/>
    <m/>
    <m/>
    <m/>
    <s v="No"/>
    <s v="No"/>
    <s v="No"/>
    <s v="No"/>
    <s v="No"/>
    <m/>
    <m/>
    <m/>
    <m/>
    <m/>
    <s v="No"/>
    <m/>
    <m/>
    <m/>
    <n v="79264"/>
    <m/>
    <m/>
    <m/>
    <m/>
    <m/>
    <m/>
    <m/>
    <m/>
    <m/>
    <m/>
    <m/>
    <m/>
    <m/>
    <m/>
    <m/>
    <m/>
    <m/>
    <m/>
    <s v="Yes"/>
    <s v="General Library Book Budget"/>
    <s v="Student Government"/>
    <m/>
    <s v="Donation(s) from Faculty"/>
    <m/>
    <m/>
    <m/>
    <m/>
    <s v="We do not track textbooks separately from general books added to our collection."/>
    <n v="0"/>
    <m/>
    <n v="2184.8908045977014"/>
    <x v="1"/>
    <s v="Small"/>
  </r>
  <r>
    <s v="Cabrillo CCD"/>
    <x v="23"/>
    <s v="411"/>
    <s v="Single College District"/>
    <n v="20190"/>
    <x v="13"/>
    <n v="8773.99"/>
    <n v="44748"/>
    <n v="1"/>
    <n v="84"/>
    <n v="14"/>
    <n v="0"/>
    <s v="Writing Centers"/>
    <s v="Tutoring Centers"/>
    <m/>
    <m/>
    <m/>
    <n v="480"/>
    <m/>
    <m/>
    <m/>
    <m/>
    <m/>
    <n v="1"/>
    <n v="0"/>
    <n v="0"/>
    <n v="0"/>
    <n v="0"/>
    <n v="896"/>
    <m/>
    <m/>
    <m/>
    <m/>
    <m/>
    <m/>
    <m/>
    <m/>
    <n v="27514"/>
    <n v="4871"/>
    <s v="Student Senate"/>
    <n v="33281"/>
    <m/>
    <m/>
    <m/>
    <m/>
    <m/>
    <m/>
    <m/>
    <m/>
    <m/>
    <n v="379"/>
    <m/>
    <m/>
    <n v="379"/>
    <m/>
    <m/>
    <m/>
    <m/>
    <m/>
    <m/>
    <m/>
    <m/>
    <m/>
    <n v="8807"/>
    <m/>
    <m/>
    <n v="8807"/>
    <m/>
    <m/>
    <m/>
    <m/>
    <m/>
    <m/>
    <m/>
    <m/>
    <m/>
    <m/>
    <n v="0"/>
    <n v="9350"/>
    <m/>
    <m/>
    <m/>
    <m/>
    <m/>
    <m/>
    <m/>
    <m/>
    <n v="67203"/>
    <m/>
    <m/>
    <n v="76553"/>
    <m/>
    <m/>
    <m/>
    <m/>
    <m/>
    <m/>
    <m/>
    <m/>
    <m/>
    <m/>
    <m/>
    <m/>
    <m/>
    <m/>
    <m/>
    <m/>
    <m/>
    <m/>
    <m/>
    <m/>
    <m/>
    <n v="0"/>
    <m/>
    <m/>
    <m/>
    <m/>
    <m/>
    <m/>
    <m/>
    <m/>
    <n v="7921"/>
    <m/>
    <m/>
    <m/>
    <n v="7921"/>
    <m/>
    <m/>
    <m/>
    <m/>
    <m/>
    <m/>
    <m/>
    <m/>
    <n v="793"/>
    <m/>
    <m/>
    <m/>
    <n v="793"/>
    <m/>
    <m/>
    <m/>
    <m/>
    <m/>
    <m/>
    <m/>
    <m/>
    <m/>
    <m/>
    <m/>
    <n v="0.62"/>
    <m/>
    <m/>
    <m/>
    <n v="0.22"/>
    <n v="0.16"/>
    <m/>
    <m/>
    <m/>
    <m/>
    <m/>
    <m/>
    <m/>
    <m/>
    <m/>
    <n v="0"/>
    <m/>
    <m/>
    <m/>
    <m/>
    <m/>
    <m/>
    <m/>
    <m/>
    <m/>
    <n v="0"/>
    <m/>
    <m/>
    <m/>
    <m/>
    <m/>
    <m/>
    <m/>
    <m/>
    <m/>
    <n v="0"/>
    <m/>
    <m/>
    <m/>
    <m/>
    <m/>
    <m/>
    <m/>
    <m/>
    <m/>
    <m/>
    <n v="0"/>
    <n v="42088"/>
    <n v="379"/>
    <n v="210084"/>
    <s v="Dean or other administrator"/>
    <m/>
    <s v="M.L.S."/>
    <m/>
    <m/>
    <m/>
    <m/>
    <n v="0"/>
    <n v="0"/>
    <n v="0"/>
    <n v="1071"/>
    <n v="2624"/>
    <n v="0"/>
    <n v="109"/>
    <m/>
    <n v="62469"/>
    <n v="12"/>
    <n v="38"/>
    <n v="0"/>
    <n v="0"/>
    <n v="1071"/>
    <n v="0"/>
    <m/>
    <m/>
    <m/>
    <m/>
    <m/>
    <m/>
    <n v="2"/>
    <n v="14"/>
    <n v="0"/>
    <n v="4"/>
    <n v="0"/>
    <n v="1"/>
    <n v="4"/>
    <n v="1"/>
    <n v="18"/>
    <n v="6.95"/>
    <n v="4.5"/>
    <n v="5"/>
    <m/>
    <n v="11.45"/>
    <n v="6.95"/>
    <m/>
    <m/>
    <m/>
    <n v="3800"/>
    <s v="Estimated"/>
    <n v="8757"/>
    <n v="17756"/>
    <n v="3879"/>
    <n v="713"/>
    <n v="12"/>
    <n v="4551"/>
    <n v="1373"/>
    <n v="0"/>
    <m/>
    <n v="40841"/>
    <m/>
    <m/>
    <m/>
    <n v="33"/>
    <n v="73"/>
    <m/>
    <m/>
    <m/>
    <m/>
    <m/>
    <m/>
    <m/>
    <m/>
    <m/>
    <m/>
    <m/>
    <m/>
    <m/>
    <m/>
    <m/>
    <n v="193"/>
    <n v="0"/>
    <n v="0"/>
    <m/>
    <n v="0"/>
    <m/>
    <n v="6755"/>
    <m/>
    <m/>
    <m/>
    <s v="Other - Write In (Required)"/>
    <s v="none"/>
    <m/>
    <n v="1"/>
    <n v="96"/>
    <n v="2516"/>
    <m/>
    <m/>
    <m/>
    <m/>
    <m/>
    <n v="12.25"/>
    <n v="12.25"/>
    <n v="12.25"/>
    <n v="12.25"/>
    <n v="7"/>
    <n v="6"/>
    <n v="0"/>
    <m/>
    <m/>
    <m/>
    <m/>
    <m/>
    <m/>
    <m/>
    <s v="No"/>
    <m/>
    <m/>
    <m/>
    <m/>
    <m/>
    <m/>
    <m/>
    <m/>
    <m/>
    <m/>
    <m/>
    <m/>
    <m/>
    <m/>
    <n v="8"/>
    <n v="8"/>
    <n v="8"/>
    <n v="8"/>
    <n v="0"/>
    <n v="0"/>
    <n v="0"/>
    <m/>
    <m/>
    <m/>
    <m/>
    <m/>
    <m/>
    <m/>
    <s v="No"/>
    <s v="Yes"/>
    <s v="Yes"/>
    <s v="Yes"/>
    <s v="Not Applicable"/>
    <m/>
    <m/>
    <m/>
    <m/>
    <m/>
    <s v="No"/>
    <m/>
    <m/>
    <m/>
    <n v="275139"/>
    <m/>
    <m/>
    <m/>
    <m/>
    <m/>
    <m/>
    <m/>
    <m/>
    <m/>
    <m/>
    <m/>
    <m/>
    <m/>
    <m/>
    <m/>
    <m/>
    <m/>
    <m/>
    <s v="Yes"/>
    <m/>
    <s v="Student Government"/>
    <m/>
    <m/>
    <m/>
    <m/>
    <m/>
    <m/>
    <m/>
    <n v="12380"/>
    <m/>
    <n v="1262.4446043165467"/>
    <x v="0"/>
    <s v="Small"/>
  </r>
  <r>
    <s v="Los Angeles CCD"/>
    <x v="85"/>
    <s v="745"/>
    <s v="Multi-College District"/>
    <n v="20190"/>
    <x v="13"/>
    <n v="3850.02"/>
    <n v="8000"/>
    <n v="1"/>
    <n v="88"/>
    <n v="8"/>
    <n v="1"/>
    <s v="Writing Centers"/>
    <s v="Tutoring Centers"/>
    <m/>
    <m/>
    <s v="Academic Senate Office"/>
    <n v="198"/>
    <m/>
    <m/>
    <m/>
    <m/>
    <m/>
    <n v="0"/>
    <n v="0"/>
    <n v="0"/>
    <n v="0"/>
    <n v="0"/>
    <n v="1417"/>
    <m/>
    <m/>
    <m/>
    <m/>
    <m/>
    <m/>
    <m/>
    <m/>
    <n v="19661"/>
    <m/>
    <m/>
    <n v="21078"/>
    <n v="0"/>
    <m/>
    <n v="0"/>
    <m/>
    <n v="0"/>
    <m/>
    <m/>
    <m/>
    <n v="0"/>
    <n v="0"/>
    <n v="0"/>
    <m/>
    <n v="0"/>
    <n v="0"/>
    <n v="0"/>
    <m/>
    <m/>
    <n v="0"/>
    <m/>
    <m/>
    <m/>
    <n v="0"/>
    <n v="11127"/>
    <n v="0"/>
    <m/>
    <n v="11127"/>
    <m/>
    <m/>
    <m/>
    <m/>
    <m/>
    <m/>
    <m/>
    <m/>
    <m/>
    <m/>
    <n v="0"/>
    <n v="0"/>
    <n v="0"/>
    <m/>
    <m/>
    <n v="0"/>
    <m/>
    <m/>
    <n v="0"/>
    <m/>
    <n v="81603"/>
    <n v="0"/>
    <m/>
    <n v="81603"/>
    <m/>
    <m/>
    <m/>
    <m/>
    <m/>
    <m/>
    <m/>
    <m/>
    <m/>
    <m/>
    <m/>
    <m/>
    <m/>
    <m/>
    <m/>
    <m/>
    <m/>
    <m/>
    <m/>
    <m/>
    <m/>
    <n v="0"/>
    <n v="0"/>
    <m/>
    <n v="0"/>
    <m/>
    <n v="0"/>
    <m/>
    <m/>
    <n v="0"/>
    <n v="8318"/>
    <m/>
    <n v="0"/>
    <m/>
    <n v="8318"/>
    <n v="0"/>
    <m/>
    <n v="0"/>
    <m/>
    <n v="0"/>
    <m/>
    <m/>
    <n v="0"/>
    <n v="0"/>
    <m/>
    <n v="0"/>
    <m/>
    <n v="0"/>
    <m/>
    <m/>
    <m/>
    <m/>
    <m/>
    <m/>
    <m/>
    <m/>
    <m/>
    <m/>
    <m/>
    <n v="0.69"/>
    <m/>
    <m/>
    <m/>
    <n v="0.22"/>
    <n v="0.09"/>
    <m/>
    <m/>
    <m/>
    <m/>
    <m/>
    <m/>
    <m/>
    <m/>
    <m/>
    <n v="0"/>
    <m/>
    <m/>
    <m/>
    <m/>
    <m/>
    <m/>
    <m/>
    <m/>
    <m/>
    <n v="0"/>
    <m/>
    <m/>
    <m/>
    <m/>
    <m/>
    <m/>
    <m/>
    <m/>
    <m/>
    <n v="0"/>
    <m/>
    <m/>
    <m/>
    <m/>
    <m/>
    <m/>
    <m/>
    <m/>
    <m/>
    <m/>
    <n v="0"/>
    <n v="32205"/>
    <n v="0"/>
    <n v="120480"/>
    <s v="Department chair (Faculty position)"/>
    <m/>
    <s v="M.L.I.S."/>
    <m/>
    <m/>
    <m/>
    <m/>
    <n v="2E-3"/>
    <n v="2475"/>
    <n v="0"/>
    <n v="377"/>
    <n v="0"/>
    <n v="0"/>
    <n v="38"/>
    <m/>
    <n v="45984"/>
    <n v="88"/>
    <n v="0"/>
    <n v="0"/>
    <n v="38"/>
    <n v="692"/>
    <n v="0"/>
    <m/>
    <m/>
    <m/>
    <m/>
    <m/>
    <m/>
    <n v="3"/>
    <n v="3"/>
    <n v="4"/>
    <n v="0"/>
    <n v="0"/>
    <n v="0"/>
    <n v="4"/>
    <n v="0"/>
    <n v="3"/>
    <n v="3.34"/>
    <n v="4"/>
    <n v="2"/>
    <m/>
    <n v="7.34"/>
    <n v="3.34"/>
    <m/>
    <m/>
    <m/>
    <n v="7967"/>
    <s v="Estimated"/>
    <n v="741"/>
    <n v="9081"/>
    <n v="1112"/>
    <n v="5"/>
    <n v="0"/>
    <n v="4257"/>
    <n v="460"/>
    <n v="0"/>
    <n v="10457"/>
    <n v="23623"/>
    <m/>
    <m/>
    <m/>
    <n v="64"/>
    <n v="35"/>
    <m/>
    <m/>
    <m/>
    <m/>
    <m/>
    <m/>
    <m/>
    <m/>
    <m/>
    <m/>
    <m/>
    <m/>
    <m/>
    <m/>
    <m/>
    <n v="55"/>
    <n v="5"/>
    <n v="64"/>
    <m/>
    <n v="0"/>
    <m/>
    <n v="1972"/>
    <m/>
    <m/>
    <m/>
    <s v="Other - Write In (Required)"/>
    <s v="none"/>
    <n v="0"/>
    <n v="1"/>
    <n v="4"/>
    <n v="106"/>
    <m/>
    <m/>
    <m/>
    <m/>
    <m/>
    <n v="12.25"/>
    <n v="12.25"/>
    <n v="12.25"/>
    <n v="12.25"/>
    <n v="5.25"/>
    <n v="4"/>
    <n v="0"/>
    <m/>
    <m/>
    <m/>
    <m/>
    <m/>
    <m/>
    <m/>
    <s v="Yes"/>
    <n v="10.25"/>
    <n v="10.25"/>
    <n v="10.25"/>
    <n v="10.25"/>
    <n v="0"/>
    <n v="0"/>
    <n v="0"/>
    <m/>
    <m/>
    <m/>
    <m/>
    <m/>
    <m/>
    <m/>
    <n v="10.25"/>
    <n v="10.25"/>
    <n v="10.25"/>
    <n v="10.25"/>
    <n v="0"/>
    <n v="0"/>
    <n v="0"/>
    <m/>
    <m/>
    <m/>
    <m/>
    <m/>
    <m/>
    <m/>
    <s v="No"/>
    <s v="Yes"/>
    <s v="Yes"/>
    <s v="Yes"/>
    <s v="Yes"/>
    <m/>
    <m/>
    <m/>
    <m/>
    <m/>
    <s v="Yes"/>
    <n v="1"/>
    <m/>
    <m/>
    <n v="145525"/>
    <m/>
    <m/>
    <m/>
    <m/>
    <m/>
    <m/>
    <m/>
    <m/>
    <m/>
    <m/>
    <m/>
    <m/>
    <m/>
    <m/>
    <m/>
    <m/>
    <m/>
    <m/>
    <s v="Yes"/>
    <s v="General Library Book Budget"/>
    <m/>
    <m/>
    <s v="Donation(s) from Faculty"/>
    <m/>
    <s v="Donation(s) from Bookstore"/>
    <m/>
    <s v="Other"/>
    <s v="Lottery Fund"/>
    <n v="3045"/>
    <m/>
    <n v="1152.7005988023952"/>
    <x v="1"/>
    <s v="Small"/>
  </r>
  <r>
    <s v="Peralta CCD"/>
    <x v="13"/>
    <s v="345"/>
    <s v="Multi-College District"/>
    <n v="20190"/>
    <x v="13"/>
    <n v="4146.8500000000004"/>
    <n v="6383"/>
    <n v="0"/>
    <n v="16"/>
    <n v="5"/>
    <n v="1"/>
    <m/>
    <m/>
    <m/>
    <m/>
    <s v="None"/>
    <n v="86"/>
    <m/>
    <m/>
    <m/>
    <m/>
    <m/>
    <n v="0"/>
    <n v="0"/>
    <n v="0"/>
    <n v="0"/>
    <n v="0"/>
    <n v="1785"/>
    <m/>
    <m/>
    <m/>
    <n v="1370"/>
    <m/>
    <m/>
    <m/>
    <m/>
    <n v="4300"/>
    <m/>
    <m/>
    <n v="7455"/>
    <n v="0"/>
    <m/>
    <n v="0"/>
    <m/>
    <n v="0"/>
    <m/>
    <m/>
    <m/>
    <n v="0"/>
    <n v="0"/>
    <n v="0"/>
    <m/>
    <n v="0"/>
    <n v="150"/>
    <n v="0"/>
    <m/>
    <m/>
    <n v="0"/>
    <m/>
    <m/>
    <m/>
    <n v="0"/>
    <n v="0"/>
    <n v="0"/>
    <m/>
    <n v="150"/>
    <m/>
    <m/>
    <m/>
    <m/>
    <m/>
    <m/>
    <m/>
    <m/>
    <m/>
    <m/>
    <n v="0"/>
    <n v="0"/>
    <n v="0"/>
    <m/>
    <m/>
    <n v="0"/>
    <m/>
    <m/>
    <n v="0"/>
    <m/>
    <n v="40000"/>
    <n v="0"/>
    <m/>
    <n v="40000"/>
    <m/>
    <m/>
    <m/>
    <m/>
    <m/>
    <m/>
    <m/>
    <m/>
    <m/>
    <m/>
    <m/>
    <m/>
    <m/>
    <m/>
    <m/>
    <m/>
    <m/>
    <m/>
    <m/>
    <m/>
    <m/>
    <n v="0"/>
    <n v="0"/>
    <m/>
    <n v="0"/>
    <m/>
    <n v="8850"/>
    <m/>
    <m/>
    <n v="0"/>
    <n v="0"/>
    <m/>
    <n v="0"/>
    <m/>
    <n v="8850"/>
    <n v="0"/>
    <m/>
    <n v="0"/>
    <m/>
    <n v="0"/>
    <m/>
    <m/>
    <n v="0"/>
    <n v="0"/>
    <m/>
    <n v="0"/>
    <m/>
    <n v="0"/>
    <m/>
    <m/>
    <m/>
    <m/>
    <m/>
    <m/>
    <m/>
    <m/>
    <m/>
    <m/>
    <m/>
    <n v="0.6"/>
    <m/>
    <m/>
    <m/>
    <n v="0.3"/>
    <n v="0.1"/>
    <m/>
    <m/>
    <m/>
    <m/>
    <m/>
    <m/>
    <m/>
    <m/>
    <m/>
    <n v="0"/>
    <m/>
    <m/>
    <m/>
    <m/>
    <m/>
    <m/>
    <m/>
    <m/>
    <m/>
    <n v="0"/>
    <m/>
    <m/>
    <m/>
    <m/>
    <m/>
    <m/>
    <m/>
    <m/>
    <m/>
    <n v="0"/>
    <m/>
    <m/>
    <m/>
    <m/>
    <m/>
    <m/>
    <m/>
    <m/>
    <m/>
    <m/>
    <n v="0"/>
    <n v="7605"/>
    <n v="0"/>
    <n v="56151"/>
    <s v="Department chair (Faculty position)"/>
    <m/>
    <s v="Ph.D. in non-Library field"/>
    <m/>
    <m/>
    <m/>
    <m/>
    <n v="1E-3"/>
    <n v="0"/>
    <n v="0"/>
    <n v="202"/>
    <n v="315"/>
    <n v="0"/>
    <n v="1"/>
    <m/>
    <n v="13719"/>
    <n v="50"/>
    <n v="0"/>
    <n v="0"/>
    <n v="0"/>
    <n v="202"/>
    <n v="0"/>
    <m/>
    <m/>
    <m/>
    <m/>
    <m/>
    <m/>
    <n v="3"/>
    <n v="6"/>
    <n v="1"/>
    <n v="0"/>
    <n v="3"/>
    <n v="0"/>
    <n v="1"/>
    <n v="3"/>
    <n v="7"/>
    <n v="4.2699999999999996"/>
    <n v="1.5"/>
    <n v="2"/>
    <m/>
    <n v="5.77"/>
    <n v="4.2699999999999996"/>
    <m/>
    <m/>
    <m/>
    <n v="2100"/>
    <s v="Estimated"/>
    <n v="3087"/>
    <n v="8929"/>
    <n v="0"/>
    <n v="290"/>
    <n v="0"/>
    <n v="0"/>
    <n v="3941"/>
    <n v="1590"/>
    <s v="calculators and headphones"/>
    <n v="19937"/>
    <m/>
    <m/>
    <m/>
    <n v="0"/>
    <n v="0"/>
    <m/>
    <m/>
    <m/>
    <m/>
    <m/>
    <m/>
    <m/>
    <m/>
    <m/>
    <m/>
    <m/>
    <m/>
    <m/>
    <m/>
    <m/>
    <n v="99"/>
    <n v="0"/>
    <n v="0"/>
    <m/>
    <n v="0"/>
    <m/>
    <n v="2492"/>
    <m/>
    <m/>
    <m/>
    <s v="Other - Write In (Required)"/>
    <m/>
    <m/>
    <n v="1"/>
    <n v="3"/>
    <n v="0"/>
    <m/>
    <m/>
    <m/>
    <m/>
    <m/>
    <n v="11.5"/>
    <n v="11.5"/>
    <n v="11.5"/>
    <n v="11.5"/>
    <n v="7.5"/>
    <n v="6"/>
    <n v="0"/>
    <m/>
    <m/>
    <m/>
    <m/>
    <m/>
    <m/>
    <m/>
    <s v="No"/>
    <m/>
    <m/>
    <m/>
    <m/>
    <m/>
    <m/>
    <m/>
    <m/>
    <m/>
    <m/>
    <m/>
    <m/>
    <m/>
    <m/>
    <n v="8"/>
    <n v="8"/>
    <n v="8"/>
    <n v="8"/>
    <n v="0"/>
    <n v="0"/>
    <n v="0"/>
    <m/>
    <m/>
    <m/>
    <m/>
    <m/>
    <m/>
    <m/>
    <s v="No"/>
    <s v="Yes"/>
    <s v="Yes"/>
    <s v="Yes"/>
    <s v="Not Applicable"/>
    <m/>
    <m/>
    <m/>
    <m/>
    <m/>
    <s v="No"/>
    <m/>
    <m/>
    <m/>
    <n v="63027"/>
    <m/>
    <m/>
    <m/>
    <m/>
    <m/>
    <m/>
    <m/>
    <m/>
    <m/>
    <m/>
    <m/>
    <m/>
    <m/>
    <m/>
    <m/>
    <m/>
    <m/>
    <m/>
    <s v="Yes"/>
    <s v="General Library Book Budget"/>
    <m/>
    <m/>
    <s v="Donation(s) from Faculty"/>
    <m/>
    <m/>
    <m/>
    <s v="Other"/>
    <s v="donations from students"/>
    <n v="1370"/>
    <m/>
    <n v="971.15925058548032"/>
    <x v="1"/>
    <s v="Small"/>
  </r>
  <r>
    <s v="Sonoma CCD"/>
    <x v="108"/>
    <s v="261"/>
    <s v="Single College District"/>
    <n v="20190"/>
    <x v="13"/>
    <n v="15294.85"/>
    <n v="99000"/>
    <n v="2"/>
    <n v="340"/>
    <n v="32"/>
    <n v="3"/>
    <m/>
    <s v="Tutoring Centers"/>
    <s v="Faculty offices (non-librarian, i.e. counseling)"/>
    <s v="Learning spaces (labs/classrooms)"/>
    <s v="Conference Rooms, Media Services, Distance Education, Art Gallery, Instructional Computing, Community Events Room"/>
    <n v="1220"/>
    <m/>
    <m/>
    <m/>
    <m/>
    <m/>
    <n v="1"/>
    <m/>
    <n v="125"/>
    <n v="11"/>
    <n v="1"/>
    <n v="1812"/>
    <m/>
    <n v="30000"/>
    <m/>
    <n v="26122"/>
    <m/>
    <m/>
    <m/>
    <m/>
    <m/>
    <n v="5200"/>
    <s v="Student Government Grant $5000 Bookcart $200"/>
    <n v="63134"/>
    <n v="550"/>
    <m/>
    <n v="0"/>
    <m/>
    <n v="2287"/>
    <m/>
    <m/>
    <m/>
    <n v="0"/>
    <n v="0"/>
    <n v="8635"/>
    <s v="Endowment $8635"/>
    <n v="11472"/>
    <n v="5396"/>
    <n v="0"/>
    <m/>
    <m/>
    <n v="0"/>
    <m/>
    <m/>
    <m/>
    <n v="0"/>
    <n v="0"/>
    <n v="20789"/>
    <s v="Endowment $20789"/>
    <n v="26185"/>
    <m/>
    <m/>
    <m/>
    <m/>
    <m/>
    <m/>
    <m/>
    <m/>
    <m/>
    <m/>
    <n v="0"/>
    <n v="42603"/>
    <n v="0"/>
    <m/>
    <m/>
    <n v="0"/>
    <m/>
    <m/>
    <n v="0"/>
    <m/>
    <n v="0"/>
    <n v="3032"/>
    <s v="Endowment $3032"/>
    <n v="45635"/>
    <m/>
    <m/>
    <m/>
    <m/>
    <m/>
    <m/>
    <m/>
    <m/>
    <m/>
    <m/>
    <m/>
    <m/>
    <m/>
    <m/>
    <m/>
    <m/>
    <m/>
    <m/>
    <m/>
    <m/>
    <m/>
    <n v="0"/>
    <n v="2085"/>
    <m/>
    <n v="0"/>
    <m/>
    <n v="5000"/>
    <m/>
    <m/>
    <n v="0"/>
    <n v="0"/>
    <m/>
    <n v="12723"/>
    <s v="Endowment $12723"/>
    <n v="19808"/>
    <n v="314"/>
    <m/>
    <n v="0"/>
    <m/>
    <n v="918"/>
    <m/>
    <m/>
    <n v="0"/>
    <n v="0"/>
    <m/>
    <n v="217"/>
    <s v="Endowment $217  "/>
    <n v="1449"/>
    <m/>
    <m/>
    <m/>
    <m/>
    <m/>
    <m/>
    <m/>
    <m/>
    <m/>
    <m/>
    <m/>
    <n v="0.61"/>
    <m/>
    <m/>
    <m/>
    <n v="0.3"/>
    <n v="0.09"/>
    <m/>
    <m/>
    <m/>
    <m/>
    <m/>
    <m/>
    <m/>
    <m/>
    <m/>
    <n v="0"/>
    <m/>
    <m/>
    <m/>
    <m/>
    <m/>
    <m/>
    <m/>
    <m/>
    <m/>
    <n v="0"/>
    <m/>
    <m/>
    <m/>
    <m/>
    <m/>
    <m/>
    <m/>
    <m/>
    <m/>
    <n v="0"/>
    <m/>
    <m/>
    <m/>
    <m/>
    <m/>
    <m/>
    <m/>
    <m/>
    <m/>
    <m/>
    <n v="0"/>
    <n v="89319"/>
    <n v="11472"/>
    <n v="257835"/>
    <s v="Dean or other administrator"/>
    <m/>
    <s v="M.L.I.S."/>
    <m/>
    <m/>
    <m/>
    <m/>
    <n v="0.37"/>
    <n v="0"/>
    <n v="0"/>
    <n v="1014"/>
    <n v="6890"/>
    <n v="22521"/>
    <n v="129"/>
    <m/>
    <n v="182772"/>
    <n v="400"/>
    <n v="10"/>
    <n v="347"/>
    <n v="106"/>
    <n v="180600"/>
    <n v="500"/>
    <m/>
    <m/>
    <m/>
    <m/>
    <m/>
    <m/>
    <n v="9"/>
    <n v="22"/>
    <n v="10"/>
    <n v="1"/>
    <n v="1"/>
    <n v="0"/>
    <n v="11"/>
    <n v="1"/>
    <n v="20"/>
    <n v="25"/>
    <n v="31"/>
    <n v="19"/>
    <m/>
    <n v="56"/>
    <n v="25"/>
    <m/>
    <m/>
    <m/>
    <n v="14390"/>
    <s v="Actual"/>
    <n v="11062"/>
    <n v="22293"/>
    <n v="5271"/>
    <n v="26683"/>
    <m/>
    <n v="31940"/>
    <n v="4398"/>
    <m/>
    <s v="Periodicals - self-serve so no data available "/>
    <n v="116037"/>
    <m/>
    <m/>
    <m/>
    <n v="545"/>
    <n v="270"/>
    <m/>
    <m/>
    <m/>
    <m/>
    <m/>
    <m/>
    <m/>
    <m/>
    <m/>
    <m/>
    <m/>
    <m/>
    <m/>
    <m/>
    <m/>
    <n v="305"/>
    <m/>
    <m/>
    <m/>
    <m/>
    <m/>
    <n v="7315"/>
    <m/>
    <m/>
    <s v="General Workshops"/>
    <m/>
    <s v="none"/>
    <n v="2"/>
    <n v="1"/>
    <n v="74"/>
    <n v="1700"/>
    <m/>
    <m/>
    <m/>
    <m/>
    <m/>
    <n v="14"/>
    <n v="14"/>
    <n v="14"/>
    <n v="14"/>
    <n v="8"/>
    <n v="6"/>
    <n v="0"/>
    <m/>
    <m/>
    <m/>
    <m/>
    <m/>
    <m/>
    <m/>
    <s v="No"/>
    <m/>
    <m/>
    <m/>
    <m/>
    <m/>
    <m/>
    <m/>
    <m/>
    <m/>
    <m/>
    <m/>
    <m/>
    <m/>
    <m/>
    <n v="8"/>
    <n v="8"/>
    <n v="8"/>
    <n v="8"/>
    <n v="0"/>
    <n v="0"/>
    <n v="0"/>
    <m/>
    <m/>
    <m/>
    <m/>
    <m/>
    <m/>
    <m/>
    <s v="No"/>
    <s v="Yes"/>
    <s v="Yes"/>
    <s v="Yes"/>
    <s v="Not Applicable"/>
    <m/>
    <m/>
    <m/>
    <m/>
    <m/>
    <s v="No"/>
    <m/>
    <m/>
    <m/>
    <n v="611980"/>
    <m/>
    <m/>
    <m/>
    <m/>
    <m/>
    <m/>
    <m/>
    <m/>
    <m/>
    <m/>
    <m/>
    <m/>
    <m/>
    <m/>
    <m/>
    <m/>
    <m/>
    <m/>
    <s v="Yes"/>
    <m/>
    <s v="Student Government"/>
    <m/>
    <s v="Donation(s) from Faculty"/>
    <m/>
    <s v="Donation(s) from Bookstore"/>
    <s v="SEA- Student Equity &amp; Achievement fund (Equity, Basic Skills, SSSP)"/>
    <m/>
    <m/>
    <n v="40000"/>
    <m/>
    <n v="611.79399999999998"/>
    <x v="2"/>
    <s v="Medium"/>
  </r>
  <r>
    <s v="Rancho Santiago CCD"/>
    <x v="109"/>
    <s v="873"/>
    <s v="Multi-College District"/>
    <n v="20190"/>
    <x v="13"/>
    <n v="9102.57"/>
    <n v="30000"/>
    <n v="1"/>
    <n v="160"/>
    <n v="13"/>
    <n v="0"/>
    <m/>
    <s v="Tutoring Centers"/>
    <s v="Faculty offices (non-librarian, i.e. counseling)"/>
    <m/>
    <s v="Instructional Design Center; Distance Ed.;  Instructional Effectiveness;  Faculty Development Center"/>
    <n v="563"/>
    <m/>
    <m/>
    <m/>
    <m/>
    <m/>
    <n v="0"/>
    <n v="0"/>
    <n v="0"/>
    <n v="0"/>
    <n v="0"/>
    <n v="2027"/>
    <m/>
    <m/>
    <m/>
    <m/>
    <m/>
    <m/>
    <m/>
    <m/>
    <n v="64745"/>
    <m/>
    <m/>
    <n v="66772"/>
    <n v="970"/>
    <m/>
    <n v="0"/>
    <m/>
    <n v="0"/>
    <m/>
    <m/>
    <m/>
    <n v="0"/>
    <n v="8949"/>
    <n v="0"/>
    <m/>
    <n v="9919"/>
    <n v="0"/>
    <n v="0"/>
    <m/>
    <m/>
    <n v="0"/>
    <m/>
    <m/>
    <m/>
    <n v="0"/>
    <n v="3020"/>
    <n v="0"/>
    <m/>
    <n v="3020"/>
    <m/>
    <m/>
    <m/>
    <m/>
    <m/>
    <m/>
    <m/>
    <m/>
    <m/>
    <m/>
    <n v="0"/>
    <n v="0"/>
    <n v="0"/>
    <m/>
    <m/>
    <n v="54966"/>
    <m/>
    <m/>
    <n v="0"/>
    <m/>
    <n v="0"/>
    <n v="0"/>
    <m/>
    <n v="54966"/>
    <m/>
    <m/>
    <m/>
    <m/>
    <m/>
    <m/>
    <m/>
    <m/>
    <m/>
    <m/>
    <m/>
    <m/>
    <m/>
    <m/>
    <m/>
    <m/>
    <m/>
    <m/>
    <m/>
    <m/>
    <m/>
    <n v="0"/>
    <n v="0"/>
    <m/>
    <n v="0"/>
    <m/>
    <n v="0"/>
    <m/>
    <m/>
    <n v="0"/>
    <n v="8517"/>
    <m/>
    <n v="0"/>
    <m/>
    <n v="8517"/>
    <n v="0"/>
    <m/>
    <n v="0"/>
    <m/>
    <n v="0"/>
    <m/>
    <m/>
    <n v="0"/>
    <n v="3562"/>
    <m/>
    <n v="0"/>
    <m/>
    <n v="3562"/>
    <m/>
    <m/>
    <m/>
    <m/>
    <m/>
    <m/>
    <m/>
    <m/>
    <m/>
    <m/>
    <m/>
    <n v="0.41"/>
    <m/>
    <m/>
    <m/>
    <n v="0.44"/>
    <n v="0.15"/>
    <m/>
    <m/>
    <m/>
    <m/>
    <m/>
    <m/>
    <m/>
    <m/>
    <m/>
    <n v="0"/>
    <m/>
    <m/>
    <m/>
    <m/>
    <m/>
    <m/>
    <m/>
    <m/>
    <m/>
    <n v="0"/>
    <m/>
    <m/>
    <m/>
    <m/>
    <m/>
    <m/>
    <m/>
    <m/>
    <m/>
    <n v="0"/>
    <m/>
    <m/>
    <m/>
    <m/>
    <m/>
    <m/>
    <m/>
    <m/>
    <m/>
    <m/>
    <n v="0"/>
    <n v="69792"/>
    <n v="9919"/>
    <n v="171119"/>
    <s v="Dean or other administrator"/>
    <m/>
    <s v="M.A. / M.S."/>
    <m/>
    <m/>
    <m/>
    <m/>
    <n v="0.2"/>
    <n v="7494"/>
    <n v="0"/>
    <n v="1639"/>
    <n v="5219"/>
    <n v="14494"/>
    <n v="24"/>
    <m/>
    <n v="29280"/>
    <n v="101"/>
    <n v="302"/>
    <n v="128"/>
    <n v="2"/>
    <n v="1674"/>
    <n v="0"/>
    <m/>
    <m/>
    <m/>
    <m/>
    <m/>
    <m/>
    <n v="6"/>
    <n v="1"/>
    <n v="4"/>
    <n v="0"/>
    <n v="0"/>
    <n v="1"/>
    <n v="4"/>
    <n v="1"/>
    <n v="1"/>
    <n v="5.5"/>
    <n v="4"/>
    <n v="1"/>
    <m/>
    <n v="9.5"/>
    <n v="5.5"/>
    <m/>
    <m/>
    <m/>
    <n v="1288"/>
    <s v="Actual"/>
    <n v="2328"/>
    <n v="5573"/>
    <n v="4880"/>
    <n v="2680"/>
    <n v="27"/>
    <n v="5246"/>
    <n v="1197"/>
    <n v="18"/>
    <m/>
    <n v="23237"/>
    <m/>
    <m/>
    <m/>
    <n v="0"/>
    <n v="1"/>
    <m/>
    <m/>
    <m/>
    <m/>
    <m/>
    <m/>
    <m/>
    <m/>
    <m/>
    <m/>
    <m/>
    <m/>
    <m/>
    <m/>
    <m/>
    <n v="37"/>
    <n v="23"/>
    <n v="79"/>
    <m/>
    <n v="2"/>
    <s v="Research Symposiums"/>
    <n v="1679"/>
    <m/>
    <m/>
    <m/>
    <s v="Other - Write In (Required)"/>
    <s v="Our online classes are asynchronous"/>
    <n v="0"/>
    <n v="0"/>
    <n v="0"/>
    <n v="0"/>
    <m/>
    <m/>
    <m/>
    <m/>
    <m/>
    <n v="12"/>
    <n v="12"/>
    <n v="12"/>
    <n v="12"/>
    <m/>
    <m/>
    <m/>
    <m/>
    <m/>
    <m/>
    <m/>
    <m/>
    <m/>
    <m/>
    <s v="Yes"/>
    <n v="10"/>
    <n v="10"/>
    <n v="10"/>
    <n v="10"/>
    <m/>
    <m/>
    <m/>
    <m/>
    <m/>
    <m/>
    <m/>
    <m/>
    <m/>
    <m/>
    <n v="12"/>
    <n v="12"/>
    <n v="12"/>
    <n v="12"/>
    <m/>
    <m/>
    <m/>
    <m/>
    <m/>
    <m/>
    <m/>
    <m/>
    <m/>
    <m/>
    <s v="No"/>
    <s v="Yes"/>
    <s v="Yes"/>
    <s v="Yes"/>
    <s v="Yes"/>
    <m/>
    <m/>
    <m/>
    <m/>
    <m/>
    <s v="No"/>
    <m/>
    <m/>
    <m/>
    <n v="165622"/>
    <m/>
    <m/>
    <m/>
    <m/>
    <m/>
    <m/>
    <m/>
    <m/>
    <m/>
    <m/>
    <m/>
    <m/>
    <m/>
    <m/>
    <m/>
    <m/>
    <m/>
    <m/>
    <s v="Yes"/>
    <s v="General Library Book Budget"/>
    <m/>
    <s v="College Foundation Grant"/>
    <s v="Donation(s) from Faculty"/>
    <m/>
    <s v="Donation(s) from Bookstore"/>
    <m/>
    <m/>
    <m/>
    <n v="8325"/>
    <m/>
    <n v="1655.0127272727273"/>
    <x v="0"/>
    <s v="Small"/>
  </r>
  <r>
    <s v="San Jose CCD"/>
    <x v="49"/>
    <s v="471"/>
    <s v="Multi-College District"/>
    <n v="20190"/>
    <x v="13"/>
    <n v="6938.93"/>
    <n v="26000"/>
    <n v="0"/>
    <n v="79"/>
    <n v="13"/>
    <n v="1"/>
    <m/>
    <m/>
    <m/>
    <m/>
    <s v="None"/>
    <n v="389"/>
    <m/>
    <m/>
    <m/>
    <m/>
    <m/>
    <n v="0"/>
    <n v="0"/>
    <n v="0"/>
    <n v="0"/>
    <n v="0"/>
    <n v="2304"/>
    <m/>
    <m/>
    <m/>
    <m/>
    <m/>
    <m/>
    <m/>
    <m/>
    <n v="17538"/>
    <m/>
    <m/>
    <n v="19842"/>
    <n v="0"/>
    <m/>
    <n v="0"/>
    <m/>
    <n v="0"/>
    <m/>
    <m/>
    <m/>
    <n v="0"/>
    <n v="0"/>
    <n v="0"/>
    <m/>
    <n v="0"/>
    <n v="5647"/>
    <n v="0"/>
    <m/>
    <m/>
    <n v="0"/>
    <m/>
    <m/>
    <m/>
    <n v="0"/>
    <n v="0"/>
    <n v="0"/>
    <m/>
    <n v="5647"/>
    <m/>
    <m/>
    <m/>
    <m/>
    <m/>
    <m/>
    <m/>
    <m/>
    <m/>
    <m/>
    <n v="0"/>
    <n v="0"/>
    <n v="0"/>
    <m/>
    <m/>
    <n v="0"/>
    <m/>
    <m/>
    <n v="0"/>
    <m/>
    <n v="33375"/>
    <n v="12036"/>
    <s v="VTEA  ($2804, Statista), Strong Workforce Local grant ($9232,  CINAHL, 2 years subscription)"/>
    <n v="45411"/>
    <m/>
    <m/>
    <m/>
    <m/>
    <m/>
    <m/>
    <m/>
    <m/>
    <m/>
    <m/>
    <m/>
    <m/>
    <m/>
    <m/>
    <m/>
    <m/>
    <m/>
    <m/>
    <m/>
    <m/>
    <m/>
    <n v="0"/>
    <n v="0"/>
    <m/>
    <n v="0"/>
    <m/>
    <n v="0"/>
    <m/>
    <m/>
    <n v="0"/>
    <n v="0"/>
    <m/>
    <n v="0"/>
    <m/>
    <n v="0"/>
    <n v="709"/>
    <m/>
    <n v="0"/>
    <m/>
    <n v="0"/>
    <m/>
    <m/>
    <n v="0"/>
    <n v="500"/>
    <m/>
    <n v="0"/>
    <s v=" "/>
    <n v="1209"/>
    <m/>
    <m/>
    <m/>
    <m/>
    <m/>
    <m/>
    <m/>
    <m/>
    <m/>
    <m/>
    <m/>
    <n v="0.65"/>
    <m/>
    <m/>
    <m/>
    <n v="0.26"/>
    <n v="0.09"/>
    <m/>
    <m/>
    <m/>
    <m/>
    <m/>
    <m/>
    <m/>
    <m/>
    <m/>
    <n v="0"/>
    <m/>
    <m/>
    <m/>
    <m/>
    <m/>
    <m/>
    <m/>
    <m/>
    <m/>
    <n v="0"/>
    <m/>
    <m/>
    <m/>
    <m/>
    <m/>
    <m/>
    <m/>
    <m/>
    <m/>
    <n v="0"/>
    <m/>
    <m/>
    <m/>
    <m/>
    <m/>
    <m/>
    <m/>
    <m/>
    <m/>
    <m/>
    <n v="0"/>
    <n v="25489"/>
    <n v="0"/>
    <n v="107790"/>
    <s v="Dean or other administrator"/>
    <m/>
    <s v="Ph.D. in non-Library field"/>
    <m/>
    <m/>
    <m/>
    <m/>
    <n v="0"/>
    <n v="0"/>
    <n v="0"/>
    <n v="362"/>
    <n v="1994"/>
    <n v="9262"/>
    <n v="48"/>
    <m/>
    <n v="42110"/>
    <n v="79"/>
    <n v="35"/>
    <n v="0"/>
    <n v="0"/>
    <n v="439"/>
    <n v="0"/>
    <m/>
    <m/>
    <m/>
    <m/>
    <m/>
    <m/>
    <n v="2"/>
    <n v="6"/>
    <n v="5"/>
    <n v="1"/>
    <n v="0"/>
    <n v="0"/>
    <n v="6"/>
    <n v="0"/>
    <n v="3"/>
    <n v="3.2"/>
    <n v="5.8"/>
    <n v="1"/>
    <m/>
    <n v="9"/>
    <n v="3.2"/>
    <m/>
    <m/>
    <m/>
    <n v="1664"/>
    <s v="Actual"/>
    <n v="5518"/>
    <n v="13070"/>
    <n v="1728"/>
    <n v="1273"/>
    <n v="66"/>
    <n v="607"/>
    <n v="1643"/>
    <n v="0"/>
    <m/>
    <n v="25569"/>
    <m/>
    <m/>
    <m/>
    <n v="29"/>
    <n v="2"/>
    <m/>
    <m/>
    <m/>
    <m/>
    <m/>
    <m/>
    <m/>
    <m/>
    <m/>
    <m/>
    <m/>
    <m/>
    <m/>
    <m/>
    <m/>
    <n v="130"/>
    <n v="3"/>
    <n v="8"/>
    <m/>
    <n v="0"/>
    <m/>
    <n v="3393"/>
    <m/>
    <m/>
    <m/>
    <s v="Other - Write In (Required)"/>
    <s v="none"/>
    <n v="0"/>
    <n v="1"/>
    <n v="1"/>
    <n v="13"/>
    <m/>
    <m/>
    <m/>
    <m/>
    <m/>
    <n v="12"/>
    <n v="12"/>
    <n v="12"/>
    <n v="12"/>
    <n v="6"/>
    <n v="4"/>
    <n v="0"/>
    <m/>
    <m/>
    <m/>
    <m/>
    <m/>
    <m/>
    <m/>
    <s v="Yes"/>
    <n v="5"/>
    <n v="5"/>
    <n v="5"/>
    <n v="5"/>
    <n v="0"/>
    <n v="0"/>
    <n v="0"/>
    <m/>
    <m/>
    <m/>
    <m/>
    <m/>
    <m/>
    <m/>
    <n v="7"/>
    <n v="7"/>
    <n v="7"/>
    <n v="7"/>
    <n v="0"/>
    <n v="0"/>
    <n v="0"/>
    <m/>
    <m/>
    <m/>
    <m/>
    <m/>
    <m/>
    <m/>
    <s v="No"/>
    <s v="Yes"/>
    <s v="Yes"/>
    <s v="Yes"/>
    <s v="Yes"/>
    <m/>
    <m/>
    <m/>
    <m/>
    <m/>
    <s v="No"/>
    <m/>
    <m/>
    <m/>
    <n v="138225"/>
    <m/>
    <m/>
    <m/>
    <m/>
    <m/>
    <m/>
    <m/>
    <m/>
    <m/>
    <m/>
    <m/>
    <m/>
    <m/>
    <m/>
    <m/>
    <m/>
    <m/>
    <m/>
    <s v="Yes"/>
    <m/>
    <m/>
    <m/>
    <s v="Donation(s) from Faculty"/>
    <m/>
    <m/>
    <s v="SEA- Student Equity &amp; Achievement fund (Equity, Basic Skills, SSSP)"/>
    <m/>
    <m/>
    <n v="0"/>
    <m/>
    <n v="2168.4156250000001"/>
    <x v="0"/>
    <s v="Small"/>
  </r>
  <r>
    <s v="Kern CCD"/>
    <x v="73"/>
    <s v="522"/>
    <s v="Multi-College District"/>
    <n v="20190"/>
    <x v="13"/>
    <n v="3460.16"/>
    <n v="139000"/>
    <n v="1"/>
    <n v="27"/>
    <n v="4"/>
    <n v="1"/>
    <m/>
    <m/>
    <m/>
    <m/>
    <s v="Information Technology"/>
    <n v="251"/>
    <m/>
    <m/>
    <m/>
    <m/>
    <m/>
    <n v="4"/>
    <n v="0"/>
    <n v="0"/>
    <n v="0"/>
    <n v="0"/>
    <n v="3120"/>
    <m/>
    <n v="12971"/>
    <m/>
    <m/>
    <m/>
    <m/>
    <m/>
    <m/>
    <m/>
    <m/>
    <m/>
    <n v="16091"/>
    <n v="10747"/>
    <m/>
    <n v="0"/>
    <m/>
    <n v="0"/>
    <m/>
    <m/>
    <m/>
    <n v="0"/>
    <n v="0"/>
    <n v="0"/>
    <m/>
    <n v="10747"/>
    <n v="0"/>
    <n v="0"/>
    <m/>
    <m/>
    <n v="0"/>
    <m/>
    <m/>
    <m/>
    <n v="0"/>
    <n v="0"/>
    <n v="0"/>
    <m/>
    <n v="0"/>
    <m/>
    <m/>
    <m/>
    <m/>
    <m/>
    <m/>
    <m/>
    <m/>
    <m/>
    <m/>
    <n v="0"/>
    <n v="37376"/>
    <n v="0"/>
    <m/>
    <m/>
    <n v="0"/>
    <m/>
    <m/>
    <n v="0"/>
    <m/>
    <n v="0"/>
    <n v="0"/>
    <m/>
    <n v="37376"/>
    <m/>
    <m/>
    <m/>
    <m/>
    <m/>
    <m/>
    <m/>
    <m/>
    <m/>
    <m/>
    <m/>
    <m/>
    <m/>
    <m/>
    <m/>
    <m/>
    <m/>
    <m/>
    <m/>
    <m/>
    <m/>
    <n v="0"/>
    <n v="0"/>
    <m/>
    <n v="0"/>
    <m/>
    <n v="0"/>
    <m/>
    <m/>
    <n v="0"/>
    <n v="0"/>
    <m/>
    <n v="0"/>
    <m/>
    <n v="0"/>
    <n v="0"/>
    <m/>
    <n v="0"/>
    <m/>
    <n v="0"/>
    <m/>
    <m/>
    <n v="0"/>
    <n v="0"/>
    <m/>
    <n v="0"/>
    <m/>
    <n v="0"/>
    <m/>
    <m/>
    <m/>
    <m/>
    <m/>
    <m/>
    <m/>
    <m/>
    <m/>
    <m/>
    <m/>
    <n v="0.45"/>
    <m/>
    <m/>
    <m/>
    <n v="0.47"/>
    <n v="0.08"/>
    <m/>
    <m/>
    <m/>
    <m/>
    <m/>
    <m/>
    <m/>
    <m/>
    <m/>
    <n v="0"/>
    <m/>
    <m/>
    <m/>
    <m/>
    <m/>
    <m/>
    <m/>
    <m/>
    <m/>
    <n v="0"/>
    <m/>
    <m/>
    <m/>
    <m/>
    <m/>
    <m/>
    <m/>
    <m/>
    <m/>
    <n v="0"/>
    <m/>
    <m/>
    <m/>
    <m/>
    <m/>
    <m/>
    <m/>
    <m/>
    <m/>
    <m/>
    <n v="0"/>
    <n v="16091"/>
    <n v="10747"/>
    <n v="74819"/>
    <s v="Dean or other administrator"/>
    <m/>
    <s v="Ed. D."/>
    <m/>
    <m/>
    <m/>
    <m/>
    <n v="0.09"/>
    <n v="0"/>
    <s v="10 extra chair duty days"/>
    <n v="184"/>
    <n v="402"/>
    <n v="28176"/>
    <n v="0"/>
    <m/>
    <n v="23134"/>
    <n v="15"/>
    <n v="1"/>
    <n v="79"/>
    <n v="0"/>
    <n v="345"/>
    <n v="0"/>
    <m/>
    <m/>
    <m/>
    <m/>
    <m/>
    <m/>
    <n v="2"/>
    <n v="6"/>
    <n v="1"/>
    <n v="0"/>
    <n v="1"/>
    <n v="1"/>
    <n v="1"/>
    <n v="2"/>
    <n v="1"/>
    <n v="3.859"/>
    <n v="1.8"/>
    <n v="1"/>
    <m/>
    <n v="5.6589999999999998"/>
    <n v="3.859"/>
    <m/>
    <m/>
    <m/>
    <n v="2349"/>
    <s v="Actual"/>
    <m/>
    <n v="806"/>
    <n v="122"/>
    <n v="23"/>
    <m/>
    <m/>
    <n v="295"/>
    <n v="719"/>
    <s v="Books"/>
    <n v="4314"/>
    <m/>
    <m/>
    <m/>
    <n v="67"/>
    <n v="39"/>
    <m/>
    <m/>
    <m/>
    <m/>
    <m/>
    <m/>
    <m/>
    <m/>
    <m/>
    <m/>
    <m/>
    <m/>
    <m/>
    <m/>
    <m/>
    <n v="36"/>
    <n v="0"/>
    <n v="14"/>
    <m/>
    <n v="0"/>
    <m/>
    <n v="591"/>
    <s v="Course specific instruction sessions/orientations"/>
    <m/>
    <m/>
    <m/>
    <s v="none"/>
    <m/>
    <n v="1"/>
    <n v="13"/>
    <n v="306"/>
    <m/>
    <m/>
    <m/>
    <m/>
    <m/>
    <n v="13"/>
    <n v="13"/>
    <n v="13"/>
    <n v="13"/>
    <n v="4"/>
    <m/>
    <m/>
    <m/>
    <m/>
    <m/>
    <m/>
    <m/>
    <m/>
    <m/>
    <s v="No"/>
    <m/>
    <m/>
    <m/>
    <m/>
    <m/>
    <m/>
    <m/>
    <m/>
    <m/>
    <m/>
    <m/>
    <m/>
    <m/>
    <m/>
    <n v="11"/>
    <n v="11"/>
    <n v="11"/>
    <n v="11"/>
    <n v="0"/>
    <n v="0"/>
    <n v="0"/>
    <m/>
    <m/>
    <m/>
    <m/>
    <m/>
    <m/>
    <m/>
    <s v="No"/>
    <s v="No"/>
    <s v="No"/>
    <s v="No"/>
    <s v="Not Applicable"/>
    <m/>
    <m/>
    <m/>
    <m/>
    <m/>
    <s v="Yes"/>
    <n v="2"/>
    <m/>
    <m/>
    <n v="11880"/>
    <m/>
    <m/>
    <m/>
    <m/>
    <m/>
    <m/>
    <m/>
    <m/>
    <m/>
    <m/>
    <m/>
    <m/>
    <m/>
    <m/>
    <m/>
    <m/>
    <m/>
    <m/>
    <s v="Yes"/>
    <m/>
    <m/>
    <m/>
    <s v="Donation(s) from Faculty"/>
    <s v="Donation(s) from Publisher"/>
    <m/>
    <s v="SEA- Student Equity &amp; Achievement fund (Equity, Basic Skills, SSSP)"/>
    <m/>
    <m/>
    <n v="12971"/>
    <m/>
    <n v="896.64679968903863"/>
    <x v="1"/>
    <s v="Small"/>
  </r>
  <r>
    <s v="Mt. San Jacinto CCD"/>
    <x v="35"/>
    <s v="941"/>
    <s v="Multi-College District"/>
    <n v="20190"/>
    <x v="13"/>
    <n v="11640.52"/>
    <n v="13950"/>
    <n v="1"/>
    <n v="29"/>
    <n v="0"/>
    <n v="0"/>
    <s v="Writing Centers"/>
    <s v="Tutoring Centers"/>
    <s v="Faculty offices (non-librarian, i.e. counseling)"/>
    <s v="Learning spaces (labs/classrooms)"/>
    <m/>
    <n v="157"/>
    <m/>
    <m/>
    <m/>
    <m/>
    <m/>
    <n v="0"/>
    <n v="0"/>
    <n v="0"/>
    <n v="0"/>
    <n v="0"/>
    <n v="3170"/>
    <m/>
    <m/>
    <m/>
    <m/>
    <m/>
    <m/>
    <m/>
    <m/>
    <n v="21703"/>
    <m/>
    <m/>
    <n v="24873"/>
    <n v="14973"/>
    <m/>
    <n v="0"/>
    <m/>
    <n v="0"/>
    <m/>
    <m/>
    <m/>
    <n v="0"/>
    <n v="2221"/>
    <n v="0"/>
    <m/>
    <n v="17194"/>
    <n v="0"/>
    <n v="0"/>
    <m/>
    <m/>
    <n v="0"/>
    <m/>
    <m/>
    <m/>
    <n v="0"/>
    <n v="6309"/>
    <n v="0"/>
    <m/>
    <n v="6309"/>
    <m/>
    <m/>
    <m/>
    <m/>
    <m/>
    <m/>
    <m/>
    <m/>
    <m/>
    <m/>
    <n v="0"/>
    <n v="0"/>
    <n v="0"/>
    <m/>
    <m/>
    <n v="0"/>
    <m/>
    <m/>
    <n v="0"/>
    <m/>
    <n v="38373"/>
    <n v="0"/>
    <m/>
    <n v="38373"/>
    <m/>
    <m/>
    <m/>
    <m/>
    <m/>
    <m/>
    <m/>
    <m/>
    <m/>
    <m/>
    <m/>
    <m/>
    <m/>
    <m/>
    <m/>
    <m/>
    <m/>
    <m/>
    <m/>
    <m/>
    <m/>
    <n v="0"/>
    <n v="0"/>
    <m/>
    <n v="0"/>
    <m/>
    <n v="0"/>
    <m/>
    <m/>
    <n v="0"/>
    <n v="0"/>
    <m/>
    <n v="0"/>
    <m/>
    <n v="0"/>
    <n v="0"/>
    <m/>
    <n v="0"/>
    <m/>
    <n v="0"/>
    <m/>
    <m/>
    <n v="0"/>
    <n v="0"/>
    <m/>
    <n v="0"/>
    <m/>
    <n v="0"/>
    <m/>
    <m/>
    <m/>
    <m/>
    <m/>
    <m/>
    <m/>
    <m/>
    <m/>
    <m/>
    <m/>
    <n v="0.56999999999999995"/>
    <m/>
    <m/>
    <m/>
    <n v="0.26"/>
    <n v="0.17"/>
    <m/>
    <m/>
    <m/>
    <m/>
    <m/>
    <m/>
    <m/>
    <m/>
    <m/>
    <n v="0"/>
    <m/>
    <m/>
    <m/>
    <m/>
    <m/>
    <m/>
    <m/>
    <m/>
    <m/>
    <n v="0"/>
    <m/>
    <m/>
    <m/>
    <m/>
    <m/>
    <m/>
    <m/>
    <m/>
    <m/>
    <n v="0"/>
    <m/>
    <m/>
    <m/>
    <m/>
    <m/>
    <m/>
    <m/>
    <m/>
    <m/>
    <m/>
    <n v="0"/>
    <n v="31182"/>
    <n v="17194"/>
    <n v="109082"/>
    <s v="Department chair (Faculty position)"/>
    <m/>
    <s v="M.L.I.S."/>
    <m/>
    <m/>
    <m/>
    <m/>
    <n v="0"/>
    <n v="0"/>
    <n v="0"/>
    <n v="441"/>
    <n v="45"/>
    <n v="70409"/>
    <n v="61"/>
    <m/>
    <n v="22562"/>
    <n v="0"/>
    <n v="1"/>
    <n v="184"/>
    <n v="53"/>
    <n v="435"/>
    <n v="0"/>
    <m/>
    <m/>
    <m/>
    <m/>
    <m/>
    <m/>
    <n v="2"/>
    <n v="3"/>
    <n v="2"/>
    <n v="0"/>
    <n v="2"/>
    <n v="0"/>
    <n v="2"/>
    <n v="2"/>
    <n v="2"/>
    <n v="2.5099999999999998"/>
    <n v="2.5499999999999998"/>
    <n v="1"/>
    <m/>
    <n v="5.0599999999999996"/>
    <n v="2.5099999999999998"/>
    <m/>
    <m/>
    <m/>
    <n v="7508"/>
    <s v="Actual"/>
    <n v="2615"/>
    <n v="0"/>
    <n v="4732"/>
    <n v="0"/>
    <n v="194"/>
    <n v="35596"/>
    <n v="0"/>
    <n v="0"/>
    <m/>
    <n v="50645"/>
    <m/>
    <m/>
    <m/>
    <n v="0"/>
    <n v="0"/>
    <m/>
    <m/>
    <m/>
    <m/>
    <m/>
    <m/>
    <m/>
    <m/>
    <m/>
    <m/>
    <m/>
    <m/>
    <m/>
    <m/>
    <m/>
    <n v="73"/>
    <n v="0"/>
    <n v="37"/>
    <m/>
    <n v="0"/>
    <m/>
    <n v="1579"/>
    <m/>
    <m/>
    <m/>
    <s v="Other - Write In (Required)"/>
    <s v="none"/>
    <m/>
    <n v="1"/>
    <n v="1"/>
    <n v="14"/>
    <m/>
    <m/>
    <m/>
    <m/>
    <m/>
    <n v="12.5"/>
    <n v="12.5"/>
    <n v="12.5"/>
    <n v="12.5"/>
    <n v="9.5"/>
    <n v="0"/>
    <n v="0"/>
    <m/>
    <m/>
    <m/>
    <m/>
    <m/>
    <m/>
    <m/>
    <s v="No"/>
    <m/>
    <m/>
    <m/>
    <m/>
    <m/>
    <m/>
    <m/>
    <m/>
    <m/>
    <m/>
    <m/>
    <m/>
    <m/>
    <m/>
    <n v="8"/>
    <n v="8"/>
    <n v="8"/>
    <n v="8"/>
    <n v="0"/>
    <n v="0"/>
    <n v="0"/>
    <m/>
    <m/>
    <m/>
    <m/>
    <m/>
    <m/>
    <m/>
    <s v="No"/>
    <s v="Yes"/>
    <s v="Yes"/>
    <s v="Yes"/>
    <s v="Not Applicable"/>
    <m/>
    <m/>
    <m/>
    <m/>
    <m/>
    <s v="Yes"/>
    <n v="0"/>
    <m/>
    <m/>
    <n v="170533"/>
    <m/>
    <m/>
    <m/>
    <m/>
    <m/>
    <m/>
    <m/>
    <m/>
    <m/>
    <m/>
    <m/>
    <m/>
    <m/>
    <m/>
    <m/>
    <m/>
    <m/>
    <m/>
    <s v="Yes"/>
    <m/>
    <m/>
    <m/>
    <m/>
    <m/>
    <m/>
    <s v="SEA- Student Equity &amp; Achievement fund (Equity, Basic Skills, SSSP)"/>
    <m/>
    <m/>
    <n v="17294"/>
    <m/>
    <n v="4637.6573705179289"/>
    <x v="0"/>
    <s v="Medium"/>
  </r>
  <r>
    <s v="Lake Tahoe CCD"/>
    <x v="87"/>
    <s v="221"/>
    <s v="Single College District"/>
    <n v="20190"/>
    <x v="13"/>
    <n v="3763.28"/>
    <n v="13454"/>
    <n v="3"/>
    <n v="46"/>
    <n v="37"/>
    <n v="1"/>
    <m/>
    <m/>
    <m/>
    <m/>
    <s v="tutoring services are controlled by library "/>
    <n v="188"/>
    <m/>
    <m/>
    <m/>
    <m/>
    <m/>
    <n v="0"/>
    <n v="0"/>
    <n v="0"/>
    <n v="0"/>
    <n v="0"/>
    <n v="3243"/>
    <m/>
    <m/>
    <m/>
    <m/>
    <m/>
    <m/>
    <m/>
    <m/>
    <m/>
    <n v="10000"/>
    <s v="One-time allocation from President's Office to Library's general fund to support College Promise textbook lending library"/>
    <n v="13243"/>
    <n v="0"/>
    <m/>
    <n v="0"/>
    <m/>
    <n v="0"/>
    <m/>
    <m/>
    <m/>
    <n v="0"/>
    <n v="0"/>
    <n v="0"/>
    <m/>
    <n v="0"/>
    <n v="4115"/>
    <m/>
    <m/>
    <m/>
    <m/>
    <m/>
    <m/>
    <m/>
    <m/>
    <m/>
    <m/>
    <m/>
    <n v="4115"/>
    <m/>
    <m/>
    <m/>
    <m/>
    <m/>
    <m/>
    <m/>
    <m/>
    <m/>
    <m/>
    <n v="0"/>
    <n v="8693"/>
    <m/>
    <m/>
    <m/>
    <m/>
    <m/>
    <m/>
    <m/>
    <m/>
    <m/>
    <m/>
    <m/>
    <n v="8693"/>
    <m/>
    <m/>
    <m/>
    <m/>
    <m/>
    <m/>
    <m/>
    <m/>
    <m/>
    <m/>
    <m/>
    <m/>
    <m/>
    <m/>
    <m/>
    <m/>
    <m/>
    <m/>
    <m/>
    <m/>
    <m/>
    <n v="0"/>
    <n v="0"/>
    <m/>
    <n v="0"/>
    <m/>
    <n v="0"/>
    <m/>
    <m/>
    <n v="0"/>
    <n v="0"/>
    <m/>
    <n v="0"/>
    <m/>
    <n v="0"/>
    <n v="0"/>
    <m/>
    <n v="0"/>
    <m/>
    <n v="0"/>
    <m/>
    <m/>
    <n v="0"/>
    <n v="0"/>
    <m/>
    <n v="0"/>
    <s v="AV purchased under general fund books"/>
    <n v="0"/>
    <m/>
    <m/>
    <m/>
    <m/>
    <m/>
    <m/>
    <m/>
    <m/>
    <m/>
    <m/>
    <m/>
    <n v="0.71"/>
    <m/>
    <m/>
    <m/>
    <n v="0.21"/>
    <n v="0.08"/>
    <m/>
    <m/>
    <m/>
    <m/>
    <m/>
    <m/>
    <m/>
    <m/>
    <m/>
    <n v="0"/>
    <m/>
    <m/>
    <m/>
    <m/>
    <m/>
    <m/>
    <m/>
    <m/>
    <m/>
    <n v="0"/>
    <m/>
    <m/>
    <m/>
    <m/>
    <m/>
    <m/>
    <m/>
    <m/>
    <m/>
    <n v="0"/>
    <m/>
    <m/>
    <m/>
    <m/>
    <m/>
    <m/>
    <m/>
    <m/>
    <m/>
    <m/>
    <n v="0"/>
    <n v="17358"/>
    <n v="0"/>
    <n v="44907"/>
    <s v="Department chair (Faculty position)"/>
    <m/>
    <s v="M.L.I.S."/>
    <m/>
    <m/>
    <m/>
    <m/>
    <n v="0"/>
    <n v="0"/>
    <s v="salary"/>
    <n v="205"/>
    <n v="3957"/>
    <n v="3"/>
    <n v="22"/>
    <m/>
    <n v="38748"/>
    <n v="133"/>
    <n v="32"/>
    <n v="9"/>
    <n v="0"/>
    <n v="205"/>
    <n v="29"/>
    <m/>
    <m/>
    <m/>
    <m/>
    <m/>
    <m/>
    <n v="1"/>
    <n v="1"/>
    <n v="1"/>
    <n v="1"/>
    <n v="0"/>
    <n v="0"/>
    <n v="2"/>
    <n v="0"/>
    <n v="1"/>
    <n v="1.5"/>
    <n v="2.2000000000000002"/>
    <n v="1"/>
    <m/>
    <n v="3.7"/>
    <n v="1.5"/>
    <m/>
    <m/>
    <m/>
    <n v="1969"/>
    <s v="Estimated"/>
    <n v="3569"/>
    <n v="1345"/>
    <n v="0"/>
    <n v="764"/>
    <n v="0"/>
    <n v="0"/>
    <n v="450"/>
    <m/>
    <m/>
    <n v="8097"/>
    <m/>
    <m/>
    <m/>
    <n v="0"/>
    <n v="5"/>
    <m/>
    <m/>
    <m/>
    <m/>
    <m/>
    <m/>
    <m/>
    <m/>
    <m/>
    <m/>
    <m/>
    <m/>
    <m/>
    <m/>
    <m/>
    <n v="15"/>
    <n v="12"/>
    <n v="0"/>
    <m/>
    <n v="7"/>
    <s v="Outreach events such as: Writers' Series, Gift of Literacy events,  Finals Cram night "/>
    <n v="1055"/>
    <s v="Course specific instruction sessions/orientations"/>
    <m/>
    <m/>
    <m/>
    <s v="none"/>
    <m/>
    <n v="0"/>
    <n v="0"/>
    <n v="0"/>
    <m/>
    <m/>
    <m/>
    <m/>
    <m/>
    <n v="10"/>
    <n v="10"/>
    <n v="10"/>
    <n v="10"/>
    <n v="7"/>
    <n v="0"/>
    <n v="4"/>
    <m/>
    <m/>
    <m/>
    <m/>
    <m/>
    <m/>
    <m/>
    <s v="No"/>
    <m/>
    <m/>
    <m/>
    <m/>
    <m/>
    <m/>
    <m/>
    <m/>
    <m/>
    <m/>
    <m/>
    <m/>
    <m/>
    <m/>
    <n v="7"/>
    <n v="7"/>
    <n v="7"/>
    <n v="7"/>
    <n v="7"/>
    <n v="7"/>
    <n v="7"/>
    <m/>
    <m/>
    <m/>
    <m/>
    <m/>
    <m/>
    <m/>
    <s v="No"/>
    <s v="Yes"/>
    <s v="Yes"/>
    <s v="Yes"/>
    <s v="Yes"/>
    <m/>
    <m/>
    <m/>
    <m/>
    <m/>
    <s v="No"/>
    <m/>
    <m/>
    <m/>
    <n v="48673"/>
    <m/>
    <m/>
    <m/>
    <m/>
    <m/>
    <m/>
    <m/>
    <m/>
    <m/>
    <m/>
    <m/>
    <m/>
    <m/>
    <m/>
    <m/>
    <m/>
    <m/>
    <m/>
    <s v="Yes"/>
    <s v="General Library Book Budget"/>
    <m/>
    <s v="College Foundation Grant"/>
    <s v="Donation(s) from Faculty"/>
    <m/>
    <m/>
    <s v="SEA- Student Equity &amp; Achievement fund (Equity, Basic Skills, SSSP)"/>
    <m/>
    <s v="Textbooks purchased with funds from EOP, Equity, Veterans, CTE, CalWorks, College Promise."/>
    <n v="10000"/>
    <m/>
    <n v="2508.8533333333335"/>
    <x v="1"/>
    <s v="Small"/>
  </r>
  <r>
    <s v="Siskiyous CCD"/>
    <x v="47"/>
    <s v="181"/>
    <s v="Single College District"/>
    <n v="20190"/>
    <x v="13"/>
    <n v="1663.53"/>
    <n v="11000"/>
    <n v="0"/>
    <n v="23"/>
    <n v="1"/>
    <n v="1"/>
    <m/>
    <m/>
    <m/>
    <m/>
    <s v="None"/>
    <n v="133"/>
    <m/>
    <m/>
    <m/>
    <m/>
    <m/>
    <n v="0"/>
    <n v="0"/>
    <n v="0"/>
    <n v="0"/>
    <n v="0"/>
    <n v="3467"/>
    <m/>
    <m/>
    <m/>
    <m/>
    <m/>
    <m/>
    <m/>
    <m/>
    <n v="4427"/>
    <m/>
    <s v="donated funds held by our college Foundation"/>
    <n v="7894"/>
    <n v="0"/>
    <m/>
    <n v="0"/>
    <m/>
    <n v="0"/>
    <m/>
    <m/>
    <m/>
    <n v="0"/>
    <n v="1000"/>
    <n v="0"/>
    <m/>
    <n v="1000"/>
    <n v="0"/>
    <n v="0"/>
    <m/>
    <m/>
    <n v="0"/>
    <m/>
    <m/>
    <m/>
    <n v="0"/>
    <n v="1839"/>
    <n v="0"/>
    <m/>
    <n v="1839"/>
    <m/>
    <m/>
    <m/>
    <m/>
    <m/>
    <m/>
    <m/>
    <m/>
    <m/>
    <m/>
    <n v="0"/>
    <n v="0"/>
    <n v="0"/>
    <m/>
    <m/>
    <n v="0"/>
    <m/>
    <m/>
    <n v="0"/>
    <m/>
    <n v="13496"/>
    <n v="0"/>
    <m/>
    <n v="13496"/>
    <m/>
    <m/>
    <m/>
    <m/>
    <m/>
    <m/>
    <m/>
    <m/>
    <m/>
    <m/>
    <m/>
    <m/>
    <m/>
    <m/>
    <m/>
    <m/>
    <m/>
    <m/>
    <m/>
    <m/>
    <m/>
    <n v="0"/>
    <n v="0"/>
    <m/>
    <n v="0"/>
    <m/>
    <n v="0"/>
    <m/>
    <m/>
    <n v="0"/>
    <n v="0"/>
    <m/>
    <n v="0"/>
    <m/>
    <n v="0"/>
    <n v="0"/>
    <m/>
    <n v="0"/>
    <m/>
    <n v="0"/>
    <m/>
    <m/>
    <n v="0"/>
    <n v="0"/>
    <m/>
    <n v="0"/>
    <m/>
    <n v="0"/>
    <m/>
    <m/>
    <m/>
    <m/>
    <m/>
    <m/>
    <m/>
    <m/>
    <m/>
    <m/>
    <m/>
    <n v="0.79"/>
    <m/>
    <m/>
    <m/>
    <n v="0.14000000000000001"/>
    <n v="7.0000000000000007E-2"/>
    <m/>
    <m/>
    <m/>
    <m/>
    <m/>
    <m/>
    <m/>
    <m/>
    <m/>
    <n v="0"/>
    <m/>
    <m/>
    <m/>
    <m/>
    <m/>
    <m/>
    <m/>
    <m/>
    <m/>
    <n v="0"/>
    <m/>
    <m/>
    <m/>
    <m/>
    <m/>
    <m/>
    <m/>
    <m/>
    <m/>
    <n v="0"/>
    <m/>
    <m/>
    <m/>
    <m/>
    <m/>
    <m/>
    <m/>
    <m/>
    <m/>
    <m/>
    <n v="0"/>
    <n v="9733"/>
    <n v="1000"/>
    <n v="48172"/>
    <s v="Department chair (Faculty position)"/>
    <m/>
    <s v="M.L.I.S."/>
    <m/>
    <m/>
    <m/>
    <m/>
    <n v="0"/>
    <n v="0"/>
    <n v="0"/>
    <n v="208"/>
    <n v="5697"/>
    <n v="21342"/>
    <n v="32"/>
    <m/>
    <n v="33273"/>
    <n v="24"/>
    <n v="9"/>
    <n v="4"/>
    <n v="0"/>
    <n v="255"/>
    <n v="3"/>
    <m/>
    <m/>
    <m/>
    <m/>
    <m/>
    <m/>
    <n v="1"/>
    <n v="0"/>
    <n v="2"/>
    <n v="0"/>
    <n v="0"/>
    <n v="0"/>
    <n v="2"/>
    <n v="0"/>
    <n v="8"/>
    <n v="1"/>
    <n v="2"/>
    <n v="3"/>
    <m/>
    <n v="3"/>
    <n v="1"/>
    <m/>
    <m/>
    <m/>
    <n v="277"/>
    <s v="Actual"/>
    <n v="839"/>
    <n v="1255"/>
    <n v="322"/>
    <n v="14"/>
    <n v="0"/>
    <n v="11617"/>
    <n v="57"/>
    <n v="211"/>
    <s v="cameras"/>
    <n v="14592"/>
    <m/>
    <m/>
    <m/>
    <n v="253"/>
    <n v="30"/>
    <m/>
    <m/>
    <m/>
    <m/>
    <m/>
    <m/>
    <m/>
    <m/>
    <m/>
    <m/>
    <m/>
    <m/>
    <m/>
    <m/>
    <m/>
    <n v="48"/>
    <n v="19"/>
    <n v="0"/>
    <m/>
    <n v="18"/>
    <s v="one of many stops on class scavenger hunts, general orientations, in-class reference sessions"/>
    <n v="1412"/>
    <m/>
    <m/>
    <m/>
    <s v="Other - Write In (Required)"/>
    <s v="none"/>
    <n v="0"/>
    <n v="0"/>
    <n v="0"/>
    <n v="0"/>
    <m/>
    <m/>
    <m/>
    <m/>
    <m/>
    <n v="11"/>
    <n v="9"/>
    <n v="11"/>
    <n v="9"/>
    <n v="8"/>
    <n v="0"/>
    <n v="0"/>
    <m/>
    <m/>
    <m/>
    <m/>
    <m/>
    <m/>
    <m/>
    <s v="Yes"/>
    <n v="0"/>
    <n v="0"/>
    <n v="0"/>
    <n v="9"/>
    <n v="0"/>
    <n v="0"/>
    <n v="0"/>
    <m/>
    <m/>
    <m/>
    <m/>
    <m/>
    <m/>
    <m/>
    <n v="9"/>
    <n v="0"/>
    <n v="9"/>
    <n v="0"/>
    <n v="0"/>
    <n v="0"/>
    <n v="0"/>
    <m/>
    <m/>
    <m/>
    <m/>
    <m/>
    <m/>
    <m/>
    <s v="No"/>
    <s v="No"/>
    <s v="No"/>
    <s v="No"/>
    <s v="No"/>
    <m/>
    <m/>
    <m/>
    <m/>
    <m/>
    <s v="No"/>
    <m/>
    <m/>
    <m/>
    <n v="8921"/>
    <m/>
    <m/>
    <m/>
    <m/>
    <m/>
    <m/>
    <m/>
    <m/>
    <m/>
    <m/>
    <m/>
    <m/>
    <m/>
    <m/>
    <m/>
    <m/>
    <m/>
    <m/>
    <s v="Yes"/>
    <s v="General Library Book Budget"/>
    <m/>
    <m/>
    <s v="Donation(s) from Faculty"/>
    <m/>
    <m/>
    <m/>
    <m/>
    <s v="donations from students"/>
    <n v="3546"/>
    <m/>
    <n v="1663.53"/>
    <x v="1"/>
    <s v="Small"/>
  </r>
  <r>
    <s v="Sierra CCD"/>
    <x v="30"/>
    <s v="271"/>
    <s v="Single College District"/>
    <n v="20190"/>
    <x v="13"/>
    <n v="14282.26"/>
    <n v="52224"/>
    <n v="2"/>
    <n v="120"/>
    <n v="16"/>
    <n v="1"/>
    <s v="Writing Centers"/>
    <m/>
    <m/>
    <s v="Learning spaces (labs/classrooms)"/>
    <s v="computer lab, cafe"/>
    <n v="640"/>
    <m/>
    <m/>
    <m/>
    <m/>
    <m/>
    <n v="2"/>
    <n v="0"/>
    <n v="57"/>
    <n v="3"/>
    <n v="2"/>
    <n v="4160"/>
    <m/>
    <m/>
    <m/>
    <m/>
    <m/>
    <m/>
    <m/>
    <m/>
    <n v="73111"/>
    <m/>
    <m/>
    <n v="77271"/>
    <m/>
    <m/>
    <m/>
    <m/>
    <m/>
    <m/>
    <m/>
    <m/>
    <m/>
    <n v="12453"/>
    <m/>
    <m/>
    <n v="12453"/>
    <m/>
    <m/>
    <m/>
    <m/>
    <m/>
    <m/>
    <m/>
    <m/>
    <m/>
    <n v="20032"/>
    <m/>
    <m/>
    <n v="20032"/>
    <m/>
    <m/>
    <m/>
    <m/>
    <m/>
    <m/>
    <m/>
    <m/>
    <m/>
    <m/>
    <n v="0"/>
    <m/>
    <m/>
    <m/>
    <m/>
    <m/>
    <m/>
    <m/>
    <m/>
    <m/>
    <n v="96766"/>
    <m/>
    <m/>
    <n v="96766"/>
    <m/>
    <m/>
    <m/>
    <m/>
    <m/>
    <m/>
    <m/>
    <m/>
    <m/>
    <m/>
    <m/>
    <m/>
    <m/>
    <m/>
    <m/>
    <m/>
    <m/>
    <m/>
    <m/>
    <m/>
    <m/>
    <n v="0"/>
    <m/>
    <m/>
    <m/>
    <m/>
    <m/>
    <m/>
    <m/>
    <m/>
    <n v="0"/>
    <m/>
    <m/>
    <m/>
    <n v="0"/>
    <m/>
    <m/>
    <m/>
    <m/>
    <m/>
    <m/>
    <m/>
    <m/>
    <n v="20501"/>
    <m/>
    <m/>
    <m/>
    <n v="20501"/>
    <m/>
    <m/>
    <m/>
    <m/>
    <m/>
    <m/>
    <m/>
    <m/>
    <m/>
    <m/>
    <m/>
    <n v="0.45"/>
    <m/>
    <m/>
    <m/>
    <n v="0.42"/>
    <n v="0.13"/>
    <m/>
    <m/>
    <m/>
    <m/>
    <m/>
    <m/>
    <m/>
    <m/>
    <m/>
    <n v="0"/>
    <m/>
    <m/>
    <m/>
    <m/>
    <m/>
    <m/>
    <m/>
    <m/>
    <m/>
    <n v="0"/>
    <m/>
    <m/>
    <m/>
    <m/>
    <m/>
    <m/>
    <m/>
    <m/>
    <m/>
    <n v="0"/>
    <m/>
    <m/>
    <m/>
    <m/>
    <m/>
    <m/>
    <m/>
    <m/>
    <m/>
    <m/>
    <n v="0"/>
    <n v="97303"/>
    <n v="12453"/>
    <n v="379944"/>
    <s v="Dean or other administrator"/>
    <m/>
    <s v="M.L.S."/>
    <m/>
    <m/>
    <m/>
    <m/>
    <n v="0"/>
    <n v="0"/>
    <n v="0"/>
    <n v="1411"/>
    <n v="397"/>
    <n v="18090"/>
    <n v="178"/>
    <m/>
    <n v="88093"/>
    <n v="0"/>
    <n v="6"/>
    <n v="26"/>
    <n v="0"/>
    <n v="1407"/>
    <n v="50"/>
    <m/>
    <m/>
    <m/>
    <m/>
    <m/>
    <m/>
    <n v="3"/>
    <n v="12"/>
    <n v="5"/>
    <n v="2"/>
    <n v="0"/>
    <n v="0"/>
    <n v="7"/>
    <n v="0"/>
    <n v="18"/>
    <n v="6.45"/>
    <n v="7"/>
    <n v="4"/>
    <m/>
    <n v="13.45"/>
    <n v="6.45"/>
    <m/>
    <m/>
    <m/>
    <n v="2251"/>
    <s v="Actual"/>
    <n v="5761"/>
    <n v="3817"/>
    <n v="0"/>
    <n v="3"/>
    <n v="0"/>
    <n v="16232"/>
    <n v="123"/>
    <n v="1406"/>
    <s v="Cameras"/>
    <n v="29593"/>
    <m/>
    <m/>
    <m/>
    <n v="57"/>
    <n v="37"/>
    <m/>
    <m/>
    <m/>
    <m/>
    <m/>
    <m/>
    <m/>
    <m/>
    <m/>
    <m/>
    <m/>
    <m/>
    <m/>
    <m/>
    <m/>
    <n v="210"/>
    <n v="11"/>
    <n v="2"/>
    <m/>
    <n v="7"/>
    <s v="Poetry reading, Art show, La Semana, New Faculty, 7th grade experience, Kindergarten field trip."/>
    <n v="5070"/>
    <m/>
    <m/>
    <m/>
    <s v="Other - Write In (Required)"/>
    <m/>
    <m/>
    <n v="1"/>
    <n v="2"/>
    <n v="56"/>
    <m/>
    <m/>
    <m/>
    <m/>
    <m/>
    <n v="12.5"/>
    <n v="12.5"/>
    <n v="12.5"/>
    <n v="12.5"/>
    <n v="8.5"/>
    <m/>
    <n v="8"/>
    <m/>
    <m/>
    <m/>
    <m/>
    <m/>
    <m/>
    <m/>
    <s v="No"/>
    <m/>
    <m/>
    <m/>
    <m/>
    <m/>
    <m/>
    <m/>
    <m/>
    <m/>
    <m/>
    <m/>
    <m/>
    <m/>
    <m/>
    <n v="10.5"/>
    <n v="10.5"/>
    <n v="10.5"/>
    <n v="10.5"/>
    <n v="0"/>
    <n v="0"/>
    <n v="0"/>
    <m/>
    <m/>
    <m/>
    <m/>
    <m/>
    <m/>
    <m/>
    <s v="No"/>
    <s v="Yes"/>
    <s v="Yes"/>
    <s v="Yes"/>
    <s v="Not Applicable"/>
    <m/>
    <m/>
    <m/>
    <m/>
    <m/>
    <s v="No"/>
    <m/>
    <m/>
    <m/>
    <m/>
    <m/>
    <m/>
    <m/>
    <m/>
    <m/>
    <m/>
    <m/>
    <m/>
    <m/>
    <m/>
    <m/>
    <m/>
    <m/>
    <m/>
    <m/>
    <m/>
    <m/>
    <m/>
    <s v="Yes"/>
    <s v="General Library Book Budget"/>
    <m/>
    <m/>
    <m/>
    <m/>
    <m/>
    <m/>
    <m/>
    <m/>
    <n v="2760"/>
    <m/>
    <n v="2214.3038759689921"/>
    <x v="2"/>
    <s v="Medium"/>
  </r>
  <r>
    <s v="Yuba CCD"/>
    <x v="114"/>
    <n v="292"/>
    <s v="Multi-College District"/>
    <n v="20190"/>
    <x v="13"/>
    <n v="2557.64"/>
    <n v="17225"/>
    <n v="1"/>
    <n v="70"/>
    <n v="5"/>
    <n v="1"/>
    <m/>
    <m/>
    <m/>
    <m/>
    <s v="None"/>
    <n v="279"/>
    <m/>
    <m/>
    <m/>
    <m/>
    <m/>
    <n v="1"/>
    <n v="0"/>
    <n v="20"/>
    <n v="3"/>
    <n v="1"/>
    <n v="5184"/>
    <m/>
    <m/>
    <m/>
    <m/>
    <m/>
    <m/>
    <m/>
    <m/>
    <m/>
    <m/>
    <m/>
    <n v="5184"/>
    <n v="1996"/>
    <m/>
    <n v="0"/>
    <m/>
    <n v="0"/>
    <m/>
    <m/>
    <m/>
    <n v="0"/>
    <n v="0"/>
    <n v="0"/>
    <m/>
    <n v="1996"/>
    <n v="12508"/>
    <n v="0"/>
    <m/>
    <m/>
    <n v="0"/>
    <m/>
    <m/>
    <m/>
    <n v="0"/>
    <n v="0"/>
    <n v="0"/>
    <m/>
    <n v="12508"/>
    <m/>
    <m/>
    <m/>
    <m/>
    <m/>
    <m/>
    <m/>
    <m/>
    <m/>
    <m/>
    <n v="0"/>
    <n v="24780"/>
    <n v="0"/>
    <m/>
    <m/>
    <n v="0"/>
    <m/>
    <m/>
    <n v="0"/>
    <m/>
    <n v="0"/>
    <n v="0"/>
    <m/>
    <n v="24780"/>
    <m/>
    <m/>
    <m/>
    <m/>
    <m/>
    <m/>
    <m/>
    <m/>
    <m/>
    <m/>
    <m/>
    <m/>
    <m/>
    <m/>
    <m/>
    <m/>
    <m/>
    <m/>
    <m/>
    <m/>
    <m/>
    <n v="0"/>
    <n v="0"/>
    <m/>
    <n v="0"/>
    <m/>
    <n v="0"/>
    <m/>
    <m/>
    <n v="0"/>
    <n v="0"/>
    <m/>
    <n v="0"/>
    <m/>
    <n v="0"/>
    <n v="16"/>
    <m/>
    <n v="0"/>
    <m/>
    <n v="0"/>
    <m/>
    <m/>
    <n v="0"/>
    <n v="0"/>
    <m/>
    <n v="0"/>
    <m/>
    <n v="16"/>
    <m/>
    <m/>
    <m/>
    <m/>
    <m/>
    <m/>
    <m/>
    <m/>
    <m/>
    <m/>
    <m/>
    <n v="0.43"/>
    <m/>
    <m/>
    <m/>
    <n v="0.49"/>
    <n v="0.08"/>
    <m/>
    <m/>
    <m/>
    <m/>
    <m/>
    <m/>
    <m/>
    <m/>
    <m/>
    <n v="0"/>
    <m/>
    <m/>
    <m/>
    <m/>
    <m/>
    <m/>
    <m/>
    <m/>
    <m/>
    <n v="0"/>
    <m/>
    <m/>
    <m/>
    <m/>
    <m/>
    <m/>
    <m/>
    <m/>
    <m/>
    <n v="0"/>
    <m/>
    <m/>
    <m/>
    <m/>
    <m/>
    <m/>
    <m/>
    <m/>
    <m/>
    <m/>
    <n v="0"/>
    <n v="17692"/>
    <n v="1996"/>
    <n v="53648"/>
    <s v="Department chair (Faculty position)"/>
    <m/>
    <s v="M.L.I.S."/>
    <m/>
    <m/>
    <m/>
    <m/>
    <n v="0"/>
    <n v="0"/>
    <n v="0"/>
    <n v="110"/>
    <n v="1218"/>
    <n v="0"/>
    <n v="55"/>
    <m/>
    <n v="11057"/>
    <n v="24"/>
    <n v="1"/>
    <n v="0"/>
    <n v="0"/>
    <n v="300"/>
    <n v="0"/>
    <m/>
    <m/>
    <m/>
    <m/>
    <m/>
    <m/>
    <n v="1"/>
    <n v="1"/>
    <n v="0"/>
    <n v="1"/>
    <n v="0"/>
    <n v="2"/>
    <n v="1"/>
    <n v="2"/>
    <n v="4"/>
    <n v="1.5249999999999999"/>
    <n v="1.5249999999999999"/>
    <n v="2"/>
    <m/>
    <n v="3.05"/>
    <n v="1.5249999999999999"/>
    <m/>
    <m/>
    <m/>
    <n v="101"/>
    <s v="Actual"/>
    <n v="1578"/>
    <n v="4073"/>
    <n v="637"/>
    <n v="249"/>
    <n v="53"/>
    <n v="0"/>
    <n v="352"/>
    <n v="695"/>
    <s v="White Board marker/eraser kits, headphones, calculators, color pencils, remotes, external DVD drives, HDMI cords"/>
    <n v="7738"/>
    <m/>
    <m/>
    <m/>
    <n v="15"/>
    <n v="13"/>
    <m/>
    <m/>
    <m/>
    <m/>
    <m/>
    <m/>
    <m/>
    <m/>
    <m/>
    <m/>
    <m/>
    <m/>
    <m/>
    <m/>
    <m/>
    <n v="31"/>
    <n v="0"/>
    <n v="74"/>
    <m/>
    <n v="0"/>
    <m/>
    <n v="951"/>
    <m/>
    <m/>
    <m/>
    <s v="Other - Write In (Required)"/>
    <s v="none"/>
    <n v="0"/>
    <n v="1"/>
    <n v="5"/>
    <n v="0"/>
    <m/>
    <m/>
    <m/>
    <m/>
    <m/>
    <n v="12.25"/>
    <n v="12.25"/>
    <n v="12.25"/>
    <n v="12.25"/>
    <n v="7.75"/>
    <n v="5"/>
    <n v="0"/>
    <m/>
    <m/>
    <m/>
    <m/>
    <m/>
    <m/>
    <m/>
    <s v="No"/>
    <m/>
    <m/>
    <m/>
    <m/>
    <m/>
    <m/>
    <m/>
    <m/>
    <m/>
    <m/>
    <m/>
    <m/>
    <m/>
    <m/>
    <n v="9.75"/>
    <n v="9.75"/>
    <n v="9.75"/>
    <n v="9.75"/>
    <n v="0"/>
    <n v="0"/>
    <n v="0"/>
    <m/>
    <m/>
    <m/>
    <m/>
    <m/>
    <m/>
    <m/>
    <s v="No"/>
    <s v="Yes"/>
    <s v="Yes"/>
    <s v="No"/>
    <s v="Not Applicable"/>
    <m/>
    <m/>
    <m/>
    <m/>
    <m/>
    <s v="No"/>
    <m/>
    <m/>
    <m/>
    <n v="34937"/>
    <m/>
    <m/>
    <m/>
    <m/>
    <m/>
    <m/>
    <m/>
    <m/>
    <m/>
    <m/>
    <m/>
    <m/>
    <m/>
    <m/>
    <m/>
    <m/>
    <m/>
    <m/>
    <s v="Yes"/>
    <m/>
    <m/>
    <m/>
    <s v="Donation(s) from Faculty"/>
    <m/>
    <m/>
    <m/>
    <m/>
    <m/>
    <n v="0"/>
    <m/>
    <n v="1677.1409836065575"/>
    <x v="1"/>
    <s v="Small"/>
  </r>
  <r>
    <s v="Los Angeles CCD"/>
    <x v="42"/>
    <s v="744"/>
    <s v="Multi-College District"/>
    <n v="20190"/>
    <x v="13"/>
    <n v="13341.03"/>
    <n v="58929"/>
    <n v="1"/>
    <n v="274"/>
    <n v="8"/>
    <n v="1"/>
    <m/>
    <m/>
    <m/>
    <m/>
    <s v="None"/>
    <n v="1037"/>
    <m/>
    <m/>
    <m/>
    <m/>
    <m/>
    <n v="0"/>
    <n v="0"/>
    <n v="0"/>
    <n v="0"/>
    <n v="0"/>
    <n v="5666"/>
    <m/>
    <m/>
    <m/>
    <m/>
    <m/>
    <m/>
    <m/>
    <m/>
    <n v="30032"/>
    <m/>
    <m/>
    <n v="35698"/>
    <n v="0"/>
    <m/>
    <n v="0"/>
    <m/>
    <n v="0"/>
    <m/>
    <m/>
    <m/>
    <n v="0"/>
    <n v="0"/>
    <n v="0"/>
    <m/>
    <n v="0"/>
    <n v="6767"/>
    <n v="0"/>
    <m/>
    <m/>
    <n v="0"/>
    <m/>
    <m/>
    <m/>
    <n v="0"/>
    <n v="0"/>
    <n v="0"/>
    <m/>
    <n v="6767"/>
    <m/>
    <m/>
    <m/>
    <m/>
    <m/>
    <m/>
    <m/>
    <m/>
    <m/>
    <m/>
    <n v="0"/>
    <n v="116753"/>
    <n v="0"/>
    <m/>
    <m/>
    <n v="0"/>
    <m/>
    <m/>
    <n v="0"/>
    <m/>
    <n v="0"/>
    <n v="0"/>
    <m/>
    <n v="116753"/>
    <m/>
    <m/>
    <m/>
    <m/>
    <m/>
    <m/>
    <m/>
    <m/>
    <m/>
    <m/>
    <m/>
    <m/>
    <m/>
    <m/>
    <m/>
    <m/>
    <m/>
    <m/>
    <m/>
    <m/>
    <m/>
    <n v="0"/>
    <n v="0"/>
    <m/>
    <n v="0"/>
    <m/>
    <n v="0"/>
    <m/>
    <m/>
    <n v="0"/>
    <n v="0"/>
    <m/>
    <n v="0"/>
    <m/>
    <n v="0"/>
    <n v="0"/>
    <m/>
    <n v="0"/>
    <m/>
    <n v="0"/>
    <m/>
    <m/>
    <n v="0"/>
    <n v="0"/>
    <m/>
    <n v="0"/>
    <m/>
    <n v="0"/>
    <m/>
    <m/>
    <m/>
    <m/>
    <m/>
    <m/>
    <m/>
    <m/>
    <m/>
    <m/>
    <m/>
    <n v="0.75"/>
    <m/>
    <m/>
    <m/>
    <n v="0.14000000000000001"/>
    <n v="0.11"/>
    <m/>
    <m/>
    <m/>
    <m/>
    <m/>
    <m/>
    <m/>
    <m/>
    <m/>
    <n v="0"/>
    <m/>
    <m/>
    <m/>
    <m/>
    <m/>
    <m/>
    <m/>
    <m/>
    <m/>
    <n v="0"/>
    <m/>
    <m/>
    <m/>
    <m/>
    <m/>
    <m/>
    <m/>
    <m/>
    <m/>
    <n v="0"/>
    <m/>
    <m/>
    <m/>
    <m/>
    <m/>
    <m/>
    <m/>
    <m/>
    <m/>
    <m/>
    <n v="0"/>
    <n v="42465"/>
    <n v="0"/>
    <n v="195372"/>
    <s v="Department chair (Faculty position)"/>
    <m/>
    <s v="M.L.I.S."/>
    <m/>
    <m/>
    <m/>
    <m/>
    <n v="5.0000000000000001E-3"/>
    <n v="500"/>
    <n v="0"/>
    <n v="1365"/>
    <n v="18"/>
    <n v="20462"/>
    <n v="34"/>
    <m/>
    <n v="74876"/>
    <n v="103"/>
    <n v="2"/>
    <n v="0"/>
    <n v="0"/>
    <n v="1365"/>
    <n v="0"/>
    <m/>
    <m/>
    <m/>
    <m/>
    <m/>
    <m/>
    <n v="6"/>
    <n v="5"/>
    <n v="6"/>
    <n v="2"/>
    <n v="0"/>
    <n v="0"/>
    <n v="8"/>
    <n v="0"/>
    <n v="4"/>
    <n v="7"/>
    <n v="8"/>
    <n v="1"/>
    <m/>
    <n v="15"/>
    <n v="7"/>
    <m/>
    <m/>
    <m/>
    <n v="5282"/>
    <s v="Actual"/>
    <n v="6271"/>
    <n v="11680"/>
    <n v="3142"/>
    <n v="0"/>
    <n v="12"/>
    <n v="0"/>
    <n v="291"/>
    <m/>
    <m/>
    <n v="26678"/>
    <m/>
    <m/>
    <m/>
    <n v="170"/>
    <n v="83"/>
    <m/>
    <m/>
    <m/>
    <m/>
    <m/>
    <m/>
    <m/>
    <m/>
    <m/>
    <m/>
    <m/>
    <m/>
    <m/>
    <m/>
    <m/>
    <n v="270"/>
    <n v="0"/>
    <n v="44"/>
    <m/>
    <m/>
    <m/>
    <n v="8964"/>
    <m/>
    <m/>
    <m/>
    <s v="Other - Write In (Required)"/>
    <s v="none"/>
    <m/>
    <n v="1"/>
    <n v="4"/>
    <n v="110"/>
    <m/>
    <m/>
    <m/>
    <m/>
    <m/>
    <n v="13"/>
    <n v="13"/>
    <n v="13"/>
    <n v="13"/>
    <n v="6.5"/>
    <n v="0"/>
    <n v="0"/>
    <m/>
    <m/>
    <m/>
    <m/>
    <m/>
    <m/>
    <m/>
    <s v="Yes"/>
    <n v="8"/>
    <n v="8"/>
    <n v="8"/>
    <n v="8"/>
    <n v="0"/>
    <n v="0"/>
    <n v="0"/>
    <m/>
    <m/>
    <m/>
    <m/>
    <m/>
    <m/>
    <m/>
    <n v="11"/>
    <n v="11"/>
    <n v="11"/>
    <n v="11"/>
    <n v="0"/>
    <n v="0"/>
    <n v="0"/>
    <m/>
    <m/>
    <m/>
    <m/>
    <m/>
    <m/>
    <m/>
    <s v="No"/>
    <s v="Yes"/>
    <s v="Yes"/>
    <s v="Yes"/>
    <s v="Yes"/>
    <m/>
    <m/>
    <m/>
    <m/>
    <m/>
    <s v="Yes"/>
    <n v="6"/>
    <m/>
    <m/>
    <n v="159240"/>
    <m/>
    <m/>
    <m/>
    <m/>
    <m/>
    <m/>
    <m/>
    <m/>
    <m/>
    <m/>
    <m/>
    <m/>
    <m/>
    <m/>
    <m/>
    <m/>
    <m/>
    <m/>
    <s v="Yes"/>
    <s v="General Library Book Budget"/>
    <m/>
    <m/>
    <s v="Donation(s) from Faculty"/>
    <m/>
    <m/>
    <m/>
    <m/>
    <m/>
    <n v="1177"/>
    <m/>
    <n v="1905.8614285714286"/>
    <x v="2"/>
    <s v="Medium"/>
  </r>
  <r>
    <s v="Riverside CCD"/>
    <x v="94"/>
    <n v="962"/>
    <s v="Multi-College District"/>
    <n v="20190"/>
    <x v="13"/>
    <n v="7440.54"/>
    <n v="9965"/>
    <n v="0"/>
    <n v="103"/>
    <n v="6"/>
    <n v="0"/>
    <m/>
    <m/>
    <m/>
    <m/>
    <s v="Dean of Grants &amp; Student Equity"/>
    <n v="174"/>
    <m/>
    <m/>
    <m/>
    <m/>
    <m/>
    <n v="1"/>
    <n v="0"/>
    <n v="0"/>
    <n v="0"/>
    <n v="0"/>
    <n v="6212"/>
    <m/>
    <n v="22549"/>
    <m/>
    <m/>
    <m/>
    <m/>
    <m/>
    <m/>
    <m/>
    <m/>
    <m/>
    <n v="28761"/>
    <n v="0"/>
    <m/>
    <n v="0"/>
    <m/>
    <n v="0"/>
    <m/>
    <m/>
    <m/>
    <n v="0"/>
    <n v="0"/>
    <m/>
    <m/>
    <n v="0"/>
    <n v="0"/>
    <n v="0"/>
    <m/>
    <m/>
    <n v="0"/>
    <m/>
    <m/>
    <m/>
    <n v="0"/>
    <n v="5611"/>
    <m/>
    <m/>
    <n v="5611"/>
    <m/>
    <m/>
    <m/>
    <m/>
    <m/>
    <m/>
    <m/>
    <m/>
    <m/>
    <m/>
    <n v="0"/>
    <n v="49283"/>
    <n v="0"/>
    <m/>
    <m/>
    <n v="0"/>
    <m/>
    <m/>
    <n v="0"/>
    <m/>
    <n v="0"/>
    <m/>
    <m/>
    <n v="49283"/>
    <m/>
    <m/>
    <m/>
    <m/>
    <m/>
    <m/>
    <m/>
    <m/>
    <m/>
    <m/>
    <m/>
    <m/>
    <m/>
    <m/>
    <m/>
    <m/>
    <m/>
    <m/>
    <m/>
    <m/>
    <m/>
    <n v="0"/>
    <n v="0"/>
    <m/>
    <n v="0"/>
    <m/>
    <n v="0"/>
    <m/>
    <m/>
    <n v="0"/>
    <n v="0"/>
    <m/>
    <m/>
    <m/>
    <n v="0"/>
    <n v="2465"/>
    <m/>
    <n v="500"/>
    <m/>
    <n v="0"/>
    <m/>
    <m/>
    <n v="0"/>
    <n v="0"/>
    <m/>
    <m/>
    <m/>
    <n v="2965"/>
    <m/>
    <m/>
    <m/>
    <m/>
    <m/>
    <m/>
    <m/>
    <m/>
    <m/>
    <m/>
    <m/>
    <n v="0.54"/>
    <m/>
    <m/>
    <m/>
    <n v="0.34"/>
    <n v="0.12"/>
    <m/>
    <m/>
    <m/>
    <m/>
    <m/>
    <m/>
    <m/>
    <m/>
    <m/>
    <n v="0"/>
    <m/>
    <m/>
    <m/>
    <m/>
    <m/>
    <m/>
    <m/>
    <m/>
    <m/>
    <n v="0"/>
    <m/>
    <m/>
    <m/>
    <m/>
    <m/>
    <m/>
    <m/>
    <m/>
    <m/>
    <n v="0"/>
    <m/>
    <m/>
    <m/>
    <m/>
    <m/>
    <m/>
    <m/>
    <m/>
    <m/>
    <m/>
    <n v="0"/>
    <n v="34372"/>
    <n v="0"/>
    <n v="86619"/>
    <s v="Dean or other administrator"/>
    <m/>
    <s v="M.A. / M.S."/>
    <m/>
    <m/>
    <m/>
    <m/>
    <n v="0"/>
    <n v="0"/>
    <n v="0"/>
    <n v="553"/>
    <n v="325"/>
    <n v="14449"/>
    <n v="94"/>
    <m/>
    <n v="18135"/>
    <n v="178"/>
    <n v="5"/>
    <n v="0"/>
    <n v="0"/>
    <n v="859"/>
    <n v="71"/>
    <m/>
    <m/>
    <m/>
    <m/>
    <m/>
    <m/>
    <n v="2"/>
    <n v="5"/>
    <n v="3"/>
    <n v="0"/>
    <n v="1"/>
    <n v="0"/>
    <n v="3"/>
    <n v="1"/>
    <n v="5"/>
    <n v="3.35"/>
    <n v="3.49"/>
    <n v="1"/>
    <m/>
    <n v="6.84"/>
    <n v="3.35"/>
    <m/>
    <m/>
    <m/>
    <n v="5536"/>
    <s v="Actual"/>
    <n v="941"/>
    <n v="5403"/>
    <n v="219"/>
    <n v="12"/>
    <n v="18"/>
    <n v="0"/>
    <n v="634"/>
    <n v="0"/>
    <m/>
    <n v="12763"/>
    <m/>
    <m/>
    <m/>
    <n v="0"/>
    <n v="0"/>
    <m/>
    <m/>
    <m/>
    <m/>
    <m/>
    <m/>
    <m/>
    <m/>
    <m/>
    <m/>
    <m/>
    <m/>
    <m/>
    <m/>
    <m/>
    <n v="0"/>
    <n v="0"/>
    <n v="65"/>
    <m/>
    <n v="1"/>
    <s v="Tour and presentation for CTE program accreditation visit. "/>
    <n v="146"/>
    <m/>
    <m/>
    <s v="General Workshops"/>
    <m/>
    <s v="none"/>
    <m/>
    <n v="1"/>
    <n v="2"/>
    <m/>
    <m/>
    <m/>
    <m/>
    <m/>
    <m/>
    <n v="12.5"/>
    <n v="12.5"/>
    <n v="12.5"/>
    <n v="12.5"/>
    <n v="9.5"/>
    <n v="7.5"/>
    <n v="0"/>
    <m/>
    <m/>
    <m/>
    <m/>
    <m/>
    <m/>
    <m/>
    <s v="Yes"/>
    <n v="9"/>
    <n v="9"/>
    <n v="9"/>
    <n v="9"/>
    <n v="0"/>
    <n v="0"/>
    <n v="0"/>
    <m/>
    <m/>
    <m/>
    <m/>
    <m/>
    <m/>
    <m/>
    <n v="9"/>
    <n v="9"/>
    <n v="9"/>
    <n v="9"/>
    <n v="0"/>
    <n v="0"/>
    <n v="0"/>
    <m/>
    <m/>
    <m/>
    <m/>
    <m/>
    <m/>
    <m/>
    <s v="No"/>
    <s v="Yes"/>
    <s v="Yes"/>
    <s v="Yes"/>
    <s v="Yes"/>
    <m/>
    <m/>
    <m/>
    <m/>
    <m/>
    <s v="No"/>
    <m/>
    <m/>
    <m/>
    <n v="121947"/>
    <m/>
    <m/>
    <m/>
    <m/>
    <m/>
    <m/>
    <m/>
    <m/>
    <m/>
    <m/>
    <m/>
    <m/>
    <m/>
    <m/>
    <m/>
    <m/>
    <m/>
    <m/>
    <s v="Yes"/>
    <m/>
    <m/>
    <m/>
    <s v="Donation(s) from Faculty"/>
    <m/>
    <s v="Donation(s) from Bookstore"/>
    <s v="SEA- Student Equity &amp; Achievement fund (Equity, Basic Skills, SSSP)"/>
    <m/>
    <m/>
    <n v="11829"/>
    <m/>
    <n v="2221.0567164179106"/>
    <x v="0"/>
    <s v="Small"/>
  </r>
  <r>
    <s v="San Diego CCD"/>
    <x v="34"/>
    <s v="073"/>
    <s v="Multi-College District"/>
    <n v="20190"/>
    <x v="13"/>
    <n v="9766.5400000000009"/>
    <n v="42600"/>
    <n v="2"/>
    <n v="88"/>
    <n v="8"/>
    <n v="0"/>
    <m/>
    <m/>
    <m/>
    <m/>
    <n v="0"/>
    <n v="1265"/>
    <m/>
    <m/>
    <m/>
    <m/>
    <m/>
    <n v="0"/>
    <n v="0"/>
    <n v="0"/>
    <n v="0"/>
    <n v="0"/>
    <n v="7000"/>
    <m/>
    <n v="50000"/>
    <m/>
    <m/>
    <m/>
    <m/>
    <m/>
    <m/>
    <n v="6078"/>
    <n v="13314"/>
    <s v="Budget and Resource Development Subcommittee"/>
    <n v="76392"/>
    <n v="0"/>
    <m/>
    <n v="0"/>
    <m/>
    <n v="0"/>
    <m/>
    <m/>
    <m/>
    <n v="0"/>
    <n v="0"/>
    <n v="2694"/>
    <s v="Budget and Resource Development Subcommitee"/>
    <n v="2694"/>
    <n v="0"/>
    <n v="0"/>
    <m/>
    <m/>
    <n v="0"/>
    <m/>
    <m/>
    <m/>
    <n v="0"/>
    <n v="4944"/>
    <n v="0"/>
    <m/>
    <n v="4944"/>
    <m/>
    <m/>
    <m/>
    <m/>
    <m/>
    <m/>
    <m/>
    <m/>
    <m/>
    <m/>
    <n v="0"/>
    <n v="26134"/>
    <n v="0"/>
    <m/>
    <m/>
    <n v="0"/>
    <m/>
    <m/>
    <n v="0"/>
    <m/>
    <n v="35000"/>
    <n v="16237"/>
    <s v="Budget and Resource Development Subcommittee"/>
    <n v="77371"/>
    <m/>
    <m/>
    <m/>
    <m/>
    <m/>
    <m/>
    <m/>
    <m/>
    <m/>
    <m/>
    <m/>
    <m/>
    <m/>
    <m/>
    <m/>
    <m/>
    <m/>
    <m/>
    <m/>
    <m/>
    <m/>
    <n v="0"/>
    <n v="0"/>
    <m/>
    <n v="0"/>
    <m/>
    <n v="0"/>
    <m/>
    <m/>
    <n v="0"/>
    <n v="0"/>
    <m/>
    <n v="0"/>
    <m/>
    <n v="0"/>
    <n v="0"/>
    <m/>
    <n v="0"/>
    <m/>
    <n v="0"/>
    <m/>
    <m/>
    <n v="0"/>
    <n v="0"/>
    <m/>
    <n v="168"/>
    <s v="CCL Consortium"/>
    <n v="168"/>
    <m/>
    <m/>
    <m/>
    <m/>
    <m/>
    <m/>
    <m/>
    <m/>
    <m/>
    <m/>
    <m/>
    <n v="0.25"/>
    <m/>
    <m/>
    <m/>
    <n v="0.48"/>
    <n v="0.28000000000000003"/>
    <m/>
    <m/>
    <m/>
    <m/>
    <m/>
    <m/>
    <m/>
    <m/>
    <m/>
    <n v="0"/>
    <m/>
    <m/>
    <m/>
    <m/>
    <m/>
    <m/>
    <m/>
    <m/>
    <m/>
    <n v="0"/>
    <m/>
    <m/>
    <m/>
    <m/>
    <m/>
    <m/>
    <m/>
    <m/>
    <m/>
    <n v="0"/>
    <m/>
    <m/>
    <m/>
    <m/>
    <m/>
    <m/>
    <m/>
    <m/>
    <m/>
    <m/>
    <n v="0"/>
    <n v="81336"/>
    <n v="2694"/>
    <n v="142930"/>
    <s v="Dean or other administrator"/>
    <m/>
    <s v="Ph.D. in non-Library field"/>
    <m/>
    <m/>
    <m/>
    <m/>
    <n v="0"/>
    <n v="0"/>
    <s v="Extra Service Units"/>
    <n v="36751"/>
    <n v="1565"/>
    <n v="29911"/>
    <n v="64"/>
    <m/>
    <n v="37365"/>
    <n v="0"/>
    <n v="5"/>
    <n v="928"/>
    <n v="0"/>
    <n v="795"/>
    <n v="0"/>
    <m/>
    <m/>
    <m/>
    <m/>
    <m/>
    <m/>
    <n v="2"/>
    <n v="4"/>
    <n v="2"/>
    <n v="0"/>
    <n v="0"/>
    <n v="3"/>
    <n v="2"/>
    <n v="3"/>
    <n v="4"/>
    <n v="2.6"/>
    <n v="3.3"/>
    <n v="1"/>
    <m/>
    <n v="5.9"/>
    <n v="2.6"/>
    <m/>
    <m/>
    <m/>
    <n v="514"/>
    <s v="Actual"/>
    <n v="4011"/>
    <n v="7985"/>
    <n v="978"/>
    <n v="94"/>
    <n v="38"/>
    <n v="5973"/>
    <n v="0"/>
    <n v="0"/>
    <m/>
    <n v="19593"/>
    <m/>
    <m/>
    <m/>
    <n v="334"/>
    <n v="265"/>
    <m/>
    <m/>
    <m/>
    <m/>
    <m/>
    <m/>
    <m/>
    <m/>
    <m/>
    <m/>
    <m/>
    <m/>
    <m/>
    <m/>
    <m/>
    <n v="81"/>
    <n v="4"/>
    <n v="16"/>
    <m/>
    <n v="0"/>
    <m/>
    <n v="1788"/>
    <m/>
    <m/>
    <m/>
    <s v="Other - Write In (Required)"/>
    <s v="none"/>
    <n v="0"/>
    <n v="1"/>
    <n v="2"/>
    <n v="56"/>
    <m/>
    <m/>
    <m/>
    <m/>
    <m/>
    <n v="13"/>
    <n v="13"/>
    <n v="13"/>
    <n v="13"/>
    <n v="9"/>
    <n v="4"/>
    <n v="0"/>
    <m/>
    <m/>
    <m/>
    <m/>
    <m/>
    <m/>
    <m/>
    <s v="Yes"/>
    <n v="9"/>
    <n v="9"/>
    <n v="9"/>
    <n v="9"/>
    <n v="9"/>
    <n v="0"/>
    <n v="0"/>
    <m/>
    <m/>
    <m/>
    <m/>
    <m/>
    <m/>
    <m/>
    <n v="10"/>
    <n v="10"/>
    <n v="10"/>
    <n v="10"/>
    <n v="0"/>
    <n v="0"/>
    <n v="0"/>
    <m/>
    <m/>
    <m/>
    <m/>
    <m/>
    <m/>
    <m/>
    <s v="No"/>
    <s v="No"/>
    <s v="No"/>
    <s v="Yes"/>
    <s v="Yes"/>
    <m/>
    <m/>
    <m/>
    <m/>
    <m/>
    <s v="Yes"/>
    <n v="2"/>
    <m/>
    <m/>
    <n v="137516"/>
    <m/>
    <m/>
    <m/>
    <m/>
    <m/>
    <m/>
    <m/>
    <m/>
    <m/>
    <m/>
    <m/>
    <m/>
    <m/>
    <m/>
    <m/>
    <m/>
    <m/>
    <m/>
    <s v="Yes"/>
    <m/>
    <m/>
    <m/>
    <s v="Donation(s) from Faculty"/>
    <m/>
    <s v="Donation(s) from Bookstore"/>
    <s v="SEA- Student Equity &amp; Achievement fund (Equity, Basic Skills, SSSP)"/>
    <m/>
    <m/>
    <n v="50000"/>
    <m/>
    <n v="3756.3615384615387"/>
    <x v="0"/>
    <s v="Small"/>
  </r>
  <r>
    <s v="Peralta CCD"/>
    <x v="12"/>
    <s v="343"/>
    <s v="Multi-College District"/>
    <n v="20190"/>
    <x v="13"/>
    <n v="7201.61"/>
    <n v="31483"/>
    <n v="1"/>
    <n v="79"/>
    <n v="4"/>
    <n v="1"/>
    <m/>
    <m/>
    <m/>
    <m/>
    <s v="Copy Center, BEST Center offices"/>
    <n v="577"/>
    <m/>
    <m/>
    <m/>
    <m/>
    <m/>
    <n v="0"/>
    <n v="0"/>
    <n v="0"/>
    <n v="0"/>
    <n v="0"/>
    <n v="7024"/>
    <m/>
    <m/>
    <m/>
    <m/>
    <m/>
    <m/>
    <m/>
    <m/>
    <n v="3495"/>
    <m/>
    <m/>
    <n v="10519"/>
    <n v="0"/>
    <m/>
    <n v="0"/>
    <m/>
    <n v="0"/>
    <m/>
    <m/>
    <m/>
    <n v="0"/>
    <n v="0"/>
    <n v="0"/>
    <m/>
    <n v="0"/>
    <n v="0"/>
    <n v="0"/>
    <m/>
    <m/>
    <n v="0"/>
    <m/>
    <m/>
    <m/>
    <n v="0"/>
    <n v="1726"/>
    <n v="0"/>
    <m/>
    <n v="1726"/>
    <m/>
    <m/>
    <m/>
    <m/>
    <m/>
    <m/>
    <m/>
    <m/>
    <m/>
    <m/>
    <n v="0"/>
    <n v="0"/>
    <n v="0"/>
    <m/>
    <m/>
    <n v="18885"/>
    <m/>
    <m/>
    <n v="0"/>
    <m/>
    <n v="48181"/>
    <n v="0"/>
    <m/>
    <n v="67066"/>
    <m/>
    <m/>
    <m/>
    <m/>
    <m/>
    <m/>
    <m/>
    <m/>
    <m/>
    <m/>
    <m/>
    <m/>
    <m/>
    <m/>
    <m/>
    <m/>
    <m/>
    <m/>
    <m/>
    <m/>
    <m/>
    <n v="0"/>
    <n v="0"/>
    <m/>
    <n v="0"/>
    <m/>
    <n v="9233"/>
    <m/>
    <m/>
    <n v="0"/>
    <n v="0"/>
    <m/>
    <n v="0"/>
    <m/>
    <n v="9233"/>
    <n v="212"/>
    <m/>
    <n v="0"/>
    <m/>
    <n v="0"/>
    <m/>
    <m/>
    <n v="0"/>
    <n v="0"/>
    <m/>
    <n v="0"/>
    <m/>
    <n v="212"/>
    <m/>
    <m/>
    <m/>
    <m/>
    <m/>
    <m/>
    <m/>
    <m/>
    <m/>
    <m/>
    <m/>
    <n v="0.8"/>
    <m/>
    <m/>
    <m/>
    <n v="0.12"/>
    <n v="0.08"/>
    <m/>
    <m/>
    <m/>
    <m/>
    <m/>
    <m/>
    <m/>
    <m/>
    <m/>
    <n v="0"/>
    <m/>
    <m/>
    <m/>
    <m/>
    <m/>
    <m/>
    <m/>
    <m/>
    <m/>
    <n v="0"/>
    <m/>
    <m/>
    <m/>
    <m/>
    <m/>
    <m/>
    <m/>
    <m/>
    <m/>
    <n v="0"/>
    <m/>
    <m/>
    <m/>
    <m/>
    <m/>
    <m/>
    <m/>
    <m/>
    <m/>
    <m/>
    <n v="0"/>
    <n v="12245"/>
    <n v="0"/>
    <n v="117544"/>
    <s v="Department chair (Faculty position)"/>
    <m/>
    <s v="M.L.I.S."/>
    <m/>
    <m/>
    <m/>
    <m/>
    <n v="0"/>
    <n v="0"/>
    <s v="12-month contract"/>
    <n v="195"/>
    <n v="2128"/>
    <n v="5631"/>
    <n v="29"/>
    <m/>
    <n v="80693"/>
    <n v="79"/>
    <n v="24"/>
    <n v="0"/>
    <n v="0"/>
    <n v="212"/>
    <n v="0"/>
    <m/>
    <m/>
    <m/>
    <m/>
    <m/>
    <m/>
    <n v="5"/>
    <n v="6"/>
    <n v="6"/>
    <n v="3"/>
    <n v="1"/>
    <n v="0"/>
    <n v="9"/>
    <n v="1"/>
    <n v="3"/>
    <n v="7"/>
    <n v="9.1300000000000008"/>
    <n v="1"/>
    <m/>
    <n v="16.130000000000003"/>
    <n v="7"/>
    <m/>
    <m/>
    <m/>
    <n v="1208"/>
    <s v="Actual"/>
    <n v="3228"/>
    <n v="13621"/>
    <n v="937"/>
    <n v="4"/>
    <n v="0"/>
    <n v="0"/>
    <n v="22818"/>
    <n v="0"/>
    <s v="Library unable to obtain ebook circulation stats due to authentication configuration."/>
    <n v="41816"/>
    <m/>
    <m/>
    <m/>
    <n v="0"/>
    <n v="0"/>
    <m/>
    <m/>
    <m/>
    <m/>
    <m/>
    <m/>
    <m/>
    <m/>
    <m/>
    <m/>
    <m/>
    <m/>
    <m/>
    <m/>
    <m/>
    <n v="98"/>
    <n v="0"/>
    <n v="2"/>
    <m/>
    <n v="0"/>
    <m/>
    <n v="2241"/>
    <m/>
    <m/>
    <m/>
    <s v="Other - Write In (Required)"/>
    <s v="none"/>
    <n v="0"/>
    <n v="0"/>
    <n v="0"/>
    <n v="0"/>
    <m/>
    <m/>
    <m/>
    <m/>
    <m/>
    <n v="12"/>
    <n v="12"/>
    <n v="12"/>
    <n v="12"/>
    <n v="10"/>
    <n v="5"/>
    <n v="0"/>
    <m/>
    <m/>
    <m/>
    <m/>
    <m/>
    <m/>
    <m/>
    <s v="No"/>
    <m/>
    <m/>
    <m/>
    <m/>
    <m/>
    <m/>
    <m/>
    <m/>
    <m/>
    <m/>
    <m/>
    <m/>
    <m/>
    <m/>
    <n v="11"/>
    <n v="11"/>
    <n v="11"/>
    <n v="11"/>
    <n v="0"/>
    <n v="0"/>
    <n v="0"/>
    <m/>
    <m/>
    <m/>
    <m/>
    <m/>
    <m/>
    <m/>
    <s v="No"/>
    <s v="Yes"/>
    <s v="Yes"/>
    <s v="Yes"/>
    <s v="Not Applicable"/>
    <m/>
    <m/>
    <m/>
    <m/>
    <m/>
    <s v="No"/>
    <m/>
    <m/>
    <m/>
    <n v="84563"/>
    <m/>
    <m/>
    <m/>
    <m/>
    <m/>
    <m/>
    <m/>
    <m/>
    <m/>
    <m/>
    <m/>
    <m/>
    <m/>
    <m/>
    <m/>
    <m/>
    <m/>
    <m/>
    <s v="Yes"/>
    <m/>
    <m/>
    <m/>
    <m/>
    <m/>
    <m/>
    <m/>
    <s v="Other"/>
    <s v="$2500 (IELM) $5789 (Lottery)"/>
    <n v="8289"/>
    <m/>
    <n v="1028.8014285714285"/>
    <x v="0"/>
    <s v="Small"/>
  </r>
  <r>
    <s v="Feather River CCD"/>
    <x v="20"/>
    <s v="121"/>
    <s v="Single College District"/>
    <n v="20190"/>
    <x v="13"/>
    <n v="2083.14"/>
    <n v="9957"/>
    <n v="0"/>
    <n v="30"/>
    <n v="3"/>
    <n v="1"/>
    <m/>
    <m/>
    <m/>
    <m/>
    <s v="None"/>
    <n v="150"/>
    <m/>
    <m/>
    <m/>
    <m/>
    <m/>
    <n v="0"/>
    <n v="0"/>
    <n v="0"/>
    <n v="0"/>
    <n v="0"/>
    <n v="7411"/>
    <m/>
    <m/>
    <m/>
    <n v="3725"/>
    <m/>
    <m/>
    <m/>
    <m/>
    <m/>
    <m/>
    <m/>
    <n v="11136"/>
    <n v="0"/>
    <m/>
    <n v="0"/>
    <m/>
    <n v="0"/>
    <m/>
    <m/>
    <m/>
    <n v="0"/>
    <n v="0"/>
    <n v="0"/>
    <m/>
    <n v="0"/>
    <n v="8050"/>
    <n v="0"/>
    <m/>
    <m/>
    <n v="50"/>
    <m/>
    <m/>
    <m/>
    <n v="0"/>
    <n v="0"/>
    <n v="0"/>
    <m/>
    <n v="8100"/>
    <m/>
    <m/>
    <m/>
    <m/>
    <m/>
    <m/>
    <m/>
    <m/>
    <m/>
    <m/>
    <n v="0"/>
    <n v="38817"/>
    <n v="0"/>
    <m/>
    <m/>
    <n v="6541"/>
    <m/>
    <m/>
    <n v="0"/>
    <m/>
    <n v="0"/>
    <n v="0"/>
    <m/>
    <n v="45358"/>
    <m/>
    <m/>
    <m/>
    <m/>
    <m/>
    <m/>
    <m/>
    <m/>
    <m/>
    <m/>
    <m/>
    <m/>
    <m/>
    <m/>
    <m/>
    <m/>
    <m/>
    <m/>
    <m/>
    <m/>
    <m/>
    <n v="0"/>
    <n v="0"/>
    <m/>
    <n v="0"/>
    <m/>
    <n v="0"/>
    <m/>
    <m/>
    <n v="0"/>
    <n v="0"/>
    <m/>
    <n v="0"/>
    <m/>
    <n v="0"/>
    <n v="1601"/>
    <m/>
    <n v="0"/>
    <m/>
    <n v="4355"/>
    <m/>
    <m/>
    <n v="0"/>
    <n v="0"/>
    <m/>
    <n v="0"/>
    <m/>
    <n v="5956"/>
    <m/>
    <m/>
    <m/>
    <m/>
    <m/>
    <m/>
    <m/>
    <m/>
    <m/>
    <m/>
    <m/>
    <n v="0.8"/>
    <m/>
    <m/>
    <m/>
    <n v="0.18"/>
    <n v="0.02"/>
    <m/>
    <m/>
    <m/>
    <m/>
    <m/>
    <m/>
    <m/>
    <m/>
    <m/>
    <n v="0"/>
    <m/>
    <m/>
    <m/>
    <m/>
    <m/>
    <m/>
    <m/>
    <m/>
    <m/>
    <n v="0"/>
    <m/>
    <m/>
    <m/>
    <m/>
    <m/>
    <m/>
    <m/>
    <m/>
    <m/>
    <n v="0"/>
    <m/>
    <m/>
    <m/>
    <m/>
    <m/>
    <m/>
    <m/>
    <m/>
    <m/>
    <m/>
    <n v="0"/>
    <n v="19236"/>
    <n v="0"/>
    <n v="76858"/>
    <s v="Department chair (Faculty position)"/>
    <m/>
    <s v="M.L.I.S."/>
    <m/>
    <m/>
    <m/>
    <m/>
    <n v="0"/>
    <n v="0"/>
    <n v="0"/>
    <n v="211"/>
    <n v="2631"/>
    <n v="10633"/>
    <n v="88"/>
    <m/>
    <n v="22162"/>
    <n v="8"/>
    <n v="40"/>
    <n v="0"/>
    <n v="5"/>
    <n v="211"/>
    <n v="0"/>
    <m/>
    <m/>
    <m/>
    <m/>
    <m/>
    <m/>
    <n v="1"/>
    <n v="0"/>
    <n v="0"/>
    <n v="2"/>
    <n v="0"/>
    <n v="0"/>
    <n v="2"/>
    <n v="0"/>
    <n v="4"/>
    <n v="1"/>
    <n v="1.38"/>
    <n v="1"/>
    <m/>
    <n v="2.38"/>
    <n v="1"/>
    <m/>
    <m/>
    <m/>
    <n v="425"/>
    <s v="Estimated"/>
    <n v="803"/>
    <n v="740"/>
    <n v="258"/>
    <n v="112"/>
    <n v="112"/>
    <n v="12174"/>
    <n v="0"/>
    <n v="33"/>
    <s v="Non-book reserves (flash drives, keyboard/mouse, remotes, headphones, supplementary materials, etc..)"/>
    <n v="14657"/>
    <m/>
    <m/>
    <m/>
    <n v="0"/>
    <n v="0"/>
    <m/>
    <m/>
    <m/>
    <m/>
    <m/>
    <m/>
    <m/>
    <m/>
    <m/>
    <m/>
    <m/>
    <m/>
    <m/>
    <m/>
    <m/>
    <n v="34"/>
    <n v="82"/>
    <n v="5"/>
    <m/>
    <n v="5"/>
    <s v="Non course-specific orientations"/>
    <n v="697"/>
    <m/>
    <m/>
    <m/>
    <s v="Other - Write In (Required)"/>
    <m/>
    <n v="0"/>
    <n v="0"/>
    <n v="0"/>
    <n v="0"/>
    <m/>
    <m/>
    <m/>
    <m/>
    <m/>
    <n v="13"/>
    <n v="13"/>
    <n v="13"/>
    <n v="13"/>
    <n v="8.5"/>
    <n v="0"/>
    <n v="4"/>
    <m/>
    <m/>
    <m/>
    <m/>
    <m/>
    <m/>
    <m/>
    <s v="Yes"/>
    <n v="4"/>
    <n v="4"/>
    <n v="4"/>
    <n v="4"/>
    <n v="4"/>
    <n v="0"/>
    <n v="0"/>
    <m/>
    <m/>
    <m/>
    <m/>
    <m/>
    <m/>
    <m/>
    <n v="4"/>
    <n v="4"/>
    <n v="4"/>
    <n v="4"/>
    <n v="0"/>
    <n v="0"/>
    <n v="0"/>
    <m/>
    <m/>
    <m/>
    <m/>
    <m/>
    <m/>
    <m/>
    <s v="Yes"/>
    <s v="Yes"/>
    <s v="Yes"/>
    <s v="Yes"/>
    <s v="Yes"/>
    <m/>
    <m/>
    <m/>
    <m/>
    <m/>
    <s v="Yes"/>
    <n v="9"/>
    <m/>
    <m/>
    <n v="28054"/>
    <m/>
    <m/>
    <m/>
    <m/>
    <m/>
    <m/>
    <m/>
    <m/>
    <m/>
    <m/>
    <m/>
    <m/>
    <m/>
    <m/>
    <m/>
    <m/>
    <m/>
    <m/>
    <s v="Yes"/>
    <m/>
    <m/>
    <m/>
    <m/>
    <m/>
    <m/>
    <m/>
    <s v="Other"/>
    <s v="Loaned to library by faculty"/>
    <n v="0"/>
    <m/>
    <n v="2083.14"/>
    <x v="1"/>
    <s v="Small"/>
  </r>
  <r>
    <s v="Foothill CCD"/>
    <x v="79"/>
    <s v="421"/>
    <s v="Multi-College District"/>
    <n v="20190"/>
    <x v="13"/>
    <n v="16299.55"/>
    <n v="48000"/>
    <n v="1"/>
    <n v="224"/>
    <n v="11"/>
    <n v="2"/>
    <m/>
    <m/>
    <m/>
    <m/>
    <s v="None"/>
    <n v="1169"/>
    <m/>
    <m/>
    <m/>
    <m/>
    <m/>
    <n v="0"/>
    <n v="0"/>
    <n v="0"/>
    <n v="0"/>
    <n v="0"/>
    <n v="7649"/>
    <m/>
    <m/>
    <m/>
    <m/>
    <m/>
    <m/>
    <m/>
    <m/>
    <n v="17214"/>
    <m/>
    <m/>
    <n v="24863"/>
    <n v="0"/>
    <m/>
    <n v="0"/>
    <m/>
    <n v="0"/>
    <m/>
    <m/>
    <m/>
    <n v="0"/>
    <n v="0"/>
    <n v="0"/>
    <m/>
    <n v="0"/>
    <n v="3022"/>
    <n v="0"/>
    <m/>
    <m/>
    <n v="0"/>
    <m/>
    <m/>
    <m/>
    <n v="0"/>
    <n v="555"/>
    <n v="0"/>
    <m/>
    <n v="3577"/>
    <m/>
    <m/>
    <m/>
    <m/>
    <m/>
    <m/>
    <m/>
    <m/>
    <m/>
    <m/>
    <n v="0"/>
    <n v="1422"/>
    <n v="0"/>
    <m/>
    <m/>
    <n v="0"/>
    <m/>
    <m/>
    <n v="0"/>
    <m/>
    <n v="97424"/>
    <m/>
    <m/>
    <n v="98846"/>
    <m/>
    <m/>
    <m/>
    <m/>
    <m/>
    <m/>
    <m/>
    <m/>
    <m/>
    <m/>
    <m/>
    <m/>
    <m/>
    <m/>
    <m/>
    <m/>
    <m/>
    <m/>
    <m/>
    <m/>
    <m/>
    <n v="0"/>
    <n v="0"/>
    <m/>
    <n v="0"/>
    <m/>
    <n v="0"/>
    <m/>
    <m/>
    <n v="0"/>
    <n v="0"/>
    <m/>
    <n v="0"/>
    <m/>
    <n v="0"/>
    <n v="602"/>
    <m/>
    <n v="0"/>
    <m/>
    <n v="0"/>
    <m/>
    <m/>
    <n v="0"/>
    <n v="1641"/>
    <m/>
    <n v="0"/>
    <m/>
    <n v="2243"/>
    <m/>
    <m/>
    <m/>
    <m/>
    <m/>
    <m/>
    <m/>
    <m/>
    <m/>
    <m/>
    <m/>
    <n v="0.63"/>
    <m/>
    <m/>
    <m/>
    <n v="0.24"/>
    <n v="0.13"/>
    <m/>
    <m/>
    <m/>
    <m/>
    <m/>
    <m/>
    <m/>
    <m/>
    <m/>
    <n v="0"/>
    <m/>
    <m/>
    <m/>
    <m/>
    <m/>
    <m/>
    <m/>
    <m/>
    <m/>
    <n v="0"/>
    <m/>
    <m/>
    <m/>
    <m/>
    <m/>
    <m/>
    <m/>
    <m/>
    <m/>
    <n v="0"/>
    <m/>
    <m/>
    <m/>
    <m/>
    <m/>
    <m/>
    <m/>
    <m/>
    <m/>
    <m/>
    <n v="0"/>
    <n v="28440"/>
    <n v="0"/>
    <n v="184188"/>
    <s v="Department chair (Faculty position)"/>
    <m/>
    <s v="M.L.S."/>
    <m/>
    <m/>
    <m/>
    <m/>
    <n v="0"/>
    <n v="5000"/>
    <n v="0"/>
    <n v="899"/>
    <n v="6370"/>
    <n v="0"/>
    <n v="66"/>
    <m/>
    <n v="74970"/>
    <n v="42"/>
    <n v="169"/>
    <n v="0"/>
    <n v="1"/>
    <n v="899"/>
    <n v="15"/>
    <m/>
    <m/>
    <m/>
    <m/>
    <m/>
    <m/>
    <n v="4"/>
    <n v="3"/>
    <n v="7"/>
    <n v="3"/>
    <n v="0"/>
    <n v="0"/>
    <n v="10"/>
    <n v="0"/>
    <n v="51"/>
    <n v="4.43"/>
    <n v="9.5"/>
    <n v="5"/>
    <m/>
    <n v="13.93"/>
    <n v="4.43"/>
    <m/>
    <m/>
    <m/>
    <n v="2260"/>
    <s v="Estimated"/>
    <n v="4582"/>
    <n v="17519"/>
    <n v="0"/>
    <n v="1549"/>
    <n v="0"/>
    <n v="16610"/>
    <n v="25963"/>
    <m/>
    <m/>
    <n v="68483"/>
    <m/>
    <m/>
    <m/>
    <n v="79"/>
    <n v="72"/>
    <m/>
    <m/>
    <m/>
    <m/>
    <m/>
    <m/>
    <m/>
    <m/>
    <m/>
    <m/>
    <m/>
    <m/>
    <m/>
    <m/>
    <m/>
    <n v="79"/>
    <n v="3"/>
    <n v="0"/>
    <m/>
    <n v="0"/>
    <m/>
    <n v="2870"/>
    <m/>
    <m/>
    <m/>
    <s v="Other - Write In (Required)"/>
    <s v="none"/>
    <n v="0"/>
    <n v="3"/>
    <n v="6"/>
    <n v="160"/>
    <m/>
    <m/>
    <m/>
    <m/>
    <m/>
    <n v="13"/>
    <n v="13"/>
    <n v="13"/>
    <n v="13"/>
    <n v="11"/>
    <n v="0"/>
    <n v="0"/>
    <m/>
    <m/>
    <m/>
    <m/>
    <m/>
    <m/>
    <m/>
    <s v="No"/>
    <m/>
    <m/>
    <m/>
    <m/>
    <m/>
    <m/>
    <m/>
    <m/>
    <m/>
    <m/>
    <m/>
    <m/>
    <m/>
    <m/>
    <n v="10"/>
    <n v="10"/>
    <n v="10"/>
    <n v="10"/>
    <n v="0"/>
    <n v="0"/>
    <n v="0"/>
    <m/>
    <m/>
    <m/>
    <m/>
    <m/>
    <m/>
    <m/>
    <s v="No"/>
    <s v="Yes"/>
    <s v="Yes"/>
    <s v="Yes"/>
    <s v="Yes"/>
    <m/>
    <m/>
    <m/>
    <m/>
    <m/>
    <s v="No"/>
    <m/>
    <m/>
    <m/>
    <n v="605656"/>
    <m/>
    <m/>
    <m/>
    <m/>
    <m/>
    <m/>
    <m/>
    <m/>
    <m/>
    <m/>
    <m/>
    <m/>
    <m/>
    <m/>
    <m/>
    <m/>
    <m/>
    <m/>
    <s v="Yes"/>
    <s v="General Library Book Budget"/>
    <s v="Student Government"/>
    <m/>
    <s v="Donation(s) from Faculty"/>
    <m/>
    <s v="Donation(s) from Bookstore"/>
    <m/>
    <m/>
    <m/>
    <n v="19286"/>
    <m/>
    <n v="3679.3566591422123"/>
    <x v="2"/>
    <s v="Medium"/>
  </r>
  <r>
    <s v="Ventura CCD"/>
    <x v="38"/>
    <s v="682"/>
    <s v="Multi-College District"/>
    <n v="20190"/>
    <x v="13"/>
    <n v="5243.71"/>
    <n v="38000"/>
    <n v="0"/>
    <n v="200"/>
    <n v="13"/>
    <n v="0"/>
    <s v="Writing Centers"/>
    <s v="Tutoring Centers"/>
    <s v="Faculty offices (non-librarian, i.e. counseling)"/>
    <m/>
    <m/>
    <n v="555"/>
    <m/>
    <m/>
    <m/>
    <m/>
    <m/>
    <n v="0"/>
    <n v="0"/>
    <n v="0"/>
    <n v="0"/>
    <n v="0"/>
    <n v="8550"/>
    <m/>
    <n v="4237"/>
    <m/>
    <m/>
    <m/>
    <m/>
    <m/>
    <m/>
    <m/>
    <m/>
    <m/>
    <n v="12787"/>
    <n v="0"/>
    <m/>
    <n v="0"/>
    <m/>
    <n v="0"/>
    <m/>
    <m/>
    <m/>
    <n v="0"/>
    <n v="0"/>
    <n v="0"/>
    <m/>
    <n v="0"/>
    <n v="4862"/>
    <n v="0"/>
    <m/>
    <m/>
    <n v="0"/>
    <m/>
    <m/>
    <m/>
    <n v="0"/>
    <n v="0"/>
    <n v="0"/>
    <m/>
    <n v="4862"/>
    <m/>
    <m/>
    <m/>
    <m/>
    <m/>
    <m/>
    <m/>
    <m/>
    <m/>
    <m/>
    <n v="0"/>
    <n v="6800"/>
    <n v="17762"/>
    <m/>
    <m/>
    <n v="0"/>
    <m/>
    <m/>
    <n v="0"/>
    <m/>
    <n v="27460"/>
    <m/>
    <m/>
    <n v="52022"/>
    <m/>
    <m/>
    <m/>
    <m/>
    <m/>
    <m/>
    <m/>
    <m/>
    <m/>
    <m/>
    <m/>
    <m/>
    <m/>
    <m/>
    <m/>
    <m/>
    <m/>
    <m/>
    <m/>
    <m/>
    <m/>
    <n v="0"/>
    <n v="0"/>
    <m/>
    <n v="0"/>
    <m/>
    <n v="0"/>
    <m/>
    <m/>
    <n v="0"/>
    <n v="0"/>
    <m/>
    <m/>
    <m/>
    <n v="0"/>
    <n v="0"/>
    <m/>
    <n v="0"/>
    <m/>
    <n v="0"/>
    <m/>
    <m/>
    <n v="0"/>
    <n v="0"/>
    <m/>
    <n v="0"/>
    <m/>
    <n v="0"/>
    <m/>
    <m/>
    <m/>
    <m/>
    <m/>
    <m/>
    <m/>
    <m/>
    <m/>
    <m/>
    <m/>
    <n v="0.6"/>
    <m/>
    <m/>
    <m/>
    <n v="0.2"/>
    <n v="0.2"/>
    <m/>
    <m/>
    <m/>
    <m/>
    <m/>
    <m/>
    <m/>
    <m/>
    <m/>
    <n v="0"/>
    <m/>
    <m/>
    <m/>
    <m/>
    <m/>
    <m/>
    <m/>
    <m/>
    <m/>
    <n v="0"/>
    <m/>
    <m/>
    <m/>
    <m/>
    <m/>
    <m/>
    <m/>
    <m/>
    <m/>
    <n v="0"/>
    <m/>
    <m/>
    <m/>
    <m/>
    <m/>
    <m/>
    <m/>
    <m/>
    <m/>
    <m/>
    <n v="0"/>
    <n v="17649"/>
    <n v="0"/>
    <n v="27614"/>
    <s v="Dean or other administrator"/>
    <m/>
    <s v="Ed. D."/>
    <m/>
    <m/>
    <m/>
    <m/>
    <n v="0"/>
    <n v="0"/>
    <n v="0"/>
    <n v="337"/>
    <n v="403"/>
    <n v="19000"/>
    <n v="60"/>
    <m/>
    <n v="39024"/>
    <n v="80"/>
    <n v="0"/>
    <n v="0"/>
    <n v="0"/>
    <n v="784"/>
    <n v="0"/>
    <m/>
    <m/>
    <m/>
    <m/>
    <m/>
    <m/>
    <n v="1"/>
    <n v="1"/>
    <n v="1"/>
    <n v="2"/>
    <n v="0"/>
    <n v="0"/>
    <n v="3"/>
    <n v="0"/>
    <n v="6"/>
    <n v="1.65"/>
    <n v="3"/>
    <n v="2"/>
    <m/>
    <n v="4.6500000000000004"/>
    <n v="1.65"/>
    <m/>
    <m/>
    <m/>
    <n v="665"/>
    <s v="Actual"/>
    <n v="1765"/>
    <n v="17919"/>
    <n v="0"/>
    <n v="0"/>
    <n v="0"/>
    <n v="0"/>
    <n v="0"/>
    <n v="0"/>
    <m/>
    <n v="20349"/>
    <m/>
    <m/>
    <m/>
    <n v="47"/>
    <n v="67"/>
    <m/>
    <m/>
    <m/>
    <m/>
    <m/>
    <m/>
    <m/>
    <m/>
    <m/>
    <m/>
    <m/>
    <m/>
    <m/>
    <m/>
    <m/>
    <n v="90"/>
    <n v="5"/>
    <n v="0"/>
    <m/>
    <n v="0"/>
    <m/>
    <n v="2549"/>
    <s v="Course specific instruction sessions/orientations"/>
    <m/>
    <m/>
    <m/>
    <s v="none"/>
    <m/>
    <n v="0"/>
    <n v="0"/>
    <n v="0"/>
    <m/>
    <m/>
    <m/>
    <m/>
    <m/>
    <n v="13"/>
    <n v="13"/>
    <n v="13"/>
    <n v="13"/>
    <n v="9"/>
    <n v="9"/>
    <n v="0"/>
    <m/>
    <m/>
    <m/>
    <m/>
    <m/>
    <m/>
    <m/>
    <s v="No"/>
    <m/>
    <m/>
    <m/>
    <m/>
    <m/>
    <m/>
    <m/>
    <m/>
    <m/>
    <m/>
    <m/>
    <m/>
    <m/>
    <m/>
    <n v="11"/>
    <n v="11"/>
    <n v="11"/>
    <n v="11"/>
    <n v="0"/>
    <n v="0"/>
    <n v="0"/>
    <m/>
    <m/>
    <m/>
    <m/>
    <m/>
    <m/>
    <m/>
    <s v="No"/>
    <s v="Yes"/>
    <s v="Yes"/>
    <s v="No"/>
    <s v="Not Applicable"/>
    <m/>
    <m/>
    <m/>
    <m/>
    <m/>
    <s v="No"/>
    <m/>
    <m/>
    <m/>
    <n v="179111"/>
    <m/>
    <m/>
    <m/>
    <m/>
    <m/>
    <m/>
    <m/>
    <m/>
    <m/>
    <m/>
    <m/>
    <m/>
    <m/>
    <m/>
    <m/>
    <m/>
    <m/>
    <m/>
    <s v="Yes"/>
    <s v="General Library Book Budget"/>
    <m/>
    <m/>
    <s v="Donation(s) from Faculty"/>
    <s v="Donation(s) from Publisher"/>
    <m/>
    <s v="SEA- Student Equity &amp; Achievement fund (Equity, Basic Skills, SSSP)"/>
    <m/>
    <m/>
    <n v="8730"/>
    <m/>
    <n v="3178.0060606060606"/>
    <x v="1"/>
    <s v="Small"/>
  </r>
  <r>
    <s v="North Orange CCD"/>
    <x v="80"/>
    <s v="862"/>
    <s v="Multi-College District"/>
    <n v="20190"/>
    <x v="13"/>
    <n v="20607.38"/>
    <n v="46939"/>
    <n v="1"/>
    <n v="128"/>
    <n v="13"/>
    <n v="0"/>
    <m/>
    <m/>
    <m/>
    <m/>
    <s v="None"/>
    <n v="590"/>
    <m/>
    <m/>
    <m/>
    <m/>
    <m/>
    <n v="0"/>
    <n v="0"/>
    <n v="0"/>
    <n v="0"/>
    <n v="0"/>
    <n v="9756"/>
    <m/>
    <m/>
    <m/>
    <m/>
    <m/>
    <m/>
    <m/>
    <m/>
    <m/>
    <n v="88669"/>
    <s v="Fines/Fees  fund, Reference/printing fund, photocopying fund"/>
    <n v="98425"/>
    <n v="0"/>
    <m/>
    <n v="0"/>
    <m/>
    <n v="0"/>
    <m/>
    <m/>
    <m/>
    <n v="0"/>
    <n v="0"/>
    <n v="0"/>
    <m/>
    <n v="0"/>
    <n v="2703"/>
    <n v="0"/>
    <m/>
    <m/>
    <n v="0"/>
    <m/>
    <m/>
    <m/>
    <n v="0"/>
    <n v="0"/>
    <n v="21146"/>
    <s v="Reference/Printing fund"/>
    <n v="23849"/>
    <m/>
    <m/>
    <m/>
    <m/>
    <m/>
    <m/>
    <m/>
    <m/>
    <m/>
    <m/>
    <n v="0"/>
    <n v="0"/>
    <n v="0"/>
    <m/>
    <m/>
    <n v="0"/>
    <m/>
    <m/>
    <n v="0"/>
    <m/>
    <n v="58976"/>
    <n v="23672"/>
    <s v="Fines/Fees fund, Reference/Printing fund, photocopy fund"/>
    <n v="82648"/>
    <m/>
    <m/>
    <m/>
    <m/>
    <m/>
    <m/>
    <m/>
    <m/>
    <m/>
    <m/>
    <m/>
    <m/>
    <m/>
    <m/>
    <m/>
    <m/>
    <m/>
    <m/>
    <m/>
    <m/>
    <m/>
    <n v="0"/>
    <n v="0"/>
    <m/>
    <n v="0"/>
    <m/>
    <n v="0"/>
    <m/>
    <m/>
    <n v="0"/>
    <n v="0"/>
    <m/>
    <n v="0"/>
    <m/>
    <n v="0"/>
    <n v="398"/>
    <m/>
    <n v="0"/>
    <m/>
    <n v="0"/>
    <m/>
    <m/>
    <n v="0"/>
    <n v="0"/>
    <m/>
    <n v="0"/>
    <m/>
    <n v="398"/>
    <m/>
    <m/>
    <m/>
    <m/>
    <m/>
    <m/>
    <m/>
    <m/>
    <m/>
    <m/>
    <m/>
    <n v="0.77"/>
    <m/>
    <m/>
    <m/>
    <n v="0.12"/>
    <n v="0.11"/>
    <m/>
    <m/>
    <m/>
    <m/>
    <m/>
    <m/>
    <m/>
    <m/>
    <m/>
    <n v="0"/>
    <m/>
    <m/>
    <m/>
    <m/>
    <m/>
    <m/>
    <m/>
    <m/>
    <m/>
    <n v="0"/>
    <m/>
    <m/>
    <m/>
    <m/>
    <m/>
    <m/>
    <m/>
    <m/>
    <m/>
    <n v="0"/>
    <m/>
    <m/>
    <m/>
    <m/>
    <m/>
    <m/>
    <m/>
    <m/>
    <m/>
    <m/>
    <n v="0"/>
    <n v="122274"/>
    <n v="0"/>
    <n v="331793"/>
    <s v="Dean or other administrator"/>
    <m/>
    <s v="Ed. D."/>
    <m/>
    <m/>
    <m/>
    <m/>
    <n v="0"/>
    <n v="0"/>
    <n v="0"/>
    <n v="2170"/>
    <n v="1577"/>
    <n v="205950"/>
    <n v="113"/>
    <m/>
    <n v="85379"/>
    <n v="24"/>
    <n v="33"/>
    <n v="18751"/>
    <n v="6"/>
    <n v="3530"/>
    <n v="24"/>
    <m/>
    <m/>
    <m/>
    <m/>
    <m/>
    <m/>
    <n v="7"/>
    <n v="6"/>
    <n v="8"/>
    <n v="2"/>
    <n v="0"/>
    <n v="0"/>
    <n v="10"/>
    <n v="0"/>
    <n v="13"/>
    <n v="7.37"/>
    <n v="10"/>
    <n v="4"/>
    <m/>
    <n v="17.37"/>
    <n v="7.37"/>
    <m/>
    <m/>
    <m/>
    <n v="1830"/>
    <s v="Estimated"/>
    <n v="15978"/>
    <n v="22280"/>
    <n v="4499"/>
    <n v="60"/>
    <n v="0"/>
    <n v="0"/>
    <n v="1271"/>
    <n v="0"/>
    <m/>
    <n v="45918"/>
    <m/>
    <m/>
    <m/>
    <n v="190"/>
    <n v="33"/>
    <m/>
    <m/>
    <m/>
    <m/>
    <m/>
    <m/>
    <m/>
    <m/>
    <m/>
    <m/>
    <m/>
    <m/>
    <m/>
    <m/>
    <m/>
    <n v="246"/>
    <n v="4"/>
    <n v="8"/>
    <m/>
    <n v="0"/>
    <m/>
    <n v="6758"/>
    <m/>
    <m/>
    <m/>
    <s v="Other - Write In (Required)"/>
    <s v="none"/>
    <n v="0"/>
    <n v="1"/>
    <n v="4"/>
    <n v="57"/>
    <m/>
    <m/>
    <m/>
    <m/>
    <m/>
    <n v="13.5"/>
    <n v="13.5"/>
    <n v="13.5"/>
    <n v="13.5"/>
    <n v="8.5"/>
    <n v="4"/>
    <n v="0"/>
    <m/>
    <m/>
    <m/>
    <m/>
    <m/>
    <m/>
    <m/>
    <s v="No"/>
    <m/>
    <m/>
    <m/>
    <m/>
    <m/>
    <m/>
    <m/>
    <m/>
    <m/>
    <m/>
    <m/>
    <m/>
    <m/>
    <m/>
    <n v="11"/>
    <n v="11"/>
    <n v="11"/>
    <n v="11"/>
    <n v="0"/>
    <n v="0"/>
    <n v="0"/>
    <m/>
    <m/>
    <m/>
    <m/>
    <m/>
    <m/>
    <m/>
    <s v="No"/>
    <s v="Yes"/>
    <s v="Yes"/>
    <s v="Yes"/>
    <s v="Not Applicable"/>
    <m/>
    <m/>
    <m/>
    <m/>
    <m/>
    <s v="No"/>
    <m/>
    <m/>
    <m/>
    <n v="285091"/>
    <m/>
    <m/>
    <m/>
    <m/>
    <m/>
    <m/>
    <m/>
    <m/>
    <m/>
    <m/>
    <m/>
    <m/>
    <m/>
    <m/>
    <m/>
    <m/>
    <m/>
    <m/>
    <s v="Yes"/>
    <m/>
    <s v="Student Government"/>
    <s v="College Foundation Grant"/>
    <s v="Donation(s) from Faculty"/>
    <s v="Donation(s) from Publisher"/>
    <m/>
    <s v="SEA- Student Equity &amp; Achievement fund (Equity, Basic Skills, SSSP)"/>
    <s v="Other"/>
    <s v="EOPS"/>
    <n v="0"/>
    <m/>
    <n v="2796.1166892808683"/>
    <x v="2"/>
    <s v="Large"/>
  </r>
  <r>
    <s v="Yuba CCD"/>
    <x v="56"/>
    <s v="291"/>
    <s v="Multi-College District"/>
    <n v="20190"/>
    <x v="13"/>
    <n v="4855.54"/>
    <n v="16683"/>
    <n v="0"/>
    <n v="60"/>
    <n v="9"/>
    <n v="0"/>
    <m/>
    <m/>
    <m/>
    <s v="Learning spaces (labs/classrooms)"/>
    <m/>
    <n v="636"/>
    <m/>
    <m/>
    <m/>
    <m/>
    <m/>
    <n v="1"/>
    <n v="0"/>
    <n v="21"/>
    <n v="4"/>
    <n v="0"/>
    <n v="9884"/>
    <m/>
    <m/>
    <m/>
    <m/>
    <m/>
    <m/>
    <m/>
    <m/>
    <m/>
    <m/>
    <m/>
    <n v="9884"/>
    <n v="0"/>
    <m/>
    <n v="0"/>
    <m/>
    <n v="0"/>
    <m/>
    <m/>
    <m/>
    <n v="0"/>
    <n v="0"/>
    <n v="0"/>
    <m/>
    <n v="0"/>
    <n v="7797"/>
    <n v="0"/>
    <m/>
    <m/>
    <n v="0"/>
    <m/>
    <m/>
    <m/>
    <n v="0"/>
    <n v="0"/>
    <n v="0"/>
    <m/>
    <n v="7797"/>
    <m/>
    <m/>
    <m/>
    <m/>
    <m/>
    <m/>
    <m/>
    <m/>
    <m/>
    <m/>
    <n v="0"/>
    <n v="45832"/>
    <n v="0"/>
    <m/>
    <m/>
    <n v="0"/>
    <m/>
    <m/>
    <n v="0"/>
    <m/>
    <n v="0"/>
    <n v="0"/>
    <m/>
    <n v="45832"/>
    <m/>
    <m/>
    <m/>
    <m/>
    <m/>
    <m/>
    <m/>
    <m/>
    <m/>
    <m/>
    <m/>
    <m/>
    <m/>
    <m/>
    <m/>
    <m/>
    <m/>
    <m/>
    <m/>
    <m/>
    <m/>
    <n v="0"/>
    <n v="5000"/>
    <m/>
    <n v="0"/>
    <m/>
    <n v="0"/>
    <m/>
    <m/>
    <n v="0"/>
    <n v="0"/>
    <m/>
    <n v="0"/>
    <m/>
    <n v="5000"/>
    <n v="804"/>
    <m/>
    <n v="0"/>
    <m/>
    <n v="0"/>
    <m/>
    <m/>
    <n v="0"/>
    <n v="0"/>
    <m/>
    <n v="0"/>
    <m/>
    <n v="804"/>
    <m/>
    <m/>
    <m/>
    <m/>
    <m/>
    <m/>
    <m/>
    <m/>
    <m/>
    <m/>
    <m/>
    <n v="0.41"/>
    <m/>
    <m/>
    <m/>
    <n v="0.5"/>
    <n v="0.09"/>
    <m/>
    <m/>
    <m/>
    <m/>
    <m/>
    <m/>
    <m/>
    <m/>
    <m/>
    <n v="0"/>
    <m/>
    <m/>
    <m/>
    <m/>
    <m/>
    <m/>
    <m/>
    <m/>
    <m/>
    <n v="0"/>
    <m/>
    <m/>
    <m/>
    <m/>
    <m/>
    <m/>
    <m/>
    <m/>
    <m/>
    <n v="0"/>
    <m/>
    <m/>
    <m/>
    <m/>
    <m/>
    <m/>
    <m/>
    <m/>
    <m/>
    <m/>
    <n v="0"/>
    <n v="17681"/>
    <n v="0"/>
    <n v="99850"/>
    <s v="Other"/>
    <s v="Librarian"/>
    <s v="M.L.I.S."/>
    <m/>
    <m/>
    <m/>
    <m/>
    <n v="0"/>
    <n v="0"/>
    <n v="0"/>
    <n v="415"/>
    <n v="2638"/>
    <n v="9608"/>
    <n v="74"/>
    <m/>
    <n v="25082"/>
    <n v="70"/>
    <n v="39"/>
    <n v="0"/>
    <n v="0"/>
    <n v="415"/>
    <n v="4"/>
    <m/>
    <m/>
    <m/>
    <m/>
    <m/>
    <m/>
    <n v="1"/>
    <n v="1"/>
    <n v="2"/>
    <n v="0"/>
    <n v="0"/>
    <n v="0"/>
    <n v="2"/>
    <n v="0"/>
    <n v="8"/>
    <n v="1.29"/>
    <n v="2"/>
    <n v="2"/>
    <m/>
    <n v="3.29"/>
    <n v="1.29"/>
    <m/>
    <m/>
    <m/>
    <n v="253"/>
    <s v="Estimated"/>
    <n v="1837"/>
    <n v="6109"/>
    <n v="0"/>
    <n v="600"/>
    <n v="18"/>
    <n v="0"/>
    <n v="22465"/>
    <m/>
    <m/>
    <n v="31282"/>
    <m/>
    <m/>
    <m/>
    <n v="88"/>
    <n v="18"/>
    <m/>
    <m/>
    <m/>
    <m/>
    <m/>
    <m/>
    <m/>
    <m/>
    <m/>
    <m/>
    <m/>
    <m/>
    <m/>
    <m/>
    <m/>
    <n v="30"/>
    <n v="0"/>
    <n v="0"/>
    <m/>
    <n v="0"/>
    <m/>
    <n v="670"/>
    <s v="Course specific instruction sessions/orientations"/>
    <s v="Tours"/>
    <m/>
    <m/>
    <s v="none"/>
    <m/>
    <n v="1"/>
    <n v="4"/>
    <n v="75"/>
    <m/>
    <m/>
    <m/>
    <m/>
    <m/>
    <n v="11.75"/>
    <n v="11.75"/>
    <n v="11.75"/>
    <n v="11.75"/>
    <n v="8.75"/>
    <n v="0"/>
    <n v="0"/>
    <m/>
    <m/>
    <m/>
    <m/>
    <m/>
    <m/>
    <m/>
    <s v="No"/>
    <m/>
    <m/>
    <m/>
    <m/>
    <m/>
    <m/>
    <m/>
    <m/>
    <m/>
    <m/>
    <m/>
    <m/>
    <m/>
    <m/>
    <n v="10.25"/>
    <n v="10.25"/>
    <n v="10.25"/>
    <n v="10.25"/>
    <n v="0"/>
    <n v="0"/>
    <n v="0"/>
    <m/>
    <m/>
    <m/>
    <m/>
    <m/>
    <m/>
    <m/>
    <s v="No"/>
    <s v="No"/>
    <s v="No"/>
    <s v="No"/>
    <s v="No"/>
    <m/>
    <m/>
    <m/>
    <m/>
    <m/>
    <s v="No"/>
    <m/>
    <m/>
    <m/>
    <n v="45490"/>
    <m/>
    <m/>
    <m/>
    <m/>
    <m/>
    <m/>
    <m/>
    <m/>
    <m/>
    <m/>
    <m/>
    <m/>
    <m/>
    <m/>
    <m/>
    <m/>
    <m/>
    <m/>
    <s v="Yes"/>
    <s v="General Library Book Budget"/>
    <m/>
    <m/>
    <s v="Donation(s) from Faculty"/>
    <m/>
    <m/>
    <m/>
    <m/>
    <m/>
    <n v="4934"/>
    <m/>
    <n v="3763.984496124031"/>
    <x v="1"/>
    <s v="Small"/>
  </r>
  <r>
    <s v="Mt. San Antonio CCD"/>
    <x v="95"/>
    <s v="851"/>
    <s v="Single College District"/>
    <n v="20190"/>
    <x v="13"/>
    <n v="25908.1"/>
    <n v="14327"/>
    <n v="1"/>
    <n v="87"/>
    <n v="17"/>
    <n v="0"/>
    <m/>
    <m/>
    <m/>
    <m/>
    <s v="None"/>
    <n v="697"/>
    <m/>
    <m/>
    <m/>
    <m/>
    <m/>
    <n v="0"/>
    <n v="0"/>
    <n v="0"/>
    <n v="0"/>
    <n v="0"/>
    <n v="9992"/>
    <m/>
    <m/>
    <m/>
    <m/>
    <m/>
    <m/>
    <m/>
    <n v="12001"/>
    <n v="115721"/>
    <m/>
    <m/>
    <n v="137714"/>
    <n v="7172"/>
    <m/>
    <n v="0"/>
    <m/>
    <n v="12694"/>
    <m/>
    <m/>
    <m/>
    <n v="7914"/>
    <n v="30889"/>
    <n v="0"/>
    <m/>
    <n v="58669"/>
    <n v="1550"/>
    <n v="0"/>
    <m/>
    <m/>
    <n v="0"/>
    <m/>
    <m/>
    <m/>
    <n v="0"/>
    <n v="18104"/>
    <n v="0"/>
    <m/>
    <n v="19654"/>
    <m/>
    <m/>
    <m/>
    <m/>
    <m/>
    <m/>
    <m/>
    <m/>
    <m/>
    <m/>
    <n v="0"/>
    <n v="56253"/>
    <n v="0"/>
    <m/>
    <m/>
    <n v="21860"/>
    <m/>
    <m/>
    <n v="1259"/>
    <m/>
    <n v="136902"/>
    <n v="0"/>
    <m/>
    <n v="216274"/>
    <m/>
    <m/>
    <m/>
    <m/>
    <m/>
    <m/>
    <m/>
    <m/>
    <m/>
    <m/>
    <m/>
    <m/>
    <m/>
    <m/>
    <m/>
    <m/>
    <m/>
    <m/>
    <m/>
    <m/>
    <m/>
    <n v="0"/>
    <n v="15939"/>
    <m/>
    <n v="0"/>
    <m/>
    <n v="15479"/>
    <m/>
    <m/>
    <n v="2497"/>
    <n v="4189"/>
    <m/>
    <n v="0"/>
    <m/>
    <n v="38104"/>
    <n v="7800"/>
    <m/>
    <n v="0"/>
    <m/>
    <n v="0"/>
    <m/>
    <m/>
    <n v="0"/>
    <n v="138"/>
    <m/>
    <n v="0"/>
    <m/>
    <n v="7938"/>
    <m/>
    <m/>
    <m/>
    <m/>
    <m/>
    <m/>
    <m/>
    <m/>
    <m/>
    <m/>
    <m/>
    <n v="0.42"/>
    <m/>
    <m/>
    <m/>
    <n v="0.28999999999999998"/>
    <n v="0.28999999999999998"/>
    <m/>
    <m/>
    <m/>
    <m/>
    <m/>
    <m/>
    <m/>
    <m/>
    <m/>
    <n v="0"/>
    <m/>
    <m/>
    <m/>
    <m/>
    <m/>
    <m/>
    <m/>
    <m/>
    <m/>
    <n v="0"/>
    <m/>
    <m/>
    <m/>
    <m/>
    <m/>
    <m/>
    <m/>
    <m/>
    <m/>
    <n v="0"/>
    <m/>
    <m/>
    <m/>
    <m/>
    <m/>
    <m/>
    <m/>
    <m/>
    <m/>
    <m/>
    <n v="0"/>
    <n v="157368"/>
    <n v="58669"/>
    <n v="911544"/>
    <s v="Dean or other administrator"/>
    <m/>
    <s v="Ph. D. in Library Science"/>
    <m/>
    <m/>
    <m/>
    <m/>
    <n v="0.27"/>
    <n v="0"/>
    <n v="0"/>
    <n v="2304"/>
    <n v="3994"/>
    <n v="58536"/>
    <n v="104"/>
    <m/>
    <n v="85278"/>
    <n v="87"/>
    <n v="234"/>
    <n v="8498"/>
    <n v="20"/>
    <n v="8234"/>
    <n v="31"/>
    <m/>
    <m/>
    <m/>
    <m/>
    <m/>
    <m/>
    <n v="8"/>
    <n v="12"/>
    <n v="9"/>
    <n v="1"/>
    <n v="3"/>
    <n v="0"/>
    <n v="10"/>
    <n v="3"/>
    <n v="1"/>
    <n v="14"/>
    <n v="11.5"/>
    <n v="19"/>
    <m/>
    <n v="25.5"/>
    <n v="14"/>
    <m/>
    <m/>
    <m/>
    <n v="8179"/>
    <s v="Estimated"/>
    <n v="15214"/>
    <n v="11783"/>
    <n v="0"/>
    <n v="5555"/>
    <n v="0"/>
    <n v="64275"/>
    <n v="11402"/>
    <n v="434"/>
    <s v="HDMI &amp; Power cords; calculators"/>
    <n v="116842"/>
    <m/>
    <m/>
    <m/>
    <n v="0"/>
    <n v="0"/>
    <m/>
    <m/>
    <m/>
    <m/>
    <m/>
    <m/>
    <m/>
    <m/>
    <m/>
    <m/>
    <m/>
    <m/>
    <m/>
    <m/>
    <m/>
    <n v="74"/>
    <n v="164"/>
    <n v="274"/>
    <m/>
    <n v="0"/>
    <m/>
    <n v="3379"/>
    <m/>
    <m/>
    <m/>
    <s v="Other - Write In (Required)"/>
    <s v="none"/>
    <n v="0"/>
    <n v="2"/>
    <n v="6"/>
    <n v="106"/>
    <m/>
    <m/>
    <m/>
    <m/>
    <m/>
    <n v="14"/>
    <n v="14"/>
    <n v="14"/>
    <n v="14"/>
    <n v="9"/>
    <n v="7"/>
    <n v="8"/>
    <m/>
    <m/>
    <m/>
    <m/>
    <m/>
    <m/>
    <m/>
    <s v="Yes"/>
    <n v="14"/>
    <n v="14"/>
    <n v="14"/>
    <n v="14"/>
    <m/>
    <m/>
    <n v="8"/>
    <m/>
    <m/>
    <m/>
    <m/>
    <m/>
    <m/>
    <m/>
    <n v="14"/>
    <n v="14"/>
    <n v="14"/>
    <n v="14"/>
    <m/>
    <m/>
    <m/>
    <m/>
    <m/>
    <m/>
    <m/>
    <m/>
    <m/>
    <m/>
    <s v="No"/>
    <s v="Yes"/>
    <s v="Yes"/>
    <s v="Yes"/>
    <s v="Yes"/>
    <m/>
    <m/>
    <m/>
    <m/>
    <m/>
    <s v="Yes"/>
    <n v="14"/>
    <m/>
    <m/>
    <n v="216218"/>
    <m/>
    <m/>
    <m/>
    <m/>
    <m/>
    <m/>
    <m/>
    <m/>
    <m/>
    <m/>
    <m/>
    <m/>
    <m/>
    <m/>
    <m/>
    <m/>
    <m/>
    <m/>
    <s v="Yes"/>
    <m/>
    <m/>
    <m/>
    <s v="Donation(s) from Faculty"/>
    <m/>
    <m/>
    <s v="SEA- Student Equity &amp; Achievement fund (Equity, Basic Skills, SSSP)"/>
    <m/>
    <m/>
    <n v="0"/>
    <m/>
    <n v="1850.5785714285714"/>
    <x v="2"/>
    <s v="Large"/>
  </r>
  <r>
    <s v="Contra Costa CCD"/>
    <x v="15"/>
    <s v="311"/>
    <s v="Multi-College District"/>
    <n v="20190"/>
    <x v="13"/>
    <n v="5270.21"/>
    <n v="32086"/>
    <n v="1"/>
    <n v="67"/>
    <n v="6"/>
    <n v="1"/>
    <m/>
    <m/>
    <m/>
    <m/>
    <s v="None"/>
    <n v="441"/>
    <m/>
    <m/>
    <m/>
    <m/>
    <m/>
    <n v="0"/>
    <n v="0"/>
    <n v="0"/>
    <n v="0"/>
    <n v="0"/>
    <n v="10065"/>
    <m/>
    <m/>
    <m/>
    <n v="5169"/>
    <m/>
    <m/>
    <m/>
    <n v="7690"/>
    <m/>
    <m/>
    <m/>
    <n v="22924"/>
    <n v="435"/>
    <m/>
    <n v="0"/>
    <m/>
    <n v="2909"/>
    <m/>
    <m/>
    <m/>
    <n v="890"/>
    <n v="0"/>
    <n v="0"/>
    <m/>
    <n v="4234"/>
    <n v="5879"/>
    <n v="0"/>
    <m/>
    <m/>
    <n v="0"/>
    <m/>
    <m/>
    <m/>
    <n v="0"/>
    <n v="0"/>
    <n v="0"/>
    <m/>
    <n v="5879"/>
    <m/>
    <m/>
    <m/>
    <m/>
    <m/>
    <m/>
    <m/>
    <m/>
    <m/>
    <m/>
    <n v="0"/>
    <n v="22910"/>
    <n v="0"/>
    <m/>
    <m/>
    <n v="11592"/>
    <m/>
    <m/>
    <n v="4137"/>
    <m/>
    <n v="0"/>
    <n v="4729"/>
    <s v="Friends of the Library"/>
    <n v="43368"/>
    <m/>
    <m/>
    <m/>
    <m/>
    <m/>
    <m/>
    <m/>
    <m/>
    <m/>
    <m/>
    <m/>
    <m/>
    <m/>
    <m/>
    <m/>
    <m/>
    <m/>
    <m/>
    <m/>
    <m/>
    <m/>
    <n v="0"/>
    <n v="1219"/>
    <m/>
    <n v="0"/>
    <m/>
    <n v="0"/>
    <m/>
    <m/>
    <n v="0"/>
    <n v="0"/>
    <m/>
    <n v="0"/>
    <m/>
    <n v="1219"/>
    <n v="1219"/>
    <m/>
    <n v="0"/>
    <m/>
    <n v="0"/>
    <m/>
    <m/>
    <n v="0"/>
    <n v="0"/>
    <m/>
    <n v="0"/>
    <m/>
    <n v="1219"/>
    <m/>
    <m/>
    <m/>
    <m/>
    <m/>
    <m/>
    <m/>
    <m/>
    <m/>
    <m/>
    <m/>
    <n v="0.73"/>
    <m/>
    <m/>
    <m/>
    <n v="0.19"/>
    <n v="0.08"/>
    <m/>
    <m/>
    <m/>
    <m/>
    <m/>
    <m/>
    <m/>
    <m/>
    <m/>
    <n v="0"/>
    <m/>
    <m/>
    <m/>
    <m/>
    <m/>
    <m/>
    <m/>
    <m/>
    <m/>
    <n v="0"/>
    <m/>
    <m/>
    <m/>
    <m/>
    <m/>
    <m/>
    <m/>
    <m/>
    <m/>
    <n v="0"/>
    <m/>
    <m/>
    <m/>
    <m/>
    <m/>
    <m/>
    <m/>
    <m/>
    <m/>
    <m/>
    <n v="0"/>
    <n v="28803"/>
    <n v="4234"/>
    <n v="91306"/>
    <s v="Department chair (Faculty position)"/>
    <m/>
    <s v="M.L.I.S."/>
    <m/>
    <m/>
    <m/>
    <m/>
    <n v="0.2"/>
    <n v="1200"/>
    <n v="0"/>
    <n v="573"/>
    <n v="480"/>
    <n v="437"/>
    <n v="63"/>
    <m/>
    <n v="49058"/>
    <n v="97"/>
    <n v="1"/>
    <n v="28"/>
    <n v="63"/>
    <n v="811"/>
    <n v="2"/>
    <m/>
    <m/>
    <m/>
    <m/>
    <m/>
    <m/>
    <n v="2"/>
    <n v="12"/>
    <n v="2"/>
    <n v="4"/>
    <m/>
    <m/>
    <n v="6"/>
    <n v="0"/>
    <n v="11"/>
    <n v="3.25"/>
    <n v="3"/>
    <n v="2"/>
    <m/>
    <n v="6.25"/>
    <n v="3.25"/>
    <m/>
    <m/>
    <m/>
    <n v="2518"/>
    <s v="Actual"/>
    <n v="2098"/>
    <n v="7806"/>
    <n v="2077"/>
    <n v="1316"/>
    <n v="28"/>
    <n v="19287"/>
    <n v="1907"/>
    <m/>
    <m/>
    <n v="37037"/>
    <m/>
    <m/>
    <m/>
    <n v="51"/>
    <n v="42"/>
    <m/>
    <m/>
    <m/>
    <m/>
    <m/>
    <m/>
    <m/>
    <m/>
    <m/>
    <m/>
    <m/>
    <m/>
    <m/>
    <m/>
    <m/>
    <n v="100"/>
    <n v="2"/>
    <n v="12"/>
    <m/>
    <m/>
    <m/>
    <n v="2434"/>
    <m/>
    <m/>
    <m/>
    <s v="Other - Write In (Required)"/>
    <s v="none"/>
    <m/>
    <n v="1"/>
    <n v="5"/>
    <n v="0"/>
    <m/>
    <m/>
    <m/>
    <m/>
    <m/>
    <n v="11.25"/>
    <n v="11.25"/>
    <n v="11.25"/>
    <n v="11.25"/>
    <n v="3.75"/>
    <n v="3.75"/>
    <n v="0"/>
    <m/>
    <m/>
    <m/>
    <m/>
    <m/>
    <m/>
    <m/>
    <s v="No"/>
    <m/>
    <m/>
    <m/>
    <m/>
    <m/>
    <m/>
    <m/>
    <m/>
    <m/>
    <m/>
    <m/>
    <m/>
    <m/>
    <m/>
    <n v="10.75"/>
    <n v="10.75"/>
    <n v="10.75"/>
    <n v="10.75"/>
    <n v="0"/>
    <n v="0"/>
    <n v="0"/>
    <m/>
    <m/>
    <m/>
    <m/>
    <m/>
    <m/>
    <m/>
    <s v="No"/>
    <s v="Yes"/>
    <s v="Yes"/>
    <s v="Yes"/>
    <s v="Not Applicable"/>
    <m/>
    <m/>
    <m/>
    <m/>
    <m/>
    <s v="Yes"/>
    <n v="2"/>
    <m/>
    <m/>
    <n v="209143"/>
    <m/>
    <m/>
    <m/>
    <m/>
    <m/>
    <m/>
    <m/>
    <m/>
    <m/>
    <m/>
    <m/>
    <m/>
    <m/>
    <m/>
    <m/>
    <m/>
    <m/>
    <m/>
    <s v="Yes"/>
    <m/>
    <m/>
    <m/>
    <s v="Donation(s) from Faculty"/>
    <m/>
    <s v="Donation(s) from Bookstore"/>
    <m/>
    <m/>
    <m/>
    <n v="0"/>
    <m/>
    <n v="1621.603076923077"/>
    <x v="1"/>
    <s v="Small"/>
  </r>
  <r>
    <s v="Contra Costa CCD"/>
    <x v="25"/>
    <s v="313"/>
    <s v="Multi-College District"/>
    <n v="20190"/>
    <x v="13"/>
    <n v="7866.76"/>
    <n v="291000"/>
    <n v="0"/>
    <n v="58"/>
    <n v="5"/>
    <n v="2"/>
    <m/>
    <m/>
    <m/>
    <m/>
    <s v="Professional Development Room"/>
    <n v="316"/>
    <m/>
    <m/>
    <m/>
    <m/>
    <m/>
    <n v="1"/>
    <n v="0"/>
    <n v="0"/>
    <n v="0"/>
    <n v="0"/>
    <n v="10608"/>
    <m/>
    <n v="2506"/>
    <m/>
    <n v="24113"/>
    <m/>
    <m/>
    <m/>
    <n v="3571"/>
    <m/>
    <n v="17846"/>
    <s v="Los Medanos College Associated Students - $9931.69 Zero Textbook Cost Grant - $7,914"/>
    <n v="58644"/>
    <n v="0"/>
    <m/>
    <n v="0"/>
    <m/>
    <n v="0"/>
    <m/>
    <m/>
    <m/>
    <n v="0"/>
    <n v="0"/>
    <n v="0"/>
    <m/>
    <n v="0"/>
    <n v="7731"/>
    <n v="0"/>
    <m/>
    <m/>
    <n v="0"/>
    <m/>
    <m/>
    <m/>
    <n v="0"/>
    <n v="0"/>
    <n v="0"/>
    <m/>
    <n v="7731"/>
    <m/>
    <m/>
    <m/>
    <m/>
    <m/>
    <m/>
    <m/>
    <m/>
    <m/>
    <m/>
    <n v="0"/>
    <n v="1953"/>
    <n v="4629"/>
    <m/>
    <m/>
    <n v="51053"/>
    <m/>
    <m/>
    <n v="14603"/>
    <m/>
    <n v="0"/>
    <n v="4999"/>
    <s v="Zero Textbook Cost Grant $4999"/>
    <n v="77237"/>
    <m/>
    <m/>
    <m/>
    <m/>
    <m/>
    <m/>
    <m/>
    <m/>
    <m/>
    <m/>
    <m/>
    <m/>
    <m/>
    <m/>
    <m/>
    <m/>
    <m/>
    <m/>
    <m/>
    <m/>
    <m/>
    <n v="0"/>
    <n v="0"/>
    <m/>
    <n v="0"/>
    <m/>
    <n v="299"/>
    <m/>
    <m/>
    <n v="0"/>
    <n v="0"/>
    <m/>
    <n v="0"/>
    <m/>
    <n v="299"/>
    <n v="0"/>
    <m/>
    <n v="0"/>
    <m/>
    <n v="54"/>
    <m/>
    <m/>
    <n v="0"/>
    <n v="0"/>
    <m/>
    <n v="68"/>
    <s v="Los Medanos College Associated Students"/>
    <n v="122"/>
    <m/>
    <m/>
    <m/>
    <m/>
    <m/>
    <m/>
    <m/>
    <m/>
    <m/>
    <m/>
    <m/>
    <n v="0.42"/>
    <m/>
    <m/>
    <m/>
    <n v="0.24"/>
    <n v="0.34"/>
    <m/>
    <m/>
    <m/>
    <m/>
    <m/>
    <m/>
    <m/>
    <m/>
    <m/>
    <n v="0"/>
    <m/>
    <m/>
    <m/>
    <m/>
    <m/>
    <m/>
    <m/>
    <m/>
    <m/>
    <n v="0"/>
    <m/>
    <m/>
    <m/>
    <m/>
    <m/>
    <m/>
    <m/>
    <m/>
    <m/>
    <n v="0"/>
    <m/>
    <m/>
    <m/>
    <m/>
    <m/>
    <m/>
    <m/>
    <m/>
    <m/>
    <m/>
    <n v="0"/>
    <n v="66375"/>
    <n v="0"/>
    <n v="144033"/>
    <s v="Department chair (Faculty position)"/>
    <m/>
    <s v="M.L.I.S."/>
    <m/>
    <m/>
    <m/>
    <m/>
    <n v="0.25"/>
    <n v="0"/>
    <n v="0"/>
    <n v="2027"/>
    <n v="1653"/>
    <n v="0"/>
    <n v="75"/>
    <m/>
    <n v="25782"/>
    <n v="0"/>
    <n v="22"/>
    <n v="0"/>
    <n v="0"/>
    <n v="2027"/>
    <n v="0"/>
    <m/>
    <m/>
    <m/>
    <m/>
    <m/>
    <m/>
    <n v="4"/>
    <n v="4"/>
    <n v="2"/>
    <n v="0"/>
    <n v="0"/>
    <n v="0"/>
    <n v="2"/>
    <n v="0"/>
    <n v="9"/>
    <n v="4.6749999999999998"/>
    <n v="2"/>
    <n v="1"/>
    <m/>
    <n v="6.6749999999999998"/>
    <n v="4.6749999999999998"/>
    <m/>
    <m/>
    <m/>
    <n v="1501"/>
    <s v="Actual"/>
    <n v="6306"/>
    <n v="10414"/>
    <n v="1865"/>
    <n v="0"/>
    <n v="0"/>
    <n v="0"/>
    <n v="0"/>
    <n v="0"/>
    <m/>
    <n v="20086"/>
    <m/>
    <m/>
    <m/>
    <n v="87"/>
    <n v="82"/>
    <m/>
    <m/>
    <m/>
    <m/>
    <m/>
    <m/>
    <m/>
    <m/>
    <m/>
    <m/>
    <m/>
    <m/>
    <m/>
    <m/>
    <m/>
    <n v="129"/>
    <n v="0"/>
    <n v="0"/>
    <m/>
    <n v="0"/>
    <m/>
    <n v="4128"/>
    <m/>
    <m/>
    <m/>
    <s v="Other - Write In (Required)"/>
    <s v="none"/>
    <m/>
    <n v="0"/>
    <n v="0"/>
    <n v="0"/>
    <m/>
    <m/>
    <m/>
    <m/>
    <m/>
    <n v="13"/>
    <n v="13"/>
    <n v="13"/>
    <n v="13"/>
    <n v="7"/>
    <n v="4"/>
    <n v="0"/>
    <m/>
    <m/>
    <m/>
    <m/>
    <m/>
    <m/>
    <m/>
    <s v="No"/>
    <m/>
    <m/>
    <m/>
    <m/>
    <m/>
    <m/>
    <m/>
    <m/>
    <m/>
    <m/>
    <m/>
    <m/>
    <m/>
    <m/>
    <n v="11"/>
    <n v="11"/>
    <n v="11"/>
    <n v="11"/>
    <n v="0"/>
    <n v="0"/>
    <n v="0"/>
    <m/>
    <m/>
    <m/>
    <m/>
    <m/>
    <m/>
    <m/>
    <s v="No"/>
    <s v="No"/>
    <s v="No"/>
    <s v="No"/>
    <s v="Not Applicable"/>
    <m/>
    <m/>
    <m/>
    <m/>
    <m/>
    <s v="No"/>
    <m/>
    <m/>
    <m/>
    <n v="73242"/>
    <m/>
    <m/>
    <m/>
    <m/>
    <m/>
    <m/>
    <m/>
    <m/>
    <m/>
    <m/>
    <m/>
    <m/>
    <m/>
    <m/>
    <m/>
    <m/>
    <m/>
    <m/>
    <s v="Yes"/>
    <s v="General Library Book Budget"/>
    <s v="Student Government"/>
    <m/>
    <s v="Donation(s) from Faculty"/>
    <m/>
    <m/>
    <s v="SEA- Student Equity &amp; Achievement fund (Equity, Basic Skills, SSSP)"/>
    <s v="Other"/>
    <s v="Zero Textbook Cost Grant Perkins"/>
    <n v="21991"/>
    <m/>
    <n v="1682.7294117647059"/>
    <x v="0"/>
    <s v="Small"/>
  </r>
  <r>
    <s v="Imperial CCD"/>
    <x v="81"/>
    <s v="031"/>
    <s v="Single College District"/>
    <n v="20190"/>
    <x v="13"/>
    <n v="7822.17"/>
    <n v="25838"/>
    <n v="1"/>
    <n v="85"/>
    <n v="1"/>
    <n v="1"/>
    <m/>
    <m/>
    <m/>
    <m/>
    <n v="0"/>
    <n v="198"/>
    <m/>
    <m/>
    <m/>
    <m/>
    <m/>
    <n v="0"/>
    <n v="0"/>
    <n v="0"/>
    <n v="0"/>
    <n v="0"/>
    <n v="12398"/>
    <m/>
    <m/>
    <m/>
    <m/>
    <m/>
    <m/>
    <m/>
    <m/>
    <m/>
    <n v="1629"/>
    <s v="Carry-Over from Library Lost Books and Late Fee Charges."/>
    <n v="14027"/>
    <n v="0"/>
    <m/>
    <n v="0"/>
    <m/>
    <n v="0"/>
    <m/>
    <m/>
    <m/>
    <n v="0"/>
    <n v="0"/>
    <n v="0"/>
    <m/>
    <n v="0"/>
    <n v="5473"/>
    <n v="0"/>
    <m/>
    <m/>
    <n v="0"/>
    <m/>
    <m/>
    <m/>
    <n v="0"/>
    <n v="0"/>
    <m/>
    <m/>
    <n v="5473"/>
    <m/>
    <m/>
    <m/>
    <m/>
    <m/>
    <m/>
    <m/>
    <m/>
    <m/>
    <m/>
    <n v="0"/>
    <n v="58103"/>
    <m/>
    <m/>
    <m/>
    <m/>
    <m/>
    <m/>
    <m/>
    <m/>
    <m/>
    <m/>
    <m/>
    <n v="58103"/>
    <m/>
    <m/>
    <m/>
    <m/>
    <m/>
    <m/>
    <m/>
    <m/>
    <m/>
    <m/>
    <m/>
    <m/>
    <m/>
    <m/>
    <m/>
    <m/>
    <m/>
    <m/>
    <m/>
    <m/>
    <m/>
    <n v="0"/>
    <n v="0"/>
    <m/>
    <n v="0"/>
    <m/>
    <n v="0"/>
    <m/>
    <m/>
    <n v="0"/>
    <n v="0"/>
    <m/>
    <n v="0"/>
    <m/>
    <n v="0"/>
    <n v="0"/>
    <m/>
    <n v="0"/>
    <m/>
    <n v="0"/>
    <m/>
    <m/>
    <n v="0"/>
    <n v="0"/>
    <m/>
    <n v="0"/>
    <m/>
    <n v="0"/>
    <m/>
    <m/>
    <m/>
    <m/>
    <m/>
    <m/>
    <m/>
    <m/>
    <m/>
    <m/>
    <m/>
    <n v="0.73"/>
    <m/>
    <m/>
    <m/>
    <n v="0.18"/>
    <n v="0.09"/>
    <m/>
    <m/>
    <m/>
    <m/>
    <m/>
    <m/>
    <m/>
    <m/>
    <m/>
    <n v="0"/>
    <m/>
    <m/>
    <m/>
    <m/>
    <m/>
    <m/>
    <m/>
    <m/>
    <m/>
    <n v="0"/>
    <m/>
    <m/>
    <m/>
    <m/>
    <m/>
    <m/>
    <m/>
    <m/>
    <m/>
    <n v="0"/>
    <m/>
    <m/>
    <m/>
    <m/>
    <m/>
    <m/>
    <m/>
    <m/>
    <m/>
    <m/>
    <n v="0"/>
    <n v="19500"/>
    <n v="0"/>
    <n v="80360"/>
    <s v="Dean or other administrator"/>
    <m/>
    <s v="Ed. D."/>
    <m/>
    <m/>
    <m/>
    <m/>
    <n v="0"/>
    <n v="0"/>
    <n v="0"/>
    <n v="322"/>
    <n v="549"/>
    <n v="21448"/>
    <n v="34"/>
    <m/>
    <n v="55028"/>
    <n v="0"/>
    <n v="0"/>
    <n v="3"/>
    <n v="2"/>
    <n v="606"/>
    <n v="0"/>
    <m/>
    <m/>
    <m/>
    <m/>
    <m/>
    <m/>
    <n v="1"/>
    <n v="2"/>
    <n v="3"/>
    <n v="1"/>
    <n v="0"/>
    <n v="0"/>
    <n v="4"/>
    <n v="0"/>
    <n v="3"/>
    <n v="2"/>
    <n v="4"/>
    <n v="15"/>
    <m/>
    <n v="6"/>
    <n v="2"/>
    <m/>
    <m/>
    <m/>
    <n v="5000"/>
    <s v="Estimated"/>
    <n v="7674"/>
    <n v="5429"/>
    <n v="1586"/>
    <n v="46"/>
    <n v="0"/>
    <n v="0"/>
    <n v="0"/>
    <n v="0"/>
    <m/>
    <n v="19735"/>
    <m/>
    <m/>
    <m/>
    <n v="6"/>
    <n v="0"/>
    <m/>
    <m/>
    <m/>
    <m/>
    <m/>
    <m/>
    <m/>
    <m/>
    <m/>
    <m/>
    <m/>
    <m/>
    <m/>
    <m/>
    <m/>
    <n v="40"/>
    <n v="15"/>
    <n v="1"/>
    <m/>
    <n v="0"/>
    <m/>
    <n v="1300"/>
    <m/>
    <m/>
    <m/>
    <m/>
    <s v="none"/>
    <n v="0"/>
    <n v="0"/>
    <n v="0"/>
    <n v="0"/>
    <m/>
    <m/>
    <m/>
    <m/>
    <m/>
    <n v="12"/>
    <n v="12"/>
    <n v="12"/>
    <n v="12"/>
    <n v="9"/>
    <n v="0"/>
    <n v="0"/>
    <m/>
    <m/>
    <m/>
    <m/>
    <m/>
    <m/>
    <m/>
    <s v="Yes"/>
    <n v="9"/>
    <n v="9"/>
    <n v="9"/>
    <n v="9"/>
    <n v="0"/>
    <n v="0"/>
    <n v="0"/>
    <m/>
    <m/>
    <m/>
    <m/>
    <m/>
    <m/>
    <m/>
    <n v="9"/>
    <n v="9"/>
    <n v="9"/>
    <n v="9"/>
    <n v="0"/>
    <n v="0"/>
    <n v="0"/>
    <m/>
    <m/>
    <m/>
    <m/>
    <m/>
    <m/>
    <m/>
    <s v="No"/>
    <s v="Yes"/>
    <s v="Yes"/>
    <s v="Yes"/>
    <s v="Yes"/>
    <m/>
    <m/>
    <m/>
    <m/>
    <m/>
    <s v="Yes"/>
    <n v="2"/>
    <m/>
    <m/>
    <n v="200149"/>
    <m/>
    <m/>
    <m/>
    <m/>
    <m/>
    <m/>
    <m/>
    <m/>
    <m/>
    <m/>
    <m/>
    <m/>
    <m/>
    <m/>
    <m/>
    <m/>
    <m/>
    <m/>
    <s v="Yes"/>
    <m/>
    <m/>
    <m/>
    <s v="Donation(s) from Faculty"/>
    <m/>
    <m/>
    <m/>
    <m/>
    <m/>
    <n v="0"/>
    <m/>
    <n v="3911.085"/>
    <x v="0"/>
    <s v="Small"/>
  </r>
  <r>
    <s v="West Hills CCD"/>
    <x v="32"/>
    <s v="581"/>
    <s v="Multi-College District"/>
    <n v="20190"/>
    <x v="13"/>
    <n v="2590.89"/>
    <n v="14800"/>
    <n v="0"/>
    <n v="85"/>
    <n v="7"/>
    <n v="0"/>
    <m/>
    <s v="Tutoring Centers"/>
    <m/>
    <m/>
    <m/>
    <n v="225"/>
    <m/>
    <m/>
    <m/>
    <m/>
    <m/>
    <n v="1"/>
    <n v="0"/>
    <n v="16"/>
    <n v="0"/>
    <n v="0"/>
    <n v="12742"/>
    <m/>
    <m/>
    <m/>
    <m/>
    <m/>
    <m/>
    <m/>
    <m/>
    <n v="4758"/>
    <m/>
    <m/>
    <n v="17500"/>
    <n v="0"/>
    <m/>
    <n v="0"/>
    <m/>
    <n v="0"/>
    <m/>
    <m/>
    <m/>
    <n v="0"/>
    <n v="0"/>
    <n v="0"/>
    <m/>
    <n v="0"/>
    <n v="453"/>
    <n v="0"/>
    <m/>
    <m/>
    <n v="0"/>
    <m/>
    <m/>
    <m/>
    <n v="0"/>
    <n v="0"/>
    <n v="0"/>
    <m/>
    <n v="453"/>
    <m/>
    <m/>
    <m/>
    <m/>
    <m/>
    <m/>
    <m/>
    <m/>
    <m/>
    <m/>
    <n v="0"/>
    <n v="18018"/>
    <n v="0"/>
    <m/>
    <m/>
    <n v="0"/>
    <m/>
    <m/>
    <n v="0"/>
    <m/>
    <n v="0"/>
    <n v="0"/>
    <m/>
    <n v="18018"/>
    <m/>
    <m/>
    <m/>
    <m/>
    <m/>
    <m/>
    <m/>
    <m/>
    <m/>
    <m/>
    <m/>
    <m/>
    <m/>
    <m/>
    <m/>
    <m/>
    <m/>
    <m/>
    <m/>
    <m/>
    <m/>
    <n v="0"/>
    <n v="0"/>
    <m/>
    <n v="0"/>
    <m/>
    <n v="0"/>
    <m/>
    <m/>
    <n v="0"/>
    <n v="0"/>
    <m/>
    <n v="0"/>
    <m/>
    <n v="0"/>
    <n v="394"/>
    <m/>
    <n v="0"/>
    <m/>
    <n v="0"/>
    <m/>
    <m/>
    <n v="0"/>
    <n v="0"/>
    <m/>
    <n v="0"/>
    <m/>
    <n v="394"/>
    <m/>
    <m/>
    <m/>
    <m/>
    <m/>
    <m/>
    <m/>
    <m/>
    <m/>
    <m/>
    <m/>
    <n v="0.6"/>
    <m/>
    <m/>
    <m/>
    <n v="0.25"/>
    <n v="0.15"/>
    <m/>
    <m/>
    <m/>
    <m/>
    <m/>
    <m/>
    <m/>
    <m/>
    <m/>
    <n v="0"/>
    <m/>
    <m/>
    <m/>
    <m/>
    <m/>
    <m/>
    <m/>
    <m/>
    <m/>
    <n v="0"/>
    <m/>
    <m/>
    <m/>
    <m/>
    <m/>
    <m/>
    <m/>
    <m/>
    <m/>
    <n v="0"/>
    <m/>
    <m/>
    <m/>
    <m/>
    <m/>
    <m/>
    <m/>
    <m/>
    <m/>
    <m/>
    <n v="0"/>
    <n v="17953"/>
    <n v="0"/>
    <n v="67443"/>
    <s v="Department chair (Faculty position)"/>
    <m/>
    <s v="M.L.I.S."/>
    <m/>
    <m/>
    <m/>
    <m/>
    <n v="0"/>
    <n v="0"/>
    <n v="0"/>
    <n v="369"/>
    <n v="2304"/>
    <n v="77205"/>
    <n v="38"/>
    <m/>
    <n v="35642"/>
    <n v="85"/>
    <n v="20"/>
    <n v="0"/>
    <n v="0"/>
    <n v="369"/>
    <n v="0"/>
    <m/>
    <m/>
    <m/>
    <m/>
    <m/>
    <m/>
    <n v="1"/>
    <n v="0"/>
    <n v="3"/>
    <n v="0"/>
    <n v="0"/>
    <n v="0"/>
    <n v="3"/>
    <n v="0"/>
    <n v="6"/>
    <n v="1"/>
    <n v="3"/>
    <n v="2"/>
    <m/>
    <n v="4"/>
    <n v="1"/>
    <m/>
    <m/>
    <m/>
    <n v="700"/>
    <s v="Estimated"/>
    <n v="738"/>
    <n v="3230"/>
    <n v="299"/>
    <n v="526"/>
    <n v="0"/>
    <n v="0"/>
    <n v="2664"/>
    <n v="3059"/>
    <s v="Study rooms, calculators, supplies."/>
    <n v="11216"/>
    <m/>
    <m/>
    <m/>
    <n v="230"/>
    <n v="26"/>
    <m/>
    <m/>
    <m/>
    <m/>
    <m/>
    <m/>
    <m/>
    <m/>
    <m/>
    <m/>
    <m/>
    <m/>
    <m/>
    <m/>
    <m/>
    <n v="8"/>
    <n v="8"/>
    <n v="1"/>
    <m/>
    <m/>
    <m/>
    <n v="495"/>
    <m/>
    <m/>
    <m/>
    <s v="Other - Write In (Required)"/>
    <s v="none"/>
    <m/>
    <n v="0"/>
    <n v="0"/>
    <n v="0"/>
    <m/>
    <m/>
    <m/>
    <m/>
    <m/>
    <n v="12.5"/>
    <n v="12.5"/>
    <n v="12.5"/>
    <n v="12.5"/>
    <n v="8.5"/>
    <n v="0"/>
    <n v="0"/>
    <m/>
    <m/>
    <m/>
    <m/>
    <m/>
    <m/>
    <m/>
    <s v="No"/>
    <m/>
    <m/>
    <m/>
    <m/>
    <m/>
    <m/>
    <m/>
    <m/>
    <m/>
    <m/>
    <m/>
    <m/>
    <m/>
    <m/>
    <n v="9"/>
    <n v="9"/>
    <n v="9"/>
    <n v="9"/>
    <n v="8"/>
    <n v="0"/>
    <n v="0"/>
    <m/>
    <m/>
    <m/>
    <m/>
    <m/>
    <m/>
    <m/>
    <s v="Yes"/>
    <s v="No"/>
    <s v="No"/>
    <s v="No"/>
    <s v="Not Applicable"/>
    <m/>
    <m/>
    <m/>
    <m/>
    <m/>
    <s v="No"/>
    <m/>
    <m/>
    <m/>
    <n v="134200"/>
    <m/>
    <m/>
    <m/>
    <m/>
    <m/>
    <m/>
    <m/>
    <m/>
    <m/>
    <m/>
    <m/>
    <m/>
    <m/>
    <m/>
    <m/>
    <m/>
    <m/>
    <m/>
    <s v="Yes"/>
    <m/>
    <m/>
    <m/>
    <m/>
    <m/>
    <m/>
    <m/>
    <s v="Other"/>
    <s v="Lottery"/>
    <n v="4758"/>
    <m/>
    <n v="2590.89"/>
    <x v="1"/>
    <s v="Small"/>
  </r>
  <r>
    <s v="Ohlone CCD"/>
    <x v="97"/>
    <s v="431"/>
    <s v="Single College District"/>
    <n v="20190"/>
    <x v="13"/>
    <n v="8264.58"/>
    <n v="11263"/>
    <n v="1"/>
    <n v="40"/>
    <n v="2"/>
    <n v="1"/>
    <m/>
    <m/>
    <m/>
    <s v="Learning spaces (labs/classrooms)"/>
    <m/>
    <n v="200"/>
    <m/>
    <m/>
    <m/>
    <m/>
    <m/>
    <n v="1"/>
    <n v="0"/>
    <n v="29"/>
    <n v="6"/>
    <n v="0"/>
    <n v="14243"/>
    <m/>
    <n v="5209"/>
    <m/>
    <m/>
    <m/>
    <m/>
    <m/>
    <m/>
    <m/>
    <m/>
    <m/>
    <n v="19452"/>
    <n v="0"/>
    <m/>
    <n v="0"/>
    <m/>
    <n v="0"/>
    <m/>
    <m/>
    <m/>
    <n v="0"/>
    <n v="0"/>
    <n v="0"/>
    <m/>
    <n v="0"/>
    <n v="5375"/>
    <n v="0"/>
    <m/>
    <m/>
    <n v="0"/>
    <m/>
    <m/>
    <m/>
    <n v="0"/>
    <n v="0"/>
    <n v="0"/>
    <m/>
    <n v="5375"/>
    <m/>
    <m/>
    <m/>
    <m/>
    <m/>
    <m/>
    <m/>
    <m/>
    <m/>
    <m/>
    <n v="0"/>
    <n v="31076"/>
    <n v="0"/>
    <m/>
    <m/>
    <n v="0"/>
    <m/>
    <m/>
    <n v="0"/>
    <m/>
    <n v="61322"/>
    <n v="0"/>
    <m/>
    <n v="92398"/>
    <m/>
    <m/>
    <m/>
    <m/>
    <m/>
    <m/>
    <m/>
    <m/>
    <m/>
    <m/>
    <m/>
    <m/>
    <m/>
    <m/>
    <m/>
    <m/>
    <m/>
    <m/>
    <m/>
    <m/>
    <m/>
    <n v="0"/>
    <n v="1995"/>
    <m/>
    <n v="0"/>
    <m/>
    <n v="0"/>
    <m/>
    <m/>
    <n v="0"/>
    <n v="0"/>
    <m/>
    <n v="0"/>
    <m/>
    <n v="1995"/>
    <n v="30"/>
    <m/>
    <n v="0"/>
    <m/>
    <n v="0"/>
    <m/>
    <m/>
    <n v="0"/>
    <n v="0"/>
    <m/>
    <n v="0"/>
    <m/>
    <n v="30"/>
    <m/>
    <m/>
    <m/>
    <m/>
    <m/>
    <m/>
    <m/>
    <m/>
    <m/>
    <m/>
    <m/>
    <n v="0.51"/>
    <m/>
    <m/>
    <m/>
    <n v="0.33"/>
    <n v="0.16"/>
    <m/>
    <m/>
    <m/>
    <m/>
    <m/>
    <m/>
    <m/>
    <m/>
    <m/>
    <n v="0"/>
    <m/>
    <m/>
    <m/>
    <m/>
    <m/>
    <m/>
    <m/>
    <m/>
    <m/>
    <n v="0"/>
    <m/>
    <m/>
    <m/>
    <m/>
    <m/>
    <m/>
    <m/>
    <m/>
    <m/>
    <n v="0"/>
    <m/>
    <m/>
    <m/>
    <m/>
    <m/>
    <m/>
    <m/>
    <m/>
    <m/>
    <m/>
    <n v="0"/>
    <n v="24827"/>
    <n v="0"/>
    <n v="138016"/>
    <s v="Dean or other administrator"/>
    <m/>
    <s v="M.A. / M.S."/>
    <m/>
    <m/>
    <m/>
    <m/>
    <n v="0"/>
    <n v="0"/>
    <n v="0"/>
    <n v="311"/>
    <n v="1676"/>
    <n v="24573"/>
    <n v="29"/>
    <m/>
    <n v="31911"/>
    <n v="245"/>
    <n v="3"/>
    <n v="0"/>
    <n v="1"/>
    <n v="316"/>
    <n v="0"/>
    <m/>
    <m/>
    <m/>
    <m/>
    <m/>
    <m/>
    <n v="2"/>
    <n v="7"/>
    <n v="2"/>
    <n v="0"/>
    <n v="1"/>
    <n v="0"/>
    <n v="2"/>
    <n v="1"/>
    <n v="5"/>
    <n v="4.5"/>
    <n v="2.5"/>
    <n v="2"/>
    <m/>
    <n v="7"/>
    <n v="4.5"/>
    <m/>
    <m/>
    <m/>
    <n v="1413"/>
    <s v="Actual"/>
    <n v="2162"/>
    <n v="2147"/>
    <n v="170"/>
    <n v="63"/>
    <n v="0"/>
    <n v="0"/>
    <n v="518"/>
    <m/>
    <m/>
    <n v="6473"/>
    <m/>
    <m/>
    <m/>
    <n v="0"/>
    <n v="0"/>
    <m/>
    <m/>
    <m/>
    <m/>
    <m/>
    <m/>
    <m/>
    <m/>
    <m/>
    <m/>
    <m/>
    <m/>
    <m/>
    <m/>
    <m/>
    <n v="11"/>
    <n v="1"/>
    <n v="0"/>
    <m/>
    <n v="0"/>
    <m/>
    <n v="302"/>
    <m/>
    <m/>
    <m/>
    <s v="Other - Write In (Required)"/>
    <s v="none"/>
    <m/>
    <n v="1"/>
    <n v="5"/>
    <n v="142"/>
    <m/>
    <m/>
    <m/>
    <m/>
    <m/>
    <n v="13"/>
    <n v="13"/>
    <n v="13"/>
    <n v="13"/>
    <n v="8"/>
    <n v="0"/>
    <n v="0"/>
    <m/>
    <m/>
    <m/>
    <m/>
    <m/>
    <m/>
    <m/>
    <s v="No"/>
    <m/>
    <m/>
    <m/>
    <m/>
    <m/>
    <m/>
    <m/>
    <m/>
    <m/>
    <m/>
    <m/>
    <m/>
    <m/>
    <m/>
    <n v="5"/>
    <n v="5"/>
    <n v="5"/>
    <n v="5"/>
    <n v="0"/>
    <n v="0"/>
    <n v="0"/>
    <m/>
    <m/>
    <m/>
    <m/>
    <m/>
    <m/>
    <m/>
    <s v="No"/>
    <s v="No"/>
    <s v="No"/>
    <s v="Yes"/>
    <s v="Not Applicable"/>
    <m/>
    <m/>
    <m/>
    <m/>
    <m/>
    <s v="No"/>
    <m/>
    <m/>
    <m/>
    <m/>
    <m/>
    <m/>
    <m/>
    <m/>
    <m/>
    <m/>
    <m/>
    <m/>
    <m/>
    <m/>
    <m/>
    <m/>
    <m/>
    <m/>
    <m/>
    <m/>
    <m/>
    <m/>
    <s v="Yes"/>
    <m/>
    <m/>
    <s v="College Foundation Grant"/>
    <s v="Donation(s) from Faculty"/>
    <m/>
    <m/>
    <s v="SEA- Student Equity &amp; Achievement fund (Equity, Basic Skills, SSSP)"/>
    <m/>
    <m/>
    <n v="5209"/>
    <m/>
    <n v="1836.5733333333333"/>
    <x v="0"/>
    <s v="Small"/>
  </r>
  <r>
    <s v="Riverside CCD"/>
    <x v="67"/>
    <s v="961"/>
    <s v="Multi-College District"/>
    <n v="20190"/>
    <x v="13"/>
    <n v="17419.88"/>
    <n v="81836"/>
    <n v="0"/>
    <n v="349"/>
    <n v="18"/>
    <n v="1"/>
    <m/>
    <m/>
    <s v="Faculty offices (non-librarian, i.e. counseling)"/>
    <m/>
    <m/>
    <n v="753"/>
    <m/>
    <m/>
    <m/>
    <m/>
    <m/>
    <n v="0"/>
    <n v="0"/>
    <n v="0"/>
    <n v="0"/>
    <n v="0"/>
    <n v="14537"/>
    <m/>
    <m/>
    <m/>
    <m/>
    <m/>
    <m/>
    <m/>
    <m/>
    <n v="40276"/>
    <n v="12500"/>
    <s v="Grant"/>
    <n v="67313"/>
    <n v="0"/>
    <m/>
    <n v="0"/>
    <m/>
    <n v="0"/>
    <m/>
    <m/>
    <m/>
    <n v="0"/>
    <n v="2500"/>
    <n v="0"/>
    <m/>
    <n v="2500"/>
    <n v="0"/>
    <n v="0"/>
    <m/>
    <m/>
    <n v="0"/>
    <m/>
    <m/>
    <m/>
    <n v="0"/>
    <n v="33241"/>
    <n v="0"/>
    <m/>
    <n v="33241"/>
    <m/>
    <m/>
    <m/>
    <m/>
    <m/>
    <m/>
    <m/>
    <m/>
    <m/>
    <m/>
    <n v="0"/>
    <n v="31338"/>
    <n v="0"/>
    <m/>
    <m/>
    <n v="0"/>
    <m/>
    <m/>
    <n v="7250"/>
    <m/>
    <n v="0"/>
    <n v="0"/>
    <m/>
    <n v="38588"/>
    <m/>
    <m/>
    <m/>
    <m/>
    <m/>
    <m/>
    <m/>
    <m/>
    <m/>
    <m/>
    <m/>
    <m/>
    <m/>
    <m/>
    <m/>
    <m/>
    <m/>
    <m/>
    <m/>
    <m/>
    <m/>
    <n v="0"/>
    <n v="0"/>
    <m/>
    <n v="0"/>
    <m/>
    <n v="0"/>
    <m/>
    <m/>
    <n v="0"/>
    <n v="0"/>
    <m/>
    <n v="0"/>
    <m/>
    <n v="0"/>
    <n v="0"/>
    <m/>
    <n v="0"/>
    <m/>
    <n v="0"/>
    <m/>
    <m/>
    <n v="0"/>
    <n v="500"/>
    <m/>
    <n v="0"/>
    <m/>
    <n v="500"/>
    <m/>
    <m/>
    <m/>
    <m/>
    <m/>
    <m/>
    <m/>
    <m/>
    <m/>
    <m/>
    <m/>
    <n v="0.61"/>
    <m/>
    <m/>
    <m/>
    <n v="0.27"/>
    <n v="0.12"/>
    <m/>
    <m/>
    <m/>
    <m/>
    <m/>
    <m/>
    <m/>
    <m/>
    <m/>
    <n v="0"/>
    <m/>
    <m/>
    <m/>
    <m/>
    <m/>
    <m/>
    <m/>
    <m/>
    <m/>
    <n v="0"/>
    <m/>
    <m/>
    <m/>
    <m/>
    <m/>
    <m/>
    <m/>
    <m/>
    <m/>
    <n v="0"/>
    <m/>
    <m/>
    <m/>
    <m/>
    <m/>
    <m/>
    <m/>
    <m/>
    <m/>
    <m/>
    <n v="0"/>
    <n v="100554"/>
    <n v="2500"/>
    <n v="158142"/>
    <s v="Dean or other administrator"/>
    <m/>
    <s v="Ph.D. in non-Library field"/>
    <m/>
    <m/>
    <m/>
    <m/>
    <n v="3.0000000000000001E-3"/>
    <n v="400"/>
    <n v="0"/>
    <n v="2180"/>
    <n v="9938"/>
    <n v="47327"/>
    <n v="0"/>
    <m/>
    <n v="82652"/>
    <n v="0"/>
    <n v="55"/>
    <n v="10"/>
    <n v="0"/>
    <n v="2357"/>
    <n v="0"/>
    <m/>
    <m/>
    <m/>
    <m/>
    <m/>
    <m/>
    <n v="5"/>
    <n v="4"/>
    <n v="2"/>
    <n v="5"/>
    <n v="2"/>
    <n v="1"/>
    <n v="7"/>
    <n v="3"/>
    <n v="17"/>
    <n v="6.65"/>
    <n v="6.75"/>
    <n v="4"/>
    <m/>
    <n v="13.4"/>
    <n v="6.65"/>
    <m/>
    <m/>
    <m/>
    <n v="5013"/>
    <s v="Actual"/>
    <n v="16532"/>
    <n v="55134"/>
    <n v="5678"/>
    <n v="309"/>
    <n v="0"/>
    <n v="0"/>
    <n v="0"/>
    <n v="0"/>
    <m/>
    <n v="82666"/>
    <m/>
    <m/>
    <m/>
    <n v="654"/>
    <n v="22"/>
    <m/>
    <m/>
    <m/>
    <m/>
    <m/>
    <m/>
    <m/>
    <m/>
    <m/>
    <m/>
    <m/>
    <m/>
    <m/>
    <m/>
    <m/>
    <n v="189"/>
    <n v="0"/>
    <n v="0"/>
    <m/>
    <n v="0"/>
    <m/>
    <n v="5670"/>
    <m/>
    <m/>
    <m/>
    <s v="Other - Write In (Required)"/>
    <s v="none"/>
    <m/>
    <n v="1"/>
    <n v="12"/>
    <n v="264"/>
    <m/>
    <m/>
    <m/>
    <m/>
    <m/>
    <n v="12.5"/>
    <n v="12.5"/>
    <n v="12.5"/>
    <n v="12.5"/>
    <n v="8.5"/>
    <n v="5"/>
    <n v="0"/>
    <m/>
    <m/>
    <m/>
    <m/>
    <m/>
    <m/>
    <m/>
    <s v="Yes"/>
    <n v="10"/>
    <n v="10"/>
    <n v="10"/>
    <n v="10"/>
    <n v="0"/>
    <n v="0"/>
    <n v="0"/>
    <m/>
    <m/>
    <m/>
    <m/>
    <m/>
    <m/>
    <m/>
    <n v="10"/>
    <n v="10"/>
    <n v="10"/>
    <n v="10"/>
    <n v="0"/>
    <n v="0"/>
    <n v="0"/>
    <m/>
    <m/>
    <m/>
    <m/>
    <m/>
    <m/>
    <m/>
    <s v="No"/>
    <s v="Yes"/>
    <s v="Yes"/>
    <s v="Yes"/>
    <s v="Yes"/>
    <m/>
    <m/>
    <m/>
    <m/>
    <m/>
    <s v="No"/>
    <m/>
    <m/>
    <m/>
    <n v="534376"/>
    <m/>
    <m/>
    <m/>
    <m/>
    <m/>
    <m/>
    <m/>
    <m/>
    <m/>
    <m/>
    <m/>
    <m/>
    <m/>
    <m/>
    <m/>
    <m/>
    <m/>
    <m/>
    <s v="Yes"/>
    <m/>
    <m/>
    <m/>
    <s v="Donation(s) from Faculty"/>
    <m/>
    <s v="Donation(s) from Bookstore"/>
    <s v="SEA- Student Equity &amp; Achievement fund (Equity, Basic Skills, SSSP)"/>
    <m/>
    <s v="Athletics, La Casa, Ujima, Equity"/>
    <n v="0"/>
    <m/>
    <n v="2619.5308270676692"/>
    <x v="2"/>
    <s v="Medium"/>
  </r>
  <r>
    <s v="Barstow CCD"/>
    <x v="71"/>
    <s v="911"/>
    <s v="Single College District"/>
    <n v="20190"/>
    <x v="13"/>
    <n v="2482.3200000000002"/>
    <n v="28000"/>
    <n v="0"/>
    <n v="43"/>
    <n v="2"/>
    <n v="0"/>
    <m/>
    <m/>
    <m/>
    <m/>
    <s v="None"/>
    <n v="55"/>
    <m/>
    <m/>
    <m/>
    <m/>
    <m/>
    <n v="0"/>
    <n v="0"/>
    <n v="0"/>
    <n v="0"/>
    <n v="0"/>
    <n v="15000"/>
    <m/>
    <m/>
    <m/>
    <m/>
    <m/>
    <m/>
    <m/>
    <m/>
    <m/>
    <m/>
    <m/>
    <n v="15000"/>
    <n v="0"/>
    <m/>
    <n v="0"/>
    <m/>
    <n v="0"/>
    <m/>
    <m/>
    <m/>
    <n v="0"/>
    <n v="0"/>
    <n v="0"/>
    <m/>
    <n v="0"/>
    <n v="3918"/>
    <m/>
    <m/>
    <m/>
    <m/>
    <m/>
    <m/>
    <m/>
    <m/>
    <m/>
    <m/>
    <m/>
    <n v="3918"/>
    <m/>
    <m/>
    <m/>
    <m/>
    <m/>
    <m/>
    <m/>
    <m/>
    <m/>
    <m/>
    <n v="0"/>
    <n v="4654"/>
    <m/>
    <m/>
    <m/>
    <m/>
    <m/>
    <m/>
    <m/>
    <m/>
    <m/>
    <m/>
    <m/>
    <n v="4654"/>
    <m/>
    <m/>
    <m/>
    <m/>
    <m/>
    <m/>
    <m/>
    <m/>
    <m/>
    <m/>
    <m/>
    <m/>
    <m/>
    <m/>
    <m/>
    <m/>
    <m/>
    <m/>
    <m/>
    <m/>
    <m/>
    <n v="0"/>
    <n v="8869"/>
    <m/>
    <m/>
    <m/>
    <m/>
    <m/>
    <m/>
    <m/>
    <m/>
    <m/>
    <m/>
    <m/>
    <n v="8869"/>
    <n v="1200"/>
    <m/>
    <m/>
    <m/>
    <m/>
    <m/>
    <m/>
    <m/>
    <m/>
    <m/>
    <m/>
    <m/>
    <n v="1200"/>
    <m/>
    <m/>
    <m/>
    <m/>
    <m/>
    <m/>
    <m/>
    <m/>
    <m/>
    <m/>
    <m/>
    <n v="0.64"/>
    <m/>
    <m/>
    <m/>
    <n v="0.22"/>
    <n v="0.14000000000000001"/>
    <m/>
    <m/>
    <m/>
    <m/>
    <m/>
    <m/>
    <m/>
    <m/>
    <m/>
    <n v="0"/>
    <m/>
    <m/>
    <m/>
    <m/>
    <m/>
    <m/>
    <m/>
    <m/>
    <m/>
    <n v="0"/>
    <m/>
    <m/>
    <m/>
    <m/>
    <m/>
    <m/>
    <m/>
    <m/>
    <m/>
    <n v="0"/>
    <m/>
    <m/>
    <m/>
    <m/>
    <m/>
    <m/>
    <m/>
    <m/>
    <m/>
    <m/>
    <n v="0"/>
    <n v="18918"/>
    <n v="0"/>
    <n v="51600"/>
    <s v="Other"/>
    <s v="Librarian"/>
    <s v="M.L.I.S."/>
    <m/>
    <m/>
    <m/>
    <m/>
    <n v="0"/>
    <n v="0"/>
    <n v="0"/>
    <n v="245"/>
    <n v="6225"/>
    <n v="0"/>
    <n v="25"/>
    <m/>
    <n v="22102"/>
    <n v="3"/>
    <n v="15"/>
    <n v="0"/>
    <n v="0"/>
    <n v="245"/>
    <n v="0"/>
    <m/>
    <m/>
    <m/>
    <m/>
    <m/>
    <m/>
    <n v="1"/>
    <m/>
    <n v="5"/>
    <m/>
    <m/>
    <m/>
    <n v="5"/>
    <n v="0"/>
    <n v="2"/>
    <n v="0.25"/>
    <n v="6"/>
    <n v="1"/>
    <m/>
    <n v="6.25"/>
    <n v="0.25"/>
    <m/>
    <m/>
    <m/>
    <n v="18000"/>
    <s v="Estimated"/>
    <n v="1255"/>
    <n v="3178"/>
    <n v="0"/>
    <n v="39"/>
    <n v="0"/>
    <n v="3489"/>
    <n v="0"/>
    <n v="639"/>
    <s v="Study rooms"/>
    <n v="26600"/>
    <m/>
    <m/>
    <m/>
    <n v="0"/>
    <n v="0"/>
    <m/>
    <m/>
    <m/>
    <m/>
    <m/>
    <m/>
    <m/>
    <m/>
    <m/>
    <m/>
    <m/>
    <m/>
    <m/>
    <m/>
    <m/>
    <n v="23"/>
    <n v="5"/>
    <n v="2"/>
    <m/>
    <m/>
    <m/>
    <n v="460"/>
    <m/>
    <m/>
    <m/>
    <s v="Other - Write In (Required)"/>
    <s v="none"/>
    <m/>
    <n v="0"/>
    <n v="0"/>
    <n v="0"/>
    <m/>
    <m/>
    <m/>
    <m/>
    <m/>
    <n v="11"/>
    <n v="11"/>
    <n v="11"/>
    <n v="11"/>
    <n v="11"/>
    <n v="0"/>
    <n v="0"/>
    <m/>
    <m/>
    <m/>
    <m/>
    <m/>
    <m/>
    <m/>
    <s v="No"/>
    <m/>
    <m/>
    <m/>
    <m/>
    <m/>
    <m/>
    <m/>
    <m/>
    <m/>
    <m/>
    <m/>
    <m/>
    <m/>
    <m/>
    <n v="11"/>
    <n v="11"/>
    <n v="11"/>
    <n v="11"/>
    <n v="0"/>
    <n v="0"/>
    <n v="0"/>
    <m/>
    <m/>
    <m/>
    <m/>
    <m/>
    <m/>
    <m/>
    <s v="No"/>
    <s v="No"/>
    <s v="No"/>
    <s v="No"/>
    <s v="Not Applicable"/>
    <m/>
    <m/>
    <m/>
    <m/>
    <m/>
    <s v="No"/>
    <m/>
    <m/>
    <m/>
    <n v="8000"/>
    <m/>
    <m/>
    <m/>
    <m/>
    <m/>
    <m/>
    <m/>
    <m/>
    <m/>
    <m/>
    <m/>
    <m/>
    <m/>
    <m/>
    <m/>
    <m/>
    <m/>
    <m/>
    <s v="Yes"/>
    <m/>
    <m/>
    <s v="College Foundation Grant"/>
    <s v="Donation(s) from Faculty"/>
    <m/>
    <m/>
    <m/>
    <s v="Other"/>
    <s v="Information not readily available"/>
    <n v="12000"/>
    <m/>
    <n v="9929.2800000000007"/>
    <x v="1"/>
    <s v="Small"/>
  </r>
  <r>
    <s v="Monterey CCD"/>
    <x v="50"/>
    <s v="461"/>
    <s v="Single College District"/>
    <n v="20190"/>
    <x v="13"/>
    <n v="5956.54"/>
    <n v="67500"/>
    <n v="3"/>
    <n v="0"/>
    <n v="16"/>
    <n v="3"/>
    <s v="Writing Centers"/>
    <s v="Tutoring Centers"/>
    <s v="Faculty offices (non-librarian, i.e. counseling)"/>
    <s v="Learning spaces (labs/classrooms)"/>
    <m/>
    <n v="710"/>
    <m/>
    <m/>
    <m/>
    <m/>
    <m/>
    <n v="0"/>
    <n v="0"/>
    <n v="0"/>
    <n v="0"/>
    <n v="0"/>
    <n v="15088"/>
    <m/>
    <m/>
    <m/>
    <m/>
    <m/>
    <m/>
    <m/>
    <m/>
    <m/>
    <m/>
    <m/>
    <n v="15088"/>
    <n v="8487"/>
    <m/>
    <n v="0"/>
    <m/>
    <n v="0"/>
    <m/>
    <m/>
    <m/>
    <n v="0"/>
    <n v="0"/>
    <n v="0"/>
    <m/>
    <n v="8487"/>
    <n v="9780"/>
    <n v="0"/>
    <m/>
    <m/>
    <n v="0"/>
    <m/>
    <m/>
    <m/>
    <n v="0"/>
    <n v="0"/>
    <n v="0"/>
    <m/>
    <n v="9780"/>
    <m/>
    <m/>
    <m/>
    <m/>
    <m/>
    <m/>
    <m/>
    <m/>
    <m/>
    <m/>
    <n v="0"/>
    <n v="75772"/>
    <n v="0"/>
    <m/>
    <m/>
    <n v="0"/>
    <m/>
    <m/>
    <n v="0"/>
    <m/>
    <n v="0"/>
    <n v="0"/>
    <m/>
    <n v="75772"/>
    <m/>
    <m/>
    <m/>
    <m/>
    <m/>
    <m/>
    <m/>
    <m/>
    <m/>
    <m/>
    <m/>
    <m/>
    <m/>
    <m/>
    <m/>
    <m/>
    <m/>
    <m/>
    <m/>
    <m/>
    <m/>
    <n v="0"/>
    <n v="0"/>
    <m/>
    <n v="0"/>
    <m/>
    <n v="0"/>
    <m/>
    <m/>
    <n v="0"/>
    <n v="0"/>
    <m/>
    <n v="0"/>
    <m/>
    <n v="0"/>
    <n v="361"/>
    <m/>
    <n v="0"/>
    <m/>
    <n v="0"/>
    <m/>
    <m/>
    <n v="0"/>
    <n v="0"/>
    <m/>
    <n v="0"/>
    <m/>
    <n v="361"/>
    <m/>
    <m/>
    <m/>
    <m/>
    <m/>
    <m/>
    <m/>
    <m/>
    <m/>
    <m/>
    <m/>
    <n v="0.48"/>
    <m/>
    <m/>
    <m/>
    <n v="0.39"/>
    <n v="0.13"/>
    <m/>
    <m/>
    <m/>
    <m/>
    <m/>
    <m/>
    <m/>
    <m/>
    <m/>
    <n v="0"/>
    <m/>
    <m/>
    <m/>
    <m/>
    <m/>
    <m/>
    <m/>
    <m/>
    <m/>
    <n v="0"/>
    <m/>
    <m/>
    <m/>
    <m/>
    <m/>
    <m/>
    <m/>
    <m/>
    <m/>
    <n v="0"/>
    <m/>
    <m/>
    <m/>
    <m/>
    <m/>
    <m/>
    <m/>
    <m/>
    <m/>
    <m/>
    <n v="0"/>
    <n v="24868"/>
    <n v="8487"/>
    <n v="183225"/>
    <s v="Dean or other administrator"/>
    <m/>
    <s v="Ed. D."/>
    <m/>
    <m/>
    <m/>
    <m/>
    <n v="0"/>
    <n v="0"/>
    <n v="0"/>
    <n v="807"/>
    <n v="2957"/>
    <n v="26292"/>
    <n v="77"/>
    <m/>
    <n v="46748"/>
    <n v="0"/>
    <n v="23"/>
    <n v="298"/>
    <n v="0"/>
    <n v="807"/>
    <n v="0"/>
    <m/>
    <m/>
    <m/>
    <m/>
    <m/>
    <m/>
    <n v="3"/>
    <n v="8"/>
    <n v="2"/>
    <n v="4"/>
    <n v="4"/>
    <n v="0"/>
    <n v="6"/>
    <n v="4"/>
    <n v="4"/>
    <n v="4.78"/>
    <n v="8.6999999999999993"/>
    <n v="1"/>
    <m/>
    <n v="13.48"/>
    <n v="4.78"/>
    <m/>
    <m/>
    <m/>
    <n v="13208"/>
    <s v="Actual"/>
    <n v="3077"/>
    <n v="27533"/>
    <n v="1370"/>
    <n v="679"/>
    <n v="286"/>
    <n v="0"/>
    <n v="0"/>
    <n v="0"/>
    <m/>
    <n v="46153"/>
    <m/>
    <m/>
    <m/>
    <n v="192"/>
    <n v="199"/>
    <m/>
    <m/>
    <m/>
    <m/>
    <m/>
    <m/>
    <m/>
    <m/>
    <m/>
    <m/>
    <m/>
    <m/>
    <m/>
    <m/>
    <m/>
    <n v="113"/>
    <n v="10"/>
    <n v="0"/>
    <m/>
    <m/>
    <m/>
    <n v="3661"/>
    <m/>
    <m/>
    <m/>
    <s v="Other - Write In (Required)"/>
    <s v="none"/>
    <m/>
    <n v="1"/>
    <n v="20"/>
    <n v="700"/>
    <m/>
    <m/>
    <m/>
    <m/>
    <m/>
    <n v="13.25"/>
    <n v="13.25"/>
    <n v="13.25"/>
    <n v="13.25"/>
    <n v="8.25"/>
    <n v="0"/>
    <n v="0"/>
    <m/>
    <m/>
    <m/>
    <m/>
    <m/>
    <m/>
    <m/>
    <s v="Yes"/>
    <n v="8.25"/>
    <n v="8.25"/>
    <n v="8.25"/>
    <n v="8.25"/>
    <n v="6.25"/>
    <n v="0"/>
    <n v="0"/>
    <m/>
    <m/>
    <m/>
    <m/>
    <m/>
    <m/>
    <m/>
    <n v="8.25"/>
    <n v="8.25"/>
    <n v="8.25"/>
    <n v="8.25"/>
    <n v="6.25"/>
    <n v="0"/>
    <n v="0"/>
    <m/>
    <m/>
    <m/>
    <m/>
    <m/>
    <m/>
    <m/>
    <s v="Yes"/>
    <s v="Yes"/>
    <s v="Yes"/>
    <s v="Yes"/>
    <s v="Yes"/>
    <m/>
    <m/>
    <m/>
    <m/>
    <m/>
    <s v="No"/>
    <m/>
    <m/>
    <m/>
    <n v="221542"/>
    <m/>
    <m/>
    <m/>
    <m/>
    <m/>
    <m/>
    <m/>
    <m/>
    <m/>
    <m/>
    <m/>
    <m/>
    <m/>
    <m/>
    <m/>
    <m/>
    <m/>
    <m/>
    <s v="Yes"/>
    <m/>
    <m/>
    <s v="College Foundation Grant"/>
    <s v="Donation(s) from Faculty"/>
    <m/>
    <m/>
    <s v="SEA- Student Equity &amp; Achievement fund (Equity, Basic Skills, SSSP)"/>
    <m/>
    <m/>
    <n v="0"/>
    <m/>
    <n v="1246.1380753138073"/>
    <x v="1"/>
    <s v="Small"/>
  </r>
  <r>
    <s v="Grossmont CCD"/>
    <x v="22"/>
    <s v="022"/>
    <s v="Multi-College District"/>
    <n v="20190"/>
    <x v="13"/>
    <n v="11296.65"/>
    <n v="54421"/>
    <n v="1"/>
    <n v="116"/>
    <n v="15"/>
    <n v="0"/>
    <m/>
    <m/>
    <m/>
    <m/>
    <s v="Faculty Evaluations; Webmaster"/>
    <n v="506"/>
    <m/>
    <m/>
    <m/>
    <m/>
    <m/>
    <n v="0"/>
    <n v="0"/>
    <n v="0"/>
    <n v="0"/>
    <n v="0"/>
    <n v="16918"/>
    <m/>
    <m/>
    <m/>
    <m/>
    <m/>
    <m/>
    <m/>
    <m/>
    <m/>
    <m/>
    <m/>
    <n v="16918"/>
    <n v="35114"/>
    <m/>
    <m/>
    <m/>
    <m/>
    <m/>
    <m/>
    <m/>
    <m/>
    <m/>
    <m/>
    <m/>
    <n v="35114"/>
    <n v="4961"/>
    <m/>
    <m/>
    <m/>
    <m/>
    <m/>
    <m/>
    <m/>
    <m/>
    <m/>
    <m/>
    <m/>
    <n v="4961"/>
    <m/>
    <m/>
    <m/>
    <m/>
    <m/>
    <m/>
    <m/>
    <m/>
    <m/>
    <m/>
    <n v="0"/>
    <n v="82936"/>
    <m/>
    <m/>
    <m/>
    <m/>
    <m/>
    <m/>
    <m/>
    <m/>
    <m/>
    <m/>
    <m/>
    <n v="82936"/>
    <m/>
    <m/>
    <m/>
    <m/>
    <m/>
    <m/>
    <m/>
    <m/>
    <m/>
    <m/>
    <m/>
    <m/>
    <m/>
    <m/>
    <m/>
    <m/>
    <m/>
    <m/>
    <m/>
    <m/>
    <m/>
    <n v="0"/>
    <n v="0"/>
    <m/>
    <m/>
    <m/>
    <m/>
    <m/>
    <m/>
    <m/>
    <m/>
    <m/>
    <m/>
    <m/>
    <n v="0"/>
    <n v="759"/>
    <m/>
    <m/>
    <m/>
    <m/>
    <m/>
    <m/>
    <m/>
    <m/>
    <m/>
    <m/>
    <m/>
    <n v="759"/>
    <m/>
    <m/>
    <m/>
    <m/>
    <m/>
    <m/>
    <m/>
    <m/>
    <m/>
    <m/>
    <m/>
    <n v="0.31"/>
    <m/>
    <m/>
    <m/>
    <n v="0.4"/>
    <n v="0.28999999999999998"/>
    <m/>
    <m/>
    <m/>
    <m/>
    <m/>
    <m/>
    <m/>
    <m/>
    <m/>
    <n v="0"/>
    <m/>
    <m/>
    <m/>
    <m/>
    <m/>
    <m/>
    <m/>
    <m/>
    <m/>
    <n v="0"/>
    <m/>
    <m/>
    <m/>
    <m/>
    <m/>
    <m/>
    <m/>
    <m/>
    <m/>
    <n v="0"/>
    <m/>
    <m/>
    <m/>
    <m/>
    <m/>
    <m/>
    <m/>
    <m/>
    <m/>
    <m/>
    <n v="0"/>
    <n v="21879"/>
    <n v="35114"/>
    <n v="360692"/>
    <s v="Other"/>
    <s v="Library Operations Supervisor"/>
    <s v="M.L.I.S."/>
    <m/>
    <m/>
    <m/>
    <m/>
    <n v="5.2199999999999998E-3"/>
    <n v="0"/>
    <n v="0"/>
    <n v="307"/>
    <n v="1854"/>
    <n v="81998"/>
    <n v="52"/>
    <m/>
    <n v="52507"/>
    <n v="36"/>
    <n v="4"/>
    <n v="1455"/>
    <n v="0"/>
    <n v="307"/>
    <n v="0"/>
    <m/>
    <m/>
    <m/>
    <m/>
    <m/>
    <m/>
    <n v="4"/>
    <n v="7"/>
    <n v="5"/>
    <n v="0"/>
    <n v="0"/>
    <n v="0"/>
    <n v="5"/>
    <n v="0"/>
    <n v="18"/>
    <n v="5.53"/>
    <n v="5"/>
    <n v="6"/>
    <m/>
    <n v="10.530000000000001"/>
    <n v="5.53"/>
    <m/>
    <m/>
    <m/>
    <n v="5584"/>
    <s v="Actual"/>
    <n v="3373"/>
    <n v="6008"/>
    <n v="132"/>
    <n v="489"/>
    <n v="0"/>
    <n v="3191"/>
    <n v="1238"/>
    <n v="18691"/>
    <s v="12911 study room keys; 5780 Calculators"/>
    <n v="38706"/>
    <m/>
    <m/>
    <m/>
    <n v="140"/>
    <n v="802"/>
    <m/>
    <m/>
    <m/>
    <m/>
    <m/>
    <m/>
    <m/>
    <m/>
    <m/>
    <m/>
    <m/>
    <m/>
    <m/>
    <m/>
    <m/>
    <n v="0"/>
    <n v="6"/>
    <n v="54"/>
    <m/>
    <n v="3"/>
    <s v="Recruitment tours;  Tour/Library outreach to Athletics"/>
    <n v="1589"/>
    <m/>
    <m/>
    <m/>
    <s v="Other - Write In (Required)"/>
    <s v="none"/>
    <n v="0"/>
    <n v="1"/>
    <n v="2"/>
    <n v="51"/>
    <m/>
    <m/>
    <m/>
    <m/>
    <m/>
    <n v="13.5"/>
    <n v="13.5"/>
    <n v="13.5"/>
    <n v="13.5"/>
    <n v="7.5"/>
    <n v="0"/>
    <n v="0"/>
    <m/>
    <m/>
    <m/>
    <m/>
    <m/>
    <m/>
    <m/>
    <s v="Yes"/>
    <n v="9.5"/>
    <n v="9.5"/>
    <n v="9.5"/>
    <n v="9.5"/>
    <n v="7.5"/>
    <n v="0"/>
    <n v="0"/>
    <m/>
    <m/>
    <m/>
    <m/>
    <m/>
    <m/>
    <m/>
    <n v="10"/>
    <n v="10"/>
    <n v="10"/>
    <n v="10"/>
    <n v="0"/>
    <n v="0"/>
    <n v="0"/>
    <m/>
    <m/>
    <m/>
    <m/>
    <m/>
    <m/>
    <m/>
    <s v="No"/>
    <s v="Yes"/>
    <s v="Yes"/>
    <s v="Yes"/>
    <s v="Yes"/>
    <m/>
    <m/>
    <m/>
    <m/>
    <m/>
    <s v="Yes"/>
    <n v="2"/>
    <m/>
    <m/>
    <n v="240417"/>
    <m/>
    <m/>
    <m/>
    <m/>
    <m/>
    <m/>
    <m/>
    <m/>
    <m/>
    <m/>
    <m/>
    <m/>
    <m/>
    <m/>
    <m/>
    <m/>
    <m/>
    <m/>
    <s v="Yes"/>
    <s v="General Library Book Budget"/>
    <m/>
    <m/>
    <s v="Donation(s) from Faculty"/>
    <m/>
    <m/>
    <m/>
    <s v="Other"/>
    <s v="Grant funds"/>
    <n v="8000"/>
    <m/>
    <n v="2042.7938517179023"/>
    <x v="0"/>
    <s v="Medium"/>
  </r>
  <r>
    <s v="Kern CCD"/>
    <x v="68"/>
    <s v="521"/>
    <s v="Multi-College District"/>
    <n v="20190"/>
    <x v="13"/>
    <n v="18161.62"/>
    <n v="41046"/>
    <n v="0"/>
    <n v="30"/>
    <n v="6"/>
    <n v="1"/>
    <m/>
    <m/>
    <m/>
    <m/>
    <s v="Campus Archvies"/>
    <n v="400"/>
    <m/>
    <m/>
    <m/>
    <m/>
    <m/>
    <n v="1"/>
    <n v="0"/>
    <n v="15"/>
    <n v="0"/>
    <n v="0"/>
    <n v="17000"/>
    <m/>
    <m/>
    <m/>
    <m/>
    <m/>
    <m/>
    <m/>
    <m/>
    <n v="10000"/>
    <m/>
    <m/>
    <n v="27000"/>
    <n v="0"/>
    <m/>
    <n v="0"/>
    <m/>
    <n v="0"/>
    <m/>
    <m/>
    <m/>
    <n v="0"/>
    <n v="15000"/>
    <n v="0"/>
    <m/>
    <n v="15000"/>
    <n v="38300"/>
    <n v="0"/>
    <m/>
    <m/>
    <n v="0"/>
    <m/>
    <m/>
    <m/>
    <n v="0"/>
    <n v="0"/>
    <n v="0"/>
    <m/>
    <n v="38300"/>
    <m/>
    <m/>
    <m/>
    <m/>
    <m/>
    <m/>
    <m/>
    <m/>
    <m/>
    <m/>
    <n v="0"/>
    <n v="49670"/>
    <n v="0"/>
    <m/>
    <m/>
    <n v="0"/>
    <m/>
    <m/>
    <n v="0"/>
    <m/>
    <n v="0"/>
    <n v="0"/>
    <m/>
    <n v="49670"/>
    <m/>
    <m/>
    <m/>
    <m/>
    <m/>
    <m/>
    <m/>
    <m/>
    <m/>
    <m/>
    <m/>
    <m/>
    <m/>
    <m/>
    <m/>
    <m/>
    <m/>
    <m/>
    <m/>
    <m/>
    <m/>
    <n v="0"/>
    <n v="0"/>
    <m/>
    <n v="0"/>
    <m/>
    <n v="0"/>
    <m/>
    <m/>
    <n v="0"/>
    <n v="0"/>
    <m/>
    <n v="0"/>
    <m/>
    <n v="0"/>
    <n v="0"/>
    <m/>
    <n v="0"/>
    <m/>
    <n v="0"/>
    <m/>
    <m/>
    <n v="0"/>
    <n v="0"/>
    <m/>
    <n v="0"/>
    <m/>
    <n v="0"/>
    <m/>
    <m/>
    <m/>
    <m/>
    <m/>
    <m/>
    <m/>
    <m/>
    <m/>
    <m/>
    <m/>
    <n v="0.69"/>
    <m/>
    <m/>
    <m/>
    <n v="0.22"/>
    <n v="0.09"/>
    <m/>
    <m/>
    <m/>
    <m/>
    <m/>
    <m/>
    <m/>
    <m/>
    <m/>
    <n v="0"/>
    <m/>
    <m/>
    <m/>
    <m/>
    <m/>
    <m/>
    <m/>
    <m/>
    <m/>
    <n v="0"/>
    <m/>
    <m/>
    <m/>
    <m/>
    <m/>
    <m/>
    <m/>
    <m/>
    <m/>
    <n v="0"/>
    <m/>
    <m/>
    <m/>
    <m/>
    <m/>
    <m/>
    <m/>
    <m/>
    <m/>
    <m/>
    <n v="0"/>
    <n v="65300"/>
    <n v="15000"/>
    <n v="120245"/>
    <s v="Department chair (Faculty position)"/>
    <m/>
    <s v="M.L.I.S."/>
    <m/>
    <m/>
    <m/>
    <m/>
    <n v="1E-3"/>
    <n v="0"/>
    <s v="10 extra days"/>
    <n v="690"/>
    <n v="166"/>
    <n v="10671"/>
    <n v="129"/>
    <m/>
    <n v="73442"/>
    <n v="0"/>
    <n v="1"/>
    <n v="0"/>
    <n v="0"/>
    <n v="831"/>
    <n v="0"/>
    <m/>
    <m/>
    <m/>
    <m/>
    <m/>
    <m/>
    <n v="5"/>
    <n v="4"/>
    <n v="3"/>
    <n v="0"/>
    <n v="0"/>
    <n v="2"/>
    <n v="3"/>
    <n v="2"/>
    <n v="4"/>
    <n v="6.3"/>
    <n v="3.95"/>
    <n v="1"/>
    <m/>
    <n v="10.25"/>
    <n v="6.3"/>
    <m/>
    <m/>
    <m/>
    <n v="4577"/>
    <s v="Actual"/>
    <n v="8140"/>
    <n v="12601"/>
    <n v="0"/>
    <n v="0"/>
    <n v="0"/>
    <n v="0"/>
    <n v="0"/>
    <n v="0"/>
    <m/>
    <n v="25318"/>
    <m/>
    <m/>
    <m/>
    <n v="0"/>
    <n v="0"/>
    <m/>
    <m/>
    <m/>
    <m/>
    <m/>
    <m/>
    <m/>
    <m/>
    <m/>
    <m/>
    <m/>
    <m/>
    <m/>
    <m/>
    <m/>
    <n v="185"/>
    <n v="0"/>
    <n v="111"/>
    <m/>
    <n v="0"/>
    <m/>
    <n v="5300"/>
    <m/>
    <m/>
    <m/>
    <s v="Other - Write In (Required)"/>
    <s v="none"/>
    <m/>
    <n v="1"/>
    <n v="4"/>
    <n v="87"/>
    <m/>
    <m/>
    <m/>
    <m/>
    <m/>
    <n v="12.5"/>
    <n v="12.5"/>
    <n v="12.5"/>
    <n v="12.5"/>
    <n v="6.5"/>
    <n v="4"/>
    <n v="0"/>
    <m/>
    <m/>
    <m/>
    <m/>
    <m/>
    <m/>
    <m/>
    <s v="No"/>
    <m/>
    <m/>
    <m/>
    <m/>
    <m/>
    <m/>
    <m/>
    <m/>
    <m/>
    <m/>
    <m/>
    <m/>
    <m/>
    <m/>
    <n v="10"/>
    <n v="10"/>
    <n v="10"/>
    <n v="10"/>
    <n v="0"/>
    <n v="0"/>
    <n v="0"/>
    <m/>
    <m/>
    <m/>
    <m/>
    <m/>
    <m/>
    <m/>
    <s v="No"/>
    <s v="Yes"/>
    <s v="Yes"/>
    <s v="Yes"/>
    <s v="Yes"/>
    <m/>
    <m/>
    <m/>
    <m/>
    <m/>
    <s v="No"/>
    <m/>
    <m/>
    <m/>
    <m/>
    <m/>
    <m/>
    <m/>
    <m/>
    <m/>
    <m/>
    <m/>
    <m/>
    <m/>
    <m/>
    <m/>
    <m/>
    <m/>
    <m/>
    <m/>
    <m/>
    <m/>
    <m/>
    <s v="Yes"/>
    <m/>
    <m/>
    <m/>
    <s v="Donation(s) from Faculty"/>
    <m/>
    <m/>
    <m/>
    <m/>
    <m/>
    <n v="0"/>
    <m/>
    <n v="2882.7968253968252"/>
    <x v="2"/>
    <s v="Medium"/>
  </r>
  <r>
    <s v="South Orange County CCD"/>
    <x v="29"/>
    <s v="891"/>
    <s v="Multi-College District"/>
    <n v="20190"/>
    <x v="13"/>
    <n v="13968.4"/>
    <n v="22924"/>
    <n v="0"/>
    <n v="76"/>
    <n v="7"/>
    <n v="1"/>
    <m/>
    <m/>
    <m/>
    <m/>
    <s v="Liberal Arts Division Office &amp; Student Tech Support"/>
    <n v="147"/>
    <m/>
    <m/>
    <m/>
    <m/>
    <m/>
    <n v="0"/>
    <n v="0"/>
    <n v="0"/>
    <n v="0"/>
    <n v="0"/>
    <n v="23320"/>
    <m/>
    <m/>
    <m/>
    <m/>
    <m/>
    <m/>
    <m/>
    <m/>
    <m/>
    <n v="1200"/>
    <s v="Friends of the Library"/>
    <n v="24520"/>
    <n v="58"/>
    <m/>
    <m/>
    <m/>
    <m/>
    <m/>
    <m/>
    <m/>
    <m/>
    <m/>
    <m/>
    <m/>
    <n v="58"/>
    <n v="7826"/>
    <m/>
    <m/>
    <m/>
    <m/>
    <m/>
    <m/>
    <m/>
    <m/>
    <m/>
    <m/>
    <m/>
    <n v="7826"/>
    <m/>
    <m/>
    <m/>
    <m/>
    <m/>
    <m/>
    <m/>
    <m/>
    <m/>
    <m/>
    <n v="0"/>
    <n v="116121"/>
    <m/>
    <m/>
    <m/>
    <m/>
    <m/>
    <m/>
    <m/>
    <m/>
    <m/>
    <m/>
    <m/>
    <n v="116121"/>
    <m/>
    <m/>
    <m/>
    <m/>
    <m/>
    <m/>
    <m/>
    <m/>
    <m/>
    <m/>
    <m/>
    <m/>
    <m/>
    <m/>
    <m/>
    <m/>
    <m/>
    <m/>
    <m/>
    <m/>
    <m/>
    <n v="0"/>
    <n v="0"/>
    <m/>
    <m/>
    <m/>
    <m/>
    <m/>
    <m/>
    <m/>
    <m/>
    <m/>
    <m/>
    <m/>
    <n v="0"/>
    <n v="88"/>
    <m/>
    <m/>
    <m/>
    <m/>
    <m/>
    <m/>
    <m/>
    <m/>
    <m/>
    <m/>
    <m/>
    <n v="88"/>
    <m/>
    <m/>
    <m/>
    <m/>
    <m/>
    <m/>
    <m/>
    <m/>
    <m/>
    <m/>
    <m/>
    <n v="0.15"/>
    <m/>
    <m/>
    <m/>
    <n v="0.48"/>
    <n v="0.37"/>
    <m/>
    <m/>
    <m/>
    <m/>
    <m/>
    <m/>
    <m/>
    <m/>
    <m/>
    <n v="0"/>
    <m/>
    <m/>
    <m/>
    <m/>
    <m/>
    <m/>
    <m/>
    <m/>
    <m/>
    <n v="0"/>
    <m/>
    <m/>
    <m/>
    <m/>
    <m/>
    <m/>
    <m/>
    <m/>
    <m/>
    <n v="0"/>
    <m/>
    <m/>
    <m/>
    <m/>
    <m/>
    <m/>
    <m/>
    <m/>
    <m/>
    <m/>
    <n v="0"/>
    <n v="32346"/>
    <n v="58"/>
    <n v="163638"/>
    <s v="Dean or other administrator"/>
    <m/>
    <s v="Ph.D. in non-Library field"/>
    <m/>
    <m/>
    <m/>
    <m/>
    <n v="0"/>
    <n v="4365"/>
    <n v="0"/>
    <n v="483"/>
    <n v="32409"/>
    <n v="96"/>
    <n v="44"/>
    <m/>
    <n v="127533"/>
    <n v="0"/>
    <n v="11"/>
    <n v="2"/>
    <n v="0"/>
    <n v="483"/>
    <n v="0"/>
    <m/>
    <m/>
    <m/>
    <m/>
    <m/>
    <m/>
    <n v="4"/>
    <n v="6"/>
    <n v="4"/>
    <n v="0"/>
    <n v="1"/>
    <n v="0"/>
    <n v="4"/>
    <n v="1"/>
    <n v="0"/>
    <n v="4.58"/>
    <n v="4.25"/>
    <n v="0"/>
    <m/>
    <n v="8.83"/>
    <n v="4.58"/>
    <m/>
    <m/>
    <m/>
    <n v="4222"/>
    <s v="Actual"/>
    <n v="1940"/>
    <n v="9186"/>
    <n v="526"/>
    <n v="42"/>
    <n v="69"/>
    <n v="0"/>
    <n v="0"/>
    <n v="0"/>
    <m/>
    <n v="15985"/>
    <m/>
    <m/>
    <m/>
    <n v="122"/>
    <n v="213"/>
    <m/>
    <m/>
    <m/>
    <m/>
    <m/>
    <m/>
    <m/>
    <m/>
    <m/>
    <m/>
    <m/>
    <m/>
    <m/>
    <m/>
    <m/>
    <n v="107"/>
    <n v="11"/>
    <n v="105"/>
    <m/>
    <n v="37"/>
    <s v="Consultations, one-on-one with a librarian"/>
    <n v="5317"/>
    <m/>
    <m/>
    <m/>
    <s v="Other - Write In (Required)"/>
    <s v="We do not offer synchronously online workshops or tours."/>
    <m/>
    <n v="2"/>
    <n v="5"/>
    <n v="0"/>
    <m/>
    <m/>
    <m/>
    <m/>
    <m/>
    <n v="12"/>
    <n v="12"/>
    <n v="12"/>
    <n v="12"/>
    <n v="6"/>
    <n v="0"/>
    <n v="0"/>
    <m/>
    <m/>
    <m/>
    <m/>
    <m/>
    <m/>
    <m/>
    <s v="No"/>
    <m/>
    <m/>
    <m/>
    <m/>
    <m/>
    <m/>
    <m/>
    <m/>
    <m/>
    <m/>
    <m/>
    <m/>
    <m/>
    <m/>
    <n v="12"/>
    <n v="12"/>
    <n v="12"/>
    <n v="12"/>
    <n v="0"/>
    <n v="0"/>
    <n v="0"/>
    <m/>
    <m/>
    <m/>
    <m/>
    <m/>
    <m/>
    <m/>
    <s v="No"/>
    <s v="Yes"/>
    <s v="Yes"/>
    <s v="Yes"/>
    <s v="Not Applicable"/>
    <m/>
    <m/>
    <m/>
    <m/>
    <m/>
    <s v="No"/>
    <m/>
    <m/>
    <m/>
    <n v="120744"/>
    <m/>
    <m/>
    <m/>
    <m/>
    <m/>
    <m/>
    <m/>
    <m/>
    <m/>
    <m/>
    <m/>
    <m/>
    <m/>
    <m/>
    <m/>
    <m/>
    <m/>
    <m/>
    <s v="Yes"/>
    <m/>
    <m/>
    <m/>
    <s v="Donation(s) from Faculty"/>
    <m/>
    <s v="Donation(s) from Bookstore"/>
    <m/>
    <s v="Other"/>
    <s v="Bookstore Grant"/>
    <n v="5000"/>
    <m/>
    <n v="3049.8689956331878"/>
    <x v="2"/>
    <s v="Medium"/>
  </r>
  <r>
    <s v="Kern CCD"/>
    <x v="100"/>
    <s v="523"/>
    <s v="Multi-College District"/>
    <n v="20190"/>
    <x v="13"/>
    <n v="3267.77"/>
    <n v="11559"/>
    <n v="0"/>
    <n v="20"/>
    <n v="6"/>
    <n v="0"/>
    <m/>
    <m/>
    <s v="Faculty offices (non-librarian, i.e. counseling)"/>
    <m/>
    <m/>
    <n v="197"/>
    <m/>
    <m/>
    <m/>
    <m/>
    <m/>
    <n v="0"/>
    <n v="0"/>
    <n v="0"/>
    <n v="0"/>
    <n v="0"/>
    <n v="23876"/>
    <m/>
    <m/>
    <m/>
    <m/>
    <m/>
    <m/>
    <m/>
    <m/>
    <m/>
    <m/>
    <m/>
    <n v="23876"/>
    <n v="954"/>
    <m/>
    <n v="0"/>
    <m/>
    <n v="0"/>
    <m/>
    <m/>
    <m/>
    <n v="0"/>
    <n v="0"/>
    <n v="0"/>
    <m/>
    <n v="954"/>
    <n v="3208"/>
    <n v="0"/>
    <m/>
    <m/>
    <n v="0"/>
    <m/>
    <m/>
    <m/>
    <n v="0"/>
    <n v="0"/>
    <n v="0"/>
    <m/>
    <n v="3208"/>
    <m/>
    <m/>
    <m/>
    <m/>
    <m/>
    <m/>
    <m/>
    <m/>
    <m/>
    <m/>
    <n v="0"/>
    <n v="47550"/>
    <n v="0"/>
    <m/>
    <m/>
    <n v="0"/>
    <m/>
    <m/>
    <n v="0"/>
    <m/>
    <n v="0"/>
    <n v="0"/>
    <m/>
    <n v="47550"/>
    <m/>
    <m/>
    <m/>
    <m/>
    <m/>
    <m/>
    <m/>
    <m/>
    <m/>
    <m/>
    <m/>
    <m/>
    <m/>
    <m/>
    <m/>
    <m/>
    <m/>
    <m/>
    <m/>
    <m/>
    <m/>
    <n v="0"/>
    <n v="0"/>
    <m/>
    <n v="0"/>
    <m/>
    <n v="0"/>
    <m/>
    <m/>
    <n v="0"/>
    <n v="0"/>
    <m/>
    <n v="0"/>
    <m/>
    <n v="0"/>
    <n v="20"/>
    <m/>
    <n v="0"/>
    <m/>
    <n v="0"/>
    <m/>
    <m/>
    <n v="0"/>
    <n v="0"/>
    <m/>
    <n v="0"/>
    <m/>
    <n v="20"/>
    <m/>
    <m/>
    <m/>
    <m/>
    <m/>
    <m/>
    <m/>
    <m/>
    <m/>
    <m/>
    <m/>
    <n v="0.45"/>
    <m/>
    <m/>
    <m/>
    <n v="0.5"/>
    <n v="0.05"/>
    <m/>
    <m/>
    <m/>
    <m/>
    <m/>
    <m/>
    <m/>
    <m/>
    <m/>
    <n v="0"/>
    <m/>
    <m/>
    <m/>
    <m/>
    <m/>
    <m/>
    <m/>
    <m/>
    <m/>
    <n v="0"/>
    <m/>
    <m/>
    <m/>
    <m/>
    <m/>
    <m/>
    <m/>
    <m/>
    <m/>
    <n v="0"/>
    <m/>
    <m/>
    <m/>
    <m/>
    <m/>
    <m/>
    <m/>
    <m/>
    <m/>
    <m/>
    <n v="0"/>
    <n v="27084"/>
    <n v="954"/>
    <n v="80068"/>
    <s v="Dean or other administrator"/>
    <m/>
    <s v="M.A. / M.S."/>
    <m/>
    <m/>
    <m/>
    <m/>
    <n v="0"/>
    <n v="0"/>
    <n v="0"/>
    <n v="709"/>
    <n v="646"/>
    <n v="25629"/>
    <n v="36"/>
    <m/>
    <n v="34429"/>
    <n v="0"/>
    <n v="1"/>
    <n v="6"/>
    <n v="2"/>
    <n v="709"/>
    <n v="0"/>
    <m/>
    <m/>
    <m/>
    <m/>
    <m/>
    <m/>
    <n v="1"/>
    <n v="3"/>
    <n v="0"/>
    <n v="0"/>
    <n v="2"/>
    <n v="0"/>
    <n v="0"/>
    <n v="2"/>
    <n v="0"/>
    <n v="3.0619999999999998"/>
    <n v="1.8340000000000001"/>
    <n v="0"/>
    <m/>
    <n v="4.8959999999999999"/>
    <n v="3.0619999999999998"/>
    <m/>
    <m/>
    <m/>
    <n v="220"/>
    <s v="Estimated"/>
    <n v="2467"/>
    <n v="570"/>
    <n v="221"/>
    <n v="0"/>
    <n v="61"/>
    <n v="11160"/>
    <n v="0"/>
    <n v="0"/>
    <m/>
    <n v="14699"/>
    <m/>
    <m/>
    <m/>
    <n v="0"/>
    <n v="0"/>
    <m/>
    <m/>
    <m/>
    <m/>
    <m/>
    <m/>
    <m/>
    <m/>
    <m/>
    <m/>
    <m/>
    <m/>
    <m/>
    <m/>
    <m/>
    <n v="67"/>
    <n v="10"/>
    <n v="3"/>
    <m/>
    <n v="0"/>
    <m/>
    <n v="1647"/>
    <m/>
    <m/>
    <m/>
    <s v="Other - Write In (Required)"/>
    <s v="none"/>
    <n v="0"/>
    <n v="0"/>
    <n v="0"/>
    <n v="0"/>
    <m/>
    <m/>
    <m/>
    <m/>
    <m/>
    <n v="14"/>
    <n v="14"/>
    <n v="14"/>
    <n v="14"/>
    <n v="4"/>
    <n v="0"/>
    <n v="0"/>
    <m/>
    <m/>
    <m/>
    <m/>
    <m/>
    <m/>
    <m/>
    <s v="No"/>
    <m/>
    <m/>
    <m/>
    <m/>
    <m/>
    <m/>
    <m/>
    <m/>
    <m/>
    <m/>
    <m/>
    <m/>
    <m/>
    <m/>
    <n v="12"/>
    <n v="12"/>
    <n v="12"/>
    <n v="12"/>
    <n v="0"/>
    <n v="0"/>
    <n v="0"/>
    <m/>
    <m/>
    <m/>
    <m/>
    <m/>
    <m/>
    <m/>
    <s v="No"/>
    <s v="Yes"/>
    <s v="Yes"/>
    <s v="Yes"/>
    <s v="Not Applicable"/>
    <m/>
    <m/>
    <m/>
    <m/>
    <m/>
    <s v="No"/>
    <m/>
    <m/>
    <m/>
    <n v="79537"/>
    <m/>
    <m/>
    <m/>
    <m/>
    <m/>
    <m/>
    <m/>
    <m/>
    <m/>
    <m/>
    <m/>
    <m/>
    <m/>
    <m/>
    <m/>
    <m/>
    <m/>
    <m/>
    <s v="Yes"/>
    <m/>
    <m/>
    <m/>
    <s v="Donation(s) from Faculty"/>
    <m/>
    <m/>
    <m/>
    <m/>
    <m/>
    <n v="0"/>
    <m/>
    <n v="1067.2011757021555"/>
    <x v="1"/>
    <s v="Small"/>
  </r>
  <r>
    <s v="Los Angeles CCD"/>
    <x v="86"/>
    <s v="746"/>
    <s v="Multi-College District"/>
    <n v="20190"/>
    <x v="13"/>
    <n v="9800.42"/>
    <n v="97475"/>
    <m/>
    <n v="23"/>
    <n v="17"/>
    <m/>
    <m/>
    <m/>
    <s v="Faculty offices (non-librarian, i.e. counseling)"/>
    <m/>
    <s v="Open Computer Lab"/>
    <n v="510"/>
    <m/>
    <m/>
    <m/>
    <m/>
    <m/>
    <n v="0"/>
    <n v="0"/>
    <n v="0"/>
    <n v="0"/>
    <n v="0"/>
    <n v="24377"/>
    <m/>
    <m/>
    <m/>
    <m/>
    <m/>
    <m/>
    <m/>
    <m/>
    <m/>
    <m/>
    <m/>
    <n v="24377"/>
    <n v="0"/>
    <m/>
    <m/>
    <m/>
    <m/>
    <m/>
    <m/>
    <m/>
    <m/>
    <m/>
    <m/>
    <m/>
    <n v="0"/>
    <n v="15955"/>
    <m/>
    <m/>
    <m/>
    <m/>
    <m/>
    <m/>
    <m/>
    <m/>
    <m/>
    <m/>
    <m/>
    <n v="15955"/>
    <m/>
    <m/>
    <m/>
    <m/>
    <m/>
    <m/>
    <m/>
    <m/>
    <m/>
    <m/>
    <n v="0"/>
    <n v="0"/>
    <m/>
    <m/>
    <m/>
    <m/>
    <m/>
    <m/>
    <m/>
    <m/>
    <m/>
    <m/>
    <m/>
    <n v="0"/>
    <m/>
    <m/>
    <m/>
    <m/>
    <m/>
    <m/>
    <m/>
    <m/>
    <m/>
    <m/>
    <m/>
    <m/>
    <m/>
    <m/>
    <m/>
    <m/>
    <m/>
    <m/>
    <m/>
    <m/>
    <m/>
    <n v="0"/>
    <n v="0"/>
    <m/>
    <m/>
    <m/>
    <m/>
    <m/>
    <m/>
    <m/>
    <m/>
    <m/>
    <m/>
    <m/>
    <n v="0"/>
    <n v="0"/>
    <m/>
    <m/>
    <m/>
    <m/>
    <m/>
    <m/>
    <m/>
    <m/>
    <m/>
    <m/>
    <m/>
    <n v="0"/>
    <m/>
    <m/>
    <m/>
    <m/>
    <m/>
    <m/>
    <m/>
    <m/>
    <m/>
    <m/>
    <m/>
    <n v="0.87"/>
    <m/>
    <m/>
    <m/>
    <n v="0.08"/>
    <n v="0.05"/>
    <m/>
    <m/>
    <m/>
    <m/>
    <m/>
    <m/>
    <m/>
    <m/>
    <m/>
    <n v="0"/>
    <m/>
    <m/>
    <m/>
    <m/>
    <m/>
    <m/>
    <m/>
    <m/>
    <m/>
    <n v="0"/>
    <m/>
    <m/>
    <m/>
    <m/>
    <m/>
    <m/>
    <m/>
    <m/>
    <m/>
    <n v="0"/>
    <m/>
    <m/>
    <m/>
    <m/>
    <m/>
    <m/>
    <m/>
    <m/>
    <m/>
    <m/>
    <n v="0"/>
    <n v="40332"/>
    <n v="0"/>
    <n v="52288"/>
    <s v="Department chair (Faculty position)"/>
    <m/>
    <s v="M.L.I.S."/>
    <m/>
    <m/>
    <m/>
    <m/>
    <n v="2E-3"/>
    <n v="525"/>
    <s v="Supervision pay"/>
    <n v="619"/>
    <n v="143"/>
    <n v="10052"/>
    <n v="89"/>
    <m/>
    <n v="52118"/>
    <n v="44"/>
    <n v="4"/>
    <n v="11"/>
    <n v="0"/>
    <n v="619"/>
    <n v="10"/>
    <m/>
    <m/>
    <m/>
    <m/>
    <m/>
    <m/>
    <n v="3"/>
    <n v="6"/>
    <n v="3"/>
    <m/>
    <m/>
    <m/>
    <n v="3"/>
    <n v="0"/>
    <m/>
    <n v="3.75"/>
    <n v="3"/>
    <n v="0"/>
    <m/>
    <n v="6.75"/>
    <n v="3.75"/>
    <m/>
    <m/>
    <m/>
    <n v="3002"/>
    <s v="Actual"/>
    <n v="2015"/>
    <n v="14350"/>
    <n v="2566"/>
    <n v="35"/>
    <n v="1122"/>
    <n v="12859"/>
    <n v="0"/>
    <n v="0"/>
    <m/>
    <n v="35949"/>
    <m/>
    <m/>
    <m/>
    <n v="41"/>
    <n v="54"/>
    <m/>
    <m/>
    <m/>
    <m/>
    <m/>
    <m/>
    <m/>
    <m/>
    <m/>
    <m/>
    <m/>
    <m/>
    <m/>
    <m/>
    <m/>
    <n v="46"/>
    <n v="0"/>
    <n v="45"/>
    <m/>
    <n v="0"/>
    <m/>
    <n v="1654"/>
    <m/>
    <m/>
    <m/>
    <s v="Other - Write In (Required)"/>
    <s v="none"/>
    <m/>
    <n v="1"/>
    <n v="2"/>
    <n v="30"/>
    <m/>
    <m/>
    <m/>
    <m/>
    <m/>
    <n v="11"/>
    <n v="11"/>
    <n v="11"/>
    <n v="11"/>
    <n v="4"/>
    <n v="4"/>
    <n v="0"/>
    <m/>
    <m/>
    <m/>
    <m/>
    <m/>
    <m/>
    <m/>
    <s v="Yes"/>
    <n v="11"/>
    <n v="11"/>
    <n v="11"/>
    <n v="11"/>
    <n v="4"/>
    <n v="0"/>
    <n v="0"/>
    <m/>
    <m/>
    <m/>
    <m/>
    <m/>
    <m/>
    <m/>
    <n v="11"/>
    <n v="11"/>
    <n v="11"/>
    <n v="11"/>
    <n v="4"/>
    <n v="0"/>
    <n v="0"/>
    <m/>
    <m/>
    <m/>
    <m/>
    <m/>
    <m/>
    <m/>
    <s v="No"/>
    <s v="Yes"/>
    <s v="Yes"/>
    <s v="Yes"/>
    <s v="Yes"/>
    <m/>
    <m/>
    <m/>
    <m/>
    <m/>
    <s v="No"/>
    <m/>
    <m/>
    <m/>
    <n v="251423"/>
    <m/>
    <m/>
    <m/>
    <m/>
    <m/>
    <m/>
    <m/>
    <m/>
    <m/>
    <m/>
    <m/>
    <m/>
    <m/>
    <m/>
    <m/>
    <m/>
    <m/>
    <m/>
    <s v="Yes"/>
    <m/>
    <m/>
    <m/>
    <s v="Donation(s) from Faculty"/>
    <m/>
    <m/>
    <m/>
    <m/>
    <m/>
    <n v="0"/>
    <m/>
    <n v="2613.4453333333336"/>
    <x v="0"/>
    <s v="Small"/>
  </r>
  <r>
    <s v="Marin CCD"/>
    <x v="88"/>
    <s v="334"/>
    <s v="Single College District"/>
    <n v="20190"/>
    <x v="13"/>
    <n v="3374.31"/>
    <n v="16698"/>
    <n v="1"/>
    <n v="67"/>
    <n v="6"/>
    <n v="1"/>
    <m/>
    <m/>
    <m/>
    <m/>
    <s v="None"/>
    <n v="178"/>
    <m/>
    <m/>
    <m/>
    <m/>
    <m/>
    <n v="1"/>
    <n v="0"/>
    <n v="32"/>
    <n v="0"/>
    <n v="1"/>
    <n v="25000"/>
    <m/>
    <m/>
    <m/>
    <m/>
    <m/>
    <m/>
    <m/>
    <m/>
    <m/>
    <n v="15236"/>
    <s v="Bond and also Student Government"/>
    <n v="40236"/>
    <n v="0"/>
    <m/>
    <n v="0"/>
    <m/>
    <n v="0"/>
    <m/>
    <m/>
    <m/>
    <n v="0"/>
    <n v="0"/>
    <n v="0"/>
    <m/>
    <n v="0"/>
    <n v="6000"/>
    <n v="0"/>
    <m/>
    <m/>
    <n v="0"/>
    <m/>
    <m/>
    <m/>
    <n v="0"/>
    <n v="0"/>
    <n v="0"/>
    <m/>
    <n v="6000"/>
    <m/>
    <m/>
    <m/>
    <m/>
    <m/>
    <m/>
    <m/>
    <m/>
    <m/>
    <m/>
    <n v="0"/>
    <n v="52155"/>
    <n v="0"/>
    <m/>
    <m/>
    <n v="0"/>
    <m/>
    <m/>
    <n v="0"/>
    <m/>
    <n v="0"/>
    <n v="0"/>
    <m/>
    <n v="52155"/>
    <m/>
    <m/>
    <m/>
    <m/>
    <m/>
    <m/>
    <m/>
    <m/>
    <m/>
    <m/>
    <m/>
    <m/>
    <m/>
    <m/>
    <m/>
    <m/>
    <m/>
    <m/>
    <m/>
    <m/>
    <m/>
    <n v="0"/>
    <n v="300"/>
    <m/>
    <n v="0"/>
    <m/>
    <n v="0"/>
    <m/>
    <m/>
    <n v="0"/>
    <n v="0"/>
    <m/>
    <n v="0"/>
    <m/>
    <n v="300"/>
    <n v="0"/>
    <m/>
    <n v="0"/>
    <m/>
    <n v="0"/>
    <m/>
    <m/>
    <n v="0"/>
    <n v="0"/>
    <m/>
    <n v="0"/>
    <m/>
    <n v="0"/>
    <m/>
    <m/>
    <m/>
    <m/>
    <m/>
    <m/>
    <m/>
    <m/>
    <m/>
    <m/>
    <m/>
    <n v="0.79"/>
    <m/>
    <m/>
    <m/>
    <n v="0.15"/>
    <n v="7.0000000000000007E-2"/>
    <m/>
    <m/>
    <m/>
    <m/>
    <m/>
    <m/>
    <m/>
    <m/>
    <m/>
    <n v="0"/>
    <m/>
    <m/>
    <m/>
    <m/>
    <m/>
    <m/>
    <m/>
    <m/>
    <m/>
    <n v="0"/>
    <m/>
    <m/>
    <m/>
    <m/>
    <m/>
    <m/>
    <m/>
    <m/>
    <m/>
    <n v="0"/>
    <m/>
    <m/>
    <m/>
    <m/>
    <m/>
    <m/>
    <m/>
    <m/>
    <m/>
    <m/>
    <n v="0"/>
    <n v="46236"/>
    <n v="0"/>
    <n v="153031"/>
    <s v="Dean or other administrator"/>
    <m/>
    <s v="Ph.D. in non-Library field"/>
    <m/>
    <m/>
    <m/>
    <m/>
    <n v="0"/>
    <n v="0"/>
    <s v="7.5 units"/>
    <n v="1573"/>
    <n v="1944"/>
    <n v="270"/>
    <n v="83"/>
    <m/>
    <n v="96276"/>
    <n v="0"/>
    <n v="470"/>
    <n v="0"/>
    <n v="0"/>
    <n v="1573"/>
    <n v="0"/>
    <m/>
    <m/>
    <m/>
    <m/>
    <m/>
    <m/>
    <n v="3"/>
    <n v="2"/>
    <n v="5"/>
    <n v="0"/>
    <n v="0"/>
    <n v="0"/>
    <n v="5"/>
    <n v="0"/>
    <n v="9"/>
    <n v="3.89"/>
    <n v="5"/>
    <n v="3"/>
    <m/>
    <n v="8.89"/>
    <n v="3.89"/>
    <m/>
    <m/>
    <m/>
    <n v="1162"/>
    <s v="Estimated"/>
    <n v="3882"/>
    <n v="6227"/>
    <n v="13229"/>
    <n v="2789"/>
    <n v="0"/>
    <n v="0"/>
    <n v="0"/>
    <n v="0"/>
    <m/>
    <n v="27289"/>
    <m/>
    <m/>
    <m/>
    <n v="11446"/>
    <n v="724"/>
    <m/>
    <m/>
    <m/>
    <m/>
    <m/>
    <m/>
    <m/>
    <m/>
    <m/>
    <m/>
    <m/>
    <m/>
    <m/>
    <m/>
    <m/>
    <n v="123"/>
    <n v="8"/>
    <n v="0"/>
    <m/>
    <n v="0"/>
    <m/>
    <n v="2930"/>
    <m/>
    <m/>
    <m/>
    <s v="Other - Write In (Required)"/>
    <s v="none"/>
    <m/>
    <n v="0"/>
    <n v="0"/>
    <n v="0"/>
    <m/>
    <m/>
    <m/>
    <m/>
    <m/>
    <n v="12"/>
    <n v="12"/>
    <n v="12"/>
    <n v="12"/>
    <n v="6"/>
    <n v="0"/>
    <n v="0"/>
    <m/>
    <m/>
    <m/>
    <m/>
    <m/>
    <m/>
    <m/>
    <s v="No"/>
    <m/>
    <m/>
    <m/>
    <m/>
    <m/>
    <m/>
    <m/>
    <m/>
    <m/>
    <m/>
    <m/>
    <m/>
    <m/>
    <m/>
    <n v="8"/>
    <n v="8"/>
    <n v="8"/>
    <n v="8"/>
    <n v="0"/>
    <n v="0"/>
    <n v="0"/>
    <m/>
    <m/>
    <m/>
    <m/>
    <m/>
    <m/>
    <m/>
    <s v="No"/>
    <s v="Yes"/>
    <s v="Yes"/>
    <s v="No"/>
    <s v="Not Applicable"/>
    <m/>
    <m/>
    <m/>
    <m/>
    <m/>
    <s v="No"/>
    <m/>
    <m/>
    <m/>
    <n v="60000"/>
    <m/>
    <m/>
    <m/>
    <m/>
    <m/>
    <m/>
    <m/>
    <m/>
    <m/>
    <m/>
    <m/>
    <m/>
    <m/>
    <m/>
    <m/>
    <m/>
    <m/>
    <m/>
    <s v="Yes"/>
    <s v="General Library Book Budget"/>
    <m/>
    <m/>
    <m/>
    <m/>
    <m/>
    <m/>
    <m/>
    <m/>
    <n v="7000"/>
    <m/>
    <n v="867.43187660668377"/>
    <x v="1"/>
    <s v="Small"/>
  </r>
  <r>
    <s v="Hartnell CCD"/>
    <x v="48"/>
    <s v="451"/>
    <s v="Single College District"/>
    <n v="20190"/>
    <x v="13"/>
    <n v="7620.21"/>
    <n v="40362"/>
    <n v="1"/>
    <n v="267"/>
    <n v="18"/>
    <n v="0"/>
    <s v="Writing Centers"/>
    <s v="Tutoring Centers"/>
    <s v="Faculty offices (non-librarian, i.e. counseling)"/>
    <s v="Learning spaces (labs/classrooms)"/>
    <s v="Faculty-staff resource center"/>
    <n v="614"/>
    <m/>
    <m/>
    <m/>
    <m/>
    <m/>
    <n v="1"/>
    <n v="0"/>
    <n v="10"/>
    <n v="1"/>
    <n v="1"/>
    <n v="25020"/>
    <m/>
    <n v="150"/>
    <m/>
    <m/>
    <m/>
    <m/>
    <m/>
    <m/>
    <m/>
    <m/>
    <m/>
    <n v="25170"/>
    <n v="1391"/>
    <m/>
    <n v="52"/>
    <m/>
    <n v="0"/>
    <m/>
    <m/>
    <m/>
    <n v="0"/>
    <n v="4061"/>
    <n v="0"/>
    <m/>
    <n v="5504"/>
    <n v="5743"/>
    <n v="0"/>
    <m/>
    <m/>
    <n v="0"/>
    <m/>
    <m/>
    <m/>
    <n v="0"/>
    <n v="0"/>
    <n v="0"/>
    <m/>
    <n v="5743"/>
    <m/>
    <m/>
    <m/>
    <m/>
    <m/>
    <m/>
    <m/>
    <m/>
    <m/>
    <m/>
    <n v="0"/>
    <n v="3326"/>
    <n v="52"/>
    <m/>
    <m/>
    <n v="0"/>
    <m/>
    <m/>
    <n v="0"/>
    <m/>
    <n v="77916"/>
    <n v="0"/>
    <m/>
    <n v="81294"/>
    <m/>
    <m/>
    <m/>
    <m/>
    <m/>
    <m/>
    <m/>
    <m/>
    <m/>
    <m/>
    <m/>
    <m/>
    <m/>
    <m/>
    <m/>
    <m/>
    <m/>
    <m/>
    <m/>
    <m/>
    <m/>
    <n v="0"/>
    <n v="0"/>
    <m/>
    <n v="0"/>
    <m/>
    <n v="0"/>
    <m/>
    <m/>
    <n v="0"/>
    <n v="7420"/>
    <m/>
    <n v="0"/>
    <m/>
    <n v="7420"/>
    <n v="0"/>
    <m/>
    <n v="0"/>
    <m/>
    <n v="0"/>
    <m/>
    <m/>
    <n v="0"/>
    <n v="0"/>
    <m/>
    <n v="0"/>
    <m/>
    <n v="0"/>
    <m/>
    <m/>
    <m/>
    <m/>
    <m/>
    <m/>
    <m/>
    <m/>
    <m/>
    <m/>
    <m/>
    <n v="0.57999999999999996"/>
    <m/>
    <m/>
    <m/>
    <n v="0.24"/>
    <n v="0.18"/>
    <m/>
    <m/>
    <m/>
    <m/>
    <m/>
    <m/>
    <m/>
    <m/>
    <m/>
    <n v="0"/>
    <m/>
    <m/>
    <m/>
    <m/>
    <m/>
    <m/>
    <m/>
    <m/>
    <m/>
    <n v="0"/>
    <m/>
    <m/>
    <m/>
    <m/>
    <m/>
    <m/>
    <m/>
    <m/>
    <m/>
    <n v="0"/>
    <m/>
    <m/>
    <m/>
    <m/>
    <m/>
    <m/>
    <m/>
    <m/>
    <m/>
    <m/>
    <n v="0"/>
    <n v="30913"/>
    <n v="5504"/>
    <n v="142529"/>
    <s v="Dean or other administrator"/>
    <m/>
    <s v="M. Ed."/>
    <m/>
    <m/>
    <m/>
    <m/>
    <n v="0"/>
    <n v="0"/>
    <s v="Extra work days"/>
    <n v="574"/>
    <n v="564"/>
    <n v="14160"/>
    <n v="74"/>
    <m/>
    <n v="32429"/>
    <n v="93"/>
    <n v="1"/>
    <n v="3"/>
    <n v="0"/>
    <n v="574"/>
    <n v="233"/>
    <m/>
    <m/>
    <m/>
    <m/>
    <m/>
    <m/>
    <n v="3"/>
    <n v="5"/>
    <n v="5"/>
    <n v="0"/>
    <n v="2"/>
    <n v="0"/>
    <n v="5"/>
    <n v="2"/>
    <n v="4"/>
    <n v="4.5999999999999996"/>
    <n v="1.2"/>
    <n v="1"/>
    <m/>
    <n v="5.8"/>
    <n v="4.5999999999999996"/>
    <m/>
    <m/>
    <m/>
    <n v="2078"/>
    <s v="Actual"/>
    <n v="3697"/>
    <n v="5081"/>
    <n v="0"/>
    <n v="99"/>
    <n v="437"/>
    <n v="4305"/>
    <n v="649"/>
    <n v="0"/>
    <m/>
    <n v="16346"/>
    <m/>
    <m/>
    <m/>
    <n v="35"/>
    <n v="13"/>
    <m/>
    <m/>
    <m/>
    <m/>
    <m/>
    <m/>
    <m/>
    <m/>
    <m/>
    <m/>
    <m/>
    <m/>
    <m/>
    <m/>
    <m/>
    <n v="140"/>
    <n v="49"/>
    <n v="0"/>
    <m/>
    <n v="0"/>
    <m/>
    <n v="3758"/>
    <s v="Course specific instruction sessions/orientations"/>
    <m/>
    <m/>
    <m/>
    <s v="none"/>
    <n v="184"/>
    <n v="4"/>
    <n v="9"/>
    <n v="192"/>
    <m/>
    <m/>
    <m/>
    <m/>
    <m/>
    <n v="13"/>
    <n v="13"/>
    <n v="13"/>
    <n v="13"/>
    <n v="8"/>
    <n v="4"/>
    <n v="0"/>
    <m/>
    <m/>
    <m/>
    <m/>
    <m/>
    <m/>
    <m/>
    <s v="No"/>
    <m/>
    <m/>
    <m/>
    <m/>
    <m/>
    <m/>
    <m/>
    <m/>
    <m/>
    <m/>
    <m/>
    <m/>
    <m/>
    <m/>
    <n v="12"/>
    <n v="12"/>
    <n v="10"/>
    <n v="10"/>
    <n v="8"/>
    <n v="0"/>
    <n v="0"/>
    <m/>
    <m/>
    <m/>
    <m/>
    <m/>
    <m/>
    <m/>
    <s v="No"/>
    <s v="Yes"/>
    <s v="Yes"/>
    <s v="Yes"/>
    <s v="Not Applicable"/>
    <m/>
    <m/>
    <m/>
    <m/>
    <m/>
    <s v="No"/>
    <m/>
    <m/>
    <m/>
    <n v="268487"/>
    <m/>
    <m/>
    <m/>
    <m/>
    <m/>
    <m/>
    <m/>
    <m/>
    <m/>
    <m/>
    <m/>
    <m/>
    <m/>
    <m/>
    <m/>
    <m/>
    <m/>
    <m/>
    <s v="Yes"/>
    <s v="General Library Book Budget"/>
    <m/>
    <m/>
    <s v="Donation(s) from Faculty"/>
    <m/>
    <m/>
    <s v="SEA- Student Equity &amp; Achievement fund (Equity, Basic Skills, SSSP)"/>
    <m/>
    <m/>
    <n v="489"/>
    <m/>
    <n v="1656.5673913043479"/>
    <x v="0"/>
    <s v="Small"/>
  </r>
  <r>
    <s v="Peralta CCD"/>
    <x v="92"/>
    <s v="344"/>
    <s v="Multi-College District"/>
    <n v="20190"/>
    <x v="13"/>
    <n v="4850.3999999999996"/>
    <n v="17000"/>
    <n v="0"/>
    <n v="24"/>
    <n v="3"/>
    <n v="0"/>
    <m/>
    <m/>
    <m/>
    <m/>
    <s v="Staff office"/>
    <n v="190"/>
    <m/>
    <m/>
    <m/>
    <m/>
    <m/>
    <n v="0"/>
    <n v="0"/>
    <n v="0"/>
    <n v="0"/>
    <n v="0"/>
    <n v="25252"/>
    <m/>
    <m/>
    <m/>
    <m/>
    <m/>
    <m/>
    <m/>
    <m/>
    <m/>
    <m/>
    <m/>
    <n v="25252"/>
    <n v="0"/>
    <m/>
    <n v="0"/>
    <m/>
    <n v="0"/>
    <m/>
    <m/>
    <m/>
    <n v="0"/>
    <n v="0"/>
    <n v="0"/>
    <m/>
    <n v="0"/>
    <n v="3188"/>
    <n v="0"/>
    <m/>
    <m/>
    <n v="0"/>
    <m/>
    <m/>
    <m/>
    <n v="0"/>
    <n v="0"/>
    <n v="0"/>
    <m/>
    <n v="3188"/>
    <m/>
    <m/>
    <m/>
    <m/>
    <m/>
    <m/>
    <m/>
    <m/>
    <m/>
    <m/>
    <n v="0"/>
    <n v="11074"/>
    <n v="0"/>
    <m/>
    <m/>
    <n v="0"/>
    <m/>
    <m/>
    <n v="0"/>
    <m/>
    <n v="36325"/>
    <n v="0"/>
    <m/>
    <n v="47399"/>
    <m/>
    <m/>
    <m/>
    <m/>
    <m/>
    <m/>
    <m/>
    <m/>
    <m/>
    <m/>
    <m/>
    <m/>
    <m/>
    <m/>
    <m/>
    <m/>
    <m/>
    <m/>
    <m/>
    <m/>
    <m/>
    <n v="0"/>
    <n v="0"/>
    <m/>
    <n v="0"/>
    <m/>
    <n v="0"/>
    <m/>
    <m/>
    <n v="0"/>
    <n v="0"/>
    <m/>
    <n v="0"/>
    <m/>
    <n v="0"/>
    <n v="0"/>
    <m/>
    <n v="0"/>
    <m/>
    <n v="0"/>
    <m/>
    <m/>
    <n v="0"/>
    <n v="0"/>
    <m/>
    <n v="0"/>
    <m/>
    <n v="0"/>
    <m/>
    <m/>
    <m/>
    <m/>
    <m/>
    <m/>
    <m/>
    <m/>
    <m/>
    <m/>
    <m/>
    <n v="0.82"/>
    <m/>
    <m/>
    <m/>
    <n v="0.09"/>
    <n v="0.09"/>
    <m/>
    <m/>
    <m/>
    <m/>
    <m/>
    <m/>
    <m/>
    <m/>
    <m/>
    <n v="0"/>
    <m/>
    <m/>
    <m/>
    <m/>
    <m/>
    <m/>
    <m/>
    <m/>
    <m/>
    <n v="0"/>
    <m/>
    <m/>
    <m/>
    <m/>
    <m/>
    <m/>
    <m/>
    <m/>
    <m/>
    <n v="0"/>
    <m/>
    <m/>
    <m/>
    <m/>
    <m/>
    <m/>
    <m/>
    <m/>
    <m/>
    <m/>
    <n v="0"/>
    <n v="28440"/>
    <n v="0"/>
    <n v="94425"/>
    <s v="Department chair (Faculty position)"/>
    <m/>
    <s v="M.L.I.S."/>
    <m/>
    <m/>
    <m/>
    <m/>
    <n v="0.15"/>
    <n v="0"/>
    <n v="0"/>
    <n v="755"/>
    <n v="15"/>
    <n v="615"/>
    <n v="0"/>
    <m/>
    <n v="44064"/>
    <n v="0"/>
    <n v="0"/>
    <n v="0"/>
    <n v="0"/>
    <n v="884"/>
    <n v="0"/>
    <m/>
    <m/>
    <m/>
    <m/>
    <m/>
    <m/>
    <n v="3"/>
    <n v="8"/>
    <n v="3"/>
    <n v="0"/>
    <n v="0"/>
    <n v="0"/>
    <n v="3"/>
    <n v="0"/>
    <n v="1"/>
    <n v="3.85"/>
    <n v="3"/>
    <n v="1"/>
    <m/>
    <n v="6.85"/>
    <n v="3.85"/>
    <m/>
    <m/>
    <m/>
    <n v="4339"/>
    <s v="Actual"/>
    <n v="602"/>
    <n v="4009"/>
    <n v="280"/>
    <n v="0"/>
    <n v="64"/>
    <m/>
    <n v="0"/>
    <m/>
    <m/>
    <n v="9294"/>
    <m/>
    <m/>
    <m/>
    <n v="0"/>
    <n v="0"/>
    <m/>
    <m/>
    <m/>
    <m/>
    <m/>
    <m/>
    <m/>
    <m/>
    <m/>
    <m/>
    <m/>
    <m/>
    <m/>
    <m/>
    <m/>
    <n v="20"/>
    <n v="10"/>
    <n v="0"/>
    <m/>
    <n v="0"/>
    <m/>
    <n v="900"/>
    <m/>
    <m/>
    <m/>
    <s v="Other - Write In (Required)"/>
    <s v="none"/>
    <m/>
    <n v="1"/>
    <n v="2"/>
    <n v="62"/>
    <m/>
    <m/>
    <m/>
    <m/>
    <m/>
    <n v="12"/>
    <n v="12"/>
    <n v="12"/>
    <n v="12"/>
    <n v="8"/>
    <n v="6"/>
    <m/>
    <m/>
    <m/>
    <m/>
    <m/>
    <m/>
    <m/>
    <m/>
    <s v="No"/>
    <m/>
    <m/>
    <m/>
    <m/>
    <m/>
    <m/>
    <m/>
    <m/>
    <m/>
    <m/>
    <m/>
    <m/>
    <m/>
    <m/>
    <n v="7"/>
    <n v="7"/>
    <n v="7"/>
    <n v="7"/>
    <n v="0"/>
    <n v="0"/>
    <n v="0"/>
    <m/>
    <m/>
    <m/>
    <m/>
    <m/>
    <m/>
    <m/>
    <s v="No"/>
    <s v="Yes"/>
    <s v="Yes"/>
    <s v="Yes"/>
    <s v="Not Applicable"/>
    <m/>
    <m/>
    <m/>
    <m/>
    <m/>
    <s v="No"/>
    <m/>
    <m/>
    <m/>
    <n v="70663"/>
    <m/>
    <m/>
    <m/>
    <m/>
    <m/>
    <m/>
    <m/>
    <m/>
    <m/>
    <m/>
    <m/>
    <m/>
    <m/>
    <m/>
    <m/>
    <m/>
    <m/>
    <m/>
    <s v="Yes"/>
    <s v="General Library Book Budget"/>
    <m/>
    <m/>
    <s v="Donation(s) from Faculty"/>
    <m/>
    <m/>
    <m/>
    <m/>
    <m/>
    <n v="2817"/>
    <m/>
    <n v="1259.8441558441557"/>
    <x v="1"/>
    <s v="Small"/>
  </r>
  <r>
    <s v="Rio Hondo CCD"/>
    <x v="61"/>
    <s v="881"/>
    <s v="Single College District"/>
    <n v="20190"/>
    <x v="13"/>
    <n v="13456.45"/>
    <n v="39186"/>
    <n v="2"/>
    <n v="134"/>
    <n v="7"/>
    <n v="1"/>
    <m/>
    <m/>
    <m/>
    <s v="Learning spaces (labs/classrooms)"/>
    <m/>
    <n v="407"/>
    <m/>
    <m/>
    <m/>
    <m/>
    <m/>
    <n v="3"/>
    <n v="0"/>
    <n v="0"/>
    <n v="0"/>
    <n v="0"/>
    <n v="26661"/>
    <m/>
    <m/>
    <m/>
    <m/>
    <m/>
    <m/>
    <m/>
    <m/>
    <m/>
    <m/>
    <m/>
    <n v="26661"/>
    <n v="26200"/>
    <m/>
    <n v="0"/>
    <m/>
    <n v="0"/>
    <m/>
    <m/>
    <m/>
    <n v="0"/>
    <n v="0"/>
    <n v="0"/>
    <m/>
    <n v="26200"/>
    <n v="15611"/>
    <n v="0"/>
    <m/>
    <m/>
    <n v="0"/>
    <m/>
    <m/>
    <m/>
    <n v="0"/>
    <n v="0"/>
    <n v="0"/>
    <m/>
    <n v="15611"/>
    <m/>
    <m/>
    <m/>
    <m/>
    <m/>
    <m/>
    <m/>
    <m/>
    <m/>
    <m/>
    <n v="0"/>
    <n v="102235"/>
    <n v="0"/>
    <m/>
    <m/>
    <n v="0"/>
    <m/>
    <m/>
    <n v="0"/>
    <m/>
    <n v="0"/>
    <n v="0"/>
    <m/>
    <n v="102235"/>
    <m/>
    <m/>
    <m/>
    <m/>
    <m/>
    <m/>
    <m/>
    <m/>
    <m/>
    <m/>
    <m/>
    <m/>
    <m/>
    <m/>
    <m/>
    <m/>
    <m/>
    <m/>
    <m/>
    <m/>
    <m/>
    <n v="0"/>
    <n v="13057"/>
    <m/>
    <n v="1"/>
    <m/>
    <n v="1"/>
    <m/>
    <m/>
    <n v="1"/>
    <n v="1"/>
    <m/>
    <n v="0"/>
    <m/>
    <n v="13061"/>
    <n v="287"/>
    <m/>
    <n v="0"/>
    <m/>
    <n v="0"/>
    <m/>
    <m/>
    <n v="0"/>
    <n v="0"/>
    <m/>
    <n v="0"/>
    <m/>
    <n v="287"/>
    <m/>
    <m/>
    <m/>
    <m/>
    <m/>
    <m/>
    <m/>
    <m/>
    <m/>
    <m/>
    <m/>
    <n v="0.71"/>
    <m/>
    <m/>
    <m/>
    <n v="0.19"/>
    <n v="0.1"/>
    <m/>
    <m/>
    <m/>
    <m/>
    <m/>
    <m/>
    <m/>
    <m/>
    <m/>
    <n v="0"/>
    <m/>
    <m/>
    <m/>
    <m/>
    <m/>
    <m/>
    <m/>
    <m/>
    <m/>
    <n v="0"/>
    <m/>
    <m/>
    <m/>
    <m/>
    <m/>
    <m/>
    <m/>
    <m/>
    <m/>
    <n v="0"/>
    <m/>
    <m/>
    <m/>
    <m/>
    <m/>
    <m/>
    <m/>
    <m/>
    <m/>
    <m/>
    <n v="0"/>
    <n v="42272"/>
    <n v="26200"/>
    <n v="243000"/>
    <s v="Dean or other administrator"/>
    <m/>
    <s v="M.L.I.S."/>
    <m/>
    <m/>
    <m/>
    <m/>
    <n v="0"/>
    <n v="0"/>
    <n v="0"/>
    <n v="0"/>
    <n v="0"/>
    <n v="0"/>
    <n v="0"/>
    <m/>
    <n v="0"/>
    <n v="0"/>
    <n v="0"/>
    <n v="0"/>
    <n v="0"/>
    <n v="0"/>
    <n v="0"/>
    <m/>
    <m/>
    <m/>
    <m/>
    <m/>
    <m/>
    <n v="5"/>
    <n v="13"/>
    <n v="4"/>
    <n v="3"/>
    <n v="0"/>
    <n v="1"/>
    <n v="7"/>
    <n v="1"/>
    <n v="1"/>
    <n v="8.25"/>
    <n v="7.5"/>
    <n v="1"/>
    <m/>
    <n v="15.75"/>
    <n v="8.25"/>
    <m/>
    <m/>
    <m/>
    <n v="19162"/>
    <s v="Actual"/>
    <n v="6490"/>
    <n v="7714"/>
    <n v="3172"/>
    <n v="2321"/>
    <n v="809"/>
    <n v="10784"/>
    <n v="612"/>
    <n v="0"/>
    <m/>
    <n v="51064"/>
    <m/>
    <m/>
    <m/>
    <n v="72"/>
    <n v="2"/>
    <m/>
    <m/>
    <m/>
    <m/>
    <m/>
    <m/>
    <m/>
    <m/>
    <m/>
    <m/>
    <m/>
    <m/>
    <m/>
    <m/>
    <m/>
    <n v="229"/>
    <n v="0"/>
    <n v="74"/>
    <m/>
    <n v="0"/>
    <m/>
    <n v="6730"/>
    <m/>
    <m/>
    <m/>
    <s v="Other - Write In (Required)"/>
    <s v="none"/>
    <n v="0"/>
    <n v="1"/>
    <n v="2"/>
    <n v="0"/>
    <m/>
    <m/>
    <m/>
    <m/>
    <m/>
    <n v="14"/>
    <n v="14"/>
    <n v="14"/>
    <n v="14"/>
    <n v="8"/>
    <n v="4"/>
    <n v="0"/>
    <m/>
    <m/>
    <m/>
    <m/>
    <m/>
    <m/>
    <m/>
    <s v="Yes"/>
    <n v="7"/>
    <n v="7"/>
    <n v="7"/>
    <n v="7"/>
    <n v="7"/>
    <n v="0"/>
    <n v="0"/>
    <m/>
    <m/>
    <m/>
    <m/>
    <m/>
    <m/>
    <m/>
    <n v="12.5"/>
    <n v="12.5"/>
    <n v="12.5"/>
    <n v="12.5"/>
    <n v="0"/>
    <n v="0"/>
    <n v="0"/>
    <m/>
    <m/>
    <m/>
    <m/>
    <m/>
    <m/>
    <m/>
    <s v="No"/>
    <s v="Yes"/>
    <s v="Yes"/>
    <s v="Yes"/>
    <s v="Yes"/>
    <m/>
    <m/>
    <m/>
    <m/>
    <m/>
    <s v="No"/>
    <m/>
    <m/>
    <m/>
    <n v="185448"/>
    <m/>
    <m/>
    <m/>
    <m/>
    <m/>
    <m/>
    <m/>
    <m/>
    <m/>
    <m/>
    <m/>
    <m/>
    <m/>
    <m/>
    <m/>
    <m/>
    <m/>
    <m/>
    <s v="Yes"/>
    <m/>
    <s v="Student Government"/>
    <m/>
    <m/>
    <m/>
    <m/>
    <m/>
    <m/>
    <m/>
    <n v="3500"/>
    <m/>
    <n v="1631.0848484848486"/>
    <x v="2"/>
    <s v="Medium"/>
  </r>
  <r>
    <s v="Coast CCD"/>
    <x v="57"/>
    <s v="832"/>
    <s v="Multi-College District"/>
    <n v="20190"/>
    <x v="13"/>
    <n v="10416.91"/>
    <n v="28945"/>
    <n v="1"/>
    <m/>
    <n v="10"/>
    <n v="2"/>
    <m/>
    <m/>
    <s v="Faculty offices (non-librarian, i.e. counseling)"/>
    <m/>
    <m/>
    <n v="962"/>
    <m/>
    <m/>
    <m/>
    <m/>
    <m/>
    <n v="0"/>
    <n v="0"/>
    <n v="0"/>
    <n v="0"/>
    <n v="0"/>
    <n v="27000"/>
    <m/>
    <m/>
    <m/>
    <m/>
    <m/>
    <m/>
    <m/>
    <m/>
    <m/>
    <n v="8000"/>
    <s v="Foundation "/>
    <n v="35000"/>
    <n v="0"/>
    <m/>
    <m/>
    <m/>
    <m/>
    <m/>
    <m/>
    <m/>
    <m/>
    <m/>
    <m/>
    <m/>
    <n v="0"/>
    <m/>
    <m/>
    <m/>
    <m/>
    <m/>
    <m/>
    <m/>
    <m/>
    <m/>
    <n v="3296"/>
    <n v="4277"/>
    <s v="Auxiliary"/>
    <n v="7573"/>
    <m/>
    <m/>
    <m/>
    <m/>
    <m/>
    <m/>
    <m/>
    <m/>
    <m/>
    <m/>
    <n v="0"/>
    <n v="0"/>
    <n v="0"/>
    <m/>
    <m/>
    <n v="0"/>
    <m/>
    <m/>
    <n v="0"/>
    <m/>
    <n v="40000"/>
    <n v="60000"/>
    <s v="Auxiliary"/>
    <n v="100000"/>
    <m/>
    <m/>
    <m/>
    <m/>
    <m/>
    <m/>
    <m/>
    <m/>
    <m/>
    <m/>
    <m/>
    <m/>
    <m/>
    <m/>
    <m/>
    <m/>
    <m/>
    <m/>
    <m/>
    <m/>
    <m/>
    <n v="0"/>
    <m/>
    <m/>
    <m/>
    <m/>
    <m/>
    <m/>
    <m/>
    <m/>
    <n v="13809"/>
    <m/>
    <m/>
    <m/>
    <n v="13809"/>
    <n v="0"/>
    <m/>
    <n v="0"/>
    <m/>
    <n v="0"/>
    <m/>
    <m/>
    <n v="0"/>
    <n v="0"/>
    <m/>
    <n v="0"/>
    <m/>
    <n v="0"/>
    <m/>
    <m/>
    <m/>
    <m/>
    <m/>
    <m/>
    <m/>
    <m/>
    <m/>
    <m/>
    <m/>
    <n v="0.6"/>
    <m/>
    <m/>
    <m/>
    <n v="0.34"/>
    <n v="0.06"/>
    <m/>
    <m/>
    <m/>
    <m/>
    <m/>
    <m/>
    <m/>
    <m/>
    <m/>
    <n v="0"/>
    <m/>
    <m/>
    <m/>
    <m/>
    <m/>
    <m/>
    <m/>
    <m/>
    <m/>
    <n v="0"/>
    <m/>
    <m/>
    <m/>
    <m/>
    <m/>
    <m/>
    <m/>
    <m/>
    <m/>
    <n v="0"/>
    <m/>
    <m/>
    <m/>
    <m/>
    <m/>
    <m/>
    <m/>
    <m/>
    <m/>
    <m/>
    <n v="0"/>
    <n v="42573"/>
    <n v="0"/>
    <n v="165000"/>
    <s v="Dean or other administrator"/>
    <m/>
    <s v="Ed. D."/>
    <m/>
    <m/>
    <m/>
    <m/>
    <n v="0.13"/>
    <n v="18578"/>
    <n v="0"/>
    <n v="443"/>
    <n v="835"/>
    <n v="6719"/>
    <n v="33"/>
    <m/>
    <n v="36508"/>
    <n v="81"/>
    <m/>
    <m/>
    <m/>
    <n v="458"/>
    <m/>
    <m/>
    <m/>
    <m/>
    <m/>
    <m/>
    <m/>
    <n v="4"/>
    <n v="9"/>
    <n v="3"/>
    <n v="2"/>
    <n v="0"/>
    <n v="1"/>
    <n v="5"/>
    <n v="1"/>
    <n v="4"/>
    <n v="6"/>
    <n v="4.5999999999999996"/>
    <n v="1"/>
    <m/>
    <n v="10.6"/>
    <n v="6"/>
    <m/>
    <m/>
    <m/>
    <m/>
    <m/>
    <m/>
    <m/>
    <m/>
    <m/>
    <m/>
    <m/>
    <m/>
    <m/>
    <m/>
    <n v="0"/>
    <m/>
    <m/>
    <m/>
    <m/>
    <m/>
    <m/>
    <m/>
    <m/>
    <m/>
    <m/>
    <m/>
    <m/>
    <m/>
    <m/>
    <m/>
    <m/>
    <m/>
    <m/>
    <m/>
    <m/>
    <m/>
    <m/>
    <m/>
    <m/>
    <m/>
    <m/>
    <m/>
    <m/>
    <m/>
    <m/>
    <m/>
    <s v="none"/>
    <m/>
    <m/>
    <m/>
    <m/>
    <m/>
    <m/>
    <m/>
    <m/>
    <m/>
    <m/>
    <m/>
    <m/>
    <m/>
    <m/>
    <m/>
    <m/>
    <m/>
    <m/>
    <m/>
    <m/>
    <m/>
    <m/>
    <m/>
    <m/>
    <m/>
    <m/>
    <m/>
    <m/>
    <m/>
    <m/>
    <m/>
    <m/>
    <m/>
    <m/>
    <m/>
    <m/>
    <m/>
    <m/>
    <m/>
    <m/>
    <m/>
    <m/>
    <m/>
    <m/>
    <m/>
    <m/>
    <m/>
    <m/>
    <m/>
    <m/>
    <m/>
    <m/>
    <m/>
    <m/>
    <m/>
    <m/>
    <m/>
    <m/>
    <m/>
    <m/>
    <m/>
    <m/>
    <m/>
    <m/>
    <m/>
    <m/>
    <m/>
    <m/>
    <m/>
    <m/>
    <m/>
    <m/>
    <m/>
    <m/>
    <m/>
    <m/>
    <m/>
    <m/>
    <m/>
    <m/>
    <m/>
    <m/>
    <m/>
    <m/>
    <m/>
    <s v="Yes"/>
    <m/>
    <m/>
    <s v="College Foundation Grant"/>
    <s v="Donation(s) from Faculty"/>
    <m/>
    <m/>
    <m/>
    <m/>
    <m/>
    <n v="8000"/>
    <m/>
    <n v="1736.1516666666666"/>
    <x v="0"/>
    <s v="Medium"/>
  </r>
  <r>
    <s v="Santa Clarita CCD"/>
    <x v="0"/>
    <s v="661"/>
    <s v="Single College District"/>
    <n v="20190"/>
    <x v="13"/>
    <n v="15886.05"/>
    <n v="55019"/>
    <n v="1"/>
    <n v="120"/>
    <n v="12"/>
    <n v="0"/>
    <m/>
    <m/>
    <m/>
    <m/>
    <s v="Online Education, Art Gallery, Captioning Grant, office of the Dean of Learning Resources"/>
    <n v="319"/>
    <m/>
    <m/>
    <m/>
    <m/>
    <m/>
    <n v="1"/>
    <n v="0"/>
    <n v="9"/>
    <n v="0"/>
    <n v="0"/>
    <n v="27062"/>
    <m/>
    <m/>
    <m/>
    <m/>
    <m/>
    <m/>
    <m/>
    <m/>
    <n v="51746"/>
    <m/>
    <m/>
    <n v="78808"/>
    <n v="3200"/>
    <m/>
    <n v="0"/>
    <m/>
    <n v="0"/>
    <m/>
    <m/>
    <m/>
    <n v="0"/>
    <n v="4800"/>
    <n v="0"/>
    <m/>
    <n v="8000"/>
    <n v="10696"/>
    <n v="0"/>
    <m/>
    <m/>
    <n v="0"/>
    <m/>
    <m/>
    <m/>
    <n v="0"/>
    <n v="0"/>
    <n v="0"/>
    <m/>
    <n v="10696"/>
    <m/>
    <m/>
    <m/>
    <m/>
    <m/>
    <m/>
    <m/>
    <m/>
    <m/>
    <m/>
    <n v="0"/>
    <n v="2500"/>
    <n v="0"/>
    <m/>
    <m/>
    <n v="0"/>
    <m/>
    <m/>
    <n v="0"/>
    <m/>
    <n v="75000"/>
    <n v="0"/>
    <m/>
    <n v="77500"/>
    <m/>
    <m/>
    <m/>
    <m/>
    <m/>
    <m/>
    <m/>
    <m/>
    <m/>
    <m/>
    <m/>
    <m/>
    <m/>
    <m/>
    <m/>
    <m/>
    <m/>
    <m/>
    <m/>
    <m/>
    <m/>
    <n v="0"/>
    <n v="0"/>
    <m/>
    <n v="0"/>
    <m/>
    <n v="0"/>
    <m/>
    <m/>
    <n v="0"/>
    <n v="0"/>
    <m/>
    <n v="0"/>
    <m/>
    <n v="0"/>
    <n v="2097"/>
    <m/>
    <n v="0"/>
    <m/>
    <n v="0"/>
    <m/>
    <m/>
    <n v="0"/>
    <n v="0"/>
    <m/>
    <n v="0"/>
    <m/>
    <n v="2097"/>
    <m/>
    <m/>
    <m/>
    <m/>
    <m/>
    <m/>
    <m/>
    <m/>
    <m/>
    <m/>
    <m/>
    <n v="0.53"/>
    <m/>
    <m/>
    <m/>
    <n v="0.23"/>
    <n v="0.24"/>
    <m/>
    <m/>
    <m/>
    <m/>
    <m/>
    <m/>
    <m/>
    <m/>
    <m/>
    <n v="0"/>
    <m/>
    <m/>
    <m/>
    <m/>
    <m/>
    <m/>
    <m/>
    <m/>
    <m/>
    <n v="0"/>
    <m/>
    <m/>
    <m/>
    <m/>
    <m/>
    <m/>
    <m/>
    <m/>
    <m/>
    <n v="0"/>
    <m/>
    <m/>
    <m/>
    <m/>
    <m/>
    <m/>
    <m/>
    <m/>
    <m/>
    <m/>
    <n v="0"/>
    <n v="89504"/>
    <n v="8000"/>
    <n v="209165"/>
    <s v="Department chair (Faculty position)"/>
    <m/>
    <s v="M.L.I.S."/>
    <m/>
    <m/>
    <m/>
    <m/>
    <n v="0"/>
    <n v="0"/>
    <n v="0"/>
    <n v="3099"/>
    <n v="4509"/>
    <n v="50"/>
    <n v="70"/>
    <m/>
    <n v="57701"/>
    <n v="0"/>
    <n v="61"/>
    <n v="15"/>
    <n v="0"/>
    <n v="3099"/>
    <n v="0"/>
    <m/>
    <m/>
    <m/>
    <m/>
    <m/>
    <m/>
    <n v="5"/>
    <n v="9"/>
    <n v="1"/>
    <n v="0"/>
    <n v="5"/>
    <n v="0"/>
    <n v="1"/>
    <n v="5"/>
    <n v="11"/>
    <n v="5.6"/>
    <n v="3.15"/>
    <n v="4"/>
    <m/>
    <n v="8.75"/>
    <n v="5.6"/>
    <m/>
    <m/>
    <m/>
    <n v="1000"/>
    <s v="Estimated"/>
    <n v="2725"/>
    <n v="9523"/>
    <n v="2857"/>
    <n v="308"/>
    <n v="0"/>
    <n v="0"/>
    <n v="0"/>
    <n v="8292"/>
    <s v="Headphones, smart pens, media players, study room keys"/>
    <n v="24705"/>
    <m/>
    <m/>
    <m/>
    <n v="92"/>
    <n v="24"/>
    <m/>
    <m/>
    <m/>
    <m/>
    <m/>
    <m/>
    <m/>
    <m/>
    <m/>
    <m/>
    <m/>
    <m/>
    <m/>
    <m/>
    <m/>
    <n v="50"/>
    <n v="2"/>
    <n v="25"/>
    <m/>
    <n v="4"/>
    <s v="One session for school children at their school Faculty workshops De-stress fest"/>
    <n v="1190"/>
    <m/>
    <m/>
    <m/>
    <s v="Other - Write In (Required)"/>
    <s v="none"/>
    <m/>
    <n v="1"/>
    <n v="1"/>
    <n v="33"/>
    <m/>
    <m/>
    <m/>
    <m/>
    <m/>
    <n v="13.5"/>
    <n v="13.5"/>
    <n v="13.5"/>
    <n v="13.5"/>
    <n v="9.5"/>
    <n v="6"/>
    <n v="0"/>
    <m/>
    <m/>
    <m/>
    <m/>
    <m/>
    <m/>
    <m/>
    <s v="Yes"/>
    <n v="10"/>
    <n v="10"/>
    <n v="10"/>
    <n v="10"/>
    <n v="4"/>
    <n v="0"/>
    <n v="0"/>
    <m/>
    <m/>
    <m/>
    <m/>
    <m/>
    <m/>
    <m/>
    <n v="10"/>
    <n v="10"/>
    <n v="10"/>
    <n v="10"/>
    <n v="4"/>
    <n v="0"/>
    <n v="0"/>
    <m/>
    <m/>
    <m/>
    <m/>
    <m/>
    <m/>
    <m/>
    <s v="No"/>
    <s v="Yes"/>
    <s v="Yes"/>
    <s v="Yes"/>
    <s v="Yes"/>
    <m/>
    <m/>
    <m/>
    <m/>
    <m/>
    <s v="Yes"/>
    <n v="38"/>
    <m/>
    <m/>
    <n v="55425"/>
    <m/>
    <m/>
    <m/>
    <m/>
    <m/>
    <m/>
    <m/>
    <m/>
    <m/>
    <m/>
    <m/>
    <m/>
    <m/>
    <m/>
    <m/>
    <m/>
    <m/>
    <m/>
    <s v="Yes"/>
    <s v="General Library Book Budget"/>
    <m/>
    <m/>
    <s v="Donation(s) from Faculty"/>
    <m/>
    <m/>
    <m/>
    <m/>
    <m/>
    <n v="0"/>
    <m/>
    <n v="2836.7946428571431"/>
    <x v="2"/>
    <s v="Medium"/>
  </r>
  <r>
    <s v="Citrus CCD"/>
    <x v="54"/>
    <s v="821"/>
    <s v="Single College District"/>
    <n v="20190"/>
    <x v="13"/>
    <n v="12112.96"/>
    <n v="33000"/>
    <n v="1"/>
    <n v="125"/>
    <n v="20"/>
    <n v="0"/>
    <m/>
    <m/>
    <m/>
    <m/>
    <s v="Two English classrooms"/>
    <n v="659"/>
    <m/>
    <m/>
    <m/>
    <m/>
    <m/>
    <n v="0"/>
    <n v="0"/>
    <n v="0"/>
    <n v="0"/>
    <n v="0"/>
    <n v="30550"/>
    <m/>
    <m/>
    <m/>
    <m/>
    <m/>
    <m/>
    <m/>
    <m/>
    <m/>
    <m/>
    <m/>
    <n v="30550"/>
    <n v="6012"/>
    <m/>
    <n v="0"/>
    <m/>
    <n v="0"/>
    <m/>
    <m/>
    <m/>
    <n v="0"/>
    <n v="3195"/>
    <n v="0"/>
    <m/>
    <n v="9207"/>
    <n v="6648"/>
    <n v="0"/>
    <m/>
    <m/>
    <n v="0"/>
    <m/>
    <m/>
    <m/>
    <n v="0"/>
    <n v="0"/>
    <n v="0"/>
    <m/>
    <n v="6648"/>
    <m/>
    <m/>
    <m/>
    <m/>
    <m/>
    <m/>
    <m/>
    <m/>
    <m/>
    <m/>
    <n v="0"/>
    <n v="14288"/>
    <n v="0"/>
    <m/>
    <m/>
    <n v="0"/>
    <m/>
    <m/>
    <n v="0"/>
    <m/>
    <n v="50309"/>
    <n v="0"/>
    <m/>
    <n v="64597"/>
    <m/>
    <m/>
    <m/>
    <m/>
    <m/>
    <m/>
    <m/>
    <m/>
    <m/>
    <m/>
    <m/>
    <m/>
    <m/>
    <m/>
    <m/>
    <m/>
    <m/>
    <m/>
    <m/>
    <m/>
    <m/>
    <n v="0"/>
    <n v="282"/>
    <m/>
    <n v="0"/>
    <m/>
    <n v="0"/>
    <m/>
    <m/>
    <n v="0"/>
    <n v="0"/>
    <m/>
    <n v="0"/>
    <m/>
    <n v="282"/>
    <n v="548"/>
    <m/>
    <n v="0"/>
    <m/>
    <n v="0"/>
    <m/>
    <m/>
    <n v="0"/>
    <n v="0"/>
    <m/>
    <n v="0"/>
    <m/>
    <n v="548"/>
    <m/>
    <m/>
    <m/>
    <m/>
    <m/>
    <m/>
    <m/>
    <m/>
    <m/>
    <m/>
    <m/>
    <n v="0.57999999999999996"/>
    <m/>
    <m/>
    <m/>
    <n v="0.26"/>
    <n v="0.16"/>
    <m/>
    <m/>
    <m/>
    <m/>
    <m/>
    <m/>
    <m/>
    <m/>
    <m/>
    <n v="0"/>
    <m/>
    <m/>
    <m/>
    <m/>
    <m/>
    <m/>
    <m/>
    <m/>
    <m/>
    <n v="0"/>
    <m/>
    <m/>
    <m/>
    <m/>
    <m/>
    <m/>
    <m/>
    <m/>
    <m/>
    <n v="0"/>
    <m/>
    <m/>
    <m/>
    <m/>
    <m/>
    <m/>
    <m/>
    <m/>
    <m/>
    <m/>
    <n v="0"/>
    <n v="37198"/>
    <n v="9207"/>
    <n v="190077"/>
    <s v="Dean or other administrator"/>
    <m/>
    <s v="Ed. D."/>
    <m/>
    <m/>
    <m/>
    <m/>
    <n v="0"/>
    <n v="0"/>
    <n v="0"/>
    <n v="821"/>
    <n v="2133"/>
    <n v="24113"/>
    <n v="49"/>
    <m/>
    <n v="34181"/>
    <n v="125"/>
    <n v="12"/>
    <n v="83"/>
    <n v="0"/>
    <n v="941"/>
    <n v="8"/>
    <m/>
    <m/>
    <m/>
    <m/>
    <m/>
    <m/>
    <n v="2"/>
    <n v="5"/>
    <n v="8"/>
    <n v="0"/>
    <n v="4"/>
    <n v="0"/>
    <n v="8"/>
    <n v="4"/>
    <n v="7"/>
    <n v="4"/>
    <n v="9.9600000000000009"/>
    <n v="3"/>
    <m/>
    <n v="13.96"/>
    <n v="4"/>
    <m/>
    <m/>
    <m/>
    <n v="857"/>
    <s v="Actual"/>
    <n v="6267"/>
    <n v="17368"/>
    <n v="133"/>
    <n v="396"/>
    <n v="73"/>
    <n v="0"/>
    <n v="49"/>
    <n v="13970"/>
    <s v="study rooms, markers, calculators, cables, skull model, flash drives, headphones, and projectors"/>
    <n v="39113"/>
    <m/>
    <m/>
    <m/>
    <n v="179"/>
    <n v="158"/>
    <m/>
    <m/>
    <m/>
    <m/>
    <m/>
    <m/>
    <m/>
    <m/>
    <m/>
    <m/>
    <m/>
    <m/>
    <m/>
    <m/>
    <m/>
    <n v="243"/>
    <n v="2"/>
    <n v="0"/>
    <m/>
    <n v="0"/>
    <m/>
    <n v="5312"/>
    <s v="Course specific instruction sessions/orientations"/>
    <m/>
    <s v="General Workshops"/>
    <s v="Other - Write In (Required)"/>
    <s v="APA, MLA"/>
    <m/>
    <n v="0"/>
    <n v="0"/>
    <n v="0"/>
    <m/>
    <m/>
    <m/>
    <m/>
    <m/>
    <n v="12"/>
    <n v="12"/>
    <n v="12"/>
    <n v="12"/>
    <n v="8.5"/>
    <n v="0"/>
    <n v="0"/>
    <m/>
    <m/>
    <m/>
    <m/>
    <m/>
    <m/>
    <m/>
    <s v="Yes"/>
    <n v="12"/>
    <n v="12"/>
    <n v="12"/>
    <n v="12"/>
    <n v="8.5"/>
    <n v="0"/>
    <n v="0"/>
    <m/>
    <m/>
    <m/>
    <m/>
    <m/>
    <m/>
    <m/>
    <n v="12"/>
    <n v="12"/>
    <n v="12"/>
    <n v="12"/>
    <n v="8.5"/>
    <n v="0"/>
    <n v="0"/>
    <m/>
    <m/>
    <m/>
    <m/>
    <m/>
    <m/>
    <m/>
    <s v="No"/>
    <s v="Yes"/>
    <s v="Yes"/>
    <s v="Yes"/>
    <s v="Yes"/>
    <m/>
    <m/>
    <m/>
    <m/>
    <m/>
    <s v="No"/>
    <m/>
    <m/>
    <m/>
    <n v="259831"/>
    <m/>
    <m/>
    <m/>
    <m/>
    <m/>
    <m/>
    <m/>
    <m/>
    <m/>
    <m/>
    <m/>
    <m/>
    <m/>
    <m/>
    <m/>
    <m/>
    <m/>
    <m/>
    <s v="Yes"/>
    <m/>
    <m/>
    <m/>
    <s v="Donation(s) from Faculty"/>
    <s v="Donation(s) from Publisher"/>
    <m/>
    <m/>
    <m/>
    <m/>
    <n v="0"/>
    <m/>
    <n v="3028.24"/>
    <x v="0"/>
    <s v="Medium"/>
  </r>
  <r>
    <s v="San Francisco CCD"/>
    <x v="105"/>
    <s v="361"/>
    <s v="Single College District"/>
    <n v="20190"/>
    <x v="13"/>
    <n v="15925.92"/>
    <n v="106254"/>
    <n v="2"/>
    <n v="169"/>
    <n v="15"/>
    <n v="3"/>
    <s v="Writing Centers"/>
    <s v="Tutoring Centers"/>
    <s v="Faculty offices (non-librarian, i.e. counseling)"/>
    <s v="Learning spaces (labs/classrooms)"/>
    <s v="Center of Entrepreneurship and Innovation"/>
    <n v="932"/>
    <m/>
    <m/>
    <m/>
    <m/>
    <m/>
    <n v="6"/>
    <n v="4"/>
    <n v="161"/>
    <n v="15"/>
    <n v="7"/>
    <n v="35725"/>
    <m/>
    <n v="47027"/>
    <m/>
    <m/>
    <m/>
    <m/>
    <m/>
    <m/>
    <n v="27997"/>
    <n v="10107"/>
    <m/>
    <n v="120856"/>
    <n v="0"/>
    <m/>
    <n v="0"/>
    <m/>
    <n v="0"/>
    <m/>
    <m/>
    <m/>
    <n v="0"/>
    <n v="0"/>
    <n v="0"/>
    <m/>
    <n v="0"/>
    <n v="4678"/>
    <n v="0"/>
    <m/>
    <m/>
    <n v="0"/>
    <m/>
    <m/>
    <m/>
    <n v="0"/>
    <n v="42044"/>
    <n v="0"/>
    <m/>
    <n v="46722"/>
    <m/>
    <m/>
    <m/>
    <m/>
    <m/>
    <m/>
    <m/>
    <m/>
    <m/>
    <m/>
    <n v="0"/>
    <n v="52843"/>
    <n v="0"/>
    <m/>
    <m/>
    <n v="0"/>
    <m/>
    <m/>
    <n v="0"/>
    <m/>
    <n v="75329"/>
    <n v="32283"/>
    <s v="Program Review"/>
    <n v="160455"/>
    <m/>
    <m/>
    <m/>
    <m/>
    <m/>
    <m/>
    <m/>
    <m/>
    <m/>
    <m/>
    <m/>
    <m/>
    <m/>
    <m/>
    <m/>
    <m/>
    <m/>
    <m/>
    <m/>
    <m/>
    <m/>
    <n v="0"/>
    <n v="3295"/>
    <m/>
    <n v="0"/>
    <m/>
    <n v="0"/>
    <m/>
    <m/>
    <n v="0"/>
    <n v="0"/>
    <m/>
    <n v="0"/>
    <m/>
    <n v="3295"/>
    <n v="8180"/>
    <m/>
    <n v="0"/>
    <m/>
    <n v="0"/>
    <m/>
    <m/>
    <n v="0"/>
    <n v="0"/>
    <m/>
    <n v="0"/>
    <m/>
    <n v="8180"/>
    <m/>
    <m/>
    <m/>
    <m/>
    <m/>
    <m/>
    <m/>
    <m/>
    <m/>
    <m/>
    <m/>
    <n v="0.57999999999999996"/>
    <m/>
    <m/>
    <m/>
    <n v="0.24"/>
    <n v="0.19"/>
    <m/>
    <m/>
    <m/>
    <m/>
    <m/>
    <m/>
    <m/>
    <m/>
    <m/>
    <n v="0"/>
    <m/>
    <m/>
    <m/>
    <m/>
    <m/>
    <m/>
    <m/>
    <m/>
    <m/>
    <n v="0"/>
    <m/>
    <m/>
    <m/>
    <m/>
    <m/>
    <m/>
    <m/>
    <m/>
    <m/>
    <n v="0"/>
    <m/>
    <m/>
    <m/>
    <m/>
    <m/>
    <m/>
    <m/>
    <m/>
    <m/>
    <m/>
    <n v="0"/>
    <n v="167578"/>
    <n v="0"/>
    <n v="575572"/>
    <s v="Dean or other administrator"/>
    <m/>
    <s v="Ph.D. in non-Library field"/>
    <m/>
    <m/>
    <m/>
    <m/>
    <n v="6.0000000000000001E-3"/>
    <n v="0"/>
    <s v="does not apply"/>
    <n v="6837"/>
    <n v="8736"/>
    <n v="193309"/>
    <n v="159"/>
    <m/>
    <n v="128543"/>
    <n v="406"/>
    <n v="8834"/>
    <n v="252464"/>
    <n v="400"/>
    <n v="126813"/>
    <n v="406"/>
    <m/>
    <m/>
    <m/>
    <m/>
    <m/>
    <m/>
    <n v="17"/>
    <n v="9"/>
    <n v="30"/>
    <n v="2"/>
    <n v="0"/>
    <n v="0"/>
    <n v="32"/>
    <n v="0"/>
    <n v="31"/>
    <n v="26"/>
    <n v="32"/>
    <n v="6"/>
    <m/>
    <n v="58"/>
    <n v="26"/>
    <m/>
    <m/>
    <m/>
    <n v="23474"/>
    <s v="Actual"/>
    <n v="33360"/>
    <n v="49343"/>
    <n v="23382"/>
    <n v="1055"/>
    <m/>
    <m/>
    <n v="0"/>
    <m/>
    <m/>
    <n v="130614"/>
    <m/>
    <m/>
    <m/>
    <n v="3286"/>
    <n v="528"/>
    <m/>
    <m/>
    <m/>
    <m/>
    <m/>
    <m/>
    <m/>
    <m/>
    <m/>
    <m/>
    <m/>
    <m/>
    <m/>
    <m/>
    <m/>
    <n v="858"/>
    <n v="2"/>
    <n v="0"/>
    <m/>
    <n v="4330"/>
    <m/>
    <n v="12500"/>
    <s v="Course specific instruction sessions/orientations"/>
    <m/>
    <m/>
    <m/>
    <s v="none"/>
    <m/>
    <n v="1"/>
    <n v="6"/>
    <n v="180"/>
    <m/>
    <m/>
    <m/>
    <m/>
    <m/>
    <n v="12"/>
    <n v="12"/>
    <n v="12"/>
    <n v="12"/>
    <n v="9"/>
    <n v="5.5"/>
    <n v="0"/>
    <m/>
    <m/>
    <m/>
    <m/>
    <m/>
    <m/>
    <m/>
    <s v="No"/>
    <m/>
    <m/>
    <m/>
    <m/>
    <m/>
    <m/>
    <m/>
    <m/>
    <m/>
    <m/>
    <m/>
    <m/>
    <m/>
    <m/>
    <n v="10.75"/>
    <n v="10.75"/>
    <n v="10.75"/>
    <n v="10.75"/>
    <n v="5"/>
    <n v="5"/>
    <n v="0"/>
    <m/>
    <m/>
    <m/>
    <m/>
    <m/>
    <m/>
    <m/>
    <s v="No"/>
    <s v="Yes"/>
    <s v="Yes"/>
    <s v="Yes"/>
    <s v="Not Applicable"/>
    <m/>
    <m/>
    <m/>
    <m/>
    <m/>
    <s v="Yes"/>
    <n v="148"/>
    <m/>
    <m/>
    <n v="205119"/>
    <m/>
    <m/>
    <m/>
    <m/>
    <m/>
    <m/>
    <m/>
    <m/>
    <m/>
    <m/>
    <m/>
    <m/>
    <m/>
    <m/>
    <m/>
    <m/>
    <m/>
    <m/>
    <s v="No"/>
    <m/>
    <m/>
    <m/>
    <s v="Donation(s) from Faculty"/>
    <m/>
    <m/>
    <s v="SEA- Student Equity &amp; Achievement fund (Equity, Basic Skills, SSSP)"/>
    <m/>
    <m/>
    <n v="49558"/>
    <m/>
    <n v="612.5353846153846"/>
    <x v="2"/>
    <s v="Medium"/>
  </r>
  <r>
    <s v="Sequoias CCD"/>
    <x v="110"/>
    <s v="561"/>
    <s v="Single College District"/>
    <n v="20190"/>
    <x v="13"/>
    <n v="9772.69"/>
    <n v="53000"/>
    <n v="2"/>
    <n v="161"/>
    <n v="17"/>
    <n v="3"/>
    <s v="Writing Centers"/>
    <s v="Tutoring Centers"/>
    <s v="Faculty offices (non-librarian, i.e. counseling)"/>
    <s v="Learning spaces (labs/classrooms)"/>
    <s v="Distance Education"/>
    <n v="601"/>
    <m/>
    <m/>
    <m/>
    <m/>
    <m/>
    <n v="2"/>
    <n v="0"/>
    <n v="52"/>
    <n v="6"/>
    <n v="2"/>
    <n v="36519"/>
    <m/>
    <m/>
    <m/>
    <m/>
    <m/>
    <m/>
    <m/>
    <m/>
    <n v="27000"/>
    <m/>
    <m/>
    <n v="63519"/>
    <n v="3268"/>
    <m/>
    <n v="0"/>
    <m/>
    <n v="0"/>
    <m/>
    <m/>
    <m/>
    <n v="0"/>
    <n v="0"/>
    <n v="20000"/>
    <s v="Above Base Funding"/>
    <n v="23268"/>
    <n v="16235"/>
    <n v="0"/>
    <m/>
    <m/>
    <n v="0"/>
    <m/>
    <m/>
    <m/>
    <n v="0"/>
    <n v="0"/>
    <n v="0"/>
    <m/>
    <n v="16235"/>
    <m/>
    <m/>
    <m/>
    <m/>
    <m/>
    <m/>
    <m/>
    <m/>
    <m/>
    <m/>
    <n v="0"/>
    <n v="71064"/>
    <m/>
    <m/>
    <m/>
    <m/>
    <m/>
    <m/>
    <m/>
    <m/>
    <m/>
    <n v="7000"/>
    <s v="Foundation"/>
    <n v="78064"/>
    <m/>
    <m/>
    <m/>
    <m/>
    <m/>
    <m/>
    <m/>
    <m/>
    <m/>
    <m/>
    <m/>
    <m/>
    <m/>
    <m/>
    <m/>
    <m/>
    <m/>
    <m/>
    <m/>
    <m/>
    <m/>
    <n v="0"/>
    <n v="0"/>
    <m/>
    <n v="0"/>
    <m/>
    <n v="0"/>
    <m/>
    <m/>
    <n v="0"/>
    <n v="0"/>
    <m/>
    <n v="0"/>
    <m/>
    <n v="0"/>
    <n v="56"/>
    <m/>
    <n v="0"/>
    <m/>
    <n v="0"/>
    <m/>
    <m/>
    <n v="0"/>
    <n v="0"/>
    <m/>
    <n v="0"/>
    <m/>
    <n v="56"/>
    <m/>
    <m/>
    <m/>
    <m/>
    <m/>
    <m/>
    <m/>
    <m/>
    <m/>
    <m/>
    <m/>
    <n v="0.48"/>
    <m/>
    <m/>
    <m/>
    <n v="0.21"/>
    <n v="0.31"/>
    <m/>
    <m/>
    <m/>
    <m/>
    <m/>
    <m/>
    <m/>
    <m/>
    <m/>
    <n v="0"/>
    <m/>
    <m/>
    <m/>
    <m/>
    <m/>
    <m/>
    <m/>
    <m/>
    <m/>
    <n v="0"/>
    <m/>
    <m/>
    <m/>
    <m/>
    <m/>
    <m/>
    <m/>
    <m/>
    <m/>
    <n v="0"/>
    <m/>
    <m/>
    <m/>
    <m/>
    <m/>
    <m/>
    <m/>
    <m/>
    <m/>
    <m/>
    <n v="0"/>
    <n v="79754"/>
    <n v="23268"/>
    <n v="186833"/>
    <s v="Dean or other administrator"/>
    <m/>
    <s v="M.L.I.S."/>
    <m/>
    <m/>
    <m/>
    <m/>
    <n v="0"/>
    <n v="0"/>
    <n v="0"/>
    <n v="1077"/>
    <n v="401"/>
    <n v="28221"/>
    <n v="86"/>
    <m/>
    <n v="52957"/>
    <n v="10"/>
    <n v="5"/>
    <n v="237"/>
    <n v="1"/>
    <n v="1020"/>
    <n v="10"/>
    <m/>
    <m/>
    <m/>
    <m/>
    <m/>
    <m/>
    <n v="4"/>
    <n v="6"/>
    <n v="2"/>
    <n v="1"/>
    <n v="2"/>
    <n v="2"/>
    <n v="3"/>
    <n v="4"/>
    <n v="5"/>
    <n v="6.4"/>
    <n v="5"/>
    <n v="2"/>
    <m/>
    <n v="11.4"/>
    <n v="6.4"/>
    <m/>
    <m/>
    <m/>
    <n v="2646"/>
    <s v="Actual"/>
    <n v="4236"/>
    <n v="8663"/>
    <n v="2376"/>
    <n v="1695"/>
    <n v="2055"/>
    <n v="16066"/>
    <n v="2055"/>
    <n v="8241"/>
    <s v="Anatomical models, headphones, calculators, study rooms"/>
    <n v="48033"/>
    <m/>
    <m/>
    <m/>
    <n v="0"/>
    <n v="57"/>
    <m/>
    <m/>
    <m/>
    <m/>
    <m/>
    <m/>
    <m/>
    <m/>
    <m/>
    <m/>
    <m/>
    <m/>
    <m/>
    <m/>
    <m/>
    <n v="140"/>
    <n v="10"/>
    <n v="18"/>
    <m/>
    <n v="0"/>
    <m/>
    <n v="4106"/>
    <s v="Course specific instruction sessions/orientations"/>
    <m/>
    <m/>
    <m/>
    <s v="none"/>
    <m/>
    <n v="3"/>
    <n v="28"/>
    <n v="825"/>
    <m/>
    <m/>
    <m/>
    <m/>
    <m/>
    <n v="12.5"/>
    <n v="12.5"/>
    <n v="12.5"/>
    <n v="12.5"/>
    <n v="8.5"/>
    <n v="4"/>
    <n v="0"/>
    <m/>
    <m/>
    <m/>
    <m/>
    <m/>
    <m/>
    <m/>
    <s v="No"/>
    <m/>
    <m/>
    <m/>
    <m/>
    <m/>
    <m/>
    <m/>
    <m/>
    <m/>
    <m/>
    <m/>
    <m/>
    <m/>
    <m/>
    <n v="8"/>
    <n v="8"/>
    <n v="8"/>
    <n v="8"/>
    <n v="0"/>
    <n v="0"/>
    <n v="0"/>
    <m/>
    <m/>
    <m/>
    <m/>
    <m/>
    <m/>
    <m/>
    <s v="No"/>
    <s v="Yes"/>
    <s v="Yes"/>
    <s v="Yes"/>
    <s v="Not Applicable"/>
    <m/>
    <m/>
    <m/>
    <m/>
    <m/>
    <s v="No"/>
    <m/>
    <m/>
    <m/>
    <n v="383979"/>
    <m/>
    <m/>
    <m/>
    <m/>
    <m/>
    <m/>
    <m/>
    <m/>
    <m/>
    <m/>
    <m/>
    <m/>
    <m/>
    <m/>
    <m/>
    <m/>
    <m/>
    <m/>
    <s v="Yes"/>
    <s v="General Library Book Budget"/>
    <m/>
    <m/>
    <s v="Donation(s) from Faculty"/>
    <s v="Donation(s) from Publisher"/>
    <m/>
    <m/>
    <s v="Other"/>
    <s v="Lottery, Foundation"/>
    <n v="13259"/>
    <m/>
    <n v="1526.9828124999999"/>
    <x v="0"/>
    <s v="Small"/>
  </r>
  <r>
    <s v="South Orange County CCD"/>
    <x v="82"/>
    <s v="892"/>
    <s v="Multi-College District"/>
    <n v="20190"/>
    <x v="13"/>
    <n v="9600.9"/>
    <n v="22700"/>
    <n v="1"/>
    <n v="138"/>
    <n v="5"/>
    <n v="0"/>
    <m/>
    <m/>
    <m/>
    <m/>
    <s v="Marketing and Creative Services; Technology Services"/>
    <n v="368"/>
    <m/>
    <m/>
    <m/>
    <m/>
    <m/>
    <n v="0"/>
    <n v="0"/>
    <n v="0"/>
    <n v="0"/>
    <n v="0"/>
    <n v="40000"/>
    <m/>
    <m/>
    <m/>
    <m/>
    <m/>
    <m/>
    <m/>
    <m/>
    <m/>
    <m/>
    <m/>
    <n v="40000"/>
    <n v="0"/>
    <m/>
    <m/>
    <m/>
    <m/>
    <m/>
    <m/>
    <m/>
    <m/>
    <m/>
    <m/>
    <m/>
    <n v="0"/>
    <n v="6000"/>
    <m/>
    <m/>
    <m/>
    <m/>
    <m/>
    <m/>
    <m/>
    <m/>
    <m/>
    <m/>
    <m/>
    <n v="6000"/>
    <m/>
    <m/>
    <m/>
    <m/>
    <m/>
    <m/>
    <m/>
    <m/>
    <m/>
    <m/>
    <n v="0"/>
    <m/>
    <m/>
    <m/>
    <m/>
    <m/>
    <m/>
    <m/>
    <m/>
    <m/>
    <n v="60000"/>
    <m/>
    <m/>
    <n v="60000"/>
    <m/>
    <m/>
    <m/>
    <m/>
    <m/>
    <m/>
    <m/>
    <m/>
    <m/>
    <m/>
    <m/>
    <m/>
    <m/>
    <m/>
    <m/>
    <m/>
    <m/>
    <m/>
    <m/>
    <m/>
    <m/>
    <n v="0"/>
    <n v="900"/>
    <m/>
    <m/>
    <m/>
    <m/>
    <m/>
    <m/>
    <m/>
    <m/>
    <m/>
    <m/>
    <m/>
    <n v="900"/>
    <n v="700"/>
    <m/>
    <m/>
    <m/>
    <m/>
    <m/>
    <m/>
    <m/>
    <m/>
    <m/>
    <m/>
    <m/>
    <n v="700"/>
    <m/>
    <m/>
    <m/>
    <m/>
    <m/>
    <m/>
    <m/>
    <m/>
    <m/>
    <m/>
    <m/>
    <n v="0.66"/>
    <m/>
    <m/>
    <m/>
    <n v="0.19"/>
    <n v="0.15"/>
    <m/>
    <m/>
    <m/>
    <m/>
    <m/>
    <m/>
    <m/>
    <m/>
    <m/>
    <n v="0"/>
    <m/>
    <m/>
    <m/>
    <m/>
    <m/>
    <m/>
    <m/>
    <m/>
    <m/>
    <n v="0"/>
    <m/>
    <m/>
    <m/>
    <m/>
    <m/>
    <m/>
    <m/>
    <m/>
    <m/>
    <n v="0"/>
    <m/>
    <m/>
    <m/>
    <m/>
    <m/>
    <m/>
    <m/>
    <m/>
    <m/>
    <m/>
    <n v="0"/>
    <n v="46000"/>
    <n v="0"/>
    <n v="1402059"/>
    <s v="Dean or other administrator"/>
    <m/>
    <s v="M.A. / M.S."/>
    <m/>
    <m/>
    <m/>
    <m/>
    <n v="0.33"/>
    <n v="7300"/>
    <n v="0"/>
    <n v="864"/>
    <n v="4114"/>
    <n v="53065"/>
    <n v="50"/>
    <m/>
    <n v="39451"/>
    <m/>
    <n v="1"/>
    <n v="0"/>
    <n v="0"/>
    <n v="864"/>
    <m/>
    <m/>
    <m/>
    <m/>
    <m/>
    <m/>
    <m/>
    <n v="4"/>
    <n v="5"/>
    <n v="2"/>
    <n v="2"/>
    <n v="0"/>
    <n v="4"/>
    <n v="4"/>
    <n v="4"/>
    <n v="0"/>
    <n v="4.5"/>
    <n v="6.25"/>
    <n v="0"/>
    <m/>
    <n v="10.75"/>
    <n v="4.5"/>
    <m/>
    <m/>
    <m/>
    <n v="2428"/>
    <s v="Actual"/>
    <n v="5632"/>
    <n v="12677"/>
    <n v="967"/>
    <n v="165"/>
    <m/>
    <m/>
    <m/>
    <n v="4270"/>
    <s v="calculators, chargers, headphones, DVD players usb drives"/>
    <n v="26139"/>
    <m/>
    <m/>
    <m/>
    <n v="0"/>
    <n v="53"/>
    <m/>
    <m/>
    <m/>
    <m/>
    <m/>
    <m/>
    <m/>
    <m/>
    <m/>
    <m/>
    <m/>
    <m/>
    <m/>
    <m/>
    <m/>
    <n v="115"/>
    <n v="0"/>
    <n v="96"/>
    <m/>
    <m/>
    <m/>
    <n v="3859"/>
    <m/>
    <m/>
    <m/>
    <s v="Other - Write In (Required)"/>
    <s v="none"/>
    <n v="0"/>
    <n v="3"/>
    <n v="5"/>
    <n v="166"/>
    <m/>
    <m/>
    <m/>
    <m/>
    <m/>
    <n v="13.25"/>
    <n v="13.25"/>
    <n v="13.25"/>
    <n v="13.25"/>
    <n v="8.25"/>
    <n v="4.5"/>
    <n v="0"/>
    <m/>
    <m/>
    <m/>
    <m/>
    <m/>
    <m/>
    <m/>
    <s v="No"/>
    <m/>
    <m/>
    <m/>
    <m/>
    <m/>
    <m/>
    <m/>
    <m/>
    <m/>
    <m/>
    <m/>
    <m/>
    <m/>
    <m/>
    <n v="12"/>
    <n v="12"/>
    <n v="12"/>
    <n v="12"/>
    <n v="0"/>
    <n v="0"/>
    <n v="0"/>
    <m/>
    <m/>
    <m/>
    <m/>
    <m/>
    <m/>
    <m/>
    <s v="No"/>
    <s v="Yes"/>
    <s v="Yes"/>
    <s v="Yes"/>
    <s v="Not Applicable"/>
    <m/>
    <m/>
    <m/>
    <m/>
    <m/>
    <s v="No"/>
    <m/>
    <m/>
    <m/>
    <n v="357953"/>
    <m/>
    <m/>
    <m/>
    <m/>
    <m/>
    <m/>
    <m/>
    <m/>
    <m/>
    <m/>
    <m/>
    <m/>
    <m/>
    <m/>
    <m/>
    <m/>
    <m/>
    <m/>
    <s v="Yes"/>
    <m/>
    <m/>
    <m/>
    <s v="Donation(s) from Faculty"/>
    <m/>
    <s v="Donation(s) from Bookstore"/>
    <m/>
    <m/>
    <m/>
    <n v="0"/>
    <m/>
    <n v="2133.5333333333333"/>
    <x v="0"/>
    <s v="Small"/>
  </r>
  <r>
    <s v="Contra Costa CCD"/>
    <x v="51"/>
    <s v="312"/>
    <s v="Multi-College District"/>
    <n v="20190"/>
    <x v="13"/>
    <n v="16895.16"/>
    <n v="49508"/>
    <n v="1"/>
    <n v="79"/>
    <n v="9"/>
    <n v="1"/>
    <m/>
    <m/>
    <m/>
    <s v="Learning spaces (labs/classrooms)"/>
    <m/>
    <n v="482"/>
    <m/>
    <m/>
    <m/>
    <m/>
    <m/>
    <n v="1"/>
    <n v="0"/>
    <n v="0"/>
    <n v="0"/>
    <n v="0"/>
    <n v="41378"/>
    <m/>
    <n v="18129"/>
    <m/>
    <m/>
    <m/>
    <m/>
    <m/>
    <n v="15677"/>
    <m/>
    <n v="12352"/>
    <s v="ASDVC, private donation"/>
    <n v="87536"/>
    <n v="2500"/>
    <m/>
    <m/>
    <m/>
    <m/>
    <m/>
    <m/>
    <m/>
    <m/>
    <m/>
    <m/>
    <m/>
    <n v="2500"/>
    <n v="4098"/>
    <n v="0"/>
    <m/>
    <m/>
    <n v="0"/>
    <m/>
    <m/>
    <m/>
    <n v="0"/>
    <n v="0"/>
    <n v="0"/>
    <m/>
    <n v="4098"/>
    <m/>
    <m/>
    <m/>
    <m/>
    <m/>
    <m/>
    <m/>
    <m/>
    <m/>
    <m/>
    <n v="0"/>
    <n v="67018"/>
    <n v="0"/>
    <m/>
    <m/>
    <n v="0"/>
    <m/>
    <m/>
    <n v="3590"/>
    <m/>
    <n v="0"/>
    <n v="0"/>
    <m/>
    <n v="70608"/>
    <m/>
    <m/>
    <m/>
    <m/>
    <m/>
    <m/>
    <m/>
    <m/>
    <m/>
    <m/>
    <m/>
    <m/>
    <m/>
    <m/>
    <m/>
    <m/>
    <m/>
    <m/>
    <m/>
    <m/>
    <m/>
    <n v="0"/>
    <n v="0"/>
    <m/>
    <n v="0"/>
    <m/>
    <n v="0"/>
    <m/>
    <m/>
    <n v="0"/>
    <n v="0"/>
    <m/>
    <n v="0"/>
    <m/>
    <n v="0"/>
    <n v="1236"/>
    <m/>
    <n v="0"/>
    <m/>
    <n v="0"/>
    <m/>
    <m/>
    <n v="0"/>
    <n v="0"/>
    <m/>
    <n v="0"/>
    <m/>
    <n v="1236"/>
    <m/>
    <m/>
    <m/>
    <m/>
    <m/>
    <m/>
    <m/>
    <m/>
    <m/>
    <m/>
    <m/>
    <n v="0.66"/>
    <m/>
    <m/>
    <m/>
    <n v="0.2"/>
    <n v="0.14000000000000001"/>
    <m/>
    <m/>
    <m/>
    <m/>
    <m/>
    <m/>
    <m/>
    <m/>
    <m/>
    <n v="0"/>
    <m/>
    <m/>
    <m/>
    <m/>
    <m/>
    <m/>
    <m/>
    <m/>
    <m/>
    <n v="0"/>
    <m/>
    <m/>
    <m/>
    <m/>
    <m/>
    <m/>
    <m/>
    <m/>
    <m/>
    <n v="0"/>
    <m/>
    <m/>
    <m/>
    <m/>
    <m/>
    <m/>
    <m/>
    <m/>
    <m/>
    <m/>
    <n v="0"/>
    <n v="91634"/>
    <n v="2500"/>
    <n v="221683"/>
    <s v="Dean or other administrator"/>
    <m/>
    <s v="M.L.I.S."/>
    <m/>
    <m/>
    <m/>
    <m/>
    <n v="0"/>
    <n v="6498"/>
    <n v="0"/>
    <n v="1611"/>
    <n v="2510"/>
    <n v="14219"/>
    <n v="29"/>
    <m/>
    <n v="87830"/>
    <n v="84"/>
    <n v="35"/>
    <n v="10"/>
    <n v="0"/>
    <n v="2181"/>
    <n v="26"/>
    <m/>
    <m/>
    <m/>
    <m/>
    <m/>
    <m/>
    <n v="3"/>
    <n v="7"/>
    <n v="4"/>
    <n v="1"/>
    <n v="1"/>
    <n v="0"/>
    <n v="5"/>
    <n v="1"/>
    <n v="9"/>
    <n v="4.8"/>
    <n v="4.5"/>
    <n v="3"/>
    <m/>
    <n v="9.3000000000000007"/>
    <n v="4.8"/>
    <m/>
    <m/>
    <m/>
    <n v="3360"/>
    <s v="Estimated"/>
    <n v="5416"/>
    <n v="9878"/>
    <n v="4820"/>
    <n v="120"/>
    <n v="0"/>
    <n v="0"/>
    <n v="4809"/>
    <n v="0"/>
    <m/>
    <n v="28403"/>
    <m/>
    <m/>
    <m/>
    <n v="6"/>
    <n v="22"/>
    <m/>
    <m/>
    <m/>
    <m/>
    <m/>
    <m/>
    <m/>
    <m/>
    <m/>
    <m/>
    <m/>
    <m/>
    <m/>
    <m/>
    <m/>
    <n v="155"/>
    <m/>
    <n v="1"/>
    <m/>
    <m/>
    <m/>
    <n v="3885"/>
    <m/>
    <m/>
    <m/>
    <s v="Other - Write In (Required)"/>
    <s v="none"/>
    <m/>
    <n v="9"/>
    <n v="15"/>
    <n v="0"/>
    <m/>
    <m/>
    <m/>
    <m/>
    <m/>
    <n v="13.25"/>
    <n v="13.25"/>
    <n v="13.25"/>
    <n v="13.25"/>
    <n v="5"/>
    <n v="4"/>
    <n v="0"/>
    <m/>
    <m/>
    <m/>
    <m/>
    <m/>
    <m/>
    <m/>
    <s v="No"/>
    <m/>
    <m/>
    <m/>
    <m/>
    <m/>
    <m/>
    <m/>
    <m/>
    <m/>
    <m/>
    <m/>
    <m/>
    <m/>
    <m/>
    <n v="10"/>
    <n v="10"/>
    <n v="10"/>
    <n v="10"/>
    <n v="0"/>
    <n v="0"/>
    <n v="0"/>
    <m/>
    <m/>
    <m/>
    <m/>
    <m/>
    <m/>
    <m/>
    <s v="No"/>
    <s v="Yes"/>
    <s v="Yes"/>
    <s v="Yes"/>
    <s v="Not Applicable"/>
    <m/>
    <m/>
    <m/>
    <m/>
    <m/>
    <s v="Yes"/>
    <n v="62"/>
    <m/>
    <m/>
    <n v="306860"/>
    <m/>
    <m/>
    <m/>
    <m/>
    <m/>
    <m/>
    <m/>
    <m/>
    <m/>
    <m/>
    <m/>
    <m/>
    <m/>
    <m/>
    <m/>
    <m/>
    <m/>
    <m/>
    <s v="Yes"/>
    <s v="General Library Book Budget"/>
    <s v="Student Government"/>
    <m/>
    <s v="Donation(s) from Faculty"/>
    <m/>
    <m/>
    <s v="SEA- Student Equity &amp; Achievement fund (Equity, Basic Skills, SSSP)"/>
    <s v="Other"/>
    <s v="Private donation"/>
    <n v="30481"/>
    <m/>
    <n v="3519.8250000000003"/>
    <x v="2"/>
    <s v="Medium"/>
  </r>
  <r>
    <s v="San Joaquin Delta CCD"/>
    <x v="106"/>
    <s v="551"/>
    <s v="Single College District"/>
    <n v="20190"/>
    <x v="13"/>
    <n v="14243.08"/>
    <n v="47039"/>
    <n v="2"/>
    <n v="172"/>
    <n v="3"/>
    <n v="0"/>
    <s v="Writing Centers"/>
    <s v="Tutoring Centers"/>
    <m/>
    <m/>
    <m/>
    <n v="780"/>
    <m/>
    <m/>
    <m/>
    <m/>
    <m/>
    <n v="1"/>
    <n v="0"/>
    <n v="11"/>
    <n v="0"/>
    <n v="0"/>
    <n v="42621"/>
    <m/>
    <n v="13572"/>
    <m/>
    <m/>
    <m/>
    <m/>
    <m/>
    <m/>
    <n v="345"/>
    <m/>
    <m/>
    <n v="56538"/>
    <n v="57056"/>
    <m/>
    <m/>
    <m/>
    <m/>
    <m/>
    <m/>
    <m/>
    <m/>
    <m/>
    <m/>
    <m/>
    <n v="57056"/>
    <n v="2844"/>
    <m/>
    <m/>
    <m/>
    <m/>
    <m/>
    <m/>
    <m/>
    <m/>
    <n v="39446"/>
    <m/>
    <m/>
    <n v="42290"/>
    <m/>
    <m/>
    <m/>
    <m/>
    <m/>
    <m/>
    <m/>
    <m/>
    <m/>
    <m/>
    <n v="0"/>
    <n v="20626"/>
    <m/>
    <m/>
    <m/>
    <m/>
    <m/>
    <m/>
    <m/>
    <m/>
    <n v="139847"/>
    <m/>
    <m/>
    <n v="160473"/>
    <m/>
    <m/>
    <m/>
    <m/>
    <m/>
    <m/>
    <m/>
    <m/>
    <m/>
    <m/>
    <m/>
    <m/>
    <m/>
    <m/>
    <m/>
    <m/>
    <m/>
    <m/>
    <m/>
    <m/>
    <m/>
    <n v="0"/>
    <n v="0"/>
    <m/>
    <n v="0"/>
    <m/>
    <n v="0"/>
    <m/>
    <m/>
    <n v="0"/>
    <n v="0"/>
    <m/>
    <n v="0"/>
    <m/>
    <n v="0"/>
    <m/>
    <m/>
    <m/>
    <m/>
    <m/>
    <m/>
    <m/>
    <m/>
    <n v="5382"/>
    <m/>
    <m/>
    <m/>
    <n v="5382"/>
    <m/>
    <m/>
    <m/>
    <m/>
    <m/>
    <m/>
    <m/>
    <m/>
    <m/>
    <m/>
    <m/>
    <n v="0.53"/>
    <m/>
    <m/>
    <m/>
    <n v="0.34"/>
    <n v="0.13"/>
    <m/>
    <m/>
    <m/>
    <m/>
    <m/>
    <m/>
    <m/>
    <m/>
    <m/>
    <n v="0"/>
    <m/>
    <m/>
    <m/>
    <m/>
    <m/>
    <m/>
    <m/>
    <m/>
    <m/>
    <n v="0"/>
    <m/>
    <m/>
    <m/>
    <m/>
    <m/>
    <m/>
    <m/>
    <m/>
    <m/>
    <n v="0"/>
    <m/>
    <m/>
    <m/>
    <m/>
    <m/>
    <m/>
    <m/>
    <m/>
    <m/>
    <m/>
    <n v="0"/>
    <n v="98828"/>
    <n v="57056"/>
    <n v="372399"/>
    <s v="Dean or other administrator"/>
    <m/>
    <s v="M.A. / M.S."/>
    <m/>
    <m/>
    <m/>
    <m/>
    <n v="0"/>
    <n v="0"/>
    <s v="3 units"/>
    <n v="1072"/>
    <n v="2364"/>
    <n v="5764"/>
    <n v="966"/>
    <m/>
    <n v="88550"/>
    <n v="85"/>
    <n v="62"/>
    <n v="492"/>
    <n v="0"/>
    <n v="1236"/>
    <n v="15"/>
    <m/>
    <m/>
    <m/>
    <m/>
    <m/>
    <m/>
    <n v="5"/>
    <n v="6"/>
    <n v="6"/>
    <n v="1"/>
    <n v="1"/>
    <n v="3"/>
    <n v="7"/>
    <n v="4"/>
    <n v="7"/>
    <n v="5.96"/>
    <n v="7.65"/>
    <n v="1"/>
    <m/>
    <n v="13.61"/>
    <n v="5.96"/>
    <m/>
    <m/>
    <m/>
    <n v="10512"/>
    <s v="Estimated"/>
    <n v="13280"/>
    <n v="8740"/>
    <m/>
    <m/>
    <n v="2811"/>
    <m/>
    <n v="23156"/>
    <m/>
    <m/>
    <n v="58499"/>
    <m/>
    <m/>
    <m/>
    <n v="2185"/>
    <n v="521"/>
    <m/>
    <m/>
    <m/>
    <m/>
    <m/>
    <m/>
    <m/>
    <m/>
    <m/>
    <m/>
    <m/>
    <m/>
    <m/>
    <m/>
    <m/>
    <n v="48"/>
    <n v="1"/>
    <n v="0"/>
    <m/>
    <n v="0"/>
    <m/>
    <n v="1258"/>
    <s v="Course specific instruction sessions/orientations"/>
    <s v="Tours"/>
    <s v="General Workshops"/>
    <m/>
    <s v="none"/>
    <n v="1258"/>
    <n v="3"/>
    <n v="7"/>
    <n v="0"/>
    <m/>
    <m/>
    <m/>
    <m/>
    <m/>
    <n v="13"/>
    <n v="13"/>
    <n v="13"/>
    <n v="13"/>
    <n v="8"/>
    <n v="0"/>
    <n v="0"/>
    <m/>
    <m/>
    <m/>
    <m/>
    <m/>
    <m/>
    <m/>
    <s v="No"/>
    <m/>
    <m/>
    <m/>
    <m/>
    <m/>
    <m/>
    <m/>
    <m/>
    <m/>
    <m/>
    <m/>
    <m/>
    <m/>
    <m/>
    <n v="9"/>
    <n v="9"/>
    <n v="9"/>
    <n v="9"/>
    <n v="3.5"/>
    <n v="0"/>
    <n v="0"/>
    <m/>
    <m/>
    <m/>
    <m/>
    <m/>
    <m/>
    <m/>
    <s v="No"/>
    <s v="Yes"/>
    <s v="Yes"/>
    <s v="Yes"/>
    <s v="Not Applicable"/>
    <m/>
    <m/>
    <m/>
    <m/>
    <m/>
    <s v="No"/>
    <m/>
    <m/>
    <m/>
    <n v="290884"/>
    <m/>
    <m/>
    <m/>
    <m/>
    <m/>
    <m/>
    <m/>
    <m/>
    <m/>
    <m/>
    <m/>
    <m/>
    <m/>
    <m/>
    <m/>
    <m/>
    <m/>
    <m/>
    <s v="Yes"/>
    <s v="General Library Book Budget"/>
    <m/>
    <m/>
    <s v="Donation(s) from Faculty"/>
    <m/>
    <m/>
    <s v="SEA- Student Equity &amp; Achievement fund (Equity, Basic Skills, SSSP)"/>
    <m/>
    <m/>
    <n v="62454"/>
    <m/>
    <n v="2389.7785234899329"/>
    <x v="2"/>
    <s v="Medium"/>
  </r>
  <r>
    <s v="Desert CCD"/>
    <x v="31"/>
    <s v="931"/>
    <s v="Single College District"/>
    <n v="20190"/>
    <x v="13"/>
    <n v="9309.92"/>
    <n v="13325"/>
    <n v="1"/>
    <n v="56"/>
    <n v="4"/>
    <n v="1"/>
    <m/>
    <m/>
    <m/>
    <m/>
    <s v="None"/>
    <n v="184"/>
    <m/>
    <m/>
    <m/>
    <m/>
    <m/>
    <n v="2"/>
    <n v="0"/>
    <n v="17"/>
    <n v="1"/>
    <n v="0"/>
    <n v="43609"/>
    <m/>
    <m/>
    <m/>
    <m/>
    <m/>
    <m/>
    <m/>
    <m/>
    <m/>
    <m/>
    <m/>
    <n v="43609"/>
    <n v="5369"/>
    <m/>
    <n v="0"/>
    <m/>
    <n v="0"/>
    <m/>
    <m/>
    <m/>
    <n v="0"/>
    <n v="0"/>
    <n v="0"/>
    <m/>
    <n v="5369"/>
    <n v="2400"/>
    <n v="0"/>
    <m/>
    <m/>
    <n v="0"/>
    <m/>
    <m/>
    <m/>
    <n v="0"/>
    <n v="0"/>
    <n v="0"/>
    <m/>
    <n v="2400"/>
    <m/>
    <m/>
    <m/>
    <m/>
    <m/>
    <m/>
    <m/>
    <m/>
    <m/>
    <m/>
    <n v="0"/>
    <n v="63334"/>
    <n v="0"/>
    <m/>
    <m/>
    <n v="0"/>
    <m/>
    <m/>
    <n v="0"/>
    <m/>
    <n v="0"/>
    <n v="0"/>
    <m/>
    <n v="63334"/>
    <m/>
    <m/>
    <m/>
    <m/>
    <m/>
    <m/>
    <m/>
    <m/>
    <m/>
    <m/>
    <m/>
    <m/>
    <m/>
    <m/>
    <m/>
    <m/>
    <m/>
    <m/>
    <m/>
    <m/>
    <m/>
    <n v="0"/>
    <n v="0"/>
    <m/>
    <n v="0"/>
    <m/>
    <n v="0"/>
    <m/>
    <m/>
    <n v="0"/>
    <n v="0"/>
    <m/>
    <n v="0"/>
    <m/>
    <n v="0"/>
    <n v="0"/>
    <m/>
    <n v="0"/>
    <m/>
    <n v="0"/>
    <m/>
    <m/>
    <n v="0"/>
    <n v="0"/>
    <m/>
    <n v="0"/>
    <m/>
    <n v="0"/>
    <m/>
    <m/>
    <m/>
    <m/>
    <m/>
    <m/>
    <m/>
    <m/>
    <m/>
    <m/>
    <m/>
    <n v="0.43"/>
    <m/>
    <m/>
    <m/>
    <n v="0.37"/>
    <n v="0.2"/>
    <m/>
    <m/>
    <m/>
    <m/>
    <m/>
    <m/>
    <m/>
    <m/>
    <m/>
    <n v="0"/>
    <m/>
    <m/>
    <m/>
    <m/>
    <m/>
    <m/>
    <m/>
    <m/>
    <m/>
    <n v="0"/>
    <m/>
    <m/>
    <m/>
    <m/>
    <m/>
    <m/>
    <m/>
    <m/>
    <m/>
    <n v="0"/>
    <m/>
    <m/>
    <m/>
    <m/>
    <m/>
    <m/>
    <m/>
    <m/>
    <m/>
    <m/>
    <n v="0"/>
    <n v="46009"/>
    <n v="5369"/>
    <n v="214675"/>
    <s v="Dean or other administrator"/>
    <m/>
    <s v="M.L.I.S."/>
    <m/>
    <m/>
    <m/>
    <m/>
    <n v="0"/>
    <n v="0"/>
    <n v="0"/>
    <n v="886"/>
    <n v="0"/>
    <n v="190"/>
    <n v="12"/>
    <m/>
    <n v="27229"/>
    <n v="0"/>
    <n v="0"/>
    <n v="88"/>
    <n v="0"/>
    <n v="886"/>
    <n v="0"/>
    <m/>
    <m/>
    <m/>
    <m/>
    <m/>
    <m/>
    <n v="3"/>
    <n v="7"/>
    <n v="3"/>
    <n v="2"/>
    <n v="2"/>
    <n v="0"/>
    <n v="5"/>
    <n v="2"/>
    <n v="6"/>
    <n v="6.83"/>
    <n v="5.9"/>
    <n v="3"/>
    <m/>
    <n v="12.73"/>
    <n v="6.83"/>
    <m/>
    <m/>
    <m/>
    <n v="10907"/>
    <s v="Actual"/>
    <n v="8412"/>
    <n v="10939"/>
    <n v="1071"/>
    <n v="0"/>
    <n v="0"/>
    <n v="443"/>
    <n v="54889"/>
    <n v="0"/>
    <m/>
    <n v="86661"/>
    <m/>
    <m/>
    <m/>
    <n v="2512"/>
    <n v="1486"/>
    <m/>
    <m/>
    <m/>
    <m/>
    <m/>
    <m/>
    <m/>
    <m/>
    <m/>
    <m/>
    <m/>
    <m/>
    <m/>
    <m/>
    <m/>
    <n v="153"/>
    <n v="6"/>
    <n v="4"/>
    <m/>
    <n v="0"/>
    <m/>
    <n v="3723"/>
    <m/>
    <m/>
    <m/>
    <s v="Other - Write In (Required)"/>
    <s v="none"/>
    <n v="0"/>
    <n v="1"/>
    <n v="1"/>
    <n v="38"/>
    <m/>
    <m/>
    <m/>
    <m/>
    <m/>
    <n v="12"/>
    <n v="12"/>
    <n v="12"/>
    <n v="12"/>
    <n v="9"/>
    <n v="0"/>
    <n v="0"/>
    <m/>
    <m/>
    <m/>
    <m/>
    <m/>
    <m/>
    <m/>
    <s v="Yes"/>
    <n v="12"/>
    <n v="12"/>
    <n v="12"/>
    <n v="12"/>
    <n v="9"/>
    <n v="0"/>
    <n v="0"/>
    <m/>
    <m/>
    <m/>
    <m/>
    <m/>
    <m/>
    <m/>
    <n v="10"/>
    <n v="10"/>
    <n v="10"/>
    <n v="10"/>
    <n v="0"/>
    <n v="0"/>
    <n v="0"/>
    <m/>
    <m/>
    <m/>
    <m/>
    <m/>
    <m/>
    <m/>
    <s v="No"/>
    <s v="Yes"/>
    <s v="Yes"/>
    <s v="Yes"/>
    <s v="Yes"/>
    <m/>
    <m/>
    <m/>
    <m/>
    <m/>
    <s v="Yes"/>
    <n v="57"/>
    <m/>
    <m/>
    <n v="38379"/>
    <m/>
    <m/>
    <m/>
    <m/>
    <m/>
    <m/>
    <m/>
    <m/>
    <m/>
    <m/>
    <m/>
    <m/>
    <m/>
    <m/>
    <m/>
    <m/>
    <m/>
    <m/>
    <s v="Yes"/>
    <m/>
    <m/>
    <m/>
    <m/>
    <m/>
    <m/>
    <m/>
    <s v="Other"/>
    <s v="Desert Community College District Auxiliary Services"/>
    <n v="28955"/>
    <m/>
    <n v="1363.0922401171304"/>
    <x v="0"/>
    <s v="Small"/>
  </r>
  <r>
    <s v="Palomar CCD"/>
    <x v="99"/>
    <s v="061"/>
    <s v="Single College District"/>
    <n v="20190"/>
    <x v="13"/>
    <n v="18050.12"/>
    <n v="84789"/>
    <n v="2"/>
    <n v="120"/>
    <n v="9"/>
    <n v="1"/>
    <m/>
    <s v="Tutoring Centers"/>
    <s v="Faculty offices (non-librarian, i.e. counseling)"/>
    <s v="Learning spaces (labs/classrooms)"/>
    <s v="Academic Technology, Public Affairs,  Grants, President's Office, District Meeting Rooms"/>
    <n v="364"/>
    <m/>
    <m/>
    <m/>
    <m/>
    <m/>
    <n v="3"/>
    <n v="0"/>
    <n v="131"/>
    <n v="1"/>
    <n v="1"/>
    <n v="46507"/>
    <m/>
    <m/>
    <m/>
    <m/>
    <m/>
    <m/>
    <m/>
    <m/>
    <m/>
    <m/>
    <m/>
    <n v="46507"/>
    <n v="23451"/>
    <m/>
    <n v="0"/>
    <m/>
    <n v="0"/>
    <m/>
    <m/>
    <m/>
    <n v="0"/>
    <n v="0"/>
    <n v="0"/>
    <m/>
    <n v="23451"/>
    <n v="22760"/>
    <n v="0"/>
    <m/>
    <m/>
    <n v="0"/>
    <m/>
    <m/>
    <m/>
    <n v="0"/>
    <n v="0"/>
    <n v="0"/>
    <m/>
    <n v="22760"/>
    <m/>
    <m/>
    <m/>
    <m/>
    <m/>
    <m/>
    <m/>
    <m/>
    <m/>
    <m/>
    <n v="0"/>
    <n v="0"/>
    <n v="0"/>
    <m/>
    <m/>
    <n v="0"/>
    <m/>
    <m/>
    <n v="0"/>
    <m/>
    <n v="133099"/>
    <n v="0"/>
    <m/>
    <n v="133099"/>
    <m/>
    <m/>
    <m/>
    <m/>
    <m/>
    <m/>
    <m/>
    <m/>
    <m/>
    <m/>
    <m/>
    <m/>
    <m/>
    <m/>
    <m/>
    <m/>
    <m/>
    <m/>
    <m/>
    <m/>
    <m/>
    <n v="0"/>
    <n v="0"/>
    <m/>
    <n v="0"/>
    <m/>
    <n v="0"/>
    <m/>
    <m/>
    <n v="0"/>
    <n v="12129"/>
    <m/>
    <n v="0"/>
    <m/>
    <n v="12129"/>
    <n v="2489"/>
    <m/>
    <n v="0"/>
    <m/>
    <n v="0"/>
    <m/>
    <m/>
    <n v="0"/>
    <n v="0"/>
    <m/>
    <n v="0"/>
    <m/>
    <n v="2489"/>
    <m/>
    <m/>
    <m/>
    <m/>
    <m/>
    <m/>
    <m/>
    <m/>
    <m/>
    <m/>
    <m/>
    <n v="0.73"/>
    <m/>
    <m/>
    <m/>
    <n v="0.13"/>
    <n v="0.14000000000000001"/>
    <m/>
    <m/>
    <m/>
    <m/>
    <m/>
    <m/>
    <m/>
    <m/>
    <m/>
    <n v="0"/>
    <m/>
    <m/>
    <m/>
    <m/>
    <m/>
    <m/>
    <m/>
    <m/>
    <m/>
    <n v="0"/>
    <m/>
    <m/>
    <m/>
    <m/>
    <m/>
    <m/>
    <m/>
    <m/>
    <m/>
    <n v="0"/>
    <m/>
    <m/>
    <m/>
    <m/>
    <m/>
    <m/>
    <m/>
    <m/>
    <m/>
    <m/>
    <n v="0"/>
    <n v="69267"/>
    <n v="23451"/>
    <n v="584256"/>
    <s v="Department chair (Faculty position)"/>
    <m/>
    <s v="M.L.I.S."/>
    <m/>
    <m/>
    <m/>
    <m/>
    <n v="0.6"/>
    <n v="8019.94"/>
    <n v="2220.1999999999998"/>
    <n v="3007"/>
    <n v="5465"/>
    <n v="65663"/>
    <n v="289"/>
    <m/>
    <n v="90208"/>
    <n v="14"/>
    <n v="138"/>
    <n v="10146"/>
    <n v="4"/>
    <n v="3007"/>
    <n v="0"/>
    <m/>
    <m/>
    <m/>
    <m/>
    <m/>
    <m/>
    <n v="9"/>
    <n v="10"/>
    <n v="10"/>
    <n v="2"/>
    <n v="3"/>
    <n v="0"/>
    <n v="12"/>
    <n v="3"/>
    <n v="0"/>
    <n v="13"/>
    <n v="13"/>
    <n v="0"/>
    <m/>
    <n v="26"/>
    <n v="13"/>
    <m/>
    <m/>
    <m/>
    <n v="4895"/>
    <s v="Estimated"/>
    <n v="18776"/>
    <n v="13751"/>
    <n v="7216"/>
    <n v="2063"/>
    <n v="0"/>
    <n v="0"/>
    <n v="0"/>
    <n v="0"/>
    <m/>
    <n v="46701"/>
    <m/>
    <m/>
    <m/>
    <n v="272"/>
    <n v="256"/>
    <m/>
    <m/>
    <m/>
    <m/>
    <m/>
    <m/>
    <m/>
    <m/>
    <m/>
    <m/>
    <m/>
    <m/>
    <m/>
    <m/>
    <m/>
    <n v="232"/>
    <n v="17"/>
    <n v="4"/>
    <m/>
    <n v="7"/>
    <s v="7 online information literacy modules"/>
    <n v="10691"/>
    <m/>
    <m/>
    <m/>
    <s v="Other - Write In (Required)"/>
    <s v="none"/>
    <n v="10691"/>
    <n v="1"/>
    <n v="1"/>
    <n v="24"/>
    <m/>
    <m/>
    <m/>
    <m/>
    <m/>
    <n v="13"/>
    <n v="13"/>
    <n v="13"/>
    <n v="13"/>
    <n v="8.5"/>
    <n v="4"/>
    <n v="0"/>
    <m/>
    <m/>
    <m/>
    <m/>
    <m/>
    <m/>
    <m/>
    <s v="Yes"/>
    <n v="12"/>
    <n v="12"/>
    <n v="12"/>
    <n v="12"/>
    <n v="8.5"/>
    <n v="0"/>
    <n v="0"/>
    <m/>
    <m/>
    <m/>
    <m/>
    <m/>
    <m/>
    <m/>
    <n v="12"/>
    <n v="12"/>
    <n v="12"/>
    <n v="12"/>
    <n v="8.5"/>
    <n v="0"/>
    <n v="0"/>
    <m/>
    <m/>
    <m/>
    <m/>
    <m/>
    <m/>
    <m/>
    <s v="No"/>
    <s v="Yes"/>
    <s v="Yes"/>
    <s v="No"/>
    <s v="No"/>
    <m/>
    <m/>
    <m/>
    <m/>
    <m/>
    <s v="Yes"/>
    <n v="3"/>
    <m/>
    <m/>
    <n v="39828"/>
    <m/>
    <m/>
    <m/>
    <m/>
    <m/>
    <m/>
    <m/>
    <m/>
    <m/>
    <m/>
    <m/>
    <m/>
    <m/>
    <m/>
    <m/>
    <m/>
    <m/>
    <m/>
    <s v="Yes"/>
    <s v="General Library Book Budget"/>
    <m/>
    <s v="College Foundation Grant"/>
    <s v="Donation(s) from Faculty"/>
    <m/>
    <m/>
    <m/>
    <m/>
    <m/>
    <n v="19057"/>
    <m/>
    <n v="1388.4707692307691"/>
    <x v="2"/>
    <s v="Medium"/>
  </r>
  <r>
    <s v="Compton CCD"/>
    <x v="76"/>
    <s v="711"/>
    <s v="Single College District"/>
    <n v="20190"/>
    <x v="13"/>
    <n v="4575.6000000000004"/>
    <n v="20000"/>
    <n v="2"/>
    <n v="18"/>
    <n v="6"/>
    <n v="0"/>
    <m/>
    <m/>
    <m/>
    <m/>
    <s v="These facilities are located on the second floor of the building."/>
    <n v="336"/>
    <m/>
    <m/>
    <m/>
    <m/>
    <m/>
    <n v="0"/>
    <n v="0"/>
    <n v="0"/>
    <n v="0"/>
    <n v="0"/>
    <n v="49130"/>
    <m/>
    <m/>
    <m/>
    <m/>
    <m/>
    <m/>
    <m/>
    <m/>
    <m/>
    <m/>
    <m/>
    <n v="49130"/>
    <n v="0"/>
    <m/>
    <n v="0"/>
    <m/>
    <n v="0"/>
    <m/>
    <m/>
    <m/>
    <n v="0"/>
    <n v="0"/>
    <m/>
    <m/>
    <n v="0"/>
    <n v="13580"/>
    <m/>
    <m/>
    <m/>
    <m/>
    <m/>
    <m/>
    <m/>
    <m/>
    <m/>
    <m/>
    <m/>
    <n v="13580"/>
    <m/>
    <m/>
    <m/>
    <m/>
    <m/>
    <m/>
    <m/>
    <m/>
    <m/>
    <m/>
    <n v="0"/>
    <n v="36180"/>
    <m/>
    <m/>
    <m/>
    <m/>
    <m/>
    <m/>
    <m/>
    <m/>
    <m/>
    <m/>
    <m/>
    <n v="36180"/>
    <m/>
    <m/>
    <m/>
    <m/>
    <m/>
    <m/>
    <m/>
    <m/>
    <m/>
    <m/>
    <m/>
    <m/>
    <m/>
    <m/>
    <m/>
    <m/>
    <m/>
    <m/>
    <m/>
    <m/>
    <m/>
    <n v="0"/>
    <n v="0"/>
    <m/>
    <n v="0"/>
    <m/>
    <n v="0"/>
    <m/>
    <m/>
    <n v="0"/>
    <n v="0"/>
    <m/>
    <m/>
    <m/>
    <n v="0"/>
    <n v="3500"/>
    <m/>
    <n v="0"/>
    <m/>
    <n v="0"/>
    <m/>
    <m/>
    <n v="0"/>
    <n v="0"/>
    <m/>
    <m/>
    <m/>
    <n v="3500"/>
    <m/>
    <m/>
    <m/>
    <m/>
    <m/>
    <m/>
    <m/>
    <m/>
    <m/>
    <m/>
    <m/>
    <n v="0.4"/>
    <m/>
    <m/>
    <m/>
    <n v="0.43"/>
    <n v="0.17"/>
    <m/>
    <m/>
    <m/>
    <m/>
    <m/>
    <m/>
    <m/>
    <m/>
    <m/>
    <n v="0"/>
    <m/>
    <m/>
    <m/>
    <m/>
    <m/>
    <m/>
    <m/>
    <m/>
    <m/>
    <n v="0"/>
    <m/>
    <m/>
    <m/>
    <m/>
    <m/>
    <m/>
    <m/>
    <m/>
    <m/>
    <n v="0"/>
    <m/>
    <m/>
    <m/>
    <m/>
    <m/>
    <m/>
    <m/>
    <m/>
    <m/>
    <m/>
    <n v="0"/>
    <n v="62710"/>
    <n v="0"/>
    <n v="98890"/>
    <s v="Dean or other administrator"/>
    <m/>
    <s v="Ed. D."/>
    <m/>
    <m/>
    <m/>
    <m/>
    <n v="0"/>
    <n v="0"/>
    <n v="0"/>
    <n v="1149"/>
    <n v="50"/>
    <n v="0"/>
    <n v="117"/>
    <m/>
    <n v="36018"/>
    <m/>
    <n v="14"/>
    <n v="0"/>
    <n v="0"/>
    <n v="1149"/>
    <m/>
    <m/>
    <m/>
    <m/>
    <m/>
    <m/>
    <m/>
    <n v="3"/>
    <n v="4"/>
    <m/>
    <m/>
    <m/>
    <m/>
    <n v="0"/>
    <n v="0"/>
    <n v="2"/>
    <n v="4.28"/>
    <n v="3"/>
    <n v="1"/>
    <m/>
    <n v="7.28"/>
    <n v="4.28"/>
    <m/>
    <m/>
    <m/>
    <n v="1496"/>
    <s v="Actual"/>
    <n v="970"/>
    <n v="3516"/>
    <n v="366"/>
    <n v="0"/>
    <n v="0"/>
    <n v="1054"/>
    <n v="69"/>
    <m/>
    <m/>
    <n v="7471"/>
    <m/>
    <m/>
    <m/>
    <n v="0"/>
    <n v="0"/>
    <m/>
    <m/>
    <m/>
    <m/>
    <m/>
    <m/>
    <m/>
    <m/>
    <m/>
    <m/>
    <m/>
    <m/>
    <m/>
    <m/>
    <m/>
    <n v="73"/>
    <n v="4"/>
    <n v="0"/>
    <m/>
    <n v="0"/>
    <m/>
    <n v="1474"/>
    <m/>
    <m/>
    <m/>
    <s v="Other - Write In (Required)"/>
    <s v="We do not offer online orientations at the moment."/>
    <n v="0"/>
    <n v="1"/>
    <n v="2"/>
    <n v="0"/>
    <m/>
    <m/>
    <m/>
    <m/>
    <m/>
    <n v="12.5"/>
    <n v="12.5"/>
    <n v="12.5"/>
    <n v="12.5"/>
    <n v="8.5"/>
    <n v="6.5"/>
    <n v="0"/>
    <m/>
    <m/>
    <m/>
    <m/>
    <m/>
    <m/>
    <m/>
    <s v="Yes"/>
    <n v="10.5"/>
    <n v="10.5"/>
    <n v="10.5"/>
    <n v="10.5"/>
    <n v="8.5"/>
    <n v="0"/>
    <n v="0"/>
    <m/>
    <m/>
    <m/>
    <m/>
    <m/>
    <m/>
    <m/>
    <n v="10.5"/>
    <n v="10.5"/>
    <n v="10.5"/>
    <n v="10.5"/>
    <n v="0"/>
    <n v="0"/>
    <n v="0"/>
    <m/>
    <m/>
    <m/>
    <m/>
    <m/>
    <m/>
    <m/>
    <s v="No"/>
    <s v="Yes"/>
    <s v="Yes"/>
    <s v="Yes"/>
    <s v="Yes"/>
    <m/>
    <m/>
    <m/>
    <m/>
    <m/>
    <s v="No"/>
    <m/>
    <m/>
    <m/>
    <n v="115577"/>
    <m/>
    <m/>
    <m/>
    <m/>
    <m/>
    <m/>
    <m/>
    <m/>
    <m/>
    <m/>
    <m/>
    <m/>
    <m/>
    <m/>
    <m/>
    <m/>
    <m/>
    <m/>
    <s v="Yes"/>
    <s v="General Library Book Budget"/>
    <m/>
    <m/>
    <s v="Donation(s) from Faculty"/>
    <m/>
    <s v="Donation(s) from Bookstore"/>
    <m/>
    <m/>
    <m/>
    <n v="500"/>
    <m/>
    <n v="1069.0654205607477"/>
    <x v="1"/>
    <s v="Small"/>
  </r>
  <r>
    <s v="Long Beach CCD"/>
    <x v="5"/>
    <s v="841"/>
    <s v="Single College District"/>
    <n v="20190"/>
    <x v="13"/>
    <n v="19014.93"/>
    <n v="30800"/>
    <n v="1"/>
    <n v="107"/>
    <n v="6"/>
    <n v="1"/>
    <m/>
    <m/>
    <s v="Faculty offices (non-librarian, i.e. counseling)"/>
    <s v="Learning spaces (labs/classrooms)"/>
    <s v="Reading and Honors Department classrooms."/>
    <n v="228"/>
    <m/>
    <m/>
    <m/>
    <m/>
    <m/>
    <n v="1"/>
    <n v="1"/>
    <n v="91"/>
    <n v="5"/>
    <n v="1"/>
    <n v="61280"/>
    <m/>
    <m/>
    <m/>
    <m/>
    <m/>
    <m/>
    <m/>
    <m/>
    <n v="50000"/>
    <m/>
    <m/>
    <n v="111280"/>
    <n v="0"/>
    <m/>
    <n v="0"/>
    <m/>
    <n v="0"/>
    <m/>
    <m/>
    <m/>
    <n v="0"/>
    <n v="0"/>
    <n v="0"/>
    <m/>
    <n v="0"/>
    <n v="2958"/>
    <n v="0"/>
    <m/>
    <m/>
    <n v="0"/>
    <m/>
    <m/>
    <m/>
    <n v="0"/>
    <n v="0"/>
    <n v="0"/>
    <m/>
    <n v="2958"/>
    <m/>
    <m/>
    <m/>
    <m/>
    <m/>
    <m/>
    <m/>
    <m/>
    <m/>
    <m/>
    <n v="0"/>
    <n v="20363"/>
    <n v="0"/>
    <m/>
    <m/>
    <n v="0"/>
    <m/>
    <m/>
    <n v="0"/>
    <m/>
    <n v="0"/>
    <n v="0"/>
    <m/>
    <n v="20363"/>
    <m/>
    <m/>
    <m/>
    <m/>
    <m/>
    <m/>
    <m/>
    <m/>
    <m/>
    <m/>
    <m/>
    <m/>
    <m/>
    <m/>
    <m/>
    <m/>
    <m/>
    <m/>
    <m/>
    <m/>
    <m/>
    <n v="0"/>
    <n v="0"/>
    <m/>
    <n v="0"/>
    <m/>
    <n v="0"/>
    <m/>
    <m/>
    <n v="0"/>
    <n v="0"/>
    <m/>
    <n v="0"/>
    <m/>
    <n v="0"/>
    <n v="0"/>
    <m/>
    <n v="0"/>
    <m/>
    <n v="0"/>
    <m/>
    <m/>
    <n v="0"/>
    <n v="0"/>
    <m/>
    <n v="0"/>
    <m/>
    <n v="0"/>
    <m/>
    <m/>
    <m/>
    <m/>
    <m/>
    <m/>
    <m/>
    <m/>
    <m/>
    <m/>
    <m/>
    <n v="0.57999999999999996"/>
    <m/>
    <m/>
    <m/>
    <n v="0.26"/>
    <n v="0.16"/>
    <m/>
    <m/>
    <m/>
    <m/>
    <m/>
    <m/>
    <m/>
    <m/>
    <m/>
    <n v="0"/>
    <m/>
    <m/>
    <m/>
    <m/>
    <m/>
    <m/>
    <m/>
    <m/>
    <m/>
    <n v="0"/>
    <m/>
    <m/>
    <m/>
    <m/>
    <m/>
    <m/>
    <m/>
    <m/>
    <m/>
    <n v="0"/>
    <m/>
    <m/>
    <m/>
    <m/>
    <m/>
    <m/>
    <m/>
    <m/>
    <m/>
    <m/>
    <n v="0"/>
    <n v="114238"/>
    <n v="0"/>
    <n v="340587"/>
    <s v="Department chair (Faculty position)"/>
    <m/>
    <s v="Ph.D. in non-Library field"/>
    <m/>
    <m/>
    <m/>
    <m/>
    <n v="0.4"/>
    <n v="7041"/>
    <n v="0"/>
    <n v="453"/>
    <n v="165"/>
    <n v="3281"/>
    <n v="12535"/>
    <m/>
    <n v="192549"/>
    <n v="0"/>
    <n v="4"/>
    <n v="0"/>
    <n v="0"/>
    <n v="453"/>
    <n v="0"/>
    <m/>
    <m/>
    <m/>
    <m/>
    <m/>
    <m/>
    <n v="7"/>
    <n v="10"/>
    <n v="4"/>
    <n v="0"/>
    <n v="3"/>
    <n v="1"/>
    <n v="4"/>
    <n v="4"/>
    <n v="15"/>
    <n v="12"/>
    <n v="7"/>
    <n v="13"/>
    <m/>
    <n v="19"/>
    <n v="12"/>
    <m/>
    <m/>
    <m/>
    <n v="6294"/>
    <s v="Actual"/>
    <n v="3853"/>
    <n v="28958"/>
    <n v="0"/>
    <n v="0"/>
    <n v="0"/>
    <n v="0"/>
    <n v="0"/>
    <n v="0"/>
    <m/>
    <n v="39105"/>
    <m/>
    <m/>
    <m/>
    <n v="72"/>
    <n v="89"/>
    <m/>
    <m/>
    <m/>
    <m/>
    <m/>
    <m/>
    <m/>
    <m/>
    <m/>
    <m/>
    <m/>
    <m/>
    <m/>
    <m/>
    <m/>
    <n v="113"/>
    <n v="0"/>
    <n v="119"/>
    <m/>
    <n v="0"/>
    <m/>
    <n v="3234"/>
    <m/>
    <m/>
    <m/>
    <s v="Other - Write In (Required)"/>
    <s v="none"/>
    <n v="0"/>
    <n v="6"/>
    <n v="12"/>
    <n v="400"/>
    <m/>
    <m/>
    <m/>
    <m/>
    <m/>
    <n v="15"/>
    <n v="15"/>
    <n v="15"/>
    <n v="15"/>
    <n v="9"/>
    <n v="6"/>
    <n v="0"/>
    <m/>
    <m/>
    <m/>
    <m/>
    <m/>
    <m/>
    <m/>
    <s v="Yes"/>
    <n v="13"/>
    <n v="13"/>
    <n v="13"/>
    <n v="13"/>
    <n v="0"/>
    <n v="0"/>
    <n v="0"/>
    <m/>
    <m/>
    <m/>
    <m/>
    <m/>
    <m/>
    <m/>
    <n v="7"/>
    <n v="7"/>
    <n v="7"/>
    <n v="7"/>
    <n v="0"/>
    <n v="0"/>
    <n v="0"/>
    <m/>
    <m/>
    <m/>
    <m/>
    <m/>
    <m/>
    <m/>
    <s v="No"/>
    <s v="Yes"/>
    <s v="Yes"/>
    <s v="Yes"/>
    <s v="Yes"/>
    <m/>
    <m/>
    <m/>
    <m/>
    <m/>
    <s v="No"/>
    <m/>
    <m/>
    <m/>
    <n v="163557"/>
    <m/>
    <m/>
    <m/>
    <m/>
    <m/>
    <m/>
    <m/>
    <m/>
    <m/>
    <m/>
    <m/>
    <m/>
    <m/>
    <m/>
    <m/>
    <m/>
    <m/>
    <m/>
    <s v="Yes"/>
    <s v="General Library Book Budget"/>
    <m/>
    <m/>
    <s v="Donation(s) from Faculty"/>
    <m/>
    <m/>
    <m/>
    <m/>
    <m/>
    <n v="50000"/>
    <m/>
    <n v="1584.5775000000001"/>
    <x v="2"/>
    <s v="Medium"/>
  </r>
  <r>
    <s v="Southwestern CCD"/>
    <x v="64"/>
    <s v="091"/>
    <s v="Single College District"/>
    <n v="20190"/>
    <x v="13"/>
    <n v="14526.6"/>
    <n v="54236"/>
    <n v="1"/>
    <n v="204"/>
    <n v="25"/>
    <n v="3"/>
    <m/>
    <s v="Tutoring Centers"/>
    <s v="Faculty offices (non-librarian, i.e. counseling)"/>
    <s v="Learning spaces (labs/classrooms)"/>
    <m/>
    <n v="750"/>
    <m/>
    <m/>
    <m/>
    <m/>
    <m/>
    <n v="3"/>
    <n v="0"/>
    <n v="26"/>
    <n v="5"/>
    <n v="0"/>
    <n v="69000"/>
    <m/>
    <m/>
    <m/>
    <m/>
    <m/>
    <m/>
    <m/>
    <m/>
    <m/>
    <m/>
    <m/>
    <n v="69000"/>
    <m/>
    <m/>
    <m/>
    <m/>
    <n v="34000"/>
    <m/>
    <m/>
    <m/>
    <m/>
    <m/>
    <m/>
    <m/>
    <n v="34000"/>
    <n v="8300"/>
    <m/>
    <m/>
    <m/>
    <m/>
    <m/>
    <m/>
    <m/>
    <m/>
    <m/>
    <m/>
    <m/>
    <n v="8300"/>
    <m/>
    <m/>
    <m/>
    <m/>
    <m/>
    <m/>
    <m/>
    <m/>
    <m/>
    <m/>
    <n v="0"/>
    <n v="39797"/>
    <m/>
    <m/>
    <m/>
    <m/>
    <m/>
    <m/>
    <m/>
    <m/>
    <m/>
    <n v="35000"/>
    <s v="Block grant"/>
    <n v="74797"/>
    <m/>
    <m/>
    <m/>
    <m/>
    <m/>
    <m/>
    <m/>
    <m/>
    <m/>
    <m/>
    <m/>
    <m/>
    <m/>
    <m/>
    <m/>
    <m/>
    <m/>
    <m/>
    <m/>
    <m/>
    <m/>
    <n v="0"/>
    <n v="11331"/>
    <m/>
    <m/>
    <m/>
    <m/>
    <m/>
    <m/>
    <m/>
    <m/>
    <m/>
    <m/>
    <m/>
    <n v="11331"/>
    <n v="10000"/>
    <m/>
    <m/>
    <m/>
    <m/>
    <m/>
    <m/>
    <m/>
    <m/>
    <m/>
    <m/>
    <m/>
    <n v="10000"/>
    <m/>
    <m/>
    <m/>
    <m/>
    <m/>
    <m/>
    <m/>
    <m/>
    <m/>
    <m/>
    <m/>
    <n v="0.34"/>
    <m/>
    <m/>
    <m/>
    <n v="0.47"/>
    <n v="0.19"/>
    <m/>
    <m/>
    <m/>
    <m/>
    <m/>
    <m/>
    <m/>
    <m/>
    <m/>
    <n v="0"/>
    <m/>
    <m/>
    <m/>
    <m/>
    <m/>
    <m/>
    <m/>
    <m/>
    <m/>
    <n v="0"/>
    <m/>
    <m/>
    <m/>
    <m/>
    <m/>
    <m/>
    <m/>
    <m/>
    <m/>
    <n v="0"/>
    <m/>
    <m/>
    <m/>
    <m/>
    <m/>
    <m/>
    <m/>
    <m/>
    <m/>
    <m/>
    <n v="0"/>
    <n v="77300"/>
    <n v="34000"/>
    <n v="207428"/>
    <s v="Dean or other administrator"/>
    <m/>
    <s v="M. Ed."/>
    <m/>
    <m/>
    <m/>
    <m/>
    <n v="0.4"/>
    <n v="0"/>
    <n v="0"/>
    <n v="2488"/>
    <n v="1102"/>
    <n v="23640"/>
    <n v="93"/>
    <m/>
    <n v="104708"/>
    <n v="0"/>
    <n v="13"/>
    <n v="791"/>
    <n v="0"/>
    <n v="2748"/>
    <n v="0"/>
    <m/>
    <m/>
    <m/>
    <m/>
    <m/>
    <m/>
    <n v="6"/>
    <n v="9"/>
    <n v="6"/>
    <m/>
    <n v="1"/>
    <m/>
    <n v="6"/>
    <n v="1"/>
    <n v="5"/>
    <n v="8.2899999999999991"/>
    <n v="6.4749999999999996"/>
    <n v="1"/>
    <m/>
    <n v="14.764999999999999"/>
    <n v="8.2899999999999991"/>
    <m/>
    <m/>
    <m/>
    <n v="5911"/>
    <s v="Actual"/>
    <n v="10671"/>
    <n v="22732"/>
    <n v="0"/>
    <n v="0"/>
    <n v="8"/>
    <n v="0"/>
    <n v="0"/>
    <n v="0"/>
    <m/>
    <n v="39322"/>
    <m/>
    <m/>
    <m/>
    <n v="171"/>
    <n v="62"/>
    <m/>
    <m/>
    <m/>
    <m/>
    <m/>
    <m/>
    <m/>
    <m/>
    <m/>
    <m/>
    <m/>
    <m/>
    <m/>
    <m/>
    <m/>
    <n v="184"/>
    <n v="47"/>
    <n v="17"/>
    <m/>
    <n v="10"/>
    <s v="Canvas orientations"/>
    <n v="5886"/>
    <m/>
    <m/>
    <m/>
    <s v="Other - Write In (Required)"/>
    <s v="Canvas orientations"/>
    <m/>
    <n v="2"/>
    <n v="5"/>
    <n v="77"/>
    <m/>
    <m/>
    <m/>
    <m/>
    <m/>
    <n v="13.5"/>
    <n v="13.5"/>
    <n v="13.5"/>
    <n v="13.5"/>
    <n v="6.5"/>
    <n v="4"/>
    <n v="0"/>
    <m/>
    <m/>
    <m/>
    <m/>
    <m/>
    <m/>
    <m/>
    <s v="Yes"/>
    <n v="10"/>
    <n v="10"/>
    <n v="10"/>
    <n v="10"/>
    <n v="6"/>
    <n v="0"/>
    <n v="0"/>
    <m/>
    <m/>
    <m/>
    <m/>
    <m/>
    <m/>
    <m/>
    <n v="10"/>
    <n v="10"/>
    <n v="10"/>
    <n v="10"/>
    <n v="0"/>
    <n v="0"/>
    <n v="0"/>
    <m/>
    <m/>
    <m/>
    <m/>
    <m/>
    <m/>
    <m/>
    <s v="No"/>
    <s v="Yes"/>
    <s v="Yes"/>
    <s v="Yes"/>
    <s v="Yes"/>
    <m/>
    <m/>
    <m/>
    <m/>
    <m/>
    <s v="Yes"/>
    <n v="3"/>
    <m/>
    <m/>
    <n v="290782"/>
    <m/>
    <m/>
    <m/>
    <m/>
    <m/>
    <m/>
    <m/>
    <m/>
    <m/>
    <m/>
    <m/>
    <m/>
    <m/>
    <m/>
    <m/>
    <m/>
    <m/>
    <m/>
    <s v="Yes"/>
    <m/>
    <m/>
    <m/>
    <s v="Donation(s) from Faculty"/>
    <s v="Donation(s) from Publisher"/>
    <m/>
    <m/>
    <m/>
    <m/>
    <n v="0"/>
    <m/>
    <n v="1752.3039806996383"/>
    <x v="2"/>
    <s v="Medium"/>
  </r>
  <r>
    <s v="Coast CCD"/>
    <x v="98"/>
    <s v="833"/>
    <s v="Multi-College District"/>
    <n v="20190"/>
    <x v="13"/>
    <n v="18762.509999999998"/>
    <n v="88700"/>
    <n v="2"/>
    <n v="89"/>
    <n v="14"/>
    <n v="2"/>
    <m/>
    <m/>
    <m/>
    <m/>
    <s v="online - distance ed"/>
    <n v="1166"/>
    <m/>
    <m/>
    <m/>
    <m/>
    <m/>
    <n v="0"/>
    <n v="0"/>
    <n v="0"/>
    <n v="0"/>
    <n v="0"/>
    <n v="75000"/>
    <m/>
    <m/>
    <m/>
    <m/>
    <m/>
    <m/>
    <m/>
    <m/>
    <m/>
    <n v="14000"/>
    <s v="Friends of the Library and Foundation"/>
    <n v="89000"/>
    <n v="18251"/>
    <m/>
    <n v="0"/>
    <m/>
    <n v="0"/>
    <m/>
    <m/>
    <m/>
    <n v="0"/>
    <n v="0"/>
    <n v="2956"/>
    <s v="Foundation "/>
    <n v="21207"/>
    <n v="6214"/>
    <n v="0"/>
    <m/>
    <m/>
    <n v="0"/>
    <m/>
    <m/>
    <m/>
    <n v="0"/>
    <n v="0"/>
    <n v="0"/>
    <m/>
    <n v="6214"/>
    <m/>
    <m/>
    <m/>
    <m/>
    <m/>
    <m/>
    <m/>
    <m/>
    <m/>
    <m/>
    <n v="0"/>
    <n v="0"/>
    <n v="0"/>
    <m/>
    <m/>
    <n v="0"/>
    <m/>
    <m/>
    <n v="0"/>
    <m/>
    <n v="1206820"/>
    <n v="0"/>
    <n v="0"/>
    <n v="1206820"/>
    <m/>
    <m/>
    <m/>
    <m/>
    <m/>
    <m/>
    <m/>
    <m/>
    <m/>
    <m/>
    <m/>
    <m/>
    <m/>
    <m/>
    <m/>
    <m/>
    <m/>
    <m/>
    <m/>
    <m/>
    <m/>
    <n v="0"/>
    <n v="0"/>
    <m/>
    <n v="0"/>
    <m/>
    <n v="0"/>
    <m/>
    <m/>
    <n v="0"/>
    <n v="36211"/>
    <m/>
    <n v="0"/>
    <m/>
    <n v="36211"/>
    <n v="0"/>
    <m/>
    <n v="0"/>
    <m/>
    <n v="0"/>
    <m/>
    <m/>
    <n v="0"/>
    <n v="0"/>
    <m/>
    <n v="357"/>
    <s v="ancillary funds from fines paid "/>
    <n v="357"/>
    <m/>
    <m/>
    <m/>
    <m/>
    <m/>
    <m/>
    <m/>
    <m/>
    <m/>
    <m/>
    <m/>
    <n v="0.77"/>
    <m/>
    <m/>
    <m/>
    <n v="0.14000000000000001"/>
    <n v="0.09"/>
    <m/>
    <m/>
    <m/>
    <m/>
    <m/>
    <m/>
    <m/>
    <m/>
    <m/>
    <n v="0"/>
    <m/>
    <m/>
    <m/>
    <m/>
    <m/>
    <m/>
    <m/>
    <m/>
    <m/>
    <n v="0"/>
    <m/>
    <m/>
    <m/>
    <m/>
    <m/>
    <m/>
    <m/>
    <m/>
    <m/>
    <n v="0"/>
    <m/>
    <m/>
    <m/>
    <m/>
    <m/>
    <m/>
    <m/>
    <m/>
    <m/>
    <m/>
    <n v="0"/>
    <n v="95214"/>
    <n v="21207"/>
    <n v="374576"/>
    <s v="Dean or other administrator"/>
    <m/>
    <s v="Ph.D. in non-Library field"/>
    <m/>
    <m/>
    <m/>
    <m/>
    <n v="0"/>
    <n v="2800"/>
    <n v="0"/>
    <n v="1317"/>
    <n v="4216"/>
    <n v="26110"/>
    <n v="45"/>
    <m/>
    <n v="96839"/>
    <n v="0"/>
    <n v="18"/>
    <n v="1459"/>
    <n v="2"/>
    <n v="1317"/>
    <n v="0"/>
    <m/>
    <m/>
    <m/>
    <m/>
    <m/>
    <m/>
    <n v="6"/>
    <n v="5"/>
    <n v="6"/>
    <n v="0"/>
    <n v="0"/>
    <n v="3"/>
    <n v="6"/>
    <n v="3"/>
    <n v="13"/>
    <n v="6.44"/>
    <n v="7.9"/>
    <n v="2"/>
    <m/>
    <n v="14.34"/>
    <n v="6.44"/>
    <m/>
    <m/>
    <m/>
    <n v="2137"/>
    <s v="Estimated"/>
    <n v="7051"/>
    <n v="22080"/>
    <n v="10141"/>
    <n v="0"/>
    <n v="0"/>
    <n v="8435"/>
    <n v="0"/>
    <m/>
    <m/>
    <n v="49844"/>
    <m/>
    <m/>
    <m/>
    <n v="0"/>
    <n v="0"/>
    <m/>
    <m/>
    <m/>
    <m/>
    <m/>
    <m/>
    <m/>
    <m/>
    <m/>
    <m/>
    <m/>
    <m/>
    <m/>
    <m/>
    <m/>
    <n v="118"/>
    <n v="2"/>
    <n v="30"/>
    <m/>
    <m/>
    <m/>
    <n v="2010"/>
    <s v="Course specific instruction sessions/orientations"/>
    <m/>
    <m/>
    <m/>
    <s v="none"/>
    <m/>
    <n v="1"/>
    <n v="2"/>
    <n v="80"/>
    <m/>
    <m/>
    <m/>
    <m/>
    <m/>
    <n v="13.5"/>
    <n v="13.5"/>
    <n v="13.5"/>
    <n v="13.5"/>
    <n v="7.5"/>
    <n v="5"/>
    <n v="0"/>
    <m/>
    <m/>
    <m/>
    <m/>
    <m/>
    <m/>
    <m/>
    <s v="Yes"/>
    <n v="4"/>
    <n v="4"/>
    <n v="4"/>
    <n v="4"/>
    <n v="0"/>
    <n v="0"/>
    <n v="0"/>
    <m/>
    <m/>
    <m/>
    <m/>
    <m/>
    <m/>
    <m/>
    <n v="6"/>
    <n v="6"/>
    <n v="6"/>
    <n v="6"/>
    <n v="0"/>
    <n v="0"/>
    <n v="0"/>
    <m/>
    <m/>
    <m/>
    <m/>
    <m/>
    <m/>
    <m/>
    <s v="No"/>
    <s v="Yes"/>
    <s v="Yes"/>
    <s v="Yes"/>
    <s v="Yes"/>
    <m/>
    <m/>
    <m/>
    <m/>
    <m/>
    <s v="No"/>
    <m/>
    <m/>
    <m/>
    <n v="230927"/>
    <m/>
    <m/>
    <m/>
    <m/>
    <m/>
    <m/>
    <m/>
    <m/>
    <m/>
    <m/>
    <m/>
    <m/>
    <m/>
    <m/>
    <m/>
    <m/>
    <m/>
    <m/>
    <s v="Yes"/>
    <m/>
    <m/>
    <s v="College Foundation Grant"/>
    <s v="Donation(s) from Faculty"/>
    <s v="Donation(s) from Publisher"/>
    <m/>
    <m/>
    <m/>
    <m/>
    <n v="14000"/>
    <m/>
    <n v="2913.4332298136642"/>
    <x v="2"/>
    <s v="Medium"/>
  </r>
  <r>
    <s v="Los Rios CCD"/>
    <x v="52"/>
    <s v="231"/>
    <s v="Multi-College District"/>
    <n v="20190"/>
    <x v="13"/>
    <n v="23526.35"/>
    <n v="31000"/>
    <n v="1"/>
    <n v="134"/>
    <n v="19"/>
    <n v="1"/>
    <m/>
    <m/>
    <m/>
    <s v="Learning spaces (labs/classrooms)"/>
    <m/>
    <n v="974"/>
    <m/>
    <m/>
    <m/>
    <m/>
    <m/>
    <n v="0"/>
    <n v="0"/>
    <n v="0"/>
    <n v="0"/>
    <n v="0"/>
    <n v="105905"/>
    <m/>
    <m/>
    <m/>
    <m/>
    <m/>
    <m/>
    <m/>
    <m/>
    <m/>
    <m/>
    <m/>
    <n v="105905"/>
    <n v="25226"/>
    <m/>
    <m/>
    <m/>
    <m/>
    <m/>
    <m/>
    <m/>
    <m/>
    <m/>
    <m/>
    <m/>
    <n v="25226"/>
    <n v="18526"/>
    <m/>
    <m/>
    <m/>
    <m/>
    <m/>
    <m/>
    <m/>
    <m/>
    <m/>
    <m/>
    <m/>
    <n v="18526"/>
    <m/>
    <m/>
    <m/>
    <m/>
    <m/>
    <m/>
    <m/>
    <m/>
    <m/>
    <m/>
    <n v="0"/>
    <n v="75984"/>
    <m/>
    <m/>
    <m/>
    <m/>
    <m/>
    <m/>
    <m/>
    <m/>
    <m/>
    <m/>
    <m/>
    <n v="75984"/>
    <m/>
    <m/>
    <m/>
    <m/>
    <m/>
    <m/>
    <m/>
    <m/>
    <m/>
    <m/>
    <m/>
    <m/>
    <m/>
    <m/>
    <m/>
    <m/>
    <m/>
    <m/>
    <m/>
    <m/>
    <m/>
    <n v="0"/>
    <n v="20425"/>
    <m/>
    <m/>
    <m/>
    <m/>
    <m/>
    <m/>
    <m/>
    <m/>
    <m/>
    <m/>
    <m/>
    <n v="20425"/>
    <n v="2507"/>
    <m/>
    <m/>
    <m/>
    <m/>
    <m/>
    <m/>
    <m/>
    <m/>
    <m/>
    <m/>
    <m/>
    <n v="2507"/>
    <m/>
    <m/>
    <m/>
    <m/>
    <m/>
    <m/>
    <m/>
    <m/>
    <m/>
    <m/>
    <m/>
    <n v="0.33"/>
    <m/>
    <m/>
    <m/>
    <n v="0.38"/>
    <n v="0.28999999999999998"/>
    <m/>
    <m/>
    <m/>
    <m/>
    <m/>
    <m/>
    <m/>
    <m/>
    <m/>
    <n v="0"/>
    <m/>
    <m/>
    <m/>
    <m/>
    <m/>
    <m/>
    <m/>
    <m/>
    <m/>
    <n v="0"/>
    <m/>
    <m/>
    <m/>
    <m/>
    <m/>
    <m/>
    <m/>
    <m/>
    <m/>
    <n v="0"/>
    <m/>
    <m/>
    <m/>
    <m/>
    <m/>
    <m/>
    <m/>
    <m/>
    <m/>
    <m/>
    <n v="0"/>
    <n v="124431"/>
    <n v="25226"/>
    <n v="288197"/>
    <s v="Dean or other administrator"/>
    <m/>
    <s v="Ed. D."/>
    <m/>
    <m/>
    <m/>
    <m/>
    <n v="2E-3"/>
    <n v="0"/>
    <n v="0"/>
    <n v="2412"/>
    <n v="1767"/>
    <m/>
    <n v="125"/>
    <m/>
    <n v="52903"/>
    <n v="24"/>
    <n v="113"/>
    <n v="0"/>
    <n v="2"/>
    <n v="1882"/>
    <n v="0"/>
    <m/>
    <m/>
    <m/>
    <m/>
    <m/>
    <m/>
    <n v="8"/>
    <n v="8"/>
    <n v="4"/>
    <n v="0"/>
    <n v="5"/>
    <n v="0"/>
    <n v="4"/>
    <n v="5"/>
    <n v="12"/>
    <n v="8.1999999999999993"/>
    <n v="6.15"/>
    <n v="4"/>
    <m/>
    <n v="14.35"/>
    <n v="8.1999999999999993"/>
    <m/>
    <m/>
    <m/>
    <n v="21599"/>
    <s v="Actual"/>
    <n v="10002"/>
    <n v="23702"/>
    <n v="0"/>
    <n v="0"/>
    <n v="17"/>
    <n v="0"/>
    <n v="2525"/>
    <n v="647"/>
    <s v="DVDs"/>
    <n v="58492"/>
    <m/>
    <m/>
    <m/>
    <n v="1349"/>
    <n v="2727"/>
    <m/>
    <m/>
    <m/>
    <m/>
    <m/>
    <m/>
    <m/>
    <m/>
    <m/>
    <m/>
    <m/>
    <m/>
    <m/>
    <m/>
    <m/>
    <n v="201"/>
    <m/>
    <n v="0"/>
    <m/>
    <n v="0"/>
    <m/>
    <n v="5000"/>
    <s v="Course specific instruction sessions/orientations"/>
    <m/>
    <m/>
    <m/>
    <s v="none"/>
    <n v="0"/>
    <n v="3"/>
    <n v="5"/>
    <n v="100"/>
    <m/>
    <m/>
    <m/>
    <m/>
    <m/>
    <n v="13.5"/>
    <n v="13.5"/>
    <n v="13.5"/>
    <n v="13.5"/>
    <n v="9.5"/>
    <n v="6"/>
    <n v="0"/>
    <m/>
    <m/>
    <m/>
    <m/>
    <m/>
    <m/>
    <m/>
    <s v="No"/>
    <m/>
    <m/>
    <m/>
    <m/>
    <m/>
    <m/>
    <m/>
    <m/>
    <m/>
    <m/>
    <m/>
    <m/>
    <m/>
    <m/>
    <n v="11"/>
    <n v="11"/>
    <n v="11"/>
    <n v="11"/>
    <n v="0"/>
    <n v="0"/>
    <n v="0"/>
    <m/>
    <m/>
    <m/>
    <m/>
    <m/>
    <m/>
    <m/>
    <s v="No"/>
    <s v="Yes"/>
    <s v="Yes"/>
    <s v="Yes"/>
    <s v="Not Applicable"/>
    <m/>
    <m/>
    <m/>
    <m/>
    <m/>
    <s v="No"/>
    <m/>
    <m/>
    <m/>
    <n v="167583"/>
    <m/>
    <m/>
    <m/>
    <m/>
    <m/>
    <m/>
    <m/>
    <m/>
    <m/>
    <m/>
    <m/>
    <m/>
    <m/>
    <m/>
    <m/>
    <m/>
    <m/>
    <m/>
    <s v="Yes"/>
    <s v="General Library Book Budget"/>
    <m/>
    <m/>
    <s v="Donation(s) from Faculty"/>
    <m/>
    <s v="Donation(s) from Bookstore"/>
    <s v="SEA- Student Equity &amp; Achievement fund (Equity, Basic Skills, SSSP)"/>
    <m/>
    <m/>
    <n v="39624"/>
    <m/>
    <n v="2869.0670731707319"/>
    <x v="2"/>
    <s v="Large"/>
  </r>
  <r>
    <s v="Cerritos CCD"/>
    <x v="69"/>
    <s v="811"/>
    <s v="Single College District"/>
    <n v="20190"/>
    <x v="13"/>
    <n v="16776.259999999998"/>
    <n v="30558"/>
    <n v="1"/>
    <n v="241"/>
    <n v="11"/>
    <n v="1"/>
    <m/>
    <m/>
    <m/>
    <m/>
    <s v="None"/>
    <n v="714"/>
    <m/>
    <m/>
    <m/>
    <m/>
    <m/>
    <n v="0"/>
    <n v="0"/>
    <n v="0"/>
    <n v="0"/>
    <n v="0"/>
    <n v="109149"/>
    <m/>
    <m/>
    <m/>
    <m/>
    <m/>
    <m/>
    <m/>
    <m/>
    <n v="53245"/>
    <n v="627"/>
    <s v="Nona &amp; Foundation "/>
    <n v="163021"/>
    <n v="9898"/>
    <m/>
    <m/>
    <m/>
    <m/>
    <m/>
    <m/>
    <m/>
    <m/>
    <n v="5816"/>
    <m/>
    <m/>
    <n v="15714"/>
    <n v="21423"/>
    <m/>
    <m/>
    <m/>
    <m/>
    <m/>
    <m/>
    <m/>
    <m/>
    <m/>
    <m/>
    <m/>
    <n v="21423"/>
    <m/>
    <m/>
    <m/>
    <m/>
    <m/>
    <m/>
    <m/>
    <m/>
    <m/>
    <m/>
    <n v="0"/>
    <n v="102879"/>
    <m/>
    <m/>
    <m/>
    <m/>
    <m/>
    <m/>
    <m/>
    <m/>
    <m/>
    <m/>
    <m/>
    <n v="102879"/>
    <m/>
    <m/>
    <m/>
    <m/>
    <m/>
    <m/>
    <m/>
    <m/>
    <m/>
    <m/>
    <m/>
    <m/>
    <m/>
    <m/>
    <m/>
    <m/>
    <m/>
    <m/>
    <m/>
    <m/>
    <m/>
    <n v="0"/>
    <m/>
    <m/>
    <m/>
    <m/>
    <m/>
    <m/>
    <m/>
    <m/>
    <m/>
    <m/>
    <n v="88072"/>
    <s v="Vintage, Media &amp; Kanopy"/>
    <n v="88072"/>
    <m/>
    <m/>
    <m/>
    <m/>
    <m/>
    <m/>
    <m/>
    <m/>
    <m/>
    <m/>
    <n v="2928"/>
    <s v="Media"/>
    <n v="2928"/>
    <m/>
    <m/>
    <m/>
    <m/>
    <m/>
    <m/>
    <m/>
    <m/>
    <m/>
    <m/>
    <m/>
    <n v="0.66"/>
    <m/>
    <m/>
    <m/>
    <n v="0.22"/>
    <n v="0.12"/>
    <m/>
    <m/>
    <m/>
    <m/>
    <m/>
    <m/>
    <m/>
    <m/>
    <m/>
    <n v="0"/>
    <m/>
    <m/>
    <m/>
    <m/>
    <m/>
    <m/>
    <m/>
    <m/>
    <m/>
    <n v="0"/>
    <m/>
    <m/>
    <m/>
    <m/>
    <m/>
    <m/>
    <m/>
    <m/>
    <m/>
    <n v="0"/>
    <m/>
    <m/>
    <m/>
    <m/>
    <m/>
    <m/>
    <m/>
    <m/>
    <m/>
    <m/>
    <n v="0"/>
    <n v="184444"/>
    <n v="15714"/>
    <n v="436130"/>
    <s v="Dean or other administrator"/>
    <m/>
    <s v="M.L.I.S."/>
    <m/>
    <m/>
    <m/>
    <m/>
    <n v="0"/>
    <n v="0"/>
    <n v="0"/>
    <n v="1388"/>
    <n v="639"/>
    <n v="14381"/>
    <n v="139"/>
    <m/>
    <n v="107705"/>
    <n v="60"/>
    <n v="5"/>
    <n v="437"/>
    <n v="0"/>
    <n v="1388"/>
    <n v="0"/>
    <m/>
    <m/>
    <m/>
    <m/>
    <m/>
    <m/>
    <n v="5"/>
    <n v="11"/>
    <m/>
    <n v="6"/>
    <m/>
    <n v="17"/>
    <n v="6"/>
    <n v="17"/>
    <n v="39"/>
    <n v="2.5"/>
    <n v="5"/>
    <n v="0"/>
    <m/>
    <n v="7.5"/>
    <n v="2.5"/>
    <m/>
    <m/>
    <m/>
    <n v="8010"/>
    <s v="Actual"/>
    <n v="8934"/>
    <n v="18889"/>
    <n v="13060"/>
    <n v="0"/>
    <n v="0"/>
    <n v="0"/>
    <n v="203"/>
    <n v="0"/>
    <m/>
    <n v="49096"/>
    <m/>
    <m/>
    <m/>
    <n v="220"/>
    <n v="6"/>
    <m/>
    <m/>
    <m/>
    <m/>
    <m/>
    <m/>
    <m/>
    <m/>
    <m/>
    <m/>
    <m/>
    <m/>
    <m/>
    <m/>
    <m/>
    <n v="240"/>
    <n v="8"/>
    <n v="83"/>
    <m/>
    <n v="0"/>
    <m/>
    <n v="4018"/>
    <s v="Course specific instruction sessions/orientations"/>
    <m/>
    <m/>
    <m/>
    <s v="none"/>
    <n v="60"/>
    <n v="1"/>
    <n v="8"/>
    <n v="111"/>
    <m/>
    <m/>
    <m/>
    <m/>
    <m/>
    <n v="14.5"/>
    <n v="14.5"/>
    <n v="14.5"/>
    <n v="14.5"/>
    <n v="7.5"/>
    <n v="5"/>
    <n v="0"/>
    <m/>
    <m/>
    <m/>
    <m/>
    <m/>
    <m/>
    <m/>
    <s v="No"/>
    <m/>
    <m/>
    <m/>
    <m/>
    <m/>
    <m/>
    <m/>
    <m/>
    <m/>
    <m/>
    <m/>
    <m/>
    <m/>
    <m/>
    <n v="12.5"/>
    <n v="12.5"/>
    <n v="12.5"/>
    <n v="12.5"/>
    <n v="0"/>
    <n v="0"/>
    <n v="0"/>
    <m/>
    <m/>
    <m/>
    <m/>
    <m/>
    <m/>
    <m/>
    <s v="No"/>
    <s v="Yes"/>
    <s v="Yes"/>
    <s v="Yes"/>
    <s v="Not Applicable"/>
    <m/>
    <m/>
    <m/>
    <m/>
    <m/>
    <s v="No"/>
    <m/>
    <m/>
    <m/>
    <n v="427619"/>
    <m/>
    <m/>
    <m/>
    <m/>
    <m/>
    <m/>
    <m/>
    <m/>
    <m/>
    <m/>
    <m/>
    <m/>
    <m/>
    <m/>
    <m/>
    <m/>
    <m/>
    <m/>
    <s v="Yes"/>
    <s v="General Library Book Budget"/>
    <s v="Student Government"/>
    <m/>
    <s v="Donation(s) from Faculty"/>
    <m/>
    <s v="Donation(s) from Bookstore"/>
    <m/>
    <m/>
    <m/>
    <n v="15640"/>
    <m/>
    <n v="6710.503999999999"/>
    <x v="2"/>
    <s v="Medium"/>
  </r>
  <r>
    <s v="El Camino CCD"/>
    <x v="60"/>
    <s v="721"/>
    <s v="Single College District"/>
    <n v="20190"/>
    <x v="13"/>
    <n v="18119.77"/>
    <n v="41442"/>
    <n v="2"/>
    <n v="28"/>
    <n v="10"/>
    <n v="14"/>
    <m/>
    <s v="Tutoring Centers"/>
    <m/>
    <s v="Learning spaces (labs/classrooms)"/>
    <s v="Reading Center"/>
    <n v="999"/>
    <m/>
    <m/>
    <m/>
    <m/>
    <m/>
    <n v="0"/>
    <n v="0"/>
    <n v="0"/>
    <n v="0"/>
    <n v="0"/>
    <n v="129275"/>
    <m/>
    <m/>
    <m/>
    <m/>
    <m/>
    <m/>
    <m/>
    <m/>
    <m/>
    <n v="46738"/>
    <m/>
    <n v="176013"/>
    <n v="2500"/>
    <m/>
    <m/>
    <m/>
    <m/>
    <m/>
    <m/>
    <m/>
    <m/>
    <m/>
    <m/>
    <m/>
    <n v="2500"/>
    <n v="21525"/>
    <m/>
    <m/>
    <m/>
    <m/>
    <m/>
    <m/>
    <m/>
    <m/>
    <m/>
    <m/>
    <m/>
    <n v="21525"/>
    <m/>
    <m/>
    <m/>
    <m/>
    <m/>
    <m/>
    <m/>
    <m/>
    <m/>
    <m/>
    <n v="0"/>
    <n v="100667"/>
    <m/>
    <m/>
    <m/>
    <m/>
    <m/>
    <m/>
    <m/>
    <m/>
    <m/>
    <m/>
    <m/>
    <n v="100667"/>
    <m/>
    <m/>
    <m/>
    <m/>
    <m/>
    <m/>
    <m/>
    <m/>
    <m/>
    <m/>
    <m/>
    <m/>
    <m/>
    <m/>
    <m/>
    <m/>
    <m/>
    <m/>
    <m/>
    <m/>
    <m/>
    <n v="0"/>
    <n v="0"/>
    <m/>
    <m/>
    <m/>
    <m/>
    <m/>
    <m/>
    <m/>
    <m/>
    <m/>
    <m/>
    <m/>
    <n v="0"/>
    <n v="0"/>
    <m/>
    <m/>
    <m/>
    <m/>
    <m/>
    <m/>
    <m/>
    <m/>
    <m/>
    <m/>
    <m/>
    <n v="0"/>
    <m/>
    <m/>
    <m/>
    <m/>
    <m/>
    <m/>
    <m/>
    <m/>
    <m/>
    <m/>
    <m/>
    <n v="0.79"/>
    <m/>
    <m/>
    <m/>
    <n v="0.12"/>
    <n v="0.08"/>
    <m/>
    <m/>
    <m/>
    <m/>
    <m/>
    <m/>
    <m/>
    <m/>
    <m/>
    <n v="0"/>
    <m/>
    <m/>
    <m/>
    <m/>
    <m/>
    <m/>
    <m/>
    <m/>
    <m/>
    <n v="0"/>
    <m/>
    <m/>
    <m/>
    <m/>
    <m/>
    <m/>
    <m/>
    <m/>
    <m/>
    <n v="0"/>
    <m/>
    <m/>
    <m/>
    <m/>
    <m/>
    <m/>
    <m/>
    <m/>
    <m/>
    <m/>
    <n v="0"/>
    <n v="197538"/>
    <n v="2500"/>
    <n v="0"/>
    <s v="Dean or other administrator"/>
    <m/>
    <s v="Ph.D. in non-Library field"/>
    <m/>
    <m/>
    <m/>
    <m/>
    <n v="0"/>
    <n v="0"/>
    <n v="0"/>
    <n v="7604"/>
    <m/>
    <n v="12600"/>
    <n v="144"/>
    <m/>
    <n v="74922"/>
    <n v="28"/>
    <m/>
    <n v="49"/>
    <n v="0"/>
    <n v="7604"/>
    <n v="16"/>
    <m/>
    <m/>
    <m/>
    <m/>
    <m/>
    <m/>
    <n v="6"/>
    <n v="13"/>
    <n v="13"/>
    <n v="2"/>
    <m/>
    <n v="4"/>
    <n v="15"/>
    <n v="4"/>
    <n v="70"/>
    <n v="1.125"/>
    <n v="1"/>
    <n v="11"/>
    <m/>
    <n v="2.125"/>
    <n v="1.125"/>
    <m/>
    <m/>
    <m/>
    <n v="14864"/>
    <s v="Estimated"/>
    <n v="12915"/>
    <n v="33419"/>
    <n v="3236"/>
    <n v="9"/>
    <m/>
    <m/>
    <n v="946"/>
    <n v="0"/>
    <m/>
    <n v="65389"/>
    <m/>
    <m/>
    <m/>
    <n v="151"/>
    <n v="21"/>
    <m/>
    <m/>
    <m/>
    <m/>
    <m/>
    <m/>
    <m/>
    <m/>
    <m/>
    <m/>
    <m/>
    <m/>
    <m/>
    <m/>
    <m/>
    <n v="3210"/>
    <n v="10"/>
    <n v="10"/>
    <m/>
    <m/>
    <m/>
    <n v="6000"/>
    <s v="Course specific instruction sessions/orientations"/>
    <s v="Tours"/>
    <s v="General Workshops"/>
    <m/>
    <s v="none"/>
    <n v="0"/>
    <n v="2"/>
    <n v="3"/>
    <n v="73"/>
    <m/>
    <m/>
    <m/>
    <m/>
    <m/>
    <n v="13"/>
    <n v="13"/>
    <n v="13"/>
    <n v="13"/>
    <n v="8.5"/>
    <n v="5"/>
    <n v="0"/>
    <m/>
    <m/>
    <m/>
    <m/>
    <m/>
    <m/>
    <m/>
    <s v="Yes"/>
    <n v="10"/>
    <n v="10"/>
    <n v="10"/>
    <n v="10"/>
    <n v="8.5"/>
    <n v="0"/>
    <n v="0"/>
    <m/>
    <m/>
    <m/>
    <m/>
    <m/>
    <m/>
    <m/>
    <n v="11"/>
    <n v="11"/>
    <n v="11"/>
    <n v="11"/>
    <n v="0"/>
    <n v="0"/>
    <n v="0"/>
    <m/>
    <m/>
    <m/>
    <m/>
    <m/>
    <m/>
    <m/>
    <s v="No"/>
    <s v="Yes"/>
    <s v="Yes"/>
    <s v="Yes"/>
    <s v="Yes"/>
    <m/>
    <m/>
    <m/>
    <m/>
    <m/>
    <s v="Yes"/>
    <n v="65.5"/>
    <m/>
    <m/>
    <m/>
    <m/>
    <m/>
    <m/>
    <m/>
    <m/>
    <m/>
    <m/>
    <m/>
    <m/>
    <m/>
    <m/>
    <m/>
    <m/>
    <m/>
    <m/>
    <m/>
    <m/>
    <m/>
    <s v="Yes"/>
    <m/>
    <m/>
    <m/>
    <s v="Donation(s) from Faculty"/>
    <m/>
    <m/>
    <m/>
    <s v="Other"/>
    <s v="Friends of the Library/Foundation donations"/>
    <n v="0"/>
    <m/>
    <n v="16106.462222222222"/>
    <x v="2"/>
    <s v="Medium"/>
  </r>
  <r>
    <s v="Allan Hancock CCD"/>
    <x v="27"/>
    <s v="611"/>
    <s v="Single College District"/>
    <n v="20190"/>
    <x v="13"/>
    <n v="9001.33"/>
    <m/>
    <m/>
    <m/>
    <m/>
    <m/>
    <m/>
    <m/>
    <m/>
    <m/>
    <m/>
    <m/>
    <m/>
    <m/>
    <m/>
    <m/>
    <m/>
    <m/>
    <m/>
    <m/>
    <m/>
    <m/>
    <m/>
    <m/>
    <m/>
    <m/>
    <m/>
    <m/>
    <m/>
    <m/>
    <m/>
    <m/>
    <m/>
    <m/>
    <m/>
    <m/>
    <m/>
    <m/>
    <m/>
    <m/>
    <m/>
    <m/>
    <m/>
    <m/>
    <m/>
    <m/>
    <m/>
    <m/>
    <m/>
    <m/>
    <m/>
    <m/>
    <m/>
    <m/>
    <m/>
    <m/>
    <m/>
    <m/>
    <m/>
    <m/>
    <m/>
    <m/>
    <m/>
    <m/>
    <m/>
    <m/>
    <m/>
    <m/>
    <m/>
    <m/>
    <m/>
    <n v="0"/>
    <m/>
    <m/>
    <m/>
    <m/>
    <m/>
    <m/>
    <m/>
    <m/>
    <m/>
    <m/>
    <m/>
    <m/>
    <n v="0"/>
    <m/>
    <m/>
    <m/>
    <m/>
    <m/>
    <m/>
    <m/>
    <m/>
    <m/>
    <m/>
    <m/>
    <m/>
    <m/>
    <m/>
    <m/>
    <m/>
    <m/>
    <m/>
    <m/>
    <m/>
    <m/>
    <n v="0"/>
    <m/>
    <m/>
    <m/>
    <m/>
    <m/>
    <m/>
    <m/>
    <m/>
    <m/>
    <m/>
    <m/>
    <m/>
    <n v="0"/>
    <m/>
    <m/>
    <m/>
    <m/>
    <m/>
    <m/>
    <m/>
    <m/>
    <m/>
    <m/>
    <m/>
    <m/>
    <n v="0"/>
    <m/>
    <m/>
    <m/>
    <m/>
    <m/>
    <m/>
    <m/>
    <m/>
    <m/>
    <m/>
    <m/>
    <m/>
    <m/>
    <m/>
    <m/>
    <m/>
    <m/>
    <m/>
    <m/>
    <m/>
    <m/>
    <m/>
    <m/>
    <m/>
    <m/>
    <m/>
    <n v="0"/>
    <m/>
    <m/>
    <m/>
    <m/>
    <m/>
    <m/>
    <m/>
    <m/>
    <m/>
    <n v="0"/>
    <m/>
    <m/>
    <m/>
    <m/>
    <m/>
    <m/>
    <m/>
    <m/>
    <m/>
    <n v="0"/>
    <m/>
    <m/>
    <m/>
    <m/>
    <m/>
    <m/>
    <m/>
    <m/>
    <m/>
    <m/>
    <n v="0"/>
    <n v="0"/>
    <n v="0"/>
    <m/>
    <m/>
    <m/>
    <m/>
    <m/>
    <m/>
    <m/>
    <m/>
    <m/>
    <m/>
    <m/>
    <m/>
    <m/>
    <m/>
    <m/>
    <m/>
    <m/>
    <m/>
    <m/>
    <m/>
    <m/>
    <m/>
    <m/>
    <m/>
    <m/>
    <m/>
    <m/>
    <m/>
    <m/>
    <m/>
    <m/>
    <m/>
    <m/>
    <m/>
    <m/>
    <n v="0"/>
    <n v="0"/>
    <m/>
    <m/>
    <m/>
    <m/>
    <m/>
    <n v="0"/>
    <n v="0"/>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e v="#DIV/0!"/>
    <x v="0"/>
    <s v="Small"/>
  </r>
  <r>
    <s v="Antelope CCD"/>
    <x v="41"/>
    <s v="621"/>
    <s v="Single College District"/>
    <n v="20190"/>
    <x v="13"/>
    <n v="10984.1"/>
    <m/>
    <m/>
    <m/>
    <m/>
    <m/>
    <m/>
    <m/>
    <m/>
    <m/>
    <m/>
    <m/>
    <m/>
    <m/>
    <m/>
    <m/>
    <m/>
    <m/>
    <m/>
    <m/>
    <m/>
    <m/>
    <m/>
    <m/>
    <m/>
    <m/>
    <m/>
    <m/>
    <m/>
    <m/>
    <m/>
    <m/>
    <m/>
    <m/>
    <m/>
    <m/>
    <m/>
    <m/>
    <m/>
    <m/>
    <m/>
    <m/>
    <m/>
    <m/>
    <m/>
    <m/>
    <m/>
    <m/>
    <m/>
    <m/>
    <m/>
    <m/>
    <m/>
    <m/>
    <m/>
    <m/>
    <m/>
    <m/>
    <m/>
    <m/>
    <m/>
    <m/>
    <m/>
    <m/>
    <m/>
    <m/>
    <m/>
    <m/>
    <m/>
    <m/>
    <m/>
    <n v="0"/>
    <m/>
    <m/>
    <m/>
    <m/>
    <m/>
    <m/>
    <m/>
    <m/>
    <m/>
    <m/>
    <m/>
    <m/>
    <n v="0"/>
    <m/>
    <m/>
    <m/>
    <m/>
    <m/>
    <m/>
    <m/>
    <m/>
    <m/>
    <m/>
    <m/>
    <m/>
    <m/>
    <m/>
    <m/>
    <m/>
    <m/>
    <m/>
    <m/>
    <m/>
    <m/>
    <n v="0"/>
    <m/>
    <m/>
    <m/>
    <m/>
    <m/>
    <m/>
    <m/>
    <m/>
    <m/>
    <m/>
    <m/>
    <m/>
    <n v="0"/>
    <m/>
    <m/>
    <m/>
    <m/>
    <m/>
    <m/>
    <m/>
    <m/>
    <m/>
    <m/>
    <m/>
    <m/>
    <n v="0"/>
    <m/>
    <m/>
    <m/>
    <m/>
    <m/>
    <m/>
    <m/>
    <m/>
    <m/>
    <m/>
    <m/>
    <m/>
    <m/>
    <m/>
    <m/>
    <m/>
    <m/>
    <m/>
    <m/>
    <m/>
    <m/>
    <m/>
    <m/>
    <m/>
    <m/>
    <m/>
    <n v="0"/>
    <m/>
    <m/>
    <m/>
    <m/>
    <m/>
    <m/>
    <m/>
    <m/>
    <m/>
    <n v="0"/>
    <m/>
    <m/>
    <m/>
    <m/>
    <m/>
    <m/>
    <m/>
    <m/>
    <m/>
    <n v="0"/>
    <m/>
    <m/>
    <m/>
    <m/>
    <m/>
    <m/>
    <m/>
    <m/>
    <m/>
    <m/>
    <n v="0"/>
    <n v="0"/>
    <n v="0"/>
    <m/>
    <m/>
    <m/>
    <m/>
    <m/>
    <m/>
    <m/>
    <m/>
    <m/>
    <m/>
    <m/>
    <m/>
    <m/>
    <m/>
    <m/>
    <m/>
    <m/>
    <m/>
    <m/>
    <m/>
    <m/>
    <m/>
    <m/>
    <m/>
    <m/>
    <m/>
    <m/>
    <m/>
    <m/>
    <m/>
    <m/>
    <m/>
    <m/>
    <m/>
    <m/>
    <n v="0"/>
    <n v="0"/>
    <m/>
    <m/>
    <m/>
    <m/>
    <m/>
    <n v="0"/>
    <n v="0"/>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e v="#DIV/0!"/>
    <x v="0"/>
    <s v="Medium"/>
  </r>
  <r>
    <s v="Butte CCD"/>
    <x v="37"/>
    <s v="111"/>
    <s v="Single College District"/>
    <n v="20190"/>
    <x v="13"/>
    <n v="9138.33"/>
    <m/>
    <m/>
    <m/>
    <m/>
    <m/>
    <m/>
    <m/>
    <m/>
    <m/>
    <m/>
    <m/>
    <m/>
    <m/>
    <m/>
    <m/>
    <m/>
    <m/>
    <m/>
    <m/>
    <m/>
    <m/>
    <m/>
    <m/>
    <m/>
    <m/>
    <m/>
    <m/>
    <m/>
    <m/>
    <m/>
    <m/>
    <m/>
    <m/>
    <m/>
    <m/>
    <m/>
    <m/>
    <m/>
    <m/>
    <m/>
    <m/>
    <m/>
    <m/>
    <m/>
    <m/>
    <m/>
    <m/>
    <m/>
    <m/>
    <m/>
    <m/>
    <m/>
    <m/>
    <m/>
    <m/>
    <m/>
    <m/>
    <m/>
    <m/>
    <m/>
    <m/>
    <m/>
    <m/>
    <m/>
    <m/>
    <m/>
    <m/>
    <m/>
    <m/>
    <m/>
    <n v="0"/>
    <m/>
    <m/>
    <m/>
    <m/>
    <m/>
    <m/>
    <m/>
    <m/>
    <m/>
    <m/>
    <m/>
    <m/>
    <n v="0"/>
    <m/>
    <m/>
    <m/>
    <m/>
    <m/>
    <m/>
    <m/>
    <m/>
    <m/>
    <m/>
    <m/>
    <m/>
    <m/>
    <m/>
    <m/>
    <m/>
    <m/>
    <m/>
    <m/>
    <m/>
    <m/>
    <n v="0"/>
    <m/>
    <m/>
    <m/>
    <m/>
    <m/>
    <m/>
    <m/>
    <m/>
    <m/>
    <m/>
    <m/>
    <m/>
    <n v="0"/>
    <m/>
    <m/>
    <m/>
    <m/>
    <m/>
    <m/>
    <m/>
    <m/>
    <m/>
    <m/>
    <m/>
    <m/>
    <n v="0"/>
    <m/>
    <m/>
    <m/>
    <m/>
    <m/>
    <m/>
    <m/>
    <m/>
    <m/>
    <m/>
    <m/>
    <m/>
    <m/>
    <m/>
    <m/>
    <m/>
    <m/>
    <m/>
    <m/>
    <m/>
    <m/>
    <m/>
    <m/>
    <m/>
    <m/>
    <m/>
    <n v="0"/>
    <m/>
    <m/>
    <m/>
    <m/>
    <m/>
    <m/>
    <m/>
    <m/>
    <m/>
    <n v="0"/>
    <m/>
    <m/>
    <m/>
    <m/>
    <m/>
    <m/>
    <m/>
    <m/>
    <m/>
    <n v="0"/>
    <m/>
    <m/>
    <m/>
    <m/>
    <m/>
    <m/>
    <m/>
    <m/>
    <m/>
    <m/>
    <n v="0"/>
    <n v="0"/>
    <n v="0"/>
    <m/>
    <m/>
    <m/>
    <m/>
    <m/>
    <m/>
    <m/>
    <m/>
    <m/>
    <m/>
    <m/>
    <m/>
    <m/>
    <m/>
    <m/>
    <m/>
    <m/>
    <m/>
    <m/>
    <m/>
    <m/>
    <m/>
    <m/>
    <m/>
    <m/>
    <m/>
    <m/>
    <m/>
    <m/>
    <m/>
    <m/>
    <m/>
    <m/>
    <m/>
    <m/>
    <n v="0"/>
    <n v="0"/>
    <m/>
    <m/>
    <m/>
    <m/>
    <m/>
    <n v="0"/>
    <n v="0"/>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e v="#DIV/0!"/>
    <x v="0"/>
    <s v="Small"/>
  </r>
  <r>
    <s v="Chabot-Las Positas CCD"/>
    <x v="1"/>
    <s v="482"/>
    <s v="Multi-College District"/>
    <n v="20190"/>
    <x v="13"/>
    <n v="9789"/>
    <n v="45000"/>
    <n v="1"/>
    <n v="168"/>
    <n v="0"/>
    <n v="0"/>
    <m/>
    <m/>
    <m/>
    <m/>
    <n v="0"/>
    <n v="500"/>
    <m/>
    <m/>
    <m/>
    <m/>
    <m/>
    <n v="0"/>
    <n v="0"/>
    <n v="0"/>
    <n v="0"/>
    <n v="0"/>
    <n v="0"/>
    <m/>
    <m/>
    <m/>
    <m/>
    <m/>
    <m/>
    <m/>
    <m/>
    <m/>
    <n v="56304"/>
    <s v="Measure A Bond Funds"/>
    <n v="56304"/>
    <m/>
    <m/>
    <m/>
    <m/>
    <m/>
    <m/>
    <m/>
    <m/>
    <m/>
    <m/>
    <n v="71159"/>
    <s v="Measure A Bond Funds"/>
    <n v="71159"/>
    <m/>
    <m/>
    <m/>
    <m/>
    <m/>
    <m/>
    <m/>
    <m/>
    <m/>
    <m/>
    <n v="16418"/>
    <s v="Measure A Bond Funds"/>
    <n v="16418"/>
    <m/>
    <m/>
    <m/>
    <m/>
    <m/>
    <m/>
    <m/>
    <m/>
    <m/>
    <m/>
    <n v="0"/>
    <m/>
    <m/>
    <m/>
    <m/>
    <m/>
    <m/>
    <m/>
    <m/>
    <m/>
    <m/>
    <n v="1422033"/>
    <s v="Measure A Bond Funds"/>
    <n v="1422033"/>
    <m/>
    <m/>
    <m/>
    <m/>
    <m/>
    <m/>
    <m/>
    <m/>
    <m/>
    <m/>
    <m/>
    <m/>
    <m/>
    <m/>
    <m/>
    <m/>
    <m/>
    <m/>
    <m/>
    <m/>
    <m/>
    <n v="0"/>
    <m/>
    <m/>
    <m/>
    <m/>
    <m/>
    <m/>
    <m/>
    <m/>
    <m/>
    <m/>
    <n v="1695"/>
    <s v="Measure A Bond Funds"/>
    <n v="1695"/>
    <m/>
    <m/>
    <m/>
    <m/>
    <m/>
    <m/>
    <m/>
    <m/>
    <m/>
    <m/>
    <n v="7525"/>
    <s v="Measure A Bond Funds"/>
    <n v="7525"/>
    <m/>
    <m/>
    <m/>
    <m/>
    <m/>
    <m/>
    <m/>
    <m/>
    <m/>
    <m/>
    <m/>
    <n v="0.66"/>
    <m/>
    <m/>
    <m/>
    <n v="0.23"/>
    <n v="0.11"/>
    <m/>
    <m/>
    <m/>
    <m/>
    <m/>
    <m/>
    <m/>
    <m/>
    <m/>
    <n v="0"/>
    <m/>
    <m/>
    <m/>
    <m/>
    <m/>
    <m/>
    <m/>
    <m/>
    <m/>
    <n v="0"/>
    <m/>
    <m/>
    <m/>
    <m/>
    <m/>
    <m/>
    <m/>
    <m/>
    <m/>
    <n v="0"/>
    <m/>
    <m/>
    <m/>
    <m/>
    <m/>
    <m/>
    <m/>
    <m/>
    <m/>
    <m/>
    <n v="0"/>
    <n v="72722"/>
    <n v="71159"/>
    <n v="324292"/>
    <s v="Department chair (Faculty position)"/>
    <m/>
    <s v="M.L.I.S."/>
    <m/>
    <m/>
    <m/>
    <m/>
    <n v="0"/>
    <n v="21557"/>
    <n v="0"/>
    <n v="1275"/>
    <n v="5272"/>
    <n v="5762"/>
    <n v="68"/>
    <m/>
    <n v="68781"/>
    <n v="75"/>
    <n v="73"/>
    <n v="494"/>
    <n v="1"/>
    <n v="1365"/>
    <n v="20"/>
    <m/>
    <m/>
    <m/>
    <m/>
    <m/>
    <m/>
    <n v="4"/>
    <n v="3"/>
    <n v="4"/>
    <n v="0"/>
    <n v="2"/>
    <n v="0"/>
    <n v="4"/>
    <n v="2"/>
    <n v="6"/>
    <n v="5.05"/>
    <n v="5.15"/>
    <n v="3"/>
    <m/>
    <n v="10.199999999999999"/>
    <n v="5.05"/>
    <m/>
    <m/>
    <m/>
    <n v="4500"/>
    <s v="Estimated"/>
    <n v="1906"/>
    <n v="2262"/>
    <n v="460"/>
    <n v="349"/>
    <n v="16"/>
    <m/>
    <n v="2210"/>
    <n v="838"/>
    <s v="Renewals "/>
    <n v="12541"/>
    <m/>
    <m/>
    <m/>
    <n v="0"/>
    <n v="0"/>
    <m/>
    <m/>
    <m/>
    <m/>
    <m/>
    <m/>
    <m/>
    <m/>
    <m/>
    <m/>
    <m/>
    <m/>
    <m/>
    <m/>
    <m/>
    <n v="155"/>
    <n v="0"/>
    <n v="0"/>
    <m/>
    <n v="0"/>
    <m/>
    <n v="6200"/>
    <m/>
    <m/>
    <m/>
    <s v="Other - Write In (Required)"/>
    <s v="none"/>
    <n v="0"/>
    <n v="2"/>
    <n v="2"/>
    <n v="30"/>
    <m/>
    <m/>
    <m/>
    <m/>
    <m/>
    <n v="12.5"/>
    <n v="12.5"/>
    <n v="12.5"/>
    <n v="12.5"/>
    <n v="6"/>
    <n v="6.5"/>
    <m/>
    <m/>
    <m/>
    <m/>
    <m/>
    <m/>
    <m/>
    <m/>
    <s v="No"/>
    <m/>
    <m/>
    <m/>
    <m/>
    <m/>
    <m/>
    <m/>
    <m/>
    <m/>
    <m/>
    <m/>
    <m/>
    <m/>
    <m/>
    <n v="6"/>
    <n v="6"/>
    <n v="6"/>
    <n v="6"/>
    <n v="0"/>
    <n v="0"/>
    <n v="0"/>
    <m/>
    <m/>
    <m/>
    <m/>
    <m/>
    <m/>
    <m/>
    <s v="Yes"/>
    <s v="Yes"/>
    <s v="Yes"/>
    <s v="Yes"/>
    <s v="Not Applicable"/>
    <m/>
    <m/>
    <m/>
    <m/>
    <m/>
    <s v="Yes"/>
    <n v="62.5"/>
    <m/>
    <m/>
    <n v="190388"/>
    <m/>
    <m/>
    <m/>
    <m/>
    <m/>
    <m/>
    <m/>
    <m/>
    <m/>
    <m/>
    <m/>
    <m/>
    <m/>
    <m/>
    <m/>
    <m/>
    <m/>
    <m/>
    <s v="Yes"/>
    <m/>
    <m/>
    <m/>
    <s v="Donation(s) from Faculty"/>
    <m/>
    <m/>
    <m/>
    <m/>
    <m/>
    <n v="0"/>
    <m/>
    <n v="1938.4158415841584"/>
    <x v="0"/>
    <s v="Small"/>
  </r>
  <r>
    <s v="State Center CCD"/>
    <x v="70"/>
    <n v="573"/>
    <s v="Multi-College District"/>
    <n v="20190"/>
    <x v="13"/>
    <n v="5487.46"/>
    <m/>
    <m/>
    <m/>
    <m/>
    <m/>
    <m/>
    <m/>
    <m/>
    <m/>
    <m/>
    <m/>
    <m/>
    <m/>
    <m/>
    <m/>
    <m/>
    <m/>
    <m/>
    <m/>
    <m/>
    <m/>
    <m/>
    <m/>
    <m/>
    <m/>
    <m/>
    <m/>
    <m/>
    <m/>
    <m/>
    <m/>
    <m/>
    <m/>
    <m/>
    <m/>
    <m/>
    <m/>
    <m/>
    <m/>
    <m/>
    <m/>
    <m/>
    <m/>
    <m/>
    <m/>
    <m/>
    <m/>
    <m/>
    <m/>
    <m/>
    <m/>
    <m/>
    <m/>
    <m/>
    <m/>
    <m/>
    <m/>
    <m/>
    <m/>
    <m/>
    <m/>
    <m/>
    <m/>
    <m/>
    <m/>
    <m/>
    <m/>
    <m/>
    <m/>
    <m/>
    <n v="0"/>
    <m/>
    <m/>
    <m/>
    <m/>
    <m/>
    <m/>
    <m/>
    <m/>
    <m/>
    <m/>
    <m/>
    <m/>
    <n v="0"/>
    <m/>
    <m/>
    <m/>
    <m/>
    <m/>
    <m/>
    <m/>
    <m/>
    <m/>
    <m/>
    <m/>
    <m/>
    <m/>
    <m/>
    <m/>
    <m/>
    <m/>
    <m/>
    <m/>
    <m/>
    <m/>
    <n v="0"/>
    <m/>
    <m/>
    <m/>
    <m/>
    <m/>
    <m/>
    <m/>
    <m/>
    <m/>
    <m/>
    <m/>
    <m/>
    <n v="0"/>
    <m/>
    <m/>
    <m/>
    <m/>
    <m/>
    <m/>
    <m/>
    <m/>
    <m/>
    <m/>
    <m/>
    <m/>
    <n v="0"/>
    <m/>
    <m/>
    <m/>
    <m/>
    <m/>
    <m/>
    <m/>
    <m/>
    <m/>
    <m/>
    <m/>
    <m/>
    <m/>
    <m/>
    <m/>
    <m/>
    <m/>
    <m/>
    <m/>
    <m/>
    <m/>
    <m/>
    <m/>
    <m/>
    <m/>
    <m/>
    <n v="0"/>
    <m/>
    <m/>
    <m/>
    <m/>
    <m/>
    <m/>
    <m/>
    <m/>
    <m/>
    <n v="0"/>
    <m/>
    <m/>
    <m/>
    <m/>
    <m/>
    <m/>
    <m/>
    <m/>
    <m/>
    <n v="0"/>
    <m/>
    <m/>
    <m/>
    <m/>
    <m/>
    <m/>
    <m/>
    <m/>
    <m/>
    <m/>
    <n v="0"/>
    <n v="0"/>
    <n v="0"/>
    <m/>
    <m/>
    <m/>
    <m/>
    <m/>
    <m/>
    <m/>
    <m/>
    <m/>
    <m/>
    <m/>
    <m/>
    <m/>
    <m/>
    <m/>
    <m/>
    <m/>
    <m/>
    <m/>
    <m/>
    <m/>
    <m/>
    <m/>
    <m/>
    <m/>
    <m/>
    <m/>
    <m/>
    <m/>
    <m/>
    <m/>
    <m/>
    <m/>
    <m/>
    <m/>
    <n v="0"/>
    <n v="0"/>
    <m/>
    <m/>
    <m/>
    <m/>
    <m/>
    <n v="0"/>
    <n v="0"/>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Yosemite CCD"/>
    <x v="16"/>
    <s v="591"/>
    <s v="Multi-College District"/>
    <n v="20190"/>
    <x v="13"/>
    <n v="1622.91"/>
    <n v="11573"/>
    <n v="0"/>
    <n v="79"/>
    <n v="8"/>
    <n v="0"/>
    <m/>
    <m/>
    <m/>
    <m/>
    <s v="None - being forced to answer this question where there's no option for none. "/>
    <n v="197"/>
    <m/>
    <m/>
    <m/>
    <m/>
    <m/>
    <n v="0"/>
    <n v="0"/>
    <n v="0"/>
    <n v="0"/>
    <n v="0"/>
    <n v="0"/>
    <m/>
    <m/>
    <m/>
    <n v="4592"/>
    <m/>
    <m/>
    <m/>
    <m/>
    <n v="11112"/>
    <m/>
    <m/>
    <n v="15704"/>
    <m/>
    <m/>
    <m/>
    <m/>
    <m/>
    <m/>
    <m/>
    <m/>
    <m/>
    <n v="3488"/>
    <m/>
    <m/>
    <n v="3488"/>
    <m/>
    <m/>
    <m/>
    <m/>
    <m/>
    <m/>
    <m/>
    <m/>
    <m/>
    <n v="4303"/>
    <n v="249"/>
    <s v="Library fines and fees"/>
    <n v="4552"/>
    <m/>
    <m/>
    <m/>
    <m/>
    <m/>
    <m/>
    <m/>
    <m/>
    <m/>
    <m/>
    <n v="0"/>
    <m/>
    <m/>
    <m/>
    <m/>
    <n v="2298"/>
    <m/>
    <m/>
    <m/>
    <m/>
    <n v="24917"/>
    <m/>
    <m/>
    <n v="27215"/>
    <m/>
    <m/>
    <m/>
    <m/>
    <m/>
    <m/>
    <m/>
    <m/>
    <m/>
    <m/>
    <m/>
    <m/>
    <m/>
    <m/>
    <m/>
    <m/>
    <m/>
    <m/>
    <m/>
    <m/>
    <m/>
    <n v="0"/>
    <m/>
    <m/>
    <m/>
    <m/>
    <m/>
    <m/>
    <m/>
    <m/>
    <n v="1500"/>
    <m/>
    <m/>
    <s v="This amount isn't separated from our subscription database number. "/>
    <n v="1500"/>
    <m/>
    <m/>
    <m/>
    <m/>
    <m/>
    <m/>
    <m/>
    <m/>
    <n v="1346"/>
    <m/>
    <m/>
    <m/>
    <n v="1346"/>
    <m/>
    <m/>
    <m/>
    <m/>
    <m/>
    <m/>
    <m/>
    <m/>
    <m/>
    <m/>
    <m/>
    <n v="0.56999999999999995"/>
    <m/>
    <m/>
    <m/>
    <n v="0.28999999999999998"/>
    <n v="0.14000000000000001"/>
    <m/>
    <m/>
    <m/>
    <m/>
    <m/>
    <m/>
    <m/>
    <m/>
    <m/>
    <n v="0"/>
    <m/>
    <m/>
    <m/>
    <m/>
    <m/>
    <m/>
    <m/>
    <m/>
    <m/>
    <n v="0"/>
    <m/>
    <m/>
    <m/>
    <m/>
    <m/>
    <m/>
    <m/>
    <m/>
    <m/>
    <n v="0"/>
    <m/>
    <m/>
    <m/>
    <m/>
    <m/>
    <m/>
    <m/>
    <m/>
    <m/>
    <m/>
    <n v="0"/>
    <n v="20256"/>
    <n v="3488"/>
    <n v="66487"/>
    <s v="Other"/>
    <s v="Faculty Librarian"/>
    <s v="M.L.I.S."/>
    <m/>
    <m/>
    <m/>
    <m/>
    <n v="0"/>
    <n v="0"/>
    <n v="0"/>
    <n v="164"/>
    <n v="2727"/>
    <n v="20126"/>
    <n v="86"/>
    <m/>
    <n v="38023"/>
    <n v="0"/>
    <n v="42"/>
    <n v="12"/>
    <n v="0"/>
    <n v="164"/>
    <n v="0"/>
    <m/>
    <m/>
    <m/>
    <m/>
    <m/>
    <m/>
    <n v="1"/>
    <n v="2"/>
    <n v="3"/>
    <n v="0"/>
    <n v="0"/>
    <n v="0"/>
    <n v="3"/>
    <n v="0"/>
    <n v="3"/>
    <n v="1.01"/>
    <n v="3"/>
    <n v="1"/>
    <m/>
    <n v="4.01"/>
    <n v="1.01"/>
    <m/>
    <m/>
    <m/>
    <n v="155"/>
    <s v="Actual"/>
    <n v="1761"/>
    <n v="2179"/>
    <n v="830"/>
    <n v="2050"/>
    <m/>
    <m/>
    <m/>
    <n v="121"/>
    <s v="calculators and flash drives"/>
    <n v="7096"/>
    <m/>
    <m/>
    <m/>
    <n v="269"/>
    <n v="39"/>
    <m/>
    <m/>
    <m/>
    <m/>
    <m/>
    <m/>
    <m/>
    <m/>
    <m/>
    <m/>
    <m/>
    <m/>
    <m/>
    <m/>
    <m/>
    <n v="29"/>
    <n v="40"/>
    <m/>
    <m/>
    <m/>
    <m/>
    <n v="543"/>
    <m/>
    <m/>
    <m/>
    <s v="Other - Write In (Required)"/>
    <s v="none"/>
    <m/>
    <n v="1"/>
    <n v="2"/>
    <n v="20"/>
    <m/>
    <m/>
    <m/>
    <m/>
    <m/>
    <n v="12.25"/>
    <n v="12.25"/>
    <n v="12.25"/>
    <n v="12.25"/>
    <n v="9"/>
    <n v="0"/>
    <n v="0"/>
    <m/>
    <m/>
    <m/>
    <m/>
    <m/>
    <m/>
    <m/>
    <s v="No"/>
    <m/>
    <m/>
    <m/>
    <m/>
    <m/>
    <m/>
    <m/>
    <m/>
    <m/>
    <m/>
    <m/>
    <m/>
    <m/>
    <m/>
    <n v="10"/>
    <n v="10"/>
    <n v="10"/>
    <n v="10"/>
    <n v="0"/>
    <n v="0"/>
    <n v="0"/>
    <m/>
    <m/>
    <m/>
    <m/>
    <m/>
    <m/>
    <m/>
    <s v="No"/>
    <s v="No"/>
    <s v="No"/>
    <s v="No"/>
    <s v="No"/>
    <m/>
    <m/>
    <m/>
    <m/>
    <m/>
    <s v="No"/>
    <m/>
    <m/>
    <m/>
    <n v="53937"/>
    <m/>
    <m/>
    <m/>
    <m/>
    <m/>
    <m/>
    <m/>
    <m/>
    <m/>
    <m/>
    <m/>
    <m/>
    <m/>
    <m/>
    <m/>
    <m/>
    <m/>
    <m/>
    <s v="Yes"/>
    <m/>
    <m/>
    <m/>
    <m/>
    <m/>
    <m/>
    <m/>
    <s v="Other"/>
    <s v="Lottery funds"/>
    <n v="4591"/>
    <m/>
    <n v="1606.8415841584158"/>
    <x v="1"/>
    <s v="Small"/>
  </r>
  <r>
    <s v="Copper Mountain"/>
    <x v="2"/>
    <s v="971"/>
    <s v="Single College District"/>
    <n v="20190"/>
    <x v="13"/>
    <n v="1352.93"/>
    <n v="12000"/>
    <n v="1"/>
    <n v="50"/>
    <n v="6"/>
    <n v="1"/>
    <m/>
    <s v="Tutoring Centers"/>
    <m/>
    <m/>
    <m/>
    <n v="110"/>
    <m/>
    <m/>
    <m/>
    <m/>
    <m/>
    <n v="0"/>
    <n v="0"/>
    <n v="0"/>
    <n v="0"/>
    <n v="0"/>
    <n v="0"/>
    <m/>
    <m/>
    <m/>
    <m/>
    <m/>
    <m/>
    <m/>
    <m/>
    <m/>
    <n v="11476"/>
    <s v="Student Equity and Instructional Support Grant"/>
    <n v="11476"/>
    <n v="0"/>
    <m/>
    <n v="0"/>
    <m/>
    <n v="0"/>
    <m/>
    <m/>
    <m/>
    <n v="0"/>
    <n v="0"/>
    <n v="0"/>
    <m/>
    <n v="0"/>
    <m/>
    <m/>
    <m/>
    <m/>
    <m/>
    <m/>
    <m/>
    <m/>
    <m/>
    <n v="5800"/>
    <m/>
    <m/>
    <n v="5800"/>
    <m/>
    <m/>
    <m/>
    <m/>
    <m/>
    <m/>
    <m/>
    <m/>
    <m/>
    <m/>
    <n v="0"/>
    <m/>
    <m/>
    <m/>
    <m/>
    <n v="22600"/>
    <m/>
    <m/>
    <m/>
    <m/>
    <m/>
    <m/>
    <m/>
    <n v="22600"/>
    <m/>
    <m/>
    <m/>
    <m/>
    <m/>
    <m/>
    <m/>
    <m/>
    <m/>
    <m/>
    <m/>
    <m/>
    <m/>
    <m/>
    <m/>
    <m/>
    <m/>
    <m/>
    <m/>
    <m/>
    <m/>
    <n v="0"/>
    <n v="0"/>
    <m/>
    <n v="0"/>
    <m/>
    <n v="0"/>
    <m/>
    <m/>
    <n v="0"/>
    <n v="0"/>
    <m/>
    <n v="0"/>
    <m/>
    <n v="0"/>
    <m/>
    <m/>
    <m/>
    <m/>
    <m/>
    <m/>
    <m/>
    <m/>
    <n v="1239"/>
    <m/>
    <m/>
    <m/>
    <n v="1239"/>
    <m/>
    <m/>
    <m/>
    <m/>
    <m/>
    <m/>
    <m/>
    <m/>
    <m/>
    <m/>
    <m/>
    <n v="0.56000000000000005"/>
    <m/>
    <m/>
    <m/>
    <n v="0.22"/>
    <n v="0.22"/>
    <m/>
    <m/>
    <m/>
    <m/>
    <m/>
    <m/>
    <m/>
    <m/>
    <m/>
    <n v="0"/>
    <m/>
    <m/>
    <m/>
    <m/>
    <m/>
    <m/>
    <m/>
    <m/>
    <m/>
    <n v="0"/>
    <m/>
    <m/>
    <m/>
    <m/>
    <m/>
    <m/>
    <m/>
    <m/>
    <m/>
    <n v="0"/>
    <m/>
    <m/>
    <m/>
    <m/>
    <m/>
    <m/>
    <m/>
    <m/>
    <m/>
    <m/>
    <n v="0"/>
    <n v="17276"/>
    <n v="0"/>
    <n v="48520"/>
    <s v="Dean or other administrator"/>
    <m/>
    <s v="Ph.D. in non-Library field"/>
    <m/>
    <m/>
    <m/>
    <m/>
    <n v="0"/>
    <n v="0"/>
    <n v="0"/>
    <n v="314"/>
    <n v="550"/>
    <n v="15123"/>
    <n v="42"/>
    <m/>
    <n v="14142"/>
    <m/>
    <n v="30"/>
    <n v="2"/>
    <m/>
    <m/>
    <m/>
    <m/>
    <m/>
    <m/>
    <m/>
    <m/>
    <m/>
    <n v="1"/>
    <n v="2"/>
    <n v="1"/>
    <m/>
    <n v="2"/>
    <m/>
    <n v="1"/>
    <n v="2"/>
    <n v="5"/>
    <n v="2"/>
    <n v="1.5"/>
    <n v="3"/>
    <m/>
    <n v="3.5"/>
    <n v="2"/>
    <m/>
    <m/>
    <m/>
    <n v="726"/>
    <s v="Actual"/>
    <m/>
    <n v="6223"/>
    <n v="1155"/>
    <n v="125"/>
    <m/>
    <m/>
    <n v="0"/>
    <m/>
    <m/>
    <n v="8229"/>
    <m/>
    <m/>
    <m/>
    <n v="0"/>
    <n v="0"/>
    <m/>
    <m/>
    <m/>
    <m/>
    <m/>
    <m/>
    <m/>
    <m/>
    <m/>
    <m/>
    <m/>
    <m/>
    <m/>
    <m/>
    <m/>
    <n v="28"/>
    <n v="0"/>
    <n v="75"/>
    <m/>
    <n v="0"/>
    <m/>
    <n v="673"/>
    <s v="Course specific instruction sessions/orientations"/>
    <m/>
    <s v="General Workshops"/>
    <s v="Other - Write In (Required)"/>
    <s v="none"/>
    <n v="1684"/>
    <n v="0"/>
    <n v="0"/>
    <n v="0"/>
    <m/>
    <m/>
    <m/>
    <m/>
    <m/>
    <n v="12.5"/>
    <n v="12.5"/>
    <n v="12.5"/>
    <n v="12.5"/>
    <n v="10"/>
    <n v="7.5"/>
    <m/>
    <m/>
    <m/>
    <m/>
    <m/>
    <m/>
    <m/>
    <m/>
    <s v="No"/>
    <m/>
    <m/>
    <m/>
    <m/>
    <m/>
    <m/>
    <m/>
    <m/>
    <m/>
    <m/>
    <m/>
    <m/>
    <m/>
    <m/>
    <n v="10"/>
    <n v="10"/>
    <n v="10"/>
    <n v="10"/>
    <m/>
    <m/>
    <m/>
    <m/>
    <m/>
    <m/>
    <m/>
    <m/>
    <m/>
    <m/>
    <s v="Yes"/>
    <s v="Yes"/>
    <s v="Yes"/>
    <s v="Yes"/>
    <s v="Not Applicable"/>
    <m/>
    <m/>
    <m/>
    <m/>
    <m/>
    <s v="No"/>
    <m/>
    <m/>
    <m/>
    <n v="31140"/>
    <m/>
    <m/>
    <m/>
    <m/>
    <m/>
    <m/>
    <m/>
    <m/>
    <m/>
    <m/>
    <m/>
    <m/>
    <m/>
    <m/>
    <m/>
    <m/>
    <m/>
    <m/>
    <s v="Yes"/>
    <s v="General Library Book Budget"/>
    <m/>
    <m/>
    <s v="Donation(s) from Faculty"/>
    <m/>
    <s v="Donation(s) from Bookstore"/>
    <m/>
    <s v="Other"/>
    <s v="Student Equity, Instructional Support Grant"/>
    <n v="15405"/>
    <m/>
    <n v="676.46500000000003"/>
    <x v="1"/>
    <s v="Small"/>
  </r>
  <r>
    <s v="State Center CCD"/>
    <x v="10"/>
    <s v="571"/>
    <s v="Multi-College District"/>
    <n v="20190"/>
    <x v="13"/>
    <n v="18669.580000000002"/>
    <m/>
    <m/>
    <m/>
    <m/>
    <m/>
    <m/>
    <m/>
    <m/>
    <m/>
    <m/>
    <m/>
    <m/>
    <m/>
    <m/>
    <m/>
    <m/>
    <m/>
    <m/>
    <m/>
    <m/>
    <m/>
    <m/>
    <m/>
    <m/>
    <m/>
    <m/>
    <m/>
    <m/>
    <m/>
    <m/>
    <m/>
    <m/>
    <m/>
    <m/>
    <m/>
    <m/>
    <m/>
    <m/>
    <m/>
    <m/>
    <m/>
    <m/>
    <m/>
    <m/>
    <m/>
    <m/>
    <m/>
    <m/>
    <m/>
    <m/>
    <m/>
    <m/>
    <m/>
    <m/>
    <m/>
    <m/>
    <m/>
    <m/>
    <m/>
    <m/>
    <m/>
    <m/>
    <m/>
    <m/>
    <m/>
    <m/>
    <m/>
    <m/>
    <m/>
    <m/>
    <n v="0"/>
    <m/>
    <m/>
    <m/>
    <m/>
    <m/>
    <m/>
    <m/>
    <m/>
    <m/>
    <m/>
    <m/>
    <m/>
    <m/>
    <m/>
    <m/>
    <m/>
    <m/>
    <m/>
    <m/>
    <m/>
    <m/>
    <m/>
    <m/>
    <m/>
    <m/>
    <m/>
    <m/>
    <m/>
    <m/>
    <m/>
    <m/>
    <m/>
    <m/>
    <m/>
    <n v="0"/>
    <m/>
    <m/>
    <m/>
    <m/>
    <m/>
    <m/>
    <m/>
    <m/>
    <m/>
    <m/>
    <m/>
    <m/>
    <m/>
    <m/>
    <m/>
    <m/>
    <m/>
    <m/>
    <m/>
    <m/>
    <m/>
    <m/>
    <m/>
    <m/>
    <m/>
    <m/>
    <m/>
    <m/>
    <m/>
    <m/>
    <m/>
    <m/>
    <m/>
    <m/>
    <m/>
    <m/>
    <m/>
    <m/>
    <m/>
    <m/>
    <m/>
    <m/>
    <m/>
    <m/>
    <m/>
    <m/>
    <m/>
    <m/>
    <m/>
    <m/>
    <m/>
    <m/>
    <n v="0"/>
    <m/>
    <m/>
    <m/>
    <m/>
    <m/>
    <m/>
    <m/>
    <m/>
    <m/>
    <n v="0"/>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2"/>
    <s v="Medium"/>
  </r>
  <r>
    <s v="Gavilan CCD"/>
    <x v="9"/>
    <s v="441"/>
    <s v="Single College District"/>
    <n v="20190"/>
    <x v="13"/>
    <n v="4675.08"/>
    <m/>
    <m/>
    <m/>
    <m/>
    <m/>
    <m/>
    <m/>
    <m/>
    <m/>
    <m/>
    <m/>
    <m/>
    <m/>
    <m/>
    <m/>
    <m/>
    <m/>
    <m/>
    <m/>
    <m/>
    <m/>
    <m/>
    <m/>
    <m/>
    <m/>
    <m/>
    <m/>
    <m/>
    <m/>
    <m/>
    <m/>
    <m/>
    <m/>
    <m/>
    <m/>
    <m/>
    <m/>
    <m/>
    <m/>
    <m/>
    <m/>
    <m/>
    <m/>
    <m/>
    <m/>
    <m/>
    <m/>
    <m/>
    <m/>
    <m/>
    <m/>
    <m/>
    <m/>
    <m/>
    <m/>
    <m/>
    <m/>
    <m/>
    <m/>
    <m/>
    <m/>
    <m/>
    <m/>
    <m/>
    <m/>
    <m/>
    <m/>
    <m/>
    <m/>
    <m/>
    <n v="0"/>
    <m/>
    <m/>
    <m/>
    <m/>
    <m/>
    <m/>
    <m/>
    <m/>
    <m/>
    <m/>
    <m/>
    <m/>
    <n v="0"/>
    <m/>
    <m/>
    <m/>
    <m/>
    <m/>
    <m/>
    <m/>
    <m/>
    <m/>
    <m/>
    <m/>
    <m/>
    <m/>
    <m/>
    <m/>
    <m/>
    <m/>
    <m/>
    <m/>
    <m/>
    <m/>
    <n v="0"/>
    <m/>
    <m/>
    <m/>
    <m/>
    <m/>
    <m/>
    <m/>
    <m/>
    <m/>
    <m/>
    <m/>
    <m/>
    <n v="0"/>
    <m/>
    <m/>
    <m/>
    <m/>
    <m/>
    <m/>
    <m/>
    <m/>
    <m/>
    <m/>
    <m/>
    <m/>
    <n v="0"/>
    <m/>
    <m/>
    <m/>
    <m/>
    <m/>
    <m/>
    <m/>
    <m/>
    <m/>
    <m/>
    <m/>
    <m/>
    <m/>
    <m/>
    <m/>
    <m/>
    <m/>
    <m/>
    <m/>
    <m/>
    <m/>
    <m/>
    <m/>
    <m/>
    <m/>
    <m/>
    <n v="0"/>
    <m/>
    <m/>
    <m/>
    <m/>
    <m/>
    <m/>
    <m/>
    <m/>
    <m/>
    <n v="0"/>
    <m/>
    <m/>
    <m/>
    <m/>
    <m/>
    <m/>
    <m/>
    <m/>
    <m/>
    <n v="0"/>
    <m/>
    <m/>
    <m/>
    <m/>
    <m/>
    <m/>
    <m/>
    <m/>
    <m/>
    <m/>
    <n v="0"/>
    <n v="0"/>
    <n v="0"/>
    <m/>
    <m/>
    <m/>
    <m/>
    <m/>
    <m/>
    <m/>
    <m/>
    <m/>
    <m/>
    <m/>
    <m/>
    <m/>
    <m/>
    <m/>
    <m/>
    <m/>
    <m/>
    <m/>
    <m/>
    <m/>
    <m/>
    <m/>
    <m/>
    <m/>
    <m/>
    <m/>
    <m/>
    <m/>
    <m/>
    <m/>
    <m/>
    <m/>
    <m/>
    <m/>
    <n v="0"/>
    <n v="0"/>
    <m/>
    <m/>
    <m/>
    <m/>
    <m/>
    <n v="0"/>
    <n v="0"/>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Glendale CCD"/>
    <x v="4"/>
    <s v="731"/>
    <s v="Single College District"/>
    <n v="20190"/>
    <x v="13"/>
    <n v="11544.95"/>
    <n v="35351"/>
    <n v="1"/>
    <n v="252"/>
    <n v="13"/>
    <n v="1"/>
    <m/>
    <m/>
    <m/>
    <s v="Learning spaces (labs/classrooms)"/>
    <m/>
    <n v="520"/>
    <m/>
    <m/>
    <m/>
    <m/>
    <m/>
    <n v="1"/>
    <n v="1"/>
    <n v="3"/>
    <n v="1"/>
    <n v="1"/>
    <n v="0"/>
    <m/>
    <m/>
    <m/>
    <m/>
    <m/>
    <m/>
    <m/>
    <m/>
    <n v="66201"/>
    <m/>
    <m/>
    <n v="66201"/>
    <m/>
    <m/>
    <m/>
    <m/>
    <m/>
    <m/>
    <m/>
    <m/>
    <m/>
    <n v="1335"/>
    <m/>
    <m/>
    <n v="1335"/>
    <m/>
    <m/>
    <m/>
    <m/>
    <m/>
    <m/>
    <m/>
    <m/>
    <m/>
    <n v="6362"/>
    <m/>
    <m/>
    <n v="6362"/>
    <m/>
    <m/>
    <m/>
    <m/>
    <m/>
    <m/>
    <m/>
    <m/>
    <m/>
    <m/>
    <n v="0"/>
    <m/>
    <m/>
    <m/>
    <m/>
    <m/>
    <m/>
    <m/>
    <m/>
    <m/>
    <n v="153427"/>
    <m/>
    <m/>
    <n v="153427"/>
    <m/>
    <m/>
    <m/>
    <m/>
    <m/>
    <m/>
    <m/>
    <m/>
    <m/>
    <m/>
    <m/>
    <m/>
    <m/>
    <m/>
    <m/>
    <m/>
    <m/>
    <m/>
    <m/>
    <m/>
    <m/>
    <n v="0"/>
    <m/>
    <m/>
    <m/>
    <m/>
    <m/>
    <m/>
    <m/>
    <m/>
    <n v="0"/>
    <m/>
    <m/>
    <m/>
    <n v="0"/>
    <m/>
    <m/>
    <m/>
    <m/>
    <m/>
    <m/>
    <m/>
    <m/>
    <n v="0"/>
    <m/>
    <m/>
    <m/>
    <n v="0"/>
    <m/>
    <m/>
    <m/>
    <m/>
    <m/>
    <m/>
    <m/>
    <m/>
    <m/>
    <m/>
    <m/>
    <n v="0.25"/>
    <m/>
    <m/>
    <m/>
    <n v="0.13"/>
    <n v="0.62"/>
    <m/>
    <m/>
    <m/>
    <m/>
    <m/>
    <m/>
    <m/>
    <m/>
    <m/>
    <n v="0"/>
    <m/>
    <m/>
    <m/>
    <m/>
    <m/>
    <m/>
    <m/>
    <m/>
    <m/>
    <n v="0"/>
    <m/>
    <m/>
    <m/>
    <m/>
    <m/>
    <m/>
    <m/>
    <m/>
    <m/>
    <n v="0"/>
    <m/>
    <m/>
    <m/>
    <m/>
    <m/>
    <m/>
    <m/>
    <m/>
    <m/>
    <m/>
    <n v="0"/>
    <n v="72563"/>
    <n v="1335"/>
    <n v="244894"/>
    <s v="Dean or other administrator"/>
    <m/>
    <s v="Ph.D. in non-Library field"/>
    <m/>
    <m/>
    <m/>
    <m/>
    <n v="0"/>
    <n v="0"/>
    <s v="4 units of released time for division chair duties"/>
    <n v="1544"/>
    <n v="719"/>
    <n v="73552"/>
    <n v="57"/>
    <m/>
    <n v="63018"/>
    <n v="252"/>
    <n v="4"/>
    <n v="5292"/>
    <n v="0"/>
    <n v="1649"/>
    <n v="252"/>
    <m/>
    <m/>
    <m/>
    <m/>
    <m/>
    <m/>
    <n v="6"/>
    <n v="10"/>
    <n v="3"/>
    <n v="5"/>
    <n v="3"/>
    <n v="2"/>
    <n v="8"/>
    <n v="5"/>
    <n v="5"/>
    <n v="8.6300000000000008"/>
    <n v="9.8000000000000007"/>
    <n v="2"/>
    <m/>
    <n v="18.43"/>
    <n v="8.6300000000000008"/>
    <m/>
    <m/>
    <m/>
    <n v="3814"/>
    <s v="Actual"/>
    <n v="5273"/>
    <n v="28160"/>
    <n v="14203"/>
    <n v="0"/>
    <n v="130"/>
    <n v="0"/>
    <n v="2719"/>
    <n v="0"/>
    <m/>
    <n v="54299"/>
    <m/>
    <m/>
    <m/>
    <n v="117"/>
    <n v="18"/>
    <m/>
    <m/>
    <m/>
    <m/>
    <m/>
    <m/>
    <m/>
    <m/>
    <m/>
    <m/>
    <m/>
    <m/>
    <m/>
    <m/>
    <m/>
    <n v="77"/>
    <n v="0"/>
    <n v="289"/>
    <m/>
    <n v="0"/>
    <m/>
    <n v="5574"/>
    <m/>
    <m/>
    <m/>
    <s v="Other - Write In (Required)"/>
    <s v="none"/>
    <n v="0"/>
    <n v="1"/>
    <n v="2"/>
    <n v="45"/>
    <m/>
    <m/>
    <m/>
    <m/>
    <m/>
    <n v="13"/>
    <n v="13"/>
    <n v="13"/>
    <n v="13"/>
    <n v="4"/>
    <n v="4"/>
    <n v="0"/>
    <m/>
    <m/>
    <m/>
    <m/>
    <m/>
    <m/>
    <m/>
    <s v="Yes"/>
    <n v="12"/>
    <n v="12"/>
    <n v="12"/>
    <n v="12"/>
    <n v="4"/>
    <n v="0"/>
    <n v="0"/>
    <m/>
    <m/>
    <m/>
    <m/>
    <m/>
    <m/>
    <m/>
    <n v="12"/>
    <n v="12"/>
    <n v="12"/>
    <n v="12"/>
    <n v="4"/>
    <n v="0"/>
    <n v="0"/>
    <m/>
    <m/>
    <m/>
    <m/>
    <m/>
    <m/>
    <m/>
    <s v="No"/>
    <s v="Yes"/>
    <s v="Yes"/>
    <s v="Yes"/>
    <s v="Yes"/>
    <m/>
    <m/>
    <m/>
    <m/>
    <m/>
    <s v="No"/>
    <m/>
    <m/>
    <m/>
    <n v="385431"/>
    <m/>
    <m/>
    <m/>
    <m/>
    <m/>
    <m/>
    <m/>
    <m/>
    <m/>
    <m/>
    <m/>
    <m/>
    <m/>
    <m/>
    <m/>
    <m/>
    <m/>
    <m/>
    <s v="Yes"/>
    <m/>
    <m/>
    <m/>
    <m/>
    <m/>
    <m/>
    <m/>
    <s v="Other"/>
    <s v="lottery funds"/>
    <n v="5598"/>
    <m/>
    <n v="1337.7694090382386"/>
    <x v="0"/>
    <s v="Medium"/>
  </r>
  <r>
    <s v="Los Angeles CCD"/>
    <x v="63"/>
    <s v="747"/>
    <s v="Multi-College District"/>
    <n v="20190"/>
    <x v="13"/>
    <n v="11136.19"/>
    <n v="48384"/>
    <n v="2"/>
    <n v="167"/>
    <n v="17"/>
    <m/>
    <m/>
    <m/>
    <m/>
    <m/>
    <s v="N/A"/>
    <n v="639"/>
    <m/>
    <m/>
    <m/>
    <m/>
    <m/>
    <n v="0"/>
    <n v="0"/>
    <m/>
    <m/>
    <m/>
    <n v="0"/>
    <m/>
    <m/>
    <m/>
    <m/>
    <m/>
    <m/>
    <m/>
    <m/>
    <n v="18119"/>
    <n v="11727"/>
    <s v="grant"/>
    <n v="29846"/>
    <m/>
    <m/>
    <m/>
    <m/>
    <m/>
    <m/>
    <m/>
    <m/>
    <m/>
    <n v="2500"/>
    <n v="8178"/>
    <s v="Paso grant"/>
    <n v="10678"/>
    <m/>
    <m/>
    <m/>
    <m/>
    <m/>
    <m/>
    <m/>
    <m/>
    <m/>
    <n v="5224"/>
    <m/>
    <m/>
    <n v="5224"/>
    <m/>
    <m/>
    <m/>
    <m/>
    <m/>
    <m/>
    <m/>
    <m/>
    <m/>
    <m/>
    <n v="0"/>
    <m/>
    <m/>
    <m/>
    <m/>
    <m/>
    <m/>
    <m/>
    <m/>
    <m/>
    <n v="96000"/>
    <m/>
    <m/>
    <n v="96000"/>
    <m/>
    <m/>
    <m/>
    <m/>
    <m/>
    <m/>
    <m/>
    <m/>
    <m/>
    <m/>
    <m/>
    <m/>
    <m/>
    <m/>
    <m/>
    <m/>
    <m/>
    <m/>
    <m/>
    <m/>
    <m/>
    <n v="0"/>
    <m/>
    <m/>
    <m/>
    <m/>
    <m/>
    <m/>
    <m/>
    <n v="20000"/>
    <n v="10000"/>
    <m/>
    <m/>
    <m/>
    <n v="30000"/>
    <n v="0"/>
    <m/>
    <m/>
    <m/>
    <m/>
    <m/>
    <m/>
    <m/>
    <m/>
    <m/>
    <m/>
    <m/>
    <n v="0"/>
    <m/>
    <m/>
    <m/>
    <m/>
    <m/>
    <m/>
    <m/>
    <m/>
    <m/>
    <m/>
    <m/>
    <n v="0.79"/>
    <m/>
    <m/>
    <m/>
    <n v="0.16"/>
    <n v="0.05"/>
    <m/>
    <m/>
    <m/>
    <m/>
    <m/>
    <m/>
    <m/>
    <m/>
    <m/>
    <n v="0"/>
    <m/>
    <m/>
    <m/>
    <m/>
    <m/>
    <m/>
    <m/>
    <m/>
    <m/>
    <n v="0"/>
    <m/>
    <m/>
    <m/>
    <m/>
    <m/>
    <m/>
    <m/>
    <m/>
    <m/>
    <n v="0"/>
    <m/>
    <m/>
    <m/>
    <m/>
    <m/>
    <m/>
    <m/>
    <m/>
    <m/>
    <m/>
    <n v="0"/>
    <n v="35070"/>
    <n v="10678"/>
    <n v="191812"/>
    <s v="Department chair (Faculty position)"/>
    <m/>
    <s v="M.A. / M.S."/>
    <m/>
    <m/>
    <m/>
    <m/>
    <n v="0.4"/>
    <n v="535"/>
    <n v="0"/>
    <n v="934"/>
    <m/>
    <m/>
    <n v="45"/>
    <m/>
    <n v="110690"/>
    <n v="202"/>
    <n v="56"/>
    <n v="15"/>
    <m/>
    <n v="1085"/>
    <m/>
    <m/>
    <m/>
    <m/>
    <m/>
    <m/>
    <m/>
    <n v="5"/>
    <n v="1"/>
    <n v="6"/>
    <m/>
    <m/>
    <m/>
    <n v="6"/>
    <n v="0"/>
    <n v="6"/>
    <n v="5.1100000000000003"/>
    <n v="6"/>
    <n v="2"/>
    <m/>
    <n v="11.11"/>
    <n v="5.1100000000000003"/>
    <m/>
    <m/>
    <m/>
    <n v="2369"/>
    <s v="Actual"/>
    <n v="3798"/>
    <n v="5262"/>
    <n v="3216"/>
    <n v="226"/>
    <m/>
    <m/>
    <n v="368"/>
    <m/>
    <m/>
    <n v="15239"/>
    <m/>
    <m/>
    <m/>
    <n v="99"/>
    <n v="126"/>
    <m/>
    <m/>
    <m/>
    <m/>
    <m/>
    <m/>
    <m/>
    <m/>
    <m/>
    <m/>
    <m/>
    <m/>
    <m/>
    <m/>
    <m/>
    <n v="101"/>
    <m/>
    <m/>
    <m/>
    <m/>
    <m/>
    <n v="3361"/>
    <m/>
    <m/>
    <m/>
    <s v="Other - Write In (Required)"/>
    <s v="none"/>
    <m/>
    <n v="1"/>
    <n v="3"/>
    <n v="87"/>
    <m/>
    <m/>
    <m/>
    <m/>
    <m/>
    <n v="12.5"/>
    <n v="12.5"/>
    <n v="12.5"/>
    <n v="12.5"/>
    <n v="4"/>
    <n v="4"/>
    <m/>
    <m/>
    <m/>
    <m/>
    <m/>
    <m/>
    <m/>
    <m/>
    <s v="Yes"/>
    <n v="6"/>
    <n v="6"/>
    <n v="6"/>
    <n v="6"/>
    <m/>
    <m/>
    <m/>
    <m/>
    <m/>
    <m/>
    <m/>
    <m/>
    <m/>
    <m/>
    <n v="11"/>
    <n v="11"/>
    <n v="11"/>
    <n v="11"/>
    <m/>
    <m/>
    <m/>
    <m/>
    <m/>
    <m/>
    <m/>
    <m/>
    <m/>
    <m/>
    <s v="No"/>
    <s v="Yes"/>
    <s v="Yes"/>
    <s v="Yes"/>
    <s v="Yes"/>
    <m/>
    <m/>
    <m/>
    <m/>
    <m/>
    <s v="Yes"/>
    <n v="0"/>
    <m/>
    <m/>
    <n v="48831"/>
    <m/>
    <m/>
    <m/>
    <m/>
    <m/>
    <m/>
    <m/>
    <m/>
    <m/>
    <m/>
    <m/>
    <m/>
    <m/>
    <m/>
    <m/>
    <m/>
    <m/>
    <m/>
    <s v="Yes"/>
    <s v="General Library Book Budget"/>
    <m/>
    <m/>
    <s v="Donation(s) from Faculty"/>
    <m/>
    <m/>
    <m/>
    <s v="Other"/>
    <s v="donation  from others"/>
    <n v="650"/>
    <m/>
    <n v="2179.2935420743638"/>
    <x v="0"/>
    <s v="Medium"/>
  </r>
  <r>
    <s v="Chabot-Las Positas CCD"/>
    <x v="28"/>
    <s v="481"/>
    <s v="Multi-College District"/>
    <n v="20190"/>
    <x v="13"/>
    <n v="6984.37"/>
    <n v="17983"/>
    <n v="2"/>
    <n v="163"/>
    <n v="11"/>
    <n v="2"/>
    <m/>
    <m/>
    <m/>
    <m/>
    <s v="None"/>
    <n v="417"/>
    <m/>
    <m/>
    <m/>
    <m/>
    <m/>
    <n v="0"/>
    <n v="0"/>
    <n v="0"/>
    <n v="0"/>
    <n v="0"/>
    <n v="0"/>
    <m/>
    <m/>
    <m/>
    <m/>
    <m/>
    <m/>
    <m/>
    <m/>
    <m/>
    <n v="48383"/>
    <s v="Measure A - Bond"/>
    <n v="48383"/>
    <m/>
    <m/>
    <m/>
    <m/>
    <m/>
    <m/>
    <m/>
    <m/>
    <m/>
    <m/>
    <n v="33570"/>
    <s v="Measure A - Bond"/>
    <n v="33570"/>
    <n v="968"/>
    <m/>
    <m/>
    <m/>
    <m/>
    <m/>
    <m/>
    <m/>
    <m/>
    <m/>
    <n v="4872"/>
    <s v="Measure A - Bond"/>
    <n v="5840"/>
    <m/>
    <m/>
    <m/>
    <m/>
    <m/>
    <m/>
    <m/>
    <m/>
    <m/>
    <m/>
    <n v="0"/>
    <m/>
    <m/>
    <m/>
    <m/>
    <m/>
    <m/>
    <m/>
    <m/>
    <m/>
    <m/>
    <n v="159248"/>
    <s v="Measure A - Bond"/>
    <n v="159248"/>
    <m/>
    <m/>
    <m/>
    <m/>
    <m/>
    <m/>
    <m/>
    <m/>
    <m/>
    <m/>
    <m/>
    <m/>
    <m/>
    <m/>
    <m/>
    <m/>
    <m/>
    <m/>
    <m/>
    <m/>
    <m/>
    <n v="0"/>
    <m/>
    <m/>
    <m/>
    <m/>
    <m/>
    <m/>
    <m/>
    <m/>
    <m/>
    <m/>
    <n v="43463"/>
    <s v="Measure A - Bond"/>
    <n v="43463"/>
    <m/>
    <m/>
    <m/>
    <m/>
    <m/>
    <m/>
    <m/>
    <m/>
    <m/>
    <m/>
    <n v="2739"/>
    <s v="Measure A - Bond"/>
    <n v="2739"/>
    <m/>
    <m/>
    <m/>
    <m/>
    <m/>
    <m/>
    <m/>
    <m/>
    <m/>
    <m/>
    <m/>
    <n v="0.45"/>
    <m/>
    <m/>
    <m/>
    <n v="0.39"/>
    <n v="0.17"/>
    <m/>
    <m/>
    <m/>
    <m/>
    <m/>
    <m/>
    <m/>
    <m/>
    <m/>
    <n v="0"/>
    <m/>
    <m/>
    <m/>
    <m/>
    <m/>
    <m/>
    <m/>
    <m/>
    <m/>
    <n v="0"/>
    <m/>
    <m/>
    <m/>
    <m/>
    <m/>
    <m/>
    <m/>
    <m/>
    <m/>
    <n v="0"/>
    <m/>
    <m/>
    <m/>
    <m/>
    <m/>
    <m/>
    <m/>
    <m/>
    <m/>
    <m/>
    <n v="0"/>
    <n v="54223"/>
    <n v="33570"/>
    <n v="297439"/>
    <s v="Department chair (Faculty position)"/>
    <m/>
    <s v="Ph. D. in Library Science"/>
    <m/>
    <m/>
    <m/>
    <m/>
    <n v="0.27"/>
    <n v="0"/>
    <n v="0"/>
    <n v="1098"/>
    <n v="7209"/>
    <n v="195672"/>
    <n v="44"/>
    <m/>
    <n v="28478"/>
    <n v="163"/>
    <n v="54"/>
    <n v="525"/>
    <n v="0"/>
    <n v="1050"/>
    <n v="0"/>
    <m/>
    <m/>
    <m/>
    <m/>
    <m/>
    <m/>
    <n v="5"/>
    <n v="4"/>
    <n v="3"/>
    <n v="1"/>
    <m/>
    <m/>
    <n v="4"/>
    <n v="0"/>
    <n v="7"/>
    <n v="0.64"/>
    <n v="0"/>
    <n v="1"/>
    <m/>
    <n v="0.64"/>
    <n v="0.64"/>
    <m/>
    <m/>
    <m/>
    <n v="2793"/>
    <s v="Estimated"/>
    <n v="9287"/>
    <n v="6342"/>
    <n v="1453"/>
    <n v="4058"/>
    <n v="53"/>
    <n v="1585"/>
    <n v="2845"/>
    <n v="11574"/>
    <s v="head phones, markers, room keys, rocks"/>
    <n v="39990"/>
    <m/>
    <m/>
    <m/>
    <n v="0"/>
    <n v="0"/>
    <m/>
    <m/>
    <m/>
    <m/>
    <m/>
    <m/>
    <m/>
    <m/>
    <m/>
    <m/>
    <m/>
    <m/>
    <m/>
    <m/>
    <m/>
    <n v="196"/>
    <n v="47"/>
    <n v="17"/>
    <m/>
    <n v="119"/>
    <s v="Smart shop sessions"/>
    <n v="8344"/>
    <m/>
    <m/>
    <m/>
    <s v="Other - Write In (Required)"/>
    <s v="none"/>
    <m/>
    <n v="4"/>
    <n v="5"/>
    <n v="83"/>
    <m/>
    <m/>
    <m/>
    <m/>
    <m/>
    <n v="14"/>
    <n v="14"/>
    <n v="14"/>
    <n v="14"/>
    <n v="8"/>
    <n v="7"/>
    <n v="0"/>
    <m/>
    <m/>
    <m/>
    <m/>
    <m/>
    <m/>
    <m/>
    <s v="No"/>
    <m/>
    <m/>
    <m/>
    <m/>
    <m/>
    <m/>
    <m/>
    <m/>
    <m/>
    <m/>
    <m/>
    <m/>
    <m/>
    <m/>
    <n v="8"/>
    <n v="8"/>
    <n v="8"/>
    <n v="8"/>
    <n v="0"/>
    <n v="0"/>
    <n v="0"/>
    <m/>
    <m/>
    <m/>
    <m/>
    <m/>
    <m/>
    <m/>
    <s v="No"/>
    <s v="Yes"/>
    <s v="Yes"/>
    <s v="Yes"/>
    <s v="Not Applicable"/>
    <m/>
    <m/>
    <m/>
    <m/>
    <m/>
    <s v="Yes"/>
    <n v="10"/>
    <m/>
    <m/>
    <n v="49436"/>
    <m/>
    <m/>
    <m/>
    <m/>
    <m/>
    <m/>
    <m/>
    <m/>
    <m/>
    <m/>
    <m/>
    <m/>
    <m/>
    <m/>
    <m/>
    <m/>
    <m/>
    <m/>
    <s v="Yes"/>
    <m/>
    <m/>
    <m/>
    <s v="Donation(s) from Faculty"/>
    <m/>
    <m/>
    <m/>
    <s v="Other"/>
    <s v="Measure A - Bond"/>
    <n v="8000"/>
    <m/>
    <n v="10913.078125"/>
    <x v="0"/>
    <s v="Small"/>
  </r>
  <r>
    <s v="Mendocino CCD"/>
    <x v="89"/>
    <s v="141"/>
    <s v="Single College District"/>
    <n v="20190"/>
    <x v="13"/>
    <n v="2841.9"/>
    <m/>
    <m/>
    <m/>
    <m/>
    <m/>
    <m/>
    <m/>
    <m/>
    <m/>
    <m/>
    <m/>
    <m/>
    <m/>
    <m/>
    <m/>
    <m/>
    <m/>
    <m/>
    <m/>
    <m/>
    <m/>
    <m/>
    <m/>
    <m/>
    <m/>
    <m/>
    <m/>
    <m/>
    <m/>
    <m/>
    <m/>
    <m/>
    <m/>
    <m/>
    <m/>
    <m/>
    <m/>
    <m/>
    <m/>
    <m/>
    <m/>
    <m/>
    <m/>
    <m/>
    <m/>
    <m/>
    <m/>
    <m/>
    <m/>
    <m/>
    <m/>
    <m/>
    <m/>
    <m/>
    <m/>
    <m/>
    <m/>
    <m/>
    <m/>
    <m/>
    <m/>
    <m/>
    <m/>
    <m/>
    <m/>
    <m/>
    <m/>
    <m/>
    <m/>
    <m/>
    <n v="0"/>
    <m/>
    <m/>
    <m/>
    <m/>
    <m/>
    <m/>
    <m/>
    <m/>
    <m/>
    <m/>
    <m/>
    <m/>
    <n v="0"/>
    <m/>
    <m/>
    <m/>
    <m/>
    <m/>
    <m/>
    <m/>
    <m/>
    <m/>
    <m/>
    <m/>
    <m/>
    <m/>
    <m/>
    <m/>
    <m/>
    <m/>
    <m/>
    <m/>
    <m/>
    <m/>
    <n v="0"/>
    <m/>
    <m/>
    <m/>
    <m/>
    <m/>
    <m/>
    <m/>
    <m/>
    <m/>
    <m/>
    <m/>
    <m/>
    <n v="0"/>
    <m/>
    <m/>
    <m/>
    <m/>
    <m/>
    <m/>
    <m/>
    <m/>
    <m/>
    <m/>
    <m/>
    <m/>
    <n v="0"/>
    <m/>
    <m/>
    <m/>
    <m/>
    <m/>
    <m/>
    <m/>
    <m/>
    <m/>
    <m/>
    <m/>
    <m/>
    <m/>
    <m/>
    <m/>
    <m/>
    <m/>
    <m/>
    <m/>
    <m/>
    <m/>
    <m/>
    <m/>
    <m/>
    <m/>
    <m/>
    <n v="0"/>
    <m/>
    <m/>
    <m/>
    <m/>
    <m/>
    <m/>
    <m/>
    <m/>
    <m/>
    <n v="0"/>
    <m/>
    <m/>
    <m/>
    <m/>
    <m/>
    <m/>
    <m/>
    <m/>
    <m/>
    <n v="0"/>
    <m/>
    <m/>
    <m/>
    <m/>
    <m/>
    <m/>
    <m/>
    <m/>
    <m/>
    <m/>
    <n v="0"/>
    <n v="0"/>
    <n v="0"/>
    <m/>
    <m/>
    <m/>
    <m/>
    <m/>
    <m/>
    <m/>
    <m/>
    <m/>
    <m/>
    <m/>
    <m/>
    <m/>
    <m/>
    <m/>
    <m/>
    <m/>
    <m/>
    <m/>
    <m/>
    <m/>
    <m/>
    <m/>
    <m/>
    <m/>
    <m/>
    <m/>
    <m/>
    <m/>
    <m/>
    <m/>
    <m/>
    <m/>
    <m/>
    <m/>
    <n v="0"/>
    <n v="0"/>
    <m/>
    <m/>
    <m/>
    <m/>
    <m/>
    <n v="0"/>
    <n v="0"/>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MiraCosta CCD"/>
    <x v="93"/>
    <s v="051"/>
    <s v="Single College District"/>
    <n v="20190"/>
    <x v="13"/>
    <n v="10551.82"/>
    <n v="54000"/>
    <n v="1"/>
    <n v="0"/>
    <n v="10"/>
    <n v="0"/>
    <s v="Writing Centers"/>
    <s v="Tutoring Centers"/>
    <s v="Faculty offices (non-librarian, i.e. counseling)"/>
    <s v="Learning spaces (labs/classrooms)"/>
    <s v="Math Learning Center, STEM Center"/>
    <n v="721"/>
    <m/>
    <m/>
    <m/>
    <m/>
    <m/>
    <n v="2"/>
    <n v="0"/>
    <n v="11"/>
    <n v="0"/>
    <n v="0"/>
    <n v="0"/>
    <m/>
    <m/>
    <m/>
    <m/>
    <m/>
    <m/>
    <m/>
    <m/>
    <n v="45790"/>
    <m/>
    <m/>
    <n v="45790"/>
    <m/>
    <m/>
    <m/>
    <m/>
    <m/>
    <m/>
    <m/>
    <m/>
    <m/>
    <n v="124689"/>
    <m/>
    <m/>
    <n v="124689"/>
    <m/>
    <m/>
    <m/>
    <m/>
    <m/>
    <m/>
    <m/>
    <m/>
    <m/>
    <n v="9593"/>
    <m/>
    <m/>
    <n v="9593"/>
    <m/>
    <m/>
    <m/>
    <m/>
    <m/>
    <m/>
    <m/>
    <m/>
    <m/>
    <m/>
    <n v="0"/>
    <m/>
    <m/>
    <m/>
    <m/>
    <m/>
    <m/>
    <m/>
    <m/>
    <m/>
    <n v="221364"/>
    <m/>
    <m/>
    <n v="221364"/>
    <m/>
    <m/>
    <m/>
    <m/>
    <m/>
    <m/>
    <m/>
    <m/>
    <m/>
    <m/>
    <m/>
    <m/>
    <m/>
    <m/>
    <m/>
    <m/>
    <m/>
    <m/>
    <m/>
    <m/>
    <m/>
    <n v="0"/>
    <m/>
    <m/>
    <m/>
    <m/>
    <m/>
    <m/>
    <m/>
    <m/>
    <n v="34250"/>
    <m/>
    <m/>
    <m/>
    <n v="34250"/>
    <m/>
    <m/>
    <m/>
    <m/>
    <m/>
    <m/>
    <m/>
    <m/>
    <n v="12662"/>
    <m/>
    <m/>
    <m/>
    <n v="12662"/>
    <m/>
    <m/>
    <m/>
    <m/>
    <m/>
    <m/>
    <m/>
    <m/>
    <m/>
    <m/>
    <m/>
    <n v="0.4"/>
    <m/>
    <m/>
    <m/>
    <n v="0.39"/>
    <n v="0.21"/>
    <m/>
    <m/>
    <m/>
    <m/>
    <m/>
    <m/>
    <m/>
    <m/>
    <m/>
    <n v="0"/>
    <m/>
    <m/>
    <m/>
    <m/>
    <m/>
    <m/>
    <m/>
    <m/>
    <m/>
    <n v="0"/>
    <m/>
    <m/>
    <m/>
    <m/>
    <m/>
    <m/>
    <m/>
    <m/>
    <m/>
    <n v="0"/>
    <m/>
    <m/>
    <m/>
    <m/>
    <m/>
    <m/>
    <m/>
    <m/>
    <m/>
    <m/>
    <n v="0"/>
    <n v="55383"/>
    <n v="124689"/>
    <n v="572877"/>
    <s v="Other"/>
    <s v="Faculty Chair &amp; classified Manager, Library Operations"/>
    <s v="Ed. D."/>
    <m/>
    <m/>
    <m/>
    <m/>
    <n v="0.5"/>
    <n v="0"/>
    <s v="44 hours for summer"/>
    <n v="872"/>
    <n v="5898"/>
    <n v="77375"/>
    <n v="130"/>
    <m/>
    <n v="41425"/>
    <n v="21"/>
    <n v="393"/>
    <n v="13390"/>
    <n v="0"/>
    <n v="872"/>
    <n v="0"/>
    <m/>
    <m/>
    <m/>
    <m/>
    <m/>
    <m/>
    <n v="6"/>
    <n v="14"/>
    <n v="5"/>
    <n v="1"/>
    <n v="4"/>
    <n v="0"/>
    <n v="6"/>
    <n v="4"/>
    <n v="11"/>
    <n v="9.31"/>
    <n v="7.75"/>
    <n v="3"/>
    <m/>
    <n v="17.060000000000002"/>
    <n v="9.31"/>
    <m/>
    <m/>
    <m/>
    <n v="6471"/>
    <s v="Actual"/>
    <n v="3652"/>
    <n v="8015"/>
    <n v="121"/>
    <n v="5219"/>
    <n v="0"/>
    <n v="0"/>
    <n v="8268"/>
    <n v="0"/>
    <m/>
    <n v="31746"/>
    <m/>
    <m/>
    <m/>
    <n v="215"/>
    <n v="122"/>
    <m/>
    <m/>
    <m/>
    <m/>
    <m/>
    <m/>
    <m/>
    <m/>
    <m/>
    <m/>
    <m/>
    <m/>
    <m/>
    <m/>
    <m/>
    <n v="280"/>
    <n v="0"/>
    <n v="36"/>
    <m/>
    <n v="0"/>
    <m/>
    <n v="7107"/>
    <s v="Course specific instruction sessions/orientations"/>
    <m/>
    <m/>
    <m/>
    <s v="none"/>
    <n v="50"/>
    <n v="2"/>
    <n v="10"/>
    <n v="258"/>
    <m/>
    <m/>
    <m/>
    <m/>
    <m/>
    <n v="13.5"/>
    <n v="13.5"/>
    <n v="13.5"/>
    <n v="13.5"/>
    <n v="7.5"/>
    <n v="7"/>
    <n v="0"/>
    <m/>
    <m/>
    <m/>
    <m/>
    <m/>
    <m/>
    <m/>
    <s v="No"/>
    <m/>
    <m/>
    <m/>
    <m/>
    <m/>
    <m/>
    <m/>
    <m/>
    <m/>
    <m/>
    <m/>
    <m/>
    <m/>
    <m/>
    <n v="10"/>
    <n v="10"/>
    <n v="10"/>
    <n v="10"/>
    <n v="6"/>
    <n v="0"/>
    <n v="0"/>
    <m/>
    <m/>
    <m/>
    <m/>
    <m/>
    <m/>
    <m/>
    <s v="No"/>
    <s v="Yes"/>
    <s v="Yes"/>
    <s v="Yes"/>
    <s v="Not Applicable"/>
    <m/>
    <m/>
    <m/>
    <m/>
    <m/>
    <s v="Yes"/>
    <n v="68.5"/>
    <m/>
    <m/>
    <n v="299854"/>
    <m/>
    <m/>
    <m/>
    <m/>
    <m/>
    <m/>
    <m/>
    <m/>
    <m/>
    <m/>
    <m/>
    <m/>
    <m/>
    <m/>
    <m/>
    <m/>
    <m/>
    <m/>
    <s v="Yes"/>
    <s v="General Library Book Budget"/>
    <m/>
    <m/>
    <s v="Donation(s) from Faculty"/>
    <m/>
    <m/>
    <m/>
    <m/>
    <m/>
    <n v="14886"/>
    <m/>
    <n v="1133.3856068743287"/>
    <x v="0"/>
    <s v="Medium"/>
  </r>
  <r>
    <s v="Napa CCD"/>
    <x v="6"/>
    <s v="241"/>
    <s v="Single College District"/>
    <n v="20190"/>
    <x v="13"/>
    <n v="4702.63"/>
    <m/>
    <m/>
    <m/>
    <m/>
    <m/>
    <m/>
    <m/>
    <m/>
    <m/>
    <m/>
    <m/>
    <m/>
    <m/>
    <m/>
    <m/>
    <m/>
    <m/>
    <m/>
    <m/>
    <m/>
    <m/>
    <m/>
    <m/>
    <m/>
    <m/>
    <m/>
    <m/>
    <m/>
    <m/>
    <m/>
    <m/>
    <m/>
    <m/>
    <m/>
    <m/>
    <m/>
    <m/>
    <m/>
    <m/>
    <m/>
    <m/>
    <m/>
    <m/>
    <m/>
    <m/>
    <m/>
    <m/>
    <m/>
    <m/>
    <m/>
    <m/>
    <m/>
    <m/>
    <m/>
    <m/>
    <m/>
    <m/>
    <m/>
    <m/>
    <m/>
    <m/>
    <m/>
    <m/>
    <m/>
    <m/>
    <m/>
    <m/>
    <m/>
    <m/>
    <m/>
    <n v="0"/>
    <m/>
    <m/>
    <m/>
    <m/>
    <m/>
    <m/>
    <m/>
    <m/>
    <m/>
    <m/>
    <m/>
    <m/>
    <n v="0"/>
    <m/>
    <m/>
    <m/>
    <m/>
    <m/>
    <m/>
    <m/>
    <m/>
    <m/>
    <m/>
    <m/>
    <m/>
    <m/>
    <m/>
    <m/>
    <m/>
    <m/>
    <m/>
    <m/>
    <m/>
    <m/>
    <n v="0"/>
    <m/>
    <m/>
    <m/>
    <m/>
    <m/>
    <m/>
    <m/>
    <m/>
    <m/>
    <m/>
    <m/>
    <m/>
    <n v="0"/>
    <m/>
    <m/>
    <m/>
    <m/>
    <m/>
    <m/>
    <m/>
    <m/>
    <m/>
    <m/>
    <m/>
    <m/>
    <n v="0"/>
    <m/>
    <m/>
    <m/>
    <m/>
    <m/>
    <m/>
    <m/>
    <m/>
    <m/>
    <m/>
    <m/>
    <m/>
    <m/>
    <m/>
    <m/>
    <m/>
    <m/>
    <m/>
    <m/>
    <m/>
    <m/>
    <m/>
    <m/>
    <m/>
    <m/>
    <m/>
    <n v="0"/>
    <m/>
    <m/>
    <m/>
    <m/>
    <m/>
    <m/>
    <m/>
    <m/>
    <m/>
    <n v="0"/>
    <m/>
    <m/>
    <m/>
    <m/>
    <m/>
    <m/>
    <m/>
    <m/>
    <m/>
    <n v="0"/>
    <m/>
    <m/>
    <m/>
    <m/>
    <m/>
    <m/>
    <m/>
    <m/>
    <m/>
    <m/>
    <n v="0"/>
    <n v="0"/>
    <n v="0"/>
    <m/>
    <m/>
    <m/>
    <m/>
    <m/>
    <m/>
    <m/>
    <m/>
    <m/>
    <m/>
    <m/>
    <m/>
    <m/>
    <m/>
    <m/>
    <m/>
    <m/>
    <m/>
    <m/>
    <m/>
    <m/>
    <m/>
    <m/>
    <m/>
    <m/>
    <m/>
    <m/>
    <m/>
    <m/>
    <m/>
    <m/>
    <m/>
    <m/>
    <m/>
    <m/>
    <n v="0"/>
    <n v="0"/>
    <m/>
    <m/>
    <m/>
    <m/>
    <m/>
    <n v="0"/>
    <n v="0"/>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Los Rios CCD"/>
    <x v="101"/>
    <s v="233"/>
    <s v="Multi-College District"/>
    <n v="20190"/>
    <x v="13"/>
    <n v="14448.27"/>
    <n v="60000"/>
    <n v="2"/>
    <n v="76"/>
    <n v="6"/>
    <n v="0"/>
    <s v="Writing Centers"/>
    <s v="Tutoring Centers"/>
    <s v="Faculty offices (non-librarian, i.e. counseling)"/>
    <s v="Learning spaces (labs/classrooms)"/>
    <m/>
    <n v="856"/>
    <m/>
    <m/>
    <m/>
    <m/>
    <m/>
    <n v="2"/>
    <n v="0"/>
    <n v="0"/>
    <n v="0"/>
    <n v="0"/>
    <n v="0"/>
    <m/>
    <m/>
    <m/>
    <m/>
    <m/>
    <m/>
    <m/>
    <m/>
    <n v="60589"/>
    <m/>
    <m/>
    <n v="60589"/>
    <n v="9996"/>
    <m/>
    <m/>
    <m/>
    <m/>
    <m/>
    <m/>
    <m/>
    <m/>
    <m/>
    <m/>
    <m/>
    <n v="9996"/>
    <n v="16749"/>
    <m/>
    <m/>
    <m/>
    <m/>
    <m/>
    <m/>
    <m/>
    <m/>
    <m/>
    <m/>
    <m/>
    <n v="16749"/>
    <m/>
    <m/>
    <m/>
    <m/>
    <m/>
    <m/>
    <m/>
    <m/>
    <m/>
    <m/>
    <n v="0"/>
    <n v="71816"/>
    <m/>
    <m/>
    <m/>
    <m/>
    <m/>
    <m/>
    <m/>
    <m/>
    <m/>
    <m/>
    <m/>
    <n v="71816"/>
    <m/>
    <m/>
    <m/>
    <m/>
    <m/>
    <m/>
    <m/>
    <m/>
    <m/>
    <m/>
    <m/>
    <m/>
    <m/>
    <m/>
    <m/>
    <m/>
    <m/>
    <m/>
    <m/>
    <m/>
    <m/>
    <n v="0"/>
    <n v="0"/>
    <m/>
    <n v="0"/>
    <m/>
    <n v="0"/>
    <m/>
    <m/>
    <n v="0"/>
    <n v="0"/>
    <m/>
    <n v="0"/>
    <m/>
    <n v="0"/>
    <n v="3200"/>
    <m/>
    <n v="0"/>
    <m/>
    <n v="0"/>
    <m/>
    <m/>
    <n v="0"/>
    <n v="7500"/>
    <m/>
    <n v="0"/>
    <m/>
    <n v="10700"/>
    <m/>
    <m/>
    <m/>
    <m/>
    <m/>
    <m/>
    <m/>
    <m/>
    <m/>
    <m/>
    <m/>
    <n v="0.46"/>
    <m/>
    <m/>
    <m/>
    <n v="0.28999999999999998"/>
    <n v="0.24"/>
    <m/>
    <m/>
    <m/>
    <m/>
    <m/>
    <m/>
    <m/>
    <m/>
    <m/>
    <n v="0"/>
    <m/>
    <m/>
    <m/>
    <m/>
    <m/>
    <m/>
    <m/>
    <m/>
    <m/>
    <n v="0"/>
    <m/>
    <m/>
    <m/>
    <m/>
    <m/>
    <m/>
    <m/>
    <m/>
    <m/>
    <n v="0"/>
    <m/>
    <m/>
    <m/>
    <m/>
    <m/>
    <m/>
    <m/>
    <m/>
    <m/>
    <m/>
    <n v="0"/>
    <n v="77338"/>
    <n v="9996"/>
    <n v="191524"/>
    <s v="Dean or other administrator"/>
    <m/>
    <s v="M.A. / M.S."/>
    <m/>
    <m/>
    <m/>
    <m/>
    <n v="0.2"/>
    <n v="0"/>
    <n v="0"/>
    <n v="2013"/>
    <n v="3309"/>
    <n v="19045"/>
    <n v="223"/>
    <m/>
    <n v="63580"/>
    <n v="10"/>
    <n v="163"/>
    <n v="713"/>
    <n v="0"/>
    <n v="3272"/>
    <n v="0"/>
    <m/>
    <m/>
    <m/>
    <m/>
    <m/>
    <m/>
    <n v="6"/>
    <n v="12"/>
    <n v="9"/>
    <n v="11"/>
    <n v="0"/>
    <n v="1"/>
    <n v="20"/>
    <n v="1"/>
    <n v="12"/>
    <n v="7.97"/>
    <n v="0.25"/>
    <n v="8"/>
    <m/>
    <n v="8.2199999999999989"/>
    <n v="7.97"/>
    <m/>
    <m/>
    <m/>
    <n v="5830"/>
    <s v="Estimated"/>
    <n v="0"/>
    <n v="49969"/>
    <n v="5918"/>
    <n v="3698"/>
    <n v="0"/>
    <n v="0"/>
    <n v="2025"/>
    <n v="21536"/>
    <s v="Circulating Books"/>
    <n v="88976"/>
    <m/>
    <m/>
    <m/>
    <n v="1524"/>
    <n v="1124"/>
    <m/>
    <m/>
    <m/>
    <m/>
    <m/>
    <m/>
    <m/>
    <m/>
    <m/>
    <m/>
    <m/>
    <m/>
    <m/>
    <m/>
    <m/>
    <n v="119"/>
    <n v="3"/>
    <n v="30"/>
    <m/>
    <m/>
    <m/>
    <n v="3371"/>
    <m/>
    <m/>
    <m/>
    <s v="Other - Write In (Required)"/>
    <s v="none"/>
    <m/>
    <n v="12"/>
    <n v="15"/>
    <n v="346"/>
    <m/>
    <m/>
    <m/>
    <m/>
    <m/>
    <n v="14"/>
    <n v="14"/>
    <n v="14"/>
    <n v="14"/>
    <n v="9.5"/>
    <n v="6"/>
    <n v="0"/>
    <m/>
    <m/>
    <m/>
    <m/>
    <m/>
    <m/>
    <m/>
    <s v="No"/>
    <m/>
    <m/>
    <m/>
    <m/>
    <m/>
    <m/>
    <m/>
    <m/>
    <m/>
    <m/>
    <m/>
    <m/>
    <m/>
    <m/>
    <n v="10"/>
    <n v="10"/>
    <n v="10"/>
    <n v="10"/>
    <n v="0"/>
    <n v="0"/>
    <n v="0"/>
    <m/>
    <m/>
    <m/>
    <m/>
    <m/>
    <m/>
    <m/>
    <s v="No"/>
    <s v="Yes"/>
    <s v="Yes"/>
    <s v="Yes"/>
    <s v="Not Applicable"/>
    <m/>
    <m/>
    <m/>
    <m/>
    <m/>
    <s v="No"/>
    <m/>
    <m/>
    <m/>
    <m/>
    <m/>
    <m/>
    <m/>
    <m/>
    <m/>
    <m/>
    <m/>
    <m/>
    <m/>
    <m/>
    <m/>
    <m/>
    <m/>
    <m/>
    <m/>
    <m/>
    <m/>
    <m/>
    <s v="Yes"/>
    <s v="General Library Book Budget"/>
    <m/>
    <m/>
    <s v="Donation(s) from Faculty"/>
    <m/>
    <m/>
    <m/>
    <m/>
    <m/>
    <n v="19312"/>
    <m/>
    <n v="1812.831869510665"/>
    <x v="2"/>
    <s v="Medium"/>
  </r>
  <r>
    <s v="San Diego CCD"/>
    <x v="104"/>
    <s v="072"/>
    <s v="Multi-College District"/>
    <n v="20190"/>
    <x v="13"/>
    <n v="14730.5"/>
    <m/>
    <m/>
    <m/>
    <m/>
    <m/>
    <m/>
    <m/>
    <m/>
    <m/>
    <m/>
    <m/>
    <m/>
    <m/>
    <m/>
    <m/>
    <m/>
    <m/>
    <m/>
    <m/>
    <m/>
    <m/>
    <m/>
    <m/>
    <m/>
    <m/>
    <m/>
    <m/>
    <m/>
    <m/>
    <m/>
    <m/>
    <m/>
    <m/>
    <m/>
    <m/>
    <m/>
    <m/>
    <m/>
    <m/>
    <m/>
    <m/>
    <m/>
    <m/>
    <m/>
    <m/>
    <m/>
    <m/>
    <m/>
    <m/>
    <m/>
    <m/>
    <m/>
    <m/>
    <m/>
    <m/>
    <m/>
    <m/>
    <m/>
    <m/>
    <m/>
    <m/>
    <m/>
    <m/>
    <m/>
    <m/>
    <m/>
    <m/>
    <m/>
    <m/>
    <m/>
    <n v="0"/>
    <m/>
    <m/>
    <m/>
    <m/>
    <m/>
    <m/>
    <m/>
    <m/>
    <m/>
    <m/>
    <m/>
    <m/>
    <n v="0"/>
    <m/>
    <m/>
    <m/>
    <m/>
    <m/>
    <m/>
    <m/>
    <m/>
    <m/>
    <m/>
    <m/>
    <m/>
    <m/>
    <m/>
    <m/>
    <m/>
    <m/>
    <m/>
    <m/>
    <m/>
    <m/>
    <n v="0"/>
    <m/>
    <m/>
    <m/>
    <m/>
    <m/>
    <m/>
    <m/>
    <m/>
    <m/>
    <m/>
    <m/>
    <m/>
    <n v="0"/>
    <m/>
    <m/>
    <m/>
    <m/>
    <m/>
    <m/>
    <m/>
    <m/>
    <m/>
    <m/>
    <m/>
    <m/>
    <n v="0"/>
    <m/>
    <m/>
    <m/>
    <m/>
    <m/>
    <m/>
    <m/>
    <m/>
    <m/>
    <m/>
    <m/>
    <m/>
    <m/>
    <m/>
    <m/>
    <m/>
    <m/>
    <m/>
    <m/>
    <m/>
    <m/>
    <m/>
    <m/>
    <m/>
    <m/>
    <m/>
    <n v="0"/>
    <m/>
    <m/>
    <m/>
    <m/>
    <m/>
    <m/>
    <m/>
    <m/>
    <m/>
    <n v="0"/>
    <m/>
    <m/>
    <m/>
    <m/>
    <m/>
    <m/>
    <m/>
    <m/>
    <m/>
    <n v="0"/>
    <m/>
    <m/>
    <m/>
    <m/>
    <m/>
    <m/>
    <m/>
    <m/>
    <m/>
    <m/>
    <n v="0"/>
    <n v="0"/>
    <n v="0"/>
    <m/>
    <m/>
    <m/>
    <m/>
    <m/>
    <m/>
    <m/>
    <m/>
    <m/>
    <m/>
    <m/>
    <m/>
    <m/>
    <m/>
    <m/>
    <m/>
    <m/>
    <m/>
    <m/>
    <m/>
    <m/>
    <m/>
    <m/>
    <m/>
    <m/>
    <m/>
    <m/>
    <m/>
    <m/>
    <m/>
    <m/>
    <m/>
    <m/>
    <m/>
    <m/>
    <n v="0"/>
    <n v="0"/>
    <m/>
    <m/>
    <m/>
    <m/>
    <m/>
    <n v="0"/>
    <n v="0"/>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e v="#DIV/0!"/>
    <x v="2"/>
    <s v="Medium"/>
  </r>
  <r>
    <s v="Rancho Santiago CCD"/>
    <x v="17"/>
    <s v="871"/>
    <s v="Multi-College District"/>
    <n v="20190"/>
    <x v="13"/>
    <n v="18848.53"/>
    <m/>
    <m/>
    <m/>
    <m/>
    <m/>
    <m/>
    <m/>
    <m/>
    <m/>
    <m/>
    <m/>
    <m/>
    <m/>
    <m/>
    <m/>
    <m/>
    <m/>
    <m/>
    <m/>
    <m/>
    <m/>
    <m/>
    <m/>
    <m/>
    <m/>
    <m/>
    <m/>
    <m/>
    <m/>
    <m/>
    <m/>
    <m/>
    <m/>
    <m/>
    <m/>
    <m/>
    <m/>
    <m/>
    <m/>
    <m/>
    <m/>
    <m/>
    <m/>
    <m/>
    <m/>
    <m/>
    <m/>
    <m/>
    <m/>
    <m/>
    <m/>
    <m/>
    <m/>
    <m/>
    <m/>
    <m/>
    <m/>
    <m/>
    <m/>
    <m/>
    <m/>
    <m/>
    <m/>
    <m/>
    <m/>
    <m/>
    <m/>
    <m/>
    <m/>
    <m/>
    <n v="0"/>
    <m/>
    <m/>
    <m/>
    <m/>
    <m/>
    <m/>
    <m/>
    <m/>
    <m/>
    <m/>
    <m/>
    <m/>
    <n v="0"/>
    <m/>
    <m/>
    <m/>
    <m/>
    <m/>
    <m/>
    <m/>
    <m/>
    <m/>
    <m/>
    <m/>
    <m/>
    <m/>
    <m/>
    <m/>
    <m/>
    <m/>
    <m/>
    <m/>
    <m/>
    <m/>
    <n v="0"/>
    <m/>
    <m/>
    <m/>
    <m/>
    <m/>
    <m/>
    <m/>
    <m/>
    <m/>
    <m/>
    <m/>
    <m/>
    <n v="0"/>
    <m/>
    <m/>
    <m/>
    <m/>
    <m/>
    <m/>
    <m/>
    <m/>
    <m/>
    <m/>
    <m/>
    <m/>
    <n v="0"/>
    <m/>
    <m/>
    <m/>
    <m/>
    <m/>
    <m/>
    <m/>
    <m/>
    <m/>
    <m/>
    <m/>
    <m/>
    <m/>
    <m/>
    <m/>
    <m/>
    <m/>
    <m/>
    <m/>
    <m/>
    <m/>
    <m/>
    <m/>
    <m/>
    <m/>
    <m/>
    <n v="0"/>
    <m/>
    <m/>
    <m/>
    <m/>
    <m/>
    <m/>
    <m/>
    <m/>
    <m/>
    <n v="0"/>
    <m/>
    <m/>
    <m/>
    <m/>
    <m/>
    <m/>
    <m/>
    <m/>
    <m/>
    <n v="0"/>
    <m/>
    <m/>
    <m/>
    <m/>
    <m/>
    <m/>
    <m/>
    <m/>
    <m/>
    <m/>
    <n v="0"/>
    <n v="0"/>
    <n v="0"/>
    <m/>
    <m/>
    <m/>
    <m/>
    <m/>
    <m/>
    <m/>
    <m/>
    <m/>
    <m/>
    <m/>
    <m/>
    <m/>
    <m/>
    <m/>
    <m/>
    <m/>
    <m/>
    <m/>
    <m/>
    <m/>
    <m/>
    <m/>
    <m/>
    <m/>
    <m/>
    <m/>
    <m/>
    <m/>
    <m/>
    <m/>
    <m/>
    <m/>
    <m/>
    <m/>
    <n v="0"/>
    <n v="0"/>
    <m/>
    <m/>
    <m/>
    <m/>
    <m/>
    <n v="0"/>
    <n v="0"/>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e v="#DIV/0!"/>
    <x v="2"/>
    <s v="Medium"/>
  </r>
  <r>
    <s v="Santa Barbara CCD"/>
    <x v="66"/>
    <s v="651"/>
    <s v="Single College District"/>
    <n v="20190"/>
    <x v="13"/>
    <n v="14000.3"/>
    <n v="37760"/>
    <n v="1"/>
    <n v="99"/>
    <n v="7"/>
    <n v="1"/>
    <m/>
    <m/>
    <s v="Faculty offices (non-librarian, i.e. counseling)"/>
    <m/>
    <m/>
    <n v="624"/>
    <m/>
    <m/>
    <m/>
    <m/>
    <m/>
    <n v="0"/>
    <n v="0"/>
    <n v="0"/>
    <n v="0"/>
    <n v="0"/>
    <n v="0"/>
    <m/>
    <m/>
    <m/>
    <m/>
    <m/>
    <m/>
    <m/>
    <m/>
    <n v="38999"/>
    <m/>
    <m/>
    <n v="38999"/>
    <m/>
    <m/>
    <m/>
    <m/>
    <m/>
    <m/>
    <m/>
    <m/>
    <m/>
    <n v="22036"/>
    <m/>
    <m/>
    <n v="22036"/>
    <m/>
    <m/>
    <m/>
    <m/>
    <m/>
    <m/>
    <m/>
    <m/>
    <m/>
    <n v="25666"/>
    <m/>
    <m/>
    <n v="25666"/>
    <m/>
    <m/>
    <m/>
    <m/>
    <m/>
    <m/>
    <m/>
    <m/>
    <m/>
    <m/>
    <n v="0"/>
    <m/>
    <m/>
    <m/>
    <m/>
    <m/>
    <m/>
    <m/>
    <m/>
    <m/>
    <n v="97260"/>
    <m/>
    <m/>
    <n v="97260"/>
    <m/>
    <m/>
    <m/>
    <m/>
    <m/>
    <m/>
    <m/>
    <m/>
    <m/>
    <m/>
    <m/>
    <m/>
    <m/>
    <m/>
    <m/>
    <m/>
    <m/>
    <m/>
    <m/>
    <m/>
    <m/>
    <n v="0"/>
    <m/>
    <m/>
    <m/>
    <m/>
    <m/>
    <m/>
    <m/>
    <m/>
    <n v="0"/>
    <m/>
    <m/>
    <m/>
    <n v="0"/>
    <m/>
    <m/>
    <m/>
    <m/>
    <m/>
    <m/>
    <m/>
    <m/>
    <n v="0"/>
    <m/>
    <m/>
    <m/>
    <n v="0"/>
    <m/>
    <m/>
    <m/>
    <m/>
    <m/>
    <m/>
    <m/>
    <m/>
    <m/>
    <m/>
    <m/>
    <n v="0.41"/>
    <m/>
    <m/>
    <m/>
    <n v="0.39"/>
    <n v="0.2"/>
    <m/>
    <m/>
    <m/>
    <m/>
    <m/>
    <m/>
    <m/>
    <m/>
    <m/>
    <n v="0"/>
    <m/>
    <m/>
    <m/>
    <m/>
    <m/>
    <m/>
    <m/>
    <m/>
    <m/>
    <n v="0"/>
    <m/>
    <m/>
    <m/>
    <m/>
    <m/>
    <m/>
    <m/>
    <m/>
    <m/>
    <n v="0"/>
    <m/>
    <m/>
    <m/>
    <m/>
    <m/>
    <m/>
    <m/>
    <m/>
    <m/>
    <m/>
    <n v="0"/>
    <n v="64665"/>
    <n v="22036"/>
    <n v="250000"/>
    <s v="Department chair (Faculty position)"/>
    <m/>
    <s v="M.L.S."/>
    <m/>
    <m/>
    <m/>
    <m/>
    <n v="0"/>
    <n v="0"/>
    <n v="928"/>
    <n v="951"/>
    <n v="155"/>
    <n v="0"/>
    <n v="89"/>
    <m/>
    <n v="76820"/>
    <n v="99"/>
    <n v="0"/>
    <n v="1"/>
    <n v="0"/>
    <n v="951"/>
    <n v="0"/>
    <m/>
    <m/>
    <m/>
    <m/>
    <m/>
    <m/>
    <n v="3"/>
    <n v="8"/>
    <n v="4"/>
    <n v="0"/>
    <n v="0"/>
    <n v="0"/>
    <n v="4"/>
    <n v="0"/>
    <n v="15"/>
    <n v="4.1269999999999998"/>
    <n v="4"/>
    <n v="2"/>
    <m/>
    <n v="8.1269999999999989"/>
    <n v="4.1269999999999998"/>
    <m/>
    <m/>
    <m/>
    <n v="5139"/>
    <s v="Actual"/>
    <n v="6697"/>
    <n v="60766"/>
    <n v="2666"/>
    <n v="19"/>
    <n v="223"/>
    <n v="0"/>
    <n v="27817"/>
    <n v="0"/>
    <m/>
    <n v="103327"/>
    <m/>
    <m/>
    <m/>
    <n v="125"/>
    <n v="252"/>
    <m/>
    <m/>
    <m/>
    <m/>
    <m/>
    <m/>
    <m/>
    <m/>
    <m/>
    <m/>
    <m/>
    <m/>
    <m/>
    <m/>
    <m/>
    <n v="108"/>
    <n v="0"/>
    <n v="4"/>
    <m/>
    <m/>
    <m/>
    <n v="2798"/>
    <m/>
    <m/>
    <m/>
    <s v="Other - Write In (Required)"/>
    <s v="none"/>
    <m/>
    <n v="1"/>
    <n v="22"/>
    <n v="701"/>
    <m/>
    <m/>
    <m/>
    <m/>
    <m/>
    <n v="14.5"/>
    <n v="14.5"/>
    <n v="14.5"/>
    <n v="14.5"/>
    <n v="8.5"/>
    <n v="5"/>
    <n v="11"/>
    <m/>
    <m/>
    <m/>
    <m/>
    <m/>
    <m/>
    <m/>
    <s v="No"/>
    <m/>
    <m/>
    <m/>
    <m/>
    <m/>
    <m/>
    <m/>
    <m/>
    <m/>
    <m/>
    <m/>
    <m/>
    <m/>
    <m/>
    <n v="7"/>
    <n v="11"/>
    <n v="11"/>
    <n v="7"/>
    <n v="0"/>
    <n v="0"/>
    <n v="0"/>
    <m/>
    <m/>
    <m/>
    <m/>
    <m/>
    <m/>
    <m/>
    <s v="No"/>
    <s v="Yes"/>
    <s v="Yes"/>
    <s v="Not Applicable"/>
    <s v="Not Applicable"/>
    <m/>
    <m/>
    <m/>
    <m/>
    <m/>
    <s v="No"/>
    <m/>
    <m/>
    <m/>
    <n v="265036"/>
    <m/>
    <m/>
    <m/>
    <m/>
    <m/>
    <m/>
    <m/>
    <m/>
    <m/>
    <m/>
    <m/>
    <m/>
    <m/>
    <m/>
    <m/>
    <m/>
    <m/>
    <m/>
    <s v="Yes"/>
    <s v="General Library Book Budget"/>
    <m/>
    <m/>
    <s v="Donation(s) from Faculty"/>
    <s v="Donation(s) from Publisher"/>
    <m/>
    <m/>
    <m/>
    <m/>
    <n v="19744"/>
    <m/>
    <n v="3392.3673370487036"/>
    <x v="2"/>
    <s v="Medium"/>
  </r>
  <r>
    <s v="Santa Monica CCD"/>
    <x v="107"/>
    <s v="781"/>
    <s v="Single College District"/>
    <n v="20190"/>
    <x v="13"/>
    <n v="23444.23"/>
    <m/>
    <m/>
    <m/>
    <m/>
    <m/>
    <m/>
    <m/>
    <m/>
    <m/>
    <m/>
    <m/>
    <m/>
    <m/>
    <m/>
    <m/>
    <m/>
    <m/>
    <m/>
    <m/>
    <m/>
    <m/>
    <m/>
    <m/>
    <m/>
    <m/>
    <m/>
    <m/>
    <m/>
    <m/>
    <m/>
    <m/>
    <m/>
    <m/>
    <m/>
    <m/>
    <m/>
    <m/>
    <m/>
    <m/>
    <m/>
    <m/>
    <m/>
    <m/>
    <m/>
    <m/>
    <m/>
    <m/>
    <m/>
    <m/>
    <m/>
    <m/>
    <m/>
    <m/>
    <m/>
    <m/>
    <m/>
    <m/>
    <m/>
    <m/>
    <m/>
    <m/>
    <m/>
    <m/>
    <m/>
    <m/>
    <m/>
    <m/>
    <m/>
    <m/>
    <m/>
    <n v="0"/>
    <m/>
    <m/>
    <m/>
    <m/>
    <m/>
    <m/>
    <m/>
    <m/>
    <m/>
    <m/>
    <m/>
    <m/>
    <n v="0"/>
    <m/>
    <m/>
    <m/>
    <m/>
    <m/>
    <m/>
    <m/>
    <m/>
    <m/>
    <m/>
    <m/>
    <m/>
    <m/>
    <m/>
    <m/>
    <m/>
    <m/>
    <m/>
    <m/>
    <m/>
    <m/>
    <n v="0"/>
    <m/>
    <m/>
    <m/>
    <m/>
    <m/>
    <m/>
    <m/>
    <m/>
    <m/>
    <m/>
    <m/>
    <m/>
    <n v="0"/>
    <m/>
    <m/>
    <m/>
    <m/>
    <m/>
    <m/>
    <m/>
    <m/>
    <m/>
    <m/>
    <m/>
    <m/>
    <n v="0"/>
    <m/>
    <m/>
    <m/>
    <m/>
    <m/>
    <m/>
    <m/>
    <m/>
    <m/>
    <m/>
    <m/>
    <m/>
    <m/>
    <m/>
    <m/>
    <m/>
    <m/>
    <m/>
    <m/>
    <m/>
    <m/>
    <m/>
    <m/>
    <m/>
    <m/>
    <m/>
    <n v="0"/>
    <m/>
    <m/>
    <m/>
    <m/>
    <m/>
    <m/>
    <m/>
    <m/>
    <m/>
    <n v="0"/>
    <m/>
    <m/>
    <m/>
    <m/>
    <m/>
    <m/>
    <m/>
    <m/>
    <m/>
    <n v="0"/>
    <m/>
    <m/>
    <m/>
    <m/>
    <m/>
    <m/>
    <m/>
    <m/>
    <m/>
    <m/>
    <n v="0"/>
    <n v="0"/>
    <n v="0"/>
    <m/>
    <m/>
    <m/>
    <m/>
    <m/>
    <m/>
    <m/>
    <m/>
    <m/>
    <m/>
    <m/>
    <m/>
    <m/>
    <m/>
    <m/>
    <m/>
    <m/>
    <m/>
    <m/>
    <m/>
    <m/>
    <m/>
    <m/>
    <m/>
    <m/>
    <m/>
    <m/>
    <m/>
    <m/>
    <m/>
    <m/>
    <m/>
    <m/>
    <m/>
    <m/>
    <n v="0"/>
    <n v="0"/>
    <m/>
    <m/>
    <m/>
    <m/>
    <m/>
    <n v="0"/>
    <n v="0"/>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e v="#DIV/0!"/>
    <x v="2"/>
    <s v="Large"/>
  </r>
  <r>
    <s v="San Mateo CCD"/>
    <x v="111"/>
    <s v="373"/>
    <s v="Multi-College District"/>
    <n v="20190"/>
    <x v="13"/>
    <n v="8335.2199999999993"/>
    <m/>
    <m/>
    <m/>
    <m/>
    <m/>
    <m/>
    <m/>
    <m/>
    <m/>
    <m/>
    <m/>
    <m/>
    <m/>
    <m/>
    <m/>
    <m/>
    <m/>
    <m/>
    <m/>
    <m/>
    <m/>
    <m/>
    <m/>
    <m/>
    <m/>
    <m/>
    <m/>
    <m/>
    <m/>
    <m/>
    <m/>
    <m/>
    <m/>
    <m/>
    <m/>
    <m/>
    <m/>
    <m/>
    <m/>
    <m/>
    <m/>
    <m/>
    <m/>
    <m/>
    <m/>
    <m/>
    <m/>
    <m/>
    <m/>
    <m/>
    <m/>
    <m/>
    <m/>
    <m/>
    <m/>
    <m/>
    <m/>
    <m/>
    <m/>
    <m/>
    <m/>
    <m/>
    <m/>
    <m/>
    <m/>
    <m/>
    <m/>
    <m/>
    <m/>
    <m/>
    <n v="0"/>
    <m/>
    <m/>
    <m/>
    <m/>
    <m/>
    <m/>
    <m/>
    <m/>
    <m/>
    <m/>
    <m/>
    <m/>
    <n v="0"/>
    <m/>
    <m/>
    <m/>
    <m/>
    <m/>
    <m/>
    <m/>
    <m/>
    <m/>
    <m/>
    <m/>
    <m/>
    <m/>
    <m/>
    <m/>
    <m/>
    <m/>
    <m/>
    <m/>
    <m/>
    <m/>
    <n v="0"/>
    <m/>
    <m/>
    <m/>
    <m/>
    <m/>
    <m/>
    <m/>
    <m/>
    <m/>
    <m/>
    <m/>
    <m/>
    <n v="0"/>
    <m/>
    <m/>
    <m/>
    <m/>
    <m/>
    <m/>
    <m/>
    <m/>
    <m/>
    <m/>
    <m/>
    <m/>
    <n v="0"/>
    <m/>
    <m/>
    <m/>
    <m/>
    <m/>
    <m/>
    <m/>
    <m/>
    <m/>
    <m/>
    <m/>
    <m/>
    <m/>
    <m/>
    <m/>
    <m/>
    <m/>
    <m/>
    <m/>
    <m/>
    <m/>
    <m/>
    <m/>
    <m/>
    <m/>
    <m/>
    <n v="0"/>
    <m/>
    <m/>
    <m/>
    <m/>
    <m/>
    <m/>
    <m/>
    <m/>
    <m/>
    <n v="0"/>
    <m/>
    <m/>
    <m/>
    <m/>
    <m/>
    <m/>
    <m/>
    <m/>
    <m/>
    <n v="0"/>
    <m/>
    <m/>
    <m/>
    <m/>
    <m/>
    <m/>
    <m/>
    <m/>
    <m/>
    <m/>
    <n v="0"/>
    <n v="0"/>
    <n v="0"/>
    <m/>
    <m/>
    <m/>
    <m/>
    <m/>
    <m/>
    <m/>
    <m/>
    <m/>
    <m/>
    <m/>
    <m/>
    <m/>
    <m/>
    <m/>
    <m/>
    <m/>
    <m/>
    <m/>
    <m/>
    <m/>
    <m/>
    <m/>
    <m/>
    <m/>
    <m/>
    <m/>
    <m/>
    <m/>
    <m/>
    <m/>
    <m/>
    <m/>
    <m/>
    <m/>
    <n v="0"/>
    <n v="0"/>
    <m/>
    <m/>
    <m/>
    <m/>
    <m/>
    <n v="0"/>
    <n v="0"/>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e v="#DIV/0!"/>
    <x v="0"/>
    <s v="Small"/>
  </r>
  <r>
    <s v="Solano CCD"/>
    <x v="36"/>
    <s v="281"/>
    <s v="Single College District"/>
    <n v="20190"/>
    <x v="13"/>
    <n v="7071.34"/>
    <n v="12096"/>
    <n v="1"/>
    <n v="140"/>
    <n v="1"/>
    <n v="0"/>
    <m/>
    <s v="Tutoring Centers"/>
    <m/>
    <m/>
    <m/>
    <n v="130"/>
    <m/>
    <m/>
    <m/>
    <m/>
    <m/>
    <n v="2"/>
    <n v="0"/>
    <n v="6"/>
    <n v="0"/>
    <n v="0"/>
    <n v="0"/>
    <m/>
    <n v="40000"/>
    <m/>
    <m/>
    <m/>
    <m/>
    <m/>
    <m/>
    <m/>
    <n v="25000"/>
    <n v="1339"/>
    <n v="65000"/>
    <m/>
    <m/>
    <m/>
    <m/>
    <m/>
    <m/>
    <m/>
    <m/>
    <m/>
    <m/>
    <n v="0"/>
    <s v="no purchase"/>
    <n v="0"/>
    <m/>
    <m/>
    <m/>
    <m/>
    <m/>
    <m/>
    <m/>
    <m/>
    <m/>
    <m/>
    <n v="10000"/>
    <s v="EBSCO"/>
    <n v="10000"/>
    <m/>
    <m/>
    <m/>
    <m/>
    <m/>
    <m/>
    <m/>
    <m/>
    <m/>
    <m/>
    <n v="0"/>
    <m/>
    <m/>
    <m/>
    <m/>
    <m/>
    <m/>
    <m/>
    <m/>
    <m/>
    <m/>
    <n v="98000"/>
    <s v="EBSCO"/>
    <n v="98000"/>
    <m/>
    <m/>
    <m/>
    <m/>
    <m/>
    <m/>
    <m/>
    <m/>
    <m/>
    <m/>
    <m/>
    <m/>
    <m/>
    <m/>
    <m/>
    <m/>
    <m/>
    <m/>
    <m/>
    <m/>
    <m/>
    <n v="0"/>
    <m/>
    <m/>
    <m/>
    <m/>
    <m/>
    <m/>
    <m/>
    <m/>
    <m/>
    <m/>
    <n v="7000"/>
    <s v="Films on demand"/>
    <n v="7000"/>
    <m/>
    <m/>
    <m/>
    <m/>
    <m/>
    <m/>
    <m/>
    <m/>
    <m/>
    <m/>
    <n v="0"/>
    <m/>
    <n v="0"/>
    <m/>
    <m/>
    <m/>
    <m/>
    <m/>
    <m/>
    <m/>
    <m/>
    <m/>
    <m/>
    <m/>
    <n v="0.7"/>
    <m/>
    <m/>
    <m/>
    <n v="0.22"/>
    <n v="0.08"/>
    <m/>
    <m/>
    <m/>
    <m/>
    <m/>
    <m/>
    <m/>
    <m/>
    <m/>
    <n v="0"/>
    <m/>
    <m/>
    <m/>
    <m/>
    <m/>
    <m/>
    <m/>
    <m/>
    <m/>
    <n v="0"/>
    <m/>
    <m/>
    <m/>
    <m/>
    <m/>
    <m/>
    <m/>
    <m/>
    <m/>
    <n v="0"/>
    <m/>
    <m/>
    <m/>
    <m/>
    <m/>
    <m/>
    <m/>
    <m/>
    <m/>
    <m/>
    <n v="0"/>
    <n v="75000"/>
    <n v="0"/>
    <n v="204885"/>
    <s v="VPI/CIO"/>
    <m/>
    <s v="Ph.D. in non-Library field"/>
    <m/>
    <m/>
    <m/>
    <m/>
    <n v="0"/>
    <n v="0"/>
    <n v="0"/>
    <n v="450"/>
    <n v="375"/>
    <n v="1450"/>
    <n v="80"/>
    <m/>
    <n v="38000"/>
    <n v="117"/>
    <n v="0"/>
    <n v="0"/>
    <n v="0"/>
    <n v="450"/>
    <n v="0"/>
    <m/>
    <m/>
    <m/>
    <m/>
    <m/>
    <m/>
    <n v="4"/>
    <n v="10"/>
    <n v="2"/>
    <n v="0"/>
    <n v="0"/>
    <n v="0"/>
    <n v="2"/>
    <n v="0"/>
    <n v="5"/>
    <n v="7.3"/>
    <n v="2"/>
    <n v="2"/>
    <m/>
    <n v="9.3000000000000007"/>
    <n v="7.3"/>
    <m/>
    <m/>
    <m/>
    <n v="13000"/>
    <s v="Estimated"/>
    <n v="4800"/>
    <n v="5000"/>
    <n v="0"/>
    <n v="120"/>
    <n v="0"/>
    <n v="1200"/>
    <n v="800"/>
    <n v="0"/>
    <s v="no other"/>
    <n v="24920"/>
    <m/>
    <m/>
    <m/>
    <n v="1000"/>
    <n v="175"/>
    <m/>
    <m/>
    <m/>
    <m/>
    <m/>
    <m/>
    <m/>
    <m/>
    <m/>
    <m/>
    <m/>
    <m/>
    <m/>
    <m/>
    <m/>
    <n v="115"/>
    <n v="20"/>
    <n v="35"/>
    <m/>
    <n v="0"/>
    <s v="no other"/>
    <n v="3450"/>
    <s v="Course specific instruction sessions/orientations"/>
    <m/>
    <m/>
    <m/>
    <s v="none"/>
    <n v="3450"/>
    <n v="10"/>
    <n v="115"/>
    <n v="0"/>
    <m/>
    <m/>
    <m/>
    <m/>
    <m/>
    <n v="10"/>
    <n v="10"/>
    <n v="10"/>
    <n v="10"/>
    <n v="6"/>
    <n v="5"/>
    <m/>
    <m/>
    <m/>
    <m/>
    <m/>
    <m/>
    <m/>
    <m/>
    <s v="No"/>
    <m/>
    <m/>
    <m/>
    <m/>
    <m/>
    <m/>
    <m/>
    <m/>
    <m/>
    <m/>
    <m/>
    <m/>
    <m/>
    <m/>
    <n v="9.5"/>
    <n v="9.5"/>
    <n v="9.5"/>
    <n v="9.5"/>
    <m/>
    <m/>
    <m/>
    <m/>
    <m/>
    <m/>
    <m/>
    <m/>
    <m/>
    <m/>
    <s v="No"/>
    <s v="Yes"/>
    <s v="Yes"/>
    <s v="Yes"/>
    <s v="Not Applicable"/>
    <m/>
    <m/>
    <m/>
    <m/>
    <m/>
    <s v="Yes"/>
    <n v="10"/>
    <m/>
    <m/>
    <n v="56000"/>
    <m/>
    <m/>
    <m/>
    <m/>
    <m/>
    <m/>
    <m/>
    <m/>
    <m/>
    <m/>
    <m/>
    <m/>
    <m/>
    <m/>
    <m/>
    <m/>
    <m/>
    <m/>
    <s v="Yes"/>
    <m/>
    <m/>
    <m/>
    <m/>
    <m/>
    <m/>
    <s v="SEA- Student Equity &amp; Achievement fund (Equity, Basic Skills, SSSP)"/>
    <m/>
    <m/>
    <n v="40000"/>
    <m/>
    <n v="968.67671232876717"/>
    <x v="0"/>
    <s v="Small"/>
  </r>
  <r>
    <s v="West Kern CCD"/>
    <x v="112"/>
    <s v="691"/>
    <s v="Single College District"/>
    <n v="20190"/>
    <x v="13"/>
    <n v="2911.01"/>
    <n v="27000"/>
    <n v="1"/>
    <n v="105"/>
    <n v="5"/>
    <n v="0"/>
    <s v="Writing Centers"/>
    <s v="Tutoring Centers"/>
    <s v="Faculty offices (non-librarian, i.e. counseling)"/>
    <s v="Learning spaces (labs/classrooms)"/>
    <m/>
    <n v="325"/>
    <m/>
    <m/>
    <m/>
    <m/>
    <m/>
    <n v="0"/>
    <n v="0"/>
    <n v="0"/>
    <n v="0"/>
    <n v="0"/>
    <n v="0"/>
    <m/>
    <m/>
    <m/>
    <m/>
    <m/>
    <m/>
    <m/>
    <m/>
    <n v="17000"/>
    <m/>
    <m/>
    <n v="17000"/>
    <n v="0"/>
    <m/>
    <n v="0"/>
    <m/>
    <n v="0"/>
    <m/>
    <m/>
    <m/>
    <n v="0"/>
    <n v="0"/>
    <m/>
    <m/>
    <n v="0"/>
    <m/>
    <m/>
    <m/>
    <m/>
    <m/>
    <m/>
    <m/>
    <m/>
    <m/>
    <n v="4000"/>
    <m/>
    <m/>
    <n v="4000"/>
    <m/>
    <m/>
    <m/>
    <m/>
    <m/>
    <m/>
    <m/>
    <m/>
    <m/>
    <m/>
    <n v="0"/>
    <m/>
    <m/>
    <m/>
    <m/>
    <m/>
    <m/>
    <m/>
    <m/>
    <m/>
    <n v="57500"/>
    <m/>
    <m/>
    <n v="57500"/>
    <m/>
    <m/>
    <m/>
    <m/>
    <m/>
    <m/>
    <m/>
    <m/>
    <m/>
    <m/>
    <m/>
    <m/>
    <m/>
    <m/>
    <m/>
    <m/>
    <m/>
    <m/>
    <m/>
    <m/>
    <m/>
    <n v="0"/>
    <n v="0"/>
    <m/>
    <n v="0"/>
    <m/>
    <n v="0"/>
    <m/>
    <m/>
    <n v="0"/>
    <n v="0"/>
    <m/>
    <m/>
    <m/>
    <n v="0"/>
    <m/>
    <m/>
    <m/>
    <m/>
    <m/>
    <m/>
    <m/>
    <m/>
    <n v="465"/>
    <m/>
    <m/>
    <m/>
    <n v="465"/>
    <m/>
    <m/>
    <m/>
    <m/>
    <m/>
    <m/>
    <m/>
    <m/>
    <m/>
    <m/>
    <m/>
    <n v="0.38"/>
    <m/>
    <m/>
    <m/>
    <n v="0.31"/>
    <n v="0.31"/>
    <m/>
    <m/>
    <m/>
    <m/>
    <m/>
    <m/>
    <m/>
    <m/>
    <m/>
    <n v="0"/>
    <m/>
    <m/>
    <m/>
    <m/>
    <m/>
    <m/>
    <m/>
    <m/>
    <m/>
    <n v="0"/>
    <m/>
    <m/>
    <m/>
    <m/>
    <m/>
    <m/>
    <m/>
    <m/>
    <m/>
    <n v="0"/>
    <m/>
    <m/>
    <m/>
    <m/>
    <m/>
    <m/>
    <m/>
    <m/>
    <m/>
    <m/>
    <n v="0"/>
    <n v="21000"/>
    <n v="0"/>
    <n v="110600"/>
    <s v="Other"/>
    <s v="librarian"/>
    <s v="M.L.I.S."/>
    <m/>
    <m/>
    <m/>
    <m/>
    <n v="0"/>
    <n v="0"/>
    <n v="0"/>
    <n v="652"/>
    <n v="1516"/>
    <n v="13096"/>
    <n v="27"/>
    <m/>
    <n v="15204"/>
    <n v="105"/>
    <n v="22"/>
    <m/>
    <m/>
    <n v="652"/>
    <n v="1"/>
    <m/>
    <m/>
    <m/>
    <m/>
    <m/>
    <m/>
    <n v="1"/>
    <n v="0"/>
    <n v="2"/>
    <n v="1"/>
    <n v="0"/>
    <n v="0"/>
    <n v="3"/>
    <n v="0"/>
    <n v="5"/>
    <n v="1"/>
    <n v="3"/>
    <n v="2"/>
    <m/>
    <n v="4"/>
    <n v="1"/>
    <m/>
    <m/>
    <m/>
    <n v="1186"/>
    <s v="Estimated"/>
    <n v="3437"/>
    <n v="2066"/>
    <n v="3065"/>
    <n v="215"/>
    <n v="0"/>
    <n v="31763"/>
    <n v="867"/>
    <m/>
    <m/>
    <n v="42599"/>
    <m/>
    <m/>
    <m/>
    <n v="37"/>
    <n v="46"/>
    <m/>
    <m/>
    <m/>
    <m/>
    <m/>
    <m/>
    <m/>
    <m/>
    <m/>
    <m/>
    <m/>
    <m/>
    <m/>
    <m/>
    <m/>
    <n v="49"/>
    <n v="1"/>
    <m/>
    <m/>
    <m/>
    <m/>
    <n v="980"/>
    <m/>
    <m/>
    <m/>
    <s v="Other - Write In (Required)"/>
    <s v="none"/>
    <m/>
    <n v="1"/>
    <n v="20"/>
    <n v="497"/>
    <m/>
    <m/>
    <m/>
    <m/>
    <m/>
    <n v="12.15"/>
    <n v="12.15"/>
    <n v="12.15"/>
    <n v="12.15"/>
    <n v="7.15"/>
    <n v="0"/>
    <n v="0"/>
    <m/>
    <m/>
    <m/>
    <m/>
    <m/>
    <m/>
    <m/>
    <s v="No"/>
    <m/>
    <m/>
    <m/>
    <m/>
    <m/>
    <m/>
    <m/>
    <m/>
    <m/>
    <m/>
    <m/>
    <m/>
    <m/>
    <m/>
    <n v="10"/>
    <n v="10"/>
    <n v="10"/>
    <n v="10"/>
    <n v="0"/>
    <n v="0"/>
    <n v="0"/>
    <m/>
    <m/>
    <m/>
    <m/>
    <m/>
    <m/>
    <m/>
    <s v="Yes"/>
    <s v="No"/>
    <s v="No"/>
    <s v="No"/>
    <s v="Not Applicable"/>
    <m/>
    <m/>
    <m/>
    <m/>
    <m/>
    <s v="No"/>
    <m/>
    <m/>
    <m/>
    <n v="136683"/>
    <m/>
    <m/>
    <m/>
    <m/>
    <m/>
    <m/>
    <m/>
    <m/>
    <m/>
    <m/>
    <m/>
    <m/>
    <m/>
    <m/>
    <m/>
    <m/>
    <m/>
    <m/>
    <s v="Yes"/>
    <m/>
    <m/>
    <m/>
    <m/>
    <m/>
    <m/>
    <s v="SEA- Student Equity &amp; Achievement fund (Equity, Basic Skills, SSSP)"/>
    <m/>
    <m/>
    <n v="1"/>
    <m/>
    <n v="2911.01"/>
    <x v="1"/>
    <s v="Small"/>
  </r>
  <r>
    <s v="Ventura CCD"/>
    <x v="113"/>
    <s v="683"/>
    <s v="Multi-College District"/>
    <n v="20190"/>
    <x v="13"/>
    <n v="9830.2099999999991"/>
    <m/>
    <m/>
    <m/>
    <m/>
    <m/>
    <m/>
    <m/>
    <m/>
    <m/>
    <m/>
    <m/>
    <m/>
    <m/>
    <m/>
    <m/>
    <m/>
    <m/>
    <m/>
    <m/>
    <m/>
    <m/>
    <m/>
    <m/>
    <m/>
    <m/>
    <m/>
    <m/>
    <m/>
    <m/>
    <m/>
    <m/>
    <m/>
    <m/>
    <m/>
    <m/>
    <m/>
    <m/>
    <m/>
    <m/>
    <m/>
    <m/>
    <m/>
    <m/>
    <m/>
    <m/>
    <m/>
    <m/>
    <m/>
    <m/>
    <m/>
    <m/>
    <m/>
    <m/>
    <m/>
    <m/>
    <m/>
    <m/>
    <m/>
    <m/>
    <m/>
    <m/>
    <m/>
    <m/>
    <m/>
    <m/>
    <m/>
    <m/>
    <m/>
    <m/>
    <m/>
    <n v="0"/>
    <m/>
    <m/>
    <m/>
    <m/>
    <m/>
    <m/>
    <m/>
    <m/>
    <m/>
    <m/>
    <m/>
    <m/>
    <n v="0"/>
    <m/>
    <m/>
    <m/>
    <m/>
    <m/>
    <m/>
    <m/>
    <m/>
    <m/>
    <m/>
    <m/>
    <m/>
    <m/>
    <m/>
    <m/>
    <m/>
    <m/>
    <m/>
    <m/>
    <m/>
    <m/>
    <n v="0"/>
    <m/>
    <m/>
    <m/>
    <m/>
    <m/>
    <m/>
    <m/>
    <m/>
    <m/>
    <m/>
    <m/>
    <m/>
    <n v="0"/>
    <m/>
    <m/>
    <m/>
    <m/>
    <m/>
    <m/>
    <m/>
    <m/>
    <m/>
    <m/>
    <m/>
    <m/>
    <n v="0"/>
    <m/>
    <m/>
    <m/>
    <m/>
    <m/>
    <m/>
    <m/>
    <m/>
    <m/>
    <m/>
    <m/>
    <m/>
    <m/>
    <m/>
    <m/>
    <m/>
    <m/>
    <m/>
    <m/>
    <m/>
    <m/>
    <m/>
    <m/>
    <m/>
    <m/>
    <m/>
    <n v="0"/>
    <m/>
    <m/>
    <m/>
    <m/>
    <m/>
    <m/>
    <m/>
    <m/>
    <m/>
    <n v="0"/>
    <m/>
    <m/>
    <m/>
    <m/>
    <m/>
    <m/>
    <m/>
    <m/>
    <m/>
    <n v="0"/>
    <m/>
    <m/>
    <m/>
    <m/>
    <m/>
    <m/>
    <m/>
    <m/>
    <m/>
    <m/>
    <n v="0"/>
    <n v="0"/>
    <n v="0"/>
    <m/>
    <m/>
    <m/>
    <m/>
    <m/>
    <m/>
    <m/>
    <m/>
    <m/>
    <m/>
    <m/>
    <m/>
    <m/>
    <m/>
    <m/>
    <m/>
    <m/>
    <m/>
    <m/>
    <m/>
    <m/>
    <m/>
    <m/>
    <m/>
    <m/>
    <m/>
    <m/>
    <m/>
    <m/>
    <m/>
    <m/>
    <m/>
    <m/>
    <m/>
    <m/>
    <n v="0"/>
    <n v="0"/>
    <m/>
    <m/>
    <m/>
    <m/>
    <m/>
    <n v="0"/>
    <n v="0"/>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e v="#DIV/0!"/>
    <x v="0"/>
    <s v="Small"/>
  </r>
  <r>
    <s v="Los Angeles CCD"/>
    <x v="26"/>
    <s v="749"/>
    <s v="Multi-College District"/>
    <n v="20190"/>
    <x v="13"/>
    <n v="8054.04"/>
    <n v="31807"/>
    <n v="1"/>
    <n v="120"/>
    <n v="8"/>
    <n v="1"/>
    <m/>
    <m/>
    <m/>
    <m/>
    <s v="2 administrative offices"/>
    <n v="379"/>
    <m/>
    <m/>
    <m/>
    <m/>
    <m/>
    <n v="0"/>
    <n v="0"/>
    <n v="0"/>
    <n v="0"/>
    <n v="0"/>
    <n v="0"/>
    <m/>
    <m/>
    <m/>
    <m/>
    <m/>
    <m/>
    <m/>
    <m/>
    <n v="61039"/>
    <m/>
    <m/>
    <n v="61039"/>
    <n v="0"/>
    <m/>
    <m/>
    <m/>
    <m/>
    <m/>
    <m/>
    <m/>
    <m/>
    <m/>
    <m/>
    <m/>
    <n v="0"/>
    <n v="7532"/>
    <m/>
    <m/>
    <m/>
    <m/>
    <m/>
    <m/>
    <m/>
    <m/>
    <m/>
    <m/>
    <m/>
    <n v="7532"/>
    <m/>
    <m/>
    <m/>
    <m/>
    <m/>
    <m/>
    <m/>
    <m/>
    <m/>
    <m/>
    <n v="0"/>
    <m/>
    <m/>
    <m/>
    <m/>
    <m/>
    <m/>
    <m/>
    <m/>
    <m/>
    <n v="155412"/>
    <m/>
    <m/>
    <n v="155412"/>
    <m/>
    <m/>
    <m/>
    <m/>
    <m/>
    <m/>
    <m/>
    <m/>
    <m/>
    <m/>
    <m/>
    <m/>
    <m/>
    <m/>
    <m/>
    <m/>
    <m/>
    <m/>
    <m/>
    <m/>
    <m/>
    <n v="0"/>
    <m/>
    <m/>
    <m/>
    <m/>
    <m/>
    <m/>
    <m/>
    <m/>
    <n v="1295"/>
    <m/>
    <m/>
    <m/>
    <n v="1295"/>
    <n v="0"/>
    <m/>
    <m/>
    <m/>
    <m/>
    <m/>
    <m/>
    <m/>
    <m/>
    <m/>
    <m/>
    <m/>
    <n v="0"/>
    <m/>
    <m/>
    <m/>
    <m/>
    <m/>
    <m/>
    <m/>
    <m/>
    <m/>
    <m/>
    <m/>
    <n v="0.82"/>
    <m/>
    <m/>
    <m/>
    <n v="0.1"/>
    <n v="0.08"/>
    <m/>
    <m/>
    <m/>
    <m/>
    <m/>
    <m/>
    <m/>
    <m/>
    <m/>
    <n v="0"/>
    <m/>
    <m/>
    <m/>
    <m/>
    <m/>
    <m/>
    <m/>
    <m/>
    <m/>
    <n v="0"/>
    <m/>
    <m/>
    <m/>
    <m/>
    <m/>
    <m/>
    <m/>
    <m/>
    <m/>
    <n v="0"/>
    <m/>
    <m/>
    <m/>
    <m/>
    <m/>
    <m/>
    <m/>
    <m/>
    <m/>
    <m/>
    <n v="0"/>
    <n v="68571"/>
    <n v="0"/>
    <n v="254753"/>
    <s v="Department chair (Faculty position)"/>
    <m/>
    <s v="M.L.I.S."/>
    <m/>
    <m/>
    <m/>
    <m/>
    <n v="5.0000000000000001E-3"/>
    <n v="525"/>
    <n v="0"/>
    <n v="836"/>
    <n v="2819"/>
    <n v="14178"/>
    <n v="43"/>
    <m/>
    <n v="67200"/>
    <n v="0"/>
    <n v="2"/>
    <n v="0"/>
    <n v="43"/>
    <n v="1113"/>
    <n v="0"/>
    <m/>
    <m/>
    <m/>
    <m/>
    <m/>
    <m/>
    <n v="3"/>
    <n v="5"/>
    <n v="4"/>
    <n v="4"/>
    <n v="0"/>
    <n v="0"/>
    <n v="8"/>
    <n v="0"/>
    <n v="3"/>
    <n v="4"/>
    <n v="8"/>
    <n v="1"/>
    <m/>
    <n v="12"/>
    <n v="4"/>
    <m/>
    <m/>
    <m/>
    <n v="755"/>
    <s v="Estimated"/>
    <n v="1055"/>
    <n v="4581"/>
    <n v="0"/>
    <n v="2"/>
    <n v="0"/>
    <n v="1201"/>
    <n v="0"/>
    <n v="0"/>
    <m/>
    <n v="7594"/>
    <m/>
    <m/>
    <m/>
    <n v="84"/>
    <n v="52"/>
    <m/>
    <m/>
    <m/>
    <m/>
    <m/>
    <m/>
    <m/>
    <m/>
    <m/>
    <m/>
    <m/>
    <m/>
    <m/>
    <m/>
    <m/>
    <n v="33"/>
    <n v="0"/>
    <n v="16"/>
    <m/>
    <n v="0"/>
    <m/>
    <n v="1295"/>
    <m/>
    <m/>
    <m/>
    <s v="Other - Write In (Required)"/>
    <s v="none"/>
    <n v="0"/>
    <n v="3"/>
    <n v="5"/>
    <n v="0"/>
    <m/>
    <m/>
    <m/>
    <m/>
    <m/>
    <n v="12.5"/>
    <n v="12.5"/>
    <n v="12.5"/>
    <n v="12.5"/>
    <n v="4"/>
    <n v="4"/>
    <n v="0"/>
    <m/>
    <m/>
    <m/>
    <m/>
    <m/>
    <m/>
    <m/>
    <s v="Yes"/>
    <n v="9"/>
    <n v="9"/>
    <n v="9"/>
    <n v="9"/>
    <n v="0"/>
    <n v="0"/>
    <n v="0"/>
    <m/>
    <m/>
    <m/>
    <m/>
    <m/>
    <m/>
    <m/>
    <n v="9"/>
    <n v="9"/>
    <n v="9"/>
    <n v="9"/>
    <m/>
    <m/>
    <m/>
    <m/>
    <m/>
    <m/>
    <m/>
    <m/>
    <m/>
    <m/>
    <s v="Yes"/>
    <s v="Yes"/>
    <s v="Yes"/>
    <s v="Yes"/>
    <s v="Yes"/>
    <m/>
    <m/>
    <m/>
    <m/>
    <m/>
    <s v="Yes"/>
    <n v="1"/>
    <m/>
    <m/>
    <n v="1"/>
    <m/>
    <m/>
    <m/>
    <m/>
    <m/>
    <m/>
    <m/>
    <m/>
    <m/>
    <m/>
    <m/>
    <m/>
    <m/>
    <m/>
    <m/>
    <m/>
    <m/>
    <m/>
    <s v="Yes"/>
    <m/>
    <m/>
    <m/>
    <s v="Donation(s) from Faculty"/>
    <m/>
    <m/>
    <m/>
    <m/>
    <m/>
    <n v="0"/>
    <m/>
    <n v="2013.51"/>
    <x v="0"/>
    <s v="Small"/>
  </r>
  <r>
    <s v="Peralta CCD"/>
    <x v="11"/>
    <s v="341"/>
    <s v="Multi-College District"/>
    <n v="20200"/>
    <x v="14"/>
    <n v="3361.74"/>
    <n v="23289"/>
    <n v="0"/>
    <n v="12"/>
    <n v="4"/>
    <n v="0"/>
    <s v="Writing Centers"/>
    <s v="Tutoring Centers"/>
    <s v="Faculty offices (non-librarian, i.e. counseling)"/>
    <s v="Learning spaces (labs/classrooms)"/>
    <m/>
    <n v="248"/>
    <m/>
    <m/>
    <m/>
    <m/>
    <m/>
    <n v="0"/>
    <m/>
    <m/>
    <m/>
    <m/>
    <n v="0"/>
    <m/>
    <m/>
    <m/>
    <n v="293"/>
    <m/>
    <m/>
    <m/>
    <m/>
    <m/>
    <n v="5000"/>
    <s v="HSI Grant"/>
    <n v="5293"/>
    <m/>
    <m/>
    <m/>
    <m/>
    <m/>
    <m/>
    <m/>
    <m/>
    <m/>
    <n v="2000"/>
    <m/>
    <m/>
    <n v="2000"/>
    <n v="0"/>
    <m/>
    <m/>
    <m/>
    <m/>
    <m/>
    <m/>
    <m/>
    <m/>
    <m/>
    <m/>
    <m/>
    <n v="0"/>
    <m/>
    <m/>
    <m/>
    <m/>
    <m/>
    <m/>
    <m/>
    <m/>
    <m/>
    <m/>
    <m/>
    <n v="0"/>
    <n v="0"/>
    <m/>
    <m/>
    <n v="9913"/>
    <m/>
    <m/>
    <n v="0"/>
    <m/>
    <n v="55708"/>
    <n v="0"/>
    <m/>
    <n v="65621"/>
    <m/>
    <m/>
    <m/>
    <m/>
    <m/>
    <m/>
    <m/>
    <m/>
    <m/>
    <m/>
    <m/>
    <m/>
    <m/>
    <m/>
    <m/>
    <m/>
    <m/>
    <m/>
    <m/>
    <m/>
    <m/>
    <m/>
    <m/>
    <m/>
    <m/>
    <m/>
    <m/>
    <m/>
    <m/>
    <m/>
    <m/>
    <m/>
    <m/>
    <m/>
    <m/>
    <m/>
    <m/>
    <m/>
    <m/>
    <m/>
    <m/>
    <m/>
    <m/>
    <m/>
    <m/>
    <m/>
    <m/>
    <m/>
    <m/>
    <m/>
    <m/>
    <m/>
    <m/>
    <m/>
    <m/>
    <m/>
    <m/>
    <m/>
    <m/>
    <m/>
    <m/>
    <m/>
    <m/>
    <m/>
    <m/>
    <m/>
    <m/>
    <m/>
    <m/>
    <m/>
    <m/>
    <m/>
    <m/>
    <m/>
    <m/>
    <m/>
    <m/>
    <m/>
    <m/>
    <m/>
    <m/>
    <m/>
    <m/>
    <m/>
    <m/>
    <m/>
    <m/>
    <m/>
    <m/>
    <m/>
    <m/>
    <m/>
    <m/>
    <m/>
    <m/>
    <m/>
    <m/>
    <m/>
    <m/>
    <m/>
    <m/>
    <m/>
    <m/>
    <m/>
    <m/>
    <m/>
    <m/>
    <m/>
    <n v="96026"/>
    <s v="Department chair (Faculty position)"/>
    <m/>
    <s v="M.L.S."/>
    <m/>
    <m/>
    <m/>
    <m/>
    <m/>
    <m/>
    <m/>
    <m/>
    <m/>
    <m/>
    <m/>
    <m/>
    <m/>
    <m/>
    <m/>
    <m/>
    <m/>
    <m/>
    <m/>
    <m/>
    <m/>
    <m/>
    <m/>
    <m/>
    <m/>
    <m/>
    <m/>
    <m/>
    <m/>
    <m/>
    <m/>
    <m/>
    <m/>
    <m/>
    <n v="4.7"/>
    <n v="4"/>
    <m/>
    <m/>
    <m/>
    <n v="4.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715.26382978723393"/>
    <x v="1"/>
    <s v="Small"/>
  </r>
  <r>
    <s v="San Mateo CCD"/>
    <x v="72"/>
    <s v="371"/>
    <s v="Multi-College District"/>
    <n v="20200"/>
    <x v="14"/>
    <n v="3408.56"/>
    <n v="18016"/>
    <n v="1"/>
    <n v="84"/>
    <n v="3"/>
    <n v="0"/>
    <m/>
    <m/>
    <m/>
    <s v="Learning spaces (labs/classrooms)"/>
    <s v="Other - Write In (Required)"/>
    <n v="344"/>
    <m/>
    <m/>
    <m/>
    <m/>
    <m/>
    <n v="0"/>
    <m/>
    <m/>
    <m/>
    <m/>
    <n v="0"/>
    <m/>
    <m/>
    <m/>
    <m/>
    <m/>
    <m/>
    <m/>
    <m/>
    <n v="18841"/>
    <m/>
    <m/>
    <n v="18841"/>
    <m/>
    <m/>
    <n v="0"/>
    <m/>
    <n v="0"/>
    <m/>
    <m/>
    <m/>
    <n v="0"/>
    <n v="2366"/>
    <n v="0"/>
    <m/>
    <n v="2366"/>
    <n v="0"/>
    <m/>
    <m/>
    <m/>
    <m/>
    <m/>
    <m/>
    <m/>
    <m/>
    <m/>
    <m/>
    <m/>
    <n v="0"/>
    <m/>
    <m/>
    <m/>
    <m/>
    <m/>
    <m/>
    <m/>
    <m/>
    <m/>
    <m/>
    <m/>
    <n v="0"/>
    <n v="0"/>
    <m/>
    <m/>
    <n v="0"/>
    <m/>
    <m/>
    <n v="0"/>
    <m/>
    <n v="50526"/>
    <m/>
    <m/>
    <n v="50526"/>
    <m/>
    <m/>
    <m/>
    <m/>
    <m/>
    <m/>
    <m/>
    <m/>
    <m/>
    <m/>
    <m/>
    <m/>
    <m/>
    <m/>
    <m/>
    <m/>
    <m/>
    <m/>
    <m/>
    <m/>
    <m/>
    <m/>
    <m/>
    <m/>
    <m/>
    <m/>
    <m/>
    <m/>
    <m/>
    <m/>
    <m/>
    <m/>
    <m/>
    <m/>
    <m/>
    <m/>
    <m/>
    <m/>
    <m/>
    <m/>
    <m/>
    <m/>
    <m/>
    <m/>
    <m/>
    <m/>
    <m/>
    <m/>
    <m/>
    <m/>
    <m/>
    <m/>
    <m/>
    <m/>
    <m/>
    <m/>
    <m/>
    <m/>
    <m/>
    <m/>
    <m/>
    <m/>
    <m/>
    <m/>
    <m/>
    <m/>
    <m/>
    <m/>
    <m/>
    <m/>
    <m/>
    <m/>
    <m/>
    <m/>
    <m/>
    <m/>
    <m/>
    <m/>
    <m/>
    <m/>
    <m/>
    <m/>
    <m/>
    <m/>
    <m/>
    <m/>
    <m/>
    <m/>
    <m/>
    <m/>
    <m/>
    <m/>
    <m/>
    <m/>
    <m/>
    <m/>
    <m/>
    <m/>
    <m/>
    <m/>
    <m/>
    <m/>
    <m/>
    <m/>
    <m/>
    <m/>
    <m/>
    <m/>
    <n v="84110.23"/>
    <s v="Other"/>
    <s v="Full-time librarians and full-time library staff"/>
    <s v="M.L.I.S."/>
    <m/>
    <m/>
    <m/>
    <m/>
    <m/>
    <m/>
    <m/>
    <m/>
    <m/>
    <m/>
    <m/>
    <m/>
    <m/>
    <m/>
    <m/>
    <m/>
    <m/>
    <m/>
    <m/>
    <m/>
    <m/>
    <m/>
    <m/>
    <m/>
    <m/>
    <m/>
    <m/>
    <m/>
    <m/>
    <m/>
    <m/>
    <m/>
    <m/>
    <m/>
    <n v="3.29"/>
    <n v="3"/>
    <m/>
    <m/>
    <m/>
    <n v="3.2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036.0364741641338"/>
    <x v="1"/>
    <s v="Small"/>
  </r>
  <r>
    <s v="San Luis Obispo CCD"/>
    <x v="78"/>
    <s v="641"/>
    <s v="Single College District"/>
    <n v="20200"/>
    <x v="14"/>
    <n v="7742.99"/>
    <n v="22955"/>
    <n v="1"/>
    <n v="14"/>
    <n v="4"/>
    <n v="1"/>
    <m/>
    <m/>
    <m/>
    <m/>
    <s v="Other - Write In (Required)"/>
    <n v="514"/>
    <m/>
    <m/>
    <m/>
    <m/>
    <m/>
    <n v="1"/>
    <n v="1"/>
    <n v="14"/>
    <n v="4"/>
    <n v="1"/>
    <n v="0"/>
    <m/>
    <m/>
    <m/>
    <m/>
    <m/>
    <m/>
    <m/>
    <m/>
    <m/>
    <n v="20487"/>
    <s v="Friends of the Library, Foundation, ASCC, Title V"/>
    <n v="20487"/>
    <m/>
    <m/>
    <n v="0"/>
    <m/>
    <n v="0"/>
    <m/>
    <m/>
    <m/>
    <n v="0"/>
    <n v="0"/>
    <n v="1890"/>
    <s v="Friends of the Library"/>
    <n v="1890"/>
    <n v="0"/>
    <m/>
    <m/>
    <m/>
    <m/>
    <m/>
    <m/>
    <m/>
    <m/>
    <m/>
    <m/>
    <m/>
    <n v="0"/>
    <m/>
    <m/>
    <m/>
    <m/>
    <m/>
    <m/>
    <m/>
    <m/>
    <m/>
    <m/>
    <m/>
    <n v="59413"/>
    <n v="0"/>
    <m/>
    <m/>
    <n v="0"/>
    <m/>
    <m/>
    <n v="0"/>
    <m/>
    <n v="424"/>
    <n v="0"/>
    <m/>
    <n v="59837"/>
    <m/>
    <m/>
    <m/>
    <m/>
    <m/>
    <m/>
    <m/>
    <m/>
    <m/>
    <m/>
    <m/>
    <m/>
    <m/>
    <m/>
    <m/>
    <m/>
    <m/>
    <m/>
    <m/>
    <m/>
    <m/>
    <m/>
    <m/>
    <m/>
    <m/>
    <m/>
    <m/>
    <m/>
    <m/>
    <m/>
    <m/>
    <m/>
    <m/>
    <m/>
    <m/>
    <m/>
    <m/>
    <m/>
    <m/>
    <m/>
    <m/>
    <m/>
    <m/>
    <m/>
    <m/>
    <m/>
    <m/>
    <m/>
    <m/>
    <m/>
    <m/>
    <m/>
    <m/>
    <m/>
    <m/>
    <m/>
    <m/>
    <m/>
    <m/>
    <m/>
    <m/>
    <m/>
    <m/>
    <m/>
    <m/>
    <m/>
    <m/>
    <m/>
    <m/>
    <m/>
    <m/>
    <m/>
    <m/>
    <m/>
    <m/>
    <m/>
    <m/>
    <m/>
    <m/>
    <m/>
    <m/>
    <m/>
    <m/>
    <m/>
    <m/>
    <m/>
    <m/>
    <m/>
    <m/>
    <m/>
    <m/>
    <m/>
    <m/>
    <m/>
    <m/>
    <m/>
    <m/>
    <m/>
    <m/>
    <m/>
    <m/>
    <m/>
    <m/>
    <m/>
    <m/>
    <m/>
    <m/>
    <m/>
    <n v="121482"/>
    <s v="Department chair (Faculty position)"/>
    <m/>
    <s v="M.L.I.S."/>
    <m/>
    <m/>
    <m/>
    <m/>
    <m/>
    <m/>
    <m/>
    <m/>
    <m/>
    <m/>
    <m/>
    <m/>
    <m/>
    <m/>
    <m/>
    <m/>
    <m/>
    <m/>
    <m/>
    <m/>
    <m/>
    <m/>
    <m/>
    <m/>
    <m/>
    <m/>
    <m/>
    <m/>
    <m/>
    <m/>
    <m/>
    <m/>
    <m/>
    <m/>
    <n v="5.8230000000000004"/>
    <n v="6"/>
    <m/>
    <m/>
    <m/>
    <n v="5.823000000000000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329.7252275459384"/>
    <x v="0"/>
    <s v="Small"/>
  </r>
  <r>
    <s v="Grossmont CCD"/>
    <x v="46"/>
    <s v="021"/>
    <s v="Multi-College District"/>
    <n v="20200"/>
    <x v="14"/>
    <n v="4738.7700000000004"/>
    <n v="34"/>
    <n v="0"/>
    <n v="33"/>
    <n v="7"/>
    <n v="1"/>
    <m/>
    <s v="Tutoring Centers"/>
    <m/>
    <m/>
    <m/>
    <n v="507"/>
    <m/>
    <m/>
    <m/>
    <m/>
    <m/>
    <n v="0"/>
    <m/>
    <m/>
    <m/>
    <m/>
    <n v="0"/>
    <m/>
    <m/>
    <m/>
    <n v="50300"/>
    <m/>
    <m/>
    <m/>
    <m/>
    <m/>
    <m/>
    <m/>
    <n v="50300"/>
    <m/>
    <m/>
    <n v="0"/>
    <m/>
    <n v="590"/>
    <m/>
    <m/>
    <m/>
    <n v="0"/>
    <n v="0"/>
    <n v="0"/>
    <m/>
    <n v="590"/>
    <m/>
    <m/>
    <m/>
    <m/>
    <m/>
    <m/>
    <m/>
    <m/>
    <m/>
    <m/>
    <m/>
    <m/>
    <n v="0"/>
    <m/>
    <m/>
    <m/>
    <m/>
    <m/>
    <m/>
    <m/>
    <m/>
    <m/>
    <m/>
    <m/>
    <m/>
    <m/>
    <m/>
    <m/>
    <n v="72766"/>
    <m/>
    <m/>
    <m/>
    <m/>
    <m/>
    <m/>
    <m/>
    <n v="72766"/>
    <m/>
    <m/>
    <m/>
    <m/>
    <m/>
    <m/>
    <m/>
    <m/>
    <m/>
    <m/>
    <m/>
    <m/>
    <m/>
    <m/>
    <m/>
    <m/>
    <m/>
    <m/>
    <m/>
    <m/>
    <m/>
    <m/>
    <m/>
    <m/>
    <m/>
    <m/>
    <m/>
    <m/>
    <m/>
    <m/>
    <m/>
    <m/>
    <m/>
    <m/>
    <m/>
    <m/>
    <m/>
    <m/>
    <m/>
    <m/>
    <m/>
    <m/>
    <m/>
    <m/>
    <m/>
    <m/>
    <m/>
    <m/>
    <m/>
    <m/>
    <m/>
    <m/>
    <m/>
    <m/>
    <m/>
    <m/>
    <m/>
    <m/>
    <m/>
    <m/>
    <m/>
    <m/>
    <m/>
    <m/>
    <m/>
    <m/>
    <m/>
    <m/>
    <m/>
    <m/>
    <m/>
    <m/>
    <m/>
    <m/>
    <m/>
    <m/>
    <m/>
    <m/>
    <m/>
    <m/>
    <m/>
    <m/>
    <m/>
    <m/>
    <m/>
    <m/>
    <m/>
    <m/>
    <m/>
    <m/>
    <m/>
    <m/>
    <m/>
    <m/>
    <m/>
    <m/>
    <m/>
    <m/>
    <m/>
    <m/>
    <m/>
    <m/>
    <m/>
    <m/>
    <m/>
    <m/>
    <m/>
    <m/>
    <n v="131641"/>
    <s v="Dean or other administrator"/>
    <m/>
    <s v="M.A. / M.S."/>
    <m/>
    <m/>
    <m/>
    <m/>
    <m/>
    <m/>
    <m/>
    <m/>
    <m/>
    <m/>
    <m/>
    <m/>
    <m/>
    <m/>
    <m/>
    <m/>
    <m/>
    <m/>
    <m/>
    <m/>
    <m/>
    <m/>
    <m/>
    <m/>
    <m/>
    <m/>
    <m/>
    <m/>
    <m/>
    <m/>
    <m/>
    <m/>
    <m/>
    <m/>
    <n v="2.75"/>
    <n v="4"/>
    <m/>
    <m/>
    <m/>
    <n v="2.7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723.189090909091"/>
    <x v="1"/>
    <s v="Small"/>
  </r>
  <r>
    <s v="Los Angeles CCD"/>
    <x v="59"/>
    <s v="748"/>
    <s v="Multi-College District"/>
    <n v="20200"/>
    <x v="14"/>
    <n v="20926.64"/>
    <n v="56241"/>
    <n v="2"/>
    <n v="297"/>
    <n v="25"/>
    <n v="1"/>
    <m/>
    <m/>
    <m/>
    <m/>
    <s v="Other - Write In (Required)"/>
    <n v="514"/>
    <m/>
    <m/>
    <m/>
    <m/>
    <m/>
    <n v="1"/>
    <n v="0"/>
    <n v="20"/>
    <n v="0"/>
    <n v="1"/>
    <n v="0"/>
    <m/>
    <m/>
    <m/>
    <m/>
    <m/>
    <m/>
    <m/>
    <m/>
    <n v="111043"/>
    <m/>
    <m/>
    <n v="111043"/>
    <m/>
    <m/>
    <n v="0"/>
    <m/>
    <n v="0"/>
    <m/>
    <m/>
    <m/>
    <n v="0"/>
    <n v="51373"/>
    <n v="0"/>
    <m/>
    <n v="51373"/>
    <n v="0"/>
    <m/>
    <m/>
    <m/>
    <m/>
    <m/>
    <m/>
    <m/>
    <m/>
    <m/>
    <m/>
    <m/>
    <n v="0"/>
    <m/>
    <m/>
    <m/>
    <m/>
    <m/>
    <m/>
    <m/>
    <m/>
    <m/>
    <m/>
    <m/>
    <n v="0"/>
    <n v="0"/>
    <m/>
    <m/>
    <n v="0"/>
    <m/>
    <m/>
    <n v="0"/>
    <m/>
    <n v="165664"/>
    <n v="0"/>
    <m/>
    <n v="165664"/>
    <m/>
    <m/>
    <m/>
    <m/>
    <m/>
    <m/>
    <m/>
    <m/>
    <m/>
    <m/>
    <m/>
    <m/>
    <m/>
    <m/>
    <m/>
    <m/>
    <m/>
    <m/>
    <m/>
    <m/>
    <m/>
    <m/>
    <m/>
    <m/>
    <m/>
    <m/>
    <m/>
    <m/>
    <m/>
    <m/>
    <m/>
    <m/>
    <m/>
    <m/>
    <m/>
    <m/>
    <m/>
    <m/>
    <m/>
    <m/>
    <m/>
    <m/>
    <m/>
    <m/>
    <m/>
    <m/>
    <m/>
    <m/>
    <m/>
    <m/>
    <m/>
    <m/>
    <m/>
    <m/>
    <m/>
    <m/>
    <m/>
    <m/>
    <m/>
    <m/>
    <m/>
    <m/>
    <m/>
    <m/>
    <m/>
    <m/>
    <m/>
    <m/>
    <m/>
    <m/>
    <m/>
    <m/>
    <m/>
    <m/>
    <m/>
    <m/>
    <m/>
    <m/>
    <m/>
    <m/>
    <m/>
    <m/>
    <m/>
    <m/>
    <m/>
    <m/>
    <m/>
    <m/>
    <m/>
    <m/>
    <m/>
    <m/>
    <m/>
    <m/>
    <m/>
    <m/>
    <m/>
    <m/>
    <m/>
    <m/>
    <m/>
    <m/>
    <m/>
    <m/>
    <m/>
    <m/>
    <m/>
    <m/>
    <n v="354819"/>
    <s v="Department chair (Faculty position)"/>
    <m/>
    <s v="M.L.I.S."/>
    <m/>
    <m/>
    <m/>
    <m/>
    <m/>
    <m/>
    <m/>
    <m/>
    <m/>
    <m/>
    <m/>
    <m/>
    <m/>
    <m/>
    <m/>
    <m/>
    <m/>
    <m/>
    <m/>
    <m/>
    <m/>
    <m/>
    <m/>
    <m/>
    <m/>
    <m/>
    <m/>
    <m/>
    <m/>
    <m/>
    <m/>
    <m/>
    <m/>
    <m/>
    <n v="14"/>
    <n v="11"/>
    <m/>
    <m/>
    <m/>
    <n v="1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494.76"/>
    <x v="2"/>
    <s v="Large"/>
  </r>
  <r>
    <s v="San Jose CCD"/>
    <x v="49"/>
    <s v="471"/>
    <s v="Multi-College District"/>
    <n v="20200"/>
    <x v="14"/>
    <n v="6896.81"/>
    <n v="26000"/>
    <n v="0"/>
    <n v="79"/>
    <n v="13"/>
    <n v="1"/>
    <m/>
    <m/>
    <m/>
    <m/>
    <s v="Other - Write In (Required)"/>
    <n v="389"/>
    <m/>
    <m/>
    <m/>
    <m/>
    <m/>
    <n v="0"/>
    <m/>
    <m/>
    <m/>
    <m/>
    <n v="0"/>
    <m/>
    <m/>
    <m/>
    <m/>
    <m/>
    <m/>
    <m/>
    <m/>
    <n v="12312"/>
    <m/>
    <m/>
    <n v="12312"/>
    <m/>
    <m/>
    <n v="0"/>
    <m/>
    <n v="0"/>
    <m/>
    <m/>
    <m/>
    <n v="0"/>
    <n v="8927"/>
    <n v="0"/>
    <m/>
    <n v="8927"/>
    <n v="5820"/>
    <m/>
    <m/>
    <m/>
    <m/>
    <m/>
    <m/>
    <m/>
    <m/>
    <m/>
    <m/>
    <m/>
    <n v="5820"/>
    <m/>
    <m/>
    <m/>
    <m/>
    <m/>
    <m/>
    <m/>
    <m/>
    <m/>
    <m/>
    <m/>
    <n v="0"/>
    <n v="0"/>
    <m/>
    <m/>
    <n v="0"/>
    <m/>
    <m/>
    <n v="0"/>
    <m/>
    <n v="43495"/>
    <n v="2944"/>
    <s v="Strong Workforce Local Grant- Year 3"/>
    <n v="46439"/>
    <m/>
    <m/>
    <m/>
    <m/>
    <m/>
    <m/>
    <m/>
    <m/>
    <m/>
    <m/>
    <m/>
    <m/>
    <m/>
    <m/>
    <m/>
    <m/>
    <m/>
    <m/>
    <m/>
    <m/>
    <m/>
    <m/>
    <m/>
    <m/>
    <m/>
    <m/>
    <m/>
    <m/>
    <m/>
    <m/>
    <m/>
    <m/>
    <m/>
    <m/>
    <m/>
    <m/>
    <m/>
    <m/>
    <m/>
    <m/>
    <m/>
    <m/>
    <m/>
    <m/>
    <m/>
    <m/>
    <m/>
    <m/>
    <m/>
    <m/>
    <m/>
    <m/>
    <m/>
    <m/>
    <m/>
    <m/>
    <m/>
    <m/>
    <m/>
    <m/>
    <m/>
    <m/>
    <m/>
    <m/>
    <m/>
    <m/>
    <m/>
    <m/>
    <m/>
    <m/>
    <m/>
    <m/>
    <m/>
    <m/>
    <m/>
    <m/>
    <m/>
    <m/>
    <m/>
    <m/>
    <m/>
    <m/>
    <m/>
    <m/>
    <m/>
    <m/>
    <m/>
    <m/>
    <m/>
    <m/>
    <m/>
    <m/>
    <m/>
    <m/>
    <m/>
    <m/>
    <m/>
    <m/>
    <m/>
    <m/>
    <m/>
    <m/>
    <m/>
    <m/>
    <m/>
    <m/>
    <m/>
    <m/>
    <n v="122579"/>
    <s v="Department chair (Faculty position)"/>
    <m/>
    <s v="M.L.I.S."/>
    <m/>
    <m/>
    <m/>
    <m/>
    <m/>
    <m/>
    <m/>
    <m/>
    <m/>
    <m/>
    <m/>
    <m/>
    <m/>
    <m/>
    <m/>
    <m/>
    <m/>
    <m/>
    <m/>
    <m/>
    <m/>
    <m/>
    <m/>
    <m/>
    <m/>
    <m/>
    <m/>
    <m/>
    <m/>
    <m/>
    <m/>
    <m/>
    <m/>
    <m/>
    <n v="3.2"/>
    <n v="5.8"/>
    <m/>
    <m/>
    <m/>
    <n v="3.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155.2531250000002"/>
    <x v="0"/>
    <s v="Small"/>
  </r>
  <r>
    <s v="State Center CCD"/>
    <x v="10"/>
    <s v="571"/>
    <s v="Multi-College District"/>
    <n v="20200"/>
    <x v="14"/>
    <n v="18737.63"/>
    <n v="27378"/>
    <n v="1"/>
    <n v="44"/>
    <n v="4"/>
    <n v="1"/>
    <m/>
    <m/>
    <s v="Faculty offices (non-librarian, i.e. counseling)"/>
    <m/>
    <m/>
    <n v="687"/>
    <m/>
    <m/>
    <m/>
    <m/>
    <m/>
    <n v="1"/>
    <n v="0"/>
    <n v="0"/>
    <n v="0"/>
    <n v="0"/>
    <n v="0"/>
    <m/>
    <m/>
    <m/>
    <m/>
    <m/>
    <m/>
    <m/>
    <m/>
    <n v="44187"/>
    <m/>
    <m/>
    <n v="44187"/>
    <m/>
    <m/>
    <m/>
    <m/>
    <m/>
    <m/>
    <m/>
    <m/>
    <m/>
    <n v="925"/>
    <m/>
    <m/>
    <n v="925"/>
    <m/>
    <m/>
    <m/>
    <m/>
    <m/>
    <m/>
    <m/>
    <m/>
    <m/>
    <m/>
    <m/>
    <m/>
    <n v="0"/>
    <m/>
    <m/>
    <m/>
    <m/>
    <m/>
    <m/>
    <m/>
    <m/>
    <m/>
    <m/>
    <m/>
    <m/>
    <m/>
    <m/>
    <m/>
    <m/>
    <m/>
    <m/>
    <m/>
    <m/>
    <n v="162700"/>
    <m/>
    <m/>
    <n v="162700"/>
    <m/>
    <m/>
    <m/>
    <m/>
    <m/>
    <m/>
    <m/>
    <m/>
    <m/>
    <m/>
    <m/>
    <m/>
    <m/>
    <m/>
    <m/>
    <m/>
    <m/>
    <m/>
    <m/>
    <m/>
    <m/>
    <m/>
    <m/>
    <m/>
    <m/>
    <m/>
    <m/>
    <m/>
    <m/>
    <m/>
    <m/>
    <m/>
    <m/>
    <m/>
    <m/>
    <m/>
    <m/>
    <m/>
    <m/>
    <m/>
    <m/>
    <m/>
    <m/>
    <m/>
    <m/>
    <m/>
    <m/>
    <m/>
    <m/>
    <m/>
    <m/>
    <m/>
    <m/>
    <m/>
    <m/>
    <m/>
    <m/>
    <m/>
    <m/>
    <m/>
    <m/>
    <m/>
    <m/>
    <m/>
    <m/>
    <m/>
    <m/>
    <m/>
    <m/>
    <m/>
    <m/>
    <m/>
    <m/>
    <m/>
    <m/>
    <m/>
    <m/>
    <m/>
    <m/>
    <m/>
    <m/>
    <m/>
    <m/>
    <m/>
    <m/>
    <m/>
    <m/>
    <m/>
    <m/>
    <m/>
    <m/>
    <m/>
    <m/>
    <m/>
    <m/>
    <m/>
    <m/>
    <m/>
    <m/>
    <m/>
    <m/>
    <m/>
    <m/>
    <m/>
    <m/>
    <m/>
    <m/>
    <m/>
    <n v="364812"/>
    <s v="Dean or other administrator"/>
    <m/>
    <s v="Ed. D."/>
    <m/>
    <m/>
    <m/>
    <m/>
    <m/>
    <m/>
    <m/>
    <m/>
    <m/>
    <m/>
    <m/>
    <m/>
    <m/>
    <m/>
    <m/>
    <m/>
    <m/>
    <m/>
    <m/>
    <m/>
    <m/>
    <m/>
    <m/>
    <m/>
    <m/>
    <m/>
    <m/>
    <m/>
    <m/>
    <m/>
    <m/>
    <m/>
    <m/>
    <m/>
    <n v="5.87"/>
    <n v="8.48"/>
    <m/>
    <m/>
    <m/>
    <n v="5.8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3192.100511073254"/>
    <x v="2"/>
    <s v="Medium"/>
  </r>
  <r>
    <s v="Coast CCD"/>
    <x v="57"/>
    <s v="832"/>
    <s v="Multi-College District"/>
    <n v="20200"/>
    <x v="14"/>
    <n v="10073.530000000001"/>
    <n v="28945"/>
    <n v="1"/>
    <n v="81"/>
    <n v="10"/>
    <n v="2"/>
    <m/>
    <m/>
    <s v="Faculty offices (non-librarian, i.e. counseling)"/>
    <m/>
    <m/>
    <n v="962"/>
    <m/>
    <m/>
    <m/>
    <m/>
    <m/>
    <n v="0"/>
    <m/>
    <m/>
    <m/>
    <m/>
    <s v="(blank)"/>
    <m/>
    <m/>
    <m/>
    <m/>
    <m/>
    <m/>
    <m/>
    <m/>
    <m/>
    <m/>
    <m/>
    <n v="0"/>
    <m/>
    <m/>
    <n v="0"/>
    <m/>
    <n v="0"/>
    <m/>
    <m/>
    <m/>
    <n v="0"/>
    <n v="0"/>
    <n v="0"/>
    <m/>
    <n v="0"/>
    <n v="0"/>
    <m/>
    <m/>
    <m/>
    <m/>
    <m/>
    <m/>
    <m/>
    <m/>
    <m/>
    <m/>
    <m/>
    <m/>
    <m/>
    <m/>
    <m/>
    <m/>
    <m/>
    <m/>
    <m/>
    <m/>
    <m/>
    <m/>
    <m/>
    <n v="35000"/>
    <n v="0"/>
    <m/>
    <m/>
    <n v="0"/>
    <m/>
    <m/>
    <n v="0"/>
    <m/>
    <n v="48186"/>
    <n v="10000"/>
    <m/>
    <n v="93186"/>
    <m/>
    <m/>
    <m/>
    <m/>
    <m/>
    <m/>
    <m/>
    <m/>
    <m/>
    <m/>
    <m/>
    <m/>
    <m/>
    <m/>
    <m/>
    <m/>
    <m/>
    <m/>
    <m/>
    <m/>
    <m/>
    <m/>
    <m/>
    <m/>
    <m/>
    <m/>
    <m/>
    <m/>
    <m/>
    <m/>
    <m/>
    <m/>
    <m/>
    <m/>
    <m/>
    <m/>
    <m/>
    <m/>
    <m/>
    <m/>
    <m/>
    <m/>
    <m/>
    <m/>
    <m/>
    <m/>
    <m/>
    <m/>
    <m/>
    <m/>
    <m/>
    <m/>
    <m/>
    <m/>
    <m/>
    <m/>
    <m/>
    <m/>
    <m/>
    <m/>
    <m/>
    <m/>
    <m/>
    <m/>
    <m/>
    <m/>
    <m/>
    <m/>
    <m/>
    <m/>
    <m/>
    <m/>
    <m/>
    <m/>
    <m/>
    <m/>
    <m/>
    <m/>
    <m/>
    <m/>
    <m/>
    <m/>
    <m/>
    <m/>
    <m/>
    <m/>
    <m/>
    <m/>
    <m/>
    <m/>
    <m/>
    <m/>
    <m/>
    <m/>
    <m/>
    <m/>
    <m/>
    <m/>
    <m/>
    <m/>
    <m/>
    <m/>
    <m/>
    <m/>
    <m/>
    <m/>
    <m/>
    <m/>
    <n v="147922"/>
    <s v="Dean or other administrator"/>
    <m/>
    <s v="Ed. D."/>
    <m/>
    <m/>
    <m/>
    <m/>
    <m/>
    <m/>
    <m/>
    <m/>
    <m/>
    <m/>
    <m/>
    <m/>
    <m/>
    <m/>
    <m/>
    <m/>
    <m/>
    <m/>
    <m/>
    <m/>
    <m/>
    <m/>
    <m/>
    <m/>
    <m/>
    <m/>
    <m/>
    <m/>
    <m/>
    <m/>
    <m/>
    <m/>
    <m/>
    <m/>
    <n v="4.5999999999999996"/>
    <n v="4"/>
    <m/>
    <m/>
    <m/>
    <n v="4.599999999999999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189.8978260869567"/>
    <x v="0"/>
    <s v="Medium"/>
  </r>
  <r>
    <s v="Los Angeles CCD"/>
    <x v="84"/>
    <s v="743"/>
    <s v="Multi-College District"/>
    <n v="20200"/>
    <x v="14"/>
    <n v="6133.38"/>
    <n v="17330"/>
    <n v="1"/>
    <n v="49"/>
    <n v="5"/>
    <n v="0"/>
    <s v="Writing Centers"/>
    <s v="Tutoring Centers"/>
    <m/>
    <s v="Learning spaces (labs/classrooms)"/>
    <s v="Other - Write In (Required)"/>
    <n v="242"/>
    <m/>
    <m/>
    <m/>
    <m/>
    <m/>
    <n v="0"/>
    <m/>
    <m/>
    <m/>
    <m/>
    <n v="0"/>
    <m/>
    <m/>
    <m/>
    <m/>
    <m/>
    <m/>
    <m/>
    <m/>
    <n v="8400"/>
    <m/>
    <m/>
    <n v="8400"/>
    <m/>
    <m/>
    <n v="0"/>
    <m/>
    <n v="0"/>
    <m/>
    <m/>
    <m/>
    <n v="0"/>
    <n v="0"/>
    <n v="0"/>
    <m/>
    <n v="0"/>
    <n v="0"/>
    <m/>
    <m/>
    <m/>
    <m/>
    <m/>
    <m/>
    <m/>
    <m/>
    <m/>
    <m/>
    <m/>
    <n v="0"/>
    <m/>
    <m/>
    <m/>
    <m/>
    <m/>
    <m/>
    <m/>
    <m/>
    <m/>
    <m/>
    <m/>
    <n v="0"/>
    <n v="0"/>
    <m/>
    <m/>
    <n v="0"/>
    <m/>
    <m/>
    <n v="0"/>
    <m/>
    <n v="49258"/>
    <n v="0"/>
    <m/>
    <n v="49258"/>
    <m/>
    <m/>
    <m/>
    <m/>
    <m/>
    <m/>
    <m/>
    <m/>
    <m/>
    <m/>
    <m/>
    <m/>
    <m/>
    <m/>
    <m/>
    <m/>
    <m/>
    <m/>
    <m/>
    <m/>
    <m/>
    <m/>
    <m/>
    <m/>
    <m/>
    <m/>
    <m/>
    <m/>
    <m/>
    <m/>
    <m/>
    <m/>
    <m/>
    <m/>
    <m/>
    <m/>
    <m/>
    <m/>
    <m/>
    <m/>
    <m/>
    <m/>
    <m/>
    <m/>
    <m/>
    <m/>
    <m/>
    <m/>
    <m/>
    <m/>
    <m/>
    <m/>
    <m/>
    <m/>
    <m/>
    <m/>
    <m/>
    <m/>
    <m/>
    <m/>
    <m/>
    <m/>
    <m/>
    <m/>
    <m/>
    <m/>
    <m/>
    <m/>
    <m/>
    <m/>
    <m/>
    <m/>
    <m/>
    <m/>
    <m/>
    <m/>
    <m/>
    <m/>
    <m/>
    <m/>
    <m/>
    <m/>
    <m/>
    <m/>
    <m/>
    <m/>
    <m/>
    <m/>
    <m/>
    <m/>
    <m/>
    <m/>
    <m/>
    <m/>
    <m/>
    <m/>
    <m/>
    <m/>
    <m/>
    <m/>
    <m/>
    <m/>
    <m/>
    <m/>
    <m/>
    <m/>
    <m/>
    <m/>
    <n v="72796"/>
    <s v="Department chair (Faculty position)"/>
    <m/>
    <s v="M.L.I.S."/>
    <m/>
    <m/>
    <m/>
    <m/>
    <m/>
    <m/>
    <m/>
    <m/>
    <m/>
    <m/>
    <m/>
    <m/>
    <m/>
    <m/>
    <m/>
    <m/>
    <m/>
    <m/>
    <m/>
    <m/>
    <m/>
    <m/>
    <m/>
    <m/>
    <m/>
    <m/>
    <m/>
    <m/>
    <m/>
    <m/>
    <m/>
    <m/>
    <m/>
    <m/>
    <n v="4.43"/>
    <n v="3"/>
    <m/>
    <m/>
    <m/>
    <n v="4.4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384.5101580135442"/>
    <x v="1"/>
    <s v="Small"/>
  </r>
  <r>
    <s v="Los Angeles CCD"/>
    <x v="63"/>
    <s v="747"/>
    <s v="Multi-College District"/>
    <n v="20200"/>
    <x v="14"/>
    <n v="10965.18"/>
    <n v="48384"/>
    <n v="2"/>
    <n v="167"/>
    <n v="17"/>
    <n v="0"/>
    <m/>
    <m/>
    <m/>
    <m/>
    <s v="Other - Write In (Required)"/>
    <n v="639"/>
    <m/>
    <m/>
    <m/>
    <m/>
    <m/>
    <n v="0"/>
    <m/>
    <m/>
    <m/>
    <m/>
    <n v="0"/>
    <m/>
    <m/>
    <m/>
    <m/>
    <m/>
    <m/>
    <m/>
    <m/>
    <n v="14326"/>
    <m/>
    <m/>
    <n v="14326"/>
    <m/>
    <m/>
    <n v="0"/>
    <m/>
    <n v="0"/>
    <m/>
    <m/>
    <m/>
    <n v="0"/>
    <n v="431"/>
    <n v="0"/>
    <m/>
    <n v="431"/>
    <n v="0"/>
    <m/>
    <m/>
    <m/>
    <m/>
    <m/>
    <m/>
    <m/>
    <m/>
    <m/>
    <m/>
    <m/>
    <n v="0"/>
    <m/>
    <m/>
    <m/>
    <m/>
    <m/>
    <m/>
    <m/>
    <m/>
    <m/>
    <m/>
    <m/>
    <n v="0"/>
    <n v="0"/>
    <m/>
    <m/>
    <n v="0"/>
    <m/>
    <m/>
    <n v="0"/>
    <m/>
    <n v="161000"/>
    <n v="0"/>
    <m/>
    <n v="161000"/>
    <m/>
    <m/>
    <m/>
    <m/>
    <m/>
    <m/>
    <m/>
    <m/>
    <m/>
    <m/>
    <m/>
    <m/>
    <m/>
    <m/>
    <m/>
    <m/>
    <m/>
    <m/>
    <m/>
    <m/>
    <m/>
    <m/>
    <m/>
    <m/>
    <m/>
    <m/>
    <m/>
    <m/>
    <m/>
    <m/>
    <m/>
    <m/>
    <m/>
    <m/>
    <m/>
    <m/>
    <m/>
    <m/>
    <m/>
    <m/>
    <m/>
    <m/>
    <m/>
    <m/>
    <m/>
    <m/>
    <m/>
    <m/>
    <m/>
    <m/>
    <m/>
    <m/>
    <m/>
    <m/>
    <m/>
    <m/>
    <m/>
    <m/>
    <m/>
    <m/>
    <m/>
    <m/>
    <m/>
    <m/>
    <m/>
    <m/>
    <m/>
    <m/>
    <m/>
    <m/>
    <m/>
    <m/>
    <m/>
    <m/>
    <m/>
    <m/>
    <m/>
    <m/>
    <m/>
    <m/>
    <m/>
    <m/>
    <m/>
    <m/>
    <m/>
    <m/>
    <m/>
    <m/>
    <m/>
    <m/>
    <m/>
    <m/>
    <m/>
    <m/>
    <m/>
    <m/>
    <m/>
    <m/>
    <m/>
    <m/>
    <m/>
    <m/>
    <m/>
    <m/>
    <m/>
    <m/>
    <m/>
    <m/>
    <n v="187038.16"/>
    <s v="Department chair (Faculty position)"/>
    <m/>
    <s v="M.L.I.S."/>
    <m/>
    <m/>
    <m/>
    <m/>
    <m/>
    <m/>
    <m/>
    <m/>
    <m/>
    <m/>
    <m/>
    <m/>
    <m/>
    <m/>
    <m/>
    <m/>
    <m/>
    <m/>
    <m/>
    <m/>
    <m/>
    <m/>
    <m/>
    <m/>
    <m/>
    <m/>
    <m/>
    <m/>
    <m/>
    <m/>
    <m/>
    <m/>
    <m/>
    <m/>
    <n v="5.3"/>
    <n v="6"/>
    <m/>
    <m/>
    <m/>
    <n v="5.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068.9018867924528"/>
    <x v="0"/>
    <s v="Medium"/>
  </r>
  <r>
    <s v="Chabot-Las Positas CCD"/>
    <x v="28"/>
    <s v="481"/>
    <s v="Multi-College District"/>
    <n v="20200"/>
    <x v="14"/>
    <n v="6894.12"/>
    <n v="17983"/>
    <n v="2"/>
    <n v="163"/>
    <n v="11"/>
    <n v="2"/>
    <m/>
    <m/>
    <m/>
    <m/>
    <s v="Other - Write In (Required)"/>
    <n v="417"/>
    <m/>
    <m/>
    <m/>
    <m/>
    <m/>
    <n v="0"/>
    <m/>
    <m/>
    <m/>
    <m/>
    <n v="0"/>
    <m/>
    <m/>
    <m/>
    <m/>
    <m/>
    <m/>
    <m/>
    <m/>
    <m/>
    <n v="16213"/>
    <s v="Measure A Bond"/>
    <n v="16213"/>
    <m/>
    <m/>
    <n v="0"/>
    <m/>
    <n v="0"/>
    <m/>
    <m/>
    <m/>
    <n v="0"/>
    <n v="0"/>
    <n v="8265"/>
    <s v="Measure A Bond"/>
    <n v="8265"/>
    <n v="1182"/>
    <m/>
    <m/>
    <m/>
    <m/>
    <m/>
    <m/>
    <m/>
    <m/>
    <m/>
    <m/>
    <m/>
    <n v="1182"/>
    <m/>
    <m/>
    <m/>
    <m/>
    <m/>
    <m/>
    <m/>
    <m/>
    <m/>
    <m/>
    <m/>
    <n v="0"/>
    <n v="0"/>
    <m/>
    <m/>
    <n v="0"/>
    <m/>
    <m/>
    <n v="0"/>
    <m/>
    <n v="0"/>
    <n v="207940"/>
    <s v="Measure A Bond"/>
    <n v="207940"/>
    <m/>
    <m/>
    <m/>
    <m/>
    <m/>
    <m/>
    <m/>
    <m/>
    <m/>
    <m/>
    <m/>
    <m/>
    <m/>
    <m/>
    <m/>
    <m/>
    <m/>
    <m/>
    <m/>
    <m/>
    <m/>
    <m/>
    <m/>
    <m/>
    <m/>
    <m/>
    <m/>
    <m/>
    <m/>
    <m/>
    <m/>
    <m/>
    <m/>
    <m/>
    <m/>
    <m/>
    <m/>
    <m/>
    <m/>
    <m/>
    <m/>
    <m/>
    <m/>
    <m/>
    <m/>
    <m/>
    <m/>
    <m/>
    <m/>
    <m/>
    <m/>
    <m/>
    <m/>
    <m/>
    <m/>
    <m/>
    <m/>
    <m/>
    <m/>
    <m/>
    <m/>
    <m/>
    <m/>
    <m/>
    <m/>
    <m/>
    <m/>
    <m/>
    <m/>
    <m/>
    <m/>
    <m/>
    <m/>
    <m/>
    <m/>
    <m/>
    <m/>
    <m/>
    <m/>
    <m/>
    <m/>
    <m/>
    <m/>
    <m/>
    <m/>
    <m/>
    <m/>
    <m/>
    <m/>
    <m/>
    <m/>
    <m/>
    <m/>
    <m/>
    <m/>
    <m/>
    <m/>
    <m/>
    <m/>
    <m/>
    <m/>
    <m/>
    <m/>
    <m/>
    <m/>
    <m/>
    <m/>
    <m/>
    <n v="245854"/>
    <s v="Department chair (Faculty position)"/>
    <m/>
    <s v="Ph. D. in Library Science"/>
    <m/>
    <m/>
    <m/>
    <m/>
    <m/>
    <m/>
    <m/>
    <m/>
    <m/>
    <m/>
    <m/>
    <m/>
    <m/>
    <m/>
    <m/>
    <m/>
    <m/>
    <m/>
    <m/>
    <m/>
    <m/>
    <m/>
    <m/>
    <m/>
    <m/>
    <m/>
    <m/>
    <m/>
    <m/>
    <m/>
    <m/>
    <m/>
    <m/>
    <m/>
    <n v="0.61"/>
    <n v="1"/>
    <m/>
    <m/>
    <m/>
    <n v="0.6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1301.836065573771"/>
    <x v="0"/>
    <s v="Small"/>
  </r>
  <r>
    <s v="Mt. San Jacinto CCD"/>
    <x v="90"/>
    <s v="(blank)"/>
    <s v="Multi-College District"/>
    <n v="20200"/>
    <x v="14"/>
    <m/>
    <n v="21558"/>
    <n v="0"/>
    <n v="88"/>
    <n v="3"/>
    <n v="0"/>
    <s v="Writing Centers"/>
    <m/>
    <m/>
    <m/>
    <m/>
    <n v="222"/>
    <m/>
    <m/>
    <m/>
    <m/>
    <m/>
    <n v="0"/>
    <m/>
    <m/>
    <m/>
    <m/>
    <n v="0"/>
    <m/>
    <n v="20483"/>
    <m/>
    <m/>
    <m/>
    <m/>
    <m/>
    <m/>
    <n v="11941"/>
    <m/>
    <m/>
    <n v="32424"/>
    <m/>
    <m/>
    <n v="0"/>
    <m/>
    <n v="0"/>
    <m/>
    <m/>
    <m/>
    <n v="0"/>
    <n v="15989"/>
    <n v="5584"/>
    <s v="CARES funding"/>
    <n v="21573"/>
    <n v="0"/>
    <m/>
    <m/>
    <m/>
    <m/>
    <m/>
    <m/>
    <m/>
    <m/>
    <m/>
    <m/>
    <m/>
    <n v="0"/>
    <m/>
    <m/>
    <m/>
    <m/>
    <m/>
    <m/>
    <m/>
    <m/>
    <m/>
    <m/>
    <m/>
    <n v="0"/>
    <n v="0"/>
    <m/>
    <m/>
    <n v="0"/>
    <m/>
    <m/>
    <n v="0"/>
    <m/>
    <n v="63501"/>
    <n v="313"/>
    <s v="CARES funding"/>
    <n v="63814"/>
    <m/>
    <m/>
    <m/>
    <m/>
    <m/>
    <m/>
    <m/>
    <m/>
    <m/>
    <m/>
    <m/>
    <m/>
    <m/>
    <m/>
    <m/>
    <m/>
    <m/>
    <m/>
    <m/>
    <m/>
    <m/>
    <m/>
    <m/>
    <m/>
    <m/>
    <m/>
    <m/>
    <m/>
    <m/>
    <m/>
    <m/>
    <m/>
    <m/>
    <m/>
    <m/>
    <m/>
    <m/>
    <m/>
    <m/>
    <m/>
    <m/>
    <m/>
    <m/>
    <m/>
    <m/>
    <m/>
    <m/>
    <m/>
    <m/>
    <m/>
    <m/>
    <m/>
    <m/>
    <m/>
    <m/>
    <m/>
    <m/>
    <m/>
    <m/>
    <m/>
    <m/>
    <m/>
    <m/>
    <m/>
    <m/>
    <m/>
    <m/>
    <m/>
    <m/>
    <m/>
    <m/>
    <m/>
    <m/>
    <m/>
    <m/>
    <m/>
    <m/>
    <m/>
    <m/>
    <m/>
    <m/>
    <m/>
    <m/>
    <m/>
    <m/>
    <m/>
    <m/>
    <m/>
    <m/>
    <m/>
    <m/>
    <m/>
    <m/>
    <m/>
    <m/>
    <m/>
    <m/>
    <m/>
    <m/>
    <m/>
    <m/>
    <m/>
    <m/>
    <m/>
    <m/>
    <m/>
    <m/>
    <m/>
    <n v="203008"/>
    <s v="Dean or other administrator"/>
    <m/>
    <s v="Ph.D. in non-Library field"/>
    <m/>
    <m/>
    <m/>
    <m/>
    <m/>
    <m/>
    <m/>
    <m/>
    <m/>
    <m/>
    <m/>
    <m/>
    <m/>
    <m/>
    <m/>
    <m/>
    <m/>
    <m/>
    <m/>
    <m/>
    <m/>
    <m/>
    <m/>
    <m/>
    <m/>
    <m/>
    <m/>
    <m/>
    <m/>
    <m/>
    <m/>
    <m/>
    <m/>
    <m/>
    <n v="3.27"/>
    <n v="4"/>
    <m/>
    <m/>
    <m/>
    <n v="3.2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x v="1"/>
    <s v="Small"/>
  </r>
  <r>
    <s v="Riverside CCD"/>
    <x v="94"/>
    <n v="962"/>
    <s v="Multi-College District"/>
    <n v="20200"/>
    <x v="14"/>
    <n v="7503.45"/>
    <n v="9965"/>
    <n v="0"/>
    <n v="103"/>
    <n v="6"/>
    <n v="0"/>
    <m/>
    <m/>
    <m/>
    <m/>
    <s v="Other - Write In (Required)"/>
    <n v="174"/>
    <m/>
    <m/>
    <m/>
    <m/>
    <m/>
    <n v="1"/>
    <n v="0"/>
    <n v="0"/>
    <n v="0"/>
    <n v="0"/>
    <n v="0"/>
    <m/>
    <m/>
    <m/>
    <m/>
    <m/>
    <m/>
    <m/>
    <m/>
    <n v="11055"/>
    <m/>
    <m/>
    <n v="11055"/>
    <m/>
    <m/>
    <n v="0"/>
    <m/>
    <n v="0"/>
    <m/>
    <m/>
    <m/>
    <n v="0"/>
    <n v="3400"/>
    <n v="0"/>
    <m/>
    <n v="3400"/>
    <n v="0"/>
    <m/>
    <m/>
    <m/>
    <m/>
    <m/>
    <m/>
    <m/>
    <m/>
    <m/>
    <m/>
    <m/>
    <n v="0"/>
    <m/>
    <m/>
    <m/>
    <m/>
    <m/>
    <m/>
    <m/>
    <m/>
    <m/>
    <m/>
    <m/>
    <m/>
    <m/>
    <m/>
    <m/>
    <m/>
    <m/>
    <m/>
    <m/>
    <m/>
    <n v="87052"/>
    <m/>
    <m/>
    <n v="87052"/>
    <m/>
    <m/>
    <m/>
    <m/>
    <m/>
    <m/>
    <m/>
    <m/>
    <m/>
    <m/>
    <m/>
    <m/>
    <m/>
    <m/>
    <m/>
    <m/>
    <m/>
    <m/>
    <m/>
    <m/>
    <m/>
    <m/>
    <m/>
    <m/>
    <m/>
    <m/>
    <m/>
    <m/>
    <m/>
    <m/>
    <m/>
    <m/>
    <m/>
    <m/>
    <m/>
    <m/>
    <m/>
    <m/>
    <m/>
    <m/>
    <m/>
    <m/>
    <m/>
    <m/>
    <m/>
    <m/>
    <m/>
    <m/>
    <m/>
    <m/>
    <m/>
    <m/>
    <m/>
    <m/>
    <m/>
    <m/>
    <m/>
    <m/>
    <m/>
    <m/>
    <m/>
    <m/>
    <m/>
    <m/>
    <m/>
    <m/>
    <m/>
    <m/>
    <m/>
    <m/>
    <m/>
    <m/>
    <m/>
    <m/>
    <m/>
    <m/>
    <m/>
    <m/>
    <m/>
    <m/>
    <m/>
    <m/>
    <m/>
    <m/>
    <m/>
    <m/>
    <m/>
    <m/>
    <m/>
    <m/>
    <m/>
    <m/>
    <m/>
    <m/>
    <m/>
    <m/>
    <m/>
    <m/>
    <m/>
    <m/>
    <m/>
    <m/>
    <m/>
    <m/>
    <m/>
    <m/>
    <m/>
    <m/>
    <n v="889730.09"/>
    <s v="Dean or other administrator"/>
    <m/>
    <s v="M.A. / M.S."/>
    <m/>
    <m/>
    <m/>
    <m/>
    <m/>
    <m/>
    <m/>
    <m/>
    <m/>
    <m/>
    <m/>
    <m/>
    <m/>
    <m/>
    <m/>
    <m/>
    <m/>
    <m/>
    <m/>
    <m/>
    <m/>
    <m/>
    <m/>
    <m/>
    <m/>
    <m/>
    <m/>
    <m/>
    <m/>
    <m/>
    <m/>
    <m/>
    <m/>
    <m/>
    <n v="3.35"/>
    <n v="3.49"/>
    <m/>
    <m/>
    <m/>
    <n v="3.3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239.8358208955224"/>
    <x v="0"/>
    <s v="Small"/>
  </r>
  <r>
    <s v="Mt. San Jacinto CCD"/>
    <x v="35"/>
    <s v="941"/>
    <s v="Multi-College District"/>
    <n v="20200"/>
    <x v="14"/>
    <n v="10991.36"/>
    <n v="13950"/>
    <n v="1"/>
    <n v="29"/>
    <n v="0"/>
    <n v="0"/>
    <s v="Writing Centers"/>
    <s v="Tutoring Centers"/>
    <s v="Faculty offices (non-librarian, i.e. counseling)"/>
    <s v="Learning spaces (labs/classrooms)"/>
    <m/>
    <n v="157"/>
    <m/>
    <m/>
    <m/>
    <m/>
    <m/>
    <n v="0"/>
    <m/>
    <m/>
    <m/>
    <m/>
    <n v="0"/>
    <m/>
    <m/>
    <m/>
    <m/>
    <m/>
    <m/>
    <m/>
    <m/>
    <n v="6600"/>
    <m/>
    <m/>
    <n v="6600"/>
    <m/>
    <m/>
    <n v="0"/>
    <m/>
    <n v="0"/>
    <m/>
    <m/>
    <m/>
    <n v="0"/>
    <n v="16237"/>
    <n v="20246"/>
    <s v="CARES"/>
    <n v="36483"/>
    <n v="0"/>
    <m/>
    <m/>
    <m/>
    <m/>
    <m/>
    <m/>
    <m/>
    <m/>
    <m/>
    <m/>
    <m/>
    <n v="0"/>
    <m/>
    <m/>
    <m/>
    <m/>
    <m/>
    <m/>
    <m/>
    <m/>
    <m/>
    <m/>
    <m/>
    <n v="0"/>
    <n v="0"/>
    <m/>
    <m/>
    <n v="0"/>
    <m/>
    <m/>
    <n v="0"/>
    <m/>
    <n v="50520"/>
    <n v="0"/>
    <m/>
    <n v="50520"/>
    <m/>
    <m/>
    <m/>
    <m/>
    <m/>
    <m/>
    <m/>
    <m/>
    <m/>
    <m/>
    <m/>
    <m/>
    <m/>
    <m/>
    <m/>
    <m/>
    <m/>
    <m/>
    <m/>
    <m/>
    <m/>
    <m/>
    <m/>
    <m/>
    <m/>
    <m/>
    <m/>
    <m/>
    <m/>
    <m/>
    <m/>
    <m/>
    <m/>
    <m/>
    <m/>
    <m/>
    <m/>
    <m/>
    <m/>
    <m/>
    <m/>
    <m/>
    <m/>
    <m/>
    <m/>
    <m/>
    <m/>
    <m/>
    <m/>
    <m/>
    <m/>
    <m/>
    <m/>
    <m/>
    <m/>
    <m/>
    <m/>
    <m/>
    <m/>
    <m/>
    <m/>
    <m/>
    <m/>
    <m/>
    <m/>
    <m/>
    <m/>
    <m/>
    <m/>
    <m/>
    <m/>
    <m/>
    <m/>
    <m/>
    <m/>
    <m/>
    <m/>
    <m/>
    <m/>
    <m/>
    <m/>
    <m/>
    <m/>
    <m/>
    <m/>
    <m/>
    <m/>
    <m/>
    <m/>
    <m/>
    <m/>
    <m/>
    <m/>
    <m/>
    <m/>
    <m/>
    <m/>
    <m/>
    <m/>
    <m/>
    <m/>
    <m/>
    <m/>
    <m/>
    <m/>
    <m/>
    <m/>
    <m/>
    <n v="169572.25"/>
    <s v="Department chair (Faculty position)"/>
    <m/>
    <s v="M.L.I.S."/>
    <m/>
    <m/>
    <m/>
    <m/>
    <m/>
    <m/>
    <m/>
    <m/>
    <m/>
    <m/>
    <m/>
    <m/>
    <m/>
    <m/>
    <m/>
    <m/>
    <m/>
    <m/>
    <m/>
    <m/>
    <m/>
    <m/>
    <m/>
    <m/>
    <m/>
    <m/>
    <m/>
    <m/>
    <m/>
    <m/>
    <m/>
    <m/>
    <m/>
    <m/>
    <n v="2.5099999999999998"/>
    <n v="2.5499999999999998"/>
    <m/>
    <m/>
    <m/>
    <n v="2.509999999999999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4379.0278884462159"/>
    <x v="0"/>
    <s v="Medium"/>
  </r>
  <r>
    <s v="Riverside CCD"/>
    <x v="96"/>
    <n v="963"/>
    <s v="Multi-College District"/>
    <n v="20200"/>
    <x v="14"/>
    <n v="7952.08"/>
    <n v="8914"/>
    <n v="0"/>
    <n v="106"/>
    <n v="7"/>
    <n v="0"/>
    <m/>
    <m/>
    <m/>
    <m/>
    <s v="Other - Write In (Required)"/>
    <n v="297"/>
    <m/>
    <m/>
    <m/>
    <m/>
    <m/>
    <n v="0"/>
    <m/>
    <m/>
    <m/>
    <m/>
    <n v="0"/>
    <m/>
    <m/>
    <m/>
    <m/>
    <m/>
    <m/>
    <m/>
    <m/>
    <n v="29611"/>
    <m/>
    <m/>
    <n v="29611"/>
    <m/>
    <m/>
    <n v="0"/>
    <m/>
    <n v="0"/>
    <m/>
    <m/>
    <m/>
    <n v="0"/>
    <n v="0"/>
    <n v="0"/>
    <m/>
    <n v="0"/>
    <n v="0"/>
    <m/>
    <m/>
    <m/>
    <m/>
    <m/>
    <m/>
    <m/>
    <m/>
    <m/>
    <m/>
    <m/>
    <n v="0"/>
    <m/>
    <m/>
    <m/>
    <m/>
    <m/>
    <m/>
    <m/>
    <m/>
    <m/>
    <m/>
    <m/>
    <n v="0"/>
    <n v="0"/>
    <m/>
    <m/>
    <n v="0"/>
    <m/>
    <m/>
    <n v="0"/>
    <m/>
    <n v="58553"/>
    <n v="0"/>
    <m/>
    <n v="58553"/>
    <m/>
    <m/>
    <m/>
    <m/>
    <m/>
    <m/>
    <m/>
    <m/>
    <m/>
    <m/>
    <m/>
    <m/>
    <m/>
    <m/>
    <m/>
    <m/>
    <m/>
    <m/>
    <m/>
    <m/>
    <m/>
    <m/>
    <m/>
    <m/>
    <m/>
    <m/>
    <m/>
    <m/>
    <m/>
    <m/>
    <m/>
    <m/>
    <m/>
    <m/>
    <m/>
    <m/>
    <m/>
    <m/>
    <m/>
    <m/>
    <m/>
    <m/>
    <m/>
    <m/>
    <m/>
    <m/>
    <m/>
    <m/>
    <m/>
    <m/>
    <m/>
    <m/>
    <m/>
    <m/>
    <m/>
    <m/>
    <m/>
    <m/>
    <m/>
    <m/>
    <m/>
    <m/>
    <m/>
    <m/>
    <m/>
    <m/>
    <m/>
    <m/>
    <m/>
    <m/>
    <m/>
    <m/>
    <m/>
    <m/>
    <m/>
    <m/>
    <m/>
    <m/>
    <m/>
    <m/>
    <m/>
    <m/>
    <m/>
    <m/>
    <m/>
    <m/>
    <m/>
    <m/>
    <m/>
    <m/>
    <m/>
    <m/>
    <m/>
    <m/>
    <m/>
    <m/>
    <m/>
    <m/>
    <m/>
    <m/>
    <m/>
    <m/>
    <m/>
    <m/>
    <m/>
    <m/>
    <m/>
    <m/>
    <n v="166873"/>
    <s v="Dean or other administrator"/>
    <m/>
    <s v="M.L.I.S."/>
    <m/>
    <m/>
    <m/>
    <m/>
    <m/>
    <m/>
    <m/>
    <m/>
    <m/>
    <m/>
    <m/>
    <m/>
    <m/>
    <m/>
    <m/>
    <m/>
    <m/>
    <m/>
    <m/>
    <m/>
    <m/>
    <m/>
    <m/>
    <m/>
    <m/>
    <m/>
    <m/>
    <m/>
    <m/>
    <m/>
    <m/>
    <m/>
    <m/>
    <m/>
    <n v="3.04"/>
    <n v="3.125"/>
    <m/>
    <m/>
    <m/>
    <n v="3.0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615.8157894736842"/>
    <x v="0"/>
    <s v="Small"/>
  </r>
  <r>
    <s v="Palo Verde CCD"/>
    <x v="21"/>
    <s v="951"/>
    <s v="Single College District"/>
    <n v="20200"/>
    <x v="14"/>
    <n v="1959.93"/>
    <n v="10500"/>
    <n v="0"/>
    <n v="22"/>
    <n v="2"/>
    <n v="1"/>
    <m/>
    <m/>
    <m/>
    <m/>
    <s v="Other - Write In (Required)"/>
    <n v="122"/>
    <m/>
    <m/>
    <m/>
    <m/>
    <m/>
    <n v="0"/>
    <m/>
    <m/>
    <m/>
    <m/>
    <n v="0"/>
    <m/>
    <m/>
    <m/>
    <m/>
    <m/>
    <m/>
    <m/>
    <m/>
    <n v="5653"/>
    <m/>
    <m/>
    <n v="5653"/>
    <m/>
    <m/>
    <n v="0"/>
    <m/>
    <n v="0"/>
    <m/>
    <m/>
    <m/>
    <n v="0"/>
    <n v="0"/>
    <n v="0"/>
    <m/>
    <n v="0"/>
    <n v="90"/>
    <m/>
    <m/>
    <m/>
    <m/>
    <m/>
    <m/>
    <m/>
    <m/>
    <m/>
    <m/>
    <m/>
    <n v="90"/>
    <m/>
    <m/>
    <m/>
    <m/>
    <m/>
    <m/>
    <m/>
    <m/>
    <m/>
    <m/>
    <m/>
    <n v="0"/>
    <n v="0"/>
    <m/>
    <m/>
    <n v="0"/>
    <m/>
    <m/>
    <n v="0"/>
    <m/>
    <n v="10437"/>
    <n v="0"/>
    <m/>
    <n v="10437"/>
    <m/>
    <m/>
    <m/>
    <m/>
    <m/>
    <m/>
    <m/>
    <m/>
    <m/>
    <m/>
    <m/>
    <m/>
    <m/>
    <m/>
    <m/>
    <m/>
    <m/>
    <m/>
    <m/>
    <m/>
    <m/>
    <m/>
    <m/>
    <m/>
    <m/>
    <m/>
    <m/>
    <m/>
    <m/>
    <m/>
    <m/>
    <m/>
    <m/>
    <m/>
    <m/>
    <m/>
    <m/>
    <m/>
    <m/>
    <m/>
    <m/>
    <m/>
    <m/>
    <m/>
    <m/>
    <m/>
    <m/>
    <m/>
    <m/>
    <m/>
    <m/>
    <m/>
    <m/>
    <m/>
    <m/>
    <m/>
    <m/>
    <m/>
    <m/>
    <m/>
    <m/>
    <m/>
    <m/>
    <m/>
    <m/>
    <m/>
    <m/>
    <m/>
    <m/>
    <m/>
    <m/>
    <m/>
    <m/>
    <m/>
    <m/>
    <m/>
    <m/>
    <m/>
    <m/>
    <m/>
    <m/>
    <m/>
    <m/>
    <m/>
    <m/>
    <m/>
    <m/>
    <m/>
    <m/>
    <m/>
    <m/>
    <m/>
    <m/>
    <m/>
    <m/>
    <m/>
    <m/>
    <m/>
    <m/>
    <m/>
    <m/>
    <m/>
    <m/>
    <m/>
    <m/>
    <m/>
    <m/>
    <m/>
    <n v="21980"/>
    <s v="Other"/>
    <s v="Librarian"/>
    <s v="M.L.S."/>
    <m/>
    <m/>
    <m/>
    <m/>
    <m/>
    <m/>
    <m/>
    <m/>
    <m/>
    <m/>
    <m/>
    <m/>
    <m/>
    <m/>
    <m/>
    <m/>
    <m/>
    <m/>
    <m/>
    <m/>
    <m/>
    <m/>
    <m/>
    <m/>
    <m/>
    <m/>
    <m/>
    <m/>
    <m/>
    <m/>
    <m/>
    <m/>
    <m/>
    <m/>
    <n v="1"/>
    <n v="1.1399999999999999"/>
    <m/>
    <m/>
    <m/>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959.93"/>
    <x v="1"/>
    <s v="Small"/>
  </r>
  <r>
    <s v="Pasadena CCD"/>
    <x v="62"/>
    <s v="771"/>
    <s v="Single College District"/>
    <n v="20200"/>
    <x v="14"/>
    <n v="23945.87"/>
    <n v="49062"/>
    <n v="1"/>
    <n v="274"/>
    <n v="10"/>
    <n v="4"/>
    <m/>
    <m/>
    <s v="Faculty offices (non-librarian, i.e. counseling)"/>
    <s v="Learning spaces (labs/classrooms)"/>
    <m/>
    <n v="1165"/>
    <m/>
    <m/>
    <m/>
    <m/>
    <m/>
    <n v="0"/>
    <m/>
    <m/>
    <m/>
    <m/>
    <n v="0"/>
    <m/>
    <m/>
    <m/>
    <m/>
    <m/>
    <m/>
    <m/>
    <m/>
    <n v="18200"/>
    <m/>
    <m/>
    <n v="18200"/>
    <m/>
    <m/>
    <n v="0"/>
    <m/>
    <n v="0"/>
    <m/>
    <m/>
    <m/>
    <n v="0"/>
    <n v="65900"/>
    <n v="0"/>
    <m/>
    <n v="65900"/>
    <n v="3469"/>
    <m/>
    <m/>
    <m/>
    <m/>
    <m/>
    <m/>
    <m/>
    <m/>
    <m/>
    <m/>
    <m/>
    <n v="3469"/>
    <m/>
    <m/>
    <m/>
    <m/>
    <m/>
    <m/>
    <m/>
    <m/>
    <m/>
    <m/>
    <m/>
    <n v="1609"/>
    <n v="0"/>
    <m/>
    <m/>
    <n v="0"/>
    <m/>
    <m/>
    <n v="0"/>
    <m/>
    <n v="122692"/>
    <n v="0"/>
    <m/>
    <n v="124301"/>
    <m/>
    <m/>
    <m/>
    <m/>
    <m/>
    <m/>
    <m/>
    <m/>
    <m/>
    <m/>
    <m/>
    <m/>
    <m/>
    <m/>
    <m/>
    <m/>
    <m/>
    <m/>
    <m/>
    <m/>
    <m/>
    <m/>
    <m/>
    <m/>
    <m/>
    <m/>
    <m/>
    <m/>
    <m/>
    <m/>
    <m/>
    <m/>
    <m/>
    <m/>
    <m/>
    <m/>
    <m/>
    <m/>
    <m/>
    <m/>
    <m/>
    <m/>
    <m/>
    <m/>
    <m/>
    <m/>
    <m/>
    <m/>
    <m/>
    <m/>
    <m/>
    <m/>
    <m/>
    <m/>
    <m/>
    <m/>
    <m/>
    <m/>
    <m/>
    <m/>
    <m/>
    <m/>
    <m/>
    <m/>
    <m/>
    <m/>
    <m/>
    <m/>
    <m/>
    <m/>
    <m/>
    <m/>
    <m/>
    <m/>
    <m/>
    <m/>
    <m/>
    <m/>
    <m/>
    <m/>
    <m/>
    <m/>
    <m/>
    <m/>
    <m/>
    <m/>
    <m/>
    <m/>
    <m/>
    <m/>
    <m/>
    <m/>
    <m/>
    <m/>
    <m/>
    <m/>
    <m/>
    <m/>
    <m/>
    <m/>
    <m/>
    <m/>
    <m/>
    <m/>
    <m/>
    <m/>
    <m/>
    <m/>
    <n v="442592"/>
    <s v="Dean or other administrator"/>
    <m/>
    <s v="Ed. D."/>
    <m/>
    <m/>
    <m/>
    <m/>
    <m/>
    <m/>
    <m/>
    <m/>
    <m/>
    <m/>
    <m/>
    <m/>
    <m/>
    <m/>
    <m/>
    <m/>
    <m/>
    <m/>
    <m/>
    <m/>
    <m/>
    <m/>
    <m/>
    <m/>
    <m/>
    <m/>
    <m/>
    <m/>
    <m/>
    <m/>
    <m/>
    <m/>
    <m/>
    <m/>
    <n v="9.5"/>
    <n v="8.8000000000000007"/>
    <m/>
    <m/>
    <m/>
    <n v="9.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520.6178947368421"/>
    <x v="2"/>
    <s v="Large"/>
  </r>
  <r>
    <s v="State Center CCD"/>
    <x v="40"/>
    <s v="572"/>
    <s v="Multi-College District"/>
    <n v="20200"/>
    <x v="14"/>
    <n v="8539.84"/>
    <n v="11696"/>
    <n v="0"/>
    <n v="99"/>
    <n v="2"/>
    <n v="1"/>
    <m/>
    <s v="Tutoring Centers"/>
    <s v="Faculty offices (non-librarian, i.e. counseling)"/>
    <s v="Learning spaces (labs/classrooms)"/>
    <m/>
    <n v="213"/>
    <m/>
    <m/>
    <m/>
    <m/>
    <m/>
    <n v="2"/>
    <n v="1"/>
    <n v="104"/>
    <n v="0"/>
    <n v="1"/>
    <n v="0"/>
    <m/>
    <m/>
    <m/>
    <m/>
    <m/>
    <m/>
    <m/>
    <m/>
    <n v="14562"/>
    <m/>
    <m/>
    <n v="14562"/>
    <m/>
    <m/>
    <n v="0"/>
    <m/>
    <n v="0"/>
    <m/>
    <m/>
    <m/>
    <n v="0"/>
    <n v="4590"/>
    <m/>
    <m/>
    <n v="4590"/>
    <n v="0"/>
    <m/>
    <m/>
    <m/>
    <m/>
    <m/>
    <m/>
    <m/>
    <m/>
    <m/>
    <m/>
    <m/>
    <n v="0"/>
    <m/>
    <m/>
    <m/>
    <m/>
    <m/>
    <m/>
    <m/>
    <m/>
    <m/>
    <m/>
    <m/>
    <n v="0"/>
    <n v="0"/>
    <m/>
    <m/>
    <n v="0"/>
    <m/>
    <m/>
    <n v="0"/>
    <m/>
    <n v="85280"/>
    <m/>
    <m/>
    <n v="85280"/>
    <m/>
    <m/>
    <m/>
    <m/>
    <m/>
    <m/>
    <m/>
    <m/>
    <m/>
    <m/>
    <m/>
    <m/>
    <m/>
    <m/>
    <m/>
    <m/>
    <m/>
    <m/>
    <m/>
    <m/>
    <m/>
    <m/>
    <m/>
    <m/>
    <m/>
    <m/>
    <m/>
    <m/>
    <m/>
    <m/>
    <m/>
    <m/>
    <m/>
    <m/>
    <m/>
    <m/>
    <m/>
    <m/>
    <m/>
    <m/>
    <m/>
    <m/>
    <m/>
    <m/>
    <m/>
    <m/>
    <m/>
    <m/>
    <m/>
    <m/>
    <m/>
    <m/>
    <m/>
    <m/>
    <m/>
    <m/>
    <m/>
    <m/>
    <m/>
    <m/>
    <m/>
    <m/>
    <m/>
    <m/>
    <m/>
    <m/>
    <m/>
    <m/>
    <m/>
    <m/>
    <m/>
    <m/>
    <m/>
    <m/>
    <m/>
    <m/>
    <m/>
    <m/>
    <m/>
    <m/>
    <m/>
    <m/>
    <m/>
    <m/>
    <m/>
    <m/>
    <m/>
    <m/>
    <m/>
    <m/>
    <m/>
    <m/>
    <m/>
    <m/>
    <m/>
    <m/>
    <m/>
    <m/>
    <m/>
    <m/>
    <m/>
    <m/>
    <m/>
    <m/>
    <m/>
    <m/>
    <m/>
    <m/>
    <n v="121818.97"/>
    <s v="Dean or other administrator"/>
    <m/>
    <s v="Ph.D. in non-Library field"/>
    <m/>
    <m/>
    <m/>
    <m/>
    <m/>
    <m/>
    <m/>
    <m/>
    <m/>
    <m/>
    <m/>
    <m/>
    <m/>
    <m/>
    <m/>
    <m/>
    <m/>
    <m/>
    <m/>
    <m/>
    <m/>
    <m/>
    <m/>
    <m/>
    <m/>
    <m/>
    <m/>
    <m/>
    <m/>
    <m/>
    <m/>
    <m/>
    <m/>
    <m/>
    <n v="1.92"/>
    <n v="1.53"/>
    <m/>
    <m/>
    <m/>
    <n v="1.9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4447.8333333333339"/>
    <x v="0"/>
    <s v="Small"/>
  </r>
  <r>
    <s v="San Diego CCD"/>
    <x v="103"/>
    <s v="071"/>
    <s v="Multi-College District"/>
    <n v="20200"/>
    <x v="14"/>
    <n v="10767.59"/>
    <n v="55227"/>
    <n v="1"/>
    <n v="101"/>
    <n v="5"/>
    <n v="1"/>
    <m/>
    <m/>
    <m/>
    <m/>
    <s v="Other - Write In (Required)"/>
    <n v="1043"/>
    <m/>
    <m/>
    <m/>
    <m/>
    <m/>
    <n v="0"/>
    <m/>
    <m/>
    <m/>
    <m/>
    <n v="0"/>
    <m/>
    <m/>
    <m/>
    <m/>
    <m/>
    <m/>
    <m/>
    <m/>
    <n v="32286"/>
    <n v="2635"/>
    <s v="Library  Fines"/>
    <n v="34921"/>
    <m/>
    <m/>
    <n v="3000"/>
    <m/>
    <n v="13339"/>
    <m/>
    <m/>
    <m/>
    <n v="0"/>
    <m/>
    <n v="0"/>
    <m/>
    <n v="16339"/>
    <n v="0"/>
    <m/>
    <m/>
    <m/>
    <m/>
    <m/>
    <m/>
    <m/>
    <m/>
    <m/>
    <m/>
    <m/>
    <n v="0"/>
    <m/>
    <m/>
    <m/>
    <m/>
    <m/>
    <m/>
    <m/>
    <m/>
    <m/>
    <m/>
    <m/>
    <n v="0"/>
    <n v="0"/>
    <m/>
    <m/>
    <n v="28463"/>
    <m/>
    <m/>
    <n v="0"/>
    <m/>
    <n v="59283"/>
    <n v="0"/>
    <m/>
    <n v="87746"/>
    <m/>
    <m/>
    <m/>
    <m/>
    <m/>
    <m/>
    <m/>
    <m/>
    <m/>
    <m/>
    <m/>
    <m/>
    <m/>
    <m/>
    <m/>
    <m/>
    <m/>
    <m/>
    <m/>
    <m/>
    <m/>
    <m/>
    <m/>
    <m/>
    <m/>
    <m/>
    <m/>
    <m/>
    <m/>
    <m/>
    <m/>
    <m/>
    <m/>
    <m/>
    <m/>
    <m/>
    <m/>
    <m/>
    <m/>
    <m/>
    <m/>
    <m/>
    <m/>
    <m/>
    <m/>
    <m/>
    <m/>
    <m/>
    <m/>
    <m/>
    <m/>
    <m/>
    <m/>
    <m/>
    <m/>
    <m/>
    <m/>
    <m/>
    <m/>
    <m/>
    <m/>
    <m/>
    <m/>
    <m/>
    <m/>
    <m/>
    <m/>
    <m/>
    <m/>
    <m/>
    <m/>
    <m/>
    <m/>
    <m/>
    <m/>
    <m/>
    <m/>
    <m/>
    <m/>
    <m/>
    <m/>
    <m/>
    <m/>
    <m/>
    <m/>
    <m/>
    <m/>
    <m/>
    <m/>
    <m/>
    <m/>
    <m/>
    <m/>
    <m/>
    <m/>
    <m/>
    <m/>
    <m/>
    <m/>
    <m/>
    <m/>
    <m/>
    <m/>
    <m/>
    <m/>
    <m/>
    <m/>
    <m/>
    <n v="183067"/>
    <s v="Dean or other administrator"/>
    <m/>
    <s v="M.A. / M.S."/>
    <m/>
    <m/>
    <m/>
    <m/>
    <m/>
    <m/>
    <m/>
    <m/>
    <m/>
    <m/>
    <m/>
    <m/>
    <m/>
    <m/>
    <m/>
    <m/>
    <m/>
    <m/>
    <m/>
    <m/>
    <m/>
    <m/>
    <m/>
    <m/>
    <m/>
    <m/>
    <m/>
    <m/>
    <m/>
    <m/>
    <m/>
    <m/>
    <m/>
    <m/>
    <n v="11.803000000000001"/>
    <n v="3.8"/>
    <m/>
    <m/>
    <m/>
    <n v="11.8030000000000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912.2756926205202"/>
    <x v="0"/>
    <s v="Medium"/>
  </r>
  <r>
    <s v="San Diego CCD"/>
    <x v="34"/>
    <s v="073"/>
    <s v="Multi-College District"/>
    <n v="20200"/>
    <x v="14"/>
    <n v="10048.469999999999"/>
    <n v="42600"/>
    <n v="2"/>
    <n v="88"/>
    <n v="8"/>
    <n v="0"/>
    <m/>
    <m/>
    <m/>
    <m/>
    <s v="Other - Write In (Required)"/>
    <n v="1265"/>
    <m/>
    <m/>
    <m/>
    <m/>
    <m/>
    <n v="0"/>
    <m/>
    <m/>
    <m/>
    <m/>
    <n v="0"/>
    <m/>
    <m/>
    <m/>
    <m/>
    <m/>
    <m/>
    <m/>
    <m/>
    <n v="5590"/>
    <m/>
    <m/>
    <n v="5590"/>
    <m/>
    <m/>
    <n v="0"/>
    <m/>
    <n v="0"/>
    <m/>
    <m/>
    <m/>
    <n v="0"/>
    <n v="0"/>
    <n v="2475"/>
    <s v="Non-General Fund "/>
    <n v="2475"/>
    <n v="0"/>
    <m/>
    <m/>
    <m/>
    <m/>
    <m/>
    <m/>
    <m/>
    <m/>
    <m/>
    <m/>
    <m/>
    <n v="0"/>
    <m/>
    <m/>
    <m/>
    <m/>
    <m/>
    <m/>
    <m/>
    <m/>
    <m/>
    <m/>
    <m/>
    <n v="0"/>
    <n v="0"/>
    <m/>
    <m/>
    <n v="0"/>
    <m/>
    <m/>
    <n v="0"/>
    <m/>
    <n v="32230"/>
    <n v="12998"/>
    <s v="CCLRC Consortium"/>
    <n v="45228"/>
    <m/>
    <m/>
    <m/>
    <m/>
    <m/>
    <m/>
    <m/>
    <m/>
    <m/>
    <m/>
    <m/>
    <m/>
    <m/>
    <m/>
    <m/>
    <m/>
    <m/>
    <m/>
    <m/>
    <m/>
    <m/>
    <m/>
    <m/>
    <m/>
    <m/>
    <m/>
    <m/>
    <m/>
    <m/>
    <m/>
    <m/>
    <m/>
    <m/>
    <m/>
    <m/>
    <m/>
    <m/>
    <m/>
    <m/>
    <m/>
    <m/>
    <m/>
    <m/>
    <m/>
    <m/>
    <m/>
    <m/>
    <m/>
    <m/>
    <m/>
    <m/>
    <m/>
    <m/>
    <m/>
    <m/>
    <m/>
    <m/>
    <m/>
    <m/>
    <m/>
    <m/>
    <m/>
    <m/>
    <m/>
    <m/>
    <m/>
    <m/>
    <m/>
    <m/>
    <m/>
    <m/>
    <m/>
    <m/>
    <m/>
    <m/>
    <m/>
    <m/>
    <m/>
    <m/>
    <m/>
    <m/>
    <m/>
    <m/>
    <m/>
    <m/>
    <m/>
    <m/>
    <m/>
    <m/>
    <m/>
    <m/>
    <m/>
    <m/>
    <m/>
    <m/>
    <m/>
    <m/>
    <m/>
    <m/>
    <m/>
    <m/>
    <m/>
    <m/>
    <m/>
    <m/>
    <m/>
    <m/>
    <m/>
    <n v="187578"/>
    <s v="Dean or other administrator"/>
    <m/>
    <s v="Ph.D. in non-Library field"/>
    <m/>
    <m/>
    <m/>
    <m/>
    <m/>
    <m/>
    <m/>
    <m/>
    <m/>
    <m/>
    <m/>
    <m/>
    <m/>
    <m/>
    <m/>
    <m/>
    <m/>
    <m/>
    <m/>
    <m/>
    <m/>
    <m/>
    <m/>
    <m/>
    <m/>
    <m/>
    <m/>
    <m/>
    <m/>
    <m/>
    <m/>
    <m/>
    <m/>
    <m/>
    <n v="3.3"/>
    <n v="3.3"/>
    <m/>
    <m/>
    <m/>
    <n v="3.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3044.9909090909091"/>
    <x v="0"/>
    <s v="Medium"/>
  </r>
  <r>
    <s v="Santa Monica CCD"/>
    <x v="107"/>
    <s v="781"/>
    <s v="Single College District"/>
    <n v="20200"/>
    <x v="14"/>
    <n v="23117.58"/>
    <n v="96000"/>
    <n v="1"/>
    <n v="222"/>
    <n v="20"/>
    <n v="1"/>
    <m/>
    <m/>
    <m/>
    <m/>
    <s v="Other - Write In (Required)"/>
    <n v="1300"/>
    <m/>
    <m/>
    <m/>
    <m/>
    <m/>
    <n v="0"/>
    <m/>
    <m/>
    <m/>
    <m/>
    <n v="0"/>
    <m/>
    <m/>
    <m/>
    <m/>
    <m/>
    <m/>
    <m/>
    <m/>
    <n v="16353"/>
    <m/>
    <m/>
    <n v="16353"/>
    <m/>
    <m/>
    <m/>
    <m/>
    <m/>
    <m/>
    <m/>
    <m/>
    <m/>
    <n v="516"/>
    <m/>
    <m/>
    <n v="516"/>
    <n v="0"/>
    <m/>
    <m/>
    <m/>
    <m/>
    <m/>
    <m/>
    <m/>
    <m/>
    <m/>
    <m/>
    <m/>
    <n v="0"/>
    <m/>
    <m/>
    <m/>
    <m/>
    <m/>
    <m/>
    <m/>
    <m/>
    <m/>
    <m/>
    <m/>
    <m/>
    <m/>
    <m/>
    <m/>
    <m/>
    <m/>
    <m/>
    <m/>
    <m/>
    <n v="141851"/>
    <m/>
    <m/>
    <n v="141851"/>
    <m/>
    <m/>
    <m/>
    <m/>
    <m/>
    <m/>
    <m/>
    <m/>
    <m/>
    <m/>
    <m/>
    <m/>
    <m/>
    <m/>
    <m/>
    <m/>
    <m/>
    <m/>
    <m/>
    <m/>
    <m/>
    <m/>
    <m/>
    <m/>
    <m/>
    <m/>
    <m/>
    <m/>
    <m/>
    <m/>
    <m/>
    <m/>
    <m/>
    <m/>
    <m/>
    <m/>
    <m/>
    <m/>
    <m/>
    <m/>
    <m/>
    <m/>
    <m/>
    <m/>
    <m/>
    <m/>
    <m/>
    <m/>
    <m/>
    <m/>
    <m/>
    <m/>
    <m/>
    <m/>
    <m/>
    <m/>
    <m/>
    <m/>
    <m/>
    <m/>
    <m/>
    <m/>
    <m/>
    <m/>
    <m/>
    <m/>
    <m/>
    <m/>
    <m/>
    <m/>
    <m/>
    <m/>
    <m/>
    <m/>
    <m/>
    <m/>
    <m/>
    <m/>
    <m/>
    <m/>
    <m/>
    <m/>
    <m/>
    <m/>
    <m/>
    <m/>
    <m/>
    <m/>
    <m/>
    <m/>
    <m/>
    <m/>
    <m/>
    <m/>
    <m/>
    <m/>
    <m/>
    <m/>
    <m/>
    <m/>
    <m/>
    <m/>
    <m/>
    <m/>
    <m/>
    <m/>
    <m/>
    <m/>
    <n v="202584.07"/>
    <s v="Dean or other administrator"/>
    <m/>
    <s v="M.L.S."/>
    <m/>
    <m/>
    <m/>
    <m/>
    <m/>
    <m/>
    <m/>
    <m/>
    <m/>
    <m/>
    <m/>
    <m/>
    <m/>
    <m/>
    <m/>
    <m/>
    <m/>
    <m/>
    <m/>
    <m/>
    <m/>
    <m/>
    <m/>
    <m/>
    <m/>
    <m/>
    <m/>
    <m/>
    <m/>
    <m/>
    <m/>
    <m/>
    <m/>
    <m/>
    <n v="5"/>
    <n v="8"/>
    <m/>
    <m/>
    <m/>
    <n v="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4623.5160000000005"/>
    <x v="2"/>
    <s v="Large"/>
  </r>
  <r>
    <s v="West Kern CCD"/>
    <x v="112"/>
    <s v="691"/>
    <s v="Single College District"/>
    <n v="20200"/>
    <x v="14"/>
    <n v="2856.23"/>
    <n v="27000"/>
    <n v="1"/>
    <n v="105"/>
    <n v="5"/>
    <m/>
    <s v="Writing Centers"/>
    <s v="Tutoring Centers"/>
    <s v="Faculty offices (non-librarian, i.e. counseling)"/>
    <s v="Learning spaces (labs/classrooms)"/>
    <m/>
    <n v="325"/>
    <m/>
    <m/>
    <m/>
    <m/>
    <m/>
    <n v="0"/>
    <m/>
    <m/>
    <m/>
    <m/>
    <n v="0"/>
    <m/>
    <m/>
    <m/>
    <m/>
    <m/>
    <m/>
    <m/>
    <m/>
    <n v="17000"/>
    <m/>
    <m/>
    <n v="17000"/>
    <m/>
    <m/>
    <n v="0"/>
    <m/>
    <n v="0"/>
    <m/>
    <m/>
    <m/>
    <n v="0"/>
    <n v="0"/>
    <n v="0"/>
    <m/>
    <n v="0"/>
    <n v="0"/>
    <m/>
    <m/>
    <m/>
    <m/>
    <m/>
    <m/>
    <m/>
    <m/>
    <m/>
    <m/>
    <m/>
    <n v="0"/>
    <m/>
    <m/>
    <m/>
    <m/>
    <m/>
    <m/>
    <m/>
    <m/>
    <m/>
    <m/>
    <m/>
    <n v="0"/>
    <n v="0"/>
    <m/>
    <m/>
    <n v="0"/>
    <m/>
    <m/>
    <n v="0"/>
    <m/>
    <n v="55037"/>
    <n v="0"/>
    <m/>
    <n v="55037"/>
    <m/>
    <m/>
    <m/>
    <m/>
    <m/>
    <m/>
    <m/>
    <m/>
    <m/>
    <m/>
    <m/>
    <m/>
    <m/>
    <m/>
    <m/>
    <m/>
    <m/>
    <m/>
    <m/>
    <m/>
    <m/>
    <m/>
    <m/>
    <m/>
    <m/>
    <m/>
    <m/>
    <m/>
    <m/>
    <m/>
    <m/>
    <m/>
    <m/>
    <m/>
    <m/>
    <m/>
    <m/>
    <m/>
    <m/>
    <m/>
    <m/>
    <m/>
    <m/>
    <m/>
    <m/>
    <m/>
    <m/>
    <m/>
    <m/>
    <m/>
    <m/>
    <m/>
    <m/>
    <m/>
    <m/>
    <m/>
    <m/>
    <m/>
    <m/>
    <m/>
    <m/>
    <m/>
    <m/>
    <m/>
    <m/>
    <m/>
    <m/>
    <m/>
    <m/>
    <m/>
    <m/>
    <m/>
    <m/>
    <m/>
    <m/>
    <m/>
    <m/>
    <m/>
    <m/>
    <m/>
    <m/>
    <m/>
    <m/>
    <m/>
    <m/>
    <m/>
    <m/>
    <m/>
    <m/>
    <m/>
    <m/>
    <m/>
    <m/>
    <m/>
    <m/>
    <m/>
    <m/>
    <m/>
    <m/>
    <m/>
    <m/>
    <m/>
    <m/>
    <m/>
    <m/>
    <m/>
    <m/>
    <m/>
    <n v="118000"/>
    <s v="Department chair (Faculty position)"/>
    <m/>
    <s v="M.L.I.S."/>
    <m/>
    <m/>
    <m/>
    <m/>
    <m/>
    <m/>
    <m/>
    <m/>
    <m/>
    <m/>
    <m/>
    <m/>
    <m/>
    <m/>
    <m/>
    <m/>
    <m/>
    <m/>
    <m/>
    <m/>
    <m/>
    <m/>
    <m/>
    <m/>
    <m/>
    <m/>
    <m/>
    <m/>
    <m/>
    <m/>
    <m/>
    <m/>
    <m/>
    <m/>
    <n v="1"/>
    <n v="3"/>
    <m/>
    <m/>
    <m/>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856.23"/>
    <x v="1"/>
    <s v="Small"/>
  </r>
  <r>
    <s v="Ventura CCD"/>
    <x v="113"/>
    <s v="683"/>
    <s v="Multi-College District"/>
    <n v="20200"/>
    <x v="14"/>
    <n v="9777.09"/>
    <n v="32000"/>
    <n v="1"/>
    <n v="48"/>
    <n v="8"/>
    <n v="1"/>
    <m/>
    <m/>
    <m/>
    <m/>
    <s v="Other - Write In (Required)"/>
    <n v="441"/>
    <m/>
    <m/>
    <m/>
    <m/>
    <m/>
    <n v="1"/>
    <n v="0"/>
    <n v="0"/>
    <n v="0"/>
    <n v="0"/>
    <n v="0"/>
    <m/>
    <m/>
    <m/>
    <m/>
    <m/>
    <m/>
    <m/>
    <m/>
    <m/>
    <n v="61045"/>
    <s v="Unrestricted Infrastructure Fund.  In the VCCCD each library has a designed section of this fund.  We call this Fund 113.  This Fund 113 has been around in our District for around 10 years (or so) and is now supplanting general fund support for print materials when in fact it was designed to supplement general fund print materials support."/>
    <n v="61045"/>
    <m/>
    <m/>
    <m/>
    <m/>
    <m/>
    <m/>
    <m/>
    <m/>
    <m/>
    <m/>
    <m/>
    <m/>
    <n v="0"/>
    <n v="0"/>
    <m/>
    <m/>
    <m/>
    <m/>
    <m/>
    <m/>
    <m/>
    <m/>
    <m/>
    <m/>
    <m/>
    <n v="0"/>
    <m/>
    <m/>
    <m/>
    <m/>
    <m/>
    <m/>
    <m/>
    <m/>
    <m/>
    <m/>
    <m/>
    <n v="0"/>
    <n v="0"/>
    <m/>
    <m/>
    <n v="0"/>
    <m/>
    <m/>
    <n v="0"/>
    <m/>
    <n v="8768"/>
    <n v="60530"/>
    <s v="Unrestricted Infrastructure Fund.  In the VCCCD each library has a designed section of this fund.  We call this Fund 113.  This Fund 113 has been around in our District for around 10 years (or so) and is now supplanting general fund support for databases when in fact it was designed to supplement general fund database support."/>
    <n v="69298"/>
    <m/>
    <m/>
    <m/>
    <m/>
    <m/>
    <m/>
    <m/>
    <m/>
    <m/>
    <m/>
    <m/>
    <m/>
    <m/>
    <m/>
    <m/>
    <m/>
    <m/>
    <m/>
    <m/>
    <m/>
    <m/>
    <m/>
    <m/>
    <m/>
    <m/>
    <m/>
    <m/>
    <m/>
    <m/>
    <m/>
    <m/>
    <m/>
    <m/>
    <m/>
    <m/>
    <m/>
    <m/>
    <m/>
    <m/>
    <m/>
    <m/>
    <m/>
    <m/>
    <m/>
    <m/>
    <m/>
    <m/>
    <m/>
    <m/>
    <m/>
    <m/>
    <m/>
    <m/>
    <m/>
    <m/>
    <m/>
    <m/>
    <m/>
    <m/>
    <m/>
    <m/>
    <m/>
    <m/>
    <m/>
    <m/>
    <m/>
    <m/>
    <m/>
    <m/>
    <m/>
    <m/>
    <m/>
    <m/>
    <m/>
    <m/>
    <m/>
    <m/>
    <m/>
    <m/>
    <m/>
    <m/>
    <m/>
    <m/>
    <m/>
    <m/>
    <m/>
    <m/>
    <m/>
    <m/>
    <m/>
    <m/>
    <m/>
    <m/>
    <m/>
    <m/>
    <m/>
    <m/>
    <m/>
    <m/>
    <m/>
    <m/>
    <m/>
    <m/>
    <m/>
    <m/>
    <m/>
    <m/>
    <m/>
    <n v="612252"/>
    <s v="Department chair (Faculty position)"/>
    <m/>
    <s v="M.L.I.S."/>
    <m/>
    <m/>
    <m/>
    <m/>
    <m/>
    <m/>
    <m/>
    <m/>
    <m/>
    <m/>
    <m/>
    <m/>
    <m/>
    <m/>
    <m/>
    <m/>
    <m/>
    <m/>
    <m/>
    <m/>
    <m/>
    <m/>
    <m/>
    <m/>
    <m/>
    <m/>
    <m/>
    <m/>
    <m/>
    <m/>
    <m/>
    <m/>
    <m/>
    <m/>
    <n v="3.85"/>
    <n v="3"/>
    <m/>
    <m/>
    <m/>
    <n v="3.8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539.5038961038963"/>
    <x v="0"/>
    <s v="Small"/>
  </r>
  <r>
    <s v="West Valley CCD"/>
    <x v="19"/>
    <s v="493"/>
    <s v="Multi-College District"/>
    <n v="20200"/>
    <x v="14"/>
    <n v="6044.64"/>
    <n v="34358"/>
    <n v="1"/>
    <n v="36"/>
    <n v="10"/>
    <n v="0"/>
    <s v="Writing Centers"/>
    <s v="Tutoring Centers"/>
    <m/>
    <s v="Learning spaces (labs/classrooms)"/>
    <s v="Other - Write In (Required)"/>
    <n v="444"/>
    <m/>
    <m/>
    <m/>
    <m/>
    <m/>
    <n v="0"/>
    <m/>
    <m/>
    <m/>
    <m/>
    <n v="0"/>
    <m/>
    <m/>
    <m/>
    <m/>
    <m/>
    <m/>
    <m/>
    <m/>
    <n v="34136"/>
    <m/>
    <s v="- $5000 from student government - $1031 from cafe income fund - $1520 from student transcript account"/>
    <n v="34136"/>
    <m/>
    <m/>
    <n v="0"/>
    <m/>
    <n v="0"/>
    <m/>
    <m/>
    <m/>
    <n v="0"/>
    <n v="0"/>
    <n v="0"/>
    <m/>
    <n v="0"/>
    <n v="0"/>
    <m/>
    <m/>
    <m/>
    <m/>
    <m/>
    <m/>
    <m/>
    <m/>
    <m/>
    <m/>
    <m/>
    <n v="0"/>
    <m/>
    <m/>
    <m/>
    <m/>
    <m/>
    <m/>
    <m/>
    <m/>
    <m/>
    <m/>
    <m/>
    <n v="0"/>
    <n v="0"/>
    <m/>
    <m/>
    <n v="0"/>
    <m/>
    <m/>
    <n v="0"/>
    <m/>
    <n v="45567"/>
    <n v="0"/>
    <m/>
    <n v="45567"/>
    <m/>
    <m/>
    <m/>
    <m/>
    <m/>
    <m/>
    <m/>
    <m/>
    <m/>
    <m/>
    <m/>
    <m/>
    <m/>
    <m/>
    <m/>
    <m/>
    <m/>
    <m/>
    <m/>
    <m/>
    <m/>
    <m/>
    <m/>
    <m/>
    <m/>
    <m/>
    <m/>
    <m/>
    <m/>
    <m/>
    <m/>
    <m/>
    <m/>
    <m/>
    <m/>
    <m/>
    <m/>
    <m/>
    <m/>
    <m/>
    <m/>
    <m/>
    <m/>
    <m/>
    <m/>
    <m/>
    <m/>
    <m/>
    <m/>
    <m/>
    <m/>
    <m/>
    <m/>
    <m/>
    <m/>
    <m/>
    <m/>
    <m/>
    <m/>
    <m/>
    <m/>
    <m/>
    <m/>
    <m/>
    <m/>
    <m/>
    <m/>
    <m/>
    <m/>
    <m/>
    <m/>
    <m/>
    <m/>
    <m/>
    <m/>
    <m/>
    <m/>
    <m/>
    <m/>
    <m/>
    <m/>
    <m/>
    <m/>
    <m/>
    <m/>
    <m/>
    <m/>
    <m/>
    <m/>
    <m/>
    <m/>
    <m/>
    <m/>
    <m/>
    <m/>
    <m/>
    <m/>
    <m/>
    <m/>
    <m/>
    <m/>
    <m/>
    <m/>
    <m/>
    <m/>
    <m/>
    <m/>
    <m/>
    <n v="158861"/>
    <s v="Department chair (Faculty position)"/>
    <m/>
    <s v="M.L.I.S."/>
    <m/>
    <m/>
    <m/>
    <m/>
    <m/>
    <m/>
    <m/>
    <m/>
    <m/>
    <m/>
    <m/>
    <m/>
    <m/>
    <m/>
    <m/>
    <m/>
    <m/>
    <m/>
    <m/>
    <m/>
    <m/>
    <m/>
    <m/>
    <m/>
    <m/>
    <m/>
    <m/>
    <m/>
    <m/>
    <m/>
    <m/>
    <m/>
    <m/>
    <m/>
    <n v="5.3"/>
    <n v="3.64"/>
    <m/>
    <m/>
    <m/>
    <n v="5.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140.4981132075472"/>
    <x v="1"/>
    <s v="Small"/>
  </r>
  <r>
    <s v="West Hills CCD"/>
    <x v="45"/>
    <n v="582"/>
    <s v="Multi-College District"/>
    <n v="20200"/>
    <x v="14"/>
    <n v="3150.19"/>
    <n v="25000"/>
    <n v="0"/>
    <n v="79"/>
    <n v="6"/>
    <n v="0"/>
    <m/>
    <s v="Tutoring Centers"/>
    <s v="Faculty offices (non-librarian, i.e. counseling)"/>
    <s v="Learning spaces (labs/classrooms)"/>
    <m/>
    <n v="400"/>
    <m/>
    <m/>
    <m/>
    <m/>
    <m/>
    <n v="0"/>
    <m/>
    <m/>
    <m/>
    <m/>
    <n v="44"/>
    <m/>
    <m/>
    <m/>
    <m/>
    <m/>
    <m/>
    <m/>
    <m/>
    <n v="22992"/>
    <m/>
    <m/>
    <n v="23036"/>
    <m/>
    <m/>
    <m/>
    <m/>
    <m/>
    <m/>
    <m/>
    <m/>
    <m/>
    <m/>
    <m/>
    <m/>
    <n v="0"/>
    <s v="(blank)"/>
    <m/>
    <m/>
    <m/>
    <m/>
    <m/>
    <m/>
    <m/>
    <m/>
    <m/>
    <m/>
    <m/>
    <n v="0"/>
    <m/>
    <m/>
    <m/>
    <m/>
    <m/>
    <m/>
    <m/>
    <m/>
    <m/>
    <m/>
    <m/>
    <n v="0"/>
    <n v="0"/>
    <m/>
    <m/>
    <n v="0"/>
    <m/>
    <m/>
    <n v="0"/>
    <m/>
    <n v="22236"/>
    <n v="0"/>
    <m/>
    <n v="22236"/>
    <m/>
    <m/>
    <m/>
    <m/>
    <m/>
    <m/>
    <m/>
    <m/>
    <m/>
    <m/>
    <m/>
    <m/>
    <m/>
    <m/>
    <m/>
    <m/>
    <m/>
    <m/>
    <m/>
    <m/>
    <m/>
    <m/>
    <m/>
    <m/>
    <m/>
    <m/>
    <m/>
    <m/>
    <m/>
    <m/>
    <m/>
    <m/>
    <m/>
    <m/>
    <m/>
    <m/>
    <m/>
    <m/>
    <m/>
    <m/>
    <m/>
    <m/>
    <m/>
    <m/>
    <m/>
    <m/>
    <m/>
    <m/>
    <m/>
    <m/>
    <m/>
    <m/>
    <m/>
    <m/>
    <m/>
    <m/>
    <m/>
    <m/>
    <m/>
    <m/>
    <m/>
    <m/>
    <m/>
    <m/>
    <m/>
    <m/>
    <m/>
    <m/>
    <m/>
    <m/>
    <m/>
    <m/>
    <m/>
    <m/>
    <m/>
    <m/>
    <m/>
    <m/>
    <m/>
    <m/>
    <m/>
    <m/>
    <m/>
    <m/>
    <m/>
    <m/>
    <m/>
    <m/>
    <m/>
    <m/>
    <m/>
    <m/>
    <m/>
    <m/>
    <m/>
    <m/>
    <m/>
    <m/>
    <m/>
    <m/>
    <m/>
    <m/>
    <m/>
    <m/>
    <m/>
    <m/>
    <m/>
    <m/>
    <n v="96568"/>
    <s v="Other"/>
    <s v="Librarian"/>
    <s v="Ed. D."/>
    <m/>
    <m/>
    <m/>
    <m/>
    <m/>
    <m/>
    <m/>
    <m/>
    <m/>
    <m/>
    <m/>
    <m/>
    <m/>
    <m/>
    <m/>
    <m/>
    <m/>
    <m/>
    <m/>
    <m/>
    <m/>
    <m/>
    <m/>
    <m/>
    <m/>
    <m/>
    <m/>
    <m/>
    <m/>
    <m/>
    <m/>
    <m/>
    <m/>
    <m/>
    <n v="2.56"/>
    <n v="2.48"/>
    <m/>
    <m/>
    <m/>
    <n v="2.5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230.54296875"/>
    <x v="1"/>
    <s v="Small"/>
  </r>
  <r>
    <s v="Redwoods CCD"/>
    <x v="24"/>
    <s v="161"/>
    <s v="Single College District"/>
    <n v="20200"/>
    <x v="14"/>
    <n v="3836.22"/>
    <n v="14252"/>
    <n v="1"/>
    <n v="74"/>
    <n v="5"/>
    <n v="0"/>
    <m/>
    <s v="Tutoring Centers"/>
    <m/>
    <m/>
    <s v="Other - Write In (Required)"/>
    <n v="74"/>
    <m/>
    <m/>
    <m/>
    <m/>
    <m/>
    <n v="1"/>
    <n v="0"/>
    <n v="10"/>
    <n v="4"/>
    <n v="0"/>
    <n v="200"/>
    <m/>
    <m/>
    <m/>
    <n v="1087"/>
    <m/>
    <m/>
    <m/>
    <m/>
    <m/>
    <n v="2500"/>
    <s v="Donation from bookstore"/>
    <n v="3787"/>
    <m/>
    <m/>
    <m/>
    <m/>
    <m/>
    <m/>
    <m/>
    <m/>
    <m/>
    <m/>
    <m/>
    <m/>
    <n v="0"/>
    <m/>
    <m/>
    <m/>
    <m/>
    <m/>
    <m/>
    <m/>
    <m/>
    <m/>
    <m/>
    <m/>
    <m/>
    <n v="0"/>
    <m/>
    <m/>
    <m/>
    <m/>
    <m/>
    <m/>
    <m/>
    <m/>
    <m/>
    <m/>
    <m/>
    <n v="1112"/>
    <m/>
    <m/>
    <m/>
    <m/>
    <m/>
    <m/>
    <m/>
    <m/>
    <n v="42762"/>
    <n v="938"/>
    <s v="Library self-supporting  (fines)"/>
    <n v="44812"/>
    <m/>
    <m/>
    <m/>
    <m/>
    <m/>
    <m/>
    <m/>
    <m/>
    <m/>
    <m/>
    <m/>
    <m/>
    <m/>
    <m/>
    <m/>
    <m/>
    <m/>
    <m/>
    <m/>
    <m/>
    <m/>
    <m/>
    <m/>
    <m/>
    <m/>
    <m/>
    <m/>
    <m/>
    <m/>
    <m/>
    <m/>
    <m/>
    <m/>
    <m/>
    <m/>
    <m/>
    <m/>
    <m/>
    <m/>
    <m/>
    <m/>
    <m/>
    <m/>
    <m/>
    <m/>
    <m/>
    <m/>
    <m/>
    <m/>
    <m/>
    <m/>
    <m/>
    <m/>
    <m/>
    <m/>
    <m/>
    <m/>
    <m/>
    <m/>
    <m/>
    <m/>
    <m/>
    <m/>
    <m/>
    <m/>
    <m/>
    <m/>
    <m/>
    <m/>
    <m/>
    <m/>
    <m/>
    <m/>
    <m/>
    <m/>
    <m/>
    <m/>
    <m/>
    <m/>
    <m/>
    <m/>
    <m/>
    <m/>
    <m/>
    <m/>
    <m/>
    <m/>
    <m/>
    <m/>
    <m/>
    <m/>
    <m/>
    <m/>
    <m/>
    <m/>
    <m/>
    <m/>
    <m/>
    <m/>
    <m/>
    <m/>
    <m/>
    <m/>
    <m/>
    <m/>
    <m/>
    <m/>
    <m/>
    <n v="70056"/>
    <s v="Dean or other administrator"/>
    <m/>
    <s v="M.A. / M.S."/>
    <m/>
    <m/>
    <m/>
    <m/>
    <m/>
    <m/>
    <m/>
    <m/>
    <m/>
    <m/>
    <m/>
    <m/>
    <m/>
    <m/>
    <m/>
    <m/>
    <m/>
    <m/>
    <m/>
    <m/>
    <m/>
    <m/>
    <m/>
    <m/>
    <m/>
    <m/>
    <m/>
    <m/>
    <m/>
    <m/>
    <m/>
    <m/>
    <m/>
    <m/>
    <n v="1.9"/>
    <n v="4.88"/>
    <m/>
    <m/>
    <m/>
    <n v="1.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019.0631578947368"/>
    <x v="1"/>
    <s v="Small"/>
  </r>
  <r>
    <s v="Gavilan CCD"/>
    <x v="9"/>
    <s v="441"/>
    <s v="Single College District"/>
    <n v="20200"/>
    <x v="14"/>
    <n v="4743.12"/>
    <n v="15500"/>
    <n v="0"/>
    <n v="77"/>
    <n v="0"/>
    <n v="0"/>
    <s v="Writing Centers"/>
    <s v="Tutoring Centers"/>
    <s v="Faculty offices (non-librarian, i.e. counseling)"/>
    <s v="Learning spaces (labs/classrooms)"/>
    <m/>
    <n v="309"/>
    <m/>
    <m/>
    <m/>
    <m/>
    <m/>
    <n v="2"/>
    <n v="0"/>
    <n v="8"/>
    <n v="0"/>
    <n v="0"/>
    <n v="388"/>
    <m/>
    <m/>
    <m/>
    <m/>
    <m/>
    <m/>
    <m/>
    <m/>
    <n v="4763"/>
    <m/>
    <m/>
    <n v="5151"/>
    <m/>
    <m/>
    <n v="0"/>
    <m/>
    <n v="0"/>
    <m/>
    <m/>
    <m/>
    <n v="0"/>
    <n v="8187"/>
    <n v="0"/>
    <m/>
    <n v="8187"/>
    <n v="2805"/>
    <m/>
    <m/>
    <m/>
    <m/>
    <m/>
    <m/>
    <m/>
    <m/>
    <m/>
    <m/>
    <m/>
    <n v="2805"/>
    <m/>
    <m/>
    <m/>
    <m/>
    <m/>
    <m/>
    <m/>
    <m/>
    <m/>
    <m/>
    <m/>
    <n v="0"/>
    <n v="0"/>
    <m/>
    <m/>
    <n v="0"/>
    <m/>
    <m/>
    <n v="0"/>
    <m/>
    <n v="82849"/>
    <n v="0"/>
    <m/>
    <n v="82849"/>
    <m/>
    <m/>
    <m/>
    <m/>
    <m/>
    <m/>
    <m/>
    <m/>
    <m/>
    <m/>
    <m/>
    <m/>
    <m/>
    <m/>
    <m/>
    <m/>
    <m/>
    <m/>
    <m/>
    <m/>
    <m/>
    <m/>
    <m/>
    <m/>
    <m/>
    <m/>
    <m/>
    <m/>
    <m/>
    <m/>
    <m/>
    <m/>
    <m/>
    <m/>
    <m/>
    <m/>
    <m/>
    <m/>
    <m/>
    <m/>
    <m/>
    <m/>
    <m/>
    <m/>
    <m/>
    <m/>
    <m/>
    <m/>
    <m/>
    <m/>
    <m/>
    <m/>
    <m/>
    <m/>
    <m/>
    <m/>
    <m/>
    <m/>
    <m/>
    <m/>
    <m/>
    <m/>
    <m/>
    <m/>
    <m/>
    <m/>
    <m/>
    <m/>
    <m/>
    <m/>
    <m/>
    <m/>
    <m/>
    <m/>
    <m/>
    <m/>
    <m/>
    <m/>
    <m/>
    <m/>
    <m/>
    <m/>
    <m/>
    <m/>
    <m/>
    <m/>
    <m/>
    <m/>
    <m/>
    <m/>
    <m/>
    <m/>
    <m/>
    <m/>
    <m/>
    <m/>
    <m/>
    <m/>
    <m/>
    <m/>
    <m/>
    <m/>
    <m/>
    <m/>
    <m/>
    <m/>
    <m/>
    <m/>
    <n v="121125"/>
    <s v="Department chair (Faculty position)"/>
    <m/>
    <s v="Ph. D. in Library Science"/>
    <m/>
    <m/>
    <m/>
    <m/>
    <m/>
    <m/>
    <m/>
    <m/>
    <m/>
    <m/>
    <m/>
    <m/>
    <m/>
    <m/>
    <m/>
    <m/>
    <m/>
    <m/>
    <m/>
    <m/>
    <m/>
    <m/>
    <m/>
    <m/>
    <m/>
    <m/>
    <m/>
    <m/>
    <m/>
    <m/>
    <m/>
    <m/>
    <m/>
    <m/>
    <n v="3.3"/>
    <n v="3"/>
    <m/>
    <m/>
    <m/>
    <n v="3.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437.3090909090909"/>
    <x v="1"/>
    <s v="Small"/>
  </r>
  <r>
    <s v="Sierra CCD"/>
    <x v="30"/>
    <s v="271"/>
    <s v="Single College District"/>
    <n v="20200"/>
    <x v="14"/>
    <n v="14441.78"/>
    <n v="52224"/>
    <n v="2"/>
    <n v="120"/>
    <n v="16"/>
    <n v="1"/>
    <s v="Writing Centers"/>
    <m/>
    <m/>
    <s v="Learning spaces (labs/classrooms)"/>
    <s v="Other - Write In (Required)"/>
    <n v="650"/>
    <m/>
    <m/>
    <m/>
    <m/>
    <m/>
    <n v="2"/>
    <n v="0"/>
    <n v="57"/>
    <n v="3"/>
    <n v="2"/>
    <n v="400"/>
    <m/>
    <m/>
    <m/>
    <m/>
    <m/>
    <m/>
    <m/>
    <m/>
    <n v="68225"/>
    <m/>
    <s v="N/A"/>
    <n v="68625"/>
    <m/>
    <m/>
    <n v="0"/>
    <m/>
    <n v="0"/>
    <m/>
    <m/>
    <m/>
    <n v="0"/>
    <n v="35469"/>
    <n v="0"/>
    <s v="N/A"/>
    <n v="35469"/>
    <n v="0"/>
    <m/>
    <m/>
    <m/>
    <m/>
    <m/>
    <m/>
    <m/>
    <m/>
    <m/>
    <m/>
    <m/>
    <n v="0"/>
    <m/>
    <m/>
    <m/>
    <m/>
    <m/>
    <m/>
    <m/>
    <m/>
    <m/>
    <m/>
    <m/>
    <n v="0"/>
    <n v="0"/>
    <m/>
    <m/>
    <n v="0"/>
    <m/>
    <m/>
    <n v="0"/>
    <m/>
    <n v="94910"/>
    <n v="1231"/>
    <s v="Donations"/>
    <n v="96141"/>
    <m/>
    <m/>
    <m/>
    <m/>
    <m/>
    <m/>
    <m/>
    <m/>
    <m/>
    <m/>
    <m/>
    <m/>
    <m/>
    <m/>
    <m/>
    <m/>
    <m/>
    <m/>
    <m/>
    <m/>
    <m/>
    <m/>
    <m/>
    <m/>
    <m/>
    <m/>
    <m/>
    <m/>
    <m/>
    <m/>
    <m/>
    <m/>
    <m/>
    <m/>
    <m/>
    <m/>
    <m/>
    <m/>
    <m/>
    <m/>
    <m/>
    <m/>
    <m/>
    <m/>
    <m/>
    <m/>
    <m/>
    <m/>
    <m/>
    <m/>
    <m/>
    <m/>
    <m/>
    <m/>
    <m/>
    <m/>
    <m/>
    <m/>
    <m/>
    <m/>
    <m/>
    <m/>
    <m/>
    <m/>
    <m/>
    <m/>
    <m/>
    <m/>
    <m/>
    <m/>
    <m/>
    <m/>
    <m/>
    <m/>
    <m/>
    <m/>
    <m/>
    <m/>
    <m/>
    <m/>
    <m/>
    <m/>
    <m/>
    <m/>
    <m/>
    <m/>
    <m/>
    <m/>
    <m/>
    <m/>
    <m/>
    <m/>
    <m/>
    <m/>
    <m/>
    <m/>
    <m/>
    <m/>
    <m/>
    <m/>
    <m/>
    <m/>
    <m/>
    <m/>
    <m/>
    <m/>
    <m/>
    <m/>
    <n v="342670"/>
    <s v="Other"/>
    <s v="Dean Sabrina Pape"/>
    <s v="M.L.S."/>
    <m/>
    <m/>
    <m/>
    <m/>
    <m/>
    <m/>
    <m/>
    <m/>
    <m/>
    <m/>
    <m/>
    <m/>
    <m/>
    <m/>
    <m/>
    <m/>
    <m/>
    <m/>
    <m/>
    <m/>
    <m/>
    <m/>
    <m/>
    <m/>
    <m/>
    <m/>
    <m/>
    <m/>
    <m/>
    <m/>
    <m/>
    <m/>
    <m/>
    <m/>
    <n v="6.5"/>
    <n v="8"/>
    <m/>
    <m/>
    <m/>
    <n v="6.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221.812307692308"/>
    <x v="2"/>
    <s v="Medium"/>
  </r>
  <r>
    <s v="Citrus CCD"/>
    <x v="54"/>
    <s v="821"/>
    <s v="Single College District"/>
    <n v="20200"/>
    <x v="14"/>
    <n v="11825.17"/>
    <n v="33000"/>
    <n v="0"/>
    <n v="125"/>
    <n v="20"/>
    <n v="0"/>
    <m/>
    <m/>
    <m/>
    <s v="Learning spaces (labs/classrooms)"/>
    <m/>
    <n v="659"/>
    <m/>
    <m/>
    <m/>
    <m/>
    <m/>
    <n v="0"/>
    <m/>
    <m/>
    <m/>
    <m/>
    <n v="582"/>
    <m/>
    <m/>
    <m/>
    <m/>
    <m/>
    <m/>
    <m/>
    <m/>
    <n v="15804"/>
    <m/>
    <m/>
    <n v="16386"/>
    <m/>
    <m/>
    <m/>
    <m/>
    <m/>
    <m/>
    <m/>
    <m/>
    <m/>
    <n v="15363"/>
    <m/>
    <m/>
    <n v="15363"/>
    <n v="4254"/>
    <m/>
    <m/>
    <m/>
    <m/>
    <m/>
    <m/>
    <m/>
    <m/>
    <m/>
    <m/>
    <m/>
    <n v="4254"/>
    <m/>
    <m/>
    <m/>
    <m/>
    <m/>
    <m/>
    <m/>
    <m/>
    <m/>
    <m/>
    <m/>
    <n v="5607"/>
    <m/>
    <m/>
    <m/>
    <m/>
    <m/>
    <m/>
    <m/>
    <m/>
    <n v="86991"/>
    <m/>
    <m/>
    <n v="92598"/>
    <m/>
    <m/>
    <m/>
    <m/>
    <m/>
    <m/>
    <m/>
    <m/>
    <m/>
    <m/>
    <m/>
    <m/>
    <m/>
    <m/>
    <m/>
    <m/>
    <m/>
    <m/>
    <m/>
    <m/>
    <m/>
    <m/>
    <m/>
    <m/>
    <m/>
    <m/>
    <m/>
    <m/>
    <m/>
    <m/>
    <m/>
    <m/>
    <m/>
    <m/>
    <m/>
    <m/>
    <m/>
    <m/>
    <m/>
    <m/>
    <m/>
    <m/>
    <m/>
    <m/>
    <m/>
    <m/>
    <m/>
    <m/>
    <m/>
    <m/>
    <m/>
    <m/>
    <m/>
    <m/>
    <m/>
    <m/>
    <m/>
    <m/>
    <m/>
    <m/>
    <m/>
    <m/>
    <m/>
    <m/>
    <m/>
    <m/>
    <m/>
    <m/>
    <m/>
    <m/>
    <m/>
    <m/>
    <m/>
    <m/>
    <m/>
    <m/>
    <m/>
    <m/>
    <m/>
    <m/>
    <m/>
    <m/>
    <m/>
    <m/>
    <m/>
    <m/>
    <m/>
    <m/>
    <m/>
    <m/>
    <m/>
    <m/>
    <m/>
    <m/>
    <m/>
    <m/>
    <m/>
    <m/>
    <m/>
    <m/>
    <m/>
    <m/>
    <m/>
    <m/>
    <m/>
    <m/>
    <m/>
    <m/>
    <n v="284430"/>
    <s v="Dean or other administrator"/>
    <m/>
    <s v="Ed. D."/>
    <m/>
    <m/>
    <m/>
    <m/>
    <m/>
    <m/>
    <m/>
    <m/>
    <m/>
    <m/>
    <m/>
    <m/>
    <m/>
    <m/>
    <m/>
    <m/>
    <m/>
    <m/>
    <m/>
    <m/>
    <m/>
    <m/>
    <m/>
    <m/>
    <m/>
    <m/>
    <m/>
    <m/>
    <m/>
    <m/>
    <m/>
    <m/>
    <m/>
    <m/>
    <n v="2.1"/>
    <n v="7.98"/>
    <m/>
    <m/>
    <m/>
    <n v="2.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5631.0333333333328"/>
    <x v="0"/>
    <s v="Medium"/>
  </r>
  <r>
    <s v="Santa Barbara CCD"/>
    <x v="66"/>
    <s v="651"/>
    <s v="Single College District"/>
    <n v="20200"/>
    <x v="14"/>
    <n v="13429"/>
    <n v="37760"/>
    <n v="1"/>
    <n v="99"/>
    <n v="7"/>
    <n v="1"/>
    <m/>
    <m/>
    <m/>
    <m/>
    <s v="Other - Write In (Required)"/>
    <n v="624"/>
    <m/>
    <m/>
    <m/>
    <m/>
    <m/>
    <n v="0"/>
    <m/>
    <m/>
    <m/>
    <m/>
    <n v="771"/>
    <m/>
    <m/>
    <m/>
    <m/>
    <m/>
    <m/>
    <m/>
    <m/>
    <n v="32763"/>
    <m/>
    <m/>
    <n v="33534"/>
    <m/>
    <m/>
    <n v="0"/>
    <m/>
    <n v="0"/>
    <m/>
    <m/>
    <m/>
    <n v="0"/>
    <n v="24061"/>
    <n v="0"/>
    <m/>
    <n v="24061"/>
    <n v="0"/>
    <m/>
    <m/>
    <m/>
    <m/>
    <m/>
    <m/>
    <m/>
    <m/>
    <m/>
    <m/>
    <m/>
    <n v="0"/>
    <m/>
    <m/>
    <m/>
    <m/>
    <m/>
    <m/>
    <m/>
    <m/>
    <m/>
    <m/>
    <m/>
    <n v="0"/>
    <n v="0"/>
    <m/>
    <m/>
    <n v="0"/>
    <m/>
    <m/>
    <n v="0"/>
    <m/>
    <n v="120766"/>
    <n v="0"/>
    <m/>
    <n v="120766"/>
    <m/>
    <m/>
    <m/>
    <m/>
    <m/>
    <m/>
    <m/>
    <m/>
    <m/>
    <m/>
    <m/>
    <m/>
    <m/>
    <m/>
    <m/>
    <m/>
    <m/>
    <m/>
    <m/>
    <m/>
    <m/>
    <m/>
    <m/>
    <m/>
    <m/>
    <m/>
    <m/>
    <m/>
    <m/>
    <m/>
    <m/>
    <m/>
    <m/>
    <m/>
    <m/>
    <m/>
    <m/>
    <m/>
    <m/>
    <m/>
    <m/>
    <m/>
    <m/>
    <m/>
    <m/>
    <m/>
    <m/>
    <m/>
    <m/>
    <m/>
    <m/>
    <m/>
    <m/>
    <m/>
    <m/>
    <m/>
    <m/>
    <m/>
    <m/>
    <m/>
    <m/>
    <m/>
    <m/>
    <m/>
    <m/>
    <m/>
    <m/>
    <m/>
    <m/>
    <m/>
    <m/>
    <m/>
    <m/>
    <m/>
    <m/>
    <m/>
    <m/>
    <m/>
    <m/>
    <m/>
    <m/>
    <m/>
    <m/>
    <m/>
    <m/>
    <m/>
    <m/>
    <m/>
    <m/>
    <m/>
    <m/>
    <m/>
    <m/>
    <m/>
    <m/>
    <m/>
    <m/>
    <m/>
    <m/>
    <m/>
    <m/>
    <m/>
    <m/>
    <m/>
    <m/>
    <m/>
    <m/>
    <m/>
    <n v="279384"/>
    <s v="Department chair (Faculty position)"/>
    <m/>
    <s v="M.L.S."/>
    <m/>
    <m/>
    <m/>
    <m/>
    <m/>
    <m/>
    <m/>
    <m/>
    <m/>
    <m/>
    <m/>
    <m/>
    <m/>
    <m/>
    <m/>
    <m/>
    <m/>
    <m/>
    <m/>
    <m/>
    <m/>
    <m/>
    <m/>
    <m/>
    <m/>
    <m/>
    <m/>
    <m/>
    <m/>
    <m/>
    <m/>
    <m/>
    <m/>
    <m/>
    <n v="1.5"/>
    <n v="0"/>
    <m/>
    <m/>
    <m/>
    <n v="1.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8952.6666666666661"/>
    <x v="2"/>
    <s v="Medium"/>
  </r>
  <r>
    <s v="Cabrillo CCD"/>
    <x v="23"/>
    <s v="411"/>
    <s v="Single College District"/>
    <n v="20200"/>
    <x v="14"/>
    <n v="8592.6"/>
    <n v="44748"/>
    <n v="1"/>
    <n v="84"/>
    <n v="14"/>
    <n v="0"/>
    <s v="Writing Centers"/>
    <s v="Tutoring Centers"/>
    <m/>
    <m/>
    <s v="Other - Write In (Required)"/>
    <n v="480"/>
    <m/>
    <m/>
    <m/>
    <m/>
    <m/>
    <n v="1"/>
    <n v="0"/>
    <n v="0"/>
    <n v="0"/>
    <n v="0"/>
    <n v="992"/>
    <m/>
    <m/>
    <m/>
    <m/>
    <m/>
    <m/>
    <m/>
    <m/>
    <n v="5875"/>
    <n v="15127"/>
    <s v="ASCC"/>
    <n v="21994"/>
    <m/>
    <m/>
    <m/>
    <m/>
    <m/>
    <m/>
    <m/>
    <m/>
    <m/>
    <n v="263"/>
    <m/>
    <m/>
    <n v="263"/>
    <m/>
    <m/>
    <m/>
    <m/>
    <m/>
    <m/>
    <m/>
    <m/>
    <m/>
    <m/>
    <m/>
    <m/>
    <n v="0"/>
    <m/>
    <m/>
    <m/>
    <m/>
    <m/>
    <m/>
    <m/>
    <m/>
    <m/>
    <m/>
    <m/>
    <n v="11828"/>
    <m/>
    <m/>
    <m/>
    <m/>
    <m/>
    <m/>
    <m/>
    <m/>
    <n v="89789"/>
    <m/>
    <m/>
    <n v="101617"/>
    <m/>
    <m/>
    <m/>
    <m/>
    <m/>
    <m/>
    <m/>
    <m/>
    <m/>
    <m/>
    <m/>
    <m/>
    <m/>
    <m/>
    <m/>
    <m/>
    <m/>
    <m/>
    <m/>
    <m/>
    <m/>
    <m/>
    <m/>
    <m/>
    <m/>
    <m/>
    <m/>
    <m/>
    <m/>
    <m/>
    <m/>
    <m/>
    <m/>
    <m/>
    <m/>
    <m/>
    <m/>
    <m/>
    <m/>
    <m/>
    <m/>
    <m/>
    <m/>
    <m/>
    <m/>
    <m/>
    <m/>
    <m/>
    <m/>
    <m/>
    <m/>
    <m/>
    <m/>
    <m/>
    <m/>
    <m/>
    <m/>
    <m/>
    <m/>
    <m/>
    <m/>
    <m/>
    <m/>
    <m/>
    <m/>
    <m/>
    <m/>
    <m/>
    <m/>
    <m/>
    <m/>
    <m/>
    <m/>
    <m/>
    <m/>
    <m/>
    <m/>
    <m/>
    <m/>
    <m/>
    <m/>
    <m/>
    <m/>
    <m/>
    <m/>
    <m/>
    <m/>
    <m/>
    <m/>
    <m/>
    <m/>
    <m/>
    <m/>
    <m/>
    <m/>
    <m/>
    <m/>
    <m/>
    <m/>
    <m/>
    <m/>
    <m/>
    <m/>
    <m/>
    <m/>
    <m/>
    <m/>
    <m/>
    <n v="218613"/>
    <s v="Dean or other administrator"/>
    <m/>
    <s v="M.L.S."/>
    <m/>
    <m/>
    <m/>
    <m/>
    <m/>
    <m/>
    <m/>
    <m/>
    <m/>
    <m/>
    <m/>
    <m/>
    <m/>
    <m/>
    <m/>
    <m/>
    <m/>
    <m/>
    <m/>
    <m/>
    <m/>
    <m/>
    <m/>
    <m/>
    <m/>
    <m/>
    <m/>
    <m/>
    <m/>
    <m/>
    <m/>
    <m/>
    <m/>
    <m/>
    <n v="6.95"/>
    <n v="4.5"/>
    <m/>
    <m/>
    <m/>
    <n v="6.9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236.3453237410072"/>
    <x v="0"/>
    <s v="Small"/>
  </r>
  <r>
    <s v="Kern CCD"/>
    <x v="73"/>
    <s v="522"/>
    <s v="Multi-College District"/>
    <n v="20200"/>
    <x v="14"/>
    <n v="3480.51"/>
    <n v="1400"/>
    <n v="0"/>
    <n v="23"/>
    <n v="0"/>
    <n v="0"/>
    <m/>
    <m/>
    <m/>
    <m/>
    <s v="Other - Write In (Required)"/>
    <n v="28"/>
    <m/>
    <m/>
    <m/>
    <m/>
    <m/>
    <n v="4"/>
    <n v="0"/>
    <n v="0"/>
    <n v="0"/>
    <n v="0"/>
    <n v="1144"/>
    <m/>
    <n v="8467"/>
    <m/>
    <m/>
    <m/>
    <m/>
    <m/>
    <m/>
    <m/>
    <m/>
    <m/>
    <n v="9611"/>
    <m/>
    <m/>
    <n v="11262"/>
    <m/>
    <m/>
    <m/>
    <m/>
    <m/>
    <m/>
    <m/>
    <m/>
    <m/>
    <n v="11262"/>
    <n v="205"/>
    <m/>
    <m/>
    <m/>
    <m/>
    <m/>
    <m/>
    <m/>
    <m/>
    <m/>
    <m/>
    <m/>
    <n v="205"/>
    <m/>
    <m/>
    <m/>
    <m/>
    <m/>
    <m/>
    <m/>
    <m/>
    <m/>
    <m/>
    <m/>
    <n v="41183"/>
    <m/>
    <m/>
    <m/>
    <m/>
    <m/>
    <m/>
    <m/>
    <m/>
    <m/>
    <m/>
    <m/>
    <n v="41183"/>
    <m/>
    <m/>
    <m/>
    <m/>
    <m/>
    <m/>
    <m/>
    <m/>
    <m/>
    <m/>
    <m/>
    <m/>
    <m/>
    <m/>
    <m/>
    <m/>
    <m/>
    <m/>
    <m/>
    <m/>
    <m/>
    <m/>
    <m/>
    <m/>
    <m/>
    <m/>
    <m/>
    <m/>
    <m/>
    <m/>
    <m/>
    <m/>
    <m/>
    <m/>
    <m/>
    <m/>
    <m/>
    <m/>
    <m/>
    <m/>
    <m/>
    <m/>
    <m/>
    <m/>
    <m/>
    <m/>
    <m/>
    <m/>
    <m/>
    <m/>
    <m/>
    <m/>
    <m/>
    <m/>
    <m/>
    <m/>
    <m/>
    <m/>
    <m/>
    <m/>
    <m/>
    <m/>
    <m/>
    <m/>
    <m/>
    <m/>
    <m/>
    <m/>
    <m/>
    <m/>
    <m/>
    <m/>
    <m/>
    <m/>
    <m/>
    <m/>
    <m/>
    <m/>
    <m/>
    <m/>
    <m/>
    <m/>
    <m/>
    <m/>
    <m/>
    <m/>
    <m/>
    <m/>
    <m/>
    <m/>
    <m/>
    <m/>
    <m/>
    <m/>
    <m/>
    <m/>
    <m/>
    <m/>
    <m/>
    <m/>
    <m/>
    <m/>
    <m/>
    <m/>
    <m/>
    <m/>
    <m/>
    <m/>
    <n v="81967.100000000006"/>
    <s v="Dean or other administrator"/>
    <m/>
    <s v="Ed. D."/>
    <m/>
    <m/>
    <m/>
    <m/>
    <m/>
    <m/>
    <m/>
    <m/>
    <m/>
    <m/>
    <m/>
    <m/>
    <m/>
    <m/>
    <m/>
    <m/>
    <m/>
    <m/>
    <m/>
    <m/>
    <m/>
    <m/>
    <m/>
    <m/>
    <m/>
    <m/>
    <m/>
    <m/>
    <m/>
    <m/>
    <m/>
    <m/>
    <m/>
    <m/>
    <n v="2.6019999999999999"/>
    <n v="1.64"/>
    <m/>
    <m/>
    <m/>
    <n v="2.60199999999999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337.628747117602"/>
    <x v="1"/>
    <s v="Small"/>
  </r>
  <r>
    <s v="Mendocino CCD"/>
    <x v="89"/>
    <s v="141"/>
    <s v="Single College District"/>
    <n v="20200"/>
    <x v="14"/>
    <n v="2860.95"/>
    <n v="24000"/>
    <n v="1"/>
    <n v="96"/>
    <n v="9"/>
    <m/>
    <s v="Writing Centers"/>
    <m/>
    <m/>
    <m/>
    <m/>
    <n v="297"/>
    <m/>
    <m/>
    <m/>
    <m/>
    <m/>
    <n v="2"/>
    <n v="0"/>
    <n v="0"/>
    <n v="0"/>
    <n v="0"/>
    <n v="1170"/>
    <m/>
    <m/>
    <m/>
    <m/>
    <m/>
    <m/>
    <m/>
    <m/>
    <m/>
    <m/>
    <m/>
    <n v="1170"/>
    <m/>
    <m/>
    <m/>
    <m/>
    <m/>
    <m/>
    <m/>
    <m/>
    <m/>
    <m/>
    <m/>
    <m/>
    <n v="0"/>
    <n v="1061"/>
    <m/>
    <m/>
    <m/>
    <m/>
    <m/>
    <m/>
    <m/>
    <m/>
    <m/>
    <m/>
    <m/>
    <n v="1061"/>
    <m/>
    <m/>
    <m/>
    <m/>
    <m/>
    <m/>
    <m/>
    <m/>
    <m/>
    <m/>
    <m/>
    <n v="15866"/>
    <m/>
    <m/>
    <m/>
    <m/>
    <m/>
    <m/>
    <m/>
    <m/>
    <m/>
    <n v="16915"/>
    <s v="CCL library trust account"/>
    <n v="32781"/>
    <m/>
    <m/>
    <m/>
    <m/>
    <m/>
    <m/>
    <m/>
    <m/>
    <m/>
    <m/>
    <m/>
    <m/>
    <m/>
    <m/>
    <m/>
    <m/>
    <m/>
    <m/>
    <m/>
    <m/>
    <m/>
    <m/>
    <m/>
    <m/>
    <m/>
    <m/>
    <m/>
    <m/>
    <m/>
    <m/>
    <m/>
    <m/>
    <m/>
    <m/>
    <m/>
    <m/>
    <m/>
    <m/>
    <m/>
    <m/>
    <m/>
    <m/>
    <m/>
    <m/>
    <m/>
    <m/>
    <m/>
    <m/>
    <m/>
    <m/>
    <m/>
    <m/>
    <m/>
    <m/>
    <m/>
    <m/>
    <m/>
    <m/>
    <m/>
    <m/>
    <m/>
    <m/>
    <m/>
    <m/>
    <m/>
    <m/>
    <m/>
    <m/>
    <m/>
    <m/>
    <m/>
    <m/>
    <m/>
    <m/>
    <m/>
    <m/>
    <m/>
    <m/>
    <m/>
    <m/>
    <m/>
    <m/>
    <m/>
    <m/>
    <m/>
    <m/>
    <m/>
    <m/>
    <m/>
    <m/>
    <m/>
    <m/>
    <m/>
    <m/>
    <m/>
    <m/>
    <m/>
    <m/>
    <m/>
    <m/>
    <m/>
    <m/>
    <m/>
    <m/>
    <m/>
    <m/>
    <m/>
    <m/>
    <n v="22845.25"/>
    <s v="Dean or other administrator"/>
    <m/>
    <s v="Ph.D. in non-Library field"/>
    <m/>
    <m/>
    <m/>
    <m/>
    <m/>
    <m/>
    <m/>
    <m/>
    <m/>
    <m/>
    <m/>
    <m/>
    <m/>
    <m/>
    <m/>
    <m/>
    <m/>
    <m/>
    <m/>
    <m/>
    <m/>
    <m/>
    <m/>
    <m/>
    <m/>
    <m/>
    <m/>
    <m/>
    <m/>
    <m/>
    <m/>
    <m/>
    <m/>
    <m/>
    <n v="1.34"/>
    <n v="1.68"/>
    <m/>
    <m/>
    <m/>
    <n v="1.3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135.0373134328356"/>
    <x v="1"/>
    <s v="Small"/>
  </r>
  <r>
    <s v="Feather River CCD"/>
    <x v="20"/>
    <s v="121"/>
    <s v="Single College District"/>
    <n v="20200"/>
    <x v="14"/>
    <n v="1794.85"/>
    <n v="9957"/>
    <n v="0"/>
    <n v="15"/>
    <n v="3"/>
    <n v="1"/>
    <m/>
    <m/>
    <m/>
    <m/>
    <s v="Other - Write In (Required)"/>
    <n v="108"/>
    <m/>
    <m/>
    <m/>
    <m/>
    <m/>
    <n v="0"/>
    <m/>
    <m/>
    <m/>
    <m/>
    <n v="1758"/>
    <m/>
    <m/>
    <m/>
    <m/>
    <m/>
    <m/>
    <m/>
    <m/>
    <n v="750"/>
    <m/>
    <m/>
    <n v="2508"/>
    <m/>
    <m/>
    <n v="0"/>
    <m/>
    <n v="0"/>
    <m/>
    <m/>
    <m/>
    <n v="0"/>
    <n v="0"/>
    <n v="0"/>
    <m/>
    <n v="0"/>
    <n v="7595"/>
    <m/>
    <m/>
    <m/>
    <m/>
    <m/>
    <m/>
    <m/>
    <m/>
    <m/>
    <m/>
    <m/>
    <n v="7595"/>
    <m/>
    <m/>
    <m/>
    <m/>
    <m/>
    <m/>
    <m/>
    <m/>
    <m/>
    <m/>
    <m/>
    <n v="0"/>
    <n v="0"/>
    <m/>
    <m/>
    <n v="0"/>
    <m/>
    <m/>
    <n v="0"/>
    <m/>
    <n v="0"/>
    <n v="0"/>
    <s v="Due to unexpected pandemic financial considerations, we moved our expenditures to the 2020-2021 academic year."/>
    <n v="0"/>
    <m/>
    <m/>
    <m/>
    <m/>
    <m/>
    <m/>
    <m/>
    <m/>
    <m/>
    <m/>
    <m/>
    <m/>
    <m/>
    <m/>
    <m/>
    <m/>
    <m/>
    <m/>
    <m/>
    <m/>
    <m/>
    <m/>
    <m/>
    <m/>
    <m/>
    <m/>
    <m/>
    <m/>
    <m/>
    <m/>
    <m/>
    <m/>
    <m/>
    <m/>
    <m/>
    <m/>
    <m/>
    <m/>
    <m/>
    <m/>
    <m/>
    <m/>
    <m/>
    <m/>
    <m/>
    <m/>
    <m/>
    <m/>
    <m/>
    <m/>
    <m/>
    <m/>
    <m/>
    <m/>
    <m/>
    <m/>
    <m/>
    <m/>
    <m/>
    <m/>
    <m/>
    <m/>
    <m/>
    <m/>
    <m/>
    <m/>
    <m/>
    <m/>
    <m/>
    <m/>
    <m/>
    <m/>
    <m/>
    <m/>
    <m/>
    <m/>
    <m/>
    <m/>
    <m/>
    <m/>
    <m/>
    <m/>
    <m/>
    <m/>
    <m/>
    <m/>
    <m/>
    <m/>
    <m/>
    <m/>
    <m/>
    <m/>
    <m/>
    <m/>
    <m/>
    <m/>
    <m/>
    <m/>
    <m/>
    <m/>
    <m/>
    <m/>
    <m/>
    <m/>
    <m/>
    <m/>
    <m/>
    <m/>
    <n v="17198"/>
    <s v="Other"/>
    <s v="Library Director"/>
    <s v="M.L.I.S."/>
    <m/>
    <m/>
    <m/>
    <m/>
    <m/>
    <m/>
    <m/>
    <m/>
    <m/>
    <m/>
    <m/>
    <m/>
    <m/>
    <m/>
    <m/>
    <m/>
    <m/>
    <m/>
    <m/>
    <m/>
    <m/>
    <m/>
    <m/>
    <m/>
    <m/>
    <m/>
    <m/>
    <m/>
    <m/>
    <m/>
    <m/>
    <m/>
    <m/>
    <m/>
    <n v="1"/>
    <n v="1.4"/>
    <m/>
    <m/>
    <m/>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794.85"/>
    <x v="1"/>
    <s v="Small"/>
  </r>
  <r>
    <s v="Yosemite CCD"/>
    <x v="16"/>
    <s v="591"/>
    <s v="Multi-College District"/>
    <n v="20200"/>
    <x v="14"/>
    <n v="1639.87"/>
    <n v="11573"/>
    <n v="0"/>
    <n v="84"/>
    <n v="8"/>
    <n v="0"/>
    <m/>
    <m/>
    <m/>
    <m/>
    <s v="Other - Write In (Required)"/>
    <n v="197"/>
    <m/>
    <m/>
    <m/>
    <m/>
    <m/>
    <n v="0"/>
    <m/>
    <m/>
    <m/>
    <m/>
    <n v="2892"/>
    <m/>
    <m/>
    <m/>
    <n v="4104"/>
    <m/>
    <m/>
    <m/>
    <m/>
    <n v="5800"/>
    <n v="12284"/>
    <s v="Foundation and library trust (fines and fees)"/>
    <n v="25080"/>
    <m/>
    <m/>
    <n v="0"/>
    <m/>
    <n v="0"/>
    <m/>
    <m/>
    <m/>
    <n v="0"/>
    <n v="0"/>
    <n v="0"/>
    <m/>
    <n v="0"/>
    <n v="2638"/>
    <m/>
    <m/>
    <m/>
    <m/>
    <m/>
    <m/>
    <m/>
    <m/>
    <m/>
    <m/>
    <m/>
    <n v="2638"/>
    <m/>
    <m/>
    <m/>
    <m/>
    <m/>
    <m/>
    <m/>
    <m/>
    <m/>
    <m/>
    <m/>
    <n v="28807"/>
    <n v="0"/>
    <m/>
    <m/>
    <n v="0"/>
    <m/>
    <m/>
    <n v="0"/>
    <m/>
    <n v="0"/>
    <n v="0"/>
    <m/>
    <n v="28807"/>
    <m/>
    <m/>
    <m/>
    <m/>
    <m/>
    <m/>
    <m/>
    <m/>
    <m/>
    <m/>
    <m/>
    <m/>
    <m/>
    <m/>
    <m/>
    <m/>
    <m/>
    <m/>
    <m/>
    <m/>
    <m/>
    <m/>
    <m/>
    <m/>
    <m/>
    <m/>
    <m/>
    <m/>
    <m/>
    <m/>
    <m/>
    <m/>
    <m/>
    <m/>
    <m/>
    <m/>
    <m/>
    <m/>
    <m/>
    <m/>
    <m/>
    <m/>
    <m/>
    <m/>
    <m/>
    <m/>
    <m/>
    <m/>
    <m/>
    <m/>
    <m/>
    <m/>
    <m/>
    <m/>
    <m/>
    <m/>
    <m/>
    <m/>
    <m/>
    <m/>
    <m/>
    <m/>
    <m/>
    <m/>
    <m/>
    <m/>
    <m/>
    <m/>
    <m/>
    <m/>
    <m/>
    <m/>
    <m/>
    <m/>
    <m/>
    <m/>
    <m/>
    <m/>
    <m/>
    <m/>
    <m/>
    <m/>
    <m/>
    <m/>
    <m/>
    <m/>
    <m/>
    <m/>
    <m/>
    <m/>
    <m/>
    <m/>
    <m/>
    <m/>
    <m/>
    <m/>
    <m/>
    <m/>
    <m/>
    <m/>
    <m/>
    <m/>
    <m/>
    <m/>
    <m/>
    <m/>
    <m/>
    <m/>
    <n v="72761.59"/>
    <s v="Department chair (Faculty position)"/>
    <m/>
    <s v="M.L.I.S."/>
    <m/>
    <m/>
    <m/>
    <m/>
    <m/>
    <m/>
    <m/>
    <m/>
    <m/>
    <m/>
    <m/>
    <m/>
    <m/>
    <m/>
    <m/>
    <m/>
    <m/>
    <m/>
    <m/>
    <m/>
    <m/>
    <m/>
    <m/>
    <m/>
    <m/>
    <m/>
    <m/>
    <m/>
    <m/>
    <m/>
    <m/>
    <m/>
    <m/>
    <m/>
    <n v="1.05"/>
    <n v="3"/>
    <m/>
    <m/>
    <m/>
    <n v="1.0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561.7809523809522"/>
    <x v="1"/>
    <s v="Small"/>
  </r>
  <r>
    <s v="Peralta CCD"/>
    <x v="13"/>
    <s v="345"/>
    <s v="Multi-College District"/>
    <n v="20200"/>
    <x v="14"/>
    <n v="3826.11"/>
    <n v="6383"/>
    <n v="1"/>
    <n v="16"/>
    <n v="6"/>
    <m/>
    <m/>
    <m/>
    <m/>
    <m/>
    <s v="Other - Write In (Required)"/>
    <n v="60"/>
    <m/>
    <m/>
    <m/>
    <m/>
    <m/>
    <n v="0"/>
    <m/>
    <m/>
    <m/>
    <m/>
    <n v="2913"/>
    <m/>
    <m/>
    <m/>
    <n v="2100"/>
    <m/>
    <m/>
    <m/>
    <m/>
    <m/>
    <m/>
    <m/>
    <n v="5013"/>
    <m/>
    <m/>
    <n v="0"/>
    <m/>
    <n v="0"/>
    <m/>
    <m/>
    <m/>
    <n v="0"/>
    <n v="0"/>
    <n v="0"/>
    <m/>
    <n v="0"/>
    <n v="0"/>
    <m/>
    <m/>
    <m/>
    <m/>
    <m/>
    <m/>
    <m/>
    <m/>
    <m/>
    <m/>
    <m/>
    <n v="0"/>
    <m/>
    <m/>
    <m/>
    <m/>
    <m/>
    <m/>
    <m/>
    <m/>
    <m/>
    <m/>
    <m/>
    <m/>
    <m/>
    <m/>
    <m/>
    <n v="14502"/>
    <m/>
    <m/>
    <m/>
    <m/>
    <n v="47714"/>
    <m/>
    <m/>
    <n v="62216"/>
    <m/>
    <m/>
    <m/>
    <m/>
    <m/>
    <m/>
    <m/>
    <m/>
    <m/>
    <m/>
    <m/>
    <m/>
    <m/>
    <m/>
    <m/>
    <m/>
    <m/>
    <m/>
    <m/>
    <m/>
    <m/>
    <m/>
    <m/>
    <m/>
    <m/>
    <m/>
    <m/>
    <m/>
    <m/>
    <m/>
    <m/>
    <m/>
    <m/>
    <m/>
    <m/>
    <m/>
    <m/>
    <m/>
    <m/>
    <m/>
    <m/>
    <m/>
    <m/>
    <m/>
    <m/>
    <m/>
    <m/>
    <m/>
    <m/>
    <m/>
    <m/>
    <m/>
    <m/>
    <m/>
    <m/>
    <m/>
    <m/>
    <m/>
    <m/>
    <m/>
    <m/>
    <m/>
    <m/>
    <m/>
    <m/>
    <m/>
    <m/>
    <m/>
    <m/>
    <m/>
    <m/>
    <m/>
    <m/>
    <m/>
    <m/>
    <m/>
    <m/>
    <m/>
    <m/>
    <m/>
    <m/>
    <m/>
    <m/>
    <m/>
    <m/>
    <m/>
    <m/>
    <m/>
    <m/>
    <m/>
    <m/>
    <m/>
    <m/>
    <m/>
    <m/>
    <m/>
    <m/>
    <m/>
    <m/>
    <m/>
    <m/>
    <m/>
    <m/>
    <m/>
    <m/>
    <m/>
    <m/>
    <m/>
    <n v="64315"/>
    <s v="Department chair (Faculty position)"/>
    <m/>
    <s v="Ph.D. in non-Library field"/>
    <m/>
    <m/>
    <m/>
    <m/>
    <m/>
    <m/>
    <m/>
    <m/>
    <m/>
    <m/>
    <m/>
    <m/>
    <m/>
    <m/>
    <m/>
    <m/>
    <m/>
    <m/>
    <m/>
    <m/>
    <m/>
    <m/>
    <m/>
    <m/>
    <m/>
    <m/>
    <m/>
    <m/>
    <m/>
    <m/>
    <m/>
    <m/>
    <m/>
    <m/>
    <n v="4.97"/>
    <n v="1.5"/>
    <m/>
    <m/>
    <m/>
    <n v="4.9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769.84104627766601"/>
    <x v="1"/>
    <s v="Small"/>
  </r>
  <r>
    <s v="Ohlone CCD"/>
    <x v="97"/>
    <s v="431"/>
    <s v="Single College District"/>
    <n v="20200"/>
    <x v="14"/>
    <n v="8354.84"/>
    <n v="11263"/>
    <n v="1"/>
    <n v="40"/>
    <n v="3"/>
    <n v="1"/>
    <m/>
    <m/>
    <m/>
    <s v="Learning spaces (labs/classrooms)"/>
    <m/>
    <n v="200"/>
    <m/>
    <m/>
    <m/>
    <m/>
    <m/>
    <n v="1"/>
    <n v="0"/>
    <n v="29"/>
    <n v="6"/>
    <n v="0"/>
    <n v="2944"/>
    <m/>
    <n v="2179"/>
    <m/>
    <m/>
    <m/>
    <m/>
    <m/>
    <m/>
    <m/>
    <m/>
    <m/>
    <n v="5123"/>
    <m/>
    <m/>
    <n v="0"/>
    <m/>
    <n v="0"/>
    <m/>
    <m/>
    <m/>
    <n v="0"/>
    <n v="0"/>
    <n v="0"/>
    <m/>
    <n v="0"/>
    <n v="6704"/>
    <m/>
    <m/>
    <m/>
    <m/>
    <m/>
    <m/>
    <m/>
    <m/>
    <m/>
    <m/>
    <m/>
    <n v="6704"/>
    <m/>
    <m/>
    <m/>
    <m/>
    <m/>
    <m/>
    <m/>
    <m/>
    <m/>
    <m/>
    <m/>
    <n v="98448"/>
    <n v="0"/>
    <m/>
    <m/>
    <n v="0"/>
    <m/>
    <m/>
    <n v="0"/>
    <m/>
    <n v="0"/>
    <n v="0"/>
    <m/>
    <n v="98448"/>
    <m/>
    <m/>
    <m/>
    <m/>
    <m/>
    <m/>
    <m/>
    <m/>
    <m/>
    <m/>
    <m/>
    <m/>
    <m/>
    <m/>
    <m/>
    <m/>
    <m/>
    <m/>
    <m/>
    <m/>
    <m/>
    <m/>
    <m/>
    <m/>
    <m/>
    <m/>
    <m/>
    <m/>
    <m/>
    <m/>
    <m/>
    <m/>
    <m/>
    <m/>
    <m/>
    <m/>
    <m/>
    <m/>
    <m/>
    <m/>
    <m/>
    <m/>
    <m/>
    <m/>
    <m/>
    <m/>
    <m/>
    <m/>
    <m/>
    <m/>
    <m/>
    <m/>
    <m/>
    <m/>
    <m/>
    <m/>
    <m/>
    <m/>
    <m/>
    <m/>
    <m/>
    <m/>
    <m/>
    <m/>
    <m/>
    <m/>
    <m/>
    <m/>
    <m/>
    <m/>
    <m/>
    <m/>
    <m/>
    <m/>
    <m/>
    <m/>
    <m/>
    <m/>
    <m/>
    <m/>
    <m/>
    <m/>
    <m/>
    <m/>
    <m/>
    <m/>
    <m/>
    <m/>
    <m/>
    <m/>
    <m/>
    <m/>
    <m/>
    <m/>
    <m/>
    <m/>
    <m/>
    <m/>
    <m/>
    <m/>
    <m/>
    <m/>
    <m/>
    <m/>
    <m/>
    <m/>
    <m/>
    <m/>
    <n v="137648"/>
    <s v="Dean or other administrator"/>
    <m/>
    <s v="M.A. / M.S."/>
    <m/>
    <m/>
    <m/>
    <m/>
    <m/>
    <m/>
    <m/>
    <m/>
    <m/>
    <m/>
    <m/>
    <m/>
    <m/>
    <m/>
    <m/>
    <m/>
    <m/>
    <m/>
    <m/>
    <m/>
    <m/>
    <m/>
    <m/>
    <m/>
    <m/>
    <m/>
    <m/>
    <m/>
    <m/>
    <m/>
    <m/>
    <m/>
    <m/>
    <m/>
    <n v="4.3"/>
    <n v="2.5"/>
    <m/>
    <m/>
    <m/>
    <n v="4.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942.986046511628"/>
    <x v="0"/>
    <s v="Small"/>
  </r>
  <r>
    <s v="Contra Costa CCD"/>
    <x v="25"/>
    <s v="313"/>
    <s v="Multi-College District"/>
    <n v="20200"/>
    <x v="14"/>
    <n v="7845.62"/>
    <n v="290986"/>
    <n v="0"/>
    <n v="59"/>
    <n v="5"/>
    <n v="2"/>
    <m/>
    <m/>
    <m/>
    <m/>
    <s v="Other - Write In (Required)"/>
    <n v="316"/>
    <m/>
    <m/>
    <m/>
    <m/>
    <m/>
    <n v="0"/>
    <m/>
    <m/>
    <m/>
    <m/>
    <n v="3003"/>
    <m/>
    <m/>
    <m/>
    <n v="9669"/>
    <m/>
    <m/>
    <m/>
    <n v="2332"/>
    <m/>
    <n v="10659"/>
    <s v="Los Medanos College Foundation $1056.39, Los Medanos College Associated Students $9602.95"/>
    <n v="25663"/>
    <m/>
    <m/>
    <n v="0"/>
    <m/>
    <n v="0"/>
    <m/>
    <m/>
    <m/>
    <n v="4945"/>
    <n v="0"/>
    <n v="976"/>
    <s v="Los Medanos College Foundation $976"/>
    <n v="5921"/>
    <n v="9260"/>
    <m/>
    <m/>
    <m/>
    <m/>
    <m/>
    <m/>
    <m/>
    <m/>
    <m/>
    <m/>
    <m/>
    <n v="9260"/>
    <m/>
    <m/>
    <m/>
    <m/>
    <m/>
    <m/>
    <m/>
    <m/>
    <m/>
    <m/>
    <m/>
    <n v="38103"/>
    <n v="0"/>
    <m/>
    <m/>
    <n v="10372"/>
    <m/>
    <m/>
    <n v="20000"/>
    <m/>
    <n v="0"/>
    <n v="0"/>
    <m/>
    <n v="68475"/>
    <m/>
    <m/>
    <m/>
    <m/>
    <m/>
    <m/>
    <m/>
    <m/>
    <m/>
    <m/>
    <m/>
    <m/>
    <m/>
    <m/>
    <m/>
    <m/>
    <m/>
    <m/>
    <m/>
    <m/>
    <m/>
    <m/>
    <m/>
    <m/>
    <m/>
    <m/>
    <m/>
    <m/>
    <m/>
    <m/>
    <m/>
    <m/>
    <m/>
    <m/>
    <m/>
    <m/>
    <m/>
    <m/>
    <m/>
    <m/>
    <m/>
    <m/>
    <m/>
    <m/>
    <m/>
    <m/>
    <m/>
    <m/>
    <m/>
    <m/>
    <m/>
    <m/>
    <m/>
    <m/>
    <m/>
    <m/>
    <m/>
    <m/>
    <m/>
    <m/>
    <m/>
    <m/>
    <m/>
    <m/>
    <m/>
    <m/>
    <m/>
    <m/>
    <m/>
    <m/>
    <m/>
    <m/>
    <m/>
    <m/>
    <m/>
    <m/>
    <m/>
    <m/>
    <m/>
    <m/>
    <m/>
    <m/>
    <m/>
    <m/>
    <m/>
    <m/>
    <m/>
    <m/>
    <m/>
    <m/>
    <m/>
    <m/>
    <m/>
    <m/>
    <m/>
    <m/>
    <m/>
    <m/>
    <m/>
    <m/>
    <m/>
    <m/>
    <m/>
    <m/>
    <m/>
    <m/>
    <m/>
    <m/>
    <n v="117133.37"/>
    <s v="Department chair (Faculty position)"/>
    <m/>
    <s v="M.A. / M.S."/>
    <m/>
    <m/>
    <m/>
    <m/>
    <m/>
    <m/>
    <m/>
    <m/>
    <m/>
    <m/>
    <m/>
    <m/>
    <m/>
    <m/>
    <m/>
    <m/>
    <m/>
    <m/>
    <m/>
    <m/>
    <m/>
    <m/>
    <m/>
    <m/>
    <m/>
    <m/>
    <m/>
    <m/>
    <m/>
    <m/>
    <m/>
    <m/>
    <m/>
    <m/>
    <n v="4.9249999999999998"/>
    <n v="2"/>
    <m/>
    <m/>
    <m/>
    <n v="4.924999999999999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593.0192893401015"/>
    <x v="0"/>
    <s v="Small"/>
  </r>
  <r>
    <s v="Lake Tahoe CCD"/>
    <x v="87"/>
    <s v="221"/>
    <s v="Single College District"/>
    <n v="20200"/>
    <x v="14"/>
    <n v="1828.57"/>
    <n v="13454"/>
    <n v="3"/>
    <n v="80"/>
    <n v="6"/>
    <n v="1"/>
    <m/>
    <m/>
    <m/>
    <m/>
    <s v="Other - Write In (Required)"/>
    <n v="188"/>
    <m/>
    <m/>
    <m/>
    <m/>
    <m/>
    <n v="0"/>
    <m/>
    <m/>
    <m/>
    <m/>
    <n v="3243"/>
    <m/>
    <m/>
    <m/>
    <m/>
    <m/>
    <m/>
    <m/>
    <m/>
    <m/>
    <m/>
    <m/>
    <n v="3243"/>
    <m/>
    <m/>
    <n v="0"/>
    <m/>
    <n v="0"/>
    <m/>
    <m/>
    <m/>
    <n v="0"/>
    <n v="0"/>
    <n v="0"/>
    <m/>
    <n v="0"/>
    <n v="0"/>
    <m/>
    <m/>
    <m/>
    <m/>
    <m/>
    <m/>
    <m/>
    <m/>
    <m/>
    <m/>
    <m/>
    <n v="0"/>
    <m/>
    <m/>
    <m/>
    <m/>
    <m/>
    <m/>
    <m/>
    <m/>
    <m/>
    <m/>
    <m/>
    <n v="8693"/>
    <n v="0"/>
    <m/>
    <m/>
    <n v="0"/>
    <m/>
    <m/>
    <n v="0"/>
    <m/>
    <n v="0"/>
    <n v="0"/>
    <m/>
    <n v="8693"/>
    <m/>
    <m/>
    <m/>
    <m/>
    <m/>
    <m/>
    <m/>
    <m/>
    <m/>
    <m/>
    <m/>
    <m/>
    <m/>
    <m/>
    <m/>
    <m/>
    <m/>
    <m/>
    <m/>
    <m/>
    <m/>
    <m/>
    <m/>
    <m/>
    <m/>
    <m/>
    <m/>
    <m/>
    <m/>
    <m/>
    <m/>
    <m/>
    <m/>
    <m/>
    <m/>
    <m/>
    <m/>
    <m/>
    <m/>
    <m/>
    <m/>
    <m/>
    <m/>
    <m/>
    <m/>
    <m/>
    <m/>
    <m/>
    <m/>
    <m/>
    <m/>
    <m/>
    <m/>
    <m/>
    <m/>
    <m/>
    <m/>
    <m/>
    <m/>
    <m/>
    <m/>
    <m/>
    <m/>
    <m/>
    <m/>
    <m/>
    <m/>
    <m/>
    <m/>
    <m/>
    <m/>
    <m/>
    <m/>
    <m/>
    <m/>
    <m/>
    <m/>
    <m/>
    <m/>
    <m/>
    <m/>
    <m/>
    <m/>
    <m/>
    <m/>
    <m/>
    <m/>
    <m/>
    <m/>
    <m/>
    <m/>
    <m/>
    <m/>
    <m/>
    <m/>
    <m/>
    <m/>
    <m/>
    <m/>
    <m/>
    <m/>
    <m/>
    <m/>
    <m/>
    <m/>
    <m/>
    <m/>
    <m/>
    <n v="18856"/>
    <s v="Department chair (Faculty position)"/>
    <m/>
    <s v="M.L.I.S."/>
    <m/>
    <m/>
    <m/>
    <m/>
    <m/>
    <m/>
    <m/>
    <m/>
    <m/>
    <m/>
    <m/>
    <m/>
    <m/>
    <m/>
    <m/>
    <m/>
    <m/>
    <m/>
    <m/>
    <m/>
    <m/>
    <m/>
    <m/>
    <m/>
    <m/>
    <m/>
    <m/>
    <m/>
    <m/>
    <m/>
    <m/>
    <m/>
    <m/>
    <m/>
    <n v="1.5"/>
    <n v="2.2000000000000002"/>
    <m/>
    <m/>
    <m/>
    <n v="1.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219.0466666666666"/>
    <x v="1"/>
    <s v="Small"/>
  </r>
  <r>
    <s v="Los Angeles CCD"/>
    <x v="85"/>
    <s v="745"/>
    <s v="Multi-College District"/>
    <n v="20200"/>
    <x v="14"/>
    <n v="3862.75"/>
    <n v="8000"/>
    <n v="1"/>
    <n v="88"/>
    <n v="8"/>
    <n v="1"/>
    <m/>
    <s v="Tutoring Centers"/>
    <m/>
    <m/>
    <m/>
    <n v="198"/>
    <m/>
    <m/>
    <m/>
    <m/>
    <m/>
    <n v="0"/>
    <m/>
    <m/>
    <m/>
    <m/>
    <n v="3328"/>
    <m/>
    <m/>
    <m/>
    <m/>
    <m/>
    <m/>
    <m/>
    <m/>
    <n v="19598"/>
    <m/>
    <m/>
    <n v="22926"/>
    <m/>
    <m/>
    <m/>
    <m/>
    <m/>
    <m/>
    <m/>
    <m/>
    <m/>
    <m/>
    <m/>
    <m/>
    <n v="0"/>
    <n v="0"/>
    <m/>
    <m/>
    <m/>
    <m/>
    <m/>
    <m/>
    <m/>
    <m/>
    <m/>
    <m/>
    <m/>
    <n v="0"/>
    <m/>
    <m/>
    <m/>
    <m/>
    <m/>
    <m/>
    <m/>
    <m/>
    <m/>
    <m/>
    <m/>
    <n v="0"/>
    <n v="0"/>
    <m/>
    <m/>
    <n v="0"/>
    <m/>
    <m/>
    <n v="0"/>
    <m/>
    <n v="84106"/>
    <m/>
    <m/>
    <n v="84106"/>
    <m/>
    <m/>
    <m/>
    <m/>
    <m/>
    <m/>
    <m/>
    <m/>
    <m/>
    <m/>
    <m/>
    <m/>
    <m/>
    <m/>
    <m/>
    <m/>
    <m/>
    <m/>
    <m/>
    <m/>
    <m/>
    <m/>
    <m/>
    <m/>
    <m/>
    <m/>
    <m/>
    <m/>
    <m/>
    <m/>
    <m/>
    <m/>
    <m/>
    <m/>
    <m/>
    <m/>
    <m/>
    <m/>
    <m/>
    <m/>
    <m/>
    <m/>
    <m/>
    <m/>
    <m/>
    <m/>
    <m/>
    <m/>
    <m/>
    <m/>
    <m/>
    <m/>
    <m/>
    <m/>
    <m/>
    <m/>
    <m/>
    <m/>
    <m/>
    <m/>
    <m/>
    <m/>
    <m/>
    <m/>
    <m/>
    <m/>
    <m/>
    <m/>
    <m/>
    <m/>
    <m/>
    <m/>
    <m/>
    <m/>
    <m/>
    <m/>
    <m/>
    <m/>
    <m/>
    <m/>
    <m/>
    <m/>
    <m/>
    <m/>
    <m/>
    <m/>
    <m/>
    <m/>
    <m/>
    <m/>
    <m/>
    <m/>
    <m/>
    <m/>
    <m/>
    <m/>
    <m/>
    <m/>
    <m/>
    <m/>
    <m/>
    <m/>
    <m/>
    <m/>
    <m/>
    <m/>
    <m/>
    <m/>
    <n v="158460.66"/>
    <s v="Department chair (Faculty position)"/>
    <m/>
    <s v="M.L.I.S."/>
    <m/>
    <m/>
    <m/>
    <m/>
    <m/>
    <m/>
    <m/>
    <m/>
    <m/>
    <m/>
    <m/>
    <m/>
    <m/>
    <m/>
    <m/>
    <m/>
    <m/>
    <m/>
    <m/>
    <m/>
    <m/>
    <m/>
    <m/>
    <m/>
    <m/>
    <m/>
    <m/>
    <m/>
    <m/>
    <m/>
    <m/>
    <m/>
    <m/>
    <m/>
    <n v="4"/>
    <n v="4"/>
    <m/>
    <m/>
    <m/>
    <n v="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965.6875"/>
    <x v="1"/>
    <s v="Small"/>
  </r>
  <r>
    <s v="Siskiyous CCD"/>
    <x v="47"/>
    <s v="181"/>
    <s v="Single College District"/>
    <n v="20200"/>
    <x v="14"/>
    <n v="1599.33"/>
    <n v="11000"/>
    <n v="0"/>
    <n v="24"/>
    <n v="1"/>
    <n v="1"/>
    <m/>
    <m/>
    <m/>
    <m/>
    <s v="Other - Write In (Required)"/>
    <n v="136"/>
    <m/>
    <m/>
    <m/>
    <m/>
    <m/>
    <n v="0"/>
    <m/>
    <m/>
    <m/>
    <m/>
    <n v="3841"/>
    <m/>
    <m/>
    <m/>
    <m/>
    <m/>
    <m/>
    <m/>
    <m/>
    <m/>
    <m/>
    <m/>
    <n v="3841"/>
    <m/>
    <m/>
    <n v="0"/>
    <m/>
    <n v="0"/>
    <m/>
    <m/>
    <m/>
    <n v="0"/>
    <n v="0"/>
    <n v="0"/>
    <m/>
    <n v="0"/>
    <n v="0"/>
    <m/>
    <m/>
    <m/>
    <m/>
    <m/>
    <m/>
    <m/>
    <m/>
    <m/>
    <m/>
    <m/>
    <n v="0"/>
    <m/>
    <m/>
    <m/>
    <m/>
    <m/>
    <m/>
    <m/>
    <m/>
    <m/>
    <m/>
    <m/>
    <n v="24179"/>
    <n v="0"/>
    <m/>
    <m/>
    <n v="0"/>
    <m/>
    <m/>
    <n v="0"/>
    <m/>
    <n v="0"/>
    <n v="0"/>
    <m/>
    <n v="24179"/>
    <m/>
    <m/>
    <m/>
    <m/>
    <m/>
    <m/>
    <m/>
    <m/>
    <m/>
    <m/>
    <m/>
    <m/>
    <m/>
    <m/>
    <m/>
    <m/>
    <m/>
    <m/>
    <m/>
    <m/>
    <m/>
    <m/>
    <m/>
    <m/>
    <m/>
    <m/>
    <m/>
    <m/>
    <m/>
    <m/>
    <m/>
    <m/>
    <m/>
    <m/>
    <m/>
    <m/>
    <m/>
    <m/>
    <m/>
    <m/>
    <m/>
    <m/>
    <m/>
    <m/>
    <m/>
    <m/>
    <m/>
    <m/>
    <m/>
    <m/>
    <m/>
    <m/>
    <m/>
    <m/>
    <m/>
    <m/>
    <m/>
    <m/>
    <m/>
    <m/>
    <m/>
    <m/>
    <m/>
    <m/>
    <m/>
    <m/>
    <m/>
    <m/>
    <m/>
    <m/>
    <m/>
    <m/>
    <m/>
    <m/>
    <m/>
    <m/>
    <m/>
    <m/>
    <m/>
    <m/>
    <m/>
    <m/>
    <m/>
    <m/>
    <m/>
    <m/>
    <m/>
    <m/>
    <m/>
    <m/>
    <m/>
    <m/>
    <m/>
    <m/>
    <m/>
    <m/>
    <m/>
    <m/>
    <m/>
    <m/>
    <m/>
    <m/>
    <m/>
    <m/>
    <m/>
    <m/>
    <m/>
    <m/>
    <n v="61109.55"/>
    <s v="Department chair (Faculty position)"/>
    <m/>
    <s v="M.L.I.S."/>
    <m/>
    <m/>
    <m/>
    <m/>
    <m/>
    <m/>
    <m/>
    <m/>
    <m/>
    <m/>
    <m/>
    <m/>
    <m/>
    <m/>
    <m/>
    <m/>
    <m/>
    <m/>
    <m/>
    <m/>
    <m/>
    <m/>
    <m/>
    <m/>
    <m/>
    <m/>
    <m/>
    <m/>
    <m/>
    <m/>
    <m/>
    <m/>
    <m/>
    <m/>
    <n v="1"/>
    <n v="2"/>
    <m/>
    <m/>
    <m/>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599.33"/>
    <x v="1"/>
    <s v="Small"/>
  </r>
  <r>
    <s v="West Hills CCD"/>
    <x v="32"/>
    <s v="581"/>
    <s v="Multi-College District"/>
    <n v="20200"/>
    <x v="14"/>
    <n v="2392.56"/>
    <n v="14800"/>
    <n v="0"/>
    <n v="85"/>
    <n v="7"/>
    <n v="0"/>
    <m/>
    <s v="Tutoring Centers"/>
    <m/>
    <m/>
    <m/>
    <n v="225"/>
    <m/>
    <m/>
    <m/>
    <m/>
    <m/>
    <n v="1"/>
    <n v="0"/>
    <n v="16"/>
    <n v="0"/>
    <n v="0"/>
    <n v="4025"/>
    <m/>
    <m/>
    <m/>
    <m/>
    <m/>
    <m/>
    <m/>
    <m/>
    <n v="4069"/>
    <m/>
    <m/>
    <n v="8094"/>
    <m/>
    <m/>
    <n v="0"/>
    <m/>
    <n v="0"/>
    <m/>
    <m/>
    <m/>
    <n v="0"/>
    <n v="0"/>
    <n v="0"/>
    <m/>
    <n v="0"/>
    <n v="290"/>
    <m/>
    <m/>
    <m/>
    <m/>
    <m/>
    <m/>
    <m/>
    <m/>
    <m/>
    <m/>
    <m/>
    <n v="290"/>
    <m/>
    <m/>
    <m/>
    <m/>
    <m/>
    <m/>
    <m/>
    <m/>
    <m/>
    <m/>
    <m/>
    <n v="16071"/>
    <n v="0"/>
    <m/>
    <m/>
    <n v="0"/>
    <m/>
    <m/>
    <n v="0"/>
    <m/>
    <n v="0"/>
    <n v="0"/>
    <m/>
    <n v="16071"/>
    <m/>
    <m/>
    <m/>
    <m/>
    <m/>
    <m/>
    <m/>
    <m/>
    <m/>
    <m/>
    <m/>
    <m/>
    <m/>
    <m/>
    <m/>
    <m/>
    <m/>
    <m/>
    <m/>
    <m/>
    <m/>
    <m/>
    <m/>
    <m/>
    <m/>
    <m/>
    <m/>
    <m/>
    <m/>
    <m/>
    <m/>
    <m/>
    <m/>
    <m/>
    <m/>
    <m/>
    <m/>
    <m/>
    <m/>
    <m/>
    <m/>
    <m/>
    <m/>
    <m/>
    <m/>
    <m/>
    <m/>
    <m/>
    <m/>
    <m/>
    <m/>
    <m/>
    <m/>
    <m/>
    <m/>
    <m/>
    <m/>
    <m/>
    <m/>
    <m/>
    <m/>
    <m/>
    <m/>
    <m/>
    <m/>
    <m/>
    <m/>
    <m/>
    <m/>
    <m/>
    <m/>
    <m/>
    <m/>
    <m/>
    <m/>
    <m/>
    <m/>
    <m/>
    <m/>
    <m/>
    <m/>
    <m/>
    <m/>
    <m/>
    <m/>
    <m/>
    <m/>
    <m/>
    <m/>
    <m/>
    <m/>
    <m/>
    <m/>
    <m/>
    <m/>
    <m/>
    <m/>
    <m/>
    <m/>
    <m/>
    <m/>
    <m/>
    <m/>
    <m/>
    <m/>
    <m/>
    <m/>
    <m/>
    <n v="58710"/>
    <s v="Department chair (Faculty position)"/>
    <m/>
    <s v="M.L.I.S."/>
    <m/>
    <m/>
    <m/>
    <m/>
    <m/>
    <m/>
    <m/>
    <m/>
    <m/>
    <m/>
    <m/>
    <m/>
    <m/>
    <m/>
    <m/>
    <m/>
    <m/>
    <m/>
    <m/>
    <m/>
    <m/>
    <m/>
    <m/>
    <m/>
    <m/>
    <m/>
    <m/>
    <m/>
    <m/>
    <m/>
    <m/>
    <m/>
    <m/>
    <m/>
    <n v="1"/>
    <n v="3"/>
    <m/>
    <m/>
    <m/>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392.56"/>
    <x v="1"/>
    <s v="Small"/>
  </r>
  <r>
    <s v="North Orange CCD"/>
    <x v="80"/>
    <s v="862"/>
    <s v="Multi-College District"/>
    <n v="20200"/>
    <x v="14"/>
    <n v="17671.96"/>
    <n v="46939"/>
    <n v="1"/>
    <n v="128"/>
    <n v="13"/>
    <n v="1"/>
    <s v="Writing Centers"/>
    <s v="Tutoring Centers"/>
    <m/>
    <m/>
    <m/>
    <n v="590"/>
    <m/>
    <m/>
    <m/>
    <m/>
    <m/>
    <n v="0"/>
    <m/>
    <m/>
    <m/>
    <m/>
    <n v="4151"/>
    <m/>
    <m/>
    <m/>
    <m/>
    <m/>
    <m/>
    <m/>
    <m/>
    <n v="50000"/>
    <n v="34643"/>
    <s v="Self-supporting funds (fines &amp; fees, copier fees, printing fees), program review funds, and carryover funds"/>
    <n v="88794"/>
    <m/>
    <m/>
    <n v="0"/>
    <m/>
    <n v="0"/>
    <m/>
    <m/>
    <m/>
    <n v="0"/>
    <n v="0"/>
    <n v="0"/>
    <m/>
    <n v="0"/>
    <n v="1298"/>
    <m/>
    <m/>
    <m/>
    <m/>
    <m/>
    <m/>
    <m/>
    <m/>
    <m/>
    <m/>
    <m/>
    <n v="1298"/>
    <m/>
    <m/>
    <m/>
    <m/>
    <m/>
    <m/>
    <m/>
    <m/>
    <m/>
    <m/>
    <m/>
    <n v="6316"/>
    <n v="0"/>
    <m/>
    <m/>
    <n v="0"/>
    <m/>
    <m/>
    <n v="0"/>
    <m/>
    <n v="71830"/>
    <n v="27467"/>
    <s v="Program Review funds and self-supporting funds (printing fund). "/>
    <n v="105613"/>
    <m/>
    <m/>
    <m/>
    <m/>
    <m/>
    <m/>
    <m/>
    <m/>
    <m/>
    <m/>
    <m/>
    <m/>
    <m/>
    <m/>
    <m/>
    <m/>
    <m/>
    <m/>
    <m/>
    <m/>
    <m/>
    <m/>
    <m/>
    <m/>
    <m/>
    <m/>
    <m/>
    <m/>
    <m/>
    <m/>
    <m/>
    <m/>
    <m/>
    <m/>
    <m/>
    <m/>
    <m/>
    <m/>
    <m/>
    <m/>
    <m/>
    <m/>
    <m/>
    <m/>
    <m/>
    <m/>
    <m/>
    <m/>
    <m/>
    <m/>
    <m/>
    <m/>
    <m/>
    <m/>
    <m/>
    <m/>
    <m/>
    <m/>
    <m/>
    <m/>
    <m/>
    <m/>
    <m/>
    <m/>
    <m/>
    <m/>
    <m/>
    <m/>
    <m/>
    <m/>
    <m/>
    <m/>
    <m/>
    <m/>
    <m/>
    <m/>
    <m/>
    <m/>
    <m/>
    <m/>
    <m/>
    <m/>
    <m/>
    <m/>
    <m/>
    <m/>
    <m/>
    <m/>
    <m/>
    <m/>
    <m/>
    <m/>
    <m/>
    <m/>
    <m/>
    <m/>
    <m/>
    <m/>
    <m/>
    <m/>
    <m/>
    <m/>
    <m/>
    <m/>
    <m/>
    <m/>
    <m/>
    <m/>
    <n v="377441.31"/>
    <s v="Dean or other administrator"/>
    <m/>
    <s v="Ed. D."/>
    <m/>
    <m/>
    <m/>
    <m/>
    <m/>
    <m/>
    <m/>
    <m/>
    <m/>
    <m/>
    <m/>
    <m/>
    <m/>
    <m/>
    <m/>
    <m/>
    <m/>
    <m/>
    <m/>
    <m/>
    <m/>
    <m/>
    <m/>
    <m/>
    <m/>
    <m/>
    <m/>
    <m/>
    <m/>
    <m/>
    <m/>
    <m/>
    <m/>
    <m/>
    <n v="9"/>
    <n v="11"/>
    <m/>
    <m/>
    <m/>
    <n v="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963.5511111111109"/>
    <x v="2"/>
    <s v="Medium"/>
  </r>
  <r>
    <s v="Peralta CCD"/>
    <x v="12"/>
    <s v="343"/>
    <s v="Multi-College District"/>
    <n v="20200"/>
    <x v="14"/>
    <n v="7133.57"/>
    <n v="31483"/>
    <n v="1"/>
    <n v="79"/>
    <n v="4"/>
    <n v="1"/>
    <m/>
    <m/>
    <m/>
    <m/>
    <s v="Other - Write In (Required)"/>
    <n v="508"/>
    <m/>
    <m/>
    <m/>
    <m/>
    <m/>
    <n v="0"/>
    <m/>
    <m/>
    <m/>
    <m/>
    <n v="4731"/>
    <m/>
    <m/>
    <m/>
    <m/>
    <m/>
    <m/>
    <m/>
    <m/>
    <m/>
    <n v="808"/>
    <s v="Other = Library Trust Fund"/>
    <n v="5539"/>
    <m/>
    <m/>
    <n v="0"/>
    <m/>
    <n v="0"/>
    <m/>
    <m/>
    <m/>
    <n v="0"/>
    <n v="0"/>
    <n v="0"/>
    <m/>
    <n v="0"/>
    <n v="0"/>
    <m/>
    <m/>
    <m/>
    <m/>
    <m/>
    <m/>
    <m/>
    <m/>
    <m/>
    <m/>
    <m/>
    <n v="0"/>
    <m/>
    <m/>
    <m/>
    <m/>
    <m/>
    <m/>
    <m/>
    <m/>
    <m/>
    <m/>
    <m/>
    <n v="0"/>
    <n v="0"/>
    <m/>
    <m/>
    <n v="11000"/>
    <m/>
    <m/>
    <n v="0"/>
    <m/>
    <n v="52111"/>
    <n v="0"/>
    <m/>
    <n v="63111"/>
    <m/>
    <m/>
    <m/>
    <m/>
    <m/>
    <m/>
    <m/>
    <m/>
    <m/>
    <m/>
    <m/>
    <m/>
    <m/>
    <m/>
    <m/>
    <m/>
    <m/>
    <m/>
    <m/>
    <m/>
    <m/>
    <m/>
    <m/>
    <m/>
    <m/>
    <m/>
    <m/>
    <m/>
    <m/>
    <m/>
    <m/>
    <m/>
    <m/>
    <m/>
    <m/>
    <m/>
    <m/>
    <m/>
    <m/>
    <m/>
    <m/>
    <m/>
    <m/>
    <m/>
    <m/>
    <m/>
    <m/>
    <m/>
    <m/>
    <m/>
    <m/>
    <m/>
    <m/>
    <m/>
    <m/>
    <m/>
    <m/>
    <m/>
    <m/>
    <m/>
    <m/>
    <m/>
    <m/>
    <m/>
    <m/>
    <m/>
    <m/>
    <m/>
    <m/>
    <m/>
    <m/>
    <m/>
    <m/>
    <m/>
    <m/>
    <m/>
    <m/>
    <m/>
    <m/>
    <m/>
    <m/>
    <m/>
    <m/>
    <m/>
    <m/>
    <m/>
    <m/>
    <m/>
    <m/>
    <m/>
    <m/>
    <m/>
    <m/>
    <m/>
    <m/>
    <m/>
    <m/>
    <m/>
    <m/>
    <m/>
    <m/>
    <m/>
    <m/>
    <m/>
    <m/>
    <m/>
    <m/>
    <m/>
    <n v="13222"/>
    <s v="Department chair (Faculty position)"/>
    <m/>
    <s v="M.L.I.S."/>
    <m/>
    <m/>
    <m/>
    <m/>
    <m/>
    <m/>
    <m/>
    <m/>
    <m/>
    <m/>
    <m/>
    <m/>
    <m/>
    <m/>
    <m/>
    <m/>
    <m/>
    <m/>
    <m/>
    <m/>
    <m/>
    <m/>
    <m/>
    <m/>
    <m/>
    <m/>
    <m/>
    <m/>
    <m/>
    <m/>
    <m/>
    <m/>
    <m/>
    <m/>
    <n v="7"/>
    <n v="8"/>
    <m/>
    <m/>
    <m/>
    <n v="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019.0814285714285"/>
    <x v="0"/>
    <s v="Small"/>
  </r>
  <r>
    <s v="Los Angeles CCD"/>
    <x v="42"/>
    <s v="744"/>
    <s v="Multi-College District"/>
    <n v="20200"/>
    <x v="14"/>
    <n v="13470.85"/>
    <n v="58929"/>
    <n v="1"/>
    <n v="278"/>
    <n v="8"/>
    <n v="1"/>
    <m/>
    <m/>
    <m/>
    <m/>
    <s v="Other - Write In (Required)"/>
    <n v="1037"/>
    <m/>
    <m/>
    <m/>
    <m/>
    <m/>
    <n v="0"/>
    <m/>
    <m/>
    <m/>
    <m/>
    <n v="4910"/>
    <m/>
    <m/>
    <m/>
    <m/>
    <m/>
    <m/>
    <m/>
    <m/>
    <n v="13916"/>
    <m/>
    <m/>
    <n v="18826"/>
    <m/>
    <m/>
    <m/>
    <m/>
    <m/>
    <m/>
    <m/>
    <m/>
    <m/>
    <n v="8000"/>
    <m/>
    <m/>
    <n v="8000"/>
    <n v="210"/>
    <m/>
    <m/>
    <m/>
    <m/>
    <m/>
    <m/>
    <m/>
    <m/>
    <m/>
    <m/>
    <m/>
    <n v="210"/>
    <m/>
    <m/>
    <m/>
    <m/>
    <m/>
    <m/>
    <m/>
    <m/>
    <m/>
    <m/>
    <m/>
    <n v="81037"/>
    <m/>
    <m/>
    <m/>
    <m/>
    <m/>
    <m/>
    <m/>
    <m/>
    <n v="60903"/>
    <m/>
    <m/>
    <n v="141940"/>
    <m/>
    <m/>
    <m/>
    <m/>
    <m/>
    <m/>
    <m/>
    <m/>
    <m/>
    <m/>
    <m/>
    <m/>
    <m/>
    <m/>
    <m/>
    <m/>
    <m/>
    <m/>
    <m/>
    <m/>
    <m/>
    <m/>
    <m/>
    <m/>
    <m/>
    <m/>
    <m/>
    <m/>
    <m/>
    <m/>
    <m/>
    <m/>
    <m/>
    <m/>
    <m/>
    <m/>
    <m/>
    <m/>
    <m/>
    <m/>
    <m/>
    <m/>
    <m/>
    <m/>
    <m/>
    <m/>
    <m/>
    <m/>
    <m/>
    <m/>
    <m/>
    <m/>
    <m/>
    <m/>
    <m/>
    <m/>
    <m/>
    <m/>
    <m/>
    <m/>
    <m/>
    <m/>
    <m/>
    <m/>
    <m/>
    <m/>
    <m/>
    <m/>
    <m/>
    <m/>
    <m/>
    <m/>
    <m/>
    <m/>
    <m/>
    <m/>
    <m/>
    <m/>
    <m/>
    <m/>
    <m/>
    <m/>
    <m/>
    <m/>
    <m/>
    <m/>
    <m/>
    <m/>
    <m/>
    <m/>
    <m/>
    <m/>
    <m/>
    <m/>
    <m/>
    <m/>
    <m/>
    <m/>
    <m/>
    <m/>
    <m/>
    <m/>
    <m/>
    <m/>
    <m/>
    <m/>
    <m/>
    <m/>
    <n v="192143"/>
    <s v="Department chair (Faculty position)"/>
    <m/>
    <s v="M.L.I.S."/>
    <m/>
    <m/>
    <m/>
    <m/>
    <m/>
    <m/>
    <m/>
    <m/>
    <m/>
    <m/>
    <m/>
    <m/>
    <m/>
    <m/>
    <m/>
    <m/>
    <m/>
    <m/>
    <m/>
    <m/>
    <m/>
    <m/>
    <m/>
    <m/>
    <m/>
    <m/>
    <m/>
    <m/>
    <m/>
    <m/>
    <m/>
    <m/>
    <m/>
    <m/>
    <n v="6"/>
    <n v="5.5"/>
    <m/>
    <m/>
    <m/>
    <n v="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245.1416666666669"/>
    <x v="2"/>
    <s v="Medium"/>
  </r>
  <r>
    <s v="Los Rios CCD"/>
    <x v="58"/>
    <s v="232"/>
    <s v="Multi-College District"/>
    <n v="20200"/>
    <x v="14"/>
    <n v="10121.25"/>
    <n v="22096"/>
    <n v="1"/>
    <n v="90"/>
    <n v="12"/>
    <m/>
    <m/>
    <m/>
    <m/>
    <m/>
    <s v="Other - Write In (Required)"/>
    <n v="392"/>
    <m/>
    <m/>
    <m/>
    <m/>
    <m/>
    <n v="1"/>
    <n v="0"/>
    <n v="0"/>
    <n v="0"/>
    <n v="0"/>
    <n v="5000"/>
    <m/>
    <m/>
    <m/>
    <m/>
    <m/>
    <m/>
    <m/>
    <m/>
    <n v="43068"/>
    <m/>
    <m/>
    <n v="48068"/>
    <m/>
    <m/>
    <m/>
    <m/>
    <m/>
    <m/>
    <m/>
    <m/>
    <m/>
    <n v="5911"/>
    <m/>
    <m/>
    <n v="5911"/>
    <m/>
    <m/>
    <m/>
    <m/>
    <m/>
    <m/>
    <m/>
    <m/>
    <m/>
    <m/>
    <m/>
    <m/>
    <n v="0"/>
    <m/>
    <m/>
    <m/>
    <m/>
    <m/>
    <m/>
    <m/>
    <m/>
    <m/>
    <m/>
    <m/>
    <m/>
    <m/>
    <m/>
    <m/>
    <m/>
    <m/>
    <m/>
    <m/>
    <m/>
    <n v="74745"/>
    <n v="9319"/>
    <s v="Categorical funds - Strong Workforce"/>
    <n v="84064"/>
    <m/>
    <m/>
    <m/>
    <m/>
    <m/>
    <m/>
    <m/>
    <m/>
    <m/>
    <m/>
    <m/>
    <m/>
    <m/>
    <m/>
    <m/>
    <m/>
    <m/>
    <m/>
    <m/>
    <m/>
    <m/>
    <m/>
    <m/>
    <m/>
    <m/>
    <m/>
    <m/>
    <m/>
    <m/>
    <m/>
    <m/>
    <m/>
    <m/>
    <m/>
    <m/>
    <m/>
    <m/>
    <m/>
    <m/>
    <m/>
    <m/>
    <m/>
    <m/>
    <m/>
    <m/>
    <m/>
    <m/>
    <m/>
    <m/>
    <m/>
    <m/>
    <m/>
    <m/>
    <m/>
    <m/>
    <m/>
    <m/>
    <m/>
    <m/>
    <m/>
    <m/>
    <m/>
    <m/>
    <m/>
    <m/>
    <m/>
    <m/>
    <m/>
    <m/>
    <m/>
    <m/>
    <m/>
    <m/>
    <m/>
    <m/>
    <m/>
    <m/>
    <m/>
    <m/>
    <m/>
    <m/>
    <m/>
    <m/>
    <m/>
    <m/>
    <m/>
    <m/>
    <m/>
    <m/>
    <m/>
    <m/>
    <m/>
    <m/>
    <m/>
    <m/>
    <m/>
    <m/>
    <m/>
    <m/>
    <m/>
    <m/>
    <m/>
    <m/>
    <m/>
    <m/>
    <m/>
    <m/>
    <m/>
    <n v="177333"/>
    <s v="Other"/>
    <s v="Jointly Dean and Faculty Dept. Chair"/>
    <s v="M.L.S."/>
    <m/>
    <m/>
    <m/>
    <m/>
    <m/>
    <m/>
    <m/>
    <m/>
    <m/>
    <m/>
    <m/>
    <m/>
    <m/>
    <m/>
    <m/>
    <m/>
    <m/>
    <m/>
    <m/>
    <m/>
    <m/>
    <m/>
    <m/>
    <m/>
    <m/>
    <m/>
    <m/>
    <m/>
    <m/>
    <m/>
    <m/>
    <m/>
    <m/>
    <m/>
    <n v="6.6"/>
    <n v="5.5374999999999996"/>
    <m/>
    <m/>
    <m/>
    <n v="6.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533.5227272727273"/>
    <x v="0"/>
    <s v="Medium"/>
  </r>
  <r>
    <s v="Lassen CCD"/>
    <x v="14"/>
    <s v="131"/>
    <s v="Single College District"/>
    <n v="20200"/>
    <x v="14"/>
    <n v="1630.94"/>
    <n v="2752"/>
    <n v="0"/>
    <n v="60"/>
    <n v="2"/>
    <n v="0"/>
    <s v="Writing Centers"/>
    <s v="Tutoring Centers"/>
    <m/>
    <m/>
    <m/>
    <n v="105"/>
    <m/>
    <m/>
    <m/>
    <m/>
    <m/>
    <n v="0"/>
    <m/>
    <m/>
    <m/>
    <m/>
    <n v="5120"/>
    <m/>
    <m/>
    <m/>
    <m/>
    <m/>
    <m/>
    <m/>
    <m/>
    <m/>
    <m/>
    <m/>
    <n v="5120"/>
    <m/>
    <m/>
    <n v="0"/>
    <m/>
    <n v="0"/>
    <m/>
    <m/>
    <m/>
    <n v="0"/>
    <n v="0"/>
    <n v="0"/>
    <m/>
    <n v="0"/>
    <n v="2500"/>
    <m/>
    <m/>
    <m/>
    <m/>
    <m/>
    <m/>
    <m/>
    <m/>
    <m/>
    <m/>
    <m/>
    <n v="2500"/>
    <m/>
    <m/>
    <m/>
    <m/>
    <m/>
    <m/>
    <m/>
    <m/>
    <m/>
    <m/>
    <m/>
    <n v="27260"/>
    <n v="0"/>
    <m/>
    <m/>
    <n v="0"/>
    <m/>
    <m/>
    <n v="0"/>
    <m/>
    <n v="0"/>
    <n v="0"/>
    <m/>
    <n v="27260"/>
    <m/>
    <m/>
    <m/>
    <m/>
    <m/>
    <m/>
    <m/>
    <m/>
    <m/>
    <m/>
    <m/>
    <m/>
    <m/>
    <m/>
    <m/>
    <m/>
    <m/>
    <m/>
    <m/>
    <m/>
    <m/>
    <m/>
    <m/>
    <m/>
    <m/>
    <m/>
    <m/>
    <m/>
    <m/>
    <m/>
    <m/>
    <m/>
    <m/>
    <m/>
    <m/>
    <m/>
    <m/>
    <m/>
    <m/>
    <m/>
    <m/>
    <m/>
    <m/>
    <m/>
    <m/>
    <m/>
    <m/>
    <m/>
    <m/>
    <m/>
    <m/>
    <m/>
    <m/>
    <m/>
    <m/>
    <m/>
    <m/>
    <m/>
    <m/>
    <m/>
    <m/>
    <m/>
    <m/>
    <m/>
    <m/>
    <m/>
    <m/>
    <m/>
    <m/>
    <m/>
    <m/>
    <m/>
    <m/>
    <m/>
    <m/>
    <m/>
    <m/>
    <m/>
    <m/>
    <m/>
    <m/>
    <m/>
    <m/>
    <m/>
    <m/>
    <m/>
    <m/>
    <m/>
    <m/>
    <m/>
    <m/>
    <m/>
    <m/>
    <m/>
    <m/>
    <m/>
    <m/>
    <m/>
    <m/>
    <m/>
    <m/>
    <m/>
    <m/>
    <m/>
    <m/>
    <m/>
    <m/>
    <m/>
    <n v="45849"/>
    <s v="Department chair (Faculty position)"/>
    <m/>
    <s v="M.L.S."/>
    <m/>
    <m/>
    <m/>
    <m/>
    <m/>
    <m/>
    <m/>
    <m/>
    <m/>
    <m/>
    <m/>
    <m/>
    <m/>
    <m/>
    <m/>
    <m/>
    <m/>
    <m/>
    <m/>
    <m/>
    <m/>
    <m/>
    <m/>
    <m/>
    <m/>
    <m/>
    <m/>
    <m/>
    <m/>
    <m/>
    <m/>
    <m/>
    <m/>
    <m/>
    <n v="1"/>
    <n v="0.11"/>
    <m/>
    <m/>
    <m/>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630.94"/>
    <x v="1"/>
    <s v="Small"/>
  </r>
  <r>
    <s v="Desert CCD"/>
    <x v="31"/>
    <s v="931"/>
    <s v="Single College District"/>
    <n v="20200"/>
    <x v="14"/>
    <n v="9733.02"/>
    <n v="13325"/>
    <n v="1"/>
    <n v="64"/>
    <n v="3"/>
    <n v="0"/>
    <s v="Writing Centers"/>
    <s v="Tutoring Centers"/>
    <s v="Faculty offices (non-librarian, i.e. counseling)"/>
    <s v="Learning spaces (labs/classrooms)"/>
    <m/>
    <n v="112"/>
    <m/>
    <m/>
    <m/>
    <m/>
    <m/>
    <n v="2"/>
    <n v="0"/>
    <n v="8"/>
    <n v="0"/>
    <n v="0"/>
    <n v="5306"/>
    <m/>
    <m/>
    <m/>
    <m/>
    <m/>
    <m/>
    <m/>
    <m/>
    <m/>
    <m/>
    <m/>
    <n v="5306"/>
    <m/>
    <m/>
    <n v="0"/>
    <m/>
    <n v="0"/>
    <m/>
    <m/>
    <m/>
    <n v="0"/>
    <n v="0"/>
    <n v="0"/>
    <m/>
    <n v="0"/>
    <n v="0"/>
    <m/>
    <m/>
    <m/>
    <m/>
    <m/>
    <m/>
    <m/>
    <m/>
    <m/>
    <m/>
    <m/>
    <n v="0"/>
    <m/>
    <m/>
    <m/>
    <m/>
    <m/>
    <m/>
    <m/>
    <m/>
    <m/>
    <m/>
    <m/>
    <n v="68385"/>
    <n v="0"/>
    <m/>
    <m/>
    <n v="0"/>
    <m/>
    <m/>
    <n v="0"/>
    <m/>
    <n v="0"/>
    <n v="0"/>
    <m/>
    <n v="68385"/>
    <m/>
    <m/>
    <m/>
    <m/>
    <m/>
    <m/>
    <m/>
    <m/>
    <m/>
    <m/>
    <m/>
    <m/>
    <m/>
    <m/>
    <m/>
    <m/>
    <m/>
    <m/>
    <m/>
    <m/>
    <m/>
    <m/>
    <m/>
    <m/>
    <m/>
    <m/>
    <m/>
    <m/>
    <m/>
    <m/>
    <m/>
    <m/>
    <m/>
    <m/>
    <m/>
    <m/>
    <m/>
    <m/>
    <m/>
    <m/>
    <m/>
    <m/>
    <m/>
    <m/>
    <m/>
    <m/>
    <m/>
    <m/>
    <m/>
    <m/>
    <m/>
    <m/>
    <m/>
    <m/>
    <m/>
    <m/>
    <m/>
    <m/>
    <m/>
    <m/>
    <m/>
    <m/>
    <m/>
    <m/>
    <m/>
    <m/>
    <m/>
    <m/>
    <m/>
    <m/>
    <m/>
    <m/>
    <m/>
    <m/>
    <m/>
    <m/>
    <m/>
    <m/>
    <m/>
    <m/>
    <m/>
    <m/>
    <m/>
    <m/>
    <m/>
    <m/>
    <m/>
    <m/>
    <m/>
    <m/>
    <m/>
    <m/>
    <m/>
    <m/>
    <m/>
    <m/>
    <m/>
    <m/>
    <m/>
    <m/>
    <m/>
    <m/>
    <m/>
    <m/>
    <m/>
    <m/>
    <m/>
    <m/>
    <n v="204074.83"/>
    <s v="Dean or other administrator"/>
    <m/>
    <s v="M.A. / M.S."/>
    <m/>
    <m/>
    <m/>
    <m/>
    <m/>
    <m/>
    <m/>
    <m/>
    <m/>
    <m/>
    <m/>
    <m/>
    <m/>
    <m/>
    <m/>
    <m/>
    <m/>
    <m/>
    <m/>
    <m/>
    <m/>
    <m/>
    <m/>
    <m/>
    <m/>
    <m/>
    <m/>
    <m/>
    <m/>
    <m/>
    <m/>
    <m/>
    <m/>
    <m/>
    <n v="5.66"/>
    <n v="6"/>
    <m/>
    <m/>
    <m/>
    <n v="5.6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719.6148409893992"/>
    <x v="0"/>
    <s v="Small"/>
  </r>
  <r>
    <s v="Foothill CCD"/>
    <x v="3"/>
    <s v="422"/>
    <s v="Multi-College District"/>
    <n v="20200"/>
    <x v="14"/>
    <n v="11234.03"/>
    <n v="37500"/>
    <n v="0"/>
    <n v="45"/>
    <n v="10"/>
    <n v="0"/>
    <m/>
    <m/>
    <m/>
    <s v="Learning spaces (labs/classrooms)"/>
    <m/>
    <n v="498"/>
    <m/>
    <m/>
    <m/>
    <m/>
    <m/>
    <n v="1"/>
    <n v="0"/>
    <n v="0"/>
    <n v="0"/>
    <n v="0"/>
    <n v="5745"/>
    <m/>
    <m/>
    <m/>
    <n v="2174"/>
    <m/>
    <m/>
    <m/>
    <m/>
    <n v="18484"/>
    <m/>
    <m/>
    <n v="26403"/>
    <m/>
    <m/>
    <n v="0"/>
    <m/>
    <n v="0"/>
    <m/>
    <m/>
    <m/>
    <n v="0"/>
    <n v="2779"/>
    <n v="0"/>
    <m/>
    <n v="2779"/>
    <n v="0"/>
    <m/>
    <m/>
    <m/>
    <m/>
    <m/>
    <m/>
    <m/>
    <m/>
    <m/>
    <m/>
    <m/>
    <n v="0"/>
    <m/>
    <m/>
    <m/>
    <m/>
    <m/>
    <m/>
    <m/>
    <m/>
    <m/>
    <m/>
    <m/>
    <m/>
    <m/>
    <m/>
    <m/>
    <n v="45360"/>
    <m/>
    <m/>
    <m/>
    <m/>
    <n v="97714"/>
    <m/>
    <m/>
    <n v="143074"/>
    <m/>
    <m/>
    <m/>
    <m/>
    <m/>
    <m/>
    <m/>
    <m/>
    <m/>
    <m/>
    <m/>
    <m/>
    <m/>
    <m/>
    <m/>
    <m/>
    <m/>
    <m/>
    <m/>
    <m/>
    <m/>
    <m/>
    <m/>
    <m/>
    <m/>
    <m/>
    <m/>
    <m/>
    <m/>
    <m/>
    <m/>
    <m/>
    <m/>
    <m/>
    <m/>
    <m/>
    <m/>
    <m/>
    <m/>
    <m/>
    <m/>
    <m/>
    <m/>
    <m/>
    <m/>
    <m/>
    <m/>
    <m/>
    <m/>
    <m/>
    <m/>
    <m/>
    <m/>
    <m/>
    <m/>
    <m/>
    <m/>
    <m/>
    <m/>
    <m/>
    <m/>
    <m/>
    <m/>
    <m/>
    <m/>
    <m/>
    <m/>
    <m/>
    <m/>
    <m/>
    <m/>
    <m/>
    <m/>
    <m/>
    <m/>
    <m/>
    <m/>
    <m/>
    <m/>
    <m/>
    <m/>
    <m/>
    <m/>
    <m/>
    <m/>
    <m/>
    <m/>
    <m/>
    <m/>
    <m/>
    <m/>
    <m/>
    <m/>
    <m/>
    <m/>
    <m/>
    <m/>
    <m/>
    <m/>
    <m/>
    <m/>
    <m/>
    <m/>
    <m/>
    <m/>
    <m/>
    <m/>
    <m/>
    <n v="178697"/>
    <s v="Dean or other administrator"/>
    <m/>
    <s v="M.A. / M.S."/>
    <m/>
    <m/>
    <m/>
    <m/>
    <m/>
    <m/>
    <m/>
    <m/>
    <m/>
    <m/>
    <m/>
    <m/>
    <m/>
    <m/>
    <m/>
    <m/>
    <m/>
    <m/>
    <m/>
    <m/>
    <m/>
    <m/>
    <m/>
    <m/>
    <m/>
    <m/>
    <m/>
    <m/>
    <m/>
    <m/>
    <m/>
    <m/>
    <m/>
    <m/>
    <n v="4.1059999999999999"/>
    <n v="4.5"/>
    <m/>
    <m/>
    <m/>
    <n v="4.10599999999999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736.0034096444228"/>
    <x v="0"/>
    <s v="Medium"/>
  </r>
  <r>
    <s v="Ventura CCD"/>
    <x v="38"/>
    <s v="682"/>
    <s v="Multi-College District"/>
    <n v="20200"/>
    <x v="14"/>
    <n v="5388.82"/>
    <n v="38000"/>
    <n v="0"/>
    <n v="200"/>
    <n v="13"/>
    <n v="1"/>
    <s v="Writing Centers"/>
    <s v="Tutoring Centers"/>
    <s v="Faculty offices (non-librarian, i.e. counseling)"/>
    <m/>
    <m/>
    <n v="555"/>
    <m/>
    <m/>
    <m/>
    <m/>
    <m/>
    <n v="0"/>
    <m/>
    <m/>
    <m/>
    <m/>
    <n v="5750"/>
    <m/>
    <m/>
    <m/>
    <n v="2111"/>
    <m/>
    <m/>
    <m/>
    <m/>
    <n v="2063"/>
    <n v="11178"/>
    <s v="College foundation."/>
    <n v="21102"/>
    <m/>
    <m/>
    <n v="6399"/>
    <m/>
    <n v="0"/>
    <m/>
    <m/>
    <m/>
    <n v="0"/>
    <n v="0"/>
    <n v="0"/>
    <m/>
    <n v="6399"/>
    <n v="5258"/>
    <m/>
    <m/>
    <m/>
    <m/>
    <m/>
    <m/>
    <m/>
    <m/>
    <m/>
    <m/>
    <m/>
    <n v="5258"/>
    <m/>
    <m/>
    <m/>
    <m/>
    <m/>
    <m/>
    <m/>
    <m/>
    <m/>
    <m/>
    <m/>
    <n v="12520"/>
    <n v="0"/>
    <m/>
    <m/>
    <n v="0"/>
    <m/>
    <m/>
    <n v="0"/>
    <m/>
    <n v="30000"/>
    <n v="0"/>
    <m/>
    <n v="42520"/>
    <m/>
    <m/>
    <m/>
    <m/>
    <m/>
    <m/>
    <m/>
    <m/>
    <m/>
    <m/>
    <m/>
    <m/>
    <m/>
    <m/>
    <m/>
    <m/>
    <m/>
    <m/>
    <m/>
    <m/>
    <m/>
    <m/>
    <m/>
    <m/>
    <m/>
    <m/>
    <m/>
    <m/>
    <m/>
    <m/>
    <m/>
    <m/>
    <m/>
    <m/>
    <m/>
    <m/>
    <m/>
    <m/>
    <m/>
    <m/>
    <m/>
    <m/>
    <m/>
    <m/>
    <m/>
    <m/>
    <m/>
    <m/>
    <m/>
    <m/>
    <m/>
    <m/>
    <m/>
    <m/>
    <m/>
    <m/>
    <m/>
    <m/>
    <m/>
    <m/>
    <m/>
    <m/>
    <m/>
    <m/>
    <m/>
    <m/>
    <m/>
    <m/>
    <m/>
    <m/>
    <m/>
    <m/>
    <m/>
    <m/>
    <m/>
    <m/>
    <m/>
    <m/>
    <m/>
    <m/>
    <m/>
    <m/>
    <m/>
    <m/>
    <m/>
    <m/>
    <m/>
    <m/>
    <m/>
    <m/>
    <m/>
    <m/>
    <m/>
    <m/>
    <m/>
    <m/>
    <m/>
    <m/>
    <m/>
    <m/>
    <m/>
    <m/>
    <m/>
    <m/>
    <m/>
    <m/>
    <m/>
    <m/>
    <n v="82530"/>
    <s v="Dean or other administrator"/>
    <m/>
    <s v="Ed. D."/>
    <m/>
    <m/>
    <m/>
    <m/>
    <m/>
    <m/>
    <m/>
    <m/>
    <m/>
    <m/>
    <m/>
    <m/>
    <m/>
    <m/>
    <m/>
    <m/>
    <m/>
    <m/>
    <m/>
    <m/>
    <m/>
    <m/>
    <m/>
    <m/>
    <m/>
    <m/>
    <m/>
    <m/>
    <m/>
    <m/>
    <m/>
    <m/>
    <m/>
    <m/>
    <n v="1.65"/>
    <n v="3"/>
    <m/>
    <m/>
    <m/>
    <n v="1.6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3265.9515151515152"/>
    <x v="1"/>
    <s v="Small"/>
  </r>
  <r>
    <s v="Rio Hondo CCD"/>
    <x v="61"/>
    <s v="881"/>
    <s v="Single College District"/>
    <n v="20200"/>
    <x v="14"/>
    <n v="12907.75"/>
    <n v="39186"/>
    <n v="2"/>
    <n v="134"/>
    <n v="7"/>
    <n v="1"/>
    <m/>
    <m/>
    <m/>
    <m/>
    <s v="Other - Write In (Required)"/>
    <n v="407"/>
    <m/>
    <m/>
    <m/>
    <m/>
    <m/>
    <n v="3"/>
    <n v="0"/>
    <n v="0"/>
    <n v="0"/>
    <n v="0"/>
    <n v="6844"/>
    <m/>
    <m/>
    <m/>
    <m/>
    <m/>
    <m/>
    <m/>
    <m/>
    <m/>
    <m/>
    <s v="N/A"/>
    <n v="6844"/>
    <m/>
    <m/>
    <n v="0"/>
    <m/>
    <n v="0"/>
    <m/>
    <m/>
    <m/>
    <n v="0"/>
    <n v="0"/>
    <n v="0"/>
    <s v="N/A"/>
    <n v="0"/>
    <n v="13321"/>
    <m/>
    <m/>
    <m/>
    <m/>
    <m/>
    <m/>
    <m/>
    <m/>
    <m/>
    <m/>
    <m/>
    <n v="13321"/>
    <m/>
    <m/>
    <m/>
    <m/>
    <m/>
    <m/>
    <m/>
    <m/>
    <m/>
    <m/>
    <m/>
    <n v="103412"/>
    <n v="0"/>
    <m/>
    <m/>
    <n v="0"/>
    <m/>
    <m/>
    <n v="0"/>
    <m/>
    <n v="0"/>
    <n v="0"/>
    <s v="N/A"/>
    <n v="103412"/>
    <m/>
    <m/>
    <m/>
    <m/>
    <m/>
    <m/>
    <m/>
    <m/>
    <m/>
    <m/>
    <m/>
    <m/>
    <m/>
    <m/>
    <m/>
    <m/>
    <m/>
    <m/>
    <m/>
    <m/>
    <m/>
    <m/>
    <m/>
    <m/>
    <m/>
    <m/>
    <m/>
    <m/>
    <m/>
    <m/>
    <m/>
    <m/>
    <m/>
    <m/>
    <m/>
    <m/>
    <m/>
    <m/>
    <m/>
    <m/>
    <m/>
    <m/>
    <m/>
    <m/>
    <m/>
    <m/>
    <m/>
    <m/>
    <m/>
    <m/>
    <m/>
    <m/>
    <m/>
    <m/>
    <m/>
    <m/>
    <m/>
    <m/>
    <m/>
    <m/>
    <m/>
    <m/>
    <m/>
    <m/>
    <m/>
    <m/>
    <m/>
    <m/>
    <m/>
    <m/>
    <m/>
    <m/>
    <m/>
    <m/>
    <m/>
    <m/>
    <m/>
    <m/>
    <m/>
    <m/>
    <m/>
    <m/>
    <m/>
    <m/>
    <m/>
    <m/>
    <m/>
    <m/>
    <m/>
    <m/>
    <m/>
    <m/>
    <m/>
    <m/>
    <m/>
    <m/>
    <m/>
    <m/>
    <m/>
    <m/>
    <m/>
    <m/>
    <m/>
    <m/>
    <m/>
    <m/>
    <m/>
    <m/>
    <n v="243000"/>
    <s v="Dean or other administrator"/>
    <m/>
    <s v="M.L.I.S."/>
    <m/>
    <m/>
    <m/>
    <m/>
    <m/>
    <m/>
    <m/>
    <m/>
    <m/>
    <m/>
    <m/>
    <m/>
    <m/>
    <m/>
    <m/>
    <m/>
    <m/>
    <m/>
    <m/>
    <m/>
    <m/>
    <m/>
    <m/>
    <m/>
    <m/>
    <m/>
    <m/>
    <m/>
    <m/>
    <m/>
    <m/>
    <m/>
    <m/>
    <m/>
    <n v="8.25"/>
    <n v="7.5"/>
    <m/>
    <m/>
    <m/>
    <n v="8.2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564.5757575757575"/>
    <x v="0"/>
    <s v="Medium"/>
  </r>
  <r>
    <s v="Yuba CCD"/>
    <x v="114"/>
    <n v="292"/>
    <s v="Multi-College District"/>
    <n v="20200"/>
    <x v="14"/>
    <n v="2604.1"/>
    <n v="17255"/>
    <n v="0"/>
    <n v="70"/>
    <n v="5"/>
    <n v="1"/>
    <m/>
    <m/>
    <m/>
    <s v="Learning spaces (labs/classrooms)"/>
    <m/>
    <n v="166"/>
    <m/>
    <m/>
    <m/>
    <m/>
    <m/>
    <n v="0"/>
    <m/>
    <m/>
    <m/>
    <m/>
    <n v="9316"/>
    <m/>
    <m/>
    <m/>
    <m/>
    <m/>
    <m/>
    <m/>
    <m/>
    <m/>
    <m/>
    <m/>
    <n v="9316"/>
    <m/>
    <m/>
    <n v="0"/>
    <m/>
    <n v="0"/>
    <m/>
    <m/>
    <m/>
    <n v="0"/>
    <n v="0"/>
    <n v="0"/>
    <m/>
    <n v="0"/>
    <n v="13438"/>
    <m/>
    <m/>
    <m/>
    <m/>
    <m/>
    <m/>
    <m/>
    <m/>
    <m/>
    <m/>
    <m/>
    <n v="13438"/>
    <m/>
    <m/>
    <m/>
    <m/>
    <m/>
    <m/>
    <m/>
    <m/>
    <m/>
    <m/>
    <m/>
    <n v="17260"/>
    <n v="0"/>
    <m/>
    <m/>
    <n v="0"/>
    <m/>
    <m/>
    <n v="0"/>
    <m/>
    <n v="0"/>
    <n v="0"/>
    <m/>
    <n v="17260"/>
    <m/>
    <m/>
    <m/>
    <m/>
    <m/>
    <m/>
    <m/>
    <m/>
    <m/>
    <m/>
    <m/>
    <m/>
    <m/>
    <m/>
    <m/>
    <m/>
    <m/>
    <m/>
    <m/>
    <m/>
    <m/>
    <m/>
    <m/>
    <m/>
    <m/>
    <m/>
    <m/>
    <m/>
    <m/>
    <m/>
    <m/>
    <m/>
    <m/>
    <m/>
    <m/>
    <m/>
    <m/>
    <m/>
    <m/>
    <m/>
    <m/>
    <m/>
    <m/>
    <m/>
    <m/>
    <m/>
    <m/>
    <m/>
    <m/>
    <m/>
    <m/>
    <m/>
    <m/>
    <m/>
    <m/>
    <m/>
    <m/>
    <m/>
    <m/>
    <m/>
    <m/>
    <m/>
    <m/>
    <m/>
    <m/>
    <m/>
    <m/>
    <m/>
    <m/>
    <m/>
    <m/>
    <m/>
    <m/>
    <m/>
    <m/>
    <m/>
    <m/>
    <m/>
    <m/>
    <m/>
    <m/>
    <m/>
    <m/>
    <m/>
    <m/>
    <m/>
    <m/>
    <m/>
    <m/>
    <m/>
    <m/>
    <m/>
    <m/>
    <m/>
    <m/>
    <m/>
    <m/>
    <m/>
    <m/>
    <m/>
    <m/>
    <m/>
    <m/>
    <m/>
    <m/>
    <m/>
    <m/>
    <m/>
    <n v="48872.88"/>
    <s v="Department chair (Faculty position)"/>
    <m/>
    <s v="M.L.I.S."/>
    <m/>
    <m/>
    <m/>
    <m/>
    <m/>
    <m/>
    <m/>
    <m/>
    <m/>
    <m/>
    <m/>
    <m/>
    <m/>
    <m/>
    <m/>
    <m/>
    <m/>
    <m/>
    <m/>
    <m/>
    <m/>
    <m/>
    <m/>
    <m/>
    <m/>
    <m/>
    <m/>
    <m/>
    <m/>
    <m/>
    <m/>
    <m/>
    <m/>
    <m/>
    <n v="1.5"/>
    <n v="1.5"/>
    <m/>
    <m/>
    <m/>
    <n v="1.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736.0666666666666"/>
    <x v="1"/>
    <s v="Small"/>
  </r>
  <r>
    <s v="Victor Valley CCD"/>
    <x v="44"/>
    <s v="991"/>
    <s v="Single College District"/>
    <n v="20200"/>
    <x v="14"/>
    <n v="9687.27"/>
    <n v="29886"/>
    <n v="1"/>
    <n v="55"/>
    <n v="6"/>
    <n v="0"/>
    <m/>
    <m/>
    <m/>
    <s v="Learning spaces (labs/classrooms)"/>
    <m/>
    <n v="411"/>
    <m/>
    <m/>
    <m/>
    <m/>
    <m/>
    <n v="0"/>
    <m/>
    <m/>
    <m/>
    <m/>
    <n v="9517"/>
    <m/>
    <m/>
    <m/>
    <m/>
    <m/>
    <m/>
    <m/>
    <m/>
    <n v="30556"/>
    <m/>
    <m/>
    <n v="40073"/>
    <m/>
    <m/>
    <n v="0"/>
    <m/>
    <n v="0"/>
    <m/>
    <m/>
    <m/>
    <n v="0"/>
    <n v="0"/>
    <n v="0"/>
    <m/>
    <n v="0"/>
    <n v="8870"/>
    <m/>
    <m/>
    <m/>
    <m/>
    <m/>
    <m/>
    <m/>
    <m/>
    <m/>
    <m/>
    <m/>
    <n v="8870"/>
    <m/>
    <m/>
    <m/>
    <m/>
    <m/>
    <m/>
    <m/>
    <m/>
    <m/>
    <m/>
    <m/>
    <n v="84991"/>
    <n v="0"/>
    <m/>
    <m/>
    <n v="0"/>
    <m/>
    <m/>
    <n v="0"/>
    <m/>
    <n v="0"/>
    <n v="0"/>
    <m/>
    <n v="84991"/>
    <m/>
    <m/>
    <m/>
    <m/>
    <m/>
    <m/>
    <m/>
    <m/>
    <m/>
    <m/>
    <m/>
    <m/>
    <m/>
    <m/>
    <m/>
    <m/>
    <m/>
    <m/>
    <m/>
    <m/>
    <m/>
    <m/>
    <m/>
    <m/>
    <m/>
    <m/>
    <m/>
    <m/>
    <m/>
    <m/>
    <m/>
    <m/>
    <m/>
    <m/>
    <m/>
    <m/>
    <m/>
    <m/>
    <m/>
    <m/>
    <m/>
    <m/>
    <m/>
    <m/>
    <m/>
    <m/>
    <m/>
    <m/>
    <m/>
    <m/>
    <m/>
    <m/>
    <m/>
    <m/>
    <m/>
    <m/>
    <m/>
    <m/>
    <m/>
    <m/>
    <m/>
    <m/>
    <m/>
    <m/>
    <m/>
    <m/>
    <m/>
    <m/>
    <m/>
    <m/>
    <m/>
    <m/>
    <m/>
    <m/>
    <m/>
    <m/>
    <m/>
    <m/>
    <m/>
    <m/>
    <m/>
    <m/>
    <m/>
    <m/>
    <m/>
    <m/>
    <m/>
    <m/>
    <m/>
    <m/>
    <m/>
    <m/>
    <m/>
    <m/>
    <m/>
    <m/>
    <m/>
    <m/>
    <m/>
    <m/>
    <m/>
    <m/>
    <m/>
    <m/>
    <m/>
    <m/>
    <m/>
    <m/>
    <n v="177482"/>
    <s v="Dean or other administrator"/>
    <m/>
    <s v="Ph.D. in non-Library field"/>
    <m/>
    <m/>
    <m/>
    <m/>
    <m/>
    <m/>
    <m/>
    <m/>
    <m/>
    <m/>
    <m/>
    <m/>
    <m/>
    <m/>
    <m/>
    <m/>
    <m/>
    <m/>
    <m/>
    <m/>
    <m/>
    <m/>
    <m/>
    <m/>
    <m/>
    <m/>
    <m/>
    <m/>
    <m/>
    <m/>
    <m/>
    <m/>
    <m/>
    <m/>
    <n v="4"/>
    <n v="5"/>
    <m/>
    <m/>
    <m/>
    <n v="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421.8175000000001"/>
    <x v="0"/>
    <s v="Small"/>
  </r>
  <r>
    <s v="Kern CCD"/>
    <x v="68"/>
    <s v="521"/>
    <s v="Multi-College District"/>
    <n v="20200"/>
    <x v="14"/>
    <n v="18810.349999999999"/>
    <n v="41046"/>
    <n v="0"/>
    <n v="30"/>
    <n v="6"/>
    <n v="1"/>
    <m/>
    <m/>
    <m/>
    <m/>
    <s v="Other - Write In (Required)"/>
    <n v="400"/>
    <m/>
    <m/>
    <m/>
    <m/>
    <m/>
    <n v="1"/>
    <n v="0"/>
    <n v="15"/>
    <n v="0"/>
    <n v="0"/>
    <n v="9700"/>
    <m/>
    <m/>
    <m/>
    <m/>
    <m/>
    <m/>
    <m/>
    <m/>
    <m/>
    <m/>
    <m/>
    <n v="9700"/>
    <m/>
    <m/>
    <m/>
    <m/>
    <m/>
    <m/>
    <m/>
    <m/>
    <m/>
    <m/>
    <m/>
    <m/>
    <n v="0"/>
    <n v="38000"/>
    <m/>
    <m/>
    <m/>
    <m/>
    <m/>
    <m/>
    <m/>
    <m/>
    <m/>
    <m/>
    <m/>
    <n v="38000"/>
    <m/>
    <m/>
    <m/>
    <m/>
    <m/>
    <m/>
    <m/>
    <m/>
    <m/>
    <m/>
    <m/>
    <n v="43257"/>
    <m/>
    <m/>
    <m/>
    <m/>
    <m/>
    <m/>
    <m/>
    <m/>
    <m/>
    <m/>
    <m/>
    <n v="43257"/>
    <m/>
    <m/>
    <m/>
    <m/>
    <m/>
    <m/>
    <m/>
    <m/>
    <m/>
    <m/>
    <m/>
    <m/>
    <m/>
    <m/>
    <m/>
    <m/>
    <m/>
    <m/>
    <m/>
    <m/>
    <m/>
    <m/>
    <m/>
    <m/>
    <m/>
    <m/>
    <m/>
    <m/>
    <m/>
    <m/>
    <m/>
    <m/>
    <m/>
    <m/>
    <m/>
    <m/>
    <m/>
    <m/>
    <m/>
    <m/>
    <m/>
    <m/>
    <m/>
    <m/>
    <m/>
    <m/>
    <m/>
    <m/>
    <m/>
    <m/>
    <m/>
    <m/>
    <m/>
    <m/>
    <m/>
    <m/>
    <m/>
    <m/>
    <m/>
    <m/>
    <m/>
    <m/>
    <m/>
    <m/>
    <m/>
    <m/>
    <m/>
    <m/>
    <m/>
    <m/>
    <m/>
    <m/>
    <m/>
    <m/>
    <m/>
    <m/>
    <m/>
    <m/>
    <m/>
    <m/>
    <m/>
    <m/>
    <m/>
    <m/>
    <m/>
    <m/>
    <m/>
    <m/>
    <m/>
    <m/>
    <m/>
    <m/>
    <m/>
    <m/>
    <m/>
    <m/>
    <m/>
    <m/>
    <m/>
    <m/>
    <m/>
    <m/>
    <m/>
    <m/>
    <m/>
    <m/>
    <m/>
    <m/>
    <n v="94385"/>
    <s v="Department chair (Faculty position)"/>
    <m/>
    <s v="M.L.I.S."/>
    <m/>
    <m/>
    <m/>
    <m/>
    <m/>
    <m/>
    <m/>
    <m/>
    <m/>
    <m/>
    <m/>
    <m/>
    <m/>
    <m/>
    <m/>
    <m/>
    <m/>
    <m/>
    <m/>
    <m/>
    <m/>
    <m/>
    <m/>
    <m/>
    <m/>
    <m/>
    <m/>
    <m/>
    <m/>
    <m/>
    <m/>
    <m/>
    <m/>
    <m/>
    <n v="6.67"/>
    <n v="3.95"/>
    <m/>
    <m/>
    <m/>
    <n v="6.6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820.1424287856071"/>
    <x v="2"/>
    <s v="Medium"/>
  </r>
  <r>
    <s v="Contra Costa CCD"/>
    <x v="15"/>
    <s v="311"/>
    <s v="Multi-College District"/>
    <n v="20200"/>
    <x v="14"/>
    <n v="5234.09"/>
    <n v="32086"/>
    <n v="1"/>
    <n v="67"/>
    <n v="6"/>
    <n v="1"/>
    <m/>
    <m/>
    <m/>
    <m/>
    <s v="Other - Write In (Required)"/>
    <n v="441"/>
    <m/>
    <m/>
    <m/>
    <m/>
    <m/>
    <n v="0"/>
    <m/>
    <m/>
    <m/>
    <m/>
    <n v="10500"/>
    <m/>
    <m/>
    <m/>
    <n v="20000"/>
    <m/>
    <m/>
    <m/>
    <n v="7900"/>
    <m/>
    <m/>
    <m/>
    <n v="38400"/>
    <m/>
    <m/>
    <m/>
    <m/>
    <n v="19200"/>
    <m/>
    <m/>
    <m/>
    <m/>
    <m/>
    <m/>
    <m/>
    <n v="19200"/>
    <n v="4177"/>
    <m/>
    <m/>
    <m/>
    <m/>
    <m/>
    <m/>
    <m/>
    <m/>
    <m/>
    <m/>
    <m/>
    <n v="4177"/>
    <m/>
    <m/>
    <m/>
    <m/>
    <m/>
    <m/>
    <m/>
    <m/>
    <m/>
    <m/>
    <m/>
    <n v="58773"/>
    <m/>
    <m/>
    <m/>
    <m/>
    <m/>
    <m/>
    <m/>
    <m/>
    <m/>
    <m/>
    <m/>
    <n v="58773"/>
    <m/>
    <m/>
    <m/>
    <m/>
    <m/>
    <m/>
    <m/>
    <m/>
    <m/>
    <m/>
    <m/>
    <m/>
    <m/>
    <m/>
    <m/>
    <m/>
    <m/>
    <m/>
    <m/>
    <m/>
    <m/>
    <m/>
    <m/>
    <m/>
    <m/>
    <m/>
    <m/>
    <m/>
    <m/>
    <m/>
    <m/>
    <m/>
    <m/>
    <m/>
    <m/>
    <m/>
    <m/>
    <m/>
    <m/>
    <m/>
    <m/>
    <m/>
    <m/>
    <m/>
    <m/>
    <m/>
    <m/>
    <m/>
    <m/>
    <m/>
    <m/>
    <m/>
    <m/>
    <m/>
    <m/>
    <m/>
    <m/>
    <m/>
    <m/>
    <m/>
    <m/>
    <m/>
    <m/>
    <m/>
    <m/>
    <m/>
    <m/>
    <m/>
    <m/>
    <m/>
    <m/>
    <m/>
    <m/>
    <m/>
    <m/>
    <m/>
    <m/>
    <m/>
    <m/>
    <m/>
    <m/>
    <m/>
    <m/>
    <m/>
    <m/>
    <m/>
    <m/>
    <m/>
    <m/>
    <m/>
    <m/>
    <m/>
    <m/>
    <m/>
    <m/>
    <m/>
    <m/>
    <m/>
    <m/>
    <m/>
    <m/>
    <m/>
    <m/>
    <m/>
    <m/>
    <m/>
    <m/>
    <m/>
    <n v="168110"/>
    <s v="Department chair (Faculty position)"/>
    <m/>
    <s v="M.L.I.S."/>
    <m/>
    <m/>
    <m/>
    <m/>
    <m/>
    <m/>
    <m/>
    <m/>
    <m/>
    <m/>
    <m/>
    <m/>
    <m/>
    <m/>
    <m/>
    <m/>
    <m/>
    <m/>
    <m/>
    <m/>
    <m/>
    <m/>
    <m/>
    <m/>
    <m/>
    <m/>
    <m/>
    <m/>
    <m/>
    <m/>
    <m/>
    <m/>
    <m/>
    <m/>
    <n v="3.25"/>
    <n v="3"/>
    <m/>
    <m/>
    <m/>
    <n v="3.2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610.4892307692307"/>
    <x v="1"/>
    <s v="Small"/>
  </r>
  <r>
    <s v="Shasta Tehama CCD"/>
    <x v="39"/>
    <s v="171"/>
    <s v="Single College District"/>
    <n v="20200"/>
    <x v="14"/>
    <n v="6899.58"/>
    <n v="24544"/>
    <n v="1"/>
    <n v="131"/>
    <n v="7"/>
    <n v="2"/>
    <m/>
    <m/>
    <m/>
    <s v="Learning spaces (labs/classrooms)"/>
    <s v="Other - Write In (Required)"/>
    <n v="491"/>
    <m/>
    <m/>
    <m/>
    <m/>
    <m/>
    <n v="0"/>
    <m/>
    <m/>
    <m/>
    <m/>
    <n v="12162"/>
    <m/>
    <m/>
    <m/>
    <m/>
    <m/>
    <m/>
    <m/>
    <n v="1000"/>
    <m/>
    <m/>
    <m/>
    <n v="13162"/>
    <m/>
    <m/>
    <m/>
    <m/>
    <m/>
    <m/>
    <m/>
    <m/>
    <m/>
    <m/>
    <m/>
    <m/>
    <n v="0"/>
    <n v="1174"/>
    <m/>
    <m/>
    <m/>
    <m/>
    <m/>
    <m/>
    <m/>
    <m/>
    <m/>
    <m/>
    <m/>
    <n v="1174"/>
    <m/>
    <m/>
    <m/>
    <m/>
    <m/>
    <m/>
    <m/>
    <m/>
    <m/>
    <m/>
    <m/>
    <n v="34347"/>
    <m/>
    <m/>
    <m/>
    <m/>
    <m/>
    <m/>
    <n v="5684"/>
    <m/>
    <m/>
    <m/>
    <m/>
    <n v="40031"/>
    <m/>
    <m/>
    <m/>
    <m/>
    <m/>
    <m/>
    <m/>
    <m/>
    <m/>
    <m/>
    <m/>
    <m/>
    <m/>
    <m/>
    <m/>
    <m/>
    <m/>
    <m/>
    <m/>
    <m/>
    <m/>
    <m/>
    <m/>
    <m/>
    <m/>
    <m/>
    <m/>
    <m/>
    <m/>
    <m/>
    <m/>
    <m/>
    <m/>
    <m/>
    <m/>
    <m/>
    <m/>
    <m/>
    <m/>
    <m/>
    <m/>
    <m/>
    <m/>
    <m/>
    <m/>
    <m/>
    <m/>
    <m/>
    <m/>
    <m/>
    <m/>
    <m/>
    <m/>
    <m/>
    <m/>
    <m/>
    <m/>
    <m/>
    <m/>
    <m/>
    <m/>
    <m/>
    <m/>
    <m/>
    <m/>
    <m/>
    <m/>
    <m/>
    <m/>
    <m/>
    <m/>
    <m/>
    <m/>
    <m/>
    <m/>
    <m/>
    <m/>
    <m/>
    <m/>
    <m/>
    <m/>
    <m/>
    <m/>
    <m/>
    <m/>
    <m/>
    <m/>
    <m/>
    <m/>
    <m/>
    <m/>
    <m/>
    <m/>
    <m/>
    <m/>
    <m/>
    <m/>
    <m/>
    <m/>
    <m/>
    <m/>
    <m/>
    <m/>
    <m/>
    <m/>
    <m/>
    <m/>
    <m/>
    <n v="132460"/>
    <s v="Dean or other administrator"/>
    <m/>
    <s v="M.L.I.S."/>
    <m/>
    <m/>
    <m/>
    <m/>
    <m/>
    <m/>
    <m/>
    <m/>
    <m/>
    <m/>
    <m/>
    <m/>
    <m/>
    <m/>
    <m/>
    <m/>
    <m/>
    <m/>
    <m/>
    <m/>
    <m/>
    <m/>
    <m/>
    <m/>
    <m/>
    <m/>
    <m/>
    <m/>
    <m/>
    <m/>
    <m/>
    <m/>
    <m/>
    <m/>
    <n v="3"/>
    <n v="7"/>
    <m/>
    <m/>
    <m/>
    <n v="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299.86"/>
    <x v="0"/>
    <s v="Small"/>
  </r>
  <r>
    <s v="Copper Mountain"/>
    <x v="2"/>
    <s v="971"/>
    <s v="Single College District"/>
    <n v="20200"/>
    <x v="14"/>
    <n v="1219.05"/>
    <n v="12023"/>
    <n v="0"/>
    <n v="50"/>
    <n v="6"/>
    <n v="1"/>
    <m/>
    <s v="Tutoring Centers"/>
    <s v="Faculty offices (non-librarian, i.e. counseling)"/>
    <m/>
    <s v="Other - Write In (Required)"/>
    <n v="73"/>
    <m/>
    <m/>
    <m/>
    <m/>
    <m/>
    <n v="0"/>
    <m/>
    <m/>
    <m/>
    <m/>
    <n v="12602"/>
    <m/>
    <m/>
    <m/>
    <n v="10000"/>
    <m/>
    <m/>
    <m/>
    <m/>
    <m/>
    <m/>
    <m/>
    <n v="22602"/>
    <m/>
    <m/>
    <n v="0"/>
    <m/>
    <n v="0"/>
    <m/>
    <m/>
    <m/>
    <n v="0"/>
    <n v="0"/>
    <n v="0"/>
    <m/>
    <n v="0"/>
    <n v="5800"/>
    <m/>
    <m/>
    <m/>
    <m/>
    <m/>
    <m/>
    <m/>
    <m/>
    <m/>
    <m/>
    <m/>
    <n v="5800"/>
    <m/>
    <m/>
    <m/>
    <m/>
    <m/>
    <m/>
    <m/>
    <m/>
    <m/>
    <m/>
    <m/>
    <n v="12300"/>
    <n v="0"/>
    <m/>
    <m/>
    <n v="0"/>
    <m/>
    <m/>
    <n v="0"/>
    <m/>
    <n v="0"/>
    <n v="0"/>
    <m/>
    <n v="12300"/>
    <m/>
    <m/>
    <m/>
    <m/>
    <m/>
    <m/>
    <m/>
    <m/>
    <m/>
    <m/>
    <m/>
    <m/>
    <m/>
    <m/>
    <m/>
    <m/>
    <m/>
    <m/>
    <m/>
    <m/>
    <m/>
    <m/>
    <m/>
    <m/>
    <m/>
    <m/>
    <m/>
    <m/>
    <m/>
    <m/>
    <m/>
    <m/>
    <m/>
    <m/>
    <m/>
    <m/>
    <m/>
    <m/>
    <m/>
    <m/>
    <m/>
    <m/>
    <m/>
    <m/>
    <m/>
    <m/>
    <m/>
    <m/>
    <m/>
    <m/>
    <m/>
    <m/>
    <m/>
    <m/>
    <m/>
    <m/>
    <m/>
    <m/>
    <m/>
    <m/>
    <m/>
    <m/>
    <m/>
    <m/>
    <m/>
    <m/>
    <m/>
    <m/>
    <m/>
    <m/>
    <m/>
    <m/>
    <m/>
    <m/>
    <m/>
    <m/>
    <m/>
    <m/>
    <m/>
    <m/>
    <m/>
    <m/>
    <m/>
    <m/>
    <m/>
    <m/>
    <m/>
    <m/>
    <m/>
    <m/>
    <m/>
    <m/>
    <m/>
    <m/>
    <m/>
    <m/>
    <m/>
    <m/>
    <m/>
    <m/>
    <m/>
    <m/>
    <m/>
    <m/>
    <m/>
    <m/>
    <m/>
    <m/>
    <n v="44222"/>
    <s v="Dean or other administrator"/>
    <m/>
    <s v="Ph.D. in non-Library field"/>
    <m/>
    <m/>
    <m/>
    <m/>
    <m/>
    <m/>
    <m/>
    <m/>
    <m/>
    <m/>
    <m/>
    <m/>
    <m/>
    <m/>
    <m/>
    <m/>
    <m/>
    <m/>
    <m/>
    <m/>
    <m/>
    <m/>
    <m/>
    <m/>
    <m/>
    <m/>
    <m/>
    <m/>
    <m/>
    <m/>
    <m/>
    <m/>
    <m/>
    <m/>
    <n v="1"/>
    <n v="1"/>
    <m/>
    <m/>
    <m/>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219.05"/>
    <x v="1"/>
    <s v="Small"/>
  </r>
  <r>
    <s v="Yuba CCD"/>
    <x v="56"/>
    <s v="291"/>
    <s v="Multi-College District"/>
    <n v="20200"/>
    <x v="14"/>
    <n v="4758.3900000000003"/>
    <n v="16683"/>
    <n v="0"/>
    <n v="60"/>
    <n v="9"/>
    <n v="0"/>
    <m/>
    <m/>
    <m/>
    <s v="Learning spaces (labs/classrooms)"/>
    <m/>
    <n v="636"/>
    <m/>
    <m/>
    <m/>
    <m/>
    <m/>
    <n v="1"/>
    <n v="0"/>
    <n v="21"/>
    <n v="4"/>
    <n v="0"/>
    <n v="13841"/>
    <m/>
    <m/>
    <m/>
    <m/>
    <m/>
    <m/>
    <m/>
    <m/>
    <m/>
    <m/>
    <m/>
    <n v="13841"/>
    <m/>
    <m/>
    <n v="0"/>
    <m/>
    <n v="0"/>
    <m/>
    <m/>
    <m/>
    <n v="0"/>
    <n v="0"/>
    <n v="0"/>
    <m/>
    <n v="0"/>
    <n v="7915"/>
    <m/>
    <m/>
    <m/>
    <m/>
    <m/>
    <m/>
    <m/>
    <m/>
    <m/>
    <m/>
    <m/>
    <n v="7915"/>
    <m/>
    <m/>
    <m/>
    <m/>
    <m/>
    <m/>
    <m/>
    <m/>
    <m/>
    <m/>
    <m/>
    <n v="44472"/>
    <n v="0"/>
    <m/>
    <m/>
    <n v="0"/>
    <m/>
    <m/>
    <n v="0"/>
    <m/>
    <n v="0"/>
    <n v="0"/>
    <m/>
    <n v="44472"/>
    <m/>
    <m/>
    <m/>
    <m/>
    <m/>
    <m/>
    <m/>
    <m/>
    <m/>
    <m/>
    <m/>
    <m/>
    <m/>
    <m/>
    <m/>
    <m/>
    <m/>
    <m/>
    <m/>
    <m/>
    <m/>
    <m/>
    <m/>
    <m/>
    <m/>
    <m/>
    <m/>
    <m/>
    <m/>
    <m/>
    <m/>
    <m/>
    <m/>
    <m/>
    <m/>
    <m/>
    <m/>
    <m/>
    <m/>
    <m/>
    <m/>
    <m/>
    <m/>
    <m/>
    <m/>
    <m/>
    <m/>
    <m/>
    <m/>
    <m/>
    <m/>
    <m/>
    <m/>
    <m/>
    <m/>
    <m/>
    <m/>
    <m/>
    <m/>
    <m/>
    <m/>
    <m/>
    <m/>
    <m/>
    <m/>
    <m/>
    <m/>
    <m/>
    <m/>
    <m/>
    <m/>
    <m/>
    <m/>
    <m/>
    <m/>
    <m/>
    <m/>
    <m/>
    <m/>
    <m/>
    <m/>
    <m/>
    <m/>
    <m/>
    <m/>
    <m/>
    <m/>
    <m/>
    <m/>
    <m/>
    <m/>
    <m/>
    <m/>
    <m/>
    <m/>
    <m/>
    <m/>
    <m/>
    <m/>
    <m/>
    <m/>
    <m/>
    <m/>
    <m/>
    <m/>
    <m/>
    <m/>
    <m/>
    <n v="99662"/>
    <s v="Other"/>
    <s v="Librarian"/>
    <s v="M.L.I.S."/>
    <m/>
    <m/>
    <m/>
    <m/>
    <m/>
    <m/>
    <m/>
    <m/>
    <m/>
    <m/>
    <m/>
    <m/>
    <m/>
    <m/>
    <m/>
    <m/>
    <m/>
    <m/>
    <m/>
    <m/>
    <m/>
    <m/>
    <m/>
    <m/>
    <m/>
    <m/>
    <m/>
    <m/>
    <m/>
    <m/>
    <m/>
    <m/>
    <m/>
    <m/>
    <n v="1.29"/>
    <n v="2"/>
    <m/>
    <m/>
    <m/>
    <n v="1.2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3688.6744186046512"/>
    <x v="1"/>
    <s v="Small"/>
  </r>
  <r>
    <s v="Grossmont CCD"/>
    <x v="22"/>
    <s v="022"/>
    <s v="Multi-College District"/>
    <n v="20200"/>
    <x v="14"/>
    <n v="10250.67"/>
    <n v="54421"/>
    <n v="1"/>
    <n v="116"/>
    <n v="15"/>
    <n v="0"/>
    <m/>
    <m/>
    <m/>
    <m/>
    <s v="Other - Write In (Required)"/>
    <n v="482"/>
    <m/>
    <m/>
    <m/>
    <m/>
    <m/>
    <n v="0"/>
    <m/>
    <m/>
    <m/>
    <m/>
    <n v="14043"/>
    <m/>
    <m/>
    <m/>
    <m/>
    <m/>
    <m/>
    <m/>
    <m/>
    <m/>
    <m/>
    <m/>
    <n v="14043"/>
    <m/>
    <m/>
    <m/>
    <m/>
    <m/>
    <m/>
    <m/>
    <m/>
    <m/>
    <m/>
    <m/>
    <m/>
    <n v="0"/>
    <n v="4995"/>
    <m/>
    <m/>
    <m/>
    <m/>
    <m/>
    <m/>
    <m/>
    <m/>
    <m/>
    <m/>
    <m/>
    <n v="4995"/>
    <m/>
    <m/>
    <m/>
    <m/>
    <m/>
    <m/>
    <m/>
    <m/>
    <m/>
    <m/>
    <m/>
    <n v="90725"/>
    <m/>
    <m/>
    <m/>
    <m/>
    <m/>
    <m/>
    <m/>
    <m/>
    <m/>
    <m/>
    <m/>
    <n v="90725"/>
    <m/>
    <m/>
    <m/>
    <m/>
    <m/>
    <m/>
    <m/>
    <m/>
    <m/>
    <m/>
    <m/>
    <m/>
    <m/>
    <m/>
    <m/>
    <m/>
    <m/>
    <m/>
    <m/>
    <m/>
    <m/>
    <m/>
    <m/>
    <m/>
    <m/>
    <m/>
    <m/>
    <m/>
    <m/>
    <m/>
    <m/>
    <m/>
    <m/>
    <m/>
    <m/>
    <m/>
    <m/>
    <m/>
    <m/>
    <m/>
    <m/>
    <m/>
    <m/>
    <m/>
    <m/>
    <m/>
    <m/>
    <m/>
    <m/>
    <m/>
    <m/>
    <m/>
    <m/>
    <m/>
    <m/>
    <m/>
    <m/>
    <m/>
    <m/>
    <m/>
    <m/>
    <m/>
    <m/>
    <m/>
    <m/>
    <m/>
    <m/>
    <m/>
    <m/>
    <m/>
    <m/>
    <m/>
    <m/>
    <m/>
    <m/>
    <m/>
    <m/>
    <m/>
    <m/>
    <m/>
    <m/>
    <m/>
    <m/>
    <m/>
    <m/>
    <m/>
    <m/>
    <m/>
    <m/>
    <m/>
    <m/>
    <m/>
    <m/>
    <m/>
    <m/>
    <m/>
    <m/>
    <m/>
    <m/>
    <m/>
    <m/>
    <m/>
    <m/>
    <m/>
    <m/>
    <m/>
    <m/>
    <m/>
    <n v="247181"/>
    <s v="Dean or other administrator"/>
    <m/>
    <s v="Ph.D. in non-Library field"/>
    <m/>
    <m/>
    <m/>
    <m/>
    <m/>
    <m/>
    <m/>
    <m/>
    <m/>
    <m/>
    <m/>
    <m/>
    <m/>
    <m/>
    <m/>
    <m/>
    <m/>
    <m/>
    <m/>
    <m/>
    <m/>
    <m/>
    <m/>
    <m/>
    <m/>
    <m/>
    <m/>
    <m/>
    <m/>
    <m/>
    <m/>
    <m/>
    <m/>
    <m/>
    <n v="5"/>
    <n v="4"/>
    <m/>
    <m/>
    <m/>
    <n v="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050.134"/>
    <x v="0"/>
    <s v="Medium"/>
  </r>
  <r>
    <s v="Rancho Santiago CCD"/>
    <x v="109"/>
    <s v="873"/>
    <s v="Multi-College District"/>
    <n v="20200"/>
    <x v="14"/>
    <n v="9417.9699999999993"/>
    <n v="30000"/>
    <n v="1"/>
    <n v="165"/>
    <n v="13"/>
    <n v="1"/>
    <m/>
    <m/>
    <s v="Faculty offices (non-librarian, i.e. counseling)"/>
    <m/>
    <m/>
    <n v="444"/>
    <m/>
    <m/>
    <m/>
    <m/>
    <m/>
    <n v="0"/>
    <m/>
    <m/>
    <m/>
    <m/>
    <n v="14326"/>
    <m/>
    <m/>
    <m/>
    <m/>
    <m/>
    <m/>
    <m/>
    <m/>
    <n v="66424"/>
    <m/>
    <m/>
    <n v="80750"/>
    <m/>
    <m/>
    <n v="0"/>
    <m/>
    <n v="0"/>
    <m/>
    <m/>
    <m/>
    <n v="0"/>
    <n v="11794"/>
    <n v="0"/>
    <m/>
    <n v="11794"/>
    <n v="0"/>
    <m/>
    <m/>
    <m/>
    <m/>
    <m/>
    <m/>
    <m/>
    <m/>
    <m/>
    <m/>
    <m/>
    <n v="0"/>
    <m/>
    <m/>
    <m/>
    <m/>
    <m/>
    <m/>
    <m/>
    <m/>
    <m/>
    <m/>
    <m/>
    <n v="0"/>
    <n v="0"/>
    <m/>
    <m/>
    <n v="0"/>
    <m/>
    <m/>
    <n v="0"/>
    <m/>
    <n v="71431"/>
    <n v="0"/>
    <m/>
    <n v="71431"/>
    <m/>
    <m/>
    <m/>
    <m/>
    <m/>
    <m/>
    <m/>
    <m/>
    <m/>
    <m/>
    <m/>
    <m/>
    <m/>
    <m/>
    <m/>
    <m/>
    <m/>
    <m/>
    <m/>
    <m/>
    <m/>
    <m/>
    <m/>
    <m/>
    <m/>
    <m/>
    <m/>
    <m/>
    <m/>
    <m/>
    <m/>
    <m/>
    <m/>
    <m/>
    <m/>
    <m/>
    <m/>
    <m/>
    <m/>
    <m/>
    <m/>
    <m/>
    <m/>
    <m/>
    <m/>
    <m/>
    <m/>
    <m/>
    <m/>
    <m/>
    <m/>
    <m/>
    <m/>
    <m/>
    <m/>
    <m/>
    <m/>
    <m/>
    <m/>
    <m/>
    <m/>
    <m/>
    <m/>
    <m/>
    <m/>
    <m/>
    <m/>
    <m/>
    <m/>
    <m/>
    <m/>
    <m/>
    <m/>
    <m/>
    <m/>
    <m/>
    <m/>
    <m/>
    <m/>
    <m/>
    <m/>
    <m/>
    <m/>
    <m/>
    <m/>
    <m/>
    <m/>
    <m/>
    <m/>
    <m/>
    <m/>
    <m/>
    <m/>
    <m/>
    <m/>
    <m/>
    <m/>
    <m/>
    <m/>
    <m/>
    <m/>
    <m/>
    <m/>
    <m/>
    <m/>
    <m/>
    <m/>
    <m/>
    <n v="167429.66"/>
    <s v="Dean or other administrator"/>
    <m/>
    <s v="M.A. / M.S."/>
    <m/>
    <m/>
    <m/>
    <m/>
    <m/>
    <m/>
    <m/>
    <m/>
    <m/>
    <m/>
    <m/>
    <m/>
    <m/>
    <m/>
    <m/>
    <m/>
    <m/>
    <m/>
    <m/>
    <m/>
    <m/>
    <m/>
    <m/>
    <m/>
    <m/>
    <m/>
    <m/>
    <m/>
    <m/>
    <m/>
    <m/>
    <m/>
    <m/>
    <m/>
    <n v="6.41"/>
    <n v="4.5"/>
    <m/>
    <m/>
    <m/>
    <n v="6.4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469.2620904836192"/>
    <x v="0"/>
    <s v="Small"/>
  </r>
  <r>
    <s v="Los Angeles CCD"/>
    <x v="83"/>
    <s v="741"/>
    <s v="Multi-College District"/>
    <n v="20200"/>
    <x v="14"/>
    <n v="9911.4599999999991"/>
    <n v="44100"/>
    <n v="2"/>
    <n v="285"/>
    <n v="18"/>
    <n v="2"/>
    <m/>
    <m/>
    <m/>
    <m/>
    <s v="Other - Write In (Required)"/>
    <n v="1138"/>
    <m/>
    <m/>
    <m/>
    <m/>
    <m/>
    <n v="0"/>
    <m/>
    <m/>
    <m/>
    <m/>
    <n v="15375"/>
    <m/>
    <m/>
    <m/>
    <m/>
    <m/>
    <m/>
    <m/>
    <m/>
    <n v="109090"/>
    <m/>
    <m/>
    <n v="124465"/>
    <m/>
    <m/>
    <m/>
    <m/>
    <m/>
    <m/>
    <m/>
    <m/>
    <m/>
    <m/>
    <m/>
    <m/>
    <n v="0"/>
    <n v="0"/>
    <m/>
    <m/>
    <m/>
    <m/>
    <m/>
    <m/>
    <m/>
    <m/>
    <m/>
    <m/>
    <m/>
    <n v="0"/>
    <m/>
    <m/>
    <m/>
    <m/>
    <m/>
    <m/>
    <m/>
    <m/>
    <m/>
    <m/>
    <m/>
    <n v="20260"/>
    <n v="0"/>
    <m/>
    <m/>
    <n v="0"/>
    <m/>
    <m/>
    <n v="0"/>
    <m/>
    <n v="120413"/>
    <n v="0"/>
    <m/>
    <n v="140673"/>
    <m/>
    <m/>
    <m/>
    <m/>
    <m/>
    <m/>
    <m/>
    <m/>
    <m/>
    <m/>
    <m/>
    <m/>
    <m/>
    <m/>
    <m/>
    <m/>
    <m/>
    <m/>
    <m/>
    <m/>
    <m/>
    <m/>
    <m/>
    <m/>
    <m/>
    <m/>
    <m/>
    <m/>
    <m/>
    <m/>
    <m/>
    <m/>
    <m/>
    <m/>
    <m/>
    <m/>
    <m/>
    <m/>
    <m/>
    <m/>
    <m/>
    <m/>
    <m/>
    <m/>
    <m/>
    <m/>
    <m/>
    <m/>
    <m/>
    <m/>
    <m/>
    <m/>
    <m/>
    <m/>
    <m/>
    <m/>
    <m/>
    <m/>
    <m/>
    <m/>
    <m/>
    <m/>
    <m/>
    <m/>
    <m/>
    <m/>
    <m/>
    <m/>
    <m/>
    <m/>
    <m/>
    <m/>
    <m/>
    <m/>
    <m/>
    <m/>
    <m/>
    <m/>
    <m/>
    <m/>
    <m/>
    <m/>
    <m/>
    <m/>
    <m/>
    <m/>
    <m/>
    <m/>
    <m/>
    <m/>
    <m/>
    <m/>
    <m/>
    <m/>
    <m/>
    <m/>
    <m/>
    <m/>
    <m/>
    <m/>
    <m/>
    <m/>
    <m/>
    <m/>
    <m/>
    <m/>
    <m/>
    <m/>
    <n v="280848"/>
    <s v="Department chair (Faculty position)"/>
    <m/>
    <s v="M.L.S."/>
    <m/>
    <m/>
    <m/>
    <m/>
    <m/>
    <m/>
    <m/>
    <m/>
    <m/>
    <m/>
    <m/>
    <m/>
    <m/>
    <m/>
    <m/>
    <m/>
    <m/>
    <m/>
    <m/>
    <m/>
    <m/>
    <m/>
    <m/>
    <m/>
    <m/>
    <m/>
    <m/>
    <m/>
    <m/>
    <m/>
    <m/>
    <m/>
    <m/>
    <m/>
    <n v="5.73"/>
    <n v="7"/>
    <m/>
    <m/>
    <m/>
    <n v="5.7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729.7486910994762"/>
    <x v="0"/>
    <s v="Small"/>
  </r>
  <r>
    <s v="Mt. San Antonio CCD"/>
    <x v="95"/>
    <s v="851"/>
    <s v="Single College District"/>
    <n v="20200"/>
    <x v="14"/>
    <n v="26170.68"/>
    <n v="14327"/>
    <n v="1"/>
    <n v="87"/>
    <n v="17"/>
    <n v="0"/>
    <m/>
    <m/>
    <m/>
    <m/>
    <s v="Other - Write In (Required)"/>
    <n v="697"/>
    <m/>
    <m/>
    <m/>
    <m/>
    <m/>
    <n v="0"/>
    <m/>
    <m/>
    <m/>
    <m/>
    <n v="16165"/>
    <m/>
    <m/>
    <m/>
    <m/>
    <m/>
    <m/>
    <m/>
    <n v="11919"/>
    <n v="56708"/>
    <m/>
    <m/>
    <n v="84792"/>
    <m/>
    <m/>
    <n v="0"/>
    <m/>
    <n v="23714"/>
    <m/>
    <m/>
    <m/>
    <n v="7997"/>
    <n v="50725"/>
    <n v="0"/>
    <m/>
    <n v="82436"/>
    <n v="1562"/>
    <m/>
    <m/>
    <m/>
    <m/>
    <m/>
    <m/>
    <m/>
    <m/>
    <m/>
    <m/>
    <m/>
    <n v="1562"/>
    <m/>
    <m/>
    <m/>
    <m/>
    <m/>
    <m/>
    <m/>
    <m/>
    <m/>
    <m/>
    <m/>
    <n v="84961"/>
    <n v="0"/>
    <m/>
    <m/>
    <n v="26328"/>
    <m/>
    <m/>
    <n v="4122"/>
    <m/>
    <n v="103361"/>
    <n v="13732"/>
    <s v="Cares Act"/>
    <n v="232504"/>
    <m/>
    <m/>
    <m/>
    <m/>
    <m/>
    <m/>
    <m/>
    <m/>
    <m/>
    <m/>
    <m/>
    <m/>
    <m/>
    <m/>
    <m/>
    <m/>
    <m/>
    <m/>
    <m/>
    <m/>
    <m/>
    <m/>
    <m/>
    <m/>
    <m/>
    <m/>
    <m/>
    <m/>
    <m/>
    <m/>
    <m/>
    <m/>
    <m/>
    <m/>
    <m/>
    <m/>
    <m/>
    <m/>
    <m/>
    <m/>
    <m/>
    <m/>
    <m/>
    <m/>
    <m/>
    <m/>
    <m/>
    <m/>
    <m/>
    <m/>
    <m/>
    <m/>
    <m/>
    <m/>
    <m/>
    <m/>
    <m/>
    <m/>
    <m/>
    <m/>
    <m/>
    <m/>
    <m/>
    <m/>
    <m/>
    <m/>
    <m/>
    <m/>
    <m/>
    <m/>
    <m/>
    <m/>
    <m/>
    <m/>
    <m/>
    <m/>
    <m/>
    <m/>
    <m/>
    <m/>
    <m/>
    <m/>
    <m/>
    <m/>
    <m/>
    <m/>
    <m/>
    <m/>
    <m/>
    <m/>
    <m/>
    <m/>
    <m/>
    <m/>
    <m/>
    <m/>
    <m/>
    <m/>
    <m/>
    <m/>
    <m/>
    <m/>
    <m/>
    <m/>
    <m/>
    <m/>
    <m/>
    <m/>
    <n v="578260"/>
    <s v="Dean or other administrator"/>
    <m/>
    <s v="Ph. D. in Library Science"/>
    <m/>
    <m/>
    <m/>
    <m/>
    <m/>
    <m/>
    <m/>
    <m/>
    <m/>
    <m/>
    <m/>
    <m/>
    <m/>
    <m/>
    <m/>
    <m/>
    <m/>
    <m/>
    <m/>
    <m/>
    <m/>
    <m/>
    <m/>
    <m/>
    <m/>
    <m/>
    <m/>
    <m/>
    <m/>
    <m/>
    <m/>
    <m/>
    <m/>
    <m/>
    <n v="13"/>
    <n v="11.5"/>
    <m/>
    <m/>
    <m/>
    <n v="1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013.1292307692308"/>
    <x v="2"/>
    <s v="Large"/>
  </r>
  <r>
    <s v="Sequoias CCD"/>
    <x v="110"/>
    <s v="561"/>
    <s v="Single College District"/>
    <n v="20200"/>
    <x v="14"/>
    <n v="10117.879999999999"/>
    <n v="53000"/>
    <n v="2"/>
    <n v="161"/>
    <n v="17"/>
    <n v="3"/>
    <s v="Writing Centers"/>
    <s v="Tutoring Centers"/>
    <s v="Faculty offices (non-librarian, i.e. counseling)"/>
    <s v="Learning spaces (labs/classrooms)"/>
    <s v="Other - Write In (Required)"/>
    <n v="601"/>
    <m/>
    <m/>
    <m/>
    <m/>
    <m/>
    <n v="2"/>
    <n v="0"/>
    <n v="52"/>
    <n v="6"/>
    <n v="2"/>
    <n v="16944"/>
    <m/>
    <m/>
    <m/>
    <m/>
    <m/>
    <m/>
    <m/>
    <m/>
    <n v="20000"/>
    <m/>
    <m/>
    <n v="36944"/>
    <m/>
    <m/>
    <m/>
    <m/>
    <m/>
    <m/>
    <m/>
    <m/>
    <m/>
    <m/>
    <m/>
    <m/>
    <n v="0"/>
    <n v="17368"/>
    <m/>
    <m/>
    <m/>
    <m/>
    <m/>
    <m/>
    <m/>
    <m/>
    <m/>
    <m/>
    <m/>
    <n v="17368"/>
    <m/>
    <m/>
    <m/>
    <m/>
    <m/>
    <m/>
    <m/>
    <m/>
    <m/>
    <m/>
    <m/>
    <n v="19269"/>
    <m/>
    <m/>
    <m/>
    <m/>
    <m/>
    <m/>
    <m/>
    <m/>
    <m/>
    <n v="15950"/>
    <s v="Local Foundation Funding &amp; COVID Response Funds"/>
    <n v="35219"/>
    <m/>
    <m/>
    <m/>
    <m/>
    <m/>
    <m/>
    <m/>
    <m/>
    <m/>
    <m/>
    <m/>
    <m/>
    <m/>
    <m/>
    <m/>
    <m/>
    <m/>
    <m/>
    <m/>
    <m/>
    <m/>
    <m/>
    <m/>
    <m/>
    <m/>
    <m/>
    <m/>
    <m/>
    <m/>
    <m/>
    <m/>
    <m/>
    <m/>
    <m/>
    <m/>
    <m/>
    <m/>
    <m/>
    <m/>
    <m/>
    <m/>
    <m/>
    <m/>
    <m/>
    <m/>
    <m/>
    <m/>
    <m/>
    <m/>
    <m/>
    <m/>
    <m/>
    <m/>
    <m/>
    <m/>
    <m/>
    <m/>
    <m/>
    <m/>
    <m/>
    <m/>
    <m/>
    <m/>
    <m/>
    <m/>
    <m/>
    <m/>
    <m/>
    <m/>
    <m/>
    <m/>
    <m/>
    <m/>
    <m/>
    <m/>
    <m/>
    <m/>
    <m/>
    <m/>
    <m/>
    <m/>
    <m/>
    <m/>
    <m/>
    <m/>
    <m/>
    <m/>
    <m/>
    <m/>
    <m/>
    <m/>
    <m/>
    <m/>
    <m/>
    <m/>
    <m/>
    <m/>
    <m/>
    <m/>
    <m/>
    <m/>
    <m/>
    <m/>
    <m/>
    <m/>
    <m/>
    <m/>
    <m/>
    <n v="236657"/>
    <s v="Dean or other administrator"/>
    <m/>
    <s v="M.L.I.S."/>
    <m/>
    <m/>
    <m/>
    <m/>
    <m/>
    <m/>
    <m/>
    <m/>
    <m/>
    <m/>
    <m/>
    <m/>
    <m/>
    <m/>
    <m/>
    <m/>
    <m/>
    <m/>
    <m/>
    <m/>
    <m/>
    <m/>
    <m/>
    <m/>
    <m/>
    <m/>
    <m/>
    <m/>
    <m/>
    <m/>
    <m/>
    <m/>
    <m/>
    <m/>
    <n v="2.2999999999999998"/>
    <n v="5"/>
    <m/>
    <m/>
    <m/>
    <n v="2.299999999999999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4399.0782608695654"/>
    <x v="0"/>
    <s v="Medium"/>
  </r>
  <r>
    <s v="Hartnell CCD"/>
    <x v="48"/>
    <s v="451"/>
    <s v="Single College District"/>
    <n v="20200"/>
    <x v="14"/>
    <n v="7784.6"/>
    <n v="40362"/>
    <n v="1"/>
    <n v="267"/>
    <n v="18"/>
    <n v="0"/>
    <m/>
    <s v="Tutoring Centers"/>
    <s v="Faculty offices (non-librarian, i.e. counseling)"/>
    <s v="Learning spaces (labs/classrooms)"/>
    <s v="Other - Write In (Required)"/>
    <n v="614"/>
    <m/>
    <m/>
    <m/>
    <m/>
    <m/>
    <n v="1"/>
    <n v="0"/>
    <n v="10"/>
    <n v="1"/>
    <n v="1"/>
    <n v="18244"/>
    <m/>
    <m/>
    <m/>
    <m/>
    <m/>
    <m/>
    <m/>
    <m/>
    <m/>
    <m/>
    <m/>
    <n v="18244"/>
    <m/>
    <m/>
    <n v="0"/>
    <m/>
    <n v="0"/>
    <m/>
    <m/>
    <m/>
    <n v="0"/>
    <n v="0"/>
    <n v="0"/>
    <m/>
    <n v="0"/>
    <n v="16280"/>
    <m/>
    <m/>
    <m/>
    <m/>
    <m/>
    <m/>
    <m/>
    <m/>
    <m/>
    <m/>
    <m/>
    <n v="16280"/>
    <m/>
    <m/>
    <m/>
    <m/>
    <m/>
    <m/>
    <m/>
    <m/>
    <m/>
    <m/>
    <m/>
    <n v="1217"/>
    <n v="0"/>
    <m/>
    <m/>
    <n v="0"/>
    <m/>
    <m/>
    <n v="0"/>
    <m/>
    <n v="81469"/>
    <n v="0"/>
    <m/>
    <n v="82686"/>
    <m/>
    <m/>
    <m/>
    <m/>
    <m/>
    <m/>
    <m/>
    <m/>
    <m/>
    <m/>
    <m/>
    <m/>
    <m/>
    <m/>
    <m/>
    <m/>
    <m/>
    <m/>
    <m/>
    <m/>
    <m/>
    <m/>
    <m/>
    <m/>
    <m/>
    <m/>
    <m/>
    <m/>
    <m/>
    <m/>
    <m/>
    <m/>
    <m/>
    <m/>
    <m/>
    <m/>
    <m/>
    <m/>
    <m/>
    <m/>
    <m/>
    <m/>
    <m/>
    <m/>
    <m/>
    <m/>
    <m/>
    <m/>
    <m/>
    <m/>
    <m/>
    <m/>
    <m/>
    <m/>
    <m/>
    <m/>
    <m/>
    <m/>
    <m/>
    <m/>
    <m/>
    <m/>
    <m/>
    <m/>
    <m/>
    <m/>
    <m/>
    <m/>
    <m/>
    <m/>
    <m/>
    <m/>
    <m/>
    <m/>
    <m/>
    <m/>
    <m/>
    <m/>
    <m/>
    <m/>
    <m/>
    <m/>
    <m/>
    <m/>
    <m/>
    <m/>
    <m/>
    <m/>
    <m/>
    <m/>
    <m/>
    <m/>
    <m/>
    <m/>
    <m/>
    <m/>
    <m/>
    <m/>
    <m/>
    <m/>
    <m/>
    <m/>
    <m/>
    <m/>
    <m/>
    <m/>
    <m/>
    <m/>
    <n v="1309270.44"/>
    <s v="Dean or other administrator"/>
    <m/>
    <s v="Ph.D. in non-Library field"/>
    <m/>
    <m/>
    <m/>
    <m/>
    <m/>
    <m/>
    <m/>
    <m/>
    <m/>
    <m/>
    <m/>
    <m/>
    <m/>
    <m/>
    <m/>
    <m/>
    <m/>
    <m/>
    <m/>
    <m/>
    <m/>
    <m/>
    <m/>
    <m/>
    <m/>
    <m/>
    <m/>
    <m/>
    <m/>
    <m/>
    <m/>
    <m/>
    <m/>
    <m/>
    <n v="4.5999999999999996"/>
    <n v="5.9"/>
    <m/>
    <m/>
    <m/>
    <n v="4.599999999999999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692.3043478260872"/>
    <x v="0"/>
    <s v="Small"/>
  </r>
  <r>
    <s v="South Orange County CCD"/>
    <x v="29"/>
    <s v="891"/>
    <s v="Multi-College District"/>
    <n v="20200"/>
    <x v="14"/>
    <n v="14249.97"/>
    <n v="22924"/>
    <n v="0"/>
    <n v="76"/>
    <n v="7"/>
    <n v="1"/>
    <m/>
    <m/>
    <m/>
    <m/>
    <s v="Other - Write In (Required)"/>
    <n v="147"/>
    <m/>
    <m/>
    <m/>
    <m/>
    <m/>
    <n v="0"/>
    <m/>
    <m/>
    <m/>
    <m/>
    <n v="18535"/>
    <m/>
    <m/>
    <m/>
    <m/>
    <m/>
    <m/>
    <m/>
    <m/>
    <m/>
    <n v="1200"/>
    <s v="Friends of the Library"/>
    <n v="19735"/>
    <m/>
    <m/>
    <m/>
    <m/>
    <m/>
    <m/>
    <m/>
    <m/>
    <m/>
    <m/>
    <m/>
    <m/>
    <n v="0"/>
    <n v="7890"/>
    <m/>
    <m/>
    <m/>
    <m/>
    <m/>
    <m/>
    <m/>
    <m/>
    <m/>
    <m/>
    <m/>
    <n v="7890"/>
    <m/>
    <m/>
    <m/>
    <m/>
    <m/>
    <m/>
    <m/>
    <m/>
    <m/>
    <m/>
    <m/>
    <n v="120570"/>
    <m/>
    <m/>
    <m/>
    <m/>
    <m/>
    <m/>
    <m/>
    <m/>
    <m/>
    <m/>
    <m/>
    <n v="120570"/>
    <m/>
    <m/>
    <m/>
    <m/>
    <m/>
    <m/>
    <m/>
    <m/>
    <m/>
    <m/>
    <m/>
    <m/>
    <m/>
    <m/>
    <m/>
    <m/>
    <m/>
    <m/>
    <m/>
    <m/>
    <m/>
    <m/>
    <m/>
    <m/>
    <m/>
    <m/>
    <m/>
    <m/>
    <m/>
    <m/>
    <m/>
    <m/>
    <m/>
    <m/>
    <m/>
    <m/>
    <m/>
    <m/>
    <m/>
    <m/>
    <m/>
    <m/>
    <m/>
    <m/>
    <m/>
    <m/>
    <m/>
    <m/>
    <m/>
    <m/>
    <m/>
    <m/>
    <m/>
    <m/>
    <m/>
    <m/>
    <m/>
    <m/>
    <m/>
    <m/>
    <m/>
    <m/>
    <m/>
    <m/>
    <m/>
    <m/>
    <m/>
    <m/>
    <m/>
    <m/>
    <m/>
    <m/>
    <m/>
    <m/>
    <m/>
    <m/>
    <m/>
    <m/>
    <m/>
    <m/>
    <m/>
    <m/>
    <m/>
    <m/>
    <m/>
    <m/>
    <m/>
    <m/>
    <m/>
    <m/>
    <m/>
    <m/>
    <m/>
    <m/>
    <m/>
    <m/>
    <m/>
    <m/>
    <m/>
    <m/>
    <m/>
    <m/>
    <m/>
    <m/>
    <m/>
    <m/>
    <m/>
    <m/>
    <n v="170606.2"/>
    <s v="Dean or other administrator"/>
    <m/>
    <s v="Ph.D. in non-Library field"/>
    <m/>
    <m/>
    <m/>
    <m/>
    <m/>
    <m/>
    <m/>
    <m/>
    <m/>
    <m/>
    <m/>
    <m/>
    <m/>
    <m/>
    <m/>
    <m/>
    <m/>
    <m/>
    <m/>
    <m/>
    <m/>
    <m/>
    <m/>
    <m/>
    <m/>
    <m/>
    <m/>
    <m/>
    <m/>
    <m/>
    <m/>
    <m/>
    <m/>
    <m/>
    <n v="4.3099999999999996"/>
    <n v="4.25"/>
    <m/>
    <m/>
    <m/>
    <n v="4.309999999999999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3306.2575406032483"/>
    <x v="2"/>
    <s v="Medium"/>
  </r>
  <r>
    <s v="Peralta CCD"/>
    <x v="92"/>
    <s v="344"/>
    <s v="Multi-College District"/>
    <n v="20200"/>
    <x v="14"/>
    <n v="4595.93"/>
    <n v="17000"/>
    <n v="0"/>
    <n v="24"/>
    <n v="3"/>
    <n v="0"/>
    <m/>
    <m/>
    <m/>
    <m/>
    <s v="Other - Write In (Required)"/>
    <n v="190"/>
    <m/>
    <m/>
    <m/>
    <m/>
    <m/>
    <n v="0"/>
    <m/>
    <m/>
    <m/>
    <m/>
    <n v="20000"/>
    <m/>
    <m/>
    <m/>
    <m/>
    <m/>
    <m/>
    <m/>
    <m/>
    <m/>
    <m/>
    <m/>
    <n v="20000"/>
    <m/>
    <m/>
    <n v="0"/>
    <m/>
    <n v="20000"/>
    <m/>
    <m/>
    <m/>
    <n v="0"/>
    <n v="10000"/>
    <n v="0"/>
    <m/>
    <n v="30000"/>
    <n v="2691"/>
    <m/>
    <m/>
    <m/>
    <m/>
    <m/>
    <m/>
    <m/>
    <m/>
    <m/>
    <m/>
    <m/>
    <n v="2691"/>
    <m/>
    <m/>
    <m/>
    <m/>
    <m/>
    <m/>
    <m/>
    <m/>
    <m/>
    <m/>
    <m/>
    <n v="3498"/>
    <n v="0"/>
    <m/>
    <m/>
    <n v="0"/>
    <m/>
    <m/>
    <n v="0"/>
    <m/>
    <n v="39120"/>
    <n v="0"/>
    <m/>
    <n v="42618"/>
    <m/>
    <m/>
    <m/>
    <m/>
    <m/>
    <m/>
    <m/>
    <m/>
    <m/>
    <m/>
    <m/>
    <m/>
    <m/>
    <m/>
    <m/>
    <m/>
    <m/>
    <m/>
    <m/>
    <m/>
    <m/>
    <m/>
    <m/>
    <m/>
    <m/>
    <m/>
    <m/>
    <m/>
    <m/>
    <m/>
    <m/>
    <m/>
    <m/>
    <m/>
    <m/>
    <m/>
    <m/>
    <m/>
    <m/>
    <m/>
    <m/>
    <m/>
    <m/>
    <m/>
    <m/>
    <m/>
    <m/>
    <m/>
    <m/>
    <m/>
    <m/>
    <m/>
    <m/>
    <m/>
    <m/>
    <m/>
    <m/>
    <m/>
    <m/>
    <m/>
    <m/>
    <m/>
    <m/>
    <m/>
    <m/>
    <m/>
    <m/>
    <m/>
    <m/>
    <m/>
    <m/>
    <m/>
    <m/>
    <m/>
    <m/>
    <m/>
    <m/>
    <m/>
    <m/>
    <m/>
    <m/>
    <m/>
    <m/>
    <m/>
    <m/>
    <m/>
    <m/>
    <m/>
    <m/>
    <m/>
    <m/>
    <m/>
    <m/>
    <m/>
    <m/>
    <m/>
    <m/>
    <m/>
    <m/>
    <m/>
    <m/>
    <m/>
    <m/>
    <m/>
    <m/>
    <m/>
    <m/>
    <m/>
    <n v="140663"/>
    <s v="Department chair (Faculty position)"/>
    <m/>
    <s v="M.L.I.S."/>
    <m/>
    <m/>
    <m/>
    <m/>
    <m/>
    <m/>
    <m/>
    <m/>
    <m/>
    <m/>
    <m/>
    <m/>
    <m/>
    <m/>
    <m/>
    <m/>
    <m/>
    <m/>
    <m/>
    <m/>
    <m/>
    <m/>
    <m/>
    <m/>
    <m/>
    <m/>
    <m/>
    <m/>
    <m/>
    <m/>
    <m/>
    <m/>
    <m/>
    <m/>
    <n v="3.12"/>
    <n v="3.6"/>
    <m/>
    <m/>
    <m/>
    <n v="3.1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473.0544871794873"/>
    <x v="1"/>
    <s v="Small"/>
  </r>
  <r>
    <s v="Kern CCD"/>
    <x v="100"/>
    <s v="523"/>
    <s v="Multi-College District"/>
    <n v="20200"/>
    <x v="14"/>
    <n v="3383.16"/>
    <n v="11559"/>
    <n v="1"/>
    <n v="176"/>
    <n v="6"/>
    <n v="0"/>
    <m/>
    <m/>
    <s v="Faculty offices (non-librarian, i.e. counseling)"/>
    <s v="Learning spaces (labs/classrooms)"/>
    <s v="Other - Write In (Required)"/>
    <n v="200"/>
    <m/>
    <m/>
    <m/>
    <m/>
    <m/>
    <n v="0"/>
    <m/>
    <m/>
    <m/>
    <m/>
    <n v="23021"/>
    <m/>
    <m/>
    <m/>
    <m/>
    <m/>
    <m/>
    <m/>
    <m/>
    <m/>
    <m/>
    <m/>
    <n v="23021"/>
    <m/>
    <m/>
    <n v="0"/>
    <m/>
    <n v="0"/>
    <m/>
    <m/>
    <m/>
    <n v="0"/>
    <n v="0"/>
    <n v="0"/>
    <m/>
    <n v="0"/>
    <n v="3700"/>
    <m/>
    <m/>
    <m/>
    <m/>
    <m/>
    <m/>
    <m/>
    <m/>
    <m/>
    <m/>
    <m/>
    <n v="3700"/>
    <m/>
    <m/>
    <m/>
    <m/>
    <m/>
    <m/>
    <m/>
    <m/>
    <m/>
    <m/>
    <m/>
    <n v="49921"/>
    <n v="0"/>
    <m/>
    <m/>
    <n v="0"/>
    <m/>
    <m/>
    <n v="0"/>
    <m/>
    <n v="0"/>
    <m/>
    <m/>
    <n v="49921"/>
    <m/>
    <m/>
    <m/>
    <m/>
    <m/>
    <m/>
    <m/>
    <m/>
    <m/>
    <m/>
    <m/>
    <m/>
    <m/>
    <m/>
    <m/>
    <m/>
    <m/>
    <m/>
    <m/>
    <m/>
    <m/>
    <m/>
    <m/>
    <m/>
    <m/>
    <m/>
    <m/>
    <m/>
    <m/>
    <m/>
    <m/>
    <m/>
    <m/>
    <m/>
    <m/>
    <m/>
    <m/>
    <m/>
    <m/>
    <m/>
    <m/>
    <m/>
    <m/>
    <m/>
    <m/>
    <m/>
    <m/>
    <m/>
    <m/>
    <m/>
    <m/>
    <m/>
    <m/>
    <m/>
    <m/>
    <m/>
    <m/>
    <m/>
    <m/>
    <m/>
    <m/>
    <m/>
    <m/>
    <m/>
    <m/>
    <m/>
    <m/>
    <m/>
    <m/>
    <m/>
    <m/>
    <m/>
    <m/>
    <m/>
    <m/>
    <m/>
    <m/>
    <m/>
    <m/>
    <m/>
    <m/>
    <m/>
    <m/>
    <m/>
    <m/>
    <m/>
    <m/>
    <m/>
    <m/>
    <m/>
    <m/>
    <m/>
    <m/>
    <m/>
    <m/>
    <m/>
    <m/>
    <m/>
    <m/>
    <m/>
    <m/>
    <m/>
    <m/>
    <m/>
    <m/>
    <m/>
    <m/>
    <m/>
    <n v="87090"/>
    <s v="Department chair (Faculty position)"/>
    <m/>
    <s v="M.A. / M.S."/>
    <m/>
    <m/>
    <m/>
    <m/>
    <m/>
    <m/>
    <m/>
    <m/>
    <m/>
    <m/>
    <m/>
    <m/>
    <m/>
    <m/>
    <m/>
    <m/>
    <m/>
    <m/>
    <m/>
    <m/>
    <m/>
    <m/>
    <m/>
    <m/>
    <m/>
    <m/>
    <m/>
    <m/>
    <m/>
    <m/>
    <m/>
    <m/>
    <m/>
    <m/>
    <n v="2.2320000000000002"/>
    <n v="0.91700000000000004"/>
    <m/>
    <m/>
    <m/>
    <n v="2.232000000000000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515.7526881720428"/>
    <x v="1"/>
    <s v="Small"/>
  </r>
  <r>
    <s v="Los Angeles CCD"/>
    <x v="86"/>
    <s v="746"/>
    <s v="Multi-College District"/>
    <n v="20200"/>
    <x v="14"/>
    <n v="10192.59"/>
    <n v="97475"/>
    <m/>
    <n v="23"/>
    <n v="17"/>
    <m/>
    <m/>
    <m/>
    <s v="Faculty offices (non-librarian, i.e. counseling)"/>
    <m/>
    <s v="Other - Write In (Required)"/>
    <n v="510"/>
    <m/>
    <m/>
    <m/>
    <m/>
    <m/>
    <n v="0"/>
    <m/>
    <m/>
    <m/>
    <m/>
    <n v="23475"/>
    <m/>
    <m/>
    <m/>
    <m/>
    <m/>
    <m/>
    <m/>
    <m/>
    <m/>
    <m/>
    <m/>
    <n v="23475"/>
    <m/>
    <m/>
    <m/>
    <m/>
    <m/>
    <m/>
    <m/>
    <m/>
    <m/>
    <m/>
    <m/>
    <m/>
    <n v="0"/>
    <n v="18200"/>
    <m/>
    <m/>
    <m/>
    <m/>
    <m/>
    <m/>
    <m/>
    <m/>
    <m/>
    <m/>
    <m/>
    <n v="18200"/>
    <m/>
    <m/>
    <m/>
    <m/>
    <m/>
    <m/>
    <m/>
    <m/>
    <m/>
    <m/>
    <m/>
    <m/>
    <m/>
    <m/>
    <m/>
    <m/>
    <m/>
    <m/>
    <m/>
    <m/>
    <m/>
    <m/>
    <m/>
    <n v="0"/>
    <m/>
    <m/>
    <m/>
    <m/>
    <m/>
    <m/>
    <m/>
    <m/>
    <m/>
    <m/>
    <m/>
    <m/>
    <m/>
    <m/>
    <m/>
    <m/>
    <m/>
    <m/>
    <m/>
    <m/>
    <m/>
    <m/>
    <m/>
    <m/>
    <m/>
    <m/>
    <m/>
    <m/>
    <m/>
    <m/>
    <m/>
    <m/>
    <m/>
    <m/>
    <m/>
    <m/>
    <m/>
    <m/>
    <m/>
    <m/>
    <m/>
    <m/>
    <m/>
    <m/>
    <m/>
    <m/>
    <m/>
    <m/>
    <m/>
    <m/>
    <m/>
    <m/>
    <m/>
    <m/>
    <m/>
    <m/>
    <m/>
    <m/>
    <m/>
    <m/>
    <m/>
    <m/>
    <m/>
    <m/>
    <m/>
    <m/>
    <m/>
    <m/>
    <m/>
    <m/>
    <m/>
    <m/>
    <m/>
    <m/>
    <m/>
    <m/>
    <m/>
    <m/>
    <m/>
    <m/>
    <m/>
    <m/>
    <m/>
    <m/>
    <m/>
    <m/>
    <m/>
    <m/>
    <m/>
    <m/>
    <m/>
    <m/>
    <m/>
    <m/>
    <m/>
    <m/>
    <m/>
    <m/>
    <m/>
    <m/>
    <m/>
    <m/>
    <m/>
    <m/>
    <m/>
    <m/>
    <m/>
    <m/>
    <n v="49767"/>
    <s v="Department chair (Faculty position)"/>
    <m/>
    <s v="M.L.I.S."/>
    <m/>
    <m/>
    <m/>
    <m/>
    <m/>
    <m/>
    <m/>
    <m/>
    <m/>
    <m/>
    <m/>
    <m/>
    <m/>
    <m/>
    <m/>
    <m/>
    <m/>
    <m/>
    <m/>
    <m/>
    <m/>
    <m/>
    <m/>
    <m/>
    <m/>
    <m/>
    <m/>
    <m/>
    <m/>
    <m/>
    <m/>
    <m/>
    <m/>
    <m/>
    <n v="3.6"/>
    <n v="3"/>
    <m/>
    <m/>
    <m/>
    <n v="3.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831.2750000000001"/>
    <x v="0"/>
    <s v="Medium"/>
  </r>
  <r>
    <s v="South Orange County CCD"/>
    <x v="82"/>
    <s v="892"/>
    <s v="Multi-College District"/>
    <n v="20200"/>
    <x v="14"/>
    <n v="9291.14"/>
    <n v="22700"/>
    <n v="1"/>
    <n v="138"/>
    <n v="5"/>
    <n v="0"/>
    <m/>
    <m/>
    <m/>
    <m/>
    <s v="Other - Write In (Required)"/>
    <n v="384"/>
    <m/>
    <m/>
    <m/>
    <m/>
    <m/>
    <n v="0"/>
    <m/>
    <m/>
    <m/>
    <m/>
    <n v="23799"/>
    <m/>
    <m/>
    <m/>
    <m/>
    <m/>
    <m/>
    <m/>
    <m/>
    <m/>
    <m/>
    <m/>
    <n v="23799"/>
    <m/>
    <m/>
    <m/>
    <m/>
    <m/>
    <m/>
    <m/>
    <m/>
    <m/>
    <m/>
    <m/>
    <m/>
    <n v="0"/>
    <n v="4351"/>
    <m/>
    <m/>
    <m/>
    <m/>
    <m/>
    <m/>
    <m/>
    <m/>
    <m/>
    <m/>
    <m/>
    <n v="4351"/>
    <m/>
    <m/>
    <m/>
    <m/>
    <m/>
    <m/>
    <m/>
    <m/>
    <m/>
    <m/>
    <m/>
    <m/>
    <m/>
    <m/>
    <m/>
    <n v="15000"/>
    <m/>
    <m/>
    <m/>
    <m/>
    <n v="60000"/>
    <m/>
    <m/>
    <n v="75000"/>
    <m/>
    <m/>
    <m/>
    <m/>
    <m/>
    <m/>
    <m/>
    <m/>
    <m/>
    <m/>
    <m/>
    <m/>
    <m/>
    <m/>
    <m/>
    <m/>
    <m/>
    <m/>
    <m/>
    <m/>
    <m/>
    <m/>
    <m/>
    <m/>
    <m/>
    <m/>
    <m/>
    <m/>
    <m/>
    <m/>
    <m/>
    <m/>
    <m/>
    <m/>
    <m/>
    <m/>
    <m/>
    <m/>
    <m/>
    <m/>
    <m/>
    <m/>
    <m/>
    <m/>
    <m/>
    <m/>
    <m/>
    <m/>
    <m/>
    <m/>
    <m/>
    <m/>
    <m/>
    <m/>
    <m/>
    <m/>
    <m/>
    <m/>
    <m/>
    <m/>
    <m/>
    <m/>
    <m/>
    <m/>
    <m/>
    <m/>
    <m/>
    <m/>
    <m/>
    <m/>
    <m/>
    <m/>
    <m/>
    <m/>
    <m/>
    <m/>
    <m/>
    <m/>
    <m/>
    <m/>
    <m/>
    <m/>
    <m/>
    <m/>
    <m/>
    <m/>
    <m/>
    <m/>
    <m/>
    <m/>
    <m/>
    <m/>
    <m/>
    <m/>
    <m/>
    <m/>
    <m/>
    <m/>
    <m/>
    <m/>
    <m/>
    <m/>
    <m/>
    <m/>
    <m/>
    <m/>
    <m/>
    <m/>
    <n v="140700"/>
    <s v="Dean or other administrator"/>
    <m/>
    <s v="M.A. / M.S."/>
    <m/>
    <m/>
    <m/>
    <m/>
    <m/>
    <m/>
    <m/>
    <m/>
    <m/>
    <m/>
    <m/>
    <m/>
    <m/>
    <m/>
    <m/>
    <m/>
    <m/>
    <m/>
    <m/>
    <m/>
    <m/>
    <m/>
    <m/>
    <m/>
    <m/>
    <m/>
    <m/>
    <m/>
    <m/>
    <m/>
    <m/>
    <m/>
    <m/>
    <m/>
    <n v="4.6100000000000003"/>
    <n v="6.25"/>
    <m/>
    <m/>
    <m/>
    <n v="4.610000000000000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015.4316702819954"/>
    <x v="0"/>
    <s v="Small"/>
  </r>
  <r>
    <s v="Southwestern CCD"/>
    <x v="64"/>
    <s v="091"/>
    <s v="Single College District"/>
    <n v="20200"/>
    <x v="14"/>
    <n v="15197.18"/>
    <n v="54236"/>
    <n v="1"/>
    <n v="204"/>
    <n v="25"/>
    <n v="3"/>
    <m/>
    <s v="Tutoring Centers"/>
    <s v="Faculty offices (non-librarian, i.e. counseling)"/>
    <s v="Learning spaces (labs/classrooms)"/>
    <s v="Other - Write In (Required)"/>
    <n v="750"/>
    <m/>
    <m/>
    <m/>
    <m/>
    <m/>
    <n v="3"/>
    <n v="0"/>
    <n v="26"/>
    <n v="5"/>
    <n v="0"/>
    <n v="24000"/>
    <m/>
    <m/>
    <m/>
    <m/>
    <m/>
    <m/>
    <m/>
    <m/>
    <m/>
    <m/>
    <m/>
    <n v="24000"/>
    <m/>
    <m/>
    <m/>
    <m/>
    <m/>
    <m/>
    <m/>
    <m/>
    <m/>
    <n v="40000"/>
    <m/>
    <m/>
    <n v="40000"/>
    <n v="8300"/>
    <m/>
    <m/>
    <m/>
    <m/>
    <m/>
    <m/>
    <m/>
    <m/>
    <m/>
    <m/>
    <m/>
    <n v="8300"/>
    <m/>
    <m/>
    <m/>
    <m/>
    <m/>
    <m/>
    <m/>
    <m/>
    <m/>
    <m/>
    <m/>
    <n v="152048"/>
    <m/>
    <m/>
    <m/>
    <m/>
    <m/>
    <m/>
    <m/>
    <m/>
    <m/>
    <m/>
    <m/>
    <n v="152048"/>
    <m/>
    <m/>
    <m/>
    <m/>
    <m/>
    <m/>
    <m/>
    <m/>
    <m/>
    <m/>
    <m/>
    <m/>
    <m/>
    <m/>
    <m/>
    <m/>
    <m/>
    <m/>
    <m/>
    <m/>
    <m/>
    <m/>
    <m/>
    <m/>
    <m/>
    <m/>
    <m/>
    <m/>
    <m/>
    <m/>
    <m/>
    <m/>
    <m/>
    <m/>
    <m/>
    <m/>
    <m/>
    <m/>
    <m/>
    <m/>
    <m/>
    <m/>
    <m/>
    <m/>
    <m/>
    <m/>
    <m/>
    <m/>
    <m/>
    <m/>
    <m/>
    <m/>
    <m/>
    <m/>
    <m/>
    <m/>
    <m/>
    <m/>
    <m/>
    <m/>
    <m/>
    <m/>
    <m/>
    <m/>
    <m/>
    <m/>
    <m/>
    <m/>
    <m/>
    <m/>
    <m/>
    <m/>
    <m/>
    <m/>
    <m/>
    <m/>
    <m/>
    <m/>
    <m/>
    <m/>
    <m/>
    <m/>
    <m/>
    <m/>
    <m/>
    <m/>
    <m/>
    <m/>
    <m/>
    <m/>
    <m/>
    <m/>
    <m/>
    <m/>
    <m/>
    <m/>
    <m/>
    <m/>
    <m/>
    <m/>
    <m/>
    <m/>
    <m/>
    <m/>
    <m/>
    <m/>
    <m/>
    <m/>
    <n v="233777"/>
    <s v="Dean or other administrator"/>
    <m/>
    <s v="M. Ed."/>
    <m/>
    <m/>
    <m/>
    <m/>
    <m/>
    <m/>
    <m/>
    <m/>
    <m/>
    <m/>
    <m/>
    <m/>
    <m/>
    <m/>
    <m/>
    <m/>
    <m/>
    <m/>
    <m/>
    <m/>
    <m/>
    <m/>
    <m/>
    <m/>
    <m/>
    <m/>
    <m/>
    <m/>
    <m/>
    <m/>
    <m/>
    <m/>
    <m/>
    <m/>
    <n v="8.23"/>
    <n v="6.45"/>
    <m/>
    <m/>
    <m/>
    <n v="8.2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846.5589307411908"/>
    <x v="2"/>
    <s v="Medium"/>
  </r>
  <r>
    <s v="Marin CCD"/>
    <x v="88"/>
    <s v="334"/>
    <s v="Single College District"/>
    <n v="20200"/>
    <x v="14"/>
    <n v="3159.48"/>
    <n v="16698"/>
    <n v="0"/>
    <n v="67"/>
    <n v="6"/>
    <n v="1"/>
    <m/>
    <m/>
    <m/>
    <m/>
    <s v="Other - Write In (Required)"/>
    <n v="178"/>
    <m/>
    <m/>
    <m/>
    <m/>
    <m/>
    <n v="1"/>
    <n v="0"/>
    <n v="32"/>
    <n v="0"/>
    <n v="0"/>
    <n v="25000"/>
    <m/>
    <m/>
    <m/>
    <m/>
    <m/>
    <m/>
    <m/>
    <m/>
    <m/>
    <n v="5000"/>
    <s v="Bond"/>
    <n v="30000"/>
    <m/>
    <m/>
    <n v="0"/>
    <m/>
    <n v="0"/>
    <m/>
    <m/>
    <m/>
    <n v="0"/>
    <n v="0"/>
    <n v="0"/>
    <m/>
    <n v="0"/>
    <n v="6000"/>
    <m/>
    <m/>
    <m/>
    <m/>
    <m/>
    <m/>
    <m/>
    <m/>
    <m/>
    <m/>
    <m/>
    <n v="6000"/>
    <m/>
    <m/>
    <m/>
    <m/>
    <m/>
    <m/>
    <m/>
    <m/>
    <m/>
    <m/>
    <m/>
    <n v="60250"/>
    <n v="0"/>
    <m/>
    <m/>
    <n v="0"/>
    <m/>
    <m/>
    <n v="0"/>
    <m/>
    <n v="0"/>
    <n v="0"/>
    <m/>
    <n v="60250"/>
    <m/>
    <m/>
    <m/>
    <m/>
    <m/>
    <m/>
    <m/>
    <m/>
    <m/>
    <m/>
    <m/>
    <m/>
    <m/>
    <m/>
    <m/>
    <m/>
    <m/>
    <m/>
    <m/>
    <m/>
    <m/>
    <m/>
    <m/>
    <m/>
    <m/>
    <m/>
    <m/>
    <m/>
    <m/>
    <m/>
    <m/>
    <m/>
    <m/>
    <m/>
    <m/>
    <m/>
    <m/>
    <m/>
    <m/>
    <m/>
    <m/>
    <m/>
    <m/>
    <m/>
    <m/>
    <m/>
    <m/>
    <m/>
    <m/>
    <m/>
    <m/>
    <m/>
    <m/>
    <m/>
    <m/>
    <m/>
    <m/>
    <m/>
    <m/>
    <m/>
    <m/>
    <m/>
    <m/>
    <m/>
    <m/>
    <m/>
    <m/>
    <m/>
    <m/>
    <m/>
    <m/>
    <m/>
    <m/>
    <m/>
    <m/>
    <m/>
    <m/>
    <m/>
    <m/>
    <m/>
    <m/>
    <m/>
    <m/>
    <m/>
    <m/>
    <m/>
    <m/>
    <m/>
    <m/>
    <m/>
    <m/>
    <m/>
    <m/>
    <m/>
    <m/>
    <m/>
    <m/>
    <m/>
    <m/>
    <m/>
    <m/>
    <m/>
    <m/>
    <m/>
    <m/>
    <m/>
    <m/>
    <m/>
    <n v="169712"/>
    <s v="Dean or other administrator"/>
    <m/>
    <s v="Ph.D. in non-Library field"/>
    <m/>
    <m/>
    <m/>
    <m/>
    <m/>
    <m/>
    <m/>
    <m/>
    <m/>
    <m/>
    <m/>
    <m/>
    <m/>
    <m/>
    <m/>
    <m/>
    <m/>
    <m/>
    <m/>
    <m/>
    <m/>
    <m/>
    <m/>
    <m/>
    <m/>
    <m/>
    <m/>
    <m/>
    <m/>
    <m/>
    <m/>
    <m/>
    <m/>
    <m/>
    <n v="4.63"/>
    <n v="5"/>
    <m/>
    <m/>
    <m/>
    <n v="4.6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682.39308855291574"/>
    <x v="1"/>
    <s v="Small"/>
  </r>
  <r>
    <s v="Monterey CCD"/>
    <x v="50"/>
    <s v="461"/>
    <s v="Single College District"/>
    <n v="20200"/>
    <x v="14"/>
    <n v="5673.34"/>
    <n v="67500"/>
    <n v="3"/>
    <n v="167"/>
    <n v="16"/>
    <n v="3"/>
    <s v="Writing Centers"/>
    <s v="Tutoring Centers"/>
    <s v="Faculty offices (non-librarian, i.e. counseling)"/>
    <s v="Learning spaces (labs/classrooms)"/>
    <m/>
    <n v="710"/>
    <m/>
    <m/>
    <m/>
    <m/>
    <m/>
    <n v="0"/>
    <m/>
    <m/>
    <m/>
    <m/>
    <n v="29055"/>
    <m/>
    <m/>
    <m/>
    <m/>
    <m/>
    <m/>
    <m/>
    <m/>
    <m/>
    <m/>
    <m/>
    <n v="29055"/>
    <m/>
    <m/>
    <n v="0"/>
    <m/>
    <n v="0"/>
    <m/>
    <m/>
    <m/>
    <n v="0"/>
    <n v="0"/>
    <n v="0"/>
    <m/>
    <n v="0"/>
    <n v="3944"/>
    <m/>
    <m/>
    <m/>
    <m/>
    <m/>
    <m/>
    <m/>
    <m/>
    <m/>
    <m/>
    <m/>
    <n v="3944"/>
    <m/>
    <m/>
    <m/>
    <m/>
    <m/>
    <m/>
    <m/>
    <m/>
    <m/>
    <m/>
    <m/>
    <n v="96876"/>
    <n v="0"/>
    <m/>
    <m/>
    <n v="0"/>
    <m/>
    <m/>
    <n v="0"/>
    <m/>
    <n v="0"/>
    <n v="0"/>
    <m/>
    <n v="96876"/>
    <m/>
    <m/>
    <m/>
    <m/>
    <m/>
    <m/>
    <m/>
    <m/>
    <m/>
    <m/>
    <m/>
    <m/>
    <m/>
    <m/>
    <m/>
    <m/>
    <m/>
    <m/>
    <m/>
    <m/>
    <m/>
    <m/>
    <m/>
    <m/>
    <m/>
    <m/>
    <m/>
    <m/>
    <m/>
    <m/>
    <m/>
    <m/>
    <m/>
    <m/>
    <m/>
    <m/>
    <m/>
    <m/>
    <m/>
    <m/>
    <m/>
    <m/>
    <m/>
    <m/>
    <m/>
    <m/>
    <m/>
    <m/>
    <m/>
    <m/>
    <m/>
    <m/>
    <m/>
    <m/>
    <m/>
    <m/>
    <m/>
    <m/>
    <m/>
    <m/>
    <m/>
    <m/>
    <m/>
    <m/>
    <m/>
    <m/>
    <m/>
    <m/>
    <m/>
    <m/>
    <m/>
    <m/>
    <m/>
    <m/>
    <m/>
    <m/>
    <m/>
    <m/>
    <m/>
    <m/>
    <m/>
    <m/>
    <m/>
    <m/>
    <m/>
    <m/>
    <m/>
    <m/>
    <m/>
    <m/>
    <m/>
    <m/>
    <m/>
    <m/>
    <m/>
    <m/>
    <m/>
    <m/>
    <m/>
    <m/>
    <m/>
    <m/>
    <m/>
    <m/>
    <m/>
    <m/>
    <m/>
    <m/>
    <n v="163675"/>
    <s v="Dean or other administrator"/>
    <m/>
    <s v="M.L.I.S."/>
    <m/>
    <m/>
    <m/>
    <m/>
    <m/>
    <m/>
    <m/>
    <m/>
    <m/>
    <m/>
    <m/>
    <m/>
    <m/>
    <m/>
    <m/>
    <m/>
    <m/>
    <m/>
    <m/>
    <m/>
    <m/>
    <m/>
    <m/>
    <m/>
    <m/>
    <m/>
    <m/>
    <m/>
    <m/>
    <m/>
    <m/>
    <m/>
    <m/>
    <m/>
    <n v="4.76"/>
    <n v="8.1199999999999992"/>
    <m/>
    <m/>
    <m/>
    <n v="4.7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191.8781512605042"/>
    <x v="1"/>
    <s v="Small"/>
  </r>
  <r>
    <s v="Contra Costa CCD"/>
    <x v="51"/>
    <s v="312"/>
    <s v="Multi-College District"/>
    <n v="20200"/>
    <x v="14"/>
    <n v="17057.72"/>
    <n v="49508"/>
    <n v="2"/>
    <n v="99"/>
    <n v="9"/>
    <n v="1"/>
    <m/>
    <s v="Tutoring Centers"/>
    <m/>
    <s v="Learning spaces (labs/classrooms)"/>
    <m/>
    <n v="485"/>
    <m/>
    <m/>
    <m/>
    <m/>
    <m/>
    <n v="0"/>
    <m/>
    <m/>
    <m/>
    <m/>
    <n v="34614"/>
    <m/>
    <n v="31185"/>
    <m/>
    <m/>
    <m/>
    <m/>
    <m/>
    <n v="14535"/>
    <m/>
    <n v="11000"/>
    <s v="Associated Students of DVC (ASDVC)"/>
    <n v="91334"/>
    <m/>
    <m/>
    <m/>
    <m/>
    <m/>
    <m/>
    <m/>
    <m/>
    <m/>
    <m/>
    <m/>
    <m/>
    <n v="0"/>
    <n v="4194"/>
    <m/>
    <m/>
    <m/>
    <m/>
    <m/>
    <m/>
    <m/>
    <m/>
    <m/>
    <m/>
    <m/>
    <n v="4194"/>
    <m/>
    <m/>
    <m/>
    <m/>
    <m/>
    <m/>
    <m/>
    <m/>
    <m/>
    <m/>
    <m/>
    <n v="93876"/>
    <n v="0"/>
    <m/>
    <m/>
    <n v="0"/>
    <m/>
    <m/>
    <n v="14698"/>
    <m/>
    <m/>
    <n v="1000"/>
    <s v="Connected Learning funds"/>
    <n v="109574"/>
    <m/>
    <m/>
    <m/>
    <m/>
    <m/>
    <m/>
    <m/>
    <m/>
    <m/>
    <m/>
    <m/>
    <m/>
    <m/>
    <m/>
    <m/>
    <m/>
    <m/>
    <m/>
    <m/>
    <m/>
    <m/>
    <m/>
    <m/>
    <m/>
    <m/>
    <m/>
    <m/>
    <m/>
    <m/>
    <m/>
    <m/>
    <m/>
    <m/>
    <m/>
    <m/>
    <m/>
    <m/>
    <m/>
    <m/>
    <m/>
    <m/>
    <m/>
    <m/>
    <m/>
    <m/>
    <m/>
    <m/>
    <m/>
    <m/>
    <m/>
    <m/>
    <m/>
    <m/>
    <m/>
    <m/>
    <m/>
    <m/>
    <m/>
    <m/>
    <m/>
    <m/>
    <m/>
    <m/>
    <m/>
    <m/>
    <m/>
    <m/>
    <m/>
    <m/>
    <m/>
    <m/>
    <m/>
    <m/>
    <m/>
    <m/>
    <m/>
    <m/>
    <m/>
    <m/>
    <m/>
    <m/>
    <m/>
    <m/>
    <m/>
    <m/>
    <m/>
    <m/>
    <m/>
    <m/>
    <m/>
    <m/>
    <m/>
    <m/>
    <m/>
    <m/>
    <m/>
    <m/>
    <m/>
    <m/>
    <m/>
    <m/>
    <m/>
    <m/>
    <m/>
    <m/>
    <m/>
    <m/>
    <m/>
    <n v="330489"/>
    <s v="Dean or other administrator"/>
    <m/>
    <s v="M.L.S."/>
    <m/>
    <m/>
    <m/>
    <m/>
    <m/>
    <m/>
    <m/>
    <m/>
    <m/>
    <m/>
    <m/>
    <m/>
    <m/>
    <m/>
    <m/>
    <m/>
    <m/>
    <m/>
    <m/>
    <m/>
    <m/>
    <m/>
    <m/>
    <m/>
    <m/>
    <m/>
    <m/>
    <m/>
    <m/>
    <m/>
    <m/>
    <m/>
    <m/>
    <m/>
    <n v="6.2"/>
    <n v="5.8"/>
    <m/>
    <m/>
    <m/>
    <n v="6.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751.2451612903228"/>
    <x v="2"/>
    <s v="Medium"/>
  </r>
  <r>
    <s v="Palomar CCD"/>
    <x v="99"/>
    <s v="061"/>
    <s v="Single College District"/>
    <n v="20200"/>
    <x v="14"/>
    <n v="18079.32"/>
    <n v="84789"/>
    <n v="2"/>
    <n v="120"/>
    <n v="12"/>
    <n v="1"/>
    <m/>
    <s v="Tutoring Centers"/>
    <s v="Faculty offices (non-librarian, i.e. counseling)"/>
    <m/>
    <s v="Other - Write In (Required)"/>
    <n v="364"/>
    <m/>
    <m/>
    <m/>
    <m/>
    <m/>
    <n v="3"/>
    <n v="0"/>
    <n v="131"/>
    <n v="1"/>
    <n v="0"/>
    <n v="37778"/>
    <m/>
    <m/>
    <m/>
    <m/>
    <m/>
    <m/>
    <m/>
    <m/>
    <m/>
    <m/>
    <m/>
    <n v="37778"/>
    <m/>
    <m/>
    <m/>
    <m/>
    <m/>
    <m/>
    <m/>
    <m/>
    <m/>
    <m/>
    <m/>
    <m/>
    <n v="0"/>
    <n v="28390"/>
    <m/>
    <m/>
    <m/>
    <m/>
    <m/>
    <m/>
    <m/>
    <m/>
    <m/>
    <m/>
    <m/>
    <n v="28390"/>
    <m/>
    <m/>
    <m/>
    <m/>
    <m/>
    <m/>
    <m/>
    <m/>
    <m/>
    <m/>
    <m/>
    <m/>
    <m/>
    <m/>
    <m/>
    <m/>
    <m/>
    <m/>
    <m/>
    <m/>
    <n v="110608"/>
    <m/>
    <m/>
    <n v="110608"/>
    <m/>
    <m/>
    <m/>
    <m/>
    <m/>
    <m/>
    <m/>
    <m/>
    <m/>
    <m/>
    <m/>
    <m/>
    <m/>
    <m/>
    <m/>
    <m/>
    <m/>
    <m/>
    <m/>
    <m/>
    <m/>
    <m/>
    <m/>
    <m/>
    <m/>
    <m/>
    <m/>
    <m/>
    <m/>
    <m/>
    <m/>
    <m/>
    <m/>
    <m/>
    <m/>
    <m/>
    <m/>
    <m/>
    <m/>
    <m/>
    <m/>
    <m/>
    <m/>
    <m/>
    <m/>
    <m/>
    <m/>
    <m/>
    <m/>
    <m/>
    <m/>
    <m/>
    <m/>
    <m/>
    <m/>
    <m/>
    <m/>
    <m/>
    <m/>
    <m/>
    <m/>
    <m/>
    <m/>
    <m/>
    <m/>
    <m/>
    <m/>
    <m/>
    <m/>
    <m/>
    <m/>
    <m/>
    <m/>
    <m/>
    <m/>
    <m/>
    <m/>
    <m/>
    <m/>
    <m/>
    <m/>
    <m/>
    <m/>
    <m/>
    <m/>
    <m/>
    <m/>
    <m/>
    <m/>
    <m/>
    <m/>
    <m/>
    <m/>
    <m/>
    <m/>
    <m/>
    <m/>
    <m/>
    <m/>
    <m/>
    <m/>
    <m/>
    <m/>
    <m/>
    <m/>
    <m/>
    <m/>
    <m/>
    <n v="391631"/>
    <s v="Dean or other administrator"/>
    <m/>
    <s v="M.L.I.S."/>
    <m/>
    <m/>
    <m/>
    <m/>
    <m/>
    <m/>
    <m/>
    <m/>
    <m/>
    <m/>
    <m/>
    <m/>
    <m/>
    <m/>
    <m/>
    <m/>
    <m/>
    <m/>
    <m/>
    <m/>
    <m/>
    <m/>
    <m/>
    <m/>
    <m/>
    <m/>
    <m/>
    <m/>
    <m/>
    <m/>
    <m/>
    <m/>
    <m/>
    <m/>
    <n v="13"/>
    <n v="13"/>
    <m/>
    <m/>
    <m/>
    <n v="1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390.716923076923"/>
    <x v="2"/>
    <s v="Medium"/>
  </r>
  <r>
    <s v="Long Beach CCD"/>
    <x v="5"/>
    <s v="841"/>
    <s v="Single College District"/>
    <n v="20200"/>
    <x v="14"/>
    <n v="19546.95"/>
    <n v="30800"/>
    <n v="1"/>
    <n v="82"/>
    <n v="7"/>
    <n v="1"/>
    <m/>
    <m/>
    <s v="Faculty offices (non-librarian, i.e. counseling)"/>
    <s v="Learning spaces (labs/classrooms)"/>
    <m/>
    <n v="257"/>
    <m/>
    <m/>
    <m/>
    <m/>
    <m/>
    <n v="1"/>
    <n v="1"/>
    <n v="91"/>
    <n v="5"/>
    <n v="1"/>
    <n v="39808"/>
    <m/>
    <m/>
    <m/>
    <m/>
    <m/>
    <m/>
    <m/>
    <m/>
    <m/>
    <m/>
    <m/>
    <n v="39808"/>
    <m/>
    <m/>
    <m/>
    <m/>
    <m/>
    <m/>
    <m/>
    <m/>
    <m/>
    <m/>
    <m/>
    <m/>
    <n v="0"/>
    <n v="21080"/>
    <m/>
    <m/>
    <m/>
    <m/>
    <m/>
    <m/>
    <m/>
    <m/>
    <m/>
    <m/>
    <m/>
    <n v="21080"/>
    <m/>
    <m/>
    <m/>
    <m/>
    <m/>
    <m/>
    <m/>
    <m/>
    <m/>
    <m/>
    <m/>
    <n v="118363"/>
    <m/>
    <m/>
    <m/>
    <m/>
    <m/>
    <m/>
    <m/>
    <m/>
    <n v="66351"/>
    <m/>
    <m/>
    <n v="184714"/>
    <m/>
    <m/>
    <m/>
    <m/>
    <m/>
    <m/>
    <m/>
    <m/>
    <m/>
    <m/>
    <m/>
    <m/>
    <m/>
    <m/>
    <m/>
    <m/>
    <m/>
    <m/>
    <m/>
    <m/>
    <m/>
    <m/>
    <m/>
    <m/>
    <m/>
    <m/>
    <m/>
    <m/>
    <m/>
    <m/>
    <m/>
    <m/>
    <m/>
    <m/>
    <m/>
    <m/>
    <m/>
    <m/>
    <m/>
    <m/>
    <m/>
    <m/>
    <m/>
    <m/>
    <m/>
    <m/>
    <m/>
    <m/>
    <m/>
    <m/>
    <m/>
    <m/>
    <m/>
    <m/>
    <m/>
    <m/>
    <m/>
    <m/>
    <m/>
    <m/>
    <m/>
    <m/>
    <m/>
    <m/>
    <m/>
    <m/>
    <m/>
    <m/>
    <m/>
    <m/>
    <m/>
    <m/>
    <m/>
    <m/>
    <m/>
    <m/>
    <m/>
    <m/>
    <m/>
    <m/>
    <m/>
    <m/>
    <m/>
    <m/>
    <m/>
    <m/>
    <m/>
    <m/>
    <m/>
    <m/>
    <m/>
    <m/>
    <m/>
    <m/>
    <m/>
    <m/>
    <m/>
    <m/>
    <m/>
    <m/>
    <m/>
    <m/>
    <m/>
    <m/>
    <m/>
    <m/>
    <m/>
    <m/>
    <n v="263711.58"/>
    <s v="Department chair (Faculty position)"/>
    <m/>
    <s v="Ph.D. in non-Library field"/>
    <m/>
    <m/>
    <m/>
    <m/>
    <m/>
    <m/>
    <m/>
    <m/>
    <m/>
    <m/>
    <m/>
    <m/>
    <m/>
    <m/>
    <m/>
    <m/>
    <m/>
    <m/>
    <m/>
    <m/>
    <m/>
    <m/>
    <m/>
    <m/>
    <m/>
    <m/>
    <m/>
    <m/>
    <m/>
    <m/>
    <m/>
    <m/>
    <m/>
    <m/>
    <n v="12"/>
    <n v="7"/>
    <m/>
    <m/>
    <m/>
    <n v="1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628.9125000000001"/>
    <x v="2"/>
    <s v="Medium"/>
  </r>
  <r>
    <s v="Compton CCD"/>
    <x v="76"/>
    <s v="711"/>
    <s v="Single College District"/>
    <n v="20200"/>
    <x v="14"/>
    <n v="4523.8"/>
    <n v="20000"/>
    <n v="2"/>
    <n v="18"/>
    <n v="6"/>
    <n v="1"/>
    <m/>
    <m/>
    <m/>
    <m/>
    <s v="Other - Write In (Required)"/>
    <n v="336"/>
    <m/>
    <m/>
    <m/>
    <m/>
    <m/>
    <n v="0"/>
    <m/>
    <m/>
    <m/>
    <m/>
    <n v="49130"/>
    <m/>
    <m/>
    <m/>
    <m/>
    <m/>
    <m/>
    <m/>
    <m/>
    <m/>
    <m/>
    <m/>
    <n v="49130"/>
    <m/>
    <m/>
    <m/>
    <m/>
    <m/>
    <m/>
    <m/>
    <m/>
    <m/>
    <m/>
    <m/>
    <m/>
    <n v="0"/>
    <n v="13580"/>
    <m/>
    <m/>
    <m/>
    <m/>
    <m/>
    <m/>
    <m/>
    <m/>
    <m/>
    <m/>
    <m/>
    <n v="13580"/>
    <m/>
    <m/>
    <m/>
    <m/>
    <m/>
    <m/>
    <m/>
    <m/>
    <m/>
    <m/>
    <m/>
    <n v="37607"/>
    <n v="0"/>
    <m/>
    <m/>
    <n v="0"/>
    <m/>
    <m/>
    <n v="0"/>
    <m/>
    <n v="0"/>
    <m/>
    <m/>
    <n v="37607"/>
    <m/>
    <m/>
    <m/>
    <m/>
    <m/>
    <m/>
    <m/>
    <m/>
    <m/>
    <m/>
    <m/>
    <m/>
    <m/>
    <m/>
    <m/>
    <m/>
    <m/>
    <m/>
    <m/>
    <m/>
    <m/>
    <m/>
    <m/>
    <m/>
    <m/>
    <m/>
    <m/>
    <m/>
    <m/>
    <m/>
    <m/>
    <m/>
    <m/>
    <m/>
    <m/>
    <m/>
    <m/>
    <m/>
    <m/>
    <m/>
    <m/>
    <m/>
    <m/>
    <m/>
    <m/>
    <m/>
    <m/>
    <m/>
    <m/>
    <m/>
    <m/>
    <m/>
    <m/>
    <m/>
    <m/>
    <m/>
    <m/>
    <m/>
    <m/>
    <m/>
    <m/>
    <m/>
    <m/>
    <m/>
    <m/>
    <m/>
    <m/>
    <m/>
    <m/>
    <m/>
    <m/>
    <m/>
    <m/>
    <m/>
    <m/>
    <m/>
    <m/>
    <m/>
    <m/>
    <m/>
    <m/>
    <m/>
    <m/>
    <m/>
    <m/>
    <m/>
    <m/>
    <m/>
    <m/>
    <m/>
    <m/>
    <m/>
    <m/>
    <m/>
    <m/>
    <m/>
    <m/>
    <m/>
    <m/>
    <m/>
    <m/>
    <m/>
    <m/>
    <m/>
    <m/>
    <m/>
    <m/>
    <m/>
    <n v="100317"/>
    <s v="Dean or other administrator"/>
    <m/>
    <s v="Ed. D."/>
    <m/>
    <m/>
    <m/>
    <m/>
    <m/>
    <m/>
    <m/>
    <m/>
    <m/>
    <m/>
    <m/>
    <m/>
    <m/>
    <m/>
    <m/>
    <m/>
    <m/>
    <m/>
    <m/>
    <m/>
    <m/>
    <m/>
    <m/>
    <m/>
    <m/>
    <m/>
    <m/>
    <m/>
    <m/>
    <m/>
    <m/>
    <m/>
    <m/>
    <m/>
    <n v="3"/>
    <n v="4.28"/>
    <m/>
    <m/>
    <m/>
    <n v="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507.9333333333334"/>
    <x v="1"/>
    <s v="Small"/>
  </r>
  <r>
    <s v="Los Rios CCD"/>
    <x v="52"/>
    <s v="231"/>
    <s v="Multi-College District"/>
    <n v="20200"/>
    <x v="14"/>
    <n v="22033.22"/>
    <n v="31000"/>
    <n v="1"/>
    <n v="134"/>
    <n v="19"/>
    <n v="1"/>
    <m/>
    <m/>
    <m/>
    <s v="Learning spaces (labs/classrooms)"/>
    <m/>
    <n v="974"/>
    <m/>
    <m/>
    <m/>
    <m/>
    <m/>
    <n v="0"/>
    <m/>
    <m/>
    <m/>
    <m/>
    <n v="79214"/>
    <m/>
    <m/>
    <m/>
    <m/>
    <m/>
    <m/>
    <m/>
    <m/>
    <m/>
    <m/>
    <m/>
    <n v="79214"/>
    <m/>
    <m/>
    <n v="0"/>
    <m/>
    <n v="0"/>
    <m/>
    <m/>
    <m/>
    <n v="0"/>
    <n v="0"/>
    <n v="0"/>
    <m/>
    <n v="0"/>
    <n v="19354"/>
    <m/>
    <m/>
    <m/>
    <m/>
    <m/>
    <m/>
    <m/>
    <m/>
    <m/>
    <m/>
    <m/>
    <n v="19354"/>
    <m/>
    <m/>
    <m/>
    <m/>
    <m/>
    <m/>
    <m/>
    <m/>
    <m/>
    <m/>
    <m/>
    <n v="82555"/>
    <n v="0"/>
    <m/>
    <m/>
    <n v="0"/>
    <m/>
    <m/>
    <n v="0"/>
    <m/>
    <n v="0"/>
    <n v="0"/>
    <m/>
    <n v="82555"/>
    <m/>
    <m/>
    <m/>
    <m/>
    <m/>
    <m/>
    <m/>
    <m/>
    <m/>
    <m/>
    <m/>
    <m/>
    <m/>
    <m/>
    <m/>
    <m/>
    <m/>
    <m/>
    <m/>
    <m/>
    <m/>
    <m/>
    <m/>
    <m/>
    <m/>
    <m/>
    <m/>
    <m/>
    <m/>
    <m/>
    <m/>
    <m/>
    <m/>
    <m/>
    <m/>
    <m/>
    <m/>
    <m/>
    <m/>
    <m/>
    <m/>
    <m/>
    <m/>
    <m/>
    <m/>
    <m/>
    <m/>
    <m/>
    <m/>
    <m/>
    <m/>
    <m/>
    <m/>
    <m/>
    <m/>
    <m/>
    <m/>
    <m/>
    <m/>
    <m/>
    <m/>
    <m/>
    <m/>
    <m/>
    <m/>
    <m/>
    <m/>
    <m/>
    <m/>
    <m/>
    <m/>
    <m/>
    <m/>
    <m/>
    <m/>
    <m/>
    <m/>
    <m/>
    <m/>
    <m/>
    <m/>
    <m/>
    <m/>
    <m/>
    <m/>
    <m/>
    <m/>
    <m/>
    <m/>
    <m/>
    <m/>
    <m/>
    <m/>
    <m/>
    <m/>
    <m/>
    <m/>
    <m/>
    <m/>
    <m/>
    <m/>
    <m/>
    <m/>
    <m/>
    <m/>
    <m/>
    <m/>
    <m/>
    <n v="148589"/>
    <s v="Dean or other administrator"/>
    <m/>
    <s v="Ed. D."/>
    <m/>
    <m/>
    <m/>
    <m/>
    <m/>
    <m/>
    <m/>
    <m/>
    <m/>
    <m/>
    <m/>
    <m/>
    <m/>
    <m/>
    <m/>
    <m/>
    <m/>
    <m/>
    <m/>
    <m/>
    <m/>
    <m/>
    <m/>
    <m/>
    <m/>
    <m/>
    <m/>
    <m/>
    <m/>
    <m/>
    <m/>
    <m/>
    <m/>
    <m/>
    <n v="8.1999999999999993"/>
    <n v="6.15"/>
    <m/>
    <m/>
    <m/>
    <n v="8.199999999999999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686.9780487804883"/>
    <x v="2"/>
    <s v="Large"/>
  </r>
  <r>
    <s v="Merced CCD"/>
    <x v="91"/>
    <s v="531"/>
    <s v="Single College District"/>
    <n v="20200"/>
    <x v="14"/>
    <n v="9139.76"/>
    <n v="52360"/>
    <n v="1"/>
    <n v="64"/>
    <n v="12"/>
    <n v="0"/>
    <m/>
    <m/>
    <s v="Faculty offices (non-librarian, i.e. counseling)"/>
    <m/>
    <m/>
    <n v="647"/>
    <m/>
    <m/>
    <m/>
    <m/>
    <m/>
    <n v="1"/>
    <n v="0"/>
    <n v="6"/>
    <n v="2"/>
    <n v="0"/>
    <n v="97801"/>
    <m/>
    <m/>
    <m/>
    <m/>
    <m/>
    <m/>
    <m/>
    <m/>
    <m/>
    <m/>
    <m/>
    <n v="97801"/>
    <m/>
    <m/>
    <m/>
    <m/>
    <m/>
    <m/>
    <m/>
    <m/>
    <m/>
    <m/>
    <m/>
    <m/>
    <n v="0"/>
    <n v="37532"/>
    <m/>
    <m/>
    <m/>
    <m/>
    <m/>
    <m/>
    <m/>
    <m/>
    <m/>
    <m/>
    <m/>
    <n v="37532"/>
    <m/>
    <m/>
    <m/>
    <m/>
    <m/>
    <m/>
    <m/>
    <m/>
    <m/>
    <m/>
    <m/>
    <n v="99850"/>
    <m/>
    <m/>
    <m/>
    <m/>
    <m/>
    <m/>
    <m/>
    <m/>
    <m/>
    <m/>
    <m/>
    <n v="99850"/>
    <m/>
    <m/>
    <m/>
    <m/>
    <m/>
    <m/>
    <m/>
    <m/>
    <m/>
    <m/>
    <m/>
    <m/>
    <m/>
    <m/>
    <m/>
    <m/>
    <m/>
    <m/>
    <m/>
    <m/>
    <m/>
    <m/>
    <m/>
    <m/>
    <m/>
    <m/>
    <m/>
    <m/>
    <m/>
    <m/>
    <m/>
    <m/>
    <m/>
    <m/>
    <m/>
    <m/>
    <m/>
    <m/>
    <m/>
    <m/>
    <m/>
    <m/>
    <m/>
    <m/>
    <m/>
    <m/>
    <m/>
    <m/>
    <m/>
    <m/>
    <m/>
    <m/>
    <m/>
    <m/>
    <m/>
    <m/>
    <m/>
    <m/>
    <m/>
    <m/>
    <m/>
    <m/>
    <m/>
    <m/>
    <m/>
    <m/>
    <m/>
    <m/>
    <m/>
    <m/>
    <m/>
    <m/>
    <m/>
    <m/>
    <m/>
    <m/>
    <m/>
    <m/>
    <m/>
    <m/>
    <m/>
    <m/>
    <m/>
    <m/>
    <m/>
    <m/>
    <m/>
    <m/>
    <m/>
    <m/>
    <m/>
    <m/>
    <m/>
    <m/>
    <m/>
    <m/>
    <m/>
    <m/>
    <m/>
    <m/>
    <m/>
    <m/>
    <m/>
    <m/>
    <m/>
    <m/>
    <m/>
    <m/>
    <n v="240598"/>
    <s v="Dean or other administrator"/>
    <m/>
    <s v="M. Ed."/>
    <m/>
    <m/>
    <m/>
    <m/>
    <m/>
    <m/>
    <m/>
    <m/>
    <m/>
    <m/>
    <m/>
    <m/>
    <m/>
    <m/>
    <m/>
    <m/>
    <m/>
    <m/>
    <m/>
    <m/>
    <m/>
    <m/>
    <m/>
    <m/>
    <m/>
    <m/>
    <m/>
    <m/>
    <m/>
    <m/>
    <m/>
    <m/>
    <m/>
    <m/>
    <n v="6.5"/>
    <n v="12"/>
    <m/>
    <m/>
    <m/>
    <n v="6.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406.1169230769231"/>
    <x v="0"/>
    <s v="Small"/>
  </r>
  <r>
    <s v="Cerritos CCD"/>
    <x v="69"/>
    <s v="811"/>
    <s v="Single College District"/>
    <n v="20200"/>
    <x v="14"/>
    <n v="17504.38"/>
    <n v="30558"/>
    <n v="1"/>
    <n v="241"/>
    <n v="11"/>
    <n v="1"/>
    <m/>
    <m/>
    <m/>
    <m/>
    <s v="Other - Write In (Required)"/>
    <n v="714"/>
    <m/>
    <m/>
    <m/>
    <m/>
    <m/>
    <n v="0"/>
    <m/>
    <m/>
    <m/>
    <m/>
    <n v="110003"/>
    <m/>
    <m/>
    <m/>
    <m/>
    <m/>
    <m/>
    <m/>
    <m/>
    <n v="42528"/>
    <n v="1506"/>
    <s v="NONA and CTX fund"/>
    <n v="154037"/>
    <m/>
    <m/>
    <n v="0"/>
    <m/>
    <n v="0"/>
    <m/>
    <m/>
    <m/>
    <n v="0"/>
    <n v="390"/>
    <n v="381"/>
    <s v="CTX funds"/>
    <n v="771"/>
    <n v="14729"/>
    <m/>
    <m/>
    <m/>
    <m/>
    <m/>
    <m/>
    <m/>
    <m/>
    <m/>
    <m/>
    <m/>
    <n v="14729"/>
    <m/>
    <m/>
    <m/>
    <m/>
    <m/>
    <m/>
    <m/>
    <m/>
    <m/>
    <m/>
    <m/>
    <n v="79591"/>
    <n v="0"/>
    <m/>
    <m/>
    <n v="0"/>
    <m/>
    <m/>
    <n v="0"/>
    <m/>
    <n v="7140"/>
    <n v="5397"/>
    <s v="Media funds "/>
    <n v="92128"/>
    <m/>
    <m/>
    <m/>
    <m/>
    <m/>
    <m/>
    <m/>
    <m/>
    <m/>
    <m/>
    <m/>
    <m/>
    <m/>
    <m/>
    <m/>
    <m/>
    <m/>
    <m/>
    <m/>
    <m/>
    <m/>
    <m/>
    <m/>
    <m/>
    <m/>
    <m/>
    <m/>
    <m/>
    <m/>
    <m/>
    <m/>
    <m/>
    <m/>
    <m/>
    <m/>
    <m/>
    <m/>
    <m/>
    <m/>
    <m/>
    <m/>
    <m/>
    <m/>
    <m/>
    <m/>
    <m/>
    <m/>
    <m/>
    <m/>
    <m/>
    <m/>
    <m/>
    <m/>
    <m/>
    <m/>
    <m/>
    <m/>
    <m/>
    <m/>
    <m/>
    <m/>
    <m/>
    <m/>
    <m/>
    <m/>
    <m/>
    <m/>
    <m/>
    <m/>
    <m/>
    <m/>
    <m/>
    <m/>
    <m/>
    <m/>
    <m/>
    <m/>
    <m/>
    <m/>
    <m/>
    <m/>
    <m/>
    <m/>
    <m/>
    <m/>
    <m/>
    <m/>
    <m/>
    <m/>
    <m/>
    <m/>
    <m/>
    <m/>
    <m/>
    <m/>
    <m/>
    <m/>
    <m/>
    <m/>
    <m/>
    <m/>
    <m/>
    <m/>
    <m/>
    <m/>
    <m/>
    <m/>
    <m/>
    <n v="416105"/>
    <s v="Dean or other administrator"/>
    <m/>
    <s v="M.L.I.S."/>
    <m/>
    <m/>
    <m/>
    <m/>
    <m/>
    <m/>
    <m/>
    <m/>
    <m/>
    <m/>
    <m/>
    <m/>
    <m/>
    <m/>
    <m/>
    <m/>
    <m/>
    <m/>
    <m/>
    <m/>
    <m/>
    <m/>
    <m/>
    <m/>
    <m/>
    <m/>
    <m/>
    <m/>
    <m/>
    <m/>
    <m/>
    <m/>
    <m/>
    <m/>
    <n v="7.5"/>
    <n v="8"/>
    <m/>
    <m/>
    <m/>
    <n v="7.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333.9173333333333"/>
    <x v="2"/>
    <s v="Medium"/>
  </r>
  <r>
    <s v="El Camino CCD"/>
    <x v="60"/>
    <s v="721"/>
    <s v="Single College District"/>
    <n v="20200"/>
    <x v="14"/>
    <n v="17510.14"/>
    <n v="41442"/>
    <n v="2"/>
    <n v="28"/>
    <n v="10"/>
    <n v="14"/>
    <m/>
    <s v="Tutoring Centers"/>
    <m/>
    <s v="Learning spaces (labs/classrooms)"/>
    <s v="Other - Write In (Required)"/>
    <n v="999"/>
    <m/>
    <m/>
    <m/>
    <m/>
    <m/>
    <n v="0"/>
    <m/>
    <m/>
    <m/>
    <m/>
    <n v="131000"/>
    <m/>
    <m/>
    <m/>
    <m/>
    <m/>
    <m/>
    <m/>
    <m/>
    <m/>
    <m/>
    <m/>
    <n v="131000"/>
    <m/>
    <m/>
    <m/>
    <m/>
    <m/>
    <m/>
    <m/>
    <m/>
    <m/>
    <m/>
    <m/>
    <m/>
    <n v="0"/>
    <n v="16236"/>
    <m/>
    <m/>
    <m/>
    <m/>
    <m/>
    <m/>
    <m/>
    <m/>
    <m/>
    <m/>
    <m/>
    <n v="16236"/>
    <m/>
    <m/>
    <m/>
    <m/>
    <m/>
    <m/>
    <m/>
    <m/>
    <m/>
    <m/>
    <m/>
    <n v="136508"/>
    <m/>
    <m/>
    <m/>
    <m/>
    <m/>
    <m/>
    <m/>
    <m/>
    <m/>
    <m/>
    <m/>
    <n v="136508"/>
    <m/>
    <m/>
    <m/>
    <m/>
    <m/>
    <m/>
    <m/>
    <m/>
    <m/>
    <m/>
    <m/>
    <m/>
    <m/>
    <m/>
    <m/>
    <m/>
    <m/>
    <m/>
    <m/>
    <m/>
    <m/>
    <m/>
    <m/>
    <m/>
    <m/>
    <m/>
    <m/>
    <m/>
    <m/>
    <m/>
    <m/>
    <m/>
    <m/>
    <m/>
    <m/>
    <m/>
    <m/>
    <m/>
    <m/>
    <m/>
    <m/>
    <m/>
    <m/>
    <m/>
    <m/>
    <m/>
    <m/>
    <m/>
    <m/>
    <m/>
    <m/>
    <m/>
    <m/>
    <m/>
    <m/>
    <m/>
    <m/>
    <m/>
    <m/>
    <m/>
    <m/>
    <m/>
    <m/>
    <m/>
    <m/>
    <m/>
    <m/>
    <m/>
    <m/>
    <m/>
    <m/>
    <m/>
    <m/>
    <m/>
    <m/>
    <m/>
    <m/>
    <m/>
    <m/>
    <m/>
    <m/>
    <m/>
    <m/>
    <m/>
    <m/>
    <m/>
    <m/>
    <m/>
    <m/>
    <m/>
    <m/>
    <m/>
    <m/>
    <m/>
    <m/>
    <m/>
    <m/>
    <m/>
    <m/>
    <m/>
    <m/>
    <m/>
    <m/>
    <m/>
    <m/>
    <m/>
    <m/>
    <m/>
    <m/>
    <s v="Dean or other administrator"/>
    <m/>
    <s v="Ph.D. in non-Library field"/>
    <m/>
    <m/>
    <m/>
    <m/>
    <m/>
    <m/>
    <m/>
    <m/>
    <m/>
    <m/>
    <m/>
    <m/>
    <m/>
    <m/>
    <m/>
    <m/>
    <m/>
    <m/>
    <m/>
    <m/>
    <m/>
    <m/>
    <m/>
    <m/>
    <m/>
    <m/>
    <m/>
    <m/>
    <m/>
    <m/>
    <m/>
    <m/>
    <m/>
    <m/>
    <n v="2.1800000000000002"/>
    <n v="1"/>
    <m/>
    <m/>
    <m/>
    <n v="2.180000000000000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8032.1743119266048"/>
    <x v="2"/>
    <s v="Medium"/>
  </r>
  <r>
    <s v="Allan Hancock CCD"/>
    <x v="27"/>
    <s v="611"/>
    <s v="Single College District"/>
    <n v="20200"/>
    <x v="14"/>
    <n v="9047.7800000000007"/>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0"/>
    <s v="Small"/>
  </r>
  <r>
    <s v="Antelope CCD"/>
    <x v="41"/>
    <s v="621"/>
    <s v="Single College District"/>
    <n v="20200"/>
    <x v="14"/>
    <n v="10982.27"/>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0"/>
    <s v="Medium"/>
  </r>
  <r>
    <s v="Barstow CCD"/>
    <x v="71"/>
    <s v="911"/>
    <s v="Single College District"/>
    <n v="20200"/>
    <x v="14"/>
    <n v="2559.5300000000002"/>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Butte CCD"/>
    <x v="37"/>
    <s v="111"/>
    <s v="Single College District"/>
    <n v="20200"/>
    <x v="14"/>
    <n v="8979.66"/>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0"/>
    <s v="Small"/>
  </r>
  <r>
    <s v="Santa Clarita CCD"/>
    <x v="0"/>
    <s v="661"/>
    <s v="Single College District"/>
    <n v="20200"/>
    <x v="14"/>
    <n v="15363.08"/>
    <n v="63025"/>
    <n v="0"/>
    <n v="101"/>
    <n v="12"/>
    <n v="1"/>
    <m/>
    <m/>
    <m/>
    <m/>
    <s v="Other - Write In (Required)"/>
    <n v="319"/>
    <m/>
    <m/>
    <m/>
    <m/>
    <m/>
    <n v="1"/>
    <n v="0"/>
    <n v="0"/>
    <n v="0"/>
    <n v="0"/>
    <n v="0"/>
    <m/>
    <m/>
    <m/>
    <m/>
    <m/>
    <m/>
    <m/>
    <m/>
    <n v="35179"/>
    <m/>
    <m/>
    <n v="35179"/>
    <m/>
    <m/>
    <m/>
    <m/>
    <m/>
    <m/>
    <m/>
    <m/>
    <m/>
    <m/>
    <m/>
    <m/>
    <n v="0"/>
    <n v="7883"/>
    <m/>
    <m/>
    <m/>
    <m/>
    <m/>
    <m/>
    <m/>
    <m/>
    <m/>
    <m/>
    <m/>
    <n v="7883"/>
    <m/>
    <m/>
    <m/>
    <m/>
    <m/>
    <m/>
    <m/>
    <m/>
    <m/>
    <m/>
    <m/>
    <n v="3011"/>
    <m/>
    <m/>
    <m/>
    <m/>
    <m/>
    <m/>
    <m/>
    <m/>
    <n v="109956"/>
    <m/>
    <m/>
    <n v="112967"/>
    <m/>
    <m/>
    <m/>
    <m/>
    <m/>
    <m/>
    <m/>
    <m/>
    <m/>
    <m/>
    <m/>
    <m/>
    <m/>
    <m/>
    <m/>
    <m/>
    <m/>
    <m/>
    <m/>
    <m/>
    <m/>
    <m/>
    <m/>
    <m/>
    <m/>
    <m/>
    <m/>
    <m/>
    <m/>
    <m/>
    <m/>
    <m/>
    <m/>
    <m/>
    <m/>
    <m/>
    <m/>
    <m/>
    <m/>
    <m/>
    <m/>
    <m/>
    <m/>
    <m/>
    <m/>
    <m/>
    <m/>
    <m/>
    <m/>
    <m/>
    <m/>
    <m/>
    <m/>
    <m/>
    <m/>
    <m/>
    <m/>
    <m/>
    <m/>
    <m/>
    <m/>
    <m/>
    <m/>
    <m/>
    <m/>
    <m/>
    <m/>
    <m/>
    <m/>
    <m/>
    <m/>
    <m/>
    <m/>
    <m/>
    <m/>
    <m/>
    <m/>
    <m/>
    <m/>
    <m/>
    <m/>
    <m/>
    <m/>
    <m/>
    <m/>
    <m/>
    <m/>
    <m/>
    <m/>
    <m/>
    <m/>
    <m/>
    <m/>
    <m/>
    <m/>
    <m/>
    <m/>
    <m/>
    <m/>
    <m/>
    <m/>
    <m/>
    <m/>
    <m/>
    <m/>
    <m/>
    <m/>
    <m/>
    <n v="160371"/>
    <s v="Department chair (Faculty position)"/>
    <m/>
    <s v="M.L.I.S."/>
    <m/>
    <m/>
    <m/>
    <m/>
    <m/>
    <m/>
    <m/>
    <m/>
    <m/>
    <m/>
    <m/>
    <m/>
    <m/>
    <m/>
    <m/>
    <m/>
    <m/>
    <m/>
    <m/>
    <m/>
    <m/>
    <m/>
    <m/>
    <m/>
    <m/>
    <m/>
    <m/>
    <m/>
    <m/>
    <m/>
    <m/>
    <m/>
    <m/>
    <m/>
    <n v="5.57"/>
    <n v="3.15"/>
    <m/>
    <m/>
    <m/>
    <n v="5.5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758.1831238779173"/>
    <x v="2"/>
    <s v="Medium"/>
  </r>
  <r>
    <s v="Chabot-Las Positas CCD"/>
    <x v="1"/>
    <s v="482"/>
    <s v="Multi-College District"/>
    <n v="20200"/>
    <x v="14"/>
    <n v="9722.9699999999993"/>
    <n v="45000"/>
    <n v="1"/>
    <n v="168"/>
    <n v="0"/>
    <n v="0"/>
    <m/>
    <m/>
    <m/>
    <m/>
    <s v="Other - Write In (Required)"/>
    <n v="500"/>
    <m/>
    <m/>
    <m/>
    <m/>
    <m/>
    <n v="0"/>
    <m/>
    <m/>
    <m/>
    <m/>
    <n v="0"/>
    <m/>
    <m/>
    <m/>
    <m/>
    <m/>
    <m/>
    <m/>
    <m/>
    <m/>
    <n v="39289"/>
    <s v="Measure A Bond Funds"/>
    <n v="39289"/>
    <m/>
    <m/>
    <m/>
    <m/>
    <m/>
    <m/>
    <m/>
    <m/>
    <m/>
    <m/>
    <n v="114561"/>
    <s v="Measure A Bond Funds"/>
    <n v="114561"/>
    <m/>
    <m/>
    <m/>
    <m/>
    <m/>
    <m/>
    <m/>
    <m/>
    <m/>
    <m/>
    <m/>
    <m/>
    <n v="0"/>
    <m/>
    <m/>
    <m/>
    <m/>
    <m/>
    <m/>
    <m/>
    <m/>
    <m/>
    <m/>
    <m/>
    <m/>
    <m/>
    <m/>
    <m/>
    <m/>
    <m/>
    <m/>
    <m/>
    <m/>
    <m/>
    <n v="123504"/>
    <s v="Measure A Bond Funds"/>
    <n v="123504"/>
    <m/>
    <m/>
    <m/>
    <m/>
    <m/>
    <m/>
    <m/>
    <m/>
    <m/>
    <m/>
    <m/>
    <m/>
    <m/>
    <m/>
    <m/>
    <m/>
    <m/>
    <m/>
    <m/>
    <m/>
    <m/>
    <m/>
    <m/>
    <m/>
    <m/>
    <m/>
    <m/>
    <m/>
    <m/>
    <m/>
    <m/>
    <m/>
    <m/>
    <m/>
    <m/>
    <m/>
    <m/>
    <m/>
    <m/>
    <m/>
    <m/>
    <m/>
    <m/>
    <m/>
    <m/>
    <m/>
    <m/>
    <m/>
    <m/>
    <m/>
    <m/>
    <m/>
    <m/>
    <m/>
    <m/>
    <m/>
    <m/>
    <m/>
    <m/>
    <m/>
    <m/>
    <m/>
    <m/>
    <m/>
    <m/>
    <m/>
    <m/>
    <m/>
    <m/>
    <m/>
    <m/>
    <m/>
    <m/>
    <m/>
    <m/>
    <m/>
    <m/>
    <m/>
    <m/>
    <m/>
    <m/>
    <m/>
    <m/>
    <m/>
    <m/>
    <m/>
    <m/>
    <m/>
    <m/>
    <m/>
    <m/>
    <m/>
    <m/>
    <m/>
    <m/>
    <m/>
    <m/>
    <m/>
    <m/>
    <m/>
    <m/>
    <m/>
    <m/>
    <m/>
    <m/>
    <m/>
    <m/>
    <m/>
    <n v="316030"/>
    <s v="Dean or other administrator"/>
    <m/>
    <s v="Ph.D. in non-Library field"/>
    <m/>
    <m/>
    <m/>
    <m/>
    <m/>
    <m/>
    <m/>
    <m/>
    <m/>
    <m/>
    <m/>
    <m/>
    <m/>
    <m/>
    <m/>
    <m/>
    <m/>
    <m/>
    <m/>
    <m/>
    <m/>
    <m/>
    <m/>
    <m/>
    <m/>
    <m/>
    <m/>
    <m/>
    <m/>
    <m/>
    <m/>
    <m/>
    <m/>
    <m/>
    <n v="5.05"/>
    <n v="5.15"/>
    <m/>
    <m/>
    <m/>
    <n v="5.0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925.3405940594059"/>
    <x v="0"/>
    <s v="Small"/>
  </r>
  <r>
    <s v="Chaffey CCD"/>
    <x v="74"/>
    <s v="921"/>
    <s v="Single College District"/>
    <n v="20200"/>
    <x v="14"/>
    <n v="16257.85"/>
    <n v="22765"/>
    <n v="1"/>
    <n v="120"/>
    <n v="6"/>
    <m/>
    <m/>
    <s v="Tutoring Centers"/>
    <s v="Faculty offices (non-librarian, i.e. counseling)"/>
    <s v="Learning spaces (labs/classrooms)"/>
    <s v="Other - Write In (Required)"/>
    <n v="486"/>
    <m/>
    <m/>
    <m/>
    <m/>
    <m/>
    <n v="2"/>
    <n v="1"/>
    <n v="86"/>
    <n v="4"/>
    <n v="0"/>
    <n v="0"/>
    <m/>
    <m/>
    <m/>
    <m/>
    <m/>
    <m/>
    <m/>
    <m/>
    <n v="3451"/>
    <m/>
    <m/>
    <n v="3451"/>
    <m/>
    <m/>
    <m/>
    <m/>
    <m/>
    <m/>
    <m/>
    <m/>
    <m/>
    <n v="24009"/>
    <m/>
    <m/>
    <n v="24009"/>
    <m/>
    <m/>
    <m/>
    <m/>
    <m/>
    <m/>
    <m/>
    <m/>
    <m/>
    <m/>
    <m/>
    <m/>
    <n v="0"/>
    <m/>
    <m/>
    <m/>
    <m/>
    <m/>
    <m/>
    <m/>
    <m/>
    <m/>
    <m/>
    <m/>
    <m/>
    <m/>
    <m/>
    <m/>
    <m/>
    <m/>
    <m/>
    <m/>
    <m/>
    <n v="104499"/>
    <m/>
    <m/>
    <n v="104499"/>
    <m/>
    <m/>
    <m/>
    <m/>
    <m/>
    <m/>
    <m/>
    <m/>
    <m/>
    <m/>
    <m/>
    <m/>
    <m/>
    <m/>
    <m/>
    <m/>
    <m/>
    <m/>
    <m/>
    <m/>
    <m/>
    <m/>
    <m/>
    <m/>
    <m/>
    <m/>
    <m/>
    <m/>
    <m/>
    <m/>
    <m/>
    <m/>
    <m/>
    <m/>
    <m/>
    <m/>
    <m/>
    <m/>
    <m/>
    <m/>
    <m/>
    <m/>
    <m/>
    <m/>
    <m/>
    <m/>
    <m/>
    <m/>
    <m/>
    <m/>
    <m/>
    <m/>
    <m/>
    <m/>
    <m/>
    <m/>
    <m/>
    <m/>
    <m/>
    <m/>
    <m/>
    <m/>
    <m/>
    <m/>
    <m/>
    <m/>
    <m/>
    <m/>
    <m/>
    <m/>
    <m/>
    <m/>
    <m/>
    <m/>
    <m/>
    <m/>
    <m/>
    <m/>
    <m/>
    <m/>
    <m/>
    <m/>
    <m/>
    <m/>
    <m/>
    <m/>
    <m/>
    <m/>
    <m/>
    <m/>
    <m/>
    <m/>
    <m/>
    <m/>
    <m/>
    <m/>
    <m/>
    <m/>
    <m/>
    <m/>
    <m/>
    <m/>
    <m/>
    <m/>
    <m/>
    <m/>
    <m/>
    <m/>
    <n v="1269224"/>
    <s v="Dean or other administrator"/>
    <m/>
    <s v="M.A. / M.S."/>
    <m/>
    <m/>
    <m/>
    <m/>
    <m/>
    <m/>
    <m/>
    <m/>
    <m/>
    <m/>
    <m/>
    <m/>
    <m/>
    <m/>
    <m/>
    <m/>
    <m/>
    <m/>
    <m/>
    <m/>
    <m/>
    <m/>
    <m/>
    <m/>
    <m/>
    <m/>
    <m/>
    <m/>
    <m/>
    <m/>
    <m/>
    <m/>
    <m/>
    <m/>
    <n v="8.9"/>
    <n v="7.2"/>
    <m/>
    <m/>
    <m/>
    <n v="8.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826.7247191011236"/>
    <x v="2"/>
    <s v="Medium"/>
  </r>
  <r>
    <s v="State Center CCD"/>
    <x v="70"/>
    <n v="573"/>
    <s v="Multi-College District"/>
    <n v="20200"/>
    <x v="14"/>
    <n v="5886.1"/>
    <n v="8235"/>
    <n v="0"/>
    <n v="63"/>
    <n v="3"/>
    <n v="0"/>
    <m/>
    <m/>
    <m/>
    <m/>
    <s v="Other - Write In (Required)"/>
    <n v="190"/>
    <m/>
    <m/>
    <m/>
    <m/>
    <m/>
    <n v="0"/>
    <m/>
    <m/>
    <m/>
    <m/>
    <n v="0"/>
    <m/>
    <m/>
    <m/>
    <m/>
    <m/>
    <m/>
    <m/>
    <m/>
    <n v="28989"/>
    <m/>
    <m/>
    <n v="28989"/>
    <m/>
    <m/>
    <m/>
    <m/>
    <m/>
    <m/>
    <m/>
    <m/>
    <m/>
    <n v="7532"/>
    <m/>
    <m/>
    <n v="7532"/>
    <m/>
    <m/>
    <m/>
    <m/>
    <m/>
    <m/>
    <m/>
    <m/>
    <m/>
    <m/>
    <m/>
    <m/>
    <n v="0"/>
    <m/>
    <m/>
    <m/>
    <m/>
    <m/>
    <m/>
    <m/>
    <m/>
    <m/>
    <m/>
    <m/>
    <m/>
    <m/>
    <m/>
    <m/>
    <m/>
    <m/>
    <m/>
    <m/>
    <m/>
    <n v="13620"/>
    <n v="74840"/>
    <s v="Title V, Strong Workforce"/>
    <n v="88460"/>
    <m/>
    <m/>
    <m/>
    <m/>
    <m/>
    <m/>
    <m/>
    <m/>
    <m/>
    <m/>
    <m/>
    <m/>
    <m/>
    <m/>
    <m/>
    <m/>
    <m/>
    <m/>
    <m/>
    <m/>
    <m/>
    <m/>
    <m/>
    <m/>
    <m/>
    <m/>
    <m/>
    <m/>
    <m/>
    <m/>
    <m/>
    <m/>
    <m/>
    <m/>
    <m/>
    <m/>
    <m/>
    <m/>
    <m/>
    <m/>
    <m/>
    <m/>
    <m/>
    <m/>
    <m/>
    <m/>
    <m/>
    <m/>
    <m/>
    <m/>
    <m/>
    <m/>
    <m/>
    <m/>
    <m/>
    <m/>
    <m/>
    <m/>
    <m/>
    <m/>
    <m/>
    <m/>
    <m/>
    <m/>
    <m/>
    <m/>
    <m/>
    <m/>
    <m/>
    <m/>
    <m/>
    <m/>
    <m/>
    <m/>
    <m/>
    <m/>
    <m/>
    <m/>
    <m/>
    <m/>
    <m/>
    <m/>
    <m/>
    <m/>
    <m/>
    <m/>
    <m/>
    <m/>
    <m/>
    <m/>
    <m/>
    <m/>
    <m/>
    <m/>
    <m/>
    <m/>
    <m/>
    <m/>
    <m/>
    <m/>
    <m/>
    <m/>
    <m/>
    <m/>
    <m/>
    <m/>
    <m/>
    <m/>
    <n v="180351"/>
    <s v="Dean or other administrator"/>
    <m/>
    <s v="M.A. / M.S."/>
    <m/>
    <m/>
    <m/>
    <m/>
    <m/>
    <m/>
    <m/>
    <m/>
    <m/>
    <m/>
    <m/>
    <m/>
    <m/>
    <m/>
    <m/>
    <m/>
    <m/>
    <m/>
    <m/>
    <m/>
    <m/>
    <m/>
    <m/>
    <m/>
    <m/>
    <m/>
    <m/>
    <m/>
    <m/>
    <m/>
    <m/>
    <m/>
    <m/>
    <m/>
    <n v="3.5"/>
    <n v="3"/>
    <m/>
    <m/>
    <m/>
    <n v="3.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681.7428571428572"/>
    <x v="1"/>
    <s v="Small"/>
  </r>
  <r>
    <s v="Coast CCD"/>
    <x v="75"/>
    <s v="831"/>
    <s v="Multi-College District"/>
    <n v="20200"/>
    <x v="14"/>
    <n v="6071.17"/>
    <n v="172"/>
    <n v="0"/>
    <n v="0"/>
    <n v="0"/>
    <n v="0"/>
    <m/>
    <m/>
    <m/>
    <m/>
    <s v="Other - Write In (Required)"/>
    <n v="0"/>
    <m/>
    <m/>
    <m/>
    <m/>
    <m/>
    <n v="0"/>
    <m/>
    <m/>
    <m/>
    <m/>
    <s v="(blank)"/>
    <m/>
    <m/>
    <m/>
    <m/>
    <m/>
    <m/>
    <m/>
    <m/>
    <m/>
    <m/>
    <m/>
    <s v="(blank)"/>
    <m/>
    <m/>
    <n v="0"/>
    <m/>
    <n v="0"/>
    <m/>
    <m/>
    <m/>
    <n v="0"/>
    <n v="0"/>
    <n v="0"/>
    <m/>
    <n v="0"/>
    <n v="0"/>
    <m/>
    <m/>
    <m/>
    <m/>
    <m/>
    <m/>
    <m/>
    <m/>
    <m/>
    <m/>
    <m/>
    <m/>
    <m/>
    <m/>
    <m/>
    <m/>
    <m/>
    <m/>
    <m/>
    <m/>
    <m/>
    <m/>
    <m/>
    <n v="25000"/>
    <m/>
    <m/>
    <m/>
    <m/>
    <m/>
    <m/>
    <m/>
    <m/>
    <n v="40000"/>
    <m/>
    <m/>
    <n v="65000"/>
    <m/>
    <m/>
    <m/>
    <m/>
    <m/>
    <m/>
    <m/>
    <m/>
    <m/>
    <m/>
    <m/>
    <m/>
    <m/>
    <m/>
    <m/>
    <m/>
    <m/>
    <m/>
    <m/>
    <m/>
    <m/>
    <m/>
    <m/>
    <m/>
    <m/>
    <m/>
    <m/>
    <m/>
    <m/>
    <m/>
    <m/>
    <m/>
    <m/>
    <m/>
    <m/>
    <m/>
    <m/>
    <m/>
    <m/>
    <m/>
    <m/>
    <m/>
    <m/>
    <m/>
    <m/>
    <m/>
    <m/>
    <m/>
    <m/>
    <m/>
    <m/>
    <m/>
    <m/>
    <m/>
    <m/>
    <m/>
    <m/>
    <m/>
    <m/>
    <m/>
    <m/>
    <m/>
    <m/>
    <m/>
    <m/>
    <m/>
    <m/>
    <m/>
    <m/>
    <m/>
    <m/>
    <m/>
    <m/>
    <m/>
    <m/>
    <m/>
    <m/>
    <m/>
    <m/>
    <m/>
    <m/>
    <m/>
    <m/>
    <m/>
    <m/>
    <m/>
    <m/>
    <m/>
    <m/>
    <m/>
    <m/>
    <m/>
    <m/>
    <m/>
    <m/>
    <m/>
    <m/>
    <m/>
    <m/>
    <m/>
    <m/>
    <m/>
    <m/>
    <m/>
    <m/>
    <m/>
    <m/>
    <m/>
    <n v="65000"/>
    <s v="Department chair (Faculty position)"/>
    <m/>
    <s v="M.L.I.S."/>
    <m/>
    <m/>
    <m/>
    <m/>
    <m/>
    <m/>
    <m/>
    <m/>
    <m/>
    <m/>
    <m/>
    <m/>
    <m/>
    <m/>
    <m/>
    <m/>
    <m/>
    <m/>
    <m/>
    <m/>
    <m/>
    <m/>
    <m/>
    <m/>
    <m/>
    <m/>
    <m/>
    <m/>
    <m/>
    <m/>
    <m/>
    <m/>
    <m/>
    <m/>
    <n v="2.25"/>
    <n v="0"/>
    <m/>
    <m/>
    <m/>
    <n v="2.2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698.2977777777778"/>
    <x v="1"/>
    <s v="Small"/>
  </r>
  <r>
    <s v="San Bernardino CCD"/>
    <x v="77"/>
    <s v="981"/>
    <s v="Multi-College District"/>
    <n v="20200"/>
    <x v="14"/>
    <n v="4684.8599999999997"/>
    <n v="20000"/>
    <n v="0"/>
    <n v="124"/>
    <n v="12"/>
    <n v="1"/>
    <m/>
    <m/>
    <m/>
    <m/>
    <s v="Other - Write In (Required)"/>
    <n v="221"/>
    <m/>
    <m/>
    <m/>
    <m/>
    <m/>
    <n v="0"/>
    <m/>
    <m/>
    <m/>
    <m/>
    <n v="0"/>
    <m/>
    <m/>
    <m/>
    <m/>
    <m/>
    <m/>
    <m/>
    <m/>
    <n v="18764"/>
    <m/>
    <m/>
    <n v="18764"/>
    <m/>
    <m/>
    <n v="0"/>
    <m/>
    <n v="0"/>
    <m/>
    <m/>
    <m/>
    <n v="0"/>
    <n v="30741"/>
    <n v="0"/>
    <m/>
    <n v="30741"/>
    <n v="0"/>
    <m/>
    <m/>
    <m/>
    <m/>
    <m/>
    <m/>
    <m/>
    <m/>
    <m/>
    <m/>
    <m/>
    <n v="0"/>
    <m/>
    <m/>
    <m/>
    <m/>
    <m/>
    <m/>
    <m/>
    <m/>
    <m/>
    <m/>
    <m/>
    <n v="0"/>
    <n v="0"/>
    <m/>
    <m/>
    <n v="0"/>
    <m/>
    <m/>
    <n v="0"/>
    <m/>
    <n v="53722"/>
    <n v="0"/>
    <m/>
    <n v="53722"/>
    <m/>
    <m/>
    <m/>
    <m/>
    <m/>
    <m/>
    <m/>
    <m/>
    <m/>
    <m/>
    <m/>
    <m/>
    <m/>
    <m/>
    <m/>
    <m/>
    <m/>
    <m/>
    <m/>
    <m/>
    <m/>
    <m/>
    <m/>
    <m/>
    <m/>
    <m/>
    <m/>
    <m/>
    <m/>
    <m/>
    <m/>
    <m/>
    <m/>
    <m/>
    <m/>
    <m/>
    <m/>
    <m/>
    <m/>
    <m/>
    <m/>
    <m/>
    <m/>
    <m/>
    <m/>
    <m/>
    <m/>
    <m/>
    <m/>
    <m/>
    <m/>
    <m/>
    <m/>
    <m/>
    <m/>
    <m/>
    <m/>
    <m/>
    <m/>
    <m/>
    <m/>
    <m/>
    <m/>
    <m/>
    <m/>
    <m/>
    <m/>
    <m/>
    <m/>
    <m/>
    <m/>
    <m/>
    <m/>
    <m/>
    <m/>
    <m/>
    <m/>
    <m/>
    <m/>
    <m/>
    <m/>
    <m/>
    <m/>
    <m/>
    <m/>
    <m/>
    <m/>
    <m/>
    <m/>
    <m/>
    <m/>
    <m/>
    <m/>
    <m/>
    <m/>
    <m/>
    <m/>
    <m/>
    <m/>
    <m/>
    <m/>
    <m/>
    <m/>
    <m/>
    <m/>
    <m/>
    <m/>
    <m/>
    <n v="103226.55"/>
    <s v="Dean or other administrator"/>
    <m/>
    <s v="Ed. D."/>
    <m/>
    <m/>
    <m/>
    <m/>
    <m/>
    <m/>
    <m/>
    <m/>
    <m/>
    <m/>
    <m/>
    <m/>
    <m/>
    <m/>
    <m/>
    <m/>
    <m/>
    <m/>
    <m/>
    <m/>
    <m/>
    <m/>
    <m/>
    <m/>
    <m/>
    <m/>
    <m/>
    <m/>
    <m/>
    <m/>
    <m/>
    <m/>
    <m/>
    <m/>
    <n v="3.32"/>
    <n v="3"/>
    <m/>
    <m/>
    <m/>
    <n v="3.3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411.1024096385543"/>
    <x v="1"/>
    <s v="Small"/>
  </r>
  <r>
    <s v="North Orange CCD"/>
    <x v="65"/>
    <s v="861"/>
    <s v="Multi-College District"/>
    <n v="20200"/>
    <x v="14"/>
    <n v="12349.18"/>
    <n v="33869"/>
    <n v="1"/>
    <n v="119"/>
    <n v="8"/>
    <n v="1"/>
    <m/>
    <m/>
    <m/>
    <m/>
    <s v="Other - Write In (Required)"/>
    <n v="415"/>
    <m/>
    <m/>
    <m/>
    <m/>
    <m/>
    <n v="0"/>
    <m/>
    <m/>
    <m/>
    <m/>
    <n v="0"/>
    <m/>
    <m/>
    <m/>
    <m/>
    <m/>
    <m/>
    <m/>
    <m/>
    <n v="77666"/>
    <m/>
    <m/>
    <n v="77666"/>
    <m/>
    <m/>
    <m/>
    <m/>
    <m/>
    <m/>
    <m/>
    <m/>
    <m/>
    <n v="28613"/>
    <m/>
    <m/>
    <n v="28613"/>
    <m/>
    <m/>
    <m/>
    <m/>
    <m/>
    <m/>
    <m/>
    <m/>
    <m/>
    <m/>
    <m/>
    <m/>
    <n v="0"/>
    <m/>
    <m/>
    <m/>
    <m/>
    <m/>
    <m/>
    <m/>
    <m/>
    <m/>
    <m/>
    <m/>
    <m/>
    <m/>
    <m/>
    <m/>
    <m/>
    <m/>
    <m/>
    <m/>
    <m/>
    <n v="99024"/>
    <m/>
    <m/>
    <n v="99024"/>
    <m/>
    <m/>
    <m/>
    <m/>
    <m/>
    <m/>
    <m/>
    <m/>
    <m/>
    <m/>
    <m/>
    <m/>
    <m/>
    <m/>
    <m/>
    <m/>
    <m/>
    <m/>
    <m/>
    <m/>
    <m/>
    <m/>
    <m/>
    <m/>
    <m/>
    <m/>
    <m/>
    <m/>
    <m/>
    <m/>
    <m/>
    <m/>
    <m/>
    <m/>
    <m/>
    <m/>
    <m/>
    <m/>
    <m/>
    <m/>
    <m/>
    <m/>
    <m/>
    <m/>
    <m/>
    <m/>
    <m/>
    <m/>
    <m/>
    <m/>
    <m/>
    <m/>
    <m/>
    <m/>
    <m/>
    <m/>
    <m/>
    <m/>
    <m/>
    <m/>
    <m/>
    <m/>
    <m/>
    <m/>
    <m/>
    <m/>
    <m/>
    <m/>
    <m/>
    <m/>
    <m/>
    <m/>
    <m/>
    <m/>
    <m/>
    <m/>
    <m/>
    <m/>
    <m/>
    <m/>
    <m/>
    <m/>
    <m/>
    <m/>
    <m/>
    <m/>
    <m/>
    <m/>
    <m/>
    <m/>
    <m/>
    <m/>
    <m/>
    <m/>
    <m/>
    <m/>
    <m/>
    <m/>
    <m/>
    <m/>
    <m/>
    <m/>
    <m/>
    <m/>
    <m/>
    <m/>
    <m/>
    <m/>
    <n v="243013"/>
    <s v="Dean or other administrator"/>
    <m/>
    <s v="Ed. D."/>
    <m/>
    <m/>
    <m/>
    <m/>
    <m/>
    <m/>
    <m/>
    <m/>
    <m/>
    <m/>
    <m/>
    <m/>
    <m/>
    <m/>
    <m/>
    <m/>
    <m/>
    <m/>
    <m/>
    <m/>
    <m/>
    <m/>
    <m/>
    <m/>
    <m/>
    <m/>
    <m/>
    <m/>
    <m/>
    <m/>
    <m/>
    <m/>
    <m/>
    <m/>
    <n v="6.57"/>
    <n v="5"/>
    <m/>
    <m/>
    <m/>
    <n v="6.5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879.6316590563165"/>
    <x v="0"/>
    <s v="Medium"/>
  </r>
  <r>
    <s v="Foothill CCD"/>
    <x v="79"/>
    <s v="421"/>
    <s v="Multi-College District"/>
    <n v="20200"/>
    <x v="14"/>
    <n v="15900.24"/>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2"/>
    <s v="Medium"/>
  </r>
  <r>
    <s v="Los Rios CCD"/>
    <x v="8"/>
    <s v="234"/>
    <s v="Multi-College District"/>
    <n v="20200"/>
    <x v="14"/>
    <n v="6455.44"/>
    <n v="12177"/>
    <n v="1"/>
    <n v="55"/>
    <n v="3"/>
    <m/>
    <m/>
    <m/>
    <m/>
    <m/>
    <s v="Other - Write In (Required)"/>
    <n v="424"/>
    <m/>
    <m/>
    <m/>
    <m/>
    <m/>
    <n v="2"/>
    <m/>
    <n v="7"/>
    <n v="2"/>
    <m/>
    <n v="0"/>
    <m/>
    <m/>
    <m/>
    <m/>
    <m/>
    <m/>
    <m/>
    <m/>
    <n v="22263"/>
    <m/>
    <m/>
    <n v="22263"/>
    <m/>
    <m/>
    <n v="0"/>
    <m/>
    <n v="0"/>
    <m/>
    <m/>
    <m/>
    <n v="0"/>
    <n v="2080"/>
    <n v="0"/>
    <m/>
    <n v="2080"/>
    <n v="0"/>
    <m/>
    <m/>
    <m/>
    <m/>
    <m/>
    <m/>
    <m/>
    <m/>
    <m/>
    <m/>
    <m/>
    <n v="0"/>
    <m/>
    <m/>
    <m/>
    <m/>
    <m/>
    <m/>
    <m/>
    <m/>
    <m/>
    <m/>
    <m/>
    <n v="0"/>
    <n v="0"/>
    <m/>
    <m/>
    <n v="0"/>
    <m/>
    <m/>
    <n v="0"/>
    <m/>
    <n v="0"/>
    <n v="70309"/>
    <s v="District grant"/>
    <n v="70309"/>
    <m/>
    <m/>
    <m/>
    <m/>
    <m/>
    <m/>
    <m/>
    <m/>
    <m/>
    <m/>
    <m/>
    <m/>
    <m/>
    <m/>
    <m/>
    <m/>
    <m/>
    <m/>
    <m/>
    <m/>
    <m/>
    <m/>
    <m/>
    <m/>
    <m/>
    <m/>
    <m/>
    <m/>
    <m/>
    <m/>
    <m/>
    <m/>
    <m/>
    <m/>
    <m/>
    <m/>
    <m/>
    <m/>
    <m/>
    <m/>
    <m/>
    <m/>
    <m/>
    <m/>
    <m/>
    <m/>
    <m/>
    <m/>
    <m/>
    <m/>
    <m/>
    <m/>
    <m/>
    <m/>
    <m/>
    <m/>
    <m/>
    <m/>
    <m/>
    <m/>
    <m/>
    <m/>
    <m/>
    <m/>
    <m/>
    <m/>
    <m/>
    <m/>
    <m/>
    <m/>
    <m/>
    <m/>
    <m/>
    <m/>
    <m/>
    <m/>
    <m/>
    <m/>
    <m/>
    <m/>
    <m/>
    <m/>
    <m/>
    <m/>
    <m/>
    <m/>
    <m/>
    <m/>
    <m/>
    <m/>
    <m/>
    <m/>
    <m/>
    <m/>
    <m/>
    <m/>
    <m/>
    <m/>
    <m/>
    <m/>
    <m/>
    <m/>
    <m/>
    <m/>
    <m/>
    <m/>
    <m/>
    <m/>
    <n v="46537"/>
    <s v="Dean or other administrator"/>
    <m/>
    <s v="don't know"/>
    <m/>
    <m/>
    <m/>
    <m/>
    <m/>
    <m/>
    <m/>
    <m/>
    <m/>
    <m/>
    <m/>
    <m/>
    <m/>
    <m/>
    <m/>
    <m/>
    <m/>
    <m/>
    <m/>
    <m/>
    <m/>
    <m/>
    <m/>
    <m/>
    <m/>
    <m/>
    <m/>
    <m/>
    <m/>
    <m/>
    <m/>
    <m/>
    <m/>
    <m/>
    <n v="5.6"/>
    <n v="1.46"/>
    <m/>
    <m/>
    <m/>
    <n v="5.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152.7571428571428"/>
    <x v="1"/>
    <s v="Small"/>
  </r>
  <r>
    <s v="Glendale CCD"/>
    <x v="4"/>
    <s v="731"/>
    <s v="Single College District"/>
    <n v="20200"/>
    <x v="14"/>
    <n v="11397.4"/>
    <n v="35351"/>
    <n v="1"/>
    <n v="617"/>
    <n v="13"/>
    <n v="1"/>
    <m/>
    <m/>
    <m/>
    <m/>
    <s v="Other - Write In (Required)"/>
    <n v="522"/>
    <m/>
    <m/>
    <m/>
    <m/>
    <m/>
    <n v="1"/>
    <n v="1"/>
    <n v="373"/>
    <n v="1"/>
    <n v="1"/>
    <n v="0"/>
    <m/>
    <m/>
    <m/>
    <m/>
    <m/>
    <m/>
    <m/>
    <m/>
    <n v="26955"/>
    <m/>
    <m/>
    <n v="26955"/>
    <m/>
    <m/>
    <m/>
    <m/>
    <m/>
    <m/>
    <m/>
    <m/>
    <m/>
    <n v="3864"/>
    <m/>
    <m/>
    <n v="3864"/>
    <m/>
    <m/>
    <m/>
    <m/>
    <m/>
    <m/>
    <m/>
    <m/>
    <m/>
    <m/>
    <m/>
    <m/>
    <n v="0"/>
    <m/>
    <m/>
    <m/>
    <m/>
    <m/>
    <m/>
    <m/>
    <m/>
    <m/>
    <m/>
    <m/>
    <m/>
    <m/>
    <m/>
    <m/>
    <m/>
    <m/>
    <m/>
    <m/>
    <m/>
    <n v="186074"/>
    <m/>
    <m/>
    <n v="186074"/>
    <m/>
    <m/>
    <m/>
    <m/>
    <m/>
    <m/>
    <m/>
    <m/>
    <m/>
    <m/>
    <m/>
    <m/>
    <m/>
    <m/>
    <m/>
    <m/>
    <m/>
    <m/>
    <m/>
    <m/>
    <m/>
    <m/>
    <m/>
    <m/>
    <m/>
    <m/>
    <m/>
    <m/>
    <m/>
    <m/>
    <m/>
    <m/>
    <m/>
    <m/>
    <m/>
    <m/>
    <m/>
    <m/>
    <m/>
    <m/>
    <m/>
    <m/>
    <m/>
    <m/>
    <m/>
    <m/>
    <m/>
    <m/>
    <m/>
    <m/>
    <m/>
    <m/>
    <m/>
    <m/>
    <m/>
    <m/>
    <m/>
    <m/>
    <m/>
    <m/>
    <m/>
    <m/>
    <m/>
    <m/>
    <m/>
    <m/>
    <m/>
    <m/>
    <m/>
    <m/>
    <m/>
    <m/>
    <m/>
    <m/>
    <m/>
    <m/>
    <m/>
    <m/>
    <m/>
    <m/>
    <m/>
    <m/>
    <m/>
    <m/>
    <m/>
    <m/>
    <m/>
    <m/>
    <m/>
    <m/>
    <m/>
    <m/>
    <m/>
    <m/>
    <m/>
    <m/>
    <m/>
    <m/>
    <m/>
    <m/>
    <m/>
    <m/>
    <m/>
    <m/>
    <m/>
    <m/>
    <m/>
    <m/>
    <n v="258271"/>
    <s v="Dean or other administrator"/>
    <m/>
    <s v="Ed. D."/>
    <m/>
    <m/>
    <m/>
    <m/>
    <m/>
    <m/>
    <m/>
    <m/>
    <m/>
    <m/>
    <m/>
    <m/>
    <m/>
    <m/>
    <m/>
    <m/>
    <m/>
    <m/>
    <m/>
    <m/>
    <m/>
    <m/>
    <m/>
    <m/>
    <m/>
    <m/>
    <m/>
    <m/>
    <m/>
    <m/>
    <m/>
    <m/>
    <m/>
    <m/>
    <n v="8.9600000000000009"/>
    <n v="8.3000000000000007"/>
    <m/>
    <m/>
    <m/>
    <n v="8.960000000000000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272.0312499999998"/>
    <x v="0"/>
    <s v="Medium"/>
  </r>
  <r>
    <s v="Imperial CCD"/>
    <x v="81"/>
    <s v="031"/>
    <s v="Single College District"/>
    <n v="20200"/>
    <x v="14"/>
    <n v="8180.08"/>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0"/>
    <s v="Small"/>
  </r>
  <r>
    <s v="Los Angeles CCD"/>
    <x v="53"/>
    <s v="742"/>
    <s v="Multi-College District"/>
    <n v="20200"/>
    <x v="14"/>
    <n v="5755.78"/>
    <n v="30000"/>
    <n v="1"/>
    <n v="136"/>
    <n v="9"/>
    <n v="1"/>
    <s v="Writing Centers"/>
    <s v="Tutoring Centers"/>
    <s v="Faculty offices (non-librarian, i.e. counseling)"/>
    <s v="Learning spaces (labs/classrooms)"/>
    <m/>
    <n v="596"/>
    <m/>
    <m/>
    <m/>
    <m/>
    <m/>
    <n v="0"/>
    <m/>
    <m/>
    <m/>
    <m/>
    <n v="0"/>
    <m/>
    <m/>
    <m/>
    <m/>
    <m/>
    <m/>
    <m/>
    <m/>
    <n v="43478"/>
    <m/>
    <m/>
    <n v="43478"/>
    <m/>
    <m/>
    <m/>
    <m/>
    <m/>
    <m/>
    <m/>
    <m/>
    <m/>
    <m/>
    <m/>
    <m/>
    <n v="0"/>
    <m/>
    <m/>
    <m/>
    <m/>
    <m/>
    <m/>
    <m/>
    <m/>
    <m/>
    <m/>
    <m/>
    <m/>
    <n v="0"/>
    <m/>
    <m/>
    <m/>
    <m/>
    <m/>
    <m/>
    <m/>
    <m/>
    <m/>
    <m/>
    <m/>
    <m/>
    <m/>
    <m/>
    <m/>
    <m/>
    <m/>
    <m/>
    <m/>
    <m/>
    <n v="48091"/>
    <m/>
    <m/>
    <n v="48091"/>
    <m/>
    <m/>
    <m/>
    <m/>
    <m/>
    <m/>
    <m/>
    <m/>
    <m/>
    <m/>
    <m/>
    <m/>
    <m/>
    <m/>
    <m/>
    <m/>
    <m/>
    <m/>
    <m/>
    <m/>
    <m/>
    <m/>
    <m/>
    <m/>
    <m/>
    <m/>
    <m/>
    <m/>
    <m/>
    <m/>
    <m/>
    <m/>
    <m/>
    <m/>
    <m/>
    <m/>
    <m/>
    <m/>
    <m/>
    <m/>
    <m/>
    <m/>
    <m/>
    <m/>
    <m/>
    <m/>
    <m/>
    <m/>
    <m/>
    <m/>
    <m/>
    <m/>
    <m/>
    <m/>
    <m/>
    <m/>
    <m/>
    <m/>
    <m/>
    <m/>
    <m/>
    <m/>
    <m/>
    <m/>
    <m/>
    <m/>
    <m/>
    <m/>
    <m/>
    <m/>
    <m/>
    <m/>
    <m/>
    <m/>
    <m/>
    <m/>
    <m/>
    <m/>
    <m/>
    <m/>
    <m/>
    <m/>
    <m/>
    <m/>
    <m/>
    <m/>
    <m/>
    <m/>
    <m/>
    <m/>
    <m/>
    <m/>
    <m/>
    <m/>
    <m/>
    <m/>
    <m/>
    <m/>
    <m/>
    <m/>
    <m/>
    <m/>
    <m/>
    <m/>
    <m/>
    <m/>
    <m/>
    <m/>
    <n v="109525"/>
    <s v="Department chair (Faculty position)"/>
    <m/>
    <s v="M.L.I.S."/>
    <m/>
    <m/>
    <m/>
    <m/>
    <m/>
    <m/>
    <m/>
    <m/>
    <m/>
    <m/>
    <m/>
    <m/>
    <m/>
    <m/>
    <m/>
    <m/>
    <m/>
    <m/>
    <m/>
    <m/>
    <m/>
    <m/>
    <m/>
    <m/>
    <m/>
    <m/>
    <m/>
    <m/>
    <m/>
    <m/>
    <m/>
    <m/>
    <m/>
    <m/>
    <n v="3"/>
    <n v="2"/>
    <m/>
    <m/>
    <m/>
    <n v="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918.5933333333332"/>
    <x v="1"/>
    <s v="Small"/>
  </r>
  <r>
    <s v="MiraCosta CCD"/>
    <x v="93"/>
    <s v="051"/>
    <s v="Single College District"/>
    <n v="20200"/>
    <x v="14"/>
    <n v="9884.7900000000009"/>
    <n v="54000"/>
    <n v="1"/>
    <n v="0"/>
    <n v="10"/>
    <n v="0"/>
    <s v="Writing Centers"/>
    <s v="Tutoring Centers"/>
    <s v="Faculty offices (non-librarian, i.e. counseling)"/>
    <s v="Learning spaces (labs/classrooms)"/>
    <s v="Other - Write In (Required)"/>
    <n v="721"/>
    <m/>
    <m/>
    <m/>
    <m/>
    <m/>
    <n v="2"/>
    <n v="0"/>
    <n v="11"/>
    <n v="0"/>
    <n v="0"/>
    <n v="0"/>
    <m/>
    <m/>
    <m/>
    <m/>
    <m/>
    <m/>
    <m/>
    <m/>
    <n v="24702"/>
    <m/>
    <m/>
    <n v="24702"/>
    <m/>
    <m/>
    <m/>
    <m/>
    <m/>
    <m/>
    <m/>
    <m/>
    <m/>
    <n v="91167"/>
    <m/>
    <m/>
    <n v="91167"/>
    <m/>
    <m/>
    <m/>
    <m/>
    <m/>
    <m/>
    <m/>
    <m/>
    <m/>
    <m/>
    <m/>
    <m/>
    <n v="0"/>
    <m/>
    <m/>
    <m/>
    <m/>
    <m/>
    <m/>
    <m/>
    <m/>
    <m/>
    <m/>
    <m/>
    <m/>
    <m/>
    <m/>
    <m/>
    <m/>
    <m/>
    <m/>
    <m/>
    <m/>
    <n v="324052"/>
    <m/>
    <m/>
    <n v="324052"/>
    <m/>
    <m/>
    <m/>
    <m/>
    <m/>
    <m/>
    <m/>
    <m/>
    <m/>
    <m/>
    <m/>
    <m/>
    <m/>
    <m/>
    <m/>
    <m/>
    <m/>
    <m/>
    <m/>
    <m/>
    <m/>
    <m/>
    <m/>
    <m/>
    <m/>
    <m/>
    <m/>
    <m/>
    <m/>
    <m/>
    <m/>
    <m/>
    <m/>
    <m/>
    <m/>
    <m/>
    <m/>
    <m/>
    <m/>
    <m/>
    <m/>
    <m/>
    <m/>
    <m/>
    <m/>
    <m/>
    <m/>
    <m/>
    <m/>
    <m/>
    <m/>
    <m/>
    <m/>
    <m/>
    <m/>
    <m/>
    <m/>
    <m/>
    <m/>
    <m/>
    <m/>
    <m/>
    <m/>
    <m/>
    <m/>
    <m/>
    <m/>
    <m/>
    <m/>
    <m/>
    <m/>
    <m/>
    <m/>
    <m/>
    <m/>
    <m/>
    <m/>
    <m/>
    <m/>
    <m/>
    <m/>
    <m/>
    <m/>
    <m/>
    <m/>
    <m/>
    <m/>
    <m/>
    <m/>
    <m/>
    <m/>
    <m/>
    <m/>
    <m/>
    <m/>
    <m/>
    <m/>
    <m/>
    <m/>
    <m/>
    <m/>
    <m/>
    <m/>
    <m/>
    <m/>
    <m/>
    <m/>
    <m/>
    <n v="526380"/>
    <s v="Other"/>
    <s v="Faculty Chair &amp; Classified Manager, Library Operations"/>
    <s v="Ed. D."/>
    <m/>
    <m/>
    <m/>
    <m/>
    <m/>
    <m/>
    <m/>
    <m/>
    <m/>
    <m/>
    <m/>
    <m/>
    <m/>
    <m/>
    <m/>
    <m/>
    <m/>
    <m/>
    <m/>
    <m/>
    <m/>
    <m/>
    <m/>
    <m/>
    <m/>
    <m/>
    <m/>
    <m/>
    <m/>
    <m/>
    <m/>
    <m/>
    <m/>
    <m/>
    <n v="9.4600000000000009"/>
    <n v="9.375"/>
    <m/>
    <m/>
    <m/>
    <n v="9.460000000000000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044.9038054968287"/>
    <x v="0"/>
    <s v="Small"/>
  </r>
  <r>
    <s v="West Valley CCD"/>
    <x v="18"/>
    <s v="492"/>
    <s v="Multi-College District"/>
    <n v="20200"/>
    <x v="14"/>
    <n v="5225.47"/>
    <n v="22500"/>
    <n v="1"/>
    <n v="76"/>
    <n v="7"/>
    <n v="1"/>
    <m/>
    <m/>
    <m/>
    <m/>
    <s v="Other - Write In (Required)"/>
    <n v="550"/>
    <m/>
    <m/>
    <m/>
    <m/>
    <m/>
    <n v="0"/>
    <m/>
    <m/>
    <m/>
    <m/>
    <n v="0"/>
    <m/>
    <m/>
    <m/>
    <m/>
    <m/>
    <m/>
    <m/>
    <m/>
    <n v="30912"/>
    <m/>
    <m/>
    <n v="30912"/>
    <m/>
    <m/>
    <n v="0"/>
    <m/>
    <n v="0"/>
    <m/>
    <m/>
    <m/>
    <n v="0"/>
    <n v="0"/>
    <n v="0"/>
    <m/>
    <n v="0"/>
    <m/>
    <m/>
    <m/>
    <m/>
    <m/>
    <m/>
    <m/>
    <m/>
    <m/>
    <m/>
    <m/>
    <m/>
    <n v="0"/>
    <m/>
    <m/>
    <m/>
    <m/>
    <m/>
    <m/>
    <m/>
    <m/>
    <m/>
    <m/>
    <m/>
    <m/>
    <m/>
    <m/>
    <m/>
    <m/>
    <m/>
    <m/>
    <m/>
    <m/>
    <n v="111212"/>
    <m/>
    <m/>
    <n v="111212"/>
    <m/>
    <m/>
    <m/>
    <m/>
    <m/>
    <m/>
    <m/>
    <m/>
    <m/>
    <m/>
    <m/>
    <m/>
    <m/>
    <m/>
    <m/>
    <m/>
    <m/>
    <m/>
    <m/>
    <m/>
    <m/>
    <m/>
    <m/>
    <m/>
    <m/>
    <m/>
    <m/>
    <m/>
    <m/>
    <m/>
    <m/>
    <m/>
    <m/>
    <m/>
    <m/>
    <m/>
    <m/>
    <m/>
    <m/>
    <m/>
    <m/>
    <m/>
    <m/>
    <m/>
    <m/>
    <m/>
    <m/>
    <m/>
    <m/>
    <m/>
    <m/>
    <m/>
    <m/>
    <m/>
    <m/>
    <m/>
    <m/>
    <m/>
    <m/>
    <m/>
    <m/>
    <m/>
    <m/>
    <m/>
    <m/>
    <m/>
    <m/>
    <m/>
    <m/>
    <m/>
    <m/>
    <m/>
    <m/>
    <m/>
    <m/>
    <m/>
    <m/>
    <m/>
    <m/>
    <m/>
    <m/>
    <m/>
    <m/>
    <m/>
    <m/>
    <m/>
    <m/>
    <m/>
    <m/>
    <m/>
    <m/>
    <m/>
    <m/>
    <m/>
    <m/>
    <m/>
    <m/>
    <m/>
    <m/>
    <m/>
    <m/>
    <m/>
    <m/>
    <m/>
    <m/>
    <m/>
    <m/>
    <m/>
    <n v="269450"/>
    <s v="Dean or other administrator"/>
    <m/>
    <s v="M.A. / M.S."/>
    <m/>
    <m/>
    <m/>
    <m/>
    <m/>
    <m/>
    <m/>
    <m/>
    <m/>
    <m/>
    <m/>
    <m/>
    <m/>
    <m/>
    <m/>
    <m/>
    <m/>
    <m/>
    <m/>
    <m/>
    <m/>
    <m/>
    <m/>
    <m/>
    <m/>
    <m/>
    <m/>
    <m/>
    <m/>
    <m/>
    <m/>
    <m/>
    <m/>
    <m/>
    <n v="7.78"/>
    <n v="4.5"/>
    <m/>
    <m/>
    <m/>
    <n v="7.7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671.65424164524427"/>
    <x v="1"/>
    <s v="Small"/>
  </r>
  <r>
    <s v="Yosemite CCD"/>
    <x v="43"/>
    <s v="592"/>
    <s v="Multi-College District"/>
    <n v="20200"/>
    <x v="14"/>
    <n v="13419.16"/>
    <n v="36472"/>
    <n v="0"/>
    <n v="267"/>
    <n v="16"/>
    <n v="3"/>
    <m/>
    <m/>
    <m/>
    <m/>
    <s v="Other - Write In (Required)"/>
    <n v="745"/>
    <m/>
    <m/>
    <m/>
    <m/>
    <m/>
    <n v="0"/>
    <m/>
    <m/>
    <m/>
    <m/>
    <n v="0"/>
    <m/>
    <m/>
    <m/>
    <m/>
    <m/>
    <m/>
    <m/>
    <n v="1000"/>
    <n v="14294"/>
    <m/>
    <m/>
    <n v="15294"/>
    <m/>
    <m/>
    <m/>
    <m/>
    <m/>
    <m/>
    <m/>
    <m/>
    <m/>
    <n v="22522"/>
    <m/>
    <m/>
    <n v="22522"/>
    <m/>
    <m/>
    <m/>
    <m/>
    <m/>
    <m/>
    <m/>
    <m/>
    <m/>
    <m/>
    <m/>
    <m/>
    <n v="0"/>
    <m/>
    <m/>
    <m/>
    <m/>
    <m/>
    <m/>
    <m/>
    <m/>
    <m/>
    <m/>
    <m/>
    <m/>
    <m/>
    <m/>
    <m/>
    <m/>
    <m/>
    <m/>
    <m/>
    <m/>
    <n v="62141"/>
    <n v="8906"/>
    <s v="purchased by other departments "/>
    <n v="71047"/>
    <m/>
    <m/>
    <m/>
    <m/>
    <m/>
    <m/>
    <m/>
    <m/>
    <m/>
    <m/>
    <m/>
    <m/>
    <m/>
    <m/>
    <m/>
    <m/>
    <m/>
    <m/>
    <m/>
    <m/>
    <m/>
    <m/>
    <m/>
    <m/>
    <m/>
    <m/>
    <m/>
    <m/>
    <m/>
    <m/>
    <m/>
    <m/>
    <m/>
    <m/>
    <m/>
    <m/>
    <m/>
    <m/>
    <m/>
    <m/>
    <m/>
    <m/>
    <m/>
    <m/>
    <m/>
    <m/>
    <m/>
    <m/>
    <m/>
    <m/>
    <m/>
    <m/>
    <m/>
    <m/>
    <m/>
    <m/>
    <m/>
    <m/>
    <m/>
    <m/>
    <m/>
    <m/>
    <m/>
    <m/>
    <m/>
    <m/>
    <m/>
    <m/>
    <m/>
    <m/>
    <m/>
    <m/>
    <m/>
    <m/>
    <m/>
    <m/>
    <m/>
    <m/>
    <m/>
    <m/>
    <m/>
    <m/>
    <m/>
    <m/>
    <m/>
    <m/>
    <m/>
    <m/>
    <m/>
    <m/>
    <m/>
    <m/>
    <m/>
    <m/>
    <m/>
    <m/>
    <m/>
    <m/>
    <m/>
    <m/>
    <m/>
    <m/>
    <m/>
    <m/>
    <m/>
    <m/>
    <m/>
    <m/>
    <n v="203961"/>
    <s v="Dean or other administrator"/>
    <m/>
    <s v="M.A. / M.S."/>
    <m/>
    <m/>
    <m/>
    <m/>
    <m/>
    <m/>
    <m/>
    <m/>
    <m/>
    <m/>
    <m/>
    <m/>
    <m/>
    <m/>
    <m/>
    <m/>
    <m/>
    <m/>
    <m/>
    <m/>
    <m/>
    <m/>
    <m/>
    <m/>
    <m/>
    <m/>
    <m/>
    <m/>
    <m/>
    <m/>
    <m/>
    <m/>
    <m/>
    <m/>
    <n v="5.77"/>
    <n v="7"/>
    <m/>
    <m/>
    <m/>
    <n v="5.7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325.6776429809361"/>
    <x v="2"/>
    <s v="Medium"/>
  </r>
  <r>
    <s v="Ventura CCD"/>
    <x v="33"/>
    <s v="681"/>
    <s v="Multi-College District"/>
    <n v="20200"/>
    <x v="14"/>
    <n v="11850.52"/>
    <n v="18667"/>
    <n v="1"/>
    <n v="274"/>
    <n v="9"/>
    <n v="1"/>
    <s v="Writing Centers"/>
    <s v="Tutoring Centers"/>
    <s v="Faculty offices (non-librarian, i.e. counseling)"/>
    <s v="Learning spaces (labs/classrooms)"/>
    <m/>
    <n v="712"/>
    <m/>
    <m/>
    <m/>
    <m/>
    <m/>
    <n v="0"/>
    <m/>
    <m/>
    <m/>
    <m/>
    <n v="0"/>
    <m/>
    <m/>
    <m/>
    <m/>
    <m/>
    <m/>
    <m/>
    <m/>
    <n v="39056"/>
    <m/>
    <m/>
    <n v="39056"/>
    <m/>
    <m/>
    <m/>
    <m/>
    <m/>
    <m/>
    <m/>
    <m/>
    <m/>
    <n v="9293"/>
    <n v="27889"/>
    <m/>
    <n v="37182"/>
    <m/>
    <m/>
    <m/>
    <m/>
    <m/>
    <m/>
    <m/>
    <m/>
    <m/>
    <m/>
    <m/>
    <m/>
    <n v="0"/>
    <m/>
    <m/>
    <m/>
    <m/>
    <m/>
    <m/>
    <m/>
    <m/>
    <m/>
    <m/>
    <m/>
    <m/>
    <m/>
    <m/>
    <m/>
    <m/>
    <m/>
    <m/>
    <m/>
    <m/>
    <n v="190142"/>
    <n v="37598"/>
    <m/>
    <n v="227740"/>
    <m/>
    <m/>
    <m/>
    <m/>
    <m/>
    <m/>
    <m/>
    <m/>
    <m/>
    <m/>
    <m/>
    <m/>
    <m/>
    <m/>
    <m/>
    <m/>
    <m/>
    <m/>
    <m/>
    <m/>
    <m/>
    <m/>
    <m/>
    <m/>
    <m/>
    <m/>
    <m/>
    <m/>
    <m/>
    <m/>
    <m/>
    <m/>
    <m/>
    <m/>
    <m/>
    <m/>
    <m/>
    <m/>
    <m/>
    <m/>
    <m/>
    <m/>
    <m/>
    <m/>
    <m/>
    <m/>
    <m/>
    <m/>
    <m/>
    <m/>
    <m/>
    <m/>
    <m/>
    <m/>
    <m/>
    <m/>
    <m/>
    <m/>
    <m/>
    <m/>
    <m/>
    <m/>
    <m/>
    <m/>
    <m/>
    <m/>
    <m/>
    <m/>
    <m/>
    <m/>
    <m/>
    <m/>
    <m/>
    <m/>
    <m/>
    <m/>
    <m/>
    <m/>
    <m/>
    <m/>
    <m/>
    <m/>
    <m/>
    <m/>
    <m/>
    <m/>
    <m/>
    <m/>
    <m/>
    <m/>
    <m/>
    <m/>
    <m/>
    <m/>
    <m/>
    <m/>
    <m/>
    <m/>
    <m/>
    <m/>
    <m/>
    <m/>
    <m/>
    <m/>
    <m/>
    <m/>
    <m/>
    <m/>
    <n v="65487"/>
    <s v="Dean or other administrator"/>
    <m/>
    <s v="don't know"/>
    <m/>
    <m/>
    <m/>
    <m/>
    <m/>
    <m/>
    <m/>
    <m/>
    <m/>
    <m/>
    <m/>
    <m/>
    <m/>
    <m/>
    <m/>
    <m/>
    <m/>
    <m/>
    <m/>
    <m/>
    <m/>
    <m/>
    <m/>
    <m/>
    <m/>
    <m/>
    <m/>
    <m/>
    <m/>
    <m/>
    <m/>
    <m/>
    <m/>
    <m/>
    <n v="3.81"/>
    <n v="4.25"/>
    <m/>
    <m/>
    <m/>
    <n v="3.8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3110.3727034120734"/>
    <x v="0"/>
    <s v="Medium"/>
  </r>
  <r>
    <s v="Napa CCD"/>
    <x v="6"/>
    <s v="241"/>
    <s v="Single College District"/>
    <n v="20200"/>
    <x v="14"/>
    <n v="4604.1000000000004"/>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1"/>
    <s v="Small"/>
  </r>
  <r>
    <s v="Coast CCD"/>
    <x v="98"/>
    <s v="833"/>
    <s v="Multi-College District"/>
    <n v="20200"/>
    <x v="14"/>
    <n v="17127.3"/>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2"/>
    <s v="Medium"/>
  </r>
  <r>
    <s v="Riverside CCD"/>
    <x v="67"/>
    <s v="961"/>
    <s v="Multi-College District"/>
    <n v="20200"/>
    <x v="14"/>
    <n v="17479.27"/>
    <n v="17755"/>
    <n v="0"/>
    <n v="349"/>
    <n v="18"/>
    <n v="1"/>
    <m/>
    <m/>
    <m/>
    <s v="Learning spaces (labs/classrooms)"/>
    <s v="Other - Write In (Required)"/>
    <n v="753"/>
    <m/>
    <m/>
    <m/>
    <m/>
    <m/>
    <n v="0"/>
    <m/>
    <m/>
    <m/>
    <m/>
    <n v="0"/>
    <m/>
    <m/>
    <m/>
    <m/>
    <m/>
    <m/>
    <m/>
    <m/>
    <n v="36413"/>
    <m/>
    <m/>
    <n v="36413"/>
    <m/>
    <m/>
    <m/>
    <m/>
    <m/>
    <m/>
    <m/>
    <m/>
    <n v="12079"/>
    <m/>
    <m/>
    <m/>
    <n v="12079"/>
    <m/>
    <m/>
    <m/>
    <m/>
    <m/>
    <m/>
    <m/>
    <m/>
    <m/>
    <m/>
    <m/>
    <m/>
    <n v="0"/>
    <m/>
    <m/>
    <m/>
    <m/>
    <m/>
    <m/>
    <m/>
    <m/>
    <m/>
    <m/>
    <m/>
    <m/>
    <n v="10686"/>
    <m/>
    <m/>
    <m/>
    <m/>
    <m/>
    <m/>
    <m/>
    <n v="106740"/>
    <m/>
    <m/>
    <n v="117426"/>
    <m/>
    <m/>
    <m/>
    <m/>
    <m/>
    <m/>
    <m/>
    <m/>
    <m/>
    <m/>
    <m/>
    <m/>
    <m/>
    <m/>
    <m/>
    <m/>
    <m/>
    <m/>
    <m/>
    <m/>
    <m/>
    <m/>
    <m/>
    <m/>
    <m/>
    <m/>
    <m/>
    <m/>
    <m/>
    <m/>
    <m/>
    <m/>
    <m/>
    <m/>
    <m/>
    <m/>
    <m/>
    <m/>
    <m/>
    <m/>
    <m/>
    <m/>
    <m/>
    <m/>
    <m/>
    <m/>
    <m/>
    <m/>
    <m/>
    <m/>
    <m/>
    <m/>
    <m/>
    <m/>
    <m/>
    <m/>
    <m/>
    <m/>
    <m/>
    <m/>
    <m/>
    <m/>
    <m/>
    <m/>
    <m/>
    <m/>
    <m/>
    <m/>
    <m/>
    <m/>
    <m/>
    <m/>
    <m/>
    <m/>
    <m/>
    <m/>
    <m/>
    <m/>
    <m/>
    <m/>
    <m/>
    <m/>
    <m/>
    <m/>
    <m/>
    <m/>
    <m/>
    <m/>
    <m/>
    <m/>
    <m/>
    <m/>
    <m/>
    <m/>
    <m/>
    <m/>
    <m/>
    <m/>
    <m/>
    <m/>
    <m/>
    <m/>
    <m/>
    <m/>
    <m/>
    <m/>
    <m/>
    <m/>
    <n v="216605"/>
    <s v="Dean or other administrator"/>
    <m/>
    <s v="Ph.D. in non-Library field"/>
    <m/>
    <m/>
    <m/>
    <m/>
    <m/>
    <m/>
    <m/>
    <m/>
    <m/>
    <m/>
    <m/>
    <m/>
    <m/>
    <m/>
    <m/>
    <m/>
    <m/>
    <m/>
    <m/>
    <m/>
    <m/>
    <m/>
    <m/>
    <m/>
    <m/>
    <m/>
    <m/>
    <m/>
    <m/>
    <m/>
    <m/>
    <m/>
    <m/>
    <m/>
    <n v="6.4"/>
    <n v="6.4"/>
    <m/>
    <m/>
    <m/>
    <n v="6.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731.1359374999997"/>
    <x v="2"/>
    <s v="Medium"/>
  </r>
  <r>
    <s v="Los Rios CCD"/>
    <x v="101"/>
    <s v="233"/>
    <s v="Multi-College District"/>
    <n v="20200"/>
    <x v="14"/>
    <n v="14090.82"/>
    <n v="60000"/>
    <n v="2"/>
    <n v="76"/>
    <n v="6"/>
    <n v="0"/>
    <m/>
    <m/>
    <m/>
    <s v="Learning spaces (labs/classrooms)"/>
    <m/>
    <n v="856"/>
    <m/>
    <m/>
    <m/>
    <m/>
    <m/>
    <n v="2"/>
    <n v="0"/>
    <n v="0"/>
    <n v="0"/>
    <n v="0"/>
    <n v="0"/>
    <m/>
    <m/>
    <m/>
    <m/>
    <m/>
    <m/>
    <m/>
    <m/>
    <n v="42740"/>
    <m/>
    <m/>
    <n v="42740"/>
    <m/>
    <m/>
    <m/>
    <m/>
    <m/>
    <m/>
    <m/>
    <m/>
    <m/>
    <n v="33904"/>
    <m/>
    <m/>
    <n v="33904"/>
    <m/>
    <m/>
    <m/>
    <m/>
    <m/>
    <m/>
    <m/>
    <m/>
    <m/>
    <m/>
    <m/>
    <m/>
    <n v="0"/>
    <m/>
    <m/>
    <m/>
    <m/>
    <m/>
    <m/>
    <m/>
    <m/>
    <m/>
    <m/>
    <m/>
    <m/>
    <m/>
    <m/>
    <m/>
    <m/>
    <m/>
    <m/>
    <m/>
    <m/>
    <n v="75966"/>
    <n v="11410"/>
    <s v="Strong Workforce Initiative"/>
    <n v="87376"/>
    <m/>
    <m/>
    <m/>
    <m/>
    <m/>
    <m/>
    <m/>
    <m/>
    <m/>
    <m/>
    <m/>
    <m/>
    <m/>
    <m/>
    <m/>
    <m/>
    <m/>
    <m/>
    <m/>
    <m/>
    <m/>
    <m/>
    <m/>
    <m/>
    <m/>
    <m/>
    <m/>
    <m/>
    <m/>
    <m/>
    <m/>
    <m/>
    <m/>
    <m/>
    <m/>
    <m/>
    <m/>
    <m/>
    <m/>
    <m/>
    <m/>
    <m/>
    <m/>
    <m/>
    <m/>
    <m/>
    <m/>
    <m/>
    <m/>
    <m/>
    <m/>
    <m/>
    <m/>
    <m/>
    <m/>
    <m/>
    <m/>
    <m/>
    <m/>
    <m/>
    <m/>
    <m/>
    <m/>
    <m/>
    <m/>
    <m/>
    <m/>
    <m/>
    <m/>
    <m/>
    <m/>
    <m/>
    <m/>
    <m/>
    <m/>
    <m/>
    <m/>
    <m/>
    <m/>
    <m/>
    <m/>
    <m/>
    <m/>
    <m/>
    <m/>
    <m/>
    <m/>
    <m/>
    <m/>
    <m/>
    <m/>
    <m/>
    <m/>
    <m/>
    <m/>
    <m/>
    <m/>
    <m/>
    <m/>
    <m/>
    <m/>
    <m/>
    <m/>
    <m/>
    <m/>
    <m/>
    <m/>
    <m/>
    <n v="210676.4"/>
    <s v="Dean or other administrator"/>
    <m/>
    <s v="M.A. / M.S."/>
    <m/>
    <m/>
    <m/>
    <m/>
    <m/>
    <m/>
    <m/>
    <m/>
    <m/>
    <m/>
    <m/>
    <m/>
    <m/>
    <m/>
    <m/>
    <m/>
    <m/>
    <m/>
    <m/>
    <m/>
    <m/>
    <m/>
    <m/>
    <m/>
    <m/>
    <m/>
    <m/>
    <m/>
    <m/>
    <m/>
    <m/>
    <m/>
    <m/>
    <m/>
    <n v="6.5620000000000003"/>
    <n v="8"/>
    <m/>
    <m/>
    <m/>
    <n v="6.562000000000000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2147.3361779945139"/>
    <x v="2"/>
    <s v="Medium"/>
  </r>
  <r>
    <s v="San Bernardino CCD"/>
    <x v="102"/>
    <s v="982"/>
    <s v="Multi-College District"/>
    <n v="20200"/>
    <x v="14"/>
    <n v="10889.18"/>
    <n v="44000"/>
    <n v="2"/>
    <n v="154"/>
    <n v="6"/>
    <n v="2"/>
    <m/>
    <m/>
    <s v="Faculty offices (non-librarian, i.e. counseling)"/>
    <m/>
    <m/>
    <n v="496"/>
    <m/>
    <m/>
    <m/>
    <m/>
    <m/>
    <n v="0"/>
    <m/>
    <m/>
    <m/>
    <m/>
    <n v="0"/>
    <m/>
    <m/>
    <m/>
    <m/>
    <m/>
    <m/>
    <m/>
    <m/>
    <n v="48400"/>
    <m/>
    <m/>
    <n v="48400"/>
    <m/>
    <m/>
    <n v="0"/>
    <m/>
    <n v="0"/>
    <m/>
    <m/>
    <m/>
    <n v="0"/>
    <n v="0"/>
    <n v="0"/>
    <m/>
    <n v="0"/>
    <s v="(blank)"/>
    <m/>
    <m/>
    <m/>
    <m/>
    <m/>
    <m/>
    <m/>
    <m/>
    <m/>
    <m/>
    <m/>
    <n v="0"/>
    <m/>
    <m/>
    <m/>
    <m/>
    <m/>
    <m/>
    <m/>
    <m/>
    <m/>
    <m/>
    <m/>
    <m/>
    <m/>
    <m/>
    <m/>
    <m/>
    <m/>
    <m/>
    <m/>
    <m/>
    <n v="76252"/>
    <m/>
    <m/>
    <n v="76252"/>
    <m/>
    <m/>
    <m/>
    <m/>
    <m/>
    <m/>
    <m/>
    <m/>
    <m/>
    <m/>
    <m/>
    <m/>
    <m/>
    <m/>
    <m/>
    <m/>
    <m/>
    <m/>
    <m/>
    <m/>
    <m/>
    <m/>
    <m/>
    <m/>
    <m/>
    <m/>
    <m/>
    <m/>
    <m/>
    <m/>
    <m/>
    <m/>
    <m/>
    <m/>
    <m/>
    <m/>
    <m/>
    <m/>
    <m/>
    <m/>
    <m/>
    <m/>
    <m/>
    <m/>
    <m/>
    <m/>
    <m/>
    <m/>
    <m/>
    <m/>
    <m/>
    <m/>
    <m/>
    <m/>
    <m/>
    <m/>
    <m/>
    <m/>
    <m/>
    <m/>
    <m/>
    <m/>
    <m/>
    <m/>
    <m/>
    <m/>
    <m/>
    <m/>
    <m/>
    <m/>
    <m/>
    <m/>
    <m/>
    <m/>
    <m/>
    <m/>
    <m/>
    <m/>
    <m/>
    <m/>
    <m/>
    <m/>
    <m/>
    <m/>
    <m/>
    <m/>
    <m/>
    <m/>
    <m/>
    <m/>
    <m/>
    <m/>
    <m/>
    <m/>
    <m/>
    <m/>
    <m/>
    <m/>
    <m/>
    <m/>
    <m/>
    <m/>
    <m/>
    <m/>
    <m/>
    <m/>
    <m/>
    <m/>
    <n v="160286"/>
    <s v="Dean or other administrator"/>
    <m/>
    <s v="M.L.I.S."/>
    <m/>
    <m/>
    <m/>
    <m/>
    <m/>
    <m/>
    <m/>
    <m/>
    <m/>
    <m/>
    <m/>
    <m/>
    <m/>
    <m/>
    <m/>
    <m/>
    <m/>
    <m/>
    <m/>
    <m/>
    <m/>
    <m/>
    <m/>
    <m/>
    <m/>
    <m/>
    <m/>
    <m/>
    <m/>
    <m/>
    <m/>
    <m/>
    <m/>
    <m/>
    <n v="6"/>
    <n v="8"/>
    <m/>
    <m/>
    <m/>
    <n v="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814.8633333333335"/>
    <x v="0"/>
    <s v="Medium"/>
  </r>
  <r>
    <s v="San Diego CCD"/>
    <x v="104"/>
    <s v="072"/>
    <s v="Multi-College District"/>
    <n v="20200"/>
    <x v="14"/>
    <n v="16195.33"/>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2"/>
    <s v="Medium"/>
  </r>
  <r>
    <s v="San Francisco CCD"/>
    <x v="105"/>
    <s v="361"/>
    <s v="Single College District"/>
    <n v="20200"/>
    <x v="14"/>
    <n v="14275.44"/>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2"/>
    <s v="Medium"/>
  </r>
  <r>
    <s v="San Joaquin Delta CCD"/>
    <x v="106"/>
    <s v="551"/>
    <s v="Single College District"/>
    <n v="20200"/>
    <x v="14"/>
    <n v="14832.56"/>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2"/>
    <s v="Medium"/>
  </r>
  <r>
    <s v="San Jose CCD"/>
    <x v="55"/>
    <s v="472"/>
    <s v="Multi-College District"/>
    <n v="20200"/>
    <x v="14"/>
    <n v="5849.8"/>
    <n v="21885"/>
    <n v="0"/>
    <n v="111"/>
    <n v="10"/>
    <n v="1"/>
    <m/>
    <m/>
    <m/>
    <m/>
    <s v="Other - Write In (Required)"/>
    <n v="258"/>
    <m/>
    <m/>
    <m/>
    <m/>
    <m/>
    <n v="0"/>
    <m/>
    <m/>
    <m/>
    <m/>
    <n v="0"/>
    <m/>
    <m/>
    <m/>
    <m/>
    <m/>
    <m/>
    <m/>
    <m/>
    <n v="3163"/>
    <m/>
    <m/>
    <n v="3163"/>
    <m/>
    <m/>
    <m/>
    <m/>
    <m/>
    <m/>
    <m/>
    <m/>
    <m/>
    <n v="29610"/>
    <m/>
    <m/>
    <n v="29610"/>
    <m/>
    <m/>
    <m/>
    <m/>
    <m/>
    <m/>
    <m/>
    <m/>
    <m/>
    <m/>
    <m/>
    <m/>
    <n v="0"/>
    <m/>
    <m/>
    <m/>
    <m/>
    <m/>
    <m/>
    <m/>
    <m/>
    <m/>
    <m/>
    <m/>
    <m/>
    <m/>
    <m/>
    <m/>
    <m/>
    <m/>
    <m/>
    <m/>
    <m/>
    <n v="58171"/>
    <m/>
    <m/>
    <n v="58171"/>
    <m/>
    <m/>
    <m/>
    <m/>
    <m/>
    <m/>
    <m/>
    <m/>
    <m/>
    <m/>
    <m/>
    <m/>
    <m/>
    <m/>
    <m/>
    <m/>
    <m/>
    <m/>
    <m/>
    <m/>
    <m/>
    <m/>
    <m/>
    <m/>
    <m/>
    <m/>
    <m/>
    <m/>
    <m/>
    <m/>
    <m/>
    <m/>
    <m/>
    <m/>
    <m/>
    <m/>
    <m/>
    <m/>
    <m/>
    <m/>
    <m/>
    <m/>
    <m/>
    <m/>
    <m/>
    <m/>
    <m/>
    <m/>
    <m/>
    <m/>
    <m/>
    <m/>
    <m/>
    <m/>
    <m/>
    <m/>
    <m/>
    <m/>
    <m/>
    <m/>
    <m/>
    <m/>
    <m/>
    <m/>
    <m/>
    <m/>
    <m/>
    <m/>
    <m/>
    <m/>
    <m/>
    <m/>
    <m/>
    <m/>
    <m/>
    <m/>
    <m/>
    <m/>
    <m/>
    <m/>
    <m/>
    <m/>
    <m/>
    <m/>
    <m/>
    <m/>
    <m/>
    <m/>
    <m/>
    <m/>
    <m/>
    <m/>
    <m/>
    <m/>
    <m/>
    <m/>
    <m/>
    <m/>
    <m/>
    <m/>
    <m/>
    <m/>
    <m/>
    <m/>
    <m/>
    <m/>
    <m/>
    <m/>
    <n v="129057"/>
    <s v="Dean or other administrator"/>
    <m/>
    <s v="Ph.D. in non-Library field"/>
    <m/>
    <m/>
    <m/>
    <m/>
    <m/>
    <m/>
    <m/>
    <m/>
    <m/>
    <m/>
    <m/>
    <m/>
    <m/>
    <m/>
    <m/>
    <m/>
    <m/>
    <m/>
    <m/>
    <m/>
    <m/>
    <m/>
    <m/>
    <m/>
    <m/>
    <m/>
    <m/>
    <m/>
    <m/>
    <m/>
    <m/>
    <m/>
    <m/>
    <m/>
    <n v="2.93"/>
    <n v="3.91"/>
    <m/>
    <m/>
    <m/>
    <n v="2.9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996.5187713310579"/>
    <x v="1"/>
    <s v="Small"/>
  </r>
  <r>
    <s v="San Mateo CCD"/>
    <x v="7"/>
    <s v="372"/>
    <s v="Multi-College District"/>
    <n v="20200"/>
    <x v="14"/>
    <n v="5975.68"/>
    <n v="23492"/>
    <n v="2"/>
    <n v="88"/>
    <n v="0"/>
    <n v="0"/>
    <m/>
    <m/>
    <m/>
    <m/>
    <s v="Other - Write In (Required)"/>
    <n v="89"/>
    <m/>
    <m/>
    <m/>
    <m/>
    <m/>
    <n v="0"/>
    <m/>
    <m/>
    <m/>
    <m/>
    <n v="0"/>
    <m/>
    <m/>
    <m/>
    <m/>
    <m/>
    <m/>
    <m/>
    <m/>
    <n v="8210"/>
    <m/>
    <m/>
    <n v="8210"/>
    <m/>
    <m/>
    <m/>
    <m/>
    <m/>
    <m/>
    <m/>
    <m/>
    <m/>
    <n v="12266"/>
    <m/>
    <m/>
    <n v="12266"/>
    <m/>
    <m/>
    <m/>
    <m/>
    <m/>
    <m/>
    <m/>
    <m/>
    <m/>
    <m/>
    <m/>
    <m/>
    <n v="0"/>
    <m/>
    <m/>
    <m/>
    <m/>
    <m/>
    <m/>
    <m/>
    <m/>
    <m/>
    <m/>
    <m/>
    <m/>
    <m/>
    <m/>
    <m/>
    <m/>
    <m/>
    <m/>
    <m/>
    <m/>
    <n v="156568"/>
    <m/>
    <m/>
    <n v="156568"/>
    <m/>
    <m/>
    <m/>
    <m/>
    <m/>
    <m/>
    <m/>
    <m/>
    <m/>
    <m/>
    <m/>
    <m/>
    <m/>
    <m/>
    <m/>
    <m/>
    <m/>
    <m/>
    <m/>
    <m/>
    <m/>
    <m/>
    <m/>
    <m/>
    <m/>
    <m/>
    <m/>
    <m/>
    <m/>
    <m/>
    <m/>
    <m/>
    <m/>
    <m/>
    <m/>
    <m/>
    <m/>
    <m/>
    <m/>
    <m/>
    <m/>
    <m/>
    <m/>
    <m/>
    <m/>
    <m/>
    <m/>
    <m/>
    <m/>
    <m/>
    <m/>
    <m/>
    <m/>
    <m/>
    <m/>
    <m/>
    <m/>
    <m/>
    <m/>
    <m/>
    <m/>
    <m/>
    <m/>
    <m/>
    <m/>
    <m/>
    <m/>
    <m/>
    <m/>
    <m/>
    <m/>
    <m/>
    <m/>
    <m/>
    <m/>
    <m/>
    <m/>
    <m/>
    <m/>
    <m/>
    <m/>
    <m/>
    <m/>
    <m/>
    <m/>
    <m/>
    <m/>
    <m/>
    <m/>
    <m/>
    <m/>
    <m/>
    <m/>
    <m/>
    <m/>
    <m/>
    <m/>
    <m/>
    <m/>
    <m/>
    <m/>
    <m/>
    <m/>
    <m/>
    <m/>
    <m/>
    <m/>
    <m/>
    <n v="117327"/>
    <s v="Department chair (Faculty position)"/>
    <m/>
    <s v="M.L.I.S."/>
    <m/>
    <m/>
    <m/>
    <m/>
    <m/>
    <m/>
    <m/>
    <m/>
    <m/>
    <m/>
    <m/>
    <m/>
    <m/>
    <m/>
    <m/>
    <m/>
    <m/>
    <m/>
    <m/>
    <m/>
    <m/>
    <m/>
    <m/>
    <m/>
    <m/>
    <m/>
    <m/>
    <m/>
    <m/>
    <m/>
    <m/>
    <m/>
    <m/>
    <m/>
    <n v="4.9000000000000004"/>
    <n v="4.17"/>
    <m/>
    <m/>
    <m/>
    <n v="4.900000000000000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219.5265306122449"/>
    <x v="1"/>
    <s v="Small"/>
  </r>
  <r>
    <s v="Rancho Santiago CCD"/>
    <x v="17"/>
    <s v="871"/>
    <s v="Multi-College District"/>
    <n v="20200"/>
    <x v="14"/>
    <n v="18330.63"/>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2"/>
    <s v="Medium"/>
  </r>
  <r>
    <s v="Sonoma CCD"/>
    <x v="108"/>
    <s v="261"/>
    <s v="Single College District"/>
    <n v="20200"/>
    <x v="14"/>
    <n v="14247.96"/>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2"/>
    <s v="Medium"/>
  </r>
  <r>
    <s v="San Mateo CCD"/>
    <x v="111"/>
    <s v="373"/>
    <s v="Multi-College District"/>
    <n v="20200"/>
    <x v="14"/>
    <n v="6896.35"/>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x v="0"/>
    <s v="Small"/>
  </r>
  <r>
    <s v="Solano CCD"/>
    <x v="36"/>
    <s v="281"/>
    <s v="Single College District"/>
    <n v="20200"/>
    <x v="14"/>
    <n v="6922.49"/>
    <n v="12096"/>
    <n v="1"/>
    <n v="140"/>
    <n v="1"/>
    <n v="0"/>
    <m/>
    <s v="Tutoring Centers"/>
    <m/>
    <m/>
    <m/>
    <n v="130"/>
    <m/>
    <m/>
    <m/>
    <m/>
    <m/>
    <n v="2"/>
    <n v="0"/>
    <n v="10"/>
    <n v="0"/>
    <n v="0"/>
    <n v="0"/>
    <m/>
    <m/>
    <m/>
    <n v="140000"/>
    <m/>
    <m/>
    <m/>
    <m/>
    <m/>
    <m/>
    <m/>
    <n v="140000"/>
    <m/>
    <m/>
    <m/>
    <m/>
    <n v="10000"/>
    <m/>
    <m/>
    <m/>
    <m/>
    <m/>
    <m/>
    <m/>
    <n v="10000"/>
    <n v="0"/>
    <m/>
    <m/>
    <m/>
    <m/>
    <m/>
    <m/>
    <m/>
    <m/>
    <m/>
    <m/>
    <m/>
    <n v="0"/>
    <m/>
    <m/>
    <m/>
    <m/>
    <m/>
    <m/>
    <m/>
    <m/>
    <m/>
    <m/>
    <m/>
    <m/>
    <m/>
    <m/>
    <m/>
    <m/>
    <m/>
    <m/>
    <m/>
    <m/>
    <n v="94000"/>
    <m/>
    <m/>
    <n v="94000"/>
    <m/>
    <m/>
    <m/>
    <m/>
    <m/>
    <m/>
    <m/>
    <m/>
    <m/>
    <m/>
    <m/>
    <m/>
    <m/>
    <m/>
    <m/>
    <m/>
    <m/>
    <m/>
    <m/>
    <m/>
    <m/>
    <m/>
    <m/>
    <m/>
    <m/>
    <m/>
    <m/>
    <m/>
    <m/>
    <m/>
    <m/>
    <m/>
    <m/>
    <m/>
    <m/>
    <m/>
    <m/>
    <m/>
    <m/>
    <m/>
    <m/>
    <m/>
    <m/>
    <m/>
    <m/>
    <m/>
    <m/>
    <m/>
    <m/>
    <m/>
    <m/>
    <m/>
    <m/>
    <m/>
    <m/>
    <m/>
    <m/>
    <m/>
    <m/>
    <m/>
    <m/>
    <m/>
    <m/>
    <m/>
    <m/>
    <m/>
    <m/>
    <m/>
    <m/>
    <m/>
    <m/>
    <m/>
    <m/>
    <m/>
    <m/>
    <m/>
    <m/>
    <m/>
    <m/>
    <m/>
    <m/>
    <m/>
    <m/>
    <m/>
    <m/>
    <m/>
    <m/>
    <m/>
    <m/>
    <m/>
    <m/>
    <m/>
    <m/>
    <m/>
    <m/>
    <m/>
    <m/>
    <m/>
    <m/>
    <m/>
    <m/>
    <m/>
    <m/>
    <m/>
    <m/>
    <m/>
    <m/>
    <m/>
    <n v="143000"/>
    <s v="VPI/CIO"/>
    <m/>
    <s v="Ph.D. in non-Library field"/>
    <m/>
    <m/>
    <m/>
    <m/>
    <m/>
    <m/>
    <m/>
    <m/>
    <m/>
    <m/>
    <m/>
    <m/>
    <m/>
    <m/>
    <m/>
    <m/>
    <m/>
    <m/>
    <m/>
    <m/>
    <m/>
    <m/>
    <m/>
    <m/>
    <m/>
    <m/>
    <m/>
    <m/>
    <m/>
    <m/>
    <m/>
    <m/>
    <m/>
    <m/>
    <n v="7.3"/>
    <n v="2"/>
    <m/>
    <m/>
    <m/>
    <n v="7.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948.28630136986305"/>
    <x v="0"/>
    <s v="Small"/>
  </r>
  <r>
    <s v="Los Angeles CCD"/>
    <x v="26"/>
    <s v="749"/>
    <s v="Multi-College District"/>
    <n v="20200"/>
    <x v="14"/>
    <n v="8137.17"/>
    <n v="31807"/>
    <n v="1"/>
    <n v="120"/>
    <n v="8"/>
    <n v="1"/>
    <m/>
    <m/>
    <m/>
    <m/>
    <s v="Other - Write In (Required)"/>
    <n v="375"/>
    <m/>
    <m/>
    <m/>
    <m/>
    <m/>
    <n v="0"/>
    <m/>
    <m/>
    <m/>
    <m/>
    <n v="0"/>
    <m/>
    <m/>
    <m/>
    <m/>
    <m/>
    <m/>
    <m/>
    <m/>
    <n v="53816"/>
    <m/>
    <s v="N/A"/>
    <n v="53816"/>
    <m/>
    <m/>
    <m/>
    <m/>
    <m/>
    <m/>
    <m/>
    <m/>
    <m/>
    <m/>
    <m/>
    <m/>
    <n v="0"/>
    <s v="(blank)"/>
    <m/>
    <m/>
    <m/>
    <m/>
    <m/>
    <m/>
    <m/>
    <m/>
    <m/>
    <m/>
    <m/>
    <n v="0"/>
    <m/>
    <m/>
    <m/>
    <m/>
    <m/>
    <m/>
    <m/>
    <m/>
    <m/>
    <m/>
    <m/>
    <m/>
    <m/>
    <m/>
    <m/>
    <m/>
    <m/>
    <m/>
    <m/>
    <m/>
    <n v="158458"/>
    <m/>
    <m/>
    <n v="158458"/>
    <m/>
    <m/>
    <m/>
    <m/>
    <m/>
    <m/>
    <m/>
    <m/>
    <m/>
    <m/>
    <m/>
    <m/>
    <m/>
    <m/>
    <m/>
    <m/>
    <m/>
    <m/>
    <m/>
    <m/>
    <m/>
    <m/>
    <m/>
    <m/>
    <m/>
    <m/>
    <m/>
    <m/>
    <m/>
    <m/>
    <m/>
    <m/>
    <m/>
    <m/>
    <m/>
    <m/>
    <m/>
    <m/>
    <m/>
    <m/>
    <m/>
    <m/>
    <m/>
    <m/>
    <m/>
    <m/>
    <m/>
    <m/>
    <m/>
    <m/>
    <m/>
    <m/>
    <m/>
    <m/>
    <m/>
    <m/>
    <m/>
    <m/>
    <m/>
    <m/>
    <m/>
    <m/>
    <m/>
    <m/>
    <m/>
    <m/>
    <m/>
    <m/>
    <m/>
    <m/>
    <m/>
    <m/>
    <m/>
    <m/>
    <m/>
    <m/>
    <m/>
    <m/>
    <m/>
    <m/>
    <m/>
    <m/>
    <m/>
    <m/>
    <m/>
    <m/>
    <m/>
    <m/>
    <m/>
    <m/>
    <m/>
    <m/>
    <m/>
    <m/>
    <m/>
    <m/>
    <m/>
    <m/>
    <m/>
    <m/>
    <m/>
    <m/>
    <m/>
    <m/>
    <m/>
    <m/>
    <m/>
    <m/>
    <n v="401347"/>
    <s v="Department chair (Faculty position)"/>
    <m/>
    <s v="M.L.I.S."/>
    <m/>
    <m/>
    <m/>
    <m/>
    <m/>
    <m/>
    <m/>
    <m/>
    <m/>
    <m/>
    <m/>
    <m/>
    <m/>
    <m/>
    <m/>
    <m/>
    <m/>
    <m/>
    <m/>
    <m/>
    <m/>
    <m/>
    <m/>
    <m/>
    <m/>
    <m/>
    <m/>
    <m/>
    <m/>
    <m/>
    <m/>
    <m/>
    <m/>
    <m/>
    <n v="4.75"/>
    <n v="8"/>
    <m/>
    <m/>
    <m/>
    <n v="4.7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713.0884210526317"/>
    <x v="0"/>
    <s v="Smal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0DA0FA8-3BD4-4144-8460-650B5FB2249D}" name="PivotTable1" cacheId="2" applyNumberFormats="0" applyBorderFormats="0" applyFontFormats="0" applyPatternFormats="0" applyAlignmentFormats="0" applyWidthHeightFormats="1" dataCaption="Data" updatedVersion="6" showMultipleLabel="0" showMemberPropertyTips="0" useAutoFormatting="1" colGrandTotals="0" indent="0" compact="0" compactData="0" gridDropZones="1" multipleFieldFilters="0" chartFormat="10">
  <location ref="A6:G123" firstHeaderRow="1" firstDataRow="2" firstDataCol="1" rowPageCount="1" colPageCount="1"/>
  <pivotFields count="390">
    <pivotField compact="0" outline="0" subtotalTop="0" showAll="0" includeNewItemsInFilter="1" defaultSubtotal="0">
      <extLst>
        <ext xmlns:x14="http://schemas.microsoft.com/office/spreadsheetml/2009/9/main" uri="{2946ED86-A175-432a-8AC1-64E0C546D7DE}">
          <x14:pivotField fillDownLabels="1"/>
        </ext>
      </extLst>
    </pivotField>
    <pivotField axis="axisRow" compact="0" outline="0" subtotalTop="0" multipleItemSelectionAllowed="1" showAll="0" includeNewItemsInFilter="1" sortType="ascending" defaultSubtotal="0">
      <items count="115">
        <item x="11"/>
        <item x="27"/>
        <item x="52"/>
        <item x="41"/>
        <item x="68"/>
        <item x="71"/>
        <item x="13"/>
        <item x="37"/>
        <item x="23"/>
        <item x="72"/>
        <item x="0"/>
        <item x="69"/>
        <item x="73"/>
        <item x="1"/>
        <item x="74"/>
        <item x="54"/>
        <item x="70"/>
        <item x="75"/>
        <item x="16"/>
        <item x="76"/>
        <item x="15"/>
        <item x="2"/>
        <item x="58"/>
        <item x="77"/>
        <item x="78"/>
        <item x="46"/>
        <item x="65"/>
        <item x="79"/>
        <item x="31"/>
        <item x="51"/>
        <item x="59"/>
        <item x="60"/>
        <item x="49"/>
        <item x="20"/>
        <item x="8"/>
        <item x="3"/>
        <item x="10"/>
        <item x="80"/>
        <item x="9"/>
        <item x="4"/>
        <item x="57"/>
        <item x="22"/>
        <item x="48"/>
        <item x="81"/>
        <item x="82"/>
        <item x="83"/>
        <item x="53"/>
        <item x="84"/>
        <item x="42"/>
        <item x="85"/>
        <item x="86"/>
        <item x="63"/>
        <item x="87"/>
        <item x="12"/>
        <item x="28"/>
        <item x="14"/>
        <item x="5"/>
        <item x="25"/>
        <item x="88"/>
        <item x="89"/>
        <item x="90"/>
        <item x="91"/>
        <item x="92"/>
        <item x="93"/>
        <item x="18"/>
        <item x="43"/>
        <item x="50"/>
        <item x="33"/>
        <item x="94"/>
        <item x="95"/>
        <item x="35"/>
        <item x="6"/>
        <item x="96"/>
        <item x="97"/>
        <item x="98"/>
        <item x="38"/>
        <item x="21"/>
        <item x="99"/>
        <item x="62"/>
        <item x="100"/>
        <item x="24"/>
        <item x="40"/>
        <item x="61"/>
        <item x="67"/>
        <item x="101"/>
        <item x="29"/>
        <item x="102"/>
        <item x="103"/>
        <item x="104"/>
        <item x="34"/>
        <item x="105"/>
        <item x="106"/>
        <item x="55"/>
        <item x="7"/>
        <item x="17"/>
        <item x="66"/>
        <item x="107"/>
        <item x="108"/>
        <item x="109"/>
        <item x="110"/>
        <item x="39"/>
        <item x="30"/>
        <item x="47"/>
        <item x="111"/>
        <item x="36"/>
        <item x="64"/>
        <item x="112"/>
        <item x="113"/>
        <item x="44"/>
        <item x="32"/>
        <item x="45"/>
        <item x="26"/>
        <item x="19"/>
        <item x="114"/>
        <item x="56"/>
      </items>
      <extLst>
        <ext xmlns:x14="http://schemas.microsoft.com/office/spreadsheetml/2009/9/main" uri="{2946ED86-A175-432a-8AC1-64E0C546D7DE}">
          <x14:pivotField fillDownLabels="1"/>
        </ext>
      </extLst>
    </pivotField>
    <pivotField compact="0" outline="0" subtotalTop="0" showAll="0" includeNewItemsInFilter="1" defaultSubtotal="0">
      <extLst>
        <ext xmlns:x14="http://schemas.microsoft.com/office/spreadsheetml/2009/9/main" uri="{2946ED86-A175-432a-8AC1-64E0C546D7DE}">
          <x14:pivotField fillDownLabels="1"/>
        </ext>
      </extLst>
    </pivotField>
    <pivotField compact="0" outline="0" subtotalTop="0" showAll="0" includeNewItemsInFilter="1" defaultSubtotal="0">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axis="axisCol" compact="0" outline="0" subtotalTop="0" multipleItemSelectionAllowed="1" showAll="0" includeNewItemsInFilter="1">
      <items count="16">
        <item h="1" x="0"/>
        <item h="1" x="1"/>
        <item h="1" x="2"/>
        <item h="1" x="3"/>
        <item h="1" x="4"/>
        <item h="1" x="5"/>
        <item h="1" x="6"/>
        <item h="1" x="7"/>
        <item h="1" x="8"/>
        <item x="9"/>
        <item x="10"/>
        <item x="11"/>
        <item x="12"/>
        <item x="13"/>
        <item x="14"/>
        <item t="default"/>
      </items>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dataField="1" compact="0" outline="0" subtotalTop="0" multipleItemSelectionAllowed="1"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multipleItemSelectionAllowed="1"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multipleItemSelectionAllowed="1"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multipleItemSelectionAllowed="1"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multipleItemSelectionAllowed="1" showAll="0" includeNewItemsInFilter="1">
      <extLst>
        <ext xmlns:x14="http://schemas.microsoft.com/office/spreadsheetml/2009/9/main" uri="{2946ED86-A175-432a-8AC1-64E0C546D7DE}">
          <x14:pivotField fillDownLabels="1"/>
        </ext>
      </extLst>
    </pivotField>
    <pivotField compact="0" outline="0" subtotalTop="0" multipleItemSelectionAllowed="1"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multipleItemSelectionAllowed="1"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multipleItemSelectionAllowed="1" showAll="0" includeNewItemsInFilter="1">
      <extLst>
        <ext xmlns:x14="http://schemas.microsoft.com/office/spreadsheetml/2009/9/main" uri="{2946ED86-A175-432a-8AC1-64E0C546D7DE}">
          <x14:pivotField fillDownLabels="1"/>
        </ext>
      </extLst>
    </pivotField>
    <pivotField compact="0" outline="0" subtotalTop="0" multipleItemSelectionAllowed="1" showAll="0" includeNewItemsInFilter="1">
      <extLst>
        <ext xmlns:x14="http://schemas.microsoft.com/office/spreadsheetml/2009/9/main" uri="{2946ED86-A175-432a-8AC1-64E0C546D7DE}">
          <x14:pivotField fillDownLabels="1"/>
        </ext>
      </extLst>
    </pivotField>
    <pivotField compact="0" numFmtId="3"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multipleItemSelectionAllowed="1"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howAll="0" includeNewItemsInFilter="1">
      <extLst>
        <ext xmlns:x14="http://schemas.microsoft.com/office/spreadsheetml/2009/9/main" uri="{2946ED86-A175-432a-8AC1-64E0C546D7DE}">
          <x14:pivotField fillDownLabels="1"/>
        </ext>
      </extLst>
    </pivotField>
    <pivotField compact="0" outline="0" subtotalTop="0" showAll="0" includeNewItemsInFilter="1">
      <extLst>
        <ext xmlns:x14="http://schemas.microsoft.com/office/spreadsheetml/2009/9/main" uri="{2946ED86-A175-432a-8AC1-64E0C546D7DE}">
          <x14:pivotField fillDownLabels="1"/>
        </ext>
      </extLst>
    </pivotField>
    <pivotField compact="0" outline="0" subtotalTop="0" multipleItemSelectionAllowed="1" showAll="0" includeNewItemsInFilter="1">
      <extLst>
        <ext xmlns:x14="http://schemas.microsoft.com/office/spreadsheetml/2009/9/main" uri="{2946ED86-A175-432a-8AC1-64E0C546D7DE}">
          <x14:pivotField fillDownLabels="1"/>
        </ext>
      </extLst>
    </pivotField>
    <pivotField axis="axisPage" compact="0" outline="0" showAll="0" includeNewItemsInFilter="1">
      <items count="4">
        <item x="2"/>
        <item x="0"/>
        <item x="1"/>
        <item t="default"/>
      </items>
      <extLst>
        <ext xmlns:x14="http://schemas.microsoft.com/office/spreadsheetml/2009/9/main" uri="{2946ED86-A175-432a-8AC1-64E0C546D7DE}">
          <x14:pivotField fillDownLabels="1"/>
        </ext>
      </extLst>
    </pivotField>
    <pivotField compact="0" outline="0" multipleItemSelectionAllowed="1" showAll="0" includeNewItemsInFilter="1">
      <extLst>
        <ext xmlns:x14="http://schemas.microsoft.com/office/spreadsheetml/2009/9/main" uri="{2946ED86-A175-432a-8AC1-64E0C546D7DE}">
          <x14:pivotField fillDownLabels="1"/>
        </ext>
      </extLst>
    </pivotField>
  </pivotFields>
  <rowFields count="1">
    <field x="1"/>
  </rowFields>
  <rowItems count="11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t="grand">
      <x/>
    </i>
  </rowItems>
  <colFields count="1">
    <field x="5"/>
  </colFields>
  <colItems count="6">
    <i>
      <x v="9"/>
    </i>
    <i>
      <x v="10"/>
    </i>
    <i>
      <x v="11"/>
    </i>
    <i>
      <x v="12"/>
    </i>
    <i>
      <x v="13"/>
    </i>
    <i>
      <x v="14"/>
    </i>
  </colItems>
  <pageFields count="1">
    <pageField fld="388" hier="-1"/>
  </pageFields>
  <dataFields count="1">
    <dataField name="Sum of ASFTotal" fld="7" baseField="0" baseItem="0"/>
  </dataFields>
  <formats count="1">
    <format dxfId="23">
      <pivotArea outline="0" fieldPosition="0"/>
    </format>
  </formats>
  <chartFormats count="19">
    <chartFormat chart="0" format="17" series="1">
      <pivotArea type="data" outline="0" fieldPosition="0">
        <references count="1">
          <reference field="5" count="1" selected="0">
            <x v="0"/>
          </reference>
        </references>
      </pivotArea>
    </chartFormat>
    <chartFormat chart="0" format="18" series="1">
      <pivotArea type="data" outline="0" fieldPosition="0">
        <references count="1">
          <reference field="5" count="1" selected="0">
            <x v="1"/>
          </reference>
        </references>
      </pivotArea>
    </chartFormat>
    <chartFormat chart="0" format="19" series="1">
      <pivotArea type="data" outline="0" fieldPosition="0">
        <references count="1">
          <reference field="5" count="1" selected="0">
            <x v="2"/>
          </reference>
        </references>
      </pivotArea>
    </chartFormat>
    <chartFormat chart="0" format="20" series="1">
      <pivotArea type="data" outline="0" fieldPosition="0">
        <references count="1">
          <reference field="5" count="1" selected="0">
            <x v="3"/>
          </reference>
        </references>
      </pivotArea>
    </chartFormat>
    <chartFormat chart="0" format="21" series="1">
      <pivotArea type="data" outline="0" fieldPosition="0">
        <references count="1">
          <reference field="5" count="1" selected="0">
            <x v="4"/>
          </reference>
        </references>
      </pivotArea>
    </chartFormat>
    <chartFormat chart="0" format="22" series="1">
      <pivotArea type="data" outline="0" fieldPosition="0">
        <references count="1">
          <reference field="5" count="1" selected="0">
            <x v="5"/>
          </reference>
        </references>
      </pivotArea>
    </chartFormat>
    <chartFormat chart="0" format="23" series="1">
      <pivotArea type="data" outline="0" fieldPosition="0">
        <references count="1">
          <reference field="5" count="1" selected="0">
            <x v="6"/>
          </reference>
        </references>
      </pivotArea>
    </chartFormat>
    <chartFormat chart="0" format="24" series="1">
      <pivotArea type="data" outline="0" fieldPosition="0">
        <references count="1">
          <reference field="5" count="1" selected="0">
            <x v="7"/>
          </reference>
        </references>
      </pivotArea>
    </chartFormat>
    <chartFormat chart="0" format="25" series="1">
      <pivotArea type="data" outline="0" fieldPosition="0">
        <references count="1">
          <reference field="5" count="1" selected="0">
            <x v="8"/>
          </reference>
        </references>
      </pivotArea>
    </chartFormat>
    <chartFormat chart="0" format="26" series="1">
      <pivotArea type="data" outline="0" fieldPosition="0">
        <references count="1">
          <reference field="5" count="1" selected="0">
            <x v="9"/>
          </reference>
        </references>
      </pivotArea>
    </chartFormat>
    <chartFormat chart="0" format="27" series="1">
      <pivotArea type="data" outline="0" fieldPosition="0">
        <references count="1">
          <reference field="5" count="1" selected="0">
            <x v="10"/>
          </reference>
        </references>
      </pivotArea>
    </chartFormat>
    <chartFormat chart="0" format="28" series="1">
      <pivotArea type="data" outline="0" fieldPosition="0">
        <references count="1">
          <reference field="5" count="1" selected="0">
            <x v="11"/>
          </reference>
        </references>
      </pivotArea>
    </chartFormat>
    <chartFormat chart="0" format="29" series="1">
      <pivotArea type="data" outline="0" fieldPosition="0">
        <references count="1">
          <reference field="5" count="1" selected="0">
            <x v="12"/>
          </reference>
        </references>
      </pivotArea>
    </chartFormat>
    <chartFormat chart="0" format="30" series="1">
      <pivotArea type="data" outline="0" fieldPosition="0">
        <references count="1">
          <reference field="5" count="1" selected="0">
            <x v="13"/>
          </reference>
        </references>
      </pivotArea>
    </chartFormat>
    <chartFormat chart="0" format="263" series="1">
      <pivotArea type="data" outline="0" fieldPosition="0"/>
    </chartFormat>
    <chartFormat chart="0" format="284" series="1">
      <pivotArea type="data" outline="0" fieldPosition="0">
        <references count="1">
          <reference field="5" count="1" selected="0">
            <x v="14"/>
          </reference>
        </references>
      </pivotArea>
    </chartFormat>
    <chartFormat chart="0" format="726" series="1">
      <pivotArea type="data" outline="0" fieldPosition="0">
        <references count="2">
          <reference field="4294967294" count="1" selected="0">
            <x v="0"/>
          </reference>
          <reference field="5" count="1" selected="0">
            <x v="12"/>
          </reference>
        </references>
      </pivotArea>
    </chartFormat>
    <chartFormat chart="0" format="727" series="1">
      <pivotArea type="data" outline="0" fieldPosition="0">
        <references count="2">
          <reference field="4294967294" count="1" selected="0">
            <x v="0"/>
          </reference>
          <reference field="5" count="1" selected="0">
            <x v="13"/>
          </reference>
        </references>
      </pivotArea>
    </chartFormat>
    <chartFormat chart="0" format="728" series="1">
      <pivotArea type="data" outline="0" fieldPosition="0">
        <references count="2">
          <reference field="4294967294" count="1" selected="0">
            <x v="0"/>
          </reference>
          <reference field="5" count="1" selected="0">
            <x v="14"/>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workbookViewId="0">
      <selection activeCell="K21" sqref="K21"/>
    </sheetView>
  </sheetViews>
  <sheetFormatPr baseColWidth="10" defaultColWidth="8.6640625" defaultRowHeight="1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Z1726"/>
  <sheetViews>
    <sheetView zoomScaleNormal="100" workbookViewId="0">
      <pane xSplit="5" ySplit="1" topLeftCell="F2" activePane="bottomRight" state="frozen"/>
      <selection pane="topRight" activeCell="F1" sqref="F1"/>
      <selection pane="bottomLeft" activeCell="A2" sqref="A2"/>
      <selection pane="bottomRight"/>
    </sheetView>
  </sheetViews>
  <sheetFormatPr baseColWidth="10" defaultColWidth="11.5" defaultRowHeight="15"/>
  <cols>
    <col min="1" max="1" width="24.1640625" bestFit="1" customWidth="1"/>
    <col min="2" max="2" width="18.5" bestFit="1" customWidth="1"/>
    <col min="3" max="3" width="10.6640625" customWidth="1"/>
    <col min="4" max="4" width="22.5" customWidth="1"/>
    <col min="5" max="7" width="11.5" customWidth="1"/>
    <col min="8" max="8" width="11.5" style="62" customWidth="1"/>
    <col min="9" max="22" width="11.5" style="63" customWidth="1"/>
    <col min="23" max="28" width="11.5" style="72" customWidth="1"/>
    <col min="29" max="29" width="12.6640625" style="93" customWidth="1"/>
    <col min="30" max="31" width="11.5" style="76" customWidth="1"/>
    <col min="32" max="39" width="11.5" style="93" customWidth="1"/>
    <col min="40" max="40" width="11.5" style="63" customWidth="1"/>
    <col min="41" max="41" width="15.1640625" style="102" customWidth="1"/>
    <col min="42" max="55" width="11.5" style="63" customWidth="1"/>
    <col min="56" max="63" width="11.5" style="63" hidden="1" customWidth="1"/>
    <col min="64" max="74" width="11.5" style="63" customWidth="1"/>
    <col min="75" max="112" width="11.5" customWidth="1"/>
    <col min="126" max="127" width="11.5" style="63"/>
    <col min="139" max="139" width="11.5" style="63"/>
    <col min="151" max="156" width="11.5" style="38"/>
    <col min="157" max="175" width="11.5" style="18"/>
    <col min="206" max="206" width="13.33203125" bestFit="1" customWidth="1"/>
    <col min="240" max="240" width="11.5" style="63"/>
    <col min="247" max="247" width="11.5" style="18"/>
    <col min="249" max="249" width="11.5" style="62"/>
    <col min="250" max="388" width="11.5" style="18"/>
  </cols>
  <sheetData>
    <row r="1" spans="1:390" s="7" customFormat="1" ht="80">
      <c r="A1" s="7" t="s">
        <v>0</v>
      </c>
      <c r="B1" s="7" t="s">
        <v>1</v>
      </c>
      <c r="C1" s="24" t="s">
        <v>2</v>
      </c>
      <c r="D1" s="7" t="s">
        <v>3</v>
      </c>
      <c r="E1" s="7" t="s">
        <v>4</v>
      </c>
      <c r="F1" s="7" t="s">
        <v>5</v>
      </c>
      <c r="G1" s="7" t="s">
        <v>6</v>
      </c>
      <c r="H1" s="69" t="s">
        <v>7</v>
      </c>
      <c r="I1" s="60" t="s">
        <v>8</v>
      </c>
      <c r="J1" s="60" t="s">
        <v>9</v>
      </c>
      <c r="K1" s="60" t="s">
        <v>10</v>
      </c>
      <c r="L1" s="60" t="s">
        <v>11</v>
      </c>
      <c r="M1" s="60" t="s">
        <v>12</v>
      </c>
      <c r="N1" s="60" t="s">
        <v>13</v>
      </c>
      <c r="O1" s="60" t="s">
        <v>14</v>
      </c>
      <c r="P1" s="60" t="s">
        <v>15</v>
      </c>
      <c r="Q1" s="60" t="s">
        <v>16</v>
      </c>
      <c r="R1" s="60" t="s">
        <v>17</v>
      </c>
      <c r="S1" s="60" t="s">
        <v>18</v>
      </c>
      <c r="T1" s="60" t="s">
        <v>19</v>
      </c>
      <c r="U1" s="60" t="s">
        <v>20</v>
      </c>
      <c r="V1" s="60" t="s">
        <v>21</v>
      </c>
      <c r="W1" s="79" t="s">
        <v>22</v>
      </c>
      <c r="X1" s="60" t="s">
        <v>23</v>
      </c>
      <c r="Y1" s="60" t="s">
        <v>24</v>
      </c>
      <c r="Z1" s="60" t="s">
        <v>25</v>
      </c>
      <c r="AA1" s="60" t="s">
        <v>26</v>
      </c>
      <c r="AB1" s="60" t="s">
        <v>27</v>
      </c>
      <c r="AC1" s="80" t="s">
        <v>28</v>
      </c>
      <c r="AD1" s="81" t="s">
        <v>29</v>
      </c>
      <c r="AE1" s="81" t="s">
        <v>30</v>
      </c>
      <c r="AF1" s="80" t="s">
        <v>31</v>
      </c>
      <c r="AG1" s="80" t="s">
        <v>32</v>
      </c>
      <c r="AH1" s="80" t="s">
        <v>33</v>
      </c>
      <c r="AI1" s="80" t="s">
        <v>34</v>
      </c>
      <c r="AJ1" s="80" t="s">
        <v>35</v>
      </c>
      <c r="AK1" s="80" t="s">
        <v>36</v>
      </c>
      <c r="AL1" s="80" t="s">
        <v>37</v>
      </c>
      <c r="AM1" s="80" t="s">
        <v>38</v>
      </c>
      <c r="AN1" s="82" t="s">
        <v>39</v>
      </c>
      <c r="AO1" s="83" t="s">
        <v>40</v>
      </c>
      <c r="AP1" s="60" t="s">
        <v>41</v>
      </c>
      <c r="AQ1" s="84" t="s">
        <v>42</v>
      </c>
      <c r="AR1" s="84" t="s">
        <v>43</v>
      </c>
      <c r="AS1" s="60" t="s">
        <v>44</v>
      </c>
      <c r="AT1" s="60" t="s">
        <v>45</v>
      </c>
      <c r="AU1" s="60" t="s">
        <v>46</v>
      </c>
      <c r="AV1" s="60" t="s">
        <v>47</v>
      </c>
      <c r="AW1" s="60" t="s">
        <v>48</v>
      </c>
      <c r="AX1" s="60" t="s">
        <v>49</v>
      </c>
      <c r="AY1" s="60" t="s">
        <v>50</v>
      </c>
      <c r="AZ1" s="60" t="s">
        <v>51</v>
      </c>
      <c r="BA1" s="60" t="s">
        <v>52</v>
      </c>
      <c r="BB1" s="60" t="s">
        <v>53</v>
      </c>
      <c r="BC1" s="60" t="s">
        <v>54</v>
      </c>
      <c r="BD1" s="60" t="s">
        <v>55</v>
      </c>
      <c r="BE1" s="60" t="s">
        <v>56</v>
      </c>
      <c r="BF1" s="60" t="s">
        <v>57</v>
      </c>
      <c r="BG1" s="60" t="s">
        <v>58</v>
      </c>
      <c r="BH1" s="60" t="s">
        <v>59</v>
      </c>
      <c r="BI1" s="60" t="s">
        <v>60</v>
      </c>
      <c r="BJ1" s="60" t="s">
        <v>61</v>
      </c>
      <c r="BK1" s="60" t="s">
        <v>62</v>
      </c>
      <c r="BL1" s="60" t="s">
        <v>63</v>
      </c>
      <c r="BM1" s="60" t="s">
        <v>64</v>
      </c>
      <c r="BN1" s="60" t="s">
        <v>65</v>
      </c>
      <c r="BO1" s="60" t="s">
        <v>66</v>
      </c>
      <c r="BP1" s="60" t="s">
        <v>67</v>
      </c>
      <c r="BQ1" s="85" t="s">
        <v>68</v>
      </c>
      <c r="BR1" s="60" t="s">
        <v>69</v>
      </c>
      <c r="BS1" s="60" t="s">
        <v>70</v>
      </c>
      <c r="BT1" s="60" t="s">
        <v>71</v>
      </c>
      <c r="BU1" s="60" t="s">
        <v>72</v>
      </c>
      <c r="BV1" s="60" t="s">
        <v>73</v>
      </c>
      <c r="BW1" s="7" t="s">
        <v>74</v>
      </c>
      <c r="BX1" s="7" t="s">
        <v>75</v>
      </c>
      <c r="BY1" s="7" t="s">
        <v>76</v>
      </c>
      <c r="BZ1" s="7" t="s">
        <v>77</v>
      </c>
      <c r="CA1" s="7" t="s">
        <v>78</v>
      </c>
      <c r="CB1" s="7" t="s">
        <v>79</v>
      </c>
      <c r="CC1" s="7" t="s">
        <v>80</v>
      </c>
      <c r="CD1" s="7" t="s">
        <v>81</v>
      </c>
      <c r="CE1" s="7" t="s">
        <v>82</v>
      </c>
      <c r="CF1" s="7" t="s">
        <v>83</v>
      </c>
      <c r="CG1" s="7" t="s">
        <v>84</v>
      </c>
      <c r="CH1" s="7" t="s">
        <v>85</v>
      </c>
      <c r="CI1" s="7" t="s">
        <v>86</v>
      </c>
      <c r="CJ1" s="7" t="s">
        <v>87</v>
      </c>
      <c r="CK1" s="7" t="s">
        <v>88</v>
      </c>
      <c r="CL1" s="27" t="s">
        <v>89</v>
      </c>
      <c r="CM1" s="7" t="s">
        <v>90</v>
      </c>
      <c r="CN1" s="7" t="s">
        <v>91</v>
      </c>
      <c r="CO1" s="7" t="s">
        <v>92</v>
      </c>
      <c r="CP1" s="7" t="s">
        <v>93</v>
      </c>
      <c r="CQ1" s="7" t="s">
        <v>94</v>
      </c>
      <c r="CR1" s="7" t="s">
        <v>95</v>
      </c>
      <c r="CS1" s="7" t="s">
        <v>96</v>
      </c>
      <c r="CT1" s="7" t="s">
        <v>97</v>
      </c>
      <c r="CU1" s="7" t="s">
        <v>98</v>
      </c>
      <c r="CV1" s="7" t="s">
        <v>99</v>
      </c>
      <c r="CW1" s="7" t="s">
        <v>100</v>
      </c>
      <c r="CX1" s="7" t="s">
        <v>101</v>
      </c>
      <c r="CY1" s="7" t="s">
        <v>102</v>
      </c>
      <c r="CZ1" s="7" t="s">
        <v>103</v>
      </c>
      <c r="DA1" s="7" t="s">
        <v>104</v>
      </c>
      <c r="DB1" s="7" t="s">
        <v>105</v>
      </c>
      <c r="DC1" s="7" t="s">
        <v>106</v>
      </c>
      <c r="DD1" s="7" t="s">
        <v>107</v>
      </c>
      <c r="DE1" s="7" t="s">
        <v>108</v>
      </c>
      <c r="DF1" s="7" t="s">
        <v>109</v>
      </c>
      <c r="DG1" s="7" t="s">
        <v>110</v>
      </c>
      <c r="DH1" s="7" t="s">
        <v>111</v>
      </c>
      <c r="DI1" s="7" t="s">
        <v>112</v>
      </c>
      <c r="DJ1" s="7" t="s">
        <v>113</v>
      </c>
      <c r="DK1" s="7" t="s">
        <v>114</v>
      </c>
      <c r="DL1" s="7" t="s">
        <v>115</v>
      </c>
      <c r="DM1" s="7" t="s">
        <v>116</v>
      </c>
      <c r="DN1" s="7" t="s">
        <v>117</v>
      </c>
      <c r="DO1" s="7" t="s">
        <v>118</v>
      </c>
      <c r="DP1" s="7" t="s">
        <v>119</v>
      </c>
      <c r="DQ1" s="7" t="s">
        <v>120</v>
      </c>
      <c r="DR1" s="7" t="s">
        <v>121</v>
      </c>
      <c r="DS1" s="7" t="s">
        <v>122</v>
      </c>
      <c r="DT1" s="7" t="s">
        <v>123</v>
      </c>
      <c r="DU1" s="27" t="s">
        <v>124</v>
      </c>
      <c r="DV1" s="60" t="s">
        <v>125</v>
      </c>
      <c r="DW1" s="60" t="s">
        <v>126</v>
      </c>
      <c r="DX1" s="7" t="s">
        <v>127</v>
      </c>
      <c r="DY1" s="7" t="s">
        <v>128</v>
      </c>
      <c r="DZ1" s="7" t="s">
        <v>129</v>
      </c>
      <c r="EA1" s="7" t="s">
        <v>130</v>
      </c>
      <c r="EB1" s="7" t="s">
        <v>131</v>
      </c>
      <c r="EC1" s="7" t="s">
        <v>132</v>
      </c>
      <c r="ED1" s="7" t="s">
        <v>133</v>
      </c>
      <c r="EE1" s="7" t="s">
        <v>134</v>
      </c>
      <c r="EF1" s="7" t="s">
        <v>135</v>
      </c>
      <c r="EG1" s="7" t="s">
        <v>136</v>
      </c>
      <c r="EH1" s="7" t="s">
        <v>137</v>
      </c>
      <c r="EI1" s="60" t="s">
        <v>138</v>
      </c>
      <c r="EJ1" s="7" t="s">
        <v>139</v>
      </c>
      <c r="EK1" s="7" t="s">
        <v>140</v>
      </c>
      <c r="EL1" s="7" t="s">
        <v>141</v>
      </c>
      <c r="EM1" s="7" t="s">
        <v>142</v>
      </c>
      <c r="EN1" s="7" t="s">
        <v>143</v>
      </c>
      <c r="EO1" s="7" t="s">
        <v>144</v>
      </c>
      <c r="EP1" s="7" t="s">
        <v>145</v>
      </c>
      <c r="EQ1" s="7" t="s">
        <v>146</v>
      </c>
      <c r="ER1" s="7" t="s">
        <v>147</v>
      </c>
      <c r="ES1" s="7" t="s">
        <v>148</v>
      </c>
      <c r="ET1" s="7" t="s">
        <v>149</v>
      </c>
      <c r="EU1" s="29" t="s">
        <v>150</v>
      </c>
      <c r="EV1" s="29" t="s">
        <v>151</v>
      </c>
      <c r="EW1" s="29" t="s">
        <v>152</v>
      </c>
      <c r="EX1" s="29" t="s">
        <v>153</v>
      </c>
      <c r="EY1" s="29" t="s">
        <v>154</v>
      </c>
      <c r="EZ1" s="29" t="s">
        <v>155</v>
      </c>
      <c r="FA1" s="23" t="s">
        <v>156</v>
      </c>
      <c r="FB1" s="23" t="s">
        <v>157</v>
      </c>
      <c r="FC1" s="23" t="s">
        <v>158</v>
      </c>
      <c r="FD1" s="23" t="s">
        <v>159</v>
      </c>
      <c r="FE1" s="23" t="s">
        <v>160</v>
      </c>
      <c r="FF1" s="23" t="s">
        <v>161</v>
      </c>
      <c r="FG1" s="23" t="s">
        <v>162</v>
      </c>
      <c r="FH1" s="23" t="s">
        <v>163</v>
      </c>
      <c r="FI1" s="23" t="s">
        <v>164</v>
      </c>
      <c r="FJ1" s="23" t="s">
        <v>165</v>
      </c>
      <c r="FK1" s="23" t="s">
        <v>166</v>
      </c>
      <c r="FL1" s="23" t="s">
        <v>167</v>
      </c>
      <c r="FM1" s="23" t="s">
        <v>168</v>
      </c>
      <c r="FN1" s="23" t="s">
        <v>169</v>
      </c>
      <c r="FO1" s="23" t="s">
        <v>170</v>
      </c>
      <c r="FP1" s="23" t="s">
        <v>171</v>
      </c>
      <c r="FQ1" s="23" t="s">
        <v>172</v>
      </c>
      <c r="FR1" s="23" t="s">
        <v>173</v>
      </c>
      <c r="FS1" s="23" t="s">
        <v>174</v>
      </c>
      <c r="FT1" s="7" t="s">
        <v>175</v>
      </c>
      <c r="FU1" s="7" t="s">
        <v>176</v>
      </c>
      <c r="FV1" s="7" t="s">
        <v>177</v>
      </c>
      <c r="FW1" s="7" t="s">
        <v>178</v>
      </c>
      <c r="FX1" s="7" t="s">
        <v>179</v>
      </c>
      <c r="FY1" s="7" t="s">
        <v>180</v>
      </c>
      <c r="FZ1" s="7" t="s">
        <v>181</v>
      </c>
      <c r="GA1" s="7" t="s">
        <v>182</v>
      </c>
      <c r="GB1" s="7" t="s">
        <v>183</v>
      </c>
      <c r="GC1" s="7" t="s">
        <v>184</v>
      </c>
      <c r="GD1" s="7" t="s">
        <v>185</v>
      </c>
      <c r="GE1" s="7" t="s">
        <v>186</v>
      </c>
      <c r="GF1" s="7" t="s">
        <v>187</v>
      </c>
      <c r="GG1" s="7" t="s">
        <v>188</v>
      </c>
      <c r="GH1" s="7" t="s">
        <v>189</v>
      </c>
      <c r="GI1" s="7" t="s">
        <v>190</v>
      </c>
      <c r="GJ1" s="7" t="s">
        <v>191</v>
      </c>
      <c r="GK1" s="7" t="s">
        <v>192</v>
      </c>
      <c r="GL1" s="7" t="s">
        <v>193</v>
      </c>
      <c r="GM1" s="7" t="s">
        <v>194</v>
      </c>
      <c r="GN1" s="7" t="s">
        <v>195</v>
      </c>
      <c r="GO1" s="7" t="s">
        <v>196</v>
      </c>
      <c r="GP1" s="7" t="s">
        <v>197</v>
      </c>
      <c r="GQ1" s="7" t="s">
        <v>198</v>
      </c>
      <c r="GR1" s="7" t="s">
        <v>199</v>
      </c>
      <c r="GS1" s="7" t="s">
        <v>200</v>
      </c>
      <c r="GT1" s="7" t="s">
        <v>201</v>
      </c>
      <c r="GU1" s="7" t="s">
        <v>202</v>
      </c>
      <c r="GV1" s="7" t="s">
        <v>203</v>
      </c>
      <c r="GW1" s="7" t="s">
        <v>204</v>
      </c>
      <c r="GX1" s="7" t="s">
        <v>205</v>
      </c>
      <c r="GY1" s="7" t="s">
        <v>206</v>
      </c>
      <c r="GZ1" s="7" t="s">
        <v>207</v>
      </c>
      <c r="HA1" s="7" t="s">
        <v>208</v>
      </c>
      <c r="HB1" s="7" t="s">
        <v>209</v>
      </c>
      <c r="HC1" s="7" t="s">
        <v>210</v>
      </c>
      <c r="HD1" s="7" t="s">
        <v>211</v>
      </c>
      <c r="HE1" s="7" t="s">
        <v>212</v>
      </c>
      <c r="HF1" s="7" t="s">
        <v>213</v>
      </c>
      <c r="HG1" s="7" t="s">
        <v>214</v>
      </c>
      <c r="HH1" s="7" t="s">
        <v>215</v>
      </c>
      <c r="HI1" s="7" t="s">
        <v>216</v>
      </c>
      <c r="HJ1" s="7" t="s">
        <v>217</v>
      </c>
      <c r="HK1" s="7" t="s">
        <v>218</v>
      </c>
      <c r="HL1" s="7" t="s">
        <v>219</v>
      </c>
      <c r="HM1" s="7" t="s">
        <v>220</v>
      </c>
      <c r="HN1" s="7" t="s">
        <v>221</v>
      </c>
      <c r="HO1" s="7" t="s">
        <v>222</v>
      </c>
      <c r="HP1" s="7" t="s">
        <v>223</v>
      </c>
      <c r="HQ1" s="7" t="s">
        <v>224</v>
      </c>
      <c r="HR1" s="7" t="s">
        <v>225</v>
      </c>
      <c r="HS1" s="7" t="s">
        <v>226</v>
      </c>
      <c r="HT1" s="7" t="s">
        <v>227</v>
      </c>
      <c r="HU1" s="7" t="s">
        <v>228</v>
      </c>
      <c r="HV1" s="7" t="s">
        <v>229</v>
      </c>
      <c r="HW1" s="7" t="s">
        <v>230</v>
      </c>
      <c r="HX1" s="7" t="s">
        <v>231</v>
      </c>
      <c r="HY1" s="7" t="s">
        <v>232</v>
      </c>
      <c r="HZ1" s="7" t="s">
        <v>233</v>
      </c>
      <c r="IA1" s="7" t="s">
        <v>234</v>
      </c>
      <c r="IB1" s="7" t="s">
        <v>235</v>
      </c>
      <c r="IC1" s="7" t="s">
        <v>236</v>
      </c>
      <c r="ID1" s="7" t="s">
        <v>237</v>
      </c>
      <c r="IE1" s="7" t="s">
        <v>238</v>
      </c>
      <c r="IF1" s="60" t="s">
        <v>239</v>
      </c>
      <c r="IG1" s="7" t="s">
        <v>240</v>
      </c>
      <c r="IH1" s="7" t="s">
        <v>241</v>
      </c>
      <c r="II1" s="7" t="s">
        <v>242</v>
      </c>
      <c r="IJ1" s="7" t="s">
        <v>243</v>
      </c>
      <c r="IK1" s="7" t="s">
        <v>244</v>
      </c>
      <c r="IL1" s="7" t="s">
        <v>245</v>
      </c>
      <c r="IM1" s="23" t="s">
        <v>246</v>
      </c>
      <c r="IN1" s="7" t="s">
        <v>247</v>
      </c>
      <c r="IO1" s="69" t="s">
        <v>248</v>
      </c>
      <c r="IP1" s="23" t="s">
        <v>249</v>
      </c>
      <c r="IQ1" s="23" t="s">
        <v>250</v>
      </c>
      <c r="IR1" s="23" t="s">
        <v>251</v>
      </c>
      <c r="IS1" s="23" t="s">
        <v>252</v>
      </c>
      <c r="IT1" s="69" t="s">
        <v>253</v>
      </c>
      <c r="IU1" s="23" t="s">
        <v>254</v>
      </c>
      <c r="IV1" s="23" t="s">
        <v>255</v>
      </c>
      <c r="IW1" s="23" t="s">
        <v>256</v>
      </c>
      <c r="IX1" s="23" t="s">
        <v>257</v>
      </c>
      <c r="IY1" s="23" t="s">
        <v>258</v>
      </c>
      <c r="IZ1" s="23" t="s">
        <v>259</v>
      </c>
      <c r="JA1" s="26" t="s">
        <v>260</v>
      </c>
      <c r="JB1" s="23" t="s">
        <v>261</v>
      </c>
      <c r="JC1" s="23" t="s">
        <v>262</v>
      </c>
      <c r="JD1" s="23" t="s">
        <v>263</v>
      </c>
      <c r="JE1" s="23" t="s">
        <v>264</v>
      </c>
      <c r="JF1" s="23" t="s">
        <v>265</v>
      </c>
      <c r="JG1" s="23" t="s">
        <v>266</v>
      </c>
      <c r="JH1" s="23" t="s">
        <v>267</v>
      </c>
      <c r="JI1" s="23" t="s">
        <v>268</v>
      </c>
      <c r="JJ1" s="23" t="s">
        <v>269</v>
      </c>
      <c r="JK1" s="23" t="s">
        <v>270</v>
      </c>
      <c r="JL1" s="23" t="s">
        <v>271</v>
      </c>
      <c r="JM1" s="23" t="s">
        <v>272</v>
      </c>
      <c r="JN1" s="23" t="s">
        <v>273</v>
      </c>
      <c r="JO1" s="23" t="s">
        <v>274</v>
      </c>
      <c r="JP1" s="23" t="s">
        <v>275</v>
      </c>
      <c r="JQ1" s="23" t="s">
        <v>276</v>
      </c>
      <c r="JR1" s="23" t="s">
        <v>277</v>
      </c>
      <c r="JS1" s="30" t="s">
        <v>278</v>
      </c>
      <c r="JT1" s="30" t="s">
        <v>279</v>
      </c>
      <c r="JU1" s="23" t="s">
        <v>280</v>
      </c>
      <c r="JV1" s="30" t="s">
        <v>281</v>
      </c>
      <c r="JW1" s="30" t="s">
        <v>282</v>
      </c>
      <c r="JX1" s="30" t="s">
        <v>283</v>
      </c>
      <c r="JY1" s="30" t="s">
        <v>284</v>
      </c>
      <c r="JZ1" s="30" t="s">
        <v>285</v>
      </c>
      <c r="KA1" s="30" t="s">
        <v>286</v>
      </c>
      <c r="KB1" s="30" t="s">
        <v>287</v>
      </c>
      <c r="KC1" s="30" t="s">
        <v>288</v>
      </c>
      <c r="KD1" s="30" t="s">
        <v>289</v>
      </c>
      <c r="KE1" s="30" t="s">
        <v>290</v>
      </c>
      <c r="KF1" s="23" t="s">
        <v>291</v>
      </c>
      <c r="KG1" s="23" t="s">
        <v>292</v>
      </c>
      <c r="KH1" s="23" t="s">
        <v>293</v>
      </c>
      <c r="KI1" s="23" t="s">
        <v>294</v>
      </c>
      <c r="KJ1" s="23" t="s">
        <v>295</v>
      </c>
      <c r="KK1" s="23" t="s">
        <v>296</v>
      </c>
      <c r="KL1" s="23" t="s">
        <v>297</v>
      </c>
      <c r="KM1" s="23" t="s">
        <v>298</v>
      </c>
      <c r="KN1" s="30" t="s">
        <v>299</v>
      </c>
      <c r="KO1" s="30" t="s">
        <v>300</v>
      </c>
      <c r="KP1" s="30" t="s">
        <v>301</v>
      </c>
      <c r="KQ1" s="30" t="s">
        <v>302</v>
      </c>
      <c r="KR1" s="30" t="s">
        <v>303</v>
      </c>
      <c r="KS1" s="30" t="s">
        <v>304</v>
      </c>
      <c r="KT1" s="30" t="s">
        <v>305</v>
      </c>
      <c r="KU1" s="30" t="s">
        <v>306</v>
      </c>
      <c r="KV1" s="30" t="s">
        <v>307</v>
      </c>
      <c r="KW1" s="30" t="s">
        <v>308</v>
      </c>
      <c r="KX1" s="30" t="s">
        <v>309</v>
      </c>
      <c r="KY1" s="30" t="s">
        <v>310</v>
      </c>
      <c r="KZ1" s="30" t="s">
        <v>311</v>
      </c>
      <c r="LA1" s="30" t="s">
        <v>312</v>
      </c>
      <c r="LB1" s="30" t="s">
        <v>313</v>
      </c>
      <c r="LC1" s="30" t="s">
        <v>314</v>
      </c>
      <c r="LD1" s="30" t="s">
        <v>315</v>
      </c>
      <c r="LE1" s="30" t="s">
        <v>316</v>
      </c>
      <c r="LF1" s="30" t="s">
        <v>317</v>
      </c>
      <c r="LG1" s="30" t="s">
        <v>318</v>
      </c>
      <c r="LH1" s="30" t="s">
        <v>319</v>
      </c>
      <c r="LI1" s="30" t="s">
        <v>320</v>
      </c>
      <c r="LJ1" s="30" t="s">
        <v>321</v>
      </c>
      <c r="LK1" s="30" t="s">
        <v>322</v>
      </c>
      <c r="LL1" s="30" t="s">
        <v>323</v>
      </c>
      <c r="LM1" s="30" t="s">
        <v>324</v>
      </c>
      <c r="LN1" s="30" t="s">
        <v>325</v>
      </c>
      <c r="LO1" s="30" t="s">
        <v>326</v>
      </c>
      <c r="LP1" s="30" t="s">
        <v>327</v>
      </c>
      <c r="LQ1" s="30" t="s">
        <v>328</v>
      </c>
      <c r="LR1" s="30" t="s">
        <v>329</v>
      </c>
      <c r="LS1" s="30" t="s">
        <v>330</v>
      </c>
      <c r="LT1" s="30" t="s">
        <v>331</v>
      </c>
      <c r="LU1" s="30" t="s">
        <v>332</v>
      </c>
      <c r="LV1" s="30" t="s">
        <v>333</v>
      </c>
      <c r="LW1" s="30" t="s">
        <v>334</v>
      </c>
      <c r="LX1" s="30" t="s">
        <v>335</v>
      </c>
      <c r="LY1" s="30" t="s">
        <v>336</v>
      </c>
      <c r="LZ1" s="30" t="s">
        <v>337</v>
      </c>
      <c r="MA1" s="30" t="s">
        <v>338</v>
      </c>
      <c r="MB1" s="30" t="s">
        <v>339</v>
      </c>
      <c r="MC1" s="30" t="s">
        <v>340</v>
      </c>
      <c r="MD1" s="30" t="s">
        <v>341</v>
      </c>
      <c r="ME1" s="23" t="s">
        <v>342</v>
      </c>
      <c r="MF1" s="23" t="s">
        <v>343</v>
      </c>
      <c r="MG1" s="23" t="s">
        <v>344</v>
      </c>
      <c r="MH1" s="23" t="s">
        <v>345</v>
      </c>
      <c r="MI1" s="23" t="s">
        <v>346</v>
      </c>
      <c r="MJ1" s="23" t="s">
        <v>347</v>
      </c>
      <c r="MK1" s="23" t="s">
        <v>348</v>
      </c>
      <c r="ML1" s="30" t="s">
        <v>349</v>
      </c>
      <c r="MM1" s="30" t="s">
        <v>350</v>
      </c>
      <c r="MN1" s="30" t="s">
        <v>351</v>
      </c>
      <c r="MO1" s="23" t="s">
        <v>352</v>
      </c>
      <c r="MP1" s="23" t="s">
        <v>353</v>
      </c>
      <c r="MQ1" s="23" t="s">
        <v>354</v>
      </c>
      <c r="MR1" s="23" t="s">
        <v>355</v>
      </c>
      <c r="MS1" s="23" t="s">
        <v>356</v>
      </c>
      <c r="MT1" s="30" t="s">
        <v>357</v>
      </c>
      <c r="MU1" s="23" t="s">
        <v>358</v>
      </c>
      <c r="MV1" s="23" t="s">
        <v>359</v>
      </c>
      <c r="MW1" s="23" t="s">
        <v>360</v>
      </c>
      <c r="MX1" s="23" t="s">
        <v>361</v>
      </c>
      <c r="MY1" s="23" t="s">
        <v>362</v>
      </c>
      <c r="MZ1" s="23" t="s">
        <v>363</v>
      </c>
      <c r="NA1" s="23" t="s">
        <v>364</v>
      </c>
      <c r="NB1" s="23" t="s">
        <v>365</v>
      </c>
      <c r="NC1" s="23" t="s">
        <v>366</v>
      </c>
      <c r="ND1" s="23" t="s">
        <v>367</v>
      </c>
      <c r="NE1" s="23" t="s">
        <v>368</v>
      </c>
      <c r="NF1" s="23" t="s">
        <v>369</v>
      </c>
      <c r="NG1" s="23" t="s">
        <v>370</v>
      </c>
      <c r="NH1" s="23" t="s">
        <v>371</v>
      </c>
      <c r="NI1" s="23" t="s">
        <v>372</v>
      </c>
      <c r="NJ1" s="23" t="s">
        <v>373</v>
      </c>
      <c r="NK1" s="23" t="s">
        <v>374</v>
      </c>
      <c r="NL1" s="23" t="s">
        <v>375</v>
      </c>
      <c r="NM1" s="23" t="s">
        <v>376</v>
      </c>
      <c r="NN1" s="23" t="s">
        <v>377</v>
      </c>
      <c r="NO1" s="23" t="s">
        <v>378</v>
      </c>
      <c r="NP1" s="23" t="s">
        <v>379</v>
      </c>
      <c r="NQ1" s="23" t="s">
        <v>380</v>
      </c>
      <c r="NR1" s="23" t="s">
        <v>381</v>
      </c>
      <c r="NS1" s="23" t="s">
        <v>382</v>
      </c>
      <c r="NT1" s="23" t="s">
        <v>383</v>
      </c>
      <c r="NU1" s="23" t="s">
        <v>384</v>
      </c>
      <c r="NV1" s="23" t="s">
        <v>385</v>
      </c>
      <c r="NW1" s="23" t="s">
        <v>386</v>
      </c>
      <c r="NX1" s="23" t="s">
        <v>387</v>
      </c>
      <c r="NY1" s="7" t="s">
        <v>388</v>
      </c>
      <c r="NZ1" s="7" t="s">
        <v>389</v>
      </c>
    </row>
    <row r="2" spans="1:390">
      <c r="A2" t="s">
        <v>390</v>
      </c>
      <c r="B2" s="31" t="s">
        <v>391</v>
      </c>
      <c r="C2" s="32" t="s">
        <v>392</v>
      </c>
      <c r="D2" s="31" t="s">
        <v>393</v>
      </c>
      <c r="E2" s="31">
        <v>20060</v>
      </c>
      <c r="F2" s="31" t="s">
        <v>394</v>
      </c>
      <c r="G2" s="33">
        <v>10196.116761904717</v>
      </c>
      <c r="H2" s="70">
        <v>27000</v>
      </c>
      <c r="I2" s="61"/>
      <c r="J2" s="67">
        <v>35</v>
      </c>
      <c r="K2" s="67">
        <v>9</v>
      </c>
      <c r="L2" s="67"/>
      <c r="M2" s="67"/>
      <c r="N2" s="67"/>
      <c r="O2" s="67"/>
      <c r="P2" s="67"/>
      <c r="Q2" s="67"/>
      <c r="R2" s="67">
        <v>87</v>
      </c>
      <c r="S2" s="67"/>
      <c r="T2" s="67"/>
      <c r="U2" s="67">
        <v>40</v>
      </c>
      <c r="V2" s="67">
        <v>436</v>
      </c>
      <c r="W2" s="86">
        <v>109</v>
      </c>
      <c r="X2" s="86"/>
      <c r="Y2" s="86"/>
      <c r="Z2" s="86"/>
      <c r="AA2" s="86"/>
      <c r="AB2" s="86"/>
      <c r="AC2" s="87">
        <v>0</v>
      </c>
      <c r="AD2" s="61"/>
      <c r="AE2" s="61"/>
      <c r="AF2" s="87">
        <v>0</v>
      </c>
      <c r="AG2" s="87">
        <v>34625</v>
      </c>
      <c r="AH2" s="87">
        <v>0</v>
      </c>
      <c r="AI2" s="87">
        <v>0</v>
      </c>
      <c r="AJ2" s="87"/>
      <c r="AK2" s="87"/>
      <c r="AL2" s="87">
        <v>0</v>
      </c>
      <c r="AM2" s="87">
        <v>0</v>
      </c>
      <c r="AN2" s="61"/>
      <c r="AO2" s="88">
        <v>34625</v>
      </c>
      <c r="AP2" s="61">
        <v>12939</v>
      </c>
      <c r="AQ2" s="61"/>
      <c r="AR2" s="61"/>
      <c r="AS2" s="61">
        <v>0</v>
      </c>
      <c r="AT2" s="61">
        <v>0</v>
      </c>
      <c r="AU2" s="61">
        <v>0</v>
      </c>
      <c r="AV2" s="61">
        <v>0</v>
      </c>
      <c r="AW2" s="61"/>
      <c r="AX2" s="61"/>
      <c r="AY2" s="61">
        <v>0</v>
      </c>
      <c r="AZ2" s="61">
        <v>0</v>
      </c>
      <c r="BA2" s="61"/>
      <c r="BB2" s="61">
        <v>12939</v>
      </c>
      <c r="BC2" s="61">
        <v>0</v>
      </c>
      <c r="BD2" s="61"/>
      <c r="BE2" s="61"/>
      <c r="BF2" s="61">
        <v>0</v>
      </c>
      <c r="BG2" s="61">
        <v>0</v>
      </c>
      <c r="BH2" s="61">
        <v>0</v>
      </c>
      <c r="BI2" s="61">
        <v>0</v>
      </c>
      <c r="BJ2" s="61"/>
      <c r="BK2" s="61"/>
      <c r="BL2" s="61">
        <v>0</v>
      </c>
      <c r="BM2" s="61">
        <v>0</v>
      </c>
      <c r="BN2" s="61"/>
      <c r="BO2" s="61">
        <v>0</v>
      </c>
      <c r="BP2" s="61">
        <v>0</v>
      </c>
      <c r="BQ2" s="61"/>
      <c r="BR2" s="61">
        <v>0</v>
      </c>
      <c r="BS2" s="61">
        <v>0</v>
      </c>
      <c r="BT2" s="61">
        <v>0</v>
      </c>
      <c r="BU2" s="61">
        <v>0</v>
      </c>
      <c r="BV2" s="61"/>
      <c r="BW2" s="35"/>
      <c r="BX2" s="35">
        <v>0</v>
      </c>
      <c r="BY2" s="35">
        <v>0</v>
      </c>
      <c r="BZ2" s="35">
        <v>0</v>
      </c>
      <c r="CA2" s="35"/>
      <c r="CB2" s="35"/>
      <c r="CC2" s="35"/>
      <c r="CD2" s="35"/>
      <c r="CE2" s="35"/>
      <c r="CF2" s="35"/>
      <c r="CG2" s="35"/>
      <c r="CH2" s="35"/>
      <c r="CI2" s="35"/>
      <c r="CJ2" s="35"/>
      <c r="CK2" s="35"/>
      <c r="CL2" s="35"/>
      <c r="CM2" s="35"/>
      <c r="CN2" s="35"/>
      <c r="CO2" s="35"/>
      <c r="CP2" s="35"/>
      <c r="CQ2" s="35"/>
      <c r="CR2" s="35"/>
      <c r="CS2" s="35"/>
      <c r="CT2" s="35"/>
      <c r="CU2" s="35"/>
      <c r="CV2" s="35"/>
      <c r="CW2" s="35"/>
      <c r="CX2" s="35"/>
      <c r="CY2" s="35">
        <v>0</v>
      </c>
      <c r="CZ2" s="35"/>
      <c r="DA2" s="35">
        <v>0</v>
      </c>
      <c r="DB2" s="35">
        <v>17005</v>
      </c>
      <c r="DC2" s="35">
        <v>0</v>
      </c>
      <c r="DD2" s="35"/>
      <c r="DE2" s="35"/>
      <c r="DF2" s="35">
        <v>37037</v>
      </c>
      <c r="DG2" s="35">
        <v>0</v>
      </c>
      <c r="DH2" s="35">
        <v>0</v>
      </c>
      <c r="DI2" s="35">
        <v>54042</v>
      </c>
      <c r="DJ2" s="35"/>
      <c r="DK2" s="35"/>
      <c r="DL2" s="35"/>
      <c r="DM2" s="35"/>
      <c r="DN2" s="35"/>
      <c r="DO2" s="35"/>
      <c r="DP2" s="35"/>
      <c r="DQ2" s="35"/>
      <c r="DR2" s="35"/>
      <c r="DS2" s="35"/>
      <c r="DT2" s="35"/>
      <c r="DU2" s="35"/>
      <c r="DV2" s="61"/>
      <c r="DW2" s="61"/>
      <c r="DX2" s="35"/>
      <c r="DY2" s="35"/>
      <c r="DZ2" s="35"/>
      <c r="EA2" s="35"/>
      <c r="EB2" s="35"/>
      <c r="EC2" s="35"/>
      <c r="ED2" s="35"/>
      <c r="EE2" s="35"/>
      <c r="EF2" s="35"/>
      <c r="EG2" s="35"/>
      <c r="EH2" s="35"/>
      <c r="EI2" s="61"/>
      <c r="EJ2" s="35">
        <v>0</v>
      </c>
      <c r="EK2" s="35"/>
      <c r="EL2" s="35">
        <v>0</v>
      </c>
      <c r="EM2" s="35">
        <v>4000</v>
      </c>
      <c r="EN2" s="35">
        <v>0</v>
      </c>
      <c r="EO2" s="35"/>
      <c r="EP2" s="35"/>
      <c r="EQ2" s="35">
        <v>0</v>
      </c>
      <c r="ER2" s="35">
        <v>0</v>
      </c>
      <c r="ES2" s="35">
        <v>2300</v>
      </c>
      <c r="ET2" s="35">
        <v>6300</v>
      </c>
      <c r="EU2" s="37"/>
      <c r="EV2" s="37"/>
      <c r="EW2" s="37"/>
      <c r="EX2" s="37"/>
      <c r="EY2" s="37"/>
      <c r="EZ2" s="37"/>
      <c r="FA2" s="34"/>
      <c r="FB2" s="34"/>
      <c r="FC2" s="34"/>
      <c r="FD2" s="34"/>
      <c r="FE2" s="34"/>
      <c r="FF2" s="34"/>
      <c r="FG2" s="34"/>
      <c r="FH2" s="34"/>
      <c r="FI2" s="34"/>
      <c r="FJ2" s="34"/>
      <c r="FK2" s="34"/>
      <c r="FL2" s="34"/>
      <c r="FM2" s="34"/>
      <c r="FN2" s="34"/>
      <c r="FO2" s="34"/>
      <c r="FP2" s="34"/>
      <c r="FQ2" s="34"/>
      <c r="FR2" s="34"/>
      <c r="FS2" s="34"/>
      <c r="FT2" s="35"/>
      <c r="FU2" s="35"/>
      <c r="FV2" s="35"/>
      <c r="FW2" s="35"/>
      <c r="FX2" s="35"/>
      <c r="FY2" s="35"/>
      <c r="FZ2" s="35"/>
      <c r="GA2" s="35"/>
      <c r="GB2" s="35"/>
      <c r="GC2" s="35"/>
      <c r="GD2" s="35"/>
      <c r="GE2" s="35">
        <v>0</v>
      </c>
      <c r="GF2" s="35"/>
      <c r="GG2" s="35">
        <v>0</v>
      </c>
      <c r="GH2" s="35">
        <v>0</v>
      </c>
      <c r="GI2" s="35">
        <v>0</v>
      </c>
      <c r="GJ2" s="35">
        <v>0</v>
      </c>
      <c r="GK2" s="35"/>
      <c r="GL2" s="35"/>
      <c r="GM2" s="35">
        <v>0</v>
      </c>
      <c r="GN2" s="35">
        <v>0</v>
      </c>
      <c r="GO2" s="35">
        <v>0</v>
      </c>
      <c r="GP2" s="35">
        <v>47564</v>
      </c>
      <c r="GQ2" s="35">
        <v>60342</v>
      </c>
      <c r="GR2" s="35">
        <v>107906</v>
      </c>
      <c r="GS2" s="31" t="s">
        <v>395</v>
      </c>
      <c r="GT2" s="31" t="s">
        <v>396</v>
      </c>
      <c r="GU2" s="31" t="s">
        <v>397</v>
      </c>
      <c r="GV2" s="31" t="s">
        <v>398</v>
      </c>
      <c r="GW2" s="31"/>
      <c r="GX2" s="31"/>
      <c r="GY2" s="31"/>
      <c r="GZ2" s="31"/>
      <c r="HA2" s="31"/>
      <c r="HB2" t="s">
        <v>399</v>
      </c>
      <c r="HC2" s="35">
        <v>1082</v>
      </c>
      <c r="HD2" s="35">
        <v>5373</v>
      </c>
      <c r="HE2" s="35">
        <v>0</v>
      </c>
      <c r="HF2" s="35">
        <v>160</v>
      </c>
      <c r="HG2" s="35"/>
      <c r="HH2" s="35">
        <v>46428</v>
      </c>
      <c r="HI2" s="35"/>
      <c r="HJ2" s="35">
        <v>379</v>
      </c>
      <c r="HK2" s="35">
        <v>0</v>
      </c>
      <c r="HL2" s="35">
        <v>1787</v>
      </c>
      <c r="HM2" s="35"/>
      <c r="HN2" s="35"/>
      <c r="HO2" s="35"/>
      <c r="HP2" s="35"/>
      <c r="HQ2" s="35">
        <v>248</v>
      </c>
      <c r="HR2" s="35">
        <v>412</v>
      </c>
      <c r="HS2" s="35"/>
      <c r="HT2" s="35"/>
      <c r="HU2" s="35">
        <v>3</v>
      </c>
      <c r="HV2" s="35"/>
      <c r="HW2" s="35"/>
      <c r="HX2" s="35"/>
      <c r="HY2" s="35"/>
      <c r="HZ2" s="35"/>
      <c r="IA2" s="35"/>
      <c r="IB2" s="35"/>
      <c r="IC2" s="35"/>
      <c r="ID2" s="35"/>
      <c r="IE2" s="35"/>
      <c r="IF2" s="61"/>
      <c r="IG2" s="35">
        <v>3.7</v>
      </c>
      <c r="IH2" s="35">
        <v>8.6999999999999993</v>
      </c>
      <c r="II2" s="35">
        <f t="shared" ref="II2:II65" si="0">IG2</f>
        <v>3.7</v>
      </c>
      <c r="IJ2" s="35"/>
      <c r="IK2" s="35">
        <v>5</v>
      </c>
      <c r="IL2" s="35">
        <v>5</v>
      </c>
      <c r="IM2" s="34">
        <v>20372</v>
      </c>
      <c r="IN2" s="31" t="s">
        <v>400</v>
      </c>
      <c r="IO2" s="70">
        <v>8707</v>
      </c>
      <c r="IP2" s="34">
        <v>8143</v>
      </c>
      <c r="IQ2" s="34"/>
      <c r="IR2" s="34">
        <v>5606</v>
      </c>
      <c r="IS2" s="34"/>
      <c r="IT2" s="34"/>
      <c r="IU2" s="34"/>
      <c r="IV2" s="34">
        <v>7891</v>
      </c>
      <c r="IW2" s="34"/>
      <c r="IX2" s="34">
        <v>30347</v>
      </c>
      <c r="IY2" s="34"/>
      <c r="IZ2" s="34"/>
      <c r="JA2" s="34"/>
      <c r="JB2" s="34">
        <v>23</v>
      </c>
      <c r="JC2" s="34"/>
      <c r="JD2" s="34">
        <v>70</v>
      </c>
      <c r="JE2" s="34"/>
      <c r="JF2" s="34"/>
      <c r="JG2" s="34"/>
      <c r="JH2" s="34"/>
      <c r="JI2" s="34"/>
      <c r="JJ2" s="34"/>
      <c r="JK2" s="34"/>
      <c r="JL2" s="34"/>
      <c r="JM2" s="34"/>
      <c r="JN2" s="34"/>
      <c r="JO2" s="34"/>
      <c r="JP2" s="34"/>
      <c r="JQ2" s="34"/>
      <c r="JR2" s="34">
        <v>2277</v>
      </c>
      <c r="JS2" s="34"/>
      <c r="JT2" s="34"/>
      <c r="JU2" s="34">
        <v>130</v>
      </c>
      <c r="JV2" s="34"/>
      <c r="JW2" s="34"/>
      <c r="JX2" s="34"/>
      <c r="JY2" s="34"/>
      <c r="JZ2" s="34"/>
      <c r="KA2" s="34"/>
      <c r="KB2" s="34"/>
      <c r="KC2" s="34"/>
      <c r="KD2" s="34"/>
      <c r="KE2" s="34"/>
      <c r="KF2" s="34">
        <v>1</v>
      </c>
      <c r="KG2" s="34">
        <v>2</v>
      </c>
      <c r="KH2" s="34"/>
      <c r="KI2" s="34">
        <v>63.5</v>
      </c>
      <c r="KJ2" s="34">
        <v>46</v>
      </c>
      <c r="KK2" s="34">
        <v>46</v>
      </c>
      <c r="KL2" s="34">
        <v>6</v>
      </c>
      <c r="KM2" s="34">
        <v>0</v>
      </c>
      <c r="KN2" s="34"/>
      <c r="KO2" s="34"/>
      <c r="KP2" s="34"/>
      <c r="KQ2" s="34"/>
      <c r="KR2" s="34"/>
      <c r="KS2" s="34"/>
      <c r="KT2" s="34"/>
      <c r="KU2" s="34"/>
      <c r="KV2" s="34"/>
      <c r="KW2" s="34"/>
      <c r="KX2" s="34"/>
      <c r="KY2" s="34"/>
      <c r="KZ2" s="34"/>
      <c r="LA2" s="34"/>
      <c r="LB2" s="34"/>
      <c r="LC2" s="34"/>
      <c r="LD2" s="34"/>
      <c r="LE2" s="34"/>
      <c r="LF2" s="34"/>
      <c r="LG2" s="34"/>
      <c r="LH2" s="34"/>
      <c r="LI2" s="34"/>
      <c r="LJ2" s="34"/>
      <c r="LK2" s="34"/>
      <c r="LL2" s="34"/>
      <c r="LM2" s="34"/>
      <c r="LN2" s="34"/>
      <c r="LO2" s="34"/>
      <c r="LP2" s="34"/>
      <c r="LQ2" s="34"/>
      <c r="LR2" s="34"/>
      <c r="LS2" s="34"/>
      <c r="LT2" s="34"/>
      <c r="LU2" s="34"/>
      <c r="LV2" s="34"/>
      <c r="LW2" s="34"/>
      <c r="LX2" s="34"/>
      <c r="LY2" s="34"/>
      <c r="LZ2" s="34"/>
      <c r="MA2" s="34"/>
      <c r="MB2" s="34"/>
      <c r="MC2" s="34"/>
      <c r="MD2" s="34"/>
      <c r="ME2" s="34"/>
      <c r="MF2" s="34"/>
      <c r="MG2" s="34"/>
      <c r="MH2" s="34"/>
      <c r="MI2" s="34"/>
      <c r="MJ2" s="34"/>
      <c r="MK2" s="34"/>
      <c r="ML2" s="34"/>
      <c r="MM2" s="34"/>
      <c r="MN2" s="34"/>
      <c r="MO2" s="34">
        <v>6</v>
      </c>
      <c r="MP2" s="34">
        <v>0</v>
      </c>
      <c r="MQ2" s="34"/>
      <c r="MR2" s="34"/>
      <c r="MS2" s="34">
        <v>263290</v>
      </c>
      <c r="MT2" s="34"/>
      <c r="MU2" s="34"/>
      <c r="MV2" s="34"/>
      <c r="MW2" s="34"/>
      <c r="MX2" s="34"/>
      <c r="MY2" s="34"/>
      <c r="MZ2" s="34"/>
      <c r="NA2" s="34"/>
      <c r="NB2" s="34"/>
      <c r="NC2" s="34"/>
      <c r="ND2" s="34"/>
      <c r="NE2" s="34"/>
      <c r="NF2" s="34"/>
      <c r="NG2" s="34"/>
      <c r="NH2" s="34"/>
      <c r="NI2" s="34"/>
      <c r="NJ2" s="34"/>
      <c r="NK2" s="34"/>
      <c r="NX2" s="18">
        <f t="shared" ref="NX2:NX33" si="1">G2/IG2</f>
        <v>2755.7072329472207</v>
      </c>
      <c r="NY2" t="str">
        <f t="shared" ref="NY2:NY65" si="2">IF(G2&gt;13000,"Larger",IF(G2&lt;6500,"Smaller","Mid-range"))</f>
        <v>Mid-range</v>
      </c>
      <c r="NZ2" t="str">
        <f t="shared" ref="NZ2:NZ65" si="3">IF(G2&gt;20000,"Large",IF(G2&lt;10000,"Small","Medium"))</f>
        <v>Medium</v>
      </c>
    </row>
    <row r="3" spans="1:390">
      <c r="A3" t="s">
        <v>401</v>
      </c>
      <c r="B3" s="1" t="s">
        <v>402</v>
      </c>
      <c r="C3" s="32" t="s">
        <v>403</v>
      </c>
      <c r="D3" s="1" t="s">
        <v>404</v>
      </c>
      <c r="E3" s="31">
        <v>20060</v>
      </c>
      <c r="F3" s="31" t="s">
        <v>394</v>
      </c>
      <c r="G3" s="33">
        <v>10328.512000000099</v>
      </c>
      <c r="H3" s="70">
        <v>47585</v>
      </c>
      <c r="I3" s="61"/>
      <c r="J3" s="67">
        <v>66</v>
      </c>
      <c r="K3" s="67">
        <v>3</v>
      </c>
      <c r="L3" s="67"/>
      <c r="M3" s="67"/>
      <c r="N3" s="67"/>
      <c r="O3" s="67"/>
      <c r="P3" s="67"/>
      <c r="Q3" s="67"/>
      <c r="R3" s="67">
        <v>25</v>
      </c>
      <c r="S3" s="67"/>
      <c r="T3" s="67"/>
      <c r="U3" s="67">
        <v>60</v>
      </c>
      <c r="V3" s="67">
        <v>455</v>
      </c>
      <c r="W3" s="86">
        <v>0</v>
      </c>
      <c r="X3" s="86"/>
      <c r="Y3" s="86"/>
      <c r="Z3" s="86"/>
      <c r="AA3" s="86"/>
      <c r="AB3" s="86"/>
      <c r="AC3" s="87">
        <v>0</v>
      </c>
      <c r="AD3" s="61"/>
      <c r="AE3" s="61"/>
      <c r="AF3" s="87">
        <v>0</v>
      </c>
      <c r="AG3" s="87">
        <v>18173</v>
      </c>
      <c r="AH3" s="87">
        <v>0</v>
      </c>
      <c r="AI3" s="87">
        <v>0</v>
      </c>
      <c r="AJ3" s="87"/>
      <c r="AK3" s="87"/>
      <c r="AL3" s="87">
        <v>0</v>
      </c>
      <c r="AM3" s="87">
        <v>100000</v>
      </c>
      <c r="AN3" s="61"/>
      <c r="AO3" s="88">
        <v>118173</v>
      </c>
      <c r="AP3" s="61">
        <v>23476</v>
      </c>
      <c r="AQ3" s="61"/>
      <c r="AR3" s="61"/>
      <c r="AS3" s="61">
        <v>0</v>
      </c>
      <c r="AT3" s="61">
        <v>0</v>
      </c>
      <c r="AU3" s="61">
        <v>0</v>
      </c>
      <c r="AV3" s="61">
        <v>0</v>
      </c>
      <c r="AW3" s="61"/>
      <c r="AX3" s="61"/>
      <c r="AY3" s="61">
        <v>0</v>
      </c>
      <c r="AZ3" s="61">
        <v>0</v>
      </c>
      <c r="BA3" s="61"/>
      <c r="BB3" s="61">
        <v>23476</v>
      </c>
      <c r="BC3" s="61">
        <v>2000</v>
      </c>
      <c r="BD3" s="61"/>
      <c r="BE3" s="61"/>
      <c r="BF3" s="61">
        <v>0</v>
      </c>
      <c r="BG3" s="61">
        <v>0</v>
      </c>
      <c r="BH3" s="61">
        <v>0</v>
      </c>
      <c r="BI3" s="61">
        <v>0</v>
      </c>
      <c r="BJ3" s="61"/>
      <c r="BK3" s="61"/>
      <c r="BL3" s="61">
        <v>0</v>
      </c>
      <c r="BM3" s="61">
        <v>0</v>
      </c>
      <c r="BN3" s="61"/>
      <c r="BO3" s="61">
        <v>2000</v>
      </c>
      <c r="BP3" s="61">
        <v>0</v>
      </c>
      <c r="BQ3" s="61"/>
      <c r="BR3" s="61">
        <v>0</v>
      </c>
      <c r="BS3" s="61">
        <v>0</v>
      </c>
      <c r="BT3" s="61">
        <v>0</v>
      </c>
      <c r="BU3" s="61">
        <v>0</v>
      </c>
      <c r="BV3" s="61"/>
      <c r="BW3" s="35"/>
      <c r="BX3" s="35">
        <v>0</v>
      </c>
      <c r="BY3" s="35">
        <v>0</v>
      </c>
      <c r="BZ3" s="35">
        <v>0</v>
      </c>
      <c r="CA3" s="35"/>
      <c r="CB3" s="35"/>
      <c r="CC3" s="35"/>
      <c r="CD3" s="35"/>
      <c r="CE3" s="35"/>
      <c r="CF3" s="35"/>
      <c r="CG3" s="35"/>
      <c r="CH3" s="35"/>
      <c r="CI3" s="35"/>
      <c r="CJ3" s="35"/>
      <c r="CK3" s="35"/>
      <c r="CL3" s="35"/>
      <c r="CM3" s="35"/>
      <c r="CN3" s="35"/>
      <c r="CO3" s="35"/>
      <c r="CP3" s="35"/>
      <c r="CQ3" s="35"/>
      <c r="CR3" s="35"/>
      <c r="CS3" s="35"/>
      <c r="CT3" s="35"/>
      <c r="CU3" s="35"/>
      <c r="CV3" s="35"/>
      <c r="CW3" s="35"/>
      <c r="CX3" s="35"/>
      <c r="CY3" s="35">
        <v>0</v>
      </c>
      <c r="CZ3" s="35"/>
      <c r="DA3" s="35">
        <v>0</v>
      </c>
      <c r="DB3" s="35">
        <v>6000</v>
      </c>
      <c r="DC3" s="35">
        <v>0</v>
      </c>
      <c r="DD3" s="35"/>
      <c r="DE3" s="35"/>
      <c r="DF3" s="35">
        <v>36697</v>
      </c>
      <c r="DG3" s="35">
        <v>0</v>
      </c>
      <c r="DH3" s="35">
        <v>0</v>
      </c>
      <c r="DI3" s="35">
        <v>42697</v>
      </c>
      <c r="DJ3" s="35"/>
      <c r="DK3" s="35"/>
      <c r="DL3" s="35"/>
      <c r="DM3" s="35"/>
      <c r="DN3" s="35"/>
      <c r="DO3" s="35"/>
      <c r="DP3" s="35"/>
      <c r="DQ3" s="35"/>
      <c r="DR3" s="35"/>
      <c r="DS3" s="35"/>
      <c r="DT3" s="35"/>
      <c r="DU3" s="35"/>
      <c r="DV3" s="61"/>
      <c r="DW3" s="61"/>
      <c r="DX3" s="35"/>
      <c r="DY3" s="35"/>
      <c r="DZ3" s="35"/>
      <c r="EA3" s="35"/>
      <c r="EB3" s="35"/>
      <c r="EC3" s="35"/>
      <c r="ED3" s="35"/>
      <c r="EE3" s="35"/>
      <c r="EF3" s="35"/>
      <c r="EG3" s="35"/>
      <c r="EH3" s="35"/>
      <c r="EI3" s="61"/>
      <c r="EJ3" s="35">
        <v>0</v>
      </c>
      <c r="EK3" s="35"/>
      <c r="EL3" s="35">
        <v>0</v>
      </c>
      <c r="EM3" s="35">
        <v>26885</v>
      </c>
      <c r="EN3" s="35">
        <v>0</v>
      </c>
      <c r="EO3" s="35"/>
      <c r="EP3" s="35"/>
      <c r="EQ3" s="35">
        <v>0</v>
      </c>
      <c r="ER3" s="35">
        <v>0</v>
      </c>
      <c r="ES3" s="35">
        <v>0</v>
      </c>
      <c r="ET3" s="35">
        <v>26885</v>
      </c>
      <c r="EU3" s="37"/>
      <c r="EV3" s="37"/>
      <c r="EW3" s="37"/>
      <c r="EX3" s="37"/>
      <c r="EY3" s="37"/>
      <c r="EZ3" s="37"/>
      <c r="FA3" s="34"/>
      <c r="FB3" s="34"/>
      <c r="FC3" s="34"/>
      <c r="FD3" s="34"/>
      <c r="FE3" s="34"/>
      <c r="FF3" s="34"/>
      <c r="FG3" s="34"/>
      <c r="FH3" s="34"/>
      <c r="FI3" s="34"/>
      <c r="FJ3" s="34"/>
      <c r="FK3" s="34"/>
      <c r="FL3" s="34"/>
      <c r="FM3" s="34"/>
      <c r="FN3" s="34"/>
      <c r="FO3" s="34"/>
      <c r="FP3" s="34"/>
      <c r="FQ3" s="34"/>
      <c r="FR3" s="34"/>
      <c r="FS3" s="34"/>
      <c r="FT3" s="35"/>
      <c r="FU3" s="35"/>
      <c r="FV3" s="35"/>
      <c r="FW3" s="35"/>
      <c r="FX3" s="35"/>
      <c r="FY3" s="35"/>
      <c r="FZ3" s="35"/>
      <c r="GA3" s="35"/>
      <c r="GB3" s="35"/>
      <c r="GC3" s="35"/>
      <c r="GD3" s="35"/>
      <c r="GE3" s="35">
        <v>0</v>
      </c>
      <c r="GF3" s="35"/>
      <c r="GG3" s="35">
        <v>0</v>
      </c>
      <c r="GH3" s="35">
        <v>0</v>
      </c>
      <c r="GI3" s="35">
        <v>0</v>
      </c>
      <c r="GJ3" s="35">
        <v>0</v>
      </c>
      <c r="GK3" s="35"/>
      <c r="GL3" s="35"/>
      <c r="GM3" s="35">
        <v>0</v>
      </c>
      <c r="GN3" s="35">
        <v>0</v>
      </c>
      <c r="GO3" s="35">
        <v>0</v>
      </c>
      <c r="GP3" s="35">
        <v>143649</v>
      </c>
      <c r="GQ3" s="35">
        <v>69582</v>
      </c>
      <c r="GR3" s="35">
        <v>213231</v>
      </c>
      <c r="GS3" s="31" t="s">
        <v>395</v>
      </c>
      <c r="GT3" s="31"/>
      <c r="GU3" s="31" t="s">
        <v>397</v>
      </c>
      <c r="GV3" s="31" t="s">
        <v>398</v>
      </c>
      <c r="GW3" s="31"/>
      <c r="GX3" s="31"/>
      <c r="GY3" t="s">
        <v>405</v>
      </c>
      <c r="HC3" s="35">
        <v>1676</v>
      </c>
      <c r="HD3" s="35">
        <v>13772</v>
      </c>
      <c r="HE3" s="35">
        <v>0</v>
      </c>
      <c r="HF3" s="35">
        <v>157</v>
      </c>
      <c r="HG3" s="35"/>
      <c r="HH3" s="35">
        <v>64697</v>
      </c>
      <c r="HI3" s="35"/>
      <c r="HJ3" s="35">
        <v>747</v>
      </c>
      <c r="HK3" s="35">
        <v>0</v>
      </c>
      <c r="HL3" s="35"/>
      <c r="HM3" s="35"/>
      <c r="HN3" s="35"/>
      <c r="HO3" s="35"/>
      <c r="HP3" s="35"/>
      <c r="HQ3" s="35">
        <v>13059</v>
      </c>
      <c r="HR3" s="35"/>
      <c r="HS3" s="35"/>
      <c r="HT3" s="35"/>
      <c r="HU3" s="35">
        <v>7</v>
      </c>
      <c r="HV3" s="35"/>
      <c r="HW3" s="35"/>
      <c r="HX3" s="35"/>
      <c r="HY3" s="35"/>
      <c r="HZ3" s="35"/>
      <c r="IA3" s="35"/>
      <c r="IB3" s="35"/>
      <c r="IC3" s="35"/>
      <c r="ID3" s="35"/>
      <c r="IE3" s="35"/>
      <c r="IF3" s="61">
        <v>3.3</v>
      </c>
      <c r="IG3" s="35">
        <v>4.83</v>
      </c>
      <c r="IH3" s="35">
        <v>11.11</v>
      </c>
      <c r="II3" s="35">
        <f t="shared" si="0"/>
        <v>4.83</v>
      </c>
      <c r="IJ3" s="35"/>
      <c r="IK3" s="35">
        <v>7</v>
      </c>
      <c r="IL3" s="35">
        <v>6.28</v>
      </c>
      <c r="IM3" s="34">
        <v>8064</v>
      </c>
      <c r="IN3" s="31" t="s">
        <v>400</v>
      </c>
      <c r="IO3" s="70"/>
      <c r="IP3" s="34"/>
      <c r="IQ3" s="34"/>
      <c r="IR3" s="34"/>
      <c r="IS3" s="34"/>
      <c r="IT3" s="34"/>
      <c r="IU3" s="34"/>
      <c r="IV3" s="34"/>
      <c r="IW3" s="34"/>
      <c r="IX3" s="34">
        <v>48669</v>
      </c>
      <c r="IY3" s="34"/>
      <c r="IZ3" s="34"/>
      <c r="JA3" s="34">
        <v>9</v>
      </c>
      <c r="JB3" s="34">
        <v>9</v>
      </c>
      <c r="JC3" s="34">
        <v>0</v>
      </c>
      <c r="JD3" s="34">
        <v>0</v>
      </c>
      <c r="JE3" s="34"/>
      <c r="JF3" s="34"/>
      <c r="JG3" s="34"/>
      <c r="JH3" s="34"/>
      <c r="JI3" s="34"/>
      <c r="JJ3" s="34"/>
      <c r="JK3" s="34"/>
      <c r="JL3" s="34"/>
      <c r="JM3" s="34"/>
      <c r="JN3" s="34"/>
      <c r="JO3" s="34"/>
      <c r="JP3" s="34"/>
      <c r="JQ3" s="34"/>
      <c r="JR3" s="34">
        <v>4890</v>
      </c>
      <c r="JS3" s="34"/>
      <c r="JT3" s="34"/>
      <c r="JU3" s="34">
        <v>163</v>
      </c>
      <c r="JV3" s="34"/>
      <c r="JW3" s="34"/>
      <c r="JX3" s="34"/>
      <c r="JY3" s="34"/>
      <c r="JZ3" s="34"/>
      <c r="KA3" s="34"/>
      <c r="KB3" s="34"/>
      <c r="KC3" s="34"/>
      <c r="KD3" s="34"/>
      <c r="KE3" s="34"/>
      <c r="KF3" s="34">
        <v>1</v>
      </c>
      <c r="KG3" s="34">
        <v>2</v>
      </c>
      <c r="KH3" s="34">
        <v>30</v>
      </c>
      <c r="KI3" s="34">
        <v>57.5</v>
      </c>
      <c r="KJ3" s="34">
        <v>38</v>
      </c>
      <c r="KK3" s="34">
        <v>38</v>
      </c>
      <c r="KL3" s="34">
        <v>0</v>
      </c>
      <c r="KM3" s="34">
        <v>0</v>
      </c>
      <c r="KN3" s="34"/>
      <c r="KO3" s="34"/>
      <c r="KP3" s="34"/>
      <c r="KQ3" s="34"/>
      <c r="KR3" s="34"/>
      <c r="KS3" s="34"/>
      <c r="KT3" s="34"/>
      <c r="KU3" s="34"/>
      <c r="KV3" s="34"/>
      <c r="KW3" s="34"/>
      <c r="KX3" s="34"/>
      <c r="KY3" s="34"/>
      <c r="KZ3" s="34"/>
      <c r="LA3" s="34"/>
      <c r="LB3" s="34"/>
      <c r="LC3" s="34"/>
      <c r="LD3" s="34"/>
      <c r="LE3" s="34"/>
      <c r="LF3" s="34"/>
      <c r="LG3" s="34"/>
      <c r="LH3" s="34"/>
      <c r="LI3" s="34"/>
      <c r="LJ3" s="34"/>
      <c r="LK3" s="34"/>
      <c r="LL3" s="34"/>
      <c r="LM3" s="34"/>
      <c r="LN3" s="34"/>
      <c r="LO3" s="34"/>
      <c r="LP3" s="34"/>
      <c r="LQ3" s="34"/>
      <c r="LR3" s="34"/>
      <c r="LS3" s="34"/>
      <c r="LT3" s="34"/>
      <c r="LU3" s="34"/>
      <c r="LV3" s="34"/>
      <c r="LW3" s="34"/>
      <c r="LX3" s="34"/>
      <c r="LY3" s="34"/>
      <c r="LZ3" s="34"/>
      <c r="MA3" s="34"/>
      <c r="MB3" s="34"/>
      <c r="MC3" s="34"/>
      <c r="MD3" s="34"/>
      <c r="ME3" s="34"/>
      <c r="MF3" s="34"/>
      <c r="MG3" s="34"/>
      <c r="MH3" s="34"/>
      <c r="MI3" s="34"/>
      <c r="MJ3" s="34"/>
      <c r="MK3" s="34"/>
      <c r="ML3" s="34"/>
      <c r="MM3" s="34"/>
      <c r="MN3" s="34"/>
      <c r="MO3" s="34">
        <v>0</v>
      </c>
      <c r="MP3" s="34">
        <v>0</v>
      </c>
      <c r="MQ3" s="34"/>
      <c r="MR3" s="34"/>
      <c r="MS3" s="34"/>
      <c r="MT3" s="34"/>
      <c r="MU3" s="34">
        <v>10</v>
      </c>
      <c r="MV3" s="34"/>
      <c r="MW3" s="34"/>
      <c r="MX3" s="34"/>
      <c r="MY3" s="34"/>
      <c r="MZ3" s="34"/>
      <c r="NA3" s="34"/>
      <c r="NB3" s="34"/>
      <c r="NC3" s="34"/>
      <c r="ND3" s="34"/>
      <c r="NE3" s="34"/>
      <c r="NF3" s="34"/>
      <c r="NG3" s="34"/>
      <c r="NH3" s="34"/>
      <c r="NI3" s="34"/>
      <c r="NJ3" s="34"/>
      <c r="NK3" s="34"/>
      <c r="NX3" s="18">
        <f t="shared" si="1"/>
        <v>2138.4082815735196</v>
      </c>
      <c r="NY3" t="str">
        <f t="shared" si="2"/>
        <v>Mid-range</v>
      </c>
      <c r="NZ3" t="str">
        <f t="shared" si="3"/>
        <v>Medium</v>
      </c>
    </row>
    <row r="4" spans="1:390">
      <c r="A4" t="s">
        <v>406</v>
      </c>
      <c r="B4" s="31" t="s">
        <v>406</v>
      </c>
      <c r="C4" s="32" t="s">
        <v>407</v>
      </c>
      <c r="D4" s="31" t="s">
        <v>393</v>
      </c>
      <c r="E4" s="31">
        <v>20060</v>
      </c>
      <c r="F4" s="31" t="s">
        <v>394</v>
      </c>
      <c r="G4" s="33">
        <v>1765.2641904761895</v>
      </c>
      <c r="H4" s="70">
        <v>8000</v>
      </c>
      <c r="I4" s="61"/>
      <c r="J4" s="67">
        <v>12</v>
      </c>
      <c r="K4" s="67">
        <v>2</v>
      </c>
      <c r="L4" s="67"/>
      <c r="M4" s="67"/>
      <c r="N4" s="67"/>
      <c r="O4" s="67"/>
      <c r="P4" s="67"/>
      <c r="Q4" s="67"/>
      <c r="R4" s="67">
        <v>0</v>
      </c>
      <c r="S4" s="67"/>
      <c r="T4" s="67"/>
      <c r="U4" s="67">
        <v>20</v>
      </c>
      <c r="V4" s="67">
        <v>120</v>
      </c>
      <c r="W4" s="86">
        <v>12</v>
      </c>
      <c r="X4" s="86"/>
      <c r="Y4" s="86"/>
      <c r="Z4" s="86"/>
      <c r="AA4" s="86"/>
      <c r="AB4" s="86"/>
      <c r="AC4" s="87">
        <v>0</v>
      </c>
      <c r="AD4" s="61"/>
      <c r="AE4" s="61"/>
      <c r="AF4" s="87">
        <v>0</v>
      </c>
      <c r="AG4" s="87">
        <v>23255</v>
      </c>
      <c r="AH4" s="87">
        <v>5000</v>
      </c>
      <c r="AI4" s="87">
        <v>0</v>
      </c>
      <c r="AJ4" s="87"/>
      <c r="AK4" s="87"/>
      <c r="AL4" s="87">
        <v>6787</v>
      </c>
      <c r="AM4" s="87">
        <v>0</v>
      </c>
      <c r="AN4" s="61"/>
      <c r="AO4" s="88">
        <v>35042</v>
      </c>
      <c r="AP4" s="61">
        <v>0</v>
      </c>
      <c r="AQ4" s="61"/>
      <c r="AR4" s="61"/>
      <c r="AS4" s="61">
        <v>0</v>
      </c>
      <c r="AT4" s="61">
        <v>0</v>
      </c>
      <c r="AU4" s="61">
        <v>0</v>
      </c>
      <c r="AV4" s="61">
        <v>0</v>
      </c>
      <c r="AW4" s="61"/>
      <c r="AX4" s="61"/>
      <c r="AY4" s="61">
        <v>5475</v>
      </c>
      <c r="AZ4" s="61">
        <v>0</v>
      </c>
      <c r="BA4" s="61"/>
      <c r="BB4" s="61">
        <v>5475</v>
      </c>
      <c r="BC4" s="61">
        <v>0</v>
      </c>
      <c r="BD4" s="61"/>
      <c r="BE4" s="61"/>
      <c r="BF4" s="61">
        <v>0</v>
      </c>
      <c r="BG4" s="61">
        <v>0</v>
      </c>
      <c r="BH4" s="61">
        <v>0</v>
      </c>
      <c r="BI4" s="61">
        <v>0</v>
      </c>
      <c r="BJ4" s="61"/>
      <c r="BK4" s="61"/>
      <c r="BL4" s="61">
        <v>0</v>
      </c>
      <c r="BM4" s="61">
        <v>0</v>
      </c>
      <c r="BN4" s="61"/>
      <c r="BO4" s="61">
        <v>0</v>
      </c>
      <c r="BP4" s="61">
        <v>0</v>
      </c>
      <c r="BQ4" s="61"/>
      <c r="BR4" s="61">
        <v>0</v>
      </c>
      <c r="BS4" s="61">
        <v>0</v>
      </c>
      <c r="BT4" s="61">
        <v>0</v>
      </c>
      <c r="BU4" s="61">
        <v>2800</v>
      </c>
      <c r="BV4" s="61"/>
      <c r="BW4" s="35"/>
      <c r="BX4" s="35">
        <v>0</v>
      </c>
      <c r="BY4" s="35">
        <v>0</v>
      </c>
      <c r="BZ4" s="35">
        <v>2800</v>
      </c>
      <c r="CA4" s="35"/>
      <c r="CB4" s="35"/>
      <c r="CC4" s="35"/>
      <c r="CD4" s="35"/>
      <c r="CE4" s="35"/>
      <c r="CF4" s="35"/>
      <c r="CG4" s="35"/>
      <c r="CH4" s="35"/>
      <c r="CI4" s="35"/>
      <c r="CJ4" s="35"/>
      <c r="CK4" s="35"/>
      <c r="CL4" s="35"/>
      <c r="CM4" s="35"/>
      <c r="CN4" s="35"/>
      <c r="CO4" s="35"/>
      <c r="CP4" s="35"/>
      <c r="CQ4" s="35"/>
      <c r="CR4" s="35"/>
      <c r="CS4" s="35"/>
      <c r="CT4" s="35"/>
      <c r="CU4" s="35"/>
      <c r="CV4" s="35"/>
      <c r="CW4" s="35"/>
      <c r="CX4" s="35"/>
      <c r="CY4" s="35">
        <v>0</v>
      </c>
      <c r="CZ4" s="35"/>
      <c r="DA4" s="35">
        <v>0</v>
      </c>
      <c r="DB4" s="35">
        <v>0</v>
      </c>
      <c r="DC4" s="35">
        <v>0</v>
      </c>
      <c r="DD4" s="35"/>
      <c r="DE4" s="35"/>
      <c r="DF4" s="35">
        <v>22494</v>
      </c>
      <c r="DG4" s="35">
        <v>0</v>
      </c>
      <c r="DH4" s="35">
        <v>0</v>
      </c>
      <c r="DI4" s="35">
        <v>22494</v>
      </c>
      <c r="DJ4" s="35"/>
      <c r="DK4" s="35"/>
      <c r="DL4" s="35"/>
      <c r="DM4" s="35"/>
      <c r="DN4" s="35"/>
      <c r="DO4" s="35"/>
      <c r="DP4" s="35"/>
      <c r="DQ4" s="35"/>
      <c r="DR4" s="35"/>
      <c r="DS4" s="35"/>
      <c r="DT4" s="35"/>
      <c r="DU4" s="35"/>
      <c r="DV4" s="61"/>
      <c r="DW4" s="61"/>
      <c r="DX4" s="35"/>
      <c r="DY4" s="35"/>
      <c r="DZ4" s="35"/>
      <c r="EA4" s="35"/>
      <c r="EB4" s="35"/>
      <c r="EC4" s="35"/>
      <c r="ED4" s="35"/>
      <c r="EE4" s="35"/>
      <c r="EF4" s="35"/>
      <c r="EG4" s="35"/>
      <c r="EH4" s="35"/>
      <c r="EI4" s="61"/>
      <c r="EJ4" s="35">
        <v>0</v>
      </c>
      <c r="EK4" s="35"/>
      <c r="EL4" s="35">
        <v>0</v>
      </c>
      <c r="EM4" s="35">
        <v>0</v>
      </c>
      <c r="EN4" s="35">
        <v>0</v>
      </c>
      <c r="EO4" s="35"/>
      <c r="EP4" s="35"/>
      <c r="EQ4" s="35">
        <v>1000</v>
      </c>
      <c r="ER4" s="35">
        <v>0</v>
      </c>
      <c r="ES4" s="35">
        <v>0</v>
      </c>
      <c r="ET4" s="35">
        <v>1000</v>
      </c>
      <c r="EU4" s="37"/>
      <c r="EV4" s="37"/>
      <c r="EW4" s="37"/>
      <c r="EX4" s="37"/>
      <c r="EY4" s="37"/>
      <c r="EZ4" s="37"/>
      <c r="FA4" s="34"/>
      <c r="FB4" s="34"/>
      <c r="FC4" s="34"/>
      <c r="FD4" s="34"/>
      <c r="FE4" s="34"/>
      <c r="FF4" s="34"/>
      <c r="FG4" s="34"/>
      <c r="FH4" s="34"/>
      <c r="FI4" s="34"/>
      <c r="FJ4" s="34"/>
      <c r="FK4" s="34"/>
      <c r="FL4" s="34"/>
      <c r="FM4" s="34"/>
      <c r="FN4" s="34"/>
      <c r="FO4" s="34"/>
      <c r="FP4" s="34"/>
      <c r="FQ4" s="34"/>
      <c r="FR4" s="34"/>
      <c r="FS4" s="34"/>
      <c r="FT4" s="35"/>
      <c r="FU4" s="35"/>
      <c r="FV4" s="35"/>
      <c r="FW4" s="35"/>
      <c r="FX4" s="35"/>
      <c r="FY4" s="35"/>
      <c r="FZ4" s="35"/>
      <c r="GA4" s="35"/>
      <c r="GB4" s="35"/>
      <c r="GC4" s="35"/>
      <c r="GD4" s="35"/>
      <c r="GE4" s="35">
        <v>0</v>
      </c>
      <c r="GF4" s="35"/>
      <c r="GG4" s="35">
        <v>0</v>
      </c>
      <c r="GH4" s="35">
        <v>0</v>
      </c>
      <c r="GI4" s="35">
        <v>0</v>
      </c>
      <c r="GJ4" s="35">
        <v>10484</v>
      </c>
      <c r="GK4" s="35"/>
      <c r="GL4" s="35"/>
      <c r="GM4" s="35">
        <v>3152</v>
      </c>
      <c r="GN4" s="35"/>
      <c r="GO4" s="35">
        <v>13636</v>
      </c>
      <c r="GP4" s="35">
        <v>40517</v>
      </c>
      <c r="GQ4" s="35">
        <v>26294</v>
      </c>
      <c r="GR4" s="35">
        <v>80447</v>
      </c>
      <c r="GS4" s="31"/>
      <c r="GT4" s="31" t="s">
        <v>408</v>
      </c>
      <c r="GU4" s="31"/>
      <c r="GV4" s="31" t="s">
        <v>409</v>
      </c>
      <c r="GW4" t="s">
        <v>410</v>
      </c>
      <c r="GX4" s="31"/>
      <c r="HC4" s="35">
        <v>396</v>
      </c>
      <c r="HD4" s="35">
        <v>1288</v>
      </c>
      <c r="HE4" s="35">
        <v>2708</v>
      </c>
      <c r="HF4" s="35">
        <v>66</v>
      </c>
      <c r="HG4" s="35"/>
      <c r="HH4" s="35">
        <v>12925</v>
      </c>
      <c r="HI4" s="35"/>
      <c r="HJ4" s="35">
        <v>22</v>
      </c>
      <c r="HK4" s="35">
        <v>2708</v>
      </c>
      <c r="HL4" s="35">
        <v>501</v>
      </c>
      <c r="HM4" s="35"/>
      <c r="HN4" s="35"/>
      <c r="HO4" s="35">
        <v>12</v>
      </c>
      <c r="HP4" s="35">
        <v>12</v>
      </c>
      <c r="HQ4" s="35">
        <v>0</v>
      </c>
      <c r="HR4" s="35">
        <v>129</v>
      </c>
      <c r="HS4" s="35"/>
      <c r="HT4" s="35"/>
      <c r="HU4" s="35">
        <v>1</v>
      </c>
      <c r="HV4" s="35"/>
      <c r="HW4" s="35"/>
      <c r="HX4" s="35"/>
      <c r="HY4" s="35"/>
      <c r="HZ4" s="35"/>
      <c r="IA4" s="35"/>
      <c r="IB4" s="35"/>
      <c r="IC4" s="35"/>
      <c r="ID4" s="35"/>
      <c r="IE4" s="35"/>
      <c r="IF4" s="61">
        <v>2</v>
      </c>
      <c r="IG4" s="35">
        <v>1</v>
      </c>
      <c r="IH4" s="35">
        <v>3.8</v>
      </c>
      <c r="II4" s="35">
        <f t="shared" si="0"/>
        <v>1</v>
      </c>
      <c r="IJ4" s="35"/>
      <c r="IK4" s="35">
        <v>3</v>
      </c>
      <c r="IL4" s="35">
        <v>2.8</v>
      </c>
      <c r="IM4" s="34">
        <v>3523</v>
      </c>
      <c r="IN4" s="31" t="s">
        <v>411</v>
      </c>
      <c r="IO4" s="70">
        <v>2834</v>
      </c>
      <c r="IP4" s="34">
        <v>2802</v>
      </c>
      <c r="IQ4" s="34"/>
      <c r="IR4" s="34">
        <v>1283</v>
      </c>
      <c r="IS4" s="34"/>
      <c r="IT4" s="34"/>
      <c r="IU4" s="34"/>
      <c r="IV4" s="34"/>
      <c r="IW4" s="34"/>
      <c r="IX4" s="34">
        <v>6919</v>
      </c>
      <c r="IY4" s="34"/>
      <c r="IZ4" s="34"/>
      <c r="JA4" s="34">
        <v>8</v>
      </c>
      <c r="JB4" s="34">
        <v>8</v>
      </c>
      <c r="JC4" s="34">
        <v>0</v>
      </c>
      <c r="JD4" s="34">
        <v>0</v>
      </c>
      <c r="JE4" s="34"/>
      <c r="JF4" s="34"/>
      <c r="JG4" s="34"/>
      <c r="JH4" s="34"/>
      <c r="JI4" s="34"/>
      <c r="JJ4" s="34"/>
      <c r="JK4" s="34"/>
      <c r="JL4" s="34"/>
      <c r="JM4" s="34"/>
      <c r="JN4" s="34"/>
      <c r="JO4" s="34"/>
      <c r="JP4" s="34"/>
      <c r="JQ4" s="34"/>
      <c r="JR4" s="34">
        <v>681</v>
      </c>
      <c r="JS4" s="34"/>
      <c r="JT4" s="34"/>
      <c r="JU4" s="34">
        <v>53</v>
      </c>
      <c r="JV4" s="34"/>
      <c r="JW4" s="34"/>
      <c r="JX4" s="34"/>
      <c r="JY4" s="34"/>
      <c r="JZ4" s="34"/>
      <c r="KA4" s="34"/>
      <c r="KB4" s="34"/>
      <c r="KC4" s="34"/>
      <c r="KD4" s="34"/>
      <c r="KE4" s="34"/>
      <c r="KF4" s="34">
        <v>0</v>
      </c>
      <c r="KG4" s="34">
        <v>0</v>
      </c>
      <c r="KH4" s="34">
        <v>0</v>
      </c>
      <c r="KI4" s="34">
        <v>60</v>
      </c>
      <c r="KJ4" s="34">
        <v>45</v>
      </c>
      <c r="KK4" s="34">
        <v>0</v>
      </c>
      <c r="KL4" s="34">
        <v>0</v>
      </c>
      <c r="KM4" s="34">
        <v>0</v>
      </c>
      <c r="KN4" s="34"/>
      <c r="KO4" s="34"/>
      <c r="KP4" s="34"/>
      <c r="KQ4" s="34"/>
      <c r="KR4" s="34"/>
      <c r="KS4" s="34"/>
      <c r="KT4" s="34"/>
      <c r="KU4" s="34"/>
      <c r="KV4" s="34"/>
      <c r="KW4" s="34"/>
      <c r="KX4" s="34"/>
      <c r="KY4" s="34"/>
      <c r="KZ4" s="34"/>
      <c r="LA4" s="34"/>
      <c r="LB4" s="34"/>
      <c r="LC4" s="34"/>
      <c r="LD4" s="34"/>
      <c r="LE4" s="34"/>
      <c r="LF4" s="34"/>
      <c r="LG4" s="34"/>
      <c r="LH4" s="34"/>
      <c r="LI4" s="34"/>
      <c r="LJ4" s="34"/>
      <c r="LK4" s="34"/>
      <c r="LL4" s="34"/>
      <c r="LM4" s="34"/>
      <c r="LN4" s="34"/>
      <c r="LO4" s="34"/>
      <c r="LP4" s="34"/>
      <c r="LQ4" s="34"/>
      <c r="LR4" s="34"/>
      <c r="LS4" s="34"/>
      <c r="LT4" s="34"/>
      <c r="LU4" s="34"/>
      <c r="LV4" s="34"/>
      <c r="LW4" s="34"/>
      <c r="LX4" s="34"/>
      <c r="LY4" s="34"/>
      <c r="LZ4" s="34"/>
      <c r="MA4" s="34"/>
      <c r="MB4" s="34"/>
      <c r="MC4" s="34"/>
      <c r="MD4" s="34"/>
      <c r="ME4" s="34"/>
      <c r="MF4" s="34"/>
      <c r="MG4" s="34"/>
      <c r="MH4" s="34"/>
      <c r="MI4" s="34"/>
      <c r="MJ4" s="34"/>
      <c r="MK4" s="34"/>
      <c r="ML4" s="34"/>
      <c r="MM4" s="34"/>
      <c r="MN4" s="34"/>
      <c r="MO4" s="34">
        <v>0</v>
      </c>
      <c r="MP4" s="34">
        <v>0</v>
      </c>
      <c r="MQ4" s="34"/>
      <c r="MR4" s="34"/>
      <c r="MS4" s="34">
        <v>56222</v>
      </c>
      <c r="MT4" s="34"/>
      <c r="MU4" s="34">
        <v>174</v>
      </c>
      <c r="MV4" s="34"/>
      <c r="MW4" s="34"/>
      <c r="MX4" s="34"/>
      <c r="MY4" s="34"/>
      <c r="MZ4" s="34"/>
      <c r="NA4" s="34"/>
      <c r="NB4" s="34"/>
      <c r="NC4" s="34"/>
      <c r="ND4" s="34"/>
      <c r="NE4" s="34"/>
      <c r="NF4" s="34"/>
      <c r="NG4" s="34"/>
      <c r="NH4" s="34"/>
      <c r="NI4" s="34"/>
      <c r="NJ4" s="34"/>
      <c r="NK4" s="34"/>
      <c r="NX4" s="18">
        <f t="shared" si="1"/>
        <v>1765.2641904761895</v>
      </c>
      <c r="NY4" t="str">
        <f t="shared" si="2"/>
        <v>Smaller</v>
      </c>
      <c r="NZ4" t="str">
        <f t="shared" si="3"/>
        <v>Small</v>
      </c>
    </row>
    <row r="5" spans="1:390">
      <c r="A5" t="s">
        <v>412</v>
      </c>
      <c r="B5" s="31" t="s">
        <v>413</v>
      </c>
      <c r="C5" s="32" t="s">
        <v>414</v>
      </c>
      <c r="D5" s="1" t="s">
        <v>404</v>
      </c>
      <c r="E5" s="31">
        <v>20060</v>
      </c>
      <c r="F5" s="31" t="s">
        <v>394</v>
      </c>
      <c r="G5" s="33">
        <v>14958.882095238083</v>
      </c>
      <c r="H5" s="70">
        <v>30000</v>
      </c>
      <c r="I5" s="61"/>
      <c r="J5" s="67">
        <v>26</v>
      </c>
      <c r="K5" s="67">
        <v>1</v>
      </c>
      <c r="L5" s="67"/>
      <c r="M5" s="67"/>
      <c r="N5" s="67"/>
      <c r="O5" s="67"/>
      <c r="P5" s="67"/>
      <c r="Q5" s="67"/>
      <c r="R5" s="67"/>
      <c r="S5" s="67"/>
      <c r="T5" s="67"/>
      <c r="U5" s="67">
        <v>6</v>
      </c>
      <c r="V5" s="67">
        <v>475</v>
      </c>
      <c r="W5" s="86" t="s">
        <v>415</v>
      </c>
      <c r="X5" s="86"/>
      <c r="Y5" s="86"/>
      <c r="Z5" s="86"/>
      <c r="AA5" s="86"/>
      <c r="AB5" s="86"/>
      <c r="AC5" s="87">
        <v>0</v>
      </c>
      <c r="AD5" s="61"/>
      <c r="AE5" s="61"/>
      <c r="AF5" s="87">
        <v>0</v>
      </c>
      <c r="AG5" s="87">
        <v>101725</v>
      </c>
      <c r="AH5" s="87">
        <v>0</v>
      </c>
      <c r="AI5" s="87">
        <v>0</v>
      </c>
      <c r="AJ5" s="87"/>
      <c r="AK5" s="87"/>
      <c r="AL5" s="87">
        <v>0</v>
      </c>
      <c r="AM5" s="87">
        <v>0</v>
      </c>
      <c r="AN5" s="61"/>
      <c r="AO5" s="88">
        <v>101725</v>
      </c>
      <c r="AP5" s="61">
        <v>51238</v>
      </c>
      <c r="AQ5" s="61"/>
      <c r="AR5" s="61"/>
      <c r="AS5" s="61">
        <v>0</v>
      </c>
      <c r="AT5" s="61">
        <v>0</v>
      </c>
      <c r="AU5" s="61">
        <v>0</v>
      </c>
      <c r="AV5" s="61">
        <v>0</v>
      </c>
      <c r="AW5" s="61"/>
      <c r="AX5" s="61"/>
      <c r="AY5" s="61">
        <v>0</v>
      </c>
      <c r="AZ5" s="61">
        <v>0</v>
      </c>
      <c r="BA5" s="61"/>
      <c r="BB5" s="61">
        <v>51238</v>
      </c>
      <c r="BC5" s="61">
        <v>19575</v>
      </c>
      <c r="BD5" s="61"/>
      <c r="BE5" s="61"/>
      <c r="BF5" s="61">
        <v>0</v>
      </c>
      <c r="BG5" s="61">
        <v>0</v>
      </c>
      <c r="BH5" s="61">
        <v>0</v>
      </c>
      <c r="BI5" s="61">
        <v>0</v>
      </c>
      <c r="BJ5" s="61"/>
      <c r="BK5" s="61"/>
      <c r="BL5" s="61">
        <v>0</v>
      </c>
      <c r="BM5" s="61">
        <v>0</v>
      </c>
      <c r="BN5" s="61"/>
      <c r="BO5" s="61">
        <v>19575</v>
      </c>
      <c r="BP5" s="61">
        <v>0</v>
      </c>
      <c r="BQ5" s="61"/>
      <c r="BR5" s="61">
        <v>0</v>
      </c>
      <c r="BS5" s="61">
        <v>0</v>
      </c>
      <c r="BT5" s="61">
        <v>0</v>
      </c>
      <c r="BU5" s="61">
        <v>0</v>
      </c>
      <c r="BV5" s="61"/>
      <c r="BW5" s="35"/>
      <c r="BX5" s="35">
        <v>0</v>
      </c>
      <c r="BY5" s="35">
        <v>0</v>
      </c>
      <c r="BZ5" s="35">
        <v>0</v>
      </c>
      <c r="CA5" s="35"/>
      <c r="CB5" s="35"/>
      <c r="CC5" s="35"/>
      <c r="CD5" s="35"/>
      <c r="CE5" s="35"/>
      <c r="CF5" s="35"/>
      <c r="CG5" s="35"/>
      <c r="CH5" s="35"/>
      <c r="CI5" s="35"/>
      <c r="CJ5" s="35"/>
      <c r="CK5" s="35"/>
      <c r="CL5" s="35"/>
      <c r="CM5" s="35"/>
      <c r="CN5" s="35"/>
      <c r="CO5" s="35"/>
      <c r="CP5" s="35"/>
      <c r="CQ5" s="35"/>
      <c r="CR5" s="35"/>
      <c r="CS5" s="35"/>
      <c r="CT5" s="35"/>
      <c r="CU5" s="35"/>
      <c r="CV5" s="35"/>
      <c r="CW5" s="35"/>
      <c r="CX5" s="35"/>
      <c r="CY5" s="35">
        <v>0</v>
      </c>
      <c r="CZ5" s="35"/>
      <c r="DA5" s="35">
        <v>0</v>
      </c>
      <c r="DB5" s="35">
        <v>0</v>
      </c>
      <c r="DC5" s="35">
        <v>0</v>
      </c>
      <c r="DD5" s="35"/>
      <c r="DE5" s="35"/>
      <c r="DF5" s="35">
        <v>36363</v>
      </c>
      <c r="DG5" s="35">
        <v>17167</v>
      </c>
      <c r="DH5" s="35">
        <v>0</v>
      </c>
      <c r="DI5" s="35">
        <v>53530</v>
      </c>
      <c r="DJ5" s="35"/>
      <c r="DK5" s="35"/>
      <c r="DL5" s="35"/>
      <c r="DM5" s="35"/>
      <c r="DN5" s="35"/>
      <c r="DO5" s="35"/>
      <c r="DP5" s="35"/>
      <c r="DQ5" s="35"/>
      <c r="DR5" s="35"/>
      <c r="DS5" s="35"/>
      <c r="DT5" s="35"/>
      <c r="DU5" s="35"/>
      <c r="DV5" s="61"/>
      <c r="DW5" s="61"/>
      <c r="DX5" s="35"/>
      <c r="DY5" s="35"/>
      <c r="DZ5" s="35"/>
      <c r="EA5" s="35"/>
      <c r="EB5" s="35"/>
      <c r="EC5" s="35"/>
      <c r="ED5" s="35"/>
      <c r="EE5" s="35"/>
      <c r="EF5" s="35"/>
      <c r="EG5" s="35"/>
      <c r="EH5" s="35"/>
      <c r="EI5" s="61"/>
      <c r="EJ5" s="35">
        <v>0</v>
      </c>
      <c r="EK5" s="35"/>
      <c r="EL5" s="35">
        <v>0</v>
      </c>
      <c r="EM5" s="35">
        <v>2610</v>
      </c>
      <c r="EN5" s="35">
        <v>0</v>
      </c>
      <c r="EO5" s="35"/>
      <c r="EP5" s="35"/>
      <c r="EQ5" s="35">
        <v>0</v>
      </c>
      <c r="ER5" s="35">
        <v>0</v>
      </c>
      <c r="ES5" s="35">
        <v>0</v>
      </c>
      <c r="ET5" s="35">
        <v>2610</v>
      </c>
      <c r="EU5" s="37"/>
      <c r="EV5" s="37"/>
      <c r="EW5" s="37"/>
      <c r="EX5" s="37"/>
      <c r="EY5" s="37"/>
      <c r="EZ5" s="37"/>
      <c r="FA5" s="34"/>
      <c r="FB5" s="34"/>
      <c r="FC5" s="34"/>
      <c r="FD5" s="34"/>
      <c r="FE5" s="34"/>
      <c r="FF5" s="34"/>
      <c r="FG5" s="34"/>
      <c r="FH5" s="34"/>
      <c r="FI5" s="34"/>
      <c r="FJ5" s="34"/>
      <c r="FK5" s="34"/>
      <c r="FL5" s="34"/>
      <c r="FM5" s="34"/>
      <c r="FN5" s="34"/>
      <c r="FO5" s="34"/>
      <c r="FP5" s="34"/>
      <c r="FQ5" s="34"/>
      <c r="FR5" s="34"/>
      <c r="FS5" s="34"/>
      <c r="FT5" s="35"/>
      <c r="FU5" s="35"/>
      <c r="FV5" s="35"/>
      <c r="FW5" s="35"/>
      <c r="FX5" s="35"/>
      <c r="FY5" s="35"/>
      <c r="FZ5" s="35"/>
      <c r="GA5" s="35"/>
      <c r="GB5" s="35"/>
      <c r="GC5" s="35"/>
      <c r="GD5" s="35"/>
      <c r="GE5" s="35">
        <v>0</v>
      </c>
      <c r="GF5" s="35"/>
      <c r="GG5" s="35">
        <v>0</v>
      </c>
      <c r="GH5" s="35">
        <v>0</v>
      </c>
      <c r="GI5" s="35">
        <v>0</v>
      </c>
      <c r="GJ5" s="35">
        <v>0</v>
      </c>
      <c r="GK5" s="35"/>
      <c r="GL5" s="35"/>
      <c r="GM5" s="35">
        <v>0</v>
      </c>
      <c r="GN5" s="35">
        <v>0</v>
      </c>
      <c r="GO5" s="35">
        <v>0</v>
      </c>
      <c r="GP5" s="35">
        <v>172538</v>
      </c>
      <c r="GQ5" s="35">
        <v>56140</v>
      </c>
      <c r="GR5" s="35">
        <v>228678</v>
      </c>
      <c r="GS5" s="31"/>
      <c r="GT5" s="31" t="s">
        <v>416</v>
      </c>
      <c r="GU5" s="31"/>
      <c r="GV5" s="31" t="s">
        <v>409</v>
      </c>
      <c r="GW5" s="31"/>
      <c r="GX5" s="31"/>
      <c r="GY5" t="s">
        <v>405</v>
      </c>
      <c r="HC5" s="35">
        <v>1613</v>
      </c>
      <c r="HD5" s="35">
        <v>4464</v>
      </c>
      <c r="HE5" s="35">
        <v>0</v>
      </c>
      <c r="HF5" s="35">
        <v>1055</v>
      </c>
      <c r="HG5" s="35"/>
      <c r="HH5" s="35">
        <v>93248</v>
      </c>
      <c r="HI5" s="35"/>
      <c r="HJ5" s="35">
        <v>13</v>
      </c>
      <c r="HK5" s="35">
        <v>0</v>
      </c>
      <c r="HL5" s="35">
        <v>1809</v>
      </c>
      <c r="HM5" s="35"/>
      <c r="HN5" s="35"/>
      <c r="HO5" s="35">
        <v>7</v>
      </c>
      <c r="HP5" s="35">
        <v>7</v>
      </c>
      <c r="HQ5" s="35">
        <v>6167</v>
      </c>
      <c r="HR5" s="35">
        <v>15</v>
      </c>
      <c r="HS5" s="35"/>
      <c r="HT5" s="35"/>
      <c r="HU5" s="35">
        <v>5.5</v>
      </c>
      <c r="HV5" s="35"/>
      <c r="HW5" s="35"/>
      <c r="HX5" s="35"/>
      <c r="HY5" s="35"/>
      <c r="HZ5" s="35"/>
      <c r="IA5" s="35"/>
      <c r="IB5" s="35"/>
      <c r="IC5" s="35"/>
      <c r="ID5" s="35"/>
      <c r="IE5" s="35"/>
      <c r="IF5" s="61">
        <v>0.71250000000000002</v>
      </c>
      <c r="IG5" s="35">
        <v>5.48</v>
      </c>
      <c r="IH5" s="35">
        <v>14.98</v>
      </c>
      <c r="II5" s="35">
        <f t="shared" si="0"/>
        <v>5.48</v>
      </c>
      <c r="IJ5" s="35"/>
      <c r="IK5" s="35">
        <v>9.5</v>
      </c>
      <c r="IL5" s="35">
        <v>9.5</v>
      </c>
      <c r="IM5" s="34">
        <v>6919</v>
      </c>
      <c r="IN5" s="31" t="s">
        <v>411</v>
      </c>
      <c r="IO5" s="70">
        <v>15890</v>
      </c>
      <c r="IP5" s="34">
        <v>24440</v>
      </c>
      <c r="IQ5" s="34">
        <v>11855</v>
      </c>
      <c r="IR5" s="34">
        <v>508</v>
      </c>
      <c r="IS5" s="34"/>
      <c r="IT5" s="34"/>
      <c r="IU5" s="34"/>
      <c r="IV5" s="34">
        <v>2715</v>
      </c>
      <c r="IW5" s="34"/>
      <c r="IX5" s="34">
        <v>55408</v>
      </c>
      <c r="IY5" s="34"/>
      <c r="IZ5" s="34"/>
      <c r="JA5" s="34">
        <v>21</v>
      </c>
      <c r="JB5" s="34">
        <v>19</v>
      </c>
      <c r="JC5" s="34">
        <v>118</v>
      </c>
      <c r="JD5" s="34">
        <v>43</v>
      </c>
      <c r="JE5" s="34"/>
      <c r="JF5" s="34"/>
      <c r="JG5" s="34"/>
      <c r="JH5" s="34"/>
      <c r="JI5" s="34"/>
      <c r="JJ5" s="34"/>
      <c r="JK5" s="34"/>
      <c r="JL5" s="34"/>
      <c r="JM5" s="34"/>
      <c r="JN5" s="34"/>
      <c r="JO5" s="34"/>
      <c r="JP5" s="34"/>
      <c r="JQ5" s="34"/>
      <c r="JR5" s="34">
        <v>3058</v>
      </c>
      <c r="JS5" s="34"/>
      <c r="JT5" s="34"/>
      <c r="JU5" s="34">
        <v>95</v>
      </c>
      <c r="JV5" s="34"/>
      <c r="JW5" s="34"/>
      <c r="JX5" s="34"/>
      <c r="JY5" s="34"/>
      <c r="JZ5" s="34"/>
      <c r="KA5" s="34"/>
      <c r="KB5" s="34"/>
      <c r="KC5" s="34"/>
      <c r="KD5" s="34"/>
      <c r="KE5" s="34"/>
      <c r="KF5" s="34">
        <v>4</v>
      </c>
      <c r="KG5" s="34">
        <v>20</v>
      </c>
      <c r="KH5" s="34">
        <v>132</v>
      </c>
      <c r="KI5" s="34">
        <v>60.5</v>
      </c>
      <c r="KJ5" s="34">
        <v>34</v>
      </c>
      <c r="KK5" s="34">
        <v>28</v>
      </c>
      <c r="KL5" s="34">
        <v>0</v>
      </c>
      <c r="KM5" s="34">
        <v>0</v>
      </c>
      <c r="KN5" s="34"/>
      <c r="KO5" s="34"/>
      <c r="KP5" s="34"/>
      <c r="KQ5" s="34"/>
      <c r="KR5" s="34"/>
      <c r="KS5" s="34"/>
      <c r="KT5" s="34"/>
      <c r="KU5" s="34"/>
      <c r="KV5" s="34"/>
      <c r="KW5" s="34"/>
      <c r="KX5" s="34"/>
      <c r="KY5" s="34"/>
      <c r="KZ5" s="34"/>
      <c r="LA5" s="34"/>
      <c r="LB5" s="34"/>
      <c r="LC5" s="34"/>
      <c r="LD5" s="34"/>
      <c r="LE5" s="34"/>
      <c r="LF5" s="34"/>
      <c r="LG5" s="34"/>
      <c r="LH5" s="34"/>
      <c r="LI5" s="34"/>
      <c r="LJ5" s="34"/>
      <c r="LK5" s="34"/>
      <c r="LL5" s="34"/>
      <c r="LM5" s="34"/>
      <c r="LN5" s="34"/>
      <c r="LO5" s="34"/>
      <c r="LP5" s="34"/>
      <c r="LQ5" s="34"/>
      <c r="LR5" s="34"/>
      <c r="LS5" s="34"/>
      <c r="LT5" s="34"/>
      <c r="LU5" s="34"/>
      <c r="LV5" s="34"/>
      <c r="LW5" s="34"/>
      <c r="LX5" s="34"/>
      <c r="LY5" s="34"/>
      <c r="LZ5" s="34"/>
      <c r="MA5" s="34"/>
      <c r="MB5" s="34"/>
      <c r="MC5" s="34"/>
      <c r="MD5" s="34"/>
      <c r="ME5" s="34"/>
      <c r="MF5" s="34"/>
      <c r="MG5" s="34"/>
      <c r="MH5" s="34"/>
      <c r="MI5" s="34"/>
      <c r="MJ5" s="34"/>
      <c r="MK5" s="34"/>
      <c r="ML5" s="34"/>
      <c r="MM5" s="34"/>
      <c r="MN5" s="34"/>
      <c r="MO5" s="34">
        <v>0</v>
      </c>
      <c r="MP5" s="34">
        <v>0</v>
      </c>
      <c r="MQ5" s="34"/>
      <c r="MR5" s="34"/>
      <c r="MS5" s="34">
        <v>277722</v>
      </c>
      <c r="MT5" s="34"/>
      <c r="MU5" s="34">
        <v>0</v>
      </c>
      <c r="MV5" s="34"/>
      <c r="MW5" s="34"/>
      <c r="MX5" s="34"/>
      <c r="MY5" s="34"/>
      <c r="MZ5" s="34"/>
      <c r="NA5" s="34"/>
      <c r="NB5" s="34"/>
      <c r="NC5" s="34"/>
      <c r="ND5" s="34"/>
      <c r="NE5" s="34"/>
      <c r="NF5" s="34"/>
      <c r="NG5" s="34"/>
      <c r="NH5" s="34"/>
      <c r="NI5" s="34"/>
      <c r="NJ5" s="34"/>
      <c r="NK5" s="34"/>
      <c r="NX5" s="18">
        <f t="shared" si="1"/>
        <v>2729.723010079942</v>
      </c>
      <c r="NY5" t="str">
        <f t="shared" si="2"/>
        <v>Larger</v>
      </c>
      <c r="NZ5" t="str">
        <f t="shared" si="3"/>
        <v>Medium</v>
      </c>
    </row>
    <row r="6" spans="1:390">
      <c r="A6" t="s">
        <v>417</v>
      </c>
      <c r="B6" s="31" t="s">
        <v>418</v>
      </c>
      <c r="C6" s="32" t="s">
        <v>419</v>
      </c>
      <c r="D6" s="31" t="s">
        <v>393</v>
      </c>
      <c r="E6" s="31">
        <v>20060</v>
      </c>
      <c r="F6" s="31" t="s">
        <v>394</v>
      </c>
      <c r="G6" s="33">
        <v>11868.092761904705</v>
      </c>
      <c r="H6" s="70">
        <v>35351</v>
      </c>
      <c r="I6" s="61"/>
      <c r="J6" s="67">
        <v>50</v>
      </c>
      <c r="K6" s="67">
        <v>12</v>
      </c>
      <c r="L6" s="67"/>
      <c r="M6" s="67"/>
      <c r="N6" s="67"/>
      <c r="O6" s="67"/>
      <c r="P6" s="67"/>
      <c r="Q6" s="67"/>
      <c r="R6" s="67">
        <v>27</v>
      </c>
      <c r="S6" s="67"/>
      <c r="T6" s="67"/>
      <c r="U6" s="67">
        <v>56</v>
      </c>
      <c r="V6" s="67">
        <v>352</v>
      </c>
      <c r="W6" s="86">
        <v>48</v>
      </c>
      <c r="X6" s="86"/>
      <c r="Y6" s="86"/>
      <c r="Z6" s="86"/>
      <c r="AA6" s="86"/>
      <c r="AB6" s="86"/>
      <c r="AC6" s="87">
        <v>0</v>
      </c>
      <c r="AD6" s="61"/>
      <c r="AE6" s="61"/>
      <c r="AF6" s="87">
        <v>0</v>
      </c>
      <c r="AG6" s="87">
        <v>0</v>
      </c>
      <c r="AH6" s="87">
        <v>0</v>
      </c>
      <c r="AI6" s="87">
        <v>0</v>
      </c>
      <c r="AJ6" s="87"/>
      <c r="AK6" s="87"/>
      <c r="AL6" s="87">
        <v>108059</v>
      </c>
      <c r="AM6" s="87">
        <v>0</v>
      </c>
      <c r="AN6" s="61"/>
      <c r="AO6" s="88">
        <v>108059</v>
      </c>
      <c r="AP6" s="61">
        <v>0</v>
      </c>
      <c r="AQ6" s="61"/>
      <c r="AR6" s="61"/>
      <c r="AS6" s="61">
        <v>0</v>
      </c>
      <c r="AT6" s="61">
        <v>0</v>
      </c>
      <c r="AU6" s="61">
        <v>0</v>
      </c>
      <c r="AV6" s="61">
        <v>0</v>
      </c>
      <c r="AW6" s="61"/>
      <c r="AX6" s="61"/>
      <c r="AY6" s="61">
        <v>20662</v>
      </c>
      <c r="AZ6" s="61">
        <v>0</v>
      </c>
      <c r="BA6" s="61"/>
      <c r="BB6" s="61">
        <v>20662</v>
      </c>
      <c r="BC6" s="61">
        <v>0</v>
      </c>
      <c r="BD6" s="61"/>
      <c r="BE6" s="61"/>
      <c r="BF6" s="61">
        <v>0</v>
      </c>
      <c r="BG6" s="61">
        <v>0</v>
      </c>
      <c r="BH6" s="61">
        <v>0</v>
      </c>
      <c r="BI6" s="61">
        <v>0</v>
      </c>
      <c r="BJ6" s="61"/>
      <c r="BK6" s="61"/>
      <c r="BL6" s="61">
        <v>0</v>
      </c>
      <c r="BM6" s="61">
        <v>0</v>
      </c>
      <c r="BN6" s="61"/>
      <c r="BO6" s="61">
        <v>0</v>
      </c>
      <c r="BP6" s="61">
        <v>0</v>
      </c>
      <c r="BQ6" s="61"/>
      <c r="BR6" s="61">
        <v>0</v>
      </c>
      <c r="BS6" s="61">
        <v>0</v>
      </c>
      <c r="BT6" s="61">
        <v>0</v>
      </c>
      <c r="BU6" s="61">
        <v>0</v>
      </c>
      <c r="BV6" s="61"/>
      <c r="BW6" s="35"/>
      <c r="BX6" s="35">
        <v>3800</v>
      </c>
      <c r="BY6" s="35">
        <v>0</v>
      </c>
      <c r="BZ6" s="35">
        <v>3800</v>
      </c>
      <c r="CA6" s="35"/>
      <c r="CB6" s="35"/>
      <c r="CC6" s="35"/>
      <c r="CD6" s="35"/>
      <c r="CE6" s="35"/>
      <c r="CF6" s="35"/>
      <c r="CG6" s="35"/>
      <c r="CH6" s="35"/>
      <c r="CI6" s="35"/>
      <c r="CJ6" s="35"/>
      <c r="CK6" s="35"/>
      <c r="CL6" s="35"/>
      <c r="CM6" s="35"/>
      <c r="CN6" s="35"/>
      <c r="CO6" s="35"/>
      <c r="CP6" s="35"/>
      <c r="CQ6" s="35"/>
      <c r="CR6" s="35"/>
      <c r="CS6" s="35"/>
      <c r="CT6" s="35"/>
      <c r="CU6" s="35"/>
      <c r="CV6" s="35"/>
      <c r="CW6" s="35"/>
      <c r="CX6" s="35"/>
      <c r="CY6" s="35">
        <v>0</v>
      </c>
      <c r="CZ6" s="35"/>
      <c r="DA6" s="35">
        <v>0</v>
      </c>
      <c r="DB6" s="35">
        <v>0</v>
      </c>
      <c r="DC6" s="35">
        <v>0</v>
      </c>
      <c r="DD6" s="35"/>
      <c r="DE6" s="35"/>
      <c r="DF6" s="35">
        <v>36697</v>
      </c>
      <c r="DG6" s="35">
        <v>42934</v>
      </c>
      <c r="DH6" s="35">
        <v>0</v>
      </c>
      <c r="DI6" s="35">
        <v>79631</v>
      </c>
      <c r="DJ6" s="35"/>
      <c r="DK6" s="35"/>
      <c r="DL6" s="35"/>
      <c r="DM6" s="35"/>
      <c r="DN6" s="35"/>
      <c r="DO6" s="35"/>
      <c r="DP6" s="35"/>
      <c r="DQ6" s="35"/>
      <c r="DR6" s="35"/>
      <c r="DS6" s="35"/>
      <c r="DT6" s="35"/>
      <c r="DU6" s="35"/>
      <c r="DV6" s="61"/>
      <c r="DW6" s="61"/>
      <c r="DX6" s="35"/>
      <c r="DY6" s="35"/>
      <c r="DZ6" s="35"/>
      <c r="EA6" s="35"/>
      <c r="EB6" s="35"/>
      <c r="EC6" s="35"/>
      <c r="ED6" s="35"/>
      <c r="EE6" s="35"/>
      <c r="EF6" s="35"/>
      <c r="EG6" s="35"/>
      <c r="EH6" s="35"/>
      <c r="EI6" s="61"/>
      <c r="EJ6" s="35">
        <v>0</v>
      </c>
      <c r="EK6" s="35"/>
      <c r="EL6" s="35">
        <v>0</v>
      </c>
      <c r="EM6" s="35">
        <v>0</v>
      </c>
      <c r="EN6" s="35">
        <v>0</v>
      </c>
      <c r="EO6" s="35"/>
      <c r="EP6" s="35"/>
      <c r="EQ6" s="35">
        <v>0</v>
      </c>
      <c r="ER6" s="35">
        <v>0</v>
      </c>
      <c r="ES6" s="35">
        <v>0</v>
      </c>
      <c r="ET6" s="35">
        <v>0</v>
      </c>
      <c r="EU6" s="37"/>
      <c r="EV6" s="37"/>
      <c r="EW6" s="37"/>
      <c r="EX6" s="37"/>
      <c r="EY6" s="37"/>
      <c r="EZ6" s="37"/>
      <c r="FA6" s="34"/>
      <c r="FB6" s="34"/>
      <c r="FC6" s="34"/>
      <c r="FD6" s="34"/>
      <c r="FE6" s="34"/>
      <c r="FF6" s="34"/>
      <c r="FG6" s="34"/>
      <c r="FH6" s="34"/>
      <c r="FI6" s="34"/>
      <c r="FJ6" s="34"/>
      <c r="FK6" s="34"/>
      <c r="FL6" s="34"/>
      <c r="FM6" s="34"/>
      <c r="FN6" s="34"/>
      <c r="FO6" s="34"/>
      <c r="FP6" s="34"/>
      <c r="FQ6" s="34"/>
      <c r="FR6" s="34"/>
      <c r="FS6" s="34"/>
      <c r="FT6" s="35"/>
      <c r="FU6" s="35"/>
      <c r="FV6" s="35"/>
      <c r="FW6" s="35"/>
      <c r="FX6" s="35"/>
      <c r="FY6" s="35"/>
      <c r="FZ6" s="35"/>
      <c r="GA6" s="35"/>
      <c r="GB6" s="35"/>
      <c r="GC6" s="35"/>
      <c r="GD6" s="35"/>
      <c r="GE6" s="35">
        <v>0</v>
      </c>
      <c r="GF6" s="35"/>
      <c r="GG6" s="35">
        <v>0</v>
      </c>
      <c r="GH6" s="35">
        <v>0</v>
      </c>
      <c r="GI6" s="35">
        <v>0</v>
      </c>
      <c r="GJ6" s="35">
        <v>0</v>
      </c>
      <c r="GK6" s="35"/>
      <c r="GL6" s="35"/>
      <c r="GM6" s="35">
        <v>0</v>
      </c>
      <c r="GN6" s="35">
        <v>0</v>
      </c>
      <c r="GO6" s="35">
        <v>0</v>
      </c>
      <c r="GP6" s="35">
        <v>128721</v>
      </c>
      <c r="GQ6" s="35">
        <v>83431</v>
      </c>
      <c r="GR6" s="35">
        <v>212152</v>
      </c>
      <c r="GS6" s="31" t="s">
        <v>420</v>
      </c>
      <c r="GT6" s="31" t="s">
        <v>421</v>
      </c>
      <c r="GU6" s="31"/>
      <c r="GV6" s="31" t="s">
        <v>409</v>
      </c>
      <c r="GW6" s="31"/>
      <c r="GX6" s="31"/>
      <c r="GY6" s="31"/>
      <c r="GZ6" s="31"/>
      <c r="HA6" s="31"/>
      <c r="HB6" s="31"/>
      <c r="HC6" s="35">
        <v>1687</v>
      </c>
      <c r="HD6" s="35">
        <v>1433</v>
      </c>
      <c r="HE6" s="35">
        <v>7652</v>
      </c>
      <c r="HF6" s="35">
        <v>273</v>
      </c>
      <c r="HG6" s="35"/>
      <c r="HH6" s="35">
        <v>92155</v>
      </c>
      <c r="HI6" s="35"/>
      <c r="HJ6" s="35">
        <v>51</v>
      </c>
      <c r="HK6" s="35">
        <v>3578</v>
      </c>
      <c r="HL6" s="35">
        <v>1791</v>
      </c>
      <c r="HM6" s="35"/>
      <c r="HN6" s="35"/>
      <c r="HO6" s="35">
        <v>21</v>
      </c>
      <c r="HP6" s="35">
        <v>21</v>
      </c>
      <c r="HQ6" s="35">
        <v>59</v>
      </c>
      <c r="HR6" s="35">
        <v>56</v>
      </c>
      <c r="HS6" s="35"/>
      <c r="HT6" s="35"/>
      <c r="HU6" s="35">
        <v>19</v>
      </c>
      <c r="HV6" s="35"/>
      <c r="HW6" s="35"/>
      <c r="HX6" s="35"/>
      <c r="HY6" s="35"/>
      <c r="HZ6" s="35"/>
      <c r="IA6" s="35"/>
      <c r="IB6" s="35"/>
      <c r="IC6" s="35"/>
      <c r="ID6" s="35"/>
      <c r="IE6" s="35"/>
      <c r="IF6" s="61">
        <v>2.29</v>
      </c>
      <c r="IG6" s="35">
        <v>7.1</v>
      </c>
      <c r="IH6" s="35">
        <v>18.22</v>
      </c>
      <c r="II6" s="35">
        <f t="shared" si="0"/>
        <v>7.1</v>
      </c>
      <c r="IJ6" s="35"/>
      <c r="IK6" s="35">
        <v>14</v>
      </c>
      <c r="IL6" s="35">
        <v>11.12</v>
      </c>
      <c r="IM6" s="34">
        <v>14832</v>
      </c>
      <c r="IN6" s="31" t="s">
        <v>411</v>
      </c>
      <c r="IO6" s="70">
        <v>19500</v>
      </c>
      <c r="IP6" s="34">
        <v>33861</v>
      </c>
      <c r="IQ6" s="34">
        <v>29766</v>
      </c>
      <c r="IR6" s="34">
        <v>0</v>
      </c>
      <c r="IS6" s="34"/>
      <c r="IT6" s="34"/>
      <c r="IU6" s="34"/>
      <c r="IV6" s="34">
        <v>0</v>
      </c>
      <c r="IW6" s="34"/>
      <c r="IX6" s="34">
        <v>83127</v>
      </c>
      <c r="IY6" s="34"/>
      <c r="IZ6" s="34"/>
      <c r="JA6" s="34">
        <v>173</v>
      </c>
      <c r="JB6" s="34">
        <v>130</v>
      </c>
      <c r="JC6" s="34">
        <v>184</v>
      </c>
      <c r="JD6" s="34">
        <v>115</v>
      </c>
      <c r="JE6" s="34"/>
      <c r="JF6" s="34"/>
      <c r="JG6" s="34"/>
      <c r="JH6" s="34"/>
      <c r="JI6" s="34"/>
      <c r="JJ6" s="34"/>
      <c r="JK6" s="34"/>
      <c r="JL6" s="34"/>
      <c r="JM6" s="34"/>
      <c r="JN6" s="34"/>
      <c r="JO6" s="34"/>
      <c r="JP6" s="34"/>
      <c r="JQ6" s="34"/>
      <c r="JR6" s="34">
        <v>5205</v>
      </c>
      <c r="JS6" s="34"/>
      <c r="JT6" s="34"/>
      <c r="JU6" s="34">
        <v>249</v>
      </c>
      <c r="JV6" s="34"/>
      <c r="JW6" s="34"/>
      <c r="JX6" s="34"/>
      <c r="JY6" s="34"/>
      <c r="JZ6" s="34"/>
      <c r="KA6" s="34"/>
      <c r="KB6" s="34"/>
      <c r="KC6" s="34"/>
      <c r="KD6" s="34"/>
      <c r="KE6" s="34"/>
      <c r="KF6" s="34">
        <v>1</v>
      </c>
      <c r="KG6" s="34">
        <v>6</v>
      </c>
      <c r="KH6" s="34">
        <v>110</v>
      </c>
      <c r="KI6" s="34">
        <v>64</v>
      </c>
      <c r="KJ6" s="34">
        <v>52</v>
      </c>
      <c r="KK6" s="34">
        <v>52</v>
      </c>
      <c r="KL6" s="34">
        <v>4</v>
      </c>
      <c r="KM6" s="34">
        <v>0</v>
      </c>
      <c r="KN6" s="34"/>
      <c r="KO6" s="34"/>
      <c r="KP6" s="34"/>
      <c r="KQ6" s="34"/>
      <c r="KR6" s="34"/>
      <c r="KS6" s="34"/>
      <c r="KT6" s="34"/>
      <c r="KU6" s="34"/>
      <c r="KV6" s="34"/>
      <c r="KW6" s="34"/>
      <c r="KX6" s="34"/>
      <c r="KY6" s="34"/>
      <c r="KZ6" s="34"/>
      <c r="LA6" s="34"/>
      <c r="LB6" s="34"/>
      <c r="LC6" s="34"/>
      <c r="LD6" s="34"/>
      <c r="LE6" s="34"/>
      <c r="LF6" s="34"/>
      <c r="LG6" s="34"/>
      <c r="LH6" s="34"/>
      <c r="LI6" s="34"/>
      <c r="LJ6" s="34"/>
      <c r="LK6" s="34"/>
      <c r="LL6" s="34"/>
      <c r="LM6" s="34"/>
      <c r="LN6" s="34"/>
      <c r="LO6" s="34"/>
      <c r="LP6" s="34"/>
      <c r="LQ6" s="34"/>
      <c r="LR6" s="34"/>
      <c r="LS6" s="34"/>
      <c r="LT6" s="34"/>
      <c r="LU6" s="34"/>
      <c r="LV6" s="34"/>
      <c r="LW6" s="34"/>
      <c r="LX6" s="34"/>
      <c r="LY6" s="34"/>
      <c r="LZ6" s="34"/>
      <c r="MA6" s="34"/>
      <c r="MB6" s="34"/>
      <c r="MC6" s="34"/>
      <c r="MD6" s="34"/>
      <c r="ME6" s="34"/>
      <c r="MF6" s="34"/>
      <c r="MG6" s="34"/>
      <c r="MH6" s="34"/>
      <c r="MI6" s="34"/>
      <c r="MJ6" s="34"/>
      <c r="MK6" s="34"/>
      <c r="ML6" s="34"/>
      <c r="MM6" s="34"/>
      <c r="MN6" s="34"/>
      <c r="MO6" s="34">
        <v>4</v>
      </c>
      <c r="MP6" s="34">
        <v>0</v>
      </c>
      <c r="MQ6" s="34"/>
      <c r="MR6" s="34"/>
      <c r="MS6" s="34">
        <v>418060</v>
      </c>
      <c r="MT6" s="34"/>
      <c r="MU6" s="34">
        <v>0</v>
      </c>
      <c r="MV6" s="34"/>
      <c r="MW6" s="34"/>
      <c r="MX6" s="34"/>
      <c r="MY6" s="34"/>
      <c r="MZ6" s="34"/>
      <c r="NA6" s="34"/>
      <c r="NB6" s="34"/>
      <c r="NC6" s="34"/>
      <c r="ND6" s="34"/>
      <c r="NE6" s="34"/>
      <c r="NF6" s="34"/>
      <c r="NG6" s="34"/>
      <c r="NH6" s="34"/>
      <c r="NI6" s="34"/>
      <c r="NJ6" s="34"/>
      <c r="NK6" s="34"/>
      <c r="NX6" s="18">
        <f t="shared" si="1"/>
        <v>1671.5623608316487</v>
      </c>
      <c r="NY6" t="str">
        <f t="shared" si="2"/>
        <v>Mid-range</v>
      </c>
      <c r="NZ6" t="str">
        <f t="shared" si="3"/>
        <v>Medium</v>
      </c>
    </row>
    <row r="7" spans="1:390">
      <c r="A7" t="s">
        <v>422</v>
      </c>
      <c r="B7" t="s">
        <v>423</v>
      </c>
      <c r="C7" s="32" t="s">
        <v>424</v>
      </c>
      <c r="D7" s="31" t="s">
        <v>393</v>
      </c>
      <c r="E7" s="31">
        <v>20060</v>
      </c>
      <c r="F7" s="31" t="s">
        <v>394</v>
      </c>
      <c r="G7" s="33">
        <v>14624.456000000017</v>
      </c>
      <c r="H7" s="70"/>
      <c r="I7" s="61"/>
      <c r="J7" s="67">
        <v>60</v>
      </c>
      <c r="K7" s="67"/>
      <c r="L7" s="67"/>
      <c r="M7" s="67"/>
      <c r="N7" s="67"/>
      <c r="O7" s="67"/>
      <c r="P7" s="67"/>
      <c r="Q7" s="67"/>
      <c r="R7" s="67"/>
      <c r="S7" s="67"/>
      <c r="T7" s="67"/>
      <c r="U7" s="67"/>
      <c r="V7" s="67"/>
      <c r="W7" s="86">
        <v>60</v>
      </c>
      <c r="X7" s="86"/>
      <c r="Y7" s="86"/>
      <c r="Z7" s="86"/>
      <c r="AA7" s="86"/>
      <c r="AB7" s="86"/>
      <c r="AC7" s="87">
        <v>0</v>
      </c>
      <c r="AD7" s="61"/>
      <c r="AE7" s="61"/>
      <c r="AF7" s="87">
        <v>0</v>
      </c>
      <c r="AG7" s="87">
        <v>0</v>
      </c>
      <c r="AH7" s="87">
        <v>0</v>
      </c>
      <c r="AI7" s="87">
        <v>0</v>
      </c>
      <c r="AJ7" s="87"/>
      <c r="AK7" s="87"/>
      <c r="AL7" s="87">
        <v>0</v>
      </c>
      <c r="AM7" s="87">
        <v>4423</v>
      </c>
      <c r="AN7" s="61"/>
      <c r="AO7" s="88">
        <v>4423</v>
      </c>
      <c r="AP7" s="61">
        <v>52474.16</v>
      </c>
      <c r="AQ7" s="61"/>
      <c r="AR7" s="61"/>
      <c r="AS7" s="61">
        <v>0</v>
      </c>
      <c r="AT7" s="61">
        <v>0</v>
      </c>
      <c r="AU7" s="61">
        <v>0</v>
      </c>
      <c r="AV7" s="61">
        <v>0</v>
      </c>
      <c r="AW7" s="61"/>
      <c r="AX7" s="61"/>
      <c r="AY7" s="61">
        <v>0</v>
      </c>
      <c r="AZ7" s="61">
        <v>0</v>
      </c>
      <c r="BA7" s="61"/>
      <c r="BB7" s="61">
        <v>52474</v>
      </c>
      <c r="BC7" s="61">
        <v>13518.24</v>
      </c>
      <c r="BD7" s="61"/>
      <c r="BE7" s="61"/>
      <c r="BF7" s="61">
        <v>0</v>
      </c>
      <c r="BG7" s="61">
        <v>0</v>
      </c>
      <c r="BH7" s="61">
        <v>0</v>
      </c>
      <c r="BI7" s="61">
        <v>0</v>
      </c>
      <c r="BJ7" s="61"/>
      <c r="BK7" s="61"/>
      <c r="BL7" s="61">
        <v>0</v>
      </c>
      <c r="BM7" s="61">
        <v>0</v>
      </c>
      <c r="BN7" s="61"/>
      <c r="BO7" s="61">
        <v>13518.24</v>
      </c>
      <c r="BP7" s="61">
        <v>0</v>
      </c>
      <c r="BQ7" s="61"/>
      <c r="BR7" s="61">
        <v>0</v>
      </c>
      <c r="BS7" s="61">
        <v>0</v>
      </c>
      <c r="BT7" s="61">
        <v>0</v>
      </c>
      <c r="BU7" s="61">
        <v>0</v>
      </c>
      <c r="BV7" s="61"/>
      <c r="BW7" s="35"/>
      <c r="BX7" s="35">
        <v>0</v>
      </c>
      <c r="BY7" s="35">
        <v>0</v>
      </c>
      <c r="BZ7" s="35">
        <v>0</v>
      </c>
      <c r="CA7" s="35"/>
      <c r="CB7" s="35"/>
      <c r="CC7" s="35"/>
      <c r="CD7" s="35"/>
      <c r="CE7" s="35"/>
      <c r="CF7" s="35"/>
      <c r="CG7" s="35"/>
      <c r="CH7" s="35"/>
      <c r="CI7" s="35"/>
      <c r="CJ7" s="35"/>
      <c r="CK7" s="35"/>
      <c r="CL7" s="35"/>
      <c r="CM7" s="35"/>
      <c r="CN7" s="35"/>
      <c r="CO7" s="35"/>
      <c r="CP7" s="35"/>
      <c r="CQ7" s="35"/>
      <c r="CR7" s="35"/>
      <c r="CS7" s="35"/>
      <c r="CT7" s="35"/>
      <c r="CU7" s="35"/>
      <c r="CV7" s="35"/>
      <c r="CW7" s="35"/>
      <c r="CX7" s="35"/>
      <c r="CY7" s="35">
        <v>0</v>
      </c>
      <c r="CZ7" s="35"/>
      <c r="DA7" s="35">
        <v>45000</v>
      </c>
      <c r="DB7" s="35">
        <v>0</v>
      </c>
      <c r="DC7" s="35">
        <v>0</v>
      </c>
      <c r="DD7" s="35"/>
      <c r="DE7" s="35"/>
      <c r="DF7" s="35">
        <v>24937</v>
      </c>
      <c r="DG7" s="35">
        <v>0</v>
      </c>
      <c r="DH7" s="35">
        <v>0</v>
      </c>
      <c r="DI7" s="35">
        <v>69937</v>
      </c>
      <c r="DJ7" s="35"/>
      <c r="DK7" s="35"/>
      <c r="DL7" s="35"/>
      <c r="DM7" s="35"/>
      <c r="DN7" s="35"/>
      <c r="DO7" s="35"/>
      <c r="DP7" s="35"/>
      <c r="DQ7" s="35"/>
      <c r="DR7" s="35"/>
      <c r="DS7" s="35"/>
      <c r="DT7" s="35"/>
      <c r="DU7" s="35"/>
      <c r="DV7" s="61"/>
      <c r="DW7" s="61"/>
      <c r="DX7" s="35"/>
      <c r="DY7" s="35"/>
      <c r="DZ7" s="35"/>
      <c r="EA7" s="35"/>
      <c r="EB7" s="35"/>
      <c r="EC7" s="35"/>
      <c r="ED7" s="35"/>
      <c r="EE7" s="35"/>
      <c r="EF7" s="35"/>
      <c r="EG7" s="35"/>
      <c r="EH7" s="35"/>
      <c r="EI7" s="61"/>
      <c r="EJ7" s="35">
        <v>0</v>
      </c>
      <c r="EK7" s="35"/>
      <c r="EL7" s="35">
        <v>0</v>
      </c>
      <c r="EM7" s="35">
        <v>0</v>
      </c>
      <c r="EN7" s="35">
        <v>0</v>
      </c>
      <c r="EO7" s="35"/>
      <c r="EP7" s="35"/>
      <c r="EQ7" s="35">
        <v>0</v>
      </c>
      <c r="ER7" s="35">
        <v>0</v>
      </c>
      <c r="ES7" s="35">
        <v>0</v>
      </c>
      <c r="ET7" s="35">
        <v>0</v>
      </c>
      <c r="EU7" s="37"/>
      <c r="EV7" s="37"/>
      <c r="EW7" s="37"/>
      <c r="EX7" s="37"/>
      <c r="EY7" s="37"/>
      <c r="EZ7" s="37"/>
      <c r="FA7" s="34"/>
      <c r="FB7" s="34"/>
      <c r="FC7" s="34"/>
      <c r="FD7" s="34"/>
      <c r="FE7" s="34"/>
      <c r="FF7" s="34"/>
      <c r="FG7" s="34"/>
      <c r="FH7" s="34"/>
      <c r="FI7" s="34"/>
      <c r="FJ7" s="34"/>
      <c r="FK7" s="34"/>
      <c r="FL7" s="34"/>
      <c r="FM7" s="34"/>
      <c r="FN7" s="34"/>
      <c r="FO7" s="34"/>
      <c r="FP7" s="34"/>
      <c r="FQ7" s="34"/>
      <c r="FR7" s="34"/>
      <c r="FS7" s="34"/>
      <c r="FT7" s="35"/>
      <c r="FU7" s="35"/>
      <c r="FV7" s="35"/>
      <c r="FW7" s="35"/>
      <c r="FX7" s="35"/>
      <c r="FY7" s="35"/>
      <c r="FZ7" s="35"/>
      <c r="GA7" s="35"/>
      <c r="GB7" s="35"/>
      <c r="GC7" s="35"/>
      <c r="GD7" s="35"/>
      <c r="GE7" s="35">
        <v>0</v>
      </c>
      <c r="GF7" s="35"/>
      <c r="GG7" s="35">
        <v>0</v>
      </c>
      <c r="GH7" s="35">
        <v>0</v>
      </c>
      <c r="GI7" s="35">
        <v>0</v>
      </c>
      <c r="GJ7" s="35">
        <v>0</v>
      </c>
      <c r="GK7" s="35"/>
      <c r="GL7" s="35"/>
      <c r="GM7" s="35">
        <v>0</v>
      </c>
      <c r="GN7" s="35">
        <v>0</v>
      </c>
      <c r="GO7" s="35">
        <v>0</v>
      </c>
      <c r="GP7" s="35">
        <v>70415.240000000005</v>
      </c>
      <c r="GQ7" s="35">
        <v>69937</v>
      </c>
      <c r="GR7" s="35">
        <v>140352.24</v>
      </c>
      <c r="GS7" s="31" t="s">
        <v>395</v>
      </c>
      <c r="GT7" s="31"/>
      <c r="GU7" s="31" t="s">
        <v>425</v>
      </c>
      <c r="GV7" s="31" t="s">
        <v>409</v>
      </c>
      <c r="GW7" s="31"/>
      <c r="GX7" s="31"/>
      <c r="GY7" t="s">
        <v>405</v>
      </c>
      <c r="HC7" s="35">
        <v>429</v>
      </c>
      <c r="HD7" s="35">
        <v>2210</v>
      </c>
      <c r="HE7" s="35">
        <v>11334</v>
      </c>
      <c r="HF7" s="35">
        <v>310</v>
      </c>
      <c r="HG7" s="35"/>
      <c r="HH7" s="35">
        <v>123480</v>
      </c>
      <c r="HI7" s="35"/>
      <c r="HJ7" s="35">
        <v>0</v>
      </c>
      <c r="HK7" s="35">
        <v>3449</v>
      </c>
      <c r="HL7" s="35">
        <v>136</v>
      </c>
      <c r="HM7" s="35"/>
      <c r="HN7" s="35"/>
      <c r="HO7" s="35">
        <v>83</v>
      </c>
      <c r="HP7" s="35">
        <v>0</v>
      </c>
      <c r="HQ7" s="35">
        <v>10</v>
      </c>
      <c r="HR7" s="35">
        <v>0</v>
      </c>
      <c r="HS7" s="35"/>
      <c r="HT7" s="35"/>
      <c r="HU7" s="35">
        <v>6</v>
      </c>
      <c r="HV7" s="35"/>
      <c r="HW7" s="35"/>
      <c r="HX7" s="35"/>
      <c r="HY7" s="35"/>
      <c r="HZ7" s="35"/>
      <c r="IA7" s="35"/>
      <c r="IB7" s="35"/>
      <c r="IC7" s="35"/>
      <c r="ID7" s="35"/>
      <c r="IE7" s="35"/>
      <c r="IF7" s="61">
        <v>8.1300000000000008</v>
      </c>
      <c r="IG7" s="35">
        <v>11</v>
      </c>
      <c r="IH7" s="35">
        <v>20.2</v>
      </c>
      <c r="II7" s="35">
        <f t="shared" si="0"/>
        <v>11</v>
      </c>
      <c r="IJ7" s="35"/>
      <c r="IK7" s="35">
        <v>13</v>
      </c>
      <c r="IL7" s="35">
        <v>9.1999999999999993</v>
      </c>
      <c r="IM7" s="34">
        <v>470</v>
      </c>
      <c r="IN7" s="31" t="s">
        <v>400</v>
      </c>
      <c r="IO7" s="70">
        <v>24230</v>
      </c>
      <c r="IP7" s="34">
        <v>17687</v>
      </c>
      <c r="IQ7" s="34">
        <v>66145</v>
      </c>
      <c r="IR7" s="34">
        <v>8020</v>
      </c>
      <c r="IS7" s="34"/>
      <c r="IT7" s="34"/>
      <c r="IU7" s="34"/>
      <c r="IV7" s="34">
        <v>63679</v>
      </c>
      <c r="IW7" s="34"/>
      <c r="IX7" s="34">
        <v>179761</v>
      </c>
      <c r="IY7" s="34"/>
      <c r="IZ7" s="34"/>
      <c r="JA7" s="34">
        <v>64</v>
      </c>
      <c r="JB7" s="34">
        <v>53</v>
      </c>
      <c r="JC7" s="34">
        <v>251</v>
      </c>
      <c r="JD7" s="34">
        <v>57</v>
      </c>
      <c r="JE7" s="34"/>
      <c r="JF7" s="34"/>
      <c r="JG7" s="34"/>
      <c r="JH7" s="34"/>
      <c r="JI7" s="34"/>
      <c r="JJ7" s="34"/>
      <c r="JK7" s="34"/>
      <c r="JL7" s="34"/>
      <c r="JM7" s="34"/>
      <c r="JN7" s="34"/>
      <c r="JO7" s="34"/>
      <c r="JP7" s="34"/>
      <c r="JQ7" s="34"/>
      <c r="JR7" s="34">
        <v>2910</v>
      </c>
      <c r="JS7" s="34"/>
      <c r="JT7" s="34"/>
      <c r="JU7" s="34">
        <v>97</v>
      </c>
      <c r="JV7" s="34"/>
      <c r="JW7" s="34"/>
      <c r="JX7" s="34"/>
      <c r="JY7" s="34"/>
      <c r="JZ7" s="34"/>
      <c r="KA7" s="34"/>
      <c r="KB7" s="34"/>
      <c r="KC7" s="34"/>
      <c r="KD7" s="34"/>
      <c r="KE7" s="34"/>
      <c r="KF7" s="34">
        <v>7</v>
      </c>
      <c r="KG7" s="34">
        <v>15</v>
      </c>
      <c r="KH7" s="34">
        <v>91</v>
      </c>
      <c r="KI7" s="34">
        <v>75</v>
      </c>
      <c r="KJ7" s="34">
        <v>75</v>
      </c>
      <c r="KK7" s="34">
        <v>470</v>
      </c>
      <c r="KL7" s="34">
        <v>6</v>
      </c>
      <c r="KM7" s="34">
        <v>0</v>
      </c>
      <c r="KN7" s="34"/>
      <c r="KO7" s="34"/>
      <c r="KP7" s="34"/>
      <c r="KQ7" s="34"/>
      <c r="KR7" s="34"/>
      <c r="KS7" s="34"/>
      <c r="KT7" s="34"/>
      <c r="KU7" s="34"/>
      <c r="KV7" s="34"/>
      <c r="KW7" s="34"/>
      <c r="KX7" s="34"/>
      <c r="KY7" s="34"/>
      <c r="KZ7" s="34"/>
      <c r="LA7" s="34"/>
      <c r="LB7" s="34"/>
      <c r="LC7" s="34"/>
      <c r="LD7" s="34"/>
      <c r="LE7" s="34"/>
      <c r="LF7" s="34"/>
      <c r="LG7" s="34"/>
      <c r="LH7" s="34"/>
      <c r="LI7" s="34"/>
      <c r="LJ7" s="34"/>
      <c r="LK7" s="34"/>
      <c r="LL7" s="34"/>
      <c r="LM7" s="34"/>
      <c r="LN7" s="34"/>
      <c r="LO7" s="34"/>
      <c r="LP7" s="34"/>
      <c r="LQ7" s="34"/>
      <c r="LR7" s="34"/>
      <c r="LS7" s="34"/>
      <c r="LT7" s="34"/>
      <c r="LU7" s="34"/>
      <c r="LV7" s="34"/>
      <c r="LW7" s="34"/>
      <c r="LX7" s="34"/>
      <c r="LY7" s="34"/>
      <c r="LZ7" s="34"/>
      <c r="MA7" s="34"/>
      <c r="MB7" s="34"/>
      <c r="MC7" s="34"/>
      <c r="MD7" s="34"/>
      <c r="ME7" s="34"/>
      <c r="MF7" s="34"/>
      <c r="MG7" s="34"/>
      <c r="MH7" s="34"/>
      <c r="MI7" s="34"/>
      <c r="MJ7" s="34"/>
      <c r="MK7" s="34"/>
      <c r="ML7" s="34"/>
      <c r="MM7" s="34"/>
      <c r="MN7" s="34"/>
      <c r="MO7" s="34">
        <v>24</v>
      </c>
      <c r="MP7" s="34">
        <v>0</v>
      </c>
      <c r="MQ7" s="34"/>
      <c r="MR7" s="34"/>
      <c r="MS7" s="34">
        <v>11154</v>
      </c>
      <c r="MT7" s="34"/>
      <c r="MU7" s="34">
        <v>10</v>
      </c>
      <c r="MV7" s="34"/>
      <c r="MW7" s="34"/>
      <c r="MX7" s="34"/>
      <c r="MY7" s="34"/>
      <c r="MZ7" s="34"/>
      <c r="NA7" s="34"/>
      <c r="NB7" s="34"/>
      <c r="NC7" s="34"/>
      <c r="ND7" s="34"/>
      <c r="NE7" s="34"/>
      <c r="NF7" s="34"/>
      <c r="NG7" s="34"/>
      <c r="NH7" s="34"/>
      <c r="NI7" s="34"/>
      <c r="NJ7" s="34"/>
      <c r="NK7" s="34"/>
      <c r="NX7" s="18">
        <f t="shared" si="1"/>
        <v>1329.4960000000015</v>
      </c>
      <c r="NY7" t="str">
        <f t="shared" si="2"/>
        <v>Larger</v>
      </c>
      <c r="NZ7" t="str">
        <f t="shared" si="3"/>
        <v>Medium</v>
      </c>
    </row>
    <row r="8" spans="1:390">
      <c r="A8" t="s">
        <v>426</v>
      </c>
      <c r="B8" t="s">
        <v>427</v>
      </c>
      <c r="C8" s="32" t="s">
        <v>428</v>
      </c>
      <c r="D8" s="31" t="s">
        <v>393</v>
      </c>
      <c r="E8" s="31">
        <v>20060</v>
      </c>
      <c r="F8" s="31" t="s">
        <v>394</v>
      </c>
      <c r="G8" s="33">
        <v>4888.7386666667007</v>
      </c>
      <c r="H8" s="70">
        <v>25451</v>
      </c>
      <c r="I8" s="61"/>
      <c r="J8" s="67">
        <v>31</v>
      </c>
      <c r="K8" s="67">
        <v>4</v>
      </c>
      <c r="L8" s="67"/>
      <c r="M8" s="67"/>
      <c r="N8" s="67"/>
      <c r="O8" s="67"/>
      <c r="P8" s="67"/>
      <c r="Q8" s="67"/>
      <c r="R8" s="67">
        <v>0</v>
      </c>
      <c r="S8" s="67"/>
      <c r="T8" s="67"/>
      <c r="U8" s="67">
        <v>16</v>
      </c>
      <c r="V8" s="67">
        <v>260</v>
      </c>
      <c r="W8" s="86">
        <v>0</v>
      </c>
      <c r="X8" s="86"/>
      <c r="Y8" s="86"/>
      <c r="Z8" s="86"/>
      <c r="AA8" s="86"/>
      <c r="AB8" s="86"/>
      <c r="AC8" s="87">
        <v>0</v>
      </c>
      <c r="AD8" s="61"/>
      <c r="AE8" s="61"/>
      <c r="AF8" s="87">
        <v>0</v>
      </c>
      <c r="AG8" s="87">
        <v>24285</v>
      </c>
      <c r="AH8" s="87">
        <v>0</v>
      </c>
      <c r="AI8" s="87">
        <v>0</v>
      </c>
      <c r="AJ8" s="87"/>
      <c r="AK8" s="87"/>
      <c r="AL8" s="87">
        <v>0</v>
      </c>
      <c r="AM8" s="87">
        <v>0</v>
      </c>
      <c r="AN8" s="61"/>
      <c r="AO8" s="88">
        <v>24285</v>
      </c>
      <c r="AP8" s="61">
        <v>0</v>
      </c>
      <c r="AQ8" s="61"/>
      <c r="AR8" s="61"/>
      <c r="AS8" s="61">
        <v>0</v>
      </c>
      <c r="AT8" s="61">
        <v>13355</v>
      </c>
      <c r="AU8" s="61">
        <v>0</v>
      </c>
      <c r="AV8" s="61">
        <v>0</v>
      </c>
      <c r="AW8" s="61"/>
      <c r="AX8" s="61"/>
      <c r="AY8" s="61">
        <v>0</v>
      </c>
      <c r="AZ8" s="61">
        <v>0</v>
      </c>
      <c r="BA8" s="61"/>
      <c r="BB8" s="61">
        <v>13355</v>
      </c>
      <c r="BC8" s="61">
        <v>0</v>
      </c>
      <c r="BD8" s="61"/>
      <c r="BE8" s="61"/>
      <c r="BF8" s="61">
        <v>0</v>
      </c>
      <c r="BG8" s="61">
        <v>0</v>
      </c>
      <c r="BH8" s="61">
        <v>0</v>
      </c>
      <c r="BI8" s="61">
        <v>0</v>
      </c>
      <c r="BJ8" s="61"/>
      <c r="BK8" s="61"/>
      <c r="BL8" s="61">
        <v>0</v>
      </c>
      <c r="BM8" s="61">
        <v>0</v>
      </c>
      <c r="BN8" s="61"/>
      <c r="BO8" s="61">
        <v>0</v>
      </c>
      <c r="BP8" s="61">
        <v>0</v>
      </c>
      <c r="BQ8" s="61"/>
      <c r="BR8" s="61">
        <v>0</v>
      </c>
      <c r="BS8" s="61">
        <v>0</v>
      </c>
      <c r="BT8" s="61">
        <v>0</v>
      </c>
      <c r="BU8" s="61">
        <v>0</v>
      </c>
      <c r="BV8" s="61"/>
      <c r="BW8" s="35"/>
      <c r="BX8" s="35">
        <v>0</v>
      </c>
      <c r="BY8" s="35">
        <v>0</v>
      </c>
      <c r="BZ8" s="35">
        <v>0</v>
      </c>
      <c r="CA8" s="35"/>
      <c r="CB8" s="35"/>
      <c r="CC8" s="35"/>
      <c r="CD8" s="35"/>
      <c r="CE8" s="35"/>
      <c r="CF8" s="35"/>
      <c r="CG8" s="35"/>
      <c r="CH8" s="35"/>
      <c r="CI8" s="35"/>
      <c r="CJ8" s="35"/>
      <c r="CK8" s="35"/>
      <c r="CL8" s="35"/>
      <c r="CM8" s="35"/>
      <c r="CN8" s="35"/>
      <c r="CO8" s="35"/>
      <c r="CP8" s="35"/>
      <c r="CQ8" s="35"/>
      <c r="CR8" s="35"/>
      <c r="CS8" s="35"/>
      <c r="CT8" s="35"/>
      <c r="CU8" s="35"/>
      <c r="CV8" s="35"/>
      <c r="CW8" s="35"/>
      <c r="CX8" s="35"/>
      <c r="CY8" s="35">
        <v>10948</v>
      </c>
      <c r="CZ8" s="35"/>
      <c r="DA8" s="35">
        <v>0</v>
      </c>
      <c r="DB8" s="35">
        <v>0</v>
      </c>
      <c r="DC8" s="35">
        <v>0</v>
      </c>
      <c r="DD8" s="35"/>
      <c r="DE8" s="35"/>
      <c r="DF8" s="35">
        <v>16000</v>
      </c>
      <c r="DG8" s="35">
        <v>0</v>
      </c>
      <c r="DH8" s="35">
        <v>0</v>
      </c>
      <c r="DI8" s="35">
        <v>26948</v>
      </c>
      <c r="DJ8" s="35"/>
      <c r="DK8" s="35"/>
      <c r="DL8" s="35"/>
      <c r="DM8" s="35"/>
      <c r="DN8" s="35"/>
      <c r="DO8" s="35"/>
      <c r="DP8" s="35"/>
      <c r="DQ8" s="35"/>
      <c r="DR8" s="35"/>
      <c r="DS8" s="35"/>
      <c r="DT8" s="35"/>
      <c r="DU8" s="35"/>
      <c r="DV8" s="61"/>
      <c r="DW8" s="61"/>
      <c r="DX8" s="35"/>
      <c r="DY8" s="35"/>
      <c r="DZ8" s="35"/>
      <c r="EA8" s="35"/>
      <c r="EB8" s="35"/>
      <c r="EC8" s="35"/>
      <c r="ED8" s="35"/>
      <c r="EE8" s="35"/>
      <c r="EF8" s="35"/>
      <c r="EG8" s="35"/>
      <c r="EH8" s="35"/>
      <c r="EI8" s="61"/>
      <c r="EJ8" s="35">
        <v>0</v>
      </c>
      <c r="EK8" s="35"/>
      <c r="EL8" s="35">
        <v>0</v>
      </c>
      <c r="EM8" s="35">
        <v>6048</v>
      </c>
      <c r="EN8" s="35">
        <v>0</v>
      </c>
      <c r="EO8" s="35"/>
      <c r="EP8" s="35"/>
      <c r="EQ8" s="35">
        <v>0</v>
      </c>
      <c r="ER8" s="35">
        <v>0</v>
      </c>
      <c r="ES8" s="35">
        <v>0</v>
      </c>
      <c r="ET8" s="35">
        <v>6048</v>
      </c>
      <c r="EU8" s="37"/>
      <c r="EV8" s="37"/>
      <c r="EW8" s="37"/>
      <c r="EX8" s="37"/>
      <c r="EY8" s="37"/>
      <c r="EZ8" s="37"/>
      <c r="FA8" s="34"/>
      <c r="FB8" s="34"/>
      <c r="FC8" s="34"/>
      <c r="FD8" s="34"/>
      <c r="FE8" s="34"/>
      <c r="FF8" s="34"/>
      <c r="FG8" s="34"/>
      <c r="FH8" s="34"/>
      <c r="FI8" s="34"/>
      <c r="FJ8" s="34"/>
      <c r="FK8" s="34"/>
      <c r="FL8" s="34"/>
      <c r="FM8" s="34"/>
      <c r="FN8" s="34"/>
      <c r="FO8" s="34"/>
      <c r="FP8" s="34"/>
      <c r="FQ8" s="34"/>
      <c r="FR8" s="34"/>
      <c r="FS8" s="34"/>
      <c r="FT8" s="35"/>
      <c r="FU8" s="35"/>
      <c r="FV8" s="35"/>
      <c r="FW8" s="35"/>
      <c r="FX8" s="35"/>
      <c r="FY8" s="35"/>
      <c r="FZ8" s="35"/>
      <c r="GA8" s="35"/>
      <c r="GB8" s="35"/>
      <c r="GC8" s="35"/>
      <c r="GD8" s="35"/>
      <c r="GE8" s="35">
        <v>489245</v>
      </c>
      <c r="GF8" s="35"/>
      <c r="GG8" s="35">
        <v>0</v>
      </c>
      <c r="GH8" s="35">
        <v>0</v>
      </c>
      <c r="GI8" s="35">
        <v>0</v>
      </c>
      <c r="GJ8" s="35">
        <v>0</v>
      </c>
      <c r="GK8" s="35"/>
      <c r="GL8" s="35"/>
      <c r="GM8" s="35">
        <v>0</v>
      </c>
      <c r="GN8" s="35">
        <v>0</v>
      </c>
      <c r="GO8" s="35">
        <v>489245</v>
      </c>
      <c r="GP8" s="35">
        <v>37640</v>
      </c>
      <c r="GQ8" s="35">
        <v>32996</v>
      </c>
      <c r="GR8" s="35">
        <v>559881</v>
      </c>
      <c r="GS8" s="31" t="s">
        <v>420</v>
      </c>
      <c r="GT8" s="31"/>
      <c r="GU8" s="31"/>
      <c r="GV8" s="31" t="s">
        <v>409</v>
      </c>
      <c r="GW8" t="s">
        <v>410</v>
      </c>
      <c r="GX8" s="31"/>
      <c r="HC8" s="35">
        <v>2500</v>
      </c>
      <c r="HD8" s="35">
        <v>6073</v>
      </c>
      <c r="HE8" s="35">
        <v>0</v>
      </c>
      <c r="HF8" s="35">
        <v>297</v>
      </c>
      <c r="HG8" s="35"/>
      <c r="HH8" s="35">
        <v>63299</v>
      </c>
      <c r="HI8" s="35"/>
      <c r="HJ8" s="35">
        <v>30</v>
      </c>
      <c r="HK8" s="35">
        <v>0</v>
      </c>
      <c r="HL8" s="35"/>
      <c r="HM8" s="35"/>
      <c r="HN8" s="35"/>
      <c r="HO8" s="35"/>
      <c r="HP8" s="35"/>
      <c r="HQ8" s="35">
        <v>4150</v>
      </c>
      <c r="HR8" s="35">
        <v>30</v>
      </c>
      <c r="HS8" s="35"/>
      <c r="HT8" s="35"/>
      <c r="HU8" s="35">
        <v>1.25</v>
      </c>
      <c r="HV8" s="35"/>
      <c r="HW8" s="35"/>
      <c r="HX8" s="35"/>
      <c r="HY8" s="35"/>
      <c r="HZ8" s="35"/>
      <c r="IA8" s="35"/>
      <c r="IB8" s="35"/>
      <c r="IC8" s="35"/>
      <c r="ID8" s="35"/>
      <c r="IE8" s="35"/>
      <c r="IF8" s="61">
        <v>0.25</v>
      </c>
      <c r="IG8" s="35">
        <v>1.29</v>
      </c>
      <c r="IH8" s="35">
        <v>4.29</v>
      </c>
      <c r="II8" s="35">
        <f t="shared" si="0"/>
        <v>1.29</v>
      </c>
      <c r="IJ8" s="35"/>
      <c r="IK8" s="35">
        <v>3</v>
      </c>
      <c r="IL8" s="35">
        <v>3</v>
      </c>
      <c r="IM8" s="34">
        <v>300</v>
      </c>
      <c r="IN8" s="31" t="s">
        <v>400</v>
      </c>
      <c r="IO8" s="70">
        <v>11463</v>
      </c>
      <c r="IP8" s="34"/>
      <c r="IQ8" s="34"/>
      <c r="IR8" s="34">
        <v>3897</v>
      </c>
      <c r="IS8" s="34"/>
      <c r="IT8" s="34"/>
      <c r="IU8" s="34"/>
      <c r="IV8" s="34">
        <v>0</v>
      </c>
      <c r="IW8" s="34"/>
      <c r="IX8" s="34">
        <v>18361</v>
      </c>
      <c r="IY8" s="34"/>
      <c r="IZ8" s="34"/>
      <c r="JA8" s="34"/>
      <c r="JB8" s="34">
        <v>4623</v>
      </c>
      <c r="JC8" s="34"/>
      <c r="JD8" s="34">
        <v>2306</v>
      </c>
      <c r="JE8" s="34"/>
      <c r="JF8" s="34"/>
      <c r="JG8" s="34"/>
      <c r="JH8" s="34"/>
      <c r="JI8" s="34"/>
      <c r="JJ8" s="34"/>
      <c r="JK8" s="34"/>
      <c r="JL8" s="34"/>
      <c r="JM8" s="34"/>
      <c r="JN8" s="34"/>
      <c r="JO8" s="34"/>
      <c r="JP8" s="34"/>
      <c r="JQ8" s="34"/>
      <c r="JR8" s="34">
        <v>0</v>
      </c>
      <c r="JS8" s="34"/>
      <c r="JT8" s="34"/>
      <c r="JU8" s="34">
        <v>86</v>
      </c>
      <c r="JV8" s="34"/>
      <c r="JW8" s="34"/>
      <c r="JX8" s="34"/>
      <c r="JY8" s="34"/>
      <c r="JZ8" s="34"/>
      <c r="KA8" s="34"/>
      <c r="KB8" s="34"/>
      <c r="KC8" s="34"/>
      <c r="KD8" s="34"/>
      <c r="KE8" s="34"/>
      <c r="KF8" s="34">
        <v>0</v>
      </c>
      <c r="KG8" s="34">
        <v>0</v>
      </c>
      <c r="KH8" s="34">
        <v>0</v>
      </c>
      <c r="KI8" s="34">
        <v>52</v>
      </c>
      <c r="KJ8" s="34">
        <v>36</v>
      </c>
      <c r="KK8" s="34">
        <v>10</v>
      </c>
      <c r="KL8" s="34">
        <v>0</v>
      </c>
      <c r="KM8" s="34">
        <v>0</v>
      </c>
      <c r="KN8" s="34"/>
      <c r="KO8" s="34"/>
      <c r="KP8" s="34"/>
      <c r="KQ8" s="34"/>
      <c r="KR8" s="34"/>
      <c r="KS8" s="34"/>
      <c r="KT8" s="34"/>
      <c r="KU8" s="34"/>
      <c r="KV8" s="34"/>
      <c r="KW8" s="34"/>
      <c r="KX8" s="34"/>
      <c r="KY8" s="34"/>
      <c r="KZ8" s="34"/>
      <c r="LA8" s="34"/>
      <c r="LB8" s="34"/>
      <c r="LC8" s="34"/>
      <c r="LD8" s="34"/>
      <c r="LE8" s="34"/>
      <c r="LF8" s="34"/>
      <c r="LG8" s="34"/>
      <c r="LH8" s="34"/>
      <c r="LI8" s="34"/>
      <c r="LJ8" s="34"/>
      <c r="LK8" s="34"/>
      <c r="LL8" s="34"/>
      <c r="LM8" s="34"/>
      <c r="LN8" s="34"/>
      <c r="LO8" s="34"/>
      <c r="LP8" s="34"/>
      <c r="LQ8" s="34"/>
      <c r="LR8" s="34"/>
      <c r="LS8" s="34"/>
      <c r="LT8" s="34"/>
      <c r="LU8" s="34"/>
      <c r="LV8" s="34"/>
      <c r="LW8" s="34"/>
      <c r="LX8" s="34"/>
      <c r="LY8" s="34"/>
      <c r="LZ8" s="34"/>
      <c r="MA8" s="34"/>
      <c r="MB8" s="34"/>
      <c r="MC8" s="34"/>
      <c r="MD8" s="34"/>
      <c r="ME8" s="34"/>
      <c r="MF8" s="34"/>
      <c r="MG8" s="34"/>
      <c r="MH8" s="34"/>
      <c r="MI8" s="34"/>
      <c r="MJ8" s="34"/>
      <c r="MK8" s="34"/>
      <c r="ML8" s="34"/>
      <c r="MM8" s="34"/>
      <c r="MN8" s="34"/>
      <c r="MO8" s="34">
        <v>0</v>
      </c>
      <c r="MP8" s="34">
        <v>0</v>
      </c>
      <c r="MQ8" s="34"/>
      <c r="MR8" s="34"/>
      <c r="MS8" s="34"/>
      <c r="MT8" s="34"/>
      <c r="MU8" s="34"/>
      <c r="MV8" s="34"/>
      <c r="MW8" s="34"/>
      <c r="MX8" s="34"/>
      <c r="MY8" s="34"/>
      <c r="MZ8" s="34"/>
      <c r="NA8" s="34"/>
      <c r="NB8" s="34"/>
      <c r="NC8" s="34"/>
      <c r="ND8" s="34"/>
      <c r="NE8" s="34"/>
      <c r="NF8" s="34"/>
      <c r="NG8" s="34"/>
      <c r="NH8" s="34"/>
      <c r="NI8" s="34"/>
      <c r="NJ8" s="34"/>
      <c r="NK8" s="34"/>
      <c r="NX8" s="18">
        <f t="shared" si="1"/>
        <v>3789.7198966408532</v>
      </c>
      <c r="NY8" t="str">
        <f t="shared" si="2"/>
        <v>Smaller</v>
      </c>
      <c r="NZ8" t="str">
        <f t="shared" si="3"/>
        <v>Small</v>
      </c>
    </row>
    <row r="9" spans="1:390">
      <c r="A9" t="s">
        <v>429</v>
      </c>
      <c r="B9" s="31" t="s">
        <v>430</v>
      </c>
      <c r="C9" s="32" t="s">
        <v>431</v>
      </c>
      <c r="D9" s="1" t="s">
        <v>404</v>
      </c>
      <c r="E9" s="31">
        <v>20060</v>
      </c>
      <c r="F9" s="31" t="s">
        <v>394</v>
      </c>
      <c r="G9" s="33">
        <v>9013.0594285714287</v>
      </c>
      <c r="H9" s="70">
        <v>23492</v>
      </c>
      <c r="I9" s="61"/>
      <c r="J9" s="67">
        <v>79</v>
      </c>
      <c r="K9" s="67">
        <v>0</v>
      </c>
      <c r="L9" s="67"/>
      <c r="M9" s="67"/>
      <c r="N9" s="67"/>
      <c r="O9" s="67"/>
      <c r="P9" s="67"/>
      <c r="Q9" s="67"/>
      <c r="R9" s="67">
        <v>28</v>
      </c>
      <c r="S9" s="67"/>
      <c r="T9" s="67"/>
      <c r="U9" s="67">
        <v>0</v>
      </c>
      <c r="V9" s="67">
        <v>300</v>
      </c>
      <c r="W9" s="86">
        <v>47</v>
      </c>
      <c r="X9" s="86"/>
      <c r="Y9" s="86"/>
      <c r="Z9" s="86"/>
      <c r="AA9" s="86"/>
      <c r="AB9" s="86"/>
      <c r="AC9" s="87">
        <v>0</v>
      </c>
      <c r="AD9" s="61"/>
      <c r="AE9" s="61"/>
      <c r="AF9" s="87">
        <v>0</v>
      </c>
      <c r="AG9" s="87">
        <v>0</v>
      </c>
      <c r="AH9" s="87">
        <v>0</v>
      </c>
      <c r="AI9" s="87">
        <v>0</v>
      </c>
      <c r="AJ9" s="87"/>
      <c r="AK9" s="87"/>
      <c r="AL9" s="87">
        <v>62797</v>
      </c>
      <c r="AM9" s="87">
        <v>0</v>
      </c>
      <c r="AN9" s="61"/>
      <c r="AO9" s="88">
        <v>62797</v>
      </c>
      <c r="AP9" s="61">
        <v>0</v>
      </c>
      <c r="AQ9" s="61"/>
      <c r="AR9" s="61"/>
      <c r="AS9" s="61">
        <v>0</v>
      </c>
      <c r="AT9" s="61">
        <v>0</v>
      </c>
      <c r="AU9" s="61">
        <v>0</v>
      </c>
      <c r="AV9" s="61">
        <v>0</v>
      </c>
      <c r="AW9" s="61"/>
      <c r="AX9" s="61"/>
      <c r="AY9" s="61">
        <v>26354</v>
      </c>
      <c r="AZ9" s="61">
        <v>0</v>
      </c>
      <c r="BA9" s="61"/>
      <c r="BB9" s="61">
        <v>0</v>
      </c>
      <c r="BC9" s="61">
        <v>0</v>
      </c>
      <c r="BD9" s="61"/>
      <c r="BE9" s="61"/>
      <c r="BF9" s="61">
        <v>0</v>
      </c>
      <c r="BG9" s="61">
        <v>0</v>
      </c>
      <c r="BH9" s="61">
        <v>0</v>
      </c>
      <c r="BI9" s="61">
        <v>0</v>
      </c>
      <c r="BJ9" s="61"/>
      <c r="BK9" s="61"/>
      <c r="BL9" s="61">
        <v>0</v>
      </c>
      <c r="BM9" s="61">
        <v>0</v>
      </c>
      <c r="BN9" s="61"/>
      <c r="BO9" s="61">
        <v>0</v>
      </c>
      <c r="BP9" s="61">
        <v>0</v>
      </c>
      <c r="BQ9" s="61"/>
      <c r="BR9" s="61">
        <v>0</v>
      </c>
      <c r="BS9" s="61">
        <v>0</v>
      </c>
      <c r="BT9" s="61">
        <v>0</v>
      </c>
      <c r="BU9" s="61">
        <v>0</v>
      </c>
      <c r="BV9" s="61"/>
      <c r="BW9" s="35"/>
      <c r="BX9" s="35">
        <v>0</v>
      </c>
      <c r="BY9" s="35">
        <v>0</v>
      </c>
      <c r="BZ9" s="35">
        <v>0</v>
      </c>
      <c r="CA9" s="35"/>
      <c r="CB9" s="35"/>
      <c r="CC9" s="35"/>
      <c r="CD9" s="35"/>
      <c r="CE9" s="35"/>
      <c r="CF9" s="35"/>
      <c r="CG9" s="35"/>
      <c r="CH9" s="35"/>
      <c r="CI9" s="35"/>
      <c r="CJ9" s="35"/>
      <c r="CK9" s="35"/>
      <c r="CL9" s="35"/>
      <c r="CM9" s="35"/>
      <c r="CN9" s="35"/>
      <c r="CO9" s="35"/>
      <c r="CP9" s="35"/>
      <c r="CQ9" s="35"/>
      <c r="CR9" s="35"/>
      <c r="CS9" s="35"/>
      <c r="CT9" s="35"/>
      <c r="CU9" s="35"/>
      <c r="CV9" s="35"/>
      <c r="CW9" s="35"/>
      <c r="CX9" s="35"/>
      <c r="CY9" s="35">
        <v>0</v>
      </c>
      <c r="CZ9" s="35"/>
      <c r="DA9" s="35">
        <v>0</v>
      </c>
      <c r="DB9" s="35">
        <v>0</v>
      </c>
      <c r="DC9" s="35">
        <v>0</v>
      </c>
      <c r="DD9" s="35"/>
      <c r="DE9" s="35"/>
      <c r="DF9" s="35">
        <v>23776</v>
      </c>
      <c r="DG9" s="35">
        <v>0</v>
      </c>
      <c r="DH9" s="35">
        <v>0</v>
      </c>
      <c r="DI9" s="35">
        <v>0</v>
      </c>
      <c r="DJ9" s="35"/>
      <c r="DK9" s="35"/>
      <c r="DL9" s="35"/>
      <c r="DM9" s="35"/>
      <c r="DN9" s="35"/>
      <c r="DO9" s="35"/>
      <c r="DP9" s="35"/>
      <c r="DQ9" s="35"/>
      <c r="DR9" s="35"/>
      <c r="DS9" s="35"/>
      <c r="DT9" s="35"/>
      <c r="DU9" s="35"/>
      <c r="DV9" s="61"/>
      <c r="DW9" s="61"/>
      <c r="DX9" s="35"/>
      <c r="DY9" s="35"/>
      <c r="DZ9" s="35"/>
      <c r="EA9" s="35"/>
      <c r="EB9" s="35"/>
      <c r="EC9" s="35"/>
      <c r="ED9" s="35"/>
      <c r="EE9" s="35"/>
      <c r="EF9" s="35"/>
      <c r="EG9" s="35"/>
      <c r="EH9" s="35"/>
      <c r="EI9" s="61"/>
      <c r="EJ9" s="35">
        <v>0</v>
      </c>
      <c r="EK9" s="35"/>
      <c r="EL9" s="35">
        <v>0</v>
      </c>
      <c r="EM9" s="35">
        <v>0</v>
      </c>
      <c r="EN9" s="35">
        <v>0</v>
      </c>
      <c r="EO9" s="35"/>
      <c r="EP9" s="35"/>
      <c r="EQ9" s="35">
        <v>0</v>
      </c>
      <c r="ER9" s="35">
        <v>0</v>
      </c>
      <c r="ES9" s="35">
        <v>0</v>
      </c>
      <c r="ET9" s="35">
        <v>0</v>
      </c>
      <c r="EU9" s="37"/>
      <c r="EV9" s="37"/>
      <c r="EW9" s="37"/>
      <c r="EX9" s="37"/>
      <c r="EY9" s="37"/>
      <c r="EZ9" s="37"/>
      <c r="FA9" s="34"/>
      <c r="FB9" s="34"/>
      <c r="FC9" s="34"/>
      <c r="FD9" s="34"/>
      <c r="FE9" s="34"/>
      <c r="FF9" s="34"/>
      <c r="FG9" s="34"/>
      <c r="FH9" s="34"/>
      <c r="FI9" s="34"/>
      <c r="FJ9" s="34"/>
      <c r="FK9" s="34"/>
      <c r="FL9" s="34"/>
      <c r="FM9" s="34"/>
      <c r="FN9" s="34"/>
      <c r="FO9" s="34"/>
      <c r="FP9" s="34"/>
      <c r="FQ9" s="34"/>
      <c r="FR9" s="34"/>
      <c r="FS9" s="34"/>
      <c r="FT9" s="35"/>
      <c r="FU9" s="35"/>
      <c r="FV9" s="35"/>
      <c r="FW9" s="35"/>
      <c r="FX9" s="35"/>
      <c r="FY9" s="35"/>
      <c r="FZ9" s="35"/>
      <c r="GA9" s="35"/>
      <c r="GB9" s="35"/>
      <c r="GC9" s="35"/>
      <c r="GD9" s="35"/>
      <c r="GE9" s="35">
        <v>0</v>
      </c>
      <c r="GF9" s="35"/>
      <c r="GG9" s="35">
        <v>0</v>
      </c>
      <c r="GH9" s="35">
        <v>0</v>
      </c>
      <c r="GI9" s="35">
        <v>0</v>
      </c>
      <c r="GJ9" s="35">
        <v>0</v>
      </c>
      <c r="GK9" s="35"/>
      <c r="GL9" s="35"/>
      <c r="GM9" s="35">
        <v>0</v>
      </c>
      <c r="GN9" s="35">
        <v>0</v>
      </c>
      <c r="GO9" s="35">
        <v>0</v>
      </c>
      <c r="GP9" s="35">
        <v>62797</v>
      </c>
      <c r="GQ9" s="35"/>
      <c r="GR9" s="35">
        <v>62797</v>
      </c>
      <c r="GS9" s="31" t="s">
        <v>420</v>
      </c>
      <c r="GT9" s="31"/>
      <c r="GU9" s="31"/>
      <c r="GV9" s="31" t="s">
        <v>409</v>
      </c>
      <c r="GW9" s="31"/>
      <c r="GX9" s="31"/>
      <c r="GY9" s="31"/>
      <c r="GZ9" s="31"/>
      <c r="HA9" s="31"/>
      <c r="HB9" s="31"/>
      <c r="HC9" s="35">
        <v>2208</v>
      </c>
      <c r="HD9" s="35">
        <v>413</v>
      </c>
      <c r="HE9" s="35">
        <v>0</v>
      </c>
      <c r="HF9" s="35">
        <v>208</v>
      </c>
      <c r="HG9" s="35"/>
      <c r="HH9" s="35">
        <v>96747</v>
      </c>
      <c r="HI9" s="35"/>
      <c r="HJ9" s="35">
        <v>8</v>
      </c>
      <c r="HK9" s="35">
        <v>0</v>
      </c>
      <c r="HL9" s="35">
        <v>2371</v>
      </c>
      <c r="HM9" s="35"/>
      <c r="HN9" s="35"/>
      <c r="HO9" s="35">
        <v>494</v>
      </c>
      <c r="HP9" s="35">
        <v>494</v>
      </c>
      <c r="HQ9" s="35">
        <v>61</v>
      </c>
      <c r="HR9" s="35">
        <v>22</v>
      </c>
      <c r="HS9" s="35"/>
      <c r="HT9" s="35"/>
      <c r="HU9" s="35">
        <v>4.1900000000000004</v>
      </c>
      <c r="HV9" s="35"/>
      <c r="HW9" s="35"/>
      <c r="HX9" s="35"/>
      <c r="HY9" s="35"/>
      <c r="HZ9" s="35"/>
      <c r="IA9" s="35"/>
      <c r="IB9" s="35"/>
      <c r="IC9" s="35"/>
      <c r="ID9" s="35"/>
      <c r="IE9" s="35"/>
      <c r="IF9" s="61">
        <v>3.64</v>
      </c>
      <c r="IG9" s="35">
        <v>4.1399999999999997</v>
      </c>
      <c r="IH9" s="35">
        <v>10.199999999999999</v>
      </c>
      <c r="II9" s="35">
        <f t="shared" si="0"/>
        <v>4.1399999999999997</v>
      </c>
      <c r="IJ9" s="35"/>
      <c r="IK9" s="35">
        <v>7</v>
      </c>
      <c r="IL9" s="35">
        <v>6.06</v>
      </c>
      <c r="IM9" s="34">
        <v>4821</v>
      </c>
      <c r="IN9" s="31" t="s">
        <v>411</v>
      </c>
      <c r="IO9" s="70">
        <v>11920</v>
      </c>
      <c r="IP9" s="34">
        <v>14127</v>
      </c>
      <c r="IQ9" s="34">
        <v>2527</v>
      </c>
      <c r="IR9" s="34">
        <v>2402</v>
      </c>
      <c r="IS9" s="34"/>
      <c r="IT9" s="34"/>
      <c r="IU9" s="34"/>
      <c r="IV9" s="34">
        <v>0</v>
      </c>
      <c r="IW9" s="34"/>
      <c r="IX9" s="34">
        <v>30976</v>
      </c>
      <c r="IY9" s="34"/>
      <c r="IZ9" s="34"/>
      <c r="JA9" s="34">
        <v>26</v>
      </c>
      <c r="JB9" s="34">
        <v>22</v>
      </c>
      <c r="JC9" s="34">
        <v>87</v>
      </c>
      <c r="JD9" s="34">
        <v>14</v>
      </c>
      <c r="JE9" s="34"/>
      <c r="JF9" s="34"/>
      <c r="JG9" s="34"/>
      <c r="JH9" s="34"/>
      <c r="JI9" s="34"/>
      <c r="JJ9" s="34"/>
      <c r="JK9" s="34"/>
      <c r="JL9" s="34"/>
      <c r="JM9" s="34"/>
      <c r="JN9" s="34"/>
      <c r="JO9" s="34"/>
      <c r="JP9" s="34"/>
      <c r="JQ9" s="34"/>
      <c r="JR9" s="34">
        <v>1932</v>
      </c>
      <c r="JS9" s="34"/>
      <c r="JT9" s="34"/>
      <c r="JU9" s="34">
        <v>82</v>
      </c>
      <c r="JV9" s="34"/>
      <c r="JW9" s="34"/>
      <c r="JX9" s="34"/>
      <c r="JY9" s="34"/>
      <c r="JZ9" s="34"/>
      <c r="KA9" s="34"/>
      <c r="KB9" s="34"/>
      <c r="KC9" s="34"/>
      <c r="KD9" s="34"/>
      <c r="KE9" s="34"/>
      <c r="KF9" s="34">
        <v>4</v>
      </c>
      <c r="KG9" s="34">
        <v>4</v>
      </c>
      <c r="KH9" s="34">
        <v>64</v>
      </c>
      <c r="KI9" s="34">
        <v>60.25</v>
      </c>
      <c r="KJ9" s="34">
        <v>32</v>
      </c>
      <c r="KK9" s="34">
        <v>60.25</v>
      </c>
      <c r="KL9" s="34">
        <v>4</v>
      </c>
      <c r="KM9" s="34">
        <v>0</v>
      </c>
      <c r="KN9" s="34"/>
      <c r="KO9" s="34"/>
      <c r="KP9" s="34"/>
      <c r="KQ9" s="34"/>
      <c r="KR9" s="34"/>
      <c r="KS9" s="34"/>
      <c r="KT9" s="34"/>
      <c r="KU9" s="34"/>
      <c r="KV9" s="34"/>
      <c r="KW9" s="34"/>
      <c r="KX9" s="34"/>
      <c r="KY9" s="34"/>
      <c r="KZ9" s="34"/>
      <c r="LA9" s="34"/>
      <c r="LB9" s="34"/>
      <c r="LC9" s="34"/>
      <c r="LD9" s="34"/>
      <c r="LE9" s="34"/>
      <c r="LF9" s="34"/>
      <c r="LG9" s="34"/>
      <c r="LH9" s="34"/>
      <c r="LI9" s="34"/>
      <c r="LJ9" s="34"/>
      <c r="LK9" s="34"/>
      <c r="LL9" s="34"/>
      <c r="LM9" s="34"/>
      <c r="LN9" s="34"/>
      <c r="LO9" s="34"/>
      <c r="LP9" s="34"/>
      <c r="LQ9" s="34"/>
      <c r="LR9" s="34"/>
      <c r="LS9" s="34"/>
      <c r="LT9" s="34"/>
      <c r="LU9" s="34"/>
      <c r="LV9" s="34"/>
      <c r="LW9" s="34"/>
      <c r="LX9" s="34"/>
      <c r="LY9" s="34"/>
      <c r="LZ9" s="34"/>
      <c r="MA9" s="34"/>
      <c r="MB9" s="34"/>
      <c r="MC9" s="34"/>
      <c r="MD9" s="34"/>
      <c r="ME9" s="34"/>
      <c r="MF9" s="34"/>
      <c r="MG9" s="34"/>
      <c r="MH9" s="34"/>
      <c r="MI9" s="34"/>
      <c r="MJ9" s="34"/>
      <c r="MK9" s="34"/>
      <c r="ML9" s="34"/>
      <c r="MM9" s="34"/>
      <c r="MN9" s="34"/>
      <c r="MO9" s="34">
        <v>4</v>
      </c>
      <c r="MP9" s="34">
        <v>0</v>
      </c>
      <c r="MQ9" s="34"/>
      <c r="MR9" s="34"/>
      <c r="MS9" s="34">
        <v>178757</v>
      </c>
      <c r="MT9" s="34"/>
      <c r="MU9" s="34">
        <v>752</v>
      </c>
      <c r="MV9" s="34"/>
      <c r="MW9" s="34"/>
      <c r="MX9" s="34"/>
      <c r="MY9" s="34"/>
      <c r="MZ9" s="34"/>
      <c r="NA9" s="34"/>
      <c r="NB9" s="34"/>
      <c r="NC9" s="34"/>
      <c r="ND9" s="34"/>
      <c r="NE9" s="34"/>
      <c r="NF9" s="34"/>
      <c r="NG9" s="34"/>
      <c r="NH9" s="34"/>
      <c r="NI9" s="34"/>
      <c r="NJ9" s="34"/>
      <c r="NK9" s="34"/>
      <c r="NX9" s="18">
        <f t="shared" si="1"/>
        <v>2177.0674948240166</v>
      </c>
      <c r="NY9" t="str">
        <f t="shared" si="2"/>
        <v>Mid-range</v>
      </c>
      <c r="NZ9" t="str">
        <f t="shared" si="3"/>
        <v>Small</v>
      </c>
    </row>
    <row r="10" spans="1:390">
      <c r="A10" t="s">
        <v>432</v>
      </c>
      <c r="B10" s="31" t="s">
        <v>433</v>
      </c>
      <c r="C10" s="32" t="s">
        <v>434</v>
      </c>
      <c r="D10" s="1" t="s">
        <v>404</v>
      </c>
      <c r="E10" s="31">
        <v>20060</v>
      </c>
      <c r="F10" s="31" t="s">
        <v>394</v>
      </c>
      <c r="G10" s="33">
        <v>4196.5601904761925</v>
      </c>
      <c r="H10" s="70">
        <v>9897</v>
      </c>
      <c r="I10" s="61"/>
      <c r="J10" s="67">
        <v>53</v>
      </c>
      <c r="K10" s="67">
        <v>5</v>
      </c>
      <c r="L10" s="67"/>
      <c r="M10" s="67"/>
      <c r="N10" s="67"/>
      <c r="O10" s="67"/>
      <c r="P10" s="67"/>
      <c r="Q10" s="67"/>
      <c r="R10" s="67">
        <v>37</v>
      </c>
      <c r="S10" s="67"/>
      <c r="T10" s="67"/>
      <c r="U10" s="67">
        <v>30</v>
      </c>
      <c r="V10" s="67">
        <v>370</v>
      </c>
      <c r="W10" s="86">
        <v>14</v>
      </c>
      <c r="X10" s="86"/>
      <c r="Y10" s="86"/>
      <c r="Z10" s="86"/>
      <c r="AA10" s="86"/>
      <c r="AB10" s="86"/>
      <c r="AC10" s="87">
        <v>200</v>
      </c>
      <c r="AD10" s="61"/>
      <c r="AE10" s="61"/>
      <c r="AF10" s="87"/>
      <c r="AG10" s="87"/>
      <c r="AH10" s="87"/>
      <c r="AI10" s="87"/>
      <c r="AJ10" s="87"/>
      <c r="AK10" s="87"/>
      <c r="AL10" s="87"/>
      <c r="AM10" s="87">
        <v>76500</v>
      </c>
      <c r="AN10" s="61"/>
      <c r="AO10" s="88">
        <v>76700</v>
      </c>
      <c r="AP10" s="61">
        <v>5739</v>
      </c>
      <c r="AQ10" s="61"/>
      <c r="AR10" s="61"/>
      <c r="AS10" s="61"/>
      <c r="AT10" s="61"/>
      <c r="AU10" s="61"/>
      <c r="AV10" s="61"/>
      <c r="AW10" s="61"/>
      <c r="AX10" s="61"/>
      <c r="AY10" s="61"/>
      <c r="AZ10" s="61"/>
      <c r="BA10" s="61"/>
      <c r="BB10" s="61">
        <v>5739</v>
      </c>
      <c r="BC10" s="61"/>
      <c r="BD10" s="61"/>
      <c r="BE10" s="61"/>
      <c r="BF10" s="61"/>
      <c r="BG10" s="61"/>
      <c r="BH10" s="61"/>
      <c r="BI10" s="61"/>
      <c r="BJ10" s="61"/>
      <c r="BK10" s="61"/>
      <c r="BL10" s="61"/>
      <c r="BM10" s="61"/>
      <c r="BN10" s="61"/>
      <c r="BO10" s="61">
        <v>0</v>
      </c>
      <c r="BP10" s="61"/>
      <c r="BQ10" s="61"/>
      <c r="BR10" s="61"/>
      <c r="BS10" s="61"/>
      <c r="BT10" s="61"/>
      <c r="BU10" s="61">
        <v>1418</v>
      </c>
      <c r="BV10" s="61"/>
      <c r="BW10" s="35"/>
      <c r="BX10" s="35"/>
      <c r="BY10" s="35">
        <v>2100</v>
      </c>
      <c r="BZ10" s="35">
        <v>3518</v>
      </c>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v>11894</v>
      </c>
      <c r="CZ10" s="35"/>
      <c r="DA10" s="35"/>
      <c r="DB10" s="35"/>
      <c r="DC10" s="35"/>
      <c r="DD10" s="35"/>
      <c r="DE10" s="35"/>
      <c r="DF10" s="35">
        <v>35022</v>
      </c>
      <c r="DG10" s="35"/>
      <c r="DH10" s="35"/>
      <c r="DI10" s="35">
        <v>46916</v>
      </c>
      <c r="DJ10" s="35"/>
      <c r="DK10" s="35"/>
      <c r="DL10" s="35"/>
      <c r="DM10" s="35"/>
      <c r="DN10" s="35"/>
      <c r="DO10" s="35"/>
      <c r="DP10" s="35"/>
      <c r="DQ10" s="35"/>
      <c r="DR10" s="35"/>
      <c r="DS10" s="35"/>
      <c r="DT10" s="35"/>
      <c r="DU10" s="35"/>
      <c r="DV10" s="61"/>
      <c r="DW10" s="61"/>
      <c r="DX10" s="35"/>
      <c r="DY10" s="35"/>
      <c r="DZ10" s="35"/>
      <c r="EA10" s="35"/>
      <c r="EB10" s="35"/>
      <c r="EC10" s="35"/>
      <c r="ED10" s="35"/>
      <c r="EE10" s="35"/>
      <c r="EF10" s="35"/>
      <c r="EG10" s="35"/>
      <c r="EH10" s="35"/>
      <c r="EI10" s="61"/>
      <c r="EJ10" s="35"/>
      <c r="EK10" s="35"/>
      <c r="EL10" s="35"/>
      <c r="EM10" s="35"/>
      <c r="EN10" s="35"/>
      <c r="EO10" s="35"/>
      <c r="EP10" s="35"/>
      <c r="EQ10" s="35"/>
      <c r="ER10" s="35"/>
      <c r="ES10" s="35">
        <v>1284</v>
      </c>
      <c r="ET10" s="35">
        <v>1284</v>
      </c>
      <c r="EU10" s="37"/>
      <c r="EV10" s="37"/>
      <c r="EW10" s="37"/>
      <c r="EX10" s="37"/>
      <c r="EY10" s="37"/>
      <c r="EZ10" s="37"/>
      <c r="FA10" s="34"/>
      <c r="FB10" s="34"/>
      <c r="FC10" s="34"/>
      <c r="FD10" s="34"/>
      <c r="FE10" s="34"/>
      <c r="FF10" s="34"/>
      <c r="FG10" s="34"/>
      <c r="FH10" s="34"/>
      <c r="FI10" s="34"/>
      <c r="FJ10" s="34"/>
      <c r="FK10" s="34"/>
      <c r="FL10" s="34"/>
      <c r="FM10" s="34"/>
      <c r="FN10" s="34"/>
      <c r="FO10" s="34"/>
      <c r="FP10" s="34"/>
      <c r="FQ10" s="34"/>
      <c r="FR10" s="34"/>
      <c r="FS10" s="34"/>
      <c r="FT10" s="35"/>
      <c r="FU10" s="35"/>
      <c r="FV10" s="35"/>
      <c r="FW10" s="35"/>
      <c r="FX10" s="35"/>
      <c r="FY10" s="35"/>
      <c r="FZ10" s="35"/>
      <c r="GA10" s="35"/>
      <c r="GB10" s="35"/>
      <c r="GC10" s="35"/>
      <c r="GD10" s="35"/>
      <c r="GE10" s="35"/>
      <c r="GF10" s="35"/>
      <c r="GG10" s="35"/>
      <c r="GH10" s="35"/>
      <c r="GI10" s="35"/>
      <c r="GJ10" s="35"/>
      <c r="GK10" s="35"/>
      <c r="GL10" s="35"/>
      <c r="GM10" s="35"/>
      <c r="GN10" s="35"/>
      <c r="GO10" s="35">
        <v>0</v>
      </c>
      <c r="GP10" s="35">
        <v>82439</v>
      </c>
      <c r="GQ10" s="35">
        <v>51718</v>
      </c>
      <c r="GR10" s="35">
        <v>134157</v>
      </c>
      <c r="GS10" s="31" t="s">
        <v>395</v>
      </c>
      <c r="GT10" s="31"/>
      <c r="GU10" s="31"/>
      <c r="GV10" s="31" t="s">
        <v>409</v>
      </c>
      <c r="GW10" s="31"/>
      <c r="GX10" s="31"/>
      <c r="GY10" t="s">
        <v>405</v>
      </c>
      <c r="HC10" s="35">
        <v>1497</v>
      </c>
      <c r="HD10" s="35">
        <v>92</v>
      </c>
      <c r="HE10" s="35">
        <v>3361</v>
      </c>
      <c r="HF10" s="35">
        <v>61</v>
      </c>
      <c r="HG10" s="35"/>
      <c r="HH10" s="35">
        <v>14278</v>
      </c>
      <c r="HI10" s="35"/>
      <c r="HJ10" s="35">
        <v>35</v>
      </c>
      <c r="HK10" s="35">
        <v>2925</v>
      </c>
      <c r="HL10" s="35">
        <v>1662</v>
      </c>
      <c r="HM10" s="35"/>
      <c r="HN10" s="35"/>
      <c r="HO10" s="35">
        <v>22</v>
      </c>
      <c r="HP10" s="35">
        <v>22</v>
      </c>
      <c r="HQ10" s="35">
        <v>0</v>
      </c>
      <c r="HR10" s="35">
        <v>57</v>
      </c>
      <c r="HS10" s="35"/>
      <c r="HT10" s="35"/>
      <c r="HU10" s="35">
        <v>4</v>
      </c>
      <c r="HV10" s="35"/>
      <c r="HW10" s="35"/>
      <c r="HX10" s="35"/>
      <c r="HY10" s="35"/>
      <c r="HZ10" s="35"/>
      <c r="IA10" s="35"/>
      <c r="IB10" s="35"/>
      <c r="IC10" s="35"/>
      <c r="ID10" s="35"/>
      <c r="IE10" s="35"/>
      <c r="IF10" s="61">
        <v>1.2250000000000001</v>
      </c>
      <c r="IG10" s="35">
        <v>3.6</v>
      </c>
      <c r="IH10" s="35">
        <v>6.1</v>
      </c>
      <c r="II10" s="35">
        <f t="shared" si="0"/>
        <v>3.6</v>
      </c>
      <c r="IJ10" s="35"/>
      <c r="IK10" s="35">
        <v>3</v>
      </c>
      <c r="IL10" s="35">
        <v>2.5</v>
      </c>
      <c r="IM10" s="34">
        <v>1683</v>
      </c>
      <c r="IN10" s="31" t="s">
        <v>411</v>
      </c>
      <c r="IO10" s="70">
        <v>6190</v>
      </c>
      <c r="IP10" s="34">
        <v>3416</v>
      </c>
      <c r="IQ10" s="34">
        <v>1197</v>
      </c>
      <c r="IR10" s="34">
        <v>53</v>
      </c>
      <c r="IS10" s="34"/>
      <c r="IT10" s="34"/>
      <c r="IU10" s="34"/>
      <c r="IV10" s="34"/>
      <c r="IW10" s="34"/>
      <c r="IX10" s="34">
        <v>10856</v>
      </c>
      <c r="IY10" s="34"/>
      <c r="IZ10" s="34"/>
      <c r="JA10" s="34">
        <v>510</v>
      </c>
      <c r="JB10" s="34">
        <v>502</v>
      </c>
      <c r="JC10" s="34">
        <v>456</v>
      </c>
      <c r="JD10" s="34">
        <v>449</v>
      </c>
      <c r="JE10" s="34"/>
      <c r="JF10" s="34"/>
      <c r="JG10" s="34"/>
      <c r="JH10" s="34"/>
      <c r="JI10" s="34"/>
      <c r="JJ10" s="34"/>
      <c r="JK10" s="34"/>
      <c r="JL10" s="34"/>
      <c r="JM10" s="34"/>
      <c r="JN10" s="34"/>
      <c r="JO10" s="34"/>
      <c r="JP10" s="34"/>
      <c r="JQ10" s="34"/>
      <c r="JR10" s="34">
        <v>1717</v>
      </c>
      <c r="JS10" s="34"/>
      <c r="JT10" s="34"/>
      <c r="JU10" s="34">
        <v>50</v>
      </c>
      <c r="JV10" s="34"/>
      <c r="JW10" s="34"/>
      <c r="JX10" s="34"/>
      <c r="JY10" s="34"/>
      <c r="JZ10" s="34"/>
      <c r="KA10" s="34"/>
      <c r="KB10" s="34"/>
      <c r="KC10" s="34"/>
      <c r="KD10" s="34"/>
      <c r="KE10" s="34"/>
      <c r="KF10" s="34">
        <v>1</v>
      </c>
      <c r="KG10" s="34">
        <v>1</v>
      </c>
      <c r="KH10" s="34">
        <v>42</v>
      </c>
      <c r="KI10" s="34">
        <v>74</v>
      </c>
      <c r="KJ10" s="34">
        <v>52</v>
      </c>
      <c r="KK10" s="34">
        <v>32</v>
      </c>
      <c r="KL10" s="34">
        <v>4</v>
      </c>
      <c r="KM10" s="34">
        <v>0</v>
      </c>
      <c r="KN10" s="34"/>
      <c r="KO10" s="34"/>
      <c r="KP10" s="34"/>
      <c r="KQ10" s="34"/>
      <c r="KR10" s="34"/>
      <c r="KS10" s="34"/>
      <c r="KT10" s="34"/>
      <c r="KU10" s="34"/>
      <c r="KV10" s="34"/>
      <c r="KW10" s="34"/>
      <c r="KX10" s="34"/>
      <c r="KY10" s="34"/>
      <c r="KZ10" s="34"/>
      <c r="LA10" s="34"/>
      <c r="LB10" s="34"/>
      <c r="LC10" s="34"/>
      <c r="LD10" s="34"/>
      <c r="LE10" s="34"/>
      <c r="LF10" s="34"/>
      <c r="LG10" s="34"/>
      <c r="LH10" s="34"/>
      <c r="LI10" s="34"/>
      <c r="LJ10" s="34"/>
      <c r="LK10" s="34"/>
      <c r="LL10" s="34"/>
      <c r="LM10" s="34"/>
      <c r="LN10" s="34"/>
      <c r="LO10" s="34"/>
      <c r="LP10" s="34"/>
      <c r="LQ10" s="34"/>
      <c r="LR10" s="34"/>
      <c r="LS10" s="34"/>
      <c r="LT10" s="34"/>
      <c r="LU10" s="34"/>
      <c r="LV10" s="34"/>
      <c r="LW10" s="34"/>
      <c r="LX10" s="34"/>
      <c r="LY10" s="34"/>
      <c r="LZ10" s="34"/>
      <c r="MA10" s="34"/>
      <c r="MB10" s="34"/>
      <c r="MC10" s="34"/>
      <c r="MD10" s="34"/>
      <c r="ME10" s="34"/>
      <c r="MF10" s="34"/>
      <c r="MG10" s="34"/>
      <c r="MH10" s="34"/>
      <c r="MI10" s="34"/>
      <c r="MJ10" s="34"/>
      <c r="MK10" s="34"/>
      <c r="ML10" s="34"/>
      <c r="MM10" s="34"/>
      <c r="MN10" s="34"/>
      <c r="MO10" s="34">
        <v>0</v>
      </c>
      <c r="MP10" s="34">
        <v>0</v>
      </c>
      <c r="MQ10" s="34"/>
      <c r="MR10" s="34"/>
      <c r="MS10" s="34">
        <v>225557</v>
      </c>
      <c r="MT10" s="34"/>
      <c r="MU10" s="34">
        <v>5</v>
      </c>
      <c r="MV10" s="34"/>
      <c r="MW10" s="34"/>
      <c r="MX10" s="34"/>
      <c r="MY10" s="34"/>
      <c r="MZ10" s="34"/>
      <c r="NA10" s="34"/>
      <c r="NB10" s="34"/>
      <c r="NC10" s="34"/>
      <c r="ND10" s="34"/>
      <c r="NE10" s="34"/>
      <c r="NF10" s="34"/>
      <c r="NG10" s="34"/>
      <c r="NH10" s="34"/>
      <c r="NI10" s="34"/>
      <c r="NJ10" s="34"/>
      <c r="NK10" s="34"/>
      <c r="NX10" s="18">
        <f t="shared" si="1"/>
        <v>1165.7111640211644</v>
      </c>
      <c r="NY10" t="str">
        <f t="shared" si="2"/>
        <v>Smaller</v>
      </c>
      <c r="NZ10" t="str">
        <f t="shared" si="3"/>
        <v>Small</v>
      </c>
    </row>
    <row r="11" spans="1:390">
      <c r="A11" t="s">
        <v>435</v>
      </c>
      <c r="B11" s="31" t="s">
        <v>436</v>
      </c>
      <c r="C11" s="32" t="s">
        <v>437</v>
      </c>
      <c r="D11" s="31" t="s">
        <v>393</v>
      </c>
      <c r="E11" s="31">
        <v>20060</v>
      </c>
      <c r="F11" s="31" t="s">
        <v>394</v>
      </c>
      <c r="G11" s="33">
        <v>3909.551809523799</v>
      </c>
      <c r="H11" s="70">
        <v>14077</v>
      </c>
      <c r="I11" s="61"/>
      <c r="J11" s="67">
        <v>24</v>
      </c>
      <c r="K11" s="67">
        <v>0</v>
      </c>
      <c r="L11" s="67"/>
      <c r="M11" s="67"/>
      <c r="N11" s="67"/>
      <c r="O11" s="67"/>
      <c r="P11" s="67"/>
      <c r="Q11" s="67"/>
      <c r="R11" s="67">
        <v>0</v>
      </c>
      <c r="S11" s="67"/>
      <c r="T11" s="67"/>
      <c r="U11" s="67">
        <v>275</v>
      </c>
      <c r="V11" s="67"/>
      <c r="W11" s="86" t="s">
        <v>415</v>
      </c>
      <c r="X11" s="86"/>
      <c r="Y11" s="86"/>
      <c r="Z11" s="86"/>
      <c r="AA11" s="86"/>
      <c r="AB11" s="86"/>
      <c r="AC11" s="87">
        <v>207</v>
      </c>
      <c r="AD11" s="61"/>
      <c r="AE11" s="61"/>
      <c r="AF11" s="87">
        <v>52560</v>
      </c>
      <c r="AG11" s="87">
        <v>27543</v>
      </c>
      <c r="AH11" s="87">
        <v>0</v>
      </c>
      <c r="AI11" s="87">
        <v>0</v>
      </c>
      <c r="AJ11" s="87"/>
      <c r="AK11" s="87"/>
      <c r="AL11" s="87">
        <v>0</v>
      </c>
      <c r="AM11" s="87">
        <v>0</v>
      </c>
      <c r="AN11" s="61"/>
      <c r="AO11" s="88">
        <v>80310</v>
      </c>
      <c r="AP11" s="61">
        <v>765</v>
      </c>
      <c r="AQ11" s="61"/>
      <c r="AR11" s="61"/>
      <c r="AS11" s="61">
        <v>0</v>
      </c>
      <c r="AT11" s="61">
        <v>8055</v>
      </c>
      <c r="AU11" s="61">
        <v>0</v>
      </c>
      <c r="AV11" s="61">
        <v>0</v>
      </c>
      <c r="AW11" s="61"/>
      <c r="AX11" s="61"/>
      <c r="AY11" s="61">
        <v>0</v>
      </c>
      <c r="AZ11" s="61">
        <v>0</v>
      </c>
      <c r="BA11" s="61"/>
      <c r="BB11" s="61">
        <v>8820</v>
      </c>
      <c r="BC11" s="61">
        <v>0</v>
      </c>
      <c r="BD11" s="61"/>
      <c r="BE11" s="61"/>
      <c r="BF11" s="61">
        <v>0</v>
      </c>
      <c r="BG11" s="61">
        <v>0</v>
      </c>
      <c r="BH11" s="61">
        <v>0</v>
      </c>
      <c r="BI11" s="61">
        <v>0</v>
      </c>
      <c r="BJ11" s="61"/>
      <c r="BK11" s="61"/>
      <c r="BL11" s="61">
        <v>0</v>
      </c>
      <c r="BM11" s="61">
        <v>0</v>
      </c>
      <c r="BN11" s="61"/>
      <c r="BO11" s="61">
        <v>0</v>
      </c>
      <c r="BP11" s="61">
        <v>0</v>
      </c>
      <c r="BQ11" s="61"/>
      <c r="BR11" s="61">
        <v>8550</v>
      </c>
      <c r="BS11" s="61">
        <v>0</v>
      </c>
      <c r="BT11" s="61">
        <v>0</v>
      </c>
      <c r="BU11" s="61">
        <v>2800</v>
      </c>
      <c r="BV11" s="61"/>
      <c r="BW11" s="35"/>
      <c r="BX11" s="35">
        <v>0</v>
      </c>
      <c r="BY11" s="35">
        <v>0</v>
      </c>
      <c r="BZ11" s="35">
        <v>11350</v>
      </c>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v>3945</v>
      </c>
      <c r="CZ11" s="35"/>
      <c r="DA11" s="35">
        <v>5711</v>
      </c>
      <c r="DB11" s="35">
        <v>3024</v>
      </c>
      <c r="DC11" s="35">
        <v>0</v>
      </c>
      <c r="DD11" s="35"/>
      <c r="DE11" s="35"/>
      <c r="DF11" s="35">
        <v>33452</v>
      </c>
      <c r="DG11" s="35">
        <v>0</v>
      </c>
      <c r="DH11" s="35">
        <v>0</v>
      </c>
      <c r="DI11" s="35">
        <v>46132</v>
      </c>
      <c r="DJ11" s="35"/>
      <c r="DK11" s="35"/>
      <c r="DL11" s="35"/>
      <c r="DM11" s="35"/>
      <c r="DN11" s="35"/>
      <c r="DO11" s="35"/>
      <c r="DP11" s="35"/>
      <c r="DQ11" s="35"/>
      <c r="DR11" s="35"/>
      <c r="DS11" s="35"/>
      <c r="DT11" s="35"/>
      <c r="DU11" s="35"/>
      <c r="DV11" s="61"/>
      <c r="DW11" s="61"/>
      <c r="DX11" s="35"/>
      <c r="DY11" s="35"/>
      <c r="DZ11" s="35"/>
      <c r="EA11" s="35"/>
      <c r="EB11" s="35"/>
      <c r="EC11" s="35"/>
      <c r="ED11" s="35"/>
      <c r="EE11" s="35"/>
      <c r="EF11" s="35"/>
      <c r="EG11" s="35"/>
      <c r="EH11" s="35"/>
      <c r="EI11" s="61"/>
      <c r="EJ11" s="35">
        <v>0</v>
      </c>
      <c r="EK11" s="35"/>
      <c r="EL11" s="35">
        <v>5519</v>
      </c>
      <c r="EM11" s="35">
        <v>21</v>
      </c>
      <c r="EN11" s="35">
        <v>0</v>
      </c>
      <c r="EO11" s="35"/>
      <c r="EP11" s="35"/>
      <c r="EQ11" s="35">
        <v>0</v>
      </c>
      <c r="ER11" s="35">
        <v>0</v>
      </c>
      <c r="ES11" s="35">
        <v>0</v>
      </c>
      <c r="ET11" s="35">
        <v>5540</v>
      </c>
      <c r="EU11" s="37"/>
      <c r="EV11" s="37"/>
      <c r="EW11" s="37"/>
      <c r="EX11" s="37"/>
      <c r="EY11" s="37"/>
      <c r="EZ11" s="37"/>
      <c r="FA11" s="34"/>
      <c r="FB11" s="34"/>
      <c r="FC11" s="34"/>
      <c r="FD11" s="34"/>
      <c r="FE11" s="34"/>
      <c r="FF11" s="34"/>
      <c r="FG11" s="34"/>
      <c r="FH11" s="34"/>
      <c r="FI11" s="34"/>
      <c r="FJ11" s="34"/>
      <c r="FK11" s="34"/>
      <c r="FL11" s="34"/>
      <c r="FM11" s="34"/>
      <c r="FN11" s="34"/>
      <c r="FO11" s="34"/>
      <c r="FP11" s="34"/>
      <c r="FQ11" s="34"/>
      <c r="FR11" s="34"/>
      <c r="FS11" s="34"/>
      <c r="FT11" s="35"/>
      <c r="FU11" s="35"/>
      <c r="FV11" s="35"/>
      <c r="FW11" s="35"/>
      <c r="FX11" s="35"/>
      <c r="FY11" s="35"/>
      <c r="FZ11" s="35"/>
      <c r="GA11" s="35"/>
      <c r="GB11" s="35"/>
      <c r="GC11" s="35"/>
      <c r="GD11" s="35"/>
      <c r="GE11" s="35">
        <v>27700</v>
      </c>
      <c r="GF11" s="35"/>
      <c r="GG11" s="35">
        <v>0</v>
      </c>
      <c r="GH11" s="35">
        <v>0</v>
      </c>
      <c r="GI11" s="35">
        <v>0</v>
      </c>
      <c r="GJ11" s="35">
        <v>0</v>
      </c>
      <c r="GK11" s="35"/>
      <c r="GL11" s="35"/>
      <c r="GM11" s="35">
        <v>0</v>
      </c>
      <c r="GN11" s="35">
        <v>0</v>
      </c>
      <c r="GO11" s="35">
        <v>27700</v>
      </c>
      <c r="GP11" s="35">
        <v>89130</v>
      </c>
      <c r="GQ11" s="35">
        <v>63022</v>
      </c>
      <c r="GR11" s="35">
        <v>179852</v>
      </c>
      <c r="GS11" s="31" t="s">
        <v>395</v>
      </c>
      <c r="GT11" s="31" t="s">
        <v>438</v>
      </c>
      <c r="GU11" s="31" t="s">
        <v>439</v>
      </c>
      <c r="GV11" s="31" t="s">
        <v>398</v>
      </c>
      <c r="GW11" s="31"/>
      <c r="GX11" s="31"/>
      <c r="GY11" t="s">
        <v>405</v>
      </c>
      <c r="HC11" s="35">
        <v>2063</v>
      </c>
      <c r="HD11" s="35">
        <v>610</v>
      </c>
      <c r="HE11" s="35">
        <v>13635</v>
      </c>
      <c r="HF11" s="35">
        <v>119</v>
      </c>
      <c r="HG11" s="35"/>
      <c r="HH11" s="35">
        <v>50487</v>
      </c>
      <c r="HI11" s="35"/>
      <c r="HJ11" s="35">
        <v>52</v>
      </c>
      <c r="HK11" s="35">
        <v>2664</v>
      </c>
      <c r="HL11" s="35">
        <v>2148</v>
      </c>
      <c r="HM11" s="35"/>
      <c r="HN11" s="35"/>
      <c r="HO11" s="35">
        <v>674</v>
      </c>
      <c r="HP11" s="35">
        <v>674</v>
      </c>
      <c r="HQ11" s="35">
        <v>5441</v>
      </c>
      <c r="HR11" s="35">
        <v>100</v>
      </c>
      <c r="HS11" s="35"/>
      <c r="HT11" s="35"/>
      <c r="HU11" s="35">
        <v>6</v>
      </c>
      <c r="HV11" s="35"/>
      <c r="HW11" s="35"/>
      <c r="HX11" s="35"/>
      <c r="HY11" s="35"/>
      <c r="HZ11" s="35"/>
      <c r="IA11" s="35"/>
      <c r="IB11" s="35"/>
      <c r="IC11" s="35"/>
      <c r="ID11" s="35"/>
      <c r="IE11" s="35"/>
      <c r="IF11" s="61">
        <v>0.5</v>
      </c>
      <c r="IG11" s="35">
        <v>2.46</v>
      </c>
      <c r="IH11" s="35">
        <v>5.96</v>
      </c>
      <c r="II11" s="35">
        <f t="shared" si="0"/>
        <v>2.46</v>
      </c>
      <c r="IJ11" s="35"/>
      <c r="IK11" s="35">
        <v>4</v>
      </c>
      <c r="IL11" s="35">
        <v>3.5</v>
      </c>
      <c r="IM11" s="34">
        <v>5905</v>
      </c>
      <c r="IN11" s="31" t="s">
        <v>411</v>
      </c>
      <c r="IO11" s="70">
        <v>3415</v>
      </c>
      <c r="IP11" s="34">
        <v>1457</v>
      </c>
      <c r="IQ11" s="34">
        <v>110491</v>
      </c>
      <c r="IR11" s="34">
        <v>131</v>
      </c>
      <c r="IS11" s="34"/>
      <c r="IT11" s="34"/>
      <c r="IU11" s="34"/>
      <c r="IV11" s="34">
        <v>226</v>
      </c>
      <c r="IW11" s="34"/>
      <c r="IX11" s="34">
        <v>115726</v>
      </c>
      <c r="IY11" s="34"/>
      <c r="IZ11" s="34"/>
      <c r="JA11" s="34">
        <v>118</v>
      </c>
      <c r="JB11" s="34">
        <v>77</v>
      </c>
      <c r="JC11" s="34">
        <v>93</v>
      </c>
      <c r="JD11" s="34">
        <v>61</v>
      </c>
      <c r="JE11" s="34"/>
      <c r="JF11" s="34"/>
      <c r="JG11" s="34"/>
      <c r="JH11" s="34"/>
      <c r="JI11" s="34"/>
      <c r="JJ11" s="34"/>
      <c r="JK11" s="34"/>
      <c r="JL11" s="34"/>
      <c r="JM11" s="34"/>
      <c r="JN11" s="34"/>
      <c r="JO11" s="34"/>
      <c r="JP11" s="34"/>
      <c r="JQ11" s="34"/>
      <c r="JR11" s="34">
        <v>1473</v>
      </c>
      <c r="JS11" s="34"/>
      <c r="JT11" s="34"/>
      <c r="JU11" s="34">
        <v>120</v>
      </c>
      <c r="JV11" s="34"/>
      <c r="JW11" s="34"/>
      <c r="JX11" s="34"/>
      <c r="JY11" s="34"/>
      <c r="JZ11" s="34"/>
      <c r="KA11" s="34"/>
      <c r="KB11" s="34"/>
      <c r="KC11" s="34"/>
      <c r="KD11" s="34"/>
      <c r="KE11" s="34"/>
      <c r="KF11" s="34">
        <v>3</v>
      </c>
      <c r="KG11" s="34">
        <v>8</v>
      </c>
      <c r="KH11" s="34">
        <v>139</v>
      </c>
      <c r="KI11" s="34">
        <v>46</v>
      </c>
      <c r="KJ11" s="34">
        <v>32</v>
      </c>
      <c r="KK11" s="34">
        <v>20</v>
      </c>
      <c r="KL11" s="34">
        <v>0</v>
      </c>
      <c r="KM11" s="34">
        <v>0</v>
      </c>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v>0</v>
      </c>
      <c r="MP11" s="34">
        <v>0</v>
      </c>
      <c r="MQ11" s="34"/>
      <c r="MR11" s="34"/>
      <c r="MS11" s="34">
        <v>117252</v>
      </c>
      <c r="MT11" s="34"/>
      <c r="MU11" s="34">
        <v>37</v>
      </c>
      <c r="MV11" s="34"/>
      <c r="MW11" s="34"/>
      <c r="MX11" s="34"/>
      <c r="MY11" s="34"/>
      <c r="MZ11" s="34"/>
      <c r="NA11" s="34"/>
      <c r="NB11" s="34"/>
      <c r="NC11" s="34"/>
      <c r="ND11" s="34"/>
      <c r="NE11" s="34"/>
      <c r="NF11" s="34"/>
      <c r="NG11" s="34"/>
      <c r="NH11" s="34"/>
      <c r="NI11" s="34"/>
      <c r="NJ11" s="34"/>
      <c r="NK11" s="34"/>
      <c r="NX11" s="18">
        <f t="shared" si="1"/>
        <v>1589.2487030584548</v>
      </c>
      <c r="NY11" t="str">
        <f t="shared" si="2"/>
        <v>Smaller</v>
      </c>
      <c r="NZ11" t="str">
        <f t="shared" si="3"/>
        <v>Small</v>
      </c>
    </row>
    <row r="12" spans="1:390">
      <c r="A12" t="s">
        <v>440</v>
      </c>
      <c r="B12" s="31" t="s">
        <v>441</v>
      </c>
      <c r="C12" s="32" t="s">
        <v>442</v>
      </c>
      <c r="D12" s="1" t="s">
        <v>404</v>
      </c>
      <c r="E12" s="31">
        <v>20060</v>
      </c>
      <c r="F12" s="31" t="s">
        <v>394</v>
      </c>
      <c r="G12" s="33">
        <v>15582.822666666649</v>
      </c>
      <c r="H12" s="70">
        <v>30000</v>
      </c>
      <c r="I12" s="61"/>
      <c r="J12" s="67">
        <v>66</v>
      </c>
      <c r="K12" s="67">
        <v>0</v>
      </c>
      <c r="L12" s="67"/>
      <c r="M12" s="67"/>
      <c r="N12" s="67"/>
      <c r="O12" s="67"/>
      <c r="P12" s="67"/>
      <c r="Q12" s="67"/>
      <c r="R12" s="67">
        <v>29</v>
      </c>
      <c r="S12" s="67"/>
      <c r="T12" s="67"/>
      <c r="U12" s="67">
        <v>0</v>
      </c>
      <c r="V12" s="67">
        <v>590</v>
      </c>
      <c r="W12" s="86">
        <v>66</v>
      </c>
      <c r="X12" s="86"/>
      <c r="Y12" s="86"/>
      <c r="Z12" s="86"/>
      <c r="AA12" s="86"/>
      <c r="AB12" s="86"/>
      <c r="AC12" s="87">
        <v>672</v>
      </c>
      <c r="AD12" s="61"/>
      <c r="AE12" s="61"/>
      <c r="AF12" s="87">
        <v>0</v>
      </c>
      <c r="AG12" s="87">
        <v>0</v>
      </c>
      <c r="AH12" s="87">
        <v>0</v>
      </c>
      <c r="AI12" s="87">
        <v>0</v>
      </c>
      <c r="AJ12" s="87"/>
      <c r="AK12" s="87"/>
      <c r="AL12" s="87">
        <v>132668</v>
      </c>
      <c r="AM12" s="87">
        <v>0</v>
      </c>
      <c r="AN12" s="61"/>
      <c r="AO12" s="88">
        <v>133340</v>
      </c>
      <c r="AP12" s="61">
        <v>0</v>
      </c>
      <c r="AQ12" s="61"/>
      <c r="AR12" s="61"/>
      <c r="AS12" s="61">
        <v>0</v>
      </c>
      <c r="AT12" s="61">
        <v>0</v>
      </c>
      <c r="AU12" s="61">
        <v>0</v>
      </c>
      <c r="AV12" s="61">
        <v>0</v>
      </c>
      <c r="AW12" s="61"/>
      <c r="AX12" s="61"/>
      <c r="AY12" s="61">
        <v>22157</v>
      </c>
      <c r="AZ12" s="61">
        <v>0</v>
      </c>
      <c r="BA12" s="61"/>
      <c r="BB12" s="61">
        <v>22157</v>
      </c>
      <c r="BC12" s="61">
        <v>0</v>
      </c>
      <c r="BD12" s="61"/>
      <c r="BE12" s="61"/>
      <c r="BF12" s="61">
        <v>0</v>
      </c>
      <c r="BG12" s="61">
        <v>0</v>
      </c>
      <c r="BH12" s="61">
        <v>0</v>
      </c>
      <c r="BI12" s="61">
        <v>0</v>
      </c>
      <c r="BJ12" s="61"/>
      <c r="BK12" s="61"/>
      <c r="BL12" s="61">
        <v>0</v>
      </c>
      <c r="BM12" s="61">
        <v>0</v>
      </c>
      <c r="BN12" s="61"/>
      <c r="BO12" s="61">
        <v>0</v>
      </c>
      <c r="BP12" s="61">
        <v>15000</v>
      </c>
      <c r="BQ12" s="61"/>
      <c r="BR12" s="61">
        <v>0</v>
      </c>
      <c r="BS12" s="61">
        <v>0</v>
      </c>
      <c r="BT12" s="61">
        <v>0</v>
      </c>
      <c r="BU12" s="61">
        <v>0</v>
      </c>
      <c r="BV12" s="61"/>
      <c r="BW12" s="35"/>
      <c r="BX12" s="35">
        <v>0</v>
      </c>
      <c r="BY12" s="35">
        <v>0</v>
      </c>
      <c r="BZ12" s="35">
        <v>15000</v>
      </c>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c r="CY12" s="35">
        <v>0</v>
      </c>
      <c r="CZ12" s="35"/>
      <c r="DA12" s="35">
        <v>0</v>
      </c>
      <c r="DB12" s="35">
        <v>0</v>
      </c>
      <c r="DC12" s="35">
        <v>0</v>
      </c>
      <c r="DD12" s="35"/>
      <c r="DE12" s="35"/>
      <c r="DF12" s="35">
        <v>0</v>
      </c>
      <c r="DG12" s="35">
        <v>26340</v>
      </c>
      <c r="DH12" s="35">
        <v>0</v>
      </c>
      <c r="DI12" s="35">
        <v>26340</v>
      </c>
      <c r="DJ12" s="35"/>
      <c r="DK12" s="35"/>
      <c r="DL12" s="35"/>
      <c r="DM12" s="35"/>
      <c r="DN12" s="35"/>
      <c r="DO12" s="35"/>
      <c r="DP12" s="35"/>
      <c r="DQ12" s="35"/>
      <c r="DR12" s="35"/>
      <c r="DS12" s="35"/>
      <c r="DT12" s="35"/>
      <c r="DU12" s="35"/>
      <c r="DV12" s="61"/>
      <c r="DW12" s="61"/>
      <c r="DX12" s="35"/>
      <c r="DY12" s="35"/>
      <c r="DZ12" s="35"/>
      <c r="EA12" s="35"/>
      <c r="EB12" s="35"/>
      <c r="EC12" s="35"/>
      <c r="ED12" s="35"/>
      <c r="EE12" s="35"/>
      <c r="EF12" s="35"/>
      <c r="EG12" s="35"/>
      <c r="EH12" s="35"/>
      <c r="EI12" s="61"/>
      <c r="EJ12" s="35">
        <v>0</v>
      </c>
      <c r="EK12" s="35"/>
      <c r="EL12" s="35">
        <v>0</v>
      </c>
      <c r="EM12" s="35">
        <v>0</v>
      </c>
      <c r="EN12" s="35">
        <v>0</v>
      </c>
      <c r="EO12" s="35"/>
      <c r="EP12" s="35"/>
      <c r="EQ12" s="35">
        <v>2762</v>
      </c>
      <c r="ER12" s="35">
        <v>0</v>
      </c>
      <c r="ES12" s="35">
        <v>0</v>
      </c>
      <c r="ET12" s="35">
        <v>2762</v>
      </c>
      <c r="EU12" s="37"/>
      <c r="EV12" s="37"/>
      <c r="EW12" s="37"/>
      <c r="EX12" s="37"/>
      <c r="EY12" s="37"/>
      <c r="EZ12" s="37"/>
      <c r="FA12" s="34"/>
      <c r="FB12" s="34"/>
      <c r="FC12" s="34"/>
      <c r="FD12" s="34"/>
      <c r="FE12" s="34"/>
      <c r="FF12" s="34"/>
      <c r="FG12" s="34"/>
      <c r="FH12" s="34"/>
      <c r="FI12" s="34"/>
      <c r="FJ12" s="34"/>
      <c r="FK12" s="34"/>
      <c r="FL12" s="34"/>
      <c r="FM12" s="34"/>
      <c r="FN12" s="34"/>
      <c r="FO12" s="34"/>
      <c r="FP12" s="34"/>
      <c r="FQ12" s="34"/>
      <c r="FR12" s="34"/>
      <c r="FS12" s="34"/>
      <c r="FT12" s="35"/>
      <c r="FU12" s="35"/>
      <c r="FV12" s="35"/>
      <c r="FW12" s="35"/>
      <c r="FX12" s="35"/>
      <c r="FY12" s="35"/>
      <c r="FZ12" s="35"/>
      <c r="GA12" s="35"/>
      <c r="GB12" s="35"/>
      <c r="GC12" s="35"/>
      <c r="GD12" s="35"/>
      <c r="GE12" s="35">
        <v>0</v>
      </c>
      <c r="GF12" s="35"/>
      <c r="GG12" s="35">
        <v>0</v>
      </c>
      <c r="GH12" s="35">
        <v>0</v>
      </c>
      <c r="GI12" s="35">
        <v>0</v>
      </c>
      <c r="GJ12" s="35">
        <v>0</v>
      </c>
      <c r="GK12" s="35"/>
      <c r="GL12" s="35"/>
      <c r="GM12" s="35">
        <v>0</v>
      </c>
      <c r="GN12" s="35">
        <v>0</v>
      </c>
      <c r="GO12" s="35">
        <v>0</v>
      </c>
      <c r="GP12" s="35">
        <v>155497</v>
      </c>
      <c r="GQ12" s="35">
        <v>44102</v>
      </c>
      <c r="GR12" s="35">
        <v>199599</v>
      </c>
      <c r="GS12" s="31" t="s">
        <v>420</v>
      </c>
      <c r="GT12" s="31"/>
      <c r="GU12" s="31"/>
      <c r="GV12" s="31" t="s">
        <v>409</v>
      </c>
      <c r="GW12" t="s">
        <v>410</v>
      </c>
      <c r="GX12" s="31"/>
      <c r="GY12" s="31"/>
      <c r="GZ12" s="31"/>
      <c r="HA12" s="31"/>
      <c r="HB12" s="31"/>
      <c r="HC12" s="35">
        <v>1579</v>
      </c>
      <c r="HD12" s="35">
        <v>3941</v>
      </c>
      <c r="HE12" s="35">
        <v>13458</v>
      </c>
      <c r="HF12" s="35">
        <v>341</v>
      </c>
      <c r="HG12" s="35"/>
      <c r="HH12" s="35">
        <v>64000</v>
      </c>
      <c r="HI12" s="35"/>
      <c r="HJ12" s="35">
        <v>96</v>
      </c>
      <c r="HK12" s="35">
        <v>3031</v>
      </c>
      <c r="HL12" s="35">
        <v>1579</v>
      </c>
      <c r="HM12" s="35"/>
      <c r="HN12" s="35"/>
      <c r="HO12" s="35">
        <v>0</v>
      </c>
      <c r="HP12" s="35">
        <v>0</v>
      </c>
      <c r="HQ12" s="35">
        <v>70</v>
      </c>
      <c r="HR12" s="35">
        <v>96</v>
      </c>
      <c r="HS12" s="35"/>
      <c r="HT12" s="35"/>
      <c r="HU12" s="35">
        <v>12</v>
      </c>
      <c r="HV12" s="35"/>
      <c r="HW12" s="35"/>
      <c r="HX12" s="35"/>
      <c r="HY12" s="35"/>
      <c r="HZ12" s="35"/>
      <c r="IA12" s="35"/>
      <c r="IB12" s="35"/>
      <c r="IC12" s="35"/>
      <c r="ID12" s="35"/>
      <c r="IE12" s="35"/>
      <c r="IF12" s="61">
        <v>15</v>
      </c>
      <c r="IG12" s="35">
        <v>5.0999999999999996</v>
      </c>
      <c r="IH12" s="35">
        <v>13.1</v>
      </c>
      <c r="II12" s="35">
        <f t="shared" si="0"/>
        <v>5.0999999999999996</v>
      </c>
      <c r="IJ12" s="35"/>
      <c r="IK12" s="35">
        <v>8</v>
      </c>
      <c r="IL12" s="35">
        <v>8</v>
      </c>
      <c r="IM12" s="34">
        <v>20651</v>
      </c>
      <c r="IN12" s="31" t="s">
        <v>411</v>
      </c>
      <c r="IO12" s="70">
        <v>26221</v>
      </c>
      <c r="IP12" s="34">
        <v>18184</v>
      </c>
      <c r="IQ12" s="34">
        <v>35216</v>
      </c>
      <c r="IR12" s="34">
        <v>3750</v>
      </c>
      <c r="IS12" s="34"/>
      <c r="IT12" s="34"/>
      <c r="IU12" s="34"/>
      <c r="IV12" s="34">
        <v>1385</v>
      </c>
      <c r="IW12" s="34"/>
      <c r="IX12" s="34">
        <v>84756</v>
      </c>
      <c r="IY12" s="34"/>
      <c r="IZ12" s="34"/>
      <c r="JA12" s="34">
        <v>96</v>
      </c>
      <c r="JB12" s="34">
        <v>72</v>
      </c>
      <c r="JC12" s="34">
        <v>250</v>
      </c>
      <c r="JD12" s="34">
        <v>97</v>
      </c>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v>2</v>
      </c>
      <c r="KG12" s="34">
        <v>3</v>
      </c>
      <c r="KH12" s="34">
        <v>73</v>
      </c>
      <c r="KI12" s="34">
        <v>69.5</v>
      </c>
      <c r="KJ12" s="34">
        <v>46.5</v>
      </c>
      <c r="KK12" s="34">
        <v>46.5</v>
      </c>
      <c r="KL12" s="34">
        <v>7</v>
      </c>
      <c r="KM12" s="34">
        <v>0</v>
      </c>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v>7</v>
      </c>
      <c r="MP12" s="34">
        <v>0</v>
      </c>
      <c r="MQ12" s="34"/>
      <c r="MR12" s="34"/>
      <c r="MS12" s="34">
        <v>363384</v>
      </c>
      <c r="MT12" s="34"/>
      <c r="MU12" s="34">
        <v>58</v>
      </c>
      <c r="MV12" s="34"/>
      <c r="MW12" s="34"/>
      <c r="MX12" s="34"/>
      <c r="MY12" s="34"/>
      <c r="MZ12" s="34"/>
      <c r="NA12" s="34"/>
      <c r="NB12" s="34"/>
      <c r="NC12" s="34"/>
      <c r="ND12" s="34"/>
      <c r="NE12" s="34"/>
      <c r="NF12" s="34"/>
      <c r="NG12" s="34"/>
      <c r="NH12" s="34"/>
      <c r="NI12" s="34"/>
      <c r="NJ12" s="34"/>
      <c r="NK12" s="34"/>
      <c r="NX12" s="18">
        <f t="shared" si="1"/>
        <v>3055.455424836598</v>
      </c>
      <c r="NY12" t="str">
        <f t="shared" si="2"/>
        <v>Larger</v>
      </c>
      <c r="NZ12" t="str">
        <f t="shared" si="3"/>
        <v>Medium</v>
      </c>
    </row>
    <row r="13" spans="1:390">
      <c r="A13" t="s">
        <v>443</v>
      </c>
      <c r="B13" s="31" t="s">
        <v>444</v>
      </c>
      <c r="C13" s="32" t="s">
        <v>445</v>
      </c>
      <c r="D13" s="1" t="s">
        <v>404</v>
      </c>
      <c r="E13" s="31">
        <v>20060</v>
      </c>
      <c r="F13" s="31" t="s">
        <v>394</v>
      </c>
      <c r="G13" s="33">
        <v>3303.9342857142519</v>
      </c>
      <c r="H13" s="70"/>
      <c r="I13" s="61"/>
      <c r="J13" s="67">
        <v>14</v>
      </c>
      <c r="K13" s="67">
        <v>4</v>
      </c>
      <c r="L13" s="67"/>
      <c r="M13" s="67"/>
      <c r="N13" s="67"/>
      <c r="O13" s="67"/>
      <c r="P13" s="67"/>
      <c r="Q13" s="67"/>
      <c r="R13" s="67">
        <v>0</v>
      </c>
      <c r="S13" s="67"/>
      <c r="T13" s="67"/>
      <c r="U13" s="67">
        <v>30</v>
      </c>
      <c r="V13" s="67">
        <v>230</v>
      </c>
      <c r="W13" s="86" t="s">
        <v>415</v>
      </c>
      <c r="X13" s="86"/>
      <c r="Y13" s="86"/>
      <c r="Z13" s="86"/>
      <c r="AA13" s="86"/>
      <c r="AB13" s="86"/>
      <c r="AC13" s="87">
        <v>2000</v>
      </c>
      <c r="AD13" s="61"/>
      <c r="AE13" s="61"/>
      <c r="AF13" s="87">
        <v>45000</v>
      </c>
      <c r="AG13" s="87">
        <v>0</v>
      </c>
      <c r="AH13" s="87">
        <v>0</v>
      </c>
      <c r="AI13" s="87">
        <v>0</v>
      </c>
      <c r="AJ13" s="87"/>
      <c r="AK13" s="87"/>
      <c r="AL13" s="87">
        <v>0</v>
      </c>
      <c r="AM13" s="87"/>
      <c r="AN13" s="61"/>
      <c r="AO13" s="88">
        <v>47000</v>
      </c>
      <c r="AP13" s="61">
        <v>5000</v>
      </c>
      <c r="AQ13" s="61"/>
      <c r="AR13" s="61"/>
      <c r="AS13" s="61">
        <v>0</v>
      </c>
      <c r="AT13" s="61">
        <v>0</v>
      </c>
      <c r="AU13" s="61">
        <v>0</v>
      </c>
      <c r="AV13" s="61">
        <v>0</v>
      </c>
      <c r="AW13" s="61"/>
      <c r="AX13" s="61"/>
      <c r="AY13" s="61">
        <v>0</v>
      </c>
      <c r="AZ13" s="61">
        <v>0</v>
      </c>
      <c r="BA13" s="61"/>
      <c r="BB13" s="61">
        <v>5000</v>
      </c>
      <c r="BC13" s="61">
        <v>0</v>
      </c>
      <c r="BD13" s="61"/>
      <c r="BE13" s="61"/>
      <c r="BF13" s="61">
        <v>0</v>
      </c>
      <c r="BG13" s="61">
        <v>0</v>
      </c>
      <c r="BH13" s="61">
        <v>0</v>
      </c>
      <c r="BI13" s="61">
        <v>0</v>
      </c>
      <c r="BJ13" s="61"/>
      <c r="BK13" s="61"/>
      <c r="BL13" s="61">
        <v>0</v>
      </c>
      <c r="BM13" s="61">
        <v>125</v>
      </c>
      <c r="BN13" s="61"/>
      <c r="BO13" s="61">
        <v>125</v>
      </c>
      <c r="BP13" s="61">
        <v>0</v>
      </c>
      <c r="BQ13" s="61"/>
      <c r="BR13" s="61">
        <v>0</v>
      </c>
      <c r="BS13" s="61">
        <v>0</v>
      </c>
      <c r="BT13" s="61">
        <v>0</v>
      </c>
      <c r="BU13" s="61">
        <v>0</v>
      </c>
      <c r="BV13" s="61"/>
      <c r="BW13" s="35"/>
      <c r="BX13" s="35">
        <v>0</v>
      </c>
      <c r="BY13" s="35">
        <v>0</v>
      </c>
      <c r="BZ13" s="35">
        <v>0</v>
      </c>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v>0</v>
      </c>
      <c r="CZ13" s="35"/>
      <c r="DA13" s="35">
        <v>0</v>
      </c>
      <c r="DB13" s="35">
        <v>0</v>
      </c>
      <c r="DC13" s="35">
        <v>0</v>
      </c>
      <c r="DD13" s="35"/>
      <c r="DE13" s="35"/>
      <c r="DF13" s="35">
        <v>36697</v>
      </c>
      <c r="DG13" s="35">
        <v>0</v>
      </c>
      <c r="DH13" s="35">
        <v>0</v>
      </c>
      <c r="DI13" s="35">
        <v>36697</v>
      </c>
      <c r="DJ13" s="35"/>
      <c r="DK13" s="35"/>
      <c r="DL13" s="35"/>
      <c r="DM13" s="35"/>
      <c r="DN13" s="35"/>
      <c r="DO13" s="35"/>
      <c r="DP13" s="35"/>
      <c r="DQ13" s="35"/>
      <c r="DR13" s="35"/>
      <c r="DS13" s="35"/>
      <c r="DT13" s="35"/>
      <c r="DU13" s="35"/>
      <c r="DV13" s="61"/>
      <c r="DW13" s="61"/>
      <c r="DX13" s="35"/>
      <c r="DY13" s="35"/>
      <c r="DZ13" s="35"/>
      <c r="EA13" s="35"/>
      <c r="EB13" s="35"/>
      <c r="EC13" s="35"/>
      <c r="ED13" s="35"/>
      <c r="EE13" s="35"/>
      <c r="EF13" s="35"/>
      <c r="EG13" s="35"/>
      <c r="EH13" s="35"/>
      <c r="EI13" s="61"/>
      <c r="EJ13" s="35"/>
      <c r="EK13" s="35"/>
      <c r="EL13" s="35"/>
      <c r="EM13" s="35"/>
      <c r="EN13" s="35"/>
      <c r="EO13" s="35"/>
      <c r="EP13" s="35"/>
      <c r="EQ13" s="35"/>
      <c r="ER13" s="35"/>
      <c r="ES13" s="35"/>
      <c r="ET13" s="35"/>
      <c r="EU13" s="37"/>
      <c r="EV13" s="37"/>
      <c r="EW13" s="37"/>
      <c r="EX13" s="37"/>
      <c r="EY13" s="37"/>
      <c r="EZ13" s="37"/>
      <c r="FA13" s="34"/>
      <c r="FB13" s="34"/>
      <c r="FC13" s="34"/>
      <c r="FD13" s="34"/>
      <c r="FE13" s="34"/>
      <c r="FF13" s="34"/>
      <c r="FG13" s="34"/>
      <c r="FH13" s="34"/>
      <c r="FI13" s="34"/>
      <c r="FJ13" s="34"/>
      <c r="FK13" s="34"/>
      <c r="FL13" s="34"/>
      <c r="FM13" s="34"/>
      <c r="FN13" s="34"/>
      <c r="FO13" s="34"/>
      <c r="FP13" s="34"/>
      <c r="FQ13" s="34"/>
      <c r="FR13" s="34"/>
      <c r="FS13" s="34"/>
      <c r="FT13" s="35"/>
      <c r="FU13" s="35"/>
      <c r="FV13" s="35"/>
      <c r="FW13" s="35"/>
      <c r="FX13" s="35"/>
      <c r="FY13" s="35"/>
      <c r="FZ13" s="35"/>
      <c r="GA13" s="35"/>
      <c r="GB13" s="35"/>
      <c r="GC13" s="35"/>
      <c r="GD13" s="35"/>
      <c r="GE13" s="35">
        <v>2000</v>
      </c>
      <c r="GF13" s="35"/>
      <c r="GG13" s="35"/>
      <c r="GH13" s="35"/>
      <c r="GI13" s="35"/>
      <c r="GJ13" s="35"/>
      <c r="GK13" s="35"/>
      <c r="GL13" s="35"/>
      <c r="GM13" s="35"/>
      <c r="GN13" s="35"/>
      <c r="GO13" s="35"/>
      <c r="GP13" s="35">
        <v>52125</v>
      </c>
      <c r="GQ13" s="35">
        <v>36697</v>
      </c>
      <c r="GR13" s="35">
        <v>88822</v>
      </c>
      <c r="GS13" s="31" t="s">
        <v>395</v>
      </c>
      <c r="GT13" s="31" t="s">
        <v>438</v>
      </c>
      <c r="GU13" s="31"/>
      <c r="GV13" s="31" t="s">
        <v>409</v>
      </c>
      <c r="GW13" t="s">
        <v>410</v>
      </c>
      <c r="GX13" s="31"/>
      <c r="HC13" s="35">
        <v>165</v>
      </c>
      <c r="HD13" s="35">
        <v>0</v>
      </c>
      <c r="HE13" s="35">
        <v>0</v>
      </c>
      <c r="HF13" s="35">
        <v>35</v>
      </c>
      <c r="HG13" s="35"/>
      <c r="HH13" s="35">
        <v>35664</v>
      </c>
      <c r="HI13" s="35"/>
      <c r="HJ13" s="35">
        <v>0</v>
      </c>
      <c r="HK13" s="35">
        <v>0</v>
      </c>
      <c r="HL13" s="35"/>
      <c r="HM13" s="35"/>
      <c r="HN13" s="35"/>
      <c r="HO13" s="35">
        <v>63</v>
      </c>
      <c r="HP13" s="35"/>
      <c r="HQ13" s="35">
        <v>1</v>
      </c>
      <c r="HR13" s="35">
        <v>0</v>
      </c>
      <c r="HS13" s="35"/>
      <c r="HT13" s="35"/>
      <c r="HU13" s="35">
        <v>3</v>
      </c>
      <c r="HV13" s="35"/>
      <c r="HW13" s="35"/>
      <c r="HX13" s="35"/>
      <c r="HY13" s="35"/>
      <c r="HZ13" s="35"/>
      <c r="IA13" s="35"/>
      <c r="IB13" s="35"/>
      <c r="IC13" s="35"/>
      <c r="ID13" s="35"/>
      <c r="IE13" s="35"/>
      <c r="IF13" s="61">
        <v>0</v>
      </c>
      <c r="IG13" s="35">
        <v>4.3499999999999996</v>
      </c>
      <c r="IH13" s="35">
        <v>9.5500000000000007</v>
      </c>
      <c r="II13" s="35">
        <f t="shared" si="0"/>
        <v>4.3499999999999996</v>
      </c>
      <c r="IJ13" s="35"/>
      <c r="IK13" s="35">
        <v>5</v>
      </c>
      <c r="IL13" s="35">
        <v>5.2</v>
      </c>
      <c r="IM13" s="34">
        <v>5723</v>
      </c>
      <c r="IN13" s="31" t="s">
        <v>411</v>
      </c>
      <c r="IO13" s="70">
        <v>5101</v>
      </c>
      <c r="IP13" s="34">
        <v>20645</v>
      </c>
      <c r="IQ13" s="34"/>
      <c r="IR13" s="34"/>
      <c r="IS13" s="34"/>
      <c r="IT13" s="34"/>
      <c r="IU13" s="34"/>
      <c r="IV13" s="34">
        <v>0</v>
      </c>
      <c r="IW13" s="34"/>
      <c r="IX13" s="34">
        <v>25746</v>
      </c>
      <c r="IY13" s="34"/>
      <c r="IZ13" s="34"/>
      <c r="JA13" s="34">
        <v>0</v>
      </c>
      <c r="JB13" s="34">
        <v>0</v>
      </c>
      <c r="JC13" s="34">
        <v>0</v>
      </c>
      <c r="JD13" s="34">
        <v>0</v>
      </c>
      <c r="JE13" s="34"/>
      <c r="JF13" s="34"/>
      <c r="JG13" s="34"/>
      <c r="JH13" s="34"/>
      <c r="JI13" s="34"/>
      <c r="JJ13" s="34"/>
      <c r="JK13" s="34"/>
      <c r="JL13" s="34"/>
      <c r="JM13" s="34"/>
      <c r="JN13" s="34"/>
      <c r="JO13" s="34"/>
      <c r="JP13" s="34"/>
      <c r="JQ13" s="34"/>
      <c r="JR13" s="34">
        <v>969</v>
      </c>
      <c r="JS13" s="34"/>
      <c r="JT13" s="34"/>
      <c r="JU13" s="34">
        <v>59</v>
      </c>
      <c r="JV13" s="34"/>
      <c r="JW13" s="34"/>
      <c r="JX13" s="34"/>
      <c r="JY13" s="34"/>
      <c r="JZ13" s="34"/>
      <c r="KA13" s="34"/>
      <c r="KB13" s="34"/>
      <c r="KC13" s="34"/>
      <c r="KD13" s="34"/>
      <c r="KE13" s="34"/>
      <c r="KF13" s="34">
        <v>0</v>
      </c>
      <c r="KG13" s="34">
        <v>0</v>
      </c>
      <c r="KH13" s="34">
        <v>0</v>
      </c>
      <c r="KI13" s="34">
        <v>61</v>
      </c>
      <c r="KJ13" s="34">
        <v>20</v>
      </c>
      <c r="KK13" s="34">
        <v>20</v>
      </c>
      <c r="KL13" s="34"/>
      <c r="KM13" s="34">
        <v>0</v>
      </c>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v>5</v>
      </c>
      <c r="MP13" s="34">
        <v>0</v>
      </c>
      <c r="MQ13" s="34"/>
      <c r="MR13" s="34"/>
      <c r="MS13" s="34"/>
      <c r="MT13" s="34"/>
      <c r="MU13" s="34">
        <v>0</v>
      </c>
      <c r="MV13" s="34"/>
      <c r="MW13" s="34"/>
      <c r="MX13" s="34"/>
      <c r="MY13" s="34"/>
      <c r="MZ13" s="34"/>
      <c r="NA13" s="34"/>
      <c r="NB13" s="34"/>
      <c r="NC13" s="34"/>
      <c r="ND13" s="34"/>
      <c r="NE13" s="34"/>
      <c r="NF13" s="34"/>
      <c r="NG13" s="34"/>
      <c r="NH13" s="34"/>
      <c r="NI13" s="34"/>
      <c r="NJ13" s="34"/>
      <c r="NK13" s="34"/>
      <c r="NX13" s="18">
        <f t="shared" si="1"/>
        <v>759.52512315270167</v>
      </c>
      <c r="NY13" t="str">
        <f t="shared" si="2"/>
        <v>Smaller</v>
      </c>
      <c r="NZ13" t="str">
        <f t="shared" si="3"/>
        <v>Small</v>
      </c>
    </row>
    <row r="14" spans="1:390">
      <c r="A14" t="s">
        <v>443</v>
      </c>
      <c r="B14" s="31" t="s">
        <v>446</v>
      </c>
      <c r="C14" s="32" t="s">
        <v>447</v>
      </c>
      <c r="D14" s="1" t="s">
        <v>404</v>
      </c>
      <c r="E14" s="31">
        <v>20060</v>
      </c>
      <c r="F14" s="31" t="s">
        <v>394</v>
      </c>
      <c r="G14" s="33">
        <v>7797.2411428571922</v>
      </c>
      <c r="H14" s="70">
        <v>202990</v>
      </c>
      <c r="I14" s="61"/>
      <c r="J14" s="67">
        <v>67</v>
      </c>
      <c r="K14" s="67">
        <v>5</v>
      </c>
      <c r="L14" s="67"/>
      <c r="M14" s="67"/>
      <c r="N14" s="67"/>
      <c r="O14" s="67"/>
      <c r="P14" s="67"/>
      <c r="Q14" s="67"/>
      <c r="R14" s="67">
        <v>62</v>
      </c>
      <c r="S14" s="67"/>
      <c r="T14" s="67"/>
      <c r="U14" s="67">
        <v>30</v>
      </c>
      <c r="V14" s="67">
        <v>379</v>
      </c>
      <c r="W14" s="86">
        <v>26</v>
      </c>
      <c r="X14" s="86"/>
      <c r="Y14" s="86"/>
      <c r="Z14" s="86"/>
      <c r="AA14" s="86"/>
      <c r="AB14" s="86"/>
      <c r="AC14" s="87">
        <v>2734</v>
      </c>
      <c r="AD14" s="61"/>
      <c r="AE14" s="61"/>
      <c r="AF14" s="87">
        <v>75000</v>
      </c>
      <c r="AG14" s="87">
        <v>16028</v>
      </c>
      <c r="AH14" s="87">
        <v>0</v>
      </c>
      <c r="AI14" s="87">
        <v>0</v>
      </c>
      <c r="AJ14" s="87"/>
      <c r="AK14" s="87"/>
      <c r="AL14" s="87">
        <v>0</v>
      </c>
      <c r="AM14" s="87">
        <v>10034</v>
      </c>
      <c r="AN14" s="61"/>
      <c r="AO14" s="88">
        <v>103796</v>
      </c>
      <c r="AP14" s="61">
        <v>0</v>
      </c>
      <c r="AQ14" s="61"/>
      <c r="AR14" s="61"/>
      <c r="AS14" s="61">
        <v>0</v>
      </c>
      <c r="AT14" s="61">
        <v>12001</v>
      </c>
      <c r="AU14" s="61">
        <v>0</v>
      </c>
      <c r="AV14" s="61">
        <v>0</v>
      </c>
      <c r="AW14" s="61"/>
      <c r="AX14" s="61"/>
      <c r="AY14" s="61">
        <v>0</v>
      </c>
      <c r="AZ14" s="61">
        <v>0</v>
      </c>
      <c r="BA14" s="61"/>
      <c r="BB14" s="61">
        <v>12001</v>
      </c>
      <c r="BC14" s="61">
        <v>0</v>
      </c>
      <c r="BD14" s="61"/>
      <c r="BE14" s="61"/>
      <c r="BF14" s="61">
        <v>0</v>
      </c>
      <c r="BG14" s="61">
        <v>0</v>
      </c>
      <c r="BH14" s="61">
        <v>0</v>
      </c>
      <c r="BI14" s="61">
        <v>0</v>
      </c>
      <c r="BJ14" s="61"/>
      <c r="BK14" s="61"/>
      <c r="BL14" s="61">
        <v>0</v>
      </c>
      <c r="BM14" s="61">
        <v>0</v>
      </c>
      <c r="BN14" s="61"/>
      <c r="BO14" s="61">
        <v>0</v>
      </c>
      <c r="BP14" s="61">
        <v>0</v>
      </c>
      <c r="BQ14" s="61"/>
      <c r="BR14" s="61">
        <v>0</v>
      </c>
      <c r="BS14" s="61">
        <v>0</v>
      </c>
      <c r="BT14" s="61">
        <v>0</v>
      </c>
      <c r="BU14" s="61">
        <v>0</v>
      </c>
      <c r="BV14" s="61"/>
      <c r="BW14" s="35"/>
      <c r="BX14" s="35">
        <v>0</v>
      </c>
      <c r="BY14" s="35">
        <v>0</v>
      </c>
      <c r="BZ14" s="35">
        <v>0</v>
      </c>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v>0</v>
      </c>
      <c r="CZ14" s="35"/>
      <c r="DA14" s="35">
        <v>0</v>
      </c>
      <c r="DB14" s="35">
        <v>0</v>
      </c>
      <c r="DC14" s="35">
        <v>0</v>
      </c>
      <c r="DD14" s="35"/>
      <c r="DE14" s="35"/>
      <c r="DF14" s="35">
        <v>56679</v>
      </c>
      <c r="DG14" s="35">
        <v>0</v>
      </c>
      <c r="DH14" s="35">
        <v>6998</v>
      </c>
      <c r="DI14" s="35">
        <v>63677</v>
      </c>
      <c r="DJ14" s="35"/>
      <c r="DK14" s="35"/>
      <c r="DL14" s="35"/>
      <c r="DM14" s="35"/>
      <c r="DN14" s="35"/>
      <c r="DO14" s="35"/>
      <c r="DP14" s="35"/>
      <c r="DQ14" s="35"/>
      <c r="DR14" s="35"/>
      <c r="DS14" s="35"/>
      <c r="DT14" s="35"/>
      <c r="DU14" s="35"/>
      <c r="DV14" s="61"/>
      <c r="DW14" s="61"/>
      <c r="DX14" s="35"/>
      <c r="DY14" s="35"/>
      <c r="DZ14" s="35"/>
      <c r="EA14" s="35"/>
      <c r="EB14" s="35"/>
      <c r="EC14" s="35"/>
      <c r="ED14" s="35"/>
      <c r="EE14" s="35"/>
      <c r="EF14" s="35"/>
      <c r="EG14" s="35"/>
      <c r="EH14" s="35"/>
      <c r="EI14" s="61"/>
      <c r="EJ14" s="35">
        <v>0</v>
      </c>
      <c r="EK14" s="35"/>
      <c r="EL14" s="35">
        <v>0</v>
      </c>
      <c r="EM14" s="35">
        <v>13134</v>
      </c>
      <c r="EN14" s="35">
        <v>0</v>
      </c>
      <c r="EO14" s="35"/>
      <c r="EP14" s="35"/>
      <c r="EQ14" s="35">
        <v>0</v>
      </c>
      <c r="ER14" s="35">
        <v>0</v>
      </c>
      <c r="ES14" s="35">
        <v>0</v>
      </c>
      <c r="ET14" s="35">
        <v>13134</v>
      </c>
      <c r="EU14" s="37"/>
      <c r="EV14" s="37"/>
      <c r="EW14" s="37"/>
      <c r="EX14" s="37"/>
      <c r="EY14" s="37"/>
      <c r="EZ14" s="37"/>
      <c r="FA14" s="34"/>
      <c r="FB14" s="34"/>
      <c r="FC14" s="34"/>
      <c r="FD14" s="34"/>
      <c r="FE14" s="34"/>
      <c r="FF14" s="34"/>
      <c r="FG14" s="34"/>
      <c r="FH14" s="34"/>
      <c r="FI14" s="34"/>
      <c r="FJ14" s="34"/>
      <c r="FK14" s="34"/>
      <c r="FL14" s="34"/>
      <c r="FM14" s="34"/>
      <c r="FN14" s="34"/>
      <c r="FO14" s="34"/>
      <c r="FP14" s="34"/>
      <c r="FQ14" s="34"/>
      <c r="FR14" s="34"/>
      <c r="FS14" s="34"/>
      <c r="FT14" s="35"/>
      <c r="FU14" s="35"/>
      <c r="FV14" s="35"/>
      <c r="FW14" s="35"/>
      <c r="FX14" s="35"/>
      <c r="FY14" s="35"/>
      <c r="FZ14" s="35"/>
      <c r="GA14" s="35"/>
      <c r="GB14" s="35"/>
      <c r="GC14" s="35"/>
      <c r="GD14" s="35"/>
      <c r="GE14" s="35">
        <v>5199</v>
      </c>
      <c r="GF14" s="35"/>
      <c r="GG14" s="35">
        <v>0</v>
      </c>
      <c r="GH14" s="35">
        <v>8974</v>
      </c>
      <c r="GI14" s="35">
        <v>0</v>
      </c>
      <c r="GJ14" s="35">
        <v>0</v>
      </c>
      <c r="GK14" s="35"/>
      <c r="GL14" s="35"/>
      <c r="GM14" s="35">
        <v>0</v>
      </c>
      <c r="GN14" s="35">
        <v>11037</v>
      </c>
      <c r="GO14" s="35">
        <v>25210</v>
      </c>
      <c r="GP14" s="35">
        <v>115797</v>
      </c>
      <c r="GQ14" s="35">
        <v>76811</v>
      </c>
      <c r="GR14" s="35">
        <v>217818</v>
      </c>
      <c r="GS14" s="31" t="s">
        <v>395</v>
      </c>
      <c r="GT14" s="31"/>
      <c r="GU14" s="31" t="s">
        <v>397</v>
      </c>
      <c r="GV14" s="31" t="s">
        <v>398</v>
      </c>
      <c r="GW14" s="31"/>
      <c r="GX14" s="31"/>
      <c r="GY14" t="s">
        <v>405</v>
      </c>
      <c r="HC14" s="35">
        <v>1316</v>
      </c>
      <c r="HD14" s="35">
        <v>1554</v>
      </c>
      <c r="HE14" s="35">
        <v>0</v>
      </c>
      <c r="HF14" s="35">
        <v>111</v>
      </c>
      <c r="HG14" s="35"/>
      <c r="HH14" s="35">
        <v>86370</v>
      </c>
      <c r="HI14" s="35"/>
      <c r="HJ14" s="35">
        <v>165</v>
      </c>
      <c r="HK14" s="35">
        <v>0</v>
      </c>
      <c r="HL14" s="35">
        <v>343</v>
      </c>
      <c r="HM14" s="35"/>
      <c r="HN14" s="35"/>
      <c r="HO14" s="35">
        <v>58</v>
      </c>
      <c r="HP14" s="35">
        <v>3</v>
      </c>
      <c r="HQ14" s="35">
        <v>7017</v>
      </c>
      <c r="HR14" s="35">
        <v>66</v>
      </c>
      <c r="HS14" s="35"/>
      <c r="HT14" s="35"/>
      <c r="HU14" s="35">
        <v>11</v>
      </c>
      <c r="HV14" s="35"/>
      <c r="HW14" s="35"/>
      <c r="HX14" s="35"/>
      <c r="HY14" s="35"/>
      <c r="HZ14" s="35"/>
      <c r="IA14" s="35"/>
      <c r="IB14" s="35"/>
      <c r="IC14" s="35"/>
      <c r="ID14" s="35"/>
      <c r="IE14" s="35"/>
      <c r="IF14" s="61">
        <v>5.08</v>
      </c>
      <c r="IG14" s="35">
        <v>6.2</v>
      </c>
      <c r="IH14" s="35">
        <v>15</v>
      </c>
      <c r="II14" s="35">
        <f t="shared" si="0"/>
        <v>6.2</v>
      </c>
      <c r="IJ14" s="35"/>
      <c r="IK14" s="35">
        <v>11</v>
      </c>
      <c r="IL14" s="35">
        <v>9.3000000000000007</v>
      </c>
      <c r="IM14" s="34">
        <v>8731</v>
      </c>
      <c r="IN14" s="31" t="s">
        <v>411</v>
      </c>
      <c r="IO14" s="70">
        <v>5500</v>
      </c>
      <c r="IP14" s="34">
        <v>35494</v>
      </c>
      <c r="IQ14" s="34">
        <v>7770</v>
      </c>
      <c r="IR14" s="34">
        <v>1472</v>
      </c>
      <c r="IS14" s="34"/>
      <c r="IT14" s="34"/>
      <c r="IU14" s="34"/>
      <c r="IV14" s="34">
        <v>78</v>
      </c>
      <c r="IW14" s="34"/>
      <c r="IX14" s="34">
        <v>50314</v>
      </c>
      <c r="IY14" s="34"/>
      <c r="IZ14" s="34"/>
      <c r="JA14" s="34"/>
      <c r="JB14" s="34">
        <v>0</v>
      </c>
      <c r="JC14" s="34">
        <v>0</v>
      </c>
      <c r="JD14" s="34">
        <v>0</v>
      </c>
      <c r="JE14" s="34"/>
      <c r="JF14" s="34"/>
      <c r="JG14" s="34"/>
      <c r="JH14" s="34"/>
      <c r="JI14" s="34"/>
      <c r="JJ14" s="34"/>
      <c r="JK14" s="34"/>
      <c r="JL14" s="34"/>
      <c r="JM14" s="34"/>
      <c r="JN14" s="34"/>
      <c r="JO14" s="34"/>
      <c r="JP14" s="34"/>
      <c r="JQ14" s="34"/>
      <c r="JR14" s="34">
        <v>1340</v>
      </c>
      <c r="JS14" s="34"/>
      <c r="JT14" s="34"/>
      <c r="JU14" s="34">
        <v>66</v>
      </c>
      <c r="JV14" s="34"/>
      <c r="JW14" s="34"/>
      <c r="JX14" s="34"/>
      <c r="JY14" s="34"/>
      <c r="JZ14" s="34"/>
      <c r="KA14" s="34"/>
      <c r="KB14" s="34"/>
      <c r="KC14" s="34"/>
      <c r="KD14" s="34"/>
      <c r="KE14" s="34"/>
      <c r="KF14" s="34">
        <v>3</v>
      </c>
      <c r="KG14" s="34">
        <v>3</v>
      </c>
      <c r="KH14" s="34">
        <v>8</v>
      </c>
      <c r="KI14" s="34">
        <v>67</v>
      </c>
      <c r="KJ14" s="34">
        <v>50</v>
      </c>
      <c r="KK14" s="34">
        <v>200</v>
      </c>
      <c r="KL14" s="34">
        <v>5</v>
      </c>
      <c r="KM14" s="34">
        <v>0</v>
      </c>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v>85</v>
      </c>
      <c r="MP14" s="34">
        <v>0</v>
      </c>
      <c r="MQ14" s="34"/>
      <c r="MR14" s="34"/>
      <c r="MS14" s="34">
        <v>249442</v>
      </c>
      <c r="MT14" s="34"/>
      <c r="MU14" s="34">
        <v>0</v>
      </c>
      <c r="MV14" s="34"/>
      <c r="MW14" s="34"/>
      <c r="MX14" s="34"/>
      <c r="MY14" s="34"/>
      <c r="MZ14" s="34"/>
      <c r="NA14" s="34"/>
      <c r="NB14" s="34"/>
      <c r="NC14" s="34"/>
      <c r="ND14" s="34"/>
      <c r="NE14" s="34"/>
      <c r="NF14" s="34"/>
      <c r="NG14" s="34"/>
      <c r="NH14" s="34"/>
      <c r="NI14" s="34"/>
      <c r="NJ14" s="34"/>
      <c r="NK14" s="34"/>
      <c r="NX14" s="18">
        <f t="shared" si="1"/>
        <v>1257.6195391705148</v>
      </c>
      <c r="NY14" t="str">
        <f t="shared" si="2"/>
        <v>Mid-range</v>
      </c>
      <c r="NZ14" t="str">
        <f t="shared" si="3"/>
        <v>Small</v>
      </c>
    </row>
    <row r="15" spans="1:390">
      <c r="A15" t="s">
        <v>443</v>
      </c>
      <c r="B15" s="31" t="s">
        <v>448</v>
      </c>
      <c r="C15" s="32" t="s">
        <v>449</v>
      </c>
      <c r="D15" s="1" t="s">
        <v>404</v>
      </c>
      <c r="E15" s="31">
        <v>20060</v>
      </c>
      <c r="F15" s="31" t="s">
        <v>394</v>
      </c>
      <c r="G15" s="33">
        <v>2184.7224761904758</v>
      </c>
      <c r="H15" s="70">
        <v>5002</v>
      </c>
      <c r="I15" s="61"/>
      <c r="J15" s="67">
        <v>12</v>
      </c>
      <c r="K15" s="67">
        <v>5</v>
      </c>
      <c r="L15" s="67"/>
      <c r="M15" s="67"/>
      <c r="N15" s="67"/>
      <c r="O15" s="67"/>
      <c r="P15" s="67"/>
      <c r="Q15" s="67"/>
      <c r="R15" s="67">
        <v>0</v>
      </c>
      <c r="S15" s="67"/>
      <c r="T15" s="67"/>
      <c r="U15" s="67">
        <v>20</v>
      </c>
      <c r="V15" s="67">
        <v>40</v>
      </c>
      <c r="W15" s="86" t="s">
        <v>415</v>
      </c>
      <c r="X15" s="86"/>
      <c r="Y15" s="86"/>
      <c r="Z15" s="86"/>
      <c r="AA15" s="86"/>
      <c r="AB15" s="86"/>
      <c r="AC15" s="87">
        <v>5000</v>
      </c>
      <c r="AD15" s="61"/>
      <c r="AE15" s="61"/>
      <c r="AF15" s="87">
        <v>1800</v>
      </c>
      <c r="AG15" s="87"/>
      <c r="AH15" s="87"/>
      <c r="AI15" s="87"/>
      <c r="AJ15" s="87"/>
      <c r="AK15" s="87"/>
      <c r="AL15" s="87"/>
      <c r="AM15" s="87"/>
      <c r="AN15" s="61"/>
      <c r="AO15" s="88">
        <v>23000</v>
      </c>
      <c r="AP15" s="61">
        <v>3000</v>
      </c>
      <c r="AQ15" s="61"/>
      <c r="AR15" s="61"/>
      <c r="AS15" s="61"/>
      <c r="AT15" s="61"/>
      <c r="AU15" s="61"/>
      <c r="AV15" s="61"/>
      <c r="AW15" s="61"/>
      <c r="AX15" s="61"/>
      <c r="AY15" s="61"/>
      <c r="AZ15" s="61"/>
      <c r="BA15" s="61"/>
      <c r="BB15" s="61">
        <v>3000</v>
      </c>
      <c r="BC15" s="61"/>
      <c r="BD15" s="61"/>
      <c r="BE15" s="61"/>
      <c r="BF15" s="61"/>
      <c r="BG15" s="61"/>
      <c r="BH15" s="61"/>
      <c r="BI15" s="61"/>
      <c r="BJ15" s="61"/>
      <c r="BK15" s="61"/>
      <c r="BL15" s="61"/>
      <c r="BM15" s="61"/>
      <c r="BN15" s="61"/>
      <c r="BO15" s="61">
        <v>0</v>
      </c>
      <c r="BP15" s="61"/>
      <c r="BQ15" s="61"/>
      <c r="BR15" s="61"/>
      <c r="BS15" s="61"/>
      <c r="BT15" s="61"/>
      <c r="BU15" s="61"/>
      <c r="BV15" s="61"/>
      <c r="BW15" s="35"/>
      <c r="BX15" s="35"/>
      <c r="BY15" s="35"/>
      <c r="BZ15" s="35">
        <v>0</v>
      </c>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61"/>
      <c r="DW15" s="61"/>
      <c r="DX15" s="35"/>
      <c r="DY15" s="35"/>
      <c r="DZ15" s="35"/>
      <c r="EA15" s="35"/>
      <c r="EB15" s="35"/>
      <c r="EC15" s="35"/>
      <c r="ED15" s="35"/>
      <c r="EE15" s="35"/>
      <c r="EF15" s="35"/>
      <c r="EG15" s="35"/>
      <c r="EH15" s="35"/>
      <c r="EI15" s="61"/>
      <c r="EJ15" s="35"/>
      <c r="EK15" s="35"/>
      <c r="EL15" s="35"/>
      <c r="EM15" s="35"/>
      <c r="EN15" s="35"/>
      <c r="EO15" s="35"/>
      <c r="EP15" s="35"/>
      <c r="EQ15" s="35"/>
      <c r="ER15" s="35"/>
      <c r="ES15" s="35">
        <v>1500</v>
      </c>
      <c r="ET15" s="35">
        <v>1500</v>
      </c>
      <c r="EU15" s="37"/>
      <c r="EV15" s="37"/>
      <c r="EW15" s="37"/>
      <c r="EX15" s="37"/>
      <c r="EY15" s="37"/>
      <c r="EZ15" s="37"/>
      <c r="FA15" s="34"/>
      <c r="FB15" s="34"/>
      <c r="FC15" s="34"/>
      <c r="FD15" s="34"/>
      <c r="FE15" s="34"/>
      <c r="FF15" s="34"/>
      <c r="FG15" s="34"/>
      <c r="FH15" s="34"/>
      <c r="FI15" s="34"/>
      <c r="FJ15" s="34"/>
      <c r="FK15" s="34"/>
      <c r="FL15" s="34"/>
      <c r="FM15" s="34"/>
      <c r="FN15" s="34"/>
      <c r="FO15" s="34"/>
      <c r="FP15" s="34"/>
      <c r="FQ15" s="34"/>
      <c r="FR15" s="34"/>
      <c r="FS15" s="34"/>
      <c r="FT15" s="35"/>
      <c r="FU15" s="35"/>
      <c r="FV15" s="35"/>
      <c r="FW15" s="35"/>
      <c r="FX15" s="35"/>
      <c r="FY15" s="35"/>
      <c r="FZ15" s="35"/>
      <c r="GA15" s="35"/>
      <c r="GB15" s="35"/>
      <c r="GC15" s="35"/>
      <c r="GD15" s="35"/>
      <c r="GE15" s="35">
        <v>500</v>
      </c>
      <c r="GF15" s="35"/>
      <c r="GG15" s="35"/>
      <c r="GH15" s="35"/>
      <c r="GI15" s="35"/>
      <c r="GJ15" s="35"/>
      <c r="GK15" s="35"/>
      <c r="GL15" s="35"/>
      <c r="GM15" s="35"/>
      <c r="GN15" s="35"/>
      <c r="GO15" s="35">
        <v>500</v>
      </c>
      <c r="GP15" s="35">
        <v>26000</v>
      </c>
      <c r="GQ15" s="35">
        <v>1500</v>
      </c>
      <c r="GR15" s="35">
        <v>28000</v>
      </c>
      <c r="GS15" s="31" t="s">
        <v>420</v>
      </c>
      <c r="GT15" s="31"/>
      <c r="GU15" s="31" t="s">
        <v>397</v>
      </c>
      <c r="GV15" s="31" t="s">
        <v>398</v>
      </c>
      <c r="GW15" t="s">
        <v>410</v>
      </c>
      <c r="GX15" s="31"/>
      <c r="GY15" s="31"/>
      <c r="GZ15" s="31"/>
      <c r="HA15" s="31"/>
      <c r="HC15" s="35">
        <v>500</v>
      </c>
      <c r="HD15" s="35">
        <v>500</v>
      </c>
      <c r="HE15" s="35">
        <v>0</v>
      </c>
      <c r="HF15" s="35">
        <v>40</v>
      </c>
      <c r="HG15" s="35"/>
      <c r="HH15" s="35"/>
      <c r="HI15" s="35"/>
      <c r="HJ15" s="35"/>
      <c r="HK15" s="35">
        <v>0</v>
      </c>
      <c r="HL15" s="35"/>
      <c r="HM15" s="35"/>
      <c r="HN15" s="35"/>
      <c r="HO15" s="35">
        <v>0</v>
      </c>
      <c r="HP15" s="35">
        <v>0</v>
      </c>
      <c r="HQ15" s="35">
        <v>0</v>
      </c>
      <c r="HR15" s="35"/>
      <c r="HS15" s="35"/>
      <c r="HT15" s="35"/>
      <c r="HU15" s="35">
        <v>2</v>
      </c>
      <c r="HV15" s="35"/>
      <c r="HW15" s="35"/>
      <c r="HX15" s="35"/>
      <c r="HY15" s="35"/>
      <c r="HZ15" s="35"/>
      <c r="IA15" s="35"/>
      <c r="IB15" s="35"/>
      <c r="IC15" s="35"/>
      <c r="ID15" s="35"/>
      <c r="IE15" s="35"/>
      <c r="IF15" s="61">
        <v>1</v>
      </c>
      <c r="IG15" s="35">
        <v>2</v>
      </c>
      <c r="IH15" s="35">
        <v>3</v>
      </c>
      <c r="II15" s="35">
        <f t="shared" si="0"/>
        <v>2</v>
      </c>
      <c r="IJ15" s="35"/>
      <c r="IK15" s="35">
        <v>1</v>
      </c>
      <c r="IL15" s="35">
        <v>1</v>
      </c>
      <c r="IM15" s="34">
        <v>150</v>
      </c>
      <c r="IN15" s="31" t="s">
        <v>400</v>
      </c>
      <c r="IO15" s="70"/>
      <c r="IP15" s="34"/>
      <c r="IQ15" s="34"/>
      <c r="IR15" s="34"/>
      <c r="IS15" s="34"/>
      <c r="IT15" s="34"/>
      <c r="IU15" s="34"/>
      <c r="IV15" s="34"/>
      <c r="IW15" s="34"/>
      <c r="IX15" s="34">
        <v>3000</v>
      </c>
      <c r="IY15" s="34"/>
      <c r="IZ15" s="34"/>
      <c r="JA15" s="34">
        <v>0</v>
      </c>
      <c r="JB15" s="34">
        <v>0</v>
      </c>
      <c r="JC15" s="34">
        <v>0</v>
      </c>
      <c r="JD15" s="34">
        <v>0</v>
      </c>
      <c r="JE15" s="34"/>
      <c r="JF15" s="34"/>
      <c r="JG15" s="34"/>
      <c r="JH15" s="34"/>
      <c r="JI15" s="34"/>
      <c r="JJ15" s="34"/>
      <c r="JK15" s="34"/>
      <c r="JL15" s="34"/>
      <c r="JM15" s="34"/>
      <c r="JN15" s="34"/>
      <c r="JO15" s="34"/>
      <c r="JP15" s="34"/>
      <c r="JQ15" s="34"/>
      <c r="JR15" s="34">
        <v>2</v>
      </c>
      <c r="JS15" s="34"/>
      <c r="JT15" s="34"/>
      <c r="JU15" s="34">
        <v>17</v>
      </c>
      <c r="JV15" s="34"/>
      <c r="JW15" s="34"/>
      <c r="JX15" s="34"/>
      <c r="JY15" s="34"/>
      <c r="JZ15" s="34"/>
      <c r="KA15" s="34"/>
      <c r="KB15" s="34"/>
      <c r="KC15" s="34"/>
      <c r="KD15" s="34"/>
      <c r="KE15" s="34"/>
      <c r="KF15" s="34">
        <v>0</v>
      </c>
      <c r="KG15" s="34">
        <v>0</v>
      </c>
      <c r="KH15" s="34">
        <v>0</v>
      </c>
      <c r="KI15" s="34">
        <v>56.5</v>
      </c>
      <c r="KJ15" s="34">
        <v>20</v>
      </c>
      <c r="KK15" s="34">
        <v>20</v>
      </c>
      <c r="KL15" s="34">
        <v>4</v>
      </c>
      <c r="KM15" s="34">
        <v>0</v>
      </c>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v>4</v>
      </c>
      <c r="MP15" s="34">
        <v>0</v>
      </c>
      <c r="MQ15" s="34"/>
      <c r="MR15" s="34"/>
      <c r="MS15" s="34">
        <v>10320</v>
      </c>
      <c r="MT15" s="34"/>
      <c r="MU15" s="34">
        <v>0</v>
      </c>
      <c r="MV15" s="34"/>
      <c r="MW15" s="34"/>
      <c r="MX15" s="34"/>
      <c r="MY15" s="34"/>
      <c r="MZ15" s="34"/>
      <c r="NA15" s="34"/>
      <c r="NB15" s="34"/>
      <c r="NC15" s="34"/>
      <c r="ND15" s="34"/>
      <c r="NE15" s="34"/>
      <c r="NF15" s="34"/>
      <c r="NG15" s="34"/>
      <c r="NH15" s="34"/>
      <c r="NI15" s="34"/>
      <c r="NJ15" s="34"/>
      <c r="NK15" s="34"/>
      <c r="NX15" s="18">
        <f t="shared" si="1"/>
        <v>1092.3612380952379</v>
      </c>
      <c r="NY15" t="str">
        <f t="shared" si="2"/>
        <v>Smaller</v>
      </c>
      <c r="NZ15" t="str">
        <f t="shared" si="3"/>
        <v>Small</v>
      </c>
    </row>
    <row r="16" spans="1:390">
      <c r="A16" t="s">
        <v>450</v>
      </c>
      <c r="B16" s="31" t="s">
        <v>451</v>
      </c>
      <c r="C16" s="32" t="s">
        <v>452</v>
      </c>
      <c r="D16" s="31" t="s">
        <v>393</v>
      </c>
      <c r="E16" s="31">
        <v>20060</v>
      </c>
      <c r="F16" s="31" t="s">
        <v>394</v>
      </c>
      <c r="G16" s="33">
        <v>1673.7862857142816</v>
      </c>
      <c r="H16" s="70">
        <v>7591</v>
      </c>
      <c r="I16" s="61"/>
      <c r="J16" s="67">
        <v>10</v>
      </c>
      <c r="K16" s="67">
        <v>0</v>
      </c>
      <c r="L16" s="67"/>
      <c r="M16" s="67"/>
      <c r="N16" s="67"/>
      <c r="O16" s="67"/>
      <c r="P16" s="67"/>
      <c r="Q16" s="67"/>
      <c r="R16" s="67">
        <v>0</v>
      </c>
      <c r="S16" s="67"/>
      <c r="T16" s="67"/>
      <c r="U16" s="67">
        <v>0</v>
      </c>
      <c r="V16" s="67">
        <v>68</v>
      </c>
      <c r="W16" s="86">
        <v>0</v>
      </c>
      <c r="X16" s="86"/>
      <c r="Y16" s="86"/>
      <c r="Z16" s="86"/>
      <c r="AA16" s="86"/>
      <c r="AB16" s="86"/>
      <c r="AC16" s="87">
        <v>5848</v>
      </c>
      <c r="AD16" s="61"/>
      <c r="AE16" s="61"/>
      <c r="AF16" s="87">
        <v>0</v>
      </c>
      <c r="AG16" s="87">
        <v>11603</v>
      </c>
      <c r="AH16" s="87">
        <v>0</v>
      </c>
      <c r="AI16" s="87">
        <v>0</v>
      </c>
      <c r="AJ16" s="87"/>
      <c r="AK16" s="87"/>
      <c r="AL16" s="87">
        <v>0</v>
      </c>
      <c r="AM16" s="87">
        <v>0</v>
      </c>
      <c r="AN16" s="61"/>
      <c r="AO16" s="88">
        <v>17451</v>
      </c>
      <c r="AP16" s="61">
        <v>10535</v>
      </c>
      <c r="AQ16" s="61"/>
      <c r="AR16" s="61"/>
      <c r="AS16" s="61">
        <v>0</v>
      </c>
      <c r="AT16" s="61">
        <v>0</v>
      </c>
      <c r="AU16" s="61">
        <v>0</v>
      </c>
      <c r="AV16" s="61">
        <v>0</v>
      </c>
      <c r="AW16" s="61"/>
      <c r="AX16" s="61"/>
      <c r="AY16" s="61">
        <v>0</v>
      </c>
      <c r="AZ16" s="61">
        <v>0</v>
      </c>
      <c r="BA16" s="61"/>
      <c r="BB16" s="61">
        <v>10535</v>
      </c>
      <c r="BC16" s="61">
        <v>4404</v>
      </c>
      <c r="BD16" s="61"/>
      <c r="BE16" s="61"/>
      <c r="BF16" s="61">
        <v>0</v>
      </c>
      <c r="BG16" s="61">
        <v>0</v>
      </c>
      <c r="BH16" s="61">
        <v>0</v>
      </c>
      <c r="BI16" s="61">
        <v>0</v>
      </c>
      <c r="BJ16" s="61"/>
      <c r="BK16" s="61"/>
      <c r="BL16" s="61">
        <v>0</v>
      </c>
      <c r="BM16" s="61">
        <v>0</v>
      </c>
      <c r="BN16" s="61"/>
      <c r="BO16" s="61">
        <v>4404</v>
      </c>
      <c r="BP16" s="61">
        <v>7300</v>
      </c>
      <c r="BQ16" s="61"/>
      <c r="BR16" s="61">
        <v>0</v>
      </c>
      <c r="BS16" s="61">
        <v>0</v>
      </c>
      <c r="BT16" s="61">
        <v>0</v>
      </c>
      <c r="BU16" s="61">
        <v>0</v>
      </c>
      <c r="BV16" s="61"/>
      <c r="BW16" s="35"/>
      <c r="BX16" s="35">
        <v>0</v>
      </c>
      <c r="BY16" s="35">
        <v>0</v>
      </c>
      <c r="BZ16" s="35">
        <v>7300</v>
      </c>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v>20246</v>
      </c>
      <c r="CZ16" s="35"/>
      <c r="DA16" s="35">
        <v>0</v>
      </c>
      <c r="DB16" s="35">
        <v>0</v>
      </c>
      <c r="DC16" s="35">
        <v>0</v>
      </c>
      <c r="DD16" s="35"/>
      <c r="DE16" s="35"/>
      <c r="DF16" s="35">
        <v>9044</v>
      </c>
      <c r="DG16" s="35">
        <v>0</v>
      </c>
      <c r="DH16" s="35">
        <v>0</v>
      </c>
      <c r="DI16" s="35">
        <v>29290</v>
      </c>
      <c r="DJ16" s="35"/>
      <c r="DK16" s="35"/>
      <c r="DL16" s="35"/>
      <c r="DM16" s="35"/>
      <c r="DN16" s="35"/>
      <c r="DO16" s="35"/>
      <c r="DP16" s="35"/>
      <c r="DQ16" s="35"/>
      <c r="DR16" s="35"/>
      <c r="DS16" s="35"/>
      <c r="DT16" s="35"/>
      <c r="DU16" s="35"/>
      <c r="DV16" s="61"/>
      <c r="DW16" s="61"/>
      <c r="DX16" s="35"/>
      <c r="DY16" s="35"/>
      <c r="DZ16" s="35"/>
      <c r="EA16" s="35"/>
      <c r="EB16" s="35"/>
      <c r="EC16" s="35"/>
      <c r="ED16" s="35"/>
      <c r="EE16" s="35"/>
      <c r="EF16" s="35"/>
      <c r="EG16" s="35"/>
      <c r="EH16" s="35"/>
      <c r="EI16" s="61"/>
      <c r="EJ16" s="35">
        <v>0</v>
      </c>
      <c r="EK16" s="35"/>
      <c r="EL16" s="35">
        <v>0</v>
      </c>
      <c r="EM16" s="35">
        <v>0</v>
      </c>
      <c r="EN16" s="35">
        <v>0</v>
      </c>
      <c r="EO16" s="35"/>
      <c r="EP16" s="35"/>
      <c r="EQ16" s="35">
        <v>0</v>
      </c>
      <c r="ER16" s="35">
        <v>0</v>
      </c>
      <c r="ES16" s="35">
        <v>0</v>
      </c>
      <c r="ET16" s="35">
        <v>0</v>
      </c>
      <c r="EU16" s="37"/>
      <c r="EV16" s="37"/>
      <c r="EW16" s="37"/>
      <c r="EX16" s="37"/>
      <c r="EY16" s="37"/>
      <c r="EZ16" s="37"/>
      <c r="FA16" s="34"/>
      <c r="FB16" s="34"/>
      <c r="FC16" s="34"/>
      <c r="FD16" s="34"/>
      <c r="FE16" s="34"/>
      <c r="FF16" s="34"/>
      <c r="FG16" s="34"/>
      <c r="FH16" s="34"/>
      <c r="FI16" s="34"/>
      <c r="FJ16" s="34"/>
      <c r="FK16" s="34"/>
      <c r="FL16" s="34"/>
      <c r="FM16" s="34"/>
      <c r="FN16" s="34"/>
      <c r="FO16" s="34"/>
      <c r="FP16" s="34"/>
      <c r="FQ16" s="34"/>
      <c r="FR16" s="34"/>
      <c r="FS16" s="34"/>
      <c r="FT16" s="35"/>
      <c r="FU16" s="35"/>
      <c r="FV16" s="35"/>
      <c r="FW16" s="35"/>
      <c r="FX16" s="35"/>
      <c r="FY16" s="35"/>
      <c r="FZ16" s="35"/>
      <c r="GA16" s="35"/>
      <c r="GB16" s="35"/>
      <c r="GC16" s="35"/>
      <c r="GD16" s="35"/>
      <c r="GE16" s="35">
        <v>0</v>
      </c>
      <c r="GF16" s="35"/>
      <c r="GG16" s="35">
        <v>0</v>
      </c>
      <c r="GH16" s="35">
        <v>0</v>
      </c>
      <c r="GI16" s="35">
        <v>0</v>
      </c>
      <c r="GJ16" s="35">
        <v>0</v>
      </c>
      <c r="GK16" s="35"/>
      <c r="GL16" s="35"/>
      <c r="GM16" s="35">
        <v>0</v>
      </c>
      <c r="GN16" s="35">
        <v>0</v>
      </c>
      <c r="GO16" s="35">
        <v>0</v>
      </c>
      <c r="GP16" s="35">
        <v>32390</v>
      </c>
      <c r="GQ16" s="35">
        <v>36590</v>
      </c>
      <c r="GR16" s="35">
        <v>68980</v>
      </c>
      <c r="GS16" s="31"/>
      <c r="GT16" s="31" t="s">
        <v>453</v>
      </c>
      <c r="GU16" s="31" t="s">
        <v>454</v>
      </c>
      <c r="GV16" s="31" t="s">
        <v>409</v>
      </c>
      <c r="GW16" t="s">
        <v>410</v>
      </c>
      <c r="GX16" s="31"/>
      <c r="HC16" s="35">
        <v>417</v>
      </c>
      <c r="HD16" s="35">
        <v>210</v>
      </c>
      <c r="HE16" s="35">
        <v>9476</v>
      </c>
      <c r="HF16" s="35">
        <v>101</v>
      </c>
      <c r="HG16" s="35"/>
      <c r="HH16" s="35">
        <v>23245</v>
      </c>
      <c r="HI16" s="35"/>
      <c r="HJ16" s="35">
        <v>70</v>
      </c>
      <c r="HK16" s="35">
        <v>6856</v>
      </c>
      <c r="HL16" s="35">
        <v>450</v>
      </c>
      <c r="HM16" s="35"/>
      <c r="HN16" s="35"/>
      <c r="HO16" s="35"/>
      <c r="HP16" s="35"/>
      <c r="HQ16" s="35">
        <v>86</v>
      </c>
      <c r="HR16" s="35">
        <v>101</v>
      </c>
      <c r="HS16" s="35"/>
      <c r="HT16" s="35"/>
      <c r="HU16" s="35">
        <v>1</v>
      </c>
      <c r="HV16" s="35"/>
      <c r="HW16" s="35"/>
      <c r="HX16" s="35"/>
      <c r="HY16" s="35"/>
      <c r="HZ16" s="35"/>
      <c r="IA16" s="35"/>
      <c r="IB16" s="35"/>
      <c r="IC16" s="35"/>
      <c r="ID16" s="35"/>
      <c r="IE16" s="35"/>
      <c r="IF16" s="61">
        <v>0.2</v>
      </c>
      <c r="IG16" s="35">
        <v>1</v>
      </c>
      <c r="IH16" s="35">
        <v>3</v>
      </c>
      <c r="II16" s="35">
        <f t="shared" si="0"/>
        <v>1</v>
      </c>
      <c r="IJ16" s="35"/>
      <c r="IK16" s="35">
        <v>2</v>
      </c>
      <c r="IL16" s="35">
        <v>2</v>
      </c>
      <c r="IM16" s="34">
        <v>5000</v>
      </c>
      <c r="IN16" s="31" t="s">
        <v>400</v>
      </c>
      <c r="IO16" s="70">
        <v>1826</v>
      </c>
      <c r="IP16" s="34">
        <v>260</v>
      </c>
      <c r="IQ16" s="34">
        <v>256</v>
      </c>
      <c r="IR16" s="34">
        <v>1324</v>
      </c>
      <c r="IS16" s="34"/>
      <c r="IT16" s="34"/>
      <c r="IU16" s="34"/>
      <c r="IV16" s="34">
        <v>459</v>
      </c>
      <c r="IW16" s="34"/>
      <c r="IX16" s="34">
        <v>4125</v>
      </c>
      <c r="IY16" s="34"/>
      <c r="IZ16" s="34"/>
      <c r="JA16" s="34">
        <v>2095</v>
      </c>
      <c r="JB16" s="34">
        <v>2067</v>
      </c>
      <c r="JC16" s="34">
        <v>22</v>
      </c>
      <c r="JD16" s="34">
        <v>22</v>
      </c>
      <c r="JE16" s="34"/>
      <c r="JF16" s="34"/>
      <c r="JG16" s="34"/>
      <c r="JH16" s="34"/>
      <c r="JI16" s="34"/>
      <c r="JJ16" s="34"/>
      <c r="JK16" s="34"/>
      <c r="JL16" s="34"/>
      <c r="JM16" s="34"/>
      <c r="JN16" s="34"/>
      <c r="JO16" s="34"/>
      <c r="JP16" s="34"/>
      <c r="JQ16" s="34"/>
      <c r="JR16" s="34">
        <v>431</v>
      </c>
      <c r="JS16" s="34"/>
      <c r="JT16" s="34"/>
      <c r="JU16" s="34">
        <v>105</v>
      </c>
      <c r="JV16" s="34"/>
      <c r="JW16" s="34"/>
      <c r="JX16" s="34"/>
      <c r="JY16" s="34"/>
      <c r="JZ16" s="34"/>
      <c r="KA16" s="34"/>
      <c r="KB16" s="34"/>
      <c r="KC16" s="34"/>
      <c r="KD16" s="34"/>
      <c r="KE16" s="34"/>
      <c r="KF16" s="34">
        <v>0</v>
      </c>
      <c r="KG16" s="34">
        <v>0</v>
      </c>
      <c r="KH16" s="34"/>
      <c r="KI16" s="34">
        <v>56</v>
      </c>
      <c r="KJ16" s="34">
        <v>48</v>
      </c>
      <c r="KK16" s="34">
        <v>35.5</v>
      </c>
      <c r="KL16" s="34">
        <v>0</v>
      </c>
      <c r="KM16" s="34">
        <v>0</v>
      </c>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v>45564</v>
      </c>
      <c r="MT16" s="34"/>
      <c r="MU16" s="34">
        <v>0</v>
      </c>
      <c r="MV16" s="34"/>
      <c r="MW16" s="34"/>
      <c r="MX16" s="34"/>
      <c r="MY16" s="34"/>
      <c r="MZ16" s="34"/>
      <c r="NA16" s="34"/>
      <c r="NB16" s="34"/>
      <c r="NC16" s="34"/>
      <c r="ND16" s="34"/>
      <c r="NE16" s="34"/>
      <c r="NF16" s="34"/>
      <c r="NG16" s="34"/>
      <c r="NH16" s="34"/>
      <c r="NI16" s="34"/>
      <c r="NJ16" s="34"/>
      <c r="NK16" s="34"/>
      <c r="NX16" s="18">
        <f t="shared" si="1"/>
        <v>1673.7862857142816</v>
      </c>
      <c r="NY16" t="str">
        <f t="shared" si="2"/>
        <v>Smaller</v>
      </c>
      <c r="NZ16" t="str">
        <f t="shared" si="3"/>
        <v>Small</v>
      </c>
    </row>
    <row r="17" spans="1:390">
      <c r="A17" t="s">
        <v>455</v>
      </c>
      <c r="B17" s="31" t="s">
        <v>456</v>
      </c>
      <c r="C17" s="32" t="s">
        <v>457</v>
      </c>
      <c r="D17" s="1" t="s">
        <v>404</v>
      </c>
      <c r="E17" s="31">
        <v>20060</v>
      </c>
      <c r="F17" s="31" t="s">
        <v>394</v>
      </c>
      <c r="G17" s="33">
        <v>5759.3287619047678</v>
      </c>
      <c r="H17" s="70">
        <v>17700</v>
      </c>
      <c r="I17" s="61"/>
      <c r="J17" s="67">
        <v>65</v>
      </c>
      <c r="K17" s="67">
        <v>7</v>
      </c>
      <c r="L17" s="67"/>
      <c r="M17" s="67"/>
      <c r="N17" s="67"/>
      <c r="O17" s="67"/>
      <c r="P17" s="67"/>
      <c r="Q17" s="67"/>
      <c r="R17" s="67">
        <v>34</v>
      </c>
      <c r="S17" s="67"/>
      <c r="T17" s="67"/>
      <c r="U17" s="67">
        <v>49</v>
      </c>
      <c r="V17" s="67">
        <v>349</v>
      </c>
      <c r="W17" s="86">
        <v>8</v>
      </c>
      <c r="X17" s="86"/>
      <c r="Y17" s="86"/>
      <c r="Z17" s="86"/>
      <c r="AA17" s="86"/>
      <c r="AB17" s="86"/>
      <c r="AC17" s="87">
        <v>6400</v>
      </c>
      <c r="AD17" s="61"/>
      <c r="AE17" s="61"/>
      <c r="AF17" s="87"/>
      <c r="AG17" s="87"/>
      <c r="AH17" s="87"/>
      <c r="AI17" s="87"/>
      <c r="AJ17" s="87"/>
      <c r="AK17" s="87"/>
      <c r="AL17" s="87"/>
      <c r="AM17" s="87"/>
      <c r="AN17" s="61"/>
      <c r="AO17" s="88">
        <v>6400</v>
      </c>
      <c r="AP17" s="61">
        <v>12218</v>
      </c>
      <c r="AQ17" s="61"/>
      <c r="AR17" s="61"/>
      <c r="AS17" s="61"/>
      <c r="AT17" s="61"/>
      <c r="AU17" s="61"/>
      <c r="AV17" s="61"/>
      <c r="AW17" s="61"/>
      <c r="AX17" s="61"/>
      <c r="AY17" s="61"/>
      <c r="AZ17" s="61"/>
      <c r="BA17" s="61"/>
      <c r="BB17" s="61">
        <v>12218</v>
      </c>
      <c r="BC17" s="61">
        <v>3970</v>
      </c>
      <c r="BD17" s="61"/>
      <c r="BE17" s="61"/>
      <c r="BF17" s="61"/>
      <c r="BG17" s="61"/>
      <c r="BH17" s="61"/>
      <c r="BI17" s="61"/>
      <c r="BJ17" s="61"/>
      <c r="BK17" s="61"/>
      <c r="BL17" s="61"/>
      <c r="BM17" s="61"/>
      <c r="BN17" s="61"/>
      <c r="BO17" s="61">
        <v>3970</v>
      </c>
      <c r="BP17" s="61"/>
      <c r="BQ17" s="61"/>
      <c r="BR17" s="61"/>
      <c r="BS17" s="61"/>
      <c r="BT17" s="61"/>
      <c r="BU17" s="61">
        <v>2800</v>
      </c>
      <c r="BV17" s="61"/>
      <c r="BW17" s="35"/>
      <c r="BX17" s="35"/>
      <c r="BY17" s="35"/>
      <c r="BZ17" s="35">
        <v>2800</v>
      </c>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v>32805</v>
      </c>
      <c r="DG17" s="35"/>
      <c r="DH17" s="35">
        <v>3205</v>
      </c>
      <c r="DI17" s="35">
        <v>36010</v>
      </c>
      <c r="DJ17" s="35"/>
      <c r="DK17" s="35"/>
      <c r="DL17" s="35"/>
      <c r="DM17" s="35"/>
      <c r="DN17" s="35"/>
      <c r="DO17" s="35"/>
      <c r="DP17" s="35"/>
      <c r="DQ17" s="35"/>
      <c r="DR17" s="35"/>
      <c r="DS17" s="35"/>
      <c r="DT17" s="35"/>
      <c r="DU17" s="35"/>
      <c r="DV17" s="61"/>
      <c r="DW17" s="61"/>
      <c r="DX17" s="35"/>
      <c r="DY17" s="35"/>
      <c r="DZ17" s="35"/>
      <c r="EA17" s="35"/>
      <c r="EB17" s="35"/>
      <c r="EC17" s="35"/>
      <c r="ED17" s="35"/>
      <c r="EE17" s="35"/>
      <c r="EF17" s="35"/>
      <c r="EG17" s="35"/>
      <c r="EH17" s="35"/>
      <c r="EI17" s="61"/>
      <c r="EJ17" s="35">
        <v>816</v>
      </c>
      <c r="EK17" s="35"/>
      <c r="EL17" s="35"/>
      <c r="EM17" s="35"/>
      <c r="EN17" s="35"/>
      <c r="EO17" s="35"/>
      <c r="EP17" s="35"/>
      <c r="EQ17" s="35"/>
      <c r="ER17" s="35"/>
      <c r="ES17" s="35">
        <v>10798</v>
      </c>
      <c r="ET17" s="35">
        <v>11614</v>
      </c>
      <c r="EU17" s="37"/>
      <c r="EV17" s="37"/>
      <c r="EW17" s="37"/>
      <c r="EX17" s="37"/>
      <c r="EY17" s="37"/>
      <c r="EZ17" s="37"/>
      <c r="FA17" s="34"/>
      <c r="FB17" s="34"/>
      <c r="FC17" s="34"/>
      <c r="FD17" s="34"/>
      <c r="FE17" s="34"/>
      <c r="FF17" s="34"/>
      <c r="FG17" s="34"/>
      <c r="FH17" s="34"/>
      <c r="FI17" s="34"/>
      <c r="FJ17" s="34"/>
      <c r="FK17" s="34"/>
      <c r="FL17" s="34"/>
      <c r="FM17" s="34"/>
      <c r="FN17" s="34"/>
      <c r="FO17" s="34"/>
      <c r="FP17" s="34"/>
      <c r="FQ17" s="34"/>
      <c r="FR17" s="34"/>
      <c r="FS17" s="34"/>
      <c r="FT17" s="35"/>
      <c r="FU17" s="35"/>
      <c r="FV17" s="35"/>
      <c r="FW17" s="35"/>
      <c r="FX17" s="35"/>
      <c r="FY17" s="35"/>
      <c r="FZ17" s="35"/>
      <c r="GA17" s="35"/>
      <c r="GB17" s="35"/>
      <c r="GC17" s="35"/>
      <c r="GD17" s="35"/>
      <c r="GE17" s="35"/>
      <c r="GF17" s="35"/>
      <c r="GG17" s="35"/>
      <c r="GH17" s="35"/>
      <c r="GI17" s="35"/>
      <c r="GJ17" s="35"/>
      <c r="GK17" s="35"/>
      <c r="GL17" s="35"/>
      <c r="GM17" s="35"/>
      <c r="GN17" s="35"/>
      <c r="GO17" s="35">
        <v>0</v>
      </c>
      <c r="GP17" s="35">
        <v>22588</v>
      </c>
      <c r="GQ17" s="35">
        <v>50424</v>
      </c>
      <c r="GR17" s="35">
        <v>73012</v>
      </c>
      <c r="GS17" s="31"/>
      <c r="GT17" s="31" t="s">
        <v>458</v>
      </c>
      <c r="GU17" s="31"/>
      <c r="GV17" s="31" t="s">
        <v>409</v>
      </c>
      <c r="GW17" s="31"/>
      <c r="GX17" t="s">
        <v>459</v>
      </c>
      <c r="HC17" s="35">
        <v>103</v>
      </c>
      <c r="HD17" s="35">
        <v>2863</v>
      </c>
      <c r="HE17" s="35">
        <v>3031</v>
      </c>
      <c r="HF17" s="35">
        <v>96</v>
      </c>
      <c r="HG17" s="35"/>
      <c r="HH17" s="35">
        <v>50393</v>
      </c>
      <c r="HI17" s="35"/>
      <c r="HJ17" s="35">
        <v>216</v>
      </c>
      <c r="HK17" s="35">
        <v>3031</v>
      </c>
      <c r="HL17" s="35">
        <v>211</v>
      </c>
      <c r="HM17" s="35"/>
      <c r="HN17" s="35"/>
      <c r="HO17" s="35">
        <v>43</v>
      </c>
      <c r="HP17" s="35">
        <v>43</v>
      </c>
      <c r="HQ17" s="35">
        <v>18</v>
      </c>
      <c r="HR17" s="35">
        <v>195</v>
      </c>
      <c r="HS17" s="35"/>
      <c r="HT17" s="35"/>
      <c r="HU17" s="35">
        <v>12</v>
      </c>
      <c r="HV17" s="35"/>
      <c r="HW17" s="35"/>
      <c r="HX17" s="35"/>
      <c r="HY17" s="35"/>
      <c r="HZ17" s="35"/>
      <c r="IA17" s="35"/>
      <c r="IB17" s="35"/>
      <c r="IC17" s="35"/>
      <c r="ID17" s="35"/>
      <c r="IE17" s="35"/>
      <c r="IF17" s="61">
        <v>2</v>
      </c>
      <c r="IG17" s="35">
        <v>2.9</v>
      </c>
      <c r="IH17" s="35">
        <v>8.1999999999999993</v>
      </c>
      <c r="II17" s="35">
        <f t="shared" si="0"/>
        <v>2.9</v>
      </c>
      <c r="IJ17" s="35"/>
      <c r="IK17" s="35">
        <v>9</v>
      </c>
      <c r="IL17" s="35">
        <v>5.3</v>
      </c>
      <c r="IM17" s="34">
        <v>8503</v>
      </c>
      <c r="IN17" s="31" t="s">
        <v>411</v>
      </c>
      <c r="IO17" s="70">
        <v>4068</v>
      </c>
      <c r="IP17" s="34">
        <v>7531</v>
      </c>
      <c r="IQ17" s="34">
        <v>3838</v>
      </c>
      <c r="IR17" s="34">
        <v>3820</v>
      </c>
      <c r="IS17" s="34"/>
      <c r="IT17" s="34"/>
      <c r="IU17" s="34"/>
      <c r="IV17" s="34"/>
      <c r="IW17" s="34"/>
      <c r="IX17" s="34">
        <v>19257</v>
      </c>
      <c r="IY17" s="34"/>
      <c r="IZ17" s="34"/>
      <c r="JA17" s="34">
        <v>235</v>
      </c>
      <c r="JB17" s="34">
        <v>235</v>
      </c>
      <c r="JC17" s="34">
        <v>33</v>
      </c>
      <c r="JD17" s="34">
        <v>33</v>
      </c>
      <c r="JE17" s="34"/>
      <c r="JF17" s="34"/>
      <c r="JG17" s="34"/>
      <c r="JH17" s="34"/>
      <c r="JI17" s="34"/>
      <c r="JJ17" s="34"/>
      <c r="JK17" s="34"/>
      <c r="JL17" s="34"/>
      <c r="JM17" s="34"/>
      <c r="JN17" s="34"/>
      <c r="JO17" s="34"/>
      <c r="JP17" s="34"/>
      <c r="JQ17" s="34"/>
      <c r="JR17" s="34">
        <v>2078</v>
      </c>
      <c r="JS17" s="34"/>
      <c r="JT17" s="34"/>
      <c r="JU17" s="34">
        <v>102</v>
      </c>
      <c r="JV17" s="34"/>
      <c r="JW17" s="34"/>
      <c r="JX17" s="34"/>
      <c r="JY17" s="34"/>
      <c r="JZ17" s="34"/>
      <c r="KA17" s="34"/>
      <c r="KB17" s="34"/>
      <c r="KC17" s="34"/>
      <c r="KD17" s="34"/>
      <c r="KE17" s="34"/>
      <c r="KF17" s="34">
        <v>1</v>
      </c>
      <c r="KG17" s="34">
        <v>2</v>
      </c>
      <c r="KH17" s="34">
        <v>18</v>
      </c>
      <c r="KI17" s="34">
        <v>53</v>
      </c>
      <c r="KJ17" s="34">
        <v>40</v>
      </c>
      <c r="KK17" s="34">
        <v>24</v>
      </c>
      <c r="KL17" s="34">
        <v>4</v>
      </c>
      <c r="KM17" s="34">
        <v>0</v>
      </c>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v>4</v>
      </c>
      <c r="MP17" s="34">
        <v>0</v>
      </c>
      <c r="MQ17" s="34"/>
      <c r="MR17" s="34"/>
      <c r="MS17" s="34">
        <v>300735</v>
      </c>
      <c r="MT17" s="34"/>
      <c r="MU17" s="34"/>
      <c r="MV17" s="34"/>
      <c r="MW17" s="34"/>
      <c r="MX17" s="34"/>
      <c r="MY17" s="34"/>
      <c r="MZ17" s="34"/>
      <c r="NA17" s="34"/>
      <c r="NB17" s="34"/>
      <c r="NC17" s="34"/>
      <c r="ND17" s="34"/>
      <c r="NE17" s="34"/>
      <c r="NF17" s="34"/>
      <c r="NG17" s="34"/>
      <c r="NH17" s="34"/>
      <c r="NI17" s="34"/>
      <c r="NJ17" s="34"/>
      <c r="NK17" s="34"/>
      <c r="NX17" s="18">
        <f t="shared" si="1"/>
        <v>1985.9754351395752</v>
      </c>
      <c r="NY17" t="str">
        <f t="shared" si="2"/>
        <v>Smaller</v>
      </c>
      <c r="NZ17" t="str">
        <f t="shared" si="3"/>
        <v>Small</v>
      </c>
    </row>
    <row r="18" spans="1:390">
      <c r="A18" t="s">
        <v>460</v>
      </c>
      <c r="B18" s="31" t="s">
        <v>461</v>
      </c>
      <c r="C18" s="32" t="s">
        <v>462</v>
      </c>
      <c r="D18" s="1" t="s">
        <v>404</v>
      </c>
      <c r="E18" s="31">
        <v>20060</v>
      </c>
      <c r="F18" s="31" t="s">
        <v>394</v>
      </c>
      <c r="G18" s="33">
        <v>2028.1057142857219</v>
      </c>
      <c r="H18" s="70">
        <v>11573</v>
      </c>
      <c r="I18" s="61"/>
      <c r="J18" s="67">
        <v>88</v>
      </c>
      <c r="K18" s="67">
        <v>8</v>
      </c>
      <c r="L18" s="67"/>
      <c r="M18" s="67"/>
      <c r="N18" s="67"/>
      <c r="O18" s="67"/>
      <c r="P18" s="67"/>
      <c r="Q18" s="67"/>
      <c r="R18" s="67">
        <v>0</v>
      </c>
      <c r="S18" s="67"/>
      <c r="T18" s="67"/>
      <c r="U18" s="67">
        <v>40</v>
      </c>
      <c r="V18" s="67">
        <v>118</v>
      </c>
      <c r="W18" s="86">
        <v>6</v>
      </c>
      <c r="X18" s="86"/>
      <c r="Y18" s="86"/>
      <c r="Z18" s="86"/>
      <c r="AA18" s="86"/>
      <c r="AB18" s="86"/>
      <c r="AC18" s="87">
        <v>6806</v>
      </c>
      <c r="AD18" s="61"/>
      <c r="AE18" s="61"/>
      <c r="AF18" s="87">
        <v>0</v>
      </c>
      <c r="AG18" s="87">
        <v>0</v>
      </c>
      <c r="AH18" s="87">
        <v>0</v>
      </c>
      <c r="AI18" s="87">
        <v>0</v>
      </c>
      <c r="AJ18" s="87"/>
      <c r="AK18" s="87"/>
      <c r="AL18" s="87">
        <v>26128</v>
      </c>
      <c r="AM18" s="87">
        <v>0</v>
      </c>
      <c r="AN18" s="61"/>
      <c r="AO18" s="88">
        <v>32934</v>
      </c>
      <c r="AP18" s="61">
        <v>5676</v>
      </c>
      <c r="AQ18" s="61"/>
      <c r="AR18" s="61"/>
      <c r="AS18" s="61">
        <v>0</v>
      </c>
      <c r="AT18" s="61">
        <v>0</v>
      </c>
      <c r="AU18" s="61">
        <v>0</v>
      </c>
      <c r="AV18" s="61">
        <v>0</v>
      </c>
      <c r="AW18" s="61"/>
      <c r="AX18" s="61"/>
      <c r="AY18" s="61">
        <v>0</v>
      </c>
      <c r="AZ18" s="61">
        <v>0</v>
      </c>
      <c r="BA18" s="61"/>
      <c r="BB18" s="61">
        <v>5676</v>
      </c>
      <c r="BC18" s="61">
        <v>1284</v>
      </c>
      <c r="BD18" s="61"/>
      <c r="BE18" s="61"/>
      <c r="BF18" s="61">
        <v>0</v>
      </c>
      <c r="BG18" s="61">
        <v>0</v>
      </c>
      <c r="BH18" s="61">
        <v>0</v>
      </c>
      <c r="BI18" s="61">
        <v>0</v>
      </c>
      <c r="BJ18" s="61"/>
      <c r="BK18" s="61"/>
      <c r="BL18" s="61">
        <v>0</v>
      </c>
      <c r="BM18" s="61">
        <v>0</v>
      </c>
      <c r="BN18" s="61"/>
      <c r="BO18" s="61">
        <v>1284</v>
      </c>
      <c r="BP18" s="61">
        <v>0</v>
      </c>
      <c r="BQ18" s="61"/>
      <c r="BR18" s="61">
        <v>0</v>
      </c>
      <c r="BS18" s="61">
        <v>0</v>
      </c>
      <c r="BT18" s="61">
        <v>0</v>
      </c>
      <c r="BU18" s="61">
        <v>2800</v>
      </c>
      <c r="BV18" s="61"/>
      <c r="BW18" s="35"/>
      <c r="BX18" s="35">
        <v>0</v>
      </c>
      <c r="BY18" s="35">
        <v>0</v>
      </c>
      <c r="BZ18" s="35">
        <v>2800</v>
      </c>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v>0</v>
      </c>
      <c r="CZ18" s="35"/>
      <c r="DA18" s="35">
        <v>0</v>
      </c>
      <c r="DB18" s="35">
        <v>0</v>
      </c>
      <c r="DC18" s="35">
        <v>0</v>
      </c>
      <c r="DD18" s="35"/>
      <c r="DE18" s="35"/>
      <c r="DF18" s="35">
        <v>29923</v>
      </c>
      <c r="DG18" s="35">
        <v>0</v>
      </c>
      <c r="DH18" s="35">
        <v>0</v>
      </c>
      <c r="DI18" s="35">
        <v>29923</v>
      </c>
      <c r="DJ18" s="35"/>
      <c r="DK18" s="35"/>
      <c r="DL18" s="35"/>
      <c r="DM18" s="35"/>
      <c r="DN18" s="35"/>
      <c r="DO18" s="35"/>
      <c r="DP18" s="35"/>
      <c r="DQ18" s="35"/>
      <c r="DR18" s="35"/>
      <c r="DS18" s="35"/>
      <c r="DT18" s="35"/>
      <c r="DU18" s="35"/>
      <c r="DV18" s="61"/>
      <c r="DW18" s="61"/>
      <c r="DX18" s="35"/>
      <c r="DY18" s="35"/>
      <c r="DZ18" s="35"/>
      <c r="EA18" s="35"/>
      <c r="EB18" s="35"/>
      <c r="EC18" s="35"/>
      <c r="ED18" s="35"/>
      <c r="EE18" s="35"/>
      <c r="EF18" s="35"/>
      <c r="EG18" s="35"/>
      <c r="EH18" s="35"/>
      <c r="EI18" s="61"/>
      <c r="EJ18" s="35">
        <v>2706</v>
      </c>
      <c r="EK18" s="35"/>
      <c r="EL18" s="35">
        <v>0</v>
      </c>
      <c r="EM18" s="35">
        <v>0</v>
      </c>
      <c r="EN18" s="35">
        <v>0</v>
      </c>
      <c r="EO18" s="35"/>
      <c r="EP18" s="35"/>
      <c r="EQ18" s="35">
        <v>0</v>
      </c>
      <c r="ER18" s="35">
        <v>0</v>
      </c>
      <c r="ES18" s="35">
        <v>1763</v>
      </c>
      <c r="ET18" s="35">
        <v>4469</v>
      </c>
      <c r="EU18" s="37"/>
      <c r="EV18" s="37"/>
      <c r="EW18" s="37"/>
      <c r="EX18" s="37"/>
      <c r="EY18" s="37"/>
      <c r="EZ18" s="37"/>
      <c r="FA18" s="34"/>
      <c r="FB18" s="34"/>
      <c r="FC18" s="34"/>
      <c r="FD18" s="34"/>
      <c r="FE18" s="34"/>
      <c r="FF18" s="34"/>
      <c r="FG18" s="34"/>
      <c r="FH18" s="34"/>
      <c r="FI18" s="34"/>
      <c r="FJ18" s="34"/>
      <c r="FK18" s="34"/>
      <c r="FL18" s="34"/>
      <c r="FM18" s="34"/>
      <c r="FN18" s="34"/>
      <c r="FO18" s="34"/>
      <c r="FP18" s="34"/>
      <c r="FQ18" s="34"/>
      <c r="FR18" s="34"/>
      <c r="FS18" s="34"/>
      <c r="FT18" s="35"/>
      <c r="FU18" s="35"/>
      <c r="FV18" s="35"/>
      <c r="FW18" s="35"/>
      <c r="FX18" s="35"/>
      <c r="FY18" s="35"/>
      <c r="FZ18" s="35"/>
      <c r="GA18" s="35"/>
      <c r="GB18" s="35"/>
      <c r="GC18" s="35"/>
      <c r="GD18" s="35"/>
      <c r="GE18" s="35">
        <v>0</v>
      </c>
      <c r="GF18" s="35"/>
      <c r="GG18" s="35">
        <v>0</v>
      </c>
      <c r="GH18" s="35">
        <v>0</v>
      </c>
      <c r="GI18" s="35">
        <v>0</v>
      </c>
      <c r="GJ18" s="35">
        <v>0</v>
      </c>
      <c r="GK18" s="35"/>
      <c r="GL18" s="35"/>
      <c r="GM18" s="35">
        <v>0</v>
      </c>
      <c r="GN18" s="35">
        <v>0</v>
      </c>
      <c r="GO18" s="35">
        <v>0</v>
      </c>
      <c r="GP18" s="35">
        <v>39894</v>
      </c>
      <c r="GQ18" s="35">
        <v>37192</v>
      </c>
      <c r="GR18" s="35">
        <v>77086</v>
      </c>
      <c r="GS18" s="31"/>
      <c r="GT18" s="31" t="s">
        <v>463</v>
      </c>
      <c r="GU18" s="31" t="s">
        <v>397</v>
      </c>
      <c r="GV18" s="31" t="s">
        <v>398</v>
      </c>
      <c r="GW18" s="31"/>
      <c r="GX18" s="31"/>
      <c r="GY18" s="31"/>
      <c r="GZ18" s="31"/>
      <c r="HA18" s="31"/>
      <c r="HB18" t="s">
        <v>464</v>
      </c>
      <c r="HC18" s="35">
        <v>1019</v>
      </c>
      <c r="HD18" s="35">
        <v>2834</v>
      </c>
      <c r="HE18" s="35">
        <v>7099</v>
      </c>
      <c r="HF18" s="35">
        <v>169</v>
      </c>
      <c r="HG18" s="35"/>
      <c r="HH18" s="35">
        <v>37021</v>
      </c>
      <c r="HI18" s="35"/>
      <c r="HJ18" s="35">
        <v>344</v>
      </c>
      <c r="HK18" s="35">
        <v>7088</v>
      </c>
      <c r="HL18" s="35">
        <v>1333</v>
      </c>
      <c r="HM18" s="35"/>
      <c r="HN18" s="35"/>
      <c r="HO18" s="35">
        <v>87</v>
      </c>
      <c r="HP18" s="35">
        <v>87</v>
      </c>
      <c r="HQ18" s="35">
        <v>321</v>
      </c>
      <c r="HR18" s="35">
        <v>369</v>
      </c>
      <c r="HS18" s="35"/>
      <c r="HT18" s="35"/>
      <c r="HU18" s="35">
        <v>1</v>
      </c>
      <c r="HV18" s="35"/>
      <c r="HW18" s="35"/>
      <c r="HX18" s="35"/>
      <c r="HY18" s="35"/>
      <c r="HZ18" s="35"/>
      <c r="IA18" s="35"/>
      <c r="IB18" s="35"/>
      <c r="IC18" s="35"/>
      <c r="ID18" s="35"/>
      <c r="IE18" s="35"/>
      <c r="IF18" s="61">
        <v>0.84</v>
      </c>
      <c r="IG18" s="35">
        <v>0.25</v>
      </c>
      <c r="IH18" s="35">
        <v>4.25</v>
      </c>
      <c r="II18" s="35">
        <f t="shared" si="0"/>
        <v>0.25</v>
      </c>
      <c r="IJ18" s="35"/>
      <c r="IK18" s="35">
        <v>3.5</v>
      </c>
      <c r="IL18" s="35">
        <v>4</v>
      </c>
      <c r="IM18" s="34">
        <v>6194</v>
      </c>
      <c r="IN18" s="31" t="s">
        <v>411</v>
      </c>
      <c r="IO18" s="70">
        <v>5963</v>
      </c>
      <c r="IP18" s="34">
        <v>1352</v>
      </c>
      <c r="IQ18" s="34">
        <v>11708</v>
      </c>
      <c r="IR18" s="34">
        <v>2076</v>
      </c>
      <c r="IS18" s="34"/>
      <c r="IT18" s="34"/>
      <c r="IU18" s="34"/>
      <c r="IV18" s="34">
        <v>790</v>
      </c>
      <c r="IW18" s="34"/>
      <c r="IX18" s="34">
        <v>21889</v>
      </c>
      <c r="IY18" s="34"/>
      <c r="IZ18" s="34"/>
      <c r="JA18" s="34">
        <v>278</v>
      </c>
      <c r="JB18" s="34">
        <v>258</v>
      </c>
      <c r="JC18" s="34">
        <v>475</v>
      </c>
      <c r="JD18" s="34">
        <v>421</v>
      </c>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v>58</v>
      </c>
      <c r="KJ18" s="34">
        <v>40</v>
      </c>
      <c r="KK18" s="34">
        <v>40</v>
      </c>
      <c r="KL18" s="34">
        <v>0</v>
      </c>
      <c r="KM18" s="34">
        <v>0</v>
      </c>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v>0</v>
      </c>
      <c r="MP18" s="34">
        <v>0</v>
      </c>
      <c r="MQ18" s="34"/>
      <c r="MR18" s="34"/>
      <c r="MS18" s="34">
        <v>127825</v>
      </c>
      <c r="MT18" s="34"/>
      <c r="MU18" s="34">
        <v>156</v>
      </c>
      <c r="MV18" s="34"/>
      <c r="MW18" s="34"/>
      <c r="MX18" s="34"/>
      <c r="MY18" s="34"/>
      <c r="MZ18" s="34"/>
      <c r="NA18" s="34"/>
      <c r="NB18" s="34"/>
      <c r="NC18" s="34"/>
      <c r="ND18" s="34"/>
      <c r="NE18" s="34"/>
      <c r="NF18" s="34"/>
      <c r="NG18" s="34"/>
      <c r="NH18" s="34"/>
      <c r="NI18" s="34"/>
      <c r="NJ18" s="34"/>
      <c r="NK18" s="34"/>
      <c r="NX18" s="18">
        <f t="shared" si="1"/>
        <v>8112.4228571428876</v>
      </c>
      <c r="NY18" t="str">
        <f t="shared" si="2"/>
        <v>Smaller</v>
      </c>
      <c r="NZ18" t="str">
        <f t="shared" si="3"/>
        <v>Small</v>
      </c>
    </row>
    <row r="19" spans="1:390">
      <c r="A19" t="s">
        <v>465</v>
      </c>
      <c r="B19" s="31" t="s">
        <v>466</v>
      </c>
      <c r="C19" s="32" t="s">
        <v>467</v>
      </c>
      <c r="D19" s="1" t="s">
        <v>404</v>
      </c>
      <c r="E19" s="31">
        <v>20060</v>
      </c>
      <c r="F19" s="31" t="s">
        <v>394</v>
      </c>
      <c r="G19" s="33">
        <v>15261.873714285675</v>
      </c>
      <c r="H19" s="70">
        <v>24579</v>
      </c>
      <c r="I19" s="61"/>
      <c r="J19" s="67">
        <v>137</v>
      </c>
      <c r="K19" s="67">
        <v>2</v>
      </c>
      <c r="L19" s="67"/>
      <c r="M19" s="67"/>
      <c r="N19" s="67"/>
      <c r="O19" s="67"/>
      <c r="P19" s="67"/>
      <c r="Q19" s="67"/>
      <c r="R19" s="67">
        <v>20</v>
      </c>
      <c r="S19" s="67"/>
      <c r="T19" s="67"/>
      <c r="U19" s="67">
        <v>14</v>
      </c>
      <c r="V19" s="67">
        <v>512</v>
      </c>
      <c r="W19" s="86" t="s">
        <v>415</v>
      </c>
      <c r="X19" s="86"/>
      <c r="Y19" s="86"/>
      <c r="Z19" s="86"/>
      <c r="AA19" s="86"/>
      <c r="AB19" s="86"/>
      <c r="AC19" s="87">
        <v>7461</v>
      </c>
      <c r="AD19" s="61"/>
      <c r="AE19" s="61"/>
      <c r="AF19" s="87"/>
      <c r="AG19" s="87">
        <v>6000</v>
      </c>
      <c r="AH19" s="87"/>
      <c r="AI19" s="87"/>
      <c r="AJ19" s="87"/>
      <c r="AK19" s="87"/>
      <c r="AL19" s="87">
        <v>60654</v>
      </c>
      <c r="AM19" s="87"/>
      <c r="AN19" s="61"/>
      <c r="AO19" s="88">
        <v>74115</v>
      </c>
      <c r="AP19" s="61">
        <v>0</v>
      </c>
      <c r="AQ19" s="61"/>
      <c r="AR19" s="61"/>
      <c r="AS19" s="61"/>
      <c r="AT19" s="61"/>
      <c r="AU19" s="61"/>
      <c r="AV19" s="61"/>
      <c r="AW19" s="61"/>
      <c r="AX19" s="61"/>
      <c r="AY19" s="61">
        <v>4000</v>
      </c>
      <c r="AZ19" s="61"/>
      <c r="BA19" s="61"/>
      <c r="BB19" s="61">
        <v>4000</v>
      </c>
      <c r="BC19" s="61"/>
      <c r="BD19" s="61"/>
      <c r="BE19" s="61"/>
      <c r="BF19" s="61"/>
      <c r="BG19" s="61"/>
      <c r="BH19" s="61"/>
      <c r="BI19" s="61"/>
      <c r="BJ19" s="61"/>
      <c r="BK19" s="61"/>
      <c r="BL19" s="61">
        <v>2805</v>
      </c>
      <c r="BM19" s="61"/>
      <c r="BN19" s="61"/>
      <c r="BO19" s="61">
        <v>2805</v>
      </c>
      <c r="BP19" s="61">
        <v>4800</v>
      </c>
      <c r="BQ19" s="61"/>
      <c r="BR19" s="61"/>
      <c r="BS19" s="61"/>
      <c r="BT19" s="61"/>
      <c r="BU19" s="61"/>
      <c r="BV19" s="61"/>
      <c r="BW19" s="35"/>
      <c r="BX19" s="35"/>
      <c r="BY19" s="35"/>
      <c r="BZ19" s="35">
        <v>4800</v>
      </c>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v>17394</v>
      </c>
      <c r="CZ19" s="35"/>
      <c r="DA19" s="35"/>
      <c r="DB19" s="35"/>
      <c r="DC19" s="35"/>
      <c r="DD19" s="35"/>
      <c r="DE19" s="35"/>
      <c r="DF19" s="35">
        <v>36975</v>
      </c>
      <c r="DG19" s="35"/>
      <c r="DH19" s="35"/>
      <c r="DI19" s="35">
        <v>54369</v>
      </c>
      <c r="DJ19" s="35"/>
      <c r="DK19" s="35"/>
      <c r="DL19" s="35"/>
      <c r="DM19" s="35"/>
      <c r="DN19" s="35"/>
      <c r="DO19" s="35"/>
      <c r="DP19" s="35"/>
      <c r="DQ19" s="35"/>
      <c r="DR19" s="35"/>
      <c r="DS19" s="35"/>
      <c r="DT19" s="35"/>
      <c r="DU19" s="35"/>
      <c r="DV19" s="61"/>
      <c r="DW19" s="61"/>
      <c r="DX19" s="35"/>
      <c r="DY19" s="35"/>
      <c r="DZ19" s="35"/>
      <c r="EA19" s="35"/>
      <c r="EB19" s="35"/>
      <c r="EC19" s="35"/>
      <c r="ED19" s="35"/>
      <c r="EE19" s="35"/>
      <c r="EF19" s="35"/>
      <c r="EG19" s="35"/>
      <c r="EH19" s="35"/>
      <c r="EI19" s="61"/>
      <c r="EJ19" s="35">
        <v>800</v>
      </c>
      <c r="EK19" s="35"/>
      <c r="EL19" s="35"/>
      <c r="EM19" s="35"/>
      <c r="EN19" s="35"/>
      <c r="EO19" s="35"/>
      <c r="EP19" s="35"/>
      <c r="EQ19" s="35"/>
      <c r="ER19" s="35"/>
      <c r="ES19" s="35"/>
      <c r="ET19" s="35">
        <v>800</v>
      </c>
      <c r="EU19" s="37"/>
      <c r="EV19" s="37"/>
      <c r="EW19" s="37"/>
      <c r="EX19" s="37"/>
      <c r="EY19" s="37"/>
      <c r="EZ19" s="37"/>
      <c r="FA19" s="34"/>
      <c r="FB19" s="34"/>
      <c r="FC19" s="34"/>
      <c r="FD19" s="34"/>
      <c r="FE19" s="34"/>
      <c r="FF19" s="34"/>
      <c r="FG19" s="34"/>
      <c r="FH19" s="34"/>
      <c r="FI19" s="34"/>
      <c r="FJ19" s="34"/>
      <c r="FK19" s="34"/>
      <c r="FL19" s="34"/>
      <c r="FM19" s="34"/>
      <c r="FN19" s="34"/>
      <c r="FO19" s="34"/>
      <c r="FP19" s="34"/>
      <c r="FQ19" s="34"/>
      <c r="FR19" s="34"/>
      <c r="FS19" s="34"/>
      <c r="FT19" s="35"/>
      <c r="FU19" s="35"/>
      <c r="FV19" s="35"/>
      <c r="FW19" s="35"/>
      <c r="FX19" s="35"/>
      <c r="FY19" s="35"/>
      <c r="FZ19" s="35"/>
      <c r="GA19" s="35"/>
      <c r="GB19" s="35"/>
      <c r="GC19" s="35"/>
      <c r="GD19" s="35"/>
      <c r="GE19" s="35">
        <v>22302</v>
      </c>
      <c r="GF19" s="35"/>
      <c r="GG19" s="35"/>
      <c r="GH19" s="35"/>
      <c r="GI19" s="35"/>
      <c r="GJ19" s="35"/>
      <c r="GK19" s="35"/>
      <c r="GL19" s="35"/>
      <c r="GM19" s="35">
        <v>5237</v>
      </c>
      <c r="GN19" s="35"/>
      <c r="GO19" s="35">
        <v>27539</v>
      </c>
      <c r="GP19" s="35">
        <v>80920</v>
      </c>
      <c r="GQ19" s="35">
        <v>59969</v>
      </c>
      <c r="GR19" s="35">
        <v>168428</v>
      </c>
      <c r="GS19" s="31" t="s">
        <v>420</v>
      </c>
      <c r="GT19" s="31"/>
      <c r="GU19" s="31" t="s">
        <v>468</v>
      </c>
      <c r="GV19" s="31" t="s">
        <v>398</v>
      </c>
      <c r="GW19" s="31"/>
      <c r="GX19" t="s">
        <v>459</v>
      </c>
      <c r="HC19" s="35">
        <v>1434</v>
      </c>
      <c r="HD19" s="35">
        <v>1490</v>
      </c>
      <c r="HE19" s="35">
        <v>12096</v>
      </c>
      <c r="HF19" s="35">
        <v>269</v>
      </c>
      <c r="HG19" s="35"/>
      <c r="HH19" s="35">
        <v>51923</v>
      </c>
      <c r="HI19" s="35"/>
      <c r="HJ19" s="35">
        <v>252</v>
      </c>
      <c r="HK19" s="35">
        <v>1830</v>
      </c>
      <c r="HL19" s="35">
        <v>1570</v>
      </c>
      <c r="HM19" s="35"/>
      <c r="HN19" s="35"/>
      <c r="HO19" s="35">
        <v>16</v>
      </c>
      <c r="HP19" s="35">
        <v>16</v>
      </c>
      <c r="HQ19" s="35">
        <v>48</v>
      </c>
      <c r="HR19" s="35">
        <v>461</v>
      </c>
      <c r="HS19" s="35"/>
      <c r="HT19" s="35"/>
      <c r="HU19" s="35">
        <v>9</v>
      </c>
      <c r="HV19" s="35"/>
      <c r="HW19" s="35"/>
      <c r="HX19" s="35"/>
      <c r="HY19" s="35"/>
      <c r="HZ19" s="35"/>
      <c r="IA19" s="35"/>
      <c r="IB19" s="35"/>
      <c r="IC19" s="35"/>
      <c r="ID19" s="35"/>
      <c r="IE19" s="35"/>
      <c r="IF19" s="61">
        <v>2</v>
      </c>
      <c r="IG19" s="35">
        <v>6.2</v>
      </c>
      <c r="IH19" s="35">
        <v>16.39</v>
      </c>
      <c r="II19" s="35">
        <f t="shared" si="0"/>
        <v>6.2</v>
      </c>
      <c r="IJ19" s="35"/>
      <c r="IK19" s="35">
        <v>13</v>
      </c>
      <c r="IL19" s="35">
        <v>10.19</v>
      </c>
      <c r="IM19" s="34">
        <v>36649</v>
      </c>
      <c r="IN19" s="31" t="s">
        <v>411</v>
      </c>
      <c r="IO19" s="70">
        <v>13185</v>
      </c>
      <c r="IP19" s="34">
        <v>37469</v>
      </c>
      <c r="IQ19" s="34">
        <v>19171</v>
      </c>
      <c r="IR19" s="34">
        <v>1706</v>
      </c>
      <c r="IS19" s="34"/>
      <c r="IT19" s="34"/>
      <c r="IU19" s="34"/>
      <c r="IV19" s="34">
        <v>22538</v>
      </c>
      <c r="IW19" s="34"/>
      <c r="IX19" s="34">
        <v>94069</v>
      </c>
      <c r="IY19" s="34"/>
      <c r="IZ19" s="34"/>
      <c r="JA19" s="34">
        <v>124</v>
      </c>
      <c r="JB19" s="34">
        <v>118</v>
      </c>
      <c r="JC19" s="34">
        <v>94</v>
      </c>
      <c r="JD19" s="34">
        <v>48</v>
      </c>
      <c r="JE19" s="34"/>
      <c r="JF19" s="34"/>
      <c r="JG19" s="34"/>
      <c r="JH19" s="34"/>
      <c r="JI19" s="34"/>
      <c r="JJ19" s="34"/>
      <c r="JK19" s="34"/>
      <c r="JL19" s="34"/>
      <c r="JM19" s="34"/>
      <c r="JN19" s="34"/>
      <c r="JO19" s="34"/>
      <c r="JP19" s="34"/>
      <c r="JQ19" s="34"/>
      <c r="JR19" s="34"/>
      <c r="JS19" s="34"/>
      <c r="JT19" s="34"/>
      <c r="JU19" s="34">
        <v>261</v>
      </c>
      <c r="JV19" s="34"/>
      <c r="JW19" s="34"/>
      <c r="JX19" s="34"/>
      <c r="JY19" s="34"/>
      <c r="JZ19" s="34"/>
      <c r="KA19" s="34"/>
      <c r="KB19" s="34"/>
      <c r="KC19" s="34"/>
      <c r="KD19" s="34"/>
      <c r="KE19" s="34"/>
      <c r="KF19" s="34">
        <v>11</v>
      </c>
      <c r="KG19" s="34">
        <v>12</v>
      </c>
      <c r="KH19" s="34">
        <v>174</v>
      </c>
      <c r="KI19" s="34">
        <v>62</v>
      </c>
      <c r="KJ19" s="34">
        <v>56</v>
      </c>
      <c r="KK19" s="34">
        <v>48</v>
      </c>
      <c r="KL19" s="34">
        <v>6</v>
      </c>
      <c r="KM19" s="34">
        <v>0</v>
      </c>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v>6</v>
      </c>
      <c r="MP19" s="34">
        <v>0</v>
      </c>
      <c r="MQ19" s="34"/>
      <c r="MR19" s="34"/>
      <c r="MS19" s="34">
        <v>392326</v>
      </c>
      <c r="MT19" s="34"/>
      <c r="MU19" s="34">
        <v>265</v>
      </c>
      <c r="MV19" s="34"/>
      <c r="MW19" s="34"/>
      <c r="MX19" s="34"/>
      <c r="MY19" s="34"/>
      <c r="MZ19" s="34"/>
      <c r="NA19" s="34"/>
      <c r="NB19" s="34"/>
      <c r="NC19" s="34"/>
      <c r="ND19" s="34"/>
      <c r="NE19" s="34"/>
      <c r="NF19" s="34"/>
      <c r="NG19" s="34"/>
      <c r="NH19" s="34"/>
      <c r="NI19" s="34"/>
      <c r="NJ19" s="34"/>
      <c r="NK19" s="34"/>
      <c r="NX19" s="18">
        <f t="shared" si="1"/>
        <v>2461.5925345622054</v>
      </c>
      <c r="NY19" t="str">
        <f t="shared" si="2"/>
        <v>Larger</v>
      </c>
      <c r="NZ19" t="str">
        <f t="shared" si="3"/>
        <v>Medium</v>
      </c>
    </row>
    <row r="20" spans="1:390">
      <c r="A20" t="s">
        <v>469</v>
      </c>
      <c r="B20" s="31" t="s">
        <v>470</v>
      </c>
      <c r="C20" s="32" t="s">
        <v>471</v>
      </c>
      <c r="D20" s="1" t="s">
        <v>404</v>
      </c>
      <c r="E20" s="31">
        <v>20060</v>
      </c>
      <c r="F20" s="31" t="s">
        <v>394</v>
      </c>
      <c r="G20" s="33">
        <v>7675.9565714285609</v>
      </c>
      <c r="H20" s="70">
        <v>22500</v>
      </c>
      <c r="I20" s="61"/>
      <c r="J20" s="67">
        <v>65</v>
      </c>
      <c r="K20" s="67">
        <v>6</v>
      </c>
      <c r="L20" s="67"/>
      <c r="M20" s="67"/>
      <c r="N20" s="67"/>
      <c r="O20" s="67"/>
      <c r="P20" s="67"/>
      <c r="Q20" s="67"/>
      <c r="R20" s="67">
        <v>47</v>
      </c>
      <c r="S20" s="67"/>
      <c r="T20" s="67"/>
      <c r="U20" s="67">
        <v>24</v>
      </c>
      <c r="V20" s="67">
        <v>432</v>
      </c>
      <c r="W20" s="86">
        <v>0</v>
      </c>
      <c r="X20" s="86"/>
      <c r="Y20" s="86"/>
      <c r="Z20" s="86"/>
      <c r="AA20" s="86"/>
      <c r="AB20" s="86"/>
      <c r="AC20" s="87">
        <v>7809</v>
      </c>
      <c r="AD20" s="61"/>
      <c r="AE20" s="61"/>
      <c r="AF20" s="87">
        <v>0</v>
      </c>
      <c r="AG20" s="87">
        <v>21411</v>
      </c>
      <c r="AH20" s="87">
        <v>0</v>
      </c>
      <c r="AI20" s="87">
        <v>0</v>
      </c>
      <c r="AJ20" s="87"/>
      <c r="AK20" s="87"/>
      <c r="AL20" s="87">
        <v>0</v>
      </c>
      <c r="AM20" s="87">
        <v>0</v>
      </c>
      <c r="AN20" s="61"/>
      <c r="AO20" s="88">
        <v>29220</v>
      </c>
      <c r="AP20" s="61">
        <v>9388</v>
      </c>
      <c r="AQ20" s="61"/>
      <c r="AR20" s="61"/>
      <c r="AS20" s="61">
        <v>0</v>
      </c>
      <c r="AT20" s="61">
        <v>324</v>
      </c>
      <c r="AU20" s="61">
        <v>0</v>
      </c>
      <c r="AV20" s="61">
        <v>0</v>
      </c>
      <c r="AW20" s="61"/>
      <c r="AX20" s="61"/>
      <c r="AY20" s="61">
        <v>0</v>
      </c>
      <c r="AZ20" s="61">
        <v>0</v>
      </c>
      <c r="BA20" s="61"/>
      <c r="BB20" s="61">
        <v>9712</v>
      </c>
      <c r="BC20" s="61">
        <v>0</v>
      </c>
      <c r="BD20" s="61"/>
      <c r="BE20" s="61"/>
      <c r="BF20" s="61">
        <v>0</v>
      </c>
      <c r="BG20" s="61">
        <v>0</v>
      </c>
      <c r="BH20" s="61">
        <v>0</v>
      </c>
      <c r="BI20" s="61">
        <v>0</v>
      </c>
      <c r="BJ20" s="61"/>
      <c r="BK20" s="61"/>
      <c r="BL20" s="61">
        <v>0</v>
      </c>
      <c r="BM20" s="61">
        <v>0</v>
      </c>
      <c r="BN20" s="61"/>
      <c r="BO20" s="61">
        <v>0</v>
      </c>
      <c r="BP20" s="61">
        <v>0</v>
      </c>
      <c r="BQ20" s="61"/>
      <c r="BR20" s="61">
        <v>0</v>
      </c>
      <c r="BS20" s="61">
        <v>4100</v>
      </c>
      <c r="BT20" s="61">
        <v>0</v>
      </c>
      <c r="BU20" s="61">
        <v>0</v>
      </c>
      <c r="BV20" s="61"/>
      <c r="BW20" s="35"/>
      <c r="BX20" s="35">
        <v>0</v>
      </c>
      <c r="BY20" s="35">
        <v>0</v>
      </c>
      <c r="BZ20" s="35">
        <v>4100</v>
      </c>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v>6763</v>
      </c>
      <c r="CZ20" s="35"/>
      <c r="DA20" s="35">
        <v>0</v>
      </c>
      <c r="DB20" s="35">
        <v>8500</v>
      </c>
      <c r="DC20" s="35">
        <v>0</v>
      </c>
      <c r="DD20" s="35"/>
      <c r="DE20" s="35"/>
      <c r="DF20" s="35">
        <v>36697</v>
      </c>
      <c r="DG20" s="35">
        <v>0</v>
      </c>
      <c r="DH20" s="35">
        <v>0</v>
      </c>
      <c r="DI20" s="35">
        <v>51960</v>
      </c>
      <c r="DJ20" s="35"/>
      <c r="DK20" s="35"/>
      <c r="DL20" s="35"/>
      <c r="DM20" s="35"/>
      <c r="DN20" s="35"/>
      <c r="DO20" s="35"/>
      <c r="DP20" s="35"/>
      <c r="DQ20" s="35"/>
      <c r="DR20" s="35"/>
      <c r="DS20" s="35"/>
      <c r="DT20" s="35"/>
      <c r="DU20" s="35"/>
      <c r="DV20" s="61"/>
      <c r="DW20" s="61"/>
      <c r="DX20" s="35"/>
      <c r="DY20" s="35"/>
      <c r="DZ20" s="35"/>
      <c r="EA20" s="35"/>
      <c r="EB20" s="35"/>
      <c r="EC20" s="35"/>
      <c r="ED20" s="35"/>
      <c r="EE20" s="35"/>
      <c r="EF20" s="35"/>
      <c r="EG20" s="35"/>
      <c r="EH20" s="35"/>
      <c r="EI20" s="61"/>
      <c r="EJ20" s="35">
        <v>0</v>
      </c>
      <c r="EK20" s="35"/>
      <c r="EL20" s="35">
        <v>0</v>
      </c>
      <c r="EM20" s="35">
        <v>0</v>
      </c>
      <c r="EN20" s="35">
        <v>0</v>
      </c>
      <c r="EO20" s="35"/>
      <c r="EP20" s="35"/>
      <c r="EQ20" s="35">
        <v>0</v>
      </c>
      <c r="ER20" s="35">
        <v>0</v>
      </c>
      <c r="ES20" s="35">
        <v>0</v>
      </c>
      <c r="ET20" s="35">
        <v>0</v>
      </c>
      <c r="EU20" s="37"/>
      <c r="EV20" s="37"/>
      <c r="EW20" s="37"/>
      <c r="EX20" s="37"/>
      <c r="EY20" s="37"/>
      <c r="EZ20" s="37"/>
      <c r="FA20" s="34"/>
      <c r="FB20" s="34"/>
      <c r="FC20" s="34"/>
      <c r="FD20" s="34"/>
      <c r="FE20" s="34"/>
      <c r="FF20" s="34"/>
      <c r="FG20" s="34"/>
      <c r="FH20" s="34"/>
      <c r="FI20" s="34"/>
      <c r="FJ20" s="34"/>
      <c r="FK20" s="34"/>
      <c r="FL20" s="34"/>
      <c r="FM20" s="34"/>
      <c r="FN20" s="34"/>
      <c r="FO20" s="34"/>
      <c r="FP20" s="34"/>
      <c r="FQ20" s="34"/>
      <c r="FR20" s="34"/>
      <c r="FS20" s="34"/>
      <c r="FT20" s="35"/>
      <c r="FU20" s="35"/>
      <c r="FV20" s="35"/>
      <c r="FW20" s="35"/>
      <c r="FX20" s="35"/>
      <c r="FY20" s="35"/>
      <c r="FZ20" s="35"/>
      <c r="GA20" s="35"/>
      <c r="GB20" s="35"/>
      <c r="GC20" s="35"/>
      <c r="GD20" s="35"/>
      <c r="GE20" s="35">
        <v>0</v>
      </c>
      <c r="GF20" s="35"/>
      <c r="GG20" s="35">
        <v>0</v>
      </c>
      <c r="GH20" s="35">
        <v>13207</v>
      </c>
      <c r="GI20" s="35">
        <v>0</v>
      </c>
      <c r="GJ20" s="35">
        <v>0</v>
      </c>
      <c r="GK20" s="35"/>
      <c r="GL20" s="35"/>
      <c r="GM20" s="35">
        <v>0</v>
      </c>
      <c r="GN20" s="35">
        <v>2388</v>
      </c>
      <c r="GO20" s="35">
        <v>15595</v>
      </c>
      <c r="GP20" s="35">
        <v>38932</v>
      </c>
      <c r="GQ20" s="35">
        <v>56060</v>
      </c>
      <c r="GR20" s="35">
        <v>110587</v>
      </c>
      <c r="GS20" s="31" t="s">
        <v>420</v>
      </c>
      <c r="GT20" s="31"/>
      <c r="GU20" s="31"/>
      <c r="GV20" s="31" t="s">
        <v>409</v>
      </c>
      <c r="GW20" t="s">
        <v>410</v>
      </c>
      <c r="GX20" s="31"/>
      <c r="GY20" s="31"/>
      <c r="GZ20" s="31"/>
      <c r="HA20" s="31"/>
      <c r="HB20" s="31"/>
      <c r="HC20" s="35">
        <v>1406</v>
      </c>
      <c r="HD20" s="35">
        <v>3851</v>
      </c>
      <c r="HE20" s="35">
        <v>6236</v>
      </c>
      <c r="HF20" s="35">
        <v>165</v>
      </c>
      <c r="HG20" s="35"/>
      <c r="HH20" s="35">
        <v>49030</v>
      </c>
      <c r="HI20" s="35"/>
      <c r="HJ20" s="35">
        <v>153</v>
      </c>
      <c r="HK20" s="35">
        <v>3000</v>
      </c>
      <c r="HL20" s="35">
        <v>1117</v>
      </c>
      <c r="HM20" s="35"/>
      <c r="HN20" s="35"/>
      <c r="HO20" s="35">
        <v>521</v>
      </c>
      <c r="HP20" s="35">
        <v>1000</v>
      </c>
      <c r="HQ20" s="35">
        <v>10</v>
      </c>
      <c r="HR20" s="35">
        <v>202</v>
      </c>
      <c r="HS20" s="35"/>
      <c r="HT20" s="35"/>
      <c r="HU20" s="35">
        <v>9</v>
      </c>
      <c r="HV20" s="35"/>
      <c r="HW20" s="35"/>
      <c r="HX20" s="35"/>
      <c r="HY20" s="35"/>
      <c r="HZ20" s="35"/>
      <c r="IA20" s="35"/>
      <c r="IB20" s="35"/>
      <c r="IC20" s="35"/>
      <c r="ID20" s="35"/>
      <c r="IE20" s="35"/>
      <c r="IF20" s="61">
        <v>0.4</v>
      </c>
      <c r="IG20" s="35">
        <v>5.2</v>
      </c>
      <c r="IH20" s="35">
        <v>11.2</v>
      </c>
      <c r="II20" s="35">
        <f t="shared" si="0"/>
        <v>5.2</v>
      </c>
      <c r="IJ20" s="35"/>
      <c r="IK20" s="35">
        <v>6</v>
      </c>
      <c r="IL20" s="35">
        <v>6</v>
      </c>
      <c r="IM20" s="34">
        <v>6725</v>
      </c>
      <c r="IN20" s="31" t="s">
        <v>411</v>
      </c>
      <c r="IO20" s="70">
        <v>15338</v>
      </c>
      <c r="IP20" s="34">
        <v>14121</v>
      </c>
      <c r="IQ20" s="34">
        <v>10456</v>
      </c>
      <c r="IR20" s="34">
        <v>8741</v>
      </c>
      <c r="IS20" s="34"/>
      <c r="IT20" s="34"/>
      <c r="IU20" s="34"/>
      <c r="IV20" s="34">
        <v>0</v>
      </c>
      <c r="IW20" s="34"/>
      <c r="IX20" s="34">
        <v>48656</v>
      </c>
      <c r="IY20" s="34"/>
      <c r="IZ20" s="34"/>
      <c r="JA20" s="34">
        <v>2205</v>
      </c>
      <c r="JB20" s="34">
        <v>2205</v>
      </c>
      <c r="JC20" s="34">
        <v>2137</v>
      </c>
      <c r="JD20" s="34">
        <v>2137</v>
      </c>
      <c r="JE20" s="34"/>
      <c r="JF20" s="34"/>
      <c r="JG20" s="34"/>
      <c r="JH20" s="34"/>
      <c r="JI20" s="34"/>
      <c r="JJ20" s="34"/>
      <c r="JK20" s="34"/>
      <c r="JL20" s="34"/>
      <c r="JM20" s="34"/>
      <c r="JN20" s="34"/>
      <c r="JO20" s="34"/>
      <c r="JP20" s="34"/>
      <c r="JQ20" s="34"/>
      <c r="JR20" s="34">
        <v>2506</v>
      </c>
      <c r="JS20" s="34"/>
      <c r="JT20" s="34"/>
      <c r="JU20" s="34">
        <v>99</v>
      </c>
      <c r="JV20" s="34"/>
      <c r="JW20" s="34"/>
      <c r="JX20" s="34"/>
      <c r="JY20" s="34"/>
      <c r="JZ20" s="34"/>
      <c r="KA20" s="34"/>
      <c r="KB20" s="34"/>
      <c r="KC20" s="34"/>
      <c r="KD20" s="34"/>
      <c r="KE20" s="34"/>
      <c r="KF20" s="34">
        <v>1</v>
      </c>
      <c r="KG20" s="34">
        <v>3</v>
      </c>
      <c r="KH20" s="34"/>
      <c r="KI20" s="34">
        <v>49</v>
      </c>
      <c r="KJ20" s="34">
        <v>28</v>
      </c>
      <c r="KK20" s="34">
        <v>28</v>
      </c>
      <c r="KL20" s="34">
        <v>5</v>
      </c>
      <c r="KM20" s="34">
        <v>0</v>
      </c>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v>5</v>
      </c>
      <c r="MP20" s="34">
        <v>0</v>
      </c>
      <c r="MQ20" s="34"/>
      <c r="MR20" s="34"/>
      <c r="MS20" s="34">
        <v>167079</v>
      </c>
      <c r="MT20" s="34"/>
      <c r="MU20" s="34">
        <v>449</v>
      </c>
      <c r="MV20" s="34"/>
      <c r="MW20" s="34"/>
      <c r="MX20" s="34"/>
      <c r="MY20" s="34"/>
      <c r="MZ20" s="34"/>
      <c r="NA20" s="34"/>
      <c r="NB20" s="34"/>
      <c r="NC20" s="34"/>
      <c r="ND20" s="34"/>
      <c r="NE20" s="34"/>
      <c r="NF20" s="34"/>
      <c r="NG20" s="34"/>
      <c r="NH20" s="34"/>
      <c r="NI20" s="34"/>
      <c r="NJ20" s="34"/>
      <c r="NK20" s="34"/>
      <c r="NX20" s="18">
        <f t="shared" si="1"/>
        <v>1476.1454945054925</v>
      </c>
      <c r="NY20" t="str">
        <f t="shared" si="2"/>
        <v>Mid-range</v>
      </c>
      <c r="NZ20" t="str">
        <f t="shared" si="3"/>
        <v>Small</v>
      </c>
    </row>
    <row r="21" spans="1:390">
      <c r="A21" t="s">
        <v>472</v>
      </c>
      <c r="B21" s="31" t="s">
        <v>473</v>
      </c>
      <c r="C21" s="32" t="s">
        <v>474</v>
      </c>
      <c r="D21" s="1" t="s">
        <v>404</v>
      </c>
      <c r="E21" s="31">
        <v>20060</v>
      </c>
      <c r="F21" s="31" t="s">
        <v>394</v>
      </c>
      <c r="G21" s="33">
        <v>8771.5584761904338</v>
      </c>
      <c r="H21" s="70">
        <v>28007</v>
      </c>
      <c r="I21" s="61"/>
      <c r="J21" s="67">
        <v>32</v>
      </c>
      <c r="K21" s="67">
        <v>8</v>
      </c>
      <c r="L21" s="67"/>
      <c r="M21" s="67"/>
      <c r="N21" s="67"/>
      <c r="O21" s="67"/>
      <c r="P21" s="67"/>
      <c r="Q21" s="67"/>
      <c r="R21" s="67">
        <v>36</v>
      </c>
      <c r="S21" s="67"/>
      <c r="T21" s="67"/>
      <c r="U21" s="67">
        <v>36</v>
      </c>
      <c r="V21" s="67">
        <v>486</v>
      </c>
      <c r="W21" s="86" t="s">
        <v>415</v>
      </c>
      <c r="X21" s="86"/>
      <c r="Y21" s="86"/>
      <c r="Z21" s="86"/>
      <c r="AA21" s="86"/>
      <c r="AB21" s="86"/>
      <c r="AC21" s="87">
        <v>8083</v>
      </c>
      <c r="AD21" s="61"/>
      <c r="AE21" s="61"/>
      <c r="AF21" s="87">
        <v>0</v>
      </c>
      <c r="AG21" s="87">
        <v>33336</v>
      </c>
      <c r="AH21" s="87">
        <v>0</v>
      </c>
      <c r="AI21" s="87">
        <v>0</v>
      </c>
      <c r="AJ21" s="87"/>
      <c r="AK21" s="87"/>
      <c r="AL21" s="87">
        <v>0</v>
      </c>
      <c r="AM21" s="87">
        <v>4478</v>
      </c>
      <c r="AN21" s="61"/>
      <c r="AO21" s="88">
        <v>45897</v>
      </c>
      <c r="AP21" s="61">
        <v>9300</v>
      </c>
      <c r="AQ21" s="61"/>
      <c r="AR21" s="61"/>
      <c r="AS21" s="61">
        <v>0</v>
      </c>
      <c r="AT21" s="61">
        <v>0</v>
      </c>
      <c r="AU21" s="61">
        <v>0</v>
      </c>
      <c r="AV21" s="61">
        <v>0</v>
      </c>
      <c r="AW21" s="61"/>
      <c r="AX21" s="61"/>
      <c r="AY21" s="61">
        <v>0</v>
      </c>
      <c r="AZ21" s="61">
        <v>0</v>
      </c>
      <c r="BA21" s="61"/>
      <c r="BB21" s="61">
        <v>9300</v>
      </c>
      <c r="BC21" s="61"/>
      <c r="BD21" s="61"/>
      <c r="BE21" s="61"/>
      <c r="BF21" s="61"/>
      <c r="BG21" s="61"/>
      <c r="BH21" s="61"/>
      <c r="BI21" s="61"/>
      <c r="BJ21" s="61"/>
      <c r="BK21" s="61"/>
      <c r="BL21" s="61"/>
      <c r="BM21" s="61"/>
      <c r="BN21" s="61"/>
      <c r="BO21" s="61">
        <v>0</v>
      </c>
      <c r="BP21" s="61"/>
      <c r="BQ21" s="61"/>
      <c r="BR21" s="61"/>
      <c r="BS21" s="61"/>
      <c r="BT21" s="61"/>
      <c r="BU21" s="61"/>
      <c r="BV21" s="61"/>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v>14500</v>
      </c>
      <c r="CZ21" s="35"/>
      <c r="DA21" s="35"/>
      <c r="DB21" s="35"/>
      <c r="DC21" s="35"/>
      <c r="DD21" s="35"/>
      <c r="DE21" s="35"/>
      <c r="DF21" s="35">
        <v>37816</v>
      </c>
      <c r="DG21" s="35"/>
      <c r="DH21" s="35"/>
      <c r="DI21" s="35">
        <v>52316</v>
      </c>
      <c r="DJ21" s="35"/>
      <c r="DK21" s="35"/>
      <c r="DL21" s="35"/>
      <c r="DM21" s="35"/>
      <c r="DN21" s="35"/>
      <c r="DO21" s="35"/>
      <c r="DP21" s="35"/>
      <c r="DQ21" s="35"/>
      <c r="DR21" s="35"/>
      <c r="DS21" s="35"/>
      <c r="DT21" s="35"/>
      <c r="DU21" s="35"/>
      <c r="DV21" s="61"/>
      <c r="DW21" s="61"/>
      <c r="DX21" s="35"/>
      <c r="DY21" s="35"/>
      <c r="DZ21" s="35"/>
      <c r="EA21" s="35"/>
      <c r="EB21" s="35"/>
      <c r="EC21" s="35"/>
      <c r="ED21" s="35"/>
      <c r="EE21" s="35"/>
      <c r="EF21" s="35"/>
      <c r="EG21" s="35"/>
      <c r="EH21" s="35"/>
      <c r="EI21" s="61"/>
      <c r="EJ21" s="35">
        <v>2497</v>
      </c>
      <c r="EK21" s="35"/>
      <c r="EL21" s="35"/>
      <c r="EM21" s="35">
        <v>1557</v>
      </c>
      <c r="EN21" s="35"/>
      <c r="EO21" s="35"/>
      <c r="EP21" s="35"/>
      <c r="EQ21" s="35"/>
      <c r="ER21" s="35"/>
      <c r="ES21" s="35"/>
      <c r="ET21" s="35">
        <v>4054</v>
      </c>
      <c r="EU21" s="37"/>
      <c r="EV21" s="37"/>
      <c r="EW21" s="37"/>
      <c r="EX21" s="37"/>
      <c r="EY21" s="37"/>
      <c r="EZ21" s="37"/>
      <c r="FA21" s="34"/>
      <c r="FB21" s="34"/>
      <c r="FC21" s="34"/>
      <c r="FD21" s="34"/>
      <c r="FE21" s="34"/>
      <c r="FF21" s="34"/>
      <c r="FG21" s="34"/>
      <c r="FH21" s="34"/>
      <c r="FI21" s="34"/>
      <c r="FJ21" s="34"/>
      <c r="FK21" s="34"/>
      <c r="FL21" s="34"/>
      <c r="FM21" s="34"/>
      <c r="FN21" s="34"/>
      <c r="FO21" s="34"/>
      <c r="FP21" s="34"/>
      <c r="FQ21" s="34"/>
      <c r="FR21" s="34"/>
      <c r="FS21" s="34"/>
      <c r="FT21" s="35"/>
      <c r="FU21" s="35"/>
      <c r="FV21" s="35"/>
      <c r="FW21" s="35"/>
      <c r="FX21" s="35"/>
      <c r="FY21" s="35"/>
      <c r="FZ21" s="35"/>
      <c r="GA21" s="35"/>
      <c r="GB21" s="35"/>
      <c r="GC21" s="35"/>
      <c r="GD21" s="35"/>
      <c r="GE21" s="35"/>
      <c r="GF21" s="35"/>
      <c r="GG21" s="35"/>
      <c r="GH21" s="35"/>
      <c r="GI21" s="35"/>
      <c r="GJ21" s="35"/>
      <c r="GK21" s="35"/>
      <c r="GL21" s="35"/>
      <c r="GM21" s="35"/>
      <c r="GN21" s="35"/>
      <c r="GO21" s="35">
        <v>0</v>
      </c>
      <c r="GP21" s="35">
        <v>55197</v>
      </c>
      <c r="GQ21" s="35">
        <v>56370</v>
      </c>
      <c r="GR21" s="35">
        <v>111567</v>
      </c>
      <c r="GS21" s="31" t="s">
        <v>395</v>
      </c>
      <c r="GT21" s="31"/>
      <c r="GU21" s="31"/>
      <c r="GV21" s="31" t="s">
        <v>409</v>
      </c>
      <c r="GX21" t="s">
        <v>459</v>
      </c>
      <c r="GY21" s="31"/>
      <c r="GZ21" s="31"/>
      <c r="HA21" s="31"/>
      <c r="HB21" s="31"/>
      <c r="HC21" s="35">
        <v>1247</v>
      </c>
      <c r="HD21" s="35">
        <v>5972</v>
      </c>
      <c r="HE21" s="35">
        <v>6235</v>
      </c>
      <c r="HF21" s="35">
        <v>156</v>
      </c>
      <c r="HG21" s="35"/>
      <c r="HH21" s="35">
        <v>83001</v>
      </c>
      <c r="HI21" s="35"/>
      <c r="HJ21" s="35">
        <v>354</v>
      </c>
      <c r="HK21" s="35">
        <v>4333</v>
      </c>
      <c r="HL21" s="35">
        <v>1377</v>
      </c>
      <c r="HM21" s="35"/>
      <c r="HN21" s="35"/>
      <c r="HO21" s="35">
        <v>580</v>
      </c>
      <c r="HP21" s="35">
        <v>623</v>
      </c>
      <c r="HQ21" s="35">
        <v>395</v>
      </c>
      <c r="HR21" s="35">
        <v>3249</v>
      </c>
      <c r="HS21" s="35"/>
      <c r="HT21" s="35"/>
      <c r="HU21" s="35">
        <v>8</v>
      </c>
      <c r="HV21" s="35"/>
      <c r="HW21" s="35"/>
      <c r="HX21" s="35"/>
      <c r="HY21" s="35"/>
      <c r="HZ21" s="35"/>
      <c r="IA21" s="35"/>
      <c r="IB21" s="35"/>
      <c r="IC21" s="35"/>
      <c r="ID21" s="35"/>
      <c r="IE21" s="35"/>
      <c r="IF21" s="61">
        <v>1.8</v>
      </c>
      <c r="IG21" s="35">
        <v>5.3</v>
      </c>
      <c r="IH21" s="35">
        <v>12.94</v>
      </c>
      <c r="II21" s="35">
        <f t="shared" si="0"/>
        <v>5.3</v>
      </c>
      <c r="IJ21" s="35"/>
      <c r="IK21" s="35">
        <v>8</v>
      </c>
      <c r="IL21" s="35">
        <v>7.64</v>
      </c>
      <c r="IM21" s="34">
        <v>5785</v>
      </c>
      <c r="IN21" s="31" t="s">
        <v>411</v>
      </c>
      <c r="IO21" s="70">
        <v>10990</v>
      </c>
      <c r="IP21" s="34">
        <v>6031</v>
      </c>
      <c r="IQ21" s="34">
        <v>16239</v>
      </c>
      <c r="IR21" s="34">
        <v>10852</v>
      </c>
      <c r="IS21" s="34"/>
      <c r="IT21" s="34"/>
      <c r="IU21" s="34"/>
      <c r="IV21" s="34">
        <v>31</v>
      </c>
      <c r="IW21" s="34"/>
      <c r="IX21" s="34">
        <v>44143</v>
      </c>
      <c r="IY21" s="34"/>
      <c r="IZ21" s="34"/>
      <c r="JA21" s="34">
        <v>1745</v>
      </c>
      <c r="JB21" s="34">
        <v>1745</v>
      </c>
      <c r="JC21" s="34">
        <v>2051</v>
      </c>
      <c r="JD21" s="34">
        <v>1870</v>
      </c>
      <c r="JE21" s="34"/>
      <c r="JF21" s="34"/>
      <c r="JG21" s="34"/>
      <c r="JH21" s="34"/>
      <c r="JI21" s="34"/>
      <c r="JJ21" s="34"/>
      <c r="JK21" s="34"/>
      <c r="JL21" s="34"/>
      <c r="JM21" s="34"/>
      <c r="JN21" s="34"/>
      <c r="JO21" s="34"/>
      <c r="JP21" s="34"/>
      <c r="JQ21" s="34"/>
      <c r="JR21" s="34">
        <v>2109</v>
      </c>
      <c r="JS21" s="34"/>
      <c r="JT21" s="34"/>
      <c r="JU21" s="34">
        <v>85</v>
      </c>
      <c r="JV21" s="34"/>
      <c r="JW21" s="34"/>
      <c r="JX21" s="34"/>
      <c r="JY21" s="34"/>
      <c r="JZ21" s="34"/>
      <c r="KA21" s="34"/>
      <c r="KB21" s="34"/>
      <c r="KC21" s="34"/>
      <c r="KD21" s="34"/>
      <c r="KE21" s="34"/>
      <c r="KF21" s="34">
        <v>2</v>
      </c>
      <c r="KG21" s="34">
        <v>9</v>
      </c>
      <c r="KH21" s="34">
        <v>169</v>
      </c>
      <c r="KI21" s="34">
        <v>54</v>
      </c>
      <c r="KJ21" s="34">
        <v>24</v>
      </c>
      <c r="KK21" s="34">
        <v>20</v>
      </c>
      <c r="KL21" s="34">
        <v>4</v>
      </c>
      <c r="KM21" s="34">
        <v>0</v>
      </c>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v>108</v>
      </c>
      <c r="MP21" s="34">
        <v>0</v>
      </c>
      <c r="MQ21" s="34"/>
      <c r="MR21" s="34"/>
      <c r="MS21" s="34">
        <v>158511</v>
      </c>
      <c r="MT21" s="34"/>
      <c r="MU21" s="34">
        <v>1</v>
      </c>
      <c r="MV21" s="34"/>
      <c r="MW21" s="34"/>
      <c r="MX21" s="34"/>
      <c r="MY21" s="34"/>
      <c r="MZ21" s="34"/>
      <c r="NA21" s="34"/>
      <c r="NB21" s="34"/>
      <c r="NC21" s="34"/>
      <c r="ND21" s="34"/>
      <c r="NE21" s="34"/>
      <c r="NF21" s="34"/>
      <c r="NG21" s="34"/>
      <c r="NH21" s="34"/>
      <c r="NI21" s="34"/>
      <c r="NJ21" s="34"/>
      <c r="NK21" s="34"/>
      <c r="NX21" s="18">
        <f t="shared" si="1"/>
        <v>1655.0110332434781</v>
      </c>
      <c r="NY21" t="str">
        <f t="shared" si="2"/>
        <v>Mid-range</v>
      </c>
      <c r="NZ21" t="str">
        <f t="shared" si="3"/>
        <v>Small</v>
      </c>
    </row>
    <row r="22" spans="1:390">
      <c r="A22" t="s">
        <v>475</v>
      </c>
      <c r="B22" s="31" t="s">
        <v>476</v>
      </c>
      <c r="C22" s="32" t="s">
        <v>477</v>
      </c>
      <c r="D22" s="31" t="s">
        <v>393</v>
      </c>
      <c r="E22" s="31">
        <v>20060</v>
      </c>
      <c r="F22" s="31" t="s">
        <v>394</v>
      </c>
      <c r="G22" s="33">
        <v>1654.7626666666665</v>
      </c>
      <c r="H22" s="70">
        <v>3308</v>
      </c>
      <c r="I22" s="61"/>
      <c r="J22" s="67">
        <v>12</v>
      </c>
      <c r="K22" s="67">
        <v>2</v>
      </c>
      <c r="L22" s="67"/>
      <c r="M22" s="67"/>
      <c r="N22" s="67"/>
      <c r="O22" s="67"/>
      <c r="P22" s="67"/>
      <c r="Q22" s="67"/>
      <c r="R22" s="67"/>
      <c r="S22" s="67"/>
      <c r="T22" s="67"/>
      <c r="U22" s="67">
        <v>12</v>
      </c>
      <c r="V22" s="67">
        <v>60</v>
      </c>
      <c r="W22" s="86" t="s">
        <v>415</v>
      </c>
      <c r="X22" s="86"/>
      <c r="Y22" s="86"/>
      <c r="Z22" s="86"/>
      <c r="AA22" s="86"/>
      <c r="AB22" s="86"/>
      <c r="AC22" s="87">
        <v>8691</v>
      </c>
      <c r="AD22" s="61"/>
      <c r="AE22" s="61"/>
      <c r="AF22" s="87"/>
      <c r="AG22" s="87"/>
      <c r="AH22" s="87"/>
      <c r="AI22" s="87"/>
      <c r="AJ22" s="87"/>
      <c r="AK22" s="87"/>
      <c r="AL22" s="87"/>
      <c r="AM22" s="87"/>
      <c r="AN22" s="61"/>
      <c r="AO22" s="88">
        <v>8691</v>
      </c>
      <c r="AP22" s="61">
        <v>9438</v>
      </c>
      <c r="AQ22" s="61"/>
      <c r="AR22" s="61"/>
      <c r="AS22" s="61"/>
      <c r="AT22" s="61"/>
      <c r="AU22" s="61"/>
      <c r="AV22" s="61"/>
      <c r="AW22" s="61"/>
      <c r="AX22" s="61"/>
      <c r="AY22" s="61"/>
      <c r="AZ22" s="61"/>
      <c r="BA22" s="61"/>
      <c r="BB22" s="61">
        <v>9438</v>
      </c>
      <c r="BC22" s="61"/>
      <c r="BD22" s="61"/>
      <c r="BE22" s="61"/>
      <c r="BF22" s="61"/>
      <c r="BG22" s="61"/>
      <c r="BH22" s="61"/>
      <c r="BI22" s="61"/>
      <c r="BJ22" s="61"/>
      <c r="BK22" s="61"/>
      <c r="BL22" s="61"/>
      <c r="BM22" s="61"/>
      <c r="BN22" s="61"/>
      <c r="BO22" s="61">
        <v>0</v>
      </c>
      <c r="BP22" s="61"/>
      <c r="BQ22" s="61"/>
      <c r="BR22" s="61"/>
      <c r="BS22" s="61"/>
      <c r="BT22" s="61"/>
      <c r="BU22" s="61"/>
      <c r="BV22" s="61"/>
      <c r="BW22" s="35"/>
      <c r="BX22" s="35"/>
      <c r="BY22" s="35"/>
      <c r="BZ22" s="35">
        <v>0</v>
      </c>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v>29567</v>
      </c>
      <c r="DG22" s="35"/>
      <c r="DH22" s="35"/>
      <c r="DI22" s="35">
        <v>29567</v>
      </c>
      <c r="DJ22" s="35"/>
      <c r="DK22" s="35"/>
      <c r="DL22" s="35"/>
      <c r="DM22" s="35"/>
      <c r="DN22" s="35"/>
      <c r="DO22" s="35"/>
      <c r="DP22" s="35"/>
      <c r="DQ22" s="35"/>
      <c r="DR22" s="35"/>
      <c r="DS22" s="35"/>
      <c r="DT22" s="35"/>
      <c r="DU22" s="35"/>
      <c r="DV22" s="61"/>
      <c r="DW22" s="61"/>
      <c r="DX22" s="35"/>
      <c r="DY22" s="35"/>
      <c r="DZ22" s="35"/>
      <c r="EA22" s="35"/>
      <c r="EB22" s="35"/>
      <c r="EC22" s="35"/>
      <c r="ED22" s="35"/>
      <c r="EE22" s="35"/>
      <c r="EF22" s="35"/>
      <c r="EG22" s="35"/>
      <c r="EH22" s="35"/>
      <c r="EI22" s="61"/>
      <c r="EJ22" s="35">
        <v>1194</v>
      </c>
      <c r="EK22" s="35"/>
      <c r="EL22" s="35"/>
      <c r="EM22" s="35"/>
      <c r="EN22" s="35"/>
      <c r="EO22" s="35"/>
      <c r="EP22" s="35"/>
      <c r="EQ22" s="35">
        <v>1194</v>
      </c>
      <c r="ER22" s="35"/>
      <c r="ES22" s="35"/>
      <c r="ET22" s="35">
        <v>3185</v>
      </c>
      <c r="EU22" s="37"/>
      <c r="EV22" s="37"/>
      <c r="EW22" s="37"/>
      <c r="EX22" s="37"/>
      <c r="EY22" s="37"/>
      <c r="EZ22" s="37"/>
      <c r="FA22" s="34"/>
      <c r="FB22" s="34"/>
      <c r="FC22" s="34"/>
      <c r="FD22" s="34"/>
      <c r="FE22" s="34"/>
      <c r="FF22" s="34"/>
      <c r="FG22" s="34"/>
      <c r="FH22" s="34"/>
      <c r="FI22" s="34"/>
      <c r="FJ22" s="34"/>
      <c r="FK22" s="34"/>
      <c r="FL22" s="34"/>
      <c r="FM22" s="34"/>
      <c r="FN22" s="34"/>
      <c r="FO22" s="34"/>
      <c r="FP22" s="34"/>
      <c r="FQ22" s="34"/>
      <c r="FR22" s="34"/>
      <c r="FS22" s="34"/>
      <c r="FT22" s="35"/>
      <c r="FU22" s="35"/>
      <c r="FV22" s="35"/>
      <c r="FW22" s="35"/>
      <c r="FX22" s="35"/>
      <c r="FY22" s="35"/>
      <c r="FZ22" s="35"/>
      <c r="GA22" s="35"/>
      <c r="GB22" s="35"/>
      <c r="GC22" s="35"/>
      <c r="GD22" s="35"/>
      <c r="GE22" s="35">
        <v>6097</v>
      </c>
      <c r="GF22" s="35"/>
      <c r="GG22" s="35"/>
      <c r="GH22" s="35"/>
      <c r="GI22" s="35"/>
      <c r="GJ22" s="35">
        <v>13501</v>
      </c>
      <c r="GK22" s="35"/>
      <c r="GL22" s="35"/>
      <c r="GM22" s="35"/>
      <c r="GN22" s="35"/>
      <c r="GO22" s="35">
        <v>19598</v>
      </c>
      <c r="GP22" s="35">
        <v>18129</v>
      </c>
      <c r="GQ22" s="35">
        <v>32752</v>
      </c>
      <c r="GR22" s="35">
        <v>70479</v>
      </c>
      <c r="GS22" s="31"/>
      <c r="GT22" s="31" t="s">
        <v>478</v>
      </c>
      <c r="GU22" s="31" t="s">
        <v>454</v>
      </c>
      <c r="GV22" s="31" t="s">
        <v>409</v>
      </c>
      <c r="GW22" t="s">
        <v>410</v>
      </c>
      <c r="GX22" s="31"/>
      <c r="HC22" s="35">
        <v>315</v>
      </c>
      <c r="HD22" s="35">
        <v>2057</v>
      </c>
      <c r="HE22" s="35">
        <v>0</v>
      </c>
      <c r="HF22" s="35">
        <v>118</v>
      </c>
      <c r="HG22" s="35"/>
      <c r="HH22" s="35">
        <v>21123</v>
      </c>
      <c r="HI22" s="35"/>
      <c r="HJ22" s="35">
        <v>43</v>
      </c>
      <c r="HK22" s="35">
        <v>0</v>
      </c>
      <c r="HL22" s="35">
        <v>315</v>
      </c>
      <c r="HM22" s="35"/>
      <c r="HN22" s="35"/>
      <c r="HO22" s="35"/>
      <c r="HP22" s="35"/>
      <c r="HQ22" s="35">
        <v>0</v>
      </c>
      <c r="HR22" s="35">
        <v>43</v>
      </c>
      <c r="HS22" s="35"/>
      <c r="HT22" s="35"/>
      <c r="HU22" s="35">
        <v>1</v>
      </c>
      <c r="HV22" s="35"/>
      <c r="HW22" s="35"/>
      <c r="HX22" s="35"/>
      <c r="HY22" s="35"/>
      <c r="HZ22" s="35"/>
      <c r="IA22" s="35"/>
      <c r="IB22" s="35"/>
      <c r="IC22" s="35"/>
      <c r="ID22" s="35"/>
      <c r="IE22" s="35"/>
      <c r="IF22" s="61">
        <v>0.18</v>
      </c>
      <c r="IG22" s="35">
        <v>1</v>
      </c>
      <c r="IH22" s="35">
        <v>2.4500000000000002</v>
      </c>
      <c r="II22" s="35">
        <f t="shared" si="0"/>
        <v>1</v>
      </c>
      <c r="IJ22" s="35"/>
      <c r="IK22" s="35">
        <v>2</v>
      </c>
      <c r="IL22" s="35">
        <v>1.45</v>
      </c>
      <c r="IM22" s="34">
        <v>1500</v>
      </c>
      <c r="IN22" s="31" t="s">
        <v>400</v>
      </c>
      <c r="IO22" s="70">
        <v>1466</v>
      </c>
      <c r="IP22" s="34">
        <v>44</v>
      </c>
      <c r="IQ22" s="34">
        <v>1117</v>
      </c>
      <c r="IR22" s="34">
        <v>519</v>
      </c>
      <c r="IS22" s="34"/>
      <c r="IT22" s="34"/>
      <c r="IU22" s="34"/>
      <c r="IV22" s="34"/>
      <c r="IW22" s="34"/>
      <c r="IX22" s="34">
        <v>3146</v>
      </c>
      <c r="IY22" s="34"/>
      <c r="IZ22" s="34"/>
      <c r="JA22" s="34">
        <v>114</v>
      </c>
      <c r="JB22" s="34">
        <v>111</v>
      </c>
      <c r="JC22" s="34">
        <v>34</v>
      </c>
      <c r="JD22" s="34">
        <v>25</v>
      </c>
      <c r="JE22" s="34"/>
      <c r="JF22" s="34"/>
      <c r="JG22" s="34"/>
      <c r="JH22" s="34"/>
      <c r="JI22" s="34"/>
      <c r="JJ22" s="34"/>
      <c r="JK22" s="34"/>
      <c r="JL22" s="34"/>
      <c r="JM22" s="34"/>
      <c r="JN22" s="34"/>
      <c r="JO22" s="34"/>
      <c r="JP22" s="34"/>
      <c r="JQ22" s="34"/>
      <c r="JR22" s="34">
        <v>500</v>
      </c>
      <c r="JS22" s="34"/>
      <c r="JT22" s="34"/>
      <c r="JU22" s="34">
        <v>25</v>
      </c>
      <c r="JV22" s="34"/>
      <c r="JW22" s="34"/>
      <c r="JX22" s="34"/>
      <c r="JY22" s="34"/>
      <c r="JZ22" s="34"/>
      <c r="KA22" s="34"/>
      <c r="KB22" s="34"/>
      <c r="KC22" s="34"/>
      <c r="KD22" s="34"/>
      <c r="KE22" s="34"/>
      <c r="KF22" s="34">
        <v>0</v>
      </c>
      <c r="KG22" s="34">
        <v>0</v>
      </c>
      <c r="KH22" s="34">
        <v>0</v>
      </c>
      <c r="KI22" s="34">
        <v>61</v>
      </c>
      <c r="KJ22" s="34">
        <v>36</v>
      </c>
      <c r="KK22" s="34">
        <v>35</v>
      </c>
      <c r="KL22" s="34">
        <v>0</v>
      </c>
      <c r="KM22" s="34">
        <v>0</v>
      </c>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v>0</v>
      </c>
      <c r="MP22" s="34">
        <v>0</v>
      </c>
      <c r="MQ22" s="34"/>
      <c r="MR22" s="34"/>
      <c r="MS22" s="34">
        <v>43000</v>
      </c>
      <c r="MT22" s="34"/>
      <c r="MU22" s="34">
        <v>0</v>
      </c>
      <c r="MV22" s="34"/>
      <c r="MW22" s="34"/>
      <c r="MX22" s="34"/>
      <c r="MY22" s="34"/>
      <c r="MZ22" s="34"/>
      <c r="NA22" s="34"/>
      <c r="NB22" s="34"/>
      <c r="NC22" s="34"/>
      <c r="ND22" s="34"/>
      <c r="NE22" s="34"/>
      <c r="NF22" s="34"/>
      <c r="NG22" s="34"/>
      <c r="NH22" s="34"/>
      <c r="NI22" s="34"/>
      <c r="NJ22" s="34"/>
      <c r="NK22" s="34"/>
      <c r="NX22" s="18">
        <f t="shared" si="1"/>
        <v>1654.7626666666665</v>
      </c>
      <c r="NY22" t="str">
        <f t="shared" si="2"/>
        <v>Smaller</v>
      </c>
      <c r="NZ22" t="str">
        <f t="shared" si="3"/>
        <v>Small</v>
      </c>
    </row>
    <row r="23" spans="1:390">
      <c r="A23" t="s">
        <v>479</v>
      </c>
      <c r="B23" s="31" t="s">
        <v>480</v>
      </c>
      <c r="C23" s="32" t="s">
        <v>481</v>
      </c>
      <c r="D23" s="31" t="s">
        <v>393</v>
      </c>
      <c r="E23" s="31">
        <v>20060</v>
      </c>
      <c r="F23" s="31" t="s">
        <v>394</v>
      </c>
      <c r="G23" s="33">
        <v>1309.2474285714284</v>
      </c>
      <c r="H23" s="70">
        <v>12000</v>
      </c>
      <c r="I23" s="61"/>
      <c r="J23" s="67">
        <v>16</v>
      </c>
      <c r="K23" s="67">
        <v>2</v>
      </c>
      <c r="L23" s="67"/>
      <c r="M23" s="67"/>
      <c r="N23" s="67"/>
      <c r="O23" s="67"/>
      <c r="P23" s="67"/>
      <c r="Q23" s="67"/>
      <c r="R23" s="67">
        <v>0</v>
      </c>
      <c r="S23" s="67"/>
      <c r="T23" s="67"/>
      <c r="U23" s="67">
        <v>12</v>
      </c>
      <c r="V23" s="67">
        <v>98</v>
      </c>
      <c r="W23" s="86">
        <v>0</v>
      </c>
      <c r="X23" s="86"/>
      <c r="Y23" s="86"/>
      <c r="Z23" s="86"/>
      <c r="AA23" s="86"/>
      <c r="AB23" s="86"/>
      <c r="AC23" s="87">
        <v>9106</v>
      </c>
      <c r="AD23" s="61"/>
      <c r="AE23" s="61"/>
      <c r="AF23" s="87"/>
      <c r="AG23" s="87">
        <v>9605</v>
      </c>
      <c r="AH23" s="87"/>
      <c r="AI23" s="87"/>
      <c r="AJ23" s="87"/>
      <c r="AK23" s="87"/>
      <c r="AL23" s="87">
        <v>19880</v>
      </c>
      <c r="AM23" s="87"/>
      <c r="AN23" s="61"/>
      <c r="AO23" s="88">
        <v>38591</v>
      </c>
      <c r="AP23" s="61">
        <v>0</v>
      </c>
      <c r="AQ23" s="61"/>
      <c r="AR23" s="61"/>
      <c r="AS23" s="61"/>
      <c r="AT23" s="61">
        <v>2919</v>
      </c>
      <c r="AU23" s="61"/>
      <c r="AV23" s="61"/>
      <c r="AW23" s="61"/>
      <c r="AX23" s="61"/>
      <c r="AY23" s="61"/>
      <c r="AZ23" s="61"/>
      <c r="BA23" s="61"/>
      <c r="BB23" s="61">
        <v>2919</v>
      </c>
      <c r="BC23" s="61"/>
      <c r="BD23" s="61"/>
      <c r="BE23" s="61"/>
      <c r="BF23" s="61"/>
      <c r="BG23" s="61"/>
      <c r="BH23" s="61"/>
      <c r="BI23" s="61"/>
      <c r="BJ23" s="61"/>
      <c r="BK23" s="61"/>
      <c r="BL23" s="61"/>
      <c r="BM23" s="61"/>
      <c r="BN23" s="61"/>
      <c r="BO23" s="61">
        <v>0</v>
      </c>
      <c r="BP23" s="61"/>
      <c r="BQ23" s="61"/>
      <c r="BR23" s="61"/>
      <c r="BS23" s="61"/>
      <c r="BT23" s="61"/>
      <c r="BU23" s="61">
        <v>12176</v>
      </c>
      <c r="BV23" s="61"/>
      <c r="BW23" s="35"/>
      <c r="BX23" s="35"/>
      <c r="BY23" s="35"/>
      <c r="BZ23" s="35">
        <v>12176</v>
      </c>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v>22879</v>
      </c>
      <c r="DG23" s="35"/>
      <c r="DH23" s="35"/>
      <c r="DI23" s="35">
        <v>22879</v>
      </c>
      <c r="DJ23" s="35"/>
      <c r="DK23" s="35"/>
      <c r="DL23" s="35"/>
      <c r="DM23" s="35"/>
      <c r="DN23" s="35"/>
      <c r="DO23" s="35"/>
      <c r="DP23" s="35"/>
      <c r="DQ23" s="35"/>
      <c r="DR23" s="35"/>
      <c r="DS23" s="35"/>
      <c r="DT23" s="35"/>
      <c r="DU23" s="35"/>
      <c r="DV23" s="61"/>
      <c r="DW23" s="61"/>
      <c r="DX23" s="35"/>
      <c r="DY23" s="35"/>
      <c r="DZ23" s="35"/>
      <c r="EA23" s="35"/>
      <c r="EB23" s="35"/>
      <c r="EC23" s="35"/>
      <c r="ED23" s="35"/>
      <c r="EE23" s="35"/>
      <c r="EF23" s="35"/>
      <c r="EG23" s="35"/>
      <c r="EH23" s="35"/>
      <c r="EI23" s="61"/>
      <c r="EJ23" s="35">
        <v>808</v>
      </c>
      <c r="EK23" s="35"/>
      <c r="EL23" s="35"/>
      <c r="EM23" s="35">
        <v>3331</v>
      </c>
      <c r="EN23" s="35"/>
      <c r="EO23" s="35"/>
      <c r="EP23" s="35"/>
      <c r="EQ23" s="35">
        <v>5012</v>
      </c>
      <c r="ER23" s="35"/>
      <c r="ES23" s="35"/>
      <c r="ET23" s="35">
        <v>9151</v>
      </c>
      <c r="EU23" s="37"/>
      <c r="EV23" s="37"/>
      <c r="EW23" s="37"/>
      <c r="EX23" s="37"/>
      <c r="EY23" s="37"/>
      <c r="EZ23" s="37"/>
      <c r="FA23" s="34"/>
      <c r="FB23" s="34"/>
      <c r="FC23" s="34"/>
      <c r="FD23" s="34"/>
      <c r="FE23" s="34"/>
      <c r="FF23" s="34"/>
      <c r="FG23" s="34"/>
      <c r="FH23" s="34"/>
      <c r="FI23" s="34"/>
      <c r="FJ23" s="34"/>
      <c r="FK23" s="34"/>
      <c r="FL23" s="34"/>
      <c r="FM23" s="34"/>
      <c r="FN23" s="34"/>
      <c r="FO23" s="34"/>
      <c r="FP23" s="34"/>
      <c r="FQ23" s="34"/>
      <c r="FR23" s="34"/>
      <c r="FS23" s="34"/>
      <c r="FT23" s="35"/>
      <c r="FU23" s="35"/>
      <c r="FV23" s="35"/>
      <c r="FW23" s="35"/>
      <c r="FX23" s="35"/>
      <c r="FY23" s="35"/>
      <c r="FZ23" s="35"/>
      <c r="GA23" s="35"/>
      <c r="GB23" s="35"/>
      <c r="GC23" s="35"/>
      <c r="GD23" s="35"/>
      <c r="GE23" s="35"/>
      <c r="GF23" s="35"/>
      <c r="GG23" s="35"/>
      <c r="GH23" s="35"/>
      <c r="GI23" s="35"/>
      <c r="GJ23" s="35"/>
      <c r="GK23" s="35"/>
      <c r="GL23" s="35"/>
      <c r="GM23" s="35"/>
      <c r="GN23" s="35"/>
      <c r="GO23" s="35"/>
      <c r="GP23" s="35">
        <v>41510</v>
      </c>
      <c r="GQ23" s="35">
        <v>44206</v>
      </c>
      <c r="GR23" s="35">
        <v>85716</v>
      </c>
      <c r="GS23" s="31"/>
      <c r="GT23" s="31" t="s">
        <v>482</v>
      </c>
      <c r="GU23" s="31"/>
      <c r="GV23" s="31" t="s">
        <v>409</v>
      </c>
      <c r="GW23" s="31"/>
      <c r="GX23" s="31"/>
      <c r="GY23" s="31"/>
      <c r="GZ23" s="31"/>
      <c r="HA23" s="31"/>
      <c r="HB23" t="s">
        <v>483</v>
      </c>
      <c r="HC23" s="35">
        <v>1009</v>
      </c>
      <c r="HD23" s="35">
        <v>1688</v>
      </c>
      <c r="HE23" s="35">
        <v>52</v>
      </c>
      <c r="HF23" s="35">
        <v>48</v>
      </c>
      <c r="HG23" s="35"/>
      <c r="HH23" s="35">
        <v>17537</v>
      </c>
      <c r="HI23" s="35"/>
      <c r="HJ23" s="35">
        <v>56</v>
      </c>
      <c r="HK23" s="35">
        <v>29</v>
      </c>
      <c r="HL23" s="35">
        <v>1020</v>
      </c>
      <c r="HM23" s="35"/>
      <c r="HN23" s="35"/>
      <c r="HO23" s="35">
        <v>24</v>
      </c>
      <c r="HP23" s="35">
        <v>24</v>
      </c>
      <c r="HQ23" s="35">
        <v>2098</v>
      </c>
      <c r="HR23" s="35">
        <v>90</v>
      </c>
      <c r="HS23" s="35"/>
      <c r="HT23" s="35"/>
      <c r="HU23" s="35">
        <v>1.5</v>
      </c>
      <c r="HV23" s="35"/>
      <c r="HW23" s="35"/>
      <c r="HX23" s="35"/>
      <c r="HY23" s="35"/>
      <c r="HZ23" s="35"/>
      <c r="IA23" s="35"/>
      <c r="IB23" s="35"/>
      <c r="IC23" s="35"/>
      <c r="ID23" s="35"/>
      <c r="IE23" s="35"/>
      <c r="IF23" s="61">
        <v>0.82499999999999996</v>
      </c>
      <c r="IG23" s="35">
        <v>1.5</v>
      </c>
      <c r="IH23" s="35">
        <v>3.5</v>
      </c>
      <c r="II23" s="35">
        <f t="shared" si="0"/>
        <v>1.5</v>
      </c>
      <c r="IJ23" s="35"/>
      <c r="IK23" s="35">
        <v>2</v>
      </c>
      <c r="IL23" s="35">
        <v>2</v>
      </c>
      <c r="IM23" s="34">
        <v>1800</v>
      </c>
      <c r="IN23" s="31" t="s">
        <v>400</v>
      </c>
      <c r="IO23" s="70">
        <v>1579</v>
      </c>
      <c r="IP23" s="34">
        <v>270</v>
      </c>
      <c r="IQ23" s="34"/>
      <c r="IR23" s="34">
        <v>757</v>
      </c>
      <c r="IS23" s="34"/>
      <c r="IT23" s="34"/>
      <c r="IU23" s="34"/>
      <c r="IV23" s="34">
        <v>65</v>
      </c>
      <c r="IW23" s="34"/>
      <c r="IX23" s="34">
        <v>2671</v>
      </c>
      <c r="IY23" s="34"/>
      <c r="IZ23" s="34"/>
      <c r="JA23" s="34">
        <v>22</v>
      </c>
      <c r="JB23" s="34">
        <v>22</v>
      </c>
      <c r="JC23" s="34">
        <v>0</v>
      </c>
      <c r="JD23" s="34"/>
      <c r="JE23" s="34"/>
      <c r="JF23" s="34"/>
      <c r="JG23" s="34"/>
      <c r="JH23" s="34"/>
      <c r="JI23" s="34"/>
      <c r="JJ23" s="34"/>
      <c r="JK23" s="34"/>
      <c r="JL23" s="34"/>
      <c r="JM23" s="34"/>
      <c r="JN23" s="34"/>
      <c r="JO23" s="34"/>
      <c r="JP23" s="34"/>
      <c r="JQ23" s="34"/>
      <c r="JR23" s="34">
        <v>114</v>
      </c>
      <c r="JS23" s="34"/>
      <c r="JT23" s="34"/>
      <c r="JU23" s="34">
        <v>10</v>
      </c>
      <c r="JV23" s="34"/>
      <c r="JW23" s="34"/>
      <c r="JX23" s="34"/>
      <c r="JY23" s="34"/>
      <c r="JZ23" s="34"/>
      <c r="KA23" s="34"/>
      <c r="KB23" s="34"/>
      <c r="KC23" s="34"/>
      <c r="KD23" s="34"/>
      <c r="KE23" s="34"/>
      <c r="KF23" s="34">
        <v>0</v>
      </c>
      <c r="KG23" s="34">
        <v>0</v>
      </c>
      <c r="KH23" s="34">
        <v>0</v>
      </c>
      <c r="KI23" s="34">
        <v>57</v>
      </c>
      <c r="KJ23" s="34">
        <v>57</v>
      </c>
      <c r="KK23" s="34">
        <v>19</v>
      </c>
      <c r="KL23" s="34">
        <v>0</v>
      </c>
      <c r="KM23" s="34">
        <v>0</v>
      </c>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v>0</v>
      </c>
      <c r="MP23" s="34">
        <v>0</v>
      </c>
      <c r="MQ23" s="34"/>
      <c r="MR23" s="34"/>
      <c r="MS23" s="34">
        <v>42000</v>
      </c>
      <c r="MT23" s="34"/>
      <c r="MU23" s="34">
        <v>40</v>
      </c>
      <c r="MV23" s="34"/>
      <c r="MW23" s="34"/>
      <c r="MX23" s="34"/>
      <c r="MY23" s="34"/>
      <c r="MZ23" s="34"/>
      <c r="NA23" s="34"/>
      <c r="NB23" s="34"/>
      <c r="NC23" s="34"/>
      <c r="ND23" s="34"/>
      <c r="NE23" s="34"/>
      <c r="NF23" s="34"/>
      <c r="NG23" s="34"/>
      <c r="NH23" s="34"/>
      <c r="NI23" s="34"/>
      <c r="NJ23" s="34"/>
      <c r="NK23" s="34"/>
      <c r="NX23" s="18">
        <f t="shared" si="1"/>
        <v>872.83161904761891</v>
      </c>
      <c r="NY23" t="str">
        <f t="shared" si="2"/>
        <v>Smaller</v>
      </c>
      <c r="NZ23" t="str">
        <f t="shared" si="3"/>
        <v>Small</v>
      </c>
    </row>
    <row r="24" spans="1:390">
      <c r="A24" t="s">
        <v>484</v>
      </c>
      <c r="B24" s="31" t="s">
        <v>485</v>
      </c>
      <c r="C24" s="32" t="s">
        <v>486</v>
      </c>
      <c r="D24" s="1" t="s">
        <v>404</v>
      </c>
      <c r="E24" s="31">
        <v>20060</v>
      </c>
      <c r="F24" s="31" t="s">
        <v>394</v>
      </c>
      <c r="G24" s="33">
        <v>11560.540190476197</v>
      </c>
      <c r="H24" s="70">
        <v>31686</v>
      </c>
      <c r="I24" s="61"/>
      <c r="J24" s="67">
        <v>83</v>
      </c>
      <c r="K24" s="67">
        <v>12</v>
      </c>
      <c r="L24" s="67"/>
      <c r="M24" s="67"/>
      <c r="N24" s="67"/>
      <c r="O24" s="67"/>
      <c r="P24" s="67"/>
      <c r="Q24" s="67"/>
      <c r="R24" s="67">
        <v>32</v>
      </c>
      <c r="S24" s="67"/>
      <c r="T24" s="67"/>
      <c r="U24" s="67">
        <v>98</v>
      </c>
      <c r="V24" s="67">
        <v>447</v>
      </c>
      <c r="W24" s="86" t="s">
        <v>415</v>
      </c>
      <c r="X24" s="86"/>
      <c r="Y24" s="86"/>
      <c r="Z24" s="86"/>
      <c r="AA24" s="86"/>
      <c r="AB24" s="86"/>
      <c r="AC24" s="87">
        <v>10117</v>
      </c>
      <c r="AD24" s="61"/>
      <c r="AE24" s="61"/>
      <c r="AF24" s="87">
        <v>31600</v>
      </c>
      <c r="AG24" s="87"/>
      <c r="AH24" s="87"/>
      <c r="AI24" s="87"/>
      <c r="AJ24" s="87"/>
      <c r="AK24" s="87"/>
      <c r="AL24" s="87"/>
      <c r="AM24" s="87"/>
      <c r="AN24" s="61"/>
      <c r="AO24" s="88">
        <v>41717</v>
      </c>
      <c r="AP24" s="61">
        <v>27735</v>
      </c>
      <c r="AQ24" s="61"/>
      <c r="AR24" s="61"/>
      <c r="AS24" s="61"/>
      <c r="AT24" s="61"/>
      <c r="AU24" s="61"/>
      <c r="AV24" s="61"/>
      <c r="AW24" s="61"/>
      <c r="AX24" s="61"/>
      <c r="AY24" s="61"/>
      <c r="AZ24" s="61"/>
      <c r="BA24" s="61"/>
      <c r="BB24" s="61">
        <v>27735</v>
      </c>
      <c r="BC24" s="61">
        <v>523</v>
      </c>
      <c r="BD24" s="61"/>
      <c r="BE24" s="61"/>
      <c r="BF24" s="61"/>
      <c r="BG24" s="61"/>
      <c r="BH24" s="61"/>
      <c r="BI24" s="61"/>
      <c r="BJ24" s="61"/>
      <c r="BK24" s="61"/>
      <c r="BL24" s="61"/>
      <c r="BM24" s="61"/>
      <c r="BN24" s="61"/>
      <c r="BO24" s="61">
        <v>523</v>
      </c>
      <c r="BP24" s="61">
        <v>7000</v>
      </c>
      <c r="BQ24" s="61"/>
      <c r="BR24" s="61"/>
      <c r="BS24" s="61"/>
      <c r="BT24" s="61"/>
      <c r="BU24" s="61"/>
      <c r="BV24" s="61"/>
      <c r="BW24" s="35"/>
      <c r="BX24" s="35"/>
      <c r="BY24" s="35"/>
      <c r="BZ24" s="35">
        <v>7000</v>
      </c>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v>17385</v>
      </c>
      <c r="CZ24" s="35"/>
      <c r="DA24" s="35"/>
      <c r="DB24" s="35"/>
      <c r="DC24" s="35"/>
      <c r="DD24" s="35"/>
      <c r="DE24" s="35"/>
      <c r="DF24" s="35">
        <v>38696</v>
      </c>
      <c r="DG24" s="35"/>
      <c r="DH24" s="35"/>
      <c r="DI24" s="35">
        <v>56081</v>
      </c>
      <c r="DJ24" s="35"/>
      <c r="DK24" s="35"/>
      <c r="DL24" s="35"/>
      <c r="DM24" s="35"/>
      <c r="DN24" s="35"/>
      <c r="DO24" s="35"/>
      <c r="DP24" s="35"/>
      <c r="DQ24" s="35"/>
      <c r="DR24" s="35"/>
      <c r="DS24" s="35"/>
      <c r="DT24" s="35"/>
      <c r="DU24" s="35"/>
      <c r="DV24" s="61"/>
      <c r="DW24" s="61"/>
      <c r="DX24" s="35"/>
      <c r="DY24" s="35"/>
      <c r="DZ24" s="35"/>
      <c r="EA24" s="35"/>
      <c r="EB24" s="35"/>
      <c r="EC24" s="35"/>
      <c r="ED24" s="35"/>
      <c r="EE24" s="35"/>
      <c r="EF24" s="35"/>
      <c r="EG24" s="35"/>
      <c r="EH24" s="35"/>
      <c r="EI24" s="61"/>
      <c r="EJ24" s="35">
        <v>1000</v>
      </c>
      <c r="EK24" s="35"/>
      <c r="EL24" s="35">
        <v>8400</v>
      </c>
      <c r="EM24" s="35"/>
      <c r="EN24" s="35"/>
      <c r="EO24" s="35"/>
      <c r="EP24" s="35"/>
      <c r="EQ24" s="35"/>
      <c r="ER24" s="35"/>
      <c r="ES24" s="35">
        <v>11581</v>
      </c>
      <c r="ET24" s="35">
        <v>20981</v>
      </c>
      <c r="EU24" s="37"/>
      <c r="EV24" s="37"/>
      <c r="EW24" s="37"/>
      <c r="EX24" s="37"/>
      <c r="EY24" s="37"/>
      <c r="EZ24" s="37"/>
      <c r="FA24" s="34"/>
      <c r="FB24" s="34"/>
      <c r="FC24" s="34"/>
      <c r="FD24" s="34"/>
      <c r="FE24" s="34"/>
      <c r="FF24" s="34"/>
      <c r="FG24" s="34"/>
      <c r="FH24" s="34"/>
      <c r="FI24" s="34"/>
      <c r="FJ24" s="34"/>
      <c r="FK24" s="34"/>
      <c r="FL24" s="34"/>
      <c r="FM24" s="34"/>
      <c r="FN24" s="34"/>
      <c r="FO24" s="34"/>
      <c r="FP24" s="34"/>
      <c r="FQ24" s="34"/>
      <c r="FR24" s="34"/>
      <c r="FS24" s="34"/>
      <c r="FT24" s="35"/>
      <c r="FU24" s="35"/>
      <c r="FV24" s="35"/>
      <c r="FW24" s="35"/>
      <c r="FX24" s="35"/>
      <c r="FY24" s="35"/>
      <c r="FZ24" s="35"/>
      <c r="GA24" s="35"/>
      <c r="GB24" s="35"/>
      <c r="GC24" s="35"/>
      <c r="GD24" s="35"/>
      <c r="GE24" s="35">
        <v>5361</v>
      </c>
      <c r="GF24" s="35"/>
      <c r="GG24" s="35"/>
      <c r="GH24" s="35"/>
      <c r="GI24" s="35"/>
      <c r="GJ24" s="35"/>
      <c r="GK24" s="35"/>
      <c r="GL24" s="35"/>
      <c r="GM24" s="35"/>
      <c r="GN24" s="35"/>
      <c r="GO24" s="35">
        <v>5361</v>
      </c>
      <c r="GP24" s="35">
        <v>69975</v>
      </c>
      <c r="GQ24" s="35">
        <v>84062</v>
      </c>
      <c r="GR24" s="35">
        <v>159398</v>
      </c>
      <c r="GS24" s="31" t="s">
        <v>420</v>
      </c>
      <c r="GT24" s="31"/>
      <c r="GU24" s="31"/>
      <c r="GV24" s="31" t="s">
        <v>409</v>
      </c>
      <c r="GW24" s="31"/>
      <c r="GX24" t="s">
        <v>459</v>
      </c>
      <c r="HC24" s="35">
        <v>1029</v>
      </c>
      <c r="HD24" s="35">
        <v>2127</v>
      </c>
      <c r="HE24" s="35">
        <v>13346</v>
      </c>
      <c r="HF24" s="35">
        <v>193</v>
      </c>
      <c r="HG24" s="35"/>
      <c r="HH24" s="35">
        <v>90187</v>
      </c>
      <c r="HI24" s="35"/>
      <c r="HJ24" s="35">
        <v>699</v>
      </c>
      <c r="HK24" s="35">
        <v>10826</v>
      </c>
      <c r="HL24" s="35">
        <v>0</v>
      </c>
      <c r="HM24" s="35"/>
      <c r="HN24" s="35"/>
      <c r="HO24" s="35">
        <v>378</v>
      </c>
      <c r="HP24" s="35">
        <v>0</v>
      </c>
      <c r="HQ24" s="35">
        <v>114</v>
      </c>
      <c r="HR24" s="35">
        <v>0</v>
      </c>
      <c r="HS24" s="35"/>
      <c r="HT24" s="35"/>
      <c r="HU24" s="35">
        <v>5</v>
      </c>
      <c r="HV24" s="35"/>
      <c r="HW24" s="35"/>
      <c r="HX24" s="35"/>
      <c r="HY24" s="35"/>
      <c r="HZ24" s="35"/>
      <c r="IA24" s="35"/>
      <c r="IB24" s="35"/>
      <c r="IC24" s="35"/>
      <c r="ID24" s="35"/>
      <c r="IE24" s="35"/>
      <c r="IF24" s="61">
        <v>7.6</v>
      </c>
      <c r="IG24" s="35">
        <v>6.2</v>
      </c>
      <c r="IH24" s="35">
        <v>18.2</v>
      </c>
      <c r="II24" s="35">
        <f t="shared" si="0"/>
        <v>6.2</v>
      </c>
      <c r="IJ24" s="35"/>
      <c r="IK24" s="35">
        <v>12</v>
      </c>
      <c r="IL24" s="35">
        <v>12</v>
      </c>
      <c r="IM24" s="34">
        <v>11831</v>
      </c>
      <c r="IN24" s="31" t="s">
        <v>411</v>
      </c>
      <c r="IO24" s="70">
        <v>7608</v>
      </c>
      <c r="IP24" s="34"/>
      <c r="IQ24" s="34"/>
      <c r="IR24" s="34">
        <v>2016</v>
      </c>
      <c r="IS24" s="34"/>
      <c r="IT24" s="34"/>
      <c r="IU24" s="34"/>
      <c r="IV24" s="34">
        <v>32244</v>
      </c>
      <c r="IW24" s="34"/>
      <c r="IX24" s="34">
        <v>41868</v>
      </c>
      <c r="IY24" s="34"/>
      <c r="IZ24" s="34"/>
      <c r="JA24" s="34">
        <v>3202</v>
      </c>
      <c r="JB24" s="34">
        <v>3147</v>
      </c>
      <c r="JC24" s="34">
        <v>1032</v>
      </c>
      <c r="JD24" s="34">
        <v>550</v>
      </c>
      <c r="JE24" s="34"/>
      <c r="JF24" s="34"/>
      <c r="JG24" s="34"/>
      <c r="JH24" s="34"/>
      <c r="JI24" s="34"/>
      <c r="JJ24" s="34"/>
      <c r="JK24" s="34"/>
      <c r="JL24" s="34"/>
      <c r="JM24" s="34"/>
      <c r="JN24" s="34"/>
      <c r="JO24" s="34"/>
      <c r="JP24" s="34"/>
      <c r="JQ24" s="34"/>
      <c r="JR24" s="34">
        <v>2236</v>
      </c>
      <c r="JS24" s="34"/>
      <c r="JT24" s="34"/>
      <c r="JU24" s="34">
        <v>109</v>
      </c>
      <c r="JV24" s="34"/>
      <c r="JW24" s="34"/>
      <c r="JX24" s="34"/>
      <c r="JY24" s="34"/>
      <c r="JZ24" s="34"/>
      <c r="KA24" s="34"/>
      <c r="KB24" s="34"/>
      <c r="KC24" s="34"/>
      <c r="KD24" s="34"/>
      <c r="KE24" s="34"/>
      <c r="KF24" s="34">
        <v>1</v>
      </c>
      <c r="KG24" s="34">
        <v>5</v>
      </c>
      <c r="KH24" s="34">
        <v>102</v>
      </c>
      <c r="KI24" s="34">
        <v>63</v>
      </c>
      <c r="KJ24" s="34">
        <v>55</v>
      </c>
      <c r="KK24" s="34">
        <v>55</v>
      </c>
      <c r="KL24" s="34">
        <v>4</v>
      </c>
      <c r="KM24" s="34">
        <v>0</v>
      </c>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v>4</v>
      </c>
      <c r="MP24" s="34">
        <v>0</v>
      </c>
      <c r="MQ24" s="34"/>
      <c r="MR24" s="34"/>
      <c r="MS24" s="34">
        <v>655840</v>
      </c>
      <c r="MT24" s="34"/>
      <c r="MU24" s="34">
        <v>17</v>
      </c>
      <c r="MV24" s="34"/>
      <c r="MW24" s="34"/>
      <c r="MX24" s="34"/>
      <c r="MY24" s="34"/>
      <c r="MZ24" s="34"/>
      <c r="NA24" s="34"/>
      <c r="NB24" s="34"/>
      <c r="NC24" s="34"/>
      <c r="ND24" s="34"/>
      <c r="NE24" s="34"/>
      <c r="NF24" s="34"/>
      <c r="NG24" s="34"/>
      <c r="NH24" s="34"/>
      <c r="NI24" s="34"/>
      <c r="NJ24" s="34"/>
      <c r="NK24" s="34"/>
      <c r="NX24" s="18">
        <f t="shared" si="1"/>
        <v>1864.6032565284188</v>
      </c>
      <c r="NY24" t="str">
        <f t="shared" si="2"/>
        <v>Mid-range</v>
      </c>
      <c r="NZ24" t="str">
        <f t="shared" si="3"/>
        <v>Medium</v>
      </c>
    </row>
    <row r="25" spans="1:390">
      <c r="A25" t="s">
        <v>487</v>
      </c>
      <c r="B25" s="31" t="s">
        <v>488</v>
      </c>
      <c r="C25" s="32" t="s">
        <v>489</v>
      </c>
      <c r="D25" s="31" t="s">
        <v>393</v>
      </c>
      <c r="E25" s="31">
        <v>20060</v>
      </c>
      <c r="F25" s="31" t="s">
        <v>394</v>
      </c>
      <c r="G25" s="33">
        <v>10053.018095238218</v>
      </c>
      <c r="H25" s="70">
        <v>30246</v>
      </c>
      <c r="I25" s="61"/>
      <c r="J25" s="67">
        <v>69</v>
      </c>
      <c r="K25" s="67">
        <v>11</v>
      </c>
      <c r="L25" s="67"/>
      <c r="M25" s="67"/>
      <c r="N25" s="67"/>
      <c r="O25" s="67"/>
      <c r="P25" s="67"/>
      <c r="Q25" s="67"/>
      <c r="R25" s="67">
        <v>25</v>
      </c>
      <c r="S25" s="67"/>
      <c r="T25" s="67"/>
      <c r="U25" s="67">
        <v>66</v>
      </c>
      <c r="V25" s="67">
        <v>507</v>
      </c>
      <c r="W25" s="86">
        <v>0</v>
      </c>
      <c r="X25" s="86"/>
      <c r="Y25" s="86"/>
      <c r="Z25" s="86"/>
      <c r="AA25" s="86"/>
      <c r="AB25" s="86"/>
      <c r="AC25" s="87">
        <v>10736</v>
      </c>
      <c r="AD25" s="61"/>
      <c r="AE25" s="61"/>
      <c r="AF25" s="87">
        <v>29757</v>
      </c>
      <c r="AG25" s="87"/>
      <c r="AH25" s="87"/>
      <c r="AI25" s="87"/>
      <c r="AJ25" s="87"/>
      <c r="AK25" s="87"/>
      <c r="AL25" s="87"/>
      <c r="AM25" s="87">
        <v>5696</v>
      </c>
      <c r="AN25" s="61"/>
      <c r="AO25" s="88">
        <v>46189</v>
      </c>
      <c r="AP25" s="61">
        <v>17270</v>
      </c>
      <c r="AQ25" s="61"/>
      <c r="AR25" s="61"/>
      <c r="AS25" s="61"/>
      <c r="AT25" s="61"/>
      <c r="AU25" s="61"/>
      <c r="AV25" s="61"/>
      <c r="AW25" s="61"/>
      <c r="AX25" s="61"/>
      <c r="AY25" s="61"/>
      <c r="AZ25" s="61"/>
      <c r="BA25" s="61"/>
      <c r="BB25" s="61">
        <v>17270</v>
      </c>
      <c r="BC25" s="61">
        <v>1584</v>
      </c>
      <c r="BD25" s="61"/>
      <c r="BE25" s="61"/>
      <c r="BF25" s="61"/>
      <c r="BG25" s="61"/>
      <c r="BH25" s="61"/>
      <c r="BI25" s="61"/>
      <c r="BJ25" s="61"/>
      <c r="BK25" s="61"/>
      <c r="BL25" s="61"/>
      <c r="BM25" s="61"/>
      <c r="BN25" s="61"/>
      <c r="BO25" s="61">
        <v>1584</v>
      </c>
      <c r="BP25" s="61">
        <v>3800</v>
      </c>
      <c r="BQ25" s="61"/>
      <c r="BR25" s="61"/>
      <c r="BS25" s="61"/>
      <c r="BT25" s="61"/>
      <c r="BU25" s="61"/>
      <c r="BV25" s="61"/>
      <c r="BW25" s="35"/>
      <c r="BX25" s="35"/>
      <c r="BY25" s="35"/>
      <c r="BZ25" s="35">
        <v>3800</v>
      </c>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v>6072</v>
      </c>
      <c r="CZ25" s="35"/>
      <c r="DA25" s="35">
        <v>17000</v>
      </c>
      <c r="DB25" s="35"/>
      <c r="DC25" s="35"/>
      <c r="DD25" s="35"/>
      <c r="DE25" s="35"/>
      <c r="DF25" s="35">
        <v>37030</v>
      </c>
      <c r="DG25" s="35"/>
      <c r="DH25" s="35"/>
      <c r="DI25" s="35">
        <v>60102</v>
      </c>
      <c r="DJ25" s="35"/>
      <c r="DK25" s="35"/>
      <c r="DL25" s="35"/>
      <c r="DM25" s="35"/>
      <c r="DN25" s="35"/>
      <c r="DO25" s="35"/>
      <c r="DP25" s="35"/>
      <c r="DQ25" s="35"/>
      <c r="DR25" s="35"/>
      <c r="DS25" s="35"/>
      <c r="DT25" s="35"/>
      <c r="DU25" s="35"/>
      <c r="DV25" s="61"/>
      <c r="DW25" s="61"/>
      <c r="DX25" s="35"/>
      <c r="DY25" s="35"/>
      <c r="DZ25" s="35"/>
      <c r="EA25" s="35"/>
      <c r="EB25" s="35"/>
      <c r="EC25" s="35"/>
      <c r="ED25" s="35"/>
      <c r="EE25" s="35"/>
      <c r="EF25" s="35"/>
      <c r="EG25" s="35"/>
      <c r="EH25" s="35"/>
      <c r="EI25" s="61"/>
      <c r="EJ25" s="35">
        <v>4500</v>
      </c>
      <c r="EK25" s="35"/>
      <c r="EL25" s="35">
        <v>21581</v>
      </c>
      <c r="EM25" s="35"/>
      <c r="EN25" s="35"/>
      <c r="EO25" s="35"/>
      <c r="EP25" s="35"/>
      <c r="EQ25" s="35"/>
      <c r="ER25" s="35"/>
      <c r="ES25" s="35">
        <v>4965</v>
      </c>
      <c r="ET25" s="35">
        <v>31046</v>
      </c>
      <c r="EU25" s="37"/>
      <c r="EV25" s="37"/>
      <c r="EW25" s="37"/>
      <c r="EX25" s="37"/>
      <c r="EY25" s="37"/>
      <c r="EZ25" s="37"/>
      <c r="FA25" s="34"/>
      <c r="FB25" s="34"/>
      <c r="FC25" s="34"/>
      <c r="FD25" s="34"/>
      <c r="FE25" s="34"/>
      <c r="FF25" s="34"/>
      <c r="FG25" s="34"/>
      <c r="FH25" s="34"/>
      <c r="FI25" s="34"/>
      <c r="FJ25" s="34"/>
      <c r="FK25" s="34"/>
      <c r="FL25" s="34"/>
      <c r="FM25" s="34"/>
      <c r="FN25" s="34"/>
      <c r="FO25" s="34"/>
      <c r="FP25" s="34"/>
      <c r="FQ25" s="34"/>
      <c r="FR25" s="34"/>
      <c r="FS25" s="34"/>
      <c r="FT25" s="35"/>
      <c r="FU25" s="35"/>
      <c r="FV25" s="35"/>
      <c r="FW25" s="35"/>
      <c r="FX25" s="35"/>
      <c r="FY25" s="35"/>
      <c r="FZ25" s="35"/>
      <c r="GA25" s="35"/>
      <c r="GB25" s="35"/>
      <c r="GC25" s="35"/>
      <c r="GD25" s="35"/>
      <c r="GE25" s="35">
        <v>57994</v>
      </c>
      <c r="GF25" s="35"/>
      <c r="GG25" s="35"/>
      <c r="GH25" s="35"/>
      <c r="GI25" s="35"/>
      <c r="GJ25" s="35"/>
      <c r="GK25" s="35"/>
      <c r="GL25" s="35"/>
      <c r="GM25" s="35"/>
      <c r="GN25" s="35">
        <v>632</v>
      </c>
      <c r="GO25" s="35">
        <v>58626</v>
      </c>
      <c r="GP25" s="35">
        <v>65043</v>
      </c>
      <c r="GQ25" s="35">
        <v>94948</v>
      </c>
      <c r="GR25" s="35">
        <v>218617</v>
      </c>
      <c r="GS25" s="31" t="s">
        <v>420</v>
      </c>
      <c r="GT25" s="31"/>
      <c r="GU25" s="31"/>
      <c r="GV25" s="31" t="s">
        <v>409</v>
      </c>
      <c r="GW25" t="s">
        <v>410</v>
      </c>
      <c r="GX25" s="31"/>
      <c r="GY25" s="31"/>
      <c r="GZ25" s="31"/>
      <c r="HA25" s="31"/>
      <c r="HC25" s="35">
        <v>2743</v>
      </c>
      <c r="HD25" s="35">
        <v>4547</v>
      </c>
      <c r="HE25" s="35">
        <v>12077</v>
      </c>
      <c r="HF25" s="35">
        <v>187</v>
      </c>
      <c r="HG25" s="35"/>
      <c r="HH25" s="35">
        <v>82450</v>
      </c>
      <c r="HI25" s="35"/>
      <c r="HJ25" s="35">
        <v>703</v>
      </c>
      <c r="HK25" s="35">
        <v>3592</v>
      </c>
      <c r="HL25" s="35">
        <v>2947</v>
      </c>
      <c r="HM25" s="35"/>
      <c r="HN25" s="35"/>
      <c r="HO25" s="35">
        <v>385</v>
      </c>
      <c r="HP25" s="35">
        <v>435</v>
      </c>
      <c r="HQ25" s="35">
        <v>55</v>
      </c>
      <c r="HR25" s="35">
        <v>687</v>
      </c>
      <c r="HS25" s="35"/>
      <c r="HT25" s="35"/>
      <c r="HU25" s="35">
        <v>12</v>
      </c>
      <c r="HV25" s="35"/>
      <c r="HW25" s="35"/>
      <c r="HX25" s="35"/>
      <c r="HY25" s="35"/>
      <c r="HZ25" s="35"/>
      <c r="IA25" s="35"/>
      <c r="IB25" s="35"/>
      <c r="IC25" s="35"/>
      <c r="ID25" s="35"/>
      <c r="IE25" s="35"/>
      <c r="IF25" s="61">
        <v>4</v>
      </c>
      <c r="IG25" s="35">
        <v>8.15</v>
      </c>
      <c r="IH25" s="35">
        <v>14.91</v>
      </c>
      <c r="II25" s="35">
        <f t="shared" si="0"/>
        <v>8.15</v>
      </c>
      <c r="IJ25" s="35"/>
      <c r="IK25" s="35">
        <v>7</v>
      </c>
      <c r="IL25" s="35">
        <v>6.76</v>
      </c>
      <c r="IM25" s="34">
        <v>16000</v>
      </c>
      <c r="IN25" s="31" t="s">
        <v>400</v>
      </c>
      <c r="IO25" s="70">
        <v>19731</v>
      </c>
      <c r="IP25" s="34">
        <v>19851</v>
      </c>
      <c r="IQ25" s="34">
        <v>22321</v>
      </c>
      <c r="IR25" s="34">
        <v>10316</v>
      </c>
      <c r="IS25" s="34"/>
      <c r="IT25" s="34"/>
      <c r="IU25" s="34"/>
      <c r="IV25" s="34">
        <v>4960</v>
      </c>
      <c r="IW25" s="34"/>
      <c r="IX25" s="34">
        <v>77179</v>
      </c>
      <c r="IY25" s="34"/>
      <c r="IZ25" s="34"/>
      <c r="JA25" s="34">
        <v>117</v>
      </c>
      <c r="JB25" s="34">
        <v>117</v>
      </c>
      <c r="JC25" s="34">
        <v>156</v>
      </c>
      <c r="JD25" s="34">
        <v>156</v>
      </c>
      <c r="JE25" s="34"/>
      <c r="JF25" s="34"/>
      <c r="JG25" s="34"/>
      <c r="JH25" s="34"/>
      <c r="JI25" s="34"/>
      <c r="JJ25" s="34"/>
      <c r="JK25" s="34"/>
      <c r="JL25" s="34"/>
      <c r="JM25" s="34"/>
      <c r="JN25" s="34"/>
      <c r="JO25" s="34"/>
      <c r="JP25" s="34"/>
      <c r="JQ25" s="34"/>
      <c r="JR25" s="34">
        <v>4700</v>
      </c>
      <c r="JS25" s="34"/>
      <c r="JT25" s="34"/>
      <c r="JU25" s="34">
        <v>188</v>
      </c>
      <c r="JV25" s="34"/>
      <c r="JW25" s="34"/>
      <c r="JX25" s="34"/>
      <c r="JY25" s="34"/>
      <c r="JZ25" s="34"/>
      <c r="KA25" s="34"/>
      <c r="KB25" s="34"/>
      <c r="KC25" s="34"/>
      <c r="KD25" s="34"/>
      <c r="KE25" s="34"/>
      <c r="KF25" s="34">
        <v>1</v>
      </c>
      <c r="KG25" s="34">
        <v>86</v>
      </c>
      <c r="KH25" s="34">
        <v>2150</v>
      </c>
      <c r="KI25" s="34">
        <v>60</v>
      </c>
      <c r="KJ25" s="34">
        <v>42</v>
      </c>
      <c r="KK25" s="34">
        <v>42</v>
      </c>
      <c r="KL25" s="34">
        <v>4</v>
      </c>
      <c r="KM25" s="34">
        <v>0</v>
      </c>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v>4</v>
      </c>
      <c r="MP25" s="34">
        <v>0</v>
      </c>
      <c r="MQ25" s="34"/>
      <c r="MR25" s="34"/>
      <c r="MS25" s="34">
        <v>286490</v>
      </c>
      <c r="MT25" s="34"/>
      <c r="MU25" s="34">
        <v>33</v>
      </c>
      <c r="MV25" s="34"/>
      <c r="MW25" s="34"/>
      <c r="MX25" s="34"/>
      <c r="MY25" s="34"/>
      <c r="MZ25" s="34"/>
      <c r="NA25" s="34"/>
      <c r="NB25" s="34"/>
      <c r="NC25" s="34"/>
      <c r="ND25" s="34"/>
      <c r="NE25" s="34"/>
      <c r="NF25" s="34"/>
      <c r="NG25" s="34"/>
      <c r="NH25" s="34"/>
      <c r="NI25" s="34"/>
      <c r="NJ25" s="34"/>
      <c r="NK25" s="34"/>
      <c r="NX25" s="18">
        <f t="shared" si="1"/>
        <v>1233.4991527899654</v>
      </c>
      <c r="NY25" t="str">
        <f t="shared" si="2"/>
        <v>Mid-range</v>
      </c>
      <c r="NZ25" t="str">
        <f t="shared" si="3"/>
        <v>Medium</v>
      </c>
    </row>
    <row r="26" spans="1:390">
      <c r="A26" t="s">
        <v>490</v>
      </c>
      <c r="B26" s="31" t="s">
        <v>491</v>
      </c>
      <c r="C26" s="32" t="s">
        <v>492</v>
      </c>
      <c r="D26" s="31" t="s">
        <v>393</v>
      </c>
      <c r="E26" s="31">
        <v>20060</v>
      </c>
      <c r="F26" s="31" t="s">
        <v>394</v>
      </c>
      <c r="G26" s="33">
        <v>4968.3906666666626</v>
      </c>
      <c r="H26" s="70">
        <v>15312</v>
      </c>
      <c r="I26" s="61"/>
      <c r="J26" s="67">
        <v>110</v>
      </c>
      <c r="K26" s="67">
        <v>6</v>
      </c>
      <c r="L26" s="67"/>
      <c r="M26" s="67"/>
      <c r="N26" s="67"/>
      <c r="O26" s="67"/>
      <c r="P26" s="67"/>
      <c r="Q26" s="67"/>
      <c r="R26" s="67">
        <v>30</v>
      </c>
      <c r="S26" s="67"/>
      <c r="T26" s="67"/>
      <c r="U26" s="67">
        <v>32</v>
      </c>
      <c r="V26" s="67">
        <v>277</v>
      </c>
      <c r="W26" s="86">
        <v>5</v>
      </c>
      <c r="X26" s="86"/>
      <c r="Y26" s="86"/>
      <c r="Z26" s="86"/>
      <c r="AA26" s="86"/>
      <c r="AB26" s="86"/>
      <c r="AC26" s="87">
        <v>10853</v>
      </c>
      <c r="AD26" s="61"/>
      <c r="AE26" s="61"/>
      <c r="AF26" s="87">
        <v>0</v>
      </c>
      <c r="AG26" s="87">
        <v>0</v>
      </c>
      <c r="AH26" s="87">
        <v>7938</v>
      </c>
      <c r="AI26" s="87">
        <v>0</v>
      </c>
      <c r="AJ26" s="87"/>
      <c r="AK26" s="87"/>
      <c r="AL26" s="87">
        <v>0</v>
      </c>
      <c r="AM26" s="87">
        <v>8069</v>
      </c>
      <c r="AN26" s="61"/>
      <c r="AO26" s="88">
        <v>26860</v>
      </c>
      <c r="AP26" s="61">
        <v>7763</v>
      </c>
      <c r="AQ26" s="61"/>
      <c r="AR26" s="61"/>
      <c r="AS26" s="61">
        <v>0</v>
      </c>
      <c r="AT26" s="61">
        <v>0</v>
      </c>
      <c r="AU26" s="61">
        <v>0</v>
      </c>
      <c r="AV26" s="61">
        <v>0</v>
      </c>
      <c r="AW26" s="61"/>
      <c r="AX26" s="61"/>
      <c r="AY26" s="61">
        <v>0</v>
      </c>
      <c r="AZ26" s="61">
        <v>0</v>
      </c>
      <c r="BA26" s="61"/>
      <c r="BB26" s="61">
        <v>7763</v>
      </c>
      <c r="BC26" s="61">
        <v>0</v>
      </c>
      <c r="BD26" s="61"/>
      <c r="BE26" s="61"/>
      <c r="BF26" s="61">
        <v>0</v>
      </c>
      <c r="BG26" s="61">
        <v>0</v>
      </c>
      <c r="BH26" s="61">
        <v>0</v>
      </c>
      <c r="BI26" s="61">
        <v>0</v>
      </c>
      <c r="BJ26" s="61"/>
      <c r="BK26" s="61"/>
      <c r="BL26" s="61">
        <v>0</v>
      </c>
      <c r="BM26" s="61">
        <v>0</v>
      </c>
      <c r="BN26" s="61"/>
      <c r="BO26" s="61">
        <v>0</v>
      </c>
      <c r="BP26" s="61">
        <v>0</v>
      </c>
      <c r="BQ26" s="61"/>
      <c r="BR26" s="61">
        <v>0</v>
      </c>
      <c r="BS26" s="61">
        <v>0</v>
      </c>
      <c r="BT26" s="61">
        <v>0</v>
      </c>
      <c r="BU26" s="61">
        <v>2800</v>
      </c>
      <c r="BV26" s="61"/>
      <c r="BW26" s="35"/>
      <c r="BX26" s="35">
        <v>0</v>
      </c>
      <c r="BY26" s="35">
        <v>0</v>
      </c>
      <c r="BZ26" s="35">
        <v>2800</v>
      </c>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v>0</v>
      </c>
      <c r="CZ26" s="35"/>
      <c r="DA26" s="35">
        <v>0</v>
      </c>
      <c r="DB26" s="35">
        <v>0</v>
      </c>
      <c r="DC26" s="35">
        <v>0</v>
      </c>
      <c r="DD26" s="35"/>
      <c r="DE26" s="35"/>
      <c r="DF26" s="35">
        <v>33011</v>
      </c>
      <c r="DG26" s="35">
        <v>0</v>
      </c>
      <c r="DH26" s="35">
        <v>1019</v>
      </c>
      <c r="DI26" s="35">
        <v>34030</v>
      </c>
      <c r="DJ26" s="35"/>
      <c r="DK26" s="35"/>
      <c r="DL26" s="35"/>
      <c r="DM26" s="35"/>
      <c r="DN26" s="35"/>
      <c r="DO26" s="35"/>
      <c r="DP26" s="35"/>
      <c r="DQ26" s="35"/>
      <c r="DR26" s="35"/>
      <c r="DS26" s="35"/>
      <c r="DT26" s="35"/>
      <c r="DU26" s="35"/>
      <c r="DV26" s="61"/>
      <c r="DW26" s="61"/>
      <c r="DX26" s="35"/>
      <c r="DY26" s="35"/>
      <c r="DZ26" s="35"/>
      <c r="EA26" s="35"/>
      <c r="EB26" s="35"/>
      <c r="EC26" s="35"/>
      <c r="ED26" s="35"/>
      <c r="EE26" s="35"/>
      <c r="EF26" s="35"/>
      <c r="EG26" s="35"/>
      <c r="EH26" s="35"/>
      <c r="EI26" s="61"/>
      <c r="EJ26" s="35">
        <v>1306</v>
      </c>
      <c r="EK26" s="35"/>
      <c r="EL26" s="35">
        <v>0</v>
      </c>
      <c r="EM26" s="35">
        <v>0</v>
      </c>
      <c r="EN26" s="35">
        <v>594</v>
      </c>
      <c r="EO26" s="35"/>
      <c r="EP26" s="35"/>
      <c r="EQ26" s="35">
        <v>0</v>
      </c>
      <c r="ER26" s="35">
        <v>0</v>
      </c>
      <c r="ES26" s="35">
        <v>0</v>
      </c>
      <c r="ET26" s="35">
        <v>1900</v>
      </c>
      <c r="EU26" s="37"/>
      <c r="EV26" s="37"/>
      <c r="EW26" s="37"/>
      <c r="EX26" s="37"/>
      <c r="EY26" s="37"/>
      <c r="EZ26" s="37"/>
      <c r="FA26" s="34"/>
      <c r="FB26" s="34"/>
      <c r="FC26" s="34"/>
      <c r="FD26" s="34"/>
      <c r="FE26" s="34"/>
      <c r="FF26" s="34"/>
      <c r="FG26" s="34"/>
      <c r="FH26" s="34"/>
      <c r="FI26" s="34"/>
      <c r="FJ26" s="34"/>
      <c r="FK26" s="34"/>
      <c r="FL26" s="34"/>
      <c r="FM26" s="34"/>
      <c r="FN26" s="34"/>
      <c r="FO26" s="34"/>
      <c r="FP26" s="34"/>
      <c r="FQ26" s="34"/>
      <c r="FR26" s="34"/>
      <c r="FS26" s="34"/>
      <c r="FT26" s="35"/>
      <c r="FU26" s="35"/>
      <c r="FV26" s="35"/>
      <c r="FW26" s="35"/>
      <c r="FX26" s="35"/>
      <c r="FY26" s="35"/>
      <c r="FZ26" s="35"/>
      <c r="GA26" s="35"/>
      <c r="GB26" s="35"/>
      <c r="GC26" s="35"/>
      <c r="GD26" s="35"/>
      <c r="GE26" s="35">
        <v>0</v>
      </c>
      <c r="GF26" s="35"/>
      <c r="GG26" s="35">
        <v>0</v>
      </c>
      <c r="GH26" s="35">
        <v>0</v>
      </c>
      <c r="GI26" s="35">
        <v>0</v>
      </c>
      <c r="GJ26" s="35">
        <v>0</v>
      </c>
      <c r="GK26" s="35"/>
      <c r="GL26" s="35"/>
      <c r="GM26" s="35">
        <v>0</v>
      </c>
      <c r="GN26" s="35">
        <v>0</v>
      </c>
      <c r="GO26" s="35">
        <v>0</v>
      </c>
      <c r="GP26" s="35">
        <v>34623</v>
      </c>
      <c r="GQ26" s="35">
        <v>38730</v>
      </c>
      <c r="GR26" s="35">
        <v>73353</v>
      </c>
      <c r="GS26" s="31" t="s">
        <v>420</v>
      </c>
      <c r="GT26" s="31"/>
      <c r="GU26" s="31"/>
      <c r="GV26" s="31" t="s">
        <v>409</v>
      </c>
      <c r="GW26" s="31"/>
      <c r="GX26" s="31"/>
      <c r="HC26" s="35">
        <v>829</v>
      </c>
      <c r="HD26" s="35">
        <v>1142</v>
      </c>
      <c r="HE26" s="35">
        <v>8954</v>
      </c>
      <c r="HF26" s="35">
        <v>97</v>
      </c>
      <c r="HG26" s="35"/>
      <c r="HH26" s="35">
        <v>52396</v>
      </c>
      <c r="HI26" s="35"/>
      <c r="HJ26" s="35">
        <v>153</v>
      </c>
      <c r="HK26" s="35">
        <v>5528</v>
      </c>
      <c r="HL26" s="35">
        <v>1138</v>
      </c>
      <c r="HM26" s="35"/>
      <c r="HN26" s="35"/>
      <c r="HO26" s="35">
        <v>300</v>
      </c>
      <c r="HP26" s="35">
        <v>353</v>
      </c>
      <c r="HQ26" s="35"/>
      <c r="HR26" s="35">
        <v>446</v>
      </c>
      <c r="HS26" s="35"/>
      <c r="HT26" s="35"/>
      <c r="HU26" s="35">
        <v>1</v>
      </c>
      <c r="HV26" s="35"/>
      <c r="HW26" s="35"/>
      <c r="HX26" s="35"/>
      <c r="HY26" s="35"/>
      <c r="HZ26" s="35"/>
      <c r="IA26" s="35"/>
      <c r="IB26" s="35"/>
      <c r="IC26" s="35"/>
      <c r="ID26" s="35"/>
      <c r="IE26" s="35"/>
      <c r="IF26" s="61">
        <v>2.375</v>
      </c>
      <c r="IG26" s="35">
        <v>1</v>
      </c>
      <c r="IH26" s="35">
        <v>5</v>
      </c>
      <c r="II26" s="35">
        <f t="shared" si="0"/>
        <v>1</v>
      </c>
      <c r="IJ26" s="35"/>
      <c r="IK26" s="35">
        <v>4</v>
      </c>
      <c r="IL26" s="35">
        <v>4</v>
      </c>
      <c r="IM26" s="34"/>
      <c r="IN26" s="31" t="s">
        <v>411</v>
      </c>
      <c r="IO26" s="70">
        <v>5524</v>
      </c>
      <c r="IP26" s="34">
        <v>15277</v>
      </c>
      <c r="IQ26" s="34"/>
      <c r="IR26" s="34">
        <v>823</v>
      </c>
      <c r="IS26" s="34"/>
      <c r="IT26" s="34"/>
      <c r="IU26" s="34"/>
      <c r="IV26" s="34">
        <v>294</v>
      </c>
      <c r="IW26" s="34"/>
      <c r="IX26" s="34">
        <v>21918</v>
      </c>
      <c r="IY26" s="34"/>
      <c r="IZ26" s="34"/>
      <c r="JA26" s="34">
        <v>51</v>
      </c>
      <c r="JB26" s="34">
        <v>38</v>
      </c>
      <c r="JC26" s="34">
        <v>34</v>
      </c>
      <c r="JD26" s="34">
        <v>33</v>
      </c>
      <c r="JE26" s="34"/>
      <c r="JF26" s="34"/>
      <c r="JG26" s="34"/>
      <c r="JH26" s="34"/>
      <c r="JI26" s="34"/>
      <c r="JJ26" s="34"/>
      <c r="JK26" s="34"/>
      <c r="JL26" s="34"/>
      <c r="JM26" s="34"/>
      <c r="JN26" s="34"/>
      <c r="JO26" s="34"/>
      <c r="JP26" s="34"/>
      <c r="JQ26" s="34"/>
      <c r="JR26" s="34"/>
      <c r="JS26" s="34"/>
      <c r="JT26" s="34"/>
      <c r="JU26" s="34">
        <v>69</v>
      </c>
      <c r="JV26" s="34"/>
      <c r="JW26" s="34"/>
      <c r="JX26" s="34"/>
      <c r="JY26" s="34"/>
      <c r="JZ26" s="34"/>
      <c r="KA26" s="34"/>
      <c r="KB26" s="34"/>
      <c r="KC26" s="34"/>
      <c r="KD26" s="34"/>
      <c r="KE26" s="34"/>
      <c r="KF26" s="34">
        <v>0</v>
      </c>
      <c r="KG26" s="34">
        <v>0</v>
      </c>
      <c r="KH26" s="34">
        <v>0</v>
      </c>
      <c r="KI26" s="34">
        <v>62.25</v>
      </c>
      <c r="KJ26" s="34">
        <v>45</v>
      </c>
      <c r="KK26" s="34">
        <v>0</v>
      </c>
      <c r="KL26" s="34">
        <v>0</v>
      </c>
      <c r="KM26" s="34">
        <v>0</v>
      </c>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v>0</v>
      </c>
      <c r="MP26" s="34">
        <v>0</v>
      </c>
      <c r="MQ26" s="34"/>
      <c r="MR26" s="34"/>
      <c r="MS26" s="34">
        <v>160082</v>
      </c>
      <c r="MT26" s="34"/>
      <c r="MU26" s="34">
        <v>289</v>
      </c>
      <c r="MV26" s="34"/>
      <c r="MW26" s="34"/>
      <c r="MX26" s="34"/>
      <c r="MY26" s="34"/>
      <c r="MZ26" s="34"/>
      <c r="NA26" s="34"/>
      <c r="NB26" s="34"/>
      <c r="NC26" s="34"/>
      <c r="ND26" s="34"/>
      <c r="NE26" s="34"/>
      <c r="NF26" s="34"/>
      <c r="NG26" s="34"/>
      <c r="NH26" s="34"/>
      <c r="NI26" s="34"/>
      <c r="NJ26" s="34"/>
      <c r="NK26" s="34"/>
      <c r="NX26" s="18">
        <f t="shared" si="1"/>
        <v>4968.3906666666626</v>
      </c>
      <c r="NY26" t="str">
        <f t="shared" si="2"/>
        <v>Smaller</v>
      </c>
      <c r="NZ26" t="str">
        <f t="shared" si="3"/>
        <v>Small</v>
      </c>
    </row>
    <row r="27" spans="1:390">
      <c r="A27" t="s">
        <v>455</v>
      </c>
      <c r="B27" s="31" t="s">
        <v>493</v>
      </c>
      <c r="C27" s="32" t="s">
        <v>494</v>
      </c>
      <c r="D27" s="1" t="s">
        <v>404</v>
      </c>
      <c r="E27" s="31">
        <v>20060</v>
      </c>
      <c r="F27" s="31" t="s">
        <v>394</v>
      </c>
      <c r="G27" s="33">
        <v>7025.2832380952996</v>
      </c>
      <c r="H27" s="70">
        <v>25000</v>
      </c>
      <c r="I27" s="61"/>
      <c r="J27" s="67">
        <v>100</v>
      </c>
      <c r="K27" s="67">
        <v>5</v>
      </c>
      <c r="L27" s="67"/>
      <c r="M27" s="67"/>
      <c r="N27" s="67"/>
      <c r="O27" s="67"/>
      <c r="P27" s="67"/>
      <c r="Q27" s="67"/>
      <c r="R27" s="67">
        <v>30</v>
      </c>
      <c r="S27" s="67"/>
      <c r="T27" s="67"/>
      <c r="U27" s="67">
        <v>35</v>
      </c>
      <c r="V27" s="67">
        <v>300</v>
      </c>
      <c r="W27" s="86" t="s">
        <v>415</v>
      </c>
      <c r="X27" s="86"/>
      <c r="Y27" s="86"/>
      <c r="Z27" s="86"/>
      <c r="AA27" s="86"/>
      <c r="AB27" s="86"/>
      <c r="AC27" s="87">
        <v>11250</v>
      </c>
      <c r="AD27" s="61"/>
      <c r="AE27" s="61"/>
      <c r="AF27" s="87"/>
      <c r="AG27" s="87">
        <v>28000</v>
      </c>
      <c r="AH27" s="87"/>
      <c r="AI27" s="87"/>
      <c r="AJ27" s="87"/>
      <c r="AK27" s="87"/>
      <c r="AL27" s="87"/>
      <c r="AM27" s="87"/>
      <c r="AN27" s="61"/>
      <c r="AO27" s="88">
        <v>39250</v>
      </c>
      <c r="AP27" s="61">
        <v>15988</v>
      </c>
      <c r="AQ27" s="61"/>
      <c r="AR27" s="61"/>
      <c r="AS27" s="61"/>
      <c r="AT27" s="61"/>
      <c r="AU27" s="61"/>
      <c r="AV27" s="61"/>
      <c r="AW27" s="61"/>
      <c r="AX27" s="61"/>
      <c r="AY27" s="61"/>
      <c r="AZ27" s="61"/>
      <c r="BA27" s="61"/>
      <c r="BB27" s="61">
        <v>15988</v>
      </c>
      <c r="BC27" s="61"/>
      <c r="BD27" s="61"/>
      <c r="BE27" s="61"/>
      <c r="BF27" s="61"/>
      <c r="BG27" s="61"/>
      <c r="BH27" s="61"/>
      <c r="BI27" s="61"/>
      <c r="BJ27" s="61"/>
      <c r="BK27" s="61"/>
      <c r="BL27" s="61"/>
      <c r="BM27" s="61"/>
      <c r="BN27" s="61"/>
      <c r="BO27" s="61">
        <v>0</v>
      </c>
      <c r="BP27" s="61"/>
      <c r="BQ27" s="61"/>
      <c r="BR27" s="61"/>
      <c r="BS27" s="61"/>
      <c r="BT27" s="61"/>
      <c r="BU27" s="61">
        <v>5000</v>
      </c>
      <c r="BV27" s="61"/>
      <c r="BW27" s="35"/>
      <c r="BX27" s="35"/>
      <c r="BY27" s="35"/>
      <c r="BZ27" s="35">
        <v>5000</v>
      </c>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v>20000</v>
      </c>
      <c r="DC27" s="35"/>
      <c r="DD27" s="35"/>
      <c r="DE27" s="35"/>
      <c r="DF27" s="35">
        <v>37000</v>
      </c>
      <c r="DG27" s="35"/>
      <c r="DH27" s="35"/>
      <c r="DI27" s="35">
        <v>57000</v>
      </c>
      <c r="DJ27" s="35"/>
      <c r="DK27" s="35"/>
      <c r="DL27" s="35"/>
      <c r="DM27" s="35"/>
      <c r="DN27" s="35"/>
      <c r="DO27" s="35"/>
      <c r="DP27" s="35"/>
      <c r="DQ27" s="35"/>
      <c r="DR27" s="35"/>
      <c r="DS27" s="35"/>
      <c r="DT27" s="35"/>
      <c r="DU27" s="35"/>
      <c r="DV27" s="61"/>
      <c r="DW27" s="61"/>
      <c r="DX27" s="35"/>
      <c r="DY27" s="35"/>
      <c r="DZ27" s="35"/>
      <c r="EA27" s="35"/>
      <c r="EB27" s="35"/>
      <c r="EC27" s="35"/>
      <c r="ED27" s="35"/>
      <c r="EE27" s="35"/>
      <c r="EF27" s="35"/>
      <c r="EG27" s="35"/>
      <c r="EH27" s="35"/>
      <c r="EI27" s="61"/>
      <c r="EJ27" s="35">
        <v>15917</v>
      </c>
      <c r="EK27" s="35"/>
      <c r="EL27" s="35"/>
      <c r="EM27" s="35"/>
      <c r="EN27" s="35"/>
      <c r="EO27" s="35"/>
      <c r="EP27" s="35"/>
      <c r="EQ27" s="35"/>
      <c r="ER27" s="35"/>
      <c r="ES27" s="35"/>
      <c r="ET27" s="35">
        <v>15917</v>
      </c>
      <c r="EU27" s="37"/>
      <c r="EV27" s="37"/>
      <c r="EW27" s="37"/>
      <c r="EX27" s="37"/>
      <c r="EY27" s="37"/>
      <c r="EZ27" s="37"/>
      <c r="FA27" s="34"/>
      <c r="FB27" s="34"/>
      <c r="FC27" s="34"/>
      <c r="FD27" s="34"/>
      <c r="FE27" s="34"/>
      <c r="FF27" s="34"/>
      <c r="FG27" s="34"/>
      <c r="FH27" s="34"/>
      <c r="FI27" s="34"/>
      <c r="FJ27" s="34"/>
      <c r="FK27" s="34"/>
      <c r="FL27" s="34"/>
      <c r="FM27" s="34"/>
      <c r="FN27" s="34"/>
      <c r="FO27" s="34"/>
      <c r="FP27" s="34"/>
      <c r="FQ27" s="34"/>
      <c r="FR27" s="34"/>
      <c r="FS27" s="34"/>
      <c r="FT27" s="35"/>
      <c r="FU27" s="35"/>
      <c r="FV27" s="35"/>
      <c r="FW27" s="35"/>
      <c r="FX27" s="35"/>
      <c r="FY27" s="35"/>
      <c r="FZ27" s="35"/>
      <c r="GA27" s="35"/>
      <c r="GB27" s="35"/>
      <c r="GC27" s="35"/>
      <c r="GD27" s="35"/>
      <c r="GE27" s="35"/>
      <c r="GF27" s="35"/>
      <c r="GG27" s="35"/>
      <c r="GH27" s="35"/>
      <c r="GI27" s="35"/>
      <c r="GJ27" s="35"/>
      <c r="GK27" s="35"/>
      <c r="GL27" s="35"/>
      <c r="GM27" s="35"/>
      <c r="GN27" s="35"/>
      <c r="GO27" s="35"/>
      <c r="GP27" s="35">
        <v>55238</v>
      </c>
      <c r="GQ27" s="35">
        <v>77917</v>
      </c>
      <c r="GR27" s="35">
        <v>133155</v>
      </c>
      <c r="GS27" s="31" t="s">
        <v>420</v>
      </c>
      <c r="GT27" s="31"/>
      <c r="GU27" s="31" t="s">
        <v>454</v>
      </c>
      <c r="GV27" s="31" t="s">
        <v>409</v>
      </c>
      <c r="GW27" s="31"/>
      <c r="GX27" s="31"/>
      <c r="GY27" t="s">
        <v>405</v>
      </c>
      <c r="HC27" s="35">
        <v>645</v>
      </c>
      <c r="HD27" s="35">
        <v>7929</v>
      </c>
      <c r="HE27" s="35">
        <v>12885</v>
      </c>
      <c r="HF27" s="35">
        <v>155</v>
      </c>
      <c r="HG27" s="35"/>
      <c r="HH27" s="35">
        <v>20904</v>
      </c>
      <c r="HI27" s="35"/>
      <c r="HJ27" s="35">
        <v>429</v>
      </c>
      <c r="HK27" s="35">
        <v>7976</v>
      </c>
      <c r="HL27" s="35">
        <v>926</v>
      </c>
      <c r="HM27" s="35"/>
      <c r="HN27" s="35"/>
      <c r="HO27" s="35">
        <v>12</v>
      </c>
      <c r="HP27" s="35">
        <v>14</v>
      </c>
      <c r="HQ27" s="35">
        <v>500</v>
      </c>
      <c r="HR27" s="35">
        <v>515</v>
      </c>
      <c r="HS27" s="35"/>
      <c r="HT27" s="35"/>
      <c r="HU27" s="35">
        <v>3</v>
      </c>
      <c r="HV27" s="35"/>
      <c r="HW27" s="35"/>
      <c r="HX27" s="35"/>
      <c r="HY27" s="35"/>
      <c r="HZ27" s="35"/>
      <c r="IA27" s="35"/>
      <c r="IB27" s="35"/>
      <c r="IC27" s="35"/>
      <c r="ID27" s="35"/>
      <c r="IE27" s="35"/>
      <c r="IF27" s="61">
        <v>3</v>
      </c>
      <c r="IG27" s="35">
        <v>3</v>
      </c>
      <c r="IH27" s="35">
        <v>5</v>
      </c>
      <c r="II27" s="35">
        <f t="shared" si="0"/>
        <v>3</v>
      </c>
      <c r="IJ27" s="35"/>
      <c r="IK27" s="35">
        <v>2.5</v>
      </c>
      <c r="IL27" s="35">
        <v>2</v>
      </c>
      <c r="IM27" s="34">
        <v>2826</v>
      </c>
      <c r="IN27" s="31" t="s">
        <v>411</v>
      </c>
      <c r="IO27" s="70">
        <v>5510</v>
      </c>
      <c r="IP27" s="34">
        <v>2728</v>
      </c>
      <c r="IQ27" s="34">
        <v>5597</v>
      </c>
      <c r="IR27" s="34">
        <v>59</v>
      </c>
      <c r="IS27" s="34"/>
      <c r="IT27" s="34"/>
      <c r="IU27" s="34"/>
      <c r="IV27" s="34"/>
      <c r="IW27" s="34"/>
      <c r="IX27" s="34">
        <v>13894</v>
      </c>
      <c r="IY27" s="34"/>
      <c r="IZ27" s="34"/>
      <c r="JA27" s="34">
        <v>73</v>
      </c>
      <c r="JB27" s="34">
        <v>0</v>
      </c>
      <c r="JC27" s="34">
        <v>73</v>
      </c>
      <c r="JD27" s="34">
        <v>0</v>
      </c>
      <c r="JE27" s="34"/>
      <c r="JF27" s="34"/>
      <c r="JG27" s="34"/>
      <c r="JH27" s="34"/>
      <c r="JI27" s="34"/>
      <c r="JJ27" s="34"/>
      <c r="JK27" s="34"/>
      <c r="JL27" s="34"/>
      <c r="JM27" s="34"/>
      <c r="JN27" s="34"/>
      <c r="JO27" s="34"/>
      <c r="JP27" s="34"/>
      <c r="JQ27" s="34"/>
      <c r="JR27" s="34">
        <v>1151</v>
      </c>
      <c r="JS27" s="34"/>
      <c r="JT27" s="34"/>
      <c r="JU27" s="34">
        <v>135</v>
      </c>
      <c r="JV27" s="34"/>
      <c r="JW27" s="34"/>
      <c r="JX27" s="34"/>
      <c r="JY27" s="34"/>
      <c r="JZ27" s="34"/>
      <c r="KA27" s="34"/>
      <c r="KB27" s="34"/>
      <c r="KC27" s="34"/>
      <c r="KD27" s="34"/>
      <c r="KE27" s="34"/>
      <c r="KF27" s="34">
        <v>1</v>
      </c>
      <c r="KG27" s="34">
        <v>2</v>
      </c>
      <c r="KH27" s="34">
        <v>15</v>
      </c>
      <c r="KI27" s="34">
        <v>63</v>
      </c>
      <c r="KJ27" s="34">
        <v>44</v>
      </c>
      <c r="KK27" s="34">
        <v>5</v>
      </c>
      <c r="KL27" s="34">
        <v>4</v>
      </c>
      <c r="KM27" s="34">
        <v>0</v>
      </c>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v>4</v>
      </c>
      <c r="MP27" s="34">
        <v>0</v>
      </c>
      <c r="MQ27" s="34"/>
      <c r="MR27" s="34"/>
      <c r="MS27" s="34"/>
      <c r="MT27" s="34"/>
      <c r="MU27" s="34">
        <v>0</v>
      </c>
      <c r="MV27" s="34"/>
      <c r="MW27" s="34"/>
      <c r="MX27" s="34"/>
      <c r="MY27" s="34"/>
      <c r="MZ27" s="34"/>
      <c r="NA27" s="34"/>
      <c r="NB27" s="34"/>
      <c r="NC27" s="34"/>
      <c r="ND27" s="34"/>
      <c r="NE27" s="34"/>
      <c r="NF27" s="34"/>
      <c r="NG27" s="34"/>
      <c r="NH27" s="34"/>
      <c r="NI27" s="34"/>
      <c r="NJ27" s="34"/>
      <c r="NK27" s="34"/>
      <c r="NX27" s="18">
        <f t="shared" si="1"/>
        <v>2341.7610793650997</v>
      </c>
      <c r="NY27" t="str">
        <f t="shared" si="2"/>
        <v>Mid-range</v>
      </c>
      <c r="NZ27" t="str">
        <f t="shared" si="3"/>
        <v>Small</v>
      </c>
    </row>
    <row r="28" spans="1:390">
      <c r="A28" t="s">
        <v>495</v>
      </c>
      <c r="B28" s="1" t="s">
        <v>496</v>
      </c>
      <c r="C28" s="32" t="s">
        <v>497</v>
      </c>
      <c r="D28" s="1" t="s">
        <v>404</v>
      </c>
      <c r="E28" s="31">
        <v>20060</v>
      </c>
      <c r="F28" s="31" t="s">
        <v>394</v>
      </c>
      <c r="G28" s="33">
        <v>5717.5588571428752</v>
      </c>
      <c r="H28" s="70">
        <v>22379</v>
      </c>
      <c r="I28" s="61"/>
      <c r="J28" s="67">
        <v>146</v>
      </c>
      <c r="K28" s="67">
        <v>8</v>
      </c>
      <c r="L28" s="67"/>
      <c r="M28" s="67"/>
      <c r="N28" s="67"/>
      <c r="O28" s="67"/>
      <c r="P28" s="67"/>
      <c r="Q28" s="67"/>
      <c r="R28" s="67">
        <v>52</v>
      </c>
      <c r="S28" s="67"/>
      <c r="T28" s="67"/>
      <c r="U28" s="67">
        <v>40</v>
      </c>
      <c r="V28" s="67">
        <v>553</v>
      </c>
      <c r="W28" s="86">
        <v>146</v>
      </c>
      <c r="X28" s="86"/>
      <c r="Y28" s="86"/>
      <c r="Z28" s="86"/>
      <c r="AA28" s="86"/>
      <c r="AB28" s="86"/>
      <c r="AC28" s="87">
        <v>11258</v>
      </c>
      <c r="AD28" s="61"/>
      <c r="AE28" s="61"/>
      <c r="AF28" s="87">
        <v>0</v>
      </c>
      <c r="AG28" s="87">
        <v>0</v>
      </c>
      <c r="AH28" s="87">
        <v>0</v>
      </c>
      <c r="AI28" s="87">
        <v>21</v>
      </c>
      <c r="AJ28" s="87"/>
      <c r="AK28" s="87"/>
      <c r="AL28" s="87">
        <v>0</v>
      </c>
      <c r="AM28" s="87">
        <v>2000</v>
      </c>
      <c r="AN28" s="61"/>
      <c r="AO28" s="88">
        <v>13279</v>
      </c>
      <c r="AP28" s="61">
        <v>8714</v>
      </c>
      <c r="AQ28" s="61"/>
      <c r="AR28" s="61"/>
      <c r="AS28" s="61">
        <v>0</v>
      </c>
      <c r="AT28" s="61">
        <v>0</v>
      </c>
      <c r="AU28" s="61">
        <v>0</v>
      </c>
      <c r="AV28" s="61">
        <v>0</v>
      </c>
      <c r="AW28" s="61"/>
      <c r="AX28" s="61"/>
      <c r="AY28" s="61">
        <v>0</v>
      </c>
      <c r="AZ28" s="61">
        <v>0</v>
      </c>
      <c r="BA28" s="61"/>
      <c r="BB28" s="61">
        <v>8714</v>
      </c>
      <c r="BC28" s="61">
        <v>0</v>
      </c>
      <c r="BD28" s="61"/>
      <c r="BE28" s="61"/>
      <c r="BF28" s="61">
        <v>0</v>
      </c>
      <c r="BG28" s="61">
        <v>0</v>
      </c>
      <c r="BH28" s="61">
        <v>0</v>
      </c>
      <c r="BI28" s="61">
        <v>0</v>
      </c>
      <c r="BJ28" s="61"/>
      <c r="BK28" s="61"/>
      <c r="BL28" s="61">
        <v>0</v>
      </c>
      <c r="BM28" s="61">
        <v>0</v>
      </c>
      <c r="BN28" s="61"/>
      <c r="BO28" s="61">
        <v>0</v>
      </c>
      <c r="BP28" s="61">
        <v>0</v>
      </c>
      <c r="BQ28" s="61"/>
      <c r="BR28" s="61">
        <v>0</v>
      </c>
      <c r="BS28" s="61">
        <v>0</v>
      </c>
      <c r="BT28" s="61">
        <v>0</v>
      </c>
      <c r="BU28" s="61">
        <v>6423</v>
      </c>
      <c r="BV28" s="61"/>
      <c r="BW28" s="35"/>
      <c r="BX28" s="35">
        <v>0</v>
      </c>
      <c r="BY28" s="35">
        <v>0</v>
      </c>
      <c r="BZ28" s="35">
        <v>6423</v>
      </c>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v>0</v>
      </c>
      <c r="CZ28" s="35"/>
      <c r="DA28" s="35">
        <v>0</v>
      </c>
      <c r="DB28" s="35">
        <v>0</v>
      </c>
      <c r="DC28" s="35">
        <v>0</v>
      </c>
      <c r="DD28" s="35"/>
      <c r="DE28" s="35"/>
      <c r="DF28" s="35">
        <v>18097</v>
      </c>
      <c r="DG28" s="35">
        <v>0</v>
      </c>
      <c r="DH28" s="35">
        <v>0</v>
      </c>
      <c r="DI28" s="35">
        <v>18097</v>
      </c>
      <c r="DJ28" s="35"/>
      <c r="DK28" s="35"/>
      <c r="DL28" s="35"/>
      <c r="DM28" s="35"/>
      <c r="DN28" s="35"/>
      <c r="DO28" s="35"/>
      <c r="DP28" s="35"/>
      <c r="DQ28" s="35"/>
      <c r="DR28" s="35"/>
      <c r="DS28" s="35"/>
      <c r="DT28" s="35"/>
      <c r="DU28" s="35"/>
      <c r="DV28" s="61"/>
      <c r="DW28" s="61"/>
      <c r="DX28" s="35"/>
      <c r="DY28" s="35"/>
      <c r="DZ28" s="35"/>
      <c r="EA28" s="35"/>
      <c r="EB28" s="35"/>
      <c r="EC28" s="35"/>
      <c r="ED28" s="35"/>
      <c r="EE28" s="35"/>
      <c r="EF28" s="35"/>
      <c r="EG28" s="35"/>
      <c r="EH28" s="35"/>
      <c r="EI28" s="61"/>
      <c r="EJ28" s="35">
        <v>1042</v>
      </c>
      <c r="EK28" s="35"/>
      <c r="EL28" s="35">
        <v>0</v>
      </c>
      <c r="EM28" s="35">
        <v>0</v>
      </c>
      <c r="EN28" s="35">
        <v>0</v>
      </c>
      <c r="EO28" s="35"/>
      <c r="EP28" s="35"/>
      <c r="EQ28" s="35">
        <v>0</v>
      </c>
      <c r="ER28" s="35">
        <v>0</v>
      </c>
      <c r="ES28" s="35">
        <v>0</v>
      </c>
      <c r="ET28" s="35">
        <v>1042</v>
      </c>
      <c r="EU28" s="37"/>
      <c r="EV28" s="37"/>
      <c r="EW28" s="37"/>
      <c r="EX28" s="37"/>
      <c r="EY28" s="37"/>
      <c r="EZ28" s="37"/>
      <c r="FA28" s="34"/>
      <c r="FB28" s="34"/>
      <c r="FC28" s="34"/>
      <c r="FD28" s="34"/>
      <c r="FE28" s="34"/>
      <c r="FF28" s="34"/>
      <c r="FG28" s="34"/>
      <c r="FH28" s="34"/>
      <c r="FI28" s="34"/>
      <c r="FJ28" s="34"/>
      <c r="FK28" s="34"/>
      <c r="FL28" s="34"/>
      <c r="FM28" s="34"/>
      <c r="FN28" s="34"/>
      <c r="FO28" s="34"/>
      <c r="FP28" s="34"/>
      <c r="FQ28" s="34"/>
      <c r="FR28" s="34"/>
      <c r="FS28" s="34"/>
      <c r="FT28" s="35"/>
      <c r="FU28" s="35"/>
      <c r="FV28" s="35"/>
      <c r="FW28" s="35"/>
      <c r="FX28" s="35"/>
      <c r="FY28" s="35"/>
      <c r="FZ28" s="35"/>
      <c r="GA28" s="35"/>
      <c r="GB28" s="35"/>
      <c r="GC28" s="35"/>
      <c r="GD28" s="35"/>
      <c r="GE28" s="35">
        <v>0</v>
      </c>
      <c r="GF28" s="35"/>
      <c r="GG28" s="35">
        <v>0</v>
      </c>
      <c r="GH28" s="35">
        <v>0</v>
      </c>
      <c r="GI28" s="35">
        <v>0</v>
      </c>
      <c r="GJ28" s="35">
        <v>0</v>
      </c>
      <c r="GK28" s="35"/>
      <c r="GL28" s="35"/>
      <c r="GM28" s="35">
        <v>0</v>
      </c>
      <c r="GN28" s="35">
        <v>0</v>
      </c>
      <c r="GO28" s="35">
        <v>0</v>
      </c>
      <c r="GP28" s="35">
        <v>21993</v>
      </c>
      <c r="GQ28" s="35">
        <v>25562</v>
      </c>
      <c r="GR28" s="35">
        <v>47555</v>
      </c>
      <c r="GS28" s="31" t="s">
        <v>395</v>
      </c>
      <c r="GT28" s="31"/>
      <c r="GU28" s="31" t="s">
        <v>397</v>
      </c>
      <c r="GV28" s="31" t="s">
        <v>409</v>
      </c>
      <c r="GW28" s="31"/>
      <c r="GX28" t="s">
        <v>459</v>
      </c>
      <c r="GY28" s="31"/>
      <c r="GZ28" s="31"/>
      <c r="HA28" s="31"/>
      <c r="HB28" t="s">
        <v>498</v>
      </c>
      <c r="HC28" s="35">
        <v>1506</v>
      </c>
      <c r="HD28" s="35">
        <v>5093</v>
      </c>
      <c r="HE28" s="35">
        <v>3103</v>
      </c>
      <c r="HF28" s="35">
        <v>63</v>
      </c>
      <c r="HG28" s="35"/>
      <c r="HH28" s="35">
        <v>74979</v>
      </c>
      <c r="HI28" s="35"/>
      <c r="HJ28" s="35">
        <v>241</v>
      </c>
      <c r="HK28" s="35">
        <v>3</v>
      </c>
      <c r="HL28" s="35"/>
      <c r="HM28" s="35"/>
      <c r="HN28" s="35"/>
      <c r="HO28" s="35">
        <v>150</v>
      </c>
      <c r="HP28" s="35"/>
      <c r="HQ28" s="35">
        <v>6</v>
      </c>
      <c r="HR28" s="35"/>
      <c r="HS28" s="35"/>
      <c r="HT28" s="35"/>
      <c r="HU28" s="35">
        <v>4</v>
      </c>
      <c r="HV28" s="35"/>
      <c r="HW28" s="35"/>
      <c r="HX28" s="35"/>
      <c r="HY28" s="35"/>
      <c r="HZ28" s="35"/>
      <c r="IA28" s="35"/>
      <c r="IB28" s="35"/>
      <c r="IC28" s="35"/>
      <c r="ID28" s="35"/>
      <c r="IE28" s="35"/>
      <c r="IF28" s="61">
        <v>0.3</v>
      </c>
      <c r="IG28" s="35">
        <v>3.5</v>
      </c>
      <c r="IH28" s="35">
        <v>10</v>
      </c>
      <c r="II28" s="35">
        <f t="shared" si="0"/>
        <v>3.5</v>
      </c>
      <c r="IJ28" s="35"/>
      <c r="IK28" s="35">
        <v>7</v>
      </c>
      <c r="IL28" s="35">
        <v>6.5</v>
      </c>
      <c r="IM28" s="34">
        <v>5700</v>
      </c>
      <c r="IN28" s="31" t="s">
        <v>400</v>
      </c>
      <c r="IO28" s="70">
        <v>168</v>
      </c>
      <c r="IP28" s="34">
        <v>206</v>
      </c>
      <c r="IQ28" s="34">
        <v>168</v>
      </c>
      <c r="IR28" s="34"/>
      <c r="IS28" s="34"/>
      <c r="IT28" s="34"/>
      <c r="IU28" s="34"/>
      <c r="IV28" s="34"/>
      <c r="IW28" s="34"/>
      <c r="IX28" s="34">
        <v>542</v>
      </c>
      <c r="IY28" s="34"/>
      <c r="IZ28" s="34"/>
      <c r="JA28" s="34">
        <v>9</v>
      </c>
      <c r="JB28" s="34">
        <v>6</v>
      </c>
      <c r="JC28" s="34">
        <v>37</v>
      </c>
      <c r="JD28" s="34">
        <v>18</v>
      </c>
      <c r="JE28" s="34"/>
      <c r="JF28" s="34"/>
      <c r="JG28" s="34"/>
      <c r="JH28" s="34"/>
      <c r="JI28" s="34"/>
      <c r="JJ28" s="34"/>
      <c r="JK28" s="34"/>
      <c r="JL28" s="34"/>
      <c r="JM28" s="34"/>
      <c r="JN28" s="34"/>
      <c r="JO28" s="34"/>
      <c r="JP28" s="34"/>
      <c r="JQ28" s="34"/>
      <c r="JR28" s="34">
        <v>4450</v>
      </c>
      <c r="JS28" s="34"/>
      <c r="JT28" s="34"/>
      <c r="JU28" s="34">
        <v>148</v>
      </c>
      <c r="JV28" s="34"/>
      <c r="JW28" s="34"/>
      <c r="JX28" s="34"/>
      <c r="JY28" s="34"/>
      <c r="JZ28" s="34"/>
      <c r="KA28" s="34"/>
      <c r="KB28" s="34"/>
      <c r="KC28" s="34"/>
      <c r="KD28" s="34"/>
      <c r="KE28" s="34"/>
      <c r="KF28" s="34">
        <v>7</v>
      </c>
      <c r="KG28" s="34">
        <v>4</v>
      </c>
      <c r="KH28" s="34">
        <v>53</v>
      </c>
      <c r="KI28" s="34">
        <v>52</v>
      </c>
      <c r="KJ28" s="34">
        <v>40</v>
      </c>
      <c r="KK28" s="34">
        <v>40</v>
      </c>
      <c r="KL28" s="34">
        <v>4</v>
      </c>
      <c r="KM28" s="34">
        <v>0</v>
      </c>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v>4</v>
      </c>
      <c r="MP28" s="34">
        <v>0</v>
      </c>
      <c r="MQ28" s="34"/>
      <c r="MR28" s="34"/>
      <c r="MS28" s="34"/>
      <c r="MT28" s="34"/>
      <c r="MU28" s="34">
        <v>0</v>
      </c>
      <c r="MV28" s="34"/>
      <c r="MW28" s="34"/>
      <c r="MX28" s="34"/>
      <c r="MY28" s="34"/>
      <c r="MZ28" s="34"/>
      <c r="NA28" s="34"/>
      <c r="NB28" s="34"/>
      <c r="NC28" s="34"/>
      <c r="ND28" s="34"/>
      <c r="NE28" s="34"/>
      <c r="NF28" s="34"/>
      <c r="NG28" s="34"/>
      <c r="NH28" s="34"/>
      <c r="NI28" s="34"/>
      <c r="NJ28" s="34"/>
      <c r="NK28" s="34"/>
      <c r="NX28" s="18">
        <f t="shared" si="1"/>
        <v>1633.5882448979644</v>
      </c>
      <c r="NY28" t="str">
        <f t="shared" si="2"/>
        <v>Smaller</v>
      </c>
      <c r="NZ28" t="str">
        <f t="shared" si="3"/>
        <v>Small</v>
      </c>
    </row>
    <row r="29" spans="1:390">
      <c r="A29" t="s">
        <v>499</v>
      </c>
      <c r="B29" s="31" t="s">
        <v>500</v>
      </c>
      <c r="C29" s="32" t="s">
        <v>501</v>
      </c>
      <c r="D29" s="31" t="s">
        <v>393</v>
      </c>
      <c r="E29" s="31">
        <v>20060</v>
      </c>
      <c r="F29" s="31" t="s">
        <v>394</v>
      </c>
      <c r="G29" s="33">
        <v>6872.528571428571</v>
      </c>
      <c r="H29" s="70">
        <v>26000</v>
      </c>
      <c r="I29" s="61"/>
      <c r="J29" s="67">
        <v>37</v>
      </c>
      <c r="K29" s="67">
        <v>2</v>
      </c>
      <c r="L29" s="67"/>
      <c r="M29" s="67"/>
      <c r="N29" s="67"/>
      <c r="O29" s="67"/>
      <c r="P29" s="67"/>
      <c r="Q29" s="67"/>
      <c r="R29" s="67">
        <v>17</v>
      </c>
      <c r="S29" s="67"/>
      <c r="T29" s="67"/>
      <c r="U29" s="67">
        <v>24</v>
      </c>
      <c r="V29" s="67">
        <v>233</v>
      </c>
      <c r="W29" s="86" t="s">
        <v>415</v>
      </c>
      <c r="X29" s="86"/>
      <c r="Y29" s="86"/>
      <c r="Z29" s="86"/>
      <c r="AA29" s="86"/>
      <c r="AB29" s="86"/>
      <c r="AC29" s="87">
        <v>12000</v>
      </c>
      <c r="AD29" s="61"/>
      <c r="AE29" s="61"/>
      <c r="AF29" s="87"/>
      <c r="AG29" s="87">
        <v>35000</v>
      </c>
      <c r="AH29" s="87"/>
      <c r="AI29" s="87"/>
      <c r="AJ29" s="87"/>
      <c r="AK29" s="87"/>
      <c r="AL29" s="87"/>
      <c r="AM29" s="87"/>
      <c r="AN29" s="61"/>
      <c r="AO29" s="88">
        <v>47000</v>
      </c>
      <c r="AP29" s="61">
        <v>30000</v>
      </c>
      <c r="AQ29" s="61"/>
      <c r="AR29" s="61"/>
      <c r="AS29" s="61"/>
      <c r="AT29" s="61"/>
      <c r="AU29" s="61"/>
      <c r="AV29" s="61"/>
      <c r="AW29" s="61"/>
      <c r="AX29" s="61"/>
      <c r="AY29" s="61"/>
      <c r="AZ29" s="61"/>
      <c r="BA29" s="61"/>
      <c r="BB29" s="61">
        <v>30000</v>
      </c>
      <c r="BC29" s="61"/>
      <c r="BD29" s="61"/>
      <c r="BE29" s="61"/>
      <c r="BF29" s="61"/>
      <c r="BG29" s="61"/>
      <c r="BH29" s="61"/>
      <c r="BI29" s="61"/>
      <c r="BJ29" s="61"/>
      <c r="BK29" s="61"/>
      <c r="BL29" s="61"/>
      <c r="BM29" s="61"/>
      <c r="BN29" s="61"/>
      <c r="BO29" s="61">
        <v>0</v>
      </c>
      <c r="BP29" s="61"/>
      <c r="BQ29" s="61"/>
      <c r="BR29" s="61"/>
      <c r="BS29" s="61">
        <v>10000</v>
      </c>
      <c r="BT29" s="61"/>
      <c r="BU29" s="61"/>
      <c r="BV29" s="61"/>
      <c r="BW29" s="35"/>
      <c r="BX29" s="35"/>
      <c r="BY29" s="35"/>
      <c r="BZ29" s="35">
        <v>10000</v>
      </c>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v>20000</v>
      </c>
      <c r="DC29" s="35"/>
      <c r="DD29" s="35"/>
      <c r="DE29" s="35"/>
      <c r="DF29" s="35">
        <v>21507.8</v>
      </c>
      <c r="DG29" s="35"/>
      <c r="DH29" s="35"/>
      <c r="DI29" s="35">
        <v>41507.800000000003</v>
      </c>
      <c r="DJ29" s="35"/>
      <c r="DK29" s="35"/>
      <c r="DL29" s="35"/>
      <c r="DM29" s="35"/>
      <c r="DN29" s="35"/>
      <c r="DO29" s="35"/>
      <c r="DP29" s="35"/>
      <c r="DQ29" s="35"/>
      <c r="DR29" s="35"/>
      <c r="DS29" s="35"/>
      <c r="DT29" s="35"/>
      <c r="DU29" s="35"/>
      <c r="DV29" s="61"/>
      <c r="DW29" s="61"/>
      <c r="DX29" s="35"/>
      <c r="DY29" s="35"/>
      <c r="DZ29" s="35"/>
      <c r="EA29" s="35"/>
      <c r="EB29" s="35"/>
      <c r="EC29" s="35"/>
      <c r="ED29" s="35"/>
      <c r="EE29" s="35"/>
      <c r="EF29" s="35"/>
      <c r="EG29" s="35"/>
      <c r="EH29" s="35"/>
      <c r="EI29" s="61"/>
      <c r="EJ29" s="35"/>
      <c r="EK29" s="35"/>
      <c r="EL29" s="35"/>
      <c r="EM29" s="35">
        <v>5000</v>
      </c>
      <c r="EN29" s="35"/>
      <c r="EO29" s="35"/>
      <c r="EP29" s="35"/>
      <c r="EQ29" s="35"/>
      <c r="ER29" s="35"/>
      <c r="ES29" s="35"/>
      <c r="ET29" s="35">
        <v>5000</v>
      </c>
      <c r="EU29" s="37"/>
      <c r="EV29" s="37"/>
      <c r="EW29" s="37"/>
      <c r="EX29" s="37"/>
      <c r="EY29" s="37"/>
      <c r="EZ29" s="37"/>
      <c r="FA29" s="34"/>
      <c r="FB29" s="34"/>
      <c r="FC29" s="34"/>
      <c r="FD29" s="34"/>
      <c r="FE29" s="34"/>
      <c r="FF29" s="34"/>
      <c r="FG29" s="34"/>
      <c r="FH29" s="34"/>
      <c r="FI29" s="34"/>
      <c r="FJ29" s="34"/>
      <c r="FK29" s="34"/>
      <c r="FL29" s="34"/>
      <c r="FM29" s="34"/>
      <c r="FN29" s="34"/>
      <c r="FO29" s="34"/>
      <c r="FP29" s="34"/>
      <c r="FQ29" s="34"/>
      <c r="FR29" s="34"/>
      <c r="FS29" s="34"/>
      <c r="FT29" s="35"/>
      <c r="FU29" s="35"/>
      <c r="FV29" s="35"/>
      <c r="FW29" s="35"/>
      <c r="FX29" s="35"/>
      <c r="FY29" s="35"/>
      <c r="FZ29" s="35"/>
      <c r="GA29" s="35"/>
      <c r="GB29" s="35"/>
      <c r="GC29" s="35"/>
      <c r="GD29" s="35"/>
      <c r="GE29" s="35"/>
      <c r="GF29" s="35"/>
      <c r="GG29" s="35"/>
      <c r="GH29" s="35"/>
      <c r="GI29" s="35"/>
      <c r="GJ29" s="35"/>
      <c r="GK29" s="35"/>
      <c r="GL29" s="35"/>
      <c r="GM29" s="35"/>
      <c r="GN29" s="35"/>
      <c r="GO29" s="35"/>
      <c r="GP29" s="35">
        <v>77000</v>
      </c>
      <c r="GQ29" s="35">
        <v>56507.8</v>
      </c>
      <c r="GR29" s="35">
        <v>133507.79999999999</v>
      </c>
      <c r="GS29" s="31" t="s">
        <v>420</v>
      </c>
      <c r="GT29" s="31"/>
      <c r="GU29" s="31"/>
      <c r="GV29" s="31" t="s">
        <v>409</v>
      </c>
      <c r="GW29" s="31"/>
      <c r="GX29" s="31"/>
      <c r="GY29" s="31"/>
      <c r="GZ29" s="31"/>
      <c r="HA29" s="31"/>
      <c r="HB29" t="s">
        <v>502</v>
      </c>
      <c r="HC29" s="35">
        <v>1200</v>
      </c>
      <c r="HD29" s="35">
        <v>4500</v>
      </c>
      <c r="HE29" s="35">
        <v>14463</v>
      </c>
      <c r="HF29" s="35">
        <v>2</v>
      </c>
      <c r="HG29" s="35"/>
      <c r="HH29" s="35">
        <v>45833</v>
      </c>
      <c r="HI29" s="35"/>
      <c r="HJ29" s="35">
        <v>368</v>
      </c>
      <c r="HK29" s="35">
        <v>3000</v>
      </c>
      <c r="HL29" s="35">
        <v>1205</v>
      </c>
      <c r="HM29" s="35"/>
      <c r="HN29" s="35"/>
      <c r="HO29" s="35">
        <v>200</v>
      </c>
      <c r="HP29" s="35">
        <v>200</v>
      </c>
      <c r="HQ29" s="35">
        <v>200</v>
      </c>
      <c r="HR29" s="35">
        <v>368</v>
      </c>
      <c r="HS29" s="35"/>
      <c r="HT29" s="35"/>
      <c r="HU29" s="35">
        <v>10</v>
      </c>
      <c r="HV29" s="35"/>
      <c r="HW29" s="35"/>
      <c r="HX29" s="35"/>
      <c r="HY29" s="35"/>
      <c r="HZ29" s="35"/>
      <c r="IA29" s="35"/>
      <c r="IB29" s="35"/>
      <c r="IC29" s="35"/>
      <c r="ID29" s="35"/>
      <c r="IE29" s="35"/>
      <c r="IF29" s="61">
        <v>2.95</v>
      </c>
      <c r="IG29" s="35">
        <v>3.8</v>
      </c>
      <c r="IH29" s="35">
        <v>6.3</v>
      </c>
      <c r="II29" s="35">
        <f t="shared" si="0"/>
        <v>3.8</v>
      </c>
      <c r="IJ29" s="35"/>
      <c r="IK29" s="35">
        <v>3</v>
      </c>
      <c r="IL29" s="35">
        <v>2.5</v>
      </c>
      <c r="IM29" s="34">
        <v>11428</v>
      </c>
      <c r="IN29" s="31" t="s">
        <v>400</v>
      </c>
      <c r="IO29" s="70"/>
      <c r="IP29" s="34"/>
      <c r="IQ29" s="34"/>
      <c r="IR29" s="34"/>
      <c r="IS29" s="34"/>
      <c r="IT29" s="34"/>
      <c r="IU29" s="34"/>
      <c r="IV29" s="34"/>
      <c r="IW29" s="34"/>
      <c r="IX29" s="34">
        <v>11464</v>
      </c>
      <c r="IY29" s="34"/>
      <c r="IZ29" s="34"/>
      <c r="JA29" s="34"/>
      <c r="JB29" s="34"/>
      <c r="JC29" s="34">
        <v>4</v>
      </c>
      <c r="JD29" s="34">
        <v>4</v>
      </c>
      <c r="JE29" s="34"/>
      <c r="JF29" s="34"/>
      <c r="JG29" s="34"/>
      <c r="JH29" s="34"/>
      <c r="JI29" s="34"/>
      <c r="JJ29" s="34"/>
      <c r="JK29" s="34"/>
      <c r="JL29" s="34"/>
      <c r="JM29" s="34"/>
      <c r="JN29" s="34"/>
      <c r="JO29" s="34"/>
      <c r="JP29" s="34"/>
      <c r="JQ29" s="34"/>
      <c r="JR29" s="34">
        <v>2421</v>
      </c>
      <c r="JS29" s="34"/>
      <c r="JT29" s="34"/>
      <c r="JU29" s="34">
        <v>109</v>
      </c>
      <c r="JV29" s="34"/>
      <c r="JW29" s="34"/>
      <c r="JX29" s="34"/>
      <c r="JY29" s="34"/>
      <c r="JZ29" s="34"/>
      <c r="KA29" s="34"/>
      <c r="KB29" s="34"/>
      <c r="KC29" s="34"/>
      <c r="KD29" s="34"/>
      <c r="KE29" s="34"/>
      <c r="KF29" s="34">
        <v>1</v>
      </c>
      <c r="KG29" s="34">
        <v>1</v>
      </c>
      <c r="KH29" s="34">
        <v>18</v>
      </c>
      <c r="KI29" s="34">
        <v>112</v>
      </c>
      <c r="KJ29" s="34">
        <v>36</v>
      </c>
      <c r="KK29" s="34">
        <v>36</v>
      </c>
      <c r="KL29" s="34">
        <v>4</v>
      </c>
      <c r="KM29" s="34">
        <v>0</v>
      </c>
      <c r="KN29" s="34"/>
      <c r="KO29" s="34"/>
      <c r="KP29" s="34"/>
      <c r="KQ29" s="34"/>
      <c r="KR29" s="34"/>
      <c r="KS29" s="34"/>
      <c r="KT29" s="34"/>
      <c r="KU29" s="34"/>
      <c r="KV29" s="34"/>
      <c r="KW29" s="34"/>
      <c r="KX29" s="34"/>
      <c r="KY29" s="34"/>
      <c r="KZ29" s="34"/>
      <c r="LA29" s="34"/>
      <c r="LB29" s="34"/>
      <c r="LC29" s="34"/>
      <c r="LD29" s="34"/>
      <c r="LE29" s="34"/>
      <c r="LF29" s="34"/>
      <c r="LG29" s="34"/>
      <c r="LH29" s="34"/>
      <c r="LI29" s="34"/>
      <c r="LJ29" s="34"/>
      <c r="LK29" s="34"/>
      <c r="LL29" s="34"/>
      <c r="LM29" s="34"/>
      <c r="LN29" s="34"/>
      <c r="LO29" s="34"/>
      <c r="LP29" s="34"/>
      <c r="LQ29" s="34"/>
      <c r="LR29" s="34"/>
      <c r="LS29" s="34"/>
      <c r="LT29" s="34"/>
      <c r="LU29" s="34"/>
      <c r="LV29" s="34"/>
      <c r="LW29" s="34"/>
      <c r="LX29" s="34"/>
      <c r="LY29" s="34"/>
      <c r="LZ29" s="34"/>
      <c r="MA29" s="34"/>
      <c r="MB29" s="34"/>
      <c r="MC29" s="34"/>
      <c r="MD29" s="34"/>
      <c r="ME29" s="34"/>
      <c r="MF29" s="34"/>
      <c r="MG29" s="34"/>
      <c r="MH29" s="34"/>
      <c r="MI29" s="34"/>
      <c r="MJ29" s="34"/>
      <c r="MK29" s="34"/>
      <c r="ML29" s="34"/>
      <c r="MM29" s="34"/>
      <c r="MN29" s="34"/>
      <c r="MO29" s="34">
        <v>4</v>
      </c>
      <c r="MP29" s="34">
        <v>4</v>
      </c>
      <c r="MQ29" s="34"/>
      <c r="MR29" s="34"/>
      <c r="MS29" s="34">
        <v>115020</v>
      </c>
      <c r="MT29" s="34"/>
      <c r="MU29" s="34">
        <v>10</v>
      </c>
      <c r="MV29" s="34"/>
      <c r="MW29" s="34"/>
      <c r="MX29" s="34"/>
      <c r="MY29" s="34"/>
      <c r="MZ29" s="34"/>
      <c r="NA29" s="34"/>
      <c r="NB29" s="34"/>
      <c r="NC29" s="34"/>
      <c r="ND29" s="34"/>
      <c r="NE29" s="34"/>
      <c r="NF29" s="34"/>
      <c r="NG29" s="34"/>
      <c r="NH29" s="34"/>
      <c r="NI29" s="34"/>
      <c r="NJ29" s="34"/>
      <c r="NK29" s="34"/>
      <c r="NX29" s="18">
        <f t="shared" si="1"/>
        <v>1808.5601503759399</v>
      </c>
      <c r="NY29" t="str">
        <f t="shared" si="2"/>
        <v>Mid-range</v>
      </c>
      <c r="NZ29" t="str">
        <f t="shared" si="3"/>
        <v>Small</v>
      </c>
    </row>
    <row r="30" spans="1:390">
      <c r="A30" t="s">
        <v>401</v>
      </c>
      <c r="B30" s="31" t="s">
        <v>503</v>
      </c>
      <c r="C30" s="32" t="s">
        <v>504</v>
      </c>
      <c r="D30" s="1" t="s">
        <v>404</v>
      </c>
      <c r="E30" s="31">
        <v>20060</v>
      </c>
      <c r="F30" s="31" t="s">
        <v>394</v>
      </c>
      <c r="G30" s="33">
        <v>5564.899238095235</v>
      </c>
      <c r="H30" s="70">
        <v>15645</v>
      </c>
      <c r="I30" s="61"/>
      <c r="J30" s="67">
        <v>45</v>
      </c>
      <c r="K30" s="67">
        <v>5</v>
      </c>
      <c r="L30" s="67"/>
      <c r="M30" s="67"/>
      <c r="N30" s="67"/>
      <c r="O30" s="67"/>
      <c r="P30" s="67"/>
      <c r="Q30" s="67"/>
      <c r="R30" s="67"/>
      <c r="S30" s="67"/>
      <c r="T30" s="67"/>
      <c r="U30" s="67">
        <v>28</v>
      </c>
      <c r="V30" s="67">
        <v>200</v>
      </c>
      <c r="W30" s="86">
        <v>45</v>
      </c>
      <c r="X30" s="86"/>
      <c r="Y30" s="86"/>
      <c r="Z30" s="86"/>
      <c r="AA30" s="86"/>
      <c r="AB30" s="86"/>
      <c r="AC30" s="87">
        <v>12000</v>
      </c>
      <c r="AD30" s="61"/>
      <c r="AE30" s="61"/>
      <c r="AF30" s="87"/>
      <c r="AG30" s="87"/>
      <c r="AH30" s="87"/>
      <c r="AI30" s="87"/>
      <c r="AJ30" s="87"/>
      <c r="AK30" s="87"/>
      <c r="AL30" s="87"/>
      <c r="AM30" s="87">
        <v>100000</v>
      </c>
      <c r="AN30" s="61"/>
      <c r="AO30" s="88">
        <v>112000</v>
      </c>
      <c r="AP30" s="61">
        <v>21500</v>
      </c>
      <c r="AQ30" s="61"/>
      <c r="AR30" s="61"/>
      <c r="AS30" s="61"/>
      <c r="AT30" s="61"/>
      <c r="AU30" s="61"/>
      <c r="AV30" s="61"/>
      <c r="AW30" s="61"/>
      <c r="AX30" s="61"/>
      <c r="AY30" s="61"/>
      <c r="AZ30" s="61"/>
      <c r="BA30" s="61"/>
      <c r="BB30" s="61">
        <v>21500</v>
      </c>
      <c r="BC30" s="61"/>
      <c r="BD30" s="61"/>
      <c r="BE30" s="61"/>
      <c r="BF30" s="61"/>
      <c r="BG30" s="61"/>
      <c r="BH30" s="61"/>
      <c r="BI30" s="61"/>
      <c r="BJ30" s="61"/>
      <c r="BK30" s="61"/>
      <c r="BL30" s="61"/>
      <c r="BM30" s="61"/>
      <c r="BN30" s="61"/>
      <c r="BO30" s="61"/>
      <c r="BP30" s="61"/>
      <c r="BQ30" s="61"/>
      <c r="BR30" s="61"/>
      <c r="BS30" s="61"/>
      <c r="BT30" s="61"/>
      <c r="BU30" s="61"/>
      <c r="BV30" s="61"/>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v>36500</v>
      </c>
      <c r="DG30" s="35"/>
      <c r="DH30" s="35"/>
      <c r="DI30" s="35">
        <v>36500</v>
      </c>
      <c r="DJ30" s="35"/>
      <c r="DK30" s="35"/>
      <c r="DL30" s="35"/>
      <c r="DM30" s="35"/>
      <c r="DN30" s="35"/>
      <c r="DO30" s="35"/>
      <c r="DP30" s="35"/>
      <c r="DQ30" s="35"/>
      <c r="DR30" s="35"/>
      <c r="DS30" s="35"/>
      <c r="DT30" s="35"/>
      <c r="DU30" s="35"/>
      <c r="DV30" s="61"/>
      <c r="DW30" s="61"/>
      <c r="DX30" s="35"/>
      <c r="DY30" s="35"/>
      <c r="DZ30" s="35"/>
      <c r="EA30" s="35"/>
      <c r="EB30" s="35"/>
      <c r="EC30" s="35"/>
      <c r="ED30" s="35"/>
      <c r="EE30" s="35"/>
      <c r="EF30" s="35"/>
      <c r="EG30" s="35"/>
      <c r="EH30" s="35"/>
      <c r="EI30" s="61"/>
      <c r="EJ30" s="35">
        <v>5000</v>
      </c>
      <c r="EK30" s="35"/>
      <c r="EL30" s="35"/>
      <c r="EM30" s="35">
        <v>10000</v>
      </c>
      <c r="EN30" s="35"/>
      <c r="EO30" s="35"/>
      <c r="EP30" s="35"/>
      <c r="EQ30" s="35"/>
      <c r="ER30" s="35"/>
      <c r="ES30" s="35"/>
      <c r="ET30" s="35">
        <v>15000</v>
      </c>
      <c r="EU30" s="37"/>
      <c r="EV30" s="37"/>
      <c r="EW30" s="37"/>
      <c r="EX30" s="37"/>
      <c r="EY30" s="37"/>
      <c r="EZ30" s="37"/>
      <c r="FA30" s="34"/>
      <c r="FB30" s="34"/>
      <c r="FC30" s="34"/>
      <c r="FD30" s="34"/>
      <c r="FE30" s="34"/>
      <c r="FF30" s="34"/>
      <c r="FG30" s="34"/>
      <c r="FH30" s="34"/>
      <c r="FI30" s="34"/>
      <c r="FJ30" s="34"/>
      <c r="FK30" s="34"/>
      <c r="FL30" s="34"/>
      <c r="FM30" s="34"/>
      <c r="FN30" s="34"/>
      <c r="FO30" s="34"/>
      <c r="FP30" s="34"/>
      <c r="FQ30" s="34"/>
      <c r="FR30" s="34"/>
      <c r="FS30" s="34"/>
      <c r="FT30" s="35"/>
      <c r="FU30" s="35"/>
      <c r="FV30" s="35"/>
      <c r="FW30" s="35"/>
      <c r="FX30" s="35"/>
      <c r="FY30" s="35"/>
      <c r="FZ30" s="35"/>
      <c r="GA30" s="35"/>
      <c r="GB30" s="35"/>
      <c r="GC30" s="35"/>
      <c r="GD30" s="35"/>
      <c r="GE30" s="35"/>
      <c r="GF30" s="35"/>
      <c r="GG30" s="35"/>
      <c r="GH30" s="35"/>
      <c r="GI30" s="35"/>
      <c r="GJ30" s="35"/>
      <c r="GK30" s="35"/>
      <c r="GL30" s="35"/>
      <c r="GM30" s="35"/>
      <c r="GN30" s="35"/>
      <c r="GO30" s="35"/>
      <c r="GP30" s="35">
        <v>133500</v>
      </c>
      <c r="GQ30" s="35">
        <v>51500</v>
      </c>
      <c r="GR30" s="35">
        <v>185000</v>
      </c>
      <c r="GS30" s="31" t="s">
        <v>395</v>
      </c>
      <c r="GT30" s="31"/>
      <c r="GU30" s="31"/>
      <c r="GV30" s="31" t="s">
        <v>409</v>
      </c>
      <c r="GW30" t="s">
        <v>410</v>
      </c>
      <c r="HC30" s="35">
        <v>1748</v>
      </c>
      <c r="HD30" s="35">
        <v>5281</v>
      </c>
      <c r="HE30" s="35"/>
      <c r="HF30" s="35">
        <v>93</v>
      </c>
      <c r="HG30" s="35"/>
      <c r="HH30" s="35">
        <v>27374</v>
      </c>
      <c r="HI30" s="35"/>
      <c r="HJ30" s="35">
        <v>892</v>
      </c>
      <c r="HK30" s="35"/>
      <c r="HL30" s="35">
        <v>2370</v>
      </c>
      <c r="HM30" s="35"/>
      <c r="HN30" s="35"/>
      <c r="HO30" s="35"/>
      <c r="HP30" s="35"/>
      <c r="HQ30" s="35">
        <v>2117</v>
      </c>
      <c r="HR30" s="35">
        <v>1135</v>
      </c>
      <c r="HS30" s="35"/>
      <c r="HT30" s="35"/>
      <c r="HU30" s="35">
        <v>8</v>
      </c>
      <c r="HV30" s="35"/>
      <c r="HW30" s="35"/>
      <c r="HX30" s="35"/>
      <c r="HY30" s="35"/>
      <c r="HZ30" s="35"/>
      <c r="IA30" s="35"/>
      <c r="IB30" s="35"/>
      <c r="IC30" s="35"/>
      <c r="ID30" s="35"/>
      <c r="IE30" s="35"/>
      <c r="IF30" s="61">
        <v>12</v>
      </c>
      <c r="IG30" s="35">
        <v>1.3</v>
      </c>
      <c r="IH30" s="35">
        <v>4.3</v>
      </c>
      <c r="II30" s="35">
        <f t="shared" si="0"/>
        <v>1.3</v>
      </c>
      <c r="IJ30" s="35"/>
      <c r="IK30" s="35">
        <v>4</v>
      </c>
      <c r="IL30" s="35">
        <v>3</v>
      </c>
      <c r="IM30" s="34">
        <v>16380</v>
      </c>
      <c r="IN30" s="31" t="s">
        <v>400</v>
      </c>
      <c r="IO30" s="70">
        <v>6482</v>
      </c>
      <c r="IP30" s="34">
        <v>1754</v>
      </c>
      <c r="IQ30" s="34"/>
      <c r="IR30" s="34">
        <v>6580</v>
      </c>
      <c r="IS30" s="34"/>
      <c r="IT30" s="34"/>
      <c r="IU30" s="34"/>
      <c r="IV30" s="34"/>
      <c r="IW30" s="34"/>
      <c r="IX30" s="34">
        <v>14816</v>
      </c>
      <c r="IY30" s="34"/>
      <c r="IZ30" s="34"/>
      <c r="JA30" s="34">
        <v>1</v>
      </c>
      <c r="JB30" s="34">
        <v>1</v>
      </c>
      <c r="JC30" s="34">
        <v>0</v>
      </c>
      <c r="JD30" s="34">
        <v>0</v>
      </c>
      <c r="JE30" s="34"/>
      <c r="JF30" s="34"/>
      <c r="JG30" s="34"/>
      <c r="JH30" s="34"/>
      <c r="JI30" s="34"/>
      <c r="JJ30" s="34"/>
      <c r="JK30" s="34"/>
      <c r="JL30" s="34"/>
      <c r="JM30" s="34"/>
      <c r="JN30" s="34"/>
      <c r="JO30" s="34"/>
      <c r="JP30" s="34"/>
      <c r="JQ30" s="34"/>
      <c r="JR30" s="34">
        <v>4438</v>
      </c>
      <c r="JS30" s="34"/>
      <c r="JT30" s="34"/>
      <c r="JU30" s="34">
        <v>159</v>
      </c>
      <c r="JV30" s="34"/>
      <c r="JW30" s="34"/>
      <c r="JX30" s="34"/>
      <c r="JY30" s="34"/>
      <c r="JZ30" s="34"/>
      <c r="KA30" s="34"/>
      <c r="KB30" s="34"/>
      <c r="KC30" s="34"/>
      <c r="KD30" s="34"/>
      <c r="KE30" s="34"/>
      <c r="KF30" s="34">
        <v>2</v>
      </c>
      <c r="KG30" s="34">
        <v>1</v>
      </c>
      <c r="KH30" s="34">
        <v>22</v>
      </c>
      <c r="KI30" s="34">
        <v>65</v>
      </c>
      <c r="KJ30" s="34">
        <v>24</v>
      </c>
      <c r="KK30" s="34">
        <v>24</v>
      </c>
      <c r="KL30" s="34">
        <v>7</v>
      </c>
      <c r="KM30" s="34">
        <v>0</v>
      </c>
      <c r="KN30" s="34"/>
      <c r="KO30" s="34"/>
      <c r="KP30" s="34"/>
      <c r="KQ30" s="34"/>
      <c r="KR30" s="34"/>
      <c r="KS30" s="34"/>
      <c r="KT30" s="34"/>
      <c r="KU30" s="34"/>
      <c r="KV30" s="34"/>
      <c r="KW30" s="34"/>
      <c r="KX30" s="34"/>
      <c r="KY30" s="34"/>
      <c r="KZ30" s="34"/>
      <c r="LA30" s="34"/>
      <c r="LB30" s="34"/>
      <c r="LC30" s="34"/>
      <c r="LD30" s="34"/>
      <c r="LE30" s="34"/>
      <c r="LF30" s="34"/>
      <c r="LG30" s="34"/>
      <c r="LH30" s="34"/>
      <c r="LI30" s="34"/>
      <c r="LJ30" s="34"/>
      <c r="LK30" s="34"/>
      <c r="LL30" s="34"/>
      <c r="LM30" s="34"/>
      <c r="LN30" s="34"/>
      <c r="LO30" s="34"/>
      <c r="LP30" s="34"/>
      <c r="LQ30" s="34"/>
      <c r="LR30" s="34"/>
      <c r="LS30" s="34"/>
      <c r="LT30" s="34"/>
      <c r="LU30" s="34"/>
      <c r="LV30" s="34"/>
      <c r="LW30" s="34"/>
      <c r="LX30" s="34"/>
      <c r="LY30" s="34"/>
      <c r="LZ30" s="34"/>
      <c r="MA30" s="34"/>
      <c r="MB30" s="34"/>
      <c r="MC30" s="34"/>
      <c r="MD30" s="34"/>
      <c r="ME30" s="34"/>
      <c r="MF30" s="34"/>
      <c r="MG30" s="34"/>
      <c r="MH30" s="34"/>
      <c r="MI30" s="34"/>
      <c r="MJ30" s="34"/>
      <c r="MK30" s="34"/>
      <c r="ML30" s="34"/>
      <c r="MM30" s="34"/>
      <c r="MN30" s="34"/>
      <c r="MO30" s="34">
        <v>7</v>
      </c>
      <c r="MP30" s="34">
        <v>0</v>
      </c>
      <c r="MQ30" s="34"/>
      <c r="MR30" s="34"/>
      <c r="MS30" s="34"/>
      <c r="MT30" s="34"/>
      <c r="MU30" s="34">
        <v>39</v>
      </c>
      <c r="MV30" s="34"/>
      <c r="MW30" s="34"/>
      <c r="MX30" s="34"/>
      <c r="MY30" s="34"/>
      <c r="MZ30" s="34"/>
      <c r="NA30" s="34"/>
      <c r="NB30" s="34"/>
      <c r="NC30" s="34"/>
      <c r="ND30" s="34"/>
      <c r="NE30" s="34"/>
      <c r="NF30" s="34"/>
      <c r="NG30" s="34"/>
      <c r="NH30" s="34"/>
      <c r="NI30" s="34"/>
      <c r="NJ30" s="34"/>
      <c r="NK30" s="34"/>
      <c r="NX30" s="18">
        <f t="shared" si="1"/>
        <v>4280.691721611719</v>
      </c>
      <c r="NY30" t="str">
        <f t="shared" si="2"/>
        <v>Smaller</v>
      </c>
      <c r="NZ30" t="str">
        <f t="shared" si="3"/>
        <v>Small</v>
      </c>
    </row>
    <row r="31" spans="1:390">
      <c r="A31" t="s">
        <v>505</v>
      </c>
      <c r="B31" s="31" t="s">
        <v>506</v>
      </c>
      <c r="C31" s="32" t="s">
        <v>507</v>
      </c>
      <c r="D31" s="1" t="s">
        <v>404</v>
      </c>
      <c r="E31" s="31">
        <v>20060</v>
      </c>
      <c r="F31" s="31" t="s">
        <v>394</v>
      </c>
      <c r="G31" s="33">
        <v>13541.02761904748</v>
      </c>
      <c r="H31" s="70">
        <v>69369</v>
      </c>
      <c r="I31" s="61"/>
      <c r="J31" s="67">
        <v>75</v>
      </c>
      <c r="K31" s="67">
        <v>0</v>
      </c>
      <c r="L31" s="67"/>
      <c r="M31" s="67"/>
      <c r="N31" s="67"/>
      <c r="O31" s="67"/>
      <c r="P31" s="67"/>
      <c r="Q31" s="67"/>
      <c r="R31" s="67">
        <v>35</v>
      </c>
      <c r="S31" s="67"/>
      <c r="T31" s="67"/>
      <c r="U31" s="67">
        <v>0</v>
      </c>
      <c r="V31" s="67">
        <v>314</v>
      </c>
      <c r="W31" s="86" t="s">
        <v>415</v>
      </c>
      <c r="X31" s="86"/>
      <c r="Y31" s="86"/>
      <c r="Z31" s="86"/>
      <c r="AA31" s="86"/>
      <c r="AB31" s="86"/>
      <c r="AC31" s="87">
        <v>12000</v>
      </c>
      <c r="AD31" s="61"/>
      <c r="AE31" s="61"/>
      <c r="AF31" s="87"/>
      <c r="AG31" s="87"/>
      <c r="AH31" s="87"/>
      <c r="AI31" s="87">
        <v>39000</v>
      </c>
      <c r="AJ31" s="87"/>
      <c r="AK31" s="87"/>
      <c r="AL31" s="87"/>
      <c r="AM31" s="87"/>
      <c r="AN31" s="61"/>
      <c r="AO31" s="88">
        <v>83912</v>
      </c>
      <c r="AP31" s="61"/>
      <c r="AQ31" s="61"/>
      <c r="AR31" s="61"/>
      <c r="AS31" s="61"/>
      <c r="AT31" s="61"/>
      <c r="AU31" s="61">
        <v>28000</v>
      </c>
      <c r="AV31" s="61"/>
      <c r="AW31" s="61"/>
      <c r="AX31" s="61"/>
      <c r="AY31" s="61"/>
      <c r="AZ31" s="61"/>
      <c r="BA31" s="61"/>
      <c r="BB31" s="61">
        <v>28000</v>
      </c>
      <c r="BC31" s="61">
        <v>0</v>
      </c>
      <c r="BD31" s="61"/>
      <c r="BE31" s="61"/>
      <c r="BF31" s="61"/>
      <c r="BG31" s="61"/>
      <c r="BH31" s="61"/>
      <c r="BI31" s="61"/>
      <c r="BJ31" s="61"/>
      <c r="BK31" s="61"/>
      <c r="BL31" s="61"/>
      <c r="BM31" s="61"/>
      <c r="BN31" s="61"/>
      <c r="BO31" s="61">
        <v>0</v>
      </c>
      <c r="BP31" s="61">
        <v>3800</v>
      </c>
      <c r="BQ31" s="61"/>
      <c r="BR31" s="61"/>
      <c r="BS31" s="61"/>
      <c r="BT31" s="61"/>
      <c r="BU31" s="61"/>
      <c r="BV31" s="61"/>
      <c r="BW31" s="35"/>
      <c r="BX31" s="35"/>
      <c r="BY31" s="35"/>
      <c r="BZ31" s="35">
        <v>3800</v>
      </c>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v>17500</v>
      </c>
      <c r="CZ31" s="35"/>
      <c r="DA31" s="35"/>
      <c r="DB31" s="35"/>
      <c r="DC31" s="35"/>
      <c r="DD31" s="35"/>
      <c r="DE31" s="35"/>
      <c r="DF31" s="35">
        <v>28000</v>
      </c>
      <c r="DG31" s="35"/>
      <c r="DH31" s="35"/>
      <c r="DI31" s="35">
        <v>45500</v>
      </c>
      <c r="DJ31" s="35"/>
      <c r="DK31" s="35"/>
      <c r="DL31" s="35"/>
      <c r="DM31" s="35"/>
      <c r="DN31" s="35"/>
      <c r="DO31" s="35"/>
      <c r="DP31" s="35"/>
      <c r="DQ31" s="35"/>
      <c r="DR31" s="35"/>
      <c r="DS31" s="35"/>
      <c r="DT31" s="35"/>
      <c r="DU31" s="35"/>
      <c r="DV31" s="61"/>
      <c r="DW31" s="61"/>
      <c r="DX31" s="35"/>
      <c r="DY31" s="35"/>
      <c r="DZ31" s="35"/>
      <c r="EA31" s="35"/>
      <c r="EB31" s="35"/>
      <c r="EC31" s="35"/>
      <c r="ED31" s="35"/>
      <c r="EE31" s="35"/>
      <c r="EF31" s="35"/>
      <c r="EG31" s="35"/>
      <c r="EH31" s="35"/>
      <c r="EI31" s="61"/>
      <c r="EJ31" s="35"/>
      <c r="EK31" s="35"/>
      <c r="EL31" s="35"/>
      <c r="EM31" s="35"/>
      <c r="EN31" s="35">
        <v>13000</v>
      </c>
      <c r="EO31" s="35"/>
      <c r="EP31" s="35"/>
      <c r="EQ31" s="35"/>
      <c r="ER31" s="35"/>
      <c r="ES31" s="35"/>
      <c r="ET31" s="35">
        <v>13000</v>
      </c>
      <c r="EU31" s="37"/>
      <c r="EV31" s="37"/>
      <c r="EW31" s="37"/>
      <c r="EX31" s="37"/>
      <c r="EY31" s="37"/>
      <c r="EZ31" s="37"/>
      <c r="FA31" s="34"/>
      <c r="FB31" s="34"/>
      <c r="FC31" s="34"/>
      <c r="FD31" s="34"/>
      <c r="FE31" s="34"/>
      <c r="FF31" s="34"/>
      <c r="FG31" s="34"/>
      <c r="FH31" s="34"/>
      <c r="FI31" s="34"/>
      <c r="FJ31" s="34"/>
      <c r="FK31" s="34"/>
      <c r="FL31" s="34"/>
      <c r="FM31" s="34"/>
      <c r="FN31" s="34"/>
      <c r="FO31" s="34"/>
      <c r="FP31" s="34"/>
      <c r="FQ31" s="34"/>
      <c r="FR31" s="34"/>
      <c r="FS31" s="34"/>
      <c r="FT31" s="35"/>
      <c r="FU31" s="35"/>
      <c r="FV31" s="35"/>
      <c r="FW31" s="35"/>
      <c r="FX31" s="35"/>
      <c r="FY31" s="35"/>
      <c r="FZ31" s="35"/>
      <c r="GA31" s="35"/>
      <c r="GB31" s="35"/>
      <c r="GC31" s="35"/>
      <c r="GD31" s="35"/>
      <c r="GE31" s="35"/>
      <c r="GF31" s="35"/>
      <c r="GG31" s="35"/>
      <c r="GH31" s="35"/>
      <c r="GI31" s="35"/>
      <c r="GJ31" s="35"/>
      <c r="GK31" s="35"/>
      <c r="GL31" s="35"/>
      <c r="GM31" s="35"/>
      <c r="GN31" s="35"/>
      <c r="GO31" s="35"/>
      <c r="GP31" s="35">
        <v>111912</v>
      </c>
      <c r="GQ31" s="35">
        <v>62300</v>
      </c>
      <c r="GR31" s="35">
        <v>174212</v>
      </c>
      <c r="GS31" s="31" t="s">
        <v>420</v>
      </c>
      <c r="GT31" s="31"/>
      <c r="GU31" s="31" t="s">
        <v>397</v>
      </c>
      <c r="GV31" s="31" t="s">
        <v>398</v>
      </c>
      <c r="GW31" s="31"/>
      <c r="GX31" s="31"/>
      <c r="GY31" t="s">
        <v>405</v>
      </c>
      <c r="HB31" s="31"/>
      <c r="HC31" s="35">
        <v>1739</v>
      </c>
      <c r="HD31" s="35">
        <v>6422</v>
      </c>
      <c r="HE31" s="35">
        <v>10004</v>
      </c>
      <c r="HF31" s="35">
        <v>260</v>
      </c>
      <c r="HG31" s="35"/>
      <c r="HH31" s="35">
        <v>104718</v>
      </c>
      <c r="HI31" s="35"/>
      <c r="HJ31" s="35">
        <v>590</v>
      </c>
      <c r="HK31" s="35">
        <v>2685</v>
      </c>
      <c r="HL31" s="35">
        <v>2286</v>
      </c>
      <c r="HM31" s="35"/>
      <c r="HN31" s="35"/>
      <c r="HO31" s="35">
        <v>250</v>
      </c>
      <c r="HP31" s="35">
        <v>265</v>
      </c>
      <c r="HQ31" s="35">
        <v>185</v>
      </c>
      <c r="HR31" s="35">
        <v>785</v>
      </c>
      <c r="HS31" s="35"/>
      <c r="HT31" s="35"/>
      <c r="HU31" s="35">
        <v>5</v>
      </c>
      <c r="HV31" s="35"/>
      <c r="HW31" s="35"/>
      <c r="HX31" s="35"/>
      <c r="HY31" s="35"/>
      <c r="HZ31" s="35"/>
      <c r="IA31" s="35"/>
      <c r="IB31" s="35"/>
      <c r="IC31" s="35"/>
      <c r="ID31" s="35"/>
      <c r="IE31" s="35"/>
      <c r="IF31" s="61">
        <v>0.25</v>
      </c>
      <c r="IG31" s="35">
        <v>8.73</v>
      </c>
      <c r="IH31" s="35">
        <v>16.98</v>
      </c>
      <c r="II31" s="35">
        <f t="shared" si="0"/>
        <v>8.73</v>
      </c>
      <c r="IJ31" s="35"/>
      <c r="IK31" s="35">
        <v>9</v>
      </c>
      <c r="IL31" s="35">
        <v>8.25</v>
      </c>
      <c r="IM31" s="34">
        <v>12963</v>
      </c>
      <c r="IN31" s="31" t="s">
        <v>411</v>
      </c>
      <c r="IO31" s="70">
        <v>11514</v>
      </c>
      <c r="IP31" s="34">
        <v>7679</v>
      </c>
      <c r="IQ31" s="34">
        <v>4007</v>
      </c>
      <c r="IR31" s="34"/>
      <c r="IS31" s="34"/>
      <c r="IT31" s="34"/>
      <c r="IU31" s="34"/>
      <c r="IV31" s="34"/>
      <c r="IW31" s="34"/>
      <c r="IX31" s="34"/>
      <c r="IY31" s="34"/>
      <c r="IZ31" s="34"/>
      <c r="JA31" s="34">
        <v>110</v>
      </c>
      <c r="JB31" s="34">
        <v>88</v>
      </c>
      <c r="JC31" s="34">
        <v>337</v>
      </c>
      <c r="JD31" s="34">
        <v>114</v>
      </c>
      <c r="JE31" s="34"/>
      <c r="JF31" s="34"/>
      <c r="JG31" s="34"/>
      <c r="JH31" s="34"/>
      <c r="JI31" s="34"/>
      <c r="JJ31" s="34"/>
      <c r="JK31" s="34"/>
      <c r="JL31" s="34"/>
      <c r="JM31" s="34"/>
      <c r="JN31" s="34"/>
      <c r="JO31" s="34"/>
      <c r="JP31" s="34"/>
      <c r="JQ31" s="34"/>
      <c r="JR31" s="34">
        <v>1072</v>
      </c>
      <c r="JS31" s="34"/>
      <c r="JT31" s="34"/>
      <c r="JU31" s="34">
        <v>202</v>
      </c>
      <c r="JV31" s="34"/>
      <c r="JW31" s="34"/>
      <c r="JX31" s="34"/>
      <c r="JY31" s="34"/>
      <c r="JZ31" s="34"/>
      <c r="KA31" s="34"/>
      <c r="KB31" s="34"/>
      <c r="KC31" s="34"/>
      <c r="KD31" s="34"/>
      <c r="KE31" s="34"/>
      <c r="KF31" s="34">
        <v>2</v>
      </c>
      <c r="KG31" s="34">
        <v>2</v>
      </c>
      <c r="KH31" s="34">
        <v>120</v>
      </c>
      <c r="KI31" s="34">
        <v>66</v>
      </c>
      <c r="KJ31" s="34">
        <v>60</v>
      </c>
      <c r="KK31" s="34">
        <v>52</v>
      </c>
      <c r="KL31" s="34">
        <v>6</v>
      </c>
      <c r="KM31" s="34">
        <v>0</v>
      </c>
      <c r="KN31" s="34"/>
      <c r="KO31" s="34"/>
      <c r="KP31" s="34"/>
      <c r="KQ31" s="34"/>
      <c r="KR31" s="34"/>
      <c r="KS31" s="34"/>
      <c r="KT31" s="34"/>
      <c r="KU31" s="34"/>
      <c r="KV31" s="34"/>
      <c r="KW31" s="34"/>
      <c r="KX31" s="34"/>
      <c r="KY31" s="34"/>
      <c r="KZ31" s="34"/>
      <c r="LA31" s="34"/>
      <c r="LB31" s="34"/>
      <c r="LC31" s="34"/>
      <c r="LD31" s="34"/>
      <c r="LE31" s="34"/>
      <c r="LF31" s="34"/>
      <c r="LG31" s="34"/>
      <c r="LH31" s="34"/>
      <c r="LI31" s="34"/>
      <c r="LJ31" s="34"/>
      <c r="LK31" s="34"/>
      <c r="LL31" s="34"/>
      <c r="LM31" s="34"/>
      <c r="LN31" s="34"/>
      <c r="LO31" s="34"/>
      <c r="LP31" s="34"/>
      <c r="LQ31" s="34"/>
      <c r="LR31" s="34"/>
      <c r="LS31" s="34"/>
      <c r="LT31" s="34"/>
      <c r="LU31" s="34"/>
      <c r="LV31" s="34"/>
      <c r="LW31" s="34"/>
      <c r="LX31" s="34"/>
      <c r="LY31" s="34"/>
      <c r="LZ31" s="34"/>
      <c r="MA31" s="34"/>
      <c r="MB31" s="34"/>
      <c r="MC31" s="34"/>
      <c r="MD31" s="34"/>
      <c r="ME31" s="34"/>
      <c r="MF31" s="34"/>
      <c r="MG31" s="34"/>
      <c r="MH31" s="34"/>
      <c r="MI31" s="34"/>
      <c r="MJ31" s="34"/>
      <c r="MK31" s="34"/>
      <c r="ML31" s="34"/>
      <c r="MM31" s="34"/>
      <c r="MN31" s="34"/>
      <c r="MO31" s="34">
        <v>6</v>
      </c>
      <c r="MP31" s="34">
        <v>0</v>
      </c>
      <c r="MQ31" s="34"/>
      <c r="MR31" s="34"/>
      <c r="MS31" s="34">
        <v>335101</v>
      </c>
      <c r="MT31" s="34"/>
      <c r="MU31" s="34">
        <v>29</v>
      </c>
      <c r="MV31" s="34"/>
      <c r="MW31" s="34"/>
      <c r="MX31" s="34"/>
      <c r="MY31" s="34"/>
      <c r="MZ31" s="34"/>
      <c r="NA31" s="34"/>
      <c r="NB31" s="34"/>
      <c r="NC31" s="34"/>
      <c r="ND31" s="34"/>
      <c r="NE31" s="34"/>
      <c r="NF31" s="34"/>
      <c r="NG31" s="34"/>
      <c r="NH31" s="34"/>
      <c r="NI31" s="34"/>
      <c r="NJ31" s="34"/>
      <c r="NK31" s="34"/>
      <c r="NX31" s="18">
        <f t="shared" si="1"/>
        <v>1551.0913652975348</v>
      </c>
      <c r="NY31" t="str">
        <f t="shared" si="2"/>
        <v>Larger</v>
      </c>
      <c r="NZ31" t="str">
        <f t="shared" si="3"/>
        <v>Medium</v>
      </c>
    </row>
    <row r="32" spans="1:390">
      <c r="A32" t="s">
        <v>508</v>
      </c>
      <c r="B32" s="31" t="s">
        <v>509</v>
      </c>
      <c r="C32" s="32" t="s">
        <v>510</v>
      </c>
      <c r="D32" s="31" t="s">
        <v>393</v>
      </c>
      <c r="E32" s="31">
        <v>20060</v>
      </c>
      <c r="F32" s="31" t="s">
        <v>394</v>
      </c>
      <c r="G32" s="33">
        <v>13189.467809523823</v>
      </c>
      <c r="H32" s="70">
        <v>34102</v>
      </c>
      <c r="I32" s="61"/>
      <c r="J32" s="67">
        <v>59</v>
      </c>
      <c r="K32" s="67">
        <v>8</v>
      </c>
      <c r="L32" s="67"/>
      <c r="M32" s="67"/>
      <c r="N32" s="67"/>
      <c r="O32" s="67"/>
      <c r="P32" s="67"/>
      <c r="Q32" s="67"/>
      <c r="R32" s="67">
        <v>93</v>
      </c>
      <c r="S32" s="67"/>
      <c r="T32" s="67"/>
      <c r="U32" s="67">
        <v>26</v>
      </c>
      <c r="V32" s="67">
        <v>600</v>
      </c>
      <c r="W32" s="86" t="s">
        <v>415</v>
      </c>
      <c r="X32" s="86"/>
      <c r="Y32" s="86"/>
      <c r="Z32" s="86"/>
      <c r="AA32" s="86"/>
      <c r="AB32" s="86"/>
      <c r="AC32" s="87">
        <v>12319</v>
      </c>
      <c r="AD32" s="61"/>
      <c r="AE32" s="61"/>
      <c r="AF32" s="87"/>
      <c r="AG32" s="87"/>
      <c r="AH32" s="87"/>
      <c r="AI32" s="87"/>
      <c r="AJ32" s="87"/>
      <c r="AK32" s="87"/>
      <c r="AL32" s="87">
        <v>85357</v>
      </c>
      <c r="AM32" s="87">
        <v>2464</v>
      </c>
      <c r="AN32" s="61"/>
      <c r="AO32" s="88">
        <v>100140</v>
      </c>
      <c r="AP32" s="61">
        <v>15392</v>
      </c>
      <c r="AQ32" s="61"/>
      <c r="AR32" s="61"/>
      <c r="AS32" s="61"/>
      <c r="AT32" s="61"/>
      <c r="AU32" s="61"/>
      <c r="AV32" s="61"/>
      <c r="AW32" s="61"/>
      <c r="AX32" s="61"/>
      <c r="AY32" s="61"/>
      <c r="AZ32" s="61"/>
      <c r="BA32" s="61"/>
      <c r="BB32" s="61">
        <v>15392</v>
      </c>
      <c r="BC32" s="61">
        <v>450</v>
      </c>
      <c r="BD32" s="61"/>
      <c r="BE32" s="61"/>
      <c r="BF32" s="61"/>
      <c r="BG32" s="61"/>
      <c r="BH32" s="61"/>
      <c r="BI32" s="61"/>
      <c r="BJ32" s="61"/>
      <c r="BK32" s="61"/>
      <c r="BL32" s="61"/>
      <c r="BM32" s="61"/>
      <c r="BN32" s="61"/>
      <c r="BO32" s="61">
        <v>450</v>
      </c>
      <c r="BP32" s="61"/>
      <c r="BQ32" s="61"/>
      <c r="BR32" s="61"/>
      <c r="BS32" s="61"/>
      <c r="BT32" s="61"/>
      <c r="BU32" s="61"/>
      <c r="BV32" s="61"/>
      <c r="BW32" s="35"/>
      <c r="BX32" s="35">
        <v>3800</v>
      </c>
      <c r="BY32" s="35"/>
      <c r="BZ32" s="35">
        <v>3800</v>
      </c>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v>5323</v>
      </c>
      <c r="CZ32" s="35"/>
      <c r="DA32" s="35"/>
      <c r="DB32" s="35"/>
      <c r="DC32" s="35"/>
      <c r="DD32" s="35"/>
      <c r="DE32" s="35"/>
      <c r="DF32" s="35">
        <v>22276</v>
      </c>
      <c r="DG32" s="35"/>
      <c r="DH32" s="35"/>
      <c r="DI32" s="35">
        <v>27599</v>
      </c>
      <c r="DJ32" s="35"/>
      <c r="DK32" s="35"/>
      <c r="DL32" s="35"/>
      <c r="DM32" s="35"/>
      <c r="DN32" s="35"/>
      <c r="DO32" s="35"/>
      <c r="DP32" s="35"/>
      <c r="DQ32" s="35"/>
      <c r="DR32" s="35"/>
      <c r="DS32" s="35"/>
      <c r="DT32" s="35"/>
      <c r="DU32" s="35"/>
      <c r="DV32" s="61"/>
      <c r="DW32" s="61"/>
      <c r="DX32" s="35"/>
      <c r="DY32" s="35"/>
      <c r="DZ32" s="35"/>
      <c r="EA32" s="35"/>
      <c r="EB32" s="35"/>
      <c r="EC32" s="35"/>
      <c r="ED32" s="35"/>
      <c r="EE32" s="35"/>
      <c r="EF32" s="35"/>
      <c r="EG32" s="35"/>
      <c r="EH32" s="35"/>
      <c r="EI32" s="61"/>
      <c r="EJ32" s="35"/>
      <c r="EK32" s="35"/>
      <c r="EL32" s="35"/>
      <c r="EM32" s="35"/>
      <c r="EN32" s="35"/>
      <c r="EO32" s="35"/>
      <c r="EP32" s="35"/>
      <c r="EQ32" s="35">
        <v>9842</v>
      </c>
      <c r="ER32" s="35"/>
      <c r="ES32" s="35"/>
      <c r="ET32" s="35">
        <v>9842</v>
      </c>
      <c r="EU32" s="37"/>
      <c r="EV32" s="37"/>
      <c r="EW32" s="37"/>
      <c r="EX32" s="37"/>
      <c r="EY32" s="37"/>
      <c r="EZ32" s="37"/>
      <c r="FA32" s="34"/>
      <c r="FB32" s="34"/>
      <c r="FC32" s="34"/>
      <c r="FD32" s="34"/>
      <c r="FE32" s="34"/>
      <c r="FF32" s="34"/>
      <c r="FG32" s="34"/>
      <c r="FH32" s="34"/>
      <c r="FI32" s="34"/>
      <c r="FJ32" s="34"/>
      <c r="FK32" s="34"/>
      <c r="FL32" s="34"/>
      <c r="FM32" s="34"/>
      <c r="FN32" s="34"/>
      <c r="FO32" s="34"/>
      <c r="FP32" s="34"/>
      <c r="FQ32" s="34"/>
      <c r="FR32" s="34"/>
      <c r="FS32" s="34"/>
      <c r="FT32" s="35"/>
      <c r="FU32" s="35"/>
      <c r="FV32" s="35"/>
      <c r="FW32" s="35"/>
      <c r="FX32" s="35"/>
      <c r="FY32" s="35"/>
      <c r="FZ32" s="35"/>
      <c r="GA32" s="35"/>
      <c r="GB32" s="35"/>
      <c r="GC32" s="35"/>
      <c r="GD32" s="35"/>
      <c r="GE32" s="35"/>
      <c r="GF32" s="35"/>
      <c r="GG32" s="35"/>
      <c r="GH32" s="35"/>
      <c r="GI32" s="35"/>
      <c r="GJ32" s="35"/>
      <c r="GK32" s="35"/>
      <c r="GL32" s="35"/>
      <c r="GM32" s="35"/>
      <c r="GN32" s="35"/>
      <c r="GO32" s="35"/>
      <c r="GP32" s="35">
        <v>115982</v>
      </c>
      <c r="GQ32" s="35">
        <v>41241</v>
      </c>
      <c r="GR32" s="35">
        <v>157223</v>
      </c>
      <c r="GS32" s="31" t="s">
        <v>420</v>
      </c>
      <c r="GT32" s="31"/>
      <c r="GU32" s="31"/>
      <c r="GV32" s="31" t="s">
        <v>409</v>
      </c>
      <c r="GW32" s="31"/>
      <c r="GX32" s="31"/>
      <c r="GY32" t="s">
        <v>405</v>
      </c>
      <c r="HB32" s="31"/>
      <c r="HC32" s="35">
        <v>5425</v>
      </c>
      <c r="HD32" s="35">
        <v>4582</v>
      </c>
      <c r="HE32" s="35">
        <v>9739</v>
      </c>
      <c r="HF32" s="35">
        <v>152</v>
      </c>
      <c r="HG32" s="35"/>
      <c r="HH32" s="35">
        <v>98722</v>
      </c>
      <c r="HI32" s="35"/>
      <c r="HJ32" s="35">
        <v>654</v>
      </c>
      <c r="HK32" s="35">
        <v>2696</v>
      </c>
      <c r="HL32" s="35">
        <v>582</v>
      </c>
      <c r="HM32" s="35"/>
      <c r="HN32" s="35"/>
      <c r="HO32" s="35">
        <v>333</v>
      </c>
      <c r="HP32" s="35">
        <v>33</v>
      </c>
      <c r="HQ32" s="35">
        <v>10839</v>
      </c>
      <c r="HR32" s="35">
        <v>283</v>
      </c>
      <c r="HS32" s="35"/>
      <c r="HT32" s="35"/>
      <c r="HU32" s="35">
        <v>10</v>
      </c>
      <c r="HV32" s="35"/>
      <c r="HW32" s="35"/>
      <c r="HX32" s="35"/>
      <c r="HY32" s="35"/>
      <c r="HZ32" s="35"/>
      <c r="IA32" s="35"/>
      <c r="IB32" s="35"/>
      <c r="IC32" s="35"/>
      <c r="ID32" s="35"/>
      <c r="IE32" s="35"/>
      <c r="IF32" s="61">
        <v>2.83</v>
      </c>
      <c r="IG32" s="35">
        <v>5.41</v>
      </c>
      <c r="IH32" s="35">
        <v>11.41</v>
      </c>
      <c r="II32" s="35">
        <f t="shared" si="0"/>
        <v>5.41</v>
      </c>
      <c r="IJ32" s="35"/>
      <c r="IK32" s="35">
        <v>6</v>
      </c>
      <c r="IL32" s="35">
        <v>6</v>
      </c>
      <c r="IM32" s="34">
        <v>3662</v>
      </c>
      <c r="IN32" s="31" t="s">
        <v>411</v>
      </c>
      <c r="IO32" s="70">
        <v>14207</v>
      </c>
      <c r="IP32" s="34">
        <v>7280</v>
      </c>
      <c r="IQ32" s="34">
        <v>1124</v>
      </c>
      <c r="IR32" s="34">
        <v>1794</v>
      </c>
      <c r="IS32" s="34"/>
      <c r="IT32" s="34"/>
      <c r="IU32" s="34"/>
      <c r="IV32" s="34">
        <v>119</v>
      </c>
      <c r="IW32" s="34"/>
      <c r="IX32" s="34">
        <v>24524</v>
      </c>
      <c r="IY32" s="34"/>
      <c r="IZ32" s="34"/>
      <c r="JA32" s="34">
        <v>148</v>
      </c>
      <c r="JB32" s="34">
        <v>127</v>
      </c>
      <c r="JC32" s="34">
        <v>186</v>
      </c>
      <c r="JD32" s="34">
        <v>123</v>
      </c>
      <c r="JE32" s="34"/>
      <c r="JF32" s="34"/>
      <c r="JG32" s="34"/>
      <c r="JH32" s="34"/>
      <c r="JI32" s="34"/>
      <c r="JJ32" s="34"/>
      <c r="JK32" s="34"/>
      <c r="JL32" s="34"/>
      <c r="JM32" s="34"/>
      <c r="JN32" s="34"/>
      <c r="JO32" s="34"/>
      <c r="JP32" s="34"/>
      <c r="JQ32" s="34"/>
      <c r="JR32" s="34">
        <v>2700</v>
      </c>
      <c r="JS32" s="34"/>
      <c r="JT32" s="34"/>
      <c r="JU32" s="34">
        <v>135</v>
      </c>
      <c r="JV32" s="34"/>
      <c r="JW32" s="34"/>
      <c r="JX32" s="34"/>
      <c r="JY32" s="34"/>
      <c r="JZ32" s="34"/>
      <c r="KA32" s="34"/>
      <c r="KB32" s="34"/>
      <c r="KC32" s="34"/>
      <c r="KD32" s="34"/>
      <c r="KE32" s="34"/>
      <c r="KF32" s="34">
        <v>6</v>
      </c>
      <c r="KG32" s="34">
        <v>9</v>
      </c>
      <c r="KH32" s="34">
        <v>111</v>
      </c>
      <c r="KI32" s="34">
        <v>67</v>
      </c>
      <c r="KJ32" s="34">
        <v>63</v>
      </c>
      <c r="KK32" s="34">
        <v>24</v>
      </c>
      <c r="KL32" s="34">
        <v>4</v>
      </c>
      <c r="KM32" s="34">
        <v>0</v>
      </c>
      <c r="KN32" s="34"/>
      <c r="KO32" s="34"/>
      <c r="KP32" s="34"/>
      <c r="KQ32" s="34"/>
      <c r="KR32" s="34"/>
      <c r="KS32" s="34"/>
      <c r="KT32" s="34"/>
      <c r="KU32" s="34"/>
      <c r="KV32" s="34"/>
      <c r="KW32" s="34"/>
      <c r="KX32" s="34"/>
      <c r="KY32" s="34"/>
      <c r="KZ32" s="34"/>
      <c r="LA32" s="34"/>
      <c r="LB32" s="34"/>
      <c r="LC32" s="34"/>
      <c r="LD32" s="34"/>
      <c r="LE32" s="34"/>
      <c r="LF32" s="34"/>
      <c r="LG32" s="34"/>
      <c r="LH32" s="34"/>
      <c r="LI32" s="34"/>
      <c r="LJ32" s="34"/>
      <c r="LK32" s="34"/>
      <c r="LL32" s="34"/>
      <c r="LM32" s="34"/>
      <c r="LN32" s="34"/>
      <c r="LO32" s="34"/>
      <c r="LP32" s="34"/>
      <c r="LQ32" s="34"/>
      <c r="LR32" s="34"/>
      <c r="LS32" s="34"/>
      <c r="LT32" s="34"/>
      <c r="LU32" s="34"/>
      <c r="LV32" s="34"/>
      <c r="LW32" s="34"/>
      <c r="LX32" s="34"/>
      <c r="LY32" s="34"/>
      <c r="LZ32" s="34"/>
      <c r="MA32" s="34"/>
      <c r="MB32" s="34"/>
      <c r="MC32" s="34"/>
      <c r="MD32" s="34"/>
      <c r="ME32" s="34"/>
      <c r="MF32" s="34"/>
      <c r="MG32" s="34"/>
      <c r="MH32" s="34"/>
      <c r="MI32" s="34"/>
      <c r="MJ32" s="34"/>
      <c r="MK32" s="34"/>
      <c r="ML32" s="34"/>
      <c r="MM32" s="34"/>
      <c r="MN32" s="34"/>
      <c r="MO32" s="34">
        <v>4</v>
      </c>
      <c r="MP32" s="34">
        <v>0</v>
      </c>
      <c r="MQ32" s="34"/>
      <c r="MR32" s="34"/>
      <c r="MS32" s="34"/>
      <c r="MT32" s="34"/>
      <c r="MU32" s="34">
        <v>14</v>
      </c>
      <c r="MV32" s="34"/>
      <c r="MW32" s="34"/>
      <c r="MX32" s="34"/>
      <c r="MY32" s="34"/>
      <c r="MZ32" s="34"/>
      <c r="NA32" s="34"/>
      <c r="NB32" s="34"/>
      <c r="NC32" s="34"/>
      <c r="ND32" s="34"/>
      <c r="NE32" s="34"/>
      <c r="NF32" s="34"/>
      <c r="NG32" s="34"/>
      <c r="NH32" s="34"/>
      <c r="NI32" s="34"/>
      <c r="NJ32" s="34"/>
      <c r="NK32" s="34"/>
      <c r="NX32" s="18">
        <f t="shared" si="1"/>
        <v>2437.9792623888766</v>
      </c>
      <c r="NY32" t="str">
        <f t="shared" si="2"/>
        <v>Larger</v>
      </c>
      <c r="NZ32" t="str">
        <f t="shared" si="3"/>
        <v>Medium</v>
      </c>
    </row>
    <row r="33" spans="1:390">
      <c r="A33" t="s">
        <v>511</v>
      </c>
      <c r="B33" s="31" t="s">
        <v>512</v>
      </c>
      <c r="C33" s="32" t="s">
        <v>513</v>
      </c>
      <c r="D33" s="31" t="s">
        <v>393</v>
      </c>
      <c r="E33" s="31">
        <v>20060</v>
      </c>
      <c r="F33" s="31" t="s">
        <v>394</v>
      </c>
      <c r="G33" s="33">
        <v>6392.6777142857072</v>
      </c>
      <c r="H33" s="70">
        <v>16700</v>
      </c>
      <c r="I33" s="61"/>
      <c r="J33" s="67">
        <v>43</v>
      </c>
      <c r="K33" s="67">
        <v>4</v>
      </c>
      <c r="L33" s="67"/>
      <c r="M33" s="67"/>
      <c r="N33" s="67"/>
      <c r="O33" s="67"/>
      <c r="P33" s="67"/>
      <c r="Q33" s="67"/>
      <c r="R33" s="67">
        <v>40</v>
      </c>
      <c r="S33" s="67"/>
      <c r="T33" s="67"/>
      <c r="U33" s="67">
        <v>30</v>
      </c>
      <c r="V33" s="67">
        <v>248</v>
      </c>
      <c r="W33" s="86" t="s">
        <v>415</v>
      </c>
      <c r="X33" s="86"/>
      <c r="Y33" s="86"/>
      <c r="Z33" s="86"/>
      <c r="AA33" s="86"/>
      <c r="AB33" s="86"/>
      <c r="AC33" s="87">
        <v>12354</v>
      </c>
      <c r="AD33" s="61"/>
      <c r="AE33" s="61"/>
      <c r="AF33" s="87">
        <v>66281</v>
      </c>
      <c r="AG33" s="87">
        <v>0</v>
      </c>
      <c r="AH33" s="87">
        <v>0</v>
      </c>
      <c r="AI33" s="87">
        <v>0</v>
      </c>
      <c r="AJ33" s="87"/>
      <c r="AK33" s="87"/>
      <c r="AL33" s="87">
        <v>0</v>
      </c>
      <c r="AM33" s="87">
        <v>0</v>
      </c>
      <c r="AN33" s="61"/>
      <c r="AO33" s="88">
        <v>78635</v>
      </c>
      <c r="AP33" s="61">
        <v>0</v>
      </c>
      <c r="AQ33" s="61"/>
      <c r="AR33" s="61"/>
      <c r="AS33" s="61">
        <v>0</v>
      </c>
      <c r="AT33" s="61">
        <v>0</v>
      </c>
      <c r="AU33" s="61">
        <v>0</v>
      </c>
      <c r="AV33" s="61">
        <v>0</v>
      </c>
      <c r="AW33" s="61"/>
      <c r="AX33" s="61"/>
      <c r="AY33" s="61">
        <v>0</v>
      </c>
      <c r="AZ33" s="61">
        <v>28310</v>
      </c>
      <c r="BA33" s="61"/>
      <c r="BB33" s="61">
        <v>28310</v>
      </c>
      <c r="BC33" s="61">
        <v>0</v>
      </c>
      <c r="BD33" s="61"/>
      <c r="BE33" s="61"/>
      <c r="BF33" s="61">
        <v>0</v>
      </c>
      <c r="BG33" s="61">
        <v>0</v>
      </c>
      <c r="BH33" s="61">
        <v>0</v>
      </c>
      <c r="BI33" s="61">
        <v>0</v>
      </c>
      <c r="BJ33" s="61"/>
      <c r="BK33" s="61"/>
      <c r="BL33" s="61">
        <v>0</v>
      </c>
      <c r="BM33" s="61">
        <v>0</v>
      </c>
      <c r="BN33" s="61"/>
      <c r="BO33" s="61">
        <v>0</v>
      </c>
      <c r="BP33" s="61">
        <v>0</v>
      </c>
      <c r="BQ33" s="61"/>
      <c r="BR33" s="61">
        <v>0</v>
      </c>
      <c r="BS33" s="61">
        <v>0</v>
      </c>
      <c r="BT33" s="61">
        <v>0</v>
      </c>
      <c r="BU33" s="61">
        <v>2800</v>
      </c>
      <c r="BV33" s="61"/>
      <c r="BW33" s="35"/>
      <c r="BX33" s="35">
        <v>0</v>
      </c>
      <c r="BY33" s="35">
        <v>0</v>
      </c>
      <c r="BZ33" s="35">
        <v>2800</v>
      </c>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v>0</v>
      </c>
      <c r="CZ33" s="35"/>
      <c r="DA33" s="35">
        <v>0</v>
      </c>
      <c r="DB33" s="35">
        <v>0</v>
      </c>
      <c r="DC33" s="35">
        <v>0</v>
      </c>
      <c r="DD33" s="35"/>
      <c r="DE33" s="35"/>
      <c r="DF33" s="35">
        <v>32714</v>
      </c>
      <c r="DG33" s="35">
        <v>0</v>
      </c>
      <c r="DH33" s="35">
        <v>0</v>
      </c>
      <c r="DI33" s="35">
        <v>32714</v>
      </c>
      <c r="DJ33" s="35"/>
      <c r="DK33" s="35"/>
      <c r="DL33" s="35"/>
      <c r="DM33" s="35"/>
      <c r="DN33" s="35"/>
      <c r="DO33" s="35"/>
      <c r="DP33" s="35"/>
      <c r="DQ33" s="35"/>
      <c r="DR33" s="35"/>
      <c r="DS33" s="35"/>
      <c r="DT33" s="35"/>
      <c r="DU33" s="35"/>
      <c r="DV33" s="61"/>
      <c r="DW33" s="61"/>
      <c r="DX33" s="35"/>
      <c r="DY33" s="35"/>
      <c r="DZ33" s="35"/>
      <c r="EA33" s="35"/>
      <c r="EB33" s="35"/>
      <c r="EC33" s="35"/>
      <c r="ED33" s="35"/>
      <c r="EE33" s="35"/>
      <c r="EF33" s="35"/>
      <c r="EG33" s="35"/>
      <c r="EH33" s="35"/>
      <c r="EI33" s="61"/>
      <c r="EJ33" s="35">
        <v>1200</v>
      </c>
      <c r="EK33" s="35"/>
      <c r="EL33" s="35">
        <v>0</v>
      </c>
      <c r="EM33" s="35">
        <v>0</v>
      </c>
      <c r="EN33" s="35">
        <v>0</v>
      </c>
      <c r="EO33" s="35"/>
      <c r="EP33" s="35"/>
      <c r="EQ33" s="35">
        <v>0</v>
      </c>
      <c r="ER33" s="35">
        <v>0</v>
      </c>
      <c r="ES33" s="35">
        <v>0</v>
      </c>
      <c r="ET33" s="35">
        <v>1200</v>
      </c>
      <c r="EU33" s="37"/>
      <c r="EV33" s="37"/>
      <c r="EW33" s="37"/>
      <c r="EX33" s="37"/>
      <c r="EY33" s="37"/>
      <c r="EZ33" s="37"/>
      <c r="FA33" s="34"/>
      <c r="FB33" s="34"/>
      <c r="FC33" s="34"/>
      <c r="FD33" s="34"/>
      <c r="FE33" s="34"/>
      <c r="FF33" s="34"/>
      <c r="FG33" s="34"/>
      <c r="FH33" s="34"/>
      <c r="FI33" s="34"/>
      <c r="FJ33" s="34"/>
      <c r="FK33" s="34"/>
      <c r="FL33" s="34"/>
      <c r="FM33" s="34"/>
      <c r="FN33" s="34"/>
      <c r="FO33" s="34"/>
      <c r="FP33" s="34"/>
      <c r="FQ33" s="34"/>
      <c r="FR33" s="34"/>
      <c r="FS33" s="34"/>
      <c r="FT33" s="35"/>
      <c r="FU33" s="35"/>
      <c r="FV33" s="35"/>
      <c r="FW33" s="35"/>
      <c r="FX33" s="35"/>
      <c r="FY33" s="35"/>
      <c r="FZ33" s="35"/>
      <c r="GA33" s="35"/>
      <c r="GB33" s="35"/>
      <c r="GC33" s="35"/>
      <c r="GD33" s="35"/>
      <c r="GE33" s="35">
        <v>0</v>
      </c>
      <c r="GF33" s="35"/>
      <c r="GG33" s="35">
        <v>0</v>
      </c>
      <c r="GH33" s="35">
        <v>0</v>
      </c>
      <c r="GI33" s="35">
        <v>0</v>
      </c>
      <c r="GJ33" s="35">
        <v>0</v>
      </c>
      <c r="GK33" s="35"/>
      <c r="GL33" s="35"/>
      <c r="GM33" s="35">
        <v>0</v>
      </c>
      <c r="GN33" s="35">
        <v>0</v>
      </c>
      <c r="GO33" s="35">
        <v>0</v>
      </c>
      <c r="GP33" s="35">
        <v>106945</v>
      </c>
      <c r="GQ33" s="35">
        <v>36714</v>
      </c>
      <c r="GR33" s="35">
        <v>143659</v>
      </c>
      <c r="GS33" s="31" t="s">
        <v>420</v>
      </c>
      <c r="GT33" s="31"/>
      <c r="GU33" s="31" t="s">
        <v>439</v>
      </c>
      <c r="GV33" s="31" t="s">
        <v>398</v>
      </c>
      <c r="GW33" s="31"/>
      <c r="GX33" s="31"/>
      <c r="GY33" t="s">
        <v>405</v>
      </c>
      <c r="HC33" s="35">
        <v>2176</v>
      </c>
      <c r="HD33" s="35">
        <v>75</v>
      </c>
      <c r="HE33" s="35">
        <v>13458</v>
      </c>
      <c r="HF33" s="35">
        <v>189</v>
      </c>
      <c r="HG33" s="35"/>
      <c r="HH33" s="35">
        <v>52240</v>
      </c>
      <c r="HI33" s="35"/>
      <c r="HJ33" s="35">
        <v>17</v>
      </c>
      <c r="HK33" s="35">
        <v>1201</v>
      </c>
      <c r="HL33" s="35">
        <v>2644</v>
      </c>
      <c r="HM33" s="35"/>
      <c r="HN33" s="35"/>
      <c r="HO33" s="35">
        <v>0</v>
      </c>
      <c r="HP33" s="35">
        <v>0</v>
      </c>
      <c r="HQ33" s="35">
        <v>84</v>
      </c>
      <c r="HR33" s="35">
        <v>17</v>
      </c>
      <c r="HS33" s="35"/>
      <c r="HT33" s="35"/>
      <c r="HU33" s="35">
        <v>3</v>
      </c>
      <c r="HV33" s="35"/>
      <c r="HW33" s="35"/>
      <c r="HX33" s="35"/>
      <c r="HY33" s="35"/>
      <c r="HZ33" s="35"/>
      <c r="IA33" s="35"/>
      <c r="IB33" s="35"/>
      <c r="IC33" s="35"/>
      <c r="ID33" s="35"/>
      <c r="IE33" s="35"/>
      <c r="IF33" s="61">
        <v>1.5</v>
      </c>
      <c r="IG33" s="35">
        <v>3.5</v>
      </c>
      <c r="IH33" s="35">
        <v>8</v>
      </c>
      <c r="II33" s="35">
        <f t="shared" si="0"/>
        <v>3.5</v>
      </c>
      <c r="IJ33" s="35"/>
      <c r="IK33" s="35">
        <v>3</v>
      </c>
      <c r="IL33" s="35">
        <v>3.5</v>
      </c>
      <c r="IM33" s="34">
        <v>13647</v>
      </c>
      <c r="IN33" s="31" t="s">
        <v>411</v>
      </c>
      <c r="IO33" s="70"/>
      <c r="IP33" s="34">
        <v>10750</v>
      </c>
      <c r="IQ33" s="34">
        <v>4996</v>
      </c>
      <c r="IR33" s="34">
        <v>1312</v>
      </c>
      <c r="IS33" s="34"/>
      <c r="IT33" s="34"/>
      <c r="IU33" s="34"/>
      <c r="IV33" s="34">
        <v>82</v>
      </c>
      <c r="IW33" s="34"/>
      <c r="IX33" s="34"/>
      <c r="IY33" s="34"/>
      <c r="IZ33" s="34"/>
      <c r="JA33" s="34">
        <v>26</v>
      </c>
      <c r="JB33" s="34">
        <v>24</v>
      </c>
      <c r="JC33" s="34">
        <v>90</v>
      </c>
      <c r="JD33" s="34">
        <v>90</v>
      </c>
      <c r="JE33" s="34"/>
      <c r="JF33" s="34"/>
      <c r="JG33" s="34"/>
      <c r="JH33" s="34"/>
      <c r="JI33" s="34"/>
      <c r="JJ33" s="34"/>
      <c r="JK33" s="34"/>
      <c r="JL33" s="34"/>
      <c r="JM33" s="34"/>
      <c r="JN33" s="34"/>
      <c r="JO33" s="34"/>
      <c r="JP33" s="34"/>
      <c r="JQ33" s="34"/>
      <c r="JR33" s="34">
        <v>72</v>
      </c>
      <c r="JS33" s="34"/>
      <c r="JT33" s="34"/>
      <c r="JU33" s="34">
        <v>79</v>
      </c>
      <c r="JV33" s="34"/>
      <c r="JW33" s="34"/>
      <c r="JX33" s="34"/>
      <c r="JY33" s="34"/>
      <c r="JZ33" s="34"/>
      <c r="KA33" s="34"/>
      <c r="KB33" s="34"/>
      <c r="KC33" s="34"/>
      <c r="KD33" s="34"/>
      <c r="KE33" s="34"/>
      <c r="KF33" s="34">
        <v>0</v>
      </c>
      <c r="KG33" s="34">
        <v>0</v>
      </c>
      <c r="KH33" s="34">
        <v>0</v>
      </c>
      <c r="KI33" s="34">
        <v>61</v>
      </c>
      <c r="KJ33" s="34">
        <v>40</v>
      </c>
      <c r="KK33" s="34">
        <v>40</v>
      </c>
      <c r="KL33" s="34">
        <v>0</v>
      </c>
      <c r="KM33" s="34">
        <v>0</v>
      </c>
      <c r="KN33" s="34"/>
      <c r="KO33" s="34"/>
      <c r="KP33" s="34"/>
      <c r="KQ33" s="34"/>
      <c r="KR33" s="34"/>
      <c r="KS33" s="34"/>
      <c r="KT33" s="34"/>
      <c r="KU33" s="34"/>
      <c r="KV33" s="34"/>
      <c r="KW33" s="34"/>
      <c r="KX33" s="34"/>
      <c r="KY33" s="34"/>
      <c r="KZ33" s="34"/>
      <c r="LA33" s="34"/>
      <c r="LB33" s="34"/>
      <c r="LC33" s="34"/>
      <c r="LD33" s="34"/>
      <c r="LE33" s="34"/>
      <c r="LF33" s="34"/>
      <c r="LG33" s="34"/>
      <c r="LH33" s="34"/>
      <c r="LI33" s="34"/>
      <c r="LJ33" s="34"/>
      <c r="LK33" s="34"/>
      <c r="LL33" s="34"/>
      <c r="LM33" s="34"/>
      <c r="LN33" s="34"/>
      <c r="LO33" s="34"/>
      <c r="LP33" s="34"/>
      <c r="LQ33" s="34"/>
      <c r="LR33" s="34"/>
      <c r="LS33" s="34"/>
      <c r="LT33" s="34"/>
      <c r="LU33" s="34"/>
      <c r="LV33" s="34"/>
      <c r="LW33" s="34"/>
      <c r="LX33" s="34"/>
      <c r="LY33" s="34"/>
      <c r="LZ33" s="34"/>
      <c r="MA33" s="34"/>
      <c r="MB33" s="34"/>
      <c r="MC33" s="34"/>
      <c r="MD33" s="34"/>
      <c r="ME33" s="34"/>
      <c r="MF33" s="34"/>
      <c r="MG33" s="34"/>
      <c r="MH33" s="34"/>
      <c r="MI33" s="34"/>
      <c r="MJ33" s="34"/>
      <c r="MK33" s="34"/>
      <c r="ML33" s="34"/>
      <c r="MM33" s="34"/>
      <c r="MN33" s="34"/>
      <c r="MO33" s="34">
        <v>0</v>
      </c>
      <c r="MP33" s="34">
        <v>0</v>
      </c>
      <c r="MQ33" s="34"/>
      <c r="MR33" s="34"/>
      <c r="MS33" s="34">
        <v>42465</v>
      </c>
      <c r="MT33" s="34"/>
      <c r="MU33" s="34"/>
      <c r="MV33" s="34"/>
      <c r="MW33" s="34"/>
      <c r="MX33" s="34"/>
      <c r="MY33" s="34"/>
      <c r="MZ33" s="34"/>
      <c r="NA33" s="34"/>
      <c r="NB33" s="34"/>
      <c r="NC33" s="34"/>
      <c r="ND33" s="34"/>
      <c r="NE33" s="34"/>
      <c r="NF33" s="34"/>
      <c r="NG33" s="34"/>
      <c r="NH33" s="34"/>
      <c r="NI33" s="34"/>
      <c r="NJ33" s="34"/>
      <c r="NK33" s="34"/>
      <c r="NX33" s="18">
        <f t="shared" si="1"/>
        <v>1826.4793469387735</v>
      </c>
      <c r="NY33" t="str">
        <f t="shared" si="2"/>
        <v>Smaller</v>
      </c>
      <c r="NZ33" t="str">
        <f t="shared" si="3"/>
        <v>Small</v>
      </c>
    </row>
    <row r="34" spans="1:390">
      <c r="A34" t="s">
        <v>514</v>
      </c>
      <c r="B34" s="36" t="s">
        <v>515</v>
      </c>
      <c r="C34" s="32" t="s">
        <v>516</v>
      </c>
      <c r="D34" s="1" t="s">
        <v>404</v>
      </c>
      <c r="E34" s="31">
        <v>20060</v>
      </c>
      <c r="F34" s="31" t="s">
        <v>394</v>
      </c>
      <c r="G34" s="33">
        <v>4548.1645714285714</v>
      </c>
      <c r="H34" s="70">
        <v>14800</v>
      </c>
      <c r="I34" s="61"/>
      <c r="J34" s="67">
        <v>41</v>
      </c>
      <c r="K34" s="67">
        <v>2</v>
      </c>
      <c r="L34" s="67"/>
      <c r="M34" s="67"/>
      <c r="N34" s="67"/>
      <c r="O34" s="67"/>
      <c r="P34" s="67"/>
      <c r="Q34" s="67"/>
      <c r="R34" s="67">
        <v>0</v>
      </c>
      <c r="S34" s="67"/>
      <c r="T34" s="67"/>
      <c r="U34" s="67">
        <v>12</v>
      </c>
      <c r="V34" s="67">
        <v>159</v>
      </c>
      <c r="W34" s="86">
        <v>35</v>
      </c>
      <c r="X34" s="86"/>
      <c r="Y34" s="86"/>
      <c r="Z34" s="86"/>
      <c r="AA34" s="86"/>
      <c r="AB34" s="86"/>
      <c r="AC34" s="87">
        <v>12993</v>
      </c>
      <c r="AD34" s="61"/>
      <c r="AE34" s="61"/>
      <c r="AF34" s="87"/>
      <c r="AG34" s="87"/>
      <c r="AH34" s="87"/>
      <c r="AI34" s="87"/>
      <c r="AJ34" s="87"/>
      <c r="AK34" s="87"/>
      <c r="AL34" s="87"/>
      <c r="AM34" s="87"/>
      <c r="AN34" s="61"/>
      <c r="AO34" s="88">
        <v>12993</v>
      </c>
      <c r="AP34" s="61">
        <v>1996</v>
      </c>
      <c r="AQ34" s="61"/>
      <c r="AR34" s="61"/>
      <c r="AS34" s="61"/>
      <c r="AT34" s="61"/>
      <c r="AU34" s="61"/>
      <c r="AV34" s="61"/>
      <c r="AW34" s="61"/>
      <c r="AX34" s="61"/>
      <c r="AY34" s="61"/>
      <c r="AZ34" s="61"/>
      <c r="BA34" s="61"/>
      <c r="BB34" s="61">
        <v>1996</v>
      </c>
      <c r="BC34" s="61"/>
      <c r="BD34" s="61"/>
      <c r="BE34" s="61"/>
      <c r="BF34" s="61"/>
      <c r="BG34" s="61"/>
      <c r="BH34" s="61"/>
      <c r="BI34" s="61"/>
      <c r="BJ34" s="61"/>
      <c r="BK34" s="61"/>
      <c r="BL34" s="61"/>
      <c r="BM34" s="61"/>
      <c r="BN34" s="61"/>
      <c r="BO34" s="61">
        <v>0</v>
      </c>
      <c r="BP34" s="61"/>
      <c r="BQ34" s="61"/>
      <c r="BR34" s="61"/>
      <c r="BS34" s="61"/>
      <c r="BT34" s="61"/>
      <c r="BU34" s="61">
        <v>2800</v>
      </c>
      <c r="BV34" s="61"/>
      <c r="BW34" s="35"/>
      <c r="BX34" s="35"/>
      <c r="BY34" s="35"/>
      <c r="BZ34" s="35">
        <v>2800</v>
      </c>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c r="DA34" s="35"/>
      <c r="DB34" s="35"/>
      <c r="DC34" s="35"/>
      <c r="DD34" s="35"/>
      <c r="DE34" s="35"/>
      <c r="DF34" s="35">
        <v>11589</v>
      </c>
      <c r="DG34" s="35"/>
      <c r="DH34" s="35"/>
      <c r="DI34" s="35">
        <v>11589</v>
      </c>
      <c r="DJ34" s="35"/>
      <c r="DK34" s="35"/>
      <c r="DL34" s="35"/>
      <c r="DM34" s="35"/>
      <c r="DN34" s="35"/>
      <c r="DO34" s="35"/>
      <c r="DP34" s="35"/>
      <c r="DQ34" s="35"/>
      <c r="DR34" s="35"/>
      <c r="DS34" s="35"/>
      <c r="DT34" s="35"/>
      <c r="DU34" s="35"/>
      <c r="DV34" s="61"/>
      <c r="DW34" s="61"/>
      <c r="DX34" s="35"/>
      <c r="DY34" s="35"/>
      <c r="DZ34" s="35"/>
      <c r="EA34" s="35"/>
      <c r="EB34" s="35"/>
      <c r="EC34" s="35"/>
      <c r="ED34" s="35"/>
      <c r="EE34" s="35"/>
      <c r="EF34" s="35"/>
      <c r="EG34" s="35"/>
      <c r="EH34" s="35"/>
      <c r="EI34" s="61"/>
      <c r="EJ34" s="35"/>
      <c r="EK34" s="35"/>
      <c r="EL34" s="35"/>
      <c r="EM34" s="35"/>
      <c r="EN34" s="35"/>
      <c r="EO34" s="35"/>
      <c r="EP34" s="35"/>
      <c r="EQ34" s="35"/>
      <c r="ER34" s="35"/>
      <c r="ES34" s="35"/>
      <c r="ET34" s="35">
        <v>0</v>
      </c>
      <c r="EU34" s="37"/>
      <c r="EV34" s="37"/>
      <c r="EW34" s="37"/>
      <c r="EX34" s="37"/>
      <c r="EY34" s="37"/>
      <c r="EZ34" s="37"/>
      <c r="FA34" s="34"/>
      <c r="FB34" s="34"/>
      <c r="FC34" s="34"/>
      <c r="FD34" s="34"/>
      <c r="FE34" s="34"/>
      <c r="FF34" s="34"/>
      <c r="FG34" s="34"/>
      <c r="FH34" s="34"/>
      <c r="FI34" s="34"/>
      <c r="FJ34" s="34"/>
      <c r="FK34" s="34"/>
      <c r="FL34" s="34"/>
      <c r="FM34" s="34"/>
      <c r="FN34" s="34"/>
      <c r="FO34" s="34"/>
      <c r="FP34" s="34"/>
      <c r="FQ34" s="34"/>
      <c r="FR34" s="34"/>
      <c r="FS34" s="34"/>
      <c r="FT34" s="35"/>
      <c r="FU34" s="35"/>
      <c r="FV34" s="35"/>
      <c r="FW34" s="35"/>
      <c r="FX34" s="35"/>
      <c r="FY34" s="35"/>
      <c r="FZ34" s="35"/>
      <c r="GA34" s="35"/>
      <c r="GB34" s="35"/>
      <c r="GC34" s="35"/>
      <c r="GD34" s="35"/>
      <c r="GE34" s="35"/>
      <c r="GF34" s="35"/>
      <c r="GG34" s="35"/>
      <c r="GH34" s="35"/>
      <c r="GI34" s="35"/>
      <c r="GJ34" s="35"/>
      <c r="GK34" s="35"/>
      <c r="GL34" s="35"/>
      <c r="GM34" s="35"/>
      <c r="GN34" s="35"/>
      <c r="GO34" s="35">
        <v>0</v>
      </c>
      <c r="GP34" s="35">
        <v>14989</v>
      </c>
      <c r="GQ34" s="35">
        <v>14389</v>
      </c>
      <c r="GR34" s="35">
        <v>29378</v>
      </c>
      <c r="GS34" s="31" t="s">
        <v>395</v>
      </c>
      <c r="GT34" s="31" t="s">
        <v>463</v>
      </c>
      <c r="GU34" s="31"/>
      <c r="GV34" s="31" t="s">
        <v>409</v>
      </c>
      <c r="GW34" t="s">
        <v>410</v>
      </c>
      <c r="GX34" s="31"/>
      <c r="GY34" s="31"/>
      <c r="GZ34" s="31"/>
      <c r="HA34" s="31"/>
      <c r="HB34" s="31"/>
      <c r="HC34" s="35">
        <v>505</v>
      </c>
      <c r="HD34" s="35">
        <v>595</v>
      </c>
      <c r="HE34" s="35">
        <v>8234</v>
      </c>
      <c r="HF34" s="35">
        <v>47</v>
      </c>
      <c r="HG34" s="35"/>
      <c r="HH34" s="35">
        <v>27539</v>
      </c>
      <c r="HI34" s="35"/>
      <c r="HJ34" s="35">
        <v>27</v>
      </c>
      <c r="HK34" s="35">
        <v>6306</v>
      </c>
      <c r="HL34" s="35">
        <v>520</v>
      </c>
      <c r="HM34" s="35"/>
      <c r="HN34" s="35"/>
      <c r="HO34" s="35">
        <v>0</v>
      </c>
      <c r="HP34" s="35">
        <v>0</v>
      </c>
      <c r="HQ34" s="35">
        <v>0</v>
      </c>
      <c r="HR34" s="35">
        <v>2</v>
      </c>
      <c r="HS34" s="35"/>
      <c r="HT34" s="35"/>
      <c r="HU34" s="35">
        <v>1</v>
      </c>
      <c r="HV34" s="35"/>
      <c r="HW34" s="35"/>
      <c r="HX34" s="35"/>
      <c r="HY34" s="35"/>
      <c r="HZ34" s="35"/>
      <c r="IA34" s="35"/>
      <c r="IB34" s="35"/>
      <c r="IC34" s="35"/>
      <c r="ID34" s="35"/>
      <c r="IE34" s="35"/>
      <c r="IF34" s="61">
        <v>2</v>
      </c>
      <c r="IG34" s="35">
        <v>1</v>
      </c>
      <c r="IH34" s="35">
        <v>2</v>
      </c>
      <c r="II34" s="35">
        <f t="shared" si="0"/>
        <v>1</v>
      </c>
      <c r="IJ34" s="35"/>
      <c r="IK34" s="35">
        <v>1</v>
      </c>
      <c r="IL34" s="35">
        <v>1</v>
      </c>
      <c r="IM34" s="34">
        <v>125</v>
      </c>
      <c r="IN34" s="31" t="s">
        <v>400</v>
      </c>
      <c r="IO34" s="70">
        <v>379</v>
      </c>
      <c r="IP34" s="34">
        <v>1</v>
      </c>
      <c r="IQ34" s="34"/>
      <c r="IR34" s="34">
        <v>24</v>
      </c>
      <c r="IS34" s="34"/>
      <c r="IT34" s="34"/>
      <c r="IU34" s="34"/>
      <c r="IV34" s="34">
        <v>21</v>
      </c>
      <c r="IW34" s="34"/>
      <c r="IX34" s="34">
        <v>425</v>
      </c>
      <c r="IY34" s="34"/>
      <c r="IZ34" s="34"/>
      <c r="JA34" s="34">
        <v>0</v>
      </c>
      <c r="JB34" s="34">
        <v>0</v>
      </c>
      <c r="JC34" s="34">
        <v>0</v>
      </c>
      <c r="JD34" s="34">
        <v>0</v>
      </c>
      <c r="JE34" s="34"/>
      <c r="JF34" s="34"/>
      <c r="JG34" s="34"/>
      <c r="JH34" s="34"/>
      <c r="JI34" s="34"/>
      <c r="JJ34" s="34"/>
      <c r="JK34" s="34"/>
      <c r="JL34" s="34"/>
      <c r="JM34" s="34"/>
      <c r="JN34" s="34"/>
      <c r="JO34" s="34"/>
      <c r="JP34" s="34"/>
      <c r="JQ34" s="34"/>
      <c r="JR34" s="34">
        <v>300</v>
      </c>
      <c r="JS34" s="34"/>
      <c r="JT34" s="34"/>
      <c r="JU34" s="34">
        <v>10</v>
      </c>
      <c r="JV34" s="34"/>
      <c r="JW34" s="34"/>
      <c r="JX34" s="34"/>
      <c r="JY34" s="34"/>
      <c r="JZ34" s="34"/>
      <c r="KA34" s="34"/>
      <c r="KB34" s="34"/>
      <c r="KC34" s="34"/>
      <c r="KD34" s="34"/>
      <c r="KE34" s="34"/>
      <c r="KF34" s="34">
        <v>0</v>
      </c>
      <c r="KG34" s="34">
        <v>0</v>
      </c>
      <c r="KH34" s="34">
        <v>0</v>
      </c>
      <c r="KI34" s="34">
        <v>58.5</v>
      </c>
      <c r="KJ34" s="34">
        <v>44</v>
      </c>
      <c r="KK34" s="34">
        <v>15</v>
      </c>
      <c r="KL34" s="34">
        <v>0</v>
      </c>
      <c r="KM34" s="34">
        <v>0</v>
      </c>
      <c r="KN34" s="34"/>
      <c r="KO34" s="34"/>
      <c r="KP34" s="34"/>
      <c r="KQ34" s="34"/>
      <c r="KR34" s="34"/>
      <c r="KS34" s="34"/>
      <c r="KT34" s="34"/>
      <c r="KU34" s="34"/>
      <c r="KV34" s="34"/>
      <c r="KW34" s="34"/>
      <c r="KX34" s="34"/>
      <c r="KY34" s="34"/>
      <c r="KZ34" s="34"/>
      <c r="LA34" s="34"/>
      <c r="LB34" s="34"/>
      <c r="LC34" s="34"/>
      <c r="LD34" s="34"/>
      <c r="LE34" s="34"/>
      <c r="LF34" s="34"/>
      <c r="LG34" s="34"/>
      <c r="LH34" s="34"/>
      <c r="LI34" s="34"/>
      <c r="LJ34" s="34"/>
      <c r="LK34" s="34"/>
      <c r="LL34" s="34"/>
      <c r="LM34" s="34"/>
      <c r="LN34" s="34"/>
      <c r="LO34" s="34"/>
      <c r="LP34" s="34"/>
      <c r="LQ34" s="34"/>
      <c r="LR34" s="34"/>
      <c r="LS34" s="34"/>
      <c r="LT34" s="34"/>
      <c r="LU34" s="34"/>
      <c r="LV34" s="34"/>
      <c r="LW34" s="34"/>
      <c r="LX34" s="34"/>
      <c r="LY34" s="34"/>
      <c r="LZ34" s="34"/>
      <c r="MA34" s="34"/>
      <c r="MB34" s="34"/>
      <c r="MC34" s="34"/>
      <c r="MD34" s="34"/>
      <c r="ME34" s="34"/>
      <c r="MF34" s="34"/>
      <c r="MG34" s="34"/>
      <c r="MH34" s="34"/>
      <c r="MI34" s="34"/>
      <c r="MJ34" s="34"/>
      <c r="MK34" s="34"/>
      <c r="ML34" s="34"/>
      <c r="MM34" s="34"/>
      <c r="MN34" s="34"/>
      <c r="MO34" s="34">
        <v>0</v>
      </c>
      <c r="MP34" s="34">
        <v>0</v>
      </c>
      <c r="MQ34" s="34"/>
      <c r="MR34" s="34"/>
      <c r="MS34" s="34">
        <v>204326</v>
      </c>
      <c r="MT34" s="34"/>
      <c r="MU34" s="34">
        <v>0</v>
      </c>
      <c r="MV34" s="34"/>
      <c r="MW34" s="34"/>
      <c r="MX34" s="34"/>
      <c r="MY34" s="34"/>
      <c r="MZ34" s="34"/>
      <c r="NA34" s="34"/>
      <c r="NB34" s="34"/>
      <c r="NC34" s="34"/>
      <c r="ND34" s="34"/>
      <c r="NE34" s="34"/>
      <c r="NF34" s="34"/>
      <c r="NG34" s="34"/>
      <c r="NH34" s="34"/>
      <c r="NI34" s="34"/>
      <c r="NJ34" s="34"/>
      <c r="NK34" s="34"/>
      <c r="NX34" s="18">
        <f t="shared" ref="NX34:NX65" si="4">G34/IG34</f>
        <v>4548.1645714285714</v>
      </c>
      <c r="NY34" t="str">
        <f t="shared" si="2"/>
        <v>Smaller</v>
      </c>
      <c r="NZ34" t="str">
        <f t="shared" si="3"/>
        <v>Small</v>
      </c>
    </row>
    <row r="35" spans="1:390">
      <c r="A35" t="s">
        <v>517</v>
      </c>
      <c r="B35" s="31" t="s">
        <v>518</v>
      </c>
      <c r="C35" s="32" t="s">
        <v>519</v>
      </c>
      <c r="D35" s="1" t="s">
        <v>404</v>
      </c>
      <c r="E35" s="31">
        <v>20060</v>
      </c>
      <c r="F35" s="31" t="s">
        <v>394</v>
      </c>
      <c r="G35" s="33">
        <v>12165.31123809525</v>
      </c>
      <c r="H35" s="70">
        <v>18667</v>
      </c>
      <c r="I35" s="61"/>
      <c r="J35" s="67">
        <v>46</v>
      </c>
      <c r="K35" s="67">
        <v>6</v>
      </c>
      <c r="L35" s="67"/>
      <c r="M35" s="67"/>
      <c r="N35" s="67"/>
      <c r="O35" s="67"/>
      <c r="P35" s="67"/>
      <c r="Q35" s="67"/>
      <c r="R35" s="67">
        <v>31</v>
      </c>
      <c r="S35" s="67"/>
      <c r="T35" s="67"/>
      <c r="U35" s="67">
        <v>31</v>
      </c>
      <c r="V35" s="67">
        <v>202</v>
      </c>
      <c r="W35" s="86" t="s">
        <v>415</v>
      </c>
      <c r="X35" s="86"/>
      <c r="Y35" s="86"/>
      <c r="Z35" s="86"/>
      <c r="AA35" s="86"/>
      <c r="AB35" s="86"/>
      <c r="AC35" s="87">
        <v>13863</v>
      </c>
      <c r="AD35" s="61"/>
      <c r="AE35" s="61"/>
      <c r="AF35" s="87">
        <v>0</v>
      </c>
      <c r="AG35" s="87">
        <v>22386</v>
      </c>
      <c r="AH35" s="87">
        <v>0</v>
      </c>
      <c r="AI35" s="87">
        <v>0</v>
      </c>
      <c r="AJ35" s="87"/>
      <c r="AK35" s="87"/>
      <c r="AL35" s="87">
        <v>22377</v>
      </c>
      <c r="AM35" s="87">
        <v>5500</v>
      </c>
      <c r="AN35" s="61"/>
      <c r="AO35" s="88">
        <v>64126</v>
      </c>
      <c r="AP35" s="61">
        <v>0</v>
      </c>
      <c r="AQ35" s="61"/>
      <c r="AR35" s="61"/>
      <c r="AS35" s="61">
        <v>0</v>
      </c>
      <c r="AT35" s="61">
        <v>51631</v>
      </c>
      <c r="AU35" s="61">
        <v>0</v>
      </c>
      <c r="AV35" s="61">
        <v>0</v>
      </c>
      <c r="AW35" s="61"/>
      <c r="AX35" s="61"/>
      <c r="AY35" s="61">
        <v>4360</v>
      </c>
      <c r="AZ35" s="61">
        <v>0</v>
      </c>
      <c r="BA35" s="61"/>
      <c r="BB35" s="61">
        <v>55991</v>
      </c>
      <c r="BC35" s="61">
        <v>0</v>
      </c>
      <c r="BD35" s="61"/>
      <c r="BE35" s="61"/>
      <c r="BF35" s="61">
        <v>0</v>
      </c>
      <c r="BG35" s="61">
        <v>20754</v>
      </c>
      <c r="BH35" s="61">
        <v>0</v>
      </c>
      <c r="BI35" s="61">
        <v>0</v>
      </c>
      <c r="BJ35" s="61"/>
      <c r="BK35" s="61"/>
      <c r="BL35" s="61">
        <v>5056</v>
      </c>
      <c r="BM35" s="61">
        <v>0</v>
      </c>
      <c r="BN35" s="61"/>
      <c r="BO35" s="61">
        <v>25810</v>
      </c>
      <c r="BP35" s="61">
        <v>0</v>
      </c>
      <c r="BQ35" s="61"/>
      <c r="BR35" s="61">
        <v>0</v>
      </c>
      <c r="BS35" s="61">
        <v>0</v>
      </c>
      <c r="BT35" s="61">
        <v>0</v>
      </c>
      <c r="BU35" s="61">
        <v>0</v>
      </c>
      <c r="BV35" s="61"/>
      <c r="BW35" s="35"/>
      <c r="BX35" s="35">
        <v>0</v>
      </c>
      <c r="BY35" s="35">
        <v>0</v>
      </c>
      <c r="BZ35" s="35">
        <v>0</v>
      </c>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35"/>
      <c r="CY35" s="35">
        <v>0</v>
      </c>
      <c r="CZ35" s="35"/>
      <c r="DA35" s="35">
        <v>0</v>
      </c>
      <c r="DB35" s="35">
        <v>16708</v>
      </c>
      <c r="DC35" s="35">
        <v>0</v>
      </c>
      <c r="DD35" s="35"/>
      <c r="DE35" s="35"/>
      <c r="DF35" s="35">
        <v>20838</v>
      </c>
      <c r="DG35" s="35">
        <v>22094</v>
      </c>
      <c r="DH35" s="35">
        <v>0</v>
      </c>
      <c r="DI35" s="35">
        <v>59640</v>
      </c>
      <c r="DJ35" s="35"/>
      <c r="DK35" s="35"/>
      <c r="DL35" s="35"/>
      <c r="DM35" s="35"/>
      <c r="DN35" s="35"/>
      <c r="DO35" s="35"/>
      <c r="DP35" s="35"/>
      <c r="DQ35" s="35"/>
      <c r="DR35" s="35"/>
      <c r="DS35" s="35"/>
      <c r="DT35" s="35"/>
      <c r="DU35" s="35"/>
      <c r="DV35" s="61"/>
      <c r="DW35" s="61"/>
      <c r="DX35" s="35"/>
      <c r="DY35" s="35"/>
      <c r="DZ35" s="35"/>
      <c r="EA35" s="35"/>
      <c r="EB35" s="35"/>
      <c r="EC35" s="35"/>
      <c r="ED35" s="35"/>
      <c r="EE35" s="35"/>
      <c r="EF35" s="35"/>
      <c r="EG35" s="35"/>
      <c r="EH35" s="35"/>
      <c r="EI35" s="61"/>
      <c r="EJ35" s="35">
        <v>0</v>
      </c>
      <c r="EK35" s="35"/>
      <c r="EL35" s="35">
        <v>0</v>
      </c>
      <c r="EM35" s="35">
        <v>0</v>
      </c>
      <c r="EN35" s="35">
        <v>0</v>
      </c>
      <c r="EO35" s="35"/>
      <c r="EP35" s="35"/>
      <c r="EQ35" s="35">
        <v>9587</v>
      </c>
      <c r="ER35" s="35">
        <v>0</v>
      </c>
      <c r="ES35" s="35">
        <v>0</v>
      </c>
      <c r="ET35" s="35">
        <v>9587</v>
      </c>
      <c r="EU35" s="37"/>
      <c r="EV35" s="37"/>
      <c r="EW35" s="37"/>
      <c r="EX35" s="37"/>
      <c r="EY35" s="37"/>
      <c r="EZ35" s="37"/>
      <c r="FA35" s="34"/>
      <c r="FB35" s="34"/>
      <c r="FC35" s="34"/>
      <c r="FD35" s="34"/>
      <c r="FE35" s="34"/>
      <c r="FF35" s="34"/>
      <c r="FG35" s="34"/>
      <c r="FH35" s="34"/>
      <c r="FI35" s="34"/>
      <c r="FJ35" s="34"/>
      <c r="FK35" s="34"/>
      <c r="FL35" s="34"/>
      <c r="FM35" s="34"/>
      <c r="FN35" s="34"/>
      <c r="FO35" s="34"/>
      <c r="FP35" s="34"/>
      <c r="FQ35" s="34"/>
      <c r="FR35" s="34"/>
      <c r="FS35" s="34"/>
      <c r="FT35" s="35"/>
      <c r="FU35" s="35"/>
      <c r="FV35" s="35"/>
      <c r="FW35" s="35"/>
      <c r="FX35" s="35"/>
      <c r="FY35" s="35"/>
      <c r="FZ35" s="35"/>
      <c r="GA35" s="35"/>
      <c r="GB35" s="35"/>
      <c r="GC35" s="35"/>
      <c r="GD35" s="35"/>
      <c r="GE35" s="35">
        <v>0</v>
      </c>
      <c r="GF35" s="35"/>
      <c r="GG35" s="35">
        <v>0</v>
      </c>
      <c r="GH35" s="35">
        <v>0</v>
      </c>
      <c r="GI35" s="35">
        <v>0</v>
      </c>
      <c r="GJ35" s="35">
        <v>0</v>
      </c>
      <c r="GK35" s="35"/>
      <c r="GL35" s="35"/>
      <c r="GM35" s="35">
        <v>0</v>
      </c>
      <c r="GN35" s="35">
        <v>0</v>
      </c>
      <c r="GO35" s="35">
        <v>0</v>
      </c>
      <c r="GP35" s="35">
        <v>145927</v>
      </c>
      <c r="GQ35" s="35">
        <v>69227</v>
      </c>
      <c r="GR35" s="35">
        <v>215154</v>
      </c>
      <c r="GS35" s="31" t="s">
        <v>395</v>
      </c>
      <c r="GT35" s="31"/>
      <c r="GU35" s="31"/>
      <c r="GV35" s="31" t="s">
        <v>409</v>
      </c>
      <c r="GW35" s="31"/>
      <c r="GX35" s="31" t="s">
        <v>459</v>
      </c>
      <c r="GY35" s="31" t="s">
        <v>405</v>
      </c>
      <c r="GZ35" s="31"/>
      <c r="HA35" s="31"/>
      <c r="HB35" t="s">
        <v>520</v>
      </c>
      <c r="HC35" s="35">
        <v>857</v>
      </c>
      <c r="HD35" s="35">
        <v>4000</v>
      </c>
      <c r="HE35" s="35">
        <v>0</v>
      </c>
      <c r="HF35" s="35">
        <v>331</v>
      </c>
      <c r="HG35" s="35"/>
      <c r="HH35" s="35">
        <v>72090</v>
      </c>
      <c r="HI35" s="35"/>
      <c r="HJ35" s="35">
        <v>97</v>
      </c>
      <c r="HK35" s="35">
        <v>0</v>
      </c>
      <c r="HL35" s="35">
        <v>1016</v>
      </c>
      <c r="HM35" s="35"/>
      <c r="HN35" s="35"/>
      <c r="HO35" s="35">
        <v>584</v>
      </c>
      <c r="HP35" s="35">
        <v>596</v>
      </c>
      <c r="HQ35" s="35">
        <v>7326</v>
      </c>
      <c r="HR35" s="35">
        <v>110</v>
      </c>
      <c r="HS35" s="35"/>
      <c r="HT35" s="35"/>
      <c r="HU35" s="35">
        <v>6</v>
      </c>
      <c r="HV35" s="35"/>
      <c r="HW35" s="35"/>
      <c r="HX35" s="35"/>
      <c r="HY35" s="35"/>
      <c r="HZ35" s="35"/>
      <c r="IA35" s="35"/>
      <c r="IB35" s="35"/>
      <c r="IC35" s="35"/>
      <c r="ID35" s="35"/>
      <c r="IE35" s="35"/>
      <c r="IF35" s="61">
        <v>0.5</v>
      </c>
      <c r="IG35" s="35">
        <v>4.29</v>
      </c>
      <c r="IH35" s="35">
        <v>8.2899999999999991</v>
      </c>
      <c r="II35" s="35">
        <f t="shared" si="0"/>
        <v>4.29</v>
      </c>
      <c r="IJ35" s="35"/>
      <c r="IK35" s="35">
        <v>4</v>
      </c>
      <c r="IL35" s="35">
        <v>4</v>
      </c>
      <c r="IM35" s="34">
        <v>5822</v>
      </c>
      <c r="IN35" s="31" t="s">
        <v>400</v>
      </c>
      <c r="IO35" s="70">
        <v>4504</v>
      </c>
      <c r="IP35" s="34">
        <v>974</v>
      </c>
      <c r="IQ35" s="34">
        <v>143</v>
      </c>
      <c r="IR35" s="34">
        <v>1518</v>
      </c>
      <c r="IS35" s="34"/>
      <c r="IT35" s="34"/>
      <c r="IU35" s="34"/>
      <c r="IV35" s="34">
        <v>161</v>
      </c>
      <c r="IW35" s="34"/>
      <c r="IX35" s="34">
        <v>7300</v>
      </c>
      <c r="IY35" s="34"/>
      <c r="IZ35" s="34"/>
      <c r="JA35" s="34">
        <v>12</v>
      </c>
      <c r="JB35" s="34">
        <v>12</v>
      </c>
      <c r="JC35" s="34">
        <v>0</v>
      </c>
      <c r="JD35" s="34">
        <v>0</v>
      </c>
      <c r="JE35" s="34"/>
      <c r="JF35" s="34"/>
      <c r="JG35" s="34"/>
      <c r="JH35" s="34"/>
      <c r="JI35" s="34"/>
      <c r="JJ35" s="34"/>
      <c r="JK35" s="34"/>
      <c r="JL35" s="34"/>
      <c r="JM35" s="34"/>
      <c r="JN35" s="34"/>
      <c r="JO35" s="34"/>
      <c r="JP35" s="34"/>
      <c r="JQ35" s="34"/>
      <c r="JR35" s="34">
        <v>3780</v>
      </c>
      <c r="JS35" s="34"/>
      <c r="JT35" s="34"/>
      <c r="JU35" s="34">
        <v>189</v>
      </c>
      <c r="JV35" s="34"/>
      <c r="JW35" s="34"/>
      <c r="JX35" s="34"/>
      <c r="JY35" s="34"/>
      <c r="JZ35" s="34"/>
      <c r="KA35" s="34"/>
      <c r="KB35" s="34"/>
      <c r="KC35" s="34"/>
      <c r="KD35" s="34"/>
      <c r="KE35" s="34"/>
      <c r="KF35" s="34">
        <v>0</v>
      </c>
      <c r="KG35" s="34">
        <v>0</v>
      </c>
      <c r="KH35" s="34">
        <v>0</v>
      </c>
      <c r="KI35" s="34">
        <v>56.5</v>
      </c>
      <c r="KJ35" s="34">
        <v>39</v>
      </c>
      <c r="KK35" s="34">
        <v>21</v>
      </c>
      <c r="KL35" s="34">
        <v>0</v>
      </c>
      <c r="KM35" s="34">
        <v>0</v>
      </c>
      <c r="KN35" s="34"/>
      <c r="KO35" s="34"/>
      <c r="KP35" s="34"/>
      <c r="KQ35" s="34"/>
      <c r="KR35" s="34"/>
      <c r="KS35" s="34"/>
      <c r="KT35" s="34"/>
      <c r="KU35" s="34"/>
      <c r="KV35" s="34"/>
      <c r="KW35" s="34"/>
      <c r="KX35" s="34"/>
      <c r="KY35" s="34"/>
      <c r="KZ35" s="34"/>
      <c r="LA35" s="34"/>
      <c r="LB35" s="34"/>
      <c r="LC35" s="34"/>
      <c r="LD35" s="34"/>
      <c r="LE35" s="34"/>
      <c r="LF35" s="34"/>
      <c r="LG35" s="34"/>
      <c r="LH35" s="34"/>
      <c r="LI35" s="34"/>
      <c r="LJ35" s="34"/>
      <c r="LK35" s="34"/>
      <c r="LL35" s="34"/>
      <c r="LM35" s="34"/>
      <c r="LN35" s="34"/>
      <c r="LO35" s="34"/>
      <c r="LP35" s="34"/>
      <c r="LQ35" s="34"/>
      <c r="LR35" s="34"/>
      <c r="LS35" s="34"/>
      <c r="LT35" s="34"/>
      <c r="LU35" s="34"/>
      <c r="LV35" s="34"/>
      <c r="LW35" s="34"/>
      <c r="LX35" s="34"/>
      <c r="LY35" s="34"/>
      <c r="LZ35" s="34"/>
      <c r="MA35" s="34"/>
      <c r="MB35" s="34"/>
      <c r="MC35" s="34"/>
      <c r="MD35" s="34"/>
      <c r="ME35" s="34"/>
      <c r="MF35" s="34"/>
      <c r="MG35" s="34"/>
      <c r="MH35" s="34"/>
      <c r="MI35" s="34"/>
      <c r="MJ35" s="34"/>
      <c r="MK35" s="34"/>
      <c r="ML35" s="34"/>
      <c r="MM35" s="34"/>
      <c r="MN35" s="34"/>
      <c r="MO35" s="34">
        <v>0</v>
      </c>
      <c r="MP35" s="34">
        <v>0</v>
      </c>
      <c r="MQ35" s="34"/>
      <c r="MR35" s="34"/>
      <c r="MS35" s="34">
        <v>1350</v>
      </c>
      <c r="MT35" s="34"/>
      <c r="MU35" s="34">
        <v>0</v>
      </c>
      <c r="MV35" s="34"/>
      <c r="MW35" s="34"/>
      <c r="MX35" s="34"/>
      <c r="MY35" s="34"/>
      <c r="MZ35" s="34"/>
      <c r="NA35" s="34"/>
      <c r="NB35" s="34"/>
      <c r="NC35" s="34"/>
      <c r="ND35" s="34"/>
      <c r="NE35" s="34"/>
      <c r="NF35" s="34"/>
      <c r="NG35" s="34"/>
      <c r="NH35" s="34"/>
      <c r="NI35" s="34"/>
      <c r="NJ35" s="34"/>
      <c r="NK35" s="34"/>
      <c r="NX35" s="18">
        <f t="shared" si="4"/>
        <v>2835.736885336888</v>
      </c>
      <c r="NY35" t="str">
        <f t="shared" si="2"/>
        <v>Mid-range</v>
      </c>
      <c r="NZ35" t="str">
        <f t="shared" si="3"/>
        <v>Medium</v>
      </c>
    </row>
    <row r="36" spans="1:390">
      <c r="A36" t="s">
        <v>521</v>
      </c>
      <c r="B36" s="31" t="s">
        <v>522</v>
      </c>
      <c r="C36" s="32" t="s">
        <v>523</v>
      </c>
      <c r="D36" s="1" t="s">
        <v>404</v>
      </c>
      <c r="E36" s="31">
        <v>20060</v>
      </c>
      <c r="F36" s="31" t="s">
        <v>394</v>
      </c>
      <c r="G36" s="33">
        <v>6436.3626666666751</v>
      </c>
      <c r="H36" s="70">
        <v>8194</v>
      </c>
      <c r="I36" s="61"/>
      <c r="J36" s="67">
        <v>17</v>
      </c>
      <c r="K36" s="67">
        <v>2</v>
      </c>
      <c r="L36" s="67"/>
      <c r="M36" s="67"/>
      <c r="N36" s="67"/>
      <c r="O36" s="67"/>
      <c r="P36" s="67"/>
      <c r="Q36" s="67"/>
      <c r="R36" s="67"/>
      <c r="S36" s="67"/>
      <c r="T36" s="67"/>
      <c r="U36" s="67">
        <v>63</v>
      </c>
      <c r="V36" s="67">
        <v>149</v>
      </c>
      <c r="W36" s="86">
        <v>0</v>
      </c>
      <c r="X36" s="86"/>
      <c r="Y36" s="86"/>
      <c r="Z36" s="86"/>
      <c r="AA36" s="86"/>
      <c r="AB36" s="86"/>
      <c r="AC36" s="87">
        <v>14530</v>
      </c>
      <c r="AD36" s="61"/>
      <c r="AE36" s="61"/>
      <c r="AF36" s="87">
        <v>0</v>
      </c>
      <c r="AG36" s="87">
        <v>20000</v>
      </c>
      <c r="AH36" s="87">
        <v>0</v>
      </c>
      <c r="AI36" s="87">
        <v>0</v>
      </c>
      <c r="AJ36" s="87"/>
      <c r="AK36" s="87"/>
      <c r="AL36" s="87">
        <v>0</v>
      </c>
      <c r="AM36" s="87">
        <v>4050</v>
      </c>
      <c r="AN36" s="61"/>
      <c r="AO36" s="88">
        <v>38580</v>
      </c>
      <c r="AP36" s="61">
        <v>4025</v>
      </c>
      <c r="AQ36" s="61"/>
      <c r="AR36" s="61"/>
      <c r="AS36" s="61">
        <v>0</v>
      </c>
      <c r="AT36" s="61">
        <v>0</v>
      </c>
      <c r="AU36" s="61">
        <v>0</v>
      </c>
      <c r="AV36" s="61">
        <v>0</v>
      </c>
      <c r="AW36" s="61"/>
      <c r="AX36" s="61"/>
      <c r="AY36" s="61">
        <v>0</v>
      </c>
      <c r="AZ36" s="61">
        <v>0</v>
      </c>
      <c r="BA36" s="61"/>
      <c r="BB36" s="61">
        <v>4025</v>
      </c>
      <c r="BC36" s="61">
        <v>0</v>
      </c>
      <c r="BD36" s="61"/>
      <c r="BE36" s="61"/>
      <c r="BF36" s="61">
        <v>0</v>
      </c>
      <c r="BG36" s="61">
        <v>0</v>
      </c>
      <c r="BH36" s="61">
        <v>0</v>
      </c>
      <c r="BI36" s="61">
        <v>0</v>
      </c>
      <c r="BJ36" s="61"/>
      <c r="BK36" s="61"/>
      <c r="BL36" s="61">
        <v>0</v>
      </c>
      <c r="BM36" s="61">
        <v>0</v>
      </c>
      <c r="BN36" s="61"/>
      <c r="BO36" s="61">
        <v>0</v>
      </c>
      <c r="BP36" s="61">
        <v>0</v>
      </c>
      <c r="BQ36" s="61"/>
      <c r="BR36" s="61">
        <v>0</v>
      </c>
      <c r="BS36" s="61">
        <v>0</v>
      </c>
      <c r="BT36" s="61">
        <v>0</v>
      </c>
      <c r="BU36" s="61">
        <v>2800</v>
      </c>
      <c r="BV36" s="61"/>
      <c r="BW36" s="35"/>
      <c r="BX36" s="35">
        <v>0</v>
      </c>
      <c r="BY36" s="35">
        <v>0</v>
      </c>
      <c r="BZ36" s="35">
        <v>2800</v>
      </c>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v>0</v>
      </c>
      <c r="CZ36" s="35"/>
      <c r="DA36" s="35">
        <v>0</v>
      </c>
      <c r="DB36" s="35">
        <v>0</v>
      </c>
      <c r="DC36" s="35">
        <v>0</v>
      </c>
      <c r="DD36" s="35"/>
      <c r="DE36" s="35"/>
      <c r="DF36" s="35">
        <v>38589</v>
      </c>
      <c r="DG36" s="35">
        <v>0</v>
      </c>
      <c r="DH36" s="35">
        <v>0</v>
      </c>
      <c r="DI36" s="35">
        <v>38589</v>
      </c>
      <c r="DJ36" s="35"/>
      <c r="DK36" s="35"/>
      <c r="DL36" s="35"/>
      <c r="DM36" s="35"/>
      <c r="DN36" s="35"/>
      <c r="DO36" s="35"/>
      <c r="DP36" s="35"/>
      <c r="DQ36" s="35"/>
      <c r="DR36" s="35"/>
      <c r="DS36" s="35"/>
      <c r="DT36" s="35"/>
      <c r="DU36" s="35"/>
      <c r="DV36" s="61"/>
      <c r="DW36" s="61"/>
      <c r="DX36" s="35"/>
      <c r="DY36" s="35"/>
      <c r="DZ36" s="35"/>
      <c r="EA36" s="35"/>
      <c r="EB36" s="35"/>
      <c r="EC36" s="35"/>
      <c r="ED36" s="35"/>
      <c r="EE36" s="35"/>
      <c r="EF36" s="35"/>
      <c r="EG36" s="35"/>
      <c r="EH36" s="35"/>
      <c r="EI36" s="61"/>
      <c r="EJ36" s="35">
        <v>406</v>
      </c>
      <c r="EK36" s="35"/>
      <c r="EL36" s="35">
        <v>0</v>
      </c>
      <c r="EM36" s="35">
        <v>1625</v>
      </c>
      <c r="EN36" s="35">
        <v>0</v>
      </c>
      <c r="EO36" s="35"/>
      <c r="EP36" s="35"/>
      <c r="EQ36" s="35">
        <v>0</v>
      </c>
      <c r="ER36" s="35">
        <v>0</v>
      </c>
      <c r="ES36" s="35">
        <v>280</v>
      </c>
      <c r="ET36" s="35">
        <v>2311</v>
      </c>
      <c r="EU36" s="37"/>
      <c r="EV36" s="37"/>
      <c r="EW36" s="37"/>
      <c r="EX36" s="37"/>
      <c r="EY36" s="37"/>
      <c r="EZ36" s="37"/>
      <c r="FA36" s="34"/>
      <c r="FB36" s="34"/>
      <c r="FC36" s="34"/>
      <c r="FD36" s="34"/>
      <c r="FE36" s="34"/>
      <c r="FF36" s="34"/>
      <c r="FG36" s="34"/>
      <c r="FH36" s="34"/>
      <c r="FI36" s="34"/>
      <c r="FJ36" s="34"/>
      <c r="FK36" s="34"/>
      <c r="FL36" s="34"/>
      <c r="FM36" s="34"/>
      <c r="FN36" s="34"/>
      <c r="FO36" s="34"/>
      <c r="FP36" s="34"/>
      <c r="FQ36" s="34"/>
      <c r="FR36" s="34"/>
      <c r="FS36" s="34"/>
      <c r="FT36" s="35"/>
      <c r="FU36" s="35"/>
      <c r="FV36" s="35"/>
      <c r="FW36" s="35"/>
      <c r="FX36" s="35"/>
      <c r="FY36" s="35"/>
      <c r="FZ36" s="35"/>
      <c r="GA36" s="35"/>
      <c r="GB36" s="35"/>
      <c r="GC36" s="35"/>
      <c r="GD36" s="35"/>
      <c r="GE36" s="35">
        <v>7571</v>
      </c>
      <c r="GF36" s="35"/>
      <c r="GG36" s="35">
        <v>0</v>
      </c>
      <c r="GH36" s="35">
        <v>0</v>
      </c>
      <c r="GI36" s="35">
        <v>0</v>
      </c>
      <c r="GJ36" s="35">
        <v>0</v>
      </c>
      <c r="GK36" s="35"/>
      <c r="GL36" s="35"/>
      <c r="GM36" s="35">
        <v>0</v>
      </c>
      <c r="GN36" s="35">
        <v>0</v>
      </c>
      <c r="GO36" s="35">
        <v>7571</v>
      </c>
      <c r="GP36" s="35">
        <v>42605</v>
      </c>
      <c r="GQ36" s="35">
        <v>43700</v>
      </c>
      <c r="GR36" s="35">
        <v>93876</v>
      </c>
      <c r="GS36" s="31" t="s">
        <v>395</v>
      </c>
      <c r="GT36" s="31"/>
      <c r="GU36" s="31"/>
      <c r="GV36" s="31" t="s">
        <v>409</v>
      </c>
      <c r="GW36" s="31"/>
      <c r="GX36" s="31"/>
      <c r="GY36" s="31"/>
      <c r="GZ36" s="31"/>
      <c r="HA36" s="31"/>
      <c r="HB36" t="s">
        <v>524</v>
      </c>
      <c r="HC36" s="35">
        <v>856</v>
      </c>
      <c r="HD36" s="35">
        <v>1744</v>
      </c>
      <c r="HE36" s="35">
        <v>18512</v>
      </c>
      <c r="HF36" s="35">
        <v>65</v>
      </c>
      <c r="HG36" s="35"/>
      <c r="HH36" s="35">
        <v>25450</v>
      </c>
      <c r="HI36" s="35"/>
      <c r="HJ36" s="35">
        <v>41</v>
      </c>
      <c r="HK36" s="35">
        <v>3612</v>
      </c>
      <c r="HL36" s="35">
        <v>969</v>
      </c>
      <c r="HM36" s="35"/>
      <c r="HN36" s="35"/>
      <c r="HO36" s="35"/>
      <c r="HP36" s="35"/>
      <c r="HQ36" s="35">
        <v>73</v>
      </c>
      <c r="HR36" s="35">
        <v>46</v>
      </c>
      <c r="HS36" s="35"/>
      <c r="HT36" s="35"/>
      <c r="HU36" s="35">
        <v>5</v>
      </c>
      <c r="HV36" s="35"/>
      <c r="HW36" s="35"/>
      <c r="HX36" s="35"/>
      <c r="HY36" s="35"/>
      <c r="HZ36" s="35"/>
      <c r="IA36" s="35"/>
      <c r="IB36" s="35"/>
      <c r="IC36" s="35"/>
      <c r="ID36" s="35"/>
      <c r="IE36" s="35"/>
      <c r="IF36" s="61">
        <v>0</v>
      </c>
      <c r="IG36" s="35">
        <v>3.31</v>
      </c>
      <c r="IH36" s="35">
        <v>3.38</v>
      </c>
      <c r="II36" s="35">
        <f t="shared" si="0"/>
        <v>3.31</v>
      </c>
      <c r="IJ36" s="35"/>
      <c r="IK36" s="35">
        <v>4</v>
      </c>
      <c r="IL36" s="35">
        <v>7.0000000000000007E-2</v>
      </c>
      <c r="IM36" s="34">
        <v>3623</v>
      </c>
      <c r="IN36" s="31" t="s">
        <v>411</v>
      </c>
      <c r="IO36" s="70">
        <v>7485</v>
      </c>
      <c r="IP36" s="34">
        <v>3335</v>
      </c>
      <c r="IQ36" s="34">
        <v>67</v>
      </c>
      <c r="IR36" s="34">
        <v>577</v>
      </c>
      <c r="IS36" s="34"/>
      <c r="IT36" s="34"/>
      <c r="IU36" s="34"/>
      <c r="IV36" s="34">
        <v>74</v>
      </c>
      <c r="IW36" s="34"/>
      <c r="IX36" s="34">
        <v>11538</v>
      </c>
      <c r="IY36" s="34"/>
      <c r="IZ36" s="34"/>
      <c r="JA36" s="34">
        <v>282</v>
      </c>
      <c r="JB36" s="34">
        <v>275</v>
      </c>
      <c r="JC36" s="34">
        <v>196</v>
      </c>
      <c r="JD36" s="34">
        <v>191</v>
      </c>
      <c r="JE36" s="34"/>
      <c r="JF36" s="34"/>
      <c r="JG36" s="34"/>
      <c r="JH36" s="34"/>
      <c r="JI36" s="34"/>
      <c r="JJ36" s="34"/>
      <c r="JK36" s="34"/>
      <c r="JL36" s="34"/>
      <c r="JM36" s="34"/>
      <c r="JN36" s="34"/>
      <c r="JO36" s="34"/>
      <c r="JP36" s="34"/>
      <c r="JQ36" s="34"/>
      <c r="JR36" s="34">
        <v>1070</v>
      </c>
      <c r="JS36" s="34"/>
      <c r="JT36" s="34"/>
      <c r="JU36" s="34">
        <v>47</v>
      </c>
      <c r="JV36" s="34"/>
      <c r="JW36" s="34"/>
      <c r="JX36" s="34"/>
      <c r="JY36" s="34"/>
      <c r="JZ36" s="34"/>
      <c r="KA36" s="34"/>
      <c r="KB36" s="34"/>
      <c r="KC36" s="34"/>
      <c r="KD36" s="34"/>
      <c r="KE36" s="34"/>
      <c r="KF36" s="34">
        <v>1</v>
      </c>
      <c r="KG36" s="34">
        <v>2</v>
      </c>
      <c r="KH36" s="34">
        <v>84</v>
      </c>
      <c r="KI36" s="34">
        <v>57.5</v>
      </c>
      <c r="KJ36" s="34">
        <v>48</v>
      </c>
      <c r="KK36" s="34">
        <v>48</v>
      </c>
      <c r="KL36" s="34">
        <v>0</v>
      </c>
      <c r="KM36" s="34">
        <v>0</v>
      </c>
      <c r="KN36" s="34"/>
      <c r="KO36" s="34"/>
      <c r="KP36" s="34"/>
      <c r="KQ36" s="34"/>
      <c r="KR36" s="34"/>
      <c r="KS36" s="34"/>
      <c r="KT36" s="34"/>
      <c r="KU36" s="34"/>
      <c r="KV36" s="34"/>
      <c r="KW36" s="34"/>
      <c r="KX36" s="34"/>
      <c r="KY36" s="34"/>
      <c r="KZ36" s="34"/>
      <c r="LA36" s="34"/>
      <c r="LB36" s="34"/>
      <c r="LC36" s="34"/>
      <c r="LD36" s="34"/>
      <c r="LE36" s="34"/>
      <c r="LF36" s="34"/>
      <c r="LG36" s="34"/>
      <c r="LH36" s="34"/>
      <c r="LI36" s="34"/>
      <c r="LJ36" s="34"/>
      <c r="LK36" s="34"/>
      <c r="LL36" s="34"/>
      <c r="LM36" s="34"/>
      <c r="LN36" s="34"/>
      <c r="LO36" s="34"/>
      <c r="LP36" s="34"/>
      <c r="LQ36" s="34"/>
      <c r="LR36" s="34"/>
      <c r="LS36" s="34"/>
      <c r="LT36" s="34"/>
      <c r="LU36" s="34"/>
      <c r="LV36" s="34"/>
      <c r="LW36" s="34"/>
      <c r="LX36" s="34"/>
      <c r="LY36" s="34"/>
      <c r="LZ36" s="34"/>
      <c r="MA36" s="34"/>
      <c r="MB36" s="34"/>
      <c r="MC36" s="34"/>
      <c r="MD36" s="34"/>
      <c r="ME36" s="34"/>
      <c r="MF36" s="34"/>
      <c r="MG36" s="34"/>
      <c r="MH36" s="34"/>
      <c r="MI36" s="34"/>
      <c r="MJ36" s="34"/>
      <c r="MK36" s="34"/>
      <c r="ML36" s="34"/>
      <c r="MM36" s="34"/>
      <c r="MN36" s="34"/>
      <c r="MO36" s="34">
        <v>0</v>
      </c>
      <c r="MP36" s="34">
        <v>0</v>
      </c>
      <c r="MQ36" s="34"/>
      <c r="MR36" s="34"/>
      <c r="MS36" s="34">
        <v>95097</v>
      </c>
      <c r="MT36" s="34"/>
      <c r="MU36" s="34">
        <v>0</v>
      </c>
      <c r="MV36" s="34"/>
      <c r="MW36" s="34"/>
      <c r="MX36" s="34"/>
      <c r="MY36" s="34"/>
      <c r="MZ36" s="34"/>
      <c r="NA36" s="34"/>
      <c r="NB36" s="34"/>
      <c r="NC36" s="34"/>
      <c r="ND36" s="34"/>
      <c r="NE36" s="34"/>
      <c r="NF36" s="34"/>
      <c r="NG36" s="34"/>
      <c r="NH36" s="34"/>
      <c r="NI36" s="34"/>
      <c r="NJ36" s="34"/>
      <c r="NK36" s="34"/>
      <c r="NX36" s="18">
        <f t="shared" si="4"/>
        <v>1944.5204431017146</v>
      </c>
      <c r="NY36" t="str">
        <f t="shared" si="2"/>
        <v>Smaller</v>
      </c>
      <c r="NZ36" t="str">
        <f t="shared" si="3"/>
        <v>Small</v>
      </c>
    </row>
    <row r="37" spans="1:390">
      <c r="A37" t="s">
        <v>525</v>
      </c>
      <c r="B37" s="31" t="s">
        <v>526</v>
      </c>
      <c r="C37" s="32" t="s">
        <v>527</v>
      </c>
      <c r="D37" s="1" t="s">
        <v>404</v>
      </c>
      <c r="E37" s="31">
        <v>20060</v>
      </c>
      <c r="F37" s="31" t="s">
        <v>394</v>
      </c>
      <c r="G37" s="33">
        <v>7945.3794285714339</v>
      </c>
      <c r="H37" s="70">
        <v>22996</v>
      </c>
      <c r="I37" s="61"/>
      <c r="J37" s="67">
        <v>51</v>
      </c>
      <c r="K37" s="67">
        <v>1</v>
      </c>
      <c r="L37" s="67"/>
      <c r="M37" s="67"/>
      <c r="N37" s="67"/>
      <c r="O37" s="67"/>
      <c r="P37" s="67"/>
      <c r="Q37" s="67"/>
      <c r="R37" s="67">
        <v>30</v>
      </c>
      <c r="S37" s="67"/>
      <c r="T37" s="67"/>
      <c r="U37" s="67">
        <v>6</v>
      </c>
      <c r="V37" s="67">
        <v>176</v>
      </c>
      <c r="W37" s="86">
        <v>0</v>
      </c>
      <c r="X37" s="86"/>
      <c r="Y37" s="86"/>
      <c r="Z37" s="86"/>
      <c r="AA37" s="86"/>
      <c r="AB37" s="86"/>
      <c r="AC37" s="87">
        <v>14791</v>
      </c>
      <c r="AD37" s="61"/>
      <c r="AE37" s="61"/>
      <c r="AF37" s="87">
        <v>0</v>
      </c>
      <c r="AG37" s="87">
        <v>0</v>
      </c>
      <c r="AH37" s="87">
        <v>0</v>
      </c>
      <c r="AI37" s="87">
        <v>0</v>
      </c>
      <c r="AJ37" s="87"/>
      <c r="AK37" s="87"/>
      <c r="AL37" s="87">
        <v>0</v>
      </c>
      <c r="AM37" s="87">
        <v>0</v>
      </c>
      <c r="AN37" s="61"/>
      <c r="AO37" s="88">
        <v>14791</v>
      </c>
      <c r="AP37" s="61">
        <v>5273</v>
      </c>
      <c r="AQ37" s="61"/>
      <c r="AR37" s="61"/>
      <c r="AS37" s="61">
        <v>0</v>
      </c>
      <c r="AT37" s="61">
        <v>0</v>
      </c>
      <c r="AU37" s="61">
        <v>0</v>
      </c>
      <c r="AV37" s="61">
        <v>0</v>
      </c>
      <c r="AW37" s="61"/>
      <c r="AX37" s="61"/>
      <c r="AY37" s="61">
        <v>0</v>
      </c>
      <c r="AZ37" s="61">
        <v>0</v>
      </c>
      <c r="BA37" s="61"/>
      <c r="BB37" s="61">
        <v>5273</v>
      </c>
      <c r="BC37" s="61">
        <v>0</v>
      </c>
      <c r="BD37" s="61"/>
      <c r="BE37" s="61"/>
      <c r="BF37" s="61">
        <v>0</v>
      </c>
      <c r="BG37" s="61">
        <v>0</v>
      </c>
      <c r="BH37" s="61">
        <v>0</v>
      </c>
      <c r="BI37" s="61">
        <v>0</v>
      </c>
      <c r="BJ37" s="61"/>
      <c r="BK37" s="61"/>
      <c r="BL37" s="61">
        <v>0</v>
      </c>
      <c r="BM37" s="61">
        <v>0</v>
      </c>
      <c r="BN37" s="61"/>
      <c r="BO37" s="61">
        <v>0</v>
      </c>
      <c r="BP37" s="61">
        <v>1900</v>
      </c>
      <c r="BQ37" s="61"/>
      <c r="BR37" s="61">
        <v>0</v>
      </c>
      <c r="BS37" s="61">
        <v>0</v>
      </c>
      <c r="BT37" s="61">
        <v>0</v>
      </c>
      <c r="BU37" s="61">
        <v>0</v>
      </c>
      <c r="BV37" s="61"/>
      <c r="BW37" s="35"/>
      <c r="BX37" s="35">
        <v>0</v>
      </c>
      <c r="BY37" s="35">
        <v>0</v>
      </c>
      <c r="BZ37" s="35">
        <v>1900</v>
      </c>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v>13945</v>
      </c>
      <c r="CZ37" s="35"/>
      <c r="DA37" s="35">
        <v>0</v>
      </c>
      <c r="DB37" s="35">
        <v>0</v>
      </c>
      <c r="DC37" s="35">
        <v>0</v>
      </c>
      <c r="DD37" s="35"/>
      <c r="DE37" s="35"/>
      <c r="DF37" s="35">
        <v>9878</v>
      </c>
      <c r="DG37" s="35">
        <v>0</v>
      </c>
      <c r="DH37" s="35">
        <v>0</v>
      </c>
      <c r="DI37" s="35">
        <v>23823</v>
      </c>
      <c r="DJ37" s="35"/>
      <c r="DK37" s="35"/>
      <c r="DL37" s="35"/>
      <c r="DM37" s="35"/>
      <c r="DN37" s="35"/>
      <c r="DO37" s="35"/>
      <c r="DP37" s="35"/>
      <c r="DQ37" s="35"/>
      <c r="DR37" s="35"/>
      <c r="DS37" s="35"/>
      <c r="DT37" s="35"/>
      <c r="DU37" s="35"/>
      <c r="DV37" s="61"/>
      <c r="DW37" s="61"/>
      <c r="DX37" s="35"/>
      <c r="DY37" s="35"/>
      <c r="DZ37" s="35"/>
      <c r="EA37" s="35"/>
      <c r="EB37" s="35"/>
      <c r="EC37" s="35"/>
      <c r="ED37" s="35"/>
      <c r="EE37" s="35"/>
      <c r="EF37" s="35"/>
      <c r="EG37" s="35"/>
      <c r="EH37" s="35"/>
      <c r="EI37" s="61"/>
      <c r="EJ37" s="35">
        <v>2020</v>
      </c>
      <c r="EK37" s="35"/>
      <c r="EL37" s="35">
        <v>0</v>
      </c>
      <c r="EM37" s="35">
        <v>0</v>
      </c>
      <c r="EN37" s="35">
        <v>0</v>
      </c>
      <c r="EO37" s="35"/>
      <c r="EP37" s="35"/>
      <c r="EQ37" s="35">
        <v>0</v>
      </c>
      <c r="ER37" s="35">
        <v>0</v>
      </c>
      <c r="ES37" s="35">
        <v>1500</v>
      </c>
      <c r="ET37" s="35">
        <v>3520</v>
      </c>
      <c r="EU37" s="37"/>
      <c r="EV37" s="37"/>
      <c r="EW37" s="37"/>
      <c r="EX37" s="37"/>
      <c r="EY37" s="37"/>
      <c r="EZ37" s="37"/>
      <c r="FA37" s="34"/>
      <c r="FB37" s="34"/>
      <c r="FC37" s="34"/>
      <c r="FD37" s="34"/>
      <c r="FE37" s="34"/>
      <c r="FF37" s="34"/>
      <c r="FG37" s="34"/>
      <c r="FH37" s="34"/>
      <c r="FI37" s="34"/>
      <c r="FJ37" s="34"/>
      <c r="FK37" s="34"/>
      <c r="FL37" s="34"/>
      <c r="FM37" s="34"/>
      <c r="FN37" s="34"/>
      <c r="FO37" s="34"/>
      <c r="FP37" s="34"/>
      <c r="FQ37" s="34"/>
      <c r="FR37" s="34"/>
      <c r="FS37" s="34"/>
      <c r="FT37" s="35"/>
      <c r="FU37" s="35"/>
      <c r="FV37" s="35"/>
      <c r="FW37" s="35"/>
      <c r="FX37" s="35"/>
      <c r="FY37" s="35"/>
      <c r="FZ37" s="35"/>
      <c r="GA37" s="35"/>
      <c r="GB37" s="35"/>
      <c r="GC37" s="35"/>
      <c r="GD37" s="35"/>
      <c r="GE37" s="35">
        <v>0</v>
      </c>
      <c r="GF37" s="35"/>
      <c r="GG37" s="35">
        <v>0</v>
      </c>
      <c r="GH37" s="35">
        <v>0</v>
      </c>
      <c r="GI37" s="35">
        <v>0</v>
      </c>
      <c r="GJ37" s="35">
        <v>0</v>
      </c>
      <c r="GK37" s="35"/>
      <c r="GL37" s="35"/>
      <c r="GM37" s="35">
        <v>0</v>
      </c>
      <c r="GN37" s="35">
        <v>0</v>
      </c>
      <c r="GO37" s="35">
        <v>0</v>
      </c>
      <c r="GP37" s="35">
        <v>20064</v>
      </c>
      <c r="GQ37" s="35">
        <v>29243</v>
      </c>
      <c r="GR37" s="35">
        <v>49307</v>
      </c>
      <c r="GS37" s="31" t="s">
        <v>395</v>
      </c>
      <c r="GT37" s="31"/>
      <c r="GU37" s="31" t="s">
        <v>468</v>
      </c>
      <c r="GV37" s="31" t="s">
        <v>398</v>
      </c>
      <c r="GW37" t="s">
        <v>410</v>
      </c>
      <c r="GX37" s="31"/>
      <c r="HC37" s="35">
        <v>942</v>
      </c>
      <c r="HD37" s="35">
        <v>3584</v>
      </c>
      <c r="HE37" s="35">
        <v>11436</v>
      </c>
      <c r="HF37" s="35">
        <v>68</v>
      </c>
      <c r="HG37" s="35"/>
      <c r="HH37" s="35">
        <v>19989</v>
      </c>
      <c r="HI37" s="35"/>
      <c r="HJ37" s="35">
        <v>165</v>
      </c>
      <c r="HK37" s="35">
        <v>3563</v>
      </c>
      <c r="HL37" s="35">
        <v>987</v>
      </c>
      <c r="HM37" s="35"/>
      <c r="HN37" s="35"/>
      <c r="HO37" s="35">
        <v>25</v>
      </c>
      <c r="HP37" s="35">
        <v>25</v>
      </c>
      <c r="HQ37" s="35">
        <v>0</v>
      </c>
      <c r="HR37" s="35">
        <v>169</v>
      </c>
      <c r="HS37" s="35"/>
      <c r="HT37" s="35"/>
      <c r="HU37" s="35">
        <v>2</v>
      </c>
      <c r="HV37" s="35"/>
      <c r="HW37" s="35"/>
      <c r="HX37" s="35"/>
      <c r="HY37" s="35"/>
      <c r="HZ37" s="35"/>
      <c r="IA37" s="35"/>
      <c r="IB37" s="35"/>
      <c r="IC37" s="35"/>
      <c r="ID37" s="35"/>
      <c r="IE37" s="35"/>
      <c r="IF37" s="61">
        <v>0.62</v>
      </c>
      <c r="IG37" s="35">
        <v>2.34</v>
      </c>
      <c r="IH37" s="35">
        <v>6.59</v>
      </c>
      <c r="II37" s="35">
        <f t="shared" si="0"/>
        <v>2.34</v>
      </c>
      <c r="IJ37" s="35"/>
      <c r="IK37" s="35">
        <v>5</v>
      </c>
      <c r="IL37" s="35">
        <v>4.25</v>
      </c>
      <c r="IM37" s="34">
        <v>5616</v>
      </c>
      <c r="IN37" s="31" t="s">
        <v>411</v>
      </c>
      <c r="IO37" s="70">
        <v>15351</v>
      </c>
      <c r="IP37" s="34">
        <v>7535</v>
      </c>
      <c r="IQ37" s="34"/>
      <c r="IR37" s="34">
        <v>16664</v>
      </c>
      <c r="IS37" s="34"/>
      <c r="IT37" s="34"/>
      <c r="IU37" s="34"/>
      <c r="IV37" s="34">
        <v>172</v>
      </c>
      <c r="IW37" s="34"/>
      <c r="IX37" s="34">
        <v>39272</v>
      </c>
      <c r="IY37" s="34"/>
      <c r="IZ37" s="34"/>
      <c r="JA37" s="34">
        <v>162</v>
      </c>
      <c r="JB37" s="34">
        <v>155</v>
      </c>
      <c r="JC37" s="34">
        <v>0</v>
      </c>
      <c r="JD37" s="34">
        <v>0</v>
      </c>
      <c r="JE37" s="34"/>
      <c r="JF37" s="34"/>
      <c r="JG37" s="34"/>
      <c r="JH37" s="34"/>
      <c r="JI37" s="34"/>
      <c r="JJ37" s="34"/>
      <c r="JK37" s="34"/>
      <c r="JL37" s="34"/>
      <c r="JM37" s="34"/>
      <c r="JN37" s="34"/>
      <c r="JO37" s="34"/>
      <c r="JP37" s="34"/>
      <c r="JQ37" s="34"/>
      <c r="JR37" s="34">
        <v>2925</v>
      </c>
      <c r="JS37" s="34"/>
      <c r="JT37" s="34"/>
      <c r="JU37" s="34">
        <v>126</v>
      </c>
      <c r="JV37" s="34"/>
      <c r="JW37" s="34"/>
      <c r="JX37" s="34"/>
      <c r="JY37" s="34"/>
      <c r="JZ37" s="34"/>
      <c r="KA37" s="34"/>
      <c r="KB37" s="34"/>
      <c r="KC37" s="34"/>
      <c r="KD37" s="34"/>
      <c r="KE37" s="34"/>
      <c r="KF37" s="34">
        <v>1</v>
      </c>
      <c r="KG37" s="34">
        <v>1</v>
      </c>
      <c r="KH37" s="34">
        <v>24</v>
      </c>
      <c r="KI37" s="34">
        <v>61</v>
      </c>
      <c r="KJ37" s="34">
        <v>48</v>
      </c>
      <c r="KK37" s="34">
        <v>48</v>
      </c>
      <c r="KL37" s="34">
        <v>5</v>
      </c>
      <c r="KM37" s="34">
        <v>0</v>
      </c>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4"/>
      <c r="MH37" s="34"/>
      <c r="MI37" s="34"/>
      <c r="MJ37" s="34"/>
      <c r="MK37" s="34"/>
      <c r="ML37" s="34"/>
      <c r="MM37" s="34"/>
      <c r="MN37" s="34"/>
      <c r="MO37" s="34">
        <v>5</v>
      </c>
      <c r="MP37" s="34">
        <v>0</v>
      </c>
      <c r="MQ37" s="34"/>
      <c r="MR37" s="34"/>
      <c r="MS37" s="34">
        <v>129870</v>
      </c>
      <c r="MT37" s="34"/>
      <c r="MU37" s="34">
        <v>0</v>
      </c>
      <c r="MV37" s="34"/>
      <c r="MW37" s="34"/>
      <c r="MX37" s="34"/>
      <c r="MY37" s="34"/>
      <c r="MZ37" s="34"/>
      <c r="NA37" s="34"/>
      <c r="NB37" s="34"/>
      <c r="NC37" s="34"/>
      <c r="ND37" s="34"/>
      <c r="NE37" s="34"/>
      <c r="NF37" s="34"/>
      <c r="NG37" s="34"/>
      <c r="NH37" s="34"/>
      <c r="NI37" s="34"/>
      <c r="NJ37" s="34"/>
      <c r="NK37" s="34"/>
      <c r="NX37" s="18">
        <f t="shared" si="4"/>
        <v>3395.4612942612966</v>
      </c>
      <c r="NY37" t="str">
        <f t="shared" si="2"/>
        <v>Mid-range</v>
      </c>
      <c r="NZ37" t="str">
        <f t="shared" si="3"/>
        <v>Small</v>
      </c>
    </row>
    <row r="38" spans="1:390">
      <c r="A38" t="s">
        <v>528</v>
      </c>
      <c r="B38" s="31" t="s">
        <v>529</v>
      </c>
      <c r="C38" s="32" t="s">
        <v>530</v>
      </c>
      <c r="D38" s="31" t="s">
        <v>393</v>
      </c>
      <c r="E38" s="31">
        <v>20060</v>
      </c>
      <c r="F38" s="31" t="s">
        <v>394</v>
      </c>
      <c r="G38" s="33">
        <v>7235.1573333333854</v>
      </c>
      <c r="H38" s="70">
        <v>16128</v>
      </c>
      <c r="I38" s="61"/>
      <c r="J38" s="67">
        <v>69</v>
      </c>
      <c r="K38" s="67">
        <v>0</v>
      </c>
      <c r="L38" s="67"/>
      <c r="M38" s="67"/>
      <c r="N38" s="67"/>
      <c r="O38" s="67"/>
      <c r="P38" s="67"/>
      <c r="Q38" s="67"/>
      <c r="R38" s="67">
        <v>60</v>
      </c>
      <c r="S38" s="67"/>
      <c r="T38" s="67"/>
      <c r="U38" s="67">
        <v>160</v>
      </c>
      <c r="V38" s="67">
        <v>288</v>
      </c>
      <c r="W38" s="86">
        <v>0</v>
      </c>
      <c r="X38" s="86"/>
      <c r="Y38" s="86"/>
      <c r="Z38" s="86"/>
      <c r="AA38" s="86"/>
      <c r="AB38" s="86"/>
      <c r="AC38" s="87">
        <v>17500</v>
      </c>
      <c r="AD38" s="61"/>
      <c r="AE38" s="61"/>
      <c r="AF38" s="87">
        <v>0</v>
      </c>
      <c r="AG38" s="87">
        <v>0</v>
      </c>
      <c r="AH38" s="87">
        <v>0</v>
      </c>
      <c r="AI38" s="87">
        <v>0</v>
      </c>
      <c r="AJ38" s="87"/>
      <c r="AK38" s="87"/>
      <c r="AL38" s="87">
        <v>0</v>
      </c>
      <c r="AM38" s="87">
        <v>0</v>
      </c>
      <c r="AN38" s="61"/>
      <c r="AO38" s="88">
        <v>17500</v>
      </c>
      <c r="AP38" s="61">
        <v>17500</v>
      </c>
      <c r="AQ38" s="61"/>
      <c r="AR38" s="61"/>
      <c r="AS38" s="61">
        <v>0</v>
      </c>
      <c r="AT38" s="61">
        <v>0</v>
      </c>
      <c r="AU38" s="61">
        <v>0</v>
      </c>
      <c r="AV38" s="61">
        <v>0</v>
      </c>
      <c r="AW38" s="61"/>
      <c r="AX38" s="61"/>
      <c r="AY38" s="61">
        <v>0</v>
      </c>
      <c r="AZ38" s="61">
        <v>0</v>
      </c>
      <c r="BA38" s="61"/>
      <c r="BB38" s="61">
        <v>17500</v>
      </c>
      <c r="BC38" s="61">
        <v>0</v>
      </c>
      <c r="BD38" s="61"/>
      <c r="BE38" s="61"/>
      <c r="BF38" s="61">
        <v>0</v>
      </c>
      <c r="BG38" s="61">
        <v>0</v>
      </c>
      <c r="BH38" s="61">
        <v>0</v>
      </c>
      <c r="BI38" s="61">
        <v>0</v>
      </c>
      <c r="BJ38" s="61"/>
      <c r="BK38" s="61"/>
      <c r="BL38" s="61">
        <v>0</v>
      </c>
      <c r="BM38" s="61">
        <v>0</v>
      </c>
      <c r="BN38" s="61"/>
      <c r="BO38" s="61">
        <v>0</v>
      </c>
      <c r="BP38" s="61">
        <v>2000</v>
      </c>
      <c r="BQ38" s="61"/>
      <c r="BR38" s="61">
        <v>0</v>
      </c>
      <c r="BS38" s="61">
        <v>0</v>
      </c>
      <c r="BT38" s="61">
        <v>0</v>
      </c>
      <c r="BU38" s="61">
        <v>0</v>
      </c>
      <c r="BV38" s="61"/>
      <c r="BW38" s="35"/>
      <c r="BX38" s="35">
        <v>0</v>
      </c>
      <c r="BY38" s="35">
        <v>0</v>
      </c>
      <c r="BZ38" s="35">
        <v>2000</v>
      </c>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v>0</v>
      </c>
      <c r="CZ38" s="35"/>
      <c r="DA38" s="35">
        <v>0</v>
      </c>
      <c r="DB38" s="35">
        <v>0</v>
      </c>
      <c r="DC38" s="35">
        <v>0</v>
      </c>
      <c r="DD38" s="35"/>
      <c r="DE38" s="35"/>
      <c r="DF38" s="35">
        <v>36000</v>
      </c>
      <c r="DG38" s="35">
        <v>10000</v>
      </c>
      <c r="DH38" s="35">
        <v>0</v>
      </c>
      <c r="DI38" s="35">
        <v>46000</v>
      </c>
      <c r="DJ38" s="35"/>
      <c r="DK38" s="35"/>
      <c r="DL38" s="35"/>
      <c r="DM38" s="35"/>
      <c r="DN38" s="35"/>
      <c r="DO38" s="35"/>
      <c r="DP38" s="35"/>
      <c r="DQ38" s="35"/>
      <c r="DR38" s="35"/>
      <c r="DS38" s="35"/>
      <c r="DT38" s="35"/>
      <c r="DU38" s="35"/>
      <c r="DV38" s="61"/>
      <c r="DW38" s="61"/>
      <c r="DX38" s="35"/>
      <c r="DY38" s="35"/>
      <c r="DZ38" s="35"/>
      <c r="EA38" s="35"/>
      <c r="EB38" s="35"/>
      <c r="EC38" s="35"/>
      <c r="ED38" s="35"/>
      <c r="EE38" s="35"/>
      <c r="EF38" s="35"/>
      <c r="EG38" s="35"/>
      <c r="EH38" s="35"/>
      <c r="EI38" s="61"/>
      <c r="EJ38" s="35">
        <v>0</v>
      </c>
      <c r="EK38" s="35"/>
      <c r="EL38" s="35">
        <v>0</v>
      </c>
      <c r="EM38" s="35">
        <v>0</v>
      </c>
      <c r="EN38" s="35">
        <v>0</v>
      </c>
      <c r="EO38" s="35"/>
      <c r="EP38" s="35"/>
      <c r="EQ38" s="35">
        <v>30000</v>
      </c>
      <c r="ER38" s="35">
        <v>0</v>
      </c>
      <c r="ES38" s="35">
        <v>0</v>
      </c>
      <c r="ET38" s="35">
        <v>30000</v>
      </c>
      <c r="EU38" s="37"/>
      <c r="EV38" s="37"/>
      <c r="EW38" s="37"/>
      <c r="EX38" s="37"/>
      <c r="EY38" s="37"/>
      <c r="EZ38" s="37"/>
      <c r="FA38" s="34"/>
      <c r="FB38" s="34"/>
      <c r="FC38" s="34"/>
      <c r="FD38" s="34"/>
      <c r="FE38" s="34"/>
      <c r="FF38" s="34"/>
      <c r="FG38" s="34"/>
      <c r="FH38" s="34"/>
      <c r="FI38" s="34"/>
      <c r="FJ38" s="34"/>
      <c r="FK38" s="34"/>
      <c r="FL38" s="34"/>
      <c r="FM38" s="34"/>
      <c r="FN38" s="34"/>
      <c r="FO38" s="34"/>
      <c r="FP38" s="34"/>
      <c r="FQ38" s="34"/>
      <c r="FR38" s="34"/>
      <c r="FS38" s="34"/>
      <c r="FT38" s="35"/>
      <c r="FU38" s="35"/>
      <c r="FV38" s="35"/>
      <c r="FW38" s="35"/>
      <c r="FX38" s="35"/>
      <c r="FY38" s="35"/>
      <c r="FZ38" s="35"/>
      <c r="GA38" s="35"/>
      <c r="GB38" s="35"/>
      <c r="GC38" s="35"/>
      <c r="GD38" s="35"/>
      <c r="GE38" s="35">
        <v>0</v>
      </c>
      <c r="GF38" s="35"/>
      <c r="GG38" s="35">
        <v>0</v>
      </c>
      <c r="GH38" s="35">
        <v>0</v>
      </c>
      <c r="GI38" s="35">
        <v>0</v>
      </c>
      <c r="GJ38" s="35">
        <v>0</v>
      </c>
      <c r="GK38" s="35"/>
      <c r="GL38" s="35"/>
      <c r="GM38" s="35">
        <v>0</v>
      </c>
      <c r="GN38" s="35">
        <v>0</v>
      </c>
      <c r="GO38" s="35">
        <v>0</v>
      </c>
      <c r="GP38" s="35">
        <v>35000</v>
      </c>
      <c r="GQ38" s="35">
        <v>78000</v>
      </c>
      <c r="GR38" s="35">
        <v>113000</v>
      </c>
      <c r="GS38" s="31"/>
      <c r="GT38" s="31" t="s">
        <v>531</v>
      </c>
      <c r="GU38" s="31" t="s">
        <v>439</v>
      </c>
      <c r="GV38" s="31" t="s">
        <v>398</v>
      </c>
      <c r="GW38" t="s">
        <v>410</v>
      </c>
      <c r="GX38" s="31"/>
      <c r="GY38" s="31"/>
      <c r="GZ38" s="31"/>
      <c r="HA38" s="31"/>
      <c r="HB38" s="31"/>
      <c r="HC38" s="35">
        <v>731</v>
      </c>
      <c r="HD38" s="35">
        <v>334</v>
      </c>
      <c r="HE38" s="35">
        <v>5000</v>
      </c>
      <c r="HF38" s="35">
        <v>143</v>
      </c>
      <c r="HG38" s="35"/>
      <c r="HH38" s="35">
        <v>47193</v>
      </c>
      <c r="HI38" s="35"/>
      <c r="HJ38" s="35">
        <v>0</v>
      </c>
      <c r="HK38" s="35">
        <v>0</v>
      </c>
      <c r="HL38" s="35">
        <v>683</v>
      </c>
      <c r="HM38" s="35"/>
      <c r="HN38" s="35"/>
      <c r="HO38" s="35">
        <v>262</v>
      </c>
      <c r="HP38" s="35">
        <v>275</v>
      </c>
      <c r="HQ38" s="35">
        <v>640</v>
      </c>
      <c r="HR38" s="35">
        <v>0</v>
      </c>
      <c r="HS38" s="35"/>
      <c r="HT38" s="35"/>
      <c r="HU38" s="35">
        <v>4</v>
      </c>
      <c r="HV38" s="35"/>
      <c r="HW38" s="35"/>
      <c r="HX38" s="35"/>
      <c r="HY38" s="35"/>
      <c r="HZ38" s="35"/>
      <c r="IA38" s="35"/>
      <c r="IB38" s="35"/>
      <c r="IC38" s="35"/>
      <c r="ID38" s="35"/>
      <c r="IE38" s="35"/>
      <c r="IF38" s="61">
        <v>2.2400000000000002</v>
      </c>
      <c r="IG38" s="35">
        <v>0.46</v>
      </c>
      <c r="IH38" s="35">
        <v>3.21</v>
      </c>
      <c r="II38" s="35">
        <f t="shared" si="0"/>
        <v>0.46</v>
      </c>
      <c r="IJ38" s="35"/>
      <c r="IK38" s="35">
        <v>3</v>
      </c>
      <c r="IL38" s="35">
        <v>2.75</v>
      </c>
      <c r="IM38" s="34">
        <v>9068</v>
      </c>
      <c r="IN38" s="31" t="s">
        <v>411</v>
      </c>
      <c r="IO38" s="70">
        <v>5064</v>
      </c>
      <c r="IP38" s="34">
        <v>10754</v>
      </c>
      <c r="IQ38" s="34">
        <v>10600</v>
      </c>
      <c r="IR38" s="34">
        <v>1000</v>
      </c>
      <c r="IS38" s="34"/>
      <c r="IT38" s="34"/>
      <c r="IU38" s="34"/>
      <c r="IV38" s="34">
        <v>0</v>
      </c>
      <c r="IW38" s="34"/>
      <c r="IX38" s="34">
        <v>27418</v>
      </c>
      <c r="IY38" s="34"/>
      <c r="IZ38" s="34"/>
      <c r="JA38" s="34">
        <v>1682</v>
      </c>
      <c r="JB38" s="34">
        <v>1682</v>
      </c>
      <c r="JC38" s="34">
        <v>3837</v>
      </c>
      <c r="JD38" s="34">
        <v>3837</v>
      </c>
      <c r="JE38" s="34"/>
      <c r="JF38" s="34"/>
      <c r="JG38" s="34"/>
      <c r="JH38" s="34"/>
      <c r="JI38" s="34"/>
      <c r="JJ38" s="34"/>
      <c r="JK38" s="34"/>
      <c r="JL38" s="34"/>
      <c r="JM38" s="34"/>
      <c r="JN38" s="34"/>
      <c r="JO38" s="34"/>
      <c r="JP38" s="34"/>
      <c r="JQ38" s="34"/>
      <c r="JR38" s="34">
        <v>6596</v>
      </c>
      <c r="JS38" s="34"/>
      <c r="JT38" s="34"/>
      <c r="JU38" s="34">
        <v>224</v>
      </c>
      <c r="JV38" s="34"/>
      <c r="JW38" s="34"/>
      <c r="JX38" s="34"/>
      <c r="JY38" s="34"/>
      <c r="JZ38" s="34"/>
      <c r="KA38" s="34"/>
      <c r="KB38" s="34"/>
      <c r="KC38" s="34"/>
      <c r="KD38" s="34"/>
      <c r="KE38" s="34"/>
      <c r="KF38" s="34">
        <v>3</v>
      </c>
      <c r="KG38" s="34">
        <v>4</v>
      </c>
      <c r="KH38" s="34">
        <v>63</v>
      </c>
      <c r="KI38" s="34">
        <v>52</v>
      </c>
      <c r="KJ38" s="34">
        <v>48</v>
      </c>
      <c r="KK38" s="34">
        <v>48</v>
      </c>
      <c r="KL38" s="34">
        <v>0</v>
      </c>
      <c r="KM38" s="34">
        <v>0</v>
      </c>
      <c r="KN38" s="34"/>
      <c r="KO38" s="34"/>
      <c r="KP38" s="34"/>
      <c r="KQ38" s="34"/>
      <c r="KR38" s="34"/>
      <c r="KS38" s="34"/>
      <c r="KT38" s="34"/>
      <c r="KU38" s="34"/>
      <c r="KV38" s="34"/>
      <c r="KW38" s="34"/>
      <c r="KX38" s="34"/>
      <c r="KY38" s="34"/>
      <c r="KZ38" s="34"/>
      <c r="LA38" s="34"/>
      <c r="LB38" s="34"/>
      <c r="LC38" s="34"/>
      <c r="LD38" s="34"/>
      <c r="LE38" s="34"/>
      <c r="LF38" s="34"/>
      <c r="LG38" s="34"/>
      <c r="LH38" s="34"/>
      <c r="LI38" s="34"/>
      <c r="LJ38" s="34"/>
      <c r="LK38" s="34"/>
      <c r="LL38" s="34"/>
      <c r="LM38" s="34"/>
      <c r="LN38" s="34"/>
      <c r="LO38" s="34"/>
      <c r="LP38" s="34"/>
      <c r="LQ38" s="34"/>
      <c r="LR38" s="34"/>
      <c r="LS38" s="34"/>
      <c r="LT38" s="34"/>
      <c r="LU38" s="34"/>
      <c r="LV38" s="34"/>
      <c r="LW38" s="34"/>
      <c r="LX38" s="34"/>
      <c r="LY38" s="34"/>
      <c r="LZ38" s="34"/>
      <c r="MA38" s="34"/>
      <c r="MB38" s="34"/>
      <c r="MC38" s="34"/>
      <c r="MD38" s="34"/>
      <c r="ME38" s="34"/>
      <c r="MF38" s="34"/>
      <c r="MG38" s="34"/>
      <c r="MH38" s="34"/>
      <c r="MI38" s="34"/>
      <c r="MJ38" s="34"/>
      <c r="MK38" s="34"/>
      <c r="ML38" s="34"/>
      <c r="MM38" s="34"/>
      <c r="MN38" s="34"/>
      <c r="MO38" s="34">
        <v>0</v>
      </c>
      <c r="MP38" s="34">
        <v>0</v>
      </c>
      <c r="MQ38" s="34"/>
      <c r="MR38" s="34"/>
      <c r="MS38" s="34">
        <v>2145</v>
      </c>
      <c r="MT38" s="34"/>
      <c r="MU38" s="34">
        <v>2486</v>
      </c>
      <c r="MV38" s="34"/>
      <c r="MW38" s="34"/>
      <c r="MX38" s="34"/>
      <c r="MY38" s="34"/>
      <c r="MZ38" s="34"/>
      <c r="NA38" s="34"/>
      <c r="NB38" s="34"/>
      <c r="NC38" s="34"/>
      <c r="ND38" s="34"/>
      <c r="NE38" s="34"/>
      <c r="NF38" s="34"/>
      <c r="NG38" s="34"/>
      <c r="NH38" s="34"/>
      <c r="NI38" s="34"/>
      <c r="NJ38" s="34"/>
      <c r="NK38" s="34"/>
      <c r="NX38" s="18">
        <f t="shared" si="4"/>
        <v>15728.602898550836</v>
      </c>
      <c r="NY38" t="str">
        <f t="shared" si="2"/>
        <v>Mid-range</v>
      </c>
      <c r="NZ38" t="str">
        <f t="shared" si="3"/>
        <v>Small</v>
      </c>
    </row>
    <row r="39" spans="1:390">
      <c r="A39" t="s">
        <v>532</v>
      </c>
      <c r="B39" s="31" t="s">
        <v>533</v>
      </c>
      <c r="C39" s="32" t="s">
        <v>534</v>
      </c>
      <c r="D39" s="31" t="s">
        <v>393</v>
      </c>
      <c r="E39" s="31">
        <v>20060</v>
      </c>
      <c r="F39" s="31" t="s">
        <v>394</v>
      </c>
      <c r="G39" s="33">
        <v>11383.203619047665</v>
      </c>
      <c r="H39" s="70">
        <v>36768</v>
      </c>
      <c r="I39" s="61"/>
      <c r="J39" s="67">
        <v>113</v>
      </c>
      <c r="K39" s="67">
        <v>5</v>
      </c>
      <c r="L39" s="67"/>
      <c r="M39" s="67"/>
      <c r="N39" s="67"/>
      <c r="O39" s="67"/>
      <c r="P39" s="67"/>
      <c r="Q39" s="67"/>
      <c r="R39" s="67">
        <v>40</v>
      </c>
      <c r="S39" s="67"/>
      <c r="T39" s="67"/>
      <c r="U39" s="67">
        <v>42</v>
      </c>
      <c r="V39" s="67">
        <v>355</v>
      </c>
      <c r="W39" s="86" t="s">
        <v>415</v>
      </c>
      <c r="X39" s="86"/>
      <c r="Y39" s="86"/>
      <c r="Z39" s="86"/>
      <c r="AA39" s="86"/>
      <c r="AB39" s="86"/>
      <c r="AC39" s="87">
        <v>17533</v>
      </c>
      <c r="AD39" s="61"/>
      <c r="AE39" s="61"/>
      <c r="AF39" s="87"/>
      <c r="AG39" s="87">
        <v>51459</v>
      </c>
      <c r="AH39" s="87"/>
      <c r="AI39" s="87"/>
      <c r="AJ39" s="87"/>
      <c r="AK39" s="87"/>
      <c r="AL39" s="87"/>
      <c r="AM39" s="87">
        <v>20203</v>
      </c>
      <c r="AN39" s="61"/>
      <c r="AO39" s="88">
        <v>89195</v>
      </c>
      <c r="AP39" s="61">
        <v>7600</v>
      </c>
      <c r="AQ39" s="61"/>
      <c r="AR39" s="61"/>
      <c r="AS39" s="61"/>
      <c r="AT39" s="61">
        <v>7780</v>
      </c>
      <c r="AU39" s="61"/>
      <c r="AV39" s="61"/>
      <c r="AW39" s="61"/>
      <c r="AX39" s="61"/>
      <c r="AY39" s="61"/>
      <c r="AZ39" s="61"/>
      <c r="BA39" s="61"/>
      <c r="BB39" s="61">
        <v>15380</v>
      </c>
      <c r="BC39" s="61"/>
      <c r="BD39" s="61"/>
      <c r="BE39" s="61"/>
      <c r="BF39" s="61"/>
      <c r="BG39" s="61"/>
      <c r="BH39" s="61"/>
      <c r="BI39" s="61"/>
      <c r="BJ39" s="61"/>
      <c r="BK39" s="61"/>
      <c r="BL39" s="61"/>
      <c r="BM39" s="61"/>
      <c r="BN39" s="61"/>
      <c r="BO39" s="61">
        <v>0</v>
      </c>
      <c r="BP39" s="61"/>
      <c r="BQ39" s="61"/>
      <c r="BR39" s="61"/>
      <c r="BS39" s="61">
        <v>3800</v>
      </c>
      <c r="BT39" s="61"/>
      <c r="BU39" s="61"/>
      <c r="BV39" s="61"/>
      <c r="BW39" s="35"/>
      <c r="BX39" s="35"/>
      <c r="BY39" s="35"/>
      <c r="BZ39" s="35">
        <v>3800</v>
      </c>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v>7502</v>
      </c>
      <c r="CZ39" s="35"/>
      <c r="DA39" s="35"/>
      <c r="DB39" s="35">
        <v>21666</v>
      </c>
      <c r="DC39" s="35"/>
      <c r="DD39" s="35"/>
      <c r="DE39" s="35"/>
      <c r="DF39" s="35">
        <v>36723</v>
      </c>
      <c r="DG39" s="35"/>
      <c r="DH39" s="35"/>
      <c r="DI39" s="35">
        <v>65891</v>
      </c>
      <c r="DJ39" s="35"/>
      <c r="DK39" s="35"/>
      <c r="DL39" s="35"/>
      <c r="DM39" s="35"/>
      <c r="DN39" s="35"/>
      <c r="DO39" s="35"/>
      <c r="DP39" s="35"/>
      <c r="DQ39" s="35"/>
      <c r="DR39" s="35"/>
      <c r="DS39" s="35"/>
      <c r="DT39" s="35"/>
      <c r="DU39" s="35"/>
      <c r="DV39" s="61"/>
      <c r="DW39" s="61"/>
      <c r="DX39" s="35"/>
      <c r="DY39" s="35"/>
      <c r="DZ39" s="35"/>
      <c r="EA39" s="35"/>
      <c r="EB39" s="35"/>
      <c r="EC39" s="35"/>
      <c r="ED39" s="35"/>
      <c r="EE39" s="35"/>
      <c r="EF39" s="35"/>
      <c r="EG39" s="35"/>
      <c r="EH39" s="35"/>
      <c r="EI39" s="61"/>
      <c r="EJ39" s="35"/>
      <c r="EK39" s="35"/>
      <c r="EL39" s="35"/>
      <c r="EM39" s="35"/>
      <c r="EN39" s="35"/>
      <c r="EO39" s="35"/>
      <c r="EP39" s="35"/>
      <c r="EQ39" s="35"/>
      <c r="ER39" s="35"/>
      <c r="ES39" s="35"/>
      <c r="ET39" s="35">
        <v>0</v>
      </c>
      <c r="EU39" s="37"/>
      <c r="EV39" s="37"/>
      <c r="EW39" s="37"/>
      <c r="EX39" s="37"/>
      <c r="EY39" s="37"/>
      <c r="EZ39" s="37"/>
      <c r="FA39" s="34"/>
      <c r="FB39" s="34"/>
      <c r="FC39" s="34"/>
      <c r="FD39" s="34"/>
      <c r="FE39" s="34"/>
      <c r="FF39" s="34"/>
      <c r="FG39" s="34"/>
      <c r="FH39" s="34"/>
      <c r="FI39" s="34"/>
      <c r="FJ39" s="34"/>
      <c r="FK39" s="34"/>
      <c r="FL39" s="34"/>
      <c r="FM39" s="34"/>
      <c r="FN39" s="34"/>
      <c r="FO39" s="34"/>
      <c r="FP39" s="34"/>
      <c r="FQ39" s="34"/>
      <c r="FR39" s="34"/>
      <c r="FS39" s="34"/>
      <c r="FT39" s="35"/>
      <c r="FU39" s="35"/>
      <c r="FV39" s="35"/>
      <c r="FW39" s="35"/>
      <c r="FX39" s="35"/>
      <c r="FY39" s="35"/>
      <c r="FZ39" s="35"/>
      <c r="GA39" s="35"/>
      <c r="GB39" s="35"/>
      <c r="GC39" s="35"/>
      <c r="GD39" s="35"/>
      <c r="GE39" s="35">
        <v>29007</v>
      </c>
      <c r="GF39" s="35"/>
      <c r="GG39" s="35"/>
      <c r="GH39" s="35"/>
      <c r="GI39" s="35"/>
      <c r="GJ39" s="35"/>
      <c r="GK39" s="35"/>
      <c r="GL39" s="35"/>
      <c r="GM39" s="35"/>
      <c r="GN39" s="35">
        <v>17158</v>
      </c>
      <c r="GO39" s="35">
        <v>46165</v>
      </c>
      <c r="GP39" s="35">
        <v>104575</v>
      </c>
      <c r="GQ39" s="35">
        <v>69691</v>
      </c>
      <c r="GR39" s="35">
        <v>220431</v>
      </c>
      <c r="GS39" s="31" t="s">
        <v>420</v>
      </c>
      <c r="GT39" s="31"/>
      <c r="GU39" s="31"/>
      <c r="GV39" s="31" t="s">
        <v>409</v>
      </c>
      <c r="HC39" s="35">
        <v>1853</v>
      </c>
      <c r="HD39" s="35">
        <v>3506</v>
      </c>
      <c r="HE39" s="35">
        <v>11391</v>
      </c>
      <c r="HF39" s="35">
        <v>157</v>
      </c>
      <c r="HG39" s="35"/>
      <c r="HH39" s="35">
        <v>63884</v>
      </c>
      <c r="HI39" s="35"/>
      <c r="HJ39" s="35">
        <v>20</v>
      </c>
      <c r="HK39" s="35">
        <v>3631</v>
      </c>
      <c r="HL39" s="35">
        <v>2164</v>
      </c>
      <c r="HM39" s="35"/>
      <c r="HN39" s="35"/>
      <c r="HO39" s="35">
        <v>0</v>
      </c>
      <c r="HP39" s="35">
        <v>0</v>
      </c>
      <c r="HQ39" s="35">
        <v>0</v>
      </c>
      <c r="HR39" s="35">
        <v>40</v>
      </c>
      <c r="HS39" s="35"/>
      <c r="HT39" s="35"/>
      <c r="HU39" s="35">
        <v>4</v>
      </c>
      <c r="HV39" s="35"/>
      <c r="HW39" s="35"/>
      <c r="HX39" s="35"/>
      <c r="HY39" s="35"/>
      <c r="HZ39" s="35"/>
      <c r="IA39" s="35"/>
      <c r="IB39" s="35"/>
      <c r="IC39" s="35"/>
      <c r="ID39" s="35"/>
      <c r="IE39" s="35"/>
      <c r="IF39" s="61">
        <v>3</v>
      </c>
      <c r="IG39" s="35">
        <v>3</v>
      </c>
      <c r="IH39" s="35">
        <v>5.5</v>
      </c>
      <c r="II39" s="35">
        <f t="shared" si="0"/>
        <v>3</v>
      </c>
      <c r="IJ39" s="35"/>
      <c r="IK39" s="35">
        <v>3</v>
      </c>
      <c r="IL39" s="35">
        <v>2.5</v>
      </c>
      <c r="IM39" s="34">
        <v>7474</v>
      </c>
      <c r="IN39" s="31" t="s">
        <v>400</v>
      </c>
      <c r="IO39" s="70"/>
      <c r="IP39" s="34"/>
      <c r="IQ39" s="34"/>
      <c r="IR39" s="34"/>
      <c r="IS39" s="34"/>
      <c r="IT39" s="34"/>
      <c r="IU39" s="34"/>
      <c r="IV39" s="34"/>
      <c r="IW39" s="34"/>
      <c r="IX39" s="34">
        <v>11987</v>
      </c>
      <c r="IY39" s="34"/>
      <c r="IZ39" s="34"/>
      <c r="JA39" s="34">
        <v>124</v>
      </c>
      <c r="JB39" s="34">
        <v>113</v>
      </c>
      <c r="JC39" s="34">
        <v>494</v>
      </c>
      <c r="JD39" s="34">
        <v>405</v>
      </c>
      <c r="JE39" s="34"/>
      <c r="JF39" s="34"/>
      <c r="JG39" s="34"/>
      <c r="JH39" s="34"/>
      <c r="JI39" s="34"/>
      <c r="JJ39" s="34"/>
      <c r="JK39" s="34"/>
      <c r="JL39" s="34"/>
      <c r="JM39" s="34"/>
      <c r="JN39" s="34"/>
      <c r="JO39" s="34"/>
      <c r="JP39" s="34"/>
      <c r="JQ39" s="34"/>
      <c r="JR39" s="34">
        <v>2788</v>
      </c>
      <c r="JS39" s="34"/>
      <c r="JT39" s="34"/>
      <c r="JU39" s="34">
        <v>155</v>
      </c>
      <c r="JV39" s="34"/>
      <c r="JW39" s="34"/>
      <c r="JX39" s="34"/>
      <c r="JY39" s="34"/>
      <c r="JZ39" s="34"/>
      <c r="KA39" s="34"/>
      <c r="KB39" s="34"/>
      <c r="KC39" s="34"/>
      <c r="KD39" s="34"/>
      <c r="KE39" s="34"/>
      <c r="KF39" s="34">
        <v>1</v>
      </c>
      <c r="KG39" s="34">
        <v>4</v>
      </c>
      <c r="KH39" s="34">
        <v>5</v>
      </c>
      <c r="KI39" s="34">
        <v>50.15</v>
      </c>
      <c r="KJ39" s="34">
        <v>40</v>
      </c>
      <c r="KK39" s="34">
        <v>40</v>
      </c>
      <c r="KL39" s="34">
        <v>0</v>
      </c>
      <c r="KM39" s="34">
        <v>0</v>
      </c>
      <c r="KN39" s="34"/>
      <c r="KO39" s="34"/>
      <c r="KP39" s="34"/>
      <c r="KQ39" s="34"/>
      <c r="KR39" s="34"/>
      <c r="KS39" s="34"/>
      <c r="KT39" s="34"/>
      <c r="KU39" s="34"/>
      <c r="KV39" s="34"/>
      <c r="KW39" s="34"/>
      <c r="KX39" s="34"/>
      <c r="KY39" s="34"/>
      <c r="KZ39" s="34"/>
      <c r="LA39" s="34"/>
      <c r="LB39" s="34"/>
      <c r="LC39" s="34"/>
      <c r="LD39" s="34"/>
      <c r="LE39" s="34"/>
      <c r="LF39" s="34"/>
      <c r="LG39" s="34"/>
      <c r="LH39" s="34"/>
      <c r="LI39" s="34"/>
      <c r="LJ39" s="34"/>
      <c r="LK39" s="34"/>
      <c r="LL39" s="34"/>
      <c r="LM39" s="34"/>
      <c r="LN39" s="34"/>
      <c r="LO39" s="34"/>
      <c r="LP39" s="34"/>
      <c r="LQ39" s="34"/>
      <c r="LR39" s="34"/>
      <c r="LS39" s="34"/>
      <c r="LT39" s="34"/>
      <c r="LU39" s="34"/>
      <c r="LV39" s="34"/>
      <c r="LW39" s="34"/>
      <c r="LX39" s="34"/>
      <c r="LY39" s="34"/>
      <c r="LZ39" s="34"/>
      <c r="MA39" s="34"/>
      <c r="MB39" s="34"/>
      <c r="MC39" s="34"/>
      <c r="MD39" s="34"/>
      <c r="ME39" s="34"/>
      <c r="MF39" s="34"/>
      <c r="MG39" s="34"/>
      <c r="MH39" s="34"/>
      <c r="MI39" s="34"/>
      <c r="MJ39" s="34"/>
      <c r="MK39" s="34"/>
      <c r="ML39" s="34"/>
      <c r="MM39" s="34"/>
      <c r="MN39" s="34"/>
      <c r="MO39" s="34">
        <v>0</v>
      </c>
      <c r="MP39" s="34">
        <v>0</v>
      </c>
      <c r="MQ39" s="34"/>
      <c r="MR39" s="34"/>
      <c r="MS39" s="34">
        <v>37607</v>
      </c>
      <c r="MT39" s="34"/>
      <c r="MU39" s="34">
        <v>0</v>
      </c>
      <c r="MV39" s="34"/>
      <c r="MW39" s="34"/>
      <c r="MX39" s="34"/>
      <c r="MY39" s="34"/>
      <c r="MZ39" s="34"/>
      <c r="NA39" s="34"/>
      <c r="NB39" s="34"/>
      <c r="NC39" s="34"/>
      <c r="ND39" s="34"/>
      <c r="NE39" s="34"/>
      <c r="NF39" s="34"/>
      <c r="NG39" s="34"/>
      <c r="NH39" s="34"/>
      <c r="NI39" s="34"/>
      <c r="NJ39" s="34"/>
      <c r="NK39" s="34"/>
      <c r="NX39" s="18">
        <f t="shared" si="4"/>
        <v>3794.4012063492214</v>
      </c>
      <c r="NY39" t="str">
        <f t="shared" si="2"/>
        <v>Mid-range</v>
      </c>
      <c r="NZ39" t="str">
        <f t="shared" si="3"/>
        <v>Medium</v>
      </c>
    </row>
    <row r="40" spans="1:390">
      <c r="A40" t="s">
        <v>535</v>
      </c>
      <c r="B40" s="31" t="s">
        <v>536</v>
      </c>
      <c r="C40" s="32" t="s">
        <v>537</v>
      </c>
      <c r="D40" s="1" t="s">
        <v>404</v>
      </c>
      <c r="E40" s="31">
        <v>20060</v>
      </c>
      <c r="F40" s="31" t="s">
        <v>394</v>
      </c>
      <c r="G40" s="33">
        <v>4323.454095238093</v>
      </c>
      <c r="H40" s="70">
        <v>12444</v>
      </c>
      <c r="I40" s="61"/>
      <c r="J40" s="67">
        <v>30</v>
      </c>
      <c r="K40" s="67">
        <v>1</v>
      </c>
      <c r="L40" s="67"/>
      <c r="M40" s="67"/>
      <c r="N40" s="67"/>
      <c r="O40" s="67"/>
      <c r="P40" s="67"/>
      <c r="Q40" s="67"/>
      <c r="R40" s="67">
        <v>150</v>
      </c>
      <c r="S40" s="67"/>
      <c r="T40" s="67"/>
      <c r="U40" s="67">
        <v>6</v>
      </c>
      <c r="V40" s="67">
        <v>150</v>
      </c>
      <c r="W40" s="86">
        <v>30</v>
      </c>
      <c r="X40" s="86"/>
      <c r="Y40" s="86"/>
      <c r="Z40" s="86"/>
      <c r="AA40" s="86"/>
      <c r="AB40" s="86"/>
      <c r="AC40" s="87">
        <v>17981</v>
      </c>
      <c r="AD40" s="61"/>
      <c r="AE40" s="61"/>
      <c r="AF40" s="87">
        <v>0</v>
      </c>
      <c r="AG40" s="87">
        <v>0</v>
      </c>
      <c r="AH40" s="87">
        <v>0</v>
      </c>
      <c r="AI40" s="87">
        <v>0</v>
      </c>
      <c r="AJ40" s="87">
        <v>0</v>
      </c>
      <c r="AK40" s="87">
        <v>0</v>
      </c>
      <c r="AL40" s="87">
        <v>0</v>
      </c>
      <c r="AM40" s="87">
        <v>0</v>
      </c>
      <c r="AN40" s="61"/>
      <c r="AO40" s="88">
        <v>17981</v>
      </c>
      <c r="AP40" s="61">
        <v>0</v>
      </c>
      <c r="AQ40" s="61"/>
      <c r="AR40" s="61"/>
      <c r="AS40" s="61">
        <v>0</v>
      </c>
      <c r="AT40" s="61">
        <v>0</v>
      </c>
      <c r="AU40" s="61">
        <v>0</v>
      </c>
      <c r="AV40" s="61">
        <v>0</v>
      </c>
      <c r="AW40" s="61">
        <v>0</v>
      </c>
      <c r="AX40" s="61">
        <v>0</v>
      </c>
      <c r="AY40" s="61">
        <v>0</v>
      </c>
      <c r="AZ40" s="61">
        <v>0</v>
      </c>
      <c r="BA40" s="61"/>
      <c r="BB40" s="61">
        <v>0</v>
      </c>
      <c r="BC40" s="61">
        <v>4804</v>
      </c>
      <c r="BD40" s="61"/>
      <c r="BE40" s="61"/>
      <c r="BF40" s="61">
        <v>0</v>
      </c>
      <c r="BG40" s="61">
        <v>0</v>
      </c>
      <c r="BH40" s="61">
        <v>0</v>
      </c>
      <c r="BI40" s="61">
        <v>0</v>
      </c>
      <c r="BJ40" s="61">
        <v>0</v>
      </c>
      <c r="BK40" s="61">
        <v>0</v>
      </c>
      <c r="BL40" s="61">
        <v>0</v>
      </c>
      <c r="BM40" s="61">
        <v>0</v>
      </c>
      <c r="BN40" s="61"/>
      <c r="BO40" s="61">
        <v>4804</v>
      </c>
      <c r="BP40" s="61">
        <v>0</v>
      </c>
      <c r="BQ40" s="61"/>
      <c r="BR40" s="61">
        <v>0</v>
      </c>
      <c r="BS40" s="61">
        <v>0</v>
      </c>
      <c r="BT40" s="61">
        <v>0</v>
      </c>
      <c r="BU40" s="61">
        <v>0</v>
      </c>
      <c r="BV40" s="61">
        <v>0</v>
      </c>
      <c r="BW40" s="35">
        <v>0</v>
      </c>
      <c r="BX40" s="35">
        <v>0</v>
      </c>
      <c r="BY40" s="35">
        <v>0</v>
      </c>
      <c r="BZ40" s="35">
        <v>0</v>
      </c>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v>26496</v>
      </c>
      <c r="CZ40" s="35"/>
      <c r="DA40" s="35">
        <v>0</v>
      </c>
      <c r="DB40" s="35">
        <v>0</v>
      </c>
      <c r="DC40" s="35">
        <v>0</v>
      </c>
      <c r="DD40" s="35">
        <v>0</v>
      </c>
      <c r="DE40" s="35">
        <v>0</v>
      </c>
      <c r="DF40" s="35">
        <v>0</v>
      </c>
      <c r="DG40" s="35">
        <v>0</v>
      </c>
      <c r="DH40" s="35">
        <v>3256</v>
      </c>
      <c r="DI40" s="35">
        <v>29752</v>
      </c>
      <c r="DJ40" s="35"/>
      <c r="DK40" s="35"/>
      <c r="DL40" s="35"/>
      <c r="DM40" s="35"/>
      <c r="DN40" s="35"/>
      <c r="DO40" s="35"/>
      <c r="DP40" s="35"/>
      <c r="DQ40" s="35"/>
      <c r="DR40" s="35"/>
      <c r="DS40" s="35"/>
      <c r="DT40" s="35"/>
      <c r="DU40" s="35"/>
      <c r="DV40" s="61"/>
      <c r="DW40" s="61"/>
      <c r="DX40" s="35"/>
      <c r="DY40" s="35"/>
      <c r="DZ40" s="35"/>
      <c r="EA40" s="35"/>
      <c r="EB40" s="35"/>
      <c r="EC40" s="35"/>
      <c r="ED40" s="35"/>
      <c r="EE40" s="35"/>
      <c r="EF40" s="35"/>
      <c r="EG40" s="35"/>
      <c r="EH40" s="35"/>
      <c r="EI40" s="61"/>
      <c r="EJ40" s="35">
        <v>0</v>
      </c>
      <c r="EK40" s="35"/>
      <c r="EL40" s="35">
        <v>0</v>
      </c>
      <c r="EM40" s="35">
        <v>0</v>
      </c>
      <c r="EN40" s="35">
        <v>0</v>
      </c>
      <c r="EO40" s="35">
        <v>0</v>
      </c>
      <c r="EP40" s="35">
        <v>0</v>
      </c>
      <c r="EQ40" s="35">
        <v>0</v>
      </c>
      <c r="ER40" s="35">
        <v>0</v>
      </c>
      <c r="ES40" s="35">
        <v>0</v>
      </c>
      <c r="ET40" s="35">
        <v>0</v>
      </c>
      <c r="EU40" s="37"/>
      <c r="EV40" s="37"/>
      <c r="EW40" s="37"/>
      <c r="EX40" s="37"/>
      <c r="EY40" s="37"/>
      <c r="EZ40" s="37"/>
      <c r="FA40" s="34"/>
      <c r="FB40" s="34"/>
      <c r="FC40" s="34"/>
      <c r="FD40" s="34"/>
      <c r="FE40" s="34"/>
      <c r="FF40" s="34"/>
      <c r="FG40" s="34"/>
      <c r="FH40" s="34"/>
      <c r="FI40" s="34"/>
      <c r="FJ40" s="34"/>
      <c r="FK40" s="34"/>
      <c r="FL40" s="34"/>
      <c r="FM40" s="34"/>
      <c r="FN40" s="34"/>
      <c r="FO40" s="34"/>
      <c r="FP40" s="34"/>
      <c r="FQ40" s="34"/>
      <c r="FR40" s="34"/>
      <c r="FS40" s="34"/>
      <c r="FT40" s="35"/>
      <c r="FU40" s="35">
        <v>0</v>
      </c>
      <c r="FV40" s="35"/>
      <c r="FW40" s="35">
        <v>0</v>
      </c>
      <c r="FX40" s="35">
        <v>0</v>
      </c>
      <c r="FY40" s="35"/>
      <c r="FZ40" s="35">
        <v>0</v>
      </c>
      <c r="GA40" s="35"/>
      <c r="GB40" s="35">
        <v>0</v>
      </c>
      <c r="GC40" s="35">
        <v>0</v>
      </c>
      <c r="GD40" s="35">
        <v>0</v>
      </c>
      <c r="GE40" s="35">
        <v>0</v>
      </c>
      <c r="GF40" s="35"/>
      <c r="GG40" s="35">
        <v>0</v>
      </c>
      <c r="GH40" s="35">
        <v>0</v>
      </c>
      <c r="GI40" s="35">
        <v>0</v>
      </c>
      <c r="GJ40" s="35">
        <v>0</v>
      </c>
      <c r="GK40" s="35">
        <v>0</v>
      </c>
      <c r="GL40" s="35">
        <v>0</v>
      </c>
      <c r="GM40" s="35">
        <v>0</v>
      </c>
      <c r="GN40" s="35">
        <v>0</v>
      </c>
      <c r="GO40" s="35">
        <v>0</v>
      </c>
      <c r="GP40" s="35">
        <v>22785</v>
      </c>
      <c r="GQ40" s="35">
        <v>29752</v>
      </c>
      <c r="GR40" s="35">
        <v>780730</v>
      </c>
      <c r="GS40" s="31" t="s">
        <v>538</v>
      </c>
      <c r="GT40" s="31"/>
      <c r="GU40" s="31"/>
      <c r="GV40" s="31" t="s">
        <v>539</v>
      </c>
      <c r="GW40" s="31">
        <v>0</v>
      </c>
      <c r="GX40" s="31">
        <v>0</v>
      </c>
      <c r="GY40" s="31">
        <v>0</v>
      </c>
      <c r="GZ40" s="31"/>
      <c r="HA40" s="31"/>
      <c r="HB40" s="31">
        <v>0</v>
      </c>
      <c r="HC40" s="35">
        <v>433</v>
      </c>
      <c r="HD40" s="35">
        <v>0</v>
      </c>
      <c r="HE40" s="35">
        <v>0</v>
      </c>
      <c r="HF40" s="35">
        <v>100</v>
      </c>
      <c r="HG40" s="35">
        <v>0</v>
      </c>
      <c r="HH40" s="35">
        <v>1765</v>
      </c>
      <c r="HI40" s="35"/>
      <c r="HJ40" s="35">
        <v>0</v>
      </c>
      <c r="HK40" s="35">
        <v>0</v>
      </c>
      <c r="HL40" s="35">
        <v>1267</v>
      </c>
      <c r="HM40" s="35"/>
      <c r="HN40" s="35"/>
      <c r="HO40" s="35">
        <v>65</v>
      </c>
      <c r="HP40" s="35">
        <v>65</v>
      </c>
      <c r="HQ40" s="35">
        <v>0</v>
      </c>
      <c r="HR40" s="35">
        <v>0</v>
      </c>
      <c r="HS40" s="35"/>
      <c r="HT40" s="35"/>
      <c r="HU40" s="35">
        <v>3</v>
      </c>
      <c r="HV40" s="35"/>
      <c r="HW40" s="35"/>
      <c r="HX40" s="35"/>
      <c r="HY40" s="35"/>
      <c r="HZ40" s="35"/>
      <c r="IA40" s="35">
        <v>3</v>
      </c>
      <c r="IB40" s="35"/>
      <c r="IC40" s="35"/>
      <c r="ID40" s="35"/>
      <c r="IE40" s="35"/>
      <c r="IF40" s="61">
        <v>0</v>
      </c>
      <c r="IG40" s="35">
        <v>1</v>
      </c>
      <c r="IH40" s="35">
        <v>7</v>
      </c>
      <c r="II40" s="35">
        <f t="shared" si="0"/>
        <v>1</v>
      </c>
      <c r="IJ40" s="35">
        <v>0</v>
      </c>
      <c r="IK40" s="35">
        <v>0</v>
      </c>
      <c r="IL40" s="35">
        <v>0</v>
      </c>
      <c r="IM40" s="34">
        <v>3030</v>
      </c>
      <c r="IN40" s="31"/>
      <c r="IO40" s="70">
        <v>2635</v>
      </c>
      <c r="IP40" s="34">
        <v>4999</v>
      </c>
      <c r="IQ40" s="34">
        <v>1610</v>
      </c>
      <c r="IR40" s="34">
        <v>0</v>
      </c>
      <c r="IS40" s="34">
        <v>0</v>
      </c>
      <c r="IT40" s="34"/>
      <c r="IU40" s="34"/>
      <c r="IV40" s="34">
        <v>0</v>
      </c>
      <c r="IW40" s="34"/>
      <c r="IX40" s="34">
        <v>10912</v>
      </c>
      <c r="IY40" s="34"/>
      <c r="IZ40" s="34"/>
      <c r="JA40" s="34">
        <v>0</v>
      </c>
      <c r="JB40" s="34">
        <v>10</v>
      </c>
      <c r="JC40" s="34">
        <v>0</v>
      </c>
      <c r="JD40" s="34">
        <v>0</v>
      </c>
      <c r="JE40" s="34"/>
      <c r="JF40" s="34"/>
      <c r="JG40" s="34"/>
      <c r="JH40" s="34"/>
      <c r="JI40" s="34"/>
      <c r="JJ40" s="34"/>
      <c r="JK40" s="34"/>
      <c r="JL40" s="34"/>
      <c r="JM40" s="34"/>
      <c r="JN40" s="34"/>
      <c r="JO40" s="34"/>
      <c r="JP40" s="34">
        <v>0</v>
      </c>
      <c r="JQ40" s="34">
        <v>0</v>
      </c>
      <c r="JR40" s="34"/>
      <c r="JS40" s="34"/>
      <c r="JT40" s="34"/>
      <c r="JU40" s="34">
        <v>0</v>
      </c>
      <c r="JV40" s="34"/>
      <c r="JW40" s="34"/>
      <c r="JX40" s="34"/>
      <c r="JY40" s="34"/>
      <c r="JZ40" s="34"/>
      <c r="KA40" s="34"/>
      <c r="KB40" s="34"/>
      <c r="KC40" s="34"/>
      <c r="KD40" s="34"/>
      <c r="KE40" s="34"/>
      <c r="KF40" s="34">
        <v>0</v>
      </c>
      <c r="KG40" s="34">
        <v>0</v>
      </c>
      <c r="KH40" s="34">
        <v>0</v>
      </c>
      <c r="KI40" s="34">
        <v>61</v>
      </c>
      <c r="KJ40" s="34">
        <v>58</v>
      </c>
      <c r="KK40" s="34">
        <v>58</v>
      </c>
      <c r="KL40" s="34">
        <v>5</v>
      </c>
      <c r="KM40" s="34">
        <v>0</v>
      </c>
      <c r="KN40" s="34"/>
      <c r="KO40" s="34"/>
      <c r="KP40" s="34"/>
      <c r="KQ40" s="34"/>
      <c r="KR40" s="34"/>
      <c r="KS40" s="34"/>
      <c r="KT40" s="34"/>
      <c r="KU40" s="34"/>
      <c r="KV40" s="34"/>
      <c r="KW40" s="34"/>
      <c r="KX40" s="34"/>
      <c r="KY40" s="34"/>
      <c r="KZ40" s="34"/>
      <c r="LA40" s="34"/>
      <c r="LB40" s="34"/>
      <c r="LC40" s="34"/>
      <c r="LD40" s="34"/>
      <c r="LE40" s="34"/>
      <c r="LF40" s="34"/>
      <c r="LG40" s="34"/>
      <c r="LH40" s="34"/>
      <c r="LI40" s="34"/>
      <c r="LJ40" s="34"/>
      <c r="LK40" s="34"/>
      <c r="LL40" s="34"/>
      <c r="LM40" s="34"/>
      <c r="LN40" s="34"/>
      <c r="LO40" s="34"/>
      <c r="LP40" s="34"/>
      <c r="LQ40" s="34"/>
      <c r="LR40" s="34"/>
      <c r="LS40" s="34"/>
      <c r="LT40" s="34"/>
      <c r="LU40" s="34"/>
      <c r="LV40" s="34"/>
      <c r="LW40" s="34"/>
      <c r="LX40" s="34"/>
      <c r="LY40" s="34"/>
      <c r="LZ40" s="34"/>
      <c r="MA40" s="34"/>
      <c r="MB40" s="34"/>
      <c r="MC40" s="34"/>
      <c r="MD40" s="34"/>
      <c r="ME40" s="34">
        <v>0</v>
      </c>
      <c r="MF40" s="34"/>
      <c r="MG40" s="34"/>
      <c r="MH40" s="34"/>
      <c r="MI40" s="34"/>
      <c r="MJ40" s="34"/>
      <c r="MK40" s="34"/>
      <c r="ML40" s="34"/>
      <c r="MM40" s="34"/>
      <c r="MN40" s="34"/>
      <c r="MO40" s="34">
        <v>0</v>
      </c>
      <c r="MP40" s="34">
        <v>0</v>
      </c>
      <c r="MQ40" s="34">
        <v>0</v>
      </c>
      <c r="MR40" s="34">
        <v>0</v>
      </c>
      <c r="MS40" s="34"/>
      <c r="MT40" s="34"/>
      <c r="MU40" s="34">
        <v>28</v>
      </c>
      <c r="MV40" s="34"/>
      <c r="MW40" s="34"/>
      <c r="MX40" s="34"/>
      <c r="MY40" s="34"/>
      <c r="MZ40" s="34"/>
      <c r="NA40" s="34"/>
      <c r="NB40" s="34"/>
      <c r="NC40" s="34"/>
      <c r="ND40" s="34"/>
      <c r="NE40" s="34"/>
      <c r="NF40" s="34"/>
      <c r="NG40" s="34"/>
      <c r="NH40" s="34"/>
      <c r="NI40" s="34"/>
      <c r="NJ40" s="34"/>
      <c r="NK40" s="34"/>
      <c r="NX40" s="18">
        <f t="shared" si="4"/>
        <v>4323.454095238093</v>
      </c>
      <c r="NY40" t="str">
        <f t="shared" si="2"/>
        <v>Smaller</v>
      </c>
      <c r="NZ40" t="str">
        <f t="shared" si="3"/>
        <v>Small</v>
      </c>
    </row>
    <row r="41" spans="1:390">
      <c r="A41" t="s">
        <v>540</v>
      </c>
      <c r="B41" s="31" t="s">
        <v>541</v>
      </c>
      <c r="C41" s="32" t="s">
        <v>542</v>
      </c>
      <c r="D41" s="31" t="s">
        <v>393</v>
      </c>
      <c r="E41" s="31">
        <v>20060</v>
      </c>
      <c r="F41" s="31" t="s">
        <v>394</v>
      </c>
      <c r="G41" s="33">
        <v>8378.8893333333344</v>
      </c>
      <c r="H41" s="70">
        <v>15000</v>
      </c>
      <c r="I41" s="61"/>
      <c r="J41" s="67">
        <v>78</v>
      </c>
      <c r="K41" s="67">
        <v>4</v>
      </c>
      <c r="L41" s="67"/>
      <c r="M41" s="67"/>
      <c r="N41" s="67"/>
      <c r="O41" s="67"/>
      <c r="P41" s="67"/>
      <c r="Q41" s="67"/>
      <c r="R41" s="67">
        <v>0</v>
      </c>
      <c r="S41" s="67"/>
      <c r="T41" s="67"/>
      <c r="U41" s="67">
        <v>23</v>
      </c>
      <c r="V41" s="67">
        <v>188</v>
      </c>
      <c r="W41" s="86">
        <v>16</v>
      </c>
      <c r="X41" s="86"/>
      <c r="Y41" s="86"/>
      <c r="Z41" s="86"/>
      <c r="AA41" s="86"/>
      <c r="AB41" s="86"/>
      <c r="AC41" s="87">
        <v>18743</v>
      </c>
      <c r="AD41" s="61"/>
      <c r="AE41" s="61"/>
      <c r="AF41" s="87">
        <v>0</v>
      </c>
      <c r="AG41" s="87">
        <v>9999</v>
      </c>
      <c r="AH41" s="87">
        <v>0</v>
      </c>
      <c r="AI41" s="87">
        <v>0</v>
      </c>
      <c r="AJ41" s="87"/>
      <c r="AK41" s="87"/>
      <c r="AL41" s="87">
        <v>0</v>
      </c>
      <c r="AM41" s="87">
        <v>19186</v>
      </c>
      <c r="AN41" s="61"/>
      <c r="AO41" s="88">
        <v>47928</v>
      </c>
      <c r="AP41" s="61">
        <v>8511</v>
      </c>
      <c r="AQ41" s="61"/>
      <c r="AR41" s="61"/>
      <c r="AS41" s="61">
        <v>0</v>
      </c>
      <c r="AT41" s="61">
        <v>0</v>
      </c>
      <c r="AU41" s="61">
        <v>0</v>
      </c>
      <c r="AV41" s="61">
        <v>0</v>
      </c>
      <c r="AW41" s="61"/>
      <c r="AX41" s="61"/>
      <c r="AY41" s="61">
        <v>0</v>
      </c>
      <c r="AZ41" s="61">
        <v>0</v>
      </c>
      <c r="BA41" s="61"/>
      <c r="BB41" s="61">
        <v>8511</v>
      </c>
      <c r="BC41" s="61">
        <v>3939</v>
      </c>
      <c r="BD41" s="61"/>
      <c r="BE41" s="61"/>
      <c r="BF41" s="61">
        <v>0</v>
      </c>
      <c r="BG41" s="61">
        <v>0</v>
      </c>
      <c r="BH41" s="61">
        <v>0</v>
      </c>
      <c r="BI41" s="61">
        <v>0</v>
      </c>
      <c r="BJ41" s="61"/>
      <c r="BK41" s="61"/>
      <c r="BL41" s="61">
        <v>0</v>
      </c>
      <c r="BM41" s="61">
        <v>0</v>
      </c>
      <c r="BN41" s="61"/>
      <c r="BO41" s="61">
        <v>3939</v>
      </c>
      <c r="BP41" s="61">
        <v>3800</v>
      </c>
      <c r="BQ41" s="61"/>
      <c r="BR41" s="61">
        <v>0</v>
      </c>
      <c r="BS41" s="61">
        <v>0</v>
      </c>
      <c r="BT41" s="61">
        <v>0</v>
      </c>
      <c r="BU41" s="61">
        <v>0</v>
      </c>
      <c r="BV41" s="61"/>
      <c r="BW41" s="35"/>
      <c r="BX41" s="35">
        <v>0</v>
      </c>
      <c r="BY41" s="35">
        <v>0</v>
      </c>
      <c r="BZ41" s="35">
        <v>3800</v>
      </c>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v>21421</v>
      </c>
      <c r="CZ41" s="35"/>
      <c r="DA41" s="35">
        <v>0</v>
      </c>
      <c r="DB41" s="35">
        <v>0</v>
      </c>
      <c r="DC41" s="35">
        <v>0</v>
      </c>
      <c r="DD41" s="35"/>
      <c r="DE41" s="35"/>
      <c r="DF41" s="35">
        <v>38733</v>
      </c>
      <c r="DG41" s="35">
        <v>0</v>
      </c>
      <c r="DH41" s="35">
        <v>15000</v>
      </c>
      <c r="DI41" s="35">
        <v>75154</v>
      </c>
      <c r="DJ41" s="35"/>
      <c r="DK41" s="35"/>
      <c r="DL41" s="35"/>
      <c r="DM41" s="35"/>
      <c r="DN41" s="35"/>
      <c r="DO41" s="35"/>
      <c r="DP41" s="35"/>
      <c r="DQ41" s="35"/>
      <c r="DR41" s="35"/>
      <c r="DS41" s="35"/>
      <c r="DT41" s="35"/>
      <c r="DU41" s="35"/>
      <c r="DV41" s="61"/>
      <c r="DW41" s="61"/>
      <c r="DX41" s="35"/>
      <c r="DY41" s="35"/>
      <c r="DZ41" s="35"/>
      <c r="EA41" s="35"/>
      <c r="EB41" s="35"/>
      <c r="EC41" s="35"/>
      <c r="ED41" s="35"/>
      <c r="EE41" s="35"/>
      <c r="EF41" s="35"/>
      <c r="EG41" s="35"/>
      <c r="EH41" s="35"/>
      <c r="EI41" s="61"/>
      <c r="EJ41" s="35">
        <v>5696</v>
      </c>
      <c r="EK41" s="35"/>
      <c r="EL41" s="35">
        <v>0</v>
      </c>
      <c r="EM41" s="35">
        <v>0</v>
      </c>
      <c r="EN41" s="35">
        <v>0</v>
      </c>
      <c r="EO41" s="35"/>
      <c r="EP41" s="35"/>
      <c r="EQ41" s="35">
        <v>0</v>
      </c>
      <c r="ER41" s="35">
        <v>0</v>
      </c>
      <c r="ES41" s="35">
        <v>102</v>
      </c>
      <c r="ET41" s="35">
        <v>5798</v>
      </c>
      <c r="EU41" s="37"/>
      <c r="EV41" s="37"/>
      <c r="EW41" s="37"/>
      <c r="EX41" s="37"/>
      <c r="EY41" s="37"/>
      <c r="EZ41" s="37"/>
      <c r="FA41" s="34"/>
      <c r="FB41" s="34"/>
      <c r="FC41" s="34"/>
      <c r="FD41" s="34"/>
      <c r="FE41" s="34"/>
      <c r="FF41" s="34"/>
      <c r="FG41" s="34"/>
      <c r="FH41" s="34"/>
      <c r="FI41" s="34"/>
      <c r="FJ41" s="34"/>
      <c r="FK41" s="34"/>
      <c r="FL41" s="34"/>
      <c r="FM41" s="34"/>
      <c r="FN41" s="34"/>
      <c r="FO41" s="34"/>
      <c r="FP41" s="34"/>
      <c r="FQ41" s="34"/>
      <c r="FR41" s="34"/>
      <c r="FS41" s="34"/>
      <c r="FT41" s="35"/>
      <c r="FU41" s="35"/>
      <c r="FV41" s="35"/>
      <c r="FW41" s="35"/>
      <c r="FX41" s="35"/>
      <c r="FY41" s="35"/>
      <c r="FZ41" s="35"/>
      <c r="GA41" s="35"/>
      <c r="GB41" s="35"/>
      <c r="GC41" s="35"/>
      <c r="GD41" s="35"/>
      <c r="GE41" s="35">
        <v>0</v>
      </c>
      <c r="GF41" s="35"/>
      <c r="GG41" s="35">
        <v>0</v>
      </c>
      <c r="GH41" s="35">
        <v>0</v>
      </c>
      <c r="GI41" s="35">
        <v>0</v>
      </c>
      <c r="GJ41" s="35">
        <v>0</v>
      </c>
      <c r="GK41" s="35"/>
      <c r="GL41" s="35"/>
      <c r="GM41" s="35">
        <v>0</v>
      </c>
      <c r="GN41" s="35">
        <v>0</v>
      </c>
      <c r="GO41" s="35">
        <v>0</v>
      </c>
      <c r="GP41" s="35">
        <v>60378</v>
      </c>
      <c r="GQ41" s="35">
        <v>84752</v>
      </c>
      <c r="GR41" s="35">
        <v>145130</v>
      </c>
      <c r="GS41" s="31" t="s">
        <v>420</v>
      </c>
      <c r="GT41" s="31"/>
      <c r="GU41" s="31"/>
      <c r="GV41" s="31" t="s">
        <v>409</v>
      </c>
      <c r="GW41" s="31"/>
      <c r="GX41" s="31"/>
      <c r="GY41" s="31"/>
      <c r="GZ41" s="31"/>
      <c r="HA41" s="31"/>
      <c r="HB41" t="s">
        <v>543</v>
      </c>
      <c r="HC41" s="35">
        <v>838</v>
      </c>
      <c r="HD41" s="35">
        <v>3344</v>
      </c>
      <c r="HE41" s="35">
        <v>12618</v>
      </c>
      <c r="HF41" s="35">
        <v>124</v>
      </c>
      <c r="HG41" s="35"/>
      <c r="HH41" s="35">
        <v>66236</v>
      </c>
      <c r="HI41" s="35"/>
      <c r="HJ41" s="35">
        <v>309</v>
      </c>
      <c r="HK41" s="35">
        <v>3856</v>
      </c>
      <c r="HL41" s="35">
        <v>848</v>
      </c>
      <c r="HM41" s="35"/>
      <c r="HN41" s="35"/>
      <c r="HO41" s="35">
        <v>1031</v>
      </c>
      <c r="HP41" s="35">
        <v>1041</v>
      </c>
      <c r="HQ41" s="35">
        <v>136</v>
      </c>
      <c r="HR41" s="35">
        <v>332</v>
      </c>
      <c r="HS41" s="35"/>
      <c r="HT41" s="35"/>
      <c r="HU41" s="35">
        <v>3</v>
      </c>
      <c r="HV41" s="35"/>
      <c r="HW41" s="35"/>
      <c r="HX41" s="35"/>
      <c r="HY41" s="35"/>
      <c r="HZ41" s="35"/>
      <c r="IA41" s="35"/>
      <c r="IB41" s="35"/>
      <c r="IC41" s="35"/>
      <c r="ID41" s="35"/>
      <c r="IE41" s="35"/>
      <c r="IF41" s="61">
        <v>1.88</v>
      </c>
      <c r="IG41" s="35">
        <v>2.5</v>
      </c>
      <c r="IH41" s="35">
        <v>9.7799999999999994</v>
      </c>
      <c r="II41" s="35">
        <f t="shared" si="0"/>
        <v>2.5</v>
      </c>
      <c r="IJ41" s="35"/>
      <c r="IK41" s="35">
        <v>9</v>
      </c>
      <c r="IL41" s="35">
        <v>7.28</v>
      </c>
      <c r="IM41" s="34"/>
      <c r="IN41" s="31" t="s">
        <v>411</v>
      </c>
      <c r="IO41" s="70">
        <v>6862</v>
      </c>
      <c r="IP41" s="34">
        <v>1970</v>
      </c>
      <c r="IQ41" s="34">
        <v>3349</v>
      </c>
      <c r="IR41" s="34">
        <v>2941</v>
      </c>
      <c r="IS41" s="34"/>
      <c r="IT41" s="34"/>
      <c r="IU41" s="34"/>
      <c r="IV41" s="34">
        <v>3044</v>
      </c>
      <c r="IW41" s="34"/>
      <c r="IX41" s="34">
        <v>18166</v>
      </c>
      <c r="IY41" s="34"/>
      <c r="IZ41" s="34"/>
      <c r="JA41" s="34">
        <v>191</v>
      </c>
      <c r="JB41" s="34">
        <v>184</v>
      </c>
      <c r="JC41" s="34">
        <v>360</v>
      </c>
      <c r="JD41" s="34">
        <v>276</v>
      </c>
      <c r="JE41" s="34"/>
      <c r="JF41" s="34"/>
      <c r="JG41" s="34"/>
      <c r="JH41" s="34"/>
      <c r="JI41" s="34"/>
      <c r="JJ41" s="34"/>
      <c r="JK41" s="34"/>
      <c r="JL41" s="34"/>
      <c r="JM41" s="34"/>
      <c r="JN41" s="34"/>
      <c r="JO41" s="34"/>
      <c r="JP41" s="34"/>
      <c r="JQ41" s="34"/>
      <c r="JR41" s="34">
        <v>2265</v>
      </c>
      <c r="JS41" s="34"/>
      <c r="JT41" s="34"/>
      <c r="JU41" s="34">
        <v>83</v>
      </c>
      <c r="JV41" s="34"/>
      <c r="JW41" s="34"/>
      <c r="JX41" s="34"/>
      <c r="JY41" s="34"/>
      <c r="JZ41" s="34"/>
      <c r="KA41" s="34"/>
      <c r="KB41" s="34"/>
      <c r="KC41" s="34"/>
      <c r="KD41" s="34"/>
      <c r="KE41" s="34"/>
      <c r="KF41" s="34">
        <v>0</v>
      </c>
      <c r="KG41" s="34">
        <v>0</v>
      </c>
      <c r="KH41" s="34">
        <v>0</v>
      </c>
      <c r="KI41" s="34">
        <v>60</v>
      </c>
      <c r="KJ41" s="34">
        <v>48</v>
      </c>
      <c r="KK41" s="34">
        <v>48</v>
      </c>
      <c r="KL41" s="34">
        <v>0</v>
      </c>
      <c r="KM41" s="34">
        <v>0</v>
      </c>
      <c r="KN41" s="34"/>
      <c r="KO41" s="34"/>
      <c r="KP41" s="34"/>
      <c r="KQ41" s="34"/>
      <c r="KR41" s="34"/>
      <c r="KS41" s="34"/>
      <c r="KT41" s="34"/>
      <c r="KU41" s="34"/>
      <c r="KV41" s="34"/>
      <c r="KW41" s="34"/>
      <c r="KX41" s="34"/>
      <c r="KY41" s="34"/>
      <c r="KZ41" s="34"/>
      <c r="LA41" s="34"/>
      <c r="LB41" s="34"/>
      <c r="LC41" s="34"/>
      <c r="LD41" s="34"/>
      <c r="LE41" s="34"/>
      <c r="LF41" s="34"/>
      <c r="LG41" s="34"/>
      <c r="LH41" s="34"/>
      <c r="LI41" s="34"/>
      <c r="LJ41" s="34"/>
      <c r="LK41" s="34"/>
      <c r="LL41" s="34"/>
      <c r="LM41" s="34"/>
      <c r="LN41" s="34"/>
      <c r="LO41" s="34"/>
      <c r="LP41" s="34"/>
      <c r="LQ41" s="34"/>
      <c r="LR41" s="34"/>
      <c r="LS41" s="34"/>
      <c r="LT41" s="34"/>
      <c r="LU41" s="34"/>
      <c r="LV41" s="34"/>
      <c r="LW41" s="34"/>
      <c r="LX41" s="34"/>
      <c r="LY41" s="34"/>
      <c r="LZ41" s="34"/>
      <c r="MA41" s="34"/>
      <c r="MB41" s="34"/>
      <c r="MC41" s="34"/>
      <c r="MD41" s="34"/>
      <c r="ME41" s="34"/>
      <c r="MF41" s="34"/>
      <c r="MG41" s="34"/>
      <c r="MH41" s="34"/>
      <c r="MI41" s="34"/>
      <c r="MJ41" s="34"/>
      <c r="MK41" s="34"/>
      <c r="ML41" s="34"/>
      <c r="MM41" s="34"/>
      <c r="MN41" s="34"/>
      <c r="MO41" s="34">
        <v>0</v>
      </c>
      <c r="MP41" s="34">
        <v>0</v>
      </c>
      <c r="MQ41" s="34"/>
      <c r="MR41" s="34"/>
      <c r="MS41" s="34"/>
      <c r="MT41" s="34"/>
      <c r="MU41" s="34">
        <v>178</v>
      </c>
      <c r="MV41" s="34"/>
      <c r="MW41" s="34"/>
      <c r="MX41" s="34"/>
      <c r="MY41" s="34"/>
      <c r="MZ41" s="34"/>
      <c r="NA41" s="34"/>
      <c r="NB41" s="34"/>
      <c r="NC41" s="34"/>
      <c r="ND41" s="34"/>
      <c r="NE41" s="34"/>
      <c r="NF41" s="34"/>
      <c r="NG41" s="34"/>
      <c r="NH41" s="34"/>
      <c r="NI41" s="34"/>
      <c r="NJ41" s="34"/>
      <c r="NK41" s="34"/>
      <c r="NX41" s="18">
        <f t="shared" si="4"/>
        <v>3351.5557333333336</v>
      </c>
      <c r="NY41" t="str">
        <f t="shared" si="2"/>
        <v>Mid-range</v>
      </c>
      <c r="NZ41" t="str">
        <f t="shared" si="3"/>
        <v>Small</v>
      </c>
    </row>
    <row r="42" spans="1:390">
      <c r="A42" t="s">
        <v>440</v>
      </c>
      <c r="B42" s="31" t="s">
        <v>544</v>
      </c>
      <c r="C42" s="32" t="s">
        <v>545</v>
      </c>
      <c r="D42" s="1" t="s">
        <v>404</v>
      </c>
      <c r="E42" s="31">
        <v>20060</v>
      </c>
      <c r="F42" s="31" t="s">
        <v>394</v>
      </c>
      <c r="G42" s="33">
        <v>8142.0860952380881</v>
      </c>
      <c r="H42" s="70">
        <v>12892</v>
      </c>
      <c r="I42" s="61"/>
      <c r="J42" s="67">
        <v>44</v>
      </c>
      <c r="K42" s="67">
        <v>5</v>
      </c>
      <c r="L42" s="67"/>
      <c r="M42" s="67"/>
      <c r="N42" s="67"/>
      <c r="O42" s="67"/>
      <c r="P42" s="67"/>
      <c r="Q42" s="67"/>
      <c r="R42" s="67">
        <v>30</v>
      </c>
      <c r="S42" s="67"/>
      <c r="T42" s="67"/>
      <c r="U42" s="67">
        <v>240</v>
      </c>
      <c r="V42" s="67">
        <v>400</v>
      </c>
      <c r="W42" s="86">
        <v>40</v>
      </c>
      <c r="X42" s="86"/>
      <c r="Y42" s="86"/>
      <c r="Z42" s="86"/>
      <c r="AA42" s="86"/>
      <c r="AB42" s="86"/>
      <c r="AC42" s="87">
        <v>20000</v>
      </c>
      <c r="AD42" s="61"/>
      <c r="AE42" s="61"/>
      <c r="AF42" s="87"/>
      <c r="AG42" s="87"/>
      <c r="AH42" s="87"/>
      <c r="AI42" s="87"/>
      <c r="AJ42" s="87"/>
      <c r="AK42" s="87"/>
      <c r="AL42" s="89" t="s">
        <v>546</v>
      </c>
      <c r="AM42" s="87"/>
      <c r="AN42" s="61"/>
      <c r="AO42" s="89" t="s">
        <v>546</v>
      </c>
      <c r="AP42" s="61"/>
      <c r="AQ42" s="61"/>
      <c r="AR42" s="61"/>
      <c r="AS42" s="61"/>
      <c r="AT42" s="61"/>
      <c r="AU42" s="61"/>
      <c r="AV42" s="61">
        <v>5000</v>
      </c>
      <c r="AW42" s="61"/>
      <c r="AX42" s="61"/>
      <c r="AY42" s="61"/>
      <c r="AZ42" s="61"/>
      <c r="BA42" s="61"/>
      <c r="BB42" s="61"/>
      <c r="BC42" s="61"/>
      <c r="BD42" s="61"/>
      <c r="BE42" s="61"/>
      <c r="BF42" s="61"/>
      <c r="BG42" s="61"/>
      <c r="BH42" s="61"/>
      <c r="BI42" s="61"/>
      <c r="BJ42" s="61"/>
      <c r="BK42" s="61"/>
      <c r="BL42" s="61">
        <v>8000</v>
      </c>
      <c r="BM42" s="61"/>
      <c r="BN42" s="61"/>
      <c r="BO42" s="61"/>
      <c r="BP42" s="61"/>
      <c r="BQ42" s="61"/>
      <c r="BR42" s="61"/>
      <c r="BS42" s="61"/>
      <c r="BT42" s="61"/>
      <c r="BU42" s="61">
        <v>5000</v>
      </c>
      <c r="BV42" s="61"/>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v>37000</v>
      </c>
      <c r="DG42" s="35">
        <v>35000</v>
      </c>
      <c r="DH42" s="35"/>
      <c r="DI42" s="35"/>
      <c r="DJ42" s="35"/>
      <c r="DK42" s="35"/>
      <c r="DL42" s="35"/>
      <c r="DM42" s="35"/>
      <c r="DN42" s="35"/>
      <c r="DO42" s="35"/>
      <c r="DP42" s="35"/>
      <c r="DQ42" s="35"/>
      <c r="DR42" s="35"/>
      <c r="DS42" s="35"/>
      <c r="DT42" s="35"/>
      <c r="DU42" s="35"/>
      <c r="DV42" s="61"/>
      <c r="DW42" s="61"/>
      <c r="DX42" s="35"/>
      <c r="DY42" s="35"/>
      <c r="DZ42" s="35"/>
      <c r="EA42" s="35"/>
      <c r="EB42" s="35"/>
      <c r="EC42" s="35"/>
      <c r="ED42" s="35"/>
      <c r="EE42" s="35"/>
      <c r="EF42" s="35"/>
      <c r="EG42" s="35"/>
      <c r="EH42" s="35"/>
      <c r="EI42" s="61"/>
      <c r="EJ42" s="35"/>
      <c r="EK42" s="35"/>
      <c r="EL42" s="35"/>
      <c r="EM42" s="35"/>
      <c r="EN42" s="35"/>
      <c r="EO42" s="35"/>
      <c r="EP42" s="35"/>
      <c r="EQ42" s="35"/>
      <c r="ER42" s="35"/>
      <c r="ES42" s="35"/>
      <c r="ET42" s="35">
        <v>0</v>
      </c>
      <c r="EU42" s="37"/>
      <c r="EV42" s="37"/>
      <c r="EW42" s="37"/>
      <c r="EX42" s="37"/>
      <c r="EY42" s="37"/>
      <c r="EZ42" s="37"/>
      <c r="FA42" s="34"/>
      <c r="FB42" s="34"/>
      <c r="FC42" s="34"/>
      <c r="FD42" s="34"/>
      <c r="FE42" s="34"/>
      <c r="FF42" s="34"/>
      <c r="FG42" s="34"/>
      <c r="FH42" s="34"/>
      <c r="FI42" s="34"/>
      <c r="FJ42" s="34"/>
      <c r="FK42" s="34"/>
      <c r="FL42" s="34"/>
      <c r="FM42" s="34"/>
      <c r="FN42" s="34"/>
      <c r="FO42" s="34"/>
      <c r="FP42" s="34"/>
      <c r="FQ42" s="34"/>
      <c r="FR42" s="34"/>
      <c r="FS42" s="34"/>
      <c r="FT42" s="35"/>
      <c r="FU42" s="35"/>
      <c r="FV42" s="35"/>
      <c r="FW42" s="35"/>
      <c r="FX42" s="35"/>
      <c r="FY42" s="35"/>
      <c r="FZ42" s="35"/>
      <c r="GA42" s="35"/>
      <c r="GB42" s="35"/>
      <c r="GC42" s="35"/>
      <c r="GD42" s="35"/>
      <c r="GE42" s="35"/>
      <c r="GF42" s="35"/>
      <c r="GG42" s="35"/>
      <c r="GH42" s="35"/>
      <c r="GI42" s="35"/>
      <c r="GJ42" s="35"/>
      <c r="GK42" s="35"/>
      <c r="GL42" s="35"/>
      <c r="GM42" s="35"/>
      <c r="GN42" s="35"/>
      <c r="GO42" s="35">
        <v>545779</v>
      </c>
      <c r="GP42" s="35"/>
      <c r="GQ42" s="35"/>
      <c r="GR42" s="35">
        <v>545779</v>
      </c>
      <c r="GS42" s="31"/>
      <c r="GT42" s="31" t="s">
        <v>547</v>
      </c>
      <c r="GU42" s="31"/>
      <c r="GV42" s="31" t="s">
        <v>409</v>
      </c>
      <c r="GW42" t="s">
        <v>410</v>
      </c>
      <c r="GX42" s="31"/>
      <c r="GY42" s="31"/>
      <c r="GZ42" s="31"/>
      <c r="HA42" s="31"/>
      <c r="HB42" s="31"/>
      <c r="HC42" s="35">
        <v>6602</v>
      </c>
      <c r="HD42" s="35">
        <v>778</v>
      </c>
      <c r="HE42" s="35">
        <v>15000</v>
      </c>
      <c r="HF42" s="35">
        <v>78</v>
      </c>
      <c r="HG42" s="35"/>
      <c r="HH42" s="35">
        <v>53602</v>
      </c>
      <c r="HI42" s="35"/>
      <c r="HJ42" s="35">
        <v>0</v>
      </c>
      <c r="HK42" s="35">
        <v>3000</v>
      </c>
      <c r="HL42" s="35">
        <v>6640</v>
      </c>
      <c r="HM42" s="35"/>
      <c r="HN42" s="35"/>
      <c r="HO42" s="35">
        <v>100</v>
      </c>
      <c r="HP42" s="35">
        <v>100</v>
      </c>
      <c r="HQ42" s="35"/>
      <c r="HR42" s="35">
        <v>0</v>
      </c>
      <c r="HS42" s="35"/>
      <c r="HT42" s="35"/>
      <c r="HU42" s="35">
        <v>2</v>
      </c>
      <c r="HV42" s="35"/>
      <c r="HW42" s="35"/>
      <c r="HX42" s="35"/>
      <c r="HY42" s="35"/>
      <c r="HZ42" s="35"/>
      <c r="IA42" s="35"/>
      <c r="IB42" s="35"/>
      <c r="IC42" s="35"/>
      <c r="ID42" s="35"/>
      <c r="IE42" s="35"/>
      <c r="IF42" s="61">
        <v>4.4000000000000004</v>
      </c>
      <c r="IG42" s="35">
        <v>2.37</v>
      </c>
      <c r="IH42" s="35">
        <v>8.8699999999999992</v>
      </c>
      <c r="II42" s="35">
        <f t="shared" si="0"/>
        <v>2.37</v>
      </c>
      <c r="IJ42" s="35"/>
      <c r="IK42" s="35">
        <v>6.5</v>
      </c>
      <c r="IL42" s="35">
        <v>6.5</v>
      </c>
      <c r="IM42" s="34">
        <v>4754</v>
      </c>
      <c r="IN42" s="31" t="s">
        <v>411</v>
      </c>
      <c r="IO42" s="70">
        <v>5596</v>
      </c>
      <c r="IP42" s="34">
        <v>13843</v>
      </c>
      <c r="IQ42" s="34">
        <v>3639</v>
      </c>
      <c r="IR42" s="34">
        <v>0</v>
      </c>
      <c r="IS42" s="34"/>
      <c r="IT42" s="34"/>
      <c r="IU42" s="34"/>
      <c r="IV42" s="34"/>
      <c r="IW42" s="34"/>
      <c r="IX42" s="34">
        <v>23078</v>
      </c>
      <c r="IY42" s="34"/>
      <c r="IZ42" s="34"/>
      <c r="JA42" s="34">
        <v>5</v>
      </c>
      <c r="JB42" s="34">
        <v>5</v>
      </c>
      <c r="JC42" s="34">
        <v>0</v>
      </c>
      <c r="JD42" s="34">
        <v>0</v>
      </c>
      <c r="JE42" s="34"/>
      <c r="JF42" s="34"/>
      <c r="JG42" s="34"/>
      <c r="JH42" s="34"/>
      <c r="JI42" s="34"/>
      <c r="JJ42" s="34"/>
      <c r="JK42" s="34"/>
      <c r="JL42" s="34"/>
      <c r="JM42" s="34"/>
      <c r="JN42" s="34"/>
      <c r="JO42" s="34"/>
      <c r="JP42" s="34"/>
      <c r="JQ42" s="34"/>
      <c r="JR42" s="34">
        <v>645</v>
      </c>
      <c r="JS42" s="34"/>
      <c r="JT42" s="34"/>
      <c r="JU42" s="34">
        <v>29</v>
      </c>
      <c r="JV42" s="34"/>
      <c r="JW42" s="34"/>
      <c r="JX42" s="34"/>
      <c r="JY42" s="34"/>
      <c r="JZ42" s="34"/>
      <c r="KA42" s="34"/>
      <c r="KB42" s="34"/>
      <c r="KC42" s="34"/>
      <c r="KD42" s="34"/>
      <c r="KE42" s="34"/>
      <c r="KF42" s="34">
        <v>1</v>
      </c>
      <c r="KG42" s="34">
        <v>1</v>
      </c>
      <c r="KH42" s="34">
        <v>44</v>
      </c>
      <c r="KI42" s="34">
        <v>56.5</v>
      </c>
      <c r="KJ42" s="34">
        <v>36</v>
      </c>
      <c r="KK42" s="34">
        <v>56.5</v>
      </c>
      <c r="KL42" s="34">
        <v>3</v>
      </c>
      <c r="KM42" s="34">
        <v>0</v>
      </c>
      <c r="KN42" s="34"/>
      <c r="KO42" s="34"/>
      <c r="KP42" s="34"/>
      <c r="KQ42" s="34"/>
      <c r="KR42" s="34"/>
      <c r="KS42" s="34"/>
      <c r="KT42" s="34"/>
      <c r="KU42" s="34"/>
      <c r="KV42" s="34"/>
      <c r="KW42" s="34"/>
      <c r="KX42" s="34"/>
      <c r="KY42" s="34"/>
      <c r="KZ42" s="34"/>
      <c r="LA42" s="34"/>
      <c r="LB42" s="34"/>
      <c r="LC42" s="34"/>
      <c r="LD42" s="34"/>
      <c r="LE42" s="34"/>
      <c r="LF42" s="34"/>
      <c r="LG42" s="34"/>
      <c r="LH42" s="34"/>
      <c r="LI42" s="34"/>
      <c r="LJ42" s="34"/>
      <c r="LK42" s="34"/>
      <c r="LL42" s="34"/>
      <c r="LM42" s="34"/>
      <c r="LN42" s="34"/>
      <c r="LO42" s="34"/>
      <c r="LP42" s="34"/>
      <c r="LQ42" s="34"/>
      <c r="LR42" s="34"/>
      <c r="LS42" s="34"/>
      <c r="LT42" s="34"/>
      <c r="LU42" s="34"/>
      <c r="LV42" s="34"/>
      <c r="LW42" s="34"/>
      <c r="LX42" s="34"/>
      <c r="LY42" s="34"/>
      <c r="LZ42" s="34"/>
      <c r="MA42" s="34"/>
      <c r="MB42" s="34"/>
      <c r="MC42" s="34"/>
      <c r="MD42" s="34"/>
      <c r="ME42" s="34"/>
      <c r="MF42" s="34"/>
      <c r="MG42" s="34"/>
      <c r="MH42" s="34"/>
      <c r="MI42" s="34"/>
      <c r="MJ42" s="34"/>
      <c r="MK42" s="34"/>
      <c r="ML42" s="34"/>
      <c r="MM42" s="34"/>
      <c r="MN42" s="34"/>
      <c r="MO42" s="34">
        <v>3</v>
      </c>
      <c r="MP42" s="34">
        <v>0</v>
      </c>
      <c r="MQ42" s="34"/>
      <c r="MR42" s="34"/>
      <c r="MS42" s="34">
        <v>263728</v>
      </c>
      <c r="MT42" s="34"/>
      <c r="MU42" s="34">
        <v>0</v>
      </c>
      <c r="MV42" s="34"/>
      <c r="MW42" s="34"/>
      <c r="MX42" s="34"/>
      <c r="MY42" s="34"/>
      <c r="MZ42" s="34"/>
      <c r="NA42" s="34"/>
      <c r="NB42" s="34"/>
      <c r="NC42" s="34"/>
      <c r="ND42" s="34"/>
      <c r="NE42" s="34"/>
      <c r="NF42" s="34"/>
      <c r="NG42" s="34"/>
      <c r="NH42" s="34"/>
      <c r="NI42" s="34"/>
      <c r="NJ42" s="34"/>
      <c r="NK42" s="34"/>
      <c r="NX42" s="18">
        <f t="shared" si="4"/>
        <v>3435.4793650793617</v>
      </c>
      <c r="NY42" t="str">
        <f t="shared" si="2"/>
        <v>Mid-range</v>
      </c>
      <c r="NZ42" t="str">
        <f t="shared" si="3"/>
        <v>Small</v>
      </c>
    </row>
    <row r="43" spans="1:390">
      <c r="A43" t="s">
        <v>548</v>
      </c>
      <c r="B43" s="31" t="s">
        <v>549</v>
      </c>
      <c r="C43" s="32" t="s">
        <v>550</v>
      </c>
      <c r="D43" s="31" t="s">
        <v>393</v>
      </c>
      <c r="E43" s="31">
        <v>20060</v>
      </c>
      <c r="F43" s="31" t="s">
        <v>394</v>
      </c>
      <c r="G43" s="33">
        <v>8310.6272380952869</v>
      </c>
      <c r="H43" s="70">
        <v>28000</v>
      </c>
      <c r="I43" s="61"/>
      <c r="J43" s="67">
        <v>53</v>
      </c>
      <c r="K43" s="67">
        <v>9</v>
      </c>
      <c r="L43" s="67"/>
      <c r="M43" s="67"/>
      <c r="N43" s="67"/>
      <c r="O43" s="67"/>
      <c r="P43" s="67"/>
      <c r="Q43" s="67"/>
      <c r="R43" s="67">
        <v>57</v>
      </c>
      <c r="S43" s="67"/>
      <c r="T43" s="67"/>
      <c r="U43" s="67">
        <v>50</v>
      </c>
      <c r="V43" s="67">
        <v>280</v>
      </c>
      <c r="W43" s="86">
        <v>35</v>
      </c>
      <c r="X43" s="86"/>
      <c r="Y43" s="86"/>
      <c r="Z43" s="86"/>
      <c r="AA43" s="86"/>
      <c r="AB43" s="86"/>
      <c r="AC43" s="87">
        <v>21439</v>
      </c>
      <c r="AD43" s="61"/>
      <c r="AE43" s="61"/>
      <c r="AF43" s="87">
        <v>0</v>
      </c>
      <c r="AG43" s="87">
        <v>0</v>
      </c>
      <c r="AH43" s="87">
        <v>0</v>
      </c>
      <c r="AI43" s="87">
        <v>0</v>
      </c>
      <c r="AJ43" s="87"/>
      <c r="AK43" s="87"/>
      <c r="AL43" s="87">
        <v>0</v>
      </c>
      <c r="AM43" s="87">
        <v>5000</v>
      </c>
      <c r="AN43" s="61"/>
      <c r="AO43" s="88">
        <v>26439</v>
      </c>
      <c r="AP43" s="61">
        <v>25914</v>
      </c>
      <c r="AQ43" s="61"/>
      <c r="AR43" s="61"/>
      <c r="AS43" s="61">
        <v>0</v>
      </c>
      <c r="AT43" s="61">
        <v>0</v>
      </c>
      <c r="AU43" s="61">
        <v>0</v>
      </c>
      <c r="AV43" s="61">
        <v>0</v>
      </c>
      <c r="AW43" s="61"/>
      <c r="AX43" s="61"/>
      <c r="AY43" s="61">
        <v>0</v>
      </c>
      <c r="AZ43" s="61">
        <v>0</v>
      </c>
      <c r="BA43" s="61"/>
      <c r="BB43" s="61">
        <v>25914</v>
      </c>
      <c r="BC43" s="61">
        <v>7083</v>
      </c>
      <c r="BD43" s="61"/>
      <c r="BE43" s="61"/>
      <c r="BF43" s="61">
        <v>0</v>
      </c>
      <c r="BG43" s="61">
        <v>0</v>
      </c>
      <c r="BH43" s="61">
        <v>0</v>
      </c>
      <c r="BI43" s="61">
        <v>0</v>
      </c>
      <c r="BJ43" s="61"/>
      <c r="BK43" s="61"/>
      <c r="BL43" s="61">
        <v>0</v>
      </c>
      <c r="BM43" s="61">
        <v>0</v>
      </c>
      <c r="BN43" s="61"/>
      <c r="BO43" s="61">
        <v>7083</v>
      </c>
      <c r="BP43" s="61">
        <v>0</v>
      </c>
      <c r="BQ43" s="61"/>
      <c r="BR43" s="61">
        <v>0</v>
      </c>
      <c r="BS43" s="61">
        <v>0</v>
      </c>
      <c r="BT43" s="61">
        <v>0</v>
      </c>
      <c r="BU43" s="61">
        <v>0</v>
      </c>
      <c r="BV43" s="61"/>
      <c r="BW43" s="35"/>
      <c r="BX43" s="35">
        <v>0</v>
      </c>
      <c r="BY43" s="35">
        <v>0</v>
      </c>
      <c r="BZ43" s="35">
        <v>0</v>
      </c>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v>0</v>
      </c>
      <c r="CZ43" s="35"/>
      <c r="DA43" s="35">
        <v>0</v>
      </c>
      <c r="DB43" s="35">
        <v>10700</v>
      </c>
      <c r="DC43" s="35">
        <v>0</v>
      </c>
      <c r="DD43" s="35"/>
      <c r="DE43" s="35"/>
      <c r="DF43" s="35">
        <v>36697</v>
      </c>
      <c r="DG43" s="35">
        <v>0</v>
      </c>
      <c r="DH43" s="35">
        <v>0</v>
      </c>
      <c r="DI43" s="35">
        <v>47397</v>
      </c>
      <c r="DJ43" s="35"/>
      <c r="DK43" s="35"/>
      <c r="DL43" s="35"/>
      <c r="DM43" s="35"/>
      <c r="DN43" s="35"/>
      <c r="DO43" s="35"/>
      <c r="DP43" s="35"/>
      <c r="DQ43" s="35"/>
      <c r="DR43" s="35"/>
      <c r="DS43" s="35"/>
      <c r="DT43" s="35"/>
      <c r="DU43" s="35"/>
      <c r="DV43" s="61"/>
      <c r="DW43" s="61"/>
      <c r="DX43" s="35"/>
      <c r="DY43" s="35"/>
      <c r="DZ43" s="35"/>
      <c r="EA43" s="35"/>
      <c r="EB43" s="35"/>
      <c r="EC43" s="35"/>
      <c r="ED43" s="35"/>
      <c r="EE43" s="35"/>
      <c r="EF43" s="35"/>
      <c r="EG43" s="35"/>
      <c r="EH43" s="35"/>
      <c r="EI43" s="61"/>
      <c r="EJ43" s="35"/>
      <c r="EK43" s="35"/>
      <c r="EL43" s="35"/>
      <c r="EM43" s="35"/>
      <c r="EN43" s="35"/>
      <c r="EO43" s="35"/>
      <c r="EP43" s="35"/>
      <c r="EQ43" s="35"/>
      <c r="ER43" s="35"/>
      <c r="ES43" s="35"/>
      <c r="ET43" s="35"/>
      <c r="EU43" s="37"/>
      <c r="EV43" s="37"/>
      <c r="EW43" s="37"/>
      <c r="EX43" s="37"/>
      <c r="EY43" s="37"/>
      <c r="EZ43" s="37"/>
      <c r="FA43" s="34"/>
      <c r="FB43" s="34"/>
      <c r="FC43" s="34"/>
      <c r="FD43" s="34"/>
      <c r="FE43" s="34"/>
      <c r="FF43" s="34"/>
      <c r="FG43" s="34"/>
      <c r="FH43" s="34"/>
      <c r="FI43" s="34"/>
      <c r="FJ43" s="34"/>
      <c r="FK43" s="34"/>
      <c r="FL43" s="34"/>
      <c r="FM43" s="34"/>
      <c r="FN43" s="34"/>
      <c r="FO43" s="34"/>
      <c r="FP43" s="34"/>
      <c r="FQ43" s="34"/>
      <c r="FR43" s="34"/>
      <c r="FS43" s="34"/>
      <c r="FT43" s="35"/>
      <c r="FU43" s="35"/>
      <c r="FV43" s="35"/>
      <c r="FW43" s="35"/>
      <c r="FX43" s="35"/>
      <c r="FY43" s="35"/>
      <c r="FZ43" s="35"/>
      <c r="GA43" s="35"/>
      <c r="GB43" s="35"/>
      <c r="GC43" s="35"/>
      <c r="GD43" s="35"/>
      <c r="GE43" s="35"/>
      <c r="GF43" s="35"/>
      <c r="GG43" s="35"/>
      <c r="GH43" s="35"/>
      <c r="GI43" s="35"/>
      <c r="GJ43" s="35"/>
      <c r="GK43" s="35"/>
      <c r="GL43" s="35"/>
      <c r="GM43" s="35"/>
      <c r="GN43" s="35"/>
      <c r="GO43" s="35"/>
      <c r="GP43" s="35">
        <v>59436</v>
      </c>
      <c r="GQ43" s="35">
        <v>47397</v>
      </c>
      <c r="GR43" s="35">
        <v>106833</v>
      </c>
      <c r="GS43" s="31" t="s">
        <v>420</v>
      </c>
      <c r="GT43" s="31" t="s">
        <v>551</v>
      </c>
      <c r="GU43" s="31" t="s">
        <v>454</v>
      </c>
      <c r="GV43" s="31" t="s">
        <v>454</v>
      </c>
      <c r="GW43" t="s">
        <v>410</v>
      </c>
      <c r="HC43" s="35"/>
      <c r="HD43" s="35"/>
      <c r="HE43" s="35">
        <v>0</v>
      </c>
      <c r="HF43" s="35"/>
      <c r="HG43" s="35"/>
      <c r="HH43" s="35"/>
      <c r="HI43" s="35"/>
      <c r="HJ43" s="35"/>
      <c r="HK43" s="35">
        <v>0</v>
      </c>
      <c r="HL43" s="35"/>
      <c r="HM43" s="35"/>
      <c r="HN43" s="35"/>
      <c r="HO43" s="35"/>
      <c r="HP43" s="35"/>
      <c r="HQ43" s="35">
        <v>40</v>
      </c>
      <c r="HR43" s="35"/>
      <c r="HS43" s="35"/>
      <c r="HT43" s="35"/>
      <c r="HU43" s="35">
        <v>15</v>
      </c>
      <c r="HV43" s="35"/>
      <c r="HW43" s="35"/>
      <c r="HX43" s="35"/>
      <c r="HY43" s="35"/>
      <c r="HZ43" s="35"/>
      <c r="IA43" s="35"/>
      <c r="IB43" s="35"/>
      <c r="IC43" s="35"/>
      <c r="ID43" s="35"/>
      <c r="IE43" s="35"/>
      <c r="IF43" s="61">
        <v>4.16</v>
      </c>
      <c r="IG43" s="35">
        <v>7.12</v>
      </c>
      <c r="IH43" s="35">
        <v>12.52</v>
      </c>
      <c r="II43" s="35">
        <f t="shared" si="0"/>
        <v>7.12</v>
      </c>
      <c r="IJ43" s="35"/>
      <c r="IK43" s="35">
        <v>8</v>
      </c>
      <c r="IL43" s="35">
        <v>5.4</v>
      </c>
      <c r="IM43" s="34">
        <v>8720</v>
      </c>
      <c r="IN43" s="31" t="s">
        <v>411</v>
      </c>
      <c r="IO43" s="70"/>
      <c r="IP43" s="34">
        <v>20201</v>
      </c>
      <c r="IQ43" s="34"/>
      <c r="IR43" s="34"/>
      <c r="IS43" s="34"/>
      <c r="IT43" s="34"/>
      <c r="IU43" s="34"/>
      <c r="IV43" s="34"/>
      <c r="IW43" s="34"/>
      <c r="IX43" s="34">
        <v>20201</v>
      </c>
      <c r="IY43" s="34"/>
      <c r="IZ43" s="34"/>
      <c r="JA43" s="34">
        <v>194</v>
      </c>
      <c r="JB43" s="34">
        <v>158</v>
      </c>
      <c r="JC43" s="34">
        <v>284</v>
      </c>
      <c r="JD43" s="34">
        <v>197</v>
      </c>
      <c r="JE43" s="34"/>
      <c r="JF43" s="34"/>
      <c r="JG43" s="34"/>
      <c r="JH43" s="34"/>
      <c r="JI43" s="34"/>
      <c r="JJ43" s="34"/>
      <c r="JK43" s="34"/>
      <c r="JL43" s="34"/>
      <c r="JM43" s="34"/>
      <c r="JN43" s="34"/>
      <c r="JO43" s="34"/>
      <c r="JP43" s="34"/>
      <c r="JQ43" s="34"/>
      <c r="JR43" s="34">
        <v>1124</v>
      </c>
      <c r="JS43" s="34"/>
      <c r="JT43" s="34"/>
      <c r="JU43" s="34">
        <v>48</v>
      </c>
      <c r="JV43" s="34"/>
      <c r="JW43" s="34"/>
      <c r="JX43" s="34"/>
      <c r="JY43" s="34"/>
      <c r="JZ43" s="34"/>
      <c r="KA43" s="34"/>
      <c r="KB43" s="34"/>
      <c r="KC43" s="34"/>
      <c r="KD43" s="34"/>
      <c r="KE43" s="34"/>
      <c r="KF43" s="34">
        <v>5</v>
      </c>
      <c r="KG43" s="34">
        <v>12</v>
      </c>
      <c r="KH43" s="34">
        <v>163</v>
      </c>
      <c r="KI43" s="34">
        <v>65.5</v>
      </c>
      <c r="KJ43" s="34">
        <v>55</v>
      </c>
      <c r="KK43" s="34">
        <v>55</v>
      </c>
      <c r="KL43" s="34">
        <v>8</v>
      </c>
      <c r="KM43" s="34">
        <v>0</v>
      </c>
      <c r="KN43" s="34"/>
      <c r="KO43" s="34"/>
      <c r="KP43" s="34"/>
      <c r="KQ43" s="34"/>
      <c r="KR43" s="34"/>
      <c r="KS43" s="34"/>
      <c r="KT43" s="34"/>
      <c r="KU43" s="34"/>
      <c r="KV43" s="34"/>
      <c r="KW43" s="34"/>
      <c r="KX43" s="34"/>
      <c r="KY43" s="34"/>
      <c r="KZ43" s="34"/>
      <c r="LA43" s="34"/>
      <c r="LB43" s="34"/>
      <c r="LC43" s="34"/>
      <c r="LD43" s="34"/>
      <c r="LE43" s="34"/>
      <c r="LF43" s="34"/>
      <c r="LG43" s="34"/>
      <c r="LH43" s="34"/>
      <c r="LI43" s="34"/>
      <c r="LJ43" s="34"/>
      <c r="LK43" s="34"/>
      <c r="LL43" s="34"/>
      <c r="LM43" s="34"/>
      <c r="LN43" s="34"/>
      <c r="LO43" s="34"/>
      <c r="LP43" s="34"/>
      <c r="LQ43" s="34"/>
      <c r="LR43" s="34"/>
      <c r="LS43" s="34"/>
      <c r="LT43" s="34"/>
      <c r="LU43" s="34"/>
      <c r="LV43" s="34"/>
      <c r="LW43" s="34"/>
      <c r="LX43" s="34"/>
      <c r="LY43" s="34"/>
      <c r="LZ43" s="34"/>
      <c r="MA43" s="34"/>
      <c r="MB43" s="34"/>
      <c r="MC43" s="34"/>
      <c r="MD43" s="34"/>
      <c r="ME43" s="34"/>
      <c r="MF43" s="34"/>
      <c r="MG43" s="34"/>
      <c r="MH43" s="34"/>
      <c r="MI43" s="34"/>
      <c r="MJ43" s="34"/>
      <c r="MK43" s="34"/>
      <c r="ML43" s="34"/>
      <c r="MM43" s="34"/>
      <c r="MN43" s="34"/>
      <c r="MO43" s="34">
        <v>8</v>
      </c>
      <c r="MP43" s="34">
        <v>0</v>
      </c>
      <c r="MQ43" s="34"/>
      <c r="MR43" s="34"/>
      <c r="MS43" s="34">
        <v>232815</v>
      </c>
      <c r="MT43" s="34"/>
      <c r="MU43" s="34"/>
      <c r="MV43" s="34"/>
      <c r="MW43" s="34"/>
      <c r="MX43" s="34"/>
      <c r="MY43" s="34"/>
      <c r="MZ43" s="34"/>
      <c r="NA43" s="34"/>
      <c r="NB43" s="34"/>
      <c r="NC43" s="34"/>
      <c r="ND43" s="34"/>
      <c r="NE43" s="34"/>
      <c r="NF43" s="34"/>
      <c r="NG43" s="34"/>
      <c r="NH43" s="34"/>
      <c r="NI43" s="34"/>
      <c r="NJ43" s="34"/>
      <c r="NK43" s="34"/>
      <c r="NX43" s="18">
        <f t="shared" si="4"/>
        <v>1167.2229266987763</v>
      </c>
      <c r="NY43" t="str">
        <f t="shared" si="2"/>
        <v>Mid-range</v>
      </c>
      <c r="NZ43" t="str">
        <f t="shared" si="3"/>
        <v>Small</v>
      </c>
    </row>
    <row r="44" spans="1:390">
      <c r="A44" t="s">
        <v>495</v>
      </c>
      <c r="B44" s="1" t="s">
        <v>552</v>
      </c>
      <c r="C44" s="32" t="s">
        <v>553</v>
      </c>
      <c r="D44" s="1" t="s">
        <v>404</v>
      </c>
      <c r="E44" s="31">
        <v>20060</v>
      </c>
      <c r="F44" s="31" t="s">
        <v>394</v>
      </c>
      <c r="G44" s="33">
        <v>12355.878857142872</v>
      </c>
      <c r="H44" s="70">
        <v>30000</v>
      </c>
      <c r="I44" s="61"/>
      <c r="J44" s="67">
        <v>70</v>
      </c>
      <c r="K44" s="67">
        <v>4</v>
      </c>
      <c r="L44" s="67"/>
      <c r="M44" s="67"/>
      <c r="N44" s="67"/>
      <c r="O44" s="67"/>
      <c r="P44" s="67"/>
      <c r="Q44" s="67"/>
      <c r="R44" s="67">
        <v>0</v>
      </c>
      <c r="S44" s="67"/>
      <c r="T44" s="67"/>
      <c r="U44" s="67">
        <v>21</v>
      </c>
      <c r="V44" s="67">
        <v>475</v>
      </c>
      <c r="W44" s="86">
        <v>0</v>
      </c>
      <c r="X44" s="86"/>
      <c r="Y44" s="86"/>
      <c r="Z44" s="86"/>
      <c r="AA44" s="86"/>
      <c r="AB44" s="86"/>
      <c r="AC44" s="87">
        <v>21953</v>
      </c>
      <c r="AD44" s="61"/>
      <c r="AE44" s="61"/>
      <c r="AF44" s="87">
        <v>0</v>
      </c>
      <c r="AG44" s="87">
        <v>15654</v>
      </c>
      <c r="AH44" s="87">
        <v>0</v>
      </c>
      <c r="AI44" s="87">
        <v>0</v>
      </c>
      <c r="AJ44" s="87"/>
      <c r="AK44" s="87"/>
      <c r="AL44" s="87">
        <v>0</v>
      </c>
      <c r="AM44" s="87">
        <v>0</v>
      </c>
      <c r="AN44" s="61"/>
      <c r="AO44" s="88">
        <v>37607</v>
      </c>
      <c r="AP44" s="61">
        <v>22254</v>
      </c>
      <c r="AQ44" s="61"/>
      <c r="AR44" s="61"/>
      <c r="AS44" s="61">
        <v>0</v>
      </c>
      <c r="AT44" s="61">
        <v>120</v>
      </c>
      <c r="AU44" s="61">
        <v>0</v>
      </c>
      <c r="AV44" s="61">
        <v>0</v>
      </c>
      <c r="AW44" s="61"/>
      <c r="AX44" s="61"/>
      <c r="AY44" s="61">
        <v>0</v>
      </c>
      <c r="AZ44" s="61">
        <v>0</v>
      </c>
      <c r="BA44" s="61"/>
      <c r="BB44" s="61">
        <v>22374</v>
      </c>
      <c r="BC44" s="61">
        <v>0</v>
      </c>
      <c r="BD44" s="61"/>
      <c r="BE44" s="61"/>
      <c r="BF44" s="61">
        <v>0</v>
      </c>
      <c r="BG44" s="61">
        <v>3310</v>
      </c>
      <c r="BH44" s="61">
        <v>0</v>
      </c>
      <c r="BI44" s="61">
        <v>0</v>
      </c>
      <c r="BJ44" s="61"/>
      <c r="BK44" s="61"/>
      <c r="BL44" s="61">
        <v>0</v>
      </c>
      <c r="BM44" s="61">
        <v>0</v>
      </c>
      <c r="BN44" s="61"/>
      <c r="BO44" s="61">
        <v>3310</v>
      </c>
      <c r="BP44" s="61">
        <v>6502</v>
      </c>
      <c r="BQ44" s="61"/>
      <c r="BR44" s="61">
        <v>0</v>
      </c>
      <c r="BS44" s="61">
        <v>3800</v>
      </c>
      <c r="BT44" s="61">
        <v>0</v>
      </c>
      <c r="BU44" s="61">
        <v>0</v>
      </c>
      <c r="BV44" s="61"/>
      <c r="BW44" s="35"/>
      <c r="BX44" s="35">
        <v>0</v>
      </c>
      <c r="BY44" s="35">
        <v>0</v>
      </c>
      <c r="BZ44" s="35">
        <v>10320</v>
      </c>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v>7568</v>
      </c>
      <c r="CZ44" s="35"/>
      <c r="DA44" s="35">
        <v>0</v>
      </c>
      <c r="DB44" s="35">
        <v>0</v>
      </c>
      <c r="DC44" s="35">
        <v>0</v>
      </c>
      <c r="DD44" s="35"/>
      <c r="DE44" s="35"/>
      <c r="DF44" s="35">
        <v>41910</v>
      </c>
      <c r="DG44" s="35">
        <v>0</v>
      </c>
      <c r="DH44" s="35">
        <v>0</v>
      </c>
      <c r="DI44" s="35">
        <v>49478</v>
      </c>
      <c r="DJ44" s="35"/>
      <c r="DK44" s="35"/>
      <c r="DL44" s="35"/>
      <c r="DM44" s="35"/>
      <c r="DN44" s="35"/>
      <c r="DO44" s="35"/>
      <c r="DP44" s="35"/>
      <c r="DQ44" s="35"/>
      <c r="DR44" s="35"/>
      <c r="DS44" s="35"/>
      <c r="DT44" s="35"/>
      <c r="DU44" s="35"/>
      <c r="DV44" s="61"/>
      <c r="DW44" s="61"/>
      <c r="DX44" s="35"/>
      <c r="DY44" s="35"/>
      <c r="DZ44" s="35"/>
      <c r="EA44" s="35"/>
      <c r="EB44" s="35"/>
      <c r="EC44" s="35"/>
      <c r="ED44" s="35"/>
      <c r="EE44" s="35"/>
      <c r="EF44" s="35"/>
      <c r="EG44" s="35"/>
      <c r="EH44" s="35"/>
      <c r="EI44" s="61"/>
      <c r="EJ44" s="35">
        <v>0</v>
      </c>
      <c r="EK44" s="35"/>
      <c r="EL44" s="35">
        <v>0</v>
      </c>
      <c r="EM44" s="35">
        <v>0</v>
      </c>
      <c r="EN44" s="35">
        <v>0</v>
      </c>
      <c r="EO44" s="35"/>
      <c r="EP44" s="35"/>
      <c r="EQ44" s="35">
        <v>0</v>
      </c>
      <c r="ER44" s="35">
        <v>0</v>
      </c>
      <c r="ES44" s="35">
        <v>0</v>
      </c>
      <c r="ET44" s="35">
        <v>0</v>
      </c>
      <c r="EU44" s="37"/>
      <c r="EV44" s="37"/>
      <c r="EW44" s="37"/>
      <c r="EX44" s="37"/>
      <c r="EY44" s="37"/>
      <c r="EZ44" s="37"/>
      <c r="FA44" s="34"/>
      <c r="FB44" s="34"/>
      <c r="FC44" s="34"/>
      <c r="FD44" s="34"/>
      <c r="FE44" s="34"/>
      <c r="FF44" s="34"/>
      <c r="FG44" s="34"/>
      <c r="FH44" s="34"/>
      <c r="FI44" s="34"/>
      <c r="FJ44" s="34"/>
      <c r="FK44" s="34"/>
      <c r="FL44" s="34"/>
      <c r="FM44" s="34"/>
      <c r="FN44" s="34"/>
      <c r="FO44" s="34"/>
      <c r="FP44" s="34"/>
      <c r="FQ44" s="34"/>
      <c r="FR44" s="34"/>
      <c r="FS44" s="34"/>
      <c r="FT44" s="35"/>
      <c r="FU44" s="35"/>
      <c r="FV44" s="35"/>
      <c r="FW44" s="35"/>
      <c r="FX44" s="35"/>
      <c r="FY44" s="35"/>
      <c r="FZ44" s="35"/>
      <c r="GA44" s="35"/>
      <c r="GB44" s="35"/>
      <c r="GC44" s="35"/>
      <c r="GD44" s="35"/>
      <c r="GE44" s="35">
        <v>0</v>
      </c>
      <c r="GF44" s="35"/>
      <c r="GG44" s="35">
        <v>0</v>
      </c>
      <c r="GH44" s="35">
        <v>1432</v>
      </c>
      <c r="GI44" s="35">
        <v>0</v>
      </c>
      <c r="GJ44" s="35">
        <v>1415</v>
      </c>
      <c r="GK44" s="35"/>
      <c r="GL44" s="35"/>
      <c r="GM44" s="35">
        <v>0</v>
      </c>
      <c r="GN44" s="35">
        <v>0</v>
      </c>
      <c r="GO44" s="35">
        <v>2847</v>
      </c>
      <c r="GP44" s="35">
        <v>63291</v>
      </c>
      <c r="GQ44" s="35">
        <v>59798</v>
      </c>
      <c r="GR44" s="35">
        <v>125936</v>
      </c>
      <c r="GS44" s="31" t="s">
        <v>395</v>
      </c>
      <c r="GT44" s="31"/>
      <c r="GU44" s="31"/>
      <c r="GV44" s="31" t="s">
        <v>409</v>
      </c>
      <c r="GW44" s="31"/>
      <c r="GX44" s="31"/>
      <c r="GY44" t="s">
        <v>405</v>
      </c>
      <c r="HC44" s="35">
        <v>738</v>
      </c>
      <c r="HD44" s="35">
        <v>0</v>
      </c>
      <c r="HE44" s="35">
        <v>8405</v>
      </c>
      <c r="HF44" s="35">
        <v>186</v>
      </c>
      <c r="HG44" s="35"/>
      <c r="HH44" s="35">
        <v>102552</v>
      </c>
      <c r="HI44" s="35"/>
      <c r="HJ44" s="35">
        <v>0</v>
      </c>
      <c r="HK44" s="35">
        <v>3861</v>
      </c>
      <c r="HL44" s="35">
        <v>863</v>
      </c>
      <c r="HM44" s="35"/>
      <c r="HN44" s="35"/>
      <c r="HO44" s="35">
        <v>1350</v>
      </c>
      <c r="HP44" s="35">
        <v>1391</v>
      </c>
      <c r="HQ44" s="35">
        <v>187</v>
      </c>
      <c r="HR44" s="35">
        <v>0</v>
      </c>
      <c r="HS44" s="35"/>
      <c r="HT44" s="35"/>
      <c r="HU44" s="35">
        <v>9</v>
      </c>
      <c r="HV44" s="35"/>
      <c r="HW44" s="35"/>
      <c r="HX44" s="35"/>
      <c r="HY44" s="35"/>
      <c r="HZ44" s="35"/>
      <c r="IA44" s="35"/>
      <c r="IB44" s="35"/>
      <c r="IC44" s="35"/>
      <c r="ID44" s="35"/>
      <c r="IE44" s="35"/>
      <c r="IF44" s="61">
        <v>1</v>
      </c>
      <c r="IG44" s="35">
        <v>0.68</v>
      </c>
      <c r="IH44" s="35">
        <v>4.68</v>
      </c>
      <c r="II44" s="35">
        <f t="shared" si="0"/>
        <v>0.68</v>
      </c>
      <c r="IJ44" s="35"/>
      <c r="IK44" s="35">
        <v>4</v>
      </c>
      <c r="IL44" s="35">
        <v>4</v>
      </c>
      <c r="IM44" s="34">
        <v>16296</v>
      </c>
      <c r="IN44" s="31" t="s">
        <v>411</v>
      </c>
      <c r="IO44" s="70">
        <v>9800</v>
      </c>
      <c r="IP44" s="34">
        <v>6540</v>
      </c>
      <c r="IQ44" s="34"/>
      <c r="IR44" s="34"/>
      <c r="IS44" s="34"/>
      <c r="IT44" s="34"/>
      <c r="IU44" s="34"/>
      <c r="IV44" s="34"/>
      <c r="IW44" s="34"/>
      <c r="IX44" s="34">
        <v>16340</v>
      </c>
      <c r="IY44" s="34"/>
      <c r="IZ44" s="34"/>
      <c r="JA44" s="34">
        <v>77</v>
      </c>
      <c r="JB44" s="34">
        <v>77</v>
      </c>
      <c r="JC44" s="34">
        <v>63</v>
      </c>
      <c r="JD44" s="34">
        <v>63</v>
      </c>
      <c r="JE44" s="34"/>
      <c r="JF44" s="34"/>
      <c r="JG44" s="34"/>
      <c r="JH44" s="34"/>
      <c r="JI44" s="34"/>
      <c r="JJ44" s="34"/>
      <c r="JK44" s="34"/>
      <c r="JL44" s="34"/>
      <c r="JM44" s="34"/>
      <c r="JN44" s="34"/>
      <c r="JO44" s="34"/>
      <c r="JP44" s="34"/>
      <c r="JQ44" s="34"/>
      <c r="JR44" s="34">
        <v>3780</v>
      </c>
      <c r="JS44" s="34"/>
      <c r="JT44" s="34"/>
      <c r="JU44" s="34">
        <v>126</v>
      </c>
      <c r="JV44" s="34"/>
      <c r="JW44" s="34"/>
      <c r="JX44" s="34"/>
      <c r="JY44" s="34"/>
      <c r="JZ44" s="34"/>
      <c r="KA44" s="34"/>
      <c r="KB44" s="34"/>
      <c r="KC44" s="34"/>
      <c r="KD44" s="34"/>
      <c r="KE44" s="34"/>
      <c r="KF44" s="34">
        <v>2</v>
      </c>
      <c r="KG44" s="34">
        <v>2</v>
      </c>
      <c r="KH44" s="34">
        <v>25</v>
      </c>
      <c r="KI44" s="34">
        <v>54</v>
      </c>
      <c r="KJ44" s="34">
        <v>49</v>
      </c>
      <c r="KK44" s="34">
        <v>49</v>
      </c>
      <c r="KL44" s="34">
        <v>10</v>
      </c>
      <c r="KM44" s="34">
        <v>0</v>
      </c>
      <c r="KN44" s="34"/>
      <c r="KO44" s="34"/>
      <c r="KP44" s="34"/>
      <c r="KQ44" s="34"/>
      <c r="KR44" s="34"/>
      <c r="KS44" s="34"/>
      <c r="KT44" s="34"/>
      <c r="KU44" s="34"/>
      <c r="KV44" s="34"/>
      <c r="KW44" s="34"/>
      <c r="KX44" s="34"/>
      <c r="KY44" s="34"/>
      <c r="KZ44" s="34"/>
      <c r="LA44" s="34"/>
      <c r="LB44" s="34"/>
      <c r="LC44" s="34"/>
      <c r="LD44" s="34"/>
      <c r="LE44" s="34"/>
      <c r="LF44" s="34"/>
      <c r="LG44" s="34"/>
      <c r="LH44" s="34"/>
      <c r="LI44" s="34"/>
      <c r="LJ44" s="34"/>
      <c r="LK44" s="34"/>
      <c r="LL44" s="34"/>
      <c r="LM44" s="34"/>
      <c r="LN44" s="34"/>
      <c r="LO44" s="34"/>
      <c r="LP44" s="34"/>
      <c r="LQ44" s="34"/>
      <c r="LR44" s="34"/>
      <c r="LS44" s="34"/>
      <c r="LT44" s="34"/>
      <c r="LU44" s="34"/>
      <c r="LV44" s="34"/>
      <c r="LW44" s="34"/>
      <c r="LX44" s="34"/>
      <c r="LY44" s="34"/>
      <c r="LZ44" s="34"/>
      <c r="MA44" s="34"/>
      <c r="MB44" s="34"/>
      <c r="MC44" s="34"/>
      <c r="MD44" s="34"/>
      <c r="ME44" s="34"/>
      <c r="MF44" s="34"/>
      <c r="MG44" s="34"/>
      <c r="MH44" s="34"/>
      <c r="MI44" s="34"/>
      <c r="MJ44" s="34"/>
      <c r="MK44" s="34"/>
      <c r="ML44" s="34"/>
      <c r="MM44" s="34"/>
      <c r="MN44" s="34"/>
      <c r="MO44" s="34">
        <v>10</v>
      </c>
      <c r="MP44" s="34">
        <v>0</v>
      </c>
      <c r="MQ44" s="34"/>
      <c r="MR44" s="34"/>
      <c r="MS44" s="34"/>
      <c r="MT44" s="34"/>
      <c r="MU44" s="34">
        <v>0</v>
      </c>
      <c r="MV44" s="34"/>
      <c r="MW44" s="34"/>
      <c r="MX44" s="34"/>
      <c r="MY44" s="34"/>
      <c r="MZ44" s="34"/>
      <c r="NA44" s="34"/>
      <c r="NB44" s="34"/>
      <c r="NC44" s="34"/>
      <c r="ND44" s="34"/>
      <c r="NE44" s="34"/>
      <c r="NF44" s="34"/>
      <c r="NG44" s="34"/>
      <c r="NH44" s="34"/>
      <c r="NI44" s="34"/>
      <c r="NJ44" s="34"/>
      <c r="NK44" s="34"/>
      <c r="NX44" s="18">
        <f t="shared" si="4"/>
        <v>18170.410084033636</v>
      </c>
      <c r="NY44" t="str">
        <f t="shared" si="2"/>
        <v>Mid-range</v>
      </c>
      <c r="NZ44" t="str">
        <f t="shared" si="3"/>
        <v>Medium</v>
      </c>
    </row>
    <row r="45" spans="1:390">
      <c r="A45" t="s">
        <v>554</v>
      </c>
      <c r="B45" s="31" t="s">
        <v>555</v>
      </c>
      <c r="C45" s="32" t="s">
        <v>556</v>
      </c>
      <c r="D45" s="1" t="s">
        <v>404</v>
      </c>
      <c r="E45" s="31">
        <v>20060</v>
      </c>
      <c r="F45" s="31" t="s">
        <v>394</v>
      </c>
      <c r="G45" s="33">
        <v>13839.672761904807</v>
      </c>
      <c r="H45" s="70">
        <v>24254</v>
      </c>
      <c r="I45" s="61"/>
      <c r="J45" s="67">
        <v>77</v>
      </c>
      <c r="K45" s="67">
        <v>3</v>
      </c>
      <c r="L45" s="67"/>
      <c r="M45" s="67"/>
      <c r="N45" s="67"/>
      <c r="O45" s="67"/>
      <c r="P45" s="67"/>
      <c r="Q45" s="67"/>
      <c r="R45" s="67">
        <v>27</v>
      </c>
      <c r="S45" s="67"/>
      <c r="T45" s="67"/>
      <c r="U45" s="67">
        <v>10</v>
      </c>
      <c r="V45" s="67">
        <v>299</v>
      </c>
      <c r="W45" s="86"/>
      <c r="X45" s="86"/>
      <c r="Y45" s="86"/>
      <c r="Z45" s="86"/>
      <c r="AA45" s="86"/>
      <c r="AB45" s="86"/>
      <c r="AC45" s="87">
        <v>24781</v>
      </c>
      <c r="AD45" s="61"/>
      <c r="AE45" s="61"/>
      <c r="AF45" s="87">
        <v>1250</v>
      </c>
      <c r="AG45" s="87"/>
      <c r="AH45" s="87"/>
      <c r="AI45" s="87"/>
      <c r="AJ45" s="87"/>
      <c r="AK45" s="87"/>
      <c r="AL45" s="87">
        <v>0</v>
      </c>
      <c r="AM45" s="87">
        <v>5827</v>
      </c>
      <c r="AN45" s="61"/>
      <c r="AO45" s="88">
        <v>31858</v>
      </c>
      <c r="AP45" s="61">
        <v>33107</v>
      </c>
      <c r="AQ45" s="61"/>
      <c r="AR45" s="61"/>
      <c r="AS45" s="61"/>
      <c r="AT45" s="61"/>
      <c r="AU45" s="61"/>
      <c r="AV45" s="61">
        <v>1800</v>
      </c>
      <c r="AW45" s="61"/>
      <c r="AX45" s="61"/>
      <c r="AY45" s="61"/>
      <c r="AZ45" s="61">
        <v>4338</v>
      </c>
      <c r="BA45" s="61"/>
      <c r="BB45" s="61">
        <v>39245</v>
      </c>
      <c r="BC45" s="61"/>
      <c r="BD45" s="61"/>
      <c r="BE45" s="61"/>
      <c r="BF45" s="61"/>
      <c r="BG45" s="61"/>
      <c r="BH45" s="61"/>
      <c r="BI45" s="61"/>
      <c r="BJ45" s="61"/>
      <c r="BK45" s="61"/>
      <c r="BL45" s="61"/>
      <c r="BM45" s="61"/>
      <c r="BN45" s="61"/>
      <c r="BO45" s="61"/>
      <c r="BP45" s="61"/>
      <c r="BQ45" s="61"/>
      <c r="BR45" s="61"/>
      <c r="BS45" s="61"/>
      <c r="BT45" s="61"/>
      <c r="BU45" s="61"/>
      <c r="BV45" s="61"/>
      <c r="BW45" s="35"/>
      <c r="BX45" s="35"/>
      <c r="BY45" s="35"/>
      <c r="BZ45" s="35"/>
      <c r="CA45" s="35"/>
      <c r="CB45" s="35"/>
      <c r="CC45" s="35"/>
      <c r="CD45" s="35"/>
      <c r="CE45" s="35"/>
      <c r="CF45" s="35"/>
      <c r="CG45" s="35"/>
      <c r="CH45" s="35"/>
      <c r="CI45" s="35"/>
      <c r="CJ45" s="35"/>
      <c r="CK45" s="35"/>
      <c r="CL45" s="35"/>
      <c r="CM45" s="35"/>
      <c r="CN45" s="35"/>
      <c r="CO45" s="35"/>
      <c r="CP45" s="35"/>
      <c r="CQ45" s="35"/>
      <c r="CR45" s="35"/>
      <c r="CS45" s="35"/>
      <c r="CT45" s="35"/>
      <c r="CU45" s="35"/>
      <c r="CV45" s="35"/>
      <c r="CW45" s="35"/>
      <c r="CX45" s="35"/>
      <c r="CY45" s="35">
        <v>2033</v>
      </c>
      <c r="CZ45" s="35"/>
      <c r="DA45" s="35"/>
      <c r="DB45" s="35"/>
      <c r="DC45" s="35"/>
      <c r="DD45" s="35"/>
      <c r="DE45" s="35"/>
      <c r="DF45" s="35">
        <v>11502</v>
      </c>
      <c r="DG45" s="35">
        <v>2453</v>
      </c>
      <c r="DH45" s="35">
        <v>16719</v>
      </c>
      <c r="DI45" s="35">
        <v>32707</v>
      </c>
      <c r="DJ45" s="35"/>
      <c r="DK45" s="35"/>
      <c r="DL45" s="35"/>
      <c r="DM45" s="35"/>
      <c r="DN45" s="35"/>
      <c r="DO45" s="35"/>
      <c r="DP45" s="35"/>
      <c r="DQ45" s="35"/>
      <c r="DR45" s="35"/>
      <c r="DS45" s="35"/>
      <c r="DT45" s="35"/>
      <c r="DU45" s="35"/>
      <c r="DV45" s="61"/>
      <c r="DW45" s="61"/>
      <c r="DX45" s="35"/>
      <c r="DY45" s="35"/>
      <c r="DZ45" s="35"/>
      <c r="EA45" s="35"/>
      <c r="EB45" s="35"/>
      <c r="EC45" s="35"/>
      <c r="ED45" s="35"/>
      <c r="EE45" s="35"/>
      <c r="EF45" s="35"/>
      <c r="EG45" s="35"/>
      <c r="EH45" s="35"/>
      <c r="EI45" s="61"/>
      <c r="EJ45" s="35"/>
      <c r="EK45" s="35"/>
      <c r="EL45" s="35"/>
      <c r="EM45" s="35"/>
      <c r="EN45" s="35"/>
      <c r="EO45" s="35"/>
      <c r="EP45" s="35"/>
      <c r="EQ45" s="35"/>
      <c r="ER45" s="35"/>
      <c r="ES45" s="35"/>
      <c r="ET45" s="35"/>
      <c r="EU45" s="37"/>
      <c r="EV45" s="37"/>
      <c r="EW45" s="37"/>
      <c r="EX45" s="37"/>
      <c r="EY45" s="37"/>
      <c r="EZ45" s="37"/>
      <c r="FA45" s="34"/>
      <c r="FB45" s="34"/>
      <c r="FC45" s="34"/>
      <c r="FD45" s="34"/>
      <c r="FE45" s="34"/>
      <c r="FF45" s="34"/>
      <c r="FG45" s="34"/>
      <c r="FH45" s="34"/>
      <c r="FI45" s="34"/>
      <c r="FJ45" s="34"/>
      <c r="FK45" s="34"/>
      <c r="FL45" s="34"/>
      <c r="FM45" s="34"/>
      <c r="FN45" s="34"/>
      <c r="FO45" s="34"/>
      <c r="FP45" s="34"/>
      <c r="FQ45" s="34"/>
      <c r="FR45" s="34"/>
      <c r="FS45" s="34"/>
      <c r="FT45" s="35"/>
      <c r="FU45" s="35"/>
      <c r="FV45" s="35"/>
      <c r="FW45" s="35"/>
      <c r="FX45" s="35"/>
      <c r="FY45" s="35"/>
      <c r="FZ45" s="35"/>
      <c r="GA45" s="35"/>
      <c r="GB45" s="35"/>
      <c r="GC45" s="35"/>
      <c r="GD45" s="35"/>
      <c r="GE45" s="35"/>
      <c r="GF45" s="35"/>
      <c r="GG45" s="35"/>
      <c r="GH45" s="35"/>
      <c r="GI45" s="35"/>
      <c r="GJ45" s="35"/>
      <c r="GK45" s="35"/>
      <c r="GL45" s="35"/>
      <c r="GM45" s="35"/>
      <c r="GN45" s="35"/>
      <c r="GO45" s="35"/>
      <c r="GP45" s="35">
        <v>71103</v>
      </c>
      <c r="GQ45" s="35">
        <v>32707</v>
      </c>
      <c r="GR45" s="35">
        <v>103810</v>
      </c>
      <c r="GS45" s="31" t="s">
        <v>420</v>
      </c>
      <c r="GT45" s="31"/>
      <c r="GU45" s="31"/>
      <c r="GV45" s="31" t="s">
        <v>409</v>
      </c>
      <c r="GX45" s="31"/>
      <c r="GY45" s="31"/>
      <c r="GZ45" s="31"/>
      <c r="HA45" s="31"/>
      <c r="HB45" s="31"/>
      <c r="HC45" s="35">
        <v>1446</v>
      </c>
      <c r="HD45" s="35">
        <v>2291</v>
      </c>
      <c r="HE45" s="35">
        <v>3896</v>
      </c>
      <c r="HF45" s="35">
        <v>410</v>
      </c>
      <c r="HG45" s="35"/>
      <c r="HH45" s="35">
        <v>66254</v>
      </c>
      <c r="HI45" s="35"/>
      <c r="HJ45" s="35">
        <v>196</v>
      </c>
      <c r="HK45" s="35">
        <v>3896</v>
      </c>
      <c r="HL45" s="35">
        <v>1990</v>
      </c>
      <c r="HM45" s="35"/>
      <c r="HN45" s="35"/>
      <c r="HO45" s="35">
        <v>0</v>
      </c>
      <c r="HP45" s="35">
        <v>0</v>
      </c>
      <c r="HQ45" s="35"/>
      <c r="HR45" s="35">
        <v>220</v>
      </c>
      <c r="HS45" s="35"/>
      <c r="HT45" s="35"/>
      <c r="HU45" s="35">
        <v>6</v>
      </c>
      <c r="HV45" s="35"/>
      <c r="HW45" s="35"/>
      <c r="HX45" s="35"/>
      <c r="HY45" s="35"/>
      <c r="HZ45" s="35"/>
      <c r="IA45" s="35"/>
      <c r="IB45" s="35"/>
      <c r="IC45" s="35"/>
      <c r="ID45" s="35"/>
      <c r="IE45" s="35"/>
      <c r="IF45" s="61">
        <v>2.27</v>
      </c>
      <c r="IG45" s="35">
        <v>6.65</v>
      </c>
      <c r="IH45" s="35">
        <v>19.100000000000001</v>
      </c>
      <c r="II45" s="35">
        <f t="shared" si="0"/>
        <v>6.65</v>
      </c>
      <c r="IJ45" s="35"/>
      <c r="IK45" s="35">
        <v>13</v>
      </c>
      <c r="IL45" s="35">
        <v>12.45</v>
      </c>
      <c r="IM45" s="34">
        <v>13650</v>
      </c>
      <c r="IN45" s="31" t="s">
        <v>400</v>
      </c>
      <c r="IO45" s="70">
        <v>11800</v>
      </c>
      <c r="IP45" s="34"/>
      <c r="IQ45" s="34">
        <v>20796</v>
      </c>
      <c r="IR45" s="34">
        <v>676</v>
      </c>
      <c r="IS45" s="34"/>
      <c r="IT45" s="34"/>
      <c r="IU45" s="34"/>
      <c r="IV45" s="34">
        <v>2003</v>
      </c>
      <c r="IW45" s="34"/>
      <c r="IX45" s="34">
        <v>35275</v>
      </c>
      <c r="IY45" s="34"/>
      <c r="IZ45" s="34"/>
      <c r="JA45" s="34">
        <v>660</v>
      </c>
      <c r="JB45" s="34">
        <v>608</v>
      </c>
      <c r="JC45" s="34">
        <v>331</v>
      </c>
      <c r="JD45" s="34">
        <v>305</v>
      </c>
      <c r="JE45" s="34"/>
      <c r="JF45" s="34"/>
      <c r="JG45" s="34"/>
      <c r="JH45" s="34"/>
      <c r="JI45" s="34"/>
      <c r="JJ45" s="34"/>
      <c r="JK45" s="34"/>
      <c r="JL45" s="34"/>
      <c r="JM45" s="34"/>
      <c r="JN45" s="34"/>
      <c r="JO45" s="34"/>
      <c r="JP45" s="34"/>
      <c r="JQ45" s="34"/>
      <c r="JR45" s="34">
        <v>6082</v>
      </c>
      <c r="JS45" s="34"/>
      <c r="JT45" s="34"/>
      <c r="JU45" s="34">
        <v>204</v>
      </c>
      <c r="JV45" s="34"/>
      <c r="JW45" s="34"/>
      <c r="JX45" s="34"/>
      <c r="JY45" s="34"/>
      <c r="JZ45" s="34"/>
      <c r="KA45" s="34"/>
      <c r="KB45" s="34"/>
      <c r="KC45" s="34"/>
      <c r="KD45" s="34"/>
      <c r="KE45" s="34"/>
      <c r="KF45" s="34">
        <v>7</v>
      </c>
      <c r="KG45" s="34">
        <v>2</v>
      </c>
      <c r="KH45" s="34">
        <v>117</v>
      </c>
      <c r="KI45" s="34">
        <v>69</v>
      </c>
      <c r="KJ45" s="34">
        <v>40</v>
      </c>
      <c r="KK45" s="34">
        <v>24</v>
      </c>
      <c r="KL45" s="34">
        <v>8</v>
      </c>
      <c r="KM45" s="34">
        <v>0</v>
      </c>
      <c r="KN45" s="34"/>
      <c r="KO45" s="34"/>
      <c r="KP45" s="34"/>
      <c r="KQ45" s="34"/>
      <c r="KR45" s="34"/>
      <c r="KS45" s="34"/>
      <c r="KT45" s="34"/>
      <c r="KU45" s="34"/>
      <c r="KV45" s="34"/>
      <c r="KW45" s="34"/>
      <c r="KX45" s="34"/>
      <c r="KY45" s="34"/>
      <c r="KZ45" s="34"/>
      <c r="LA45" s="34"/>
      <c r="LB45" s="34"/>
      <c r="LC45" s="34"/>
      <c r="LD45" s="34"/>
      <c r="LE45" s="34"/>
      <c r="LF45" s="34"/>
      <c r="LG45" s="34"/>
      <c r="LH45" s="34"/>
      <c r="LI45" s="34"/>
      <c r="LJ45" s="34"/>
      <c r="LK45" s="34"/>
      <c r="LL45" s="34"/>
      <c r="LM45" s="34"/>
      <c r="LN45" s="34"/>
      <c r="LO45" s="34"/>
      <c r="LP45" s="34"/>
      <c r="LQ45" s="34"/>
      <c r="LR45" s="34"/>
      <c r="LS45" s="34"/>
      <c r="LT45" s="34"/>
      <c r="LU45" s="34"/>
      <c r="LV45" s="34"/>
      <c r="LW45" s="34"/>
      <c r="LX45" s="34"/>
      <c r="LY45" s="34"/>
      <c r="LZ45" s="34"/>
      <c r="MA45" s="34"/>
      <c r="MB45" s="34"/>
      <c r="MC45" s="34"/>
      <c r="MD45" s="34"/>
      <c r="ME45" s="34"/>
      <c r="MF45" s="34"/>
      <c r="MG45" s="34"/>
      <c r="MH45" s="34"/>
      <c r="MI45" s="34"/>
      <c r="MJ45" s="34"/>
      <c r="MK45" s="34"/>
      <c r="ML45" s="34"/>
      <c r="MM45" s="34"/>
      <c r="MN45" s="34"/>
      <c r="MO45" s="34">
        <v>5</v>
      </c>
      <c r="MP45" s="34">
        <v>0</v>
      </c>
      <c r="MQ45" s="34"/>
      <c r="MR45" s="34"/>
      <c r="MS45" s="34">
        <v>358812</v>
      </c>
      <c r="MT45" s="34"/>
      <c r="MU45" s="34">
        <v>0</v>
      </c>
      <c r="MV45" s="34"/>
      <c r="MW45" s="34"/>
      <c r="MX45" s="34"/>
      <c r="MY45" s="34"/>
      <c r="MZ45" s="34"/>
      <c r="NA45" s="34"/>
      <c r="NB45" s="34"/>
      <c r="NC45" s="34"/>
      <c r="ND45" s="34"/>
      <c r="NE45" s="34"/>
      <c r="NF45" s="34"/>
      <c r="NG45" s="34"/>
      <c r="NH45" s="34"/>
      <c r="NI45" s="34"/>
      <c r="NJ45" s="34"/>
      <c r="NK45" s="34"/>
      <c r="NX45" s="18">
        <f t="shared" si="4"/>
        <v>2081.1537987826778</v>
      </c>
      <c r="NY45" t="str">
        <f t="shared" si="2"/>
        <v>Larger</v>
      </c>
      <c r="NZ45" t="str">
        <f t="shared" si="3"/>
        <v>Medium</v>
      </c>
    </row>
    <row r="46" spans="1:390">
      <c r="A46" t="s">
        <v>557</v>
      </c>
      <c r="B46" s="31" t="s">
        <v>558</v>
      </c>
      <c r="C46" s="32" t="s">
        <v>559</v>
      </c>
      <c r="D46" s="31" t="s">
        <v>393</v>
      </c>
      <c r="E46" s="31">
        <v>20060</v>
      </c>
      <c r="F46" s="31" t="s">
        <v>394</v>
      </c>
      <c r="G46" s="33">
        <v>9108.9093333332548</v>
      </c>
      <c r="H46" s="70">
        <v>29886</v>
      </c>
      <c r="I46" s="61"/>
      <c r="J46" s="67">
        <v>35</v>
      </c>
      <c r="K46" s="67">
        <v>6</v>
      </c>
      <c r="L46" s="67"/>
      <c r="M46" s="67"/>
      <c r="N46" s="67"/>
      <c r="O46" s="67"/>
      <c r="P46" s="67"/>
      <c r="Q46" s="67"/>
      <c r="R46" s="67">
        <v>30</v>
      </c>
      <c r="S46" s="67"/>
      <c r="T46" s="67"/>
      <c r="U46" s="67">
        <v>26</v>
      </c>
      <c r="V46" s="67">
        <v>355</v>
      </c>
      <c r="W46" s="86" t="s">
        <v>560</v>
      </c>
      <c r="X46" s="86"/>
      <c r="Y46" s="86"/>
      <c r="Z46" s="86"/>
      <c r="AA46" s="86"/>
      <c r="AB46" s="86"/>
      <c r="AC46" s="87">
        <v>25915</v>
      </c>
      <c r="AD46" s="61"/>
      <c r="AE46" s="61"/>
      <c r="AF46" s="87">
        <v>0</v>
      </c>
      <c r="AG46" s="87">
        <v>35926</v>
      </c>
      <c r="AH46" s="87">
        <v>0</v>
      </c>
      <c r="AI46" s="87">
        <v>0</v>
      </c>
      <c r="AJ46" s="87"/>
      <c r="AK46" s="87"/>
      <c r="AL46" s="87">
        <v>0</v>
      </c>
      <c r="AM46" s="87">
        <v>0</v>
      </c>
      <c r="AN46" s="61"/>
      <c r="AO46" s="88">
        <v>61841</v>
      </c>
      <c r="AP46" s="61">
        <v>0</v>
      </c>
      <c r="AQ46" s="61"/>
      <c r="AR46" s="61"/>
      <c r="AS46" s="61">
        <v>0</v>
      </c>
      <c r="AT46" s="61">
        <v>26921</v>
      </c>
      <c r="AU46" s="61">
        <v>0</v>
      </c>
      <c r="AV46" s="61">
        <v>0</v>
      </c>
      <c r="AW46" s="61"/>
      <c r="AX46" s="61"/>
      <c r="AY46" s="61">
        <v>0</v>
      </c>
      <c r="AZ46" s="61">
        <v>0</v>
      </c>
      <c r="BA46" s="61"/>
      <c r="BB46" s="61">
        <v>26921</v>
      </c>
      <c r="BC46" s="61">
        <v>3673</v>
      </c>
      <c r="BD46" s="61"/>
      <c r="BE46" s="61"/>
      <c r="BF46" s="61">
        <v>0</v>
      </c>
      <c r="BG46" s="61">
        <v>0</v>
      </c>
      <c r="BH46" s="61">
        <v>0</v>
      </c>
      <c r="BI46" s="61">
        <v>0</v>
      </c>
      <c r="BJ46" s="61"/>
      <c r="BK46" s="61"/>
      <c r="BL46" s="61">
        <v>0</v>
      </c>
      <c r="BM46" s="61">
        <v>0</v>
      </c>
      <c r="BN46" s="61"/>
      <c r="BO46" s="61">
        <v>3673</v>
      </c>
      <c r="BP46" s="61"/>
      <c r="BQ46" s="61"/>
      <c r="BR46" s="61"/>
      <c r="BS46" s="61"/>
      <c r="BT46" s="61"/>
      <c r="BU46" s="61"/>
      <c r="BV46" s="61"/>
      <c r="BW46" s="35"/>
      <c r="BX46" s="35"/>
      <c r="BY46" s="35"/>
      <c r="BZ46" s="35">
        <v>0</v>
      </c>
      <c r="CA46" s="35"/>
      <c r="CB46" s="35"/>
      <c r="CC46" s="35"/>
      <c r="CD46" s="35"/>
      <c r="CE46" s="35"/>
      <c r="CF46" s="35"/>
      <c r="CG46" s="35"/>
      <c r="CH46" s="35"/>
      <c r="CI46" s="35"/>
      <c r="CJ46" s="35"/>
      <c r="CK46" s="35"/>
      <c r="CL46" s="35"/>
      <c r="CM46" s="35"/>
      <c r="CN46" s="35"/>
      <c r="CO46" s="35"/>
      <c r="CP46" s="35"/>
      <c r="CQ46" s="35"/>
      <c r="CR46" s="35"/>
      <c r="CS46" s="35"/>
      <c r="CT46" s="35"/>
      <c r="CU46" s="35"/>
      <c r="CV46" s="35"/>
      <c r="CW46" s="35"/>
      <c r="CX46" s="35"/>
      <c r="CY46" s="35">
        <v>2971</v>
      </c>
      <c r="CZ46" s="35"/>
      <c r="DA46" s="35">
        <v>0</v>
      </c>
      <c r="DB46" s="35">
        <v>0</v>
      </c>
      <c r="DC46" s="35">
        <v>0</v>
      </c>
      <c r="DD46" s="35"/>
      <c r="DE46" s="35"/>
      <c r="DF46" s="35">
        <v>42650</v>
      </c>
      <c r="DG46" s="35">
        <v>0</v>
      </c>
      <c r="DH46" s="35">
        <v>0</v>
      </c>
      <c r="DI46" s="35">
        <v>45621</v>
      </c>
      <c r="DJ46" s="35"/>
      <c r="DK46" s="35"/>
      <c r="DL46" s="35"/>
      <c r="DM46" s="35"/>
      <c r="DN46" s="35"/>
      <c r="DO46" s="35"/>
      <c r="DP46" s="35"/>
      <c r="DQ46" s="35"/>
      <c r="DR46" s="35"/>
      <c r="DS46" s="35"/>
      <c r="DT46" s="35"/>
      <c r="DU46" s="35"/>
      <c r="DV46" s="61"/>
      <c r="DW46" s="61"/>
      <c r="DX46" s="35"/>
      <c r="DY46" s="35"/>
      <c r="DZ46" s="35"/>
      <c r="EA46" s="35"/>
      <c r="EB46" s="35"/>
      <c r="EC46" s="35"/>
      <c r="ED46" s="35"/>
      <c r="EE46" s="35"/>
      <c r="EF46" s="35"/>
      <c r="EG46" s="35"/>
      <c r="EH46" s="35"/>
      <c r="EI46" s="61"/>
      <c r="EJ46" s="35">
        <v>2830</v>
      </c>
      <c r="EK46" s="35"/>
      <c r="EL46" s="35">
        <v>0</v>
      </c>
      <c r="EM46" s="35">
        <v>0</v>
      </c>
      <c r="EN46" s="35">
        <v>0</v>
      </c>
      <c r="EO46" s="35"/>
      <c r="EP46" s="35"/>
      <c r="EQ46" s="35">
        <v>0</v>
      </c>
      <c r="ER46" s="35">
        <v>0</v>
      </c>
      <c r="ES46" s="35">
        <v>0</v>
      </c>
      <c r="ET46" s="35">
        <v>2830</v>
      </c>
      <c r="EU46" s="37"/>
      <c r="EV46" s="37"/>
      <c r="EW46" s="37"/>
      <c r="EX46" s="37"/>
      <c r="EY46" s="37"/>
      <c r="EZ46" s="37"/>
      <c r="FA46" s="34"/>
      <c r="FB46" s="34"/>
      <c r="FC46" s="34"/>
      <c r="FD46" s="34"/>
      <c r="FE46" s="34"/>
      <c r="FF46" s="34"/>
      <c r="FG46" s="34"/>
      <c r="FH46" s="34"/>
      <c r="FI46" s="34"/>
      <c r="FJ46" s="34"/>
      <c r="FK46" s="34"/>
      <c r="FL46" s="34"/>
      <c r="FM46" s="34"/>
      <c r="FN46" s="34"/>
      <c r="FO46" s="34"/>
      <c r="FP46" s="34"/>
      <c r="FQ46" s="34"/>
      <c r="FR46" s="34"/>
      <c r="FS46" s="34"/>
      <c r="FT46" s="35"/>
      <c r="FU46" s="35"/>
      <c r="FV46" s="35"/>
      <c r="FW46" s="35"/>
      <c r="FX46" s="35"/>
      <c r="FY46" s="35"/>
      <c r="FZ46" s="35"/>
      <c r="GA46" s="35"/>
      <c r="GB46" s="35"/>
      <c r="GC46" s="35"/>
      <c r="GD46" s="35"/>
      <c r="GE46" s="35"/>
      <c r="GF46" s="35"/>
      <c r="GG46" s="35"/>
      <c r="GH46" s="35"/>
      <c r="GI46" s="35"/>
      <c r="GJ46" s="35"/>
      <c r="GK46" s="35"/>
      <c r="GL46" s="35"/>
      <c r="GM46" s="35"/>
      <c r="GN46" s="35"/>
      <c r="GO46" s="35"/>
      <c r="GP46" s="35">
        <v>92435</v>
      </c>
      <c r="GQ46" s="35">
        <v>48451</v>
      </c>
      <c r="GR46" s="35">
        <v>140886</v>
      </c>
      <c r="GS46" s="31" t="s">
        <v>395</v>
      </c>
      <c r="GT46" s="31" t="s">
        <v>561</v>
      </c>
      <c r="GU46" s="31"/>
      <c r="GV46" s="31" t="s">
        <v>409</v>
      </c>
      <c r="GW46" s="31"/>
      <c r="GX46" s="31"/>
      <c r="GY46" t="s">
        <v>405</v>
      </c>
      <c r="HB46" s="31"/>
      <c r="HC46" s="35">
        <v>720</v>
      </c>
      <c r="HD46" s="35">
        <v>10386</v>
      </c>
      <c r="HE46" s="35">
        <v>0</v>
      </c>
      <c r="HF46" s="35">
        <v>346</v>
      </c>
      <c r="HG46" s="35"/>
      <c r="HH46" s="35">
        <v>54856</v>
      </c>
      <c r="HI46" s="35"/>
      <c r="HJ46" s="35">
        <v>164</v>
      </c>
      <c r="HK46" s="35">
        <v>0</v>
      </c>
      <c r="HL46" s="35">
        <v>1009</v>
      </c>
      <c r="HM46" s="35"/>
      <c r="HN46" s="35"/>
      <c r="HO46" s="35">
        <v>51</v>
      </c>
      <c r="HP46" s="35">
        <v>51</v>
      </c>
      <c r="HQ46" s="35">
        <v>104604</v>
      </c>
      <c r="HR46" s="35">
        <v>170</v>
      </c>
      <c r="HS46" s="35"/>
      <c r="HT46" s="35"/>
      <c r="HU46" s="35">
        <v>7</v>
      </c>
      <c r="HV46" s="35"/>
      <c r="HW46" s="35"/>
      <c r="HX46" s="35"/>
      <c r="HY46" s="35"/>
      <c r="HZ46" s="35"/>
      <c r="IA46" s="35"/>
      <c r="IB46" s="35"/>
      <c r="IC46" s="35"/>
      <c r="ID46" s="35"/>
      <c r="IE46" s="35"/>
      <c r="IF46" s="61">
        <v>1</v>
      </c>
      <c r="IG46" s="35">
        <v>3.71</v>
      </c>
      <c r="IH46" s="35">
        <v>9.7100000000000009</v>
      </c>
      <c r="II46" s="35">
        <f t="shared" si="0"/>
        <v>3.71</v>
      </c>
      <c r="IJ46" s="35"/>
      <c r="IK46" s="35">
        <v>6</v>
      </c>
      <c r="IL46" s="35">
        <v>6</v>
      </c>
      <c r="IM46" s="34">
        <v>11146</v>
      </c>
      <c r="IN46" s="31" t="s">
        <v>411</v>
      </c>
      <c r="IO46" s="70">
        <v>13509</v>
      </c>
      <c r="IP46" s="34">
        <v>8041</v>
      </c>
      <c r="IQ46" s="34">
        <v>24286</v>
      </c>
      <c r="IR46" s="34">
        <v>2786</v>
      </c>
      <c r="IS46" s="34"/>
      <c r="IT46" s="34"/>
      <c r="IU46" s="34"/>
      <c r="IV46" s="34">
        <v>0</v>
      </c>
      <c r="IW46" s="34"/>
      <c r="IX46" s="34">
        <v>45386</v>
      </c>
      <c r="IY46" s="34"/>
      <c r="IZ46" s="34"/>
      <c r="JA46" s="34">
        <v>44</v>
      </c>
      <c r="JB46" s="34">
        <v>42</v>
      </c>
      <c r="JC46" s="34">
        <v>209</v>
      </c>
      <c r="JD46" s="34">
        <v>63</v>
      </c>
      <c r="JE46" s="34"/>
      <c r="JF46" s="34"/>
      <c r="JG46" s="34"/>
      <c r="JH46" s="34"/>
      <c r="JI46" s="34"/>
      <c r="JJ46" s="34"/>
      <c r="JK46" s="34"/>
      <c r="JL46" s="34"/>
      <c r="JM46" s="34"/>
      <c r="JN46" s="34"/>
      <c r="JO46" s="34"/>
      <c r="JP46" s="34"/>
      <c r="JQ46" s="34"/>
      <c r="JR46" s="34">
        <v>1734</v>
      </c>
      <c r="JS46" s="34"/>
      <c r="JT46" s="34"/>
      <c r="JU46" s="34">
        <v>137</v>
      </c>
      <c r="JV46" s="34"/>
      <c r="JW46" s="34"/>
      <c r="JX46" s="34"/>
      <c r="JY46" s="34"/>
      <c r="JZ46" s="34"/>
      <c r="KA46" s="34"/>
      <c r="KB46" s="34"/>
      <c r="KC46" s="34"/>
      <c r="KD46" s="34"/>
      <c r="KE46" s="34"/>
      <c r="KF46" s="34">
        <v>0</v>
      </c>
      <c r="KG46" s="34">
        <v>0</v>
      </c>
      <c r="KH46" s="34">
        <v>0</v>
      </c>
      <c r="KI46" s="34">
        <v>65</v>
      </c>
      <c r="KJ46" s="34">
        <v>47</v>
      </c>
      <c r="KK46" s="34">
        <v>47</v>
      </c>
      <c r="KL46" s="34">
        <v>5</v>
      </c>
      <c r="KM46" s="34">
        <v>0</v>
      </c>
      <c r="KN46" s="34"/>
      <c r="KO46" s="34"/>
      <c r="KP46" s="34"/>
      <c r="KQ46" s="34"/>
      <c r="KR46" s="34"/>
      <c r="KS46" s="34"/>
      <c r="KT46" s="34"/>
      <c r="KU46" s="34"/>
      <c r="KV46" s="34"/>
      <c r="KW46" s="34"/>
      <c r="KX46" s="34"/>
      <c r="KY46" s="34"/>
      <c r="KZ46" s="34"/>
      <c r="LA46" s="34"/>
      <c r="LB46" s="34"/>
      <c r="LC46" s="34"/>
      <c r="LD46" s="34"/>
      <c r="LE46" s="34"/>
      <c r="LF46" s="34"/>
      <c r="LG46" s="34"/>
      <c r="LH46" s="34"/>
      <c r="LI46" s="34"/>
      <c r="LJ46" s="34"/>
      <c r="LK46" s="34"/>
      <c r="LL46" s="34"/>
      <c r="LM46" s="34"/>
      <c r="LN46" s="34"/>
      <c r="LO46" s="34"/>
      <c r="LP46" s="34"/>
      <c r="LQ46" s="34"/>
      <c r="LR46" s="34"/>
      <c r="LS46" s="34"/>
      <c r="LT46" s="34"/>
      <c r="LU46" s="34"/>
      <c r="LV46" s="34"/>
      <c r="LW46" s="34"/>
      <c r="LX46" s="34"/>
      <c r="LY46" s="34"/>
      <c r="LZ46" s="34"/>
      <c r="MA46" s="34"/>
      <c r="MB46" s="34"/>
      <c r="MC46" s="34"/>
      <c r="MD46" s="34"/>
      <c r="ME46" s="34"/>
      <c r="MF46" s="34"/>
      <c r="MG46" s="34"/>
      <c r="MH46" s="34"/>
      <c r="MI46" s="34"/>
      <c r="MJ46" s="34"/>
      <c r="MK46" s="34"/>
      <c r="ML46" s="34"/>
      <c r="MM46" s="34"/>
      <c r="MN46" s="34"/>
      <c r="MO46" s="34">
        <v>5</v>
      </c>
      <c r="MP46" s="34">
        <v>0</v>
      </c>
      <c r="MQ46" s="34"/>
      <c r="MR46" s="34"/>
      <c r="MS46" s="34">
        <v>143253</v>
      </c>
      <c r="MT46" s="34"/>
      <c r="MU46" s="34">
        <v>53</v>
      </c>
      <c r="MV46" s="34"/>
      <c r="MW46" s="34"/>
      <c r="MX46" s="34"/>
      <c r="MY46" s="34"/>
      <c r="MZ46" s="34"/>
      <c r="NA46" s="34"/>
      <c r="NB46" s="34"/>
      <c r="NC46" s="34"/>
      <c r="ND46" s="34"/>
      <c r="NE46" s="34"/>
      <c r="NF46" s="34"/>
      <c r="NG46" s="34"/>
      <c r="NH46" s="34"/>
      <c r="NI46" s="34"/>
      <c r="NJ46" s="34"/>
      <c r="NK46" s="34"/>
      <c r="NX46" s="18">
        <f t="shared" si="4"/>
        <v>2455.2316262353788</v>
      </c>
      <c r="NY46" t="str">
        <f t="shared" si="2"/>
        <v>Mid-range</v>
      </c>
      <c r="NZ46" t="str">
        <f t="shared" si="3"/>
        <v>Small</v>
      </c>
    </row>
    <row r="47" spans="1:390">
      <c r="A47" t="s">
        <v>514</v>
      </c>
      <c r="B47" s="36" t="s">
        <v>562</v>
      </c>
      <c r="C47" s="32">
        <v>582</v>
      </c>
      <c r="D47" s="1" t="s">
        <v>404</v>
      </c>
      <c r="E47" s="31">
        <v>20060</v>
      </c>
      <c r="F47" s="31" t="s">
        <v>394</v>
      </c>
      <c r="G47" s="33"/>
      <c r="H47" s="70">
        <v>25000</v>
      </c>
      <c r="I47" s="61"/>
      <c r="J47" s="67">
        <v>140</v>
      </c>
      <c r="K47" s="67">
        <v>7</v>
      </c>
      <c r="L47" s="67"/>
      <c r="M47" s="67"/>
      <c r="N47" s="67"/>
      <c r="O47" s="67"/>
      <c r="P47" s="67"/>
      <c r="Q47" s="67"/>
      <c r="R47" s="67">
        <v>108</v>
      </c>
      <c r="S47" s="67"/>
      <c r="T47" s="67"/>
      <c r="U47" s="67">
        <v>35</v>
      </c>
      <c r="V47" s="67">
        <v>400</v>
      </c>
      <c r="W47" s="86" t="s">
        <v>415</v>
      </c>
      <c r="X47" s="86"/>
      <c r="Y47" s="86"/>
      <c r="Z47" s="86"/>
      <c r="AA47" s="86"/>
      <c r="AB47" s="86"/>
      <c r="AC47" s="87">
        <v>27629</v>
      </c>
      <c r="AD47" s="61"/>
      <c r="AE47" s="61"/>
      <c r="AF47" s="87">
        <v>88183</v>
      </c>
      <c r="AG47" s="87"/>
      <c r="AH47" s="87"/>
      <c r="AI47" s="87"/>
      <c r="AJ47" s="87"/>
      <c r="AK47" s="87"/>
      <c r="AL47" s="87">
        <v>25000</v>
      </c>
      <c r="AM47" s="87"/>
      <c r="AN47" s="61"/>
      <c r="AO47" s="88">
        <v>140812</v>
      </c>
      <c r="AP47" s="61">
        <v>3295</v>
      </c>
      <c r="AQ47" s="61"/>
      <c r="AR47" s="61"/>
      <c r="AS47" s="61"/>
      <c r="AT47" s="61"/>
      <c r="AU47" s="61"/>
      <c r="AV47" s="61"/>
      <c r="AW47" s="61"/>
      <c r="AX47" s="61"/>
      <c r="AY47" s="61"/>
      <c r="AZ47" s="61"/>
      <c r="BA47" s="61"/>
      <c r="BB47" s="61">
        <v>3295</v>
      </c>
      <c r="BC47" s="61"/>
      <c r="BD47" s="61"/>
      <c r="BE47" s="61"/>
      <c r="BF47" s="61"/>
      <c r="BG47" s="61"/>
      <c r="BH47" s="61"/>
      <c r="BI47" s="61"/>
      <c r="BJ47" s="61"/>
      <c r="BK47" s="61"/>
      <c r="BL47" s="61"/>
      <c r="BM47" s="61"/>
      <c r="BN47" s="61"/>
      <c r="BO47" s="61">
        <v>0</v>
      </c>
      <c r="BP47" s="61"/>
      <c r="BQ47" s="61"/>
      <c r="BR47" s="61"/>
      <c r="BS47" s="61"/>
      <c r="BT47" s="61"/>
      <c r="BU47" s="61">
        <v>2800</v>
      </c>
      <c r="BV47" s="61"/>
      <c r="BW47" s="35"/>
      <c r="BX47" s="35"/>
      <c r="BY47" s="35"/>
      <c r="BZ47" s="35">
        <v>2800</v>
      </c>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v>11589</v>
      </c>
      <c r="DG47" s="35"/>
      <c r="DH47" s="35"/>
      <c r="DI47" s="35">
        <v>11589</v>
      </c>
      <c r="DJ47" s="35"/>
      <c r="DK47" s="35"/>
      <c r="DL47" s="35"/>
      <c r="DM47" s="35"/>
      <c r="DN47" s="35"/>
      <c r="DO47" s="35"/>
      <c r="DP47" s="35"/>
      <c r="DQ47" s="35"/>
      <c r="DR47" s="35"/>
      <c r="DS47" s="35"/>
      <c r="DT47" s="35"/>
      <c r="DU47" s="35"/>
      <c r="DV47" s="61"/>
      <c r="DW47" s="61"/>
      <c r="DX47" s="35"/>
      <c r="DY47" s="35"/>
      <c r="DZ47" s="35"/>
      <c r="EA47" s="35"/>
      <c r="EB47" s="35"/>
      <c r="EC47" s="35"/>
      <c r="ED47" s="35"/>
      <c r="EE47" s="35"/>
      <c r="EF47" s="35"/>
      <c r="EG47" s="35"/>
      <c r="EH47" s="35"/>
      <c r="EI47" s="61"/>
      <c r="EJ47" s="35">
        <v>1425</v>
      </c>
      <c r="EK47" s="35"/>
      <c r="EL47" s="35"/>
      <c r="EM47" s="35"/>
      <c r="EN47" s="35"/>
      <c r="EO47" s="35"/>
      <c r="EP47" s="35"/>
      <c r="EQ47" s="35"/>
      <c r="ER47" s="35"/>
      <c r="ES47" s="35"/>
      <c r="ET47" s="35">
        <v>1425</v>
      </c>
      <c r="EU47" s="37"/>
      <c r="EV47" s="37"/>
      <c r="EW47" s="37"/>
      <c r="EX47" s="37"/>
      <c r="EY47" s="37"/>
      <c r="EZ47" s="37"/>
      <c r="FA47" s="34"/>
      <c r="FB47" s="34"/>
      <c r="FC47" s="34"/>
      <c r="FD47" s="34"/>
      <c r="FE47" s="34"/>
      <c r="FF47" s="34"/>
      <c r="FG47" s="34"/>
      <c r="FH47" s="34"/>
      <c r="FI47" s="34"/>
      <c r="FJ47" s="34"/>
      <c r="FK47" s="34"/>
      <c r="FL47" s="34"/>
      <c r="FM47" s="34"/>
      <c r="FN47" s="34"/>
      <c r="FO47" s="34"/>
      <c r="FP47" s="34"/>
      <c r="FQ47" s="34"/>
      <c r="FR47" s="34"/>
      <c r="FS47" s="34"/>
      <c r="FT47" s="35"/>
      <c r="FU47" s="35"/>
      <c r="FV47" s="35"/>
      <c r="FW47" s="35"/>
      <c r="FX47" s="35"/>
      <c r="FY47" s="35"/>
      <c r="FZ47" s="35"/>
      <c r="GA47" s="35"/>
      <c r="GB47" s="35"/>
      <c r="GC47" s="35"/>
      <c r="GD47" s="35"/>
      <c r="GE47" s="35"/>
      <c r="GF47" s="35"/>
      <c r="GG47" s="35"/>
      <c r="GH47" s="35"/>
      <c r="GI47" s="35"/>
      <c r="GJ47" s="35"/>
      <c r="GK47" s="35"/>
      <c r="GL47" s="35"/>
      <c r="GM47" s="35"/>
      <c r="GN47" s="35"/>
      <c r="GO47" s="35">
        <v>0</v>
      </c>
      <c r="GP47" s="35">
        <v>144107</v>
      </c>
      <c r="GQ47" s="35">
        <v>15814</v>
      </c>
      <c r="GR47" s="35">
        <v>159921</v>
      </c>
      <c r="GS47" s="31"/>
      <c r="GT47" s="31" t="s">
        <v>463</v>
      </c>
      <c r="GU47" s="31"/>
      <c r="GV47" s="31" t="s">
        <v>409</v>
      </c>
      <c r="GW47" t="s">
        <v>410</v>
      </c>
      <c r="GX47" s="31"/>
      <c r="GY47" s="31"/>
      <c r="GZ47" s="31"/>
      <c r="HA47" s="31"/>
      <c r="HB47" s="31"/>
      <c r="HC47" s="35">
        <v>6887</v>
      </c>
      <c r="HD47" s="35">
        <v>825</v>
      </c>
      <c r="HE47" s="35">
        <v>8234</v>
      </c>
      <c r="HF47" s="35">
        <v>91</v>
      </c>
      <c r="HG47" s="35"/>
      <c r="HH47" s="35">
        <v>22096</v>
      </c>
      <c r="HI47" s="35"/>
      <c r="HJ47" s="35">
        <v>18</v>
      </c>
      <c r="HK47" s="35">
        <v>6306</v>
      </c>
      <c r="HL47" s="35">
        <v>7177</v>
      </c>
      <c r="HM47" s="35"/>
      <c r="HN47" s="35"/>
      <c r="HO47" s="35">
        <v>200</v>
      </c>
      <c r="HP47" s="35">
        <v>200</v>
      </c>
      <c r="HQ47" s="35">
        <v>0</v>
      </c>
      <c r="HR47" s="35">
        <v>0</v>
      </c>
      <c r="HS47" s="35"/>
      <c r="HT47" s="35"/>
      <c r="HU47" s="35">
        <v>1</v>
      </c>
      <c r="HV47" s="35"/>
      <c r="HW47" s="35"/>
      <c r="HX47" s="35"/>
      <c r="HY47" s="35"/>
      <c r="HZ47" s="35"/>
      <c r="IA47" s="35"/>
      <c r="IB47" s="35"/>
      <c r="IC47" s="35"/>
      <c r="ID47" s="35"/>
      <c r="IE47" s="35"/>
      <c r="IF47" s="61">
        <v>3</v>
      </c>
      <c r="IG47" s="35"/>
      <c r="IH47" s="35"/>
      <c r="II47" s="35">
        <f t="shared" si="0"/>
        <v>0</v>
      </c>
      <c r="IJ47" s="35"/>
      <c r="IK47" s="35">
        <v>1.5</v>
      </c>
      <c r="IL47" s="35"/>
      <c r="IM47" s="34">
        <v>225</v>
      </c>
      <c r="IN47" s="31" t="s">
        <v>400</v>
      </c>
      <c r="IO47" s="70">
        <v>7088</v>
      </c>
      <c r="IP47" s="34"/>
      <c r="IQ47" s="34"/>
      <c r="IR47" s="34">
        <v>357</v>
      </c>
      <c r="IS47" s="34"/>
      <c r="IT47" s="34"/>
      <c r="IU47" s="34"/>
      <c r="IV47" s="34">
        <v>6453</v>
      </c>
      <c r="IW47" s="34"/>
      <c r="IX47" s="34">
        <v>13898</v>
      </c>
      <c r="IY47" s="34"/>
      <c r="IZ47" s="34"/>
      <c r="JA47" s="34">
        <v>15</v>
      </c>
      <c r="JB47" s="34">
        <v>15</v>
      </c>
      <c r="JC47" s="34">
        <v>0</v>
      </c>
      <c r="JD47" s="34">
        <v>0</v>
      </c>
      <c r="JE47" s="34"/>
      <c r="JF47" s="34"/>
      <c r="JG47" s="34"/>
      <c r="JH47" s="34"/>
      <c r="JI47" s="34"/>
      <c r="JJ47" s="34"/>
      <c r="JK47" s="34"/>
      <c r="JL47" s="34"/>
      <c r="JM47" s="34"/>
      <c r="JN47" s="34"/>
      <c r="JO47" s="34"/>
      <c r="JP47" s="34"/>
      <c r="JQ47" s="34"/>
      <c r="JR47" s="34">
        <v>828</v>
      </c>
      <c r="JS47" s="34"/>
      <c r="JT47" s="34"/>
      <c r="JU47" s="34">
        <v>33</v>
      </c>
      <c r="JV47" s="34"/>
      <c r="JW47" s="34"/>
      <c r="JX47" s="34"/>
      <c r="JY47" s="34"/>
      <c r="JZ47" s="34"/>
      <c r="KA47" s="34"/>
      <c r="KB47" s="34"/>
      <c r="KC47" s="34"/>
      <c r="KD47" s="34"/>
      <c r="KE47" s="34"/>
      <c r="KF47" s="34">
        <v>0</v>
      </c>
      <c r="KG47" s="34">
        <v>0</v>
      </c>
      <c r="KH47" s="34">
        <v>0</v>
      </c>
      <c r="KI47" s="34">
        <v>62.5</v>
      </c>
      <c r="KJ47" s="34">
        <v>42.5</v>
      </c>
      <c r="KK47" s="34">
        <v>42.5</v>
      </c>
      <c r="KL47" s="34">
        <v>0</v>
      </c>
      <c r="KM47" s="34">
        <v>0</v>
      </c>
      <c r="KN47" s="34"/>
      <c r="KO47" s="34"/>
      <c r="KP47" s="34"/>
      <c r="KQ47" s="34"/>
      <c r="KR47" s="34"/>
      <c r="KS47" s="34"/>
      <c r="KT47" s="34"/>
      <c r="KU47" s="34"/>
      <c r="KV47" s="34"/>
      <c r="KW47" s="34"/>
      <c r="KX47" s="34"/>
      <c r="KY47" s="34"/>
      <c r="KZ47" s="34"/>
      <c r="LA47" s="34"/>
      <c r="LB47" s="34"/>
      <c r="LC47" s="34"/>
      <c r="LD47" s="34"/>
      <c r="LE47" s="34"/>
      <c r="LF47" s="34"/>
      <c r="LG47" s="34"/>
      <c r="LH47" s="34"/>
      <c r="LI47" s="34"/>
      <c r="LJ47" s="34"/>
      <c r="LK47" s="34"/>
      <c r="LL47" s="34"/>
      <c r="LM47" s="34"/>
      <c r="LN47" s="34"/>
      <c r="LO47" s="34"/>
      <c r="LP47" s="34"/>
      <c r="LQ47" s="34"/>
      <c r="LR47" s="34"/>
      <c r="LS47" s="34"/>
      <c r="LT47" s="34"/>
      <c r="LU47" s="34"/>
      <c r="LV47" s="34"/>
      <c r="LW47" s="34"/>
      <c r="LX47" s="34"/>
      <c r="LY47" s="34"/>
      <c r="LZ47" s="34"/>
      <c r="MA47" s="34"/>
      <c r="MB47" s="34"/>
      <c r="MC47" s="34"/>
      <c r="MD47" s="34"/>
      <c r="ME47" s="34"/>
      <c r="MF47" s="34"/>
      <c r="MG47" s="34"/>
      <c r="MH47" s="34"/>
      <c r="MI47" s="34"/>
      <c r="MJ47" s="34"/>
      <c r="MK47" s="34"/>
      <c r="ML47" s="34"/>
      <c r="MM47" s="34"/>
      <c r="MN47" s="34"/>
      <c r="MO47" s="34">
        <v>0</v>
      </c>
      <c r="MP47" s="34">
        <v>0</v>
      </c>
      <c r="MQ47" s="34"/>
      <c r="MR47" s="34"/>
      <c r="MS47" s="34">
        <v>110000</v>
      </c>
      <c r="MT47" s="34"/>
      <c r="MU47" s="34">
        <v>0</v>
      </c>
      <c r="MV47" s="34"/>
      <c r="MW47" s="34"/>
      <c r="MX47" s="34"/>
      <c r="MY47" s="34"/>
      <c r="MZ47" s="34"/>
      <c r="NA47" s="34"/>
      <c r="NB47" s="34"/>
      <c r="NC47" s="34"/>
      <c r="ND47" s="34"/>
      <c r="NE47" s="34"/>
      <c r="NF47" s="34"/>
      <c r="NG47" s="34"/>
      <c r="NH47" s="34"/>
      <c r="NI47" s="34"/>
      <c r="NJ47" s="34"/>
      <c r="NK47" s="34"/>
      <c r="NX47" s="18" t="e">
        <f t="shared" si="4"/>
        <v>#DIV/0!</v>
      </c>
      <c r="NY47" t="str">
        <f t="shared" si="2"/>
        <v>Smaller</v>
      </c>
      <c r="NZ47" t="str">
        <f t="shared" si="3"/>
        <v>Small</v>
      </c>
    </row>
    <row r="48" spans="1:390">
      <c r="A48" t="s">
        <v>484</v>
      </c>
      <c r="B48" s="31" t="s">
        <v>563</v>
      </c>
      <c r="C48" s="32" t="s">
        <v>564</v>
      </c>
      <c r="D48" s="1" t="s">
        <v>404</v>
      </c>
      <c r="E48" s="31">
        <v>20060</v>
      </c>
      <c r="F48" s="31" t="s">
        <v>394</v>
      </c>
      <c r="G48" s="33">
        <v>4286.2992380952492</v>
      </c>
      <c r="H48" s="70">
        <v>16129</v>
      </c>
      <c r="I48" s="61"/>
      <c r="J48" s="67">
        <v>92</v>
      </c>
      <c r="K48" s="67">
        <v>2</v>
      </c>
      <c r="L48" s="67"/>
      <c r="M48" s="67"/>
      <c r="N48" s="67"/>
      <c r="O48" s="67"/>
      <c r="P48" s="67"/>
      <c r="Q48" s="67"/>
      <c r="R48" s="67">
        <v>42</v>
      </c>
      <c r="S48" s="67"/>
      <c r="T48" s="67"/>
      <c r="U48" s="67">
        <v>54</v>
      </c>
      <c r="V48" s="67">
        <v>337</v>
      </c>
      <c r="W48" s="86">
        <v>0</v>
      </c>
      <c r="X48" s="86"/>
      <c r="Y48" s="86"/>
      <c r="Z48" s="86"/>
      <c r="AA48" s="86"/>
      <c r="AB48" s="86"/>
      <c r="AC48" s="87">
        <v>28221</v>
      </c>
      <c r="AD48" s="61"/>
      <c r="AE48" s="61"/>
      <c r="AF48" s="87">
        <v>0</v>
      </c>
      <c r="AG48" s="87">
        <v>0</v>
      </c>
      <c r="AH48" s="87">
        <v>0</v>
      </c>
      <c r="AI48" s="87">
        <v>0</v>
      </c>
      <c r="AJ48" s="87"/>
      <c r="AK48" s="87"/>
      <c r="AL48" s="87">
        <v>0</v>
      </c>
      <c r="AM48" s="87">
        <v>0</v>
      </c>
      <c r="AN48" s="61"/>
      <c r="AO48" s="88">
        <v>28221</v>
      </c>
      <c r="AP48" s="61">
        <v>13495</v>
      </c>
      <c r="AQ48" s="61"/>
      <c r="AR48" s="61"/>
      <c r="AS48" s="61">
        <v>0</v>
      </c>
      <c r="AT48" s="61">
        <v>0</v>
      </c>
      <c r="AU48" s="61">
        <v>0</v>
      </c>
      <c r="AV48" s="61">
        <v>0</v>
      </c>
      <c r="AW48" s="61"/>
      <c r="AX48" s="61"/>
      <c r="AY48" s="61">
        <v>0</v>
      </c>
      <c r="AZ48" s="61">
        <v>0</v>
      </c>
      <c r="BA48" s="61"/>
      <c r="BB48" s="61">
        <v>13495</v>
      </c>
      <c r="BC48" s="61">
        <v>0</v>
      </c>
      <c r="BD48" s="61"/>
      <c r="BE48" s="61"/>
      <c r="BF48" s="61">
        <v>0</v>
      </c>
      <c r="BG48" s="61">
        <v>0</v>
      </c>
      <c r="BH48" s="61">
        <v>0</v>
      </c>
      <c r="BI48" s="61">
        <v>0</v>
      </c>
      <c r="BJ48" s="61"/>
      <c r="BK48" s="61"/>
      <c r="BL48" s="61">
        <v>0</v>
      </c>
      <c r="BM48" s="61">
        <v>0</v>
      </c>
      <c r="BN48" s="61"/>
      <c r="BO48" s="61">
        <v>0</v>
      </c>
      <c r="BP48" s="61">
        <v>0</v>
      </c>
      <c r="BQ48" s="61"/>
      <c r="BR48" s="61">
        <v>0</v>
      </c>
      <c r="BS48" s="61">
        <v>0</v>
      </c>
      <c r="BT48" s="61">
        <v>0</v>
      </c>
      <c r="BU48" s="61">
        <v>0</v>
      </c>
      <c r="BV48" s="61"/>
      <c r="BW48" s="35"/>
      <c r="BX48" s="35">
        <v>0</v>
      </c>
      <c r="BY48" s="35">
        <v>0</v>
      </c>
      <c r="BZ48" s="35">
        <v>0</v>
      </c>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v>0</v>
      </c>
      <c r="CZ48" s="35"/>
      <c r="DA48" s="35">
        <v>0</v>
      </c>
      <c r="DB48" s="35">
        <v>0</v>
      </c>
      <c r="DC48" s="35">
        <v>0</v>
      </c>
      <c r="DD48" s="35"/>
      <c r="DE48" s="35"/>
      <c r="DF48" s="35">
        <v>35009</v>
      </c>
      <c r="DG48" s="35">
        <v>0</v>
      </c>
      <c r="DH48" s="35">
        <v>0</v>
      </c>
      <c r="DI48" s="35">
        <v>35009</v>
      </c>
      <c r="DJ48" s="35"/>
      <c r="DK48" s="35"/>
      <c r="DL48" s="35"/>
      <c r="DM48" s="35"/>
      <c r="DN48" s="35"/>
      <c r="DO48" s="35"/>
      <c r="DP48" s="35"/>
      <c r="DQ48" s="35"/>
      <c r="DR48" s="35"/>
      <c r="DS48" s="35"/>
      <c r="DT48" s="35"/>
      <c r="DU48" s="35"/>
      <c r="DV48" s="61"/>
      <c r="DW48" s="61"/>
      <c r="DX48" s="35"/>
      <c r="DY48" s="35"/>
      <c r="DZ48" s="35"/>
      <c r="EA48" s="35"/>
      <c r="EB48" s="35"/>
      <c r="EC48" s="35"/>
      <c r="ED48" s="35"/>
      <c r="EE48" s="35"/>
      <c r="EF48" s="35"/>
      <c r="EG48" s="35"/>
      <c r="EH48" s="35"/>
      <c r="EI48" s="61"/>
      <c r="EJ48" s="35">
        <v>4819</v>
      </c>
      <c r="EK48" s="35"/>
      <c r="EL48" s="35">
        <v>0</v>
      </c>
      <c r="EM48" s="35">
        <v>0</v>
      </c>
      <c r="EN48" s="35">
        <v>0</v>
      </c>
      <c r="EO48" s="35"/>
      <c r="EP48" s="35"/>
      <c r="EQ48" s="35">
        <v>0</v>
      </c>
      <c r="ER48" s="35">
        <v>0</v>
      </c>
      <c r="ES48" s="35">
        <v>0</v>
      </c>
      <c r="ET48" s="35">
        <v>4819</v>
      </c>
      <c r="EU48" s="37"/>
      <c r="EV48" s="37"/>
      <c r="EW48" s="37"/>
      <c r="EX48" s="37"/>
      <c r="EY48" s="37"/>
      <c r="EZ48" s="37"/>
      <c r="FA48" s="34"/>
      <c r="FB48" s="34"/>
      <c r="FC48" s="34"/>
      <c r="FD48" s="34"/>
      <c r="FE48" s="34"/>
      <c r="FF48" s="34"/>
      <c r="FG48" s="34"/>
      <c r="FH48" s="34"/>
      <c r="FI48" s="34"/>
      <c r="FJ48" s="34"/>
      <c r="FK48" s="34"/>
      <c r="FL48" s="34"/>
      <c r="FM48" s="34"/>
      <c r="FN48" s="34"/>
      <c r="FO48" s="34"/>
      <c r="FP48" s="34"/>
      <c r="FQ48" s="34"/>
      <c r="FR48" s="34"/>
      <c r="FS48" s="34"/>
      <c r="FT48" s="35"/>
      <c r="FU48" s="35"/>
      <c r="FV48" s="35"/>
      <c r="FW48" s="35"/>
      <c r="FX48" s="35"/>
      <c r="FY48" s="35"/>
      <c r="FZ48" s="35"/>
      <c r="GA48" s="35"/>
      <c r="GB48" s="35"/>
      <c r="GC48" s="35"/>
      <c r="GD48" s="35"/>
      <c r="GE48" s="35">
        <v>23651</v>
      </c>
      <c r="GF48" s="35"/>
      <c r="GG48" s="35">
        <v>0</v>
      </c>
      <c r="GH48" s="35">
        <v>0</v>
      </c>
      <c r="GI48" s="35">
        <v>0</v>
      </c>
      <c r="GJ48" s="35">
        <v>0</v>
      </c>
      <c r="GK48" s="35"/>
      <c r="GL48" s="35"/>
      <c r="GM48" s="35">
        <v>0</v>
      </c>
      <c r="GN48" s="35">
        <v>0</v>
      </c>
      <c r="GO48" s="35">
        <v>23651</v>
      </c>
      <c r="GP48" s="35">
        <v>41716</v>
      </c>
      <c r="GQ48" s="35">
        <v>39828</v>
      </c>
      <c r="GR48" s="35">
        <v>105195</v>
      </c>
      <c r="GS48" s="31" t="s">
        <v>420</v>
      </c>
      <c r="GT48" s="31"/>
      <c r="GU48" s="31" t="s">
        <v>439</v>
      </c>
      <c r="GV48" s="31" t="s">
        <v>398</v>
      </c>
      <c r="GW48" s="31"/>
      <c r="GX48" t="s">
        <v>459</v>
      </c>
      <c r="HC48" s="35"/>
      <c r="HD48" s="35">
        <v>1809</v>
      </c>
      <c r="HE48" s="35">
        <v>13631</v>
      </c>
      <c r="HF48" s="35">
        <v>111</v>
      </c>
      <c r="HG48" s="35"/>
      <c r="HH48" s="35">
        <v>41556</v>
      </c>
      <c r="HI48" s="35"/>
      <c r="HJ48" s="35"/>
      <c r="HK48" s="35"/>
      <c r="HL48" s="35">
        <v>519</v>
      </c>
      <c r="HM48" s="35"/>
      <c r="HN48" s="35"/>
      <c r="HO48" s="35"/>
      <c r="HP48" s="35">
        <v>572</v>
      </c>
      <c r="HQ48" s="35">
        <v>670</v>
      </c>
      <c r="HR48" s="35">
        <v>129</v>
      </c>
      <c r="HS48" s="35"/>
      <c r="HT48" s="35"/>
      <c r="HU48" s="35">
        <v>8</v>
      </c>
      <c r="HV48" s="35"/>
      <c r="HW48" s="35"/>
      <c r="HX48" s="35"/>
      <c r="HY48" s="35"/>
      <c r="HZ48" s="35"/>
      <c r="IA48" s="35"/>
      <c r="IB48" s="35"/>
      <c r="IC48" s="35"/>
      <c r="ID48" s="35"/>
      <c r="IE48" s="35"/>
      <c r="IF48" s="61">
        <v>0.71</v>
      </c>
      <c r="IG48" s="35">
        <v>4.32</v>
      </c>
      <c r="IH48" s="35">
        <v>9.32</v>
      </c>
      <c r="II48" s="35">
        <f t="shared" si="0"/>
        <v>4.32</v>
      </c>
      <c r="IJ48" s="35"/>
      <c r="IK48" s="35">
        <v>5</v>
      </c>
      <c r="IL48" s="35">
        <v>5</v>
      </c>
      <c r="IM48" s="34">
        <v>2882</v>
      </c>
      <c r="IN48" s="31" t="s">
        <v>411</v>
      </c>
      <c r="IO48" s="70">
        <v>7384</v>
      </c>
      <c r="IP48" s="34">
        <v>2690</v>
      </c>
      <c r="IQ48" s="34">
        <v>22152</v>
      </c>
      <c r="IR48" s="34">
        <v>1396</v>
      </c>
      <c r="IS48" s="34"/>
      <c r="IT48" s="34"/>
      <c r="IU48" s="34"/>
      <c r="IV48" s="34">
        <v>1208</v>
      </c>
      <c r="IW48" s="34"/>
      <c r="IX48" s="34">
        <v>34830</v>
      </c>
      <c r="IY48" s="34"/>
      <c r="IZ48" s="34"/>
      <c r="JA48" s="34">
        <v>353</v>
      </c>
      <c r="JB48" s="34">
        <v>313</v>
      </c>
      <c r="JC48" s="34">
        <v>379</v>
      </c>
      <c r="JD48" s="34">
        <v>331</v>
      </c>
      <c r="JE48" s="34"/>
      <c r="JF48" s="34"/>
      <c r="JG48" s="34"/>
      <c r="JH48" s="34"/>
      <c r="JI48" s="34"/>
      <c r="JJ48" s="34"/>
      <c r="JK48" s="34"/>
      <c r="JL48" s="34"/>
      <c r="JM48" s="34"/>
      <c r="JN48" s="34"/>
      <c r="JO48" s="34"/>
      <c r="JP48" s="34"/>
      <c r="JQ48" s="34"/>
      <c r="JR48" s="34">
        <v>2119</v>
      </c>
      <c r="JS48" s="34"/>
      <c r="JT48" s="34"/>
      <c r="JU48" s="34">
        <v>69</v>
      </c>
      <c r="JV48" s="34"/>
      <c r="JW48" s="34"/>
      <c r="JX48" s="34"/>
      <c r="JY48" s="34"/>
      <c r="JZ48" s="34"/>
      <c r="KA48" s="34"/>
      <c r="KB48" s="34"/>
      <c r="KC48" s="34"/>
      <c r="KD48" s="34"/>
      <c r="KE48" s="34"/>
      <c r="KF48" s="34">
        <v>2</v>
      </c>
      <c r="KG48" s="34">
        <v>2</v>
      </c>
      <c r="KH48" s="34">
        <v>39</v>
      </c>
      <c r="KI48" s="34">
        <v>61.5</v>
      </c>
      <c r="KJ48" s="34">
        <v>46</v>
      </c>
      <c r="KK48" s="34">
        <v>46</v>
      </c>
      <c r="KL48" s="34">
        <v>6</v>
      </c>
      <c r="KM48" s="34">
        <v>0</v>
      </c>
      <c r="KN48" s="34"/>
      <c r="KO48" s="34"/>
      <c r="KP48" s="34"/>
      <c r="KQ48" s="34"/>
      <c r="KR48" s="34"/>
      <c r="KS48" s="34"/>
      <c r="KT48" s="34"/>
      <c r="KU48" s="34"/>
      <c r="KV48" s="34"/>
      <c r="KW48" s="34"/>
      <c r="KX48" s="34"/>
      <c r="KY48" s="34"/>
      <c r="KZ48" s="34"/>
      <c r="LA48" s="34"/>
      <c r="LB48" s="34"/>
      <c r="LC48" s="34"/>
      <c r="LD48" s="34"/>
      <c r="LE48" s="34"/>
      <c r="LF48" s="34"/>
      <c r="LG48" s="34"/>
      <c r="LH48" s="34"/>
      <c r="LI48" s="34"/>
      <c r="LJ48" s="34"/>
      <c r="LK48" s="34"/>
      <c r="LL48" s="34"/>
      <c r="LM48" s="34"/>
      <c r="LN48" s="34"/>
      <c r="LO48" s="34"/>
      <c r="LP48" s="34"/>
      <c r="LQ48" s="34"/>
      <c r="LR48" s="34"/>
      <c r="LS48" s="34"/>
      <c r="LT48" s="34"/>
      <c r="LU48" s="34"/>
      <c r="LV48" s="34"/>
      <c r="LW48" s="34"/>
      <c r="LX48" s="34"/>
      <c r="LY48" s="34"/>
      <c r="LZ48" s="34"/>
      <c r="MA48" s="34"/>
      <c r="MB48" s="34"/>
      <c r="MC48" s="34"/>
      <c r="MD48" s="34"/>
      <c r="ME48" s="34"/>
      <c r="MF48" s="34"/>
      <c r="MG48" s="34"/>
      <c r="MH48" s="34"/>
      <c r="MI48" s="34"/>
      <c r="MJ48" s="34"/>
      <c r="MK48" s="34"/>
      <c r="ML48" s="34"/>
      <c r="MM48" s="34"/>
      <c r="MN48" s="34"/>
      <c r="MO48" s="34">
        <v>6</v>
      </c>
      <c r="MP48" s="34">
        <v>0</v>
      </c>
      <c r="MQ48" s="34"/>
      <c r="MR48" s="34"/>
      <c r="MS48" s="34">
        <v>182035</v>
      </c>
      <c r="MT48" s="34"/>
      <c r="MU48" s="34">
        <v>4</v>
      </c>
      <c r="MV48" s="34"/>
      <c r="MW48" s="34"/>
      <c r="MX48" s="34"/>
      <c r="MY48" s="34"/>
      <c r="MZ48" s="34"/>
      <c r="NA48" s="34"/>
      <c r="NB48" s="34"/>
      <c r="NC48" s="34"/>
      <c r="ND48" s="34"/>
      <c r="NE48" s="34"/>
      <c r="NF48" s="34"/>
      <c r="NG48" s="34"/>
      <c r="NH48" s="34"/>
      <c r="NI48" s="34"/>
      <c r="NJ48" s="34"/>
      <c r="NK48" s="34"/>
      <c r="NX48" s="18">
        <f t="shared" si="4"/>
        <v>992.19889770723353</v>
      </c>
      <c r="NY48" t="str">
        <f t="shared" si="2"/>
        <v>Smaller</v>
      </c>
      <c r="NZ48" t="str">
        <f t="shared" si="3"/>
        <v>Small</v>
      </c>
    </row>
    <row r="49" spans="1:390">
      <c r="A49" t="s">
        <v>565</v>
      </c>
      <c r="B49" s="31" t="s">
        <v>566</v>
      </c>
      <c r="C49" s="32" t="s">
        <v>567</v>
      </c>
      <c r="D49" s="31" t="s">
        <v>393</v>
      </c>
      <c r="E49" s="31">
        <v>20060</v>
      </c>
      <c r="F49" s="31" t="s">
        <v>394</v>
      </c>
      <c r="G49" s="33">
        <v>2324.2024761904772</v>
      </c>
      <c r="H49" s="70">
        <v>5742</v>
      </c>
      <c r="I49" s="61"/>
      <c r="J49" s="67">
        <v>19</v>
      </c>
      <c r="K49" s="67">
        <v>2</v>
      </c>
      <c r="L49" s="67"/>
      <c r="M49" s="67"/>
      <c r="N49" s="67"/>
      <c r="O49" s="67"/>
      <c r="P49" s="67"/>
      <c r="Q49" s="67"/>
      <c r="R49" s="67">
        <v>0</v>
      </c>
      <c r="S49" s="67"/>
      <c r="T49" s="67"/>
      <c r="U49" s="67">
        <v>18</v>
      </c>
      <c r="V49" s="67">
        <v>148</v>
      </c>
      <c r="W49" s="86" t="s">
        <v>415</v>
      </c>
      <c r="X49" s="86"/>
      <c r="Y49" s="86"/>
      <c r="Z49" s="86"/>
      <c r="AA49" s="86"/>
      <c r="AB49" s="86"/>
      <c r="AC49" s="87">
        <v>28491</v>
      </c>
      <c r="AD49" s="61"/>
      <c r="AE49" s="61"/>
      <c r="AF49" s="87"/>
      <c r="AG49" s="87"/>
      <c r="AH49" s="87"/>
      <c r="AI49" s="87"/>
      <c r="AJ49" s="87"/>
      <c r="AK49" s="87"/>
      <c r="AL49" s="87">
        <v>0</v>
      </c>
      <c r="AM49" s="87"/>
      <c r="AN49" s="61"/>
      <c r="AO49" s="88">
        <v>28491</v>
      </c>
      <c r="AP49" s="61">
        <v>5379</v>
      </c>
      <c r="AQ49" s="61"/>
      <c r="AR49" s="61"/>
      <c r="AS49" s="61"/>
      <c r="AT49" s="61"/>
      <c r="AU49" s="61"/>
      <c r="AV49" s="61"/>
      <c r="AW49" s="61"/>
      <c r="AX49" s="61"/>
      <c r="AY49" s="61"/>
      <c r="AZ49" s="61"/>
      <c r="BA49" s="61"/>
      <c r="BB49" s="61">
        <v>5379</v>
      </c>
      <c r="BC49" s="61">
        <v>2860</v>
      </c>
      <c r="BD49" s="61"/>
      <c r="BE49" s="61"/>
      <c r="BF49" s="61"/>
      <c r="BG49" s="61"/>
      <c r="BH49" s="61"/>
      <c r="BI49" s="61"/>
      <c r="BJ49" s="61"/>
      <c r="BK49" s="61"/>
      <c r="BL49" s="61"/>
      <c r="BM49" s="61"/>
      <c r="BN49" s="61"/>
      <c r="BO49" s="61">
        <v>2860</v>
      </c>
      <c r="BP49" s="61"/>
      <c r="BQ49" s="61"/>
      <c r="BR49" s="61"/>
      <c r="BS49" s="61"/>
      <c r="BT49" s="61"/>
      <c r="BU49" s="61">
        <v>2800</v>
      </c>
      <c r="BV49" s="61"/>
      <c r="BW49" s="35"/>
      <c r="BX49" s="35"/>
      <c r="BY49" s="35"/>
      <c r="BZ49" s="35">
        <v>2800</v>
      </c>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v>43025</v>
      </c>
      <c r="DG49" s="35"/>
      <c r="DH49" s="35"/>
      <c r="DI49" s="35">
        <v>43025</v>
      </c>
      <c r="DJ49" s="35"/>
      <c r="DK49" s="35"/>
      <c r="DL49" s="35"/>
      <c r="DM49" s="35"/>
      <c r="DN49" s="35"/>
      <c r="DO49" s="35"/>
      <c r="DP49" s="35"/>
      <c r="DQ49" s="35"/>
      <c r="DR49" s="35"/>
      <c r="DS49" s="35"/>
      <c r="DT49" s="35"/>
      <c r="DU49" s="35"/>
      <c r="DV49" s="61"/>
      <c r="DW49" s="61"/>
      <c r="DX49" s="35"/>
      <c r="DY49" s="35"/>
      <c r="DZ49" s="35"/>
      <c r="EA49" s="35"/>
      <c r="EB49" s="35"/>
      <c r="EC49" s="35"/>
      <c r="ED49" s="35"/>
      <c r="EE49" s="35"/>
      <c r="EF49" s="35"/>
      <c r="EG49" s="35"/>
      <c r="EH49" s="35"/>
      <c r="EI49" s="61"/>
      <c r="EJ49" s="35">
        <v>466</v>
      </c>
      <c r="EK49" s="35"/>
      <c r="EL49" s="35"/>
      <c r="EM49" s="35"/>
      <c r="EN49" s="35"/>
      <c r="EO49" s="35"/>
      <c r="EP49" s="35"/>
      <c r="EQ49" s="35"/>
      <c r="ER49" s="35"/>
      <c r="ES49" s="35"/>
      <c r="ET49" s="35">
        <v>466</v>
      </c>
      <c r="EU49" s="37"/>
      <c r="EV49" s="37"/>
      <c r="EW49" s="37"/>
      <c r="EX49" s="37"/>
      <c r="EY49" s="37"/>
      <c r="EZ49" s="37"/>
      <c r="FA49" s="34"/>
      <c r="FB49" s="34"/>
      <c r="FC49" s="34"/>
      <c r="FD49" s="34"/>
      <c r="FE49" s="34"/>
      <c r="FF49" s="34"/>
      <c r="FG49" s="34"/>
      <c r="FH49" s="34"/>
      <c r="FI49" s="34"/>
      <c r="FJ49" s="34"/>
      <c r="FK49" s="34"/>
      <c r="FL49" s="34"/>
      <c r="FM49" s="34"/>
      <c r="FN49" s="34"/>
      <c r="FO49" s="34"/>
      <c r="FP49" s="34"/>
      <c r="FQ49" s="34"/>
      <c r="FR49" s="34"/>
      <c r="FS49" s="34"/>
      <c r="FT49" s="35"/>
      <c r="FU49" s="35"/>
      <c r="FV49" s="35"/>
      <c r="FW49" s="35"/>
      <c r="FX49" s="35"/>
      <c r="FY49" s="35"/>
      <c r="FZ49" s="35"/>
      <c r="GA49" s="35"/>
      <c r="GB49" s="35"/>
      <c r="GC49" s="35"/>
      <c r="GD49" s="35"/>
      <c r="GE49" s="35">
        <v>7403</v>
      </c>
      <c r="GF49" s="35"/>
      <c r="GG49" s="35"/>
      <c r="GH49" s="35"/>
      <c r="GI49" s="35"/>
      <c r="GJ49" s="35"/>
      <c r="GK49" s="35"/>
      <c r="GL49" s="35"/>
      <c r="GM49" s="35"/>
      <c r="GN49" s="35"/>
      <c r="GO49" s="35">
        <v>7403</v>
      </c>
      <c r="GP49" s="35">
        <v>36730</v>
      </c>
      <c r="GQ49" s="35">
        <v>46291</v>
      </c>
      <c r="GR49" s="35">
        <v>90424</v>
      </c>
      <c r="GS49" s="31" t="s">
        <v>420</v>
      </c>
      <c r="GT49" s="31"/>
      <c r="GU49" s="31"/>
      <c r="GV49" s="31" t="s">
        <v>409</v>
      </c>
      <c r="GW49" s="31"/>
      <c r="GX49" s="31"/>
      <c r="GY49" s="31"/>
      <c r="GZ49" s="31"/>
      <c r="HA49" s="31"/>
      <c r="HB49" s="31"/>
      <c r="HC49" s="35">
        <v>878</v>
      </c>
      <c r="HD49" s="35">
        <v>8330</v>
      </c>
      <c r="HE49" s="35">
        <v>10823</v>
      </c>
      <c r="HF49" s="35">
        <v>103</v>
      </c>
      <c r="HG49" s="35"/>
      <c r="HH49" s="35">
        <v>33040</v>
      </c>
      <c r="HI49" s="35"/>
      <c r="HJ49" s="35">
        <v>322</v>
      </c>
      <c r="HK49" s="35">
        <v>3031</v>
      </c>
      <c r="HL49" s="35">
        <v>1085</v>
      </c>
      <c r="HM49" s="35"/>
      <c r="HN49" s="35"/>
      <c r="HO49" s="35">
        <v>140</v>
      </c>
      <c r="HP49" s="35">
        <v>140</v>
      </c>
      <c r="HQ49" s="35">
        <v>70</v>
      </c>
      <c r="HR49" s="35">
        <v>317</v>
      </c>
      <c r="HS49" s="35"/>
      <c r="HT49" s="35"/>
      <c r="HU49" s="35">
        <v>1</v>
      </c>
      <c r="HV49" s="35"/>
      <c r="HW49" s="35"/>
      <c r="HX49" s="35"/>
      <c r="HY49" s="35"/>
      <c r="HZ49" s="35"/>
      <c r="IA49" s="35"/>
      <c r="IB49" s="35"/>
      <c r="IC49" s="35"/>
      <c r="ID49" s="35"/>
      <c r="IE49" s="35"/>
      <c r="IF49" s="61">
        <v>1.64</v>
      </c>
      <c r="IG49" s="35">
        <v>1</v>
      </c>
      <c r="IH49" s="35">
        <v>4.9000000000000004</v>
      </c>
      <c r="II49" s="35">
        <f t="shared" si="0"/>
        <v>1</v>
      </c>
      <c r="IJ49" s="35"/>
      <c r="IK49" s="35">
        <v>5</v>
      </c>
      <c r="IL49" s="35">
        <v>3.9</v>
      </c>
      <c r="IM49" s="34">
        <v>1317</v>
      </c>
      <c r="IN49" s="31" t="s">
        <v>411</v>
      </c>
      <c r="IO49" s="70">
        <v>8093</v>
      </c>
      <c r="IP49" s="34">
        <v>1405</v>
      </c>
      <c r="IQ49" s="34">
        <v>9490</v>
      </c>
      <c r="IR49" s="34">
        <v>2027</v>
      </c>
      <c r="IS49" s="34"/>
      <c r="IT49" s="34"/>
      <c r="IU49" s="34"/>
      <c r="IV49" s="34">
        <v>622</v>
      </c>
      <c r="IW49" s="34"/>
      <c r="IX49" s="34">
        <v>21537</v>
      </c>
      <c r="IY49" s="34"/>
      <c r="IZ49" s="34"/>
      <c r="JA49" s="34">
        <v>378</v>
      </c>
      <c r="JB49" s="34">
        <v>347</v>
      </c>
      <c r="JC49" s="34">
        <v>360</v>
      </c>
      <c r="JD49" s="34">
        <v>215</v>
      </c>
      <c r="JE49" s="34"/>
      <c r="JF49" s="34"/>
      <c r="JG49" s="34"/>
      <c r="JH49" s="34"/>
      <c r="JI49" s="34"/>
      <c r="JJ49" s="34"/>
      <c r="JK49" s="34"/>
      <c r="JL49" s="34"/>
      <c r="JM49" s="34"/>
      <c r="JN49" s="34"/>
      <c r="JO49" s="34"/>
      <c r="JP49" s="34"/>
      <c r="JQ49" s="34"/>
      <c r="JR49" s="34">
        <v>2029</v>
      </c>
      <c r="JS49" s="34"/>
      <c r="JT49" s="34"/>
      <c r="JU49" s="34">
        <v>113</v>
      </c>
      <c r="JV49" s="34"/>
      <c r="JW49" s="34"/>
      <c r="JX49" s="34"/>
      <c r="JY49" s="34"/>
      <c r="JZ49" s="34"/>
      <c r="KA49" s="34"/>
      <c r="KB49" s="34"/>
      <c r="KC49" s="34"/>
      <c r="KD49" s="34"/>
      <c r="KE49" s="34"/>
      <c r="KF49" s="34">
        <v>0</v>
      </c>
      <c r="KG49" s="34">
        <v>0</v>
      </c>
      <c r="KH49" s="34">
        <v>0</v>
      </c>
      <c r="KI49" s="34">
        <v>52</v>
      </c>
      <c r="KJ49" s="34">
        <v>12</v>
      </c>
      <c r="KK49" s="34">
        <v>12</v>
      </c>
      <c r="KL49" s="34">
        <v>0</v>
      </c>
      <c r="KM49" s="34">
        <v>3</v>
      </c>
      <c r="KN49" s="34"/>
      <c r="KO49" s="34"/>
      <c r="KP49" s="34"/>
      <c r="KQ49" s="34"/>
      <c r="KR49" s="34"/>
      <c r="KS49" s="34"/>
      <c r="KT49" s="34"/>
      <c r="KU49" s="34"/>
      <c r="KV49" s="34"/>
      <c r="KW49" s="34"/>
      <c r="KX49" s="34"/>
      <c r="KY49" s="34"/>
      <c r="KZ49" s="34"/>
      <c r="LA49" s="34"/>
      <c r="LB49" s="34"/>
      <c r="LC49" s="34"/>
      <c r="LD49" s="34"/>
      <c r="LE49" s="34"/>
      <c r="LF49" s="34"/>
      <c r="LG49" s="34"/>
      <c r="LH49" s="34"/>
      <c r="LI49" s="34"/>
      <c r="LJ49" s="34"/>
      <c r="LK49" s="34"/>
      <c r="LL49" s="34"/>
      <c r="LM49" s="34"/>
      <c r="LN49" s="34"/>
      <c r="LO49" s="34"/>
      <c r="LP49" s="34"/>
      <c r="LQ49" s="34"/>
      <c r="LR49" s="34"/>
      <c r="LS49" s="34"/>
      <c r="LT49" s="34"/>
      <c r="LU49" s="34"/>
      <c r="LV49" s="34"/>
      <c r="LW49" s="34"/>
      <c r="LX49" s="34"/>
      <c r="LY49" s="34"/>
      <c r="LZ49" s="34"/>
      <c r="MA49" s="34"/>
      <c r="MB49" s="34"/>
      <c r="MC49" s="34"/>
      <c r="MD49" s="34"/>
      <c r="ME49" s="34"/>
      <c r="MF49" s="34"/>
      <c r="MG49" s="34"/>
      <c r="MH49" s="34"/>
      <c r="MI49" s="34"/>
      <c r="MJ49" s="34"/>
      <c r="MK49" s="34"/>
      <c r="ML49" s="34"/>
      <c r="MM49" s="34"/>
      <c r="MN49" s="34"/>
      <c r="MO49" s="34">
        <v>0</v>
      </c>
      <c r="MP49" s="34">
        <v>3</v>
      </c>
      <c r="MQ49" s="34"/>
      <c r="MR49" s="34"/>
      <c r="MS49" s="34">
        <v>55913</v>
      </c>
      <c r="MT49" s="34"/>
      <c r="MU49" s="34">
        <v>108</v>
      </c>
      <c r="MV49" s="34"/>
      <c r="MW49" s="34"/>
      <c r="MX49" s="34"/>
      <c r="MY49" s="34"/>
      <c r="MZ49" s="34"/>
      <c r="NA49" s="34"/>
      <c r="NB49" s="34"/>
      <c r="NC49" s="34"/>
      <c r="ND49" s="34"/>
      <c r="NE49" s="34"/>
      <c r="NF49" s="34"/>
      <c r="NG49" s="34"/>
      <c r="NH49" s="34"/>
      <c r="NI49" s="34"/>
      <c r="NJ49" s="34"/>
      <c r="NK49" s="34"/>
      <c r="NX49" s="18">
        <f t="shared" si="4"/>
        <v>2324.2024761904772</v>
      </c>
      <c r="NY49" t="str">
        <f t="shared" si="2"/>
        <v>Smaller</v>
      </c>
      <c r="NZ49" t="str">
        <f t="shared" si="3"/>
        <v>Small</v>
      </c>
    </row>
    <row r="50" spans="1:390">
      <c r="A50" t="s">
        <v>568</v>
      </c>
      <c r="B50" s="31" t="s">
        <v>569</v>
      </c>
      <c r="C50" s="32" t="s">
        <v>570</v>
      </c>
      <c r="D50" s="31" t="s">
        <v>393</v>
      </c>
      <c r="E50" s="31">
        <v>20060</v>
      </c>
      <c r="F50" s="31" t="s">
        <v>394</v>
      </c>
      <c r="G50" s="33">
        <v>6746.7491428571329</v>
      </c>
      <c r="H50" s="70">
        <v>58546</v>
      </c>
      <c r="I50" s="61"/>
      <c r="J50" s="67">
        <v>220</v>
      </c>
      <c r="K50" s="67">
        <v>22</v>
      </c>
      <c r="L50" s="67"/>
      <c r="M50" s="67"/>
      <c r="N50" s="67"/>
      <c r="O50" s="67"/>
      <c r="P50" s="67"/>
      <c r="Q50" s="67"/>
      <c r="R50" s="67">
        <v>95</v>
      </c>
      <c r="S50" s="67"/>
      <c r="T50" s="67"/>
      <c r="U50" s="67">
        <v>88</v>
      </c>
      <c r="V50" s="67">
        <v>379</v>
      </c>
      <c r="W50" s="86" t="s">
        <v>415</v>
      </c>
      <c r="X50" s="86"/>
      <c r="Y50" s="86"/>
      <c r="Z50" s="86"/>
      <c r="AA50" s="86"/>
      <c r="AB50" s="86"/>
      <c r="AC50" s="87">
        <v>30194</v>
      </c>
      <c r="AD50" s="61"/>
      <c r="AE50" s="61"/>
      <c r="AF50" s="87">
        <v>25536</v>
      </c>
      <c r="AG50" s="87">
        <v>0</v>
      </c>
      <c r="AH50" s="87">
        <v>0</v>
      </c>
      <c r="AI50" s="87">
        <v>0</v>
      </c>
      <c r="AJ50" s="87"/>
      <c r="AK50" s="87"/>
      <c r="AL50" s="87">
        <v>0</v>
      </c>
      <c r="AM50" s="87">
        <v>0</v>
      </c>
      <c r="AN50" s="61"/>
      <c r="AO50" s="88">
        <v>55730</v>
      </c>
      <c r="AP50" s="61">
        <v>17575</v>
      </c>
      <c r="AQ50" s="61"/>
      <c r="AR50" s="61"/>
      <c r="AS50" s="61">
        <v>0</v>
      </c>
      <c r="AT50" s="61">
        <v>0</v>
      </c>
      <c r="AU50" s="61">
        <v>0</v>
      </c>
      <c r="AV50" s="61">
        <v>0</v>
      </c>
      <c r="AW50" s="61"/>
      <c r="AX50" s="61"/>
      <c r="AY50" s="61">
        <v>0</v>
      </c>
      <c r="AZ50" s="61">
        <v>0</v>
      </c>
      <c r="BA50" s="61"/>
      <c r="BB50" s="61">
        <v>17575</v>
      </c>
      <c r="BC50" s="61">
        <v>0</v>
      </c>
      <c r="BD50" s="61"/>
      <c r="BE50" s="61"/>
      <c r="BF50" s="61">
        <v>0</v>
      </c>
      <c r="BG50" s="61">
        <v>0</v>
      </c>
      <c r="BH50" s="61">
        <v>0</v>
      </c>
      <c r="BI50" s="61">
        <v>0</v>
      </c>
      <c r="BJ50" s="61"/>
      <c r="BK50" s="61"/>
      <c r="BL50" s="61">
        <v>0</v>
      </c>
      <c r="BM50" s="61">
        <v>0</v>
      </c>
      <c r="BN50" s="61"/>
      <c r="BO50" s="61">
        <v>0</v>
      </c>
      <c r="BP50" s="61">
        <v>0</v>
      </c>
      <c r="BQ50" s="61"/>
      <c r="BR50" s="61">
        <v>0</v>
      </c>
      <c r="BS50" s="61">
        <v>0</v>
      </c>
      <c r="BT50" s="61">
        <v>0</v>
      </c>
      <c r="BU50" s="61">
        <v>2800</v>
      </c>
      <c r="BV50" s="61"/>
      <c r="BW50" s="35"/>
      <c r="BX50" s="35">
        <v>0</v>
      </c>
      <c r="BY50" s="35"/>
      <c r="BZ50" s="35">
        <v>2800</v>
      </c>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v>6000</v>
      </c>
      <c r="CZ50" s="35"/>
      <c r="DA50" s="35">
        <v>0</v>
      </c>
      <c r="DB50" s="35">
        <v>0</v>
      </c>
      <c r="DC50" s="35">
        <v>0</v>
      </c>
      <c r="DD50" s="35"/>
      <c r="DE50" s="35"/>
      <c r="DF50" s="35">
        <v>34446</v>
      </c>
      <c r="DG50" s="35">
        <v>0</v>
      </c>
      <c r="DH50" s="35">
        <v>0</v>
      </c>
      <c r="DI50" s="35">
        <v>40446</v>
      </c>
      <c r="DJ50" s="35"/>
      <c r="DK50" s="35"/>
      <c r="DL50" s="35"/>
      <c r="DM50" s="35"/>
      <c r="DN50" s="35"/>
      <c r="DO50" s="35"/>
      <c r="DP50" s="35"/>
      <c r="DQ50" s="35"/>
      <c r="DR50" s="35"/>
      <c r="DS50" s="35"/>
      <c r="DT50" s="35"/>
      <c r="DU50" s="35"/>
      <c r="DV50" s="61"/>
      <c r="DW50" s="61"/>
      <c r="DX50" s="35"/>
      <c r="DY50" s="35"/>
      <c r="DZ50" s="35"/>
      <c r="EA50" s="35"/>
      <c r="EB50" s="35"/>
      <c r="EC50" s="35"/>
      <c r="ED50" s="35"/>
      <c r="EE50" s="35"/>
      <c r="EF50" s="35"/>
      <c r="EG50" s="35"/>
      <c r="EH50" s="35"/>
      <c r="EI50" s="61"/>
      <c r="EJ50" s="35">
        <v>1735</v>
      </c>
      <c r="EK50" s="35"/>
      <c r="EL50" s="35">
        <v>0</v>
      </c>
      <c r="EM50" s="35">
        <v>0</v>
      </c>
      <c r="EN50" s="35">
        <v>0</v>
      </c>
      <c r="EO50" s="35"/>
      <c r="EP50" s="35"/>
      <c r="EQ50" s="35">
        <v>0</v>
      </c>
      <c r="ER50" s="35">
        <v>0</v>
      </c>
      <c r="ES50" s="35"/>
      <c r="ET50" s="35">
        <v>1735</v>
      </c>
      <c r="EU50" s="37"/>
      <c r="EV50" s="37"/>
      <c r="EW50" s="37"/>
      <c r="EX50" s="37"/>
      <c r="EY50" s="37"/>
      <c r="EZ50" s="37"/>
      <c r="FA50" s="34"/>
      <c r="FB50" s="34"/>
      <c r="FC50" s="34"/>
      <c r="FD50" s="34"/>
      <c r="FE50" s="34"/>
      <c r="FF50" s="34"/>
      <c r="FG50" s="34"/>
      <c r="FH50" s="34"/>
      <c r="FI50" s="34"/>
      <c r="FJ50" s="34"/>
      <c r="FK50" s="34"/>
      <c r="FL50" s="34"/>
      <c r="FM50" s="34"/>
      <c r="FN50" s="34"/>
      <c r="FO50" s="34"/>
      <c r="FP50" s="34"/>
      <c r="FQ50" s="34"/>
      <c r="FR50" s="34"/>
      <c r="FS50" s="34"/>
      <c r="FT50" s="35"/>
      <c r="FU50" s="35"/>
      <c r="FV50" s="35"/>
      <c r="FW50" s="35"/>
      <c r="FX50" s="35"/>
      <c r="FY50" s="35"/>
      <c r="FZ50" s="35"/>
      <c r="GA50" s="35"/>
      <c r="GB50" s="35"/>
      <c r="GC50" s="35"/>
      <c r="GD50" s="35"/>
      <c r="GE50" s="35">
        <v>36336</v>
      </c>
      <c r="GF50" s="35"/>
      <c r="GG50" s="35">
        <v>27430</v>
      </c>
      <c r="GH50" s="35">
        <v>0</v>
      </c>
      <c r="GI50" s="35">
        <v>0</v>
      </c>
      <c r="GJ50" s="35">
        <v>0</v>
      </c>
      <c r="GK50" s="35"/>
      <c r="GL50" s="35"/>
      <c r="GM50" s="35">
        <v>0</v>
      </c>
      <c r="GN50" s="35">
        <v>0</v>
      </c>
      <c r="GO50" s="35">
        <v>63766</v>
      </c>
      <c r="GP50" s="35">
        <v>73305</v>
      </c>
      <c r="GQ50" s="35">
        <v>44981</v>
      </c>
      <c r="GR50" s="35">
        <v>182052</v>
      </c>
      <c r="GS50" s="31" t="s">
        <v>420</v>
      </c>
      <c r="GT50" s="31" t="s">
        <v>571</v>
      </c>
      <c r="GU50" s="31" t="s">
        <v>454</v>
      </c>
      <c r="GV50" s="31" t="s">
        <v>398</v>
      </c>
      <c r="GW50" s="31"/>
      <c r="GX50" s="31"/>
      <c r="GY50" s="31"/>
      <c r="GZ50" s="31"/>
      <c r="HA50" s="31"/>
      <c r="HB50" t="s">
        <v>572</v>
      </c>
      <c r="HC50" s="35" t="s">
        <v>573</v>
      </c>
      <c r="HD50" s="35">
        <v>2684</v>
      </c>
      <c r="HE50" s="35">
        <v>12739</v>
      </c>
      <c r="HF50" s="35">
        <v>177</v>
      </c>
      <c r="HG50" s="35"/>
      <c r="HH50" s="35">
        <v>49263</v>
      </c>
      <c r="HI50" s="35"/>
      <c r="HJ50" s="35"/>
      <c r="HK50" s="35">
        <v>3031</v>
      </c>
      <c r="HL50" s="35">
        <v>1830</v>
      </c>
      <c r="HM50" s="35"/>
      <c r="HN50" s="35"/>
      <c r="HO50" s="35"/>
      <c r="HP50" s="35"/>
      <c r="HQ50" s="35">
        <v>71</v>
      </c>
      <c r="HR50" s="35">
        <v>15</v>
      </c>
      <c r="HS50" s="35"/>
      <c r="HT50" s="35"/>
      <c r="HU50" s="35">
        <v>9</v>
      </c>
      <c r="HV50" s="35"/>
      <c r="HW50" s="35"/>
      <c r="HX50" s="35"/>
      <c r="HY50" s="35"/>
      <c r="HZ50" s="35"/>
      <c r="IA50" s="35"/>
      <c r="IB50" s="35"/>
      <c r="IC50" s="35"/>
      <c r="ID50" s="35"/>
      <c r="IE50" s="35"/>
      <c r="IF50" s="61">
        <v>10.19</v>
      </c>
      <c r="IG50" s="35">
        <v>8.92</v>
      </c>
      <c r="IH50" s="35">
        <v>19.079999999999998</v>
      </c>
      <c r="II50" s="35">
        <f t="shared" si="0"/>
        <v>8.92</v>
      </c>
      <c r="IJ50" s="35"/>
      <c r="IK50" s="35">
        <v>11</v>
      </c>
      <c r="IL50" s="35">
        <v>10.16</v>
      </c>
      <c r="IM50" s="34">
        <v>10975</v>
      </c>
      <c r="IN50" s="31" t="s">
        <v>411</v>
      </c>
      <c r="IO50" s="70"/>
      <c r="IP50" s="34">
        <v>6869</v>
      </c>
      <c r="IQ50" s="34"/>
      <c r="IR50" s="34"/>
      <c r="IS50" s="34"/>
      <c r="IT50" s="34"/>
      <c r="IU50" s="34"/>
      <c r="IV50" s="34"/>
      <c r="IW50" s="34"/>
      <c r="IX50" s="34">
        <v>17110</v>
      </c>
      <c r="IY50" s="34"/>
      <c r="IZ50" s="34"/>
      <c r="JA50" s="34">
        <v>133</v>
      </c>
      <c r="JB50" s="34">
        <v>63</v>
      </c>
      <c r="JC50" s="34"/>
      <c r="JD50" s="34">
        <v>104</v>
      </c>
      <c r="JE50" s="34"/>
      <c r="JF50" s="34"/>
      <c r="JG50" s="34"/>
      <c r="JH50" s="34"/>
      <c r="JI50" s="34"/>
      <c r="JJ50" s="34"/>
      <c r="JK50" s="34"/>
      <c r="JL50" s="34"/>
      <c r="JM50" s="34"/>
      <c r="JN50" s="34"/>
      <c r="JO50" s="34"/>
      <c r="JP50" s="34"/>
      <c r="JQ50" s="34"/>
      <c r="JR50" s="34">
        <v>2319</v>
      </c>
      <c r="JS50" s="34"/>
      <c r="JT50" s="34"/>
      <c r="JU50" s="34">
        <v>98</v>
      </c>
      <c r="JV50" s="34"/>
      <c r="JW50" s="34"/>
      <c r="JX50" s="34"/>
      <c r="JY50" s="34"/>
      <c r="JZ50" s="34"/>
      <c r="KA50" s="34"/>
      <c r="KB50" s="34"/>
      <c r="KC50" s="34"/>
      <c r="KD50" s="34"/>
      <c r="KE50" s="34"/>
      <c r="KF50" s="34">
        <v>9</v>
      </c>
      <c r="KG50" s="34">
        <v>6</v>
      </c>
      <c r="KH50" s="34">
        <v>78</v>
      </c>
      <c r="KI50" s="34">
        <v>60</v>
      </c>
      <c r="KJ50" s="34">
        <v>52</v>
      </c>
      <c r="KK50" s="34">
        <v>0</v>
      </c>
      <c r="KL50" s="34">
        <v>0</v>
      </c>
      <c r="KM50" s="34">
        <v>0</v>
      </c>
      <c r="KN50" s="34"/>
      <c r="KO50" s="34"/>
      <c r="KP50" s="34"/>
      <c r="KQ50" s="34"/>
      <c r="KR50" s="34"/>
      <c r="KS50" s="34"/>
      <c r="KT50" s="34"/>
      <c r="KU50" s="34"/>
      <c r="KV50" s="34"/>
      <c r="KW50" s="34"/>
      <c r="KX50" s="34"/>
      <c r="KY50" s="34"/>
      <c r="KZ50" s="34"/>
      <c r="LA50" s="34"/>
      <c r="LB50" s="34"/>
      <c r="LC50" s="34"/>
      <c r="LD50" s="34"/>
      <c r="LE50" s="34"/>
      <c r="LF50" s="34"/>
      <c r="LG50" s="34"/>
      <c r="LH50" s="34"/>
      <c r="LI50" s="34"/>
      <c r="LJ50" s="34"/>
      <c r="LK50" s="34"/>
      <c r="LL50" s="34"/>
      <c r="LM50" s="34"/>
      <c r="LN50" s="34"/>
      <c r="LO50" s="34"/>
      <c r="LP50" s="34"/>
      <c r="LQ50" s="34"/>
      <c r="LR50" s="34"/>
      <c r="LS50" s="34"/>
      <c r="LT50" s="34"/>
      <c r="LU50" s="34"/>
      <c r="LV50" s="34"/>
      <c r="LW50" s="34"/>
      <c r="LX50" s="34"/>
      <c r="LY50" s="34"/>
      <c r="LZ50" s="34"/>
      <c r="MA50" s="34"/>
      <c r="MB50" s="34"/>
      <c r="MC50" s="34"/>
      <c r="MD50" s="34"/>
      <c r="ME50" s="34"/>
      <c r="MF50" s="34"/>
      <c r="MG50" s="34"/>
      <c r="MH50" s="34"/>
      <c r="MI50" s="34"/>
      <c r="MJ50" s="34"/>
      <c r="MK50" s="34"/>
      <c r="ML50" s="34"/>
      <c r="MM50" s="34"/>
      <c r="MN50" s="34"/>
      <c r="MO50" s="34">
        <v>0</v>
      </c>
      <c r="MP50" s="34">
        <v>0</v>
      </c>
      <c r="MQ50" s="34"/>
      <c r="MR50" s="34"/>
      <c r="MS50" s="34">
        <v>173297</v>
      </c>
      <c r="MT50" s="34"/>
      <c r="MU50" s="34"/>
      <c r="MV50" s="34"/>
      <c r="MW50" s="34"/>
      <c r="MX50" s="34"/>
      <c r="MY50" s="34"/>
      <c r="MZ50" s="34"/>
      <c r="NA50" s="34"/>
      <c r="NB50" s="34"/>
      <c r="NC50" s="34"/>
      <c r="ND50" s="34"/>
      <c r="NE50" s="34"/>
      <c r="NF50" s="34"/>
      <c r="NG50" s="34"/>
      <c r="NH50" s="34"/>
      <c r="NI50" s="34"/>
      <c r="NJ50" s="34"/>
      <c r="NK50" s="34"/>
      <c r="NX50" s="18">
        <f t="shared" si="4"/>
        <v>756.36201153106867</v>
      </c>
      <c r="NY50" t="str">
        <f t="shared" si="2"/>
        <v>Mid-range</v>
      </c>
      <c r="NZ50" t="str">
        <f t="shared" si="3"/>
        <v>Small</v>
      </c>
    </row>
    <row r="51" spans="1:390">
      <c r="A51" t="s">
        <v>574</v>
      </c>
      <c r="B51" s="31" t="s">
        <v>575</v>
      </c>
      <c r="C51" s="32" t="s">
        <v>576</v>
      </c>
      <c r="D51" s="1" t="s">
        <v>404</v>
      </c>
      <c r="E51" s="31">
        <v>20060</v>
      </c>
      <c r="F51" s="31" t="s">
        <v>394</v>
      </c>
      <c r="G51" s="33">
        <v>6044.036952380904</v>
      </c>
      <c r="H51" s="70">
        <v>23000</v>
      </c>
      <c r="I51" s="61"/>
      <c r="J51" s="67">
        <v>72</v>
      </c>
      <c r="K51" s="67">
        <v>12</v>
      </c>
      <c r="L51" s="67"/>
      <c r="M51" s="67"/>
      <c r="N51" s="67"/>
      <c r="O51" s="67"/>
      <c r="P51" s="67"/>
      <c r="Q51" s="67"/>
      <c r="R51" s="67">
        <v>35</v>
      </c>
      <c r="S51" s="67"/>
      <c r="T51" s="67"/>
      <c r="U51" s="67">
        <v>80</v>
      </c>
      <c r="V51" s="67">
        <v>300</v>
      </c>
      <c r="W51" s="86">
        <v>3</v>
      </c>
      <c r="X51" s="86"/>
      <c r="Y51" s="86"/>
      <c r="Z51" s="86"/>
      <c r="AA51" s="86"/>
      <c r="AB51" s="86"/>
      <c r="AC51" s="87">
        <v>32411</v>
      </c>
      <c r="AD51" s="61"/>
      <c r="AE51" s="61"/>
      <c r="AF51" s="87">
        <v>0</v>
      </c>
      <c r="AG51" s="87">
        <v>19970</v>
      </c>
      <c r="AH51" s="87">
        <v>0</v>
      </c>
      <c r="AI51" s="87">
        <v>0</v>
      </c>
      <c r="AJ51" s="87"/>
      <c r="AK51" s="87"/>
      <c r="AL51" s="87">
        <v>0</v>
      </c>
      <c r="AM51" s="87">
        <v>3582</v>
      </c>
      <c r="AN51" s="61"/>
      <c r="AO51" s="88">
        <v>55963</v>
      </c>
      <c r="AP51" s="61">
        <v>8223</v>
      </c>
      <c r="AQ51" s="61"/>
      <c r="AR51" s="61"/>
      <c r="AS51" s="61">
        <v>0</v>
      </c>
      <c r="AT51" s="61">
        <v>0</v>
      </c>
      <c r="AU51" s="61">
        <v>0</v>
      </c>
      <c r="AV51" s="61">
        <v>0</v>
      </c>
      <c r="AW51" s="61"/>
      <c r="AX51" s="61"/>
      <c r="AY51" s="61">
        <v>0</v>
      </c>
      <c r="AZ51" s="61">
        <v>0</v>
      </c>
      <c r="BA51" s="61"/>
      <c r="BB51" s="61">
        <v>8223</v>
      </c>
      <c r="BC51" s="61">
        <v>0</v>
      </c>
      <c r="BD51" s="61"/>
      <c r="BE51" s="61"/>
      <c r="BF51" s="61">
        <v>0</v>
      </c>
      <c r="BG51" s="61">
        <v>0</v>
      </c>
      <c r="BH51" s="61">
        <v>0</v>
      </c>
      <c r="BI51" s="61">
        <v>0</v>
      </c>
      <c r="BJ51" s="61"/>
      <c r="BK51" s="61"/>
      <c r="BL51" s="61">
        <v>0</v>
      </c>
      <c r="BM51" s="61">
        <v>0</v>
      </c>
      <c r="BN51" s="61"/>
      <c r="BO51" s="61">
        <v>0</v>
      </c>
      <c r="BP51" s="61">
        <v>0</v>
      </c>
      <c r="BQ51" s="61"/>
      <c r="BR51" s="61">
        <v>0</v>
      </c>
      <c r="BS51" s="61">
        <v>0</v>
      </c>
      <c r="BT51" s="61">
        <v>0</v>
      </c>
      <c r="BU51" s="61">
        <v>0</v>
      </c>
      <c r="BV51" s="61"/>
      <c r="BW51" s="35"/>
      <c r="BX51" s="35">
        <v>0</v>
      </c>
      <c r="BY51" s="35">
        <v>0</v>
      </c>
      <c r="BZ51" s="35">
        <v>0</v>
      </c>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v>6555</v>
      </c>
      <c r="CZ51" s="35"/>
      <c r="DA51" s="35">
        <v>0</v>
      </c>
      <c r="DB51" s="35">
        <v>0</v>
      </c>
      <c r="DC51" s="35">
        <v>0</v>
      </c>
      <c r="DD51" s="35"/>
      <c r="DE51" s="35"/>
      <c r="DF51" s="35">
        <v>21942</v>
      </c>
      <c r="DG51" s="35">
        <v>0</v>
      </c>
      <c r="DH51" s="35">
        <v>0</v>
      </c>
      <c r="DI51" s="35">
        <v>28497</v>
      </c>
      <c r="DJ51" s="35"/>
      <c r="DK51" s="35"/>
      <c r="DL51" s="35"/>
      <c r="DM51" s="35"/>
      <c r="DN51" s="35"/>
      <c r="DO51" s="35"/>
      <c r="DP51" s="35"/>
      <c r="DQ51" s="35"/>
      <c r="DR51" s="35"/>
      <c r="DS51" s="35"/>
      <c r="DT51" s="35"/>
      <c r="DU51" s="35"/>
      <c r="DV51" s="61"/>
      <c r="DW51" s="61"/>
      <c r="DX51" s="35"/>
      <c r="DY51" s="35"/>
      <c r="DZ51" s="35"/>
      <c r="EA51" s="35"/>
      <c r="EB51" s="35"/>
      <c r="EC51" s="35"/>
      <c r="ED51" s="35"/>
      <c r="EE51" s="35"/>
      <c r="EF51" s="35"/>
      <c r="EG51" s="35"/>
      <c r="EH51" s="35"/>
      <c r="EI51" s="61"/>
      <c r="EJ51" s="35">
        <v>2288</v>
      </c>
      <c r="EK51" s="35"/>
      <c r="EL51" s="35">
        <v>0</v>
      </c>
      <c r="EM51" s="35">
        <v>0</v>
      </c>
      <c r="EN51" s="35">
        <v>0</v>
      </c>
      <c r="EO51" s="35"/>
      <c r="EP51" s="35"/>
      <c r="EQ51" s="35">
        <v>0</v>
      </c>
      <c r="ER51" s="35">
        <v>0</v>
      </c>
      <c r="ES51" s="35">
        <v>1840</v>
      </c>
      <c r="ET51" s="35">
        <v>4128</v>
      </c>
      <c r="EU51" s="37"/>
      <c r="EV51" s="37"/>
      <c r="EW51" s="37"/>
      <c r="EX51" s="37"/>
      <c r="EY51" s="37"/>
      <c r="EZ51" s="37"/>
      <c r="FA51" s="34"/>
      <c r="FB51" s="34"/>
      <c r="FC51" s="34"/>
      <c r="FD51" s="34"/>
      <c r="FE51" s="34"/>
      <c r="FF51" s="34"/>
      <c r="FG51" s="34"/>
      <c r="FH51" s="34"/>
      <c r="FI51" s="34"/>
      <c r="FJ51" s="34"/>
      <c r="FK51" s="34"/>
      <c r="FL51" s="34"/>
      <c r="FM51" s="34"/>
      <c r="FN51" s="34"/>
      <c r="FO51" s="34"/>
      <c r="FP51" s="34"/>
      <c r="FQ51" s="34"/>
      <c r="FR51" s="34"/>
      <c r="FS51" s="34"/>
      <c r="FT51" s="35"/>
      <c r="FU51" s="35"/>
      <c r="FV51" s="35"/>
      <c r="FW51" s="35"/>
      <c r="FX51" s="35"/>
      <c r="FY51" s="35"/>
      <c r="FZ51" s="35"/>
      <c r="GA51" s="35"/>
      <c r="GB51" s="35"/>
      <c r="GC51" s="35"/>
      <c r="GD51" s="35"/>
      <c r="GE51" s="35">
        <v>11885</v>
      </c>
      <c r="GF51" s="35"/>
      <c r="GG51" s="35">
        <v>0</v>
      </c>
      <c r="GH51" s="35">
        <v>0</v>
      </c>
      <c r="GI51" s="35">
        <v>0</v>
      </c>
      <c r="GJ51" s="35">
        <v>14754</v>
      </c>
      <c r="GK51" s="35"/>
      <c r="GL51" s="35"/>
      <c r="GM51" s="35">
        <v>0</v>
      </c>
      <c r="GN51" s="35">
        <v>0</v>
      </c>
      <c r="GO51" s="35">
        <v>26639</v>
      </c>
      <c r="GP51" s="35">
        <v>64186</v>
      </c>
      <c r="GQ51" s="35">
        <v>32625</v>
      </c>
      <c r="GR51" s="35">
        <v>123450</v>
      </c>
      <c r="GS51" s="31" t="s">
        <v>420</v>
      </c>
      <c r="GT51" s="31"/>
      <c r="GU51" s="31" t="s">
        <v>439</v>
      </c>
      <c r="GV51" s="31" t="s">
        <v>454</v>
      </c>
      <c r="GW51" s="31"/>
      <c r="GX51" t="s">
        <v>459</v>
      </c>
      <c r="GY51" s="31"/>
      <c r="GZ51" s="31"/>
      <c r="HA51" s="31"/>
      <c r="HC51" s="35">
        <v>1261</v>
      </c>
      <c r="HD51" s="35">
        <v>944</v>
      </c>
      <c r="HE51" s="35">
        <v>0</v>
      </c>
      <c r="HF51" s="35">
        <v>86</v>
      </c>
      <c r="HG51" s="35"/>
      <c r="HH51" s="35">
        <v>36717</v>
      </c>
      <c r="HI51" s="35"/>
      <c r="HJ51" s="35">
        <v>120</v>
      </c>
      <c r="HK51" s="35">
        <v>0</v>
      </c>
      <c r="HL51" s="35">
        <v>1588</v>
      </c>
      <c r="HM51" s="35"/>
      <c r="HN51" s="35"/>
      <c r="HO51" s="35">
        <v>10</v>
      </c>
      <c r="HP51" s="35">
        <v>10</v>
      </c>
      <c r="HQ51" s="35">
        <v>0</v>
      </c>
      <c r="HR51" s="35">
        <v>1279</v>
      </c>
      <c r="HS51" s="35"/>
      <c r="HT51" s="35"/>
      <c r="HU51" s="35">
        <v>7</v>
      </c>
      <c r="HV51" s="35"/>
      <c r="HW51" s="35"/>
      <c r="HX51" s="35"/>
      <c r="HY51" s="35"/>
      <c r="HZ51" s="35"/>
      <c r="IA51" s="35"/>
      <c r="IB51" s="35"/>
      <c r="IC51" s="35"/>
      <c r="ID51" s="35"/>
      <c r="IE51" s="35"/>
      <c r="IF51" s="61">
        <v>5.95</v>
      </c>
      <c r="IG51" s="35">
        <v>4.47</v>
      </c>
      <c r="IH51" s="35">
        <v>10.27</v>
      </c>
      <c r="II51" s="35">
        <f t="shared" si="0"/>
        <v>4.47</v>
      </c>
      <c r="IJ51" s="35"/>
      <c r="IK51" s="35">
        <v>6</v>
      </c>
      <c r="IL51" s="35">
        <v>5.8</v>
      </c>
      <c r="IM51" s="34">
        <v>3867</v>
      </c>
      <c r="IN51" s="31" t="s">
        <v>411</v>
      </c>
      <c r="IO51" s="70">
        <v>8023</v>
      </c>
      <c r="IP51" s="34">
        <v>60409</v>
      </c>
      <c r="IQ51" s="34">
        <v>7771</v>
      </c>
      <c r="IR51" s="34">
        <v>1144</v>
      </c>
      <c r="IS51" s="34"/>
      <c r="IT51" s="34"/>
      <c r="IU51" s="34"/>
      <c r="IV51" s="34">
        <v>715</v>
      </c>
      <c r="IW51" s="34"/>
      <c r="IX51" s="34">
        <v>78062</v>
      </c>
      <c r="IY51" s="34"/>
      <c r="IZ51" s="34"/>
      <c r="JA51" s="34">
        <v>4</v>
      </c>
      <c r="JB51" s="34">
        <v>3</v>
      </c>
      <c r="JC51" s="34">
        <v>5</v>
      </c>
      <c r="JD51" s="34">
        <v>4</v>
      </c>
      <c r="JE51" s="34"/>
      <c r="JF51" s="34"/>
      <c r="JG51" s="34"/>
      <c r="JH51" s="34"/>
      <c r="JI51" s="34"/>
      <c r="JJ51" s="34"/>
      <c r="JK51" s="34"/>
      <c r="JL51" s="34"/>
      <c r="JM51" s="34"/>
      <c r="JN51" s="34"/>
      <c r="JO51" s="34"/>
      <c r="JP51" s="34"/>
      <c r="JQ51" s="34"/>
      <c r="JR51" s="34">
        <v>3234</v>
      </c>
      <c r="JS51" s="34"/>
      <c r="JT51" s="34"/>
      <c r="JU51" s="34">
        <v>122</v>
      </c>
      <c r="JV51" s="34"/>
      <c r="JW51" s="34"/>
      <c r="JX51" s="34"/>
      <c r="JY51" s="34"/>
      <c r="JZ51" s="34"/>
      <c r="KA51" s="34"/>
      <c r="KB51" s="34"/>
      <c r="KC51" s="34"/>
      <c r="KD51" s="34"/>
      <c r="KE51" s="34"/>
      <c r="KF51" s="34">
        <v>2</v>
      </c>
      <c r="KG51" s="34">
        <v>4</v>
      </c>
      <c r="KH51" s="34">
        <v>28</v>
      </c>
      <c r="KI51" s="34">
        <v>56</v>
      </c>
      <c r="KJ51" s="34">
        <v>32</v>
      </c>
      <c r="KK51" s="34">
        <v>32</v>
      </c>
      <c r="KL51" s="34">
        <v>4</v>
      </c>
      <c r="KM51" s="34">
        <v>0</v>
      </c>
      <c r="KN51" s="34"/>
      <c r="KO51" s="34"/>
      <c r="KP51" s="34"/>
      <c r="KQ51" s="34"/>
      <c r="KR51" s="34"/>
      <c r="KS51" s="34"/>
      <c r="KT51" s="34"/>
      <c r="KU51" s="34"/>
      <c r="KV51" s="34"/>
      <c r="KW51" s="34"/>
      <c r="KX51" s="34"/>
      <c r="KY51" s="34"/>
      <c r="KZ51" s="34"/>
      <c r="LA51" s="34"/>
      <c r="LB51" s="34"/>
      <c r="LC51" s="34"/>
      <c r="LD51" s="34"/>
      <c r="LE51" s="34"/>
      <c r="LF51" s="34"/>
      <c r="LG51" s="34"/>
      <c r="LH51" s="34"/>
      <c r="LI51" s="34"/>
      <c r="LJ51" s="34"/>
      <c r="LK51" s="34"/>
      <c r="LL51" s="34"/>
      <c r="LM51" s="34"/>
      <c r="LN51" s="34"/>
      <c r="LO51" s="34"/>
      <c r="LP51" s="34"/>
      <c r="LQ51" s="34"/>
      <c r="LR51" s="34"/>
      <c r="LS51" s="34"/>
      <c r="LT51" s="34"/>
      <c r="LU51" s="34"/>
      <c r="LV51" s="34"/>
      <c r="LW51" s="34"/>
      <c r="LX51" s="34"/>
      <c r="LY51" s="34"/>
      <c r="LZ51" s="34"/>
      <c r="MA51" s="34"/>
      <c r="MB51" s="34"/>
      <c r="MC51" s="34"/>
      <c r="MD51" s="34"/>
      <c r="ME51" s="34"/>
      <c r="MF51" s="34"/>
      <c r="MG51" s="34"/>
      <c r="MH51" s="34"/>
      <c r="MI51" s="34"/>
      <c r="MJ51" s="34"/>
      <c r="MK51" s="34"/>
      <c r="ML51" s="34"/>
      <c r="MM51" s="34"/>
      <c r="MN51" s="34"/>
      <c r="MO51" s="34">
        <v>112</v>
      </c>
      <c r="MP51" s="34">
        <v>0</v>
      </c>
      <c r="MQ51" s="34"/>
      <c r="MR51" s="34"/>
      <c r="MS51" s="34">
        <v>143315</v>
      </c>
      <c r="MT51" s="34"/>
      <c r="MU51" s="34">
        <v>0</v>
      </c>
      <c r="MV51" s="34"/>
      <c r="MW51" s="34"/>
      <c r="MX51" s="34"/>
      <c r="MY51" s="34"/>
      <c r="MZ51" s="34"/>
      <c r="NA51" s="34"/>
      <c r="NB51" s="34"/>
      <c r="NC51" s="34"/>
      <c r="ND51" s="34"/>
      <c r="NE51" s="34"/>
      <c r="NF51" s="34"/>
      <c r="NG51" s="34"/>
      <c r="NH51" s="34"/>
      <c r="NI51" s="34"/>
      <c r="NJ51" s="34"/>
      <c r="NK51" s="34"/>
      <c r="NX51" s="18">
        <f t="shared" si="4"/>
        <v>1352.1335463939383</v>
      </c>
      <c r="NY51" t="str">
        <f t="shared" si="2"/>
        <v>Smaller</v>
      </c>
      <c r="NZ51" t="str">
        <f t="shared" si="3"/>
        <v>Small</v>
      </c>
    </row>
    <row r="52" spans="1:390">
      <c r="A52" t="s">
        <v>577</v>
      </c>
      <c r="B52" s="31" t="s">
        <v>578</v>
      </c>
      <c r="C52" s="32" t="s">
        <v>579</v>
      </c>
      <c r="D52" s="31" t="s">
        <v>393</v>
      </c>
      <c r="E52" s="31">
        <v>20060</v>
      </c>
      <c r="F52" s="31" t="s">
        <v>394</v>
      </c>
      <c r="G52" s="33">
        <v>5209.9205714285818</v>
      </c>
      <c r="H52" s="70">
        <v>67500</v>
      </c>
      <c r="I52" s="61"/>
      <c r="J52" s="67">
        <v>147</v>
      </c>
      <c r="K52" s="67">
        <v>16</v>
      </c>
      <c r="L52" s="67"/>
      <c r="M52" s="67"/>
      <c r="N52" s="67"/>
      <c r="O52" s="67"/>
      <c r="P52" s="67"/>
      <c r="Q52" s="67"/>
      <c r="R52" s="67">
        <v>108</v>
      </c>
      <c r="S52" s="67"/>
      <c r="T52" s="67"/>
      <c r="U52" s="67">
        <v>94</v>
      </c>
      <c r="V52" s="67">
        <v>762</v>
      </c>
      <c r="W52" s="86" t="s">
        <v>415</v>
      </c>
      <c r="X52" s="86"/>
      <c r="Y52" s="86"/>
      <c r="Z52" s="86"/>
      <c r="AA52" s="86"/>
      <c r="AB52" s="86"/>
      <c r="AC52" s="87">
        <v>33500</v>
      </c>
      <c r="AD52" s="61"/>
      <c r="AE52" s="61"/>
      <c r="AF52" s="87"/>
      <c r="AG52" s="87"/>
      <c r="AH52" s="87"/>
      <c r="AI52" s="87"/>
      <c r="AJ52" s="87"/>
      <c r="AK52" s="87"/>
      <c r="AL52" s="89" t="s">
        <v>546</v>
      </c>
      <c r="AM52" s="87"/>
      <c r="AN52" s="61"/>
      <c r="AO52" s="89" t="s">
        <v>546</v>
      </c>
      <c r="AP52" s="61">
        <v>44022</v>
      </c>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v>3225</v>
      </c>
      <c r="BQ52" s="61"/>
      <c r="BR52" s="61"/>
      <c r="BS52" s="61"/>
      <c r="BT52" s="61"/>
      <c r="BU52" s="61"/>
      <c r="BV52" s="61"/>
      <c r="BW52" s="35"/>
      <c r="BX52" s="35"/>
      <c r="BY52" s="35"/>
      <c r="BZ52" s="35"/>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c r="DA52" s="35"/>
      <c r="DB52" s="35"/>
      <c r="DC52" s="35"/>
      <c r="DD52" s="35"/>
      <c r="DE52" s="35"/>
      <c r="DF52" s="35">
        <v>34784</v>
      </c>
      <c r="DG52" s="35"/>
      <c r="DH52" s="35"/>
      <c r="DI52" s="35"/>
      <c r="DJ52" s="35"/>
      <c r="DK52" s="35"/>
      <c r="DL52" s="35"/>
      <c r="DM52" s="35"/>
      <c r="DN52" s="35"/>
      <c r="DO52" s="35"/>
      <c r="DP52" s="35"/>
      <c r="DQ52" s="35"/>
      <c r="DR52" s="35"/>
      <c r="DS52" s="35"/>
      <c r="DT52" s="35"/>
      <c r="DU52" s="35"/>
      <c r="DV52" s="61"/>
      <c r="DW52" s="61"/>
      <c r="DX52" s="35"/>
      <c r="DY52" s="35"/>
      <c r="DZ52" s="35"/>
      <c r="EA52" s="35"/>
      <c r="EB52" s="35"/>
      <c r="EC52" s="35"/>
      <c r="ED52" s="35"/>
      <c r="EE52" s="35"/>
      <c r="EF52" s="35"/>
      <c r="EG52" s="35"/>
      <c r="EH52" s="35"/>
      <c r="EI52" s="61"/>
      <c r="EJ52" s="35">
        <v>2740</v>
      </c>
      <c r="EK52" s="35"/>
      <c r="EL52" s="35"/>
      <c r="EM52" s="35"/>
      <c r="EN52" s="35"/>
      <c r="EO52" s="35"/>
      <c r="EP52" s="35"/>
      <c r="EQ52" s="35"/>
      <c r="ER52" s="35"/>
      <c r="ES52" s="35"/>
      <c r="ET52" s="35"/>
      <c r="EU52" s="37"/>
      <c r="EV52" s="37"/>
      <c r="EW52" s="37"/>
      <c r="EX52" s="37"/>
      <c r="EY52" s="37"/>
      <c r="EZ52" s="37"/>
      <c r="FA52" s="34"/>
      <c r="FB52" s="34"/>
      <c r="FC52" s="34"/>
      <c r="FD52" s="34"/>
      <c r="FE52" s="34"/>
      <c r="FF52" s="34"/>
      <c r="FG52" s="34"/>
      <c r="FH52" s="34"/>
      <c r="FI52" s="34"/>
      <c r="FJ52" s="34"/>
      <c r="FK52" s="34"/>
      <c r="FL52" s="34"/>
      <c r="FM52" s="34"/>
      <c r="FN52" s="34"/>
      <c r="FO52" s="34"/>
      <c r="FP52" s="34"/>
      <c r="FQ52" s="34"/>
      <c r="FR52" s="34"/>
      <c r="FS52" s="34"/>
      <c r="FT52" s="35"/>
      <c r="FU52" s="35"/>
      <c r="FV52" s="35"/>
      <c r="FW52" s="35"/>
      <c r="FX52" s="35"/>
      <c r="FY52" s="35"/>
      <c r="FZ52" s="35"/>
      <c r="GA52" s="35"/>
      <c r="GB52" s="35"/>
      <c r="GC52" s="35"/>
      <c r="GD52" s="35"/>
      <c r="GE52" s="35">
        <v>1450</v>
      </c>
      <c r="GF52" s="35"/>
      <c r="GG52" s="35"/>
      <c r="GH52" s="35"/>
      <c r="GI52" s="35"/>
      <c r="GJ52" s="35"/>
      <c r="GK52" s="35"/>
      <c r="GL52" s="35"/>
      <c r="GM52" s="35"/>
      <c r="GN52" s="35"/>
      <c r="GO52" s="35"/>
      <c r="GP52" s="35"/>
      <c r="GQ52" s="35"/>
      <c r="GR52" s="35"/>
      <c r="GS52" s="31"/>
      <c r="GT52" s="31" t="s">
        <v>580</v>
      </c>
      <c r="GU52" s="31"/>
      <c r="GV52" s="31" t="s">
        <v>409</v>
      </c>
      <c r="GW52" s="31"/>
      <c r="GX52" s="31"/>
      <c r="GY52" t="s">
        <v>405</v>
      </c>
      <c r="HC52" s="35">
        <v>547</v>
      </c>
      <c r="HD52" s="35">
        <v>1818</v>
      </c>
      <c r="HE52" s="35"/>
      <c r="HF52" s="35">
        <v>217</v>
      </c>
      <c r="HG52" s="35"/>
      <c r="HH52" s="35">
        <v>54000</v>
      </c>
      <c r="HI52" s="35"/>
      <c r="HJ52" s="35">
        <v>314</v>
      </c>
      <c r="HK52" s="35"/>
      <c r="HL52" s="35"/>
      <c r="HM52" s="35"/>
      <c r="HN52" s="35"/>
      <c r="HO52" s="35">
        <v>123</v>
      </c>
      <c r="HP52" s="35"/>
      <c r="HQ52" s="35"/>
      <c r="HR52" s="35">
        <v>388</v>
      </c>
      <c r="HS52" s="35"/>
      <c r="HT52" s="35"/>
      <c r="HU52" s="35">
        <v>5</v>
      </c>
      <c r="HV52" s="35"/>
      <c r="HW52" s="35"/>
      <c r="HX52" s="35"/>
      <c r="HY52" s="35"/>
      <c r="HZ52" s="35"/>
      <c r="IA52" s="35"/>
      <c r="IB52" s="35"/>
      <c r="IC52" s="35"/>
      <c r="ID52" s="35"/>
      <c r="IE52" s="35"/>
      <c r="IF52" s="61">
        <v>0.75</v>
      </c>
      <c r="IG52" s="35">
        <v>5</v>
      </c>
      <c r="IH52" s="35">
        <v>11.95</v>
      </c>
      <c r="II52" s="35">
        <f t="shared" si="0"/>
        <v>5</v>
      </c>
      <c r="IJ52" s="35"/>
      <c r="IK52" s="35">
        <v>8</v>
      </c>
      <c r="IL52" s="35">
        <v>6.95</v>
      </c>
      <c r="IM52" s="34">
        <v>13218</v>
      </c>
      <c r="IN52" s="31" t="s">
        <v>411</v>
      </c>
      <c r="IO52" s="70">
        <v>5386</v>
      </c>
      <c r="IP52" s="34">
        <v>31273</v>
      </c>
      <c r="IQ52" s="34"/>
      <c r="IR52" s="34">
        <v>2496</v>
      </c>
      <c r="IS52" s="34"/>
      <c r="IT52" s="34"/>
      <c r="IU52" s="34"/>
      <c r="IV52" s="34">
        <v>2238</v>
      </c>
      <c r="IW52" s="34"/>
      <c r="IX52" s="34">
        <v>41393</v>
      </c>
      <c r="IY52" s="34"/>
      <c r="IZ52" s="34"/>
      <c r="JA52" s="34">
        <v>313</v>
      </c>
      <c r="JB52" s="34">
        <v>313</v>
      </c>
      <c r="JC52" s="34">
        <v>90</v>
      </c>
      <c r="JD52" s="34">
        <v>90</v>
      </c>
      <c r="JE52" s="34"/>
      <c r="JF52" s="34"/>
      <c r="JG52" s="34"/>
      <c r="JH52" s="34"/>
      <c r="JI52" s="34"/>
      <c r="JJ52" s="34"/>
      <c r="JK52" s="34"/>
      <c r="JL52" s="34"/>
      <c r="JM52" s="34"/>
      <c r="JN52" s="34"/>
      <c r="JO52" s="34"/>
      <c r="JP52" s="34"/>
      <c r="JQ52" s="34"/>
      <c r="JR52" s="34">
        <v>2662</v>
      </c>
      <c r="JS52" s="34"/>
      <c r="JT52" s="34"/>
      <c r="JU52" s="34">
        <v>121</v>
      </c>
      <c r="JV52" s="34"/>
      <c r="JW52" s="34"/>
      <c r="JX52" s="34"/>
      <c r="JY52" s="34"/>
      <c r="JZ52" s="34"/>
      <c r="KA52" s="34"/>
      <c r="KB52" s="34"/>
      <c r="KC52" s="34"/>
      <c r="KD52" s="34"/>
      <c r="KE52" s="34"/>
      <c r="KF52" s="34">
        <v>5</v>
      </c>
      <c r="KG52" s="34">
        <v>9</v>
      </c>
      <c r="KH52" s="34">
        <v>243</v>
      </c>
      <c r="KI52" s="34">
        <v>62</v>
      </c>
      <c r="KJ52" s="34">
        <v>40</v>
      </c>
      <c r="KK52" s="34">
        <v>25</v>
      </c>
      <c r="KL52" s="34">
        <v>0</v>
      </c>
      <c r="KM52" s="34">
        <v>4</v>
      </c>
      <c r="KN52" s="34"/>
      <c r="KO52" s="34"/>
      <c r="KP52" s="34"/>
      <c r="KQ52" s="34"/>
      <c r="KR52" s="34"/>
      <c r="KS52" s="34"/>
      <c r="KT52" s="34"/>
      <c r="KU52" s="34"/>
      <c r="KV52" s="34"/>
      <c r="KW52" s="34"/>
      <c r="KX52" s="34"/>
      <c r="KY52" s="34"/>
      <c r="KZ52" s="34"/>
      <c r="LA52" s="34"/>
      <c r="LB52" s="34"/>
      <c r="LC52" s="34"/>
      <c r="LD52" s="34"/>
      <c r="LE52" s="34"/>
      <c r="LF52" s="34"/>
      <c r="LG52" s="34"/>
      <c r="LH52" s="34"/>
      <c r="LI52" s="34"/>
      <c r="LJ52" s="34"/>
      <c r="LK52" s="34"/>
      <c r="LL52" s="34"/>
      <c r="LM52" s="34"/>
      <c r="LN52" s="34"/>
      <c r="LO52" s="34"/>
      <c r="LP52" s="34"/>
      <c r="LQ52" s="34"/>
      <c r="LR52" s="34"/>
      <c r="LS52" s="34"/>
      <c r="LT52" s="34"/>
      <c r="LU52" s="34"/>
      <c r="LV52" s="34"/>
      <c r="LW52" s="34"/>
      <c r="LX52" s="34"/>
      <c r="LY52" s="34"/>
      <c r="LZ52" s="34"/>
      <c r="MA52" s="34"/>
      <c r="MB52" s="34"/>
      <c r="MC52" s="34"/>
      <c r="MD52" s="34"/>
      <c r="ME52" s="34"/>
      <c r="MF52" s="34"/>
      <c r="MG52" s="34"/>
      <c r="MH52" s="34"/>
      <c r="MI52" s="34"/>
      <c r="MJ52" s="34"/>
      <c r="MK52" s="34"/>
      <c r="ML52" s="34"/>
      <c r="MM52" s="34"/>
      <c r="MN52" s="34"/>
      <c r="MO52" s="34">
        <v>0</v>
      </c>
      <c r="MP52" s="34">
        <v>120</v>
      </c>
      <c r="MQ52" s="34"/>
      <c r="MR52" s="34"/>
      <c r="MS52" s="34">
        <v>341080</v>
      </c>
      <c r="MT52" s="34"/>
      <c r="MU52" s="34">
        <v>1348</v>
      </c>
      <c r="MV52" s="34"/>
      <c r="MW52" s="34"/>
      <c r="MX52" s="34"/>
      <c r="MY52" s="34"/>
      <c r="MZ52" s="34"/>
      <c r="NA52" s="34"/>
      <c r="NB52" s="34"/>
      <c r="NC52" s="34"/>
      <c r="ND52" s="34"/>
      <c r="NE52" s="34"/>
      <c r="NF52" s="34"/>
      <c r="NG52" s="34"/>
      <c r="NH52" s="34"/>
      <c r="NI52" s="34"/>
      <c r="NJ52" s="34"/>
      <c r="NK52" s="34"/>
      <c r="NX52" s="18">
        <f t="shared" si="4"/>
        <v>1041.9841142857163</v>
      </c>
      <c r="NY52" t="str">
        <f t="shared" si="2"/>
        <v>Smaller</v>
      </c>
      <c r="NZ52" t="str">
        <f t="shared" si="3"/>
        <v>Small</v>
      </c>
    </row>
    <row r="53" spans="1:390">
      <c r="A53" t="s">
        <v>455</v>
      </c>
      <c r="B53" s="31" t="s">
        <v>581</v>
      </c>
      <c r="C53" s="32" t="s">
        <v>582</v>
      </c>
      <c r="D53" s="1" t="s">
        <v>404</v>
      </c>
      <c r="E53" s="31">
        <v>20060</v>
      </c>
      <c r="F53" s="31" t="s">
        <v>394</v>
      </c>
      <c r="G53" s="33">
        <v>16526.803238095221</v>
      </c>
      <c r="H53" s="70">
        <v>49508</v>
      </c>
      <c r="I53" s="61"/>
      <c r="J53" s="67">
        <v>79</v>
      </c>
      <c r="K53" s="67">
        <v>9</v>
      </c>
      <c r="L53" s="67"/>
      <c r="M53" s="67"/>
      <c r="N53" s="67"/>
      <c r="O53" s="67"/>
      <c r="P53" s="67"/>
      <c r="Q53" s="67"/>
      <c r="R53" s="67">
        <v>35</v>
      </c>
      <c r="S53" s="67"/>
      <c r="T53" s="67"/>
      <c r="U53" s="67">
        <v>54</v>
      </c>
      <c r="V53" s="67">
        <v>482</v>
      </c>
      <c r="W53" s="86" t="s">
        <v>583</v>
      </c>
      <c r="X53" s="86"/>
      <c r="Y53" s="86"/>
      <c r="Z53" s="86"/>
      <c r="AA53" s="86"/>
      <c r="AB53" s="86"/>
      <c r="AC53" s="87">
        <v>33923</v>
      </c>
      <c r="AD53" s="61"/>
      <c r="AE53" s="61"/>
      <c r="AF53" s="87">
        <v>0</v>
      </c>
      <c r="AG53" s="87">
        <v>9261</v>
      </c>
      <c r="AH53" s="87">
        <v>0</v>
      </c>
      <c r="AI53" s="87">
        <v>0</v>
      </c>
      <c r="AJ53" s="87"/>
      <c r="AK53" s="87"/>
      <c r="AL53" s="87">
        <v>0</v>
      </c>
      <c r="AM53" s="87">
        <v>14319</v>
      </c>
      <c r="AN53" s="61"/>
      <c r="AO53" s="88">
        <v>57503</v>
      </c>
      <c r="AP53" s="61">
        <v>27646</v>
      </c>
      <c r="AQ53" s="61"/>
      <c r="AR53" s="61"/>
      <c r="AS53" s="61">
        <v>0</v>
      </c>
      <c r="AT53" s="61">
        <v>0</v>
      </c>
      <c r="AU53" s="61">
        <v>0</v>
      </c>
      <c r="AV53" s="61">
        <v>0</v>
      </c>
      <c r="AW53" s="61"/>
      <c r="AX53" s="61"/>
      <c r="AY53" s="61">
        <v>0</v>
      </c>
      <c r="AZ53" s="61">
        <v>0</v>
      </c>
      <c r="BA53" s="61"/>
      <c r="BB53" s="61">
        <v>27646</v>
      </c>
      <c r="BC53" s="61">
        <v>2156</v>
      </c>
      <c r="BD53" s="61"/>
      <c r="BE53" s="61"/>
      <c r="BF53" s="61">
        <v>0</v>
      </c>
      <c r="BG53" s="61">
        <v>0</v>
      </c>
      <c r="BH53" s="61">
        <v>0</v>
      </c>
      <c r="BI53" s="61">
        <v>0</v>
      </c>
      <c r="BJ53" s="61"/>
      <c r="BK53" s="61"/>
      <c r="BL53" s="61">
        <v>0</v>
      </c>
      <c r="BM53" s="61">
        <v>0</v>
      </c>
      <c r="BN53" s="61"/>
      <c r="BO53" s="61">
        <v>2156</v>
      </c>
      <c r="BP53" s="61">
        <v>0</v>
      </c>
      <c r="BQ53" s="61"/>
      <c r="BR53" s="61">
        <v>0</v>
      </c>
      <c r="BS53" s="61">
        <v>4800</v>
      </c>
      <c r="BT53" s="61">
        <v>0</v>
      </c>
      <c r="BU53" s="61">
        <v>0</v>
      </c>
      <c r="BV53" s="61"/>
      <c r="BW53" s="35"/>
      <c r="BX53" s="35">
        <v>0</v>
      </c>
      <c r="BY53" s="35">
        <v>0</v>
      </c>
      <c r="BZ53" s="35">
        <v>4800</v>
      </c>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v>12429</v>
      </c>
      <c r="CZ53" s="35"/>
      <c r="DA53" s="35">
        <v>0</v>
      </c>
      <c r="DB53" s="35">
        <v>5566</v>
      </c>
      <c r="DC53" s="35">
        <v>0</v>
      </c>
      <c r="DD53" s="35"/>
      <c r="DE53" s="35"/>
      <c r="DF53" s="35">
        <v>35281</v>
      </c>
      <c r="DG53" s="35">
        <v>0</v>
      </c>
      <c r="DH53" s="35">
        <v>5940</v>
      </c>
      <c r="DI53" s="35">
        <v>69216</v>
      </c>
      <c r="DJ53" s="35"/>
      <c r="DK53" s="35"/>
      <c r="DL53" s="35"/>
      <c r="DM53" s="35"/>
      <c r="DN53" s="35"/>
      <c r="DO53" s="35"/>
      <c r="DP53" s="35"/>
      <c r="DQ53" s="35"/>
      <c r="DR53" s="35"/>
      <c r="DS53" s="35"/>
      <c r="DT53" s="35"/>
      <c r="DU53" s="35"/>
      <c r="DV53" s="61"/>
      <c r="DW53" s="61"/>
      <c r="DX53" s="35"/>
      <c r="DY53" s="35"/>
      <c r="DZ53" s="35"/>
      <c r="EA53" s="35"/>
      <c r="EB53" s="35"/>
      <c r="EC53" s="35"/>
      <c r="ED53" s="35"/>
      <c r="EE53" s="35"/>
      <c r="EF53" s="35"/>
      <c r="EG53" s="35"/>
      <c r="EH53" s="35"/>
      <c r="EI53" s="61"/>
      <c r="EJ53" s="35">
        <v>12926</v>
      </c>
      <c r="EK53" s="35"/>
      <c r="EL53" s="35">
        <v>0</v>
      </c>
      <c r="EM53" s="35">
        <v>0</v>
      </c>
      <c r="EN53" s="35">
        <v>0</v>
      </c>
      <c r="EO53" s="35"/>
      <c r="EP53" s="35"/>
      <c r="EQ53" s="35">
        <v>0</v>
      </c>
      <c r="ER53" s="35">
        <v>0</v>
      </c>
      <c r="ES53" s="35">
        <v>3000</v>
      </c>
      <c r="ET53" s="35">
        <v>15926</v>
      </c>
      <c r="EU53" s="37"/>
      <c r="EV53" s="37"/>
      <c r="EW53" s="37"/>
      <c r="EX53" s="37"/>
      <c r="EY53" s="37"/>
      <c r="EZ53" s="37"/>
      <c r="FA53" s="34"/>
      <c r="FB53" s="34"/>
      <c r="FC53" s="34"/>
      <c r="FD53" s="34"/>
      <c r="FE53" s="34"/>
      <c r="FF53" s="34"/>
      <c r="FG53" s="34"/>
      <c r="FH53" s="34"/>
      <c r="FI53" s="34"/>
      <c r="FJ53" s="34"/>
      <c r="FK53" s="34"/>
      <c r="FL53" s="34"/>
      <c r="FM53" s="34"/>
      <c r="FN53" s="34"/>
      <c r="FO53" s="34"/>
      <c r="FP53" s="34"/>
      <c r="FQ53" s="34"/>
      <c r="FR53" s="34"/>
      <c r="FS53" s="34"/>
      <c r="FT53" s="35"/>
      <c r="FU53" s="35"/>
      <c r="FV53" s="35"/>
      <c r="FW53" s="35"/>
      <c r="FX53" s="35"/>
      <c r="FY53" s="35"/>
      <c r="FZ53" s="35"/>
      <c r="GA53" s="35"/>
      <c r="GB53" s="35"/>
      <c r="GC53" s="35"/>
      <c r="GD53" s="35"/>
      <c r="GE53" s="35">
        <v>0</v>
      </c>
      <c r="GF53" s="35"/>
      <c r="GG53" s="35">
        <v>0</v>
      </c>
      <c r="GH53" s="35">
        <v>0</v>
      </c>
      <c r="GI53" s="35">
        <v>0</v>
      </c>
      <c r="GJ53" s="35">
        <v>0</v>
      </c>
      <c r="GK53" s="35"/>
      <c r="GL53" s="35"/>
      <c r="GM53" s="35">
        <v>0</v>
      </c>
      <c r="GN53" s="35">
        <v>0</v>
      </c>
      <c r="GO53" s="35">
        <v>0</v>
      </c>
      <c r="GP53" s="35">
        <v>87305</v>
      </c>
      <c r="GQ53" s="35">
        <v>89942</v>
      </c>
      <c r="GR53" s="35">
        <v>177247</v>
      </c>
      <c r="GS53" s="31" t="s">
        <v>420</v>
      </c>
      <c r="GT53" s="31"/>
      <c r="GU53" s="31"/>
      <c r="GV53" s="31" t="s">
        <v>409</v>
      </c>
      <c r="GX53" s="31"/>
      <c r="GY53" t="s">
        <v>405</v>
      </c>
      <c r="HC53" s="35">
        <v>1568</v>
      </c>
      <c r="HD53" s="35">
        <v>7567</v>
      </c>
      <c r="HE53" s="35">
        <v>8268</v>
      </c>
      <c r="HF53" s="35">
        <v>300</v>
      </c>
      <c r="HG53" s="35"/>
      <c r="HH53" s="35">
        <v>79104</v>
      </c>
      <c r="HI53" s="35"/>
      <c r="HJ53" s="35">
        <v>230</v>
      </c>
      <c r="HK53" s="35">
        <v>8268</v>
      </c>
      <c r="HL53" s="35">
        <v>1788</v>
      </c>
      <c r="HM53" s="35"/>
      <c r="HN53" s="35"/>
      <c r="HO53" s="35">
        <v>15</v>
      </c>
      <c r="HP53" s="35">
        <v>15</v>
      </c>
      <c r="HQ53" s="35">
        <v>207</v>
      </c>
      <c r="HR53" s="35">
        <v>230</v>
      </c>
      <c r="HS53" s="35"/>
      <c r="HT53" s="35"/>
      <c r="HU53" s="35">
        <v>8</v>
      </c>
      <c r="HV53" s="35"/>
      <c r="HW53" s="35"/>
      <c r="HX53" s="35"/>
      <c r="HY53" s="35"/>
      <c r="HZ53" s="35"/>
      <c r="IA53" s="35"/>
      <c r="IB53" s="35"/>
      <c r="IC53" s="35"/>
      <c r="ID53" s="35"/>
      <c r="IE53" s="35"/>
      <c r="IF53" s="61">
        <v>23</v>
      </c>
      <c r="IG53" s="35">
        <v>5.14</v>
      </c>
      <c r="IH53" s="35">
        <v>12.55</v>
      </c>
      <c r="II53" s="35">
        <f t="shared" si="0"/>
        <v>5.14</v>
      </c>
      <c r="IJ53" s="35"/>
      <c r="IK53" s="35">
        <v>11</v>
      </c>
      <c r="IL53" s="35">
        <v>7.41</v>
      </c>
      <c r="IM53" s="34">
        <v>21462</v>
      </c>
      <c r="IN53" s="31" t="s">
        <v>400</v>
      </c>
      <c r="IO53" s="70">
        <v>15053</v>
      </c>
      <c r="IP53" s="34">
        <v>4115</v>
      </c>
      <c r="IQ53" s="34">
        <v>14029</v>
      </c>
      <c r="IR53" s="34">
        <v>2849</v>
      </c>
      <c r="IS53" s="34"/>
      <c r="IT53" s="34"/>
      <c r="IU53" s="34"/>
      <c r="IV53" s="34">
        <v>1766</v>
      </c>
      <c r="IW53" s="34"/>
      <c r="IX53" s="34">
        <v>37812</v>
      </c>
      <c r="IY53" s="34"/>
      <c r="IZ53" s="34"/>
      <c r="JA53" s="34">
        <v>189</v>
      </c>
      <c r="JB53" s="34">
        <v>190</v>
      </c>
      <c r="JC53" s="34">
        <v>361</v>
      </c>
      <c r="JD53" s="34">
        <v>360</v>
      </c>
      <c r="JE53" s="34"/>
      <c r="JF53" s="34"/>
      <c r="JG53" s="34"/>
      <c r="JH53" s="34"/>
      <c r="JI53" s="34"/>
      <c r="JJ53" s="34"/>
      <c r="JK53" s="34"/>
      <c r="JL53" s="34"/>
      <c r="JM53" s="34"/>
      <c r="JN53" s="34"/>
      <c r="JO53" s="34"/>
      <c r="JP53" s="34"/>
      <c r="JQ53" s="34"/>
      <c r="JR53" s="34">
        <v>4297</v>
      </c>
      <c r="JS53" s="34"/>
      <c r="JT53" s="34"/>
      <c r="JU53" s="34">
        <v>145</v>
      </c>
      <c r="JV53" s="34"/>
      <c r="JW53" s="34"/>
      <c r="JX53" s="34"/>
      <c r="JY53" s="34"/>
      <c r="JZ53" s="34"/>
      <c r="KA53" s="34"/>
      <c r="KB53" s="34"/>
      <c r="KC53" s="34"/>
      <c r="KD53" s="34"/>
      <c r="KE53" s="34"/>
      <c r="KF53" s="34">
        <v>34</v>
      </c>
      <c r="KG53" s="34">
        <v>29</v>
      </c>
      <c r="KH53" s="34">
        <v>647</v>
      </c>
      <c r="KI53" s="34">
        <v>65</v>
      </c>
      <c r="KJ53" s="34">
        <v>44</v>
      </c>
      <c r="KK53" s="34">
        <v>44</v>
      </c>
      <c r="KL53" s="34">
        <v>4</v>
      </c>
      <c r="KM53" s="34">
        <v>0</v>
      </c>
      <c r="KN53" s="34"/>
      <c r="KO53" s="34"/>
      <c r="KP53" s="34"/>
      <c r="KQ53" s="34"/>
      <c r="KR53" s="34"/>
      <c r="KS53" s="34"/>
      <c r="KT53" s="34"/>
      <c r="KU53" s="34"/>
      <c r="KV53" s="34"/>
      <c r="KW53" s="34"/>
      <c r="KX53" s="34"/>
      <c r="KY53" s="34"/>
      <c r="KZ53" s="34"/>
      <c r="LA53" s="34"/>
      <c r="LB53" s="34"/>
      <c r="LC53" s="34"/>
      <c r="LD53" s="34"/>
      <c r="LE53" s="34"/>
      <c r="LF53" s="34"/>
      <c r="LG53" s="34"/>
      <c r="LH53" s="34"/>
      <c r="LI53" s="34"/>
      <c r="LJ53" s="34"/>
      <c r="LK53" s="34"/>
      <c r="LL53" s="34"/>
      <c r="LM53" s="34"/>
      <c r="LN53" s="34"/>
      <c r="LO53" s="34"/>
      <c r="LP53" s="34"/>
      <c r="LQ53" s="34"/>
      <c r="LR53" s="34"/>
      <c r="LS53" s="34"/>
      <c r="LT53" s="34"/>
      <c r="LU53" s="34"/>
      <c r="LV53" s="34"/>
      <c r="LW53" s="34"/>
      <c r="LX53" s="34"/>
      <c r="LY53" s="34"/>
      <c r="LZ53" s="34"/>
      <c r="MA53" s="34"/>
      <c r="MB53" s="34"/>
      <c r="MC53" s="34"/>
      <c r="MD53" s="34"/>
      <c r="ME53" s="34"/>
      <c r="MF53" s="34"/>
      <c r="MG53" s="34"/>
      <c r="MH53" s="34"/>
      <c r="MI53" s="34"/>
      <c r="MJ53" s="34"/>
      <c r="MK53" s="34"/>
      <c r="ML53" s="34"/>
      <c r="MM53" s="34"/>
      <c r="MN53" s="34"/>
      <c r="MO53" s="34">
        <v>4</v>
      </c>
      <c r="MP53" s="34">
        <v>0</v>
      </c>
      <c r="MQ53" s="34"/>
      <c r="MR53" s="34"/>
      <c r="MS53" s="34">
        <v>360141</v>
      </c>
      <c r="MT53" s="34"/>
      <c r="MU53" s="34">
        <v>4</v>
      </c>
      <c r="MV53" s="34"/>
      <c r="MW53" s="34"/>
      <c r="MX53" s="34"/>
      <c r="MY53" s="34"/>
      <c r="MZ53" s="34"/>
      <c r="NA53" s="34"/>
      <c r="NB53" s="34"/>
      <c r="NC53" s="34"/>
      <c r="ND53" s="34"/>
      <c r="NE53" s="34"/>
      <c r="NF53" s="34"/>
      <c r="NG53" s="34"/>
      <c r="NH53" s="34"/>
      <c r="NI53" s="34"/>
      <c r="NJ53" s="34"/>
      <c r="NK53" s="34"/>
      <c r="NX53" s="18">
        <f t="shared" si="4"/>
        <v>3215.3313692792262</v>
      </c>
      <c r="NY53" t="str">
        <f t="shared" si="2"/>
        <v>Larger</v>
      </c>
      <c r="NZ53" t="str">
        <f t="shared" si="3"/>
        <v>Medium</v>
      </c>
    </row>
    <row r="54" spans="1:390">
      <c r="A54" t="s">
        <v>432</v>
      </c>
      <c r="B54" s="31" t="s">
        <v>584</v>
      </c>
      <c r="C54" s="32" t="s">
        <v>585</v>
      </c>
      <c r="D54" s="1" t="s">
        <v>404</v>
      </c>
      <c r="E54" s="31">
        <v>20060</v>
      </c>
      <c r="F54" s="31" t="s">
        <v>394</v>
      </c>
      <c r="G54" s="33">
        <v>21192.468952380979</v>
      </c>
      <c r="H54" s="70">
        <v>20737</v>
      </c>
      <c r="I54" s="61"/>
      <c r="J54" s="67">
        <v>70</v>
      </c>
      <c r="K54" s="67">
        <v>6</v>
      </c>
      <c r="L54" s="67"/>
      <c r="M54" s="67"/>
      <c r="N54" s="67"/>
      <c r="O54" s="67"/>
      <c r="P54" s="67"/>
      <c r="Q54" s="67"/>
      <c r="R54" s="67">
        <v>0</v>
      </c>
      <c r="S54" s="67"/>
      <c r="T54" s="67"/>
      <c r="U54" s="67">
        <v>34</v>
      </c>
      <c r="V54" s="67">
        <v>387</v>
      </c>
      <c r="W54" s="86">
        <v>12</v>
      </c>
      <c r="X54" s="86"/>
      <c r="Y54" s="86"/>
      <c r="Z54" s="86"/>
      <c r="AA54" s="86"/>
      <c r="AB54" s="86"/>
      <c r="AC54" s="87">
        <v>37921</v>
      </c>
      <c r="AD54" s="61"/>
      <c r="AE54" s="61"/>
      <c r="AF54" s="87">
        <v>0</v>
      </c>
      <c r="AG54" s="87">
        <v>0</v>
      </c>
      <c r="AH54" s="87">
        <v>174755</v>
      </c>
      <c r="AI54" s="87">
        <v>0</v>
      </c>
      <c r="AJ54" s="87"/>
      <c r="AK54" s="87"/>
      <c r="AL54" s="87">
        <v>0</v>
      </c>
      <c r="AM54" s="87">
        <v>0</v>
      </c>
      <c r="AN54" s="61"/>
      <c r="AO54" s="88">
        <v>212676</v>
      </c>
      <c r="AP54" s="61">
        <v>26948</v>
      </c>
      <c r="AQ54" s="61"/>
      <c r="AR54" s="61"/>
      <c r="AS54" s="61">
        <v>0</v>
      </c>
      <c r="AT54" s="61">
        <v>0</v>
      </c>
      <c r="AU54" s="61">
        <v>0</v>
      </c>
      <c r="AV54" s="61">
        <v>0</v>
      </c>
      <c r="AW54" s="61"/>
      <c r="AX54" s="61"/>
      <c r="AY54" s="61">
        <v>0</v>
      </c>
      <c r="AZ54" s="61">
        <v>0</v>
      </c>
      <c r="BA54" s="61"/>
      <c r="BB54" s="61">
        <v>26948</v>
      </c>
      <c r="BC54" s="61">
        <v>754</v>
      </c>
      <c r="BD54" s="61"/>
      <c r="BE54" s="61"/>
      <c r="BF54" s="61">
        <v>0</v>
      </c>
      <c r="BG54" s="61">
        <v>0</v>
      </c>
      <c r="BH54" s="61">
        <v>0</v>
      </c>
      <c r="BI54" s="61">
        <v>0</v>
      </c>
      <c r="BJ54" s="61"/>
      <c r="BK54" s="61"/>
      <c r="BL54" s="61">
        <v>0</v>
      </c>
      <c r="BM54" s="61">
        <v>0</v>
      </c>
      <c r="BN54" s="61"/>
      <c r="BO54" s="61">
        <v>754</v>
      </c>
      <c r="BP54" s="61">
        <v>0</v>
      </c>
      <c r="BQ54" s="61"/>
      <c r="BR54" s="61">
        <v>0</v>
      </c>
      <c r="BS54" s="61">
        <v>0</v>
      </c>
      <c r="BT54" s="61">
        <v>3600</v>
      </c>
      <c r="BU54" s="61">
        <v>1418</v>
      </c>
      <c r="BV54" s="61"/>
      <c r="BW54" s="35"/>
      <c r="BX54" s="35">
        <v>0</v>
      </c>
      <c r="BY54" s="35">
        <v>0</v>
      </c>
      <c r="BZ54" s="35">
        <v>5018</v>
      </c>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v>11894</v>
      </c>
      <c r="CZ54" s="35"/>
      <c r="DA54" s="35">
        <v>0</v>
      </c>
      <c r="DB54" s="35">
        <v>0</v>
      </c>
      <c r="DC54" s="35">
        <v>0</v>
      </c>
      <c r="DD54" s="35"/>
      <c r="DE54" s="35"/>
      <c r="DF54" s="35">
        <v>35022</v>
      </c>
      <c r="DG54" s="35">
        <v>0</v>
      </c>
      <c r="DH54" s="35">
        <v>0</v>
      </c>
      <c r="DI54" s="35">
        <v>46916</v>
      </c>
      <c r="DJ54" s="35"/>
      <c r="DK54" s="35"/>
      <c r="DL54" s="35"/>
      <c r="DM54" s="35"/>
      <c r="DN54" s="35"/>
      <c r="DO54" s="35"/>
      <c r="DP54" s="35"/>
      <c r="DQ54" s="35"/>
      <c r="DR54" s="35"/>
      <c r="DS54" s="35"/>
      <c r="DT54" s="35"/>
      <c r="DU54" s="35"/>
      <c r="DV54" s="61"/>
      <c r="DW54" s="61"/>
      <c r="DX54" s="35"/>
      <c r="DY54" s="35"/>
      <c r="DZ54" s="35"/>
      <c r="EA54" s="35"/>
      <c r="EB54" s="35"/>
      <c r="EC54" s="35"/>
      <c r="ED54" s="35"/>
      <c r="EE54" s="35"/>
      <c r="EF54" s="35"/>
      <c r="EG54" s="35"/>
      <c r="EH54" s="35"/>
      <c r="EI54" s="61"/>
      <c r="EJ54" s="35">
        <v>0</v>
      </c>
      <c r="EK54" s="35"/>
      <c r="EL54" s="35">
        <v>0</v>
      </c>
      <c r="EM54" s="35">
        <v>0</v>
      </c>
      <c r="EN54" s="35">
        <v>2666</v>
      </c>
      <c r="EO54" s="35"/>
      <c r="EP54" s="35"/>
      <c r="EQ54" s="35">
        <v>0</v>
      </c>
      <c r="ER54" s="35">
        <v>0</v>
      </c>
      <c r="ES54" s="35">
        <v>0</v>
      </c>
      <c r="ET54" s="35">
        <v>2666</v>
      </c>
      <c r="EU54" s="37"/>
      <c r="EV54" s="37"/>
      <c r="EW54" s="37"/>
      <c r="EX54" s="37"/>
      <c r="EY54" s="37"/>
      <c r="EZ54" s="37"/>
      <c r="FA54" s="34"/>
      <c r="FB54" s="34"/>
      <c r="FC54" s="34"/>
      <c r="FD54" s="34"/>
      <c r="FE54" s="34"/>
      <c r="FF54" s="34"/>
      <c r="FG54" s="34"/>
      <c r="FH54" s="34"/>
      <c r="FI54" s="34"/>
      <c r="FJ54" s="34"/>
      <c r="FK54" s="34"/>
      <c r="FL54" s="34"/>
      <c r="FM54" s="34"/>
      <c r="FN54" s="34"/>
      <c r="FO54" s="34"/>
      <c r="FP54" s="34"/>
      <c r="FQ54" s="34"/>
      <c r="FR54" s="34"/>
      <c r="FS54" s="34"/>
      <c r="FT54" s="35"/>
      <c r="FU54" s="35"/>
      <c r="FV54" s="35"/>
      <c r="FW54" s="35"/>
      <c r="FX54" s="35"/>
      <c r="FY54" s="35"/>
      <c r="FZ54" s="35"/>
      <c r="GA54" s="35"/>
      <c r="GB54" s="35"/>
      <c r="GC54" s="35"/>
      <c r="GD54" s="35"/>
      <c r="GE54" s="35">
        <v>0</v>
      </c>
      <c r="GF54" s="35"/>
      <c r="GG54" s="35">
        <v>0</v>
      </c>
      <c r="GH54" s="35">
        <v>0</v>
      </c>
      <c r="GI54" s="35">
        <v>0</v>
      </c>
      <c r="GJ54" s="35">
        <v>0</v>
      </c>
      <c r="GK54" s="35"/>
      <c r="GL54" s="35"/>
      <c r="GM54" s="35">
        <v>0</v>
      </c>
      <c r="GN54" s="35">
        <v>0</v>
      </c>
      <c r="GO54" s="35">
        <v>0</v>
      </c>
      <c r="GP54" s="35">
        <v>240378</v>
      </c>
      <c r="GQ54" s="35">
        <v>54600</v>
      </c>
      <c r="GR54" s="35">
        <v>294978</v>
      </c>
      <c r="GS54" s="31" t="s">
        <v>420</v>
      </c>
      <c r="GT54" s="31"/>
      <c r="GU54" s="31" t="s">
        <v>397</v>
      </c>
      <c r="GV54" s="31" t="s">
        <v>398</v>
      </c>
      <c r="GW54" s="31"/>
      <c r="GX54" t="s">
        <v>459</v>
      </c>
      <c r="HC54" s="35">
        <v>4464</v>
      </c>
      <c r="HD54" s="35">
        <v>1853</v>
      </c>
      <c r="HE54" s="35">
        <v>4009</v>
      </c>
      <c r="HF54" s="35">
        <v>246</v>
      </c>
      <c r="HG54" s="35"/>
      <c r="HH54" s="35">
        <v>63675</v>
      </c>
      <c r="HI54" s="35"/>
      <c r="HJ54" s="35">
        <v>61</v>
      </c>
      <c r="HK54" s="35">
        <v>2925</v>
      </c>
      <c r="HL54" s="35">
        <v>5914</v>
      </c>
      <c r="HM54" s="35"/>
      <c r="HN54" s="35"/>
      <c r="HO54" s="35">
        <v>107</v>
      </c>
      <c r="HP54" s="35">
        <v>107</v>
      </c>
      <c r="HQ54" s="35">
        <v>107</v>
      </c>
      <c r="HR54" s="35">
        <v>105</v>
      </c>
      <c r="HS54" s="35"/>
      <c r="HT54" s="35"/>
      <c r="HU54" s="35">
        <v>10</v>
      </c>
      <c r="HV54" s="35"/>
      <c r="HW54" s="35"/>
      <c r="HX54" s="35"/>
      <c r="HY54" s="35"/>
      <c r="HZ54" s="35"/>
      <c r="IA54" s="35"/>
      <c r="IB54" s="35"/>
      <c r="IC54" s="35"/>
      <c r="ID54" s="35"/>
      <c r="IE54" s="35"/>
      <c r="IF54" s="61">
        <v>5.6</v>
      </c>
      <c r="IG54" s="35">
        <v>8.6</v>
      </c>
      <c r="IH54" s="35">
        <v>15.1</v>
      </c>
      <c r="II54" s="35">
        <f t="shared" si="0"/>
        <v>8.6</v>
      </c>
      <c r="IJ54" s="35"/>
      <c r="IK54" s="35">
        <v>8</v>
      </c>
      <c r="IL54" s="35">
        <v>6.5</v>
      </c>
      <c r="IM54" s="34">
        <v>7403</v>
      </c>
      <c r="IN54" s="31" t="s">
        <v>400</v>
      </c>
      <c r="IO54" s="70">
        <v>27107</v>
      </c>
      <c r="IP54" s="34">
        <v>17435</v>
      </c>
      <c r="IQ54" s="34">
        <v>23693</v>
      </c>
      <c r="IR54" s="34">
        <v>1939</v>
      </c>
      <c r="IS54" s="34"/>
      <c r="IT54" s="34"/>
      <c r="IU54" s="34"/>
      <c r="IV54" s="34">
        <v>0</v>
      </c>
      <c r="IW54" s="34"/>
      <c r="IX54" s="34">
        <v>70174</v>
      </c>
      <c r="IY54" s="34"/>
      <c r="IZ54" s="34"/>
      <c r="JA54" s="34">
        <v>1148</v>
      </c>
      <c r="JB54" s="34">
        <v>689</v>
      </c>
      <c r="JC54" s="34">
        <v>2818</v>
      </c>
      <c r="JD54" s="34">
        <v>1778</v>
      </c>
      <c r="JE54" s="34"/>
      <c r="JF54" s="34"/>
      <c r="JG54" s="34"/>
      <c r="JH54" s="34"/>
      <c r="JI54" s="34"/>
      <c r="JJ54" s="34"/>
      <c r="JK54" s="34"/>
      <c r="JL54" s="34"/>
      <c r="JM54" s="34"/>
      <c r="JN54" s="34"/>
      <c r="JO54" s="34"/>
      <c r="JP54" s="34"/>
      <c r="JQ54" s="34"/>
      <c r="JR54" s="34">
        <v>5069</v>
      </c>
      <c r="JS54" s="34"/>
      <c r="JT54" s="34"/>
      <c r="JU54" s="34">
        <v>242</v>
      </c>
      <c r="JV54" s="34"/>
      <c r="JW54" s="34"/>
      <c r="JX54" s="34"/>
      <c r="JY54" s="34"/>
      <c r="JZ54" s="34"/>
      <c r="KA54" s="34"/>
      <c r="KB54" s="34"/>
      <c r="KC54" s="34"/>
      <c r="KD54" s="34"/>
      <c r="KE54" s="34"/>
      <c r="KF54" s="34">
        <v>4</v>
      </c>
      <c r="KG54" s="34">
        <v>13</v>
      </c>
      <c r="KH54" s="34">
        <v>178</v>
      </c>
      <c r="KI54" s="34">
        <v>75.5</v>
      </c>
      <c r="KJ54" s="34">
        <v>52</v>
      </c>
      <c r="KK54" s="34">
        <v>48</v>
      </c>
      <c r="KL54" s="34">
        <v>6</v>
      </c>
      <c r="KM54" s="34">
        <v>0</v>
      </c>
      <c r="KN54" s="34"/>
      <c r="KO54" s="34"/>
      <c r="KP54" s="34"/>
      <c r="KQ54" s="34"/>
      <c r="KR54" s="34"/>
      <c r="KS54" s="34"/>
      <c r="KT54" s="34"/>
      <c r="KU54" s="34"/>
      <c r="KV54" s="34"/>
      <c r="KW54" s="34"/>
      <c r="KX54" s="34"/>
      <c r="KY54" s="34"/>
      <c r="KZ54" s="34"/>
      <c r="LA54" s="34"/>
      <c r="LB54" s="34"/>
      <c r="LC54" s="34"/>
      <c r="LD54" s="34"/>
      <c r="LE54" s="34"/>
      <c r="LF54" s="34"/>
      <c r="LG54" s="34"/>
      <c r="LH54" s="34"/>
      <c r="LI54" s="34"/>
      <c r="LJ54" s="34"/>
      <c r="LK54" s="34"/>
      <c r="LL54" s="34"/>
      <c r="LM54" s="34"/>
      <c r="LN54" s="34"/>
      <c r="LO54" s="34"/>
      <c r="LP54" s="34"/>
      <c r="LQ54" s="34"/>
      <c r="LR54" s="34"/>
      <c r="LS54" s="34"/>
      <c r="LT54" s="34"/>
      <c r="LU54" s="34"/>
      <c r="LV54" s="34"/>
      <c r="LW54" s="34"/>
      <c r="LX54" s="34"/>
      <c r="LY54" s="34"/>
      <c r="LZ54" s="34"/>
      <c r="MA54" s="34"/>
      <c r="MB54" s="34"/>
      <c r="MC54" s="34"/>
      <c r="MD54" s="34"/>
      <c r="ME54" s="34"/>
      <c r="MF54" s="34"/>
      <c r="MG54" s="34"/>
      <c r="MH54" s="34"/>
      <c r="MI54" s="34"/>
      <c r="MJ54" s="34"/>
      <c r="MK54" s="34"/>
      <c r="ML54" s="34"/>
      <c r="MM54" s="34"/>
      <c r="MN54" s="34"/>
      <c r="MO54" s="34">
        <v>6</v>
      </c>
      <c r="MP54" s="34">
        <v>0</v>
      </c>
      <c r="MQ54" s="34"/>
      <c r="MR54" s="34"/>
      <c r="MS54" s="34"/>
      <c r="MT54" s="34"/>
      <c r="MU54" s="34">
        <v>35</v>
      </c>
      <c r="MV54" s="34"/>
      <c r="MW54" s="34"/>
      <c r="MX54" s="34"/>
      <c r="MY54" s="34"/>
      <c r="MZ54" s="34"/>
      <c r="NA54" s="34"/>
      <c r="NB54" s="34"/>
      <c r="NC54" s="34"/>
      <c r="ND54" s="34"/>
      <c r="NE54" s="34"/>
      <c r="NF54" s="34"/>
      <c r="NG54" s="34"/>
      <c r="NH54" s="34"/>
      <c r="NI54" s="34"/>
      <c r="NJ54" s="34"/>
      <c r="NK54" s="34"/>
      <c r="NX54" s="18">
        <f t="shared" si="4"/>
        <v>2464.2405758582536</v>
      </c>
      <c r="NY54" t="str">
        <f t="shared" si="2"/>
        <v>Larger</v>
      </c>
      <c r="NZ54" t="str">
        <f t="shared" si="3"/>
        <v>Large</v>
      </c>
    </row>
    <row r="55" spans="1:390">
      <c r="A55" t="s">
        <v>495</v>
      </c>
      <c r="B55" s="1" t="s">
        <v>586</v>
      </c>
      <c r="C55" s="32" t="s">
        <v>587</v>
      </c>
      <c r="D55" s="1" t="s">
        <v>404</v>
      </c>
      <c r="E55" s="31">
        <v>20060</v>
      </c>
      <c r="F55" s="31" t="s">
        <v>394</v>
      </c>
      <c r="G55" s="33">
        <v>6013.5413333333527</v>
      </c>
      <c r="H55" s="70">
        <v>20280</v>
      </c>
      <c r="I55" s="61"/>
      <c r="J55" s="67">
        <v>39</v>
      </c>
      <c r="K55" s="67">
        <v>2</v>
      </c>
      <c r="L55" s="67"/>
      <c r="M55" s="67"/>
      <c r="N55" s="67"/>
      <c r="O55" s="67"/>
      <c r="P55" s="67"/>
      <c r="Q55" s="67"/>
      <c r="R55" s="67">
        <v>32</v>
      </c>
      <c r="S55" s="67"/>
      <c r="T55" s="67"/>
      <c r="U55" s="67">
        <v>10</v>
      </c>
      <c r="V55" s="67">
        <v>166</v>
      </c>
      <c r="W55" s="86" t="s">
        <v>588</v>
      </c>
      <c r="X55" s="86"/>
      <c r="Y55" s="86"/>
      <c r="Z55" s="86"/>
      <c r="AA55" s="86"/>
      <c r="AB55" s="86"/>
      <c r="AC55" s="87">
        <v>37942</v>
      </c>
      <c r="AD55" s="61"/>
      <c r="AE55" s="61"/>
      <c r="AF55" s="87">
        <v>0</v>
      </c>
      <c r="AG55" s="87">
        <v>16250</v>
      </c>
      <c r="AH55" s="87">
        <v>0</v>
      </c>
      <c r="AI55" s="87">
        <v>0</v>
      </c>
      <c r="AJ55" s="87"/>
      <c r="AK55" s="87"/>
      <c r="AL55" s="87">
        <v>0</v>
      </c>
      <c r="AM55" s="87">
        <v>0</v>
      </c>
      <c r="AN55" s="61"/>
      <c r="AO55" s="88">
        <v>54192</v>
      </c>
      <c r="AP55" s="61">
        <v>16935</v>
      </c>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v>0</v>
      </c>
      <c r="BQ55" s="61"/>
      <c r="BR55" s="61"/>
      <c r="BS55" s="61"/>
      <c r="BT55" s="61"/>
      <c r="BU55" s="61">
        <v>3998</v>
      </c>
      <c r="BV55" s="61"/>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v>18372</v>
      </c>
      <c r="CZ55" s="35"/>
      <c r="DA55" s="35"/>
      <c r="DB55" s="35"/>
      <c r="DC55" s="35"/>
      <c r="DD55" s="35"/>
      <c r="DE55" s="35"/>
      <c r="DF55" s="35">
        <v>9101</v>
      </c>
      <c r="DG55" s="35"/>
      <c r="DH55" s="35"/>
      <c r="DI55" s="35">
        <v>27474</v>
      </c>
      <c r="DJ55" s="35"/>
      <c r="DK55" s="35"/>
      <c r="DL55" s="35"/>
      <c r="DM55" s="35"/>
      <c r="DN55" s="35"/>
      <c r="DO55" s="35"/>
      <c r="DP55" s="35"/>
      <c r="DQ55" s="35"/>
      <c r="DR55" s="35"/>
      <c r="DS55" s="35"/>
      <c r="DT55" s="35"/>
      <c r="DU55" s="35"/>
      <c r="DV55" s="61"/>
      <c r="DW55" s="61"/>
      <c r="DX55" s="35"/>
      <c r="DY55" s="35"/>
      <c r="DZ55" s="35"/>
      <c r="EA55" s="35"/>
      <c r="EB55" s="35"/>
      <c r="EC55" s="35"/>
      <c r="ED55" s="35"/>
      <c r="EE55" s="35"/>
      <c r="EF55" s="35"/>
      <c r="EG55" s="35"/>
      <c r="EH55" s="35"/>
      <c r="EI55" s="61"/>
      <c r="EJ55" s="35"/>
      <c r="EK55" s="35"/>
      <c r="EL55" s="35"/>
      <c r="EM55" s="35"/>
      <c r="EN55" s="35"/>
      <c r="EO55" s="35"/>
      <c r="EP55" s="35"/>
      <c r="EQ55" s="35"/>
      <c r="ER55" s="35"/>
      <c r="ES55" s="35"/>
      <c r="ET55" s="35"/>
      <c r="EU55" s="37"/>
      <c r="EV55" s="37"/>
      <c r="EW55" s="37"/>
      <c r="EX55" s="37"/>
      <c r="EY55" s="37"/>
      <c r="EZ55" s="37"/>
      <c r="FA55" s="34"/>
      <c r="FB55" s="34"/>
      <c r="FC55" s="34"/>
      <c r="FD55" s="34"/>
      <c r="FE55" s="34"/>
      <c r="FF55" s="34"/>
      <c r="FG55" s="34"/>
      <c r="FH55" s="34"/>
      <c r="FI55" s="34"/>
      <c r="FJ55" s="34"/>
      <c r="FK55" s="34"/>
      <c r="FL55" s="34"/>
      <c r="FM55" s="34"/>
      <c r="FN55" s="34"/>
      <c r="FO55" s="34"/>
      <c r="FP55" s="34"/>
      <c r="FQ55" s="34"/>
      <c r="FR55" s="34"/>
      <c r="FS55" s="34"/>
      <c r="FT55" s="35"/>
      <c r="FU55" s="35"/>
      <c r="FV55" s="35"/>
      <c r="FW55" s="35"/>
      <c r="FX55" s="35"/>
      <c r="FY55" s="35"/>
      <c r="FZ55" s="35"/>
      <c r="GA55" s="35"/>
      <c r="GB55" s="35"/>
      <c r="GC55" s="35"/>
      <c r="GD55" s="35"/>
      <c r="GE55" s="35">
        <v>5312</v>
      </c>
      <c r="GF55" s="35"/>
      <c r="GG55" s="35"/>
      <c r="GH55" s="35"/>
      <c r="GI55" s="35"/>
      <c r="GJ55" s="35">
        <v>2259</v>
      </c>
      <c r="GK55" s="35"/>
      <c r="GL55" s="35"/>
      <c r="GM55" s="35"/>
      <c r="GN55" s="35">
        <v>1518</v>
      </c>
      <c r="GO55" s="35">
        <v>9089</v>
      </c>
      <c r="GP55" s="35">
        <v>54192</v>
      </c>
      <c r="GQ55" s="35">
        <v>27474</v>
      </c>
      <c r="GR55" s="35">
        <v>90755</v>
      </c>
      <c r="GS55" s="31" t="s">
        <v>395</v>
      </c>
      <c r="GT55" s="31"/>
      <c r="GU55" s="31"/>
      <c r="GV55" s="31" t="s">
        <v>409</v>
      </c>
      <c r="GW55" s="31"/>
      <c r="GX55" t="s">
        <v>459</v>
      </c>
      <c r="HC55" s="35"/>
      <c r="HD55" s="35"/>
      <c r="HE55" s="35">
        <v>5786</v>
      </c>
      <c r="HF55" s="35">
        <v>168</v>
      </c>
      <c r="HG55" s="35"/>
      <c r="HH55" s="35">
        <v>94524</v>
      </c>
      <c r="HI55" s="35"/>
      <c r="HJ55" s="35"/>
      <c r="HK55" s="35">
        <v>1661</v>
      </c>
      <c r="HL55" s="35">
        <v>847</v>
      </c>
      <c r="HM55" s="35"/>
      <c r="HN55" s="35"/>
      <c r="HO55" s="35"/>
      <c r="HP55" s="35"/>
      <c r="HQ55" s="35"/>
      <c r="HR55" s="35"/>
      <c r="HS55" s="35"/>
      <c r="HT55" s="35"/>
      <c r="HU55" s="35">
        <v>3</v>
      </c>
      <c r="HV55" s="35"/>
      <c r="HW55" s="35"/>
      <c r="HX55" s="35"/>
      <c r="HY55" s="35"/>
      <c r="HZ55" s="35"/>
      <c r="IA55" s="35"/>
      <c r="IB55" s="35"/>
      <c r="IC55" s="35"/>
      <c r="ID55" s="35"/>
      <c r="IE55" s="35"/>
      <c r="IF55" s="61">
        <v>6</v>
      </c>
      <c r="IG55" s="35">
        <v>1</v>
      </c>
      <c r="IH55" s="35">
        <v>5</v>
      </c>
      <c r="II55" s="35">
        <f t="shared" si="0"/>
        <v>1</v>
      </c>
      <c r="IJ55" s="35"/>
      <c r="IK55" s="35">
        <v>4</v>
      </c>
      <c r="IL55" s="35">
        <v>4</v>
      </c>
      <c r="IM55" s="34">
        <v>5562</v>
      </c>
      <c r="IN55" s="31" t="s">
        <v>411</v>
      </c>
      <c r="IO55" s="70">
        <v>5878</v>
      </c>
      <c r="IP55" s="34">
        <v>3380</v>
      </c>
      <c r="IQ55" s="34">
        <v>5444</v>
      </c>
      <c r="IR55" s="34"/>
      <c r="IS55" s="34"/>
      <c r="IT55" s="34"/>
      <c r="IU55" s="34"/>
      <c r="IV55" s="34"/>
      <c r="IW55" s="34"/>
      <c r="IX55" s="34">
        <v>14702</v>
      </c>
      <c r="IY55" s="34"/>
      <c r="IZ55" s="34"/>
      <c r="JA55" s="34">
        <v>239</v>
      </c>
      <c r="JB55" s="34">
        <v>239</v>
      </c>
      <c r="JC55" s="34">
        <v>119</v>
      </c>
      <c r="JD55" s="34">
        <v>119</v>
      </c>
      <c r="JE55" s="34"/>
      <c r="JF55" s="34"/>
      <c r="JG55" s="34"/>
      <c r="JH55" s="34"/>
      <c r="JI55" s="34"/>
      <c r="JJ55" s="34"/>
      <c r="JK55" s="34"/>
      <c r="JL55" s="34"/>
      <c r="JM55" s="34"/>
      <c r="JN55" s="34"/>
      <c r="JO55" s="34"/>
      <c r="JP55" s="34"/>
      <c r="JQ55" s="34"/>
      <c r="JR55" s="34">
        <v>1720</v>
      </c>
      <c r="JS55" s="34"/>
      <c r="JT55" s="34"/>
      <c r="JU55" s="34">
        <v>86</v>
      </c>
      <c r="JV55" s="34"/>
      <c r="JW55" s="34"/>
      <c r="JX55" s="34"/>
      <c r="JY55" s="34"/>
      <c r="JZ55" s="34"/>
      <c r="KA55" s="34"/>
      <c r="KB55" s="34"/>
      <c r="KC55" s="34"/>
      <c r="KD55" s="34"/>
      <c r="KE55" s="34"/>
      <c r="KF55" s="34">
        <v>1</v>
      </c>
      <c r="KG55" s="34">
        <v>4</v>
      </c>
      <c r="KH55" s="34">
        <v>82</v>
      </c>
      <c r="KI55" s="34">
        <v>62</v>
      </c>
      <c r="KJ55" s="34">
        <v>32</v>
      </c>
      <c r="KK55" s="34">
        <v>32</v>
      </c>
      <c r="KL55" s="34">
        <v>6</v>
      </c>
      <c r="KM55" s="34">
        <v>0</v>
      </c>
      <c r="KN55" s="34"/>
      <c r="KO55" s="34"/>
      <c r="KP55" s="34"/>
      <c r="KQ55" s="34"/>
      <c r="KR55" s="34"/>
      <c r="KS55" s="34"/>
      <c r="KT55" s="34"/>
      <c r="KU55" s="34"/>
      <c r="KV55" s="34"/>
      <c r="KW55" s="34"/>
      <c r="KX55" s="34"/>
      <c r="KY55" s="34"/>
      <c r="KZ55" s="34"/>
      <c r="LA55" s="34"/>
      <c r="LB55" s="34"/>
      <c r="LC55" s="34"/>
      <c r="LD55" s="34"/>
      <c r="LE55" s="34"/>
      <c r="LF55" s="34"/>
      <c r="LG55" s="34"/>
      <c r="LH55" s="34"/>
      <c r="LI55" s="34"/>
      <c r="LJ55" s="34"/>
      <c r="LK55" s="34"/>
      <c r="LL55" s="34"/>
      <c r="LM55" s="34"/>
      <c r="LN55" s="34"/>
      <c r="LO55" s="34"/>
      <c r="LP55" s="34"/>
      <c r="LQ55" s="34"/>
      <c r="LR55" s="34"/>
      <c r="LS55" s="34"/>
      <c r="LT55" s="34"/>
      <c r="LU55" s="34"/>
      <c r="LV55" s="34"/>
      <c r="LW55" s="34"/>
      <c r="LX55" s="34"/>
      <c r="LY55" s="34"/>
      <c r="LZ55" s="34"/>
      <c r="MA55" s="34"/>
      <c r="MB55" s="34"/>
      <c r="MC55" s="34"/>
      <c r="MD55" s="34"/>
      <c r="ME55" s="34"/>
      <c r="MF55" s="34"/>
      <c r="MG55" s="34"/>
      <c r="MH55" s="34"/>
      <c r="MI55" s="34"/>
      <c r="MJ55" s="34"/>
      <c r="MK55" s="34"/>
      <c r="ML55" s="34"/>
      <c r="MM55" s="34"/>
      <c r="MN55" s="34"/>
      <c r="MO55" s="34">
        <v>6</v>
      </c>
      <c r="MP55" s="34">
        <v>0</v>
      </c>
      <c r="MQ55" s="34"/>
      <c r="MR55" s="34"/>
      <c r="MS55" s="34"/>
      <c r="MT55" s="34"/>
      <c r="MU55" s="34">
        <v>0</v>
      </c>
      <c r="MV55" s="34"/>
      <c r="MW55" s="34"/>
      <c r="MX55" s="34"/>
      <c r="MY55" s="34"/>
      <c r="MZ55" s="34"/>
      <c r="NA55" s="34"/>
      <c r="NB55" s="34"/>
      <c r="NC55" s="34"/>
      <c r="ND55" s="34"/>
      <c r="NE55" s="34"/>
      <c r="NF55" s="34"/>
      <c r="NG55" s="34"/>
      <c r="NH55" s="34"/>
      <c r="NI55" s="34"/>
      <c r="NJ55" s="34"/>
      <c r="NK55" s="34"/>
      <c r="NX55" s="18">
        <f t="shared" si="4"/>
        <v>6013.5413333333527</v>
      </c>
      <c r="NY55" t="str">
        <f t="shared" si="2"/>
        <v>Smaller</v>
      </c>
      <c r="NZ55" t="str">
        <f t="shared" si="3"/>
        <v>Small</v>
      </c>
    </row>
    <row r="56" spans="1:390">
      <c r="A56" t="s">
        <v>589</v>
      </c>
      <c r="B56" s="31" t="s">
        <v>590</v>
      </c>
      <c r="C56" s="32" t="s">
        <v>591</v>
      </c>
      <c r="D56" s="31" t="s">
        <v>393</v>
      </c>
      <c r="E56" s="31">
        <v>20060</v>
      </c>
      <c r="F56" s="31" t="s">
        <v>394</v>
      </c>
      <c r="G56" s="33">
        <v>10163.479428571434</v>
      </c>
      <c r="H56" s="70">
        <v>33000</v>
      </c>
      <c r="I56" s="61"/>
      <c r="J56" s="67">
        <v>100</v>
      </c>
      <c r="K56" s="67">
        <v>19</v>
      </c>
      <c r="L56" s="67"/>
      <c r="M56" s="67"/>
      <c r="N56" s="67"/>
      <c r="O56" s="67"/>
      <c r="P56" s="67"/>
      <c r="Q56" s="67"/>
      <c r="R56" s="67">
        <v>40</v>
      </c>
      <c r="S56" s="67"/>
      <c r="T56" s="67"/>
      <c r="U56" s="67">
        <v>132</v>
      </c>
      <c r="V56" s="67">
        <v>422</v>
      </c>
      <c r="W56" s="86">
        <v>0</v>
      </c>
      <c r="X56" s="86"/>
      <c r="Y56" s="86"/>
      <c r="Z56" s="86"/>
      <c r="AA56" s="86"/>
      <c r="AB56" s="86"/>
      <c r="AC56" s="87">
        <v>41294</v>
      </c>
      <c r="AD56" s="61"/>
      <c r="AE56" s="61"/>
      <c r="AF56" s="87">
        <v>0</v>
      </c>
      <c r="AG56" s="87">
        <v>0</v>
      </c>
      <c r="AH56" s="87">
        <v>0</v>
      </c>
      <c r="AI56" s="87">
        <v>0</v>
      </c>
      <c r="AJ56" s="87"/>
      <c r="AK56" s="87"/>
      <c r="AL56" s="87">
        <v>0</v>
      </c>
      <c r="AM56" s="87">
        <v>0</v>
      </c>
      <c r="AN56" s="61"/>
      <c r="AO56" s="88">
        <v>41294</v>
      </c>
      <c r="AP56" s="61">
        <v>14610</v>
      </c>
      <c r="AQ56" s="61"/>
      <c r="AR56" s="61"/>
      <c r="AS56" s="61">
        <v>0</v>
      </c>
      <c r="AT56" s="61">
        <v>0</v>
      </c>
      <c r="AU56" s="61">
        <v>0</v>
      </c>
      <c r="AV56" s="61">
        <v>0</v>
      </c>
      <c r="AW56" s="61"/>
      <c r="AX56" s="61"/>
      <c r="AY56" s="61">
        <v>0</v>
      </c>
      <c r="AZ56" s="61">
        <v>0</v>
      </c>
      <c r="BA56" s="61"/>
      <c r="BB56" s="61">
        <v>14610</v>
      </c>
      <c r="BC56" s="61">
        <v>0</v>
      </c>
      <c r="BD56" s="61"/>
      <c r="BE56" s="61"/>
      <c r="BF56" s="61">
        <v>0</v>
      </c>
      <c r="BG56" s="61">
        <v>0</v>
      </c>
      <c r="BH56" s="61">
        <v>0</v>
      </c>
      <c r="BI56" s="61">
        <v>0</v>
      </c>
      <c r="BJ56" s="61"/>
      <c r="BK56" s="61"/>
      <c r="BL56" s="61">
        <v>0</v>
      </c>
      <c r="BM56" s="61">
        <v>0</v>
      </c>
      <c r="BN56" s="61"/>
      <c r="BO56" s="61">
        <v>0</v>
      </c>
      <c r="BP56" s="61">
        <v>3800</v>
      </c>
      <c r="BQ56" s="61"/>
      <c r="BR56" s="61">
        <v>0</v>
      </c>
      <c r="BS56" s="61">
        <v>0</v>
      </c>
      <c r="BT56" s="61">
        <v>0</v>
      </c>
      <c r="BU56" s="61">
        <v>0</v>
      </c>
      <c r="BV56" s="61"/>
      <c r="BW56" s="35"/>
      <c r="BX56" s="35">
        <v>0</v>
      </c>
      <c r="BY56" s="35"/>
      <c r="BZ56" s="35">
        <v>3800</v>
      </c>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v>29445</v>
      </c>
      <c r="CZ56" s="35"/>
      <c r="DA56" s="35">
        <v>0</v>
      </c>
      <c r="DB56" s="35">
        <v>0</v>
      </c>
      <c r="DC56" s="35">
        <v>0</v>
      </c>
      <c r="DD56" s="35"/>
      <c r="DE56" s="35"/>
      <c r="DF56" s="35">
        <v>25975</v>
      </c>
      <c r="DG56" s="35">
        <v>0</v>
      </c>
      <c r="DH56" s="35">
        <v>0</v>
      </c>
      <c r="DI56" s="35">
        <v>55420</v>
      </c>
      <c r="DJ56" s="35"/>
      <c r="DK56" s="35"/>
      <c r="DL56" s="35"/>
      <c r="DM56" s="35"/>
      <c r="DN56" s="35"/>
      <c r="DO56" s="35"/>
      <c r="DP56" s="35"/>
      <c r="DQ56" s="35"/>
      <c r="DR56" s="35"/>
      <c r="DS56" s="35"/>
      <c r="DT56" s="35"/>
      <c r="DU56" s="35"/>
      <c r="DV56" s="61"/>
      <c r="DW56" s="61"/>
      <c r="DX56" s="35"/>
      <c r="DY56" s="35"/>
      <c r="DZ56" s="35"/>
      <c r="EA56" s="35"/>
      <c r="EB56" s="35"/>
      <c r="EC56" s="35"/>
      <c r="ED56" s="35"/>
      <c r="EE56" s="35"/>
      <c r="EF56" s="35"/>
      <c r="EG56" s="35"/>
      <c r="EH56" s="35"/>
      <c r="EI56" s="61"/>
      <c r="EJ56" s="35">
        <v>11928</v>
      </c>
      <c r="EK56" s="35"/>
      <c r="EL56" s="35">
        <v>0</v>
      </c>
      <c r="EM56" s="35">
        <v>0</v>
      </c>
      <c r="EN56" s="35">
        <v>0</v>
      </c>
      <c r="EO56" s="35"/>
      <c r="EP56" s="35"/>
      <c r="EQ56" s="35">
        <v>0</v>
      </c>
      <c r="ER56" s="35">
        <v>0</v>
      </c>
      <c r="ES56" s="35">
        <v>0</v>
      </c>
      <c r="ET56" s="35">
        <v>11928</v>
      </c>
      <c r="EU56" s="37"/>
      <c r="EV56" s="37"/>
      <c r="EW56" s="37"/>
      <c r="EX56" s="37"/>
      <c r="EY56" s="37"/>
      <c r="EZ56" s="37"/>
      <c r="FA56" s="34"/>
      <c r="FB56" s="34"/>
      <c r="FC56" s="34"/>
      <c r="FD56" s="34"/>
      <c r="FE56" s="34"/>
      <c r="FF56" s="34"/>
      <c r="FG56" s="34"/>
      <c r="FH56" s="34"/>
      <c r="FI56" s="34"/>
      <c r="FJ56" s="34"/>
      <c r="FK56" s="34"/>
      <c r="FL56" s="34"/>
      <c r="FM56" s="34"/>
      <c r="FN56" s="34"/>
      <c r="FO56" s="34"/>
      <c r="FP56" s="34"/>
      <c r="FQ56" s="34"/>
      <c r="FR56" s="34"/>
      <c r="FS56" s="34"/>
      <c r="FT56" s="35"/>
      <c r="FU56" s="35"/>
      <c r="FV56" s="35"/>
      <c r="FW56" s="35"/>
      <c r="FX56" s="35"/>
      <c r="FY56" s="35"/>
      <c r="FZ56" s="35"/>
      <c r="GA56" s="35"/>
      <c r="GB56" s="35"/>
      <c r="GC56" s="35"/>
      <c r="GD56" s="35"/>
      <c r="GE56" s="35">
        <v>0</v>
      </c>
      <c r="GF56" s="35"/>
      <c r="GG56" s="35">
        <v>0</v>
      </c>
      <c r="GH56" s="35">
        <v>0</v>
      </c>
      <c r="GI56" s="35">
        <v>0</v>
      </c>
      <c r="GJ56" s="35">
        <v>0</v>
      </c>
      <c r="GK56" s="35"/>
      <c r="GL56" s="35"/>
      <c r="GM56" s="35">
        <v>0</v>
      </c>
      <c r="GN56" s="35">
        <v>0</v>
      </c>
      <c r="GO56" s="35">
        <v>0</v>
      </c>
      <c r="GP56" s="35">
        <v>55904</v>
      </c>
      <c r="GQ56" s="35">
        <v>71148</v>
      </c>
      <c r="GR56" s="35">
        <v>127052</v>
      </c>
      <c r="GS56" s="31" t="s">
        <v>420</v>
      </c>
      <c r="GT56" s="31"/>
      <c r="GU56" s="31"/>
      <c r="GV56" s="31" t="s">
        <v>409</v>
      </c>
      <c r="GW56" t="s">
        <v>410</v>
      </c>
      <c r="HC56" s="35">
        <v>1223</v>
      </c>
      <c r="HD56" s="35">
        <v>18728</v>
      </c>
      <c r="HE56" s="35">
        <v>14192</v>
      </c>
      <c r="HF56" s="35">
        <v>118</v>
      </c>
      <c r="HG56" s="35"/>
      <c r="HH56" s="35">
        <v>40272</v>
      </c>
      <c r="HI56" s="35"/>
      <c r="HJ56" s="35">
        <v>404</v>
      </c>
      <c r="HK56" s="35">
        <v>5000</v>
      </c>
      <c r="HL56" s="35">
        <v>1401</v>
      </c>
      <c r="HM56" s="35"/>
      <c r="HN56" s="35"/>
      <c r="HO56" s="35">
        <v>0</v>
      </c>
      <c r="HP56" s="35">
        <v>0</v>
      </c>
      <c r="HQ56" s="35">
        <v>0</v>
      </c>
      <c r="HR56" s="35">
        <v>876</v>
      </c>
      <c r="HS56" s="35"/>
      <c r="HT56" s="35"/>
      <c r="HU56" s="35">
        <v>7</v>
      </c>
      <c r="HV56" s="35"/>
      <c r="HW56" s="35"/>
      <c r="HX56" s="35"/>
      <c r="HY56" s="35"/>
      <c r="HZ56" s="35"/>
      <c r="IA56" s="35"/>
      <c r="IB56" s="35"/>
      <c r="IC56" s="35"/>
      <c r="ID56" s="35"/>
      <c r="IE56" s="35"/>
      <c r="IF56" s="61">
        <v>3.2</v>
      </c>
      <c r="IG56" s="35">
        <v>3.16</v>
      </c>
      <c r="IH56" s="35">
        <v>15.08</v>
      </c>
      <c r="II56" s="35">
        <f t="shared" si="0"/>
        <v>3.16</v>
      </c>
      <c r="IJ56" s="35"/>
      <c r="IK56" s="35">
        <v>16</v>
      </c>
      <c r="IL56" s="35">
        <v>11.92</v>
      </c>
      <c r="IM56" s="34">
        <v>7789</v>
      </c>
      <c r="IN56" s="31" t="s">
        <v>400</v>
      </c>
      <c r="IO56" s="70">
        <v>15224</v>
      </c>
      <c r="IP56" s="34">
        <v>26146</v>
      </c>
      <c r="IQ56" s="34">
        <v>10000</v>
      </c>
      <c r="IR56" s="34">
        <v>9067</v>
      </c>
      <c r="IS56" s="34"/>
      <c r="IT56" s="34"/>
      <c r="IU56" s="34"/>
      <c r="IV56" s="34">
        <v>1733</v>
      </c>
      <c r="IW56" s="34"/>
      <c r="IX56" s="34">
        <v>62170</v>
      </c>
      <c r="IY56" s="34"/>
      <c r="IZ56" s="34"/>
      <c r="JA56" s="34">
        <v>102</v>
      </c>
      <c r="JB56" s="34">
        <v>89</v>
      </c>
      <c r="JC56" s="34">
        <v>136</v>
      </c>
      <c r="JD56" s="34">
        <v>52</v>
      </c>
      <c r="JE56" s="34"/>
      <c r="JF56" s="34"/>
      <c r="JG56" s="34"/>
      <c r="JH56" s="34"/>
      <c r="JI56" s="34"/>
      <c r="JJ56" s="34"/>
      <c r="JK56" s="34"/>
      <c r="JL56" s="34"/>
      <c r="JM56" s="34"/>
      <c r="JN56" s="34"/>
      <c r="JO56" s="34"/>
      <c r="JP56" s="34"/>
      <c r="JQ56" s="34"/>
      <c r="JR56" s="34">
        <v>6291</v>
      </c>
      <c r="JS56" s="34"/>
      <c r="JT56" s="34"/>
      <c r="JU56" s="34">
        <v>281</v>
      </c>
      <c r="JV56" s="34"/>
      <c r="JW56" s="34"/>
      <c r="JX56" s="34"/>
      <c r="JY56" s="34"/>
      <c r="JZ56" s="34"/>
      <c r="KA56" s="34"/>
      <c r="KB56" s="34"/>
      <c r="KC56" s="34"/>
      <c r="KD56" s="34"/>
      <c r="KE56" s="34"/>
      <c r="KF56" s="34">
        <v>4</v>
      </c>
      <c r="KG56" s="34">
        <v>4</v>
      </c>
      <c r="KH56" s="34">
        <v>75</v>
      </c>
      <c r="KI56" s="34">
        <v>68</v>
      </c>
      <c r="KJ56" s="34">
        <v>52</v>
      </c>
      <c r="KK56" s="34">
        <v>52</v>
      </c>
      <c r="KL56" s="34">
        <v>5.5</v>
      </c>
      <c r="KM56" s="34">
        <v>0</v>
      </c>
      <c r="KN56" s="34"/>
      <c r="KO56" s="34"/>
      <c r="KP56" s="34"/>
      <c r="KQ56" s="34"/>
      <c r="KR56" s="34"/>
      <c r="KS56" s="34"/>
      <c r="KT56" s="34"/>
      <c r="KU56" s="34"/>
      <c r="KV56" s="34"/>
      <c r="KW56" s="34"/>
      <c r="KX56" s="34"/>
      <c r="KY56" s="34"/>
      <c r="KZ56" s="34"/>
      <c r="LA56" s="34"/>
      <c r="LB56" s="34"/>
      <c r="LC56" s="34"/>
      <c r="LD56" s="34"/>
      <c r="LE56" s="34"/>
      <c r="LF56" s="34"/>
      <c r="LG56" s="34"/>
      <c r="LH56" s="34"/>
      <c r="LI56" s="34"/>
      <c r="LJ56" s="34"/>
      <c r="LK56" s="34"/>
      <c r="LL56" s="34"/>
      <c r="LM56" s="34"/>
      <c r="LN56" s="34"/>
      <c r="LO56" s="34"/>
      <c r="LP56" s="34"/>
      <c r="LQ56" s="34"/>
      <c r="LR56" s="34"/>
      <c r="LS56" s="34"/>
      <c r="LT56" s="34"/>
      <c r="LU56" s="34"/>
      <c r="LV56" s="34"/>
      <c r="LW56" s="34"/>
      <c r="LX56" s="34"/>
      <c r="LY56" s="34"/>
      <c r="LZ56" s="34"/>
      <c r="MA56" s="34"/>
      <c r="MB56" s="34"/>
      <c r="MC56" s="34"/>
      <c r="MD56" s="34"/>
      <c r="ME56" s="34"/>
      <c r="MF56" s="34"/>
      <c r="MG56" s="34"/>
      <c r="MH56" s="34"/>
      <c r="MI56" s="34"/>
      <c r="MJ56" s="34"/>
      <c r="MK56" s="34"/>
      <c r="ML56" s="34"/>
      <c r="MM56" s="34"/>
      <c r="MN56" s="34"/>
      <c r="MO56" s="34">
        <v>5.5</v>
      </c>
      <c r="MP56" s="34">
        <v>0</v>
      </c>
      <c r="MQ56" s="34"/>
      <c r="MR56" s="34"/>
      <c r="MS56" s="34">
        <v>481683</v>
      </c>
      <c r="MT56" s="34"/>
      <c r="MU56" s="34">
        <v>0</v>
      </c>
      <c r="MV56" s="34"/>
      <c r="MW56" s="34"/>
      <c r="MX56" s="34"/>
      <c r="MY56" s="34"/>
      <c r="MZ56" s="34"/>
      <c r="NA56" s="34"/>
      <c r="NB56" s="34"/>
      <c r="NC56" s="34"/>
      <c r="ND56" s="34"/>
      <c r="NE56" s="34"/>
      <c r="NF56" s="34"/>
      <c r="NG56" s="34"/>
      <c r="NH56" s="34"/>
      <c r="NI56" s="34"/>
      <c r="NJ56" s="34"/>
      <c r="NK56" s="34"/>
      <c r="NX56" s="18">
        <f t="shared" si="4"/>
        <v>3216.2909584086815</v>
      </c>
      <c r="NY56" t="str">
        <f t="shared" si="2"/>
        <v>Mid-range</v>
      </c>
      <c r="NZ56" t="str">
        <f t="shared" si="3"/>
        <v>Medium</v>
      </c>
    </row>
    <row r="57" spans="1:390">
      <c r="A57" t="s">
        <v>574</v>
      </c>
      <c r="B57" s="31" t="s">
        <v>592</v>
      </c>
      <c r="C57" s="32" t="s">
        <v>593</v>
      </c>
      <c r="D57" s="1" t="s">
        <v>404</v>
      </c>
      <c r="E57" s="31">
        <v>20060</v>
      </c>
      <c r="F57" s="31" t="s">
        <v>394</v>
      </c>
      <c r="G57" s="33">
        <v>6077.791428571395</v>
      </c>
      <c r="H57" s="70">
        <v>53171</v>
      </c>
      <c r="I57" s="61"/>
      <c r="J57" s="67">
        <v>22</v>
      </c>
      <c r="K57" s="67">
        <v>10</v>
      </c>
      <c r="L57" s="67"/>
      <c r="M57" s="67"/>
      <c r="N57" s="67"/>
      <c r="O57" s="67"/>
      <c r="P57" s="67"/>
      <c r="Q57" s="67"/>
      <c r="R57" s="67">
        <v>29</v>
      </c>
      <c r="S57" s="67"/>
      <c r="T57" s="67"/>
      <c r="U57" s="67">
        <v>60</v>
      </c>
      <c r="V57" s="67">
        <v>400</v>
      </c>
      <c r="W57" s="86">
        <v>120</v>
      </c>
      <c r="X57" s="86"/>
      <c r="Y57" s="86"/>
      <c r="Z57" s="86"/>
      <c r="AA57" s="86"/>
      <c r="AB57" s="86"/>
      <c r="AC57" s="87">
        <v>42796</v>
      </c>
      <c r="AD57" s="61"/>
      <c r="AE57" s="61"/>
      <c r="AF57" s="87">
        <v>0</v>
      </c>
      <c r="AG57" s="87">
        <v>0</v>
      </c>
      <c r="AH57" s="87">
        <v>0</v>
      </c>
      <c r="AI57" s="87">
        <v>0</v>
      </c>
      <c r="AJ57" s="87"/>
      <c r="AK57" s="87"/>
      <c r="AL57" s="87">
        <v>0</v>
      </c>
      <c r="AM57" s="87">
        <v>0</v>
      </c>
      <c r="AN57" s="61"/>
      <c r="AO57" s="88">
        <v>42796</v>
      </c>
      <c r="AP57" s="61">
        <v>14460</v>
      </c>
      <c r="AQ57" s="61"/>
      <c r="AR57" s="61"/>
      <c r="AS57" s="61">
        <v>0</v>
      </c>
      <c r="AT57" s="61">
        <v>0</v>
      </c>
      <c r="AU57" s="61">
        <v>0</v>
      </c>
      <c r="AV57" s="61">
        <v>0</v>
      </c>
      <c r="AW57" s="61"/>
      <c r="AX57" s="61"/>
      <c r="AY57" s="61">
        <v>0</v>
      </c>
      <c r="AZ57" s="61">
        <v>0</v>
      </c>
      <c r="BA57" s="61"/>
      <c r="BB57" s="61">
        <v>14460</v>
      </c>
      <c r="BC57" s="61">
        <v>0</v>
      </c>
      <c r="BD57" s="61"/>
      <c r="BE57" s="61"/>
      <c r="BF57" s="61">
        <v>0</v>
      </c>
      <c r="BG57" s="61">
        <v>0</v>
      </c>
      <c r="BH57" s="61">
        <v>0</v>
      </c>
      <c r="BI57" s="61">
        <v>0</v>
      </c>
      <c r="BJ57" s="61"/>
      <c r="BK57" s="61"/>
      <c r="BL57" s="61">
        <v>0</v>
      </c>
      <c r="BM57" s="61">
        <v>0</v>
      </c>
      <c r="BN57" s="61"/>
      <c r="BO57" s="61">
        <v>0</v>
      </c>
      <c r="BP57" s="61">
        <v>0</v>
      </c>
      <c r="BQ57" s="61"/>
      <c r="BR57" s="61">
        <v>0</v>
      </c>
      <c r="BS57" s="61">
        <v>0</v>
      </c>
      <c r="BT57" s="61">
        <v>0</v>
      </c>
      <c r="BU57" s="61">
        <v>0</v>
      </c>
      <c r="BV57" s="61"/>
      <c r="BW57" s="35"/>
      <c r="BX57" s="35">
        <v>0</v>
      </c>
      <c r="BY57" s="35">
        <v>0</v>
      </c>
      <c r="BZ57" s="35">
        <v>0</v>
      </c>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v>4372</v>
      </c>
      <c r="CZ57" s="35"/>
      <c r="DA57" s="35">
        <v>0</v>
      </c>
      <c r="DB57" s="35">
        <v>0</v>
      </c>
      <c r="DC57" s="35">
        <v>0</v>
      </c>
      <c r="DD57" s="35"/>
      <c r="DE57" s="35"/>
      <c r="DF57" s="35">
        <v>21954</v>
      </c>
      <c r="DG57" s="35">
        <v>0</v>
      </c>
      <c r="DH57" s="35">
        <v>0</v>
      </c>
      <c r="DI57" s="35">
        <v>26326</v>
      </c>
      <c r="DJ57" s="35"/>
      <c r="DK57" s="35"/>
      <c r="DL57" s="35"/>
      <c r="DM57" s="35"/>
      <c r="DN57" s="35"/>
      <c r="DO57" s="35"/>
      <c r="DP57" s="35"/>
      <c r="DQ57" s="35"/>
      <c r="DR57" s="35"/>
      <c r="DS57" s="35"/>
      <c r="DT57" s="35"/>
      <c r="DU57" s="35"/>
      <c r="DV57" s="61"/>
      <c r="DW57" s="61"/>
      <c r="DX57" s="35"/>
      <c r="DY57" s="35"/>
      <c r="DZ57" s="35"/>
      <c r="EA57" s="35"/>
      <c r="EB57" s="35"/>
      <c r="EC57" s="35"/>
      <c r="ED57" s="35"/>
      <c r="EE57" s="35"/>
      <c r="EF57" s="35"/>
      <c r="EG57" s="35"/>
      <c r="EH57" s="35"/>
      <c r="EI57" s="61"/>
      <c r="EJ57" s="35">
        <v>4115</v>
      </c>
      <c r="EK57" s="35"/>
      <c r="EL57" s="35">
        <v>0</v>
      </c>
      <c r="EM57" s="35">
        <v>0</v>
      </c>
      <c r="EN57" s="35">
        <v>0</v>
      </c>
      <c r="EO57" s="35"/>
      <c r="EP57" s="35"/>
      <c r="EQ57" s="35">
        <v>0</v>
      </c>
      <c r="ER57" s="35">
        <v>0</v>
      </c>
      <c r="ES57" s="35">
        <v>0</v>
      </c>
      <c r="ET57" s="35">
        <v>4115</v>
      </c>
      <c r="EU57" s="37"/>
      <c r="EV57" s="37"/>
      <c r="EW57" s="37"/>
      <c r="EX57" s="37"/>
      <c r="EY57" s="37"/>
      <c r="EZ57" s="37"/>
      <c r="FA57" s="34"/>
      <c r="FB57" s="34"/>
      <c r="FC57" s="34"/>
      <c r="FD57" s="34"/>
      <c r="FE57" s="34"/>
      <c r="FF57" s="34"/>
      <c r="FG57" s="34"/>
      <c r="FH57" s="34"/>
      <c r="FI57" s="34"/>
      <c r="FJ57" s="34"/>
      <c r="FK57" s="34"/>
      <c r="FL57" s="34"/>
      <c r="FM57" s="34"/>
      <c r="FN57" s="34"/>
      <c r="FO57" s="34"/>
      <c r="FP57" s="34"/>
      <c r="FQ57" s="34"/>
      <c r="FR57" s="34"/>
      <c r="FS57" s="34"/>
      <c r="FT57" s="35"/>
      <c r="FU57" s="35"/>
      <c r="FV57" s="35"/>
      <c r="FW57" s="35"/>
      <c r="FX57" s="35"/>
      <c r="FY57" s="35"/>
      <c r="FZ57" s="35"/>
      <c r="GA57" s="35"/>
      <c r="GB57" s="35"/>
      <c r="GC57" s="35"/>
      <c r="GD57" s="35"/>
      <c r="GE57" s="35">
        <v>12080</v>
      </c>
      <c r="GF57" s="35"/>
      <c r="GG57" s="35">
        <v>0</v>
      </c>
      <c r="GH57" s="35">
        <v>0</v>
      </c>
      <c r="GI57" s="35">
        <v>0</v>
      </c>
      <c r="GJ57" s="35">
        <v>0</v>
      </c>
      <c r="GK57" s="35"/>
      <c r="GL57" s="35"/>
      <c r="GM57" s="35">
        <v>0</v>
      </c>
      <c r="GN57" s="35">
        <v>0</v>
      </c>
      <c r="GO57" s="35">
        <v>12080</v>
      </c>
      <c r="GP57" s="35">
        <v>57256</v>
      </c>
      <c r="GQ57" s="35">
        <v>30441</v>
      </c>
      <c r="GR57" s="35">
        <v>99777</v>
      </c>
      <c r="GS57" s="31"/>
      <c r="GT57" s="31" t="s">
        <v>594</v>
      </c>
      <c r="GU57" s="31" t="s">
        <v>397</v>
      </c>
      <c r="GV57" s="31" t="s">
        <v>398</v>
      </c>
      <c r="GW57" s="31"/>
      <c r="GX57" t="s">
        <v>459</v>
      </c>
      <c r="GY57" s="31"/>
      <c r="GZ57" s="31"/>
      <c r="HA57" s="31"/>
      <c r="HC57" s="35">
        <v>1455</v>
      </c>
      <c r="HD57" s="35">
        <v>1764</v>
      </c>
      <c r="HE57" s="35">
        <v>0</v>
      </c>
      <c r="HF57" s="35">
        <v>189</v>
      </c>
      <c r="HG57" s="35"/>
      <c r="HH57" s="35">
        <v>57215</v>
      </c>
      <c r="HI57" s="35"/>
      <c r="HJ57" s="35">
        <v>347</v>
      </c>
      <c r="HK57" s="35">
        <v>0</v>
      </c>
      <c r="HL57" s="35">
        <v>1767</v>
      </c>
      <c r="HM57" s="35"/>
      <c r="HN57" s="35"/>
      <c r="HO57" s="35">
        <v>24</v>
      </c>
      <c r="HP57" s="35">
        <v>24</v>
      </c>
      <c r="HQ57" s="35">
        <v>24</v>
      </c>
      <c r="HR57" s="35">
        <v>409</v>
      </c>
      <c r="HS57" s="35"/>
      <c r="HT57" s="35"/>
      <c r="HU57" s="35">
        <v>7</v>
      </c>
      <c r="HV57" s="35"/>
      <c r="HW57" s="35"/>
      <c r="HX57" s="35"/>
      <c r="HY57" s="35"/>
      <c r="HZ57" s="35"/>
      <c r="IA57" s="35"/>
      <c r="IB57" s="35"/>
      <c r="IC57" s="35"/>
      <c r="ID57" s="35"/>
      <c r="IE57" s="35"/>
      <c r="IF57" s="61">
        <v>0.81</v>
      </c>
      <c r="IG57" s="35">
        <v>3.5</v>
      </c>
      <c r="IH57" s="35">
        <v>8.4</v>
      </c>
      <c r="II57" s="35">
        <f t="shared" si="0"/>
        <v>3.5</v>
      </c>
      <c r="IJ57" s="35"/>
      <c r="IK57" s="35">
        <v>6</v>
      </c>
      <c r="IL57" s="35">
        <v>4.9000000000000004</v>
      </c>
      <c r="IM57" s="34">
        <v>6995</v>
      </c>
      <c r="IN57" s="31" t="s">
        <v>400</v>
      </c>
      <c r="IO57" s="70">
        <v>16055</v>
      </c>
      <c r="IP57" s="34">
        <v>34278</v>
      </c>
      <c r="IQ57" s="34">
        <v>10280</v>
      </c>
      <c r="IR57" s="34">
        <v>5841</v>
      </c>
      <c r="IS57" s="34"/>
      <c r="IT57" s="34"/>
      <c r="IU57" s="34"/>
      <c r="IV57" s="34">
        <v>6292</v>
      </c>
      <c r="IW57" s="34"/>
      <c r="IX57" s="34">
        <v>72746</v>
      </c>
      <c r="IY57" s="34"/>
      <c r="IZ57" s="34"/>
      <c r="JA57" s="34">
        <v>31</v>
      </c>
      <c r="JB57" s="34">
        <v>22</v>
      </c>
      <c r="JC57" s="34">
        <v>30</v>
      </c>
      <c r="JD57" s="34">
        <v>20</v>
      </c>
      <c r="JE57" s="34"/>
      <c r="JF57" s="34"/>
      <c r="JG57" s="34"/>
      <c r="JH57" s="34"/>
      <c r="JI57" s="34"/>
      <c r="JJ57" s="34"/>
      <c r="JK57" s="34"/>
      <c r="JL57" s="34"/>
      <c r="JM57" s="34"/>
      <c r="JN57" s="34"/>
      <c r="JO57" s="34"/>
      <c r="JP57" s="34"/>
      <c r="JQ57" s="34"/>
      <c r="JR57" s="34">
        <v>1452</v>
      </c>
      <c r="JS57" s="34"/>
      <c r="JT57" s="34"/>
      <c r="JU57" s="34">
        <v>74</v>
      </c>
      <c r="JV57" s="34"/>
      <c r="JW57" s="34"/>
      <c r="JX57" s="34"/>
      <c r="JY57" s="34"/>
      <c r="JZ57" s="34"/>
      <c r="KA57" s="34"/>
      <c r="KB57" s="34"/>
      <c r="KC57" s="34"/>
      <c r="KD57" s="34"/>
      <c r="KE57" s="34"/>
      <c r="KF57" s="34">
        <v>1</v>
      </c>
      <c r="KG57" s="34">
        <v>2</v>
      </c>
      <c r="KH57" s="34">
        <v>35</v>
      </c>
      <c r="KI57" s="34">
        <v>64</v>
      </c>
      <c r="KJ57" s="34">
        <v>32</v>
      </c>
      <c r="KK57" s="34">
        <v>24</v>
      </c>
      <c r="KL57" s="34">
        <v>4</v>
      </c>
      <c r="KM57" s="34">
        <v>0</v>
      </c>
      <c r="KN57" s="34"/>
      <c r="KO57" s="34"/>
      <c r="KP57" s="34"/>
      <c r="KQ57" s="34"/>
      <c r="KR57" s="34"/>
      <c r="KS57" s="34"/>
      <c r="KT57" s="34"/>
      <c r="KU57" s="34"/>
      <c r="KV57" s="34"/>
      <c r="KW57" s="34"/>
      <c r="KX57" s="34"/>
      <c r="KY57" s="34"/>
      <c r="KZ57" s="34"/>
      <c r="LA57" s="34"/>
      <c r="LB57" s="34"/>
      <c r="LC57" s="34"/>
      <c r="LD57" s="34"/>
      <c r="LE57" s="34"/>
      <c r="LF57" s="34"/>
      <c r="LG57" s="34"/>
      <c r="LH57" s="34"/>
      <c r="LI57" s="34"/>
      <c r="LJ57" s="34"/>
      <c r="LK57" s="34"/>
      <c r="LL57" s="34"/>
      <c r="LM57" s="34"/>
      <c r="LN57" s="34"/>
      <c r="LO57" s="34"/>
      <c r="LP57" s="34"/>
      <c r="LQ57" s="34"/>
      <c r="LR57" s="34"/>
      <c r="LS57" s="34"/>
      <c r="LT57" s="34"/>
      <c r="LU57" s="34"/>
      <c r="LV57" s="34"/>
      <c r="LW57" s="34"/>
      <c r="LX57" s="34"/>
      <c r="LY57" s="34"/>
      <c r="LZ57" s="34"/>
      <c r="MA57" s="34"/>
      <c r="MB57" s="34"/>
      <c r="MC57" s="34"/>
      <c r="MD57" s="34"/>
      <c r="ME57" s="34"/>
      <c r="MF57" s="34"/>
      <c r="MG57" s="34"/>
      <c r="MH57" s="34"/>
      <c r="MI57" s="34"/>
      <c r="MJ57" s="34"/>
      <c r="MK57" s="34"/>
      <c r="ML57" s="34"/>
      <c r="MM57" s="34"/>
      <c r="MN57" s="34"/>
      <c r="MO57" s="34">
        <v>4</v>
      </c>
      <c r="MP57" s="34">
        <v>0</v>
      </c>
      <c r="MQ57" s="34"/>
      <c r="MR57" s="34"/>
      <c r="MS57" s="34">
        <v>150000</v>
      </c>
      <c r="MT57" s="34"/>
      <c r="MU57" s="34">
        <v>35</v>
      </c>
      <c r="MV57" s="34"/>
      <c r="MW57" s="34"/>
      <c r="MX57" s="34"/>
      <c r="MY57" s="34"/>
      <c r="MZ57" s="34"/>
      <c r="NA57" s="34"/>
      <c r="NB57" s="34"/>
      <c r="NC57" s="34"/>
      <c r="ND57" s="34"/>
      <c r="NE57" s="34"/>
      <c r="NF57" s="34"/>
      <c r="NG57" s="34"/>
      <c r="NH57" s="34"/>
      <c r="NI57" s="34"/>
      <c r="NJ57" s="34"/>
      <c r="NK57" s="34"/>
      <c r="NX57" s="18">
        <f t="shared" si="4"/>
        <v>1736.5118367346843</v>
      </c>
      <c r="NY57" t="str">
        <f t="shared" si="2"/>
        <v>Smaller</v>
      </c>
      <c r="NZ57" t="str">
        <f t="shared" si="3"/>
        <v>Small</v>
      </c>
    </row>
    <row r="58" spans="1:390">
      <c r="A58" t="s">
        <v>595</v>
      </c>
      <c r="B58" s="31" t="s">
        <v>596</v>
      </c>
      <c r="C58" s="32" t="s">
        <v>597</v>
      </c>
      <c r="D58" s="1" t="s">
        <v>404</v>
      </c>
      <c r="E58" s="31">
        <v>20060</v>
      </c>
      <c r="F58" s="31" t="s">
        <v>394</v>
      </c>
      <c r="G58" s="33">
        <v>7700.450857142906</v>
      </c>
      <c r="H58" s="70">
        <v>16000</v>
      </c>
      <c r="I58" s="61"/>
      <c r="J58" s="67">
        <v>40</v>
      </c>
      <c r="K58" s="67">
        <v>1</v>
      </c>
      <c r="L58" s="67"/>
      <c r="M58" s="67"/>
      <c r="N58" s="67"/>
      <c r="O58" s="67"/>
      <c r="P58" s="67"/>
      <c r="Q58" s="67"/>
      <c r="R58" s="67">
        <v>0</v>
      </c>
      <c r="S58" s="67"/>
      <c r="T58" s="67"/>
      <c r="U58" s="67">
        <v>65</v>
      </c>
      <c r="V58" s="67">
        <v>125</v>
      </c>
      <c r="W58" s="86">
        <v>65</v>
      </c>
      <c r="X58" s="86"/>
      <c r="Y58" s="86"/>
      <c r="Z58" s="86"/>
      <c r="AA58" s="86"/>
      <c r="AB58" s="86"/>
      <c r="AC58" s="87">
        <v>44400</v>
      </c>
      <c r="AD58" s="61"/>
      <c r="AE58" s="61"/>
      <c r="AF58" s="87">
        <v>0</v>
      </c>
      <c r="AG58" s="87">
        <v>5500</v>
      </c>
      <c r="AH58" s="87">
        <v>0</v>
      </c>
      <c r="AI58" s="87">
        <v>0</v>
      </c>
      <c r="AJ58" s="87"/>
      <c r="AK58" s="87"/>
      <c r="AL58" s="87">
        <v>0</v>
      </c>
      <c r="AM58" s="87">
        <v>0</v>
      </c>
      <c r="AN58" s="61"/>
      <c r="AO58" s="88">
        <v>49900</v>
      </c>
      <c r="AP58" s="61">
        <v>33000</v>
      </c>
      <c r="AQ58" s="61"/>
      <c r="AR58" s="61"/>
      <c r="AS58" s="61">
        <v>0</v>
      </c>
      <c r="AT58" s="61">
        <v>0</v>
      </c>
      <c r="AU58" s="61">
        <v>0</v>
      </c>
      <c r="AV58" s="61">
        <v>0</v>
      </c>
      <c r="AW58" s="61"/>
      <c r="AX58" s="61"/>
      <c r="AY58" s="61">
        <v>0</v>
      </c>
      <c r="AZ58" s="61">
        <v>0</v>
      </c>
      <c r="BA58" s="61"/>
      <c r="BB58" s="61">
        <v>33000</v>
      </c>
      <c r="BC58" s="61">
        <v>200</v>
      </c>
      <c r="BD58" s="61"/>
      <c r="BE58" s="61"/>
      <c r="BF58" s="61">
        <v>0</v>
      </c>
      <c r="BG58" s="61">
        <v>0</v>
      </c>
      <c r="BH58" s="61">
        <v>0</v>
      </c>
      <c r="BI58" s="61">
        <v>0</v>
      </c>
      <c r="BJ58" s="61"/>
      <c r="BK58" s="61"/>
      <c r="BL58" s="61">
        <v>0</v>
      </c>
      <c r="BM58" s="61">
        <v>0</v>
      </c>
      <c r="BN58" s="61"/>
      <c r="BO58" s="61">
        <v>200</v>
      </c>
      <c r="BP58" s="61">
        <v>0</v>
      </c>
      <c r="BQ58" s="61"/>
      <c r="BR58" s="61">
        <v>0</v>
      </c>
      <c r="BS58" s="61">
        <v>0</v>
      </c>
      <c r="BT58" s="61">
        <v>0</v>
      </c>
      <c r="BU58" s="61">
        <v>0</v>
      </c>
      <c r="BV58" s="61"/>
      <c r="BW58" s="35"/>
      <c r="BX58" s="35">
        <v>0</v>
      </c>
      <c r="BY58" s="35">
        <v>0</v>
      </c>
      <c r="BZ58" s="35">
        <v>0</v>
      </c>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v>2302</v>
      </c>
      <c r="CZ58" s="35"/>
      <c r="DA58" s="35">
        <v>0</v>
      </c>
      <c r="DB58" s="35">
        <v>0</v>
      </c>
      <c r="DC58" s="35">
        <v>0</v>
      </c>
      <c r="DD58" s="35"/>
      <c r="DE58" s="35"/>
      <c r="DF58" s="35">
        <v>14791</v>
      </c>
      <c r="DG58" s="35">
        <v>0</v>
      </c>
      <c r="DH58" s="35">
        <v>0</v>
      </c>
      <c r="DI58" s="35">
        <v>17093</v>
      </c>
      <c r="DJ58" s="35"/>
      <c r="DK58" s="35"/>
      <c r="DL58" s="35"/>
      <c r="DM58" s="35"/>
      <c r="DN58" s="35"/>
      <c r="DO58" s="35"/>
      <c r="DP58" s="35"/>
      <c r="DQ58" s="35"/>
      <c r="DR58" s="35"/>
      <c r="DS58" s="35"/>
      <c r="DT58" s="35"/>
      <c r="DU58" s="35"/>
      <c r="DV58" s="61"/>
      <c r="DW58" s="61"/>
      <c r="DX58" s="35"/>
      <c r="DY58" s="35"/>
      <c r="DZ58" s="35"/>
      <c r="EA58" s="35"/>
      <c r="EB58" s="35"/>
      <c r="EC58" s="35"/>
      <c r="ED58" s="35"/>
      <c r="EE58" s="35"/>
      <c r="EF58" s="35"/>
      <c r="EG58" s="35"/>
      <c r="EH58" s="35"/>
      <c r="EI58" s="61"/>
      <c r="EJ58" s="35">
        <v>11528</v>
      </c>
      <c r="EK58" s="35"/>
      <c r="EL58" s="35">
        <v>0</v>
      </c>
      <c r="EM58" s="35">
        <v>0</v>
      </c>
      <c r="EN58" s="35">
        <v>0</v>
      </c>
      <c r="EO58" s="35"/>
      <c r="EP58" s="35"/>
      <c r="EQ58" s="35">
        <v>0</v>
      </c>
      <c r="ER58" s="35">
        <v>0</v>
      </c>
      <c r="ES58" s="35">
        <v>0</v>
      </c>
      <c r="ET58" s="35">
        <v>11528</v>
      </c>
      <c r="EU58" s="37"/>
      <c r="EV58" s="37"/>
      <c r="EW58" s="37"/>
      <c r="EX58" s="37"/>
      <c r="EY58" s="37"/>
      <c r="EZ58" s="37"/>
      <c r="FA58" s="34"/>
      <c r="FB58" s="34"/>
      <c r="FC58" s="34"/>
      <c r="FD58" s="34"/>
      <c r="FE58" s="34"/>
      <c r="FF58" s="34"/>
      <c r="FG58" s="34"/>
      <c r="FH58" s="34"/>
      <c r="FI58" s="34"/>
      <c r="FJ58" s="34"/>
      <c r="FK58" s="34"/>
      <c r="FL58" s="34"/>
      <c r="FM58" s="34"/>
      <c r="FN58" s="34"/>
      <c r="FO58" s="34"/>
      <c r="FP58" s="34"/>
      <c r="FQ58" s="34"/>
      <c r="FR58" s="34"/>
      <c r="FS58" s="34"/>
      <c r="FT58" s="35"/>
      <c r="FU58" s="35"/>
      <c r="FV58" s="35"/>
      <c r="FW58" s="35"/>
      <c r="FX58" s="35"/>
      <c r="FY58" s="35"/>
      <c r="FZ58" s="35"/>
      <c r="GA58" s="35"/>
      <c r="GB58" s="35"/>
      <c r="GC58" s="35"/>
      <c r="GD58" s="35"/>
      <c r="GE58" s="35">
        <v>0</v>
      </c>
      <c r="GF58" s="35"/>
      <c r="GG58" s="35">
        <v>0</v>
      </c>
      <c r="GH58" s="35">
        <v>0</v>
      </c>
      <c r="GI58" s="35">
        <v>0</v>
      </c>
      <c r="GJ58" s="35">
        <v>2673</v>
      </c>
      <c r="GK58" s="35"/>
      <c r="GL58" s="35"/>
      <c r="GM58" s="35">
        <v>0</v>
      </c>
      <c r="GN58" s="35">
        <v>0</v>
      </c>
      <c r="GO58" s="35">
        <v>2673</v>
      </c>
      <c r="GP58" s="35">
        <v>83100</v>
      </c>
      <c r="GQ58" s="35">
        <v>28621</v>
      </c>
      <c r="GR58" s="35">
        <v>114394</v>
      </c>
      <c r="GS58" s="31"/>
      <c r="GT58" s="31" t="s">
        <v>463</v>
      </c>
      <c r="GU58" s="31" t="s">
        <v>439</v>
      </c>
      <c r="GV58" s="31" t="s">
        <v>398</v>
      </c>
      <c r="GW58" t="s">
        <v>410</v>
      </c>
      <c r="GX58" s="31"/>
      <c r="GY58" s="31"/>
      <c r="GZ58" s="31"/>
      <c r="HA58" s="31"/>
      <c r="HB58" s="31"/>
      <c r="HC58" s="35">
        <v>859</v>
      </c>
      <c r="HD58" s="35">
        <v>7887</v>
      </c>
      <c r="HE58" s="35">
        <v>0</v>
      </c>
      <c r="HF58" s="35">
        <v>238</v>
      </c>
      <c r="HG58" s="35"/>
      <c r="HH58" s="35">
        <v>61501</v>
      </c>
      <c r="HI58" s="35"/>
      <c r="HJ58" s="35">
        <v>111</v>
      </c>
      <c r="HK58" s="35">
        <v>0</v>
      </c>
      <c r="HL58" s="35"/>
      <c r="HM58" s="35"/>
      <c r="HN58" s="35"/>
      <c r="HO58" s="35">
        <v>384</v>
      </c>
      <c r="HP58" s="35"/>
      <c r="HQ58" s="35">
        <v>63</v>
      </c>
      <c r="HR58" s="35">
        <v>161</v>
      </c>
      <c r="HS58" s="35"/>
      <c r="HT58" s="35"/>
      <c r="HU58" s="35">
        <v>3</v>
      </c>
      <c r="HV58" s="35"/>
      <c r="HW58" s="35"/>
      <c r="HX58" s="35"/>
      <c r="HY58" s="35"/>
      <c r="HZ58" s="35"/>
      <c r="IA58" s="35"/>
      <c r="IB58" s="35"/>
      <c r="IC58" s="35"/>
      <c r="ID58" s="35"/>
      <c r="IE58" s="35"/>
      <c r="IF58" s="61">
        <v>3.4</v>
      </c>
      <c r="IG58" s="35">
        <v>1.5</v>
      </c>
      <c r="IH58" s="35">
        <v>6</v>
      </c>
      <c r="II58" s="35">
        <f t="shared" si="0"/>
        <v>1.5</v>
      </c>
      <c r="IJ58" s="35"/>
      <c r="IK58" s="35">
        <v>4.5</v>
      </c>
      <c r="IL58" s="35">
        <v>4.5</v>
      </c>
      <c r="IM58" s="34">
        <v>2424</v>
      </c>
      <c r="IN58" s="31" t="s">
        <v>400</v>
      </c>
      <c r="IO58" s="70">
        <v>15396</v>
      </c>
      <c r="IP58" s="34">
        <v>9619</v>
      </c>
      <c r="IQ58" s="34">
        <v>1506</v>
      </c>
      <c r="IR58" s="34">
        <v>34315</v>
      </c>
      <c r="IS58" s="34"/>
      <c r="IT58" s="34"/>
      <c r="IU58" s="34"/>
      <c r="IV58" s="34">
        <v>0</v>
      </c>
      <c r="IW58" s="34"/>
      <c r="IX58" s="34">
        <v>60836</v>
      </c>
      <c r="IY58" s="34"/>
      <c r="IZ58" s="34"/>
      <c r="JA58" s="34">
        <v>351</v>
      </c>
      <c r="JB58" s="34">
        <v>291</v>
      </c>
      <c r="JC58" s="34"/>
      <c r="JD58" s="34">
        <v>95</v>
      </c>
      <c r="JE58" s="34"/>
      <c r="JF58" s="34"/>
      <c r="JG58" s="34"/>
      <c r="JH58" s="34"/>
      <c r="JI58" s="34"/>
      <c r="JJ58" s="34"/>
      <c r="JK58" s="34"/>
      <c r="JL58" s="34"/>
      <c r="JM58" s="34"/>
      <c r="JN58" s="34"/>
      <c r="JO58" s="34"/>
      <c r="JP58" s="34"/>
      <c r="JQ58" s="34"/>
      <c r="JR58" s="34">
        <v>725</v>
      </c>
      <c r="JS58" s="34"/>
      <c r="JT58" s="34"/>
      <c r="JU58" s="34">
        <v>29</v>
      </c>
      <c r="JV58" s="34"/>
      <c r="JW58" s="34"/>
      <c r="JX58" s="34"/>
      <c r="JY58" s="34"/>
      <c r="JZ58" s="34"/>
      <c r="KA58" s="34"/>
      <c r="KB58" s="34"/>
      <c r="KC58" s="34"/>
      <c r="KD58" s="34"/>
      <c r="KE58" s="34"/>
      <c r="KF58" s="34">
        <v>0</v>
      </c>
      <c r="KG58" s="34">
        <v>0</v>
      </c>
      <c r="KH58" s="34">
        <v>0</v>
      </c>
      <c r="KI58" s="34">
        <v>62</v>
      </c>
      <c r="KJ58" s="34">
        <v>40</v>
      </c>
      <c r="KK58" s="34">
        <v>20</v>
      </c>
      <c r="KL58" s="34">
        <v>0</v>
      </c>
      <c r="KM58" s="34">
        <v>0</v>
      </c>
      <c r="KN58" s="34"/>
      <c r="KO58" s="34"/>
      <c r="KP58" s="34"/>
      <c r="KQ58" s="34"/>
      <c r="KR58" s="34"/>
      <c r="KS58" s="34"/>
      <c r="KT58" s="34"/>
      <c r="KU58" s="34"/>
      <c r="KV58" s="34"/>
      <c r="KW58" s="34"/>
      <c r="KX58" s="34"/>
      <c r="KY58" s="34"/>
      <c r="KZ58" s="34"/>
      <c r="LA58" s="34"/>
      <c r="LB58" s="34"/>
      <c r="LC58" s="34"/>
      <c r="LD58" s="34"/>
      <c r="LE58" s="34"/>
      <c r="LF58" s="34"/>
      <c r="LG58" s="34"/>
      <c r="LH58" s="34"/>
      <c r="LI58" s="34"/>
      <c r="LJ58" s="34"/>
      <c r="LK58" s="34"/>
      <c r="LL58" s="34"/>
      <c r="LM58" s="34"/>
      <c r="LN58" s="34"/>
      <c r="LO58" s="34"/>
      <c r="LP58" s="34"/>
      <c r="LQ58" s="34"/>
      <c r="LR58" s="34"/>
      <c r="LS58" s="34"/>
      <c r="LT58" s="34"/>
      <c r="LU58" s="34"/>
      <c r="LV58" s="34"/>
      <c r="LW58" s="34"/>
      <c r="LX58" s="34"/>
      <c r="LY58" s="34"/>
      <c r="LZ58" s="34"/>
      <c r="MA58" s="34"/>
      <c r="MB58" s="34"/>
      <c r="MC58" s="34"/>
      <c r="MD58" s="34"/>
      <c r="ME58" s="34"/>
      <c r="MF58" s="34"/>
      <c r="MG58" s="34"/>
      <c r="MH58" s="34"/>
      <c r="MI58" s="34"/>
      <c r="MJ58" s="34"/>
      <c r="MK58" s="34"/>
      <c r="ML58" s="34"/>
      <c r="MM58" s="34"/>
      <c r="MN58" s="34"/>
      <c r="MO58" s="34">
        <v>0</v>
      </c>
      <c r="MP58" s="34">
        <v>0</v>
      </c>
      <c r="MQ58" s="34"/>
      <c r="MR58" s="34"/>
      <c r="MS58" s="34">
        <v>235392</v>
      </c>
      <c r="MT58" s="34"/>
      <c r="MU58" s="34"/>
      <c r="MV58" s="34"/>
      <c r="MW58" s="34"/>
      <c r="MX58" s="34"/>
      <c r="MY58" s="34"/>
      <c r="MZ58" s="34"/>
      <c r="NA58" s="34"/>
      <c r="NB58" s="34"/>
      <c r="NC58" s="34"/>
      <c r="ND58" s="34"/>
      <c r="NE58" s="34"/>
      <c r="NF58" s="34"/>
      <c r="NG58" s="34"/>
      <c r="NH58" s="34"/>
      <c r="NI58" s="34"/>
      <c r="NJ58" s="34"/>
      <c r="NK58" s="34"/>
      <c r="NX58" s="18">
        <f t="shared" si="4"/>
        <v>5133.6339047619376</v>
      </c>
      <c r="NY58" t="str">
        <f t="shared" si="2"/>
        <v>Mid-range</v>
      </c>
      <c r="NZ58" t="str">
        <f t="shared" si="3"/>
        <v>Small</v>
      </c>
    </row>
    <row r="59" spans="1:390">
      <c r="A59" t="s">
        <v>598</v>
      </c>
      <c r="B59" s="31" t="s">
        <v>599</v>
      </c>
      <c r="C59" s="32" t="s">
        <v>600</v>
      </c>
      <c r="D59" s="1" t="s">
        <v>404</v>
      </c>
      <c r="E59" s="31">
        <v>20060</v>
      </c>
      <c r="F59" s="31" t="s">
        <v>394</v>
      </c>
      <c r="G59" s="33">
        <v>11051.116952380962</v>
      </c>
      <c r="H59" s="70">
        <v>25641</v>
      </c>
      <c r="I59" s="61"/>
      <c r="J59" s="67">
        <v>106</v>
      </c>
      <c r="K59" s="67">
        <v>2</v>
      </c>
      <c r="L59" s="67"/>
      <c r="M59" s="67"/>
      <c r="N59" s="67"/>
      <c r="O59" s="67"/>
      <c r="P59" s="67"/>
      <c r="Q59" s="67"/>
      <c r="R59" s="67">
        <v>70</v>
      </c>
      <c r="S59" s="67"/>
      <c r="T59" s="67"/>
      <c r="U59" s="67">
        <v>34</v>
      </c>
      <c r="V59" s="67">
        <v>408</v>
      </c>
      <c r="W59" s="86"/>
      <c r="X59" s="86"/>
      <c r="Y59" s="86"/>
      <c r="Z59" s="86"/>
      <c r="AA59" s="86"/>
      <c r="AB59" s="86"/>
      <c r="AC59" s="87">
        <v>45704</v>
      </c>
      <c r="AD59" s="61"/>
      <c r="AE59" s="61"/>
      <c r="AF59" s="87"/>
      <c r="AG59" s="87"/>
      <c r="AH59" s="87"/>
      <c r="AI59" s="87"/>
      <c r="AJ59" s="87"/>
      <c r="AK59" s="87"/>
      <c r="AL59" s="87">
        <v>0</v>
      </c>
      <c r="AM59" s="87">
        <v>800</v>
      </c>
      <c r="AN59" s="61"/>
      <c r="AO59" s="88">
        <v>46504</v>
      </c>
      <c r="AP59" s="61">
        <v>7551</v>
      </c>
      <c r="AQ59" s="61"/>
      <c r="AR59" s="61"/>
      <c r="AS59" s="61"/>
      <c r="AT59" s="61"/>
      <c r="AU59" s="61"/>
      <c r="AV59" s="61"/>
      <c r="AW59" s="61"/>
      <c r="AX59" s="61"/>
      <c r="AY59" s="61"/>
      <c r="AZ59" s="61"/>
      <c r="BA59" s="61"/>
      <c r="BB59" s="61">
        <v>7551</v>
      </c>
      <c r="BC59" s="61"/>
      <c r="BD59" s="61"/>
      <c r="BE59" s="61"/>
      <c r="BF59" s="61"/>
      <c r="BG59" s="61"/>
      <c r="BH59" s="61"/>
      <c r="BI59" s="61"/>
      <c r="BJ59" s="61"/>
      <c r="BK59" s="61"/>
      <c r="BL59" s="61"/>
      <c r="BM59" s="61"/>
      <c r="BN59" s="61"/>
      <c r="BO59" s="61">
        <v>0</v>
      </c>
      <c r="BP59" s="61"/>
      <c r="BQ59" s="61"/>
      <c r="BR59" s="61"/>
      <c r="BS59" s="61"/>
      <c r="BT59" s="61"/>
      <c r="BU59" s="61"/>
      <c r="BV59" s="61"/>
      <c r="BW59" s="35"/>
      <c r="BX59" s="35"/>
      <c r="BY59" s="35"/>
      <c r="BZ59" s="35">
        <v>0</v>
      </c>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v>11175</v>
      </c>
      <c r="CZ59" s="35"/>
      <c r="DA59" s="35"/>
      <c r="DB59" s="35"/>
      <c r="DC59" s="35"/>
      <c r="DD59" s="35"/>
      <c r="DE59" s="35"/>
      <c r="DF59" s="35">
        <v>36697</v>
      </c>
      <c r="DG59" s="35"/>
      <c r="DH59" s="35"/>
      <c r="DI59" s="35">
        <v>47872</v>
      </c>
      <c r="DJ59" s="35"/>
      <c r="DK59" s="35"/>
      <c r="DL59" s="35"/>
      <c r="DM59" s="35"/>
      <c r="DN59" s="35"/>
      <c r="DO59" s="35"/>
      <c r="DP59" s="35"/>
      <c r="DQ59" s="35"/>
      <c r="DR59" s="35"/>
      <c r="DS59" s="35"/>
      <c r="DT59" s="35"/>
      <c r="DU59" s="35"/>
      <c r="DV59" s="61"/>
      <c r="DW59" s="61"/>
      <c r="DX59" s="35"/>
      <c r="DY59" s="35"/>
      <c r="DZ59" s="35"/>
      <c r="EA59" s="35"/>
      <c r="EB59" s="35"/>
      <c r="EC59" s="35"/>
      <c r="ED59" s="35"/>
      <c r="EE59" s="35"/>
      <c r="EF59" s="35"/>
      <c r="EG59" s="35"/>
      <c r="EH59" s="35"/>
      <c r="EI59" s="61"/>
      <c r="EJ59" s="35"/>
      <c r="EK59" s="35"/>
      <c r="EL59" s="35"/>
      <c r="EM59" s="35"/>
      <c r="EN59" s="35"/>
      <c r="EO59" s="35"/>
      <c r="EP59" s="35"/>
      <c r="EQ59" s="35"/>
      <c r="ER59" s="35"/>
      <c r="ES59" s="35"/>
      <c r="ET59" s="35"/>
      <c r="EU59" s="37"/>
      <c r="EV59" s="37"/>
      <c r="EW59" s="37"/>
      <c r="EX59" s="37"/>
      <c r="EY59" s="37"/>
      <c r="EZ59" s="37"/>
      <c r="FA59" s="34"/>
      <c r="FB59" s="34"/>
      <c r="FC59" s="34"/>
      <c r="FD59" s="34"/>
      <c r="FE59" s="34"/>
      <c r="FF59" s="34"/>
      <c r="FG59" s="34"/>
      <c r="FH59" s="34"/>
      <c r="FI59" s="34"/>
      <c r="FJ59" s="34"/>
      <c r="FK59" s="34"/>
      <c r="FL59" s="34"/>
      <c r="FM59" s="34"/>
      <c r="FN59" s="34"/>
      <c r="FO59" s="34"/>
      <c r="FP59" s="34"/>
      <c r="FQ59" s="34"/>
      <c r="FR59" s="34"/>
      <c r="FS59" s="34"/>
      <c r="FT59" s="35"/>
      <c r="FU59" s="35"/>
      <c r="FV59" s="35"/>
      <c r="FW59" s="35"/>
      <c r="FX59" s="35"/>
      <c r="FY59" s="35"/>
      <c r="FZ59" s="35"/>
      <c r="GA59" s="35"/>
      <c r="GB59" s="35"/>
      <c r="GC59" s="35"/>
      <c r="GD59" s="35"/>
      <c r="GE59" s="35">
        <v>11016</v>
      </c>
      <c r="GF59" s="35"/>
      <c r="GG59" s="35"/>
      <c r="GH59" s="35"/>
      <c r="GI59" s="35"/>
      <c r="GJ59" s="35"/>
      <c r="GK59" s="35"/>
      <c r="GL59" s="35"/>
      <c r="GM59" s="35"/>
      <c r="GN59" s="35"/>
      <c r="GO59" s="35">
        <v>11016</v>
      </c>
      <c r="GP59" s="35">
        <v>54055</v>
      </c>
      <c r="GQ59" s="35">
        <v>47872</v>
      </c>
      <c r="GR59" s="35">
        <v>112943</v>
      </c>
      <c r="GS59" s="31" t="s">
        <v>420</v>
      </c>
      <c r="GT59" s="31" t="s">
        <v>601</v>
      </c>
      <c r="GU59" s="31"/>
      <c r="GV59" s="31" t="s">
        <v>409</v>
      </c>
      <c r="GW59" s="31"/>
      <c r="GX59" t="s">
        <v>459</v>
      </c>
      <c r="GY59" t="s">
        <v>405</v>
      </c>
      <c r="HB59" t="s">
        <v>602</v>
      </c>
      <c r="HC59" s="35">
        <v>1076</v>
      </c>
      <c r="HD59" s="35">
        <v>2629</v>
      </c>
      <c r="HE59" s="35">
        <v>0</v>
      </c>
      <c r="HF59" s="35">
        <v>22</v>
      </c>
      <c r="HG59" s="35"/>
      <c r="HH59" s="35">
        <v>59424</v>
      </c>
      <c r="HI59" s="35"/>
      <c r="HJ59" s="35">
        <v>190</v>
      </c>
      <c r="HK59" s="35">
        <v>0</v>
      </c>
      <c r="HL59" s="35">
        <v>1181</v>
      </c>
      <c r="HM59" s="35"/>
      <c r="HN59" s="35"/>
      <c r="HO59" s="35">
        <v>10</v>
      </c>
      <c r="HP59" s="35">
        <v>10</v>
      </c>
      <c r="HQ59" s="35">
        <v>0</v>
      </c>
      <c r="HR59" s="35">
        <v>200</v>
      </c>
      <c r="HS59" s="35"/>
      <c r="HT59" s="35"/>
      <c r="HU59" s="35">
        <v>12</v>
      </c>
      <c r="HV59" s="35"/>
      <c r="HW59" s="35"/>
      <c r="HX59" s="35"/>
      <c r="HY59" s="35"/>
      <c r="HZ59" s="35"/>
      <c r="IA59" s="35"/>
      <c r="IB59" s="35"/>
      <c r="IC59" s="35"/>
      <c r="ID59" s="35"/>
      <c r="IE59" s="35"/>
      <c r="IF59" s="61">
        <v>4</v>
      </c>
      <c r="IG59" s="35">
        <v>7</v>
      </c>
      <c r="IH59" s="35">
        <v>13</v>
      </c>
      <c r="II59" s="35">
        <f t="shared" si="0"/>
        <v>7</v>
      </c>
      <c r="IJ59" s="35"/>
      <c r="IK59" s="35">
        <v>6</v>
      </c>
      <c r="IL59" s="35">
        <v>6</v>
      </c>
      <c r="IM59" s="34">
        <v>10563</v>
      </c>
      <c r="IN59" s="31" t="s">
        <v>411</v>
      </c>
      <c r="IO59" s="70">
        <v>6286</v>
      </c>
      <c r="IP59" s="34">
        <v>5453</v>
      </c>
      <c r="IQ59" s="34">
        <v>11732</v>
      </c>
      <c r="IR59" s="34">
        <v>3580</v>
      </c>
      <c r="IS59" s="34"/>
      <c r="IT59" s="34"/>
      <c r="IU59" s="34"/>
      <c r="IV59" s="34"/>
      <c r="IW59" s="34"/>
      <c r="IX59" s="34">
        <v>27051</v>
      </c>
      <c r="IY59" s="34"/>
      <c r="IZ59" s="34"/>
      <c r="JA59" s="34">
        <v>56</v>
      </c>
      <c r="JB59" s="34">
        <v>46</v>
      </c>
      <c r="JC59" s="34">
        <v>155</v>
      </c>
      <c r="JD59" s="34">
        <v>65</v>
      </c>
      <c r="JE59" s="34"/>
      <c r="JF59" s="34"/>
      <c r="JG59" s="34"/>
      <c r="JH59" s="34"/>
      <c r="JI59" s="34"/>
      <c r="JJ59" s="34"/>
      <c r="JK59" s="34"/>
      <c r="JL59" s="34"/>
      <c r="JM59" s="34"/>
      <c r="JN59" s="34"/>
      <c r="JO59" s="34"/>
      <c r="JP59" s="34"/>
      <c r="JQ59" s="34"/>
      <c r="JR59" s="34">
        <v>3895</v>
      </c>
      <c r="JS59" s="34"/>
      <c r="JT59" s="34"/>
      <c r="JU59" s="34">
        <v>122</v>
      </c>
      <c r="JV59" s="34"/>
      <c r="JW59" s="34"/>
      <c r="JX59" s="34"/>
      <c r="JY59" s="34"/>
      <c r="JZ59" s="34"/>
      <c r="KA59" s="34"/>
      <c r="KB59" s="34"/>
      <c r="KC59" s="34"/>
      <c r="KD59" s="34"/>
      <c r="KE59" s="34"/>
      <c r="KF59" s="34">
        <v>2</v>
      </c>
      <c r="KG59" s="34">
        <v>5</v>
      </c>
      <c r="KH59" s="34">
        <v>146</v>
      </c>
      <c r="KI59" s="34">
        <v>59</v>
      </c>
      <c r="KJ59" s="34">
        <v>36</v>
      </c>
      <c r="KK59" s="34">
        <v>36</v>
      </c>
      <c r="KL59" s="34">
        <v>0</v>
      </c>
      <c r="KM59" s="34">
        <v>0</v>
      </c>
      <c r="KN59" s="34"/>
      <c r="KO59" s="34"/>
      <c r="KP59" s="34"/>
      <c r="KQ59" s="34"/>
      <c r="KR59" s="34"/>
      <c r="KS59" s="34"/>
      <c r="KT59" s="34"/>
      <c r="KU59" s="34"/>
      <c r="KV59" s="34"/>
      <c r="KW59" s="34"/>
      <c r="KX59" s="34"/>
      <c r="KY59" s="34"/>
      <c r="KZ59" s="34"/>
      <c r="LA59" s="34"/>
      <c r="LB59" s="34"/>
      <c r="LC59" s="34"/>
      <c r="LD59" s="34"/>
      <c r="LE59" s="34"/>
      <c r="LF59" s="34"/>
      <c r="LG59" s="34"/>
      <c r="LH59" s="34"/>
      <c r="LI59" s="34"/>
      <c r="LJ59" s="34"/>
      <c r="LK59" s="34"/>
      <c r="LL59" s="34"/>
      <c r="LM59" s="34"/>
      <c r="LN59" s="34"/>
      <c r="LO59" s="34"/>
      <c r="LP59" s="34"/>
      <c r="LQ59" s="34"/>
      <c r="LR59" s="34"/>
      <c r="LS59" s="34"/>
      <c r="LT59" s="34"/>
      <c r="LU59" s="34"/>
      <c r="LV59" s="34"/>
      <c r="LW59" s="34"/>
      <c r="LX59" s="34"/>
      <c r="LY59" s="34"/>
      <c r="LZ59" s="34"/>
      <c r="MA59" s="34"/>
      <c r="MB59" s="34"/>
      <c r="MC59" s="34"/>
      <c r="MD59" s="34"/>
      <c r="ME59" s="34"/>
      <c r="MF59" s="34"/>
      <c r="MG59" s="34"/>
      <c r="MH59" s="34"/>
      <c r="MI59" s="34"/>
      <c r="MJ59" s="34"/>
      <c r="MK59" s="34"/>
      <c r="ML59" s="34"/>
      <c r="MM59" s="34"/>
      <c r="MN59" s="34"/>
      <c r="MO59" s="34">
        <v>0</v>
      </c>
      <c r="MP59" s="34">
        <v>0</v>
      </c>
      <c r="MQ59" s="34"/>
      <c r="MR59" s="34"/>
      <c r="MS59" s="34">
        <v>226780</v>
      </c>
      <c r="MT59" s="34"/>
      <c r="MU59" s="34">
        <v>1</v>
      </c>
      <c r="MV59" s="34"/>
      <c r="MW59" s="34"/>
      <c r="MX59" s="34"/>
      <c r="MY59" s="34"/>
      <c r="MZ59" s="34"/>
      <c r="NA59" s="34"/>
      <c r="NB59" s="34"/>
      <c r="NC59" s="34"/>
      <c r="ND59" s="34"/>
      <c r="NE59" s="34"/>
      <c r="NF59" s="34"/>
      <c r="NG59" s="34"/>
      <c r="NH59" s="34"/>
      <c r="NI59" s="34"/>
      <c r="NJ59" s="34"/>
      <c r="NK59" s="34"/>
      <c r="NX59" s="18">
        <f t="shared" si="4"/>
        <v>1578.7309931972802</v>
      </c>
      <c r="NY59" t="str">
        <f t="shared" si="2"/>
        <v>Mid-range</v>
      </c>
      <c r="NZ59" t="str">
        <f t="shared" si="3"/>
        <v>Medium</v>
      </c>
    </row>
    <row r="60" spans="1:390">
      <c r="A60" t="s">
        <v>432</v>
      </c>
      <c r="B60" s="31" t="s">
        <v>603</v>
      </c>
      <c r="C60" s="32" t="s">
        <v>604</v>
      </c>
      <c r="D60" s="1" t="s">
        <v>404</v>
      </c>
      <c r="E60" s="31">
        <v>20060</v>
      </c>
      <c r="F60" s="31" t="s">
        <v>394</v>
      </c>
      <c r="G60" s="33">
        <v>8587.3609523809482</v>
      </c>
      <c r="H60" s="70">
        <v>15992</v>
      </c>
      <c r="I60" s="61"/>
      <c r="J60" s="67">
        <v>58</v>
      </c>
      <c r="K60" s="67">
        <v>0</v>
      </c>
      <c r="L60" s="67"/>
      <c r="M60" s="67"/>
      <c r="N60" s="67"/>
      <c r="O60" s="67"/>
      <c r="P60" s="67"/>
      <c r="Q60" s="67"/>
      <c r="R60" s="67">
        <v>31</v>
      </c>
      <c r="S60" s="67"/>
      <c r="T60" s="67"/>
      <c r="U60" s="67">
        <v>0</v>
      </c>
      <c r="V60" s="67">
        <v>259</v>
      </c>
      <c r="W60" s="86" t="s">
        <v>415</v>
      </c>
      <c r="X60" s="86"/>
      <c r="Y60" s="86"/>
      <c r="Z60" s="86"/>
      <c r="AA60" s="86"/>
      <c r="AB60" s="86"/>
      <c r="AC60" s="87">
        <v>48276</v>
      </c>
      <c r="AD60" s="61"/>
      <c r="AE60" s="61"/>
      <c r="AF60" s="87"/>
      <c r="AG60" s="87"/>
      <c r="AH60" s="87"/>
      <c r="AI60" s="87"/>
      <c r="AJ60" s="87"/>
      <c r="AK60" s="87"/>
      <c r="AL60" s="87">
        <v>0</v>
      </c>
      <c r="AM60" s="87"/>
      <c r="AN60" s="61"/>
      <c r="AO60" s="88">
        <v>48276</v>
      </c>
      <c r="AP60" s="61">
        <v>17471</v>
      </c>
      <c r="AQ60" s="61"/>
      <c r="AR60" s="61"/>
      <c r="AS60" s="61"/>
      <c r="AT60" s="61"/>
      <c r="AU60" s="61"/>
      <c r="AV60" s="61"/>
      <c r="AW60" s="61"/>
      <c r="AX60" s="61"/>
      <c r="AY60" s="61"/>
      <c r="AZ60" s="61"/>
      <c r="BA60" s="61"/>
      <c r="BB60" s="61">
        <v>17471</v>
      </c>
      <c r="BC60" s="61">
        <v>2300</v>
      </c>
      <c r="BD60" s="61"/>
      <c r="BE60" s="61"/>
      <c r="BF60" s="61"/>
      <c r="BG60" s="61"/>
      <c r="BH60" s="61"/>
      <c r="BI60" s="61"/>
      <c r="BJ60" s="61"/>
      <c r="BK60" s="61"/>
      <c r="BL60" s="61"/>
      <c r="BM60" s="61"/>
      <c r="BN60" s="61"/>
      <c r="BO60" s="61">
        <v>2300</v>
      </c>
      <c r="BP60" s="61">
        <v>3500</v>
      </c>
      <c r="BQ60" s="61"/>
      <c r="BR60" s="61"/>
      <c r="BS60" s="61"/>
      <c r="BT60" s="61"/>
      <c r="BU60" s="61"/>
      <c r="BV60" s="61"/>
      <c r="BW60" s="35"/>
      <c r="BX60" s="35"/>
      <c r="BY60" s="35"/>
      <c r="BZ60" s="35">
        <v>3500</v>
      </c>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v>38000</v>
      </c>
      <c r="DG60" s="35"/>
      <c r="DH60" s="35"/>
      <c r="DI60" s="35">
        <v>38000</v>
      </c>
      <c r="DJ60" s="35"/>
      <c r="DK60" s="35"/>
      <c r="DL60" s="35"/>
      <c r="DM60" s="35"/>
      <c r="DN60" s="35"/>
      <c r="DO60" s="35"/>
      <c r="DP60" s="35"/>
      <c r="DQ60" s="35"/>
      <c r="DR60" s="35"/>
      <c r="DS60" s="35"/>
      <c r="DT60" s="35"/>
      <c r="DU60" s="35"/>
      <c r="DV60" s="61"/>
      <c r="DW60" s="61"/>
      <c r="DX60" s="35"/>
      <c r="DY60" s="35"/>
      <c r="DZ60" s="35"/>
      <c r="EA60" s="35"/>
      <c r="EB60" s="35"/>
      <c r="EC60" s="35"/>
      <c r="ED60" s="35"/>
      <c r="EE60" s="35"/>
      <c r="EF60" s="35"/>
      <c r="EG60" s="35"/>
      <c r="EH60" s="35"/>
      <c r="EI60" s="61"/>
      <c r="EJ60" s="35">
        <v>22921</v>
      </c>
      <c r="EK60" s="35"/>
      <c r="EL60" s="35"/>
      <c r="EM60" s="35"/>
      <c r="EN60" s="35"/>
      <c r="EO60" s="35"/>
      <c r="EP60" s="35"/>
      <c r="EQ60" s="35"/>
      <c r="ER60" s="35"/>
      <c r="ES60" s="35"/>
      <c r="ET60" s="35">
        <v>22921</v>
      </c>
      <c r="EU60" s="37"/>
      <c r="EV60" s="37"/>
      <c r="EW60" s="37"/>
      <c r="EX60" s="37"/>
      <c r="EY60" s="37"/>
      <c r="EZ60" s="37"/>
      <c r="FA60" s="34"/>
      <c r="FB60" s="34"/>
      <c r="FC60" s="34"/>
      <c r="FD60" s="34"/>
      <c r="FE60" s="34"/>
      <c r="FF60" s="34"/>
      <c r="FG60" s="34"/>
      <c r="FH60" s="34"/>
      <c r="FI60" s="34"/>
      <c r="FJ60" s="34"/>
      <c r="FK60" s="34"/>
      <c r="FL60" s="34"/>
      <c r="FM60" s="34"/>
      <c r="FN60" s="34"/>
      <c r="FO60" s="34"/>
      <c r="FP60" s="34"/>
      <c r="FQ60" s="34"/>
      <c r="FR60" s="34"/>
      <c r="FS60" s="34"/>
      <c r="FT60" s="35"/>
      <c r="FU60" s="35"/>
      <c r="FV60" s="35"/>
      <c r="FW60" s="35"/>
      <c r="FX60" s="35"/>
      <c r="FY60" s="35"/>
      <c r="FZ60" s="35"/>
      <c r="GA60" s="35"/>
      <c r="GB60" s="35"/>
      <c r="GC60" s="35"/>
      <c r="GD60" s="35"/>
      <c r="GE60" s="35">
        <v>3969</v>
      </c>
      <c r="GF60" s="35"/>
      <c r="GG60" s="35"/>
      <c r="GH60" s="35"/>
      <c r="GI60" s="35"/>
      <c r="GJ60" s="35"/>
      <c r="GK60" s="35"/>
      <c r="GL60" s="35"/>
      <c r="GM60" s="35"/>
      <c r="GN60" s="35"/>
      <c r="GO60" s="35">
        <v>3969</v>
      </c>
      <c r="GP60" s="35">
        <v>68047</v>
      </c>
      <c r="GQ60" s="35">
        <v>64421</v>
      </c>
      <c r="GR60" s="35">
        <v>136437</v>
      </c>
      <c r="GS60" s="31" t="s">
        <v>420</v>
      </c>
      <c r="GT60" s="31"/>
      <c r="GU60" s="31" t="s">
        <v>439</v>
      </c>
      <c r="GV60" s="31" t="s">
        <v>398</v>
      </c>
      <c r="GW60" s="31"/>
      <c r="GX60" s="31"/>
      <c r="GY60" t="s">
        <v>405</v>
      </c>
      <c r="HC60" s="35">
        <v>2806</v>
      </c>
      <c r="HD60" s="35"/>
      <c r="HE60" s="35">
        <v>2703</v>
      </c>
      <c r="HF60" s="35">
        <v>318</v>
      </c>
      <c r="HG60" s="35"/>
      <c r="HH60" s="35">
        <v>67162</v>
      </c>
      <c r="HI60" s="35"/>
      <c r="HJ60" s="35">
        <v>237</v>
      </c>
      <c r="HK60" s="35">
        <v>2703</v>
      </c>
      <c r="HL60" s="35">
        <v>1260</v>
      </c>
      <c r="HM60" s="35"/>
      <c r="HN60" s="35"/>
      <c r="HO60" s="35"/>
      <c r="HP60" s="35"/>
      <c r="HQ60" s="35">
        <v>172</v>
      </c>
      <c r="HR60" s="35"/>
      <c r="HS60" s="35"/>
      <c r="HT60" s="35"/>
      <c r="HU60" s="35">
        <v>4.5999999999999996</v>
      </c>
      <c r="HV60" s="35"/>
      <c r="HW60" s="35"/>
      <c r="HX60" s="35"/>
      <c r="HY60" s="35"/>
      <c r="HZ60" s="35"/>
      <c r="IA60" s="35"/>
      <c r="IB60" s="35"/>
      <c r="IC60" s="35"/>
      <c r="ID60" s="35"/>
      <c r="IE60" s="35"/>
      <c r="IF60" s="61">
        <v>3.35</v>
      </c>
      <c r="IG60" s="35">
        <v>4.5999999999999996</v>
      </c>
      <c r="IH60" s="35">
        <v>9.1999999999999993</v>
      </c>
      <c r="II60" s="35">
        <f t="shared" si="0"/>
        <v>4.5999999999999996</v>
      </c>
      <c r="IJ60" s="35"/>
      <c r="IK60" s="35">
        <v>4.5999999999999996</v>
      </c>
      <c r="IL60" s="35">
        <v>4.5999999999999996</v>
      </c>
      <c r="IM60" s="34">
        <v>20721</v>
      </c>
      <c r="IN60" s="31" t="s">
        <v>411</v>
      </c>
      <c r="IO60" s="70">
        <v>13533</v>
      </c>
      <c r="IP60" s="34">
        <v>11229</v>
      </c>
      <c r="IQ60" s="34"/>
      <c r="IR60" s="34">
        <v>1121</v>
      </c>
      <c r="IS60" s="34"/>
      <c r="IT60" s="34"/>
      <c r="IU60" s="34"/>
      <c r="IV60" s="34"/>
      <c r="IW60" s="34"/>
      <c r="IX60" s="34">
        <v>25883</v>
      </c>
      <c r="IY60" s="34"/>
      <c r="IZ60" s="34"/>
      <c r="JA60" s="34"/>
      <c r="JB60" s="34">
        <v>1115</v>
      </c>
      <c r="JC60" s="34"/>
      <c r="JD60" s="34">
        <v>2243</v>
      </c>
      <c r="JE60" s="34"/>
      <c r="JF60" s="34"/>
      <c r="JG60" s="34"/>
      <c r="JH60" s="34"/>
      <c r="JI60" s="34"/>
      <c r="JJ60" s="34"/>
      <c r="JK60" s="34"/>
      <c r="JL60" s="34"/>
      <c r="JM60" s="34"/>
      <c r="JN60" s="34"/>
      <c r="JO60" s="34"/>
      <c r="JP60" s="34"/>
      <c r="JQ60" s="34"/>
      <c r="JR60" s="34">
        <v>4596</v>
      </c>
      <c r="JS60" s="34"/>
      <c r="JT60" s="34"/>
      <c r="JU60" s="34">
        <v>152</v>
      </c>
      <c r="JV60" s="34"/>
      <c r="JW60" s="34"/>
      <c r="JX60" s="34"/>
      <c r="JY60" s="34"/>
      <c r="JZ60" s="34"/>
      <c r="KA60" s="34"/>
      <c r="KB60" s="34"/>
      <c r="KC60" s="34"/>
      <c r="KD60" s="34"/>
      <c r="KE60" s="34"/>
      <c r="KF60" s="34">
        <v>1</v>
      </c>
      <c r="KG60" s="34">
        <v>1</v>
      </c>
      <c r="KH60" s="34">
        <v>37</v>
      </c>
      <c r="KI60" s="34">
        <v>69</v>
      </c>
      <c r="KJ60" s="34">
        <v>48</v>
      </c>
      <c r="KK60" s="34">
        <v>48</v>
      </c>
      <c r="KL60" s="34">
        <v>6</v>
      </c>
      <c r="KM60" s="34">
        <v>0</v>
      </c>
      <c r="KN60" s="34"/>
      <c r="KO60" s="34"/>
      <c r="KP60" s="34"/>
      <c r="KQ60" s="34"/>
      <c r="KR60" s="34"/>
      <c r="KS60" s="34"/>
      <c r="KT60" s="34"/>
      <c r="KU60" s="34"/>
      <c r="KV60" s="34"/>
      <c r="KW60" s="34"/>
      <c r="KX60" s="34"/>
      <c r="KY60" s="34"/>
      <c r="KZ60" s="34"/>
      <c r="LA60" s="34"/>
      <c r="LB60" s="34"/>
      <c r="LC60" s="34"/>
      <c r="LD60" s="34"/>
      <c r="LE60" s="34"/>
      <c r="LF60" s="34"/>
      <c r="LG60" s="34"/>
      <c r="LH60" s="34"/>
      <c r="LI60" s="34"/>
      <c r="LJ60" s="34"/>
      <c r="LK60" s="34"/>
      <c r="LL60" s="34"/>
      <c r="LM60" s="34"/>
      <c r="LN60" s="34"/>
      <c r="LO60" s="34"/>
      <c r="LP60" s="34"/>
      <c r="LQ60" s="34"/>
      <c r="LR60" s="34"/>
      <c r="LS60" s="34"/>
      <c r="LT60" s="34"/>
      <c r="LU60" s="34"/>
      <c r="LV60" s="34"/>
      <c r="LW60" s="34"/>
      <c r="LX60" s="34"/>
      <c r="LY60" s="34"/>
      <c r="LZ60" s="34"/>
      <c r="MA60" s="34"/>
      <c r="MB60" s="34"/>
      <c r="MC60" s="34"/>
      <c r="MD60" s="34"/>
      <c r="ME60" s="34"/>
      <c r="MF60" s="34"/>
      <c r="MG60" s="34"/>
      <c r="MH60" s="34"/>
      <c r="MI60" s="34"/>
      <c r="MJ60" s="34"/>
      <c r="MK60" s="34"/>
      <c r="ML60" s="34"/>
      <c r="MM60" s="34"/>
      <c r="MN60" s="34"/>
      <c r="MO60" s="34">
        <v>6</v>
      </c>
      <c r="MP60" s="34">
        <v>0</v>
      </c>
      <c r="MQ60" s="34"/>
      <c r="MR60" s="34"/>
      <c r="MS60" s="34">
        <v>315307</v>
      </c>
      <c r="MT60" s="34"/>
      <c r="MU60" s="34">
        <v>4</v>
      </c>
      <c r="MV60" s="34"/>
      <c r="MW60" s="34"/>
      <c r="MX60" s="34"/>
      <c r="MY60" s="34"/>
      <c r="MZ60" s="34"/>
      <c r="NA60" s="34"/>
      <c r="NB60" s="34"/>
      <c r="NC60" s="34"/>
      <c r="ND60" s="34"/>
      <c r="NE60" s="34"/>
      <c r="NF60" s="34"/>
      <c r="NG60" s="34"/>
      <c r="NH60" s="34"/>
      <c r="NI60" s="34"/>
      <c r="NJ60" s="34"/>
      <c r="NK60" s="34"/>
      <c r="NX60" s="18">
        <f t="shared" si="4"/>
        <v>1866.8175983436845</v>
      </c>
      <c r="NY60" t="str">
        <f t="shared" si="2"/>
        <v>Mid-range</v>
      </c>
      <c r="NZ60" t="str">
        <f t="shared" si="3"/>
        <v>Small</v>
      </c>
    </row>
    <row r="61" spans="1:390">
      <c r="A61" t="s">
        <v>495</v>
      </c>
      <c r="B61" s="1" t="s">
        <v>605</v>
      </c>
      <c r="C61" s="32" t="s">
        <v>606</v>
      </c>
      <c r="D61" s="1" t="s">
        <v>404</v>
      </c>
      <c r="E61" s="31">
        <v>20060</v>
      </c>
      <c r="F61" s="31" t="s">
        <v>394</v>
      </c>
      <c r="G61" s="33">
        <v>17354.079619047654</v>
      </c>
      <c r="H61" s="70">
        <v>36800</v>
      </c>
      <c r="I61" s="61"/>
      <c r="J61" s="67">
        <v>108</v>
      </c>
      <c r="K61" s="67">
        <v>31</v>
      </c>
      <c r="L61" s="67"/>
      <c r="M61" s="67"/>
      <c r="N61" s="67"/>
      <c r="O61" s="67"/>
      <c r="P61" s="67"/>
      <c r="Q61" s="67"/>
      <c r="R61" s="67">
        <v>40</v>
      </c>
      <c r="S61" s="67"/>
      <c r="T61" s="67"/>
      <c r="U61" s="67">
        <v>119</v>
      </c>
      <c r="V61" s="67">
        <v>555</v>
      </c>
      <c r="W61" s="86">
        <v>0</v>
      </c>
      <c r="X61" s="86"/>
      <c r="Y61" s="86"/>
      <c r="Z61" s="86"/>
      <c r="AA61" s="86"/>
      <c r="AB61" s="86"/>
      <c r="AC61" s="87">
        <v>50000</v>
      </c>
      <c r="AD61" s="61"/>
      <c r="AE61" s="61"/>
      <c r="AF61" s="87"/>
      <c r="AG61" s="87">
        <v>10000</v>
      </c>
      <c r="AH61" s="87"/>
      <c r="AI61" s="87"/>
      <c r="AJ61" s="87"/>
      <c r="AK61" s="87"/>
      <c r="AL61" s="87">
        <v>0</v>
      </c>
      <c r="AM61" s="87">
        <v>50000</v>
      </c>
      <c r="AN61" s="61"/>
      <c r="AO61" s="88">
        <v>110000</v>
      </c>
      <c r="AP61" s="61">
        <v>13000</v>
      </c>
      <c r="AQ61" s="61"/>
      <c r="AR61" s="61"/>
      <c r="AS61" s="61"/>
      <c r="AT61" s="61"/>
      <c r="AU61" s="61"/>
      <c r="AV61" s="61"/>
      <c r="AW61" s="61"/>
      <c r="AX61" s="61"/>
      <c r="AY61" s="61"/>
      <c r="AZ61" s="61"/>
      <c r="BA61" s="61"/>
      <c r="BB61" s="61">
        <v>13000</v>
      </c>
      <c r="BC61" s="61">
        <v>0</v>
      </c>
      <c r="BD61" s="61"/>
      <c r="BE61" s="61"/>
      <c r="BF61" s="61"/>
      <c r="BG61" s="61"/>
      <c r="BH61" s="61"/>
      <c r="BI61" s="61"/>
      <c r="BJ61" s="61"/>
      <c r="BK61" s="61"/>
      <c r="BL61" s="61"/>
      <c r="BM61" s="61"/>
      <c r="BN61" s="61"/>
      <c r="BO61" s="61">
        <v>0</v>
      </c>
      <c r="BP61" s="61">
        <v>12300</v>
      </c>
      <c r="BQ61" s="61"/>
      <c r="BR61" s="61"/>
      <c r="BS61" s="61"/>
      <c r="BT61" s="61"/>
      <c r="BU61" s="61"/>
      <c r="BV61" s="61"/>
      <c r="BW61" s="35"/>
      <c r="BX61" s="35"/>
      <c r="BY61" s="35"/>
      <c r="BZ61" s="35">
        <v>12300</v>
      </c>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v>28071</v>
      </c>
      <c r="CZ61" s="35"/>
      <c r="DA61" s="35"/>
      <c r="DB61" s="35"/>
      <c r="DC61" s="35"/>
      <c r="DD61" s="35"/>
      <c r="DE61" s="35"/>
      <c r="DF61" s="35">
        <v>30000</v>
      </c>
      <c r="DG61" s="35"/>
      <c r="DH61" s="35"/>
      <c r="DI61" s="35">
        <v>58071</v>
      </c>
      <c r="DJ61" s="35"/>
      <c r="DK61" s="35"/>
      <c r="DL61" s="35"/>
      <c r="DM61" s="35"/>
      <c r="DN61" s="35"/>
      <c r="DO61" s="35"/>
      <c r="DP61" s="35"/>
      <c r="DQ61" s="35"/>
      <c r="DR61" s="35"/>
      <c r="DS61" s="35"/>
      <c r="DT61" s="35"/>
      <c r="DU61" s="35"/>
      <c r="DV61" s="61"/>
      <c r="DW61" s="61"/>
      <c r="DX61" s="35"/>
      <c r="DY61" s="35"/>
      <c r="DZ61" s="35"/>
      <c r="EA61" s="35"/>
      <c r="EB61" s="35"/>
      <c r="EC61" s="35"/>
      <c r="ED61" s="35"/>
      <c r="EE61" s="35"/>
      <c r="EF61" s="35"/>
      <c r="EG61" s="35"/>
      <c r="EH61" s="35"/>
      <c r="EI61" s="61"/>
      <c r="EJ61" s="35">
        <v>5000</v>
      </c>
      <c r="EK61" s="35"/>
      <c r="EL61" s="35"/>
      <c r="EM61" s="35"/>
      <c r="EN61" s="35"/>
      <c r="EO61" s="35"/>
      <c r="EP61" s="35"/>
      <c r="EQ61" s="35"/>
      <c r="ER61" s="35"/>
      <c r="ES61" s="35"/>
      <c r="ET61" s="35">
        <v>5000</v>
      </c>
      <c r="EU61" s="37"/>
      <c r="EV61" s="37"/>
      <c r="EW61" s="37"/>
      <c r="EX61" s="37"/>
      <c r="EY61" s="37"/>
      <c r="EZ61" s="37"/>
      <c r="FA61" s="34"/>
      <c r="FB61" s="34"/>
      <c r="FC61" s="34"/>
      <c r="FD61" s="34"/>
      <c r="FE61" s="34"/>
      <c r="FF61" s="34"/>
      <c r="FG61" s="34"/>
      <c r="FH61" s="34"/>
      <c r="FI61" s="34"/>
      <c r="FJ61" s="34"/>
      <c r="FK61" s="34"/>
      <c r="FL61" s="34"/>
      <c r="FM61" s="34"/>
      <c r="FN61" s="34"/>
      <c r="FO61" s="34"/>
      <c r="FP61" s="34"/>
      <c r="FQ61" s="34"/>
      <c r="FR61" s="34"/>
      <c r="FS61" s="34"/>
      <c r="FT61" s="35"/>
      <c r="FU61" s="35"/>
      <c r="FV61" s="35"/>
      <c r="FW61" s="35"/>
      <c r="FX61" s="35"/>
      <c r="FY61" s="35"/>
      <c r="FZ61" s="35"/>
      <c r="GA61" s="35"/>
      <c r="GB61" s="35"/>
      <c r="GC61" s="35"/>
      <c r="GD61" s="35"/>
      <c r="GE61" s="35">
        <v>833771</v>
      </c>
      <c r="GF61" s="35"/>
      <c r="GG61" s="35"/>
      <c r="GH61" s="35"/>
      <c r="GI61" s="35"/>
      <c r="GJ61" s="35">
        <v>3000</v>
      </c>
      <c r="GK61" s="35"/>
      <c r="GL61" s="35"/>
      <c r="GM61" s="35"/>
      <c r="GN61" s="35"/>
      <c r="GO61" s="35">
        <v>836771</v>
      </c>
      <c r="GP61" s="35">
        <v>123000</v>
      </c>
      <c r="GQ61" s="35">
        <v>75371</v>
      </c>
      <c r="GR61" s="35">
        <v>1035142</v>
      </c>
      <c r="GS61" s="31" t="s">
        <v>395</v>
      </c>
      <c r="GT61" s="31"/>
      <c r="GU61" s="31"/>
      <c r="GV61" s="31" t="s">
        <v>409</v>
      </c>
      <c r="GW61" s="31"/>
      <c r="GX61" t="s">
        <v>459</v>
      </c>
      <c r="HC61" s="35">
        <v>2701</v>
      </c>
      <c r="HD61" s="35">
        <v>666</v>
      </c>
      <c r="HE61" s="35">
        <v>9242</v>
      </c>
      <c r="HF61" s="35">
        <v>136</v>
      </c>
      <c r="HG61" s="35"/>
      <c r="HH61" s="35">
        <v>104568</v>
      </c>
      <c r="HI61" s="35"/>
      <c r="HJ61" s="35">
        <v>77</v>
      </c>
      <c r="HK61" s="35">
        <v>9242</v>
      </c>
      <c r="HL61" s="35">
        <v>2834</v>
      </c>
      <c r="HM61" s="35"/>
      <c r="HN61" s="35"/>
      <c r="HO61" s="35">
        <v>212</v>
      </c>
      <c r="HP61" s="35">
        <v>255</v>
      </c>
      <c r="HQ61" s="35">
        <v>4594</v>
      </c>
      <c r="HR61" s="35">
        <v>85</v>
      </c>
      <c r="HS61" s="35"/>
      <c r="HT61" s="35"/>
      <c r="HU61" s="35">
        <v>5</v>
      </c>
      <c r="HV61" s="35"/>
      <c r="HW61" s="35"/>
      <c r="HX61" s="35"/>
      <c r="HY61" s="35"/>
      <c r="HZ61" s="35"/>
      <c r="IA61" s="35"/>
      <c r="IB61" s="35"/>
      <c r="IC61" s="35"/>
      <c r="ID61" s="35"/>
      <c r="IE61" s="35"/>
      <c r="IF61" s="61">
        <v>1.8</v>
      </c>
      <c r="IG61" s="35">
        <v>7</v>
      </c>
      <c r="IH61" s="35">
        <v>14</v>
      </c>
      <c r="II61" s="35">
        <f t="shared" si="0"/>
        <v>7</v>
      </c>
      <c r="IJ61" s="35"/>
      <c r="IK61" s="35">
        <v>7</v>
      </c>
      <c r="IL61" s="35">
        <v>7</v>
      </c>
      <c r="IM61" s="34">
        <v>12011</v>
      </c>
      <c r="IN61" s="31" t="s">
        <v>411</v>
      </c>
      <c r="IO61" s="70">
        <v>12071</v>
      </c>
      <c r="IP61" s="34">
        <v>13942</v>
      </c>
      <c r="IQ61" s="34">
        <v>976</v>
      </c>
      <c r="IR61" s="34">
        <v>706</v>
      </c>
      <c r="IS61" s="34"/>
      <c r="IT61" s="34"/>
      <c r="IU61" s="34"/>
      <c r="IV61" s="34">
        <v>19478</v>
      </c>
      <c r="IW61" s="34"/>
      <c r="IX61" s="34">
        <v>471173</v>
      </c>
      <c r="IY61" s="34"/>
      <c r="IZ61" s="34"/>
      <c r="JA61" s="34">
        <v>254</v>
      </c>
      <c r="JB61" s="34">
        <v>211</v>
      </c>
      <c r="JC61" s="34">
        <v>134</v>
      </c>
      <c r="JD61" s="34">
        <v>112</v>
      </c>
      <c r="JE61" s="34"/>
      <c r="JF61" s="34"/>
      <c r="JG61" s="34"/>
      <c r="JH61" s="34"/>
      <c r="JI61" s="34"/>
      <c r="JJ61" s="34"/>
      <c r="JK61" s="34"/>
      <c r="JL61" s="34"/>
      <c r="JM61" s="34"/>
      <c r="JN61" s="34"/>
      <c r="JO61" s="34"/>
      <c r="JP61" s="34"/>
      <c r="JQ61" s="34"/>
      <c r="JR61" s="34">
        <v>5600</v>
      </c>
      <c r="JS61" s="34"/>
      <c r="JT61" s="34"/>
      <c r="JU61" s="34">
        <v>140</v>
      </c>
      <c r="JV61" s="34"/>
      <c r="JW61" s="34"/>
      <c r="JX61" s="34"/>
      <c r="JY61" s="34"/>
      <c r="JZ61" s="34"/>
      <c r="KA61" s="34"/>
      <c r="KB61" s="34"/>
      <c r="KC61" s="34"/>
      <c r="KD61" s="34"/>
      <c r="KE61" s="34"/>
      <c r="KF61" s="34">
        <v>2</v>
      </c>
      <c r="KG61" s="34">
        <v>2</v>
      </c>
      <c r="KH61" s="34">
        <v>120</v>
      </c>
      <c r="KI61" s="34">
        <v>67</v>
      </c>
      <c r="KJ61" s="34">
        <v>48</v>
      </c>
      <c r="KK61" s="34">
        <v>48</v>
      </c>
      <c r="KL61" s="34">
        <v>7</v>
      </c>
      <c r="KM61" s="34">
        <v>0</v>
      </c>
      <c r="KN61" s="34"/>
      <c r="KO61" s="34"/>
      <c r="KP61" s="34"/>
      <c r="KQ61" s="34"/>
      <c r="KR61" s="34"/>
      <c r="KS61" s="34"/>
      <c r="KT61" s="34"/>
      <c r="KU61" s="34"/>
      <c r="KV61" s="34"/>
      <c r="KW61" s="34"/>
      <c r="KX61" s="34"/>
      <c r="KY61" s="34"/>
      <c r="KZ61" s="34"/>
      <c r="LA61" s="34"/>
      <c r="LB61" s="34"/>
      <c r="LC61" s="34"/>
      <c r="LD61" s="34"/>
      <c r="LE61" s="34"/>
      <c r="LF61" s="34"/>
      <c r="LG61" s="34"/>
      <c r="LH61" s="34"/>
      <c r="LI61" s="34"/>
      <c r="LJ61" s="34"/>
      <c r="LK61" s="34"/>
      <c r="LL61" s="34"/>
      <c r="LM61" s="34"/>
      <c r="LN61" s="34"/>
      <c r="LO61" s="34"/>
      <c r="LP61" s="34"/>
      <c r="LQ61" s="34"/>
      <c r="LR61" s="34"/>
      <c r="LS61" s="34"/>
      <c r="LT61" s="34"/>
      <c r="LU61" s="34"/>
      <c r="LV61" s="34"/>
      <c r="LW61" s="34"/>
      <c r="LX61" s="34"/>
      <c r="LY61" s="34"/>
      <c r="LZ61" s="34"/>
      <c r="MA61" s="34"/>
      <c r="MB61" s="34"/>
      <c r="MC61" s="34"/>
      <c r="MD61" s="34"/>
      <c r="ME61" s="34"/>
      <c r="MF61" s="34"/>
      <c r="MG61" s="34"/>
      <c r="MH61" s="34"/>
      <c r="MI61" s="34"/>
      <c r="MJ61" s="34"/>
      <c r="MK61" s="34"/>
      <c r="ML61" s="34"/>
      <c r="MM61" s="34"/>
      <c r="MN61" s="34"/>
      <c r="MO61" s="34">
        <v>7</v>
      </c>
      <c r="MP61" s="34">
        <v>0</v>
      </c>
      <c r="MQ61" s="34"/>
      <c r="MR61" s="34"/>
      <c r="MS61" s="34">
        <v>591298</v>
      </c>
      <c r="MT61" s="34"/>
      <c r="MU61" s="34">
        <v>0</v>
      </c>
      <c r="MV61" s="34"/>
      <c r="MW61" s="34"/>
      <c r="MX61" s="34"/>
      <c r="MY61" s="34"/>
      <c r="MZ61" s="34"/>
      <c r="NA61" s="34"/>
      <c r="NB61" s="34"/>
      <c r="NC61" s="34"/>
      <c r="ND61" s="34"/>
      <c r="NE61" s="34"/>
      <c r="NF61" s="34"/>
      <c r="NG61" s="34"/>
      <c r="NH61" s="34"/>
      <c r="NI61" s="34"/>
      <c r="NJ61" s="34"/>
      <c r="NK61" s="34"/>
      <c r="NX61" s="18">
        <f t="shared" si="4"/>
        <v>2479.1542312925221</v>
      </c>
      <c r="NY61" t="str">
        <f t="shared" si="2"/>
        <v>Larger</v>
      </c>
      <c r="NZ61" t="str">
        <f t="shared" si="3"/>
        <v>Medium</v>
      </c>
    </row>
    <row r="62" spans="1:390">
      <c r="A62" t="s">
        <v>607</v>
      </c>
      <c r="B62" s="31" t="s">
        <v>608</v>
      </c>
      <c r="C62" s="32" t="s">
        <v>609</v>
      </c>
      <c r="D62" s="31" t="s">
        <v>393</v>
      </c>
      <c r="E62" s="31">
        <v>20060</v>
      </c>
      <c r="F62" s="31" t="s">
        <v>394</v>
      </c>
      <c r="G62" s="33">
        <v>15319.651809523903</v>
      </c>
      <c r="H62" s="70">
        <v>36566</v>
      </c>
      <c r="I62" s="61"/>
      <c r="J62" s="67">
        <v>33</v>
      </c>
      <c r="K62" s="67">
        <v>20</v>
      </c>
      <c r="L62" s="67"/>
      <c r="M62" s="67"/>
      <c r="N62" s="67"/>
      <c r="O62" s="67"/>
      <c r="P62" s="67"/>
      <c r="Q62" s="67"/>
      <c r="R62" s="67">
        <v>70</v>
      </c>
      <c r="S62" s="67"/>
      <c r="T62" s="67"/>
      <c r="U62" s="67">
        <v>738</v>
      </c>
      <c r="V62" s="67">
        <v>888</v>
      </c>
      <c r="W62" s="86">
        <v>4</v>
      </c>
      <c r="X62" s="86"/>
      <c r="Y62" s="86"/>
      <c r="Z62" s="86"/>
      <c r="AA62" s="86"/>
      <c r="AB62" s="86"/>
      <c r="AC62" s="87">
        <v>50000</v>
      </c>
      <c r="AD62" s="61"/>
      <c r="AE62" s="61"/>
      <c r="AF62" s="87">
        <v>50000</v>
      </c>
      <c r="AG62" s="87">
        <v>0</v>
      </c>
      <c r="AH62" s="87">
        <v>0</v>
      </c>
      <c r="AI62" s="87">
        <v>0</v>
      </c>
      <c r="AJ62" s="87"/>
      <c r="AK62" s="87"/>
      <c r="AL62" s="87">
        <v>0</v>
      </c>
      <c r="AM62" s="87">
        <v>0</v>
      </c>
      <c r="AN62" s="61"/>
      <c r="AO62" s="88">
        <v>100000</v>
      </c>
      <c r="AP62" s="61">
        <v>32720</v>
      </c>
      <c r="AQ62" s="61"/>
      <c r="AR62" s="61"/>
      <c r="AS62" s="61">
        <v>0</v>
      </c>
      <c r="AT62" s="61">
        <v>0</v>
      </c>
      <c r="AU62" s="61">
        <v>0</v>
      </c>
      <c r="AV62" s="61">
        <v>0</v>
      </c>
      <c r="AW62" s="61"/>
      <c r="AX62" s="61"/>
      <c r="AY62" s="61">
        <v>0</v>
      </c>
      <c r="AZ62" s="61">
        <v>0</v>
      </c>
      <c r="BA62" s="61"/>
      <c r="BB62" s="61">
        <v>32720</v>
      </c>
      <c r="BC62" s="61">
        <v>19567</v>
      </c>
      <c r="BD62" s="61"/>
      <c r="BE62" s="61"/>
      <c r="BF62" s="61">
        <v>0</v>
      </c>
      <c r="BG62" s="61">
        <v>0</v>
      </c>
      <c r="BH62" s="61">
        <v>0</v>
      </c>
      <c r="BI62" s="61">
        <v>0</v>
      </c>
      <c r="BJ62" s="61"/>
      <c r="BK62" s="61"/>
      <c r="BL62" s="61">
        <v>0</v>
      </c>
      <c r="BM62" s="61">
        <v>0</v>
      </c>
      <c r="BN62" s="61"/>
      <c r="BO62" s="61">
        <v>19567</v>
      </c>
      <c r="BP62" s="61">
        <v>0</v>
      </c>
      <c r="BQ62" s="61"/>
      <c r="BR62" s="61">
        <v>0</v>
      </c>
      <c r="BS62" s="61">
        <v>0</v>
      </c>
      <c r="BT62" s="61">
        <v>0</v>
      </c>
      <c r="BU62" s="61">
        <v>0</v>
      </c>
      <c r="BV62" s="61"/>
      <c r="BW62" s="35"/>
      <c r="BX62" s="35">
        <v>0</v>
      </c>
      <c r="BY62" s="35">
        <v>0</v>
      </c>
      <c r="BZ62" s="35">
        <v>0</v>
      </c>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v>0</v>
      </c>
      <c r="CZ62" s="35"/>
      <c r="DA62" s="35">
        <v>0</v>
      </c>
      <c r="DB62" s="35">
        <v>0</v>
      </c>
      <c r="DC62" s="35">
        <v>0</v>
      </c>
      <c r="DD62" s="35"/>
      <c r="DE62" s="35"/>
      <c r="DF62" s="35">
        <v>47457</v>
      </c>
      <c r="DG62" s="35">
        <v>0</v>
      </c>
      <c r="DH62" s="35">
        <v>0</v>
      </c>
      <c r="DI62" s="35">
        <v>47457</v>
      </c>
      <c r="DJ62" s="35"/>
      <c r="DK62" s="35"/>
      <c r="DL62" s="35"/>
      <c r="DM62" s="35"/>
      <c r="DN62" s="35"/>
      <c r="DO62" s="35"/>
      <c r="DP62" s="35"/>
      <c r="DQ62" s="35"/>
      <c r="DR62" s="35"/>
      <c r="DS62" s="35"/>
      <c r="DT62" s="35"/>
      <c r="DU62" s="35"/>
      <c r="DV62" s="61"/>
      <c r="DW62" s="61"/>
      <c r="DX62" s="35"/>
      <c r="DY62" s="35"/>
      <c r="DZ62" s="35"/>
      <c r="EA62" s="35"/>
      <c r="EB62" s="35"/>
      <c r="EC62" s="35"/>
      <c r="ED62" s="35"/>
      <c r="EE62" s="35"/>
      <c r="EF62" s="35"/>
      <c r="EG62" s="35"/>
      <c r="EH62" s="35"/>
      <c r="EI62" s="61"/>
      <c r="EJ62" s="35">
        <v>9465</v>
      </c>
      <c r="EK62" s="35"/>
      <c r="EL62" s="35">
        <v>0</v>
      </c>
      <c r="EM62" s="35">
        <v>0</v>
      </c>
      <c r="EN62" s="35">
        <v>0</v>
      </c>
      <c r="EO62" s="35"/>
      <c r="EP62" s="35"/>
      <c r="EQ62" s="35">
        <v>0</v>
      </c>
      <c r="ER62" s="35">
        <v>0</v>
      </c>
      <c r="ES62" s="35">
        <v>0</v>
      </c>
      <c r="ET62" s="35">
        <v>9465</v>
      </c>
      <c r="EU62" s="37"/>
      <c r="EV62" s="37"/>
      <c r="EW62" s="37"/>
      <c r="EX62" s="37"/>
      <c r="EY62" s="37"/>
      <c r="EZ62" s="37"/>
      <c r="FA62" s="34"/>
      <c r="FB62" s="34"/>
      <c r="FC62" s="34"/>
      <c r="FD62" s="34"/>
      <c r="FE62" s="34"/>
      <c r="FF62" s="34"/>
      <c r="FG62" s="34"/>
      <c r="FH62" s="34"/>
      <c r="FI62" s="34"/>
      <c r="FJ62" s="34"/>
      <c r="FK62" s="34"/>
      <c r="FL62" s="34"/>
      <c r="FM62" s="34"/>
      <c r="FN62" s="34"/>
      <c r="FO62" s="34"/>
      <c r="FP62" s="34"/>
      <c r="FQ62" s="34"/>
      <c r="FR62" s="34"/>
      <c r="FS62" s="34"/>
      <c r="FT62" s="35"/>
      <c r="FU62" s="35"/>
      <c r="FV62" s="35"/>
      <c r="FW62" s="35"/>
      <c r="FX62" s="35"/>
      <c r="FY62" s="35"/>
      <c r="FZ62" s="35"/>
      <c r="GA62" s="35"/>
      <c r="GB62" s="35"/>
      <c r="GC62" s="35"/>
      <c r="GD62" s="35"/>
      <c r="GE62" s="35">
        <v>0</v>
      </c>
      <c r="GF62" s="35"/>
      <c r="GG62" s="35">
        <v>0</v>
      </c>
      <c r="GH62" s="35">
        <v>0</v>
      </c>
      <c r="GI62" s="35">
        <v>0</v>
      </c>
      <c r="GJ62" s="35">
        <v>0</v>
      </c>
      <c r="GK62" s="35"/>
      <c r="GL62" s="35"/>
      <c r="GM62" s="35">
        <v>0</v>
      </c>
      <c r="GN62" s="35">
        <v>0</v>
      </c>
      <c r="GO62" s="35">
        <v>0</v>
      </c>
      <c r="GP62" s="35">
        <v>152287</v>
      </c>
      <c r="GQ62" s="35">
        <v>56922</v>
      </c>
      <c r="GR62" s="35">
        <v>209209</v>
      </c>
      <c r="GS62" s="31" t="s">
        <v>420</v>
      </c>
      <c r="GT62" s="31"/>
      <c r="GU62" s="31"/>
      <c r="GV62" s="31" t="s">
        <v>409</v>
      </c>
      <c r="GX62" t="s">
        <v>459</v>
      </c>
      <c r="HC62" s="35">
        <v>989</v>
      </c>
      <c r="HD62" s="35">
        <v>5756</v>
      </c>
      <c r="HE62" s="35">
        <v>0</v>
      </c>
      <c r="HF62" s="35">
        <v>335</v>
      </c>
      <c r="HG62" s="35"/>
      <c r="HH62" s="35">
        <v>104091</v>
      </c>
      <c r="HI62" s="35"/>
      <c r="HJ62" s="35">
        <v>57</v>
      </c>
      <c r="HK62" s="35">
        <v>0</v>
      </c>
      <c r="HL62" s="35">
        <v>1553</v>
      </c>
      <c r="HM62" s="35"/>
      <c r="HN62" s="35"/>
      <c r="HO62" s="35">
        <v>236</v>
      </c>
      <c r="HP62" s="35">
        <v>242</v>
      </c>
      <c r="HQ62" s="35">
        <v>245</v>
      </c>
      <c r="HR62" s="35">
        <v>177</v>
      </c>
      <c r="HS62" s="35"/>
      <c r="HT62" s="35"/>
      <c r="HU62" s="35">
        <v>5</v>
      </c>
      <c r="HV62" s="35"/>
      <c r="HW62" s="35"/>
      <c r="HX62" s="35"/>
      <c r="HY62" s="35"/>
      <c r="HZ62" s="35"/>
      <c r="IA62" s="35"/>
      <c r="IB62" s="35"/>
      <c r="IC62" s="35"/>
      <c r="ID62" s="35"/>
      <c r="IE62" s="35"/>
      <c r="IF62" s="61"/>
      <c r="IG62" s="35">
        <v>6.75</v>
      </c>
      <c r="IH62" s="35">
        <v>22.25</v>
      </c>
      <c r="II62" s="35">
        <f t="shared" si="0"/>
        <v>6.75</v>
      </c>
      <c r="IJ62" s="35"/>
      <c r="IK62" s="35">
        <v>15.5</v>
      </c>
      <c r="IL62" s="35">
        <v>15.5</v>
      </c>
      <c r="IM62" s="34">
        <v>14255</v>
      </c>
      <c r="IN62" s="31" t="s">
        <v>411</v>
      </c>
      <c r="IO62" s="70">
        <v>49160</v>
      </c>
      <c r="IP62" s="34">
        <v>11819</v>
      </c>
      <c r="IQ62" s="34">
        <v>198270</v>
      </c>
      <c r="IR62" s="34">
        <v>269</v>
      </c>
      <c r="IS62" s="34"/>
      <c r="IT62" s="34"/>
      <c r="IU62" s="34"/>
      <c r="IV62" s="34">
        <v>0</v>
      </c>
      <c r="IW62" s="34"/>
      <c r="IX62" s="34">
        <v>259518</v>
      </c>
      <c r="IY62" s="34"/>
      <c r="IZ62" s="34"/>
      <c r="JA62" s="34">
        <v>0</v>
      </c>
      <c r="JB62" s="34">
        <v>0</v>
      </c>
      <c r="JC62" s="34">
        <v>25</v>
      </c>
      <c r="JD62" s="34">
        <v>25</v>
      </c>
      <c r="JE62" s="34"/>
      <c r="JF62" s="34"/>
      <c r="JG62" s="34"/>
      <c r="JH62" s="34"/>
      <c r="JI62" s="34"/>
      <c r="JJ62" s="34"/>
      <c r="JK62" s="34"/>
      <c r="JL62" s="34"/>
      <c r="JM62" s="34"/>
      <c r="JN62" s="34"/>
      <c r="JO62" s="34"/>
      <c r="JP62" s="34"/>
      <c r="JQ62" s="34"/>
      <c r="JR62" s="34">
        <v>8250</v>
      </c>
      <c r="JS62" s="34"/>
      <c r="JT62" s="34"/>
      <c r="JU62" s="34">
        <v>278</v>
      </c>
      <c r="JV62" s="34"/>
      <c r="JW62" s="34"/>
      <c r="JX62" s="34"/>
      <c r="JY62" s="34"/>
      <c r="JZ62" s="34"/>
      <c r="KA62" s="34"/>
      <c r="KB62" s="34"/>
      <c r="KC62" s="34"/>
      <c r="KD62" s="34"/>
      <c r="KE62" s="34"/>
      <c r="KF62" s="34">
        <v>2</v>
      </c>
      <c r="KG62" s="34">
        <v>3</v>
      </c>
      <c r="KH62" s="34">
        <v>69</v>
      </c>
      <c r="KI62" s="34">
        <v>68</v>
      </c>
      <c r="KJ62" s="34">
        <v>50</v>
      </c>
      <c r="KK62" s="34">
        <v>48</v>
      </c>
      <c r="KL62" s="34">
        <v>5</v>
      </c>
      <c r="KM62" s="34">
        <v>0</v>
      </c>
      <c r="KN62" s="34"/>
      <c r="KO62" s="34"/>
      <c r="KP62" s="34"/>
      <c r="KQ62" s="34"/>
      <c r="KR62" s="34"/>
      <c r="KS62" s="34"/>
      <c r="KT62" s="34"/>
      <c r="KU62" s="34"/>
      <c r="KV62" s="34"/>
      <c r="KW62" s="34"/>
      <c r="KX62" s="34"/>
      <c r="KY62" s="34"/>
      <c r="KZ62" s="34"/>
      <c r="LA62" s="34"/>
      <c r="LB62" s="34"/>
      <c r="LC62" s="34"/>
      <c r="LD62" s="34"/>
      <c r="LE62" s="34"/>
      <c r="LF62" s="34"/>
      <c r="LG62" s="34"/>
      <c r="LH62" s="34"/>
      <c r="LI62" s="34"/>
      <c r="LJ62" s="34"/>
      <c r="LK62" s="34"/>
      <c r="LL62" s="34"/>
      <c r="LM62" s="34"/>
      <c r="LN62" s="34"/>
      <c r="LO62" s="34"/>
      <c r="LP62" s="34"/>
      <c r="LQ62" s="34"/>
      <c r="LR62" s="34"/>
      <c r="LS62" s="34"/>
      <c r="LT62" s="34"/>
      <c r="LU62" s="34"/>
      <c r="LV62" s="34"/>
      <c r="LW62" s="34"/>
      <c r="LX62" s="34"/>
      <c r="LY62" s="34"/>
      <c r="LZ62" s="34"/>
      <c r="MA62" s="34"/>
      <c r="MB62" s="34"/>
      <c r="MC62" s="34"/>
      <c r="MD62" s="34"/>
      <c r="ME62" s="34"/>
      <c r="MF62" s="34"/>
      <c r="MG62" s="34"/>
      <c r="MH62" s="34"/>
      <c r="MI62" s="34"/>
      <c r="MJ62" s="34"/>
      <c r="MK62" s="34"/>
      <c r="ML62" s="34"/>
      <c r="MM62" s="34"/>
      <c r="MN62" s="34"/>
      <c r="MO62" s="34">
        <v>155</v>
      </c>
      <c r="MP62" s="34">
        <v>0</v>
      </c>
      <c r="MQ62" s="34"/>
      <c r="MR62" s="34"/>
      <c r="MS62" s="34">
        <v>1105317</v>
      </c>
      <c r="MT62" s="34"/>
      <c r="MU62" s="34">
        <v>52</v>
      </c>
      <c r="MV62" s="34"/>
      <c r="MW62" s="34"/>
      <c r="MX62" s="34"/>
      <c r="MY62" s="34"/>
      <c r="MZ62" s="34"/>
      <c r="NA62" s="34"/>
      <c r="NB62" s="34"/>
      <c r="NC62" s="34"/>
      <c r="ND62" s="34"/>
      <c r="NE62" s="34"/>
      <c r="NF62" s="34"/>
      <c r="NG62" s="34"/>
      <c r="NH62" s="34"/>
      <c r="NI62" s="34"/>
      <c r="NJ62" s="34"/>
      <c r="NK62" s="34"/>
      <c r="NX62" s="18">
        <f t="shared" si="4"/>
        <v>2269.5780458553932</v>
      </c>
      <c r="NY62" t="str">
        <f t="shared" si="2"/>
        <v>Larger</v>
      </c>
      <c r="NZ62" t="str">
        <f t="shared" si="3"/>
        <v>Medium</v>
      </c>
    </row>
    <row r="63" spans="1:390">
      <c r="A63" t="s">
        <v>610</v>
      </c>
      <c r="B63" s="31" t="s">
        <v>611</v>
      </c>
      <c r="C63" s="32" t="s">
        <v>612</v>
      </c>
      <c r="D63" s="31" t="s">
        <v>393</v>
      </c>
      <c r="E63" s="31">
        <v>20060</v>
      </c>
      <c r="F63" s="31" t="s">
        <v>394</v>
      </c>
      <c r="G63" s="33">
        <v>13204.101333333258</v>
      </c>
      <c r="H63" s="70">
        <v>23445</v>
      </c>
      <c r="I63" s="61"/>
      <c r="J63" s="67">
        <v>36</v>
      </c>
      <c r="K63" s="67">
        <v>3</v>
      </c>
      <c r="L63" s="67"/>
      <c r="M63" s="67"/>
      <c r="N63" s="67"/>
      <c r="O63" s="67"/>
      <c r="P63" s="67"/>
      <c r="Q63" s="67"/>
      <c r="R63" s="67">
        <v>32</v>
      </c>
      <c r="S63" s="67"/>
      <c r="T63" s="67"/>
      <c r="U63" s="67">
        <v>18</v>
      </c>
      <c r="V63" s="67">
        <v>272</v>
      </c>
      <c r="W63" s="86">
        <v>21</v>
      </c>
      <c r="X63" s="86"/>
      <c r="Y63" s="86"/>
      <c r="Z63" s="86"/>
      <c r="AA63" s="86"/>
      <c r="AB63" s="86"/>
      <c r="AC63" s="87">
        <v>50000</v>
      </c>
      <c r="AD63" s="61"/>
      <c r="AE63" s="61"/>
      <c r="AF63" s="87"/>
      <c r="AG63" s="87">
        <v>5663</v>
      </c>
      <c r="AH63" s="87"/>
      <c r="AI63" s="87"/>
      <c r="AJ63" s="87"/>
      <c r="AK63" s="87"/>
      <c r="AL63" s="87">
        <v>0</v>
      </c>
      <c r="AM63" s="87">
        <v>12013</v>
      </c>
      <c r="AN63" s="61"/>
      <c r="AO63" s="88">
        <v>67676</v>
      </c>
      <c r="AP63" s="61">
        <v>24585</v>
      </c>
      <c r="AQ63" s="61"/>
      <c r="AR63" s="61"/>
      <c r="AS63" s="61"/>
      <c r="AT63" s="61"/>
      <c r="AU63" s="61"/>
      <c r="AV63" s="61"/>
      <c r="AW63" s="61"/>
      <c r="AX63" s="61"/>
      <c r="AY63" s="61"/>
      <c r="AZ63" s="61"/>
      <c r="BA63" s="61"/>
      <c r="BB63" s="61">
        <v>24585</v>
      </c>
      <c r="BC63" s="61">
        <v>3304</v>
      </c>
      <c r="BD63" s="61"/>
      <c r="BE63" s="61"/>
      <c r="BF63" s="61"/>
      <c r="BG63" s="61"/>
      <c r="BH63" s="61"/>
      <c r="BI63" s="61"/>
      <c r="BJ63" s="61"/>
      <c r="BK63" s="61"/>
      <c r="BL63" s="61"/>
      <c r="BM63" s="61"/>
      <c r="BN63" s="61"/>
      <c r="BO63" s="61">
        <v>3304</v>
      </c>
      <c r="BP63" s="61"/>
      <c r="BQ63" s="61"/>
      <c r="BR63" s="61"/>
      <c r="BS63" s="61"/>
      <c r="BT63" s="61"/>
      <c r="BU63" s="61"/>
      <c r="BV63" s="61"/>
      <c r="BW63" s="35"/>
      <c r="BX63" s="35"/>
      <c r="BY63" s="35"/>
      <c r="BZ63" s="35">
        <v>0</v>
      </c>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v>12679</v>
      </c>
      <c r="CZ63" s="35"/>
      <c r="DA63" s="35"/>
      <c r="DB63" s="35"/>
      <c r="DC63" s="35"/>
      <c r="DD63" s="35"/>
      <c r="DE63" s="35"/>
      <c r="DF63" s="35">
        <v>36697</v>
      </c>
      <c r="DG63" s="35"/>
      <c r="DH63" s="35"/>
      <c r="DI63" s="35">
        <v>49376</v>
      </c>
      <c r="DJ63" s="35"/>
      <c r="DK63" s="35"/>
      <c r="DL63" s="35"/>
      <c r="DM63" s="35"/>
      <c r="DN63" s="35"/>
      <c r="DO63" s="35"/>
      <c r="DP63" s="35"/>
      <c r="DQ63" s="35"/>
      <c r="DR63" s="35"/>
      <c r="DS63" s="35"/>
      <c r="DT63" s="35"/>
      <c r="DU63" s="35"/>
      <c r="DV63" s="61"/>
      <c r="DW63" s="61"/>
      <c r="DX63" s="35"/>
      <c r="DY63" s="35"/>
      <c r="DZ63" s="35"/>
      <c r="EA63" s="35"/>
      <c r="EB63" s="35"/>
      <c r="EC63" s="35"/>
      <c r="ED63" s="35"/>
      <c r="EE63" s="35"/>
      <c r="EF63" s="35"/>
      <c r="EG63" s="35"/>
      <c r="EH63" s="35"/>
      <c r="EI63" s="61"/>
      <c r="EJ63" s="35">
        <v>3301</v>
      </c>
      <c r="EK63" s="35"/>
      <c r="EL63" s="35"/>
      <c r="EM63" s="35"/>
      <c r="EN63" s="35"/>
      <c r="EO63" s="35"/>
      <c r="EP63" s="35"/>
      <c r="EQ63" s="35"/>
      <c r="ER63" s="35"/>
      <c r="ES63" s="35"/>
      <c r="ET63" s="35">
        <v>3301</v>
      </c>
      <c r="EU63" s="37"/>
      <c r="EV63" s="37"/>
      <c r="EW63" s="37"/>
      <c r="EX63" s="37"/>
      <c r="EY63" s="37"/>
      <c r="EZ63" s="37"/>
      <c r="FA63" s="34"/>
      <c r="FB63" s="34"/>
      <c r="FC63" s="34"/>
      <c r="FD63" s="34"/>
      <c r="FE63" s="34"/>
      <c r="FF63" s="34"/>
      <c r="FG63" s="34"/>
      <c r="FH63" s="34"/>
      <c r="FI63" s="34"/>
      <c r="FJ63" s="34"/>
      <c r="FK63" s="34"/>
      <c r="FL63" s="34"/>
      <c r="FM63" s="34"/>
      <c r="FN63" s="34"/>
      <c r="FO63" s="34"/>
      <c r="FP63" s="34"/>
      <c r="FQ63" s="34"/>
      <c r="FR63" s="34"/>
      <c r="FS63" s="34"/>
      <c r="FT63" s="35"/>
      <c r="FU63" s="35"/>
      <c r="FV63" s="35"/>
      <c r="FW63" s="35"/>
      <c r="FX63" s="35"/>
      <c r="FY63" s="35"/>
      <c r="FZ63" s="35"/>
      <c r="GA63" s="35"/>
      <c r="GB63" s="35"/>
      <c r="GC63" s="35"/>
      <c r="GD63" s="35"/>
      <c r="GE63" s="35"/>
      <c r="GF63" s="35"/>
      <c r="GG63" s="35"/>
      <c r="GH63" s="35"/>
      <c r="GI63" s="35"/>
      <c r="GJ63" s="35"/>
      <c r="GK63" s="35"/>
      <c r="GL63" s="35"/>
      <c r="GM63" s="35"/>
      <c r="GN63" s="35"/>
      <c r="GO63" s="35">
        <v>0</v>
      </c>
      <c r="GP63" s="35">
        <v>95565</v>
      </c>
      <c r="GQ63" s="35">
        <v>52677</v>
      </c>
      <c r="GR63" s="35">
        <v>148242</v>
      </c>
      <c r="GS63" s="31" t="s">
        <v>420</v>
      </c>
      <c r="GT63" s="31"/>
      <c r="GU63" s="31" t="s">
        <v>613</v>
      </c>
      <c r="GV63" s="31" t="s">
        <v>398</v>
      </c>
      <c r="GW63" s="31"/>
      <c r="GX63" t="s">
        <v>459</v>
      </c>
      <c r="GY63" s="31"/>
      <c r="GZ63" s="31"/>
      <c r="HA63" s="31"/>
      <c r="HC63" s="35">
        <v>1780</v>
      </c>
      <c r="HD63" s="35">
        <v>2616</v>
      </c>
      <c r="HE63" s="35">
        <v>0</v>
      </c>
      <c r="HF63" s="35">
        <v>193</v>
      </c>
      <c r="HG63" s="35"/>
      <c r="HH63" s="35">
        <v>84159</v>
      </c>
      <c r="HI63" s="35"/>
      <c r="HJ63" s="35">
        <v>115</v>
      </c>
      <c r="HK63" s="35">
        <v>0</v>
      </c>
      <c r="HL63" s="35">
        <v>2079</v>
      </c>
      <c r="HM63" s="35"/>
      <c r="HN63" s="35"/>
      <c r="HO63" s="35">
        <v>218</v>
      </c>
      <c r="HP63" s="35">
        <v>234</v>
      </c>
      <c r="HQ63" s="35">
        <v>8</v>
      </c>
      <c r="HR63" s="35">
        <v>166</v>
      </c>
      <c r="HS63" s="35"/>
      <c r="HT63" s="35"/>
      <c r="HU63" s="35">
        <v>13</v>
      </c>
      <c r="HV63" s="35"/>
      <c r="HW63" s="35"/>
      <c r="HX63" s="35"/>
      <c r="HY63" s="35"/>
      <c r="HZ63" s="35"/>
      <c r="IA63" s="35"/>
      <c r="IB63" s="35"/>
      <c r="IC63" s="35"/>
      <c r="ID63" s="35"/>
      <c r="IE63" s="35"/>
      <c r="IF63" s="61">
        <v>0.1</v>
      </c>
      <c r="IG63" s="35">
        <v>7.25</v>
      </c>
      <c r="IH63" s="35">
        <v>16.75</v>
      </c>
      <c r="II63" s="35">
        <f t="shared" si="0"/>
        <v>7.25</v>
      </c>
      <c r="IJ63" s="35"/>
      <c r="IK63" s="35">
        <v>13</v>
      </c>
      <c r="IL63" s="35">
        <v>9.5</v>
      </c>
      <c r="IM63" s="34">
        <v>7586</v>
      </c>
      <c r="IN63" s="31" t="s">
        <v>400</v>
      </c>
      <c r="IO63" s="70">
        <v>22186</v>
      </c>
      <c r="IP63" s="34">
        <v>10777</v>
      </c>
      <c r="IQ63" s="34">
        <v>13822</v>
      </c>
      <c r="IR63" s="34">
        <v>2963</v>
      </c>
      <c r="IS63" s="34"/>
      <c r="IT63" s="34"/>
      <c r="IU63" s="34"/>
      <c r="IV63" s="34">
        <v>0</v>
      </c>
      <c r="IW63" s="34"/>
      <c r="IX63" s="34">
        <v>49748</v>
      </c>
      <c r="IY63" s="34"/>
      <c r="IZ63" s="34"/>
      <c r="JA63" s="34">
        <v>66</v>
      </c>
      <c r="JB63" s="34">
        <v>42</v>
      </c>
      <c r="JC63" s="34">
        <v>283</v>
      </c>
      <c r="JD63" s="34">
        <v>103</v>
      </c>
      <c r="JE63" s="34"/>
      <c r="JF63" s="34"/>
      <c r="JG63" s="34"/>
      <c r="JH63" s="34"/>
      <c r="JI63" s="34"/>
      <c r="JJ63" s="34"/>
      <c r="JK63" s="34"/>
      <c r="JL63" s="34"/>
      <c r="JM63" s="34"/>
      <c r="JN63" s="34"/>
      <c r="JO63" s="34"/>
      <c r="JP63" s="34"/>
      <c r="JQ63" s="34"/>
      <c r="JR63" s="34">
        <v>3935</v>
      </c>
      <c r="JS63" s="34"/>
      <c r="JT63" s="34"/>
      <c r="JU63" s="34">
        <v>154</v>
      </c>
      <c r="JV63" s="34"/>
      <c r="JW63" s="34"/>
      <c r="JX63" s="34"/>
      <c r="JY63" s="34"/>
      <c r="JZ63" s="34"/>
      <c r="KA63" s="34"/>
      <c r="KB63" s="34"/>
      <c r="KC63" s="34"/>
      <c r="KD63" s="34"/>
      <c r="KE63" s="34"/>
      <c r="KF63" s="34">
        <v>1</v>
      </c>
      <c r="KG63" s="34">
        <v>2</v>
      </c>
      <c r="KH63" s="34">
        <v>23</v>
      </c>
      <c r="KI63" s="34">
        <v>63.5</v>
      </c>
      <c r="KJ63" s="34">
        <v>42</v>
      </c>
      <c r="KK63" s="34">
        <v>42</v>
      </c>
      <c r="KL63" s="34">
        <v>4</v>
      </c>
      <c r="KM63" s="34">
        <v>0</v>
      </c>
      <c r="KN63" s="34"/>
      <c r="KO63" s="34"/>
      <c r="KP63" s="34"/>
      <c r="KQ63" s="34"/>
      <c r="KR63" s="34"/>
      <c r="KS63" s="34"/>
      <c r="KT63" s="34"/>
      <c r="KU63" s="34"/>
      <c r="KV63" s="34"/>
      <c r="KW63" s="34"/>
      <c r="KX63" s="34"/>
      <c r="KY63" s="34"/>
      <c r="KZ63" s="34"/>
      <c r="LA63" s="34"/>
      <c r="LB63" s="34"/>
      <c r="LC63" s="34"/>
      <c r="LD63" s="34"/>
      <c r="LE63" s="34"/>
      <c r="LF63" s="34"/>
      <c r="LG63" s="34"/>
      <c r="LH63" s="34"/>
      <c r="LI63" s="34"/>
      <c r="LJ63" s="34"/>
      <c r="LK63" s="34"/>
      <c r="LL63" s="34"/>
      <c r="LM63" s="34"/>
      <c r="LN63" s="34"/>
      <c r="LO63" s="34"/>
      <c r="LP63" s="34"/>
      <c r="LQ63" s="34"/>
      <c r="LR63" s="34"/>
      <c r="LS63" s="34"/>
      <c r="LT63" s="34"/>
      <c r="LU63" s="34"/>
      <c r="LV63" s="34"/>
      <c r="LW63" s="34"/>
      <c r="LX63" s="34"/>
      <c r="LY63" s="34"/>
      <c r="LZ63" s="34"/>
      <c r="MA63" s="34"/>
      <c r="MB63" s="34"/>
      <c r="MC63" s="34"/>
      <c r="MD63" s="34"/>
      <c r="ME63" s="34"/>
      <c r="MF63" s="34"/>
      <c r="MG63" s="34"/>
      <c r="MH63" s="34"/>
      <c r="MI63" s="34"/>
      <c r="MJ63" s="34"/>
      <c r="MK63" s="34"/>
      <c r="ML63" s="34"/>
      <c r="MM63" s="34"/>
      <c r="MN63" s="34"/>
      <c r="MO63" s="34">
        <v>4</v>
      </c>
      <c r="MP63" s="34">
        <v>0</v>
      </c>
      <c r="MQ63" s="34"/>
      <c r="MR63" s="34"/>
      <c r="MS63" s="34">
        <v>269602</v>
      </c>
      <c r="MT63" s="34"/>
      <c r="MU63" s="34">
        <v>0</v>
      </c>
      <c r="MV63" s="34"/>
      <c r="MW63" s="34"/>
      <c r="MX63" s="34"/>
      <c r="MY63" s="34"/>
      <c r="MZ63" s="34"/>
      <c r="NA63" s="34"/>
      <c r="NB63" s="34"/>
      <c r="NC63" s="34"/>
      <c r="ND63" s="34"/>
      <c r="NE63" s="34"/>
      <c r="NF63" s="34"/>
      <c r="NG63" s="34"/>
      <c r="NH63" s="34"/>
      <c r="NI63" s="34"/>
      <c r="NJ63" s="34"/>
      <c r="NK63" s="34"/>
      <c r="NX63" s="18">
        <f t="shared" si="4"/>
        <v>1821.2553563218287</v>
      </c>
      <c r="NY63" t="str">
        <f t="shared" si="2"/>
        <v>Larger</v>
      </c>
      <c r="NZ63" t="str">
        <f t="shared" si="3"/>
        <v>Medium</v>
      </c>
    </row>
    <row r="64" spans="1:390">
      <c r="A64" t="s">
        <v>614</v>
      </c>
      <c r="B64" t="s">
        <v>615</v>
      </c>
      <c r="C64" s="32" t="s">
        <v>616</v>
      </c>
      <c r="D64" s="31" t="s">
        <v>393</v>
      </c>
      <c r="E64" s="31">
        <v>20060</v>
      </c>
      <c r="F64" s="31" t="s">
        <v>394</v>
      </c>
      <c r="G64" s="33">
        <v>21497.421142857071</v>
      </c>
      <c r="H64" s="70">
        <v>50000</v>
      </c>
      <c r="I64" s="61"/>
      <c r="J64" s="67">
        <v>115</v>
      </c>
      <c r="K64" s="67">
        <v>9</v>
      </c>
      <c r="L64" s="67"/>
      <c r="M64" s="67"/>
      <c r="N64" s="67"/>
      <c r="O64" s="67"/>
      <c r="P64" s="67"/>
      <c r="Q64" s="67"/>
      <c r="R64" s="67">
        <v>145</v>
      </c>
      <c r="S64" s="67"/>
      <c r="T64" s="67"/>
      <c r="U64" s="67">
        <v>64</v>
      </c>
      <c r="V64" s="67">
        <v>1164</v>
      </c>
      <c r="W64" s="86" t="s">
        <v>415</v>
      </c>
      <c r="X64" s="86"/>
      <c r="Y64" s="86"/>
      <c r="Z64" s="86"/>
      <c r="AA64" s="86"/>
      <c r="AB64" s="86"/>
      <c r="AC64" s="87">
        <v>52000</v>
      </c>
      <c r="AD64" s="61"/>
      <c r="AE64" s="61"/>
      <c r="AF64" s="87"/>
      <c r="AG64" s="87"/>
      <c r="AH64" s="87">
        <v>67576</v>
      </c>
      <c r="AI64" s="87"/>
      <c r="AJ64" s="87"/>
      <c r="AK64" s="87"/>
      <c r="AL64" s="87">
        <v>34181</v>
      </c>
      <c r="AM64" s="87"/>
      <c r="AN64" s="61"/>
      <c r="AO64" s="88">
        <v>153757</v>
      </c>
      <c r="AP64" s="61">
        <v>22646</v>
      </c>
      <c r="AQ64" s="61"/>
      <c r="AR64" s="61"/>
      <c r="AS64" s="61"/>
      <c r="AT64" s="61"/>
      <c r="AU64" s="61"/>
      <c r="AV64" s="61"/>
      <c r="AW64" s="61"/>
      <c r="AX64" s="61"/>
      <c r="AY64" s="61"/>
      <c r="AZ64" s="61"/>
      <c r="BA64" s="61"/>
      <c r="BB64" s="61">
        <v>22646</v>
      </c>
      <c r="BC64" s="61"/>
      <c r="BD64" s="61"/>
      <c r="BE64" s="61"/>
      <c r="BF64" s="61"/>
      <c r="BG64" s="61"/>
      <c r="BH64" s="61"/>
      <c r="BI64" s="61"/>
      <c r="BJ64" s="61"/>
      <c r="BK64" s="61"/>
      <c r="BL64" s="61"/>
      <c r="BM64" s="61"/>
      <c r="BN64" s="61"/>
      <c r="BO64" s="61">
        <v>0</v>
      </c>
      <c r="BP64" s="61">
        <v>106</v>
      </c>
      <c r="BQ64" s="61"/>
      <c r="BR64" s="61"/>
      <c r="BS64" s="61"/>
      <c r="BT64" s="61"/>
      <c r="BU64" s="61"/>
      <c r="BV64" s="61"/>
      <c r="BW64" s="35"/>
      <c r="BX64" s="35"/>
      <c r="BY64" s="35"/>
      <c r="BZ64" s="35">
        <v>106</v>
      </c>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v>43269</v>
      </c>
      <c r="CZ64" s="35"/>
      <c r="DA64" s="35"/>
      <c r="DB64" s="35"/>
      <c r="DC64" s="35"/>
      <c r="DD64" s="35"/>
      <c r="DE64" s="35"/>
      <c r="DF64" s="35">
        <v>36697</v>
      </c>
      <c r="DG64" s="35"/>
      <c r="DH64" s="35"/>
      <c r="DI64" s="35">
        <v>79966</v>
      </c>
      <c r="DJ64" s="35"/>
      <c r="DK64" s="35"/>
      <c r="DL64" s="35"/>
      <c r="DM64" s="35"/>
      <c r="DN64" s="35"/>
      <c r="DO64" s="35"/>
      <c r="DP64" s="35"/>
      <c r="DQ64" s="35"/>
      <c r="DR64" s="35"/>
      <c r="DS64" s="35"/>
      <c r="DT64" s="35"/>
      <c r="DU64" s="35"/>
      <c r="DV64" s="61"/>
      <c r="DW64" s="61"/>
      <c r="DX64" s="35"/>
      <c r="DY64" s="35"/>
      <c r="DZ64" s="35"/>
      <c r="EA64" s="35"/>
      <c r="EB64" s="35"/>
      <c r="EC64" s="35"/>
      <c r="ED64" s="35"/>
      <c r="EE64" s="35"/>
      <c r="EF64" s="35"/>
      <c r="EG64" s="35"/>
      <c r="EH64" s="35"/>
      <c r="EI64" s="61"/>
      <c r="EJ64" s="35">
        <v>805</v>
      </c>
      <c r="EK64" s="35"/>
      <c r="EL64" s="35"/>
      <c r="EM64" s="35"/>
      <c r="EN64" s="35"/>
      <c r="EO64" s="35"/>
      <c r="EP64" s="35"/>
      <c r="EQ64" s="35"/>
      <c r="ER64" s="35"/>
      <c r="ES64" s="35"/>
      <c r="ET64" s="35">
        <v>805</v>
      </c>
      <c r="EU64" s="37"/>
      <c r="EV64" s="37"/>
      <c r="EW64" s="37"/>
      <c r="EX64" s="37"/>
      <c r="EY64" s="37"/>
      <c r="EZ64" s="37"/>
      <c r="FA64" s="34"/>
      <c r="FB64" s="34"/>
      <c r="FC64" s="34"/>
      <c r="FD64" s="34"/>
      <c r="FE64" s="34"/>
      <c r="FF64" s="34"/>
      <c r="FG64" s="34"/>
      <c r="FH64" s="34"/>
      <c r="FI64" s="34"/>
      <c r="FJ64" s="34"/>
      <c r="FK64" s="34"/>
      <c r="FL64" s="34"/>
      <c r="FM64" s="34"/>
      <c r="FN64" s="34"/>
      <c r="FO64" s="34"/>
      <c r="FP64" s="34"/>
      <c r="FQ64" s="34"/>
      <c r="FR64" s="34"/>
      <c r="FS64" s="34"/>
      <c r="FT64" s="35"/>
      <c r="FU64" s="35"/>
      <c r="FV64" s="35"/>
      <c r="FW64" s="35"/>
      <c r="FX64" s="35"/>
      <c r="FY64" s="35"/>
      <c r="FZ64" s="35"/>
      <c r="GA64" s="35"/>
      <c r="GB64" s="35"/>
      <c r="GC64" s="35"/>
      <c r="GD64" s="35"/>
      <c r="GE64" s="35"/>
      <c r="GF64" s="35"/>
      <c r="GG64" s="35"/>
      <c r="GH64" s="35"/>
      <c r="GI64" s="35"/>
      <c r="GJ64" s="35"/>
      <c r="GK64" s="35"/>
      <c r="GL64" s="35"/>
      <c r="GM64" s="35"/>
      <c r="GN64" s="35"/>
      <c r="GO64" s="35"/>
      <c r="GP64" s="35">
        <v>176403</v>
      </c>
      <c r="GQ64" s="35">
        <v>80877</v>
      </c>
      <c r="GR64" s="35">
        <v>257280</v>
      </c>
      <c r="GS64" s="31" t="s">
        <v>420</v>
      </c>
      <c r="GT64" s="31"/>
      <c r="GU64" s="31"/>
      <c r="GV64" s="31" t="s">
        <v>409</v>
      </c>
      <c r="GW64" s="31"/>
      <c r="GX64" s="31"/>
      <c r="GY64" s="31"/>
      <c r="GZ64" s="31"/>
      <c r="HA64" s="31"/>
      <c r="HB64" t="s">
        <v>617</v>
      </c>
      <c r="HC64" s="35"/>
      <c r="HD64" s="35">
        <v>10037</v>
      </c>
      <c r="HE64" s="35">
        <v>4012</v>
      </c>
      <c r="HF64" s="35">
        <v>162</v>
      </c>
      <c r="HG64" s="35"/>
      <c r="HH64" s="35">
        <v>141180</v>
      </c>
      <c r="HI64" s="35"/>
      <c r="HJ64" s="35"/>
      <c r="HK64" s="35">
        <v>0</v>
      </c>
      <c r="HL64" s="35">
        <v>4142</v>
      </c>
      <c r="HM64" s="35"/>
      <c r="HN64" s="35"/>
      <c r="HO64" s="35"/>
      <c r="HP64" s="35"/>
      <c r="HQ64" s="35"/>
      <c r="HR64" s="35">
        <v>73</v>
      </c>
      <c r="HS64" s="35"/>
      <c r="HT64" s="35"/>
      <c r="HU64" s="35">
        <v>7</v>
      </c>
      <c r="HV64" s="35"/>
      <c r="HW64" s="35"/>
      <c r="HX64" s="35"/>
      <c r="HY64" s="35"/>
      <c r="HZ64" s="35"/>
      <c r="IA64" s="35"/>
      <c r="IB64" s="35"/>
      <c r="IC64" s="35"/>
      <c r="ID64" s="35"/>
      <c r="IE64" s="35"/>
      <c r="IF64" s="61">
        <v>12</v>
      </c>
      <c r="IG64" s="35">
        <v>8</v>
      </c>
      <c r="IH64" s="35">
        <v>17</v>
      </c>
      <c r="II64" s="35">
        <f t="shared" si="0"/>
        <v>8</v>
      </c>
      <c r="IJ64" s="35"/>
      <c r="IK64" s="35">
        <v>9</v>
      </c>
      <c r="IL64" s="35">
        <v>9</v>
      </c>
      <c r="IM64" s="34">
        <v>43536</v>
      </c>
      <c r="IN64" s="31" t="s">
        <v>400</v>
      </c>
      <c r="IO64" s="70">
        <v>118126</v>
      </c>
      <c r="IP64" s="34"/>
      <c r="IQ64" s="34"/>
      <c r="IR64" s="34"/>
      <c r="IS64" s="34"/>
      <c r="IT64" s="34"/>
      <c r="IU64" s="34"/>
      <c r="IV64" s="34"/>
      <c r="IW64" s="34"/>
      <c r="IX64" s="34">
        <v>130231</v>
      </c>
      <c r="IY64" s="34"/>
      <c r="IZ64" s="34"/>
      <c r="JA64" s="34">
        <v>98</v>
      </c>
      <c r="JB64" s="34">
        <v>75</v>
      </c>
      <c r="JC64" s="34">
        <v>729</v>
      </c>
      <c r="JD64" s="34">
        <v>104</v>
      </c>
      <c r="JE64" s="34"/>
      <c r="JF64" s="34"/>
      <c r="JG64" s="34"/>
      <c r="JH64" s="34"/>
      <c r="JI64" s="34"/>
      <c r="JJ64" s="34"/>
      <c r="JK64" s="34"/>
      <c r="JL64" s="34"/>
      <c r="JM64" s="34"/>
      <c r="JN64" s="34"/>
      <c r="JO64" s="34"/>
      <c r="JP64" s="34"/>
      <c r="JQ64" s="34"/>
      <c r="JR64" s="34">
        <v>9000</v>
      </c>
      <c r="JS64" s="34"/>
      <c r="JT64" s="34"/>
      <c r="JU64" s="34">
        <v>374</v>
      </c>
      <c r="JV64" s="34"/>
      <c r="JW64" s="34"/>
      <c r="JX64" s="34"/>
      <c r="JY64" s="34"/>
      <c r="JZ64" s="34"/>
      <c r="KA64" s="34"/>
      <c r="KB64" s="34"/>
      <c r="KC64" s="34"/>
      <c r="KD64" s="34"/>
      <c r="KE64" s="34"/>
      <c r="KF64" s="34">
        <v>10</v>
      </c>
      <c r="KG64" s="34">
        <v>23</v>
      </c>
      <c r="KH64" s="34">
        <v>391</v>
      </c>
      <c r="KI64" s="34">
        <v>70</v>
      </c>
      <c r="KJ64" s="34">
        <v>60</v>
      </c>
      <c r="KK64" s="34">
        <v>70</v>
      </c>
      <c r="KL64" s="34">
        <v>5</v>
      </c>
      <c r="KM64" s="34">
        <v>0</v>
      </c>
      <c r="KN64" s="34"/>
      <c r="KO64" s="34"/>
      <c r="KP64" s="34"/>
      <c r="KQ64" s="34"/>
      <c r="KR64" s="34"/>
      <c r="KS64" s="34"/>
      <c r="KT64" s="34"/>
      <c r="KU64" s="34"/>
      <c r="KV64" s="34"/>
      <c r="KW64" s="34"/>
      <c r="KX64" s="34"/>
      <c r="KY64" s="34"/>
      <c r="KZ64" s="34"/>
      <c r="LA64" s="34"/>
      <c r="LB64" s="34"/>
      <c r="LC64" s="34"/>
      <c r="LD64" s="34"/>
      <c r="LE64" s="34"/>
      <c r="LF64" s="34"/>
      <c r="LG64" s="34"/>
      <c r="LH64" s="34"/>
      <c r="LI64" s="34"/>
      <c r="LJ64" s="34"/>
      <c r="LK64" s="34"/>
      <c r="LL64" s="34"/>
      <c r="LM64" s="34"/>
      <c r="LN64" s="34"/>
      <c r="LO64" s="34"/>
      <c r="LP64" s="34"/>
      <c r="LQ64" s="34"/>
      <c r="LR64" s="34"/>
      <c r="LS64" s="34"/>
      <c r="LT64" s="34"/>
      <c r="LU64" s="34"/>
      <c r="LV64" s="34"/>
      <c r="LW64" s="34"/>
      <c r="LX64" s="34"/>
      <c r="LY64" s="34"/>
      <c r="LZ64" s="34"/>
      <c r="MA64" s="34"/>
      <c r="MB64" s="34"/>
      <c r="MC64" s="34"/>
      <c r="MD64" s="34"/>
      <c r="ME64" s="34"/>
      <c r="MF64" s="34"/>
      <c r="MG64" s="34"/>
      <c r="MH64" s="34"/>
      <c r="MI64" s="34"/>
      <c r="MJ64" s="34"/>
      <c r="MK64" s="34"/>
      <c r="ML64" s="34"/>
      <c r="MM64" s="34"/>
      <c r="MN64" s="34"/>
      <c r="MO64" s="34">
        <v>5</v>
      </c>
      <c r="MP64" s="34">
        <v>0</v>
      </c>
      <c r="MQ64" s="34"/>
      <c r="MR64" s="34"/>
      <c r="MS64" s="34">
        <v>1567292</v>
      </c>
      <c r="MT64" s="34"/>
      <c r="MU64" s="34">
        <v>434</v>
      </c>
      <c r="MV64" s="34"/>
      <c r="MW64" s="34"/>
      <c r="MX64" s="34"/>
      <c r="MY64" s="34"/>
      <c r="MZ64" s="34"/>
      <c r="NA64" s="34"/>
      <c r="NB64" s="34"/>
      <c r="NC64" s="34"/>
      <c r="ND64" s="34"/>
      <c r="NE64" s="34"/>
      <c r="NF64" s="34"/>
      <c r="NG64" s="34"/>
      <c r="NH64" s="34"/>
      <c r="NI64" s="34"/>
      <c r="NJ64" s="34"/>
      <c r="NK64" s="34"/>
      <c r="NX64" s="18">
        <f t="shared" si="4"/>
        <v>2687.1776428571338</v>
      </c>
      <c r="NY64" t="str">
        <f t="shared" si="2"/>
        <v>Larger</v>
      </c>
      <c r="NZ64" t="str">
        <f t="shared" si="3"/>
        <v>Large</v>
      </c>
    </row>
    <row r="65" spans="1:390">
      <c r="A65" t="s">
        <v>495</v>
      </c>
      <c r="B65" s="1" t="s">
        <v>618</v>
      </c>
      <c r="C65" s="32" t="s">
        <v>619</v>
      </c>
      <c r="D65" s="1" t="s">
        <v>404</v>
      </c>
      <c r="E65" s="31">
        <v>20060</v>
      </c>
      <c r="F65" s="31" t="s">
        <v>394</v>
      </c>
      <c r="G65" s="33">
        <v>11001.651619047718</v>
      </c>
      <c r="H65" s="70">
        <v>24402</v>
      </c>
      <c r="I65" s="61"/>
      <c r="J65" s="67">
        <v>30</v>
      </c>
      <c r="K65" s="67">
        <v>1</v>
      </c>
      <c r="L65" s="67"/>
      <c r="M65" s="67"/>
      <c r="N65" s="67"/>
      <c r="O65" s="67"/>
      <c r="P65" s="67"/>
      <c r="Q65" s="67"/>
      <c r="R65" s="67">
        <v>0</v>
      </c>
      <c r="S65" s="67"/>
      <c r="T65" s="67"/>
      <c r="U65" s="67">
        <v>60</v>
      </c>
      <c r="V65" s="67">
        <v>460</v>
      </c>
      <c r="W65" s="86">
        <v>0</v>
      </c>
      <c r="X65" s="86"/>
      <c r="Y65" s="86"/>
      <c r="Z65" s="86"/>
      <c r="AA65" s="86"/>
      <c r="AB65" s="86"/>
      <c r="AC65" s="87">
        <v>67614</v>
      </c>
      <c r="AD65" s="61"/>
      <c r="AE65" s="61"/>
      <c r="AF65" s="87"/>
      <c r="AG65" s="87">
        <v>22978</v>
      </c>
      <c r="AH65" s="87"/>
      <c r="AI65" s="87"/>
      <c r="AJ65" s="87"/>
      <c r="AK65" s="87"/>
      <c r="AL65" s="87">
        <v>0</v>
      </c>
      <c r="AM65" s="87"/>
      <c r="AN65" s="61"/>
      <c r="AO65" s="88">
        <v>90592</v>
      </c>
      <c r="AP65" s="61">
        <v>41374</v>
      </c>
      <c r="AQ65" s="61"/>
      <c r="AR65" s="61"/>
      <c r="AS65" s="61"/>
      <c r="AT65" s="61">
        <v>435</v>
      </c>
      <c r="AU65" s="61"/>
      <c r="AV65" s="61"/>
      <c r="AW65" s="61"/>
      <c r="AX65" s="61"/>
      <c r="AY65" s="61"/>
      <c r="AZ65" s="61">
        <v>467</v>
      </c>
      <c r="BA65" s="61"/>
      <c r="BB65" s="61">
        <v>42276</v>
      </c>
      <c r="BC65" s="61">
        <v>13494</v>
      </c>
      <c r="BD65" s="61"/>
      <c r="BE65" s="61"/>
      <c r="BF65" s="61"/>
      <c r="BG65" s="61"/>
      <c r="BH65" s="61"/>
      <c r="BI65" s="61"/>
      <c r="BJ65" s="61"/>
      <c r="BK65" s="61"/>
      <c r="BL65" s="61"/>
      <c r="BM65" s="61"/>
      <c r="BN65" s="61"/>
      <c r="BO65" s="61">
        <v>13494</v>
      </c>
      <c r="BP65" s="61">
        <v>13206</v>
      </c>
      <c r="BQ65" s="61"/>
      <c r="BR65" s="61"/>
      <c r="BS65" s="61"/>
      <c r="BT65" s="61"/>
      <c r="BU65" s="61"/>
      <c r="BV65" s="61"/>
      <c r="BW65" s="35"/>
      <c r="BX65" s="35"/>
      <c r="BY65" s="35"/>
      <c r="BZ65" s="35">
        <v>13206</v>
      </c>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v>1485</v>
      </c>
      <c r="CZ65" s="35"/>
      <c r="DA65" s="35"/>
      <c r="DB65" s="35"/>
      <c r="DC65" s="35"/>
      <c r="DD65" s="35"/>
      <c r="DE65" s="35"/>
      <c r="DF65" s="35">
        <v>46783</v>
      </c>
      <c r="DG65" s="35"/>
      <c r="DH65" s="35"/>
      <c r="DI65" s="35">
        <v>48268</v>
      </c>
      <c r="DJ65" s="35"/>
      <c r="DK65" s="35"/>
      <c r="DL65" s="35"/>
      <c r="DM65" s="35"/>
      <c r="DN65" s="35"/>
      <c r="DO65" s="35"/>
      <c r="DP65" s="35"/>
      <c r="DQ65" s="35"/>
      <c r="DR65" s="35"/>
      <c r="DS65" s="35"/>
      <c r="DT65" s="35"/>
      <c r="DU65" s="35"/>
      <c r="DV65" s="61"/>
      <c r="DW65" s="61"/>
      <c r="DX65" s="35"/>
      <c r="DY65" s="35"/>
      <c r="DZ65" s="35"/>
      <c r="EA65" s="35"/>
      <c r="EB65" s="35"/>
      <c r="EC65" s="35"/>
      <c r="ED65" s="35"/>
      <c r="EE65" s="35"/>
      <c r="EF65" s="35"/>
      <c r="EG65" s="35"/>
      <c r="EH65" s="35"/>
      <c r="EI65" s="61"/>
      <c r="EJ65" s="35"/>
      <c r="EK65" s="35"/>
      <c r="EL65" s="35"/>
      <c r="EM65" s="35"/>
      <c r="EN65" s="35"/>
      <c r="EO65" s="35"/>
      <c r="EP65" s="35"/>
      <c r="EQ65" s="35"/>
      <c r="ER65" s="35"/>
      <c r="ES65" s="35"/>
      <c r="ET65" s="35">
        <v>0</v>
      </c>
      <c r="EU65" s="37"/>
      <c r="EV65" s="37"/>
      <c r="EW65" s="37"/>
      <c r="EX65" s="37"/>
      <c r="EY65" s="37"/>
      <c r="EZ65" s="37"/>
      <c r="FA65" s="34"/>
      <c r="FB65" s="34"/>
      <c r="FC65" s="34"/>
      <c r="FD65" s="34"/>
      <c r="FE65" s="34"/>
      <c r="FF65" s="34"/>
      <c r="FG65" s="34"/>
      <c r="FH65" s="34"/>
      <c r="FI65" s="34"/>
      <c r="FJ65" s="34"/>
      <c r="FK65" s="34"/>
      <c r="FL65" s="34"/>
      <c r="FM65" s="34"/>
      <c r="FN65" s="34"/>
      <c r="FO65" s="34"/>
      <c r="FP65" s="34"/>
      <c r="FQ65" s="34"/>
      <c r="FR65" s="34"/>
      <c r="FS65" s="34"/>
      <c r="FT65" s="35"/>
      <c r="FU65" s="35"/>
      <c r="FV65" s="35"/>
      <c r="FW65" s="35"/>
      <c r="FX65" s="35"/>
      <c r="FY65" s="35"/>
      <c r="FZ65" s="35"/>
      <c r="GA65" s="35"/>
      <c r="GB65" s="35"/>
      <c r="GC65" s="35"/>
      <c r="GD65" s="35"/>
      <c r="GE65" s="35"/>
      <c r="GF65" s="35"/>
      <c r="GG65" s="35"/>
      <c r="GH65" s="35"/>
      <c r="GI65" s="35"/>
      <c r="GJ65" s="35"/>
      <c r="GK65" s="35"/>
      <c r="GL65" s="35"/>
      <c r="GM65" s="35"/>
      <c r="GN65" s="35"/>
      <c r="GO65" s="35">
        <v>0</v>
      </c>
      <c r="GP65" s="35">
        <v>146362</v>
      </c>
      <c r="GQ65" s="35">
        <v>61474</v>
      </c>
      <c r="GR65" s="35">
        <v>207836</v>
      </c>
      <c r="GS65" s="31" t="s">
        <v>395</v>
      </c>
      <c r="GT65" s="31"/>
      <c r="GU65" s="31"/>
      <c r="GV65" s="31" t="s">
        <v>409</v>
      </c>
      <c r="GW65" s="31"/>
      <c r="GX65" s="31"/>
      <c r="GY65" t="s">
        <v>405</v>
      </c>
      <c r="HC65" s="35">
        <v>1720</v>
      </c>
      <c r="HD65" s="35">
        <v>0</v>
      </c>
      <c r="HE65" s="35">
        <v>5790</v>
      </c>
      <c r="HF65" s="35">
        <v>360</v>
      </c>
      <c r="HG65" s="35"/>
      <c r="HH65" s="35">
        <v>104478</v>
      </c>
      <c r="HI65" s="35"/>
      <c r="HJ65" s="35">
        <v>0</v>
      </c>
      <c r="HK65" s="35">
        <v>5790</v>
      </c>
      <c r="HL65" s="35">
        <v>2442</v>
      </c>
      <c r="HM65" s="35"/>
      <c r="HN65" s="35"/>
      <c r="HO65" s="35">
        <v>568</v>
      </c>
      <c r="HP65" s="35">
        <v>568</v>
      </c>
      <c r="HQ65" s="35">
        <v>230</v>
      </c>
      <c r="HR65" s="35">
        <v>0</v>
      </c>
      <c r="HS65" s="35"/>
      <c r="HT65" s="35"/>
      <c r="HU65" s="35">
        <v>9</v>
      </c>
      <c r="HV65" s="35"/>
      <c r="HW65" s="35"/>
      <c r="HX65" s="35"/>
      <c r="HY65" s="35"/>
      <c r="HZ65" s="35"/>
      <c r="IA65" s="35"/>
      <c r="IB65" s="35"/>
      <c r="IC65" s="35"/>
      <c r="ID65" s="35"/>
      <c r="IE65" s="35"/>
      <c r="IF65" s="61">
        <v>2.2999999999999998</v>
      </c>
      <c r="IG65" s="35">
        <v>5.6</v>
      </c>
      <c r="IH65" s="35">
        <v>12.6</v>
      </c>
      <c r="II65" s="35">
        <f t="shared" si="0"/>
        <v>5.6</v>
      </c>
      <c r="IJ65" s="35"/>
      <c r="IK65" s="35">
        <v>7</v>
      </c>
      <c r="IL65" s="35">
        <v>7</v>
      </c>
      <c r="IM65" s="34">
        <v>16023</v>
      </c>
      <c r="IN65" s="31" t="s">
        <v>411</v>
      </c>
      <c r="IO65" s="70">
        <v>22062</v>
      </c>
      <c r="IP65" s="34">
        <v>12473</v>
      </c>
      <c r="IQ65" s="34">
        <v>13174</v>
      </c>
      <c r="IR65" s="34">
        <v>0</v>
      </c>
      <c r="IS65" s="34"/>
      <c r="IT65" s="34"/>
      <c r="IU65" s="34"/>
      <c r="IV65" s="34">
        <v>74</v>
      </c>
      <c r="IW65" s="34"/>
      <c r="IX65" s="34">
        <v>47783</v>
      </c>
      <c r="IY65" s="34"/>
      <c r="IZ65" s="34"/>
      <c r="JA65" s="34">
        <v>71</v>
      </c>
      <c r="JB65" s="34">
        <v>67</v>
      </c>
      <c r="JC65" s="34">
        <v>117</v>
      </c>
      <c r="JD65" s="34">
        <v>110</v>
      </c>
      <c r="JE65" s="34"/>
      <c r="JF65" s="34"/>
      <c r="JG65" s="34"/>
      <c r="JH65" s="34"/>
      <c r="JI65" s="34"/>
      <c r="JJ65" s="34"/>
      <c r="JK65" s="34"/>
      <c r="JL65" s="34"/>
      <c r="JM65" s="34"/>
      <c r="JN65" s="34"/>
      <c r="JO65" s="34"/>
      <c r="JP65" s="34"/>
      <c r="JQ65" s="34"/>
      <c r="JR65" s="34">
        <v>2444</v>
      </c>
      <c r="JS65" s="34"/>
      <c r="JT65" s="34"/>
      <c r="JU65" s="34">
        <v>126</v>
      </c>
      <c r="JV65" s="34"/>
      <c r="JW65" s="34"/>
      <c r="JX65" s="34"/>
      <c r="JY65" s="34"/>
      <c r="JZ65" s="34"/>
      <c r="KA65" s="34"/>
      <c r="KB65" s="34"/>
      <c r="KC65" s="34"/>
      <c r="KD65" s="34"/>
      <c r="KE65" s="34"/>
      <c r="KF65" s="34">
        <v>1</v>
      </c>
      <c r="KG65" s="34">
        <v>1</v>
      </c>
      <c r="KH65" s="34">
        <v>32</v>
      </c>
      <c r="KI65" s="34">
        <v>64</v>
      </c>
      <c r="KJ65" s="34">
        <v>51</v>
      </c>
      <c r="KK65" s="34">
        <v>51</v>
      </c>
      <c r="KL65" s="34">
        <v>6</v>
      </c>
      <c r="KM65" s="34">
        <v>0</v>
      </c>
      <c r="KN65" s="34"/>
      <c r="KO65" s="34"/>
      <c r="KP65" s="34"/>
      <c r="KQ65" s="34"/>
      <c r="KR65" s="34"/>
      <c r="KS65" s="34"/>
      <c r="KT65" s="34"/>
      <c r="KU65" s="34"/>
      <c r="KV65" s="34"/>
      <c r="KW65" s="34"/>
      <c r="KX65" s="34"/>
      <c r="KY65" s="34"/>
      <c r="KZ65" s="34"/>
      <c r="LA65" s="34"/>
      <c r="LB65" s="34"/>
      <c r="LC65" s="34"/>
      <c r="LD65" s="34"/>
      <c r="LE65" s="34"/>
      <c r="LF65" s="34"/>
      <c r="LG65" s="34"/>
      <c r="LH65" s="34"/>
      <c r="LI65" s="34"/>
      <c r="LJ65" s="34"/>
      <c r="LK65" s="34"/>
      <c r="LL65" s="34"/>
      <c r="LM65" s="34"/>
      <c r="LN65" s="34"/>
      <c r="LO65" s="34"/>
      <c r="LP65" s="34"/>
      <c r="LQ65" s="34"/>
      <c r="LR65" s="34"/>
      <c r="LS65" s="34"/>
      <c r="LT65" s="34"/>
      <c r="LU65" s="34"/>
      <c r="LV65" s="34"/>
      <c r="LW65" s="34"/>
      <c r="LX65" s="34"/>
      <c r="LY65" s="34"/>
      <c r="LZ65" s="34"/>
      <c r="MA65" s="34"/>
      <c r="MB65" s="34"/>
      <c r="MC65" s="34"/>
      <c r="MD65" s="34"/>
      <c r="ME65" s="34"/>
      <c r="MF65" s="34"/>
      <c r="MG65" s="34"/>
      <c r="MH65" s="34"/>
      <c r="MI65" s="34"/>
      <c r="MJ65" s="34"/>
      <c r="MK65" s="34"/>
      <c r="ML65" s="34"/>
      <c r="MM65" s="34"/>
      <c r="MN65" s="34"/>
      <c r="MO65" s="34">
        <v>6</v>
      </c>
      <c r="MP65" s="34">
        <v>0</v>
      </c>
      <c r="MQ65" s="34"/>
      <c r="MR65" s="34"/>
      <c r="MS65" s="34">
        <v>177693</v>
      </c>
      <c r="MT65" s="34"/>
      <c r="MU65" s="34">
        <v>0</v>
      </c>
      <c r="MV65" s="34"/>
      <c r="MW65" s="34"/>
      <c r="MX65" s="34"/>
      <c r="MY65" s="34"/>
      <c r="MZ65" s="34"/>
      <c r="NA65" s="34"/>
      <c r="NB65" s="34"/>
      <c r="NC65" s="34"/>
      <c r="ND65" s="34"/>
      <c r="NE65" s="34"/>
      <c r="NF65" s="34"/>
      <c r="NG65" s="34"/>
      <c r="NH65" s="34"/>
      <c r="NI65" s="34"/>
      <c r="NJ65" s="34"/>
      <c r="NK65" s="34"/>
      <c r="NX65" s="18">
        <f t="shared" si="4"/>
        <v>1964.5806462585213</v>
      </c>
      <c r="NY65" t="str">
        <f t="shared" si="2"/>
        <v>Mid-range</v>
      </c>
      <c r="NZ65" t="str">
        <f t="shared" si="3"/>
        <v>Medium</v>
      </c>
    </row>
    <row r="66" spans="1:390">
      <c r="A66" t="s">
        <v>620</v>
      </c>
      <c r="B66" s="31" t="s">
        <v>621</v>
      </c>
      <c r="C66" s="32" t="s">
        <v>622</v>
      </c>
      <c r="D66" s="31" t="s">
        <v>393</v>
      </c>
      <c r="E66" s="31">
        <v>20060</v>
      </c>
      <c r="F66" s="31" t="s">
        <v>394</v>
      </c>
      <c r="G66" s="33">
        <v>13033.138095238101</v>
      </c>
      <c r="H66" s="70">
        <v>54236</v>
      </c>
      <c r="I66" s="61"/>
      <c r="J66" s="67">
        <v>190</v>
      </c>
      <c r="K66" s="67">
        <v>25</v>
      </c>
      <c r="L66" s="67"/>
      <c r="M66" s="67"/>
      <c r="N66" s="67"/>
      <c r="O66" s="67"/>
      <c r="P66" s="67"/>
      <c r="Q66" s="67"/>
      <c r="R66" s="67">
        <v>55</v>
      </c>
      <c r="S66" s="67"/>
      <c r="T66" s="67"/>
      <c r="U66" s="67">
        <v>162</v>
      </c>
      <c r="V66" s="67">
        <v>820</v>
      </c>
      <c r="W66" s="86" t="s">
        <v>415</v>
      </c>
      <c r="X66" s="86"/>
      <c r="Y66" s="86"/>
      <c r="Z66" s="86"/>
      <c r="AA66" s="86"/>
      <c r="AB66" s="86"/>
      <c r="AC66" s="87">
        <v>69172</v>
      </c>
      <c r="AD66" s="61"/>
      <c r="AE66" s="61"/>
      <c r="AF66" s="87"/>
      <c r="AG66" s="87"/>
      <c r="AH66" s="87"/>
      <c r="AI66" s="87"/>
      <c r="AJ66" s="87"/>
      <c r="AK66" s="87"/>
      <c r="AL66" s="87">
        <v>0</v>
      </c>
      <c r="AM66" s="87">
        <v>20000</v>
      </c>
      <c r="AN66" s="61"/>
      <c r="AO66" s="88">
        <v>89172</v>
      </c>
      <c r="AP66" s="61">
        <v>15757.66</v>
      </c>
      <c r="AQ66" s="61"/>
      <c r="AR66" s="61"/>
      <c r="AS66" s="61"/>
      <c r="AT66" s="61"/>
      <c r="AU66" s="61"/>
      <c r="AV66" s="61"/>
      <c r="AW66" s="61"/>
      <c r="AX66" s="61"/>
      <c r="AY66" s="61"/>
      <c r="AZ66" s="61"/>
      <c r="BA66" s="61"/>
      <c r="BB66" s="61">
        <v>15757.66</v>
      </c>
      <c r="BC66" s="61">
        <v>6023.99</v>
      </c>
      <c r="BD66" s="61"/>
      <c r="BE66" s="61"/>
      <c r="BF66" s="61"/>
      <c r="BG66" s="61"/>
      <c r="BH66" s="61"/>
      <c r="BI66" s="61"/>
      <c r="BJ66" s="61"/>
      <c r="BK66" s="61"/>
      <c r="BL66" s="61"/>
      <c r="BM66" s="61"/>
      <c r="BN66" s="61"/>
      <c r="BO66" s="61">
        <v>6023.99</v>
      </c>
      <c r="BP66" s="61">
        <v>5720</v>
      </c>
      <c r="BQ66" s="61"/>
      <c r="BR66" s="61"/>
      <c r="BS66" s="61"/>
      <c r="BT66" s="61"/>
      <c r="BU66" s="61"/>
      <c r="BV66" s="61"/>
      <c r="BW66" s="35"/>
      <c r="BX66" s="35"/>
      <c r="BY66" s="35"/>
      <c r="BZ66" s="35">
        <v>5720</v>
      </c>
      <c r="CA66" s="35"/>
      <c r="CB66" s="35"/>
      <c r="CC66" s="35"/>
      <c r="CD66" s="35"/>
      <c r="CE66" s="35"/>
      <c r="CF66" s="35"/>
      <c r="CG66" s="35"/>
      <c r="CH66" s="35"/>
      <c r="CI66" s="35"/>
      <c r="CJ66" s="35"/>
      <c r="CK66" s="35"/>
      <c r="CL66" s="35"/>
      <c r="CM66" s="35"/>
      <c r="CN66" s="35"/>
      <c r="CO66" s="35"/>
      <c r="CP66" s="35"/>
      <c r="CQ66" s="35"/>
      <c r="CR66" s="35"/>
      <c r="CS66" s="35"/>
      <c r="CT66" s="35"/>
      <c r="CU66" s="35"/>
      <c r="CV66" s="35"/>
      <c r="CW66" s="35"/>
      <c r="CX66" s="35"/>
      <c r="CY66" s="35">
        <v>29750</v>
      </c>
      <c r="CZ66" s="35"/>
      <c r="DA66" s="35"/>
      <c r="DB66" s="35"/>
      <c r="DC66" s="35"/>
      <c r="DD66" s="35"/>
      <c r="DE66" s="35"/>
      <c r="DF66" s="35">
        <v>36365</v>
      </c>
      <c r="DG66" s="35"/>
      <c r="DH66" s="35"/>
      <c r="DI66" s="35">
        <v>66115</v>
      </c>
      <c r="DJ66" s="35"/>
      <c r="DK66" s="35"/>
      <c r="DL66" s="35"/>
      <c r="DM66" s="35"/>
      <c r="DN66" s="35"/>
      <c r="DO66" s="35"/>
      <c r="DP66" s="35"/>
      <c r="DQ66" s="35"/>
      <c r="DR66" s="35"/>
      <c r="DS66" s="35"/>
      <c r="DT66" s="35"/>
      <c r="DU66" s="35"/>
      <c r="DV66" s="61"/>
      <c r="DW66" s="61"/>
      <c r="DX66" s="35"/>
      <c r="DY66" s="35"/>
      <c r="DZ66" s="35"/>
      <c r="EA66" s="35"/>
      <c r="EB66" s="35"/>
      <c r="EC66" s="35"/>
      <c r="ED66" s="35"/>
      <c r="EE66" s="35"/>
      <c r="EF66" s="35"/>
      <c r="EG66" s="35"/>
      <c r="EH66" s="35"/>
      <c r="EI66" s="61"/>
      <c r="EJ66" s="35">
        <v>10810</v>
      </c>
      <c r="EK66" s="35"/>
      <c r="EL66" s="35"/>
      <c r="EM66" s="35"/>
      <c r="EN66" s="35"/>
      <c r="EO66" s="35"/>
      <c r="EP66" s="35"/>
      <c r="EQ66" s="35"/>
      <c r="ER66" s="35"/>
      <c r="ES66" s="35"/>
      <c r="ET66" s="35">
        <v>10810</v>
      </c>
      <c r="EU66" s="37"/>
      <c r="EV66" s="37"/>
      <c r="EW66" s="37"/>
      <c r="EX66" s="37"/>
      <c r="EY66" s="37"/>
      <c r="EZ66" s="37"/>
      <c r="FA66" s="34"/>
      <c r="FB66" s="34"/>
      <c r="FC66" s="34"/>
      <c r="FD66" s="34"/>
      <c r="FE66" s="34"/>
      <c r="FF66" s="34"/>
      <c r="FG66" s="34"/>
      <c r="FH66" s="34"/>
      <c r="FI66" s="34"/>
      <c r="FJ66" s="34"/>
      <c r="FK66" s="34"/>
      <c r="FL66" s="34"/>
      <c r="FM66" s="34"/>
      <c r="FN66" s="34"/>
      <c r="FO66" s="34"/>
      <c r="FP66" s="34"/>
      <c r="FQ66" s="34"/>
      <c r="FR66" s="34"/>
      <c r="FS66" s="34"/>
      <c r="FT66" s="35"/>
      <c r="FU66" s="35"/>
      <c r="FV66" s="35"/>
      <c r="FW66" s="35"/>
      <c r="FX66" s="35"/>
      <c r="FY66" s="35"/>
      <c r="FZ66" s="35"/>
      <c r="GA66" s="35"/>
      <c r="GB66" s="35"/>
      <c r="GC66" s="35"/>
      <c r="GD66" s="35"/>
      <c r="GE66" s="35"/>
      <c r="GF66" s="35"/>
      <c r="GG66" s="35"/>
      <c r="GH66" s="35"/>
      <c r="GI66" s="35"/>
      <c r="GJ66" s="35"/>
      <c r="GK66" s="35"/>
      <c r="GL66" s="35"/>
      <c r="GM66" s="35"/>
      <c r="GN66" s="35"/>
      <c r="GO66" s="35"/>
      <c r="GP66" s="35">
        <v>110953.65</v>
      </c>
      <c r="GQ66" s="35">
        <v>82645</v>
      </c>
      <c r="GR66" s="35">
        <v>193598.65</v>
      </c>
      <c r="GS66" s="31" t="s">
        <v>420</v>
      </c>
      <c r="GT66" s="31"/>
      <c r="GU66" s="31" t="s">
        <v>439</v>
      </c>
      <c r="GV66" s="31" t="s">
        <v>398</v>
      </c>
      <c r="GW66" s="31"/>
      <c r="GX66" t="s">
        <v>459</v>
      </c>
      <c r="GY66" s="31"/>
      <c r="GZ66" s="31"/>
      <c r="HA66" s="31"/>
      <c r="HB66" s="31"/>
      <c r="HC66" s="35">
        <v>1956</v>
      </c>
      <c r="HD66" s="35">
        <v>2400</v>
      </c>
      <c r="HE66" s="35">
        <v>12961</v>
      </c>
      <c r="HF66" s="35">
        <v>213</v>
      </c>
      <c r="HG66" s="35"/>
      <c r="HH66" s="35">
        <v>89901</v>
      </c>
      <c r="HI66" s="35"/>
      <c r="HJ66" s="35">
        <v>168</v>
      </c>
      <c r="HK66" s="35">
        <v>2667</v>
      </c>
      <c r="HL66" s="35">
        <v>2721</v>
      </c>
      <c r="HM66" s="35"/>
      <c r="HN66" s="35"/>
      <c r="HO66" s="35">
        <v>553</v>
      </c>
      <c r="HP66" s="35">
        <v>553</v>
      </c>
      <c r="HQ66" s="35">
        <v>75784</v>
      </c>
      <c r="HR66" s="35">
        <v>235</v>
      </c>
      <c r="HS66" s="35"/>
      <c r="HT66" s="35"/>
      <c r="HU66" s="35">
        <v>14</v>
      </c>
      <c r="HV66" s="35"/>
      <c r="HW66" s="35"/>
      <c r="HX66" s="35"/>
      <c r="HY66" s="35"/>
      <c r="HZ66" s="35"/>
      <c r="IA66" s="35"/>
      <c r="IB66" s="35"/>
      <c r="IC66" s="35"/>
      <c r="ID66" s="35"/>
      <c r="IE66" s="35"/>
      <c r="IF66" s="61">
        <v>2.5</v>
      </c>
      <c r="IG66" s="35">
        <v>6.6</v>
      </c>
      <c r="IH66" s="35">
        <v>14.475</v>
      </c>
      <c r="II66" s="35">
        <f t="shared" ref="II66:II129" si="5">IG66</f>
        <v>6.6</v>
      </c>
      <c r="IJ66" s="35"/>
      <c r="IK66" s="35">
        <v>11</v>
      </c>
      <c r="IL66" s="35">
        <v>7.875</v>
      </c>
      <c r="IM66" s="34">
        <v>11308</v>
      </c>
      <c r="IN66" s="31" t="s">
        <v>411</v>
      </c>
      <c r="IO66" s="70">
        <v>31026</v>
      </c>
      <c r="IP66" s="34">
        <v>14140</v>
      </c>
      <c r="IQ66" s="34"/>
      <c r="IR66" s="34"/>
      <c r="IS66" s="34"/>
      <c r="IT66" s="34"/>
      <c r="IU66" s="34"/>
      <c r="IV66" s="34"/>
      <c r="IW66" s="34"/>
      <c r="IX66" s="34">
        <v>45166</v>
      </c>
      <c r="IY66" s="34"/>
      <c r="IZ66" s="34"/>
      <c r="JA66" s="34">
        <v>133</v>
      </c>
      <c r="JB66" s="34">
        <v>122</v>
      </c>
      <c r="JC66" s="34">
        <v>95</v>
      </c>
      <c r="JD66" s="34">
        <v>84</v>
      </c>
      <c r="JE66" s="34"/>
      <c r="JF66" s="34"/>
      <c r="JG66" s="34"/>
      <c r="JH66" s="34"/>
      <c r="JI66" s="34"/>
      <c r="JJ66" s="34"/>
      <c r="JK66" s="34"/>
      <c r="JL66" s="34"/>
      <c r="JM66" s="34"/>
      <c r="JN66" s="34"/>
      <c r="JO66" s="34"/>
      <c r="JP66" s="34"/>
      <c r="JQ66" s="34"/>
      <c r="JR66" s="34">
        <v>5804</v>
      </c>
      <c r="JS66" s="34"/>
      <c r="JT66" s="34"/>
      <c r="JU66" s="34">
        <v>247</v>
      </c>
      <c r="JV66" s="34"/>
      <c r="JW66" s="34"/>
      <c r="JX66" s="34"/>
      <c r="JY66" s="34"/>
      <c r="JZ66" s="34"/>
      <c r="KA66" s="34"/>
      <c r="KB66" s="34"/>
      <c r="KC66" s="34"/>
      <c r="KD66" s="34"/>
      <c r="KE66" s="34"/>
      <c r="KF66" s="34">
        <v>2</v>
      </c>
      <c r="KG66" s="34">
        <v>4</v>
      </c>
      <c r="KH66" s="34">
        <v>41</v>
      </c>
      <c r="KI66" s="34">
        <v>60.5</v>
      </c>
      <c r="KJ66" s="34">
        <v>50</v>
      </c>
      <c r="KK66" s="34">
        <v>50</v>
      </c>
      <c r="KL66" s="34">
        <v>4</v>
      </c>
      <c r="KM66" s="34">
        <v>0</v>
      </c>
      <c r="KN66" s="34"/>
      <c r="KO66" s="34"/>
      <c r="KP66" s="34"/>
      <c r="KQ66" s="34"/>
      <c r="KR66" s="34"/>
      <c r="KS66" s="34"/>
      <c r="KT66" s="34"/>
      <c r="KU66" s="34"/>
      <c r="KV66" s="34"/>
      <c r="KW66" s="34"/>
      <c r="KX66" s="34"/>
      <c r="KY66" s="34"/>
      <c r="KZ66" s="34"/>
      <c r="LA66" s="34"/>
      <c r="LB66" s="34"/>
      <c r="LC66" s="34"/>
      <c r="LD66" s="34"/>
      <c r="LE66" s="34"/>
      <c r="LF66" s="34"/>
      <c r="LG66" s="34"/>
      <c r="LH66" s="34"/>
      <c r="LI66" s="34"/>
      <c r="LJ66" s="34"/>
      <c r="LK66" s="34"/>
      <c r="LL66" s="34"/>
      <c r="LM66" s="34"/>
      <c r="LN66" s="34"/>
      <c r="LO66" s="34"/>
      <c r="LP66" s="34"/>
      <c r="LQ66" s="34"/>
      <c r="LR66" s="34"/>
      <c r="LS66" s="34"/>
      <c r="LT66" s="34"/>
      <c r="LU66" s="34"/>
      <c r="LV66" s="34"/>
      <c r="LW66" s="34"/>
      <c r="LX66" s="34"/>
      <c r="LY66" s="34"/>
      <c r="LZ66" s="34"/>
      <c r="MA66" s="34"/>
      <c r="MB66" s="34"/>
      <c r="MC66" s="34"/>
      <c r="MD66" s="34"/>
      <c r="ME66" s="34"/>
      <c r="MF66" s="34"/>
      <c r="MG66" s="34"/>
      <c r="MH66" s="34"/>
      <c r="MI66" s="34"/>
      <c r="MJ66" s="34"/>
      <c r="MK66" s="34"/>
      <c r="ML66" s="34"/>
      <c r="MM66" s="34"/>
      <c r="MN66" s="34"/>
      <c r="MO66" s="34">
        <v>120</v>
      </c>
      <c r="MP66" s="34">
        <v>0</v>
      </c>
      <c r="MQ66" s="34"/>
      <c r="MR66" s="34"/>
      <c r="MS66" s="34"/>
      <c r="MT66" s="34"/>
      <c r="MU66" s="34">
        <v>1421</v>
      </c>
      <c r="MV66" s="34"/>
      <c r="MW66" s="34"/>
      <c r="MX66" s="34"/>
      <c r="MY66" s="34"/>
      <c r="MZ66" s="34"/>
      <c r="NA66" s="34"/>
      <c r="NB66" s="34"/>
      <c r="NC66" s="34"/>
      <c r="ND66" s="34"/>
      <c r="NE66" s="34"/>
      <c r="NF66" s="34"/>
      <c r="NG66" s="34"/>
      <c r="NH66" s="34"/>
      <c r="NI66" s="34"/>
      <c r="NJ66" s="34"/>
      <c r="NK66" s="34"/>
      <c r="NX66" s="18">
        <f t="shared" ref="NX66:NX71" si="6">G66/IG66</f>
        <v>1974.717893217894</v>
      </c>
      <c r="NY66" t="str">
        <f t="shared" ref="NY66:NY129" si="7">IF(G66&gt;13000,"Larger",IF(G66&lt;6500,"Smaller","Mid-range"))</f>
        <v>Larger</v>
      </c>
      <c r="NZ66" t="str">
        <f t="shared" ref="NZ66:NZ129" si="8">IF(G66&gt;20000,"Large",IF(G66&lt;10000,"Small","Medium"))</f>
        <v>Medium</v>
      </c>
    </row>
    <row r="67" spans="1:390">
      <c r="A67" t="s">
        <v>623</v>
      </c>
      <c r="B67" s="31" t="s">
        <v>624</v>
      </c>
      <c r="C67" s="32" t="s">
        <v>625</v>
      </c>
      <c r="D67" s="1" t="s">
        <v>404</v>
      </c>
      <c r="E67" s="31">
        <v>20060</v>
      </c>
      <c r="F67" s="31" t="s">
        <v>394</v>
      </c>
      <c r="G67" s="33">
        <v>10444.071047619114</v>
      </c>
      <c r="H67" s="70">
        <v>26482</v>
      </c>
      <c r="I67" s="61"/>
      <c r="J67" s="67">
        <v>28</v>
      </c>
      <c r="K67" s="67">
        <v>8</v>
      </c>
      <c r="L67" s="67"/>
      <c r="M67" s="67"/>
      <c r="N67" s="67"/>
      <c r="O67" s="67"/>
      <c r="P67" s="67"/>
      <c r="Q67" s="67"/>
      <c r="R67" s="67">
        <v>40</v>
      </c>
      <c r="S67" s="67"/>
      <c r="T67" s="67"/>
      <c r="U67" s="67">
        <v>40</v>
      </c>
      <c r="V67" s="67">
        <v>227</v>
      </c>
      <c r="W67" s="86" t="s">
        <v>626</v>
      </c>
      <c r="X67" s="86"/>
      <c r="Y67" s="86"/>
      <c r="Z67" s="86"/>
      <c r="AA67" s="86"/>
      <c r="AB67" s="86"/>
      <c r="AC67" s="87">
        <v>75000</v>
      </c>
      <c r="AD67" s="61"/>
      <c r="AE67" s="61"/>
      <c r="AF67" s="87">
        <v>0</v>
      </c>
      <c r="AG67" s="87">
        <v>0</v>
      </c>
      <c r="AH67" s="87">
        <v>0</v>
      </c>
      <c r="AI67" s="87">
        <v>0</v>
      </c>
      <c r="AJ67" s="87"/>
      <c r="AK67" s="87"/>
      <c r="AL67" s="87">
        <v>51921</v>
      </c>
      <c r="AM67" s="87">
        <v>0</v>
      </c>
      <c r="AN67" s="61"/>
      <c r="AO67" s="88">
        <v>126921</v>
      </c>
      <c r="AP67" s="61">
        <v>14250</v>
      </c>
      <c r="AQ67" s="61"/>
      <c r="AR67" s="61"/>
      <c r="AS67" s="61">
        <v>0</v>
      </c>
      <c r="AT67" s="61">
        <v>0</v>
      </c>
      <c r="AU67" s="61">
        <v>0</v>
      </c>
      <c r="AV67" s="61">
        <v>0</v>
      </c>
      <c r="AW67" s="61"/>
      <c r="AX67" s="61"/>
      <c r="AY67" s="61">
        <v>0</v>
      </c>
      <c r="AZ67" s="61">
        <v>0</v>
      </c>
      <c r="BA67" s="61"/>
      <c r="BB67" s="61">
        <v>14250</v>
      </c>
      <c r="BC67" s="61">
        <v>110</v>
      </c>
      <c r="BD67" s="61"/>
      <c r="BE67" s="61"/>
      <c r="BF67" s="61">
        <v>0</v>
      </c>
      <c r="BG67" s="61">
        <v>0</v>
      </c>
      <c r="BH67" s="61">
        <v>0</v>
      </c>
      <c r="BI67" s="61">
        <v>0</v>
      </c>
      <c r="BJ67" s="61"/>
      <c r="BK67" s="61"/>
      <c r="BL67" s="61">
        <v>0</v>
      </c>
      <c r="BM67" s="61">
        <v>0</v>
      </c>
      <c r="BN67" s="61"/>
      <c r="BO67" s="61">
        <v>110</v>
      </c>
      <c r="BP67" s="61">
        <v>0</v>
      </c>
      <c r="BQ67" s="61"/>
      <c r="BR67" s="61">
        <v>0</v>
      </c>
      <c r="BS67" s="61">
        <v>0</v>
      </c>
      <c r="BT67" s="61">
        <v>0</v>
      </c>
      <c r="BU67" s="61">
        <v>0</v>
      </c>
      <c r="BV67" s="61"/>
      <c r="BW67" s="35"/>
      <c r="BX67" s="35">
        <v>0</v>
      </c>
      <c r="BY67" s="35">
        <v>0</v>
      </c>
      <c r="BZ67" s="35">
        <v>0</v>
      </c>
      <c r="CA67" s="35"/>
      <c r="CB67" s="35"/>
      <c r="CC67" s="35"/>
      <c r="CD67" s="35"/>
      <c r="CE67" s="35"/>
      <c r="CF67" s="35"/>
      <c r="CG67" s="35"/>
      <c r="CH67" s="35"/>
      <c r="CI67" s="35"/>
      <c r="CJ67" s="35"/>
      <c r="CK67" s="35"/>
      <c r="CL67" s="35"/>
      <c r="CM67" s="35"/>
      <c r="CN67" s="35"/>
      <c r="CO67" s="35"/>
      <c r="CP67" s="35"/>
      <c r="CQ67" s="35"/>
      <c r="CR67" s="35"/>
      <c r="CS67" s="35"/>
      <c r="CT67" s="35"/>
      <c r="CU67" s="35"/>
      <c r="CV67" s="35"/>
      <c r="CW67" s="35"/>
      <c r="CX67" s="35"/>
      <c r="CY67" s="35">
        <v>14108</v>
      </c>
      <c r="CZ67" s="35"/>
      <c r="DA67" s="35">
        <v>0</v>
      </c>
      <c r="DB67" s="35">
        <v>0</v>
      </c>
      <c r="DC67" s="35">
        <v>0</v>
      </c>
      <c r="DD67" s="35"/>
      <c r="DE67" s="35"/>
      <c r="DF67" s="35">
        <v>30908</v>
      </c>
      <c r="DG67" s="35">
        <v>0</v>
      </c>
      <c r="DH67" s="35">
        <v>0</v>
      </c>
      <c r="DI67" s="35">
        <v>45016</v>
      </c>
      <c r="DJ67" s="35"/>
      <c r="DK67" s="35"/>
      <c r="DL67" s="35"/>
      <c r="DM67" s="35"/>
      <c r="DN67" s="35"/>
      <c r="DO67" s="35"/>
      <c r="DP67" s="35"/>
      <c r="DQ67" s="35"/>
      <c r="DR67" s="35"/>
      <c r="DS67" s="35"/>
      <c r="DT67" s="35"/>
      <c r="DU67" s="35"/>
      <c r="DV67" s="61"/>
      <c r="DW67" s="61"/>
      <c r="DX67" s="35"/>
      <c r="DY67" s="35"/>
      <c r="DZ67" s="35"/>
      <c r="EA67" s="35"/>
      <c r="EB67" s="35"/>
      <c r="EC67" s="35"/>
      <c r="ED67" s="35"/>
      <c r="EE67" s="35"/>
      <c r="EF67" s="35"/>
      <c r="EG67" s="35"/>
      <c r="EH67" s="35"/>
      <c r="EI67" s="61"/>
      <c r="EJ67" s="35"/>
      <c r="EK67" s="35"/>
      <c r="EL67" s="35"/>
      <c r="EM67" s="35"/>
      <c r="EN67" s="35"/>
      <c r="EO67" s="35"/>
      <c r="EP67" s="35"/>
      <c r="EQ67" s="35"/>
      <c r="ER67" s="35"/>
      <c r="ES67" s="35"/>
      <c r="ET67" s="35"/>
      <c r="EU67" s="37"/>
      <c r="EV67" s="37"/>
      <c r="EW67" s="37"/>
      <c r="EX67" s="37"/>
      <c r="EY67" s="37"/>
      <c r="EZ67" s="37"/>
      <c r="FA67" s="34"/>
      <c r="FB67" s="34"/>
      <c r="FC67" s="34"/>
      <c r="FD67" s="34"/>
      <c r="FE67" s="34"/>
      <c r="FF67" s="34"/>
      <c r="FG67" s="34"/>
      <c r="FH67" s="34"/>
      <c r="FI67" s="34"/>
      <c r="FJ67" s="34"/>
      <c r="FK67" s="34"/>
      <c r="FL67" s="34"/>
      <c r="FM67" s="34"/>
      <c r="FN67" s="34"/>
      <c r="FO67" s="34"/>
      <c r="FP67" s="34"/>
      <c r="FQ67" s="34"/>
      <c r="FR67" s="34"/>
      <c r="FS67" s="34"/>
      <c r="FT67" s="35"/>
      <c r="FU67" s="35"/>
      <c r="FV67" s="35"/>
      <c r="FW67" s="35"/>
      <c r="FX67" s="35"/>
      <c r="FY67" s="35"/>
      <c r="FZ67" s="35"/>
      <c r="GA67" s="35"/>
      <c r="GB67" s="35"/>
      <c r="GC67" s="35"/>
      <c r="GD67" s="35"/>
      <c r="GE67" s="35"/>
      <c r="GF67" s="35"/>
      <c r="GG67" s="35"/>
      <c r="GH67" s="35"/>
      <c r="GI67" s="35"/>
      <c r="GJ67" s="35"/>
      <c r="GK67" s="35"/>
      <c r="GL67" s="35"/>
      <c r="GM67" s="35"/>
      <c r="GN67" s="35"/>
      <c r="GO67" s="35"/>
      <c r="GP67" s="35">
        <v>141281</v>
      </c>
      <c r="GQ67" s="35">
        <v>45016</v>
      </c>
      <c r="GR67" s="35">
        <v>186297</v>
      </c>
      <c r="GS67" s="31" t="s">
        <v>420</v>
      </c>
      <c r="GT67" s="31"/>
      <c r="GU67" s="31" t="s">
        <v>613</v>
      </c>
      <c r="GV67" s="31" t="s">
        <v>398</v>
      </c>
      <c r="GW67" s="31"/>
      <c r="GX67" t="s">
        <v>459</v>
      </c>
      <c r="HC67" s="35">
        <v>2028</v>
      </c>
      <c r="HD67" s="35">
        <v>1788</v>
      </c>
      <c r="HE67" s="35">
        <v>6240</v>
      </c>
      <c r="HF67" s="35">
        <v>32</v>
      </c>
      <c r="HG67" s="35"/>
      <c r="HH67" s="35">
        <v>54959</v>
      </c>
      <c r="HI67" s="35"/>
      <c r="HJ67" s="35">
        <v>335</v>
      </c>
      <c r="HK67" s="35">
        <v>0</v>
      </c>
      <c r="HL67" s="35">
        <v>2228</v>
      </c>
      <c r="HM67" s="35"/>
      <c r="HN67" s="35"/>
      <c r="HO67" s="35"/>
      <c r="HP67" s="35"/>
      <c r="HQ67" s="35">
        <v>268</v>
      </c>
      <c r="HR67" s="35">
        <v>451</v>
      </c>
      <c r="HS67" s="35"/>
      <c r="HT67" s="35"/>
      <c r="HU67" s="35">
        <v>7</v>
      </c>
      <c r="HV67" s="35"/>
      <c r="HW67" s="35"/>
      <c r="HX67" s="35"/>
      <c r="HY67" s="35"/>
      <c r="HZ67" s="35"/>
      <c r="IA67" s="35"/>
      <c r="IB67" s="35"/>
      <c r="IC67" s="35"/>
      <c r="ID67" s="35"/>
      <c r="IE67" s="35"/>
      <c r="IF67" s="61">
        <v>1.4</v>
      </c>
      <c r="IG67" s="35">
        <v>4.2</v>
      </c>
      <c r="IH67" s="35">
        <v>10.199999999999999</v>
      </c>
      <c r="II67" s="35">
        <f t="shared" si="5"/>
        <v>4.2</v>
      </c>
      <c r="IJ67" s="35"/>
      <c r="IK67" s="35">
        <v>6</v>
      </c>
      <c r="IL67" s="35">
        <v>6</v>
      </c>
      <c r="IM67" s="34">
        <v>5593</v>
      </c>
      <c r="IN67" s="31" t="s">
        <v>411</v>
      </c>
      <c r="IO67" s="70">
        <v>11176</v>
      </c>
      <c r="IP67" s="34">
        <v>13433</v>
      </c>
      <c r="IQ67" s="34"/>
      <c r="IR67" s="34">
        <v>4486</v>
      </c>
      <c r="IS67" s="34"/>
      <c r="IT67" s="34"/>
      <c r="IU67" s="34"/>
      <c r="IV67" s="34">
        <v>89</v>
      </c>
      <c r="IW67" s="34"/>
      <c r="IX67" s="34">
        <v>29184</v>
      </c>
      <c r="IY67" s="34"/>
      <c r="IZ67" s="34"/>
      <c r="JA67" s="34">
        <v>26</v>
      </c>
      <c r="JB67" s="34">
        <v>21</v>
      </c>
      <c r="JC67" s="34">
        <v>192</v>
      </c>
      <c r="JD67" s="34">
        <v>79</v>
      </c>
      <c r="JE67" s="34"/>
      <c r="JF67" s="34"/>
      <c r="JG67" s="34"/>
      <c r="JH67" s="34"/>
      <c r="JI67" s="34"/>
      <c r="JJ67" s="34"/>
      <c r="JK67" s="34"/>
      <c r="JL67" s="34"/>
      <c r="JM67" s="34"/>
      <c r="JN67" s="34"/>
      <c r="JO67" s="34"/>
      <c r="JP67" s="34"/>
      <c r="JQ67" s="34"/>
      <c r="JR67" s="34">
        <v>1097</v>
      </c>
      <c r="JS67" s="34"/>
      <c r="JT67" s="34"/>
      <c r="JU67" s="34">
        <v>121</v>
      </c>
      <c r="JV67" s="34"/>
      <c r="JW67" s="34"/>
      <c r="JX67" s="34"/>
      <c r="JY67" s="34"/>
      <c r="JZ67" s="34"/>
      <c r="KA67" s="34"/>
      <c r="KB67" s="34"/>
      <c r="KC67" s="34"/>
      <c r="KD67" s="34"/>
      <c r="KE67" s="34"/>
      <c r="KF67" s="34">
        <v>1</v>
      </c>
      <c r="KG67" s="34">
        <v>1</v>
      </c>
      <c r="KH67" s="34">
        <v>14</v>
      </c>
      <c r="KI67" s="34">
        <v>66</v>
      </c>
      <c r="KJ67" s="34">
        <v>28</v>
      </c>
      <c r="KK67" s="34">
        <v>28</v>
      </c>
      <c r="KL67" s="34">
        <v>4</v>
      </c>
      <c r="KM67" s="34">
        <v>0</v>
      </c>
      <c r="KN67" s="34"/>
      <c r="KO67" s="34"/>
      <c r="KP67" s="34"/>
      <c r="KQ67" s="34"/>
      <c r="KR67" s="34"/>
      <c r="KS67" s="34"/>
      <c r="KT67" s="34"/>
      <c r="KU67" s="34"/>
      <c r="KV67" s="34"/>
      <c r="KW67" s="34"/>
      <c r="KX67" s="34"/>
      <c r="KY67" s="34"/>
      <c r="KZ67" s="34"/>
      <c r="LA67" s="34"/>
      <c r="LB67" s="34"/>
      <c r="LC67" s="34"/>
      <c r="LD67" s="34"/>
      <c r="LE67" s="34"/>
      <c r="LF67" s="34"/>
      <c r="LG67" s="34"/>
      <c r="LH67" s="34"/>
      <c r="LI67" s="34"/>
      <c r="LJ67" s="34"/>
      <c r="LK67" s="34"/>
      <c r="LL67" s="34"/>
      <c r="LM67" s="34"/>
      <c r="LN67" s="34"/>
      <c r="LO67" s="34"/>
      <c r="LP67" s="34"/>
      <c r="LQ67" s="34"/>
      <c r="LR67" s="34"/>
      <c r="LS67" s="34"/>
      <c r="LT67" s="34"/>
      <c r="LU67" s="34"/>
      <c r="LV67" s="34"/>
      <c r="LW67" s="34"/>
      <c r="LX67" s="34"/>
      <c r="LY67" s="34"/>
      <c r="LZ67" s="34"/>
      <c r="MA67" s="34"/>
      <c r="MB67" s="34"/>
      <c r="MC67" s="34"/>
      <c r="MD67" s="34"/>
      <c r="ME67" s="34"/>
      <c r="MF67" s="34"/>
      <c r="MG67" s="34"/>
      <c r="MH67" s="34"/>
      <c r="MI67" s="34"/>
      <c r="MJ67" s="34"/>
      <c r="MK67" s="34"/>
      <c r="ML67" s="34"/>
      <c r="MM67" s="34"/>
      <c r="MN67" s="34"/>
      <c r="MO67" s="34">
        <v>4</v>
      </c>
      <c r="MP67" s="34">
        <v>0</v>
      </c>
      <c r="MQ67" s="34"/>
      <c r="MR67" s="34"/>
      <c r="MS67" s="34">
        <v>131489</v>
      </c>
      <c r="MT67" s="34"/>
      <c r="MU67" s="34"/>
      <c r="MV67" s="34"/>
      <c r="MW67" s="34"/>
      <c r="MX67" s="34"/>
      <c r="MY67" s="34"/>
      <c r="MZ67" s="34"/>
      <c r="NA67" s="34"/>
      <c r="NB67" s="34"/>
      <c r="NC67" s="34"/>
      <c r="ND67" s="34"/>
      <c r="NE67" s="34"/>
      <c r="NF67" s="34"/>
      <c r="NG67" s="34"/>
      <c r="NH67" s="34"/>
      <c r="NI67" s="34"/>
      <c r="NJ67" s="34"/>
      <c r="NK67" s="34"/>
      <c r="NX67" s="18">
        <f t="shared" si="6"/>
        <v>2486.6835827664559</v>
      </c>
      <c r="NY67" t="str">
        <f t="shared" si="7"/>
        <v>Mid-range</v>
      </c>
      <c r="NZ67" t="str">
        <f t="shared" si="8"/>
        <v>Medium</v>
      </c>
    </row>
    <row r="68" spans="1:390">
      <c r="A68" t="s">
        <v>627</v>
      </c>
      <c r="B68" t="s">
        <v>628</v>
      </c>
      <c r="C68" s="32" t="s">
        <v>629</v>
      </c>
      <c r="D68" s="31" t="s">
        <v>393</v>
      </c>
      <c r="E68" s="31">
        <v>20060</v>
      </c>
      <c r="F68" s="31" t="s">
        <v>394</v>
      </c>
      <c r="G68" s="33">
        <v>13143.913714285663</v>
      </c>
      <c r="H68" s="70">
        <v>37760</v>
      </c>
      <c r="I68" s="61"/>
      <c r="J68" s="67">
        <v>51</v>
      </c>
      <c r="K68" s="67">
        <v>8</v>
      </c>
      <c r="L68" s="67"/>
      <c r="M68" s="67"/>
      <c r="N68" s="67"/>
      <c r="O68" s="67"/>
      <c r="P68" s="67"/>
      <c r="Q68" s="67"/>
      <c r="R68" s="67">
        <v>35</v>
      </c>
      <c r="S68" s="67"/>
      <c r="T68" s="67"/>
      <c r="U68" s="67">
        <v>48</v>
      </c>
      <c r="V68" s="67">
        <v>500</v>
      </c>
      <c r="W68" s="86" t="s">
        <v>415</v>
      </c>
      <c r="X68" s="86"/>
      <c r="Y68" s="86"/>
      <c r="Z68" s="86"/>
      <c r="AA68" s="86"/>
      <c r="AB68" s="86"/>
      <c r="AC68" s="87">
        <v>78298</v>
      </c>
      <c r="AD68" s="61"/>
      <c r="AE68" s="61"/>
      <c r="AF68" s="87"/>
      <c r="AG68" s="87"/>
      <c r="AH68" s="87"/>
      <c r="AI68" s="87"/>
      <c r="AJ68" s="87"/>
      <c r="AK68" s="87"/>
      <c r="AL68" s="87">
        <v>9753</v>
      </c>
      <c r="AM68" s="87"/>
      <c r="AN68" s="61"/>
      <c r="AO68" s="88">
        <v>88051</v>
      </c>
      <c r="AP68" s="61">
        <v>36553</v>
      </c>
      <c r="AQ68" s="61"/>
      <c r="AR68" s="61"/>
      <c r="AS68" s="61"/>
      <c r="AT68" s="61"/>
      <c r="AU68" s="61"/>
      <c r="AV68" s="61"/>
      <c r="AW68" s="61"/>
      <c r="AX68" s="61"/>
      <c r="AY68" s="61"/>
      <c r="AZ68" s="61"/>
      <c r="BA68" s="61"/>
      <c r="BB68" s="61">
        <v>36553</v>
      </c>
      <c r="BC68" s="61">
        <v>341</v>
      </c>
      <c r="BD68" s="61"/>
      <c r="BE68" s="61"/>
      <c r="BF68" s="61"/>
      <c r="BG68" s="61"/>
      <c r="BH68" s="61"/>
      <c r="BI68" s="61"/>
      <c r="BJ68" s="61"/>
      <c r="BK68" s="61"/>
      <c r="BL68" s="61"/>
      <c r="BM68" s="61"/>
      <c r="BN68" s="61"/>
      <c r="BO68" s="61">
        <v>341</v>
      </c>
      <c r="BP68" s="61">
        <v>3800</v>
      </c>
      <c r="BQ68" s="61"/>
      <c r="BR68" s="61"/>
      <c r="BS68" s="61"/>
      <c r="BT68" s="61"/>
      <c r="BU68" s="61"/>
      <c r="BV68" s="61"/>
      <c r="BW68" s="35"/>
      <c r="BX68" s="35"/>
      <c r="BY68" s="35"/>
      <c r="BZ68" s="35">
        <v>3800</v>
      </c>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v>37748</v>
      </c>
      <c r="DG68" s="35"/>
      <c r="DH68" s="35"/>
      <c r="DI68" s="35">
        <v>37748</v>
      </c>
      <c r="DJ68" s="35"/>
      <c r="DK68" s="35"/>
      <c r="DL68" s="35"/>
      <c r="DM68" s="35"/>
      <c r="DN68" s="35"/>
      <c r="DO68" s="35"/>
      <c r="DP68" s="35"/>
      <c r="DQ68" s="35"/>
      <c r="DR68" s="35"/>
      <c r="DS68" s="35"/>
      <c r="DT68" s="35"/>
      <c r="DU68" s="35"/>
      <c r="DV68" s="61"/>
      <c r="DW68" s="61"/>
      <c r="DX68" s="35"/>
      <c r="DY68" s="35"/>
      <c r="DZ68" s="35"/>
      <c r="EA68" s="35"/>
      <c r="EB68" s="35"/>
      <c r="EC68" s="35"/>
      <c r="ED68" s="35"/>
      <c r="EE68" s="35"/>
      <c r="EF68" s="35"/>
      <c r="EG68" s="35"/>
      <c r="EH68" s="35"/>
      <c r="EI68" s="61"/>
      <c r="EJ68" s="35"/>
      <c r="EK68" s="35"/>
      <c r="EL68" s="35"/>
      <c r="EM68" s="35"/>
      <c r="EN68" s="35"/>
      <c r="EO68" s="35"/>
      <c r="EP68" s="35"/>
      <c r="EQ68" s="35"/>
      <c r="ER68" s="35"/>
      <c r="ES68" s="35"/>
      <c r="ET68" s="35">
        <v>0</v>
      </c>
      <c r="EU68" s="37"/>
      <c r="EV68" s="37"/>
      <c r="EW68" s="37"/>
      <c r="EX68" s="37"/>
      <c r="EY68" s="37"/>
      <c r="EZ68" s="37"/>
      <c r="FA68" s="34"/>
      <c r="FB68" s="34"/>
      <c r="FC68" s="34"/>
      <c r="FD68" s="34"/>
      <c r="FE68" s="34"/>
      <c r="FF68" s="34"/>
      <c r="FG68" s="34"/>
      <c r="FH68" s="34"/>
      <c r="FI68" s="34"/>
      <c r="FJ68" s="34"/>
      <c r="FK68" s="34"/>
      <c r="FL68" s="34"/>
      <c r="FM68" s="34"/>
      <c r="FN68" s="34"/>
      <c r="FO68" s="34"/>
      <c r="FP68" s="34"/>
      <c r="FQ68" s="34"/>
      <c r="FR68" s="34"/>
      <c r="FS68" s="34"/>
      <c r="FT68" s="35"/>
      <c r="FU68" s="35"/>
      <c r="FV68" s="35"/>
      <c r="FW68" s="35"/>
      <c r="FX68" s="35"/>
      <c r="FY68" s="35"/>
      <c r="FZ68" s="35"/>
      <c r="GA68" s="35"/>
      <c r="GB68" s="35"/>
      <c r="GC68" s="35"/>
      <c r="GD68" s="35"/>
      <c r="GE68" s="35"/>
      <c r="GF68" s="35"/>
      <c r="GG68" s="35"/>
      <c r="GH68" s="35"/>
      <c r="GI68" s="35"/>
      <c r="GJ68" s="35"/>
      <c r="GK68" s="35"/>
      <c r="GL68" s="35"/>
      <c r="GM68" s="35"/>
      <c r="GN68" s="35"/>
      <c r="GO68" s="35">
        <v>0</v>
      </c>
      <c r="GP68" s="35">
        <v>124945</v>
      </c>
      <c r="GQ68" s="35">
        <v>41548</v>
      </c>
      <c r="GR68" s="35">
        <v>166493</v>
      </c>
      <c r="GS68" s="31"/>
      <c r="GT68" s="31" t="s">
        <v>630</v>
      </c>
      <c r="GU68" s="31"/>
      <c r="GV68" s="31" t="s">
        <v>409</v>
      </c>
      <c r="GW68" s="31"/>
      <c r="GX68" s="31"/>
      <c r="GY68" s="31"/>
      <c r="GZ68" s="31"/>
      <c r="HA68" s="31"/>
      <c r="HB68" s="31"/>
      <c r="HC68" s="35">
        <v>1902</v>
      </c>
      <c r="HD68" s="35"/>
      <c r="HE68" s="35">
        <v>10036</v>
      </c>
      <c r="HF68" s="35">
        <v>318</v>
      </c>
      <c r="HG68" s="35"/>
      <c r="HH68" s="35">
        <v>112749</v>
      </c>
      <c r="HI68" s="35"/>
      <c r="HJ68" s="35"/>
      <c r="HK68" s="35">
        <v>3031</v>
      </c>
      <c r="HL68" s="35">
        <v>2101</v>
      </c>
      <c r="HM68" s="35"/>
      <c r="HN68" s="35"/>
      <c r="HO68" s="35">
        <v>197</v>
      </c>
      <c r="HP68" s="35">
        <v>197</v>
      </c>
      <c r="HQ68" s="35">
        <v>89603</v>
      </c>
      <c r="HR68" s="35"/>
      <c r="HS68" s="35"/>
      <c r="HT68" s="35"/>
      <c r="HU68" s="35">
        <v>5</v>
      </c>
      <c r="HV68" s="35"/>
      <c r="HW68" s="35"/>
      <c r="HX68" s="35"/>
      <c r="HY68" s="35"/>
      <c r="HZ68" s="35"/>
      <c r="IA68" s="35"/>
      <c r="IB68" s="35"/>
      <c r="IC68" s="35"/>
      <c r="ID68" s="35"/>
      <c r="IE68" s="35"/>
      <c r="IF68" s="61">
        <v>2.2000000000000002</v>
      </c>
      <c r="IG68" s="35">
        <v>4.5</v>
      </c>
      <c r="IH68" s="35">
        <v>10</v>
      </c>
      <c r="II68" s="35">
        <f t="shared" si="5"/>
        <v>4.5</v>
      </c>
      <c r="IJ68" s="35"/>
      <c r="IK68" s="35">
        <v>6</v>
      </c>
      <c r="IL68" s="35">
        <v>5.5</v>
      </c>
      <c r="IM68" s="34">
        <v>16828</v>
      </c>
      <c r="IN68" s="31" t="s">
        <v>411</v>
      </c>
      <c r="IO68" s="70">
        <v>19684</v>
      </c>
      <c r="IP68" s="34">
        <v>19980</v>
      </c>
      <c r="IQ68" s="34"/>
      <c r="IR68" s="34"/>
      <c r="IS68" s="34"/>
      <c r="IT68" s="34"/>
      <c r="IU68" s="34"/>
      <c r="IV68" s="34"/>
      <c r="IW68" s="34"/>
      <c r="IX68" s="34">
        <v>39664</v>
      </c>
      <c r="IY68" s="34"/>
      <c r="IZ68" s="34"/>
      <c r="JA68" s="34">
        <v>123</v>
      </c>
      <c r="JB68" s="34">
        <v>104</v>
      </c>
      <c r="JC68" s="34">
        <v>316</v>
      </c>
      <c r="JD68" s="34">
        <v>216</v>
      </c>
      <c r="JE68" s="34"/>
      <c r="JF68" s="34"/>
      <c r="JG68" s="34"/>
      <c r="JH68" s="34"/>
      <c r="JI68" s="34"/>
      <c r="JJ68" s="34"/>
      <c r="JK68" s="34"/>
      <c r="JL68" s="34"/>
      <c r="JM68" s="34"/>
      <c r="JN68" s="34"/>
      <c r="JO68" s="34"/>
      <c r="JP68" s="34"/>
      <c r="JQ68" s="34"/>
      <c r="JR68" s="34">
        <v>2398</v>
      </c>
      <c r="JS68" s="34"/>
      <c r="JT68" s="34"/>
      <c r="JU68" s="34">
        <v>109</v>
      </c>
      <c r="JV68" s="34"/>
      <c r="JW68" s="34"/>
      <c r="JX68" s="34"/>
      <c r="JY68" s="34"/>
      <c r="JZ68" s="34"/>
      <c r="KA68" s="34"/>
      <c r="KB68" s="34"/>
      <c r="KC68" s="34"/>
      <c r="KD68" s="34"/>
      <c r="KE68" s="34"/>
      <c r="KF68" s="34">
        <v>0</v>
      </c>
      <c r="KG68" s="34">
        <v>0</v>
      </c>
      <c r="KH68" s="34">
        <v>0</v>
      </c>
      <c r="KI68" s="34">
        <v>64.5</v>
      </c>
      <c r="KJ68" s="34">
        <v>42.5</v>
      </c>
      <c r="KK68" s="34">
        <v>42.5</v>
      </c>
      <c r="KL68" s="34">
        <v>0</v>
      </c>
      <c r="KM68" s="34">
        <v>0</v>
      </c>
      <c r="KN68" s="34"/>
      <c r="KO68" s="34"/>
      <c r="KP68" s="34"/>
      <c r="KQ68" s="34"/>
      <c r="KR68" s="34"/>
      <c r="KS68" s="34"/>
      <c r="KT68" s="34"/>
      <c r="KU68" s="34"/>
      <c r="KV68" s="34"/>
      <c r="KW68" s="34"/>
      <c r="KX68" s="34"/>
      <c r="KY68" s="34"/>
      <c r="KZ68" s="34"/>
      <c r="LA68" s="34"/>
      <c r="LB68" s="34"/>
      <c r="LC68" s="34"/>
      <c r="LD68" s="34"/>
      <c r="LE68" s="34"/>
      <c r="LF68" s="34"/>
      <c r="LG68" s="34"/>
      <c r="LH68" s="34"/>
      <c r="LI68" s="34"/>
      <c r="LJ68" s="34"/>
      <c r="LK68" s="34"/>
      <c r="LL68" s="34"/>
      <c r="LM68" s="34"/>
      <c r="LN68" s="34"/>
      <c r="LO68" s="34"/>
      <c r="LP68" s="34"/>
      <c r="LQ68" s="34"/>
      <c r="LR68" s="34"/>
      <c r="LS68" s="34"/>
      <c r="LT68" s="34"/>
      <c r="LU68" s="34"/>
      <c r="LV68" s="34"/>
      <c r="LW68" s="34"/>
      <c r="LX68" s="34"/>
      <c r="LY68" s="34"/>
      <c r="LZ68" s="34"/>
      <c r="MA68" s="34"/>
      <c r="MB68" s="34"/>
      <c r="MC68" s="34"/>
      <c r="MD68" s="34"/>
      <c r="ME68" s="34"/>
      <c r="MF68" s="34"/>
      <c r="MG68" s="34"/>
      <c r="MH68" s="34"/>
      <c r="MI68" s="34"/>
      <c r="MJ68" s="34"/>
      <c r="MK68" s="34"/>
      <c r="ML68" s="34"/>
      <c r="MM68" s="34"/>
      <c r="MN68" s="34"/>
      <c r="MO68" s="34">
        <v>0</v>
      </c>
      <c r="MP68" s="34">
        <v>0</v>
      </c>
      <c r="MQ68" s="34"/>
      <c r="MR68" s="34"/>
      <c r="MS68" s="34">
        <v>263180</v>
      </c>
      <c r="MT68" s="34"/>
      <c r="MU68" s="34"/>
      <c r="MV68" s="34"/>
      <c r="MW68" s="34"/>
      <c r="MX68" s="34"/>
      <c r="MY68" s="34"/>
      <c r="MZ68" s="34"/>
      <c r="NA68" s="34"/>
      <c r="NB68" s="34"/>
      <c r="NC68" s="34"/>
      <c r="ND68" s="34"/>
      <c r="NE68" s="34"/>
      <c r="NF68" s="34"/>
      <c r="NG68" s="34"/>
      <c r="NH68" s="34"/>
      <c r="NI68" s="34"/>
      <c r="NJ68" s="34"/>
      <c r="NK68" s="34"/>
      <c r="NX68" s="18">
        <f t="shared" si="6"/>
        <v>2920.8697142857031</v>
      </c>
      <c r="NY68" t="str">
        <f t="shared" si="7"/>
        <v>Larger</v>
      </c>
      <c r="NZ68" t="str">
        <f t="shared" si="8"/>
        <v>Medium</v>
      </c>
    </row>
    <row r="69" spans="1:390">
      <c r="A69" t="s">
        <v>631</v>
      </c>
      <c r="B69" s="31" t="s">
        <v>632</v>
      </c>
      <c r="C69" s="32" t="s">
        <v>633</v>
      </c>
      <c r="D69" s="1" t="s">
        <v>404</v>
      </c>
      <c r="E69" s="31">
        <v>20060</v>
      </c>
      <c r="F69" s="31" t="s">
        <v>394</v>
      </c>
      <c r="G69" s="33">
        <v>21766.662666666645</v>
      </c>
      <c r="H69" s="70">
        <v>95756</v>
      </c>
      <c r="I69" s="61"/>
      <c r="J69" s="67">
        <v>416</v>
      </c>
      <c r="K69" s="67">
        <v>9</v>
      </c>
      <c r="L69" s="67"/>
      <c r="M69" s="67"/>
      <c r="N69" s="67"/>
      <c r="O69" s="67"/>
      <c r="P69" s="67"/>
      <c r="Q69" s="67"/>
      <c r="R69" s="67">
        <v>67</v>
      </c>
      <c r="S69" s="67"/>
      <c r="T69" s="67"/>
      <c r="U69" s="67">
        <v>36</v>
      </c>
      <c r="V69" s="67">
        <v>753</v>
      </c>
      <c r="W69" s="86">
        <v>0</v>
      </c>
      <c r="X69" s="86"/>
      <c r="Y69" s="86"/>
      <c r="Z69" s="86"/>
      <c r="AA69" s="86"/>
      <c r="AB69" s="86"/>
      <c r="AC69" s="87">
        <v>156747</v>
      </c>
      <c r="AD69" s="61"/>
      <c r="AE69" s="61"/>
      <c r="AF69" s="87"/>
      <c r="AG69" s="87"/>
      <c r="AH69" s="87"/>
      <c r="AI69" s="87"/>
      <c r="AJ69" s="87"/>
      <c r="AK69" s="87"/>
      <c r="AL69" s="87">
        <v>0</v>
      </c>
      <c r="AM69" s="87"/>
      <c r="AN69" s="61"/>
      <c r="AO69" s="88">
        <v>156747</v>
      </c>
      <c r="AP69" s="61">
        <v>67174</v>
      </c>
      <c r="AQ69" s="61"/>
      <c r="AR69" s="61"/>
      <c r="AS69" s="61"/>
      <c r="AT69" s="61"/>
      <c r="AU69" s="61"/>
      <c r="AV69" s="61"/>
      <c r="AW69" s="61"/>
      <c r="AX69" s="61"/>
      <c r="AY69" s="61"/>
      <c r="AZ69" s="61"/>
      <c r="BA69" s="61"/>
      <c r="BB69" s="61">
        <v>67174</v>
      </c>
      <c r="BC69" s="61">
        <v>5571</v>
      </c>
      <c r="BD69" s="61"/>
      <c r="BE69" s="61"/>
      <c r="BF69" s="61"/>
      <c r="BG69" s="61"/>
      <c r="BH69" s="61"/>
      <c r="BI69" s="61"/>
      <c r="BJ69" s="61"/>
      <c r="BK69" s="61"/>
      <c r="BL69" s="61"/>
      <c r="BM69" s="61"/>
      <c r="BN69" s="61"/>
      <c r="BO69" s="61">
        <v>5571</v>
      </c>
      <c r="BP69" s="61">
        <v>5800</v>
      </c>
      <c r="BQ69" s="61"/>
      <c r="BR69" s="61"/>
      <c r="BS69" s="61"/>
      <c r="BT69" s="61"/>
      <c r="BU69" s="61"/>
      <c r="BV69" s="61"/>
      <c r="BW69" s="35"/>
      <c r="BX69" s="35"/>
      <c r="BY69" s="35"/>
      <c r="BZ69" s="35">
        <v>5800</v>
      </c>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v>15857</v>
      </c>
      <c r="CZ69" s="35"/>
      <c r="DA69" s="35"/>
      <c r="DB69" s="35"/>
      <c r="DC69" s="35"/>
      <c r="DD69" s="35"/>
      <c r="DE69" s="35"/>
      <c r="DF69" s="35">
        <v>37448</v>
      </c>
      <c r="DG69" s="35"/>
      <c r="DH69" s="35">
        <v>33600</v>
      </c>
      <c r="DI69" s="35">
        <v>86905</v>
      </c>
      <c r="DJ69" s="35"/>
      <c r="DK69" s="35"/>
      <c r="DL69" s="35"/>
      <c r="DM69" s="35"/>
      <c r="DN69" s="35"/>
      <c r="DO69" s="35"/>
      <c r="DP69" s="35"/>
      <c r="DQ69" s="35"/>
      <c r="DR69" s="35"/>
      <c r="DS69" s="35"/>
      <c r="DT69" s="35"/>
      <c r="DU69" s="35"/>
      <c r="DV69" s="61"/>
      <c r="DW69" s="61"/>
      <c r="DX69" s="35"/>
      <c r="DY69" s="35"/>
      <c r="DZ69" s="35"/>
      <c r="EA69" s="35"/>
      <c r="EB69" s="35"/>
      <c r="EC69" s="35"/>
      <c r="ED69" s="35"/>
      <c r="EE69" s="35"/>
      <c r="EF69" s="35"/>
      <c r="EG69" s="35"/>
      <c r="EH69" s="35"/>
      <c r="EI69" s="61"/>
      <c r="EJ69" s="35">
        <v>22901</v>
      </c>
      <c r="EK69" s="35"/>
      <c r="EL69" s="35"/>
      <c r="EM69" s="35"/>
      <c r="EN69" s="35"/>
      <c r="EO69" s="35"/>
      <c r="EP69" s="35"/>
      <c r="EQ69" s="35"/>
      <c r="ER69" s="35"/>
      <c r="ES69" s="35"/>
      <c r="ET69" s="35">
        <v>22901</v>
      </c>
      <c r="EU69" s="37"/>
      <c r="EV69" s="37"/>
      <c r="EW69" s="37"/>
      <c r="EX69" s="37"/>
      <c r="EY69" s="37"/>
      <c r="EZ69" s="37"/>
      <c r="FA69" s="34"/>
      <c r="FB69" s="34"/>
      <c r="FC69" s="34"/>
      <c r="FD69" s="34"/>
      <c r="FE69" s="34"/>
      <c r="FF69" s="34"/>
      <c r="FG69" s="34"/>
      <c r="FH69" s="34"/>
      <c r="FI69" s="34"/>
      <c r="FJ69" s="34"/>
      <c r="FK69" s="34"/>
      <c r="FL69" s="34"/>
      <c r="FM69" s="34"/>
      <c r="FN69" s="34"/>
      <c r="FO69" s="34"/>
      <c r="FP69" s="34"/>
      <c r="FQ69" s="34"/>
      <c r="FR69" s="34"/>
      <c r="FS69" s="34"/>
      <c r="FT69" s="35"/>
      <c r="FU69" s="35"/>
      <c r="FV69" s="35"/>
      <c r="FW69" s="35"/>
      <c r="FX69" s="35"/>
      <c r="FY69" s="35"/>
      <c r="FZ69" s="35"/>
      <c r="GA69" s="35"/>
      <c r="GB69" s="35"/>
      <c r="GC69" s="35"/>
      <c r="GD69" s="35"/>
      <c r="GE69" s="35">
        <v>196620</v>
      </c>
      <c r="GF69" s="35"/>
      <c r="GG69" s="35"/>
      <c r="GH69" s="35">
        <v>157468</v>
      </c>
      <c r="GI69" s="35"/>
      <c r="GJ69" s="35"/>
      <c r="GK69" s="35"/>
      <c r="GL69" s="35"/>
      <c r="GM69" s="35"/>
      <c r="GN69" s="35"/>
      <c r="GO69" s="35">
        <v>354088</v>
      </c>
      <c r="GP69" s="35">
        <v>229492</v>
      </c>
      <c r="GQ69" s="35">
        <v>115606</v>
      </c>
      <c r="GR69" s="35">
        <v>699186</v>
      </c>
      <c r="GS69" s="31" t="s">
        <v>420</v>
      </c>
      <c r="GT69" s="31"/>
      <c r="GU69" s="31"/>
      <c r="GV69" s="31" t="s">
        <v>409</v>
      </c>
      <c r="GW69" s="31"/>
      <c r="GX69" t="s">
        <v>459</v>
      </c>
      <c r="GY69" t="s">
        <v>405</v>
      </c>
      <c r="HB69" t="s">
        <v>634</v>
      </c>
      <c r="HC69" s="35">
        <v>4641</v>
      </c>
      <c r="HD69" s="35">
        <v>4639</v>
      </c>
      <c r="HE69" s="35">
        <v>2807</v>
      </c>
      <c r="HF69" s="35">
        <v>581</v>
      </c>
      <c r="HG69" s="35"/>
      <c r="HH69" s="35">
        <v>116797</v>
      </c>
      <c r="HI69" s="35"/>
      <c r="HJ69" s="35">
        <v>309</v>
      </c>
      <c r="HK69" s="35">
        <v>2721</v>
      </c>
      <c r="HL69" s="35">
        <v>4921</v>
      </c>
      <c r="HM69" s="35"/>
      <c r="HN69" s="35"/>
      <c r="HO69" s="35">
        <v>254</v>
      </c>
      <c r="HP69" s="35">
        <v>331</v>
      </c>
      <c r="HQ69" s="35">
        <v>292</v>
      </c>
      <c r="HR69" s="35">
        <v>530</v>
      </c>
      <c r="HS69" s="35"/>
      <c r="HT69" s="35"/>
      <c r="HU69" s="35">
        <v>14</v>
      </c>
      <c r="HV69" s="35"/>
      <c r="HW69" s="35"/>
      <c r="HX69" s="35"/>
      <c r="HY69" s="35"/>
      <c r="HZ69" s="35"/>
      <c r="IA69" s="35"/>
      <c r="IB69" s="35"/>
      <c r="IC69" s="35"/>
      <c r="ID69" s="35"/>
      <c r="IE69" s="35"/>
      <c r="IF69" s="61"/>
      <c r="IG69" s="35">
        <v>17.251999999999999</v>
      </c>
      <c r="IH69" s="35">
        <v>17.251999999999999</v>
      </c>
      <c r="II69" s="35">
        <f t="shared" si="5"/>
        <v>17.251999999999999</v>
      </c>
      <c r="IJ69" s="35"/>
      <c r="IK69" s="35">
        <v>22.5</v>
      </c>
      <c r="IL69" s="35"/>
      <c r="IM69" s="34">
        <v>19333</v>
      </c>
      <c r="IN69" s="31" t="s">
        <v>411</v>
      </c>
      <c r="IO69" s="70">
        <v>57995</v>
      </c>
      <c r="IP69" s="34">
        <v>39046</v>
      </c>
      <c r="IQ69" s="34">
        <v>30958</v>
      </c>
      <c r="IR69" s="34">
        <v>6579</v>
      </c>
      <c r="IS69" s="34"/>
      <c r="IT69" s="34"/>
      <c r="IU69" s="34"/>
      <c r="IV69" s="34">
        <v>147183</v>
      </c>
      <c r="IW69" s="34"/>
      <c r="IX69" s="34">
        <v>281761</v>
      </c>
      <c r="IY69" s="34"/>
      <c r="IZ69" s="34"/>
      <c r="JA69" s="34">
        <v>111</v>
      </c>
      <c r="JB69" s="34">
        <v>104</v>
      </c>
      <c r="JC69" s="34">
        <v>286</v>
      </c>
      <c r="JD69" s="34">
        <v>77</v>
      </c>
      <c r="JE69" s="34"/>
      <c r="JF69" s="34"/>
      <c r="JG69" s="34"/>
      <c r="JH69" s="34"/>
      <c r="JI69" s="34"/>
      <c r="JJ69" s="34"/>
      <c r="JK69" s="34"/>
      <c r="JL69" s="34"/>
      <c r="JM69" s="34"/>
      <c r="JN69" s="34"/>
      <c r="JO69" s="34"/>
      <c r="JP69" s="34"/>
      <c r="JQ69" s="34"/>
      <c r="JR69" s="34">
        <v>8295</v>
      </c>
      <c r="JS69" s="34"/>
      <c r="JT69" s="34"/>
      <c r="JU69" s="34">
        <v>481</v>
      </c>
      <c r="JV69" s="34"/>
      <c r="JW69" s="34"/>
      <c r="JX69" s="34"/>
      <c r="JY69" s="34"/>
      <c r="JZ69" s="34"/>
      <c r="KA69" s="34"/>
      <c r="KB69" s="34"/>
      <c r="KC69" s="34"/>
      <c r="KD69" s="34"/>
      <c r="KE69" s="34"/>
      <c r="KF69" s="34">
        <v>1</v>
      </c>
      <c r="KG69" s="34">
        <v>4</v>
      </c>
      <c r="KH69" s="34">
        <v>84</v>
      </c>
      <c r="KI69" s="34">
        <v>69</v>
      </c>
      <c r="KJ69" s="34">
        <v>48</v>
      </c>
      <c r="KK69" s="34">
        <v>48</v>
      </c>
      <c r="KL69" s="34">
        <v>8</v>
      </c>
      <c r="KM69" s="34">
        <v>8</v>
      </c>
      <c r="KN69" s="34"/>
      <c r="KO69" s="34"/>
      <c r="KP69" s="34"/>
      <c r="KQ69" s="34"/>
      <c r="KR69" s="34"/>
      <c r="KS69" s="34"/>
      <c r="KT69" s="34"/>
      <c r="KU69" s="34"/>
      <c r="KV69" s="34"/>
      <c r="KW69" s="34"/>
      <c r="KX69" s="34"/>
      <c r="KY69" s="34"/>
      <c r="KZ69" s="34"/>
      <c r="LA69" s="34"/>
      <c r="LB69" s="34"/>
      <c r="LC69" s="34"/>
      <c r="LD69" s="34"/>
      <c r="LE69" s="34"/>
      <c r="LF69" s="34"/>
      <c r="LG69" s="34"/>
      <c r="LH69" s="34"/>
      <c r="LI69" s="34"/>
      <c r="LJ69" s="34"/>
      <c r="LK69" s="34"/>
      <c r="LL69" s="34"/>
      <c r="LM69" s="34"/>
      <c r="LN69" s="34"/>
      <c r="LO69" s="34"/>
      <c r="LP69" s="34"/>
      <c r="LQ69" s="34"/>
      <c r="LR69" s="34"/>
      <c r="LS69" s="34"/>
      <c r="LT69" s="34"/>
      <c r="LU69" s="34"/>
      <c r="LV69" s="34"/>
      <c r="LW69" s="34"/>
      <c r="LX69" s="34"/>
      <c r="LY69" s="34"/>
      <c r="LZ69" s="34"/>
      <c r="MA69" s="34"/>
      <c r="MB69" s="34"/>
      <c r="MC69" s="34"/>
      <c r="MD69" s="34"/>
      <c r="ME69" s="34"/>
      <c r="MF69" s="34"/>
      <c r="MG69" s="34"/>
      <c r="MH69" s="34"/>
      <c r="MI69" s="34"/>
      <c r="MJ69" s="34"/>
      <c r="MK69" s="34"/>
      <c r="ML69" s="34"/>
      <c r="MM69" s="34"/>
      <c r="MN69" s="34"/>
      <c r="MO69" s="34">
        <v>8</v>
      </c>
      <c r="MP69" s="34">
        <v>8</v>
      </c>
      <c r="MQ69" s="34"/>
      <c r="MR69" s="34"/>
      <c r="MS69" s="34">
        <v>566243</v>
      </c>
      <c r="MT69" s="34"/>
      <c r="MU69" s="34">
        <v>5075</v>
      </c>
      <c r="MV69" s="34"/>
      <c r="MW69" s="34"/>
      <c r="MX69" s="34"/>
      <c r="MY69" s="34"/>
      <c r="MZ69" s="34"/>
      <c r="NA69" s="34"/>
      <c r="NB69" s="34"/>
      <c r="NC69" s="34"/>
      <c r="ND69" s="34"/>
      <c r="NE69" s="34"/>
      <c r="NF69" s="34"/>
      <c r="NG69" s="34"/>
      <c r="NH69" s="34"/>
      <c r="NI69" s="34"/>
      <c r="NJ69" s="34"/>
      <c r="NK69" s="34"/>
      <c r="NX69" s="18">
        <f t="shared" si="6"/>
        <v>1261.6892340984609</v>
      </c>
      <c r="NY69" t="str">
        <f t="shared" si="7"/>
        <v>Larger</v>
      </c>
      <c r="NZ69" t="str">
        <f t="shared" si="8"/>
        <v>Large</v>
      </c>
    </row>
    <row r="70" spans="1:390">
      <c r="A70" t="s">
        <v>635</v>
      </c>
      <c r="B70" s="31" t="s">
        <v>636</v>
      </c>
      <c r="C70" s="32" t="s">
        <v>637</v>
      </c>
      <c r="D70" s="1" t="s">
        <v>404</v>
      </c>
      <c r="E70" s="31">
        <v>20060</v>
      </c>
      <c r="F70" s="31" t="s">
        <v>394</v>
      </c>
      <c r="G70" s="33">
        <v>11832.252380952434</v>
      </c>
      <c r="H70" s="70" t="s">
        <v>546</v>
      </c>
      <c r="I70" s="61" t="s">
        <v>546</v>
      </c>
      <c r="J70" s="67" t="s">
        <v>546</v>
      </c>
      <c r="K70" s="67" t="s">
        <v>546</v>
      </c>
      <c r="L70" s="67" t="s">
        <v>546</v>
      </c>
      <c r="M70" s="67" t="s">
        <v>546</v>
      </c>
      <c r="N70" s="67" t="s">
        <v>546</v>
      </c>
      <c r="O70" s="67" t="s">
        <v>546</v>
      </c>
      <c r="P70" s="67" t="s">
        <v>546</v>
      </c>
      <c r="Q70" s="67" t="s">
        <v>546</v>
      </c>
      <c r="R70" s="67" t="s">
        <v>546</v>
      </c>
      <c r="S70" s="67" t="s">
        <v>546</v>
      </c>
      <c r="T70" s="67" t="s">
        <v>546</v>
      </c>
      <c r="U70" s="67" t="s">
        <v>546</v>
      </c>
      <c r="V70" s="67" t="s">
        <v>546</v>
      </c>
      <c r="W70" s="86" t="s">
        <v>546</v>
      </c>
      <c r="X70" s="86" t="s">
        <v>546</v>
      </c>
      <c r="Y70" s="86" t="s">
        <v>546</v>
      </c>
      <c r="Z70" s="86" t="s">
        <v>546</v>
      </c>
      <c r="AA70" s="86" t="s">
        <v>546</v>
      </c>
      <c r="AB70" s="86" t="s">
        <v>546</v>
      </c>
      <c r="AC70" s="87" t="s">
        <v>546</v>
      </c>
      <c r="AD70" s="61" t="s">
        <v>546</v>
      </c>
      <c r="AE70" s="61" t="s">
        <v>546</v>
      </c>
      <c r="AF70" s="87" t="s">
        <v>546</v>
      </c>
      <c r="AG70" s="87" t="s">
        <v>546</v>
      </c>
      <c r="AH70" s="87" t="s">
        <v>546</v>
      </c>
      <c r="AI70" s="87" t="s">
        <v>546</v>
      </c>
      <c r="AJ70" s="87" t="s">
        <v>546</v>
      </c>
      <c r="AK70" s="87" t="s">
        <v>546</v>
      </c>
      <c r="AL70" s="87" t="s">
        <v>546</v>
      </c>
      <c r="AM70" s="87" t="s">
        <v>546</v>
      </c>
      <c r="AN70" s="61" t="s">
        <v>546</v>
      </c>
      <c r="AO70" s="88" t="s">
        <v>546</v>
      </c>
      <c r="AP70" s="61" t="s">
        <v>546</v>
      </c>
      <c r="AQ70" s="61" t="s">
        <v>546</v>
      </c>
      <c r="AR70" s="61" t="s">
        <v>546</v>
      </c>
      <c r="AS70" s="61" t="s">
        <v>546</v>
      </c>
      <c r="AT70" s="61" t="s">
        <v>546</v>
      </c>
      <c r="AU70" s="61" t="s">
        <v>546</v>
      </c>
      <c r="AV70" s="61" t="s">
        <v>546</v>
      </c>
      <c r="AW70" s="61" t="s">
        <v>546</v>
      </c>
      <c r="AX70" s="61" t="s">
        <v>546</v>
      </c>
      <c r="AY70" s="61" t="s">
        <v>546</v>
      </c>
      <c r="AZ70" s="61" t="s">
        <v>546</v>
      </c>
      <c r="BA70" s="61" t="s">
        <v>546</v>
      </c>
      <c r="BB70" s="61" t="s">
        <v>546</v>
      </c>
      <c r="BC70" s="61" t="s">
        <v>546</v>
      </c>
      <c r="BD70" s="61" t="s">
        <v>546</v>
      </c>
      <c r="BE70" s="61" t="s">
        <v>546</v>
      </c>
      <c r="BF70" s="61" t="s">
        <v>546</v>
      </c>
      <c r="BG70" s="61" t="s">
        <v>546</v>
      </c>
      <c r="BH70" s="61" t="s">
        <v>546</v>
      </c>
      <c r="BI70" s="61" t="s">
        <v>546</v>
      </c>
      <c r="BJ70" s="61" t="s">
        <v>546</v>
      </c>
      <c r="BK70" s="61" t="s">
        <v>546</v>
      </c>
      <c r="BL70" s="61" t="s">
        <v>546</v>
      </c>
      <c r="BM70" s="61" t="s">
        <v>546</v>
      </c>
      <c r="BN70" s="61" t="s">
        <v>546</v>
      </c>
      <c r="BO70" s="61" t="s">
        <v>546</v>
      </c>
      <c r="BP70" s="61" t="s">
        <v>546</v>
      </c>
      <c r="BQ70" s="61" t="s">
        <v>546</v>
      </c>
      <c r="BR70" s="61" t="s">
        <v>546</v>
      </c>
      <c r="BS70" s="61" t="s">
        <v>546</v>
      </c>
      <c r="BT70" s="61" t="s">
        <v>546</v>
      </c>
      <c r="BU70" s="61" t="s">
        <v>546</v>
      </c>
      <c r="BV70" s="61" t="s">
        <v>546</v>
      </c>
      <c r="BW70" s="35" t="s">
        <v>546</v>
      </c>
      <c r="BX70" s="35" t="s">
        <v>546</v>
      </c>
      <c r="BY70" s="35" t="s">
        <v>546</v>
      </c>
      <c r="BZ70" s="35" t="s">
        <v>546</v>
      </c>
      <c r="CA70" s="35" t="s">
        <v>546</v>
      </c>
      <c r="CB70" s="35" t="s">
        <v>546</v>
      </c>
      <c r="CC70" s="35" t="s">
        <v>546</v>
      </c>
      <c r="CD70" s="35" t="s">
        <v>546</v>
      </c>
      <c r="CE70" s="35" t="s">
        <v>546</v>
      </c>
      <c r="CF70" s="35" t="s">
        <v>546</v>
      </c>
      <c r="CG70" s="35" t="s">
        <v>546</v>
      </c>
      <c r="CH70" s="35" t="s">
        <v>546</v>
      </c>
      <c r="CI70" s="35" t="s">
        <v>546</v>
      </c>
      <c r="CJ70" s="35" t="s">
        <v>546</v>
      </c>
      <c r="CK70" s="35" t="s">
        <v>546</v>
      </c>
      <c r="CL70" s="35" t="s">
        <v>546</v>
      </c>
      <c r="CM70" s="35" t="s">
        <v>546</v>
      </c>
      <c r="CN70" s="35" t="s">
        <v>546</v>
      </c>
      <c r="CO70" s="35" t="s">
        <v>546</v>
      </c>
      <c r="CP70" s="35" t="s">
        <v>546</v>
      </c>
      <c r="CQ70" s="35" t="s">
        <v>546</v>
      </c>
      <c r="CR70" s="35" t="s">
        <v>546</v>
      </c>
      <c r="CS70" s="35" t="s">
        <v>546</v>
      </c>
      <c r="CT70" s="35" t="s">
        <v>546</v>
      </c>
      <c r="CU70" s="35" t="s">
        <v>546</v>
      </c>
      <c r="CV70" s="35" t="s">
        <v>546</v>
      </c>
      <c r="CW70" s="35" t="s">
        <v>546</v>
      </c>
      <c r="CX70" s="35" t="s">
        <v>546</v>
      </c>
      <c r="CY70" s="35" t="s">
        <v>546</v>
      </c>
      <c r="CZ70" s="35" t="s">
        <v>546</v>
      </c>
      <c r="DA70" s="35" t="s">
        <v>546</v>
      </c>
      <c r="DB70" s="35" t="s">
        <v>546</v>
      </c>
      <c r="DC70" s="35" t="s">
        <v>546</v>
      </c>
      <c r="DD70" s="35" t="s">
        <v>546</v>
      </c>
      <c r="DE70" s="35" t="s">
        <v>546</v>
      </c>
      <c r="DF70" s="35" t="s">
        <v>546</v>
      </c>
      <c r="DG70" s="35" t="s">
        <v>546</v>
      </c>
      <c r="DH70" s="35" t="s">
        <v>546</v>
      </c>
      <c r="DI70" s="35" t="s">
        <v>546</v>
      </c>
      <c r="DJ70" s="35" t="s">
        <v>546</v>
      </c>
      <c r="DK70" s="35" t="s">
        <v>546</v>
      </c>
      <c r="DL70" s="35" t="s">
        <v>546</v>
      </c>
      <c r="DM70" s="35" t="s">
        <v>546</v>
      </c>
      <c r="DN70" s="35" t="s">
        <v>546</v>
      </c>
      <c r="DO70" s="35" t="s">
        <v>546</v>
      </c>
      <c r="DP70" s="35" t="s">
        <v>546</v>
      </c>
      <c r="DQ70" s="35" t="s">
        <v>546</v>
      </c>
      <c r="DR70" s="35" t="s">
        <v>546</v>
      </c>
      <c r="DS70" s="35" t="s">
        <v>546</v>
      </c>
      <c r="DT70" s="35" t="s">
        <v>546</v>
      </c>
      <c r="DU70" s="35" t="s">
        <v>546</v>
      </c>
      <c r="DV70" s="61" t="s">
        <v>546</v>
      </c>
      <c r="DW70" s="61" t="s">
        <v>546</v>
      </c>
      <c r="DX70" s="35" t="s">
        <v>546</v>
      </c>
      <c r="DY70" s="35" t="s">
        <v>546</v>
      </c>
      <c r="DZ70" s="35" t="s">
        <v>546</v>
      </c>
      <c r="EA70" s="35" t="s">
        <v>546</v>
      </c>
      <c r="EB70" s="35" t="s">
        <v>546</v>
      </c>
      <c r="EC70" s="35" t="s">
        <v>546</v>
      </c>
      <c r="ED70" s="35" t="s">
        <v>546</v>
      </c>
      <c r="EE70" s="35" t="s">
        <v>546</v>
      </c>
      <c r="EF70" s="35" t="s">
        <v>546</v>
      </c>
      <c r="EG70" s="35" t="s">
        <v>546</v>
      </c>
      <c r="EH70" s="35" t="s">
        <v>546</v>
      </c>
      <c r="EI70" s="61" t="s">
        <v>546</v>
      </c>
      <c r="EJ70" s="35" t="s">
        <v>546</v>
      </c>
      <c r="EK70" s="35" t="s">
        <v>546</v>
      </c>
      <c r="EL70" s="35" t="s">
        <v>546</v>
      </c>
      <c r="EM70" s="35" t="s">
        <v>546</v>
      </c>
      <c r="EN70" s="35" t="s">
        <v>546</v>
      </c>
      <c r="EO70" s="35" t="s">
        <v>546</v>
      </c>
      <c r="EP70" s="35" t="s">
        <v>546</v>
      </c>
      <c r="EQ70" s="35" t="s">
        <v>546</v>
      </c>
      <c r="ER70" s="35" t="s">
        <v>546</v>
      </c>
      <c r="ES70" s="35" t="s">
        <v>546</v>
      </c>
      <c r="ET70" s="35" t="s">
        <v>546</v>
      </c>
      <c r="EU70" s="37" t="s">
        <v>546</v>
      </c>
      <c r="EV70" s="37" t="s">
        <v>546</v>
      </c>
      <c r="EW70" s="37" t="s">
        <v>546</v>
      </c>
      <c r="EX70" s="37" t="s">
        <v>546</v>
      </c>
      <c r="EY70" s="37" t="s">
        <v>546</v>
      </c>
      <c r="EZ70" s="37" t="s">
        <v>546</v>
      </c>
      <c r="FA70" s="34" t="s">
        <v>546</v>
      </c>
      <c r="FB70" s="34" t="s">
        <v>546</v>
      </c>
      <c r="FC70" s="34" t="s">
        <v>546</v>
      </c>
      <c r="FD70" s="34" t="s">
        <v>546</v>
      </c>
      <c r="FE70" s="34" t="s">
        <v>546</v>
      </c>
      <c r="FF70" s="34" t="s">
        <v>546</v>
      </c>
      <c r="FG70" s="34" t="s">
        <v>546</v>
      </c>
      <c r="FH70" s="34" t="s">
        <v>546</v>
      </c>
      <c r="FI70" s="34" t="s">
        <v>546</v>
      </c>
      <c r="FJ70" s="34" t="s">
        <v>546</v>
      </c>
      <c r="FK70" s="34" t="s">
        <v>546</v>
      </c>
      <c r="FL70" s="34" t="s">
        <v>546</v>
      </c>
      <c r="FM70" s="34" t="s">
        <v>546</v>
      </c>
      <c r="FN70" s="34" t="s">
        <v>546</v>
      </c>
      <c r="FO70" s="34" t="s">
        <v>546</v>
      </c>
      <c r="FP70" s="34" t="s">
        <v>546</v>
      </c>
      <c r="FQ70" s="34" t="s">
        <v>546</v>
      </c>
      <c r="FR70" s="34" t="s">
        <v>546</v>
      </c>
      <c r="FS70" s="34" t="s">
        <v>546</v>
      </c>
      <c r="FT70" s="35" t="s">
        <v>546</v>
      </c>
      <c r="FU70" s="35" t="s">
        <v>546</v>
      </c>
      <c r="FV70" s="35" t="s">
        <v>546</v>
      </c>
      <c r="FW70" s="35" t="s">
        <v>546</v>
      </c>
      <c r="FX70" s="35" t="s">
        <v>546</v>
      </c>
      <c r="FY70" s="35" t="s">
        <v>546</v>
      </c>
      <c r="FZ70" s="35" t="s">
        <v>546</v>
      </c>
      <c r="GA70" s="35" t="s">
        <v>546</v>
      </c>
      <c r="GB70" s="35" t="s">
        <v>546</v>
      </c>
      <c r="GC70" s="35" t="s">
        <v>546</v>
      </c>
      <c r="GD70" s="35" t="s">
        <v>546</v>
      </c>
      <c r="GE70" s="35" t="s">
        <v>546</v>
      </c>
      <c r="GF70" s="35" t="s">
        <v>546</v>
      </c>
      <c r="GG70" s="35" t="s">
        <v>546</v>
      </c>
      <c r="GH70" s="35" t="s">
        <v>546</v>
      </c>
      <c r="GI70" s="35" t="s">
        <v>546</v>
      </c>
      <c r="GJ70" s="35" t="s">
        <v>546</v>
      </c>
      <c r="GK70" s="35" t="s">
        <v>546</v>
      </c>
      <c r="GL70" s="35" t="s">
        <v>546</v>
      </c>
      <c r="GM70" s="35" t="s">
        <v>546</v>
      </c>
      <c r="GN70" s="35" t="s">
        <v>546</v>
      </c>
      <c r="GO70" s="35" t="s">
        <v>546</v>
      </c>
      <c r="GP70" s="35" t="s">
        <v>546</v>
      </c>
      <c r="GQ70" s="35" t="s">
        <v>546</v>
      </c>
      <c r="GR70" s="35" t="s">
        <v>546</v>
      </c>
      <c r="GS70" s="31" t="s">
        <v>546</v>
      </c>
      <c r="GT70" s="31" t="s">
        <v>546</v>
      </c>
      <c r="GU70" s="31" t="s">
        <v>546</v>
      </c>
      <c r="GV70" s="31" t="s">
        <v>546</v>
      </c>
      <c r="GW70" s="31" t="s">
        <v>546</v>
      </c>
      <c r="GX70" s="31" t="s">
        <v>546</v>
      </c>
      <c r="GY70" s="31" t="s">
        <v>546</v>
      </c>
      <c r="GZ70" s="31" t="s">
        <v>546</v>
      </c>
      <c r="HA70" s="31" t="s">
        <v>546</v>
      </c>
      <c r="HB70" s="31" t="s">
        <v>546</v>
      </c>
      <c r="HC70" s="35" t="s">
        <v>546</v>
      </c>
      <c r="HD70" s="35" t="s">
        <v>546</v>
      </c>
      <c r="HE70" s="35" t="s">
        <v>546</v>
      </c>
      <c r="HF70" s="35" t="s">
        <v>546</v>
      </c>
      <c r="HG70" s="35" t="s">
        <v>546</v>
      </c>
      <c r="HH70" s="35" t="s">
        <v>546</v>
      </c>
      <c r="HI70" s="35" t="s">
        <v>546</v>
      </c>
      <c r="HJ70" s="35" t="s">
        <v>546</v>
      </c>
      <c r="HK70" s="35" t="s">
        <v>546</v>
      </c>
      <c r="HL70" s="35" t="s">
        <v>546</v>
      </c>
      <c r="HM70" s="35" t="s">
        <v>546</v>
      </c>
      <c r="HN70" s="35" t="s">
        <v>546</v>
      </c>
      <c r="HO70" s="35" t="s">
        <v>546</v>
      </c>
      <c r="HP70" s="35" t="s">
        <v>546</v>
      </c>
      <c r="HQ70" s="35" t="s">
        <v>546</v>
      </c>
      <c r="HR70" s="35" t="s">
        <v>546</v>
      </c>
      <c r="HS70" s="35" t="s">
        <v>546</v>
      </c>
      <c r="HT70" s="35" t="s">
        <v>546</v>
      </c>
      <c r="HU70" s="35" t="s">
        <v>546</v>
      </c>
      <c r="HV70" s="35" t="s">
        <v>546</v>
      </c>
      <c r="HW70" s="35" t="s">
        <v>546</v>
      </c>
      <c r="HX70" s="35" t="s">
        <v>546</v>
      </c>
      <c r="HY70" s="35" t="s">
        <v>546</v>
      </c>
      <c r="HZ70" s="35" t="s">
        <v>546</v>
      </c>
      <c r="IA70" s="35" t="s">
        <v>546</v>
      </c>
      <c r="IB70" s="35" t="s">
        <v>546</v>
      </c>
      <c r="IC70" s="35" t="s">
        <v>546</v>
      </c>
      <c r="ID70" s="35" t="s">
        <v>546</v>
      </c>
      <c r="IE70" s="35" t="s">
        <v>546</v>
      </c>
      <c r="IF70" s="61" t="s">
        <v>546</v>
      </c>
      <c r="IG70" s="35" t="s">
        <v>546</v>
      </c>
      <c r="IH70" s="35" t="s">
        <v>546</v>
      </c>
      <c r="II70" s="35" t="str">
        <f t="shared" si="5"/>
        <v>(blank)</v>
      </c>
      <c r="IJ70" s="35" t="s">
        <v>546</v>
      </c>
      <c r="IK70" s="35" t="s">
        <v>546</v>
      </c>
      <c r="IL70" s="35" t="s">
        <v>546</v>
      </c>
      <c r="IM70" s="34" t="s">
        <v>546</v>
      </c>
      <c r="IN70" s="31" t="s">
        <v>546</v>
      </c>
      <c r="IO70" s="70" t="s">
        <v>546</v>
      </c>
      <c r="IP70" s="34" t="s">
        <v>546</v>
      </c>
      <c r="IQ70" s="34" t="s">
        <v>546</v>
      </c>
      <c r="IR70" s="34" t="s">
        <v>546</v>
      </c>
      <c r="IS70" s="34" t="s">
        <v>546</v>
      </c>
      <c r="IT70" s="34" t="s">
        <v>546</v>
      </c>
      <c r="IU70" s="34" t="s">
        <v>546</v>
      </c>
      <c r="IV70" s="34" t="s">
        <v>546</v>
      </c>
      <c r="IW70" s="34" t="s">
        <v>546</v>
      </c>
      <c r="IX70" s="34" t="s">
        <v>546</v>
      </c>
      <c r="IY70" s="34" t="s">
        <v>546</v>
      </c>
      <c r="IZ70" s="34" t="s">
        <v>546</v>
      </c>
      <c r="JA70" s="34" t="s">
        <v>546</v>
      </c>
      <c r="JB70" s="34" t="s">
        <v>546</v>
      </c>
      <c r="JC70" s="34" t="s">
        <v>546</v>
      </c>
      <c r="JD70" s="34" t="s">
        <v>546</v>
      </c>
      <c r="JE70" s="34" t="s">
        <v>546</v>
      </c>
      <c r="JF70" s="34" t="s">
        <v>546</v>
      </c>
      <c r="JG70" s="34" t="s">
        <v>546</v>
      </c>
      <c r="JH70" s="34" t="s">
        <v>546</v>
      </c>
      <c r="JI70" s="34" t="s">
        <v>546</v>
      </c>
      <c r="JJ70" s="34" t="s">
        <v>546</v>
      </c>
      <c r="JK70" s="34" t="s">
        <v>546</v>
      </c>
      <c r="JL70" s="34" t="s">
        <v>546</v>
      </c>
      <c r="JM70" s="34" t="s">
        <v>546</v>
      </c>
      <c r="JN70" s="34" t="s">
        <v>546</v>
      </c>
      <c r="JO70" s="34" t="s">
        <v>546</v>
      </c>
      <c r="JP70" s="34" t="s">
        <v>546</v>
      </c>
      <c r="JQ70" s="34" t="s">
        <v>546</v>
      </c>
      <c r="JR70" s="34" t="s">
        <v>546</v>
      </c>
      <c r="JS70" s="34" t="s">
        <v>546</v>
      </c>
      <c r="JT70" s="34" t="s">
        <v>546</v>
      </c>
      <c r="JU70" s="34" t="s">
        <v>546</v>
      </c>
      <c r="JV70" s="34" t="s">
        <v>546</v>
      </c>
      <c r="JW70" s="34" t="s">
        <v>546</v>
      </c>
      <c r="JX70" s="34" t="s">
        <v>546</v>
      </c>
      <c r="JY70" s="34" t="s">
        <v>546</v>
      </c>
      <c r="JZ70" s="34" t="s">
        <v>546</v>
      </c>
      <c r="KA70" s="34" t="s">
        <v>546</v>
      </c>
      <c r="KB70" s="34" t="s">
        <v>546</v>
      </c>
      <c r="KC70" s="34" t="s">
        <v>546</v>
      </c>
      <c r="KD70" s="34" t="s">
        <v>546</v>
      </c>
      <c r="KE70" s="34" t="s">
        <v>546</v>
      </c>
      <c r="KF70" s="34" t="s">
        <v>546</v>
      </c>
      <c r="KG70" s="34" t="s">
        <v>546</v>
      </c>
      <c r="KH70" s="34" t="s">
        <v>546</v>
      </c>
      <c r="KI70" s="34" t="s">
        <v>546</v>
      </c>
      <c r="KJ70" s="34" t="s">
        <v>546</v>
      </c>
      <c r="KK70" s="34" t="s">
        <v>546</v>
      </c>
      <c r="KL70" s="34" t="s">
        <v>546</v>
      </c>
      <c r="KM70" s="34" t="s">
        <v>546</v>
      </c>
      <c r="KN70" s="34" t="s">
        <v>546</v>
      </c>
      <c r="KO70" s="34" t="s">
        <v>546</v>
      </c>
      <c r="KP70" s="34" t="s">
        <v>546</v>
      </c>
      <c r="KQ70" s="34" t="s">
        <v>546</v>
      </c>
      <c r="KR70" s="34" t="s">
        <v>546</v>
      </c>
      <c r="KS70" s="34" t="s">
        <v>546</v>
      </c>
      <c r="KT70" s="34" t="s">
        <v>546</v>
      </c>
      <c r="KU70" s="34" t="s">
        <v>546</v>
      </c>
      <c r="KV70" s="34" t="s">
        <v>546</v>
      </c>
      <c r="KW70" s="34" t="s">
        <v>546</v>
      </c>
      <c r="KX70" s="34" t="s">
        <v>546</v>
      </c>
      <c r="KY70" s="34" t="s">
        <v>546</v>
      </c>
      <c r="KZ70" s="34" t="s">
        <v>546</v>
      </c>
      <c r="LA70" s="34" t="s">
        <v>546</v>
      </c>
      <c r="LB70" s="34" t="s">
        <v>546</v>
      </c>
      <c r="LC70" s="34" t="s">
        <v>546</v>
      </c>
      <c r="LD70" s="34" t="s">
        <v>546</v>
      </c>
      <c r="LE70" s="34" t="s">
        <v>546</v>
      </c>
      <c r="LF70" s="34" t="s">
        <v>546</v>
      </c>
      <c r="LG70" s="34" t="s">
        <v>546</v>
      </c>
      <c r="LH70" s="34" t="s">
        <v>546</v>
      </c>
      <c r="LI70" s="34" t="s">
        <v>546</v>
      </c>
      <c r="LJ70" s="34" t="s">
        <v>546</v>
      </c>
      <c r="LK70" s="34" t="s">
        <v>546</v>
      </c>
      <c r="LL70" s="34" t="s">
        <v>546</v>
      </c>
      <c r="LM70" s="34" t="s">
        <v>546</v>
      </c>
      <c r="LN70" s="34" t="s">
        <v>546</v>
      </c>
      <c r="LO70" s="34" t="s">
        <v>546</v>
      </c>
      <c r="LP70" s="34" t="s">
        <v>546</v>
      </c>
      <c r="LQ70" s="34" t="s">
        <v>546</v>
      </c>
      <c r="LR70" s="34" t="s">
        <v>546</v>
      </c>
      <c r="LS70" s="34" t="s">
        <v>546</v>
      </c>
      <c r="LT70" s="34" t="s">
        <v>546</v>
      </c>
      <c r="LU70" s="34" t="s">
        <v>546</v>
      </c>
      <c r="LV70" s="34" t="s">
        <v>546</v>
      </c>
      <c r="LW70" s="34" t="s">
        <v>546</v>
      </c>
      <c r="LX70" s="34" t="s">
        <v>546</v>
      </c>
      <c r="LY70" s="34" t="s">
        <v>546</v>
      </c>
      <c r="LZ70" s="34" t="s">
        <v>546</v>
      </c>
      <c r="MA70" s="34" t="s">
        <v>546</v>
      </c>
      <c r="MB70" s="34" t="s">
        <v>546</v>
      </c>
      <c r="MC70" s="34" t="s">
        <v>546</v>
      </c>
      <c r="MD70" s="34" t="s">
        <v>546</v>
      </c>
      <c r="ME70" s="34" t="s">
        <v>546</v>
      </c>
      <c r="MF70" s="34" t="s">
        <v>546</v>
      </c>
      <c r="MG70" s="34" t="s">
        <v>546</v>
      </c>
      <c r="MH70" s="34" t="s">
        <v>546</v>
      </c>
      <c r="MI70" s="34" t="s">
        <v>546</v>
      </c>
      <c r="MJ70" s="34" t="s">
        <v>546</v>
      </c>
      <c r="MK70" s="34" t="s">
        <v>546</v>
      </c>
      <c r="ML70" s="34" t="s">
        <v>546</v>
      </c>
      <c r="MM70" s="34" t="s">
        <v>546</v>
      </c>
      <c r="MN70" s="34" t="s">
        <v>546</v>
      </c>
      <c r="MO70" s="34" t="s">
        <v>546</v>
      </c>
      <c r="MP70" s="34" t="s">
        <v>546</v>
      </c>
      <c r="MQ70" s="34" t="s">
        <v>546</v>
      </c>
      <c r="MR70" s="34" t="s">
        <v>546</v>
      </c>
      <c r="MS70" s="34" t="s">
        <v>546</v>
      </c>
      <c r="MT70" s="34" t="s">
        <v>546</v>
      </c>
      <c r="MU70" s="34" t="s">
        <v>546</v>
      </c>
      <c r="MV70" s="34" t="s">
        <v>546</v>
      </c>
      <c r="MW70" s="34" t="s">
        <v>546</v>
      </c>
      <c r="MX70" s="34" t="s">
        <v>546</v>
      </c>
      <c r="MY70" s="34" t="s">
        <v>546</v>
      </c>
      <c r="MZ70" s="34" t="s">
        <v>546</v>
      </c>
      <c r="NA70" s="34" t="s">
        <v>546</v>
      </c>
      <c r="NB70" s="34" t="s">
        <v>546</v>
      </c>
      <c r="NC70" s="34" t="s">
        <v>546</v>
      </c>
      <c r="ND70" s="34" t="s">
        <v>546</v>
      </c>
      <c r="NE70" s="34" t="s">
        <v>546</v>
      </c>
      <c r="NF70" s="34" t="s">
        <v>546</v>
      </c>
      <c r="NG70" s="34" t="s">
        <v>546</v>
      </c>
      <c r="NH70" s="34" t="s">
        <v>546</v>
      </c>
      <c r="NI70" s="34" t="s">
        <v>546</v>
      </c>
      <c r="NJ70" s="34" t="s">
        <v>546</v>
      </c>
      <c r="NK70" s="34" t="s">
        <v>546</v>
      </c>
      <c r="NL70" s="18" t="s">
        <v>546</v>
      </c>
      <c r="NM70" s="18" t="s">
        <v>546</v>
      </c>
      <c r="NN70" s="18" t="s">
        <v>546</v>
      </c>
      <c r="NO70" s="18" t="s">
        <v>546</v>
      </c>
      <c r="NP70" s="18" t="s">
        <v>546</v>
      </c>
      <c r="NQ70" s="18" t="s">
        <v>546</v>
      </c>
      <c r="NR70" s="18" t="s">
        <v>546</v>
      </c>
      <c r="NS70" s="18" t="s">
        <v>546</v>
      </c>
      <c r="NT70" s="18" t="s">
        <v>546</v>
      </c>
      <c r="NU70" s="18" t="s">
        <v>546</v>
      </c>
      <c r="NV70" s="18" t="s">
        <v>546</v>
      </c>
      <c r="NW70" s="18" t="s">
        <v>546</v>
      </c>
      <c r="NX70" s="18" t="e">
        <f t="shared" si="6"/>
        <v>#VALUE!</v>
      </c>
      <c r="NY70" t="str">
        <f t="shared" si="7"/>
        <v>Mid-range</v>
      </c>
      <c r="NZ70" t="str">
        <f t="shared" si="8"/>
        <v>Medium</v>
      </c>
    </row>
    <row r="71" spans="1:390">
      <c r="A71" t="s">
        <v>638</v>
      </c>
      <c r="B71" s="31" t="s">
        <v>639</v>
      </c>
      <c r="C71" s="32" t="s">
        <v>640</v>
      </c>
      <c r="D71" s="31" t="s">
        <v>393</v>
      </c>
      <c r="E71" s="31">
        <v>20060</v>
      </c>
      <c r="F71" s="31" t="s">
        <v>394</v>
      </c>
      <c r="G71" s="33">
        <v>18626.147428571447</v>
      </c>
      <c r="H71" s="70" t="s">
        <v>546</v>
      </c>
      <c r="I71" s="61" t="s">
        <v>546</v>
      </c>
      <c r="J71" s="67" t="s">
        <v>546</v>
      </c>
      <c r="K71" s="67" t="s">
        <v>546</v>
      </c>
      <c r="L71" s="67" t="s">
        <v>546</v>
      </c>
      <c r="M71" s="67" t="s">
        <v>546</v>
      </c>
      <c r="N71" s="67" t="s">
        <v>546</v>
      </c>
      <c r="O71" s="67" t="s">
        <v>546</v>
      </c>
      <c r="P71" s="67" t="s">
        <v>546</v>
      </c>
      <c r="Q71" s="67" t="s">
        <v>546</v>
      </c>
      <c r="R71" s="67" t="s">
        <v>546</v>
      </c>
      <c r="S71" s="67" t="s">
        <v>546</v>
      </c>
      <c r="T71" s="67" t="s">
        <v>546</v>
      </c>
      <c r="U71" s="67" t="s">
        <v>546</v>
      </c>
      <c r="V71" s="67" t="s">
        <v>546</v>
      </c>
      <c r="W71" s="86" t="s">
        <v>546</v>
      </c>
      <c r="X71" s="86" t="s">
        <v>546</v>
      </c>
      <c r="Y71" s="86" t="s">
        <v>546</v>
      </c>
      <c r="Z71" s="86" t="s">
        <v>546</v>
      </c>
      <c r="AA71" s="86" t="s">
        <v>546</v>
      </c>
      <c r="AB71" s="86" t="s">
        <v>546</v>
      </c>
      <c r="AC71" s="87" t="s">
        <v>546</v>
      </c>
      <c r="AD71" s="61" t="s">
        <v>546</v>
      </c>
      <c r="AE71" s="61" t="s">
        <v>546</v>
      </c>
      <c r="AF71" s="87" t="s">
        <v>546</v>
      </c>
      <c r="AG71" s="87" t="s">
        <v>546</v>
      </c>
      <c r="AH71" s="87" t="s">
        <v>546</v>
      </c>
      <c r="AI71" s="87" t="s">
        <v>546</v>
      </c>
      <c r="AJ71" s="87" t="s">
        <v>546</v>
      </c>
      <c r="AK71" s="87" t="s">
        <v>546</v>
      </c>
      <c r="AL71" s="87" t="s">
        <v>546</v>
      </c>
      <c r="AM71" s="87" t="s">
        <v>546</v>
      </c>
      <c r="AN71" s="61" t="s">
        <v>546</v>
      </c>
      <c r="AO71" s="88" t="s">
        <v>546</v>
      </c>
      <c r="AP71" s="61" t="s">
        <v>546</v>
      </c>
      <c r="AQ71" s="61" t="s">
        <v>546</v>
      </c>
      <c r="AR71" s="61" t="s">
        <v>546</v>
      </c>
      <c r="AS71" s="61" t="s">
        <v>546</v>
      </c>
      <c r="AT71" s="61" t="s">
        <v>546</v>
      </c>
      <c r="AU71" s="61" t="s">
        <v>546</v>
      </c>
      <c r="AV71" s="61" t="s">
        <v>546</v>
      </c>
      <c r="AW71" s="61" t="s">
        <v>546</v>
      </c>
      <c r="AX71" s="61" t="s">
        <v>546</v>
      </c>
      <c r="AY71" s="61" t="s">
        <v>546</v>
      </c>
      <c r="AZ71" s="61" t="s">
        <v>546</v>
      </c>
      <c r="BA71" s="61" t="s">
        <v>546</v>
      </c>
      <c r="BB71" s="61" t="s">
        <v>546</v>
      </c>
      <c r="BC71" s="61" t="s">
        <v>546</v>
      </c>
      <c r="BD71" s="61" t="s">
        <v>546</v>
      </c>
      <c r="BE71" s="61" t="s">
        <v>546</v>
      </c>
      <c r="BF71" s="61" t="s">
        <v>546</v>
      </c>
      <c r="BG71" s="61" t="s">
        <v>546</v>
      </c>
      <c r="BH71" s="61" t="s">
        <v>546</v>
      </c>
      <c r="BI71" s="61" t="s">
        <v>546</v>
      </c>
      <c r="BJ71" s="61" t="s">
        <v>546</v>
      </c>
      <c r="BK71" s="61" t="s">
        <v>546</v>
      </c>
      <c r="BL71" s="61" t="s">
        <v>546</v>
      </c>
      <c r="BM71" s="61" t="s">
        <v>546</v>
      </c>
      <c r="BN71" s="61" t="s">
        <v>546</v>
      </c>
      <c r="BO71" s="61" t="s">
        <v>546</v>
      </c>
      <c r="BP71" s="61" t="s">
        <v>546</v>
      </c>
      <c r="BQ71" s="61" t="s">
        <v>546</v>
      </c>
      <c r="BR71" s="61" t="s">
        <v>546</v>
      </c>
      <c r="BS71" s="61" t="s">
        <v>546</v>
      </c>
      <c r="BT71" s="61" t="s">
        <v>546</v>
      </c>
      <c r="BU71" s="61" t="s">
        <v>546</v>
      </c>
      <c r="BV71" s="61" t="s">
        <v>546</v>
      </c>
      <c r="BW71" s="35" t="s">
        <v>546</v>
      </c>
      <c r="BX71" s="35" t="s">
        <v>546</v>
      </c>
      <c r="BY71" s="35" t="s">
        <v>546</v>
      </c>
      <c r="BZ71" s="35" t="s">
        <v>546</v>
      </c>
      <c r="CA71" s="35" t="s">
        <v>546</v>
      </c>
      <c r="CB71" s="35" t="s">
        <v>546</v>
      </c>
      <c r="CC71" s="35" t="s">
        <v>546</v>
      </c>
      <c r="CD71" s="35" t="s">
        <v>546</v>
      </c>
      <c r="CE71" s="35" t="s">
        <v>546</v>
      </c>
      <c r="CF71" s="35" t="s">
        <v>546</v>
      </c>
      <c r="CG71" s="35" t="s">
        <v>546</v>
      </c>
      <c r="CH71" s="35" t="s">
        <v>546</v>
      </c>
      <c r="CI71" s="35" t="s">
        <v>546</v>
      </c>
      <c r="CJ71" s="35" t="s">
        <v>546</v>
      </c>
      <c r="CK71" s="35" t="s">
        <v>546</v>
      </c>
      <c r="CL71" s="35" t="s">
        <v>546</v>
      </c>
      <c r="CM71" s="35" t="s">
        <v>546</v>
      </c>
      <c r="CN71" s="35" t="s">
        <v>546</v>
      </c>
      <c r="CO71" s="35" t="s">
        <v>546</v>
      </c>
      <c r="CP71" s="35" t="s">
        <v>546</v>
      </c>
      <c r="CQ71" s="35" t="s">
        <v>546</v>
      </c>
      <c r="CR71" s="35" t="s">
        <v>546</v>
      </c>
      <c r="CS71" s="35" t="s">
        <v>546</v>
      </c>
      <c r="CT71" s="35" t="s">
        <v>546</v>
      </c>
      <c r="CU71" s="35" t="s">
        <v>546</v>
      </c>
      <c r="CV71" s="35" t="s">
        <v>546</v>
      </c>
      <c r="CW71" s="35" t="s">
        <v>546</v>
      </c>
      <c r="CX71" s="35" t="s">
        <v>546</v>
      </c>
      <c r="CY71" s="35" t="s">
        <v>546</v>
      </c>
      <c r="CZ71" s="35" t="s">
        <v>546</v>
      </c>
      <c r="DA71" s="35" t="s">
        <v>546</v>
      </c>
      <c r="DB71" s="35" t="s">
        <v>546</v>
      </c>
      <c r="DC71" s="35" t="s">
        <v>546</v>
      </c>
      <c r="DD71" s="35" t="s">
        <v>546</v>
      </c>
      <c r="DE71" s="35" t="s">
        <v>546</v>
      </c>
      <c r="DF71" s="35" t="s">
        <v>546</v>
      </c>
      <c r="DG71" s="35" t="s">
        <v>546</v>
      </c>
      <c r="DH71" s="35" t="s">
        <v>546</v>
      </c>
      <c r="DI71" s="35" t="s">
        <v>546</v>
      </c>
      <c r="DJ71" s="35" t="s">
        <v>546</v>
      </c>
      <c r="DK71" s="35" t="s">
        <v>546</v>
      </c>
      <c r="DL71" s="35" t="s">
        <v>546</v>
      </c>
      <c r="DM71" s="35" t="s">
        <v>546</v>
      </c>
      <c r="DN71" s="35" t="s">
        <v>546</v>
      </c>
      <c r="DO71" s="35" t="s">
        <v>546</v>
      </c>
      <c r="DP71" s="35" t="s">
        <v>546</v>
      </c>
      <c r="DQ71" s="35" t="s">
        <v>546</v>
      </c>
      <c r="DR71" s="35" t="s">
        <v>546</v>
      </c>
      <c r="DS71" s="35" t="s">
        <v>546</v>
      </c>
      <c r="DT71" s="35" t="s">
        <v>546</v>
      </c>
      <c r="DU71" s="35" t="s">
        <v>546</v>
      </c>
      <c r="DV71" s="61" t="s">
        <v>546</v>
      </c>
      <c r="DW71" s="61" t="s">
        <v>546</v>
      </c>
      <c r="DX71" s="35" t="s">
        <v>546</v>
      </c>
      <c r="DY71" s="35" t="s">
        <v>546</v>
      </c>
      <c r="DZ71" s="35" t="s">
        <v>546</v>
      </c>
      <c r="EA71" s="35" t="s">
        <v>546</v>
      </c>
      <c r="EB71" s="35" t="s">
        <v>546</v>
      </c>
      <c r="EC71" s="35" t="s">
        <v>546</v>
      </c>
      <c r="ED71" s="35" t="s">
        <v>546</v>
      </c>
      <c r="EE71" s="35" t="s">
        <v>546</v>
      </c>
      <c r="EF71" s="35" t="s">
        <v>546</v>
      </c>
      <c r="EG71" s="35" t="s">
        <v>546</v>
      </c>
      <c r="EH71" s="35" t="s">
        <v>546</v>
      </c>
      <c r="EI71" s="61" t="s">
        <v>546</v>
      </c>
      <c r="EJ71" s="35" t="s">
        <v>546</v>
      </c>
      <c r="EK71" s="35" t="s">
        <v>546</v>
      </c>
      <c r="EL71" s="35" t="s">
        <v>546</v>
      </c>
      <c r="EM71" s="35" t="s">
        <v>546</v>
      </c>
      <c r="EN71" s="35" t="s">
        <v>546</v>
      </c>
      <c r="EO71" s="35" t="s">
        <v>546</v>
      </c>
      <c r="EP71" s="35" t="s">
        <v>546</v>
      </c>
      <c r="EQ71" s="35" t="s">
        <v>546</v>
      </c>
      <c r="ER71" s="35" t="s">
        <v>546</v>
      </c>
      <c r="ES71" s="35" t="s">
        <v>546</v>
      </c>
      <c r="ET71" s="35" t="s">
        <v>546</v>
      </c>
      <c r="EU71" s="37" t="s">
        <v>546</v>
      </c>
      <c r="EV71" s="37" t="s">
        <v>546</v>
      </c>
      <c r="EW71" s="37" t="s">
        <v>546</v>
      </c>
      <c r="EX71" s="37" t="s">
        <v>546</v>
      </c>
      <c r="EY71" s="37" t="s">
        <v>546</v>
      </c>
      <c r="EZ71" s="37" t="s">
        <v>546</v>
      </c>
      <c r="FA71" s="34" t="s">
        <v>546</v>
      </c>
      <c r="FB71" s="34" t="s">
        <v>546</v>
      </c>
      <c r="FC71" s="34" t="s">
        <v>546</v>
      </c>
      <c r="FD71" s="34" t="s">
        <v>546</v>
      </c>
      <c r="FE71" s="34" t="s">
        <v>546</v>
      </c>
      <c r="FF71" s="34" t="s">
        <v>546</v>
      </c>
      <c r="FG71" s="34" t="s">
        <v>546</v>
      </c>
      <c r="FH71" s="34" t="s">
        <v>546</v>
      </c>
      <c r="FI71" s="34" t="s">
        <v>546</v>
      </c>
      <c r="FJ71" s="34" t="s">
        <v>546</v>
      </c>
      <c r="FK71" s="34" t="s">
        <v>546</v>
      </c>
      <c r="FL71" s="34" t="s">
        <v>546</v>
      </c>
      <c r="FM71" s="34" t="s">
        <v>546</v>
      </c>
      <c r="FN71" s="34" t="s">
        <v>546</v>
      </c>
      <c r="FO71" s="34" t="s">
        <v>546</v>
      </c>
      <c r="FP71" s="34" t="s">
        <v>546</v>
      </c>
      <c r="FQ71" s="34" t="s">
        <v>546</v>
      </c>
      <c r="FR71" s="34" t="s">
        <v>546</v>
      </c>
      <c r="FS71" s="34" t="s">
        <v>546</v>
      </c>
      <c r="FT71" s="35" t="s">
        <v>546</v>
      </c>
      <c r="FU71" s="35" t="s">
        <v>546</v>
      </c>
      <c r="FV71" s="35" t="s">
        <v>546</v>
      </c>
      <c r="FW71" s="35" t="s">
        <v>546</v>
      </c>
      <c r="FX71" s="35" t="s">
        <v>546</v>
      </c>
      <c r="FY71" s="35" t="s">
        <v>546</v>
      </c>
      <c r="FZ71" s="35" t="s">
        <v>546</v>
      </c>
      <c r="GA71" s="35" t="s">
        <v>546</v>
      </c>
      <c r="GB71" s="35" t="s">
        <v>546</v>
      </c>
      <c r="GC71" s="35" t="s">
        <v>546</v>
      </c>
      <c r="GD71" s="35" t="s">
        <v>546</v>
      </c>
      <c r="GE71" s="35" t="s">
        <v>546</v>
      </c>
      <c r="GF71" s="35" t="s">
        <v>546</v>
      </c>
      <c r="GG71" s="35" t="s">
        <v>546</v>
      </c>
      <c r="GH71" s="35" t="s">
        <v>546</v>
      </c>
      <c r="GI71" s="35" t="s">
        <v>546</v>
      </c>
      <c r="GJ71" s="35" t="s">
        <v>546</v>
      </c>
      <c r="GK71" s="35" t="s">
        <v>546</v>
      </c>
      <c r="GL71" s="35" t="s">
        <v>546</v>
      </c>
      <c r="GM71" s="35" t="s">
        <v>546</v>
      </c>
      <c r="GN71" s="35" t="s">
        <v>546</v>
      </c>
      <c r="GO71" s="35" t="s">
        <v>546</v>
      </c>
      <c r="GP71" s="35" t="s">
        <v>546</v>
      </c>
      <c r="GQ71" s="35" t="s">
        <v>546</v>
      </c>
      <c r="GR71" s="35" t="s">
        <v>546</v>
      </c>
      <c r="GS71" s="31" t="s">
        <v>546</v>
      </c>
      <c r="GT71" s="31" t="s">
        <v>546</v>
      </c>
      <c r="GU71" s="31" t="s">
        <v>546</v>
      </c>
      <c r="GV71" s="31" t="s">
        <v>546</v>
      </c>
      <c r="GW71" s="31" t="s">
        <v>546</v>
      </c>
      <c r="GX71" s="31" t="s">
        <v>546</v>
      </c>
      <c r="GY71" s="31" t="s">
        <v>546</v>
      </c>
      <c r="GZ71" s="31" t="s">
        <v>546</v>
      </c>
      <c r="HA71" s="31" t="s">
        <v>546</v>
      </c>
      <c r="HB71" s="31" t="s">
        <v>546</v>
      </c>
      <c r="HC71" s="35" t="s">
        <v>546</v>
      </c>
      <c r="HD71" s="35" t="s">
        <v>546</v>
      </c>
      <c r="HE71" s="35" t="s">
        <v>546</v>
      </c>
      <c r="HF71" s="35" t="s">
        <v>546</v>
      </c>
      <c r="HG71" s="35" t="s">
        <v>546</v>
      </c>
      <c r="HH71" s="35" t="s">
        <v>546</v>
      </c>
      <c r="HI71" s="35" t="s">
        <v>546</v>
      </c>
      <c r="HJ71" s="35" t="s">
        <v>546</v>
      </c>
      <c r="HK71" s="35" t="s">
        <v>546</v>
      </c>
      <c r="HL71" s="35" t="s">
        <v>546</v>
      </c>
      <c r="HM71" s="35" t="s">
        <v>546</v>
      </c>
      <c r="HN71" s="35" t="s">
        <v>546</v>
      </c>
      <c r="HO71" s="35" t="s">
        <v>546</v>
      </c>
      <c r="HP71" s="35" t="s">
        <v>546</v>
      </c>
      <c r="HQ71" s="35" t="s">
        <v>546</v>
      </c>
      <c r="HR71" s="35" t="s">
        <v>546</v>
      </c>
      <c r="HS71" s="35" t="s">
        <v>546</v>
      </c>
      <c r="HT71" s="35" t="s">
        <v>546</v>
      </c>
      <c r="HU71" s="35" t="s">
        <v>546</v>
      </c>
      <c r="HV71" s="35" t="s">
        <v>546</v>
      </c>
      <c r="HW71" s="35" t="s">
        <v>546</v>
      </c>
      <c r="HX71" s="35" t="s">
        <v>546</v>
      </c>
      <c r="HY71" s="35" t="s">
        <v>546</v>
      </c>
      <c r="HZ71" s="35" t="s">
        <v>546</v>
      </c>
      <c r="IA71" s="35" t="s">
        <v>546</v>
      </c>
      <c r="IB71" s="35" t="s">
        <v>546</v>
      </c>
      <c r="IC71" s="35" t="s">
        <v>546</v>
      </c>
      <c r="ID71" s="35" t="s">
        <v>546</v>
      </c>
      <c r="IE71" s="35" t="s">
        <v>546</v>
      </c>
      <c r="IF71" s="61" t="s">
        <v>546</v>
      </c>
      <c r="IG71" s="35" t="s">
        <v>546</v>
      </c>
      <c r="IH71" s="35" t="s">
        <v>546</v>
      </c>
      <c r="II71" s="35" t="str">
        <f t="shared" si="5"/>
        <v>(blank)</v>
      </c>
      <c r="IJ71" s="35" t="s">
        <v>546</v>
      </c>
      <c r="IK71" s="35" t="s">
        <v>546</v>
      </c>
      <c r="IL71" s="35" t="s">
        <v>546</v>
      </c>
      <c r="IM71" s="34" t="s">
        <v>546</v>
      </c>
      <c r="IN71" s="31" t="s">
        <v>546</v>
      </c>
      <c r="IO71" s="70" t="s">
        <v>546</v>
      </c>
      <c r="IP71" s="34" t="s">
        <v>546</v>
      </c>
      <c r="IQ71" s="34" t="s">
        <v>546</v>
      </c>
      <c r="IR71" s="34" t="s">
        <v>546</v>
      </c>
      <c r="IS71" s="34" t="s">
        <v>546</v>
      </c>
      <c r="IT71" s="34" t="s">
        <v>546</v>
      </c>
      <c r="IU71" s="34" t="s">
        <v>546</v>
      </c>
      <c r="IV71" s="34" t="s">
        <v>546</v>
      </c>
      <c r="IW71" s="34" t="s">
        <v>546</v>
      </c>
      <c r="IX71" s="34" t="s">
        <v>546</v>
      </c>
      <c r="IY71" s="34" t="s">
        <v>546</v>
      </c>
      <c r="IZ71" s="34" t="s">
        <v>546</v>
      </c>
      <c r="JA71" s="34" t="s">
        <v>546</v>
      </c>
      <c r="JB71" s="34" t="s">
        <v>546</v>
      </c>
      <c r="JC71" s="34" t="s">
        <v>546</v>
      </c>
      <c r="JD71" s="34" t="s">
        <v>546</v>
      </c>
      <c r="JE71" s="34" t="s">
        <v>546</v>
      </c>
      <c r="JF71" s="34" t="s">
        <v>546</v>
      </c>
      <c r="JG71" s="34" t="s">
        <v>546</v>
      </c>
      <c r="JH71" s="34" t="s">
        <v>546</v>
      </c>
      <c r="JI71" s="34" t="s">
        <v>546</v>
      </c>
      <c r="JJ71" s="34" t="s">
        <v>546</v>
      </c>
      <c r="JK71" s="34" t="s">
        <v>546</v>
      </c>
      <c r="JL71" s="34" t="s">
        <v>546</v>
      </c>
      <c r="JM71" s="34" t="s">
        <v>546</v>
      </c>
      <c r="JN71" s="34" t="s">
        <v>546</v>
      </c>
      <c r="JO71" s="34" t="s">
        <v>546</v>
      </c>
      <c r="JP71" s="34" t="s">
        <v>546</v>
      </c>
      <c r="JQ71" s="34" t="s">
        <v>546</v>
      </c>
      <c r="JR71" s="34" t="s">
        <v>546</v>
      </c>
      <c r="JS71" s="34" t="s">
        <v>546</v>
      </c>
      <c r="JT71" s="34" t="s">
        <v>546</v>
      </c>
      <c r="JU71" s="34" t="s">
        <v>546</v>
      </c>
      <c r="JV71" s="34" t="s">
        <v>546</v>
      </c>
      <c r="JW71" s="34" t="s">
        <v>546</v>
      </c>
      <c r="JX71" s="34" t="s">
        <v>546</v>
      </c>
      <c r="JY71" s="34" t="s">
        <v>546</v>
      </c>
      <c r="JZ71" s="34" t="s">
        <v>546</v>
      </c>
      <c r="KA71" s="34" t="s">
        <v>546</v>
      </c>
      <c r="KB71" s="34" t="s">
        <v>546</v>
      </c>
      <c r="KC71" s="34" t="s">
        <v>546</v>
      </c>
      <c r="KD71" s="34" t="s">
        <v>546</v>
      </c>
      <c r="KE71" s="34" t="s">
        <v>546</v>
      </c>
      <c r="KF71" s="34" t="s">
        <v>546</v>
      </c>
      <c r="KG71" s="34" t="s">
        <v>546</v>
      </c>
      <c r="KH71" s="34" t="s">
        <v>546</v>
      </c>
      <c r="KI71" s="34" t="s">
        <v>546</v>
      </c>
      <c r="KJ71" s="34" t="s">
        <v>546</v>
      </c>
      <c r="KK71" s="34" t="s">
        <v>546</v>
      </c>
      <c r="KL71" s="34" t="s">
        <v>546</v>
      </c>
      <c r="KM71" s="34" t="s">
        <v>546</v>
      </c>
      <c r="KN71" s="34" t="s">
        <v>546</v>
      </c>
      <c r="KO71" s="34" t="s">
        <v>546</v>
      </c>
      <c r="KP71" s="34" t="s">
        <v>546</v>
      </c>
      <c r="KQ71" s="34" t="s">
        <v>546</v>
      </c>
      <c r="KR71" s="34" t="s">
        <v>546</v>
      </c>
      <c r="KS71" s="34" t="s">
        <v>546</v>
      </c>
      <c r="KT71" s="34" t="s">
        <v>546</v>
      </c>
      <c r="KU71" s="34" t="s">
        <v>546</v>
      </c>
      <c r="KV71" s="34" t="s">
        <v>546</v>
      </c>
      <c r="KW71" s="34" t="s">
        <v>546</v>
      </c>
      <c r="KX71" s="34" t="s">
        <v>546</v>
      </c>
      <c r="KY71" s="34" t="s">
        <v>546</v>
      </c>
      <c r="KZ71" s="34" t="s">
        <v>546</v>
      </c>
      <c r="LA71" s="34" t="s">
        <v>546</v>
      </c>
      <c r="LB71" s="34" t="s">
        <v>546</v>
      </c>
      <c r="LC71" s="34" t="s">
        <v>546</v>
      </c>
      <c r="LD71" s="34" t="s">
        <v>546</v>
      </c>
      <c r="LE71" s="34" t="s">
        <v>546</v>
      </c>
      <c r="LF71" s="34" t="s">
        <v>546</v>
      </c>
      <c r="LG71" s="34" t="s">
        <v>546</v>
      </c>
      <c r="LH71" s="34" t="s">
        <v>546</v>
      </c>
      <c r="LI71" s="34" t="s">
        <v>546</v>
      </c>
      <c r="LJ71" s="34" t="s">
        <v>546</v>
      </c>
      <c r="LK71" s="34" t="s">
        <v>546</v>
      </c>
      <c r="LL71" s="34" t="s">
        <v>546</v>
      </c>
      <c r="LM71" s="34" t="s">
        <v>546</v>
      </c>
      <c r="LN71" s="34" t="s">
        <v>546</v>
      </c>
      <c r="LO71" s="34" t="s">
        <v>546</v>
      </c>
      <c r="LP71" s="34" t="s">
        <v>546</v>
      </c>
      <c r="LQ71" s="34" t="s">
        <v>546</v>
      </c>
      <c r="LR71" s="34" t="s">
        <v>546</v>
      </c>
      <c r="LS71" s="34" t="s">
        <v>546</v>
      </c>
      <c r="LT71" s="34" t="s">
        <v>546</v>
      </c>
      <c r="LU71" s="34" t="s">
        <v>546</v>
      </c>
      <c r="LV71" s="34" t="s">
        <v>546</v>
      </c>
      <c r="LW71" s="34" t="s">
        <v>546</v>
      </c>
      <c r="LX71" s="34" t="s">
        <v>546</v>
      </c>
      <c r="LY71" s="34" t="s">
        <v>546</v>
      </c>
      <c r="LZ71" s="34" t="s">
        <v>546</v>
      </c>
      <c r="MA71" s="34" t="s">
        <v>546</v>
      </c>
      <c r="MB71" s="34" t="s">
        <v>546</v>
      </c>
      <c r="MC71" s="34" t="s">
        <v>546</v>
      </c>
      <c r="MD71" s="34" t="s">
        <v>546</v>
      </c>
      <c r="ME71" s="34" t="s">
        <v>546</v>
      </c>
      <c r="MF71" s="34" t="s">
        <v>546</v>
      </c>
      <c r="MG71" s="34" t="s">
        <v>546</v>
      </c>
      <c r="MH71" s="34" t="s">
        <v>546</v>
      </c>
      <c r="MI71" s="34" t="s">
        <v>546</v>
      </c>
      <c r="MJ71" s="34" t="s">
        <v>546</v>
      </c>
      <c r="MK71" s="34" t="s">
        <v>546</v>
      </c>
      <c r="ML71" s="34" t="s">
        <v>546</v>
      </c>
      <c r="MM71" s="34" t="s">
        <v>546</v>
      </c>
      <c r="MN71" s="34" t="s">
        <v>546</v>
      </c>
      <c r="MO71" s="34" t="s">
        <v>546</v>
      </c>
      <c r="MP71" s="34" t="s">
        <v>546</v>
      </c>
      <c r="MQ71" s="34" t="s">
        <v>546</v>
      </c>
      <c r="MR71" s="34" t="s">
        <v>546</v>
      </c>
      <c r="MS71" s="34" t="s">
        <v>546</v>
      </c>
      <c r="MT71" s="34" t="s">
        <v>546</v>
      </c>
      <c r="MU71" s="34" t="s">
        <v>546</v>
      </c>
      <c r="MV71" s="34" t="s">
        <v>546</v>
      </c>
      <c r="MW71" s="34" t="s">
        <v>546</v>
      </c>
      <c r="MX71" s="34" t="s">
        <v>546</v>
      </c>
      <c r="MY71" s="34" t="s">
        <v>546</v>
      </c>
      <c r="MZ71" s="34" t="s">
        <v>546</v>
      </c>
      <c r="NA71" s="34" t="s">
        <v>546</v>
      </c>
      <c r="NB71" s="34" t="s">
        <v>546</v>
      </c>
      <c r="NC71" s="34" t="s">
        <v>546</v>
      </c>
      <c r="ND71" s="34" t="s">
        <v>546</v>
      </c>
      <c r="NE71" s="34" t="s">
        <v>546</v>
      </c>
      <c r="NF71" s="34" t="s">
        <v>546</v>
      </c>
      <c r="NG71" s="34" t="s">
        <v>546</v>
      </c>
      <c r="NH71" s="34" t="s">
        <v>546</v>
      </c>
      <c r="NI71" s="34" t="s">
        <v>546</v>
      </c>
      <c r="NJ71" s="34" t="s">
        <v>546</v>
      </c>
      <c r="NK71" s="34" t="s">
        <v>546</v>
      </c>
      <c r="NL71" s="18" t="s">
        <v>546</v>
      </c>
      <c r="NM71" s="18" t="s">
        <v>546</v>
      </c>
      <c r="NN71" s="18" t="s">
        <v>546</v>
      </c>
      <c r="NO71" s="18" t="s">
        <v>546</v>
      </c>
      <c r="NP71" s="18" t="s">
        <v>546</v>
      </c>
      <c r="NQ71" s="18" t="s">
        <v>546</v>
      </c>
      <c r="NR71" s="18" t="s">
        <v>546</v>
      </c>
      <c r="NS71" s="18" t="s">
        <v>546</v>
      </c>
      <c r="NT71" s="18" t="s">
        <v>546</v>
      </c>
      <c r="NU71" s="18" t="s">
        <v>546</v>
      </c>
      <c r="NV71" s="18" t="s">
        <v>546</v>
      </c>
      <c r="NW71" s="18" t="s">
        <v>546</v>
      </c>
      <c r="NX71" s="18" t="e">
        <f t="shared" si="6"/>
        <v>#VALUE!</v>
      </c>
      <c r="NY71" t="str">
        <f t="shared" si="7"/>
        <v>Larger</v>
      </c>
      <c r="NZ71" t="str">
        <f t="shared" si="8"/>
        <v>Medium</v>
      </c>
    </row>
    <row r="72" spans="1:390">
      <c r="A72" t="s">
        <v>440</v>
      </c>
      <c r="B72" t="s">
        <v>641</v>
      </c>
      <c r="C72">
        <v>573</v>
      </c>
      <c r="D72" s="1" t="s">
        <v>404</v>
      </c>
      <c r="E72" s="31">
        <v>20060</v>
      </c>
      <c r="F72" s="31" t="s">
        <v>394</v>
      </c>
      <c r="G72" t="s">
        <v>546</v>
      </c>
      <c r="H72" s="62" t="s">
        <v>546</v>
      </c>
      <c r="I72" s="63" t="s">
        <v>546</v>
      </c>
      <c r="J72" s="63" t="s">
        <v>546</v>
      </c>
      <c r="K72" s="63" t="s">
        <v>546</v>
      </c>
      <c r="L72" s="63" t="s">
        <v>546</v>
      </c>
      <c r="M72" s="63" t="s">
        <v>546</v>
      </c>
      <c r="N72" s="63" t="s">
        <v>546</v>
      </c>
      <c r="O72" s="63" t="s">
        <v>546</v>
      </c>
      <c r="P72" s="63" t="s">
        <v>546</v>
      </c>
      <c r="Q72" s="63" t="s">
        <v>546</v>
      </c>
      <c r="R72" s="63" t="s">
        <v>546</v>
      </c>
      <c r="S72" s="63" t="s">
        <v>546</v>
      </c>
      <c r="T72" s="63" t="s">
        <v>546</v>
      </c>
      <c r="U72" s="63" t="s">
        <v>546</v>
      </c>
      <c r="V72" s="63" t="s">
        <v>546</v>
      </c>
      <c r="W72" s="72" t="s">
        <v>546</v>
      </c>
      <c r="X72" s="72" t="s">
        <v>546</v>
      </c>
      <c r="Y72" s="72" t="s">
        <v>546</v>
      </c>
      <c r="Z72" s="72" t="s">
        <v>546</v>
      </c>
      <c r="AA72" s="72" t="s">
        <v>546</v>
      </c>
      <c r="AB72" s="72" t="s">
        <v>546</v>
      </c>
      <c r="AC72" s="90" t="s">
        <v>546</v>
      </c>
      <c r="AD72" s="91" t="s">
        <v>546</v>
      </c>
      <c r="AE72" s="91" t="s">
        <v>546</v>
      </c>
      <c r="AF72" s="90" t="s">
        <v>546</v>
      </c>
      <c r="AG72" s="90" t="s">
        <v>546</v>
      </c>
      <c r="AH72" s="90" t="s">
        <v>546</v>
      </c>
      <c r="AI72" s="90" t="s">
        <v>546</v>
      </c>
      <c r="AJ72" s="90" t="s">
        <v>546</v>
      </c>
      <c r="AK72" s="90" t="s">
        <v>546</v>
      </c>
      <c r="AL72" s="90" t="s">
        <v>546</v>
      </c>
      <c r="AM72" s="90" t="s">
        <v>546</v>
      </c>
      <c r="AN72" s="72" t="s">
        <v>546</v>
      </c>
      <c r="AO72" s="59" t="s">
        <v>546</v>
      </c>
      <c r="AP72" s="72" t="s">
        <v>546</v>
      </c>
      <c r="AQ72" s="72" t="s">
        <v>546</v>
      </c>
      <c r="AR72" s="72" t="s">
        <v>546</v>
      </c>
      <c r="AS72" s="72" t="s">
        <v>546</v>
      </c>
      <c r="AT72" s="72" t="s">
        <v>546</v>
      </c>
      <c r="AU72" s="72" t="s">
        <v>546</v>
      </c>
      <c r="AV72" s="72" t="s">
        <v>546</v>
      </c>
      <c r="AW72" s="72" t="s">
        <v>546</v>
      </c>
      <c r="AX72" s="72" t="s">
        <v>546</v>
      </c>
      <c r="AY72" s="72" t="s">
        <v>546</v>
      </c>
      <c r="AZ72" s="72" t="s">
        <v>546</v>
      </c>
      <c r="BA72" s="72" t="s">
        <v>546</v>
      </c>
      <c r="BB72" s="72" t="s">
        <v>546</v>
      </c>
      <c r="BC72" s="72" t="s">
        <v>546</v>
      </c>
      <c r="BD72" s="72" t="s">
        <v>546</v>
      </c>
      <c r="BE72" s="72" t="s">
        <v>546</v>
      </c>
      <c r="BF72" s="72" t="s">
        <v>546</v>
      </c>
      <c r="BG72" s="72" t="s">
        <v>546</v>
      </c>
      <c r="BH72" s="72" t="s">
        <v>546</v>
      </c>
      <c r="BI72" s="72" t="s">
        <v>546</v>
      </c>
      <c r="BJ72" s="72" t="s">
        <v>546</v>
      </c>
      <c r="BK72" s="72" t="s">
        <v>546</v>
      </c>
      <c r="BL72" s="72" t="s">
        <v>546</v>
      </c>
      <c r="BM72" s="72" t="s">
        <v>546</v>
      </c>
      <c r="BN72" s="72" t="s">
        <v>546</v>
      </c>
      <c r="BO72" s="72" t="s">
        <v>546</v>
      </c>
      <c r="BP72" s="72" t="s">
        <v>546</v>
      </c>
      <c r="BQ72" s="72" t="s">
        <v>546</v>
      </c>
      <c r="BR72" s="72" t="s">
        <v>546</v>
      </c>
      <c r="BS72" s="72" t="s">
        <v>546</v>
      </c>
      <c r="BT72" s="72" t="s">
        <v>546</v>
      </c>
      <c r="BU72" s="72" t="s">
        <v>546</v>
      </c>
      <c r="BV72" s="72" t="s">
        <v>546</v>
      </c>
      <c r="BW72" s="32" t="s">
        <v>546</v>
      </c>
      <c r="BX72" s="32" t="s">
        <v>546</v>
      </c>
      <c r="BY72" s="32" t="s">
        <v>546</v>
      </c>
      <c r="BZ72" s="32" t="s">
        <v>546</v>
      </c>
      <c r="CA72" s="32" t="s">
        <v>546</v>
      </c>
      <c r="CB72" s="32" t="s">
        <v>546</v>
      </c>
      <c r="CC72" s="32" t="s">
        <v>546</v>
      </c>
      <c r="CD72" s="32" t="s">
        <v>546</v>
      </c>
      <c r="CE72" s="32" t="s">
        <v>546</v>
      </c>
      <c r="CF72" s="32" t="s">
        <v>546</v>
      </c>
      <c r="CG72" s="32" t="s">
        <v>546</v>
      </c>
      <c r="CH72" s="32" t="s">
        <v>546</v>
      </c>
      <c r="CI72" s="32" t="s">
        <v>546</v>
      </c>
      <c r="CJ72" s="32" t="s">
        <v>546</v>
      </c>
      <c r="CK72" s="32" t="s">
        <v>546</v>
      </c>
      <c r="CL72" s="32" t="s">
        <v>546</v>
      </c>
      <c r="CM72" s="32" t="s">
        <v>546</v>
      </c>
      <c r="CN72" s="32" t="s">
        <v>546</v>
      </c>
      <c r="CO72" s="32" t="s">
        <v>546</v>
      </c>
      <c r="CP72" s="32" t="s">
        <v>546</v>
      </c>
      <c r="CQ72" s="32" t="s">
        <v>546</v>
      </c>
      <c r="CR72" s="32" t="s">
        <v>546</v>
      </c>
      <c r="CS72" s="32" t="s">
        <v>546</v>
      </c>
      <c r="CT72" s="32" t="s">
        <v>546</v>
      </c>
      <c r="CU72" s="32" t="s">
        <v>546</v>
      </c>
      <c r="CV72" s="32" t="s">
        <v>546</v>
      </c>
      <c r="CW72" s="32" t="s">
        <v>546</v>
      </c>
      <c r="CX72" s="32" t="s">
        <v>546</v>
      </c>
      <c r="CY72" s="32" t="s">
        <v>546</v>
      </c>
      <c r="CZ72" s="32" t="s">
        <v>546</v>
      </c>
      <c r="DA72" s="32" t="s">
        <v>546</v>
      </c>
      <c r="DB72" s="32" t="s">
        <v>546</v>
      </c>
      <c r="DC72" s="32" t="s">
        <v>546</v>
      </c>
      <c r="DD72" s="32" t="s">
        <v>546</v>
      </c>
      <c r="DE72" s="32" t="s">
        <v>546</v>
      </c>
      <c r="DF72" s="32" t="s">
        <v>546</v>
      </c>
      <c r="DG72" s="32" t="s">
        <v>546</v>
      </c>
      <c r="DH72" s="32" t="s">
        <v>546</v>
      </c>
      <c r="DI72" s="32" t="s">
        <v>546</v>
      </c>
      <c r="DJ72" s="32" t="s">
        <v>546</v>
      </c>
      <c r="DK72" s="32" t="s">
        <v>546</v>
      </c>
      <c r="DL72" s="32" t="s">
        <v>546</v>
      </c>
      <c r="DM72" s="32" t="s">
        <v>546</v>
      </c>
      <c r="DN72" s="32" t="s">
        <v>546</v>
      </c>
      <c r="DO72" s="32" t="s">
        <v>546</v>
      </c>
      <c r="DP72" s="32" t="s">
        <v>546</v>
      </c>
      <c r="DQ72" s="32" t="s">
        <v>546</v>
      </c>
      <c r="DR72" s="32" t="s">
        <v>546</v>
      </c>
      <c r="DS72" s="32" t="s">
        <v>546</v>
      </c>
      <c r="DT72" s="32" t="s">
        <v>546</v>
      </c>
      <c r="DU72" s="32" t="s">
        <v>546</v>
      </c>
      <c r="DV72" s="72" t="s">
        <v>546</v>
      </c>
      <c r="DW72" s="72" t="s">
        <v>546</v>
      </c>
      <c r="DX72" s="32" t="s">
        <v>546</v>
      </c>
      <c r="DY72" s="32" t="s">
        <v>546</v>
      </c>
      <c r="DZ72" s="32" t="s">
        <v>546</v>
      </c>
      <c r="EA72" s="32" t="s">
        <v>546</v>
      </c>
      <c r="EB72" s="32" t="s">
        <v>546</v>
      </c>
      <c r="EC72" s="32" t="s">
        <v>546</v>
      </c>
      <c r="ED72" s="32" t="s">
        <v>546</v>
      </c>
      <c r="EE72" s="32" t="s">
        <v>546</v>
      </c>
      <c r="EF72" s="32" t="s">
        <v>546</v>
      </c>
      <c r="EG72" s="32" t="s">
        <v>546</v>
      </c>
      <c r="EH72" s="32" t="s">
        <v>546</v>
      </c>
      <c r="EI72" s="72" t="s">
        <v>546</v>
      </c>
      <c r="EJ72" s="32" t="s">
        <v>546</v>
      </c>
      <c r="EK72" s="32" t="s">
        <v>546</v>
      </c>
      <c r="EL72" s="32" t="s">
        <v>546</v>
      </c>
      <c r="EM72" s="32" t="s">
        <v>546</v>
      </c>
      <c r="EN72" s="32" t="s">
        <v>546</v>
      </c>
      <c r="EO72" s="32" t="s">
        <v>546</v>
      </c>
      <c r="EP72" s="32" t="s">
        <v>546</v>
      </c>
      <c r="EQ72" s="32" t="s">
        <v>546</v>
      </c>
      <c r="ER72" s="32" t="s">
        <v>546</v>
      </c>
      <c r="ES72" s="32" t="s">
        <v>546</v>
      </c>
      <c r="ET72" s="32" t="s">
        <v>546</v>
      </c>
      <c r="EU72" s="38" t="s">
        <v>546</v>
      </c>
      <c r="EV72" s="38" t="s">
        <v>546</v>
      </c>
      <c r="EW72" s="38" t="s">
        <v>546</v>
      </c>
      <c r="EX72" s="38" t="s">
        <v>546</v>
      </c>
      <c r="EY72" s="38" t="s">
        <v>546</v>
      </c>
      <c r="EZ72" s="38" t="s">
        <v>546</v>
      </c>
      <c r="FA72" s="18" t="s">
        <v>546</v>
      </c>
      <c r="FB72" s="18" t="s">
        <v>546</v>
      </c>
      <c r="FC72" s="18" t="s">
        <v>546</v>
      </c>
      <c r="FD72" s="18" t="s">
        <v>546</v>
      </c>
      <c r="FE72" s="18" t="s">
        <v>546</v>
      </c>
      <c r="FF72" s="18" t="s">
        <v>546</v>
      </c>
      <c r="FG72" s="18" t="s">
        <v>546</v>
      </c>
      <c r="FH72" s="18" t="s">
        <v>546</v>
      </c>
      <c r="FI72" s="18" t="s">
        <v>546</v>
      </c>
      <c r="FJ72" s="18" t="s">
        <v>546</v>
      </c>
      <c r="FK72" s="18" t="s">
        <v>546</v>
      </c>
      <c r="FL72" s="18" t="s">
        <v>546</v>
      </c>
      <c r="FM72" s="18" t="s">
        <v>546</v>
      </c>
      <c r="FN72" s="18" t="s">
        <v>546</v>
      </c>
      <c r="FO72" s="18" t="s">
        <v>546</v>
      </c>
      <c r="FP72" s="18" t="s">
        <v>546</v>
      </c>
      <c r="FQ72" s="18" t="s">
        <v>546</v>
      </c>
      <c r="FR72" s="18" t="s">
        <v>546</v>
      </c>
      <c r="FS72" s="18" t="s">
        <v>546</v>
      </c>
      <c r="FT72" s="18" t="s">
        <v>546</v>
      </c>
      <c r="FU72" s="18" t="s">
        <v>546</v>
      </c>
      <c r="FV72" s="18" t="s">
        <v>546</v>
      </c>
      <c r="FW72" s="18" t="s">
        <v>546</v>
      </c>
      <c r="FX72" s="18" t="s">
        <v>546</v>
      </c>
      <c r="FY72" s="18" t="s">
        <v>546</v>
      </c>
      <c r="FZ72" s="18" t="s">
        <v>546</v>
      </c>
      <c r="GA72" s="18" t="s">
        <v>546</v>
      </c>
      <c r="GB72" s="18" t="s">
        <v>546</v>
      </c>
      <c r="GC72" s="18" t="s">
        <v>546</v>
      </c>
      <c r="GD72" s="18" t="s">
        <v>546</v>
      </c>
      <c r="GE72" s="18" t="s">
        <v>546</v>
      </c>
      <c r="GF72" s="18" t="s">
        <v>546</v>
      </c>
      <c r="GG72" s="18" t="s">
        <v>546</v>
      </c>
      <c r="GH72" s="18" t="s">
        <v>546</v>
      </c>
      <c r="GI72" s="18" t="s">
        <v>546</v>
      </c>
      <c r="GJ72" s="18" t="s">
        <v>546</v>
      </c>
      <c r="GK72" s="18" t="s">
        <v>546</v>
      </c>
      <c r="GL72" s="18" t="s">
        <v>546</v>
      </c>
      <c r="GM72" s="18" t="s">
        <v>546</v>
      </c>
      <c r="GN72" s="18" t="s">
        <v>546</v>
      </c>
      <c r="GO72" s="18" t="s">
        <v>546</v>
      </c>
      <c r="GP72" s="18" t="s">
        <v>546</v>
      </c>
      <c r="GQ72" s="18" t="s">
        <v>546</v>
      </c>
      <c r="GR72" s="18" t="s">
        <v>546</v>
      </c>
      <c r="GS72" s="31" t="s">
        <v>546</v>
      </c>
      <c r="GT72" s="18" t="s">
        <v>546</v>
      </c>
      <c r="GU72" s="18" t="s">
        <v>546</v>
      </c>
      <c r="GV72" s="31" t="s">
        <v>546</v>
      </c>
      <c r="GW72" s="18" t="s">
        <v>546</v>
      </c>
      <c r="GX72" s="18" t="s">
        <v>546</v>
      </c>
      <c r="GY72" s="18" t="s">
        <v>546</v>
      </c>
      <c r="GZ72" s="18" t="s">
        <v>546</v>
      </c>
      <c r="HA72" s="18" t="s">
        <v>546</v>
      </c>
      <c r="HB72" s="18" t="s">
        <v>546</v>
      </c>
      <c r="HC72" s="18" t="s">
        <v>546</v>
      </c>
      <c r="HD72" s="18" t="s">
        <v>546</v>
      </c>
      <c r="HE72" s="18" t="s">
        <v>546</v>
      </c>
      <c r="HF72" s="18" t="s">
        <v>546</v>
      </c>
      <c r="HG72" s="18" t="s">
        <v>546</v>
      </c>
      <c r="HH72" s="18" t="s">
        <v>546</v>
      </c>
      <c r="HI72" s="18" t="s">
        <v>546</v>
      </c>
      <c r="HJ72" s="18" t="s">
        <v>546</v>
      </c>
      <c r="HK72" s="18" t="s">
        <v>546</v>
      </c>
      <c r="HL72" s="18" t="s">
        <v>546</v>
      </c>
      <c r="HM72" s="18" t="s">
        <v>546</v>
      </c>
      <c r="HN72" s="18" t="s">
        <v>546</v>
      </c>
      <c r="HO72" s="18" t="s">
        <v>546</v>
      </c>
      <c r="HP72" s="18" t="s">
        <v>546</v>
      </c>
      <c r="HQ72" s="18" t="s">
        <v>546</v>
      </c>
      <c r="HR72" s="18" t="s">
        <v>546</v>
      </c>
      <c r="HS72" s="18" t="s">
        <v>546</v>
      </c>
      <c r="HT72" s="18" t="s">
        <v>546</v>
      </c>
      <c r="HU72" s="18" t="s">
        <v>546</v>
      </c>
      <c r="HV72" s="18" t="s">
        <v>546</v>
      </c>
      <c r="HW72" s="18" t="s">
        <v>546</v>
      </c>
      <c r="HX72" s="18" t="s">
        <v>546</v>
      </c>
      <c r="HY72" s="18" t="s">
        <v>546</v>
      </c>
      <c r="HZ72" s="18" t="s">
        <v>546</v>
      </c>
      <c r="IA72" s="18" t="s">
        <v>546</v>
      </c>
      <c r="IB72" s="18" t="s">
        <v>546</v>
      </c>
      <c r="IC72" s="18" t="s">
        <v>546</v>
      </c>
      <c r="ID72" s="18" t="s">
        <v>546</v>
      </c>
      <c r="IE72" s="18" t="s">
        <v>546</v>
      </c>
      <c r="IF72" s="62" t="s">
        <v>546</v>
      </c>
      <c r="IG72" s="18" t="s">
        <v>546</v>
      </c>
      <c r="IH72" s="18" t="s">
        <v>546</v>
      </c>
      <c r="II72" s="35" t="str">
        <f t="shared" si="5"/>
        <v>(blank)</v>
      </c>
      <c r="IJ72" s="18" t="s">
        <v>546</v>
      </c>
      <c r="IK72" s="18" t="s">
        <v>546</v>
      </c>
      <c r="IL72" s="18" t="s">
        <v>546</v>
      </c>
      <c r="IM72" s="18" t="s">
        <v>546</v>
      </c>
      <c r="IN72" s="18" t="s">
        <v>546</v>
      </c>
      <c r="IO72" s="62" t="s">
        <v>546</v>
      </c>
      <c r="IP72" s="18" t="s">
        <v>546</v>
      </c>
      <c r="IQ72" s="18" t="s">
        <v>546</v>
      </c>
      <c r="IR72" s="18" t="s">
        <v>546</v>
      </c>
      <c r="IS72" s="18" t="s">
        <v>546</v>
      </c>
      <c r="IT72" s="18" t="s">
        <v>546</v>
      </c>
      <c r="IU72" s="18" t="s">
        <v>546</v>
      </c>
      <c r="IV72" s="18" t="s">
        <v>546</v>
      </c>
      <c r="IW72" s="18" t="s">
        <v>546</v>
      </c>
      <c r="IX72" s="18" t="s">
        <v>546</v>
      </c>
      <c r="IY72" s="18" t="s">
        <v>546</v>
      </c>
      <c r="IZ72" s="18" t="s">
        <v>546</v>
      </c>
      <c r="JA72" s="18" t="s">
        <v>546</v>
      </c>
      <c r="JB72" s="18" t="s">
        <v>546</v>
      </c>
      <c r="JC72" s="18" t="s">
        <v>546</v>
      </c>
      <c r="JD72" s="18" t="s">
        <v>546</v>
      </c>
      <c r="JE72" s="18" t="s">
        <v>546</v>
      </c>
      <c r="JF72" s="18" t="s">
        <v>546</v>
      </c>
      <c r="JG72" s="18" t="s">
        <v>546</v>
      </c>
      <c r="JH72" s="18" t="s">
        <v>546</v>
      </c>
      <c r="JI72" s="18" t="s">
        <v>546</v>
      </c>
      <c r="JJ72" s="18" t="s">
        <v>546</v>
      </c>
      <c r="JK72" s="18" t="s">
        <v>546</v>
      </c>
      <c r="JL72" s="18" t="s">
        <v>546</v>
      </c>
      <c r="JM72" s="18" t="s">
        <v>546</v>
      </c>
      <c r="JN72" s="18" t="s">
        <v>546</v>
      </c>
      <c r="JO72" s="18" t="s">
        <v>546</v>
      </c>
      <c r="JP72" s="18" t="s">
        <v>546</v>
      </c>
      <c r="JQ72" s="18" t="s">
        <v>546</v>
      </c>
      <c r="JR72" s="18" t="s">
        <v>546</v>
      </c>
      <c r="JS72" s="18" t="s">
        <v>546</v>
      </c>
      <c r="JT72" s="18" t="s">
        <v>546</v>
      </c>
      <c r="JU72" s="18" t="s">
        <v>546</v>
      </c>
      <c r="JV72" s="18" t="s">
        <v>546</v>
      </c>
      <c r="JW72" s="18" t="s">
        <v>546</v>
      </c>
      <c r="JX72" s="18" t="s">
        <v>546</v>
      </c>
      <c r="JY72" s="18" t="s">
        <v>546</v>
      </c>
      <c r="JZ72" s="18" t="s">
        <v>546</v>
      </c>
      <c r="KA72" s="18" t="s">
        <v>546</v>
      </c>
      <c r="KB72" s="18" t="s">
        <v>546</v>
      </c>
      <c r="KC72" s="18" t="s">
        <v>546</v>
      </c>
      <c r="KD72" s="18" t="s">
        <v>546</v>
      </c>
      <c r="KE72" s="18" t="s">
        <v>546</v>
      </c>
      <c r="KF72" s="18" t="s">
        <v>546</v>
      </c>
      <c r="KG72" s="18" t="s">
        <v>546</v>
      </c>
      <c r="KH72" s="18" t="s">
        <v>546</v>
      </c>
      <c r="KI72" s="18" t="s">
        <v>546</v>
      </c>
      <c r="KJ72" s="18" t="s">
        <v>546</v>
      </c>
      <c r="KK72" s="18" t="s">
        <v>546</v>
      </c>
      <c r="KL72" s="18" t="s">
        <v>546</v>
      </c>
      <c r="KM72" s="18" t="s">
        <v>546</v>
      </c>
      <c r="KN72" s="18" t="s">
        <v>546</v>
      </c>
      <c r="KO72" s="18" t="s">
        <v>546</v>
      </c>
      <c r="KP72" s="18" t="s">
        <v>546</v>
      </c>
      <c r="KQ72" s="18" t="s">
        <v>546</v>
      </c>
      <c r="KR72" s="18" t="s">
        <v>546</v>
      </c>
      <c r="KS72" s="18" t="s">
        <v>546</v>
      </c>
      <c r="KT72" s="18" t="s">
        <v>546</v>
      </c>
      <c r="KU72" s="18" t="s">
        <v>546</v>
      </c>
      <c r="KV72" s="18" t="s">
        <v>546</v>
      </c>
      <c r="KW72" s="18" t="s">
        <v>546</v>
      </c>
      <c r="KX72" s="18" t="s">
        <v>546</v>
      </c>
      <c r="KY72" s="18" t="s">
        <v>546</v>
      </c>
      <c r="KZ72" s="18" t="s">
        <v>546</v>
      </c>
      <c r="LA72" s="18" t="s">
        <v>546</v>
      </c>
      <c r="LB72" s="18" t="s">
        <v>546</v>
      </c>
      <c r="LC72" s="18" t="s">
        <v>546</v>
      </c>
      <c r="LD72" s="18" t="s">
        <v>546</v>
      </c>
      <c r="LE72" s="18" t="s">
        <v>546</v>
      </c>
      <c r="LF72" s="18" t="s">
        <v>546</v>
      </c>
      <c r="LG72" s="18" t="s">
        <v>546</v>
      </c>
      <c r="LH72" s="18" t="s">
        <v>546</v>
      </c>
      <c r="LI72" s="18" t="s">
        <v>546</v>
      </c>
      <c r="LJ72" s="18" t="s">
        <v>546</v>
      </c>
      <c r="LK72" s="18" t="s">
        <v>546</v>
      </c>
      <c r="LL72" s="18" t="s">
        <v>546</v>
      </c>
      <c r="LM72" s="18" t="s">
        <v>546</v>
      </c>
      <c r="LN72" s="18" t="s">
        <v>546</v>
      </c>
      <c r="LO72" s="18" t="s">
        <v>546</v>
      </c>
      <c r="LP72" s="18" t="s">
        <v>546</v>
      </c>
      <c r="LQ72" s="18" t="s">
        <v>546</v>
      </c>
      <c r="LR72" s="18" t="s">
        <v>546</v>
      </c>
      <c r="LS72" s="18" t="s">
        <v>546</v>
      </c>
      <c r="LT72" s="18" t="s">
        <v>546</v>
      </c>
      <c r="LU72" s="18" t="s">
        <v>546</v>
      </c>
      <c r="LV72" s="18" t="s">
        <v>546</v>
      </c>
      <c r="LW72" s="18" t="s">
        <v>546</v>
      </c>
      <c r="LX72" s="18" t="s">
        <v>546</v>
      </c>
      <c r="LY72" s="18" t="s">
        <v>546</v>
      </c>
      <c r="LZ72" s="18" t="s">
        <v>546</v>
      </c>
      <c r="MA72" s="18" t="s">
        <v>546</v>
      </c>
      <c r="MB72" s="18" t="s">
        <v>546</v>
      </c>
      <c r="MC72" s="18" t="s">
        <v>546</v>
      </c>
      <c r="MD72" s="18" t="s">
        <v>546</v>
      </c>
      <c r="ME72" s="18" t="s">
        <v>546</v>
      </c>
      <c r="MF72" s="18" t="s">
        <v>546</v>
      </c>
      <c r="MG72" s="18" t="s">
        <v>546</v>
      </c>
      <c r="MH72" s="18" t="s">
        <v>546</v>
      </c>
      <c r="MI72" s="18" t="s">
        <v>546</v>
      </c>
      <c r="MJ72" s="18" t="s">
        <v>546</v>
      </c>
      <c r="MK72" s="18" t="s">
        <v>546</v>
      </c>
      <c r="ML72" s="18" t="s">
        <v>546</v>
      </c>
      <c r="MM72" s="18" t="s">
        <v>546</v>
      </c>
      <c r="MN72" s="18" t="s">
        <v>546</v>
      </c>
      <c r="MO72" s="18" t="s">
        <v>546</v>
      </c>
      <c r="MP72" s="18" t="s">
        <v>546</v>
      </c>
      <c r="MQ72" s="18" t="s">
        <v>546</v>
      </c>
      <c r="MR72" s="18" t="s">
        <v>546</v>
      </c>
      <c r="MS72" s="18" t="s">
        <v>546</v>
      </c>
      <c r="MT72" s="18" t="s">
        <v>546</v>
      </c>
      <c r="MU72" s="18" t="s">
        <v>546</v>
      </c>
      <c r="MV72" s="18" t="s">
        <v>546</v>
      </c>
      <c r="MW72" s="18" t="s">
        <v>546</v>
      </c>
      <c r="MX72" s="18" t="s">
        <v>546</v>
      </c>
      <c r="MY72" s="18" t="s">
        <v>546</v>
      </c>
      <c r="MZ72" s="18" t="s">
        <v>546</v>
      </c>
      <c r="NA72" s="18" t="s">
        <v>546</v>
      </c>
      <c r="NB72" s="18" t="s">
        <v>546</v>
      </c>
      <c r="NC72" s="18" t="s">
        <v>546</v>
      </c>
      <c r="ND72" s="18" t="s">
        <v>546</v>
      </c>
      <c r="NE72" s="18" t="s">
        <v>546</v>
      </c>
      <c r="NF72" s="18" t="s">
        <v>546</v>
      </c>
      <c r="NG72" s="18" t="s">
        <v>546</v>
      </c>
      <c r="NH72" s="18" t="s">
        <v>546</v>
      </c>
      <c r="NI72" s="18" t="s">
        <v>546</v>
      </c>
      <c r="NJ72" s="18" t="s">
        <v>546</v>
      </c>
      <c r="NK72" s="18" t="s">
        <v>546</v>
      </c>
      <c r="NL72" s="18" t="s">
        <v>546</v>
      </c>
      <c r="NM72" s="18" t="s">
        <v>546</v>
      </c>
      <c r="NN72" s="18" t="s">
        <v>546</v>
      </c>
      <c r="NO72" s="18" t="s">
        <v>546</v>
      </c>
      <c r="NP72" s="18" t="s">
        <v>546</v>
      </c>
      <c r="NQ72" s="18" t="s">
        <v>546</v>
      </c>
      <c r="NR72" s="18" t="s">
        <v>546</v>
      </c>
      <c r="NS72" s="18" t="s">
        <v>546</v>
      </c>
      <c r="NT72" s="18" t="s">
        <v>546</v>
      </c>
      <c r="NU72" s="18" t="s">
        <v>546</v>
      </c>
      <c r="NV72" s="18" t="s">
        <v>546</v>
      </c>
      <c r="NW72" s="18" t="s">
        <v>546</v>
      </c>
      <c r="NX72" s="18" t="s">
        <v>546</v>
      </c>
      <c r="NY72" t="str">
        <f t="shared" si="7"/>
        <v>Larger</v>
      </c>
      <c r="NZ72" t="str">
        <f t="shared" si="8"/>
        <v>Large</v>
      </c>
    </row>
    <row r="73" spans="1:390">
      <c r="A73" t="s">
        <v>642</v>
      </c>
      <c r="B73" s="31" t="s">
        <v>643</v>
      </c>
      <c r="C73" s="32" t="s">
        <v>644</v>
      </c>
      <c r="D73" s="31" t="s">
        <v>393</v>
      </c>
      <c r="E73" s="31">
        <v>20060</v>
      </c>
      <c r="F73" s="31" t="s">
        <v>394</v>
      </c>
      <c r="G73" s="33">
        <v>2948.0119999999902</v>
      </c>
      <c r="H73" s="70">
        <v>28000</v>
      </c>
      <c r="I73" s="61"/>
      <c r="J73" s="67">
        <v>16</v>
      </c>
      <c r="K73" s="67">
        <v>2</v>
      </c>
      <c r="L73" s="67"/>
      <c r="M73" s="67"/>
      <c r="N73" s="67"/>
      <c r="O73" s="67"/>
      <c r="P73" s="67"/>
      <c r="Q73" s="67"/>
      <c r="R73" s="67">
        <v>0</v>
      </c>
      <c r="S73" s="67"/>
      <c r="T73" s="67"/>
      <c r="U73" s="67">
        <v>10</v>
      </c>
      <c r="V73" s="67">
        <v>55</v>
      </c>
      <c r="W73" s="86" t="s">
        <v>645</v>
      </c>
      <c r="X73" s="86"/>
      <c r="Y73" s="86"/>
      <c r="Z73" s="86"/>
      <c r="AA73" s="86"/>
      <c r="AB73" s="86"/>
      <c r="AC73" s="92" t="s">
        <v>546</v>
      </c>
      <c r="AD73" s="61"/>
      <c r="AE73" s="61"/>
      <c r="AF73" s="87"/>
      <c r="AG73" s="87"/>
      <c r="AH73" s="87"/>
      <c r="AI73" s="87"/>
      <c r="AJ73" s="87"/>
      <c r="AK73" s="87"/>
      <c r="AL73" s="87" t="s">
        <v>546</v>
      </c>
      <c r="AM73" s="87"/>
      <c r="AN73" s="61"/>
      <c r="AO73" s="92" t="s">
        <v>546</v>
      </c>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35"/>
      <c r="BX73" s="35"/>
      <c r="BY73" s="35"/>
      <c r="BZ73" s="35"/>
      <c r="CA73" s="35"/>
      <c r="CB73" s="35"/>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35"/>
      <c r="DS73" s="35"/>
      <c r="DT73" s="35"/>
      <c r="DU73" s="35"/>
      <c r="DV73" s="61"/>
      <c r="DW73" s="61"/>
      <c r="DX73" s="35"/>
      <c r="DY73" s="35"/>
      <c r="DZ73" s="35"/>
      <c r="EA73" s="35"/>
      <c r="EB73" s="35"/>
      <c r="EC73" s="35"/>
      <c r="ED73" s="35"/>
      <c r="EE73" s="35"/>
      <c r="EF73" s="35"/>
      <c r="EG73" s="35"/>
      <c r="EH73" s="35"/>
      <c r="EI73" s="61"/>
      <c r="EJ73" s="35"/>
      <c r="EK73" s="35"/>
      <c r="EL73" s="35"/>
      <c r="EM73" s="35"/>
      <c r="EN73" s="35"/>
      <c r="EO73" s="35"/>
      <c r="EP73" s="35"/>
      <c r="EQ73" s="35"/>
      <c r="ER73" s="35"/>
      <c r="ES73" s="35"/>
      <c r="ET73" s="35"/>
      <c r="EU73" s="37"/>
      <c r="EV73" s="37"/>
      <c r="EW73" s="37"/>
      <c r="EX73" s="37"/>
      <c r="EY73" s="37"/>
      <c r="EZ73" s="37"/>
      <c r="FA73" s="34"/>
      <c r="FB73" s="34"/>
      <c r="FC73" s="34"/>
      <c r="FD73" s="34"/>
      <c r="FE73" s="34"/>
      <c r="FF73" s="34"/>
      <c r="FG73" s="34"/>
      <c r="FH73" s="34"/>
      <c r="FI73" s="34"/>
      <c r="FJ73" s="34"/>
      <c r="FK73" s="34"/>
      <c r="FL73" s="34"/>
      <c r="FM73" s="34"/>
      <c r="FN73" s="34"/>
      <c r="FO73" s="34"/>
      <c r="FP73" s="34"/>
      <c r="FQ73" s="34"/>
      <c r="FR73" s="34"/>
      <c r="FS73" s="34"/>
      <c r="FT73" s="35"/>
      <c r="FU73" s="35"/>
      <c r="FV73" s="35"/>
      <c r="FW73" s="35"/>
      <c r="FX73" s="35"/>
      <c r="FY73" s="35"/>
      <c r="FZ73" s="35"/>
      <c r="GA73" s="35"/>
      <c r="GB73" s="35"/>
      <c r="GC73" s="35"/>
      <c r="GD73" s="35"/>
      <c r="GE73" s="35"/>
      <c r="GF73" s="35"/>
      <c r="GG73" s="35"/>
      <c r="GH73" s="35"/>
      <c r="GI73" s="35"/>
      <c r="GJ73" s="35"/>
      <c r="GK73" s="35"/>
      <c r="GL73" s="35"/>
      <c r="GM73" s="35"/>
      <c r="GN73" s="35"/>
      <c r="GO73" s="35"/>
      <c r="GP73" s="35"/>
      <c r="GQ73" s="35"/>
      <c r="GR73" s="35"/>
      <c r="GS73" s="31"/>
      <c r="GT73" s="31" t="s">
        <v>646</v>
      </c>
      <c r="GU73" s="31"/>
      <c r="GV73" s="31" t="s">
        <v>409</v>
      </c>
      <c r="GW73" s="31"/>
      <c r="GX73" s="31"/>
      <c r="GY73" s="31"/>
      <c r="GZ73" s="31"/>
      <c r="HA73" s="31"/>
      <c r="HB73" t="s">
        <v>647</v>
      </c>
      <c r="HC73" s="35"/>
      <c r="HD73" s="35"/>
      <c r="HE73" s="35"/>
      <c r="HF73" s="35"/>
      <c r="HG73" s="35"/>
      <c r="HH73" s="35"/>
      <c r="HI73" s="35"/>
      <c r="HJ73" s="35"/>
      <c r="HK73" s="35"/>
      <c r="HL73" s="35"/>
      <c r="HM73" s="35"/>
      <c r="HN73" s="35"/>
      <c r="HO73" s="35"/>
      <c r="HP73" s="35"/>
      <c r="HQ73" s="35"/>
      <c r="HR73" s="35"/>
      <c r="HS73" s="35"/>
      <c r="HT73" s="35"/>
      <c r="HU73" s="35">
        <v>0.5</v>
      </c>
      <c r="HV73" s="35"/>
      <c r="HW73" s="35"/>
      <c r="HX73" s="35"/>
      <c r="HY73" s="35"/>
      <c r="HZ73" s="35"/>
      <c r="IA73" s="35"/>
      <c r="IB73" s="35"/>
      <c r="IC73" s="35"/>
      <c r="ID73" s="35"/>
      <c r="IE73" s="35"/>
      <c r="IF73" s="61">
        <v>2</v>
      </c>
      <c r="IG73" s="35">
        <v>0.5</v>
      </c>
      <c r="IH73" s="35">
        <v>2</v>
      </c>
      <c r="II73" s="35">
        <f t="shared" si="5"/>
        <v>0.5</v>
      </c>
      <c r="IJ73" s="35"/>
      <c r="IK73" s="35">
        <v>5</v>
      </c>
      <c r="IL73" s="35">
        <v>1.5</v>
      </c>
      <c r="IM73" s="34"/>
      <c r="IN73" s="31"/>
      <c r="IO73" s="70"/>
      <c r="IP73" s="34"/>
      <c r="IQ73" s="34"/>
      <c r="IR73" s="34"/>
      <c r="IS73" s="34"/>
      <c r="IT73" s="34"/>
      <c r="IU73" s="34"/>
      <c r="IV73" s="34"/>
      <c r="IW73" s="34"/>
      <c r="IX73" s="34"/>
      <c r="IY73" s="34"/>
      <c r="IZ73" s="34"/>
      <c r="JA73" s="34">
        <v>0</v>
      </c>
      <c r="JB73" s="34">
        <v>0</v>
      </c>
      <c r="JC73" s="34">
        <v>0</v>
      </c>
      <c r="JD73" s="34">
        <v>0</v>
      </c>
      <c r="JE73" s="34"/>
      <c r="JF73" s="34"/>
      <c r="JG73" s="34"/>
      <c r="JH73" s="34"/>
      <c r="JI73" s="34"/>
      <c r="JJ73" s="34"/>
      <c r="JK73" s="34"/>
      <c r="JL73" s="34"/>
      <c r="JM73" s="34"/>
      <c r="JN73" s="34"/>
      <c r="JO73" s="34"/>
      <c r="JP73" s="34"/>
      <c r="JQ73" s="34"/>
      <c r="JR73" s="34"/>
      <c r="JS73" s="34"/>
      <c r="JT73" s="34"/>
      <c r="JU73" s="34"/>
      <c r="JV73" s="34"/>
      <c r="JW73" s="34"/>
      <c r="JX73" s="34"/>
      <c r="JY73" s="34"/>
      <c r="JZ73" s="34"/>
      <c r="KA73" s="34"/>
      <c r="KB73" s="34"/>
      <c r="KC73" s="34"/>
      <c r="KD73" s="34"/>
      <c r="KE73" s="34"/>
      <c r="KF73" s="34">
        <v>0</v>
      </c>
      <c r="KG73" s="34">
        <v>0</v>
      </c>
      <c r="KH73" s="34">
        <v>0</v>
      </c>
      <c r="KI73" s="34">
        <v>72</v>
      </c>
      <c r="KJ73" s="34">
        <v>32</v>
      </c>
      <c r="KK73" s="34">
        <v>0</v>
      </c>
      <c r="KL73" s="34">
        <v>9</v>
      </c>
      <c r="KM73" s="34">
        <v>0</v>
      </c>
      <c r="KN73" s="34"/>
      <c r="KO73" s="34"/>
      <c r="KP73" s="34"/>
      <c r="KQ73" s="34"/>
      <c r="KR73" s="34"/>
      <c r="KS73" s="34"/>
      <c r="KT73" s="34"/>
      <c r="KU73" s="34"/>
      <c r="KV73" s="34"/>
      <c r="KW73" s="34"/>
      <c r="KX73" s="34"/>
      <c r="KY73" s="34"/>
      <c r="KZ73" s="34"/>
      <c r="LA73" s="34"/>
      <c r="LB73" s="34"/>
      <c r="LC73" s="34"/>
      <c r="LD73" s="34"/>
      <c r="LE73" s="34"/>
      <c r="LF73" s="34"/>
      <c r="LG73" s="34"/>
      <c r="LH73" s="34"/>
      <c r="LI73" s="34"/>
      <c r="LJ73" s="34"/>
      <c r="LK73" s="34"/>
      <c r="LL73" s="34"/>
      <c r="LM73" s="34"/>
      <c r="LN73" s="34"/>
      <c r="LO73" s="34"/>
      <c r="LP73" s="34"/>
      <c r="LQ73" s="34"/>
      <c r="LR73" s="34"/>
      <c r="LS73" s="34"/>
      <c r="LT73" s="34"/>
      <c r="LU73" s="34"/>
      <c r="LV73" s="34"/>
      <c r="LW73" s="34"/>
      <c r="LX73" s="34"/>
      <c r="LY73" s="34"/>
      <c r="LZ73" s="34"/>
      <c r="MA73" s="34"/>
      <c r="MB73" s="34"/>
      <c r="MC73" s="34"/>
      <c r="MD73" s="34"/>
      <c r="ME73" s="34"/>
      <c r="MF73" s="34"/>
      <c r="MG73" s="34"/>
      <c r="MH73" s="34"/>
      <c r="MI73" s="34"/>
      <c r="MJ73" s="34"/>
      <c r="MK73" s="34"/>
      <c r="ML73" s="34"/>
      <c r="MM73" s="34"/>
      <c r="MN73" s="34"/>
      <c r="MO73" s="34">
        <v>0</v>
      </c>
      <c r="MP73" s="34">
        <v>0</v>
      </c>
      <c r="MQ73" s="34"/>
      <c r="MR73" s="34"/>
      <c r="MS73" s="34"/>
      <c r="MT73" s="34"/>
      <c r="MU73" s="34">
        <v>0</v>
      </c>
      <c r="MV73" s="34"/>
      <c r="MW73" s="34"/>
      <c r="MX73" s="34"/>
      <c r="MY73" s="34"/>
      <c r="MZ73" s="34"/>
      <c r="NA73" s="34"/>
      <c r="NB73" s="34"/>
      <c r="NC73" s="34"/>
      <c r="ND73" s="34"/>
      <c r="NE73" s="34"/>
      <c r="NF73" s="34"/>
      <c r="NG73" s="34"/>
      <c r="NH73" s="34"/>
      <c r="NI73" s="34"/>
      <c r="NJ73" s="34"/>
      <c r="NK73" s="34"/>
      <c r="NX73" s="18">
        <f t="shared" ref="NX73:NX104" si="9">G73/IG73</f>
        <v>5896.0239999999803</v>
      </c>
      <c r="NY73" t="str">
        <f t="shared" si="7"/>
        <v>Smaller</v>
      </c>
      <c r="NZ73" t="str">
        <f t="shared" si="8"/>
        <v>Small</v>
      </c>
    </row>
    <row r="74" spans="1:390">
      <c r="A74" t="s">
        <v>429</v>
      </c>
      <c r="B74" s="31" t="s">
        <v>648</v>
      </c>
      <c r="C74" s="32" t="s">
        <v>649</v>
      </c>
      <c r="D74" s="1" t="s">
        <v>404</v>
      </c>
      <c r="E74" s="31">
        <v>20060</v>
      </c>
      <c r="F74" s="31" t="s">
        <v>394</v>
      </c>
      <c r="G74" s="33">
        <v>4624.1257142857394</v>
      </c>
      <c r="H74" s="70"/>
      <c r="I74" s="61"/>
      <c r="J74" s="67"/>
      <c r="K74" s="67"/>
      <c r="L74" s="67"/>
      <c r="M74" s="67"/>
      <c r="N74" s="67"/>
      <c r="O74" s="67"/>
      <c r="P74" s="67"/>
      <c r="Q74" s="67"/>
      <c r="R74" s="67"/>
      <c r="S74" s="67"/>
      <c r="T74" s="67"/>
      <c r="U74" s="67"/>
      <c r="V74" s="67"/>
      <c r="W74" s="86"/>
      <c r="X74" s="86"/>
      <c r="Y74" s="86"/>
      <c r="Z74" s="86"/>
      <c r="AA74" s="86"/>
      <c r="AB74" s="86"/>
      <c r="AC74" s="92" t="s">
        <v>546</v>
      </c>
      <c r="AD74" s="61"/>
      <c r="AE74" s="61"/>
      <c r="AF74" s="87"/>
      <c r="AG74" s="87"/>
      <c r="AH74" s="87"/>
      <c r="AI74" s="87"/>
      <c r="AJ74" s="87"/>
      <c r="AK74" s="87"/>
      <c r="AL74" s="87" t="s">
        <v>546</v>
      </c>
      <c r="AM74" s="87"/>
      <c r="AN74" s="61"/>
      <c r="AO74" s="92" t="s">
        <v>546</v>
      </c>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35"/>
      <c r="BX74" s="35"/>
      <c r="BY74" s="35"/>
      <c r="BZ74" s="35"/>
      <c r="CA74" s="35"/>
      <c r="CB74" s="35"/>
      <c r="CC74" s="35"/>
      <c r="CD74" s="35"/>
      <c r="CE74" s="35"/>
      <c r="CF74" s="35"/>
      <c r="CG74" s="35"/>
      <c r="CH74" s="35"/>
      <c r="CI74" s="35"/>
      <c r="CJ74" s="35"/>
      <c r="CK74" s="35"/>
      <c r="CL74" s="35"/>
      <c r="CM74" s="35"/>
      <c r="CN74" s="35"/>
      <c r="CO74" s="35"/>
      <c r="CP74" s="35"/>
      <c r="CQ74" s="35"/>
      <c r="CR74" s="35"/>
      <c r="CS74" s="35"/>
      <c r="CT74" s="35"/>
      <c r="CU74" s="35"/>
      <c r="CV74" s="35"/>
      <c r="CW74" s="35"/>
      <c r="CX74" s="35"/>
      <c r="CY74" s="35"/>
      <c r="CZ74" s="35"/>
      <c r="DA74" s="35"/>
      <c r="DB74" s="35"/>
      <c r="DC74" s="35"/>
      <c r="DD74" s="35"/>
      <c r="DE74" s="35"/>
      <c r="DF74" s="35"/>
      <c r="DG74" s="35"/>
      <c r="DH74" s="35"/>
      <c r="DI74" s="35"/>
      <c r="DJ74" s="35"/>
      <c r="DK74" s="35"/>
      <c r="DL74" s="35"/>
      <c r="DM74" s="35"/>
      <c r="DN74" s="35"/>
      <c r="DO74" s="35"/>
      <c r="DP74" s="35"/>
      <c r="DQ74" s="35"/>
      <c r="DR74" s="35"/>
      <c r="DS74" s="35"/>
      <c r="DT74" s="35"/>
      <c r="DU74" s="35"/>
      <c r="DV74" s="61"/>
      <c r="DW74" s="61"/>
      <c r="DX74" s="35"/>
      <c r="DY74" s="35"/>
      <c r="DZ74" s="35"/>
      <c r="EA74" s="35"/>
      <c r="EB74" s="35"/>
      <c r="EC74" s="35"/>
      <c r="ED74" s="35"/>
      <c r="EE74" s="35"/>
      <c r="EF74" s="35"/>
      <c r="EG74" s="35"/>
      <c r="EH74" s="35"/>
      <c r="EI74" s="61"/>
      <c r="EJ74" s="35"/>
      <c r="EK74" s="35"/>
      <c r="EL74" s="35"/>
      <c r="EM74" s="35"/>
      <c r="EN74" s="35"/>
      <c r="EO74" s="35"/>
      <c r="EP74" s="35"/>
      <c r="EQ74" s="35"/>
      <c r="ER74" s="35"/>
      <c r="ES74" s="35"/>
      <c r="ET74" s="35"/>
      <c r="EU74" s="37"/>
      <c r="EV74" s="37"/>
      <c r="EW74" s="37"/>
      <c r="EX74" s="37"/>
      <c r="EY74" s="37"/>
      <c r="EZ74" s="37"/>
      <c r="FA74" s="34"/>
      <c r="FB74" s="34"/>
      <c r="FC74" s="34"/>
      <c r="FD74" s="34"/>
      <c r="FE74" s="34"/>
      <c r="FF74" s="34"/>
      <c r="FG74" s="34"/>
      <c r="FH74" s="34"/>
      <c r="FI74" s="34"/>
      <c r="FJ74" s="34"/>
      <c r="FK74" s="34"/>
      <c r="FL74" s="34"/>
      <c r="FM74" s="34"/>
      <c r="FN74" s="34"/>
      <c r="FO74" s="34"/>
      <c r="FP74" s="34"/>
      <c r="FQ74" s="34"/>
      <c r="FR74" s="34"/>
      <c r="FS74" s="34"/>
      <c r="FT74" s="35"/>
      <c r="FU74" s="35"/>
      <c r="FV74" s="35"/>
      <c r="FW74" s="35"/>
      <c r="FX74" s="35"/>
      <c r="FY74" s="35"/>
      <c r="FZ74" s="35"/>
      <c r="GA74" s="35"/>
      <c r="GB74" s="35"/>
      <c r="GC74" s="35"/>
      <c r="GD74" s="35"/>
      <c r="GE74" s="35"/>
      <c r="GF74" s="35"/>
      <c r="GG74" s="35"/>
      <c r="GH74" s="35"/>
      <c r="GI74" s="35"/>
      <c r="GJ74" s="35"/>
      <c r="GK74" s="35"/>
      <c r="GL74" s="35"/>
      <c r="GM74" s="35"/>
      <c r="GN74" s="35"/>
      <c r="GO74" s="35"/>
      <c r="GP74" s="35"/>
      <c r="GQ74" s="35"/>
      <c r="GR74" s="35"/>
      <c r="GS74" s="31"/>
      <c r="GT74" s="31"/>
      <c r="GU74" s="31"/>
      <c r="GV74" s="31"/>
      <c r="GW74" s="31"/>
      <c r="GX74" s="31"/>
      <c r="GY74" s="31"/>
      <c r="GZ74" s="31"/>
      <c r="HA74" s="31"/>
      <c r="HB74" s="31"/>
      <c r="HC74" s="35"/>
      <c r="HD74" s="35"/>
      <c r="HE74" s="35"/>
      <c r="HF74" s="35"/>
      <c r="HG74" s="35"/>
      <c r="HH74" s="35"/>
      <c r="HI74" s="35"/>
      <c r="HJ74" s="35"/>
      <c r="HK74" s="35"/>
      <c r="HL74" s="35"/>
      <c r="HM74" s="35"/>
      <c r="HN74" s="35"/>
      <c r="HO74" s="35"/>
      <c r="HP74" s="35"/>
      <c r="HQ74" s="35"/>
      <c r="HR74" s="35"/>
      <c r="HS74" s="35"/>
      <c r="HT74" s="35"/>
      <c r="HU74" s="35"/>
      <c r="HV74" s="35"/>
      <c r="HW74" s="35"/>
      <c r="HX74" s="35"/>
      <c r="HY74" s="35"/>
      <c r="HZ74" s="35"/>
      <c r="IA74" s="35"/>
      <c r="IB74" s="35"/>
      <c r="IC74" s="35"/>
      <c r="ID74" s="35"/>
      <c r="IE74" s="35"/>
      <c r="IF74" s="61"/>
      <c r="IG74" s="35"/>
      <c r="IH74" s="35"/>
      <c r="II74" s="35">
        <f t="shared" si="5"/>
        <v>0</v>
      </c>
      <c r="IJ74" s="35"/>
      <c r="IK74" s="35"/>
      <c r="IL74" s="35"/>
      <c r="IM74" s="34"/>
      <c r="IN74" s="31"/>
      <c r="IO74" s="70"/>
      <c r="IP74" s="34"/>
      <c r="IQ74" s="34"/>
      <c r="IR74" s="34"/>
      <c r="IS74" s="34"/>
      <c r="IT74" s="34"/>
      <c r="IU74" s="34"/>
      <c r="IV74" s="34"/>
      <c r="IW74" s="34"/>
      <c r="IX74" s="34"/>
      <c r="IY74" s="34"/>
      <c r="IZ74" s="34"/>
      <c r="JA74" s="34"/>
      <c r="JB74" s="34"/>
      <c r="JC74" s="34"/>
      <c r="JD74" s="34"/>
      <c r="JE74" s="34"/>
      <c r="JF74" s="34"/>
      <c r="JG74" s="34"/>
      <c r="JH74" s="34"/>
      <c r="JI74" s="34"/>
      <c r="JJ74" s="34"/>
      <c r="JK74" s="34"/>
      <c r="JL74" s="34"/>
      <c r="JM74" s="34"/>
      <c r="JN74" s="34"/>
      <c r="JO74" s="34"/>
      <c r="JP74" s="34"/>
      <c r="JQ74" s="34"/>
      <c r="JR74" s="34"/>
      <c r="JS74" s="34"/>
      <c r="JT74" s="34"/>
      <c r="JU74" s="34"/>
      <c r="JV74" s="34"/>
      <c r="JW74" s="34"/>
      <c r="JX74" s="34"/>
      <c r="JY74" s="34"/>
      <c r="JZ74" s="34"/>
      <c r="KA74" s="34"/>
      <c r="KB74" s="34"/>
      <c r="KC74" s="34"/>
      <c r="KD74" s="34"/>
      <c r="KE74" s="34"/>
      <c r="KF74" s="34"/>
      <c r="KG74" s="34"/>
      <c r="KH74" s="34"/>
      <c r="KI74" s="34"/>
      <c r="KJ74" s="34"/>
      <c r="KK74" s="34"/>
      <c r="KL74" s="34"/>
      <c r="KM74" s="34"/>
      <c r="KN74" s="34"/>
      <c r="KO74" s="34"/>
      <c r="KP74" s="34"/>
      <c r="KQ74" s="34"/>
      <c r="KR74" s="34"/>
      <c r="KS74" s="34"/>
      <c r="KT74" s="34"/>
      <c r="KU74" s="34"/>
      <c r="KV74" s="34"/>
      <c r="KW74" s="34"/>
      <c r="KX74" s="34"/>
      <c r="KY74" s="34"/>
      <c r="KZ74" s="34"/>
      <c r="LA74" s="34"/>
      <c r="LB74" s="34"/>
      <c r="LC74" s="34"/>
      <c r="LD74" s="34"/>
      <c r="LE74" s="34"/>
      <c r="LF74" s="34"/>
      <c r="LG74" s="34"/>
      <c r="LH74" s="34"/>
      <c r="LI74" s="34"/>
      <c r="LJ74" s="34"/>
      <c r="LK74" s="34"/>
      <c r="LL74" s="34"/>
      <c r="LM74" s="34"/>
      <c r="LN74" s="34"/>
      <c r="LO74" s="34"/>
      <c r="LP74" s="34"/>
      <c r="LQ74" s="34"/>
      <c r="LR74" s="34"/>
      <c r="LS74" s="34"/>
      <c r="LT74" s="34"/>
      <c r="LU74" s="34"/>
      <c r="LV74" s="34"/>
      <c r="LW74" s="34"/>
      <c r="LX74" s="34"/>
      <c r="LY74" s="34"/>
      <c r="LZ74" s="34"/>
      <c r="MA74" s="34"/>
      <c r="MB74" s="34"/>
      <c r="MC74" s="34"/>
      <c r="MD74" s="34"/>
      <c r="ME74" s="34"/>
      <c r="MF74" s="34"/>
      <c r="MG74" s="34"/>
      <c r="MH74" s="34"/>
      <c r="MI74" s="34"/>
      <c r="MJ74" s="34"/>
      <c r="MK74" s="34"/>
      <c r="ML74" s="34"/>
      <c r="MM74" s="34"/>
      <c r="MN74" s="34"/>
      <c r="MO74" s="34"/>
      <c r="MP74" s="34"/>
      <c r="MQ74" s="34"/>
      <c r="MR74" s="34"/>
      <c r="MS74" s="34"/>
      <c r="MT74" s="34"/>
      <c r="MU74" s="34"/>
      <c r="MV74" s="34"/>
      <c r="MW74" s="34"/>
      <c r="MX74" s="34"/>
      <c r="MY74" s="34"/>
      <c r="MZ74" s="34"/>
      <c r="NA74" s="34"/>
      <c r="NB74" s="34"/>
      <c r="NC74" s="34"/>
      <c r="ND74" s="34"/>
      <c r="NE74" s="34"/>
      <c r="NF74" s="34"/>
      <c r="NG74" s="34"/>
      <c r="NH74" s="34"/>
      <c r="NI74" s="34"/>
      <c r="NJ74" s="34"/>
      <c r="NK74" s="34"/>
      <c r="NX74" s="18" t="e">
        <f t="shared" si="9"/>
        <v>#DIV/0!</v>
      </c>
      <c r="NY74" t="str">
        <f t="shared" si="7"/>
        <v>Smaller</v>
      </c>
      <c r="NZ74" t="str">
        <f t="shared" si="8"/>
        <v>Small</v>
      </c>
    </row>
    <row r="75" spans="1:390">
      <c r="A75" t="s">
        <v>635</v>
      </c>
      <c r="B75" s="31" t="s">
        <v>650</v>
      </c>
      <c r="C75" s="32" t="s">
        <v>651</v>
      </c>
      <c r="D75" s="1" t="s">
        <v>404</v>
      </c>
      <c r="E75" s="31">
        <v>20060</v>
      </c>
      <c r="F75" s="31" t="s">
        <v>394</v>
      </c>
      <c r="G75" s="33">
        <v>1837.2459047619034</v>
      </c>
      <c r="H75" s="70"/>
      <c r="I75" s="61"/>
      <c r="J75" s="67"/>
      <c r="K75" s="67"/>
      <c r="L75" s="67"/>
      <c r="M75" s="67"/>
      <c r="N75" s="67"/>
      <c r="O75" s="67"/>
      <c r="P75" s="67"/>
      <c r="Q75" s="67"/>
      <c r="R75" s="67"/>
      <c r="S75" s="67"/>
      <c r="T75" s="67"/>
      <c r="U75" s="67"/>
      <c r="V75" s="67"/>
      <c r="W75" s="86"/>
      <c r="X75" s="86"/>
      <c r="Y75" s="86"/>
      <c r="Z75" s="86"/>
      <c r="AA75" s="86"/>
      <c r="AB75" s="86"/>
      <c r="AC75" s="92" t="s">
        <v>546</v>
      </c>
      <c r="AD75" s="61"/>
      <c r="AE75" s="61"/>
      <c r="AF75" s="87"/>
      <c r="AG75" s="87"/>
      <c r="AH75" s="87"/>
      <c r="AI75" s="87"/>
      <c r="AJ75" s="87"/>
      <c r="AK75" s="87"/>
      <c r="AL75" s="90" t="s">
        <v>546</v>
      </c>
      <c r="AM75" s="87"/>
      <c r="AN75" s="61"/>
      <c r="AO75" s="92" t="s">
        <v>546</v>
      </c>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35"/>
      <c r="BX75" s="35"/>
      <c r="BY75" s="35"/>
      <c r="BZ75" s="35"/>
      <c r="CA75" s="35"/>
      <c r="CB75" s="35"/>
      <c r="CC75" s="35"/>
      <c r="CD75" s="35"/>
      <c r="CE75" s="35"/>
      <c r="CF75" s="35"/>
      <c r="CG75" s="35"/>
      <c r="CH75" s="35"/>
      <c r="CI75" s="35"/>
      <c r="CJ75" s="35"/>
      <c r="CK75" s="35"/>
      <c r="CL75" s="35"/>
      <c r="CM75" s="35"/>
      <c r="CN75" s="35"/>
      <c r="CO75" s="35"/>
      <c r="CP75" s="35"/>
      <c r="CQ75" s="35"/>
      <c r="CR75" s="35"/>
      <c r="CS75" s="35"/>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35"/>
      <c r="DS75" s="35"/>
      <c r="DT75" s="35"/>
      <c r="DU75" s="35"/>
      <c r="DV75" s="61"/>
      <c r="DW75" s="61"/>
      <c r="DX75" s="35"/>
      <c r="DY75" s="35"/>
      <c r="DZ75" s="35"/>
      <c r="EA75" s="35"/>
      <c r="EB75" s="35"/>
      <c r="EC75" s="35"/>
      <c r="ED75" s="35"/>
      <c r="EE75" s="35"/>
      <c r="EF75" s="35"/>
      <c r="EG75" s="35"/>
      <c r="EH75" s="35"/>
      <c r="EI75" s="61"/>
      <c r="EJ75" s="35"/>
      <c r="EK75" s="35"/>
      <c r="EL75" s="35"/>
      <c r="EM75" s="35"/>
      <c r="EN75" s="35"/>
      <c r="EO75" s="35"/>
      <c r="EP75" s="35"/>
      <c r="EQ75" s="35"/>
      <c r="ER75" s="35"/>
      <c r="ES75" s="35"/>
      <c r="ET75" s="35"/>
      <c r="EU75" s="37"/>
      <c r="EV75" s="37"/>
      <c r="EW75" s="37"/>
      <c r="EX75" s="37"/>
      <c r="EY75" s="37"/>
      <c r="EZ75" s="37"/>
      <c r="FA75" s="34"/>
      <c r="FB75" s="34"/>
      <c r="FC75" s="34"/>
      <c r="FD75" s="34"/>
      <c r="FE75" s="34"/>
      <c r="FF75" s="34"/>
      <c r="FG75" s="34"/>
      <c r="FH75" s="34"/>
      <c r="FI75" s="34"/>
      <c r="FJ75" s="34"/>
      <c r="FK75" s="34"/>
      <c r="FL75" s="34"/>
      <c r="FM75" s="34"/>
      <c r="FN75" s="34"/>
      <c r="FO75" s="34"/>
      <c r="FP75" s="34"/>
      <c r="FQ75" s="34"/>
      <c r="FR75" s="34"/>
      <c r="FS75" s="34"/>
      <c r="FT75" s="35"/>
      <c r="FU75" s="35"/>
      <c r="FV75" s="35"/>
      <c r="FW75" s="35"/>
      <c r="FX75" s="35"/>
      <c r="FY75" s="35"/>
      <c r="FZ75" s="35"/>
      <c r="GA75" s="35"/>
      <c r="GB75" s="35"/>
      <c r="GC75" s="35"/>
      <c r="GD75" s="35"/>
      <c r="GE75" s="35"/>
      <c r="GF75" s="35"/>
      <c r="GG75" s="35"/>
      <c r="GH75" s="35"/>
      <c r="GI75" s="35"/>
      <c r="GJ75" s="35"/>
      <c r="GK75" s="35"/>
      <c r="GL75" s="35"/>
      <c r="GM75" s="35"/>
      <c r="GN75" s="35"/>
      <c r="GO75" s="35"/>
      <c r="GP75" s="35"/>
      <c r="GQ75" s="35"/>
      <c r="GR75" s="35"/>
      <c r="GS75" s="31"/>
      <c r="GT75" s="31"/>
      <c r="GU75" s="31"/>
      <c r="GV75" s="31"/>
      <c r="GW75" s="31"/>
      <c r="GX75" s="31"/>
      <c r="HC75" s="35"/>
      <c r="HD75" s="35"/>
      <c r="HE75" s="35"/>
      <c r="HF75" s="35"/>
      <c r="HG75" s="35"/>
      <c r="HH75" s="35"/>
      <c r="HI75" s="35"/>
      <c r="HJ75" s="35"/>
      <c r="HK75" s="35"/>
      <c r="HL75" s="35"/>
      <c r="HM75" s="35"/>
      <c r="HN75" s="35"/>
      <c r="HO75" s="35"/>
      <c r="HP75" s="35"/>
      <c r="HQ75" s="35"/>
      <c r="HR75" s="35"/>
      <c r="HS75" s="35"/>
      <c r="HT75" s="35"/>
      <c r="HU75" s="35"/>
      <c r="HV75" s="35"/>
      <c r="HW75" s="35"/>
      <c r="HX75" s="35"/>
      <c r="HY75" s="35"/>
      <c r="HZ75" s="35"/>
      <c r="IA75" s="35"/>
      <c r="IB75" s="35"/>
      <c r="IC75" s="35"/>
      <c r="ID75" s="35"/>
      <c r="IE75" s="35"/>
      <c r="IF75" s="61"/>
      <c r="IG75" s="35"/>
      <c r="IH75" s="35"/>
      <c r="II75" s="35">
        <f t="shared" si="5"/>
        <v>0</v>
      </c>
      <c r="IJ75" s="35"/>
      <c r="IK75" s="35"/>
      <c r="IL75" s="35"/>
      <c r="IM75" s="34"/>
      <c r="IN75" s="31"/>
      <c r="IO75" s="70"/>
      <c r="IP75" s="34"/>
      <c r="IQ75" s="34"/>
      <c r="IR75" s="34"/>
      <c r="IS75" s="34"/>
      <c r="IT75" s="34"/>
      <c r="IU75" s="34"/>
      <c r="IV75" s="34"/>
      <c r="IW75" s="34"/>
      <c r="IX75" s="34"/>
      <c r="IY75" s="34"/>
      <c r="IZ75" s="34"/>
      <c r="JA75" s="34"/>
      <c r="JB75" s="34"/>
      <c r="JC75" s="34"/>
      <c r="JD75" s="34"/>
      <c r="JE75" s="34"/>
      <c r="JF75" s="34"/>
      <c r="JG75" s="34"/>
      <c r="JH75" s="34"/>
      <c r="JI75" s="34"/>
      <c r="JJ75" s="34"/>
      <c r="JK75" s="34"/>
      <c r="JL75" s="34"/>
      <c r="JM75" s="34"/>
      <c r="JN75" s="34"/>
      <c r="JO75" s="34"/>
      <c r="JP75" s="34"/>
      <c r="JQ75" s="34"/>
      <c r="JR75" s="34"/>
      <c r="JS75" s="34"/>
      <c r="JT75" s="34"/>
      <c r="JU75" s="34"/>
      <c r="JV75" s="34"/>
      <c r="JW75" s="34"/>
      <c r="JX75" s="34"/>
      <c r="JY75" s="34"/>
      <c r="JZ75" s="34"/>
      <c r="KA75" s="34"/>
      <c r="KB75" s="34"/>
      <c r="KC75" s="34"/>
      <c r="KD75" s="34"/>
      <c r="KE75" s="34"/>
      <c r="KF75" s="34"/>
      <c r="KG75" s="34"/>
      <c r="KH75" s="34"/>
      <c r="KI75" s="34"/>
      <c r="KJ75" s="34"/>
      <c r="KK75" s="34"/>
      <c r="KL75" s="34"/>
      <c r="KM75" s="34"/>
      <c r="KN75" s="34"/>
      <c r="KO75" s="34"/>
      <c r="KP75" s="34"/>
      <c r="KQ75" s="34"/>
      <c r="KR75" s="34"/>
      <c r="KS75" s="34"/>
      <c r="KT75" s="34"/>
      <c r="KU75" s="34"/>
      <c r="KV75" s="34"/>
      <c r="KW75" s="34"/>
      <c r="KX75" s="34"/>
      <c r="KY75" s="34"/>
      <c r="KZ75" s="34"/>
      <c r="LA75" s="34"/>
      <c r="LB75" s="34"/>
      <c r="LC75" s="34"/>
      <c r="LD75" s="34"/>
      <c r="LE75" s="34"/>
      <c r="LF75" s="34"/>
      <c r="LG75" s="34"/>
      <c r="LH75" s="34"/>
      <c r="LI75" s="34"/>
      <c r="LJ75" s="34"/>
      <c r="LK75" s="34"/>
      <c r="LL75" s="34"/>
      <c r="LM75" s="34"/>
      <c r="LN75" s="34"/>
      <c r="LO75" s="34"/>
      <c r="LP75" s="34"/>
      <c r="LQ75" s="34"/>
      <c r="LR75" s="34"/>
      <c r="LS75" s="34"/>
      <c r="LT75" s="34"/>
      <c r="LU75" s="34"/>
      <c r="LV75" s="34"/>
      <c r="LW75" s="34"/>
      <c r="LX75" s="34"/>
      <c r="LY75" s="34"/>
      <c r="LZ75" s="34"/>
      <c r="MA75" s="34"/>
      <c r="MB75" s="34"/>
      <c r="MC75" s="34"/>
      <c r="MD75" s="34"/>
      <c r="ME75" s="34"/>
      <c r="MF75" s="34"/>
      <c r="MG75" s="34"/>
      <c r="MH75" s="34"/>
      <c r="MI75" s="34"/>
      <c r="MJ75" s="34"/>
      <c r="MK75" s="34"/>
      <c r="ML75" s="34"/>
      <c r="MM75" s="34"/>
      <c r="MN75" s="34"/>
      <c r="MO75" s="34"/>
      <c r="MP75" s="34"/>
      <c r="MQ75" s="34"/>
      <c r="MR75" s="34"/>
      <c r="MS75" s="34"/>
      <c r="MT75" s="34"/>
      <c r="MU75" s="34"/>
      <c r="MV75" s="34"/>
      <c r="MW75" s="34"/>
      <c r="MX75" s="34"/>
      <c r="MY75" s="34"/>
      <c r="MZ75" s="34"/>
      <c r="NA75" s="34"/>
      <c r="NB75" s="34"/>
      <c r="NC75" s="34"/>
      <c r="ND75" s="34"/>
      <c r="NE75" s="34"/>
      <c r="NF75" s="34"/>
      <c r="NG75" s="34"/>
      <c r="NH75" s="34"/>
      <c r="NI75" s="34"/>
      <c r="NJ75" s="34"/>
      <c r="NK75" s="34"/>
      <c r="NX75" s="18" t="e">
        <f t="shared" si="9"/>
        <v>#DIV/0!</v>
      </c>
      <c r="NY75" t="str">
        <f t="shared" si="7"/>
        <v>Smaller</v>
      </c>
      <c r="NZ75" t="str">
        <f t="shared" si="8"/>
        <v>Small</v>
      </c>
    </row>
    <row r="76" spans="1:390">
      <c r="A76" t="s">
        <v>652</v>
      </c>
      <c r="B76" s="31" t="s">
        <v>653</v>
      </c>
      <c r="C76" s="32" t="s">
        <v>654</v>
      </c>
      <c r="D76" s="31" t="s">
        <v>393</v>
      </c>
      <c r="E76" s="31">
        <v>20060</v>
      </c>
      <c r="F76" s="31" t="s">
        <v>394</v>
      </c>
      <c r="G76" s="33">
        <v>12873.75542857142</v>
      </c>
      <c r="H76" s="70">
        <v>33560</v>
      </c>
      <c r="I76" s="61"/>
      <c r="J76" s="67">
        <v>109</v>
      </c>
      <c r="K76" s="67">
        <v>8</v>
      </c>
      <c r="L76" s="67"/>
      <c r="M76" s="67"/>
      <c r="N76" s="67"/>
      <c r="O76" s="67"/>
      <c r="P76" s="67"/>
      <c r="Q76" s="67"/>
      <c r="R76" s="67">
        <v>34</v>
      </c>
      <c r="S76" s="67"/>
      <c r="T76" s="67"/>
      <c r="U76" s="67">
        <v>54</v>
      </c>
      <c r="V76" s="67">
        <v>312</v>
      </c>
      <c r="W76" s="86">
        <v>0</v>
      </c>
      <c r="X76" s="86"/>
      <c r="Y76" s="86"/>
      <c r="Z76" s="86"/>
      <c r="AA76" s="86"/>
      <c r="AB76" s="86"/>
      <c r="AC76" s="87">
        <v>0</v>
      </c>
      <c r="AD76" s="61"/>
      <c r="AE76" s="61"/>
      <c r="AF76" s="87"/>
      <c r="AG76" s="87">
        <v>63164</v>
      </c>
      <c r="AH76" s="87"/>
      <c r="AI76" s="87"/>
      <c r="AJ76" s="87"/>
      <c r="AK76" s="87"/>
      <c r="AL76" s="87">
        <v>0</v>
      </c>
      <c r="AM76" s="87"/>
      <c r="AN76" s="61"/>
      <c r="AO76" s="88">
        <v>63164</v>
      </c>
      <c r="AP76" s="61"/>
      <c r="AQ76" s="61"/>
      <c r="AR76" s="61"/>
      <c r="AS76" s="61"/>
      <c r="AT76" s="61">
        <v>12697</v>
      </c>
      <c r="AU76" s="61"/>
      <c r="AV76" s="61"/>
      <c r="AW76" s="61"/>
      <c r="AX76" s="61"/>
      <c r="AY76" s="61"/>
      <c r="AZ76" s="61"/>
      <c r="BA76" s="61"/>
      <c r="BB76" s="61">
        <v>12697</v>
      </c>
      <c r="BC76" s="61"/>
      <c r="BD76" s="61"/>
      <c r="BE76" s="61"/>
      <c r="BF76" s="61"/>
      <c r="BG76" s="61">
        <v>661</v>
      </c>
      <c r="BH76" s="61"/>
      <c r="BI76" s="61"/>
      <c r="BJ76" s="61"/>
      <c r="BK76" s="61"/>
      <c r="BL76" s="61"/>
      <c r="BM76" s="61"/>
      <c r="BN76" s="61"/>
      <c r="BO76" s="61">
        <v>661</v>
      </c>
      <c r="BP76" s="61"/>
      <c r="BQ76" s="61"/>
      <c r="BR76" s="61"/>
      <c r="BS76" s="61">
        <v>4000</v>
      </c>
      <c r="BT76" s="61"/>
      <c r="BU76" s="61"/>
      <c r="BV76" s="61"/>
      <c r="BW76" s="35"/>
      <c r="BX76" s="35"/>
      <c r="BY76" s="35"/>
      <c r="BZ76" s="35">
        <v>4000</v>
      </c>
      <c r="CA76" s="35"/>
      <c r="CB76" s="35"/>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c r="DA76" s="35"/>
      <c r="DB76" s="35">
        <v>90178</v>
      </c>
      <c r="DC76" s="35"/>
      <c r="DD76" s="35"/>
      <c r="DE76" s="35"/>
      <c r="DF76" s="35"/>
      <c r="DG76" s="35"/>
      <c r="DH76" s="35"/>
      <c r="DI76" s="35">
        <v>90178</v>
      </c>
      <c r="DJ76" s="35"/>
      <c r="DK76" s="35"/>
      <c r="DL76" s="35"/>
      <c r="DM76" s="35"/>
      <c r="DN76" s="35"/>
      <c r="DO76" s="35"/>
      <c r="DP76" s="35"/>
      <c r="DQ76" s="35"/>
      <c r="DR76" s="35"/>
      <c r="DS76" s="35"/>
      <c r="DT76" s="35"/>
      <c r="DU76" s="35"/>
      <c r="DV76" s="61"/>
      <c r="DW76" s="61"/>
      <c r="DX76" s="35"/>
      <c r="DY76" s="35"/>
      <c r="DZ76" s="35"/>
      <c r="EA76" s="35"/>
      <c r="EB76" s="35"/>
      <c r="EC76" s="35"/>
      <c r="ED76" s="35"/>
      <c r="EE76" s="35"/>
      <c r="EF76" s="35"/>
      <c r="EG76" s="35"/>
      <c r="EH76" s="35"/>
      <c r="EI76" s="61"/>
      <c r="EJ76" s="35"/>
      <c r="EK76" s="35"/>
      <c r="EL76" s="35"/>
      <c r="EM76" s="35">
        <v>3569</v>
      </c>
      <c r="EN76" s="35"/>
      <c r="EO76" s="35"/>
      <c r="EP76" s="35"/>
      <c r="EQ76" s="35"/>
      <c r="ER76" s="35"/>
      <c r="ES76" s="35"/>
      <c r="ET76" s="35">
        <v>3569</v>
      </c>
      <c r="EU76" s="37"/>
      <c r="EV76" s="37"/>
      <c r="EW76" s="37"/>
      <c r="EX76" s="37"/>
      <c r="EY76" s="37"/>
      <c r="EZ76" s="37"/>
      <c r="FA76" s="34"/>
      <c r="FB76" s="34"/>
      <c r="FC76" s="34"/>
      <c r="FD76" s="34"/>
      <c r="FE76" s="34"/>
      <c r="FF76" s="34"/>
      <c r="FG76" s="34"/>
      <c r="FH76" s="34"/>
      <c r="FI76" s="34"/>
      <c r="FJ76" s="34"/>
      <c r="FK76" s="34"/>
      <c r="FL76" s="34"/>
      <c r="FM76" s="34"/>
      <c r="FN76" s="34"/>
      <c r="FO76" s="34"/>
      <c r="FP76" s="34"/>
      <c r="FQ76" s="34"/>
      <c r="FR76" s="34"/>
      <c r="FS76" s="34"/>
      <c r="FT76" s="35"/>
      <c r="FU76" s="35"/>
      <c r="FV76" s="35"/>
      <c r="FW76" s="35"/>
      <c r="FX76" s="35"/>
      <c r="FY76" s="35"/>
      <c r="FZ76" s="35"/>
      <c r="GA76" s="35"/>
      <c r="GB76" s="35"/>
      <c r="GC76" s="35"/>
      <c r="GD76" s="35"/>
      <c r="GE76" s="35"/>
      <c r="GF76" s="35"/>
      <c r="GG76" s="35"/>
      <c r="GH76" s="35"/>
      <c r="GI76" s="35"/>
      <c r="GJ76" s="35"/>
      <c r="GK76" s="35"/>
      <c r="GL76" s="35"/>
      <c r="GM76" s="35"/>
      <c r="GN76" s="35"/>
      <c r="GO76" s="35">
        <v>0</v>
      </c>
      <c r="GP76" s="35">
        <v>76522</v>
      </c>
      <c r="GQ76" s="35">
        <v>97747</v>
      </c>
      <c r="GR76" s="35">
        <v>174269</v>
      </c>
      <c r="GS76" s="31" t="s">
        <v>420</v>
      </c>
      <c r="GT76" s="31"/>
      <c r="GU76" s="31"/>
      <c r="GV76" s="31" t="s">
        <v>409</v>
      </c>
      <c r="GW76" t="s">
        <v>410</v>
      </c>
      <c r="GX76" s="31"/>
      <c r="HC76" s="35">
        <v>2102</v>
      </c>
      <c r="HD76" s="35">
        <v>1778</v>
      </c>
      <c r="HE76" s="35">
        <v>16073</v>
      </c>
      <c r="HF76" s="35">
        <v>128</v>
      </c>
      <c r="HG76" s="35"/>
      <c r="HH76" s="35">
        <v>79780</v>
      </c>
      <c r="HI76" s="35"/>
      <c r="HJ76" s="35">
        <v>36</v>
      </c>
      <c r="HK76" s="35">
        <v>7144</v>
      </c>
      <c r="HL76" s="35"/>
      <c r="HM76" s="35"/>
      <c r="HN76" s="35"/>
      <c r="HO76" s="35"/>
      <c r="HP76" s="35"/>
      <c r="HQ76" s="35">
        <v>0</v>
      </c>
      <c r="HR76" s="35"/>
      <c r="HS76" s="35"/>
      <c r="HT76" s="35"/>
      <c r="HU76" s="35">
        <v>7</v>
      </c>
      <c r="HV76" s="35"/>
      <c r="HW76" s="35"/>
      <c r="HX76" s="35"/>
      <c r="HY76" s="35"/>
      <c r="HZ76" s="35"/>
      <c r="IA76" s="35"/>
      <c r="IB76" s="35"/>
      <c r="IC76" s="35"/>
      <c r="ID76" s="35"/>
      <c r="IE76" s="35"/>
      <c r="IF76" s="61">
        <v>0.5</v>
      </c>
      <c r="IG76" s="35">
        <v>4.5</v>
      </c>
      <c r="IH76" s="35">
        <v>10.87</v>
      </c>
      <c r="II76" s="35">
        <f t="shared" si="5"/>
        <v>4.5</v>
      </c>
      <c r="IJ76" s="35"/>
      <c r="IK76" s="35">
        <v>9</v>
      </c>
      <c r="IL76" s="35">
        <v>6.37</v>
      </c>
      <c r="IM76" s="34"/>
      <c r="IN76" s="31"/>
      <c r="IO76" s="70"/>
      <c r="IP76" s="34">
        <v>13653</v>
      </c>
      <c r="IQ76" s="34"/>
      <c r="IR76" s="34"/>
      <c r="IS76" s="34"/>
      <c r="IT76" s="34"/>
      <c r="IU76" s="34"/>
      <c r="IV76" s="34"/>
      <c r="IW76" s="34"/>
      <c r="IX76" s="34">
        <v>38229</v>
      </c>
      <c r="IY76" s="34"/>
      <c r="IZ76" s="34"/>
      <c r="JA76" s="34">
        <v>0</v>
      </c>
      <c r="JB76" s="34">
        <v>0</v>
      </c>
      <c r="JC76" s="34">
        <v>0</v>
      </c>
      <c r="JD76" s="34">
        <v>0</v>
      </c>
      <c r="JE76" s="34"/>
      <c r="JF76" s="34"/>
      <c r="JG76" s="34"/>
      <c r="JH76" s="34"/>
      <c r="JI76" s="34"/>
      <c r="JJ76" s="34"/>
      <c r="JK76" s="34"/>
      <c r="JL76" s="34"/>
      <c r="JM76" s="34"/>
      <c r="JN76" s="34"/>
      <c r="JO76" s="34"/>
      <c r="JP76" s="34"/>
      <c r="JQ76" s="34"/>
      <c r="JR76" s="34">
        <v>5704</v>
      </c>
      <c r="JS76" s="34"/>
      <c r="JT76" s="34"/>
      <c r="JU76" s="34">
        <v>272</v>
      </c>
      <c r="JV76" s="34"/>
      <c r="JW76" s="34"/>
      <c r="JX76" s="34"/>
      <c r="JY76" s="34"/>
      <c r="JZ76" s="34"/>
      <c r="KA76" s="34"/>
      <c r="KB76" s="34"/>
      <c r="KC76" s="34"/>
      <c r="KD76" s="34"/>
      <c r="KE76" s="34"/>
      <c r="KF76" s="34">
        <v>0</v>
      </c>
      <c r="KG76" s="34">
        <v>0</v>
      </c>
      <c r="KH76" s="34">
        <v>0</v>
      </c>
      <c r="KI76" s="34">
        <v>59</v>
      </c>
      <c r="KJ76" s="34">
        <v>59</v>
      </c>
      <c r="KK76" s="34">
        <v>59</v>
      </c>
      <c r="KL76" s="34">
        <v>5</v>
      </c>
      <c r="KM76" s="34">
        <v>0</v>
      </c>
      <c r="KN76" s="34"/>
      <c r="KO76" s="34"/>
      <c r="KP76" s="34"/>
      <c r="KQ76" s="34"/>
      <c r="KR76" s="34"/>
      <c r="KS76" s="34"/>
      <c r="KT76" s="34"/>
      <c r="KU76" s="34"/>
      <c r="KV76" s="34"/>
      <c r="KW76" s="34"/>
      <c r="KX76" s="34"/>
      <c r="KY76" s="34"/>
      <c r="KZ76" s="34"/>
      <c r="LA76" s="34"/>
      <c r="LB76" s="34"/>
      <c r="LC76" s="34"/>
      <c r="LD76" s="34"/>
      <c r="LE76" s="34"/>
      <c r="LF76" s="34"/>
      <c r="LG76" s="34"/>
      <c r="LH76" s="34"/>
      <c r="LI76" s="34"/>
      <c r="LJ76" s="34"/>
      <c r="LK76" s="34"/>
      <c r="LL76" s="34"/>
      <c r="LM76" s="34"/>
      <c r="LN76" s="34"/>
      <c r="LO76" s="34"/>
      <c r="LP76" s="34"/>
      <c r="LQ76" s="34"/>
      <c r="LR76" s="34"/>
      <c r="LS76" s="34"/>
      <c r="LT76" s="34"/>
      <c r="LU76" s="34"/>
      <c r="LV76" s="34"/>
      <c r="LW76" s="34"/>
      <c r="LX76" s="34"/>
      <c r="LY76" s="34"/>
      <c r="LZ76" s="34"/>
      <c r="MA76" s="34"/>
      <c r="MB76" s="34"/>
      <c r="MC76" s="34"/>
      <c r="MD76" s="34"/>
      <c r="ME76" s="34"/>
      <c r="MF76" s="34"/>
      <c r="MG76" s="34"/>
      <c r="MH76" s="34"/>
      <c r="MI76" s="34"/>
      <c r="MJ76" s="34"/>
      <c r="MK76" s="34"/>
      <c r="ML76" s="34"/>
      <c r="MM76" s="34"/>
      <c r="MN76" s="34"/>
      <c r="MO76" s="34">
        <v>5</v>
      </c>
      <c r="MP76" s="34">
        <v>0</v>
      </c>
      <c r="MQ76" s="34"/>
      <c r="MR76" s="34"/>
      <c r="MS76" s="34">
        <v>299934</v>
      </c>
      <c r="MT76" s="34"/>
      <c r="MU76" s="34">
        <v>0</v>
      </c>
      <c r="MV76" s="34"/>
      <c r="MW76" s="34"/>
      <c r="MX76" s="34"/>
      <c r="MY76" s="34"/>
      <c r="MZ76" s="34"/>
      <c r="NA76" s="34"/>
      <c r="NB76" s="34"/>
      <c r="NC76" s="34"/>
      <c r="ND76" s="34"/>
      <c r="NE76" s="34"/>
      <c r="NF76" s="34"/>
      <c r="NG76" s="34"/>
      <c r="NH76" s="34"/>
      <c r="NI76" s="34"/>
      <c r="NJ76" s="34"/>
      <c r="NK76" s="34"/>
      <c r="NX76" s="18">
        <f t="shared" si="9"/>
        <v>2860.8345396825375</v>
      </c>
      <c r="NY76" t="str">
        <f t="shared" si="7"/>
        <v>Mid-range</v>
      </c>
      <c r="NZ76" t="str">
        <f t="shared" si="8"/>
        <v>Medium</v>
      </c>
    </row>
    <row r="77" spans="1:390">
      <c r="A77" t="s">
        <v>598</v>
      </c>
      <c r="B77" s="31" t="s">
        <v>655</v>
      </c>
      <c r="C77" s="32" t="s">
        <v>656</v>
      </c>
      <c r="D77" s="1" t="s">
        <v>404</v>
      </c>
      <c r="E77" s="31">
        <v>20060</v>
      </c>
      <c r="F77" s="31" t="s">
        <v>394</v>
      </c>
      <c r="G77" s="33">
        <v>4636.6849523809169</v>
      </c>
      <c r="H77" s="70"/>
      <c r="I77" s="61"/>
      <c r="J77" s="67"/>
      <c r="K77" s="67"/>
      <c r="L77" s="67"/>
      <c r="M77" s="67"/>
      <c r="N77" s="67"/>
      <c r="O77" s="67"/>
      <c r="P77" s="67"/>
      <c r="Q77" s="67"/>
      <c r="R77" s="67"/>
      <c r="S77" s="67"/>
      <c r="T77" s="67"/>
      <c r="U77" s="67"/>
      <c r="V77" s="67"/>
      <c r="W77" s="86"/>
      <c r="X77" s="86"/>
      <c r="Y77" s="86"/>
      <c r="Z77" s="86"/>
      <c r="AA77" s="86"/>
      <c r="AB77" s="86"/>
      <c r="AC77" s="92" t="s">
        <v>546</v>
      </c>
      <c r="AD77" s="61"/>
      <c r="AE77" s="61"/>
      <c r="AF77" s="87"/>
      <c r="AG77" s="87"/>
      <c r="AH77" s="87"/>
      <c r="AI77" s="87"/>
      <c r="AJ77" s="87"/>
      <c r="AK77" s="87"/>
      <c r="AL77" s="89" t="s">
        <v>546</v>
      </c>
      <c r="AM77" s="87"/>
      <c r="AN77" s="61"/>
      <c r="AO77" s="92" t="s">
        <v>546</v>
      </c>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35"/>
      <c r="BX77" s="35"/>
      <c r="BY77" s="35"/>
      <c r="BZ77" s="35"/>
      <c r="CA77" s="35"/>
      <c r="CB77" s="35"/>
      <c r="CC77" s="35"/>
      <c r="CD77" s="35"/>
      <c r="CE77" s="35"/>
      <c r="CF77" s="35"/>
      <c r="CG77" s="35"/>
      <c r="CH77" s="35"/>
      <c r="CI77" s="35"/>
      <c r="CJ77" s="35"/>
      <c r="CK77" s="35"/>
      <c r="CL77" s="35"/>
      <c r="CM77" s="35"/>
      <c r="CN77" s="35"/>
      <c r="CO77" s="35"/>
      <c r="CP77" s="35"/>
      <c r="CQ77" s="35"/>
      <c r="CR77" s="35"/>
      <c r="CS77" s="35"/>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35"/>
      <c r="DS77" s="35"/>
      <c r="DT77" s="35"/>
      <c r="DU77" s="35"/>
      <c r="DV77" s="61"/>
      <c r="DW77" s="61"/>
      <c r="DX77" s="35"/>
      <c r="DY77" s="35"/>
      <c r="DZ77" s="35"/>
      <c r="EA77" s="35"/>
      <c r="EB77" s="35"/>
      <c r="EC77" s="35"/>
      <c r="ED77" s="35"/>
      <c r="EE77" s="35"/>
      <c r="EF77" s="35"/>
      <c r="EG77" s="35"/>
      <c r="EH77" s="35"/>
      <c r="EI77" s="61"/>
      <c r="EJ77" s="35"/>
      <c r="EK77" s="35"/>
      <c r="EL77" s="35"/>
      <c r="EM77" s="35"/>
      <c r="EN77" s="35"/>
      <c r="EO77" s="35"/>
      <c r="EP77" s="35"/>
      <c r="EQ77" s="35"/>
      <c r="ER77" s="35"/>
      <c r="ES77" s="35"/>
      <c r="ET77" s="35"/>
      <c r="EU77" s="37"/>
      <c r="EV77" s="37"/>
      <c r="EW77" s="37"/>
      <c r="EX77" s="37"/>
      <c r="EY77" s="37"/>
      <c r="EZ77" s="37"/>
      <c r="FA77" s="34"/>
      <c r="FB77" s="34"/>
      <c r="FC77" s="34"/>
      <c r="FD77" s="34"/>
      <c r="FE77" s="34"/>
      <c r="FF77" s="34"/>
      <c r="FG77" s="34"/>
      <c r="FH77" s="34"/>
      <c r="FI77" s="34"/>
      <c r="FJ77" s="34"/>
      <c r="FK77" s="34"/>
      <c r="FL77" s="34"/>
      <c r="FM77" s="34"/>
      <c r="FN77" s="34"/>
      <c r="FO77" s="34"/>
      <c r="FP77" s="34"/>
      <c r="FQ77" s="34"/>
      <c r="FR77" s="34"/>
      <c r="FS77" s="34"/>
      <c r="FT77" s="35"/>
      <c r="FU77" s="35"/>
      <c r="FV77" s="35"/>
      <c r="FW77" s="35"/>
      <c r="FX77" s="35"/>
      <c r="FY77" s="35"/>
      <c r="FZ77" s="35"/>
      <c r="GA77" s="35"/>
      <c r="GB77" s="35"/>
      <c r="GC77" s="35"/>
      <c r="GD77" s="35"/>
      <c r="GE77" s="35"/>
      <c r="GF77" s="35"/>
      <c r="GG77" s="35"/>
      <c r="GH77" s="35"/>
      <c r="GI77" s="35"/>
      <c r="GJ77" s="35"/>
      <c r="GK77" s="35"/>
      <c r="GL77" s="35"/>
      <c r="GM77" s="35"/>
      <c r="GN77" s="35"/>
      <c r="GO77" s="35"/>
      <c r="GP77" s="35"/>
      <c r="GQ77" s="35"/>
      <c r="GR77" s="35"/>
      <c r="GS77" s="31"/>
      <c r="GT77" s="31"/>
      <c r="GU77" s="31"/>
      <c r="GV77" s="31"/>
      <c r="GX77" s="31"/>
      <c r="HC77" s="35"/>
      <c r="HD77" s="35"/>
      <c r="HE77" s="35"/>
      <c r="HF77" s="35"/>
      <c r="HG77" s="35"/>
      <c r="HH77" s="35"/>
      <c r="HI77" s="35"/>
      <c r="HJ77" s="35"/>
      <c r="HK77" s="35"/>
      <c r="HL77" s="35"/>
      <c r="HM77" s="35"/>
      <c r="HN77" s="35"/>
      <c r="HO77" s="35"/>
      <c r="HP77" s="35"/>
      <c r="HQ77" s="35"/>
      <c r="HR77" s="35"/>
      <c r="HS77" s="35"/>
      <c r="HT77" s="35"/>
      <c r="HU77" s="35"/>
      <c r="HV77" s="35"/>
      <c r="HW77" s="35"/>
      <c r="HX77" s="35"/>
      <c r="HY77" s="35"/>
      <c r="HZ77" s="35"/>
      <c r="IA77" s="35"/>
      <c r="IB77" s="35"/>
      <c r="IC77" s="35"/>
      <c r="ID77" s="35"/>
      <c r="IE77" s="35"/>
      <c r="IF77" s="61"/>
      <c r="IG77" s="35"/>
      <c r="IH77" s="35"/>
      <c r="II77" s="35">
        <f t="shared" si="5"/>
        <v>0</v>
      </c>
      <c r="IJ77" s="35"/>
      <c r="IK77" s="35"/>
      <c r="IL77" s="35"/>
      <c r="IM77" s="34"/>
      <c r="IN77" s="31"/>
      <c r="IO77" s="70"/>
      <c r="IP77" s="34"/>
      <c r="IQ77" s="34"/>
      <c r="IR77" s="34"/>
      <c r="IS77" s="34"/>
      <c r="IT77" s="34"/>
      <c r="IU77" s="34"/>
      <c r="IV77" s="34"/>
      <c r="IW77" s="34"/>
      <c r="IX77" s="34"/>
      <c r="IY77" s="34"/>
      <c r="IZ77" s="34"/>
      <c r="JA77" s="34"/>
      <c r="JB77" s="34"/>
      <c r="JC77" s="34"/>
      <c r="JD77" s="34"/>
      <c r="JE77" s="34"/>
      <c r="JF77" s="34"/>
      <c r="JG77" s="34"/>
      <c r="JH77" s="34"/>
      <c r="JI77" s="34"/>
      <c r="JJ77" s="34"/>
      <c r="JK77" s="34"/>
      <c r="JL77" s="34"/>
      <c r="JM77" s="34"/>
      <c r="JN77" s="34"/>
      <c r="JO77" s="34"/>
      <c r="JP77" s="34"/>
      <c r="JQ77" s="34"/>
      <c r="JR77" s="34"/>
      <c r="JS77" s="34"/>
      <c r="JT77" s="34"/>
      <c r="JU77" s="34"/>
      <c r="JV77" s="34"/>
      <c r="JW77" s="34"/>
      <c r="JX77" s="34"/>
      <c r="JY77" s="34"/>
      <c r="JZ77" s="34"/>
      <c r="KA77" s="34"/>
      <c r="KB77" s="34"/>
      <c r="KC77" s="34"/>
      <c r="KD77" s="34"/>
      <c r="KE77" s="34"/>
      <c r="KF77" s="34"/>
      <c r="KG77" s="34"/>
      <c r="KH77" s="34"/>
      <c r="KI77" s="34"/>
      <c r="KJ77" s="34"/>
      <c r="KK77" s="34"/>
      <c r="KL77" s="34"/>
      <c r="KM77" s="34"/>
      <c r="KN77" s="34"/>
      <c r="KO77" s="34"/>
      <c r="KP77" s="34"/>
      <c r="KQ77" s="34"/>
      <c r="KR77" s="34"/>
      <c r="KS77" s="34"/>
      <c r="KT77" s="34"/>
      <c r="KU77" s="34"/>
      <c r="KV77" s="34"/>
      <c r="KW77" s="34"/>
      <c r="KX77" s="34"/>
      <c r="KY77" s="34"/>
      <c r="KZ77" s="34"/>
      <c r="LA77" s="34"/>
      <c r="LB77" s="34"/>
      <c r="LC77" s="34"/>
      <c r="LD77" s="34"/>
      <c r="LE77" s="34"/>
      <c r="LF77" s="34"/>
      <c r="LG77" s="34"/>
      <c r="LH77" s="34"/>
      <c r="LI77" s="34"/>
      <c r="LJ77" s="34"/>
      <c r="LK77" s="34"/>
      <c r="LL77" s="34"/>
      <c r="LM77" s="34"/>
      <c r="LN77" s="34"/>
      <c r="LO77" s="34"/>
      <c r="LP77" s="34"/>
      <c r="LQ77" s="34"/>
      <c r="LR77" s="34"/>
      <c r="LS77" s="34"/>
      <c r="LT77" s="34"/>
      <c r="LU77" s="34"/>
      <c r="LV77" s="34"/>
      <c r="LW77" s="34"/>
      <c r="LX77" s="34"/>
      <c r="LY77" s="34"/>
      <c r="LZ77" s="34"/>
      <c r="MA77" s="34"/>
      <c r="MB77" s="34"/>
      <c r="MC77" s="34"/>
      <c r="MD77" s="34"/>
      <c r="ME77" s="34"/>
      <c r="MF77" s="34"/>
      <c r="MG77" s="34"/>
      <c r="MH77" s="34"/>
      <c r="MI77" s="34"/>
      <c r="MJ77" s="34"/>
      <c r="MK77" s="34"/>
      <c r="ML77" s="34"/>
      <c r="MM77" s="34"/>
      <c r="MN77" s="34"/>
      <c r="MO77" s="34"/>
      <c r="MP77" s="34"/>
      <c r="MQ77" s="34"/>
      <c r="MR77" s="34"/>
      <c r="MS77" s="34"/>
      <c r="MT77" s="34"/>
      <c r="MU77" s="34"/>
      <c r="MV77" s="34"/>
      <c r="MW77" s="34"/>
      <c r="MX77" s="34"/>
      <c r="MY77" s="34"/>
      <c r="MZ77" s="34"/>
      <c r="NA77" s="34"/>
      <c r="NB77" s="34"/>
      <c r="NC77" s="34"/>
      <c r="ND77" s="34"/>
      <c r="NE77" s="34"/>
      <c r="NF77" s="34"/>
      <c r="NG77" s="34"/>
      <c r="NH77" s="34"/>
      <c r="NI77" s="34"/>
      <c r="NJ77" s="34"/>
      <c r="NK77" s="34"/>
      <c r="NX77" s="18" t="e">
        <f t="shared" si="9"/>
        <v>#DIV/0!</v>
      </c>
      <c r="NY77" t="str">
        <f t="shared" si="7"/>
        <v>Smaller</v>
      </c>
      <c r="NZ77" t="str">
        <f t="shared" si="8"/>
        <v>Small</v>
      </c>
    </row>
    <row r="78" spans="1:390">
      <c r="A78" t="s">
        <v>657</v>
      </c>
      <c r="B78" s="31" t="s">
        <v>658</v>
      </c>
      <c r="C78" s="32" t="s">
        <v>659</v>
      </c>
      <c r="D78" s="31" t="s">
        <v>393</v>
      </c>
      <c r="E78" s="31">
        <v>20060</v>
      </c>
      <c r="F78" s="31" t="s">
        <v>394</v>
      </c>
      <c r="G78" s="33">
        <v>4659.2868571428571</v>
      </c>
      <c r="H78" s="70"/>
      <c r="I78" s="61"/>
      <c r="J78" s="67"/>
      <c r="K78" s="67"/>
      <c r="L78" s="67"/>
      <c r="M78" s="67"/>
      <c r="N78" s="67"/>
      <c r="O78" s="67"/>
      <c r="P78" s="67"/>
      <c r="Q78" s="67"/>
      <c r="R78" s="67"/>
      <c r="S78" s="67"/>
      <c r="T78" s="67"/>
      <c r="U78" s="67"/>
      <c r="V78" s="67"/>
      <c r="W78" s="86"/>
      <c r="X78" s="86"/>
      <c r="Y78" s="86"/>
      <c r="Z78" s="86"/>
      <c r="AA78" s="86"/>
      <c r="AB78" s="86"/>
      <c r="AC78" s="92" t="s">
        <v>546</v>
      </c>
      <c r="AD78" s="61"/>
      <c r="AE78" s="61"/>
      <c r="AF78" s="87"/>
      <c r="AG78" s="87"/>
      <c r="AH78" s="87"/>
      <c r="AI78" s="87"/>
      <c r="AJ78" s="87"/>
      <c r="AK78" s="87"/>
      <c r="AL78" s="89" t="s">
        <v>546</v>
      </c>
      <c r="AM78" s="87"/>
      <c r="AN78" s="61"/>
      <c r="AO78" s="92" t="s">
        <v>546</v>
      </c>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s="61"/>
      <c r="BV78" s="61"/>
      <c r="BW78" s="35"/>
      <c r="BX78" s="35"/>
      <c r="BY78" s="35"/>
      <c r="BZ78" s="35"/>
      <c r="CA78" s="35"/>
      <c r="CB78" s="35"/>
      <c r="CC78" s="35"/>
      <c r="CD78" s="35"/>
      <c r="CE78" s="35"/>
      <c r="CF78" s="35"/>
      <c r="CG78" s="35"/>
      <c r="CH78" s="35"/>
      <c r="CI78" s="35"/>
      <c r="CJ78" s="35"/>
      <c r="CK78" s="35"/>
      <c r="CL78" s="35"/>
      <c r="CM78" s="35"/>
      <c r="CN78" s="35"/>
      <c r="CO78" s="35"/>
      <c r="CP78" s="35"/>
      <c r="CQ78" s="35"/>
      <c r="CR78" s="35"/>
      <c r="CS78" s="35"/>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35"/>
      <c r="DS78" s="35"/>
      <c r="DT78" s="35"/>
      <c r="DU78" s="35"/>
      <c r="DV78" s="61"/>
      <c r="DW78" s="61"/>
      <c r="DX78" s="35"/>
      <c r="DY78" s="35"/>
      <c r="DZ78" s="35"/>
      <c r="EA78" s="35"/>
      <c r="EB78" s="35"/>
      <c r="EC78" s="35"/>
      <c r="ED78" s="35"/>
      <c r="EE78" s="35"/>
      <c r="EF78" s="35"/>
      <c r="EG78" s="35"/>
      <c r="EH78" s="35"/>
      <c r="EI78" s="61"/>
      <c r="EJ78" s="35"/>
      <c r="EK78" s="35"/>
      <c r="EL78" s="35"/>
      <c r="EM78" s="35"/>
      <c r="EN78" s="35"/>
      <c r="EO78" s="35"/>
      <c r="EP78" s="35"/>
      <c r="EQ78" s="35"/>
      <c r="ER78" s="35"/>
      <c r="ES78" s="35"/>
      <c r="ET78" s="35"/>
      <c r="EU78" s="37"/>
      <c r="EV78" s="37"/>
      <c r="EW78" s="37"/>
      <c r="EX78" s="37"/>
      <c r="EY78" s="37"/>
      <c r="EZ78" s="37"/>
      <c r="FA78" s="34"/>
      <c r="FB78" s="34"/>
      <c r="FC78" s="34"/>
      <c r="FD78" s="34"/>
      <c r="FE78" s="34"/>
      <c r="FF78" s="34"/>
      <c r="FG78" s="34"/>
      <c r="FH78" s="34"/>
      <c r="FI78" s="34"/>
      <c r="FJ78" s="34"/>
      <c r="FK78" s="34"/>
      <c r="FL78" s="34"/>
      <c r="FM78" s="34"/>
      <c r="FN78" s="34"/>
      <c r="FO78" s="34"/>
      <c r="FP78" s="34"/>
      <c r="FQ78" s="34"/>
      <c r="FR78" s="34"/>
      <c r="FS78" s="34"/>
      <c r="FT78" s="35"/>
      <c r="FU78" s="35"/>
      <c r="FV78" s="35"/>
      <c r="FW78" s="35"/>
      <c r="FX78" s="35"/>
      <c r="FY78" s="35"/>
      <c r="FZ78" s="35"/>
      <c r="GA78" s="35"/>
      <c r="GB78" s="35"/>
      <c r="GC78" s="35"/>
      <c r="GD78" s="35"/>
      <c r="GE78" s="35"/>
      <c r="GF78" s="35"/>
      <c r="GG78" s="35"/>
      <c r="GH78" s="35"/>
      <c r="GI78" s="35"/>
      <c r="GJ78" s="35"/>
      <c r="GK78" s="35"/>
      <c r="GL78" s="35"/>
      <c r="GM78" s="35"/>
      <c r="GN78" s="35"/>
      <c r="GO78" s="35"/>
      <c r="GP78" s="35"/>
      <c r="GQ78" s="35"/>
      <c r="GR78" s="35"/>
      <c r="GS78" s="31"/>
      <c r="GT78" s="31"/>
      <c r="GU78" s="31"/>
      <c r="GV78" s="31"/>
      <c r="GX78" s="31"/>
      <c r="HC78" s="35"/>
      <c r="HD78" s="35"/>
      <c r="HE78" s="35"/>
      <c r="HF78" s="35"/>
      <c r="HG78" s="35"/>
      <c r="HH78" s="35"/>
      <c r="HI78" s="35"/>
      <c r="HJ78" s="35"/>
      <c r="HK78" s="35"/>
      <c r="HL78" s="35"/>
      <c r="HM78" s="35"/>
      <c r="HN78" s="35"/>
      <c r="HO78" s="35"/>
      <c r="HP78" s="35"/>
      <c r="HQ78" s="35"/>
      <c r="HR78" s="35"/>
      <c r="HS78" s="35"/>
      <c r="HT78" s="35"/>
      <c r="HU78" s="35"/>
      <c r="HV78" s="35"/>
      <c r="HW78" s="35"/>
      <c r="HX78" s="35"/>
      <c r="HY78" s="35"/>
      <c r="HZ78" s="35"/>
      <c r="IA78" s="35"/>
      <c r="IB78" s="35"/>
      <c r="IC78" s="35"/>
      <c r="ID78" s="35"/>
      <c r="IE78" s="35"/>
      <c r="IF78" s="61"/>
      <c r="IG78" s="35"/>
      <c r="IH78" s="35"/>
      <c r="II78" s="35">
        <f t="shared" si="5"/>
        <v>0</v>
      </c>
      <c r="IJ78" s="35"/>
      <c r="IK78" s="35"/>
      <c r="IL78" s="35"/>
      <c r="IM78" s="34"/>
      <c r="IN78" s="31"/>
      <c r="IO78" s="70"/>
      <c r="IP78" s="34"/>
      <c r="IQ78" s="34"/>
      <c r="IR78" s="34"/>
      <c r="IS78" s="34"/>
      <c r="IT78" s="34"/>
      <c r="IU78" s="34"/>
      <c r="IV78" s="34"/>
      <c r="IW78" s="34"/>
      <c r="IX78" s="34"/>
      <c r="IY78" s="34"/>
      <c r="IZ78" s="34"/>
      <c r="JA78" s="34"/>
      <c r="JB78" s="34"/>
      <c r="JC78" s="34"/>
      <c r="JD78" s="34"/>
      <c r="JE78" s="34"/>
      <c r="JF78" s="34"/>
      <c r="JG78" s="34"/>
      <c r="JH78" s="34"/>
      <c r="JI78" s="34"/>
      <c r="JJ78" s="34"/>
      <c r="JK78" s="34"/>
      <c r="JL78" s="34"/>
      <c r="JM78" s="34"/>
      <c r="JN78" s="34"/>
      <c r="JO78" s="34"/>
      <c r="JP78" s="34"/>
      <c r="JQ78" s="34"/>
      <c r="JR78" s="34"/>
      <c r="JS78" s="34"/>
      <c r="JT78" s="34"/>
      <c r="JU78" s="34"/>
      <c r="JV78" s="34"/>
      <c r="JW78" s="34"/>
      <c r="JX78" s="34"/>
      <c r="JY78" s="34"/>
      <c r="JZ78" s="34"/>
      <c r="KA78" s="34"/>
      <c r="KB78" s="34"/>
      <c r="KC78" s="34"/>
      <c r="KD78" s="34"/>
      <c r="KE78" s="34"/>
      <c r="KF78" s="34"/>
      <c r="KG78" s="34"/>
      <c r="KH78" s="34"/>
      <c r="KI78" s="34"/>
      <c r="KJ78" s="34"/>
      <c r="KK78" s="34"/>
      <c r="KL78" s="34"/>
      <c r="KM78" s="34"/>
      <c r="KN78" s="34"/>
      <c r="KO78" s="34"/>
      <c r="KP78" s="34"/>
      <c r="KQ78" s="34"/>
      <c r="KR78" s="34"/>
      <c r="KS78" s="34"/>
      <c r="KT78" s="34"/>
      <c r="KU78" s="34"/>
      <c r="KV78" s="34"/>
      <c r="KW78" s="34"/>
      <c r="KX78" s="34"/>
      <c r="KY78" s="34"/>
      <c r="KZ78" s="34"/>
      <c r="LA78" s="34"/>
      <c r="LB78" s="34"/>
      <c r="LC78" s="34"/>
      <c r="LD78" s="34"/>
      <c r="LE78" s="34"/>
      <c r="LF78" s="34"/>
      <c r="LG78" s="34"/>
      <c r="LH78" s="34"/>
      <c r="LI78" s="34"/>
      <c r="LJ78" s="34"/>
      <c r="LK78" s="34"/>
      <c r="LL78" s="34"/>
      <c r="LM78" s="34"/>
      <c r="LN78" s="34"/>
      <c r="LO78" s="34"/>
      <c r="LP78" s="34"/>
      <c r="LQ78" s="34"/>
      <c r="LR78" s="34"/>
      <c r="LS78" s="34"/>
      <c r="LT78" s="34"/>
      <c r="LU78" s="34"/>
      <c r="LV78" s="34"/>
      <c r="LW78" s="34"/>
      <c r="LX78" s="34"/>
      <c r="LY78" s="34"/>
      <c r="LZ78" s="34"/>
      <c r="MA78" s="34"/>
      <c r="MB78" s="34"/>
      <c r="MC78" s="34"/>
      <c r="MD78" s="34"/>
      <c r="ME78" s="34"/>
      <c r="MF78" s="34"/>
      <c r="MG78" s="34"/>
      <c r="MH78" s="34"/>
      <c r="MI78" s="34"/>
      <c r="MJ78" s="34"/>
      <c r="MK78" s="34"/>
      <c r="ML78" s="34"/>
      <c r="MM78" s="34"/>
      <c r="MN78" s="34"/>
      <c r="MO78" s="34"/>
      <c r="MP78" s="34"/>
      <c r="MQ78" s="34"/>
      <c r="MR78" s="34"/>
      <c r="MS78" s="34"/>
      <c r="MT78" s="34"/>
      <c r="MU78" s="34"/>
      <c r="MV78" s="34"/>
      <c r="MW78" s="34"/>
      <c r="MX78" s="34"/>
      <c r="MY78" s="34"/>
      <c r="MZ78" s="34"/>
      <c r="NA78" s="34"/>
      <c r="NB78" s="34"/>
      <c r="NC78" s="34"/>
      <c r="ND78" s="34"/>
      <c r="NE78" s="34"/>
      <c r="NF78" s="34"/>
      <c r="NG78" s="34"/>
      <c r="NH78" s="34"/>
      <c r="NI78" s="34"/>
      <c r="NJ78" s="34"/>
      <c r="NK78" s="34"/>
      <c r="NX78" s="18" t="e">
        <f t="shared" si="9"/>
        <v>#DIV/0!</v>
      </c>
      <c r="NY78" t="str">
        <f t="shared" si="7"/>
        <v>Smaller</v>
      </c>
      <c r="NZ78" t="str">
        <f t="shared" si="8"/>
        <v>Small</v>
      </c>
    </row>
    <row r="79" spans="1:390">
      <c r="A79" t="s">
        <v>660</v>
      </c>
      <c r="B79" s="31" t="s">
        <v>661</v>
      </c>
      <c r="C79" s="32" t="s">
        <v>662</v>
      </c>
      <c r="D79" s="1" t="s">
        <v>404</v>
      </c>
      <c r="E79" s="31">
        <v>20060</v>
      </c>
      <c r="F79" s="31" t="s">
        <v>394</v>
      </c>
      <c r="G79" s="33">
        <v>3797.8238095238189</v>
      </c>
      <c r="H79" s="70">
        <v>14780</v>
      </c>
      <c r="I79" s="61"/>
      <c r="J79" s="67">
        <v>64</v>
      </c>
      <c r="K79" s="67">
        <v>0</v>
      </c>
      <c r="L79" s="67"/>
      <c r="M79" s="67"/>
      <c r="N79" s="67"/>
      <c r="O79" s="67"/>
      <c r="P79" s="67"/>
      <c r="Q79" s="67"/>
      <c r="R79" s="67">
        <v>0</v>
      </c>
      <c r="S79" s="67"/>
      <c r="T79" s="67"/>
      <c r="U79" s="67">
        <v>0</v>
      </c>
      <c r="V79" s="67">
        <v>229</v>
      </c>
      <c r="W79" s="86"/>
      <c r="X79" s="86"/>
      <c r="Y79" s="86"/>
      <c r="Z79" s="86"/>
      <c r="AA79" s="86"/>
      <c r="AB79" s="86"/>
      <c r="AC79" s="92" t="s">
        <v>546</v>
      </c>
      <c r="AD79" s="61"/>
      <c r="AE79" s="61"/>
      <c r="AF79" s="87"/>
      <c r="AG79" s="87"/>
      <c r="AH79" s="87"/>
      <c r="AI79" s="87"/>
      <c r="AJ79" s="87"/>
      <c r="AK79" s="87"/>
      <c r="AL79" s="89" t="s">
        <v>546</v>
      </c>
      <c r="AM79" s="87"/>
      <c r="AN79" s="61"/>
      <c r="AO79" s="92" t="s">
        <v>546</v>
      </c>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61"/>
      <c r="DW79" s="61"/>
      <c r="DX79" s="35"/>
      <c r="DY79" s="35"/>
      <c r="DZ79" s="35"/>
      <c r="EA79" s="35"/>
      <c r="EB79" s="35"/>
      <c r="EC79" s="35"/>
      <c r="ED79" s="35"/>
      <c r="EE79" s="35"/>
      <c r="EF79" s="35"/>
      <c r="EG79" s="35"/>
      <c r="EH79" s="35"/>
      <c r="EI79" s="61"/>
      <c r="EJ79" s="35"/>
      <c r="EK79" s="35"/>
      <c r="EL79" s="35"/>
      <c r="EM79" s="35"/>
      <c r="EN79" s="35"/>
      <c r="EO79" s="35"/>
      <c r="EP79" s="35"/>
      <c r="EQ79" s="35"/>
      <c r="ER79" s="35"/>
      <c r="ES79" s="35"/>
      <c r="ET79" s="35"/>
      <c r="EU79" s="37"/>
      <c r="EV79" s="37"/>
      <c r="EW79" s="37"/>
      <c r="EX79" s="37"/>
      <c r="EY79" s="37"/>
      <c r="EZ79" s="37"/>
      <c r="FA79" s="34"/>
      <c r="FB79" s="34"/>
      <c r="FC79" s="34"/>
      <c r="FD79" s="34"/>
      <c r="FE79" s="34"/>
      <c r="FF79" s="34"/>
      <c r="FG79" s="34"/>
      <c r="FH79" s="34"/>
      <c r="FI79" s="34"/>
      <c r="FJ79" s="34"/>
      <c r="FK79" s="34"/>
      <c r="FL79" s="34"/>
      <c r="FM79" s="34"/>
      <c r="FN79" s="34"/>
      <c r="FO79" s="34"/>
      <c r="FP79" s="34"/>
      <c r="FQ79" s="34"/>
      <c r="FR79" s="34"/>
      <c r="FS79" s="34"/>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35"/>
      <c r="GR79" s="35"/>
      <c r="GS79" s="31"/>
      <c r="GT79" s="31" t="s">
        <v>416</v>
      </c>
      <c r="GU79" s="31" t="s">
        <v>613</v>
      </c>
      <c r="GV79" s="31" t="s">
        <v>398</v>
      </c>
      <c r="GW79" s="31"/>
      <c r="GX79" s="31"/>
      <c r="GY79" t="s">
        <v>405</v>
      </c>
      <c r="HC79" s="35"/>
      <c r="HD79" s="35"/>
      <c r="HE79" s="35"/>
      <c r="HF79" s="35"/>
      <c r="HG79" s="35"/>
      <c r="HH79" s="35"/>
      <c r="HI79" s="35"/>
      <c r="HJ79" s="35"/>
      <c r="HK79" s="35"/>
      <c r="HL79" s="35"/>
      <c r="HM79" s="35"/>
      <c r="HN79" s="35"/>
      <c r="HO79" s="35"/>
      <c r="HP79" s="35"/>
      <c r="HQ79" s="35"/>
      <c r="HR79" s="35"/>
      <c r="HS79" s="35"/>
      <c r="HT79" s="35"/>
      <c r="HU79" s="35">
        <v>3</v>
      </c>
      <c r="HV79" s="35"/>
      <c r="HW79" s="35"/>
      <c r="HX79" s="35"/>
      <c r="HY79" s="35"/>
      <c r="HZ79" s="35"/>
      <c r="IA79" s="35"/>
      <c r="IB79" s="35"/>
      <c r="IC79" s="35"/>
      <c r="ID79" s="35"/>
      <c r="IE79" s="35"/>
      <c r="IF79" s="61"/>
      <c r="IG79" s="35"/>
      <c r="IH79" s="35"/>
      <c r="II79" s="35">
        <f t="shared" si="5"/>
        <v>0</v>
      </c>
      <c r="IJ79" s="35"/>
      <c r="IK79" s="35"/>
      <c r="IL79" s="35"/>
      <c r="IM79" s="34"/>
      <c r="IN79" s="31"/>
      <c r="IO79" s="70"/>
      <c r="IP79" s="34"/>
      <c r="IQ79" s="34"/>
      <c r="IR79" s="34"/>
      <c r="IS79" s="34"/>
      <c r="IT79" s="34"/>
      <c r="IU79" s="34"/>
      <c r="IV79" s="34"/>
      <c r="IW79" s="34"/>
      <c r="IX79" s="34"/>
      <c r="IY79" s="34"/>
      <c r="IZ79" s="34"/>
      <c r="JA79" s="34"/>
      <c r="JB79" s="34"/>
      <c r="JC79" s="34"/>
      <c r="JD79" s="34"/>
      <c r="JE79" s="34"/>
      <c r="JF79" s="34"/>
      <c r="JG79" s="34"/>
      <c r="JH79" s="34"/>
      <c r="JI79" s="34"/>
      <c r="JJ79" s="34"/>
      <c r="JK79" s="34"/>
      <c r="JL79" s="34"/>
      <c r="JM79" s="34"/>
      <c r="JN79" s="34"/>
      <c r="JO79" s="34"/>
      <c r="JP79" s="34"/>
      <c r="JQ79" s="34"/>
      <c r="JR79" s="34"/>
      <c r="JS79" s="34"/>
      <c r="JT79" s="34"/>
      <c r="JU79" s="34"/>
      <c r="JV79" s="34"/>
      <c r="JW79" s="34"/>
      <c r="JX79" s="34"/>
      <c r="JY79" s="34"/>
      <c r="JZ79" s="34"/>
      <c r="KA79" s="34"/>
      <c r="KB79" s="34"/>
      <c r="KC79" s="34"/>
      <c r="KD79" s="34"/>
      <c r="KE79" s="34"/>
      <c r="KF79" s="34"/>
      <c r="KG79" s="34"/>
      <c r="KH79" s="34"/>
      <c r="KI79" s="34"/>
      <c r="KJ79" s="34"/>
      <c r="KK79" s="34"/>
      <c r="KL79" s="34"/>
      <c r="KM79" s="34"/>
      <c r="KN79" s="34"/>
      <c r="KO79" s="34"/>
      <c r="KP79" s="34"/>
      <c r="KQ79" s="34"/>
      <c r="KR79" s="34"/>
      <c r="KS79" s="34"/>
      <c r="KT79" s="34"/>
      <c r="KU79" s="34"/>
      <c r="KV79" s="34"/>
      <c r="KW79" s="34"/>
      <c r="KX79" s="34"/>
      <c r="KY79" s="34"/>
      <c r="KZ79" s="34"/>
      <c r="LA79" s="34"/>
      <c r="LB79" s="34"/>
      <c r="LC79" s="34"/>
      <c r="LD79" s="34"/>
      <c r="LE79" s="34"/>
      <c r="LF79" s="34"/>
      <c r="LG79" s="34"/>
      <c r="LH79" s="34"/>
      <c r="LI79" s="34"/>
      <c r="LJ79" s="34"/>
      <c r="LK79" s="34"/>
      <c r="LL79" s="34"/>
      <c r="LM79" s="34"/>
      <c r="LN79" s="34"/>
      <c r="LO79" s="34"/>
      <c r="LP79" s="34"/>
      <c r="LQ79" s="34"/>
      <c r="LR79" s="34"/>
      <c r="LS79" s="34"/>
      <c r="LT79" s="34"/>
      <c r="LU79" s="34"/>
      <c r="LV79" s="34"/>
      <c r="LW79" s="34"/>
      <c r="LX79" s="34"/>
      <c r="LY79" s="34"/>
      <c r="LZ79" s="34"/>
      <c r="MA79" s="34"/>
      <c r="MB79" s="34"/>
      <c r="MC79" s="34"/>
      <c r="MD79" s="34"/>
      <c r="ME79" s="34"/>
      <c r="MF79" s="34"/>
      <c r="MG79" s="34"/>
      <c r="MH79" s="34"/>
      <c r="MI79" s="34"/>
      <c r="MJ79" s="34"/>
      <c r="MK79" s="34"/>
      <c r="ML79" s="34"/>
      <c r="MM79" s="34"/>
      <c r="MN79" s="34"/>
      <c r="MO79" s="34"/>
      <c r="MP79" s="34"/>
      <c r="MQ79" s="34"/>
      <c r="MR79" s="34"/>
      <c r="MS79" s="34"/>
      <c r="MT79" s="34"/>
      <c r="MU79" s="34"/>
      <c r="MV79" s="34"/>
      <c r="MW79" s="34"/>
      <c r="MX79" s="34"/>
      <c r="MY79" s="34"/>
      <c r="MZ79" s="34"/>
      <c r="NA79" s="34"/>
      <c r="NB79" s="34"/>
      <c r="NC79" s="34"/>
      <c r="ND79" s="34"/>
      <c r="NE79" s="34"/>
      <c r="NF79" s="34"/>
      <c r="NG79" s="34"/>
      <c r="NH79" s="34"/>
      <c r="NI79" s="34"/>
      <c r="NJ79" s="34"/>
      <c r="NK79" s="34"/>
      <c r="NX79" s="18" t="e">
        <f t="shared" si="9"/>
        <v>#DIV/0!</v>
      </c>
      <c r="NY79" t="str">
        <f t="shared" si="7"/>
        <v>Smaller</v>
      </c>
      <c r="NZ79" t="str">
        <f t="shared" si="8"/>
        <v>Small</v>
      </c>
    </row>
    <row r="80" spans="1:390">
      <c r="A80" t="s">
        <v>663</v>
      </c>
      <c r="B80" s="31" t="s">
        <v>664</v>
      </c>
      <c r="C80" s="32" t="s">
        <v>665</v>
      </c>
      <c r="D80" s="31" t="s">
        <v>393</v>
      </c>
      <c r="E80" s="31">
        <v>20060</v>
      </c>
      <c r="F80" s="31" t="s">
        <v>394</v>
      </c>
      <c r="G80" s="33">
        <v>8870.2737142857077</v>
      </c>
      <c r="H80" s="70"/>
      <c r="I80" s="61"/>
      <c r="J80" s="67"/>
      <c r="K80" s="67"/>
      <c r="L80" s="67"/>
      <c r="M80" s="67"/>
      <c r="N80" s="67"/>
      <c r="O80" s="67"/>
      <c r="P80" s="67"/>
      <c r="Q80" s="67"/>
      <c r="R80" s="67"/>
      <c r="S80" s="67"/>
      <c r="T80" s="67"/>
      <c r="U80" s="67"/>
      <c r="V80" s="67"/>
      <c r="W80" s="86"/>
      <c r="X80" s="86"/>
      <c r="Y80" s="86"/>
      <c r="Z80" s="86"/>
      <c r="AA80" s="86"/>
      <c r="AB80" s="86"/>
      <c r="AC80" s="92" t="s">
        <v>546</v>
      </c>
      <c r="AD80" s="61"/>
      <c r="AE80" s="61"/>
      <c r="AF80" s="87"/>
      <c r="AG80" s="87"/>
      <c r="AH80" s="87"/>
      <c r="AI80" s="87"/>
      <c r="AJ80" s="87"/>
      <c r="AK80" s="87"/>
      <c r="AL80" s="89" t="s">
        <v>546</v>
      </c>
      <c r="AM80" s="87"/>
      <c r="AN80" s="61"/>
      <c r="AO80" s="92" t="s">
        <v>546</v>
      </c>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35"/>
      <c r="BX80" s="35"/>
      <c r="BY80" s="35"/>
      <c r="BZ80" s="35"/>
      <c r="CA80" s="35"/>
      <c r="CB80" s="35"/>
      <c r="CC80" s="35"/>
      <c r="CD80" s="35"/>
      <c r="CE80" s="35"/>
      <c r="CF80" s="35"/>
      <c r="CG80" s="35"/>
      <c r="CH80" s="35"/>
      <c r="CI80" s="35"/>
      <c r="CJ80" s="35"/>
      <c r="CK80" s="35"/>
      <c r="CL80" s="35"/>
      <c r="CM80" s="35"/>
      <c r="CN80" s="35"/>
      <c r="CO80" s="35"/>
      <c r="CP80" s="35"/>
      <c r="CQ80" s="35"/>
      <c r="CR80" s="35"/>
      <c r="CS80" s="35"/>
      <c r="CT80" s="35"/>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35"/>
      <c r="DS80" s="35"/>
      <c r="DT80" s="35"/>
      <c r="DU80" s="35"/>
      <c r="DV80" s="61"/>
      <c r="DW80" s="61"/>
      <c r="DX80" s="35"/>
      <c r="DY80" s="35"/>
      <c r="DZ80" s="35"/>
      <c r="EA80" s="35"/>
      <c r="EB80" s="35"/>
      <c r="EC80" s="35"/>
      <c r="ED80" s="35"/>
      <c r="EE80" s="35"/>
      <c r="EF80" s="35"/>
      <c r="EG80" s="35"/>
      <c r="EH80" s="35"/>
      <c r="EI80" s="61"/>
      <c r="EJ80" s="35"/>
      <c r="EK80" s="35"/>
      <c r="EL80" s="35"/>
      <c r="EM80" s="35"/>
      <c r="EN80" s="35"/>
      <c r="EO80" s="35"/>
      <c r="EP80" s="35"/>
      <c r="EQ80" s="35"/>
      <c r="ER80" s="35"/>
      <c r="ES80" s="35"/>
      <c r="ET80" s="35"/>
      <c r="EU80" s="37"/>
      <c r="EV80" s="37"/>
      <c r="EW80" s="37"/>
      <c r="EX80" s="37"/>
      <c r="EY80" s="37"/>
      <c r="EZ80" s="37"/>
      <c r="FA80" s="34"/>
      <c r="FB80" s="34"/>
      <c r="FC80" s="34"/>
      <c r="FD80" s="34"/>
      <c r="FE80" s="34"/>
      <c r="FF80" s="34"/>
      <c r="FG80" s="34"/>
      <c r="FH80" s="34"/>
      <c r="FI80" s="34"/>
      <c r="FJ80" s="34"/>
      <c r="FK80" s="34"/>
      <c r="FL80" s="34"/>
      <c r="FM80" s="34"/>
      <c r="FN80" s="34"/>
      <c r="FO80" s="34"/>
      <c r="FP80" s="34"/>
      <c r="FQ80" s="34"/>
      <c r="FR80" s="34"/>
      <c r="FS80" s="34"/>
      <c r="FT80" s="35"/>
      <c r="FU80" s="35"/>
      <c r="FV80" s="35"/>
      <c r="FW80" s="35"/>
      <c r="FX80" s="35"/>
      <c r="FY80" s="35"/>
      <c r="FZ80" s="35"/>
      <c r="GA80" s="35"/>
      <c r="GB80" s="35"/>
      <c r="GC80" s="35"/>
      <c r="GD80" s="35"/>
      <c r="GE80" s="35"/>
      <c r="GF80" s="35"/>
      <c r="GG80" s="35"/>
      <c r="GH80" s="35"/>
      <c r="GI80" s="35"/>
      <c r="GJ80" s="35"/>
      <c r="GK80" s="35"/>
      <c r="GL80" s="35"/>
      <c r="GM80" s="35"/>
      <c r="GN80" s="35"/>
      <c r="GO80" s="35"/>
      <c r="GP80" s="35"/>
      <c r="GQ80" s="35"/>
      <c r="GR80" s="35"/>
      <c r="GS80" s="31"/>
      <c r="GT80" s="31"/>
      <c r="GU80" s="31"/>
      <c r="GV80" s="31"/>
      <c r="GW80" s="31"/>
      <c r="GX80" s="31"/>
      <c r="GY80" s="31"/>
      <c r="GZ80" s="31"/>
      <c r="HA80" s="31"/>
      <c r="HB80" s="31"/>
      <c r="HC80" s="35"/>
      <c r="HD80" s="35"/>
      <c r="HE80" s="35"/>
      <c r="HF80" s="35"/>
      <c r="HG80" s="35"/>
      <c r="HH80" s="35"/>
      <c r="HI80" s="35"/>
      <c r="HJ80" s="35"/>
      <c r="HK80" s="35"/>
      <c r="HL80" s="35"/>
      <c r="HM80" s="35"/>
      <c r="HN80" s="35"/>
      <c r="HO80" s="35"/>
      <c r="HP80" s="35"/>
      <c r="HQ80" s="35"/>
      <c r="HR80" s="35"/>
      <c r="HS80" s="35"/>
      <c r="HT80" s="35"/>
      <c r="HU80" s="35"/>
      <c r="HV80" s="35"/>
      <c r="HW80" s="35"/>
      <c r="HX80" s="35"/>
      <c r="HY80" s="35"/>
      <c r="HZ80" s="35"/>
      <c r="IA80" s="35"/>
      <c r="IB80" s="35"/>
      <c r="IC80" s="35"/>
      <c r="ID80" s="35"/>
      <c r="IE80" s="35"/>
      <c r="IF80" s="61"/>
      <c r="IG80" s="35"/>
      <c r="IH80" s="35"/>
      <c r="II80" s="35">
        <f t="shared" si="5"/>
        <v>0</v>
      </c>
      <c r="IJ80" s="35"/>
      <c r="IK80" s="35"/>
      <c r="IL80" s="35"/>
      <c r="IM80" s="34"/>
      <c r="IN80" s="31"/>
      <c r="IO80" s="70"/>
      <c r="IP80" s="34"/>
      <c r="IQ80" s="34"/>
      <c r="IR80" s="34"/>
      <c r="IS80" s="34"/>
      <c r="IT80" s="34"/>
      <c r="IU80" s="34"/>
      <c r="IV80" s="34"/>
      <c r="IW80" s="34"/>
      <c r="IX80" s="34"/>
      <c r="IY80" s="34"/>
      <c r="IZ80" s="34"/>
      <c r="JA80" s="34"/>
      <c r="JB80" s="34"/>
      <c r="JC80" s="34"/>
      <c r="JD80" s="34"/>
      <c r="JE80" s="34"/>
      <c r="JF80" s="34"/>
      <c r="JG80" s="34"/>
      <c r="JH80" s="34"/>
      <c r="JI80" s="34"/>
      <c r="JJ80" s="34"/>
      <c r="JK80" s="34"/>
      <c r="JL80" s="34"/>
      <c r="JM80" s="34"/>
      <c r="JN80" s="34"/>
      <c r="JO80" s="34"/>
      <c r="JP80" s="34"/>
      <c r="JQ80" s="34"/>
      <c r="JR80" s="34"/>
      <c r="JS80" s="34"/>
      <c r="JT80" s="34"/>
      <c r="JU80" s="34"/>
      <c r="JV80" s="34"/>
      <c r="JW80" s="34"/>
      <c r="JX80" s="34"/>
      <c r="JY80" s="34"/>
      <c r="JZ80" s="34"/>
      <c r="KA80" s="34"/>
      <c r="KB80" s="34"/>
      <c r="KC80" s="34"/>
      <c r="KD80" s="34"/>
      <c r="KE80" s="34"/>
      <c r="KF80" s="34"/>
      <c r="KG80" s="34"/>
      <c r="KH80" s="34"/>
      <c r="KI80" s="34"/>
      <c r="KJ80" s="34"/>
      <c r="KK80" s="34"/>
      <c r="KL80" s="34"/>
      <c r="KM80" s="34"/>
      <c r="KN80" s="34"/>
      <c r="KO80" s="34"/>
      <c r="KP80" s="34"/>
      <c r="KQ80" s="34"/>
      <c r="KR80" s="34"/>
      <c r="KS80" s="34"/>
      <c r="KT80" s="34"/>
      <c r="KU80" s="34"/>
      <c r="KV80" s="34"/>
      <c r="KW80" s="34"/>
      <c r="KX80" s="34"/>
      <c r="KY80" s="34"/>
      <c r="KZ80" s="34"/>
      <c r="LA80" s="34"/>
      <c r="LB80" s="34"/>
      <c r="LC80" s="34"/>
      <c r="LD80" s="34"/>
      <c r="LE80" s="34"/>
      <c r="LF80" s="34"/>
      <c r="LG80" s="34"/>
      <c r="LH80" s="34"/>
      <c r="LI80" s="34"/>
      <c r="LJ80" s="34"/>
      <c r="LK80" s="34"/>
      <c r="LL80" s="34"/>
      <c r="LM80" s="34"/>
      <c r="LN80" s="34"/>
      <c r="LO80" s="34"/>
      <c r="LP80" s="34"/>
      <c r="LQ80" s="34"/>
      <c r="LR80" s="34"/>
      <c r="LS80" s="34"/>
      <c r="LT80" s="34"/>
      <c r="LU80" s="34"/>
      <c r="LV80" s="34"/>
      <c r="LW80" s="34"/>
      <c r="LX80" s="34"/>
      <c r="LY80" s="34"/>
      <c r="LZ80" s="34"/>
      <c r="MA80" s="34"/>
      <c r="MB80" s="34"/>
      <c r="MC80" s="34"/>
      <c r="MD80" s="34"/>
      <c r="ME80" s="34"/>
      <c r="MF80" s="34"/>
      <c r="MG80" s="34"/>
      <c r="MH80" s="34"/>
      <c r="MI80" s="34"/>
      <c r="MJ80" s="34"/>
      <c r="MK80" s="34"/>
      <c r="ML80" s="34"/>
      <c r="MM80" s="34"/>
      <c r="MN80" s="34"/>
      <c r="MO80" s="34"/>
      <c r="MP80" s="34"/>
      <c r="MQ80" s="34"/>
      <c r="MR80" s="34"/>
      <c r="MS80" s="34"/>
      <c r="MT80" s="34"/>
      <c r="MU80" s="34"/>
      <c r="MV80" s="34"/>
      <c r="MW80" s="34"/>
      <c r="MX80" s="34"/>
      <c r="MY80" s="34"/>
      <c r="MZ80" s="34"/>
      <c r="NA80" s="34"/>
      <c r="NB80" s="34"/>
      <c r="NC80" s="34"/>
      <c r="ND80" s="34"/>
      <c r="NE80" s="34"/>
      <c r="NF80" s="34"/>
      <c r="NG80" s="34"/>
      <c r="NH80" s="34"/>
      <c r="NI80" s="34"/>
      <c r="NJ80" s="34"/>
      <c r="NK80" s="34"/>
      <c r="NX80" s="18" t="e">
        <f t="shared" si="9"/>
        <v>#DIV/0!</v>
      </c>
      <c r="NY80" t="str">
        <f t="shared" si="7"/>
        <v>Mid-range</v>
      </c>
      <c r="NZ80" t="str">
        <f t="shared" si="8"/>
        <v>Small</v>
      </c>
    </row>
    <row r="81" spans="1:390">
      <c r="A81" t="s">
        <v>412</v>
      </c>
      <c r="B81" s="1" t="s">
        <v>666</v>
      </c>
      <c r="C81" s="32" t="s">
        <v>667</v>
      </c>
      <c r="D81" s="1" t="s">
        <v>404</v>
      </c>
      <c r="E81" s="31">
        <v>20060</v>
      </c>
      <c r="F81" s="31" t="s">
        <v>394</v>
      </c>
      <c r="G81" s="33">
        <v>21743.151238095219</v>
      </c>
      <c r="H81" s="70">
        <v>48000</v>
      </c>
      <c r="I81" s="61"/>
      <c r="J81" s="67">
        <v>40</v>
      </c>
      <c r="K81" s="67">
        <v>7</v>
      </c>
      <c r="L81" s="67"/>
      <c r="M81" s="67"/>
      <c r="N81" s="67"/>
      <c r="O81" s="67"/>
      <c r="P81" s="67"/>
      <c r="Q81" s="67"/>
      <c r="R81" s="67">
        <v>50</v>
      </c>
      <c r="S81" s="67"/>
      <c r="T81" s="67"/>
      <c r="U81" s="67">
        <v>28</v>
      </c>
      <c r="V81" s="67">
        <v>1200</v>
      </c>
      <c r="W81" s="86" t="s">
        <v>415</v>
      </c>
      <c r="X81" s="86"/>
      <c r="Y81" s="86"/>
      <c r="Z81" s="86"/>
      <c r="AA81" s="86"/>
      <c r="AB81" s="86"/>
      <c r="AC81" s="87">
        <v>0</v>
      </c>
      <c r="AD81" s="61"/>
      <c r="AE81" s="61"/>
      <c r="AF81" s="87"/>
      <c r="AG81" s="87"/>
      <c r="AH81" s="87"/>
      <c r="AI81" s="87"/>
      <c r="AJ81" s="87"/>
      <c r="AK81" s="87"/>
      <c r="AL81" s="87">
        <v>51262</v>
      </c>
      <c r="AM81" s="87"/>
      <c r="AN81" s="61"/>
      <c r="AO81" s="92" t="s">
        <v>546</v>
      </c>
      <c r="AP81" s="61">
        <v>32293</v>
      </c>
      <c r="AQ81" s="61"/>
      <c r="AR81" s="61"/>
      <c r="AS81" s="61"/>
      <c r="AT81" s="61"/>
      <c r="AU81" s="61"/>
      <c r="AV81" s="61"/>
      <c r="AW81" s="61"/>
      <c r="AX81" s="61"/>
      <c r="AY81" s="61"/>
      <c r="AZ81" s="61"/>
      <c r="BA81" s="61"/>
      <c r="BB81" s="61"/>
      <c r="BC81" s="61">
        <v>1272</v>
      </c>
      <c r="BD81" s="61"/>
      <c r="BE81" s="61"/>
      <c r="BF81" s="61"/>
      <c r="BG81" s="61"/>
      <c r="BH81" s="61"/>
      <c r="BI81" s="61"/>
      <c r="BJ81" s="61"/>
      <c r="BK81" s="61"/>
      <c r="BL81" s="61"/>
      <c r="BM81" s="61"/>
      <c r="BN81" s="61"/>
      <c r="BO81" s="61"/>
      <c r="BP81" s="61"/>
      <c r="BQ81" s="61"/>
      <c r="BR81" s="61"/>
      <c r="BS81" s="61"/>
      <c r="BT81" s="61"/>
      <c r="BU81" s="61"/>
      <c r="BV81" s="61"/>
      <c r="BW81" s="35"/>
      <c r="BX81" s="35">
        <v>8800</v>
      </c>
      <c r="BY81" s="35"/>
      <c r="BZ81" s="35"/>
      <c r="CA81" s="35"/>
      <c r="CB81" s="35"/>
      <c r="CC81" s="35"/>
      <c r="CD81" s="35"/>
      <c r="CE81" s="35"/>
      <c r="CF81" s="35"/>
      <c r="CG81" s="35"/>
      <c r="CH81" s="35"/>
      <c r="CI81" s="35"/>
      <c r="CJ81" s="35"/>
      <c r="CK81" s="35"/>
      <c r="CL81" s="35"/>
      <c r="CM81" s="35"/>
      <c r="CN81" s="35"/>
      <c r="CO81" s="35"/>
      <c r="CP81" s="35"/>
      <c r="CQ81" s="35"/>
      <c r="CR81" s="35"/>
      <c r="CS81" s="35"/>
      <c r="CT81" s="35"/>
      <c r="CU81" s="35"/>
      <c r="CV81" s="35"/>
      <c r="CW81" s="35"/>
      <c r="CX81" s="35"/>
      <c r="CY81" s="35"/>
      <c r="CZ81" s="35"/>
      <c r="DA81" s="35"/>
      <c r="DB81" s="35">
        <v>54000</v>
      </c>
      <c r="DC81" s="35"/>
      <c r="DD81" s="35"/>
      <c r="DE81" s="35"/>
      <c r="DF81" s="35"/>
      <c r="DG81" s="35"/>
      <c r="DH81" s="35"/>
      <c r="DI81" s="35"/>
      <c r="DJ81" s="35"/>
      <c r="DK81" s="35"/>
      <c r="DL81" s="35"/>
      <c r="DM81" s="35"/>
      <c r="DN81" s="35"/>
      <c r="DO81" s="35"/>
      <c r="DP81" s="35"/>
      <c r="DQ81" s="35"/>
      <c r="DR81" s="35"/>
      <c r="DS81" s="35"/>
      <c r="DT81" s="35"/>
      <c r="DU81" s="35"/>
      <c r="DV81" s="61"/>
      <c r="DW81" s="61"/>
      <c r="DX81" s="35"/>
      <c r="DY81" s="35"/>
      <c r="DZ81" s="35"/>
      <c r="EA81" s="35"/>
      <c r="EB81" s="35"/>
      <c r="EC81" s="35"/>
      <c r="ED81" s="35"/>
      <c r="EE81" s="35"/>
      <c r="EF81" s="35"/>
      <c r="EG81" s="35"/>
      <c r="EH81" s="35"/>
      <c r="EI81" s="61"/>
      <c r="EJ81" s="35"/>
      <c r="EK81" s="35"/>
      <c r="EL81" s="35"/>
      <c r="EM81" s="35"/>
      <c r="EN81" s="35"/>
      <c r="EO81" s="35"/>
      <c r="EP81" s="35"/>
      <c r="EQ81" s="35">
        <v>7293</v>
      </c>
      <c r="ER81" s="35"/>
      <c r="ES81" s="35"/>
      <c r="ET81" s="35"/>
      <c r="EU81" s="37"/>
      <c r="EV81" s="37"/>
      <c r="EW81" s="37"/>
      <c r="EX81" s="37"/>
      <c r="EY81" s="37"/>
      <c r="EZ81" s="37"/>
      <c r="FA81" s="34"/>
      <c r="FB81" s="34"/>
      <c r="FC81" s="34"/>
      <c r="FD81" s="34"/>
      <c r="FE81" s="34"/>
      <c r="FF81" s="34"/>
      <c r="FG81" s="34"/>
      <c r="FH81" s="34"/>
      <c r="FI81" s="34"/>
      <c r="FJ81" s="34"/>
      <c r="FK81" s="34"/>
      <c r="FL81" s="34"/>
      <c r="FM81" s="34"/>
      <c r="FN81" s="34"/>
      <c r="FO81" s="34"/>
      <c r="FP81" s="34"/>
      <c r="FQ81" s="34"/>
      <c r="FR81" s="34"/>
      <c r="FS81" s="34"/>
      <c r="FT81" s="35"/>
      <c r="FU81" s="35"/>
      <c r="FV81" s="35"/>
      <c r="FW81" s="35"/>
      <c r="FX81" s="35"/>
      <c r="FY81" s="35"/>
      <c r="FZ81" s="35"/>
      <c r="GA81" s="35"/>
      <c r="GB81" s="35"/>
      <c r="GC81" s="35"/>
      <c r="GD81" s="35"/>
      <c r="GE81" s="35"/>
      <c r="GF81" s="35"/>
      <c r="GG81" s="35"/>
      <c r="GH81" s="35"/>
      <c r="GI81" s="35"/>
      <c r="GJ81" s="35">
        <v>32000</v>
      </c>
      <c r="GK81" s="35"/>
      <c r="GL81" s="35"/>
      <c r="GM81" s="35"/>
      <c r="GN81" s="35"/>
      <c r="GO81" s="35"/>
      <c r="GP81" s="35"/>
      <c r="GQ81" s="35"/>
      <c r="GR81" s="35"/>
      <c r="GS81" s="31" t="s">
        <v>420</v>
      </c>
      <c r="GT81" s="31"/>
      <c r="GU81" s="31"/>
      <c r="GV81" s="31" t="s">
        <v>409</v>
      </c>
      <c r="GW81" t="s">
        <v>410</v>
      </c>
      <c r="GX81" s="31"/>
      <c r="HC81" s="35">
        <v>1057</v>
      </c>
      <c r="HD81" s="35">
        <v>4451</v>
      </c>
      <c r="HE81" s="35">
        <v>5560</v>
      </c>
      <c r="HF81" s="35">
        <v>2830</v>
      </c>
      <c r="HG81" s="35"/>
      <c r="HH81" s="35">
        <v>84109</v>
      </c>
      <c r="HI81" s="35"/>
      <c r="HJ81" s="35">
        <v>384</v>
      </c>
      <c r="HK81" s="35">
        <v>5560</v>
      </c>
      <c r="HL81" s="35">
        <v>1543</v>
      </c>
      <c r="HM81" s="35"/>
      <c r="HN81" s="35"/>
      <c r="HO81" s="35">
        <v>627</v>
      </c>
      <c r="HP81" s="35">
        <v>678</v>
      </c>
      <c r="HQ81" s="35">
        <v>132</v>
      </c>
      <c r="HR81" s="35">
        <v>453</v>
      </c>
      <c r="HS81" s="35"/>
      <c r="HT81" s="35"/>
      <c r="HU81" s="35">
        <v>6</v>
      </c>
      <c r="HV81" s="35"/>
      <c r="HW81" s="35"/>
      <c r="HX81" s="35"/>
      <c r="HY81" s="35"/>
      <c r="HZ81" s="35"/>
      <c r="IA81" s="35"/>
      <c r="IB81" s="35"/>
      <c r="IC81" s="35"/>
      <c r="ID81" s="35"/>
      <c r="IE81" s="35"/>
      <c r="IF81" s="61">
        <v>10</v>
      </c>
      <c r="IG81" s="35">
        <v>6</v>
      </c>
      <c r="IH81" s="35">
        <v>16</v>
      </c>
      <c r="II81" s="35">
        <f t="shared" si="5"/>
        <v>6</v>
      </c>
      <c r="IJ81" s="35"/>
      <c r="IK81" s="35">
        <v>10</v>
      </c>
      <c r="IL81" s="35">
        <v>10</v>
      </c>
      <c r="IM81" s="34">
        <v>14000</v>
      </c>
      <c r="IN81" s="31" t="s">
        <v>400</v>
      </c>
      <c r="IO81" s="70">
        <v>20120</v>
      </c>
      <c r="IP81" s="34">
        <v>16555</v>
      </c>
      <c r="IQ81" s="34"/>
      <c r="IR81" s="34">
        <v>3007</v>
      </c>
      <c r="IS81" s="34"/>
      <c r="IT81" s="34"/>
      <c r="IU81" s="34"/>
      <c r="IV81" s="34"/>
      <c r="IW81" s="34"/>
      <c r="IX81" s="34">
        <v>39682</v>
      </c>
      <c r="IY81" s="34"/>
      <c r="IZ81" s="34"/>
      <c r="JA81" s="34">
        <v>243</v>
      </c>
      <c r="JB81" s="34">
        <v>216</v>
      </c>
      <c r="JC81" s="34">
        <v>233</v>
      </c>
      <c r="JD81" s="34">
        <v>181</v>
      </c>
      <c r="JE81" s="34"/>
      <c r="JF81" s="34"/>
      <c r="JG81" s="34"/>
      <c r="JH81" s="34"/>
      <c r="JI81" s="34"/>
      <c r="JJ81" s="34"/>
      <c r="JK81" s="34"/>
      <c r="JL81" s="34"/>
      <c r="JM81" s="34"/>
      <c r="JN81" s="34"/>
      <c r="JO81" s="34"/>
      <c r="JP81" s="34"/>
      <c r="JQ81" s="34"/>
      <c r="JR81" s="34">
        <v>2286</v>
      </c>
      <c r="JS81" s="34"/>
      <c r="JT81" s="34"/>
      <c r="JU81" s="34">
        <v>76</v>
      </c>
      <c r="JV81" s="34"/>
      <c r="JW81" s="34"/>
      <c r="JX81" s="34"/>
      <c r="JY81" s="34"/>
      <c r="JZ81" s="34"/>
      <c r="KA81" s="34"/>
      <c r="KB81" s="34"/>
      <c r="KC81" s="34"/>
      <c r="KD81" s="34"/>
      <c r="KE81" s="34"/>
      <c r="KF81" s="34">
        <v>3</v>
      </c>
      <c r="KG81" s="34">
        <v>9</v>
      </c>
      <c r="KH81" s="34">
        <v>150</v>
      </c>
      <c r="KI81" s="34">
        <v>60</v>
      </c>
      <c r="KJ81" s="34">
        <v>48</v>
      </c>
      <c r="KK81" s="34">
        <v>36</v>
      </c>
      <c r="KL81" s="34">
        <v>0</v>
      </c>
      <c r="KM81" s="34">
        <v>0</v>
      </c>
      <c r="KN81" s="34"/>
      <c r="KO81" s="34"/>
      <c r="KP81" s="34"/>
      <c r="KQ81" s="34"/>
      <c r="KR81" s="34"/>
      <c r="KS81" s="34"/>
      <c r="KT81" s="34"/>
      <c r="KU81" s="34"/>
      <c r="KV81" s="34"/>
      <c r="KW81" s="34"/>
      <c r="KX81" s="34"/>
      <c r="KY81" s="34"/>
      <c r="KZ81" s="34"/>
      <c r="LA81" s="34"/>
      <c r="LB81" s="34"/>
      <c r="LC81" s="34"/>
      <c r="LD81" s="34"/>
      <c r="LE81" s="34"/>
      <c r="LF81" s="34"/>
      <c r="LG81" s="34"/>
      <c r="LH81" s="34"/>
      <c r="LI81" s="34"/>
      <c r="LJ81" s="34"/>
      <c r="LK81" s="34"/>
      <c r="LL81" s="34"/>
      <c r="LM81" s="34"/>
      <c r="LN81" s="34"/>
      <c r="LO81" s="34"/>
      <c r="LP81" s="34"/>
      <c r="LQ81" s="34"/>
      <c r="LR81" s="34"/>
      <c r="LS81" s="34"/>
      <c r="LT81" s="34"/>
      <c r="LU81" s="34"/>
      <c r="LV81" s="34"/>
      <c r="LW81" s="34"/>
      <c r="LX81" s="34"/>
      <c r="LY81" s="34"/>
      <c r="LZ81" s="34"/>
      <c r="MA81" s="34"/>
      <c r="MB81" s="34"/>
      <c r="MC81" s="34"/>
      <c r="MD81" s="34"/>
      <c r="ME81" s="34"/>
      <c r="MF81" s="34"/>
      <c r="MG81" s="34"/>
      <c r="MH81" s="34"/>
      <c r="MI81" s="34"/>
      <c r="MJ81" s="34"/>
      <c r="MK81" s="34"/>
      <c r="ML81" s="34"/>
      <c r="MM81" s="34"/>
      <c r="MN81" s="34"/>
      <c r="MO81" s="34">
        <v>0</v>
      </c>
      <c r="MP81" s="34">
        <v>0</v>
      </c>
      <c r="MQ81" s="34"/>
      <c r="MR81" s="34"/>
      <c r="MS81" s="34">
        <v>550000</v>
      </c>
      <c r="MT81" s="34"/>
      <c r="MU81" s="34">
        <v>55</v>
      </c>
      <c r="MV81" s="34"/>
      <c r="MW81" s="34"/>
      <c r="MX81" s="34"/>
      <c r="MY81" s="34"/>
      <c r="MZ81" s="34"/>
      <c r="NA81" s="34"/>
      <c r="NB81" s="34"/>
      <c r="NC81" s="34"/>
      <c r="ND81" s="34"/>
      <c r="NE81" s="34"/>
      <c r="NF81" s="34"/>
      <c r="NG81" s="34"/>
      <c r="NH81" s="34"/>
      <c r="NI81" s="34"/>
      <c r="NJ81" s="34"/>
      <c r="NK81" s="34"/>
      <c r="NX81" s="18">
        <f t="shared" si="9"/>
        <v>3623.8585396825365</v>
      </c>
      <c r="NY81" t="str">
        <f t="shared" si="7"/>
        <v>Larger</v>
      </c>
      <c r="NZ81" t="str">
        <f t="shared" si="8"/>
        <v>Large</v>
      </c>
    </row>
    <row r="82" spans="1:390">
      <c r="A82" t="s">
        <v>623</v>
      </c>
      <c r="B82" s="31" t="s">
        <v>668</v>
      </c>
      <c r="C82" s="32" t="s">
        <v>669</v>
      </c>
      <c r="D82" s="1" t="s">
        <v>404</v>
      </c>
      <c r="E82" s="31">
        <v>20060</v>
      </c>
      <c r="F82" s="31" t="s">
        <v>394</v>
      </c>
      <c r="G82" s="33">
        <v>16451.951809523842</v>
      </c>
      <c r="H82" s="70"/>
      <c r="I82" s="61"/>
      <c r="J82" s="67"/>
      <c r="K82" s="67"/>
      <c r="L82" s="67"/>
      <c r="M82" s="67"/>
      <c r="N82" s="67"/>
      <c r="O82" s="67"/>
      <c r="P82" s="67"/>
      <c r="Q82" s="67"/>
      <c r="R82" s="67"/>
      <c r="S82" s="67"/>
      <c r="T82" s="67"/>
      <c r="U82" s="67"/>
      <c r="V82" s="67"/>
      <c r="W82" s="86"/>
      <c r="X82" s="86"/>
      <c r="Y82" s="86"/>
      <c r="Z82" s="86"/>
      <c r="AA82" s="86"/>
      <c r="AB82" s="86"/>
      <c r="AC82" s="92" t="s">
        <v>546</v>
      </c>
      <c r="AD82" s="61"/>
      <c r="AE82" s="61"/>
      <c r="AF82" s="87"/>
      <c r="AG82" s="87"/>
      <c r="AH82" s="87"/>
      <c r="AI82" s="87"/>
      <c r="AJ82" s="87"/>
      <c r="AK82" s="87"/>
      <c r="AL82" s="89" t="s">
        <v>546</v>
      </c>
      <c r="AM82" s="87"/>
      <c r="AN82" s="61"/>
      <c r="AO82" s="92" t="s">
        <v>546</v>
      </c>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35"/>
      <c r="BX82" s="35"/>
      <c r="BY82" s="35"/>
      <c r="BZ82" s="35"/>
      <c r="CA82" s="35"/>
      <c r="CB82" s="35"/>
      <c r="CC82" s="35"/>
      <c r="CD82" s="35"/>
      <c r="CE82" s="35"/>
      <c r="CF82" s="35"/>
      <c r="CG82" s="35"/>
      <c r="CH82" s="35"/>
      <c r="CI82" s="35"/>
      <c r="CJ82" s="35"/>
      <c r="CK82" s="35"/>
      <c r="CL82" s="35"/>
      <c r="CM82" s="35"/>
      <c r="CN82" s="35"/>
      <c r="CO82" s="35"/>
      <c r="CP82" s="35"/>
      <c r="CQ82" s="35"/>
      <c r="CR82" s="35"/>
      <c r="CS82" s="35"/>
      <c r="CT82" s="35"/>
      <c r="CU82" s="35"/>
      <c r="CV82" s="35"/>
      <c r="CW82" s="35"/>
      <c r="CX82" s="35"/>
      <c r="CY82" s="35"/>
      <c r="CZ82" s="35"/>
      <c r="DA82" s="35"/>
      <c r="DB82" s="35"/>
      <c r="DC82" s="35"/>
      <c r="DD82" s="35"/>
      <c r="DE82" s="35"/>
      <c r="DF82" s="35"/>
      <c r="DG82" s="35"/>
      <c r="DH82" s="35"/>
      <c r="DI82" s="35"/>
      <c r="DJ82" s="35"/>
      <c r="DK82" s="35"/>
      <c r="DL82" s="35"/>
      <c r="DM82" s="35"/>
      <c r="DN82" s="35"/>
      <c r="DO82" s="35"/>
      <c r="DP82" s="35"/>
      <c r="DQ82" s="35"/>
      <c r="DR82" s="35"/>
      <c r="DS82" s="35"/>
      <c r="DT82" s="35"/>
      <c r="DU82" s="35"/>
      <c r="DV82" s="61"/>
      <c r="DW82" s="61"/>
      <c r="DX82" s="35"/>
      <c r="DY82" s="35"/>
      <c r="DZ82" s="35"/>
      <c r="EA82" s="35"/>
      <c r="EB82" s="35"/>
      <c r="EC82" s="35"/>
      <c r="ED82" s="35"/>
      <c r="EE82" s="35"/>
      <c r="EF82" s="35"/>
      <c r="EG82" s="35"/>
      <c r="EH82" s="35"/>
      <c r="EI82" s="61"/>
      <c r="EJ82" s="35"/>
      <c r="EK82" s="35"/>
      <c r="EL82" s="35"/>
      <c r="EM82" s="35"/>
      <c r="EN82" s="35"/>
      <c r="EO82" s="35"/>
      <c r="EP82" s="35"/>
      <c r="EQ82" s="35"/>
      <c r="ER82" s="35"/>
      <c r="ES82" s="35"/>
      <c r="ET82" s="35"/>
      <c r="EU82" s="37"/>
      <c r="EV82" s="37"/>
      <c r="EW82" s="37"/>
      <c r="EX82" s="37"/>
      <c r="EY82" s="37"/>
      <c r="EZ82" s="37"/>
      <c r="FA82" s="34"/>
      <c r="FB82" s="34"/>
      <c r="FC82" s="34"/>
      <c r="FD82" s="34"/>
      <c r="FE82" s="34"/>
      <c r="FF82" s="34"/>
      <c r="FG82" s="34"/>
      <c r="FH82" s="34"/>
      <c r="FI82" s="34"/>
      <c r="FJ82" s="34"/>
      <c r="FK82" s="34"/>
      <c r="FL82" s="34"/>
      <c r="FM82" s="34"/>
      <c r="FN82" s="34"/>
      <c r="FO82" s="34"/>
      <c r="FP82" s="34"/>
      <c r="FQ82" s="34"/>
      <c r="FR82" s="34"/>
      <c r="FS82" s="34"/>
      <c r="FT82" s="35"/>
      <c r="FU82" s="35"/>
      <c r="FV82" s="35"/>
      <c r="FW82" s="35"/>
      <c r="FX82" s="35"/>
      <c r="FY82" s="35"/>
      <c r="FZ82" s="35"/>
      <c r="GA82" s="35"/>
      <c r="GB82" s="35"/>
      <c r="GC82" s="35"/>
      <c r="GD82" s="35"/>
      <c r="GE82" s="35"/>
      <c r="GF82" s="35"/>
      <c r="GG82" s="35"/>
      <c r="GH82" s="35"/>
      <c r="GI82" s="35"/>
      <c r="GJ82" s="35"/>
      <c r="GK82" s="35"/>
      <c r="GL82" s="35"/>
      <c r="GM82" s="35"/>
      <c r="GN82" s="35"/>
      <c r="GO82" s="35"/>
      <c r="GP82" s="35"/>
      <c r="GQ82" s="35"/>
      <c r="GR82" s="35"/>
      <c r="GS82" s="31"/>
      <c r="GT82" s="31"/>
      <c r="GU82" s="31"/>
      <c r="GV82" s="31"/>
      <c r="GW82" s="31"/>
      <c r="GX82" s="31"/>
      <c r="HC82" s="35"/>
      <c r="HD82" s="35"/>
      <c r="HE82" s="35"/>
      <c r="HF82" s="35"/>
      <c r="HG82" s="35"/>
      <c r="HH82" s="35"/>
      <c r="HI82" s="35"/>
      <c r="HJ82" s="35"/>
      <c r="HK82" s="35"/>
      <c r="HL82" s="35"/>
      <c r="HM82" s="35"/>
      <c r="HN82" s="35"/>
      <c r="HO82" s="35"/>
      <c r="HP82" s="35"/>
      <c r="HQ82" s="35"/>
      <c r="HR82" s="35"/>
      <c r="HS82" s="35"/>
      <c r="HT82" s="35"/>
      <c r="HU82" s="35"/>
      <c r="HV82" s="35"/>
      <c r="HW82" s="35"/>
      <c r="HX82" s="35"/>
      <c r="HY82" s="35"/>
      <c r="HZ82" s="35"/>
      <c r="IA82" s="35"/>
      <c r="IB82" s="35"/>
      <c r="IC82" s="35"/>
      <c r="ID82" s="35"/>
      <c r="IE82" s="35"/>
      <c r="IF82" s="61"/>
      <c r="IG82" s="35"/>
      <c r="IH82" s="35"/>
      <c r="II82" s="35">
        <f t="shared" si="5"/>
        <v>0</v>
      </c>
      <c r="IJ82" s="35"/>
      <c r="IK82" s="35"/>
      <c r="IL82" s="35"/>
      <c r="IM82" s="34"/>
      <c r="IN82" s="31"/>
      <c r="IO82" s="70"/>
      <c r="IP82" s="34"/>
      <c r="IQ82" s="34"/>
      <c r="IR82" s="34"/>
      <c r="IS82" s="34"/>
      <c r="IT82" s="34"/>
      <c r="IU82" s="34"/>
      <c r="IV82" s="34"/>
      <c r="IW82" s="34"/>
      <c r="IX82" s="34"/>
      <c r="IY82" s="34"/>
      <c r="IZ82" s="34"/>
      <c r="JA82" s="34"/>
      <c r="JB82" s="34"/>
      <c r="JC82" s="34"/>
      <c r="JD82" s="34"/>
      <c r="JE82" s="34"/>
      <c r="JF82" s="34"/>
      <c r="JG82" s="34"/>
      <c r="JH82" s="34"/>
      <c r="JI82" s="34"/>
      <c r="JJ82" s="34"/>
      <c r="JK82" s="34"/>
      <c r="JL82" s="34"/>
      <c r="JM82" s="34"/>
      <c r="JN82" s="34"/>
      <c r="JO82" s="34"/>
      <c r="JP82" s="34"/>
      <c r="JQ82" s="34"/>
      <c r="JR82" s="34"/>
      <c r="JS82" s="34"/>
      <c r="JT82" s="34"/>
      <c r="JU82" s="34"/>
      <c r="JV82" s="34"/>
      <c r="JW82" s="34"/>
      <c r="JX82" s="34"/>
      <c r="JY82" s="34"/>
      <c r="JZ82" s="34"/>
      <c r="KA82" s="34"/>
      <c r="KB82" s="34"/>
      <c r="KC82" s="34"/>
      <c r="KD82" s="34"/>
      <c r="KE82" s="34"/>
      <c r="KF82" s="34"/>
      <c r="KG82" s="34"/>
      <c r="KH82" s="34"/>
      <c r="KI82" s="34"/>
      <c r="KJ82" s="34"/>
      <c r="KK82" s="34"/>
      <c r="KL82" s="34"/>
      <c r="KM82" s="34"/>
      <c r="KN82" s="34"/>
      <c r="KO82" s="34"/>
      <c r="KP82" s="34"/>
      <c r="KQ82" s="34"/>
      <c r="KR82" s="34"/>
      <c r="KS82" s="34"/>
      <c r="KT82" s="34"/>
      <c r="KU82" s="34"/>
      <c r="KV82" s="34"/>
      <c r="KW82" s="34"/>
      <c r="KX82" s="34"/>
      <c r="KY82" s="34"/>
      <c r="KZ82" s="34"/>
      <c r="LA82" s="34"/>
      <c r="LB82" s="34"/>
      <c r="LC82" s="34"/>
      <c r="LD82" s="34"/>
      <c r="LE82" s="34"/>
      <c r="LF82" s="34"/>
      <c r="LG82" s="34"/>
      <c r="LH82" s="34"/>
      <c r="LI82" s="34"/>
      <c r="LJ82" s="34"/>
      <c r="LK82" s="34"/>
      <c r="LL82" s="34"/>
      <c r="LM82" s="34"/>
      <c r="LN82" s="34"/>
      <c r="LO82" s="34"/>
      <c r="LP82" s="34"/>
      <c r="LQ82" s="34"/>
      <c r="LR82" s="34"/>
      <c r="LS82" s="34"/>
      <c r="LT82" s="34"/>
      <c r="LU82" s="34"/>
      <c r="LV82" s="34"/>
      <c r="LW82" s="34"/>
      <c r="LX82" s="34"/>
      <c r="LY82" s="34"/>
      <c r="LZ82" s="34"/>
      <c r="MA82" s="34"/>
      <c r="MB82" s="34"/>
      <c r="MC82" s="34"/>
      <c r="MD82" s="34"/>
      <c r="ME82" s="34"/>
      <c r="MF82" s="34"/>
      <c r="MG82" s="34"/>
      <c r="MH82" s="34"/>
      <c r="MI82" s="34"/>
      <c r="MJ82" s="34"/>
      <c r="MK82" s="34"/>
      <c r="ML82" s="34"/>
      <c r="MM82" s="34"/>
      <c r="MN82" s="34"/>
      <c r="MO82" s="34"/>
      <c r="MP82" s="34"/>
      <c r="MQ82" s="34"/>
      <c r="MR82" s="34"/>
      <c r="MS82" s="34"/>
      <c r="MT82" s="34"/>
      <c r="MU82" s="34"/>
      <c r="MV82" s="34"/>
      <c r="MW82" s="34"/>
      <c r="MX82" s="34"/>
      <c r="MY82" s="34"/>
      <c r="MZ82" s="34"/>
      <c r="NA82" s="34"/>
      <c r="NB82" s="34"/>
      <c r="NC82" s="34"/>
      <c r="ND82" s="34"/>
      <c r="NE82" s="34"/>
      <c r="NF82" s="34"/>
      <c r="NG82" s="34"/>
      <c r="NH82" s="34"/>
      <c r="NI82" s="34"/>
      <c r="NJ82" s="34"/>
      <c r="NK82" s="34"/>
      <c r="NX82" s="18" t="e">
        <f t="shared" si="9"/>
        <v>#DIV/0!</v>
      </c>
      <c r="NY82" t="str">
        <f t="shared" si="7"/>
        <v>Larger</v>
      </c>
      <c r="NZ82" t="str">
        <f t="shared" si="8"/>
        <v>Medium</v>
      </c>
    </row>
    <row r="83" spans="1:390">
      <c r="A83" t="s">
        <v>670</v>
      </c>
      <c r="B83" t="s">
        <v>671</v>
      </c>
      <c r="C83" s="32" t="s">
        <v>672</v>
      </c>
      <c r="D83" s="31" t="s">
        <v>393</v>
      </c>
      <c r="E83" s="31">
        <v>20060</v>
      </c>
      <c r="F83" s="31" t="s">
        <v>394</v>
      </c>
      <c r="G83" s="33">
        <v>7259.4182857142623</v>
      </c>
      <c r="H83" s="70"/>
      <c r="I83" s="61"/>
      <c r="J83" s="67"/>
      <c r="K83" s="67"/>
      <c r="L83" s="67"/>
      <c r="M83" s="67"/>
      <c r="N83" s="67"/>
      <c r="O83" s="67"/>
      <c r="P83" s="67"/>
      <c r="Q83" s="67"/>
      <c r="R83" s="67"/>
      <c r="S83" s="67"/>
      <c r="T83" s="67"/>
      <c r="U83" s="67"/>
      <c r="V83" s="67"/>
      <c r="W83" s="86"/>
      <c r="X83" s="86"/>
      <c r="Y83" s="86"/>
      <c r="Z83" s="86"/>
      <c r="AA83" s="86"/>
      <c r="AB83" s="86"/>
      <c r="AC83" s="92" t="s">
        <v>546</v>
      </c>
      <c r="AD83" s="61"/>
      <c r="AE83" s="61"/>
      <c r="AF83" s="87"/>
      <c r="AG83" s="87"/>
      <c r="AH83" s="87"/>
      <c r="AI83" s="87"/>
      <c r="AJ83" s="87"/>
      <c r="AK83" s="87"/>
      <c r="AL83" s="89" t="s">
        <v>546</v>
      </c>
      <c r="AM83" s="87"/>
      <c r="AN83" s="61"/>
      <c r="AO83" s="92" t="s">
        <v>546</v>
      </c>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5"/>
      <c r="DR83" s="35"/>
      <c r="DS83" s="35"/>
      <c r="DT83" s="35"/>
      <c r="DU83" s="35"/>
      <c r="DV83" s="61"/>
      <c r="DW83" s="61"/>
      <c r="DX83" s="35"/>
      <c r="DY83" s="35"/>
      <c r="DZ83" s="35"/>
      <c r="EA83" s="35"/>
      <c r="EB83" s="35"/>
      <c r="EC83" s="35"/>
      <c r="ED83" s="35"/>
      <c r="EE83" s="35"/>
      <c r="EF83" s="35"/>
      <c r="EG83" s="35"/>
      <c r="EH83" s="35"/>
      <c r="EI83" s="61"/>
      <c r="EJ83" s="35"/>
      <c r="EK83" s="35"/>
      <c r="EL83" s="35"/>
      <c r="EM83" s="35"/>
      <c r="EN83" s="35"/>
      <c r="EO83" s="35"/>
      <c r="EP83" s="35"/>
      <c r="EQ83" s="35"/>
      <c r="ER83" s="35"/>
      <c r="ES83" s="35"/>
      <c r="ET83" s="35"/>
      <c r="EU83" s="37"/>
      <c r="EV83" s="37"/>
      <c r="EW83" s="37"/>
      <c r="EX83" s="37"/>
      <c r="EY83" s="37"/>
      <c r="EZ83" s="37"/>
      <c r="FA83" s="34"/>
      <c r="FB83" s="34"/>
      <c r="FC83" s="34"/>
      <c r="FD83" s="34"/>
      <c r="FE83" s="34"/>
      <c r="FF83" s="34"/>
      <c r="FG83" s="34"/>
      <c r="FH83" s="34"/>
      <c r="FI83" s="34"/>
      <c r="FJ83" s="34"/>
      <c r="FK83" s="34"/>
      <c r="FL83" s="34"/>
      <c r="FM83" s="34"/>
      <c r="FN83" s="34"/>
      <c r="FO83" s="34"/>
      <c r="FP83" s="34"/>
      <c r="FQ83" s="34"/>
      <c r="FR83" s="34"/>
      <c r="FS83" s="34"/>
      <c r="FT83" s="35"/>
      <c r="FU83" s="35"/>
      <c r="FV83" s="35"/>
      <c r="FW83" s="35"/>
      <c r="FX83" s="35"/>
      <c r="FY83" s="35"/>
      <c r="FZ83" s="35"/>
      <c r="GA83" s="35"/>
      <c r="GB83" s="35"/>
      <c r="GC83" s="35"/>
      <c r="GD83" s="35"/>
      <c r="GE83" s="35"/>
      <c r="GF83" s="35"/>
      <c r="GG83" s="35"/>
      <c r="GH83" s="35"/>
      <c r="GI83" s="35"/>
      <c r="GJ83" s="35"/>
      <c r="GK83" s="35"/>
      <c r="GL83" s="35"/>
      <c r="GM83" s="35"/>
      <c r="GN83" s="35"/>
      <c r="GO83" s="35"/>
      <c r="GP83" s="35"/>
      <c r="GQ83" s="35"/>
      <c r="GR83" s="35"/>
      <c r="GS83" s="31"/>
      <c r="GT83" s="31"/>
      <c r="GU83" s="31"/>
      <c r="GV83" s="31"/>
      <c r="GW83" s="31"/>
      <c r="GX83" s="31"/>
      <c r="HC83" s="35"/>
      <c r="HD83" s="35"/>
      <c r="HE83" s="35"/>
      <c r="HF83" s="35"/>
      <c r="HG83" s="35"/>
      <c r="HH83" s="35"/>
      <c r="HI83" s="35"/>
      <c r="HJ83" s="35"/>
      <c r="HK83" s="35"/>
      <c r="HL83" s="35"/>
      <c r="HM83" s="35"/>
      <c r="HN83" s="35"/>
      <c r="HO83" s="35"/>
      <c r="HP83" s="35"/>
      <c r="HQ83" s="35"/>
      <c r="HR83" s="35"/>
      <c r="HS83" s="35"/>
      <c r="HT83" s="35"/>
      <c r="HU83" s="35"/>
      <c r="HV83" s="35"/>
      <c r="HW83" s="35"/>
      <c r="HX83" s="35"/>
      <c r="HY83" s="35"/>
      <c r="HZ83" s="35"/>
      <c r="IA83" s="35"/>
      <c r="IB83" s="35"/>
      <c r="IC83" s="35"/>
      <c r="ID83" s="35"/>
      <c r="IE83" s="35"/>
      <c r="IF83" s="61"/>
      <c r="IG83" s="35"/>
      <c r="IH83" s="35"/>
      <c r="II83" s="35">
        <f t="shared" si="5"/>
        <v>0</v>
      </c>
      <c r="IJ83" s="35"/>
      <c r="IK83" s="35"/>
      <c r="IL83" s="35"/>
      <c r="IM83" s="34"/>
      <c r="IN83" s="31"/>
      <c r="IO83" s="70"/>
      <c r="IP83" s="34"/>
      <c r="IQ83" s="34"/>
      <c r="IR83" s="34"/>
      <c r="IS83" s="34"/>
      <c r="IT83" s="34"/>
      <c r="IU83" s="34"/>
      <c r="IV83" s="34"/>
      <c r="IW83" s="34"/>
      <c r="IX83" s="34"/>
      <c r="IY83" s="34"/>
      <c r="IZ83" s="34"/>
      <c r="JA83" s="34"/>
      <c r="JB83" s="34"/>
      <c r="JC83" s="34"/>
      <c r="JD83" s="34"/>
      <c r="JE83" s="34"/>
      <c r="JF83" s="34"/>
      <c r="JG83" s="34"/>
      <c r="JH83" s="34"/>
      <c r="JI83" s="34"/>
      <c r="JJ83" s="34"/>
      <c r="JK83" s="34"/>
      <c r="JL83" s="34"/>
      <c r="JM83" s="34"/>
      <c r="JN83" s="34"/>
      <c r="JO83" s="34"/>
      <c r="JP83" s="34"/>
      <c r="JQ83" s="34"/>
      <c r="JR83" s="34"/>
      <c r="JS83" s="34"/>
      <c r="JT83" s="34"/>
      <c r="JU83" s="34"/>
      <c r="JV83" s="34"/>
      <c r="JW83" s="34"/>
      <c r="JX83" s="34"/>
      <c r="JY83" s="34"/>
      <c r="JZ83" s="34"/>
      <c r="KA83" s="34"/>
      <c r="KB83" s="34"/>
      <c r="KC83" s="34"/>
      <c r="KD83" s="34"/>
      <c r="KE83" s="34"/>
      <c r="KF83" s="34"/>
      <c r="KG83" s="34"/>
      <c r="KH83" s="34"/>
      <c r="KI83" s="34"/>
      <c r="KJ83" s="34"/>
      <c r="KK83" s="34"/>
      <c r="KL83" s="34"/>
      <c r="KM83" s="34"/>
      <c r="KN83" s="34"/>
      <c r="KO83" s="34"/>
      <c r="KP83" s="34"/>
      <c r="KQ83" s="34"/>
      <c r="KR83" s="34"/>
      <c r="KS83" s="34"/>
      <c r="KT83" s="34"/>
      <c r="KU83" s="34"/>
      <c r="KV83" s="34"/>
      <c r="KW83" s="34"/>
      <c r="KX83" s="34"/>
      <c r="KY83" s="34"/>
      <c r="KZ83" s="34"/>
      <c r="LA83" s="34"/>
      <c r="LB83" s="34"/>
      <c r="LC83" s="34"/>
      <c r="LD83" s="34"/>
      <c r="LE83" s="34"/>
      <c r="LF83" s="34"/>
      <c r="LG83" s="34"/>
      <c r="LH83" s="34"/>
      <c r="LI83" s="34"/>
      <c r="LJ83" s="34"/>
      <c r="LK83" s="34"/>
      <c r="LL83" s="34"/>
      <c r="LM83" s="34"/>
      <c r="LN83" s="34"/>
      <c r="LO83" s="34"/>
      <c r="LP83" s="34"/>
      <c r="LQ83" s="34"/>
      <c r="LR83" s="34"/>
      <c r="LS83" s="34"/>
      <c r="LT83" s="34"/>
      <c r="LU83" s="34"/>
      <c r="LV83" s="34"/>
      <c r="LW83" s="34"/>
      <c r="LX83" s="34"/>
      <c r="LY83" s="34"/>
      <c r="LZ83" s="34"/>
      <c r="MA83" s="34"/>
      <c r="MB83" s="34"/>
      <c r="MC83" s="34"/>
      <c r="MD83" s="34"/>
      <c r="ME83" s="34"/>
      <c r="MF83" s="34"/>
      <c r="MG83" s="34"/>
      <c r="MH83" s="34"/>
      <c r="MI83" s="34"/>
      <c r="MJ83" s="34"/>
      <c r="MK83" s="34"/>
      <c r="ML83" s="34"/>
      <c r="MM83" s="34"/>
      <c r="MN83" s="34"/>
      <c r="MO83" s="34"/>
      <c r="MP83" s="34"/>
      <c r="MQ83" s="34"/>
      <c r="MR83" s="34"/>
      <c r="MS83" s="34"/>
      <c r="MT83" s="34"/>
      <c r="MU83" s="34"/>
      <c r="MV83" s="34"/>
      <c r="MW83" s="34"/>
      <c r="MX83" s="34"/>
      <c r="MY83" s="34"/>
      <c r="MZ83" s="34"/>
      <c r="NA83" s="34"/>
      <c r="NB83" s="34"/>
      <c r="NC83" s="34"/>
      <c r="ND83" s="34"/>
      <c r="NE83" s="34"/>
      <c r="NF83" s="34"/>
      <c r="NG83" s="34"/>
      <c r="NH83" s="34"/>
      <c r="NI83" s="34"/>
      <c r="NJ83" s="34"/>
      <c r="NK83" s="34"/>
      <c r="NX83" s="18" t="e">
        <f t="shared" si="9"/>
        <v>#DIV/0!</v>
      </c>
      <c r="NY83" t="str">
        <f t="shared" si="7"/>
        <v>Mid-range</v>
      </c>
      <c r="NZ83" t="str">
        <f t="shared" si="8"/>
        <v>Small</v>
      </c>
    </row>
    <row r="84" spans="1:390">
      <c r="A84" t="s">
        <v>505</v>
      </c>
      <c r="B84" t="s">
        <v>673</v>
      </c>
      <c r="C84" s="32" t="s">
        <v>674</v>
      </c>
      <c r="D84" s="1" t="s">
        <v>404</v>
      </c>
      <c r="E84" s="31">
        <v>20060</v>
      </c>
      <c r="F84" s="31" t="s">
        <v>394</v>
      </c>
      <c r="G84" s="33">
        <v>6919.512952380941</v>
      </c>
      <c r="H84" s="70"/>
      <c r="I84" s="61"/>
      <c r="J84" s="67"/>
      <c r="K84" s="67"/>
      <c r="L84" s="67"/>
      <c r="M84" s="67"/>
      <c r="N84" s="67"/>
      <c r="O84" s="67"/>
      <c r="P84" s="67"/>
      <c r="Q84" s="67"/>
      <c r="R84" s="67"/>
      <c r="S84" s="67"/>
      <c r="T84" s="67"/>
      <c r="U84" s="67"/>
      <c r="V84" s="67"/>
      <c r="W84" s="86"/>
      <c r="X84" s="86"/>
      <c r="Y84" s="86"/>
      <c r="Z84" s="86"/>
      <c r="AA84" s="86"/>
      <c r="AB84" s="86"/>
      <c r="AC84" s="92" t="s">
        <v>546</v>
      </c>
      <c r="AD84" s="61"/>
      <c r="AE84" s="61"/>
      <c r="AF84" s="87"/>
      <c r="AG84" s="87"/>
      <c r="AH84" s="87"/>
      <c r="AI84" s="87"/>
      <c r="AJ84" s="87"/>
      <c r="AK84" s="87"/>
      <c r="AL84" s="89" t="s">
        <v>546</v>
      </c>
      <c r="AM84" s="87"/>
      <c r="AN84" s="61"/>
      <c r="AO84" s="92" t="s">
        <v>546</v>
      </c>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35"/>
      <c r="DI84" s="35"/>
      <c r="DJ84" s="35"/>
      <c r="DK84" s="35"/>
      <c r="DL84" s="35"/>
      <c r="DM84" s="35"/>
      <c r="DN84" s="35"/>
      <c r="DO84" s="35"/>
      <c r="DP84" s="35"/>
      <c r="DQ84" s="35"/>
      <c r="DR84" s="35"/>
      <c r="DS84" s="35"/>
      <c r="DT84" s="35"/>
      <c r="DU84" s="35"/>
      <c r="DV84" s="61"/>
      <c r="DW84" s="61"/>
      <c r="DX84" s="35"/>
      <c r="DY84" s="35"/>
      <c r="DZ84" s="35"/>
      <c r="EA84" s="35"/>
      <c r="EB84" s="35"/>
      <c r="EC84" s="35"/>
      <c r="ED84" s="35"/>
      <c r="EE84" s="35"/>
      <c r="EF84" s="35"/>
      <c r="EG84" s="35"/>
      <c r="EH84" s="35"/>
      <c r="EI84" s="61"/>
      <c r="EJ84" s="35"/>
      <c r="EK84" s="35"/>
      <c r="EL84" s="35"/>
      <c r="EM84" s="35"/>
      <c r="EN84" s="35"/>
      <c r="EO84" s="35"/>
      <c r="EP84" s="35"/>
      <c r="EQ84" s="35"/>
      <c r="ER84" s="35"/>
      <c r="ES84" s="35"/>
      <c r="ET84" s="35"/>
      <c r="EU84" s="37"/>
      <c r="EV84" s="37"/>
      <c r="EW84" s="37"/>
      <c r="EX84" s="37"/>
      <c r="EY84" s="37"/>
      <c r="EZ84" s="37"/>
      <c r="FA84" s="34"/>
      <c r="FB84" s="34"/>
      <c r="FC84" s="34"/>
      <c r="FD84" s="34"/>
      <c r="FE84" s="34"/>
      <c r="FF84" s="34"/>
      <c r="FG84" s="34"/>
      <c r="FH84" s="34"/>
      <c r="FI84" s="34"/>
      <c r="FJ84" s="34"/>
      <c r="FK84" s="34"/>
      <c r="FL84" s="34"/>
      <c r="FM84" s="34"/>
      <c r="FN84" s="34"/>
      <c r="FO84" s="34"/>
      <c r="FP84" s="34"/>
      <c r="FQ84" s="34"/>
      <c r="FR84" s="34"/>
      <c r="FS84" s="34"/>
      <c r="FT84" s="35"/>
      <c r="FU84" s="35"/>
      <c r="FV84" s="35"/>
      <c r="FW84" s="35"/>
      <c r="FX84" s="35"/>
      <c r="FY84" s="35"/>
      <c r="FZ84" s="35"/>
      <c r="GA84" s="35"/>
      <c r="GB84" s="35"/>
      <c r="GC84" s="35"/>
      <c r="GD84" s="35"/>
      <c r="GE84" s="35"/>
      <c r="GF84" s="35"/>
      <c r="GG84" s="35"/>
      <c r="GH84" s="35"/>
      <c r="GI84" s="35"/>
      <c r="GJ84" s="35"/>
      <c r="GK84" s="35"/>
      <c r="GL84" s="35"/>
      <c r="GM84" s="35"/>
      <c r="GN84" s="35"/>
      <c r="GO84" s="35"/>
      <c r="GP84" s="35"/>
      <c r="GQ84" s="35"/>
      <c r="GR84" s="35"/>
      <c r="GS84" s="31"/>
      <c r="GT84" s="31"/>
      <c r="GU84" s="31"/>
      <c r="GV84" s="31"/>
      <c r="GW84" s="31"/>
      <c r="GX84" s="31"/>
      <c r="GY84" s="31"/>
      <c r="GZ84" s="31"/>
      <c r="HA84" s="31"/>
      <c r="HB84" s="31"/>
      <c r="HC84" s="35"/>
      <c r="HD84" s="35"/>
      <c r="HE84" s="35"/>
      <c r="HF84" s="35"/>
      <c r="HG84" s="35"/>
      <c r="HH84" s="35"/>
      <c r="HI84" s="35"/>
      <c r="HJ84" s="35"/>
      <c r="HK84" s="35"/>
      <c r="HL84" s="35"/>
      <c r="HM84" s="35"/>
      <c r="HN84" s="35"/>
      <c r="HO84" s="35"/>
      <c r="HP84" s="35"/>
      <c r="HQ84" s="35"/>
      <c r="HR84" s="35"/>
      <c r="HS84" s="35"/>
      <c r="HT84" s="35"/>
      <c r="HU84" s="35"/>
      <c r="HV84" s="35"/>
      <c r="HW84" s="35"/>
      <c r="HX84" s="35"/>
      <c r="HY84" s="35"/>
      <c r="HZ84" s="35"/>
      <c r="IA84" s="35"/>
      <c r="IB84" s="35"/>
      <c r="IC84" s="35"/>
      <c r="ID84" s="35"/>
      <c r="IE84" s="35"/>
      <c r="IF84" s="61"/>
      <c r="IG84" s="35"/>
      <c r="IH84" s="35"/>
      <c r="II84" s="35">
        <f t="shared" si="5"/>
        <v>0</v>
      </c>
      <c r="IJ84" s="35"/>
      <c r="IK84" s="35"/>
      <c r="IL84" s="35"/>
      <c r="IM84" s="34"/>
      <c r="IN84" s="31"/>
      <c r="IO84" s="70"/>
      <c r="IP84" s="34"/>
      <c r="IQ84" s="34"/>
      <c r="IR84" s="34"/>
      <c r="IS84" s="34"/>
      <c r="IT84" s="34"/>
      <c r="IU84" s="34"/>
      <c r="IV84" s="34"/>
      <c r="IW84" s="34"/>
      <c r="IX84" s="34"/>
      <c r="IY84" s="34"/>
      <c r="IZ84" s="34"/>
      <c r="JA84" s="34"/>
      <c r="JB84" s="34"/>
      <c r="JC84" s="34"/>
      <c r="JD84" s="34"/>
      <c r="JE84" s="34"/>
      <c r="JF84" s="34"/>
      <c r="JG84" s="34"/>
      <c r="JH84" s="34"/>
      <c r="JI84" s="34"/>
      <c r="JJ84" s="34"/>
      <c r="JK84" s="34"/>
      <c r="JL84" s="34"/>
      <c r="JM84" s="34"/>
      <c r="JN84" s="34"/>
      <c r="JO84" s="34"/>
      <c r="JP84" s="34"/>
      <c r="JQ84" s="34"/>
      <c r="JR84" s="34"/>
      <c r="JS84" s="34"/>
      <c r="JT84" s="34"/>
      <c r="JU84" s="34"/>
      <c r="JV84" s="34"/>
      <c r="JW84" s="34"/>
      <c r="JX84" s="34"/>
      <c r="JY84" s="34"/>
      <c r="JZ84" s="34"/>
      <c r="KA84" s="34"/>
      <c r="KB84" s="34"/>
      <c r="KC84" s="34"/>
      <c r="KD84" s="34"/>
      <c r="KE84" s="34"/>
      <c r="KF84" s="34"/>
      <c r="KG84" s="34"/>
      <c r="KH84" s="34"/>
      <c r="KI84" s="34"/>
      <c r="KJ84" s="34"/>
      <c r="KK84" s="34"/>
      <c r="KL84" s="34"/>
      <c r="KM84" s="34"/>
      <c r="KN84" s="34"/>
      <c r="KO84" s="34"/>
      <c r="KP84" s="34"/>
      <c r="KQ84" s="34"/>
      <c r="KR84" s="34"/>
      <c r="KS84" s="34"/>
      <c r="KT84" s="34"/>
      <c r="KU84" s="34"/>
      <c r="KV84" s="34"/>
      <c r="KW84" s="34"/>
      <c r="KX84" s="34"/>
      <c r="KY84" s="34"/>
      <c r="KZ84" s="34"/>
      <c r="LA84" s="34"/>
      <c r="LB84" s="34"/>
      <c r="LC84" s="34"/>
      <c r="LD84" s="34"/>
      <c r="LE84" s="34"/>
      <c r="LF84" s="34"/>
      <c r="LG84" s="34"/>
      <c r="LH84" s="34"/>
      <c r="LI84" s="34"/>
      <c r="LJ84" s="34"/>
      <c r="LK84" s="34"/>
      <c r="LL84" s="34"/>
      <c r="LM84" s="34"/>
      <c r="LN84" s="34"/>
      <c r="LO84" s="34"/>
      <c r="LP84" s="34"/>
      <c r="LQ84" s="34"/>
      <c r="LR84" s="34"/>
      <c r="LS84" s="34"/>
      <c r="LT84" s="34"/>
      <c r="LU84" s="34"/>
      <c r="LV84" s="34"/>
      <c r="LW84" s="34"/>
      <c r="LX84" s="34"/>
      <c r="LY84" s="34"/>
      <c r="LZ84" s="34"/>
      <c r="MA84" s="34"/>
      <c r="MB84" s="34"/>
      <c r="MC84" s="34"/>
      <c r="MD84" s="34"/>
      <c r="ME84" s="34"/>
      <c r="MF84" s="34"/>
      <c r="MG84" s="34"/>
      <c r="MH84" s="34"/>
      <c r="MI84" s="34"/>
      <c r="MJ84" s="34"/>
      <c r="MK84" s="34"/>
      <c r="ML84" s="34"/>
      <c r="MM84" s="34"/>
      <c r="MN84" s="34"/>
      <c r="MO84" s="34"/>
      <c r="MP84" s="34"/>
      <c r="MQ84" s="34"/>
      <c r="MR84" s="34"/>
      <c r="MS84" s="34"/>
      <c r="MT84" s="34"/>
      <c r="MU84" s="34"/>
      <c r="MV84" s="34"/>
      <c r="MW84" s="34"/>
      <c r="MX84" s="34"/>
      <c r="MY84" s="34"/>
      <c r="MZ84" s="34"/>
      <c r="NA84" s="34"/>
      <c r="NB84" s="34"/>
      <c r="NC84" s="34"/>
      <c r="ND84" s="34"/>
      <c r="NE84" s="34"/>
      <c r="NF84" s="34"/>
      <c r="NG84" s="34"/>
      <c r="NH84" s="34"/>
      <c r="NI84" s="34"/>
      <c r="NJ84" s="34"/>
      <c r="NK84" s="34"/>
      <c r="NX84" s="18" t="e">
        <f t="shared" si="9"/>
        <v>#DIV/0!</v>
      </c>
      <c r="NY84" t="str">
        <f t="shared" si="7"/>
        <v>Mid-range</v>
      </c>
      <c r="NZ84" t="str">
        <f t="shared" si="8"/>
        <v>Small</v>
      </c>
    </row>
    <row r="85" spans="1:390">
      <c r="A85" t="s">
        <v>495</v>
      </c>
      <c r="B85" s="1" t="s">
        <v>675</v>
      </c>
      <c r="C85" s="32" t="s">
        <v>676</v>
      </c>
      <c r="D85" s="1" t="s">
        <v>404</v>
      </c>
      <c r="E85" s="31">
        <v>20060</v>
      </c>
      <c r="F85" s="31" t="s">
        <v>394</v>
      </c>
      <c r="G85" s="33">
        <v>12538.218476190517</v>
      </c>
      <c r="H85" s="70">
        <v>44100</v>
      </c>
      <c r="I85" s="61"/>
      <c r="J85" s="67"/>
      <c r="K85" s="67">
        <v>17</v>
      </c>
      <c r="L85" s="67"/>
      <c r="M85" s="67"/>
      <c r="N85" s="67"/>
      <c r="O85" s="67"/>
      <c r="P85" s="67"/>
      <c r="Q85" s="67"/>
      <c r="R85" s="67">
        <v>93</v>
      </c>
      <c r="S85" s="67"/>
      <c r="T85" s="67"/>
      <c r="U85" s="67">
        <v>102</v>
      </c>
      <c r="V85" s="67"/>
      <c r="W85" s="86"/>
      <c r="X85" s="86"/>
      <c r="Y85" s="86"/>
      <c r="Z85" s="86"/>
      <c r="AA85" s="86"/>
      <c r="AB85" s="86"/>
      <c r="AC85" s="92" t="s">
        <v>546</v>
      </c>
      <c r="AD85" s="61"/>
      <c r="AE85" s="61"/>
      <c r="AF85" s="87"/>
      <c r="AG85" s="87"/>
      <c r="AH85" s="87"/>
      <c r="AI85" s="87"/>
      <c r="AJ85" s="87"/>
      <c r="AK85" s="87"/>
      <c r="AL85" s="89" t="s">
        <v>546</v>
      </c>
      <c r="AM85" s="87"/>
      <c r="AN85" s="61"/>
      <c r="AO85" s="92" t="s">
        <v>546</v>
      </c>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35"/>
      <c r="DI85" s="35"/>
      <c r="DJ85" s="35"/>
      <c r="DK85" s="35"/>
      <c r="DL85" s="35"/>
      <c r="DM85" s="35"/>
      <c r="DN85" s="35"/>
      <c r="DO85" s="35"/>
      <c r="DP85" s="35"/>
      <c r="DQ85" s="35"/>
      <c r="DR85" s="35"/>
      <c r="DS85" s="35"/>
      <c r="DT85" s="35"/>
      <c r="DU85" s="35"/>
      <c r="DV85" s="61"/>
      <c r="DW85" s="61"/>
      <c r="DX85" s="35"/>
      <c r="DY85" s="35"/>
      <c r="DZ85" s="35"/>
      <c r="EA85" s="35"/>
      <c r="EB85" s="35"/>
      <c r="EC85" s="35"/>
      <c r="ED85" s="35"/>
      <c r="EE85" s="35"/>
      <c r="EF85" s="35"/>
      <c r="EG85" s="35"/>
      <c r="EH85" s="35"/>
      <c r="EI85" s="61"/>
      <c r="EJ85" s="35"/>
      <c r="EK85" s="35"/>
      <c r="EL85" s="35"/>
      <c r="EM85" s="35"/>
      <c r="EN85" s="35"/>
      <c r="EO85" s="35"/>
      <c r="EP85" s="35"/>
      <c r="EQ85" s="35"/>
      <c r="ER85" s="35"/>
      <c r="ES85" s="35"/>
      <c r="ET85" s="35"/>
      <c r="EU85" s="37"/>
      <c r="EV85" s="37"/>
      <c r="EW85" s="37"/>
      <c r="EX85" s="37"/>
      <c r="EY85" s="37"/>
      <c r="EZ85" s="37"/>
      <c r="FA85" s="34"/>
      <c r="FB85" s="34"/>
      <c r="FC85" s="34"/>
      <c r="FD85" s="34"/>
      <c r="FE85" s="34"/>
      <c r="FF85" s="34"/>
      <c r="FG85" s="34"/>
      <c r="FH85" s="34"/>
      <c r="FI85" s="34"/>
      <c r="FJ85" s="34"/>
      <c r="FK85" s="34"/>
      <c r="FL85" s="34"/>
      <c r="FM85" s="34"/>
      <c r="FN85" s="34"/>
      <c r="FO85" s="34"/>
      <c r="FP85" s="34"/>
      <c r="FQ85" s="34"/>
      <c r="FR85" s="34"/>
      <c r="FS85" s="34"/>
      <c r="FT85" s="35"/>
      <c r="FU85" s="35"/>
      <c r="FV85" s="35"/>
      <c r="FW85" s="35"/>
      <c r="FX85" s="35"/>
      <c r="FY85" s="35"/>
      <c r="FZ85" s="35"/>
      <c r="GA85" s="35"/>
      <c r="GB85" s="35"/>
      <c r="GC85" s="35"/>
      <c r="GD85" s="35"/>
      <c r="GE85" s="35"/>
      <c r="GF85" s="35"/>
      <c r="GG85" s="35"/>
      <c r="GH85" s="35"/>
      <c r="GI85" s="35"/>
      <c r="GJ85" s="35"/>
      <c r="GK85" s="35"/>
      <c r="GL85" s="35"/>
      <c r="GM85" s="35"/>
      <c r="GN85" s="35"/>
      <c r="GO85" s="35"/>
      <c r="GP85" s="35"/>
      <c r="GQ85" s="35"/>
      <c r="GR85" s="35"/>
      <c r="GS85" s="31"/>
      <c r="GT85" s="31"/>
      <c r="GU85" s="31"/>
      <c r="GV85" s="31"/>
      <c r="GW85" s="31"/>
      <c r="GX85" s="31"/>
      <c r="HC85" s="35"/>
      <c r="HD85" s="35"/>
      <c r="HE85" s="35"/>
      <c r="HF85" s="35"/>
      <c r="HG85" s="35"/>
      <c r="HH85" s="35"/>
      <c r="HI85" s="35"/>
      <c r="HJ85" s="35"/>
      <c r="HK85" s="35"/>
      <c r="HL85" s="35"/>
      <c r="HM85" s="35"/>
      <c r="HN85" s="35"/>
      <c r="HO85" s="35"/>
      <c r="HP85" s="35"/>
      <c r="HQ85" s="35"/>
      <c r="HR85" s="35"/>
      <c r="HS85" s="35"/>
      <c r="HT85" s="35"/>
      <c r="HU85" s="35"/>
      <c r="HV85" s="35"/>
      <c r="HW85" s="35"/>
      <c r="HX85" s="35"/>
      <c r="HY85" s="35"/>
      <c r="HZ85" s="35"/>
      <c r="IA85" s="35"/>
      <c r="IB85" s="35"/>
      <c r="IC85" s="35"/>
      <c r="ID85" s="35"/>
      <c r="IE85" s="35"/>
      <c r="IF85" s="61"/>
      <c r="IG85" s="35"/>
      <c r="IH85" s="35"/>
      <c r="II85" s="35">
        <f t="shared" si="5"/>
        <v>0</v>
      </c>
      <c r="IJ85" s="35"/>
      <c r="IK85" s="35"/>
      <c r="IL85" s="35"/>
      <c r="IM85" s="34"/>
      <c r="IN85" s="31"/>
      <c r="IO85" s="70"/>
      <c r="IP85" s="34"/>
      <c r="IQ85" s="34"/>
      <c r="IR85" s="34"/>
      <c r="IS85" s="34"/>
      <c r="IT85" s="34"/>
      <c r="IU85" s="34"/>
      <c r="IV85" s="34"/>
      <c r="IW85" s="34"/>
      <c r="IX85" s="34"/>
      <c r="IY85" s="34"/>
      <c r="IZ85" s="34"/>
      <c r="JA85" s="34"/>
      <c r="JB85" s="34"/>
      <c r="JC85" s="34"/>
      <c r="JD85" s="34"/>
      <c r="JE85" s="34"/>
      <c r="JF85" s="34"/>
      <c r="JG85" s="34"/>
      <c r="JH85" s="34"/>
      <c r="JI85" s="34"/>
      <c r="JJ85" s="34"/>
      <c r="JK85" s="34"/>
      <c r="JL85" s="34"/>
      <c r="JM85" s="34"/>
      <c r="JN85" s="34"/>
      <c r="JO85" s="34"/>
      <c r="JP85" s="34"/>
      <c r="JQ85" s="34"/>
      <c r="JR85" s="34"/>
      <c r="JS85" s="34"/>
      <c r="JT85" s="34"/>
      <c r="JU85" s="34"/>
      <c r="JV85" s="34"/>
      <c r="JW85" s="34"/>
      <c r="JX85" s="34"/>
      <c r="JY85" s="34"/>
      <c r="JZ85" s="34"/>
      <c r="KA85" s="34"/>
      <c r="KB85" s="34"/>
      <c r="KC85" s="34"/>
      <c r="KD85" s="34"/>
      <c r="KE85" s="34"/>
      <c r="KF85" s="34"/>
      <c r="KG85" s="34"/>
      <c r="KH85" s="34"/>
      <c r="KI85" s="34"/>
      <c r="KJ85" s="34"/>
      <c r="KK85" s="34"/>
      <c r="KL85" s="34"/>
      <c r="KM85" s="34"/>
      <c r="KN85" s="34"/>
      <c r="KO85" s="34"/>
      <c r="KP85" s="34"/>
      <c r="KQ85" s="34"/>
      <c r="KR85" s="34"/>
      <c r="KS85" s="34"/>
      <c r="KT85" s="34"/>
      <c r="KU85" s="34"/>
      <c r="KV85" s="34"/>
      <c r="KW85" s="34"/>
      <c r="KX85" s="34"/>
      <c r="KY85" s="34"/>
      <c r="KZ85" s="34"/>
      <c r="LA85" s="34"/>
      <c r="LB85" s="34"/>
      <c r="LC85" s="34"/>
      <c r="LD85" s="34"/>
      <c r="LE85" s="34"/>
      <c r="LF85" s="34"/>
      <c r="LG85" s="34"/>
      <c r="LH85" s="34"/>
      <c r="LI85" s="34"/>
      <c r="LJ85" s="34"/>
      <c r="LK85" s="34"/>
      <c r="LL85" s="34"/>
      <c r="LM85" s="34"/>
      <c r="LN85" s="34"/>
      <c r="LO85" s="34"/>
      <c r="LP85" s="34"/>
      <c r="LQ85" s="34"/>
      <c r="LR85" s="34"/>
      <c r="LS85" s="34"/>
      <c r="LT85" s="34"/>
      <c r="LU85" s="34"/>
      <c r="LV85" s="34"/>
      <c r="LW85" s="34"/>
      <c r="LX85" s="34"/>
      <c r="LY85" s="34"/>
      <c r="LZ85" s="34"/>
      <c r="MA85" s="34"/>
      <c r="MB85" s="34"/>
      <c r="MC85" s="34"/>
      <c r="MD85" s="34"/>
      <c r="ME85" s="34"/>
      <c r="MF85" s="34"/>
      <c r="MG85" s="34"/>
      <c r="MH85" s="34"/>
      <c r="MI85" s="34"/>
      <c r="MJ85" s="34"/>
      <c r="MK85" s="34"/>
      <c r="ML85" s="34"/>
      <c r="MM85" s="34"/>
      <c r="MN85" s="34"/>
      <c r="MO85" s="34"/>
      <c r="MP85" s="34"/>
      <c r="MQ85" s="34"/>
      <c r="MR85" s="34"/>
      <c r="MS85" s="34"/>
      <c r="MT85" s="34"/>
      <c r="MU85" s="34"/>
      <c r="MV85" s="34"/>
      <c r="MW85" s="34"/>
      <c r="MX85" s="34"/>
      <c r="MY85" s="34"/>
      <c r="MZ85" s="34"/>
      <c r="NA85" s="34"/>
      <c r="NB85" s="34"/>
      <c r="NC85" s="34"/>
      <c r="ND85" s="34"/>
      <c r="NE85" s="34"/>
      <c r="NF85" s="34"/>
      <c r="NG85" s="34"/>
      <c r="NH85" s="34"/>
      <c r="NI85" s="34"/>
      <c r="NJ85" s="34"/>
      <c r="NK85" s="34"/>
      <c r="NX85" s="18" t="e">
        <f t="shared" si="9"/>
        <v>#DIV/0!</v>
      </c>
      <c r="NY85" t="str">
        <f t="shared" si="7"/>
        <v>Mid-range</v>
      </c>
      <c r="NZ85" t="str">
        <f t="shared" si="8"/>
        <v>Medium</v>
      </c>
    </row>
    <row r="86" spans="1:390">
      <c r="A86" t="s">
        <v>495</v>
      </c>
      <c r="B86" s="1" t="s">
        <v>677</v>
      </c>
      <c r="C86" s="32" t="s">
        <v>678</v>
      </c>
      <c r="D86" s="1" t="s">
        <v>404</v>
      </c>
      <c r="E86" s="31">
        <v>20060</v>
      </c>
      <c r="F86" s="31" t="s">
        <v>394</v>
      </c>
      <c r="G86" s="33">
        <v>4581.333333333303</v>
      </c>
      <c r="H86" s="70"/>
      <c r="I86" s="61"/>
      <c r="J86" s="67"/>
      <c r="K86" s="67"/>
      <c r="L86" s="67"/>
      <c r="M86" s="67"/>
      <c r="N86" s="67"/>
      <c r="O86" s="67"/>
      <c r="P86" s="67"/>
      <c r="Q86" s="67"/>
      <c r="R86" s="67"/>
      <c r="S86" s="67"/>
      <c r="T86" s="67"/>
      <c r="U86" s="67"/>
      <c r="V86" s="67"/>
      <c r="W86" s="86"/>
      <c r="X86" s="86"/>
      <c r="Y86" s="86"/>
      <c r="Z86" s="86"/>
      <c r="AA86" s="86"/>
      <c r="AB86" s="86"/>
      <c r="AC86" s="92" t="s">
        <v>546</v>
      </c>
      <c r="AD86" s="61"/>
      <c r="AE86" s="61"/>
      <c r="AF86" s="87"/>
      <c r="AG86" s="87"/>
      <c r="AH86" s="87"/>
      <c r="AI86" s="87"/>
      <c r="AJ86" s="87"/>
      <c r="AK86" s="87"/>
      <c r="AL86" s="89" t="s">
        <v>546</v>
      </c>
      <c r="AM86" s="87"/>
      <c r="AN86" s="61"/>
      <c r="AO86" s="92" t="s">
        <v>546</v>
      </c>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5"/>
      <c r="DR86" s="35"/>
      <c r="DS86" s="35"/>
      <c r="DT86" s="35"/>
      <c r="DU86" s="35"/>
      <c r="DV86" s="61"/>
      <c r="DW86" s="61"/>
      <c r="DX86" s="35"/>
      <c r="DY86" s="35"/>
      <c r="DZ86" s="35"/>
      <c r="EA86" s="35"/>
      <c r="EB86" s="35"/>
      <c r="EC86" s="35"/>
      <c r="ED86" s="35"/>
      <c r="EE86" s="35"/>
      <c r="EF86" s="35"/>
      <c r="EG86" s="35"/>
      <c r="EH86" s="35"/>
      <c r="EI86" s="61"/>
      <c r="EJ86" s="35"/>
      <c r="EK86" s="35"/>
      <c r="EL86" s="35"/>
      <c r="EM86" s="35"/>
      <c r="EN86" s="35"/>
      <c r="EO86" s="35"/>
      <c r="EP86" s="35"/>
      <c r="EQ86" s="35"/>
      <c r="ER86" s="35"/>
      <c r="ES86" s="35"/>
      <c r="ET86" s="35"/>
      <c r="EU86" s="37"/>
      <c r="EV86" s="37"/>
      <c r="EW86" s="37"/>
      <c r="EX86" s="37"/>
      <c r="EY86" s="37"/>
      <c r="EZ86" s="37"/>
      <c r="FA86" s="34"/>
      <c r="FB86" s="34"/>
      <c r="FC86" s="34"/>
      <c r="FD86" s="34"/>
      <c r="FE86" s="34"/>
      <c r="FF86" s="34"/>
      <c r="FG86" s="34"/>
      <c r="FH86" s="34"/>
      <c r="FI86" s="34"/>
      <c r="FJ86" s="34"/>
      <c r="FK86" s="34"/>
      <c r="FL86" s="34"/>
      <c r="FM86" s="34"/>
      <c r="FN86" s="34"/>
      <c r="FO86" s="34"/>
      <c r="FP86" s="34"/>
      <c r="FQ86" s="34"/>
      <c r="FR86" s="34"/>
      <c r="FS86" s="34"/>
      <c r="FT86" s="35"/>
      <c r="FU86" s="35"/>
      <c r="FV86" s="35"/>
      <c r="FW86" s="35"/>
      <c r="FX86" s="35"/>
      <c r="FY86" s="35"/>
      <c r="FZ86" s="35"/>
      <c r="GA86" s="35"/>
      <c r="GB86" s="35"/>
      <c r="GC86" s="35"/>
      <c r="GD86" s="35"/>
      <c r="GE86" s="35"/>
      <c r="GF86" s="35"/>
      <c r="GG86" s="35"/>
      <c r="GH86" s="35"/>
      <c r="GI86" s="35"/>
      <c r="GJ86" s="35"/>
      <c r="GK86" s="35"/>
      <c r="GL86" s="35"/>
      <c r="GM86" s="35"/>
      <c r="GN86" s="35"/>
      <c r="GO86" s="35"/>
      <c r="GP86" s="35"/>
      <c r="GQ86" s="35"/>
      <c r="GR86" s="35"/>
      <c r="GS86" s="31"/>
      <c r="GT86" s="31"/>
      <c r="GU86" s="31"/>
      <c r="GV86" s="31"/>
      <c r="GW86" s="31"/>
      <c r="GX86" s="31"/>
      <c r="HC86" s="35"/>
      <c r="HD86" s="35"/>
      <c r="HE86" s="35"/>
      <c r="HF86" s="35"/>
      <c r="HG86" s="35"/>
      <c r="HH86" s="35"/>
      <c r="HI86" s="35"/>
      <c r="HJ86" s="35"/>
      <c r="HK86" s="35"/>
      <c r="HL86" s="35"/>
      <c r="HM86" s="35"/>
      <c r="HN86" s="35"/>
      <c r="HO86" s="35"/>
      <c r="HP86" s="35"/>
      <c r="HQ86" s="35"/>
      <c r="HR86" s="35"/>
      <c r="HS86" s="35"/>
      <c r="HT86" s="35"/>
      <c r="HU86" s="35"/>
      <c r="HV86" s="35"/>
      <c r="HW86" s="35"/>
      <c r="HX86" s="35"/>
      <c r="HY86" s="35"/>
      <c r="HZ86" s="35"/>
      <c r="IA86" s="35"/>
      <c r="IB86" s="35"/>
      <c r="IC86" s="35"/>
      <c r="ID86" s="35"/>
      <c r="IE86" s="35"/>
      <c r="IF86" s="61"/>
      <c r="IG86" s="35"/>
      <c r="IH86" s="35"/>
      <c r="II86" s="35">
        <f t="shared" si="5"/>
        <v>0</v>
      </c>
      <c r="IJ86" s="35"/>
      <c r="IK86" s="35"/>
      <c r="IL86" s="35"/>
      <c r="IM86" s="34"/>
      <c r="IN86" s="31"/>
      <c r="IO86" s="70"/>
      <c r="IP86" s="34"/>
      <c r="IQ86" s="34"/>
      <c r="IR86" s="34"/>
      <c r="IS86" s="34"/>
      <c r="IT86" s="34"/>
      <c r="IU86" s="34"/>
      <c r="IV86" s="34"/>
      <c r="IW86" s="34"/>
      <c r="IX86" s="34"/>
      <c r="IY86" s="34"/>
      <c r="IZ86" s="34"/>
      <c r="JA86" s="34"/>
      <c r="JB86" s="34"/>
      <c r="JC86" s="34"/>
      <c r="JD86" s="34"/>
      <c r="JE86" s="34"/>
      <c r="JF86" s="34"/>
      <c r="JG86" s="34"/>
      <c r="JH86" s="34"/>
      <c r="JI86" s="34"/>
      <c r="JJ86" s="34"/>
      <c r="JK86" s="34"/>
      <c r="JL86" s="34"/>
      <c r="JM86" s="34"/>
      <c r="JN86" s="34"/>
      <c r="JO86" s="34"/>
      <c r="JP86" s="34"/>
      <c r="JQ86" s="34"/>
      <c r="JR86" s="34"/>
      <c r="JS86" s="34"/>
      <c r="JT86" s="34"/>
      <c r="JU86" s="34"/>
      <c r="JV86" s="34"/>
      <c r="JW86" s="34"/>
      <c r="JX86" s="34"/>
      <c r="JY86" s="34"/>
      <c r="JZ86" s="34"/>
      <c r="KA86" s="34"/>
      <c r="KB86" s="34"/>
      <c r="KC86" s="34"/>
      <c r="KD86" s="34"/>
      <c r="KE86" s="34"/>
      <c r="KF86" s="34"/>
      <c r="KG86" s="34"/>
      <c r="KH86" s="34"/>
      <c r="KI86" s="34"/>
      <c r="KJ86" s="34"/>
      <c r="KK86" s="34"/>
      <c r="KL86" s="34"/>
      <c r="KM86" s="34"/>
      <c r="KN86" s="34"/>
      <c r="KO86" s="34"/>
      <c r="KP86" s="34"/>
      <c r="KQ86" s="34"/>
      <c r="KR86" s="34"/>
      <c r="KS86" s="34"/>
      <c r="KT86" s="34"/>
      <c r="KU86" s="34"/>
      <c r="KV86" s="34"/>
      <c r="KW86" s="34"/>
      <c r="KX86" s="34"/>
      <c r="KY86" s="34"/>
      <c r="KZ86" s="34"/>
      <c r="LA86" s="34"/>
      <c r="LB86" s="34"/>
      <c r="LC86" s="34"/>
      <c r="LD86" s="34"/>
      <c r="LE86" s="34"/>
      <c r="LF86" s="34"/>
      <c r="LG86" s="34"/>
      <c r="LH86" s="34"/>
      <c r="LI86" s="34"/>
      <c r="LJ86" s="34"/>
      <c r="LK86" s="34"/>
      <c r="LL86" s="34"/>
      <c r="LM86" s="34"/>
      <c r="LN86" s="34"/>
      <c r="LO86" s="34"/>
      <c r="LP86" s="34"/>
      <c r="LQ86" s="34"/>
      <c r="LR86" s="34"/>
      <c r="LS86" s="34"/>
      <c r="LT86" s="34"/>
      <c r="LU86" s="34"/>
      <c r="LV86" s="34"/>
      <c r="LW86" s="34"/>
      <c r="LX86" s="34"/>
      <c r="LY86" s="34"/>
      <c r="LZ86" s="34"/>
      <c r="MA86" s="34"/>
      <c r="MB86" s="34"/>
      <c r="MC86" s="34"/>
      <c r="MD86" s="34"/>
      <c r="ME86" s="34"/>
      <c r="MF86" s="34"/>
      <c r="MG86" s="34"/>
      <c r="MH86" s="34"/>
      <c r="MI86" s="34"/>
      <c r="MJ86" s="34"/>
      <c r="MK86" s="34"/>
      <c r="ML86" s="34"/>
      <c r="MM86" s="34"/>
      <c r="MN86" s="34"/>
      <c r="MO86" s="34"/>
      <c r="MP86" s="34"/>
      <c r="MQ86" s="34"/>
      <c r="MR86" s="34"/>
      <c r="MS86" s="34"/>
      <c r="MT86" s="34"/>
      <c r="MU86" s="34"/>
      <c r="MV86" s="34"/>
      <c r="MW86" s="34"/>
      <c r="MX86" s="34"/>
      <c r="MY86" s="34"/>
      <c r="MZ86" s="34"/>
      <c r="NA86" s="34"/>
      <c r="NB86" s="34"/>
      <c r="NC86" s="34"/>
      <c r="ND86" s="34"/>
      <c r="NE86" s="34"/>
      <c r="NF86" s="34"/>
      <c r="NG86" s="34"/>
      <c r="NH86" s="34"/>
      <c r="NI86" s="34"/>
      <c r="NJ86" s="34"/>
      <c r="NK86" s="34"/>
      <c r="NX86" s="18" t="e">
        <f t="shared" si="9"/>
        <v>#DIV/0!</v>
      </c>
      <c r="NY86" t="str">
        <f t="shared" si="7"/>
        <v>Smaller</v>
      </c>
      <c r="NZ86" t="str">
        <f t="shared" si="8"/>
        <v>Small</v>
      </c>
    </row>
    <row r="87" spans="1:390">
      <c r="A87" t="s">
        <v>495</v>
      </c>
      <c r="B87" s="1" t="s">
        <v>679</v>
      </c>
      <c r="C87" s="32" t="s">
        <v>680</v>
      </c>
      <c r="D87" s="1" t="s">
        <v>404</v>
      </c>
      <c r="E87" s="31">
        <v>20060</v>
      </c>
      <c r="F87" s="31" t="s">
        <v>394</v>
      </c>
      <c r="G87" s="33">
        <v>4308.8369523809442</v>
      </c>
      <c r="H87" s="70"/>
      <c r="I87" s="61"/>
      <c r="J87" s="67"/>
      <c r="K87" s="67"/>
      <c r="L87" s="67"/>
      <c r="M87" s="67"/>
      <c r="N87" s="67"/>
      <c r="O87" s="67"/>
      <c r="P87" s="67"/>
      <c r="Q87" s="67"/>
      <c r="R87" s="67"/>
      <c r="S87" s="67"/>
      <c r="T87" s="67"/>
      <c r="U87" s="67"/>
      <c r="V87" s="67"/>
      <c r="W87" s="86"/>
      <c r="X87" s="86"/>
      <c r="Y87" s="86"/>
      <c r="Z87" s="86"/>
      <c r="AA87" s="86"/>
      <c r="AB87" s="86"/>
      <c r="AC87" s="92" t="s">
        <v>546</v>
      </c>
      <c r="AD87" s="61"/>
      <c r="AE87" s="61"/>
      <c r="AF87" s="87"/>
      <c r="AG87" s="87"/>
      <c r="AH87" s="87"/>
      <c r="AI87" s="87"/>
      <c r="AJ87" s="87"/>
      <c r="AK87" s="87"/>
      <c r="AL87" s="89" t="s">
        <v>546</v>
      </c>
      <c r="AM87" s="87"/>
      <c r="AN87" s="61"/>
      <c r="AO87" s="92" t="s">
        <v>546</v>
      </c>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5"/>
      <c r="DL87" s="35"/>
      <c r="DM87" s="35"/>
      <c r="DN87" s="35"/>
      <c r="DO87" s="35"/>
      <c r="DP87" s="35"/>
      <c r="DQ87" s="35"/>
      <c r="DR87" s="35"/>
      <c r="DS87" s="35"/>
      <c r="DT87" s="35"/>
      <c r="DU87" s="35"/>
      <c r="DV87" s="61"/>
      <c r="DW87" s="61"/>
      <c r="DX87" s="35"/>
      <c r="DY87" s="35"/>
      <c r="DZ87" s="35"/>
      <c r="EA87" s="35"/>
      <c r="EB87" s="35"/>
      <c r="EC87" s="35"/>
      <c r="ED87" s="35"/>
      <c r="EE87" s="35"/>
      <c r="EF87" s="35"/>
      <c r="EG87" s="35"/>
      <c r="EH87" s="35"/>
      <c r="EI87" s="61"/>
      <c r="EJ87" s="35"/>
      <c r="EK87" s="35"/>
      <c r="EL87" s="35"/>
      <c r="EM87" s="35"/>
      <c r="EN87" s="35"/>
      <c r="EO87" s="35"/>
      <c r="EP87" s="35"/>
      <c r="EQ87" s="35"/>
      <c r="ER87" s="35"/>
      <c r="ES87" s="35"/>
      <c r="ET87" s="35"/>
      <c r="EU87" s="37"/>
      <c r="EV87" s="37"/>
      <c r="EW87" s="37"/>
      <c r="EX87" s="37"/>
      <c r="EY87" s="37"/>
      <c r="EZ87" s="37"/>
      <c r="FA87" s="34"/>
      <c r="FB87" s="34"/>
      <c r="FC87" s="34"/>
      <c r="FD87" s="34"/>
      <c r="FE87" s="34"/>
      <c r="FF87" s="34"/>
      <c r="FG87" s="34"/>
      <c r="FH87" s="34"/>
      <c r="FI87" s="34"/>
      <c r="FJ87" s="34"/>
      <c r="FK87" s="34"/>
      <c r="FL87" s="34"/>
      <c r="FM87" s="34"/>
      <c r="FN87" s="34"/>
      <c r="FO87" s="34"/>
      <c r="FP87" s="34"/>
      <c r="FQ87" s="34"/>
      <c r="FR87" s="34"/>
      <c r="FS87" s="34"/>
      <c r="FT87" s="35"/>
      <c r="FU87" s="35"/>
      <c r="FV87" s="35"/>
      <c r="FW87" s="35"/>
      <c r="FX87" s="35"/>
      <c r="FY87" s="35"/>
      <c r="FZ87" s="35"/>
      <c r="GA87" s="35"/>
      <c r="GB87" s="35"/>
      <c r="GC87" s="35"/>
      <c r="GD87" s="35"/>
      <c r="GE87" s="35"/>
      <c r="GF87" s="35"/>
      <c r="GG87" s="35"/>
      <c r="GH87" s="35"/>
      <c r="GI87" s="35"/>
      <c r="GJ87" s="35"/>
      <c r="GK87" s="35"/>
      <c r="GL87" s="35"/>
      <c r="GM87" s="35"/>
      <c r="GN87" s="35"/>
      <c r="GO87" s="35"/>
      <c r="GP87" s="35"/>
      <c r="GQ87" s="35"/>
      <c r="GR87" s="35"/>
      <c r="GS87" s="31"/>
      <c r="GT87" s="31"/>
      <c r="GU87" s="31"/>
      <c r="GV87" s="31"/>
      <c r="GW87" s="31"/>
      <c r="GX87" s="31"/>
      <c r="HC87" s="35"/>
      <c r="HD87" s="35"/>
      <c r="HE87" s="35"/>
      <c r="HF87" s="35"/>
      <c r="HG87" s="35"/>
      <c r="HH87" s="35"/>
      <c r="HI87" s="35"/>
      <c r="HJ87" s="35"/>
      <c r="HK87" s="35"/>
      <c r="HL87" s="35"/>
      <c r="HM87" s="35"/>
      <c r="HN87" s="35"/>
      <c r="HO87" s="35"/>
      <c r="HP87" s="35"/>
      <c r="HQ87" s="35"/>
      <c r="HR87" s="35"/>
      <c r="HS87" s="35"/>
      <c r="HT87" s="35"/>
      <c r="HU87" s="35"/>
      <c r="HV87" s="35"/>
      <c r="HW87" s="35"/>
      <c r="HX87" s="35"/>
      <c r="HY87" s="35"/>
      <c r="HZ87" s="35"/>
      <c r="IA87" s="35"/>
      <c r="IB87" s="35"/>
      <c r="IC87" s="35"/>
      <c r="ID87" s="35"/>
      <c r="IE87" s="35"/>
      <c r="IF87" s="61"/>
      <c r="IG87" s="35"/>
      <c r="IH87" s="35"/>
      <c r="II87" s="35">
        <f t="shared" si="5"/>
        <v>0</v>
      </c>
      <c r="IJ87" s="35"/>
      <c r="IK87" s="35"/>
      <c r="IL87" s="35"/>
      <c r="IM87" s="34"/>
      <c r="IN87" s="31"/>
      <c r="IO87" s="70"/>
      <c r="IP87" s="34"/>
      <c r="IQ87" s="34"/>
      <c r="IR87" s="34"/>
      <c r="IS87" s="34"/>
      <c r="IT87" s="34"/>
      <c r="IU87" s="34"/>
      <c r="IV87" s="34"/>
      <c r="IW87" s="34"/>
      <c r="IX87" s="34"/>
      <c r="IY87" s="34"/>
      <c r="IZ87" s="34"/>
      <c r="JA87" s="34"/>
      <c r="JB87" s="34"/>
      <c r="JC87" s="34"/>
      <c r="JD87" s="34"/>
      <c r="JE87" s="34"/>
      <c r="JF87" s="34"/>
      <c r="JG87" s="34"/>
      <c r="JH87" s="34"/>
      <c r="JI87" s="34"/>
      <c r="JJ87" s="34"/>
      <c r="JK87" s="34"/>
      <c r="JL87" s="34"/>
      <c r="JM87" s="34"/>
      <c r="JN87" s="34"/>
      <c r="JO87" s="34"/>
      <c r="JP87" s="34"/>
      <c r="JQ87" s="34"/>
      <c r="JR87" s="34"/>
      <c r="JS87" s="34"/>
      <c r="JT87" s="34"/>
      <c r="JU87" s="34"/>
      <c r="JV87" s="34"/>
      <c r="JW87" s="34"/>
      <c r="JX87" s="34"/>
      <c r="JY87" s="34"/>
      <c r="JZ87" s="34"/>
      <c r="KA87" s="34"/>
      <c r="KB87" s="34"/>
      <c r="KC87" s="34"/>
      <c r="KD87" s="34"/>
      <c r="KE87" s="34"/>
      <c r="KF87" s="34"/>
      <c r="KG87" s="34"/>
      <c r="KH87" s="34"/>
      <c r="KI87" s="34"/>
      <c r="KJ87" s="34"/>
      <c r="KK87" s="34"/>
      <c r="KL87" s="34"/>
      <c r="KM87" s="34"/>
      <c r="KN87" s="34"/>
      <c r="KO87" s="34"/>
      <c r="KP87" s="34"/>
      <c r="KQ87" s="34"/>
      <c r="KR87" s="34"/>
      <c r="KS87" s="34"/>
      <c r="KT87" s="34"/>
      <c r="KU87" s="34"/>
      <c r="KV87" s="34"/>
      <c r="KW87" s="34"/>
      <c r="KX87" s="34"/>
      <c r="KY87" s="34"/>
      <c r="KZ87" s="34"/>
      <c r="LA87" s="34"/>
      <c r="LB87" s="34"/>
      <c r="LC87" s="34"/>
      <c r="LD87" s="34"/>
      <c r="LE87" s="34"/>
      <c r="LF87" s="34"/>
      <c r="LG87" s="34"/>
      <c r="LH87" s="34"/>
      <c r="LI87" s="34"/>
      <c r="LJ87" s="34"/>
      <c r="LK87" s="34"/>
      <c r="LL87" s="34"/>
      <c r="LM87" s="34"/>
      <c r="LN87" s="34"/>
      <c r="LO87" s="34"/>
      <c r="LP87" s="34"/>
      <c r="LQ87" s="34"/>
      <c r="LR87" s="34"/>
      <c r="LS87" s="34"/>
      <c r="LT87" s="34"/>
      <c r="LU87" s="34"/>
      <c r="LV87" s="34"/>
      <c r="LW87" s="34"/>
      <c r="LX87" s="34"/>
      <c r="LY87" s="34"/>
      <c r="LZ87" s="34"/>
      <c r="MA87" s="34"/>
      <c r="MB87" s="34"/>
      <c r="MC87" s="34"/>
      <c r="MD87" s="34"/>
      <c r="ME87" s="34"/>
      <c r="MF87" s="34"/>
      <c r="MG87" s="34"/>
      <c r="MH87" s="34"/>
      <c r="MI87" s="34"/>
      <c r="MJ87" s="34"/>
      <c r="MK87" s="34"/>
      <c r="ML87" s="34"/>
      <c r="MM87" s="34"/>
      <c r="MN87" s="34"/>
      <c r="MO87" s="34"/>
      <c r="MP87" s="34"/>
      <c r="MQ87" s="34"/>
      <c r="MR87" s="34"/>
      <c r="MS87" s="34"/>
      <c r="MT87" s="34"/>
      <c r="MU87" s="34"/>
      <c r="MV87" s="34"/>
      <c r="MW87" s="34"/>
      <c r="MX87" s="34"/>
      <c r="MY87" s="34"/>
      <c r="MZ87" s="34"/>
      <c r="NA87" s="34"/>
      <c r="NB87" s="34"/>
      <c r="NC87" s="34"/>
      <c r="ND87" s="34"/>
      <c r="NE87" s="34"/>
      <c r="NF87" s="34"/>
      <c r="NG87" s="34"/>
      <c r="NH87" s="34"/>
      <c r="NI87" s="34"/>
      <c r="NJ87" s="34"/>
      <c r="NK87" s="34"/>
      <c r="NX87" s="18" t="e">
        <f t="shared" si="9"/>
        <v>#DIV/0!</v>
      </c>
      <c r="NY87" t="str">
        <f t="shared" si="7"/>
        <v>Smaller</v>
      </c>
      <c r="NZ87" t="str">
        <f t="shared" si="8"/>
        <v>Small</v>
      </c>
    </row>
    <row r="88" spans="1:390">
      <c r="A88" t="s">
        <v>495</v>
      </c>
      <c r="B88" s="1" t="s">
        <v>681</v>
      </c>
      <c r="C88" s="32" t="s">
        <v>682</v>
      </c>
      <c r="D88" s="1" t="s">
        <v>404</v>
      </c>
      <c r="E88" s="31">
        <v>20060</v>
      </c>
      <c r="F88" s="31" t="s">
        <v>394</v>
      </c>
      <c r="G88" s="33">
        <v>10309.856571428645</v>
      </c>
      <c r="H88" s="70"/>
      <c r="I88" s="61"/>
      <c r="J88" s="67"/>
      <c r="K88" s="67"/>
      <c r="L88" s="67"/>
      <c r="M88" s="67"/>
      <c r="N88" s="67"/>
      <c r="O88" s="67"/>
      <c r="P88" s="67"/>
      <c r="Q88" s="67"/>
      <c r="R88" s="67"/>
      <c r="S88" s="67"/>
      <c r="T88" s="67"/>
      <c r="U88" s="67"/>
      <c r="V88" s="67"/>
      <c r="W88" s="86"/>
      <c r="X88" s="86"/>
      <c r="Y88" s="86"/>
      <c r="Z88" s="86"/>
      <c r="AA88" s="86"/>
      <c r="AB88" s="86"/>
      <c r="AC88" s="92" t="s">
        <v>546</v>
      </c>
      <c r="AD88" s="61"/>
      <c r="AE88" s="61"/>
      <c r="AF88" s="87"/>
      <c r="AG88" s="87"/>
      <c r="AH88" s="87"/>
      <c r="AI88" s="87"/>
      <c r="AJ88" s="87"/>
      <c r="AK88" s="87"/>
      <c r="AL88" s="89" t="s">
        <v>546</v>
      </c>
      <c r="AM88" s="87"/>
      <c r="AN88" s="61"/>
      <c r="AO88" s="92" t="s">
        <v>546</v>
      </c>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5"/>
      <c r="DR88" s="35"/>
      <c r="DS88" s="35"/>
      <c r="DT88" s="35"/>
      <c r="DU88" s="35"/>
      <c r="DV88" s="61"/>
      <c r="DW88" s="61"/>
      <c r="DX88" s="35"/>
      <c r="DY88" s="35"/>
      <c r="DZ88" s="35"/>
      <c r="EA88" s="35"/>
      <c r="EB88" s="35"/>
      <c r="EC88" s="35"/>
      <c r="ED88" s="35"/>
      <c r="EE88" s="35"/>
      <c r="EF88" s="35"/>
      <c r="EG88" s="35"/>
      <c r="EH88" s="35"/>
      <c r="EI88" s="61"/>
      <c r="EJ88" s="35"/>
      <c r="EK88" s="35"/>
      <c r="EL88" s="35"/>
      <c r="EM88" s="35"/>
      <c r="EN88" s="35"/>
      <c r="EO88" s="35"/>
      <c r="EP88" s="35"/>
      <c r="EQ88" s="35"/>
      <c r="ER88" s="35"/>
      <c r="ES88" s="35"/>
      <c r="ET88" s="35"/>
      <c r="EU88" s="37"/>
      <c r="EV88" s="37"/>
      <c r="EW88" s="37"/>
      <c r="EX88" s="37"/>
      <c r="EY88" s="37"/>
      <c r="EZ88" s="37"/>
      <c r="FA88" s="34"/>
      <c r="FB88" s="34"/>
      <c r="FC88" s="34"/>
      <c r="FD88" s="34"/>
      <c r="FE88" s="34"/>
      <c r="FF88" s="34"/>
      <c r="FG88" s="34"/>
      <c r="FH88" s="34"/>
      <c r="FI88" s="34"/>
      <c r="FJ88" s="34"/>
      <c r="FK88" s="34"/>
      <c r="FL88" s="34"/>
      <c r="FM88" s="34"/>
      <c r="FN88" s="34"/>
      <c r="FO88" s="34"/>
      <c r="FP88" s="34"/>
      <c r="FQ88" s="34"/>
      <c r="FR88" s="34"/>
      <c r="FS88" s="34"/>
      <c r="FT88" s="35"/>
      <c r="FU88" s="35"/>
      <c r="FV88" s="35"/>
      <c r="FW88" s="35"/>
      <c r="FX88" s="35"/>
      <c r="FY88" s="35"/>
      <c r="FZ88" s="35"/>
      <c r="GA88" s="35"/>
      <c r="GB88" s="35"/>
      <c r="GC88" s="35"/>
      <c r="GD88" s="35"/>
      <c r="GE88" s="35"/>
      <c r="GF88" s="35"/>
      <c r="GG88" s="35"/>
      <c r="GH88" s="35"/>
      <c r="GI88" s="35"/>
      <c r="GJ88" s="35"/>
      <c r="GK88" s="35"/>
      <c r="GL88" s="35"/>
      <c r="GM88" s="35"/>
      <c r="GN88" s="35"/>
      <c r="GO88" s="35"/>
      <c r="GP88" s="35"/>
      <c r="GQ88" s="35"/>
      <c r="GR88" s="35"/>
      <c r="GS88" s="31"/>
      <c r="GT88" s="31"/>
      <c r="GU88" s="31"/>
      <c r="GV88" s="31"/>
      <c r="GW88" s="31"/>
      <c r="GX88" s="31"/>
      <c r="HC88" s="35"/>
      <c r="HD88" s="35"/>
      <c r="HE88" s="35"/>
      <c r="HF88" s="35"/>
      <c r="HG88" s="35"/>
      <c r="HH88" s="35"/>
      <c r="HI88" s="35"/>
      <c r="HJ88" s="35"/>
      <c r="HK88" s="35"/>
      <c r="HL88" s="35"/>
      <c r="HM88" s="35"/>
      <c r="HN88" s="35"/>
      <c r="HO88" s="35"/>
      <c r="HP88" s="35"/>
      <c r="HQ88" s="35"/>
      <c r="HR88" s="35"/>
      <c r="HS88" s="35"/>
      <c r="HT88" s="35"/>
      <c r="HU88" s="35"/>
      <c r="HV88" s="35"/>
      <c r="HW88" s="35"/>
      <c r="HX88" s="35"/>
      <c r="HY88" s="35"/>
      <c r="HZ88" s="35"/>
      <c r="IA88" s="35"/>
      <c r="IB88" s="35"/>
      <c r="IC88" s="35"/>
      <c r="ID88" s="35"/>
      <c r="IE88" s="35"/>
      <c r="IF88" s="61"/>
      <c r="IG88" s="35"/>
      <c r="IH88" s="35"/>
      <c r="II88" s="35">
        <f t="shared" si="5"/>
        <v>0</v>
      </c>
      <c r="IJ88" s="35"/>
      <c r="IK88" s="35"/>
      <c r="IL88" s="35"/>
      <c r="IM88" s="34"/>
      <c r="IN88" s="31"/>
      <c r="IO88" s="70"/>
      <c r="IP88" s="34"/>
      <c r="IQ88" s="34"/>
      <c r="IR88" s="34"/>
      <c r="IS88" s="34"/>
      <c r="IT88" s="34"/>
      <c r="IU88" s="34"/>
      <c r="IV88" s="34"/>
      <c r="IW88" s="34"/>
      <c r="IX88" s="34"/>
      <c r="IY88" s="34"/>
      <c r="IZ88" s="34"/>
      <c r="JA88" s="34"/>
      <c r="JB88" s="34"/>
      <c r="JC88" s="34"/>
      <c r="JD88" s="34"/>
      <c r="JE88" s="34"/>
      <c r="JF88" s="34"/>
      <c r="JG88" s="34"/>
      <c r="JH88" s="34"/>
      <c r="JI88" s="34"/>
      <c r="JJ88" s="34"/>
      <c r="JK88" s="34"/>
      <c r="JL88" s="34"/>
      <c r="JM88" s="34"/>
      <c r="JN88" s="34"/>
      <c r="JO88" s="34"/>
      <c r="JP88" s="34"/>
      <c r="JQ88" s="34"/>
      <c r="JR88" s="34"/>
      <c r="JS88" s="34"/>
      <c r="JT88" s="34"/>
      <c r="JU88" s="34"/>
      <c r="JV88" s="34"/>
      <c r="JW88" s="34"/>
      <c r="JX88" s="34"/>
      <c r="JY88" s="34"/>
      <c r="JZ88" s="34"/>
      <c r="KA88" s="34"/>
      <c r="KB88" s="34"/>
      <c r="KC88" s="34"/>
      <c r="KD88" s="34"/>
      <c r="KE88" s="34"/>
      <c r="KF88" s="34"/>
      <c r="KG88" s="34"/>
      <c r="KH88" s="34"/>
      <c r="KI88" s="34"/>
      <c r="KJ88" s="34"/>
      <c r="KK88" s="34"/>
      <c r="KL88" s="34"/>
      <c r="KM88" s="34"/>
      <c r="KN88" s="34"/>
      <c r="KO88" s="34"/>
      <c r="KP88" s="34"/>
      <c r="KQ88" s="34"/>
      <c r="KR88" s="34"/>
      <c r="KS88" s="34"/>
      <c r="KT88" s="34"/>
      <c r="KU88" s="34"/>
      <c r="KV88" s="34"/>
      <c r="KW88" s="34"/>
      <c r="KX88" s="34"/>
      <c r="KY88" s="34"/>
      <c r="KZ88" s="34"/>
      <c r="LA88" s="34"/>
      <c r="LB88" s="34"/>
      <c r="LC88" s="34"/>
      <c r="LD88" s="34"/>
      <c r="LE88" s="34"/>
      <c r="LF88" s="34"/>
      <c r="LG88" s="34"/>
      <c r="LH88" s="34"/>
      <c r="LI88" s="34"/>
      <c r="LJ88" s="34"/>
      <c r="LK88" s="34"/>
      <c r="LL88" s="34"/>
      <c r="LM88" s="34"/>
      <c r="LN88" s="34"/>
      <c r="LO88" s="34"/>
      <c r="LP88" s="34"/>
      <c r="LQ88" s="34"/>
      <c r="LR88" s="34"/>
      <c r="LS88" s="34"/>
      <c r="LT88" s="34"/>
      <c r="LU88" s="34"/>
      <c r="LV88" s="34"/>
      <c r="LW88" s="34"/>
      <c r="LX88" s="34"/>
      <c r="LY88" s="34"/>
      <c r="LZ88" s="34"/>
      <c r="MA88" s="34"/>
      <c r="MB88" s="34"/>
      <c r="MC88" s="34"/>
      <c r="MD88" s="34"/>
      <c r="ME88" s="34"/>
      <c r="MF88" s="34"/>
      <c r="MG88" s="34"/>
      <c r="MH88" s="34"/>
      <c r="MI88" s="34"/>
      <c r="MJ88" s="34"/>
      <c r="MK88" s="34"/>
      <c r="ML88" s="34"/>
      <c r="MM88" s="34"/>
      <c r="MN88" s="34"/>
      <c r="MO88" s="34"/>
      <c r="MP88" s="34"/>
      <c r="MQ88" s="34"/>
      <c r="MR88" s="34"/>
      <c r="MS88" s="34"/>
      <c r="MT88" s="34"/>
      <c r="MU88" s="34"/>
      <c r="MV88" s="34"/>
      <c r="MW88" s="34"/>
      <c r="MX88" s="34"/>
      <c r="MY88" s="34"/>
      <c r="MZ88" s="34"/>
      <c r="NA88" s="34"/>
      <c r="NB88" s="34"/>
      <c r="NC88" s="34"/>
      <c r="ND88" s="34"/>
      <c r="NE88" s="34"/>
      <c r="NF88" s="34"/>
      <c r="NG88" s="34"/>
      <c r="NH88" s="34"/>
      <c r="NI88" s="34"/>
      <c r="NJ88" s="34"/>
      <c r="NK88" s="34"/>
      <c r="NX88" s="18" t="e">
        <f t="shared" si="9"/>
        <v>#DIV/0!</v>
      </c>
      <c r="NY88" t="str">
        <f t="shared" si="7"/>
        <v>Mid-range</v>
      </c>
      <c r="NZ88" t="str">
        <f t="shared" si="8"/>
        <v>Medium</v>
      </c>
    </row>
    <row r="89" spans="1:390">
      <c r="A89" t="s">
        <v>683</v>
      </c>
      <c r="B89" s="31" t="s">
        <v>684</v>
      </c>
      <c r="C89" s="32" t="s">
        <v>685</v>
      </c>
      <c r="D89" s="31" t="s">
        <v>393</v>
      </c>
      <c r="E89" s="31">
        <v>20060</v>
      </c>
      <c r="F89" s="31" t="s">
        <v>394</v>
      </c>
      <c r="G89" s="33">
        <v>1489.2596190476193</v>
      </c>
      <c r="H89" s="70"/>
      <c r="I89" s="61"/>
      <c r="J89" s="67"/>
      <c r="K89" s="67"/>
      <c r="L89" s="67"/>
      <c r="M89" s="67"/>
      <c r="N89" s="67"/>
      <c r="O89" s="67"/>
      <c r="P89" s="67"/>
      <c r="Q89" s="67"/>
      <c r="R89" s="67"/>
      <c r="S89" s="67"/>
      <c r="T89" s="67"/>
      <c r="U89" s="67"/>
      <c r="V89" s="67"/>
      <c r="W89" s="86"/>
      <c r="X89" s="86"/>
      <c r="Y89" s="86"/>
      <c r="Z89" s="86"/>
      <c r="AA89" s="86"/>
      <c r="AB89" s="86"/>
      <c r="AC89" s="92" t="s">
        <v>546</v>
      </c>
      <c r="AD89" s="61"/>
      <c r="AE89" s="61"/>
      <c r="AF89" s="87"/>
      <c r="AG89" s="87"/>
      <c r="AH89" s="87"/>
      <c r="AI89" s="87"/>
      <c r="AJ89" s="87"/>
      <c r="AK89" s="87"/>
      <c r="AL89" s="89" t="s">
        <v>546</v>
      </c>
      <c r="AM89" s="87"/>
      <c r="AN89" s="61"/>
      <c r="AO89" s="92" t="s">
        <v>546</v>
      </c>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35"/>
      <c r="BX89" s="35"/>
      <c r="BY89" s="35"/>
      <c r="BZ89" s="35"/>
      <c r="CA89" s="35"/>
      <c r="CB89" s="35"/>
      <c r="CC89" s="35"/>
      <c r="CD89" s="35"/>
      <c r="CE89" s="35"/>
      <c r="CF89" s="35"/>
      <c r="CG89" s="35"/>
      <c r="CH89" s="35"/>
      <c r="CI89" s="35"/>
      <c r="CJ89" s="35"/>
      <c r="CK89" s="35"/>
      <c r="CL89" s="35"/>
      <c r="CM89" s="35"/>
      <c r="CN89" s="35"/>
      <c r="CO89" s="35"/>
      <c r="CP89" s="35"/>
      <c r="CQ89" s="35"/>
      <c r="CR89" s="35"/>
      <c r="CS89" s="35"/>
      <c r="CT89" s="35"/>
      <c r="CU89" s="35"/>
      <c r="CV89" s="35"/>
      <c r="CW89" s="35"/>
      <c r="CX89" s="35"/>
      <c r="CY89" s="35"/>
      <c r="CZ89" s="35"/>
      <c r="DA89" s="35"/>
      <c r="DB89" s="35"/>
      <c r="DC89" s="35"/>
      <c r="DD89" s="35"/>
      <c r="DE89" s="35"/>
      <c r="DF89" s="35"/>
      <c r="DG89" s="35"/>
      <c r="DH89" s="35"/>
      <c r="DI89" s="35"/>
      <c r="DJ89" s="35"/>
      <c r="DK89" s="35"/>
      <c r="DL89" s="35"/>
      <c r="DM89" s="35"/>
      <c r="DN89" s="35"/>
      <c r="DO89" s="35"/>
      <c r="DP89" s="35"/>
      <c r="DQ89" s="35"/>
      <c r="DR89" s="35"/>
      <c r="DS89" s="35"/>
      <c r="DT89" s="35"/>
      <c r="DU89" s="35"/>
      <c r="DV89" s="61"/>
      <c r="DW89" s="61"/>
      <c r="DX89" s="35"/>
      <c r="DY89" s="35"/>
      <c r="DZ89" s="35"/>
      <c r="EA89" s="35"/>
      <c r="EB89" s="35"/>
      <c r="EC89" s="35"/>
      <c r="ED89" s="35"/>
      <c r="EE89" s="35"/>
      <c r="EF89" s="35"/>
      <c r="EG89" s="35"/>
      <c r="EH89" s="35"/>
      <c r="EI89" s="61"/>
      <c r="EJ89" s="35"/>
      <c r="EK89" s="35"/>
      <c r="EL89" s="35"/>
      <c r="EM89" s="35"/>
      <c r="EN89" s="35"/>
      <c r="EO89" s="35"/>
      <c r="EP89" s="35"/>
      <c r="EQ89" s="35"/>
      <c r="ER89" s="35"/>
      <c r="ES89" s="35"/>
      <c r="ET89" s="35"/>
      <c r="EU89" s="37"/>
      <c r="EV89" s="37"/>
      <c r="EW89" s="37"/>
      <c r="EX89" s="37"/>
      <c r="EY89" s="37"/>
      <c r="EZ89" s="37"/>
      <c r="FA89" s="34"/>
      <c r="FB89" s="34"/>
      <c r="FC89" s="34"/>
      <c r="FD89" s="34"/>
      <c r="FE89" s="34"/>
      <c r="FF89" s="34"/>
      <c r="FG89" s="34"/>
      <c r="FH89" s="34"/>
      <c r="FI89" s="34"/>
      <c r="FJ89" s="34"/>
      <c r="FK89" s="34"/>
      <c r="FL89" s="34"/>
      <c r="FM89" s="34"/>
      <c r="FN89" s="34"/>
      <c r="FO89" s="34"/>
      <c r="FP89" s="34"/>
      <c r="FQ89" s="34"/>
      <c r="FR89" s="34"/>
      <c r="FS89" s="34"/>
      <c r="FT89" s="35"/>
      <c r="FU89" s="35"/>
      <c r="FV89" s="35"/>
      <c r="FW89" s="35"/>
      <c r="FX89" s="35"/>
      <c r="FY89" s="35"/>
      <c r="FZ89" s="35"/>
      <c r="GA89" s="35"/>
      <c r="GB89" s="35"/>
      <c r="GC89" s="35"/>
      <c r="GD89" s="35"/>
      <c r="GE89" s="35"/>
      <c r="GF89" s="35"/>
      <c r="GG89" s="35"/>
      <c r="GH89" s="35"/>
      <c r="GI89" s="35"/>
      <c r="GJ89" s="35"/>
      <c r="GK89" s="35"/>
      <c r="GL89" s="35"/>
      <c r="GM89" s="35"/>
      <c r="GN89" s="35"/>
      <c r="GO89" s="35"/>
      <c r="GP89" s="35"/>
      <c r="GQ89" s="35"/>
      <c r="GR89" s="35"/>
      <c r="GS89" s="31"/>
      <c r="GT89" s="31"/>
      <c r="GU89" s="31"/>
      <c r="GV89" s="31"/>
      <c r="GW89" s="31"/>
      <c r="GX89" s="31"/>
      <c r="HC89" s="35"/>
      <c r="HD89" s="35"/>
      <c r="HE89" s="35"/>
      <c r="HF89" s="35"/>
      <c r="HG89" s="35"/>
      <c r="HH89" s="35"/>
      <c r="HI89" s="35"/>
      <c r="HJ89" s="35"/>
      <c r="HK89" s="35"/>
      <c r="HL89" s="35"/>
      <c r="HM89" s="35"/>
      <c r="HN89" s="35"/>
      <c r="HO89" s="35"/>
      <c r="HP89" s="35"/>
      <c r="HQ89" s="35"/>
      <c r="HR89" s="35"/>
      <c r="HS89" s="35"/>
      <c r="HT89" s="35"/>
      <c r="HU89" s="35"/>
      <c r="HV89" s="35"/>
      <c r="HW89" s="35"/>
      <c r="HX89" s="35"/>
      <c r="HY89" s="35"/>
      <c r="HZ89" s="35"/>
      <c r="IA89" s="35"/>
      <c r="IB89" s="35"/>
      <c r="IC89" s="35"/>
      <c r="ID89" s="35"/>
      <c r="IE89" s="35"/>
      <c r="IF89" s="61"/>
      <c r="IG89" s="35"/>
      <c r="IH89" s="35"/>
      <c r="II89" s="35">
        <f t="shared" si="5"/>
        <v>0</v>
      </c>
      <c r="IJ89" s="35"/>
      <c r="IK89" s="35"/>
      <c r="IL89" s="35"/>
      <c r="IM89" s="34"/>
      <c r="IN89" s="31"/>
      <c r="IO89" s="70"/>
      <c r="IP89" s="34"/>
      <c r="IQ89" s="34"/>
      <c r="IR89" s="34"/>
      <c r="IS89" s="34"/>
      <c r="IT89" s="34"/>
      <c r="IU89" s="34"/>
      <c r="IV89" s="34"/>
      <c r="IW89" s="34"/>
      <c r="IX89" s="34"/>
      <c r="IY89" s="34"/>
      <c r="IZ89" s="34"/>
      <c r="JA89" s="34"/>
      <c r="JB89" s="34"/>
      <c r="JC89" s="34"/>
      <c r="JD89" s="34"/>
      <c r="JE89" s="34"/>
      <c r="JF89" s="34"/>
      <c r="JG89" s="34"/>
      <c r="JH89" s="34"/>
      <c r="JI89" s="34"/>
      <c r="JJ89" s="34"/>
      <c r="JK89" s="34"/>
      <c r="JL89" s="34"/>
      <c r="JM89" s="34"/>
      <c r="JN89" s="34"/>
      <c r="JO89" s="34"/>
      <c r="JP89" s="34"/>
      <c r="JQ89" s="34"/>
      <c r="JR89" s="34"/>
      <c r="JS89" s="34"/>
      <c r="JT89" s="34"/>
      <c r="JU89" s="34"/>
      <c r="JV89" s="34"/>
      <c r="JW89" s="34"/>
      <c r="JX89" s="34"/>
      <c r="JY89" s="34"/>
      <c r="JZ89" s="34"/>
      <c r="KA89" s="34"/>
      <c r="KB89" s="34"/>
      <c r="KC89" s="34"/>
      <c r="KD89" s="34"/>
      <c r="KE89" s="34"/>
      <c r="KF89" s="34"/>
      <c r="KG89" s="34"/>
      <c r="KH89" s="34"/>
      <c r="KI89" s="34"/>
      <c r="KJ89" s="34"/>
      <c r="KK89" s="34"/>
      <c r="KL89" s="34"/>
      <c r="KM89" s="34"/>
      <c r="KN89" s="34"/>
      <c r="KO89" s="34"/>
      <c r="KP89" s="34"/>
      <c r="KQ89" s="34"/>
      <c r="KR89" s="34"/>
      <c r="KS89" s="34"/>
      <c r="KT89" s="34"/>
      <c r="KU89" s="34"/>
      <c r="KV89" s="34"/>
      <c r="KW89" s="34"/>
      <c r="KX89" s="34"/>
      <c r="KY89" s="34"/>
      <c r="KZ89" s="34"/>
      <c r="LA89" s="34"/>
      <c r="LB89" s="34"/>
      <c r="LC89" s="34"/>
      <c r="LD89" s="34"/>
      <c r="LE89" s="34"/>
      <c r="LF89" s="34"/>
      <c r="LG89" s="34"/>
      <c r="LH89" s="34"/>
      <c r="LI89" s="34"/>
      <c r="LJ89" s="34"/>
      <c r="LK89" s="34"/>
      <c r="LL89" s="34"/>
      <c r="LM89" s="34"/>
      <c r="LN89" s="34"/>
      <c r="LO89" s="34"/>
      <c r="LP89" s="34"/>
      <c r="LQ89" s="34"/>
      <c r="LR89" s="34"/>
      <c r="LS89" s="34"/>
      <c r="LT89" s="34"/>
      <c r="LU89" s="34"/>
      <c r="LV89" s="34"/>
      <c r="LW89" s="34"/>
      <c r="LX89" s="34"/>
      <c r="LY89" s="34"/>
      <c r="LZ89" s="34"/>
      <c r="MA89" s="34"/>
      <c r="MB89" s="34"/>
      <c r="MC89" s="34"/>
      <c r="MD89" s="34"/>
      <c r="ME89" s="34"/>
      <c r="MF89" s="34"/>
      <c r="MG89" s="34"/>
      <c r="MH89" s="34"/>
      <c r="MI89" s="34"/>
      <c r="MJ89" s="34"/>
      <c r="MK89" s="34"/>
      <c r="ML89" s="34"/>
      <c r="MM89" s="34"/>
      <c r="MN89" s="34"/>
      <c r="MO89" s="34"/>
      <c r="MP89" s="34"/>
      <c r="MQ89" s="34"/>
      <c r="MR89" s="34"/>
      <c r="MS89" s="34"/>
      <c r="MT89" s="34"/>
      <c r="MU89" s="34"/>
      <c r="MV89" s="34"/>
      <c r="MW89" s="34"/>
      <c r="MX89" s="34"/>
      <c r="MY89" s="34"/>
      <c r="MZ89" s="34"/>
      <c r="NA89" s="34"/>
      <c r="NB89" s="34"/>
      <c r="NC89" s="34"/>
      <c r="ND89" s="34"/>
      <c r="NE89" s="34"/>
      <c r="NF89" s="34"/>
      <c r="NG89" s="34"/>
      <c r="NH89" s="34"/>
      <c r="NI89" s="34"/>
      <c r="NJ89" s="34"/>
      <c r="NK89" s="34"/>
      <c r="NX89" s="18" t="e">
        <f t="shared" si="9"/>
        <v>#DIV/0!</v>
      </c>
      <c r="NY89" t="str">
        <f t="shared" si="7"/>
        <v>Smaller</v>
      </c>
      <c r="NZ89" t="str">
        <f t="shared" si="8"/>
        <v>Small</v>
      </c>
    </row>
    <row r="90" spans="1:390">
      <c r="A90" t="s">
        <v>686</v>
      </c>
      <c r="B90" s="31" t="s">
        <v>687</v>
      </c>
      <c r="C90" s="32" t="s">
        <v>688</v>
      </c>
      <c r="D90" s="31" t="s">
        <v>393</v>
      </c>
      <c r="E90" s="31">
        <v>20060</v>
      </c>
      <c r="F90" s="31" t="s">
        <v>394</v>
      </c>
      <c r="G90" s="33">
        <v>3939.0927619047666</v>
      </c>
      <c r="H90" s="70"/>
      <c r="I90" s="61"/>
      <c r="J90" s="67"/>
      <c r="K90" s="67"/>
      <c r="L90" s="67"/>
      <c r="M90" s="67"/>
      <c r="N90" s="67"/>
      <c r="O90" s="67"/>
      <c r="P90" s="67"/>
      <c r="Q90" s="67"/>
      <c r="R90" s="67"/>
      <c r="S90" s="67"/>
      <c r="T90" s="67"/>
      <c r="U90" s="67"/>
      <c r="V90" s="67"/>
      <c r="W90" s="86"/>
      <c r="X90" s="86"/>
      <c r="Y90" s="86"/>
      <c r="Z90" s="86"/>
      <c r="AA90" s="86"/>
      <c r="AB90" s="86"/>
      <c r="AC90" s="92" t="s">
        <v>546</v>
      </c>
      <c r="AD90" s="61"/>
      <c r="AE90" s="61"/>
      <c r="AF90" s="87"/>
      <c r="AG90" s="87"/>
      <c r="AH90" s="87"/>
      <c r="AI90" s="87"/>
      <c r="AJ90" s="87"/>
      <c r="AK90" s="87"/>
      <c r="AL90" s="89" t="s">
        <v>546</v>
      </c>
      <c r="AM90" s="87"/>
      <c r="AN90" s="61"/>
      <c r="AO90" s="92" t="s">
        <v>546</v>
      </c>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35"/>
      <c r="BX90" s="35"/>
      <c r="BY90" s="35"/>
      <c r="BZ90" s="35"/>
      <c r="CA90" s="35"/>
      <c r="CB90" s="35"/>
      <c r="CC90" s="35"/>
      <c r="CD90" s="35"/>
      <c r="CE90" s="35"/>
      <c r="CF90" s="35"/>
      <c r="CG90" s="35"/>
      <c r="CH90" s="35"/>
      <c r="CI90" s="35"/>
      <c r="CJ90" s="35"/>
      <c r="CK90" s="35"/>
      <c r="CL90" s="35"/>
      <c r="CM90" s="35"/>
      <c r="CN90" s="35"/>
      <c r="CO90" s="35"/>
      <c r="CP90" s="35"/>
      <c r="CQ90" s="35"/>
      <c r="CR90" s="35"/>
      <c r="CS90" s="35"/>
      <c r="CT90" s="35"/>
      <c r="CU90" s="35"/>
      <c r="CV90" s="35"/>
      <c r="CW90" s="35"/>
      <c r="CX90" s="35"/>
      <c r="CY90" s="35"/>
      <c r="CZ90" s="35"/>
      <c r="DA90" s="35"/>
      <c r="DB90" s="35"/>
      <c r="DC90" s="35"/>
      <c r="DD90" s="35"/>
      <c r="DE90" s="35"/>
      <c r="DF90" s="35"/>
      <c r="DG90" s="35"/>
      <c r="DH90" s="35"/>
      <c r="DI90" s="35"/>
      <c r="DJ90" s="35"/>
      <c r="DK90" s="35"/>
      <c r="DL90" s="35"/>
      <c r="DM90" s="35"/>
      <c r="DN90" s="35"/>
      <c r="DO90" s="35"/>
      <c r="DP90" s="35"/>
      <c r="DQ90" s="35"/>
      <c r="DR90" s="35"/>
      <c r="DS90" s="35"/>
      <c r="DT90" s="35"/>
      <c r="DU90" s="35"/>
      <c r="DV90" s="61"/>
      <c r="DW90" s="61"/>
      <c r="DX90" s="35"/>
      <c r="DY90" s="35"/>
      <c r="DZ90" s="35"/>
      <c r="EA90" s="35"/>
      <c r="EB90" s="35"/>
      <c r="EC90" s="35"/>
      <c r="ED90" s="35"/>
      <c r="EE90" s="35"/>
      <c r="EF90" s="35"/>
      <c r="EG90" s="35"/>
      <c r="EH90" s="35"/>
      <c r="EI90" s="61"/>
      <c r="EJ90" s="35"/>
      <c r="EK90" s="35"/>
      <c r="EL90" s="35"/>
      <c r="EM90" s="35"/>
      <c r="EN90" s="35"/>
      <c r="EO90" s="35"/>
      <c r="EP90" s="35"/>
      <c r="EQ90" s="35"/>
      <c r="ER90" s="35"/>
      <c r="ES90" s="35"/>
      <c r="ET90" s="35"/>
      <c r="EU90" s="37"/>
      <c r="EV90" s="37"/>
      <c r="EW90" s="37"/>
      <c r="EX90" s="37"/>
      <c r="EY90" s="37"/>
      <c r="EZ90" s="37"/>
      <c r="FA90" s="34"/>
      <c r="FB90" s="34"/>
      <c r="FC90" s="34"/>
      <c r="FD90" s="34"/>
      <c r="FE90" s="34"/>
      <c r="FF90" s="34"/>
      <c r="FG90" s="34"/>
      <c r="FH90" s="34"/>
      <c r="FI90" s="34"/>
      <c r="FJ90" s="34"/>
      <c r="FK90" s="34"/>
      <c r="FL90" s="34"/>
      <c r="FM90" s="34"/>
      <c r="FN90" s="34"/>
      <c r="FO90" s="34"/>
      <c r="FP90" s="34"/>
      <c r="FQ90" s="34"/>
      <c r="FR90" s="34"/>
      <c r="FS90" s="34"/>
      <c r="FT90" s="35"/>
      <c r="FU90" s="35"/>
      <c r="FV90" s="35"/>
      <c r="FW90" s="35"/>
      <c r="FX90" s="35"/>
      <c r="FY90" s="35"/>
      <c r="FZ90" s="35"/>
      <c r="GA90" s="35"/>
      <c r="GB90" s="35"/>
      <c r="GC90" s="35"/>
      <c r="GD90" s="35"/>
      <c r="GE90" s="35"/>
      <c r="GF90" s="35"/>
      <c r="GG90" s="35"/>
      <c r="GH90" s="35"/>
      <c r="GI90" s="35"/>
      <c r="GJ90" s="35"/>
      <c r="GK90" s="35"/>
      <c r="GL90" s="35"/>
      <c r="GM90" s="35"/>
      <c r="GN90" s="35"/>
      <c r="GO90" s="35"/>
      <c r="GP90" s="35"/>
      <c r="GQ90" s="35"/>
      <c r="GR90" s="35"/>
      <c r="GS90" s="31"/>
      <c r="GT90" s="31"/>
      <c r="GU90" s="31"/>
      <c r="GV90" s="31"/>
      <c r="GW90" s="31"/>
      <c r="GX90" s="31"/>
      <c r="HC90" s="35"/>
      <c r="HD90" s="35"/>
      <c r="HE90" s="35"/>
      <c r="HF90" s="35"/>
      <c r="HG90" s="35"/>
      <c r="HH90" s="35"/>
      <c r="HI90" s="35"/>
      <c r="HJ90" s="35"/>
      <c r="HK90" s="35"/>
      <c r="HL90" s="35"/>
      <c r="HM90" s="35"/>
      <c r="HN90" s="35"/>
      <c r="HO90" s="35"/>
      <c r="HP90" s="35"/>
      <c r="HQ90" s="35"/>
      <c r="HR90" s="35"/>
      <c r="HS90" s="35"/>
      <c r="HT90" s="35"/>
      <c r="HU90" s="35"/>
      <c r="HV90" s="35"/>
      <c r="HW90" s="35"/>
      <c r="HX90" s="35"/>
      <c r="HY90" s="35"/>
      <c r="HZ90" s="35"/>
      <c r="IA90" s="35"/>
      <c r="IB90" s="35"/>
      <c r="IC90" s="35"/>
      <c r="ID90" s="35"/>
      <c r="IE90" s="35"/>
      <c r="IF90" s="61"/>
      <c r="IG90" s="35"/>
      <c r="IH90" s="35"/>
      <c r="II90" s="35">
        <f t="shared" si="5"/>
        <v>0</v>
      </c>
      <c r="IJ90" s="35"/>
      <c r="IK90" s="35"/>
      <c r="IL90" s="35"/>
      <c r="IM90" s="34"/>
      <c r="IN90" s="31"/>
      <c r="IO90" s="70"/>
      <c r="IP90" s="34"/>
      <c r="IQ90" s="34"/>
      <c r="IR90" s="34"/>
      <c r="IS90" s="34"/>
      <c r="IT90" s="34"/>
      <c r="IU90" s="34"/>
      <c r="IV90" s="34"/>
      <c r="IW90" s="34"/>
      <c r="IX90" s="34"/>
      <c r="IY90" s="34"/>
      <c r="IZ90" s="34"/>
      <c r="JA90" s="34"/>
      <c r="JB90" s="34"/>
      <c r="JC90" s="34"/>
      <c r="JD90" s="34"/>
      <c r="JE90" s="34"/>
      <c r="JF90" s="34"/>
      <c r="JG90" s="34"/>
      <c r="JH90" s="34"/>
      <c r="JI90" s="34"/>
      <c r="JJ90" s="34"/>
      <c r="JK90" s="34"/>
      <c r="JL90" s="34"/>
      <c r="JM90" s="34"/>
      <c r="JN90" s="34"/>
      <c r="JO90" s="34"/>
      <c r="JP90" s="34"/>
      <c r="JQ90" s="34"/>
      <c r="JR90" s="34"/>
      <c r="JS90" s="34"/>
      <c r="JT90" s="34"/>
      <c r="JU90" s="34"/>
      <c r="JV90" s="34"/>
      <c r="JW90" s="34"/>
      <c r="JX90" s="34"/>
      <c r="JY90" s="34"/>
      <c r="JZ90" s="34"/>
      <c r="KA90" s="34"/>
      <c r="KB90" s="34"/>
      <c r="KC90" s="34"/>
      <c r="KD90" s="34"/>
      <c r="KE90" s="34"/>
      <c r="KF90" s="34"/>
      <c r="KG90" s="34"/>
      <c r="KH90" s="34"/>
      <c r="KI90" s="34"/>
      <c r="KJ90" s="34"/>
      <c r="KK90" s="34"/>
      <c r="KL90" s="34"/>
      <c r="KM90" s="34"/>
      <c r="KN90" s="34"/>
      <c r="KO90" s="34"/>
      <c r="KP90" s="34"/>
      <c r="KQ90" s="34"/>
      <c r="KR90" s="34"/>
      <c r="KS90" s="34"/>
      <c r="KT90" s="34"/>
      <c r="KU90" s="34"/>
      <c r="KV90" s="34"/>
      <c r="KW90" s="34"/>
      <c r="KX90" s="34"/>
      <c r="KY90" s="34"/>
      <c r="KZ90" s="34"/>
      <c r="LA90" s="34"/>
      <c r="LB90" s="34"/>
      <c r="LC90" s="34"/>
      <c r="LD90" s="34"/>
      <c r="LE90" s="34"/>
      <c r="LF90" s="34"/>
      <c r="LG90" s="34"/>
      <c r="LH90" s="34"/>
      <c r="LI90" s="34"/>
      <c r="LJ90" s="34"/>
      <c r="LK90" s="34"/>
      <c r="LL90" s="34"/>
      <c r="LM90" s="34"/>
      <c r="LN90" s="34"/>
      <c r="LO90" s="34"/>
      <c r="LP90" s="34"/>
      <c r="LQ90" s="34"/>
      <c r="LR90" s="34"/>
      <c r="LS90" s="34"/>
      <c r="LT90" s="34"/>
      <c r="LU90" s="34"/>
      <c r="LV90" s="34"/>
      <c r="LW90" s="34"/>
      <c r="LX90" s="34"/>
      <c r="LY90" s="34"/>
      <c r="LZ90" s="34"/>
      <c r="MA90" s="34"/>
      <c r="MB90" s="34"/>
      <c r="MC90" s="34"/>
      <c r="MD90" s="34"/>
      <c r="ME90" s="34"/>
      <c r="MF90" s="34"/>
      <c r="MG90" s="34"/>
      <c r="MH90" s="34"/>
      <c r="MI90" s="34"/>
      <c r="MJ90" s="34"/>
      <c r="MK90" s="34"/>
      <c r="ML90" s="34"/>
      <c r="MM90" s="34"/>
      <c r="MN90" s="34"/>
      <c r="MO90" s="34"/>
      <c r="MP90" s="34"/>
      <c r="MQ90" s="34"/>
      <c r="MR90" s="34"/>
      <c r="MS90" s="34"/>
      <c r="MT90" s="34"/>
      <c r="MU90" s="34"/>
      <c r="MV90" s="34"/>
      <c r="MW90" s="34"/>
      <c r="MX90" s="34"/>
      <c r="MY90" s="34"/>
      <c r="MZ90" s="34"/>
      <c r="NA90" s="34"/>
      <c r="NB90" s="34"/>
      <c r="NC90" s="34"/>
      <c r="ND90" s="34"/>
      <c r="NE90" s="34"/>
      <c r="NF90" s="34"/>
      <c r="NG90" s="34"/>
      <c r="NH90" s="34"/>
      <c r="NI90" s="34"/>
      <c r="NJ90" s="34"/>
      <c r="NK90" s="34"/>
      <c r="NX90" s="18" t="e">
        <f t="shared" si="9"/>
        <v>#DIV/0!</v>
      </c>
      <c r="NY90" t="str">
        <f t="shared" si="7"/>
        <v>Smaller</v>
      </c>
      <c r="NZ90" t="str">
        <f t="shared" si="8"/>
        <v>Small</v>
      </c>
    </row>
    <row r="91" spans="1:390">
      <c r="A91" t="s">
        <v>689</v>
      </c>
      <c r="B91" s="31" t="s">
        <v>690</v>
      </c>
      <c r="C91" s="32" t="s">
        <v>691</v>
      </c>
      <c r="D91" s="31" t="s">
        <v>393</v>
      </c>
      <c r="E91" s="31">
        <v>20060</v>
      </c>
      <c r="F91" s="31" t="s">
        <v>394</v>
      </c>
      <c r="G91" s="33">
        <v>2800.9167619047657</v>
      </c>
      <c r="H91" s="70"/>
      <c r="I91" s="61"/>
      <c r="J91" s="67"/>
      <c r="K91" s="67"/>
      <c r="L91" s="67"/>
      <c r="M91" s="67"/>
      <c r="N91" s="67"/>
      <c r="O91" s="67"/>
      <c r="P91" s="67"/>
      <c r="Q91" s="67"/>
      <c r="R91" s="67"/>
      <c r="S91" s="67"/>
      <c r="T91" s="67"/>
      <c r="U91" s="67"/>
      <c r="V91" s="67"/>
      <c r="W91" s="86"/>
      <c r="X91" s="86"/>
      <c r="Y91" s="86"/>
      <c r="Z91" s="86"/>
      <c r="AA91" s="86"/>
      <c r="AB91" s="86"/>
      <c r="AC91" s="92" t="s">
        <v>546</v>
      </c>
      <c r="AD91" s="61"/>
      <c r="AE91" s="61"/>
      <c r="AF91" s="87"/>
      <c r="AG91" s="87"/>
      <c r="AH91" s="87"/>
      <c r="AI91" s="87"/>
      <c r="AJ91" s="87"/>
      <c r="AK91" s="87"/>
      <c r="AL91" s="89" t="s">
        <v>546</v>
      </c>
      <c r="AM91" s="87"/>
      <c r="AN91" s="61"/>
      <c r="AO91" s="92" t="s">
        <v>546</v>
      </c>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61"/>
      <c r="BU91" s="61"/>
      <c r="BV91" s="61"/>
      <c r="BW91" s="35"/>
      <c r="BX91" s="35"/>
      <c r="BY91" s="35"/>
      <c r="BZ91" s="35"/>
      <c r="CA91" s="35"/>
      <c r="CB91" s="35"/>
      <c r="CC91" s="35"/>
      <c r="CD91" s="35"/>
      <c r="CE91" s="35"/>
      <c r="CF91" s="35"/>
      <c r="CG91" s="35"/>
      <c r="CH91" s="35"/>
      <c r="CI91" s="35"/>
      <c r="CJ91" s="35"/>
      <c r="CK91" s="35"/>
      <c r="CL91" s="35"/>
      <c r="CM91" s="35"/>
      <c r="CN91" s="35"/>
      <c r="CO91" s="35"/>
      <c r="CP91" s="35"/>
      <c r="CQ91" s="35"/>
      <c r="CR91" s="35"/>
      <c r="CS91" s="35"/>
      <c r="CT91" s="35"/>
      <c r="CU91" s="35"/>
      <c r="CV91" s="35"/>
      <c r="CW91" s="35"/>
      <c r="CX91" s="35"/>
      <c r="CY91" s="35"/>
      <c r="CZ91" s="35"/>
      <c r="DA91" s="35"/>
      <c r="DB91" s="35"/>
      <c r="DC91" s="35"/>
      <c r="DD91" s="35"/>
      <c r="DE91" s="35"/>
      <c r="DF91" s="35"/>
      <c r="DG91" s="35"/>
      <c r="DH91" s="35"/>
      <c r="DI91" s="35"/>
      <c r="DJ91" s="35"/>
      <c r="DK91" s="35"/>
      <c r="DL91" s="35"/>
      <c r="DM91" s="35"/>
      <c r="DN91" s="35"/>
      <c r="DO91" s="35"/>
      <c r="DP91" s="35"/>
      <c r="DQ91" s="35"/>
      <c r="DR91" s="35"/>
      <c r="DS91" s="35"/>
      <c r="DT91" s="35"/>
      <c r="DU91" s="35"/>
      <c r="DV91" s="61"/>
      <c r="DW91" s="61"/>
      <c r="DX91" s="35"/>
      <c r="DY91" s="35"/>
      <c r="DZ91" s="35"/>
      <c r="EA91" s="35"/>
      <c r="EB91" s="35"/>
      <c r="EC91" s="35"/>
      <c r="ED91" s="35"/>
      <c r="EE91" s="35"/>
      <c r="EF91" s="35"/>
      <c r="EG91" s="35"/>
      <c r="EH91" s="35"/>
      <c r="EI91" s="61"/>
      <c r="EJ91" s="35"/>
      <c r="EK91" s="35"/>
      <c r="EL91" s="35"/>
      <c r="EM91" s="35"/>
      <c r="EN91" s="35"/>
      <c r="EO91" s="35"/>
      <c r="EP91" s="35"/>
      <c r="EQ91" s="35"/>
      <c r="ER91" s="35"/>
      <c r="ES91" s="35"/>
      <c r="ET91" s="35"/>
      <c r="EU91" s="37"/>
      <c r="EV91" s="37"/>
      <c r="EW91" s="37"/>
      <c r="EX91" s="37"/>
      <c r="EY91" s="37"/>
      <c r="EZ91" s="37"/>
      <c r="FA91" s="34"/>
      <c r="FB91" s="34"/>
      <c r="FC91" s="34"/>
      <c r="FD91" s="34"/>
      <c r="FE91" s="34"/>
      <c r="FF91" s="34"/>
      <c r="FG91" s="34"/>
      <c r="FH91" s="34"/>
      <c r="FI91" s="34"/>
      <c r="FJ91" s="34"/>
      <c r="FK91" s="34"/>
      <c r="FL91" s="34"/>
      <c r="FM91" s="34"/>
      <c r="FN91" s="34"/>
      <c r="FO91" s="34"/>
      <c r="FP91" s="34"/>
      <c r="FQ91" s="34"/>
      <c r="FR91" s="34"/>
      <c r="FS91" s="34"/>
      <c r="FT91" s="35"/>
      <c r="FU91" s="35"/>
      <c r="FV91" s="35"/>
      <c r="FW91" s="35"/>
      <c r="FX91" s="35"/>
      <c r="FY91" s="35"/>
      <c r="FZ91" s="35"/>
      <c r="GA91" s="35"/>
      <c r="GB91" s="35"/>
      <c r="GC91" s="35"/>
      <c r="GD91" s="35"/>
      <c r="GE91" s="35"/>
      <c r="GF91" s="35"/>
      <c r="GG91" s="35"/>
      <c r="GH91" s="35"/>
      <c r="GI91" s="35"/>
      <c r="GJ91" s="35"/>
      <c r="GK91" s="35"/>
      <c r="GL91" s="35"/>
      <c r="GM91" s="35"/>
      <c r="GN91" s="35"/>
      <c r="GO91" s="35"/>
      <c r="GP91" s="35"/>
      <c r="GQ91" s="35"/>
      <c r="GR91" s="35"/>
      <c r="GS91" s="31"/>
      <c r="GT91" s="31"/>
      <c r="GU91" s="31"/>
      <c r="GV91" s="31"/>
      <c r="GW91" s="31"/>
      <c r="GX91" s="31"/>
      <c r="HC91" s="35"/>
      <c r="HD91" s="35"/>
      <c r="HE91" s="35"/>
      <c r="HF91" s="35"/>
      <c r="HG91" s="35"/>
      <c r="HH91" s="35"/>
      <c r="HI91" s="35"/>
      <c r="HJ91" s="35"/>
      <c r="HK91" s="35"/>
      <c r="HL91" s="35"/>
      <c r="HM91" s="35"/>
      <c r="HN91" s="35"/>
      <c r="HO91" s="35"/>
      <c r="HP91" s="35"/>
      <c r="HQ91" s="35"/>
      <c r="HR91" s="35"/>
      <c r="HS91" s="35"/>
      <c r="HT91" s="35"/>
      <c r="HU91" s="35"/>
      <c r="HV91" s="35"/>
      <c r="HW91" s="35"/>
      <c r="HX91" s="35"/>
      <c r="HY91" s="35"/>
      <c r="HZ91" s="35"/>
      <c r="IA91" s="35"/>
      <c r="IB91" s="35"/>
      <c r="IC91" s="35"/>
      <c r="ID91" s="35"/>
      <c r="IE91" s="35"/>
      <c r="IF91" s="61"/>
      <c r="IG91" s="35"/>
      <c r="IH91" s="35"/>
      <c r="II91" s="35">
        <f t="shared" si="5"/>
        <v>0</v>
      </c>
      <c r="IJ91" s="35"/>
      <c r="IK91" s="35"/>
      <c r="IL91" s="35"/>
      <c r="IM91" s="34"/>
      <c r="IN91" s="31"/>
      <c r="IO91" s="70"/>
      <c r="IP91" s="34"/>
      <c r="IQ91" s="34"/>
      <c r="IR91" s="34"/>
      <c r="IS91" s="34"/>
      <c r="IT91" s="34"/>
      <c r="IU91" s="34"/>
      <c r="IV91" s="34"/>
      <c r="IW91" s="34"/>
      <c r="IX91" s="34"/>
      <c r="IY91" s="34"/>
      <c r="IZ91" s="34"/>
      <c r="JA91" s="34"/>
      <c r="JB91" s="34"/>
      <c r="JC91" s="34"/>
      <c r="JD91" s="34"/>
      <c r="JE91" s="34"/>
      <c r="JF91" s="34"/>
      <c r="JG91" s="34"/>
      <c r="JH91" s="34"/>
      <c r="JI91" s="34"/>
      <c r="JJ91" s="34"/>
      <c r="JK91" s="34"/>
      <c r="JL91" s="34"/>
      <c r="JM91" s="34"/>
      <c r="JN91" s="34"/>
      <c r="JO91" s="34"/>
      <c r="JP91" s="34"/>
      <c r="JQ91" s="34"/>
      <c r="JR91" s="34"/>
      <c r="JS91" s="34"/>
      <c r="JT91" s="34"/>
      <c r="JU91" s="34"/>
      <c r="JV91" s="34"/>
      <c r="JW91" s="34"/>
      <c r="JX91" s="34"/>
      <c r="JY91" s="34"/>
      <c r="JZ91" s="34"/>
      <c r="KA91" s="34"/>
      <c r="KB91" s="34"/>
      <c r="KC91" s="34"/>
      <c r="KD91" s="34"/>
      <c r="KE91" s="34"/>
      <c r="KF91" s="34"/>
      <c r="KG91" s="34"/>
      <c r="KH91" s="34"/>
      <c r="KI91" s="34"/>
      <c r="KJ91" s="34"/>
      <c r="KK91" s="34"/>
      <c r="KL91" s="34"/>
      <c r="KM91" s="34"/>
      <c r="KN91" s="34"/>
      <c r="KO91" s="34"/>
      <c r="KP91" s="34"/>
      <c r="KQ91" s="34"/>
      <c r="KR91" s="34"/>
      <c r="KS91" s="34"/>
      <c r="KT91" s="34"/>
      <c r="KU91" s="34"/>
      <c r="KV91" s="34"/>
      <c r="KW91" s="34"/>
      <c r="KX91" s="34"/>
      <c r="KY91" s="34"/>
      <c r="KZ91" s="34"/>
      <c r="LA91" s="34"/>
      <c r="LB91" s="34"/>
      <c r="LC91" s="34"/>
      <c r="LD91" s="34"/>
      <c r="LE91" s="34"/>
      <c r="LF91" s="34"/>
      <c r="LG91" s="34"/>
      <c r="LH91" s="34"/>
      <c r="LI91" s="34"/>
      <c r="LJ91" s="34"/>
      <c r="LK91" s="34"/>
      <c r="LL91" s="34"/>
      <c r="LM91" s="34"/>
      <c r="LN91" s="34"/>
      <c r="LO91" s="34"/>
      <c r="LP91" s="34"/>
      <c r="LQ91" s="34"/>
      <c r="LR91" s="34"/>
      <c r="LS91" s="34"/>
      <c r="LT91" s="34"/>
      <c r="LU91" s="34"/>
      <c r="LV91" s="34"/>
      <c r="LW91" s="34"/>
      <c r="LX91" s="34"/>
      <c r="LY91" s="34"/>
      <c r="LZ91" s="34"/>
      <c r="MA91" s="34"/>
      <c r="MB91" s="34"/>
      <c r="MC91" s="34"/>
      <c r="MD91" s="34"/>
      <c r="ME91" s="34"/>
      <c r="MF91" s="34"/>
      <c r="MG91" s="34"/>
      <c r="MH91" s="34"/>
      <c r="MI91" s="34"/>
      <c r="MJ91" s="34"/>
      <c r="MK91" s="34"/>
      <c r="ML91" s="34"/>
      <c r="MM91" s="34"/>
      <c r="MN91" s="34"/>
      <c r="MO91" s="34"/>
      <c r="MP91" s="34"/>
      <c r="MQ91" s="34"/>
      <c r="MR91" s="34"/>
      <c r="MS91" s="34"/>
      <c r="MT91" s="34"/>
      <c r="MU91" s="34"/>
      <c r="MV91" s="34"/>
      <c r="MW91" s="34"/>
      <c r="MX91" s="34"/>
      <c r="MY91" s="34"/>
      <c r="MZ91" s="34"/>
      <c r="NA91" s="34"/>
      <c r="NB91" s="34"/>
      <c r="NC91" s="34"/>
      <c r="ND91" s="34"/>
      <c r="NE91" s="34"/>
      <c r="NF91" s="34"/>
      <c r="NG91" s="34"/>
      <c r="NH91" s="34"/>
      <c r="NI91" s="34"/>
      <c r="NJ91" s="34"/>
      <c r="NK91" s="34"/>
      <c r="NX91" s="18" t="e">
        <f t="shared" si="9"/>
        <v>#DIV/0!</v>
      </c>
      <c r="NY91" t="str">
        <f t="shared" si="7"/>
        <v>Smaller</v>
      </c>
      <c r="NZ91" t="str">
        <f t="shared" si="8"/>
        <v>Small</v>
      </c>
    </row>
    <row r="92" spans="1:390">
      <c r="A92" s="1" t="s">
        <v>525</v>
      </c>
      <c r="B92" s="1" t="s">
        <v>692</v>
      </c>
      <c r="C92" s="32"/>
      <c r="D92" s="1" t="s">
        <v>404</v>
      </c>
      <c r="E92" s="31">
        <v>20060</v>
      </c>
      <c r="F92" s="31" t="s">
        <v>394</v>
      </c>
      <c r="G92" s="33"/>
      <c r="H92" s="70"/>
      <c r="I92" s="61"/>
      <c r="J92" s="67"/>
      <c r="K92" s="67"/>
      <c r="L92" s="67"/>
      <c r="M92" s="67"/>
      <c r="N92" s="67"/>
      <c r="O92" s="67"/>
      <c r="P92" s="67"/>
      <c r="Q92" s="67"/>
      <c r="R92" s="67"/>
      <c r="S92" s="67"/>
      <c r="T92" s="67"/>
      <c r="U92" s="67"/>
      <c r="V92" s="67"/>
      <c r="W92" s="86"/>
      <c r="X92" s="86"/>
      <c r="Y92" s="86"/>
      <c r="Z92" s="86"/>
      <c r="AA92" s="86"/>
      <c r="AB92" s="86"/>
      <c r="AC92" s="92" t="s">
        <v>546</v>
      </c>
      <c r="AD92" s="61"/>
      <c r="AE92" s="61"/>
      <c r="AF92" s="87"/>
      <c r="AG92" s="87"/>
      <c r="AH92" s="87"/>
      <c r="AI92" s="87"/>
      <c r="AJ92" s="87"/>
      <c r="AK92" s="87"/>
      <c r="AL92" s="89" t="s">
        <v>546</v>
      </c>
      <c r="AM92" s="87"/>
      <c r="AN92" s="61"/>
      <c r="AO92" s="92" t="s">
        <v>546</v>
      </c>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s="61"/>
      <c r="BV92" s="61"/>
      <c r="BW92" s="35"/>
      <c r="BX92" s="35"/>
      <c r="BY92" s="35"/>
      <c r="BZ92" s="35"/>
      <c r="CA92" s="35"/>
      <c r="CB92" s="35"/>
      <c r="CC92" s="35"/>
      <c r="CD92" s="35"/>
      <c r="CE92" s="35"/>
      <c r="CF92" s="35"/>
      <c r="CG92" s="35"/>
      <c r="CH92" s="35"/>
      <c r="CI92" s="35"/>
      <c r="CJ92" s="35"/>
      <c r="CK92" s="35"/>
      <c r="CL92" s="35"/>
      <c r="CM92" s="35"/>
      <c r="CN92" s="35"/>
      <c r="CO92" s="35"/>
      <c r="CP92" s="35"/>
      <c r="CQ92" s="35"/>
      <c r="CR92" s="35"/>
      <c r="CS92" s="35"/>
      <c r="CT92" s="35"/>
      <c r="CU92" s="35"/>
      <c r="CV92" s="35"/>
      <c r="CW92" s="35"/>
      <c r="CX92" s="35"/>
      <c r="CY92" s="35"/>
      <c r="CZ92" s="35"/>
      <c r="DA92" s="35"/>
      <c r="DB92" s="35"/>
      <c r="DC92" s="35"/>
      <c r="DD92" s="35"/>
      <c r="DE92" s="35"/>
      <c r="DF92" s="35"/>
      <c r="DG92" s="35"/>
      <c r="DH92" s="35"/>
      <c r="DI92" s="35"/>
      <c r="DJ92" s="35"/>
      <c r="DK92" s="35"/>
      <c r="DL92" s="35"/>
      <c r="DM92" s="35"/>
      <c r="DN92" s="35"/>
      <c r="DO92" s="35"/>
      <c r="DP92" s="35"/>
      <c r="DQ92" s="35"/>
      <c r="DR92" s="35"/>
      <c r="DS92" s="35"/>
      <c r="DT92" s="35"/>
      <c r="DU92" s="35"/>
      <c r="DV92" s="61"/>
      <c r="DW92" s="61"/>
      <c r="DX92" s="35"/>
      <c r="DY92" s="35"/>
      <c r="DZ92" s="35"/>
      <c r="EA92" s="35"/>
      <c r="EB92" s="35"/>
      <c r="EC92" s="35"/>
      <c r="ED92" s="35"/>
      <c r="EE92" s="35"/>
      <c r="EF92" s="35"/>
      <c r="EG92" s="35"/>
      <c r="EH92" s="35"/>
      <c r="EI92" s="61"/>
      <c r="EJ92" s="35"/>
      <c r="EK92" s="35"/>
      <c r="EL92" s="35"/>
      <c r="EM92" s="35"/>
      <c r="EN92" s="35"/>
      <c r="EO92" s="35"/>
      <c r="EP92" s="35"/>
      <c r="EQ92" s="35"/>
      <c r="ER92" s="35"/>
      <c r="ES92" s="35"/>
      <c r="ET92" s="35"/>
      <c r="EU92" s="37"/>
      <c r="EV92" s="37"/>
      <c r="EW92" s="37"/>
      <c r="EX92" s="37"/>
      <c r="EY92" s="37"/>
      <c r="EZ92" s="37"/>
      <c r="FA92" s="34"/>
      <c r="FB92" s="34"/>
      <c r="FC92" s="34"/>
      <c r="FD92" s="34"/>
      <c r="FE92" s="34"/>
      <c r="FF92" s="34"/>
      <c r="FG92" s="34"/>
      <c r="FH92" s="34"/>
      <c r="FI92" s="34"/>
      <c r="FJ92" s="34"/>
      <c r="FK92" s="34"/>
      <c r="FL92" s="34"/>
      <c r="FM92" s="34"/>
      <c r="FN92" s="34"/>
      <c r="FO92" s="34"/>
      <c r="FP92" s="34"/>
      <c r="FQ92" s="34"/>
      <c r="FR92" s="34"/>
      <c r="FS92" s="34"/>
      <c r="FT92" s="35"/>
      <c r="FU92" s="35"/>
      <c r="FV92" s="35"/>
      <c r="FW92" s="35"/>
      <c r="FX92" s="35"/>
      <c r="FY92" s="35"/>
      <c r="FZ92" s="35"/>
      <c r="GA92" s="35"/>
      <c r="GB92" s="35"/>
      <c r="GC92" s="35"/>
      <c r="GD92" s="35"/>
      <c r="GE92" s="35"/>
      <c r="GF92" s="35"/>
      <c r="GG92" s="35"/>
      <c r="GH92" s="35"/>
      <c r="GI92" s="35"/>
      <c r="GJ92" s="35"/>
      <c r="GK92" s="35"/>
      <c r="GL92" s="35"/>
      <c r="GM92" s="35"/>
      <c r="GN92" s="35"/>
      <c r="GO92" s="35"/>
      <c r="GP92" s="35"/>
      <c r="GQ92" s="35"/>
      <c r="GR92" s="35"/>
      <c r="GS92" s="31"/>
      <c r="GT92" s="31"/>
      <c r="GU92" s="31"/>
      <c r="GV92" s="31"/>
      <c r="GW92" s="31"/>
      <c r="GX92" s="31"/>
      <c r="HC92" s="35"/>
      <c r="HD92" s="35"/>
      <c r="HE92" s="35"/>
      <c r="HF92" s="35"/>
      <c r="HG92" s="35"/>
      <c r="HH92" s="35"/>
      <c r="HI92" s="35"/>
      <c r="HJ92" s="35"/>
      <c r="HK92" s="35"/>
      <c r="HL92" s="35"/>
      <c r="HM92" s="35"/>
      <c r="HN92" s="35"/>
      <c r="HO92" s="35"/>
      <c r="HP92" s="35"/>
      <c r="HQ92" s="35"/>
      <c r="HR92" s="35"/>
      <c r="HS92" s="35"/>
      <c r="HT92" s="35"/>
      <c r="HU92" s="35"/>
      <c r="HV92" s="35"/>
      <c r="HW92" s="35"/>
      <c r="HX92" s="35"/>
      <c r="HY92" s="35"/>
      <c r="HZ92" s="35"/>
      <c r="IA92" s="35"/>
      <c r="IB92" s="35"/>
      <c r="IC92" s="35"/>
      <c r="ID92" s="35"/>
      <c r="IE92" s="35"/>
      <c r="IF92" s="61"/>
      <c r="IG92" s="35"/>
      <c r="IH92" s="35"/>
      <c r="II92" s="35">
        <f t="shared" si="5"/>
        <v>0</v>
      </c>
      <c r="IJ92" s="35"/>
      <c r="IK92" s="35"/>
      <c r="IL92" s="35"/>
      <c r="IM92" s="34"/>
      <c r="IN92" s="31"/>
      <c r="IO92" s="70"/>
      <c r="IP92" s="34"/>
      <c r="IQ92" s="34"/>
      <c r="IR92" s="34"/>
      <c r="IS92" s="34"/>
      <c r="IT92" s="34"/>
      <c r="IU92" s="34"/>
      <c r="IV92" s="34"/>
      <c r="IW92" s="34"/>
      <c r="IX92" s="34"/>
      <c r="IY92" s="34"/>
      <c r="IZ92" s="34"/>
      <c r="JA92" s="34"/>
      <c r="JB92" s="34"/>
      <c r="JC92" s="34"/>
      <c r="JD92" s="34"/>
      <c r="JE92" s="34"/>
      <c r="JF92" s="34"/>
      <c r="JG92" s="34"/>
      <c r="JH92" s="34"/>
      <c r="JI92" s="34"/>
      <c r="JJ92" s="34"/>
      <c r="JK92" s="34"/>
      <c r="JL92" s="34"/>
      <c r="JM92" s="34"/>
      <c r="JN92" s="34"/>
      <c r="JO92" s="34"/>
      <c r="JP92" s="34"/>
      <c r="JQ92" s="34"/>
      <c r="JR92" s="34"/>
      <c r="JS92" s="34"/>
      <c r="JT92" s="34"/>
      <c r="JU92" s="34"/>
      <c r="JV92" s="34"/>
      <c r="JW92" s="34"/>
      <c r="JX92" s="34"/>
      <c r="JY92" s="34"/>
      <c r="JZ92" s="34"/>
      <c r="KA92" s="34"/>
      <c r="KB92" s="34"/>
      <c r="KC92" s="34"/>
      <c r="KD92" s="34"/>
      <c r="KE92" s="34"/>
      <c r="KF92" s="34"/>
      <c r="KG92" s="34"/>
      <c r="KH92" s="34"/>
      <c r="KI92" s="34"/>
      <c r="KJ92" s="34"/>
      <c r="KK92" s="34"/>
      <c r="KL92" s="34"/>
      <c r="KM92" s="34"/>
      <c r="KN92" s="34"/>
      <c r="KO92" s="34"/>
      <c r="KP92" s="34"/>
      <c r="KQ92" s="34"/>
      <c r="KR92" s="34"/>
      <c r="KS92" s="34"/>
      <c r="KT92" s="34"/>
      <c r="KU92" s="34"/>
      <c r="KV92" s="34"/>
      <c r="KW92" s="34"/>
      <c r="KX92" s="34"/>
      <c r="KY92" s="34"/>
      <c r="KZ92" s="34"/>
      <c r="LA92" s="34"/>
      <c r="LB92" s="34"/>
      <c r="LC92" s="34"/>
      <c r="LD92" s="34"/>
      <c r="LE92" s="34"/>
      <c r="LF92" s="34"/>
      <c r="LG92" s="34"/>
      <c r="LH92" s="34"/>
      <c r="LI92" s="34"/>
      <c r="LJ92" s="34"/>
      <c r="LK92" s="34"/>
      <c r="LL92" s="34"/>
      <c r="LM92" s="34"/>
      <c r="LN92" s="34"/>
      <c r="LO92" s="34"/>
      <c r="LP92" s="34"/>
      <c r="LQ92" s="34"/>
      <c r="LR92" s="34"/>
      <c r="LS92" s="34"/>
      <c r="LT92" s="34"/>
      <c r="LU92" s="34"/>
      <c r="LV92" s="34"/>
      <c r="LW92" s="34"/>
      <c r="LX92" s="34"/>
      <c r="LY92" s="34"/>
      <c r="LZ92" s="34"/>
      <c r="MA92" s="34"/>
      <c r="MB92" s="34"/>
      <c r="MC92" s="34"/>
      <c r="MD92" s="34"/>
      <c r="ME92" s="34"/>
      <c r="MF92" s="34"/>
      <c r="MG92" s="34"/>
      <c r="MH92" s="34"/>
      <c r="MI92" s="34"/>
      <c r="MJ92" s="34"/>
      <c r="MK92" s="34"/>
      <c r="ML92" s="34"/>
      <c r="MM92" s="34"/>
      <c r="MN92" s="34"/>
      <c r="MO92" s="34"/>
      <c r="MP92" s="34"/>
      <c r="MQ92" s="34"/>
      <c r="MR92" s="34"/>
      <c r="MS92" s="34"/>
      <c r="MT92" s="34"/>
      <c r="MU92" s="34"/>
      <c r="MV92" s="34"/>
      <c r="MW92" s="34"/>
      <c r="MX92" s="34"/>
      <c r="MY92" s="34"/>
      <c r="MZ92" s="34"/>
      <c r="NA92" s="34"/>
      <c r="NB92" s="34"/>
      <c r="NC92" s="34"/>
      <c r="ND92" s="34"/>
      <c r="NE92" s="34"/>
      <c r="NF92" s="34"/>
      <c r="NG92" s="34"/>
      <c r="NH92" s="34"/>
      <c r="NI92" s="34"/>
      <c r="NJ92" s="34"/>
      <c r="NK92" s="34"/>
      <c r="NX92" s="18" t="e">
        <f t="shared" si="9"/>
        <v>#DIV/0!</v>
      </c>
      <c r="NY92" t="str">
        <f t="shared" si="7"/>
        <v>Smaller</v>
      </c>
      <c r="NZ92" t="str">
        <f t="shared" si="8"/>
        <v>Small</v>
      </c>
    </row>
    <row r="93" spans="1:390">
      <c r="A93" t="s">
        <v>693</v>
      </c>
      <c r="B93" s="31" t="s">
        <v>694</v>
      </c>
      <c r="C93" s="32" t="s">
        <v>695</v>
      </c>
      <c r="D93" s="31" t="s">
        <v>393</v>
      </c>
      <c r="E93" s="31">
        <v>20060</v>
      </c>
      <c r="F93" s="31" t="s">
        <v>394</v>
      </c>
      <c r="G93" s="33">
        <v>8024.4224761904779</v>
      </c>
      <c r="H93" s="70">
        <v>52360</v>
      </c>
      <c r="I93" s="61"/>
      <c r="J93" s="67">
        <v>93</v>
      </c>
      <c r="K93" s="67">
        <v>12</v>
      </c>
      <c r="L93" s="67"/>
      <c r="M93" s="67"/>
      <c r="N93" s="67"/>
      <c r="O93" s="67"/>
      <c r="P93" s="67"/>
      <c r="Q93" s="67"/>
      <c r="R93" s="67">
        <v>38</v>
      </c>
      <c r="S93" s="67"/>
      <c r="T93" s="67"/>
      <c r="U93" s="67">
        <v>72</v>
      </c>
      <c r="V93" s="67">
        <v>635</v>
      </c>
      <c r="W93" s="86">
        <v>64</v>
      </c>
      <c r="X93" s="86"/>
      <c r="Y93" s="86"/>
      <c r="Z93" s="86"/>
      <c r="AA93" s="86"/>
      <c r="AB93" s="86"/>
      <c r="AC93" s="87">
        <v>0</v>
      </c>
      <c r="AD93" s="61"/>
      <c r="AE93" s="61"/>
      <c r="AF93" s="87"/>
      <c r="AG93" s="87">
        <v>50000</v>
      </c>
      <c r="AH93" s="87"/>
      <c r="AI93" s="87"/>
      <c r="AJ93" s="87"/>
      <c r="AK93" s="87"/>
      <c r="AL93" s="87">
        <v>65700</v>
      </c>
      <c r="AM93" s="87"/>
      <c r="AN93" s="61"/>
      <c r="AO93" s="88">
        <v>115700</v>
      </c>
      <c r="AP93" s="61"/>
      <c r="AQ93" s="61"/>
      <c r="AR93" s="61"/>
      <c r="AS93" s="61"/>
      <c r="AT93" s="61"/>
      <c r="AU93" s="61"/>
      <c r="AV93" s="61"/>
      <c r="AW93" s="61"/>
      <c r="AX93" s="61"/>
      <c r="AY93" s="61">
        <v>41000</v>
      </c>
      <c r="AZ93" s="61"/>
      <c r="BA93" s="61"/>
      <c r="BB93" s="61">
        <v>41000</v>
      </c>
      <c r="BC93" s="61"/>
      <c r="BD93" s="61"/>
      <c r="BE93" s="61"/>
      <c r="BF93" s="61"/>
      <c r="BG93" s="61"/>
      <c r="BH93" s="61"/>
      <c r="BI93" s="61"/>
      <c r="BJ93" s="61"/>
      <c r="BK93" s="61"/>
      <c r="BL93" s="61">
        <v>3912</v>
      </c>
      <c r="BM93" s="61"/>
      <c r="BN93" s="61"/>
      <c r="BO93" s="61">
        <v>3912</v>
      </c>
      <c r="BP93" s="61"/>
      <c r="BQ93" s="61"/>
      <c r="BR93" s="61"/>
      <c r="BS93" s="61">
        <v>3800</v>
      </c>
      <c r="BT93" s="61"/>
      <c r="BU93" s="61"/>
      <c r="BV93" s="61"/>
      <c r="BW93" s="35"/>
      <c r="BX93" s="35"/>
      <c r="BY93" s="35"/>
      <c r="BZ93" s="35">
        <v>3800</v>
      </c>
      <c r="CA93" s="35"/>
      <c r="CB93" s="35"/>
      <c r="CC93" s="35"/>
      <c r="CD93" s="35"/>
      <c r="CE93" s="35"/>
      <c r="CF93" s="35"/>
      <c r="CG93" s="35"/>
      <c r="CH93" s="35"/>
      <c r="CI93" s="35"/>
      <c r="CJ93" s="35"/>
      <c r="CK93" s="35"/>
      <c r="CL93" s="35"/>
      <c r="CM93" s="35"/>
      <c r="CN93" s="35"/>
      <c r="CO93" s="35"/>
      <c r="CP93" s="35"/>
      <c r="CQ93" s="35"/>
      <c r="CR93" s="35"/>
      <c r="CS93" s="35"/>
      <c r="CT93" s="35"/>
      <c r="CU93" s="35"/>
      <c r="CV93" s="35"/>
      <c r="CW93" s="35"/>
      <c r="CX93" s="35"/>
      <c r="CY93" s="35"/>
      <c r="CZ93" s="35"/>
      <c r="DA93" s="35"/>
      <c r="DB93" s="35"/>
      <c r="DC93" s="35"/>
      <c r="DD93" s="35"/>
      <c r="DE93" s="35"/>
      <c r="DF93" s="35">
        <v>36400</v>
      </c>
      <c r="DG93" s="35">
        <v>2000</v>
      </c>
      <c r="DH93" s="35"/>
      <c r="DI93" s="35">
        <v>38400</v>
      </c>
      <c r="DJ93" s="35"/>
      <c r="DK93" s="35"/>
      <c r="DL93" s="35"/>
      <c r="DM93" s="35"/>
      <c r="DN93" s="35"/>
      <c r="DO93" s="35"/>
      <c r="DP93" s="35"/>
      <c r="DQ93" s="35"/>
      <c r="DR93" s="35"/>
      <c r="DS93" s="35"/>
      <c r="DT93" s="35"/>
      <c r="DU93" s="35"/>
      <c r="DV93" s="61"/>
      <c r="DW93" s="61"/>
      <c r="DX93" s="35"/>
      <c r="DY93" s="35"/>
      <c r="DZ93" s="35"/>
      <c r="EA93" s="35"/>
      <c r="EB93" s="35"/>
      <c r="EC93" s="35"/>
      <c r="ED93" s="35"/>
      <c r="EE93" s="35"/>
      <c r="EF93" s="35"/>
      <c r="EG93" s="35"/>
      <c r="EH93" s="35"/>
      <c r="EI93" s="61"/>
      <c r="EJ93" s="35"/>
      <c r="EK93" s="35"/>
      <c r="EL93" s="35"/>
      <c r="EM93" s="35"/>
      <c r="EN93" s="35"/>
      <c r="EO93" s="35"/>
      <c r="EP93" s="35"/>
      <c r="EQ93" s="35">
        <v>4000</v>
      </c>
      <c r="ER93" s="35"/>
      <c r="ES93" s="35"/>
      <c r="ET93" s="35">
        <v>4000</v>
      </c>
      <c r="EU93" s="37"/>
      <c r="EV93" s="37"/>
      <c r="EW93" s="37"/>
      <c r="EX93" s="37"/>
      <c r="EY93" s="37"/>
      <c r="EZ93" s="37"/>
      <c r="FA93" s="34"/>
      <c r="FB93" s="34"/>
      <c r="FC93" s="34"/>
      <c r="FD93" s="34"/>
      <c r="FE93" s="34"/>
      <c r="FF93" s="34"/>
      <c r="FG93" s="34"/>
      <c r="FH93" s="34"/>
      <c r="FI93" s="34"/>
      <c r="FJ93" s="34"/>
      <c r="FK93" s="34"/>
      <c r="FL93" s="34"/>
      <c r="FM93" s="34"/>
      <c r="FN93" s="34"/>
      <c r="FO93" s="34"/>
      <c r="FP93" s="34"/>
      <c r="FQ93" s="34"/>
      <c r="FR93" s="34"/>
      <c r="FS93" s="34"/>
      <c r="FT93" s="35"/>
      <c r="FU93" s="35"/>
      <c r="FV93" s="35"/>
      <c r="FW93" s="35"/>
      <c r="FX93" s="35"/>
      <c r="FY93" s="35"/>
      <c r="FZ93" s="35"/>
      <c r="GA93" s="35"/>
      <c r="GB93" s="35"/>
      <c r="GC93" s="35"/>
      <c r="GD93" s="35"/>
      <c r="GE93" s="35">
        <v>604700</v>
      </c>
      <c r="GF93" s="35"/>
      <c r="GG93" s="35"/>
      <c r="GH93" s="35"/>
      <c r="GI93" s="35"/>
      <c r="GJ93" s="35"/>
      <c r="GK93" s="35"/>
      <c r="GL93" s="35"/>
      <c r="GM93" s="35">
        <v>117700</v>
      </c>
      <c r="GN93" s="35">
        <v>1380000</v>
      </c>
      <c r="GO93" s="35">
        <v>860400</v>
      </c>
      <c r="GP93" s="35">
        <v>160612</v>
      </c>
      <c r="GQ93" s="35">
        <v>46200</v>
      </c>
      <c r="GR93" s="35">
        <v>1067212</v>
      </c>
      <c r="GS93" s="31" t="s">
        <v>420</v>
      </c>
      <c r="GT93" s="31" t="s">
        <v>696</v>
      </c>
      <c r="GU93" s="31" t="s">
        <v>613</v>
      </c>
      <c r="GV93" s="31" t="s">
        <v>409</v>
      </c>
      <c r="GW93" s="31"/>
      <c r="GX93" s="31"/>
      <c r="GY93" s="31"/>
      <c r="GZ93" s="31"/>
      <c r="HA93" s="31"/>
      <c r="HB93" s="31"/>
      <c r="HC93" s="35">
        <v>2962</v>
      </c>
      <c r="HD93" s="35">
        <v>4379</v>
      </c>
      <c r="HE93" s="35">
        <v>13458</v>
      </c>
      <c r="HF93" s="35">
        <v>233</v>
      </c>
      <c r="HG93" s="35"/>
      <c r="HH93" s="35">
        <v>47288</v>
      </c>
      <c r="HI93" s="35"/>
      <c r="HJ93" s="35">
        <v>72</v>
      </c>
      <c r="HK93" s="35">
        <v>3031</v>
      </c>
      <c r="HL93" s="35">
        <v>3653</v>
      </c>
      <c r="HM93" s="35"/>
      <c r="HN93" s="35"/>
      <c r="HO93" s="35">
        <v>442</v>
      </c>
      <c r="HP93" s="35">
        <v>442</v>
      </c>
      <c r="HQ93" s="35">
        <v>5758</v>
      </c>
      <c r="HR93" s="35">
        <v>72</v>
      </c>
      <c r="HS93" s="35"/>
      <c r="HT93" s="35"/>
      <c r="HU93" s="35">
        <v>5</v>
      </c>
      <c r="HV93" s="35"/>
      <c r="HW93" s="35"/>
      <c r="HX93" s="35"/>
      <c r="HY93" s="35"/>
      <c r="HZ93" s="35"/>
      <c r="IA93" s="35"/>
      <c r="IB93" s="35"/>
      <c r="IC93" s="35"/>
      <c r="ID93" s="35"/>
      <c r="IE93" s="35"/>
      <c r="IF93" s="61">
        <v>4.3</v>
      </c>
      <c r="IG93" s="35">
        <v>3</v>
      </c>
      <c r="IH93" s="35">
        <v>9.5</v>
      </c>
      <c r="II93" s="35">
        <f t="shared" si="5"/>
        <v>3</v>
      </c>
      <c r="IJ93" s="35"/>
      <c r="IK93" s="35">
        <v>7</v>
      </c>
      <c r="IL93" s="35">
        <v>6.5</v>
      </c>
      <c r="IM93" s="34">
        <v>14692</v>
      </c>
      <c r="IN93" s="31" t="s">
        <v>400</v>
      </c>
      <c r="IO93" s="70">
        <v>10295</v>
      </c>
      <c r="IP93" s="34">
        <v>13417</v>
      </c>
      <c r="IQ93" s="34">
        <v>3345</v>
      </c>
      <c r="IR93" s="34">
        <v>384</v>
      </c>
      <c r="IS93" s="34"/>
      <c r="IT93" s="34"/>
      <c r="IU93" s="34"/>
      <c r="IV93" s="34">
        <v>97697</v>
      </c>
      <c r="IW93" s="34"/>
      <c r="IX93" s="34">
        <v>125138</v>
      </c>
      <c r="IY93" s="34"/>
      <c r="IZ93" s="34"/>
      <c r="JA93" s="34">
        <v>114</v>
      </c>
      <c r="JB93" s="34">
        <v>110</v>
      </c>
      <c r="JC93" s="34">
        <v>407</v>
      </c>
      <c r="JD93" s="34">
        <v>399</v>
      </c>
      <c r="JE93" s="34"/>
      <c r="JF93" s="34"/>
      <c r="JG93" s="34"/>
      <c r="JH93" s="34"/>
      <c r="JI93" s="34"/>
      <c r="JJ93" s="34"/>
      <c r="JK93" s="34"/>
      <c r="JL93" s="34"/>
      <c r="JM93" s="34"/>
      <c r="JN93" s="34"/>
      <c r="JO93" s="34"/>
      <c r="JP93" s="34"/>
      <c r="JQ93" s="34"/>
      <c r="JR93" s="34">
        <v>3331</v>
      </c>
      <c r="JS93" s="34"/>
      <c r="JT93" s="34"/>
      <c r="JU93" s="34">
        <v>138</v>
      </c>
      <c r="JV93" s="34"/>
      <c r="JW93" s="34"/>
      <c r="JX93" s="34"/>
      <c r="JY93" s="34"/>
      <c r="JZ93" s="34"/>
      <c r="KA93" s="34"/>
      <c r="KB93" s="34"/>
      <c r="KC93" s="34"/>
      <c r="KD93" s="34"/>
      <c r="KE93" s="34"/>
      <c r="KF93" s="34">
        <v>1</v>
      </c>
      <c r="KG93" s="34">
        <v>2</v>
      </c>
      <c r="KH93" s="34">
        <v>50</v>
      </c>
      <c r="KI93" s="34">
        <v>56</v>
      </c>
      <c r="KJ93" s="34">
        <v>20</v>
      </c>
      <c r="KK93" s="34">
        <v>20</v>
      </c>
      <c r="KL93" s="34">
        <v>0</v>
      </c>
      <c r="KM93" s="34">
        <v>0</v>
      </c>
      <c r="KN93" s="34"/>
      <c r="KO93" s="34"/>
      <c r="KP93" s="34"/>
      <c r="KQ93" s="34"/>
      <c r="KR93" s="34"/>
      <c r="KS93" s="34"/>
      <c r="KT93" s="34"/>
      <c r="KU93" s="34"/>
      <c r="KV93" s="34"/>
      <c r="KW93" s="34"/>
      <c r="KX93" s="34"/>
      <c r="KY93" s="34"/>
      <c r="KZ93" s="34"/>
      <c r="LA93" s="34"/>
      <c r="LB93" s="34"/>
      <c r="LC93" s="34"/>
      <c r="LD93" s="34"/>
      <c r="LE93" s="34"/>
      <c r="LF93" s="34"/>
      <c r="LG93" s="34"/>
      <c r="LH93" s="34"/>
      <c r="LI93" s="34"/>
      <c r="LJ93" s="34"/>
      <c r="LK93" s="34"/>
      <c r="LL93" s="34"/>
      <c r="LM93" s="34"/>
      <c r="LN93" s="34"/>
      <c r="LO93" s="34"/>
      <c r="LP93" s="34"/>
      <c r="LQ93" s="34"/>
      <c r="LR93" s="34"/>
      <c r="LS93" s="34"/>
      <c r="LT93" s="34"/>
      <c r="LU93" s="34"/>
      <c r="LV93" s="34"/>
      <c r="LW93" s="34"/>
      <c r="LX93" s="34"/>
      <c r="LY93" s="34"/>
      <c r="LZ93" s="34"/>
      <c r="MA93" s="34"/>
      <c r="MB93" s="34"/>
      <c r="MC93" s="34"/>
      <c r="MD93" s="34"/>
      <c r="ME93" s="34"/>
      <c r="MF93" s="34"/>
      <c r="MG93" s="34"/>
      <c r="MH93" s="34"/>
      <c r="MI93" s="34"/>
      <c r="MJ93" s="34"/>
      <c r="MK93" s="34"/>
      <c r="ML93" s="34"/>
      <c r="MM93" s="34"/>
      <c r="MN93" s="34"/>
      <c r="MO93" s="34">
        <v>0</v>
      </c>
      <c r="MP93" s="34">
        <v>0</v>
      </c>
      <c r="MQ93" s="34"/>
      <c r="MR93" s="34"/>
      <c r="MS93" s="34">
        <v>184064</v>
      </c>
      <c r="MT93" s="34"/>
      <c r="MU93" s="34">
        <v>0</v>
      </c>
      <c r="MV93" s="34"/>
      <c r="MW93" s="34"/>
      <c r="MX93" s="34"/>
      <c r="MY93" s="34"/>
      <c r="MZ93" s="34"/>
      <c r="NA93" s="34"/>
      <c r="NB93" s="34"/>
      <c r="NC93" s="34"/>
      <c r="ND93" s="34"/>
      <c r="NE93" s="34"/>
      <c r="NF93" s="34"/>
      <c r="NG93" s="34"/>
      <c r="NH93" s="34"/>
      <c r="NI93" s="34"/>
      <c r="NJ93" s="34"/>
      <c r="NK93" s="34"/>
      <c r="NX93" s="18">
        <f t="shared" si="9"/>
        <v>2674.8074920634926</v>
      </c>
      <c r="NY93" t="str">
        <f t="shared" si="7"/>
        <v>Mid-range</v>
      </c>
      <c r="NZ93" t="str">
        <f t="shared" si="8"/>
        <v>Small</v>
      </c>
    </row>
    <row r="94" spans="1:390">
      <c r="A94" t="s">
        <v>697</v>
      </c>
      <c r="B94" s="31" t="s">
        <v>698</v>
      </c>
      <c r="C94" s="32" t="s">
        <v>699</v>
      </c>
      <c r="D94" s="1" t="s">
        <v>404</v>
      </c>
      <c r="E94" s="31">
        <v>20060</v>
      </c>
      <c r="F94" s="31" t="s">
        <v>394</v>
      </c>
      <c r="G94" s="33">
        <v>4385.7182857142807</v>
      </c>
      <c r="H94" s="70"/>
      <c r="I94" s="61"/>
      <c r="J94" s="67"/>
      <c r="K94" s="67"/>
      <c r="L94" s="67"/>
      <c r="M94" s="67"/>
      <c r="N94" s="67"/>
      <c r="O94" s="67"/>
      <c r="P94" s="67"/>
      <c r="Q94" s="67"/>
      <c r="R94" s="67"/>
      <c r="S94" s="67"/>
      <c r="T94" s="67"/>
      <c r="U94" s="67"/>
      <c r="V94" s="67"/>
      <c r="W94" s="86"/>
      <c r="X94" s="86"/>
      <c r="Y94" s="86"/>
      <c r="Z94" s="86"/>
      <c r="AA94" s="86"/>
      <c r="AB94" s="86"/>
      <c r="AC94" s="92" t="s">
        <v>546</v>
      </c>
      <c r="AD94" s="61"/>
      <c r="AE94" s="61"/>
      <c r="AF94" s="87"/>
      <c r="AG94" s="87"/>
      <c r="AH94" s="87"/>
      <c r="AI94" s="87"/>
      <c r="AJ94" s="87"/>
      <c r="AK94" s="87"/>
      <c r="AL94" s="89" t="s">
        <v>546</v>
      </c>
      <c r="AM94" s="87"/>
      <c r="AN94" s="61"/>
      <c r="AO94" s="89" t="s">
        <v>546</v>
      </c>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35"/>
      <c r="BX94" s="35"/>
      <c r="BY94" s="35"/>
      <c r="BZ94" s="35"/>
      <c r="CA94" s="35"/>
      <c r="CB94" s="35"/>
      <c r="CC94" s="35"/>
      <c r="CD94" s="35"/>
      <c r="CE94" s="35"/>
      <c r="CF94" s="35"/>
      <c r="CG94" s="35"/>
      <c r="CH94" s="35"/>
      <c r="CI94" s="35"/>
      <c r="CJ94" s="35"/>
      <c r="CK94" s="35"/>
      <c r="CL94" s="35"/>
      <c r="CM94" s="35"/>
      <c r="CN94" s="35"/>
      <c r="CO94" s="35"/>
      <c r="CP94" s="35"/>
      <c r="CQ94" s="35"/>
      <c r="CR94" s="35"/>
      <c r="CS94" s="35"/>
      <c r="CT94" s="35"/>
      <c r="CU94" s="35"/>
      <c r="CV94" s="35"/>
      <c r="CW94" s="35"/>
      <c r="CX94" s="35"/>
      <c r="CY94" s="35"/>
      <c r="CZ94" s="35"/>
      <c r="DA94" s="35"/>
      <c r="DB94" s="35"/>
      <c r="DC94" s="35"/>
      <c r="DD94" s="35"/>
      <c r="DE94" s="35"/>
      <c r="DF94" s="35"/>
      <c r="DG94" s="35"/>
      <c r="DH94" s="35"/>
      <c r="DI94" s="35"/>
      <c r="DJ94" s="35"/>
      <c r="DK94" s="35"/>
      <c r="DL94" s="35"/>
      <c r="DM94" s="35"/>
      <c r="DN94" s="35"/>
      <c r="DO94" s="35"/>
      <c r="DP94" s="35"/>
      <c r="DQ94" s="35"/>
      <c r="DR94" s="35"/>
      <c r="DS94" s="35"/>
      <c r="DT94" s="35"/>
      <c r="DU94" s="35"/>
      <c r="DV94" s="61"/>
      <c r="DW94" s="61"/>
      <c r="DX94" s="35"/>
      <c r="DY94" s="35"/>
      <c r="DZ94" s="35"/>
      <c r="EA94" s="35"/>
      <c r="EB94" s="35"/>
      <c r="EC94" s="35"/>
      <c r="ED94" s="35"/>
      <c r="EE94" s="35"/>
      <c r="EF94" s="35"/>
      <c r="EG94" s="35"/>
      <c r="EH94" s="35"/>
      <c r="EI94" s="61"/>
      <c r="EJ94" s="35"/>
      <c r="EK94" s="35"/>
      <c r="EL94" s="35"/>
      <c r="EM94" s="35"/>
      <c r="EN94" s="35"/>
      <c r="EO94" s="35"/>
      <c r="EP94" s="35"/>
      <c r="EQ94" s="35"/>
      <c r="ER94" s="35"/>
      <c r="ES94" s="35"/>
      <c r="ET94" s="35"/>
      <c r="EU94" s="37"/>
      <c r="EV94" s="37"/>
      <c r="EW94" s="37"/>
      <c r="EX94" s="37"/>
      <c r="EY94" s="37"/>
      <c r="EZ94" s="37"/>
      <c r="FA94" s="34"/>
      <c r="FB94" s="34"/>
      <c r="FC94" s="34"/>
      <c r="FD94" s="34"/>
      <c r="FE94" s="34"/>
      <c r="FF94" s="34"/>
      <c r="FG94" s="34"/>
      <c r="FH94" s="34"/>
      <c r="FI94" s="34"/>
      <c r="FJ94" s="34"/>
      <c r="FK94" s="34"/>
      <c r="FL94" s="34"/>
      <c r="FM94" s="34"/>
      <c r="FN94" s="34"/>
      <c r="FO94" s="34"/>
      <c r="FP94" s="34"/>
      <c r="FQ94" s="34"/>
      <c r="FR94" s="34"/>
      <c r="FS94" s="34"/>
      <c r="FT94" s="35"/>
      <c r="FU94" s="35"/>
      <c r="FV94" s="35"/>
      <c r="FW94" s="35"/>
      <c r="FX94" s="35"/>
      <c r="FY94" s="35"/>
      <c r="FZ94" s="35"/>
      <c r="GA94" s="35"/>
      <c r="GB94" s="35"/>
      <c r="GC94" s="35"/>
      <c r="GD94" s="35"/>
      <c r="GE94" s="35"/>
      <c r="GF94" s="35"/>
      <c r="GG94" s="35"/>
      <c r="GH94" s="35"/>
      <c r="GI94" s="35"/>
      <c r="GJ94" s="35"/>
      <c r="GK94" s="35"/>
      <c r="GL94" s="35"/>
      <c r="GM94" s="35"/>
      <c r="GN94" s="35"/>
      <c r="GO94" s="35"/>
      <c r="GP94" s="35"/>
      <c r="GQ94" s="35"/>
      <c r="GR94" s="35"/>
      <c r="GS94" s="31"/>
      <c r="GT94" s="31"/>
      <c r="GU94" s="31"/>
      <c r="GV94" s="31"/>
      <c r="GW94" s="31"/>
      <c r="GX94" s="31"/>
      <c r="GY94" s="31"/>
      <c r="GZ94" s="31"/>
      <c r="HA94" s="31"/>
      <c r="HB94" s="31"/>
      <c r="HC94" s="35"/>
      <c r="HD94" s="35"/>
      <c r="HE94" s="35"/>
      <c r="HF94" s="35"/>
      <c r="HG94" s="35"/>
      <c r="HH94" s="35"/>
      <c r="HI94" s="35"/>
      <c r="HJ94" s="35"/>
      <c r="HK94" s="35"/>
      <c r="HL94" s="35"/>
      <c r="HM94" s="35"/>
      <c r="HN94" s="35"/>
      <c r="HO94" s="35"/>
      <c r="HP94" s="35"/>
      <c r="HQ94" s="35"/>
      <c r="HR94" s="35"/>
      <c r="HS94" s="35"/>
      <c r="HT94" s="35"/>
      <c r="HU94" s="35"/>
      <c r="HV94" s="35"/>
      <c r="HW94" s="35"/>
      <c r="HX94" s="35"/>
      <c r="HY94" s="35"/>
      <c r="HZ94" s="35"/>
      <c r="IA94" s="35"/>
      <c r="IB94" s="35"/>
      <c r="IC94" s="35"/>
      <c r="ID94" s="35"/>
      <c r="IE94" s="35"/>
      <c r="IF94" s="61"/>
      <c r="IG94" s="35"/>
      <c r="IH94" s="35"/>
      <c r="II94" s="35">
        <f t="shared" si="5"/>
        <v>0</v>
      </c>
      <c r="IJ94" s="35"/>
      <c r="IK94" s="35"/>
      <c r="IL94" s="35"/>
      <c r="IM94" s="34"/>
      <c r="IN94" s="31"/>
      <c r="IO94" s="70"/>
      <c r="IP94" s="34"/>
      <c r="IQ94" s="34"/>
      <c r="IR94" s="34"/>
      <c r="IS94" s="34"/>
      <c r="IT94" s="34"/>
      <c r="IU94" s="34"/>
      <c r="IV94" s="34"/>
      <c r="IW94" s="34"/>
      <c r="IX94" s="34"/>
      <c r="IY94" s="34"/>
      <c r="IZ94" s="34"/>
      <c r="JA94" s="34"/>
      <c r="JB94" s="34"/>
      <c r="JC94" s="34"/>
      <c r="JD94" s="34"/>
      <c r="JE94" s="34"/>
      <c r="JF94" s="34"/>
      <c r="JG94" s="34"/>
      <c r="JH94" s="34"/>
      <c r="JI94" s="34"/>
      <c r="JJ94" s="34"/>
      <c r="JK94" s="34"/>
      <c r="JL94" s="34"/>
      <c r="JM94" s="34"/>
      <c r="JN94" s="34"/>
      <c r="JO94" s="34"/>
      <c r="JP94" s="34"/>
      <c r="JQ94" s="34"/>
      <c r="JR94" s="34"/>
      <c r="JS94" s="34"/>
      <c r="JT94" s="34"/>
      <c r="JU94" s="34"/>
      <c r="JV94" s="34"/>
      <c r="JW94" s="34"/>
      <c r="JX94" s="34"/>
      <c r="JY94" s="34"/>
      <c r="JZ94" s="34"/>
      <c r="KA94" s="34"/>
      <c r="KB94" s="34"/>
      <c r="KC94" s="34"/>
      <c r="KD94" s="34"/>
      <c r="KE94" s="34"/>
      <c r="KF94" s="34"/>
      <c r="KG94" s="34"/>
      <c r="KH94" s="34"/>
      <c r="KI94" s="34"/>
      <c r="KJ94" s="34"/>
      <c r="KK94" s="34"/>
      <c r="KL94" s="34"/>
      <c r="KM94" s="34"/>
      <c r="KN94" s="34"/>
      <c r="KO94" s="34"/>
      <c r="KP94" s="34"/>
      <c r="KQ94" s="34"/>
      <c r="KR94" s="34"/>
      <c r="KS94" s="34"/>
      <c r="KT94" s="34"/>
      <c r="KU94" s="34"/>
      <c r="KV94" s="34"/>
      <c r="KW94" s="34"/>
      <c r="KX94" s="34"/>
      <c r="KY94" s="34"/>
      <c r="KZ94" s="34"/>
      <c r="LA94" s="34"/>
      <c r="LB94" s="34"/>
      <c r="LC94" s="34"/>
      <c r="LD94" s="34"/>
      <c r="LE94" s="34"/>
      <c r="LF94" s="34"/>
      <c r="LG94" s="34"/>
      <c r="LH94" s="34"/>
      <c r="LI94" s="34"/>
      <c r="LJ94" s="34"/>
      <c r="LK94" s="34"/>
      <c r="LL94" s="34"/>
      <c r="LM94" s="34"/>
      <c r="LN94" s="34"/>
      <c r="LO94" s="34"/>
      <c r="LP94" s="34"/>
      <c r="LQ94" s="34"/>
      <c r="LR94" s="34"/>
      <c r="LS94" s="34"/>
      <c r="LT94" s="34"/>
      <c r="LU94" s="34"/>
      <c r="LV94" s="34"/>
      <c r="LW94" s="34"/>
      <c r="LX94" s="34"/>
      <c r="LY94" s="34"/>
      <c r="LZ94" s="34"/>
      <c r="MA94" s="34"/>
      <c r="MB94" s="34"/>
      <c r="MC94" s="34"/>
      <c r="MD94" s="34"/>
      <c r="ME94" s="34"/>
      <c r="MF94" s="34"/>
      <c r="MG94" s="34"/>
      <c r="MH94" s="34"/>
      <c r="MI94" s="34"/>
      <c r="MJ94" s="34"/>
      <c r="MK94" s="34"/>
      <c r="ML94" s="34"/>
      <c r="MM94" s="34"/>
      <c r="MN94" s="34"/>
      <c r="MO94" s="34"/>
      <c r="MP94" s="34"/>
      <c r="MQ94" s="34"/>
      <c r="MR94" s="34"/>
      <c r="MS94" s="34"/>
      <c r="MT94" s="34"/>
      <c r="MU94" s="34"/>
      <c r="MV94" s="34"/>
      <c r="MW94" s="34"/>
      <c r="MX94" s="34"/>
      <c r="MY94" s="34"/>
      <c r="MZ94" s="34"/>
      <c r="NA94" s="34"/>
      <c r="NB94" s="34"/>
      <c r="NC94" s="34"/>
      <c r="ND94" s="34"/>
      <c r="NE94" s="34"/>
      <c r="NF94" s="34"/>
      <c r="NG94" s="34"/>
      <c r="NH94" s="34"/>
      <c r="NI94" s="34"/>
      <c r="NJ94" s="34"/>
      <c r="NK94" s="34"/>
      <c r="NX94" s="18" t="e">
        <f t="shared" si="9"/>
        <v>#DIV/0!</v>
      </c>
      <c r="NY94" t="str">
        <f t="shared" si="7"/>
        <v>Smaller</v>
      </c>
      <c r="NZ94" t="str">
        <f t="shared" si="8"/>
        <v>Small</v>
      </c>
    </row>
    <row r="95" spans="1:390">
      <c r="A95" t="s">
        <v>700</v>
      </c>
      <c r="B95" s="1" t="s">
        <v>701</v>
      </c>
      <c r="C95" s="32" t="s">
        <v>702</v>
      </c>
      <c r="D95" s="31" t="s">
        <v>393</v>
      </c>
      <c r="E95" s="31">
        <v>20060</v>
      </c>
      <c r="F95" s="31" t="s">
        <v>394</v>
      </c>
      <c r="G95" s="33">
        <v>5399.2274285714384</v>
      </c>
      <c r="H95" s="70">
        <v>54000</v>
      </c>
      <c r="I95" s="61"/>
      <c r="J95" s="67">
        <v>140</v>
      </c>
      <c r="K95" s="67">
        <v>4</v>
      </c>
      <c r="L95" s="67"/>
      <c r="M95" s="67"/>
      <c r="N95" s="67"/>
      <c r="O95" s="67"/>
      <c r="P95" s="67"/>
      <c r="Q95" s="67"/>
      <c r="R95" s="67">
        <v>52</v>
      </c>
      <c r="S95" s="67"/>
      <c r="T95" s="67"/>
      <c r="U95" s="67">
        <v>20</v>
      </c>
      <c r="V95" s="67">
        <v>685</v>
      </c>
      <c r="W95" s="86" t="s">
        <v>703</v>
      </c>
      <c r="X95" s="86"/>
      <c r="Y95" s="86"/>
      <c r="Z95" s="86"/>
      <c r="AA95" s="86"/>
      <c r="AB95" s="86"/>
      <c r="AC95" s="87">
        <v>0</v>
      </c>
      <c r="AD95" s="61"/>
      <c r="AE95" s="61"/>
      <c r="AF95" s="87"/>
      <c r="AG95" s="87"/>
      <c r="AH95" s="87"/>
      <c r="AI95" s="87"/>
      <c r="AJ95" s="87"/>
      <c r="AK95" s="87"/>
      <c r="AL95" s="87">
        <v>93263</v>
      </c>
      <c r="AM95" s="87"/>
      <c r="AN95" s="61"/>
      <c r="AO95" s="88">
        <v>93263</v>
      </c>
      <c r="AP95" s="61"/>
      <c r="AQ95" s="61"/>
      <c r="AR95" s="61"/>
      <c r="AS95" s="61"/>
      <c r="AT95" s="61"/>
      <c r="AU95" s="61"/>
      <c r="AV95" s="61"/>
      <c r="AW95" s="61"/>
      <c r="AX95" s="61"/>
      <c r="AY95" s="61">
        <v>27000</v>
      </c>
      <c r="AZ95" s="61"/>
      <c r="BA95" s="61"/>
      <c r="BB95" s="61">
        <v>27000</v>
      </c>
      <c r="BC95" s="61"/>
      <c r="BD95" s="61"/>
      <c r="BE95" s="61"/>
      <c r="BF95" s="61"/>
      <c r="BG95" s="61"/>
      <c r="BH95" s="61"/>
      <c r="BI95" s="61"/>
      <c r="BJ95" s="61"/>
      <c r="BK95" s="61"/>
      <c r="BL95" s="61">
        <v>2724</v>
      </c>
      <c r="BM95" s="61"/>
      <c r="BN95" s="61"/>
      <c r="BO95" s="61">
        <v>2724</v>
      </c>
      <c r="BP95" s="61"/>
      <c r="BQ95" s="61"/>
      <c r="BR95" s="61"/>
      <c r="BS95" s="61"/>
      <c r="BT95" s="61"/>
      <c r="BU95" s="61"/>
      <c r="BV95" s="61"/>
      <c r="BW95" s="35"/>
      <c r="BX95" s="35">
        <v>2800</v>
      </c>
      <c r="BY95" s="35"/>
      <c r="BZ95" s="35">
        <v>2800</v>
      </c>
      <c r="CA95" s="35"/>
      <c r="CB95" s="35"/>
      <c r="CC95" s="35"/>
      <c r="CD95" s="35"/>
      <c r="CE95" s="35"/>
      <c r="CF95" s="35"/>
      <c r="CG95" s="35"/>
      <c r="CH95" s="35"/>
      <c r="CI95" s="35"/>
      <c r="CJ95" s="35"/>
      <c r="CK95" s="35"/>
      <c r="CL95" s="35"/>
      <c r="CM95" s="35"/>
      <c r="CN95" s="35"/>
      <c r="CO95" s="35"/>
      <c r="CP95" s="35"/>
      <c r="CQ95" s="35"/>
      <c r="CR95" s="35"/>
      <c r="CS95" s="35"/>
      <c r="CT95" s="35"/>
      <c r="CU95" s="35"/>
      <c r="CV95" s="35"/>
      <c r="CW95" s="35"/>
      <c r="CX95" s="35"/>
      <c r="CY95" s="35"/>
      <c r="CZ95" s="35"/>
      <c r="DA95" s="35"/>
      <c r="DB95" s="35"/>
      <c r="DC95" s="35"/>
      <c r="DD95" s="35"/>
      <c r="DE95" s="35"/>
      <c r="DF95" s="35">
        <v>16979</v>
      </c>
      <c r="DG95" s="35">
        <v>31932</v>
      </c>
      <c r="DH95" s="35"/>
      <c r="DI95" s="35">
        <v>48911</v>
      </c>
      <c r="DJ95" s="35"/>
      <c r="DK95" s="35"/>
      <c r="DL95" s="35"/>
      <c r="DM95" s="35"/>
      <c r="DN95" s="35"/>
      <c r="DO95" s="35"/>
      <c r="DP95" s="35"/>
      <c r="DQ95" s="35"/>
      <c r="DR95" s="35"/>
      <c r="DS95" s="35"/>
      <c r="DT95" s="35"/>
      <c r="DU95" s="35"/>
      <c r="DV95" s="61"/>
      <c r="DW95" s="61"/>
      <c r="DX95" s="35"/>
      <c r="DY95" s="35"/>
      <c r="DZ95" s="35"/>
      <c r="EA95" s="35"/>
      <c r="EB95" s="35"/>
      <c r="EC95" s="35"/>
      <c r="ED95" s="35"/>
      <c r="EE95" s="35"/>
      <c r="EF95" s="35"/>
      <c r="EG95" s="35"/>
      <c r="EH95" s="35"/>
      <c r="EI95" s="61"/>
      <c r="EJ95" s="35"/>
      <c r="EK95" s="35"/>
      <c r="EL95" s="35"/>
      <c r="EM95" s="35"/>
      <c r="EN95" s="35"/>
      <c r="EO95" s="35"/>
      <c r="EP95" s="35"/>
      <c r="EQ95" s="35">
        <v>17666</v>
      </c>
      <c r="ER95" s="35"/>
      <c r="ES95" s="35"/>
      <c r="ET95" s="35">
        <v>17666</v>
      </c>
      <c r="EU95" s="37"/>
      <c r="EV95" s="37"/>
      <c r="EW95" s="37"/>
      <c r="EX95" s="37"/>
      <c r="EY95" s="37"/>
      <c r="EZ95" s="37"/>
      <c r="FA95" s="34"/>
      <c r="FB95" s="34"/>
      <c r="FC95" s="34"/>
      <c r="FD95" s="34"/>
      <c r="FE95" s="34"/>
      <c r="FF95" s="34"/>
      <c r="FG95" s="34"/>
      <c r="FH95" s="34"/>
      <c r="FI95" s="34"/>
      <c r="FJ95" s="34"/>
      <c r="FK95" s="34"/>
      <c r="FL95" s="34"/>
      <c r="FM95" s="34"/>
      <c r="FN95" s="34"/>
      <c r="FO95" s="34"/>
      <c r="FP95" s="34"/>
      <c r="FQ95" s="34"/>
      <c r="FR95" s="34"/>
      <c r="FS95" s="34"/>
      <c r="FT95" s="35"/>
      <c r="FU95" s="35"/>
      <c r="FV95" s="35"/>
      <c r="FW95" s="35"/>
      <c r="FX95" s="35"/>
      <c r="FY95" s="35"/>
      <c r="FZ95" s="35"/>
      <c r="GA95" s="35"/>
      <c r="GB95" s="35"/>
      <c r="GC95" s="35"/>
      <c r="GD95" s="35"/>
      <c r="GE95" s="35"/>
      <c r="GF95" s="35"/>
      <c r="GG95" s="35"/>
      <c r="GH95" s="35"/>
      <c r="GI95" s="35"/>
      <c r="GJ95" s="35"/>
      <c r="GK95" s="35"/>
      <c r="GL95" s="35"/>
      <c r="GM95" s="35"/>
      <c r="GN95" s="35"/>
      <c r="GO95" s="35">
        <v>0</v>
      </c>
      <c r="GP95" s="35">
        <v>122987</v>
      </c>
      <c r="GQ95" s="35">
        <v>69377</v>
      </c>
      <c r="GR95" s="35">
        <v>192364</v>
      </c>
      <c r="GS95" s="31"/>
      <c r="GT95" s="31" t="s">
        <v>704</v>
      </c>
      <c r="GU95" s="31"/>
      <c r="GV95" s="31" t="s">
        <v>409</v>
      </c>
      <c r="GW95" s="31"/>
      <c r="GX95" t="s">
        <v>459</v>
      </c>
      <c r="GY95" t="s">
        <v>405</v>
      </c>
      <c r="HB95" t="s">
        <v>705</v>
      </c>
      <c r="HC95" s="35">
        <v>2005</v>
      </c>
      <c r="HD95" s="35">
        <v>4709</v>
      </c>
      <c r="HE95" s="35">
        <v>16508</v>
      </c>
      <c r="HF95" s="35">
        <v>240</v>
      </c>
      <c r="HG95" s="35"/>
      <c r="HH95" s="35">
        <v>61292</v>
      </c>
      <c r="HI95" s="35"/>
      <c r="HJ95" s="35">
        <v>499</v>
      </c>
      <c r="HK95" s="35">
        <v>4145</v>
      </c>
      <c r="HL95" s="35">
        <v>2539</v>
      </c>
      <c r="HM95" s="35"/>
      <c r="HN95" s="35"/>
      <c r="HO95" s="35">
        <v>567</v>
      </c>
      <c r="HP95" s="35">
        <v>660</v>
      </c>
      <c r="HQ95" s="35">
        <v>166</v>
      </c>
      <c r="HR95" s="35">
        <v>868</v>
      </c>
      <c r="HS95" s="35"/>
      <c r="HT95" s="35"/>
      <c r="HU95" s="35">
        <v>11</v>
      </c>
      <c r="HV95" s="35"/>
      <c r="HW95" s="35"/>
      <c r="HX95" s="35"/>
      <c r="HY95" s="35"/>
      <c r="HZ95" s="35"/>
      <c r="IA95" s="35"/>
      <c r="IB95" s="35"/>
      <c r="IC95" s="35"/>
      <c r="ID95" s="35"/>
      <c r="IE95" s="35"/>
      <c r="IF95" s="61">
        <v>5.5</v>
      </c>
      <c r="IG95" s="35">
        <v>6.34</v>
      </c>
      <c r="IH95" s="35">
        <v>13.04</v>
      </c>
      <c r="II95" s="35">
        <f t="shared" si="5"/>
        <v>6.34</v>
      </c>
      <c r="IJ95" s="35"/>
      <c r="IK95" s="35">
        <v>9</v>
      </c>
      <c r="IL95" s="35">
        <v>6.7</v>
      </c>
      <c r="IM95" s="34"/>
      <c r="IN95" s="31"/>
      <c r="IO95" s="70">
        <v>9655</v>
      </c>
      <c r="IP95" s="34">
        <v>4153</v>
      </c>
      <c r="IQ95" s="34">
        <v>5829</v>
      </c>
      <c r="IR95" s="34">
        <v>9059</v>
      </c>
      <c r="IS95" s="34"/>
      <c r="IT95" s="34"/>
      <c r="IU95" s="34"/>
      <c r="IV95" s="34">
        <v>5287</v>
      </c>
      <c r="IW95" s="34"/>
      <c r="IX95" s="34">
        <v>33983</v>
      </c>
      <c r="IY95" s="34"/>
      <c r="IZ95" s="34"/>
      <c r="JA95" s="34">
        <v>96</v>
      </c>
      <c r="JB95" s="34">
        <v>72</v>
      </c>
      <c r="JC95" s="34">
        <v>338</v>
      </c>
      <c r="JD95" s="34">
        <v>170</v>
      </c>
      <c r="JE95" s="34"/>
      <c r="JF95" s="34"/>
      <c r="JG95" s="34"/>
      <c r="JH95" s="34"/>
      <c r="JI95" s="34"/>
      <c r="JJ95" s="34"/>
      <c r="JK95" s="34"/>
      <c r="JL95" s="34"/>
      <c r="JM95" s="34"/>
      <c r="JN95" s="34"/>
      <c r="JO95" s="34"/>
      <c r="JP95" s="34"/>
      <c r="JQ95" s="34"/>
      <c r="JR95" s="34">
        <v>3977</v>
      </c>
      <c r="JS95" s="34"/>
      <c r="JT95" s="34"/>
      <c r="JU95" s="34">
        <v>176</v>
      </c>
      <c r="JV95" s="34"/>
      <c r="JW95" s="34"/>
      <c r="JX95" s="34"/>
      <c r="JY95" s="34"/>
      <c r="JZ95" s="34"/>
      <c r="KA95" s="34"/>
      <c r="KB95" s="34"/>
      <c r="KC95" s="34"/>
      <c r="KD95" s="34"/>
      <c r="KE95" s="34"/>
      <c r="KF95" s="34">
        <v>2</v>
      </c>
      <c r="KG95" s="34">
        <v>14</v>
      </c>
      <c r="KH95" s="34">
        <v>81</v>
      </c>
      <c r="KI95" s="34">
        <v>68</v>
      </c>
      <c r="KJ95" s="34">
        <v>46</v>
      </c>
      <c r="KK95" s="34">
        <v>46</v>
      </c>
      <c r="KL95" s="34">
        <v>7</v>
      </c>
      <c r="KM95" s="34">
        <v>0</v>
      </c>
      <c r="KN95" s="34"/>
      <c r="KO95" s="34"/>
      <c r="KP95" s="34"/>
      <c r="KQ95" s="34"/>
      <c r="KR95" s="34"/>
      <c r="KS95" s="34"/>
      <c r="KT95" s="34"/>
      <c r="KU95" s="34"/>
      <c r="KV95" s="34"/>
      <c r="KW95" s="34"/>
      <c r="KX95" s="34"/>
      <c r="KY95" s="34"/>
      <c r="KZ95" s="34"/>
      <c r="LA95" s="34"/>
      <c r="LB95" s="34"/>
      <c r="LC95" s="34"/>
      <c r="LD95" s="34"/>
      <c r="LE95" s="34"/>
      <c r="LF95" s="34"/>
      <c r="LG95" s="34"/>
      <c r="LH95" s="34"/>
      <c r="LI95" s="34"/>
      <c r="LJ95" s="34"/>
      <c r="LK95" s="34"/>
      <c r="LL95" s="34"/>
      <c r="LM95" s="34"/>
      <c r="LN95" s="34"/>
      <c r="LO95" s="34"/>
      <c r="LP95" s="34"/>
      <c r="LQ95" s="34"/>
      <c r="LR95" s="34"/>
      <c r="LS95" s="34"/>
      <c r="LT95" s="34"/>
      <c r="LU95" s="34"/>
      <c r="LV95" s="34"/>
      <c r="LW95" s="34"/>
      <c r="LX95" s="34"/>
      <c r="LY95" s="34"/>
      <c r="LZ95" s="34"/>
      <c r="MA95" s="34"/>
      <c r="MB95" s="34"/>
      <c r="MC95" s="34"/>
      <c r="MD95" s="34"/>
      <c r="ME95" s="34"/>
      <c r="MF95" s="34"/>
      <c r="MG95" s="34"/>
      <c r="MH95" s="34"/>
      <c r="MI95" s="34"/>
      <c r="MJ95" s="34"/>
      <c r="MK95" s="34"/>
      <c r="ML95" s="34"/>
      <c r="MM95" s="34"/>
      <c r="MN95" s="34"/>
      <c r="MO95" s="34">
        <v>7</v>
      </c>
      <c r="MP95" s="34">
        <v>0</v>
      </c>
      <c r="MQ95" s="34"/>
      <c r="MR95" s="34"/>
      <c r="MS95" s="34"/>
      <c r="MT95" s="34"/>
      <c r="MU95" s="34">
        <v>533</v>
      </c>
      <c r="MV95" s="34"/>
      <c r="MW95" s="34"/>
      <c r="MX95" s="34"/>
      <c r="MY95" s="34"/>
      <c r="MZ95" s="34"/>
      <c r="NA95" s="34"/>
      <c r="NB95" s="34"/>
      <c r="NC95" s="34"/>
      <c r="ND95" s="34"/>
      <c r="NE95" s="34"/>
      <c r="NF95" s="34"/>
      <c r="NG95" s="34"/>
      <c r="NH95" s="34"/>
      <c r="NI95" s="34"/>
      <c r="NJ95" s="34"/>
      <c r="NK95" s="34"/>
      <c r="NX95" s="18">
        <f t="shared" si="9"/>
        <v>851.61315908066854</v>
      </c>
      <c r="NY95" t="str">
        <f t="shared" si="7"/>
        <v>Smaller</v>
      </c>
      <c r="NZ95" t="str">
        <f t="shared" si="8"/>
        <v>Small</v>
      </c>
    </row>
    <row r="96" spans="1:390">
      <c r="A96" s="1" t="s">
        <v>631</v>
      </c>
      <c r="B96" s="1" t="s">
        <v>706</v>
      </c>
      <c r="C96" s="32">
        <v>962</v>
      </c>
      <c r="D96" s="1" t="s">
        <v>404</v>
      </c>
      <c r="E96" s="31">
        <v>20060</v>
      </c>
      <c r="F96" s="31" t="s">
        <v>394</v>
      </c>
      <c r="G96" s="18"/>
      <c r="AC96" s="92" t="s">
        <v>546</v>
      </c>
      <c r="AL96" s="89" t="s">
        <v>546</v>
      </c>
      <c r="AO96" s="89" t="s">
        <v>546</v>
      </c>
      <c r="GW96" s="31"/>
      <c r="II96" s="35">
        <f t="shared" si="5"/>
        <v>0</v>
      </c>
      <c r="NX96" s="18" t="e">
        <f t="shared" si="9"/>
        <v>#DIV/0!</v>
      </c>
      <c r="NY96" t="str">
        <f t="shared" si="7"/>
        <v>Smaller</v>
      </c>
      <c r="NZ96" t="str">
        <f t="shared" si="8"/>
        <v>Small</v>
      </c>
    </row>
    <row r="97" spans="1:390">
      <c r="A97" t="s">
        <v>707</v>
      </c>
      <c r="B97" t="s">
        <v>708</v>
      </c>
      <c r="C97" s="32" t="s">
        <v>709</v>
      </c>
      <c r="D97" s="31" t="s">
        <v>393</v>
      </c>
      <c r="E97" s="31">
        <v>20060</v>
      </c>
      <c r="F97" s="31" t="s">
        <v>394</v>
      </c>
      <c r="G97" s="33">
        <v>22062.287238095112</v>
      </c>
      <c r="H97" s="70">
        <v>46328</v>
      </c>
      <c r="I97" s="61"/>
      <c r="J97" s="67">
        <v>50</v>
      </c>
      <c r="K97" s="67">
        <v>17</v>
      </c>
      <c r="L97" s="67"/>
      <c r="M97" s="67"/>
      <c r="N97" s="67"/>
      <c r="O97" s="67"/>
      <c r="P97" s="67"/>
      <c r="Q97" s="67"/>
      <c r="R97" s="67">
        <v>30</v>
      </c>
      <c r="S97" s="67"/>
      <c r="T97" s="67"/>
      <c r="U97" s="67">
        <v>464</v>
      </c>
      <c r="V97" s="67">
        <v>1000</v>
      </c>
      <c r="W97" s="86" t="s">
        <v>415</v>
      </c>
      <c r="X97" s="86"/>
      <c r="Y97" s="86"/>
      <c r="Z97" s="86"/>
      <c r="AA97" s="86"/>
      <c r="AB97" s="86"/>
      <c r="AC97" s="87">
        <v>0</v>
      </c>
      <c r="AD97" s="61"/>
      <c r="AE97" s="61"/>
      <c r="AF97" s="87"/>
      <c r="AG97" s="87">
        <v>50000</v>
      </c>
      <c r="AH97" s="87"/>
      <c r="AI97" s="87">
        <v>36608</v>
      </c>
      <c r="AJ97" s="87"/>
      <c r="AK97" s="87"/>
      <c r="AL97" s="87">
        <v>85000</v>
      </c>
      <c r="AM97" s="87"/>
      <c r="AN97" s="61"/>
      <c r="AO97" s="88">
        <v>171608</v>
      </c>
      <c r="AP97" s="61"/>
      <c r="AQ97" s="61"/>
      <c r="AR97" s="61"/>
      <c r="AS97" s="61"/>
      <c r="AT97" s="61"/>
      <c r="AU97" s="61"/>
      <c r="AV97" s="61"/>
      <c r="AW97" s="61"/>
      <c r="AX97" s="61"/>
      <c r="AY97" s="61">
        <v>72000</v>
      </c>
      <c r="AZ97" s="61"/>
      <c r="BA97" s="61"/>
      <c r="BB97" s="61">
        <v>72000</v>
      </c>
      <c r="BC97" s="61"/>
      <c r="BD97" s="61"/>
      <c r="BE97" s="61"/>
      <c r="BF97" s="61"/>
      <c r="BG97" s="61"/>
      <c r="BH97" s="61"/>
      <c r="BI97" s="61"/>
      <c r="BJ97" s="61"/>
      <c r="BK97" s="61"/>
      <c r="BL97" s="61">
        <v>60000</v>
      </c>
      <c r="BM97" s="61"/>
      <c r="BN97" s="61"/>
      <c r="BO97" s="61">
        <v>60000</v>
      </c>
      <c r="BP97" s="61"/>
      <c r="BQ97" s="61"/>
      <c r="BR97" s="61"/>
      <c r="BS97" s="61"/>
      <c r="BT97" s="61"/>
      <c r="BU97" s="61"/>
      <c r="BV97" s="61"/>
      <c r="BW97" s="35"/>
      <c r="BX97" s="35">
        <v>23000</v>
      </c>
      <c r="BY97" s="35"/>
      <c r="BZ97" s="35">
        <v>23000</v>
      </c>
      <c r="CA97" s="35"/>
      <c r="CB97" s="35"/>
      <c r="CC97" s="35"/>
      <c r="CD97" s="35"/>
      <c r="CE97" s="35"/>
      <c r="CF97" s="35"/>
      <c r="CG97" s="35"/>
      <c r="CH97" s="35"/>
      <c r="CI97" s="35"/>
      <c r="CJ97" s="35"/>
      <c r="CK97" s="35"/>
      <c r="CL97" s="35"/>
      <c r="CM97" s="35"/>
      <c r="CN97" s="35"/>
      <c r="CO97" s="35"/>
      <c r="CP97" s="35"/>
      <c r="CQ97" s="35"/>
      <c r="CR97" s="35"/>
      <c r="CS97" s="35"/>
      <c r="CT97" s="35"/>
      <c r="CU97" s="35"/>
      <c r="CV97" s="35"/>
      <c r="CW97" s="35"/>
      <c r="CX97" s="35"/>
      <c r="CY97" s="35">
        <v>90000</v>
      </c>
      <c r="CZ97" s="35"/>
      <c r="DA97" s="35"/>
      <c r="DB97" s="35"/>
      <c r="DC97" s="35"/>
      <c r="DD97" s="35"/>
      <c r="DE97" s="35"/>
      <c r="DF97" s="35"/>
      <c r="DG97" s="35"/>
      <c r="DH97" s="35"/>
      <c r="DI97" s="35">
        <v>90000</v>
      </c>
      <c r="DJ97" s="35"/>
      <c r="DK97" s="35"/>
      <c r="DL97" s="35"/>
      <c r="DM97" s="35"/>
      <c r="DN97" s="35"/>
      <c r="DO97" s="35"/>
      <c r="DP97" s="35"/>
      <c r="DQ97" s="35"/>
      <c r="DR97" s="35"/>
      <c r="DS97" s="35"/>
      <c r="DT97" s="35"/>
      <c r="DU97" s="35"/>
      <c r="DV97" s="61"/>
      <c r="DW97" s="61"/>
      <c r="DX97" s="35"/>
      <c r="DY97" s="35"/>
      <c r="DZ97" s="35"/>
      <c r="EA97" s="35"/>
      <c r="EB97" s="35"/>
      <c r="EC97" s="35"/>
      <c r="ED97" s="35"/>
      <c r="EE97" s="35"/>
      <c r="EF97" s="35"/>
      <c r="EG97" s="35"/>
      <c r="EH97" s="35"/>
      <c r="EI97" s="61"/>
      <c r="EJ97" s="35">
        <v>39900</v>
      </c>
      <c r="EK97" s="35"/>
      <c r="EL97" s="35"/>
      <c r="EM97" s="35"/>
      <c r="EN97" s="35"/>
      <c r="EO97" s="35"/>
      <c r="EP97" s="35"/>
      <c r="EQ97" s="35"/>
      <c r="ER97" s="35"/>
      <c r="ES97" s="35"/>
      <c r="ET97" s="35">
        <v>39900</v>
      </c>
      <c r="EU97" s="37"/>
      <c r="EV97" s="37"/>
      <c r="EW97" s="37"/>
      <c r="EX97" s="37"/>
      <c r="EY97" s="37"/>
      <c r="EZ97" s="37"/>
      <c r="FA97" s="34"/>
      <c r="FB97" s="34"/>
      <c r="FC97" s="34"/>
      <c r="FD97" s="34"/>
      <c r="FE97" s="34"/>
      <c r="FF97" s="34"/>
      <c r="FG97" s="34"/>
      <c r="FH97" s="34"/>
      <c r="FI97" s="34"/>
      <c r="FJ97" s="34"/>
      <c r="FK97" s="34"/>
      <c r="FL97" s="34"/>
      <c r="FM97" s="34"/>
      <c r="FN97" s="34"/>
      <c r="FO97" s="34"/>
      <c r="FP97" s="34"/>
      <c r="FQ97" s="34"/>
      <c r="FR97" s="34"/>
      <c r="FS97" s="34"/>
      <c r="FT97" s="35"/>
      <c r="FU97" s="35"/>
      <c r="FV97" s="35"/>
      <c r="FW97" s="35"/>
      <c r="FX97" s="35"/>
      <c r="FY97" s="35"/>
      <c r="FZ97" s="35"/>
      <c r="GA97" s="35"/>
      <c r="GB97" s="35"/>
      <c r="GC97" s="35"/>
      <c r="GD97" s="35"/>
      <c r="GE97" s="35"/>
      <c r="GF97" s="35"/>
      <c r="GG97" s="35"/>
      <c r="GH97" s="35"/>
      <c r="GI97" s="35"/>
      <c r="GJ97" s="35"/>
      <c r="GK97" s="35"/>
      <c r="GL97" s="35"/>
      <c r="GM97" s="35"/>
      <c r="GN97" s="35"/>
      <c r="GO97" s="35"/>
      <c r="GP97" s="35">
        <v>303608</v>
      </c>
      <c r="GQ97" s="35">
        <v>152900</v>
      </c>
      <c r="GR97" s="35">
        <v>456508</v>
      </c>
      <c r="GS97" s="31" t="s">
        <v>420</v>
      </c>
      <c r="GT97" s="31"/>
      <c r="GU97" s="31"/>
      <c r="GV97" s="31" t="s">
        <v>409</v>
      </c>
      <c r="GW97" s="31"/>
      <c r="GX97" s="31"/>
      <c r="GY97" t="s">
        <v>405</v>
      </c>
      <c r="HC97" s="35">
        <v>22111</v>
      </c>
      <c r="HD97" s="35">
        <v>5816</v>
      </c>
      <c r="HE97" s="35">
        <v>15000</v>
      </c>
      <c r="HF97" s="35">
        <v>346</v>
      </c>
      <c r="HG97" s="35"/>
      <c r="HH97" s="35">
        <v>59921</v>
      </c>
      <c r="HI97" s="35"/>
      <c r="HJ97" s="35">
        <v>449</v>
      </c>
      <c r="HK97" s="35">
        <v>12000</v>
      </c>
      <c r="HL97" s="35"/>
      <c r="HM97" s="35"/>
      <c r="HN97" s="35"/>
      <c r="HO97" s="35">
        <v>26</v>
      </c>
      <c r="HP97" s="35"/>
      <c r="HQ97" s="35">
        <v>186</v>
      </c>
      <c r="HR97" s="35"/>
      <c r="HS97" s="35"/>
      <c r="HT97" s="35"/>
      <c r="HU97" s="35">
        <v>5</v>
      </c>
      <c r="HV97" s="35"/>
      <c r="HW97" s="35"/>
      <c r="HX97" s="35"/>
      <c r="HY97" s="35"/>
      <c r="HZ97" s="35"/>
      <c r="IA97" s="35"/>
      <c r="IB97" s="35"/>
      <c r="IC97" s="35"/>
      <c r="ID97" s="35"/>
      <c r="IE97" s="35"/>
      <c r="IF97" s="61">
        <v>2.5</v>
      </c>
      <c r="IG97" s="35">
        <v>6</v>
      </c>
      <c r="IH97" s="35">
        <v>21</v>
      </c>
      <c r="II97" s="35">
        <f t="shared" si="5"/>
        <v>6</v>
      </c>
      <c r="IJ97" s="35"/>
      <c r="IK97" s="35">
        <v>10</v>
      </c>
      <c r="IL97" s="35">
        <v>15</v>
      </c>
      <c r="IM97" s="34">
        <v>19415</v>
      </c>
      <c r="IN97" s="31" t="s">
        <v>411</v>
      </c>
      <c r="IO97" s="70">
        <v>26005</v>
      </c>
      <c r="IP97" s="34">
        <v>26381</v>
      </c>
      <c r="IQ97" s="34">
        <v>11443</v>
      </c>
      <c r="IR97" s="34">
        <v>37666</v>
      </c>
      <c r="IS97" s="34"/>
      <c r="IT97" s="34"/>
      <c r="IU97" s="34"/>
      <c r="IV97" s="34"/>
      <c r="IW97" s="34"/>
      <c r="IX97" s="34">
        <v>101495</v>
      </c>
      <c r="IY97" s="34"/>
      <c r="IZ97" s="34"/>
      <c r="JA97" s="34">
        <v>11</v>
      </c>
      <c r="JB97" s="34">
        <v>9</v>
      </c>
      <c r="JC97" s="34">
        <v>7</v>
      </c>
      <c r="JD97" s="34">
        <v>6</v>
      </c>
      <c r="JE97" s="34"/>
      <c r="JF97" s="34"/>
      <c r="JG97" s="34"/>
      <c r="JH97" s="34"/>
      <c r="JI97" s="34"/>
      <c r="JJ97" s="34"/>
      <c r="JK97" s="34"/>
      <c r="JL97" s="34"/>
      <c r="JM97" s="34"/>
      <c r="JN97" s="34"/>
      <c r="JO97" s="34"/>
      <c r="JP97" s="34"/>
      <c r="JQ97" s="34"/>
      <c r="JR97" s="34">
        <v>8610</v>
      </c>
      <c r="JS97" s="34"/>
      <c r="JT97" s="34"/>
      <c r="JU97" s="34">
        <v>287</v>
      </c>
      <c r="JV97" s="34"/>
      <c r="JW97" s="34"/>
      <c r="JX97" s="34"/>
      <c r="JY97" s="34"/>
      <c r="JZ97" s="34"/>
      <c r="KA97" s="34"/>
      <c r="KB97" s="34"/>
      <c r="KC97" s="34"/>
      <c r="KD97" s="34"/>
      <c r="KE97" s="34"/>
      <c r="KF97" s="34">
        <v>1</v>
      </c>
      <c r="KG97" s="34">
        <v>1</v>
      </c>
      <c r="KH97" s="34">
        <v>22</v>
      </c>
      <c r="KI97" s="34">
        <v>72</v>
      </c>
      <c r="KJ97" s="34">
        <v>56</v>
      </c>
      <c r="KK97" s="34">
        <v>896</v>
      </c>
      <c r="KL97" s="34">
        <v>7</v>
      </c>
      <c r="KM97" s="34">
        <v>0</v>
      </c>
      <c r="KN97" s="34"/>
      <c r="KO97" s="34"/>
      <c r="KP97" s="34"/>
      <c r="KQ97" s="34"/>
      <c r="KR97" s="34"/>
      <c r="KS97" s="34"/>
      <c r="KT97" s="34"/>
      <c r="KU97" s="34"/>
      <c r="KV97" s="34"/>
      <c r="KW97" s="34"/>
      <c r="KX97" s="34"/>
      <c r="KY97" s="34"/>
      <c r="KZ97" s="34"/>
      <c r="LA97" s="34"/>
      <c r="LB97" s="34"/>
      <c r="LC97" s="34"/>
      <c r="LD97" s="34"/>
      <c r="LE97" s="34"/>
      <c r="LF97" s="34"/>
      <c r="LG97" s="34"/>
      <c r="LH97" s="34"/>
      <c r="LI97" s="34"/>
      <c r="LJ97" s="34"/>
      <c r="LK97" s="34"/>
      <c r="LL97" s="34"/>
      <c r="LM97" s="34"/>
      <c r="LN97" s="34"/>
      <c r="LO97" s="34"/>
      <c r="LP97" s="34"/>
      <c r="LQ97" s="34"/>
      <c r="LR97" s="34"/>
      <c r="LS97" s="34"/>
      <c r="LT97" s="34"/>
      <c r="LU97" s="34"/>
      <c r="LV97" s="34"/>
      <c r="LW97" s="34"/>
      <c r="LX97" s="34"/>
      <c r="LY97" s="34"/>
      <c r="LZ97" s="34"/>
      <c r="MA97" s="34"/>
      <c r="MB97" s="34"/>
      <c r="MC97" s="34"/>
      <c r="MD97" s="34"/>
      <c r="ME97" s="34"/>
      <c r="MF97" s="34"/>
      <c r="MG97" s="34"/>
      <c r="MH97" s="34"/>
      <c r="MI97" s="34"/>
      <c r="MJ97" s="34"/>
      <c r="MK97" s="34"/>
      <c r="ML97" s="34"/>
      <c r="MM97" s="34"/>
      <c r="MN97" s="34"/>
      <c r="MO97" s="34">
        <v>7</v>
      </c>
      <c r="MP97" s="34">
        <v>0</v>
      </c>
      <c r="MQ97" s="34"/>
      <c r="MR97" s="34"/>
      <c r="MS97" s="34">
        <v>401107</v>
      </c>
      <c r="MT97" s="34"/>
      <c r="MU97" s="34">
        <v>9</v>
      </c>
      <c r="MV97" s="34"/>
      <c r="MW97" s="34"/>
      <c r="MX97" s="34"/>
      <c r="MY97" s="34"/>
      <c r="MZ97" s="34"/>
      <c r="NA97" s="34"/>
      <c r="NB97" s="34"/>
      <c r="NC97" s="34"/>
      <c r="ND97" s="34"/>
      <c r="NE97" s="34"/>
      <c r="NF97" s="34"/>
      <c r="NG97" s="34"/>
      <c r="NH97" s="34"/>
      <c r="NI97" s="34"/>
      <c r="NJ97" s="34"/>
      <c r="NK97" s="34"/>
      <c r="NX97" s="18">
        <f t="shared" si="9"/>
        <v>3677.047873015852</v>
      </c>
      <c r="NY97" t="str">
        <f t="shared" si="7"/>
        <v>Larger</v>
      </c>
      <c r="NZ97" t="str">
        <f t="shared" si="8"/>
        <v>Large</v>
      </c>
    </row>
    <row r="98" spans="1:390">
      <c r="A98" t="s">
        <v>631</v>
      </c>
      <c r="B98" t="s">
        <v>710</v>
      </c>
      <c r="C98" s="32">
        <v>963</v>
      </c>
      <c r="D98" s="1" t="s">
        <v>404</v>
      </c>
      <c r="E98" s="31">
        <v>20060</v>
      </c>
      <c r="F98" s="31" t="s">
        <v>394</v>
      </c>
      <c r="G98" s="18"/>
      <c r="AC98" s="92" t="s">
        <v>546</v>
      </c>
      <c r="AL98" s="89" t="s">
        <v>546</v>
      </c>
      <c r="AO98" s="89" t="s">
        <v>546</v>
      </c>
      <c r="GW98" s="31"/>
      <c r="GY98" s="31"/>
      <c r="GZ98" s="31"/>
      <c r="HA98" s="31"/>
      <c r="II98" s="35">
        <f t="shared" si="5"/>
        <v>0</v>
      </c>
      <c r="NX98" s="18" t="e">
        <f t="shared" si="9"/>
        <v>#DIV/0!</v>
      </c>
      <c r="NY98" t="str">
        <f t="shared" si="7"/>
        <v>Smaller</v>
      </c>
      <c r="NZ98" t="str">
        <f t="shared" si="8"/>
        <v>Small</v>
      </c>
    </row>
    <row r="99" spans="1:390">
      <c r="A99" t="s">
        <v>711</v>
      </c>
      <c r="B99" s="31" t="s">
        <v>712</v>
      </c>
      <c r="C99" s="32" t="s">
        <v>713</v>
      </c>
      <c r="D99" s="31" t="s">
        <v>393</v>
      </c>
      <c r="E99" s="31">
        <v>20060</v>
      </c>
      <c r="F99" s="31" t="s">
        <v>394</v>
      </c>
      <c r="G99" s="33">
        <v>7543.6548571428675</v>
      </c>
      <c r="H99" s="70">
        <v>22000</v>
      </c>
      <c r="I99" s="61"/>
      <c r="J99" s="67">
        <v>45</v>
      </c>
      <c r="K99" s="67">
        <v>10</v>
      </c>
      <c r="L99" s="67"/>
      <c r="M99" s="67"/>
      <c r="N99" s="67"/>
      <c r="O99" s="67"/>
      <c r="P99" s="67"/>
      <c r="Q99" s="67"/>
      <c r="R99" s="67">
        <v>24</v>
      </c>
      <c r="S99" s="67"/>
      <c r="T99" s="67"/>
      <c r="U99" s="67">
        <v>80</v>
      </c>
      <c r="V99" s="67">
        <v>319</v>
      </c>
      <c r="W99" s="86">
        <v>53</v>
      </c>
      <c r="X99" s="86"/>
      <c r="Y99" s="86"/>
      <c r="Z99" s="86"/>
      <c r="AA99" s="86"/>
      <c r="AB99" s="86"/>
      <c r="AC99" s="87">
        <v>0</v>
      </c>
      <c r="AD99" s="61"/>
      <c r="AE99" s="61"/>
      <c r="AF99" s="87"/>
      <c r="AG99" s="87">
        <v>25000</v>
      </c>
      <c r="AH99" s="87"/>
      <c r="AI99" s="87"/>
      <c r="AJ99" s="87"/>
      <c r="AK99" s="87"/>
      <c r="AL99" s="87">
        <v>0</v>
      </c>
      <c r="AM99" s="87"/>
      <c r="AN99" s="61"/>
      <c r="AO99" s="88">
        <v>25000</v>
      </c>
      <c r="AP99" s="61"/>
      <c r="AQ99" s="61"/>
      <c r="AR99" s="61"/>
      <c r="AS99" s="61"/>
      <c r="AT99" s="61">
        <v>25000</v>
      </c>
      <c r="AU99" s="61"/>
      <c r="AV99" s="61"/>
      <c r="AW99" s="61"/>
      <c r="AX99" s="61"/>
      <c r="AY99" s="61"/>
      <c r="AZ99" s="61"/>
      <c r="BA99" s="61"/>
      <c r="BB99" s="61">
        <v>25000</v>
      </c>
      <c r="BC99" s="61"/>
      <c r="BD99" s="61"/>
      <c r="BE99" s="61"/>
      <c r="BF99" s="61"/>
      <c r="BG99" s="61"/>
      <c r="BH99" s="61"/>
      <c r="BI99" s="61"/>
      <c r="BJ99" s="61"/>
      <c r="BK99" s="61"/>
      <c r="BL99" s="61"/>
      <c r="BM99" s="61"/>
      <c r="BN99" s="61"/>
      <c r="BO99" s="61">
        <v>0</v>
      </c>
      <c r="BP99" s="61"/>
      <c r="BQ99" s="61"/>
      <c r="BR99" s="61"/>
      <c r="BS99" s="61"/>
      <c r="BT99" s="61"/>
      <c r="BU99" s="61">
        <v>3800</v>
      </c>
      <c r="BV99" s="61"/>
      <c r="BW99" s="35"/>
      <c r="BX99" s="35"/>
      <c r="BY99" s="35"/>
      <c r="BZ99" s="35">
        <v>3800</v>
      </c>
      <c r="CA99" s="35"/>
      <c r="CB99" s="35"/>
      <c r="CC99" s="35"/>
      <c r="CD99" s="35"/>
      <c r="CE99" s="35"/>
      <c r="CF99" s="35"/>
      <c r="CG99" s="35"/>
      <c r="CH99" s="35"/>
      <c r="CI99" s="35"/>
      <c r="CJ99" s="35"/>
      <c r="CK99" s="35"/>
      <c r="CL99" s="35"/>
      <c r="CM99" s="35"/>
      <c r="CN99" s="35"/>
      <c r="CO99" s="35"/>
      <c r="CP99" s="35"/>
      <c r="CQ99" s="35"/>
      <c r="CR99" s="35"/>
      <c r="CS99" s="35"/>
      <c r="CT99" s="35"/>
      <c r="CU99" s="35"/>
      <c r="CV99" s="35"/>
      <c r="CW99" s="35"/>
      <c r="CX99" s="35"/>
      <c r="CY99" s="35"/>
      <c r="CZ99" s="35"/>
      <c r="DA99" s="35"/>
      <c r="DB99" s="35"/>
      <c r="DC99" s="35"/>
      <c r="DD99" s="35"/>
      <c r="DE99" s="35"/>
      <c r="DF99" s="35">
        <v>36000</v>
      </c>
      <c r="DG99" s="35">
        <v>14000</v>
      </c>
      <c r="DH99" s="35"/>
      <c r="DI99" s="35">
        <v>50000</v>
      </c>
      <c r="DJ99" s="35"/>
      <c r="DK99" s="35"/>
      <c r="DL99" s="35"/>
      <c r="DM99" s="35"/>
      <c r="DN99" s="35"/>
      <c r="DO99" s="35"/>
      <c r="DP99" s="35"/>
      <c r="DQ99" s="35"/>
      <c r="DR99" s="35"/>
      <c r="DS99" s="35"/>
      <c r="DT99" s="35"/>
      <c r="DU99" s="35"/>
      <c r="DV99" s="61"/>
      <c r="DW99" s="61"/>
      <c r="DX99" s="35"/>
      <c r="DY99" s="35"/>
      <c r="DZ99" s="35"/>
      <c r="EA99" s="35"/>
      <c r="EB99" s="35"/>
      <c r="EC99" s="35"/>
      <c r="ED99" s="35"/>
      <c r="EE99" s="35"/>
      <c r="EF99" s="35"/>
      <c r="EG99" s="35"/>
      <c r="EH99" s="35"/>
      <c r="EI99" s="61"/>
      <c r="EJ99" s="35">
        <v>6000</v>
      </c>
      <c r="EK99" s="35"/>
      <c r="EL99" s="35"/>
      <c r="EM99" s="35"/>
      <c r="EN99" s="35"/>
      <c r="EO99" s="35"/>
      <c r="EP99" s="35"/>
      <c r="EQ99" s="35"/>
      <c r="ER99" s="35"/>
      <c r="ES99" s="35"/>
      <c r="ET99" s="35">
        <v>6000</v>
      </c>
      <c r="EU99" s="37"/>
      <c r="EV99" s="37"/>
      <c r="EW99" s="37"/>
      <c r="EX99" s="37"/>
      <c r="EY99" s="37"/>
      <c r="EZ99" s="37"/>
      <c r="FA99" s="34"/>
      <c r="FB99" s="34"/>
      <c r="FC99" s="34"/>
      <c r="FD99" s="34"/>
      <c r="FE99" s="34"/>
      <c r="FF99" s="34"/>
      <c r="FG99" s="34"/>
      <c r="FH99" s="34"/>
      <c r="FI99" s="34"/>
      <c r="FJ99" s="34"/>
      <c r="FK99" s="34"/>
      <c r="FL99" s="34"/>
      <c r="FM99" s="34"/>
      <c r="FN99" s="34"/>
      <c r="FO99" s="34"/>
      <c r="FP99" s="34"/>
      <c r="FQ99" s="34"/>
      <c r="FR99" s="34"/>
      <c r="FS99" s="34"/>
      <c r="FT99" s="35"/>
      <c r="FU99" s="35"/>
      <c r="FV99" s="35"/>
      <c r="FW99" s="35"/>
      <c r="FX99" s="35"/>
      <c r="FY99" s="35"/>
      <c r="FZ99" s="35"/>
      <c r="GA99" s="35"/>
      <c r="GB99" s="35"/>
      <c r="GC99" s="35"/>
      <c r="GD99" s="35"/>
      <c r="GE99" s="35"/>
      <c r="GF99" s="35"/>
      <c r="GG99" s="35"/>
      <c r="GH99" s="35"/>
      <c r="GI99" s="35"/>
      <c r="GJ99" s="35"/>
      <c r="GK99" s="35"/>
      <c r="GL99" s="35"/>
      <c r="GM99" s="35"/>
      <c r="GN99" s="35"/>
      <c r="GO99" s="35">
        <v>0</v>
      </c>
      <c r="GP99" s="35">
        <v>50000</v>
      </c>
      <c r="GQ99" s="35">
        <v>59800</v>
      </c>
      <c r="GR99" s="35">
        <v>109800</v>
      </c>
      <c r="GS99" s="31" t="s">
        <v>420</v>
      </c>
      <c r="GT99" s="31"/>
      <c r="GU99" s="31" t="s">
        <v>439</v>
      </c>
      <c r="GV99" s="31" t="s">
        <v>398</v>
      </c>
      <c r="GW99" t="s">
        <v>410</v>
      </c>
      <c r="GX99" s="31"/>
      <c r="HC99" s="35">
        <v>532</v>
      </c>
      <c r="HD99" s="35">
        <v>821</v>
      </c>
      <c r="HE99" s="35">
        <v>11464</v>
      </c>
      <c r="HF99" s="35">
        <v>259</v>
      </c>
      <c r="HG99" s="35"/>
      <c r="HH99" s="35">
        <v>71566</v>
      </c>
      <c r="HI99" s="35"/>
      <c r="HJ99" s="35">
        <v>57</v>
      </c>
      <c r="HK99" s="35">
        <v>3031</v>
      </c>
      <c r="HL99" s="35">
        <v>600</v>
      </c>
      <c r="HM99" s="35"/>
      <c r="HN99" s="35"/>
      <c r="HO99" s="35">
        <v>50</v>
      </c>
      <c r="HP99" s="35">
        <v>0</v>
      </c>
      <c r="HQ99" s="35">
        <v>50</v>
      </c>
      <c r="HR99" s="35">
        <v>0</v>
      </c>
      <c r="HS99" s="35"/>
      <c r="HT99" s="35"/>
      <c r="HU99" s="35">
        <v>7</v>
      </c>
      <c r="HV99" s="35"/>
      <c r="HW99" s="35"/>
      <c r="HX99" s="35"/>
      <c r="HY99" s="35"/>
      <c r="HZ99" s="35"/>
      <c r="IA99" s="35"/>
      <c r="IB99" s="35"/>
      <c r="IC99" s="35"/>
      <c r="ID99" s="35"/>
      <c r="IE99" s="35"/>
      <c r="IF99" s="61">
        <v>1.75</v>
      </c>
      <c r="IG99" s="35">
        <v>5</v>
      </c>
      <c r="IH99" s="35">
        <v>10</v>
      </c>
      <c r="II99" s="35">
        <f t="shared" si="5"/>
        <v>5</v>
      </c>
      <c r="IJ99" s="35"/>
      <c r="IK99" s="35">
        <v>5</v>
      </c>
      <c r="IL99" s="35">
        <v>5</v>
      </c>
      <c r="IM99" s="34">
        <v>4224</v>
      </c>
      <c r="IN99" s="31" t="s">
        <v>400</v>
      </c>
      <c r="IO99" s="70"/>
      <c r="IP99" s="34">
        <v>9550</v>
      </c>
      <c r="IQ99" s="34"/>
      <c r="IR99" s="34"/>
      <c r="IS99" s="34"/>
      <c r="IT99" s="34"/>
      <c r="IU99" s="34"/>
      <c r="IV99" s="34"/>
      <c r="IW99" s="34"/>
      <c r="IX99" s="34">
        <v>9550</v>
      </c>
      <c r="IY99" s="34"/>
      <c r="IZ99" s="34"/>
      <c r="JA99" s="34">
        <v>5</v>
      </c>
      <c r="JB99" s="34">
        <v>4</v>
      </c>
      <c r="JC99" s="34">
        <v>40</v>
      </c>
      <c r="JD99" s="34">
        <v>14</v>
      </c>
      <c r="JE99" s="34"/>
      <c r="JF99" s="34"/>
      <c r="JG99" s="34"/>
      <c r="JH99" s="34"/>
      <c r="JI99" s="34"/>
      <c r="JJ99" s="34"/>
      <c r="JK99" s="34"/>
      <c r="JL99" s="34"/>
      <c r="JM99" s="34"/>
      <c r="JN99" s="34"/>
      <c r="JO99" s="34"/>
      <c r="JP99" s="34"/>
      <c r="JQ99" s="34"/>
      <c r="JR99" s="34">
        <v>1950</v>
      </c>
      <c r="JS99" s="34"/>
      <c r="JT99" s="34"/>
      <c r="JU99" s="34">
        <v>78</v>
      </c>
      <c r="JV99" s="34"/>
      <c r="JW99" s="34"/>
      <c r="JX99" s="34"/>
      <c r="JY99" s="34"/>
      <c r="JZ99" s="34"/>
      <c r="KA99" s="34"/>
      <c r="KB99" s="34"/>
      <c r="KC99" s="34"/>
      <c r="KD99" s="34"/>
      <c r="KE99" s="34"/>
      <c r="KF99" s="34">
        <v>2</v>
      </c>
      <c r="KG99" s="34">
        <v>8</v>
      </c>
      <c r="KH99" s="34">
        <v>228</v>
      </c>
      <c r="KI99" s="34">
        <v>57</v>
      </c>
      <c r="KJ99" s="34">
        <v>48</v>
      </c>
      <c r="KK99" s="34">
        <v>48</v>
      </c>
      <c r="KL99" s="34">
        <v>0</v>
      </c>
      <c r="KM99" s="34">
        <v>0</v>
      </c>
      <c r="KN99" s="34"/>
      <c r="KO99" s="34"/>
      <c r="KP99" s="34"/>
      <c r="KQ99" s="34"/>
      <c r="KR99" s="34"/>
      <c r="KS99" s="34"/>
      <c r="KT99" s="34"/>
      <c r="KU99" s="34"/>
      <c r="KV99" s="34"/>
      <c r="KW99" s="34"/>
      <c r="KX99" s="34"/>
      <c r="KY99" s="34"/>
      <c r="KZ99" s="34"/>
      <c r="LA99" s="34"/>
      <c r="LB99" s="34"/>
      <c r="LC99" s="34"/>
      <c r="LD99" s="34"/>
      <c r="LE99" s="34"/>
      <c r="LF99" s="34"/>
      <c r="LG99" s="34"/>
      <c r="LH99" s="34"/>
      <c r="LI99" s="34"/>
      <c r="LJ99" s="34"/>
      <c r="LK99" s="34"/>
      <c r="LL99" s="34"/>
      <c r="LM99" s="34"/>
      <c r="LN99" s="34"/>
      <c r="LO99" s="34"/>
      <c r="LP99" s="34"/>
      <c r="LQ99" s="34"/>
      <c r="LR99" s="34"/>
      <c r="LS99" s="34"/>
      <c r="LT99" s="34"/>
      <c r="LU99" s="34"/>
      <c r="LV99" s="34"/>
      <c r="LW99" s="34"/>
      <c r="LX99" s="34"/>
      <c r="LY99" s="34"/>
      <c r="LZ99" s="34"/>
      <c r="MA99" s="34"/>
      <c r="MB99" s="34"/>
      <c r="MC99" s="34"/>
      <c r="MD99" s="34"/>
      <c r="ME99" s="34"/>
      <c r="MF99" s="34"/>
      <c r="MG99" s="34"/>
      <c r="MH99" s="34"/>
      <c r="MI99" s="34"/>
      <c r="MJ99" s="34"/>
      <c r="MK99" s="34"/>
      <c r="ML99" s="34"/>
      <c r="MM99" s="34"/>
      <c r="MN99" s="34"/>
      <c r="MO99" s="34">
        <v>0</v>
      </c>
      <c r="MP99" s="34">
        <v>0</v>
      </c>
      <c r="MQ99" s="34"/>
      <c r="MR99" s="34"/>
      <c r="MS99" s="34"/>
      <c r="MT99" s="34"/>
      <c r="MU99" s="34">
        <v>0</v>
      </c>
      <c r="MV99" s="34"/>
      <c r="MW99" s="34"/>
      <c r="MX99" s="34"/>
      <c r="MY99" s="34"/>
      <c r="MZ99" s="34"/>
      <c r="NA99" s="34"/>
      <c r="NB99" s="34"/>
      <c r="NC99" s="34"/>
      <c r="ND99" s="34"/>
      <c r="NE99" s="34"/>
      <c r="NF99" s="34"/>
      <c r="NG99" s="34"/>
      <c r="NH99" s="34"/>
      <c r="NI99" s="34"/>
      <c r="NJ99" s="34"/>
      <c r="NK99" s="34"/>
      <c r="NX99" s="18">
        <f t="shared" si="9"/>
        <v>1508.7309714285734</v>
      </c>
      <c r="NY99" t="str">
        <f t="shared" si="7"/>
        <v>Mid-range</v>
      </c>
      <c r="NZ99" t="str">
        <f t="shared" si="8"/>
        <v>Small</v>
      </c>
    </row>
    <row r="100" spans="1:390">
      <c r="A100" t="s">
        <v>598</v>
      </c>
      <c r="B100" s="31" t="s">
        <v>714</v>
      </c>
      <c r="C100" s="32" t="s">
        <v>715</v>
      </c>
      <c r="D100" s="1" t="s">
        <v>404</v>
      </c>
      <c r="E100" s="31">
        <v>20060</v>
      </c>
      <c r="F100" s="31" t="s">
        <v>394</v>
      </c>
      <c r="G100" s="33">
        <v>17769.825142857211</v>
      </c>
      <c r="H100" s="70"/>
      <c r="I100" s="61"/>
      <c r="J100" s="67"/>
      <c r="K100" s="67"/>
      <c r="L100" s="67"/>
      <c r="M100" s="67"/>
      <c r="N100" s="67"/>
      <c r="O100" s="67"/>
      <c r="P100" s="67"/>
      <c r="Q100" s="67"/>
      <c r="R100" s="67"/>
      <c r="S100" s="67"/>
      <c r="T100" s="67"/>
      <c r="U100" s="67"/>
      <c r="V100" s="67"/>
      <c r="W100" s="86"/>
      <c r="X100" s="86"/>
      <c r="Y100" s="86"/>
      <c r="Z100" s="86"/>
      <c r="AA100" s="86"/>
      <c r="AB100" s="86"/>
      <c r="AC100" s="92" t="s">
        <v>546</v>
      </c>
      <c r="AD100" s="61"/>
      <c r="AE100" s="61"/>
      <c r="AF100" s="87"/>
      <c r="AG100" s="87"/>
      <c r="AH100" s="87"/>
      <c r="AI100" s="87"/>
      <c r="AJ100" s="87"/>
      <c r="AK100" s="87"/>
      <c r="AL100" s="89" t="s">
        <v>546</v>
      </c>
      <c r="AM100" s="87"/>
      <c r="AN100" s="61"/>
      <c r="AO100" s="89" t="s">
        <v>546</v>
      </c>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s="61"/>
      <c r="BV100" s="61"/>
      <c r="BW100" s="35"/>
      <c r="BX100" s="35"/>
      <c r="BY100" s="35"/>
      <c r="BZ100" s="35"/>
      <c r="CA100" s="35"/>
      <c r="CB100" s="35"/>
      <c r="CC100" s="35"/>
      <c r="CD100" s="35"/>
      <c r="CE100" s="35"/>
      <c r="CF100" s="35"/>
      <c r="CG100" s="35"/>
      <c r="CH100" s="35"/>
      <c r="CI100" s="35"/>
      <c r="CJ100" s="35"/>
      <c r="CK100" s="35"/>
      <c r="CL100" s="35"/>
      <c r="CM100" s="35"/>
      <c r="CN100" s="35"/>
      <c r="CO100" s="35"/>
      <c r="CP100" s="35"/>
      <c r="CQ100" s="35"/>
      <c r="CR100" s="35"/>
      <c r="CS100" s="35"/>
      <c r="CT100" s="35"/>
      <c r="CU100" s="35"/>
      <c r="CV100" s="35"/>
      <c r="CW100" s="35"/>
      <c r="CX100" s="35"/>
      <c r="CY100" s="35"/>
      <c r="CZ100" s="35"/>
      <c r="DA100" s="35"/>
      <c r="DB100" s="35"/>
      <c r="DC100" s="35"/>
      <c r="DD100" s="35"/>
      <c r="DE100" s="35"/>
      <c r="DF100" s="35"/>
      <c r="DG100" s="35"/>
      <c r="DH100" s="35"/>
      <c r="DI100" s="35"/>
      <c r="DJ100" s="35"/>
      <c r="DK100" s="35"/>
      <c r="DL100" s="35"/>
      <c r="DM100" s="35"/>
      <c r="DN100" s="35"/>
      <c r="DO100" s="35"/>
      <c r="DP100" s="35"/>
      <c r="DQ100" s="35"/>
      <c r="DR100" s="35"/>
      <c r="DS100" s="35"/>
      <c r="DT100" s="35"/>
      <c r="DU100" s="35"/>
      <c r="DV100" s="61"/>
      <c r="DW100" s="61"/>
      <c r="DX100" s="35"/>
      <c r="DY100" s="35"/>
      <c r="DZ100" s="35"/>
      <c r="EA100" s="35"/>
      <c r="EB100" s="35"/>
      <c r="EC100" s="35"/>
      <c r="ED100" s="35"/>
      <c r="EE100" s="35"/>
      <c r="EF100" s="35"/>
      <c r="EG100" s="35"/>
      <c r="EH100" s="35"/>
      <c r="EI100" s="61"/>
      <c r="EJ100" s="35"/>
      <c r="EK100" s="35"/>
      <c r="EL100" s="35"/>
      <c r="EM100" s="35"/>
      <c r="EN100" s="35"/>
      <c r="EO100" s="35"/>
      <c r="EP100" s="35"/>
      <c r="EQ100" s="35"/>
      <c r="ER100" s="35"/>
      <c r="ES100" s="35"/>
      <c r="ET100" s="35"/>
      <c r="EU100" s="37"/>
      <c r="EV100" s="37"/>
      <c r="EW100" s="37"/>
      <c r="EX100" s="37"/>
      <c r="EY100" s="37"/>
      <c r="EZ100" s="37"/>
      <c r="FA100" s="34"/>
      <c r="FB100" s="34"/>
      <c r="FC100" s="34"/>
      <c r="FD100" s="34"/>
      <c r="FE100" s="34"/>
      <c r="FF100" s="34"/>
      <c r="FG100" s="34"/>
      <c r="FH100" s="34"/>
      <c r="FI100" s="34"/>
      <c r="FJ100" s="34"/>
      <c r="FK100" s="34"/>
      <c r="FL100" s="34"/>
      <c r="FM100" s="34"/>
      <c r="FN100" s="34"/>
      <c r="FO100" s="34"/>
      <c r="FP100" s="34"/>
      <c r="FQ100" s="34"/>
      <c r="FR100" s="34"/>
      <c r="FS100" s="34"/>
      <c r="FT100" s="35"/>
      <c r="FU100" s="35"/>
      <c r="FV100" s="35"/>
      <c r="FW100" s="35"/>
      <c r="FX100" s="35"/>
      <c r="FY100" s="35"/>
      <c r="FZ100" s="35"/>
      <c r="GA100" s="35"/>
      <c r="GB100" s="35"/>
      <c r="GC100" s="35"/>
      <c r="GD100" s="35"/>
      <c r="GE100" s="35"/>
      <c r="GF100" s="35"/>
      <c r="GG100" s="35"/>
      <c r="GH100" s="35"/>
      <c r="GI100" s="35"/>
      <c r="GJ100" s="35"/>
      <c r="GK100" s="35"/>
      <c r="GL100" s="35"/>
      <c r="GM100" s="35"/>
      <c r="GN100" s="35"/>
      <c r="GO100" s="35"/>
      <c r="GP100" s="35"/>
      <c r="GQ100" s="35"/>
      <c r="GR100" s="35"/>
      <c r="GS100" s="31"/>
      <c r="GT100" s="31"/>
      <c r="GU100" s="31"/>
      <c r="GV100" s="31"/>
      <c r="GX100" s="31"/>
      <c r="HC100" s="35"/>
      <c r="HD100" s="35"/>
      <c r="HE100" s="35"/>
      <c r="HF100" s="35"/>
      <c r="HG100" s="35"/>
      <c r="HH100" s="35"/>
      <c r="HI100" s="35"/>
      <c r="HJ100" s="35"/>
      <c r="HK100" s="35"/>
      <c r="HL100" s="35"/>
      <c r="HM100" s="35"/>
      <c r="HN100" s="35"/>
      <c r="HO100" s="35"/>
      <c r="HP100" s="35"/>
      <c r="HQ100" s="35"/>
      <c r="HR100" s="35"/>
      <c r="HS100" s="35"/>
      <c r="HT100" s="35"/>
      <c r="HU100" s="35"/>
      <c r="HV100" s="35"/>
      <c r="HW100" s="35"/>
      <c r="HX100" s="35"/>
      <c r="HY100" s="35"/>
      <c r="HZ100" s="35"/>
      <c r="IA100" s="35"/>
      <c r="IB100" s="35"/>
      <c r="IC100" s="35"/>
      <c r="ID100" s="35"/>
      <c r="IE100" s="35"/>
      <c r="IF100" s="61"/>
      <c r="IG100" s="35"/>
      <c r="IH100" s="35"/>
      <c r="II100" s="35">
        <f t="shared" si="5"/>
        <v>0</v>
      </c>
      <c r="IJ100" s="35"/>
      <c r="IK100" s="35"/>
      <c r="IL100" s="35"/>
      <c r="IM100" s="34"/>
      <c r="IN100" s="31"/>
      <c r="IO100" s="70"/>
      <c r="IP100" s="34"/>
      <c r="IQ100" s="34"/>
      <c r="IR100" s="34"/>
      <c r="IS100" s="34"/>
      <c r="IT100" s="34"/>
      <c r="IU100" s="34"/>
      <c r="IV100" s="34"/>
      <c r="IW100" s="34"/>
      <c r="IX100" s="34"/>
      <c r="IY100" s="34"/>
      <c r="IZ100" s="34"/>
      <c r="JA100" s="34"/>
      <c r="JB100" s="34"/>
      <c r="JC100" s="34"/>
      <c r="JD100" s="34"/>
      <c r="JE100" s="34"/>
      <c r="JF100" s="34"/>
      <c r="JG100" s="34"/>
      <c r="JH100" s="34"/>
      <c r="JI100" s="34"/>
      <c r="JJ100" s="34"/>
      <c r="JK100" s="34"/>
      <c r="JL100" s="34"/>
      <c r="JM100" s="34"/>
      <c r="JN100" s="34"/>
      <c r="JO100" s="34"/>
      <c r="JP100" s="34"/>
      <c r="JQ100" s="34"/>
      <c r="JR100" s="34"/>
      <c r="JS100" s="34"/>
      <c r="JT100" s="34"/>
      <c r="JU100" s="34"/>
      <c r="JV100" s="34"/>
      <c r="JW100" s="34"/>
      <c r="JX100" s="34"/>
      <c r="JY100" s="34"/>
      <c r="JZ100" s="34"/>
      <c r="KA100" s="34"/>
      <c r="KB100" s="34"/>
      <c r="KC100" s="34"/>
      <c r="KD100" s="34"/>
      <c r="KE100" s="34"/>
      <c r="KF100" s="34"/>
      <c r="KG100" s="34"/>
      <c r="KH100" s="34"/>
      <c r="KI100" s="34"/>
      <c r="KJ100" s="34"/>
      <c r="KK100" s="34"/>
      <c r="KL100" s="34"/>
      <c r="KM100" s="34"/>
      <c r="KN100" s="34"/>
      <c r="KO100" s="34"/>
      <c r="KP100" s="34"/>
      <c r="KQ100" s="34"/>
      <c r="KR100" s="34"/>
      <c r="KS100" s="34"/>
      <c r="KT100" s="34"/>
      <c r="KU100" s="34"/>
      <c r="KV100" s="34"/>
      <c r="KW100" s="34"/>
      <c r="KX100" s="34"/>
      <c r="KY100" s="34"/>
      <c r="KZ100" s="34"/>
      <c r="LA100" s="34"/>
      <c r="LB100" s="34"/>
      <c r="LC100" s="34"/>
      <c r="LD100" s="34"/>
      <c r="LE100" s="34"/>
      <c r="LF100" s="34"/>
      <c r="LG100" s="34"/>
      <c r="LH100" s="34"/>
      <c r="LI100" s="34"/>
      <c r="LJ100" s="34"/>
      <c r="LK100" s="34"/>
      <c r="LL100" s="34"/>
      <c r="LM100" s="34"/>
      <c r="LN100" s="34"/>
      <c r="LO100" s="34"/>
      <c r="LP100" s="34"/>
      <c r="LQ100" s="34"/>
      <c r="LR100" s="34"/>
      <c r="LS100" s="34"/>
      <c r="LT100" s="34"/>
      <c r="LU100" s="34"/>
      <c r="LV100" s="34"/>
      <c r="LW100" s="34"/>
      <c r="LX100" s="34"/>
      <c r="LY100" s="34"/>
      <c r="LZ100" s="34"/>
      <c r="MA100" s="34"/>
      <c r="MB100" s="34"/>
      <c r="MC100" s="34"/>
      <c r="MD100" s="34"/>
      <c r="ME100" s="34"/>
      <c r="MF100" s="34"/>
      <c r="MG100" s="34"/>
      <c r="MH100" s="34"/>
      <c r="MI100" s="34"/>
      <c r="MJ100" s="34"/>
      <c r="MK100" s="34"/>
      <c r="ML100" s="34"/>
      <c r="MM100" s="34"/>
      <c r="MN100" s="34"/>
      <c r="MO100" s="34"/>
      <c r="MP100" s="34"/>
      <c r="MQ100" s="34"/>
      <c r="MR100" s="34"/>
      <c r="MS100" s="34"/>
      <c r="MT100" s="34"/>
      <c r="MU100" s="34"/>
      <c r="MV100" s="34"/>
      <c r="MW100" s="34"/>
      <c r="MX100" s="34"/>
      <c r="MY100" s="34"/>
      <c r="MZ100" s="34"/>
      <c r="NA100" s="34"/>
      <c r="NB100" s="34"/>
      <c r="NC100" s="34"/>
      <c r="ND100" s="34"/>
      <c r="NE100" s="34"/>
      <c r="NF100" s="34"/>
      <c r="NG100" s="34"/>
      <c r="NH100" s="34"/>
      <c r="NI100" s="34"/>
      <c r="NJ100" s="34"/>
      <c r="NK100" s="34"/>
      <c r="NX100" s="18" t="e">
        <f t="shared" si="9"/>
        <v>#DIV/0!</v>
      </c>
      <c r="NY100" t="str">
        <f t="shared" si="7"/>
        <v>Larger</v>
      </c>
      <c r="NZ100" t="str">
        <f t="shared" si="8"/>
        <v>Medium</v>
      </c>
    </row>
    <row r="101" spans="1:390">
      <c r="A101" t="s">
        <v>716</v>
      </c>
      <c r="B101" s="31" t="s">
        <v>717</v>
      </c>
      <c r="C101" s="32" t="s">
        <v>718</v>
      </c>
      <c r="D101" s="31" t="s">
        <v>393</v>
      </c>
      <c r="E101" s="31">
        <v>20060</v>
      </c>
      <c r="F101" s="31" t="s">
        <v>394</v>
      </c>
      <c r="G101" s="33">
        <v>18738.636571428589</v>
      </c>
      <c r="H101" s="70">
        <v>45000</v>
      </c>
      <c r="I101" s="61"/>
      <c r="J101" s="67"/>
      <c r="K101" s="67">
        <v>4</v>
      </c>
      <c r="L101" s="67"/>
      <c r="M101" s="67"/>
      <c r="N101" s="67"/>
      <c r="O101" s="67"/>
      <c r="P101" s="67"/>
      <c r="Q101" s="67"/>
      <c r="R101" s="67"/>
      <c r="S101" s="67"/>
      <c r="T101" s="67"/>
      <c r="U101" s="67">
        <v>28</v>
      </c>
      <c r="V101" s="67"/>
      <c r="W101" s="86" t="s">
        <v>415</v>
      </c>
      <c r="X101" s="86"/>
      <c r="Y101" s="86"/>
      <c r="Z101" s="86"/>
      <c r="AA101" s="86"/>
      <c r="AB101" s="86"/>
      <c r="AC101" s="92" t="s">
        <v>546</v>
      </c>
      <c r="AD101" s="61"/>
      <c r="AE101" s="61"/>
      <c r="AF101" s="87"/>
      <c r="AG101" s="87"/>
      <c r="AH101" s="87"/>
      <c r="AI101" s="87"/>
      <c r="AJ101" s="87"/>
      <c r="AK101" s="87"/>
      <c r="AL101" s="89" t="s">
        <v>546</v>
      </c>
      <c r="AM101" s="87"/>
      <c r="AN101" s="61"/>
      <c r="AO101" s="89" t="s">
        <v>546</v>
      </c>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35"/>
      <c r="BX101" s="35"/>
      <c r="BY101" s="35"/>
      <c r="BZ101" s="35"/>
      <c r="CA101" s="35"/>
      <c r="CB101" s="35"/>
      <c r="CC101" s="35"/>
      <c r="CD101" s="35"/>
      <c r="CE101" s="35"/>
      <c r="CF101" s="35"/>
      <c r="CG101" s="35"/>
      <c r="CH101" s="35"/>
      <c r="CI101" s="35"/>
      <c r="CJ101" s="35"/>
      <c r="CK101" s="35"/>
      <c r="CL101" s="35"/>
      <c r="CM101" s="35"/>
      <c r="CN101" s="35"/>
      <c r="CO101" s="35"/>
      <c r="CP101" s="35"/>
      <c r="CQ101" s="35"/>
      <c r="CR101" s="35"/>
      <c r="CS101" s="35"/>
      <c r="CT101" s="35"/>
      <c r="CU101" s="35"/>
      <c r="CV101" s="35"/>
      <c r="CW101" s="35"/>
      <c r="CX101" s="35"/>
      <c r="CY101" s="35"/>
      <c r="CZ101" s="35"/>
      <c r="DA101" s="35"/>
      <c r="DB101" s="35"/>
      <c r="DC101" s="35"/>
      <c r="DD101" s="35"/>
      <c r="DE101" s="35"/>
      <c r="DF101" s="35"/>
      <c r="DG101" s="35"/>
      <c r="DH101" s="35"/>
      <c r="DI101" s="35"/>
      <c r="DJ101" s="35"/>
      <c r="DK101" s="35"/>
      <c r="DL101" s="35"/>
      <c r="DM101" s="35"/>
      <c r="DN101" s="35"/>
      <c r="DO101" s="35"/>
      <c r="DP101" s="35"/>
      <c r="DQ101" s="35"/>
      <c r="DR101" s="35"/>
      <c r="DS101" s="35"/>
      <c r="DT101" s="35"/>
      <c r="DU101" s="35"/>
      <c r="DV101" s="61"/>
      <c r="DW101" s="61"/>
      <c r="DX101" s="35"/>
      <c r="DY101" s="35"/>
      <c r="DZ101" s="35"/>
      <c r="EA101" s="35"/>
      <c r="EB101" s="35"/>
      <c r="EC101" s="35"/>
      <c r="ED101" s="35"/>
      <c r="EE101" s="35"/>
      <c r="EF101" s="35"/>
      <c r="EG101" s="35"/>
      <c r="EH101" s="35"/>
      <c r="EI101" s="61"/>
      <c r="EJ101" s="35"/>
      <c r="EK101" s="35"/>
      <c r="EL101" s="35"/>
      <c r="EM101" s="35"/>
      <c r="EN101" s="35"/>
      <c r="EO101" s="35"/>
      <c r="EP101" s="35"/>
      <c r="EQ101" s="35"/>
      <c r="ER101" s="35"/>
      <c r="ES101" s="35"/>
      <c r="ET101" s="35"/>
      <c r="EU101" s="37"/>
      <c r="EV101" s="37"/>
      <c r="EW101" s="37"/>
      <c r="EX101" s="37"/>
      <c r="EY101" s="37"/>
      <c r="EZ101" s="37"/>
      <c r="FA101" s="34"/>
      <c r="FB101" s="34"/>
      <c r="FC101" s="34"/>
      <c r="FD101" s="34"/>
      <c r="FE101" s="34"/>
      <c r="FF101" s="34"/>
      <c r="FG101" s="34"/>
      <c r="FH101" s="34"/>
      <c r="FI101" s="34"/>
      <c r="FJ101" s="34"/>
      <c r="FK101" s="34"/>
      <c r="FL101" s="34"/>
      <c r="FM101" s="34"/>
      <c r="FN101" s="34"/>
      <c r="FO101" s="34"/>
      <c r="FP101" s="34"/>
      <c r="FQ101" s="34"/>
      <c r="FR101" s="34"/>
      <c r="FS101" s="34"/>
      <c r="FT101" s="35"/>
      <c r="FU101" s="35"/>
      <c r="FV101" s="35"/>
      <c r="FW101" s="35"/>
      <c r="FX101" s="35"/>
      <c r="FY101" s="35"/>
      <c r="FZ101" s="35"/>
      <c r="GA101" s="35"/>
      <c r="GB101" s="35"/>
      <c r="GC101" s="35"/>
      <c r="GD101" s="35"/>
      <c r="GE101" s="35"/>
      <c r="GF101" s="35"/>
      <c r="GG101" s="35"/>
      <c r="GH101" s="35"/>
      <c r="GI101" s="35"/>
      <c r="GJ101" s="35"/>
      <c r="GK101" s="35"/>
      <c r="GL101" s="35"/>
      <c r="GM101" s="35"/>
      <c r="GN101" s="35"/>
      <c r="GO101" s="35"/>
      <c r="GP101" s="35"/>
      <c r="GQ101" s="35"/>
      <c r="GR101" s="35"/>
      <c r="GS101" s="31" t="s">
        <v>395</v>
      </c>
      <c r="GT101" s="31"/>
      <c r="GU101" s="31"/>
      <c r="GV101" s="31" t="s">
        <v>409</v>
      </c>
      <c r="GW101" s="31"/>
      <c r="GX101" s="31"/>
      <c r="GY101" t="s">
        <v>405</v>
      </c>
      <c r="HC101" s="35"/>
      <c r="HD101" s="35"/>
      <c r="HE101" s="35"/>
      <c r="HF101" s="35"/>
      <c r="HG101" s="35"/>
      <c r="HH101" s="35"/>
      <c r="HI101" s="35"/>
      <c r="HJ101" s="35"/>
      <c r="HK101" s="35"/>
      <c r="HL101" s="35"/>
      <c r="HM101" s="35"/>
      <c r="HN101" s="35"/>
      <c r="HO101" s="35"/>
      <c r="HP101" s="35"/>
      <c r="HQ101" s="35"/>
      <c r="HR101" s="35"/>
      <c r="HS101" s="35"/>
      <c r="HT101" s="35"/>
      <c r="HU101" s="35"/>
      <c r="HV101" s="35"/>
      <c r="HW101" s="35"/>
      <c r="HX101" s="35"/>
      <c r="HY101" s="35"/>
      <c r="HZ101" s="35"/>
      <c r="IA101" s="35"/>
      <c r="IB101" s="35"/>
      <c r="IC101" s="35"/>
      <c r="ID101" s="35"/>
      <c r="IE101" s="35"/>
      <c r="IF101" s="61"/>
      <c r="IG101" s="35"/>
      <c r="IH101" s="35"/>
      <c r="II101" s="35">
        <f t="shared" si="5"/>
        <v>0</v>
      </c>
      <c r="IJ101" s="35"/>
      <c r="IK101" s="35"/>
      <c r="IL101" s="35"/>
      <c r="IM101" s="34"/>
      <c r="IN101" s="31"/>
      <c r="IO101" s="70"/>
      <c r="IP101" s="34"/>
      <c r="IQ101" s="34"/>
      <c r="IR101" s="34"/>
      <c r="IS101" s="34"/>
      <c r="IT101" s="34"/>
      <c r="IU101" s="34"/>
      <c r="IV101" s="34"/>
      <c r="IW101" s="34"/>
      <c r="IX101" s="34"/>
      <c r="IY101" s="34"/>
      <c r="IZ101" s="34"/>
      <c r="JA101" s="34"/>
      <c r="JB101" s="34"/>
      <c r="JC101" s="34"/>
      <c r="JD101" s="34"/>
      <c r="JE101" s="34"/>
      <c r="JF101" s="34"/>
      <c r="JG101" s="34"/>
      <c r="JH101" s="34"/>
      <c r="JI101" s="34"/>
      <c r="JJ101" s="34"/>
      <c r="JK101" s="34"/>
      <c r="JL101" s="34"/>
      <c r="JM101" s="34"/>
      <c r="JN101" s="34"/>
      <c r="JO101" s="34"/>
      <c r="JP101" s="34"/>
      <c r="JQ101" s="34"/>
      <c r="JR101" s="34"/>
      <c r="JS101" s="34"/>
      <c r="JT101" s="34"/>
      <c r="JU101" s="34"/>
      <c r="JV101" s="34"/>
      <c r="JW101" s="34"/>
      <c r="JX101" s="34"/>
      <c r="JY101" s="34"/>
      <c r="JZ101" s="34"/>
      <c r="KA101" s="34"/>
      <c r="KB101" s="34"/>
      <c r="KC101" s="34"/>
      <c r="KD101" s="34"/>
      <c r="KE101" s="34"/>
      <c r="KF101" s="34">
        <v>11</v>
      </c>
      <c r="KG101" s="34">
        <v>11</v>
      </c>
      <c r="KH101" s="34"/>
      <c r="KI101" s="34">
        <v>67</v>
      </c>
      <c r="KJ101" s="34"/>
      <c r="KK101" s="34"/>
      <c r="KL101" s="34">
        <v>4</v>
      </c>
      <c r="KM101" s="34">
        <v>0</v>
      </c>
      <c r="KN101" s="34"/>
      <c r="KO101" s="34"/>
      <c r="KP101" s="34"/>
      <c r="KQ101" s="34"/>
      <c r="KR101" s="34"/>
      <c r="KS101" s="34"/>
      <c r="KT101" s="34"/>
      <c r="KU101" s="34"/>
      <c r="KV101" s="34"/>
      <c r="KW101" s="34"/>
      <c r="KX101" s="34"/>
      <c r="KY101" s="34"/>
      <c r="KZ101" s="34"/>
      <c r="LA101" s="34"/>
      <c r="LB101" s="34"/>
      <c r="LC101" s="34"/>
      <c r="LD101" s="34"/>
      <c r="LE101" s="34"/>
      <c r="LF101" s="34"/>
      <c r="LG101" s="34"/>
      <c r="LH101" s="34"/>
      <c r="LI101" s="34"/>
      <c r="LJ101" s="34"/>
      <c r="LK101" s="34"/>
      <c r="LL101" s="34"/>
      <c r="LM101" s="34"/>
      <c r="LN101" s="34"/>
      <c r="LO101" s="34"/>
      <c r="LP101" s="34"/>
      <c r="LQ101" s="34"/>
      <c r="LR101" s="34"/>
      <c r="LS101" s="34"/>
      <c r="LT101" s="34"/>
      <c r="LU101" s="34"/>
      <c r="LV101" s="34"/>
      <c r="LW101" s="34"/>
      <c r="LX101" s="34"/>
      <c r="LY101" s="34"/>
      <c r="LZ101" s="34"/>
      <c r="MA101" s="34"/>
      <c r="MB101" s="34"/>
      <c r="MC101" s="34"/>
      <c r="MD101" s="34"/>
      <c r="ME101" s="34"/>
      <c r="MF101" s="34"/>
      <c r="MG101" s="34"/>
      <c r="MH101" s="34"/>
      <c r="MI101" s="34"/>
      <c r="MJ101" s="34"/>
      <c r="MK101" s="34"/>
      <c r="ML101" s="34"/>
      <c r="MM101" s="34"/>
      <c r="MN101" s="34"/>
      <c r="MO101" s="34">
        <v>4</v>
      </c>
      <c r="MP101" s="34">
        <v>0</v>
      </c>
      <c r="MQ101" s="34"/>
      <c r="MR101" s="34"/>
      <c r="MS101" s="34"/>
      <c r="MT101" s="34"/>
      <c r="MU101" s="34"/>
      <c r="MV101" s="34"/>
      <c r="MW101" s="34"/>
      <c r="MX101" s="34"/>
      <c r="MY101" s="34"/>
      <c r="MZ101" s="34"/>
      <c r="NA101" s="34"/>
      <c r="NB101" s="34"/>
      <c r="NC101" s="34"/>
      <c r="ND101" s="34"/>
      <c r="NE101" s="34"/>
      <c r="NF101" s="34"/>
      <c r="NG101" s="34"/>
      <c r="NH101" s="34"/>
      <c r="NI101" s="34"/>
      <c r="NJ101" s="34"/>
      <c r="NK101" s="34"/>
      <c r="NX101" s="18" t="e">
        <f t="shared" si="9"/>
        <v>#DIV/0!</v>
      </c>
      <c r="NY101" t="str">
        <f t="shared" si="7"/>
        <v>Larger</v>
      </c>
      <c r="NZ101" t="str">
        <f t="shared" si="8"/>
        <v>Medium</v>
      </c>
    </row>
    <row r="102" spans="1:390">
      <c r="A102" t="s">
        <v>635</v>
      </c>
      <c r="B102" s="31" t="s">
        <v>719</v>
      </c>
      <c r="C102" s="32" t="s">
        <v>720</v>
      </c>
      <c r="D102" s="1" t="s">
        <v>404</v>
      </c>
      <c r="E102" s="31">
        <v>20060</v>
      </c>
      <c r="F102" s="31" t="s">
        <v>394</v>
      </c>
      <c r="G102" s="33">
        <v>2915.1887619047693</v>
      </c>
      <c r="H102" s="70"/>
      <c r="I102" s="61"/>
      <c r="J102" s="67"/>
      <c r="K102" s="67"/>
      <c r="L102" s="67"/>
      <c r="M102" s="67"/>
      <c r="N102" s="67"/>
      <c r="O102" s="67"/>
      <c r="P102" s="67"/>
      <c r="Q102" s="67"/>
      <c r="R102" s="67"/>
      <c r="S102" s="67"/>
      <c r="T102" s="67"/>
      <c r="U102" s="67"/>
      <c r="V102" s="67"/>
      <c r="W102" s="86"/>
      <c r="X102" s="86"/>
      <c r="Y102" s="86"/>
      <c r="Z102" s="86"/>
      <c r="AA102" s="86"/>
      <c r="AB102" s="86"/>
      <c r="AC102" s="92" t="s">
        <v>546</v>
      </c>
      <c r="AD102" s="61"/>
      <c r="AE102" s="61"/>
      <c r="AF102" s="87"/>
      <c r="AG102" s="87"/>
      <c r="AH102" s="87"/>
      <c r="AI102" s="87"/>
      <c r="AJ102" s="87"/>
      <c r="AK102" s="87"/>
      <c r="AL102" s="89" t="s">
        <v>546</v>
      </c>
      <c r="AM102" s="87"/>
      <c r="AN102" s="61"/>
      <c r="AO102" s="89" t="s">
        <v>546</v>
      </c>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c r="CT102" s="35"/>
      <c r="CU102" s="35"/>
      <c r="CV102" s="35"/>
      <c r="CW102" s="35"/>
      <c r="CX102" s="35"/>
      <c r="CY102" s="35"/>
      <c r="CZ102" s="35"/>
      <c r="DA102" s="35"/>
      <c r="DB102" s="35"/>
      <c r="DC102" s="35"/>
      <c r="DD102" s="35"/>
      <c r="DE102" s="35"/>
      <c r="DF102" s="35"/>
      <c r="DG102" s="35"/>
      <c r="DH102" s="35"/>
      <c r="DI102" s="35"/>
      <c r="DJ102" s="35"/>
      <c r="DK102" s="35"/>
      <c r="DL102" s="35"/>
      <c r="DM102" s="35"/>
      <c r="DN102" s="35"/>
      <c r="DO102" s="35"/>
      <c r="DP102" s="35"/>
      <c r="DQ102" s="35"/>
      <c r="DR102" s="35"/>
      <c r="DS102" s="35"/>
      <c r="DT102" s="35"/>
      <c r="DU102" s="35"/>
      <c r="DV102" s="61"/>
      <c r="DW102" s="61"/>
      <c r="DX102" s="35"/>
      <c r="DY102" s="35"/>
      <c r="DZ102" s="35"/>
      <c r="EA102" s="35"/>
      <c r="EB102" s="35"/>
      <c r="EC102" s="35"/>
      <c r="ED102" s="35"/>
      <c r="EE102" s="35"/>
      <c r="EF102" s="35"/>
      <c r="EG102" s="35"/>
      <c r="EH102" s="35"/>
      <c r="EI102" s="61"/>
      <c r="EJ102" s="35"/>
      <c r="EK102" s="35"/>
      <c r="EL102" s="35"/>
      <c r="EM102" s="35"/>
      <c r="EN102" s="35"/>
      <c r="EO102" s="35"/>
      <c r="EP102" s="35"/>
      <c r="EQ102" s="35"/>
      <c r="ER102" s="35"/>
      <c r="ES102" s="35"/>
      <c r="ET102" s="35"/>
      <c r="EU102" s="37"/>
      <c r="EV102" s="37"/>
      <c r="EW102" s="37"/>
      <c r="EX102" s="37"/>
      <c r="EY102" s="37"/>
      <c r="EZ102" s="37"/>
      <c r="FA102" s="34"/>
      <c r="FB102" s="34"/>
      <c r="FC102" s="34"/>
      <c r="FD102" s="34"/>
      <c r="FE102" s="34"/>
      <c r="FF102" s="34"/>
      <c r="FG102" s="34"/>
      <c r="FH102" s="34"/>
      <c r="FI102" s="34"/>
      <c r="FJ102" s="34"/>
      <c r="FK102" s="34"/>
      <c r="FL102" s="34"/>
      <c r="FM102" s="34"/>
      <c r="FN102" s="34"/>
      <c r="FO102" s="34"/>
      <c r="FP102" s="34"/>
      <c r="FQ102" s="34"/>
      <c r="FR102" s="34"/>
      <c r="FS102" s="34"/>
      <c r="FT102" s="35"/>
      <c r="FU102" s="35"/>
      <c r="FV102" s="35"/>
      <c r="FW102" s="35"/>
      <c r="FX102" s="35"/>
      <c r="FY102" s="35"/>
      <c r="FZ102" s="35"/>
      <c r="GA102" s="35"/>
      <c r="GB102" s="35"/>
      <c r="GC102" s="35"/>
      <c r="GD102" s="35"/>
      <c r="GE102" s="35"/>
      <c r="GF102" s="35"/>
      <c r="GG102" s="35"/>
      <c r="GH102" s="35"/>
      <c r="GI102" s="35"/>
      <c r="GJ102" s="35"/>
      <c r="GK102" s="35"/>
      <c r="GL102" s="35"/>
      <c r="GM102" s="35"/>
      <c r="GN102" s="35"/>
      <c r="GO102" s="35"/>
      <c r="GP102" s="35"/>
      <c r="GQ102" s="35"/>
      <c r="GR102" s="35"/>
      <c r="GS102" s="31"/>
      <c r="GT102" s="31"/>
      <c r="GU102" s="31"/>
      <c r="GV102" s="31"/>
      <c r="GW102" s="31"/>
      <c r="GX102" s="31"/>
      <c r="HC102" s="35"/>
      <c r="HD102" s="35"/>
      <c r="HE102" s="35"/>
      <c r="HF102" s="35"/>
      <c r="HG102" s="35"/>
      <c r="HH102" s="35"/>
      <c r="HI102" s="35"/>
      <c r="HJ102" s="35"/>
      <c r="HK102" s="35"/>
      <c r="HL102" s="35"/>
      <c r="HM102" s="35"/>
      <c r="HN102" s="35"/>
      <c r="HO102" s="35"/>
      <c r="HP102" s="35"/>
      <c r="HQ102" s="35"/>
      <c r="HR102" s="35"/>
      <c r="HS102" s="35"/>
      <c r="HT102" s="35"/>
      <c r="HU102" s="35"/>
      <c r="HV102" s="35"/>
      <c r="HW102" s="35"/>
      <c r="HX102" s="35"/>
      <c r="HY102" s="35"/>
      <c r="HZ102" s="35"/>
      <c r="IA102" s="35"/>
      <c r="IB102" s="35"/>
      <c r="IC102" s="35"/>
      <c r="ID102" s="35"/>
      <c r="IE102" s="35"/>
      <c r="IF102" s="61"/>
      <c r="IG102" s="35"/>
      <c r="IH102" s="35"/>
      <c r="II102" s="35">
        <f t="shared" si="5"/>
        <v>0</v>
      </c>
      <c r="IJ102" s="35"/>
      <c r="IK102" s="35"/>
      <c r="IL102" s="35"/>
      <c r="IM102" s="34"/>
      <c r="IN102" s="31"/>
      <c r="IO102" s="70"/>
      <c r="IP102" s="34"/>
      <c r="IQ102" s="34"/>
      <c r="IR102" s="34"/>
      <c r="IS102" s="34"/>
      <c r="IT102" s="34"/>
      <c r="IU102" s="34"/>
      <c r="IV102" s="34"/>
      <c r="IW102" s="34"/>
      <c r="IX102" s="34"/>
      <c r="IY102" s="34"/>
      <c r="IZ102" s="34"/>
      <c r="JA102" s="34"/>
      <c r="JB102" s="34"/>
      <c r="JC102" s="34"/>
      <c r="JD102" s="34"/>
      <c r="JE102" s="34"/>
      <c r="JF102" s="34"/>
      <c r="JG102" s="34"/>
      <c r="JH102" s="34"/>
      <c r="JI102" s="34"/>
      <c r="JJ102" s="34"/>
      <c r="JK102" s="34"/>
      <c r="JL102" s="34"/>
      <c r="JM102" s="34"/>
      <c r="JN102" s="34"/>
      <c r="JO102" s="34"/>
      <c r="JP102" s="34"/>
      <c r="JQ102" s="34"/>
      <c r="JR102" s="34"/>
      <c r="JS102" s="34"/>
      <c r="JT102" s="34"/>
      <c r="JU102" s="34"/>
      <c r="JV102" s="34"/>
      <c r="JW102" s="34"/>
      <c r="JX102" s="34"/>
      <c r="JY102" s="34"/>
      <c r="JZ102" s="34"/>
      <c r="KA102" s="34"/>
      <c r="KB102" s="34"/>
      <c r="KC102" s="34"/>
      <c r="KD102" s="34"/>
      <c r="KE102" s="34"/>
      <c r="KF102" s="34"/>
      <c r="KG102" s="34"/>
      <c r="KH102" s="34"/>
      <c r="KI102" s="34"/>
      <c r="KJ102" s="34"/>
      <c r="KK102" s="34"/>
      <c r="KL102" s="34"/>
      <c r="KM102" s="34"/>
      <c r="KN102" s="34"/>
      <c r="KO102" s="34"/>
      <c r="KP102" s="34"/>
      <c r="KQ102" s="34"/>
      <c r="KR102" s="34"/>
      <c r="KS102" s="34"/>
      <c r="KT102" s="34"/>
      <c r="KU102" s="34"/>
      <c r="KV102" s="34"/>
      <c r="KW102" s="34"/>
      <c r="KX102" s="34"/>
      <c r="KY102" s="34"/>
      <c r="KZ102" s="34"/>
      <c r="LA102" s="34"/>
      <c r="LB102" s="34"/>
      <c r="LC102" s="34"/>
      <c r="LD102" s="34"/>
      <c r="LE102" s="34"/>
      <c r="LF102" s="34"/>
      <c r="LG102" s="34"/>
      <c r="LH102" s="34"/>
      <c r="LI102" s="34"/>
      <c r="LJ102" s="34"/>
      <c r="LK102" s="34"/>
      <c r="LL102" s="34"/>
      <c r="LM102" s="34"/>
      <c r="LN102" s="34"/>
      <c r="LO102" s="34"/>
      <c r="LP102" s="34"/>
      <c r="LQ102" s="34"/>
      <c r="LR102" s="34"/>
      <c r="LS102" s="34"/>
      <c r="LT102" s="34"/>
      <c r="LU102" s="34"/>
      <c r="LV102" s="34"/>
      <c r="LW102" s="34"/>
      <c r="LX102" s="34"/>
      <c r="LY102" s="34"/>
      <c r="LZ102" s="34"/>
      <c r="MA102" s="34"/>
      <c r="MB102" s="34"/>
      <c r="MC102" s="34"/>
      <c r="MD102" s="34"/>
      <c r="ME102" s="34"/>
      <c r="MF102" s="34"/>
      <c r="MG102" s="34"/>
      <c r="MH102" s="34"/>
      <c r="MI102" s="34"/>
      <c r="MJ102" s="34"/>
      <c r="MK102" s="34"/>
      <c r="ML102" s="34"/>
      <c r="MM102" s="34"/>
      <c r="MN102" s="34"/>
      <c r="MO102" s="34"/>
      <c r="MP102" s="34"/>
      <c r="MQ102" s="34"/>
      <c r="MR102" s="34"/>
      <c r="MS102" s="34"/>
      <c r="MT102" s="34"/>
      <c r="MU102" s="34"/>
      <c r="MV102" s="34"/>
      <c r="MW102" s="34"/>
      <c r="MX102" s="34"/>
      <c r="MY102" s="34"/>
      <c r="MZ102" s="34"/>
      <c r="NA102" s="34"/>
      <c r="NB102" s="34"/>
      <c r="NC102" s="34"/>
      <c r="ND102" s="34"/>
      <c r="NE102" s="34"/>
      <c r="NF102" s="34"/>
      <c r="NG102" s="34"/>
      <c r="NH102" s="34"/>
      <c r="NI102" s="34"/>
      <c r="NJ102" s="34"/>
      <c r="NK102" s="34"/>
      <c r="NX102" s="18" t="e">
        <f t="shared" si="9"/>
        <v>#DIV/0!</v>
      </c>
      <c r="NY102" t="str">
        <f t="shared" si="7"/>
        <v>Smaller</v>
      </c>
      <c r="NZ102" t="str">
        <f t="shared" si="8"/>
        <v>Small</v>
      </c>
    </row>
    <row r="103" spans="1:390">
      <c r="A103" t="s">
        <v>432</v>
      </c>
      <c r="B103" s="31" t="s">
        <v>721</v>
      </c>
      <c r="C103" s="32" t="s">
        <v>722</v>
      </c>
      <c r="D103" s="1" t="s">
        <v>404</v>
      </c>
      <c r="E103" s="31">
        <v>20060</v>
      </c>
      <c r="F103" s="31" t="s">
        <v>394</v>
      </c>
      <c r="G103" s="33">
        <v>16136.553714285734</v>
      </c>
      <c r="H103" s="70"/>
      <c r="I103" s="61"/>
      <c r="J103" s="67"/>
      <c r="K103" s="67"/>
      <c r="L103" s="67"/>
      <c r="M103" s="67"/>
      <c r="N103" s="67"/>
      <c r="O103" s="67"/>
      <c r="P103" s="67"/>
      <c r="Q103" s="67"/>
      <c r="R103" s="67"/>
      <c r="S103" s="67"/>
      <c r="T103" s="67"/>
      <c r="U103" s="67"/>
      <c r="V103" s="67"/>
      <c r="W103" s="86"/>
      <c r="X103" s="86"/>
      <c r="Y103" s="86"/>
      <c r="Z103" s="86"/>
      <c r="AA103" s="86"/>
      <c r="AB103" s="86"/>
      <c r="AC103" s="92" t="s">
        <v>546</v>
      </c>
      <c r="AD103" s="61"/>
      <c r="AE103" s="61"/>
      <c r="AF103" s="87"/>
      <c r="AG103" s="87"/>
      <c r="AH103" s="87"/>
      <c r="AI103" s="87"/>
      <c r="AJ103" s="87"/>
      <c r="AK103" s="87"/>
      <c r="AL103" s="89" t="s">
        <v>546</v>
      </c>
      <c r="AM103" s="87"/>
      <c r="AN103" s="61"/>
      <c r="AO103" s="89" t="s">
        <v>546</v>
      </c>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35"/>
      <c r="BX103" s="35"/>
      <c r="BY103" s="35"/>
      <c r="BZ103" s="35"/>
      <c r="CA103" s="35"/>
      <c r="CB103" s="35"/>
      <c r="CC103" s="35"/>
      <c r="CD103" s="35"/>
      <c r="CE103" s="35"/>
      <c r="CF103" s="35"/>
      <c r="CG103" s="35"/>
      <c r="CH103" s="35"/>
      <c r="CI103" s="35"/>
      <c r="CJ103" s="35"/>
      <c r="CK103" s="35"/>
      <c r="CL103" s="35"/>
      <c r="CM103" s="35"/>
      <c r="CN103" s="35"/>
      <c r="CO103" s="35"/>
      <c r="CP103" s="35"/>
      <c r="CQ103" s="35"/>
      <c r="CR103" s="35"/>
      <c r="CS103" s="35"/>
      <c r="CT103" s="35"/>
      <c r="CU103" s="35"/>
      <c r="CV103" s="35"/>
      <c r="CW103" s="35"/>
      <c r="CX103" s="35"/>
      <c r="CY103" s="35"/>
      <c r="CZ103" s="35"/>
      <c r="DA103" s="35"/>
      <c r="DB103" s="35"/>
      <c r="DC103" s="35"/>
      <c r="DD103" s="35"/>
      <c r="DE103" s="35"/>
      <c r="DF103" s="35"/>
      <c r="DG103" s="35"/>
      <c r="DH103" s="35"/>
      <c r="DI103" s="35"/>
      <c r="DJ103" s="35"/>
      <c r="DK103" s="35"/>
      <c r="DL103" s="35"/>
      <c r="DM103" s="35"/>
      <c r="DN103" s="35"/>
      <c r="DO103" s="35"/>
      <c r="DP103" s="35"/>
      <c r="DQ103" s="35"/>
      <c r="DR103" s="35"/>
      <c r="DS103" s="35"/>
      <c r="DT103" s="35"/>
      <c r="DU103" s="35"/>
      <c r="DV103" s="61"/>
      <c r="DW103" s="61"/>
      <c r="DX103" s="35"/>
      <c r="DY103" s="35"/>
      <c r="DZ103" s="35"/>
      <c r="EA103" s="35"/>
      <c r="EB103" s="35"/>
      <c r="EC103" s="35"/>
      <c r="ED103" s="35"/>
      <c r="EE103" s="35"/>
      <c r="EF103" s="35"/>
      <c r="EG103" s="35"/>
      <c r="EH103" s="35"/>
      <c r="EI103" s="61"/>
      <c r="EJ103" s="35"/>
      <c r="EK103" s="35"/>
      <c r="EL103" s="35"/>
      <c r="EM103" s="35"/>
      <c r="EN103" s="35"/>
      <c r="EO103" s="35"/>
      <c r="EP103" s="35"/>
      <c r="EQ103" s="35"/>
      <c r="ER103" s="35"/>
      <c r="ES103" s="35"/>
      <c r="ET103" s="35"/>
      <c r="EU103" s="37"/>
      <c r="EV103" s="37"/>
      <c r="EW103" s="37"/>
      <c r="EX103" s="37"/>
      <c r="EY103" s="37"/>
      <c r="EZ103" s="37"/>
      <c r="FA103" s="34"/>
      <c r="FB103" s="34"/>
      <c r="FC103" s="34"/>
      <c r="FD103" s="34"/>
      <c r="FE103" s="34"/>
      <c r="FF103" s="34"/>
      <c r="FG103" s="34"/>
      <c r="FH103" s="34"/>
      <c r="FI103" s="34"/>
      <c r="FJ103" s="34"/>
      <c r="FK103" s="34"/>
      <c r="FL103" s="34"/>
      <c r="FM103" s="34"/>
      <c r="FN103" s="34"/>
      <c r="FO103" s="34"/>
      <c r="FP103" s="34"/>
      <c r="FQ103" s="34"/>
      <c r="FR103" s="34"/>
      <c r="FS103" s="34"/>
      <c r="FT103" s="35"/>
      <c r="FU103" s="35"/>
      <c r="FV103" s="35"/>
      <c r="FW103" s="35"/>
      <c r="FX103" s="35"/>
      <c r="FY103" s="35"/>
      <c r="FZ103" s="35"/>
      <c r="GA103" s="35"/>
      <c r="GB103" s="35"/>
      <c r="GC103" s="35"/>
      <c r="GD103" s="35"/>
      <c r="GE103" s="35"/>
      <c r="GF103" s="35"/>
      <c r="GG103" s="35"/>
      <c r="GH103" s="35"/>
      <c r="GI103" s="35"/>
      <c r="GJ103" s="35"/>
      <c r="GK103" s="35"/>
      <c r="GL103" s="35"/>
      <c r="GM103" s="35"/>
      <c r="GN103" s="35"/>
      <c r="GO103" s="35"/>
      <c r="GP103" s="35"/>
      <c r="GQ103" s="35"/>
      <c r="GR103" s="35"/>
      <c r="GS103" s="31"/>
      <c r="GT103" s="31"/>
      <c r="GU103" s="31"/>
      <c r="GV103" s="31"/>
      <c r="GW103" s="31"/>
      <c r="GX103" s="31"/>
      <c r="HC103" s="35"/>
      <c r="HD103" s="35"/>
      <c r="HE103" s="35"/>
      <c r="HF103" s="35"/>
      <c r="HG103" s="35"/>
      <c r="HH103" s="35"/>
      <c r="HI103" s="35"/>
      <c r="HJ103" s="35"/>
      <c r="HK103" s="35"/>
      <c r="HL103" s="35"/>
      <c r="HM103" s="35"/>
      <c r="HN103" s="35"/>
      <c r="HO103" s="35"/>
      <c r="HP103" s="35"/>
      <c r="HQ103" s="35"/>
      <c r="HR103" s="35"/>
      <c r="HS103" s="35"/>
      <c r="HT103" s="35"/>
      <c r="HU103" s="35">
        <v>9</v>
      </c>
      <c r="HV103" s="35"/>
      <c r="HW103" s="35"/>
      <c r="HX103" s="35"/>
      <c r="HY103" s="35"/>
      <c r="HZ103" s="35"/>
      <c r="IA103" s="35"/>
      <c r="IB103" s="35"/>
      <c r="IC103" s="35"/>
      <c r="ID103" s="35"/>
      <c r="IE103" s="35"/>
      <c r="IF103" s="61"/>
      <c r="IG103" s="35">
        <v>9</v>
      </c>
      <c r="IH103" s="35">
        <v>31</v>
      </c>
      <c r="II103" s="35">
        <f t="shared" si="5"/>
        <v>9</v>
      </c>
      <c r="IJ103" s="35"/>
      <c r="IK103" s="35">
        <v>22</v>
      </c>
      <c r="IL103" s="35">
        <v>22</v>
      </c>
      <c r="IM103" s="34"/>
      <c r="IN103" s="31"/>
      <c r="IO103" s="70"/>
      <c r="IP103" s="34"/>
      <c r="IQ103" s="34"/>
      <c r="IR103" s="34"/>
      <c r="IS103" s="34"/>
      <c r="IT103" s="34"/>
      <c r="IU103" s="34"/>
      <c r="IV103" s="34"/>
      <c r="IW103" s="34"/>
      <c r="IX103" s="34"/>
      <c r="IY103" s="34"/>
      <c r="IZ103" s="34"/>
      <c r="JA103" s="34"/>
      <c r="JB103" s="34"/>
      <c r="JC103" s="34"/>
      <c r="JD103" s="34"/>
      <c r="JE103" s="34"/>
      <c r="JF103" s="34"/>
      <c r="JG103" s="34"/>
      <c r="JH103" s="34"/>
      <c r="JI103" s="34"/>
      <c r="JJ103" s="34"/>
      <c r="JK103" s="34"/>
      <c r="JL103" s="34"/>
      <c r="JM103" s="34"/>
      <c r="JN103" s="34"/>
      <c r="JO103" s="34"/>
      <c r="JP103" s="34"/>
      <c r="JQ103" s="34"/>
      <c r="JR103" s="34"/>
      <c r="JS103" s="34"/>
      <c r="JT103" s="34"/>
      <c r="JU103" s="34"/>
      <c r="JV103" s="34"/>
      <c r="JW103" s="34"/>
      <c r="JX103" s="34"/>
      <c r="JY103" s="34"/>
      <c r="JZ103" s="34"/>
      <c r="KA103" s="34"/>
      <c r="KB103" s="34"/>
      <c r="KC103" s="34"/>
      <c r="KD103" s="34"/>
      <c r="KE103" s="34"/>
      <c r="KF103" s="34"/>
      <c r="KG103" s="34"/>
      <c r="KH103" s="34"/>
      <c r="KI103" s="34"/>
      <c r="KJ103" s="34"/>
      <c r="KK103" s="34"/>
      <c r="KL103" s="34"/>
      <c r="KM103" s="34"/>
      <c r="KN103" s="34"/>
      <c r="KO103" s="34"/>
      <c r="KP103" s="34"/>
      <c r="KQ103" s="34"/>
      <c r="KR103" s="34"/>
      <c r="KS103" s="34"/>
      <c r="KT103" s="34"/>
      <c r="KU103" s="34"/>
      <c r="KV103" s="34"/>
      <c r="KW103" s="34"/>
      <c r="KX103" s="34"/>
      <c r="KY103" s="34"/>
      <c r="KZ103" s="34"/>
      <c r="LA103" s="34"/>
      <c r="LB103" s="34"/>
      <c r="LC103" s="34"/>
      <c r="LD103" s="34"/>
      <c r="LE103" s="34"/>
      <c r="LF103" s="34"/>
      <c r="LG103" s="34"/>
      <c r="LH103" s="34"/>
      <c r="LI103" s="34"/>
      <c r="LJ103" s="34"/>
      <c r="LK103" s="34"/>
      <c r="LL103" s="34"/>
      <c r="LM103" s="34"/>
      <c r="LN103" s="34"/>
      <c r="LO103" s="34"/>
      <c r="LP103" s="34"/>
      <c r="LQ103" s="34"/>
      <c r="LR103" s="34"/>
      <c r="LS103" s="34"/>
      <c r="LT103" s="34"/>
      <c r="LU103" s="34"/>
      <c r="LV103" s="34"/>
      <c r="LW103" s="34"/>
      <c r="LX103" s="34"/>
      <c r="LY103" s="34"/>
      <c r="LZ103" s="34"/>
      <c r="MA103" s="34"/>
      <c r="MB103" s="34"/>
      <c r="MC103" s="34"/>
      <c r="MD103" s="34"/>
      <c r="ME103" s="34"/>
      <c r="MF103" s="34"/>
      <c r="MG103" s="34"/>
      <c r="MH103" s="34"/>
      <c r="MI103" s="34"/>
      <c r="MJ103" s="34"/>
      <c r="MK103" s="34"/>
      <c r="ML103" s="34"/>
      <c r="MM103" s="34"/>
      <c r="MN103" s="34"/>
      <c r="MO103" s="34"/>
      <c r="MP103" s="34"/>
      <c r="MQ103" s="34"/>
      <c r="MR103" s="34"/>
      <c r="MS103" s="34"/>
      <c r="MT103" s="34"/>
      <c r="MU103" s="34"/>
      <c r="MV103" s="34"/>
      <c r="MW103" s="34"/>
      <c r="MX103" s="34"/>
      <c r="MY103" s="34"/>
      <c r="MZ103" s="34"/>
      <c r="NA103" s="34"/>
      <c r="NB103" s="34"/>
      <c r="NC103" s="34"/>
      <c r="ND103" s="34"/>
      <c r="NE103" s="34"/>
      <c r="NF103" s="34"/>
      <c r="NG103" s="34"/>
      <c r="NH103" s="34"/>
      <c r="NI103" s="34"/>
      <c r="NJ103" s="34"/>
      <c r="NK103" s="34"/>
      <c r="NX103" s="18">
        <f t="shared" si="9"/>
        <v>1792.9504126984148</v>
      </c>
      <c r="NY103" t="str">
        <f t="shared" si="7"/>
        <v>Larger</v>
      </c>
      <c r="NZ103" t="str">
        <f t="shared" si="8"/>
        <v>Medium</v>
      </c>
    </row>
    <row r="104" spans="1:390">
      <c r="A104" t="s">
        <v>660</v>
      </c>
      <c r="B104" s="31" t="s">
        <v>723</v>
      </c>
      <c r="C104" s="32" t="s">
        <v>724</v>
      </c>
      <c r="D104" s="1" t="s">
        <v>404</v>
      </c>
      <c r="E104" s="31">
        <v>20060</v>
      </c>
      <c r="F104" s="31" t="s">
        <v>394</v>
      </c>
      <c r="G104" s="33">
        <v>9344.461142857037</v>
      </c>
      <c r="H104" s="70">
        <v>40000</v>
      </c>
      <c r="I104" s="61"/>
      <c r="J104" s="67">
        <v>103</v>
      </c>
      <c r="K104" s="67">
        <v>4</v>
      </c>
      <c r="L104" s="67"/>
      <c r="M104" s="67"/>
      <c r="N104" s="67"/>
      <c r="O104" s="67"/>
      <c r="P104" s="67"/>
      <c r="Q104" s="67"/>
      <c r="R104" s="67">
        <v>70</v>
      </c>
      <c r="S104" s="67"/>
      <c r="T104" s="67"/>
      <c r="U104" s="67">
        <v>9</v>
      </c>
      <c r="V104" s="67"/>
      <c r="W104" s="86" t="s">
        <v>725</v>
      </c>
      <c r="X104" s="86"/>
      <c r="Y104" s="86"/>
      <c r="Z104" s="86"/>
      <c r="AA104" s="86"/>
      <c r="AB104" s="86"/>
      <c r="AC104" s="92" t="s">
        <v>546</v>
      </c>
      <c r="AD104" s="61"/>
      <c r="AE104" s="61"/>
      <c r="AF104" s="87"/>
      <c r="AG104" s="87"/>
      <c r="AH104" s="87"/>
      <c r="AI104" s="87"/>
      <c r="AJ104" s="87"/>
      <c r="AK104" s="87"/>
      <c r="AL104" s="89" t="s">
        <v>546</v>
      </c>
      <c r="AM104" s="87"/>
      <c r="AN104" s="61"/>
      <c r="AO104" s="89" t="s">
        <v>546</v>
      </c>
      <c r="AP104" s="61">
        <v>33000</v>
      </c>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v>0</v>
      </c>
      <c r="BQ104" s="61"/>
      <c r="BR104" s="61">
        <v>0</v>
      </c>
      <c r="BS104" s="61">
        <v>0</v>
      </c>
      <c r="BT104" s="61">
        <v>0</v>
      </c>
      <c r="BU104" s="61">
        <v>0</v>
      </c>
      <c r="BV104" s="61"/>
      <c r="BW104" s="35"/>
      <c r="BX104" s="35">
        <v>0</v>
      </c>
      <c r="BY104" s="35">
        <v>0</v>
      </c>
      <c r="BZ104" s="35">
        <v>0</v>
      </c>
      <c r="CA104" s="35"/>
      <c r="CB104" s="35"/>
      <c r="CC104" s="35"/>
      <c r="CD104" s="35"/>
      <c r="CE104" s="35"/>
      <c r="CF104" s="35"/>
      <c r="CG104" s="35"/>
      <c r="CH104" s="35"/>
      <c r="CI104" s="35"/>
      <c r="CJ104" s="35"/>
      <c r="CK104" s="35"/>
      <c r="CL104" s="35"/>
      <c r="CM104" s="35"/>
      <c r="CN104" s="35"/>
      <c r="CO104" s="35"/>
      <c r="CP104" s="35"/>
      <c r="CQ104" s="35"/>
      <c r="CR104" s="35"/>
      <c r="CS104" s="35"/>
      <c r="CT104" s="35"/>
      <c r="CU104" s="35"/>
      <c r="CV104" s="35"/>
      <c r="CW104" s="35"/>
      <c r="CX104" s="35"/>
      <c r="CY104" s="35"/>
      <c r="CZ104" s="35"/>
      <c r="DA104" s="35"/>
      <c r="DB104" s="35"/>
      <c r="DC104" s="35"/>
      <c r="DD104" s="35"/>
      <c r="DE104" s="35"/>
      <c r="DF104" s="35"/>
      <c r="DG104" s="35"/>
      <c r="DH104" s="35"/>
      <c r="DI104" s="35"/>
      <c r="DJ104" s="35"/>
      <c r="DK104" s="35"/>
      <c r="DL104" s="35"/>
      <c r="DM104" s="35"/>
      <c r="DN104" s="35"/>
      <c r="DO104" s="35"/>
      <c r="DP104" s="35"/>
      <c r="DQ104" s="35"/>
      <c r="DR104" s="35"/>
      <c r="DS104" s="35"/>
      <c r="DT104" s="35"/>
      <c r="DU104" s="35"/>
      <c r="DV104" s="61"/>
      <c r="DW104" s="61"/>
      <c r="DX104" s="35"/>
      <c r="DY104" s="35"/>
      <c r="DZ104" s="35"/>
      <c r="EA104" s="35"/>
      <c r="EB104" s="35"/>
      <c r="EC104" s="35"/>
      <c r="ED104" s="35"/>
      <c r="EE104" s="35"/>
      <c r="EF104" s="35"/>
      <c r="EG104" s="35"/>
      <c r="EH104" s="35"/>
      <c r="EI104" s="61"/>
      <c r="EJ104" s="35"/>
      <c r="EK104" s="35"/>
      <c r="EL104" s="35"/>
      <c r="EM104" s="35"/>
      <c r="EN104" s="35"/>
      <c r="EO104" s="35"/>
      <c r="EP104" s="35"/>
      <c r="EQ104" s="35"/>
      <c r="ER104" s="35"/>
      <c r="ES104" s="35"/>
      <c r="ET104" s="35"/>
      <c r="EU104" s="37"/>
      <c r="EV104" s="37"/>
      <c r="EW104" s="37"/>
      <c r="EX104" s="37"/>
      <c r="EY104" s="37"/>
      <c r="EZ104" s="37"/>
      <c r="FA104" s="34"/>
      <c r="FB104" s="34"/>
      <c r="FC104" s="34"/>
      <c r="FD104" s="34"/>
      <c r="FE104" s="34"/>
      <c r="FF104" s="34"/>
      <c r="FG104" s="34"/>
      <c r="FH104" s="34"/>
      <c r="FI104" s="34"/>
      <c r="FJ104" s="34"/>
      <c r="FK104" s="34"/>
      <c r="FL104" s="34"/>
      <c r="FM104" s="34"/>
      <c r="FN104" s="34"/>
      <c r="FO104" s="34"/>
      <c r="FP104" s="34"/>
      <c r="FQ104" s="34"/>
      <c r="FR104" s="34"/>
      <c r="FS104" s="34"/>
      <c r="FT104" s="35"/>
      <c r="FU104" s="35"/>
      <c r="FV104" s="35"/>
      <c r="FW104" s="35"/>
      <c r="FX104" s="35"/>
      <c r="FY104" s="35"/>
      <c r="FZ104" s="35"/>
      <c r="GA104" s="35"/>
      <c r="GB104" s="35"/>
      <c r="GC104" s="35"/>
      <c r="GD104" s="35"/>
      <c r="GE104" s="35"/>
      <c r="GF104" s="35"/>
      <c r="GG104" s="35"/>
      <c r="GH104" s="35"/>
      <c r="GI104" s="35"/>
      <c r="GJ104" s="35"/>
      <c r="GK104" s="35"/>
      <c r="GL104" s="35"/>
      <c r="GM104" s="35"/>
      <c r="GN104" s="35"/>
      <c r="GO104" s="35"/>
      <c r="GP104" s="35"/>
      <c r="GQ104" s="35"/>
      <c r="GR104" s="35"/>
      <c r="GS104" s="31" t="s">
        <v>420</v>
      </c>
      <c r="GT104" s="31"/>
      <c r="GU104" s="31"/>
      <c r="GV104" s="31" t="s">
        <v>409</v>
      </c>
      <c r="GW104" s="31"/>
      <c r="GX104" s="31"/>
      <c r="GY104" s="31"/>
      <c r="GZ104" s="31"/>
      <c r="HA104" s="31"/>
      <c r="HB104" t="s">
        <v>726</v>
      </c>
      <c r="HC104" s="35"/>
      <c r="HD104" s="35"/>
      <c r="HE104" s="35"/>
      <c r="HF104" s="35"/>
      <c r="HG104" s="35"/>
      <c r="HH104" s="35"/>
      <c r="HI104" s="35"/>
      <c r="HJ104" s="35"/>
      <c r="HK104" s="35"/>
      <c r="HL104" s="35"/>
      <c r="HM104" s="35"/>
      <c r="HN104" s="35"/>
      <c r="HO104" s="35"/>
      <c r="HP104" s="35"/>
      <c r="HQ104" s="35"/>
      <c r="HR104" s="35"/>
      <c r="HS104" s="35"/>
      <c r="HT104" s="35"/>
      <c r="HU104" s="35">
        <v>2</v>
      </c>
      <c r="HV104" s="35"/>
      <c r="HW104" s="35"/>
      <c r="HX104" s="35"/>
      <c r="HY104" s="35"/>
      <c r="HZ104" s="35"/>
      <c r="IA104" s="35"/>
      <c r="IB104" s="35"/>
      <c r="IC104" s="35"/>
      <c r="ID104" s="35"/>
      <c r="IE104" s="35"/>
      <c r="IF104" s="61"/>
      <c r="IG104" s="35"/>
      <c r="IH104" s="35"/>
      <c r="II104" s="35">
        <f t="shared" si="5"/>
        <v>0</v>
      </c>
      <c r="IJ104" s="35"/>
      <c r="IK104" s="35">
        <v>13</v>
      </c>
      <c r="IL104" s="35"/>
      <c r="IM104" s="34"/>
      <c r="IN104" s="31" t="s">
        <v>411</v>
      </c>
      <c r="IO104" s="70"/>
      <c r="IP104" s="34"/>
      <c r="IQ104" s="34"/>
      <c r="IR104" s="34"/>
      <c r="IS104" s="34"/>
      <c r="IT104" s="34"/>
      <c r="IU104" s="34"/>
      <c r="IV104" s="34"/>
      <c r="IW104" s="34"/>
      <c r="IX104" s="34"/>
      <c r="IY104" s="34"/>
      <c r="IZ104" s="34"/>
      <c r="JA104" s="34"/>
      <c r="JB104" s="34"/>
      <c r="JC104" s="34"/>
      <c r="JD104" s="34"/>
      <c r="JE104" s="34"/>
      <c r="JF104" s="34"/>
      <c r="JG104" s="34"/>
      <c r="JH104" s="34"/>
      <c r="JI104" s="34"/>
      <c r="JJ104" s="34"/>
      <c r="JK104" s="34"/>
      <c r="JL104" s="34"/>
      <c r="JM104" s="34"/>
      <c r="JN104" s="34"/>
      <c r="JO104" s="34"/>
      <c r="JP104" s="34"/>
      <c r="JQ104" s="34"/>
      <c r="JR104" s="34"/>
      <c r="JS104" s="34"/>
      <c r="JT104" s="34"/>
      <c r="JU104" s="34"/>
      <c r="JV104" s="34"/>
      <c r="JW104" s="34"/>
      <c r="JX104" s="34"/>
      <c r="JY104" s="34"/>
      <c r="JZ104" s="34"/>
      <c r="KA104" s="34"/>
      <c r="KB104" s="34"/>
      <c r="KC104" s="34"/>
      <c r="KD104" s="34"/>
      <c r="KE104" s="34"/>
      <c r="KF104" s="34">
        <v>9</v>
      </c>
      <c r="KG104" s="34">
        <v>10</v>
      </c>
      <c r="KH104" s="34"/>
      <c r="KI104" s="34"/>
      <c r="KJ104" s="34"/>
      <c r="KK104" s="34"/>
      <c r="KL104" s="34">
        <v>9</v>
      </c>
      <c r="KM104" s="34">
        <v>0</v>
      </c>
      <c r="KN104" s="34"/>
      <c r="KO104" s="34"/>
      <c r="KP104" s="34"/>
      <c r="KQ104" s="34"/>
      <c r="KR104" s="34"/>
      <c r="KS104" s="34"/>
      <c r="KT104" s="34"/>
      <c r="KU104" s="34"/>
      <c r="KV104" s="34"/>
      <c r="KW104" s="34"/>
      <c r="KX104" s="34"/>
      <c r="KY104" s="34"/>
      <c r="KZ104" s="34"/>
      <c r="LA104" s="34"/>
      <c r="LB104" s="34"/>
      <c r="LC104" s="34"/>
      <c r="LD104" s="34"/>
      <c r="LE104" s="34"/>
      <c r="LF104" s="34"/>
      <c r="LG104" s="34"/>
      <c r="LH104" s="34"/>
      <c r="LI104" s="34"/>
      <c r="LJ104" s="34"/>
      <c r="LK104" s="34"/>
      <c r="LL104" s="34"/>
      <c r="LM104" s="34"/>
      <c r="LN104" s="34"/>
      <c r="LO104" s="34"/>
      <c r="LP104" s="34"/>
      <c r="LQ104" s="34"/>
      <c r="LR104" s="34"/>
      <c r="LS104" s="34"/>
      <c r="LT104" s="34"/>
      <c r="LU104" s="34"/>
      <c r="LV104" s="34"/>
      <c r="LW104" s="34"/>
      <c r="LX104" s="34"/>
      <c r="LY104" s="34"/>
      <c r="LZ104" s="34"/>
      <c r="MA104" s="34"/>
      <c r="MB104" s="34"/>
      <c r="MC104" s="34"/>
      <c r="MD104" s="34"/>
      <c r="ME104" s="34"/>
      <c r="MF104" s="34"/>
      <c r="MG104" s="34"/>
      <c r="MH104" s="34"/>
      <c r="MI104" s="34"/>
      <c r="MJ104" s="34"/>
      <c r="MK104" s="34"/>
      <c r="ML104" s="34"/>
      <c r="MM104" s="34"/>
      <c r="MN104" s="34"/>
      <c r="MO104" s="34">
        <v>5</v>
      </c>
      <c r="MP104" s="34">
        <v>0</v>
      </c>
      <c r="MQ104" s="34"/>
      <c r="MR104" s="34"/>
      <c r="MS104" s="34"/>
      <c r="MT104" s="34"/>
      <c r="MU104" s="34"/>
      <c r="MV104" s="34"/>
      <c r="MW104" s="34"/>
      <c r="MX104" s="34"/>
      <c r="MY104" s="34"/>
      <c r="MZ104" s="34"/>
      <c r="NA104" s="34"/>
      <c r="NB104" s="34"/>
      <c r="NC104" s="34"/>
      <c r="ND104" s="34"/>
      <c r="NE104" s="34"/>
      <c r="NF104" s="34"/>
      <c r="NG104" s="34"/>
      <c r="NH104" s="34"/>
      <c r="NI104" s="34"/>
      <c r="NJ104" s="34"/>
      <c r="NK104" s="34"/>
      <c r="NX104" s="18" t="e">
        <f t="shared" si="9"/>
        <v>#DIV/0!</v>
      </c>
      <c r="NY104" t="str">
        <f t="shared" si="7"/>
        <v>Mid-range</v>
      </c>
      <c r="NZ104" t="str">
        <f t="shared" si="8"/>
        <v>Small</v>
      </c>
    </row>
    <row r="105" spans="1:390">
      <c r="A105" t="s">
        <v>521</v>
      </c>
      <c r="B105" s="31" t="s">
        <v>727</v>
      </c>
      <c r="C105" s="32" t="s">
        <v>728</v>
      </c>
      <c r="D105" s="1" t="s">
        <v>404</v>
      </c>
      <c r="E105" s="31">
        <v>20060</v>
      </c>
      <c r="F105" s="31" t="s">
        <v>394</v>
      </c>
      <c r="G105" s="33">
        <v>9829.4952380952564</v>
      </c>
      <c r="H105" s="70"/>
      <c r="I105" s="61"/>
      <c r="J105" s="67"/>
      <c r="K105" s="67"/>
      <c r="L105" s="67"/>
      <c r="M105" s="67"/>
      <c r="N105" s="67"/>
      <c r="O105" s="67"/>
      <c r="P105" s="67"/>
      <c r="Q105" s="67"/>
      <c r="R105" s="67"/>
      <c r="S105" s="67"/>
      <c r="T105" s="67"/>
      <c r="U105" s="67"/>
      <c r="V105" s="67"/>
      <c r="W105" s="86"/>
      <c r="X105" s="86"/>
      <c r="Y105" s="86"/>
      <c r="Z105" s="86"/>
      <c r="AA105" s="86"/>
      <c r="AB105" s="86"/>
      <c r="AC105" s="92" t="s">
        <v>546</v>
      </c>
      <c r="AD105" s="61"/>
      <c r="AE105" s="61"/>
      <c r="AF105" s="87"/>
      <c r="AG105" s="87"/>
      <c r="AH105" s="87"/>
      <c r="AI105" s="87"/>
      <c r="AJ105" s="87"/>
      <c r="AK105" s="87"/>
      <c r="AL105" s="89" t="s">
        <v>546</v>
      </c>
      <c r="AM105" s="87"/>
      <c r="AN105" s="61"/>
      <c r="AO105" s="89" t="s">
        <v>546</v>
      </c>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35"/>
      <c r="BX105" s="35"/>
      <c r="BY105" s="35"/>
      <c r="BZ105" s="35"/>
      <c r="CA105" s="35"/>
      <c r="CB105" s="35"/>
      <c r="CC105" s="35"/>
      <c r="CD105" s="35"/>
      <c r="CE105" s="35"/>
      <c r="CF105" s="35"/>
      <c r="CG105" s="35"/>
      <c r="CH105" s="35"/>
      <c r="CI105" s="35"/>
      <c r="CJ105" s="35"/>
      <c r="CK105" s="35"/>
      <c r="CL105" s="35"/>
      <c r="CM105" s="35"/>
      <c r="CN105" s="35"/>
      <c r="CO105" s="35"/>
      <c r="CP105" s="35"/>
      <c r="CQ105" s="35"/>
      <c r="CR105" s="35"/>
      <c r="CS105" s="35"/>
      <c r="CT105" s="35"/>
      <c r="CU105" s="35"/>
      <c r="CV105" s="35"/>
      <c r="CW105" s="35"/>
      <c r="CX105" s="35"/>
      <c r="CY105" s="35"/>
      <c r="CZ105" s="35"/>
      <c r="DA105" s="35"/>
      <c r="DB105" s="35"/>
      <c r="DC105" s="35"/>
      <c r="DD105" s="35"/>
      <c r="DE105" s="35"/>
      <c r="DF105" s="35"/>
      <c r="DG105" s="35"/>
      <c r="DH105" s="35"/>
      <c r="DI105" s="35"/>
      <c r="DJ105" s="35"/>
      <c r="DK105" s="35"/>
      <c r="DL105" s="35"/>
      <c r="DM105" s="35"/>
      <c r="DN105" s="35"/>
      <c r="DO105" s="35"/>
      <c r="DP105" s="35"/>
      <c r="DQ105" s="35"/>
      <c r="DR105" s="35"/>
      <c r="DS105" s="35"/>
      <c r="DT105" s="35"/>
      <c r="DU105" s="35"/>
      <c r="DV105" s="61"/>
      <c r="DW105" s="61"/>
      <c r="DX105" s="35"/>
      <c r="DY105" s="35"/>
      <c r="DZ105" s="35"/>
      <c r="EA105" s="35"/>
      <c r="EB105" s="35"/>
      <c r="EC105" s="35"/>
      <c r="ED105" s="35"/>
      <c r="EE105" s="35"/>
      <c r="EF105" s="35"/>
      <c r="EG105" s="35"/>
      <c r="EH105" s="35"/>
      <c r="EI105" s="61"/>
      <c r="EJ105" s="35"/>
      <c r="EK105" s="35"/>
      <c r="EL105" s="35"/>
      <c r="EM105" s="35"/>
      <c r="EN105" s="35"/>
      <c r="EO105" s="35"/>
      <c r="EP105" s="35"/>
      <c r="EQ105" s="35"/>
      <c r="ER105" s="35"/>
      <c r="ES105" s="35"/>
      <c r="ET105" s="35"/>
      <c r="EU105" s="37"/>
      <c r="EV105" s="37"/>
      <c r="EW105" s="37"/>
      <c r="EX105" s="37"/>
      <c r="EY105" s="37"/>
      <c r="EZ105" s="37"/>
      <c r="FA105" s="34"/>
      <c r="FB105" s="34"/>
      <c r="FC105" s="34"/>
      <c r="FD105" s="34"/>
      <c r="FE105" s="34"/>
      <c r="FF105" s="34"/>
      <c r="FG105" s="34"/>
      <c r="FH105" s="34"/>
      <c r="FI105" s="34"/>
      <c r="FJ105" s="34"/>
      <c r="FK105" s="34"/>
      <c r="FL105" s="34"/>
      <c r="FM105" s="34"/>
      <c r="FN105" s="34"/>
      <c r="FO105" s="34"/>
      <c r="FP105" s="34"/>
      <c r="FQ105" s="34"/>
      <c r="FR105" s="34"/>
      <c r="FS105" s="34"/>
      <c r="FT105" s="35"/>
      <c r="FU105" s="35"/>
      <c r="FV105" s="35"/>
      <c r="FW105" s="35"/>
      <c r="FX105" s="35"/>
      <c r="FY105" s="35"/>
      <c r="FZ105" s="35"/>
      <c r="GA105" s="35"/>
      <c r="GB105" s="35"/>
      <c r="GC105" s="35"/>
      <c r="GD105" s="35"/>
      <c r="GE105" s="35"/>
      <c r="GF105" s="35"/>
      <c r="GG105" s="35"/>
      <c r="GH105" s="35"/>
      <c r="GI105" s="35"/>
      <c r="GJ105" s="35"/>
      <c r="GK105" s="35"/>
      <c r="GL105" s="35"/>
      <c r="GM105" s="35"/>
      <c r="GN105" s="35"/>
      <c r="GO105" s="35"/>
      <c r="GP105" s="35"/>
      <c r="GQ105" s="35"/>
      <c r="GR105" s="35"/>
      <c r="GS105" s="31"/>
      <c r="GT105" s="31"/>
      <c r="GU105" s="31"/>
      <c r="GV105" s="31"/>
      <c r="GW105" s="31"/>
      <c r="GX105" s="31"/>
      <c r="GY105" s="31"/>
      <c r="GZ105" s="31"/>
      <c r="HA105" s="31"/>
      <c r="HB105" s="31"/>
      <c r="HC105" s="35"/>
      <c r="HD105" s="35"/>
      <c r="HE105" s="35"/>
      <c r="HF105" s="35"/>
      <c r="HG105" s="35"/>
      <c r="HH105" s="35"/>
      <c r="HI105" s="35"/>
      <c r="HJ105" s="35"/>
      <c r="HK105" s="35"/>
      <c r="HL105" s="35"/>
      <c r="HM105" s="35"/>
      <c r="HN105" s="35"/>
      <c r="HO105" s="35"/>
      <c r="HP105" s="35"/>
      <c r="HQ105" s="35"/>
      <c r="HR105" s="35"/>
      <c r="HS105" s="35"/>
      <c r="HT105" s="35"/>
      <c r="HU105" s="35"/>
      <c r="HV105" s="35"/>
      <c r="HW105" s="35"/>
      <c r="HX105" s="35"/>
      <c r="HY105" s="35"/>
      <c r="HZ105" s="35"/>
      <c r="IA105" s="35"/>
      <c r="IB105" s="35"/>
      <c r="IC105" s="35"/>
      <c r="ID105" s="35"/>
      <c r="IE105" s="35"/>
      <c r="IF105" s="61"/>
      <c r="IG105" s="35"/>
      <c r="IH105" s="35"/>
      <c r="II105" s="35">
        <f t="shared" si="5"/>
        <v>0</v>
      </c>
      <c r="IJ105" s="35"/>
      <c r="IK105" s="35"/>
      <c r="IL105" s="35"/>
      <c r="IM105" s="34"/>
      <c r="IN105" s="31"/>
      <c r="IO105" s="70"/>
      <c r="IP105" s="34"/>
      <c r="IQ105" s="34"/>
      <c r="IR105" s="34"/>
      <c r="IS105" s="34"/>
      <c r="IT105" s="34"/>
      <c r="IU105" s="34"/>
      <c r="IV105" s="34"/>
      <c r="IW105" s="34"/>
      <c r="IX105" s="34"/>
      <c r="IY105" s="34"/>
      <c r="IZ105" s="34"/>
      <c r="JA105" s="34"/>
      <c r="JB105" s="34"/>
      <c r="JC105" s="34"/>
      <c r="JD105" s="34"/>
      <c r="JE105" s="34"/>
      <c r="JF105" s="34"/>
      <c r="JG105" s="34"/>
      <c r="JH105" s="34"/>
      <c r="JI105" s="34"/>
      <c r="JJ105" s="34"/>
      <c r="JK105" s="34"/>
      <c r="JL105" s="34"/>
      <c r="JM105" s="34"/>
      <c r="JN105" s="34"/>
      <c r="JO105" s="34"/>
      <c r="JP105" s="34"/>
      <c r="JQ105" s="34"/>
      <c r="JR105" s="34"/>
      <c r="JS105" s="34"/>
      <c r="JT105" s="34"/>
      <c r="JU105" s="34"/>
      <c r="JV105" s="34"/>
      <c r="JW105" s="34"/>
      <c r="JX105" s="34"/>
      <c r="JY105" s="34"/>
      <c r="JZ105" s="34"/>
      <c r="KA105" s="34"/>
      <c r="KB105" s="34"/>
      <c r="KC105" s="34"/>
      <c r="KD105" s="34"/>
      <c r="KE105" s="34"/>
      <c r="KF105" s="34"/>
      <c r="KG105" s="34"/>
      <c r="KH105" s="34"/>
      <c r="KI105" s="34"/>
      <c r="KJ105" s="34"/>
      <c r="KK105" s="34"/>
      <c r="KL105" s="34"/>
      <c r="KM105" s="34"/>
      <c r="KN105" s="34"/>
      <c r="KO105" s="34"/>
      <c r="KP105" s="34"/>
      <c r="KQ105" s="34"/>
      <c r="KR105" s="34"/>
      <c r="KS105" s="34"/>
      <c r="KT105" s="34"/>
      <c r="KU105" s="34"/>
      <c r="KV105" s="34"/>
      <c r="KW105" s="34"/>
      <c r="KX105" s="34"/>
      <c r="KY105" s="34"/>
      <c r="KZ105" s="34"/>
      <c r="LA105" s="34"/>
      <c r="LB105" s="34"/>
      <c r="LC105" s="34"/>
      <c r="LD105" s="34"/>
      <c r="LE105" s="34"/>
      <c r="LF105" s="34"/>
      <c r="LG105" s="34"/>
      <c r="LH105" s="34"/>
      <c r="LI105" s="34"/>
      <c r="LJ105" s="34"/>
      <c r="LK105" s="34"/>
      <c r="LL105" s="34"/>
      <c r="LM105" s="34"/>
      <c r="LN105" s="34"/>
      <c r="LO105" s="34"/>
      <c r="LP105" s="34"/>
      <c r="LQ105" s="34"/>
      <c r="LR105" s="34"/>
      <c r="LS105" s="34"/>
      <c r="LT105" s="34"/>
      <c r="LU105" s="34"/>
      <c r="LV105" s="34"/>
      <c r="LW105" s="34"/>
      <c r="LX105" s="34"/>
      <c r="LY105" s="34"/>
      <c r="LZ105" s="34"/>
      <c r="MA105" s="34"/>
      <c r="MB105" s="34"/>
      <c r="MC105" s="34"/>
      <c r="MD105" s="34"/>
      <c r="ME105" s="34"/>
      <c r="MF105" s="34"/>
      <c r="MG105" s="34"/>
      <c r="MH105" s="34"/>
      <c r="MI105" s="34"/>
      <c r="MJ105" s="34"/>
      <c r="MK105" s="34"/>
      <c r="ML105" s="34"/>
      <c r="MM105" s="34"/>
      <c r="MN105" s="34"/>
      <c r="MO105" s="34"/>
      <c r="MP105" s="34"/>
      <c r="MQ105" s="34"/>
      <c r="MR105" s="34"/>
      <c r="MS105" s="34"/>
      <c r="MT105" s="34"/>
      <c r="MU105" s="34"/>
      <c r="MV105" s="34"/>
      <c r="MW105" s="34"/>
      <c r="MX105" s="34"/>
      <c r="MY105" s="34"/>
      <c r="MZ105" s="34"/>
      <c r="NA105" s="34"/>
      <c r="NB105" s="34"/>
      <c r="NC105" s="34"/>
      <c r="ND105" s="34"/>
      <c r="NE105" s="34"/>
      <c r="NF105" s="34"/>
      <c r="NG105" s="34"/>
      <c r="NH105" s="34"/>
      <c r="NI105" s="34"/>
      <c r="NJ105" s="34"/>
      <c r="NK105" s="34"/>
      <c r="NX105" s="18" t="e">
        <f t="shared" ref="NX105:NX136" si="10">G105/IG105</f>
        <v>#DIV/0!</v>
      </c>
      <c r="NY105" t="str">
        <f t="shared" si="7"/>
        <v>Mid-range</v>
      </c>
      <c r="NZ105" t="str">
        <f t="shared" si="8"/>
        <v>Small</v>
      </c>
    </row>
    <row r="106" spans="1:390">
      <c r="A106" t="s">
        <v>521</v>
      </c>
      <c r="B106" s="31" t="s">
        <v>729</v>
      </c>
      <c r="C106" s="32" t="s">
        <v>730</v>
      </c>
      <c r="D106" s="1" t="s">
        <v>404</v>
      </c>
      <c r="E106" s="31">
        <v>20060</v>
      </c>
      <c r="F106" s="31" t="s">
        <v>394</v>
      </c>
      <c r="G106" s="33">
        <v>14015.261333333296</v>
      </c>
      <c r="H106" s="70">
        <v>59201</v>
      </c>
      <c r="I106" s="61"/>
      <c r="J106" s="67">
        <v>78</v>
      </c>
      <c r="K106" s="67">
        <v>35</v>
      </c>
      <c r="L106" s="67"/>
      <c r="M106" s="67"/>
      <c r="N106" s="67"/>
      <c r="O106" s="67"/>
      <c r="P106" s="67"/>
      <c r="Q106" s="67"/>
      <c r="R106" s="67">
        <v>78</v>
      </c>
      <c r="S106" s="67"/>
      <c r="T106" s="67"/>
      <c r="U106" s="67">
        <v>70</v>
      </c>
      <c r="V106" s="67">
        <v>808</v>
      </c>
      <c r="W106" s="86">
        <v>64</v>
      </c>
      <c r="X106" s="86"/>
      <c r="Y106" s="86"/>
      <c r="Z106" s="86"/>
      <c r="AA106" s="86"/>
      <c r="AB106" s="86"/>
      <c r="AC106" s="87">
        <v>0</v>
      </c>
      <c r="AD106" s="61"/>
      <c r="AE106" s="61"/>
      <c r="AF106" s="87"/>
      <c r="AG106" s="87">
        <v>65213</v>
      </c>
      <c r="AH106" s="87"/>
      <c r="AI106" s="87"/>
      <c r="AJ106" s="87"/>
      <c r="AK106" s="87"/>
      <c r="AL106" s="87">
        <v>51000</v>
      </c>
      <c r="AM106" s="87"/>
      <c r="AN106" s="61"/>
      <c r="AO106" s="88">
        <v>116213</v>
      </c>
      <c r="AP106" s="61">
        <v>45000</v>
      </c>
      <c r="AQ106" s="61"/>
      <c r="AR106" s="61"/>
      <c r="AS106" s="61"/>
      <c r="AT106" s="61"/>
      <c r="AU106" s="61"/>
      <c r="AV106" s="61"/>
      <c r="AW106" s="61"/>
      <c r="AX106" s="61"/>
      <c r="AY106" s="61">
        <v>45000</v>
      </c>
      <c r="AZ106" s="61"/>
      <c r="BA106" s="61"/>
      <c r="BB106" s="61">
        <v>90000</v>
      </c>
      <c r="BC106" s="61"/>
      <c r="BD106" s="61"/>
      <c r="BE106" s="61"/>
      <c r="BF106" s="61"/>
      <c r="BG106" s="61"/>
      <c r="BH106" s="61"/>
      <c r="BI106" s="61"/>
      <c r="BJ106" s="61"/>
      <c r="BK106" s="61"/>
      <c r="BL106" s="61"/>
      <c r="BM106" s="61"/>
      <c r="BN106" s="61"/>
      <c r="BO106" s="61"/>
      <c r="BP106" s="61"/>
      <c r="BQ106" s="61"/>
      <c r="BR106" s="61"/>
      <c r="BS106" s="61"/>
      <c r="BT106" s="61"/>
      <c r="BU106" s="61">
        <v>3600</v>
      </c>
      <c r="BV106" s="61"/>
      <c r="BW106" s="35"/>
      <c r="BX106" s="35"/>
      <c r="BY106" s="35"/>
      <c r="BZ106" s="35">
        <v>3600</v>
      </c>
      <c r="CA106" s="35"/>
      <c r="CB106" s="35"/>
      <c r="CC106" s="35"/>
      <c r="CD106" s="35"/>
      <c r="CE106" s="35"/>
      <c r="CF106" s="35"/>
      <c r="CG106" s="35"/>
      <c r="CH106" s="35"/>
      <c r="CI106" s="35"/>
      <c r="CJ106" s="35"/>
      <c r="CK106" s="35"/>
      <c r="CL106" s="35"/>
      <c r="CM106" s="35"/>
      <c r="CN106" s="35"/>
      <c r="CO106" s="35"/>
      <c r="CP106" s="35"/>
      <c r="CQ106" s="35"/>
      <c r="CR106" s="35"/>
      <c r="CS106" s="35"/>
      <c r="CT106" s="35"/>
      <c r="CU106" s="35"/>
      <c r="CV106" s="35"/>
      <c r="CW106" s="35"/>
      <c r="CX106" s="35"/>
      <c r="CY106" s="35">
        <v>2400</v>
      </c>
      <c r="CZ106" s="35"/>
      <c r="DA106" s="35"/>
      <c r="DB106" s="35"/>
      <c r="DC106" s="35"/>
      <c r="DD106" s="35"/>
      <c r="DE106" s="35"/>
      <c r="DF106" s="35">
        <v>43000</v>
      </c>
      <c r="DG106" s="35"/>
      <c r="DH106" s="35"/>
      <c r="DI106" s="35">
        <v>45400</v>
      </c>
      <c r="DJ106" s="35"/>
      <c r="DK106" s="35"/>
      <c r="DL106" s="35"/>
      <c r="DM106" s="35"/>
      <c r="DN106" s="35"/>
      <c r="DO106" s="35"/>
      <c r="DP106" s="35"/>
      <c r="DQ106" s="35"/>
      <c r="DR106" s="35"/>
      <c r="DS106" s="35"/>
      <c r="DT106" s="35"/>
      <c r="DU106" s="35"/>
      <c r="DV106" s="61"/>
      <c r="DW106" s="61"/>
      <c r="DX106" s="35"/>
      <c r="DY106" s="35"/>
      <c r="DZ106" s="35"/>
      <c r="EA106" s="35"/>
      <c r="EB106" s="35"/>
      <c r="EC106" s="35"/>
      <c r="ED106" s="35"/>
      <c r="EE106" s="35"/>
      <c r="EF106" s="35"/>
      <c r="EG106" s="35"/>
      <c r="EH106" s="35"/>
      <c r="EI106" s="61"/>
      <c r="EJ106" s="35">
        <v>7340</v>
      </c>
      <c r="EK106" s="35"/>
      <c r="EL106" s="35"/>
      <c r="EM106" s="35">
        <v>15000</v>
      </c>
      <c r="EN106" s="35"/>
      <c r="EO106" s="35"/>
      <c r="EP106" s="35"/>
      <c r="EQ106" s="35"/>
      <c r="ER106" s="35"/>
      <c r="ES106" s="35"/>
      <c r="ET106" s="35">
        <v>22340</v>
      </c>
      <c r="EU106" s="37"/>
      <c r="EV106" s="37"/>
      <c r="EW106" s="37"/>
      <c r="EX106" s="37"/>
      <c r="EY106" s="37"/>
      <c r="EZ106" s="37"/>
      <c r="FA106" s="34"/>
      <c r="FB106" s="34"/>
      <c r="FC106" s="34"/>
      <c r="FD106" s="34"/>
      <c r="FE106" s="34"/>
      <c r="FF106" s="34"/>
      <c r="FG106" s="34"/>
      <c r="FH106" s="34"/>
      <c r="FI106" s="34"/>
      <c r="FJ106" s="34"/>
      <c r="FK106" s="34"/>
      <c r="FL106" s="34"/>
      <c r="FM106" s="34"/>
      <c r="FN106" s="34"/>
      <c r="FO106" s="34"/>
      <c r="FP106" s="34"/>
      <c r="FQ106" s="34"/>
      <c r="FR106" s="34"/>
      <c r="FS106" s="34"/>
      <c r="FT106" s="35"/>
      <c r="FU106" s="35"/>
      <c r="FV106" s="35"/>
      <c r="FW106" s="35"/>
      <c r="FX106" s="35"/>
      <c r="FY106" s="35"/>
      <c r="FZ106" s="35"/>
      <c r="GA106" s="35"/>
      <c r="GB106" s="35"/>
      <c r="GC106" s="35"/>
      <c r="GD106" s="35"/>
      <c r="GE106" s="35">
        <v>33074</v>
      </c>
      <c r="GF106" s="35"/>
      <c r="GG106" s="35"/>
      <c r="GH106" s="35"/>
      <c r="GI106" s="35"/>
      <c r="GJ106" s="35"/>
      <c r="GK106" s="35"/>
      <c r="GL106" s="35"/>
      <c r="GM106" s="35"/>
      <c r="GN106" s="35"/>
      <c r="GO106" s="35">
        <v>33074</v>
      </c>
      <c r="GP106" s="35">
        <v>206213</v>
      </c>
      <c r="GQ106" s="35">
        <v>71340</v>
      </c>
      <c r="GR106" s="35">
        <v>310627</v>
      </c>
      <c r="GS106" s="31" t="s">
        <v>420</v>
      </c>
      <c r="GT106" s="31"/>
      <c r="GU106" s="31" t="s">
        <v>439</v>
      </c>
      <c r="GV106" s="31" t="s">
        <v>398</v>
      </c>
      <c r="GW106" s="31"/>
      <c r="GX106" s="31"/>
      <c r="GY106" s="31"/>
      <c r="GZ106" s="31"/>
      <c r="HA106" s="31"/>
      <c r="HB106" t="s">
        <v>731</v>
      </c>
      <c r="HC106" s="35">
        <v>2278</v>
      </c>
      <c r="HD106" s="35">
        <v>2601</v>
      </c>
      <c r="HE106" s="35">
        <v>18458</v>
      </c>
      <c r="HF106" s="35">
        <v>200</v>
      </c>
      <c r="HG106" s="35"/>
      <c r="HH106" s="35">
        <v>98805</v>
      </c>
      <c r="HI106" s="35"/>
      <c r="HJ106" s="35">
        <v>1073</v>
      </c>
      <c r="HK106" s="35">
        <v>2728</v>
      </c>
      <c r="HL106" s="35">
        <v>2830</v>
      </c>
      <c r="HM106" s="35"/>
      <c r="HN106" s="35"/>
      <c r="HO106" s="35">
        <v>156</v>
      </c>
      <c r="HP106" s="35">
        <v>158</v>
      </c>
      <c r="HQ106" s="35">
        <v>138915</v>
      </c>
      <c r="HR106" s="35">
        <v>1132</v>
      </c>
      <c r="HS106" s="35"/>
      <c r="HT106" s="35"/>
      <c r="HU106" s="35">
        <v>6</v>
      </c>
      <c r="HV106" s="35"/>
      <c r="HW106" s="35"/>
      <c r="HX106" s="35"/>
      <c r="HY106" s="35"/>
      <c r="HZ106" s="35"/>
      <c r="IA106" s="35"/>
      <c r="IB106" s="35"/>
      <c r="IC106" s="35"/>
      <c r="ID106" s="35"/>
      <c r="IE106" s="35"/>
      <c r="IF106" s="61">
        <v>6</v>
      </c>
      <c r="IG106" s="35">
        <v>6</v>
      </c>
      <c r="IH106" s="35">
        <v>18</v>
      </c>
      <c r="II106" s="35">
        <f t="shared" si="5"/>
        <v>6</v>
      </c>
      <c r="IJ106" s="35"/>
      <c r="IK106" s="35">
        <v>12</v>
      </c>
      <c r="IL106" s="35">
        <v>12</v>
      </c>
      <c r="IM106" s="34">
        <v>13639</v>
      </c>
      <c r="IN106" s="31" t="s">
        <v>411</v>
      </c>
      <c r="IO106" s="70">
        <v>31406</v>
      </c>
      <c r="IP106" s="34">
        <v>14824</v>
      </c>
      <c r="IQ106" s="34">
        <v>14761</v>
      </c>
      <c r="IR106" s="34">
        <v>1911</v>
      </c>
      <c r="IS106" s="34"/>
      <c r="IT106" s="34"/>
      <c r="IU106" s="34"/>
      <c r="IV106" s="34">
        <v>1846</v>
      </c>
      <c r="IW106" s="34"/>
      <c r="IX106" s="34">
        <v>64748</v>
      </c>
      <c r="IY106" s="34"/>
      <c r="IZ106" s="34"/>
      <c r="JA106" s="34">
        <v>105</v>
      </c>
      <c r="JB106" s="34">
        <v>101</v>
      </c>
      <c r="JC106" s="34">
        <v>380</v>
      </c>
      <c r="JD106" s="34">
        <v>313</v>
      </c>
      <c r="JE106" s="34"/>
      <c r="JF106" s="34"/>
      <c r="JG106" s="34"/>
      <c r="JH106" s="34"/>
      <c r="JI106" s="34"/>
      <c r="JJ106" s="34"/>
      <c r="JK106" s="34"/>
      <c r="JL106" s="34"/>
      <c r="JM106" s="34"/>
      <c r="JN106" s="34"/>
      <c r="JO106" s="34"/>
      <c r="JP106" s="34"/>
      <c r="JQ106" s="34"/>
      <c r="JR106" s="34">
        <v>4660</v>
      </c>
      <c r="JS106" s="34"/>
      <c r="JT106" s="34"/>
      <c r="JU106" s="34">
        <v>227</v>
      </c>
      <c r="JV106" s="34"/>
      <c r="JW106" s="34"/>
      <c r="JX106" s="34"/>
      <c r="JY106" s="34"/>
      <c r="JZ106" s="34"/>
      <c r="KA106" s="34"/>
      <c r="KB106" s="34"/>
      <c r="KC106" s="34"/>
      <c r="KD106" s="34"/>
      <c r="KE106" s="34"/>
      <c r="KF106" s="34">
        <v>1</v>
      </c>
      <c r="KG106" s="34">
        <v>1</v>
      </c>
      <c r="KH106" s="34">
        <v>23</v>
      </c>
      <c r="KI106" s="34">
        <v>77.5</v>
      </c>
      <c r="KJ106" s="34">
        <v>50</v>
      </c>
      <c r="KK106" s="34">
        <v>18</v>
      </c>
      <c r="KL106" s="34">
        <v>7.5</v>
      </c>
      <c r="KM106" s="34">
        <v>0</v>
      </c>
      <c r="KN106" s="34"/>
      <c r="KO106" s="34"/>
      <c r="KP106" s="34"/>
      <c r="KQ106" s="34"/>
      <c r="KR106" s="34"/>
      <c r="KS106" s="34"/>
      <c r="KT106" s="34"/>
      <c r="KU106" s="34"/>
      <c r="KV106" s="34"/>
      <c r="KW106" s="34"/>
      <c r="KX106" s="34"/>
      <c r="KY106" s="34"/>
      <c r="KZ106" s="34"/>
      <c r="LA106" s="34"/>
      <c r="LB106" s="34"/>
      <c r="LC106" s="34"/>
      <c r="LD106" s="34"/>
      <c r="LE106" s="34"/>
      <c r="LF106" s="34"/>
      <c r="LG106" s="34"/>
      <c r="LH106" s="34"/>
      <c r="LI106" s="34"/>
      <c r="LJ106" s="34"/>
      <c r="LK106" s="34"/>
      <c r="LL106" s="34"/>
      <c r="LM106" s="34"/>
      <c r="LN106" s="34"/>
      <c r="LO106" s="34"/>
      <c r="LP106" s="34"/>
      <c r="LQ106" s="34"/>
      <c r="LR106" s="34"/>
      <c r="LS106" s="34"/>
      <c r="LT106" s="34"/>
      <c r="LU106" s="34"/>
      <c r="LV106" s="34"/>
      <c r="LW106" s="34"/>
      <c r="LX106" s="34"/>
      <c r="LY106" s="34"/>
      <c r="LZ106" s="34"/>
      <c r="MA106" s="34"/>
      <c r="MB106" s="34"/>
      <c r="MC106" s="34"/>
      <c r="MD106" s="34"/>
      <c r="ME106" s="34"/>
      <c r="MF106" s="34"/>
      <c r="MG106" s="34"/>
      <c r="MH106" s="34"/>
      <c r="MI106" s="34"/>
      <c r="MJ106" s="34"/>
      <c r="MK106" s="34"/>
      <c r="ML106" s="34"/>
      <c r="MM106" s="34"/>
      <c r="MN106" s="34"/>
      <c r="MO106" s="34">
        <v>7.5</v>
      </c>
      <c r="MP106" s="34">
        <v>0</v>
      </c>
      <c r="MQ106" s="34"/>
      <c r="MR106" s="34"/>
      <c r="MS106" s="34">
        <v>643461</v>
      </c>
      <c r="MT106" s="34"/>
      <c r="MU106" s="34">
        <v>0</v>
      </c>
      <c r="MV106" s="34"/>
      <c r="MW106" s="34"/>
      <c r="MX106" s="34"/>
      <c r="MY106" s="34"/>
      <c r="MZ106" s="34"/>
      <c r="NA106" s="34"/>
      <c r="NB106" s="34"/>
      <c r="NC106" s="34"/>
      <c r="ND106" s="34"/>
      <c r="NE106" s="34"/>
      <c r="NF106" s="34"/>
      <c r="NG106" s="34"/>
      <c r="NH106" s="34"/>
      <c r="NI106" s="34"/>
      <c r="NJ106" s="34"/>
      <c r="NK106" s="34"/>
      <c r="NX106" s="18">
        <f t="shared" si="10"/>
        <v>2335.8768888888826</v>
      </c>
      <c r="NY106" t="str">
        <f t="shared" si="7"/>
        <v>Larger</v>
      </c>
      <c r="NZ106" t="str">
        <f t="shared" si="8"/>
        <v>Medium</v>
      </c>
    </row>
    <row r="107" spans="1:390">
      <c r="A107" t="s">
        <v>732</v>
      </c>
      <c r="B107" t="s">
        <v>733</v>
      </c>
      <c r="C107" s="32" t="s">
        <v>734</v>
      </c>
      <c r="D107" s="31" t="s">
        <v>393</v>
      </c>
      <c r="E107" s="31">
        <v>20060</v>
      </c>
      <c r="F107" s="31" t="s">
        <v>394</v>
      </c>
      <c r="G107" s="33">
        <v>29582.836571428088</v>
      </c>
      <c r="H107" s="70"/>
      <c r="I107" s="61"/>
      <c r="J107" s="67"/>
      <c r="K107" s="67"/>
      <c r="L107" s="67"/>
      <c r="M107" s="67"/>
      <c r="N107" s="67"/>
      <c r="O107" s="67"/>
      <c r="P107" s="67"/>
      <c r="Q107" s="67"/>
      <c r="R107" s="67"/>
      <c r="S107" s="67"/>
      <c r="T107" s="67"/>
      <c r="U107" s="67"/>
      <c r="V107" s="67"/>
      <c r="W107" s="86"/>
      <c r="X107" s="86"/>
      <c r="Y107" s="86"/>
      <c r="Z107" s="86"/>
      <c r="AA107" s="86"/>
      <c r="AB107" s="86"/>
      <c r="AC107" s="92" t="s">
        <v>546</v>
      </c>
      <c r="AD107" s="61"/>
      <c r="AE107" s="61"/>
      <c r="AF107" s="87"/>
      <c r="AG107" s="87"/>
      <c r="AH107" s="87"/>
      <c r="AI107" s="87"/>
      <c r="AJ107" s="87"/>
      <c r="AK107" s="87"/>
      <c r="AL107" s="87" t="s">
        <v>546</v>
      </c>
      <c r="AM107" s="87"/>
      <c r="AN107" s="61"/>
      <c r="AO107" s="89" t="s">
        <v>546</v>
      </c>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35"/>
      <c r="BX107" s="35"/>
      <c r="BY107" s="35"/>
      <c r="BZ107" s="35"/>
      <c r="CA107" s="35"/>
      <c r="CB107" s="35"/>
      <c r="CC107" s="35"/>
      <c r="CD107" s="35"/>
      <c r="CE107" s="35"/>
      <c r="CF107" s="35"/>
      <c r="CG107" s="35"/>
      <c r="CH107" s="35"/>
      <c r="CI107" s="35"/>
      <c r="CJ107" s="35"/>
      <c r="CK107" s="35"/>
      <c r="CL107" s="35"/>
      <c r="CM107" s="35"/>
      <c r="CN107" s="35"/>
      <c r="CO107" s="35"/>
      <c r="CP107" s="35"/>
      <c r="CQ107" s="35"/>
      <c r="CR107" s="35"/>
      <c r="CS107" s="35"/>
      <c r="CT107" s="35"/>
      <c r="CU107" s="35"/>
      <c r="CV107" s="35"/>
      <c r="CW107" s="35"/>
      <c r="CX107" s="35"/>
      <c r="CY107" s="35"/>
      <c r="CZ107" s="35"/>
      <c r="DA107" s="35"/>
      <c r="DB107" s="35"/>
      <c r="DC107" s="35"/>
      <c r="DD107" s="35"/>
      <c r="DE107" s="35"/>
      <c r="DF107" s="35"/>
      <c r="DG107" s="35"/>
      <c r="DH107" s="35"/>
      <c r="DI107" s="35"/>
      <c r="DJ107" s="35"/>
      <c r="DK107" s="35"/>
      <c r="DL107" s="35"/>
      <c r="DM107" s="35"/>
      <c r="DN107" s="35"/>
      <c r="DO107" s="35"/>
      <c r="DP107" s="35"/>
      <c r="DQ107" s="35"/>
      <c r="DR107" s="35"/>
      <c r="DS107" s="35"/>
      <c r="DT107" s="35"/>
      <c r="DU107" s="35"/>
      <c r="DV107" s="61"/>
      <c r="DW107" s="61"/>
      <c r="DX107" s="35"/>
      <c r="DY107" s="35"/>
      <c r="DZ107" s="35"/>
      <c r="EA107" s="35"/>
      <c r="EB107" s="35"/>
      <c r="EC107" s="35"/>
      <c r="ED107" s="35"/>
      <c r="EE107" s="35"/>
      <c r="EF107" s="35"/>
      <c r="EG107" s="35"/>
      <c r="EH107" s="35"/>
      <c r="EI107" s="61"/>
      <c r="EJ107" s="35"/>
      <c r="EK107" s="35"/>
      <c r="EL107" s="35"/>
      <c r="EM107" s="35"/>
      <c r="EN107" s="35"/>
      <c r="EO107" s="35"/>
      <c r="EP107" s="35"/>
      <c r="EQ107" s="35"/>
      <c r="ER107" s="35"/>
      <c r="ES107" s="35"/>
      <c r="ET107" s="35"/>
      <c r="EU107" s="37"/>
      <c r="EV107" s="37"/>
      <c r="EW107" s="37"/>
      <c r="EX107" s="37"/>
      <c r="EY107" s="37"/>
      <c r="EZ107" s="37"/>
      <c r="FA107" s="34"/>
      <c r="FB107" s="34"/>
      <c r="FC107" s="34"/>
      <c r="FD107" s="34"/>
      <c r="FE107" s="34"/>
      <c r="FF107" s="34"/>
      <c r="FG107" s="34"/>
      <c r="FH107" s="34"/>
      <c r="FI107" s="34"/>
      <c r="FJ107" s="34"/>
      <c r="FK107" s="34"/>
      <c r="FL107" s="34"/>
      <c r="FM107" s="34"/>
      <c r="FN107" s="34"/>
      <c r="FO107" s="34"/>
      <c r="FP107" s="34"/>
      <c r="FQ107" s="34"/>
      <c r="FR107" s="34"/>
      <c r="FS107" s="34"/>
      <c r="FT107" s="35"/>
      <c r="FU107" s="35"/>
      <c r="FV107" s="35"/>
      <c r="FW107" s="35"/>
      <c r="FX107" s="35"/>
      <c r="FY107" s="35"/>
      <c r="FZ107" s="35"/>
      <c r="GA107" s="35"/>
      <c r="GB107" s="35"/>
      <c r="GC107" s="35"/>
      <c r="GD107" s="35"/>
      <c r="GE107" s="35"/>
      <c r="GF107" s="35"/>
      <c r="GG107" s="35"/>
      <c r="GH107" s="35"/>
      <c r="GI107" s="35"/>
      <c r="GJ107" s="35"/>
      <c r="GK107" s="35"/>
      <c r="GL107" s="35"/>
      <c r="GM107" s="35"/>
      <c r="GN107" s="35"/>
      <c r="GO107" s="35"/>
      <c r="GP107" s="35"/>
      <c r="GQ107" s="35"/>
      <c r="GR107" s="35"/>
      <c r="GS107" s="31"/>
      <c r="GT107" s="31"/>
      <c r="GU107" s="31"/>
      <c r="GV107" s="31"/>
      <c r="GW107" s="31"/>
      <c r="GX107" s="31"/>
      <c r="GY107" s="31"/>
      <c r="GZ107" s="31"/>
      <c r="HA107" s="31"/>
      <c r="HB107" s="31"/>
      <c r="HC107" s="35"/>
      <c r="HD107" s="35"/>
      <c r="HE107" s="35"/>
      <c r="HF107" s="35"/>
      <c r="HG107" s="35"/>
      <c r="HH107" s="35"/>
      <c r="HI107" s="35"/>
      <c r="HJ107" s="35"/>
      <c r="HK107" s="35"/>
      <c r="HL107" s="35"/>
      <c r="HM107" s="35"/>
      <c r="HN107" s="35"/>
      <c r="HO107" s="35"/>
      <c r="HP107" s="35"/>
      <c r="HQ107" s="35"/>
      <c r="HR107" s="35"/>
      <c r="HS107" s="35"/>
      <c r="HT107" s="35"/>
      <c r="HU107" s="35"/>
      <c r="HV107" s="35"/>
      <c r="HW107" s="35"/>
      <c r="HX107" s="35"/>
      <c r="HY107" s="35"/>
      <c r="HZ107" s="35"/>
      <c r="IA107" s="35"/>
      <c r="IB107" s="35"/>
      <c r="IC107" s="35"/>
      <c r="ID107" s="35"/>
      <c r="IE107" s="35"/>
      <c r="IF107" s="61"/>
      <c r="IG107" s="35"/>
      <c r="IH107" s="35"/>
      <c r="II107" s="35">
        <f t="shared" si="5"/>
        <v>0</v>
      </c>
      <c r="IJ107" s="35"/>
      <c r="IK107" s="35"/>
      <c r="IL107" s="35"/>
      <c r="IM107" s="34"/>
      <c r="IN107" s="31"/>
      <c r="IO107" s="70"/>
      <c r="IP107" s="34"/>
      <c r="IQ107" s="34"/>
      <c r="IR107" s="34"/>
      <c r="IS107" s="34"/>
      <c r="IT107" s="34"/>
      <c r="IU107" s="34"/>
      <c r="IV107" s="34"/>
      <c r="IW107" s="34"/>
      <c r="IX107" s="34"/>
      <c r="IY107" s="34"/>
      <c r="IZ107" s="34"/>
      <c r="JA107" s="34"/>
      <c r="JB107" s="34"/>
      <c r="JC107" s="34"/>
      <c r="JD107" s="34"/>
      <c r="JE107" s="34"/>
      <c r="JF107" s="34"/>
      <c r="JG107" s="34"/>
      <c r="JH107" s="34"/>
      <c r="JI107" s="34"/>
      <c r="JJ107" s="34"/>
      <c r="JK107" s="34"/>
      <c r="JL107" s="34"/>
      <c r="JM107" s="34"/>
      <c r="JN107" s="34"/>
      <c r="JO107" s="34"/>
      <c r="JP107" s="34"/>
      <c r="JQ107" s="34"/>
      <c r="JR107" s="34"/>
      <c r="JS107" s="34"/>
      <c r="JT107" s="34"/>
      <c r="JU107" s="34"/>
      <c r="JV107" s="34"/>
      <c r="JW107" s="34"/>
      <c r="JX107" s="34"/>
      <c r="JY107" s="34"/>
      <c r="JZ107" s="34"/>
      <c r="KA107" s="34"/>
      <c r="KB107" s="34"/>
      <c r="KC107" s="34"/>
      <c r="KD107" s="34"/>
      <c r="KE107" s="34"/>
      <c r="KF107" s="34"/>
      <c r="KG107" s="34"/>
      <c r="KH107" s="34"/>
      <c r="KI107" s="34"/>
      <c r="KJ107" s="34"/>
      <c r="KK107" s="34"/>
      <c r="KL107" s="34"/>
      <c r="KM107" s="34"/>
      <c r="KN107" s="34"/>
      <c r="KO107" s="34"/>
      <c r="KP107" s="34"/>
      <c r="KQ107" s="34"/>
      <c r="KR107" s="34"/>
      <c r="KS107" s="34"/>
      <c r="KT107" s="34"/>
      <c r="KU107" s="34"/>
      <c r="KV107" s="34"/>
      <c r="KW107" s="34"/>
      <c r="KX107" s="34"/>
      <c r="KY107" s="34"/>
      <c r="KZ107" s="34"/>
      <c r="LA107" s="34"/>
      <c r="LB107" s="34"/>
      <c r="LC107" s="34"/>
      <c r="LD107" s="34"/>
      <c r="LE107" s="34"/>
      <c r="LF107" s="34"/>
      <c r="LG107" s="34"/>
      <c r="LH107" s="34"/>
      <c r="LI107" s="34"/>
      <c r="LJ107" s="34"/>
      <c r="LK107" s="34"/>
      <c r="LL107" s="34"/>
      <c r="LM107" s="34"/>
      <c r="LN107" s="34"/>
      <c r="LO107" s="34"/>
      <c r="LP107" s="34"/>
      <c r="LQ107" s="34"/>
      <c r="LR107" s="34"/>
      <c r="LS107" s="34"/>
      <c r="LT107" s="34"/>
      <c r="LU107" s="34"/>
      <c r="LV107" s="34"/>
      <c r="LW107" s="34"/>
      <c r="LX107" s="34"/>
      <c r="LY107" s="34"/>
      <c r="LZ107" s="34"/>
      <c r="MA107" s="34"/>
      <c r="MB107" s="34"/>
      <c r="MC107" s="34"/>
      <c r="MD107" s="34"/>
      <c r="ME107" s="34"/>
      <c r="MF107" s="34"/>
      <c r="MG107" s="34"/>
      <c r="MH107" s="34"/>
      <c r="MI107" s="34"/>
      <c r="MJ107" s="34"/>
      <c r="MK107" s="34"/>
      <c r="ML107" s="34"/>
      <c r="MM107" s="34"/>
      <c r="MN107" s="34"/>
      <c r="MO107" s="34"/>
      <c r="MP107" s="34"/>
      <c r="MQ107" s="34"/>
      <c r="MR107" s="34"/>
      <c r="MS107" s="34"/>
      <c r="MT107" s="34"/>
      <c r="MU107" s="34"/>
      <c r="MV107" s="34"/>
      <c r="MW107" s="34"/>
      <c r="MX107" s="34"/>
      <c r="MY107" s="34"/>
      <c r="MZ107" s="34"/>
      <c r="NA107" s="34"/>
      <c r="NB107" s="34"/>
      <c r="NC107" s="34"/>
      <c r="ND107" s="34"/>
      <c r="NE107" s="34"/>
      <c r="NF107" s="34"/>
      <c r="NG107" s="34"/>
      <c r="NH107" s="34"/>
      <c r="NI107" s="34"/>
      <c r="NJ107" s="34"/>
      <c r="NK107" s="34"/>
      <c r="NX107" s="18" t="e">
        <f t="shared" si="10"/>
        <v>#DIV/0!</v>
      </c>
      <c r="NY107" t="str">
        <f t="shared" si="7"/>
        <v>Larger</v>
      </c>
      <c r="NZ107" t="str">
        <f t="shared" si="8"/>
        <v>Large</v>
      </c>
    </row>
    <row r="108" spans="1:390">
      <c r="A108" t="s">
        <v>735</v>
      </c>
      <c r="B108" s="31" t="s">
        <v>736</v>
      </c>
      <c r="C108" s="32" t="s">
        <v>737</v>
      </c>
      <c r="D108" s="31" t="s">
        <v>393</v>
      </c>
      <c r="E108" s="31">
        <v>20060</v>
      </c>
      <c r="F108" s="31" t="s">
        <v>394</v>
      </c>
      <c r="G108" s="33">
        <v>14251.625142857103</v>
      </c>
      <c r="H108" s="70">
        <v>47039</v>
      </c>
      <c r="I108" s="61"/>
      <c r="J108" s="67">
        <v>44</v>
      </c>
      <c r="K108" s="67">
        <v>3</v>
      </c>
      <c r="L108" s="67"/>
      <c r="M108" s="67"/>
      <c r="N108" s="67"/>
      <c r="O108" s="67"/>
      <c r="P108" s="67"/>
      <c r="Q108" s="67"/>
      <c r="R108" s="67">
        <v>35</v>
      </c>
      <c r="S108" s="67"/>
      <c r="T108" s="67"/>
      <c r="U108" s="67">
        <v>35</v>
      </c>
      <c r="V108" s="67">
        <v>536</v>
      </c>
      <c r="W108" s="86">
        <v>5</v>
      </c>
      <c r="X108" s="86"/>
      <c r="Y108" s="86"/>
      <c r="Z108" s="86"/>
      <c r="AA108" s="86"/>
      <c r="AB108" s="86"/>
      <c r="AC108" s="87">
        <v>0</v>
      </c>
      <c r="AD108" s="61"/>
      <c r="AE108" s="61"/>
      <c r="AF108" s="87"/>
      <c r="AG108" s="87"/>
      <c r="AH108" s="87"/>
      <c r="AI108" s="87"/>
      <c r="AJ108" s="87"/>
      <c r="AK108" s="87"/>
      <c r="AL108" s="87">
        <v>100000</v>
      </c>
      <c r="AM108" s="87"/>
      <c r="AN108" s="61"/>
      <c r="AO108" s="88">
        <v>100000</v>
      </c>
      <c r="AP108" s="61">
        <v>27199</v>
      </c>
      <c r="AQ108" s="61"/>
      <c r="AR108" s="61"/>
      <c r="AS108" s="61"/>
      <c r="AT108" s="61"/>
      <c r="AU108" s="61"/>
      <c r="AV108" s="61"/>
      <c r="AW108" s="61"/>
      <c r="AX108" s="61"/>
      <c r="AY108" s="61">
        <v>35199</v>
      </c>
      <c r="AZ108" s="61"/>
      <c r="BA108" s="61"/>
      <c r="BB108" s="61"/>
      <c r="BC108" s="61"/>
      <c r="BD108" s="61"/>
      <c r="BE108" s="61"/>
      <c r="BF108" s="61"/>
      <c r="BG108" s="61"/>
      <c r="BH108" s="61"/>
      <c r="BI108" s="61"/>
      <c r="BJ108" s="61"/>
      <c r="BK108" s="61"/>
      <c r="BL108" s="61">
        <v>14495</v>
      </c>
      <c r="BM108" s="61"/>
      <c r="BN108" s="61"/>
      <c r="BO108" s="61"/>
      <c r="BP108" s="61"/>
      <c r="BQ108" s="61"/>
      <c r="BR108" s="61"/>
      <c r="BS108" s="61"/>
      <c r="BT108" s="61"/>
      <c r="BU108" s="61">
        <v>4800</v>
      </c>
      <c r="BV108" s="61"/>
      <c r="BW108" s="35"/>
      <c r="BX108" s="35"/>
      <c r="BY108" s="35"/>
      <c r="BZ108" s="35"/>
      <c r="CA108" s="35"/>
      <c r="CB108" s="35"/>
      <c r="CC108" s="35"/>
      <c r="CD108" s="35"/>
      <c r="CE108" s="35"/>
      <c r="CF108" s="35"/>
      <c r="CG108" s="35"/>
      <c r="CH108" s="35"/>
      <c r="CI108" s="35"/>
      <c r="CJ108" s="35"/>
      <c r="CK108" s="35"/>
      <c r="CL108" s="35"/>
      <c r="CM108" s="35"/>
      <c r="CN108" s="35"/>
      <c r="CO108" s="35"/>
      <c r="CP108" s="35"/>
      <c r="CQ108" s="35"/>
      <c r="CR108" s="35"/>
      <c r="CS108" s="35"/>
      <c r="CT108" s="35"/>
      <c r="CU108" s="35"/>
      <c r="CV108" s="35"/>
      <c r="CW108" s="35"/>
      <c r="CX108" s="35"/>
      <c r="CY108" s="35"/>
      <c r="CZ108" s="35"/>
      <c r="DA108" s="35"/>
      <c r="DB108" s="35"/>
      <c r="DC108" s="35"/>
      <c r="DD108" s="35"/>
      <c r="DE108" s="35"/>
      <c r="DF108" s="35">
        <v>31564</v>
      </c>
      <c r="DG108" s="35">
        <v>85000</v>
      </c>
      <c r="DH108" s="35"/>
      <c r="DI108" s="35"/>
      <c r="DJ108" s="35"/>
      <c r="DK108" s="35"/>
      <c r="DL108" s="35"/>
      <c r="DM108" s="35"/>
      <c r="DN108" s="35"/>
      <c r="DO108" s="35"/>
      <c r="DP108" s="35"/>
      <c r="DQ108" s="35"/>
      <c r="DR108" s="35"/>
      <c r="DS108" s="35"/>
      <c r="DT108" s="35"/>
      <c r="DU108" s="35"/>
      <c r="DV108" s="61"/>
      <c r="DW108" s="61"/>
      <c r="DX108" s="35"/>
      <c r="DY108" s="35"/>
      <c r="DZ108" s="35"/>
      <c r="EA108" s="35"/>
      <c r="EB108" s="35"/>
      <c r="EC108" s="35"/>
      <c r="ED108" s="35"/>
      <c r="EE108" s="35"/>
      <c r="EF108" s="35"/>
      <c r="EG108" s="35"/>
      <c r="EH108" s="35"/>
      <c r="EI108" s="61"/>
      <c r="EJ108" s="35"/>
      <c r="EK108" s="35"/>
      <c r="EL108" s="35"/>
      <c r="EM108" s="35"/>
      <c r="EN108" s="35"/>
      <c r="EO108" s="35"/>
      <c r="EP108" s="35"/>
      <c r="EQ108" s="35">
        <v>17600</v>
      </c>
      <c r="ER108" s="35"/>
      <c r="ES108" s="35"/>
      <c r="ET108" s="35"/>
      <c r="EU108" s="37"/>
      <c r="EV108" s="37"/>
      <c r="EW108" s="37"/>
      <c r="EX108" s="37"/>
      <c r="EY108" s="37"/>
      <c r="EZ108" s="37"/>
      <c r="FA108" s="34"/>
      <c r="FB108" s="34"/>
      <c r="FC108" s="34"/>
      <c r="FD108" s="34"/>
      <c r="FE108" s="34"/>
      <c r="FF108" s="34"/>
      <c r="FG108" s="34"/>
      <c r="FH108" s="34"/>
      <c r="FI108" s="34"/>
      <c r="FJ108" s="34"/>
      <c r="FK108" s="34"/>
      <c r="FL108" s="34"/>
      <c r="FM108" s="34"/>
      <c r="FN108" s="34"/>
      <c r="FO108" s="34"/>
      <c r="FP108" s="34"/>
      <c r="FQ108" s="34"/>
      <c r="FR108" s="34"/>
      <c r="FS108" s="34"/>
      <c r="FT108" s="35"/>
      <c r="FU108" s="35"/>
      <c r="FV108" s="35"/>
      <c r="FW108" s="35"/>
      <c r="FX108" s="35"/>
      <c r="FY108" s="35"/>
      <c r="FZ108" s="35"/>
      <c r="GA108" s="35"/>
      <c r="GB108" s="35"/>
      <c r="GC108" s="35"/>
      <c r="GD108" s="35"/>
      <c r="GE108" s="35"/>
      <c r="GF108" s="35"/>
      <c r="GG108" s="35"/>
      <c r="GH108" s="35"/>
      <c r="GI108" s="35"/>
      <c r="GJ108" s="35"/>
      <c r="GK108" s="35"/>
      <c r="GL108" s="35"/>
      <c r="GM108" s="35"/>
      <c r="GN108" s="35"/>
      <c r="GO108" s="35"/>
      <c r="GP108" s="35"/>
      <c r="GQ108" s="35"/>
      <c r="GR108" s="35"/>
      <c r="GS108" s="31" t="s">
        <v>420</v>
      </c>
      <c r="GT108" s="31"/>
      <c r="GU108" s="31"/>
      <c r="GV108" s="31" t="s">
        <v>409</v>
      </c>
      <c r="GW108" t="s">
        <v>410</v>
      </c>
      <c r="GX108" s="31"/>
      <c r="GY108" s="31"/>
      <c r="GZ108" s="31"/>
      <c r="HA108" s="31"/>
      <c r="HC108" s="35">
        <v>4590</v>
      </c>
      <c r="HD108" s="35">
        <v>7505</v>
      </c>
      <c r="HE108" s="35">
        <v>13150</v>
      </c>
      <c r="HF108" s="35">
        <v>424</v>
      </c>
      <c r="HG108" s="35"/>
      <c r="HH108" s="35">
        <v>95029</v>
      </c>
      <c r="HI108" s="35"/>
      <c r="HJ108" s="35">
        <v>597</v>
      </c>
      <c r="HK108" s="35">
        <v>4000</v>
      </c>
      <c r="HL108" s="35">
        <v>4671</v>
      </c>
      <c r="HM108" s="35"/>
      <c r="HN108" s="35"/>
      <c r="HO108" s="35">
        <v>81</v>
      </c>
      <c r="HP108" s="35">
        <v>81</v>
      </c>
      <c r="HQ108" s="35">
        <v>20</v>
      </c>
      <c r="HR108" s="35">
        <v>597</v>
      </c>
      <c r="HS108" s="35"/>
      <c r="HT108" s="35"/>
      <c r="HU108" s="35">
        <v>3</v>
      </c>
      <c r="HV108" s="35"/>
      <c r="HW108" s="35"/>
      <c r="HX108" s="35"/>
      <c r="HY108" s="35"/>
      <c r="HZ108" s="35"/>
      <c r="IA108" s="35"/>
      <c r="IB108" s="35"/>
      <c r="IC108" s="35"/>
      <c r="ID108" s="35"/>
      <c r="IE108" s="35"/>
      <c r="IF108" s="61">
        <v>3</v>
      </c>
      <c r="IG108" s="35">
        <v>0.25</v>
      </c>
      <c r="IH108" s="35">
        <v>0.25</v>
      </c>
      <c r="II108" s="35">
        <f t="shared" si="5"/>
        <v>0.25</v>
      </c>
      <c r="IJ108" s="35"/>
      <c r="IK108" s="35">
        <v>10</v>
      </c>
      <c r="IL108" s="35"/>
      <c r="IM108" s="34">
        <v>23144</v>
      </c>
      <c r="IN108" s="31" t="s">
        <v>400</v>
      </c>
      <c r="IO108" s="70">
        <v>27529</v>
      </c>
      <c r="IP108" s="34">
        <v>19696</v>
      </c>
      <c r="IQ108" s="34">
        <v>0</v>
      </c>
      <c r="IR108" s="34">
        <v>6153</v>
      </c>
      <c r="IS108" s="34"/>
      <c r="IT108" s="34"/>
      <c r="IU108" s="34"/>
      <c r="IV108" s="34">
        <v>1647</v>
      </c>
      <c r="IW108" s="34"/>
      <c r="IX108" s="34">
        <v>53378</v>
      </c>
      <c r="IY108" s="34"/>
      <c r="IZ108" s="34"/>
      <c r="JA108" s="34">
        <v>191</v>
      </c>
      <c r="JB108" s="34">
        <v>191</v>
      </c>
      <c r="JC108" s="34">
        <v>71</v>
      </c>
      <c r="JD108" s="34">
        <v>71</v>
      </c>
      <c r="JE108" s="34"/>
      <c r="JF108" s="34"/>
      <c r="JG108" s="34"/>
      <c r="JH108" s="34"/>
      <c r="JI108" s="34"/>
      <c r="JJ108" s="34"/>
      <c r="JK108" s="34"/>
      <c r="JL108" s="34"/>
      <c r="JM108" s="34"/>
      <c r="JN108" s="34"/>
      <c r="JO108" s="34"/>
      <c r="JP108" s="34"/>
      <c r="JQ108" s="34"/>
      <c r="JR108" s="34">
        <v>2073</v>
      </c>
      <c r="JS108" s="34"/>
      <c r="JT108" s="34"/>
      <c r="JU108" s="34">
        <v>106</v>
      </c>
      <c r="JV108" s="34"/>
      <c r="JW108" s="34"/>
      <c r="JX108" s="34"/>
      <c r="JY108" s="34"/>
      <c r="JZ108" s="34"/>
      <c r="KA108" s="34"/>
      <c r="KB108" s="34"/>
      <c r="KC108" s="34"/>
      <c r="KD108" s="34"/>
      <c r="KE108" s="34"/>
      <c r="KF108" s="34">
        <v>3</v>
      </c>
      <c r="KG108" s="34">
        <v>3</v>
      </c>
      <c r="KH108" s="34">
        <v>74</v>
      </c>
      <c r="KI108" s="34">
        <v>58</v>
      </c>
      <c r="KJ108" s="34">
        <v>58</v>
      </c>
      <c r="KK108" s="34">
        <v>58</v>
      </c>
      <c r="KL108" s="34">
        <v>0</v>
      </c>
      <c r="KM108" s="34">
        <v>0</v>
      </c>
      <c r="KN108" s="34"/>
      <c r="KO108" s="34"/>
      <c r="KP108" s="34"/>
      <c r="KQ108" s="34"/>
      <c r="KR108" s="34"/>
      <c r="KS108" s="34"/>
      <c r="KT108" s="34"/>
      <c r="KU108" s="34"/>
      <c r="KV108" s="34"/>
      <c r="KW108" s="34"/>
      <c r="KX108" s="34"/>
      <c r="KY108" s="34"/>
      <c r="KZ108" s="34"/>
      <c r="LA108" s="34"/>
      <c r="LB108" s="34"/>
      <c r="LC108" s="34"/>
      <c r="LD108" s="34"/>
      <c r="LE108" s="34"/>
      <c r="LF108" s="34"/>
      <c r="LG108" s="34"/>
      <c r="LH108" s="34"/>
      <c r="LI108" s="34"/>
      <c r="LJ108" s="34"/>
      <c r="LK108" s="34"/>
      <c r="LL108" s="34"/>
      <c r="LM108" s="34"/>
      <c r="LN108" s="34"/>
      <c r="LO108" s="34"/>
      <c r="LP108" s="34"/>
      <c r="LQ108" s="34"/>
      <c r="LR108" s="34"/>
      <c r="LS108" s="34"/>
      <c r="LT108" s="34"/>
      <c r="LU108" s="34"/>
      <c r="LV108" s="34"/>
      <c r="LW108" s="34"/>
      <c r="LX108" s="34"/>
      <c r="LY108" s="34"/>
      <c r="LZ108" s="34"/>
      <c r="MA108" s="34"/>
      <c r="MB108" s="34"/>
      <c r="MC108" s="34"/>
      <c r="MD108" s="34"/>
      <c r="ME108" s="34"/>
      <c r="MF108" s="34"/>
      <c r="MG108" s="34"/>
      <c r="MH108" s="34"/>
      <c r="MI108" s="34"/>
      <c r="MJ108" s="34"/>
      <c r="MK108" s="34"/>
      <c r="ML108" s="34"/>
      <c r="MM108" s="34"/>
      <c r="MN108" s="34"/>
      <c r="MO108" s="34">
        <v>0</v>
      </c>
      <c r="MP108" s="34">
        <v>0</v>
      </c>
      <c r="MQ108" s="34"/>
      <c r="MR108" s="34"/>
      <c r="MS108" s="34">
        <v>1026354</v>
      </c>
      <c r="MT108" s="34"/>
      <c r="MU108" s="34">
        <v>839</v>
      </c>
      <c r="MV108" s="34"/>
      <c r="MW108" s="34"/>
      <c r="MX108" s="34"/>
      <c r="MY108" s="34"/>
      <c r="MZ108" s="34"/>
      <c r="NA108" s="34"/>
      <c r="NB108" s="34"/>
      <c r="NC108" s="34"/>
      <c r="ND108" s="34"/>
      <c r="NE108" s="34"/>
      <c r="NF108" s="34"/>
      <c r="NG108" s="34"/>
      <c r="NH108" s="34"/>
      <c r="NI108" s="34"/>
      <c r="NJ108" s="34"/>
      <c r="NK108" s="34"/>
      <c r="NX108" s="18">
        <f t="shared" si="10"/>
        <v>57006.500571428413</v>
      </c>
      <c r="NY108" t="str">
        <f t="shared" si="7"/>
        <v>Larger</v>
      </c>
      <c r="NZ108" t="str">
        <f t="shared" si="8"/>
        <v>Medium</v>
      </c>
    </row>
    <row r="109" spans="1:390">
      <c r="A109" t="s">
        <v>738</v>
      </c>
      <c r="B109" t="s">
        <v>739</v>
      </c>
      <c r="C109" s="32" t="s">
        <v>740</v>
      </c>
      <c r="D109" s="31" t="s">
        <v>393</v>
      </c>
      <c r="E109" s="31">
        <v>20060</v>
      </c>
      <c r="F109" s="31" t="s">
        <v>394</v>
      </c>
      <c r="G109" s="33">
        <v>23861.215238095232</v>
      </c>
      <c r="H109" s="70">
        <v>95000</v>
      </c>
      <c r="I109" s="61"/>
      <c r="J109" s="67">
        <v>250</v>
      </c>
      <c r="K109" s="67">
        <v>21</v>
      </c>
      <c r="L109" s="67"/>
      <c r="M109" s="67"/>
      <c r="N109" s="67"/>
      <c r="O109" s="67"/>
      <c r="P109" s="67"/>
      <c r="Q109" s="67"/>
      <c r="R109" s="67">
        <v>47</v>
      </c>
      <c r="S109" s="67"/>
      <c r="T109" s="67"/>
      <c r="U109" s="67">
        <v>130</v>
      </c>
      <c r="V109" s="67">
        <v>1350</v>
      </c>
      <c r="W109" s="86"/>
      <c r="X109" s="86"/>
      <c r="Y109" s="86"/>
      <c r="Z109" s="86"/>
      <c r="AA109" s="86"/>
      <c r="AB109" s="86"/>
      <c r="AC109" s="92" t="s">
        <v>546</v>
      </c>
      <c r="AD109" s="61"/>
      <c r="AE109" s="61"/>
      <c r="AF109" s="87"/>
      <c r="AG109" s="87"/>
      <c r="AH109" s="87"/>
      <c r="AI109" s="87"/>
      <c r="AJ109" s="87"/>
      <c r="AK109" s="87"/>
      <c r="AL109" s="89" t="s">
        <v>546</v>
      </c>
      <c r="AM109" s="87"/>
      <c r="AN109" s="61"/>
      <c r="AO109" s="89" t="s">
        <v>546</v>
      </c>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35"/>
      <c r="BX109" s="35"/>
      <c r="BY109" s="35"/>
      <c r="BZ109" s="35"/>
      <c r="CA109" s="35"/>
      <c r="CB109" s="35"/>
      <c r="CC109" s="35"/>
      <c r="CD109" s="35"/>
      <c r="CE109" s="35"/>
      <c r="CF109" s="35"/>
      <c r="CG109" s="35"/>
      <c r="CH109" s="35"/>
      <c r="CI109" s="35"/>
      <c r="CJ109" s="35"/>
      <c r="CK109" s="35"/>
      <c r="CL109" s="35"/>
      <c r="CM109" s="35"/>
      <c r="CN109" s="35"/>
      <c r="CO109" s="35"/>
      <c r="CP109" s="35"/>
      <c r="CQ109" s="35"/>
      <c r="CR109" s="35"/>
      <c r="CS109" s="35"/>
      <c r="CT109" s="35"/>
      <c r="CU109" s="35"/>
      <c r="CV109" s="35"/>
      <c r="CW109" s="35"/>
      <c r="CX109" s="35"/>
      <c r="CY109" s="35"/>
      <c r="CZ109" s="35"/>
      <c r="DA109" s="35"/>
      <c r="DB109" s="35"/>
      <c r="DC109" s="35"/>
      <c r="DD109" s="35"/>
      <c r="DE109" s="35"/>
      <c r="DF109" s="35"/>
      <c r="DG109" s="35"/>
      <c r="DH109" s="35"/>
      <c r="DI109" s="35"/>
      <c r="DJ109" s="35"/>
      <c r="DK109" s="35"/>
      <c r="DL109" s="35"/>
      <c r="DM109" s="35"/>
      <c r="DN109" s="35"/>
      <c r="DO109" s="35"/>
      <c r="DP109" s="35"/>
      <c r="DQ109" s="35"/>
      <c r="DR109" s="35"/>
      <c r="DS109" s="35"/>
      <c r="DT109" s="35"/>
      <c r="DU109" s="35"/>
      <c r="DV109" s="61"/>
      <c r="DW109" s="61"/>
      <c r="DX109" s="35"/>
      <c r="DY109" s="35"/>
      <c r="DZ109" s="35"/>
      <c r="EA109" s="35"/>
      <c r="EB109" s="35"/>
      <c r="EC109" s="35"/>
      <c r="ED109" s="35"/>
      <c r="EE109" s="35"/>
      <c r="EF109" s="35"/>
      <c r="EG109" s="35"/>
      <c r="EH109" s="35"/>
      <c r="EI109" s="61"/>
      <c r="EJ109" s="35"/>
      <c r="EK109" s="35"/>
      <c r="EL109" s="35"/>
      <c r="EM109" s="35"/>
      <c r="EN109" s="35"/>
      <c r="EO109" s="35"/>
      <c r="EP109" s="35"/>
      <c r="EQ109" s="35"/>
      <c r="ER109" s="35"/>
      <c r="ES109" s="35"/>
      <c r="ET109" s="35"/>
      <c r="EU109" s="37"/>
      <c r="EV109" s="37"/>
      <c r="EW109" s="37"/>
      <c r="EX109" s="37"/>
      <c r="EY109" s="37"/>
      <c r="EZ109" s="37"/>
      <c r="FA109" s="34"/>
      <c r="FB109" s="34"/>
      <c r="FC109" s="34"/>
      <c r="FD109" s="34"/>
      <c r="FE109" s="34"/>
      <c r="FF109" s="34"/>
      <c r="FG109" s="34"/>
      <c r="FH109" s="34"/>
      <c r="FI109" s="34"/>
      <c r="FJ109" s="34"/>
      <c r="FK109" s="34"/>
      <c r="FL109" s="34"/>
      <c r="FM109" s="34"/>
      <c r="FN109" s="34"/>
      <c r="FO109" s="34"/>
      <c r="FP109" s="34"/>
      <c r="FQ109" s="34"/>
      <c r="FR109" s="34"/>
      <c r="FS109" s="34"/>
      <c r="FT109" s="35"/>
      <c r="FU109" s="35"/>
      <c r="FV109" s="35"/>
      <c r="FW109" s="35"/>
      <c r="FX109" s="35"/>
      <c r="FY109" s="35"/>
      <c r="FZ109" s="35"/>
      <c r="GA109" s="35"/>
      <c r="GB109" s="35"/>
      <c r="GC109" s="35"/>
      <c r="GD109" s="35"/>
      <c r="GE109" s="35"/>
      <c r="GF109" s="35"/>
      <c r="GG109" s="35"/>
      <c r="GH109" s="35"/>
      <c r="GI109" s="35"/>
      <c r="GJ109" s="35"/>
      <c r="GK109" s="35"/>
      <c r="GL109" s="35"/>
      <c r="GM109" s="35"/>
      <c r="GN109" s="35"/>
      <c r="GO109" s="35"/>
      <c r="GP109" s="35"/>
      <c r="GQ109" s="35"/>
      <c r="GR109" s="35"/>
      <c r="GS109" s="31"/>
      <c r="GT109" s="31"/>
      <c r="GU109" s="31"/>
      <c r="GV109" s="31"/>
      <c r="GW109" s="31"/>
      <c r="GX109" s="31"/>
      <c r="GY109" s="31"/>
      <c r="GZ109" s="31"/>
      <c r="HA109" s="31"/>
      <c r="HB109" s="31"/>
      <c r="HC109" s="35"/>
      <c r="HD109" s="35"/>
      <c r="HE109" s="35"/>
      <c r="HF109" s="35"/>
      <c r="HG109" s="35"/>
      <c r="HH109" s="35"/>
      <c r="HI109" s="35"/>
      <c r="HJ109" s="35"/>
      <c r="HK109" s="35"/>
      <c r="HL109" s="35"/>
      <c r="HM109" s="35"/>
      <c r="HN109" s="35"/>
      <c r="HO109" s="35"/>
      <c r="HP109" s="35"/>
      <c r="HQ109" s="35"/>
      <c r="HR109" s="35"/>
      <c r="HS109" s="35"/>
      <c r="HT109" s="35"/>
      <c r="HU109" s="35"/>
      <c r="HV109" s="35"/>
      <c r="HW109" s="35"/>
      <c r="HX109" s="35"/>
      <c r="HY109" s="35"/>
      <c r="HZ109" s="35"/>
      <c r="IA109" s="35"/>
      <c r="IB109" s="35"/>
      <c r="IC109" s="35"/>
      <c r="ID109" s="35"/>
      <c r="IE109" s="35"/>
      <c r="IF109" s="61"/>
      <c r="IG109" s="35"/>
      <c r="IH109" s="35"/>
      <c r="II109" s="35">
        <f t="shared" si="5"/>
        <v>0</v>
      </c>
      <c r="IJ109" s="35"/>
      <c r="IK109" s="35"/>
      <c r="IL109" s="35"/>
      <c r="IM109" s="34"/>
      <c r="IN109" s="31"/>
      <c r="IO109" s="70"/>
      <c r="IP109" s="34"/>
      <c r="IQ109" s="34"/>
      <c r="IR109" s="34"/>
      <c r="IS109" s="34"/>
      <c r="IT109" s="34"/>
      <c r="IU109" s="34"/>
      <c r="IV109" s="34"/>
      <c r="IW109" s="34"/>
      <c r="IX109" s="34"/>
      <c r="IY109" s="34"/>
      <c r="IZ109" s="34"/>
      <c r="JA109" s="34"/>
      <c r="JB109" s="34"/>
      <c r="JC109" s="34"/>
      <c r="JD109" s="34"/>
      <c r="JE109" s="34"/>
      <c r="JF109" s="34"/>
      <c r="JG109" s="34"/>
      <c r="JH109" s="34"/>
      <c r="JI109" s="34"/>
      <c r="JJ109" s="34"/>
      <c r="JK109" s="34"/>
      <c r="JL109" s="34"/>
      <c r="JM109" s="34"/>
      <c r="JN109" s="34"/>
      <c r="JO109" s="34"/>
      <c r="JP109" s="34"/>
      <c r="JQ109" s="34"/>
      <c r="JR109" s="34"/>
      <c r="JS109" s="34"/>
      <c r="JT109" s="34"/>
      <c r="JU109" s="34"/>
      <c r="JV109" s="34"/>
      <c r="JW109" s="34"/>
      <c r="JX109" s="34"/>
      <c r="JY109" s="34"/>
      <c r="JZ109" s="34"/>
      <c r="KA109" s="34"/>
      <c r="KB109" s="34"/>
      <c r="KC109" s="34"/>
      <c r="KD109" s="34"/>
      <c r="KE109" s="34"/>
      <c r="KF109" s="34"/>
      <c r="KG109" s="34"/>
      <c r="KH109" s="34"/>
      <c r="KI109" s="34"/>
      <c r="KJ109" s="34"/>
      <c r="KK109" s="34"/>
      <c r="KL109" s="34"/>
      <c r="KM109" s="34"/>
      <c r="KN109" s="34"/>
      <c r="KO109" s="34"/>
      <c r="KP109" s="34"/>
      <c r="KQ109" s="34"/>
      <c r="KR109" s="34"/>
      <c r="KS109" s="34"/>
      <c r="KT109" s="34"/>
      <c r="KU109" s="34"/>
      <c r="KV109" s="34"/>
      <c r="KW109" s="34"/>
      <c r="KX109" s="34"/>
      <c r="KY109" s="34"/>
      <c r="KZ109" s="34"/>
      <c r="LA109" s="34"/>
      <c r="LB109" s="34"/>
      <c r="LC109" s="34"/>
      <c r="LD109" s="34"/>
      <c r="LE109" s="34"/>
      <c r="LF109" s="34"/>
      <c r="LG109" s="34"/>
      <c r="LH109" s="34"/>
      <c r="LI109" s="34"/>
      <c r="LJ109" s="34"/>
      <c r="LK109" s="34"/>
      <c r="LL109" s="34"/>
      <c r="LM109" s="34"/>
      <c r="LN109" s="34"/>
      <c r="LO109" s="34"/>
      <c r="LP109" s="34"/>
      <c r="LQ109" s="34"/>
      <c r="LR109" s="34"/>
      <c r="LS109" s="34"/>
      <c r="LT109" s="34"/>
      <c r="LU109" s="34"/>
      <c r="LV109" s="34"/>
      <c r="LW109" s="34"/>
      <c r="LX109" s="34"/>
      <c r="LY109" s="34"/>
      <c r="LZ109" s="34"/>
      <c r="MA109" s="34"/>
      <c r="MB109" s="34"/>
      <c r="MC109" s="34"/>
      <c r="MD109" s="34"/>
      <c r="ME109" s="34"/>
      <c r="MF109" s="34"/>
      <c r="MG109" s="34"/>
      <c r="MH109" s="34"/>
      <c r="MI109" s="34"/>
      <c r="MJ109" s="34"/>
      <c r="MK109" s="34"/>
      <c r="ML109" s="34"/>
      <c r="MM109" s="34"/>
      <c r="MN109" s="34"/>
      <c r="MO109" s="34"/>
      <c r="MP109" s="34"/>
      <c r="MQ109" s="34"/>
      <c r="MR109" s="34"/>
      <c r="MS109" s="34"/>
      <c r="MT109" s="34"/>
      <c r="MU109" s="34"/>
      <c r="MV109" s="34"/>
      <c r="MW109" s="34"/>
      <c r="MX109" s="34"/>
      <c r="MY109" s="34"/>
      <c r="MZ109" s="34"/>
      <c r="NA109" s="34"/>
      <c r="NB109" s="34"/>
      <c r="NC109" s="34"/>
      <c r="ND109" s="34"/>
      <c r="NE109" s="34"/>
      <c r="NF109" s="34"/>
      <c r="NG109" s="34"/>
      <c r="NH109" s="34"/>
      <c r="NI109" s="34"/>
      <c r="NJ109" s="34"/>
      <c r="NK109" s="34"/>
      <c r="NX109" s="18" t="e">
        <f t="shared" si="10"/>
        <v>#DIV/0!</v>
      </c>
      <c r="NY109" t="str">
        <f t="shared" si="7"/>
        <v>Larger</v>
      </c>
      <c r="NZ109" t="str">
        <f t="shared" si="8"/>
        <v>Large</v>
      </c>
    </row>
    <row r="110" spans="1:390">
      <c r="A110" t="s">
        <v>741</v>
      </c>
      <c r="B110" s="31" t="s">
        <v>742</v>
      </c>
      <c r="C110" s="32" t="s">
        <v>743</v>
      </c>
      <c r="D110" s="31" t="s">
        <v>393</v>
      </c>
      <c r="E110" s="31">
        <v>20060</v>
      </c>
      <c r="F110" s="31" t="s">
        <v>394</v>
      </c>
      <c r="G110" s="33">
        <v>16889.551619047608</v>
      </c>
      <c r="H110" s="70">
        <v>99500</v>
      </c>
      <c r="I110" s="61"/>
      <c r="J110" s="67">
        <v>446</v>
      </c>
      <c r="K110" s="67">
        <v>31</v>
      </c>
      <c r="L110" s="67"/>
      <c r="M110" s="67"/>
      <c r="N110" s="67"/>
      <c r="O110" s="67"/>
      <c r="P110" s="67"/>
      <c r="Q110" s="67"/>
      <c r="R110" s="67">
        <v>30</v>
      </c>
      <c r="S110" s="67"/>
      <c r="T110" s="67"/>
      <c r="U110" s="67">
        <v>198</v>
      </c>
      <c r="V110" s="67">
        <v>1045</v>
      </c>
      <c r="W110" s="86">
        <v>150</v>
      </c>
      <c r="X110" s="86"/>
      <c r="Y110" s="86"/>
      <c r="Z110" s="86"/>
      <c r="AA110" s="86"/>
      <c r="AB110" s="86"/>
      <c r="AC110" s="87">
        <v>0</v>
      </c>
      <c r="AD110" s="61"/>
      <c r="AE110" s="61"/>
      <c r="AF110" s="87"/>
      <c r="AG110" s="87">
        <v>125000</v>
      </c>
      <c r="AH110" s="87"/>
      <c r="AI110" s="87"/>
      <c r="AJ110" s="87"/>
      <c r="AK110" s="87"/>
      <c r="AL110" s="87">
        <v>0</v>
      </c>
      <c r="AM110" s="87"/>
      <c r="AN110" s="61"/>
      <c r="AO110" s="88">
        <v>125000</v>
      </c>
      <c r="AP110" s="61">
        <v>67381</v>
      </c>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v>4800</v>
      </c>
      <c r="BT110" s="61"/>
      <c r="BU110" s="61"/>
      <c r="BV110" s="61"/>
      <c r="BW110" s="35"/>
      <c r="BX110" s="35"/>
      <c r="BY110" s="35"/>
      <c r="BZ110" s="35"/>
      <c r="CA110" s="35"/>
      <c r="CB110" s="35"/>
      <c r="CC110" s="35"/>
      <c r="CD110" s="35"/>
      <c r="CE110" s="35"/>
      <c r="CF110" s="35"/>
      <c r="CG110" s="35"/>
      <c r="CH110" s="35"/>
      <c r="CI110" s="35"/>
      <c r="CJ110" s="35"/>
      <c r="CK110" s="35"/>
      <c r="CL110" s="35"/>
      <c r="CM110" s="35"/>
      <c r="CN110" s="35"/>
      <c r="CO110" s="35"/>
      <c r="CP110" s="35"/>
      <c r="CQ110" s="35"/>
      <c r="CR110" s="35"/>
      <c r="CS110" s="35"/>
      <c r="CT110" s="35"/>
      <c r="CU110" s="35"/>
      <c r="CV110" s="35"/>
      <c r="CW110" s="35"/>
      <c r="CX110" s="35"/>
      <c r="CY110" s="35">
        <v>61889</v>
      </c>
      <c r="CZ110" s="35"/>
      <c r="DA110" s="35"/>
      <c r="DB110" s="35"/>
      <c r="DC110" s="35"/>
      <c r="DD110" s="35"/>
      <c r="DE110" s="35"/>
      <c r="DF110" s="35"/>
      <c r="DG110" s="35"/>
      <c r="DH110" s="35"/>
      <c r="DI110" s="35"/>
      <c r="DJ110" s="35"/>
      <c r="DK110" s="35"/>
      <c r="DL110" s="35"/>
      <c r="DM110" s="35"/>
      <c r="DN110" s="35"/>
      <c r="DO110" s="35"/>
      <c r="DP110" s="35"/>
      <c r="DQ110" s="35"/>
      <c r="DR110" s="35"/>
      <c r="DS110" s="35"/>
      <c r="DT110" s="35"/>
      <c r="DU110" s="35"/>
      <c r="DV110" s="61"/>
      <c r="DW110" s="61"/>
      <c r="DX110" s="35"/>
      <c r="DY110" s="35"/>
      <c r="DZ110" s="35"/>
      <c r="EA110" s="35"/>
      <c r="EB110" s="35"/>
      <c r="EC110" s="35"/>
      <c r="ED110" s="35"/>
      <c r="EE110" s="35"/>
      <c r="EF110" s="35"/>
      <c r="EG110" s="35"/>
      <c r="EH110" s="35"/>
      <c r="EI110" s="61"/>
      <c r="EJ110" s="35"/>
      <c r="EK110" s="35"/>
      <c r="EL110" s="35"/>
      <c r="EM110" s="35">
        <v>25000</v>
      </c>
      <c r="EN110" s="35"/>
      <c r="EO110" s="35"/>
      <c r="EP110" s="35"/>
      <c r="EQ110" s="35"/>
      <c r="ER110" s="35"/>
      <c r="ES110" s="35"/>
      <c r="ET110" s="35"/>
      <c r="EU110" s="37"/>
      <c r="EV110" s="37"/>
      <c r="EW110" s="37"/>
      <c r="EX110" s="37"/>
      <c r="EY110" s="37"/>
      <c r="EZ110" s="37"/>
      <c r="FA110" s="34"/>
      <c r="FB110" s="34"/>
      <c r="FC110" s="34"/>
      <c r="FD110" s="34"/>
      <c r="FE110" s="34"/>
      <c r="FF110" s="34"/>
      <c r="FG110" s="34"/>
      <c r="FH110" s="34"/>
      <c r="FI110" s="34"/>
      <c r="FJ110" s="34"/>
      <c r="FK110" s="34"/>
      <c r="FL110" s="34"/>
      <c r="FM110" s="34"/>
      <c r="FN110" s="34"/>
      <c r="FO110" s="34"/>
      <c r="FP110" s="34"/>
      <c r="FQ110" s="34"/>
      <c r="FR110" s="34"/>
      <c r="FS110" s="34"/>
      <c r="FT110" s="35"/>
      <c r="FU110" s="35"/>
      <c r="FV110" s="35"/>
      <c r="FW110" s="35"/>
      <c r="FX110" s="35"/>
      <c r="FY110" s="35"/>
      <c r="FZ110" s="35"/>
      <c r="GA110" s="35"/>
      <c r="GB110" s="35"/>
      <c r="GC110" s="35"/>
      <c r="GD110" s="35"/>
      <c r="GE110" s="35">
        <v>24869</v>
      </c>
      <c r="GF110" s="35"/>
      <c r="GG110" s="35"/>
      <c r="GH110" s="35"/>
      <c r="GI110" s="35"/>
      <c r="GJ110" s="35"/>
      <c r="GK110" s="35"/>
      <c r="GL110" s="35"/>
      <c r="GM110" s="35"/>
      <c r="GN110" s="35"/>
      <c r="GO110" s="35"/>
      <c r="GP110" s="35">
        <v>125000</v>
      </c>
      <c r="GQ110" s="35"/>
      <c r="GR110" s="35">
        <v>125000</v>
      </c>
      <c r="GS110" s="31" t="s">
        <v>420</v>
      </c>
      <c r="GT110" s="31"/>
      <c r="GU110" s="31"/>
      <c r="GV110" s="31" t="s">
        <v>409</v>
      </c>
      <c r="GW110" s="31"/>
      <c r="GX110" s="31"/>
      <c r="GY110" s="31"/>
      <c r="GZ110" s="31"/>
      <c r="HA110" s="31"/>
      <c r="HB110" t="s">
        <v>744</v>
      </c>
      <c r="HC110" s="35">
        <v>3234</v>
      </c>
      <c r="HD110" s="35">
        <v>11148</v>
      </c>
      <c r="HE110" s="35"/>
      <c r="HF110" s="35">
        <v>389</v>
      </c>
      <c r="HG110" s="35"/>
      <c r="HH110" s="35">
        <v>122664</v>
      </c>
      <c r="HI110" s="35"/>
      <c r="HJ110" s="35">
        <v>714</v>
      </c>
      <c r="HK110" s="35"/>
      <c r="HL110" s="35">
        <v>396</v>
      </c>
      <c r="HM110" s="35"/>
      <c r="HN110" s="35"/>
      <c r="HO110" s="35"/>
      <c r="HP110" s="35"/>
      <c r="HQ110" s="35">
        <v>189464</v>
      </c>
      <c r="HR110" s="35">
        <v>4</v>
      </c>
      <c r="HS110" s="35"/>
      <c r="HT110" s="35"/>
      <c r="HU110" s="35">
        <v>7</v>
      </c>
      <c r="HV110" s="35"/>
      <c r="HW110" s="35"/>
      <c r="HX110" s="35"/>
      <c r="HY110" s="35"/>
      <c r="HZ110" s="35"/>
      <c r="IA110" s="35"/>
      <c r="IB110" s="35"/>
      <c r="IC110" s="35"/>
      <c r="ID110" s="35"/>
      <c r="IE110" s="35"/>
      <c r="IF110" s="61"/>
      <c r="IG110" s="35">
        <v>7.94</v>
      </c>
      <c r="IH110" s="35">
        <v>17.489999999999998</v>
      </c>
      <c r="II110" s="35">
        <f t="shared" si="5"/>
        <v>7.94</v>
      </c>
      <c r="IJ110" s="35"/>
      <c r="IK110" s="35">
        <v>10</v>
      </c>
      <c r="IL110" s="35">
        <v>9.5500000000000007</v>
      </c>
      <c r="IM110" s="34"/>
      <c r="IN110" s="31"/>
      <c r="IO110" s="70">
        <v>22458</v>
      </c>
      <c r="IP110" s="34">
        <v>8398</v>
      </c>
      <c r="IQ110" s="34">
        <v>22231</v>
      </c>
      <c r="IR110" s="34"/>
      <c r="IS110" s="34"/>
      <c r="IT110" s="34"/>
      <c r="IU110" s="34"/>
      <c r="IV110" s="34"/>
      <c r="IW110" s="34"/>
      <c r="IX110" s="34"/>
      <c r="IY110" s="34"/>
      <c r="IZ110" s="34"/>
      <c r="JA110" s="34">
        <v>332</v>
      </c>
      <c r="JB110" s="34">
        <v>329</v>
      </c>
      <c r="JC110" s="34">
        <v>552</v>
      </c>
      <c r="JD110" s="34">
        <v>334</v>
      </c>
      <c r="JE110" s="34"/>
      <c r="JF110" s="34"/>
      <c r="JG110" s="34"/>
      <c r="JH110" s="34"/>
      <c r="JI110" s="34"/>
      <c r="JJ110" s="34"/>
      <c r="JK110" s="34"/>
      <c r="JL110" s="34"/>
      <c r="JM110" s="34"/>
      <c r="JN110" s="34"/>
      <c r="JO110" s="34"/>
      <c r="JP110" s="34"/>
      <c r="JQ110" s="34"/>
      <c r="JR110" s="34"/>
      <c r="JS110" s="34"/>
      <c r="JT110" s="34"/>
      <c r="JU110" s="34"/>
      <c r="JV110" s="34"/>
      <c r="JW110" s="34"/>
      <c r="JX110" s="34"/>
      <c r="JY110" s="34"/>
      <c r="JZ110" s="34"/>
      <c r="KA110" s="34"/>
      <c r="KB110" s="34"/>
      <c r="KC110" s="34"/>
      <c r="KD110" s="34"/>
      <c r="KE110" s="34"/>
      <c r="KF110" s="34">
        <v>3</v>
      </c>
      <c r="KG110" s="34">
        <v>46</v>
      </c>
      <c r="KH110" s="34">
        <v>1117</v>
      </c>
      <c r="KI110" s="34">
        <v>67.25</v>
      </c>
      <c r="KJ110" s="34">
        <v>0</v>
      </c>
      <c r="KK110" s="34">
        <v>0</v>
      </c>
      <c r="KL110" s="34">
        <v>5</v>
      </c>
      <c r="KM110" s="34">
        <v>0</v>
      </c>
      <c r="KN110" s="34"/>
      <c r="KO110" s="34"/>
      <c r="KP110" s="34"/>
      <c r="KQ110" s="34"/>
      <c r="KR110" s="34"/>
      <c r="KS110" s="34"/>
      <c r="KT110" s="34"/>
      <c r="KU110" s="34"/>
      <c r="KV110" s="34"/>
      <c r="KW110" s="34"/>
      <c r="KX110" s="34"/>
      <c r="KY110" s="34"/>
      <c r="KZ110" s="34"/>
      <c r="LA110" s="34"/>
      <c r="LB110" s="34"/>
      <c r="LC110" s="34"/>
      <c r="LD110" s="34"/>
      <c r="LE110" s="34"/>
      <c r="LF110" s="34"/>
      <c r="LG110" s="34"/>
      <c r="LH110" s="34"/>
      <c r="LI110" s="34"/>
      <c r="LJ110" s="34"/>
      <c r="LK110" s="34"/>
      <c r="LL110" s="34"/>
      <c r="LM110" s="34"/>
      <c r="LN110" s="34"/>
      <c r="LO110" s="34"/>
      <c r="LP110" s="34"/>
      <c r="LQ110" s="34"/>
      <c r="LR110" s="34"/>
      <c r="LS110" s="34"/>
      <c r="LT110" s="34"/>
      <c r="LU110" s="34"/>
      <c r="LV110" s="34"/>
      <c r="LW110" s="34"/>
      <c r="LX110" s="34"/>
      <c r="LY110" s="34"/>
      <c r="LZ110" s="34"/>
      <c r="MA110" s="34"/>
      <c r="MB110" s="34"/>
      <c r="MC110" s="34"/>
      <c r="MD110" s="34"/>
      <c r="ME110" s="34"/>
      <c r="MF110" s="34"/>
      <c r="MG110" s="34"/>
      <c r="MH110" s="34"/>
      <c r="MI110" s="34"/>
      <c r="MJ110" s="34"/>
      <c r="MK110" s="34"/>
      <c r="ML110" s="34"/>
      <c r="MM110" s="34"/>
      <c r="MN110" s="34"/>
      <c r="MO110" s="34">
        <v>5</v>
      </c>
      <c r="MP110" s="34">
        <v>0</v>
      </c>
      <c r="MQ110" s="34"/>
      <c r="MR110" s="34"/>
      <c r="MS110" s="34">
        <v>288772</v>
      </c>
      <c r="MT110" s="34"/>
      <c r="MU110" s="34"/>
      <c r="MV110" s="34"/>
      <c r="MW110" s="34"/>
      <c r="MX110" s="34"/>
      <c r="MY110" s="34"/>
      <c r="MZ110" s="34"/>
      <c r="NA110" s="34"/>
      <c r="NB110" s="34"/>
      <c r="NC110" s="34"/>
      <c r="ND110" s="34"/>
      <c r="NE110" s="34"/>
      <c r="NF110" s="34"/>
      <c r="NG110" s="34"/>
      <c r="NH110" s="34"/>
      <c r="NI110" s="34"/>
      <c r="NJ110" s="34"/>
      <c r="NK110" s="34"/>
      <c r="NX110" s="18">
        <f t="shared" si="10"/>
        <v>2127.147559074006</v>
      </c>
      <c r="NY110" t="str">
        <f t="shared" si="7"/>
        <v>Larger</v>
      </c>
      <c r="NZ110" t="str">
        <f t="shared" si="8"/>
        <v>Medium</v>
      </c>
    </row>
    <row r="111" spans="1:390">
      <c r="A111" t="s">
        <v>465</v>
      </c>
      <c r="B111" s="31" t="s">
        <v>745</v>
      </c>
      <c r="C111" s="32" t="s">
        <v>746</v>
      </c>
      <c r="D111" s="1" t="s">
        <v>404</v>
      </c>
      <c r="E111" s="31">
        <v>20060</v>
      </c>
      <c r="F111" s="31" t="s">
        <v>394</v>
      </c>
      <c r="G111" s="33">
        <v>6478.3999999999951</v>
      </c>
      <c r="H111" s="70">
        <v>30000</v>
      </c>
      <c r="I111" s="61"/>
      <c r="J111" s="67">
        <v>76</v>
      </c>
      <c r="K111" s="67">
        <v>13</v>
      </c>
      <c r="L111" s="67"/>
      <c r="M111" s="67"/>
      <c r="N111" s="67"/>
      <c r="O111" s="67"/>
      <c r="P111" s="67"/>
      <c r="Q111" s="67"/>
      <c r="R111" s="67">
        <v>36</v>
      </c>
      <c r="S111" s="67"/>
      <c r="T111" s="67"/>
      <c r="U111" s="67">
        <v>62</v>
      </c>
      <c r="V111" s="67">
        <v>442</v>
      </c>
      <c r="W111" s="86">
        <v>1</v>
      </c>
      <c r="X111" s="86"/>
      <c r="Y111" s="86"/>
      <c r="Z111" s="86"/>
      <c r="AA111" s="86"/>
      <c r="AB111" s="86"/>
      <c r="AC111" s="87">
        <v>0</v>
      </c>
      <c r="AD111" s="61"/>
      <c r="AE111" s="61"/>
      <c r="AF111" s="87"/>
      <c r="AG111" s="87"/>
      <c r="AH111" s="87"/>
      <c r="AI111" s="87"/>
      <c r="AJ111" s="87"/>
      <c r="AK111" s="87"/>
      <c r="AL111" s="87">
        <v>30000</v>
      </c>
      <c r="AM111" s="87"/>
      <c r="AN111" s="61"/>
      <c r="AO111" s="88">
        <v>30000</v>
      </c>
      <c r="AP111" s="61">
        <v>1117</v>
      </c>
      <c r="AQ111" s="61"/>
      <c r="AR111" s="61"/>
      <c r="AS111" s="61"/>
      <c r="AT111" s="61"/>
      <c r="AU111" s="61"/>
      <c r="AV111" s="61"/>
      <c r="AW111" s="61"/>
      <c r="AX111" s="61"/>
      <c r="AY111" s="61"/>
      <c r="AZ111" s="61">
        <v>3000</v>
      </c>
      <c r="BA111" s="61"/>
      <c r="BB111" s="61">
        <v>4117</v>
      </c>
      <c r="BC111" s="61"/>
      <c r="BD111" s="61"/>
      <c r="BE111" s="61"/>
      <c r="BF111" s="61"/>
      <c r="BG111" s="61"/>
      <c r="BH111" s="61"/>
      <c r="BI111" s="61"/>
      <c r="BJ111" s="61"/>
      <c r="BK111" s="61"/>
      <c r="BL111" s="61"/>
      <c r="BM111" s="61"/>
      <c r="BN111" s="61"/>
      <c r="BO111" s="61">
        <v>0</v>
      </c>
      <c r="BP111" s="61"/>
      <c r="BQ111" s="61"/>
      <c r="BR111" s="61"/>
      <c r="BS111" s="61"/>
      <c r="BT111" s="61"/>
      <c r="BU111" s="61"/>
      <c r="BV111" s="61"/>
      <c r="BW111" s="35"/>
      <c r="BX111" s="35"/>
      <c r="BY111" s="35"/>
      <c r="BZ111" s="35">
        <v>0</v>
      </c>
      <c r="CA111" s="35"/>
      <c r="CB111" s="35"/>
      <c r="CC111" s="35"/>
      <c r="CD111" s="35"/>
      <c r="CE111" s="35"/>
      <c r="CF111" s="35"/>
      <c r="CG111" s="35"/>
      <c r="CH111" s="35"/>
      <c r="CI111" s="35"/>
      <c r="CJ111" s="35"/>
      <c r="CK111" s="35"/>
      <c r="CL111" s="35"/>
      <c r="CM111" s="35"/>
      <c r="CN111" s="35"/>
      <c r="CO111" s="35"/>
      <c r="CP111" s="35"/>
      <c r="CQ111" s="35"/>
      <c r="CR111" s="35"/>
      <c r="CS111" s="35"/>
      <c r="CT111" s="35"/>
      <c r="CU111" s="35"/>
      <c r="CV111" s="35"/>
      <c r="CW111" s="35"/>
      <c r="CX111" s="35"/>
      <c r="CY111" s="35"/>
      <c r="CZ111" s="35"/>
      <c r="DA111" s="35"/>
      <c r="DB111" s="35"/>
      <c r="DC111" s="35"/>
      <c r="DD111" s="35"/>
      <c r="DE111" s="35"/>
      <c r="DF111" s="35">
        <v>43173</v>
      </c>
      <c r="DG111" s="35"/>
      <c r="DH111" s="35"/>
      <c r="DI111" s="35">
        <v>43173</v>
      </c>
      <c r="DJ111" s="35"/>
      <c r="DK111" s="35"/>
      <c r="DL111" s="35"/>
      <c r="DM111" s="35"/>
      <c r="DN111" s="35"/>
      <c r="DO111" s="35"/>
      <c r="DP111" s="35"/>
      <c r="DQ111" s="35"/>
      <c r="DR111" s="35"/>
      <c r="DS111" s="35"/>
      <c r="DT111" s="35"/>
      <c r="DU111" s="35"/>
      <c r="DV111" s="61"/>
      <c r="DW111" s="61"/>
      <c r="DX111" s="35"/>
      <c r="DY111" s="35"/>
      <c r="DZ111" s="35"/>
      <c r="EA111" s="35"/>
      <c r="EB111" s="35"/>
      <c r="EC111" s="35"/>
      <c r="ED111" s="35"/>
      <c r="EE111" s="35"/>
      <c r="EF111" s="35"/>
      <c r="EG111" s="35"/>
      <c r="EH111" s="35"/>
      <c r="EI111" s="61"/>
      <c r="EJ111" s="35">
        <v>1000</v>
      </c>
      <c r="EK111" s="35"/>
      <c r="EL111" s="35"/>
      <c r="EM111" s="35"/>
      <c r="EN111" s="35"/>
      <c r="EO111" s="35"/>
      <c r="EP111" s="35"/>
      <c r="EQ111" s="35"/>
      <c r="ER111" s="35"/>
      <c r="ES111" s="35"/>
      <c r="ET111" s="35">
        <v>1000</v>
      </c>
      <c r="EU111" s="37"/>
      <c r="EV111" s="37"/>
      <c r="EW111" s="37"/>
      <c r="EX111" s="37"/>
      <c r="EY111" s="37"/>
      <c r="EZ111" s="37"/>
      <c r="FA111" s="34"/>
      <c r="FB111" s="34"/>
      <c r="FC111" s="34"/>
      <c r="FD111" s="34"/>
      <c r="FE111" s="34"/>
      <c r="FF111" s="34"/>
      <c r="FG111" s="34"/>
      <c r="FH111" s="34"/>
      <c r="FI111" s="34"/>
      <c r="FJ111" s="34"/>
      <c r="FK111" s="34"/>
      <c r="FL111" s="34"/>
      <c r="FM111" s="34"/>
      <c r="FN111" s="34"/>
      <c r="FO111" s="34"/>
      <c r="FP111" s="34"/>
      <c r="FQ111" s="34"/>
      <c r="FR111" s="34"/>
      <c r="FS111" s="34"/>
      <c r="FT111" s="35"/>
      <c r="FU111" s="35"/>
      <c r="FV111" s="35"/>
      <c r="FW111" s="35"/>
      <c r="FX111" s="35"/>
      <c r="FY111" s="35"/>
      <c r="FZ111" s="35"/>
      <c r="GA111" s="35"/>
      <c r="GB111" s="35"/>
      <c r="GC111" s="35"/>
      <c r="GD111" s="35"/>
      <c r="GE111" s="35"/>
      <c r="GF111" s="35"/>
      <c r="GG111" s="35"/>
      <c r="GH111" s="35"/>
      <c r="GI111" s="35"/>
      <c r="GJ111" s="35"/>
      <c r="GK111" s="35"/>
      <c r="GL111" s="35"/>
      <c r="GM111" s="35"/>
      <c r="GN111" s="35"/>
      <c r="GO111" s="35">
        <v>0</v>
      </c>
      <c r="GP111" s="35">
        <v>34117</v>
      </c>
      <c r="GQ111" s="35">
        <v>44173</v>
      </c>
      <c r="GR111" s="35">
        <v>78290</v>
      </c>
      <c r="GS111" s="31" t="s">
        <v>395</v>
      </c>
      <c r="GT111" s="31"/>
      <c r="GU111" s="31" t="s">
        <v>397</v>
      </c>
      <c r="GV111" s="31" t="s">
        <v>409</v>
      </c>
      <c r="GW111" s="31"/>
      <c r="GX111" t="s">
        <v>459</v>
      </c>
      <c r="GY111" s="31"/>
      <c r="GZ111" s="31"/>
      <c r="HA111" s="31"/>
      <c r="HC111" s="35">
        <v>1283</v>
      </c>
      <c r="HD111" s="35">
        <v>2593</v>
      </c>
      <c r="HE111" s="35">
        <v>2703</v>
      </c>
      <c r="HF111" s="35">
        <v>111</v>
      </c>
      <c r="HG111" s="35"/>
      <c r="HH111" s="35">
        <v>36620</v>
      </c>
      <c r="HI111" s="35"/>
      <c r="HJ111" s="35">
        <v>334</v>
      </c>
      <c r="HK111" s="35">
        <v>2703</v>
      </c>
      <c r="HL111" s="35">
        <v>1414</v>
      </c>
      <c r="HM111" s="35"/>
      <c r="HN111" s="35"/>
      <c r="HO111" s="35">
        <v>215</v>
      </c>
      <c r="HP111" s="35">
        <v>216</v>
      </c>
      <c r="HQ111" s="35">
        <v>164</v>
      </c>
      <c r="HR111" s="35">
        <v>339</v>
      </c>
      <c r="HS111" s="35"/>
      <c r="HT111" s="35"/>
      <c r="HU111" s="35">
        <v>10</v>
      </c>
      <c r="HV111" s="35"/>
      <c r="HW111" s="35"/>
      <c r="HX111" s="35"/>
      <c r="HY111" s="35"/>
      <c r="HZ111" s="35"/>
      <c r="IA111" s="35"/>
      <c r="IB111" s="35"/>
      <c r="IC111" s="35"/>
      <c r="ID111" s="35"/>
      <c r="IE111" s="35"/>
      <c r="IF111" s="61">
        <v>0.15</v>
      </c>
      <c r="IG111" s="35">
        <v>6.2</v>
      </c>
      <c r="IH111" s="35">
        <v>11.74</v>
      </c>
      <c r="II111" s="35">
        <f t="shared" si="5"/>
        <v>6.2</v>
      </c>
      <c r="IJ111" s="35"/>
      <c r="IK111" s="35">
        <v>7</v>
      </c>
      <c r="IL111" s="35">
        <v>5.54</v>
      </c>
      <c r="IM111" s="34">
        <v>4622</v>
      </c>
      <c r="IN111" s="31" t="s">
        <v>411</v>
      </c>
      <c r="IO111" s="70">
        <v>4429</v>
      </c>
      <c r="IP111" s="34">
        <v>3080</v>
      </c>
      <c r="IQ111" s="34">
        <v>4676</v>
      </c>
      <c r="IR111" s="34">
        <v>1067</v>
      </c>
      <c r="IS111" s="34"/>
      <c r="IT111" s="34"/>
      <c r="IU111" s="34"/>
      <c r="IV111" s="34">
        <v>649</v>
      </c>
      <c r="IW111" s="34"/>
      <c r="IX111" s="34">
        <v>13901</v>
      </c>
      <c r="IY111" s="34"/>
      <c r="IZ111" s="34"/>
      <c r="JA111" s="34">
        <v>7</v>
      </c>
      <c r="JB111" s="34">
        <v>7</v>
      </c>
      <c r="JC111" s="34">
        <v>0</v>
      </c>
      <c r="JD111" s="34">
        <v>0</v>
      </c>
      <c r="JE111" s="34"/>
      <c r="JF111" s="34"/>
      <c r="JG111" s="34"/>
      <c r="JH111" s="34"/>
      <c r="JI111" s="34"/>
      <c r="JJ111" s="34"/>
      <c r="JK111" s="34"/>
      <c r="JL111" s="34"/>
      <c r="JM111" s="34"/>
      <c r="JN111" s="34"/>
      <c r="JO111" s="34"/>
      <c r="JP111" s="34"/>
      <c r="JQ111" s="34"/>
      <c r="JR111" s="34">
        <v>2731</v>
      </c>
      <c r="JS111" s="34"/>
      <c r="JT111" s="34"/>
      <c r="JU111" s="34">
        <v>113</v>
      </c>
      <c r="JV111" s="34"/>
      <c r="JW111" s="34"/>
      <c r="JX111" s="34"/>
      <c r="JY111" s="34"/>
      <c r="JZ111" s="34"/>
      <c r="KA111" s="34"/>
      <c r="KB111" s="34"/>
      <c r="KC111" s="34"/>
      <c r="KD111" s="34"/>
      <c r="KE111" s="34"/>
      <c r="KF111" s="34">
        <v>0</v>
      </c>
      <c r="KG111" s="34">
        <v>0</v>
      </c>
      <c r="KH111" s="34">
        <v>0</v>
      </c>
      <c r="KI111" s="34">
        <v>57.5</v>
      </c>
      <c r="KJ111" s="34">
        <v>40</v>
      </c>
      <c r="KK111" s="34">
        <v>400</v>
      </c>
      <c r="KL111" s="34">
        <v>5</v>
      </c>
      <c r="KM111" s="34">
        <v>0</v>
      </c>
      <c r="KN111" s="34"/>
      <c r="KO111" s="34"/>
      <c r="KP111" s="34"/>
      <c r="KQ111" s="34"/>
      <c r="KR111" s="34"/>
      <c r="KS111" s="34"/>
      <c r="KT111" s="34"/>
      <c r="KU111" s="34"/>
      <c r="KV111" s="34"/>
      <c r="KW111" s="34"/>
      <c r="KX111" s="34"/>
      <c r="KY111" s="34"/>
      <c r="KZ111" s="34"/>
      <c r="LA111" s="34"/>
      <c r="LB111" s="34"/>
      <c r="LC111" s="34"/>
      <c r="LD111" s="34"/>
      <c r="LE111" s="34"/>
      <c r="LF111" s="34"/>
      <c r="LG111" s="34"/>
      <c r="LH111" s="34"/>
      <c r="LI111" s="34"/>
      <c r="LJ111" s="34"/>
      <c r="LK111" s="34"/>
      <c r="LL111" s="34"/>
      <c r="LM111" s="34"/>
      <c r="LN111" s="34"/>
      <c r="LO111" s="34"/>
      <c r="LP111" s="34"/>
      <c r="LQ111" s="34"/>
      <c r="LR111" s="34"/>
      <c r="LS111" s="34"/>
      <c r="LT111" s="34"/>
      <c r="LU111" s="34"/>
      <c r="LV111" s="34"/>
      <c r="LW111" s="34"/>
      <c r="LX111" s="34"/>
      <c r="LY111" s="34"/>
      <c r="LZ111" s="34"/>
      <c r="MA111" s="34"/>
      <c r="MB111" s="34"/>
      <c r="MC111" s="34"/>
      <c r="MD111" s="34"/>
      <c r="ME111" s="34"/>
      <c r="MF111" s="34"/>
      <c r="MG111" s="34"/>
      <c r="MH111" s="34"/>
      <c r="MI111" s="34"/>
      <c r="MJ111" s="34"/>
      <c r="MK111" s="34"/>
      <c r="ML111" s="34"/>
      <c r="MM111" s="34"/>
      <c r="MN111" s="34"/>
      <c r="MO111" s="34">
        <v>135</v>
      </c>
      <c r="MP111" s="34">
        <v>0</v>
      </c>
      <c r="MQ111" s="34"/>
      <c r="MR111" s="34"/>
      <c r="MS111" s="34">
        <v>64438</v>
      </c>
      <c r="MT111" s="34"/>
      <c r="MU111" s="34">
        <v>543</v>
      </c>
      <c r="MV111" s="34"/>
      <c r="MW111" s="34"/>
      <c r="MX111" s="34"/>
      <c r="MY111" s="34"/>
      <c r="MZ111" s="34"/>
      <c r="NA111" s="34"/>
      <c r="NB111" s="34"/>
      <c r="NC111" s="34"/>
      <c r="ND111" s="34"/>
      <c r="NE111" s="34"/>
      <c r="NF111" s="34"/>
      <c r="NG111" s="34"/>
      <c r="NH111" s="34"/>
      <c r="NI111" s="34"/>
      <c r="NJ111" s="34"/>
      <c r="NK111" s="34"/>
      <c r="NX111" s="18">
        <f t="shared" si="10"/>
        <v>1044.9032258064508</v>
      </c>
      <c r="NY111" t="str">
        <f t="shared" si="7"/>
        <v>Smaller</v>
      </c>
      <c r="NZ111" t="str">
        <f t="shared" si="8"/>
        <v>Small</v>
      </c>
    </row>
    <row r="112" spans="1:390">
      <c r="A112" t="s">
        <v>747</v>
      </c>
      <c r="B112" s="31" t="s">
        <v>748</v>
      </c>
      <c r="C112" s="32" t="s">
        <v>749</v>
      </c>
      <c r="D112" s="31" t="s">
        <v>393</v>
      </c>
      <c r="E112" s="31">
        <v>20060</v>
      </c>
      <c r="F112" s="31" t="s">
        <v>394</v>
      </c>
      <c r="G112" s="33">
        <v>8444.5363809523697</v>
      </c>
      <c r="H112" s="70"/>
      <c r="I112" s="61"/>
      <c r="J112" s="67"/>
      <c r="K112" s="67"/>
      <c r="L112" s="67"/>
      <c r="M112" s="67"/>
      <c r="N112" s="67"/>
      <c r="O112" s="67"/>
      <c r="P112" s="67"/>
      <c r="Q112" s="67"/>
      <c r="R112" s="67"/>
      <c r="S112" s="67"/>
      <c r="T112" s="67"/>
      <c r="U112" s="67"/>
      <c r="V112" s="67"/>
      <c r="W112" s="86"/>
      <c r="X112" s="86"/>
      <c r="Y112" s="86"/>
      <c r="Z112" s="86"/>
      <c r="AA112" s="86"/>
      <c r="AB112" s="86"/>
      <c r="AC112" s="92" t="s">
        <v>546</v>
      </c>
      <c r="AD112" s="61"/>
      <c r="AE112" s="61"/>
      <c r="AF112" s="87"/>
      <c r="AG112" s="87"/>
      <c r="AH112" s="87"/>
      <c r="AI112" s="87"/>
      <c r="AJ112" s="87"/>
      <c r="AK112" s="87"/>
      <c r="AL112" s="89" t="s">
        <v>546</v>
      </c>
      <c r="AM112" s="87"/>
      <c r="AN112" s="61"/>
      <c r="AO112" s="89" t="s">
        <v>546</v>
      </c>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35"/>
      <c r="BX112" s="35"/>
      <c r="BY112" s="35"/>
      <c r="BZ112" s="35"/>
      <c r="CA112" s="35"/>
      <c r="CB112" s="35"/>
      <c r="CC112" s="35"/>
      <c r="CD112" s="35"/>
      <c r="CE112" s="35"/>
      <c r="CF112" s="35"/>
      <c r="CG112" s="35"/>
      <c r="CH112" s="35"/>
      <c r="CI112" s="35"/>
      <c r="CJ112" s="35"/>
      <c r="CK112" s="35"/>
      <c r="CL112" s="35"/>
      <c r="CM112" s="35"/>
      <c r="CN112" s="35"/>
      <c r="CO112" s="35"/>
      <c r="CP112" s="35"/>
      <c r="CQ112" s="35"/>
      <c r="CR112" s="35"/>
      <c r="CS112" s="35"/>
      <c r="CT112" s="35"/>
      <c r="CU112" s="35"/>
      <c r="CV112" s="35"/>
      <c r="CW112" s="35"/>
      <c r="CX112" s="35"/>
      <c r="CY112" s="35"/>
      <c r="CZ112" s="35"/>
      <c r="DA112" s="35"/>
      <c r="DB112" s="35"/>
      <c r="DC112" s="35"/>
      <c r="DD112" s="35"/>
      <c r="DE112" s="35"/>
      <c r="DF112" s="35"/>
      <c r="DG112" s="35"/>
      <c r="DH112" s="35"/>
      <c r="DI112" s="35"/>
      <c r="DJ112" s="35"/>
      <c r="DK112" s="35"/>
      <c r="DL112" s="35"/>
      <c r="DM112" s="35"/>
      <c r="DN112" s="35"/>
      <c r="DO112" s="35"/>
      <c r="DP112" s="35"/>
      <c r="DQ112" s="35"/>
      <c r="DR112" s="35"/>
      <c r="DS112" s="35"/>
      <c r="DT112" s="35"/>
      <c r="DU112" s="35"/>
      <c r="DV112" s="61"/>
      <c r="DW112" s="61"/>
      <c r="DX112" s="35"/>
      <c r="DY112" s="35"/>
      <c r="DZ112" s="35"/>
      <c r="EA112" s="35"/>
      <c r="EB112" s="35"/>
      <c r="EC112" s="35"/>
      <c r="ED112" s="35"/>
      <c r="EE112" s="35"/>
      <c r="EF112" s="35"/>
      <c r="EG112" s="35"/>
      <c r="EH112" s="35"/>
      <c r="EI112" s="61"/>
      <c r="EJ112" s="35"/>
      <c r="EK112" s="35"/>
      <c r="EL112" s="35"/>
      <c r="EM112" s="35"/>
      <c r="EN112" s="35"/>
      <c r="EO112" s="35"/>
      <c r="EP112" s="35"/>
      <c r="EQ112" s="35"/>
      <c r="ER112" s="35"/>
      <c r="ES112" s="35"/>
      <c r="ET112" s="35"/>
      <c r="EU112" s="37"/>
      <c r="EV112" s="37"/>
      <c r="EW112" s="37"/>
      <c r="EX112" s="37"/>
      <c r="EY112" s="37"/>
      <c r="EZ112" s="37"/>
      <c r="FA112" s="34"/>
      <c r="FB112" s="34"/>
      <c r="FC112" s="34"/>
      <c r="FD112" s="34"/>
      <c r="FE112" s="34"/>
      <c r="FF112" s="34"/>
      <c r="FG112" s="34"/>
      <c r="FH112" s="34"/>
      <c r="FI112" s="34"/>
      <c r="FJ112" s="34"/>
      <c r="FK112" s="34"/>
      <c r="FL112" s="34"/>
      <c r="FM112" s="34"/>
      <c r="FN112" s="34"/>
      <c r="FO112" s="34"/>
      <c r="FP112" s="34"/>
      <c r="FQ112" s="34"/>
      <c r="FR112" s="34"/>
      <c r="FS112" s="34"/>
      <c r="FT112" s="35"/>
      <c r="FU112" s="35"/>
      <c r="FV112" s="35"/>
      <c r="FW112" s="35"/>
      <c r="FX112" s="35"/>
      <c r="FY112" s="35"/>
      <c r="FZ112" s="35"/>
      <c r="GA112" s="35"/>
      <c r="GB112" s="35"/>
      <c r="GC112" s="35"/>
      <c r="GD112" s="35"/>
      <c r="GE112" s="35"/>
      <c r="GF112" s="35"/>
      <c r="GG112" s="35"/>
      <c r="GH112" s="35"/>
      <c r="GI112" s="35"/>
      <c r="GJ112" s="35"/>
      <c r="GK112" s="35"/>
      <c r="GL112" s="35"/>
      <c r="GM112" s="35"/>
      <c r="GN112" s="35"/>
      <c r="GO112" s="35"/>
      <c r="GP112" s="35"/>
      <c r="GQ112" s="35"/>
      <c r="GR112" s="35"/>
      <c r="GS112" s="31"/>
      <c r="GT112" s="31"/>
      <c r="GU112" s="31"/>
      <c r="GV112" s="31"/>
      <c r="GW112" s="31"/>
      <c r="GX112" s="31"/>
      <c r="GY112" s="31"/>
      <c r="GZ112" s="31"/>
      <c r="HA112" s="31"/>
      <c r="HB112" s="31"/>
      <c r="HC112" s="35"/>
      <c r="HD112" s="35"/>
      <c r="HE112" s="35"/>
      <c r="HF112" s="35"/>
      <c r="HG112" s="35"/>
      <c r="HH112" s="35"/>
      <c r="HI112" s="35"/>
      <c r="HJ112" s="35"/>
      <c r="HK112" s="35"/>
      <c r="HL112" s="35"/>
      <c r="HM112" s="35"/>
      <c r="HN112" s="35"/>
      <c r="HO112" s="35"/>
      <c r="HP112" s="35"/>
      <c r="HQ112" s="35"/>
      <c r="HR112" s="35"/>
      <c r="HS112" s="35"/>
      <c r="HT112" s="35"/>
      <c r="HU112" s="35"/>
      <c r="HV112" s="35"/>
      <c r="HW112" s="35"/>
      <c r="HX112" s="35"/>
      <c r="HY112" s="35"/>
      <c r="HZ112" s="35"/>
      <c r="IA112" s="35"/>
      <c r="IB112" s="35"/>
      <c r="IC112" s="35"/>
      <c r="ID112" s="35"/>
      <c r="IE112" s="35"/>
      <c r="IF112" s="61"/>
      <c r="IG112" s="35"/>
      <c r="IH112" s="35"/>
      <c r="II112" s="35">
        <f t="shared" si="5"/>
        <v>0</v>
      </c>
      <c r="IJ112" s="35"/>
      <c r="IK112" s="35"/>
      <c r="IL112" s="35"/>
      <c r="IM112" s="34"/>
      <c r="IN112" s="31"/>
      <c r="IO112" s="70"/>
      <c r="IP112" s="34"/>
      <c r="IQ112" s="34"/>
      <c r="IR112" s="34"/>
      <c r="IS112" s="34"/>
      <c r="IT112" s="34"/>
      <c r="IU112" s="34"/>
      <c r="IV112" s="34"/>
      <c r="IW112" s="34"/>
      <c r="IX112" s="34"/>
      <c r="IY112" s="34"/>
      <c r="IZ112" s="34"/>
      <c r="JA112" s="34"/>
      <c r="JB112" s="34"/>
      <c r="JC112" s="34"/>
      <c r="JD112" s="34"/>
      <c r="JE112" s="34"/>
      <c r="JF112" s="34"/>
      <c r="JG112" s="34"/>
      <c r="JH112" s="34"/>
      <c r="JI112" s="34"/>
      <c r="JJ112" s="34"/>
      <c r="JK112" s="34"/>
      <c r="JL112" s="34"/>
      <c r="JM112" s="34"/>
      <c r="JN112" s="34"/>
      <c r="JO112" s="34"/>
      <c r="JP112" s="34"/>
      <c r="JQ112" s="34"/>
      <c r="JR112" s="34"/>
      <c r="JS112" s="34"/>
      <c r="JT112" s="34"/>
      <c r="JU112" s="34"/>
      <c r="JV112" s="34"/>
      <c r="JW112" s="34"/>
      <c r="JX112" s="34"/>
      <c r="JY112" s="34"/>
      <c r="JZ112" s="34"/>
      <c r="KA112" s="34"/>
      <c r="KB112" s="34"/>
      <c r="KC112" s="34"/>
      <c r="KD112" s="34"/>
      <c r="KE112" s="34"/>
      <c r="KF112" s="34"/>
      <c r="KG112" s="34"/>
      <c r="KH112" s="34"/>
      <c r="KI112" s="34"/>
      <c r="KJ112" s="34"/>
      <c r="KK112" s="34"/>
      <c r="KL112" s="34"/>
      <c r="KM112" s="34"/>
      <c r="KN112" s="34"/>
      <c r="KO112" s="34"/>
      <c r="KP112" s="34"/>
      <c r="KQ112" s="34"/>
      <c r="KR112" s="34"/>
      <c r="KS112" s="34"/>
      <c r="KT112" s="34"/>
      <c r="KU112" s="34"/>
      <c r="KV112" s="34"/>
      <c r="KW112" s="34"/>
      <c r="KX112" s="34"/>
      <c r="KY112" s="34"/>
      <c r="KZ112" s="34"/>
      <c r="LA112" s="34"/>
      <c r="LB112" s="34"/>
      <c r="LC112" s="34"/>
      <c r="LD112" s="34"/>
      <c r="LE112" s="34"/>
      <c r="LF112" s="34"/>
      <c r="LG112" s="34"/>
      <c r="LH112" s="34"/>
      <c r="LI112" s="34"/>
      <c r="LJ112" s="34"/>
      <c r="LK112" s="34"/>
      <c r="LL112" s="34"/>
      <c r="LM112" s="34"/>
      <c r="LN112" s="34"/>
      <c r="LO112" s="34"/>
      <c r="LP112" s="34"/>
      <c r="LQ112" s="34"/>
      <c r="LR112" s="34"/>
      <c r="LS112" s="34"/>
      <c r="LT112" s="34"/>
      <c r="LU112" s="34"/>
      <c r="LV112" s="34"/>
      <c r="LW112" s="34"/>
      <c r="LX112" s="34"/>
      <c r="LY112" s="34"/>
      <c r="LZ112" s="34"/>
      <c r="MA112" s="34"/>
      <c r="MB112" s="34"/>
      <c r="MC112" s="34"/>
      <c r="MD112" s="34"/>
      <c r="ME112" s="34"/>
      <c r="MF112" s="34"/>
      <c r="MG112" s="34"/>
      <c r="MH112" s="34"/>
      <c r="MI112" s="34"/>
      <c r="MJ112" s="34"/>
      <c r="MK112" s="34"/>
      <c r="ML112" s="34"/>
      <c r="MM112" s="34"/>
      <c r="MN112" s="34"/>
      <c r="MO112" s="34"/>
      <c r="MP112" s="34"/>
      <c r="MQ112" s="34"/>
      <c r="MR112" s="34"/>
      <c r="MS112" s="34"/>
      <c r="MT112" s="34"/>
      <c r="MU112" s="34"/>
      <c r="MV112" s="34"/>
      <c r="MW112" s="34"/>
      <c r="MX112" s="34"/>
      <c r="MY112" s="34"/>
      <c r="MZ112" s="34"/>
      <c r="NA112" s="34"/>
      <c r="NB112" s="34"/>
      <c r="NC112" s="34"/>
      <c r="ND112" s="34"/>
      <c r="NE112" s="34"/>
      <c r="NF112" s="34"/>
      <c r="NG112" s="34"/>
      <c r="NH112" s="34"/>
      <c r="NI112" s="34"/>
      <c r="NJ112" s="34"/>
      <c r="NK112" s="34"/>
      <c r="NX112" s="18" t="e">
        <f t="shared" si="10"/>
        <v>#DIV/0!</v>
      </c>
      <c r="NY112" t="str">
        <f t="shared" si="7"/>
        <v>Mid-range</v>
      </c>
      <c r="NZ112" t="str">
        <f t="shared" si="8"/>
        <v>Small</v>
      </c>
    </row>
    <row r="113" spans="1:390">
      <c r="A113" t="s">
        <v>429</v>
      </c>
      <c r="B113" s="31" t="s">
        <v>750</v>
      </c>
      <c r="C113" s="32" t="s">
        <v>751</v>
      </c>
      <c r="D113" s="1" t="s">
        <v>404</v>
      </c>
      <c r="E113" s="31">
        <v>20060</v>
      </c>
      <c r="F113" s="31" t="s">
        <v>394</v>
      </c>
      <c r="G113" s="33">
        <v>7452.2398095238159</v>
      </c>
      <c r="H113" s="70">
        <v>20492</v>
      </c>
      <c r="I113" s="61"/>
      <c r="J113" s="67">
        <v>65</v>
      </c>
      <c r="K113" s="67">
        <v>6</v>
      </c>
      <c r="L113" s="67"/>
      <c r="M113" s="67"/>
      <c r="N113" s="67"/>
      <c r="O113" s="67"/>
      <c r="P113" s="67"/>
      <c r="Q113" s="67"/>
      <c r="R113" s="67">
        <v>30</v>
      </c>
      <c r="S113" s="67"/>
      <c r="T113" s="67"/>
      <c r="U113" s="67">
        <v>25</v>
      </c>
      <c r="V113" s="67"/>
      <c r="W113" s="86" t="s">
        <v>415</v>
      </c>
      <c r="X113" s="86"/>
      <c r="Y113" s="86"/>
      <c r="Z113" s="86"/>
      <c r="AA113" s="86"/>
      <c r="AB113" s="86"/>
      <c r="AC113" s="92" t="s">
        <v>546</v>
      </c>
      <c r="AD113" s="61"/>
      <c r="AE113" s="61"/>
      <c r="AF113" s="87"/>
      <c r="AG113" s="87"/>
      <c r="AH113" s="87"/>
      <c r="AI113" s="87"/>
      <c r="AJ113" s="87"/>
      <c r="AK113" s="87"/>
      <c r="AL113" s="89" t="s">
        <v>546</v>
      </c>
      <c r="AM113" s="87"/>
      <c r="AN113" s="61"/>
      <c r="AO113" s="89" t="s">
        <v>546</v>
      </c>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v>0</v>
      </c>
      <c r="BP113" s="61"/>
      <c r="BQ113" s="61"/>
      <c r="BR113" s="61"/>
      <c r="BS113" s="61"/>
      <c r="BT113" s="61"/>
      <c r="BU113" s="61"/>
      <c r="BV113" s="61"/>
      <c r="BW113" s="35"/>
      <c r="BX113" s="35"/>
      <c r="BY113" s="35"/>
      <c r="BZ113" s="35"/>
      <c r="CA113" s="35"/>
      <c r="CB113" s="35"/>
      <c r="CC113" s="35"/>
      <c r="CD113" s="35"/>
      <c r="CE113" s="35"/>
      <c r="CF113" s="35"/>
      <c r="CG113" s="35"/>
      <c r="CH113" s="35"/>
      <c r="CI113" s="35"/>
      <c r="CJ113" s="35"/>
      <c r="CK113" s="35"/>
      <c r="CL113" s="35"/>
      <c r="CM113" s="35"/>
      <c r="CN113" s="35"/>
      <c r="CO113" s="35"/>
      <c r="CP113" s="35"/>
      <c r="CQ113" s="35"/>
      <c r="CR113" s="35"/>
      <c r="CS113" s="35"/>
      <c r="CT113" s="35"/>
      <c r="CU113" s="35"/>
      <c r="CV113" s="35"/>
      <c r="CW113" s="35"/>
      <c r="CX113" s="35"/>
      <c r="CY113" s="35"/>
      <c r="CZ113" s="35"/>
      <c r="DA113" s="35"/>
      <c r="DB113" s="35"/>
      <c r="DC113" s="35"/>
      <c r="DD113" s="35"/>
      <c r="DE113" s="35"/>
      <c r="DF113" s="35"/>
      <c r="DG113" s="35"/>
      <c r="DH113" s="35"/>
      <c r="DI113" s="35"/>
      <c r="DJ113" s="35"/>
      <c r="DK113" s="35"/>
      <c r="DL113" s="35"/>
      <c r="DM113" s="35"/>
      <c r="DN113" s="35"/>
      <c r="DO113" s="35"/>
      <c r="DP113" s="35"/>
      <c r="DQ113" s="35"/>
      <c r="DR113" s="35"/>
      <c r="DS113" s="35"/>
      <c r="DT113" s="35"/>
      <c r="DU113" s="35"/>
      <c r="DV113" s="61"/>
      <c r="DW113" s="61"/>
      <c r="DX113" s="35"/>
      <c r="DY113" s="35"/>
      <c r="DZ113" s="35"/>
      <c r="EA113" s="35"/>
      <c r="EB113" s="35"/>
      <c r="EC113" s="35"/>
      <c r="ED113" s="35"/>
      <c r="EE113" s="35"/>
      <c r="EF113" s="35"/>
      <c r="EG113" s="35"/>
      <c r="EH113" s="35"/>
      <c r="EI113" s="61"/>
      <c r="EJ113" s="35"/>
      <c r="EK113" s="35"/>
      <c r="EL113" s="35"/>
      <c r="EM113" s="35"/>
      <c r="EN113" s="35"/>
      <c r="EO113" s="35"/>
      <c r="EP113" s="35"/>
      <c r="EQ113" s="35"/>
      <c r="ER113" s="35"/>
      <c r="ES113" s="35"/>
      <c r="ET113" s="35"/>
      <c r="EU113" s="37"/>
      <c r="EV113" s="37"/>
      <c r="EW113" s="37"/>
      <c r="EX113" s="37"/>
      <c r="EY113" s="37"/>
      <c r="EZ113" s="37"/>
      <c r="FA113" s="34"/>
      <c r="FB113" s="34"/>
      <c r="FC113" s="34"/>
      <c r="FD113" s="34"/>
      <c r="FE113" s="34"/>
      <c r="FF113" s="34"/>
      <c r="FG113" s="34"/>
      <c r="FH113" s="34"/>
      <c r="FI113" s="34"/>
      <c r="FJ113" s="34"/>
      <c r="FK113" s="34"/>
      <c r="FL113" s="34"/>
      <c r="FM113" s="34"/>
      <c r="FN113" s="34"/>
      <c r="FO113" s="34"/>
      <c r="FP113" s="34"/>
      <c r="FQ113" s="34"/>
      <c r="FR113" s="34"/>
      <c r="FS113" s="34"/>
      <c r="FT113" s="35"/>
      <c r="FU113" s="35"/>
      <c r="FV113" s="35"/>
      <c r="FW113" s="35"/>
      <c r="FX113" s="35"/>
      <c r="FY113" s="35"/>
      <c r="FZ113" s="35"/>
      <c r="GA113" s="35"/>
      <c r="GB113" s="35"/>
      <c r="GC113" s="35"/>
      <c r="GD113" s="35"/>
      <c r="GE113" s="35"/>
      <c r="GF113" s="35"/>
      <c r="GG113" s="35"/>
      <c r="GH113" s="35"/>
      <c r="GI113" s="35"/>
      <c r="GJ113" s="35"/>
      <c r="GK113" s="35"/>
      <c r="GL113" s="35"/>
      <c r="GM113" s="35"/>
      <c r="GN113" s="35"/>
      <c r="GO113" s="35"/>
      <c r="GP113" s="35"/>
      <c r="GQ113" s="35"/>
      <c r="GR113" s="35"/>
      <c r="GS113" s="31" t="s">
        <v>420</v>
      </c>
      <c r="GT113" s="31"/>
      <c r="GU113" s="31"/>
      <c r="GV113" s="31" t="s">
        <v>409</v>
      </c>
      <c r="GW113" s="31"/>
      <c r="GX113" s="31"/>
      <c r="GY113" s="31"/>
      <c r="GZ113" s="31"/>
      <c r="HA113" s="31"/>
      <c r="HB113" t="s">
        <v>752</v>
      </c>
      <c r="HC113" s="35"/>
      <c r="HD113" s="35">
        <v>0</v>
      </c>
      <c r="HE113" s="35">
        <v>0</v>
      </c>
      <c r="HF113" s="35"/>
      <c r="HG113" s="35"/>
      <c r="HH113" s="35"/>
      <c r="HI113" s="35"/>
      <c r="HJ113" s="35">
        <v>0</v>
      </c>
      <c r="HK113" s="35">
        <v>49343</v>
      </c>
      <c r="HL113" s="35"/>
      <c r="HM113" s="35"/>
      <c r="HN113" s="35"/>
      <c r="HO113" s="35"/>
      <c r="HP113" s="35"/>
      <c r="HQ113" s="35"/>
      <c r="HR113" s="35">
        <v>0</v>
      </c>
      <c r="HS113" s="35"/>
      <c r="HT113" s="35"/>
      <c r="HU113" s="35">
        <v>5</v>
      </c>
      <c r="HV113" s="35"/>
      <c r="HW113" s="35"/>
      <c r="HX113" s="35"/>
      <c r="HY113" s="35"/>
      <c r="HZ113" s="35"/>
      <c r="IA113" s="35"/>
      <c r="IB113" s="35"/>
      <c r="IC113" s="35"/>
      <c r="ID113" s="35"/>
      <c r="IE113" s="35"/>
      <c r="IF113" s="61">
        <v>2.13</v>
      </c>
      <c r="IG113" s="35">
        <v>3.28</v>
      </c>
      <c r="IH113" s="35">
        <v>7.08</v>
      </c>
      <c r="II113" s="35">
        <f t="shared" si="5"/>
        <v>3.28</v>
      </c>
      <c r="IJ113" s="35"/>
      <c r="IK113" s="35">
        <v>4</v>
      </c>
      <c r="IL113" s="35">
        <v>3.8</v>
      </c>
      <c r="IM113" s="34">
        <v>11000</v>
      </c>
      <c r="IN113" s="31" t="s">
        <v>400</v>
      </c>
      <c r="IO113" s="70"/>
      <c r="IP113" s="34"/>
      <c r="IQ113" s="34"/>
      <c r="IR113" s="34">
        <v>0</v>
      </c>
      <c r="IS113" s="34"/>
      <c r="IT113" s="34"/>
      <c r="IU113" s="34"/>
      <c r="IV113" s="34">
        <v>0</v>
      </c>
      <c r="IW113" s="34"/>
      <c r="IX113" s="34">
        <v>22792</v>
      </c>
      <c r="IY113" s="34"/>
      <c r="IZ113" s="34"/>
      <c r="JA113" s="34"/>
      <c r="JB113" s="34"/>
      <c r="JC113" s="34"/>
      <c r="JD113" s="34"/>
      <c r="JE113" s="34"/>
      <c r="JF113" s="34"/>
      <c r="JG113" s="34"/>
      <c r="JH113" s="34"/>
      <c r="JI113" s="34"/>
      <c r="JJ113" s="34"/>
      <c r="JK113" s="34"/>
      <c r="JL113" s="34"/>
      <c r="JM113" s="34"/>
      <c r="JN113" s="34"/>
      <c r="JO113" s="34"/>
      <c r="JP113" s="34"/>
      <c r="JQ113" s="34"/>
      <c r="JR113" s="34"/>
      <c r="JS113" s="34"/>
      <c r="JT113" s="34"/>
      <c r="JU113" s="34"/>
      <c r="JV113" s="34"/>
      <c r="JW113" s="34"/>
      <c r="JX113" s="34"/>
      <c r="JY113" s="34"/>
      <c r="JZ113" s="34"/>
      <c r="KA113" s="34"/>
      <c r="KB113" s="34"/>
      <c r="KC113" s="34"/>
      <c r="KD113" s="34"/>
      <c r="KE113" s="34"/>
      <c r="KF113" s="34"/>
      <c r="KG113" s="34"/>
      <c r="KH113" s="34"/>
      <c r="KI113" s="34"/>
      <c r="KJ113" s="34"/>
      <c r="KK113" s="34"/>
      <c r="KL113" s="34">
        <v>4</v>
      </c>
      <c r="KM113" s="34">
        <v>0</v>
      </c>
      <c r="KN113" s="34"/>
      <c r="KO113" s="34"/>
      <c r="KP113" s="34"/>
      <c r="KQ113" s="34"/>
      <c r="KR113" s="34"/>
      <c r="KS113" s="34"/>
      <c r="KT113" s="34"/>
      <c r="KU113" s="34"/>
      <c r="KV113" s="34"/>
      <c r="KW113" s="34"/>
      <c r="KX113" s="34"/>
      <c r="KY113" s="34"/>
      <c r="KZ113" s="34"/>
      <c r="LA113" s="34"/>
      <c r="LB113" s="34"/>
      <c r="LC113" s="34"/>
      <c r="LD113" s="34"/>
      <c r="LE113" s="34"/>
      <c r="LF113" s="34"/>
      <c r="LG113" s="34"/>
      <c r="LH113" s="34"/>
      <c r="LI113" s="34"/>
      <c r="LJ113" s="34"/>
      <c r="LK113" s="34"/>
      <c r="LL113" s="34"/>
      <c r="LM113" s="34"/>
      <c r="LN113" s="34"/>
      <c r="LO113" s="34"/>
      <c r="LP113" s="34"/>
      <c r="LQ113" s="34"/>
      <c r="LR113" s="34"/>
      <c r="LS113" s="34"/>
      <c r="LT113" s="34"/>
      <c r="LU113" s="34"/>
      <c r="LV113" s="34"/>
      <c r="LW113" s="34"/>
      <c r="LX113" s="34"/>
      <c r="LY113" s="34"/>
      <c r="LZ113" s="34"/>
      <c r="MA113" s="34"/>
      <c r="MB113" s="34"/>
      <c r="MC113" s="34"/>
      <c r="MD113" s="34"/>
      <c r="ME113" s="34"/>
      <c r="MF113" s="34"/>
      <c r="MG113" s="34"/>
      <c r="MH113" s="34"/>
      <c r="MI113" s="34"/>
      <c r="MJ113" s="34"/>
      <c r="MK113" s="34"/>
      <c r="ML113" s="34"/>
      <c r="MM113" s="34"/>
      <c r="MN113" s="34"/>
      <c r="MO113" s="34"/>
      <c r="MP113" s="34">
        <v>0</v>
      </c>
      <c r="MQ113" s="34"/>
      <c r="MR113" s="34"/>
      <c r="MS113" s="34"/>
      <c r="MT113" s="34"/>
      <c r="MU113" s="34"/>
      <c r="MV113" s="34"/>
      <c r="MW113" s="34"/>
      <c r="MX113" s="34"/>
      <c r="MY113" s="34"/>
      <c r="MZ113" s="34"/>
      <c r="NA113" s="34"/>
      <c r="NB113" s="34"/>
      <c r="NC113" s="34"/>
      <c r="ND113" s="34"/>
      <c r="NE113" s="34"/>
      <c r="NF113" s="34"/>
      <c r="NG113" s="34"/>
      <c r="NH113" s="34"/>
      <c r="NI113" s="34"/>
      <c r="NJ113" s="34"/>
      <c r="NK113" s="34"/>
      <c r="NX113" s="18">
        <f t="shared" si="10"/>
        <v>2272.0243321718954</v>
      </c>
      <c r="NY113" t="str">
        <f t="shared" si="7"/>
        <v>Mid-range</v>
      </c>
      <c r="NZ113" t="str">
        <f t="shared" si="8"/>
        <v>Small</v>
      </c>
    </row>
    <row r="114" spans="1:390">
      <c r="A114" t="s">
        <v>753</v>
      </c>
      <c r="B114" s="31" t="s">
        <v>754</v>
      </c>
      <c r="C114" s="32" t="s">
        <v>755</v>
      </c>
      <c r="D114" s="31" t="s">
        <v>393</v>
      </c>
      <c r="E114" s="31">
        <v>20060</v>
      </c>
      <c r="F114" s="31" t="s">
        <v>394</v>
      </c>
      <c r="G114" s="33">
        <v>2193.3279999999991</v>
      </c>
      <c r="H114" s="70">
        <v>5000</v>
      </c>
      <c r="I114" s="61"/>
      <c r="J114" s="67">
        <v>16</v>
      </c>
      <c r="K114" s="67">
        <v>1</v>
      </c>
      <c r="L114" s="67"/>
      <c r="M114" s="67"/>
      <c r="N114" s="67"/>
      <c r="O114" s="67"/>
      <c r="P114" s="67"/>
      <c r="Q114" s="67"/>
      <c r="R114" s="67">
        <v>0</v>
      </c>
      <c r="S114" s="67"/>
      <c r="T114" s="67"/>
      <c r="U114" s="67">
        <v>6</v>
      </c>
      <c r="V114" s="67">
        <v>83</v>
      </c>
      <c r="W114" s="86" t="s">
        <v>415</v>
      </c>
      <c r="X114" s="86"/>
      <c r="Y114" s="86"/>
      <c r="Z114" s="86"/>
      <c r="AA114" s="86"/>
      <c r="AB114" s="86"/>
      <c r="AC114" s="87">
        <v>0</v>
      </c>
      <c r="AD114" s="61"/>
      <c r="AE114" s="61"/>
      <c r="AF114" s="87">
        <v>0</v>
      </c>
      <c r="AG114" s="87"/>
      <c r="AH114" s="87">
        <v>0</v>
      </c>
      <c r="AI114" s="87">
        <v>0</v>
      </c>
      <c r="AJ114" s="87"/>
      <c r="AK114" s="87"/>
      <c r="AL114" s="87">
        <v>0</v>
      </c>
      <c r="AM114" s="87"/>
      <c r="AN114" s="61"/>
      <c r="AO114" s="88">
        <v>17000</v>
      </c>
      <c r="AP114" s="61"/>
      <c r="AQ114" s="61"/>
      <c r="AR114" s="61"/>
      <c r="AS114" s="61">
        <v>0</v>
      </c>
      <c r="AT114" s="61"/>
      <c r="AU114" s="61">
        <v>0</v>
      </c>
      <c r="AV114" s="61">
        <v>0</v>
      </c>
      <c r="AW114" s="61"/>
      <c r="AX114" s="61"/>
      <c r="AY114" s="61"/>
      <c r="AZ114" s="61"/>
      <c r="BA114" s="61"/>
      <c r="BB114" s="61">
        <v>6200</v>
      </c>
      <c r="BC114" s="61"/>
      <c r="BD114" s="61"/>
      <c r="BE114" s="61"/>
      <c r="BF114" s="61">
        <v>0</v>
      </c>
      <c r="BG114" s="61"/>
      <c r="BH114" s="61">
        <v>0</v>
      </c>
      <c r="BI114" s="61">
        <v>0</v>
      </c>
      <c r="BJ114" s="61"/>
      <c r="BK114" s="61"/>
      <c r="BL114" s="61"/>
      <c r="BM114" s="61"/>
      <c r="BN114" s="61"/>
      <c r="BO114" s="61">
        <v>0</v>
      </c>
      <c r="BP114" s="61"/>
      <c r="BQ114" s="61"/>
      <c r="BR114" s="61">
        <v>0</v>
      </c>
      <c r="BS114" s="61"/>
      <c r="BT114" s="61">
        <v>0</v>
      </c>
      <c r="BU114" s="61">
        <v>0</v>
      </c>
      <c r="BV114" s="61"/>
      <c r="BW114" s="35"/>
      <c r="BX114" s="35"/>
      <c r="BY114" s="35"/>
      <c r="BZ114" s="35">
        <v>0</v>
      </c>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35"/>
      <c r="CY114" s="35"/>
      <c r="CZ114" s="35"/>
      <c r="DA114" s="35">
        <v>0</v>
      </c>
      <c r="DB114" s="35"/>
      <c r="DC114" s="35">
        <v>0</v>
      </c>
      <c r="DD114" s="35"/>
      <c r="DE114" s="35"/>
      <c r="DF114" s="35">
        <v>36363</v>
      </c>
      <c r="DG114" s="35"/>
      <c r="DH114" s="35">
        <v>7500</v>
      </c>
      <c r="DI114" s="35">
        <v>43863</v>
      </c>
      <c r="DJ114" s="35"/>
      <c r="DK114" s="35"/>
      <c r="DL114" s="35"/>
      <c r="DM114" s="35"/>
      <c r="DN114" s="35"/>
      <c r="DO114" s="35"/>
      <c r="DP114" s="35"/>
      <c r="DQ114" s="35"/>
      <c r="DR114" s="35"/>
      <c r="DS114" s="35"/>
      <c r="DT114" s="35"/>
      <c r="DU114" s="35"/>
      <c r="DV114" s="61"/>
      <c r="DW114" s="61"/>
      <c r="DX114" s="35"/>
      <c r="DY114" s="35"/>
      <c r="DZ114" s="35"/>
      <c r="EA114" s="35"/>
      <c r="EB114" s="35"/>
      <c r="EC114" s="35"/>
      <c r="ED114" s="35"/>
      <c r="EE114" s="35"/>
      <c r="EF114" s="35"/>
      <c r="EG114" s="35"/>
      <c r="EH114" s="35"/>
      <c r="EI114" s="61"/>
      <c r="EJ114" s="35"/>
      <c r="EK114" s="35"/>
      <c r="EL114" s="35">
        <v>0</v>
      </c>
      <c r="EM114" s="35"/>
      <c r="EN114" s="35">
        <v>0</v>
      </c>
      <c r="EO114" s="35"/>
      <c r="EP114" s="35"/>
      <c r="EQ114" s="35"/>
      <c r="ER114" s="35">
        <v>0</v>
      </c>
      <c r="ES114" s="35"/>
      <c r="ET114" s="35">
        <v>500</v>
      </c>
      <c r="EU114" s="37"/>
      <c r="EV114" s="37"/>
      <c r="EW114" s="37"/>
      <c r="EX114" s="37"/>
      <c r="EY114" s="37"/>
      <c r="EZ114" s="37"/>
      <c r="FA114" s="34"/>
      <c r="FB114" s="34"/>
      <c r="FC114" s="34"/>
      <c r="FD114" s="34"/>
      <c r="FE114" s="34"/>
      <c r="FF114" s="34"/>
      <c r="FG114" s="34"/>
      <c r="FH114" s="34"/>
      <c r="FI114" s="34"/>
      <c r="FJ114" s="34"/>
      <c r="FK114" s="34"/>
      <c r="FL114" s="34"/>
      <c r="FM114" s="34"/>
      <c r="FN114" s="34"/>
      <c r="FO114" s="34"/>
      <c r="FP114" s="34"/>
      <c r="FQ114" s="34"/>
      <c r="FR114" s="34"/>
      <c r="FS114" s="34"/>
      <c r="FT114" s="35"/>
      <c r="FU114" s="35"/>
      <c r="FV114" s="35"/>
      <c r="FW114" s="35"/>
      <c r="FX114" s="35"/>
      <c r="FY114" s="35"/>
      <c r="FZ114" s="35"/>
      <c r="GA114" s="35"/>
      <c r="GB114" s="35"/>
      <c r="GC114" s="35"/>
      <c r="GD114" s="35"/>
      <c r="GE114" s="35"/>
      <c r="GF114" s="35"/>
      <c r="GG114" s="35">
        <v>0</v>
      </c>
      <c r="GH114" s="35"/>
      <c r="GI114" s="35">
        <v>0</v>
      </c>
      <c r="GJ114" s="35">
        <v>0</v>
      </c>
      <c r="GK114" s="35"/>
      <c r="GL114" s="35"/>
      <c r="GM114" s="35"/>
      <c r="GN114" s="35"/>
      <c r="GO114" s="35">
        <v>0</v>
      </c>
      <c r="GP114" s="35">
        <v>23200</v>
      </c>
      <c r="GQ114" s="35">
        <v>44363</v>
      </c>
      <c r="GR114" s="35">
        <v>67563</v>
      </c>
      <c r="GS114" s="31" t="s">
        <v>420</v>
      </c>
      <c r="GT114" s="31"/>
      <c r="GU114" s="31"/>
      <c r="GV114" s="31" t="s">
        <v>409</v>
      </c>
      <c r="GW114" s="31"/>
      <c r="GX114" s="31"/>
      <c r="GY114" s="31"/>
      <c r="GZ114" s="31"/>
      <c r="HA114" s="31"/>
      <c r="HB114" t="s">
        <v>617</v>
      </c>
      <c r="HC114" s="35">
        <v>250</v>
      </c>
      <c r="HD114" s="35">
        <v>123</v>
      </c>
      <c r="HE114" s="35">
        <v>3000</v>
      </c>
      <c r="HF114" s="35">
        <v>91</v>
      </c>
      <c r="HG114" s="35"/>
      <c r="HH114" s="35">
        <v>24848</v>
      </c>
      <c r="HI114" s="35"/>
      <c r="HJ114" s="35">
        <v>6</v>
      </c>
      <c r="HK114" s="35">
        <v>0</v>
      </c>
      <c r="HL114" s="35">
        <v>262</v>
      </c>
      <c r="HM114" s="35"/>
      <c r="HN114" s="35"/>
      <c r="HO114" s="35">
        <v>0</v>
      </c>
      <c r="HP114" s="35">
        <v>0</v>
      </c>
      <c r="HQ114" s="35">
        <v>0</v>
      </c>
      <c r="HR114" s="35">
        <v>6</v>
      </c>
      <c r="HS114" s="35"/>
      <c r="HT114" s="35"/>
      <c r="HU114" s="35">
        <v>1</v>
      </c>
      <c r="HV114" s="35"/>
      <c r="HW114" s="35"/>
      <c r="HX114" s="35"/>
      <c r="HY114" s="35"/>
      <c r="HZ114" s="35"/>
      <c r="IA114" s="35"/>
      <c r="IB114" s="35"/>
      <c r="IC114" s="35"/>
      <c r="ID114" s="35"/>
      <c r="IE114" s="35"/>
      <c r="IF114" s="61">
        <v>0</v>
      </c>
      <c r="IG114" s="35">
        <v>1</v>
      </c>
      <c r="IH114" s="35">
        <v>4</v>
      </c>
      <c r="II114" s="35">
        <f t="shared" si="5"/>
        <v>1</v>
      </c>
      <c r="IJ114" s="35"/>
      <c r="IK114" s="35">
        <v>4</v>
      </c>
      <c r="IL114" s="35">
        <v>3</v>
      </c>
      <c r="IM114" s="34">
        <v>940</v>
      </c>
      <c r="IN114" s="31" t="s">
        <v>400</v>
      </c>
      <c r="IO114" s="70">
        <v>650</v>
      </c>
      <c r="IP114" s="34">
        <v>400</v>
      </c>
      <c r="IQ114" s="34">
        <v>320</v>
      </c>
      <c r="IR114" s="34"/>
      <c r="IS114" s="34"/>
      <c r="IT114" s="34"/>
      <c r="IU114" s="34"/>
      <c r="IV114" s="34"/>
      <c r="IW114" s="34"/>
      <c r="IX114" s="34">
        <v>1370</v>
      </c>
      <c r="IY114" s="34"/>
      <c r="IZ114" s="34"/>
      <c r="JA114" s="34">
        <v>10</v>
      </c>
      <c r="JB114" s="34">
        <v>10</v>
      </c>
      <c r="JC114" s="34">
        <v>0</v>
      </c>
      <c r="JD114" s="34">
        <v>0</v>
      </c>
      <c r="JE114" s="34"/>
      <c r="JF114" s="34"/>
      <c r="JG114" s="34"/>
      <c r="JH114" s="34"/>
      <c r="JI114" s="34"/>
      <c r="JJ114" s="34"/>
      <c r="JK114" s="34"/>
      <c r="JL114" s="34"/>
      <c r="JM114" s="34"/>
      <c r="JN114" s="34"/>
      <c r="JO114" s="34"/>
      <c r="JP114" s="34"/>
      <c r="JQ114" s="34"/>
      <c r="JR114" s="34">
        <v>100</v>
      </c>
      <c r="JS114" s="34"/>
      <c r="JT114" s="34"/>
      <c r="JU114" s="34">
        <v>6</v>
      </c>
      <c r="JV114" s="34"/>
      <c r="JW114" s="34"/>
      <c r="JX114" s="34"/>
      <c r="JY114" s="34"/>
      <c r="JZ114" s="34"/>
      <c r="KA114" s="34"/>
      <c r="KB114" s="34"/>
      <c r="KC114" s="34"/>
      <c r="KD114" s="34"/>
      <c r="KE114" s="34"/>
      <c r="KF114" s="34">
        <v>1</v>
      </c>
      <c r="KG114" s="34">
        <v>20</v>
      </c>
      <c r="KH114" s="34">
        <v>300</v>
      </c>
      <c r="KI114" s="34">
        <v>61</v>
      </c>
      <c r="KJ114" s="34">
        <v>48</v>
      </c>
      <c r="KK114" s="34">
        <v>48</v>
      </c>
      <c r="KL114" s="34">
        <v>0</v>
      </c>
      <c r="KM114" s="34">
        <v>0</v>
      </c>
      <c r="KN114" s="34"/>
      <c r="KO114" s="34"/>
      <c r="KP114" s="34"/>
      <c r="KQ114" s="34"/>
      <c r="KR114" s="34"/>
      <c r="KS114" s="34"/>
      <c r="KT114" s="34"/>
      <c r="KU114" s="34"/>
      <c r="KV114" s="34"/>
      <c r="KW114" s="34"/>
      <c r="KX114" s="34"/>
      <c r="KY114" s="34"/>
      <c r="KZ114" s="34"/>
      <c r="LA114" s="34"/>
      <c r="LB114" s="34"/>
      <c r="LC114" s="34"/>
      <c r="LD114" s="34"/>
      <c r="LE114" s="34"/>
      <c r="LF114" s="34"/>
      <c r="LG114" s="34"/>
      <c r="LH114" s="34"/>
      <c r="LI114" s="34"/>
      <c r="LJ114" s="34"/>
      <c r="LK114" s="34"/>
      <c r="LL114" s="34"/>
      <c r="LM114" s="34"/>
      <c r="LN114" s="34"/>
      <c r="LO114" s="34"/>
      <c r="LP114" s="34"/>
      <c r="LQ114" s="34"/>
      <c r="LR114" s="34"/>
      <c r="LS114" s="34"/>
      <c r="LT114" s="34"/>
      <c r="LU114" s="34"/>
      <c r="LV114" s="34"/>
      <c r="LW114" s="34"/>
      <c r="LX114" s="34"/>
      <c r="LY114" s="34"/>
      <c r="LZ114" s="34"/>
      <c r="MA114" s="34"/>
      <c r="MB114" s="34"/>
      <c r="MC114" s="34"/>
      <c r="MD114" s="34"/>
      <c r="ME114" s="34"/>
      <c r="MF114" s="34"/>
      <c r="MG114" s="34"/>
      <c r="MH114" s="34"/>
      <c r="MI114" s="34"/>
      <c r="MJ114" s="34"/>
      <c r="MK114" s="34"/>
      <c r="ML114" s="34"/>
      <c r="MM114" s="34"/>
      <c r="MN114" s="34"/>
      <c r="MO114" s="34">
        <v>0</v>
      </c>
      <c r="MP114" s="34">
        <v>0</v>
      </c>
      <c r="MQ114" s="34"/>
      <c r="MR114" s="34"/>
      <c r="MS114" s="34">
        <v>19990</v>
      </c>
      <c r="MT114" s="34"/>
      <c r="MU114" s="34">
        <v>45</v>
      </c>
      <c r="MV114" s="34"/>
      <c r="MW114" s="34"/>
      <c r="MX114" s="34"/>
      <c r="MY114" s="34"/>
      <c r="MZ114" s="34"/>
      <c r="NA114" s="34"/>
      <c r="NB114" s="34"/>
      <c r="NC114" s="34"/>
      <c r="ND114" s="34"/>
      <c r="NE114" s="34"/>
      <c r="NF114" s="34"/>
      <c r="NG114" s="34"/>
      <c r="NH114" s="34"/>
      <c r="NI114" s="34"/>
      <c r="NJ114" s="34"/>
      <c r="NK114" s="34"/>
      <c r="NX114" s="18">
        <f t="shared" si="10"/>
        <v>2193.3279999999991</v>
      </c>
      <c r="NY114" t="str">
        <f t="shared" si="7"/>
        <v>Smaller</v>
      </c>
      <c r="NZ114" t="str">
        <f t="shared" si="8"/>
        <v>Small</v>
      </c>
    </row>
    <row r="115" spans="1:390">
      <c r="A115" t="s">
        <v>535</v>
      </c>
      <c r="B115" s="31" t="s">
        <v>756</v>
      </c>
      <c r="C115" s="32" t="s">
        <v>757</v>
      </c>
      <c r="D115" s="1" t="s">
        <v>404</v>
      </c>
      <c r="E115" s="31">
        <v>20060</v>
      </c>
      <c r="F115" s="31" t="s">
        <v>394</v>
      </c>
      <c r="G115" s="33">
        <v>8652.8129523809603</v>
      </c>
      <c r="H115" s="70"/>
      <c r="I115" s="61"/>
      <c r="J115" s="67"/>
      <c r="K115" s="67"/>
      <c r="L115" s="67"/>
      <c r="M115" s="67"/>
      <c r="N115" s="67"/>
      <c r="O115" s="67"/>
      <c r="P115" s="67"/>
      <c r="Q115" s="67"/>
      <c r="R115" s="67"/>
      <c r="S115" s="67"/>
      <c r="T115" s="67"/>
      <c r="U115" s="67"/>
      <c r="V115" s="67"/>
      <c r="W115" s="86"/>
      <c r="X115" s="86"/>
      <c r="Y115" s="86"/>
      <c r="Z115" s="86"/>
      <c r="AA115" s="86"/>
      <c r="AB115" s="86"/>
      <c r="AC115" s="92" t="s">
        <v>546</v>
      </c>
      <c r="AD115" s="61"/>
      <c r="AE115" s="61"/>
      <c r="AF115" s="87"/>
      <c r="AG115" s="87"/>
      <c r="AH115" s="87"/>
      <c r="AI115" s="87"/>
      <c r="AJ115" s="87"/>
      <c r="AK115" s="87"/>
      <c r="AL115" s="89" t="s">
        <v>546</v>
      </c>
      <c r="AM115" s="87"/>
      <c r="AN115" s="61"/>
      <c r="AO115" s="89" t="s">
        <v>546</v>
      </c>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35"/>
      <c r="BX115" s="35"/>
      <c r="BY115" s="35"/>
      <c r="BZ115" s="35"/>
      <c r="CA115" s="35"/>
      <c r="CB115" s="35"/>
      <c r="CC115" s="35"/>
      <c r="CD115" s="35"/>
      <c r="CE115" s="35"/>
      <c r="CF115" s="35"/>
      <c r="CG115" s="35"/>
      <c r="CH115" s="35"/>
      <c r="CI115" s="35"/>
      <c r="CJ115" s="35"/>
      <c r="CK115" s="35"/>
      <c r="CL115" s="35"/>
      <c r="CM115" s="35"/>
      <c r="CN115" s="35"/>
      <c r="CO115" s="35"/>
      <c r="CP115" s="35"/>
      <c r="CQ115" s="35"/>
      <c r="CR115" s="35"/>
      <c r="CS115" s="35"/>
      <c r="CT115" s="35"/>
      <c r="CU115" s="35"/>
      <c r="CV115" s="35"/>
      <c r="CW115" s="35"/>
      <c r="CX115" s="35"/>
      <c r="CY115" s="35"/>
      <c r="CZ115" s="35"/>
      <c r="DA115" s="35"/>
      <c r="DB115" s="35"/>
      <c r="DC115" s="35"/>
      <c r="DD115" s="35"/>
      <c r="DE115" s="35"/>
      <c r="DF115" s="35"/>
      <c r="DG115" s="35"/>
      <c r="DH115" s="35"/>
      <c r="DI115" s="35"/>
      <c r="DJ115" s="35"/>
      <c r="DK115" s="35"/>
      <c r="DL115" s="35"/>
      <c r="DM115" s="35"/>
      <c r="DN115" s="35"/>
      <c r="DO115" s="35"/>
      <c r="DP115" s="35"/>
      <c r="DQ115" s="35"/>
      <c r="DR115" s="35"/>
      <c r="DS115" s="35"/>
      <c r="DT115" s="35"/>
      <c r="DU115" s="35"/>
      <c r="DV115" s="61"/>
      <c r="DW115" s="61"/>
      <c r="DX115" s="35"/>
      <c r="DY115" s="35"/>
      <c r="DZ115" s="35"/>
      <c r="EA115" s="35"/>
      <c r="EB115" s="35"/>
      <c r="EC115" s="35"/>
      <c r="ED115" s="35"/>
      <c r="EE115" s="35"/>
      <c r="EF115" s="35"/>
      <c r="EG115" s="35"/>
      <c r="EH115" s="35"/>
      <c r="EI115" s="61"/>
      <c r="EJ115" s="35"/>
      <c r="EK115" s="35"/>
      <c r="EL115" s="35"/>
      <c r="EM115" s="35"/>
      <c r="EN115" s="35"/>
      <c r="EO115" s="35"/>
      <c r="EP115" s="35"/>
      <c r="EQ115" s="35"/>
      <c r="ER115" s="35"/>
      <c r="ES115" s="35"/>
      <c r="ET115" s="35"/>
      <c r="EU115" s="37"/>
      <c r="EV115" s="37"/>
      <c r="EW115" s="37"/>
      <c r="EX115" s="37"/>
      <c r="EY115" s="37"/>
      <c r="EZ115" s="37"/>
      <c r="FA115" s="34"/>
      <c r="FB115" s="34"/>
      <c r="FC115" s="34"/>
      <c r="FD115" s="34"/>
      <c r="FE115" s="34"/>
      <c r="FF115" s="34"/>
      <c r="FG115" s="34"/>
      <c r="FH115" s="34"/>
      <c r="FI115" s="34"/>
      <c r="FJ115" s="34"/>
      <c r="FK115" s="34"/>
      <c r="FL115" s="34"/>
      <c r="FM115" s="34"/>
      <c r="FN115" s="34"/>
      <c r="FO115" s="34"/>
      <c r="FP115" s="34"/>
      <c r="FQ115" s="34"/>
      <c r="FR115" s="34"/>
      <c r="FS115" s="34"/>
      <c r="FT115" s="35"/>
      <c r="FU115" s="35"/>
      <c r="FV115" s="35"/>
      <c r="FW115" s="35"/>
      <c r="FX115" s="35"/>
      <c r="FY115" s="35"/>
      <c r="FZ115" s="35"/>
      <c r="GA115" s="35"/>
      <c r="GB115" s="35"/>
      <c r="GC115" s="35"/>
      <c r="GD115" s="35"/>
      <c r="GE115" s="35"/>
      <c r="GF115" s="35"/>
      <c r="GG115" s="35"/>
      <c r="GH115" s="35"/>
      <c r="GI115" s="35"/>
      <c r="GJ115" s="35"/>
      <c r="GK115" s="35"/>
      <c r="GL115" s="35"/>
      <c r="GM115" s="35"/>
      <c r="GN115" s="35"/>
      <c r="GO115" s="35"/>
      <c r="GP115" s="35"/>
      <c r="GQ115" s="35"/>
      <c r="GR115" s="35"/>
      <c r="GS115" s="31"/>
      <c r="GT115" s="31"/>
      <c r="GU115" s="31"/>
      <c r="GV115" s="31"/>
      <c r="GW115" s="31"/>
      <c r="GX115" s="31"/>
      <c r="GY115" s="31"/>
      <c r="GZ115" s="31"/>
      <c r="HA115" s="31"/>
      <c r="HB115" s="31"/>
      <c r="HC115" s="35"/>
      <c r="HD115" s="35"/>
      <c r="HE115" s="35"/>
      <c r="HF115" s="35"/>
      <c r="HG115" s="35"/>
      <c r="HH115" s="35"/>
      <c r="HI115" s="35"/>
      <c r="HJ115" s="35"/>
      <c r="HK115" s="35"/>
      <c r="HL115" s="35"/>
      <c r="HM115" s="35"/>
      <c r="HN115" s="35"/>
      <c r="HO115" s="35"/>
      <c r="HP115" s="35"/>
      <c r="HQ115" s="35"/>
      <c r="HR115" s="35"/>
      <c r="HS115" s="35"/>
      <c r="HT115" s="35"/>
      <c r="HU115" s="35"/>
      <c r="HV115" s="35"/>
      <c r="HW115" s="35"/>
      <c r="HX115" s="35"/>
      <c r="HY115" s="35"/>
      <c r="HZ115" s="35"/>
      <c r="IA115" s="35"/>
      <c r="IB115" s="35"/>
      <c r="IC115" s="35"/>
      <c r="ID115" s="35"/>
      <c r="IE115" s="35"/>
      <c r="IF115" s="61"/>
      <c r="IG115" s="35"/>
      <c r="IH115" s="35"/>
      <c r="II115" s="35">
        <f t="shared" si="5"/>
        <v>0</v>
      </c>
      <c r="IJ115" s="35"/>
      <c r="IK115" s="35"/>
      <c r="IL115" s="35"/>
      <c r="IM115" s="34"/>
      <c r="IN115" s="31"/>
      <c r="IO115" s="70"/>
      <c r="IP115" s="34"/>
      <c r="IQ115" s="34"/>
      <c r="IR115" s="34"/>
      <c r="IS115" s="34"/>
      <c r="IT115" s="34"/>
      <c r="IU115" s="34"/>
      <c r="IV115" s="34"/>
      <c r="IW115" s="34"/>
      <c r="IX115" s="34"/>
      <c r="IY115" s="34"/>
      <c r="IZ115" s="34"/>
      <c r="JA115" s="34"/>
      <c r="JB115" s="34"/>
      <c r="JC115" s="34"/>
      <c r="JD115" s="34"/>
      <c r="JE115" s="34"/>
      <c r="JF115" s="34"/>
      <c r="JG115" s="34"/>
      <c r="JH115" s="34"/>
      <c r="JI115" s="34"/>
      <c r="JJ115" s="34"/>
      <c r="JK115" s="34"/>
      <c r="JL115" s="34"/>
      <c r="JM115" s="34"/>
      <c r="JN115" s="34"/>
      <c r="JO115" s="34"/>
      <c r="JP115" s="34"/>
      <c r="JQ115" s="34"/>
      <c r="JR115" s="34"/>
      <c r="JS115" s="34"/>
      <c r="JT115" s="34"/>
      <c r="JU115" s="34"/>
      <c r="JV115" s="34"/>
      <c r="JW115" s="34"/>
      <c r="JX115" s="34"/>
      <c r="JY115" s="34"/>
      <c r="JZ115" s="34"/>
      <c r="KA115" s="34"/>
      <c r="KB115" s="34"/>
      <c r="KC115" s="34"/>
      <c r="KD115" s="34"/>
      <c r="KE115" s="34"/>
      <c r="KF115" s="34"/>
      <c r="KG115" s="34"/>
      <c r="KH115" s="34"/>
      <c r="KI115" s="34"/>
      <c r="KJ115" s="34"/>
      <c r="KK115" s="34"/>
      <c r="KL115" s="34"/>
      <c r="KM115" s="34"/>
      <c r="KN115" s="34"/>
      <c r="KO115" s="34"/>
      <c r="KP115" s="34"/>
      <c r="KQ115" s="34"/>
      <c r="KR115" s="34"/>
      <c r="KS115" s="34"/>
      <c r="KT115" s="34"/>
      <c r="KU115" s="34"/>
      <c r="KV115" s="34"/>
      <c r="KW115" s="34"/>
      <c r="KX115" s="34"/>
      <c r="KY115" s="34"/>
      <c r="KZ115" s="34"/>
      <c r="LA115" s="34"/>
      <c r="LB115" s="34"/>
      <c r="LC115" s="34"/>
      <c r="LD115" s="34"/>
      <c r="LE115" s="34"/>
      <c r="LF115" s="34"/>
      <c r="LG115" s="34"/>
      <c r="LH115" s="34"/>
      <c r="LI115" s="34"/>
      <c r="LJ115" s="34"/>
      <c r="LK115" s="34"/>
      <c r="LL115" s="34"/>
      <c r="LM115" s="34"/>
      <c r="LN115" s="34"/>
      <c r="LO115" s="34"/>
      <c r="LP115" s="34"/>
      <c r="LQ115" s="34"/>
      <c r="LR115" s="34"/>
      <c r="LS115" s="34"/>
      <c r="LT115" s="34"/>
      <c r="LU115" s="34"/>
      <c r="LV115" s="34"/>
      <c r="LW115" s="34"/>
      <c r="LX115" s="34"/>
      <c r="LY115" s="34"/>
      <c r="LZ115" s="34"/>
      <c r="MA115" s="34"/>
      <c r="MB115" s="34"/>
      <c r="MC115" s="34"/>
      <c r="MD115" s="34"/>
      <c r="ME115" s="34"/>
      <c r="MF115" s="34"/>
      <c r="MG115" s="34"/>
      <c r="MH115" s="34"/>
      <c r="MI115" s="34"/>
      <c r="MJ115" s="34"/>
      <c r="MK115" s="34"/>
      <c r="ML115" s="34"/>
      <c r="MM115" s="34"/>
      <c r="MN115" s="34"/>
      <c r="MO115" s="34"/>
      <c r="MP115" s="34"/>
      <c r="MQ115" s="34"/>
      <c r="MR115" s="34"/>
      <c r="MS115" s="34"/>
      <c r="MT115" s="34"/>
      <c r="MU115" s="34"/>
      <c r="MV115" s="34"/>
      <c r="MW115" s="34"/>
      <c r="MX115" s="34"/>
      <c r="MY115" s="34"/>
      <c r="MZ115" s="34"/>
      <c r="NA115" s="34"/>
      <c r="NB115" s="34"/>
      <c r="NC115" s="34"/>
      <c r="ND115" s="34"/>
      <c r="NE115" s="34"/>
      <c r="NF115" s="34"/>
      <c r="NG115" s="34"/>
      <c r="NH115" s="34"/>
      <c r="NI115" s="34"/>
      <c r="NJ115" s="34"/>
      <c r="NK115" s="34"/>
      <c r="NX115" s="18" t="e">
        <f t="shared" si="10"/>
        <v>#DIV/0!</v>
      </c>
      <c r="NY115" t="str">
        <f t="shared" si="7"/>
        <v>Mid-range</v>
      </c>
      <c r="NZ115" t="str">
        <f t="shared" si="8"/>
        <v>Small</v>
      </c>
    </row>
    <row r="116" spans="1:390">
      <c r="A116" s="1" t="s">
        <v>595</v>
      </c>
      <c r="B116" s="1" t="s">
        <v>758</v>
      </c>
      <c r="C116" s="32">
        <v>292</v>
      </c>
      <c r="D116" s="1" t="s">
        <v>404</v>
      </c>
      <c r="E116" s="31">
        <v>20060</v>
      </c>
      <c r="F116" s="31" t="s">
        <v>394</v>
      </c>
      <c r="G116" s="18"/>
      <c r="AC116" s="92" t="s">
        <v>546</v>
      </c>
      <c r="AL116" s="89" t="s">
        <v>546</v>
      </c>
      <c r="AO116" s="89" t="s">
        <v>546</v>
      </c>
      <c r="GX116" s="31"/>
      <c r="GY116" s="31"/>
      <c r="GZ116" s="31"/>
      <c r="HA116" s="31"/>
      <c r="HB116" s="31"/>
      <c r="II116" s="35">
        <f t="shared" si="5"/>
        <v>0</v>
      </c>
      <c r="NX116" s="18" t="e">
        <f t="shared" si="10"/>
        <v>#DIV/0!</v>
      </c>
      <c r="NY116" t="str">
        <f t="shared" si="7"/>
        <v>Smaller</v>
      </c>
      <c r="NZ116" t="str">
        <f t="shared" si="8"/>
        <v>Small</v>
      </c>
    </row>
    <row r="117" spans="1:390">
      <c r="A117" t="s">
        <v>443</v>
      </c>
      <c r="B117" s="31" t="s">
        <v>444</v>
      </c>
      <c r="C117" s="32" t="s">
        <v>445</v>
      </c>
      <c r="D117" s="1" t="s">
        <v>404</v>
      </c>
      <c r="E117" s="31">
        <v>20070</v>
      </c>
      <c r="F117" s="31" t="s">
        <v>759</v>
      </c>
      <c r="G117" s="34">
        <v>3523.8108571428238</v>
      </c>
      <c r="H117" s="70"/>
      <c r="I117" s="61"/>
      <c r="J117" s="67">
        <v>14</v>
      </c>
      <c r="K117" s="67">
        <v>4</v>
      </c>
      <c r="L117" s="67"/>
      <c r="M117" s="67"/>
      <c r="N117" s="67"/>
      <c r="O117" s="67"/>
      <c r="P117" s="67"/>
      <c r="Q117" s="67"/>
      <c r="R117" s="67">
        <v>0</v>
      </c>
      <c r="S117" s="67"/>
      <c r="T117" s="67"/>
      <c r="U117" s="67">
        <v>30</v>
      </c>
      <c r="V117" s="67">
        <v>230</v>
      </c>
      <c r="W117" s="86" t="s">
        <v>415</v>
      </c>
      <c r="X117" s="86"/>
      <c r="Y117" s="86"/>
      <c r="Z117" s="86"/>
      <c r="AA117" s="86"/>
      <c r="AB117" s="86"/>
      <c r="AC117" s="87">
        <v>0</v>
      </c>
      <c r="AD117" s="61"/>
      <c r="AE117" s="61"/>
      <c r="AF117" s="87">
        <v>0</v>
      </c>
      <c r="AG117" s="87">
        <v>20500</v>
      </c>
      <c r="AH117" s="87">
        <v>0</v>
      </c>
      <c r="AI117" s="87">
        <v>0</v>
      </c>
      <c r="AJ117" s="87"/>
      <c r="AK117" s="87"/>
      <c r="AL117" s="87">
        <v>0</v>
      </c>
      <c r="AM117" s="87">
        <v>0</v>
      </c>
      <c r="AN117" s="61"/>
      <c r="AO117" s="88">
        <v>20500</v>
      </c>
      <c r="AP117" s="61">
        <v>0</v>
      </c>
      <c r="AQ117" s="61"/>
      <c r="AR117" s="61"/>
      <c r="AS117" s="61">
        <v>0</v>
      </c>
      <c r="AT117" s="61">
        <v>0</v>
      </c>
      <c r="AU117" s="61">
        <v>0</v>
      </c>
      <c r="AV117" s="61">
        <v>0</v>
      </c>
      <c r="AW117" s="61"/>
      <c r="AX117" s="61"/>
      <c r="AY117" s="61">
        <v>0</v>
      </c>
      <c r="AZ117" s="61">
        <v>9000</v>
      </c>
      <c r="BA117" s="61"/>
      <c r="BB117" s="61">
        <v>9000</v>
      </c>
      <c r="BC117" s="61">
        <v>0</v>
      </c>
      <c r="BD117" s="61"/>
      <c r="BE117" s="61"/>
      <c r="BF117" s="61">
        <v>0</v>
      </c>
      <c r="BG117" s="61">
        <v>0</v>
      </c>
      <c r="BH117" s="61">
        <v>0</v>
      </c>
      <c r="BI117" s="61">
        <v>0</v>
      </c>
      <c r="BJ117" s="61"/>
      <c r="BK117" s="61"/>
      <c r="BL117" s="61">
        <v>0</v>
      </c>
      <c r="BM117" s="61">
        <v>125</v>
      </c>
      <c r="BN117" s="61"/>
      <c r="BO117" s="61">
        <v>125</v>
      </c>
      <c r="BP117" s="61">
        <v>0</v>
      </c>
      <c r="BQ117" s="61"/>
      <c r="BR117" s="61">
        <v>0</v>
      </c>
      <c r="BS117" s="61">
        <v>0</v>
      </c>
      <c r="BT117" s="61">
        <v>0</v>
      </c>
      <c r="BU117" s="61">
        <v>0</v>
      </c>
      <c r="BV117" s="61"/>
      <c r="BW117" s="35"/>
      <c r="BX117" s="35">
        <v>0</v>
      </c>
      <c r="BY117" s="35">
        <v>0</v>
      </c>
      <c r="BZ117" s="35">
        <v>0</v>
      </c>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c r="CY117" s="35">
        <v>4000</v>
      </c>
      <c r="CZ117" s="35"/>
      <c r="DA117" s="35">
        <v>0</v>
      </c>
      <c r="DB117" s="35">
        <v>0</v>
      </c>
      <c r="DC117" s="35">
        <v>0</v>
      </c>
      <c r="DD117" s="35"/>
      <c r="DE117" s="35"/>
      <c r="DF117" s="35">
        <v>36697</v>
      </c>
      <c r="DG117" s="35">
        <v>0</v>
      </c>
      <c r="DH117" s="35">
        <v>0</v>
      </c>
      <c r="DI117" s="35">
        <v>40697</v>
      </c>
      <c r="DJ117" s="35"/>
      <c r="DK117" s="35"/>
      <c r="DL117" s="35"/>
      <c r="DM117" s="35"/>
      <c r="DN117" s="35"/>
      <c r="DO117" s="35"/>
      <c r="DP117" s="35"/>
      <c r="DQ117" s="35"/>
      <c r="DR117" s="35"/>
      <c r="DS117" s="35"/>
      <c r="DT117" s="35"/>
      <c r="DU117" s="35"/>
      <c r="DV117" s="61"/>
      <c r="DW117" s="61"/>
      <c r="DX117" s="35"/>
      <c r="DY117" s="35"/>
      <c r="DZ117" s="35"/>
      <c r="EA117" s="35"/>
      <c r="EB117" s="35"/>
      <c r="EC117" s="35"/>
      <c r="ED117" s="35"/>
      <c r="EE117" s="35"/>
      <c r="EF117" s="35"/>
      <c r="EG117" s="35"/>
      <c r="EH117" s="35"/>
      <c r="EI117" s="61"/>
      <c r="EJ117" s="35"/>
      <c r="EK117" s="35"/>
      <c r="EL117" s="35"/>
      <c r="EM117" s="35"/>
      <c r="EN117" s="35"/>
      <c r="EO117" s="35"/>
      <c r="EP117" s="35"/>
      <c r="EQ117" s="35"/>
      <c r="ER117" s="35"/>
      <c r="ES117" s="35"/>
      <c r="ET117" s="35"/>
      <c r="EU117" s="37"/>
      <c r="EV117" s="37"/>
      <c r="EW117" s="37"/>
      <c r="EX117" s="37"/>
      <c r="EY117" s="37"/>
      <c r="EZ117" s="37"/>
      <c r="FA117" s="34"/>
      <c r="FB117" s="34"/>
      <c r="FC117" s="34"/>
      <c r="FD117" s="34"/>
      <c r="FE117" s="34"/>
      <c r="FF117" s="34"/>
      <c r="FG117" s="34"/>
      <c r="FH117" s="34"/>
      <c r="FI117" s="34"/>
      <c r="FJ117" s="34"/>
      <c r="FK117" s="34"/>
      <c r="FL117" s="34"/>
      <c r="FM117" s="34"/>
      <c r="FN117" s="34"/>
      <c r="FO117" s="34"/>
      <c r="FP117" s="34"/>
      <c r="FQ117" s="34"/>
      <c r="FR117" s="34"/>
      <c r="FS117" s="34"/>
      <c r="FT117" s="35"/>
      <c r="FU117" s="35"/>
      <c r="FV117" s="35"/>
      <c r="FW117" s="35"/>
      <c r="FX117" s="35"/>
      <c r="FY117" s="35"/>
      <c r="FZ117" s="35"/>
      <c r="GA117" s="35"/>
      <c r="GB117" s="35"/>
      <c r="GC117" s="35"/>
      <c r="GD117" s="35"/>
      <c r="GE117" s="35">
        <v>3400</v>
      </c>
      <c r="GF117" s="35"/>
      <c r="GG117" s="35">
        <v>0</v>
      </c>
      <c r="GH117" s="35">
        <v>6377</v>
      </c>
      <c r="GI117" s="35">
        <v>0</v>
      </c>
      <c r="GJ117" s="35">
        <v>0</v>
      </c>
      <c r="GK117" s="35"/>
      <c r="GL117" s="35"/>
      <c r="GM117" s="35">
        <v>0</v>
      </c>
      <c r="GN117" s="35">
        <v>0</v>
      </c>
      <c r="GO117" s="35">
        <v>9777</v>
      </c>
      <c r="GP117" s="35">
        <v>29625</v>
      </c>
      <c r="GQ117" s="35">
        <v>40697</v>
      </c>
      <c r="GR117" s="35">
        <v>80099</v>
      </c>
      <c r="GS117" s="31" t="s">
        <v>395</v>
      </c>
      <c r="GT117" s="31" t="s">
        <v>438</v>
      </c>
      <c r="GU117" s="31"/>
      <c r="GV117" s="31" t="s">
        <v>409</v>
      </c>
      <c r="GW117" t="s">
        <v>410</v>
      </c>
      <c r="GX117" s="31"/>
      <c r="HC117" s="35">
        <v>515</v>
      </c>
      <c r="HD117" s="35">
        <v>0</v>
      </c>
      <c r="HE117" s="35">
        <v>0</v>
      </c>
      <c r="HF117" s="35">
        <v>45</v>
      </c>
      <c r="HG117" s="35"/>
      <c r="HH117" s="35">
        <v>34354</v>
      </c>
      <c r="HI117" s="35"/>
      <c r="HJ117" s="35">
        <v>0</v>
      </c>
      <c r="HK117" s="35">
        <v>0</v>
      </c>
      <c r="HL117" s="35"/>
      <c r="HM117" s="35"/>
      <c r="HN117" s="35"/>
      <c r="HO117" s="35">
        <v>56</v>
      </c>
      <c r="HP117" s="35"/>
      <c r="HQ117" s="35">
        <v>1</v>
      </c>
      <c r="HR117" s="35">
        <v>0</v>
      </c>
      <c r="HS117" s="35"/>
      <c r="HT117" s="35"/>
      <c r="HU117" s="35">
        <v>3</v>
      </c>
      <c r="HV117" s="35"/>
      <c r="HW117" s="35"/>
      <c r="HX117" s="35"/>
      <c r="HY117" s="35"/>
      <c r="HZ117" s="35"/>
      <c r="IA117" s="35"/>
      <c r="IB117" s="35"/>
      <c r="IC117" s="35"/>
      <c r="ID117" s="35"/>
      <c r="IE117" s="35"/>
      <c r="IF117" s="61">
        <v>0</v>
      </c>
      <c r="IG117" s="35">
        <v>4.3499999999999996</v>
      </c>
      <c r="IH117" s="35">
        <v>9.5500000000000007</v>
      </c>
      <c r="II117" s="35">
        <f t="shared" si="5"/>
        <v>4.3499999999999996</v>
      </c>
      <c r="IJ117" s="35"/>
      <c r="IK117" s="35">
        <v>5</v>
      </c>
      <c r="IL117" s="35">
        <v>5.2</v>
      </c>
      <c r="IM117" s="34">
        <v>6025</v>
      </c>
      <c r="IN117" s="31" t="s">
        <v>411</v>
      </c>
      <c r="IO117" s="70">
        <v>3508</v>
      </c>
      <c r="IP117" s="34">
        <v>21428</v>
      </c>
      <c r="IQ117" s="34">
        <v>4165</v>
      </c>
      <c r="IR117" s="34"/>
      <c r="IS117" s="34"/>
      <c r="IT117" s="34"/>
      <c r="IU117" s="34"/>
      <c r="IV117" s="34">
        <v>0</v>
      </c>
      <c r="IW117" s="34"/>
      <c r="IX117" s="34">
        <v>29101</v>
      </c>
      <c r="IY117" s="34"/>
      <c r="IZ117" s="34"/>
      <c r="JA117" s="34">
        <v>0</v>
      </c>
      <c r="JB117" s="34">
        <v>0</v>
      </c>
      <c r="JC117" s="34">
        <v>0</v>
      </c>
      <c r="JD117" s="34">
        <v>0</v>
      </c>
      <c r="JE117" s="34"/>
      <c r="JF117" s="34"/>
      <c r="JG117" s="34"/>
      <c r="JH117" s="34"/>
      <c r="JI117" s="34"/>
      <c r="JJ117" s="34"/>
      <c r="JK117" s="34"/>
      <c r="JL117" s="34"/>
      <c r="JM117" s="34"/>
      <c r="JN117" s="34"/>
      <c r="JO117" s="34"/>
      <c r="JP117" s="34"/>
      <c r="JQ117" s="34"/>
      <c r="JR117" s="34">
        <v>1230</v>
      </c>
      <c r="JS117" s="34"/>
      <c r="JT117" s="34"/>
      <c r="JU117" s="34">
        <v>77</v>
      </c>
      <c r="JV117" s="34"/>
      <c r="JW117" s="34"/>
      <c r="JX117" s="34"/>
      <c r="JY117" s="34"/>
      <c r="JZ117" s="34"/>
      <c r="KA117" s="34"/>
      <c r="KB117" s="34"/>
      <c r="KC117" s="34"/>
      <c r="KD117" s="34"/>
      <c r="KE117" s="34"/>
      <c r="KF117" s="34">
        <v>0</v>
      </c>
      <c r="KG117" s="34">
        <v>0</v>
      </c>
      <c r="KH117" s="34">
        <v>0</v>
      </c>
      <c r="KI117" s="34">
        <v>61</v>
      </c>
      <c r="KJ117" s="34">
        <v>20</v>
      </c>
      <c r="KK117" s="34">
        <v>20</v>
      </c>
      <c r="KL117" s="34"/>
      <c r="KM117" s="34">
        <v>0</v>
      </c>
      <c r="KN117" s="34"/>
      <c r="KO117" s="34"/>
      <c r="KP117" s="34"/>
      <c r="KQ117" s="34"/>
      <c r="KR117" s="34"/>
      <c r="KS117" s="34"/>
      <c r="KT117" s="34"/>
      <c r="KU117" s="34"/>
      <c r="KV117" s="34"/>
      <c r="KW117" s="34"/>
      <c r="KX117" s="34"/>
      <c r="KY117" s="34"/>
      <c r="KZ117" s="34"/>
      <c r="LA117" s="34"/>
      <c r="LB117" s="34"/>
      <c r="LC117" s="34"/>
      <c r="LD117" s="34"/>
      <c r="LE117" s="34"/>
      <c r="LF117" s="34"/>
      <c r="LG117" s="34"/>
      <c r="LH117" s="34"/>
      <c r="LI117" s="34"/>
      <c r="LJ117" s="34"/>
      <c r="LK117" s="34"/>
      <c r="LL117" s="34"/>
      <c r="LM117" s="34"/>
      <c r="LN117" s="34"/>
      <c r="LO117" s="34"/>
      <c r="LP117" s="34"/>
      <c r="LQ117" s="34"/>
      <c r="LR117" s="34"/>
      <c r="LS117" s="34"/>
      <c r="LT117" s="34"/>
      <c r="LU117" s="34"/>
      <c r="LV117" s="34"/>
      <c r="LW117" s="34"/>
      <c r="LX117" s="34"/>
      <c r="LY117" s="34"/>
      <c r="LZ117" s="34"/>
      <c r="MA117" s="34"/>
      <c r="MB117" s="34"/>
      <c r="MC117" s="34"/>
      <c r="MD117" s="34"/>
      <c r="ME117" s="34"/>
      <c r="MF117" s="34"/>
      <c r="MG117" s="34"/>
      <c r="MH117" s="34"/>
      <c r="MI117" s="34"/>
      <c r="MJ117" s="34"/>
      <c r="MK117" s="34"/>
      <c r="ML117" s="34"/>
      <c r="MM117" s="34"/>
      <c r="MN117" s="34"/>
      <c r="MO117" s="34">
        <v>5</v>
      </c>
      <c r="MP117" s="34">
        <v>0</v>
      </c>
      <c r="MQ117" s="34"/>
      <c r="MR117" s="34"/>
      <c r="MS117" s="34"/>
      <c r="MT117" s="34"/>
      <c r="MU117" s="34">
        <v>0</v>
      </c>
      <c r="MV117" s="34"/>
      <c r="MW117" s="34"/>
      <c r="MX117" s="34"/>
      <c r="MY117" s="34"/>
      <c r="MZ117" s="34"/>
      <c r="NA117" s="34"/>
      <c r="NB117" s="34"/>
      <c r="NC117" s="34"/>
      <c r="ND117" s="34"/>
      <c r="NE117" s="34"/>
      <c r="NF117" s="34"/>
      <c r="NG117" s="34"/>
      <c r="NH117" s="34"/>
      <c r="NI117" s="34"/>
      <c r="NJ117" s="34"/>
      <c r="NK117" s="34"/>
      <c r="NX117" s="18">
        <f t="shared" si="10"/>
        <v>810.07146141214344</v>
      </c>
      <c r="NY117" t="str">
        <f t="shared" si="7"/>
        <v>Smaller</v>
      </c>
      <c r="NZ117" t="str">
        <f t="shared" si="8"/>
        <v>Small</v>
      </c>
    </row>
    <row r="118" spans="1:390">
      <c r="A118" t="s">
        <v>390</v>
      </c>
      <c r="B118" s="31" t="s">
        <v>391</v>
      </c>
      <c r="C118" s="32" t="s">
        <v>392</v>
      </c>
      <c r="D118" s="31" t="s">
        <v>393</v>
      </c>
      <c r="E118" s="31">
        <v>20070</v>
      </c>
      <c r="F118" s="31" t="s">
        <v>759</v>
      </c>
      <c r="G118" s="34">
        <v>11002.472952380864</v>
      </c>
      <c r="H118" s="70">
        <v>27000</v>
      </c>
      <c r="I118" s="61"/>
      <c r="J118" s="67">
        <v>35</v>
      </c>
      <c r="K118" s="67">
        <v>9</v>
      </c>
      <c r="L118" s="67"/>
      <c r="M118" s="67"/>
      <c r="N118" s="67"/>
      <c r="O118" s="67"/>
      <c r="P118" s="67"/>
      <c r="Q118" s="67"/>
      <c r="R118" s="67">
        <v>87</v>
      </c>
      <c r="S118" s="67"/>
      <c r="T118" s="67"/>
      <c r="U118" s="67">
        <v>40</v>
      </c>
      <c r="V118" s="67">
        <v>436</v>
      </c>
      <c r="W118" s="86">
        <v>109</v>
      </c>
      <c r="X118" s="86"/>
      <c r="Y118" s="86"/>
      <c r="Z118" s="86"/>
      <c r="AA118" s="86"/>
      <c r="AB118" s="86"/>
      <c r="AC118" s="87">
        <v>0</v>
      </c>
      <c r="AD118" s="61"/>
      <c r="AE118" s="61"/>
      <c r="AF118" s="87">
        <v>0</v>
      </c>
      <c r="AG118" s="87">
        <v>39993</v>
      </c>
      <c r="AH118" s="87">
        <v>0</v>
      </c>
      <c r="AI118" s="87">
        <v>0</v>
      </c>
      <c r="AJ118" s="87"/>
      <c r="AK118" s="87"/>
      <c r="AL118" s="87">
        <v>0</v>
      </c>
      <c r="AM118" s="87">
        <v>0</v>
      </c>
      <c r="AN118" s="61"/>
      <c r="AO118" s="88">
        <v>39993</v>
      </c>
      <c r="AP118" s="61">
        <v>0</v>
      </c>
      <c r="AQ118" s="61"/>
      <c r="AR118" s="61"/>
      <c r="AS118" s="61">
        <v>0</v>
      </c>
      <c r="AT118" s="61">
        <v>12312</v>
      </c>
      <c r="AU118" s="61">
        <v>0</v>
      </c>
      <c r="AV118" s="61">
        <v>0</v>
      </c>
      <c r="AW118" s="61"/>
      <c r="AX118" s="61"/>
      <c r="AY118" s="61">
        <v>0</v>
      </c>
      <c r="AZ118" s="61">
        <v>0</v>
      </c>
      <c r="BA118" s="61"/>
      <c r="BB118" s="61">
        <v>12312</v>
      </c>
      <c r="BC118" s="61">
        <v>0</v>
      </c>
      <c r="BD118" s="61"/>
      <c r="BE118" s="61"/>
      <c r="BF118" s="61">
        <v>0</v>
      </c>
      <c r="BG118" s="61">
        <v>0</v>
      </c>
      <c r="BH118" s="61">
        <v>0</v>
      </c>
      <c r="BI118" s="61">
        <v>0</v>
      </c>
      <c r="BJ118" s="61"/>
      <c r="BK118" s="61"/>
      <c r="BL118" s="61">
        <v>0</v>
      </c>
      <c r="BM118" s="61">
        <v>0</v>
      </c>
      <c r="BN118" s="61"/>
      <c r="BO118" s="61">
        <v>0</v>
      </c>
      <c r="BP118" s="61">
        <v>0</v>
      </c>
      <c r="BQ118" s="61"/>
      <c r="BR118" s="61">
        <v>0</v>
      </c>
      <c r="BS118" s="61">
        <v>4100</v>
      </c>
      <c r="BT118" s="61">
        <v>0</v>
      </c>
      <c r="BU118" s="61">
        <v>0</v>
      </c>
      <c r="BV118" s="61"/>
      <c r="BW118" s="35"/>
      <c r="BX118" s="35">
        <v>0</v>
      </c>
      <c r="BY118" s="35">
        <v>0</v>
      </c>
      <c r="BZ118" s="35">
        <v>4100</v>
      </c>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c r="CY118" s="35">
        <v>0</v>
      </c>
      <c r="CZ118" s="35"/>
      <c r="DA118" s="35">
        <v>0</v>
      </c>
      <c r="DB118" s="35">
        <v>16925</v>
      </c>
      <c r="DC118" s="35">
        <v>0</v>
      </c>
      <c r="DD118" s="35"/>
      <c r="DE118" s="35"/>
      <c r="DF118" s="35">
        <v>37037</v>
      </c>
      <c r="DG118" s="35">
        <v>0</v>
      </c>
      <c r="DH118" s="35">
        <v>0</v>
      </c>
      <c r="DI118" s="35">
        <v>53962</v>
      </c>
      <c r="DJ118" s="35"/>
      <c r="DK118" s="35"/>
      <c r="DL118" s="35"/>
      <c r="DM118" s="35"/>
      <c r="DN118" s="35"/>
      <c r="DO118" s="35"/>
      <c r="DP118" s="35"/>
      <c r="DQ118" s="35"/>
      <c r="DR118" s="35"/>
      <c r="DS118" s="35"/>
      <c r="DT118" s="35"/>
      <c r="DU118" s="35"/>
      <c r="DV118" s="61"/>
      <c r="DW118" s="61"/>
      <c r="DX118" s="35"/>
      <c r="DY118" s="35"/>
      <c r="DZ118" s="35"/>
      <c r="EA118" s="35"/>
      <c r="EB118" s="35"/>
      <c r="EC118" s="35"/>
      <c r="ED118" s="35"/>
      <c r="EE118" s="35"/>
      <c r="EF118" s="35"/>
      <c r="EG118" s="35"/>
      <c r="EH118" s="35"/>
      <c r="EI118" s="61"/>
      <c r="EJ118" s="35">
        <v>0</v>
      </c>
      <c r="EK118" s="35"/>
      <c r="EL118" s="35">
        <v>0</v>
      </c>
      <c r="EM118" s="35">
        <v>8000</v>
      </c>
      <c r="EN118" s="35">
        <v>0</v>
      </c>
      <c r="EO118" s="35"/>
      <c r="EP118" s="35"/>
      <c r="EQ118" s="35">
        <v>0</v>
      </c>
      <c r="ER118" s="35">
        <v>0</v>
      </c>
      <c r="ES118" s="35">
        <v>2100</v>
      </c>
      <c r="ET118" s="35">
        <v>10100</v>
      </c>
      <c r="EU118" s="37"/>
      <c r="EV118" s="37"/>
      <c r="EW118" s="37"/>
      <c r="EX118" s="37"/>
      <c r="EY118" s="37"/>
      <c r="EZ118" s="37"/>
      <c r="FA118" s="34"/>
      <c r="FB118" s="34"/>
      <c r="FC118" s="34"/>
      <c r="FD118" s="34"/>
      <c r="FE118" s="34"/>
      <c r="FF118" s="34"/>
      <c r="FG118" s="34"/>
      <c r="FH118" s="34"/>
      <c r="FI118" s="34"/>
      <c r="FJ118" s="34"/>
      <c r="FK118" s="34"/>
      <c r="FL118" s="34"/>
      <c r="FM118" s="34"/>
      <c r="FN118" s="34"/>
      <c r="FO118" s="34"/>
      <c r="FP118" s="34"/>
      <c r="FQ118" s="34"/>
      <c r="FR118" s="34"/>
      <c r="FS118" s="34"/>
      <c r="FT118" s="35"/>
      <c r="FU118" s="35"/>
      <c r="FV118" s="35"/>
      <c r="FW118" s="35"/>
      <c r="FX118" s="35"/>
      <c r="FY118" s="35"/>
      <c r="FZ118" s="35"/>
      <c r="GA118" s="35"/>
      <c r="GB118" s="35"/>
      <c r="GC118" s="35"/>
      <c r="GD118" s="35"/>
      <c r="GE118" s="35">
        <v>0</v>
      </c>
      <c r="GF118" s="35"/>
      <c r="GG118" s="35">
        <v>0</v>
      </c>
      <c r="GH118" s="35">
        <v>0</v>
      </c>
      <c r="GI118" s="35">
        <v>0</v>
      </c>
      <c r="GJ118" s="35">
        <v>0</v>
      </c>
      <c r="GK118" s="35"/>
      <c r="GL118" s="35"/>
      <c r="GM118" s="35">
        <v>0</v>
      </c>
      <c r="GN118" s="35">
        <v>0</v>
      </c>
      <c r="GO118" s="35">
        <v>0</v>
      </c>
      <c r="GP118" s="35">
        <v>52305</v>
      </c>
      <c r="GQ118" s="35">
        <v>68162</v>
      </c>
      <c r="GR118" s="35">
        <v>120467</v>
      </c>
      <c r="GS118" s="31" t="s">
        <v>395</v>
      </c>
      <c r="GT118" s="31" t="s">
        <v>396</v>
      </c>
      <c r="GU118" s="31" t="s">
        <v>397</v>
      </c>
      <c r="GV118" s="31" t="s">
        <v>398</v>
      </c>
      <c r="GW118" s="31"/>
      <c r="GX118" s="31"/>
      <c r="GY118" s="31"/>
      <c r="GZ118" s="31"/>
      <c r="HA118" s="31"/>
      <c r="HB118" t="s">
        <v>399</v>
      </c>
      <c r="HC118" s="35">
        <v>1256</v>
      </c>
      <c r="HD118" s="35">
        <v>5473</v>
      </c>
      <c r="HE118" s="35">
        <v>3153</v>
      </c>
      <c r="HF118" s="35">
        <v>147</v>
      </c>
      <c r="HG118" s="35">
        <v>0</v>
      </c>
      <c r="HH118" s="35">
        <v>46524</v>
      </c>
      <c r="HI118" s="35"/>
      <c r="HJ118" s="35">
        <v>274</v>
      </c>
      <c r="HK118" s="35">
        <v>3153</v>
      </c>
      <c r="HL118" s="35">
        <v>1508</v>
      </c>
      <c r="HM118" s="35"/>
      <c r="HN118" s="35"/>
      <c r="HO118" s="35"/>
      <c r="HP118" s="35"/>
      <c r="HQ118" s="35">
        <v>248</v>
      </c>
      <c r="HR118" s="35">
        <v>341</v>
      </c>
      <c r="HS118" s="35"/>
      <c r="HT118" s="35"/>
      <c r="HU118" s="35">
        <v>3</v>
      </c>
      <c r="HV118" s="35"/>
      <c r="HW118" s="35"/>
      <c r="HX118" s="35"/>
      <c r="HY118" s="35"/>
      <c r="HZ118" s="35"/>
      <c r="IA118" s="35"/>
      <c r="IB118" s="35"/>
      <c r="IC118" s="35"/>
      <c r="ID118" s="35"/>
      <c r="IE118" s="35"/>
      <c r="IF118" s="61"/>
      <c r="IG118" s="35">
        <v>3.7</v>
      </c>
      <c r="IH118" s="35">
        <v>8.6999999999999993</v>
      </c>
      <c r="II118" s="35">
        <f t="shared" si="5"/>
        <v>3.7</v>
      </c>
      <c r="IJ118" s="35"/>
      <c r="IK118" s="35">
        <v>5</v>
      </c>
      <c r="IL118" s="35">
        <v>5</v>
      </c>
      <c r="IM118" s="34">
        <v>15273</v>
      </c>
      <c r="IN118" s="31" t="s">
        <v>400</v>
      </c>
      <c r="IO118" s="70">
        <v>8100</v>
      </c>
      <c r="IP118" s="34">
        <v>8477</v>
      </c>
      <c r="IQ118" s="34"/>
      <c r="IR118" s="34">
        <v>6775</v>
      </c>
      <c r="IS118" s="34"/>
      <c r="IT118" s="34"/>
      <c r="IU118" s="34"/>
      <c r="IV118" s="34">
        <v>6902</v>
      </c>
      <c r="IW118" s="34"/>
      <c r="IX118" s="34">
        <v>30254</v>
      </c>
      <c r="IY118" s="34"/>
      <c r="IZ118" s="34"/>
      <c r="JA118" s="34"/>
      <c r="JB118" s="34">
        <v>123</v>
      </c>
      <c r="JC118" s="34"/>
      <c r="JD118" s="34">
        <v>131</v>
      </c>
      <c r="JE118" s="34"/>
      <c r="JF118" s="34"/>
      <c r="JG118" s="34"/>
      <c r="JH118" s="34"/>
      <c r="JI118" s="34"/>
      <c r="JJ118" s="34"/>
      <c r="JK118" s="34"/>
      <c r="JL118" s="34"/>
      <c r="JM118" s="34"/>
      <c r="JN118" s="34"/>
      <c r="JO118" s="34"/>
      <c r="JP118" s="34"/>
      <c r="JQ118" s="34"/>
      <c r="JR118" s="34">
        <v>2050</v>
      </c>
      <c r="JS118" s="34"/>
      <c r="JT118" s="34"/>
      <c r="JU118" s="34">
        <v>82</v>
      </c>
      <c r="JV118" s="34"/>
      <c r="JW118" s="34"/>
      <c r="JX118" s="34"/>
      <c r="JY118" s="34"/>
      <c r="JZ118" s="34"/>
      <c r="KA118" s="34"/>
      <c r="KB118" s="34"/>
      <c r="KC118" s="34"/>
      <c r="KD118" s="34"/>
      <c r="KE118" s="34"/>
      <c r="KF118" s="34">
        <v>1</v>
      </c>
      <c r="KG118" s="34">
        <v>2</v>
      </c>
      <c r="KH118" s="34">
        <v>12</v>
      </c>
      <c r="KI118" s="34">
        <v>63.5</v>
      </c>
      <c r="KJ118" s="34">
        <v>46</v>
      </c>
      <c r="KK118" s="34">
        <v>46</v>
      </c>
      <c r="KL118" s="34">
        <v>6</v>
      </c>
      <c r="KM118" s="34">
        <v>0</v>
      </c>
      <c r="KN118" s="34"/>
      <c r="KO118" s="34"/>
      <c r="KP118" s="34"/>
      <c r="KQ118" s="34"/>
      <c r="KR118" s="34"/>
      <c r="KS118" s="34"/>
      <c r="KT118" s="34"/>
      <c r="KU118" s="34"/>
      <c r="KV118" s="34"/>
      <c r="KW118" s="34"/>
      <c r="KX118" s="34"/>
      <c r="KY118" s="34"/>
      <c r="KZ118" s="34"/>
      <c r="LA118" s="34"/>
      <c r="LB118" s="34"/>
      <c r="LC118" s="34"/>
      <c r="LD118" s="34"/>
      <c r="LE118" s="34"/>
      <c r="LF118" s="34"/>
      <c r="LG118" s="34"/>
      <c r="LH118" s="34"/>
      <c r="LI118" s="34"/>
      <c r="LJ118" s="34"/>
      <c r="LK118" s="34"/>
      <c r="LL118" s="34"/>
      <c r="LM118" s="34"/>
      <c r="LN118" s="34"/>
      <c r="LO118" s="34"/>
      <c r="LP118" s="34"/>
      <c r="LQ118" s="34"/>
      <c r="LR118" s="34"/>
      <c r="LS118" s="34"/>
      <c r="LT118" s="34"/>
      <c r="LU118" s="34"/>
      <c r="LV118" s="34"/>
      <c r="LW118" s="34"/>
      <c r="LX118" s="34"/>
      <c r="LY118" s="34"/>
      <c r="LZ118" s="34"/>
      <c r="MA118" s="34"/>
      <c r="MB118" s="34"/>
      <c r="MC118" s="34"/>
      <c r="MD118" s="34"/>
      <c r="ME118" s="34"/>
      <c r="MF118" s="34"/>
      <c r="MG118" s="34"/>
      <c r="MH118" s="34"/>
      <c r="MI118" s="34"/>
      <c r="MJ118" s="34"/>
      <c r="MK118" s="34"/>
      <c r="ML118" s="34"/>
      <c r="MM118" s="34"/>
      <c r="MN118" s="34"/>
      <c r="MO118" s="34">
        <v>6</v>
      </c>
      <c r="MP118" s="34">
        <v>0</v>
      </c>
      <c r="MQ118" s="34"/>
      <c r="MR118" s="34"/>
      <c r="MS118" s="34">
        <v>269351</v>
      </c>
      <c r="MT118" s="34"/>
      <c r="MU118" s="34">
        <v>201</v>
      </c>
      <c r="MV118" s="34"/>
      <c r="MW118" s="34"/>
      <c r="MX118" s="34"/>
      <c r="MY118" s="34"/>
      <c r="MZ118" s="34"/>
      <c r="NA118" s="34"/>
      <c r="NB118" s="34"/>
      <c r="NC118" s="34"/>
      <c r="ND118" s="34"/>
      <c r="NE118" s="34"/>
      <c r="NF118" s="34"/>
      <c r="NG118" s="34"/>
      <c r="NH118" s="34"/>
      <c r="NI118" s="34"/>
      <c r="NJ118" s="34"/>
      <c r="NK118" s="34"/>
      <c r="NX118" s="18">
        <f t="shared" si="10"/>
        <v>2973.6413384813145</v>
      </c>
      <c r="NY118" t="str">
        <f t="shared" si="7"/>
        <v>Mid-range</v>
      </c>
      <c r="NZ118" t="str">
        <f t="shared" si="8"/>
        <v>Medium</v>
      </c>
    </row>
    <row r="119" spans="1:390">
      <c r="A119" t="s">
        <v>401</v>
      </c>
      <c r="B119" s="1" t="s">
        <v>402</v>
      </c>
      <c r="C119" s="32" t="s">
        <v>403</v>
      </c>
      <c r="D119" s="1" t="s">
        <v>404</v>
      </c>
      <c r="E119" s="31">
        <v>20070</v>
      </c>
      <c r="F119" s="31" t="s">
        <v>759</v>
      </c>
      <c r="G119" s="34">
        <v>9504.319047619123</v>
      </c>
      <c r="H119" s="70">
        <v>47585</v>
      </c>
      <c r="I119" s="61"/>
      <c r="J119" s="67">
        <v>66</v>
      </c>
      <c r="K119" s="67">
        <v>3</v>
      </c>
      <c r="L119" s="67"/>
      <c r="M119" s="67"/>
      <c r="N119" s="67"/>
      <c r="O119" s="67"/>
      <c r="P119" s="67"/>
      <c r="Q119" s="67"/>
      <c r="R119" s="67">
        <v>25</v>
      </c>
      <c r="S119" s="67"/>
      <c r="T119" s="67"/>
      <c r="U119" s="67">
        <v>60</v>
      </c>
      <c r="V119" s="67">
        <v>455</v>
      </c>
      <c r="W119" s="86">
        <v>0</v>
      </c>
      <c r="X119" s="86"/>
      <c r="Y119" s="86"/>
      <c r="Z119" s="86"/>
      <c r="AA119" s="86"/>
      <c r="AB119" s="86"/>
      <c r="AC119" s="87">
        <v>0</v>
      </c>
      <c r="AD119" s="61"/>
      <c r="AE119" s="61"/>
      <c r="AF119" s="87">
        <v>0</v>
      </c>
      <c r="AG119" s="87">
        <v>2000</v>
      </c>
      <c r="AH119" s="87">
        <v>0</v>
      </c>
      <c r="AI119" s="87">
        <v>0</v>
      </c>
      <c r="AJ119" s="87"/>
      <c r="AK119" s="87"/>
      <c r="AL119" s="87">
        <v>0</v>
      </c>
      <c r="AM119" s="87">
        <v>100000</v>
      </c>
      <c r="AN119" s="61"/>
      <c r="AO119" s="88">
        <v>102000</v>
      </c>
      <c r="AP119" s="61">
        <v>23624</v>
      </c>
      <c r="AQ119" s="61"/>
      <c r="AR119" s="61"/>
      <c r="AS119" s="61">
        <v>0</v>
      </c>
      <c r="AT119" s="61">
        <v>0</v>
      </c>
      <c r="AU119" s="61">
        <v>0</v>
      </c>
      <c r="AV119" s="61">
        <v>0</v>
      </c>
      <c r="AW119" s="61"/>
      <c r="AX119" s="61"/>
      <c r="AY119" s="61">
        <v>0</v>
      </c>
      <c r="AZ119" s="61">
        <v>0</v>
      </c>
      <c r="BA119" s="61"/>
      <c r="BB119" s="61">
        <v>23624</v>
      </c>
      <c r="BC119" s="61">
        <v>2000</v>
      </c>
      <c r="BD119" s="61"/>
      <c r="BE119" s="61"/>
      <c r="BF119" s="61">
        <v>0</v>
      </c>
      <c r="BG119" s="61">
        <v>0</v>
      </c>
      <c r="BH119" s="61">
        <v>0</v>
      </c>
      <c r="BI119" s="61">
        <v>0</v>
      </c>
      <c r="BJ119" s="61"/>
      <c r="BK119" s="61"/>
      <c r="BL119" s="61">
        <v>0</v>
      </c>
      <c r="BM119" s="61">
        <v>0</v>
      </c>
      <c r="BN119" s="61"/>
      <c r="BO119" s="61">
        <v>2000</v>
      </c>
      <c r="BP119" s="61">
        <v>0</v>
      </c>
      <c r="BQ119" s="61"/>
      <c r="BR119" s="61">
        <v>0</v>
      </c>
      <c r="BS119" s="61">
        <v>0</v>
      </c>
      <c r="BT119" s="61">
        <v>0</v>
      </c>
      <c r="BU119" s="61">
        <v>0</v>
      </c>
      <c r="BV119" s="61"/>
      <c r="BW119" s="35"/>
      <c r="BX119" s="35">
        <v>0</v>
      </c>
      <c r="BY119" s="35">
        <v>0</v>
      </c>
      <c r="BZ119" s="35">
        <v>0</v>
      </c>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v>0</v>
      </c>
      <c r="CZ119" s="35"/>
      <c r="DA119" s="35">
        <v>0</v>
      </c>
      <c r="DB119" s="35">
        <v>5735</v>
      </c>
      <c r="DC119" s="35">
        <v>0</v>
      </c>
      <c r="DD119" s="35"/>
      <c r="DE119" s="35"/>
      <c r="DF119" s="35">
        <v>36697</v>
      </c>
      <c r="DG119" s="35">
        <v>0</v>
      </c>
      <c r="DH119" s="35">
        <v>0</v>
      </c>
      <c r="DI119" s="35">
        <v>42432</v>
      </c>
      <c r="DJ119" s="35"/>
      <c r="DK119" s="35"/>
      <c r="DL119" s="35"/>
      <c r="DM119" s="35"/>
      <c r="DN119" s="35"/>
      <c r="DO119" s="35"/>
      <c r="DP119" s="35"/>
      <c r="DQ119" s="35"/>
      <c r="DR119" s="35"/>
      <c r="DS119" s="35"/>
      <c r="DT119" s="35"/>
      <c r="DU119" s="35"/>
      <c r="DV119" s="61"/>
      <c r="DW119" s="61"/>
      <c r="DX119" s="35"/>
      <c r="DY119" s="35"/>
      <c r="DZ119" s="35"/>
      <c r="EA119" s="35"/>
      <c r="EB119" s="35"/>
      <c r="EC119" s="35"/>
      <c r="ED119" s="35"/>
      <c r="EE119" s="35"/>
      <c r="EF119" s="35"/>
      <c r="EG119" s="35"/>
      <c r="EH119" s="35"/>
      <c r="EI119" s="61"/>
      <c r="EJ119" s="35">
        <v>0</v>
      </c>
      <c r="EK119" s="35"/>
      <c r="EL119" s="35">
        <v>0</v>
      </c>
      <c r="EM119" s="35">
        <v>25000</v>
      </c>
      <c r="EN119" s="35">
        <v>0</v>
      </c>
      <c r="EO119" s="35"/>
      <c r="EP119" s="35"/>
      <c r="EQ119" s="35">
        <v>0</v>
      </c>
      <c r="ER119" s="35">
        <v>0</v>
      </c>
      <c r="ES119" s="35">
        <v>0</v>
      </c>
      <c r="ET119" s="35">
        <v>25000</v>
      </c>
      <c r="EU119" s="37"/>
      <c r="EV119" s="37"/>
      <c r="EW119" s="37"/>
      <c r="EX119" s="37"/>
      <c r="EY119" s="37"/>
      <c r="EZ119" s="37"/>
      <c r="FA119" s="34"/>
      <c r="FB119" s="34"/>
      <c r="FC119" s="34"/>
      <c r="FD119" s="34"/>
      <c r="FE119" s="34"/>
      <c r="FF119" s="34"/>
      <c r="FG119" s="34"/>
      <c r="FH119" s="34"/>
      <c r="FI119" s="34"/>
      <c r="FJ119" s="34"/>
      <c r="FK119" s="34"/>
      <c r="FL119" s="34"/>
      <c r="FM119" s="34"/>
      <c r="FN119" s="34"/>
      <c r="FO119" s="34"/>
      <c r="FP119" s="34"/>
      <c r="FQ119" s="34"/>
      <c r="FR119" s="34"/>
      <c r="FS119" s="34"/>
      <c r="FT119" s="35"/>
      <c r="FU119" s="35"/>
      <c r="FV119" s="35"/>
      <c r="FW119" s="35"/>
      <c r="FX119" s="35"/>
      <c r="FY119" s="35"/>
      <c r="FZ119" s="35"/>
      <c r="GA119" s="35"/>
      <c r="GB119" s="35"/>
      <c r="GC119" s="35"/>
      <c r="GD119" s="35"/>
      <c r="GE119" s="35">
        <v>0</v>
      </c>
      <c r="GF119" s="35"/>
      <c r="GG119" s="35">
        <v>0</v>
      </c>
      <c r="GH119" s="35">
        <v>0</v>
      </c>
      <c r="GI119" s="35">
        <v>0</v>
      </c>
      <c r="GJ119" s="35">
        <v>0</v>
      </c>
      <c r="GK119" s="35"/>
      <c r="GL119" s="35"/>
      <c r="GM119" s="35">
        <v>0</v>
      </c>
      <c r="GN119" s="35">
        <v>0</v>
      </c>
      <c r="GO119" s="35">
        <v>0</v>
      </c>
      <c r="GP119" s="35">
        <v>127624</v>
      </c>
      <c r="GQ119" s="35">
        <v>67432</v>
      </c>
      <c r="GR119" s="35">
        <v>195056</v>
      </c>
      <c r="GS119" s="31" t="s">
        <v>395</v>
      </c>
      <c r="GT119" s="31"/>
      <c r="GU119" s="31" t="s">
        <v>397</v>
      </c>
      <c r="GV119" s="31" t="s">
        <v>398</v>
      </c>
      <c r="GW119" s="31"/>
      <c r="GX119" s="31"/>
      <c r="GY119" t="s">
        <v>405</v>
      </c>
      <c r="HC119" s="35"/>
      <c r="HD119" s="35">
        <v>14112</v>
      </c>
      <c r="HE119" s="35">
        <v>0</v>
      </c>
      <c r="HF119" s="35">
        <v>156</v>
      </c>
      <c r="HG119" s="35">
        <v>0</v>
      </c>
      <c r="HH119" s="35">
        <v>67948</v>
      </c>
      <c r="HI119" s="35"/>
      <c r="HJ119" s="35">
        <v>409</v>
      </c>
      <c r="HK119" s="35">
        <v>0</v>
      </c>
      <c r="HL119" s="35"/>
      <c r="HM119" s="35"/>
      <c r="HN119" s="35"/>
      <c r="HO119" s="35"/>
      <c r="HP119" s="35"/>
      <c r="HQ119" s="35">
        <v>13059</v>
      </c>
      <c r="HR119" s="35"/>
      <c r="HS119" s="35"/>
      <c r="HT119" s="35"/>
      <c r="HU119" s="35">
        <v>7</v>
      </c>
      <c r="HV119" s="35"/>
      <c r="HW119" s="35"/>
      <c r="HX119" s="35"/>
      <c r="HY119" s="35"/>
      <c r="HZ119" s="35"/>
      <c r="IA119" s="35"/>
      <c r="IB119" s="35"/>
      <c r="IC119" s="35"/>
      <c r="ID119" s="35"/>
      <c r="IE119" s="35"/>
      <c r="IF119" s="61">
        <v>3.26</v>
      </c>
      <c r="IG119" s="35">
        <v>4.45</v>
      </c>
      <c r="IH119" s="35">
        <v>9.73</v>
      </c>
      <c r="II119" s="35">
        <f t="shared" si="5"/>
        <v>4.45</v>
      </c>
      <c r="IJ119" s="35"/>
      <c r="IK119" s="35">
        <v>6</v>
      </c>
      <c r="IL119" s="35">
        <v>5.28</v>
      </c>
      <c r="IM119" s="34">
        <v>7812</v>
      </c>
      <c r="IN119" s="31" t="s">
        <v>400</v>
      </c>
      <c r="IO119" s="70"/>
      <c r="IP119" s="34"/>
      <c r="IQ119" s="34"/>
      <c r="IR119" s="34"/>
      <c r="IS119" s="34"/>
      <c r="IT119" s="34"/>
      <c r="IU119" s="34"/>
      <c r="IV119" s="34"/>
      <c r="IW119" s="34"/>
      <c r="IX119" s="34">
        <v>57883</v>
      </c>
      <c r="IY119" s="34"/>
      <c r="IZ119" s="34"/>
      <c r="JA119" s="34">
        <v>2</v>
      </c>
      <c r="JB119" s="34">
        <v>2</v>
      </c>
      <c r="JC119" s="34">
        <v>0</v>
      </c>
      <c r="JD119" s="34">
        <v>0</v>
      </c>
      <c r="JE119" s="34"/>
      <c r="JF119" s="34"/>
      <c r="JG119" s="34"/>
      <c r="JH119" s="34"/>
      <c r="JI119" s="34"/>
      <c r="JJ119" s="34"/>
      <c r="JK119" s="34"/>
      <c r="JL119" s="34"/>
      <c r="JM119" s="34"/>
      <c r="JN119" s="34"/>
      <c r="JO119" s="34"/>
      <c r="JP119" s="34"/>
      <c r="JQ119" s="34"/>
      <c r="JR119" s="34">
        <v>3950</v>
      </c>
      <c r="JS119" s="34"/>
      <c r="JT119" s="34"/>
      <c r="JU119" s="34">
        <v>158</v>
      </c>
      <c r="JV119" s="34"/>
      <c r="JW119" s="34"/>
      <c r="JX119" s="34"/>
      <c r="JY119" s="34"/>
      <c r="JZ119" s="34"/>
      <c r="KA119" s="34"/>
      <c r="KB119" s="34"/>
      <c r="KC119" s="34"/>
      <c r="KD119" s="34"/>
      <c r="KE119" s="34"/>
      <c r="KF119" s="34">
        <v>1</v>
      </c>
      <c r="KG119" s="34">
        <v>2</v>
      </c>
      <c r="KH119" s="34">
        <v>40</v>
      </c>
      <c r="KI119" s="34">
        <v>58</v>
      </c>
      <c r="KJ119" s="34">
        <v>38</v>
      </c>
      <c r="KK119" s="34">
        <v>38</v>
      </c>
      <c r="KL119" s="34">
        <v>0</v>
      </c>
      <c r="KM119" s="34">
        <v>0</v>
      </c>
      <c r="KN119" s="34"/>
      <c r="KO119" s="34"/>
      <c r="KP119" s="34"/>
      <c r="KQ119" s="34"/>
      <c r="KR119" s="34"/>
      <c r="KS119" s="34"/>
      <c r="KT119" s="34"/>
      <c r="KU119" s="34"/>
      <c r="KV119" s="34"/>
      <c r="KW119" s="34"/>
      <c r="KX119" s="34"/>
      <c r="KY119" s="34"/>
      <c r="KZ119" s="34"/>
      <c r="LA119" s="34"/>
      <c r="LB119" s="34"/>
      <c r="LC119" s="34"/>
      <c r="LD119" s="34"/>
      <c r="LE119" s="34"/>
      <c r="LF119" s="34"/>
      <c r="LG119" s="34"/>
      <c r="LH119" s="34"/>
      <c r="LI119" s="34"/>
      <c r="LJ119" s="34"/>
      <c r="LK119" s="34"/>
      <c r="LL119" s="34"/>
      <c r="LM119" s="34"/>
      <c r="LN119" s="34"/>
      <c r="LO119" s="34"/>
      <c r="LP119" s="34"/>
      <c r="LQ119" s="34"/>
      <c r="LR119" s="34"/>
      <c r="LS119" s="34"/>
      <c r="LT119" s="34"/>
      <c r="LU119" s="34"/>
      <c r="LV119" s="34"/>
      <c r="LW119" s="34"/>
      <c r="LX119" s="34"/>
      <c r="LY119" s="34"/>
      <c r="LZ119" s="34"/>
      <c r="MA119" s="34"/>
      <c r="MB119" s="34"/>
      <c r="MC119" s="34"/>
      <c r="MD119" s="34"/>
      <c r="ME119" s="34"/>
      <c r="MF119" s="34"/>
      <c r="MG119" s="34"/>
      <c r="MH119" s="34"/>
      <c r="MI119" s="34"/>
      <c r="MJ119" s="34"/>
      <c r="MK119" s="34"/>
      <c r="ML119" s="34"/>
      <c r="MM119" s="34"/>
      <c r="MN119" s="34"/>
      <c r="MO119" s="34">
        <v>0</v>
      </c>
      <c r="MP119" s="34">
        <v>0</v>
      </c>
      <c r="MQ119" s="34"/>
      <c r="MR119" s="34"/>
      <c r="MS119" s="34"/>
      <c r="MT119" s="34"/>
      <c r="MU119" s="34">
        <v>10</v>
      </c>
      <c r="MV119" s="34"/>
      <c r="MW119" s="34"/>
      <c r="MX119" s="34"/>
      <c r="MY119" s="34"/>
      <c r="MZ119" s="34"/>
      <c r="NA119" s="34"/>
      <c r="NB119" s="34"/>
      <c r="NC119" s="34"/>
      <c r="ND119" s="34"/>
      <c r="NE119" s="34"/>
      <c r="NF119" s="34"/>
      <c r="NG119" s="34"/>
      <c r="NH119" s="34"/>
      <c r="NI119" s="34"/>
      <c r="NJ119" s="34"/>
      <c r="NK119" s="34"/>
      <c r="NX119" s="18">
        <f t="shared" si="10"/>
        <v>2135.8020331728367</v>
      </c>
      <c r="NY119" t="str">
        <f t="shared" si="7"/>
        <v>Mid-range</v>
      </c>
      <c r="NZ119" t="str">
        <f t="shared" si="8"/>
        <v>Small</v>
      </c>
    </row>
    <row r="120" spans="1:390">
      <c r="A120" t="s">
        <v>406</v>
      </c>
      <c r="B120" s="31" t="s">
        <v>406</v>
      </c>
      <c r="C120" s="32" t="s">
        <v>407</v>
      </c>
      <c r="D120" s="31" t="s">
        <v>393</v>
      </c>
      <c r="E120" s="31">
        <v>20070</v>
      </c>
      <c r="F120" s="31" t="s">
        <v>759</v>
      </c>
      <c r="G120" s="34">
        <v>1661.774095238095</v>
      </c>
      <c r="H120" s="70">
        <v>8000</v>
      </c>
      <c r="I120" s="61"/>
      <c r="J120" s="67">
        <v>12</v>
      </c>
      <c r="K120" s="67">
        <v>2</v>
      </c>
      <c r="L120" s="67"/>
      <c r="M120" s="67"/>
      <c r="N120" s="67"/>
      <c r="O120" s="67"/>
      <c r="P120" s="67"/>
      <c r="Q120" s="67"/>
      <c r="R120" s="67">
        <v>0</v>
      </c>
      <c r="S120" s="67"/>
      <c r="T120" s="67"/>
      <c r="U120" s="67">
        <v>20</v>
      </c>
      <c r="V120" s="67">
        <v>120</v>
      </c>
      <c r="W120" s="86">
        <v>12</v>
      </c>
      <c r="X120" s="86"/>
      <c r="Y120" s="86"/>
      <c r="Z120" s="86"/>
      <c r="AA120" s="86"/>
      <c r="AB120" s="86"/>
      <c r="AC120" s="87">
        <v>0</v>
      </c>
      <c r="AD120" s="61"/>
      <c r="AE120" s="61"/>
      <c r="AF120" s="87">
        <v>0</v>
      </c>
      <c r="AG120" s="87">
        <v>22380</v>
      </c>
      <c r="AH120" s="87">
        <v>5130</v>
      </c>
      <c r="AI120" s="87">
        <v>0</v>
      </c>
      <c r="AJ120" s="87"/>
      <c r="AK120" s="87"/>
      <c r="AL120" s="87">
        <v>9960</v>
      </c>
      <c r="AM120" s="87">
        <v>0</v>
      </c>
      <c r="AN120" s="61"/>
      <c r="AO120" s="88">
        <v>37470</v>
      </c>
      <c r="AP120" s="61">
        <v>0</v>
      </c>
      <c r="AQ120" s="61"/>
      <c r="AR120" s="61"/>
      <c r="AS120" s="61">
        <v>0</v>
      </c>
      <c r="AT120" s="61">
        <v>0</v>
      </c>
      <c r="AU120" s="61">
        <v>0</v>
      </c>
      <c r="AV120" s="61">
        <v>0</v>
      </c>
      <c r="AW120" s="61"/>
      <c r="AX120" s="61"/>
      <c r="AY120" s="61">
        <v>5475</v>
      </c>
      <c r="AZ120" s="61">
        <v>0</v>
      </c>
      <c r="BA120" s="61"/>
      <c r="BB120" s="61">
        <v>5475</v>
      </c>
      <c r="BC120" s="61">
        <v>0</v>
      </c>
      <c r="BD120" s="61"/>
      <c r="BE120" s="61"/>
      <c r="BF120" s="61">
        <v>0</v>
      </c>
      <c r="BG120" s="61">
        <v>0</v>
      </c>
      <c r="BH120" s="61">
        <v>0</v>
      </c>
      <c r="BI120" s="61">
        <v>0</v>
      </c>
      <c r="BJ120" s="61"/>
      <c r="BK120" s="61"/>
      <c r="BL120" s="61">
        <v>0</v>
      </c>
      <c r="BM120" s="61">
        <v>0</v>
      </c>
      <c r="BN120" s="61"/>
      <c r="BO120" s="61">
        <v>0</v>
      </c>
      <c r="BP120" s="61">
        <v>0</v>
      </c>
      <c r="BQ120" s="61"/>
      <c r="BR120" s="61">
        <v>0</v>
      </c>
      <c r="BS120" s="61">
        <v>0</v>
      </c>
      <c r="BT120" s="61">
        <v>0</v>
      </c>
      <c r="BU120" s="61">
        <v>3100</v>
      </c>
      <c r="BV120" s="61"/>
      <c r="BW120" s="35"/>
      <c r="BX120" s="35">
        <v>0</v>
      </c>
      <c r="BY120" s="35">
        <v>0</v>
      </c>
      <c r="BZ120" s="35">
        <v>3100</v>
      </c>
      <c r="CA120" s="35"/>
      <c r="CB120" s="35"/>
      <c r="CC120" s="35"/>
      <c r="CD120" s="35"/>
      <c r="CE120" s="35"/>
      <c r="CF120" s="35"/>
      <c r="CG120" s="35"/>
      <c r="CH120" s="35"/>
      <c r="CI120" s="35"/>
      <c r="CJ120" s="35"/>
      <c r="CK120" s="35"/>
      <c r="CL120" s="35"/>
      <c r="CM120" s="35"/>
      <c r="CN120" s="35"/>
      <c r="CO120" s="35"/>
      <c r="CP120" s="35"/>
      <c r="CQ120" s="35"/>
      <c r="CR120" s="35"/>
      <c r="CS120" s="35"/>
      <c r="CT120" s="35"/>
      <c r="CU120" s="35"/>
      <c r="CV120" s="35"/>
      <c r="CW120" s="35"/>
      <c r="CX120" s="35"/>
      <c r="CY120" s="35">
        <v>0</v>
      </c>
      <c r="CZ120" s="35"/>
      <c r="DA120" s="35">
        <v>0</v>
      </c>
      <c r="DB120" s="35">
        <v>0</v>
      </c>
      <c r="DC120" s="35">
        <v>0</v>
      </c>
      <c r="DD120" s="35"/>
      <c r="DE120" s="35"/>
      <c r="DF120" s="35">
        <v>26267</v>
      </c>
      <c r="DG120" s="35">
        <v>0</v>
      </c>
      <c r="DH120" s="35">
        <v>0</v>
      </c>
      <c r="DI120" s="35">
        <v>26267</v>
      </c>
      <c r="DJ120" s="35"/>
      <c r="DK120" s="35"/>
      <c r="DL120" s="35"/>
      <c r="DM120" s="35"/>
      <c r="DN120" s="35"/>
      <c r="DO120" s="35"/>
      <c r="DP120" s="35"/>
      <c r="DQ120" s="35"/>
      <c r="DR120" s="35"/>
      <c r="DS120" s="35"/>
      <c r="DT120" s="35"/>
      <c r="DU120" s="35"/>
      <c r="DV120" s="61"/>
      <c r="DW120" s="61"/>
      <c r="DX120" s="35"/>
      <c r="DY120" s="35"/>
      <c r="DZ120" s="35"/>
      <c r="EA120" s="35"/>
      <c r="EB120" s="35"/>
      <c r="EC120" s="35"/>
      <c r="ED120" s="35"/>
      <c r="EE120" s="35"/>
      <c r="EF120" s="35"/>
      <c r="EG120" s="35"/>
      <c r="EH120" s="35"/>
      <c r="EI120" s="61"/>
      <c r="EJ120" s="35">
        <v>0</v>
      </c>
      <c r="EK120" s="35"/>
      <c r="EL120" s="35">
        <v>0</v>
      </c>
      <c r="EM120" s="35">
        <v>0</v>
      </c>
      <c r="EN120" s="35">
        <v>0</v>
      </c>
      <c r="EO120" s="35"/>
      <c r="EP120" s="35"/>
      <c r="EQ120" s="35">
        <v>1000</v>
      </c>
      <c r="ER120" s="35">
        <v>0</v>
      </c>
      <c r="ES120" s="35">
        <v>0</v>
      </c>
      <c r="ET120" s="35">
        <v>1000</v>
      </c>
      <c r="EU120" s="37"/>
      <c r="EV120" s="37"/>
      <c r="EW120" s="37"/>
      <c r="EX120" s="37"/>
      <c r="EY120" s="37"/>
      <c r="EZ120" s="37"/>
      <c r="FA120" s="34"/>
      <c r="FB120" s="34"/>
      <c r="FC120" s="34"/>
      <c r="FD120" s="34"/>
      <c r="FE120" s="34"/>
      <c r="FF120" s="34"/>
      <c r="FG120" s="34"/>
      <c r="FH120" s="34"/>
      <c r="FI120" s="34"/>
      <c r="FJ120" s="34"/>
      <c r="FK120" s="34"/>
      <c r="FL120" s="34"/>
      <c r="FM120" s="34"/>
      <c r="FN120" s="34"/>
      <c r="FO120" s="34"/>
      <c r="FP120" s="34"/>
      <c r="FQ120" s="34"/>
      <c r="FR120" s="34"/>
      <c r="FS120" s="34"/>
      <c r="FT120" s="35"/>
      <c r="FU120" s="35"/>
      <c r="FV120" s="35"/>
      <c r="FW120" s="35"/>
      <c r="FX120" s="35"/>
      <c r="FY120" s="35"/>
      <c r="FZ120" s="35"/>
      <c r="GA120" s="35"/>
      <c r="GB120" s="35"/>
      <c r="GC120" s="35"/>
      <c r="GD120" s="35"/>
      <c r="GE120" s="35">
        <v>0</v>
      </c>
      <c r="GF120" s="35"/>
      <c r="GG120" s="35">
        <v>0</v>
      </c>
      <c r="GH120" s="35">
        <v>0</v>
      </c>
      <c r="GI120" s="35">
        <v>0</v>
      </c>
      <c r="GJ120" s="35">
        <v>7296</v>
      </c>
      <c r="GK120" s="35"/>
      <c r="GL120" s="35"/>
      <c r="GM120" s="35">
        <v>3152</v>
      </c>
      <c r="GN120" s="35">
        <v>0</v>
      </c>
      <c r="GO120" s="35">
        <v>10448</v>
      </c>
      <c r="GP120" s="35">
        <v>42945</v>
      </c>
      <c r="GQ120" s="35">
        <v>30367</v>
      </c>
      <c r="GR120" s="35">
        <v>83760</v>
      </c>
      <c r="GS120" s="31"/>
      <c r="GT120" s="31" t="s">
        <v>408</v>
      </c>
      <c r="GU120" s="31"/>
      <c r="GV120" s="31" t="s">
        <v>409</v>
      </c>
      <c r="GW120" t="s">
        <v>410</v>
      </c>
      <c r="GX120" s="31"/>
      <c r="GY120" s="31"/>
      <c r="GZ120" s="31"/>
      <c r="HA120" s="31"/>
      <c r="HC120" s="35">
        <v>120</v>
      </c>
      <c r="HD120" s="35">
        <v>1361</v>
      </c>
      <c r="HE120" s="35">
        <v>5861</v>
      </c>
      <c r="HF120" s="35">
        <v>66</v>
      </c>
      <c r="HG120" s="35">
        <v>0</v>
      </c>
      <c r="HH120" s="35">
        <v>13093</v>
      </c>
      <c r="HI120" s="35"/>
      <c r="HJ120" s="35">
        <v>8</v>
      </c>
      <c r="HK120" s="35">
        <v>3153</v>
      </c>
      <c r="HL120" s="35">
        <v>145</v>
      </c>
      <c r="HM120" s="35"/>
      <c r="HN120" s="35"/>
      <c r="HO120" s="35">
        <v>112</v>
      </c>
      <c r="HP120" s="35">
        <v>112</v>
      </c>
      <c r="HQ120" s="35">
        <v>0</v>
      </c>
      <c r="HR120" s="35">
        <v>73</v>
      </c>
      <c r="HS120" s="35"/>
      <c r="HT120" s="35"/>
      <c r="HU120" s="35">
        <v>1</v>
      </c>
      <c r="HV120" s="35"/>
      <c r="HW120" s="35"/>
      <c r="HX120" s="35"/>
      <c r="HY120" s="35"/>
      <c r="HZ120" s="35"/>
      <c r="IA120" s="35"/>
      <c r="IB120" s="35"/>
      <c r="IC120" s="35"/>
      <c r="ID120" s="35"/>
      <c r="IE120" s="35"/>
      <c r="IF120" s="61">
        <v>2</v>
      </c>
      <c r="IG120" s="35">
        <v>1</v>
      </c>
      <c r="IH120" s="35">
        <v>3.8</v>
      </c>
      <c r="II120" s="35">
        <f t="shared" si="5"/>
        <v>1</v>
      </c>
      <c r="IJ120" s="35"/>
      <c r="IK120" s="35">
        <v>3</v>
      </c>
      <c r="IL120" s="35">
        <v>2.8</v>
      </c>
      <c r="IM120" s="34">
        <v>2736</v>
      </c>
      <c r="IN120" s="31" t="s">
        <v>411</v>
      </c>
      <c r="IO120" s="70">
        <v>1649</v>
      </c>
      <c r="IP120" s="34">
        <v>3573</v>
      </c>
      <c r="IQ120" s="34"/>
      <c r="IR120" s="34">
        <v>516</v>
      </c>
      <c r="IS120" s="34"/>
      <c r="IT120" s="34"/>
      <c r="IU120" s="34"/>
      <c r="IV120" s="34"/>
      <c r="IW120" s="34"/>
      <c r="IX120" s="34">
        <v>5738</v>
      </c>
      <c r="IY120" s="34"/>
      <c r="IZ120" s="34"/>
      <c r="JA120" s="34">
        <v>5</v>
      </c>
      <c r="JB120" s="34">
        <v>5</v>
      </c>
      <c r="JC120" s="34">
        <v>0</v>
      </c>
      <c r="JD120" s="34">
        <v>0</v>
      </c>
      <c r="JE120" s="34"/>
      <c r="JF120" s="34"/>
      <c r="JG120" s="34"/>
      <c r="JH120" s="34"/>
      <c r="JI120" s="34"/>
      <c r="JJ120" s="34"/>
      <c r="JK120" s="34"/>
      <c r="JL120" s="34"/>
      <c r="JM120" s="34"/>
      <c r="JN120" s="34"/>
      <c r="JO120" s="34"/>
      <c r="JP120" s="34"/>
      <c r="JQ120" s="34"/>
      <c r="JR120" s="34">
        <v>859</v>
      </c>
      <c r="JS120" s="34"/>
      <c r="JT120" s="34"/>
      <c r="JU120" s="34">
        <v>74</v>
      </c>
      <c r="JV120" s="34"/>
      <c r="JW120" s="34"/>
      <c r="JX120" s="34"/>
      <c r="JY120" s="34"/>
      <c r="JZ120" s="34"/>
      <c r="KA120" s="34"/>
      <c r="KB120" s="34"/>
      <c r="KC120" s="34"/>
      <c r="KD120" s="34"/>
      <c r="KE120" s="34"/>
      <c r="KF120" s="34">
        <v>0</v>
      </c>
      <c r="KG120" s="34">
        <v>0</v>
      </c>
      <c r="KH120" s="34">
        <v>0</v>
      </c>
      <c r="KI120" s="34">
        <v>60</v>
      </c>
      <c r="KJ120" s="34">
        <v>45</v>
      </c>
      <c r="KK120" s="34">
        <v>0</v>
      </c>
      <c r="KL120" s="34">
        <v>0</v>
      </c>
      <c r="KM120" s="34">
        <v>0</v>
      </c>
      <c r="KN120" s="34"/>
      <c r="KO120" s="34"/>
      <c r="KP120" s="34"/>
      <c r="KQ120" s="34"/>
      <c r="KR120" s="34"/>
      <c r="KS120" s="34"/>
      <c r="KT120" s="34"/>
      <c r="KU120" s="34"/>
      <c r="KV120" s="34"/>
      <c r="KW120" s="34"/>
      <c r="KX120" s="34"/>
      <c r="KY120" s="34"/>
      <c r="KZ120" s="34"/>
      <c r="LA120" s="34"/>
      <c r="LB120" s="34"/>
      <c r="LC120" s="34"/>
      <c r="LD120" s="34"/>
      <c r="LE120" s="34"/>
      <c r="LF120" s="34"/>
      <c r="LG120" s="34"/>
      <c r="LH120" s="34"/>
      <c r="LI120" s="34"/>
      <c r="LJ120" s="34"/>
      <c r="LK120" s="34"/>
      <c r="LL120" s="34"/>
      <c r="LM120" s="34"/>
      <c r="LN120" s="34"/>
      <c r="LO120" s="34"/>
      <c r="LP120" s="34"/>
      <c r="LQ120" s="34"/>
      <c r="LR120" s="34"/>
      <c r="LS120" s="34"/>
      <c r="LT120" s="34"/>
      <c r="LU120" s="34"/>
      <c r="LV120" s="34"/>
      <c r="LW120" s="34"/>
      <c r="LX120" s="34"/>
      <c r="LY120" s="34"/>
      <c r="LZ120" s="34"/>
      <c r="MA120" s="34"/>
      <c r="MB120" s="34"/>
      <c r="MC120" s="34"/>
      <c r="MD120" s="34"/>
      <c r="ME120" s="34"/>
      <c r="MF120" s="34"/>
      <c r="MG120" s="34"/>
      <c r="MH120" s="34"/>
      <c r="MI120" s="34"/>
      <c r="MJ120" s="34"/>
      <c r="MK120" s="34"/>
      <c r="ML120" s="34"/>
      <c r="MM120" s="34"/>
      <c r="MN120" s="34"/>
      <c r="MO120" s="34">
        <v>0</v>
      </c>
      <c r="MP120" s="34">
        <v>0</v>
      </c>
      <c r="MQ120" s="34"/>
      <c r="MR120" s="34"/>
      <c r="MS120" s="34">
        <v>52021</v>
      </c>
      <c r="MT120" s="34"/>
      <c r="MU120" s="34">
        <v>187</v>
      </c>
      <c r="MV120" s="34"/>
      <c r="MW120" s="34"/>
      <c r="MX120" s="34"/>
      <c r="MY120" s="34"/>
      <c r="MZ120" s="34"/>
      <c r="NA120" s="34"/>
      <c r="NB120" s="34"/>
      <c r="NC120" s="34"/>
      <c r="ND120" s="34"/>
      <c r="NE120" s="34"/>
      <c r="NF120" s="34"/>
      <c r="NG120" s="34"/>
      <c r="NH120" s="34"/>
      <c r="NI120" s="34"/>
      <c r="NJ120" s="34"/>
      <c r="NK120" s="34"/>
      <c r="NX120" s="18">
        <f t="shared" si="10"/>
        <v>1661.774095238095</v>
      </c>
      <c r="NY120" t="str">
        <f t="shared" si="7"/>
        <v>Smaller</v>
      </c>
      <c r="NZ120" t="str">
        <f t="shared" si="8"/>
        <v>Small</v>
      </c>
    </row>
    <row r="121" spans="1:390">
      <c r="A121" t="s">
        <v>417</v>
      </c>
      <c r="B121" s="31" t="s">
        <v>418</v>
      </c>
      <c r="C121" s="32" t="s">
        <v>419</v>
      </c>
      <c r="D121" s="31" t="s">
        <v>393</v>
      </c>
      <c r="E121" s="31">
        <v>20070</v>
      </c>
      <c r="F121" s="31" t="s">
        <v>759</v>
      </c>
      <c r="G121" s="34">
        <v>11798.29371428565</v>
      </c>
      <c r="H121" s="70">
        <v>35351</v>
      </c>
      <c r="I121" s="61"/>
      <c r="J121" s="67">
        <v>50</v>
      </c>
      <c r="K121" s="67">
        <v>12</v>
      </c>
      <c r="L121" s="67"/>
      <c r="M121" s="67"/>
      <c r="N121" s="67"/>
      <c r="O121" s="67"/>
      <c r="P121" s="67"/>
      <c r="Q121" s="67"/>
      <c r="R121" s="67">
        <v>27</v>
      </c>
      <c r="S121" s="67"/>
      <c r="T121" s="67"/>
      <c r="U121" s="67">
        <v>56</v>
      </c>
      <c r="V121" s="67">
        <v>352</v>
      </c>
      <c r="W121" s="86">
        <v>48</v>
      </c>
      <c r="X121" s="86"/>
      <c r="Y121" s="86"/>
      <c r="Z121" s="86"/>
      <c r="AA121" s="86"/>
      <c r="AB121" s="86"/>
      <c r="AC121" s="87">
        <v>0</v>
      </c>
      <c r="AD121" s="61"/>
      <c r="AE121" s="61"/>
      <c r="AF121" s="87">
        <v>0</v>
      </c>
      <c r="AG121" s="87">
        <v>0</v>
      </c>
      <c r="AH121" s="87">
        <v>0</v>
      </c>
      <c r="AI121" s="87">
        <v>0</v>
      </c>
      <c r="AJ121" s="87"/>
      <c r="AK121" s="87"/>
      <c r="AL121" s="87">
        <v>108059</v>
      </c>
      <c r="AM121" s="87">
        <v>0</v>
      </c>
      <c r="AN121" s="61"/>
      <c r="AO121" s="88">
        <v>108059</v>
      </c>
      <c r="AP121" s="61">
        <v>0</v>
      </c>
      <c r="AQ121" s="61"/>
      <c r="AR121" s="61"/>
      <c r="AS121" s="61">
        <v>0</v>
      </c>
      <c r="AT121" s="61">
        <v>0</v>
      </c>
      <c r="AU121" s="61">
        <v>0</v>
      </c>
      <c r="AV121" s="61">
        <v>0</v>
      </c>
      <c r="AW121" s="61"/>
      <c r="AX121" s="61"/>
      <c r="AY121" s="61">
        <v>23662</v>
      </c>
      <c r="AZ121" s="61">
        <v>0</v>
      </c>
      <c r="BA121" s="61"/>
      <c r="BB121" s="61">
        <v>0</v>
      </c>
      <c r="BC121" s="61">
        <v>0</v>
      </c>
      <c r="BD121" s="61"/>
      <c r="BE121" s="61"/>
      <c r="BF121" s="61">
        <v>0</v>
      </c>
      <c r="BG121" s="61">
        <v>0</v>
      </c>
      <c r="BH121" s="61">
        <v>0</v>
      </c>
      <c r="BI121" s="61">
        <v>0</v>
      </c>
      <c r="BJ121" s="61"/>
      <c r="BK121" s="61"/>
      <c r="BL121" s="61">
        <v>0</v>
      </c>
      <c r="BM121" s="61">
        <v>0</v>
      </c>
      <c r="BN121" s="61"/>
      <c r="BO121" s="61">
        <v>0</v>
      </c>
      <c r="BP121" s="61">
        <v>0</v>
      </c>
      <c r="BQ121" s="61"/>
      <c r="BR121" s="61">
        <v>0</v>
      </c>
      <c r="BS121" s="61">
        <v>0</v>
      </c>
      <c r="BT121" s="61">
        <v>0</v>
      </c>
      <c r="BU121" s="61">
        <v>0</v>
      </c>
      <c r="BV121" s="61"/>
      <c r="BW121" s="35"/>
      <c r="BX121" s="35">
        <v>4100</v>
      </c>
      <c r="BY121" s="35">
        <v>0</v>
      </c>
      <c r="BZ121" s="35">
        <v>4100</v>
      </c>
      <c r="CA121" s="35"/>
      <c r="CB121" s="35"/>
      <c r="CC121" s="35"/>
      <c r="CD121" s="35"/>
      <c r="CE121" s="35"/>
      <c r="CF121" s="35"/>
      <c r="CG121" s="35"/>
      <c r="CH121" s="35"/>
      <c r="CI121" s="35"/>
      <c r="CJ121" s="35"/>
      <c r="CK121" s="35"/>
      <c r="CL121" s="35"/>
      <c r="CM121" s="35"/>
      <c r="CN121" s="35"/>
      <c r="CO121" s="35"/>
      <c r="CP121" s="35"/>
      <c r="CQ121" s="35"/>
      <c r="CR121" s="35"/>
      <c r="CS121" s="35"/>
      <c r="CT121" s="35"/>
      <c r="CU121" s="35"/>
      <c r="CV121" s="35"/>
      <c r="CW121" s="35"/>
      <c r="CX121" s="35"/>
      <c r="CY121" s="35">
        <v>0</v>
      </c>
      <c r="CZ121" s="35"/>
      <c r="DA121" s="35">
        <v>0</v>
      </c>
      <c r="DB121" s="35">
        <v>0</v>
      </c>
      <c r="DC121" s="35">
        <v>0</v>
      </c>
      <c r="DD121" s="35"/>
      <c r="DE121" s="35"/>
      <c r="DF121" s="35">
        <v>36697</v>
      </c>
      <c r="DG121" s="35">
        <v>42634</v>
      </c>
      <c r="DH121" s="35">
        <v>0</v>
      </c>
      <c r="DI121" s="35">
        <v>79331</v>
      </c>
      <c r="DJ121" s="35"/>
      <c r="DK121" s="35"/>
      <c r="DL121" s="35"/>
      <c r="DM121" s="35"/>
      <c r="DN121" s="35"/>
      <c r="DO121" s="35"/>
      <c r="DP121" s="35"/>
      <c r="DQ121" s="35"/>
      <c r="DR121" s="35"/>
      <c r="DS121" s="35"/>
      <c r="DT121" s="35"/>
      <c r="DU121" s="35"/>
      <c r="DV121" s="61"/>
      <c r="DW121" s="61"/>
      <c r="DX121" s="35"/>
      <c r="DY121" s="35"/>
      <c r="DZ121" s="35"/>
      <c r="EA121" s="35"/>
      <c r="EB121" s="35"/>
      <c r="EC121" s="35"/>
      <c r="ED121" s="35"/>
      <c r="EE121" s="35"/>
      <c r="EF121" s="35"/>
      <c r="EG121" s="35"/>
      <c r="EH121" s="35"/>
      <c r="EI121" s="61"/>
      <c r="EJ121" s="35">
        <v>0</v>
      </c>
      <c r="EK121" s="35"/>
      <c r="EL121" s="35">
        <v>0</v>
      </c>
      <c r="EM121" s="35">
        <v>0</v>
      </c>
      <c r="EN121" s="35">
        <v>0</v>
      </c>
      <c r="EO121" s="35"/>
      <c r="EP121" s="35"/>
      <c r="EQ121" s="35">
        <v>0</v>
      </c>
      <c r="ER121" s="35">
        <v>0</v>
      </c>
      <c r="ES121" s="35">
        <v>0</v>
      </c>
      <c r="ET121" s="35">
        <v>0</v>
      </c>
      <c r="EU121" s="37"/>
      <c r="EV121" s="37"/>
      <c r="EW121" s="37"/>
      <c r="EX121" s="37"/>
      <c r="EY121" s="37"/>
      <c r="EZ121" s="37"/>
      <c r="FA121" s="34"/>
      <c r="FB121" s="34"/>
      <c r="FC121" s="34"/>
      <c r="FD121" s="34"/>
      <c r="FE121" s="34"/>
      <c r="FF121" s="34"/>
      <c r="FG121" s="34"/>
      <c r="FH121" s="34"/>
      <c r="FI121" s="34"/>
      <c r="FJ121" s="34"/>
      <c r="FK121" s="34"/>
      <c r="FL121" s="34"/>
      <c r="FM121" s="34"/>
      <c r="FN121" s="34"/>
      <c r="FO121" s="34"/>
      <c r="FP121" s="34"/>
      <c r="FQ121" s="34"/>
      <c r="FR121" s="34"/>
      <c r="FS121" s="34"/>
      <c r="FT121" s="35"/>
      <c r="FU121" s="35"/>
      <c r="FV121" s="35"/>
      <c r="FW121" s="35"/>
      <c r="FX121" s="35"/>
      <c r="FY121" s="35"/>
      <c r="FZ121" s="35"/>
      <c r="GA121" s="35"/>
      <c r="GB121" s="35"/>
      <c r="GC121" s="35"/>
      <c r="GD121" s="35"/>
      <c r="GE121" s="35">
        <v>0</v>
      </c>
      <c r="GF121" s="35"/>
      <c r="GG121" s="35">
        <v>0</v>
      </c>
      <c r="GH121" s="35">
        <v>24000</v>
      </c>
      <c r="GI121" s="35">
        <v>0</v>
      </c>
      <c r="GJ121" s="35">
        <v>0</v>
      </c>
      <c r="GK121" s="35"/>
      <c r="GL121" s="35"/>
      <c r="GM121" s="35">
        <v>0</v>
      </c>
      <c r="GN121" s="35">
        <v>20000</v>
      </c>
      <c r="GO121" s="35">
        <v>44000</v>
      </c>
      <c r="GP121" s="35">
        <v>108059</v>
      </c>
      <c r="GQ121" s="35">
        <v>83431</v>
      </c>
      <c r="GR121" s="35">
        <v>235490</v>
      </c>
      <c r="GS121" s="31" t="s">
        <v>420</v>
      </c>
      <c r="GT121" s="31" t="s">
        <v>421</v>
      </c>
      <c r="GU121" s="31"/>
      <c r="GV121" s="31" t="s">
        <v>409</v>
      </c>
      <c r="GW121" s="31"/>
      <c r="GX121" s="31"/>
      <c r="GY121" s="31"/>
      <c r="GZ121" s="31"/>
      <c r="HA121" s="31"/>
      <c r="HB121" s="31"/>
      <c r="HC121" s="35">
        <v>2389</v>
      </c>
      <c r="HD121" s="35">
        <v>1451</v>
      </c>
      <c r="HE121" s="35">
        <v>10840</v>
      </c>
      <c r="HF121" s="35">
        <v>248</v>
      </c>
      <c r="HG121" s="35">
        <v>20</v>
      </c>
      <c r="HH121" s="35">
        <v>93055</v>
      </c>
      <c r="HI121" s="35"/>
      <c r="HJ121" s="35">
        <v>28</v>
      </c>
      <c r="HK121" s="35">
        <v>3188</v>
      </c>
      <c r="HL121" s="35">
        <v>2606</v>
      </c>
      <c r="HM121" s="35"/>
      <c r="HN121" s="35"/>
      <c r="HO121" s="35">
        <v>130</v>
      </c>
      <c r="HP121" s="35">
        <v>130</v>
      </c>
      <c r="HQ121" s="35">
        <v>59</v>
      </c>
      <c r="HR121" s="35">
        <v>60</v>
      </c>
      <c r="HS121" s="35"/>
      <c r="HT121" s="35"/>
      <c r="HU121" s="35">
        <v>19</v>
      </c>
      <c r="HV121" s="35"/>
      <c r="HW121" s="35"/>
      <c r="HX121" s="35"/>
      <c r="HY121" s="35"/>
      <c r="HZ121" s="35"/>
      <c r="IA121" s="35"/>
      <c r="IB121" s="35"/>
      <c r="IC121" s="35"/>
      <c r="ID121" s="35"/>
      <c r="IE121" s="35"/>
      <c r="IF121" s="61">
        <v>2.96</v>
      </c>
      <c r="IG121" s="35">
        <v>7.02</v>
      </c>
      <c r="IH121" s="35">
        <v>18.184999999999999</v>
      </c>
      <c r="II121" s="35">
        <f t="shared" si="5"/>
        <v>7.02</v>
      </c>
      <c r="IJ121" s="35"/>
      <c r="IK121" s="35">
        <v>13</v>
      </c>
      <c r="IL121" s="35">
        <v>11.164999999999999</v>
      </c>
      <c r="IM121" s="34">
        <v>14513</v>
      </c>
      <c r="IN121" s="31" t="s">
        <v>411</v>
      </c>
      <c r="IO121" s="70">
        <v>19672</v>
      </c>
      <c r="IP121" s="34">
        <v>36030</v>
      </c>
      <c r="IQ121" s="34">
        <v>29164</v>
      </c>
      <c r="IR121" s="34">
        <v>0</v>
      </c>
      <c r="IS121" s="34"/>
      <c r="IT121" s="34"/>
      <c r="IU121" s="34"/>
      <c r="IV121" s="34">
        <v>0</v>
      </c>
      <c r="IW121" s="34"/>
      <c r="IX121" s="34">
        <v>84866</v>
      </c>
      <c r="IY121" s="34"/>
      <c r="IZ121" s="34"/>
      <c r="JA121" s="34">
        <v>171</v>
      </c>
      <c r="JB121" s="34">
        <v>133</v>
      </c>
      <c r="JC121" s="34">
        <v>191</v>
      </c>
      <c r="JD121" s="34">
        <v>117</v>
      </c>
      <c r="JE121" s="34"/>
      <c r="JF121" s="34"/>
      <c r="JG121" s="34"/>
      <c r="JH121" s="34"/>
      <c r="JI121" s="34"/>
      <c r="JJ121" s="34"/>
      <c r="JK121" s="34"/>
      <c r="JL121" s="34"/>
      <c r="JM121" s="34"/>
      <c r="JN121" s="34"/>
      <c r="JO121" s="34"/>
      <c r="JP121" s="34"/>
      <c r="JQ121" s="34"/>
      <c r="JR121" s="34">
        <v>6793</v>
      </c>
      <c r="JS121" s="34"/>
      <c r="JT121" s="34"/>
      <c r="JU121" s="34">
        <v>369</v>
      </c>
      <c r="JV121" s="34"/>
      <c r="JW121" s="34"/>
      <c r="JX121" s="34"/>
      <c r="JY121" s="34"/>
      <c r="JZ121" s="34"/>
      <c r="KA121" s="34"/>
      <c r="KB121" s="34"/>
      <c r="KC121" s="34"/>
      <c r="KD121" s="34"/>
      <c r="KE121" s="34"/>
      <c r="KF121" s="34">
        <v>1</v>
      </c>
      <c r="KG121" s="34">
        <v>6</v>
      </c>
      <c r="KH121" s="34">
        <v>92</v>
      </c>
      <c r="KI121" s="34">
        <v>64</v>
      </c>
      <c r="KJ121" s="34">
        <v>52</v>
      </c>
      <c r="KK121" s="34">
        <v>52</v>
      </c>
      <c r="KL121" s="34">
        <v>4</v>
      </c>
      <c r="KM121" s="34">
        <v>0</v>
      </c>
      <c r="KN121" s="34"/>
      <c r="KO121" s="34"/>
      <c r="KP121" s="34"/>
      <c r="KQ121" s="34"/>
      <c r="KR121" s="34"/>
      <c r="KS121" s="34"/>
      <c r="KT121" s="34"/>
      <c r="KU121" s="34"/>
      <c r="KV121" s="34"/>
      <c r="KW121" s="34"/>
      <c r="KX121" s="34"/>
      <c r="KY121" s="34"/>
      <c r="KZ121" s="34"/>
      <c r="LA121" s="34"/>
      <c r="LB121" s="34"/>
      <c r="LC121" s="34"/>
      <c r="LD121" s="34"/>
      <c r="LE121" s="34"/>
      <c r="LF121" s="34"/>
      <c r="LG121" s="34"/>
      <c r="LH121" s="34"/>
      <c r="LI121" s="34"/>
      <c r="LJ121" s="34"/>
      <c r="LK121" s="34"/>
      <c r="LL121" s="34"/>
      <c r="LM121" s="34"/>
      <c r="LN121" s="34"/>
      <c r="LO121" s="34"/>
      <c r="LP121" s="34"/>
      <c r="LQ121" s="34"/>
      <c r="LR121" s="34"/>
      <c r="LS121" s="34"/>
      <c r="LT121" s="34"/>
      <c r="LU121" s="34"/>
      <c r="LV121" s="34"/>
      <c r="LW121" s="34"/>
      <c r="LX121" s="34"/>
      <c r="LY121" s="34"/>
      <c r="LZ121" s="34"/>
      <c r="MA121" s="34"/>
      <c r="MB121" s="34"/>
      <c r="MC121" s="34"/>
      <c r="MD121" s="34"/>
      <c r="ME121" s="34"/>
      <c r="MF121" s="34"/>
      <c r="MG121" s="34"/>
      <c r="MH121" s="34"/>
      <c r="MI121" s="34"/>
      <c r="MJ121" s="34"/>
      <c r="MK121" s="34"/>
      <c r="ML121" s="34"/>
      <c r="MM121" s="34"/>
      <c r="MN121" s="34"/>
      <c r="MO121" s="34">
        <v>4</v>
      </c>
      <c r="MP121" s="34">
        <v>0</v>
      </c>
      <c r="MQ121" s="34"/>
      <c r="MR121" s="34"/>
      <c r="MS121" s="34">
        <v>417813</v>
      </c>
      <c r="MT121" s="34"/>
      <c r="MU121" s="34">
        <v>9</v>
      </c>
      <c r="MV121" s="34"/>
      <c r="MW121" s="34"/>
      <c r="MX121" s="34"/>
      <c r="MY121" s="34"/>
      <c r="MZ121" s="34"/>
      <c r="NA121" s="34"/>
      <c r="NB121" s="34"/>
      <c r="NC121" s="34"/>
      <c r="ND121" s="34"/>
      <c r="NE121" s="34"/>
      <c r="NF121" s="34"/>
      <c r="NG121" s="34"/>
      <c r="NH121" s="34"/>
      <c r="NI121" s="34"/>
      <c r="NJ121" s="34"/>
      <c r="NK121" s="34"/>
      <c r="NX121" s="18">
        <f t="shared" si="10"/>
        <v>1680.6686202686112</v>
      </c>
      <c r="NY121" t="str">
        <f t="shared" si="7"/>
        <v>Mid-range</v>
      </c>
      <c r="NZ121" t="str">
        <f t="shared" si="8"/>
        <v>Medium</v>
      </c>
    </row>
    <row r="122" spans="1:390">
      <c r="A122" t="s">
        <v>568</v>
      </c>
      <c r="B122" s="31" t="s">
        <v>569</v>
      </c>
      <c r="C122" s="32" t="s">
        <v>570</v>
      </c>
      <c r="D122" s="31" t="s">
        <v>393</v>
      </c>
      <c r="E122" s="31">
        <v>20070</v>
      </c>
      <c r="F122" s="31" t="s">
        <v>759</v>
      </c>
      <c r="G122" s="34">
        <v>6980.3085714285771</v>
      </c>
      <c r="H122" s="70">
        <v>58546</v>
      </c>
      <c r="I122" s="61"/>
      <c r="J122" s="67">
        <v>220</v>
      </c>
      <c r="K122" s="67">
        <v>22</v>
      </c>
      <c r="L122" s="67"/>
      <c r="M122" s="67"/>
      <c r="N122" s="67"/>
      <c r="O122" s="67"/>
      <c r="P122" s="67"/>
      <c r="Q122" s="67"/>
      <c r="R122" s="67">
        <v>95</v>
      </c>
      <c r="S122" s="67"/>
      <c r="T122" s="67"/>
      <c r="U122" s="67">
        <v>88</v>
      </c>
      <c r="V122" s="67">
        <v>379</v>
      </c>
      <c r="W122" s="86" t="s">
        <v>415</v>
      </c>
      <c r="X122" s="86"/>
      <c r="Y122" s="86"/>
      <c r="Z122" s="86"/>
      <c r="AA122" s="86"/>
      <c r="AB122" s="86"/>
      <c r="AC122" s="87">
        <v>0</v>
      </c>
      <c r="AD122" s="61"/>
      <c r="AE122" s="61"/>
      <c r="AF122" s="87">
        <v>55812</v>
      </c>
      <c r="AG122" s="87">
        <v>0</v>
      </c>
      <c r="AH122" s="87">
        <v>0</v>
      </c>
      <c r="AI122" s="87">
        <v>0</v>
      </c>
      <c r="AJ122" s="87"/>
      <c r="AK122" s="87"/>
      <c r="AL122" s="87">
        <v>0</v>
      </c>
      <c r="AM122" s="87">
        <v>0</v>
      </c>
      <c r="AN122" s="61"/>
      <c r="AO122" s="88">
        <v>55812</v>
      </c>
      <c r="AP122" s="61">
        <v>21240</v>
      </c>
      <c r="AQ122" s="61"/>
      <c r="AR122" s="61"/>
      <c r="AS122" s="61">
        <v>2274</v>
      </c>
      <c r="AT122" s="61">
        <v>0</v>
      </c>
      <c r="AU122" s="61">
        <v>0</v>
      </c>
      <c r="AV122" s="61">
        <v>0</v>
      </c>
      <c r="AW122" s="61"/>
      <c r="AX122" s="61"/>
      <c r="AY122" s="61">
        <v>0</v>
      </c>
      <c r="AZ122" s="61">
        <v>0</v>
      </c>
      <c r="BA122" s="61"/>
      <c r="BB122" s="61">
        <v>23514</v>
      </c>
      <c r="BC122" s="61">
        <v>2897</v>
      </c>
      <c r="BD122" s="61"/>
      <c r="BE122" s="61"/>
      <c r="BF122" s="61">
        <v>0</v>
      </c>
      <c r="BG122" s="61">
        <v>0</v>
      </c>
      <c r="BH122" s="61">
        <v>0</v>
      </c>
      <c r="BI122" s="61">
        <v>0</v>
      </c>
      <c r="BJ122" s="61"/>
      <c r="BK122" s="61"/>
      <c r="BL122" s="61">
        <v>0</v>
      </c>
      <c r="BM122" s="61">
        <v>0</v>
      </c>
      <c r="BN122" s="61"/>
      <c r="BO122" s="61">
        <v>2897</v>
      </c>
      <c r="BP122" s="61">
        <v>0</v>
      </c>
      <c r="BQ122" s="61"/>
      <c r="BR122" s="61">
        <v>0</v>
      </c>
      <c r="BS122" s="61">
        <v>0</v>
      </c>
      <c r="BT122" s="61">
        <v>0</v>
      </c>
      <c r="BU122" s="61">
        <v>3100</v>
      </c>
      <c r="BV122" s="61"/>
      <c r="BW122" s="35"/>
      <c r="BX122" s="35">
        <v>0</v>
      </c>
      <c r="BY122" s="35">
        <v>0</v>
      </c>
      <c r="BZ122" s="35">
        <v>3100</v>
      </c>
      <c r="CA122" s="35"/>
      <c r="CB122" s="35"/>
      <c r="CC122" s="35"/>
      <c r="CD122" s="35"/>
      <c r="CE122" s="35"/>
      <c r="CF122" s="35"/>
      <c r="CG122" s="35"/>
      <c r="CH122" s="35"/>
      <c r="CI122" s="35"/>
      <c r="CJ122" s="35"/>
      <c r="CK122" s="35"/>
      <c r="CL122" s="35"/>
      <c r="CM122" s="35"/>
      <c r="CN122" s="35"/>
      <c r="CO122" s="35"/>
      <c r="CP122" s="35"/>
      <c r="CQ122" s="35"/>
      <c r="CR122" s="35"/>
      <c r="CS122" s="35"/>
      <c r="CT122" s="35"/>
      <c r="CU122" s="35"/>
      <c r="CV122" s="35"/>
      <c r="CW122" s="35"/>
      <c r="CX122" s="35"/>
      <c r="CY122" s="35">
        <v>8771</v>
      </c>
      <c r="CZ122" s="35"/>
      <c r="DA122" s="35">
        <v>53867</v>
      </c>
      <c r="DB122" s="35">
        <v>0</v>
      </c>
      <c r="DC122" s="35">
        <v>0</v>
      </c>
      <c r="DD122" s="35"/>
      <c r="DE122" s="35"/>
      <c r="DF122" s="35">
        <v>31584</v>
      </c>
      <c r="DG122" s="35">
        <v>0</v>
      </c>
      <c r="DH122" s="35">
        <v>0</v>
      </c>
      <c r="DI122" s="35">
        <v>94222</v>
      </c>
      <c r="DJ122" s="35"/>
      <c r="DK122" s="35"/>
      <c r="DL122" s="35"/>
      <c r="DM122" s="35"/>
      <c r="DN122" s="35"/>
      <c r="DO122" s="35"/>
      <c r="DP122" s="35"/>
      <c r="DQ122" s="35"/>
      <c r="DR122" s="35"/>
      <c r="DS122" s="35"/>
      <c r="DT122" s="35"/>
      <c r="DU122" s="35"/>
      <c r="DV122" s="61"/>
      <c r="DW122" s="61"/>
      <c r="DX122" s="35"/>
      <c r="DY122" s="35"/>
      <c r="DZ122" s="35"/>
      <c r="EA122" s="35"/>
      <c r="EB122" s="35"/>
      <c r="EC122" s="35"/>
      <c r="ED122" s="35"/>
      <c r="EE122" s="35"/>
      <c r="EF122" s="35"/>
      <c r="EG122" s="35"/>
      <c r="EH122" s="35"/>
      <c r="EI122" s="61"/>
      <c r="EJ122" s="35">
        <v>0</v>
      </c>
      <c r="EK122" s="35"/>
      <c r="EL122" s="35">
        <v>4317</v>
      </c>
      <c r="EM122" s="35">
        <v>0</v>
      </c>
      <c r="EN122" s="35">
        <v>0</v>
      </c>
      <c r="EO122" s="35"/>
      <c r="EP122" s="35"/>
      <c r="EQ122" s="35">
        <v>0</v>
      </c>
      <c r="ER122" s="35">
        <v>0</v>
      </c>
      <c r="ES122" s="35">
        <v>0</v>
      </c>
      <c r="ET122" s="35">
        <v>4317</v>
      </c>
      <c r="EU122" s="37"/>
      <c r="EV122" s="37"/>
      <c r="EW122" s="37"/>
      <c r="EX122" s="37"/>
      <c r="EY122" s="37"/>
      <c r="EZ122" s="37"/>
      <c r="FA122" s="34"/>
      <c r="FB122" s="34"/>
      <c r="FC122" s="34"/>
      <c r="FD122" s="34"/>
      <c r="FE122" s="34"/>
      <c r="FF122" s="34"/>
      <c r="FG122" s="34"/>
      <c r="FH122" s="34"/>
      <c r="FI122" s="34"/>
      <c r="FJ122" s="34"/>
      <c r="FK122" s="34"/>
      <c r="FL122" s="34"/>
      <c r="FM122" s="34"/>
      <c r="FN122" s="34"/>
      <c r="FO122" s="34"/>
      <c r="FP122" s="34"/>
      <c r="FQ122" s="34"/>
      <c r="FR122" s="34"/>
      <c r="FS122" s="34"/>
      <c r="FT122" s="35"/>
      <c r="FU122" s="35"/>
      <c r="FV122" s="35"/>
      <c r="FW122" s="35"/>
      <c r="FX122" s="35"/>
      <c r="FY122" s="35"/>
      <c r="FZ122" s="35"/>
      <c r="GA122" s="35"/>
      <c r="GB122" s="35"/>
      <c r="GC122" s="35"/>
      <c r="GD122" s="35"/>
      <c r="GE122" s="35">
        <v>36603</v>
      </c>
      <c r="GF122" s="35"/>
      <c r="GG122" s="35">
        <v>4634</v>
      </c>
      <c r="GH122" s="35">
        <v>0</v>
      </c>
      <c r="GI122" s="35">
        <v>0</v>
      </c>
      <c r="GJ122" s="35">
        <v>0</v>
      </c>
      <c r="GK122" s="35"/>
      <c r="GL122" s="35"/>
      <c r="GM122" s="35">
        <v>0</v>
      </c>
      <c r="GN122" s="35">
        <v>0</v>
      </c>
      <c r="GO122" s="35">
        <v>41237</v>
      </c>
      <c r="GP122" s="35">
        <v>82223</v>
      </c>
      <c r="GQ122" s="35">
        <v>101639</v>
      </c>
      <c r="GR122" s="35">
        <v>225099</v>
      </c>
      <c r="GS122" s="31" t="s">
        <v>420</v>
      </c>
      <c r="GT122" s="31" t="s">
        <v>571</v>
      </c>
      <c r="GU122" s="31" t="s">
        <v>454</v>
      </c>
      <c r="GV122" s="31" t="s">
        <v>398</v>
      </c>
      <c r="GW122" s="31"/>
      <c r="GX122" s="31"/>
      <c r="GY122" s="31"/>
      <c r="GZ122" s="31"/>
      <c r="HA122" s="31"/>
      <c r="HB122" t="s">
        <v>572</v>
      </c>
      <c r="HC122" s="35"/>
      <c r="HD122" s="35">
        <v>2756</v>
      </c>
      <c r="HE122" s="35">
        <v>15892</v>
      </c>
      <c r="HF122" s="35">
        <v>175</v>
      </c>
      <c r="HG122" s="35">
        <v>1</v>
      </c>
      <c r="HH122" s="35">
        <v>50786</v>
      </c>
      <c r="HI122" s="35"/>
      <c r="HJ122" s="35"/>
      <c r="HK122" s="35">
        <v>3153</v>
      </c>
      <c r="HL122" s="35">
        <v>1590</v>
      </c>
      <c r="HM122" s="35"/>
      <c r="HN122" s="35"/>
      <c r="HO122" s="35"/>
      <c r="HP122" s="35"/>
      <c r="HQ122" s="35">
        <v>71</v>
      </c>
      <c r="HR122" s="35"/>
      <c r="HS122" s="35"/>
      <c r="HT122" s="35"/>
      <c r="HU122" s="35">
        <v>10</v>
      </c>
      <c r="HV122" s="35"/>
      <c r="HW122" s="35"/>
      <c r="HX122" s="35"/>
      <c r="HY122" s="35"/>
      <c r="HZ122" s="35"/>
      <c r="IA122" s="35"/>
      <c r="IB122" s="35"/>
      <c r="IC122" s="35"/>
      <c r="ID122" s="35"/>
      <c r="IE122" s="35"/>
      <c r="IF122" s="61">
        <v>7.68</v>
      </c>
      <c r="IG122" s="35">
        <v>8.0299999999999994</v>
      </c>
      <c r="IH122" s="35">
        <v>18.190000000000001</v>
      </c>
      <c r="II122" s="35">
        <f t="shared" si="5"/>
        <v>8.0299999999999994</v>
      </c>
      <c r="IJ122" s="35"/>
      <c r="IK122" s="35">
        <v>11</v>
      </c>
      <c r="IL122" s="35">
        <v>10.16</v>
      </c>
      <c r="IM122" s="34">
        <v>11640</v>
      </c>
      <c r="IN122" s="31" t="s">
        <v>411</v>
      </c>
      <c r="IO122" s="70">
        <v>5957</v>
      </c>
      <c r="IP122" s="34"/>
      <c r="IQ122" s="34"/>
      <c r="IR122" s="34"/>
      <c r="IS122" s="34"/>
      <c r="IT122" s="34"/>
      <c r="IU122" s="34"/>
      <c r="IV122" s="34"/>
      <c r="IW122" s="34"/>
      <c r="IX122" s="34">
        <v>5957</v>
      </c>
      <c r="IY122" s="34"/>
      <c r="IZ122" s="34"/>
      <c r="JA122" s="34">
        <v>110</v>
      </c>
      <c r="JB122" s="34">
        <v>77</v>
      </c>
      <c r="JC122" s="34">
        <v>67</v>
      </c>
      <c r="JD122" s="34">
        <v>67</v>
      </c>
      <c r="JE122" s="34"/>
      <c r="JF122" s="34"/>
      <c r="JG122" s="34"/>
      <c r="JH122" s="34"/>
      <c r="JI122" s="34"/>
      <c r="JJ122" s="34"/>
      <c r="JK122" s="34"/>
      <c r="JL122" s="34"/>
      <c r="JM122" s="34"/>
      <c r="JN122" s="34"/>
      <c r="JO122" s="34"/>
      <c r="JP122" s="34"/>
      <c r="JQ122" s="34"/>
      <c r="JR122" s="34">
        <v>2593</v>
      </c>
      <c r="JS122" s="34"/>
      <c r="JT122" s="34"/>
      <c r="JU122" s="34">
        <v>121</v>
      </c>
      <c r="JV122" s="34"/>
      <c r="JW122" s="34"/>
      <c r="JX122" s="34"/>
      <c r="JY122" s="34"/>
      <c r="JZ122" s="34"/>
      <c r="KA122" s="34"/>
      <c r="KB122" s="34"/>
      <c r="KC122" s="34"/>
      <c r="KD122" s="34"/>
      <c r="KE122" s="34"/>
      <c r="KF122" s="34">
        <v>9</v>
      </c>
      <c r="KG122" s="34">
        <v>6</v>
      </c>
      <c r="KH122" s="34">
        <v>37</v>
      </c>
      <c r="KI122" s="34">
        <v>64</v>
      </c>
      <c r="KJ122" s="34">
        <v>52</v>
      </c>
      <c r="KK122" s="34">
        <v>4</v>
      </c>
      <c r="KL122" s="34">
        <v>4</v>
      </c>
      <c r="KM122" s="34">
        <v>4</v>
      </c>
      <c r="KN122" s="34"/>
      <c r="KO122" s="34"/>
      <c r="KP122" s="34"/>
      <c r="KQ122" s="34"/>
      <c r="KR122" s="34"/>
      <c r="KS122" s="34"/>
      <c r="KT122" s="34"/>
      <c r="KU122" s="34"/>
      <c r="KV122" s="34"/>
      <c r="KW122" s="34"/>
      <c r="KX122" s="34"/>
      <c r="KY122" s="34"/>
      <c r="KZ122" s="34"/>
      <c r="LA122" s="34"/>
      <c r="LB122" s="34"/>
      <c r="LC122" s="34"/>
      <c r="LD122" s="34"/>
      <c r="LE122" s="34"/>
      <c r="LF122" s="34"/>
      <c r="LG122" s="34"/>
      <c r="LH122" s="34"/>
      <c r="LI122" s="34"/>
      <c r="LJ122" s="34"/>
      <c r="LK122" s="34"/>
      <c r="LL122" s="34"/>
      <c r="LM122" s="34"/>
      <c r="LN122" s="34"/>
      <c r="LO122" s="34"/>
      <c r="LP122" s="34"/>
      <c r="LQ122" s="34"/>
      <c r="LR122" s="34"/>
      <c r="LS122" s="34"/>
      <c r="LT122" s="34"/>
      <c r="LU122" s="34"/>
      <c r="LV122" s="34"/>
      <c r="LW122" s="34"/>
      <c r="LX122" s="34"/>
      <c r="LY122" s="34"/>
      <c r="LZ122" s="34"/>
      <c r="MA122" s="34"/>
      <c r="MB122" s="34"/>
      <c r="MC122" s="34"/>
      <c r="MD122" s="34"/>
      <c r="ME122" s="34"/>
      <c r="MF122" s="34"/>
      <c r="MG122" s="34"/>
      <c r="MH122" s="34"/>
      <c r="MI122" s="34"/>
      <c r="MJ122" s="34"/>
      <c r="MK122" s="34"/>
      <c r="ML122" s="34"/>
      <c r="MM122" s="34"/>
      <c r="MN122" s="34"/>
      <c r="MO122" s="34">
        <v>4</v>
      </c>
      <c r="MP122" s="34">
        <v>4</v>
      </c>
      <c r="MQ122" s="34"/>
      <c r="MR122" s="34"/>
      <c r="MS122" s="34">
        <v>357111</v>
      </c>
      <c r="MT122" s="34"/>
      <c r="MU122" s="34"/>
      <c r="MV122" s="34"/>
      <c r="MW122" s="34"/>
      <c r="MX122" s="34"/>
      <c r="MY122" s="34"/>
      <c r="MZ122" s="34"/>
      <c r="NA122" s="34"/>
      <c r="NB122" s="34"/>
      <c r="NC122" s="34"/>
      <c r="ND122" s="34"/>
      <c r="NE122" s="34"/>
      <c r="NF122" s="34"/>
      <c r="NG122" s="34"/>
      <c r="NH122" s="34"/>
      <c r="NI122" s="34"/>
      <c r="NJ122" s="34"/>
      <c r="NK122" s="34"/>
      <c r="NX122" s="18">
        <f t="shared" si="10"/>
        <v>869.27877601850287</v>
      </c>
      <c r="NY122" t="str">
        <f t="shared" si="7"/>
        <v>Mid-range</v>
      </c>
      <c r="NZ122" t="str">
        <f t="shared" si="8"/>
        <v>Small</v>
      </c>
    </row>
    <row r="123" spans="1:390">
      <c r="A123" t="s">
        <v>443</v>
      </c>
      <c r="B123" s="31" t="s">
        <v>446</v>
      </c>
      <c r="C123" s="32" t="s">
        <v>447</v>
      </c>
      <c r="D123" s="1" t="s">
        <v>404</v>
      </c>
      <c r="E123" s="31">
        <v>20070</v>
      </c>
      <c r="F123" s="31" t="s">
        <v>759</v>
      </c>
      <c r="G123" s="34">
        <v>7996.5887619048126</v>
      </c>
      <c r="H123" s="70">
        <v>202990</v>
      </c>
      <c r="I123" s="61"/>
      <c r="J123" s="67">
        <v>67</v>
      </c>
      <c r="K123" s="67">
        <v>5</v>
      </c>
      <c r="L123" s="67"/>
      <c r="M123" s="67"/>
      <c r="N123" s="67"/>
      <c r="O123" s="67"/>
      <c r="P123" s="67"/>
      <c r="Q123" s="67"/>
      <c r="R123" s="67">
        <v>62</v>
      </c>
      <c r="S123" s="67"/>
      <c r="T123" s="67"/>
      <c r="U123" s="67">
        <v>30</v>
      </c>
      <c r="V123" s="67">
        <v>379</v>
      </c>
      <c r="W123" s="86">
        <v>26</v>
      </c>
      <c r="X123" s="86"/>
      <c r="Y123" s="86"/>
      <c r="Z123" s="86"/>
      <c r="AA123" s="86"/>
      <c r="AB123" s="86"/>
      <c r="AC123" s="87">
        <v>0</v>
      </c>
      <c r="AD123" s="61"/>
      <c r="AE123" s="61"/>
      <c r="AF123" s="87">
        <v>0</v>
      </c>
      <c r="AG123" s="87">
        <v>57822</v>
      </c>
      <c r="AH123" s="87">
        <v>0</v>
      </c>
      <c r="AI123" s="87">
        <v>0</v>
      </c>
      <c r="AJ123" s="87"/>
      <c r="AK123" s="87"/>
      <c r="AL123" s="87">
        <v>72738</v>
      </c>
      <c r="AM123" s="87">
        <v>11741</v>
      </c>
      <c r="AN123" s="61"/>
      <c r="AO123" s="88">
        <v>142301</v>
      </c>
      <c r="AP123" s="61">
        <v>0</v>
      </c>
      <c r="AQ123" s="61"/>
      <c r="AR123" s="61"/>
      <c r="AS123" s="61">
        <v>0</v>
      </c>
      <c r="AT123" s="61">
        <v>10088</v>
      </c>
      <c r="AU123" s="61">
        <v>0</v>
      </c>
      <c r="AV123" s="61">
        <v>0</v>
      </c>
      <c r="AW123" s="61"/>
      <c r="AX123" s="61"/>
      <c r="AY123" s="61">
        <v>0</v>
      </c>
      <c r="AZ123" s="61">
        <v>10088</v>
      </c>
      <c r="BA123" s="61"/>
      <c r="BB123" s="61"/>
      <c r="BC123" s="61">
        <v>0</v>
      </c>
      <c r="BD123" s="61"/>
      <c r="BE123" s="61"/>
      <c r="BF123" s="61">
        <v>0</v>
      </c>
      <c r="BG123" s="61">
        <v>0</v>
      </c>
      <c r="BH123" s="61">
        <v>0</v>
      </c>
      <c r="BI123" s="61">
        <v>0</v>
      </c>
      <c r="BJ123" s="61"/>
      <c r="BK123" s="61"/>
      <c r="BL123" s="61">
        <v>0</v>
      </c>
      <c r="BM123" s="61">
        <v>0</v>
      </c>
      <c r="BN123" s="61"/>
      <c r="BO123" s="61">
        <v>0</v>
      </c>
      <c r="BP123" s="61">
        <v>0</v>
      </c>
      <c r="BQ123" s="61"/>
      <c r="BR123" s="61">
        <v>0</v>
      </c>
      <c r="BS123" s="61">
        <v>0</v>
      </c>
      <c r="BT123" s="61">
        <v>0</v>
      </c>
      <c r="BU123" s="61">
        <v>0</v>
      </c>
      <c r="BV123" s="61"/>
      <c r="BW123" s="35"/>
      <c r="BX123" s="35">
        <v>0</v>
      </c>
      <c r="BY123" s="35">
        <v>0</v>
      </c>
      <c r="BZ123" s="35">
        <v>0</v>
      </c>
      <c r="CA123" s="35"/>
      <c r="CB123" s="35"/>
      <c r="CC123" s="35"/>
      <c r="CD123" s="35"/>
      <c r="CE123" s="35"/>
      <c r="CF123" s="35"/>
      <c r="CG123" s="35"/>
      <c r="CH123" s="35"/>
      <c r="CI123" s="35"/>
      <c r="CJ123" s="35"/>
      <c r="CK123" s="35"/>
      <c r="CL123" s="35"/>
      <c r="CM123" s="35"/>
      <c r="CN123" s="35"/>
      <c r="CO123" s="35"/>
      <c r="CP123" s="35"/>
      <c r="CQ123" s="35"/>
      <c r="CR123" s="35"/>
      <c r="CS123" s="35"/>
      <c r="CT123" s="35"/>
      <c r="CU123" s="35"/>
      <c r="CV123" s="35"/>
      <c r="CW123" s="35"/>
      <c r="CX123" s="35"/>
      <c r="CY123" s="35">
        <v>0</v>
      </c>
      <c r="CZ123" s="35"/>
      <c r="DA123" s="35">
        <v>0</v>
      </c>
      <c r="DB123" s="35">
        <v>5989</v>
      </c>
      <c r="DC123" s="35">
        <v>0</v>
      </c>
      <c r="DD123" s="35"/>
      <c r="DE123" s="35"/>
      <c r="DF123" s="35">
        <v>36243</v>
      </c>
      <c r="DG123" s="35">
        <v>0</v>
      </c>
      <c r="DH123" s="35">
        <v>721</v>
      </c>
      <c r="DI123" s="35">
        <v>42953</v>
      </c>
      <c r="DJ123" s="35"/>
      <c r="DK123" s="35"/>
      <c r="DL123" s="35"/>
      <c r="DM123" s="35"/>
      <c r="DN123" s="35"/>
      <c r="DO123" s="35"/>
      <c r="DP123" s="35"/>
      <c r="DQ123" s="35"/>
      <c r="DR123" s="35"/>
      <c r="DS123" s="35"/>
      <c r="DT123" s="35"/>
      <c r="DU123" s="35"/>
      <c r="DV123" s="61"/>
      <c r="DW123" s="61"/>
      <c r="DX123" s="35"/>
      <c r="DY123" s="35"/>
      <c r="DZ123" s="35"/>
      <c r="EA123" s="35"/>
      <c r="EB123" s="35"/>
      <c r="EC123" s="35"/>
      <c r="ED123" s="35"/>
      <c r="EE123" s="35"/>
      <c r="EF123" s="35"/>
      <c r="EG123" s="35"/>
      <c r="EH123" s="35"/>
      <c r="EI123" s="61"/>
      <c r="EJ123" s="35">
        <v>0</v>
      </c>
      <c r="EK123" s="35"/>
      <c r="EL123" s="35">
        <v>5851</v>
      </c>
      <c r="EM123" s="35">
        <v>0</v>
      </c>
      <c r="EN123" s="35">
        <v>0</v>
      </c>
      <c r="EO123" s="35"/>
      <c r="EP123" s="35"/>
      <c r="EQ123" s="35">
        <v>0</v>
      </c>
      <c r="ER123" s="35">
        <v>0</v>
      </c>
      <c r="ES123" s="35">
        <v>0</v>
      </c>
      <c r="ET123" s="35">
        <v>5851</v>
      </c>
      <c r="EU123" s="37"/>
      <c r="EV123" s="37"/>
      <c r="EW123" s="37"/>
      <c r="EX123" s="37"/>
      <c r="EY123" s="37"/>
      <c r="EZ123" s="37"/>
      <c r="FA123" s="34"/>
      <c r="FB123" s="34"/>
      <c r="FC123" s="34"/>
      <c r="FD123" s="34"/>
      <c r="FE123" s="34"/>
      <c r="FF123" s="34"/>
      <c r="FG123" s="34"/>
      <c r="FH123" s="34"/>
      <c r="FI123" s="34"/>
      <c r="FJ123" s="34"/>
      <c r="FK123" s="34"/>
      <c r="FL123" s="34"/>
      <c r="FM123" s="34"/>
      <c r="FN123" s="34"/>
      <c r="FO123" s="34"/>
      <c r="FP123" s="34"/>
      <c r="FQ123" s="34"/>
      <c r="FR123" s="34"/>
      <c r="FS123" s="34"/>
      <c r="FT123" s="35"/>
      <c r="FU123" s="35"/>
      <c r="FV123" s="35"/>
      <c r="FW123" s="35"/>
      <c r="FX123" s="35"/>
      <c r="FY123" s="35"/>
      <c r="FZ123" s="35"/>
      <c r="GA123" s="35"/>
      <c r="GB123" s="35"/>
      <c r="GC123" s="35"/>
      <c r="GD123" s="35"/>
      <c r="GE123" s="35">
        <v>5577</v>
      </c>
      <c r="GF123" s="35"/>
      <c r="GG123" s="35">
        <v>0</v>
      </c>
      <c r="GH123" s="35">
        <v>7347</v>
      </c>
      <c r="GI123" s="35">
        <v>0</v>
      </c>
      <c r="GJ123" s="35">
        <v>0</v>
      </c>
      <c r="GK123" s="35"/>
      <c r="GL123" s="35"/>
      <c r="GM123" s="35">
        <v>0</v>
      </c>
      <c r="GN123" s="35">
        <v>12302</v>
      </c>
      <c r="GO123" s="35">
        <v>25226</v>
      </c>
      <c r="GP123" s="35">
        <v>142301</v>
      </c>
      <c r="GQ123" s="35">
        <v>48804</v>
      </c>
      <c r="GR123" s="35">
        <v>216331</v>
      </c>
      <c r="GS123" s="31" t="s">
        <v>395</v>
      </c>
      <c r="GT123" s="31"/>
      <c r="GU123" s="31" t="s">
        <v>397</v>
      </c>
      <c r="GV123" s="31" t="s">
        <v>398</v>
      </c>
      <c r="GW123" s="31"/>
      <c r="GX123" s="31"/>
      <c r="GY123" t="s">
        <v>405</v>
      </c>
      <c r="HC123" s="35">
        <v>2187</v>
      </c>
      <c r="HD123" s="35">
        <v>1608</v>
      </c>
      <c r="HE123" s="35">
        <v>0</v>
      </c>
      <c r="HF123" s="35">
        <v>125</v>
      </c>
      <c r="HG123" s="35">
        <v>9560</v>
      </c>
      <c r="HH123" s="35">
        <v>87350</v>
      </c>
      <c r="HI123" s="35"/>
      <c r="HJ123" s="35">
        <v>54</v>
      </c>
      <c r="HK123" s="35">
        <v>0</v>
      </c>
      <c r="HL123" s="35">
        <v>268</v>
      </c>
      <c r="HM123" s="35"/>
      <c r="HN123" s="35"/>
      <c r="HO123" s="35">
        <v>35</v>
      </c>
      <c r="HP123" s="35">
        <v>0</v>
      </c>
      <c r="HQ123" s="35">
        <v>7017</v>
      </c>
      <c r="HR123" s="35">
        <v>44</v>
      </c>
      <c r="HS123" s="35"/>
      <c r="HT123" s="35"/>
      <c r="HU123" s="35">
        <v>10</v>
      </c>
      <c r="HV123" s="35"/>
      <c r="HW123" s="35"/>
      <c r="HX123" s="35"/>
      <c r="HY123" s="35"/>
      <c r="HZ123" s="35"/>
      <c r="IA123" s="35"/>
      <c r="IB123" s="35"/>
      <c r="IC123" s="35"/>
      <c r="ID123" s="35"/>
      <c r="IE123" s="35"/>
      <c r="IF123" s="61">
        <v>5.08</v>
      </c>
      <c r="IG123" s="35">
        <v>6.09</v>
      </c>
      <c r="IH123" s="35">
        <v>15.39</v>
      </c>
      <c r="II123" s="35">
        <f t="shared" si="5"/>
        <v>6.09</v>
      </c>
      <c r="IJ123" s="35"/>
      <c r="IK123" s="35">
        <v>11</v>
      </c>
      <c r="IL123" s="35">
        <v>9.3000000000000007</v>
      </c>
      <c r="IM123" s="34">
        <v>11425</v>
      </c>
      <c r="IN123" s="31" t="s">
        <v>411</v>
      </c>
      <c r="IO123" s="70">
        <v>5500</v>
      </c>
      <c r="IP123" s="34">
        <v>28844</v>
      </c>
      <c r="IQ123" s="34">
        <v>8274</v>
      </c>
      <c r="IR123" s="34">
        <v>1123</v>
      </c>
      <c r="IS123" s="34"/>
      <c r="IT123" s="34"/>
      <c r="IU123" s="34"/>
      <c r="IV123" s="34">
        <v>81</v>
      </c>
      <c r="IW123" s="34"/>
      <c r="IX123" s="34">
        <v>43822</v>
      </c>
      <c r="IY123" s="34"/>
      <c r="IZ123" s="34"/>
      <c r="JA123" s="34">
        <v>0</v>
      </c>
      <c r="JB123" s="34">
        <v>0</v>
      </c>
      <c r="JC123" s="34">
        <v>0</v>
      </c>
      <c r="JD123" s="34">
        <v>0</v>
      </c>
      <c r="JE123" s="34"/>
      <c r="JF123" s="34"/>
      <c r="JG123" s="34"/>
      <c r="JH123" s="34"/>
      <c r="JI123" s="34"/>
      <c r="JJ123" s="34"/>
      <c r="JK123" s="34"/>
      <c r="JL123" s="34"/>
      <c r="JM123" s="34"/>
      <c r="JN123" s="34"/>
      <c r="JO123" s="34"/>
      <c r="JP123" s="34"/>
      <c r="JQ123" s="34"/>
      <c r="JR123" s="34">
        <v>1681</v>
      </c>
      <c r="JS123" s="34"/>
      <c r="JT123" s="34"/>
      <c r="JU123" s="34">
        <v>75</v>
      </c>
      <c r="JV123" s="34"/>
      <c r="JW123" s="34"/>
      <c r="JX123" s="34"/>
      <c r="JY123" s="34"/>
      <c r="JZ123" s="34"/>
      <c r="KA123" s="34"/>
      <c r="KB123" s="34"/>
      <c r="KC123" s="34"/>
      <c r="KD123" s="34"/>
      <c r="KE123" s="34"/>
      <c r="KF123" s="34">
        <v>2</v>
      </c>
      <c r="KG123" s="34">
        <v>2</v>
      </c>
      <c r="KH123" s="34">
        <v>8</v>
      </c>
      <c r="KI123" s="34">
        <v>70</v>
      </c>
      <c r="KJ123" s="34">
        <v>52</v>
      </c>
      <c r="KK123" s="34">
        <v>208</v>
      </c>
      <c r="KL123" s="34">
        <v>8</v>
      </c>
      <c r="KM123" s="34">
        <v>0</v>
      </c>
      <c r="KN123" s="34"/>
      <c r="KO123" s="34"/>
      <c r="KP123" s="34"/>
      <c r="KQ123" s="34"/>
      <c r="KR123" s="34"/>
      <c r="KS123" s="34"/>
      <c r="KT123" s="34"/>
      <c r="KU123" s="34"/>
      <c r="KV123" s="34"/>
      <c r="KW123" s="34"/>
      <c r="KX123" s="34"/>
      <c r="KY123" s="34"/>
      <c r="KZ123" s="34"/>
      <c r="LA123" s="34"/>
      <c r="LB123" s="34"/>
      <c r="LC123" s="34"/>
      <c r="LD123" s="34"/>
      <c r="LE123" s="34"/>
      <c r="LF123" s="34"/>
      <c r="LG123" s="34"/>
      <c r="LH123" s="34"/>
      <c r="LI123" s="34"/>
      <c r="LJ123" s="34"/>
      <c r="LK123" s="34"/>
      <c r="LL123" s="34"/>
      <c r="LM123" s="34"/>
      <c r="LN123" s="34"/>
      <c r="LO123" s="34"/>
      <c r="LP123" s="34"/>
      <c r="LQ123" s="34"/>
      <c r="LR123" s="34"/>
      <c r="LS123" s="34"/>
      <c r="LT123" s="34"/>
      <c r="LU123" s="34"/>
      <c r="LV123" s="34"/>
      <c r="LW123" s="34"/>
      <c r="LX123" s="34"/>
      <c r="LY123" s="34"/>
      <c r="LZ123" s="34"/>
      <c r="MA123" s="34"/>
      <c r="MB123" s="34"/>
      <c r="MC123" s="34"/>
      <c r="MD123" s="34"/>
      <c r="ME123" s="34"/>
      <c r="MF123" s="34"/>
      <c r="MG123" s="34"/>
      <c r="MH123" s="34"/>
      <c r="MI123" s="34"/>
      <c r="MJ123" s="34"/>
      <c r="MK123" s="34"/>
      <c r="ML123" s="34"/>
      <c r="MM123" s="34"/>
      <c r="MN123" s="34"/>
      <c r="MO123" s="34">
        <v>136</v>
      </c>
      <c r="MP123" s="34">
        <v>0</v>
      </c>
      <c r="MQ123" s="34"/>
      <c r="MR123" s="34"/>
      <c r="MS123" s="34">
        <v>223562</v>
      </c>
      <c r="MT123" s="34"/>
      <c r="MU123" s="34">
        <v>0</v>
      </c>
      <c r="MV123" s="34"/>
      <c r="MW123" s="34"/>
      <c r="MX123" s="34"/>
      <c r="MY123" s="34"/>
      <c r="MZ123" s="34"/>
      <c r="NA123" s="34"/>
      <c r="NB123" s="34"/>
      <c r="NC123" s="34"/>
      <c r="ND123" s="34"/>
      <c r="NE123" s="34"/>
      <c r="NF123" s="34"/>
      <c r="NG123" s="34"/>
      <c r="NH123" s="34"/>
      <c r="NI123" s="34"/>
      <c r="NJ123" s="34"/>
      <c r="NK123" s="34"/>
      <c r="NX123" s="18">
        <f t="shared" si="10"/>
        <v>1313.068762217539</v>
      </c>
      <c r="NY123" t="str">
        <f t="shared" si="7"/>
        <v>Mid-range</v>
      </c>
      <c r="NZ123" t="str">
        <f t="shared" si="8"/>
        <v>Small</v>
      </c>
    </row>
    <row r="124" spans="1:390">
      <c r="A124" t="s">
        <v>422</v>
      </c>
      <c r="B124" t="s">
        <v>423</v>
      </c>
      <c r="C124" s="32" t="s">
        <v>424</v>
      </c>
      <c r="D124" s="31" t="s">
        <v>393</v>
      </c>
      <c r="E124" s="31">
        <v>20070</v>
      </c>
      <c r="F124" s="31" t="s">
        <v>759</v>
      </c>
      <c r="G124" s="34">
        <v>14623.726285714274</v>
      </c>
      <c r="H124" s="70"/>
      <c r="I124" s="61"/>
      <c r="J124" s="67">
        <v>60</v>
      </c>
      <c r="K124" s="67"/>
      <c r="L124" s="67"/>
      <c r="M124" s="67"/>
      <c r="N124" s="67"/>
      <c r="O124" s="67"/>
      <c r="P124" s="67"/>
      <c r="Q124" s="67"/>
      <c r="R124" s="67"/>
      <c r="S124" s="67"/>
      <c r="T124" s="67"/>
      <c r="U124" s="67"/>
      <c r="V124" s="67"/>
      <c r="W124" s="86">
        <v>60</v>
      </c>
      <c r="X124" s="86"/>
      <c r="Y124" s="86"/>
      <c r="Z124" s="86"/>
      <c r="AA124" s="86"/>
      <c r="AB124" s="86"/>
      <c r="AC124" s="87">
        <v>0</v>
      </c>
      <c r="AD124" s="61"/>
      <c r="AE124" s="61"/>
      <c r="AF124" s="87">
        <v>0</v>
      </c>
      <c r="AG124" s="87">
        <v>0</v>
      </c>
      <c r="AH124" s="87">
        <v>0</v>
      </c>
      <c r="AI124" s="87">
        <v>0</v>
      </c>
      <c r="AJ124" s="87"/>
      <c r="AK124" s="87"/>
      <c r="AL124" s="87">
        <v>0</v>
      </c>
      <c r="AM124" s="87">
        <v>2475.9899999999998</v>
      </c>
      <c r="AN124" s="61"/>
      <c r="AO124" s="88">
        <v>2475.9899999999998</v>
      </c>
      <c r="AP124" s="61">
        <v>43518.45</v>
      </c>
      <c r="AQ124" s="61"/>
      <c r="AR124" s="61"/>
      <c r="AS124" s="61">
        <v>0</v>
      </c>
      <c r="AT124" s="61">
        <v>0</v>
      </c>
      <c r="AU124" s="61">
        <v>0</v>
      </c>
      <c r="AV124" s="61">
        <v>0</v>
      </c>
      <c r="AW124" s="61"/>
      <c r="AX124" s="61"/>
      <c r="AY124" s="61">
        <v>0</v>
      </c>
      <c r="AZ124" s="61">
        <v>0</v>
      </c>
      <c r="BA124" s="61"/>
      <c r="BB124" s="61">
        <v>43518.45</v>
      </c>
      <c r="BC124" s="61">
        <v>14506.82</v>
      </c>
      <c r="BD124" s="61"/>
      <c r="BE124" s="61"/>
      <c r="BF124" s="61">
        <v>0</v>
      </c>
      <c r="BG124" s="61">
        <v>0</v>
      </c>
      <c r="BH124" s="61">
        <v>0</v>
      </c>
      <c r="BI124" s="61">
        <v>0</v>
      </c>
      <c r="BJ124" s="61"/>
      <c r="BK124" s="61"/>
      <c r="BL124" s="61">
        <v>0</v>
      </c>
      <c r="BM124" s="61">
        <v>0</v>
      </c>
      <c r="BN124" s="61"/>
      <c r="BO124" s="61">
        <v>14506.82</v>
      </c>
      <c r="BP124" s="61">
        <v>0</v>
      </c>
      <c r="BQ124" s="61"/>
      <c r="BR124" s="61">
        <v>0</v>
      </c>
      <c r="BS124" s="61">
        <v>0</v>
      </c>
      <c r="BT124" s="61">
        <v>0</v>
      </c>
      <c r="BU124" s="61">
        <v>0</v>
      </c>
      <c r="BV124" s="61"/>
      <c r="BW124" s="35"/>
      <c r="BX124" s="35">
        <v>0</v>
      </c>
      <c r="BY124" s="35">
        <v>0</v>
      </c>
      <c r="BZ124" s="35">
        <v>0</v>
      </c>
      <c r="CA124" s="35"/>
      <c r="CB124" s="35"/>
      <c r="CC124" s="35"/>
      <c r="CD124" s="35"/>
      <c r="CE124" s="35"/>
      <c r="CF124" s="35"/>
      <c r="CG124" s="35"/>
      <c r="CH124" s="35"/>
      <c r="CI124" s="35"/>
      <c r="CJ124" s="35"/>
      <c r="CK124" s="35"/>
      <c r="CL124" s="35"/>
      <c r="CM124" s="35"/>
      <c r="CN124" s="35"/>
      <c r="CO124" s="35"/>
      <c r="CP124" s="35"/>
      <c r="CQ124" s="35"/>
      <c r="CR124" s="35"/>
      <c r="CS124" s="35"/>
      <c r="CT124" s="35"/>
      <c r="CU124" s="35"/>
      <c r="CV124" s="35"/>
      <c r="CW124" s="35"/>
      <c r="CX124" s="35"/>
      <c r="CY124" s="35">
        <v>0</v>
      </c>
      <c r="CZ124" s="35"/>
      <c r="DA124" s="35">
        <v>45000</v>
      </c>
      <c r="DB124" s="35">
        <v>0</v>
      </c>
      <c r="DC124" s="35">
        <v>0</v>
      </c>
      <c r="DD124" s="35"/>
      <c r="DE124" s="35"/>
      <c r="DF124" s="35">
        <v>31942</v>
      </c>
      <c r="DG124" s="35">
        <v>0</v>
      </c>
      <c r="DH124" s="35">
        <v>0</v>
      </c>
      <c r="DI124" s="35">
        <v>76942</v>
      </c>
      <c r="DJ124" s="35"/>
      <c r="DK124" s="35"/>
      <c r="DL124" s="35"/>
      <c r="DM124" s="35"/>
      <c r="DN124" s="35"/>
      <c r="DO124" s="35"/>
      <c r="DP124" s="35"/>
      <c r="DQ124" s="35"/>
      <c r="DR124" s="35"/>
      <c r="DS124" s="35"/>
      <c r="DT124" s="35"/>
      <c r="DU124" s="35"/>
      <c r="DV124" s="61"/>
      <c r="DW124" s="61"/>
      <c r="DX124" s="35"/>
      <c r="DY124" s="35"/>
      <c r="DZ124" s="35"/>
      <c r="EA124" s="35"/>
      <c r="EB124" s="35"/>
      <c r="EC124" s="35"/>
      <c r="ED124" s="35"/>
      <c r="EE124" s="35"/>
      <c r="EF124" s="35"/>
      <c r="EG124" s="35"/>
      <c r="EH124" s="35"/>
      <c r="EI124" s="61"/>
      <c r="EJ124" s="35">
        <v>0</v>
      </c>
      <c r="EK124" s="35"/>
      <c r="EL124" s="35">
        <v>0</v>
      </c>
      <c r="EM124" s="35">
        <v>0</v>
      </c>
      <c r="EN124" s="35">
        <v>0</v>
      </c>
      <c r="EO124" s="35"/>
      <c r="EP124" s="35"/>
      <c r="EQ124" s="35">
        <v>0</v>
      </c>
      <c r="ER124" s="35">
        <v>0</v>
      </c>
      <c r="ES124" s="35">
        <v>0</v>
      </c>
      <c r="ET124" s="35">
        <v>0</v>
      </c>
      <c r="EU124" s="37"/>
      <c r="EV124" s="37"/>
      <c r="EW124" s="37"/>
      <c r="EX124" s="37"/>
      <c r="EY124" s="37"/>
      <c r="EZ124" s="37"/>
      <c r="FA124" s="34"/>
      <c r="FB124" s="34"/>
      <c r="FC124" s="34"/>
      <c r="FD124" s="34"/>
      <c r="FE124" s="34"/>
      <c r="FF124" s="34"/>
      <c r="FG124" s="34"/>
      <c r="FH124" s="34"/>
      <c r="FI124" s="34"/>
      <c r="FJ124" s="34"/>
      <c r="FK124" s="34"/>
      <c r="FL124" s="34"/>
      <c r="FM124" s="34"/>
      <c r="FN124" s="34"/>
      <c r="FO124" s="34"/>
      <c r="FP124" s="34"/>
      <c r="FQ124" s="34"/>
      <c r="FR124" s="34"/>
      <c r="FS124" s="34"/>
      <c r="FT124" s="35"/>
      <c r="FU124" s="35"/>
      <c r="FV124" s="35"/>
      <c r="FW124" s="35"/>
      <c r="FX124" s="35"/>
      <c r="FY124" s="35"/>
      <c r="FZ124" s="35"/>
      <c r="GA124" s="35"/>
      <c r="GB124" s="35"/>
      <c r="GC124" s="35"/>
      <c r="GD124" s="35"/>
      <c r="GE124" s="35">
        <v>0</v>
      </c>
      <c r="GF124" s="35"/>
      <c r="GG124" s="35">
        <v>0</v>
      </c>
      <c r="GH124" s="35">
        <v>0</v>
      </c>
      <c r="GI124" s="35">
        <v>0</v>
      </c>
      <c r="GJ124" s="35">
        <v>0</v>
      </c>
      <c r="GK124" s="35"/>
      <c r="GL124" s="35"/>
      <c r="GM124" s="35">
        <v>0</v>
      </c>
      <c r="GN124" s="35">
        <v>0</v>
      </c>
      <c r="GO124" s="35">
        <v>0</v>
      </c>
      <c r="GP124" s="35">
        <v>60501.26</v>
      </c>
      <c r="GQ124" s="35">
        <v>76942</v>
      </c>
      <c r="GR124" s="35">
        <v>137443.26</v>
      </c>
      <c r="GS124" s="31" t="s">
        <v>395</v>
      </c>
      <c r="GT124" s="31"/>
      <c r="GU124" s="31" t="s">
        <v>425</v>
      </c>
      <c r="GV124" s="31" t="s">
        <v>409</v>
      </c>
      <c r="GW124" s="31"/>
      <c r="GX124" s="31"/>
      <c r="GY124" t="s">
        <v>405</v>
      </c>
      <c r="HC124" s="35">
        <v>147140</v>
      </c>
      <c r="HD124" s="35">
        <v>2172</v>
      </c>
      <c r="HE124" s="35">
        <v>13452</v>
      </c>
      <c r="HF124" s="35">
        <v>293</v>
      </c>
      <c r="HG124" s="35">
        <v>0</v>
      </c>
      <c r="HH124" s="35">
        <v>147140</v>
      </c>
      <c r="HI124" s="35"/>
      <c r="HJ124" s="35">
        <v>0</v>
      </c>
      <c r="HK124" s="35">
        <v>11334</v>
      </c>
      <c r="HL124" s="35">
        <v>147140</v>
      </c>
      <c r="HM124" s="35"/>
      <c r="HN124" s="35"/>
      <c r="HO124" s="35">
        <v>59</v>
      </c>
      <c r="HP124" s="35">
        <v>2</v>
      </c>
      <c r="HQ124" s="35">
        <v>57</v>
      </c>
      <c r="HR124" s="35">
        <v>0</v>
      </c>
      <c r="HS124" s="35"/>
      <c r="HT124" s="35"/>
      <c r="HU124" s="35">
        <v>6</v>
      </c>
      <c r="HV124" s="35"/>
      <c r="HW124" s="35"/>
      <c r="HX124" s="35"/>
      <c r="HY124" s="35"/>
      <c r="HZ124" s="35"/>
      <c r="IA124" s="35"/>
      <c r="IB124" s="35"/>
      <c r="IC124" s="35"/>
      <c r="ID124" s="35"/>
      <c r="IE124" s="35"/>
      <c r="IF124" s="61">
        <v>8.1300000000000008</v>
      </c>
      <c r="IG124" s="35">
        <v>11</v>
      </c>
      <c r="IH124" s="35">
        <v>20.2</v>
      </c>
      <c r="II124" s="35">
        <f t="shared" si="5"/>
        <v>11</v>
      </c>
      <c r="IJ124" s="35"/>
      <c r="IK124" s="35">
        <v>13</v>
      </c>
      <c r="IL124" s="35">
        <v>9.1999999999999993</v>
      </c>
      <c r="IM124" s="34">
        <v>470</v>
      </c>
      <c r="IN124" s="31" t="s">
        <v>400</v>
      </c>
      <c r="IO124" s="70">
        <v>24230</v>
      </c>
      <c r="IP124" s="34">
        <v>17687</v>
      </c>
      <c r="IQ124" s="34">
        <v>66145</v>
      </c>
      <c r="IR124" s="34">
        <v>8020</v>
      </c>
      <c r="IS124" s="34"/>
      <c r="IT124" s="34"/>
      <c r="IU124" s="34"/>
      <c r="IV124" s="34">
        <v>63679</v>
      </c>
      <c r="IW124" s="34"/>
      <c r="IX124" s="34">
        <v>179761</v>
      </c>
      <c r="IY124" s="34"/>
      <c r="IZ124" s="34"/>
      <c r="JA124" s="34">
        <v>96</v>
      </c>
      <c r="JB124" s="34">
        <v>88</v>
      </c>
      <c r="JC124" s="34">
        <v>262</v>
      </c>
      <c r="JD124" s="34">
        <v>60</v>
      </c>
      <c r="JE124" s="34"/>
      <c r="JF124" s="34"/>
      <c r="JG124" s="34"/>
      <c r="JH124" s="34"/>
      <c r="JI124" s="34"/>
      <c r="JJ124" s="34"/>
      <c r="JK124" s="34"/>
      <c r="JL124" s="34"/>
      <c r="JM124" s="34"/>
      <c r="JN124" s="34"/>
      <c r="JO124" s="34"/>
      <c r="JP124" s="34"/>
      <c r="JQ124" s="34"/>
      <c r="JR124" s="34">
        <v>1487</v>
      </c>
      <c r="JS124" s="34"/>
      <c r="JT124" s="34"/>
      <c r="JU124" s="34">
        <v>67</v>
      </c>
      <c r="JV124" s="34"/>
      <c r="JW124" s="34"/>
      <c r="JX124" s="34"/>
      <c r="JY124" s="34"/>
      <c r="JZ124" s="34"/>
      <c r="KA124" s="34"/>
      <c r="KB124" s="34"/>
      <c r="KC124" s="34"/>
      <c r="KD124" s="34"/>
      <c r="KE124" s="34"/>
      <c r="KF124" s="34">
        <v>7</v>
      </c>
      <c r="KG124" s="34">
        <v>13</v>
      </c>
      <c r="KH124" s="34">
        <v>140</v>
      </c>
      <c r="KI124" s="34">
        <v>75</v>
      </c>
      <c r="KJ124" s="34">
        <v>75</v>
      </c>
      <c r="KK124" s="34">
        <v>470</v>
      </c>
      <c r="KL124" s="34">
        <v>6</v>
      </c>
      <c r="KM124" s="34">
        <v>0</v>
      </c>
      <c r="KN124" s="34"/>
      <c r="KO124" s="34"/>
      <c r="KP124" s="34"/>
      <c r="KQ124" s="34"/>
      <c r="KR124" s="34"/>
      <c r="KS124" s="34"/>
      <c r="KT124" s="34"/>
      <c r="KU124" s="34"/>
      <c r="KV124" s="34"/>
      <c r="KW124" s="34"/>
      <c r="KX124" s="34"/>
      <c r="KY124" s="34"/>
      <c r="KZ124" s="34"/>
      <c r="LA124" s="34"/>
      <c r="LB124" s="34"/>
      <c r="LC124" s="34"/>
      <c r="LD124" s="34"/>
      <c r="LE124" s="34"/>
      <c r="LF124" s="34"/>
      <c r="LG124" s="34"/>
      <c r="LH124" s="34"/>
      <c r="LI124" s="34"/>
      <c r="LJ124" s="34"/>
      <c r="LK124" s="34"/>
      <c r="LL124" s="34"/>
      <c r="LM124" s="34"/>
      <c r="LN124" s="34"/>
      <c r="LO124" s="34"/>
      <c r="LP124" s="34"/>
      <c r="LQ124" s="34"/>
      <c r="LR124" s="34"/>
      <c r="LS124" s="34"/>
      <c r="LT124" s="34"/>
      <c r="LU124" s="34"/>
      <c r="LV124" s="34"/>
      <c r="LW124" s="34"/>
      <c r="LX124" s="34"/>
      <c r="LY124" s="34"/>
      <c r="LZ124" s="34"/>
      <c r="MA124" s="34"/>
      <c r="MB124" s="34"/>
      <c r="MC124" s="34"/>
      <c r="MD124" s="34"/>
      <c r="ME124" s="34"/>
      <c r="MF124" s="34"/>
      <c r="MG124" s="34"/>
      <c r="MH124" s="34"/>
      <c r="MI124" s="34"/>
      <c r="MJ124" s="34"/>
      <c r="MK124" s="34"/>
      <c r="ML124" s="34"/>
      <c r="MM124" s="34"/>
      <c r="MN124" s="34"/>
      <c r="MO124" s="34">
        <v>24</v>
      </c>
      <c r="MP124" s="34">
        <v>0</v>
      </c>
      <c r="MQ124" s="34"/>
      <c r="MR124" s="34"/>
      <c r="MS124" s="34">
        <v>11154</v>
      </c>
      <c r="MT124" s="34"/>
      <c r="MU124" s="34">
        <v>10</v>
      </c>
      <c r="MV124" s="34"/>
      <c r="MW124" s="34"/>
      <c r="MX124" s="34"/>
      <c r="MY124" s="34"/>
      <c r="MZ124" s="34"/>
      <c r="NA124" s="34"/>
      <c r="NB124" s="34"/>
      <c r="NC124" s="34"/>
      <c r="ND124" s="34"/>
      <c r="NE124" s="34"/>
      <c r="NF124" s="34"/>
      <c r="NG124" s="34"/>
      <c r="NH124" s="34"/>
      <c r="NI124" s="34"/>
      <c r="NJ124" s="34"/>
      <c r="NK124" s="34"/>
      <c r="NX124" s="18">
        <f t="shared" si="10"/>
        <v>1329.4296623376613</v>
      </c>
      <c r="NY124" t="str">
        <f t="shared" si="7"/>
        <v>Larger</v>
      </c>
      <c r="NZ124" t="str">
        <f t="shared" si="8"/>
        <v>Medium</v>
      </c>
    </row>
    <row r="125" spans="1:390">
      <c r="A125" t="s">
        <v>426</v>
      </c>
      <c r="B125" t="s">
        <v>427</v>
      </c>
      <c r="C125" s="32" t="s">
        <v>428</v>
      </c>
      <c r="D125" s="31" t="s">
        <v>393</v>
      </c>
      <c r="E125" s="31">
        <v>20070</v>
      </c>
      <c r="F125" s="31" t="s">
        <v>759</v>
      </c>
      <c r="G125" s="34">
        <v>5212.0413333333863</v>
      </c>
      <c r="H125" s="70">
        <v>25451</v>
      </c>
      <c r="I125" s="61"/>
      <c r="J125" s="67">
        <v>31</v>
      </c>
      <c r="K125" s="67">
        <v>4</v>
      </c>
      <c r="L125" s="67"/>
      <c r="M125" s="67"/>
      <c r="N125" s="67"/>
      <c r="O125" s="67"/>
      <c r="P125" s="67"/>
      <c r="Q125" s="67"/>
      <c r="R125" s="67">
        <v>0</v>
      </c>
      <c r="S125" s="67"/>
      <c r="T125" s="67"/>
      <c r="U125" s="67">
        <v>16</v>
      </c>
      <c r="V125" s="67">
        <v>260</v>
      </c>
      <c r="W125" s="86">
        <v>0</v>
      </c>
      <c r="X125" s="86"/>
      <c r="Y125" s="86"/>
      <c r="Z125" s="86"/>
      <c r="AA125" s="86"/>
      <c r="AB125" s="86"/>
      <c r="AC125" s="87">
        <v>0</v>
      </c>
      <c r="AD125" s="61"/>
      <c r="AE125" s="61"/>
      <c r="AF125" s="87">
        <v>0</v>
      </c>
      <c r="AG125" s="87">
        <v>24285</v>
      </c>
      <c r="AH125" s="87">
        <v>0</v>
      </c>
      <c r="AI125" s="87">
        <v>0</v>
      </c>
      <c r="AJ125" s="87"/>
      <c r="AK125" s="87"/>
      <c r="AL125" s="87">
        <v>0</v>
      </c>
      <c r="AM125" s="87">
        <v>0</v>
      </c>
      <c r="AN125" s="61"/>
      <c r="AO125" s="88">
        <v>24285</v>
      </c>
      <c r="AP125" s="61">
        <v>0</v>
      </c>
      <c r="AQ125" s="61"/>
      <c r="AR125" s="61"/>
      <c r="AS125" s="61">
        <v>0</v>
      </c>
      <c r="AT125" s="61">
        <v>13355</v>
      </c>
      <c r="AU125" s="61">
        <v>0</v>
      </c>
      <c r="AV125" s="61">
        <v>0</v>
      </c>
      <c r="AW125" s="61"/>
      <c r="AX125" s="61"/>
      <c r="AY125" s="61">
        <v>0</v>
      </c>
      <c r="AZ125" s="61">
        <v>0</v>
      </c>
      <c r="BA125" s="61"/>
      <c r="BB125" s="61">
        <v>13355</v>
      </c>
      <c r="BC125" s="61">
        <v>0</v>
      </c>
      <c r="BD125" s="61"/>
      <c r="BE125" s="61"/>
      <c r="BF125" s="61">
        <v>0</v>
      </c>
      <c r="BG125" s="61">
        <v>0</v>
      </c>
      <c r="BH125" s="61">
        <v>0</v>
      </c>
      <c r="BI125" s="61">
        <v>0</v>
      </c>
      <c r="BJ125" s="61"/>
      <c r="BK125" s="61"/>
      <c r="BL125" s="61">
        <v>0</v>
      </c>
      <c r="BM125" s="61">
        <v>0</v>
      </c>
      <c r="BN125" s="61"/>
      <c r="BO125" s="61">
        <v>0</v>
      </c>
      <c r="BP125" s="61">
        <v>0</v>
      </c>
      <c r="BQ125" s="61"/>
      <c r="BR125" s="61">
        <v>0</v>
      </c>
      <c r="BS125" s="61">
        <v>0</v>
      </c>
      <c r="BT125" s="61">
        <v>0</v>
      </c>
      <c r="BU125" s="61">
        <v>0</v>
      </c>
      <c r="BV125" s="61"/>
      <c r="BW125" s="35"/>
      <c r="BX125" s="35">
        <v>0</v>
      </c>
      <c r="BY125" s="35">
        <v>0</v>
      </c>
      <c r="BZ125" s="35">
        <v>0</v>
      </c>
      <c r="CA125" s="35"/>
      <c r="CB125" s="35"/>
      <c r="CC125" s="35"/>
      <c r="CD125" s="35"/>
      <c r="CE125" s="35"/>
      <c r="CF125" s="35"/>
      <c r="CG125" s="35"/>
      <c r="CH125" s="35"/>
      <c r="CI125" s="35"/>
      <c r="CJ125" s="35"/>
      <c r="CK125" s="35"/>
      <c r="CL125" s="35"/>
      <c r="CM125" s="35"/>
      <c r="CN125" s="35"/>
      <c r="CO125" s="35"/>
      <c r="CP125" s="35"/>
      <c r="CQ125" s="35"/>
      <c r="CR125" s="35"/>
      <c r="CS125" s="35"/>
      <c r="CT125" s="35"/>
      <c r="CU125" s="35"/>
      <c r="CV125" s="35"/>
      <c r="CW125" s="35"/>
      <c r="CX125" s="35"/>
      <c r="CY125" s="35">
        <v>10948</v>
      </c>
      <c r="CZ125" s="35"/>
      <c r="DA125" s="35">
        <v>0</v>
      </c>
      <c r="DB125" s="35">
        <v>0</v>
      </c>
      <c r="DC125" s="35">
        <v>0</v>
      </c>
      <c r="DD125" s="35"/>
      <c r="DE125" s="35"/>
      <c r="DF125" s="35">
        <v>16000</v>
      </c>
      <c r="DG125" s="35">
        <v>0</v>
      </c>
      <c r="DH125" s="35">
        <v>0</v>
      </c>
      <c r="DI125" s="35">
        <v>26948</v>
      </c>
      <c r="DJ125" s="35"/>
      <c r="DK125" s="35"/>
      <c r="DL125" s="35"/>
      <c r="DM125" s="35"/>
      <c r="DN125" s="35"/>
      <c r="DO125" s="35"/>
      <c r="DP125" s="35"/>
      <c r="DQ125" s="35"/>
      <c r="DR125" s="35"/>
      <c r="DS125" s="35"/>
      <c r="DT125" s="35"/>
      <c r="DU125" s="35"/>
      <c r="DV125" s="61"/>
      <c r="DW125" s="61"/>
      <c r="DX125" s="35"/>
      <c r="DY125" s="35"/>
      <c r="DZ125" s="35"/>
      <c r="EA125" s="35"/>
      <c r="EB125" s="35"/>
      <c r="EC125" s="35"/>
      <c r="ED125" s="35"/>
      <c r="EE125" s="35"/>
      <c r="EF125" s="35"/>
      <c r="EG125" s="35"/>
      <c r="EH125" s="35"/>
      <c r="EI125" s="61"/>
      <c r="EJ125" s="35">
        <v>0</v>
      </c>
      <c r="EK125" s="35"/>
      <c r="EL125" s="35">
        <v>0</v>
      </c>
      <c r="EM125" s="35">
        <v>6048</v>
      </c>
      <c r="EN125" s="35">
        <v>0</v>
      </c>
      <c r="EO125" s="35"/>
      <c r="EP125" s="35"/>
      <c r="EQ125" s="35">
        <v>0</v>
      </c>
      <c r="ER125" s="35">
        <v>0</v>
      </c>
      <c r="ES125" s="35">
        <v>0</v>
      </c>
      <c r="ET125" s="35">
        <v>6048</v>
      </c>
      <c r="EU125" s="37"/>
      <c r="EV125" s="37"/>
      <c r="EW125" s="37"/>
      <c r="EX125" s="37"/>
      <c r="EY125" s="37"/>
      <c r="EZ125" s="37"/>
      <c r="FA125" s="34"/>
      <c r="FB125" s="34"/>
      <c r="FC125" s="34"/>
      <c r="FD125" s="34"/>
      <c r="FE125" s="34"/>
      <c r="FF125" s="34"/>
      <c r="FG125" s="34"/>
      <c r="FH125" s="34"/>
      <c r="FI125" s="34"/>
      <c r="FJ125" s="34"/>
      <c r="FK125" s="34"/>
      <c r="FL125" s="34"/>
      <c r="FM125" s="34"/>
      <c r="FN125" s="34"/>
      <c r="FO125" s="34"/>
      <c r="FP125" s="34"/>
      <c r="FQ125" s="34"/>
      <c r="FR125" s="34"/>
      <c r="FS125" s="34"/>
      <c r="FT125" s="35"/>
      <c r="FU125" s="35"/>
      <c r="FV125" s="35"/>
      <c r="FW125" s="35"/>
      <c r="FX125" s="35"/>
      <c r="FY125" s="35"/>
      <c r="FZ125" s="35"/>
      <c r="GA125" s="35"/>
      <c r="GB125" s="35"/>
      <c r="GC125" s="35"/>
      <c r="GD125" s="35"/>
      <c r="GE125" s="35">
        <v>489245</v>
      </c>
      <c r="GF125" s="35"/>
      <c r="GG125" s="35">
        <v>0</v>
      </c>
      <c r="GH125" s="35">
        <v>0</v>
      </c>
      <c r="GI125" s="35">
        <v>0</v>
      </c>
      <c r="GJ125" s="35">
        <v>0</v>
      </c>
      <c r="GK125" s="35"/>
      <c r="GL125" s="35"/>
      <c r="GM125" s="35">
        <v>0</v>
      </c>
      <c r="GN125" s="35">
        <v>0</v>
      </c>
      <c r="GO125" s="35">
        <v>489245</v>
      </c>
      <c r="GP125" s="35">
        <v>37640</v>
      </c>
      <c r="GQ125" s="35">
        <v>32996</v>
      </c>
      <c r="GR125" s="35">
        <v>559881</v>
      </c>
      <c r="GS125" s="31" t="s">
        <v>420</v>
      </c>
      <c r="GT125" s="31"/>
      <c r="GU125" s="31"/>
      <c r="GV125" s="31" t="s">
        <v>409</v>
      </c>
      <c r="GW125" t="s">
        <v>410</v>
      </c>
      <c r="GX125" s="31"/>
      <c r="HC125" s="35">
        <v>4800</v>
      </c>
      <c r="HD125" s="35">
        <v>6111</v>
      </c>
      <c r="HE125" s="35">
        <v>0</v>
      </c>
      <c r="HF125" s="35">
        <v>297</v>
      </c>
      <c r="HG125" s="35"/>
      <c r="HH125" s="35">
        <v>68099</v>
      </c>
      <c r="HI125" s="35"/>
      <c r="HJ125" s="35">
        <v>38</v>
      </c>
      <c r="HK125" s="35">
        <v>0</v>
      </c>
      <c r="HL125" s="35"/>
      <c r="HM125" s="35"/>
      <c r="HN125" s="35"/>
      <c r="HO125" s="35"/>
      <c r="HP125" s="35"/>
      <c r="HQ125" s="35">
        <v>4150</v>
      </c>
      <c r="HR125" s="35">
        <v>38</v>
      </c>
      <c r="HS125" s="35"/>
      <c r="HT125" s="35"/>
      <c r="HU125" s="35">
        <v>1.25</v>
      </c>
      <c r="HV125" s="35"/>
      <c r="HW125" s="35"/>
      <c r="HX125" s="35"/>
      <c r="HY125" s="35"/>
      <c r="HZ125" s="35"/>
      <c r="IA125" s="35"/>
      <c r="IB125" s="35"/>
      <c r="IC125" s="35"/>
      <c r="ID125" s="35"/>
      <c r="IE125" s="35"/>
      <c r="IF125" s="61">
        <v>0.25</v>
      </c>
      <c r="IG125" s="35">
        <v>1.29</v>
      </c>
      <c r="IH125" s="35">
        <v>4.29</v>
      </c>
      <c r="II125" s="35">
        <f t="shared" si="5"/>
        <v>1.29</v>
      </c>
      <c r="IJ125" s="35"/>
      <c r="IK125" s="35">
        <v>3</v>
      </c>
      <c r="IL125" s="35">
        <v>3</v>
      </c>
      <c r="IM125" s="34">
        <v>350</v>
      </c>
      <c r="IN125" s="31" t="s">
        <v>400</v>
      </c>
      <c r="IO125" s="70">
        <v>16764</v>
      </c>
      <c r="IP125" s="34"/>
      <c r="IQ125" s="34"/>
      <c r="IR125" s="34">
        <v>4500</v>
      </c>
      <c r="IS125" s="34"/>
      <c r="IT125" s="34"/>
      <c r="IU125" s="34"/>
      <c r="IV125" s="34">
        <v>0</v>
      </c>
      <c r="IW125" s="34"/>
      <c r="IX125" s="34">
        <v>21264</v>
      </c>
      <c r="IY125" s="34"/>
      <c r="IZ125" s="34"/>
      <c r="JA125" s="34"/>
      <c r="JB125" s="34">
        <v>4759</v>
      </c>
      <c r="JC125" s="34"/>
      <c r="JD125" s="34">
        <v>3863</v>
      </c>
      <c r="JE125" s="34"/>
      <c r="JF125" s="34"/>
      <c r="JG125" s="34"/>
      <c r="JH125" s="34"/>
      <c r="JI125" s="34"/>
      <c r="JJ125" s="34"/>
      <c r="JK125" s="34"/>
      <c r="JL125" s="34"/>
      <c r="JM125" s="34"/>
      <c r="JN125" s="34"/>
      <c r="JO125" s="34"/>
      <c r="JP125" s="34"/>
      <c r="JQ125" s="34"/>
      <c r="JR125" s="34">
        <v>0</v>
      </c>
      <c r="JS125" s="34"/>
      <c r="JT125" s="34"/>
      <c r="JU125" s="34">
        <v>93</v>
      </c>
      <c r="JV125" s="34"/>
      <c r="JW125" s="34"/>
      <c r="JX125" s="34"/>
      <c r="JY125" s="34"/>
      <c r="JZ125" s="34"/>
      <c r="KA125" s="34"/>
      <c r="KB125" s="34"/>
      <c r="KC125" s="34"/>
      <c r="KD125" s="34"/>
      <c r="KE125" s="34"/>
      <c r="KF125" s="34">
        <v>0</v>
      </c>
      <c r="KG125" s="34">
        <v>0</v>
      </c>
      <c r="KH125" s="34">
        <v>0</v>
      </c>
      <c r="KI125" s="34">
        <v>52</v>
      </c>
      <c r="KJ125" s="34">
        <v>36</v>
      </c>
      <c r="KK125" s="34">
        <v>10</v>
      </c>
      <c r="KL125" s="34">
        <v>0</v>
      </c>
      <c r="KM125" s="34">
        <v>0</v>
      </c>
      <c r="KN125" s="34"/>
      <c r="KO125" s="34"/>
      <c r="KP125" s="34"/>
      <c r="KQ125" s="34"/>
      <c r="KR125" s="34"/>
      <c r="KS125" s="34"/>
      <c r="KT125" s="34"/>
      <c r="KU125" s="34"/>
      <c r="KV125" s="34"/>
      <c r="KW125" s="34"/>
      <c r="KX125" s="34"/>
      <c r="KY125" s="34"/>
      <c r="KZ125" s="34"/>
      <c r="LA125" s="34"/>
      <c r="LB125" s="34"/>
      <c r="LC125" s="34"/>
      <c r="LD125" s="34"/>
      <c r="LE125" s="34"/>
      <c r="LF125" s="34"/>
      <c r="LG125" s="34"/>
      <c r="LH125" s="34"/>
      <c r="LI125" s="34"/>
      <c r="LJ125" s="34"/>
      <c r="LK125" s="34"/>
      <c r="LL125" s="34"/>
      <c r="LM125" s="34"/>
      <c r="LN125" s="34"/>
      <c r="LO125" s="34"/>
      <c r="LP125" s="34"/>
      <c r="LQ125" s="34"/>
      <c r="LR125" s="34"/>
      <c r="LS125" s="34"/>
      <c r="LT125" s="34"/>
      <c r="LU125" s="34"/>
      <c r="LV125" s="34"/>
      <c r="LW125" s="34"/>
      <c r="LX125" s="34"/>
      <c r="LY125" s="34"/>
      <c r="LZ125" s="34"/>
      <c r="MA125" s="34"/>
      <c r="MB125" s="34"/>
      <c r="MC125" s="34"/>
      <c r="MD125" s="34"/>
      <c r="ME125" s="34"/>
      <c r="MF125" s="34"/>
      <c r="MG125" s="34"/>
      <c r="MH125" s="34"/>
      <c r="MI125" s="34"/>
      <c r="MJ125" s="34"/>
      <c r="MK125" s="34"/>
      <c r="ML125" s="34"/>
      <c r="MM125" s="34"/>
      <c r="MN125" s="34"/>
      <c r="MO125" s="34">
        <v>0</v>
      </c>
      <c r="MP125" s="34">
        <v>0</v>
      </c>
      <c r="MQ125" s="34"/>
      <c r="MR125" s="34"/>
      <c r="MS125" s="34"/>
      <c r="MT125" s="34"/>
      <c r="MU125" s="34"/>
      <c r="MV125" s="34"/>
      <c r="MW125" s="34"/>
      <c r="MX125" s="34"/>
      <c r="MY125" s="34"/>
      <c r="MZ125" s="34"/>
      <c r="NA125" s="34"/>
      <c r="NB125" s="34"/>
      <c r="NC125" s="34"/>
      <c r="ND125" s="34"/>
      <c r="NE125" s="34"/>
      <c r="NF125" s="34"/>
      <c r="NG125" s="34"/>
      <c r="NH125" s="34"/>
      <c r="NI125" s="34"/>
      <c r="NJ125" s="34"/>
      <c r="NK125" s="34"/>
      <c r="NX125" s="18">
        <f t="shared" si="10"/>
        <v>4040.34211886309</v>
      </c>
      <c r="NY125" t="str">
        <f t="shared" si="7"/>
        <v>Smaller</v>
      </c>
      <c r="NZ125" t="str">
        <f t="shared" si="8"/>
        <v>Small</v>
      </c>
    </row>
    <row r="126" spans="1:390">
      <c r="A126" t="s">
        <v>429</v>
      </c>
      <c r="B126" s="31" t="s">
        <v>430</v>
      </c>
      <c r="C126" s="32" t="s">
        <v>431</v>
      </c>
      <c r="D126" s="1" t="s">
        <v>404</v>
      </c>
      <c r="E126" s="31">
        <v>20070</v>
      </c>
      <c r="F126" s="31" t="s">
        <v>759</v>
      </c>
      <c r="G126" s="34">
        <v>8284.8394285714876</v>
      </c>
      <c r="H126" s="70">
        <v>23492</v>
      </c>
      <c r="I126" s="61"/>
      <c r="J126" s="67">
        <v>79</v>
      </c>
      <c r="K126" s="67">
        <v>0</v>
      </c>
      <c r="L126" s="67"/>
      <c r="M126" s="67"/>
      <c r="N126" s="67"/>
      <c r="O126" s="67"/>
      <c r="P126" s="67"/>
      <c r="Q126" s="67"/>
      <c r="R126" s="67">
        <v>28</v>
      </c>
      <c r="S126" s="67"/>
      <c r="T126" s="67"/>
      <c r="U126" s="67">
        <v>0</v>
      </c>
      <c r="V126" s="67">
        <v>300</v>
      </c>
      <c r="W126" s="86">
        <v>47</v>
      </c>
      <c r="X126" s="86"/>
      <c r="Y126" s="86"/>
      <c r="Z126" s="86"/>
      <c r="AA126" s="86"/>
      <c r="AB126" s="86"/>
      <c r="AC126" s="87">
        <v>0</v>
      </c>
      <c r="AD126" s="61"/>
      <c r="AE126" s="61"/>
      <c r="AF126" s="87">
        <v>0</v>
      </c>
      <c r="AG126" s="87">
        <v>0</v>
      </c>
      <c r="AH126" s="87">
        <v>0</v>
      </c>
      <c r="AI126" s="87">
        <v>0</v>
      </c>
      <c r="AJ126" s="87"/>
      <c r="AK126" s="87"/>
      <c r="AL126" s="87">
        <v>48388</v>
      </c>
      <c r="AM126" s="87">
        <v>0</v>
      </c>
      <c r="AN126" s="61"/>
      <c r="AO126" s="88">
        <v>48388</v>
      </c>
      <c r="AP126" s="61">
        <v>0</v>
      </c>
      <c r="AQ126" s="61"/>
      <c r="AR126" s="61"/>
      <c r="AS126" s="61">
        <v>0</v>
      </c>
      <c r="AT126" s="61">
        <v>0</v>
      </c>
      <c r="AU126" s="61">
        <v>0</v>
      </c>
      <c r="AV126" s="61">
        <v>0</v>
      </c>
      <c r="AW126" s="61"/>
      <c r="AX126" s="61"/>
      <c r="AY126" s="61">
        <v>35685</v>
      </c>
      <c r="AZ126" s="61">
        <v>0</v>
      </c>
      <c r="BA126" s="61"/>
      <c r="BB126" s="61">
        <v>0</v>
      </c>
      <c r="BC126" s="61">
        <v>0</v>
      </c>
      <c r="BD126" s="61"/>
      <c r="BE126" s="61"/>
      <c r="BF126" s="61">
        <v>0</v>
      </c>
      <c r="BG126" s="61">
        <v>0</v>
      </c>
      <c r="BH126" s="61">
        <v>0</v>
      </c>
      <c r="BI126" s="61">
        <v>0</v>
      </c>
      <c r="BJ126" s="61"/>
      <c r="BK126" s="61"/>
      <c r="BL126" s="61">
        <v>0</v>
      </c>
      <c r="BM126" s="61">
        <v>0</v>
      </c>
      <c r="BN126" s="61"/>
      <c r="BO126" s="61">
        <v>0</v>
      </c>
      <c r="BP126" s="61">
        <v>0</v>
      </c>
      <c r="BQ126" s="61"/>
      <c r="BR126" s="61">
        <v>0</v>
      </c>
      <c r="BS126" s="61">
        <v>0</v>
      </c>
      <c r="BT126" s="61">
        <v>0</v>
      </c>
      <c r="BU126" s="61">
        <v>0</v>
      </c>
      <c r="BV126" s="61"/>
      <c r="BW126" s="35"/>
      <c r="BX126" s="35">
        <v>0</v>
      </c>
      <c r="BY126" s="35">
        <v>0</v>
      </c>
      <c r="BZ126" s="35">
        <v>0</v>
      </c>
      <c r="CA126" s="35"/>
      <c r="CB126" s="35"/>
      <c r="CC126" s="35"/>
      <c r="CD126" s="35"/>
      <c r="CE126" s="35"/>
      <c r="CF126" s="35"/>
      <c r="CG126" s="35"/>
      <c r="CH126" s="35"/>
      <c r="CI126" s="35"/>
      <c r="CJ126" s="35"/>
      <c r="CK126" s="35"/>
      <c r="CL126" s="35"/>
      <c r="CM126" s="35"/>
      <c r="CN126" s="35"/>
      <c r="CO126" s="35"/>
      <c r="CP126" s="35"/>
      <c r="CQ126" s="35"/>
      <c r="CR126" s="35"/>
      <c r="CS126" s="35"/>
      <c r="CT126" s="35"/>
      <c r="CU126" s="35"/>
      <c r="CV126" s="35"/>
      <c r="CW126" s="35"/>
      <c r="CX126" s="35"/>
      <c r="CY126" s="35">
        <v>0</v>
      </c>
      <c r="CZ126" s="35"/>
      <c r="DA126" s="35">
        <v>0</v>
      </c>
      <c r="DB126" s="35">
        <v>0</v>
      </c>
      <c r="DC126" s="35">
        <v>0</v>
      </c>
      <c r="DD126" s="35"/>
      <c r="DE126" s="35"/>
      <c r="DF126" s="35">
        <v>41624</v>
      </c>
      <c r="DG126" s="35">
        <v>0</v>
      </c>
      <c r="DH126" s="35">
        <v>0</v>
      </c>
      <c r="DI126" s="35">
        <v>0</v>
      </c>
      <c r="DJ126" s="35"/>
      <c r="DK126" s="35"/>
      <c r="DL126" s="35"/>
      <c r="DM126" s="35"/>
      <c r="DN126" s="35"/>
      <c r="DO126" s="35"/>
      <c r="DP126" s="35"/>
      <c r="DQ126" s="35"/>
      <c r="DR126" s="35"/>
      <c r="DS126" s="35"/>
      <c r="DT126" s="35"/>
      <c r="DU126" s="35"/>
      <c r="DV126" s="61"/>
      <c r="DW126" s="61"/>
      <c r="DX126" s="35"/>
      <c r="DY126" s="35"/>
      <c r="DZ126" s="35"/>
      <c r="EA126" s="35"/>
      <c r="EB126" s="35"/>
      <c r="EC126" s="35"/>
      <c r="ED126" s="35"/>
      <c r="EE126" s="35"/>
      <c r="EF126" s="35"/>
      <c r="EG126" s="35"/>
      <c r="EH126" s="35"/>
      <c r="EI126" s="61"/>
      <c r="EJ126" s="35">
        <v>0</v>
      </c>
      <c r="EK126" s="35"/>
      <c r="EL126" s="35">
        <v>0</v>
      </c>
      <c r="EM126" s="35">
        <v>0</v>
      </c>
      <c r="EN126" s="35">
        <v>0</v>
      </c>
      <c r="EO126" s="35"/>
      <c r="EP126" s="35"/>
      <c r="EQ126" s="35">
        <v>0</v>
      </c>
      <c r="ER126" s="35">
        <v>0</v>
      </c>
      <c r="ES126" s="35">
        <v>0</v>
      </c>
      <c r="ET126" s="35">
        <v>0</v>
      </c>
      <c r="EU126" s="37"/>
      <c r="EV126" s="37"/>
      <c r="EW126" s="37"/>
      <c r="EX126" s="37"/>
      <c r="EY126" s="37"/>
      <c r="EZ126" s="37"/>
      <c r="FA126" s="34"/>
      <c r="FB126" s="34"/>
      <c r="FC126" s="34"/>
      <c r="FD126" s="34"/>
      <c r="FE126" s="34"/>
      <c r="FF126" s="34"/>
      <c r="FG126" s="34"/>
      <c r="FH126" s="34"/>
      <c r="FI126" s="34"/>
      <c r="FJ126" s="34"/>
      <c r="FK126" s="34"/>
      <c r="FL126" s="34"/>
      <c r="FM126" s="34"/>
      <c r="FN126" s="34"/>
      <c r="FO126" s="34"/>
      <c r="FP126" s="34"/>
      <c r="FQ126" s="34"/>
      <c r="FR126" s="34"/>
      <c r="FS126" s="34"/>
      <c r="FT126" s="35"/>
      <c r="FU126" s="35"/>
      <c r="FV126" s="35"/>
      <c r="FW126" s="35"/>
      <c r="FX126" s="35"/>
      <c r="FY126" s="35"/>
      <c r="FZ126" s="35"/>
      <c r="GA126" s="35"/>
      <c r="GB126" s="35"/>
      <c r="GC126" s="35"/>
      <c r="GD126" s="35"/>
      <c r="GE126" s="35">
        <v>0</v>
      </c>
      <c r="GF126" s="35"/>
      <c r="GG126" s="35">
        <v>0</v>
      </c>
      <c r="GH126" s="35">
        <v>0</v>
      </c>
      <c r="GI126" s="35">
        <v>0</v>
      </c>
      <c r="GJ126" s="35">
        <v>0</v>
      </c>
      <c r="GK126" s="35"/>
      <c r="GL126" s="35"/>
      <c r="GM126" s="35">
        <v>0</v>
      </c>
      <c r="GN126" s="35">
        <v>0</v>
      </c>
      <c r="GO126" s="35">
        <v>0</v>
      </c>
      <c r="GP126" s="35">
        <v>48388</v>
      </c>
      <c r="GQ126" s="35"/>
      <c r="GR126" s="35">
        <v>48388</v>
      </c>
      <c r="GS126" s="31" t="s">
        <v>420</v>
      </c>
      <c r="GT126" s="31"/>
      <c r="GU126" s="31"/>
      <c r="GV126" s="31" t="s">
        <v>409</v>
      </c>
      <c r="GW126" s="31"/>
      <c r="GX126" s="31"/>
      <c r="GY126" s="31"/>
      <c r="GZ126" s="31"/>
      <c r="HA126" s="31"/>
      <c r="HB126" s="31"/>
      <c r="HC126" s="35">
        <v>1349</v>
      </c>
      <c r="HD126" s="35">
        <v>416</v>
      </c>
      <c r="HE126" s="35">
        <v>3450</v>
      </c>
      <c r="HF126" s="35">
        <v>209</v>
      </c>
      <c r="HG126" s="35">
        <v>34</v>
      </c>
      <c r="HH126" s="35">
        <v>98257</v>
      </c>
      <c r="HI126" s="35"/>
      <c r="HJ126" s="35">
        <v>2</v>
      </c>
      <c r="HK126" s="35">
        <v>1</v>
      </c>
      <c r="HL126" s="35">
        <v>1524</v>
      </c>
      <c r="HM126" s="35"/>
      <c r="HN126" s="35"/>
      <c r="HO126" s="35">
        <v>161</v>
      </c>
      <c r="HP126" s="35">
        <v>161</v>
      </c>
      <c r="HQ126" s="35">
        <v>61</v>
      </c>
      <c r="HR126" s="35">
        <v>7</v>
      </c>
      <c r="HS126" s="35"/>
      <c r="HT126" s="35"/>
      <c r="HU126" s="35">
        <v>4.1900000000000004</v>
      </c>
      <c r="HV126" s="35"/>
      <c r="HW126" s="35"/>
      <c r="HX126" s="35"/>
      <c r="HY126" s="35"/>
      <c r="HZ126" s="35"/>
      <c r="IA126" s="35"/>
      <c r="IB126" s="35"/>
      <c r="IC126" s="35"/>
      <c r="ID126" s="35"/>
      <c r="IE126" s="35"/>
      <c r="IF126" s="61">
        <v>3.64</v>
      </c>
      <c r="IG126" s="35">
        <v>4.1900000000000004</v>
      </c>
      <c r="IH126" s="35">
        <v>10.25</v>
      </c>
      <c r="II126" s="35">
        <f t="shared" si="5"/>
        <v>4.1900000000000004</v>
      </c>
      <c r="IJ126" s="35"/>
      <c r="IK126" s="35">
        <v>7</v>
      </c>
      <c r="IL126" s="35">
        <v>6.06</v>
      </c>
      <c r="IM126" s="34">
        <v>2787</v>
      </c>
      <c r="IN126" s="31" t="s">
        <v>411</v>
      </c>
      <c r="IO126" s="70">
        <v>12813</v>
      </c>
      <c r="IP126" s="34">
        <v>17378</v>
      </c>
      <c r="IQ126" s="34">
        <v>1765</v>
      </c>
      <c r="IR126" s="34">
        <v>4064</v>
      </c>
      <c r="IS126" s="34"/>
      <c r="IT126" s="34"/>
      <c r="IU126" s="34"/>
      <c r="IV126" s="34">
        <v>0</v>
      </c>
      <c r="IW126" s="34"/>
      <c r="IX126" s="34">
        <v>36020</v>
      </c>
      <c r="IY126" s="34"/>
      <c r="IZ126" s="34"/>
      <c r="JA126" s="34">
        <v>26</v>
      </c>
      <c r="JB126" s="34">
        <v>22</v>
      </c>
      <c r="JC126" s="34">
        <v>144</v>
      </c>
      <c r="JD126" s="34">
        <v>48</v>
      </c>
      <c r="JE126" s="34"/>
      <c r="JF126" s="34"/>
      <c r="JG126" s="34"/>
      <c r="JH126" s="34"/>
      <c r="JI126" s="34"/>
      <c r="JJ126" s="34"/>
      <c r="JK126" s="34"/>
      <c r="JL126" s="34"/>
      <c r="JM126" s="34"/>
      <c r="JN126" s="34"/>
      <c r="JO126" s="34"/>
      <c r="JP126" s="34"/>
      <c r="JQ126" s="34"/>
      <c r="JR126" s="34">
        <v>2027</v>
      </c>
      <c r="JS126" s="34"/>
      <c r="JT126" s="34"/>
      <c r="JU126" s="34">
        <v>88</v>
      </c>
      <c r="JV126" s="34"/>
      <c r="JW126" s="34"/>
      <c r="JX126" s="34"/>
      <c r="JY126" s="34"/>
      <c r="JZ126" s="34"/>
      <c r="KA126" s="34"/>
      <c r="KB126" s="34"/>
      <c r="KC126" s="34"/>
      <c r="KD126" s="34"/>
      <c r="KE126" s="34"/>
      <c r="KF126" s="34">
        <v>7</v>
      </c>
      <c r="KG126" s="34">
        <v>7</v>
      </c>
      <c r="KH126" s="34">
        <v>35</v>
      </c>
      <c r="KI126" s="34">
        <v>60.25</v>
      </c>
      <c r="KJ126" s="34">
        <v>40</v>
      </c>
      <c r="KK126" s="34">
        <v>60.25</v>
      </c>
      <c r="KL126" s="34">
        <v>4</v>
      </c>
      <c r="KM126" s="34">
        <v>0</v>
      </c>
      <c r="KN126" s="34"/>
      <c r="KO126" s="34"/>
      <c r="KP126" s="34"/>
      <c r="KQ126" s="34"/>
      <c r="KR126" s="34"/>
      <c r="KS126" s="34"/>
      <c r="KT126" s="34"/>
      <c r="KU126" s="34"/>
      <c r="KV126" s="34"/>
      <c r="KW126" s="34"/>
      <c r="KX126" s="34"/>
      <c r="KY126" s="34"/>
      <c r="KZ126" s="34"/>
      <c r="LA126" s="34"/>
      <c r="LB126" s="34"/>
      <c r="LC126" s="34"/>
      <c r="LD126" s="34"/>
      <c r="LE126" s="34"/>
      <c r="LF126" s="34"/>
      <c r="LG126" s="34"/>
      <c r="LH126" s="34"/>
      <c r="LI126" s="34"/>
      <c r="LJ126" s="34"/>
      <c r="LK126" s="34"/>
      <c r="LL126" s="34"/>
      <c r="LM126" s="34"/>
      <c r="LN126" s="34"/>
      <c r="LO126" s="34"/>
      <c r="LP126" s="34"/>
      <c r="LQ126" s="34"/>
      <c r="LR126" s="34"/>
      <c r="LS126" s="34"/>
      <c r="LT126" s="34"/>
      <c r="LU126" s="34"/>
      <c r="LV126" s="34"/>
      <c r="LW126" s="34"/>
      <c r="LX126" s="34"/>
      <c r="LY126" s="34"/>
      <c r="LZ126" s="34"/>
      <c r="MA126" s="34"/>
      <c r="MB126" s="34"/>
      <c r="MC126" s="34"/>
      <c r="MD126" s="34"/>
      <c r="ME126" s="34"/>
      <c r="MF126" s="34"/>
      <c r="MG126" s="34"/>
      <c r="MH126" s="34"/>
      <c r="MI126" s="34"/>
      <c r="MJ126" s="34"/>
      <c r="MK126" s="34"/>
      <c r="ML126" s="34"/>
      <c r="MM126" s="34"/>
      <c r="MN126" s="34"/>
      <c r="MO126" s="34">
        <v>4</v>
      </c>
      <c r="MP126" s="34">
        <v>0</v>
      </c>
      <c r="MQ126" s="34"/>
      <c r="MR126" s="34"/>
      <c r="MS126" s="34">
        <v>152875</v>
      </c>
      <c r="MT126" s="34"/>
      <c r="MU126" s="34">
        <v>571</v>
      </c>
      <c r="MV126" s="34"/>
      <c r="MW126" s="34"/>
      <c r="MX126" s="34"/>
      <c r="MY126" s="34"/>
      <c r="MZ126" s="34"/>
      <c r="NA126" s="34"/>
      <c r="NB126" s="34"/>
      <c r="NC126" s="34"/>
      <c r="ND126" s="34"/>
      <c r="NE126" s="34"/>
      <c r="NF126" s="34"/>
      <c r="NG126" s="34"/>
      <c r="NH126" s="34"/>
      <c r="NI126" s="34"/>
      <c r="NJ126" s="34"/>
      <c r="NK126" s="34"/>
      <c r="NX126" s="18">
        <f t="shared" si="10"/>
        <v>1977.288646437109</v>
      </c>
      <c r="NY126" t="str">
        <f t="shared" si="7"/>
        <v>Mid-range</v>
      </c>
      <c r="NZ126" t="str">
        <f t="shared" si="8"/>
        <v>Small</v>
      </c>
    </row>
    <row r="127" spans="1:390">
      <c r="A127" t="s">
        <v>440</v>
      </c>
      <c r="B127" s="31" t="s">
        <v>441</v>
      </c>
      <c r="C127" s="32" t="s">
        <v>442</v>
      </c>
      <c r="D127" s="1" t="s">
        <v>404</v>
      </c>
      <c r="E127" s="31">
        <v>20070</v>
      </c>
      <c r="F127" s="31" t="s">
        <v>759</v>
      </c>
      <c r="G127" s="34">
        <v>16183.365333333331</v>
      </c>
      <c r="H127" s="70">
        <v>30000</v>
      </c>
      <c r="I127" s="61"/>
      <c r="J127" s="67">
        <v>66</v>
      </c>
      <c r="K127" s="67">
        <v>0</v>
      </c>
      <c r="L127" s="67"/>
      <c r="M127" s="67"/>
      <c r="N127" s="67"/>
      <c r="O127" s="67"/>
      <c r="P127" s="67"/>
      <c r="Q127" s="67"/>
      <c r="R127" s="67">
        <v>29</v>
      </c>
      <c r="S127" s="67"/>
      <c r="T127" s="67"/>
      <c r="U127" s="67">
        <v>0</v>
      </c>
      <c r="V127" s="67">
        <v>590</v>
      </c>
      <c r="W127" s="86">
        <v>66</v>
      </c>
      <c r="X127" s="86"/>
      <c r="Y127" s="86"/>
      <c r="Z127" s="86"/>
      <c r="AA127" s="86"/>
      <c r="AB127" s="86"/>
      <c r="AC127" s="87">
        <v>87</v>
      </c>
      <c r="AD127" s="61"/>
      <c r="AE127" s="61"/>
      <c r="AF127" s="87">
        <v>0</v>
      </c>
      <c r="AG127" s="87">
        <v>37120</v>
      </c>
      <c r="AH127" s="87">
        <v>0</v>
      </c>
      <c r="AI127" s="87">
        <v>0</v>
      </c>
      <c r="AJ127" s="87"/>
      <c r="AK127" s="87"/>
      <c r="AL127" s="87">
        <v>192518</v>
      </c>
      <c r="AM127" s="87">
        <v>0</v>
      </c>
      <c r="AN127" s="61"/>
      <c r="AO127" s="88">
        <v>229725</v>
      </c>
      <c r="AP127" s="61">
        <v>0</v>
      </c>
      <c r="AQ127" s="61"/>
      <c r="AR127" s="61"/>
      <c r="AS127" s="61">
        <v>0</v>
      </c>
      <c r="AT127" s="61">
        <v>0</v>
      </c>
      <c r="AU127" s="61">
        <v>0</v>
      </c>
      <c r="AV127" s="61">
        <v>0</v>
      </c>
      <c r="AW127" s="61"/>
      <c r="AX127" s="61"/>
      <c r="AY127" s="61">
        <v>22771</v>
      </c>
      <c r="AZ127" s="61">
        <v>0</v>
      </c>
      <c r="BA127" s="61"/>
      <c r="BB127" s="61">
        <v>22771</v>
      </c>
      <c r="BC127" s="61">
        <v>0</v>
      </c>
      <c r="BD127" s="61"/>
      <c r="BE127" s="61"/>
      <c r="BF127" s="61">
        <v>0</v>
      </c>
      <c r="BG127" s="61">
        <v>0</v>
      </c>
      <c r="BH127" s="61">
        <v>0</v>
      </c>
      <c r="BI127" s="61">
        <v>0</v>
      </c>
      <c r="BJ127" s="61"/>
      <c r="BK127" s="61"/>
      <c r="BL127" s="61">
        <v>0</v>
      </c>
      <c r="BM127" s="61">
        <v>0</v>
      </c>
      <c r="BN127" s="61"/>
      <c r="BO127" s="61">
        <v>0</v>
      </c>
      <c r="BP127" s="61">
        <v>15000</v>
      </c>
      <c r="BQ127" s="61"/>
      <c r="BR127" s="61">
        <v>0</v>
      </c>
      <c r="BS127" s="61">
        <v>0</v>
      </c>
      <c r="BT127" s="61">
        <v>0</v>
      </c>
      <c r="BU127" s="61">
        <v>0</v>
      </c>
      <c r="BV127" s="61"/>
      <c r="BW127" s="35"/>
      <c r="BX127" s="35">
        <v>0</v>
      </c>
      <c r="BY127" s="35">
        <v>0</v>
      </c>
      <c r="BZ127" s="35">
        <v>15000</v>
      </c>
      <c r="CA127" s="35"/>
      <c r="CB127" s="35"/>
      <c r="CC127" s="35"/>
      <c r="CD127" s="35"/>
      <c r="CE127" s="35"/>
      <c r="CF127" s="35"/>
      <c r="CG127" s="35"/>
      <c r="CH127" s="35"/>
      <c r="CI127" s="35"/>
      <c r="CJ127" s="35"/>
      <c r="CK127" s="35"/>
      <c r="CL127" s="35"/>
      <c r="CM127" s="35"/>
      <c r="CN127" s="35"/>
      <c r="CO127" s="35"/>
      <c r="CP127" s="35"/>
      <c r="CQ127" s="35"/>
      <c r="CR127" s="35"/>
      <c r="CS127" s="35"/>
      <c r="CT127" s="35"/>
      <c r="CU127" s="35"/>
      <c r="CV127" s="35"/>
      <c r="CW127" s="35"/>
      <c r="CX127" s="35"/>
      <c r="CY127" s="35">
        <v>0</v>
      </c>
      <c r="CZ127" s="35"/>
      <c r="DA127" s="35">
        <v>0</v>
      </c>
      <c r="DB127" s="35">
        <v>0</v>
      </c>
      <c r="DC127" s="35">
        <v>0</v>
      </c>
      <c r="DD127" s="35"/>
      <c r="DE127" s="35"/>
      <c r="DF127" s="35">
        <v>20076</v>
      </c>
      <c r="DG127" s="35">
        <v>6298</v>
      </c>
      <c r="DH127" s="35">
        <v>0</v>
      </c>
      <c r="DI127" s="35">
        <v>26374</v>
      </c>
      <c r="DJ127" s="35"/>
      <c r="DK127" s="35"/>
      <c r="DL127" s="35"/>
      <c r="DM127" s="35"/>
      <c r="DN127" s="35"/>
      <c r="DO127" s="35"/>
      <c r="DP127" s="35"/>
      <c r="DQ127" s="35"/>
      <c r="DR127" s="35"/>
      <c r="DS127" s="35"/>
      <c r="DT127" s="35"/>
      <c r="DU127" s="35"/>
      <c r="DV127" s="61"/>
      <c r="DW127" s="61"/>
      <c r="DX127" s="35"/>
      <c r="DY127" s="35"/>
      <c r="DZ127" s="35"/>
      <c r="EA127" s="35"/>
      <c r="EB127" s="35"/>
      <c r="EC127" s="35"/>
      <c r="ED127" s="35"/>
      <c r="EE127" s="35"/>
      <c r="EF127" s="35"/>
      <c r="EG127" s="35"/>
      <c r="EH127" s="35"/>
      <c r="EI127" s="61"/>
      <c r="EJ127" s="35">
        <v>0</v>
      </c>
      <c r="EK127" s="35"/>
      <c r="EL127" s="35">
        <v>0</v>
      </c>
      <c r="EM127" s="35">
        <v>0</v>
      </c>
      <c r="EN127" s="35">
        <v>0</v>
      </c>
      <c r="EO127" s="35"/>
      <c r="EP127" s="35"/>
      <c r="EQ127" s="35">
        <v>6892</v>
      </c>
      <c r="ER127" s="35">
        <v>0</v>
      </c>
      <c r="ES127" s="35">
        <v>0</v>
      </c>
      <c r="ET127" s="35">
        <v>6892</v>
      </c>
      <c r="EU127" s="37"/>
      <c r="EV127" s="37"/>
      <c r="EW127" s="37"/>
      <c r="EX127" s="37"/>
      <c r="EY127" s="37"/>
      <c r="EZ127" s="37"/>
      <c r="FA127" s="34"/>
      <c r="FB127" s="34"/>
      <c r="FC127" s="34"/>
      <c r="FD127" s="34"/>
      <c r="FE127" s="34"/>
      <c r="FF127" s="34"/>
      <c r="FG127" s="34"/>
      <c r="FH127" s="34"/>
      <c r="FI127" s="34"/>
      <c r="FJ127" s="34"/>
      <c r="FK127" s="34"/>
      <c r="FL127" s="34"/>
      <c r="FM127" s="34"/>
      <c r="FN127" s="34"/>
      <c r="FO127" s="34"/>
      <c r="FP127" s="34"/>
      <c r="FQ127" s="34"/>
      <c r="FR127" s="34"/>
      <c r="FS127" s="34"/>
      <c r="FT127" s="35"/>
      <c r="FU127" s="35"/>
      <c r="FV127" s="35"/>
      <c r="FW127" s="35"/>
      <c r="FX127" s="35"/>
      <c r="FY127" s="35"/>
      <c r="FZ127" s="35"/>
      <c r="GA127" s="35"/>
      <c r="GB127" s="35"/>
      <c r="GC127" s="35"/>
      <c r="GD127" s="35"/>
      <c r="GE127" s="35">
        <v>0</v>
      </c>
      <c r="GF127" s="35"/>
      <c r="GG127" s="35">
        <v>0</v>
      </c>
      <c r="GH127" s="35">
        <v>0</v>
      </c>
      <c r="GI127" s="35">
        <v>0</v>
      </c>
      <c r="GJ127" s="35">
        <v>0</v>
      </c>
      <c r="GK127" s="35"/>
      <c r="GL127" s="35"/>
      <c r="GM127" s="35">
        <v>0</v>
      </c>
      <c r="GN127" s="35">
        <v>0</v>
      </c>
      <c r="GO127" s="35">
        <v>0</v>
      </c>
      <c r="GP127" s="35">
        <v>252496</v>
      </c>
      <c r="GQ127" s="35">
        <v>48266</v>
      </c>
      <c r="GR127" s="35">
        <v>300762</v>
      </c>
      <c r="GS127" s="31" t="s">
        <v>420</v>
      </c>
      <c r="GT127" s="31"/>
      <c r="GU127" s="31"/>
      <c r="GV127" s="31" t="s">
        <v>409</v>
      </c>
      <c r="GW127" t="s">
        <v>410</v>
      </c>
      <c r="GX127" s="31"/>
      <c r="GY127" s="31"/>
      <c r="GZ127" s="31"/>
      <c r="HA127" s="31"/>
      <c r="HB127" s="31"/>
      <c r="HC127" s="35">
        <v>2414</v>
      </c>
      <c r="HD127" s="35">
        <v>4027</v>
      </c>
      <c r="HE127" s="35">
        <v>16611</v>
      </c>
      <c r="HF127" s="35">
        <v>344</v>
      </c>
      <c r="HG127" s="35">
        <v>0</v>
      </c>
      <c r="HH127" s="35">
        <v>68000</v>
      </c>
      <c r="HI127" s="35"/>
      <c r="HJ127" s="35">
        <v>86</v>
      </c>
      <c r="HK127" s="35">
        <v>3153</v>
      </c>
      <c r="HL127" s="35">
        <v>2414</v>
      </c>
      <c r="HM127" s="35"/>
      <c r="HN127" s="35"/>
      <c r="HO127" s="35">
        <v>0</v>
      </c>
      <c r="HP127" s="35">
        <v>0</v>
      </c>
      <c r="HQ127" s="35">
        <v>70</v>
      </c>
      <c r="HR127" s="35">
        <v>86</v>
      </c>
      <c r="HS127" s="35"/>
      <c r="HT127" s="35"/>
      <c r="HU127" s="35">
        <v>12</v>
      </c>
      <c r="HV127" s="35"/>
      <c r="HW127" s="35"/>
      <c r="HX127" s="35"/>
      <c r="HY127" s="35"/>
      <c r="HZ127" s="35"/>
      <c r="IA127" s="35"/>
      <c r="IB127" s="35"/>
      <c r="IC127" s="35"/>
      <c r="ID127" s="35"/>
      <c r="IE127" s="35"/>
      <c r="IF127" s="61">
        <v>15</v>
      </c>
      <c r="IG127" s="35">
        <v>5.0999999999999996</v>
      </c>
      <c r="IH127" s="35">
        <v>13.1</v>
      </c>
      <c r="II127" s="35">
        <f t="shared" si="5"/>
        <v>5.0999999999999996</v>
      </c>
      <c r="IJ127" s="35"/>
      <c r="IK127" s="35">
        <v>8</v>
      </c>
      <c r="IL127" s="35">
        <v>8</v>
      </c>
      <c r="IM127" s="34">
        <v>21711</v>
      </c>
      <c r="IN127" s="31" t="s">
        <v>411</v>
      </c>
      <c r="IO127" s="70">
        <v>22733</v>
      </c>
      <c r="IP127" s="34">
        <v>20576</v>
      </c>
      <c r="IQ127" s="34">
        <v>28476</v>
      </c>
      <c r="IR127" s="34">
        <v>1868</v>
      </c>
      <c r="IS127" s="34"/>
      <c r="IT127" s="34"/>
      <c r="IU127" s="34"/>
      <c r="IV127" s="34">
        <v>302</v>
      </c>
      <c r="IW127" s="34"/>
      <c r="IX127" s="34">
        <v>73955</v>
      </c>
      <c r="IY127" s="34"/>
      <c r="IZ127" s="34"/>
      <c r="JA127" s="34">
        <v>62</v>
      </c>
      <c r="JB127" s="34">
        <v>52</v>
      </c>
      <c r="JC127" s="34">
        <v>212</v>
      </c>
      <c r="JD127" s="34">
        <v>68</v>
      </c>
      <c r="JE127" s="34"/>
      <c r="JF127" s="34"/>
      <c r="JG127" s="34"/>
      <c r="JH127" s="34"/>
      <c r="JI127" s="34"/>
      <c r="JJ127" s="34"/>
      <c r="JK127" s="34"/>
      <c r="JL127" s="34"/>
      <c r="JM127" s="34"/>
      <c r="JN127" s="34"/>
      <c r="JO127" s="34"/>
      <c r="JP127" s="34"/>
      <c r="JQ127" s="34"/>
      <c r="JR127" s="34">
        <v>5744</v>
      </c>
      <c r="JS127" s="34"/>
      <c r="JT127" s="34"/>
      <c r="JU127" s="34">
        <v>256</v>
      </c>
      <c r="JV127" s="34"/>
      <c r="JW127" s="34"/>
      <c r="JX127" s="34"/>
      <c r="JY127" s="34"/>
      <c r="JZ127" s="34"/>
      <c r="KA127" s="34"/>
      <c r="KB127" s="34"/>
      <c r="KC127" s="34"/>
      <c r="KD127" s="34"/>
      <c r="KE127" s="34"/>
      <c r="KF127" s="34">
        <v>2</v>
      </c>
      <c r="KG127" s="34">
        <v>3</v>
      </c>
      <c r="KH127" s="34">
        <v>54</v>
      </c>
      <c r="KI127" s="34">
        <v>69.5</v>
      </c>
      <c r="KJ127" s="34">
        <v>46.5</v>
      </c>
      <c r="KK127" s="34">
        <v>46.5</v>
      </c>
      <c r="KL127" s="34">
        <v>7</v>
      </c>
      <c r="KM127" s="34">
        <v>0</v>
      </c>
      <c r="KN127" s="34"/>
      <c r="KO127" s="34"/>
      <c r="KP127" s="34"/>
      <c r="KQ127" s="34"/>
      <c r="KR127" s="34"/>
      <c r="KS127" s="34"/>
      <c r="KT127" s="34"/>
      <c r="KU127" s="34"/>
      <c r="KV127" s="34"/>
      <c r="KW127" s="34"/>
      <c r="KX127" s="34"/>
      <c r="KY127" s="34"/>
      <c r="KZ127" s="34"/>
      <c r="LA127" s="34"/>
      <c r="LB127" s="34"/>
      <c r="LC127" s="34"/>
      <c r="LD127" s="34"/>
      <c r="LE127" s="34"/>
      <c r="LF127" s="34"/>
      <c r="LG127" s="34"/>
      <c r="LH127" s="34"/>
      <c r="LI127" s="34"/>
      <c r="LJ127" s="34"/>
      <c r="LK127" s="34"/>
      <c r="LL127" s="34"/>
      <c r="LM127" s="34"/>
      <c r="LN127" s="34"/>
      <c r="LO127" s="34"/>
      <c r="LP127" s="34"/>
      <c r="LQ127" s="34"/>
      <c r="LR127" s="34"/>
      <c r="LS127" s="34"/>
      <c r="LT127" s="34"/>
      <c r="LU127" s="34"/>
      <c r="LV127" s="34"/>
      <c r="LW127" s="34"/>
      <c r="LX127" s="34"/>
      <c r="LY127" s="34"/>
      <c r="LZ127" s="34"/>
      <c r="MA127" s="34"/>
      <c r="MB127" s="34"/>
      <c r="MC127" s="34"/>
      <c r="MD127" s="34"/>
      <c r="ME127" s="34"/>
      <c r="MF127" s="34"/>
      <c r="MG127" s="34"/>
      <c r="MH127" s="34"/>
      <c r="MI127" s="34"/>
      <c r="MJ127" s="34"/>
      <c r="MK127" s="34"/>
      <c r="ML127" s="34"/>
      <c r="MM127" s="34"/>
      <c r="MN127" s="34"/>
      <c r="MO127" s="34">
        <v>7</v>
      </c>
      <c r="MP127" s="34">
        <v>0</v>
      </c>
      <c r="MQ127" s="34"/>
      <c r="MR127" s="34"/>
      <c r="MS127" s="34">
        <v>389222</v>
      </c>
      <c r="MT127" s="34"/>
      <c r="MU127" s="34">
        <v>58</v>
      </c>
      <c r="MV127" s="34"/>
      <c r="MW127" s="34"/>
      <c r="MX127" s="34"/>
      <c r="MY127" s="34"/>
      <c r="MZ127" s="34"/>
      <c r="NA127" s="34"/>
      <c r="NB127" s="34"/>
      <c r="NC127" s="34"/>
      <c r="ND127" s="34"/>
      <c r="NE127" s="34"/>
      <c r="NF127" s="34"/>
      <c r="NG127" s="34"/>
      <c r="NH127" s="34"/>
      <c r="NI127" s="34"/>
      <c r="NJ127" s="34"/>
      <c r="NK127" s="34"/>
      <c r="NX127" s="18">
        <f t="shared" si="10"/>
        <v>3173.2088888888889</v>
      </c>
      <c r="NY127" t="str">
        <f t="shared" si="7"/>
        <v>Larger</v>
      </c>
      <c r="NZ127" t="str">
        <f t="shared" si="8"/>
        <v>Medium</v>
      </c>
    </row>
    <row r="128" spans="1:390">
      <c r="A128" t="s">
        <v>435</v>
      </c>
      <c r="B128" s="31" t="s">
        <v>436</v>
      </c>
      <c r="C128" s="32" t="s">
        <v>437</v>
      </c>
      <c r="D128" s="31" t="s">
        <v>393</v>
      </c>
      <c r="E128" s="31">
        <v>20070</v>
      </c>
      <c r="F128" s="31" t="s">
        <v>759</v>
      </c>
      <c r="G128" s="34">
        <v>4067.8777142857184</v>
      </c>
      <c r="H128" s="70">
        <v>14077</v>
      </c>
      <c r="I128" s="61"/>
      <c r="J128" s="67">
        <v>24</v>
      </c>
      <c r="K128" s="67">
        <v>0</v>
      </c>
      <c r="L128" s="67"/>
      <c r="M128" s="67"/>
      <c r="N128" s="67"/>
      <c r="O128" s="67"/>
      <c r="P128" s="67"/>
      <c r="Q128" s="67"/>
      <c r="R128" s="67">
        <v>0</v>
      </c>
      <c r="S128" s="67"/>
      <c r="T128" s="67"/>
      <c r="U128" s="67">
        <v>275</v>
      </c>
      <c r="V128" s="67"/>
      <c r="W128" s="86" t="s">
        <v>415</v>
      </c>
      <c r="X128" s="86"/>
      <c r="Y128" s="86"/>
      <c r="Z128" s="86"/>
      <c r="AA128" s="86"/>
      <c r="AB128" s="86"/>
      <c r="AC128" s="87">
        <v>400</v>
      </c>
      <c r="AD128" s="61"/>
      <c r="AE128" s="61"/>
      <c r="AF128" s="87">
        <v>16977</v>
      </c>
      <c r="AG128" s="87">
        <v>41171</v>
      </c>
      <c r="AH128" s="87">
        <v>0</v>
      </c>
      <c r="AI128" s="87">
        <v>0</v>
      </c>
      <c r="AJ128" s="87"/>
      <c r="AK128" s="87"/>
      <c r="AL128" s="87">
        <v>0</v>
      </c>
      <c r="AM128" s="87">
        <v>0</v>
      </c>
      <c r="AN128" s="61"/>
      <c r="AO128" s="88">
        <v>58548</v>
      </c>
      <c r="AP128" s="61">
        <v>1280</v>
      </c>
      <c r="AQ128" s="61"/>
      <c r="AR128" s="61"/>
      <c r="AS128" s="61">
        <v>0</v>
      </c>
      <c r="AT128" s="61">
        <v>7247</v>
      </c>
      <c r="AU128" s="61">
        <v>0</v>
      </c>
      <c r="AV128" s="61">
        <v>0</v>
      </c>
      <c r="AW128" s="61"/>
      <c r="AX128" s="61"/>
      <c r="AY128" s="61">
        <v>0</v>
      </c>
      <c r="AZ128" s="61">
        <v>0</v>
      </c>
      <c r="BA128" s="61"/>
      <c r="BB128" s="61">
        <v>8527</v>
      </c>
      <c r="BC128" s="61">
        <v>0</v>
      </c>
      <c r="BD128" s="61"/>
      <c r="BE128" s="61"/>
      <c r="BF128" s="61">
        <v>0</v>
      </c>
      <c r="BG128" s="61">
        <v>0</v>
      </c>
      <c r="BH128" s="61">
        <v>0</v>
      </c>
      <c r="BI128" s="61">
        <v>0</v>
      </c>
      <c r="BJ128" s="61"/>
      <c r="BK128" s="61"/>
      <c r="BL128" s="61">
        <v>0</v>
      </c>
      <c r="BM128" s="61">
        <v>0</v>
      </c>
      <c r="BN128" s="61"/>
      <c r="BO128" s="61">
        <v>0</v>
      </c>
      <c r="BP128" s="61">
        <v>0</v>
      </c>
      <c r="BQ128" s="61"/>
      <c r="BR128" s="61">
        <v>7583</v>
      </c>
      <c r="BS128" s="61">
        <v>3100</v>
      </c>
      <c r="BT128" s="61">
        <v>0</v>
      </c>
      <c r="BU128" s="61">
        <v>0</v>
      </c>
      <c r="BV128" s="61"/>
      <c r="BW128" s="35"/>
      <c r="BX128" s="35">
        <v>0</v>
      </c>
      <c r="BY128" s="35">
        <v>0</v>
      </c>
      <c r="BZ128" s="35">
        <v>10683</v>
      </c>
      <c r="CA128" s="35"/>
      <c r="CB128" s="35"/>
      <c r="CC128" s="35"/>
      <c r="CD128" s="35"/>
      <c r="CE128" s="35"/>
      <c r="CF128" s="35"/>
      <c r="CG128" s="35"/>
      <c r="CH128" s="35"/>
      <c r="CI128" s="35"/>
      <c r="CJ128" s="35"/>
      <c r="CK128" s="35"/>
      <c r="CL128" s="35"/>
      <c r="CM128" s="35"/>
      <c r="CN128" s="35"/>
      <c r="CO128" s="35"/>
      <c r="CP128" s="35"/>
      <c r="CQ128" s="35"/>
      <c r="CR128" s="35"/>
      <c r="CS128" s="35"/>
      <c r="CT128" s="35"/>
      <c r="CU128" s="35"/>
      <c r="CV128" s="35"/>
      <c r="CW128" s="35"/>
      <c r="CX128" s="35"/>
      <c r="CY128" s="35">
        <v>0</v>
      </c>
      <c r="CZ128" s="35"/>
      <c r="DA128" s="35">
        <v>0</v>
      </c>
      <c r="DB128" s="35">
        <v>360</v>
      </c>
      <c r="DC128" s="35">
        <v>0</v>
      </c>
      <c r="DD128" s="35"/>
      <c r="DE128" s="35"/>
      <c r="DF128" s="35">
        <v>36697</v>
      </c>
      <c r="DG128" s="35">
        <v>0</v>
      </c>
      <c r="DH128" s="35">
        <v>0</v>
      </c>
      <c r="DI128" s="35">
        <v>37057</v>
      </c>
      <c r="DJ128" s="35"/>
      <c r="DK128" s="35"/>
      <c r="DL128" s="35"/>
      <c r="DM128" s="35"/>
      <c r="DN128" s="35"/>
      <c r="DO128" s="35"/>
      <c r="DP128" s="35"/>
      <c r="DQ128" s="35"/>
      <c r="DR128" s="35"/>
      <c r="DS128" s="35"/>
      <c r="DT128" s="35"/>
      <c r="DU128" s="35"/>
      <c r="DV128" s="61"/>
      <c r="DW128" s="61"/>
      <c r="DX128" s="35"/>
      <c r="DY128" s="35"/>
      <c r="DZ128" s="35"/>
      <c r="EA128" s="35"/>
      <c r="EB128" s="35"/>
      <c r="EC128" s="35"/>
      <c r="ED128" s="35"/>
      <c r="EE128" s="35"/>
      <c r="EF128" s="35"/>
      <c r="EG128" s="35"/>
      <c r="EH128" s="35"/>
      <c r="EI128" s="61"/>
      <c r="EJ128" s="35">
        <v>0</v>
      </c>
      <c r="EK128" s="35"/>
      <c r="EL128" s="35">
        <v>11449</v>
      </c>
      <c r="EM128" s="35">
        <v>0</v>
      </c>
      <c r="EN128" s="35">
        <v>0</v>
      </c>
      <c r="EO128" s="35"/>
      <c r="EP128" s="35"/>
      <c r="EQ128" s="35">
        <v>0</v>
      </c>
      <c r="ER128" s="35">
        <v>0</v>
      </c>
      <c r="ES128" s="35">
        <v>0</v>
      </c>
      <c r="ET128" s="35">
        <v>11449</v>
      </c>
      <c r="EU128" s="37"/>
      <c r="EV128" s="37"/>
      <c r="EW128" s="37"/>
      <c r="EX128" s="37"/>
      <c r="EY128" s="37"/>
      <c r="EZ128" s="37"/>
      <c r="FA128" s="34"/>
      <c r="FB128" s="34"/>
      <c r="FC128" s="34"/>
      <c r="FD128" s="34"/>
      <c r="FE128" s="34"/>
      <c r="FF128" s="34"/>
      <c r="FG128" s="34"/>
      <c r="FH128" s="34"/>
      <c r="FI128" s="34"/>
      <c r="FJ128" s="34"/>
      <c r="FK128" s="34"/>
      <c r="FL128" s="34"/>
      <c r="FM128" s="34"/>
      <c r="FN128" s="34"/>
      <c r="FO128" s="34"/>
      <c r="FP128" s="34"/>
      <c r="FQ128" s="34"/>
      <c r="FR128" s="34"/>
      <c r="FS128" s="34"/>
      <c r="FT128" s="35"/>
      <c r="FU128" s="35"/>
      <c r="FV128" s="35"/>
      <c r="FW128" s="35"/>
      <c r="FX128" s="35"/>
      <c r="FY128" s="35"/>
      <c r="FZ128" s="35"/>
      <c r="GA128" s="35"/>
      <c r="GB128" s="35"/>
      <c r="GC128" s="35"/>
      <c r="GD128" s="35"/>
      <c r="GE128" s="35">
        <v>56081</v>
      </c>
      <c r="GF128" s="35"/>
      <c r="GG128" s="35">
        <v>273</v>
      </c>
      <c r="GH128" s="35">
        <v>0</v>
      </c>
      <c r="GI128" s="35">
        <v>0</v>
      </c>
      <c r="GJ128" s="35">
        <v>0</v>
      </c>
      <c r="GK128" s="35"/>
      <c r="GL128" s="35"/>
      <c r="GM128" s="35">
        <v>0</v>
      </c>
      <c r="GN128" s="35">
        <v>11720</v>
      </c>
      <c r="GO128" s="35">
        <v>68074</v>
      </c>
      <c r="GP128" s="35">
        <v>67075</v>
      </c>
      <c r="GQ128" s="35">
        <v>59189</v>
      </c>
      <c r="GR128" s="35">
        <v>194338</v>
      </c>
      <c r="GS128" s="31" t="s">
        <v>395</v>
      </c>
      <c r="GT128" s="31" t="s">
        <v>438</v>
      </c>
      <c r="GU128" s="31" t="s">
        <v>439</v>
      </c>
      <c r="GV128" s="31" t="s">
        <v>398</v>
      </c>
      <c r="GW128" s="31"/>
      <c r="GX128" s="31"/>
      <c r="GY128" t="s">
        <v>405</v>
      </c>
      <c r="HC128" s="35">
        <v>2068</v>
      </c>
      <c r="HD128" s="35">
        <v>991</v>
      </c>
      <c r="HE128" s="35">
        <v>18356</v>
      </c>
      <c r="HF128" s="35">
        <v>123</v>
      </c>
      <c r="HG128" s="35">
        <v>2500</v>
      </c>
      <c r="HH128" s="35">
        <v>52916</v>
      </c>
      <c r="HI128" s="35"/>
      <c r="HJ128" s="35">
        <v>393</v>
      </c>
      <c r="HK128" s="35">
        <v>4721</v>
      </c>
      <c r="HL128" s="35">
        <v>2429</v>
      </c>
      <c r="HM128" s="35"/>
      <c r="HN128" s="35"/>
      <c r="HO128" s="35">
        <v>90</v>
      </c>
      <c r="HP128" s="35">
        <v>90</v>
      </c>
      <c r="HQ128" s="35">
        <v>5441</v>
      </c>
      <c r="HR128" s="35">
        <v>693</v>
      </c>
      <c r="HS128" s="35"/>
      <c r="HT128" s="35"/>
      <c r="HU128" s="35">
        <v>5</v>
      </c>
      <c r="HV128" s="35"/>
      <c r="HW128" s="35"/>
      <c r="HX128" s="35"/>
      <c r="HY128" s="35"/>
      <c r="HZ128" s="35"/>
      <c r="IA128" s="35"/>
      <c r="IB128" s="35"/>
      <c r="IC128" s="35"/>
      <c r="ID128" s="35"/>
      <c r="IE128" s="35"/>
      <c r="IF128" s="61">
        <v>0.5</v>
      </c>
      <c r="IG128" s="35">
        <v>2.46</v>
      </c>
      <c r="IH128" s="35">
        <v>6.46</v>
      </c>
      <c r="II128" s="35">
        <f t="shared" si="5"/>
        <v>2.46</v>
      </c>
      <c r="IJ128" s="35"/>
      <c r="IK128" s="35">
        <v>4</v>
      </c>
      <c r="IL128" s="35">
        <v>4</v>
      </c>
      <c r="IM128" s="34">
        <v>5404</v>
      </c>
      <c r="IN128" s="31" t="s">
        <v>411</v>
      </c>
      <c r="IO128" s="70">
        <v>3474</v>
      </c>
      <c r="IP128" s="34">
        <v>1517</v>
      </c>
      <c r="IQ128" s="34">
        <v>109673</v>
      </c>
      <c r="IR128" s="34">
        <v>222</v>
      </c>
      <c r="IS128" s="34"/>
      <c r="IT128" s="34"/>
      <c r="IU128" s="34"/>
      <c r="IV128" s="34">
        <v>4651</v>
      </c>
      <c r="IW128" s="34"/>
      <c r="IX128" s="34">
        <v>119537</v>
      </c>
      <c r="IY128" s="34"/>
      <c r="IZ128" s="34"/>
      <c r="JA128" s="34">
        <v>94</v>
      </c>
      <c r="JB128" s="34">
        <v>51</v>
      </c>
      <c r="JC128" s="34">
        <v>78</v>
      </c>
      <c r="JD128" s="34">
        <v>42</v>
      </c>
      <c r="JE128" s="34"/>
      <c r="JF128" s="34"/>
      <c r="JG128" s="34"/>
      <c r="JH128" s="34"/>
      <c r="JI128" s="34"/>
      <c r="JJ128" s="34"/>
      <c r="JK128" s="34"/>
      <c r="JL128" s="34"/>
      <c r="JM128" s="34"/>
      <c r="JN128" s="34"/>
      <c r="JO128" s="34"/>
      <c r="JP128" s="34"/>
      <c r="JQ128" s="34"/>
      <c r="JR128" s="34">
        <v>1116</v>
      </c>
      <c r="JS128" s="34"/>
      <c r="JT128" s="34"/>
      <c r="JU128" s="34">
        <v>103</v>
      </c>
      <c r="JV128" s="34"/>
      <c r="JW128" s="34"/>
      <c r="JX128" s="34"/>
      <c r="JY128" s="34"/>
      <c r="JZ128" s="34"/>
      <c r="KA128" s="34"/>
      <c r="KB128" s="34"/>
      <c r="KC128" s="34"/>
      <c r="KD128" s="34"/>
      <c r="KE128" s="34"/>
      <c r="KF128" s="34">
        <v>3</v>
      </c>
      <c r="KG128" s="34">
        <v>8</v>
      </c>
      <c r="KH128" s="34">
        <v>141</v>
      </c>
      <c r="KI128" s="34">
        <v>55</v>
      </c>
      <c r="KJ128" s="34">
        <v>36</v>
      </c>
      <c r="KK128" s="34">
        <v>20</v>
      </c>
      <c r="KL128" s="34">
        <v>0</v>
      </c>
      <c r="KM128" s="34">
        <v>0</v>
      </c>
      <c r="KN128" s="34"/>
      <c r="KO128" s="34"/>
      <c r="KP128" s="34"/>
      <c r="KQ128" s="34"/>
      <c r="KR128" s="34"/>
      <c r="KS128" s="34"/>
      <c r="KT128" s="34"/>
      <c r="KU128" s="34"/>
      <c r="KV128" s="34"/>
      <c r="KW128" s="34"/>
      <c r="KX128" s="34"/>
      <c r="KY128" s="34"/>
      <c r="KZ128" s="34"/>
      <c r="LA128" s="34"/>
      <c r="LB128" s="34"/>
      <c r="LC128" s="34"/>
      <c r="LD128" s="34"/>
      <c r="LE128" s="34"/>
      <c r="LF128" s="34"/>
      <c r="LG128" s="34"/>
      <c r="LH128" s="34"/>
      <c r="LI128" s="34"/>
      <c r="LJ128" s="34"/>
      <c r="LK128" s="34"/>
      <c r="LL128" s="34"/>
      <c r="LM128" s="34"/>
      <c r="LN128" s="34"/>
      <c r="LO128" s="34"/>
      <c r="LP128" s="34"/>
      <c r="LQ128" s="34"/>
      <c r="LR128" s="34"/>
      <c r="LS128" s="34"/>
      <c r="LT128" s="34"/>
      <c r="LU128" s="34"/>
      <c r="LV128" s="34"/>
      <c r="LW128" s="34"/>
      <c r="LX128" s="34"/>
      <c r="LY128" s="34"/>
      <c r="LZ128" s="34"/>
      <c r="MA128" s="34"/>
      <c r="MB128" s="34"/>
      <c r="MC128" s="34"/>
      <c r="MD128" s="34"/>
      <c r="ME128" s="34"/>
      <c r="MF128" s="34"/>
      <c r="MG128" s="34"/>
      <c r="MH128" s="34"/>
      <c r="MI128" s="34"/>
      <c r="MJ128" s="34"/>
      <c r="MK128" s="34"/>
      <c r="ML128" s="34"/>
      <c r="MM128" s="34"/>
      <c r="MN128" s="34"/>
      <c r="MO128" s="34">
        <v>0</v>
      </c>
      <c r="MP128" s="34">
        <v>0</v>
      </c>
      <c r="MQ128" s="34"/>
      <c r="MR128" s="34"/>
      <c r="MS128" s="34">
        <v>136692</v>
      </c>
      <c r="MT128" s="34"/>
      <c r="MU128" s="34">
        <v>105</v>
      </c>
      <c r="MV128" s="34"/>
      <c r="MW128" s="34"/>
      <c r="MX128" s="34"/>
      <c r="MY128" s="34"/>
      <c r="MZ128" s="34"/>
      <c r="NA128" s="34"/>
      <c r="NB128" s="34"/>
      <c r="NC128" s="34"/>
      <c r="ND128" s="34"/>
      <c r="NE128" s="34"/>
      <c r="NF128" s="34"/>
      <c r="NG128" s="34"/>
      <c r="NH128" s="34"/>
      <c r="NI128" s="34"/>
      <c r="NJ128" s="34"/>
      <c r="NK128" s="34"/>
      <c r="NX128" s="18">
        <f t="shared" si="10"/>
        <v>1653.608826945414</v>
      </c>
      <c r="NY128" t="str">
        <f t="shared" si="7"/>
        <v>Smaller</v>
      </c>
      <c r="NZ128" t="str">
        <f t="shared" si="8"/>
        <v>Small</v>
      </c>
    </row>
    <row r="129" spans="1:390">
      <c r="A129" t="s">
        <v>479</v>
      </c>
      <c r="B129" s="31" t="s">
        <v>480</v>
      </c>
      <c r="C129" s="32" t="s">
        <v>481</v>
      </c>
      <c r="D129" s="31" t="s">
        <v>393</v>
      </c>
      <c r="E129" s="31">
        <v>20070</v>
      </c>
      <c r="F129" s="31" t="s">
        <v>759</v>
      </c>
      <c r="G129" s="34">
        <v>2909.577904761903</v>
      </c>
      <c r="H129" s="70">
        <v>12000</v>
      </c>
      <c r="I129" s="61"/>
      <c r="J129" s="67">
        <v>16</v>
      </c>
      <c r="K129" s="67">
        <v>2</v>
      </c>
      <c r="L129" s="67"/>
      <c r="M129" s="67"/>
      <c r="N129" s="67"/>
      <c r="O129" s="67"/>
      <c r="P129" s="67"/>
      <c r="Q129" s="67"/>
      <c r="R129" s="67">
        <v>0</v>
      </c>
      <c r="S129" s="67"/>
      <c r="T129" s="67"/>
      <c r="U129" s="67">
        <v>12</v>
      </c>
      <c r="V129" s="67">
        <v>98</v>
      </c>
      <c r="W129" s="86">
        <v>0</v>
      </c>
      <c r="X129" s="86"/>
      <c r="Y129" s="86"/>
      <c r="Z129" s="86"/>
      <c r="AA129" s="86"/>
      <c r="AB129" s="86"/>
      <c r="AC129" s="87">
        <v>1777</v>
      </c>
      <c r="AD129" s="61"/>
      <c r="AE129" s="61"/>
      <c r="AF129" s="87"/>
      <c r="AG129" s="87">
        <v>0</v>
      </c>
      <c r="AH129" s="87">
        <v>0</v>
      </c>
      <c r="AI129" s="87"/>
      <c r="AJ129" s="87"/>
      <c r="AK129" s="87"/>
      <c r="AL129" s="87">
        <v>15738</v>
      </c>
      <c r="AM129" s="87"/>
      <c r="AN129" s="61"/>
      <c r="AO129" s="88">
        <v>17515</v>
      </c>
      <c r="AP129" s="61"/>
      <c r="AQ129" s="61"/>
      <c r="AR129" s="61"/>
      <c r="AS129" s="61">
        <v>47</v>
      </c>
      <c r="AT129" s="61"/>
      <c r="AU129" s="61"/>
      <c r="AV129" s="61"/>
      <c r="AW129" s="61"/>
      <c r="AX129" s="61"/>
      <c r="AY129" s="61">
        <v>3416</v>
      </c>
      <c r="AZ129" s="61"/>
      <c r="BA129" s="61"/>
      <c r="BB129" s="61">
        <v>3463</v>
      </c>
      <c r="BC129" s="61"/>
      <c r="BD129" s="61"/>
      <c r="BE129" s="61"/>
      <c r="BF129" s="61"/>
      <c r="BG129" s="61"/>
      <c r="BH129" s="61"/>
      <c r="BI129" s="61"/>
      <c r="BJ129" s="61"/>
      <c r="BK129" s="61"/>
      <c r="BL129" s="61"/>
      <c r="BM129" s="61"/>
      <c r="BN129" s="61"/>
      <c r="BO129" s="61">
        <v>0</v>
      </c>
      <c r="BP129" s="61"/>
      <c r="BQ129" s="61"/>
      <c r="BR129" s="61"/>
      <c r="BS129" s="61"/>
      <c r="BT129" s="61"/>
      <c r="BU129" s="61">
        <v>4849</v>
      </c>
      <c r="BV129" s="61"/>
      <c r="BW129" s="35"/>
      <c r="BX129" s="35"/>
      <c r="BY129" s="35"/>
      <c r="BZ129" s="35">
        <v>4849</v>
      </c>
      <c r="CA129" s="35"/>
      <c r="CB129" s="35"/>
      <c r="CC129" s="35"/>
      <c r="CD129" s="35"/>
      <c r="CE129" s="35"/>
      <c r="CF129" s="35"/>
      <c r="CG129" s="35"/>
      <c r="CH129" s="35"/>
      <c r="CI129" s="35"/>
      <c r="CJ129" s="35"/>
      <c r="CK129" s="35"/>
      <c r="CL129" s="35"/>
      <c r="CM129" s="35"/>
      <c r="CN129" s="35"/>
      <c r="CO129" s="35"/>
      <c r="CP129" s="35"/>
      <c r="CQ129" s="35"/>
      <c r="CR129" s="35"/>
      <c r="CS129" s="35"/>
      <c r="CT129" s="35"/>
      <c r="CU129" s="35"/>
      <c r="CV129" s="35"/>
      <c r="CW129" s="35"/>
      <c r="CX129" s="35"/>
      <c r="CY129" s="35"/>
      <c r="CZ129" s="35"/>
      <c r="DA129" s="35"/>
      <c r="DB129" s="35"/>
      <c r="DC129" s="35"/>
      <c r="DD129" s="35"/>
      <c r="DE129" s="35"/>
      <c r="DF129" s="35">
        <v>24694</v>
      </c>
      <c r="DG129" s="35"/>
      <c r="DH129" s="35"/>
      <c r="DI129" s="35">
        <v>24694</v>
      </c>
      <c r="DJ129" s="35"/>
      <c r="DK129" s="35"/>
      <c r="DL129" s="35"/>
      <c r="DM129" s="35"/>
      <c r="DN129" s="35"/>
      <c r="DO129" s="35"/>
      <c r="DP129" s="35"/>
      <c r="DQ129" s="35"/>
      <c r="DR129" s="35"/>
      <c r="DS129" s="35"/>
      <c r="DT129" s="35"/>
      <c r="DU129" s="35"/>
      <c r="DV129" s="61"/>
      <c r="DW129" s="61"/>
      <c r="DX129" s="35"/>
      <c r="DY129" s="35"/>
      <c r="DZ129" s="35"/>
      <c r="EA129" s="35"/>
      <c r="EB129" s="35"/>
      <c r="EC129" s="35"/>
      <c r="ED129" s="35"/>
      <c r="EE129" s="35"/>
      <c r="EF129" s="35"/>
      <c r="EG129" s="35"/>
      <c r="EH129" s="35"/>
      <c r="EI129" s="61"/>
      <c r="EJ129" s="35">
        <v>1550</v>
      </c>
      <c r="EK129" s="35"/>
      <c r="EL129" s="35"/>
      <c r="EM129" s="35"/>
      <c r="EN129" s="35"/>
      <c r="EO129" s="35"/>
      <c r="EP129" s="35"/>
      <c r="EQ129" s="35"/>
      <c r="ER129" s="35"/>
      <c r="ES129" s="35"/>
      <c r="ET129" s="35">
        <v>1550</v>
      </c>
      <c r="EU129" s="37"/>
      <c r="EV129" s="37"/>
      <c r="EW129" s="37"/>
      <c r="EX129" s="37"/>
      <c r="EY129" s="37"/>
      <c r="EZ129" s="37"/>
      <c r="FA129" s="34"/>
      <c r="FB129" s="34"/>
      <c r="FC129" s="34"/>
      <c r="FD129" s="34"/>
      <c r="FE129" s="34"/>
      <c r="FF129" s="34"/>
      <c r="FG129" s="34"/>
      <c r="FH129" s="34"/>
      <c r="FI129" s="34"/>
      <c r="FJ129" s="34"/>
      <c r="FK129" s="34"/>
      <c r="FL129" s="34"/>
      <c r="FM129" s="34"/>
      <c r="FN129" s="34"/>
      <c r="FO129" s="34"/>
      <c r="FP129" s="34"/>
      <c r="FQ129" s="34"/>
      <c r="FR129" s="34"/>
      <c r="FS129" s="34"/>
      <c r="FT129" s="35"/>
      <c r="FU129" s="35"/>
      <c r="FV129" s="35"/>
      <c r="FW129" s="35"/>
      <c r="FX129" s="35"/>
      <c r="FY129" s="35"/>
      <c r="FZ129" s="35"/>
      <c r="GA129" s="35"/>
      <c r="GB129" s="35"/>
      <c r="GC129" s="35"/>
      <c r="GD129" s="35"/>
      <c r="GE129" s="35"/>
      <c r="GF129" s="35"/>
      <c r="GG129" s="35"/>
      <c r="GH129" s="35"/>
      <c r="GI129" s="35"/>
      <c r="GJ129" s="35"/>
      <c r="GK129" s="35"/>
      <c r="GL129" s="35"/>
      <c r="GM129" s="35"/>
      <c r="GN129" s="35"/>
      <c r="GO129" s="35"/>
      <c r="GP129" s="35">
        <v>20978</v>
      </c>
      <c r="GQ129" s="35">
        <v>31093</v>
      </c>
      <c r="GR129" s="35">
        <v>52071</v>
      </c>
      <c r="GS129" s="31"/>
      <c r="GT129" s="31" t="s">
        <v>482</v>
      </c>
      <c r="GU129" s="31"/>
      <c r="GV129" s="31" t="s">
        <v>409</v>
      </c>
      <c r="GW129" s="31"/>
      <c r="GX129" s="31"/>
      <c r="GY129" s="31"/>
      <c r="GZ129" s="31"/>
      <c r="HA129" s="31"/>
      <c r="HB129" t="s">
        <v>483</v>
      </c>
      <c r="HC129" s="35">
        <v>532</v>
      </c>
      <c r="HD129" s="35">
        <v>1707</v>
      </c>
      <c r="HE129" s="35">
        <v>66</v>
      </c>
      <c r="HF129" s="35">
        <v>39</v>
      </c>
      <c r="HG129" s="35">
        <v>0</v>
      </c>
      <c r="HH129" s="35">
        <v>18000</v>
      </c>
      <c r="HI129" s="35"/>
      <c r="HJ129" s="35">
        <v>19</v>
      </c>
      <c r="HK129" s="35">
        <v>14</v>
      </c>
      <c r="HL129" s="35">
        <v>532</v>
      </c>
      <c r="HM129" s="35"/>
      <c r="HN129" s="35"/>
      <c r="HO129" s="35">
        <v>38</v>
      </c>
      <c r="HP129" s="35">
        <v>38</v>
      </c>
      <c r="HQ129" s="35">
        <v>2098</v>
      </c>
      <c r="HR129" s="35">
        <v>37</v>
      </c>
      <c r="HS129" s="35"/>
      <c r="HT129" s="35"/>
      <c r="HU129" s="35">
        <v>1.5</v>
      </c>
      <c r="HV129" s="35"/>
      <c r="HW129" s="35"/>
      <c r="HX129" s="35"/>
      <c r="HY129" s="35"/>
      <c r="HZ129" s="35"/>
      <c r="IA129" s="35"/>
      <c r="IB129" s="35"/>
      <c r="IC129" s="35"/>
      <c r="ID129" s="35"/>
      <c r="IE129" s="35"/>
      <c r="IF129" s="61">
        <v>0.82499999999999996</v>
      </c>
      <c r="IG129" s="35">
        <v>1.5</v>
      </c>
      <c r="IH129" s="35">
        <v>3.5</v>
      </c>
      <c r="II129" s="35">
        <f t="shared" si="5"/>
        <v>1.5</v>
      </c>
      <c r="IJ129" s="35"/>
      <c r="IK129" s="35">
        <v>2</v>
      </c>
      <c r="IL129" s="35">
        <v>2</v>
      </c>
      <c r="IM129" s="34">
        <v>2000</v>
      </c>
      <c r="IN129" s="31" t="s">
        <v>400</v>
      </c>
      <c r="IO129" s="70">
        <v>1830</v>
      </c>
      <c r="IP129" s="34">
        <v>449</v>
      </c>
      <c r="IQ129" s="34"/>
      <c r="IR129" s="34">
        <v>921</v>
      </c>
      <c r="IS129" s="34"/>
      <c r="IT129" s="34"/>
      <c r="IU129" s="34"/>
      <c r="IV129" s="34">
        <v>85</v>
      </c>
      <c r="IW129" s="34"/>
      <c r="IX129" s="34">
        <v>3285</v>
      </c>
      <c r="IY129" s="34"/>
      <c r="IZ129" s="34"/>
      <c r="JA129" s="34">
        <v>25</v>
      </c>
      <c r="JB129" s="34">
        <v>25</v>
      </c>
      <c r="JC129" s="34">
        <v>0</v>
      </c>
      <c r="JD129" s="34"/>
      <c r="JE129" s="34"/>
      <c r="JF129" s="34"/>
      <c r="JG129" s="34"/>
      <c r="JH129" s="34"/>
      <c r="JI129" s="34"/>
      <c r="JJ129" s="34"/>
      <c r="JK129" s="34"/>
      <c r="JL129" s="34"/>
      <c r="JM129" s="34"/>
      <c r="JN129" s="34"/>
      <c r="JO129" s="34"/>
      <c r="JP129" s="34"/>
      <c r="JQ129" s="34"/>
      <c r="JR129" s="34">
        <v>149</v>
      </c>
      <c r="JS129" s="34"/>
      <c r="JT129" s="34"/>
      <c r="JU129" s="34">
        <v>14</v>
      </c>
      <c r="JV129" s="34"/>
      <c r="JW129" s="34"/>
      <c r="JX129" s="34"/>
      <c r="JY129" s="34"/>
      <c r="JZ129" s="34"/>
      <c r="KA129" s="34"/>
      <c r="KB129" s="34"/>
      <c r="KC129" s="34"/>
      <c r="KD129" s="34"/>
      <c r="KE129" s="34"/>
      <c r="KF129" s="34">
        <v>0</v>
      </c>
      <c r="KG129" s="34">
        <v>0</v>
      </c>
      <c r="KH129" s="34">
        <v>0</v>
      </c>
      <c r="KI129" s="34">
        <v>57</v>
      </c>
      <c r="KJ129" s="34">
        <v>57</v>
      </c>
      <c r="KK129" s="34">
        <v>19</v>
      </c>
      <c r="KL129" s="34">
        <v>0</v>
      </c>
      <c r="KM129" s="34">
        <v>0</v>
      </c>
      <c r="KN129" s="34"/>
      <c r="KO129" s="34"/>
      <c r="KP129" s="34"/>
      <c r="KQ129" s="34"/>
      <c r="KR129" s="34"/>
      <c r="KS129" s="34"/>
      <c r="KT129" s="34"/>
      <c r="KU129" s="34"/>
      <c r="KV129" s="34"/>
      <c r="KW129" s="34"/>
      <c r="KX129" s="34"/>
      <c r="KY129" s="34"/>
      <c r="KZ129" s="34"/>
      <c r="LA129" s="34"/>
      <c r="LB129" s="34"/>
      <c r="LC129" s="34"/>
      <c r="LD129" s="34"/>
      <c r="LE129" s="34"/>
      <c r="LF129" s="34"/>
      <c r="LG129" s="34"/>
      <c r="LH129" s="34"/>
      <c r="LI129" s="34"/>
      <c r="LJ129" s="34"/>
      <c r="LK129" s="34"/>
      <c r="LL129" s="34"/>
      <c r="LM129" s="34"/>
      <c r="LN129" s="34"/>
      <c r="LO129" s="34"/>
      <c r="LP129" s="34"/>
      <c r="LQ129" s="34"/>
      <c r="LR129" s="34"/>
      <c r="LS129" s="34"/>
      <c r="LT129" s="34"/>
      <c r="LU129" s="34"/>
      <c r="LV129" s="34"/>
      <c r="LW129" s="34"/>
      <c r="LX129" s="34"/>
      <c r="LY129" s="34"/>
      <c r="LZ129" s="34"/>
      <c r="MA129" s="34"/>
      <c r="MB129" s="34"/>
      <c r="MC129" s="34"/>
      <c r="MD129" s="34"/>
      <c r="ME129" s="34"/>
      <c r="MF129" s="34"/>
      <c r="MG129" s="34"/>
      <c r="MH129" s="34"/>
      <c r="MI129" s="34"/>
      <c r="MJ129" s="34"/>
      <c r="MK129" s="34"/>
      <c r="ML129" s="34"/>
      <c r="MM129" s="34"/>
      <c r="MN129" s="34"/>
      <c r="MO129" s="34">
        <v>0</v>
      </c>
      <c r="MP129" s="34">
        <v>0</v>
      </c>
      <c r="MQ129" s="34"/>
      <c r="MR129" s="34"/>
      <c r="MS129" s="34">
        <v>43000</v>
      </c>
      <c r="MT129" s="34"/>
      <c r="MU129" s="34">
        <v>50</v>
      </c>
      <c r="MV129" s="34"/>
      <c r="MW129" s="34"/>
      <c r="MX129" s="34"/>
      <c r="MY129" s="34"/>
      <c r="MZ129" s="34"/>
      <c r="NA129" s="34"/>
      <c r="NB129" s="34"/>
      <c r="NC129" s="34"/>
      <c r="ND129" s="34"/>
      <c r="NE129" s="34"/>
      <c r="NF129" s="34"/>
      <c r="NG129" s="34"/>
      <c r="NH129" s="34"/>
      <c r="NI129" s="34"/>
      <c r="NJ129" s="34"/>
      <c r="NK129" s="34"/>
      <c r="NX129" s="18">
        <f t="shared" si="10"/>
        <v>1939.7186031746021</v>
      </c>
      <c r="NY129" t="str">
        <f t="shared" si="7"/>
        <v>Smaller</v>
      </c>
      <c r="NZ129" t="str">
        <f t="shared" si="8"/>
        <v>Small</v>
      </c>
    </row>
    <row r="130" spans="1:390">
      <c r="A130" t="s">
        <v>455</v>
      </c>
      <c r="B130" s="31" t="s">
        <v>456</v>
      </c>
      <c r="C130" s="32" t="s">
        <v>457</v>
      </c>
      <c r="D130" s="1" t="s">
        <v>404</v>
      </c>
      <c r="E130" s="31">
        <v>20070</v>
      </c>
      <c r="F130" s="31" t="s">
        <v>759</v>
      </c>
      <c r="G130" s="34">
        <v>5685.6417142857208</v>
      </c>
      <c r="H130" s="70">
        <v>17700</v>
      </c>
      <c r="I130" s="61"/>
      <c r="J130" s="67">
        <v>65</v>
      </c>
      <c r="K130" s="67">
        <v>7</v>
      </c>
      <c r="L130" s="67"/>
      <c r="M130" s="67"/>
      <c r="N130" s="67"/>
      <c r="O130" s="67"/>
      <c r="P130" s="67"/>
      <c r="Q130" s="67"/>
      <c r="R130" s="67">
        <v>34</v>
      </c>
      <c r="S130" s="67"/>
      <c r="T130" s="67"/>
      <c r="U130" s="67">
        <v>49</v>
      </c>
      <c r="V130" s="67">
        <v>349</v>
      </c>
      <c r="W130" s="86">
        <v>8</v>
      </c>
      <c r="X130" s="86"/>
      <c r="Y130" s="86"/>
      <c r="Z130" s="86"/>
      <c r="AA130" s="86"/>
      <c r="AB130" s="86"/>
      <c r="AC130" s="87">
        <v>4000</v>
      </c>
      <c r="AD130" s="61"/>
      <c r="AE130" s="61"/>
      <c r="AF130" s="87"/>
      <c r="AG130" s="87"/>
      <c r="AH130" s="87"/>
      <c r="AI130" s="87"/>
      <c r="AJ130" s="87"/>
      <c r="AK130" s="87"/>
      <c r="AL130" s="87">
        <v>0</v>
      </c>
      <c r="AM130" s="87"/>
      <c r="AN130" s="61"/>
      <c r="AO130" s="88">
        <v>4000</v>
      </c>
      <c r="AP130" s="61">
        <v>12051</v>
      </c>
      <c r="AQ130" s="61"/>
      <c r="AR130" s="61"/>
      <c r="AS130" s="61"/>
      <c r="AT130" s="61"/>
      <c r="AU130" s="61"/>
      <c r="AV130" s="61"/>
      <c r="AW130" s="61"/>
      <c r="AX130" s="61"/>
      <c r="AY130" s="61"/>
      <c r="AZ130" s="61"/>
      <c r="BA130" s="61"/>
      <c r="BB130" s="61">
        <v>12051</v>
      </c>
      <c r="BC130" s="61">
        <v>4169</v>
      </c>
      <c r="BD130" s="61"/>
      <c r="BE130" s="61"/>
      <c r="BF130" s="61"/>
      <c r="BG130" s="61"/>
      <c r="BH130" s="61"/>
      <c r="BI130" s="61"/>
      <c r="BJ130" s="61"/>
      <c r="BK130" s="61"/>
      <c r="BL130" s="61"/>
      <c r="BM130" s="61"/>
      <c r="BN130" s="61"/>
      <c r="BO130" s="61">
        <v>4169</v>
      </c>
      <c r="BP130" s="61"/>
      <c r="BQ130" s="61"/>
      <c r="BR130" s="61"/>
      <c r="BS130" s="61"/>
      <c r="BT130" s="61"/>
      <c r="BU130" s="61"/>
      <c r="BV130" s="61"/>
      <c r="BW130" s="35"/>
      <c r="BX130" s="35"/>
      <c r="BY130" s="35">
        <v>3100</v>
      </c>
      <c r="BZ130" s="35">
        <v>3100</v>
      </c>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v>36199</v>
      </c>
      <c r="DG130" s="35"/>
      <c r="DH130" s="35">
        <v>2247</v>
      </c>
      <c r="DI130" s="35">
        <v>38446</v>
      </c>
      <c r="DJ130" s="35"/>
      <c r="DK130" s="35"/>
      <c r="DL130" s="35"/>
      <c r="DM130" s="35"/>
      <c r="DN130" s="35"/>
      <c r="DO130" s="35"/>
      <c r="DP130" s="35"/>
      <c r="DQ130" s="35"/>
      <c r="DR130" s="35"/>
      <c r="DS130" s="35"/>
      <c r="DT130" s="35"/>
      <c r="DU130" s="35"/>
      <c r="DV130" s="61"/>
      <c r="DW130" s="61"/>
      <c r="DX130" s="35"/>
      <c r="DY130" s="35"/>
      <c r="DZ130" s="35"/>
      <c r="EA130" s="35"/>
      <c r="EB130" s="35"/>
      <c r="EC130" s="35"/>
      <c r="ED130" s="35"/>
      <c r="EE130" s="35"/>
      <c r="EF130" s="35"/>
      <c r="EG130" s="35"/>
      <c r="EH130" s="35"/>
      <c r="EI130" s="61"/>
      <c r="EJ130" s="35">
        <v>1010</v>
      </c>
      <c r="EK130" s="35"/>
      <c r="EL130" s="35"/>
      <c r="EM130" s="35"/>
      <c r="EN130" s="35"/>
      <c r="EO130" s="35"/>
      <c r="EP130" s="35"/>
      <c r="EQ130" s="35"/>
      <c r="ER130" s="35"/>
      <c r="ES130" s="35">
        <v>9952</v>
      </c>
      <c r="ET130" s="35">
        <v>10962</v>
      </c>
      <c r="EU130" s="37"/>
      <c r="EV130" s="37"/>
      <c r="EW130" s="37"/>
      <c r="EX130" s="37"/>
      <c r="EY130" s="37"/>
      <c r="EZ130" s="37"/>
      <c r="FA130" s="34"/>
      <c r="FB130" s="34"/>
      <c r="FC130" s="34"/>
      <c r="FD130" s="34"/>
      <c r="FE130" s="34"/>
      <c r="FF130" s="34"/>
      <c r="FG130" s="34"/>
      <c r="FH130" s="34"/>
      <c r="FI130" s="34"/>
      <c r="FJ130" s="34"/>
      <c r="FK130" s="34"/>
      <c r="FL130" s="34"/>
      <c r="FM130" s="34"/>
      <c r="FN130" s="34"/>
      <c r="FO130" s="34"/>
      <c r="FP130" s="34"/>
      <c r="FQ130" s="34"/>
      <c r="FR130" s="34"/>
      <c r="FS130" s="34"/>
      <c r="FT130" s="35"/>
      <c r="FU130" s="35"/>
      <c r="FV130" s="35"/>
      <c r="FW130" s="35"/>
      <c r="FX130" s="35"/>
      <c r="FY130" s="35"/>
      <c r="FZ130" s="35"/>
      <c r="GA130" s="35"/>
      <c r="GB130" s="35"/>
      <c r="GC130" s="35"/>
      <c r="GD130" s="35"/>
      <c r="GE130" s="35"/>
      <c r="GF130" s="35"/>
      <c r="GG130" s="35"/>
      <c r="GH130" s="35"/>
      <c r="GI130" s="35"/>
      <c r="GJ130" s="35"/>
      <c r="GK130" s="35"/>
      <c r="GL130" s="35"/>
      <c r="GM130" s="35"/>
      <c r="GN130" s="35"/>
      <c r="GO130" s="35">
        <v>0</v>
      </c>
      <c r="GP130" s="35">
        <v>20220</v>
      </c>
      <c r="GQ130" s="35">
        <v>52508</v>
      </c>
      <c r="GR130" s="35">
        <v>72728</v>
      </c>
      <c r="GS130" s="31"/>
      <c r="GT130" s="31" t="s">
        <v>458</v>
      </c>
      <c r="GU130" s="31"/>
      <c r="GV130" s="31" t="s">
        <v>409</v>
      </c>
      <c r="GW130" s="31"/>
      <c r="GX130" t="s">
        <v>459</v>
      </c>
      <c r="GY130" s="31"/>
      <c r="GZ130" s="31"/>
      <c r="HA130" s="31"/>
      <c r="HC130" s="35">
        <v>83</v>
      </c>
      <c r="HD130" s="35">
        <v>2993</v>
      </c>
      <c r="HE130" s="35">
        <v>6213</v>
      </c>
      <c r="HF130" s="35">
        <v>93</v>
      </c>
      <c r="HG130" s="35"/>
      <c r="HH130" s="35"/>
      <c r="HI130" s="35"/>
      <c r="HJ130" s="35">
        <v>113</v>
      </c>
      <c r="HK130" s="35">
        <v>3182</v>
      </c>
      <c r="HL130" s="35">
        <v>143</v>
      </c>
      <c r="HM130" s="35"/>
      <c r="HN130" s="35"/>
      <c r="HO130" s="35">
        <v>163</v>
      </c>
      <c r="HP130" s="35">
        <v>163</v>
      </c>
      <c r="HQ130" s="35">
        <v>18</v>
      </c>
      <c r="HR130" s="35">
        <v>88</v>
      </c>
      <c r="HS130" s="35"/>
      <c r="HT130" s="35"/>
      <c r="HU130" s="35">
        <v>12</v>
      </c>
      <c r="HV130" s="35"/>
      <c r="HW130" s="35"/>
      <c r="HX130" s="35"/>
      <c r="HY130" s="35"/>
      <c r="HZ130" s="35"/>
      <c r="IA130" s="35"/>
      <c r="IB130" s="35"/>
      <c r="IC130" s="35"/>
      <c r="ID130" s="35"/>
      <c r="IE130" s="35"/>
      <c r="IF130" s="61">
        <v>2</v>
      </c>
      <c r="IG130" s="35">
        <v>3</v>
      </c>
      <c r="IH130" s="35">
        <v>8.1999999999999993</v>
      </c>
      <c r="II130" s="35">
        <f t="shared" ref="II130:II193" si="11">IG130</f>
        <v>3</v>
      </c>
      <c r="IJ130" s="35"/>
      <c r="IK130" s="35">
        <v>11</v>
      </c>
      <c r="IL130" s="35">
        <v>5.2</v>
      </c>
      <c r="IM130" s="34">
        <v>10858</v>
      </c>
      <c r="IN130" s="31" t="s">
        <v>411</v>
      </c>
      <c r="IO130" s="70">
        <v>4208</v>
      </c>
      <c r="IP130" s="34">
        <v>9002</v>
      </c>
      <c r="IQ130" s="34">
        <v>6051</v>
      </c>
      <c r="IR130" s="34">
        <v>5613</v>
      </c>
      <c r="IS130" s="34"/>
      <c r="IT130" s="34"/>
      <c r="IU130" s="34"/>
      <c r="IV130" s="34"/>
      <c r="IW130" s="34"/>
      <c r="IX130" s="34">
        <v>24874</v>
      </c>
      <c r="IY130" s="34"/>
      <c r="IZ130" s="34"/>
      <c r="JA130" s="34">
        <v>113</v>
      </c>
      <c r="JB130" s="34">
        <v>113</v>
      </c>
      <c r="JC130" s="34">
        <v>45</v>
      </c>
      <c r="JD130" s="34">
        <v>45</v>
      </c>
      <c r="JE130" s="34"/>
      <c r="JF130" s="34"/>
      <c r="JG130" s="34"/>
      <c r="JH130" s="34"/>
      <c r="JI130" s="34"/>
      <c r="JJ130" s="34"/>
      <c r="JK130" s="34"/>
      <c r="JL130" s="34"/>
      <c r="JM130" s="34"/>
      <c r="JN130" s="34"/>
      <c r="JO130" s="34"/>
      <c r="JP130" s="34"/>
      <c r="JQ130" s="34"/>
      <c r="JR130" s="34">
        <v>4039</v>
      </c>
      <c r="JS130" s="34"/>
      <c r="JT130" s="34"/>
      <c r="JU130" s="34">
        <v>179</v>
      </c>
      <c r="JV130" s="34"/>
      <c r="JW130" s="34"/>
      <c r="JX130" s="34"/>
      <c r="JY130" s="34"/>
      <c r="JZ130" s="34"/>
      <c r="KA130" s="34"/>
      <c r="KB130" s="34"/>
      <c r="KC130" s="34"/>
      <c r="KD130" s="34"/>
      <c r="KE130" s="34"/>
      <c r="KF130" s="34">
        <v>2</v>
      </c>
      <c r="KG130" s="34">
        <v>2</v>
      </c>
      <c r="KH130" s="34">
        <v>32</v>
      </c>
      <c r="KI130" s="34">
        <v>53</v>
      </c>
      <c r="KJ130" s="34">
        <v>40</v>
      </c>
      <c r="KK130" s="34">
        <v>24</v>
      </c>
      <c r="KL130" s="34">
        <v>4</v>
      </c>
      <c r="KM130" s="34">
        <v>0</v>
      </c>
      <c r="KN130" s="34"/>
      <c r="KO130" s="34"/>
      <c r="KP130" s="34"/>
      <c r="KQ130" s="34"/>
      <c r="KR130" s="34"/>
      <c r="KS130" s="34"/>
      <c r="KT130" s="34"/>
      <c r="KU130" s="34"/>
      <c r="KV130" s="34"/>
      <c r="KW130" s="34"/>
      <c r="KX130" s="34"/>
      <c r="KY130" s="34"/>
      <c r="KZ130" s="34"/>
      <c r="LA130" s="34"/>
      <c r="LB130" s="34"/>
      <c r="LC130" s="34"/>
      <c r="LD130" s="34"/>
      <c r="LE130" s="34"/>
      <c r="LF130" s="34"/>
      <c r="LG130" s="34"/>
      <c r="LH130" s="34"/>
      <c r="LI130" s="34"/>
      <c r="LJ130" s="34"/>
      <c r="LK130" s="34"/>
      <c r="LL130" s="34"/>
      <c r="LM130" s="34"/>
      <c r="LN130" s="34"/>
      <c r="LO130" s="34"/>
      <c r="LP130" s="34"/>
      <c r="LQ130" s="34"/>
      <c r="LR130" s="34"/>
      <c r="LS130" s="34"/>
      <c r="LT130" s="34"/>
      <c r="LU130" s="34"/>
      <c r="LV130" s="34"/>
      <c r="LW130" s="34"/>
      <c r="LX130" s="34"/>
      <c r="LY130" s="34"/>
      <c r="LZ130" s="34"/>
      <c r="MA130" s="34"/>
      <c r="MB130" s="34"/>
      <c r="MC130" s="34"/>
      <c r="MD130" s="34"/>
      <c r="ME130" s="34"/>
      <c r="MF130" s="34"/>
      <c r="MG130" s="34"/>
      <c r="MH130" s="34"/>
      <c r="MI130" s="34"/>
      <c r="MJ130" s="34"/>
      <c r="MK130" s="34"/>
      <c r="ML130" s="34"/>
      <c r="MM130" s="34"/>
      <c r="MN130" s="34"/>
      <c r="MO130" s="34">
        <v>4</v>
      </c>
      <c r="MP130" s="34">
        <v>0</v>
      </c>
      <c r="MQ130" s="34"/>
      <c r="MR130" s="34"/>
      <c r="MS130" s="34">
        <v>291215</v>
      </c>
      <c r="MT130" s="34"/>
      <c r="MU130" s="34"/>
      <c r="MV130" s="34"/>
      <c r="MW130" s="34"/>
      <c r="MX130" s="34"/>
      <c r="MY130" s="34"/>
      <c r="MZ130" s="34"/>
      <c r="NA130" s="34"/>
      <c r="NB130" s="34"/>
      <c r="NC130" s="34"/>
      <c r="ND130" s="34"/>
      <c r="NE130" s="34"/>
      <c r="NF130" s="34"/>
      <c r="NG130" s="34"/>
      <c r="NH130" s="34"/>
      <c r="NI130" s="34"/>
      <c r="NJ130" s="34"/>
      <c r="NK130" s="34"/>
      <c r="NX130" s="18">
        <f t="shared" si="10"/>
        <v>1895.2139047619069</v>
      </c>
      <c r="NY130" t="str">
        <f t="shared" ref="NY130:NY193" si="12">IF(G130&gt;13000,"Larger",IF(G130&lt;6500,"Smaller","Mid-range"))</f>
        <v>Smaller</v>
      </c>
      <c r="NZ130" t="str">
        <f t="shared" ref="NZ130:NZ193" si="13">IF(G130&gt;20000,"Large",IF(G130&lt;10000,"Small","Medium"))</f>
        <v>Small</v>
      </c>
    </row>
    <row r="131" spans="1:390">
      <c r="A131" t="s">
        <v>443</v>
      </c>
      <c r="B131" s="31" t="s">
        <v>448</v>
      </c>
      <c r="C131" s="32" t="s">
        <v>449</v>
      </c>
      <c r="D131" s="1" t="s">
        <v>404</v>
      </c>
      <c r="E131" s="31">
        <v>20070</v>
      </c>
      <c r="F131" s="31" t="s">
        <v>759</v>
      </c>
      <c r="G131" s="34">
        <v>2546.6060952381017</v>
      </c>
      <c r="H131" s="70">
        <v>5002</v>
      </c>
      <c r="I131" s="61"/>
      <c r="J131" s="67">
        <v>12</v>
      </c>
      <c r="K131" s="67">
        <v>5</v>
      </c>
      <c r="L131" s="67"/>
      <c r="M131" s="67"/>
      <c r="N131" s="67"/>
      <c r="O131" s="67"/>
      <c r="P131" s="67"/>
      <c r="Q131" s="67"/>
      <c r="R131" s="67">
        <v>0</v>
      </c>
      <c r="S131" s="67"/>
      <c r="T131" s="67"/>
      <c r="U131" s="67">
        <v>20</v>
      </c>
      <c r="V131" s="67">
        <v>40</v>
      </c>
      <c r="W131" s="86" t="s">
        <v>415</v>
      </c>
      <c r="X131" s="86"/>
      <c r="Y131" s="86"/>
      <c r="Z131" s="86"/>
      <c r="AA131" s="86"/>
      <c r="AB131" s="86"/>
      <c r="AC131" s="87">
        <v>5000</v>
      </c>
      <c r="AD131" s="61"/>
      <c r="AE131" s="61"/>
      <c r="AF131" s="87">
        <v>25000</v>
      </c>
      <c r="AG131" s="87"/>
      <c r="AH131" s="87"/>
      <c r="AI131" s="87"/>
      <c r="AJ131" s="87"/>
      <c r="AK131" s="87"/>
      <c r="AL131" s="87">
        <v>0</v>
      </c>
      <c r="AM131" s="87"/>
      <c r="AN131" s="61"/>
      <c r="AO131" s="88">
        <v>30000</v>
      </c>
      <c r="AP131" s="61">
        <v>3000</v>
      </c>
      <c r="AQ131" s="61"/>
      <c r="AR131" s="61"/>
      <c r="AS131" s="61"/>
      <c r="AT131" s="61"/>
      <c r="AU131" s="61"/>
      <c r="AV131" s="61"/>
      <c r="AW131" s="61"/>
      <c r="AX131" s="61"/>
      <c r="AY131" s="61"/>
      <c r="AZ131" s="61"/>
      <c r="BA131" s="61"/>
      <c r="BB131" s="61">
        <v>3000</v>
      </c>
      <c r="BC131" s="61"/>
      <c r="BD131" s="61"/>
      <c r="BE131" s="61"/>
      <c r="BF131" s="61"/>
      <c r="BG131" s="61"/>
      <c r="BH131" s="61"/>
      <c r="BI131" s="61"/>
      <c r="BJ131" s="61"/>
      <c r="BK131" s="61"/>
      <c r="BL131" s="61"/>
      <c r="BM131" s="61"/>
      <c r="BN131" s="61"/>
      <c r="BO131" s="61">
        <v>0</v>
      </c>
      <c r="BP131" s="61"/>
      <c r="BQ131" s="61"/>
      <c r="BR131" s="61"/>
      <c r="BS131" s="61"/>
      <c r="BT131" s="61"/>
      <c r="BU131" s="61"/>
      <c r="BV131" s="61"/>
      <c r="BW131" s="35"/>
      <c r="BX131" s="35"/>
      <c r="BY131" s="35"/>
      <c r="BZ131" s="35">
        <v>0</v>
      </c>
      <c r="CA131" s="35"/>
      <c r="CB131" s="35"/>
      <c r="CC131" s="35"/>
      <c r="CD131" s="35"/>
      <c r="CE131" s="35"/>
      <c r="CF131" s="35"/>
      <c r="CG131" s="35"/>
      <c r="CH131" s="35"/>
      <c r="CI131" s="35"/>
      <c r="CJ131" s="35"/>
      <c r="CK131" s="35"/>
      <c r="CL131" s="35"/>
      <c r="CM131" s="35"/>
      <c r="CN131" s="35"/>
      <c r="CO131" s="35"/>
      <c r="CP131" s="35"/>
      <c r="CQ131" s="35"/>
      <c r="CR131" s="35"/>
      <c r="CS131" s="35"/>
      <c r="CT131" s="35"/>
      <c r="CU131" s="35"/>
      <c r="CV131" s="35"/>
      <c r="CW131" s="35"/>
      <c r="CX131" s="35"/>
      <c r="CY131" s="35"/>
      <c r="CZ131" s="35"/>
      <c r="DA131" s="35"/>
      <c r="DB131" s="35"/>
      <c r="DC131" s="35"/>
      <c r="DD131" s="35"/>
      <c r="DE131" s="35"/>
      <c r="DF131" s="35"/>
      <c r="DG131" s="35"/>
      <c r="DH131" s="35">
        <v>5000</v>
      </c>
      <c r="DI131" s="35">
        <v>5000</v>
      </c>
      <c r="DJ131" s="35"/>
      <c r="DK131" s="35"/>
      <c r="DL131" s="35"/>
      <c r="DM131" s="35"/>
      <c r="DN131" s="35"/>
      <c r="DO131" s="35"/>
      <c r="DP131" s="35"/>
      <c r="DQ131" s="35"/>
      <c r="DR131" s="35"/>
      <c r="DS131" s="35"/>
      <c r="DT131" s="35"/>
      <c r="DU131" s="35"/>
      <c r="DV131" s="61"/>
      <c r="DW131" s="61"/>
      <c r="DX131" s="35"/>
      <c r="DY131" s="35"/>
      <c r="DZ131" s="35"/>
      <c r="EA131" s="35"/>
      <c r="EB131" s="35"/>
      <c r="EC131" s="35"/>
      <c r="ED131" s="35"/>
      <c r="EE131" s="35"/>
      <c r="EF131" s="35"/>
      <c r="EG131" s="35"/>
      <c r="EH131" s="35"/>
      <c r="EI131" s="61"/>
      <c r="EJ131" s="35"/>
      <c r="EK131" s="35"/>
      <c r="EL131" s="35"/>
      <c r="EM131" s="35"/>
      <c r="EN131" s="35"/>
      <c r="EO131" s="35"/>
      <c r="EP131" s="35"/>
      <c r="EQ131" s="35"/>
      <c r="ER131" s="35"/>
      <c r="ES131" s="35"/>
      <c r="ET131" s="35">
        <v>0</v>
      </c>
      <c r="EU131" s="37"/>
      <c r="EV131" s="37"/>
      <c r="EW131" s="37"/>
      <c r="EX131" s="37"/>
      <c r="EY131" s="37"/>
      <c r="EZ131" s="37"/>
      <c r="FA131" s="34"/>
      <c r="FB131" s="34"/>
      <c r="FC131" s="34"/>
      <c r="FD131" s="34"/>
      <c r="FE131" s="34"/>
      <c r="FF131" s="34"/>
      <c r="FG131" s="34"/>
      <c r="FH131" s="34"/>
      <c r="FI131" s="34"/>
      <c r="FJ131" s="34"/>
      <c r="FK131" s="34"/>
      <c r="FL131" s="34"/>
      <c r="FM131" s="34"/>
      <c r="FN131" s="34"/>
      <c r="FO131" s="34"/>
      <c r="FP131" s="34"/>
      <c r="FQ131" s="34"/>
      <c r="FR131" s="34"/>
      <c r="FS131" s="34"/>
      <c r="FT131" s="35"/>
      <c r="FU131" s="35"/>
      <c r="FV131" s="35"/>
      <c r="FW131" s="35"/>
      <c r="FX131" s="35"/>
      <c r="FY131" s="35"/>
      <c r="FZ131" s="35"/>
      <c r="GA131" s="35"/>
      <c r="GB131" s="35"/>
      <c r="GC131" s="35"/>
      <c r="GD131" s="35"/>
      <c r="GE131" s="35">
        <v>500</v>
      </c>
      <c r="GF131" s="35"/>
      <c r="GG131" s="35"/>
      <c r="GH131" s="35"/>
      <c r="GI131" s="35"/>
      <c r="GJ131" s="35"/>
      <c r="GK131" s="35"/>
      <c r="GL131" s="35"/>
      <c r="GM131" s="35"/>
      <c r="GN131" s="35"/>
      <c r="GO131" s="35">
        <v>500</v>
      </c>
      <c r="GP131" s="35">
        <v>33000</v>
      </c>
      <c r="GQ131" s="35">
        <v>5000</v>
      </c>
      <c r="GR131" s="35">
        <v>38500</v>
      </c>
      <c r="GS131" s="31" t="s">
        <v>420</v>
      </c>
      <c r="GT131" s="31"/>
      <c r="GU131" s="31" t="s">
        <v>397</v>
      </c>
      <c r="GV131" s="31" t="s">
        <v>398</v>
      </c>
      <c r="GW131" t="s">
        <v>410</v>
      </c>
      <c r="GX131" s="31"/>
      <c r="GY131" s="31"/>
      <c r="GZ131" s="31"/>
      <c r="HA131" s="31"/>
      <c r="HC131" s="35">
        <v>0</v>
      </c>
      <c r="HD131" s="35">
        <v>534</v>
      </c>
      <c r="HE131" s="35">
        <v>0</v>
      </c>
      <c r="HF131" s="35">
        <v>40</v>
      </c>
      <c r="HG131" s="35">
        <v>0</v>
      </c>
      <c r="HH131" s="35">
        <v>5900</v>
      </c>
      <c r="HI131" s="35"/>
      <c r="HJ131" s="35">
        <v>0</v>
      </c>
      <c r="HK131" s="35">
        <v>0</v>
      </c>
      <c r="HL131" s="35">
        <v>0</v>
      </c>
      <c r="HM131" s="35"/>
      <c r="HN131" s="35"/>
      <c r="HO131" s="35">
        <v>200</v>
      </c>
      <c r="HP131" s="35"/>
      <c r="HQ131" s="35">
        <v>0</v>
      </c>
      <c r="HR131" s="35">
        <v>0</v>
      </c>
      <c r="HS131" s="35"/>
      <c r="HT131" s="35"/>
      <c r="HU131" s="35">
        <v>3</v>
      </c>
      <c r="HV131" s="35"/>
      <c r="HW131" s="35"/>
      <c r="HX131" s="35"/>
      <c r="HY131" s="35"/>
      <c r="HZ131" s="35"/>
      <c r="IA131" s="35"/>
      <c r="IB131" s="35"/>
      <c r="IC131" s="35"/>
      <c r="ID131" s="35"/>
      <c r="IE131" s="35"/>
      <c r="IF131" s="61">
        <v>1.1000000000000001</v>
      </c>
      <c r="IG131" s="35">
        <v>2.5</v>
      </c>
      <c r="IH131" s="35">
        <v>3.2</v>
      </c>
      <c r="II131" s="35">
        <f t="shared" si="11"/>
        <v>2.5</v>
      </c>
      <c r="IJ131" s="35"/>
      <c r="IK131" s="35">
        <v>1</v>
      </c>
      <c r="IL131" s="35">
        <v>0.7</v>
      </c>
      <c r="IM131" s="34">
        <v>200</v>
      </c>
      <c r="IN131" s="31" t="s">
        <v>400</v>
      </c>
      <c r="IO131" s="70"/>
      <c r="IP131" s="34"/>
      <c r="IQ131" s="34"/>
      <c r="IR131" s="34"/>
      <c r="IS131" s="34"/>
      <c r="IT131" s="34"/>
      <c r="IU131" s="34"/>
      <c r="IV131" s="34"/>
      <c r="IW131" s="34"/>
      <c r="IX131" s="34">
        <v>5000</v>
      </c>
      <c r="IY131" s="34"/>
      <c r="IZ131" s="34"/>
      <c r="JA131" s="34">
        <v>0</v>
      </c>
      <c r="JB131" s="34">
        <v>0</v>
      </c>
      <c r="JC131" s="34">
        <v>0</v>
      </c>
      <c r="JD131" s="34">
        <v>0</v>
      </c>
      <c r="JE131" s="34"/>
      <c r="JF131" s="34"/>
      <c r="JG131" s="34"/>
      <c r="JH131" s="34"/>
      <c r="JI131" s="34"/>
      <c r="JJ131" s="34"/>
      <c r="JK131" s="34"/>
      <c r="JL131" s="34"/>
      <c r="JM131" s="34"/>
      <c r="JN131" s="34"/>
      <c r="JO131" s="34"/>
      <c r="JP131" s="34"/>
      <c r="JQ131" s="34"/>
      <c r="JR131" s="34">
        <v>2</v>
      </c>
      <c r="JS131" s="34"/>
      <c r="JT131" s="34"/>
      <c r="JU131" s="34">
        <v>27</v>
      </c>
      <c r="JV131" s="34"/>
      <c r="JW131" s="34"/>
      <c r="JX131" s="34"/>
      <c r="JY131" s="34"/>
      <c r="JZ131" s="34"/>
      <c r="KA131" s="34"/>
      <c r="KB131" s="34"/>
      <c r="KC131" s="34"/>
      <c r="KD131" s="34"/>
      <c r="KE131" s="34"/>
      <c r="KF131" s="34">
        <v>0</v>
      </c>
      <c r="KG131" s="34">
        <v>0</v>
      </c>
      <c r="KH131" s="34">
        <v>0</v>
      </c>
      <c r="KI131" s="34">
        <v>56.5</v>
      </c>
      <c r="KJ131" s="34">
        <v>20</v>
      </c>
      <c r="KK131" s="34">
        <v>20</v>
      </c>
      <c r="KL131" s="34">
        <v>4</v>
      </c>
      <c r="KM131" s="34">
        <v>0</v>
      </c>
      <c r="KN131" s="34"/>
      <c r="KO131" s="34"/>
      <c r="KP131" s="34"/>
      <c r="KQ131" s="34"/>
      <c r="KR131" s="34"/>
      <c r="KS131" s="34"/>
      <c r="KT131" s="34"/>
      <c r="KU131" s="34"/>
      <c r="KV131" s="34"/>
      <c r="KW131" s="34"/>
      <c r="KX131" s="34"/>
      <c r="KY131" s="34"/>
      <c r="KZ131" s="34"/>
      <c r="LA131" s="34"/>
      <c r="LB131" s="34"/>
      <c r="LC131" s="34"/>
      <c r="LD131" s="34"/>
      <c r="LE131" s="34"/>
      <c r="LF131" s="34"/>
      <c r="LG131" s="34"/>
      <c r="LH131" s="34"/>
      <c r="LI131" s="34"/>
      <c r="LJ131" s="34"/>
      <c r="LK131" s="34"/>
      <c r="LL131" s="34"/>
      <c r="LM131" s="34"/>
      <c r="LN131" s="34"/>
      <c r="LO131" s="34"/>
      <c r="LP131" s="34"/>
      <c r="LQ131" s="34"/>
      <c r="LR131" s="34"/>
      <c r="LS131" s="34"/>
      <c r="LT131" s="34"/>
      <c r="LU131" s="34"/>
      <c r="LV131" s="34"/>
      <c r="LW131" s="34"/>
      <c r="LX131" s="34"/>
      <c r="LY131" s="34"/>
      <c r="LZ131" s="34"/>
      <c r="MA131" s="34"/>
      <c r="MB131" s="34"/>
      <c r="MC131" s="34"/>
      <c r="MD131" s="34"/>
      <c r="ME131" s="34"/>
      <c r="MF131" s="34"/>
      <c r="MG131" s="34"/>
      <c r="MH131" s="34"/>
      <c r="MI131" s="34"/>
      <c r="MJ131" s="34"/>
      <c r="MK131" s="34"/>
      <c r="ML131" s="34"/>
      <c r="MM131" s="34"/>
      <c r="MN131" s="34"/>
      <c r="MO131" s="34">
        <v>4</v>
      </c>
      <c r="MP131" s="34">
        <v>0</v>
      </c>
      <c r="MQ131" s="34"/>
      <c r="MR131" s="34"/>
      <c r="MS131" s="34">
        <v>14600</v>
      </c>
      <c r="MT131" s="34"/>
      <c r="MU131" s="34">
        <v>0</v>
      </c>
      <c r="MV131" s="34"/>
      <c r="MW131" s="34"/>
      <c r="MX131" s="34"/>
      <c r="MY131" s="34"/>
      <c r="MZ131" s="34"/>
      <c r="NA131" s="34"/>
      <c r="NB131" s="34"/>
      <c r="NC131" s="34"/>
      <c r="ND131" s="34"/>
      <c r="NE131" s="34"/>
      <c r="NF131" s="34"/>
      <c r="NG131" s="34"/>
      <c r="NH131" s="34"/>
      <c r="NI131" s="34"/>
      <c r="NJ131" s="34"/>
      <c r="NK131" s="34"/>
      <c r="NX131" s="18">
        <f t="shared" si="10"/>
        <v>1018.6424380952407</v>
      </c>
      <c r="NY131" t="str">
        <f t="shared" si="12"/>
        <v>Smaller</v>
      </c>
      <c r="NZ131" t="str">
        <f t="shared" si="13"/>
        <v>Small</v>
      </c>
    </row>
    <row r="132" spans="1:390">
      <c r="A132" t="s">
        <v>401</v>
      </c>
      <c r="B132" s="31" t="s">
        <v>503</v>
      </c>
      <c r="C132" s="32" t="s">
        <v>504</v>
      </c>
      <c r="D132" s="1" t="s">
        <v>404</v>
      </c>
      <c r="E132" s="31">
        <v>20070</v>
      </c>
      <c r="F132" s="31" t="s">
        <v>759</v>
      </c>
      <c r="G132" s="34">
        <v>5772.7565714285502</v>
      </c>
      <c r="H132" s="70">
        <v>15645</v>
      </c>
      <c r="I132" s="61"/>
      <c r="J132" s="67">
        <v>45</v>
      </c>
      <c r="K132" s="67">
        <v>5</v>
      </c>
      <c r="L132" s="67"/>
      <c r="M132" s="67"/>
      <c r="N132" s="67"/>
      <c r="O132" s="67"/>
      <c r="P132" s="67"/>
      <c r="Q132" s="67"/>
      <c r="R132" s="67"/>
      <c r="S132" s="67"/>
      <c r="T132" s="67"/>
      <c r="U132" s="67">
        <v>28</v>
      </c>
      <c r="V132" s="67">
        <v>200</v>
      </c>
      <c r="W132" s="86">
        <v>45</v>
      </c>
      <c r="X132" s="86"/>
      <c r="Y132" s="86"/>
      <c r="Z132" s="86"/>
      <c r="AA132" s="86"/>
      <c r="AB132" s="86"/>
      <c r="AC132" s="87">
        <v>5000</v>
      </c>
      <c r="AD132" s="61"/>
      <c r="AE132" s="61"/>
      <c r="AF132" s="87"/>
      <c r="AG132" s="87"/>
      <c r="AH132" s="87"/>
      <c r="AI132" s="87"/>
      <c r="AJ132" s="87"/>
      <c r="AK132" s="87"/>
      <c r="AL132" s="87">
        <v>0</v>
      </c>
      <c r="AM132" s="87">
        <v>90000</v>
      </c>
      <c r="AN132" s="61"/>
      <c r="AO132" s="88">
        <v>95000</v>
      </c>
      <c r="AP132" s="61">
        <v>14000</v>
      </c>
      <c r="AQ132" s="61"/>
      <c r="AR132" s="61"/>
      <c r="AS132" s="61"/>
      <c r="AT132" s="61"/>
      <c r="AU132" s="61"/>
      <c r="AV132" s="61"/>
      <c r="AW132" s="61"/>
      <c r="AX132" s="61"/>
      <c r="AY132" s="61"/>
      <c r="AZ132" s="61"/>
      <c r="BA132" s="61"/>
      <c r="BB132" s="61">
        <v>14000</v>
      </c>
      <c r="BC132" s="61"/>
      <c r="BD132" s="61"/>
      <c r="BE132" s="61"/>
      <c r="BF132" s="61"/>
      <c r="BG132" s="61"/>
      <c r="BH132" s="61"/>
      <c r="BI132" s="61"/>
      <c r="BJ132" s="61"/>
      <c r="BK132" s="61"/>
      <c r="BL132" s="61"/>
      <c r="BM132" s="61"/>
      <c r="BN132" s="61"/>
      <c r="BO132" s="61"/>
      <c r="BP132" s="61"/>
      <c r="BQ132" s="61"/>
      <c r="BR132" s="61"/>
      <c r="BS132" s="61"/>
      <c r="BT132" s="61"/>
      <c r="BU132" s="61"/>
      <c r="BV132" s="61"/>
      <c r="BW132" s="35"/>
      <c r="BX132" s="35"/>
      <c r="BY132" s="35"/>
      <c r="BZ132" s="35"/>
      <c r="CA132" s="35"/>
      <c r="CB132" s="35"/>
      <c r="CC132" s="35"/>
      <c r="CD132" s="35"/>
      <c r="CE132" s="35"/>
      <c r="CF132" s="35"/>
      <c r="CG132" s="35"/>
      <c r="CH132" s="35"/>
      <c r="CI132" s="35"/>
      <c r="CJ132" s="35"/>
      <c r="CK132" s="35"/>
      <c r="CL132" s="35"/>
      <c r="CM132" s="35"/>
      <c r="CN132" s="35"/>
      <c r="CO132" s="35"/>
      <c r="CP132" s="35"/>
      <c r="CQ132" s="35"/>
      <c r="CR132" s="35"/>
      <c r="CS132" s="35"/>
      <c r="CT132" s="35"/>
      <c r="CU132" s="35"/>
      <c r="CV132" s="35"/>
      <c r="CW132" s="35"/>
      <c r="CX132" s="35"/>
      <c r="CY132" s="35">
        <v>8000</v>
      </c>
      <c r="CZ132" s="35"/>
      <c r="DA132" s="35"/>
      <c r="DB132" s="35"/>
      <c r="DC132" s="35"/>
      <c r="DD132" s="35"/>
      <c r="DE132" s="35"/>
      <c r="DF132" s="35">
        <v>36500</v>
      </c>
      <c r="DG132" s="35"/>
      <c r="DH132" s="35"/>
      <c r="DI132" s="35">
        <v>44500</v>
      </c>
      <c r="DJ132" s="35"/>
      <c r="DK132" s="35"/>
      <c r="DL132" s="35"/>
      <c r="DM132" s="35"/>
      <c r="DN132" s="35"/>
      <c r="DO132" s="35"/>
      <c r="DP132" s="35"/>
      <c r="DQ132" s="35"/>
      <c r="DR132" s="35"/>
      <c r="DS132" s="35"/>
      <c r="DT132" s="35"/>
      <c r="DU132" s="35"/>
      <c r="DV132" s="61"/>
      <c r="DW132" s="61"/>
      <c r="DX132" s="35"/>
      <c r="DY132" s="35"/>
      <c r="DZ132" s="35"/>
      <c r="EA132" s="35"/>
      <c r="EB132" s="35"/>
      <c r="EC132" s="35"/>
      <c r="ED132" s="35"/>
      <c r="EE132" s="35"/>
      <c r="EF132" s="35"/>
      <c r="EG132" s="35"/>
      <c r="EH132" s="35"/>
      <c r="EI132" s="61"/>
      <c r="EJ132" s="35">
        <v>5000</v>
      </c>
      <c r="EK132" s="35"/>
      <c r="EL132" s="35"/>
      <c r="EM132" s="35"/>
      <c r="EN132" s="35"/>
      <c r="EO132" s="35"/>
      <c r="EP132" s="35"/>
      <c r="EQ132" s="35"/>
      <c r="ER132" s="35"/>
      <c r="ES132" s="35">
        <v>5000</v>
      </c>
      <c r="ET132" s="35">
        <v>10000</v>
      </c>
      <c r="EU132" s="37"/>
      <c r="EV132" s="37"/>
      <c r="EW132" s="37"/>
      <c r="EX132" s="37"/>
      <c r="EY132" s="37"/>
      <c r="EZ132" s="37"/>
      <c r="FA132" s="34"/>
      <c r="FB132" s="34"/>
      <c r="FC132" s="34"/>
      <c r="FD132" s="34"/>
      <c r="FE132" s="34"/>
      <c r="FF132" s="34"/>
      <c r="FG132" s="34"/>
      <c r="FH132" s="34"/>
      <c r="FI132" s="34"/>
      <c r="FJ132" s="34"/>
      <c r="FK132" s="34"/>
      <c r="FL132" s="34"/>
      <c r="FM132" s="34"/>
      <c r="FN132" s="34"/>
      <c r="FO132" s="34"/>
      <c r="FP132" s="34"/>
      <c r="FQ132" s="34"/>
      <c r="FR132" s="34"/>
      <c r="FS132" s="34"/>
      <c r="FT132" s="35"/>
      <c r="FU132" s="35"/>
      <c r="FV132" s="35"/>
      <c r="FW132" s="35"/>
      <c r="FX132" s="35"/>
      <c r="FY132" s="35"/>
      <c r="FZ132" s="35"/>
      <c r="GA132" s="35"/>
      <c r="GB132" s="35"/>
      <c r="GC132" s="35"/>
      <c r="GD132" s="35"/>
      <c r="GE132" s="35"/>
      <c r="GF132" s="35"/>
      <c r="GG132" s="35"/>
      <c r="GH132" s="35"/>
      <c r="GI132" s="35"/>
      <c r="GJ132" s="35"/>
      <c r="GK132" s="35"/>
      <c r="GL132" s="35"/>
      <c r="GM132" s="35"/>
      <c r="GN132" s="35"/>
      <c r="GO132" s="35"/>
      <c r="GP132" s="35">
        <v>109000</v>
      </c>
      <c r="GQ132" s="35">
        <v>54500</v>
      </c>
      <c r="GR132" s="35">
        <v>163500</v>
      </c>
      <c r="GS132" s="31" t="s">
        <v>395</v>
      </c>
      <c r="GT132" s="31"/>
      <c r="GU132" s="31"/>
      <c r="GV132" s="31" t="s">
        <v>409</v>
      </c>
      <c r="GW132" t="s">
        <v>410</v>
      </c>
      <c r="GX132" s="31"/>
      <c r="GY132" s="31"/>
      <c r="GZ132" s="31"/>
      <c r="HA132" s="31"/>
      <c r="HB132" s="31"/>
      <c r="HC132" s="35">
        <v>1573</v>
      </c>
      <c r="HD132" s="35">
        <v>5976</v>
      </c>
      <c r="HE132" s="35"/>
      <c r="HF132" s="35">
        <v>86</v>
      </c>
      <c r="HG132" s="35"/>
      <c r="HH132" s="35">
        <v>28947</v>
      </c>
      <c r="HI132" s="35"/>
      <c r="HJ132" s="35">
        <v>695</v>
      </c>
      <c r="HK132" s="35"/>
      <c r="HL132" s="35">
        <v>1831</v>
      </c>
      <c r="HM132" s="35"/>
      <c r="HN132" s="35"/>
      <c r="HO132" s="35"/>
      <c r="HP132" s="35"/>
      <c r="HQ132" s="35">
        <v>2117</v>
      </c>
      <c r="HR132" s="35">
        <v>865</v>
      </c>
      <c r="HS132" s="35"/>
      <c r="HT132" s="35"/>
      <c r="HU132" s="35">
        <v>9</v>
      </c>
      <c r="HV132" s="35"/>
      <c r="HW132" s="35"/>
      <c r="HX132" s="35"/>
      <c r="HY132" s="35"/>
      <c r="HZ132" s="35"/>
      <c r="IA132" s="35"/>
      <c r="IB132" s="35"/>
      <c r="IC132" s="35"/>
      <c r="ID132" s="35"/>
      <c r="IE132" s="35"/>
      <c r="IF132" s="61">
        <v>11</v>
      </c>
      <c r="IG132" s="35">
        <v>1.4</v>
      </c>
      <c r="IH132" s="35">
        <v>4.4000000000000004</v>
      </c>
      <c r="II132" s="35">
        <f t="shared" si="11"/>
        <v>1.4</v>
      </c>
      <c r="IJ132" s="35"/>
      <c r="IK132" s="35">
        <v>4</v>
      </c>
      <c r="IL132" s="35">
        <v>3</v>
      </c>
      <c r="IM132" s="34">
        <v>14800</v>
      </c>
      <c r="IN132" s="31" t="s">
        <v>400</v>
      </c>
      <c r="IO132" s="70">
        <v>6806</v>
      </c>
      <c r="IP132" s="34">
        <v>3842</v>
      </c>
      <c r="IQ132" s="34"/>
      <c r="IR132" s="34">
        <v>7134</v>
      </c>
      <c r="IS132" s="34"/>
      <c r="IT132" s="34"/>
      <c r="IU132" s="34"/>
      <c r="IV132" s="34"/>
      <c r="IW132" s="34"/>
      <c r="IX132" s="34">
        <v>17782</v>
      </c>
      <c r="IY132" s="34"/>
      <c r="IZ132" s="34"/>
      <c r="JA132" s="34">
        <v>18</v>
      </c>
      <c r="JB132" s="34">
        <v>17</v>
      </c>
      <c r="JC132" s="34">
        <v>4</v>
      </c>
      <c r="JD132" s="34">
        <v>4</v>
      </c>
      <c r="JE132" s="34"/>
      <c r="JF132" s="34"/>
      <c r="JG132" s="34"/>
      <c r="JH132" s="34"/>
      <c r="JI132" s="34"/>
      <c r="JJ132" s="34"/>
      <c r="JK132" s="34"/>
      <c r="JL132" s="34"/>
      <c r="JM132" s="34"/>
      <c r="JN132" s="34"/>
      <c r="JO132" s="34"/>
      <c r="JP132" s="34"/>
      <c r="JQ132" s="34"/>
      <c r="JR132" s="34">
        <v>4827</v>
      </c>
      <c r="JS132" s="34"/>
      <c r="JT132" s="34"/>
      <c r="JU132" s="34">
        <v>168</v>
      </c>
      <c r="JV132" s="34"/>
      <c r="JW132" s="34"/>
      <c r="JX132" s="34"/>
      <c r="JY132" s="34"/>
      <c r="JZ132" s="34"/>
      <c r="KA132" s="34"/>
      <c r="KB132" s="34"/>
      <c r="KC132" s="34"/>
      <c r="KD132" s="34"/>
      <c r="KE132" s="34"/>
      <c r="KF132" s="34">
        <v>8</v>
      </c>
      <c r="KG132" s="34">
        <v>1</v>
      </c>
      <c r="KH132" s="34">
        <v>72</v>
      </c>
      <c r="KI132" s="34">
        <v>62</v>
      </c>
      <c r="KJ132" s="34">
        <v>16</v>
      </c>
      <c r="KK132" s="34">
        <v>16</v>
      </c>
      <c r="KL132" s="34">
        <v>4</v>
      </c>
      <c r="KM132" s="34">
        <v>0</v>
      </c>
      <c r="KN132" s="34"/>
      <c r="KO132" s="34"/>
      <c r="KP132" s="34"/>
      <c r="KQ132" s="34"/>
      <c r="KR132" s="34"/>
      <c r="KS132" s="34"/>
      <c r="KT132" s="34"/>
      <c r="KU132" s="34"/>
      <c r="KV132" s="34"/>
      <c r="KW132" s="34"/>
      <c r="KX132" s="34"/>
      <c r="KY132" s="34"/>
      <c r="KZ132" s="34"/>
      <c r="LA132" s="34"/>
      <c r="LB132" s="34"/>
      <c r="LC132" s="34"/>
      <c r="LD132" s="34"/>
      <c r="LE132" s="34"/>
      <c r="LF132" s="34"/>
      <c r="LG132" s="34"/>
      <c r="LH132" s="34"/>
      <c r="LI132" s="34"/>
      <c r="LJ132" s="34"/>
      <c r="LK132" s="34"/>
      <c r="LL132" s="34"/>
      <c r="LM132" s="34"/>
      <c r="LN132" s="34"/>
      <c r="LO132" s="34"/>
      <c r="LP132" s="34"/>
      <c r="LQ132" s="34"/>
      <c r="LR132" s="34"/>
      <c r="LS132" s="34"/>
      <c r="LT132" s="34"/>
      <c r="LU132" s="34"/>
      <c r="LV132" s="34"/>
      <c r="LW132" s="34"/>
      <c r="LX132" s="34"/>
      <c r="LY132" s="34"/>
      <c r="LZ132" s="34"/>
      <c r="MA132" s="34"/>
      <c r="MB132" s="34"/>
      <c r="MC132" s="34"/>
      <c r="MD132" s="34"/>
      <c r="ME132" s="34"/>
      <c r="MF132" s="34"/>
      <c r="MG132" s="34"/>
      <c r="MH132" s="34"/>
      <c r="MI132" s="34"/>
      <c r="MJ132" s="34"/>
      <c r="MK132" s="34"/>
      <c r="ML132" s="34"/>
      <c r="MM132" s="34"/>
      <c r="MN132" s="34"/>
      <c r="MO132" s="34">
        <v>4</v>
      </c>
      <c r="MP132" s="34">
        <v>0</v>
      </c>
      <c r="MQ132" s="34"/>
      <c r="MR132" s="34"/>
      <c r="MS132" s="34"/>
      <c r="MT132" s="34"/>
      <c r="MU132" s="34">
        <v>9</v>
      </c>
      <c r="MV132" s="34"/>
      <c r="MW132" s="34"/>
      <c r="MX132" s="34"/>
      <c r="MY132" s="34"/>
      <c r="MZ132" s="34"/>
      <c r="NA132" s="34"/>
      <c r="NB132" s="34"/>
      <c r="NC132" s="34"/>
      <c r="ND132" s="34"/>
      <c r="NE132" s="34"/>
      <c r="NF132" s="34"/>
      <c r="NG132" s="34"/>
      <c r="NH132" s="34"/>
      <c r="NI132" s="34"/>
      <c r="NJ132" s="34"/>
      <c r="NK132" s="34"/>
      <c r="NX132" s="18">
        <f t="shared" si="10"/>
        <v>4123.3975510203936</v>
      </c>
      <c r="NY132" t="str">
        <f t="shared" si="12"/>
        <v>Smaller</v>
      </c>
      <c r="NZ132" t="str">
        <f t="shared" si="13"/>
        <v>Small</v>
      </c>
    </row>
    <row r="133" spans="1:390">
      <c r="A133" t="s">
        <v>532</v>
      </c>
      <c r="B133" s="31" t="s">
        <v>533</v>
      </c>
      <c r="C133" s="32" t="s">
        <v>534</v>
      </c>
      <c r="D133" s="31" t="s">
        <v>393</v>
      </c>
      <c r="E133" s="31">
        <v>20070</v>
      </c>
      <c r="F133" s="31" t="s">
        <v>759</v>
      </c>
      <c r="G133" s="34">
        <v>10938.130476190541</v>
      </c>
      <c r="H133" s="70">
        <v>36768</v>
      </c>
      <c r="I133" s="61"/>
      <c r="J133" s="67">
        <v>113</v>
      </c>
      <c r="K133" s="67">
        <v>5</v>
      </c>
      <c r="L133" s="67"/>
      <c r="M133" s="67"/>
      <c r="N133" s="67"/>
      <c r="O133" s="67"/>
      <c r="P133" s="67"/>
      <c r="Q133" s="67"/>
      <c r="R133" s="67">
        <v>40</v>
      </c>
      <c r="S133" s="67"/>
      <c r="T133" s="67"/>
      <c r="U133" s="67">
        <v>42</v>
      </c>
      <c r="V133" s="67">
        <v>355</v>
      </c>
      <c r="W133" s="86" t="s">
        <v>415</v>
      </c>
      <c r="X133" s="86"/>
      <c r="Y133" s="86"/>
      <c r="Z133" s="86"/>
      <c r="AA133" s="86"/>
      <c r="AB133" s="86"/>
      <c r="AC133" s="87">
        <v>5556</v>
      </c>
      <c r="AD133" s="61"/>
      <c r="AE133" s="61"/>
      <c r="AF133" s="87"/>
      <c r="AG133" s="87">
        <v>89411</v>
      </c>
      <c r="AH133" s="87"/>
      <c r="AI133" s="87"/>
      <c r="AJ133" s="87"/>
      <c r="AK133" s="87"/>
      <c r="AL133" s="87">
        <v>0</v>
      </c>
      <c r="AM133" s="87">
        <v>2041</v>
      </c>
      <c r="AN133" s="61"/>
      <c r="AO133" s="88">
        <v>97008</v>
      </c>
      <c r="AP133" s="61"/>
      <c r="AQ133" s="61"/>
      <c r="AR133" s="61"/>
      <c r="AS133" s="61"/>
      <c r="AT133" s="61">
        <v>17400</v>
      </c>
      <c r="AU133" s="61"/>
      <c r="AV133" s="61"/>
      <c r="AW133" s="61"/>
      <c r="AX133" s="61"/>
      <c r="AY133" s="61"/>
      <c r="AZ133" s="61"/>
      <c r="BA133" s="61"/>
      <c r="BB133" s="61">
        <v>17400</v>
      </c>
      <c r="BC133" s="61"/>
      <c r="BD133" s="61"/>
      <c r="BE133" s="61"/>
      <c r="BF133" s="61"/>
      <c r="BG133" s="61"/>
      <c r="BH133" s="61"/>
      <c r="BI133" s="61"/>
      <c r="BJ133" s="61"/>
      <c r="BK133" s="61"/>
      <c r="BL133" s="61"/>
      <c r="BM133" s="61"/>
      <c r="BN133" s="61"/>
      <c r="BO133" s="61">
        <v>0</v>
      </c>
      <c r="BP133" s="61"/>
      <c r="BQ133" s="61"/>
      <c r="BR133" s="61"/>
      <c r="BS133" s="61">
        <v>24376</v>
      </c>
      <c r="BT133" s="61"/>
      <c r="BU133" s="61"/>
      <c r="BV133" s="61"/>
      <c r="BW133" s="35"/>
      <c r="BX133" s="35"/>
      <c r="BY133" s="35"/>
      <c r="BZ133" s="35">
        <v>24376</v>
      </c>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c r="CX133" s="35"/>
      <c r="CY133" s="35">
        <v>1486</v>
      </c>
      <c r="CZ133" s="35"/>
      <c r="DA133" s="35"/>
      <c r="DB133" s="35">
        <v>57083</v>
      </c>
      <c r="DC133" s="35"/>
      <c r="DD133" s="35"/>
      <c r="DE133" s="35"/>
      <c r="DF133" s="35">
        <v>36433</v>
      </c>
      <c r="DG133" s="35"/>
      <c r="DH133" s="35"/>
      <c r="DI133" s="35">
        <v>95002</v>
      </c>
      <c r="DJ133" s="35"/>
      <c r="DK133" s="35"/>
      <c r="DL133" s="35"/>
      <c r="DM133" s="35"/>
      <c r="DN133" s="35"/>
      <c r="DO133" s="35"/>
      <c r="DP133" s="35"/>
      <c r="DQ133" s="35"/>
      <c r="DR133" s="35"/>
      <c r="DS133" s="35"/>
      <c r="DT133" s="35"/>
      <c r="DU133" s="35"/>
      <c r="DV133" s="61"/>
      <c r="DW133" s="61"/>
      <c r="DX133" s="35"/>
      <c r="DY133" s="35"/>
      <c r="DZ133" s="35"/>
      <c r="EA133" s="35"/>
      <c r="EB133" s="35"/>
      <c r="EC133" s="35"/>
      <c r="ED133" s="35"/>
      <c r="EE133" s="35"/>
      <c r="EF133" s="35"/>
      <c r="EG133" s="35"/>
      <c r="EH133" s="35"/>
      <c r="EI133" s="61"/>
      <c r="EJ133" s="35"/>
      <c r="EK133" s="35"/>
      <c r="EL133" s="35"/>
      <c r="EM133" s="35"/>
      <c r="EN133" s="35"/>
      <c r="EO133" s="35"/>
      <c r="EP133" s="35"/>
      <c r="EQ133" s="35"/>
      <c r="ER133" s="35"/>
      <c r="ES133" s="35"/>
      <c r="ET133" s="35">
        <v>0</v>
      </c>
      <c r="EU133" s="37"/>
      <c r="EV133" s="37"/>
      <c r="EW133" s="37"/>
      <c r="EX133" s="37"/>
      <c r="EY133" s="37"/>
      <c r="EZ133" s="37"/>
      <c r="FA133" s="34"/>
      <c r="FB133" s="34"/>
      <c r="FC133" s="34"/>
      <c r="FD133" s="34"/>
      <c r="FE133" s="34"/>
      <c r="FF133" s="34"/>
      <c r="FG133" s="34"/>
      <c r="FH133" s="34"/>
      <c r="FI133" s="34"/>
      <c r="FJ133" s="34"/>
      <c r="FK133" s="34"/>
      <c r="FL133" s="34"/>
      <c r="FM133" s="34"/>
      <c r="FN133" s="34"/>
      <c r="FO133" s="34"/>
      <c r="FP133" s="34"/>
      <c r="FQ133" s="34"/>
      <c r="FR133" s="34"/>
      <c r="FS133" s="34"/>
      <c r="FT133" s="35"/>
      <c r="FU133" s="35"/>
      <c r="FV133" s="35"/>
      <c r="FW133" s="35"/>
      <c r="FX133" s="35"/>
      <c r="FY133" s="35"/>
      <c r="FZ133" s="35"/>
      <c r="GA133" s="35"/>
      <c r="GB133" s="35"/>
      <c r="GC133" s="35"/>
      <c r="GD133" s="35"/>
      <c r="GE133" s="35">
        <v>27421</v>
      </c>
      <c r="GF133" s="35"/>
      <c r="GG133" s="35"/>
      <c r="GH133" s="35"/>
      <c r="GI133" s="35"/>
      <c r="GJ133" s="35"/>
      <c r="GK133" s="35"/>
      <c r="GL133" s="35"/>
      <c r="GM133" s="35"/>
      <c r="GN133" s="35">
        <v>30220</v>
      </c>
      <c r="GO133" s="35">
        <v>57642</v>
      </c>
      <c r="GP133" s="35">
        <v>114408</v>
      </c>
      <c r="GQ133" s="35">
        <v>119378</v>
      </c>
      <c r="GR133" s="35">
        <v>291428</v>
      </c>
      <c r="GS133" s="31" t="s">
        <v>420</v>
      </c>
      <c r="GT133" s="31"/>
      <c r="GU133" s="31"/>
      <c r="GV133" s="31" t="s">
        <v>409</v>
      </c>
      <c r="GX133" s="31"/>
      <c r="GY133" s="31"/>
      <c r="GZ133" s="31"/>
      <c r="HA133" s="31"/>
      <c r="HB133" s="31"/>
      <c r="HC133" s="35">
        <v>1832</v>
      </c>
      <c r="HD133" s="35">
        <v>3552</v>
      </c>
      <c r="HE133" s="35">
        <v>14694</v>
      </c>
      <c r="HF133" s="35">
        <v>157</v>
      </c>
      <c r="HG133" s="35">
        <v>16051</v>
      </c>
      <c r="HH133" s="35">
        <v>65716</v>
      </c>
      <c r="HI133" s="35"/>
      <c r="HJ133" s="35">
        <v>28</v>
      </c>
      <c r="HK133" s="35">
        <v>3303</v>
      </c>
      <c r="HL133" s="35">
        <v>1972</v>
      </c>
      <c r="HM133" s="35"/>
      <c r="HN133" s="35"/>
      <c r="HO133" s="35">
        <v>0</v>
      </c>
      <c r="HP133" s="35">
        <v>0</v>
      </c>
      <c r="HQ133" s="35">
        <v>0</v>
      </c>
      <c r="HR133" s="35">
        <v>46</v>
      </c>
      <c r="HS133" s="35"/>
      <c r="HT133" s="35"/>
      <c r="HU133" s="35">
        <v>5</v>
      </c>
      <c r="HV133" s="35"/>
      <c r="HW133" s="35"/>
      <c r="HX133" s="35"/>
      <c r="HY133" s="35"/>
      <c r="HZ133" s="35"/>
      <c r="IA133" s="35"/>
      <c r="IB133" s="35"/>
      <c r="IC133" s="35"/>
      <c r="ID133" s="35"/>
      <c r="IE133" s="35"/>
      <c r="IF133" s="61">
        <v>2.4500000000000002</v>
      </c>
      <c r="IG133" s="35">
        <v>3</v>
      </c>
      <c r="IH133" s="35">
        <v>5.5</v>
      </c>
      <c r="II133" s="35">
        <f t="shared" si="11"/>
        <v>3</v>
      </c>
      <c r="IJ133" s="35"/>
      <c r="IK133" s="35">
        <v>3</v>
      </c>
      <c r="IL133" s="35">
        <v>2.5</v>
      </c>
      <c r="IM133" s="34">
        <v>7412</v>
      </c>
      <c r="IN133" s="31" t="s">
        <v>400</v>
      </c>
      <c r="IO133" s="70"/>
      <c r="IP133" s="34"/>
      <c r="IQ133" s="34"/>
      <c r="IR133" s="34"/>
      <c r="IS133" s="34"/>
      <c r="IT133" s="34"/>
      <c r="IU133" s="34"/>
      <c r="IV133" s="34"/>
      <c r="IW133" s="34"/>
      <c r="IX133" s="34">
        <v>10516</v>
      </c>
      <c r="IY133" s="34"/>
      <c r="IZ133" s="34"/>
      <c r="JA133" s="34">
        <v>127</v>
      </c>
      <c r="JB133" s="34">
        <v>122</v>
      </c>
      <c r="JC133" s="34">
        <v>428</v>
      </c>
      <c r="JD133" s="34">
        <v>346</v>
      </c>
      <c r="JE133" s="34"/>
      <c r="JF133" s="34"/>
      <c r="JG133" s="34"/>
      <c r="JH133" s="34"/>
      <c r="JI133" s="34"/>
      <c r="JJ133" s="34"/>
      <c r="JK133" s="34"/>
      <c r="JL133" s="34"/>
      <c r="JM133" s="34"/>
      <c r="JN133" s="34"/>
      <c r="JO133" s="34"/>
      <c r="JP133" s="34"/>
      <c r="JQ133" s="34"/>
      <c r="JR133" s="34">
        <v>3456</v>
      </c>
      <c r="JS133" s="34"/>
      <c r="JT133" s="34"/>
      <c r="JU133" s="34">
        <v>148</v>
      </c>
      <c r="JV133" s="34"/>
      <c r="JW133" s="34"/>
      <c r="JX133" s="34"/>
      <c r="JY133" s="34"/>
      <c r="JZ133" s="34"/>
      <c r="KA133" s="34"/>
      <c r="KB133" s="34"/>
      <c r="KC133" s="34"/>
      <c r="KD133" s="34"/>
      <c r="KE133" s="34"/>
      <c r="KF133" s="34">
        <v>1</v>
      </c>
      <c r="KG133" s="34">
        <v>4</v>
      </c>
      <c r="KH133" s="34">
        <v>6</v>
      </c>
      <c r="KI133" s="34">
        <v>50.15</v>
      </c>
      <c r="KJ133" s="34">
        <v>40</v>
      </c>
      <c r="KK133" s="34">
        <v>40</v>
      </c>
      <c r="KL133" s="34">
        <v>0</v>
      </c>
      <c r="KM133" s="34">
        <v>0</v>
      </c>
      <c r="KN133" s="34"/>
      <c r="KO133" s="34"/>
      <c r="KP133" s="34"/>
      <c r="KQ133" s="34"/>
      <c r="KR133" s="34"/>
      <c r="KS133" s="34"/>
      <c r="KT133" s="34"/>
      <c r="KU133" s="34"/>
      <c r="KV133" s="34"/>
      <c r="KW133" s="34"/>
      <c r="KX133" s="34"/>
      <c r="KY133" s="34"/>
      <c r="KZ133" s="34"/>
      <c r="LA133" s="34"/>
      <c r="LB133" s="34"/>
      <c r="LC133" s="34"/>
      <c r="LD133" s="34"/>
      <c r="LE133" s="34"/>
      <c r="LF133" s="34"/>
      <c r="LG133" s="34"/>
      <c r="LH133" s="34"/>
      <c r="LI133" s="34"/>
      <c r="LJ133" s="34"/>
      <c r="LK133" s="34"/>
      <c r="LL133" s="34"/>
      <c r="LM133" s="34"/>
      <c r="LN133" s="34"/>
      <c r="LO133" s="34"/>
      <c r="LP133" s="34"/>
      <c r="LQ133" s="34"/>
      <c r="LR133" s="34"/>
      <c r="LS133" s="34"/>
      <c r="LT133" s="34"/>
      <c r="LU133" s="34"/>
      <c r="LV133" s="34"/>
      <c r="LW133" s="34"/>
      <c r="LX133" s="34"/>
      <c r="LY133" s="34"/>
      <c r="LZ133" s="34"/>
      <c r="MA133" s="34"/>
      <c r="MB133" s="34"/>
      <c r="MC133" s="34"/>
      <c r="MD133" s="34"/>
      <c r="ME133" s="34"/>
      <c r="MF133" s="34"/>
      <c r="MG133" s="34"/>
      <c r="MH133" s="34"/>
      <c r="MI133" s="34"/>
      <c r="MJ133" s="34"/>
      <c r="MK133" s="34"/>
      <c r="ML133" s="34"/>
      <c r="MM133" s="34"/>
      <c r="MN133" s="34"/>
      <c r="MO133" s="34">
        <v>0</v>
      </c>
      <c r="MP133" s="34">
        <v>0</v>
      </c>
      <c r="MQ133" s="34"/>
      <c r="MR133" s="34"/>
      <c r="MS133" s="34">
        <v>39848</v>
      </c>
      <c r="MT133" s="34"/>
      <c r="MU133" s="34">
        <v>0</v>
      </c>
      <c r="MV133" s="34"/>
      <c r="MW133" s="34"/>
      <c r="MX133" s="34"/>
      <c r="MY133" s="34"/>
      <c r="MZ133" s="34"/>
      <c r="NA133" s="34"/>
      <c r="NB133" s="34"/>
      <c r="NC133" s="34"/>
      <c r="ND133" s="34"/>
      <c r="NE133" s="34"/>
      <c r="NF133" s="34"/>
      <c r="NG133" s="34"/>
      <c r="NH133" s="34"/>
      <c r="NI133" s="34"/>
      <c r="NJ133" s="34"/>
      <c r="NK133" s="34"/>
      <c r="NX133" s="18">
        <f t="shared" si="10"/>
        <v>3646.0434920635139</v>
      </c>
      <c r="NY133" t="str">
        <f t="shared" si="12"/>
        <v>Mid-range</v>
      </c>
      <c r="NZ133" t="str">
        <f t="shared" si="13"/>
        <v>Medium</v>
      </c>
    </row>
    <row r="134" spans="1:390">
      <c r="A134" t="s">
        <v>450</v>
      </c>
      <c r="B134" s="31" t="s">
        <v>451</v>
      </c>
      <c r="C134" s="32" t="s">
        <v>452</v>
      </c>
      <c r="D134" s="31" t="s">
        <v>393</v>
      </c>
      <c r="E134" s="31">
        <v>20070</v>
      </c>
      <c r="F134" s="31" t="s">
        <v>759</v>
      </c>
      <c r="G134" s="34">
        <v>1573.1691428571476</v>
      </c>
      <c r="H134" s="70">
        <v>7591</v>
      </c>
      <c r="I134" s="61"/>
      <c r="J134" s="67">
        <v>10</v>
      </c>
      <c r="K134" s="67">
        <v>0</v>
      </c>
      <c r="L134" s="67"/>
      <c r="M134" s="67"/>
      <c r="N134" s="67"/>
      <c r="O134" s="67"/>
      <c r="P134" s="67"/>
      <c r="Q134" s="67"/>
      <c r="R134" s="67">
        <v>0</v>
      </c>
      <c r="S134" s="67"/>
      <c r="T134" s="67"/>
      <c r="U134" s="67">
        <v>0</v>
      </c>
      <c r="V134" s="67">
        <v>68</v>
      </c>
      <c r="W134" s="86">
        <v>0</v>
      </c>
      <c r="X134" s="86"/>
      <c r="Y134" s="86"/>
      <c r="Z134" s="86"/>
      <c r="AA134" s="86"/>
      <c r="AB134" s="86"/>
      <c r="AC134" s="87">
        <v>5665</v>
      </c>
      <c r="AD134" s="61"/>
      <c r="AE134" s="61"/>
      <c r="AF134" s="87">
        <v>0</v>
      </c>
      <c r="AG134" s="87">
        <v>5871</v>
      </c>
      <c r="AH134" s="87">
        <v>0</v>
      </c>
      <c r="AI134" s="87">
        <v>0</v>
      </c>
      <c r="AJ134" s="87"/>
      <c r="AK134" s="87"/>
      <c r="AL134" s="87">
        <v>21478</v>
      </c>
      <c r="AM134" s="87">
        <v>0</v>
      </c>
      <c r="AN134" s="61"/>
      <c r="AO134" s="88">
        <v>33014</v>
      </c>
      <c r="AP134" s="61">
        <v>11693</v>
      </c>
      <c r="AQ134" s="61"/>
      <c r="AR134" s="61"/>
      <c r="AS134" s="61">
        <v>0</v>
      </c>
      <c r="AT134" s="61">
        <v>0</v>
      </c>
      <c r="AU134" s="61">
        <v>0</v>
      </c>
      <c r="AV134" s="61">
        <v>0</v>
      </c>
      <c r="AW134" s="61"/>
      <c r="AX134" s="61"/>
      <c r="AY134" s="61">
        <v>0</v>
      </c>
      <c r="AZ134" s="61">
        <v>0</v>
      </c>
      <c r="BA134" s="61"/>
      <c r="BB134" s="61">
        <v>11693</v>
      </c>
      <c r="BC134" s="61">
        <v>4619</v>
      </c>
      <c r="BD134" s="61"/>
      <c r="BE134" s="61"/>
      <c r="BF134" s="61">
        <v>0</v>
      </c>
      <c r="BG134" s="61">
        <v>0</v>
      </c>
      <c r="BH134" s="61">
        <v>0</v>
      </c>
      <c r="BI134" s="61">
        <v>0</v>
      </c>
      <c r="BJ134" s="61"/>
      <c r="BK134" s="61"/>
      <c r="BL134" s="61">
        <v>0</v>
      </c>
      <c r="BM134" s="61">
        <v>0</v>
      </c>
      <c r="BN134" s="61"/>
      <c r="BO134" s="61">
        <v>4619</v>
      </c>
      <c r="BP134" s="61">
        <v>3100</v>
      </c>
      <c r="BQ134" s="61"/>
      <c r="BR134" s="61">
        <v>0</v>
      </c>
      <c r="BS134" s="61">
        <v>0</v>
      </c>
      <c r="BT134" s="61">
        <v>0</v>
      </c>
      <c r="BU134" s="61">
        <v>0</v>
      </c>
      <c r="BV134" s="61"/>
      <c r="BW134" s="35"/>
      <c r="BX134" s="35">
        <v>0</v>
      </c>
      <c r="BY134" s="35">
        <v>0</v>
      </c>
      <c r="BZ134" s="35">
        <v>3100</v>
      </c>
      <c r="CA134" s="35"/>
      <c r="CB134" s="35"/>
      <c r="CC134" s="35"/>
      <c r="CD134" s="35"/>
      <c r="CE134" s="35"/>
      <c r="CF134" s="35"/>
      <c r="CG134" s="35"/>
      <c r="CH134" s="35"/>
      <c r="CI134" s="35"/>
      <c r="CJ134" s="35"/>
      <c r="CK134" s="35"/>
      <c r="CL134" s="35"/>
      <c r="CM134" s="35"/>
      <c r="CN134" s="35"/>
      <c r="CO134" s="35"/>
      <c r="CP134" s="35"/>
      <c r="CQ134" s="35"/>
      <c r="CR134" s="35"/>
      <c r="CS134" s="35"/>
      <c r="CT134" s="35"/>
      <c r="CU134" s="35"/>
      <c r="CV134" s="35"/>
      <c r="CW134" s="35"/>
      <c r="CX134" s="35"/>
      <c r="CY134" s="35">
        <v>25755</v>
      </c>
      <c r="CZ134" s="35"/>
      <c r="DA134" s="35">
        <v>0</v>
      </c>
      <c r="DB134" s="35">
        <v>0</v>
      </c>
      <c r="DC134" s="35">
        <v>0</v>
      </c>
      <c r="DD134" s="35"/>
      <c r="DE134" s="35"/>
      <c r="DF134" s="35">
        <v>9044</v>
      </c>
      <c r="DG134" s="35">
        <v>0</v>
      </c>
      <c r="DH134" s="35">
        <v>0</v>
      </c>
      <c r="DI134" s="35">
        <v>34799</v>
      </c>
      <c r="DJ134" s="35"/>
      <c r="DK134" s="35"/>
      <c r="DL134" s="35"/>
      <c r="DM134" s="35"/>
      <c r="DN134" s="35"/>
      <c r="DO134" s="35"/>
      <c r="DP134" s="35"/>
      <c r="DQ134" s="35"/>
      <c r="DR134" s="35"/>
      <c r="DS134" s="35"/>
      <c r="DT134" s="35"/>
      <c r="DU134" s="35"/>
      <c r="DV134" s="61"/>
      <c r="DW134" s="61"/>
      <c r="DX134" s="35"/>
      <c r="DY134" s="35"/>
      <c r="DZ134" s="35"/>
      <c r="EA134" s="35"/>
      <c r="EB134" s="35"/>
      <c r="EC134" s="35"/>
      <c r="ED134" s="35"/>
      <c r="EE134" s="35"/>
      <c r="EF134" s="35"/>
      <c r="EG134" s="35"/>
      <c r="EH134" s="35"/>
      <c r="EI134" s="61"/>
      <c r="EJ134" s="35">
        <v>0</v>
      </c>
      <c r="EK134" s="35"/>
      <c r="EL134" s="35">
        <v>0</v>
      </c>
      <c r="EM134" s="35">
        <v>15721</v>
      </c>
      <c r="EN134" s="35">
        <v>0</v>
      </c>
      <c r="EO134" s="35"/>
      <c r="EP134" s="35"/>
      <c r="EQ134" s="35">
        <v>3335</v>
      </c>
      <c r="ER134" s="35">
        <v>0</v>
      </c>
      <c r="ES134" s="35">
        <v>0</v>
      </c>
      <c r="ET134" s="35">
        <v>19056</v>
      </c>
      <c r="EU134" s="37"/>
      <c r="EV134" s="37"/>
      <c r="EW134" s="37"/>
      <c r="EX134" s="37"/>
      <c r="EY134" s="37"/>
      <c r="EZ134" s="37"/>
      <c r="FA134" s="34"/>
      <c r="FB134" s="34"/>
      <c r="FC134" s="34"/>
      <c r="FD134" s="34"/>
      <c r="FE134" s="34"/>
      <c r="FF134" s="34"/>
      <c r="FG134" s="34"/>
      <c r="FH134" s="34"/>
      <c r="FI134" s="34"/>
      <c r="FJ134" s="34"/>
      <c r="FK134" s="34"/>
      <c r="FL134" s="34"/>
      <c r="FM134" s="34"/>
      <c r="FN134" s="34"/>
      <c r="FO134" s="34"/>
      <c r="FP134" s="34"/>
      <c r="FQ134" s="34"/>
      <c r="FR134" s="34"/>
      <c r="FS134" s="34"/>
      <c r="FT134" s="35"/>
      <c r="FU134" s="35"/>
      <c r="FV134" s="35"/>
      <c r="FW134" s="35"/>
      <c r="FX134" s="35"/>
      <c r="FY134" s="35"/>
      <c r="FZ134" s="35"/>
      <c r="GA134" s="35"/>
      <c r="GB134" s="35"/>
      <c r="GC134" s="35"/>
      <c r="GD134" s="35"/>
      <c r="GE134" s="35">
        <v>0</v>
      </c>
      <c r="GF134" s="35"/>
      <c r="GG134" s="35">
        <v>0</v>
      </c>
      <c r="GH134" s="35">
        <v>0</v>
      </c>
      <c r="GI134" s="35">
        <v>0</v>
      </c>
      <c r="GJ134" s="35">
        <v>0</v>
      </c>
      <c r="GK134" s="35"/>
      <c r="GL134" s="35"/>
      <c r="GM134" s="35">
        <v>0</v>
      </c>
      <c r="GN134" s="35">
        <v>0</v>
      </c>
      <c r="GO134" s="35">
        <v>0</v>
      </c>
      <c r="GP134" s="35">
        <v>49326</v>
      </c>
      <c r="GQ134" s="35">
        <v>56955</v>
      </c>
      <c r="GR134" s="35">
        <v>106281</v>
      </c>
      <c r="GS134" s="31"/>
      <c r="GT134" s="31" t="s">
        <v>453</v>
      </c>
      <c r="GU134" s="31" t="s">
        <v>454</v>
      </c>
      <c r="GV134" s="31" t="s">
        <v>409</v>
      </c>
      <c r="GW134" t="s">
        <v>410</v>
      </c>
      <c r="GX134" s="31"/>
      <c r="HC134" s="35">
        <v>874</v>
      </c>
      <c r="HD134" s="35">
        <v>382</v>
      </c>
      <c r="HE134" s="35">
        <v>15440</v>
      </c>
      <c r="HF134" s="35">
        <v>92</v>
      </c>
      <c r="HG134" s="35">
        <v>0</v>
      </c>
      <c r="HH134" s="35">
        <v>24119</v>
      </c>
      <c r="HI134" s="35"/>
      <c r="HJ134" s="35">
        <v>164</v>
      </c>
      <c r="HK134" s="35">
        <v>5964</v>
      </c>
      <c r="HL134" s="35">
        <v>983</v>
      </c>
      <c r="HM134" s="35"/>
      <c r="HN134" s="35"/>
      <c r="HO134" s="35"/>
      <c r="HP134" s="35"/>
      <c r="HQ134" s="35">
        <v>91</v>
      </c>
      <c r="HR134" s="35">
        <v>249</v>
      </c>
      <c r="HS134" s="35"/>
      <c r="HT134" s="35"/>
      <c r="HU134" s="35">
        <v>1</v>
      </c>
      <c r="HV134" s="35"/>
      <c r="HW134" s="35"/>
      <c r="HX134" s="35"/>
      <c r="HY134" s="35"/>
      <c r="HZ134" s="35"/>
      <c r="IA134" s="35"/>
      <c r="IB134" s="35"/>
      <c r="IC134" s="35"/>
      <c r="ID134" s="35"/>
      <c r="IE134" s="35"/>
      <c r="IF134" s="61">
        <v>0.2</v>
      </c>
      <c r="IG134" s="35">
        <v>1</v>
      </c>
      <c r="IH134" s="35">
        <v>3</v>
      </c>
      <c r="II134" s="35">
        <f t="shared" si="11"/>
        <v>1</v>
      </c>
      <c r="IJ134" s="35"/>
      <c r="IK134" s="35">
        <v>2</v>
      </c>
      <c r="IL134" s="35">
        <v>2</v>
      </c>
      <c r="IM134" s="34">
        <v>3750</v>
      </c>
      <c r="IN134" s="31" t="s">
        <v>400</v>
      </c>
      <c r="IO134" s="70">
        <v>1364</v>
      </c>
      <c r="IP134" s="34">
        <v>379</v>
      </c>
      <c r="IQ134" s="34">
        <v>238</v>
      </c>
      <c r="IR134" s="34">
        <v>1207</v>
      </c>
      <c r="IS134" s="34"/>
      <c r="IT134" s="34"/>
      <c r="IU134" s="34"/>
      <c r="IV134" s="34">
        <v>209</v>
      </c>
      <c r="IW134" s="34"/>
      <c r="IX134" s="34">
        <v>3397</v>
      </c>
      <c r="IY134" s="34"/>
      <c r="IZ134" s="34"/>
      <c r="JA134" s="34">
        <v>1332</v>
      </c>
      <c r="JB134" s="34">
        <v>1275</v>
      </c>
      <c r="JC134" s="34">
        <v>13</v>
      </c>
      <c r="JD134" s="34">
        <v>13</v>
      </c>
      <c r="JE134" s="34"/>
      <c r="JF134" s="34"/>
      <c r="JG134" s="34"/>
      <c r="JH134" s="34"/>
      <c r="JI134" s="34"/>
      <c r="JJ134" s="34"/>
      <c r="JK134" s="34"/>
      <c r="JL134" s="34"/>
      <c r="JM134" s="34"/>
      <c r="JN134" s="34"/>
      <c r="JO134" s="34"/>
      <c r="JP134" s="34"/>
      <c r="JQ134" s="34"/>
      <c r="JR134" s="34">
        <v>256</v>
      </c>
      <c r="JS134" s="34"/>
      <c r="JT134" s="34"/>
      <c r="JU134" s="34">
        <v>18</v>
      </c>
      <c r="JV134" s="34"/>
      <c r="JW134" s="34"/>
      <c r="JX134" s="34"/>
      <c r="JY134" s="34"/>
      <c r="JZ134" s="34"/>
      <c r="KA134" s="34"/>
      <c r="KB134" s="34"/>
      <c r="KC134" s="34"/>
      <c r="KD134" s="34"/>
      <c r="KE134" s="34"/>
      <c r="KF134" s="34">
        <v>0</v>
      </c>
      <c r="KG134" s="34">
        <v>0</v>
      </c>
      <c r="KH134" s="34"/>
      <c r="KI134" s="34">
        <v>56</v>
      </c>
      <c r="KJ134" s="34">
        <v>48</v>
      </c>
      <c r="KK134" s="34">
        <v>35.5</v>
      </c>
      <c r="KL134" s="34">
        <v>0</v>
      </c>
      <c r="KM134" s="34">
        <v>0</v>
      </c>
      <c r="KN134" s="34"/>
      <c r="KO134" s="34"/>
      <c r="KP134" s="34"/>
      <c r="KQ134" s="34"/>
      <c r="KR134" s="34"/>
      <c r="KS134" s="34"/>
      <c r="KT134" s="34"/>
      <c r="KU134" s="34"/>
      <c r="KV134" s="34"/>
      <c r="KW134" s="34"/>
      <c r="KX134" s="34"/>
      <c r="KY134" s="34"/>
      <c r="KZ134" s="34"/>
      <c r="LA134" s="34"/>
      <c r="LB134" s="34"/>
      <c r="LC134" s="34"/>
      <c r="LD134" s="34"/>
      <c r="LE134" s="34"/>
      <c r="LF134" s="34"/>
      <c r="LG134" s="34"/>
      <c r="LH134" s="34"/>
      <c r="LI134" s="34"/>
      <c r="LJ134" s="34"/>
      <c r="LK134" s="34"/>
      <c r="LL134" s="34"/>
      <c r="LM134" s="34"/>
      <c r="LN134" s="34"/>
      <c r="LO134" s="34"/>
      <c r="LP134" s="34"/>
      <c r="LQ134" s="34"/>
      <c r="LR134" s="34"/>
      <c r="LS134" s="34"/>
      <c r="LT134" s="34"/>
      <c r="LU134" s="34"/>
      <c r="LV134" s="34"/>
      <c r="LW134" s="34"/>
      <c r="LX134" s="34"/>
      <c r="LY134" s="34"/>
      <c r="LZ134" s="34"/>
      <c r="MA134" s="34"/>
      <c r="MB134" s="34"/>
      <c r="MC134" s="34"/>
      <c r="MD134" s="34"/>
      <c r="ME134" s="34"/>
      <c r="MF134" s="34"/>
      <c r="MG134" s="34"/>
      <c r="MH134" s="34"/>
      <c r="MI134" s="34"/>
      <c r="MJ134" s="34"/>
      <c r="MK134" s="34"/>
      <c r="ML134" s="34"/>
      <c r="MM134" s="34"/>
      <c r="MN134" s="34"/>
      <c r="MO134" s="34"/>
      <c r="MP134" s="34"/>
      <c r="MQ134" s="34"/>
      <c r="MR134" s="34"/>
      <c r="MS134" s="34">
        <v>38121</v>
      </c>
      <c r="MT134" s="34"/>
      <c r="MU134" s="34">
        <v>0</v>
      </c>
      <c r="MV134" s="34"/>
      <c r="MW134" s="34"/>
      <c r="MX134" s="34"/>
      <c r="MY134" s="34"/>
      <c r="MZ134" s="34"/>
      <c r="NA134" s="34"/>
      <c r="NB134" s="34"/>
      <c r="NC134" s="34"/>
      <c r="ND134" s="34"/>
      <c r="NE134" s="34"/>
      <c r="NF134" s="34"/>
      <c r="NG134" s="34"/>
      <c r="NH134" s="34"/>
      <c r="NI134" s="34"/>
      <c r="NJ134" s="34"/>
      <c r="NK134" s="34"/>
      <c r="NX134" s="18">
        <f t="shared" si="10"/>
        <v>1573.1691428571476</v>
      </c>
      <c r="NY134" t="str">
        <f t="shared" si="12"/>
        <v>Smaller</v>
      </c>
      <c r="NZ134" t="str">
        <f t="shared" si="13"/>
        <v>Small</v>
      </c>
    </row>
    <row r="135" spans="1:390">
      <c r="A135" t="s">
        <v>469</v>
      </c>
      <c r="B135" s="31" t="s">
        <v>470</v>
      </c>
      <c r="C135" s="32" t="s">
        <v>471</v>
      </c>
      <c r="D135" s="1" t="s">
        <v>404</v>
      </c>
      <c r="E135" s="31">
        <v>20070</v>
      </c>
      <c r="F135" s="31" t="s">
        <v>759</v>
      </c>
      <c r="G135" s="34">
        <v>7426.5525714285022</v>
      </c>
      <c r="H135" s="70">
        <v>22500</v>
      </c>
      <c r="I135" s="61"/>
      <c r="J135" s="67">
        <v>65</v>
      </c>
      <c r="K135" s="67">
        <v>6</v>
      </c>
      <c r="L135" s="67"/>
      <c r="M135" s="67"/>
      <c r="N135" s="67"/>
      <c r="O135" s="67"/>
      <c r="P135" s="67"/>
      <c r="Q135" s="67"/>
      <c r="R135" s="67">
        <v>47</v>
      </c>
      <c r="S135" s="67"/>
      <c r="T135" s="67"/>
      <c r="U135" s="67">
        <v>24</v>
      </c>
      <c r="V135" s="67">
        <v>432</v>
      </c>
      <c r="W135" s="86">
        <v>0</v>
      </c>
      <c r="X135" s="86"/>
      <c r="Y135" s="86"/>
      <c r="Z135" s="86"/>
      <c r="AA135" s="86"/>
      <c r="AB135" s="86"/>
      <c r="AC135" s="87">
        <v>7809</v>
      </c>
      <c r="AD135" s="61"/>
      <c r="AE135" s="61"/>
      <c r="AF135" s="87">
        <v>0</v>
      </c>
      <c r="AG135" s="87">
        <v>25523</v>
      </c>
      <c r="AH135" s="87">
        <v>0</v>
      </c>
      <c r="AI135" s="87">
        <v>0</v>
      </c>
      <c r="AJ135" s="87"/>
      <c r="AK135" s="87"/>
      <c r="AL135" s="87">
        <v>0</v>
      </c>
      <c r="AM135" s="87">
        <v>0</v>
      </c>
      <c r="AN135" s="61"/>
      <c r="AO135" s="88">
        <v>33332</v>
      </c>
      <c r="AP135" s="61">
        <v>8927</v>
      </c>
      <c r="AQ135" s="61"/>
      <c r="AR135" s="61"/>
      <c r="AS135" s="61">
        <v>0</v>
      </c>
      <c r="AT135" s="61">
        <v>906</v>
      </c>
      <c r="AU135" s="61">
        <v>0</v>
      </c>
      <c r="AV135" s="61">
        <v>0</v>
      </c>
      <c r="AW135" s="61"/>
      <c r="AX135" s="61"/>
      <c r="AY135" s="61">
        <v>0</v>
      </c>
      <c r="AZ135" s="61">
        <v>0</v>
      </c>
      <c r="BA135" s="61"/>
      <c r="BB135" s="61">
        <v>9833</v>
      </c>
      <c r="BC135" s="61">
        <v>0</v>
      </c>
      <c r="BD135" s="61"/>
      <c r="BE135" s="61"/>
      <c r="BF135" s="61">
        <v>0</v>
      </c>
      <c r="BG135" s="61">
        <v>0</v>
      </c>
      <c r="BH135" s="61">
        <v>0</v>
      </c>
      <c r="BI135" s="61">
        <v>0</v>
      </c>
      <c r="BJ135" s="61"/>
      <c r="BK135" s="61"/>
      <c r="BL135" s="61">
        <v>0</v>
      </c>
      <c r="BM135" s="61">
        <v>0</v>
      </c>
      <c r="BN135" s="61"/>
      <c r="BO135" s="61">
        <v>0</v>
      </c>
      <c r="BP135" s="61">
        <v>0</v>
      </c>
      <c r="BQ135" s="61"/>
      <c r="BR135" s="61">
        <v>0</v>
      </c>
      <c r="BS135" s="61">
        <v>20144</v>
      </c>
      <c r="BT135" s="61">
        <v>0</v>
      </c>
      <c r="BU135" s="61">
        <v>0</v>
      </c>
      <c r="BV135" s="61"/>
      <c r="BW135" s="35"/>
      <c r="BX135" s="35">
        <v>0</v>
      </c>
      <c r="BY135" s="35">
        <v>0</v>
      </c>
      <c r="BZ135" s="35">
        <v>20144</v>
      </c>
      <c r="CA135" s="35"/>
      <c r="CB135" s="35"/>
      <c r="CC135" s="35"/>
      <c r="CD135" s="35"/>
      <c r="CE135" s="35"/>
      <c r="CF135" s="35"/>
      <c r="CG135" s="35"/>
      <c r="CH135" s="35"/>
      <c r="CI135" s="35"/>
      <c r="CJ135" s="35"/>
      <c r="CK135" s="35"/>
      <c r="CL135" s="35"/>
      <c r="CM135" s="35"/>
      <c r="CN135" s="35"/>
      <c r="CO135" s="35"/>
      <c r="CP135" s="35"/>
      <c r="CQ135" s="35"/>
      <c r="CR135" s="35"/>
      <c r="CS135" s="35"/>
      <c r="CT135" s="35"/>
      <c r="CU135" s="35"/>
      <c r="CV135" s="35"/>
      <c r="CW135" s="35"/>
      <c r="CX135" s="35"/>
      <c r="CY135" s="35">
        <v>6763</v>
      </c>
      <c r="CZ135" s="35"/>
      <c r="DA135" s="35">
        <v>0</v>
      </c>
      <c r="DB135" s="35">
        <v>20243</v>
      </c>
      <c r="DC135" s="35">
        <v>0</v>
      </c>
      <c r="DD135" s="35"/>
      <c r="DE135" s="35"/>
      <c r="DF135" s="35">
        <v>36364</v>
      </c>
      <c r="DG135" s="35">
        <v>0</v>
      </c>
      <c r="DH135" s="35">
        <v>0</v>
      </c>
      <c r="DI135" s="35">
        <v>63370</v>
      </c>
      <c r="DJ135" s="35"/>
      <c r="DK135" s="35"/>
      <c r="DL135" s="35"/>
      <c r="DM135" s="35"/>
      <c r="DN135" s="35"/>
      <c r="DO135" s="35"/>
      <c r="DP135" s="35"/>
      <c r="DQ135" s="35"/>
      <c r="DR135" s="35"/>
      <c r="DS135" s="35"/>
      <c r="DT135" s="35"/>
      <c r="DU135" s="35"/>
      <c r="DV135" s="61"/>
      <c r="DW135" s="61"/>
      <c r="DX135" s="35"/>
      <c r="DY135" s="35"/>
      <c r="DZ135" s="35"/>
      <c r="EA135" s="35"/>
      <c r="EB135" s="35"/>
      <c r="EC135" s="35"/>
      <c r="ED135" s="35"/>
      <c r="EE135" s="35"/>
      <c r="EF135" s="35"/>
      <c r="EG135" s="35"/>
      <c r="EH135" s="35"/>
      <c r="EI135" s="61"/>
      <c r="EJ135" s="35">
        <v>0</v>
      </c>
      <c r="EK135" s="35"/>
      <c r="EL135" s="35">
        <v>0</v>
      </c>
      <c r="EM135" s="35">
        <v>0</v>
      </c>
      <c r="EN135" s="35">
        <v>0</v>
      </c>
      <c r="EO135" s="35"/>
      <c r="EP135" s="35"/>
      <c r="EQ135" s="35">
        <v>0</v>
      </c>
      <c r="ER135" s="35">
        <v>0</v>
      </c>
      <c r="ES135" s="35">
        <v>467</v>
      </c>
      <c r="ET135" s="35">
        <v>467</v>
      </c>
      <c r="EU135" s="37"/>
      <c r="EV135" s="37"/>
      <c r="EW135" s="37"/>
      <c r="EX135" s="37"/>
      <c r="EY135" s="37"/>
      <c r="EZ135" s="37"/>
      <c r="FA135" s="34"/>
      <c r="FB135" s="34"/>
      <c r="FC135" s="34"/>
      <c r="FD135" s="34"/>
      <c r="FE135" s="34"/>
      <c r="FF135" s="34"/>
      <c r="FG135" s="34"/>
      <c r="FH135" s="34"/>
      <c r="FI135" s="34"/>
      <c r="FJ135" s="34"/>
      <c r="FK135" s="34"/>
      <c r="FL135" s="34"/>
      <c r="FM135" s="34"/>
      <c r="FN135" s="34"/>
      <c r="FO135" s="34"/>
      <c r="FP135" s="34"/>
      <c r="FQ135" s="34"/>
      <c r="FR135" s="34"/>
      <c r="FS135" s="34"/>
      <c r="FT135" s="35"/>
      <c r="FU135" s="35"/>
      <c r="FV135" s="35"/>
      <c r="FW135" s="35"/>
      <c r="FX135" s="35"/>
      <c r="FY135" s="35"/>
      <c r="FZ135" s="35"/>
      <c r="GA135" s="35"/>
      <c r="GB135" s="35"/>
      <c r="GC135" s="35"/>
      <c r="GD135" s="35"/>
      <c r="GE135" s="35">
        <v>0</v>
      </c>
      <c r="GF135" s="35"/>
      <c r="GG135" s="35">
        <v>0</v>
      </c>
      <c r="GH135" s="35">
        <v>24492</v>
      </c>
      <c r="GI135" s="35">
        <v>0</v>
      </c>
      <c r="GJ135" s="35">
        <v>0</v>
      </c>
      <c r="GK135" s="35"/>
      <c r="GL135" s="35"/>
      <c r="GM135" s="35">
        <v>0</v>
      </c>
      <c r="GN135" s="35">
        <v>780</v>
      </c>
      <c r="GO135" s="35">
        <v>25272</v>
      </c>
      <c r="GP135" s="35">
        <v>43165</v>
      </c>
      <c r="GQ135" s="35">
        <v>83981</v>
      </c>
      <c r="GR135" s="35">
        <v>152418</v>
      </c>
      <c r="GS135" s="31" t="s">
        <v>420</v>
      </c>
      <c r="GT135" s="31"/>
      <c r="GU135" s="31"/>
      <c r="GV135" s="31" t="s">
        <v>409</v>
      </c>
      <c r="GW135" t="s">
        <v>410</v>
      </c>
      <c r="GX135" s="31"/>
      <c r="GY135" s="31"/>
      <c r="GZ135" s="31"/>
      <c r="HA135" s="31"/>
      <c r="HB135" s="31"/>
      <c r="HC135" s="35">
        <v>960</v>
      </c>
      <c r="HD135" s="35">
        <v>3785</v>
      </c>
      <c r="HE135" s="35">
        <v>9536</v>
      </c>
      <c r="HF135" s="35">
        <v>165</v>
      </c>
      <c r="HG135" s="35">
        <v>0</v>
      </c>
      <c r="HH135" s="35">
        <v>50324</v>
      </c>
      <c r="HI135" s="35"/>
      <c r="HJ135" s="35">
        <v>153</v>
      </c>
      <c r="HK135" s="35">
        <v>3300</v>
      </c>
      <c r="HL135" s="35">
        <v>687</v>
      </c>
      <c r="HM135" s="35"/>
      <c r="HN135" s="35"/>
      <c r="HO135" s="35">
        <v>444</v>
      </c>
      <c r="HP135" s="35">
        <v>503</v>
      </c>
      <c r="HQ135" s="35">
        <v>10</v>
      </c>
      <c r="HR135" s="35">
        <v>202</v>
      </c>
      <c r="HS135" s="35"/>
      <c r="HT135" s="35"/>
      <c r="HU135" s="35">
        <v>11</v>
      </c>
      <c r="HV135" s="35"/>
      <c r="HW135" s="35"/>
      <c r="HX135" s="35"/>
      <c r="HY135" s="35"/>
      <c r="HZ135" s="35"/>
      <c r="IA135" s="35"/>
      <c r="IB135" s="35"/>
      <c r="IC135" s="35"/>
      <c r="ID135" s="35"/>
      <c r="IE135" s="35"/>
      <c r="IF135" s="61">
        <v>0.4</v>
      </c>
      <c r="IG135" s="35">
        <v>5.3070000000000004</v>
      </c>
      <c r="IH135" s="35">
        <v>11.307</v>
      </c>
      <c r="II135" s="35">
        <f t="shared" si="11"/>
        <v>5.3070000000000004</v>
      </c>
      <c r="IJ135" s="35"/>
      <c r="IK135" s="35">
        <v>6</v>
      </c>
      <c r="IL135" s="35">
        <v>6</v>
      </c>
      <c r="IM135" s="34">
        <v>6796</v>
      </c>
      <c r="IN135" s="31" t="s">
        <v>411</v>
      </c>
      <c r="IO135" s="70">
        <v>8961</v>
      </c>
      <c r="IP135" s="34">
        <v>16625</v>
      </c>
      <c r="IQ135" s="34">
        <v>19158</v>
      </c>
      <c r="IR135" s="34">
        <v>17216</v>
      </c>
      <c r="IS135" s="34"/>
      <c r="IT135" s="34"/>
      <c r="IU135" s="34"/>
      <c r="IV135" s="34">
        <v>0</v>
      </c>
      <c r="IW135" s="34"/>
      <c r="IX135" s="34">
        <v>61960</v>
      </c>
      <c r="IY135" s="34"/>
      <c r="IZ135" s="34"/>
      <c r="JA135" s="34">
        <v>2296</v>
      </c>
      <c r="JB135" s="34">
        <v>2296</v>
      </c>
      <c r="JC135" s="34">
        <v>1933</v>
      </c>
      <c r="JD135" s="34">
        <v>1933</v>
      </c>
      <c r="JE135" s="34"/>
      <c r="JF135" s="34"/>
      <c r="JG135" s="34"/>
      <c r="JH135" s="34"/>
      <c r="JI135" s="34"/>
      <c r="JJ135" s="34"/>
      <c r="JK135" s="34"/>
      <c r="JL135" s="34"/>
      <c r="JM135" s="34"/>
      <c r="JN135" s="34"/>
      <c r="JO135" s="34"/>
      <c r="JP135" s="34"/>
      <c r="JQ135" s="34"/>
      <c r="JR135" s="34">
        <v>2296</v>
      </c>
      <c r="JS135" s="34"/>
      <c r="JT135" s="34"/>
      <c r="JU135" s="34">
        <v>95</v>
      </c>
      <c r="JV135" s="34"/>
      <c r="JW135" s="34"/>
      <c r="JX135" s="34"/>
      <c r="JY135" s="34"/>
      <c r="JZ135" s="34"/>
      <c r="KA135" s="34"/>
      <c r="KB135" s="34"/>
      <c r="KC135" s="34"/>
      <c r="KD135" s="34"/>
      <c r="KE135" s="34"/>
      <c r="KF135" s="34">
        <v>1</v>
      </c>
      <c r="KG135" s="34">
        <v>7</v>
      </c>
      <c r="KH135" s="34"/>
      <c r="KI135" s="34">
        <v>51</v>
      </c>
      <c r="KJ135" s="34">
        <v>32</v>
      </c>
      <c r="KK135" s="34">
        <v>32</v>
      </c>
      <c r="KL135" s="34">
        <v>5</v>
      </c>
      <c r="KM135" s="34">
        <v>0</v>
      </c>
      <c r="KN135" s="34"/>
      <c r="KO135" s="34"/>
      <c r="KP135" s="34"/>
      <c r="KQ135" s="34"/>
      <c r="KR135" s="34"/>
      <c r="KS135" s="34"/>
      <c r="KT135" s="34"/>
      <c r="KU135" s="34"/>
      <c r="KV135" s="34"/>
      <c r="KW135" s="34"/>
      <c r="KX135" s="34"/>
      <c r="KY135" s="34"/>
      <c r="KZ135" s="34"/>
      <c r="LA135" s="34"/>
      <c r="LB135" s="34"/>
      <c r="LC135" s="34"/>
      <c r="LD135" s="34"/>
      <c r="LE135" s="34"/>
      <c r="LF135" s="34"/>
      <c r="LG135" s="34"/>
      <c r="LH135" s="34"/>
      <c r="LI135" s="34"/>
      <c r="LJ135" s="34"/>
      <c r="LK135" s="34"/>
      <c r="LL135" s="34"/>
      <c r="LM135" s="34"/>
      <c r="LN135" s="34"/>
      <c r="LO135" s="34"/>
      <c r="LP135" s="34"/>
      <c r="LQ135" s="34"/>
      <c r="LR135" s="34"/>
      <c r="LS135" s="34"/>
      <c r="LT135" s="34"/>
      <c r="LU135" s="34"/>
      <c r="LV135" s="34"/>
      <c r="LW135" s="34"/>
      <c r="LX135" s="34"/>
      <c r="LY135" s="34"/>
      <c r="LZ135" s="34"/>
      <c r="MA135" s="34"/>
      <c r="MB135" s="34"/>
      <c r="MC135" s="34"/>
      <c r="MD135" s="34"/>
      <c r="ME135" s="34"/>
      <c r="MF135" s="34"/>
      <c r="MG135" s="34"/>
      <c r="MH135" s="34"/>
      <c r="MI135" s="34"/>
      <c r="MJ135" s="34"/>
      <c r="MK135" s="34"/>
      <c r="ML135" s="34"/>
      <c r="MM135" s="34"/>
      <c r="MN135" s="34"/>
      <c r="MO135" s="34">
        <v>5</v>
      </c>
      <c r="MP135" s="34">
        <v>0</v>
      </c>
      <c r="MQ135" s="34"/>
      <c r="MR135" s="34"/>
      <c r="MS135" s="34">
        <v>211549</v>
      </c>
      <c r="MT135" s="34"/>
      <c r="MU135" s="34">
        <v>1364</v>
      </c>
      <c r="MV135" s="34"/>
      <c r="MW135" s="34"/>
      <c r="MX135" s="34"/>
      <c r="MY135" s="34"/>
      <c r="MZ135" s="34"/>
      <c r="NA135" s="34"/>
      <c r="NB135" s="34"/>
      <c r="NC135" s="34"/>
      <c r="ND135" s="34"/>
      <c r="NE135" s="34"/>
      <c r="NF135" s="34"/>
      <c r="NG135" s="34"/>
      <c r="NH135" s="34"/>
      <c r="NI135" s="34"/>
      <c r="NJ135" s="34"/>
      <c r="NK135" s="34"/>
      <c r="NX135" s="18">
        <f t="shared" si="10"/>
        <v>1399.3880858165633</v>
      </c>
      <c r="NY135" t="str">
        <f t="shared" si="12"/>
        <v>Mid-range</v>
      </c>
      <c r="NZ135" t="str">
        <f t="shared" si="13"/>
        <v>Small</v>
      </c>
    </row>
    <row r="136" spans="1:390">
      <c r="A136" t="s">
        <v>475</v>
      </c>
      <c r="B136" s="31" t="s">
        <v>476</v>
      </c>
      <c r="C136" s="32" t="s">
        <v>477</v>
      </c>
      <c r="D136" s="31" t="s">
        <v>393</v>
      </c>
      <c r="E136" s="31">
        <v>20070</v>
      </c>
      <c r="F136" s="31" t="s">
        <v>759</v>
      </c>
      <c r="G136" s="34">
        <v>1587.9961904761901</v>
      </c>
      <c r="H136" s="70">
        <v>3308</v>
      </c>
      <c r="I136" s="61"/>
      <c r="J136" s="67">
        <v>12</v>
      </c>
      <c r="K136" s="67">
        <v>2</v>
      </c>
      <c r="L136" s="67"/>
      <c r="M136" s="67"/>
      <c r="N136" s="67"/>
      <c r="O136" s="67"/>
      <c r="P136" s="67"/>
      <c r="Q136" s="67"/>
      <c r="R136" s="67"/>
      <c r="S136" s="67"/>
      <c r="T136" s="67"/>
      <c r="U136" s="67">
        <v>12</v>
      </c>
      <c r="V136" s="67">
        <v>60</v>
      </c>
      <c r="W136" s="86" t="s">
        <v>415</v>
      </c>
      <c r="X136" s="86"/>
      <c r="Y136" s="86"/>
      <c r="Z136" s="86"/>
      <c r="AA136" s="86"/>
      <c r="AB136" s="86"/>
      <c r="AC136" s="87">
        <v>8060</v>
      </c>
      <c r="AD136" s="61"/>
      <c r="AE136" s="61"/>
      <c r="AF136" s="87"/>
      <c r="AG136" s="87"/>
      <c r="AH136" s="87"/>
      <c r="AI136" s="87"/>
      <c r="AJ136" s="87"/>
      <c r="AK136" s="87"/>
      <c r="AL136" s="87">
        <v>0</v>
      </c>
      <c r="AM136" s="87"/>
      <c r="AN136" s="61"/>
      <c r="AO136" s="88">
        <v>8060</v>
      </c>
      <c r="AP136" s="61">
        <v>9594</v>
      </c>
      <c r="AQ136" s="61"/>
      <c r="AR136" s="61"/>
      <c r="AS136" s="61"/>
      <c r="AT136" s="61"/>
      <c r="AU136" s="61"/>
      <c r="AV136" s="61"/>
      <c r="AW136" s="61"/>
      <c r="AX136" s="61"/>
      <c r="AY136" s="61"/>
      <c r="AZ136" s="61"/>
      <c r="BA136" s="61"/>
      <c r="BB136" s="61">
        <v>9594</v>
      </c>
      <c r="BC136" s="61"/>
      <c r="BD136" s="61"/>
      <c r="BE136" s="61"/>
      <c r="BF136" s="61"/>
      <c r="BG136" s="61"/>
      <c r="BH136" s="61"/>
      <c r="BI136" s="61"/>
      <c r="BJ136" s="61"/>
      <c r="BK136" s="61"/>
      <c r="BL136" s="61"/>
      <c r="BM136" s="61"/>
      <c r="BN136" s="61"/>
      <c r="BO136" s="61">
        <v>0</v>
      </c>
      <c r="BP136" s="61">
        <v>3100</v>
      </c>
      <c r="BQ136" s="61"/>
      <c r="BR136" s="61"/>
      <c r="BS136" s="61"/>
      <c r="BT136" s="61"/>
      <c r="BU136" s="61"/>
      <c r="BV136" s="61"/>
      <c r="BW136" s="35"/>
      <c r="BX136" s="35"/>
      <c r="BY136" s="35"/>
      <c r="BZ136" s="35">
        <v>3100</v>
      </c>
      <c r="CA136" s="35"/>
      <c r="CB136" s="35"/>
      <c r="CC136" s="35"/>
      <c r="CD136" s="35"/>
      <c r="CE136" s="35"/>
      <c r="CF136" s="35"/>
      <c r="CG136" s="35"/>
      <c r="CH136" s="35"/>
      <c r="CI136" s="35"/>
      <c r="CJ136" s="35"/>
      <c r="CK136" s="35"/>
      <c r="CL136" s="35"/>
      <c r="CM136" s="35"/>
      <c r="CN136" s="35"/>
      <c r="CO136" s="35"/>
      <c r="CP136" s="35"/>
      <c r="CQ136" s="35"/>
      <c r="CR136" s="35"/>
      <c r="CS136" s="35"/>
      <c r="CT136" s="35"/>
      <c r="CU136" s="35"/>
      <c r="CV136" s="35"/>
      <c r="CW136" s="35"/>
      <c r="CX136" s="35"/>
      <c r="CY136" s="35"/>
      <c r="CZ136" s="35"/>
      <c r="DA136" s="35"/>
      <c r="DB136" s="35"/>
      <c r="DC136" s="35"/>
      <c r="DD136" s="35"/>
      <c r="DE136" s="35"/>
      <c r="DF136" s="35">
        <v>31491</v>
      </c>
      <c r="DG136" s="35"/>
      <c r="DH136" s="35"/>
      <c r="DI136" s="35">
        <v>31491</v>
      </c>
      <c r="DJ136" s="35"/>
      <c r="DK136" s="35"/>
      <c r="DL136" s="35"/>
      <c r="DM136" s="35"/>
      <c r="DN136" s="35"/>
      <c r="DO136" s="35"/>
      <c r="DP136" s="35"/>
      <c r="DQ136" s="35"/>
      <c r="DR136" s="35"/>
      <c r="DS136" s="35"/>
      <c r="DT136" s="35"/>
      <c r="DU136" s="35"/>
      <c r="DV136" s="61"/>
      <c r="DW136" s="61"/>
      <c r="DX136" s="35"/>
      <c r="DY136" s="35"/>
      <c r="DZ136" s="35"/>
      <c r="EA136" s="35"/>
      <c r="EB136" s="35"/>
      <c r="EC136" s="35"/>
      <c r="ED136" s="35"/>
      <c r="EE136" s="35"/>
      <c r="EF136" s="35"/>
      <c r="EG136" s="35"/>
      <c r="EH136" s="35"/>
      <c r="EI136" s="61"/>
      <c r="EJ136" s="35">
        <v>4376</v>
      </c>
      <c r="EK136" s="35"/>
      <c r="EL136" s="35"/>
      <c r="EM136" s="35"/>
      <c r="EN136" s="35"/>
      <c r="EO136" s="35"/>
      <c r="EP136" s="35"/>
      <c r="EQ136" s="35"/>
      <c r="ER136" s="35"/>
      <c r="ES136" s="35"/>
      <c r="ET136" s="35">
        <v>4376</v>
      </c>
      <c r="EU136" s="37"/>
      <c r="EV136" s="37"/>
      <c r="EW136" s="37"/>
      <c r="EX136" s="37"/>
      <c r="EY136" s="37"/>
      <c r="EZ136" s="37"/>
      <c r="FA136" s="34"/>
      <c r="FB136" s="34"/>
      <c r="FC136" s="34"/>
      <c r="FD136" s="34"/>
      <c r="FE136" s="34"/>
      <c r="FF136" s="34"/>
      <c r="FG136" s="34"/>
      <c r="FH136" s="34"/>
      <c r="FI136" s="34"/>
      <c r="FJ136" s="34"/>
      <c r="FK136" s="34"/>
      <c r="FL136" s="34"/>
      <c r="FM136" s="34"/>
      <c r="FN136" s="34"/>
      <c r="FO136" s="34"/>
      <c r="FP136" s="34"/>
      <c r="FQ136" s="34"/>
      <c r="FR136" s="34"/>
      <c r="FS136" s="34"/>
      <c r="FT136" s="35"/>
      <c r="FU136" s="35"/>
      <c r="FV136" s="35"/>
      <c r="FW136" s="35"/>
      <c r="FX136" s="35"/>
      <c r="FY136" s="35"/>
      <c r="FZ136" s="35"/>
      <c r="GA136" s="35"/>
      <c r="GB136" s="35"/>
      <c r="GC136" s="35"/>
      <c r="GD136" s="35"/>
      <c r="GE136" s="35">
        <v>5344</v>
      </c>
      <c r="GF136" s="35"/>
      <c r="GG136" s="35"/>
      <c r="GH136" s="35"/>
      <c r="GI136" s="35"/>
      <c r="GJ136" s="35">
        <v>6169</v>
      </c>
      <c r="GK136" s="35"/>
      <c r="GL136" s="35"/>
      <c r="GM136" s="35"/>
      <c r="GN136" s="35"/>
      <c r="GO136" s="35">
        <v>11513</v>
      </c>
      <c r="GP136" s="35">
        <v>17654</v>
      </c>
      <c r="GQ136" s="35">
        <v>38967</v>
      </c>
      <c r="GR136" s="35">
        <v>68134</v>
      </c>
      <c r="GS136" s="31"/>
      <c r="GT136" s="31" t="s">
        <v>478</v>
      </c>
      <c r="GU136" s="31" t="s">
        <v>454</v>
      </c>
      <c r="GV136" s="31" t="s">
        <v>409</v>
      </c>
      <c r="GW136" t="s">
        <v>410</v>
      </c>
      <c r="GX136" s="31"/>
      <c r="HC136" s="35">
        <v>351</v>
      </c>
      <c r="HD136" s="35">
        <v>2278</v>
      </c>
      <c r="HE136" s="35">
        <v>3000</v>
      </c>
      <c r="HF136" s="35">
        <v>118</v>
      </c>
      <c r="HG136" s="35">
        <v>0</v>
      </c>
      <c r="HH136" s="35">
        <v>21141</v>
      </c>
      <c r="HI136" s="35"/>
      <c r="HJ136" s="35">
        <v>85</v>
      </c>
      <c r="HK136" s="35">
        <v>3000</v>
      </c>
      <c r="HL136" s="35">
        <v>351</v>
      </c>
      <c r="HM136" s="35"/>
      <c r="HN136" s="35"/>
      <c r="HO136" s="35"/>
      <c r="HP136" s="35"/>
      <c r="HQ136" s="35">
        <v>0</v>
      </c>
      <c r="HR136" s="35">
        <v>85</v>
      </c>
      <c r="HS136" s="35"/>
      <c r="HT136" s="35"/>
      <c r="HU136" s="35">
        <v>1</v>
      </c>
      <c r="HV136" s="35"/>
      <c r="HW136" s="35"/>
      <c r="HX136" s="35"/>
      <c r="HY136" s="35"/>
      <c r="HZ136" s="35"/>
      <c r="IA136" s="35"/>
      <c r="IB136" s="35"/>
      <c r="IC136" s="35"/>
      <c r="ID136" s="35"/>
      <c r="IE136" s="35"/>
      <c r="IF136" s="61">
        <v>0.18</v>
      </c>
      <c r="IG136" s="35">
        <v>1</v>
      </c>
      <c r="IH136" s="35">
        <v>2.4500000000000002</v>
      </c>
      <c r="II136" s="35">
        <f t="shared" si="11"/>
        <v>1</v>
      </c>
      <c r="IJ136" s="35"/>
      <c r="IK136" s="35">
        <v>2</v>
      </c>
      <c r="IL136" s="35">
        <v>1.45</v>
      </c>
      <c r="IM136" s="34">
        <v>1500</v>
      </c>
      <c r="IN136" s="31" t="s">
        <v>400</v>
      </c>
      <c r="IO136" s="70">
        <v>1093</v>
      </c>
      <c r="IP136" s="34">
        <v>52</v>
      </c>
      <c r="IQ136" s="34">
        <v>1532</v>
      </c>
      <c r="IR136" s="34">
        <v>471</v>
      </c>
      <c r="IS136" s="34"/>
      <c r="IT136" s="34"/>
      <c r="IU136" s="34"/>
      <c r="IV136" s="34"/>
      <c r="IW136" s="34"/>
      <c r="IX136" s="34">
        <v>3141</v>
      </c>
      <c r="IY136" s="34"/>
      <c r="IZ136" s="34"/>
      <c r="JA136" s="34">
        <v>98</v>
      </c>
      <c r="JB136" s="34">
        <v>89</v>
      </c>
      <c r="JC136" s="34">
        <v>36</v>
      </c>
      <c r="JD136" s="34">
        <v>33</v>
      </c>
      <c r="JE136" s="34"/>
      <c r="JF136" s="34"/>
      <c r="JG136" s="34"/>
      <c r="JH136" s="34"/>
      <c r="JI136" s="34"/>
      <c r="JJ136" s="34"/>
      <c r="JK136" s="34"/>
      <c r="JL136" s="34"/>
      <c r="JM136" s="34"/>
      <c r="JN136" s="34"/>
      <c r="JO136" s="34"/>
      <c r="JP136" s="34"/>
      <c r="JQ136" s="34"/>
      <c r="JR136" s="34">
        <v>500</v>
      </c>
      <c r="JS136" s="34"/>
      <c r="JT136" s="34"/>
      <c r="JU136" s="34">
        <v>25</v>
      </c>
      <c r="JV136" s="34"/>
      <c r="JW136" s="34"/>
      <c r="JX136" s="34"/>
      <c r="JY136" s="34"/>
      <c r="JZ136" s="34"/>
      <c r="KA136" s="34"/>
      <c r="KB136" s="34"/>
      <c r="KC136" s="34"/>
      <c r="KD136" s="34"/>
      <c r="KE136" s="34"/>
      <c r="KF136" s="34">
        <v>0</v>
      </c>
      <c r="KG136" s="34">
        <v>0</v>
      </c>
      <c r="KH136" s="34">
        <v>0</v>
      </c>
      <c r="KI136" s="34">
        <v>61</v>
      </c>
      <c r="KJ136" s="34">
        <v>36</v>
      </c>
      <c r="KK136" s="34">
        <v>35</v>
      </c>
      <c r="KL136" s="34">
        <v>0</v>
      </c>
      <c r="KM136" s="34">
        <v>0</v>
      </c>
      <c r="KN136" s="34"/>
      <c r="KO136" s="34"/>
      <c r="KP136" s="34"/>
      <c r="KQ136" s="34"/>
      <c r="KR136" s="34"/>
      <c r="KS136" s="34"/>
      <c r="KT136" s="34"/>
      <c r="KU136" s="34"/>
      <c r="KV136" s="34"/>
      <c r="KW136" s="34"/>
      <c r="KX136" s="34"/>
      <c r="KY136" s="34"/>
      <c r="KZ136" s="34"/>
      <c r="LA136" s="34"/>
      <c r="LB136" s="34"/>
      <c r="LC136" s="34"/>
      <c r="LD136" s="34"/>
      <c r="LE136" s="34"/>
      <c r="LF136" s="34"/>
      <c r="LG136" s="34"/>
      <c r="LH136" s="34"/>
      <c r="LI136" s="34"/>
      <c r="LJ136" s="34"/>
      <c r="LK136" s="34"/>
      <c r="LL136" s="34"/>
      <c r="LM136" s="34"/>
      <c r="LN136" s="34"/>
      <c r="LO136" s="34"/>
      <c r="LP136" s="34"/>
      <c r="LQ136" s="34"/>
      <c r="LR136" s="34"/>
      <c r="LS136" s="34"/>
      <c r="LT136" s="34"/>
      <c r="LU136" s="34"/>
      <c r="LV136" s="34"/>
      <c r="LW136" s="34"/>
      <c r="LX136" s="34"/>
      <c r="LY136" s="34"/>
      <c r="LZ136" s="34"/>
      <c r="MA136" s="34"/>
      <c r="MB136" s="34"/>
      <c r="MC136" s="34"/>
      <c r="MD136" s="34"/>
      <c r="ME136" s="34"/>
      <c r="MF136" s="34"/>
      <c r="MG136" s="34"/>
      <c r="MH136" s="34"/>
      <c r="MI136" s="34"/>
      <c r="MJ136" s="34"/>
      <c r="MK136" s="34"/>
      <c r="ML136" s="34"/>
      <c r="MM136" s="34"/>
      <c r="MN136" s="34"/>
      <c r="MO136" s="34">
        <v>0</v>
      </c>
      <c r="MP136" s="34">
        <v>0</v>
      </c>
      <c r="MQ136" s="34"/>
      <c r="MR136" s="34"/>
      <c r="MS136" s="34">
        <v>45000</v>
      </c>
      <c r="MT136" s="34"/>
      <c r="MU136" s="34">
        <v>0</v>
      </c>
      <c r="MV136" s="34"/>
      <c r="MW136" s="34"/>
      <c r="MX136" s="34"/>
      <c r="MY136" s="34"/>
      <c r="MZ136" s="34"/>
      <c r="NA136" s="34"/>
      <c r="NB136" s="34"/>
      <c r="NC136" s="34"/>
      <c r="ND136" s="34"/>
      <c r="NE136" s="34"/>
      <c r="NF136" s="34"/>
      <c r="NG136" s="34"/>
      <c r="NH136" s="34"/>
      <c r="NI136" s="34"/>
      <c r="NJ136" s="34"/>
      <c r="NK136" s="34"/>
      <c r="NX136" s="18">
        <f t="shared" si="10"/>
        <v>1587.9961904761901</v>
      </c>
      <c r="NY136" t="str">
        <f t="shared" si="12"/>
        <v>Smaller</v>
      </c>
      <c r="NZ136" t="str">
        <f t="shared" si="13"/>
        <v>Small</v>
      </c>
    </row>
    <row r="137" spans="1:390">
      <c r="A137" t="s">
        <v>484</v>
      </c>
      <c r="B137" s="31" t="s">
        <v>485</v>
      </c>
      <c r="C137" s="32" t="s">
        <v>486</v>
      </c>
      <c r="D137" s="1" t="s">
        <v>404</v>
      </c>
      <c r="E137" s="31">
        <v>20070</v>
      </c>
      <c r="F137" s="31" t="s">
        <v>759</v>
      </c>
      <c r="G137" s="34">
        <v>11895.656571428553</v>
      </c>
      <c r="H137" s="70">
        <v>31686</v>
      </c>
      <c r="I137" s="61"/>
      <c r="J137" s="67">
        <v>83</v>
      </c>
      <c r="K137" s="67">
        <v>12</v>
      </c>
      <c r="L137" s="67"/>
      <c r="M137" s="67"/>
      <c r="N137" s="67"/>
      <c r="O137" s="67"/>
      <c r="P137" s="67"/>
      <c r="Q137" s="67"/>
      <c r="R137" s="67">
        <v>32</v>
      </c>
      <c r="S137" s="67"/>
      <c r="T137" s="67"/>
      <c r="U137" s="67">
        <v>98</v>
      </c>
      <c r="V137" s="67">
        <v>447</v>
      </c>
      <c r="W137" s="86" t="s">
        <v>415</v>
      </c>
      <c r="X137" s="86"/>
      <c r="Y137" s="86"/>
      <c r="Z137" s="86"/>
      <c r="AA137" s="86"/>
      <c r="AB137" s="86"/>
      <c r="AC137" s="87">
        <v>9672</v>
      </c>
      <c r="AD137" s="61"/>
      <c r="AE137" s="61"/>
      <c r="AF137" s="87">
        <v>65075</v>
      </c>
      <c r="AG137" s="87"/>
      <c r="AH137" s="87"/>
      <c r="AI137" s="87"/>
      <c r="AJ137" s="87"/>
      <c r="AK137" s="87"/>
      <c r="AL137" s="87">
        <v>0</v>
      </c>
      <c r="AM137" s="87"/>
      <c r="AN137" s="61"/>
      <c r="AO137" s="88">
        <v>74747</v>
      </c>
      <c r="AP137" s="61">
        <v>28221</v>
      </c>
      <c r="AQ137" s="61"/>
      <c r="AR137" s="61"/>
      <c r="AS137" s="61"/>
      <c r="AT137" s="61"/>
      <c r="AU137" s="61"/>
      <c r="AV137" s="61"/>
      <c r="AW137" s="61"/>
      <c r="AX137" s="61"/>
      <c r="AY137" s="61"/>
      <c r="AZ137" s="61"/>
      <c r="BA137" s="61"/>
      <c r="BB137" s="61">
        <v>28221</v>
      </c>
      <c r="BC137" s="61">
        <v>517</v>
      </c>
      <c r="BD137" s="61"/>
      <c r="BE137" s="61"/>
      <c r="BF137" s="61"/>
      <c r="BG137" s="61"/>
      <c r="BH137" s="61"/>
      <c r="BI137" s="61"/>
      <c r="BJ137" s="61"/>
      <c r="BK137" s="61"/>
      <c r="BL137" s="61"/>
      <c r="BM137" s="61"/>
      <c r="BN137" s="61"/>
      <c r="BO137" s="61">
        <v>517</v>
      </c>
      <c r="BP137" s="61">
        <v>4100</v>
      </c>
      <c r="BQ137" s="61"/>
      <c r="BR137" s="61"/>
      <c r="BS137" s="61"/>
      <c r="BT137" s="61"/>
      <c r="BU137" s="61"/>
      <c r="BV137" s="61"/>
      <c r="BW137" s="35"/>
      <c r="BX137" s="35"/>
      <c r="BY137" s="35"/>
      <c r="BZ137" s="35">
        <v>4100</v>
      </c>
      <c r="CA137" s="35"/>
      <c r="CB137" s="35"/>
      <c r="CC137" s="35"/>
      <c r="CD137" s="35"/>
      <c r="CE137" s="35"/>
      <c r="CF137" s="35"/>
      <c r="CG137" s="35"/>
      <c r="CH137" s="35"/>
      <c r="CI137" s="35"/>
      <c r="CJ137" s="35"/>
      <c r="CK137" s="35"/>
      <c r="CL137" s="35"/>
      <c r="CM137" s="35"/>
      <c r="CN137" s="35"/>
      <c r="CO137" s="35"/>
      <c r="CP137" s="35"/>
      <c r="CQ137" s="35"/>
      <c r="CR137" s="35"/>
      <c r="CS137" s="35"/>
      <c r="CT137" s="35"/>
      <c r="CU137" s="35"/>
      <c r="CV137" s="35"/>
      <c r="CW137" s="35"/>
      <c r="CX137" s="35"/>
      <c r="CY137" s="35">
        <v>14811</v>
      </c>
      <c r="CZ137" s="35"/>
      <c r="DA137" s="35">
        <v>14920</v>
      </c>
      <c r="DB137" s="35"/>
      <c r="DC137" s="35"/>
      <c r="DD137" s="35"/>
      <c r="DE137" s="35"/>
      <c r="DF137" s="35">
        <v>26697</v>
      </c>
      <c r="DG137" s="35"/>
      <c r="DH137" s="35"/>
      <c r="DI137" s="35">
        <v>66428</v>
      </c>
      <c r="DJ137" s="35"/>
      <c r="DK137" s="35"/>
      <c r="DL137" s="35"/>
      <c r="DM137" s="35"/>
      <c r="DN137" s="35"/>
      <c r="DO137" s="35"/>
      <c r="DP137" s="35"/>
      <c r="DQ137" s="35"/>
      <c r="DR137" s="35"/>
      <c r="DS137" s="35"/>
      <c r="DT137" s="35"/>
      <c r="DU137" s="35"/>
      <c r="DV137" s="61"/>
      <c r="DW137" s="61"/>
      <c r="DX137" s="35"/>
      <c r="DY137" s="35"/>
      <c r="DZ137" s="35"/>
      <c r="EA137" s="35"/>
      <c r="EB137" s="35"/>
      <c r="EC137" s="35"/>
      <c r="ED137" s="35"/>
      <c r="EE137" s="35"/>
      <c r="EF137" s="35"/>
      <c r="EG137" s="35"/>
      <c r="EH137" s="35"/>
      <c r="EI137" s="61"/>
      <c r="EJ137" s="35">
        <v>1287</v>
      </c>
      <c r="EK137" s="35"/>
      <c r="EL137" s="35">
        <v>8855</v>
      </c>
      <c r="EM137" s="35"/>
      <c r="EN137" s="35"/>
      <c r="EO137" s="35"/>
      <c r="EP137" s="35"/>
      <c r="EQ137" s="35"/>
      <c r="ER137" s="35"/>
      <c r="ES137" s="35">
        <v>11089</v>
      </c>
      <c r="ET137" s="35">
        <v>21231</v>
      </c>
      <c r="EU137" s="37"/>
      <c r="EV137" s="37"/>
      <c r="EW137" s="37"/>
      <c r="EX137" s="37"/>
      <c r="EY137" s="37"/>
      <c r="EZ137" s="37"/>
      <c r="FA137" s="34"/>
      <c r="FB137" s="34"/>
      <c r="FC137" s="34"/>
      <c r="FD137" s="34"/>
      <c r="FE137" s="34"/>
      <c r="FF137" s="34"/>
      <c r="FG137" s="34"/>
      <c r="FH137" s="34"/>
      <c r="FI137" s="34"/>
      <c r="FJ137" s="34"/>
      <c r="FK137" s="34"/>
      <c r="FL137" s="34"/>
      <c r="FM137" s="34"/>
      <c r="FN137" s="34"/>
      <c r="FO137" s="34"/>
      <c r="FP137" s="34"/>
      <c r="FQ137" s="34"/>
      <c r="FR137" s="34"/>
      <c r="FS137" s="34"/>
      <c r="FT137" s="35"/>
      <c r="FU137" s="35"/>
      <c r="FV137" s="35"/>
      <c r="FW137" s="35"/>
      <c r="FX137" s="35"/>
      <c r="FY137" s="35"/>
      <c r="FZ137" s="35"/>
      <c r="GA137" s="35"/>
      <c r="GB137" s="35"/>
      <c r="GC137" s="35"/>
      <c r="GD137" s="35"/>
      <c r="GE137" s="35">
        <v>5048</v>
      </c>
      <c r="GF137" s="35"/>
      <c r="GG137" s="35"/>
      <c r="GH137" s="35"/>
      <c r="GI137" s="35"/>
      <c r="GJ137" s="35"/>
      <c r="GK137" s="35"/>
      <c r="GL137" s="35"/>
      <c r="GM137" s="35"/>
      <c r="GN137" s="35"/>
      <c r="GO137" s="35">
        <v>5048</v>
      </c>
      <c r="GP137" s="35">
        <v>103485</v>
      </c>
      <c r="GQ137" s="35">
        <v>91759</v>
      </c>
      <c r="GR137" s="35">
        <v>200292</v>
      </c>
      <c r="GS137" s="31" t="s">
        <v>420</v>
      </c>
      <c r="GT137" s="31"/>
      <c r="GU137" s="31"/>
      <c r="GV137" s="31" t="s">
        <v>409</v>
      </c>
      <c r="GW137" s="31"/>
      <c r="GX137" t="s">
        <v>459</v>
      </c>
      <c r="HC137" s="35">
        <v>1308</v>
      </c>
      <c r="HD137" s="35">
        <v>2291</v>
      </c>
      <c r="HE137" s="35">
        <v>16512</v>
      </c>
      <c r="HF137" s="35">
        <v>164</v>
      </c>
      <c r="HG137" s="35">
        <v>0</v>
      </c>
      <c r="HH137" s="35">
        <v>91679</v>
      </c>
      <c r="HI137" s="35"/>
      <c r="HJ137" s="35">
        <v>208</v>
      </c>
      <c r="HK137" s="35">
        <v>3166</v>
      </c>
      <c r="HL137" s="35">
        <v>0</v>
      </c>
      <c r="HM137" s="35"/>
      <c r="HN137" s="35"/>
      <c r="HO137" s="35">
        <v>162</v>
      </c>
      <c r="HP137" s="35">
        <v>0</v>
      </c>
      <c r="HQ137" s="35">
        <v>115</v>
      </c>
      <c r="HR137" s="35">
        <v>0</v>
      </c>
      <c r="HS137" s="35"/>
      <c r="HT137" s="35"/>
      <c r="HU137" s="35">
        <v>6</v>
      </c>
      <c r="HV137" s="35"/>
      <c r="HW137" s="35"/>
      <c r="HX137" s="35"/>
      <c r="HY137" s="35"/>
      <c r="HZ137" s="35"/>
      <c r="IA137" s="35"/>
      <c r="IB137" s="35"/>
      <c r="IC137" s="35"/>
      <c r="ID137" s="35"/>
      <c r="IE137" s="35"/>
      <c r="IF137" s="61">
        <v>5</v>
      </c>
      <c r="IG137" s="35">
        <v>6.5</v>
      </c>
      <c r="IH137" s="35">
        <v>18.5</v>
      </c>
      <c r="II137" s="35">
        <f t="shared" si="11"/>
        <v>6.5</v>
      </c>
      <c r="IJ137" s="35"/>
      <c r="IK137" s="35">
        <v>12</v>
      </c>
      <c r="IL137" s="35">
        <v>12</v>
      </c>
      <c r="IM137" s="34">
        <v>11542</v>
      </c>
      <c r="IN137" s="31" t="s">
        <v>411</v>
      </c>
      <c r="IO137" s="70">
        <v>13772</v>
      </c>
      <c r="IP137" s="34"/>
      <c r="IQ137" s="34"/>
      <c r="IR137" s="34">
        <v>3197</v>
      </c>
      <c r="IS137" s="34"/>
      <c r="IT137" s="34"/>
      <c r="IU137" s="34"/>
      <c r="IV137" s="34">
        <v>21902</v>
      </c>
      <c r="IW137" s="34"/>
      <c r="IX137" s="34">
        <v>39871</v>
      </c>
      <c r="IY137" s="34"/>
      <c r="IZ137" s="34"/>
      <c r="JA137" s="34">
        <v>3503</v>
      </c>
      <c r="JB137" s="34">
        <v>3380</v>
      </c>
      <c r="JC137" s="34">
        <v>1204</v>
      </c>
      <c r="JD137" s="34">
        <v>723</v>
      </c>
      <c r="JE137" s="34"/>
      <c r="JF137" s="34"/>
      <c r="JG137" s="34"/>
      <c r="JH137" s="34"/>
      <c r="JI137" s="34"/>
      <c r="JJ137" s="34"/>
      <c r="JK137" s="34"/>
      <c r="JL137" s="34"/>
      <c r="JM137" s="34"/>
      <c r="JN137" s="34"/>
      <c r="JO137" s="34"/>
      <c r="JP137" s="34"/>
      <c r="JQ137" s="34"/>
      <c r="JR137" s="34">
        <v>1523</v>
      </c>
      <c r="JS137" s="34"/>
      <c r="JT137" s="34"/>
      <c r="JU137" s="34">
        <v>82</v>
      </c>
      <c r="JV137" s="34"/>
      <c r="JW137" s="34"/>
      <c r="JX137" s="34"/>
      <c r="JY137" s="34"/>
      <c r="JZ137" s="34"/>
      <c r="KA137" s="34"/>
      <c r="KB137" s="34"/>
      <c r="KC137" s="34"/>
      <c r="KD137" s="34"/>
      <c r="KE137" s="34"/>
      <c r="KF137" s="34">
        <v>1</v>
      </c>
      <c r="KG137" s="34">
        <v>6</v>
      </c>
      <c r="KH137" s="34">
        <v>128</v>
      </c>
      <c r="KI137" s="34">
        <v>63</v>
      </c>
      <c r="KJ137" s="34">
        <v>55</v>
      </c>
      <c r="KK137" s="34">
        <v>55</v>
      </c>
      <c r="KL137" s="34">
        <v>4</v>
      </c>
      <c r="KM137" s="34">
        <v>0</v>
      </c>
      <c r="KN137" s="34"/>
      <c r="KO137" s="34"/>
      <c r="KP137" s="34"/>
      <c r="KQ137" s="34"/>
      <c r="KR137" s="34"/>
      <c r="KS137" s="34"/>
      <c r="KT137" s="34"/>
      <c r="KU137" s="34"/>
      <c r="KV137" s="34"/>
      <c r="KW137" s="34"/>
      <c r="KX137" s="34"/>
      <c r="KY137" s="34"/>
      <c r="KZ137" s="34"/>
      <c r="LA137" s="34"/>
      <c r="LB137" s="34"/>
      <c r="LC137" s="34"/>
      <c r="LD137" s="34"/>
      <c r="LE137" s="34"/>
      <c r="LF137" s="34"/>
      <c r="LG137" s="34"/>
      <c r="LH137" s="34"/>
      <c r="LI137" s="34"/>
      <c r="LJ137" s="34"/>
      <c r="LK137" s="34"/>
      <c r="LL137" s="34"/>
      <c r="LM137" s="34"/>
      <c r="LN137" s="34"/>
      <c r="LO137" s="34"/>
      <c r="LP137" s="34"/>
      <c r="LQ137" s="34"/>
      <c r="LR137" s="34"/>
      <c r="LS137" s="34"/>
      <c r="LT137" s="34"/>
      <c r="LU137" s="34"/>
      <c r="LV137" s="34"/>
      <c r="LW137" s="34"/>
      <c r="LX137" s="34"/>
      <c r="LY137" s="34"/>
      <c r="LZ137" s="34"/>
      <c r="MA137" s="34"/>
      <c r="MB137" s="34"/>
      <c r="MC137" s="34"/>
      <c r="MD137" s="34"/>
      <c r="ME137" s="34"/>
      <c r="MF137" s="34"/>
      <c r="MG137" s="34"/>
      <c r="MH137" s="34"/>
      <c r="MI137" s="34"/>
      <c r="MJ137" s="34"/>
      <c r="MK137" s="34"/>
      <c r="ML137" s="34"/>
      <c r="MM137" s="34"/>
      <c r="MN137" s="34"/>
      <c r="MO137" s="34">
        <v>4</v>
      </c>
      <c r="MP137" s="34">
        <v>0</v>
      </c>
      <c r="MQ137" s="34"/>
      <c r="MR137" s="34"/>
      <c r="MS137" s="34">
        <v>627392</v>
      </c>
      <c r="MT137" s="34"/>
      <c r="MU137" s="34">
        <v>7</v>
      </c>
      <c r="MV137" s="34"/>
      <c r="MW137" s="34"/>
      <c r="MX137" s="34"/>
      <c r="MY137" s="34"/>
      <c r="MZ137" s="34"/>
      <c r="NA137" s="34"/>
      <c r="NB137" s="34"/>
      <c r="NC137" s="34"/>
      <c r="ND137" s="34"/>
      <c r="NE137" s="34"/>
      <c r="NF137" s="34"/>
      <c r="NG137" s="34"/>
      <c r="NH137" s="34"/>
      <c r="NI137" s="34"/>
      <c r="NJ137" s="34"/>
      <c r="NK137" s="34"/>
      <c r="NX137" s="18">
        <f t="shared" ref="NX137:NX168" si="14">G137/IG137</f>
        <v>1830.1010109890083</v>
      </c>
      <c r="NY137" t="str">
        <f t="shared" si="12"/>
        <v>Mid-range</v>
      </c>
      <c r="NZ137" t="str">
        <f t="shared" si="13"/>
        <v>Medium</v>
      </c>
    </row>
    <row r="138" spans="1:390">
      <c r="A138" t="s">
        <v>460</v>
      </c>
      <c r="B138" s="31" t="s">
        <v>461</v>
      </c>
      <c r="C138" s="32" t="s">
        <v>462</v>
      </c>
      <c r="D138" s="1" t="s">
        <v>404</v>
      </c>
      <c r="E138" s="31">
        <v>20070</v>
      </c>
      <c r="F138" s="31" t="s">
        <v>759</v>
      </c>
      <c r="G138" s="34">
        <v>2025.4179047619059</v>
      </c>
      <c r="H138" s="70">
        <v>11573</v>
      </c>
      <c r="I138" s="61"/>
      <c r="J138" s="67">
        <v>88</v>
      </c>
      <c r="K138" s="67">
        <v>8</v>
      </c>
      <c r="L138" s="67"/>
      <c r="M138" s="67"/>
      <c r="N138" s="67"/>
      <c r="O138" s="67"/>
      <c r="P138" s="67"/>
      <c r="Q138" s="67"/>
      <c r="R138" s="67">
        <v>0</v>
      </c>
      <c r="S138" s="67"/>
      <c r="T138" s="67"/>
      <c r="U138" s="67">
        <v>40</v>
      </c>
      <c r="V138" s="67">
        <v>118</v>
      </c>
      <c r="W138" s="86">
        <v>6</v>
      </c>
      <c r="X138" s="86"/>
      <c r="Y138" s="86"/>
      <c r="Z138" s="86"/>
      <c r="AA138" s="86"/>
      <c r="AB138" s="86"/>
      <c r="AC138" s="87">
        <v>10734</v>
      </c>
      <c r="AD138" s="61"/>
      <c r="AE138" s="61"/>
      <c r="AF138" s="87">
        <v>0</v>
      </c>
      <c r="AG138" s="87">
        <v>6171</v>
      </c>
      <c r="AH138" s="87">
        <v>0</v>
      </c>
      <c r="AI138" s="87">
        <v>0</v>
      </c>
      <c r="AJ138" s="87"/>
      <c r="AK138" s="87"/>
      <c r="AL138" s="87">
        <v>10387</v>
      </c>
      <c r="AM138" s="87">
        <v>0</v>
      </c>
      <c r="AN138" s="61"/>
      <c r="AO138" s="88">
        <v>27292</v>
      </c>
      <c r="AP138" s="61">
        <v>6717</v>
      </c>
      <c r="AQ138" s="61"/>
      <c r="AR138" s="61"/>
      <c r="AS138" s="61">
        <v>0</v>
      </c>
      <c r="AT138" s="61">
        <v>0</v>
      </c>
      <c r="AU138" s="61">
        <v>0</v>
      </c>
      <c r="AV138" s="61">
        <v>0</v>
      </c>
      <c r="AW138" s="61"/>
      <c r="AX138" s="61"/>
      <c r="AY138" s="61">
        <v>2068</v>
      </c>
      <c r="AZ138" s="61">
        <v>0</v>
      </c>
      <c r="BA138" s="61"/>
      <c r="BB138" s="61">
        <v>8785</v>
      </c>
      <c r="BC138" s="61">
        <v>1654</v>
      </c>
      <c r="BD138" s="61"/>
      <c r="BE138" s="61"/>
      <c r="BF138" s="61">
        <v>0</v>
      </c>
      <c r="BG138" s="61">
        <v>0</v>
      </c>
      <c r="BH138" s="61">
        <v>0</v>
      </c>
      <c r="BI138" s="61">
        <v>0</v>
      </c>
      <c r="BJ138" s="61"/>
      <c r="BK138" s="61"/>
      <c r="BL138" s="61">
        <v>0</v>
      </c>
      <c r="BM138" s="61">
        <v>0</v>
      </c>
      <c r="BN138" s="61"/>
      <c r="BO138" s="61">
        <v>1654</v>
      </c>
      <c r="BP138" s="61">
        <v>0</v>
      </c>
      <c r="BQ138" s="61"/>
      <c r="BR138" s="61">
        <v>0</v>
      </c>
      <c r="BS138" s="61">
        <v>0</v>
      </c>
      <c r="BT138" s="61">
        <v>0</v>
      </c>
      <c r="BU138" s="61">
        <v>3100</v>
      </c>
      <c r="BV138" s="61"/>
      <c r="BW138" s="35"/>
      <c r="BX138" s="35">
        <v>0</v>
      </c>
      <c r="BY138" s="35">
        <v>0</v>
      </c>
      <c r="BZ138" s="35">
        <v>3100</v>
      </c>
      <c r="CA138" s="35"/>
      <c r="CB138" s="35"/>
      <c r="CC138" s="35"/>
      <c r="CD138" s="35"/>
      <c r="CE138" s="35"/>
      <c r="CF138" s="35"/>
      <c r="CG138" s="35"/>
      <c r="CH138" s="35"/>
      <c r="CI138" s="35"/>
      <c r="CJ138" s="35"/>
      <c r="CK138" s="35"/>
      <c r="CL138" s="35"/>
      <c r="CM138" s="35"/>
      <c r="CN138" s="35"/>
      <c r="CO138" s="35"/>
      <c r="CP138" s="35"/>
      <c r="CQ138" s="35"/>
      <c r="CR138" s="35"/>
      <c r="CS138" s="35"/>
      <c r="CT138" s="35"/>
      <c r="CU138" s="35"/>
      <c r="CV138" s="35"/>
      <c r="CW138" s="35"/>
      <c r="CX138" s="35"/>
      <c r="CY138" s="35">
        <v>0</v>
      </c>
      <c r="CZ138" s="35"/>
      <c r="DA138" s="35">
        <v>0</v>
      </c>
      <c r="DB138" s="35">
        <v>0</v>
      </c>
      <c r="DC138" s="35">
        <v>0</v>
      </c>
      <c r="DD138" s="35"/>
      <c r="DE138" s="35"/>
      <c r="DF138" s="35">
        <v>38854</v>
      </c>
      <c r="DG138" s="35">
        <v>0</v>
      </c>
      <c r="DH138" s="35">
        <v>0</v>
      </c>
      <c r="DI138" s="35">
        <v>38854</v>
      </c>
      <c r="DJ138" s="35"/>
      <c r="DK138" s="35"/>
      <c r="DL138" s="35"/>
      <c r="DM138" s="35"/>
      <c r="DN138" s="35"/>
      <c r="DO138" s="35"/>
      <c r="DP138" s="35"/>
      <c r="DQ138" s="35"/>
      <c r="DR138" s="35"/>
      <c r="DS138" s="35"/>
      <c r="DT138" s="35"/>
      <c r="DU138" s="35"/>
      <c r="DV138" s="61"/>
      <c r="DW138" s="61"/>
      <c r="DX138" s="35"/>
      <c r="DY138" s="35"/>
      <c r="DZ138" s="35"/>
      <c r="EA138" s="35"/>
      <c r="EB138" s="35"/>
      <c r="EC138" s="35"/>
      <c r="ED138" s="35"/>
      <c r="EE138" s="35"/>
      <c r="EF138" s="35"/>
      <c r="EG138" s="35"/>
      <c r="EH138" s="35"/>
      <c r="EI138" s="61"/>
      <c r="EJ138" s="35">
        <v>1899</v>
      </c>
      <c r="EK138" s="35"/>
      <c r="EL138" s="35">
        <v>0</v>
      </c>
      <c r="EM138" s="35">
        <v>0</v>
      </c>
      <c r="EN138" s="35">
        <v>0</v>
      </c>
      <c r="EO138" s="35"/>
      <c r="EP138" s="35"/>
      <c r="EQ138" s="35">
        <v>603</v>
      </c>
      <c r="ER138" s="35">
        <v>0</v>
      </c>
      <c r="ES138" s="35">
        <v>2944</v>
      </c>
      <c r="ET138" s="35">
        <v>5446</v>
      </c>
      <c r="EU138" s="37"/>
      <c r="EV138" s="37"/>
      <c r="EW138" s="37"/>
      <c r="EX138" s="37"/>
      <c r="EY138" s="37"/>
      <c r="EZ138" s="37"/>
      <c r="FA138" s="34"/>
      <c r="FB138" s="34"/>
      <c r="FC138" s="34"/>
      <c r="FD138" s="34"/>
      <c r="FE138" s="34"/>
      <c r="FF138" s="34"/>
      <c r="FG138" s="34"/>
      <c r="FH138" s="34"/>
      <c r="FI138" s="34"/>
      <c r="FJ138" s="34"/>
      <c r="FK138" s="34"/>
      <c r="FL138" s="34"/>
      <c r="FM138" s="34"/>
      <c r="FN138" s="34"/>
      <c r="FO138" s="34"/>
      <c r="FP138" s="34"/>
      <c r="FQ138" s="34"/>
      <c r="FR138" s="34"/>
      <c r="FS138" s="34"/>
      <c r="FT138" s="35"/>
      <c r="FU138" s="35"/>
      <c r="FV138" s="35"/>
      <c r="FW138" s="35"/>
      <c r="FX138" s="35"/>
      <c r="FY138" s="35"/>
      <c r="FZ138" s="35"/>
      <c r="GA138" s="35"/>
      <c r="GB138" s="35"/>
      <c r="GC138" s="35"/>
      <c r="GD138" s="35"/>
      <c r="GE138" s="35">
        <v>0</v>
      </c>
      <c r="GF138" s="35"/>
      <c r="GG138" s="35">
        <v>0</v>
      </c>
      <c r="GH138" s="35">
        <v>0</v>
      </c>
      <c r="GI138" s="35">
        <v>0</v>
      </c>
      <c r="GJ138" s="35">
        <v>0</v>
      </c>
      <c r="GK138" s="35"/>
      <c r="GL138" s="35"/>
      <c r="GM138" s="35">
        <v>0</v>
      </c>
      <c r="GN138" s="35">
        <v>0</v>
      </c>
      <c r="GO138" s="35">
        <v>0</v>
      </c>
      <c r="GP138" s="35">
        <v>37731</v>
      </c>
      <c r="GQ138" s="35">
        <v>47400</v>
      </c>
      <c r="GR138" s="35">
        <v>85131</v>
      </c>
      <c r="GS138" s="31"/>
      <c r="GT138" s="31" t="s">
        <v>463</v>
      </c>
      <c r="GU138" s="31" t="s">
        <v>397</v>
      </c>
      <c r="GV138" s="31" t="s">
        <v>398</v>
      </c>
      <c r="GW138" s="31"/>
      <c r="GX138" s="31"/>
      <c r="GY138" s="31"/>
      <c r="GZ138" s="31"/>
      <c r="HA138" s="31"/>
      <c r="HB138" t="s">
        <v>464</v>
      </c>
      <c r="HC138" s="35">
        <v>827</v>
      </c>
      <c r="HD138" s="35">
        <v>3466</v>
      </c>
      <c r="HE138" s="35">
        <v>10252</v>
      </c>
      <c r="HF138" s="35">
        <v>128</v>
      </c>
      <c r="HG138" s="35">
        <v>4000</v>
      </c>
      <c r="HH138" s="35">
        <v>38543</v>
      </c>
      <c r="HI138" s="35"/>
      <c r="HJ138" s="35">
        <v>598</v>
      </c>
      <c r="HK138" s="35">
        <v>3153</v>
      </c>
      <c r="HL138" s="35">
        <v>1519</v>
      </c>
      <c r="HM138" s="35"/>
      <c r="HN138" s="35"/>
      <c r="HO138" s="35">
        <v>80</v>
      </c>
      <c r="HP138" s="35">
        <v>80</v>
      </c>
      <c r="HQ138" s="35">
        <v>321</v>
      </c>
      <c r="HR138" s="35">
        <v>632</v>
      </c>
      <c r="HS138" s="35"/>
      <c r="HT138" s="35"/>
      <c r="HU138" s="35">
        <v>1</v>
      </c>
      <c r="HV138" s="35"/>
      <c r="HW138" s="35"/>
      <c r="HX138" s="35"/>
      <c r="HY138" s="35"/>
      <c r="HZ138" s="35"/>
      <c r="IA138" s="35"/>
      <c r="IB138" s="35"/>
      <c r="IC138" s="35"/>
      <c r="ID138" s="35"/>
      <c r="IE138" s="35"/>
      <c r="IF138" s="61">
        <v>0.61</v>
      </c>
      <c r="IG138" s="35">
        <v>0.28999999999999998</v>
      </c>
      <c r="IH138" s="35">
        <v>3.79</v>
      </c>
      <c r="II138" s="35">
        <f t="shared" si="11"/>
        <v>0.28999999999999998</v>
      </c>
      <c r="IJ138" s="35"/>
      <c r="IK138" s="35">
        <v>3.5</v>
      </c>
      <c r="IL138" s="35">
        <v>3.5</v>
      </c>
      <c r="IM138" s="34">
        <v>7011</v>
      </c>
      <c r="IN138" s="31" t="s">
        <v>411</v>
      </c>
      <c r="IO138" s="70">
        <v>7048</v>
      </c>
      <c r="IP138" s="34">
        <v>1322</v>
      </c>
      <c r="IQ138" s="34">
        <v>13939</v>
      </c>
      <c r="IR138" s="34">
        <v>2607</v>
      </c>
      <c r="IS138" s="34"/>
      <c r="IT138" s="34"/>
      <c r="IU138" s="34"/>
      <c r="IV138" s="34">
        <v>944</v>
      </c>
      <c r="IW138" s="34"/>
      <c r="IX138" s="34">
        <v>26060</v>
      </c>
      <c r="IY138" s="34"/>
      <c r="IZ138" s="34"/>
      <c r="JA138" s="34">
        <v>361</v>
      </c>
      <c r="JB138" s="34">
        <v>332</v>
      </c>
      <c r="JC138" s="34">
        <v>430</v>
      </c>
      <c r="JD138" s="34">
        <v>362</v>
      </c>
      <c r="JE138" s="34"/>
      <c r="JF138" s="34"/>
      <c r="JG138" s="34"/>
      <c r="JH138" s="34"/>
      <c r="JI138" s="34"/>
      <c r="JJ138" s="34"/>
      <c r="JK138" s="34"/>
      <c r="JL138" s="34"/>
      <c r="JM138" s="34"/>
      <c r="JN138" s="34"/>
      <c r="JO138" s="34"/>
      <c r="JP138" s="34"/>
      <c r="JQ138" s="34"/>
      <c r="JR138" s="34">
        <v>1192</v>
      </c>
      <c r="JS138" s="34"/>
      <c r="JT138" s="34"/>
      <c r="JU138" s="34">
        <v>62</v>
      </c>
      <c r="JV138" s="34"/>
      <c r="JW138" s="34"/>
      <c r="JX138" s="34"/>
      <c r="JY138" s="34"/>
      <c r="JZ138" s="34"/>
      <c r="KA138" s="34"/>
      <c r="KB138" s="34"/>
      <c r="KC138" s="34"/>
      <c r="KD138" s="34"/>
      <c r="KE138" s="34"/>
      <c r="KF138" s="34">
        <v>1</v>
      </c>
      <c r="KG138" s="34">
        <v>2</v>
      </c>
      <c r="KH138" s="34">
        <v>4</v>
      </c>
      <c r="KI138" s="34">
        <v>58</v>
      </c>
      <c r="KJ138" s="34">
        <v>40</v>
      </c>
      <c r="KK138" s="34">
        <v>40</v>
      </c>
      <c r="KL138" s="34">
        <v>0</v>
      </c>
      <c r="KM138" s="34">
        <v>0</v>
      </c>
      <c r="KN138" s="34"/>
      <c r="KO138" s="34"/>
      <c r="KP138" s="34"/>
      <c r="KQ138" s="34"/>
      <c r="KR138" s="34"/>
      <c r="KS138" s="34"/>
      <c r="KT138" s="34"/>
      <c r="KU138" s="34"/>
      <c r="KV138" s="34"/>
      <c r="KW138" s="34"/>
      <c r="KX138" s="34"/>
      <c r="KY138" s="34"/>
      <c r="KZ138" s="34"/>
      <c r="LA138" s="34"/>
      <c r="LB138" s="34"/>
      <c r="LC138" s="34"/>
      <c r="LD138" s="34"/>
      <c r="LE138" s="34"/>
      <c r="LF138" s="34"/>
      <c r="LG138" s="34"/>
      <c r="LH138" s="34"/>
      <c r="LI138" s="34"/>
      <c r="LJ138" s="34"/>
      <c r="LK138" s="34"/>
      <c r="LL138" s="34"/>
      <c r="LM138" s="34"/>
      <c r="LN138" s="34"/>
      <c r="LO138" s="34"/>
      <c r="LP138" s="34"/>
      <c r="LQ138" s="34"/>
      <c r="LR138" s="34"/>
      <c r="LS138" s="34"/>
      <c r="LT138" s="34"/>
      <c r="LU138" s="34"/>
      <c r="LV138" s="34"/>
      <c r="LW138" s="34"/>
      <c r="LX138" s="34"/>
      <c r="LY138" s="34"/>
      <c r="LZ138" s="34"/>
      <c r="MA138" s="34"/>
      <c r="MB138" s="34"/>
      <c r="MC138" s="34"/>
      <c r="MD138" s="34"/>
      <c r="ME138" s="34"/>
      <c r="MF138" s="34"/>
      <c r="MG138" s="34"/>
      <c r="MH138" s="34"/>
      <c r="MI138" s="34"/>
      <c r="MJ138" s="34"/>
      <c r="MK138" s="34"/>
      <c r="ML138" s="34"/>
      <c r="MM138" s="34"/>
      <c r="MN138" s="34"/>
      <c r="MO138" s="34">
        <v>0</v>
      </c>
      <c r="MP138" s="34">
        <v>0</v>
      </c>
      <c r="MQ138" s="34"/>
      <c r="MR138" s="34"/>
      <c r="MS138" s="34">
        <v>128812</v>
      </c>
      <c r="MT138" s="34"/>
      <c r="MU138" s="34">
        <v>215</v>
      </c>
      <c r="MV138" s="34"/>
      <c r="MW138" s="34"/>
      <c r="MX138" s="34"/>
      <c r="MY138" s="34"/>
      <c r="MZ138" s="34"/>
      <c r="NA138" s="34"/>
      <c r="NB138" s="34"/>
      <c r="NC138" s="34"/>
      <c r="ND138" s="34"/>
      <c r="NE138" s="34"/>
      <c r="NF138" s="34"/>
      <c r="NG138" s="34"/>
      <c r="NH138" s="34"/>
      <c r="NI138" s="34"/>
      <c r="NJ138" s="34"/>
      <c r="NK138" s="34"/>
      <c r="NX138" s="18">
        <f t="shared" si="14"/>
        <v>6984.1996715927799</v>
      </c>
      <c r="NY138" t="str">
        <f t="shared" si="12"/>
        <v>Smaller</v>
      </c>
      <c r="NZ138" t="str">
        <f t="shared" si="13"/>
        <v>Small</v>
      </c>
    </row>
    <row r="139" spans="1:390">
      <c r="A139" t="s">
        <v>490</v>
      </c>
      <c r="B139" s="31" t="s">
        <v>491</v>
      </c>
      <c r="C139" s="32" t="s">
        <v>492</v>
      </c>
      <c r="D139" s="31" t="s">
        <v>393</v>
      </c>
      <c r="E139" s="31">
        <v>20070</v>
      </c>
      <c r="F139" s="31" t="s">
        <v>759</v>
      </c>
      <c r="G139" s="34">
        <v>4536.5849523809475</v>
      </c>
      <c r="H139" s="70">
        <v>15312</v>
      </c>
      <c r="I139" s="61"/>
      <c r="J139" s="67">
        <v>110</v>
      </c>
      <c r="K139" s="67">
        <v>6</v>
      </c>
      <c r="L139" s="67"/>
      <c r="M139" s="67"/>
      <c r="N139" s="67"/>
      <c r="O139" s="67"/>
      <c r="P139" s="67"/>
      <c r="Q139" s="67"/>
      <c r="R139" s="67">
        <v>30</v>
      </c>
      <c r="S139" s="67"/>
      <c r="T139" s="67"/>
      <c r="U139" s="67">
        <v>32</v>
      </c>
      <c r="V139" s="67">
        <v>277</v>
      </c>
      <c r="W139" s="86">
        <v>5</v>
      </c>
      <c r="X139" s="86"/>
      <c r="Y139" s="86"/>
      <c r="Z139" s="86"/>
      <c r="AA139" s="86"/>
      <c r="AB139" s="86"/>
      <c r="AC139" s="87">
        <v>11020</v>
      </c>
      <c r="AD139" s="61"/>
      <c r="AE139" s="61"/>
      <c r="AF139" s="87">
        <v>0</v>
      </c>
      <c r="AG139" s="87">
        <v>0</v>
      </c>
      <c r="AH139" s="87">
        <v>0</v>
      </c>
      <c r="AI139" s="87">
        <v>0</v>
      </c>
      <c r="AJ139" s="87"/>
      <c r="AK139" s="87"/>
      <c r="AL139" s="87">
        <v>0</v>
      </c>
      <c r="AM139" s="87">
        <v>9056</v>
      </c>
      <c r="AN139" s="61"/>
      <c r="AO139" s="88">
        <v>20076</v>
      </c>
      <c r="AP139" s="61">
        <v>7407</v>
      </c>
      <c r="AQ139" s="61"/>
      <c r="AR139" s="61"/>
      <c r="AS139" s="61">
        <v>0</v>
      </c>
      <c r="AT139" s="61">
        <v>0</v>
      </c>
      <c r="AU139" s="61">
        <v>0</v>
      </c>
      <c r="AV139" s="61">
        <v>0</v>
      </c>
      <c r="AW139" s="61"/>
      <c r="AX139" s="61"/>
      <c r="AY139" s="61">
        <v>0</v>
      </c>
      <c r="AZ139" s="61">
        <v>0</v>
      </c>
      <c r="BA139" s="61"/>
      <c r="BB139" s="61">
        <v>7407</v>
      </c>
      <c r="BC139" s="61">
        <v>0</v>
      </c>
      <c r="BD139" s="61"/>
      <c r="BE139" s="61"/>
      <c r="BF139" s="61">
        <v>0</v>
      </c>
      <c r="BG139" s="61">
        <v>0</v>
      </c>
      <c r="BH139" s="61">
        <v>0</v>
      </c>
      <c r="BI139" s="61">
        <v>0</v>
      </c>
      <c r="BJ139" s="61"/>
      <c r="BK139" s="61"/>
      <c r="BL139" s="61">
        <v>0</v>
      </c>
      <c r="BM139" s="61">
        <v>0</v>
      </c>
      <c r="BN139" s="61"/>
      <c r="BO139" s="61">
        <v>0</v>
      </c>
      <c r="BP139" s="61">
        <v>0</v>
      </c>
      <c r="BQ139" s="61"/>
      <c r="BR139" s="61">
        <v>0</v>
      </c>
      <c r="BS139" s="61">
        <v>0</v>
      </c>
      <c r="BT139" s="61">
        <v>0</v>
      </c>
      <c r="BU139" s="61">
        <v>3100</v>
      </c>
      <c r="BV139" s="61"/>
      <c r="BW139" s="35"/>
      <c r="BX139" s="35">
        <v>0</v>
      </c>
      <c r="BY139" s="35">
        <v>0</v>
      </c>
      <c r="BZ139" s="35">
        <v>3100</v>
      </c>
      <c r="CA139" s="35"/>
      <c r="CB139" s="35"/>
      <c r="CC139" s="35"/>
      <c r="CD139" s="35"/>
      <c r="CE139" s="35"/>
      <c r="CF139" s="35"/>
      <c r="CG139" s="35"/>
      <c r="CH139" s="35"/>
      <c r="CI139" s="35"/>
      <c r="CJ139" s="35"/>
      <c r="CK139" s="35"/>
      <c r="CL139" s="35"/>
      <c r="CM139" s="35"/>
      <c r="CN139" s="35"/>
      <c r="CO139" s="35"/>
      <c r="CP139" s="35"/>
      <c r="CQ139" s="35"/>
      <c r="CR139" s="35"/>
      <c r="CS139" s="35"/>
      <c r="CT139" s="35"/>
      <c r="CU139" s="35"/>
      <c r="CV139" s="35"/>
      <c r="CW139" s="35"/>
      <c r="CX139" s="35"/>
      <c r="CY139" s="35">
        <v>0</v>
      </c>
      <c r="CZ139" s="35"/>
      <c r="DA139" s="35">
        <v>0</v>
      </c>
      <c r="DB139" s="35">
        <v>0</v>
      </c>
      <c r="DC139" s="35">
        <v>0</v>
      </c>
      <c r="DD139" s="35"/>
      <c r="DE139" s="35"/>
      <c r="DF139" s="35">
        <v>34259</v>
      </c>
      <c r="DG139" s="35">
        <v>0</v>
      </c>
      <c r="DH139" s="35">
        <v>1106</v>
      </c>
      <c r="DI139" s="35">
        <v>35365</v>
      </c>
      <c r="DJ139" s="35"/>
      <c r="DK139" s="35"/>
      <c r="DL139" s="35"/>
      <c r="DM139" s="35"/>
      <c r="DN139" s="35"/>
      <c r="DO139" s="35"/>
      <c r="DP139" s="35"/>
      <c r="DQ139" s="35"/>
      <c r="DR139" s="35"/>
      <c r="DS139" s="35"/>
      <c r="DT139" s="35"/>
      <c r="DU139" s="35"/>
      <c r="DV139" s="61"/>
      <c r="DW139" s="61"/>
      <c r="DX139" s="35"/>
      <c r="DY139" s="35"/>
      <c r="DZ139" s="35"/>
      <c r="EA139" s="35"/>
      <c r="EB139" s="35"/>
      <c r="EC139" s="35"/>
      <c r="ED139" s="35"/>
      <c r="EE139" s="35"/>
      <c r="EF139" s="35"/>
      <c r="EG139" s="35"/>
      <c r="EH139" s="35"/>
      <c r="EI139" s="61"/>
      <c r="EJ139" s="35">
        <v>1533</v>
      </c>
      <c r="EK139" s="35"/>
      <c r="EL139" s="35">
        <v>0</v>
      </c>
      <c r="EM139" s="35">
        <v>0</v>
      </c>
      <c r="EN139" s="35">
        <v>10811</v>
      </c>
      <c r="EO139" s="35"/>
      <c r="EP139" s="35"/>
      <c r="EQ139" s="35">
        <v>0</v>
      </c>
      <c r="ER139" s="35">
        <v>0</v>
      </c>
      <c r="ES139" s="35">
        <v>0</v>
      </c>
      <c r="ET139" s="35">
        <v>12344</v>
      </c>
      <c r="EU139" s="37"/>
      <c r="EV139" s="37"/>
      <c r="EW139" s="37"/>
      <c r="EX139" s="37"/>
      <c r="EY139" s="37"/>
      <c r="EZ139" s="37"/>
      <c r="FA139" s="34"/>
      <c r="FB139" s="34"/>
      <c r="FC139" s="34"/>
      <c r="FD139" s="34"/>
      <c r="FE139" s="34"/>
      <c r="FF139" s="34"/>
      <c r="FG139" s="34"/>
      <c r="FH139" s="34"/>
      <c r="FI139" s="34"/>
      <c r="FJ139" s="34"/>
      <c r="FK139" s="34"/>
      <c r="FL139" s="34"/>
      <c r="FM139" s="34"/>
      <c r="FN139" s="34"/>
      <c r="FO139" s="34"/>
      <c r="FP139" s="34"/>
      <c r="FQ139" s="34"/>
      <c r="FR139" s="34"/>
      <c r="FS139" s="34"/>
      <c r="FT139" s="35"/>
      <c r="FU139" s="35"/>
      <c r="FV139" s="35"/>
      <c r="FW139" s="35"/>
      <c r="FX139" s="35"/>
      <c r="FY139" s="35"/>
      <c r="FZ139" s="35"/>
      <c r="GA139" s="35"/>
      <c r="GB139" s="35"/>
      <c r="GC139" s="35"/>
      <c r="GD139" s="35"/>
      <c r="GE139" s="35">
        <v>0</v>
      </c>
      <c r="GF139" s="35"/>
      <c r="GG139" s="35">
        <v>0</v>
      </c>
      <c r="GH139" s="35">
        <v>0</v>
      </c>
      <c r="GI139" s="35">
        <v>0</v>
      </c>
      <c r="GJ139" s="35">
        <v>0</v>
      </c>
      <c r="GK139" s="35"/>
      <c r="GL139" s="35"/>
      <c r="GM139" s="35">
        <v>0</v>
      </c>
      <c r="GN139" s="35">
        <v>0</v>
      </c>
      <c r="GO139" s="35">
        <v>0</v>
      </c>
      <c r="GP139" s="35">
        <v>27483</v>
      </c>
      <c r="GQ139" s="35">
        <v>50809</v>
      </c>
      <c r="GR139" s="35">
        <v>78292</v>
      </c>
      <c r="GS139" s="31" t="s">
        <v>420</v>
      </c>
      <c r="GT139" s="31"/>
      <c r="GU139" s="31"/>
      <c r="GV139" s="31" t="s">
        <v>409</v>
      </c>
      <c r="GW139" s="31"/>
      <c r="GX139" s="31"/>
      <c r="HC139" s="35">
        <v>1086</v>
      </c>
      <c r="HD139" s="35">
        <v>1285</v>
      </c>
      <c r="HE139" s="35">
        <v>12108</v>
      </c>
      <c r="HF139" s="35">
        <v>97</v>
      </c>
      <c r="HG139" s="35"/>
      <c r="HH139" s="35">
        <v>51104</v>
      </c>
      <c r="HI139" s="35"/>
      <c r="HJ139" s="35">
        <v>251</v>
      </c>
      <c r="HK139" s="35">
        <v>3153</v>
      </c>
      <c r="HL139" s="35">
        <v>1366</v>
      </c>
      <c r="HM139" s="35"/>
      <c r="HN139" s="35"/>
      <c r="HO139" s="35">
        <v>66</v>
      </c>
      <c r="HP139" s="35">
        <v>75</v>
      </c>
      <c r="HQ139" s="35"/>
      <c r="HR139" s="35">
        <v>632</v>
      </c>
      <c r="HS139" s="35"/>
      <c r="HT139" s="35"/>
      <c r="HU139" s="35">
        <v>1</v>
      </c>
      <c r="HV139" s="35"/>
      <c r="HW139" s="35"/>
      <c r="HX139" s="35"/>
      <c r="HY139" s="35"/>
      <c r="HZ139" s="35"/>
      <c r="IA139" s="35"/>
      <c r="IB139" s="35"/>
      <c r="IC139" s="35"/>
      <c r="ID139" s="35"/>
      <c r="IE139" s="35"/>
      <c r="IF139" s="61">
        <v>2.375</v>
      </c>
      <c r="IG139" s="35">
        <v>1</v>
      </c>
      <c r="IH139" s="35">
        <v>5</v>
      </c>
      <c r="II139" s="35">
        <f t="shared" si="11"/>
        <v>1</v>
      </c>
      <c r="IJ139" s="35"/>
      <c r="IK139" s="35">
        <v>4</v>
      </c>
      <c r="IL139" s="35">
        <v>4</v>
      </c>
      <c r="IM139" s="34">
        <v>1781</v>
      </c>
      <c r="IN139" s="31" t="s">
        <v>411</v>
      </c>
      <c r="IO139" s="70">
        <v>5645</v>
      </c>
      <c r="IP139" s="34">
        <v>13073</v>
      </c>
      <c r="IQ139" s="34"/>
      <c r="IR139" s="34">
        <v>2236</v>
      </c>
      <c r="IS139" s="34"/>
      <c r="IT139" s="34"/>
      <c r="IU139" s="34"/>
      <c r="IV139" s="34">
        <v>554</v>
      </c>
      <c r="IW139" s="34"/>
      <c r="IX139" s="34">
        <v>21508</v>
      </c>
      <c r="IY139" s="34"/>
      <c r="IZ139" s="34"/>
      <c r="JA139" s="34">
        <v>20</v>
      </c>
      <c r="JB139" s="34">
        <v>19</v>
      </c>
      <c r="JC139" s="34">
        <v>6</v>
      </c>
      <c r="JD139" s="34">
        <v>6</v>
      </c>
      <c r="JE139" s="34"/>
      <c r="JF139" s="34"/>
      <c r="JG139" s="34"/>
      <c r="JH139" s="34"/>
      <c r="JI139" s="34"/>
      <c r="JJ139" s="34"/>
      <c r="JK139" s="34"/>
      <c r="JL139" s="34"/>
      <c r="JM139" s="34"/>
      <c r="JN139" s="34"/>
      <c r="JO139" s="34"/>
      <c r="JP139" s="34"/>
      <c r="JQ139" s="34"/>
      <c r="JR139" s="34"/>
      <c r="JS139" s="34"/>
      <c r="JT139" s="34"/>
      <c r="JU139" s="34">
        <v>60</v>
      </c>
      <c r="JV139" s="34"/>
      <c r="JW139" s="34"/>
      <c r="JX139" s="34"/>
      <c r="JY139" s="34"/>
      <c r="JZ139" s="34"/>
      <c r="KA139" s="34"/>
      <c r="KB139" s="34"/>
      <c r="KC139" s="34"/>
      <c r="KD139" s="34"/>
      <c r="KE139" s="34"/>
      <c r="KF139" s="34">
        <v>0</v>
      </c>
      <c r="KG139" s="34">
        <v>0</v>
      </c>
      <c r="KH139" s="34">
        <v>0</v>
      </c>
      <c r="KI139" s="34">
        <v>62.25</v>
      </c>
      <c r="KJ139" s="34">
        <v>45</v>
      </c>
      <c r="KK139" s="34">
        <v>0</v>
      </c>
      <c r="KL139" s="34">
        <v>0</v>
      </c>
      <c r="KM139" s="34">
        <v>0</v>
      </c>
      <c r="KN139" s="34"/>
      <c r="KO139" s="34"/>
      <c r="KP139" s="34"/>
      <c r="KQ139" s="34"/>
      <c r="KR139" s="34"/>
      <c r="KS139" s="34"/>
      <c r="KT139" s="34"/>
      <c r="KU139" s="34"/>
      <c r="KV139" s="34"/>
      <c r="KW139" s="34"/>
      <c r="KX139" s="34"/>
      <c r="KY139" s="34"/>
      <c r="KZ139" s="34"/>
      <c r="LA139" s="34"/>
      <c r="LB139" s="34"/>
      <c r="LC139" s="34"/>
      <c r="LD139" s="34"/>
      <c r="LE139" s="34"/>
      <c r="LF139" s="34"/>
      <c r="LG139" s="34"/>
      <c r="LH139" s="34"/>
      <c r="LI139" s="34"/>
      <c r="LJ139" s="34"/>
      <c r="LK139" s="34"/>
      <c r="LL139" s="34"/>
      <c r="LM139" s="34"/>
      <c r="LN139" s="34"/>
      <c r="LO139" s="34"/>
      <c r="LP139" s="34"/>
      <c r="LQ139" s="34"/>
      <c r="LR139" s="34"/>
      <c r="LS139" s="34"/>
      <c r="LT139" s="34"/>
      <c r="LU139" s="34"/>
      <c r="LV139" s="34"/>
      <c r="LW139" s="34"/>
      <c r="LX139" s="34"/>
      <c r="LY139" s="34"/>
      <c r="LZ139" s="34"/>
      <c r="MA139" s="34"/>
      <c r="MB139" s="34"/>
      <c r="MC139" s="34"/>
      <c r="MD139" s="34"/>
      <c r="ME139" s="34"/>
      <c r="MF139" s="34"/>
      <c r="MG139" s="34"/>
      <c r="MH139" s="34"/>
      <c r="MI139" s="34"/>
      <c r="MJ139" s="34"/>
      <c r="MK139" s="34"/>
      <c r="ML139" s="34"/>
      <c r="MM139" s="34"/>
      <c r="MN139" s="34"/>
      <c r="MO139" s="34">
        <v>0</v>
      </c>
      <c r="MP139" s="34">
        <v>0</v>
      </c>
      <c r="MQ139" s="34"/>
      <c r="MR139" s="34"/>
      <c r="MS139" s="34">
        <v>238849</v>
      </c>
      <c r="MT139" s="34"/>
      <c r="MU139" s="34">
        <v>336</v>
      </c>
      <c r="MV139" s="34"/>
      <c r="MW139" s="34"/>
      <c r="MX139" s="34"/>
      <c r="MY139" s="34"/>
      <c r="MZ139" s="34"/>
      <c r="NA139" s="34"/>
      <c r="NB139" s="34"/>
      <c r="NC139" s="34"/>
      <c r="ND139" s="34"/>
      <c r="NE139" s="34"/>
      <c r="NF139" s="34"/>
      <c r="NG139" s="34"/>
      <c r="NH139" s="34"/>
      <c r="NI139" s="34"/>
      <c r="NJ139" s="34"/>
      <c r="NK139" s="34"/>
      <c r="NX139" s="18">
        <f t="shared" si="14"/>
        <v>4536.5849523809475</v>
      </c>
      <c r="NY139" t="str">
        <f t="shared" si="12"/>
        <v>Smaller</v>
      </c>
      <c r="NZ139" t="str">
        <f t="shared" si="13"/>
        <v>Small</v>
      </c>
    </row>
    <row r="140" spans="1:390">
      <c r="A140" t="s">
        <v>455</v>
      </c>
      <c r="B140" s="31" t="s">
        <v>493</v>
      </c>
      <c r="C140" s="32" t="s">
        <v>494</v>
      </c>
      <c r="D140" s="1" t="s">
        <v>404</v>
      </c>
      <c r="E140" s="31">
        <v>20070</v>
      </c>
      <c r="F140" s="31" t="s">
        <v>759</v>
      </c>
      <c r="G140" s="34">
        <v>6978.3847619048265</v>
      </c>
      <c r="H140" s="70">
        <v>25000</v>
      </c>
      <c r="I140" s="61"/>
      <c r="J140" s="67">
        <v>100</v>
      </c>
      <c r="K140" s="67">
        <v>5</v>
      </c>
      <c r="L140" s="67"/>
      <c r="M140" s="67"/>
      <c r="N140" s="67"/>
      <c r="O140" s="67"/>
      <c r="P140" s="67"/>
      <c r="Q140" s="67"/>
      <c r="R140" s="67">
        <v>30</v>
      </c>
      <c r="S140" s="67"/>
      <c r="T140" s="67"/>
      <c r="U140" s="67">
        <v>35</v>
      </c>
      <c r="V140" s="67">
        <v>300</v>
      </c>
      <c r="W140" s="86" t="s">
        <v>415</v>
      </c>
      <c r="X140" s="86"/>
      <c r="Y140" s="86"/>
      <c r="Z140" s="86"/>
      <c r="AA140" s="86"/>
      <c r="AB140" s="86"/>
      <c r="AC140" s="87">
        <v>11250</v>
      </c>
      <c r="AD140" s="61"/>
      <c r="AE140" s="61"/>
      <c r="AF140" s="87"/>
      <c r="AG140" s="87">
        <v>35000</v>
      </c>
      <c r="AH140" s="87"/>
      <c r="AI140" s="87"/>
      <c r="AJ140" s="87"/>
      <c r="AK140" s="87"/>
      <c r="AL140" s="87">
        <v>0</v>
      </c>
      <c r="AM140" s="87"/>
      <c r="AN140" s="61"/>
      <c r="AO140" s="88">
        <v>46250</v>
      </c>
      <c r="AP140" s="61">
        <v>16113</v>
      </c>
      <c r="AQ140" s="61"/>
      <c r="AR140" s="61"/>
      <c r="AS140" s="61"/>
      <c r="AT140" s="61"/>
      <c r="AU140" s="61"/>
      <c r="AV140" s="61"/>
      <c r="AW140" s="61"/>
      <c r="AX140" s="61"/>
      <c r="AY140" s="61"/>
      <c r="AZ140" s="61"/>
      <c r="BA140" s="61"/>
      <c r="BB140" s="61">
        <v>16113</v>
      </c>
      <c r="BC140" s="61"/>
      <c r="BD140" s="61"/>
      <c r="BE140" s="61"/>
      <c r="BF140" s="61"/>
      <c r="BG140" s="61"/>
      <c r="BH140" s="61"/>
      <c r="BI140" s="61"/>
      <c r="BJ140" s="61"/>
      <c r="BK140" s="61"/>
      <c r="BL140" s="61"/>
      <c r="BM140" s="61"/>
      <c r="BN140" s="61"/>
      <c r="BO140" s="61">
        <v>0</v>
      </c>
      <c r="BP140" s="61"/>
      <c r="BQ140" s="61"/>
      <c r="BR140" s="61"/>
      <c r="BS140" s="61"/>
      <c r="BT140" s="61"/>
      <c r="BU140" s="61">
        <v>5000</v>
      </c>
      <c r="BV140" s="61"/>
      <c r="BW140" s="35"/>
      <c r="BX140" s="35"/>
      <c r="BY140" s="35"/>
      <c r="BZ140" s="35">
        <v>5000</v>
      </c>
      <c r="CA140" s="35"/>
      <c r="CB140" s="35"/>
      <c r="CC140" s="35"/>
      <c r="CD140" s="35"/>
      <c r="CE140" s="35"/>
      <c r="CF140" s="35"/>
      <c r="CG140" s="35"/>
      <c r="CH140" s="35"/>
      <c r="CI140" s="35"/>
      <c r="CJ140" s="35"/>
      <c r="CK140" s="35"/>
      <c r="CL140" s="35"/>
      <c r="CM140" s="35"/>
      <c r="CN140" s="35"/>
      <c r="CO140" s="35"/>
      <c r="CP140" s="35"/>
      <c r="CQ140" s="35"/>
      <c r="CR140" s="35"/>
      <c r="CS140" s="35"/>
      <c r="CT140" s="35"/>
      <c r="CU140" s="35"/>
      <c r="CV140" s="35"/>
      <c r="CW140" s="35"/>
      <c r="CX140" s="35"/>
      <c r="CY140" s="35"/>
      <c r="CZ140" s="35"/>
      <c r="DA140" s="35"/>
      <c r="DB140" s="35">
        <v>20000</v>
      </c>
      <c r="DC140" s="35"/>
      <c r="DD140" s="35"/>
      <c r="DE140" s="35"/>
      <c r="DF140" s="35">
        <v>37000</v>
      </c>
      <c r="DG140" s="35"/>
      <c r="DH140" s="35"/>
      <c r="DI140" s="35">
        <v>57000</v>
      </c>
      <c r="DJ140" s="35"/>
      <c r="DK140" s="35"/>
      <c r="DL140" s="35"/>
      <c r="DM140" s="35"/>
      <c r="DN140" s="35"/>
      <c r="DO140" s="35"/>
      <c r="DP140" s="35"/>
      <c r="DQ140" s="35"/>
      <c r="DR140" s="35"/>
      <c r="DS140" s="35"/>
      <c r="DT140" s="35"/>
      <c r="DU140" s="35"/>
      <c r="DV140" s="61"/>
      <c r="DW140" s="61"/>
      <c r="DX140" s="35"/>
      <c r="DY140" s="35"/>
      <c r="DZ140" s="35"/>
      <c r="EA140" s="35"/>
      <c r="EB140" s="35"/>
      <c r="EC140" s="35"/>
      <c r="ED140" s="35"/>
      <c r="EE140" s="35"/>
      <c r="EF140" s="35"/>
      <c r="EG140" s="35"/>
      <c r="EH140" s="35"/>
      <c r="EI140" s="61"/>
      <c r="EJ140" s="35">
        <v>17625</v>
      </c>
      <c r="EK140" s="35"/>
      <c r="EL140" s="35"/>
      <c r="EM140" s="35"/>
      <c r="EN140" s="35"/>
      <c r="EO140" s="35"/>
      <c r="EP140" s="35"/>
      <c r="EQ140" s="35"/>
      <c r="ER140" s="35"/>
      <c r="ES140" s="35"/>
      <c r="ET140" s="35">
        <v>17625</v>
      </c>
      <c r="EU140" s="37"/>
      <c r="EV140" s="37"/>
      <c r="EW140" s="37"/>
      <c r="EX140" s="37"/>
      <c r="EY140" s="37"/>
      <c r="EZ140" s="37"/>
      <c r="FA140" s="34"/>
      <c r="FB140" s="34"/>
      <c r="FC140" s="34"/>
      <c r="FD140" s="34"/>
      <c r="FE140" s="34"/>
      <c r="FF140" s="34"/>
      <c r="FG140" s="34"/>
      <c r="FH140" s="34"/>
      <c r="FI140" s="34"/>
      <c r="FJ140" s="34"/>
      <c r="FK140" s="34"/>
      <c r="FL140" s="34"/>
      <c r="FM140" s="34"/>
      <c r="FN140" s="34"/>
      <c r="FO140" s="34"/>
      <c r="FP140" s="34"/>
      <c r="FQ140" s="34"/>
      <c r="FR140" s="34"/>
      <c r="FS140" s="34"/>
      <c r="FT140" s="35"/>
      <c r="FU140" s="35"/>
      <c r="FV140" s="35"/>
      <c r="FW140" s="35"/>
      <c r="FX140" s="35"/>
      <c r="FY140" s="35"/>
      <c r="FZ140" s="35"/>
      <c r="GA140" s="35"/>
      <c r="GB140" s="35"/>
      <c r="GC140" s="35"/>
      <c r="GD140" s="35"/>
      <c r="GE140" s="35"/>
      <c r="GF140" s="35"/>
      <c r="GG140" s="35"/>
      <c r="GH140" s="35"/>
      <c r="GI140" s="35"/>
      <c r="GJ140" s="35"/>
      <c r="GK140" s="35"/>
      <c r="GL140" s="35"/>
      <c r="GM140" s="35"/>
      <c r="GN140" s="35"/>
      <c r="GO140" s="35"/>
      <c r="GP140" s="35">
        <v>62363</v>
      </c>
      <c r="GQ140" s="35">
        <v>79625</v>
      </c>
      <c r="GR140" s="35">
        <v>141988</v>
      </c>
      <c r="GS140" s="31" t="s">
        <v>420</v>
      </c>
      <c r="GT140" s="31"/>
      <c r="GU140" s="31" t="s">
        <v>454</v>
      </c>
      <c r="GV140" s="31" t="s">
        <v>409</v>
      </c>
      <c r="GW140" s="31"/>
      <c r="GX140" s="31"/>
      <c r="GY140" t="s">
        <v>405</v>
      </c>
      <c r="HC140" s="35">
        <v>660</v>
      </c>
      <c r="HD140" s="35">
        <v>9153</v>
      </c>
      <c r="HE140" s="35">
        <v>16037</v>
      </c>
      <c r="HF140" s="35">
        <v>133</v>
      </c>
      <c r="HG140" s="35"/>
      <c r="HH140" s="35">
        <v>22921</v>
      </c>
      <c r="HI140" s="35"/>
      <c r="HJ140" s="35">
        <v>1224</v>
      </c>
      <c r="HK140" s="35">
        <v>3152</v>
      </c>
      <c r="HL140" s="35">
        <v>1130</v>
      </c>
      <c r="HM140" s="35"/>
      <c r="HN140" s="35"/>
      <c r="HO140" s="35">
        <v>23</v>
      </c>
      <c r="HP140" s="35">
        <v>30</v>
      </c>
      <c r="HQ140" s="35">
        <v>500</v>
      </c>
      <c r="HR140" s="35">
        <v>1688</v>
      </c>
      <c r="HS140" s="35"/>
      <c r="HT140" s="35"/>
      <c r="HU140" s="35">
        <v>3</v>
      </c>
      <c r="HV140" s="35"/>
      <c r="HW140" s="35"/>
      <c r="HX140" s="35"/>
      <c r="HY140" s="35"/>
      <c r="HZ140" s="35"/>
      <c r="IA140" s="35"/>
      <c r="IB140" s="35"/>
      <c r="IC140" s="35"/>
      <c r="ID140" s="35"/>
      <c r="IE140" s="35"/>
      <c r="IF140" s="61">
        <v>3</v>
      </c>
      <c r="IG140" s="35">
        <v>3.1</v>
      </c>
      <c r="IH140" s="35">
        <v>5.6</v>
      </c>
      <c r="II140" s="35">
        <f t="shared" si="11"/>
        <v>3.1</v>
      </c>
      <c r="IJ140" s="35"/>
      <c r="IK140" s="35">
        <v>2.5</v>
      </c>
      <c r="IL140" s="35">
        <v>2.5</v>
      </c>
      <c r="IM140" s="34">
        <v>2654</v>
      </c>
      <c r="IN140" s="31" t="s">
        <v>411</v>
      </c>
      <c r="IO140" s="70">
        <v>13085</v>
      </c>
      <c r="IP140" s="34">
        <v>4190</v>
      </c>
      <c r="IQ140" s="34">
        <v>6220</v>
      </c>
      <c r="IR140" s="34">
        <v>2492</v>
      </c>
      <c r="IS140" s="34"/>
      <c r="IT140" s="34"/>
      <c r="IU140" s="34"/>
      <c r="IV140" s="34"/>
      <c r="IW140" s="34"/>
      <c r="IX140" s="34">
        <v>25987</v>
      </c>
      <c r="IY140" s="34"/>
      <c r="IZ140" s="34"/>
      <c r="JA140" s="34">
        <v>120</v>
      </c>
      <c r="JB140" s="34">
        <v>0</v>
      </c>
      <c r="JC140" s="34">
        <v>120</v>
      </c>
      <c r="JD140" s="34">
        <v>0</v>
      </c>
      <c r="JE140" s="34"/>
      <c r="JF140" s="34"/>
      <c r="JG140" s="34"/>
      <c r="JH140" s="34"/>
      <c r="JI140" s="34"/>
      <c r="JJ140" s="34"/>
      <c r="JK140" s="34"/>
      <c r="JL140" s="34"/>
      <c r="JM140" s="34"/>
      <c r="JN140" s="34"/>
      <c r="JO140" s="34"/>
      <c r="JP140" s="34"/>
      <c r="JQ140" s="34"/>
      <c r="JR140" s="34">
        <v>1222</v>
      </c>
      <c r="JS140" s="34"/>
      <c r="JT140" s="34"/>
      <c r="JU140" s="34">
        <v>96</v>
      </c>
      <c r="JV140" s="34"/>
      <c r="JW140" s="34"/>
      <c r="JX140" s="34"/>
      <c r="JY140" s="34"/>
      <c r="JZ140" s="34"/>
      <c r="KA140" s="34"/>
      <c r="KB140" s="34"/>
      <c r="KC140" s="34"/>
      <c r="KD140" s="34"/>
      <c r="KE140" s="34"/>
      <c r="KF140" s="34">
        <v>1</v>
      </c>
      <c r="KG140" s="34">
        <v>2</v>
      </c>
      <c r="KH140" s="34">
        <v>17</v>
      </c>
      <c r="KI140" s="34">
        <v>63</v>
      </c>
      <c r="KJ140" s="34">
        <v>44</v>
      </c>
      <c r="KK140" s="34">
        <v>5</v>
      </c>
      <c r="KL140" s="34">
        <v>4</v>
      </c>
      <c r="KM140" s="34">
        <v>0</v>
      </c>
      <c r="KN140" s="34"/>
      <c r="KO140" s="34"/>
      <c r="KP140" s="34"/>
      <c r="KQ140" s="34"/>
      <c r="KR140" s="34"/>
      <c r="KS140" s="34"/>
      <c r="KT140" s="34"/>
      <c r="KU140" s="34"/>
      <c r="KV140" s="34"/>
      <c r="KW140" s="34"/>
      <c r="KX140" s="34"/>
      <c r="KY140" s="34"/>
      <c r="KZ140" s="34"/>
      <c r="LA140" s="34"/>
      <c r="LB140" s="34"/>
      <c r="LC140" s="34"/>
      <c r="LD140" s="34"/>
      <c r="LE140" s="34"/>
      <c r="LF140" s="34"/>
      <c r="LG140" s="34"/>
      <c r="LH140" s="34"/>
      <c r="LI140" s="34"/>
      <c r="LJ140" s="34"/>
      <c r="LK140" s="34"/>
      <c r="LL140" s="34"/>
      <c r="LM140" s="34"/>
      <c r="LN140" s="34"/>
      <c r="LO140" s="34"/>
      <c r="LP140" s="34"/>
      <c r="LQ140" s="34"/>
      <c r="LR140" s="34"/>
      <c r="LS140" s="34"/>
      <c r="LT140" s="34"/>
      <c r="LU140" s="34"/>
      <c r="LV140" s="34"/>
      <c r="LW140" s="34"/>
      <c r="LX140" s="34"/>
      <c r="LY140" s="34"/>
      <c r="LZ140" s="34"/>
      <c r="MA140" s="34"/>
      <c r="MB140" s="34"/>
      <c r="MC140" s="34"/>
      <c r="MD140" s="34"/>
      <c r="ME140" s="34"/>
      <c r="MF140" s="34"/>
      <c r="MG140" s="34"/>
      <c r="MH140" s="34"/>
      <c r="MI140" s="34"/>
      <c r="MJ140" s="34"/>
      <c r="MK140" s="34"/>
      <c r="ML140" s="34"/>
      <c r="MM140" s="34"/>
      <c r="MN140" s="34"/>
      <c r="MO140" s="34">
        <v>4</v>
      </c>
      <c r="MP140" s="34">
        <v>0</v>
      </c>
      <c r="MQ140" s="34"/>
      <c r="MR140" s="34"/>
      <c r="MS140" s="34"/>
      <c r="MT140" s="34"/>
      <c r="MU140" s="34">
        <v>0</v>
      </c>
      <c r="MV140" s="34"/>
      <c r="MW140" s="34"/>
      <c r="MX140" s="34"/>
      <c r="MY140" s="34"/>
      <c r="MZ140" s="34"/>
      <c r="NA140" s="34"/>
      <c r="NB140" s="34"/>
      <c r="NC140" s="34"/>
      <c r="ND140" s="34"/>
      <c r="NE140" s="34"/>
      <c r="NF140" s="34"/>
      <c r="NG140" s="34"/>
      <c r="NH140" s="34"/>
      <c r="NI140" s="34"/>
      <c r="NJ140" s="34"/>
      <c r="NK140" s="34"/>
      <c r="NX140" s="18">
        <f t="shared" si="14"/>
        <v>2251.0918586789762</v>
      </c>
      <c r="NY140" t="str">
        <f t="shared" si="12"/>
        <v>Mid-range</v>
      </c>
      <c r="NZ140" t="str">
        <f t="shared" si="13"/>
        <v>Small</v>
      </c>
    </row>
    <row r="141" spans="1:390">
      <c r="A141" t="s">
        <v>495</v>
      </c>
      <c r="B141" s="1" t="s">
        <v>496</v>
      </c>
      <c r="C141" s="32" t="s">
        <v>497</v>
      </c>
      <c r="D141" s="1" t="s">
        <v>404</v>
      </c>
      <c r="E141" s="31">
        <v>20070</v>
      </c>
      <c r="F141" s="31" t="s">
        <v>759</v>
      </c>
      <c r="G141" s="34">
        <v>5865.5464761904768</v>
      </c>
      <c r="H141" s="70">
        <v>22379</v>
      </c>
      <c r="I141" s="61"/>
      <c r="J141" s="67">
        <v>146</v>
      </c>
      <c r="K141" s="67">
        <v>8</v>
      </c>
      <c r="L141" s="67"/>
      <c r="M141" s="67"/>
      <c r="N141" s="67"/>
      <c r="O141" s="67"/>
      <c r="P141" s="67"/>
      <c r="Q141" s="67"/>
      <c r="R141" s="67">
        <v>52</v>
      </c>
      <c r="S141" s="67"/>
      <c r="T141" s="67"/>
      <c r="U141" s="67">
        <v>40</v>
      </c>
      <c r="V141" s="67">
        <v>553</v>
      </c>
      <c r="W141" s="86">
        <v>146</v>
      </c>
      <c r="X141" s="86"/>
      <c r="Y141" s="86"/>
      <c r="Z141" s="86"/>
      <c r="AA141" s="86"/>
      <c r="AB141" s="86"/>
      <c r="AC141" s="87">
        <v>11258</v>
      </c>
      <c r="AD141" s="61"/>
      <c r="AE141" s="61"/>
      <c r="AF141" s="87">
        <v>0</v>
      </c>
      <c r="AG141" s="87">
        <v>10825</v>
      </c>
      <c r="AH141" s="87">
        <v>0</v>
      </c>
      <c r="AI141" s="87">
        <v>21</v>
      </c>
      <c r="AJ141" s="87"/>
      <c r="AK141" s="87"/>
      <c r="AL141" s="87">
        <v>0</v>
      </c>
      <c r="AM141" s="87">
        <v>2000</v>
      </c>
      <c r="AN141" s="61"/>
      <c r="AO141" s="88">
        <v>24104</v>
      </c>
      <c r="AP141" s="61">
        <v>8714</v>
      </c>
      <c r="AQ141" s="61"/>
      <c r="AR141" s="61"/>
      <c r="AS141" s="61">
        <v>0</v>
      </c>
      <c r="AT141" s="61">
        <v>0</v>
      </c>
      <c r="AU141" s="61">
        <v>0</v>
      </c>
      <c r="AV141" s="61">
        <v>0</v>
      </c>
      <c r="AW141" s="61"/>
      <c r="AX141" s="61"/>
      <c r="AY141" s="61">
        <v>0</v>
      </c>
      <c r="AZ141" s="61">
        <v>0</v>
      </c>
      <c r="BA141" s="61"/>
      <c r="BB141" s="61">
        <v>8714</v>
      </c>
      <c r="BC141" s="61">
        <v>0</v>
      </c>
      <c r="BD141" s="61"/>
      <c r="BE141" s="61"/>
      <c r="BF141" s="61">
        <v>0</v>
      </c>
      <c r="BG141" s="61">
        <v>0</v>
      </c>
      <c r="BH141" s="61">
        <v>0</v>
      </c>
      <c r="BI141" s="61">
        <v>0</v>
      </c>
      <c r="BJ141" s="61"/>
      <c r="BK141" s="61"/>
      <c r="BL141" s="61">
        <v>0</v>
      </c>
      <c r="BM141" s="61">
        <v>0</v>
      </c>
      <c r="BN141" s="61"/>
      <c r="BO141" s="61">
        <v>0</v>
      </c>
      <c r="BP141" s="61">
        <v>0</v>
      </c>
      <c r="BQ141" s="61"/>
      <c r="BR141" s="61">
        <v>0</v>
      </c>
      <c r="BS141" s="61">
        <v>0</v>
      </c>
      <c r="BT141" s="61">
        <v>0</v>
      </c>
      <c r="BU141" s="61">
        <v>5246</v>
      </c>
      <c r="BV141" s="61"/>
      <c r="BW141" s="35"/>
      <c r="BX141" s="35">
        <v>0</v>
      </c>
      <c r="BY141" s="35">
        <v>0</v>
      </c>
      <c r="BZ141" s="35">
        <v>5246</v>
      </c>
      <c r="CA141" s="35"/>
      <c r="CB141" s="35"/>
      <c r="CC141" s="35"/>
      <c r="CD141" s="35"/>
      <c r="CE141" s="35"/>
      <c r="CF141" s="35"/>
      <c r="CG141" s="35"/>
      <c r="CH141" s="35"/>
      <c r="CI141" s="35"/>
      <c r="CJ141" s="35"/>
      <c r="CK141" s="35"/>
      <c r="CL141" s="35"/>
      <c r="CM141" s="35"/>
      <c r="CN141" s="35"/>
      <c r="CO141" s="35"/>
      <c r="CP141" s="35"/>
      <c r="CQ141" s="35"/>
      <c r="CR141" s="35"/>
      <c r="CS141" s="35"/>
      <c r="CT141" s="35"/>
      <c r="CU141" s="35"/>
      <c r="CV141" s="35"/>
      <c r="CW141" s="35"/>
      <c r="CX141" s="35"/>
      <c r="CY141" s="35">
        <v>0</v>
      </c>
      <c r="CZ141" s="35"/>
      <c r="DA141" s="35">
        <v>0</v>
      </c>
      <c r="DB141" s="35">
        <v>0</v>
      </c>
      <c r="DC141" s="35">
        <v>0</v>
      </c>
      <c r="DD141" s="35"/>
      <c r="DE141" s="35"/>
      <c r="DF141" s="35">
        <v>18443</v>
      </c>
      <c r="DG141" s="35">
        <v>0</v>
      </c>
      <c r="DH141" s="35">
        <v>0</v>
      </c>
      <c r="DI141" s="35">
        <v>18443</v>
      </c>
      <c r="DJ141" s="35"/>
      <c r="DK141" s="35"/>
      <c r="DL141" s="35"/>
      <c r="DM141" s="35"/>
      <c r="DN141" s="35"/>
      <c r="DO141" s="35"/>
      <c r="DP141" s="35"/>
      <c r="DQ141" s="35"/>
      <c r="DR141" s="35"/>
      <c r="DS141" s="35"/>
      <c r="DT141" s="35"/>
      <c r="DU141" s="35"/>
      <c r="DV141" s="61"/>
      <c r="DW141" s="61"/>
      <c r="DX141" s="35"/>
      <c r="DY141" s="35"/>
      <c r="DZ141" s="35"/>
      <c r="EA141" s="35"/>
      <c r="EB141" s="35"/>
      <c r="EC141" s="35"/>
      <c r="ED141" s="35"/>
      <c r="EE141" s="35"/>
      <c r="EF141" s="35"/>
      <c r="EG141" s="35"/>
      <c r="EH141" s="35"/>
      <c r="EI141" s="61"/>
      <c r="EJ141" s="35">
        <v>2844.17</v>
      </c>
      <c r="EK141" s="35"/>
      <c r="EL141" s="35">
        <v>0</v>
      </c>
      <c r="EM141" s="35">
        <v>0</v>
      </c>
      <c r="EN141" s="35">
        <v>0</v>
      </c>
      <c r="EO141" s="35"/>
      <c r="EP141" s="35"/>
      <c r="EQ141" s="35">
        <v>0</v>
      </c>
      <c r="ER141" s="35">
        <v>0</v>
      </c>
      <c r="ES141" s="35">
        <v>0</v>
      </c>
      <c r="ET141" s="35">
        <v>2.8439999999999999</v>
      </c>
      <c r="EU141" s="37"/>
      <c r="EV141" s="37"/>
      <c r="EW141" s="37"/>
      <c r="EX141" s="37"/>
      <c r="EY141" s="37"/>
      <c r="EZ141" s="37"/>
      <c r="FA141" s="34"/>
      <c r="FB141" s="34"/>
      <c r="FC141" s="34"/>
      <c r="FD141" s="34"/>
      <c r="FE141" s="34"/>
      <c r="FF141" s="34"/>
      <c r="FG141" s="34"/>
      <c r="FH141" s="34"/>
      <c r="FI141" s="34"/>
      <c r="FJ141" s="34"/>
      <c r="FK141" s="34"/>
      <c r="FL141" s="34"/>
      <c r="FM141" s="34"/>
      <c r="FN141" s="34"/>
      <c r="FO141" s="34"/>
      <c r="FP141" s="34"/>
      <c r="FQ141" s="34"/>
      <c r="FR141" s="34"/>
      <c r="FS141" s="34"/>
      <c r="FT141" s="35"/>
      <c r="FU141" s="35"/>
      <c r="FV141" s="35"/>
      <c r="FW141" s="35"/>
      <c r="FX141" s="35"/>
      <c r="FY141" s="35"/>
      <c r="FZ141" s="35"/>
      <c r="GA141" s="35"/>
      <c r="GB141" s="35"/>
      <c r="GC141" s="35"/>
      <c r="GD141" s="35"/>
      <c r="GE141" s="35">
        <v>0</v>
      </c>
      <c r="GF141" s="35"/>
      <c r="GG141" s="35">
        <v>0</v>
      </c>
      <c r="GH141" s="35">
        <v>0</v>
      </c>
      <c r="GI141" s="35">
        <v>0</v>
      </c>
      <c r="GJ141" s="35">
        <v>0</v>
      </c>
      <c r="GK141" s="35"/>
      <c r="GL141" s="35"/>
      <c r="GM141" s="35">
        <v>0</v>
      </c>
      <c r="GN141" s="35">
        <v>0</v>
      </c>
      <c r="GO141" s="35">
        <v>0</v>
      </c>
      <c r="GP141" s="35">
        <v>32818</v>
      </c>
      <c r="GQ141" s="35">
        <v>23691.844000000001</v>
      </c>
      <c r="GR141" s="35">
        <v>56509.843999999997</v>
      </c>
      <c r="GS141" s="31" t="s">
        <v>395</v>
      </c>
      <c r="GT141" s="31"/>
      <c r="GU141" s="31" t="s">
        <v>397</v>
      </c>
      <c r="GV141" s="31" t="s">
        <v>409</v>
      </c>
      <c r="GW141" s="31"/>
      <c r="GX141" t="s">
        <v>459</v>
      </c>
      <c r="GY141" s="31"/>
      <c r="GZ141" s="31"/>
      <c r="HA141" s="31"/>
      <c r="HB141" t="s">
        <v>498</v>
      </c>
      <c r="HC141" s="35">
        <v>4248</v>
      </c>
      <c r="HD141" s="35">
        <v>5113</v>
      </c>
      <c r="HE141" s="35">
        <v>6337</v>
      </c>
      <c r="HF141" s="35">
        <v>59</v>
      </c>
      <c r="HG141" s="35">
        <v>0</v>
      </c>
      <c r="HH141" s="35">
        <v>75993</v>
      </c>
      <c r="HI141" s="35"/>
      <c r="HJ141" s="35">
        <v>26</v>
      </c>
      <c r="HK141" s="35">
        <v>3234</v>
      </c>
      <c r="HL141" s="35"/>
      <c r="HM141" s="35"/>
      <c r="HN141" s="35"/>
      <c r="HO141" s="35">
        <v>250</v>
      </c>
      <c r="HP141" s="35"/>
      <c r="HQ141" s="35">
        <v>6</v>
      </c>
      <c r="HR141" s="35"/>
      <c r="HS141" s="35"/>
      <c r="HT141" s="35"/>
      <c r="HU141" s="35">
        <v>4</v>
      </c>
      <c r="HV141" s="35"/>
      <c r="HW141" s="35"/>
      <c r="HX141" s="35"/>
      <c r="HY141" s="35"/>
      <c r="HZ141" s="35"/>
      <c r="IA141" s="35"/>
      <c r="IB141" s="35"/>
      <c r="IC141" s="35"/>
      <c r="ID141" s="35"/>
      <c r="IE141" s="35"/>
      <c r="IF141" s="61">
        <v>0.3</v>
      </c>
      <c r="IG141" s="35">
        <v>3.5</v>
      </c>
      <c r="IH141" s="35">
        <v>10</v>
      </c>
      <c r="II141" s="35">
        <f t="shared" si="11"/>
        <v>3.5</v>
      </c>
      <c r="IJ141" s="35"/>
      <c r="IK141" s="35">
        <v>7</v>
      </c>
      <c r="IL141" s="35">
        <v>6.5</v>
      </c>
      <c r="IM141" s="34">
        <v>5900</v>
      </c>
      <c r="IN141" s="31" t="s">
        <v>400</v>
      </c>
      <c r="IO141" s="70">
        <v>193</v>
      </c>
      <c r="IP141" s="34">
        <v>163</v>
      </c>
      <c r="IQ141" s="34">
        <v>163</v>
      </c>
      <c r="IR141" s="34"/>
      <c r="IS141" s="34"/>
      <c r="IT141" s="34"/>
      <c r="IU141" s="34"/>
      <c r="IV141" s="34"/>
      <c r="IW141" s="34"/>
      <c r="IX141" s="34">
        <v>519</v>
      </c>
      <c r="IY141" s="34"/>
      <c r="IZ141" s="34"/>
      <c r="JA141" s="34">
        <v>11</v>
      </c>
      <c r="JB141" s="34">
        <v>8</v>
      </c>
      <c r="JC141" s="34">
        <v>15</v>
      </c>
      <c r="JD141" s="34">
        <v>7</v>
      </c>
      <c r="JE141" s="34"/>
      <c r="JF141" s="34"/>
      <c r="JG141" s="34"/>
      <c r="JH141" s="34"/>
      <c r="JI141" s="34"/>
      <c r="JJ141" s="34"/>
      <c r="JK141" s="34"/>
      <c r="JL141" s="34"/>
      <c r="JM141" s="34"/>
      <c r="JN141" s="34"/>
      <c r="JO141" s="34"/>
      <c r="JP141" s="34"/>
      <c r="JQ141" s="34"/>
      <c r="JR141" s="34">
        <v>4500</v>
      </c>
      <c r="JS141" s="34"/>
      <c r="JT141" s="34"/>
      <c r="JU141" s="34">
        <v>150</v>
      </c>
      <c r="JV141" s="34"/>
      <c r="JW141" s="34"/>
      <c r="JX141" s="34"/>
      <c r="JY141" s="34"/>
      <c r="JZ141" s="34"/>
      <c r="KA141" s="34"/>
      <c r="KB141" s="34"/>
      <c r="KC141" s="34"/>
      <c r="KD141" s="34"/>
      <c r="KE141" s="34"/>
      <c r="KF141" s="34">
        <v>7</v>
      </c>
      <c r="KG141" s="34">
        <v>5</v>
      </c>
      <c r="KH141" s="34">
        <v>79</v>
      </c>
      <c r="KI141" s="34">
        <v>52</v>
      </c>
      <c r="KJ141" s="34">
        <v>40</v>
      </c>
      <c r="KK141" s="34">
        <v>40</v>
      </c>
      <c r="KL141" s="34">
        <v>4</v>
      </c>
      <c r="KM141" s="34">
        <v>0</v>
      </c>
      <c r="KN141" s="34"/>
      <c r="KO141" s="34"/>
      <c r="KP141" s="34"/>
      <c r="KQ141" s="34"/>
      <c r="KR141" s="34"/>
      <c r="KS141" s="34"/>
      <c r="KT141" s="34"/>
      <c r="KU141" s="34"/>
      <c r="KV141" s="34"/>
      <c r="KW141" s="34"/>
      <c r="KX141" s="34"/>
      <c r="KY141" s="34"/>
      <c r="KZ141" s="34"/>
      <c r="LA141" s="34"/>
      <c r="LB141" s="34"/>
      <c r="LC141" s="34"/>
      <c r="LD141" s="34"/>
      <c r="LE141" s="34"/>
      <c r="LF141" s="34"/>
      <c r="LG141" s="34"/>
      <c r="LH141" s="34"/>
      <c r="LI141" s="34"/>
      <c r="LJ141" s="34"/>
      <c r="LK141" s="34"/>
      <c r="LL141" s="34"/>
      <c r="LM141" s="34"/>
      <c r="LN141" s="34"/>
      <c r="LO141" s="34"/>
      <c r="LP141" s="34"/>
      <c r="LQ141" s="34"/>
      <c r="LR141" s="34"/>
      <c r="LS141" s="34"/>
      <c r="LT141" s="34"/>
      <c r="LU141" s="34"/>
      <c r="LV141" s="34"/>
      <c r="LW141" s="34"/>
      <c r="LX141" s="34"/>
      <c r="LY141" s="34"/>
      <c r="LZ141" s="34"/>
      <c r="MA141" s="34"/>
      <c r="MB141" s="34"/>
      <c r="MC141" s="34"/>
      <c r="MD141" s="34"/>
      <c r="ME141" s="34"/>
      <c r="MF141" s="34"/>
      <c r="MG141" s="34"/>
      <c r="MH141" s="34"/>
      <c r="MI141" s="34"/>
      <c r="MJ141" s="34"/>
      <c r="MK141" s="34"/>
      <c r="ML141" s="34"/>
      <c r="MM141" s="34"/>
      <c r="MN141" s="34"/>
      <c r="MO141" s="34">
        <v>4</v>
      </c>
      <c r="MP141" s="34">
        <v>0</v>
      </c>
      <c r="MQ141" s="34"/>
      <c r="MR141" s="34"/>
      <c r="MS141" s="34"/>
      <c r="MT141" s="34"/>
      <c r="MU141" s="34">
        <v>0</v>
      </c>
      <c r="MV141" s="34"/>
      <c r="MW141" s="34"/>
      <c r="MX141" s="34"/>
      <c r="MY141" s="34"/>
      <c r="MZ141" s="34"/>
      <c r="NA141" s="34"/>
      <c r="NB141" s="34"/>
      <c r="NC141" s="34"/>
      <c r="ND141" s="34"/>
      <c r="NE141" s="34"/>
      <c r="NF141" s="34"/>
      <c r="NG141" s="34"/>
      <c r="NH141" s="34"/>
      <c r="NI141" s="34"/>
      <c r="NJ141" s="34"/>
      <c r="NK141" s="34"/>
      <c r="NX141" s="18">
        <f t="shared" si="14"/>
        <v>1675.8704217687077</v>
      </c>
      <c r="NY141" t="str">
        <f t="shared" si="12"/>
        <v>Smaller</v>
      </c>
      <c r="NZ141" t="str">
        <f t="shared" si="13"/>
        <v>Small</v>
      </c>
    </row>
    <row r="142" spans="1:390">
      <c r="A142" t="s">
        <v>499</v>
      </c>
      <c r="B142" s="31" t="s">
        <v>500</v>
      </c>
      <c r="C142" s="32" t="s">
        <v>501</v>
      </c>
      <c r="D142" s="31" t="s">
        <v>393</v>
      </c>
      <c r="E142" s="31">
        <v>20070</v>
      </c>
      <c r="F142" s="31" t="s">
        <v>759</v>
      </c>
      <c r="G142" s="34">
        <v>7345.6403809523781</v>
      </c>
      <c r="H142" s="70">
        <v>26000</v>
      </c>
      <c r="I142" s="61"/>
      <c r="J142" s="67">
        <v>37</v>
      </c>
      <c r="K142" s="67">
        <v>2</v>
      </c>
      <c r="L142" s="67"/>
      <c r="M142" s="67"/>
      <c r="N142" s="67"/>
      <c r="O142" s="67"/>
      <c r="P142" s="67"/>
      <c r="Q142" s="67"/>
      <c r="R142" s="67">
        <v>17</v>
      </c>
      <c r="S142" s="67"/>
      <c r="T142" s="67"/>
      <c r="U142" s="67">
        <v>24</v>
      </c>
      <c r="V142" s="67">
        <v>233</v>
      </c>
      <c r="W142" s="86" t="s">
        <v>415</v>
      </c>
      <c r="X142" s="86"/>
      <c r="Y142" s="86"/>
      <c r="Z142" s="86"/>
      <c r="AA142" s="86"/>
      <c r="AB142" s="86"/>
      <c r="AC142" s="87">
        <v>12000</v>
      </c>
      <c r="AD142" s="61"/>
      <c r="AE142" s="61"/>
      <c r="AF142" s="87"/>
      <c r="AG142" s="87">
        <v>12000</v>
      </c>
      <c r="AH142" s="87"/>
      <c r="AI142" s="87"/>
      <c r="AJ142" s="87"/>
      <c r="AK142" s="87"/>
      <c r="AL142" s="87">
        <v>0</v>
      </c>
      <c r="AM142" s="87"/>
      <c r="AN142" s="61"/>
      <c r="AO142" s="88">
        <v>24000</v>
      </c>
      <c r="AP142" s="61">
        <v>30000</v>
      </c>
      <c r="AQ142" s="61"/>
      <c r="AR142" s="61"/>
      <c r="AS142" s="61"/>
      <c r="AT142" s="61"/>
      <c r="AU142" s="61"/>
      <c r="AV142" s="61"/>
      <c r="AW142" s="61"/>
      <c r="AX142" s="61"/>
      <c r="AY142" s="61"/>
      <c r="AZ142" s="61"/>
      <c r="BA142" s="61"/>
      <c r="BB142" s="61">
        <v>30000</v>
      </c>
      <c r="BC142" s="61"/>
      <c r="BD142" s="61"/>
      <c r="BE142" s="61"/>
      <c r="BF142" s="61"/>
      <c r="BG142" s="61"/>
      <c r="BH142" s="61"/>
      <c r="BI142" s="61"/>
      <c r="BJ142" s="61"/>
      <c r="BK142" s="61"/>
      <c r="BL142" s="61"/>
      <c r="BM142" s="61"/>
      <c r="BN142" s="61"/>
      <c r="BO142" s="61">
        <v>0</v>
      </c>
      <c r="BP142" s="61"/>
      <c r="BQ142" s="61"/>
      <c r="BR142" s="61"/>
      <c r="BS142" s="61">
        <v>10000</v>
      </c>
      <c r="BT142" s="61"/>
      <c r="BU142" s="61"/>
      <c r="BV142" s="61"/>
      <c r="BW142" s="35"/>
      <c r="BX142" s="35"/>
      <c r="BY142" s="35"/>
      <c r="BZ142" s="35">
        <v>10000</v>
      </c>
      <c r="CA142" s="35"/>
      <c r="CB142" s="35"/>
      <c r="CC142" s="35"/>
      <c r="CD142" s="35"/>
      <c r="CE142" s="35"/>
      <c r="CF142" s="35"/>
      <c r="CG142" s="35"/>
      <c r="CH142" s="35"/>
      <c r="CI142" s="35"/>
      <c r="CJ142" s="35"/>
      <c r="CK142" s="35"/>
      <c r="CL142" s="35"/>
      <c r="CM142" s="35"/>
      <c r="CN142" s="35"/>
      <c r="CO142" s="35"/>
      <c r="CP142" s="35"/>
      <c r="CQ142" s="35"/>
      <c r="CR142" s="35"/>
      <c r="CS142" s="35"/>
      <c r="CT142" s="35"/>
      <c r="CU142" s="35"/>
      <c r="CV142" s="35"/>
      <c r="CW142" s="35"/>
      <c r="CX142" s="35"/>
      <c r="CY142" s="35"/>
      <c r="CZ142" s="35"/>
      <c r="DA142" s="35"/>
      <c r="DB142" s="35">
        <v>14900.48</v>
      </c>
      <c r="DC142" s="35"/>
      <c r="DD142" s="35"/>
      <c r="DE142" s="35"/>
      <c r="DF142" s="35">
        <v>21862.799999999999</v>
      </c>
      <c r="DG142" s="35"/>
      <c r="DH142" s="35">
        <v>10786</v>
      </c>
      <c r="DI142" s="35">
        <v>47549.279999999999</v>
      </c>
      <c r="DJ142" s="35"/>
      <c r="DK142" s="35"/>
      <c r="DL142" s="35"/>
      <c r="DM142" s="35"/>
      <c r="DN142" s="35"/>
      <c r="DO142" s="35"/>
      <c r="DP142" s="35"/>
      <c r="DQ142" s="35"/>
      <c r="DR142" s="35"/>
      <c r="DS142" s="35"/>
      <c r="DT142" s="35"/>
      <c r="DU142" s="35"/>
      <c r="DV142" s="61"/>
      <c r="DW142" s="61"/>
      <c r="DX142" s="35"/>
      <c r="DY142" s="35"/>
      <c r="DZ142" s="35"/>
      <c r="EA142" s="35"/>
      <c r="EB142" s="35"/>
      <c r="EC142" s="35"/>
      <c r="ED142" s="35"/>
      <c r="EE142" s="35"/>
      <c r="EF142" s="35"/>
      <c r="EG142" s="35"/>
      <c r="EH142" s="35"/>
      <c r="EI142" s="61"/>
      <c r="EJ142" s="35"/>
      <c r="EK142" s="35"/>
      <c r="EL142" s="35"/>
      <c r="EM142" s="35">
        <v>3000</v>
      </c>
      <c r="EN142" s="35"/>
      <c r="EO142" s="35"/>
      <c r="EP142" s="35"/>
      <c r="EQ142" s="35"/>
      <c r="ER142" s="35"/>
      <c r="ES142" s="35"/>
      <c r="ET142" s="35">
        <v>3000</v>
      </c>
      <c r="EU142" s="37"/>
      <c r="EV142" s="37"/>
      <c r="EW142" s="37"/>
      <c r="EX142" s="37"/>
      <c r="EY142" s="37"/>
      <c r="EZ142" s="37"/>
      <c r="FA142" s="34"/>
      <c r="FB142" s="34"/>
      <c r="FC142" s="34"/>
      <c r="FD142" s="34"/>
      <c r="FE142" s="34"/>
      <c r="FF142" s="34"/>
      <c r="FG142" s="34"/>
      <c r="FH142" s="34"/>
      <c r="FI142" s="34"/>
      <c r="FJ142" s="34"/>
      <c r="FK142" s="34"/>
      <c r="FL142" s="34"/>
      <c r="FM142" s="34"/>
      <c r="FN142" s="34"/>
      <c r="FO142" s="34"/>
      <c r="FP142" s="34"/>
      <c r="FQ142" s="34"/>
      <c r="FR142" s="34"/>
      <c r="FS142" s="34"/>
      <c r="FT142" s="35"/>
      <c r="FU142" s="35"/>
      <c r="FV142" s="35"/>
      <c r="FW142" s="35"/>
      <c r="FX142" s="35"/>
      <c r="FY142" s="35"/>
      <c r="FZ142" s="35"/>
      <c r="GA142" s="35"/>
      <c r="GB142" s="35"/>
      <c r="GC142" s="35"/>
      <c r="GD142" s="35"/>
      <c r="GE142" s="35"/>
      <c r="GF142" s="35"/>
      <c r="GG142" s="35"/>
      <c r="GH142" s="35"/>
      <c r="GI142" s="35"/>
      <c r="GJ142" s="35"/>
      <c r="GK142" s="35"/>
      <c r="GL142" s="35"/>
      <c r="GM142" s="35"/>
      <c r="GN142" s="35"/>
      <c r="GO142" s="35"/>
      <c r="GP142" s="35">
        <v>54000</v>
      </c>
      <c r="GQ142" s="35">
        <v>60549.279999999999</v>
      </c>
      <c r="GR142" s="35">
        <v>114549.28</v>
      </c>
      <c r="GS142" s="31" t="s">
        <v>420</v>
      </c>
      <c r="GT142" s="31"/>
      <c r="GU142" s="31"/>
      <c r="GV142" s="31" t="s">
        <v>409</v>
      </c>
      <c r="GW142" s="31"/>
      <c r="GX142" s="31"/>
      <c r="GY142" s="31"/>
      <c r="GZ142" s="31"/>
      <c r="HA142" s="31"/>
      <c r="HB142" t="s">
        <v>760</v>
      </c>
      <c r="HC142" s="35">
        <v>1300</v>
      </c>
      <c r="HD142" s="35">
        <v>4634</v>
      </c>
      <c r="HE142" s="35">
        <v>16384</v>
      </c>
      <c r="HF142" s="35">
        <v>297</v>
      </c>
      <c r="HG142" s="35"/>
      <c r="HH142" s="35">
        <v>47333</v>
      </c>
      <c r="HI142" s="35"/>
      <c r="HJ142" s="35">
        <v>134</v>
      </c>
      <c r="HK142" s="35">
        <v>1921</v>
      </c>
      <c r="HL142" s="35">
        <v>1692</v>
      </c>
      <c r="HM142" s="35"/>
      <c r="HN142" s="35"/>
      <c r="HO142" s="35">
        <v>200</v>
      </c>
      <c r="HP142" s="35">
        <v>200</v>
      </c>
      <c r="HQ142" s="35">
        <v>200</v>
      </c>
      <c r="HR142" s="35">
        <v>134</v>
      </c>
      <c r="HS142" s="35"/>
      <c r="HT142" s="35"/>
      <c r="HU142" s="35">
        <v>12</v>
      </c>
      <c r="HV142" s="35"/>
      <c r="HW142" s="35"/>
      <c r="HX142" s="35"/>
      <c r="HY142" s="35"/>
      <c r="HZ142" s="35"/>
      <c r="IA142" s="35"/>
      <c r="IB142" s="35"/>
      <c r="IC142" s="35"/>
      <c r="ID142" s="35"/>
      <c r="IE142" s="35"/>
      <c r="IF142" s="61">
        <v>2.95</v>
      </c>
      <c r="IG142" s="35">
        <v>4</v>
      </c>
      <c r="IH142" s="35">
        <v>6</v>
      </c>
      <c r="II142" s="35">
        <f t="shared" si="11"/>
        <v>4</v>
      </c>
      <c r="IJ142" s="35"/>
      <c r="IK142" s="35">
        <v>2.5</v>
      </c>
      <c r="IL142" s="35">
        <v>2</v>
      </c>
      <c r="IM142" s="34">
        <v>13532</v>
      </c>
      <c r="IN142" s="31" t="s">
        <v>400</v>
      </c>
      <c r="IO142" s="70"/>
      <c r="IP142" s="34"/>
      <c r="IQ142" s="34"/>
      <c r="IR142" s="34"/>
      <c r="IS142" s="34"/>
      <c r="IT142" s="34"/>
      <c r="IU142" s="34"/>
      <c r="IV142" s="34"/>
      <c r="IW142" s="34"/>
      <c r="IX142" s="34">
        <v>15153</v>
      </c>
      <c r="IY142" s="34"/>
      <c r="IZ142" s="34"/>
      <c r="JA142" s="34"/>
      <c r="JB142" s="34"/>
      <c r="JC142" s="34">
        <v>0</v>
      </c>
      <c r="JD142" s="34">
        <v>0</v>
      </c>
      <c r="JE142" s="34"/>
      <c r="JF142" s="34"/>
      <c r="JG142" s="34"/>
      <c r="JH142" s="34"/>
      <c r="JI142" s="34"/>
      <c r="JJ142" s="34"/>
      <c r="JK142" s="34"/>
      <c r="JL142" s="34"/>
      <c r="JM142" s="34"/>
      <c r="JN142" s="34"/>
      <c r="JO142" s="34"/>
      <c r="JP142" s="34"/>
      <c r="JQ142" s="34"/>
      <c r="JR142" s="34">
        <v>3260</v>
      </c>
      <c r="JS142" s="34"/>
      <c r="JT142" s="34"/>
      <c r="JU142" s="34">
        <v>155</v>
      </c>
      <c r="JV142" s="34"/>
      <c r="JW142" s="34"/>
      <c r="JX142" s="34"/>
      <c r="JY142" s="34"/>
      <c r="JZ142" s="34"/>
      <c r="KA142" s="34"/>
      <c r="KB142" s="34"/>
      <c r="KC142" s="34"/>
      <c r="KD142" s="34"/>
      <c r="KE142" s="34"/>
      <c r="KF142" s="34">
        <v>1</v>
      </c>
      <c r="KG142" s="34">
        <v>1</v>
      </c>
      <c r="KH142" s="34">
        <v>20</v>
      </c>
      <c r="KI142" s="34">
        <v>118</v>
      </c>
      <c r="KJ142" s="34">
        <v>36</v>
      </c>
      <c r="KK142" s="34">
        <v>36</v>
      </c>
      <c r="KL142" s="34">
        <v>4</v>
      </c>
      <c r="KM142" s="34">
        <v>0</v>
      </c>
      <c r="KN142" s="34"/>
      <c r="KO142" s="34"/>
      <c r="KP142" s="34"/>
      <c r="KQ142" s="34"/>
      <c r="KR142" s="34"/>
      <c r="KS142" s="34"/>
      <c r="KT142" s="34"/>
      <c r="KU142" s="34"/>
      <c r="KV142" s="34"/>
      <c r="KW142" s="34"/>
      <c r="KX142" s="34"/>
      <c r="KY142" s="34"/>
      <c r="KZ142" s="34"/>
      <c r="LA142" s="34"/>
      <c r="LB142" s="34"/>
      <c r="LC142" s="34"/>
      <c r="LD142" s="34"/>
      <c r="LE142" s="34"/>
      <c r="LF142" s="34"/>
      <c r="LG142" s="34"/>
      <c r="LH142" s="34"/>
      <c r="LI142" s="34"/>
      <c r="LJ142" s="34"/>
      <c r="LK142" s="34"/>
      <c r="LL142" s="34"/>
      <c r="LM142" s="34"/>
      <c r="LN142" s="34"/>
      <c r="LO142" s="34"/>
      <c r="LP142" s="34"/>
      <c r="LQ142" s="34"/>
      <c r="LR142" s="34"/>
      <c r="LS142" s="34"/>
      <c r="LT142" s="34"/>
      <c r="LU142" s="34"/>
      <c r="LV142" s="34"/>
      <c r="LW142" s="34"/>
      <c r="LX142" s="34"/>
      <c r="LY142" s="34"/>
      <c r="LZ142" s="34"/>
      <c r="MA142" s="34"/>
      <c r="MB142" s="34"/>
      <c r="MC142" s="34"/>
      <c r="MD142" s="34"/>
      <c r="ME142" s="34"/>
      <c r="MF142" s="34"/>
      <c r="MG142" s="34"/>
      <c r="MH142" s="34"/>
      <c r="MI142" s="34"/>
      <c r="MJ142" s="34"/>
      <c r="MK142" s="34"/>
      <c r="ML142" s="34"/>
      <c r="MM142" s="34"/>
      <c r="MN142" s="34"/>
      <c r="MO142" s="34">
        <v>4</v>
      </c>
      <c r="MP142" s="34">
        <v>4</v>
      </c>
      <c r="MQ142" s="34"/>
      <c r="MR142" s="34"/>
      <c r="MS142" s="34">
        <v>180435</v>
      </c>
      <c r="MT142" s="34"/>
      <c r="MU142" s="34">
        <v>6</v>
      </c>
      <c r="MV142" s="34"/>
      <c r="MW142" s="34"/>
      <c r="MX142" s="34"/>
      <c r="MY142" s="34"/>
      <c r="MZ142" s="34"/>
      <c r="NA142" s="34"/>
      <c r="NB142" s="34"/>
      <c r="NC142" s="34"/>
      <c r="ND142" s="34"/>
      <c r="NE142" s="34"/>
      <c r="NF142" s="34"/>
      <c r="NG142" s="34"/>
      <c r="NH142" s="34"/>
      <c r="NI142" s="34"/>
      <c r="NJ142" s="34"/>
      <c r="NK142" s="34"/>
      <c r="NX142" s="18">
        <f t="shared" si="14"/>
        <v>1836.4100952380945</v>
      </c>
      <c r="NY142" t="str">
        <f t="shared" si="12"/>
        <v>Mid-range</v>
      </c>
      <c r="NZ142" t="str">
        <f t="shared" si="13"/>
        <v>Small</v>
      </c>
    </row>
    <row r="143" spans="1:390">
      <c r="A143" t="s">
        <v>514</v>
      </c>
      <c r="B143" s="36" t="s">
        <v>515</v>
      </c>
      <c r="C143" s="32" t="s">
        <v>516</v>
      </c>
      <c r="D143" s="1" t="s">
        <v>404</v>
      </c>
      <c r="E143" s="31">
        <v>20070</v>
      </c>
      <c r="F143" s="31" t="s">
        <v>759</v>
      </c>
      <c r="G143" s="34">
        <v>2026.1857142857143</v>
      </c>
      <c r="H143" s="70">
        <v>14800</v>
      </c>
      <c r="I143" s="61"/>
      <c r="J143" s="67">
        <v>41</v>
      </c>
      <c r="K143" s="67">
        <v>2</v>
      </c>
      <c r="L143" s="67"/>
      <c r="M143" s="67"/>
      <c r="N143" s="67"/>
      <c r="O143" s="67"/>
      <c r="P143" s="67"/>
      <c r="Q143" s="67"/>
      <c r="R143" s="67">
        <v>0</v>
      </c>
      <c r="S143" s="67"/>
      <c r="T143" s="67"/>
      <c r="U143" s="67">
        <v>12</v>
      </c>
      <c r="V143" s="67">
        <v>159</v>
      </c>
      <c r="W143" s="86">
        <v>35</v>
      </c>
      <c r="X143" s="86"/>
      <c r="Y143" s="86"/>
      <c r="Z143" s="86"/>
      <c r="AA143" s="86"/>
      <c r="AB143" s="86"/>
      <c r="AC143" s="87">
        <v>12102</v>
      </c>
      <c r="AD143" s="61"/>
      <c r="AE143" s="61"/>
      <c r="AF143" s="87">
        <v>23884</v>
      </c>
      <c r="AG143" s="87"/>
      <c r="AH143" s="87"/>
      <c r="AI143" s="87"/>
      <c r="AJ143" s="87"/>
      <c r="AK143" s="87"/>
      <c r="AL143" s="87">
        <v>0</v>
      </c>
      <c r="AM143" s="87"/>
      <c r="AN143" s="61"/>
      <c r="AO143" s="88">
        <v>35986</v>
      </c>
      <c r="AP143" s="61">
        <v>2887</v>
      </c>
      <c r="AQ143" s="61"/>
      <c r="AR143" s="61"/>
      <c r="AS143" s="61"/>
      <c r="AT143" s="61"/>
      <c r="AU143" s="61"/>
      <c r="AV143" s="61"/>
      <c r="AW143" s="61"/>
      <c r="AX143" s="61"/>
      <c r="AY143" s="61"/>
      <c r="AZ143" s="61"/>
      <c r="BA143" s="61"/>
      <c r="BB143" s="61">
        <v>2887</v>
      </c>
      <c r="BC143" s="61"/>
      <c r="BD143" s="61"/>
      <c r="BE143" s="61"/>
      <c r="BF143" s="61"/>
      <c r="BG143" s="61"/>
      <c r="BH143" s="61"/>
      <c r="BI143" s="61"/>
      <c r="BJ143" s="61"/>
      <c r="BK143" s="61"/>
      <c r="BL143" s="61"/>
      <c r="BM143" s="61"/>
      <c r="BN143" s="61"/>
      <c r="BO143" s="61">
        <v>0</v>
      </c>
      <c r="BP143" s="61"/>
      <c r="BQ143" s="61"/>
      <c r="BR143" s="61"/>
      <c r="BS143" s="61"/>
      <c r="BT143" s="61"/>
      <c r="BU143" s="61">
        <v>12108</v>
      </c>
      <c r="BV143" s="61"/>
      <c r="BW143" s="35"/>
      <c r="BX143" s="35"/>
      <c r="BY143" s="35"/>
      <c r="BZ143" s="35">
        <v>12108</v>
      </c>
      <c r="CA143" s="35"/>
      <c r="CB143" s="35"/>
      <c r="CC143" s="35"/>
      <c r="CD143" s="35"/>
      <c r="CE143" s="35"/>
      <c r="CF143" s="35"/>
      <c r="CG143" s="35"/>
      <c r="CH143" s="35"/>
      <c r="CI143" s="35"/>
      <c r="CJ143" s="35"/>
      <c r="CK143" s="35"/>
      <c r="CL143" s="35"/>
      <c r="CM143" s="35"/>
      <c r="CN143" s="35"/>
      <c r="CO143" s="35"/>
      <c r="CP143" s="35"/>
      <c r="CQ143" s="35"/>
      <c r="CR143" s="35"/>
      <c r="CS143" s="35"/>
      <c r="CT143" s="35"/>
      <c r="CU143" s="35"/>
      <c r="CV143" s="35"/>
      <c r="CW143" s="35"/>
      <c r="CX143" s="35"/>
      <c r="CY143" s="35"/>
      <c r="CZ143" s="35"/>
      <c r="DA143" s="35"/>
      <c r="DB143" s="35"/>
      <c r="DC143" s="35"/>
      <c r="DD143" s="35"/>
      <c r="DE143" s="35"/>
      <c r="DF143" s="35">
        <v>17787</v>
      </c>
      <c r="DG143" s="35"/>
      <c r="DH143" s="35"/>
      <c r="DI143" s="35">
        <v>17787</v>
      </c>
      <c r="DJ143" s="35"/>
      <c r="DK143" s="35"/>
      <c r="DL143" s="35"/>
      <c r="DM143" s="35"/>
      <c r="DN143" s="35"/>
      <c r="DO143" s="35"/>
      <c r="DP143" s="35"/>
      <c r="DQ143" s="35"/>
      <c r="DR143" s="35"/>
      <c r="DS143" s="35"/>
      <c r="DT143" s="35"/>
      <c r="DU143" s="35"/>
      <c r="DV143" s="61"/>
      <c r="DW143" s="61"/>
      <c r="DX143" s="35"/>
      <c r="DY143" s="35"/>
      <c r="DZ143" s="35"/>
      <c r="EA143" s="35"/>
      <c r="EB143" s="35"/>
      <c r="EC143" s="35"/>
      <c r="ED143" s="35"/>
      <c r="EE143" s="35"/>
      <c r="EF143" s="35"/>
      <c r="EG143" s="35"/>
      <c r="EH143" s="35"/>
      <c r="EI143" s="61"/>
      <c r="EJ143" s="35"/>
      <c r="EK143" s="35"/>
      <c r="EL143" s="35">
        <v>9111</v>
      </c>
      <c r="EM143" s="35"/>
      <c r="EN143" s="35"/>
      <c r="EO143" s="35"/>
      <c r="EP143" s="35"/>
      <c r="EQ143" s="35"/>
      <c r="ER143" s="35"/>
      <c r="ES143" s="35"/>
      <c r="ET143" s="35">
        <v>9111</v>
      </c>
      <c r="EU143" s="37"/>
      <c r="EV143" s="37"/>
      <c r="EW143" s="37"/>
      <c r="EX143" s="37"/>
      <c r="EY143" s="37"/>
      <c r="EZ143" s="37"/>
      <c r="FA143" s="34"/>
      <c r="FB143" s="34"/>
      <c r="FC143" s="34"/>
      <c r="FD143" s="34"/>
      <c r="FE143" s="34"/>
      <c r="FF143" s="34"/>
      <c r="FG143" s="34"/>
      <c r="FH143" s="34"/>
      <c r="FI143" s="34"/>
      <c r="FJ143" s="34"/>
      <c r="FK143" s="34"/>
      <c r="FL143" s="34"/>
      <c r="FM143" s="34"/>
      <c r="FN143" s="34"/>
      <c r="FO143" s="34"/>
      <c r="FP143" s="34"/>
      <c r="FQ143" s="34"/>
      <c r="FR143" s="34"/>
      <c r="FS143" s="34"/>
      <c r="FT143" s="35"/>
      <c r="FU143" s="35"/>
      <c r="FV143" s="35"/>
      <c r="FW143" s="35"/>
      <c r="FX143" s="35"/>
      <c r="FY143" s="35"/>
      <c r="FZ143" s="35"/>
      <c r="GA143" s="35"/>
      <c r="GB143" s="35"/>
      <c r="GC143" s="35"/>
      <c r="GD143" s="35"/>
      <c r="GE143" s="35"/>
      <c r="GF143" s="35"/>
      <c r="GG143" s="35"/>
      <c r="GH143" s="35"/>
      <c r="GI143" s="35"/>
      <c r="GJ143" s="35"/>
      <c r="GK143" s="35"/>
      <c r="GL143" s="35"/>
      <c r="GM143" s="35"/>
      <c r="GN143" s="35"/>
      <c r="GO143" s="35">
        <v>0</v>
      </c>
      <c r="GP143" s="35">
        <v>38873</v>
      </c>
      <c r="GQ143" s="35">
        <v>39006</v>
      </c>
      <c r="GR143" s="35">
        <v>77879</v>
      </c>
      <c r="GS143" s="31" t="s">
        <v>395</v>
      </c>
      <c r="GT143" s="31" t="s">
        <v>463</v>
      </c>
      <c r="GU143" s="31"/>
      <c r="GV143" s="31" t="s">
        <v>409</v>
      </c>
      <c r="GW143" t="s">
        <v>410</v>
      </c>
      <c r="GX143" s="31"/>
      <c r="GY143" s="31"/>
      <c r="GZ143" s="31"/>
      <c r="HA143" s="31"/>
      <c r="HB143" s="31"/>
      <c r="HC143" s="35">
        <v>1389</v>
      </c>
      <c r="HD143" s="35">
        <v>812</v>
      </c>
      <c r="HE143" s="35">
        <v>11387</v>
      </c>
      <c r="HF143" s="35">
        <v>47</v>
      </c>
      <c r="HG143" s="35">
        <v>0</v>
      </c>
      <c r="HH143" s="35">
        <v>28166</v>
      </c>
      <c r="HI143" s="35"/>
      <c r="HJ143" s="35">
        <v>217</v>
      </c>
      <c r="HK143" s="35">
        <v>3153</v>
      </c>
      <c r="HL143" s="35">
        <v>1439</v>
      </c>
      <c r="HM143" s="35"/>
      <c r="HN143" s="35"/>
      <c r="HO143" s="35">
        <v>25</v>
      </c>
      <c r="HP143" s="35">
        <v>25</v>
      </c>
      <c r="HQ143" s="35">
        <v>0</v>
      </c>
      <c r="HR143" s="35">
        <v>332</v>
      </c>
      <c r="HS143" s="35"/>
      <c r="HT143" s="35"/>
      <c r="HU143" s="35">
        <v>1</v>
      </c>
      <c r="HV143" s="35"/>
      <c r="HW143" s="35"/>
      <c r="HX143" s="35"/>
      <c r="HY143" s="35"/>
      <c r="HZ143" s="35"/>
      <c r="IA143" s="35"/>
      <c r="IB143" s="35"/>
      <c r="IC143" s="35"/>
      <c r="ID143" s="35"/>
      <c r="IE143" s="35"/>
      <c r="IF143" s="61">
        <v>2</v>
      </c>
      <c r="IG143" s="35">
        <v>1</v>
      </c>
      <c r="IH143" s="35">
        <v>2.5</v>
      </c>
      <c r="II143" s="35">
        <f t="shared" si="11"/>
        <v>1</v>
      </c>
      <c r="IJ143" s="35"/>
      <c r="IK143" s="35">
        <v>2</v>
      </c>
      <c r="IL143" s="35">
        <v>1.5</v>
      </c>
      <c r="IM143" s="34">
        <v>250</v>
      </c>
      <c r="IN143" s="31" t="s">
        <v>400</v>
      </c>
      <c r="IO143" s="70">
        <v>1600</v>
      </c>
      <c r="IP143" s="34">
        <v>410</v>
      </c>
      <c r="IQ143" s="34"/>
      <c r="IR143" s="34">
        <v>305</v>
      </c>
      <c r="IS143" s="34"/>
      <c r="IT143" s="34"/>
      <c r="IU143" s="34"/>
      <c r="IV143" s="34">
        <v>7393</v>
      </c>
      <c r="IW143" s="34"/>
      <c r="IX143" s="34">
        <v>9708</v>
      </c>
      <c r="IY143" s="34"/>
      <c r="IZ143" s="34"/>
      <c r="JA143" s="34">
        <v>0</v>
      </c>
      <c r="JB143" s="34">
        <v>0</v>
      </c>
      <c r="JC143" s="34">
        <v>1</v>
      </c>
      <c r="JD143" s="34">
        <v>1</v>
      </c>
      <c r="JE143" s="34"/>
      <c r="JF143" s="34"/>
      <c r="JG143" s="34"/>
      <c r="JH143" s="34"/>
      <c r="JI143" s="34"/>
      <c r="JJ143" s="34"/>
      <c r="JK143" s="34"/>
      <c r="JL143" s="34"/>
      <c r="JM143" s="34"/>
      <c r="JN143" s="34"/>
      <c r="JO143" s="34"/>
      <c r="JP143" s="34"/>
      <c r="JQ143" s="34"/>
      <c r="JR143" s="34">
        <v>320</v>
      </c>
      <c r="JS143" s="34"/>
      <c r="JT143" s="34"/>
      <c r="JU143" s="34">
        <v>16</v>
      </c>
      <c r="JV143" s="34"/>
      <c r="JW143" s="34"/>
      <c r="JX143" s="34"/>
      <c r="JY143" s="34"/>
      <c r="JZ143" s="34"/>
      <c r="KA143" s="34"/>
      <c r="KB143" s="34"/>
      <c r="KC143" s="34"/>
      <c r="KD143" s="34"/>
      <c r="KE143" s="34"/>
      <c r="KF143" s="34">
        <v>0</v>
      </c>
      <c r="KG143" s="34">
        <v>0</v>
      </c>
      <c r="KH143" s="34">
        <v>0</v>
      </c>
      <c r="KI143" s="34">
        <v>58.5</v>
      </c>
      <c r="KJ143" s="34">
        <v>44</v>
      </c>
      <c r="KK143" s="34">
        <v>25</v>
      </c>
      <c r="KL143" s="34">
        <v>0</v>
      </c>
      <c r="KM143" s="34">
        <v>0</v>
      </c>
      <c r="KN143" s="34"/>
      <c r="KO143" s="34"/>
      <c r="KP143" s="34"/>
      <c r="KQ143" s="34"/>
      <c r="KR143" s="34"/>
      <c r="KS143" s="34"/>
      <c r="KT143" s="34"/>
      <c r="KU143" s="34"/>
      <c r="KV143" s="34"/>
      <c r="KW143" s="34"/>
      <c r="KX143" s="34"/>
      <c r="KY143" s="34"/>
      <c r="KZ143" s="34"/>
      <c r="LA143" s="34"/>
      <c r="LB143" s="34"/>
      <c r="LC143" s="34"/>
      <c r="LD143" s="34"/>
      <c r="LE143" s="34"/>
      <c r="LF143" s="34"/>
      <c r="LG143" s="34"/>
      <c r="LH143" s="34"/>
      <c r="LI143" s="34"/>
      <c r="LJ143" s="34"/>
      <c r="LK143" s="34"/>
      <c r="LL143" s="34"/>
      <c r="LM143" s="34"/>
      <c r="LN143" s="34"/>
      <c r="LO143" s="34"/>
      <c r="LP143" s="34"/>
      <c r="LQ143" s="34"/>
      <c r="LR143" s="34"/>
      <c r="LS143" s="34"/>
      <c r="LT143" s="34"/>
      <c r="LU143" s="34"/>
      <c r="LV143" s="34"/>
      <c r="LW143" s="34"/>
      <c r="LX143" s="34"/>
      <c r="LY143" s="34"/>
      <c r="LZ143" s="34"/>
      <c r="MA143" s="34"/>
      <c r="MB143" s="34"/>
      <c r="MC143" s="34"/>
      <c r="MD143" s="34"/>
      <c r="ME143" s="34"/>
      <c r="MF143" s="34"/>
      <c r="MG143" s="34"/>
      <c r="MH143" s="34"/>
      <c r="MI143" s="34"/>
      <c r="MJ143" s="34"/>
      <c r="MK143" s="34"/>
      <c r="ML143" s="34"/>
      <c r="MM143" s="34"/>
      <c r="MN143" s="34"/>
      <c r="MO143" s="34">
        <v>0</v>
      </c>
      <c r="MP143" s="34">
        <v>0</v>
      </c>
      <c r="MQ143" s="34"/>
      <c r="MR143" s="34"/>
      <c r="MS143" s="34">
        <v>247156</v>
      </c>
      <c r="MT143" s="34"/>
      <c r="MU143" s="34">
        <v>0</v>
      </c>
      <c r="MV143" s="34"/>
      <c r="MW143" s="34"/>
      <c r="MX143" s="34"/>
      <c r="MY143" s="34"/>
      <c r="MZ143" s="34"/>
      <c r="NA143" s="34"/>
      <c r="NB143" s="34"/>
      <c r="NC143" s="34"/>
      <c r="ND143" s="34"/>
      <c r="NE143" s="34"/>
      <c r="NF143" s="34"/>
      <c r="NG143" s="34"/>
      <c r="NH143" s="34"/>
      <c r="NI143" s="34"/>
      <c r="NJ143" s="34"/>
      <c r="NK143" s="34"/>
      <c r="NX143" s="18">
        <f t="shared" si="14"/>
        <v>2026.1857142857143</v>
      </c>
      <c r="NY143" t="str">
        <f t="shared" si="12"/>
        <v>Smaller</v>
      </c>
      <c r="NZ143" t="str">
        <f t="shared" si="13"/>
        <v>Small</v>
      </c>
    </row>
    <row r="144" spans="1:390">
      <c r="A144" t="s">
        <v>465</v>
      </c>
      <c r="B144" s="31" t="s">
        <v>466</v>
      </c>
      <c r="C144" s="32" t="s">
        <v>467</v>
      </c>
      <c r="D144" s="1" t="s">
        <v>404</v>
      </c>
      <c r="E144" s="31">
        <v>20070</v>
      </c>
      <c r="F144" s="31" t="s">
        <v>759</v>
      </c>
      <c r="G144" s="34">
        <v>15590.507047618996</v>
      </c>
      <c r="H144" s="70">
        <v>24579</v>
      </c>
      <c r="I144" s="61"/>
      <c r="J144" s="67">
        <v>137</v>
      </c>
      <c r="K144" s="67">
        <v>2</v>
      </c>
      <c r="L144" s="67"/>
      <c r="M144" s="67"/>
      <c r="N144" s="67"/>
      <c r="O144" s="67"/>
      <c r="P144" s="67"/>
      <c r="Q144" s="67"/>
      <c r="R144" s="67">
        <v>20</v>
      </c>
      <c r="S144" s="67"/>
      <c r="T144" s="67"/>
      <c r="U144" s="67">
        <v>14</v>
      </c>
      <c r="V144" s="67">
        <v>512</v>
      </c>
      <c r="W144" s="86" t="s">
        <v>415</v>
      </c>
      <c r="X144" s="86"/>
      <c r="Y144" s="86"/>
      <c r="Z144" s="86"/>
      <c r="AA144" s="86"/>
      <c r="AB144" s="86"/>
      <c r="AC144" s="87">
        <v>12245</v>
      </c>
      <c r="AD144" s="61"/>
      <c r="AE144" s="61"/>
      <c r="AF144" s="87"/>
      <c r="AG144" s="87">
        <v>21877</v>
      </c>
      <c r="AH144" s="87"/>
      <c r="AI144" s="87"/>
      <c r="AJ144" s="87"/>
      <c r="AK144" s="87"/>
      <c r="AL144" s="87">
        <v>37001</v>
      </c>
      <c r="AM144" s="87"/>
      <c r="AN144" s="61"/>
      <c r="AO144" s="88">
        <v>71123</v>
      </c>
      <c r="AP144" s="61"/>
      <c r="AQ144" s="61"/>
      <c r="AR144" s="61"/>
      <c r="AS144" s="61"/>
      <c r="AT144" s="61"/>
      <c r="AU144" s="61"/>
      <c r="AV144" s="61"/>
      <c r="AW144" s="61"/>
      <c r="AX144" s="61"/>
      <c r="AY144" s="61">
        <v>42000</v>
      </c>
      <c r="AZ144" s="61"/>
      <c r="BA144" s="61"/>
      <c r="BB144" s="61">
        <v>42000</v>
      </c>
      <c r="BC144" s="61"/>
      <c r="BD144" s="61"/>
      <c r="BE144" s="61"/>
      <c r="BF144" s="61"/>
      <c r="BG144" s="61"/>
      <c r="BH144" s="61"/>
      <c r="BI144" s="61"/>
      <c r="BJ144" s="61"/>
      <c r="BK144" s="61"/>
      <c r="BL144" s="61">
        <v>2702</v>
      </c>
      <c r="BM144" s="61"/>
      <c r="BN144" s="61"/>
      <c r="BO144" s="61">
        <v>2702</v>
      </c>
      <c r="BP144" s="61">
        <v>5100</v>
      </c>
      <c r="BQ144" s="61"/>
      <c r="BR144" s="61"/>
      <c r="BS144" s="61"/>
      <c r="BT144" s="61"/>
      <c r="BU144" s="61"/>
      <c r="BV144" s="61"/>
      <c r="BW144" s="35"/>
      <c r="BX144" s="35"/>
      <c r="BY144" s="35"/>
      <c r="BZ144" s="35">
        <v>5100</v>
      </c>
      <c r="CA144" s="35"/>
      <c r="CB144" s="35"/>
      <c r="CC144" s="35"/>
      <c r="CD144" s="35"/>
      <c r="CE144" s="35"/>
      <c r="CF144" s="35"/>
      <c r="CG144" s="35"/>
      <c r="CH144" s="35"/>
      <c r="CI144" s="35"/>
      <c r="CJ144" s="35"/>
      <c r="CK144" s="35"/>
      <c r="CL144" s="35"/>
      <c r="CM144" s="35"/>
      <c r="CN144" s="35"/>
      <c r="CO144" s="35"/>
      <c r="CP144" s="35"/>
      <c r="CQ144" s="35"/>
      <c r="CR144" s="35"/>
      <c r="CS144" s="35"/>
      <c r="CT144" s="35"/>
      <c r="CU144" s="35"/>
      <c r="CV144" s="35"/>
      <c r="CW144" s="35"/>
      <c r="CX144" s="35"/>
      <c r="CY144" s="35">
        <v>17468</v>
      </c>
      <c r="CZ144" s="35"/>
      <c r="DA144" s="35"/>
      <c r="DB144" s="35"/>
      <c r="DC144" s="35"/>
      <c r="DD144" s="35"/>
      <c r="DE144" s="35"/>
      <c r="DF144" s="35">
        <v>35938</v>
      </c>
      <c r="DG144" s="35"/>
      <c r="DH144" s="35"/>
      <c r="DI144" s="35">
        <v>53406</v>
      </c>
      <c r="DJ144" s="35"/>
      <c r="DK144" s="35"/>
      <c r="DL144" s="35"/>
      <c r="DM144" s="35"/>
      <c r="DN144" s="35"/>
      <c r="DO144" s="35"/>
      <c r="DP144" s="35"/>
      <c r="DQ144" s="35"/>
      <c r="DR144" s="35"/>
      <c r="DS144" s="35"/>
      <c r="DT144" s="35"/>
      <c r="DU144" s="35"/>
      <c r="DV144" s="61"/>
      <c r="DW144" s="61"/>
      <c r="DX144" s="35"/>
      <c r="DY144" s="35"/>
      <c r="DZ144" s="35"/>
      <c r="EA144" s="35"/>
      <c r="EB144" s="35"/>
      <c r="EC144" s="35"/>
      <c r="ED144" s="35"/>
      <c r="EE144" s="35"/>
      <c r="EF144" s="35"/>
      <c r="EG144" s="35"/>
      <c r="EH144" s="35"/>
      <c r="EI144" s="61"/>
      <c r="EJ144" s="35"/>
      <c r="EK144" s="35"/>
      <c r="EL144" s="35">
        <v>1569</v>
      </c>
      <c r="EM144" s="35">
        <v>3147</v>
      </c>
      <c r="EN144" s="35"/>
      <c r="EO144" s="35"/>
      <c r="EP144" s="35"/>
      <c r="EQ144" s="35"/>
      <c r="ER144" s="35"/>
      <c r="ES144" s="35"/>
      <c r="ET144" s="35">
        <v>4716</v>
      </c>
      <c r="EU144" s="37"/>
      <c r="EV144" s="37"/>
      <c r="EW144" s="37"/>
      <c r="EX144" s="37"/>
      <c r="EY144" s="37"/>
      <c r="EZ144" s="37"/>
      <c r="FA144" s="34"/>
      <c r="FB144" s="34"/>
      <c r="FC144" s="34"/>
      <c r="FD144" s="34"/>
      <c r="FE144" s="34"/>
      <c r="FF144" s="34"/>
      <c r="FG144" s="34"/>
      <c r="FH144" s="34"/>
      <c r="FI144" s="34"/>
      <c r="FJ144" s="34"/>
      <c r="FK144" s="34"/>
      <c r="FL144" s="34"/>
      <c r="FM144" s="34"/>
      <c r="FN144" s="34"/>
      <c r="FO144" s="34"/>
      <c r="FP144" s="34"/>
      <c r="FQ144" s="34"/>
      <c r="FR144" s="34"/>
      <c r="FS144" s="34"/>
      <c r="FT144" s="35"/>
      <c r="FU144" s="35"/>
      <c r="FV144" s="35"/>
      <c r="FW144" s="35"/>
      <c r="FX144" s="35"/>
      <c r="FY144" s="35"/>
      <c r="FZ144" s="35"/>
      <c r="GA144" s="35"/>
      <c r="GB144" s="35"/>
      <c r="GC144" s="35"/>
      <c r="GD144" s="35"/>
      <c r="GE144" s="35">
        <v>27153</v>
      </c>
      <c r="GF144" s="35"/>
      <c r="GG144" s="35"/>
      <c r="GH144" s="35">
        <v>518</v>
      </c>
      <c r="GI144" s="35"/>
      <c r="GJ144" s="35"/>
      <c r="GK144" s="35"/>
      <c r="GL144" s="35"/>
      <c r="GM144" s="35">
        <v>3933</v>
      </c>
      <c r="GN144" s="35"/>
      <c r="GO144" s="35">
        <v>31604</v>
      </c>
      <c r="GP144" s="35">
        <v>115825</v>
      </c>
      <c r="GQ144" s="35">
        <v>63222</v>
      </c>
      <c r="GR144" s="35">
        <v>210651</v>
      </c>
      <c r="GS144" s="31" t="s">
        <v>420</v>
      </c>
      <c r="GT144" s="31"/>
      <c r="GU144" s="31" t="s">
        <v>468</v>
      </c>
      <c r="GV144" s="31" t="s">
        <v>398</v>
      </c>
      <c r="GW144" s="31"/>
      <c r="GX144" t="s">
        <v>459</v>
      </c>
      <c r="HC144" s="35">
        <v>1845</v>
      </c>
      <c r="HD144" s="35">
        <v>1630</v>
      </c>
      <c r="HE144" s="35">
        <v>15249</v>
      </c>
      <c r="HF144" s="35">
        <v>262</v>
      </c>
      <c r="HG144" s="35">
        <v>247</v>
      </c>
      <c r="HH144" s="35">
        <v>53701</v>
      </c>
      <c r="HI144" s="35"/>
      <c r="HJ144" s="35">
        <v>141</v>
      </c>
      <c r="HK144" s="35">
        <v>3153</v>
      </c>
      <c r="HL144" s="35">
        <v>2296</v>
      </c>
      <c r="HM144" s="35"/>
      <c r="HN144" s="35"/>
      <c r="HO144" s="35">
        <v>32</v>
      </c>
      <c r="HP144" s="35">
        <v>32</v>
      </c>
      <c r="HQ144" s="35">
        <v>48</v>
      </c>
      <c r="HR144" s="35">
        <v>251</v>
      </c>
      <c r="HS144" s="35"/>
      <c r="HT144" s="35"/>
      <c r="HU144" s="35">
        <v>10</v>
      </c>
      <c r="HV144" s="35"/>
      <c r="HW144" s="35"/>
      <c r="HX144" s="35"/>
      <c r="HY144" s="35"/>
      <c r="HZ144" s="35"/>
      <c r="IA144" s="35"/>
      <c r="IB144" s="35"/>
      <c r="IC144" s="35"/>
      <c r="ID144" s="35"/>
      <c r="IE144" s="35"/>
      <c r="IF144" s="61">
        <v>1.9</v>
      </c>
      <c r="IG144" s="35">
        <v>6.5</v>
      </c>
      <c r="IH144" s="35">
        <v>16.600000000000001</v>
      </c>
      <c r="II144" s="35">
        <f t="shared" si="11"/>
        <v>6.5</v>
      </c>
      <c r="IJ144" s="35"/>
      <c r="IK144" s="35">
        <v>13</v>
      </c>
      <c r="IL144" s="35">
        <v>10.1</v>
      </c>
      <c r="IM144" s="34">
        <v>40514</v>
      </c>
      <c r="IN144" s="31" t="s">
        <v>411</v>
      </c>
      <c r="IO144" s="70">
        <v>12119</v>
      </c>
      <c r="IP144" s="34">
        <v>37277</v>
      </c>
      <c r="IQ144" s="34">
        <v>20123</v>
      </c>
      <c r="IR144" s="34">
        <v>1719</v>
      </c>
      <c r="IS144" s="34"/>
      <c r="IT144" s="34"/>
      <c r="IU144" s="34"/>
      <c r="IV144" s="34">
        <v>18802</v>
      </c>
      <c r="IW144" s="34"/>
      <c r="IX144" s="34">
        <v>90040</v>
      </c>
      <c r="IY144" s="34"/>
      <c r="IZ144" s="34"/>
      <c r="JA144" s="34">
        <v>110</v>
      </c>
      <c r="JB144" s="34">
        <v>106</v>
      </c>
      <c r="JC144" s="34">
        <v>132</v>
      </c>
      <c r="JD144" s="34">
        <v>86</v>
      </c>
      <c r="JE144" s="34"/>
      <c r="JF144" s="34"/>
      <c r="JG144" s="34"/>
      <c r="JH144" s="34"/>
      <c r="JI144" s="34"/>
      <c r="JJ144" s="34"/>
      <c r="JK144" s="34"/>
      <c r="JL144" s="34"/>
      <c r="JM144" s="34"/>
      <c r="JN144" s="34"/>
      <c r="JO144" s="34"/>
      <c r="JP144" s="34"/>
      <c r="JQ144" s="34"/>
      <c r="JR144" s="34">
        <v>2578</v>
      </c>
      <c r="JS144" s="34"/>
      <c r="JT144" s="34"/>
      <c r="JU144" s="34">
        <v>223</v>
      </c>
      <c r="JV144" s="34"/>
      <c r="JW144" s="34"/>
      <c r="JX144" s="34"/>
      <c r="JY144" s="34"/>
      <c r="JZ144" s="34"/>
      <c r="KA144" s="34"/>
      <c r="KB144" s="34"/>
      <c r="KC144" s="34"/>
      <c r="KD144" s="34"/>
      <c r="KE144" s="34"/>
      <c r="KF144" s="34">
        <v>10</v>
      </c>
      <c r="KG144" s="34">
        <v>12</v>
      </c>
      <c r="KH144" s="34">
        <v>184</v>
      </c>
      <c r="KI144" s="34">
        <v>62</v>
      </c>
      <c r="KJ144" s="34">
        <v>56</v>
      </c>
      <c r="KK144" s="34">
        <v>48</v>
      </c>
      <c r="KL144" s="34">
        <v>6</v>
      </c>
      <c r="KM144" s="34">
        <v>0</v>
      </c>
      <c r="KN144" s="34"/>
      <c r="KO144" s="34"/>
      <c r="KP144" s="34"/>
      <c r="KQ144" s="34"/>
      <c r="KR144" s="34"/>
      <c r="KS144" s="34"/>
      <c r="KT144" s="34"/>
      <c r="KU144" s="34"/>
      <c r="KV144" s="34"/>
      <c r="KW144" s="34"/>
      <c r="KX144" s="34"/>
      <c r="KY144" s="34"/>
      <c r="KZ144" s="34"/>
      <c r="LA144" s="34"/>
      <c r="LB144" s="34"/>
      <c r="LC144" s="34"/>
      <c r="LD144" s="34"/>
      <c r="LE144" s="34"/>
      <c r="LF144" s="34"/>
      <c r="LG144" s="34"/>
      <c r="LH144" s="34"/>
      <c r="LI144" s="34"/>
      <c r="LJ144" s="34"/>
      <c r="LK144" s="34"/>
      <c r="LL144" s="34"/>
      <c r="LM144" s="34"/>
      <c r="LN144" s="34"/>
      <c r="LO144" s="34"/>
      <c r="LP144" s="34"/>
      <c r="LQ144" s="34"/>
      <c r="LR144" s="34"/>
      <c r="LS144" s="34"/>
      <c r="LT144" s="34"/>
      <c r="LU144" s="34"/>
      <c r="LV144" s="34"/>
      <c r="LW144" s="34"/>
      <c r="LX144" s="34"/>
      <c r="LY144" s="34"/>
      <c r="LZ144" s="34"/>
      <c r="MA144" s="34"/>
      <c r="MB144" s="34"/>
      <c r="MC144" s="34"/>
      <c r="MD144" s="34"/>
      <c r="ME144" s="34"/>
      <c r="MF144" s="34"/>
      <c r="MG144" s="34"/>
      <c r="MH144" s="34"/>
      <c r="MI144" s="34"/>
      <c r="MJ144" s="34"/>
      <c r="MK144" s="34"/>
      <c r="ML144" s="34"/>
      <c r="MM144" s="34"/>
      <c r="MN144" s="34"/>
      <c r="MO144" s="34">
        <v>6</v>
      </c>
      <c r="MP144" s="34">
        <v>0</v>
      </c>
      <c r="MQ144" s="34"/>
      <c r="MR144" s="34"/>
      <c r="MS144" s="34">
        <v>382801</v>
      </c>
      <c r="MT144" s="34"/>
      <c r="MU144" s="34">
        <v>295</v>
      </c>
      <c r="MV144" s="34"/>
      <c r="MW144" s="34"/>
      <c r="MX144" s="34"/>
      <c r="MY144" s="34"/>
      <c r="MZ144" s="34"/>
      <c r="NA144" s="34"/>
      <c r="NB144" s="34"/>
      <c r="NC144" s="34"/>
      <c r="ND144" s="34"/>
      <c r="NE144" s="34"/>
      <c r="NF144" s="34"/>
      <c r="NG144" s="34"/>
      <c r="NH144" s="34"/>
      <c r="NI144" s="34"/>
      <c r="NJ144" s="34"/>
      <c r="NK144" s="34"/>
      <c r="NX144" s="18">
        <f t="shared" si="14"/>
        <v>2398.5395457875379</v>
      </c>
      <c r="NY144" t="str">
        <f t="shared" si="12"/>
        <v>Larger</v>
      </c>
      <c r="NZ144" t="str">
        <f t="shared" si="13"/>
        <v>Medium</v>
      </c>
    </row>
    <row r="145" spans="1:390">
      <c r="A145" t="s">
        <v>511</v>
      </c>
      <c r="B145" s="31" t="s">
        <v>512</v>
      </c>
      <c r="C145" s="32" t="s">
        <v>513</v>
      </c>
      <c r="D145" s="31" t="s">
        <v>393</v>
      </c>
      <c r="E145" s="31">
        <v>20070</v>
      </c>
      <c r="F145" s="31" t="s">
        <v>759</v>
      </c>
      <c r="G145" s="34">
        <v>6689.4611428571407</v>
      </c>
      <c r="H145" s="70">
        <v>16700</v>
      </c>
      <c r="I145" s="61"/>
      <c r="J145" s="67">
        <v>43</v>
      </c>
      <c r="K145" s="67">
        <v>4</v>
      </c>
      <c r="L145" s="67"/>
      <c r="M145" s="67"/>
      <c r="N145" s="67"/>
      <c r="O145" s="67"/>
      <c r="P145" s="67"/>
      <c r="Q145" s="67"/>
      <c r="R145" s="67">
        <v>40</v>
      </c>
      <c r="S145" s="67"/>
      <c r="T145" s="67"/>
      <c r="U145" s="67">
        <v>30</v>
      </c>
      <c r="V145" s="67">
        <v>248</v>
      </c>
      <c r="W145" s="86" t="s">
        <v>415</v>
      </c>
      <c r="X145" s="86"/>
      <c r="Y145" s="86"/>
      <c r="Z145" s="86"/>
      <c r="AA145" s="86"/>
      <c r="AB145" s="86"/>
      <c r="AC145" s="87">
        <v>12966</v>
      </c>
      <c r="AD145" s="61"/>
      <c r="AE145" s="61"/>
      <c r="AF145" s="87">
        <v>22386</v>
      </c>
      <c r="AG145" s="87">
        <v>0</v>
      </c>
      <c r="AH145" s="87">
        <v>0</v>
      </c>
      <c r="AI145" s="87">
        <v>0</v>
      </c>
      <c r="AJ145" s="87"/>
      <c r="AK145" s="87"/>
      <c r="AL145" s="87">
        <v>0</v>
      </c>
      <c r="AM145" s="87">
        <v>0</v>
      </c>
      <c r="AN145" s="61"/>
      <c r="AO145" s="88">
        <v>35352</v>
      </c>
      <c r="AP145" s="61">
        <v>9000</v>
      </c>
      <c r="AQ145" s="61"/>
      <c r="AR145" s="61"/>
      <c r="AS145" s="61">
        <v>0</v>
      </c>
      <c r="AT145" s="61">
        <v>0</v>
      </c>
      <c r="AU145" s="61">
        <v>0</v>
      </c>
      <c r="AV145" s="61">
        <v>0</v>
      </c>
      <c r="AW145" s="61"/>
      <c r="AX145" s="61"/>
      <c r="AY145" s="61">
        <v>0</v>
      </c>
      <c r="AZ145" s="61">
        <v>20880</v>
      </c>
      <c r="BA145" s="61"/>
      <c r="BB145" s="61">
        <v>29880</v>
      </c>
      <c r="BC145" s="61">
        <v>0</v>
      </c>
      <c r="BD145" s="61"/>
      <c r="BE145" s="61"/>
      <c r="BF145" s="61">
        <v>0</v>
      </c>
      <c r="BG145" s="61">
        <v>0</v>
      </c>
      <c r="BH145" s="61">
        <v>0</v>
      </c>
      <c r="BI145" s="61">
        <v>0</v>
      </c>
      <c r="BJ145" s="61"/>
      <c r="BK145" s="61"/>
      <c r="BL145" s="61">
        <v>0</v>
      </c>
      <c r="BM145" s="61">
        <v>0</v>
      </c>
      <c r="BN145" s="61"/>
      <c r="BO145" s="61">
        <v>0</v>
      </c>
      <c r="BP145" s="61">
        <v>0</v>
      </c>
      <c r="BQ145" s="61"/>
      <c r="BR145" s="61">
        <v>0</v>
      </c>
      <c r="BS145" s="61">
        <v>0</v>
      </c>
      <c r="BT145" s="61">
        <v>0</v>
      </c>
      <c r="BU145" s="61">
        <v>4100</v>
      </c>
      <c r="BV145" s="61"/>
      <c r="BW145" s="35"/>
      <c r="BX145" s="35">
        <v>0</v>
      </c>
      <c r="BY145" s="35">
        <v>0</v>
      </c>
      <c r="BZ145" s="35">
        <v>4100</v>
      </c>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c r="CX145" s="35"/>
      <c r="CY145" s="35">
        <v>0</v>
      </c>
      <c r="CZ145" s="35"/>
      <c r="DA145" s="35">
        <v>0</v>
      </c>
      <c r="DB145" s="35">
        <v>0</v>
      </c>
      <c r="DC145" s="35">
        <v>0</v>
      </c>
      <c r="DD145" s="35"/>
      <c r="DE145" s="35"/>
      <c r="DF145" s="35">
        <v>36313</v>
      </c>
      <c r="DG145" s="35">
        <v>0</v>
      </c>
      <c r="DH145" s="35">
        <v>14217</v>
      </c>
      <c r="DI145" s="35">
        <v>50530</v>
      </c>
      <c r="DJ145" s="35"/>
      <c r="DK145" s="35"/>
      <c r="DL145" s="35"/>
      <c r="DM145" s="35"/>
      <c r="DN145" s="35"/>
      <c r="DO145" s="35"/>
      <c r="DP145" s="35"/>
      <c r="DQ145" s="35"/>
      <c r="DR145" s="35"/>
      <c r="DS145" s="35"/>
      <c r="DT145" s="35"/>
      <c r="DU145" s="35"/>
      <c r="DV145" s="61"/>
      <c r="DW145" s="61"/>
      <c r="DX145" s="35"/>
      <c r="DY145" s="35"/>
      <c r="DZ145" s="35"/>
      <c r="EA145" s="35"/>
      <c r="EB145" s="35"/>
      <c r="EC145" s="35"/>
      <c r="ED145" s="35"/>
      <c r="EE145" s="35"/>
      <c r="EF145" s="35"/>
      <c r="EG145" s="35"/>
      <c r="EH145" s="35"/>
      <c r="EI145" s="61"/>
      <c r="EJ145" s="35">
        <v>200</v>
      </c>
      <c r="EK145" s="35"/>
      <c r="EL145" s="35">
        <v>0</v>
      </c>
      <c r="EM145" s="35">
        <v>0</v>
      </c>
      <c r="EN145" s="35">
        <v>0</v>
      </c>
      <c r="EO145" s="35"/>
      <c r="EP145" s="35"/>
      <c r="EQ145" s="35">
        <v>0</v>
      </c>
      <c r="ER145" s="35">
        <v>0</v>
      </c>
      <c r="ES145" s="35">
        <v>0</v>
      </c>
      <c r="ET145" s="35">
        <v>200</v>
      </c>
      <c r="EU145" s="37"/>
      <c r="EV145" s="37"/>
      <c r="EW145" s="37"/>
      <c r="EX145" s="37"/>
      <c r="EY145" s="37"/>
      <c r="EZ145" s="37"/>
      <c r="FA145" s="34"/>
      <c r="FB145" s="34"/>
      <c r="FC145" s="34"/>
      <c r="FD145" s="34"/>
      <c r="FE145" s="34"/>
      <c r="FF145" s="34"/>
      <c r="FG145" s="34"/>
      <c r="FH145" s="34"/>
      <c r="FI145" s="34"/>
      <c r="FJ145" s="34"/>
      <c r="FK145" s="34"/>
      <c r="FL145" s="34"/>
      <c r="FM145" s="34"/>
      <c r="FN145" s="34"/>
      <c r="FO145" s="34"/>
      <c r="FP145" s="34"/>
      <c r="FQ145" s="34"/>
      <c r="FR145" s="34"/>
      <c r="FS145" s="34"/>
      <c r="FT145" s="35"/>
      <c r="FU145" s="35"/>
      <c r="FV145" s="35"/>
      <c r="FW145" s="35"/>
      <c r="FX145" s="35"/>
      <c r="FY145" s="35"/>
      <c r="FZ145" s="35"/>
      <c r="GA145" s="35"/>
      <c r="GB145" s="35"/>
      <c r="GC145" s="35"/>
      <c r="GD145" s="35"/>
      <c r="GE145" s="35">
        <v>0</v>
      </c>
      <c r="GF145" s="35"/>
      <c r="GG145" s="35">
        <v>0</v>
      </c>
      <c r="GH145" s="35">
        <v>0</v>
      </c>
      <c r="GI145" s="35">
        <v>0</v>
      </c>
      <c r="GJ145" s="35">
        <v>0</v>
      </c>
      <c r="GK145" s="35"/>
      <c r="GL145" s="35"/>
      <c r="GM145" s="35">
        <v>0</v>
      </c>
      <c r="GN145" s="35">
        <v>0</v>
      </c>
      <c r="GO145" s="35">
        <v>0</v>
      </c>
      <c r="GP145" s="35">
        <v>65232</v>
      </c>
      <c r="GQ145" s="35">
        <v>54830</v>
      </c>
      <c r="GR145" s="35">
        <v>120062</v>
      </c>
      <c r="GS145" s="31" t="s">
        <v>420</v>
      </c>
      <c r="GT145" s="31"/>
      <c r="GU145" s="31" t="s">
        <v>439</v>
      </c>
      <c r="GV145" s="31" t="s">
        <v>398</v>
      </c>
      <c r="GW145" s="31"/>
      <c r="GX145" s="31"/>
      <c r="GY145" t="s">
        <v>405</v>
      </c>
      <c r="HC145" s="35">
        <v>1193</v>
      </c>
      <c r="HD145" s="35">
        <v>79</v>
      </c>
      <c r="HE145" s="35">
        <v>16611</v>
      </c>
      <c r="HF145" s="35">
        <v>191</v>
      </c>
      <c r="HG145" s="35"/>
      <c r="HH145" s="35">
        <v>53433</v>
      </c>
      <c r="HI145" s="35"/>
      <c r="HJ145" s="35">
        <v>4</v>
      </c>
      <c r="HK145" s="35">
        <v>4031</v>
      </c>
      <c r="HL145" s="35">
        <v>1226</v>
      </c>
      <c r="HM145" s="35"/>
      <c r="HN145" s="35"/>
      <c r="HO145" s="35">
        <v>0</v>
      </c>
      <c r="HP145" s="35">
        <v>0</v>
      </c>
      <c r="HQ145" s="35">
        <v>84</v>
      </c>
      <c r="HR145" s="35">
        <v>4</v>
      </c>
      <c r="HS145" s="35"/>
      <c r="HT145" s="35"/>
      <c r="HU145" s="35">
        <v>2</v>
      </c>
      <c r="HV145" s="35"/>
      <c r="HW145" s="35"/>
      <c r="HX145" s="35"/>
      <c r="HY145" s="35"/>
      <c r="HZ145" s="35"/>
      <c r="IA145" s="35"/>
      <c r="IB145" s="35"/>
      <c r="IC145" s="35"/>
      <c r="ID145" s="35"/>
      <c r="IE145" s="35"/>
      <c r="IF145" s="61">
        <v>1.5</v>
      </c>
      <c r="IG145" s="35">
        <v>2.5</v>
      </c>
      <c r="IH145" s="35">
        <v>5.5</v>
      </c>
      <c r="II145" s="35">
        <f t="shared" si="11"/>
        <v>2.5</v>
      </c>
      <c r="IJ145" s="35"/>
      <c r="IK145" s="35">
        <v>3</v>
      </c>
      <c r="IL145" s="35">
        <v>3</v>
      </c>
      <c r="IM145" s="34">
        <v>12554</v>
      </c>
      <c r="IN145" s="31" t="s">
        <v>411</v>
      </c>
      <c r="IO145" s="70"/>
      <c r="IP145" s="34">
        <v>8456</v>
      </c>
      <c r="IQ145" s="34">
        <v>3497</v>
      </c>
      <c r="IR145" s="34">
        <v>125</v>
      </c>
      <c r="IS145" s="34"/>
      <c r="IT145" s="34"/>
      <c r="IU145" s="34"/>
      <c r="IV145" s="34">
        <v>176</v>
      </c>
      <c r="IW145" s="34"/>
      <c r="IX145" s="34"/>
      <c r="IY145" s="34"/>
      <c r="IZ145" s="34"/>
      <c r="JA145" s="34">
        <v>7</v>
      </c>
      <c r="JB145" s="34">
        <v>7</v>
      </c>
      <c r="JC145" s="34">
        <v>35</v>
      </c>
      <c r="JD145" s="34">
        <v>35</v>
      </c>
      <c r="JE145" s="34"/>
      <c r="JF145" s="34"/>
      <c r="JG145" s="34"/>
      <c r="JH145" s="34"/>
      <c r="JI145" s="34"/>
      <c r="JJ145" s="34"/>
      <c r="JK145" s="34"/>
      <c r="JL145" s="34"/>
      <c r="JM145" s="34"/>
      <c r="JN145" s="34"/>
      <c r="JO145" s="34"/>
      <c r="JP145" s="34"/>
      <c r="JQ145" s="34"/>
      <c r="JR145" s="34">
        <v>1541</v>
      </c>
      <c r="JS145" s="34"/>
      <c r="JT145" s="34"/>
      <c r="JU145" s="34">
        <v>1663</v>
      </c>
      <c r="JV145" s="34"/>
      <c r="JW145" s="34"/>
      <c r="JX145" s="34"/>
      <c r="JY145" s="34"/>
      <c r="JZ145" s="34"/>
      <c r="KA145" s="34"/>
      <c r="KB145" s="34"/>
      <c r="KC145" s="34"/>
      <c r="KD145" s="34"/>
      <c r="KE145" s="34"/>
      <c r="KF145" s="34">
        <v>0</v>
      </c>
      <c r="KG145" s="34">
        <v>0</v>
      </c>
      <c r="KH145" s="34">
        <v>0</v>
      </c>
      <c r="KI145" s="34">
        <v>61</v>
      </c>
      <c r="KJ145" s="34">
        <v>40</v>
      </c>
      <c r="KK145" s="34">
        <v>40</v>
      </c>
      <c r="KL145" s="34">
        <v>0</v>
      </c>
      <c r="KM145" s="34">
        <v>0</v>
      </c>
      <c r="KN145" s="34"/>
      <c r="KO145" s="34"/>
      <c r="KP145" s="34"/>
      <c r="KQ145" s="34"/>
      <c r="KR145" s="34"/>
      <c r="KS145" s="34"/>
      <c r="KT145" s="34"/>
      <c r="KU145" s="34"/>
      <c r="KV145" s="34"/>
      <c r="KW145" s="34"/>
      <c r="KX145" s="34"/>
      <c r="KY145" s="34"/>
      <c r="KZ145" s="34"/>
      <c r="LA145" s="34"/>
      <c r="LB145" s="34"/>
      <c r="LC145" s="34"/>
      <c r="LD145" s="34"/>
      <c r="LE145" s="34"/>
      <c r="LF145" s="34"/>
      <c r="LG145" s="34"/>
      <c r="LH145" s="34"/>
      <c r="LI145" s="34"/>
      <c r="LJ145" s="34"/>
      <c r="LK145" s="34"/>
      <c r="LL145" s="34"/>
      <c r="LM145" s="34"/>
      <c r="LN145" s="34"/>
      <c r="LO145" s="34"/>
      <c r="LP145" s="34"/>
      <c r="LQ145" s="34"/>
      <c r="LR145" s="34"/>
      <c r="LS145" s="34"/>
      <c r="LT145" s="34"/>
      <c r="LU145" s="34"/>
      <c r="LV145" s="34"/>
      <c r="LW145" s="34"/>
      <c r="LX145" s="34"/>
      <c r="LY145" s="34"/>
      <c r="LZ145" s="34"/>
      <c r="MA145" s="34"/>
      <c r="MB145" s="34"/>
      <c r="MC145" s="34"/>
      <c r="MD145" s="34"/>
      <c r="ME145" s="34"/>
      <c r="MF145" s="34"/>
      <c r="MG145" s="34"/>
      <c r="MH145" s="34"/>
      <c r="MI145" s="34"/>
      <c r="MJ145" s="34"/>
      <c r="MK145" s="34"/>
      <c r="ML145" s="34"/>
      <c r="MM145" s="34"/>
      <c r="MN145" s="34"/>
      <c r="MO145" s="34">
        <v>0</v>
      </c>
      <c r="MP145" s="34">
        <v>0</v>
      </c>
      <c r="MQ145" s="34"/>
      <c r="MR145" s="34"/>
      <c r="MS145" s="34">
        <v>41340</v>
      </c>
      <c r="MT145" s="34"/>
      <c r="MU145" s="34"/>
      <c r="MV145" s="34"/>
      <c r="MW145" s="34"/>
      <c r="MX145" s="34"/>
      <c r="MY145" s="34"/>
      <c r="MZ145" s="34"/>
      <c r="NA145" s="34"/>
      <c r="NB145" s="34"/>
      <c r="NC145" s="34"/>
      <c r="ND145" s="34"/>
      <c r="NE145" s="34"/>
      <c r="NF145" s="34"/>
      <c r="NG145" s="34"/>
      <c r="NH145" s="34"/>
      <c r="NI145" s="34"/>
      <c r="NJ145" s="34"/>
      <c r="NK145" s="34"/>
      <c r="NX145" s="18">
        <f t="shared" si="14"/>
        <v>2675.7844571428564</v>
      </c>
      <c r="NY145" t="str">
        <f t="shared" si="12"/>
        <v>Mid-range</v>
      </c>
      <c r="NZ145" t="str">
        <f t="shared" si="13"/>
        <v>Small</v>
      </c>
    </row>
    <row r="146" spans="1:390">
      <c r="A146" t="s">
        <v>508</v>
      </c>
      <c r="B146" s="31" t="s">
        <v>509</v>
      </c>
      <c r="C146" s="32" t="s">
        <v>510</v>
      </c>
      <c r="D146" s="31" t="s">
        <v>393</v>
      </c>
      <c r="E146" s="31">
        <v>20070</v>
      </c>
      <c r="F146" s="31" t="s">
        <v>759</v>
      </c>
      <c r="G146" s="34">
        <v>13555.102857142938</v>
      </c>
      <c r="H146" s="70">
        <v>34102</v>
      </c>
      <c r="I146" s="61"/>
      <c r="J146" s="67">
        <v>59</v>
      </c>
      <c r="K146" s="67">
        <v>8</v>
      </c>
      <c r="L146" s="67"/>
      <c r="M146" s="67"/>
      <c r="N146" s="67"/>
      <c r="O146" s="67"/>
      <c r="P146" s="67"/>
      <c r="Q146" s="67"/>
      <c r="R146" s="67">
        <v>93</v>
      </c>
      <c r="S146" s="67"/>
      <c r="T146" s="67"/>
      <c r="U146" s="67">
        <v>26</v>
      </c>
      <c r="V146" s="67">
        <v>600</v>
      </c>
      <c r="W146" s="86" t="s">
        <v>415</v>
      </c>
      <c r="X146" s="86"/>
      <c r="Y146" s="86"/>
      <c r="Z146" s="86"/>
      <c r="AA146" s="86"/>
      <c r="AB146" s="86"/>
      <c r="AC146" s="87">
        <v>13496</v>
      </c>
      <c r="AD146" s="61"/>
      <c r="AE146" s="61"/>
      <c r="AF146" s="87"/>
      <c r="AG146" s="87"/>
      <c r="AH146" s="87"/>
      <c r="AI146" s="87"/>
      <c r="AJ146" s="87"/>
      <c r="AK146" s="87"/>
      <c r="AL146" s="87">
        <v>46337</v>
      </c>
      <c r="AM146" s="87">
        <v>7019</v>
      </c>
      <c r="AN146" s="61"/>
      <c r="AO146" s="88">
        <v>66852</v>
      </c>
      <c r="AP146" s="61">
        <v>16372</v>
      </c>
      <c r="AQ146" s="61"/>
      <c r="AR146" s="61"/>
      <c r="AS146" s="61"/>
      <c r="AT146" s="61"/>
      <c r="AU146" s="61"/>
      <c r="AV146" s="61"/>
      <c r="AW146" s="61"/>
      <c r="AX146" s="61"/>
      <c r="AY146" s="61"/>
      <c r="AZ146" s="61"/>
      <c r="BA146" s="61"/>
      <c r="BB146" s="61">
        <v>16372</v>
      </c>
      <c r="BC146" s="61">
        <v>500</v>
      </c>
      <c r="BD146" s="61"/>
      <c r="BE146" s="61"/>
      <c r="BF146" s="61"/>
      <c r="BG146" s="61"/>
      <c r="BH146" s="61"/>
      <c r="BI146" s="61"/>
      <c r="BJ146" s="61"/>
      <c r="BK146" s="61"/>
      <c r="BL146" s="61"/>
      <c r="BM146" s="61"/>
      <c r="BN146" s="61"/>
      <c r="BO146" s="61">
        <v>500</v>
      </c>
      <c r="BP146" s="61"/>
      <c r="BQ146" s="61"/>
      <c r="BR146" s="61"/>
      <c r="BS146" s="61"/>
      <c r="BT146" s="61"/>
      <c r="BU146" s="61"/>
      <c r="BV146" s="61"/>
      <c r="BW146" s="35"/>
      <c r="BX146" s="35">
        <v>1200</v>
      </c>
      <c r="BY146" s="35"/>
      <c r="BZ146" s="35">
        <v>1200</v>
      </c>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c r="CX146" s="35"/>
      <c r="CY146" s="35">
        <v>9635</v>
      </c>
      <c r="CZ146" s="35"/>
      <c r="DA146" s="35"/>
      <c r="DB146" s="35"/>
      <c r="DC146" s="35"/>
      <c r="DD146" s="35"/>
      <c r="DE146" s="35"/>
      <c r="DF146" s="35">
        <v>29783</v>
      </c>
      <c r="DG146" s="35">
        <v>5522</v>
      </c>
      <c r="DH146" s="35"/>
      <c r="DI146" s="35">
        <v>44940</v>
      </c>
      <c r="DJ146" s="35"/>
      <c r="DK146" s="35"/>
      <c r="DL146" s="35"/>
      <c r="DM146" s="35"/>
      <c r="DN146" s="35"/>
      <c r="DO146" s="35"/>
      <c r="DP146" s="35"/>
      <c r="DQ146" s="35"/>
      <c r="DR146" s="35"/>
      <c r="DS146" s="35"/>
      <c r="DT146" s="35"/>
      <c r="DU146" s="35"/>
      <c r="DV146" s="61"/>
      <c r="DW146" s="61"/>
      <c r="DX146" s="35"/>
      <c r="DY146" s="35"/>
      <c r="DZ146" s="35"/>
      <c r="EA146" s="35"/>
      <c r="EB146" s="35"/>
      <c r="EC146" s="35"/>
      <c r="ED146" s="35"/>
      <c r="EE146" s="35"/>
      <c r="EF146" s="35"/>
      <c r="EG146" s="35"/>
      <c r="EH146" s="35"/>
      <c r="EI146" s="61"/>
      <c r="EJ146" s="35"/>
      <c r="EK146" s="35"/>
      <c r="EL146" s="35"/>
      <c r="EM146" s="35"/>
      <c r="EN146" s="35"/>
      <c r="EO146" s="35"/>
      <c r="EP146" s="35"/>
      <c r="EQ146" s="35">
        <v>4183</v>
      </c>
      <c r="ER146" s="35"/>
      <c r="ES146" s="35">
        <v>3960</v>
      </c>
      <c r="ET146" s="35">
        <v>8143</v>
      </c>
      <c r="EU146" s="37"/>
      <c r="EV146" s="37"/>
      <c r="EW146" s="37"/>
      <c r="EX146" s="37"/>
      <c r="EY146" s="37"/>
      <c r="EZ146" s="37"/>
      <c r="FA146" s="34"/>
      <c r="FB146" s="34"/>
      <c r="FC146" s="34"/>
      <c r="FD146" s="34"/>
      <c r="FE146" s="34"/>
      <c r="FF146" s="34"/>
      <c r="FG146" s="34"/>
      <c r="FH146" s="34"/>
      <c r="FI146" s="34"/>
      <c r="FJ146" s="34"/>
      <c r="FK146" s="34"/>
      <c r="FL146" s="34"/>
      <c r="FM146" s="34"/>
      <c r="FN146" s="34"/>
      <c r="FO146" s="34"/>
      <c r="FP146" s="34"/>
      <c r="FQ146" s="34"/>
      <c r="FR146" s="34"/>
      <c r="FS146" s="34"/>
      <c r="FT146" s="35"/>
      <c r="FU146" s="35"/>
      <c r="FV146" s="35"/>
      <c r="FW146" s="35"/>
      <c r="FX146" s="35"/>
      <c r="FY146" s="35"/>
      <c r="FZ146" s="35"/>
      <c r="GA146" s="35"/>
      <c r="GB146" s="35"/>
      <c r="GC146" s="35"/>
      <c r="GD146" s="35"/>
      <c r="GE146" s="35"/>
      <c r="GF146" s="35"/>
      <c r="GG146" s="35"/>
      <c r="GH146" s="35"/>
      <c r="GI146" s="35"/>
      <c r="GJ146" s="35"/>
      <c r="GK146" s="35"/>
      <c r="GL146" s="35"/>
      <c r="GM146" s="35"/>
      <c r="GN146" s="35"/>
      <c r="GO146" s="35"/>
      <c r="GP146" s="35">
        <v>83724</v>
      </c>
      <c r="GQ146" s="35">
        <v>54283</v>
      </c>
      <c r="GR146" s="35">
        <v>138007</v>
      </c>
      <c r="GS146" s="31" t="s">
        <v>420</v>
      </c>
      <c r="GT146" s="31"/>
      <c r="GU146" s="31"/>
      <c r="GV146" s="31" t="s">
        <v>409</v>
      </c>
      <c r="GW146" s="31"/>
      <c r="GX146" s="31"/>
      <c r="GY146" t="s">
        <v>405</v>
      </c>
      <c r="HB146" s="31"/>
      <c r="HC146" s="35">
        <v>2603</v>
      </c>
      <c r="HD146" s="35">
        <v>4891</v>
      </c>
      <c r="HE146" s="35">
        <v>10591</v>
      </c>
      <c r="HF146" s="35">
        <v>150</v>
      </c>
      <c r="HG146" s="35">
        <v>777</v>
      </c>
      <c r="HH146" s="35">
        <v>101204</v>
      </c>
      <c r="HI146" s="35"/>
      <c r="HJ146" s="35">
        <v>309</v>
      </c>
      <c r="HK146" s="35">
        <v>852</v>
      </c>
      <c r="HL146" s="35">
        <v>500</v>
      </c>
      <c r="HM146" s="35"/>
      <c r="HN146" s="35"/>
      <c r="HO146" s="35">
        <v>559</v>
      </c>
      <c r="HP146" s="35">
        <v>75</v>
      </c>
      <c r="HQ146" s="35">
        <v>10843</v>
      </c>
      <c r="HR146" s="35">
        <v>200</v>
      </c>
      <c r="HS146" s="35"/>
      <c r="HT146" s="35"/>
      <c r="HU146" s="35">
        <v>10</v>
      </c>
      <c r="HV146" s="35"/>
      <c r="HW146" s="35"/>
      <c r="HX146" s="35"/>
      <c r="HY146" s="35"/>
      <c r="HZ146" s="35"/>
      <c r="IA146" s="35"/>
      <c r="IB146" s="35"/>
      <c r="IC146" s="35"/>
      <c r="ID146" s="35"/>
      <c r="IE146" s="35"/>
      <c r="IF146" s="61">
        <v>2.39</v>
      </c>
      <c r="IG146" s="35">
        <v>5.39</v>
      </c>
      <c r="IH146" s="35">
        <v>11.39</v>
      </c>
      <c r="II146" s="35">
        <f t="shared" si="11"/>
        <v>5.39</v>
      </c>
      <c r="IJ146" s="35"/>
      <c r="IK146" s="35">
        <v>6</v>
      </c>
      <c r="IL146" s="35">
        <v>6</v>
      </c>
      <c r="IM146" s="34">
        <v>3888</v>
      </c>
      <c r="IN146" s="31" t="s">
        <v>411</v>
      </c>
      <c r="IO146" s="70">
        <v>14507</v>
      </c>
      <c r="IP146" s="34">
        <v>10300</v>
      </c>
      <c r="IQ146" s="34">
        <v>1038</v>
      </c>
      <c r="IR146" s="34">
        <v>1596</v>
      </c>
      <c r="IS146" s="34"/>
      <c r="IT146" s="34"/>
      <c r="IU146" s="34"/>
      <c r="IV146" s="34">
        <v>188</v>
      </c>
      <c r="IW146" s="34"/>
      <c r="IX146" s="34">
        <v>27629</v>
      </c>
      <c r="IY146" s="34"/>
      <c r="IZ146" s="34"/>
      <c r="JA146" s="34">
        <v>234</v>
      </c>
      <c r="JB146" s="34">
        <v>187</v>
      </c>
      <c r="JC146" s="34">
        <v>210</v>
      </c>
      <c r="JD146" s="34">
        <v>132</v>
      </c>
      <c r="JE146" s="34"/>
      <c r="JF146" s="34"/>
      <c r="JG146" s="34"/>
      <c r="JH146" s="34"/>
      <c r="JI146" s="34"/>
      <c r="JJ146" s="34"/>
      <c r="JK146" s="34"/>
      <c r="JL146" s="34"/>
      <c r="JM146" s="34"/>
      <c r="JN146" s="34"/>
      <c r="JO146" s="34"/>
      <c r="JP146" s="34"/>
      <c r="JQ146" s="34"/>
      <c r="JR146" s="34">
        <v>2620</v>
      </c>
      <c r="JS146" s="34"/>
      <c r="JT146" s="34"/>
      <c r="JU146" s="34">
        <v>131</v>
      </c>
      <c r="JV146" s="34"/>
      <c r="JW146" s="34"/>
      <c r="JX146" s="34"/>
      <c r="JY146" s="34"/>
      <c r="JZ146" s="34"/>
      <c r="KA146" s="34"/>
      <c r="KB146" s="34"/>
      <c r="KC146" s="34"/>
      <c r="KD146" s="34"/>
      <c r="KE146" s="34"/>
      <c r="KF146" s="34">
        <v>6</v>
      </c>
      <c r="KG146" s="34">
        <v>8</v>
      </c>
      <c r="KH146" s="34">
        <v>120</v>
      </c>
      <c r="KI146" s="34">
        <v>67</v>
      </c>
      <c r="KJ146" s="34">
        <v>63</v>
      </c>
      <c r="KK146" s="34">
        <v>24</v>
      </c>
      <c r="KL146" s="34">
        <v>4</v>
      </c>
      <c r="KM146" s="34">
        <v>0</v>
      </c>
      <c r="KN146" s="34"/>
      <c r="KO146" s="34"/>
      <c r="KP146" s="34"/>
      <c r="KQ146" s="34"/>
      <c r="KR146" s="34"/>
      <c r="KS146" s="34"/>
      <c r="KT146" s="34"/>
      <c r="KU146" s="34"/>
      <c r="KV146" s="34"/>
      <c r="KW146" s="34"/>
      <c r="KX146" s="34"/>
      <c r="KY146" s="34"/>
      <c r="KZ146" s="34"/>
      <c r="LA146" s="34"/>
      <c r="LB146" s="34"/>
      <c r="LC146" s="34"/>
      <c r="LD146" s="34"/>
      <c r="LE146" s="34"/>
      <c r="LF146" s="34"/>
      <c r="LG146" s="34"/>
      <c r="LH146" s="34"/>
      <c r="LI146" s="34"/>
      <c r="LJ146" s="34"/>
      <c r="LK146" s="34"/>
      <c r="LL146" s="34"/>
      <c r="LM146" s="34"/>
      <c r="LN146" s="34"/>
      <c r="LO146" s="34"/>
      <c r="LP146" s="34"/>
      <c r="LQ146" s="34"/>
      <c r="LR146" s="34"/>
      <c r="LS146" s="34"/>
      <c r="LT146" s="34"/>
      <c r="LU146" s="34"/>
      <c r="LV146" s="34"/>
      <c r="LW146" s="34"/>
      <c r="LX146" s="34"/>
      <c r="LY146" s="34"/>
      <c r="LZ146" s="34"/>
      <c r="MA146" s="34"/>
      <c r="MB146" s="34"/>
      <c r="MC146" s="34"/>
      <c r="MD146" s="34"/>
      <c r="ME146" s="34"/>
      <c r="MF146" s="34"/>
      <c r="MG146" s="34"/>
      <c r="MH146" s="34"/>
      <c r="MI146" s="34"/>
      <c r="MJ146" s="34"/>
      <c r="MK146" s="34"/>
      <c r="ML146" s="34"/>
      <c r="MM146" s="34"/>
      <c r="MN146" s="34"/>
      <c r="MO146" s="34">
        <v>4</v>
      </c>
      <c r="MP146" s="34">
        <v>0</v>
      </c>
      <c r="MQ146" s="34"/>
      <c r="MR146" s="34"/>
      <c r="MS146" s="34"/>
      <c r="MT146" s="34"/>
      <c r="MU146" s="34">
        <v>10</v>
      </c>
      <c r="MV146" s="34"/>
      <c r="MW146" s="34"/>
      <c r="MX146" s="34"/>
      <c r="MY146" s="34"/>
      <c r="MZ146" s="34"/>
      <c r="NA146" s="34"/>
      <c r="NB146" s="34"/>
      <c r="NC146" s="34"/>
      <c r="ND146" s="34"/>
      <c r="NE146" s="34"/>
      <c r="NF146" s="34"/>
      <c r="NG146" s="34"/>
      <c r="NH146" s="34"/>
      <c r="NI146" s="34"/>
      <c r="NJ146" s="34"/>
      <c r="NK146" s="34"/>
      <c r="NX146" s="18">
        <f t="shared" si="14"/>
        <v>2514.8613835144597</v>
      </c>
      <c r="NY146" t="str">
        <f t="shared" si="12"/>
        <v>Larger</v>
      </c>
      <c r="NZ146" t="str">
        <f t="shared" si="13"/>
        <v>Medium</v>
      </c>
    </row>
    <row r="147" spans="1:390">
      <c r="A147" t="s">
        <v>487</v>
      </c>
      <c r="B147" s="31" t="s">
        <v>488</v>
      </c>
      <c r="C147" s="32" t="s">
        <v>489</v>
      </c>
      <c r="D147" s="31" t="s">
        <v>393</v>
      </c>
      <c r="E147" s="31">
        <v>20070</v>
      </c>
      <c r="F147" s="31" t="s">
        <v>759</v>
      </c>
      <c r="G147" s="34">
        <v>10044.223238095361</v>
      </c>
      <c r="H147" s="70">
        <v>30246</v>
      </c>
      <c r="I147" s="61"/>
      <c r="J147" s="67">
        <v>69</v>
      </c>
      <c r="K147" s="67">
        <v>11</v>
      </c>
      <c r="L147" s="67"/>
      <c r="M147" s="67"/>
      <c r="N147" s="67"/>
      <c r="O147" s="67"/>
      <c r="P147" s="67"/>
      <c r="Q147" s="67"/>
      <c r="R147" s="67">
        <v>25</v>
      </c>
      <c r="S147" s="67"/>
      <c r="T147" s="67"/>
      <c r="U147" s="67">
        <v>66</v>
      </c>
      <c r="V147" s="67">
        <v>507</v>
      </c>
      <c r="W147" s="86">
        <v>0</v>
      </c>
      <c r="X147" s="86"/>
      <c r="Y147" s="86"/>
      <c r="Z147" s="86"/>
      <c r="AA147" s="86"/>
      <c r="AB147" s="86"/>
      <c r="AC147" s="87">
        <v>15888</v>
      </c>
      <c r="AD147" s="61"/>
      <c r="AE147" s="61"/>
      <c r="AF147" s="87"/>
      <c r="AG147" s="87"/>
      <c r="AH147" s="87"/>
      <c r="AI147" s="87"/>
      <c r="AJ147" s="87"/>
      <c r="AK147" s="87"/>
      <c r="AL147" s="87">
        <v>29124</v>
      </c>
      <c r="AM147" s="87">
        <v>9022</v>
      </c>
      <c r="AN147" s="61"/>
      <c r="AO147" s="88">
        <v>54034</v>
      </c>
      <c r="AP147" s="61">
        <v>17970</v>
      </c>
      <c r="AQ147" s="61"/>
      <c r="AR147" s="61"/>
      <c r="AS147" s="61"/>
      <c r="AT147" s="61"/>
      <c r="AU147" s="61"/>
      <c r="AV147" s="61"/>
      <c r="AW147" s="61"/>
      <c r="AX147" s="61"/>
      <c r="AY147" s="61"/>
      <c r="AZ147" s="61"/>
      <c r="BA147" s="61"/>
      <c r="BB147" s="61">
        <v>17970</v>
      </c>
      <c r="BC147" s="61">
        <v>1584</v>
      </c>
      <c r="BD147" s="61"/>
      <c r="BE147" s="61"/>
      <c r="BF147" s="61"/>
      <c r="BG147" s="61"/>
      <c r="BH147" s="61"/>
      <c r="BI147" s="61"/>
      <c r="BJ147" s="61"/>
      <c r="BK147" s="61"/>
      <c r="BL147" s="61"/>
      <c r="BM147" s="61"/>
      <c r="BN147" s="61"/>
      <c r="BO147" s="61">
        <v>1584</v>
      </c>
      <c r="BP147" s="61">
        <v>4100</v>
      </c>
      <c r="BQ147" s="61"/>
      <c r="BR147" s="61"/>
      <c r="BS147" s="61"/>
      <c r="BT147" s="61"/>
      <c r="BU147" s="61"/>
      <c r="BV147" s="61"/>
      <c r="BW147" s="35"/>
      <c r="BX147" s="35"/>
      <c r="BY147" s="35"/>
      <c r="BZ147" s="35">
        <v>4100</v>
      </c>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v>5224</v>
      </c>
      <c r="CZ147" s="35"/>
      <c r="DA147" s="35"/>
      <c r="DB147" s="35"/>
      <c r="DC147" s="35"/>
      <c r="DD147" s="35"/>
      <c r="DE147" s="35"/>
      <c r="DF147" s="35">
        <v>36697</v>
      </c>
      <c r="DG147" s="35">
        <v>18669</v>
      </c>
      <c r="DH147" s="35"/>
      <c r="DI147" s="35">
        <v>60590</v>
      </c>
      <c r="DJ147" s="35"/>
      <c r="DK147" s="35"/>
      <c r="DL147" s="35"/>
      <c r="DM147" s="35"/>
      <c r="DN147" s="35"/>
      <c r="DO147" s="35"/>
      <c r="DP147" s="35"/>
      <c r="DQ147" s="35"/>
      <c r="DR147" s="35"/>
      <c r="DS147" s="35"/>
      <c r="DT147" s="35"/>
      <c r="DU147" s="35"/>
      <c r="DV147" s="61"/>
      <c r="DW147" s="61"/>
      <c r="DX147" s="35"/>
      <c r="DY147" s="35"/>
      <c r="DZ147" s="35"/>
      <c r="EA147" s="35"/>
      <c r="EB147" s="35"/>
      <c r="EC147" s="35"/>
      <c r="ED147" s="35"/>
      <c r="EE147" s="35"/>
      <c r="EF147" s="35"/>
      <c r="EG147" s="35"/>
      <c r="EH147" s="35"/>
      <c r="EI147" s="61"/>
      <c r="EJ147" s="35"/>
      <c r="EK147" s="35"/>
      <c r="EL147" s="35"/>
      <c r="EM147" s="35"/>
      <c r="EN147" s="35"/>
      <c r="EO147" s="35"/>
      <c r="EP147" s="35"/>
      <c r="EQ147" s="35">
        <v>19596</v>
      </c>
      <c r="ER147" s="35"/>
      <c r="ES147" s="35">
        <v>3630</v>
      </c>
      <c r="ET147" s="35">
        <v>23226</v>
      </c>
      <c r="EU147" s="37"/>
      <c r="EV147" s="37"/>
      <c r="EW147" s="37"/>
      <c r="EX147" s="37"/>
      <c r="EY147" s="37"/>
      <c r="EZ147" s="37"/>
      <c r="FA147" s="34"/>
      <c r="FB147" s="34"/>
      <c r="FC147" s="34"/>
      <c r="FD147" s="34"/>
      <c r="FE147" s="34"/>
      <c r="FF147" s="34"/>
      <c r="FG147" s="34"/>
      <c r="FH147" s="34"/>
      <c r="FI147" s="34"/>
      <c r="FJ147" s="34"/>
      <c r="FK147" s="34"/>
      <c r="FL147" s="34"/>
      <c r="FM147" s="34"/>
      <c r="FN147" s="34"/>
      <c r="FO147" s="34"/>
      <c r="FP147" s="34"/>
      <c r="FQ147" s="34"/>
      <c r="FR147" s="34"/>
      <c r="FS147" s="34"/>
      <c r="FT147" s="35"/>
      <c r="FU147" s="35"/>
      <c r="FV147" s="35"/>
      <c r="FW147" s="35"/>
      <c r="FX147" s="35"/>
      <c r="FY147" s="35"/>
      <c r="FZ147" s="35"/>
      <c r="GA147" s="35"/>
      <c r="GB147" s="35"/>
      <c r="GC147" s="35"/>
      <c r="GD147" s="35"/>
      <c r="GE147" s="35">
        <v>29378</v>
      </c>
      <c r="GF147" s="35"/>
      <c r="GG147" s="35"/>
      <c r="GH147" s="35"/>
      <c r="GI147" s="35"/>
      <c r="GJ147" s="35"/>
      <c r="GK147" s="35"/>
      <c r="GL147" s="35"/>
      <c r="GM147" s="35">
        <v>2610</v>
      </c>
      <c r="GN147" s="35">
        <v>9770</v>
      </c>
      <c r="GO147" s="35">
        <v>41758</v>
      </c>
      <c r="GP147" s="35">
        <v>73588</v>
      </c>
      <c r="GQ147" s="35">
        <v>87916</v>
      </c>
      <c r="GR147" s="35">
        <v>203262</v>
      </c>
      <c r="GS147" s="31" t="s">
        <v>420</v>
      </c>
      <c r="GT147" s="31"/>
      <c r="GU147" s="31"/>
      <c r="GV147" s="31" t="s">
        <v>409</v>
      </c>
      <c r="GW147" t="s">
        <v>410</v>
      </c>
      <c r="GX147" s="31"/>
      <c r="GY147" s="31"/>
      <c r="GZ147" s="31"/>
      <c r="HA147" s="31"/>
      <c r="HC147" s="35">
        <v>2484</v>
      </c>
      <c r="HD147" s="35">
        <v>4303</v>
      </c>
      <c r="HE147" s="35">
        <v>15230</v>
      </c>
      <c r="HF147" s="35">
        <v>185</v>
      </c>
      <c r="HG147" s="35">
        <v>0</v>
      </c>
      <c r="HH147" s="35">
        <v>87890</v>
      </c>
      <c r="HI147" s="35"/>
      <c r="HJ147" s="35">
        <v>250</v>
      </c>
      <c r="HK147" s="35">
        <v>3153</v>
      </c>
      <c r="HL147" s="35">
        <v>2255</v>
      </c>
      <c r="HM147" s="35"/>
      <c r="HN147" s="35"/>
      <c r="HO147" s="35">
        <v>220</v>
      </c>
      <c r="HP147" s="35">
        <v>234</v>
      </c>
      <c r="HQ147" s="35">
        <v>55</v>
      </c>
      <c r="HR147" s="35">
        <v>326</v>
      </c>
      <c r="HS147" s="35"/>
      <c r="HT147" s="35"/>
      <c r="HU147" s="35">
        <v>12</v>
      </c>
      <c r="HV147" s="35"/>
      <c r="HW147" s="35"/>
      <c r="HX147" s="35"/>
      <c r="HY147" s="35"/>
      <c r="HZ147" s="35"/>
      <c r="IA147" s="35"/>
      <c r="IB147" s="35"/>
      <c r="IC147" s="35"/>
      <c r="ID147" s="35"/>
      <c r="IE147" s="35"/>
      <c r="IF147" s="61">
        <v>4.63</v>
      </c>
      <c r="IG147" s="35">
        <v>8.15</v>
      </c>
      <c r="IH147" s="35">
        <v>14.91</v>
      </c>
      <c r="II147" s="35">
        <f t="shared" si="11"/>
        <v>8.15</v>
      </c>
      <c r="IJ147" s="35"/>
      <c r="IK147" s="35">
        <v>7</v>
      </c>
      <c r="IL147" s="35">
        <v>6.76</v>
      </c>
      <c r="IM147" s="34">
        <v>14500</v>
      </c>
      <c r="IN147" s="31" t="s">
        <v>400</v>
      </c>
      <c r="IO147" s="70">
        <v>19921</v>
      </c>
      <c r="IP147" s="34">
        <v>19951</v>
      </c>
      <c r="IQ147" s="34">
        <v>17843</v>
      </c>
      <c r="IR147" s="34">
        <v>11550</v>
      </c>
      <c r="IS147" s="34"/>
      <c r="IT147" s="34"/>
      <c r="IU147" s="34"/>
      <c r="IV147" s="34">
        <v>5481</v>
      </c>
      <c r="IW147" s="34"/>
      <c r="IX147" s="34">
        <v>74746</v>
      </c>
      <c r="IY147" s="34"/>
      <c r="IZ147" s="34"/>
      <c r="JA147" s="34">
        <v>170</v>
      </c>
      <c r="JB147" s="34">
        <v>140</v>
      </c>
      <c r="JC147" s="34">
        <v>788</v>
      </c>
      <c r="JD147" s="34">
        <v>196</v>
      </c>
      <c r="JE147" s="34"/>
      <c r="JF147" s="34"/>
      <c r="JG147" s="34"/>
      <c r="JH147" s="34"/>
      <c r="JI147" s="34"/>
      <c r="JJ147" s="34"/>
      <c r="JK147" s="34"/>
      <c r="JL147" s="34"/>
      <c r="JM147" s="34"/>
      <c r="JN147" s="34"/>
      <c r="JO147" s="34"/>
      <c r="JP147" s="34"/>
      <c r="JQ147" s="34"/>
      <c r="JR147" s="34">
        <v>4025</v>
      </c>
      <c r="JS147" s="34"/>
      <c r="JT147" s="34"/>
      <c r="JU147" s="34">
        <v>161</v>
      </c>
      <c r="JV147" s="34"/>
      <c r="JW147" s="34"/>
      <c r="JX147" s="34"/>
      <c r="JY147" s="34"/>
      <c r="JZ147" s="34"/>
      <c r="KA147" s="34"/>
      <c r="KB147" s="34"/>
      <c r="KC147" s="34"/>
      <c r="KD147" s="34"/>
      <c r="KE147" s="34"/>
      <c r="KF147" s="34">
        <v>1</v>
      </c>
      <c r="KG147" s="34">
        <v>81</v>
      </c>
      <c r="KH147" s="34">
        <v>2025</v>
      </c>
      <c r="KI147" s="34">
        <v>60</v>
      </c>
      <c r="KJ147" s="34">
        <v>42</v>
      </c>
      <c r="KK147" s="34">
        <v>42</v>
      </c>
      <c r="KL147" s="34">
        <v>4</v>
      </c>
      <c r="KM147" s="34">
        <v>0</v>
      </c>
      <c r="KN147" s="34"/>
      <c r="KO147" s="34"/>
      <c r="KP147" s="34"/>
      <c r="KQ147" s="34"/>
      <c r="KR147" s="34"/>
      <c r="KS147" s="34"/>
      <c r="KT147" s="34"/>
      <c r="KU147" s="34"/>
      <c r="KV147" s="34"/>
      <c r="KW147" s="34"/>
      <c r="KX147" s="34"/>
      <c r="KY147" s="34"/>
      <c r="KZ147" s="34"/>
      <c r="LA147" s="34"/>
      <c r="LB147" s="34"/>
      <c r="LC147" s="34"/>
      <c r="LD147" s="34"/>
      <c r="LE147" s="34"/>
      <c r="LF147" s="34"/>
      <c r="LG147" s="34"/>
      <c r="LH147" s="34"/>
      <c r="LI147" s="34"/>
      <c r="LJ147" s="34"/>
      <c r="LK147" s="34"/>
      <c r="LL147" s="34"/>
      <c r="LM147" s="34"/>
      <c r="LN147" s="34"/>
      <c r="LO147" s="34"/>
      <c r="LP147" s="34"/>
      <c r="LQ147" s="34"/>
      <c r="LR147" s="34"/>
      <c r="LS147" s="34"/>
      <c r="LT147" s="34"/>
      <c r="LU147" s="34"/>
      <c r="LV147" s="34"/>
      <c r="LW147" s="34"/>
      <c r="LX147" s="34"/>
      <c r="LY147" s="34"/>
      <c r="LZ147" s="34"/>
      <c r="MA147" s="34"/>
      <c r="MB147" s="34"/>
      <c r="MC147" s="34"/>
      <c r="MD147" s="34"/>
      <c r="ME147" s="34"/>
      <c r="MF147" s="34"/>
      <c r="MG147" s="34"/>
      <c r="MH147" s="34"/>
      <c r="MI147" s="34"/>
      <c r="MJ147" s="34"/>
      <c r="MK147" s="34"/>
      <c r="ML147" s="34"/>
      <c r="MM147" s="34"/>
      <c r="MN147" s="34"/>
      <c r="MO147" s="34">
        <v>4</v>
      </c>
      <c r="MP147" s="34">
        <v>0</v>
      </c>
      <c r="MQ147" s="34"/>
      <c r="MR147" s="34"/>
      <c r="MS147" s="34">
        <v>283817</v>
      </c>
      <c r="MT147" s="34"/>
      <c r="MU147" s="34">
        <v>30</v>
      </c>
      <c r="MV147" s="34"/>
      <c r="MW147" s="34"/>
      <c r="MX147" s="34"/>
      <c r="MY147" s="34"/>
      <c r="MZ147" s="34"/>
      <c r="NA147" s="34"/>
      <c r="NB147" s="34"/>
      <c r="NC147" s="34"/>
      <c r="ND147" s="34"/>
      <c r="NE147" s="34"/>
      <c r="NF147" s="34"/>
      <c r="NG147" s="34"/>
      <c r="NH147" s="34"/>
      <c r="NI147" s="34"/>
      <c r="NJ147" s="34"/>
      <c r="NK147" s="34"/>
      <c r="NX147" s="18">
        <f t="shared" si="14"/>
        <v>1232.4200292141547</v>
      </c>
      <c r="NY147" t="str">
        <f t="shared" si="12"/>
        <v>Mid-range</v>
      </c>
      <c r="NZ147" t="str">
        <f t="shared" si="13"/>
        <v>Medium</v>
      </c>
    </row>
    <row r="148" spans="1:390">
      <c r="A148" t="s">
        <v>535</v>
      </c>
      <c r="B148" s="31" t="s">
        <v>536</v>
      </c>
      <c r="C148" s="32" t="s">
        <v>537</v>
      </c>
      <c r="D148" s="1" t="s">
        <v>404</v>
      </c>
      <c r="E148" s="31">
        <v>20070</v>
      </c>
      <c r="F148" s="31" t="s">
        <v>759</v>
      </c>
      <c r="G148" s="34">
        <v>4482.2371428571387</v>
      </c>
      <c r="H148" s="70">
        <v>12444</v>
      </c>
      <c r="I148" s="61"/>
      <c r="J148" s="67">
        <v>30</v>
      </c>
      <c r="K148" s="67">
        <v>1</v>
      </c>
      <c r="L148" s="67"/>
      <c r="M148" s="67"/>
      <c r="N148" s="67"/>
      <c r="O148" s="67"/>
      <c r="P148" s="67"/>
      <c r="Q148" s="67"/>
      <c r="R148" s="67">
        <v>150</v>
      </c>
      <c r="S148" s="67"/>
      <c r="T148" s="67"/>
      <c r="U148" s="67">
        <v>6</v>
      </c>
      <c r="V148" s="67">
        <v>150</v>
      </c>
      <c r="W148" s="86">
        <v>30</v>
      </c>
      <c r="X148" s="86"/>
      <c r="Y148" s="86"/>
      <c r="Z148" s="86"/>
      <c r="AA148" s="86"/>
      <c r="AB148" s="86"/>
      <c r="AC148" s="87">
        <v>18735</v>
      </c>
      <c r="AD148" s="61"/>
      <c r="AE148" s="61"/>
      <c r="AF148" s="87">
        <v>0</v>
      </c>
      <c r="AG148" s="87">
        <v>0</v>
      </c>
      <c r="AH148" s="87">
        <v>0</v>
      </c>
      <c r="AI148" s="87">
        <v>0</v>
      </c>
      <c r="AJ148" s="87">
        <v>0</v>
      </c>
      <c r="AK148" s="87">
        <v>0</v>
      </c>
      <c r="AL148" s="87">
        <v>0</v>
      </c>
      <c r="AM148" s="87">
        <v>0</v>
      </c>
      <c r="AN148" s="61"/>
      <c r="AO148" s="88">
        <v>18735</v>
      </c>
      <c r="AP148" s="61">
        <v>0</v>
      </c>
      <c r="AQ148" s="61"/>
      <c r="AR148" s="61"/>
      <c r="AS148" s="61">
        <v>0</v>
      </c>
      <c r="AT148" s="61">
        <v>0</v>
      </c>
      <c r="AU148" s="61">
        <v>0</v>
      </c>
      <c r="AV148" s="61">
        <v>0</v>
      </c>
      <c r="AW148" s="61">
        <v>0</v>
      </c>
      <c r="AX148" s="61">
        <v>0</v>
      </c>
      <c r="AY148" s="61">
        <v>0</v>
      </c>
      <c r="AZ148" s="61">
        <v>0</v>
      </c>
      <c r="BA148" s="61"/>
      <c r="BB148" s="61">
        <v>0</v>
      </c>
      <c r="BC148" s="61">
        <v>5080</v>
      </c>
      <c r="BD148" s="61"/>
      <c r="BE148" s="61"/>
      <c r="BF148" s="61">
        <v>0</v>
      </c>
      <c r="BG148" s="61">
        <v>0</v>
      </c>
      <c r="BH148" s="61">
        <v>0</v>
      </c>
      <c r="BI148" s="61">
        <v>0</v>
      </c>
      <c r="BJ148" s="61">
        <v>0</v>
      </c>
      <c r="BK148" s="61">
        <v>0</v>
      </c>
      <c r="BL148" s="61">
        <v>0</v>
      </c>
      <c r="BM148" s="61">
        <v>0</v>
      </c>
      <c r="BN148" s="61"/>
      <c r="BO148" s="61">
        <v>5080</v>
      </c>
      <c r="BP148" s="61">
        <v>0</v>
      </c>
      <c r="BQ148" s="61"/>
      <c r="BR148" s="61">
        <v>0</v>
      </c>
      <c r="BS148" s="61">
        <v>0</v>
      </c>
      <c r="BT148" s="61">
        <v>0</v>
      </c>
      <c r="BU148" s="61">
        <v>0</v>
      </c>
      <c r="BV148" s="61">
        <v>0</v>
      </c>
      <c r="BW148" s="35">
        <v>0</v>
      </c>
      <c r="BX148" s="35">
        <v>0</v>
      </c>
      <c r="BY148" s="35">
        <v>0</v>
      </c>
      <c r="BZ148" s="35">
        <v>0</v>
      </c>
      <c r="CA148" s="35"/>
      <c r="CB148" s="35"/>
      <c r="CC148" s="35"/>
      <c r="CD148" s="35"/>
      <c r="CE148" s="35"/>
      <c r="CF148" s="35"/>
      <c r="CG148" s="35"/>
      <c r="CH148" s="35"/>
      <c r="CI148" s="35"/>
      <c r="CJ148" s="35"/>
      <c r="CK148" s="35"/>
      <c r="CL148" s="35"/>
      <c r="CM148" s="35"/>
      <c r="CN148" s="35"/>
      <c r="CO148" s="35"/>
      <c r="CP148" s="35"/>
      <c r="CQ148" s="35"/>
      <c r="CR148" s="35"/>
      <c r="CS148" s="35"/>
      <c r="CT148" s="35"/>
      <c r="CU148" s="35"/>
      <c r="CV148" s="35"/>
      <c r="CW148" s="35"/>
      <c r="CX148" s="35"/>
      <c r="CY148" s="35">
        <v>31430</v>
      </c>
      <c r="CZ148" s="35"/>
      <c r="DA148" s="35">
        <v>0</v>
      </c>
      <c r="DB148" s="35">
        <v>0</v>
      </c>
      <c r="DC148" s="35">
        <v>0</v>
      </c>
      <c r="DD148" s="35">
        <v>0</v>
      </c>
      <c r="DE148" s="35">
        <v>0</v>
      </c>
      <c r="DF148" s="35">
        <v>0</v>
      </c>
      <c r="DG148" s="35">
        <v>0</v>
      </c>
      <c r="DH148" s="35">
        <v>7345</v>
      </c>
      <c r="DI148" s="35">
        <v>38775</v>
      </c>
      <c r="DJ148" s="35"/>
      <c r="DK148" s="35"/>
      <c r="DL148" s="35"/>
      <c r="DM148" s="35"/>
      <c r="DN148" s="35"/>
      <c r="DO148" s="35"/>
      <c r="DP148" s="35"/>
      <c r="DQ148" s="35"/>
      <c r="DR148" s="35"/>
      <c r="DS148" s="35"/>
      <c r="DT148" s="35"/>
      <c r="DU148" s="35"/>
      <c r="DV148" s="61"/>
      <c r="DW148" s="61"/>
      <c r="DX148" s="35"/>
      <c r="DY148" s="35"/>
      <c r="DZ148" s="35"/>
      <c r="EA148" s="35"/>
      <c r="EB148" s="35"/>
      <c r="EC148" s="35"/>
      <c r="ED148" s="35"/>
      <c r="EE148" s="35"/>
      <c r="EF148" s="35"/>
      <c r="EG148" s="35"/>
      <c r="EH148" s="35"/>
      <c r="EI148" s="61"/>
      <c r="EJ148" s="35">
        <v>0</v>
      </c>
      <c r="EK148" s="35"/>
      <c r="EL148" s="35">
        <v>0</v>
      </c>
      <c r="EM148" s="35">
        <v>0</v>
      </c>
      <c r="EN148" s="35">
        <v>0</v>
      </c>
      <c r="EO148" s="35">
        <v>0</v>
      </c>
      <c r="EP148" s="35">
        <v>0</v>
      </c>
      <c r="EQ148" s="35">
        <v>0</v>
      </c>
      <c r="ER148" s="35">
        <v>0</v>
      </c>
      <c r="ES148" s="35">
        <v>0</v>
      </c>
      <c r="ET148" s="35">
        <v>0</v>
      </c>
      <c r="EU148" s="37"/>
      <c r="EV148" s="37"/>
      <c r="EW148" s="37"/>
      <c r="EX148" s="37"/>
      <c r="EY148" s="37"/>
      <c r="EZ148" s="37"/>
      <c r="FA148" s="34"/>
      <c r="FB148" s="34"/>
      <c r="FC148" s="34"/>
      <c r="FD148" s="34"/>
      <c r="FE148" s="34"/>
      <c r="FF148" s="34"/>
      <c r="FG148" s="34"/>
      <c r="FH148" s="34"/>
      <c r="FI148" s="34"/>
      <c r="FJ148" s="34"/>
      <c r="FK148" s="34"/>
      <c r="FL148" s="34"/>
      <c r="FM148" s="34"/>
      <c r="FN148" s="34"/>
      <c r="FO148" s="34"/>
      <c r="FP148" s="34"/>
      <c r="FQ148" s="34"/>
      <c r="FR148" s="34"/>
      <c r="FS148" s="34"/>
      <c r="FT148" s="35"/>
      <c r="FU148" s="35">
        <v>0</v>
      </c>
      <c r="FV148" s="35"/>
      <c r="FW148" s="35">
        <v>0</v>
      </c>
      <c r="FX148" s="35">
        <v>0</v>
      </c>
      <c r="FY148" s="35"/>
      <c r="FZ148" s="35">
        <v>0</v>
      </c>
      <c r="GA148" s="35"/>
      <c r="GB148" s="35">
        <v>0</v>
      </c>
      <c r="GC148" s="35">
        <v>0</v>
      </c>
      <c r="GD148" s="35">
        <v>0</v>
      </c>
      <c r="GE148" s="35">
        <v>0</v>
      </c>
      <c r="GF148" s="35"/>
      <c r="GG148" s="35">
        <v>0</v>
      </c>
      <c r="GH148" s="35">
        <v>0</v>
      </c>
      <c r="GI148" s="35">
        <v>0</v>
      </c>
      <c r="GJ148" s="35">
        <v>0</v>
      </c>
      <c r="GK148" s="35">
        <v>0</v>
      </c>
      <c r="GL148" s="35">
        <v>0</v>
      </c>
      <c r="GM148" s="35">
        <v>0</v>
      </c>
      <c r="GN148" s="35">
        <v>0</v>
      </c>
      <c r="GO148" s="35">
        <v>0</v>
      </c>
      <c r="GP148" s="35">
        <v>23815</v>
      </c>
      <c r="GQ148" s="35">
        <v>38775</v>
      </c>
      <c r="GR148" s="35">
        <v>768552</v>
      </c>
      <c r="GS148" s="31" t="s">
        <v>538</v>
      </c>
      <c r="GT148" s="31"/>
      <c r="GU148" s="31"/>
      <c r="GV148" s="31" t="s">
        <v>539</v>
      </c>
      <c r="GW148" s="31">
        <v>0</v>
      </c>
      <c r="GX148" s="31">
        <v>0</v>
      </c>
      <c r="GY148" s="31">
        <v>0</v>
      </c>
      <c r="GZ148" s="31"/>
      <c r="HA148" s="31"/>
      <c r="HB148" s="31">
        <v>0</v>
      </c>
      <c r="HC148" s="35">
        <v>510</v>
      </c>
      <c r="HD148" s="35">
        <v>0</v>
      </c>
      <c r="HE148" s="35">
        <v>0</v>
      </c>
      <c r="HF148" s="35">
        <v>100</v>
      </c>
      <c r="HG148" s="35">
        <v>0</v>
      </c>
      <c r="HH148" s="35">
        <v>2877</v>
      </c>
      <c r="HI148" s="35"/>
      <c r="HJ148" s="35">
        <v>0</v>
      </c>
      <c r="HK148" s="35">
        <v>0</v>
      </c>
      <c r="HL148" s="35">
        <v>2307</v>
      </c>
      <c r="HM148" s="35"/>
      <c r="HN148" s="35"/>
      <c r="HO148" s="35">
        <v>60</v>
      </c>
      <c r="HP148" s="35">
        <v>60</v>
      </c>
      <c r="HQ148" s="35">
        <v>0</v>
      </c>
      <c r="HR148" s="35">
        <v>0</v>
      </c>
      <c r="HS148" s="35"/>
      <c r="HT148" s="35"/>
      <c r="HU148" s="35">
        <v>3</v>
      </c>
      <c r="HV148" s="35"/>
      <c r="HW148" s="35"/>
      <c r="HX148" s="35"/>
      <c r="HY148" s="35"/>
      <c r="HZ148" s="35"/>
      <c r="IA148" s="35">
        <v>2</v>
      </c>
      <c r="IB148" s="35"/>
      <c r="IC148" s="35"/>
      <c r="ID148" s="35"/>
      <c r="IE148" s="35"/>
      <c r="IF148" s="61">
        <v>0</v>
      </c>
      <c r="IG148" s="35">
        <v>1</v>
      </c>
      <c r="IH148" s="35">
        <v>6</v>
      </c>
      <c r="II148" s="35">
        <f t="shared" si="11"/>
        <v>1</v>
      </c>
      <c r="IJ148" s="35">
        <v>0</v>
      </c>
      <c r="IK148" s="35">
        <v>0</v>
      </c>
      <c r="IL148" s="35">
        <v>0</v>
      </c>
      <c r="IM148" s="34">
        <v>3327</v>
      </c>
      <c r="IN148" s="31"/>
      <c r="IO148" s="70">
        <v>2767</v>
      </c>
      <c r="IP148" s="34">
        <v>7469</v>
      </c>
      <c r="IQ148" s="34">
        <v>769</v>
      </c>
      <c r="IR148" s="34">
        <v>0</v>
      </c>
      <c r="IS148" s="34">
        <v>0</v>
      </c>
      <c r="IT148" s="34"/>
      <c r="IU148" s="34"/>
      <c r="IV148" s="34">
        <v>0</v>
      </c>
      <c r="IW148" s="34"/>
      <c r="IX148" s="34">
        <v>11550</v>
      </c>
      <c r="IY148" s="34"/>
      <c r="IZ148" s="34"/>
      <c r="JA148" s="34">
        <v>10</v>
      </c>
      <c r="JB148" s="34">
        <v>10</v>
      </c>
      <c r="JC148" s="34">
        <v>0</v>
      </c>
      <c r="JD148" s="34">
        <v>0</v>
      </c>
      <c r="JE148" s="34"/>
      <c r="JF148" s="34"/>
      <c r="JG148" s="34"/>
      <c r="JH148" s="34"/>
      <c r="JI148" s="34"/>
      <c r="JJ148" s="34"/>
      <c r="JK148" s="34"/>
      <c r="JL148" s="34"/>
      <c r="JM148" s="34"/>
      <c r="JN148" s="34"/>
      <c r="JO148" s="34"/>
      <c r="JP148" s="34">
        <v>0</v>
      </c>
      <c r="JQ148" s="34">
        <v>0</v>
      </c>
      <c r="JR148" s="34">
        <v>4862</v>
      </c>
      <c r="JS148" s="34"/>
      <c r="JT148" s="34"/>
      <c r="JU148" s="34">
        <v>115</v>
      </c>
      <c r="JV148" s="34"/>
      <c r="JW148" s="34"/>
      <c r="JX148" s="34"/>
      <c r="JY148" s="34"/>
      <c r="JZ148" s="34"/>
      <c r="KA148" s="34"/>
      <c r="KB148" s="34"/>
      <c r="KC148" s="34"/>
      <c r="KD148" s="34"/>
      <c r="KE148" s="34"/>
      <c r="KF148" s="34">
        <v>0</v>
      </c>
      <c r="KG148" s="34">
        <v>0</v>
      </c>
      <c r="KH148" s="34">
        <v>0</v>
      </c>
      <c r="KI148" s="34">
        <v>66</v>
      </c>
      <c r="KJ148" s="34">
        <v>65</v>
      </c>
      <c r="KK148" s="34">
        <v>65</v>
      </c>
      <c r="KL148" s="34">
        <v>5</v>
      </c>
      <c r="KM148" s="34">
        <v>0</v>
      </c>
      <c r="KN148" s="34"/>
      <c r="KO148" s="34"/>
      <c r="KP148" s="34"/>
      <c r="KQ148" s="34"/>
      <c r="KR148" s="34"/>
      <c r="KS148" s="34"/>
      <c r="KT148" s="34"/>
      <c r="KU148" s="34"/>
      <c r="KV148" s="34"/>
      <c r="KW148" s="34"/>
      <c r="KX148" s="34"/>
      <c r="KY148" s="34"/>
      <c r="KZ148" s="34"/>
      <c r="LA148" s="34"/>
      <c r="LB148" s="34"/>
      <c r="LC148" s="34"/>
      <c r="LD148" s="34"/>
      <c r="LE148" s="34"/>
      <c r="LF148" s="34"/>
      <c r="LG148" s="34"/>
      <c r="LH148" s="34"/>
      <c r="LI148" s="34"/>
      <c r="LJ148" s="34"/>
      <c r="LK148" s="34"/>
      <c r="LL148" s="34"/>
      <c r="LM148" s="34"/>
      <c r="LN148" s="34"/>
      <c r="LO148" s="34"/>
      <c r="LP148" s="34"/>
      <c r="LQ148" s="34"/>
      <c r="LR148" s="34"/>
      <c r="LS148" s="34"/>
      <c r="LT148" s="34"/>
      <c r="LU148" s="34"/>
      <c r="LV148" s="34"/>
      <c r="LW148" s="34"/>
      <c r="LX148" s="34"/>
      <c r="LY148" s="34"/>
      <c r="LZ148" s="34"/>
      <c r="MA148" s="34"/>
      <c r="MB148" s="34"/>
      <c r="MC148" s="34"/>
      <c r="MD148" s="34"/>
      <c r="ME148" s="34">
        <v>0</v>
      </c>
      <c r="MF148" s="34"/>
      <c r="MG148" s="34"/>
      <c r="MH148" s="34"/>
      <c r="MI148" s="34"/>
      <c r="MJ148" s="34"/>
      <c r="MK148" s="34"/>
      <c r="ML148" s="34"/>
      <c r="MM148" s="34"/>
      <c r="MN148" s="34"/>
      <c r="MO148" s="34">
        <v>0</v>
      </c>
      <c r="MP148" s="34">
        <v>0</v>
      </c>
      <c r="MQ148" s="34">
        <v>0</v>
      </c>
      <c r="MR148" s="34">
        <v>0</v>
      </c>
      <c r="MS148" s="34"/>
      <c r="MT148" s="34"/>
      <c r="MU148" s="34">
        <v>14</v>
      </c>
      <c r="MV148" s="34"/>
      <c r="MW148" s="34"/>
      <c r="MX148" s="34"/>
      <c r="MY148" s="34"/>
      <c r="MZ148" s="34"/>
      <c r="NA148" s="34"/>
      <c r="NB148" s="34"/>
      <c r="NC148" s="34"/>
      <c r="ND148" s="34"/>
      <c r="NE148" s="34"/>
      <c r="NF148" s="34"/>
      <c r="NG148" s="34"/>
      <c r="NH148" s="34"/>
      <c r="NI148" s="34"/>
      <c r="NJ148" s="34"/>
      <c r="NK148" s="34"/>
      <c r="NX148" s="18">
        <f t="shared" si="14"/>
        <v>4482.2371428571387</v>
      </c>
      <c r="NY148" t="str">
        <f t="shared" si="12"/>
        <v>Smaller</v>
      </c>
      <c r="NZ148" t="str">
        <f t="shared" si="13"/>
        <v>Small</v>
      </c>
    </row>
    <row r="149" spans="1:390">
      <c r="A149" t="s">
        <v>574</v>
      </c>
      <c r="B149" s="31" t="s">
        <v>575</v>
      </c>
      <c r="C149" s="32" t="s">
        <v>576</v>
      </c>
      <c r="D149" s="1" t="s">
        <v>404</v>
      </c>
      <c r="E149" s="31">
        <v>20070</v>
      </c>
      <c r="F149" s="31" t="s">
        <v>759</v>
      </c>
      <c r="G149" s="34">
        <v>6177.8668571427988</v>
      </c>
      <c r="H149" s="70">
        <v>23000</v>
      </c>
      <c r="I149" s="61"/>
      <c r="J149" s="67">
        <v>72</v>
      </c>
      <c r="K149" s="67">
        <v>12</v>
      </c>
      <c r="L149" s="67"/>
      <c r="M149" s="67"/>
      <c r="N149" s="67"/>
      <c r="O149" s="67"/>
      <c r="P149" s="67"/>
      <c r="Q149" s="67"/>
      <c r="R149" s="67">
        <v>35</v>
      </c>
      <c r="S149" s="67"/>
      <c r="T149" s="67"/>
      <c r="U149" s="67">
        <v>80</v>
      </c>
      <c r="V149" s="67">
        <v>300</v>
      </c>
      <c r="W149" s="86">
        <v>3</v>
      </c>
      <c r="X149" s="86"/>
      <c r="Y149" s="86"/>
      <c r="Z149" s="86"/>
      <c r="AA149" s="86"/>
      <c r="AB149" s="86"/>
      <c r="AC149" s="87">
        <v>19977</v>
      </c>
      <c r="AD149" s="61"/>
      <c r="AE149" s="61"/>
      <c r="AF149" s="87">
        <v>0</v>
      </c>
      <c r="AG149" s="87">
        <v>28516</v>
      </c>
      <c r="AH149" s="87">
        <v>0</v>
      </c>
      <c r="AI149" s="87">
        <v>0</v>
      </c>
      <c r="AJ149" s="87"/>
      <c r="AK149" s="87"/>
      <c r="AL149" s="87">
        <v>0</v>
      </c>
      <c r="AM149" s="87">
        <v>12020</v>
      </c>
      <c r="AN149" s="61"/>
      <c r="AO149" s="88">
        <v>60513</v>
      </c>
      <c r="AP149" s="61">
        <v>8754</v>
      </c>
      <c r="AQ149" s="61"/>
      <c r="AR149" s="61"/>
      <c r="AS149" s="61">
        <v>0</v>
      </c>
      <c r="AT149" s="61">
        <v>0</v>
      </c>
      <c r="AU149" s="61">
        <v>0</v>
      </c>
      <c r="AV149" s="61">
        <v>0</v>
      </c>
      <c r="AW149" s="61"/>
      <c r="AX149" s="61"/>
      <c r="AY149" s="61">
        <v>0</v>
      </c>
      <c r="AZ149" s="61">
        <v>0</v>
      </c>
      <c r="BA149" s="61"/>
      <c r="BB149" s="61">
        <v>8754</v>
      </c>
      <c r="BC149" s="61">
        <v>0</v>
      </c>
      <c r="BD149" s="61"/>
      <c r="BE149" s="61"/>
      <c r="BF149" s="61">
        <v>0</v>
      </c>
      <c r="BG149" s="61">
        <v>0</v>
      </c>
      <c r="BH149" s="61">
        <v>0</v>
      </c>
      <c r="BI149" s="61">
        <v>0</v>
      </c>
      <c r="BJ149" s="61"/>
      <c r="BK149" s="61"/>
      <c r="BL149" s="61">
        <v>0</v>
      </c>
      <c r="BM149" s="61">
        <v>0</v>
      </c>
      <c r="BN149" s="61"/>
      <c r="BO149" s="61">
        <v>0</v>
      </c>
      <c r="BP149" s="61">
        <v>0</v>
      </c>
      <c r="BQ149" s="61"/>
      <c r="BR149" s="61">
        <v>0</v>
      </c>
      <c r="BS149" s="61">
        <v>0</v>
      </c>
      <c r="BT149" s="61">
        <v>0</v>
      </c>
      <c r="BU149" s="61">
        <v>0</v>
      </c>
      <c r="BV149" s="61"/>
      <c r="BW149" s="35"/>
      <c r="BX149" s="35">
        <v>0</v>
      </c>
      <c r="BY149" s="35">
        <v>0</v>
      </c>
      <c r="BZ149" s="35">
        <v>0</v>
      </c>
      <c r="CA149" s="35"/>
      <c r="CB149" s="35"/>
      <c r="CC149" s="35"/>
      <c r="CD149" s="35"/>
      <c r="CE149" s="35"/>
      <c r="CF149" s="35"/>
      <c r="CG149" s="35"/>
      <c r="CH149" s="35"/>
      <c r="CI149" s="35"/>
      <c r="CJ149" s="35"/>
      <c r="CK149" s="35"/>
      <c r="CL149" s="35"/>
      <c r="CM149" s="35"/>
      <c r="CN149" s="35"/>
      <c r="CO149" s="35"/>
      <c r="CP149" s="35"/>
      <c r="CQ149" s="35"/>
      <c r="CR149" s="35"/>
      <c r="CS149" s="35"/>
      <c r="CT149" s="35"/>
      <c r="CU149" s="35"/>
      <c r="CV149" s="35"/>
      <c r="CW149" s="35"/>
      <c r="CX149" s="35"/>
      <c r="CY149" s="35">
        <v>7247</v>
      </c>
      <c r="CZ149" s="35"/>
      <c r="DA149" s="35">
        <v>0</v>
      </c>
      <c r="DB149" s="35">
        <v>0</v>
      </c>
      <c r="DC149" s="35">
        <v>0</v>
      </c>
      <c r="DD149" s="35"/>
      <c r="DE149" s="35"/>
      <c r="DF149" s="35">
        <v>20689</v>
      </c>
      <c r="DG149" s="35">
        <v>0</v>
      </c>
      <c r="DH149" s="35">
        <v>0</v>
      </c>
      <c r="DI149" s="35">
        <v>27936</v>
      </c>
      <c r="DJ149" s="35"/>
      <c r="DK149" s="35"/>
      <c r="DL149" s="35"/>
      <c r="DM149" s="35"/>
      <c r="DN149" s="35"/>
      <c r="DO149" s="35"/>
      <c r="DP149" s="35"/>
      <c r="DQ149" s="35"/>
      <c r="DR149" s="35"/>
      <c r="DS149" s="35"/>
      <c r="DT149" s="35"/>
      <c r="DU149" s="35"/>
      <c r="DV149" s="61"/>
      <c r="DW149" s="61"/>
      <c r="DX149" s="35"/>
      <c r="DY149" s="35"/>
      <c r="DZ149" s="35"/>
      <c r="EA149" s="35"/>
      <c r="EB149" s="35"/>
      <c r="EC149" s="35"/>
      <c r="ED149" s="35"/>
      <c r="EE149" s="35"/>
      <c r="EF149" s="35"/>
      <c r="EG149" s="35"/>
      <c r="EH149" s="35"/>
      <c r="EI149" s="61"/>
      <c r="EJ149" s="35">
        <v>2324</v>
      </c>
      <c r="EK149" s="35"/>
      <c r="EL149" s="35">
        <v>0</v>
      </c>
      <c r="EM149" s="35">
        <v>0</v>
      </c>
      <c r="EN149" s="35">
        <v>0</v>
      </c>
      <c r="EO149" s="35"/>
      <c r="EP149" s="35"/>
      <c r="EQ149" s="35">
        <v>0</v>
      </c>
      <c r="ER149" s="35">
        <v>0</v>
      </c>
      <c r="ES149" s="35">
        <v>20593</v>
      </c>
      <c r="ET149" s="35">
        <v>22917</v>
      </c>
      <c r="EU149" s="37"/>
      <c r="EV149" s="37"/>
      <c r="EW149" s="37"/>
      <c r="EX149" s="37"/>
      <c r="EY149" s="37"/>
      <c r="EZ149" s="37"/>
      <c r="FA149" s="34"/>
      <c r="FB149" s="34"/>
      <c r="FC149" s="34"/>
      <c r="FD149" s="34"/>
      <c r="FE149" s="34"/>
      <c r="FF149" s="34"/>
      <c r="FG149" s="34"/>
      <c r="FH149" s="34"/>
      <c r="FI149" s="34"/>
      <c r="FJ149" s="34"/>
      <c r="FK149" s="34"/>
      <c r="FL149" s="34"/>
      <c r="FM149" s="34"/>
      <c r="FN149" s="34"/>
      <c r="FO149" s="34"/>
      <c r="FP149" s="34"/>
      <c r="FQ149" s="34"/>
      <c r="FR149" s="34"/>
      <c r="FS149" s="34"/>
      <c r="FT149" s="35"/>
      <c r="FU149" s="35"/>
      <c r="FV149" s="35"/>
      <c r="FW149" s="35"/>
      <c r="FX149" s="35"/>
      <c r="FY149" s="35"/>
      <c r="FZ149" s="35"/>
      <c r="GA149" s="35"/>
      <c r="GB149" s="35"/>
      <c r="GC149" s="35"/>
      <c r="GD149" s="35"/>
      <c r="GE149" s="35">
        <v>15215</v>
      </c>
      <c r="GF149" s="35"/>
      <c r="GG149" s="35">
        <v>0</v>
      </c>
      <c r="GH149" s="35">
        <v>0</v>
      </c>
      <c r="GI149" s="35">
        <v>0</v>
      </c>
      <c r="GJ149" s="35">
        <v>15162</v>
      </c>
      <c r="GK149" s="35"/>
      <c r="GL149" s="35"/>
      <c r="GM149" s="35">
        <v>0</v>
      </c>
      <c r="GN149" s="35">
        <v>9883</v>
      </c>
      <c r="GO149" s="35">
        <v>40260</v>
      </c>
      <c r="GP149" s="35">
        <v>69267</v>
      </c>
      <c r="GQ149" s="35">
        <v>50853</v>
      </c>
      <c r="GR149" s="35">
        <v>160380</v>
      </c>
      <c r="GS149" s="31" t="s">
        <v>420</v>
      </c>
      <c r="GT149" s="31"/>
      <c r="GU149" s="31" t="s">
        <v>439</v>
      </c>
      <c r="GV149" s="31" t="s">
        <v>454</v>
      </c>
      <c r="GW149" s="31"/>
      <c r="GX149" t="s">
        <v>459</v>
      </c>
      <c r="GY149" s="31"/>
      <c r="GZ149" s="31"/>
      <c r="HA149" s="31"/>
      <c r="HC149" s="35">
        <v>1399</v>
      </c>
      <c r="HD149" s="35">
        <v>1066</v>
      </c>
      <c r="HE149" s="35">
        <v>132</v>
      </c>
      <c r="HF149" s="35">
        <v>81</v>
      </c>
      <c r="HG149" s="35">
        <v>0</v>
      </c>
      <c r="HH149" s="35">
        <v>38118</v>
      </c>
      <c r="HI149" s="35"/>
      <c r="HJ149" s="35">
        <v>187</v>
      </c>
      <c r="HK149" s="35">
        <v>132</v>
      </c>
      <c r="HL149" s="35">
        <v>1817</v>
      </c>
      <c r="HM149" s="35"/>
      <c r="HN149" s="35"/>
      <c r="HO149" s="35">
        <v>20</v>
      </c>
      <c r="HP149" s="35">
        <v>20</v>
      </c>
      <c r="HQ149" s="35">
        <v>0</v>
      </c>
      <c r="HR149" s="35">
        <v>1166</v>
      </c>
      <c r="HS149" s="35"/>
      <c r="HT149" s="35"/>
      <c r="HU149" s="35">
        <v>6</v>
      </c>
      <c r="HV149" s="35"/>
      <c r="HW149" s="35"/>
      <c r="HX149" s="35"/>
      <c r="HY149" s="35"/>
      <c r="HZ149" s="35"/>
      <c r="IA149" s="35"/>
      <c r="IB149" s="35"/>
      <c r="IC149" s="35"/>
      <c r="ID149" s="35"/>
      <c r="IE149" s="35"/>
      <c r="IF149" s="61">
        <v>4.25</v>
      </c>
      <c r="IG149" s="35">
        <v>4.4800000000000004</v>
      </c>
      <c r="IH149" s="35">
        <v>10.28</v>
      </c>
      <c r="II149" s="35">
        <f t="shared" si="11"/>
        <v>4.4800000000000004</v>
      </c>
      <c r="IJ149" s="35"/>
      <c r="IK149" s="35">
        <v>6</v>
      </c>
      <c r="IL149" s="35">
        <v>5.8</v>
      </c>
      <c r="IM149" s="34">
        <v>3526</v>
      </c>
      <c r="IN149" s="31" t="s">
        <v>411</v>
      </c>
      <c r="IO149" s="70">
        <v>6044</v>
      </c>
      <c r="IP149" s="34">
        <v>47020</v>
      </c>
      <c r="IQ149" s="34">
        <v>6221</v>
      </c>
      <c r="IR149" s="34">
        <v>718</v>
      </c>
      <c r="IS149" s="34"/>
      <c r="IT149" s="34"/>
      <c r="IU149" s="34"/>
      <c r="IV149" s="34">
        <v>547</v>
      </c>
      <c r="IW149" s="34"/>
      <c r="IX149" s="34">
        <v>60550</v>
      </c>
      <c r="IY149" s="34"/>
      <c r="IZ149" s="34"/>
      <c r="JA149" s="34">
        <v>6</v>
      </c>
      <c r="JB149" s="34">
        <v>6</v>
      </c>
      <c r="JC149" s="34">
        <v>6</v>
      </c>
      <c r="JD149" s="34">
        <v>5</v>
      </c>
      <c r="JE149" s="34"/>
      <c r="JF149" s="34"/>
      <c r="JG149" s="34"/>
      <c r="JH149" s="34"/>
      <c r="JI149" s="34"/>
      <c r="JJ149" s="34"/>
      <c r="JK149" s="34"/>
      <c r="JL149" s="34"/>
      <c r="JM149" s="34"/>
      <c r="JN149" s="34"/>
      <c r="JO149" s="34"/>
      <c r="JP149" s="34"/>
      <c r="JQ149" s="34"/>
      <c r="JR149" s="34">
        <v>3908</v>
      </c>
      <c r="JS149" s="34"/>
      <c r="JT149" s="34"/>
      <c r="JU149" s="34">
        <v>149</v>
      </c>
      <c r="JV149" s="34"/>
      <c r="JW149" s="34"/>
      <c r="JX149" s="34"/>
      <c r="JY149" s="34"/>
      <c r="JZ149" s="34"/>
      <c r="KA149" s="34"/>
      <c r="KB149" s="34"/>
      <c r="KC149" s="34"/>
      <c r="KD149" s="34"/>
      <c r="KE149" s="34"/>
      <c r="KF149" s="34">
        <v>2</v>
      </c>
      <c r="KG149" s="34">
        <v>4</v>
      </c>
      <c r="KH149" s="34">
        <v>40</v>
      </c>
      <c r="KI149" s="34">
        <v>56</v>
      </c>
      <c r="KJ149" s="34">
        <v>32</v>
      </c>
      <c r="KK149" s="34">
        <v>32</v>
      </c>
      <c r="KL149" s="34">
        <v>4</v>
      </c>
      <c r="KM149" s="34">
        <v>0</v>
      </c>
      <c r="KN149" s="34"/>
      <c r="KO149" s="34"/>
      <c r="KP149" s="34"/>
      <c r="KQ149" s="34"/>
      <c r="KR149" s="34"/>
      <c r="KS149" s="34"/>
      <c r="KT149" s="34"/>
      <c r="KU149" s="34"/>
      <c r="KV149" s="34"/>
      <c r="KW149" s="34"/>
      <c r="KX149" s="34"/>
      <c r="KY149" s="34"/>
      <c r="KZ149" s="34"/>
      <c r="LA149" s="34"/>
      <c r="LB149" s="34"/>
      <c r="LC149" s="34"/>
      <c r="LD149" s="34"/>
      <c r="LE149" s="34"/>
      <c r="LF149" s="34"/>
      <c r="LG149" s="34"/>
      <c r="LH149" s="34"/>
      <c r="LI149" s="34"/>
      <c r="LJ149" s="34"/>
      <c r="LK149" s="34"/>
      <c r="LL149" s="34"/>
      <c r="LM149" s="34"/>
      <c r="LN149" s="34"/>
      <c r="LO149" s="34"/>
      <c r="LP149" s="34"/>
      <c r="LQ149" s="34"/>
      <c r="LR149" s="34"/>
      <c r="LS149" s="34"/>
      <c r="LT149" s="34"/>
      <c r="LU149" s="34"/>
      <c r="LV149" s="34"/>
      <c r="LW149" s="34"/>
      <c r="LX149" s="34"/>
      <c r="LY149" s="34"/>
      <c r="LZ149" s="34"/>
      <c r="MA149" s="34"/>
      <c r="MB149" s="34"/>
      <c r="MC149" s="34"/>
      <c r="MD149" s="34"/>
      <c r="ME149" s="34"/>
      <c r="MF149" s="34"/>
      <c r="MG149" s="34"/>
      <c r="MH149" s="34"/>
      <c r="MI149" s="34"/>
      <c r="MJ149" s="34"/>
      <c r="MK149" s="34"/>
      <c r="ML149" s="34"/>
      <c r="MM149" s="34"/>
      <c r="MN149" s="34"/>
      <c r="MO149" s="34">
        <v>112</v>
      </c>
      <c r="MP149" s="34">
        <v>0</v>
      </c>
      <c r="MQ149" s="34"/>
      <c r="MR149" s="34"/>
      <c r="MS149" s="34">
        <v>134629</v>
      </c>
      <c r="MT149" s="34"/>
      <c r="MU149" s="34">
        <v>0</v>
      </c>
      <c r="MV149" s="34"/>
      <c r="MW149" s="34"/>
      <c r="MX149" s="34"/>
      <c r="MY149" s="34"/>
      <c r="MZ149" s="34"/>
      <c r="NA149" s="34"/>
      <c r="NB149" s="34"/>
      <c r="NC149" s="34"/>
      <c r="ND149" s="34"/>
      <c r="NE149" s="34"/>
      <c r="NF149" s="34"/>
      <c r="NG149" s="34"/>
      <c r="NH149" s="34"/>
      <c r="NI149" s="34"/>
      <c r="NJ149" s="34"/>
      <c r="NK149" s="34"/>
      <c r="NX149" s="18">
        <f t="shared" si="14"/>
        <v>1378.9881377550889</v>
      </c>
      <c r="NY149" t="str">
        <f t="shared" si="12"/>
        <v>Smaller</v>
      </c>
      <c r="NZ149" t="str">
        <f t="shared" si="13"/>
        <v>Small</v>
      </c>
    </row>
    <row r="150" spans="1:390">
      <c r="A150" t="s">
        <v>440</v>
      </c>
      <c r="B150" s="31" t="s">
        <v>544</v>
      </c>
      <c r="C150" s="32" t="s">
        <v>545</v>
      </c>
      <c r="D150" s="1" t="s">
        <v>404</v>
      </c>
      <c r="E150" s="31">
        <v>20070</v>
      </c>
      <c r="F150" s="31" t="s">
        <v>759</v>
      </c>
      <c r="G150" s="34">
        <v>8528.5182857142936</v>
      </c>
      <c r="H150" s="70">
        <v>12892</v>
      </c>
      <c r="I150" s="61"/>
      <c r="J150" s="67">
        <v>44</v>
      </c>
      <c r="K150" s="67">
        <v>5</v>
      </c>
      <c r="L150" s="67"/>
      <c r="M150" s="67"/>
      <c r="N150" s="67"/>
      <c r="O150" s="67"/>
      <c r="P150" s="67"/>
      <c r="Q150" s="67"/>
      <c r="R150" s="67">
        <v>30</v>
      </c>
      <c r="S150" s="67"/>
      <c r="T150" s="67"/>
      <c r="U150" s="67">
        <v>240</v>
      </c>
      <c r="V150" s="67">
        <v>400</v>
      </c>
      <c r="W150" s="86">
        <v>40</v>
      </c>
      <c r="X150" s="86"/>
      <c r="Y150" s="86"/>
      <c r="Z150" s="86"/>
      <c r="AA150" s="86"/>
      <c r="AB150" s="86"/>
      <c r="AC150" s="87">
        <v>20000</v>
      </c>
      <c r="AD150" s="61"/>
      <c r="AE150" s="61"/>
      <c r="AF150" s="87"/>
      <c r="AG150" s="87"/>
      <c r="AH150" s="87"/>
      <c r="AI150" s="87"/>
      <c r="AJ150" s="87"/>
      <c r="AK150" s="87"/>
      <c r="AL150" s="89" t="s">
        <v>546</v>
      </c>
      <c r="AM150" s="87"/>
      <c r="AN150" s="61"/>
      <c r="AO150" s="89" t="s">
        <v>546</v>
      </c>
      <c r="AP150" s="61"/>
      <c r="AQ150" s="61"/>
      <c r="AR150" s="61"/>
      <c r="AS150" s="61"/>
      <c r="AT150" s="61"/>
      <c r="AU150" s="61"/>
      <c r="AV150" s="61">
        <v>5000</v>
      </c>
      <c r="AW150" s="61"/>
      <c r="AX150" s="61"/>
      <c r="AY150" s="61"/>
      <c r="AZ150" s="61"/>
      <c r="BA150" s="61"/>
      <c r="BB150" s="61"/>
      <c r="BC150" s="61"/>
      <c r="BD150" s="61"/>
      <c r="BE150" s="61"/>
      <c r="BF150" s="61"/>
      <c r="BG150" s="61"/>
      <c r="BH150" s="61"/>
      <c r="BI150" s="61"/>
      <c r="BJ150" s="61"/>
      <c r="BK150" s="61"/>
      <c r="BL150" s="61">
        <v>8000</v>
      </c>
      <c r="BM150" s="61"/>
      <c r="BN150" s="61"/>
      <c r="BO150" s="61"/>
      <c r="BP150" s="61"/>
      <c r="BQ150" s="61"/>
      <c r="BR150" s="61"/>
      <c r="BS150" s="61"/>
      <c r="BT150" s="61"/>
      <c r="BU150" s="61">
        <v>5000</v>
      </c>
      <c r="BV150" s="61"/>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v>37000</v>
      </c>
      <c r="DG150" s="35">
        <v>35000</v>
      </c>
      <c r="DH150" s="35"/>
      <c r="DI150" s="35"/>
      <c r="DJ150" s="35"/>
      <c r="DK150" s="35"/>
      <c r="DL150" s="35"/>
      <c r="DM150" s="35"/>
      <c r="DN150" s="35"/>
      <c r="DO150" s="35"/>
      <c r="DP150" s="35"/>
      <c r="DQ150" s="35"/>
      <c r="DR150" s="35"/>
      <c r="DS150" s="35"/>
      <c r="DT150" s="35"/>
      <c r="DU150" s="35"/>
      <c r="DV150" s="61"/>
      <c r="DW150" s="61"/>
      <c r="DX150" s="35"/>
      <c r="DY150" s="35"/>
      <c r="DZ150" s="35"/>
      <c r="EA150" s="35"/>
      <c r="EB150" s="35"/>
      <c r="EC150" s="35"/>
      <c r="ED150" s="35"/>
      <c r="EE150" s="35"/>
      <c r="EF150" s="35"/>
      <c r="EG150" s="35"/>
      <c r="EH150" s="35"/>
      <c r="EI150" s="61"/>
      <c r="EJ150" s="35"/>
      <c r="EK150" s="35"/>
      <c r="EL150" s="35"/>
      <c r="EM150" s="35"/>
      <c r="EN150" s="35"/>
      <c r="EO150" s="35"/>
      <c r="EP150" s="35"/>
      <c r="EQ150" s="35"/>
      <c r="ER150" s="35"/>
      <c r="ES150" s="35"/>
      <c r="ET150" s="35">
        <v>0</v>
      </c>
      <c r="EU150" s="37"/>
      <c r="EV150" s="37"/>
      <c r="EW150" s="37"/>
      <c r="EX150" s="37"/>
      <c r="EY150" s="37"/>
      <c r="EZ150" s="37"/>
      <c r="FA150" s="34"/>
      <c r="FB150" s="34"/>
      <c r="FC150" s="34"/>
      <c r="FD150" s="34"/>
      <c r="FE150" s="34"/>
      <c r="FF150" s="34"/>
      <c r="FG150" s="34"/>
      <c r="FH150" s="34"/>
      <c r="FI150" s="34"/>
      <c r="FJ150" s="34"/>
      <c r="FK150" s="34"/>
      <c r="FL150" s="34"/>
      <c r="FM150" s="34"/>
      <c r="FN150" s="34"/>
      <c r="FO150" s="34"/>
      <c r="FP150" s="34"/>
      <c r="FQ150" s="34"/>
      <c r="FR150" s="34"/>
      <c r="FS150" s="34"/>
      <c r="FT150" s="35"/>
      <c r="FU150" s="35"/>
      <c r="FV150" s="35"/>
      <c r="FW150" s="35"/>
      <c r="FX150" s="35"/>
      <c r="FY150" s="35"/>
      <c r="FZ150" s="35"/>
      <c r="GA150" s="35"/>
      <c r="GB150" s="35"/>
      <c r="GC150" s="35"/>
      <c r="GD150" s="35"/>
      <c r="GE150" s="35"/>
      <c r="GF150" s="35"/>
      <c r="GG150" s="35"/>
      <c r="GH150" s="35"/>
      <c r="GI150" s="35"/>
      <c r="GJ150" s="35"/>
      <c r="GK150" s="35"/>
      <c r="GL150" s="35"/>
      <c r="GM150" s="35"/>
      <c r="GN150" s="35"/>
      <c r="GO150" s="35">
        <v>555000</v>
      </c>
      <c r="GP150" s="35"/>
      <c r="GQ150" s="35"/>
      <c r="GR150" s="35">
        <v>555000</v>
      </c>
      <c r="GS150" s="31"/>
      <c r="GT150" s="31" t="s">
        <v>547</v>
      </c>
      <c r="GU150" s="31"/>
      <c r="GV150" s="31" t="s">
        <v>409</v>
      </c>
      <c r="GW150" t="s">
        <v>410</v>
      </c>
      <c r="GX150" s="31"/>
      <c r="GY150" s="31"/>
      <c r="GZ150" s="31"/>
      <c r="HA150" s="31"/>
      <c r="HB150" s="31"/>
      <c r="HC150" s="35">
        <v>3480</v>
      </c>
      <c r="HD150" s="35">
        <v>778</v>
      </c>
      <c r="HE150" s="35">
        <v>18000</v>
      </c>
      <c r="HF150" s="35">
        <v>78</v>
      </c>
      <c r="HG150" s="35"/>
      <c r="HH150" s="35">
        <v>57082</v>
      </c>
      <c r="HI150" s="35"/>
      <c r="HJ150" s="35">
        <v>0</v>
      </c>
      <c r="HK150" s="35">
        <v>3000</v>
      </c>
      <c r="HL150" s="35">
        <v>4000</v>
      </c>
      <c r="HM150" s="35"/>
      <c r="HN150" s="35"/>
      <c r="HO150" s="35">
        <v>100</v>
      </c>
      <c r="HP150" s="35">
        <v>100</v>
      </c>
      <c r="HQ150" s="35"/>
      <c r="HR150" s="35">
        <v>0</v>
      </c>
      <c r="HS150" s="35"/>
      <c r="HT150" s="35"/>
      <c r="HU150" s="35">
        <v>2</v>
      </c>
      <c r="HV150" s="35"/>
      <c r="HW150" s="35"/>
      <c r="HX150" s="35"/>
      <c r="HY150" s="35"/>
      <c r="HZ150" s="35"/>
      <c r="IA150" s="35"/>
      <c r="IB150" s="35"/>
      <c r="IC150" s="35"/>
      <c r="ID150" s="35"/>
      <c r="IE150" s="35"/>
      <c r="IF150" s="61">
        <v>4.4000000000000004</v>
      </c>
      <c r="IG150" s="35">
        <v>2.37</v>
      </c>
      <c r="IH150" s="35">
        <v>8.8699999999999992</v>
      </c>
      <c r="II150" s="35">
        <f t="shared" si="11"/>
        <v>2.37</v>
      </c>
      <c r="IJ150" s="35"/>
      <c r="IK150" s="35">
        <v>6.5</v>
      </c>
      <c r="IL150" s="35">
        <v>6.5</v>
      </c>
      <c r="IM150" s="34">
        <v>5490</v>
      </c>
      <c r="IN150" s="31" t="s">
        <v>411</v>
      </c>
      <c r="IO150" s="70">
        <v>7801</v>
      </c>
      <c r="IP150" s="34">
        <v>12682</v>
      </c>
      <c r="IQ150" s="34">
        <v>4320</v>
      </c>
      <c r="IR150" s="34">
        <v>0</v>
      </c>
      <c r="IS150" s="34"/>
      <c r="IT150" s="34"/>
      <c r="IU150" s="34"/>
      <c r="IV150" s="34"/>
      <c r="IW150" s="34"/>
      <c r="IX150" s="34">
        <v>24803</v>
      </c>
      <c r="IY150" s="34"/>
      <c r="IZ150" s="34"/>
      <c r="JA150" s="34">
        <v>93</v>
      </c>
      <c r="JB150" s="34">
        <v>93</v>
      </c>
      <c r="JC150" s="34">
        <v>182</v>
      </c>
      <c r="JD150" s="34">
        <v>182</v>
      </c>
      <c r="JE150" s="34"/>
      <c r="JF150" s="34"/>
      <c r="JG150" s="34"/>
      <c r="JH150" s="34"/>
      <c r="JI150" s="34"/>
      <c r="JJ150" s="34"/>
      <c r="JK150" s="34"/>
      <c r="JL150" s="34"/>
      <c r="JM150" s="34"/>
      <c r="JN150" s="34"/>
      <c r="JO150" s="34"/>
      <c r="JP150" s="34"/>
      <c r="JQ150" s="34"/>
      <c r="JR150" s="34">
        <v>1052</v>
      </c>
      <c r="JS150" s="34"/>
      <c r="JT150" s="34"/>
      <c r="JU150" s="34">
        <v>51</v>
      </c>
      <c r="JV150" s="34"/>
      <c r="JW150" s="34"/>
      <c r="JX150" s="34"/>
      <c r="JY150" s="34"/>
      <c r="JZ150" s="34"/>
      <c r="KA150" s="34"/>
      <c r="KB150" s="34"/>
      <c r="KC150" s="34"/>
      <c r="KD150" s="34"/>
      <c r="KE150" s="34"/>
      <c r="KF150" s="34">
        <v>1</v>
      </c>
      <c r="KG150" s="34">
        <v>1</v>
      </c>
      <c r="KH150" s="34">
        <v>60</v>
      </c>
      <c r="KI150" s="34">
        <v>56.5</v>
      </c>
      <c r="KJ150" s="34">
        <v>36</v>
      </c>
      <c r="KK150" s="34">
        <v>56.5</v>
      </c>
      <c r="KL150" s="34">
        <v>3</v>
      </c>
      <c r="KM150" s="34">
        <v>0</v>
      </c>
      <c r="KN150" s="34"/>
      <c r="KO150" s="34"/>
      <c r="KP150" s="34"/>
      <c r="KQ150" s="34"/>
      <c r="KR150" s="34"/>
      <c r="KS150" s="34"/>
      <c r="KT150" s="34"/>
      <c r="KU150" s="34"/>
      <c r="KV150" s="34"/>
      <c r="KW150" s="34"/>
      <c r="KX150" s="34"/>
      <c r="KY150" s="34"/>
      <c r="KZ150" s="34"/>
      <c r="LA150" s="34"/>
      <c r="LB150" s="34"/>
      <c r="LC150" s="34"/>
      <c r="LD150" s="34"/>
      <c r="LE150" s="34"/>
      <c r="LF150" s="34"/>
      <c r="LG150" s="34"/>
      <c r="LH150" s="34"/>
      <c r="LI150" s="34"/>
      <c r="LJ150" s="34"/>
      <c r="LK150" s="34"/>
      <c r="LL150" s="34"/>
      <c r="LM150" s="34"/>
      <c r="LN150" s="34"/>
      <c r="LO150" s="34"/>
      <c r="LP150" s="34"/>
      <c r="LQ150" s="34"/>
      <c r="LR150" s="34"/>
      <c r="LS150" s="34"/>
      <c r="LT150" s="34"/>
      <c r="LU150" s="34"/>
      <c r="LV150" s="34"/>
      <c r="LW150" s="34"/>
      <c r="LX150" s="34"/>
      <c r="LY150" s="34"/>
      <c r="LZ150" s="34"/>
      <c r="MA150" s="34"/>
      <c r="MB150" s="34"/>
      <c r="MC150" s="34"/>
      <c r="MD150" s="34"/>
      <c r="ME150" s="34"/>
      <c r="MF150" s="34"/>
      <c r="MG150" s="34"/>
      <c r="MH150" s="34"/>
      <c r="MI150" s="34"/>
      <c r="MJ150" s="34"/>
      <c r="MK150" s="34"/>
      <c r="ML150" s="34"/>
      <c r="MM150" s="34"/>
      <c r="MN150" s="34"/>
      <c r="MO150" s="34">
        <v>3</v>
      </c>
      <c r="MP150" s="34">
        <v>0</v>
      </c>
      <c r="MQ150" s="34"/>
      <c r="MR150" s="34"/>
      <c r="MS150" s="34">
        <v>277040</v>
      </c>
      <c r="MT150" s="34"/>
      <c r="MU150" s="34">
        <v>0</v>
      </c>
      <c r="MV150" s="34"/>
      <c r="MW150" s="34"/>
      <c r="MX150" s="34"/>
      <c r="MY150" s="34"/>
      <c r="MZ150" s="34"/>
      <c r="NA150" s="34"/>
      <c r="NB150" s="34"/>
      <c r="NC150" s="34"/>
      <c r="ND150" s="34"/>
      <c r="NE150" s="34"/>
      <c r="NF150" s="34"/>
      <c r="NG150" s="34"/>
      <c r="NH150" s="34"/>
      <c r="NI150" s="34"/>
      <c r="NJ150" s="34"/>
      <c r="NK150" s="34"/>
      <c r="NX150" s="18">
        <f t="shared" si="14"/>
        <v>3598.530922242318</v>
      </c>
      <c r="NY150" t="str">
        <f t="shared" si="12"/>
        <v>Mid-range</v>
      </c>
      <c r="NZ150" t="str">
        <f t="shared" si="13"/>
        <v>Small</v>
      </c>
    </row>
    <row r="151" spans="1:390">
      <c r="A151" t="s">
        <v>495</v>
      </c>
      <c r="B151" s="1" t="s">
        <v>552</v>
      </c>
      <c r="C151" s="32" t="s">
        <v>553</v>
      </c>
      <c r="D151" s="1" t="s">
        <v>404</v>
      </c>
      <c r="E151" s="31">
        <v>20070</v>
      </c>
      <c r="F151" s="31" t="s">
        <v>759</v>
      </c>
      <c r="G151" s="34">
        <v>12880.640571428678</v>
      </c>
      <c r="H151" s="70">
        <v>30000</v>
      </c>
      <c r="I151" s="61"/>
      <c r="J151" s="67">
        <v>70</v>
      </c>
      <c r="K151" s="67">
        <v>4</v>
      </c>
      <c r="L151" s="67"/>
      <c r="M151" s="67"/>
      <c r="N151" s="67"/>
      <c r="O151" s="67"/>
      <c r="P151" s="67"/>
      <c r="Q151" s="67"/>
      <c r="R151" s="67">
        <v>0</v>
      </c>
      <c r="S151" s="67"/>
      <c r="T151" s="67"/>
      <c r="U151" s="67">
        <v>21</v>
      </c>
      <c r="V151" s="67">
        <v>475</v>
      </c>
      <c r="W151" s="86">
        <v>0</v>
      </c>
      <c r="X151" s="86"/>
      <c r="Y151" s="86"/>
      <c r="Z151" s="86"/>
      <c r="AA151" s="86"/>
      <c r="AB151" s="86"/>
      <c r="AC151" s="87">
        <v>20400</v>
      </c>
      <c r="AD151" s="61"/>
      <c r="AE151" s="61"/>
      <c r="AF151" s="87">
        <v>0</v>
      </c>
      <c r="AG151" s="87">
        <v>10349</v>
      </c>
      <c r="AH151" s="87">
        <v>0</v>
      </c>
      <c r="AI151" s="87">
        <v>0</v>
      </c>
      <c r="AJ151" s="87"/>
      <c r="AK151" s="87"/>
      <c r="AL151" s="87">
        <v>0</v>
      </c>
      <c r="AM151" s="87">
        <v>4973</v>
      </c>
      <c r="AN151" s="61"/>
      <c r="AO151" s="88">
        <v>35722</v>
      </c>
      <c r="AP151" s="61">
        <v>18388</v>
      </c>
      <c r="AQ151" s="61"/>
      <c r="AR151" s="61"/>
      <c r="AS151" s="61">
        <v>0</v>
      </c>
      <c r="AT151" s="61">
        <v>1419</v>
      </c>
      <c r="AU151" s="61">
        <v>0</v>
      </c>
      <c r="AV151" s="61">
        <v>0</v>
      </c>
      <c r="AW151" s="61"/>
      <c r="AX151" s="61"/>
      <c r="AY151" s="61">
        <v>0</v>
      </c>
      <c r="AZ151" s="61">
        <v>0</v>
      </c>
      <c r="BA151" s="61"/>
      <c r="BB151" s="61">
        <v>19807</v>
      </c>
      <c r="BC151" s="61">
        <v>3470</v>
      </c>
      <c r="BD151" s="61"/>
      <c r="BE151" s="61"/>
      <c r="BF151" s="61">
        <v>0</v>
      </c>
      <c r="BG151" s="61">
        <v>0</v>
      </c>
      <c r="BH151" s="61">
        <v>0</v>
      </c>
      <c r="BI151" s="61">
        <v>0</v>
      </c>
      <c r="BJ151" s="61"/>
      <c r="BK151" s="61"/>
      <c r="BL151" s="61">
        <v>0</v>
      </c>
      <c r="BM151" s="61">
        <v>0</v>
      </c>
      <c r="BN151" s="61"/>
      <c r="BO151" s="61">
        <v>3470</v>
      </c>
      <c r="BP151" s="61">
        <v>4883</v>
      </c>
      <c r="BQ151" s="61"/>
      <c r="BR151" s="61">
        <v>0</v>
      </c>
      <c r="BS151" s="61">
        <v>0</v>
      </c>
      <c r="BT151" s="61">
        <v>0</v>
      </c>
      <c r="BU151" s="61">
        <v>4100</v>
      </c>
      <c r="BV151" s="61"/>
      <c r="BW151" s="35"/>
      <c r="BX151" s="35">
        <v>0</v>
      </c>
      <c r="BY151" s="35">
        <v>0</v>
      </c>
      <c r="BZ151" s="35">
        <v>8983</v>
      </c>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v>8958</v>
      </c>
      <c r="CZ151" s="35"/>
      <c r="DA151" s="35">
        <v>0</v>
      </c>
      <c r="DB151" s="35">
        <v>20707</v>
      </c>
      <c r="DC151" s="35">
        <v>0</v>
      </c>
      <c r="DD151" s="35"/>
      <c r="DE151" s="35"/>
      <c r="DF151" s="35">
        <v>30760</v>
      </c>
      <c r="DG151" s="35">
        <v>0</v>
      </c>
      <c r="DH151" s="35">
        <v>0</v>
      </c>
      <c r="DI151" s="35">
        <v>60425</v>
      </c>
      <c r="DJ151" s="35"/>
      <c r="DK151" s="35"/>
      <c r="DL151" s="35"/>
      <c r="DM151" s="35"/>
      <c r="DN151" s="35"/>
      <c r="DO151" s="35"/>
      <c r="DP151" s="35"/>
      <c r="DQ151" s="35"/>
      <c r="DR151" s="35"/>
      <c r="DS151" s="35"/>
      <c r="DT151" s="35"/>
      <c r="DU151" s="35"/>
      <c r="DV151" s="61"/>
      <c r="DW151" s="61"/>
      <c r="DX151" s="35"/>
      <c r="DY151" s="35"/>
      <c r="DZ151" s="35"/>
      <c r="EA151" s="35"/>
      <c r="EB151" s="35"/>
      <c r="EC151" s="35"/>
      <c r="ED151" s="35"/>
      <c r="EE151" s="35"/>
      <c r="EF151" s="35"/>
      <c r="EG151" s="35"/>
      <c r="EH151" s="35"/>
      <c r="EI151" s="61"/>
      <c r="EJ151" s="35">
        <v>0</v>
      </c>
      <c r="EK151" s="35"/>
      <c r="EL151" s="35">
        <v>0</v>
      </c>
      <c r="EM151" s="35">
        <v>0</v>
      </c>
      <c r="EN151" s="35">
        <v>0</v>
      </c>
      <c r="EO151" s="35"/>
      <c r="EP151" s="35"/>
      <c r="EQ151" s="35">
        <v>0</v>
      </c>
      <c r="ER151" s="35">
        <v>0</v>
      </c>
      <c r="ES151" s="35">
        <v>0</v>
      </c>
      <c r="ET151" s="35">
        <v>0</v>
      </c>
      <c r="EU151" s="37"/>
      <c r="EV151" s="37"/>
      <c r="EW151" s="37"/>
      <c r="EX151" s="37"/>
      <c r="EY151" s="37"/>
      <c r="EZ151" s="37"/>
      <c r="FA151" s="34"/>
      <c r="FB151" s="34"/>
      <c r="FC151" s="34"/>
      <c r="FD151" s="34"/>
      <c r="FE151" s="34"/>
      <c r="FF151" s="34"/>
      <c r="FG151" s="34"/>
      <c r="FH151" s="34"/>
      <c r="FI151" s="34"/>
      <c r="FJ151" s="34"/>
      <c r="FK151" s="34"/>
      <c r="FL151" s="34"/>
      <c r="FM151" s="34"/>
      <c r="FN151" s="34"/>
      <c r="FO151" s="34"/>
      <c r="FP151" s="34"/>
      <c r="FQ151" s="34"/>
      <c r="FR151" s="34"/>
      <c r="FS151" s="34"/>
      <c r="FT151" s="35"/>
      <c r="FU151" s="35"/>
      <c r="FV151" s="35"/>
      <c r="FW151" s="35"/>
      <c r="FX151" s="35"/>
      <c r="FY151" s="35"/>
      <c r="FZ151" s="35"/>
      <c r="GA151" s="35"/>
      <c r="GB151" s="35"/>
      <c r="GC151" s="35"/>
      <c r="GD151" s="35"/>
      <c r="GE151" s="35">
        <v>0</v>
      </c>
      <c r="GF151" s="35"/>
      <c r="GG151" s="35">
        <v>0</v>
      </c>
      <c r="GH151" s="35">
        <v>0</v>
      </c>
      <c r="GI151" s="35">
        <v>0</v>
      </c>
      <c r="GJ151" s="35">
        <v>0</v>
      </c>
      <c r="GK151" s="35"/>
      <c r="GL151" s="35"/>
      <c r="GM151" s="35">
        <v>0</v>
      </c>
      <c r="GN151" s="35">
        <v>0</v>
      </c>
      <c r="GO151" s="35">
        <v>0</v>
      </c>
      <c r="GP151" s="35">
        <v>58999</v>
      </c>
      <c r="GQ151" s="35">
        <v>69408</v>
      </c>
      <c r="GR151" s="35">
        <v>128407</v>
      </c>
      <c r="GS151" s="31" t="s">
        <v>395</v>
      </c>
      <c r="GT151" s="31"/>
      <c r="GU151" s="31"/>
      <c r="GV151" s="31" t="s">
        <v>409</v>
      </c>
      <c r="GW151" s="31"/>
      <c r="GX151" s="31"/>
      <c r="GY151" t="s">
        <v>405</v>
      </c>
      <c r="HC151" s="35">
        <v>598</v>
      </c>
      <c r="HD151" s="35">
        <v>0</v>
      </c>
      <c r="HE151" s="35">
        <v>11639</v>
      </c>
      <c r="HF151" s="35">
        <v>181</v>
      </c>
      <c r="HG151" s="35"/>
      <c r="HH151" s="35">
        <v>104872</v>
      </c>
      <c r="HI151" s="35"/>
      <c r="HJ151" s="35">
        <v>0</v>
      </c>
      <c r="HK151" s="35">
        <v>3234</v>
      </c>
      <c r="HL151" s="35">
        <v>670</v>
      </c>
      <c r="HM151" s="35"/>
      <c r="HN151" s="35"/>
      <c r="HO151" s="35">
        <v>1630</v>
      </c>
      <c r="HP151" s="35">
        <v>1650</v>
      </c>
      <c r="HQ151" s="35">
        <v>187</v>
      </c>
      <c r="HR151" s="35">
        <v>0</v>
      </c>
      <c r="HS151" s="35"/>
      <c r="HT151" s="35"/>
      <c r="HU151" s="35">
        <v>9</v>
      </c>
      <c r="HV151" s="35"/>
      <c r="HW151" s="35"/>
      <c r="HX151" s="35"/>
      <c r="HY151" s="35"/>
      <c r="HZ151" s="35"/>
      <c r="IA151" s="35"/>
      <c r="IB151" s="35"/>
      <c r="IC151" s="35"/>
      <c r="ID151" s="35"/>
      <c r="IE151" s="35"/>
      <c r="IF151" s="61">
        <v>1</v>
      </c>
      <c r="IG151" s="35">
        <v>0.68</v>
      </c>
      <c r="IH151" s="35">
        <v>4.68</v>
      </c>
      <c r="II151" s="35">
        <f t="shared" si="11"/>
        <v>0.68</v>
      </c>
      <c r="IJ151" s="35"/>
      <c r="IK151" s="35">
        <v>4</v>
      </c>
      <c r="IL151" s="35">
        <v>4</v>
      </c>
      <c r="IM151" s="34">
        <v>15755</v>
      </c>
      <c r="IN151" s="31" t="s">
        <v>411</v>
      </c>
      <c r="IO151" s="70">
        <v>10843</v>
      </c>
      <c r="IP151" s="34">
        <v>7230</v>
      </c>
      <c r="IQ151" s="34"/>
      <c r="IR151" s="34"/>
      <c r="IS151" s="34"/>
      <c r="IT151" s="34"/>
      <c r="IU151" s="34"/>
      <c r="IV151" s="34"/>
      <c r="IW151" s="34"/>
      <c r="IX151" s="34">
        <v>18073</v>
      </c>
      <c r="IY151" s="34"/>
      <c r="IZ151" s="34"/>
      <c r="JA151" s="34">
        <v>53</v>
      </c>
      <c r="JB151" s="34">
        <v>53</v>
      </c>
      <c r="JC151" s="34">
        <v>81</v>
      </c>
      <c r="JD151" s="34">
        <v>81</v>
      </c>
      <c r="JE151" s="34"/>
      <c r="JF151" s="34"/>
      <c r="JG151" s="34"/>
      <c r="JH151" s="34"/>
      <c r="JI151" s="34"/>
      <c r="JJ151" s="34"/>
      <c r="JK151" s="34"/>
      <c r="JL151" s="34"/>
      <c r="JM151" s="34"/>
      <c r="JN151" s="34"/>
      <c r="JO151" s="34"/>
      <c r="JP151" s="34"/>
      <c r="JQ151" s="34"/>
      <c r="JR151" s="34">
        <v>3990</v>
      </c>
      <c r="JS151" s="34"/>
      <c r="JT151" s="34"/>
      <c r="JU151" s="34">
        <v>114</v>
      </c>
      <c r="JV151" s="34"/>
      <c r="JW151" s="34"/>
      <c r="JX151" s="34"/>
      <c r="JY151" s="34"/>
      <c r="JZ151" s="34"/>
      <c r="KA151" s="34"/>
      <c r="KB151" s="34"/>
      <c r="KC151" s="34"/>
      <c r="KD151" s="34"/>
      <c r="KE151" s="34"/>
      <c r="KF151" s="34">
        <v>1</v>
      </c>
      <c r="KG151" s="34">
        <v>1</v>
      </c>
      <c r="KH151" s="34">
        <v>13</v>
      </c>
      <c r="KI151" s="34">
        <v>54</v>
      </c>
      <c r="KJ151" s="34">
        <v>49</v>
      </c>
      <c r="KK151" s="34">
        <v>49</v>
      </c>
      <c r="KL151" s="34">
        <v>10</v>
      </c>
      <c r="KM151" s="34">
        <v>0</v>
      </c>
      <c r="KN151" s="34"/>
      <c r="KO151" s="34"/>
      <c r="KP151" s="34"/>
      <c r="KQ151" s="34"/>
      <c r="KR151" s="34"/>
      <c r="KS151" s="34"/>
      <c r="KT151" s="34"/>
      <c r="KU151" s="34"/>
      <c r="KV151" s="34"/>
      <c r="KW151" s="34"/>
      <c r="KX151" s="34"/>
      <c r="KY151" s="34"/>
      <c r="KZ151" s="34"/>
      <c r="LA151" s="34"/>
      <c r="LB151" s="34"/>
      <c r="LC151" s="34"/>
      <c r="LD151" s="34"/>
      <c r="LE151" s="34"/>
      <c r="LF151" s="34"/>
      <c r="LG151" s="34"/>
      <c r="LH151" s="34"/>
      <c r="LI151" s="34"/>
      <c r="LJ151" s="34"/>
      <c r="LK151" s="34"/>
      <c r="LL151" s="34"/>
      <c r="LM151" s="34"/>
      <c r="LN151" s="34"/>
      <c r="LO151" s="34"/>
      <c r="LP151" s="34"/>
      <c r="LQ151" s="34"/>
      <c r="LR151" s="34"/>
      <c r="LS151" s="34"/>
      <c r="LT151" s="34"/>
      <c r="LU151" s="34"/>
      <c r="LV151" s="34"/>
      <c r="LW151" s="34"/>
      <c r="LX151" s="34"/>
      <c r="LY151" s="34"/>
      <c r="LZ151" s="34"/>
      <c r="MA151" s="34"/>
      <c r="MB151" s="34"/>
      <c r="MC151" s="34"/>
      <c r="MD151" s="34"/>
      <c r="ME151" s="34"/>
      <c r="MF151" s="34"/>
      <c r="MG151" s="34"/>
      <c r="MH151" s="34"/>
      <c r="MI151" s="34"/>
      <c r="MJ151" s="34"/>
      <c r="MK151" s="34"/>
      <c r="ML151" s="34"/>
      <c r="MM151" s="34"/>
      <c r="MN151" s="34"/>
      <c r="MO151" s="34">
        <v>10</v>
      </c>
      <c r="MP151" s="34">
        <v>0</v>
      </c>
      <c r="MQ151" s="34"/>
      <c r="MR151" s="34"/>
      <c r="MS151" s="34"/>
      <c r="MT151" s="34"/>
      <c r="MU151" s="34">
        <v>0</v>
      </c>
      <c r="MV151" s="34"/>
      <c r="MW151" s="34"/>
      <c r="MX151" s="34"/>
      <c r="MY151" s="34"/>
      <c r="MZ151" s="34"/>
      <c r="NA151" s="34"/>
      <c r="NB151" s="34"/>
      <c r="NC151" s="34"/>
      <c r="ND151" s="34"/>
      <c r="NE151" s="34"/>
      <c r="NF151" s="34"/>
      <c r="NG151" s="34"/>
      <c r="NH151" s="34"/>
      <c r="NI151" s="34"/>
      <c r="NJ151" s="34"/>
      <c r="NK151" s="34"/>
      <c r="NX151" s="18">
        <f t="shared" si="14"/>
        <v>18942.118487395113</v>
      </c>
      <c r="NY151" t="str">
        <f t="shared" si="12"/>
        <v>Mid-range</v>
      </c>
      <c r="NZ151" t="str">
        <f t="shared" si="13"/>
        <v>Medium</v>
      </c>
    </row>
    <row r="152" spans="1:390">
      <c r="A152" t="s">
        <v>540</v>
      </c>
      <c r="B152" s="31" t="s">
        <v>541</v>
      </c>
      <c r="C152" s="32" t="s">
        <v>542</v>
      </c>
      <c r="D152" s="31" t="s">
        <v>393</v>
      </c>
      <c r="E152" s="31">
        <v>20070</v>
      </c>
      <c r="F152" s="31" t="s">
        <v>759</v>
      </c>
      <c r="G152" s="34">
        <v>8579.0049523809594</v>
      </c>
      <c r="H152" s="70">
        <v>15000</v>
      </c>
      <c r="I152" s="61"/>
      <c r="J152" s="67">
        <v>78</v>
      </c>
      <c r="K152" s="67">
        <v>4</v>
      </c>
      <c r="L152" s="67"/>
      <c r="M152" s="67"/>
      <c r="N152" s="67"/>
      <c r="O152" s="67"/>
      <c r="P152" s="67"/>
      <c r="Q152" s="67"/>
      <c r="R152" s="67">
        <v>0</v>
      </c>
      <c r="S152" s="67"/>
      <c r="T152" s="67"/>
      <c r="U152" s="67">
        <v>23</v>
      </c>
      <c r="V152" s="67">
        <v>188</v>
      </c>
      <c r="W152" s="86">
        <v>16</v>
      </c>
      <c r="X152" s="86"/>
      <c r="Y152" s="86"/>
      <c r="Z152" s="86"/>
      <c r="AA152" s="86"/>
      <c r="AB152" s="86"/>
      <c r="AC152" s="87">
        <v>20883</v>
      </c>
      <c r="AD152" s="61"/>
      <c r="AE152" s="61"/>
      <c r="AF152" s="87">
        <v>0</v>
      </c>
      <c r="AG152" s="87">
        <v>17000</v>
      </c>
      <c r="AH152" s="87">
        <v>0</v>
      </c>
      <c r="AI152" s="87">
        <v>0</v>
      </c>
      <c r="AJ152" s="87"/>
      <c r="AK152" s="87"/>
      <c r="AL152" s="87">
        <v>0</v>
      </c>
      <c r="AM152" s="87">
        <v>16479</v>
      </c>
      <c r="AN152" s="61"/>
      <c r="AO152" s="88">
        <v>54362</v>
      </c>
      <c r="AP152" s="61">
        <v>8286</v>
      </c>
      <c r="AQ152" s="61"/>
      <c r="AR152" s="61"/>
      <c r="AS152" s="61">
        <v>0</v>
      </c>
      <c r="AT152" s="61">
        <v>0</v>
      </c>
      <c r="AU152" s="61">
        <v>0</v>
      </c>
      <c r="AV152" s="61">
        <v>0</v>
      </c>
      <c r="AW152" s="61"/>
      <c r="AX152" s="61"/>
      <c r="AY152" s="61">
        <v>0</v>
      </c>
      <c r="AZ152" s="61">
        <v>0</v>
      </c>
      <c r="BA152" s="61"/>
      <c r="BB152" s="61">
        <v>8286</v>
      </c>
      <c r="BC152" s="61">
        <v>2434</v>
      </c>
      <c r="BD152" s="61"/>
      <c r="BE152" s="61"/>
      <c r="BF152" s="61">
        <v>0</v>
      </c>
      <c r="BG152" s="61">
        <v>0</v>
      </c>
      <c r="BH152" s="61">
        <v>0</v>
      </c>
      <c r="BI152" s="61">
        <v>0</v>
      </c>
      <c r="BJ152" s="61"/>
      <c r="BK152" s="61"/>
      <c r="BL152" s="61">
        <v>0</v>
      </c>
      <c r="BM152" s="61">
        <v>0</v>
      </c>
      <c r="BN152" s="61"/>
      <c r="BO152" s="61">
        <v>2434</v>
      </c>
      <c r="BP152" s="61">
        <v>4100</v>
      </c>
      <c r="BQ152" s="61"/>
      <c r="BR152" s="61">
        <v>0</v>
      </c>
      <c r="BS152" s="61">
        <v>0</v>
      </c>
      <c r="BT152" s="61">
        <v>0</v>
      </c>
      <c r="BU152" s="61">
        <v>0</v>
      </c>
      <c r="BV152" s="61"/>
      <c r="BW152" s="35"/>
      <c r="BX152" s="35">
        <v>0</v>
      </c>
      <c r="BY152" s="35">
        <v>0</v>
      </c>
      <c r="BZ152" s="35">
        <v>4100</v>
      </c>
      <c r="CA152" s="35"/>
      <c r="CB152" s="35"/>
      <c r="CC152" s="35"/>
      <c r="CD152" s="35"/>
      <c r="CE152" s="35"/>
      <c r="CF152" s="35"/>
      <c r="CG152" s="35"/>
      <c r="CH152" s="35"/>
      <c r="CI152" s="35"/>
      <c r="CJ152" s="35"/>
      <c r="CK152" s="35"/>
      <c r="CL152" s="35"/>
      <c r="CM152" s="35"/>
      <c r="CN152" s="35"/>
      <c r="CO152" s="35"/>
      <c r="CP152" s="35"/>
      <c r="CQ152" s="35"/>
      <c r="CR152" s="35"/>
      <c r="CS152" s="35"/>
      <c r="CT152" s="35"/>
      <c r="CU152" s="35"/>
      <c r="CV152" s="35"/>
      <c r="CW152" s="35"/>
      <c r="CX152" s="35"/>
      <c r="CY152" s="35">
        <v>15212</v>
      </c>
      <c r="CZ152" s="35"/>
      <c r="DA152" s="35">
        <v>1605</v>
      </c>
      <c r="DB152" s="35">
        <v>0</v>
      </c>
      <c r="DC152" s="35">
        <v>0</v>
      </c>
      <c r="DD152" s="35"/>
      <c r="DE152" s="35"/>
      <c r="DF152" s="35">
        <v>38049</v>
      </c>
      <c r="DG152" s="35">
        <v>0</v>
      </c>
      <c r="DH152" s="35">
        <v>15000</v>
      </c>
      <c r="DI152" s="35">
        <v>69866</v>
      </c>
      <c r="DJ152" s="35"/>
      <c r="DK152" s="35"/>
      <c r="DL152" s="35"/>
      <c r="DM152" s="35"/>
      <c r="DN152" s="35"/>
      <c r="DO152" s="35"/>
      <c r="DP152" s="35"/>
      <c r="DQ152" s="35"/>
      <c r="DR152" s="35"/>
      <c r="DS152" s="35"/>
      <c r="DT152" s="35"/>
      <c r="DU152" s="35"/>
      <c r="DV152" s="61"/>
      <c r="DW152" s="61"/>
      <c r="DX152" s="35"/>
      <c r="DY152" s="35"/>
      <c r="DZ152" s="35"/>
      <c r="EA152" s="35"/>
      <c r="EB152" s="35"/>
      <c r="EC152" s="35"/>
      <c r="ED152" s="35"/>
      <c r="EE152" s="35"/>
      <c r="EF152" s="35"/>
      <c r="EG152" s="35"/>
      <c r="EH152" s="35"/>
      <c r="EI152" s="61"/>
      <c r="EJ152" s="35">
        <v>11899</v>
      </c>
      <c r="EK152" s="35"/>
      <c r="EL152" s="35">
        <v>0</v>
      </c>
      <c r="EM152" s="35">
        <v>3000</v>
      </c>
      <c r="EN152" s="35">
        <v>0</v>
      </c>
      <c r="EO152" s="35"/>
      <c r="EP152" s="35"/>
      <c r="EQ152" s="35">
        <v>0</v>
      </c>
      <c r="ER152" s="35">
        <v>0</v>
      </c>
      <c r="ES152" s="35">
        <v>156</v>
      </c>
      <c r="ET152" s="35">
        <v>15055</v>
      </c>
      <c r="EU152" s="37"/>
      <c r="EV152" s="37"/>
      <c r="EW152" s="37"/>
      <c r="EX152" s="37"/>
      <c r="EY152" s="37"/>
      <c r="EZ152" s="37"/>
      <c r="FA152" s="34"/>
      <c r="FB152" s="34"/>
      <c r="FC152" s="34"/>
      <c r="FD152" s="34"/>
      <c r="FE152" s="34"/>
      <c r="FF152" s="34"/>
      <c r="FG152" s="34"/>
      <c r="FH152" s="34"/>
      <c r="FI152" s="34"/>
      <c r="FJ152" s="34"/>
      <c r="FK152" s="34"/>
      <c r="FL152" s="34"/>
      <c r="FM152" s="34"/>
      <c r="FN152" s="34"/>
      <c r="FO152" s="34"/>
      <c r="FP152" s="34"/>
      <c r="FQ152" s="34"/>
      <c r="FR152" s="34"/>
      <c r="FS152" s="34"/>
      <c r="FT152" s="35"/>
      <c r="FU152" s="35"/>
      <c r="FV152" s="35"/>
      <c r="FW152" s="35"/>
      <c r="FX152" s="35"/>
      <c r="FY152" s="35"/>
      <c r="FZ152" s="35"/>
      <c r="GA152" s="35"/>
      <c r="GB152" s="35"/>
      <c r="GC152" s="35"/>
      <c r="GD152" s="35"/>
      <c r="GE152" s="35">
        <v>0</v>
      </c>
      <c r="GF152" s="35"/>
      <c r="GG152" s="35">
        <v>0</v>
      </c>
      <c r="GH152" s="35">
        <v>0</v>
      </c>
      <c r="GI152" s="35">
        <v>0</v>
      </c>
      <c r="GJ152" s="35">
        <v>0</v>
      </c>
      <c r="GK152" s="35"/>
      <c r="GL152" s="35"/>
      <c r="GM152" s="35">
        <v>0</v>
      </c>
      <c r="GN152" s="35">
        <v>0</v>
      </c>
      <c r="GO152" s="35">
        <v>0</v>
      </c>
      <c r="GP152" s="35">
        <v>65082</v>
      </c>
      <c r="GQ152" s="35">
        <v>89021</v>
      </c>
      <c r="GR152" s="35">
        <v>154103</v>
      </c>
      <c r="GS152" s="31" t="s">
        <v>420</v>
      </c>
      <c r="GT152" s="31"/>
      <c r="GU152" s="31"/>
      <c r="GV152" s="31" t="s">
        <v>409</v>
      </c>
      <c r="GW152" s="31"/>
      <c r="GX152" s="31"/>
      <c r="GY152" s="31"/>
      <c r="GZ152" s="31"/>
      <c r="HA152" s="31"/>
      <c r="HB152" t="s">
        <v>543</v>
      </c>
      <c r="HC152" s="35">
        <v>1594</v>
      </c>
      <c r="HD152" s="35">
        <v>3474</v>
      </c>
      <c r="HE152" s="35">
        <v>15774</v>
      </c>
      <c r="HF152" s="35">
        <v>124</v>
      </c>
      <c r="HG152" s="35">
        <v>0</v>
      </c>
      <c r="HH152" s="35">
        <v>67933</v>
      </c>
      <c r="HI152" s="35"/>
      <c r="HJ152" s="35">
        <v>461</v>
      </c>
      <c r="HK152" s="35">
        <v>3155</v>
      </c>
      <c r="HL152" s="35">
        <v>1618</v>
      </c>
      <c r="HM152" s="35"/>
      <c r="HN152" s="35"/>
      <c r="HO152" s="35">
        <v>614</v>
      </c>
      <c r="HP152" s="35">
        <v>640</v>
      </c>
      <c r="HQ152" s="35">
        <v>136</v>
      </c>
      <c r="HR152" s="35">
        <v>481</v>
      </c>
      <c r="HS152" s="35"/>
      <c r="HT152" s="35"/>
      <c r="HU152" s="35">
        <v>6</v>
      </c>
      <c r="HV152" s="35"/>
      <c r="HW152" s="35"/>
      <c r="HX152" s="35"/>
      <c r="HY152" s="35"/>
      <c r="HZ152" s="35"/>
      <c r="IA152" s="35"/>
      <c r="IB152" s="35"/>
      <c r="IC152" s="35"/>
      <c r="ID152" s="35"/>
      <c r="IE152" s="35"/>
      <c r="IF152" s="61">
        <v>1.72</v>
      </c>
      <c r="IG152" s="35">
        <v>2.6</v>
      </c>
      <c r="IH152" s="35">
        <v>10.1</v>
      </c>
      <c r="II152" s="35">
        <f t="shared" si="11"/>
        <v>2.6</v>
      </c>
      <c r="IJ152" s="35"/>
      <c r="IK152" s="35">
        <v>8</v>
      </c>
      <c r="IL152" s="35">
        <v>7.5</v>
      </c>
      <c r="IM152" s="34">
        <v>17562</v>
      </c>
      <c r="IN152" s="31" t="s">
        <v>411</v>
      </c>
      <c r="IO152" s="70">
        <v>13312</v>
      </c>
      <c r="IP152" s="34">
        <v>4507</v>
      </c>
      <c r="IQ152" s="34">
        <v>5611</v>
      </c>
      <c r="IR152" s="34">
        <v>7691</v>
      </c>
      <c r="IS152" s="34"/>
      <c r="IT152" s="34"/>
      <c r="IU152" s="34"/>
      <c r="IV152" s="34">
        <v>5488</v>
      </c>
      <c r="IW152" s="34"/>
      <c r="IX152" s="34">
        <v>36609</v>
      </c>
      <c r="IY152" s="34"/>
      <c r="IZ152" s="34"/>
      <c r="JA152" s="34">
        <v>196</v>
      </c>
      <c r="JB152" s="34">
        <v>152</v>
      </c>
      <c r="JC152" s="34">
        <v>388</v>
      </c>
      <c r="JD152" s="34">
        <v>257</v>
      </c>
      <c r="JE152" s="34"/>
      <c r="JF152" s="34"/>
      <c r="JG152" s="34"/>
      <c r="JH152" s="34"/>
      <c r="JI152" s="34"/>
      <c r="JJ152" s="34"/>
      <c r="JK152" s="34"/>
      <c r="JL152" s="34"/>
      <c r="JM152" s="34"/>
      <c r="JN152" s="34"/>
      <c r="JO152" s="34"/>
      <c r="JP152" s="34"/>
      <c r="JQ152" s="34"/>
      <c r="JR152" s="34">
        <v>3099</v>
      </c>
      <c r="JS152" s="34"/>
      <c r="JT152" s="34"/>
      <c r="JU152" s="34">
        <v>122</v>
      </c>
      <c r="JV152" s="34"/>
      <c r="JW152" s="34"/>
      <c r="JX152" s="34"/>
      <c r="JY152" s="34"/>
      <c r="JZ152" s="34"/>
      <c r="KA152" s="34"/>
      <c r="KB152" s="34"/>
      <c r="KC152" s="34"/>
      <c r="KD152" s="34"/>
      <c r="KE152" s="34"/>
      <c r="KF152" s="34">
        <v>0</v>
      </c>
      <c r="KG152" s="34">
        <v>0</v>
      </c>
      <c r="KH152" s="34">
        <v>0</v>
      </c>
      <c r="KI152" s="34">
        <v>60</v>
      </c>
      <c r="KJ152" s="34">
        <v>48</v>
      </c>
      <c r="KK152" s="34">
        <v>48</v>
      </c>
      <c r="KL152" s="34">
        <v>0</v>
      </c>
      <c r="KM152" s="34">
        <v>0</v>
      </c>
      <c r="KN152" s="34"/>
      <c r="KO152" s="34"/>
      <c r="KP152" s="34"/>
      <c r="KQ152" s="34"/>
      <c r="KR152" s="34"/>
      <c r="KS152" s="34"/>
      <c r="KT152" s="34"/>
      <c r="KU152" s="34"/>
      <c r="KV152" s="34"/>
      <c r="KW152" s="34"/>
      <c r="KX152" s="34"/>
      <c r="KY152" s="34"/>
      <c r="KZ152" s="34"/>
      <c r="LA152" s="34"/>
      <c r="LB152" s="34"/>
      <c r="LC152" s="34"/>
      <c r="LD152" s="34"/>
      <c r="LE152" s="34"/>
      <c r="LF152" s="34"/>
      <c r="LG152" s="34"/>
      <c r="LH152" s="34"/>
      <c r="LI152" s="34"/>
      <c r="LJ152" s="34"/>
      <c r="LK152" s="34"/>
      <c r="LL152" s="34"/>
      <c r="LM152" s="34"/>
      <c r="LN152" s="34"/>
      <c r="LO152" s="34"/>
      <c r="LP152" s="34"/>
      <c r="LQ152" s="34"/>
      <c r="LR152" s="34"/>
      <c r="LS152" s="34"/>
      <c r="LT152" s="34"/>
      <c r="LU152" s="34"/>
      <c r="LV152" s="34"/>
      <c r="LW152" s="34"/>
      <c r="LX152" s="34"/>
      <c r="LY152" s="34"/>
      <c r="LZ152" s="34"/>
      <c r="MA152" s="34"/>
      <c r="MB152" s="34"/>
      <c r="MC152" s="34"/>
      <c r="MD152" s="34"/>
      <c r="ME152" s="34"/>
      <c r="MF152" s="34"/>
      <c r="MG152" s="34"/>
      <c r="MH152" s="34"/>
      <c r="MI152" s="34"/>
      <c r="MJ152" s="34"/>
      <c r="MK152" s="34"/>
      <c r="ML152" s="34"/>
      <c r="MM152" s="34"/>
      <c r="MN152" s="34"/>
      <c r="MO152" s="34">
        <v>0</v>
      </c>
      <c r="MP152" s="34">
        <v>0</v>
      </c>
      <c r="MQ152" s="34"/>
      <c r="MR152" s="34"/>
      <c r="MS152" s="34">
        <v>270810</v>
      </c>
      <c r="MT152" s="34"/>
      <c r="MU152" s="34">
        <v>200</v>
      </c>
      <c r="MV152" s="34"/>
      <c r="MW152" s="34"/>
      <c r="MX152" s="34"/>
      <c r="MY152" s="34"/>
      <c r="MZ152" s="34"/>
      <c r="NA152" s="34"/>
      <c r="NB152" s="34"/>
      <c r="NC152" s="34"/>
      <c r="ND152" s="34"/>
      <c r="NE152" s="34"/>
      <c r="NF152" s="34"/>
      <c r="NG152" s="34"/>
      <c r="NH152" s="34"/>
      <c r="NI152" s="34"/>
      <c r="NJ152" s="34"/>
      <c r="NK152" s="34"/>
      <c r="NX152" s="18">
        <f t="shared" si="14"/>
        <v>3299.6172893772919</v>
      </c>
      <c r="NY152" t="str">
        <f t="shared" si="12"/>
        <v>Mid-range</v>
      </c>
      <c r="NZ152" t="str">
        <f t="shared" si="13"/>
        <v>Small</v>
      </c>
    </row>
    <row r="153" spans="1:390">
      <c r="A153" t="s">
        <v>548</v>
      </c>
      <c r="B153" s="31" t="s">
        <v>549</v>
      </c>
      <c r="C153" s="32" t="s">
        <v>550</v>
      </c>
      <c r="D153" s="31" t="s">
        <v>393</v>
      </c>
      <c r="E153" s="31">
        <v>20070</v>
      </c>
      <c r="F153" s="31" t="s">
        <v>759</v>
      </c>
      <c r="G153" s="34">
        <v>9445.1259047618787</v>
      </c>
      <c r="H153" s="70">
        <v>28000</v>
      </c>
      <c r="I153" s="61"/>
      <c r="J153" s="67">
        <v>53</v>
      </c>
      <c r="K153" s="67">
        <v>9</v>
      </c>
      <c r="L153" s="67"/>
      <c r="M153" s="67"/>
      <c r="N153" s="67"/>
      <c r="O153" s="67"/>
      <c r="P153" s="67"/>
      <c r="Q153" s="67"/>
      <c r="R153" s="67">
        <v>57</v>
      </c>
      <c r="S153" s="67"/>
      <c r="T153" s="67"/>
      <c r="U153" s="67">
        <v>50</v>
      </c>
      <c r="V153" s="67">
        <v>280</v>
      </c>
      <c r="W153" s="86">
        <v>35</v>
      </c>
      <c r="X153" s="86"/>
      <c r="Y153" s="86"/>
      <c r="Z153" s="86"/>
      <c r="AA153" s="86"/>
      <c r="AB153" s="86"/>
      <c r="AC153" s="87">
        <v>21000</v>
      </c>
      <c r="AD153" s="61"/>
      <c r="AE153" s="61"/>
      <c r="AF153" s="87">
        <v>0</v>
      </c>
      <c r="AG153" s="87">
        <v>0</v>
      </c>
      <c r="AH153" s="87">
        <v>0</v>
      </c>
      <c r="AI153" s="87">
        <v>0</v>
      </c>
      <c r="AJ153" s="87"/>
      <c r="AK153" s="87"/>
      <c r="AL153" s="87">
        <v>0</v>
      </c>
      <c r="AM153" s="87">
        <v>7000</v>
      </c>
      <c r="AN153" s="61"/>
      <c r="AO153" s="88">
        <v>28000</v>
      </c>
      <c r="AP153" s="61">
        <v>20900</v>
      </c>
      <c r="AQ153" s="61"/>
      <c r="AR153" s="61"/>
      <c r="AS153" s="61">
        <v>0</v>
      </c>
      <c r="AT153" s="61">
        <v>0</v>
      </c>
      <c r="AU153" s="61">
        <v>0</v>
      </c>
      <c r="AV153" s="61">
        <v>0</v>
      </c>
      <c r="AW153" s="61"/>
      <c r="AX153" s="61"/>
      <c r="AY153" s="61">
        <v>0</v>
      </c>
      <c r="AZ153" s="61">
        <v>0</v>
      </c>
      <c r="BA153" s="61"/>
      <c r="BB153" s="61">
        <v>20900</v>
      </c>
      <c r="BC153" s="61"/>
      <c r="BD153" s="61"/>
      <c r="BE153" s="61"/>
      <c r="BF153" s="61">
        <v>0</v>
      </c>
      <c r="BG153" s="61">
        <v>0</v>
      </c>
      <c r="BH153" s="61">
        <v>0</v>
      </c>
      <c r="BI153" s="61">
        <v>0</v>
      </c>
      <c r="BJ153" s="61"/>
      <c r="BK153" s="61"/>
      <c r="BL153" s="61">
        <v>0</v>
      </c>
      <c r="BM153" s="61">
        <v>0</v>
      </c>
      <c r="BN153" s="61"/>
      <c r="BO153" s="61"/>
      <c r="BP153" s="61">
        <v>0</v>
      </c>
      <c r="BQ153" s="61"/>
      <c r="BR153" s="61">
        <v>0</v>
      </c>
      <c r="BS153" s="61">
        <v>0</v>
      </c>
      <c r="BT153" s="61">
        <v>0</v>
      </c>
      <c r="BU153" s="61">
        <v>0</v>
      </c>
      <c r="BV153" s="61"/>
      <c r="BW153" s="35"/>
      <c r="BX153" s="35">
        <v>0</v>
      </c>
      <c r="BY153" s="35">
        <v>0</v>
      </c>
      <c r="BZ153" s="35">
        <v>0</v>
      </c>
      <c r="CA153" s="35"/>
      <c r="CB153" s="35"/>
      <c r="CC153" s="35"/>
      <c r="CD153" s="35"/>
      <c r="CE153" s="35"/>
      <c r="CF153" s="35"/>
      <c r="CG153" s="35"/>
      <c r="CH153" s="35"/>
      <c r="CI153" s="35"/>
      <c r="CJ153" s="35"/>
      <c r="CK153" s="35"/>
      <c r="CL153" s="35"/>
      <c r="CM153" s="35"/>
      <c r="CN153" s="35"/>
      <c r="CO153" s="35"/>
      <c r="CP153" s="35"/>
      <c r="CQ153" s="35"/>
      <c r="CR153" s="35"/>
      <c r="CS153" s="35"/>
      <c r="CT153" s="35"/>
      <c r="CU153" s="35"/>
      <c r="CV153" s="35"/>
      <c r="CW153" s="35"/>
      <c r="CX153" s="35"/>
      <c r="CY153" s="35">
        <v>0</v>
      </c>
      <c r="CZ153" s="35"/>
      <c r="DA153" s="35">
        <v>0</v>
      </c>
      <c r="DB153" s="35">
        <v>10700</v>
      </c>
      <c r="DC153" s="35">
        <v>0</v>
      </c>
      <c r="DD153" s="35"/>
      <c r="DE153" s="35"/>
      <c r="DF153" s="35">
        <v>36697</v>
      </c>
      <c r="DG153" s="35">
        <v>0</v>
      </c>
      <c r="DH153" s="35">
        <v>0</v>
      </c>
      <c r="DI153" s="35">
        <v>47397</v>
      </c>
      <c r="DJ153" s="35"/>
      <c r="DK153" s="35"/>
      <c r="DL153" s="35"/>
      <c r="DM153" s="35"/>
      <c r="DN153" s="35"/>
      <c r="DO153" s="35"/>
      <c r="DP153" s="35"/>
      <c r="DQ153" s="35"/>
      <c r="DR153" s="35"/>
      <c r="DS153" s="35"/>
      <c r="DT153" s="35"/>
      <c r="DU153" s="35"/>
      <c r="DV153" s="61"/>
      <c r="DW153" s="61"/>
      <c r="DX153" s="35"/>
      <c r="DY153" s="35"/>
      <c r="DZ153" s="35"/>
      <c r="EA153" s="35"/>
      <c r="EB153" s="35"/>
      <c r="EC153" s="35"/>
      <c r="ED153" s="35"/>
      <c r="EE153" s="35"/>
      <c r="EF153" s="35"/>
      <c r="EG153" s="35"/>
      <c r="EH153" s="35"/>
      <c r="EI153" s="61"/>
      <c r="EJ153" s="35"/>
      <c r="EK153" s="35"/>
      <c r="EL153" s="35"/>
      <c r="EM153" s="35"/>
      <c r="EN153" s="35"/>
      <c r="EO153" s="35"/>
      <c r="EP153" s="35"/>
      <c r="EQ153" s="35"/>
      <c r="ER153" s="35"/>
      <c r="ES153" s="35"/>
      <c r="ET153" s="35"/>
      <c r="EU153" s="37"/>
      <c r="EV153" s="37"/>
      <c r="EW153" s="37"/>
      <c r="EX153" s="37"/>
      <c r="EY153" s="37"/>
      <c r="EZ153" s="37"/>
      <c r="FA153" s="34"/>
      <c r="FB153" s="34"/>
      <c r="FC153" s="34"/>
      <c r="FD153" s="34"/>
      <c r="FE153" s="34"/>
      <c r="FF153" s="34"/>
      <c r="FG153" s="34"/>
      <c r="FH153" s="34"/>
      <c r="FI153" s="34"/>
      <c r="FJ153" s="34"/>
      <c r="FK153" s="34"/>
      <c r="FL153" s="34"/>
      <c r="FM153" s="34"/>
      <c r="FN153" s="34"/>
      <c r="FO153" s="34"/>
      <c r="FP153" s="34"/>
      <c r="FQ153" s="34"/>
      <c r="FR153" s="34"/>
      <c r="FS153" s="34"/>
      <c r="FT153" s="35"/>
      <c r="FU153" s="35"/>
      <c r="FV153" s="35"/>
      <c r="FW153" s="35"/>
      <c r="FX153" s="35"/>
      <c r="FY153" s="35"/>
      <c r="FZ153" s="35"/>
      <c r="GA153" s="35"/>
      <c r="GB153" s="35"/>
      <c r="GC153" s="35"/>
      <c r="GD153" s="35"/>
      <c r="GE153" s="35"/>
      <c r="GF153" s="35"/>
      <c r="GG153" s="35"/>
      <c r="GH153" s="35"/>
      <c r="GI153" s="35"/>
      <c r="GJ153" s="35"/>
      <c r="GK153" s="35"/>
      <c r="GL153" s="35"/>
      <c r="GM153" s="35"/>
      <c r="GN153" s="35"/>
      <c r="GO153" s="35"/>
      <c r="GP153" s="35">
        <v>48900</v>
      </c>
      <c r="GQ153" s="35">
        <v>47397</v>
      </c>
      <c r="GR153" s="35">
        <v>96297</v>
      </c>
      <c r="GS153" s="31" t="s">
        <v>420</v>
      </c>
      <c r="GT153" s="31" t="s">
        <v>551</v>
      </c>
      <c r="GU153" s="31" t="s">
        <v>454</v>
      </c>
      <c r="GV153" s="31" t="s">
        <v>454</v>
      </c>
      <c r="GW153" t="s">
        <v>410</v>
      </c>
      <c r="GX153" s="31"/>
      <c r="GY153" s="31"/>
      <c r="GZ153" s="31"/>
      <c r="HA153" s="31"/>
      <c r="HB153" s="31"/>
      <c r="HC153" s="35"/>
      <c r="HD153" s="35"/>
      <c r="HE153" s="35">
        <v>0</v>
      </c>
      <c r="HF153" s="35"/>
      <c r="HG153" s="35">
        <v>0</v>
      </c>
      <c r="HH153" s="35"/>
      <c r="HI153" s="35"/>
      <c r="HJ153" s="35"/>
      <c r="HK153" s="35">
        <v>0</v>
      </c>
      <c r="HL153" s="35"/>
      <c r="HM153" s="35"/>
      <c r="HN153" s="35"/>
      <c r="HO153" s="35"/>
      <c r="HP153" s="35"/>
      <c r="HQ153" s="35"/>
      <c r="HR153" s="35"/>
      <c r="HS153" s="35"/>
      <c r="HT153" s="35"/>
      <c r="HU153" s="35">
        <v>15</v>
      </c>
      <c r="HV153" s="35"/>
      <c r="HW153" s="35"/>
      <c r="HX153" s="35"/>
      <c r="HY153" s="35"/>
      <c r="HZ153" s="35"/>
      <c r="IA153" s="35"/>
      <c r="IB153" s="35"/>
      <c r="IC153" s="35"/>
      <c r="ID153" s="35"/>
      <c r="IE153" s="35"/>
      <c r="IF153" s="61">
        <v>4.0999999999999996</v>
      </c>
      <c r="IG153" s="35">
        <v>7.12</v>
      </c>
      <c r="IH153" s="35">
        <v>12.52</v>
      </c>
      <c r="II153" s="35">
        <f t="shared" si="11"/>
        <v>7.12</v>
      </c>
      <c r="IJ153" s="35"/>
      <c r="IK153" s="35">
        <v>8</v>
      </c>
      <c r="IL153" s="35">
        <v>5.4</v>
      </c>
      <c r="IM153" s="34">
        <v>10320</v>
      </c>
      <c r="IN153" s="31" t="s">
        <v>411</v>
      </c>
      <c r="IO153" s="70">
        <v>13662</v>
      </c>
      <c r="IP153" s="34">
        <v>22223</v>
      </c>
      <c r="IQ153" s="34"/>
      <c r="IR153" s="34"/>
      <c r="IS153" s="34"/>
      <c r="IT153" s="34"/>
      <c r="IU153" s="34"/>
      <c r="IV153" s="34"/>
      <c r="IW153" s="34"/>
      <c r="IX153" s="34">
        <v>35885</v>
      </c>
      <c r="IY153" s="34"/>
      <c r="IZ153" s="34"/>
      <c r="JA153" s="34">
        <v>150</v>
      </c>
      <c r="JB153" s="34">
        <v>124</v>
      </c>
      <c r="JC153" s="34">
        <v>374</v>
      </c>
      <c r="JD153" s="34">
        <v>218</v>
      </c>
      <c r="JE153" s="34"/>
      <c r="JF153" s="34"/>
      <c r="JG153" s="34"/>
      <c r="JH153" s="34"/>
      <c r="JI153" s="34"/>
      <c r="JJ153" s="34"/>
      <c r="JK153" s="34"/>
      <c r="JL153" s="34"/>
      <c r="JM153" s="34"/>
      <c r="JN153" s="34"/>
      <c r="JO153" s="34"/>
      <c r="JP153" s="34"/>
      <c r="JQ153" s="34"/>
      <c r="JR153" s="34">
        <v>1794</v>
      </c>
      <c r="JS153" s="34"/>
      <c r="JT153" s="34"/>
      <c r="JU153" s="34">
        <v>83</v>
      </c>
      <c r="JV153" s="34"/>
      <c r="JW153" s="34"/>
      <c r="JX153" s="34"/>
      <c r="JY153" s="34"/>
      <c r="JZ153" s="34"/>
      <c r="KA153" s="34"/>
      <c r="KB153" s="34"/>
      <c r="KC153" s="34"/>
      <c r="KD153" s="34"/>
      <c r="KE153" s="34"/>
      <c r="KF153" s="34">
        <v>5</v>
      </c>
      <c r="KG153" s="34">
        <v>13</v>
      </c>
      <c r="KH153" s="34">
        <v>234</v>
      </c>
      <c r="KI153" s="34">
        <v>65.5</v>
      </c>
      <c r="KJ153" s="34">
        <v>55</v>
      </c>
      <c r="KK153" s="34">
        <v>55</v>
      </c>
      <c r="KL153" s="34">
        <v>8</v>
      </c>
      <c r="KM153" s="34">
        <v>0</v>
      </c>
      <c r="KN153" s="34"/>
      <c r="KO153" s="34"/>
      <c r="KP153" s="34"/>
      <c r="KQ153" s="34"/>
      <c r="KR153" s="34"/>
      <c r="KS153" s="34"/>
      <c r="KT153" s="34"/>
      <c r="KU153" s="34"/>
      <c r="KV153" s="34"/>
      <c r="KW153" s="34"/>
      <c r="KX153" s="34"/>
      <c r="KY153" s="34"/>
      <c r="KZ153" s="34"/>
      <c r="LA153" s="34"/>
      <c r="LB153" s="34"/>
      <c r="LC153" s="34"/>
      <c r="LD153" s="34"/>
      <c r="LE153" s="34"/>
      <c r="LF153" s="34"/>
      <c r="LG153" s="34"/>
      <c r="LH153" s="34"/>
      <c r="LI153" s="34"/>
      <c r="LJ153" s="34"/>
      <c r="LK153" s="34"/>
      <c r="LL153" s="34"/>
      <c r="LM153" s="34"/>
      <c r="LN153" s="34"/>
      <c r="LO153" s="34"/>
      <c r="LP153" s="34"/>
      <c r="LQ153" s="34"/>
      <c r="LR153" s="34"/>
      <c r="LS153" s="34"/>
      <c r="LT153" s="34"/>
      <c r="LU153" s="34"/>
      <c r="LV153" s="34"/>
      <c r="LW153" s="34"/>
      <c r="LX153" s="34"/>
      <c r="LY153" s="34"/>
      <c r="LZ153" s="34"/>
      <c r="MA153" s="34"/>
      <c r="MB153" s="34"/>
      <c r="MC153" s="34"/>
      <c r="MD153" s="34"/>
      <c r="ME153" s="34"/>
      <c r="MF153" s="34"/>
      <c r="MG153" s="34"/>
      <c r="MH153" s="34"/>
      <c r="MI153" s="34"/>
      <c r="MJ153" s="34"/>
      <c r="MK153" s="34"/>
      <c r="ML153" s="34"/>
      <c r="MM153" s="34"/>
      <c r="MN153" s="34"/>
      <c r="MO153" s="34">
        <v>8</v>
      </c>
      <c r="MP153" s="34">
        <v>0</v>
      </c>
      <c r="MQ153" s="34"/>
      <c r="MR153" s="34"/>
      <c r="MS153" s="34">
        <v>238991</v>
      </c>
      <c r="MT153" s="34"/>
      <c r="MU153" s="34"/>
      <c r="MV153" s="34"/>
      <c r="MW153" s="34"/>
      <c r="MX153" s="34"/>
      <c r="MY153" s="34"/>
      <c r="MZ153" s="34"/>
      <c r="NA153" s="34"/>
      <c r="NB153" s="34"/>
      <c r="NC153" s="34"/>
      <c r="ND153" s="34"/>
      <c r="NE153" s="34"/>
      <c r="NF153" s="34"/>
      <c r="NG153" s="34"/>
      <c r="NH153" s="34"/>
      <c r="NI153" s="34"/>
      <c r="NJ153" s="34"/>
      <c r="NK153" s="34"/>
      <c r="NX153" s="18">
        <f t="shared" si="14"/>
        <v>1326.5626270732976</v>
      </c>
      <c r="NY153" t="str">
        <f t="shared" si="12"/>
        <v>Mid-range</v>
      </c>
      <c r="NZ153" t="str">
        <f t="shared" si="13"/>
        <v>Small</v>
      </c>
    </row>
    <row r="154" spans="1:390">
      <c r="A154" t="s">
        <v>472</v>
      </c>
      <c r="B154" s="31" t="s">
        <v>473</v>
      </c>
      <c r="C154" s="32" t="s">
        <v>474</v>
      </c>
      <c r="D154" s="1" t="s">
        <v>404</v>
      </c>
      <c r="E154" s="31">
        <v>20070</v>
      </c>
      <c r="F154" s="31" t="s">
        <v>759</v>
      </c>
      <c r="G154" s="34">
        <v>8752.5826666665926</v>
      </c>
      <c r="H154" s="70">
        <v>28007</v>
      </c>
      <c r="I154" s="61"/>
      <c r="J154" s="67">
        <v>32</v>
      </c>
      <c r="K154" s="67">
        <v>8</v>
      </c>
      <c r="L154" s="67"/>
      <c r="M154" s="67"/>
      <c r="N154" s="67"/>
      <c r="O154" s="67"/>
      <c r="P154" s="67"/>
      <c r="Q154" s="67"/>
      <c r="R154" s="67">
        <v>36</v>
      </c>
      <c r="S154" s="67"/>
      <c r="T154" s="67"/>
      <c r="U154" s="67">
        <v>36</v>
      </c>
      <c r="V154" s="67">
        <v>486</v>
      </c>
      <c r="W154" s="86" t="s">
        <v>415</v>
      </c>
      <c r="X154" s="86"/>
      <c r="Y154" s="86"/>
      <c r="Z154" s="86"/>
      <c r="AA154" s="86"/>
      <c r="AB154" s="86"/>
      <c r="AC154" s="87">
        <v>22500</v>
      </c>
      <c r="AD154" s="61"/>
      <c r="AE154" s="61"/>
      <c r="AF154" s="87">
        <v>29200</v>
      </c>
      <c r="AG154" s="87"/>
      <c r="AH154" s="87"/>
      <c r="AI154" s="87"/>
      <c r="AJ154" s="87"/>
      <c r="AK154" s="87"/>
      <c r="AL154" s="87">
        <v>0</v>
      </c>
      <c r="AM154" s="87">
        <v>4478</v>
      </c>
      <c r="AN154" s="61"/>
      <c r="AO154" s="88">
        <v>56178</v>
      </c>
      <c r="AP154" s="61">
        <v>9300</v>
      </c>
      <c r="AQ154" s="61"/>
      <c r="AR154" s="61"/>
      <c r="AS154" s="61"/>
      <c r="AT154" s="61"/>
      <c r="AU154" s="61"/>
      <c r="AV154" s="61"/>
      <c r="AW154" s="61"/>
      <c r="AX154" s="61"/>
      <c r="AY154" s="61"/>
      <c r="AZ154" s="61"/>
      <c r="BA154" s="61"/>
      <c r="BB154" s="61">
        <v>9300</v>
      </c>
      <c r="BC154" s="61"/>
      <c r="BD154" s="61"/>
      <c r="BE154" s="61"/>
      <c r="BF154" s="61"/>
      <c r="BG154" s="61"/>
      <c r="BH154" s="61"/>
      <c r="BI154" s="61"/>
      <c r="BJ154" s="61"/>
      <c r="BK154" s="61"/>
      <c r="BL154" s="61"/>
      <c r="BM154" s="61"/>
      <c r="BN154" s="61"/>
      <c r="BO154" s="61">
        <v>0</v>
      </c>
      <c r="BP154" s="61"/>
      <c r="BQ154" s="61"/>
      <c r="BR154" s="61"/>
      <c r="BS154" s="61"/>
      <c r="BT154" s="61"/>
      <c r="BU154" s="61"/>
      <c r="BV154" s="61"/>
      <c r="BW154" s="35"/>
      <c r="BX154" s="35"/>
      <c r="BY154" s="35">
        <v>4100</v>
      </c>
      <c r="BZ154" s="35">
        <v>4100</v>
      </c>
      <c r="CA154" s="35"/>
      <c r="CB154" s="35"/>
      <c r="CC154" s="35"/>
      <c r="CD154" s="35"/>
      <c r="CE154" s="35"/>
      <c r="CF154" s="35"/>
      <c r="CG154" s="35"/>
      <c r="CH154" s="35"/>
      <c r="CI154" s="35"/>
      <c r="CJ154" s="35"/>
      <c r="CK154" s="35"/>
      <c r="CL154" s="35"/>
      <c r="CM154" s="35"/>
      <c r="CN154" s="35"/>
      <c r="CO154" s="35"/>
      <c r="CP154" s="35"/>
      <c r="CQ154" s="35"/>
      <c r="CR154" s="35"/>
      <c r="CS154" s="35"/>
      <c r="CT154" s="35"/>
      <c r="CU154" s="35"/>
      <c r="CV154" s="35"/>
      <c r="CW154" s="35"/>
      <c r="CX154" s="35"/>
      <c r="CY154" s="35"/>
      <c r="CZ154" s="35"/>
      <c r="DA154" s="35"/>
      <c r="DB154" s="35"/>
      <c r="DC154" s="35"/>
      <c r="DD154" s="35"/>
      <c r="DE154" s="35"/>
      <c r="DF154" s="35">
        <v>36697</v>
      </c>
      <c r="DG154" s="35"/>
      <c r="DH154" s="35"/>
      <c r="DI154" s="35">
        <v>36697</v>
      </c>
      <c r="DJ154" s="35"/>
      <c r="DK154" s="35"/>
      <c r="DL154" s="35"/>
      <c r="DM154" s="35"/>
      <c r="DN154" s="35"/>
      <c r="DO154" s="35"/>
      <c r="DP154" s="35"/>
      <c r="DQ154" s="35"/>
      <c r="DR154" s="35"/>
      <c r="DS154" s="35"/>
      <c r="DT154" s="35"/>
      <c r="DU154" s="35"/>
      <c r="DV154" s="61"/>
      <c r="DW154" s="61"/>
      <c r="DX154" s="35"/>
      <c r="DY154" s="35"/>
      <c r="DZ154" s="35"/>
      <c r="EA154" s="35"/>
      <c r="EB154" s="35"/>
      <c r="EC154" s="35"/>
      <c r="ED154" s="35"/>
      <c r="EE154" s="35"/>
      <c r="EF154" s="35"/>
      <c r="EG154" s="35"/>
      <c r="EH154" s="35"/>
      <c r="EI154" s="61"/>
      <c r="EJ154" s="35">
        <v>2498</v>
      </c>
      <c r="EK154" s="35"/>
      <c r="EL154" s="35"/>
      <c r="EM154" s="35">
        <v>2000</v>
      </c>
      <c r="EN154" s="35"/>
      <c r="EO154" s="35"/>
      <c r="EP154" s="35"/>
      <c r="EQ154" s="35"/>
      <c r="ER154" s="35"/>
      <c r="ES154" s="35"/>
      <c r="ET154" s="35">
        <v>4498</v>
      </c>
      <c r="EU154" s="37"/>
      <c r="EV154" s="37"/>
      <c r="EW154" s="37"/>
      <c r="EX154" s="37"/>
      <c r="EY154" s="37"/>
      <c r="EZ154" s="37"/>
      <c r="FA154" s="34"/>
      <c r="FB154" s="34"/>
      <c r="FC154" s="34"/>
      <c r="FD154" s="34"/>
      <c r="FE154" s="34"/>
      <c r="FF154" s="34"/>
      <c r="FG154" s="34"/>
      <c r="FH154" s="34"/>
      <c r="FI154" s="34"/>
      <c r="FJ154" s="34"/>
      <c r="FK154" s="34"/>
      <c r="FL154" s="34"/>
      <c r="FM154" s="34"/>
      <c r="FN154" s="34"/>
      <c r="FO154" s="34"/>
      <c r="FP154" s="34"/>
      <c r="FQ154" s="34"/>
      <c r="FR154" s="34"/>
      <c r="FS154" s="34"/>
      <c r="FT154" s="35"/>
      <c r="FU154" s="35"/>
      <c r="FV154" s="35"/>
      <c r="FW154" s="35"/>
      <c r="FX154" s="35"/>
      <c r="FY154" s="35"/>
      <c r="FZ154" s="35"/>
      <c r="GA154" s="35"/>
      <c r="GB154" s="35"/>
      <c r="GC154" s="35"/>
      <c r="GD154" s="35"/>
      <c r="GE154" s="35"/>
      <c r="GF154" s="35"/>
      <c r="GG154" s="35"/>
      <c r="GH154" s="35"/>
      <c r="GI154" s="35"/>
      <c r="GJ154" s="35"/>
      <c r="GK154" s="35"/>
      <c r="GL154" s="35"/>
      <c r="GM154" s="35"/>
      <c r="GN154" s="35"/>
      <c r="GO154" s="35">
        <v>0</v>
      </c>
      <c r="GP154" s="35">
        <v>65478</v>
      </c>
      <c r="GQ154" s="35">
        <v>45295</v>
      </c>
      <c r="GR154" s="35">
        <v>110773</v>
      </c>
      <c r="GS154" s="31" t="s">
        <v>395</v>
      </c>
      <c r="GT154" s="31"/>
      <c r="GU154" s="31"/>
      <c r="GV154" s="31" t="s">
        <v>409</v>
      </c>
      <c r="GX154" t="s">
        <v>459</v>
      </c>
      <c r="GY154" s="31"/>
      <c r="GZ154" s="31"/>
      <c r="HA154" s="31"/>
      <c r="HB154" s="31"/>
      <c r="HC154" s="35">
        <v>1678</v>
      </c>
      <c r="HD154" s="35">
        <v>2659</v>
      </c>
      <c r="HE154" s="35">
        <v>9388</v>
      </c>
      <c r="HF154" s="35">
        <v>153</v>
      </c>
      <c r="HG154" s="35">
        <v>1</v>
      </c>
      <c r="HH154" s="35">
        <v>83743</v>
      </c>
      <c r="HI154" s="35"/>
      <c r="HJ154" s="35">
        <v>163</v>
      </c>
      <c r="HK154" s="35">
        <v>3153</v>
      </c>
      <c r="HL154" s="35">
        <v>1838</v>
      </c>
      <c r="HM154" s="35"/>
      <c r="HN154" s="35"/>
      <c r="HO154" s="35">
        <v>320</v>
      </c>
      <c r="HP154" s="35">
        <v>393</v>
      </c>
      <c r="HQ154" s="35">
        <v>390</v>
      </c>
      <c r="HR154" s="35">
        <v>620</v>
      </c>
      <c r="HS154" s="35"/>
      <c r="HT154" s="35"/>
      <c r="HU154" s="35">
        <v>10</v>
      </c>
      <c r="HV154" s="35"/>
      <c r="HW154" s="35"/>
      <c r="HX154" s="35"/>
      <c r="HY154" s="35"/>
      <c r="HZ154" s="35"/>
      <c r="IA154" s="35"/>
      <c r="IB154" s="35"/>
      <c r="IC154" s="35"/>
      <c r="ID154" s="35"/>
      <c r="IE154" s="35"/>
      <c r="IF154" s="61">
        <v>2</v>
      </c>
      <c r="IG154" s="35">
        <v>5.3</v>
      </c>
      <c r="IH154" s="35">
        <v>12.94</v>
      </c>
      <c r="II154" s="35">
        <f t="shared" si="11"/>
        <v>5.3</v>
      </c>
      <c r="IJ154" s="35"/>
      <c r="IK154" s="35">
        <v>8</v>
      </c>
      <c r="IL154" s="35">
        <v>7.64</v>
      </c>
      <c r="IM154" s="34">
        <v>4863</v>
      </c>
      <c r="IN154" s="31" t="s">
        <v>411</v>
      </c>
      <c r="IO154" s="70">
        <v>10054</v>
      </c>
      <c r="IP154" s="34">
        <v>7176</v>
      </c>
      <c r="IQ154" s="34">
        <v>17256</v>
      </c>
      <c r="IR154" s="34">
        <v>9311</v>
      </c>
      <c r="IS154" s="34"/>
      <c r="IT154" s="34"/>
      <c r="IU154" s="34"/>
      <c r="IV154" s="34">
        <v>26</v>
      </c>
      <c r="IW154" s="34"/>
      <c r="IX154" s="34">
        <v>43823</v>
      </c>
      <c r="IY154" s="34"/>
      <c r="IZ154" s="34"/>
      <c r="JA154" s="34">
        <v>1919</v>
      </c>
      <c r="JB154" s="34">
        <v>1919</v>
      </c>
      <c r="JC154" s="34">
        <v>2387</v>
      </c>
      <c r="JD154" s="34">
        <v>2168</v>
      </c>
      <c r="JE154" s="34"/>
      <c r="JF154" s="34"/>
      <c r="JG154" s="34"/>
      <c r="JH154" s="34"/>
      <c r="JI154" s="34"/>
      <c r="JJ154" s="34"/>
      <c r="JK154" s="34"/>
      <c r="JL154" s="34"/>
      <c r="JM154" s="34"/>
      <c r="JN154" s="34"/>
      <c r="JO154" s="34"/>
      <c r="JP154" s="34"/>
      <c r="JQ154" s="34"/>
      <c r="JR154" s="34">
        <v>2089</v>
      </c>
      <c r="JS154" s="34"/>
      <c r="JT154" s="34"/>
      <c r="JU154" s="34">
        <v>93</v>
      </c>
      <c r="JV154" s="34"/>
      <c r="JW154" s="34"/>
      <c r="JX154" s="34"/>
      <c r="JY154" s="34"/>
      <c r="JZ154" s="34"/>
      <c r="KA154" s="34"/>
      <c r="KB154" s="34"/>
      <c r="KC154" s="34"/>
      <c r="KD154" s="34"/>
      <c r="KE154" s="34"/>
      <c r="KF154" s="34">
        <v>2</v>
      </c>
      <c r="KG154" s="34">
        <v>23</v>
      </c>
      <c r="KH154" s="34">
        <v>464</v>
      </c>
      <c r="KI154" s="34">
        <v>54</v>
      </c>
      <c r="KJ154" s="34">
        <v>28</v>
      </c>
      <c r="KK154" s="34">
        <v>20</v>
      </c>
      <c r="KL154" s="34">
        <v>4</v>
      </c>
      <c r="KM154" s="34">
        <v>0</v>
      </c>
      <c r="KN154" s="34"/>
      <c r="KO154" s="34"/>
      <c r="KP154" s="34"/>
      <c r="KQ154" s="34"/>
      <c r="KR154" s="34"/>
      <c r="KS154" s="34"/>
      <c r="KT154" s="34"/>
      <c r="KU154" s="34"/>
      <c r="KV154" s="34"/>
      <c r="KW154" s="34"/>
      <c r="KX154" s="34"/>
      <c r="KY154" s="34"/>
      <c r="KZ154" s="34"/>
      <c r="LA154" s="34"/>
      <c r="LB154" s="34"/>
      <c r="LC154" s="34"/>
      <c r="LD154" s="34"/>
      <c r="LE154" s="34"/>
      <c r="LF154" s="34"/>
      <c r="LG154" s="34"/>
      <c r="LH154" s="34"/>
      <c r="LI154" s="34"/>
      <c r="LJ154" s="34"/>
      <c r="LK154" s="34"/>
      <c r="LL154" s="34"/>
      <c r="LM154" s="34"/>
      <c r="LN154" s="34"/>
      <c r="LO154" s="34"/>
      <c r="LP154" s="34"/>
      <c r="LQ154" s="34"/>
      <c r="LR154" s="34"/>
      <c r="LS154" s="34"/>
      <c r="LT154" s="34"/>
      <c r="LU154" s="34"/>
      <c r="LV154" s="34"/>
      <c r="LW154" s="34"/>
      <c r="LX154" s="34"/>
      <c r="LY154" s="34"/>
      <c r="LZ154" s="34"/>
      <c r="MA154" s="34"/>
      <c r="MB154" s="34"/>
      <c r="MC154" s="34"/>
      <c r="MD154" s="34"/>
      <c r="ME154" s="34"/>
      <c r="MF154" s="34"/>
      <c r="MG154" s="34"/>
      <c r="MH154" s="34"/>
      <c r="MI154" s="34"/>
      <c r="MJ154" s="34"/>
      <c r="MK154" s="34"/>
      <c r="ML154" s="34"/>
      <c r="MM154" s="34"/>
      <c r="MN154" s="34"/>
      <c r="MO154" s="34">
        <v>108</v>
      </c>
      <c r="MP154" s="34">
        <v>0</v>
      </c>
      <c r="MQ154" s="34"/>
      <c r="MR154" s="34"/>
      <c r="MS154" s="34">
        <v>171793</v>
      </c>
      <c r="MT154" s="34"/>
      <c r="MU154" s="34">
        <v>1</v>
      </c>
      <c r="MV154" s="34"/>
      <c r="MW154" s="34"/>
      <c r="MX154" s="34"/>
      <c r="MY154" s="34"/>
      <c r="MZ154" s="34"/>
      <c r="NA154" s="34"/>
      <c r="NB154" s="34"/>
      <c r="NC154" s="34"/>
      <c r="ND154" s="34"/>
      <c r="NE154" s="34"/>
      <c r="NF154" s="34"/>
      <c r="NG154" s="34"/>
      <c r="NH154" s="34"/>
      <c r="NI154" s="34"/>
      <c r="NJ154" s="34"/>
      <c r="NK154" s="34"/>
      <c r="NX154" s="18">
        <f t="shared" si="14"/>
        <v>1651.4306918238854</v>
      </c>
      <c r="NY154" t="str">
        <f t="shared" si="12"/>
        <v>Mid-range</v>
      </c>
      <c r="NZ154" t="str">
        <f t="shared" si="13"/>
        <v>Small</v>
      </c>
    </row>
    <row r="155" spans="1:390">
      <c r="A155" t="s">
        <v>525</v>
      </c>
      <c r="B155" s="31" t="s">
        <v>526</v>
      </c>
      <c r="C155" s="32" t="s">
        <v>527</v>
      </c>
      <c r="D155" s="1" t="s">
        <v>404</v>
      </c>
      <c r="E155" s="31">
        <v>20070</v>
      </c>
      <c r="F155" s="31" t="s">
        <v>759</v>
      </c>
      <c r="G155" s="34">
        <v>9571.5824761904623</v>
      </c>
      <c r="H155" s="70">
        <v>22996</v>
      </c>
      <c r="I155" s="61"/>
      <c r="J155" s="67">
        <v>51</v>
      </c>
      <c r="K155" s="67">
        <v>1</v>
      </c>
      <c r="L155" s="67"/>
      <c r="M155" s="67"/>
      <c r="N155" s="67"/>
      <c r="O155" s="67"/>
      <c r="P155" s="67"/>
      <c r="Q155" s="67"/>
      <c r="R155" s="67">
        <v>30</v>
      </c>
      <c r="S155" s="67"/>
      <c r="T155" s="67"/>
      <c r="U155" s="67">
        <v>6</v>
      </c>
      <c r="V155" s="67">
        <v>176</v>
      </c>
      <c r="W155" s="86">
        <v>0</v>
      </c>
      <c r="X155" s="86"/>
      <c r="Y155" s="86"/>
      <c r="Z155" s="86"/>
      <c r="AA155" s="86"/>
      <c r="AB155" s="86"/>
      <c r="AC155" s="87">
        <v>24062</v>
      </c>
      <c r="AD155" s="61"/>
      <c r="AE155" s="61"/>
      <c r="AF155" s="87">
        <v>0</v>
      </c>
      <c r="AG155" s="87">
        <v>0</v>
      </c>
      <c r="AH155" s="87">
        <v>0</v>
      </c>
      <c r="AI155" s="87">
        <v>0</v>
      </c>
      <c r="AJ155" s="87"/>
      <c r="AK155" s="87"/>
      <c r="AL155" s="87">
        <v>0</v>
      </c>
      <c r="AM155" s="87">
        <v>0</v>
      </c>
      <c r="AN155" s="61"/>
      <c r="AO155" s="88">
        <v>24062</v>
      </c>
      <c r="AP155" s="61">
        <v>6525</v>
      </c>
      <c r="AQ155" s="61"/>
      <c r="AR155" s="61"/>
      <c r="AS155" s="61">
        <v>0</v>
      </c>
      <c r="AT155" s="61">
        <v>0</v>
      </c>
      <c r="AU155" s="61">
        <v>0</v>
      </c>
      <c r="AV155" s="61">
        <v>0</v>
      </c>
      <c r="AW155" s="61"/>
      <c r="AX155" s="61"/>
      <c r="AY155" s="61">
        <v>0</v>
      </c>
      <c r="AZ155" s="61">
        <v>0</v>
      </c>
      <c r="BA155" s="61"/>
      <c r="BB155" s="61">
        <v>6525</v>
      </c>
      <c r="BC155" s="61">
        <v>0</v>
      </c>
      <c r="BD155" s="61"/>
      <c r="BE155" s="61"/>
      <c r="BF155" s="61">
        <v>0</v>
      </c>
      <c r="BG155" s="61">
        <v>0</v>
      </c>
      <c r="BH155" s="61">
        <v>0</v>
      </c>
      <c r="BI155" s="61">
        <v>0</v>
      </c>
      <c r="BJ155" s="61"/>
      <c r="BK155" s="61"/>
      <c r="BL155" s="61">
        <v>0</v>
      </c>
      <c r="BM155" s="61">
        <v>0</v>
      </c>
      <c r="BN155" s="61"/>
      <c r="BO155" s="61">
        <v>0</v>
      </c>
      <c r="BP155" s="61">
        <v>2050</v>
      </c>
      <c r="BQ155" s="61"/>
      <c r="BR155" s="61">
        <v>0</v>
      </c>
      <c r="BS155" s="61">
        <v>0</v>
      </c>
      <c r="BT155" s="61">
        <v>0</v>
      </c>
      <c r="BU155" s="61">
        <v>0</v>
      </c>
      <c r="BV155" s="61"/>
      <c r="BW155" s="35"/>
      <c r="BX155" s="35">
        <v>0</v>
      </c>
      <c r="BY155" s="35">
        <v>0</v>
      </c>
      <c r="BZ155" s="35">
        <v>2050</v>
      </c>
      <c r="CA155" s="35"/>
      <c r="CB155" s="35"/>
      <c r="CC155" s="35"/>
      <c r="CD155" s="35"/>
      <c r="CE155" s="35"/>
      <c r="CF155" s="35"/>
      <c r="CG155" s="35"/>
      <c r="CH155" s="35"/>
      <c r="CI155" s="35"/>
      <c r="CJ155" s="35"/>
      <c r="CK155" s="35"/>
      <c r="CL155" s="35"/>
      <c r="CM155" s="35"/>
      <c r="CN155" s="35"/>
      <c r="CO155" s="35"/>
      <c r="CP155" s="35"/>
      <c r="CQ155" s="35"/>
      <c r="CR155" s="35"/>
      <c r="CS155" s="35"/>
      <c r="CT155" s="35"/>
      <c r="CU155" s="35"/>
      <c r="CV155" s="35"/>
      <c r="CW155" s="35"/>
      <c r="CX155" s="35"/>
      <c r="CY155" s="35">
        <v>12277</v>
      </c>
      <c r="CZ155" s="35"/>
      <c r="DA155" s="35">
        <v>0</v>
      </c>
      <c r="DB155" s="35">
        <v>0</v>
      </c>
      <c r="DC155" s="35">
        <v>0</v>
      </c>
      <c r="DD155" s="35"/>
      <c r="DE155" s="35"/>
      <c r="DF155" s="35">
        <v>18182</v>
      </c>
      <c r="DG155" s="35">
        <v>0</v>
      </c>
      <c r="DH155" s="35">
        <v>0</v>
      </c>
      <c r="DI155" s="35">
        <v>30459</v>
      </c>
      <c r="DJ155" s="35"/>
      <c r="DK155" s="35"/>
      <c r="DL155" s="35"/>
      <c r="DM155" s="35"/>
      <c r="DN155" s="35"/>
      <c r="DO155" s="35"/>
      <c r="DP155" s="35"/>
      <c r="DQ155" s="35"/>
      <c r="DR155" s="35"/>
      <c r="DS155" s="35"/>
      <c r="DT155" s="35"/>
      <c r="DU155" s="35"/>
      <c r="DV155" s="61"/>
      <c r="DW155" s="61"/>
      <c r="DX155" s="35"/>
      <c r="DY155" s="35"/>
      <c r="DZ155" s="35"/>
      <c r="EA155" s="35"/>
      <c r="EB155" s="35"/>
      <c r="EC155" s="35"/>
      <c r="ED155" s="35"/>
      <c r="EE155" s="35"/>
      <c r="EF155" s="35"/>
      <c r="EG155" s="35"/>
      <c r="EH155" s="35"/>
      <c r="EI155" s="61"/>
      <c r="EJ155" s="35">
        <v>1663</v>
      </c>
      <c r="EK155" s="35"/>
      <c r="EL155" s="35">
        <v>0</v>
      </c>
      <c r="EM155" s="35">
        <v>0</v>
      </c>
      <c r="EN155" s="35">
        <v>0</v>
      </c>
      <c r="EO155" s="35"/>
      <c r="EP155" s="35"/>
      <c r="EQ155" s="35">
        <v>0</v>
      </c>
      <c r="ER155" s="35">
        <v>0</v>
      </c>
      <c r="ES155" s="35">
        <v>4167</v>
      </c>
      <c r="ET155" s="35">
        <v>5830</v>
      </c>
      <c r="EU155" s="37"/>
      <c r="EV155" s="37"/>
      <c r="EW155" s="37"/>
      <c r="EX155" s="37"/>
      <c r="EY155" s="37"/>
      <c r="EZ155" s="37"/>
      <c r="FA155" s="34"/>
      <c r="FB155" s="34"/>
      <c r="FC155" s="34"/>
      <c r="FD155" s="34"/>
      <c r="FE155" s="34"/>
      <c r="FF155" s="34"/>
      <c r="FG155" s="34"/>
      <c r="FH155" s="34"/>
      <c r="FI155" s="34"/>
      <c r="FJ155" s="34"/>
      <c r="FK155" s="34"/>
      <c r="FL155" s="34"/>
      <c r="FM155" s="34"/>
      <c r="FN155" s="34"/>
      <c r="FO155" s="34"/>
      <c r="FP155" s="34"/>
      <c r="FQ155" s="34"/>
      <c r="FR155" s="34"/>
      <c r="FS155" s="34"/>
      <c r="FT155" s="35"/>
      <c r="FU155" s="35"/>
      <c r="FV155" s="35"/>
      <c r="FW155" s="35"/>
      <c r="FX155" s="35"/>
      <c r="FY155" s="35"/>
      <c r="FZ155" s="35"/>
      <c r="GA155" s="35"/>
      <c r="GB155" s="35"/>
      <c r="GC155" s="35"/>
      <c r="GD155" s="35"/>
      <c r="GE155" s="35">
        <v>0</v>
      </c>
      <c r="GF155" s="35"/>
      <c r="GG155" s="35">
        <v>0</v>
      </c>
      <c r="GH155" s="35">
        <v>0</v>
      </c>
      <c r="GI155" s="35">
        <v>0</v>
      </c>
      <c r="GJ155" s="35">
        <v>0</v>
      </c>
      <c r="GK155" s="35"/>
      <c r="GL155" s="35"/>
      <c r="GM155" s="35">
        <v>0</v>
      </c>
      <c r="GN155" s="35">
        <v>0</v>
      </c>
      <c r="GO155" s="35">
        <v>0</v>
      </c>
      <c r="GP155" s="35">
        <v>30587</v>
      </c>
      <c r="GQ155" s="35">
        <v>38339</v>
      </c>
      <c r="GR155" s="35">
        <v>68926</v>
      </c>
      <c r="GS155" s="31" t="s">
        <v>395</v>
      </c>
      <c r="GT155" s="31"/>
      <c r="GU155" s="31" t="s">
        <v>468</v>
      </c>
      <c r="GV155" s="31" t="s">
        <v>398</v>
      </c>
      <c r="GW155" t="s">
        <v>410</v>
      </c>
      <c r="GX155" s="31"/>
      <c r="HC155" s="35">
        <v>915</v>
      </c>
      <c r="HD155" s="35">
        <v>3888</v>
      </c>
      <c r="HE155" s="35">
        <v>14622</v>
      </c>
      <c r="HF155" s="35">
        <v>93</v>
      </c>
      <c r="HG155" s="35">
        <v>0</v>
      </c>
      <c r="HH155" s="35">
        <v>20904</v>
      </c>
      <c r="HI155" s="35"/>
      <c r="HJ155" s="35">
        <v>304</v>
      </c>
      <c r="HK155" s="35">
        <v>3186</v>
      </c>
      <c r="HL155" s="35">
        <v>1042</v>
      </c>
      <c r="HM155" s="35"/>
      <c r="HN155" s="35"/>
      <c r="HO155" s="35">
        <v>31</v>
      </c>
      <c r="HP155" s="35">
        <v>31</v>
      </c>
      <c r="HQ155" s="35">
        <v>0</v>
      </c>
      <c r="HR155" s="35">
        <v>304</v>
      </c>
      <c r="HS155" s="35"/>
      <c r="HT155" s="35"/>
      <c r="HU155" s="35">
        <v>2</v>
      </c>
      <c r="HV155" s="35"/>
      <c r="HW155" s="35"/>
      <c r="HX155" s="35"/>
      <c r="HY155" s="35"/>
      <c r="HZ155" s="35"/>
      <c r="IA155" s="35"/>
      <c r="IB155" s="35"/>
      <c r="IC155" s="35"/>
      <c r="ID155" s="35"/>
      <c r="IE155" s="35"/>
      <c r="IF155" s="61">
        <v>0.56999999999999995</v>
      </c>
      <c r="IG155" s="35">
        <v>2.34</v>
      </c>
      <c r="IH155" s="35">
        <v>6.59</v>
      </c>
      <c r="II155" s="35">
        <f t="shared" si="11"/>
        <v>2.34</v>
      </c>
      <c r="IJ155" s="35"/>
      <c r="IK155" s="35">
        <v>5</v>
      </c>
      <c r="IL155" s="35">
        <v>4.25</v>
      </c>
      <c r="IM155" s="34">
        <v>6471</v>
      </c>
      <c r="IN155" s="31" t="s">
        <v>411</v>
      </c>
      <c r="IO155" s="70">
        <v>17378</v>
      </c>
      <c r="IP155" s="34">
        <v>11189</v>
      </c>
      <c r="IQ155" s="34"/>
      <c r="IR155" s="34">
        <v>18104</v>
      </c>
      <c r="IS155" s="34"/>
      <c r="IT155" s="34"/>
      <c r="IU155" s="34"/>
      <c r="IV155" s="34">
        <v>255</v>
      </c>
      <c r="IW155" s="34"/>
      <c r="IX155" s="34">
        <v>46926</v>
      </c>
      <c r="IY155" s="34"/>
      <c r="IZ155" s="34"/>
      <c r="JA155" s="34">
        <v>204</v>
      </c>
      <c r="JB155" s="34">
        <v>186</v>
      </c>
      <c r="JC155" s="34">
        <v>0</v>
      </c>
      <c r="JD155" s="34">
        <v>0</v>
      </c>
      <c r="JE155" s="34"/>
      <c r="JF155" s="34"/>
      <c r="JG155" s="34"/>
      <c r="JH155" s="34"/>
      <c r="JI155" s="34"/>
      <c r="JJ155" s="34"/>
      <c r="JK155" s="34"/>
      <c r="JL155" s="34"/>
      <c r="JM155" s="34"/>
      <c r="JN155" s="34"/>
      <c r="JO155" s="34"/>
      <c r="JP155" s="34"/>
      <c r="JQ155" s="34"/>
      <c r="JR155" s="34">
        <v>3160</v>
      </c>
      <c r="JS155" s="34"/>
      <c r="JT155" s="34"/>
      <c r="JU155" s="34">
        <v>128</v>
      </c>
      <c r="JV155" s="34"/>
      <c r="JW155" s="34"/>
      <c r="JX155" s="34"/>
      <c r="JY155" s="34"/>
      <c r="JZ155" s="34"/>
      <c r="KA155" s="34"/>
      <c r="KB155" s="34"/>
      <c r="KC155" s="34"/>
      <c r="KD155" s="34"/>
      <c r="KE155" s="34"/>
      <c r="KF155" s="34">
        <v>1</v>
      </c>
      <c r="KG155" s="34">
        <v>1</v>
      </c>
      <c r="KH155" s="34">
        <v>12</v>
      </c>
      <c r="KI155" s="34">
        <v>61</v>
      </c>
      <c r="KJ155" s="34">
        <v>48</v>
      </c>
      <c r="KK155" s="34">
        <v>48</v>
      </c>
      <c r="KL155" s="34">
        <v>5</v>
      </c>
      <c r="KM155" s="34">
        <v>0</v>
      </c>
      <c r="KN155" s="34"/>
      <c r="KO155" s="34"/>
      <c r="KP155" s="34"/>
      <c r="KQ155" s="34"/>
      <c r="KR155" s="34"/>
      <c r="KS155" s="34"/>
      <c r="KT155" s="34"/>
      <c r="KU155" s="34"/>
      <c r="KV155" s="34"/>
      <c r="KW155" s="34"/>
      <c r="KX155" s="34"/>
      <c r="KY155" s="34"/>
      <c r="KZ155" s="34"/>
      <c r="LA155" s="34"/>
      <c r="LB155" s="34"/>
      <c r="LC155" s="34"/>
      <c r="LD155" s="34"/>
      <c r="LE155" s="34"/>
      <c r="LF155" s="34"/>
      <c r="LG155" s="34"/>
      <c r="LH155" s="34"/>
      <c r="LI155" s="34"/>
      <c r="LJ155" s="34"/>
      <c r="LK155" s="34"/>
      <c r="LL155" s="34"/>
      <c r="LM155" s="34"/>
      <c r="LN155" s="34"/>
      <c r="LO155" s="34"/>
      <c r="LP155" s="34"/>
      <c r="LQ155" s="34"/>
      <c r="LR155" s="34"/>
      <c r="LS155" s="34"/>
      <c r="LT155" s="34"/>
      <c r="LU155" s="34"/>
      <c r="LV155" s="34"/>
      <c r="LW155" s="34"/>
      <c r="LX155" s="34"/>
      <c r="LY155" s="34"/>
      <c r="LZ155" s="34"/>
      <c r="MA155" s="34"/>
      <c r="MB155" s="34"/>
      <c r="MC155" s="34"/>
      <c r="MD155" s="34"/>
      <c r="ME155" s="34"/>
      <c r="MF155" s="34"/>
      <c r="MG155" s="34"/>
      <c r="MH155" s="34"/>
      <c r="MI155" s="34"/>
      <c r="MJ155" s="34"/>
      <c r="MK155" s="34"/>
      <c r="ML155" s="34"/>
      <c r="MM155" s="34"/>
      <c r="MN155" s="34"/>
      <c r="MO155" s="34">
        <v>5</v>
      </c>
      <c r="MP155" s="34">
        <v>0</v>
      </c>
      <c r="MQ155" s="34"/>
      <c r="MR155" s="34"/>
      <c r="MS155" s="34">
        <v>136887</v>
      </c>
      <c r="MT155" s="34"/>
      <c r="MU155" s="34">
        <v>0</v>
      </c>
      <c r="MV155" s="34"/>
      <c r="MW155" s="34"/>
      <c r="MX155" s="34"/>
      <c r="MY155" s="34"/>
      <c r="MZ155" s="34"/>
      <c r="NA155" s="34"/>
      <c r="NB155" s="34"/>
      <c r="NC155" s="34"/>
      <c r="ND155" s="34"/>
      <c r="NE155" s="34"/>
      <c r="NF155" s="34"/>
      <c r="NG155" s="34"/>
      <c r="NH155" s="34"/>
      <c r="NI155" s="34"/>
      <c r="NJ155" s="34"/>
      <c r="NK155" s="34"/>
      <c r="NX155" s="18">
        <f t="shared" si="14"/>
        <v>4090.419861619856</v>
      </c>
      <c r="NY155" t="str">
        <f t="shared" si="12"/>
        <v>Mid-range</v>
      </c>
      <c r="NZ155" t="str">
        <f t="shared" si="13"/>
        <v>Small</v>
      </c>
    </row>
    <row r="156" spans="1:390">
      <c r="A156" t="s">
        <v>517</v>
      </c>
      <c r="B156" s="31" t="s">
        <v>518</v>
      </c>
      <c r="C156" s="32" t="s">
        <v>519</v>
      </c>
      <c r="D156" s="1" t="s">
        <v>404</v>
      </c>
      <c r="E156" s="31">
        <v>20070</v>
      </c>
      <c r="F156" s="31" t="s">
        <v>759</v>
      </c>
      <c r="G156" s="34">
        <v>12095.286476190477</v>
      </c>
      <c r="H156" s="70">
        <v>18667</v>
      </c>
      <c r="I156" s="61"/>
      <c r="J156" s="67">
        <v>46</v>
      </c>
      <c r="K156" s="67">
        <v>6</v>
      </c>
      <c r="L156" s="67"/>
      <c r="M156" s="67"/>
      <c r="N156" s="67"/>
      <c r="O156" s="67"/>
      <c r="P156" s="67"/>
      <c r="Q156" s="67"/>
      <c r="R156" s="67">
        <v>31</v>
      </c>
      <c r="S156" s="67"/>
      <c r="T156" s="67"/>
      <c r="U156" s="67">
        <v>31</v>
      </c>
      <c r="V156" s="67">
        <v>202</v>
      </c>
      <c r="W156" s="86" t="s">
        <v>415</v>
      </c>
      <c r="X156" s="86"/>
      <c r="Y156" s="86"/>
      <c r="Z156" s="86"/>
      <c r="AA156" s="86"/>
      <c r="AB156" s="86"/>
      <c r="AC156" s="87">
        <v>24175</v>
      </c>
      <c r="AD156" s="61"/>
      <c r="AE156" s="61"/>
      <c r="AF156" s="87">
        <v>0</v>
      </c>
      <c r="AG156" s="87">
        <v>23955</v>
      </c>
      <c r="AH156" s="87">
        <v>0</v>
      </c>
      <c r="AI156" s="87">
        <v>0</v>
      </c>
      <c r="AJ156" s="87"/>
      <c r="AK156" s="87"/>
      <c r="AL156" s="87">
        <v>37030</v>
      </c>
      <c r="AM156" s="87">
        <v>0</v>
      </c>
      <c r="AN156" s="61"/>
      <c r="AO156" s="88">
        <v>85160</v>
      </c>
      <c r="AP156" s="61">
        <v>0</v>
      </c>
      <c r="AQ156" s="61"/>
      <c r="AR156" s="61"/>
      <c r="AS156" s="61">
        <v>0</v>
      </c>
      <c r="AT156" s="61">
        <v>59968</v>
      </c>
      <c r="AU156" s="61">
        <v>0</v>
      </c>
      <c r="AV156" s="61">
        <v>0</v>
      </c>
      <c r="AW156" s="61"/>
      <c r="AX156" s="61"/>
      <c r="AY156" s="61">
        <v>1242</v>
      </c>
      <c r="AZ156" s="61">
        <v>0</v>
      </c>
      <c r="BA156" s="61"/>
      <c r="BB156" s="61">
        <v>61210</v>
      </c>
      <c r="BC156" s="61">
        <v>0</v>
      </c>
      <c r="BD156" s="61"/>
      <c r="BE156" s="61"/>
      <c r="BF156" s="61">
        <v>0</v>
      </c>
      <c r="BG156" s="61">
        <v>2731</v>
      </c>
      <c r="BH156" s="61">
        <v>0</v>
      </c>
      <c r="BI156" s="61">
        <v>0</v>
      </c>
      <c r="BJ156" s="61"/>
      <c r="BK156" s="61"/>
      <c r="BL156" s="61">
        <v>24605</v>
      </c>
      <c r="BM156" s="61">
        <v>0</v>
      </c>
      <c r="BN156" s="61"/>
      <c r="BO156" s="61">
        <v>27336</v>
      </c>
      <c r="BP156" s="61">
        <v>0</v>
      </c>
      <c r="BQ156" s="61"/>
      <c r="BR156" s="61">
        <v>0</v>
      </c>
      <c r="BS156" s="61">
        <v>20276</v>
      </c>
      <c r="BT156" s="61">
        <v>0</v>
      </c>
      <c r="BU156" s="61">
        <v>0</v>
      </c>
      <c r="BV156" s="61"/>
      <c r="BW156" s="35"/>
      <c r="BX156" s="35">
        <v>0</v>
      </c>
      <c r="BY156" s="35">
        <v>0</v>
      </c>
      <c r="BZ156" s="35">
        <v>20276</v>
      </c>
      <c r="CA156" s="35"/>
      <c r="CB156" s="35"/>
      <c r="CC156" s="35"/>
      <c r="CD156" s="35"/>
      <c r="CE156" s="35"/>
      <c r="CF156" s="35"/>
      <c r="CG156" s="35"/>
      <c r="CH156" s="35"/>
      <c r="CI156" s="35"/>
      <c r="CJ156" s="35"/>
      <c r="CK156" s="35"/>
      <c r="CL156" s="35"/>
      <c r="CM156" s="35"/>
      <c r="CN156" s="35"/>
      <c r="CO156" s="35"/>
      <c r="CP156" s="35"/>
      <c r="CQ156" s="35"/>
      <c r="CR156" s="35"/>
      <c r="CS156" s="35"/>
      <c r="CT156" s="35"/>
      <c r="CU156" s="35"/>
      <c r="CV156" s="35"/>
      <c r="CW156" s="35"/>
      <c r="CX156" s="35"/>
      <c r="CY156" s="35">
        <v>0</v>
      </c>
      <c r="CZ156" s="35"/>
      <c r="DA156" s="35">
        <v>0</v>
      </c>
      <c r="DB156" s="35">
        <v>1200</v>
      </c>
      <c r="DC156" s="35">
        <v>0</v>
      </c>
      <c r="DD156" s="35"/>
      <c r="DE156" s="35"/>
      <c r="DF156" s="35">
        <v>20491</v>
      </c>
      <c r="DG156" s="35">
        <v>44693</v>
      </c>
      <c r="DH156" s="35">
        <v>0</v>
      </c>
      <c r="DI156" s="35">
        <v>66384</v>
      </c>
      <c r="DJ156" s="35"/>
      <c r="DK156" s="35"/>
      <c r="DL156" s="35"/>
      <c r="DM156" s="35"/>
      <c r="DN156" s="35"/>
      <c r="DO156" s="35"/>
      <c r="DP156" s="35"/>
      <c r="DQ156" s="35"/>
      <c r="DR156" s="35"/>
      <c r="DS156" s="35"/>
      <c r="DT156" s="35"/>
      <c r="DU156" s="35"/>
      <c r="DV156" s="61"/>
      <c r="DW156" s="61"/>
      <c r="DX156" s="35"/>
      <c r="DY156" s="35"/>
      <c r="DZ156" s="35"/>
      <c r="EA156" s="35"/>
      <c r="EB156" s="35"/>
      <c r="EC156" s="35"/>
      <c r="ED156" s="35"/>
      <c r="EE156" s="35"/>
      <c r="EF156" s="35"/>
      <c r="EG156" s="35"/>
      <c r="EH156" s="35"/>
      <c r="EI156" s="61"/>
      <c r="EJ156" s="35">
        <v>0</v>
      </c>
      <c r="EK156" s="35"/>
      <c r="EL156" s="35">
        <v>0</v>
      </c>
      <c r="EM156" s="35">
        <v>5329</v>
      </c>
      <c r="EN156" s="35">
        <v>0</v>
      </c>
      <c r="EO156" s="35"/>
      <c r="EP156" s="35"/>
      <c r="EQ156" s="35">
        <v>3995</v>
      </c>
      <c r="ER156" s="35">
        <v>0</v>
      </c>
      <c r="ES156" s="35">
        <v>0</v>
      </c>
      <c r="ET156" s="35">
        <v>9324</v>
      </c>
      <c r="EU156" s="37"/>
      <c r="EV156" s="37"/>
      <c r="EW156" s="37"/>
      <c r="EX156" s="37"/>
      <c r="EY156" s="37"/>
      <c r="EZ156" s="37"/>
      <c r="FA156" s="34"/>
      <c r="FB156" s="34"/>
      <c r="FC156" s="34"/>
      <c r="FD156" s="34"/>
      <c r="FE156" s="34"/>
      <c r="FF156" s="34"/>
      <c r="FG156" s="34"/>
      <c r="FH156" s="34"/>
      <c r="FI156" s="34"/>
      <c r="FJ156" s="34"/>
      <c r="FK156" s="34"/>
      <c r="FL156" s="34"/>
      <c r="FM156" s="34"/>
      <c r="FN156" s="34"/>
      <c r="FO156" s="34"/>
      <c r="FP156" s="34"/>
      <c r="FQ156" s="34"/>
      <c r="FR156" s="34"/>
      <c r="FS156" s="34"/>
      <c r="FT156" s="35"/>
      <c r="FU156" s="35"/>
      <c r="FV156" s="35"/>
      <c r="FW156" s="35"/>
      <c r="FX156" s="35"/>
      <c r="FY156" s="35"/>
      <c r="FZ156" s="35"/>
      <c r="GA156" s="35"/>
      <c r="GB156" s="35"/>
      <c r="GC156" s="35"/>
      <c r="GD156" s="35"/>
      <c r="GE156" s="35">
        <v>0</v>
      </c>
      <c r="GF156" s="35"/>
      <c r="GG156" s="35">
        <v>0</v>
      </c>
      <c r="GH156" s="35">
        <v>0</v>
      </c>
      <c r="GI156" s="35">
        <v>0</v>
      </c>
      <c r="GJ156" s="35">
        <v>0</v>
      </c>
      <c r="GK156" s="35"/>
      <c r="GL156" s="35"/>
      <c r="GM156" s="35">
        <v>0</v>
      </c>
      <c r="GN156" s="35">
        <v>0</v>
      </c>
      <c r="GO156" s="35">
        <v>0</v>
      </c>
      <c r="GP156" s="35">
        <v>173706</v>
      </c>
      <c r="GQ156" s="35">
        <v>95984</v>
      </c>
      <c r="GR156" s="35">
        <v>269690</v>
      </c>
      <c r="GS156" s="31" t="s">
        <v>395</v>
      </c>
      <c r="GT156" s="31"/>
      <c r="GU156" s="31"/>
      <c r="GV156" s="31" t="s">
        <v>409</v>
      </c>
      <c r="GW156" s="31"/>
      <c r="GX156" t="s">
        <v>459</v>
      </c>
      <c r="GY156" t="s">
        <v>405</v>
      </c>
      <c r="HB156" t="s">
        <v>520</v>
      </c>
      <c r="HC156" s="35">
        <v>1279</v>
      </c>
      <c r="HD156" s="35">
        <v>4410</v>
      </c>
      <c r="HE156" s="35">
        <v>234</v>
      </c>
      <c r="HF156" s="35">
        <v>332</v>
      </c>
      <c r="HG156" s="35">
        <v>329</v>
      </c>
      <c r="HH156" s="35">
        <v>73528</v>
      </c>
      <c r="HI156" s="35"/>
      <c r="HJ156" s="35">
        <v>410</v>
      </c>
      <c r="HK156" s="35">
        <v>234</v>
      </c>
      <c r="HL156" s="35">
        <v>1379</v>
      </c>
      <c r="HM156" s="35"/>
      <c r="HN156" s="35"/>
      <c r="HO156" s="35">
        <v>159</v>
      </c>
      <c r="HP156" s="35">
        <v>159</v>
      </c>
      <c r="HQ156" s="35">
        <v>7508</v>
      </c>
      <c r="HR156" s="35">
        <v>430</v>
      </c>
      <c r="HS156" s="35"/>
      <c r="HT156" s="35"/>
      <c r="HU156" s="35">
        <v>8</v>
      </c>
      <c r="HV156" s="35"/>
      <c r="HW156" s="35"/>
      <c r="HX156" s="35"/>
      <c r="HY156" s="35"/>
      <c r="HZ156" s="35"/>
      <c r="IA156" s="35"/>
      <c r="IB156" s="35"/>
      <c r="IC156" s="35"/>
      <c r="ID156" s="35"/>
      <c r="IE156" s="35"/>
      <c r="IF156" s="61">
        <v>1.1000000000000001</v>
      </c>
      <c r="IG156" s="35">
        <v>4.49</v>
      </c>
      <c r="IH156" s="35">
        <v>8.49</v>
      </c>
      <c r="II156" s="35">
        <f t="shared" si="11"/>
        <v>4.49</v>
      </c>
      <c r="IJ156" s="35"/>
      <c r="IK156" s="35">
        <v>4</v>
      </c>
      <c r="IL156" s="35">
        <v>4</v>
      </c>
      <c r="IM156" s="34">
        <v>5787</v>
      </c>
      <c r="IN156" s="31" t="s">
        <v>400</v>
      </c>
      <c r="IO156" s="70">
        <v>4822</v>
      </c>
      <c r="IP156" s="34">
        <v>2794</v>
      </c>
      <c r="IQ156" s="34">
        <v>184</v>
      </c>
      <c r="IR156" s="34">
        <v>1430</v>
      </c>
      <c r="IS156" s="34"/>
      <c r="IT156" s="34"/>
      <c r="IU156" s="34"/>
      <c r="IV156" s="34">
        <v>16</v>
      </c>
      <c r="IW156" s="34"/>
      <c r="IX156" s="34">
        <v>9246</v>
      </c>
      <c r="IY156" s="34"/>
      <c r="IZ156" s="34"/>
      <c r="JA156" s="34">
        <v>8</v>
      </c>
      <c r="JB156" s="34">
        <v>8</v>
      </c>
      <c r="JC156" s="34">
        <v>0</v>
      </c>
      <c r="JD156" s="34">
        <v>0</v>
      </c>
      <c r="JE156" s="34"/>
      <c r="JF156" s="34"/>
      <c r="JG156" s="34"/>
      <c r="JH156" s="34"/>
      <c r="JI156" s="34"/>
      <c r="JJ156" s="34"/>
      <c r="JK156" s="34"/>
      <c r="JL156" s="34"/>
      <c r="JM156" s="34"/>
      <c r="JN156" s="34"/>
      <c r="JO156" s="34"/>
      <c r="JP156" s="34"/>
      <c r="JQ156" s="34"/>
      <c r="JR156" s="34">
        <v>3300</v>
      </c>
      <c r="JS156" s="34"/>
      <c r="JT156" s="34"/>
      <c r="JU156" s="34">
        <v>165</v>
      </c>
      <c r="JV156" s="34"/>
      <c r="JW156" s="34"/>
      <c r="JX156" s="34"/>
      <c r="JY156" s="34"/>
      <c r="JZ156" s="34"/>
      <c r="KA156" s="34"/>
      <c r="KB156" s="34"/>
      <c r="KC156" s="34"/>
      <c r="KD156" s="34"/>
      <c r="KE156" s="34"/>
      <c r="KF156" s="34">
        <v>0</v>
      </c>
      <c r="KG156" s="34">
        <v>0</v>
      </c>
      <c r="KH156" s="34">
        <v>0</v>
      </c>
      <c r="KI156" s="34">
        <v>63.5</v>
      </c>
      <c r="KJ156" s="34">
        <v>39</v>
      </c>
      <c r="KK156" s="34">
        <v>25</v>
      </c>
      <c r="KL156" s="34">
        <v>7</v>
      </c>
      <c r="KM156" s="34">
        <v>0</v>
      </c>
      <c r="KN156" s="34"/>
      <c r="KO156" s="34"/>
      <c r="KP156" s="34"/>
      <c r="KQ156" s="34"/>
      <c r="KR156" s="34"/>
      <c r="KS156" s="34"/>
      <c r="KT156" s="34"/>
      <c r="KU156" s="34"/>
      <c r="KV156" s="34"/>
      <c r="KW156" s="34"/>
      <c r="KX156" s="34"/>
      <c r="KY156" s="34"/>
      <c r="KZ156" s="34"/>
      <c r="LA156" s="34"/>
      <c r="LB156" s="34"/>
      <c r="LC156" s="34"/>
      <c r="LD156" s="34"/>
      <c r="LE156" s="34"/>
      <c r="LF156" s="34"/>
      <c r="LG156" s="34"/>
      <c r="LH156" s="34"/>
      <c r="LI156" s="34"/>
      <c r="LJ156" s="34"/>
      <c r="LK156" s="34"/>
      <c r="LL156" s="34"/>
      <c r="LM156" s="34"/>
      <c r="LN156" s="34"/>
      <c r="LO156" s="34"/>
      <c r="LP156" s="34"/>
      <c r="LQ156" s="34"/>
      <c r="LR156" s="34"/>
      <c r="LS156" s="34"/>
      <c r="LT156" s="34"/>
      <c r="LU156" s="34"/>
      <c r="LV156" s="34"/>
      <c r="LW156" s="34"/>
      <c r="LX156" s="34"/>
      <c r="LY156" s="34"/>
      <c r="LZ156" s="34"/>
      <c r="MA156" s="34"/>
      <c r="MB156" s="34"/>
      <c r="MC156" s="34"/>
      <c r="MD156" s="34"/>
      <c r="ME156" s="34"/>
      <c r="MF156" s="34"/>
      <c r="MG156" s="34"/>
      <c r="MH156" s="34"/>
      <c r="MI156" s="34"/>
      <c r="MJ156" s="34"/>
      <c r="MK156" s="34"/>
      <c r="ML156" s="34"/>
      <c r="MM156" s="34"/>
      <c r="MN156" s="34"/>
      <c r="MO156" s="34">
        <v>7</v>
      </c>
      <c r="MP156" s="34">
        <v>0</v>
      </c>
      <c r="MQ156" s="34"/>
      <c r="MR156" s="34"/>
      <c r="MS156" s="34">
        <v>1715</v>
      </c>
      <c r="MT156" s="34"/>
      <c r="MU156" s="34">
        <v>0</v>
      </c>
      <c r="MV156" s="34"/>
      <c r="MW156" s="34"/>
      <c r="MX156" s="34"/>
      <c r="MY156" s="34"/>
      <c r="MZ156" s="34"/>
      <c r="NA156" s="34"/>
      <c r="NB156" s="34"/>
      <c r="NC156" s="34"/>
      <c r="ND156" s="34"/>
      <c r="NE156" s="34"/>
      <c r="NF156" s="34"/>
      <c r="NG156" s="34"/>
      <c r="NH156" s="34"/>
      <c r="NI156" s="34"/>
      <c r="NJ156" s="34"/>
      <c r="NK156" s="34"/>
      <c r="NX156" s="18">
        <f t="shared" si="14"/>
        <v>2693.8277229822888</v>
      </c>
      <c r="NY156" t="str">
        <f t="shared" si="12"/>
        <v>Mid-range</v>
      </c>
      <c r="NZ156" t="str">
        <f t="shared" si="13"/>
        <v>Medium</v>
      </c>
    </row>
    <row r="157" spans="1:390">
      <c r="A157" t="s">
        <v>412</v>
      </c>
      <c r="B157" s="31" t="s">
        <v>413</v>
      </c>
      <c r="C157" s="32" t="s">
        <v>414</v>
      </c>
      <c r="D157" s="1" t="s">
        <v>404</v>
      </c>
      <c r="E157" s="31">
        <v>20070</v>
      </c>
      <c r="F157" s="31" t="s">
        <v>759</v>
      </c>
      <c r="G157" s="34">
        <v>15339.932190476226</v>
      </c>
      <c r="H157" s="70">
        <v>30000</v>
      </c>
      <c r="I157" s="61"/>
      <c r="J157" s="67">
        <v>26</v>
      </c>
      <c r="K157" s="67">
        <v>1</v>
      </c>
      <c r="L157" s="67"/>
      <c r="M157" s="67"/>
      <c r="N157" s="67"/>
      <c r="O157" s="67"/>
      <c r="P157" s="67"/>
      <c r="Q157" s="67"/>
      <c r="R157" s="67"/>
      <c r="S157" s="67"/>
      <c r="T157" s="67"/>
      <c r="U157" s="67">
        <v>6</v>
      </c>
      <c r="V157" s="67">
        <v>475</v>
      </c>
      <c r="W157" s="86" t="s">
        <v>415</v>
      </c>
      <c r="X157" s="86"/>
      <c r="Y157" s="86"/>
      <c r="Z157" s="86"/>
      <c r="AA157" s="86"/>
      <c r="AB157" s="86"/>
      <c r="AC157" s="87">
        <v>24606</v>
      </c>
      <c r="AD157" s="61"/>
      <c r="AE157" s="61"/>
      <c r="AF157" s="87">
        <v>0</v>
      </c>
      <c r="AG157" s="87">
        <v>0</v>
      </c>
      <c r="AH157" s="87">
        <v>0</v>
      </c>
      <c r="AI157" s="87">
        <v>0</v>
      </c>
      <c r="AJ157" s="87"/>
      <c r="AK157" s="87"/>
      <c r="AL157" s="87">
        <v>100482</v>
      </c>
      <c r="AM157" s="87">
        <v>0</v>
      </c>
      <c r="AN157" s="61"/>
      <c r="AO157" s="88">
        <v>125088</v>
      </c>
      <c r="AP157" s="61">
        <v>59041</v>
      </c>
      <c r="AQ157" s="61"/>
      <c r="AR157" s="61"/>
      <c r="AS157" s="61">
        <v>0</v>
      </c>
      <c r="AT157" s="61">
        <v>0</v>
      </c>
      <c r="AU157" s="61">
        <v>0</v>
      </c>
      <c r="AV157" s="61">
        <v>0</v>
      </c>
      <c r="AW157" s="61"/>
      <c r="AX157" s="61"/>
      <c r="AY157" s="61">
        <v>0</v>
      </c>
      <c r="AZ157" s="61">
        <v>0</v>
      </c>
      <c r="BA157" s="61"/>
      <c r="BB157" s="61">
        <v>59041</v>
      </c>
      <c r="BC157" s="61">
        <v>10843</v>
      </c>
      <c r="BD157" s="61"/>
      <c r="BE157" s="61"/>
      <c r="BF157" s="61">
        <v>0</v>
      </c>
      <c r="BG157" s="61">
        <v>0</v>
      </c>
      <c r="BH157" s="61">
        <v>0</v>
      </c>
      <c r="BI157" s="61">
        <v>0</v>
      </c>
      <c r="BJ157" s="61"/>
      <c r="BK157" s="61"/>
      <c r="BL157" s="61">
        <v>0</v>
      </c>
      <c r="BM157" s="61">
        <v>0</v>
      </c>
      <c r="BN157" s="61"/>
      <c r="BO157" s="61">
        <v>10843</v>
      </c>
      <c r="BP157" s="61">
        <v>0</v>
      </c>
      <c r="BQ157" s="61"/>
      <c r="BR157" s="61">
        <v>0</v>
      </c>
      <c r="BS157" s="61">
        <v>0</v>
      </c>
      <c r="BT157" s="61">
        <v>0</v>
      </c>
      <c r="BU157" s="61">
        <v>0</v>
      </c>
      <c r="BV157" s="61"/>
      <c r="BW157" s="35"/>
      <c r="BX157" s="35">
        <v>0</v>
      </c>
      <c r="BY157" s="35">
        <v>0</v>
      </c>
      <c r="BZ157" s="35">
        <v>0</v>
      </c>
      <c r="CA157" s="35"/>
      <c r="CB157" s="35"/>
      <c r="CC157" s="35"/>
      <c r="CD157" s="35"/>
      <c r="CE157" s="35"/>
      <c r="CF157" s="35"/>
      <c r="CG157" s="35"/>
      <c r="CH157" s="35"/>
      <c r="CI157" s="35"/>
      <c r="CJ157" s="35"/>
      <c r="CK157" s="35"/>
      <c r="CL157" s="35"/>
      <c r="CM157" s="35"/>
      <c r="CN157" s="35"/>
      <c r="CO157" s="35"/>
      <c r="CP157" s="35"/>
      <c r="CQ157" s="35"/>
      <c r="CR157" s="35"/>
      <c r="CS157" s="35"/>
      <c r="CT157" s="35"/>
      <c r="CU157" s="35"/>
      <c r="CV157" s="35"/>
      <c r="CW157" s="35"/>
      <c r="CX157" s="35"/>
      <c r="CY157" s="35">
        <v>0</v>
      </c>
      <c r="CZ157" s="35"/>
      <c r="DA157" s="35">
        <v>0</v>
      </c>
      <c r="DB157" s="35">
        <v>0</v>
      </c>
      <c r="DC157" s="35">
        <v>0</v>
      </c>
      <c r="DD157" s="35"/>
      <c r="DE157" s="35"/>
      <c r="DF157" s="35">
        <v>36363</v>
      </c>
      <c r="DG157" s="35">
        <v>63411</v>
      </c>
      <c r="DH157" s="35">
        <v>0</v>
      </c>
      <c r="DI157" s="35">
        <v>99774</v>
      </c>
      <c r="DJ157" s="35"/>
      <c r="DK157" s="35"/>
      <c r="DL157" s="35"/>
      <c r="DM157" s="35"/>
      <c r="DN157" s="35"/>
      <c r="DO157" s="35"/>
      <c r="DP157" s="35"/>
      <c r="DQ157" s="35"/>
      <c r="DR157" s="35"/>
      <c r="DS157" s="35"/>
      <c r="DT157" s="35"/>
      <c r="DU157" s="35"/>
      <c r="DV157" s="61"/>
      <c r="DW157" s="61"/>
      <c r="DX157" s="35"/>
      <c r="DY157" s="35"/>
      <c r="DZ157" s="35"/>
      <c r="EA157" s="35"/>
      <c r="EB157" s="35"/>
      <c r="EC157" s="35"/>
      <c r="ED157" s="35"/>
      <c r="EE157" s="35"/>
      <c r="EF157" s="35"/>
      <c r="EG157" s="35"/>
      <c r="EH157" s="35"/>
      <c r="EI157" s="61"/>
      <c r="EJ157" s="35">
        <v>0</v>
      </c>
      <c r="EK157" s="35"/>
      <c r="EL157" s="35">
        <v>0</v>
      </c>
      <c r="EM157" s="35">
        <v>0</v>
      </c>
      <c r="EN157" s="35">
        <v>0</v>
      </c>
      <c r="EO157" s="35"/>
      <c r="EP157" s="35"/>
      <c r="EQ157" s="35">
        <v>2801</v>
      </c>
      <c r="ER157" s="35">
        <v>0</v>
      </c>
      <c r="ES157" s="35">
        <v>0</v>
      </c>
      <c r="ET157" s="35">
        <v>2801</v>
      </c>
      <c r="EU157" s="37"/>
      <c r="EV157" s="37"/>
      <c r="EW157" s="37"/>
      <c r="EX157" s="37"/>
      <c r="EY157" s="37"/>
      <c r="EZ157" s="37"/>
      <c r="FA157" s="34"/>
      <c r="FB157" s="34"/>
      <c r="FC157" s="34"/>
      <c r="FD157" s="34"/>
      <c r="FE157" s="34"/>
      <c r="FF157" s="34"/>
      <c r="FG157" s="34"/>
      <c r="FH157" s="34"/>
      <c r="FI157" s="34"/>
      <c r="FJ157" s="34"/>
      <c r="FK157" s="34"/>
      <c r="FL157" s="34"/>
      <c r="FM157" s="34"/>
      <c r="FN157" s="34"/>
      <c r="FO157" s="34"/>
      <c r="FP157" s="34"/>
      <c r="FQ157" s="34"/>
      <c r="FR157" s="34"/>
      <c r="FS157" s="34"/>
      <c r="FT157" s="35"/>
      <c r="FU157" s="35"/>
      <c r="FV157" s="35"/>
      <c r="FW157" s="35"/>
      <c r="FX157" s="35"/>
      <c r="FY157" s="35"/>
      <c r="FZ157" s="35"/>
      <c r="GA157" s="35"/>
      <c r="GB157" s="35"/>
      <c r="GC157" s="35"/>
      <c r="GD157" s="35"/>
      <c r="GE157" s="35">
        <v>0</v>
      </c>
      <c r="GF157" s="35"/>
      <c r="GG157" s="35">
        <v>0</v>
      </c>
      <c r="GH157" s="35">
        <v>0</v>
      </c>
      <c r="GI157" s="35">
        <v>0</v>
      </c>
      <c r="GJ157" s="35">
        <v>0</v>
      </c>
      <c r="GK157" s="35"/>
      <c r="GL157" s="35"/>
      <c r="GM157" s="35">
        <v>0</v>
      </c>
      <c r="GN157" s="35">
        <v>0</v>
      </c>
      <c r="GO157" s="35">
        <v>0</v>
      </c>
      <c r="GP157" s="35">
        <v>194972</v>
      </c>
      <c r="GQ157" s="35">
        <v>102575</v>
      </c>
      <c r="GR157" s="35">
        <v>297547</v>
      </c>
      <c r="GS157" s="31"/>
      <c r="GT157" s="31" t="s">
        <v>416</v>
      </c>
      <c r="GU157" s="31"/>
      <c r="GV157" s="31" t="s">
        <v>409</v>
      </c>
      <c r="GW157" s="31"/>
      <c r="GX157" s="31"/>
      <c r="GY157" t="s">
        <v>405</v>
      </c>
      <c r="HC157" s="35">
        <v>1875</v>
      </c>
      <c r="HD157" s="35">
        <v>4490</v>
      </c>
      <c r="HE157" s="35">
        <v>0</v>
      </c>
      <c r="HF157" s="35">
        <v>1053</v>
      </c>
      <c r="HG157" s="35">
        <v>0</v>
      </c>
      <c r="HH157" s="35">
        <v>95383</v>
      </c>
      <c r="HI157" s="35"/>
      <c r="HJ157" s="35">
        <v>25</v>
      </c>
      <c r="HK157" s="35">
        <v>0</v>
      </c>
      <c r="HL157" s="35">
        <v>2237</v>
      </c>
      <c r="HM157" s="35"/>
      <c r="HN157" s="35"/>
      <c r="HO157" s="35">
        <v>165</v>
      </c>
      <c r="HP157" s="35">
        <v>167</v>
      </c>
      <c r="HQ157" s="35">
        <v>6252</v>
      </c>
      <c r="HR157" s="35">
        <v>26</v>
      </c>
      <c r="HS157" s="35"/>
      <c r="HT157" s="35"/>
      <c r="HU157" s="35">
        <v>6.5</v>
      </c>
      <c r="HV157" s="35"/>
      <c r="HW157" s="35"/>
      <c r="HX157" s="35"/>
      <c r="HY157" s="35"/>
      <c r="HZ157" s="35"/>
      <c r="IA157" s="35"/>
      <c r="IB157" s="35"/>
      <c r="IC157" s="35"/>
      <c r="ID157" s="35"/>
      <c r="IE157" s="35"/>
      <c r="IF157" s="61">
        <v>0.89875000000000005</v>
      </c>
      <c r="IG157" s="35">
        <v>6.48</v>
      </c>
      <c r="IH157" s="35">
        <v>15.98</v>
      </c>
      <c r="II157" s="35">
        <f t="shared" si="11"/>
        <v>6.48</v>
      </c>
      <c r="IJ157" s="35"/>
      <c r="IK157" s="35">
        <v>9.5</v>
      </c>
      <c r="IL157" s="35">
        <v>9.5</v>
      </c>
      <c r="IM157" s="34">
        <v>6777</v>
      </c>
      <c r="IN157" s="31" t="s">
        <v>411</v>
      </c>
      <c r="IO157" s="70">
        <v>16466</v>
      </c>
      <c r="IP157" s="34">
        <v>22279</v>
      </c>
      <c r="IQ157" s="34">
        <v>10506</v>
      </c>
      <c r="IR157" s="34">
        <v>219</v>
      </c>
      <c r="IS157" s="34"/>
      <c r="IT157" s="34"/>
      <c r="IU157" s="34"/>
      <c r="IV157" s="34">
        <v>2123</v>
      </c>
      <c r="IW157" s="34"/>
      <c r="IX157" s="34">
        <v>51593</v>
      </c>
      <c r="IY157" s="34"/>
      <c r="IZ157" s="34"/>
      <c r="JA157" s="34">
        <v>14</v>
      </c>
      <c r="JB157" s="34">
        <v>11</v>
      </c>
      <c r="JC157" s="34">
        <v>108</v>
      </c>
      <c r="JD157" s="34">
        <v>39</v>
      </c>
      <c r="JE157" s="34"/>
      <c r="JF157" s="34"/>
      <c r="JG157" s="34"/>
      <c r="JH157" s="34"/>
      <c r="JI157" s="34"/>
      <c r="JJ157" s="34"/>
      <c r="JK157" s="34"/>
      <c r="JL157" s="34"/>
      <c r="JM157" s="34"/>
      <c r="JN157" s="34"/>
      <c r="JO157" s="34"/>
      <c r="JP157" s="34"/>
      <c r="JQ157" s="34"/>
      <c r="JR157" s="34">
        <v>2654</v>
      </c>
      <c r="JS157" s="34"/>
      <c r="JT157" s="34"/>
      <c r="JU157" s="34">
        <v>84</v>
      </c>
      <c r="JV157" s="34"/>
      <c r="JW157" s="34"/>
      <c r="JX157" s="34"/>
      <c r="JY157" s="34"/>
      <c r="JZ157" s="34"/>
      <c r="KA157" s="34"/>
      <c r="KB157" s="34"/>
      <c r="KC157" s="34"/>
      <c r="KD157" s="34"/>
      <c r="KE157" s="34"/>
      <c r="KF157" s="34">
        <v>4</v>
      </c>
      <c r="KG157" s="34">
        <v>23</v>
      </c>
      <c r="KH157" s="34">
        <v>116</v>
      </c>
      <c r="KI157" s="34">
        <v>60.5</v>
      </c>
      <c r="KJ157" s="34">
        <v>34</v>
      </c>
      <c r="KK157" s="34">
        <v>28</v>
      </c>
      <c r="KL157" s="34">
        <v>0</v>
      </c>
      <c r="KM157" s="34">
        <v>0</v>
      </c>
      <c r="KN157" s="34"/>
      <c r="KO157" s="34"/>
      <c r="KP157" s="34"/>
      <c r="KQ157" s="34"/>
      <c r="KR157" s="34"/>
      <c r="KS157" s="34"/>
      <c r="KT157" s="34"/>
      <c r="KU157" s="34"/>
      <c r="KV157" s="34"/>
      <c r="KW157" s="34"/>
      <c r="KX157" s="34"/>
      <c r="KY157" s="34"/>
      <c r="KZ157" s="34"/>
      <c r="LA157" s="34"/>
      <c r="LB157" s="34"/>
      <c r="LC157" s="34"/>
      <c r="LD157" s="34"/>
      <c r="LE157" s="34"/>
      <c r="LF157" s="34"/>
      <c r="LG157" s="34"/>
      <c r="LH157" s="34"/>
      <c r="LI157" s="34"/>
      <c r="LJ157" s="34"/>
      <c r="LK157" s="34"/>
      <c r="LL157" s="34"/>
      <c r="LM157" s="34"/>
      <c r="LN157" s="34"/>
      <c r="LO157" s="34"/>
      <c r="LP157" s="34"/>
      <c r="LQ157" s="34"/>
      <c r="LR157" s="34"/>
      <c r="LS157" s="34"/>
      <c r="LT157" s="34"/>
      <c r="LU157" s="34"/>
      <c r="LV157" s="34"/>
      <c r="LW157" s="34"/>
      <c r="LX157" s="34"/>
      <c r="LY157" s="34"/>
      <c r="LZ157" s="34"/>
      <c r="MA157" s="34"/>
      <c r="MB157" s="34"/>
      <c r="MC157" s="34"/>
      <c r="MD157" s="34"/>
      <c r="ME157" s="34"/>
      <c r="MF157" s="34"/>
      <c r="MG157" s="34"/>
      <c r="MH157" s="34"/>
      <c r="MI157" s="34"/>
      <c r="MJ157" s="34"/>
      <c r="MK157" s="34"/>
      <c r="ML157" s="34"/>
      <c r="MM157" s="34"/>
      <c r="MN157" s="34"/>
      <c r="MO157" s="34">
        <v>0</v>
      </c>
      <c r="MP157" s="34">
        <v>0</v>
      </c>
      <c r="MQ157" s="34"/>
      <c r="MR157" s="34"/>
      <c r="MS157" s="34">
        <v>268516</v>
      </c>
      <c r="MT157" s="34"/>
      <c r="MU157" s="34">
        <v>0</v>
      </c>
      <c r="MV157" s="34"/>
      <c r="MW157" s="34"/>
      <c r="MX157" s="34"/>
      <c r="MY157" s="34"/>
      <c r="MZ157" s="34"/>
      <c r="NA157" s="34"/>
      <c r="NB157" s="34"/>
      <c r="NC157" s="34"/>
      <c r="ND157" s="34"/>
      <c r="NE157" s="34"/>
      <c r="NF157" s="34"/>
      <c r="NG157" s="34"/>
      <c r="NH157" s="34"/>
      <c r="NI157" s="34"/>
      <c r="NJ157" s="34"/>
      <c r="NK157" s="34"/>
      <c r="NX157" s="18">
        <f t="shared" si="14"/>
        <v>2367.2734861846025</v>
      </c>
      <c r="NY157" t="str">
        <f t="shared" si="12"/>
        <v>Larger</v>
      </c>
      <c r="NZ157" t="str">
        <f t="shared" si="13"/>
        <v>Medium</v>
      </c>
    </row>
    <row r="158" spans="1:390">
      <c r="A158" t="s">
        <v>521</v>
      </c>
      <c r="B158" s="31" t="s">
        <v>522</v>
      </c>
      <c r="C158" s="32" t="s">
        <v>523</v>
      </c>
      <c r="D158" s="1" t="s">
        <v>404</v>
      </c>
      <c r="E158" s="31">
        <v>20070</v>
      </c>
      <c r="F158" s="31" t="s">
        <v>759</v>
      </c>
      <c r="G158" s="34">
        <v>6580.4230476190496</v>
      </c>
      <c r="H158" s="70">
        <v>8194</v>
      </c>
      <c r="I158" s="61"/>
      <c r="J158" s="67">
        <v>17</v>
      </c>
      <c r="K158" s="67">
        <v>2</v>
      </c>
      <c r="L158" s="67"/>
      <c r="M158" s="67"/>
      <c r="N158" s="67"/>
      <c r="O158" s="67"/>
      <c r="P158" s="67"/>
      <c r="Q158" s="67"/>
      <c r="R158" s="67"/>
      <c r="S158" s="67"/>
      <c r="T158" s="67"/>
      <c r="U158" s="67">
        <v>63</v>
      </c>
      <c r="V158" s="67">
        <v>149</v>
      </c>
      <c r="W158" s="86">
        <v>0</v>
      </c>
      <c r="X158" s="86"/>
      <c r="Y158" s="86"/>
      <c r="Z158" s="86"/>
      <c r="AA158" s="86"/>
      <c r="AB158" s="86"/>
      <c r="AC158" s="87">
        <v>26800</v>
      </c>
      <c r="AD158" s="61"/>
      <c r="AE158" s="61"/>
      <c r="AF158" s="87">
        <v>0</v>
      </c>
      <c r="AG158" s="87">
        <v>45000</v>
      </c>
      <c r="AH158" s="87">
        <v>0</v>
      </c>
      <c r="AI158" s="87">
        <v>0</v>
      </c>
      <c r="AJ158" s="87"/>
      <c r="AK158" s="87"/>
      <c r="AL158" s="87">
        <v>0</v>
      </c>
      <c r="AM158" s="87">
        <v>3300</v>
      </c>
      <c r="AN158" s="61"/>
      <c r="AO158" s="88">
        <v>75100</v>
      </c>
      <c r="AP158" s="61">
        <v>3943</v>
      </c>
      <c r="AQ158" s="61"/>
      <c r="AR158" s="61"/>
      <c r="AS158" s="61">
        <v>0</v>
      </c>
      <c r="AT158" s="61">
        <v>0</v>
      </c>
      <c r="AU158" s="61">
        <v>0</v>
      </c>
      <c r="AV158" s="61">
        <v>0</v>
      </c>
      <c r="AW158" s="61"/>
      <c r="AX158" s="61"/>
      <c r="AY158" s="61">
        <v>0</v>
      </c>
      <c r="AZ158" s="61">
        <v>0</v>
      </c>
      <c r="BA158" s="61"/>
      <c r="BB158" s="61">
        <v>3943</v>
      </c>
      <c r="BC158" s="61">
        <v>0</v>
      </c>
      <c r="BD158" s="61"/>
      <c r="BE158" s="61"/>
      <c r="BF158" s="61">
        <v>0</v>
      </c>
      <c r="BG158" s="61">
        <v>0</v>
      </c>
      <c r="BH158" s="61">
        <v>0</v>
      </c>
      <c r="BI158" s="61">
        <v>0</v>
      </c>
      <c r="BJ158" s="61"/>
      <c r="BK158" s="61"/>
      <c r="BL158" s="61">
        <v>0</v>
      </c>
      <c r="BM158" s="61">
        <v>0</v>
      </c>
      <c r="BN158" s="61"/>
      <c r="BO158" s="61">
        <v>0</v>
      </c>
      <c r="BP158" s="61">
        <v>0</v>
      </c>
      <c r="BQ158" s="61"/>
      <c r="BR158" s="61">
        <v>0</v>
      </c>
      <c r="BS158" s="61">
        <v>0</v>
      </c>
      <c r="BT158" s="61">
        <v>0</v>
      </c>
      <c r="BU158" s="61">
        <v>3100</v>
      </c>
      <c r="BV158" s="61"/>
      <c r="BW158" s="35"/>
      <c r="BX158" s="35">
        <v>0</v>
      </c>
      <c r="BY158" s="35">
        <v>0</v>
      </c>
      <c r="BZ158" s="35">
        <v>3100</v>
      </c>
      <c r="CA158" s="35"/>
      <c r="CB158" s="35"/>
      <c r="CC158" s="35"/>
      <c r="CD158" s="35"/>
      <c r="CE158" s="35"/>
      <c r="CF158" s="35"/>
      <c r="CG158" s="35"/>
      <c r="CH158" s="35"/>
      <c r="CI158" s="35"/>
      <c r="CJ158" s="35"/>
      <c r="CK158" s="35"/>
      <c r="CL158" s="35"/>
      <c r="CM158" s="35"/>
      <c r="CN158" s="35"/>
      <c r="CO158" s="35"/>
      <c r="CP158" s="35"/>
      <c r="CQ158" s="35"/>
      <c r="CR158" s="35"/>
      <c r="CS158" s="35"/>
      <c r="CT158" s="35"/>
      <c r="CU158" s="35"/>
      <c r="CV158" s="35"/>
      <c r="CW158" s="35"/>
      <c r="CX158" s="35"/>
      <c r="CY158" s="35">
        <v>0</v>
      </c>
      <c r="CZ158" s="35"/>
      <c r="DA158" s="35">
        <v>0</v>
      </c>
      <c r="DB158" s="35">
        <v>0</v>
      </c>
      <c r="DC158" s="35">
        <v>0</v>
      </c>
      <c r="DD158" s="35"/>
      <c r="DE158" s="35"/>
      <c r="DF158" s="35">
        <v>31415</v>
      </c>
      <c r="DG158" s="35">
        <v>0</v>
      </c>
      <c r="DH158" s="35">
        <v>0</v>
      </c>
      <c r="DI158" s="35">
        <v>31415</v>
      </c>
      <c r="DJ158" s="35"/>
      <c r="DK158" s="35"/>
      <c r="DL158" s="35"/>
      <c r="DM158" s="35"/>
      <c r="DN158" s="35"/>
      <c r="DO158" s="35"/>
      <c r="DP158" s="35"/>
      <c r="DQ158" s="35"/>
      <c r="DR158" s="35"/>
      <c r="DS158" s="35"/>
      <c r="DT158" s="35"/>
      <c r="DU158" s="35"/>
      <c r="DV158" s="61"/>
      <c r="DW158" s="61"/>
      <c r="DX158" s="35"/>
      <c r="DY158" s="35"/>
      <c r="DZ158" s="35"/>
      <c r="EA158" s="35"/>
      <c r="EB158" s="35"/>
      <c r="EC158" s="35"/>
      <c r="ED158" s="35"/>
      <c r="EE158" s="35"/>
      <c r="EF158" s="35"/>
      <c r="EG158" s="35"/>
      <c r="EH158" s="35"/>
      <c r="EI158" s="61"/>
      <c r="EJ158" s="35">
        <v>2123</v>
      </c>
      <c r="EK158" s="35"/>
      <c r="EL158" s="35">
        <v>0</v>
      </c>
      <c r="EM158" s="35">
        <v>5000</v>
      </c>
      <c r="EN158" s="35">
        <v>0</v>
      </c>
      <c r="EO158" s="35"/>
      <c r="EP158" s="35"/>
      <c r="EQ158" s="35">
        <v>0</v>
      </c>
      <c r="ER158" s="35">
        <v>0</v>
      </c>
      <c r="ES158" s="35">
        <v>0</v>
      </c>
      <c r="ET158" s="35">
        <v>7123</v>
      </c>
      <c r="EU158" s="37"/>
      <c r="EV158" s="37"/>
      <c r="EW158" s="37"/>
      <c r="EX158" s="37"/>
      <c r="EY158" s="37"/>
      <c r="EZ158" s="37"/>
      <c r="FA158" s="34"/>
      <c r="FB158" s="34"/>
      <c r="FC158" s="34"/>
      <c r="FD158" s="34"/>
      <c r="FE158" s="34"/>
      <c r="FF158" s="34"/>
      <c r="FG158" s="34"/>
      <c r="FH158" s="34"/>
      <c r="FI158" s="34"/>
      <c r="FJ158" s="34"/>
      <c r="FK158" s="34"/>
      <c r="FL158" s="34"/>
      <c r="FM158" s="34"/>
      <c r="FN158" s="34"/>
      <c r="FO158" s="34"/>
      <c r="FP158" s="34"/>
      <c r="FQ158" s="34"/>
      <c r="FR158" s="34"/>
      <c r="FS158" s="34"/>
      <c r="FT158" s="35"/>
      <c r="FU158" s="35"/>
      <c r="FV158" s="35"/>
      <c r="FW158" s="35"/>
      <c r="FX158" s="35"/>
      <c r="FY158" s="35"/>
      <c r="FZ158" s="35"/>
      <c r="GA158" s="35"/>
      <c r="GB158" s="35"/>
      <c r="GC158" s="35"/>
      <c r="GD158" s="35"/>
      <c r="GE158" s="35">
        <v>2263</v>
      </c>
      <c r="GF158" s="35"/>
      <c r="GG158" s="35">
        <v>0</v>
      </c>
      <c r="GH158" s="35">
        <v>0</v>
      </c>
      <c r="GI158" s="35">
        <v>0</v>
      </c>
      <c r="GJ158" s="35">
        <v>0</v>
      </c>
      <c r="GK158" s="35"/>
      <c r="GL158" s="35"/>
      <c r="GM158" s="35">
        <v>0</v>
      </c>
      <c r="GN158" s="35">
        <v>0</v>
      </c>
      <c r="GO158" s="35">
        <v>2263</v>
      </c>
      <c r="GP158" s="35">
        <v>79043</v>
      </c>
      <c r="GQ158" s="35">
        <v>41638</v>
      </c>
      <c r="GR158" s="35">
        <v>122944</v>
      </c>
      <c r="GS158" s="31" t="s">
        <v>395</v>
      </c>
      <c r="GT158" s="31"/>
      <c r="GU158" s="31"/>
      <c r="GV158" s="31" t="s">
        <v>409</v>
      </c>
      <c r="GW158" s="31"/>
      <c r="GX158" s="31"/>
      <c r="GY158" s="31"/>
      <c r="GZ158" s="31"/>
      <c r="HA158" s="31"/>
      <c r="HB158" t="s">
        <v>524</v>
      </c>
      <c r="HC158" s="35">
        <v>1859</v>
      </c>
      <c r="HD158" s="35">
        <v>1865</v>
      </c>
      <c r="HE158" s="35">
        <v>21860</v>
      </c>
      <c r="HF158" s="35">
        <v>67</v>
      </c>
      <c r="HG158" s="35">
        <v>0</v>
      </c>
      <c r="HH158" s="35">
        <v>25990</v>
      </c>
      <c r="HI158" s="35"/>
      <c r="HJ158" s="35">
        <v>154</v>
      </c>
      <c r="HK158" s="35">
        <v>3427</v>
      </c>
      <c r="HL158" s="35">
        <v>2097</v>
      </c>
      <c r="HM158" s="35"/>
      <c r="HN158" s="35"/>
      <c r="HO158" s="35"/>
      <c r="HP158" s="35"/>
      <c r="HQ158" s="35">
        <v>72</v>
      </c>
      <c r="HR158" s="35">
        <v>156</v>
      </c>
      <c r="HS158" s="35"/>
      <c r="HT158" s="35"/>
      <c r="HU158" s="35">
        <v>6</v>
      </c>
      <c r="HV158" s="35"/>
      <c r="HW158" s="35"/>
      <c r="HX158" s="35"/>
      <c r="HY158" s="35"/>
      <c r="HZ158" s="35"/>
      <c r="IA158" s="35"/>
      <c r="IB158" s="35"/>
      <c r="IC158" s="35"/>
      <c r="ID158" s="35"/>
      <c r="IE158" s="35"/>
      <c r="IF158" s="61">
        <v>0</v>
      </c>
      <c r="IG158" s="35">
        <v>3.86</v>
      </c>
      <c r="IH158" s="35">
        <v>3.93</v>
      </c>
      <c r="II158" s="35">
        <f t="shared" si="11"/>
        <v>3.86</v>
      </c>
      <c r="IJ158" s="35"/>
      <c r="IK158" s="35">
        <v>4</v>
      </c>
      <c r="IL158" s="35">
        <v>7.0000000000000007E-2</v>
      </c>
      <c r="IM158" s="34">
        <v>4363</v>
      </c>
      <c r="IN158" s="31" t="s">
        <v>411</v>
      </c>
      <c r="IO158" s="70">
        <v>4473</v>
      </c>
      <c r="IP158" s="34">
        <v>4318</v>
      </c>
      <c r="IQ158" s="34">
        <v>45</v>
      </c>
      <c r="IR158" s="34">
        <v>850</v>
      </c>
      <c r="IS158" s="34"/>
      <c r="IT158" s="34"/>
      <c r="IU158" s="34"/>
      <c r="IV158" s="34">
        <v>64</v>
      </c>
      <c r="IW158" s="34"/>
      <c r="IX158" s="34">
        <v>9750</v>
      </c>
      <c r="IY158" s="34"/>
      <c r="IZ158" s="34"/>
      <c r="JA158" s="34">
        <v>175</v>
      </c>
      <c r="JB158" s="34">
        <v>169</v>
      </c>
      <c r="JC158" s="34">
        <v>107</v>
      </c>
      <c r="JD158" s="34">
        <v>102</v>
      </c>
      <c r="JE158" s="34"/>
      <c r="JF158" s="34"/>
      <c r="JG158" s="34"/>
      <c r="JH158" s="34"/>
      <c r="JI158" s="34"/>
      <c r="JJ158" s="34"/>
      <c r="JK158" s="34"/>
      <c r="JL158" s="34"/>
      <c r="JM158" s="34"/>
      <c r="JN158" s="34"/>
      <c r="JO158" s="34"/>
      <c r="JP158" s="34"/>
      <c r="JQ158" s="34"/>
      <c r="JR158" s="34">
        <v>1354</v>
      </c>
      <c r="JS158" s="34"/>
      <c r="JT158" s="34"/>
      <c r="JU158" s="34">
        <v>57</v>
      </c>
      <c r="JV158" s="34"/>
      <c r="JW158" s="34"/>
      <c r="JX158" s="34"/>
      <c r="JY158" s="34"/>
      <c r="JZ158" s="34"/>
      <c r="KA158" s="34"/>
      <c r="KB158" s="34"/>
      <c r="KC158" s="34"/>
      <c r="KD158" s="34"/>
      <c r="KE158" s="34"/>
      <c r="KF158" s="34">
        <v>1</v>
      </c>
      <c r="KG158" s="34">
        <v>2</v>
      </c>
      <c r="KH158" s="34">
        <v>102</v>
      </c>
      <c r="KI158" s="34">
        <v>57.5</v>
      </c>
      <c r="KJ158" s="34">
        <v>48</v>
      </c>
      <c r="KK158" s="34">
        <v>48</v>
      </c>
      <c r="KL158" s="34">
        <v>0</v>
      </c>
      <c r="KM158" s="34">
        <v>0</v>
      </c>
      <c r="KN158" s="34"/>
      <c r="KO158" s="34"/>
      <c r="KP158" s="34"/>
      <c r="KQ158" s="34"/>
      <c r="KR158" s="34"/>
      <c r="KS158" s="34"/>
      <c r="KT158" s="34"/>
      <c r="KU158" s="34"/>
      <c r="KV158" s="34"/>
      <c r="KW158" s="34"/>
      <c r="KX158" s="34"/>
      <c r="KY158" s="34"/>
      <c r="KZ158" s="34"/>
      <c r="LA158" s="34"/>
      <c r="LB158" s="34"/>
      <c r="LC158" s="34"/>
      <c r="LD158" s="34"/>
      <c r="LE158" s="34"/>
      <c r="LF158" s="34"/>
      <c r="LG158" s="34"/>
      <c r="LH158" s="34"/>
      <c r="LI158" s="34"/>
      <c r="LJ158" s="34"/>
      <c r="LK158" s="34"/>
      <c r="LL158" s="34"/>
      <c r="LM158" s="34"/>
      <c r="LN158" s="34"/>
      <c r="LO158" s="34"/>
      <c r="LP158" s="34"/>
      <c r="LQ158" s="34"/>
      <c r="LR158" s="34"/>
      <c r="LS158" s="34"/>
      <c r="LT158" s="34"/>
      <c r="LU158" s="34"/>
      <c r="LV158" s="34"/>
      <c r="LW158" s="34"/>
      <c r="LX158" s="34"/>
      <c r="LY158" s="34"/>
      <c r="LZ158" s="34"/>
      <c r="MA158" s="34"/>
      <c r="MB158" s="34"/>
      <c r="MC158" s="34"/>
      <c r="MD158" s="34"/>
      <c r="ME158" s="34"/>
      <c r="MF158" s="34"/>
      <c r="MG158" s="34"/>
      <c r="MH158" s="34"/>
      <c r="MI158" s="34"/>
      <c r="MJ158" s="34"/>
      <c r="MK158" s="34"/>
      <c r="ML158" s="34"/>
      <c r="MM158" s="34"/>
      <c r="MN158" s="34"/>
      <c r="MO158" s="34">
        <v>0</v>
      </c>
      <c r="MP158" s="34">
        <v>0</v>
      </c>
      <c r="MQ158" s="34"/>
      <c r="MR158" s="34"/>
      <c r="MS158" s="34">
        <v>103598</v>
      </c>
      <c r="MT158" s="34"/>
      <c r="MU158" s="34">
        <v>0</v>
      </c>
      <c r="MV158" s="34"/>
      <c r="MW158" s="34"/>
      <c r="MX158" s="34"/>
      <c r="MY158" s="34"/>
      <c r="MZ158" s="34"/>
      <c r="NA158" s="34"/>
      <c r="NB158" s="34"/>
      <c r="NC158" s="34"/>
      <c r="ND158" s="34"/>
      <c r="NE158" s="34"/>
      <c r="NF158" s="34"/>
      <c r="NG158" s="34"/>
      <c r="NH158" s="34"/>
      <c r="NI158" s="34"/>
      <c r="NJ158" s="34"/>
      <c r="NK158" s="34"/>
      <c r="NX158" s="18">
        <f t="shared" si="14"/>
        <v>1704.7728102640026</v>
      </c>
      <c r="NY158" t="str">
        <f t="shared" si="12"/>
        <v>Mid-range</v>
      </c>
      <c r="NZ158" t="str">
        <f t="shared" si="13"/>
        <v>Small</v>
      </c>
    </row>
    <row r="159" spans="1:390">
      <c r="A159" t="s">
        <v>557</v>
      </c>
      <c r="B159" s="31" t="s">
        <v>558</v>
      </c>
      <c r="C159" s="32" t="s">
        <v>559</v>
      </c>
      <c r="D159" s="31" t="s">
        <v>393</v>
      </c>
      <c r="E159" s="31">
        <v>20070</v>
      </c>
      <c r="F159" s="31" t="s">
        <v>759</v>
      </c>
      <c r="G159" s="34">
        <v>8450.3481904761775</v>
      </c>
      <c r="H159" s="70">
        <v>29886</v>
      </c>
      <c r="I159" s="61"/>
      <c r="J159" s="67">
        <v>35</v>
      </c>
      <c r="K159" s="67">
        <v>6</v>
      </c>
      <c r="L159" s="67"/>
      <c r="M159" s="67"/>
      <c r="N159" s="67"/>
      <c r="O159" s="67"/>
      <c r="P159" s="67"/>
      <c r="Q159" s="67"/>
      <c r="R159" s="67">
        <v>30</v>
      </c>
      <c r="S159" s="67"/>
      <c r="T159" s="67"/>
      <c r="U159" s="67">
        <v>26</v>
      </c>
      <c r="V159" s="67">
        <v>355</v>
      </c>
      <c r="W159" s="86" t="s">
        <v>560</v>
      </c>
      <c r="X159" s="86"/>
      <c r="Y159" s="86"/>
      <c r="Z159" s="86"/>
      <c r="AA159" s="86"/>
      <c r="AB159" s="86"/>
      <c r="AC159" s="87">
        <v>26927</v>
      </c>
      <c r="AD159" s="61"/>
      <c r="AE159" s="61"/>
      <c r="AF159" s="87">
        <v>0</v>
      </c>
      <c r="AG159" s="87">
        <v>53006</v>
      </c>
      <c r="AH159" s="87">
        <v>0</v>
      </c>
      <c r="AI159" s="87">
        <v>0</v>
      </c>
      <c r="AJ159" s="87"/>
      <c r="AK159" s="87"/>
      <c r="AL159" s="87">
        <v>0</v>
      </c>
      <c r="AM159" s="87">
        <v>0</v>
      </c>
      <c r="AN159" s="61"/>
      <c r="AO159" s="88">
        <v>79933</v>
      </c>
      <c r="AP159" s="61">
        <v>0</v>
      </c>
      <c r="AQ159" s="61"/>
      <c r="AR159" s="61"/>
      <c r="AS159" s="61">
        <v>0</v>
      </c>
      <c r="AT159" s="61">
        <v>28056</v>
      </c>
      <c r="AU159" s="61">
        <v>0</v>
      </c>
      <c r="AV159" s="61">
        <v>0</v>
      </c>
      <c r="AW159" s="61"/>
      <c r="AX159" s="61"/>
      <c r="AY159" s="61">
        <v>0</v>
      </c>
      <c r="AZ159" s="61">
        <v>0</v>
      </c>
      <c r="BA159" s="61"/>
      <c r="BB159" s="61">
        <v>28056</v>
      </c>
      <c r="BC159" s="61">
        <v>4727</v>
      </c>
      <c r="BD159" s="61"/>
      <c r="BE159" s="61"/>
      <c r="BF159" s="61">
        <v>0</v>
      </c>
      <c r="BG159" s="61">
        <v>0</v>
      </c>
      <c r="BH159" s="61">
        <v>0</v>
      </c>
      <c r="BI159" s="61">
        <v>0</v>
      </c>
      <c r="BJ159" s="61"/>
      <c r="BK159" s="61"/>
      <c r="BL159" s="61">
        <v>0</v>
      </c>
      <c r="BM159" s="61">
        <v>0</v>
      </c>
      <c r="BN159" s="61"/>
      <c r="BO159" s="61">
        <v>4727</v>
      </c>
      <c r="BP159" s="61"/>
      <c r="BQ159" s="61"/>
      <c r="BR159" s="61"/>
      <c r="BS159" s="61"/>
      <c r="BT159" s="61"/>
      <c r="BU159" s="61"/>
      <c r="BV159" s="61"/>
      <c r="BW159" s="35"/>
      <c r="BX159" s="35"/>
      <c r="BY159" s="35"/>
      <c r="BZ159" s="35">
        <v>0</v>
      </c>
      <c r="CA159" s="35"/>
      <c r="CB159" s="35"/>
      <c r="CC159" s="35"/>
      <c r="CD159" s="35"/>
      <c r="CE159" s="35"/>
      <c r="CF159" s="35"/>
      <c r="CG159" s="35"/>
      <c r="CH159" s="35"/>
      <c r="CI159" s="35"/>
      <c r="CJ159" s="35"/>
      <c r="CK159" s="35"/>
      <c r="CL159" s="35"/>
      <c r="CM159" s="35"/>
      <c r="CN159" s="35"/>
      <c r="CO159" s="35"/>
      <c r="CP159" s="35"/>
      <c r="CQ159" s="35"/>
      <c r="CR159" s="35"/>
      <c r="CS159" s="35"/>
      <c r="CT159" s="35"/>
      <c r="CU159" s="35"/>
      <c r="CV159" s="35"/>
      <c r="CW159" s="35"/>
      <c r="CX159" s="35"/>
      <c r="CY159" s="35">
        <v>3000</v>
      </c>
      <c r="CZ159" s="35"/>
      <c r="DA159" s="35">
        <v>0</v>
      </c>
      <c r="DB159" s="35">
        <v>0</v>
      </c>
      <c r="DC159" s="35">
        <v>0</v>
      </c>
      <c r="DD159" s="35"/>
      <c r="DE159" s="35"/>
      <c r="DF159" s="35">
        <v>32922</v>
      </c>
      <c r="DG159" s="35">
        <v>0</v>
      </c>
      <c r="DH159" s="35">
        <v>0</v>
      </c>
      <c r="DI159" s="35">
        <v>35922</v>
      </c>
      <c r="DJ159" s="35"/>
      <c r="DK159" s="35"/>
      <c r="DL159" s="35"/>
      <c r="DM159" s="35"/>
      <c r="DN159" s="35"/>
      <c r="DO159" s="35"/>
      <c r="DP159" s="35"/>
      <c r="DQ159" s="35"/>
      <c r="DR159" s="35"/>
      <c r="DS159" s="35"/>
      <c r="DT159" s="35"/>
      <c r="DU159" s="35"/>
      <c r="DV159" s="61"/>
      <c r="DW159" s="61"/>
      <c r="DX159" s="35"/>
      <c r="DY159" s="35"/>
      <c r="DZ159" s="35"/>
      <c r="EA159" s="35"/>
      <c r="EB159" s="35"/>
      <c r="EC159" s="35"/>
      <c r="ED159" s="35"/>
      <c r="EE159" s="35"/>
      <c r="EF159" s="35"/>
      <c r="EG159" s="35"/>
      <c r="EH159" s="35"/>
      <c r="EI159" s="61"/>
      <c r="EJ159" s="35">
        <v>1848</v>
      </c>
      <c r="EK159" s="35"/>
      <c r="EL159" s="35">
        <v>0</v>
      </c>
      <c r="EM159" s="35">
        <v>0</v>
      </c>
      <c r="EN159" s="35">
        <v>0</v>
      </c>
      <c r="EO159" s="35"/>
      <c r="EP159" s="35"/>
      <c r="EQ159" s="35">
        <v>0</v>
      </c>
      <c r="ER159" s="35">
        <v>0</v>
      </c>
      <c r="ES159" s="35">
        <v>0</v>
      </c>
      <c r="ET159" s="35">
        <v>1848</v>
      </c>
      <c r="EU159" s="37"/>
      <c r="EV159" s="37"/>
      <c r="EW159" s="37"/>
      <c r="EX159" s="37"/>
      <c r="EY159" s="37"/>
      <c r="EZ159" s="37"/>
      <c r="FA159" s="34"/>
      <c r="FB159" s="34"/>
      <c r="FC159" s="34"/>
      <c r="FD159" s="34"/>
      <c r="FE159" s="34"/>
      <c r="FF159" s="34"/>
      <c r="FG159" s="34"/>
      <c r="FH159" s="34"/>
      <c r="FI159" s="34"/>
      <c r="FJ159" s="34"/>
      <c r="FK159" s="34"/>
      <c r="FL159" s="34"/>
      <c r="FM159" s="34"/>
      <c r="FN159" s="34"/>
      <c r="FO159" s="34"/>
      <c r="FP159" s="34"/>
      <c r="FQ159" s="34"/>
      <c r="FR159" s="34"/>
      <c r="FS159" s="34"/>
      <c r="FT159" s="35"/>
      <c r="FU159" s="35"/>
      <c r="FV159" s="35"/>
      <c r="FW159" s="35"/>
      <c r="FX159" s="35"/>
      <c r="FY159" s="35"/>
      <c r="FZ159" s="35"/>
      <c r="GA159" s="35"/>
      <c r="GB159" s="35"/>
      <c r="GC159" s="35"/>
      <c r="GD159" s="35"/>
      <c r="GE159" s="35"/>
      <c r="GF159" s="35"/>
      <c r="GG159" s="35"/>
      <c r="GH159" s="35"/>
      <c r="GI159" s="35"/>
      <c r="GJ159" s="35"/>
      <c r="GK159" s="35"/>
      <c r="GL159" s="35"/>
      <c r="GM159" s="35"/>
      <c r="GN159" s="35"/>
      <c r="GO159" s="35"/>
      <c r="GP159" s="35">
        <v>112716</v>
      </c>
      <c r="GQ159" s="35">
        <v>37770</v>
      </c>
      <c r="GR159" s="35">
        <v>150486</v>
      </c>
      <c r="GS159" s="31" t="s">
        <v>395</v>
      </c>
      <c r="GT159" s="31" t="s">
        <v>561</v>
      </c>
      <c r="GU159" s="31"/>
      <c r="GV159" s="31" t="s">
        <v>409</v>
      </c>
      <c r="GW159" s="31"/>
      <c r="GX159" s="31"/>
      <c r="GY159" t="s">
        <v>405</v>
      </c>
      <c r="HB159" s="31"/>
      <c r="HC159" s="35">
        <v>1104</v>
      </c>
      <c r="HD159" s="35">
        <v>10640</v>
      </c>
      <c r="HE159" s="35">
        <v>0</v>
      </c>
      <c r="HF159" s="35">
        <v>331</v>
      </c>
      <c r="HG159" s="35"/>
      <c r="HH159" s="35">
        <v>56152</v>
      </c>
      <c r="HI159" s="35"/>
      <c r="HJ159" s="35">
        <v>188</v>
      </c>
      <c r="HK159" s="35">
        <v>0</v>
      </c>
      <c r="HL159" s="35">
        <v>1433</v>
      </c>
      <c r="HM159" s="35"/>
      <c r="HN159" s="35"/>
      <c r="HO159" s="35">
        <v>110</v>
      </c>
      <c r="HP159" s="35">
        <v>110</v>
      </c>
      <c r="HQ159" s="35">
        <v>105660</v>
      </c>
      <c r="HR159" s="35">
        <v>254</v>
      </c>
      <c r="HS159" s="35"/>
      <c r="HT159" s="35"/>
      <c r="HU159" s="35">
        <v>7</v>
      </c>
      <c r="HV159" s="35"/>
      <c r="HW159" s="35"/>
      <c r="HX159" s="35"/>
      <c r="HY159" s="35"/>
      <c r="HZ159" s="35"/>
      <c r="IA159" s="35"/>
      <c r="IB159" s="35"/>
      <c r="IC159" s="35"/>
      <c r="ID159" s="35"/>
      <c r="IE159" s="35"/>
      <c r="IF159" s="61">
        <v>1</v>
      </c>
      <c r="IG159" s="35">
        <v>3.71</v>
      </c>
      <c r="IH159" s="35">
        <v>9.7100000000000009</v>
      </c>
      <c r="II159" s="35">
        <f t="shared" si="11"/>
        <v>3.71</v>
      </c>
      <c r="IJ159" s="35"/>
      <c r="IK159" s="35">
        <v>6</v>
      </c>
      <c r="IL159" s="35">
        <v>6</v>
      </c>
      <c r="IM159" s="34">
        <v>9900</v>
      </c>
      <c r="IN159" s="31" t="s">
        <v>411</v>
      </c>
      <c r="IO159" s="70">
        <v>11539</v>
      </c>
      <c r="IP159" s="34">
        <v>9046</v>
      </c>
      <c r="IQ159" s="34">
        <v>20828</v>
      </c>
      <c r="IR159" s="34">
        <v>2646</v>
      </c>
      <c r="IS159" s="34"/>
      <c r="IT159" s="34"/>
      <c r="IU159" s="34"/>
      <c r="IV159" s="34">
        <v>0</v>
      </c>
      <c r="IW159" s="34"/>
      <c r="IX159" s="34">
        <v>44059</v>
      </c>
      <c r="IY159" s="34"/>
      <c r="IZ159" s="34"/>
      <c r="JA159" s="34">
        <v>43</v>
      </c>
      <c r="JB159" s="34">
        <v>35</v>
      </c>
      <c r="JC159" s="34">
        <v>179</v>
      </c>
      <c r="JD159" s="34">
        <v>68</v>
      </c>
      <c r="JE159" s="34"/>
      <c r="JF159" s="34"/>
      <c r="JG159" s="34"/>
      <c r="JH159" s="34"/>
      <c r="JI159" s="34"/>
      <c r="JJ159" s="34"/>
      <c r="JK159" s="34"/>
      <c r="JL159" s="34"/>
      <c r="JM159" s="34"/>
      <c r="JN159" s="34"/>
      <c r="JO159" s="34"/>
      <c r="JP159" s="34"/>
      <c r="JQ159" s="34"/>
      <c r="JR159" s="34">
        <v>1735</v>
      </c>
      <c r="JS159" s="34"/>
      <c r="JT159" s="34"/>
      <c r="JU159" s="34">
        <v>140</v>
      </c>
      <c r="JV159" s="34"/>
      <c r="JW159" s="34"/>
      <c r="JX159" s="34"/>
      <c r="JY159" s="34"/>
      <c r="JZ159" s="34"/>
      <c r="KA159" s="34"/>
      <c r="KB159" s="34"/>
      <c r="KC159" s="34"/>
      <c r="KD159" s="34"/>
      <c r="KE159" s="34"/>
      <c r="KF159" s="34">
        <v>0</v>
      </c>
      <c r="KG159" s="34">
        <v>0</v>
      </c>
      <c r="KH159" s="34">
        <v>0</v>
      </c>
      <c r="KI159" s="34">
        <v>65</v>
      </c>
      <c r="KJ159" s="34">
        <v>47</v>
      </c>
      <c r="KK159" s="34">
        <v>47</v>
      </c>
      <c r="KL159" s="34">
        <v>5</v>
      </c>
      <c r="KM159" s="34">
        <v>0</v>
      </c>
      <c r="KN159" s="34"/>
      <c r="KO159" s="34"/>
      <c r="KP159" s="34"/>
      <c r="KQ159" s="34"/>
      <c r="KR159" s="34"/>
      <c r="KS159" s="34"/>
      <c r="KT159" s="34"/>
      <c r="KU159" s="34"/>
      <c r="KV159" s="34"/>
      <c r="KW159" s="34"/>
      <c r="KX159" s="34"/>
      <c r="KY159" s="34"/>
      <c r="KZ159" s="34"/>
      <c r="LA159" s="34"/>
      <c r="LB159" s="34"/>
      <c r="LC159" s="34"/>
      <c r="LD159" s="34"/>
      <c r="LE159" s="34"/>
      <c r="LF159" s="34"/>
      <c r="LG159" s="34"/>
      <c r="LH159" s="34"/>
      <c r="LI159" s="34"/>
      <c r="LJ159" s="34"/>
      <c r="LK159" s="34"/>
      <c r="LL159" s="34"/>
      <c r="LM159" s="34"/>
      <c r="LN159" s="34"/>
      <c r="LO159" s="34"/>
      <c r="LP159" s="34"/>
      <c r="LQ159" s="34"/>
      <c r="LR159" s="34"/>
      <c r="LS159" s="34"/>
      <c r="LT159" s="34"/>
      <c r="LU159" s="34"/>
      <c r="LV159" s="34"/>
      <c r="LW159" s="34"/>
      <c r="LX159" s="34"/>
      <c r="LY159" s="34"/>
      <c r="LZ159" s="34"/>
      <c r="MA159" s="34"/>
      <c r="MB159" s="34"/>
      <c r="MC159" s="34"/>
      <c r="MD159" s="34"/>
      <c r="ME159" s="34"/>
      <c r="MF159" s="34"/>
      <c r="MG159" s="34"/>
      <c r="MH159" s="34"/>
      <c r="MI159" s="34"/>
      <c r="MJ159" s="34"/>
      <c r="MK159" s="34"/>
      <c r="ML159" s="34"/>
      <c r="MM159" s="34"/>
      <c r="MN159" s="34"/>
      <c r="MO159" s="34">
        <v>5</v>
      </c>
      <c r="MP159" s="34">
        <v>0</v>
      </c>
      <c r="MQ159" s="34"/>
      <c r="MR159" s="34"/>
      <c r="MS159" s="34">
        <v>141177</v>
      </c>
      <c r="MT159" s="34"/>
      <c r="MU159" s="34">
        <v>27</v>
      </c>
      <c r="MV159" s="34"/>
      <c r="MW159" s="34"/>
      <c r="MX159" s="34"/>
      <c r="MY159" s="34"/>
      <c r="MZ159" s="34"/>
      <c r="NA159" s="34"/>
      <c r="NB159" s="34"/>
      <c r="NC159" s="34"/>
      <c r="ND159" s="34"/>
      <c r="NE159" s="34"/>
      <c r="NF159" s="34"/>
      <c r="NG159" s="34"/>
      <c r="NH159" s="34"/>
      <c r="NI159" s="34"/>
      <c r="NJ159" s="34"/>
      <c r="NK159" s="34"/>
      <c r="NX159" s="18">
        <f t="shared" si="14"/>
        <v>2277.7218842253847</v>
      </c>
      <c r="NY159" t="str">
        <f t="shared" si="12"/>
        <v>Mid-range</v>
      </c>
      <c r="NZ159" t="str">
        <f t="shared" si="13"/>
        <v>Small</v>
      </c>
    </row>
    <row r="160" spans="1:390">
      <c r="A160" t="s">
        <v>598</v>
      </c>
      <c r="B160" s="31" t="s">
        <v>599</v>
      </c>
      <c r="C160" s="32" t="s">
        <v>600</v>
      </c>
      <c r="D160" s="1" t="s">
        <v>404</v>
      </c>
      <c r="E160" s="31">
        <v>20070</v>
      </c>
      <c r="F160" s="31" t="s">
        <v>759</v>
      </c>
      <c r="G160" s="34">
        <v>10941.871047619088</v>
      </c>
      <c r="H160" s="70">
        <v>25641</v>
      </c>
      <c r="I160" s="61"/>
      <c r="J160" s="67">
        <v>106</v>
      </c>
      <c r="K160" s="67">
        <v>2</v>
      </c>
      <c r="L160" s="67"/>
      <c r="M160" s="67"/>
      <c r="N160" s="67"/>
      <c r="O160" s="67"/>
      <c r="P160" s="67"/>
      <c r="Q160" s="67"/>
      <c r="R160" s="67">
        <v>70</v>
      </c>
      <c r="S160" s="67"/>
      <c r="T160" s="67"/>
      <c r="U160" s="67">
        <v>34</v>
      </c>
      <c r="V160" s="67">
        <v>408</v>
      </c>
      <c r="W160" s="86"/>
      <c r="X160" s="86"/>
      <c r="Y160" s="86"/>
      <c r="Z160" s="86"/>
      <c r="AA160" s="86"/>
      <c r="AB160" s="86"/>
      <c r="AC160" s="87">
        <v>27054</v>
      </c>
      <c r="AD160" s="61"/>
      <c r="AE160" s="61"/>
      <c r="AF160" s="87"/>
      <c r="AG160" s="87"/>
      <c r="AH160" s="87"/>
      <c r="AI160" s="87"/>
      <c r="AJ160" s="87"/>
      <c r="AK160" s="87"/>
      <c r="AL160" s="87">
        <v>0</v>
      </c>
      <c r="AM160" s="87"/>
      <c r="AN160" s="61"/>
      <c r="AO160" s="88">
        <v>27054</v>
      </c>
      <c r="AP160" s="61">
        <v>7508</v>
      </c>
      <c r="AQ160" s="61"/>
      <c r="AR160" s="61"/>
      <c r="AS160" s="61"/>
      <c r="AT160" s="61"/>
      <c r="AU160" s="61"/>
      <c r="AV160" s="61"/>
      <c r="AW160" s="61"/>
      <c r="AX160" s="61"/>
      <c r="AY160" s="61"/>
      <c r="AZ160" s="61"/>
      <c r="BA160" s="61"/>
      <c r="BB160" s="61">
        <v>7508</v>
      </c>
      <c r="BC160" s="61"/>
      <c r="BD160" s="61"/>
      <c r="BE160" s="61"/>
      <c r="BF160" s="61"/>
      <c r="BG160" s="61"/>
      <c r="BH160" s="61"/>
      <c r="BI160" s="61"/>
      <c r="BJ160" s="61"/>
      <c r="BK160" s="61"/>
      <c r="BL160" s="61"/>
      <c r="BM160" s="61"/>
      <c r="BN160" s="61"/>
      <c r="BO160" s="61">
        <v>0</v>
      </c>
      <c r="BP160" s="61"/>
      <c r="BQ160" s="61"/>
      <c r="BR160" s="61"/>
      <c r="BS160" s="61"/>
      <c r="BT160" s="61"/>
      <c r="BU160" s="61"/>
      <c r="BV160" s="61"/>
      <c r="BW160" s="35"/>
      <c r="BX160" s="35"/>
      <c r="BY160" s="35"/>
      <c r="BZ160" s="35">
        <v>0</v>
      </c>
      <c r="CA160" s="35"/>
      <c r="CB160" s="35"/>
      <c r="CC160" s="35"/>
      <c r="CD160" s="35"/>
      <c r="CE160" s="35"/>
      <c r="CF160" s="35"/>
      <c r="CG160" s="35"/>
      <c r="CH160" s="35"/>
      <c r="CI160" s="35"/>
      <c r="CJ160" s="35"/>
      <c r="CK160" s="35"/>
      <c r="CL160" s="35"/>
      <c r="CM160" s="35"/>
      <c r="CN160" s="35"/>
      <c r="CO160" s="35"/>
      <c r="CP160" s="35"/>
      <c r="CQ160" s="35"/>
      <c r="CR160" s="35"/>
      <c r="CS160" s="35"/>
      <c r="CT160" s="35"/>
      <c r="CU160" s="35"/>
      <c r="CV160" s="35"/>
      <c r="CW160" s="35"/>
      <c r="CX160" s="35"/>
      <c r="CY160" s="35">
        <v>17977</v>
      </c>
      <c r="CZ160" s="35"/>
      <c r="DA160" s="35"/>
      <c r="DB160" s="35"/>
      <c r="DC160" s="35"/>
      <c r="DD160" s="35"/>
      <c r="DE160" s="35"/>
      <c r="DF160" s="35">
        <v>36697</v>
      </c>
      <c r="DG160" s="35"/>
      <c r="DH160" s="35"/>
      <c r="DI160" s="35">
        <v>54674</v>
      </c>
      <c r="DJ160" s="35"/>
      <c r="DK160" s="35"/>
      <c r="DL160" s="35"/>
      <c r="DM160" s="35"/>
      <c r="DN160" s="35"/>
      <c r="DO160" s="35"/>
      <c r="DP160" s="35"/>
      <c r="DQ160" s="35"/>
      <c r="DR160" s="35"/>
      <c r="DS160" s="35"/>
      <c r="DT160" s="35"/>
      <c r="DU160" s="35"/>
      <c r="DV160" s="61"/>
      <c r="DW160" s="61"/>
      <c r="DX160" s="35"/>
      <c r="DY160" s="35"/>
      <c r="DZ160" s="35"/>
      <c r="EA160" s="35"/>
      <c r="EB160" s="35"/>
      <c r="EC160" s="35"/>
      <c r="ED160" s="35"/>
      <c r="EE160" s="35"/>
      <c r="EF160" s="35"/>
      <c r="EG160" s="35"/>
      <c r="EH160" s="35"/>
      <c r="EI160" s="61"/>
      <c r="EJ160" s="35"/>
      <c r="EK160" s="35"/>
      <c r="EL160" s="35"/>
      <c r="EM160" s="35"/>
      <c r="EN160" s="35"/>
      <c r="EO160" s="35"/>
      <c r="EP160" s="35"/>
      <c r="EQ160" s="35"/>
      <c r="ER160" s="35"/>
      <c r="ES160" s="35"/>
      <c r="ET160" s="35"/>
      <c r="EU160" s="37"/>
      <c r="EV160" s="37"/>
      <c r="EW160" s="37"/>
      <c r="EX160" s="37"/>
      <c r="EY160" s="37"/>
      <c r="EZ160" s="37"/>
      <c r="FA160" s="34"/>
      <c r="FB160" s="34"/>
      <c r="FC160" s="34"/>
      <c r="FD160" s="34"/>
      <c r="FE160" s="34"/>
      <c r="FF160" s="34"/>
      <c r="FG160" s="34"/>
      <c r="FH160" s="34"/>
      <c r="FI160" s="34"/>
      <c r="FJ160" s="34"/>
      <c r="FK160" s="34"/>
      <c r="FL160" s="34"/>
      <c r="FM160" s="34"/>
      <c r="FN160" s="34"/>
      <c r="FO160" s="34"/>
      <c r="FP160" s="34"/>
      <c r="FQ160" s="34"/>
      <c r="FR160" s="34"/>
      <c r="FS160" s="34"/>
      <c r="FT160" s="35"/>
      <c r="FU160" s="35"/>
      <c r="FV160" s="35"/>
      <c r="FW160" s="35"/>
      <c r="FX160" s="35"/>
      <c r="FY160" s="35"/>
      <c r="FZ160" s="35"/>
      <c r="GA160" s="35"/>
      <c r="GB160" s="35"/>
      <c r="GC160" s="35"/>
      <c r="GD160" s="35"/>
      <c r="GE160" s="35">
        <v>18534</v>
      </c>
      <c r="GF160" s="35"/>
      <c r="GG160" s="35"/>
      <c r="GH160" s="35"/>
      <c r="GI160" s="35"/>
      <c r="GJ160" s="35"/>
      <c r="GK160" s="35"/>
      <c r="GL160" s="35"/>
      <c r="GM160" s="35"/>
      <c r="GN160" s="35"/>
      <c r="GO160" s="35">
        <v>18534</v>
      </c>
      <c r="GP160" s="35">
        <v>34562</v>
      </c>
      <c r="GQ160" s="35">
        <v>54674</v>
      </c>
      <c r="GR160" s="35">
        <v>107770</v>
      </c>
      <c r="GS160" s="31" t="s">
        <v>420</v>
      </c>
      <c r="GT160" s="31" t="s">
        <v>601</v>
      </c>
      <c r="GU160" s="31"/>
      <c r="GV160" s="31" t="s">
        <v>409</v>
      </c>
      <c r="GW160" s="31"/>
      <c r="GX160" s="31" t="s">
        <v>459</v>
      </c>
      <c r="GY160" s="31" t="s">
        <v>405</v>
      </c>
      <c r="GZ160" s="31"/>
      <c r="HA160" s="31"/>
      <c r="HB160" t="s">
        <v>602</v>
      </c>
      <c r="HC160" s="35">
        <v>681</v>
      </c>
      <c r="HD160" s="35">
        <v>1778</v>
      </c>
      <c r="HE160" s="35">
        <v>0</v>
      </c>
      <c r="HF160" s="35">
        <v>24</v>
      </c>
      <c r="HG160" s="35"/>
      <c r="HH160" s="35">
        <v>54688</v>
      </c>
      <c r="HI160" s="35"/>
      <c r="HJ160" s="35">
        <v>128</v>
      </c>
      <c r="HK160" s="35">
        <v>0</v>
      </c>
      <c r="HL160" s="35">
        <v>769</v>
      </c>
      <c r="HM160" s="35"/>
      <c r="HN160" s="35"/>
      <c r="HO160" s="35">
        <v>251</v>
      </c>
      <c r="HP160" s="35">
        <v>255</v>
      </c>
      <c r="HQ160" s="35">
        <v>0</v>
      </c>
      <c r="HR160" s="35">
        <v>128</v>
      </c>
      <c r="HS160" s="35"/>
      <c r="HT160" s="35"/>
      <c r="HU160" s="35">
        <v>10</v>
      </c>
      <c r="HV160" s="35"/>
      <c r="HW160" s="35"/>
      <c r="HX160" s="35"/>
      <c r="HY160" s="35"/>
      <c r="HZ160" s="35"/>
      <c r="IA160" s="35"/>
      <c r="IB160" s="35"/>
      <c r="IC160" s="35"/>
      <c r="ID160" s="35"/>
      <c r="IE160" s="35"/>
      <c r="IF160" s="61">
        <v>4</v>
      </c>
      <c r="IG160" s="35">
        <v>7</v>
      </c>
      <c r="IH160" s="35">
        <v>13</v>
      </c>
      <c r="II160" s="35">
        <f t="shared" si="11"/>
        <v>7</v>
      </c>
      <c r="IJ160" s="35"/>
      <c r="IK160" s="35">
        <v>6</v>
      </c>
      <c r="IL160" s="35">
        <v>6</v>
      </c>
      <c r="IM160" s="34">
        <v>11880</v>
      </c>
      <c r="IN160" s="31" t="s">
        <v>411</v>
      </c>
      <c r="IO160" s="70">
        <v>6539</v>
      </c>
      <c r="IP160" s="34">
        <v>7751</v>
      </c>
      <c r="IQ160" s="34">
        <v>9192</v>
      </c>
      <c r="IR160" s="34">
        <v>2900</v>
      </c>
      <c r="IS160" s="34"/>
      <c r="IT160" s="34"/>
      <c r="IU160" s="34"/>
      <c r="IV160" s="34"/>
      <c r="IW160" s="34"/>
      <c r="IX160" s="34">
        <v>26382</v>
      </c>
      <c r="IY160" s="34"/>
      <c r="IZ160" s="34"/>
      <c r="JA160" s="34">
        <v>77</v>
      </c>
      <c r="JB160" s="34">
        <v>54</v>
      </c>
      <c r="JC160" s="34">
        <v>199</v>
      </c>
      <c r="JD160" s="34">
        <v>75</v>
      </c>
      <c r="JE160" s="34"/>
      <c r="JF160" s="34"/>
      <c r="JG160" s="34"/>
      <c r="JH160" s="34"/>
      <c r="JI160" s="34"/>
      <c r="JJ160" s="34"/>
      <c r="JK160" s="34"/>
      <c r="JL160" s="34"/>
      <c r="JM160" s="34"/>
      <c r="JN160" s="34"/>
      <c r="JO160" s="34"/>
      <c r="JP160" s="34"/>
      <c r="JQ160" s="34"/>
      <c r="JR160" s="34">
        <v>4579</v>
      </c>
      <c r="JS160" s="34"/>
      <c r="JT160" s="34"/>
      <c r="JU160" s="34">
        <v>142</v>
      </c>
      <c r="JV160" s="34"/>
      <c r="JW160" s="34"/>
      <c r="JX160" s="34"/>
      <c r="JY160" s="34"/>
      <c r="JZ160" s="34"/>
      <c r="KA160" s="34"/>
      <c r="KB160" s="34"/>
      <c r="KC160" s="34"/>
      <c r="KD160" s="34"/>
      <c r="KE160" s="34"/>
      <c r="KF160" s="34">
        <v>2</v>
      </c>
      <c r="KG160" s="34">
        <v>6</v>
      </c>
      <c r="KH160" s="34">
        <v>160</v>
      </c>
      <c r="KI160" s="34">
        <v>59</v>
      </c>
      <c r="KJ160" s="34">
        <v>36</v>
      </c>
      <c r="KK160" s="34">
        <v>36</v>
      </c>
      <c r="KL160" s="34">
        <v>0</v>
      </c>
      <c r="KM160" s="34">
        <v>0</v>
      </c>
      <c r="KN160" s="34"/>
      <c r="KO160" s="34"/>
      <c r="KP160" s="34"/>
      <c r="KQ160" s="34"/>
      <c r="KR160" s="34"/>
      <c r="KS160" s="34"/>
      <c r="KT160" s="34"/>
      <c r="KU160" s="34"/>
      <c r="KV160" s="34"/>
      <c r="KW160" s="34"/>
      <c r="KX160" s="34"/>
      <c r="KY160" s="34"/>
      <c r="KZ160" s="34"/>
      <c r="LA160" s="34"/>
      <c r="LB160" s="34"/>
      <c r="LC160" s="34"/>
      <c r="LD160" s="34"/>
      <c r="LE160" s="34"/>
      <c r="LF160" s="34"/>
      <c r="LG160" s="34"/>
      <c r="LH160" s="34"/>
      <c r="LI160" s="34"/>
      <c r="LJ160" s="34"/>
      <c r="LK160" s="34"/>
      <c r="LL160" s="34"/>
      <c r="LM160" s="34"/>
      <c r="LN160" s="34"/>
      <c r="LO160" s="34"/>
      <c r="LP160" s="34"/>
      <c r="LQ160" s="34"/>
      <c r="LR160" s="34"/>
      <c r="LS160" s="34"/>
      <c r="LT160" s="34"/>
      <c r="LU160" s="34"/>
      <c r="LV160" s="34"/>
      <c r="LW160" s="34"/>
      <c r="LX160" s="34"/>
      <c r="LY160" s="34"/>
      <c r="LZ160" s="34"/>
      <c r="MA160" s="34"/>
      <c r="MB160" s="34"/>
      <c r="MC160" s="34"/>
      <c r="MD160" s="34"/>
      <c r="ME160" s="34"/>
      <c r="MF160" s="34"/>
      <c r="MG160" s="34"/>
      <c r="MH160" s="34"/>
      <c r="MI160" s="34"/>
      <c r="MJ160" s="34"/>
      <c r="MK160" s="34"/>
      <c r="ML160" s="34"/>
      <c r="MM160" s="34"/>
      <c r="MN160" s="34"/>
      <c r="MO160" s="34">
        <v>0</v>
      </c>
      <c r="MP160" s="34">
        <v>0</v>
      </c>
      <c r="MQ160" s="34"/>
      <c r="MR160" s="34"/>
      <c r="MS160" s="34">
        <v>213955</v>
      </c>
      <c r="MT160" s="34"/>
      <c r="MU160" s="34">
        <v>4</v>
      </c>
      <c r="MV160" s="34"/>
      <c r="MW160" s="34"/>
      <c r="MX160" s="34"/>
      <c r="MY160" s="34"/>
      <c r="MZ160" s="34"/>
      <c r="NA160" s="34"/>
      <c r="NB160" s="34"/>
      <c r="NC160" s="34"/>
      <c r="ND160" s="34"/>
      <c r="NE160" s="34"/>
      <c r="NF160" s="34"/>
      <c r="NG160" s="34"/>
      <c r="NH160" s="34"/>
      <c r="NI160" s="34"/>
      <c r="NJ160" s="34"/>
      <c r="NK160" s="34"/>
      <c r="NX160" s="18">
        <f t="shared" si="14"/>
        <v>1563.1244353741554</v>
      </c>
      <c r="NY160" t="str">
        <f t="shared" si="12"/>
        <v>Mid-range</v>
      </c>
      <c r="NZ160" t="str">
        <f t="shared" si="13"/>
        <v>Medium</v>
      </c>
    </row>
    <row r="161" spans="1:390">
      <c r="A161" t="s">
        <v>514</v>
      </c>
      <c r="B161" s="36" t="s">
        <v>562</v>
      </c>
      <c r="C161" s="32">
        <v>582</v>
      </c>
      <c r="D161" s="1" t="s">
        <v>404</v>
      </c>
      <c r="E161" s="31">
        <v>20070</v>
      </c>
      <c r="F161" s="31" t="s">
        <v>759</v>
      </c>
      <c r="G161" s="34">
        <v>2638.0733333333333</v>
      </c>
      <c r="H161" s="70">
        <v>25000</v>
      </c>
      <c r="I161" s="61"/>
      <c r="J161" s="67">
        <v>140</v>
      </c>
      <c r="K161" s="67">
        <v>7</v>
      </c>
      <c r="L161" s="67"/>
      <c r="M161" s="67"/>
      <c r="N161" s="67"/>
      <c r="O161" s="67"/>
      <c r="P161" s="67"/>
      <c r="Q161" s="67"/>
      <c r="R161" s="67">
        <v>108</v>
      </c>
      <c r="S161" s="67"/>
      <c r="T161" s="67"/>
      <c r="U161" s="67">
        <v>35</v>
      </c>
      <c r="V161" s="67">
        <v>400</v>
      </c>
      <c r="W161" s="86" t="s">
        <v>415</v>
      </c>
      <c r="X161" s="86"/>
      <c r="Y161" s="86"/>
      <c r="Z161" s="86"/>
      <c r="AA161" s="86"/>
      <c r="AB161" s="86"/>
      <c r="AC161" s="87">
        <v>27629</v>
      </c>
      <c r="AD161" s="61"/>
      <c r="AE161" s="61"/>
      <c r="AF161" s="87">
        <v>95188</v>
      </c>
      <c r="AG161" s="87"/>
      <c r="AH161" s="87"/>
      <c r="AI161" s="87"/>
      <c r="AJ161" s="87"/>
      <c r="AK161" s="87"/>
      <c r="AL161" s="87">
        <v>20000</v>
      </c>
      <c r="AM161" s="87"/>
      <c r="AN161" s="61"/>
      <c r="AO161" s="88">
        <v>142817</v>
      </c>
      <c r="AP161" s="61">
        <v>3834</v>
      </c>
      <c r="AQ161" s="61"/>
      <c r="AR161" s="61"/>
      <c r="AS161" s="61"/>
      <c r="AT161" s="61"/>
      <c r="AU161" s="61"/>
      <c r="AV161" s="61"/>
      <c r="AW161" s="61"/>
      <c r="AX161" s="61"/>
      <c r="AY161" s="61"/>
      <c r="AZ161" s="61"/>
      <c r="BA161" s="61"/>
      <c r="BB161" s="61">
        <v>3834</v>
      </c>
      <c r="BC161" s="61"/>
      <c r="BD161" s="61"/>
      <c r="BE161" s="61"/>
      <c r="BF161" s="61"/>
      <c r="BG161" s="61"/>
      <c r="BH161" s="61"/>
      <c r="BI161" s="61"/>
      <c r="BJ161" s="61"/>
      <c r="BK161" s="61"/>
      <c r="BL161" s="61"/>
      <c r="BM161" s="61"/>
      <c r="BN161" s="61"/>
      <c r="BO161" s="61">
        <v>0</v>
      </c>
      <c r="BP161" s="61"/>
      <c r="BQ161" s="61"/>
      <c r="BR161" s="61"/>
      <c r="BS161" s="61"/>
      <c r="BT161" s="61"/>
      <c r="BU161" s="61">
        <v>5294</v>
      </c>
      <c r="BV161" s="61"/>
      <c r="BW161" s="35"/>
      <c r="BX161" s="35"/>
      <c r="BY161" s="35"/>
      <c r="BZ161" s="35">
        <v>5294</v>
      </c>
      <c r="CA161" s="35"/>
      <c r="CB161" s="35"/>
      <c r="CC161" s="35"/>
      <c r="CD161" s="35"/>
      <c r="CE161" s="35"/>
      <c r="CF161" s="35"/>
      <c r="CG161" s="35"/>
      <c r="CH161" s="35"/>
      <c r="CI161" s="35"/>
      <c r="CJ161" s="35"/>
      <c r="CK161" s="35"/>
      <c r="CL161" s="35"/>
      <c r="CM161" s="35"/>
      <c r="CN161" s="35"/>
      <c r="CO161" s="35"/>
      <c r="CP161" s="35"/>
      <c r="CQ161" s="35"/>
      <c r="CR161" s="35"/>
      <c r="CS161" s="35"/>
      <c r="CT161" s="35"/>
      <c r="CU161" s="35"/>
      <c r="CV161" s="35"/>
      <c r="CW161" s="35"/>
      <c r="CX161" s="35"/>
      <c r="CY161" s="35"/>
      <c r="CZ161" s="35"/>
      <c r="DA161" s="35"/>
      <c r="DB161" s="35"/>
      <c r="DC161" s="35"/>
      <c r="DD161" s="35"/>
      <c r="DE161" s="35"/>
      <c r="DF161" s="35">
        <v>17787</v>
      </c>
      <c r="DG161" s="35"/>
      <c r="DH161" s="35"/>
      <c r="DI161" s="35">
        <v>17787</v>
      </c>
      <c r="DJ161" s="35"/>
      <c r="DK161" s="35"/>
      <c r="DL161" s="35"/>
      <c r="DM161" s="35"/>
      <c r="DN161" s="35"/>
      <c r="DO161" s="35"/>
      <c r="DP161" s="35"/>
      <c r="DQ161" s="35"/>
      <c r="DR161" s="35"/>
      <c r="DS161" s="35"/>
      <c r="DT161" s="35"/>
      <c r="DU161" s="35"/>
      <c r="DV161" s="61"/>
      <c r="DW161" s="61"/>
      <c r="DX161" s="35"/>
      <c r="DY161" s="35"/>
      <c r="DZ161" s="35"/>
      <c r="EA161" s="35"/>
      <c r="EB161" s="35"/>
      <c r="EC161" s="35"/>
      <c r="ED161" s="35"/>
      <c r="EE161" s="35"/>
      <c r="EF161" s="35"/>
      <c r="EG161" s="35"/>
      <c r="EH161" s="35"/>
      <c r="EI161" s="61"/>
      <c r="EJ161" s="35">
        <v>894</v>
      </c>
      <c r="EK161" s="35"/>
      <c r="EL161" s="35">
        <v>20400</v>
      </c>
      <c r="EM161" s="35"/>
      <c r="EN161" s="35"/>
      <c r="EO161" s="35"/>
      <c r="EP161" s="35"/>
      <c r="EQ161" s="35"/>
      <c r="ER161" s="35"/>
      <c r="ES161" s="35"/>
      <c r="ET161" s="35">
        <v>21294</v>
      </c>
      <c r="EU161" s="37"/>
      <c r="EV161" s="37"/>
      <c r="EW161" s="37"/>
      <c r="EX161" s="37"/>
      <c r="EY161" s="37"/>
      <c r="EZ161" s="37"/>
      <c r="FA161" s="34"/>
      <c r="FB161" s="34"/>
      <c r="FC161" s="34"/>
      <c r="FD161" s="34"/>
      <c r="FE161" s="34"/>
      <c r="FF161" s="34"/>
      <c r="FG161" s="34"/>
      <c r="FH161" s="34"/>
      <c r="FI161" s="34"/>
      <c r="FJ161" s="34"/>
      <c r="FK161" s="34"/>
      <c r="FL161" s="34"/>
      <c r="FM161" s="34"/>
      <c r="FN161" s="34"/>
      <c r="FO161" s="34"/>
      <c r="FP161" s="34"/>
      <c r="FQ161" s="34"/>
      <c r="FR161" s="34"/>
      <c r="FS161" s="34"/>
      <c r="FT161" s="35"/>
      <c r="FU161" s="35"/>
      <c r="FV161" s="35"/>
      <c r="FW161" s="35"/>
      <c r="FX161" s="35"/>
      <c r="FY161" s="35"/>
      <c r="FZ161" s="35"/>
      <c r="GA161" s="35"/>
      <c r="GB161" s="35"/>
      <c r="GC161" s="35"/>
      <c r="GD161" s="35"/>
      <c r="GE161" s="35"/>
      <c r="GF161" s="35"/>
      <c r="GG161" s="35"/>
      <c r="GH161" s="35"/>
      <c r="GI161" s="35"/>
      <c r="GJ161" s="35"/>
      <c r="GK161" s="35"/>
      <c r="GL161" s="35"/>
      <c r="GM161" s="35"/>
      <c r="GN161" s="35"/>
      <c r="GO161" s="35">
        <v>0</v>
      </c>
      <c r="GP161" s="35">
        <v>146651</v>
      </c>
      <c r="GQ161" s="35">
        <v>44375</v>
      </c>
      <c r="GR161" s="35">
        <v>191026</v>
      </c>
      <c r="GS161" s="31"/>
      <c r="GT161" s="31" t="s">
        <v>463</v>
      </c>
      <c r="GU161" s="31"/>
      <c r="GV161" s="31" t="s">
        <v>409</v>
      </c>
      <c r="GW161" t="s">
        <v>410</v>
      </c>
      <c r="GX161" s="31"/>
      <c r="GY161" s="31"/>
      <c r="GZ161" s="31"/>
      <c r="HA161" s="31"/>
      <c r="HB161" s="31"/>
      <c r="HC161" s="35">
        <v>5191</v>
      </c>
      <c r="HD161" s="35">
        <v>1129</v>
      </c>
      <c r="HE161" s="35">
        <v>11387</v>
      </c>
      <c r="HF161" s="35">
        <v>91</v>
      </c>
      <c r="HG161" s="35">
        <v>0</v>
      </c>
      <c r="HH161" s="35">
        <v>27885</v>
      </c>
      <c r="HI161" s="35"/>
      <c r="HJ161" s="35">
        <v>304</v>
      </c>
      <c r="HK161" s="35">
        <v>3153</v>
      </c>
      <c r="HL161" s="35">
        <v>5789</v>
      </c>
      <c r="HM161" s="35"/>
      <c r="HN161" s="35"/>
      <c r="HO161" s="35">
        <v>125</v>
      </c>
      <c r="HP161" s="35">
        <v>125</v>
      </c>
      <c r="HQ161" s="35">
        <v>0</v>
      </c>
      <c r="HR161" s="35">
        <v>0</v>
      </c>
      <c r="HS161" s="35"/>
      <c r="HT161" s="35"/>
      <c r="HU161" s="35">
        <v>1.5</v>
      </c>
      <c r="HV161" s="35"/>
      <c r="HW161" s="35"/>
      <c r="HX161" s="35"/>
      <c r="HY161" s="35"/>
      <c r="HZ161" s="35"/>
      <c r="IA161" s="35"/>
      <c r="IB161" s="35"/>
      <c r="IC161" s="35"/>
      <c r="ID161" s="35"/>
      <c r="IE161" s="35"/>
      <c r="IF161" s="61">
        <v>3.38</v>
      </c>
      <c r="IG161" s="35">
        <v>0.54</v>
      </c>
      <c r="IH161" s="35">
        <v>1.415</v>
      </c>
      <c r="II161" s="35">
        <f t="shared" si="11"/>
        <v>0.54</v>
      </c>
      <c r="IJ161" s="35"/>
      <c r="IK161" s="35">
        <v>2</v>
      </c>
      <c r="IL161" s="35">
        <v>0.875</v>
      </c>
      <c r="IM161" s="34">
        <v>300</v>
      </c>
      <c r="IN161" s="31" t="s">
        <v>400</v>
      </c>
      <c r="IO161" s="70">
        <v>6847</v>
      </c>
      <c r="IP161" s="34"/>
      <c r="IQ161" s="34"/>
      <c r="IR161" s="34">
        <v>265</v>
      </c>
      <c r="IS161" s="34"/>
      <c r="IT161" s="34"/>
      <c r="IU161" s="34"/>
      <c r="IV161" s="34">
        <v>20195</v>
      </c>
      <c r="IW161" s="34"/>
      <c r="IX161" s="34">
        <v>27307</v>
      </c>
      <c r="IY161" s="34"/>
      <c r="IZ161" s="34"/>
      <c r="JA161" s="34">
        <v>25</v>
      </c>
      <c r="JB161" s="34">
        <v>25</v>
      </c>
      <c r="JC161" s="34">
        <v>0</v>
      </c>
      <c r="JD161" s="34">
        <v>0</v>
      </c>
      <c r="JE161" s="34"/>
      <c r="JF161" s="34"/>
      <c r="JG161" s="34"/>
      <c r="JH161" s="34"/>
      <c r="JI161" s="34"/>
      <c r="JJ161" s="34"/>
      <c r="JK161" s="34"/>
      <c r="JL161" s="34"/>
      <c r="JM161" s="34"/>
      <c r="JN161" s="34"/>
      <c r="JO161" s="34"/>
      <c r="JP161" s="34"/>
      <c r="JQ161" s="34"/>
      <c r="JR161" s="34">
        <v>644</v>
      </c>
      <c r="JS161" s="34"/>
      <c r="JT161" s="34"/>
      <c r="JU161" s="34">
        <v>35</v>
      </c>
      <c r="JV161" s="34"/>
      <c r="JW161" s="34"/>
      <c r="JX161" s="34"/>
      <c r="JY161" s="34"/>
      <c r="JZ161" s="34"/>
      <c r="KA161" s="34"/>
      <c r="KB161" s="34"/>
      <c r="KC161" s="34"/>
      <c r="KD161" s="34"/>
      <c r="KE161" s="34"/>
      <c r="KF161" s="34">
        <v>0</v>
      </c>
      <c r="KG161" s="34">
        <v>0</v>
      </c>
      <c r="KH161" s="34">
        <v>0</v>
      </c>
      <c r="KI161" s="34">
        <v>58.5</v>
      </c>
      <c r="KJ161" s="34">
        <v>42.5</v>
      </c>
      <c r="KK161" s="34">
        <v>42.5</v>
      </c>
      <c r="KL161" s="34">
        <v>0</v>
      </c>
      <c r="KM161" s="34">
        <v>0</v>
      </c>
      <c r="KN161" s="34"/>
      <c r="KO161" s="34"/>
      <c r="KP161" s="34"/>
      <c r="KQ161" s="34"/>
      <c r="KR161" s="34"/>
      <c r="KS161" s="34"/>
      <c r="KT161" s="34"/>
      <c r="KU161" s="34"/>
      <c r="KV161" s="34"/>
      <c r="KW161" s="34"/>
      <c r="KX161" s="34"/>
      <c r="KY161" s="34"/>
      <c r="KZ161" s="34"/>
      <c r="LA161" s="34"/>
      <c r="LB161" s="34"/>
      <c r="LC161" s="34"/>
      <c r="LD161" s="34"/>
      <c r="LE161" s="34"/>
      <c r="LF161" s="34"/>
      <c r="LG161" s="34"/>
      <c r="LH161" s="34"/>
      <c r="LI161" s="34"/>
      <c r="LJ161" s="34"/>
      <c r="LK161" s="34"/>
      <c r="LL161" s="34"/>
      <c r="LM161" s="34"/>
      <c r="LN161" s="34"/>
      <c r="LO161" s="34"/>
      <c r="LP161" s="34"/>
      <c r="LQ161" s="34"/>
      <c r="LR161" s="34"/>
      <c r="LS161" s="34"/>
      <c r="LT161" s="34"/>
      <c r="LU161" s="34"/>
      <c r="LV161" s="34"/>
      <c r="LW161" s="34"/>
      <c r="LX161" s="34"/>
      <c r="LY161" s="34"/>
      <c r="LZ161" s="34"/>
      <c r="MA161" s="34"/>
      <c r="MB161" s="34"/>
      <c r="MC161" s="34"/>
      <c r="MD161" s="34"/>
      <c r="ME161" s="34"/>
      <c r="MF161" s="34"/>
      <c r="MG161" s="34"/>
      <c r="MH161" s="34"/>
      <c r="MI161" s="34"/>
      <c r="MJ161" s="34"/>
      <c r="MK161" s="34"/>
      <c r="ML161" s="34"/>
      <c r="MM161" s="34"/>
      <c r="MN161" s="34"/>
      <c r="MO161" s="34">
        <v>0</v>
      </c>
      <c r="MP161" s="34">
        <v>0</v>
      </c>
      <c r="MQ161" s="34"/>
      <c r="MR161" s="34"/>
      <c r="MS161" s="34">
        <v>140000</v>
      </c>
      <c r="MT161" s="34"/>
      <c r="MU161" s="34">
        <v>0</v>
      </c>
      <c r="MV161" s="34"/>
      <c r="MW161" s="34"/>
      <c r="MX161" s="34"/>
      <c r="MY161" s="34"/>
      <c r="MZ161" s="34"/>
      <c r="NA161" s="34"/>
      <c r="NB161" s="34"/>
      <c r="NC161" s="34"/>
      <c r="ND161" s="34"/>
      <c r="NE161" s="34"/>
      <c r="NF161" s="34"/>
      <c r="NG161" s="34"/>
      <c r="NH161" s="34"/>
      <c r="NI161" s="34"/>
      <c r="NJ161" s="34"/>
      <c r="NK161" s="34"/>
      <c r="NX161" s="18">
        <f t="shared" si="14"/>
        <v>4885.3209876543206</v>
      </c>
      <c r="NY161" t="str">
        <f t="shared" si="12"/>
        <v>Smaller</v>
      </c>
      <c r="NZ161" t="str">
        <f t="shared" si="13"/>
        <v>Small</v>
      </c>
    </row>
    <row r="162" spans="1:390">
      <c r="A162" t="s">
        <v>484</v>
      </c>
      <c r="B162" s="31" t="s">
        <v>563</v>
      </c>
      <c r="C162" s="32" t="s">
        <v>564</v>
      </c>
      <c r="D162" s="1" t="s">
        <v>404</v>
      </c>
      <c r="E162" s="31">
        <v>20070</v>
      </c>
      <c r="F162" s="31" t="s">
        <v>759</v>
      </c>
      <c r="G162" s="34">
        <v>4381.1055238095314</v>
      </c>
      <c r="H162" s="70">
        <v>16129</v>
      </c>
      <c r="I162" s="61"/>
      <c r="J162" s="67">
        <v>92</v>
      </c>
      <c r="K162" s="67">
        <v>2</v>
      </c>
      <c r="L162" s="67"/>
      <c r="M162" s="67"/>
      <c r="N162" s="67"/>
      <c r="O162" s="67"/>
      <c r="P162" s="67"/>
      <c r="Q162" s="67"/>
      <c r="R162" s="67">
        <v>42</v>
      </c>
      <c r="S162" s="67"/>
      <c r="T162" s="67"/>
      <c r="U162" s="67">
        <v>54</v>
      </c>
      <c r="V162" s="67">
        <v>337</v>
      </c>
      <c r="W162" s="86">
        <v>0</v>
      </c>
      <c r="X162" s="86"/>
      <c r="Y162" s="86"/>
      <c r="Z162" s="86"/>
      <c r="AA162" s="86"/>
      <c r="AB162" s="86"/>
      <c r="AC162" s="87">
        <v>28041</v>
      </c>
      <c r="AD162" s="61"/>
      <c r="AE162" s="61"/>
      <c r="AF162" s="87">
        <v>0</v>
      </c>
      <c r="AG162" s="87">
        <v>0</v>
      </c>
      <c r="AH162" s="87">
        <v>0</v>
      </c>
      <c r="AI162" s="87">
        <v>0</v>
      </c>
      <c r="AJ162" s="87"/>
      <c r="AK162" s="87"/>
      <c r="AL162" s="87">
        <v>0</v>
      </c>
      <c r="AM162" s="87">
        <v>0</v>
      </c>
      <c r="AN162" s="61"/>
      <c r="AO162" s="88">
        <v>28041</v>
      </c>
      <c r="AP162" s="61">
        <v>14206</v>
      </c>
      <c r="AQ162" s="61"/>
      <c r="AR162" s="61"/>
      <c r="AS162" s="61">
        <v>0</v>
      </c>
      <c r="AT162" s="61">
        <v>0</v>
      </c>
      <c r="AU162" s="61">
        <v>0</v>
      </c>
      <c r="AV162" s="61">
        <v>0</v>
      </c>
      <c r="AW162" s="61"/>
      <c r="AX162" s="61"/>
      <c r="AY162" s="61">
        <v>0</v>
      </c>
      <c r="AZ162" s="61">
        <v>0</v>
      </c>
      <c r="BA162" s="61"/>
      <c r="BB162" s="61">
        <v>14206</v>
      </c>
      <c r="BC162" s="61">
        <v>0</v>
      </c>
      <c r="BD162" s="61"/>
      <c r="BE162" s="61"/>
      <c r="BF162" s="61">
        <v>0</v>
      </c>
      <c r="BG162" s="61">
        <v>0</v>
      </c>
      <c r="BH162" s="61">
        <v>0</v>
      </c>
      <c r="BI162" s="61">
        <v>0</v>
      </c>
      <c r="BJ162" s="61"/>
      <c r="BK162" s="61"/>
      <c r="BL162" s="61">
        <v>0</v>
      </c>
      <c r="BM162" s="61">
        <v>0</v>
      </c>
      <c r="BN162" s="61"/>
      <c r="BO162" s="61">
        <v>0</v>
      </c>
      <c r="BP162" s="61">
        <v>0</v>
      </c>
      <c r="BQ162" s="61"/>
      <c r="BR162" s="61">
        <v>0</v>
      </c>
      <c r="BS162" s="61">
        <v>0</v>
      </c>
      <c r="BT162" s="61">
        <v>0</v>
      </c>
      <c r="BU162" s="61">
        <v>3100</v>
      </c>
      <c r="BV162" s="61"/>
      <c r="BW162" s="35"/>
      <c r="BX162" s="35">
        <v>0</v>
      </c>
      <c r="BY162" s="35">
        <v>0</v>
      </c>
      <c r="BZ162" s="35">
        <v>3100</v>
      </c>
      <c r="CA162" s="35"/>
      <c r="CB162" s="35"/>
      <c r="CC162" s="35"/>
      <c r="CD162" s="35"/>
      <c r="CE162" s="35"/>
      <c r="CF162" s="35"/>
      <c r="CG162" s="35"/>
      <c r="CH162" s="35"/>
      <c r="CI162" s="35"/>
      <c r="CJ162" s="35"/>
      <c r="CK162" s="35"/>
      <c r="CL162" s="35"/>
      <c r="CM162" s="35"/>
      <c r="CN162" s="35"/>
      <c r="CO162" s="35"/>
      <c r="CP162" s="35"/>
      <c r="CQ162" s="35"/>
      <c r="CR162" s="35"/>
      <c r="CS162" s="35"/>
      <c r="CT162" s="35"/>
      <c r="CU162" s="35"/>
      <c r="CV162" s="35"/>
      <c r="CW162" s="35"/>
      <c r="CX162" s="35"/>
      <c r="CY162" s="35">
        <v>0</v>
      </c>
      <c r="CZ162" s="35"/>
      <c r="DA162" s="35">
        <v>0</v>
      </c>
      <c r="DB162" s="35">
        <v>0</v>
      </c>
      <c r="DC162" s="35">
        <v>0</v>
      </c>
      <c r="DD162" s="35"/>
      <c r="DE162" s="35"/>
      <c r="DF162" s="35">
        <v>41893</v>
      </c>
      <c r="DG162" s="35">
        <v>0</v>
      </c>
      <c r="DH162" s="35">
        <v>0</v>
      </c>
      <c r="DI162" s="35">
        <v>41893</v>
      </c>
      <c r="DJ162" s="35"/>
      <c r="DK162" s="35"/>
      <c r="DL162" s="35"/>
      <c r="DM162" s="35"/>
      <c r="DN162" s="35"/>
      <c r="DO162" s="35"/>
      <c r="DP162" s="35"/>
      <c r="DQ162" s="35"/>
      <c r="DR162" s="35"/>
      <c r="DS162" s="35"/>
      <c r="DT162" s="35"/>
      <c r="DU162" s="35"/>
      <c r="DV162" s="61"/>
      <c r="DW162" s="61"/>
      <c r="DX162" s="35"/>
      <c r="DY162" s="35"/>
      <c r="DZ162" s="35"/>
      <c r="EA162" s="35"/>
      <c r="EB162" s="35"/>
      <c r="EC162" s="35"/>
      <c r="ED162" s="35"/>
      <c r="EE162" s="35"/>
      <c r="EF162" s="35"/>
      <c r="EG162" s="35"/>
      <c r="EH162" s="35"/>
      <c r="EI162" s="61"/>
      <c r="EJ162" s="35">
        <v>4507</v>
      </c>
      <c r="EK162" s="35"/>
      <c r="EL162" s="35">
        <v>0</v>
      </c>
      <c r="EM162" s="35">
        <v>0</v>
      </c>
      <c r="EN162" s="35">
        <v>0</v>
      </c>
      <c r="EO162" s="35"/>
      <c r="EP162" s="35"/>
      <c r="EQ162" s="35">
        <v>0</v>
      </c>
      <c r="ER162" s="35">
        <v>0</v>
      </c>
      <c r="ES162" s="35">
        <v>0</v>
      </c>
      <c r="ET162" s="35">
        <v>4507</v>
      </c>
      <c r="EU162" s="37"/>
      <c r="EV162" s="37"/>
      <c r="EW162" s="37"/>
      <c r="EX162" s="37"/>
      <c r="EY162" s="37"/>
      <c r="EZ162" s="37"/>
      <c r="FA162" s="34"/>
      <c r="FB162" s="34"/>
      <c r="FC162" s="34"/>
      <c r="FD162" s="34"/>
      <c r="FE162" s="34"/>
      <c r="FF162" s="34"/>
      <c r="FG162" s="34"/>
      <c r="FH162" s="34"/>
      <c r="FI162" s="34"/>
      <c r="FJ162" s="34"/>
      <c r="FK162" s="34"/>
      <c r="FL162" s="34"/>
      <c r="FM162" s="34"/>
      <c r="FN162" s="34"/>
      <c r="FO162" s="34"/>
      <c r="FP162" s="34"/>
      <c r="FQ162" s="34"/>
      <c r="FR162" s="34"/>
      <c r="FS162" s="34"/>
      <c r="FT162" s="35"/>
      <c r="FU162" s="35"/>
      <c r="FV162" s="35"/>
      <c r="FW162" s="35"/>
      <c r="FX162" s="35"/>
      <c r="FY162" s="35"/>
      <c r="FZ162" s="35"/>
      <c r="GA162" s="35"/>
      <c r="GB162" s="35"/>
      <c r="GC162" s="35"/>
      <c r="GD162" s="35"/>
      <c r="GE162" s="35">
        <v>19431</v>
      </c>
      <c r="GF162" s="35"/>
      <c r="GG162" s="35">
        <v>0</v>
      </c>
      <c r="GH162" s="35">
        <v>0</v>
      </c>
      <c r="GI162" s="35">
        <v>0</v>
      </c>
      <c r="GJ162" s="35">
        <v>0</v>
      </c>
      <c r="GK162" s="35"/>
      <c r="GL162" s="35"/>
      <c r="GM162" s="35">
        <v>0</v>
      </c>
      <c r="GN162" s="35">
        <v>0</v>
      </c>
      <c r="GO162" s="35">
        <v>19431</v>
      </c>
      <c r="GP162" s="35">
        <v>42247</v>
      </c>
      <c r="GQ162" s="35">
        <v>49500</v>
      </c>
      <c r="GR162" s="35">
        <v>111178</v>
      </c>
      <c r="GS162" s="31" t="s">
        <v>420</v>
      </c>
      <c r="GT162" s="31"/>
      <c r="GU162" s="31" t="s">
        <v>439</v>
      </c>
      <c r="GV162" s="31" t="s">
        <v>398</v>
      </c>
      <c r="GW162" s="31"/>
      <c r="GX162" t="s">
        <v>459</v>
      </c>
      <c r="HC162" s="35"/>
      <c r="HD162" s="35">
        <v>1913</v>
      </c>
      <c r="HE162" s="35">
        <v>16789</v>
      </c>
      <c r="HF162" s="35">
        <v>111</v>
      </c>
      <c r="HG162" s="35">
        <v>8782</v>
      </c>
      <c r="HH162" s="35">
        <v>42759</v>
      </c>
      <c r="HI162" s="35"/>
      <c r="HJ162" s="35"/>
      <c r="HK162" s="35">
        <v>3165</v>
      </c>
      <c r="HL162" s="35">
        <v>465</v>
      </c>
      <c r="HM162" s="35"/>
      <c r="HN162" s="35"/>
      <c r="HO162" s="35"/>
      <c r="HP162" s="35">
        <v>1183</v>
      </c>
      <c r="HQ162" s="35">
        <v>670</v>
      </c>
      <c r="HR162" s="35">
        <v>264</v>
      </c>
      <c r="HS162" s="35"/>
      <c r="HT162" s="35"/>
      <c r="HU162" s="35">
        <v>7</v>
      </c>
      <c r="HV162" s="35"/>
      <c r="HW162" s="35"/>
      <c r="HX162" s="35"/>
      <c r="HY162" s="35"/>
      <c r="HZ162" s="35"/>
      <c r="IA162" s="35"/>
      <c r="IB162" s="35"/>
      <c r="IC162" s="35"/>
      <c r="ID162" s="35"/>
      <c r="IE162" s="35"/>
      <c r="IF162" s="61">
        <v>1.62</v>
      </c>
      <c r="IG162" s="35">
        <v>3.65</v>
      </c>
      <c r="IH162" s="35">
        <v>8.65</v>
      </c>
      <c r="II162" s="35">
        <f t="shared" si="11"/>
        <v>3.65</v>
      </c>
      <c r="IJ162" s="35"/>
      <c r="IK162" s="35">
        <v>5</v>
      </c>
      <c r="IL162" s="35">
        <v>5</v>
      </c>
      <c r="IM162" s="34">
        <v>1761</v>
      </c>
      <c r="IN162" s="31" t="s">
        <v>411</v>
      </c>
      <c r="IO162" s="70">
        <v>6519</v>
      </c>
      <c r="IP162" s="34">
        <v>3980</v>
      </c>
      <c r="IQ162" s="34">
        <v>19557</v>
      </c>
      <c r="IR162" s="34">
        <v>1338</v>
      </c>
      <c r="IS162" s="34"/>
      <c r="IT162" s="34"/>
      <c r="IU162" s="34"/>
      <c r="IV162" s="34">
        <v>1766</v>
      </c>
      <c r="IW162" s="34"/>
      <c r="IX162" s="34">
        <v>33160</v>
      </c>
      <c r="IY162" s="34"/>
      <c r="IZ162" s="34"/>
      <c r="JA162" s="34">
        <v>314</v>
      </c>
      <c r="JB162" s="34">
        <v>291</v>
      </c>
      <c r="JC162" s="34">
        <v>380</v>
      </c>
      <c r="JD162" s="34">
        <v>313</v>
      </c>
      <c r="JE162" s="34"/>
      <c r="JF162" s="34"/>
      <c r="JG162" s="34"/>
      <c r="JH162" s="34"/>
      <c r="JI162" s="34"/>
      <c r="JJ162" s="34"/>
      <c r="JK162" s="34"/>
      <c r="JL162" s="34"/>
      <c r="JM162" s="34"/>
      <c r="JN162" s="34"/>
      <c r="JO162" s="34"/>
      <c r="JP162" s="34"/>
      <c r="JQ162" s="34"/>
      <c r="JR162" s="34">
        <v>2072</v>
      </c>
      <c r="JS162" s="34"/>
      <c r="JT162" s="34"/>
      <c r="JU162" s="34">
        <v>70</v>
      </c>
      <c r="JV162" s="34"/>
      <c r="JW162" s="34"/>
      <c r="JX162" s="34"/>
      <c r="JY162" s="34"/>
      <c r="JZ162" s="34"/>
      <c r="KA162" s="34"/>
      <c r="KB162" s="34"/>
      <c r="KC162" s="34"/>
      <c r="KD162" s="34"/>
      <c r="KE162" s="34"/>
      <c r="KF162" s="34">
        <v>2</v>
      </c>
      <c r="KG162" s="34">
        <v>2</v>
      </c>
      <c r="KH162" s="34">
        <v>38</v>
      </c>
      <c r="KI162" s="34">
        <v>61.5</v>
      </c>
      <c r="KJ162" s="34">
        <v>46</v>
      </c>
      <c r="KK162" s="34">
        <v>46</v>
      </c>
      <c r="KL162" s="34">
        <v>6</v>
      </c>
      <c r="KM162" s="34">
        <v>0</v>
      </c>
      <c r="KN162" s="34"/>
      <c r="KO162" s="34"/>
      <c r="KP162" s="34"/>
      <c r="KQ162" s="34"/>
      <c r="KR162" s="34"/>
      <c r="KS162" s="34"/>
      <c r="KT162" s="34"/>
      <c r="KU162" s="34"/>
      <c r="KV162" s="34"/>
      <c r="KW162" s="34"/>
      <c r="KX162" s="34"/>
      <c r="KY162" s="34"/>
      <c r="KZ162" s="34"/>
      <c r="LA162" s="34"/>
      <c r="LB162" s="34"/>
      <c r="LC162" s="34"/>
      <c r="LD162" s="34"/>
      <c r="LE162" s="34"/>
      <c r="LF162" s="34"/>
      <c r="LG162" s="34"/>
      <c r="LH162" s="34"/>
      <c r="LI162" s="34"/>
      <c r="LJ162" s="34"/>
      <c r="LK162" s="34"/>
      <c r="LL162" s="34"/>
      <c r="LM162" s="34"/>
      <c r="LN162" s="34"/>
      <c r="LO162" s="34"/>
      <c r="LP162" s="34"/>
      <c r="LQ162" s="34"/>
      <c r="LR162" s="34"/>
      <c r="LS162" s="34"/>
      <c r="LT162" s="34"/>
      <c r="LU162" s="34"/>
      <c r="LV162" s="34"/>
      <c r="LW162" s="34"/>
      <c r="LX162" s="34"/>
      <c r="LY162" s="34"/>
      <c r="LZ162" s="34"/>
      <c r="MA162" s="34"/>
      <c r="MB162" s="34"/>
      <c r="MC162" s="34"/>
      <c r="MD162" s="34"/>
      <c r="ME162" s="34"/>
      <c r="MF162" s="34"/>
      <c r="MG162" s="34"/>
      <c r="MH162" s="34"/>
      <c r="MI162" s="34"/>
      <c r="MJ162" s="34"/>
      <c r="MK162" s="34"/>
      <c r="ML162" s="34"/>
      <c r="MM162" s="34"/>
      <c r="MN162" s="34"/>
      <c r="MO162" s="34">
        <v>6</v>
      </c>
      <c r="MP162" s="34">
        <v>0</v>
      </c>
      <c r="MQ162" s="34"/>
      <c r="MR162" s="34"/>
      <c r="MS162" s="34">
        <v>172741</v>
      </c>
      <c r="MT162" s="34"/>
      <c r="MU162" s="34">
        <v>6</v>
      </c>
      <c r="MV162" s="34"/>
      <c r="MW162" s="34"/>
      <c r="MX162" s="34"/>
      <c r="MY162" s="34"/>
      <c r="MZ162" s="34"/>
      <c r="NA162" s="34"/>
      <c r="NB162" s="34"/>
      <c r="NC162" s="34"/>
      <c r="ND162" s="34"/>
      <c r="NE162" s="34"/>
      <c r="NF162" s="34"/>
      <c r="NG162" s="34"/>
      <c r="NH162" s="34"/>
      <c r="NI162" s="34"/>
      <c r="NJ162" s="34"/>
      <c r="NK162" s="34"/>
      <c r="NX162" s="18">
        <f t="shared" si="14"/>
        <v>1200.302883235488</v>
      </c>
      <c r="NY162" t="str">
        <f t="shared" si="12"/>
        <v>Smaller</v>
      </c>
      <c r="NZ162" t="str">
        <f t="shared" si="13"/>
        <v>Small</v>
      </c>
    </row>
    <row r="163" spans="1:390">
      <c r="A163" t="s">
        <v>565</v>
      </c>
      <c r="B163" s="31" t="s">
        <v>566</v>
      </c>
      <c r="C163" s="32" t="s">
        <v>567</v>
      </c>
      <c r="D163" s="31" t="s">
        <v>393</v>
      </c>
      <c r="E163" s="31">
        <v>20070</v>
      </c>
      <c r="F163" s="31" t="s">
        <v>759</v>
      </c>
      <c r="G163" s="34">
        <v>2185.3005714285714</v>
      </c>
      <c r="H163" s="70">
        <v>5742</v>
      </c>
      <c r="I163" s="61"/>
      <c r="J163" s="67">
        <v>19</v>
      </c>
      <c r="K163" s="67">
        <v>2</v>
      </c>
      <c r="L163" s="67"/>
      <c r="M163" s="67"/>
      <c r="N163" s="67"/>
      <c r="O163" s="67"/>
      <c r="P163" s="67"/>
      <c r="Q163" s="67"/>
      <c r="R163" s="67">
        <v>0</v>
      </c>
      <c r="S163" s="67"/>
      <c r="T163" s="67"/>
      <c r="U163" s="67">
        <v>18</v>
      </c>
      <c r="V163" s="67">
        <v>148</v>
      </c>
      <c r="W163" s="86" t="s">
        <v>415</v>
      </c>
      <c r="X163" s="86"/>
      <c r="Y163" s="86"/>
      <c r="Z163" s="86"/>
      <c r="AA163" s="86"/>
      <c r="AB163" s="86"/>
      <c r="AC163" s="87">
        <v>28491</v>
      </c>
      <c r="AD163" s="61"/>
      <c r="AE163" s="61"/>
      <c r="AF163" s="87"/>
      <c r="AG163" s="87"/>
      <c r="AH163" s="87"/>
      <c r="AI163" s="87"/>
      <c r="AJ163" s="87"/>
      <c r="AK163" s="87"/>
      <c r="AL163" s="87">
        <v>0</v>
      </c>
      <c r="AM163" s="87"/>
      <c r="AN163" s="61"/>
      <c r="AO163" s="88">
        <v>28491</v>
      </c>
      <c r="AP163" s="61">
        <v>5391</v>
      </c>
      <c r="AQ163" s="61"/>
      <c r="AR163" s="61"/>
      <c r="AS163" s="61"/>
      <c r="AT163" s="61"/>
      <c r="AU163" s="61"/>
      <c r="AV163" s="61"/>
      <c r="AW163" s="61"/>
      <c r="AX163" s="61"/>
      <c r="AY163" s="61"/>
      <c r="AZ163" s="61"/>
      <c r="BA163" s="61"/>
      <c r="BB163" s="61">
        <v>5391</v>
      </c>
      <c r="BC163" s="61">
        <v>2860</v>
      </c>
      <c r="BD163" s="61"/>
      <c r="BE163" s="61"/>
      <c r="BF163" s="61"/>
      <c r="BG163" s="61"/>
      <c r="BH163" s="61"/>
      <c r="BI163" s="61"/>
      <c r="BJ163" s="61"/>
      <c r="BK163" s="61"/>
      <c r="BL163" s="61"/>
      <c r="BM163" s="61"/>
      <c r="BN163" s="61"/>
      <c r="BO163" s="61">
        <v>2860</v>
      </c>
      <c r="BP163" s="61">
        <v>4500</v>
      </c>
      <c r="BQ163" s="61"/>
      <c r="BR163" s="61"/>
      <c r="BS163" s="61"/>
      <c r="BT163" s="61"/>
      <c r="BU163" s="61">
        <v>3100</v>
      </c>
      <c r="BV163" s="61"/>
      <c r="BW163" s="35"/>
      <c r="BX163" s="35"/>
      <c r="BY163" s="35"/>
      <c r="BZ163" s="35">
        <v>7600</v>
      </c>
      <c r="CA163" s="35"/>
      <c r="CB163" s="35"/>
      <c r="CC163" s="35"/>
      <c r="CD163" s="35"/>
      <c r="CE163" s="35"/>
      <c r="CF163" s="35"/>
      <c r="CG163" s="35"/>
      <c r="CH163" s="35"/>
      <c r="CI163" s="35"/>
      <c r="CJ163" s="35"/>
      <c r="CK163" s="35"/>
      <c r="CL163" s="35"/>
      <c r="CM163" s="35"/>
      <c r="CN163" s="35"/>
      <c r="CO163" s="35"/>
      <c r="CP163" s="35"/>
      <c r="CQ163" s="35"/>
      <c r="CR163" s="35"/>
      <c r="CS163" s="35"/>
      <c r="CT163" s="35"/>
      <c r="CU163" s="35"/>
      <c r="CV163" s="35"/>
      <c r="CW163" s="35"/>
      <c r="CX163" s="35"/>
      <c r="CY163" s="35">
        <v>10872</v>
      </c>
      <c r="CZ163" s="35"/>
      <c r="DA163" s="35"/>
      <c r="DB163" s="35"/>
      <c r="DC163" s="35"/>
      <c r="DD163" s="35"/>
      <c r="DE163" s="35"/>
      <c r="DF163" s="35">
        <v>34699</v>
      </c>
      <c r="DG163" s="35"/>
      <c r="DH163" s="35"/>
      <c r="DI163" s="35">
        <v>45571</v>
      </c>
      <c r="DJ163" s="35"/>
      <c r="DK163" s="35"/>
      <c r="DL163" s="35"/>
      <c r="DM163" s="35"/>
      <c r="DN163" s="35"/>
      <c r="DO163" s="35"/>
      <c r="DP163" s="35"/>
      <c r="DQ163" s="35"/>
      <c r="DR163" s="35"/>
      <c r="DS163" s="35"/>
      <c r="DT163" s="35"/>
      <c r="DU163" s="35"/>
      <c r="DV163" s="61"/>
      <c r="DW163" s="61"/>
      <c r="DX163" s="35"/>
      <c r="DY163" s="35"/>
      <c r="DZ163" s="35"/>
      <c r="EA163" s="35"/>
      <c r="EB163" s="35"/>
      <c r="EC163" s="35"/>
      <c r="ED163" s="35"/>
      <c r="EE163" s="35"/>
      <c r="EF163" s="35"/>
      <c r="EG163" s="35"/>
      <c r="EH163" s="35"/>
      <c r="EI163" s="61"/>
      <c r="EJ163" s="35">
        <v>1695</v>
      </c>
      <c r="EK163" s="35"/>
      <c r="EL163" s="35"/>
      <c r="EM163" s="35"/>
      <c r="EN163" s="35"/>
      <c r="EO163" s="35"/>
      <c r="EP163" s="35"/>
      <c r="EQ163" s="35"/>
      <c r="ER163" s="35"/>
      <c r="ES163" s="35"/>
      <c r="ET163" s="35">
        <v>1695</v>
      </c>
      <c r="EU163" s="37"/>
      <c r="EV163" s="37"/>
      <c r="EW163" s="37"/>
      <c r="EX163" s="37"/>
      <c r="EY163" s="37"/>
      <c r="EZ163" s="37"/>
      <c r="FA163" s="34"/>
      <c r="FB163" s="34"/>
      <c r="FC163" s="34"/>
      <c r="FD163" s="34"/>
      <c r="FE163" s="34"/>
      <c r="FF163" s="34"/>
      <c r="FG163" s="34"/>
      <c r="FH163" s="34"/>
      <c r="FI163" s="34"/>
      <c r="FJ163" s="34"/>
      <c r="FK163" s="34"/>
      <c r="FL163" s="34"/>
      <c r="FM163" s="34"/>
      <c r="FN163" s="34"/>
      <c r="FO163" s="34"/>
      <c r="FP163" s="34"/>
      <c r="FQ163" s="34"/>
      <c r="FR163" s="34"/>
      <c r="FS163" s="34"/>
      <c r="FT163" s="35"/>
      <c r="FU163" s="35"/>
      <c r="FV163" s="35"/>
      <c r="FW163" s="35"/>
      <c r="FX163" s="35"/>
      <c r="FY163" s="35"/>
      <c r="FZ163" s="35"/>
      <c r="GA163" s="35"/>
      <c r="GB163" s="35"/>
      <c r="GC163" s="35"/>
      <c r="GD163" s="35"/>
      <c r="GE163" s="35">
        <v>0</v>
      </c>
      <c r="GF163" s="35"/>
      <c r="GG163" s="35"/>
      <c r="GH163" s="35"/>
      <c r="GI163" s="35"/>
      <c r="GJ163" s="35"/>
      <c r="GK163" s="35"/>
      <c r="GL163" s="35"/>
      <c r="GM163" s="35"/>
      <c r="GN163" s="35"/>
      <c r="GO163" s="35">
        <v>0</v>
      </c>
      <c r="GP163" s="35">
        <v>36742</v>
      </c>
      <c r="GQ163" s="35">
        <v>54866</v>
      </c>
      <c r="GR163" s="35">
        <v>91608</v>
      </c>
      <c r="GS163" s="31" t="s">
        <v>420</v>
      </c>
      <c r="GT163" s="31"/>
      <c r="GU163" s="31"/>
      <c r="GV163" s="31" t="s">
        <v>409</v>
      </c>
      <c r="GW163" s="31"/>
      <c r="GX163" s="31"/>
      <c r="GY163" s="31"/>
      <c r="GZ163" s="31"/>
      <c r="HA163" s="31"/>
      <c r="HB163" s="31"/>
      <c r="HC163" s="35">
        <v>696</v>
      </c>
      <c r="HD163" s="35">
        <v>8648</v>
      </c>
      <c r="HE163" s="35">
        <v>15485</v>
      </c>
      <c r="HF163" s="35">
        <v>104</v>
      </c>
      <c r="HG163" s="35"/>
      <c r="HH163" s="35">
        <v>37991</v>
      </c>
      <c r="HI163" s="35"/>
      <c r="HJ163" s="35">
        <v>318</v>
      </c>
      <c r="HK163" s="35">
        <v>4663</v>
      </c>
      <c r="HL163" s="35">
        <v>903</v>
      </c>
      <c r="HM163" s="35"/>
      <c r="HN163" s="35"/>
      <c r="HO163" s="35">
        <v>171</v>
      </c>
      <c r="HP163" s="35">
        <v>171</v>
      </c>
      <c r="HQ163" s="35">
        <v>70</v>
      </c>
      <c r="HR163" s="35">
        <v>320</v>
      </c>
      <c r="HS163" s="35"/>
      <c r="HT163" s="35"/>
      <c r="HU163" s="35">
        <v>1</v>
      </c>
      <c r="HV163" s="35"/>
      <c r="HW163" s="35"/>
      <c r="HX163" s="35"/>
      <c r="HY163" s="35"/>
      <c r="HZ163" s="35"/>
      <c r="IA163" s="35"/>
      <c r="IB163" s="35"/>
      <c r="IC163" s="35"/>
      <c r="ID163" s="35"/>
      <c r="IE163" s="35"/>
      <c r="IF163" s="61">
        <v>1.65</v>
      </c>
      <c r="IG163" s="35">
        <v>1</v>
      </c>
      <c r="IH163" s="35">
        <v>4.9000000000000004</v>
      </c>
      <c r="II163" s="35">
        <f t="shared" si="11"/>
        <v>1</v>
      </c>
      <c r="IJ163" s="35"/>
      <c r="IK163" s="35">
        <v>5</v>
      </c>
      <c r="IL163" s="35">
        <v>3.9</v>
      </c>
      <c r="IM163" s="34">
        <v>1651</v>
      </c>
      <c r="IN163" s="31" t="s">
        <v>411</v>
      </c>
      <c r="IO163" s="70">
        <v>6755</v>
      </c>
      <c r="IP163" s="34">
        <v>1831</v>
      </c>
      <c r="IQ163" s="34">
        <v>5101</v>
      </c>
      <c r="IR163" s="34">
        <v>1469</v>
      </c>
      <c r="IS163" s="34"/>
      <c r="IT163" s="34"/>
      <c r="IU163" s="34"/>
      <c r="IV163" s="34">
        <v>877</v>
      </c>
      <c r="IW163" s="34"/>
      <c r="IX163" s="34">
        <v>16033</v>
      </c>
      <c r="IY163" s="34"/>
      <c r="IZ163" s="34"/>
      <c r="JA163" s="34">
        <v>455</v>
      </c>
      <c r="JB163" s="34">
        <v>403</v>
      </c>
      <c r="JC163" s="34">
        <v>403</v>
      </c>
      <c r="JD163" s="34">
        <v>203</v>
      </c>
      <c r="JE163" s="34"/>
      <c r="JF163" s="34"/>
      <c r="JG163" s="34"/>
      <c r="JH163" s="34"/>
      <c r="JI163" s="34"/>
      <c r="JJ163" s="34"/>
      <c r="JK163" s="34"/>
      <c r="JL163" s="34"/>
      <c r="JM163" s="34"/>
      <c r="JN163" s="34"/>
      <c r="JO163" s="34"/>
      <c r="JP163" s="34"/>
      <c r="JQ163" s="34"/>
      <c r="JR163" s="34">
        <v>1771</v>
      </c>
      <c r="JS163" s="34"/>
      <c r="JT163" s="34"/>
      <c r="JU163" s="34">
        <v>98</v>
      </c>
      <c r="JV163" s="34"/>
      <c r="JW163" s="34"/>
      <c r="JX163" s="34"/>
      <c r="JY163" s="34"/>
      <c r="JZ163" s="34"/>
      <c r="KA163" s="34"/>
      <c r="KB163" s="34"/>
      <c r="KC163" s="34"/>
      <c r="KD163" s="34"/>
      <c r="KE163" s="34"/>
      <c r="KF163" s="34">
        <v>0</v>
      </c>
      <c r="KG163" s="34">
        <v>0</v>
      </c>
      <c r="KH163" s="34">
        <v>0</v>
      </c>
      <c r="KI163" s="34">
        <v>52</v>
      </c>
      <c r="KJ163" s="34">
        <v>32</v>
      </c>
      <c r="KK163" s="34">
        <v>32</v>
      </c>
      <c r="KL163" s="34">
        <v>0</v>
      </c>
      <c r="KM163" s="34">
        <v>3</v>
      </c>
      <c r="KN163" s="34"/>
      <c r="KO163" s="34"/>
      <c r="KP163" s="34"/>
      <c r="KQ163" s="34"/>
      <c r="KR163" s="34"/>
      <c r="KS163" s="34"/>
      <c r="KT163" s="34"/>
      <c r="KU163" s="34"/>
      <c r="KV163" s="34"/>
      <c r="KW163" s="34"/>
      <c r="KX163" s="34"/>
      <c r="KY163" s="34"/>
      <c r="KZ163" s="34"/>
      <c r="LA163" s="34"/>
      <c r="LB163" s="34"/>
      <c r="LC163" s="34"/>
      <c r="LD163" s="34"/>
      <c r="LE163" s="34"/>
      <c r="LF163" s="34"/>
      <c r="LG163" s="34"/>
      <c r="LH163" s="34"/>
      <c r="LI163" s="34"/>
      <c r="LJ163" s="34"/>
      <c r="LK163" s="34"/>
      <c r="LL163" s="34"/>
      <c r="LM163" s="34"/>
      <c r="LN163" s="34"/>
      <c r="LO163" s="34"/>
      <c r="LP163" s="34"/>
      <c r="LQ163" s="34"/>
      <c r="LR163" s="34"/>
      <c r="LS163" s="34"/>
      <c r="LT163" s="34"/>
      <c r="LU163" s="34"/>
      <c r="LV163" s="34"/>
      <c r="LW163" s="34"/>
      <c r="LX163" s="34"/>
      <c r="LY163" s="34"/>
      <c r="LZ163" s="34"/>
      <c r="MA163" s="34"/>
      <c r="MB163" s="34"/>
      <c r="MC163" s="34"/>
      <c r="MD163" s="34"/>
      <c r="ME163" s="34"/>
      <c r="MF163" s="34"/>
      <c r="MG163" s="34"/>
      <c r="MH163" s="34"/>
      <c r="MI163" s="34"/>
      <c r="MJ163" s="34"/>
      <c r="MK163" s="34"/>
      <c r="ML163" s="34"/>
      <c r="MM163" s="34"/>
      <c r="MN163" s="34"/>
      <c r="MO163" s="34">
        <v>0</v>
      </c>
      <c r="MP163" s="34">
        <v>3</v>
      </c>
      <c r="MQ163" s="34"/>
      <c r="MR163" s="34"/>
      <c r="MS163" s="34">
        <v>56032</v>
      </c>
      <c r="MT163" s="34"/>
      <c r="MU163" s="34">
        <v>95</v>
      </c>
      <c r="MV163" s="34"/>
      <c r="MW163" s="34"/>
      <c r="MX163" s="34"/>
      <c r="MY163" s="34"/>
      <c r="MZ163" s="34"/>
      <c r="NA163" s="34"/>
      <c r="NB163" s="34"/>
      <c r="NC163" s="34"/>
      <c r="ND163" s="34"/>
      <c r="NE163" s="34"/>
      <c r="NF163" s="34"/>
      <c r="NG163" s="34"/>
      <c r="NH163" s="34"/>
      <c r="NI163" s="34"/>
      <c r="NJ163" s="34"/>
      <c r="NK163" s="34"/>
      <c r="NX163" s="18">
        <f t="shared" si="14"/>
        <v>2185.3005714285714</v>
      </c>
      <c r="NY163" t="str">
        <f t="shared" si="12"/>
        <v>Smaller</v>
      </c>
      <c r="NZ163" t="str">
        <f t="shared" si="13"/>
        <v>Small</v>
      </c>
    </row>
    <row r="164" spans="1:390">
      <c r="A164" t="s">
        <v>495</v>
      </c>
      <c r="B164" s="1" t="s">
        <v>586</v>
      </c>
      <c r="C164" s="32" t="s">
        <v>587</v>
      </c>
      <c r="D164" s="1" t="s">
        <v>404</v>
      </c>
      <c r="E164" s="31">
        <v>20070</v>
      </c>
      <c r="F164" s="31" t="s">
        <v>759</v>
      </c>
      <c r="G164" s="34">
        <v>6081.2415238095382</v>
      </c>
      <c r="H164" s="70">
        <v>20280</v>
      </c>
      <c r="I164" s="61"/>
      <c r="J164" s="67">
        <v>39</v>
      </c>
      <c r="K164" s="67">
        <v>2</v>
      </c>
      <c r="L164" s="67"/>
      <c r="M164" s="67"/>
      <c r="N164" s="67"/>
      <c r="O164" s="67"/>
      <c r="P164" s="67"/>
      <c r="Q164" s="67"/>
      <c r="R164" s="67">
        <v>32</v>
      </c>
      <c r="S164" s="67"/>
      <c r="T164" s="67"/>
      <c r="U164" s="67">
        <v>10</v>
      </c>
      <c r="V164" s="67">
        <v>166</v>
      </c>
      <c r="W164" s="86" t="s">
        <v>588</v>
      </c>
      <c r="X164" s="86"/>
      <c r="Y164" s="86"/>
      <c r="Z164" s="86"/>
      <c r="AA164" s="86"/>
      <c r="AB164" s="86"/>
      <c r="AC164" s="87">
        <v>31816</v>
      </c>
      <c r="AD164" s="61"/>
      <c r="AE164" s="61"/>
      <c r="AF164" s="87">
        <v>0</v>
      </c>
      <c r="AG164" s="87"/>
      <c r="AH164" s="87">
        <v>0</v>
      </c>
      <c r="AI164" s="87">
        <v>0</v>
      </c>
      <c r="AJ164" s="87"/>
      <c r="AK164" s="87"/>
      <c r="AL164" s="87">
        <v>0</v>
      </c>
      <c r="AM164" s="87">
        <v>0</v>
      </c>
      <c r="AN164" s="61"/>
      <c r="AO164" s="88"/>
      <c r="AP164" s="61">
        <v>16162</v>
      </c>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v>1310</v>
      </c>
      <c r="BQ164" s="61"/>
      <c r="BR164" s="61"/>
      <c r="BS164" s="61">
        <v>3100</v>
      </c>
      <c r="BT164" s="61"/>
      <c r="BU164" s="61">
        <v>3398</v>
      </c>
      <c r="BV164" s="61"/>
      <c r="BW164" s="35"/>
      <c r="BX164" s="35"/>
      <c r="BY164" s="35"/>
      <c r="BZ164" s="35"/>
      <c r="CA164" s="35"/>
      <c r="CB164" s="35"/>
      <c r="CC164" s="35"/>
      <c r="CD164" s="35"/>
      <c r="CE164" s="35"/>
      <c r="CF164" s="35"/>
      <c r="CG164" s="35"/>
      <c r="CH164" s="35"/>
      <c r="CI164" s="35"/>
      <c r="CJ164" s="35"/>
      <c r="CK164" s="35"/>
      <c r="CL164" s="35"/>
      <c r="CM164" s="35"/>
      <c r="CN164" s="35"/>
      <c r="CO164" s="35"/>
      <c r="CP164" s="35"/>
      <c r="CQ164" s="35"/>
      <c r="CR164" s="35"/>
      <c r="CS164" s="35"/>
      <c r="CT164" s="35"/>
      <c r="CU164" s="35"/>
      <c r="CV164" s="35"/>
      <c r="CW164" s="35"/>
      <c r="CX164" s="35"/>
      <c r="CY164" s="35">
        <v>27944</v>
      </c>
      <c r="CZ164" s="35"/>
      <c r="DA164" s="35"/>
      <c r="DB164" s="35"/>
      <c r="DC164" s="35"/>
      <c r="DD164" s="35"/>
      <c r="DE164" s="35"/>
      <c r="DF164" s="35">
        <v>27099</v>
      </c>
      <c r="DG164" s="35"/>
      <c r="DH164" s="35"/>
      <c r="DI164" s="35">
        <v>55043</v>
      </c>
      <c r="DJ164" s="35"/>
      <c r="DK164" s="35"/>
      <c r="DL164" s="35"/>
      <c r="DM164" s="35"/>
      <c r="DN164" s="35"/>
      <c r="DO164" s="35"/>
      <c r="DP164" s="35"/>
      <c r="DQ164" s="35"/>
      <c r="DR164" s="35"/>
      <c r="DS164" s="35"/>
      <c r="DT164" s="35"/>
      <c r="DU164" s="35"/>
      <c r="DV164" s="61"/>
      <c r="DW164" s="61"/>
      <c r="DX164" s="35"/>
      <c r="DY164" s="35"/>
      <c r="DZ164" s="35"/>
      <c r="EA164" s="35"/>
      <c r="EB164" s="35"/>
      <c r="EC164" s="35"/>
      <c r="ED164" s="35"/>
      <c r="EE164" s="35"/>
      <c r="EF164" s="35"/>
      <c r="EG164" s="35"/>
      <c r="EH164" s="35"/>
      <c r="EI164" s="61"/>
      <c r="EJ164" s="35"/>
      <c r="EK164" s="35"/>
      <c r="EL164" s="35"/>
      <c r="EM164" s="35"/>
      <c r="EN164" s="35"/>
      <c r="EO164" s="35"/>
      <c r="EP164" s="35"/>
      <c r="EQ164" s="35"/>
      <c r="ER164" s="35"/>
      <c r="ES164" s="35"/>
      <c r="ET164" s="35"/>
      <c r="EU164" s="37"/>
      <c r="EV164" s="37"/>
      <c r="EW164" s="37"/>
      <c r="EX164" s="37"/>
      <c r="EY164" s="37"/>
      <c r="EZ164" s="37"/>
      <c r="FA164" s="34"/>
      <c r="FB164" s="34"/>
      <c r="FC164" s="34"/>
      <c r="FD164" s="34"/>
      <c r="FE164" s="34"/>
      <c r="FF164" s="34"/>
      <c r="FG164" s="34"/>
      <c r="FH164" s="34"/>
      <c r="FI164" s="34"/>
      <c r="FJ164" s="34"/>
      <c r="FK164" s="34"/>
      <c r="FL164" s="34"/>
      <c r="FM164" s="34"/>
      <c r="FN164" s="34"/>
      <c r="FO164" s="34"/>
      <c r="FP164" s="34"/>
      <c r="FQ164" s="34"/>
      <c r="FR164" s="34"/>
      <c r="FS164" s="34"/>
      <c r="FT164" s="35"/>
      <c r="FU164" s="35"/>
      <c r="FV164" s="35"/>
      <c r="FW164" s="35"/>
      <c r="FX164" s="35"/>
      <c r="FY164" s="35"/>
      <c r="FZ164" s="35"/>
      <c r="GA164" s="35"/>
      <c r="GB164" s="35"/>
      <c r="GC164" s="35"/>
      <c r="GD164" s="35"/>
      <c r="GE164" s="35">
        <v>17529</v>
      </c>
      <c r="GF164" s="35"/>
      <c r="GG164" s="35"/>
      <c r="GH164" s="35"/>
      <c r="GI164" s="35"/>
      <c r="GJ164" s="35"/>
      <c r="GK164" s="35"/>
      <c r="GL164" s="35"/>
      <c r="GM164" s="35"/>
      <c r="GN164" s="35"/>
      <c r="GO164" s="35">
        <v>17529</v>
      </c>
      <c r="GP164" s="35">
        <v>0</v>
      </c>
      <c r="GQ164" s="35">
        <v>55043</v>
      </c>
      <c r="GR164" s="35">
        <v>72572</v>
      </c>
      <c r="GS164" s="31" t="s">
        <v>395</v>
      </c>
      <c r="GT164" s="31"/>
      <c r="GU164" s="31"/>
      <c r="GV164" s="31" t="s">
        <v>409</v>
      </c>
      <c r="GW164" s="31"/>
      <c r="GX164" t="s">
        <v>459</v>
      </c>
      <c r="HC164" s="35"/>
      <c r="HD164" s="35"/>
      <c r="HE164" s="35">
        <v>9021</v>
      </c>
      <c r="HF164" s="35">
        <v>158</v>
      </c>
      <c r="HG164" s="35">
        <v>0</v>
      </c>
      <c r="HH164" s="35">
        <v>95210</v>
      </c>
      <c r="HI164" s="35"/>
      <c r="HJ164" s="35"/>
      <c r="HK164" s="35">
        <v>3235</v>
      </c>
      <c r="HL164" s="35">
        <v>686</v>
      </c>
      <c r="HM164" s="35"/>
      <c r="HN164" s="35"/>
      <c r="HO164" s="35"/>
      <c r="HP164" s="35"/>
      <c r="HQ164" s="35"/>
      <c r="HR164" s="35"/>
      <c r="HS164" s="35"/>
      <c r="HT164" s="35"/>
      <c r="HU164" s="35">
        <v>3</v>
      </c>
      <c r="HV164" s="35"/>
      <c r="HW164" s="35"/>
      <c r="HX164" s="35"/>
      <c r="HY164" s="35"/>
      <c r="HZ164" s="35"/>
      <c r="IA164" s="35"/>
      <c r="IB164" s="35"/>
      <c r="IC164" s="35"/>
      <c r="ID164" s="35"/>
      <c r="IE164" s="35"/>
      <c r="IF164" s="61">
        <v>5</v>
      </c>
      <c r="IG164" s="35">
        <v>1</v>
      </c>
      <c r="IH164" s="35">
        <v>5</v>
      </c>
      <c r="II164" s="35">
        <f t="shared" si="11"/>
        <v>1</v>
      </c>
      <c r="IJ164" s="35"/>
      <c r="IK164" s="35">
        <v>4</v>
      </c>
      <c r="IL164" s="35">
        <v>4</v>
      </c>
      <c r="IM164" s="34">
        <v>4921</v>
      </c>
      <c r="IN164" s="31" t="s">
        <v>411</v>
      </c>
      <c r="IO164" s="70">
        <v>4933</v>
      </c>
      <c r="IP164" s="34">
        <v>3924</v>
      </c>
      <c r="IQ164" s="34">
        <v>5768</v>
      </c>
      <c r="IR164" s="34"/>
      <c r="IS164" s="34"/>
      <c r="IT164" s="34"/>
      <c r="IU164" s="34"/>
      <c r="IV164" s="34"/>
      <c r="IW164" s="34"/>
      <c r="IX164" s="34">
        <v>14625</v>
      </c>
      <c r="IY164" s="34"/>
      <c r="IZ164" s="34"/>
      <c r="JA164" s="34">
        <v>107</v>
      </c>
      <c r="JB164" s="34">
        <v>107</v>
      </c>
      <c r="JC164" s="34">
        <v>93</v>
      </c>
      <c r="JD164" s="34">
        <v>93</v>
      </c>
      <c r="JE164" s="34"/>
      <c r="JF164" s="34"/>
      <c r="JG164" s="34"/>
      <c r="JH164" s="34"/>
      <c r="JI164" s="34"/>
      <c r="JJ164" s="34"/>
      <c r="JK164" s="34"/>
      <c r="JL164" s="34"/>
      <c r="JM164" s="34"/>
      <c r="JN164" s="34"/>
      <c r="JO164" s="34"/>
      <c r="JP164" s="34"/>
      <c r="JQ164" s="34"/>
      <c r="JR164" s="34">
        <v>1840</v>
      </c>
      <c r="JS164" s="34"/>
      <c r="JT164" s="34"/>
      <c r="JU164" s="34">
        <v>92</v>
      </c>
      <c r="JV164" s="34"/>
      <c r="JW164" s="34"/>
      <c r="JX164" s="34"/>
      <c r="JY164" s="34"/>
      <c r="JZ164" s="34"/>
      <c r="KA164" s="34"/>
      <c r="KB164" s="34"/>
      <c r="KC164" s="34"/>
      <c r="KD164" s="34"/>
      <c r="KE164" s="34"/>
      <c r="KF164" s="34">
        <v>1</v>
      </c>
      <c r="KG164" s="34">
        <v>5</v>
      </c>
      <c r="KH164" s="34">
        <v>84</v>
      </c>
      <c r="KI164" s="34">
        <v>62</v>
      </c>
      <c r="KJ164" s="34">
        <v>32</v>
      </c>
      <c r="KK164" s="34">
        <v>32</v>
      </c>
      <c r="KL164" s="34">
        <v>6</v>
      </c>
      <c r="KM164" s="34">
        <v>0</v>
      </c>
      <c r="KN164" s="34"/>
      <c r="KO164" s="34"/>
      <c r="KP164" s="34"/>
      <c r="KQ164" s="34"/>
      <c r="KR164" s="34"/>
      <c r="KS164" s="34"/>
      <c r="KT164" s="34"/>
      <c r="KU164" s="34"/>
      <c r="KV164" s="34"/>
      <c r="KW164" s="34"/>
      <c r="KX164" s="34"/>
      <c r="KY164" s="34"/>
      <c r="KZ164" s="34"/>
      <c r="LA164" s="34"/>
      <c r="LB164" s="34"/>
      <c r="LC164" s="34"/>
      <c r="LD164" s="34"/>
      <c r="LE164" s="34"/>
      <c r="LF164" s="34"/>
      <c r="LG164" s="34"/>
      <c r="LH164" s="34"/>
      <c r="LI164" s="34"/>
      <c r="LJ164" s="34"/>
      <c r="LK164" s="34"/>
      <c r="LL164" s="34"/>
      <c r="LM164" s="34"/>
      <c r="LN164" s="34"/>
      <c r="LO164" s="34"/>
      <c r="LP164" s="34"/>
      <c r="LQ164" s="34"/>
      <c r="LR164" s="34"/>
      <c r="LS164" s="34"/>
      <c r="LT164" s="34"/>
      <c r="LU164" s="34"/>
      <c r="LV164" s="34"/>
      <c r="LW164" s="34"/>
      <c r="LX164" s="34"/>
      <c r="LY164" s="34"/>
      <c r="LZ164" s="34"/>
      <c r="MA164" s="34"/>
      <c r="MB164" s="34"/>
      <c r="MC164" s="34"/>
      <c r="MD164" s="34"/>
      <c r="ME164" s="34"/>
      <c r="MF164" s="34"/>
      <c r="MG164" s="34"/>
      <c r="MH164" s="34"/>
      <c r="MI164" s="34"/>
      <c r="MJ164" s="34"/>
      <c r="MK164" s="34"/>
      <c r="ML164" s="34"/>
      <c r="MM164" s="34"/>
      <c r="MN164" s="34"/>
      <c r="MO164" s="34">
        <v>6</v>
      </c>
      <c r="MP164" s="34">
        <v>0</v>
      </c>
      <c r="MQ164" s="34"/>
      <c r="MR164" s="34"/>
      <c r="MS164" s="34">
        <v>124428</v>
      </c>
      <c r="MT164" s="34"/>
      <c r="MU164" s="34">
        <v>0</v>
      </c>
      <c r="MV164" s="34"/>
      <c r="MW164" s="34"/>
      <c r="MX164" s="34"/>
      <c r="MY164" s="34"/>
      <c r="MZ164" s="34"/>
      <c r="NA164" s="34"/>
      <c r="NB164" s="34"/>
      <c r="NC164" s="34"/>
      <c r="ND164" s="34"/>
      <c r="NE164" s="34"/>
      <c r="NF164" s="34"/>
      <c r="NG164" s="34"/>
      <c r="NH164" s="34"/>
      <c r="NI164" s="34"/>
      <c r="NJ164" s="34"/>
      <c r="NK164" s="34"/>
      <c r="NX164" s="18">
        <f t="shared" si="14"/>
        <v>6081.2415238095382</v>
      </c>
      <c r="NY164" t="str">
        <f t="shared" si="12"/>
        <v>Smaller</v>
      </c>
      <c r="NZ164" t="str">
        <f t="shared" si="13"/>
        <v>Small</v>
      </c>
    </row>
    <row r="165" spans="1:390">
      <c r="A165" t="s">
        <v>614</v>
      </c>
      <c r="B165" t="s">
        <v>615</v>
      </c>
      <c r="C165" s="32" t="s">
        <v>616</v>
      </c>
      <c r="D165" s="31" t="s">
        <v>393</v>
      </c>
      <c r="E165" s="31">
        <v>20070</v>
      </c>
      <c r="F165" s="31" t="s">
        <v>759</v>
      </c>
      <c r="G165" s="34">
        <v>21998.605523809474</v>
      </c>
      <c r="H165" s="70">
        <v>50000</v>
      </c>
      <c r="I165" s="61"/>
      <c r="J165" s="67">
        <v>115</v>
      </c>
      <c r="K165" s="67">
        <v>9</v>
      </c>
      <c r="L165" s="67"/>
      <c r="M165" s="67"/>
      <c r="N165" s="67"/>
      <c r="O165" s="67"/>
      <c r="P165" s="67"/>
      <c r="Q165" s="67"/>
      <c r="R165" s="67">
        <v>145</v>
      </c>
      <c r="S165" s="67"/>
      <c r="T165" s="67"/>
      <c r="U165" s="67">
        <v>64</v>
      </c>
      <c r="V165" s="67">
        <v>1164</v>
      </c>
      <c r="W165" s="86" t="s">
        <v>415</v>
      </c>
      <c r="X165" s="86"/>
      <c r="Y165" s="86"/>
      <c r="Z165" s="86"/>
      <c r="AA165" s="86"/>
      <c r="AB165" s="86"/>
      <c r="AC165" s="87">
        <v>33408</v>
      </c>
      <c r="AD165" s="61"/>
      <c r="AE165" s="61"/>
      <c r="AF165" s="87"/>
      <c r="AG165" s="87"/>
      <c r="AH165" s="87"/>
      <c r="AI165" s="87"/>
      <c r="AJ165" s="87"/>
      <c r="AK165" s="87"/>
      <c r="AL165" s="87">
        <v>89097</v>
      </c>
      <c r="AM165" s="87"/>
      <c r="AN165" s="61"/>
      <c r="AO165" s="88">
        <v>122505</v>
      </c>
      <c r="AP165" s="61">
        <v>21092</v>
      </c>
      <c r="AQ165" s="61"/>
      <c r="AR165" s="61"/>
      <c r="AS165" s="61"/>
      <c r="AT165" s="61"/>
      <c r="AU165" s="61"/>
      <c r="AV165" s="61"/>
      <c r="AW165" s="61"/>
      <c r="AX165" s="61"/>
      <c r="AY165" s="61"/>
      <c r="AZ165" s="61"/>
      <c r="BA165" s="61"/>
      <c r="BB165" s="61">
        <v>21092</v>
      </c>
      <c r="BC165" s="61"/>
      <c r="BD165" s="61"/>
      <c r="BE165" s="61"/>
      <c r="BF165" s="61"/>
      <c r="BG165" s="61"/>
      <c r="BH165" s="61"/>
      <c r="BI165" s="61"/>
      <c r="BJ165" s="61"/>
      <c r="BK165" s="61"/>
      <c r="BL165" s="61"/>
      <c r="BM165" s="61"/>
      <c r="BN165" s="61"/>
      <c r="BO165" s="61">
        <v>0</v>
      </c>
      <c r="BP165" s="61"/>
      <c r="BQ165" s="61"/>
      <c r="BR165" s="61"/>
      <c r="BS165" s="61"/>
      <c r="BT165" s="61"/>
      <c r="BU165" s="61"/>
      <c r="BV165" s="61"/>
      <c r="BW165" s="35"/>
      <c r="BX165" s="35"/>
      <c r="BY165" s="35"/>
      <c r="BZ165" s="35">
        <v>0</v>
      </c>
      <c r="CA165" s="35"/>
      <c r="CB165" s="35"/>
      <c r="CC165" s="35"/>
      <c r="CD165" s="35"/>
      <c r="CE165" s="35"/>
      <c r="CF165" s="35"/>
      <c r="CG165" s="35"/>
      <c r="CH165" s="35"/>
      <c r="CI165" s="35"/>
      <c r="CJ165" s="35"/>
      <c r="CK165" s="35"/>
      <c r="CL165" s="35"/>
      <c r="CM165" s="35"/>
      <c r="CN165" s="35"/>
      <c r="CO165" s="35"/>
      <c r="CP165" s="35"/>
      <c r="CQ165" s="35"/>
      <c r="CR165" s="35"/>
      <c r="CS165" s="35"/>
      <c r="CT165" s="35"/>
      <c r="CU165" s="35"/>
      <c r="CV165" s="35"/>
      <c r="CW165" s="35"/>
      <c r="CX165" s="35"/>
      <c r="CY165" s="35">
        <v>46062</v>
      </c>
      <c r="CZ165" s="35"/>
      <c r="DA165" s="35"/>
      <c r="DB165" s="35"/>
      <c r="DC165" s="35"/>
      <c r="DD165" s="35"/>
      <c r="DE165" s="35"/>
      <c r="DF165" s="35">
        <v>36697</v>
      </c>
      <c r="DG165" s="35"/>
      <c r="DH165" s="35"/>
      <c r="DI165" s="35">
        <v>82759</v>
      </c>
      <c r="DJ165" s="35"/>
      <c r="DK165" s="35"/>
      <c r="DL165" s="35"/>
      <c r="DM165" s="35"/>
      <c r="DN165" s="35"/>
      <c r="DO165" s="35"/>
      <c r="DP165" s="35"/>
      <c r="DQ165" s="35"/>
      <c r="DR165" s="35"/>
      <c r="DS165" s="35"/>
      <c r="DT165" s="35"/>
      <c r="DU165" s="35"/>
      <c r="DV165" s="61"/>
      <c r="DW165" s="61"/>
      <c r="DX165" s="35"/>
      <c r="DY165" s="35"/>
      <c r="DZ165" s="35"/>
      <c r="EA165" s="35"/>
      <c r="EB165" s="35"/>
      <c r="EC165" s="35"/>
      <c r="ED165" s="35"/>
      <c r="EE165" s="35"/>
      <c r="EF165" s="35"/>
      <c r="EG165" s="35"/>
      <c r="EH165" s="35"/>
      <c r="EI165" s="61"/>
      <c r="EJ165" s="35">
        <v>5255</v>
      </c>
      <c r="EK165" s="35"/>
      <c r="EL165" s="35"/>
      <c r="EM165" s="35"/>
      <c r="EN165" s="35"/>
      <c r="EO165" s="35"/>
      <c r="EP165" s="35"/>
      <c r="EQ165" s="35"/>
      <c r="ER165" s="35"/>
      <c r="ES165" s="35"/>
      <c r="ET165" s="35">
        <v>5255</v>
      </c>
      <c r="EU165" s="37"/>
      <c r="EV165" s="37"/>
      <c r="EW165" s="37"/>
      <c r="EX165" s="37"/>
      <c r="EY165" s="37"/>
      <c r="EZ165" s="37"/>
      <c r="FA165" s="34"/>
      <c r="FB165" s="34"/>
      <c r="FC165" s="34"/>
      <c r="FD165" s="34"/>
      <c r="FE165" s="34"/>
      <c r="FF165" s="34"/>
      <c r="FG165" s="34"/>
      <c r="FH165" s="34"/>
      <c r="FI165" s="34"/>
      <c r="FJ165" s="34"/>
      <c r="FK165" s="34"/>
      <c r="FL165" s="34"/>
      <c r="FM165" s="34"/>
      <c r="FN165" s="34"/>
      <c r="FO165" s="34"/>
      <c r="FP165" s="34"/>
      <c r="FQ165" s="34"/>
      <c r="FR165" s="34"/>
      <c r="FS165" s="34"/>
      <c r="FT165" s="35"/>
      <c r="FU165" s="35"/>
      <c r="FV165" s="35"/>
      <c r="FW165" s="35"/>
      <c r="FX165" s="35"/>
      <c r="FY165" s="35"/>
      <c r="FZ165" s="35"/>
      <c r="GA165" s="35"/>
      <c r="GB165" s="35"/>
      <c r="GC165" s="35"/>
      <c r="GD165" s="35"/>
      <c r="GE165" s="35"/>
      <c r="GF165" s="35"/>
      <c r="GG165" s="35"/>
      <c r="GH165" s="35"/>
      <c r="GI165" s="35"/>
      <c r="GJ165" s="35"/>
      <c r="GK165" s="35"/>
      <c r="GL165" s="35"/>
      <c r="GM165" s="35"/>
      <c r="GN165" s="35"/>
      <c r="GO165" s="35"/>
      <c r="GP165" s="35">
        <v>143597</v>
      </c>
      <c r="GQ165" s="35">
        <v>88014</v>
      </c>
      <c r="GR165" s="35">
        <v>231611</v>
      </c>
      <c r="GS165" s="31" t="s">
        <v>420</v>
      </c>
      <c r="GT165" s="31"/>
      <c r="GU165" s="31"/>
      <c r="GV165" s="31" t="s">
        <v>409</v>
      </c>
      <c r="GW165" s="31"/>
      <c r="GX165" s="31"/>
      <c r="GY165" s="31"/>
      <c r="GZ165" s="31"/>
      <c r="HA165" s="31"/>
      <c r="HB165" t="s">
        <v>617</v>
      </c>
      <c r="HC165" s="35"/>
      <c r="HD165" s="35">
        <v>7866</v>
      </c>
      <c r="HE165" s="35">
        <v>4012</v>
      </c>
      <c r="HF165" s="35">
        <v>150</v>
      </c>
      <c r="HG165" s="35"/>
      <c r="HH165" s="35">
        <v>139493</v>
      </c>
      <c r="HI165" s="35"/>
      <c r="HJ165" s="35"/>
      <c r="HK165" s="35">
        <v>0</v>
      </c>
      <c r="HL165" s="35">
        <v>3885</v>
      </c>
      <c r="HM165" s="35"/>
      <c r="HN165" s="35"/>
      <c r="HO165" s="35"/>
      <c r="HP165" s="35"/>
      <c r="HQ165" s="35"/>
      <c r="HR165" s="35">
        <v>221</v>
      </c>
      <c r="HS165" s="35"/>
      <c r="HT165" s="35"/>
      <c r="HU165" s="35">
        <v>7</v>
      </c>
      <c r="HV165" s="35"/>
      <c r="HW165" s="35"/>
      <c r="HX165" s="35"/>
      <c r="HY165" s="35"/>
      <c r="HZ165" s="35"/>
      <c r="IA165" s="35"/>
      <c r="IB165" s="35"/>
      <c r="IC165" s="35"/>
      <c r="ID165" s="35"/>
      <c r="IE165" s="35"/>
      <c r="IF165" s="61">
        <v>12</v>
      </c>
      <c r="IG165" s="35">
        <v>8</v>
      </c>
      <c r="IH165" s="35">
        <v>17</v>
      </c>
      <c r="II165" s="35">
        <f t="shared" si="11"/>
        <v>8</v>
      </c>
      <c r="IJ165" s="35"/>
      <c r="IK165" s="35">
        <v>9</v>
      </c>
      <c r="IL165" s="35">
        <v>9</v>
      </c>
      <c r="IM165" s="34">
        <v>61872</v>
      </c>
      <c r="IN165" s="31" t="s">
        <v>400</v>
      </c>
      <c r="IO165" s="70">
        <v>107874</v>
      </c>
      <c r="IP165" s="34"/>
      <c r="IQ165" s="34"/>
      <c r="IR165" s="34"/>
      <c r="IS165" s="34"/>
      <c r="IT165" s="34"/>
      <c r="IU165" s="34"/>
      <c r="IV165" s="34"/>
      <c r="IW165" s="34"/>
      <c r="IX165" s="34">
        <v>107874</v>
      </c>
      <c r="IY165" s="34"/>
      <c r="IZ165" s="34"/>
      <c r="JA165" s="34">
        <v>150</v>
      </c>
      <c r="JB165" s="34">
        <v>129</v>
      </c>
      <c r="JC165" s="34">
        <v>741</v>
      </c>
      <c r="JD165" s="34">
        <v>139</v>
      </c>
      <c r="JE165" s="34"/>
      <c r="JF165" s="34"/>
      <c r="JG165" s="34"/>
      <c r="JH165" s="34"/>
      <c r="JI165" s="34"/>
      <c r="JJ165" s="34"/>
      <c r="JK165" s="34"/>
      <c r="JL165" s="34"/>
      <c r="JM165" s="34"/>
      <c r="JN165" s="34"/>
      <c r="JO165" s="34"/>
      <c r="JP165" s="34"/>
      <c r="JQ165" s="34"/>
      <c r="JR165" s="34">
        <v>10202</v>
      </c>
      <c r="JS165" s="34"/>
      <c r="JT165" s="34"/>
      <c r="JU165" s="34">
        <v>459</v>
      </c>
      <c r="JV165" s="34"/>
      <c r="JW165" s="34"/>
      <c r="JX165" s="34"/>
      <c r="JY165" s="34"/>
      <c r="JZ165" s="34"/>
      <c r="KA165" s="34"/>
      <c r="KB165" s="34"/>
      <c r="KC165" s="34"/>
      <c r="KD165" s="34"/>
      <c r="KE165" s="34"/>
      <c r="KF165" s="34">
        <v>10</v>
      </c>
      <c r="KG165" s="34">
        <v>20</v>
      </c>
      <c r="KH165" s="34">
        <v>332</v>
      </c>
      <c r="KI165" s="34">
        <v>70</v>
      </c>
      <c r="KJ165" s="34">
        <v>60</v>
      </c>
      <c r="KK165" s="34">
        <v>70</v>
      </c>
      <c r="KL165" s="34">
        <v>5</v>
      </c>
      <c r="KM165" s="34">
        <v>0</v>
      </c>
      <c r="KN165" s="34"/>
      <c r="KO165" s="34"/>
      <c r="KP165" s="34"/>
      <c r="KQ165" s="34"/>
      <c r="KR165" s="34"/>
      <c r="KS165" s="34"/>
      <c r="KT165" s="34"/>
      <c r="KU165" s="34"/>
      <c r="KV165" s="34"/>
      <c r="KW165" s="34"/>
      <c r="KX165" s="34"/>
      <c r="KY165" s="34"/>
      <c r="KZ165" s="34"/>
      <c r="LA165" s="34"/>
      <c r="LB165" s="34"/>
      <c r="LC165" s="34"/>
      <c r="LD165" s="34"/>
      <c r="LE165" s="34"/>
      <c r="LF165" s="34"/>
      <c r="LG165" s="34"/>
      <c r="LH165" s="34"/>
      <c r="LI165" s="34"/>
      <c r="LJ165" s="34"/>
      <c r="LK165" s="34"/>
      <c r="LL165" s="34"/>
      <c r="LM165" s="34"/>
      <c r="LN165" s="34"/>
      <c r="LO165" s="34"/>
      <c r="LP165" s="34"/>
      <c r="LQ165" s="34"/>
      <c r="LR165" s="34"/>
      <c r="LS165" s="34"/>
      <c r="LT165" s="34"/>
      <c r="LU165" s="34"/>
      <c r="LV165" s="34"/>
      <c r="LW165" s="34"/>
      <c r="LX165" s="34"/>
      <c r="LY165" s="34"/>
      <c r="LZ165" s="34"/>
      <c r="MA165" s="34"/>
      <c r="MB165" s="34"/>
      <c r="MC165" s="34"/>
      <c r="MD165" s="34"/>
      <c r="ME165" s="34"/>
      <c r="MF165" s="34"/>
      <c r="MG165" s="34"/>
      <c r="MH165" s="34"/>
      <c r="MI165" s="34"/>
      <c r="MJ165" s="34"/>
      <c r="MK165" s="34"/>
      <c r="ML165" s="34"/>
      <c r="MM165" s="34"/>
      <c r="MN165" s="34"/>
      <c r="MO165" s="34">
        <v>5</v>
      </c>
      <c r="MP165" s="34">
        <v>0</v>
      </c>
      <c r="MQ165" s="34"/>
      <c r="MR165" s="34"/>
      <c r="MS165" s="34"/>
      <c r="MT165" s="34"/>
      <c r="MU165" s="34">
        <v>450</v>
      </c>
      <c r="MV165" s="34"/>
      <c r="MW165" s="34"/>
      <c r="MX165" s="34"/>
      <c r="MY165" s="34"/>
      <c r="MZ165" s="34"/>
      <c r="NA165" s="34"/>
      <c r="NB165" s="34"/>
      <c r="NC165" s="34"/>
      <c r="ND165" s="34"/>
      <c r="NE165" s="34"/>
      <c r="NF165" s="34"/>
      <c r="NG165" s="34"/>
      <c r="NH165" s="34"/>
      <c r="NI165" s="34"/>
      <c r="NJ165" s="34"/>
      <c r="NK165" s="34"/>
      <c r="NX165" s="18">
        <f t="shared" si="14"/>
        <v>2749.8256904761843</v>
      </c>
      <c r="NY165" t="str">
        <f t="shared" si="12"/>
        <v>Larger</v>
      </c>
      <c r="NZ165" t="str">
        <f t="shared" si="13"/>
        <v>Large</v>
      </c>
    </row>
    <row r="166" spans="1:390">
      <c r="A166" t="s">
        <v>577</v>
      </c>
      <c r="B166" s="31" t="s">
        <v>578</v>
      </c>
      <c r="C166" s="32" t="s">
        <v>579</v>
      </c>
      <c r="D166" s="31" t="s">
        <v>393</v>
      </c>
      <c r="E166" s="31">
        <v>20070</v>
      </c>
      <c r="F166" s="31" t="s">
        <v>759</v>
      </c>
      <c r="G166" s="34">
        <v>5339.2900952380905</v>
      </c>
      <c r="H166" s="70">
        <v>67500</v>
      </c>
      <c r="I166" s="61"/>
      <c r="J166" s="67">
        <v>147</v>
      </c>
      <c r="K166" s="67">
        <v>16</v>
      </c>
      <c r="L166" s="67"/>
      <c r="M166" s="67"/>
      <c r="N166" s="67"/>
      <c r="O166" s="67"/>
      <c r="P166" s="67"/>
      <c r="Q166" s="67"/>
      <c r="R166" s="67">
        <v>108</v>
      </c>
      <c r="S166" s="67"/>
      <c r="T166" s="67"/>
      <c r="U166" s="67">
        <v>94</v>
      </c>
      <c r="V166" s="67">
        <v>762</v>
      </c>
      <c r="W166" s="86" t="s">
        <v>415</v>
      </c>
      <c r="X166" s="86"/>
      <c r="Y166" s="86"/>
      <c r="Z166" s="86"/>
      <c r="AA166" s="86"/>
      <c r="AB166" s="86"/>
      <c r="AC166" s="87">
        <v>33500</v>
      </c>
      <c r="AD166" s="61"/>
      <c r="AE166" s="61"/>
      <c r="AF166" s="87">
        <v>15000</v>
      </c>
      <c r="AG166" s="87"/>
      <c r="AH166" s="87"/>
      <c r="AI166" s="87"/>
      <c r="AJ166" s="87"/>
      <c r="AK166" s="87"/>
      <c r="AL166" s="89" t="s">
        <v>546</v>
      </c>
      <c r="AM166" s="87"/>
      <c r="AN166" s="61"/>
      <c r="AO166" s="89" t="s">
        <v>546</v>
      </c>
      <c r="AP166" s="61">
        <v>46614</v>
      </c>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v>2025</v>
      </c>
      <c r="BQ166" s="61"/>
      <c r="BR166" s="61"/>
      <c r="BS166" s="61"/>
      <c r="BT166" s="61"/>
      <c r="BU166" s="61"/>
      <c r="BV166" s="61"/>
      <c r="BW166" s="35"/>
      <c r="BX166" s="35"/>
      <c r="BY166" s="35"/>
      <c r="BZ166" s="35"/>
      <c r="CA166" s="35"/>
      <c r="CB166" s="35"/>
      <c r="CC166" s="35"/>
      <c r="CD166" s="35"/>
      <c r="CE166" s="35"/>
      <c r="CF166" s="35"/>
      <c r="CG166" s="35"/>
      <c r="CH166" s="35"/>
      <c r="CI166" s="35"/>
      <c r="CJ166" s="35"/>
      <c r="CK166" s="35"/>
      <c r="CL166" s="35"/>
      <c r="CM166" s="35"/>
      <c r="CN166" s="35"/>
      <c r="CO166" s="35"/>
      <c r="CP166" s="35"/>
      <c r="CQ166" s="35"/>
      <c r="CR166" s="35"/>
      <c r="CS166" s="35"/>
      <c r="CT166" s="35"/>
      <c r="CU166" s="35"/>
      <c r="CV166" s="35"/>
      <c r="CW166" s="35"/>
      <c r="CX166" s="35"/>
      <c r="CY166" s="35"/>
      <c r="CZ166" s="35"/>
      <c r="DA166" s="35"/>
      <c r="DB166" s="35"/>
      <c r="DC166" s="35"/>
      <c r="DD166" s="35"/>
      <c r="DE166" s="35"/>
      <c r="DF166" s="35">
        <v>36697</v>
      </c>
      <c r="DG166" s="35"/>
      <c r="DH166" s="35"/>
      <c r="DI166" s="35"/>
      <c r="DJ166" s="35"/>
      <c r="DK166" s="35"/>
      <c r="DL166" s="35"/>
      <c r="DM166" s="35"/>
      <c r="DN166" s="35"/>
      <c r="DO166" s="35"/>
      <c r="DP166" s="35"/>
      <c r="DQ166" s="35"/>
      <c r="DR166" s="35"/>
      <c r="DS166" s="35"/>
      <c r="DT166" s="35"/>
      <c r="DU166" s="35"/>
      <c r="DV166" s="61"/>
      <c r="DW166" s="61"/>
      <c r="DX166" s="35"/>
      <c r="DY166" s="35"/>
      <c r="DZ166" s="35"/>
      <c r="EA166" s="35"/>
      <c r="EB166" s="35"/>
      <c r="EC166" s="35"/>
      <c r="ED166" s="35"/>
      <c r="EE166" s="35"/>
      <c r="EF166" s="35"/>
      <c r="EG166" s="35"/>
      <c r="EH166" s="35"/>
      <c r="EI166" s="61"/>
      <c r="EJ166" s="35">
        <v>3380</v>
      </c>
      <c r="EK166" s="35"/>
      <c r="EL166" s="35"/>
      <c r="EM166" s="35"/>
      <c r="EN166" s="35"/>
      <c r="EO166" s="35"/>
      <c r="EP166" s="35"/>
      <c r="EQ166" s="35"/>
      <c r="ER166" s="35"/>
      <c r="ES166" s="35"/>
      <c r="ET166" s="35"/>
      <c r="EU166" s="37"/>
      <c r="EV166" s="37"/>
      <c r="EW166" s="37"/>
      <c r="EX166" s="37"/>
      <c r="EY166" s="37"/>
      <c r="EZ166" s="37"/>
      <c r="FA166" s="34"/>
      <c r="FB166" s="34"/>
      <c r="FC166" s="34"/>
      <c r="FD166" s="34"/>
      <c r="FE166" s="34"/>
      <c r="FF166" s="34"/>
      <c r="FG166" s="34"/>
      <c r="FH166" s="34"/>
      <c r="FI166" s="34"/>
      <c r="FJ166" s="34"/>
      <c r="FK166" s="34"/>
      <c r="FL166" s="34"/>
      <c r="FM166" s="34"/>
      <c r="FN166" s="34"/>
      <c r="FO166" s="34"/>
      <c r="FP166" s="34"/>
      <c r="FQ166" s="34"/>
      <c r="FR166" s="34"/>
      <c r="FS166" s="34"/>
      <c r="FT166" s="35"/>
      <c r="FU166" s="35"/>
      <c r="FV166" s="35"/>
      <c r="FW166" s="35"/>
      <c r="FX166" s="35"/>
      <c r="FY166" s="35"/>
      <c r="FZ166" s="35"/>
      <c r="GA166" s="35"/>
      <c r="GB166" s="35"/>
      <c r="GC166" s="35"/>
      <c r="GD166" s="35"/>
      <c r="GE166" s="35">
        <v>1772</v>
      </c>
      <c r="GF166" s="35"/>
      <c r="GG166" s="35"/>
      <c r="GH166" s="35"/>
      <c r="GI166" s="35"/>
      <c r="GJ166" s="35"/>
      <c r="GK166" s="35"/>
      <c r="GL166" s="35"/>
      <c r="GM166" s="35"/>
      <c r="GN166" s="35"/>
      <c r="GO166" s="35"/>
      <c r="GP166" s="35"/>
      <c r="GQ166" s="35"/>
      <c r="GR166" s="35"/>
      <c r="GS166" s="31"/>
      <c r="GT166" s="31" t="s">
        <v>580</v>
      </c>
      <c r="GU166" s="31"/>
      <c r="GV166" s="31" t="s">
        <v>409</v>
      </c>
      <c r="GW166" s="31"/>
      <c r="GX166" s="31"/>
      <c r="GY166" t="s">
        <v>405</v>
      </c>
      <c r="HC166" s="35">
        <v>1203</v>
      </c>
      <c r="HD166" s="35">
        <v>1955</v>
      </c>
      <c r="HE166" s="35">
        <v>8680</v>
      </c>
      <c r="HF166" s="35">
        <v>227</v>
      </c>
      <c r="HG166" s="35"/>
      <c r="HH166" s="35">
        <v>55000</v>
      </c>
      <c r="HI166" s="35"/>
      <c r="HJ166" s="35">
        <v>242</v>
      </c>
      <c r="HK166" s="35"/>
      <c r="HL166" s="35"/>
      <c r="HM166" s="35"/>
      <c r="HN166" s="35"/>
      <c r="HO166" s="35">
        <v>133</v>
      </c>
      <c r="HP166" s="35"/>
      <c r="HQ166" s="35"/>
      <c r="HR166" s="35">
        <v>370</v>
      </c>
      <c r="HS166" s="35"/>
      <c r="HT166" s="35"/>
      <c r="HU166" s="35">
        <v>4</v>
      </c>
      <c r="HV166" s="35"/>
      <c r="HW166" s="35"/>
      <c r="HX166" s="35"/>
      <c r="HY166" s="35"/>
      <c r="HZ166" s="35"/>
      <c r="IA166" s="35"/>
      <c r="IB166" s="35"/>
      <c r="IC166" s="35"/>
      <c r="ID166" s="35"/>
      <c r="IE166" s="35"/>
      <c r="IF166" s="61">
        <v>0.75</v>
      </c>
      <c r="IG166" s="35">
        <v>4</v>
      </c>
      <c r="IH166" s="35">
        <v>10.95</v>
      </c>
      <c r="II166" s="35">
        <f t="shared" si="11"/>
        <v>4</v>
      </c>
      <c r="IJ166" s="35"/>
      <c r="IK166" s="35">
        <v>8</v>
      </c>
      <c r="IL166" s="35">
        <v>6.95</v>
      </c>
      <c r="IM166" s="34">
        <v>15105</v>
      </c>
      <c r="IN166" s="31" t="s">
        <v>411</v>
      </c>
      <c r="IO166" s="70">
        <v>4590</v>
      </c>
      <c r="IP166" s="34">
        <v>31642</v>
      </c>
      <c r="IQ166" s="34"/>
      <c r="IR166" s="34">
        <v>3206</v>
      </c>
      <c r="IS166" s="34"/>
      <c r="IT166" s="34"/>
      <c r="IU166" s="34"/>
      <c r="IV166" s="34">
        <v>3784</v>
      </c>
      <c r="IW166" s="34"/>
      <c r="IX166" s="34">
        <v>43222</v>
      </c>
      <c r="IY166" s="34"/>
      <c r="IZ166" s="34"/>
      <c r="JA166" s="34">
        <v>315</v>
      </c>
      <c r="JB166" s="34">
        <v>315</v>
      </c>
      <c r="JC166" s="34">
        <v>154</v>
      </c>
      <c r="JD166" s="34">
        <v>154</v>
      </c>
      <c r="JE166" s="34"/>
      <c r="JF166" s="34"/>
      <c r="JG166" s="34"/>
      <c r="JH166" s="34"/>
      <c r="JI166" s="34"/>
      <c r="JJ166" s="34"/>
      <c r="JK166" s="34"/>
      <c r="JL166" s="34"/>
      <c r="JM166" s="34"/>
      <c r="JN166" s="34"/>
      <c r="JO166" s="34"/>
      <c r="JP166" s="34"/>
      <c r="JQ166" s="34"/>
      <c r="JR166" s="34">
        <v>2926</v>
      </c>
      <c r="JS166" s="34"/>
      <c r="JT166" s="34"/>
      <c r="JU166" s="34">
        <v>133</v>
      </c>
      <c r="JV166" s="34"/>
      <c r="JW166" s="34"/>
      <c r="JX166" s="34"/>
      <c r="JY166" s="34"/>
      <c r="JZ166" s="34"/>
      <c r="KA166" s="34"/>
      <c r="KB166" s="34"/>
      <c r="KC166" s="34"/>
      <c r="KD166" s="34"/>
      <c r="KE166" s="34"/>
      <c r="KF166" s="34">
        <v>5</v>
      </c>
      <c r="KG166" s="34">
        <v>16</v>
      </c>
      <c r="KH166" s="34">
        <v>432</v>
      </c>
      <c r="KI166" s="34">
        <v>62</v>
      </c>
      <c r="KJ166" s="34">
        <v>40</v>
      </c>
      <c r="KK166" s="34">
        <v>25</v>
      </c>
      <c r="KL166" s="34">
        <v>0</v>
      </c>
      <c r="KM166" s="34">
        <v>4</v>
      </c>
      <c r="KN166" s="34"/>
      <c r="KO166" s="34"/>
      <c r="KP166" s="34"/>
      <c r="KQ166" s="34"/>
      <c r="KR166" s="34"/>
      <c r="KS166" s="34"/>
      <c r="KT166" s="34"/>
      <c r="KU166" s="34"/>
      <c r="KV166" s="34"/>
      <c r="KW166" s="34"/>
      <c r="KX166" s="34"/>
      <c r="KY166" s="34"/>
      <c r="KZ166" s="34"/>
      <c r="LA166" s="34"/>
      <c r="LB166" s="34"/>
      <c r="LC166" s="34"/>
      <c r="LD166" s="34"/>
      <c r="LE166" s="34"/>
      <c r="LF166" s="34"/>
      <c r="LG166" s="34"/>
      <c r="LH166" s="34"/>
      <c r="LI166" s="34"/>
      <c r="LJ166" s="34"/>
      <c r="LK166" s="34"/>
      <c r="LL166" s="34"/>
      <c r="LM166" s="34"/>
      <c r="LN166" s="34"/>
      <c r="LO166" s="34"/>
      <c r="LP166" s="34"/>
      <c r="LQ166" s="34"/>
      <c r="LR166" s="34"/>
      <c r="LS166" s="34"/>
      <c r="LT166" s="34"/>
      <c r="LU166" s="34"/>
      <c r="LV166" s="34"/>
      <c r="LW166" s="34"/>
      <c r="LX166" s="34"/>
      <c r="LY166" s="34"/>
      <c r="LZ166" s="34"/>
      <c r="MA166" s="34"/>
      <c r="MB166" s="34"/>
      <c r="MC166" s="34"/>
      <c r="MD166" s="34"/>
      <c r="ME166" s="34"/>
      <c r="MF166" s="34"/>
      <c r="MG166" s="34"/>
      <c r="MH166" s="34"/>
      <c r="MI166" s="34"/>
      <c r="MJ166" s="34"/>
      <c r="MK166" s="34"/>
      <c r="ML166" s="34"/>
      <c r="MM166" s="34"/>
      <c r="MN166" s="34"/>
      <c r="MO166" s="34">
        <v>0</v>
      </c>
      <c r="MP166" s="34">
        <v>120</v>
      </c>
      <c r="MQ166" s="34"/>
      <c r="MR166" s="34"/>
      <c r="MS166" s="34">
        <v>328028</v>
      </c>
      <c r="MT166" s="34"/>
      <c r="MU166" s="34">
        <v>1519</v>
      </c>
      <c r="MV166" s="34"/>
      <c r="MW166" s="34"/>
      <c r="MX166" s="34"/>
      <c r="MY166" s="34"/>
      <c r="MZ166" s="34"/>
      <c r="NA166" s="34"/>
      <c r="NB166" s="34"/>
      <c r="NC166" s="34"/>
      <c r="ND166" s="34"/>
      <c r="NE166" s="34"/>
      <c r="NF166" s="34"/>
      <c r="NG166" s="34"/>
      <c r="NH166" s="34"/>
      <c r="NI166" s="34"/>
      <c r="NJ166" s="34"/>
      <c r="NK166" s="34"/>
      <c r="NX166" s="18">
        <f t="shared" si="14"/>
        <v>1334.8225238095226</v>
      </c>
      <c r="NY166" t="str">
        <f t="shared" si="12"/>
        <v>Smaller</v>
      </c>
      <c r="NZ166" t="str">
        <f t="shared" si="13"/>
        <v>Small</v>
      </c>
    </row>
    <row r="167" spans="1:390">
      <c r="A167" t="s">
        <v>595</v>
      </c>
      <c r="B167" s="31" t="s">
        <v>596</v>
      </c>
      <c r="C167" s="32" t="s">
        <v>597</v>
      </c>
      <c r="D167" s="1" t="s">
        <v>404</v>
      </c>
      <c r="E167" s="31">
        <v>20070</v>
      </c>
      <c r="F167" s="31" t="s">
        <v>759</v>
      </c>
      <c r="G167" s="34">
        <v>8087.2222857143124</v>
      </c>
      <c r="H167" s="70">
        <v>16000</v>
      </c>
      <c r="I167" s="61"/>
      <c r="J167" s="67">
        <v>40</v>
      </c>
      <c r="K167" s="67">
        <v>1</v>
      </c>
      <c r="L167" s="67"/>
      <c r="M167" s="67"/>
      <c r="N167" s="67"/>
      <c r="O167" s="67"/>
      <c r="P167" s="67"/>
      <c r="Q167" s="67"/>
      <c r="R167" s="67">
        <v>0</v>
      </c>
      <c r="S167" s="67"/>
      <c r="T167" s="67"/>
      <c r="U167" s="67">
        <v>65</v>
      </c>
      <c r="V167" s="67">
        <v>125</v>
      </c>
      <c r="W167" s="86">
        <v>65</v>
      </c>
      <c r="X167" s="86"/>
      <c r="Y167" s="86"/>
      <c r="Z167" s="86"/>
      <c r="AA167" s="86"/>
      <c r="AB167" s="86"/>
      <c r="AC167" s="87">
        <v>34099</v>
      </c>
      <c r="AD167" s="61"/>
      <c r="AE167" s="61"/>
      <c r="AF167" s="87">
        <v>0</v>
      </c>
      <c r="AG167" s="87">
        <v>37000</v>
      </c>
      <c r="AH167" s="87">
        <v>0</v>
      </c>
      <c r="AI167" s="87">
        <v>0</v>
      </c>
      <c r="AJ167" s="87"/>
      <c r="AK167" s="87"/>
      <c r="AL167" s="87">
        <v>0</v>
      </c>
      <c r="AM167" s="87">
        <v>0</v>
      </c>
      <c r="AN167" s="61"/>
      <c r="AO167" s="88">
        <v>71099</v>
      </c>
      <c r="AP167" s="61">
        <v>25344</v>
      </c>
      <c r="AQ167" s="61"/>
      <c r="AR167" s="61"/>
      <c r="AS167" s="61">
        <v>0</v>
      </c>
      <c r="AT167" s="61">
        <v>0</v>
      </c>
      <c r="AU167" s="61">
        <v>0</v>
      </c>
      <c r="AV167" s="61">
        <v>0</v>
      </c>
      <c r="AW167" s="61"/>
      <c r="AX167" s="61"/>
      <c r="AY167" s="61">
        <v>0</v>
      </c>
      <c r="AZ167" s="61">
        <v>0</v>
      </c>
      <c r="BA167" s="61"/>
      <c r="BB167" s="61">
        <v>25344</v>
      </c>
      <c r="BC167" s="61">
        <v>200</v>
      </c>
      <c r="BD167" s="61"/>
      <c r="BE167" s="61"/>
      <c r="BF167" s="61">
        <v>0</v>
      </c>
      <c r="BG167" s="61">
        <v>0</v>
      </c>
      <c r="BH167" s="61">
        <v>0</v>
      </c>
      <c r="BI167" s="61">
        <v>0</v>
      </c>
      <c r="BJ167" s="61"/>
      <c r="BK167" s="61"/>
      <c r="BL167" s="61">
        <v>0</v>
      </c>
      <c r="BM167" s="61">
        <v>0</v>
      </c>
      <c r="BN167" s="61"/>
      <c r="BO167" s="61">
        <v>200</v>
      </c>
      <c r="BP167" s="61">
        <v>0</v>
      </c>
      <c r="BQ167" s="61"/>
      <c r="BR167" s="61">
        <v>0</v>
      </c>
      <c r="BS167" s="61">
        <v>0</v>
      </c>
      <c r="BT167" s="61">
        <v>0</v>
      </c>
      <c r="BU167" s="61">
        <v>0</v>
      </c>
      <c r="BV167" s="61"/>
      <c r="BW167" s="35"/>
      <c r="BX167" s="35">
        <v>0</v>
      </c>
      <c r="BY167" s="35">
        <v>0</v>
      </c>
      <c r="BZ167" s="35">
        <v>0</v>
      </c>
      <c r="CA167" s="35"/>
      <c r="CB167" s="35"/>
      <c r="CC167" s="35"/>
      <c r="CD167" s="35"/>
      <c r="CE167" s="35"/>
      <c r="CF167" s="35"/>
      <c r="CG167" s="35"/>
      <c r="CH167" s="35"/>
      <c r="CI167" s="35"/>
      <c r="CJ167" s="35"/>
      <c r="CK167" s="35"/>
      <c r="CL167" s="35"/>
      <c r="CM167" s="35"/>
      <c r="CN167" s="35"/>
      <c r="CO167" s="35"/>
      <c r="CP167" s="35"/>
      <c r="CQ167" s="35"/>
      <c r="CR167" s="35"/>
      <c r="CS167" s="35"/>
      <c r="CT167" s="35"/>
      <c r="CU167" s="35"/>
      <c r="CV167" s="35"/>
      <c r="CW167" s="35"/>
      <c r="CX167" s="35"/>
      <c r="CY167" s="35">
        <v>5015</v>
      </c>
      <c r="CZ167" s="35"/>
      <c r="DA167" s="35">
        <v>0</v>
      </c>
      <c r="DB167" s="35">
        <v>0</v>
      </c>
      <c r="DC167" s="35">
        <v>0</v>
      </c>
      <c r="DD167" s="35"/>
      <c r="DE167" s="35"/>
      <c r="DF167" s="35">
        <v>7816</v>
      </c>
      <c r="DG167" s="35">
        <v>0</v>
      </c>
      <c r="DH167" s="35">
        <v>0</v>
      </c>
      <c r="DI167" s="35">
        <v>12831</v>
      </c>
      <c r="DJ167" s="35"/>
      <c r="DK167" s="35"/>
      <c r="DL167" s="35"/>
      <c r="DM167" s="35"/>
      <c r="DN167" s="35"/>
      <c r="DO167" s="35"/>
      <c r="DP167" s="35"/>
      <c r="DQ167" s="35"/>
      <c r="DR167" s="35"/>
      <c r="DS167" s="35"/>
      <c r="DT167" s="35"/>
      <c r="DU167" s="35"/>
      <c r="DV167" s="61"/>
      <c r="DW167" s="61"/>
      <c r="DX167" s="35"/>
      <c r="DY167" s="35"/>
      <c r="DZ167" s="35"/>
      <c r="EA167" s="35"/>
      <c r="EB167" s="35"/>
      <c r="EC167" s="35"/>
      <c r="ED167" s="35"/>
      <c r="EE167" s="35"/>
      <c r="EF167" s="35"/>
      <c r="EG167" s="35"/>
      <c r="EH167" s="35"/>
      <c r="EI167" s="61"/>
      <c r="EJ167" s="35">
        <v>11528</v>
      </c>
      <c r="EK167" s="35"/>
      <c r="EL167" s="35">
        <v>0</v>
      </c>
      <c r="EM167" s="35">
        <v>0</v>
      </c>
      <c r="EN167" s="35">
        <v>0</v>
      </c>
      <c r="EO167" s="35"/>
      <c r="EP167" s="35"/>
      <c r="EQ167" s="35">
        <v>0</v>
      </c>
      <c r="ER167" s="35">
        <v>0</v>
      </c>
      <c r="ES167" s="35">
        <v>0</v>
      </c>
      <c r="ET167" s="35">
        <v>11528</v>
      </c>
      <c r="EU167" s="37"/>
      <c r="EV167" s="37"/>
      <c r="EW167" s="37"/>
      <c r="EX167" s="37"/>
      <c r="EY167" s="37"/>
      <c r="EZ167" s="37"/>
      <c r="FA167" s="34"/>
      <c r="FB167" s="34"/>
      <c r="FC167" s="34"/>
      <c r="FD167" s="34"/>
      <c r="FE167" s="34"/>
      <c r="FF167" s="34"/>
      <c r="FG167" s="34"/>
      <c r="FH167" s="34"/>
      <c r="FI167" s="34"/>
      <c r="FJ167" s="34"/>
      <c r="FK167" s="34"/>
      <c r="FL167" s="34"/>
      <c r="FM167" s="34"/>
      <c r="FN167" s="34"/>
      <c r="FO167" s="34"/>
      <c r="FP167" s="34"/>
      <c r="FQ167" s="34"/>
      <c r="FR167" s="34"/>
      <c r="FS167" s="34"/>
      <c r="FT167" s="35"/>
      <c r="FU167" s="35"/>
      <c r="FV167" s="35"/>
      <c r="FW167" s="35"/>
      <c r="FX167" s="35"/>
      <c r="FY167" s="35"/>
      <c r="FZ167" s="35"/>
      <c r="GA167" s="35"/>
      <c r="GB167" s="35"/>
      <c r="GC167" s="35"/>
      <c r="GD167" s="35"/>
      <c r="GE167" s="35">
        <v>0</v>
      </c>
      <c r="GF167" s="35"/>
      <c r="GG167" s="35">
        <v>0</v>
      </c>
      <c r="GH167" s="35">
        <v>0</v>
      </c>
      <c r="GI167" s="35">
        <v>0</v>
      </c>
      <c r="GJ167" s="35">
        <v>2673</v>
      </c>
      <c r="GK167" s="35"/>
      <c r="GL167" s="35"/>
      <c r="GM167" s="35">
        <v>0</v>
      </c>
      <c r="GN167" s="35">
        <v>0</v>
      </c>
      <c r="GO167" s="35">
        <v>2673</v>
      </c>
      <c r="GP167" s="35">
        <v>96643</v>
      </c>
      <c r="GQ167" s="35">
        <v>24359</v>
      </c>
      <c r="GR167" s="35">
        <v>123675</v>
      </c>
      <c r="GS167" s="31"/>
      <c r="GT167" s="31" t="s">
        <v>761</v>
      </c>
      <c r="GU167" s="31" t="s">
        <v>439</v>
      </c>
      <c r="GV167" s="31" t="s">
        <v>398</v>
      </c>
      <c r="GW167" t="s">
        <v>410</v>
      </c>
      <c r="GX167" s="31"/>
      <c r="GY167" s="31"/>
      <c r="GZ167" s="31"/>
      <c r="HA167" s="31"/>
      <c r="HB167" s="31"/>
      <c r="HC167" s="35">
        <v>760</v>
      </c>
      <c r="HD167" s="35">
        <v>7952</v>
      </c>
      <c r="HE167" s="35">
        <v>0</v>
      </c>
      <c r="HF167" s="35">
        <v>243</v>
      </c>
      <c r="HG167" s="35">
        <v>0</v>
      </c>
      <c r="HH167" s="35">
        <v>61976</v>
      </c>
      <c r="HI167" s="35"/>
      <c r="HJ167" s="35">
        <v>65</v>
      </c>
      <c r="HK167" s="35">
        <v>0</v>
      </c>
      <c r="HL167" s="35"/>
      <c r="HM167" s="35"/>
      <c r="HN167" s="35"/>
      <c r="HO167" s="35">
        <v>226</v>
      </c>
      <c r="HP167" s="35"/>
      <c r="HQ167" s="35">
        <v>63</v>
      </c>
      <c r="HR167" s="35">
        <v>114</v>
      </c>
      <c r="HS167" s="35"/>
      <c r="HT167" s="35"/>
      <c r="HU167" s="35">
        <v>3</v>
      </c>
      <c r="HV167" s="35"/>
      <c r="HW167" s="35"/>
      <c r="HX167" s="35"/>
      <c r="HY167" s="35"/>
      <c r="HZ167" s="35"/>
      <c r="IA167" s="35"/>
      <c r="IB167" s="35"/>
      <c r="IC167" s="35"/>
      <c r="ID167" s="35"/>
      <c r="IE167" s="35"/>
      <c r="IF167" s="61">
        <v>3.4</v>
      </c>
      <c r="IG167" s="35">
        <v>1.5</v>
      </c>
      <c r="IH167" s="35">
        <v>6</v>
      </c>
      <c r="II167" s="35">
        <f t="shared" si="11"/>
        <v>1.5</v>
      </c>
      <c r="IJ167" s="35"/>
      <c r="IK167" s="35">
        <v>4.5</v>
      </c>
      <c r="IL167" s="35">
        <v>4.5</v>
      </c>
      <c r="IM167" s="34">
        <v>2767</v>
      </c>
      <c r="IN167" s="31" t="s">
        <v>400</v>
      </c>
      <c r="IO167" s="70">
        <v>15408</v>
      </c>
      <c r="IP167" s="34">
        <v>9648</v>
      </c>
      <c r="IQ167" s="34">
        <v>781</v>
      </c>
      <c r="IR167" s="34">
        <v>42285</v>
      </c>
      <c r="IS167" s="34"/>
      <c r="IT167" s="34"/>
      <c r="IU167" s="34"/>
      <c r="IV167" s="34">
        <v>0</v>
      </c>
      <c r="IW167" s="34"/>
      <c r="IX167" s="34">
        <v>68117</v>
      </c>
      <c r="IY167" s="34"/>
      <c r="IZ167" s="34"/>
      <c r="JA167" s="34">
        <v>172</v>
      </c>
      <c r="JB167" s="34">
        <v>154</v>
      </c>
      <c r="JC167" s="34"/>
      <c r="JD167" s="34">
        <v>68</v>
      </c>
      <c r="JE167" s="34"/>
      <c r="JF167" s="34"/>
      <c r="JG167" s="34"/>
      <c r="JH167" s="34"/>
      <c r="JI167" s="34"/>
      <c r="JJ167" s="34"/>
      <c r="JK167" s="34"/>
      <c r="JL167" s="34"/>
      <c r="JM167" s="34"/>
      <c r="JN167" s="34"/>
      <c r="JO167" s="34"/>
      <c r="JP167" s="34"/>
      <c r="JQ167" s="34"/>
      <c r="JR167" s="34">
        <v>500</v>
      </c>
      <c r="JS167" s="34"/>
      <c r="JT167" s="34"/>
      <c r="JU167" s="34">
        <v>20</v>
      </c>
      <c r="JV167" s="34"/>
      <c r="JW167" s="34"/>
      <c r="JX167" s="34"/>
      <c r="JY167" s="34"/>
      <c r="JZ167" s="34"/>
      <c r="KA167" s="34"/>
      <c r="KB167" s="34"/>
      <c r="KC167" s="34"/>
      <c r="KD167" s="34"/>
      <c r="KE167" s="34"/>
      <c r="KF167" s="34">
        <v>0</v>
      </c>
      <c r="KG167" s="34">
        <v>0</v>
      </c>
      <c r="KH167" s="34">
        <v>0</v>
      </c>
      <c r="KI167" s="34">
        <v>62</v>
      </c>
      <c r="KJ167" s="34">
        <v>40</v>
      </c>
      <c r="KK167" s="34">
        <v>20</v>
      </c>
      <c r="KL167" s="34">
        <v>0</v>
      </c>
      <c r="KM167" s="34">
        <v>0</v>
      </c>
      <c r="KN167" s="34"/>
      <c r="KO167" s="34"/>
      <c r="KP167" s="34"/>
      <c r="KQ167" s="34"/>
      <c r="KR167" s="34"/>
      <c r="KS167" s="34"/>
      <c r="KT167" s="34"/>
      <c r="KU167" s="34"/>
      <c r="KV167" s="34"/>
      <c r="KW167" s="34"/>
      <c r="KX167" s="34"/>
      <c r="KY167" s="34"/>
      <c r="KZ167" s="34"/>
      <c r="LA167" s="34"/>
      <c r="LB167" s="34"/>
      <c r="LC167" s="34"/>
      <c r="LD167" s="34"/>
      <c r="LE167" s="34"/>
      <c r="LF167" s="34"/>
      <c r="LG167" s="34"/>
      <c r="LH167" s="34"/>
      <c r="LI167" s="34"/>
      <c r="LJ167" s="34"/>
      <c r="LK167" s="34"/>
      <c r="LL167" s="34"/>
      <c r="LM167" s="34"/>
      <c r="LN167" s="34"/>
      <c r="LO167" s="34"/>
      <c r="LP167" s="34"/>
      <c r="LQ167" s="34"/>
      <c r="LR167" s="34"/>
      <c r="LS167" s="34"/>
      <c r="LT167" s="34"/>
      <c r="LU167" s="34"/>
      <c r="LV167" s="34"/>
      <c r="LW167" s="34"/>
      <c r="LX167" s="34"/>
      <c r="LY167" s="34"/>
      <c r="LZ167" s="34"/>
      <c r="MA167" s="34"/>
      <c r="MB167" s="34"/>
      <c r="MC167" s="34"/>
      <c r="MD167" s="34"/>
      <c r="ME167" s="34"/>
      <c r="MF167" s="34"/>
      <c r="MG167" s="34"/>
      <c r="MH167" s="34"/>
      <c r="MI167" s="34"/>
      <c r="MJ167" s="34"/>
      <c r="MK167" s="34"/>
      <c r="ML167" s="34"/>
      <c r="MM167" s="34"/>
      <c r="MN167" s="34"/>
      <c r="MO167" s="34">
        <v>0</v>
      </c>
      <c r="MP167" s="34">
        <v>0</v>
      </c>
      <c r="MQ167" s="34"/>
      <c r="MR167" s="34"/>
      <c r="MS167" s="34">
        <v>214183</v>
      </c>
      <c r="MT167" s="34"/>
      <c r="MU167" s="34"/>
      <c r="MV167" s="34"/>
      <c r="MW167" s="34"/>
      <c r="MX167" s="34"/>
      <c r="MY167" s="34"/>
      <c r="MZ167" s="34"/>
      <c r="NA167" s="34"/>
      <c r="NB167" s="34"/>
      <c r="NC167" s="34"/>
      <c r="ND167" s="34"/>
      <c r="NE167" s="34"/>
      <c r="NF167" s="34"/>
      <c r="NG167" s="34"/>
      <c r="NH167" s="34"/>
      <c r="NI167" s="34"/>
      <c r="NJ167" s="34"/>
      <c r="NK167" s="34"/>
      <c r="NX167" s="18">
        <f t="shared" si="14"/>
        <v>5391.4815238095416</v>
      </c>
      <c r="NY167" t="str">
        <f t="shared" si="12"/>
        <v>Mid-range</v>
      </c>
      <c r="NZ167" t="str">
        <f t="shared" si="13"/>
        <v>Small</v>
      </c>
    </row>
    <row r="168" spans="1:390">
      <c r="A168" t="s">
        <v>432</v>
      </c>
      <c r="B168" s="31" t="s">
        <v>584</v>
      </c>
      <c r="C168" s="32" t="s">
        <v>585</v>
      </c>
      <c r="D168" s="1" t="s">
        <v>404</v>
      </c>
      <c r="E168" s="31">
        <v>20070</v>
      </c>
      <c r="F168" s="31" t="s">
        <v>759</v>
      </c>
      <c r="G168" s="34">
        <v>21815.953714285726</v>
      </c>
      <c r="H168" s="70">
        <v>20737</v>
      </c>
      <c r="I168" s="61"/>
      <c r="J168" s="67">
        <v>70</v>
      </c>
      <c r="K168" s="67">
        <v>6</v>
      </c>
      <c r="L168" s="67"/>
      <c r="M168" s="67"/>
      <c r="N168" s="67"/>
      <c r="O168" s="67"/>
      <c r="P168" s="67"/>
      <c r="Q168" s="67"/>
      <c r="R168" s="67">
        <v>0</v>
      </c>
      <c r="S168" s="67"/>
      <c r="T168" s="67"/>
      <c r="U168" s="67">
        <v>34</v>
      </c>
      <c r="V168" s="67">
        <v>387</v>
      </c>
      <c r="W168" s="86">
        <v>12</v>
      </c>
      <c r="X168" s="86"/>
      <c r="Y168" s="86"/>
      <c r="Z168" s="86"/>
      <c r="AA168" s="86"/>
      <c r="AB168" s="86"/>
      <c r="AC168" s="87">
        <v>37765</v>
      </c>
      <c r="AD168" s="61"/>
      <c r="AE168" s="61"/>
      <c r="AF168" s="87">
        <v>0</v>
      </c>
      <c r="AG168" s="87">
        <v>0</v>
      </c>
      <c r="AH168" s="87">
        <v>151841</v>
      </c>
      <c r="AI168" s="87">
        <v>0</v>
      </c>
      <c r="AJ168" s="87"/>
      <c r="AK168" s="87"/>
      <c r="AL168" s="87">
        <v>0</v>
      </c>
      <c r="AM168" s="87">
        <v>0</v>
      </c>
      <c r="AN168" s="61"/>
      <c r="AO168" s="88">
        <v>189606</v>
      </c>
      <c r="AP168" s="61">
        <v>30732</v>
      </c>
      <c r="AQ168" s="61"/>
      <c r="AR168" s="61"/>
      <c r="AS168" s="61">
        <v>0</v>
      </c>
      <c r="AT168" s="61">
        <v>0</v>
      </c>
      <c r="AU168" s="61">
        <v>0</v>
      </c>
      <c r="AV168" s="61">
        <v>0</v>
      </c>
      <c r="AW168" s="61"/>
      <c r="AX168" s="61"/>
      <c r="AY168" s="61">
        <v>0</v>
      </c>
      <c r="AZ168" s="61">
        <v>0</v>
      </c>
      <c r="BA168" s="61"/>
      <c r="BB168" s="61">
        <v>30732</v>
      </c>
      <c r="BC168" s="61">
        <v>681</v>
      </c>
      <c r="BD168" s="61"/>
      <c r="BE168" s="61"/>
      <c r="BF168" s="61">
        <v>0</v>
      </c>
      <c r="BG168" s="61">
        <v>0</v>
      </c>
      <c r="BH168" s="61">
        <v>0</v>
      </c>
      <c r="BI168" s="61">
        <v>0</v>
      </c>
      <c r="BJ168" s="61"/>
      <c r="BK168" s="61"/>
      <c r="BL168" s="61">
        <v>0</v>
      </c>
      <c r="BM168" s="61">
        <v>0</v>
      </c>
      <c r="BN168" s="61"/>
      <c r="BO168" s="61">
        <v>681</v>
      </c>
      <c r="BP168" s="61">
        <v>0</v>
      </c>
      <c r="BQ168" s="61"/>
      <c r="BR168" s="61">
        <v>0</v>
      </c>
      <c r="BS168" s="61">
        <v>0</v>
      </c>
      <c r="BT168" s="61">
        <v>5100</v>
      </c>
      <c r="BU168" s="61">
        <v>1491</v>
      </c>
      <c r="BV168" s="61"/>
      <c r="BW168" s="35"/>
      <c r="BX168" s="35">
        <v>0</v>
      </c>
      <c r="BY168" s="35">
        <v>0</v>
      </c>
      <c r="BZ168" s="35">
        <v>6591</v>
      </c>
      <c r="CA168" s="35"/>
      <c r="CB168" s="35"/>
      <c r="CC168" s="35"/>
      <c r="CD168" s="35"/>
      <c r="CE168" s="35"/>
      <c r="CF168" s="35"/>
      <c r="CG168" s="35"/>
      <c r="CH168" s="35"/>
      <c r="CI168" s="35"/>
      <c r="CJ168" s="35"/>
      <c r="CK168" s="35"/>
      <c r="CL168" s="35"/>
      <c r="CM168" s="35"/>
      <c r="CN168" s="35"/>
      <c r="CO168" s="35"/>
      <c r="CP168" s="35"/>
      <c r="CQ168" s="35"/>
      <c r="CR168" s="35"/>
      <c r="CS168" s="35"/>
      <c r="CT168" s="35"/>
      <c r="CU168" s="35"/>
      <c r="CV168" s="35"/>
      <c r="CW168" s="35"/>
      <c r="CX168" s="35"/>
      <c r="CY168" s="35">
        <v>11997</v>
      </c>
      <c r="CZ168" s="35"/>
      <c r="DA168" s="35">
        <v>0</v>
      </c>
      <c r="DB168" s="35">
        <v>0</v>
      </c>
      <c r="DC168" s="35">
        <v>0</v>
      </c>
      <c r="DD168" s="35"/>
      <c r="DE168" s="35"/>
      <c r="DF168" s="35">
        <v>25274</v>
      </c>
      <c r="DG168" s="35">
        <v>0</v>
      </c>
      <c r="DH168" s="35">
        <v>0</v>
      </c>
      <c r="DI168" s="35">
        <v>37271</v>
      </c>
      <c r="DJ168" s="35"/>
      <c r="DK168" s="35"/>
      <c r="DL168" s="35"/>
      <c r="DM168" s="35"/>
      <c r="DN168" s="35"/>
      <c r="DO168" s="35"/>
      <c r="DP168" s="35"/>
      <c r="DQ168" s="35"/>
      <c r="DR168" s="35"/>
      <c r="DS168" s="35"/>
      <c r="DT168" s="35"/>
      <c r="DU168" s="35"/>
      <c r="DV168" s="61"/>
      <c r="DW168" s="61"/>
      <c r="DX168" s="35"/>
      <c r="DY168" s="35"/>
      <c r="DZ168" s="35"/>
      <c r="EA168" s="35"/>
      <c r="EB168" s="35"/>
      <c r="EC168" s="35"/>
      <c r="ED168" s="35"/>
      <c r="EE168" s="35"/>
      <c r="EF168" s="35"/>
      <c r="EG168" s="35"/>
      <c r="EH168" s="35"/>
      <c r="EI168" s="61"/>
      <c r="EJ168" s="35">
        <v>0</v>
      </c>
      <c r="EK168" s="35"/>
      <c r="EL168" s="35">
        <v>0</v>
      </c>
      <c r="EM168" s="35">
        <v>0</v>
      </c>
      <c r="EN168" s="35">
        <v>7185</v>
      </c>
      <c r="EO168" s="35"/>
      <c r="EP168" s="35"/>
      <c r="EQ168" s="35">
        <v>0</v>
      </c>
      <c r="ER168" s="35">
        <v>0</v>
      </c>
      <c r="ES168" s="35">
        <v>0</v>
      </c>
      <c r="ET168" s="35">
        <v>7185</v>
      </c>
      <c r="EU168" s="37"/>
      <c r="EV168" s="37"/>
      <c r="EW168" s="37"/>
      <c r="EX168" s="37"/>
      <c r="EY168" s="37"/>
      <c r="EZ168" s="37"/>
      <c r="FA168" s="34"/>
      <c r="FB168" s="34"/>
      <c r="FC168" s="34"/>
      <c r="FD168" s="34"/>
      <c r="FE168" s="34"/>
      <c r="FF168" s="34"/>
      <c r="FG168" s="34"/>
      <c r="FH168" s="34"/>
      <c r="FI168" s="34"/>
      <c r="FJ168" s="34"/>
      <c r="FK168" s="34"/>
      <c r="FL168" s="34"/>
      <c r="FM168" s="34"/>
      <c r="FN168" s="34"/>
      <c r="FO168" s="34"/>
      <c r="FP168" s="34"/>
      <c r="FQ168" s="34"/>
      <c r="FR168" s="34"/>
      <c r="FS168" s="34"/>
      <c r="FT168" s="35"/>
      <c r="FU168" s="35"/>
      <c r="FV168" s="35"/>
      <c r="FW168" s="35"/>
      <c r="FX168" s="35"/>
      <c r="FY168" s="35"/>
      <c r="FZ168" s="35"/>
      <c r="GA168" s="35"/>
      <c r="GB168" s="35"/>
      <c r="GC168" s="35"/>
      <c r="GD168" s="35"/>
      <c r="GE168" s="35">
        <v>0</v>
      </c>
      <c r="GF168" s="35"/>
      <c r="GG168" s="35">
        <v>0</v>
      </c>
      <c r="GH168" s="35">
        <v>0</v>
      </c>
      <c r="GI168" s="35">
        <v>0</v>
      </c>
      <c r="GJ168" s="35">
        <v>0</v>
      </c>
      <c r="GK168" s="35"/>
      <c r="GL168" s="35"/>
      <c r="GM168" s="35">
        <v>0</v>
      </c>
      <c r="GN168" s="35">
        <v>0</v>
      </c>
      <c r="GO168" s="35">
        <v>0</v>
      </c>
      <c r="GP168" s="35">
        <v>221019</v>
      </c>
      <c r="GQ168" s="35">
        <v>51047</v>
      </c>
      <c r="GR168" s="35">
        <v>272066</v>
      </c>
      <c r="GS168" s="31" t="s">
        <v>420</v>
      </c>
      <c r="GT168" s="31"/>
      <c r="GU168" s="31" t="s">
        <v>397</v>
      </c>
      <c r="GV168" s="31" t="s">
        <v>398</v>
      </c>
      <c r="GW168" s="31"/>
      <c r="GX168" t="s">
        <v>459</v>
      </c>
      <c r="HC168" s="35">
        <v>3361</v>
      </c>
      <c r="HD168" s="35">
        <v>1829</v>
      </c>
      <c r="HE168" s="35">
        <v>9066</v>
      </c>
      <c r="HF168" s="35">
        <v>242</v>
      </c>
      <c r="HG168" s="35">
        <v>243</v>
      </c>
      <c r="HH168" s="35">
        <v>60501</v>
      </c>
      <c r="HI168" s="35"/>
      <c r="HJ168" s="35">
        <v>31</v>
      </c>
      <c r="HK168" s="35">
        <v>5057</v>
      </c>
      <c r="HL168" s="35">
        <v>4349</v>
      </c>
      <c r="HM168" s="35"/>
      <c r="HN168" s="35"/>
      <c r="HO168" s="35">
        <v>164</v>
      </c>
      <c r="HP168" s="35">
        <v>164</v>
      </c>
      <c r="HQ168" s="35">
        <v>75</v>
      </c>
      <c r="HR168" s="35">
        <v>86</v>
      </c>
      <c r="HS168" s="35"/>
      <c r="HT168" s="35"/>
      <c r="HU168" s="35">
        <v>10</v>
      </c>
      <c r="HV168" s="35"/>
      <c r="HW168" s="35"/>
      <c r="HX168" s="35"/>
      <c r="HY168" s="35"/>
      <c r="HZ168" s="35"/>
      <c r="IA168" s="35"/>
      <c r="IB168" s="35"/>
      <c r="IC168" s="35"/>
      <c r="ID168" s="35"/>
      <c r="IE168" s="35"/>
      <c r="IF168" s="61">
        <v>5.3</v>
      </c>
      <c r="IG168" s="35">
        <v>8.6</v>
      </c>
      <c r="IH168" s="35">
        <v>15.1</v>
      </c>
      <c r="II168" s="35">
        <f t="shared" si="11"/>
        <v>8.6</v>
      </c>
      <c r="IJ168" s="35"/>
      <c r="IK168" s="35">
        <v>8</v>
      </c>
      <c r="IL168" s="35">
        <v>6.5</v>
      </c>
      <c r="IM168" s="34">
        <v>9255</v>
      </c>
      <c r="IN168" s="31" t="s">
        <v>400</v>
      </c>
      <c r="IO168" s="70">
        <v>25125</v>
      </c>
      <c r="IP168" s="34">
        <v>19905</v>
      </c>
      <c r="IQ168" s="34">
        <v>20382</v>
      </c>
      <c r="IR168" s="34">
        <v>3698</v>
      </c>
      <c r="IS168" s="34"/>
      <c r="IT168" s="34"/>
      <c r="IU168" s="34"/>
      <c r="IV168" s="34">
        <v>0</v>
      </c>
      <c r="IW168" s="34"/>
      <c r="IX168" s="34">
        <v>69110</v>
      </c>
      <c r="IY168" s="34"/>
      <c r="IZ168" s="34"/>
      <c r="JA168" s="34">
        <v>1258</v>
      </c>
      <c r="JB168" s="34">
        <v>722</v>
      </c>
      <c r="JC168" s="34">
        <v>2589</v>
      </c>
      <c r="JD168" s="34">
        <v>1712</v>
      </c>
      <c r="JE168" s="34"/>
      <c r="JF168" s="34"/>
      <c r="JG168" s="34"/>
      <c r="JH168" s="34"/>
      <c r="JI168" s="34"/>
      <c r="JJ168" s="34"/>
      <c r="JK168" s="34"/>
      <c r="JL168" s="34"/>
      <c r="JM168" s="34"/>
      <c r="JN168" s="34"/>
      <c r="JO168" s="34"/>
      <c r="JP168" s="34"/>
      <c r="JQ168" s="34"/>
      <c r="JR168" s="34">
        <v>4690</v>
      </c>
      <c r="JS168" s="34"/>
      <c r="JT168" s="34"/>
      <c r="JU168" s="34">
        <v>210</v>
      </c>
      <c r="JV168" s="34"/>
      <c r="JW168" s="34"/>
      <c r="JX168" s="34"/>
      <c r="JY168" s="34"/>
      <c r="JZ168" s="34"/>
      <c r="KA168" s="34"/>
      <c r="KB168" s="34"/>
      <c r="KC168" s="34"/>
      <c r="KD168" s="34"/>
      <c r="KE168" s="34"/>
      <c r="KF168" s="34">
        <v>3</v>
      </c>
      <c r="KG168" s="34">
        <v>11</v>
      </c>
      <c r="KH168" s="34">
        <v>160</v>
      </c>
      <c r="KI168" s="34">
        <v>75.5</v>
      </c>
      <c r="KJ168" s="34">
        <v>52</v>
      </c>
      <c r="KK168" s="34">
        <v>48</v>
      </c>
      <c r="KL168" s="34">
        <v>6</v>
      </c>
      <c r="KM168" s="34">
        <v>0</v>
      </c>
      <c r="KN168" s="34"/>
      <c r="KO168" s="34"/>
      <c r="KP168" s="34"/>
      <c r="KQ168" s="34"/>
      <c r="KR168" s="34"/>
      <c r="KS168" s="34"/>
      <c r="KT168" s="34"/>
      <c r="KU168" s="34"/>
      <c r="KV168" s="34"/>
      <c r="KW168" s="34"/>
      <c r="KX168" s="34"/>
      <c r="KY168" s="34"/>
      <c r="KZ168" s="34"/>
      <c r="LA168" s="34"/>
      <c r="LB168" s="34"/>
      <c r="LC168" s="34"/>
      <c r="LD168" s="34"/>
      <c r="LE168" s="34"/>
      <c r="LF168" s="34"/>
      <c r="LG168" s="34"/>
      <c r="LH168" s="34"/>
      <c r="LI168" s="34"/>
      <c r="LJ168" s="34"/>
      <c r="LK168" s="34"/>
      <c r="LL168" s="34"/>
      <c r="LM168" s="34"/>
      <c r="LN168" s="34"/>
      <c r="LO168" s="34"/>
      <c r="LP168" s="34"/>
      <c r="LQ168" s="34"/>
      <c r="LR168" s="34"/>
      <c r="LS168" s="34"/>
      <c r="LT168" s="34"/>
      <c r="LU168" s="34"/>
      <c r="LV168" s="34"/>
      <c r="LW168" s="34"/>
      <c r="LX168" s="34"/>
      <c r="LY168" s="34"/>
      <c r="LZ168" s="34"/>
      <c r="MA168" s="34"/>
      <c r="MB168" s="34"/>
      <c r="MC168" s="34"/>
      <c r="MD168" s="34"/>
      <c r="ME168" s="34"/>
      <c r="MF168" s="34"/>
      <c r="MG168" s="34"/>
      <c r="MH168" s="34"/>
      <c r="MI168" s="34"/>
      <c r="MJ168" s="34"/>
      <c r="MK168" s="34"/>
      <c r="ML168" s="34"/>
      <c r="MM168" s="34"/>
      <c r="MN168" s="34"/>
      <c r="MO168" s="34">
        <v>6</v>
      </c>
      <c r="MP168" s="34">
        <v>0</v>
      </c>
      <c r="MQ168" s="34"/>
      <c r="MR168" s="34"/>
      <c r="MS168" s="34"/>
      <c r="MT168" s="34"/>
      <c r="MU168" s="34">
        <v>39</v>
      </c>
      <c r="MV168" s="34"/>
      <c r="MW168" s="34"/>
      <c r="MX168" s="34"/>
      <c r="MY168" s="34"/>
      <c r="MZ168" s="34"/>
      <c r="NA168" s="34"/>
      <c r="NB168" s="34"/>
      <c r="NC168" s="34"/>
      <c r="ND168" s="34"/>
      <c r="NE168" s="34"/>
      <c r="NF168" s="34"/>
      <c r="NG168" s="34"/>
      <c r="NH168" s="34"/>
      <c r="NI168" s="34"/>
      <c r="NJ168" s="34"/>
      <c r="NK168" s="34"/>
      <c r="NX168" s="18">
        <f t="shared" si="14"/>
        <v>2536.7388039867124</v>
      </c>
      <c r="NY168" t="str">
        <f t="shared" si="12"/>
        <v>Larger</v>
      </c>
      <c r="NZ168" t="str">
        <f t="shared" si="13"/>
        <v>Large</v>
      </c>
    </row>
    <row r="169" spans="1:390">
      <c r="A169" t="s">
        <v>554</v>
      </c>
      <c r="B169" s="31" t="s">
        <v>555</v>
      </c>
      <c r="C169" s="32" t="s">
        <v>556</v>
      </c>
      <c r="D169" s="1" t="s">
        <v>404</v>
      </c>
      <c r="E169" s="31">
        <v>20070</v>
      </c>
      <c r="F169" s="31" t="s">
        <v>759</v>
      </c>
      <c r="G169" s="34">
        <v>13705.585333333262</v>
      </c>
      <c r="H169" s="70">
        <v>24254</v>
      </c>
      <c r="I169" s="61"/>
      <c r="J169" s="67">
        <v>77</v>
      </c>
      <c r="K169" s="67">
        <v>3</v>
      </c>
      <c r="L169" s="67"/>
      <c r="M169" s="67"/>
      <c r="N169" s="67"/>
      <c r="O169" s="67"/>
      <c r="P169" s="67"/>
      <c r="Q169" s="67"/>
      <c r="R169" s="67">
        <v>27</v>
      </c>
      <c r="S169" s="67"/>
      <c r="T169" s="67"/>
      <c r="U169" s="67">
        <v>10</v>
      </c>
      <c r="V169" s="67">
        <v>299</v>
      </c>
      <c r="W169" s="86"/>
      <c r="X169" s="86"/>
      <c r="Y169" s="86"/>
      <c r="Z169" s="86"/>
      <c r="AA169" s="86"/>
      <c r="AB169" s="86"/>
      <c r="AC169" s="87">
        <v>42944</v>
      </c>
      <c r="AD169" s="61"/>
      <c r="AE169" s="61"/>
      <c r="AF169" s="87"/>
      <c r="AG169" s="87">
        <v>58587</v>
      </c>
      <c r="AH169" s="87"/>
      <c r="AI169" s="87"/>
      <c r="AJ169" s="87"/>
      <c r="AK169" s="87"/>
      <c r="AL169" s="87">
        <v>0</v>
      </c>
      <c r="AM169" s="87">
        <v>3780</v>
      </c>
      <c r="AN169" s="61"/>
      <c r="AO169" s="88">
        <v>105311</v>
      </c>
      <c r="AP169" s="61">
        <v>3322</v>
      </c>
      <c r="AQ169" s="61"/>
      <c r="AR169" s="61"/>
      <c r="AS169" s="61">
        <v>34530</v>
      </c>
      <c r="AT169" s="61"/>
      <c r="AU169" s="61"/>
      <c r="AV169" s="61"/>
      <c r="AW169" s="61"/>
      <c r="AX169" s="61"/>
      <c r="AY169" s="61"/>
      <c r="AZ169" s="61">
        <v>750</v>
      </c>
      <c r="BA169" s="61"/>
      <c r="BB169" s="61">
        <v>38602</v>
      </c>
      <c r="BC169" s="61"/>
      <c r="BD169" s="61"/>
      <c r="BE169" s="61"/>
      <c r="BF169" s="61"/>
      <c r="BG169" s="61"/>
      <c r="BH169" s="61"/>
      <c r="BI169" s="61"/>
      <c r="BJ169" s="61"/>
      <c r="BK169" s="61"/>
      <c r="BL169" s="61"/>
      <c r="BM169" s="61"/>
      <c r="BN169" s="61"/>
      <c r="BO169" s="61"/>
      <c r="BP169" s="61"/>
      <c r="BQ169" s="61"/>
      <c r="BR169" s="61"/>
      <c r="BS169" s="61"/>
      <c r="BT169" s="61"/>
      <c r="BU169" s="61"/>
      <c r="BV169" s="61"/>
      <c r="BW169" s="35"/>
      <c r="BX169" s="35"/>
      <c r="BY169" s="35"/>
      <c r="BZ169" s="35"/>
      <c r="CA169" s="35"/>
      <c r="CB169" s="35"/>
      <c r="CC169" s="35"/>
      <c r="CD169" s="35"/>
      <c r="CE169" s="35"/>
      <c r="CF169" s="35"/>
      <c r="CG169" s="35"/>
      <c r="CH169" s="35"/>
      <c r="CI169" s="35"/>
      <c r="CJ169" s="35"/>
      <c r="CK169" s="35"/>
      <c r="CL169" s="35"/>
      <c r="CM169" s="35"/>
      <c r="CN169" s="35"/>
      <c r="CO169" s="35"/>
      <c r="CP169" s="35"/>
      <c r="CQ169" s="35"/>
      <c r="CR169" s="35"/>
      <c r="CS169" s="35"/>
      <c r="CT169" s="35"/>
      <c r="CU169" s="35"/>
      <c r="CV169" s="35"/>
      <c r="CW169" s="35"/>
      <c r="CX169" s="35"/>
      <c r="CY169" s="35">
        <v>2033</v>
      </c>
      <c r="CZ169" s="35"/>
      <c r="DA169" s="35"/>
      <c r="DB169" s="35">
        <v>360</v>
      </c>
      <c r="DC169" s="35"/>
      <c r="DD169" s="35"/>
      <c r="DE169" s="35"/>
      <c r="DF169" s="35">
        <v>18360</v>
      </c>
      <c r="DG169" s="35"/>
      <c r="DH169" s="35"/>
      <c r="DI169" s="35">
        <v>20753</v>
      </c>
      <c r="DJ169" s="35"/>
      <c r="DK169" s="35"/>
      <c r="DL169" s="35"/>
      <c r="DM169" s="35"/>
      <c r="DN169" s="35"/>
      <c r="DO169" s="35"/>
      <c r="DP169" s="35"/>
      <c r="DQ169" s="35"/>
      <c r="DR169" s="35"/>
      <c r="DS169" s="35"/>
      <c r="DT169" s="35"/>
      <c r="DU169" s="35"/>
      <c r="DV169" s="61"/>
      <c r="DW169" s="61"/>
      <c r="DX169" s="35"/>
      <c r="DY169" s="35"/>
      <c r="DZ169" s="35"/>
      <c r="EA169" s="35"/>
      <c r="EB169" s="35"/>
      <c r="EC169" s="35"/>
      <c r="ED169" s="35"/>
      <c r="EE169" s="35"/>
      <c r="EF169" s="35"/>
      <c r="EG169" s="35"/>
      <c r="EH169" s="35"/>
      <c r="EI169" s="61"/>
      <c r="EJ169" s="35">
        <v>21026</v>
      </c>
      <c r="EK169" s="35"/>
      <c r="EL169" s="35"/>
      <c r="EM169" s="35"/>
      <c r="EN169" s="35"/>
      <c r="EO169" s="35"/>
      <c r="EP169" s="35"/>
      <c r="EQ169" s="35">
        <v>350</v>
      </c>
      <c r="ER169" s="35"/>
      <c r="ES169" s="35"/>
      <c r="ET169" s="35">
        <v>21376</v>
      </c>
      <c r="EU169" s="37"/>
      <c r="EV169" s="37"/>
      <c r="EW169" s="37"/>
      <c r="EX169" s="37"/>
      <c r="EY169" s="37"/>
      <c r="EZ169" s="37"/>
      <c r="FA169" s="34"/>
      <c r="FB169" s="34"/>
      <c r="FC169" s="34"/>
      <c r="FD169" s="34"/>
      <c r="FE169" s="34"/>
      <c r="FF169" s="34"/>
      <c r="FG169" s="34"/>
      <c r="FH169" s="34"/>
      <c r="FI169" s="34"/>
      <c r="FJ169" s="34"/>
      <c r="FK169" s="34"/>
      <c r="FL169" s="34"/>
      <c r="FM169" s="34"/>
      <c r="FN169" s="34"/>
      <c r="FO169" s="34"/>
      <c r="FP169" s="34"/>
      <c r="FQ169" s="34"/>
      <c r="FR169" s="34"/>
      <c r="FS169" s="34"/>
      <c r="FT169" s="35"/>
      <c r="FU169" s="35"/>
      <c r="FV169" s="35"/>
      <c r="FW169" s="35"/>
      <c r="FX169" s="35"/>
      <c r="FY169" s="35"/>
      <c r="FZ169" s="35"/>
      <c r="GA169" s="35"/>
      <c r="GB169" s="35"/>
      <c r="GC169" s="35"/>
      <c r="GD169" s="35"/>
      <c r="GE169" s="35"/>
      <c r="GF169" s="35"/>
      <c r="GG169" s="35"/>
      <c r="GH169" s="35"/>
      <c r="GI169" s="35"/>
      <c r="GJ169" s="35"/>
      <c r="GK169" s="35"/>
      <c r="GL169" s="35"/>
      <c r="GM169" s="35"/>
      <c r="GN169" s="35"/>
      <c r="GO169" s="35"/>
      <c r="GP169" s="35">
        <v>143913</v>
      </c>
      <c r="GQ169" s="35">
        <v>42129</v>
      </c>
      <c r="GR169" s="35">
        <v>186042</v>
      </c>
      <c r="GS169" s="31" t="s">
        <v>420</v>
      </c>
      <c r="GT169" s="31"/>
      <c r="GU169" s="31"/>
      <c r="GV169" s="31" t="s">
        <v>409</v>
      </c>
      <c r="GX169" s="31"/>
      <c r="GY169" s="31"/>
      <c r="GZ169" s="31"/>
      <c r="HA169" s="31"/>
      <c r="HB169" s="31"/>
      <c r="HC169" s="35">
        <v>2608</v>
      </c>
      <c r="HD169" s="35">
        <v>3021</v>
      </c>
      <c r="HE169" s="35">
        <v>5727</v>
      </c>
      <c r="HF169" s="35">
        <v>162</v>
      </c>
      <c r="HG169" s="35"/>
      <c r="HH169" s="35">
        <v>73649</v>
      </c>
      <c r="HI169" s="35"/>
      <c r="HJ169" s="35">
        <v>139</v>
      </c>
      <c r="HK169" s="35">
        <v>1831</v>
      </c>
      <c r="HL169" s="35">
        <v>3364</v>
      </c>
      <c r="HM169" s="35"/>
      <c r="HN169" s="35"/>
      <c r="HO169" s="35">
        <v>0</v>
      </c>
      <c r="HP169" s="35">
        <v>0</v>
      </c>
      <c r="HQ169" s="35"/>
      <c r="HR169" s="35">
        <v>148</v>
      </c>
      <c r="HS169" s="35"/>
      <c r="HT169" s="35"/>
      <c r="HU169" s="35">
        <v>6</v>
      </c>
      <c r="HV169" s="35"/>
      <c r="HW169" s="35"/>
      <c r="HX169" s="35"/>
      <c r="HY169" s="35"/>
      <c r="HZ169" s="35"/>
      <c r="IA169" s="35"/>
      <c r="IB169" s="35"/>
      <c r="IC169" s="35"/>
      <c r="ID169" s="35"/>
      <c r="IE169" s="35"/>
      <c r="IF169" s="61">
        <v>1.88</v>
      </c>
      <c r="IG169" s="35">
        <v>6.75</v>
      </c>
      <c r="IH169" s="35">
        <v>16.72</v>
      </c>
      <c r="II169" s="35">
        <f t="shared" si="11"/>
        <v>6.75</v>
      </c>
      <c r="IJ169" s="35"/>
      <c r="IK169" s="35">
        <v>11</v>
      </c>
      <c r="IL169" s="35">
        <v>9.9700000000000006</v>
      </c>
      <c r="IM169" s="34">
        <v>13298</v>
      </c>
      <c r="IN169" s="31" t="s">
        <v>400</v>
      </c>
      <c r="IO169" s="70">
        <v>12063</v>
      </c>
      <c r="IP169" s="34"/>
      <c r="IQ169" s="34">
        <v>14825</v>
      </c>
      <c r="IR169" s="34">
        <v>1429</v>
      </c>
      <c r="IS169" s="34"/>
      <c r="IT169" s="34"/>
      <c r="IU169" s="34"/>
      <c r="IV169" s="34">
        <v>1215</v>
      </c>
      <c r="IW169" s="34"/>
      <c r="IX169" s="34">
        <v>29532</v>
      </c>
      <c r="IY169" s="34"/>
      <c r="IZ169" s="34"/>
      <c r="JA169" s="34">
        <v>651</v>
      </c>
      <c r="JB169" s="34">
        <v>515</v>
      </c>
      <c r="JC169" s="34">
        <v>184</v>
      </c>
      <c r="JD169" s="34">
        <v>147</v>
      </c>
      <c r="JE169" s="34"/>
      <c r="JF169" s="34"/>
      <c r="JG169" s="34"/>
      <c r="JH169" s="34"/>
      <c r="JI169" s="34"/>
      <c r="JJ169" s="34"/>
      <c r="JK169" s="34"/>
      <c r="JL169" s="34"/>
      <c r="JM169" s="34"/>
      <c r="JN169" s="34"/>
      <c r="JO169" s="34"/>
      <c r="JP169" s="34"/>
      <c r="JQ169" s="34"/>
      <c r="JR169" s="34">
        <v>6642</v>
      </c>
      <c r="JS169" s="34"/>
      <c r="JT169" s="34"/>
      <c r="JU169" s="34">
        <v>225</v>
      </c>
      <c r="JV169" s="34"/>
      <c r="JW169" s="34"/>
      <c r="JX169" s="34"/>
      <c r="JY169" s="34"/>
      <c r="JZ169" s="34"/>
      <c r="KA169" s="34"/>
      <c r="KB169" s="34"/>
      <c r="KC169" s="34"/>
      <c r="KD169" s="34"/>
      <c r="KE169" s="34"/>
      <c r="KF169" s="34">
        <v>12</v>
      </c>
      <c r="KG169" s="34">
        <v>2</v>
      </c>
      <c r="KH169" s="34">
        <v>153</v>
      </c>
      <c r="KI169" s="34">
        <v>69</v>
      </c>
      <c r="KJ169" s="34">
        <v>40</v>
      </c>
      <c r="KK169" s="34">
        <v>24</v>
      </c>
      <c r="KL169" s="34">
        <v>8</v>
      </c>
      <c r="KM169" s="34">
        <v>0</v>
      </c>
      <c r="KN169" s="34"/>
      <c r="KO169" s="34"/>
      <c r="KP169" s="34"/>
      <c r="KQ169" s="34"/>
      <c r="KR169" s="34"/>
      <c r="KS169" s="34"/>
      <c r="KT169" s="34"/>
      <c r="KU169" s="34"/>
      <c r="KV169" s="34"/>
      <c r="KW169" s="34"/>
      <c r="KX169" s="34"/>
      <c r="KY169" s="34"/>
      <c r="KZ169" s="34"/>
      <c r="LA169" s="34"/>
      <c r="LB169" s="34"/>
      <c r="LC169" s="34"/>
      <c r="LD169" s="34"/>
      <c r="LE169" s="34"/>
      <c r="LF169" s="34"/>
      <c r="LG169" s="34"/>
      <c r="LH169" s="34"/>
      <c r="LI169" s="34"/>
      <c r="LJ169" s="34"/>
      <c r="LK169" s="34"/>
      <c r="LL169" s="34"/>
      <c r="LM169" s="34"/>
      <c r="LN169" s="34"/>
      <c r="LO169" s="34"/>
      <c r="LP169" s="34"/>
      <c r="LQ169" s="34"/>
      <c r="LR169" s="34"/>
      <c r="LS169" s="34"/>
      <c r="LT169" s="34"/>
      <c r="LU169" s="34"/>
      <c r="LV169" s="34"/>
      <c r="LW169" s="34"/>
      <c r="LX169" s="34"/>
      <c r="LY169" s="34"/>
      <c r="LZ169" s="34"/>
      <c r="MA169" s="34"/>
      <c r="MB169" s="34"/>
      <c r="MC169" s="34"/>
      <c r="MD169" s="34"/>
      <c r="ME169" s="34"/>
      <c r="MF169" s="34"/>
      <c r="MG169" s="34"/>
      <c r="MH169" s="34"/>
      <c r="MI169" s="34"/>
      <c r="MJ169" s="34"/>
      <c r="MK169" s="34"/>
      <c r="ML169" s="34"/>
      <c r="MM169" s="34"/>
      <c r="MN169" s="34"/>
      <c r="MO169" s="34">
        <v>5</v>
      </c>
      <c r="MP169" s="34">
        <v>0</v>
      </c>
      <c r="MQ169" s="34"/>
      <c r="MR169" s="34"/>
      <c r="MS169" s="34">
        <v>364686</v>
      </c>
      <c r="MT169" s="34"/>
      <c r="MU169" s="34">
        <v>0</v>
      </c>
      <c r="MV169" s="34"/>
      <c r="MW169" s="34"/>
      <c r="MX169" s="34"/>
      <c r="MY169" s="34"/>
      <c r="MZ169" s="34"/>
      <c r="NA169" s="34"/>
      <c r="NB169" s="34"/>
      <c r="NC169" s="34"/>
      <c r="ND169" s="34"/>
      <c r="NE169" s="34"/>
      <c r="NF169" s="34"/>
      <c r="NG169" s="34"/>
      <c r="NH169" s="34"/>
      <c r="NI169" s="34"/>
      <c r="NJ169" s="34"/>
      <c r="NK169" s="34"/>
      <c r="NX169" s="18">
        <f t="shared" ref="NX169:NX189" si="15">G169/IG169</f>
        <v>2030.4570864197424</v>
      </c>
      <c r="NY169" t="str">
        <f t="shared" si="12"/>
        <v>Larger</v>
      </c>
      <c r="NZ169" t="str">
        <f t="shared" si="13"/>
        <v>Medium</v>
      </c>
    </row>
    <row r="170" spans="1:390">
      <c r="A170" t="s">
        <v>589</v>
      </c>
      <c r="B170" s="31" t="s">
        <v>590</v>
      </c>
      <c r="C170" s="32" t="s">
        <v>591</v>
      </c>
      <c r="D170" s="31" t="s">
        <v>393</v>
      </c>
      <c r="E170" s="31">
        <v>20070</v>
      </c>
      <c r="F170" s="31" t="s">
        <v>759</v>
      </c>
      <c r="G170" s="34">
        <v>9983.7660952380957</v>
      </c>
      <c r="H170" s="70">
        <v>33000</v>
      </c>
      <c r="I170" s="61"/>
      <c r="J170" s="67">
        <v>100</v>
      </c>
      <c r="K170" s="67">
        <v>19</v>
      </c>
      <c r="L170" s="67"/>
      <c r="M170" s="67"/>
      <c r="N170" s="67"/>
      <c r="O170" s="67"/>
      <c r="P170" s="67"/>
      <c r="Q170" s="67"/>
      <c r="R170" s="67">
        <v>40</v>
      </c>
      <c r="S170" s="67"/>
      <c r="T170" s="67"/>
      <c r="U170" s="67">
        <v>132</v>
      </c>
      <c r="V170" s="67">
        <v>422</v>
      </c>
      <c r="W170" s="86">
        <v>0</v>
      </c>
      <c r="X170" s="86"/>
      <c r="Y170" s="86"/>
      <c r="Z170" s="86"/>
      <c r="AA170" s="86"/>
      <c r="AB170" s="86"/>
      <c r="AC170" s="87">
        <v>44411</v>
      </c>
      <c r="AD170" s="61"/>
      <c r="AE170" s="61"/>
      <c r="AF170" s="87">
        <v>0</v>
      </c>
      <c r="AG170" s="87">
        <v>0</v>
      </c>
      <c r="AH170" s="87">
        <v>0</v>
      </c>
      <c r="AI170" s="87">
        <v>0</v>
      </c>
      <c r="AJ170" s="87"/>
      <c r="AK170" s="87"/>
      <c r="AL170" s="87">
        <v>0</v>
      </c>
      <c r="AM170" s="87">
        <v>0</v>
      </c>
      <c r="AN170" s="61"/>
      <c r="AO170" s="88">
        <v>44411</v>
      </c>
      <c r="AP170" s="61">
        <v>14516</v>
      </c>
      <c r="AQ170" s="61"/>
      <c r="AR170" s="61"/>
      <c r="AS170" s="61">
        <v>0</v>
      </c>
      <c r="AT170" s="61">
        <v>0</v>
      </c>
      <c r="AU170" s="61">
        <v>0</v>
      </c>
      <c r="AV170" s="61">
        <v>0</v>
      </c>
      <c r="AW170" s="61"/>
      <c r="AX170" s="61"/>
      <c r="AY170" s="61">
        <v>0</v>
      </c>
      <c r="AZ170" s="61">
        <v>0</v>
      </c>
      <c r="BA170" s="61"/>
      <c r="BB170" s="61">
        <v>14516</v>
      </c>
      <c r="BC170" s="61">
        <v>0</v>
      </c>
      <c r="BD170" s="61"/>
      <c r="BE170" s="61"/>
      <c r="BF170" s="61">
        <v>0</v>
      </c>
      <c r="BG170" s="61">
        <v>0</v>
      </c>
      <c r="BH170" s="61">
        <v>0</v>
      </c>
      <c r="BI170" s="61">
        <v>0</v>
      </c>
      <c r="BJ170" s="61"/>
      <c r="BK170" s="61"/>
      <c r="BL170" s="61">
        <v>0</v>
      </c>
      <c r="BM170" s="61">
        <v>0</v>
      </c>
      <c r="BN170" s="61"/>
      <c r="BO170" s="61">
        <v>0</v>
      </c>
      <c r="BP170" s="61">
        <v>4100</v>
      </c>
      <c r="BQ170" s="61"/>
      <c r="BR170" s="61">
        <v>0</v>
      </c>
      <c r="BS170" s="61">
        <v>0</v>
      </c>
      <c r="BT170" s="61">
        <v>0</v>
      </c>
      <c r="BU170" s="61">
        <v>0</v>
      </c>
      <c r="BV170" s="61"/>
      <c r="BW170" s="35"/>
      <c r="BX170" s="35">
        <v>0</v>
      </c>
      <c r="BY170" s="35">
        <v>0</v>
      </c>
      <c r="BZ170" s="35">
        <v>4100</v>
      </c>
      <c r="CA170" s="35"/>
      <c r="CB170" s="35"/>
      <c r="CC170" s="35"/>
      <c r="CD170" s="35"/>
      <c r="CE170" s="35"/>
      <c r="CF170" s="35"/>
      <c r="CG170" s="35"/>
      <c r="CH170" s="35"/>
      <c r="CI170" s="35"/>
      <c r="CJ170" s="35"/>
      <c r="CK170" s="35"/>
      <c r="CL170" s="35"/>
      <c r="CM170" s="35"/>
      <c r="CN170" s="35"/>
      <c r="CO170" s="35"/>
      <c r="CP170" s="35"/>
      <c r="CQ170" s="35"/>
      <c r="CR170" s="35"/>
      <c r="CS170" s="35"/>
      <c r="CT170" s="35"/>
      <c r="CU170" s="35"/>
      <c r="CV170" s="35"/>
      <c r="CW170" s="35"/>
      <c r="CX170" s="35"/>
      <c r="CY170" s="35">
        <v>30517</v>
      </c>
      <c r="CZ170" s="35"/>
      <c r="DA170" s="35">
        <v>0</v>
      </c>
      <c r="DB170" s="35">
        <v>0</v>
      </c>
      <c r="DC170" s="35">
        <v>0</v>
      </c>
      <c r="DD170" s="35"/>
      <c r="DE170" s="35"/>
      <c r="DF170" s="35">
        <v>54428</v>
      </c>
      <c r="DG170" s="35">
        <v>0</v>
      </c>
      <c r="DH170" s="35">
        <v>0</v>
      </c>
      <c r="DI170" s="35">
        <v>84945</v>
      </c>
      <c r="DJ170" s="35"/>
      <c r="DK170" s="35"/>
      <c r="DL170" s="35"/>
      <c r="DM170" s="35"/>
      <c r="DN170" s="35"/>
      <c r="DO170" s="35"/>
      <c r="DP170" s="35"/>
      <c r="DQ170" s="35"/>
      <c r="DR170" s="35"/>
      <c r="DS170" s="35"/>
      <c r="DT170" s="35"/>
      <c r="DU170" s="35"/>
      <c r="DV170" s="61"/>
      <c r="DW170" s="61"/>
      <c r="DX170" s="35"/>
      <c r="DY170" s="35"/>
      <c r="DZ170" s="35"/>
      <c r="EA170" s="35"/>
      <c r="EB170" s="35"/>
      <c r="EC170" s="35"/>
      <c r="ED170" s="35"/>
      <c r="EE170" s="35"/>
      <c r="EF170" s="35"/>
      <c r="EG170" s="35"/>
      <c r="EH170" s="35"/>
      <c r="EI170" s="61"/>
      <c r="EJ170" s="35">
        <v>12484</v>
      </c>
      <c r="EK170" s="35"/>
      <c r="EL170" s="35">
        <v>0</v>
      </c>
      <c r="EM170" s="35">
        <v>0</v>
      </c>
      <c r="EN170" s="35">
        <v>0</v>
      </c>
      <c r="EO170" s="35"/>
      <c r="EP170" s="35"/>
      <c r="EQ170" s="35">
        <v>0</v>
      </c>
      <c r="ER170" s="35">
        <v>0</v>
      </c>
      <c r="ES170" s="35">
        <v>0</v>
      </c>
      <c r="ET170" s="35">
        <v>12484</v>
      </c>
      <c r="EU170" s="37"/>
      <c r="EV170" s="37"/>
      <c r="EW170" s="37"/>
      <c r="EX170" s="37"/>
      <c r="EY170" s="37"/>
      <c r="EZ170" s="37"/>
      <c r="FA170" s="34"/>
      <c r="FB170" s="34"/>
      <c r="FC170" s="34"/>
      <c r="FD170" s="34"/>
      <c r="FE170" s="34"/>
      <c r="FF170" s="34"/>
      <c r="FG170" s="34"/>
      <c r="FH170" s="34"/>
      <c r="FI170" s="34"/>
      <c r="FJ170" s="34"/>
      <c r="FK170" s="34"/>
      <c r="FL170" s="34"/>
      <c r="FM170" s="34"/>
      <c r="FN170" s="34"/>
      <c r="FO170" s="34"/>
      <c r="FP170" s="34"/>
      <c r="FQ170" s="34"/>
      <c r="FR170" s="34"/>
      <c r="FS170" s="34"/>
      <c r="FT170" s="35"/>
      <c r="FU170" s="35"/>
      <c r="FV170" s="35"/>
      <c r="FW170" s="35"/>
      <c r="FX170" s="35"/>
      <c r="FY170" s="35"/>
      <c r="FZ170" s="35"/>
      <c r="GA170" s="35"/>
      <c r="GB170" s="35"/>
      <c r="GC170" s="35"/>
      <c r="GD170" s="35"/>
      <c r="GE170" s="35">
        <v>0</v>
      </c>
      <c r="GF170" s="35"/>
      <c r="GG170" s="35">
        <v>0</v>
      </c>
      <c r="GH170" s="35">
        <v>0</v>
      </c>
      <c r="GI170" s="35">
        <v>0</v>
      </c>
      <c r="GJ170" s="35">
        <v>0</v>
      </c>
      <c r="GK170" s="35"/>
      <c r="GL170" s="35"/>
      <c r="GM170" s="35">
        <v>0</v>
      </c>
      <c r="GN170" s="35">
        <v>0</v>
      </c>
      <c r="GO170" s="35">
        <v>0</v>
      </c>
      <c r="GP170" s="35">
        <v>58927</v>
      </c>
      <c r="GQ170" s="35">
        <v>101529</v>
      </c>
      <c r="GR170" s="35">
        <v>160456</v>
      </c>
      <c r="GS170" s="31" t="s">
        <v>420</v>
      </c>
      <c r="GT170" s="31"/>
      <c r="GU170" s="31"/>
      <c r="GV170" s="31" t="s">
        <v>409</v>
      </c>
      <c r="GW170" t="s">
        <v>410</v>
      </c>
      <c r="GX170" s="31"/>
      <c r="GY170" s="31"/>
      <c r="GZ170" s="31"/>
      <c r="HA170" s="31"/>
      <c r="HB170" s="31"/>
      <c r="HC170" s="35">
        <v>1581</v>
      </c>
      <c r="HD170" s="35">
        <v>19296</v>
      </c>
      <c r="HE170" s="35">
        <v>19151</v>
      </c>
      <c r="HF170" s="35">
        <v>114</v>
      </c>
      <c r="HG170" s="35">
        <v>0</v>
      </c>
      <c r="HH170" s="35">
        <v>40431</v>
      </c>
      <c r="HI170" s="35"/>
      <c r="HJ170" s="35">
        <v>147</v>
      </c>
      <c r="HK170" s="35">
        <v>4959</v>
      </c>
      <c r="HL170" s="35">
        <v>1889</v>
      </c>
      <c r="HM170" s="35"/>
      <c r="HN170" s="35"/>
      <c r="HO170" s="35">
        <v>0</v>
      </c>
      <c r="HP170" s="35">
        <v>0</v>
      </c>
      <c r="HQ170" s="35">
        <v>0</v>
      </c>
      <c r="HR170" s="35">
        <v>492</v>
      </c>
      <c r="HS170" s="35"/>
      <c r="HT170" s="35"/>
      <c r="HU170" s="35">
        <v>7</v>
      </c>
      <c r="HV170" s="35"/>
      <c r="HW170" s="35"/>
      <c r="HX170" s="35"/>
      <c r="HY170" s="35"/>
      <c r="HZ170" s="35"/>
      <c r="IA170" s="35"/>
      <c r="IB170" s="35"/>
      <c r="IC170" s="35"/>
      <c r="ID170" s="35"/>
      <c r="IE170" s="35"/>
      <c r="IF170" s="61">
        <v>3.1</v>
      </c>
      <c r="IG170" s="35">
        <v>3.16</v>
      </c>
      <c r="IH170" s="35">
        <v>14.59</v>
      </c>
      <c r="II170" s="35">
        <f t="shared" si="11"/>
        <v>3.16</v>
      </c>
      <c r="IJ170" s="35"/>
      <c r="IK170" s="35">
        <v>15</v>
      </c>
      <c r="IL170" s="35">
        <v>11.43</v>
      </c>
      <c r="IM170" s="34">
        <v>7110</v>
      </c>
      <c r="IN170" s="31" t="s">
        <v>400</v>
      </c>
      <c r="IO170" s="70">
        <v>13886</v>
      </c>
      <c r="IP170" s="34">
        <v>26328</v>
      </c>
      <c r="IQ170" s="34">
        <v>10000</v>
      </c>
      <c r="IR170" s="34">
        <v>9257</v>
      </c>
      <c r="IS170" s="34"/>
      <c r="IT170" s="34"/>
      <c r="IU170" s="34"/>
      <c r="IV170" s="34">
        <v>1573</v>
      </c>
      <c r="IW170" s="34"/>
      <c r="IX170" s="34">
        <v>61044</v>
      </c>
      <c r="IY170" s="34"/>
      <c r="IZ170" s="34"/>
      <c r="JA170" s="34">
        <v>195</v>
      </c>
      <c r="JB170" s="34">
        <v>177</v>
      </c>
      <c r="JC170" s="34">
        <v>179</v>
      </c>
      <c r="JD170" s="34">
        <v>68</v>
      </c>
      <c r="JE170" s="34"/>
      <c r="JF170" s="34"/>
      <c r="JG170" s="34"/>
      <c r="JH170" s="34"/>
      <c r="JI170" s="34"/>
      <c r="JJ170" s="34"/>
      <c r="JK170" s="34"/>
      <c r="JL170" s="34"/>
      <c r="JM170" s="34"/>
      <c r="JN170" s="34"/>
      <c r="JO170" s="34"/>
      <c r="JP170" s="34"/>
      <c r="JQ170" s="34"/>
      <c r="JR170" s="34">
        <v>5715</v>
      </c>
      <c r="JS170" s="34"/>
      <c r="JT170" s="34"/>
      <c r="JU170" s="34">
        <v>262</v>
      </c>
      <c r="JV170" s="34"/>
      <c r="JW170" s="34"/>
      <c r="JX170" s="34"/>
      <c r="JY170" s="34"/>
      <c r="JZ170" s="34"/>
      <c r="KA170" s="34"/>
      <c r="KB170" s="34"/>
      <c r="KC170" s="34"/>
      <c r="KD170" s="34"/>
      <c r="KE170" s="34"/>
      <c r="KF170" s="34">
        <v>4</v>
      </c>
      <c r="KG170" s="34">
        <v>4</v>
      </c>
      <c r="KH170" s="34">
        <v>77</v>
      </c>
      <c r="KI170" s="34">
        <v>68</v>
      </c>
      <c r="KJ170" s="34">
        <v>52</v>
      </c>
      <c r="KK170" s="34">
        <v>52</v>
      </c>
      <c r="KL170" s="34">
        <v>5.5</v>
      </c>
      <c r="KM170" s="34">
        <v>0</v>
      </c>
      <c r="KN170" s="34"/>
      <c r="KO170" s="34"/>
      <c r="KP170" s="34"/>
      <c r="KQ170" s="34"/>
      <c r="KR170" s="34"/>
      <c r="KS170" s="34"/>
      <c r="KT170" s="34"/>
      <c r="KU170" s="34"/>
      <c r="KV170" s="34"/>
      <c r="KW170" s="34"/>
      <c r="KX170" s="34"/>
      <c r="KY170" s="34"/>
      <c r="KZ170" s="34"/>
      <c r="LA170" s="34"/>
      <c r="LB170" s="34"/>
      <c r="LC170" s="34"/>
      <c r="LD170" s="34"/>
      <c r="LE170" s="34"/>
      <c r="LF170" s="34"/>
      <c r="LG170" s="34"/>
      <c r="LH170" s="34"/>
      <c r="LI170" s="34"/>
      <c r="LJ170" s="34"/>
      <c r="LK170" s="34"/>
      <c r="LL170" s="34"/>
      <c r="LM170" s="34"/>
      <c r="LN170" s="34"/>
      <c r="LO170" s="34"/>
      <c r="LP170" s="34"/>
      <c r="LQ170" s="34"/>
      <c r="LR170" s="34"/>
      <c r="LS170" s="34"/>
      <c r="LT170" s="34"/>
      <c r="LU170" s="34"/>
      <c r="LV170" s="34"/>
      <c r="LW170" s="34"/>
      <c r="LX170" s="34"/>
      <c r="LY170" s="34"/>
      <c r="LZ170" s="34"/>
      <c r="MA170" s="34"/>
      <c r="MB170" s="34"/>
      <c r="MC170" s="34"/>
      <c r="MD170" s="34"/>
      <c r="ME170" s="34"/>
      <c r="MF170" s="34"/>
      <c r="MG170" s="34"/>
      <c r="MH170" s="34"/>
      <c r="MI170" s="34"/>
      <c r="MJ170" s="34"/>
      <c r="MK170" s="34"/>
      <c r="ML170" s="34"/>
      <c r="MM170" s="34"/>
      <c r="MN170" s="34"/>
      <c r="MO170" s="34">
        <v>5.5</v>
      </c>
      <c r="MP170" s="34">
        <v>0</v>
      </c>
      <c r="MQ170" s="34"/>
      <c r="MR170" s="34"/>
      <c r="MS170" s="34">
        <v>457599</v>
      </c>
      <c r="MT170" s="34"/>
      <c r="MU170" s="34">
        <v>10</v>
      </c>
      <c r="MV170" s="34"/>
      <c r="MW170" s="34"/>
      <c r="MX170" s="34"/>
      <c r="MY170" s="34"/>
      <c r="MZ170" s="34"/>
      <c r="NA170" s="34"/>
      <c r="NB170" s="34"/>
      <c r="NC170" s="34"/>
      <c r="ND170" s="34"/>
      <c r="NE170" s="34"/>
      <c r="NF170" s="34"/>
      <c r="NG170" s="34"/>
      <c r="NH170" s="34"/>
      <c r="NI170" s="34"/>
      <c r="NJ170" s="34"/>
      <c r="NK170" s="34"/>
      <c r="NX170" s="18">
        <f t="shared" si="15"/>
        <v>3159.4196503918024</v>
      </c>
      <c r="NY170" t="str">
        <f t="shared" si="12"/>
        <v>Mid-range</v>
      </c>
      <c r="NZ170" t="str">
        <f t="shared" si="13"/>
        <v>Small</v>
      </c>
    </row>
    <row r="171" spans="1:390">
      <c r="A171" t="s">
        <v>455</v>
      </c>
      <c r="B171" s="31" t="s">
        <v>581</v>
      </c>
      <c r="C171" s="32" t="s">
        <v>582</v>
      </c>
      <c r="D171" s="1" t="s">
        <v>404</v>
      </c>
      <c r="E171" s="31">
        <v>20070</v>
      </c>
      <c r="F171" s="31" t="s">
        <v>759</v>
      </c>
      <c r="G171" s="34">
        <v>16167.288190476122</v>
      </c>
      <c r="H171" s="70">
        <v>49508</v>
      </c>
      <c r="I171" s="61"/>
      <c r="J171" s="67">
        <v>79</v>
      </c>
      <c r="K171" s="67">
        <v>9</v>
      </c>
      <c r="L171" s="67"/>
      <c r="M171" s="67"/>
      <c r="N171" s="67"/>
      <c r="O171" s="67"/>
      <c r="P171" s="67"/>
      <c r="Q171" s="67"/>
      <c r="R171" s="67">
        <v>35</v>
      </c>
      <c r="S171" s="67"/>
      <c r="T171" s="67"/>
      <c r="U171" s="67">
        <v>54</v>
      </c>
      <c r="V171" s="67">
        <v>482</v>
      </c>
      <c r="W171" s="86" t="s">
        <v>583</v>
      </c>
      <c r="X171" s="86"/>
      <c r="Y171" s="86"/>
      <c r="Z171" s="86"/>
      <c r="AA171" s="86"/>
      <c r="AB171" s="86"/>
      <c r="AC171" s="87">
        <v>45774</v>
      </c>
      <c r="AD171" s="61"/>
      <c r="AE171" s="61"/>
      <c r="AF171" s="87">
        <v>0</v>
      </c>
      <c r="AG171" s="87">
        <v>10000</v>
      </c>
      <c r="AH171" s="87">
        <v>0</v>
      </c>
      <c r="AI171" s="87">
        <v>0</v>
      </c>
      <c r="AJ171" s="87"/>
      <c r="AK171" s="87"/>
      <c r="AL171" s="87">
        <v>0</v>
      </c>
      <c r="AM171" s="87">
        <v>12566</v>
      </c>
      <c r="AN171" s="61"/>
      <c r="AO171" s="88">
        <v>68340</v>
      </c>
      <c r="AP171" s="61">
        <v>30414</v>
      </c>
      <c r="AQ171" s="61"/>
      <c r="AR171" s="61"/>
      <c r="AS171" s="61">
        <v>0</v>
      </c>
      <c r="AT171" s="61">
        <v>0</v>
      </c>
      <c r="AU171" s="61">
        <v>0</v>
      </c>
      <c r="AV171" s="61">
        <v>0</v>
      </c>
      <c r="AW171" s="61"/>
      <c r="AX171" s="61"/>
      <c r="AY171" s="61">
        <v>0</v>
      </c>
      <c r="AZ171" s="61">
        <v>0</v>
      </c>
      <c r="BA171" s="61"/>
      <c r="BB171" s="61">
        <v>30414</v>
      </c>
      <c r="BC171" s="61">
        <v>2211</v>
      </c>
      <c r="BD171" s="61"/>
      <c r="BE171" s="61"/>
      <c r="BF171" s="61">
        <v>0</v>
      </c>
      <c r="BG171" s="61">
        <v>0</v>
      </c>
      <c r="BH171" s="61">
        <v>0</v>
      </c>
      <c r="BI171" s="61">
        <v>0</v>
      </c>
      <c r="BJ171" s="61"/>
      <c r="BK171" s="61"/>
      <c r="BL171" s="61">
        <v>0</v>
      </c>
      <c r="BM171" s="61">
        <v>0</v>
      </c>
      <c r="BN171" s="61"/>
      <c r="BO171" s="61">
        <v>2211</v>
      </c>
      <c r="BP171" s="61">
        <v>5860</v>
      </c>
      <c r="BQ171" s="61"/>
      <c r="BR171" s="61">
        <v>0</v>
      </c>
      <c r="BS171" s="61">
        <v>0</v>
      </c>
      <c r="BT171" s="61">
        <v>0</v>
      </c>
      <c r="BU171" s="61">
        <v>0</v>
      </c>
      <c r="BV171" s="61"/>
      <c r="BW171" s="35"/>
      <c r="BX171" s="35">
        <v>0</v>
      </c>
      <c r="BY171" s="35">
        <v>0</v>
      </c>
      <c r="BZ171" s="35">
        <v>5869</v>
      </c>
      <c r="CA171" s="35"/>
      <c r="CB171" s="35"/>
      <c r="CC171" s="35"/>
      <c r="CD171" s="35"/>
      <c r="CE171" s="35"/>
      <c r="CF171" s="35"/>
      <c r="CG171" s="35"/>
      <c r="CH171" s="35"/>
      <c r="CI171" s="35"/>
      <c r="CJ171" s="35"/>
      <c r="CK171" s="35"/>
      <c r="CL171" s="35"/>
      <c r="CM171" s="35"/>
      <c r="CN171" s="35"/>
      <c r="CO171" s="35"/>
      <c r="CP171" s="35"/>
      <c r="CQ171" s="35"/>
      <c r="CR171" s="35"/>
      <c r="CS171" s="35"/>
      <c r="CT171" s="35"/>
      <c r="CU171" s="35"/>
      <c r="CV171" s="35"/>
      <c r="CW171" s="35"/>
      <c r="CX171" s="35"/>
      <c r="CY171" s="35">
        <v>10075</v>
      </c>
      <c r="CZ171" s="35"/>
      <c r="DA171" s="35">
        <v>0</v>
      </c>
      <c r="DB171" s="35">
        <v>2556</v>
      </c>
      <c r="DC171" s="35">
        <v>0</v>
      </c>
      <c r="DD171" s="35"/>
      <c r="DE171" s="35"/>
      <c r="DF171" s="35">
        <v>36560</v>
      </c>
      <c r="DG171" s="35">
        <v>0</v>
      </c>
      <c r="DH171" s="35">
        <v>5940</v>
      </c>
      <c r="DI171" s="35">
        <v>55131</v>
      </c>
      <c r="DJ171" s="35"/>
      <c r="DK171" s="35"/>
      <c r="DL171" s="35"/>
      <c r="DM171" s="35"/>
      <c r="DN171" s="35"/>
      <c r="DO171" s="35"/>
      <c r="DP171" s="35"/>
      <c r="DQ171" s="35"/>
      <c r="DR171" s="35"/>
      <c r="DS171" s="35"/>
      <c r="DT171" s="35"/>
      <c r="DU171" s="35"/>
      <c r="DV171" s="61"/>
      <c r="DW171" s="61"/>
      <c r="DX171" s="35"/>
      <c r="DY171" s="35"/>
      <c r="DZ171" s="35"/>
      <c r="EA171" s="35"/>
      <c r="EB171" s="35"/>
      <c r="EC171" s="35"/>
      <c r="ED171" s="35"/>
      <c r="EE171" s="35"/>
      <c r="EF171" s="35"/>
      <c r="EG171" s="35"/>
      <c r="EH171" s="35"/>
      <c r="EI171" s="61"/>
      <c r="EJ171" s="35">
        <v>10271</v>
      </c>
      <c r="EK171" s="35"/>
      <c r="EL171" s="35">
        <v>0</v>
      </c>
      <c r="EM171" s="35">
        <v>0</v>
      </c>
      <c r="EN171" s="35">
        <v>0</v>
      </c>
      <c r="EO171" s="35"/>
      <c r="EP171" s="35"/>
      <c r="EQ171" s="35">
        <v>0</v>
      </c>
      <c r="ER171" s="35">
        <v>0</v>
      </c>
      <c r="ES171" s="35">
        <v>5626</v>
      </c>
      <c r="ET171" s="35">
        <v>15897</v>
      </c>
      <c r="EU171" s="37"/>
      <c r="EV171" s="37"/>
      <c r="EW171" s="37"/>
      <c r="EX171" s="37"/>
      <c r="EY171" s="37"/>
      <c r="EZ171" s="37"/>
      <c r="FA171" s="34"/>
      <c r="FB171" s="34"/>
      <c r="FC171" s="34"/>
      <c r="FD171" s="34"/>
      <c r="FE171" s="34"/>
      <c r="FF171" s="34"/>
      <c r="FG171" s="34"/>
      <c r="FH171" s="34"/>
      <c r="FI171" s="34"/>
      <c r="FJ171" s="34"/>
      <c r="FK171" s="34"/>
      <c r="FL171" s="34"/>
      <c r="FM171" s="34"/>
      <c r="FN171" s="34"/>
      <c r="FO171" s="34"/>
      <c r="FP171" s="34"/>
      <c r="FQ171" s="34"/>
      <c r="FR171" s="34"/>
      <c r="FS171" s="34"/>
      <c r="FT171" s="35"/>
      <c r="FU171" s="35"/>
      <c r="FV171" s="35"/>
      <c r="FW171" s="35"/>
      <c r="FX171" s="35"/>
      <c r="FY171" s="35"/>
      <c r="FZ171" s="35"/>
      <c r="GA171" s="35"/>
      <c r="GB171" s="35"/>
      <c r="GC171" s="35"/>
      <c r="GD171" s="35"/>
      <c r="GE171" s="35">
        <v>0</v>
      </c>
      <c r="GF171" s="35"/>
      <c r="GG171" s="35">
        <v>0</v>
      </c>
      <c r="GH171" s="35">
        <v>0</v>
      </c>
      <c r="GI171" s="35">
        <v>0</v>
      </c>
      <c r="GJ171" s="35">
        <v>0</v>
      </c>
      <c r="GK171" s="35"/>
      <c r="GL171" s="35"/>
      <c r="GM171" s="35">
        <v>0</v>
      </c>
      <c r="GN171" s="35">
        <v>0</v>
      </c>
      <c r="GO171" s="35">
        <v>0</v>
      </c>
      <c r="GP171" s="35">
        <v>100965</v>
      </c>
      <c r="GQ171" s="35">
        <v>76897</v>
      </c>
      <c r="GR171" s="35">
        <v>177862</v>
      </c>
      <c r="GS171" s="31" t="s">
        <v>420</v>
      </c>
      <c r="GT171" s="31"/>
      <c r="GU171" s="31"/>
      <c r="GV171" s="31" t="s">
        <v>409</v>
      </c>
      <c r="GX171" s="31"/>
      <c r="GY171" t="s">
        <v>405</v>
      </c>
      <c r="HC171" s="35">
        <v>2067</v>
      </c>
      <c r="HD171" s="35">
        <v>7762</v>
      </c>
      <c r="HE171" s="35">
        <v>11478</v>
      </c>
      <c r="HF171" s="35">
        <v>275</v>
      </c>
      <c r="HG171" s="35">
        <v>3</v>
      </c>
      <c r="HH171" s="35">
        <v>79302</v>
      </c>
      <c r="HI171" s="35"/>
      <c r="HJ171" s="35">
        <v>195</v>
      </c>
      <c r="HK171" s="35">
        <v>3210</v>
      </c>
      <c r="HL171" s="35">
        <v>2967</v>
      </c>
      <c r="HM171" s="35"/>
      <c r="HN171" s="35"/>
      <c r="HO171" s="35">
        <v>0</v>
      </c>
      <c r="HP171" s="35">
        <v>0</v>
      </c>
      <c r="HQ171" s="35">
        <v>209</v>
      </c>
      <c r="HR171" s="35">
        <v>195</v>
      </c>
      <c r="HS171" s="35"/>
      <c r="HT171" s="35"/>
      <c r="HU171" s="35">
        <v>8</v>
      </c>
      <c r="HV171" s="35"/>
      <c r="HW171" s="35"/>
      <c r="HX171" s="35"/>
      <c r="HY171" s="35"/>
      <c r="HZ171" s="35"/>
      <c r="IA171" s="35"/>
      <c r="IB171" s="35"/>
      <c r="IC171" s="35"/>
      <c r="ID171" s="35"/>
      <c r="IE171" s="35"/>
      <c r="IF171" s="61">
        <v>26</v>
      </c>
      <c r="IG171" s="35">
        <v>5.14</v>
      </c>
      <c r="IH171" s="35">
        <v>12.55</v>
      </c>
      <c r="II171" s="35">
        <f t="shared" si="11"/>
        <v>5.14</v>
      </c>
      <c r="IJ171" s="35"/>
      <c r="IK171" s="35">
        <v>11</v>
      </c>
      <c r="IL171" s="35">
        <v>7.41</v>
      </c>
      <c r="IM171" s="34">
        <v>21229</v>
      </c>
      <c r="IN171" s="31" t="s">
        <v>400</v>
      </c>
      <c r="IO171" s="70">
        <v>14407</v>
      </c>
      <c r="IP171" s="34">
        <v>3898</v>
      </c>
      <c r="IQ171" s="34">
        <v>12992</v>
      </c>
      <c r="IR171" s="34">
        <v>4348</v>
      </c>
      <c r="IS171" s="34"/>
      <c r="IT171" s="34"/>
      <c r="IU171" s="34"/>
      <c r="IV171" s="34">
        <v>5510</v>
      </c>
      <c r="IW171" s="34"/>
      <c r="IX171" s="34">
        <v>41155</v>
      </c>
      <c r="IY171" s="34"/>
      <c r="IZ171" s="34"/>
      <c r="JA171" s="34">
        <v>152</v>
      </c>
      <c r="JB171" s="34">
        <v>152</v>
      </c>
      <c r="JC171" s="34">
        <v>310</v>
      </c>
      <c r="JD171" s="34">
        <v>308</v>
      </c>
      <c r="JE171" s="34"/>
      <c r="JF171" s="34"/>
      <c r="JG171" s="34"/>
      <c r="JH171" s="34"/>
      <c r="JI171" s="34"/>
      <c r="JJ171" s="34"/>
      <c r="JK171" s="34"/>
      <c r="JL171" s="34"/>
      <c r="JM171" s="34"/>
      <c r="JN171" s="34"/>
      <c r="JO171" s="34"/>
      <c r="JP171" s="34"/>
      <c r="JQ171" s="34"/>
      <c r="JR171" s="34">
        <v>4161</v>
      </c>
      <c r="JS171" s="34"/>
      <c r="JT171" s="34"/>
      <c r="JU171" s="34">
        <v>151</v>
      </c>
      <c r="JV171" s="34"/>
      <c r="JW171" s="34"/>
      <c r="JX171" s="34"/>
      <c r="JY171" s="34"/>
      <c r="JZ171" s="34"/>
      <c r="KA171" s="34"/>
      <c r="KB171" s="34"/>
      <c r="KC171" s="34"/>
      <c r="KD171" s="34"/>
      <c r="KE171" s="34"/>
      <c r="KF171" s="34">
        <v>37</v>
      </c>
      <c r="KG171" s="34">
        <v>31</v>
      </c>
      <c r="KH171" s="34">
        <v>844</v>
      </c>
      <c r="KI171" s="34">
        <v>65</v>
      </c>
      <c r="KJ171" s="34">
        <v>44</v>
      </c>
      <c r="KK171" s="34">
        <v>44</v>
      </c>
      <c r="KL171" s="34">
        <v>4</v>
      </c>
      <c r="KM171" s="34">
        <v>0</v>
      </c>
      <c r="KN171" s="34"/>
      <c r="KO171" s="34"/>
      <c r="KP171" s="34"/>
      <c r="KQ171" s="34"/>
      <c r="KR171" s="34"/>
      <c r="KS171" s="34"/>
      <c r="KT171" s="34"/>
      <c r="KU171" s="34"/>
      <c r="KV171" s="34"/>
      <c r="KW171" s="34"/>
      <c r="KX171" s="34"/>
      <c r="KY171" s="34"/>
      <c r="KZ171" s="34"/>
      <c r="LA171" s="34"/>
      <c r="LB171" s="34"/>
      <c r="LC171" s="34"/>
      <c r="LD171" s="34"/>
      <c r="LE171" s="34"/>
      <c r="LF171" s="34"/>
      <c r="LG171" s="34"/>
      <c r="LH171" s="34"/>
      <c r="LI171" s="34"/>
      <c r="LJ171" s="34"/>
      <c r="LK171" s="34"/>
      <c r="LL171" s="34"/>
      <c r="LM171" s="34"/>
      <c r="LN171" s="34"/>
      <c r="LO171" s="34"/>
      <c r="LP171" s="34"/>
      <c r="LQ171" s="34"/>
      <c r="LR171" s="34"/>
      <c r="LS171" s="34"/>
      <c r="LT171" s="34"/>
      <c r="LU171" s="34"/>
      <c r="LV171" s="34"/>
      <c r="LW171" s="34"/>
      <c r="LX171" s="34"/>
      <c r="LY171" s="34"/>
      <c r="LZ171" s="34"/>
      <c r="MA171" s="34"/>
      <c r="MB171" s="34"/>
      <c r="MC171" s="34"/>
      <c r="MD171" s="34"/>
      <c r="ME171" s="34"/>
      <c r="MF171" s="34"/>
      <c r="MG171" s="34"/>
      <c r="MH171" s="34"/>
      <c r="MI171" s="34"/>
      <c r="MJ171" s="34"/>
      <c r="MK171" s="34"/>
      <c r="ML171" s="34"/>
      <c r="MM171" s="34"/>
      <c r="MN171" s="34"/>
      <c r="MO171" s="34">
        <v>4</v>
      </c>
      <c r="MP171" s="34">
        <v>0</v>
      </c>
      <c r="MQ171" s="34"/>
      <c r="MR171" s="34"/>
      <c r="MS171" s="34">
        <v>363763</v>
      </c>
      <c r="MT171" s="34"/>
      <c r="MU171" s="34">
        <v>5</v>
      </c>
      <c r="MV171" s="34"/>
      <c r="MW171" s="34"/>
      <c r="MX171" s="34"/>
      <c r="MY171" s="34"/>
      <c r="MZ171" s="34"/>
      <c r="NA171" s="34"/>
      <c r="NB171" s="34"/>
      <c r="NC171" s="34"/>
      <c r="ND171" s="34"/>
      <c r="NE171" s="34"/>
      <c r="NF171" s="34"/>
      <c r="NG171" s="34"/>
      <c r="NH171" s="34"/>
      <c r="NI171" s="34"/>
      <c r="NJ171" s="34"/>
      <c r="NK171" s="34"/>
      <c r="NX171" s="18">
        <f t="shared" si="15"/>
        <v>3145.3868074856268</v>
      </c>
      <c r="NY171" t="str">
        <f t="shared" si="12"/>
        <v>Larger</v>
      </c>
      <c r="NZ171" t="str">
        <f t="shared" si="13"/>
        <v>Medium</v>
      </c>
    </row>
    <row r="172" spans="1:390">
      <c r="A172" t="s">
        <v>574</v>
      </c>
      <c r="B172" s="31" t="s">
        <v>592</v>
      </c>
      <c r="C172" s="32" t="s">
        <v>593</v>
      </c>
      <c r="D172" s="1" t="s">
        <v>404</v>
      </c>
      <c r="E172" s="31">
        <v>20070</v>
      </c>
      <c r="F172" s="31" t="s">
        <v>759</v>
      </c>
      <c r="G172" s="34">
        <v>6400.8959999999497</v>
      </c>
      <c r="H172" s="70">
        <v>53171</v>
      </c>
      <c r="I172" s="61"/>
      <c r="J172" s="67">
        <v>22</v>
      </c>
      <c r="K172" s="67">
        <v>10</v>
      </c>
      <c r="L172" s="67"/>
      <c r="M172" s="67"/>
      <c r="N172" s="67"/>
      <c r="O172" s="67"/>
      <c r="P172" s="67"/>
      <c r="Q172" s="67"/>
      <c r="R172" s="67">
        <v>29</v>
      </c>
      <c r="S172" s="67"/>
      <c r="T172" s="67"/>
      <c r="U172" s="67">
        <v>60</v>
      </c>
      <c r="V172" s="67">
        <v>400</v>
      </c>
      <c r="W172" s="86">
        <v>120</v>
      </c>
      <c r="X172" s="86"/>
      <c r="Y172" s="86"/>
      <c r="Z172" s="86"/>
      <c r="AA172" s="86"/>
      <c r="AB172" s="86"/>
      <c r="AC172" s="87">
        <v>45802</v>
      </c>
      <c r="AD172" s="61"/>
      <c r="AE172" s="61"/>
      <c r="AF172" s="87">
        <v>0</v>
      </c>
      <c r="AG172" s="87">
        <v>0</v>
      </c>
      <c r="AH172" s="87">
        <v>0</v>
      </c>
      <c r="AI172" s="87">
        <v>0</v>
      </c>
      <c r="AJ172" s="87"/>
      <c r="AK172" s="87"/>
      <c r="AL172" s="87">
        <v>0</v>
      </c>
      <c r="AM172" s="87">
        <v>0</v>
      </c>
      <c r="AN172" s="61"/>
      <c r="AO172" s="88">
        <v>45802</v>
      </c>
      <c r="AP172" s="61">
        <v>16478</v>
      </c>
      <c r="AQ172" s="61"/>
      <c r="AR172" s="61"/>
      <c r="AS172" s="61">
        <v>0</v>
      </c>
      <c r="AT172" s="61">
        <v>0</v>
      </c>
      <c r="AU172" s="61">
        <v>0</v>
      </c>
      <c r="AV172" s="61">
        <v>0</v>
      </c>
      <c r="AW172" s="61"/>
      <c r="AX172" s="61"/>
      <c r="AY172" s="61">
        <v>0</v>
      </c>
      <c r="AZ172" s="61">
        <v>0</v>
      </c>
      <c r="BA172" s="61"/>
      <c r="BB172" s="61">
        <v>16478</v>
      </c>
      <c r="BC172" s="61">
        <v>0</v>
      </c>
      <c r="BD172" s="61"/>
      <c r="BE172" s="61"/>
      <c r="BF172" s="61">
        <v>0</v>
      </c>
      <c r="BG172" s="61">
        <v>0</v>
      </c>
      <c r="BH172" s="61">
        <v>0</v>
      </c>
      <c r="BI172" s="61">
        <v>0</v>
      </c>
      <c r="BJ172" s="61"/>
      <c r="BK172" s="61"/>
      <c r="BL172" s="61">
        <v>0</v>
      </c>
      <c r="BM172" s="61">
        <v>0</v>
      </c>
      <c r="BN172" s="61"/>
      <c r="BO172" s="61">
        <v>0</v>
      </c>
      <c r="BP172" s="61">
        <v>0</v>
      </c>
      <c r="BQ172" s="61"/>
      <c r="BR172" s="61">
        <v>0</v>
      </c>
      <c r="BS172" s="61">
        <v>0</v>
      </c>
      <c r="BT172" s="61">
        <v>0</v>
      </c>
      <c r="BU172" s="61">
        <v>0</v>
      </c>
      <c r="BV172" s="61"/>
      <c r="BW172" s="35"/>
      <c r="BX172" s="35">
        <v>0</v>
      </c>
      <c r="BY172" s="35">
        <v>0</v>
      </c>
      <c r="BZ172" s="35">
        <v>0</v>
      </c>
      <c r="CA172" s="35"/>
      <c r="CB172" s="35"/>
      <c r="CC172" s="35"/>
      <c r="CD172" s="35"/>
      <c r="CE172" s="35"/>
      <c r="CF172" s="35"/>
      <c r="CG172" s="35"/>
      <c r="CH172" s="35"/>
      <c r="CI172" s="35"/>
      <c r="CJ172" s="35"/>
      <c r="CK172" s="35"/>
      <c r="CL172" s="35"/>
      <c r="CM172" s="35"/>
      <c r="CN172" s="35"/>
      <c r="CO172" s="35"/>
      <c r="CP172" s="35"/>
      <c r="CQ172" s="35"/>
      <c r="CR172" s="35"/>
      <c r="CS172" s="35"/>
      <c r="CT172" s="35"/>
      <c r="CU172" s="35"/>
      <c r="CV172" s="35"/>
      <c r="CW172" s="35"/>
      <c r="CX172" s="35"/>
      <c r="CY172" s="35">
        <v>5452</v>
      </c>
      <c r="CZ172" s="35"/>
      <c r="DA172" s="35">
        <v>0</v>
      </c>
      <c r="DB172" s="35">
        <v>0</v>
      </c>
      <c r="DC172" s="35">
        <v>0</v>
      </c>
      <c r="DD172" s="35"/>
      <c r="DE172" s="35"/>
      <c r="DF172" s="35">
        <v>21535</v>
      </c>
      <c r="DG172" s="35">
        <v>0</v>
      </c>
      <c r="DH172" s="35">
        <v>0</v>
      </c>
      <c r="DI172" s="35">
        <v>26987</v>
      </c>
      <c r="DJ172" s="35"/>
      <c r="DK172" s="35"/>
      <c r="DL172" s="35"/>
      <c r="DM172" s="35"/>
      <c r="DN172" s="35"/>
      <c r="DO172" s="35"/>
      <c r="DP172" s="35"/>
      <c r="DQ172" s="35"/>
      <c r="DR172" s="35"/>
      <c r="DS172" s="35"/>
      <c r="DT172" s="35"/>
      <c r="DU172" s="35"/>
      <c r="DV172" s="61"/>
      <c r="DW172" s="61"/>
      <c r="DX172" s="35"/>
      <c r="DY172" s="35"/>
      <c r="DZ172" s="35"/>
      <c r="EA172" s="35"/>
      <c r="EB172" s="35"/>
      <c r="EC172" s="35"/>
      <c r="ED172" s="35"/>
      <c r="EE172" s="35"/>
      <c r="EF172" s="35"/>
      <c r="EG172" s="35"/>
      <c r="EH172" s="35"/>
      <c r="EI172" s="61"/>
      <c r="EJ172" s="35">
        <v>3786</v>
      </c>
      <c r="EK172" s="35"/>
      <c r="EL172" s="35">
        <v>0</v>
      </c>
      <c r="EM172" s="35">
        <v>0</v>
      </c>
      <c r="EN172" s="35">
        <v>0</v>
      </c>
      <c r="EO172" s="35"/>
      <c r="EP172" s="35"/>
      <c r="EQ172" s="35">
        <v>0</v>
      </c>
      <c r="ER172" s="35">
        <v>0</v>
      </c>
      <c r="ES172" s="35">
        <v>0</v>
      </c>
      <c r="ET172" s="35">
        <v>3786</v>
      </c>
      <c r="EU172" s="37"/>
      <c r="EV172" s="37"/>
      <c r="EW172" s="37"/>
      <c r="EX172" s="37"/>
      <c r="EY172" s="37"/>
      <c r="EZ172" s="37"/>
      <c r="FA172" s="34"/>
      <c r="FB172" s="34"/>
      <c r="FC172" s="34"/>
      <c r="FD172" s="34"/>
      <c r="FE172" s="34"/>
      <c r="FF172" s="34"/>
      <c r="FG172" s="34"/>
      <c r="FH172" s="34"/>
      <c r="FI172" s="34"/>
      <c r="FJ172" s="34"/>
      <c r="FK172" s="34"/>
      <c r="FL172" s="34"/>
      <c r="FM172" s="34"/>
      <c r="FN172" s="34"/>
      <c r="FO172" s="34"/>
      <c r="FP172" s="34"/>
      <c r="FQ172" s="34"/>
      <c r="FR172" s="34"/>
      <c r="FS172" s="34"/>
      <c r="FT172" s="35"/>
      <c r="FU172" s="35"/>
      <c r="FV172" s="35"/>
      <c r="FW172" s="35"/>
      <c r="FX172" s="35"/>
      <c r="FY172" s="35"/>
      <c r="FZ172" s="35"/>
      <c r="GA172" s="35"/>
      <c r="GB172" s="35"/>
      <c r="GC172" s="35"/>
      <c r="GD172" s="35"/>
      <c r="GE172" s="35">
        <v>7907</v>
      </c>
      <c r="GF172" s="35"/>
      <c r="GG172" s="35">
        <v>0</v>
      </c>
      <c r="GH172" s="35">
        <v>0</v>
      </c>
      <c r="GI172" s="35">
        <v>0</v>
      </c>
      <c r="GJ172" s="35">
        <v>0</v>
      </c>
      <c r="GK172" s="35"/>
      <c r="GL172" s="35"/>
      <c r="GM172" s="35">
        <v>0</v>
      </c>
      <c r="GN172" s="35">
        <v>0</v>
      </c>
      <c r="GO172" s="35">
        <v>7907</v>
      </c>
      <c r="GP172" s="35">
        <v>62280</v>
      </c>
      <c r="GQ172" s="35">
        <v>30773</v>
      </c>
      <c r="GR172" s="35">
        <v>100960</v>
      </c>
      <c r="GS172" s="31"/>
      <c r="GT172" s="31" t="s">
        <v>594</v>
      </c>
      <c r="GU172" s="31" t="s">
        <v>397</v>
      </c>
      <c r="GV172" s="31" t="s">
        <v>398</v>
      </c>
      <c r="GW172" s="31"/>
      <c r="GX172" t="s">
        <v>459</v>
      </c>
      <c r="GY172" s="31"/>
      <c r="GZ172" s="31"/>
      <c r="HA172" s="31"/>
      <c r="HC172" s="35">
        <v>1887</v>
      </c>
      <c r="HD172" s="35">
        <v>2009</v>
      </c>
      <c r="HE172" s="35">
        <v>0</v>
      </c>
      <c r="HF172" s="35">
        <v>189</v>
      </c>
      <c r="HG172" s="35">
        <v>0</v>
      </c>
      <c r="HH172" s="35">
        <v>59102</v>
      </c>
      <c r="HI172" s="35"/>
      <c r="HJ172" s="35">
        <v>245</v>
      </c>
      <c r="HK172" s="35">
        <v>0</v>
      </c>
      <c r="HL172" s="35">
        <v>2456</v>
      </c>
      <c r="HM172" s="35"/>
      <c r="HN172" s="35"/>
      <c r="HO172" s="35">
        <v>35</v>
      </c>
      <c r="HP172" s="35">
        <v>35</v>
      </c>
      <c r="HQ172" s="35">
        <v>24</v>
      </c>
      <c r="HR172" s="35">
        <v>310</v>
      </c>
      <c r="HS172" s="35"/>
      <c r="HT172" s="35"/>
      <c r="HU172" s="35">
        <v>7</v>
      </c>
      <c r="HV172" s="35"/>
      <c r="HW172" s="35"/>
      <c r="HX172" s="35"/>
      <c r="HY172" s="35"/>
      <c r="HZ172" s="35"/>
      <c r="IA172" s="35"/>
      <c r="IB172" s="35"/>
      <c r="IC172" s="35"/>
      <c r="ID172" s="35"/>
      <c r="IE172" s="35"/>
      <c r="IF172" s="61">
        <v>0.85</v>
      </c>
      <c r="IG172" s="35">
        <v>3.5</v>
      </c>
      <c r="IH172" s="35">
        <v>8.4</v>
      </c>
      <c r="II172" s="35">
        <f t="shared" si="11"/>
        <v>3.5</v>
      </c>
      <c r="IJ172" s="35"/>
      <c r="IK172" s="35">
        <v>6</v>
      </c>
      <c r="IL172" s="35">
        <v>4.9000000000000004</v>
      </c>
      <c r="IM172" s="34">
        <v>7037</v>
      </c>
      <c r="IN172" s="31" t="s">
        <v>400</v>
      </c>
      <c r="IO172" s="70">
        <v>14148</v>
      </c>
      <c r="IP172" s="34">
        <v>39819</v>
      </c>
      <c r="IQ172" s="34">
        <v>8606</v>
      </c>
      <c r="IR172" s="34">
        <v>2505</v>
      </c>
      <c r="IS172" s="34"/>
      <c r="IT172" s="34"/>
      <c r="IU172" s="34"/>
      <c r="IV172" s="34">
        <v>6015</v>
      </c>
      <c r="IW172" s="34"/>
      <c r="IX172" s="34">
        <v>71093</v>
      </c>
      <c r="IY172" s="34"/>
      <c r="IZ172" s="34"/>
      <c r="JA172" s="34">
        <v>33</v>
      </c>
      <c r="JB172" s="34">
        <v>25</v>
      </c>
      <c r="JC172" s="34">
        <v>40</v>
      </c>
      <c r="JD172" s="34">
        <v>32</v>
      </c>
      <c r="JE172" s="34"/>
      <c r="JF172" s="34"/>
      <c r="JG172" s="34"/>
      <c r="JH172" s="34"/>
      <c r="JI172" s="34"/>
      <c r="JJ172" s="34"/>
      <c r="JK172" s="34"/>
      <c r="JL172" s="34"/>
      <c r="JM172" s="34"/>
      <c r="JN172" s="34"/>
      <c r="JO172" s="34"/>
      <c r="JP172" s="34"/>
      <c r="JQ172" s="34"/>
      <c r="JR172" s="34">
        <v>2602</v>
      </c>
      <c r="JS172" s="34"/>
      <c r="JT172" s="34"/>
      <c r="JU172" s="34">
        <v>110</v>
      </c>
      <c r="JV172" s="34"/>
      <c r="JW172" s="34"/>
      <c r="JX172" s="34"/>
      <c r="JY172" s="34"/>
      <c r="JZ172" s="34"/>
      <c r="KA172" s="34"/>
      <c r="KB172" s="34"/>
      <c r="KC172" s="34"/>
      <c r="KD172" s="34"/>
      <c r="KE172" s="34"/>
      <c r="KF172" s="34">
        <v>1</v>
      </c>
      <c r="KG172" s="34">
        <v>2</v>
      </c>
      <c r="KH172" s="34">
        <v>12</v>
      </c>
      <c r="KI172" s="34">
        <v>64</v>
      </c>
      <c r="KJ172" s="34">
        <v>32</v>
      </c>
      <c r="KK172" s="34">
        <v>24</v>
      </c>
      <c r="KL172" s="34">
        <v>4</v>
      </c>
      <c r="KM172" s="34">
        <v>0</v>
      </c>
      <c r="KN172" s="34"/>
      <c r="KO172" s="34"/>
      <c r="KP172" s="34"/>
      <c r="KQ172" s="34"/>
      <c r="KR172" s="34"/>
      <c r="KS172" s="34"/>
      <c r="KT172" s="34"/>
      <c r="KU172" s="34"/>
      <c r="KV172" s="34"/>
      <c r="KW172" s="34"/>
      <c r="KX172" s="34"/>
      <c r="KY172" s="34"/>
      <c r="KZ172" s="34"/>
      <c r="LA172" s="34"/>
      <c r="LB172" s="34"/>
      <c r="LC172" s="34"/>
      <c r="LD172" s="34"/>
      <c r="LE172" s="34"/>
      <c r="LF172" s="34"/>
      <c r="LG172" s="34"/>
      <c r="LH172" s="34"/>
      <c r="LI172" s="34"/>
      <c r="LJ172" s="34"/>
      <c r="LK172" s="34"/>
      <c r="LL172" s="34"/>
      <c r="LM172" s="34"/>
      <c r="LN172" s="34"/>
      <c r="LO172" s="34"/>
      <c r="LP172" s="34"/>
      <c r="LQ172" s="34"/>
      <c r="LR172" s="34"/>
      <c r="LS172" s="34"/>
      <c r="LT172" s="34"/>
      <c r="LU172" s="34"/>
      <c r="LV172" s="34"/>
      <c r="LW172" s="34"/>
      <c r="LX172" s="34"/>
      <c r="LY172" s="34"/>
      <c r="LZ172" s="34"/>
      <c r="MA172" s="34"/>
      <c r="MB172" s="34"/>
      <c r="MC172" s="34"/>
      <c r="MD172" s="34"/>
      <c r="ME172" s="34"/>
      <c r="MF172" s="34"/>
      <c r="MG172" s="34"/>
      <c r="MH172" s="34"/>
      <c r="MI172" s="34"/>
      <c r="MJ172" s="34"/>
      <c r="MK172" s="34"/>
      <c r="ML172" s="34"/>
      <c r="MM172" s="34"/>
      <c r="MN172" s="34"/>
      <c r="MO172" s="34">
        <v>4</v>
      </c>
      <c r="MP172" s="34">
        <v>0</v>
      </c>
      <c r="MQ172" s="34"/>
      <c r="MR172" s="34"/>
      <c r="MS172" s="34">
        <v>150000</v>
      </c>
      <c r="MT172" s="34"/>
      <c r="MU172" s="34">
        <v>41</v>
      </c>
      <c r="MV172" s="34"/>
      <c r="MW172" s="34"/>
      <c r="MX172" s="34"/>
      <c r="MY172" s="34"/>
      <c r="MZ172" s="34"/>
      <c r="NA172" s="34"/>
      <c r="NB172" s="34"/>
      <c r="NC172" s="34"/>
      <c r="ND172" s="34"/>
      <c r="NE172" s="34"/>
      <c r="NF172" s="34"/>
      <c r="NG172" s="34"/>
      <c r="NH172" s="34"/>
      <c r="NI172" s="34"/>
      <c r="NJ172" s="34"/>
      <c r="NK172" s="34"/>
      <c r="NX172" s="18">
        <f t="shared" si="15"/>
        <v>1828.8274285714142</v>
      </c>
      <c r="NY172" t="str">
        <f t="shared" si="12"/>
        <v>Smaller</v>
      </c>
      <c r="NZ172" t="str">
        <f t="shared" si="13"/>
        <v>Small</v>
      </c>
    </row>
    <row r="173" spans="1:390">
      <c r="A173" t="s">
        <v>607</v>
      </c>
      <c r="B173" s="31" t="s">
        <v>608</v>
      </c>
      <c r="C173" s="32" t="s">
        <v>609</v>
      </c>
      <c r="D173" s="31" t="s">
        <v>393</v>
      </c>
      <c r="E173" s="31">
        <v>20070</v>
      </c>
      <c r="F173" s="31" t="s">
        <v>759</v>
      </c>
      <c r="G173" s="34">
        <v>15623.34761904771</v>
      </c>
      <c r="H173" s="70">
        <v>36566</v>
      </c>
      <c r="I173" s="61"/>
      <c r="J173" s="67">
        <v>33</v>
      </c>
      <c r="K173" s="67">
        <v>20</v>
      </c>
      <c r="L173" s="67"/>
      <c r="M173" s="67"/>
      <c r="N173" s="67"/>
      <c r="O173" s="67"/>
      <c r="P173" s="67"/>
      <c r="Q173" s="67"/>
      <c r="R173" s="67">
        <v>70</v>
      </c>
      <c r="S173" s="67"/>
      <c r="T173" s="67"/>
      <c r="U173" s="67">
        <v>738</v>
      </c>
      <c r="V173" s="67">
        <v>888</v>
      </c>
      <c r="W173" s="86">
        <v>4</v>
      </c>
      <c r="X173" s="86"/>
      <c r="Y173" s="86"/>
      <c r="Z173" s="86"/>
      <c r="AA173" s="86"/>
      <c r="AB173" s="86"/>
      <c r="AC173" s="87">
        <v>50000</v>
      </c>
      <c r="AD173" s="61"/>
      <c r="AE173" s="61"/>
      <c r="AF173" s="87">
        <v>10000</v>
      </c>
      <c r="AG173" s="87">
        <v>0</v>
      </c>
      <c r="AH173" s="87">
        <v>0</v>
      </c>
      <c r="AI173" s="87">
        <v>0</v>
      </c>
      <c r="AJ173" s="87"/>
      <c r="AK173" s="87"/>
      <c r="AL173" s="87">
        <v>0</v>
      </c>
      <c r="AM173" s="87">
        <v>0</v>
      </c>
      <c r="AN173" s="61"/>
      <c r="AO173" s="88">
        <v>150000</v>
      </c>
      <c r="AP173" s="61">
        <v>35281</v>
      </c>
      <c r="AQ173" s="61"/>
      <c r="AR173" s="61"/>
      <c r="AS173" s="61">
        <v>0</v>
      </c>
      <c r="AT173" s="61">
        <v>0</v>
      </c>
      <c r="AU173" s="61">
        <v>0</v>
      </c>
      <c r="AV173" s="61">
        <v>0</v>
      </c>
      <c r="AW173" s="61"/>
      <c r="AX173" s="61"/>
      <c r="AY173" s="61">
        <v>0</v>
      </c>
      <c r="AZ173" s="61">
        <v>0</v>
      </c>
      <c r="BA173" s="61"/>
      <c r="BB173" s="61">
        <v>35281</v>
      </c>
      <c r="BC173" s="61">
        <v>19451</v>
      </c>
      <c r="BD173" s="61"/>
      <c r="BE173" s="61"/>
      <c r="BF173" s="61">
        <v>0</v>
      </c>
      <c r="BG173" s="61">
        <v>0</v>
      </c>
      <c r="BH173" s="61">
        <v>0</v>
      </c>
      <c r="BI173" s="61">
        <v>0</v>
      </c>
      <c r="BJ173" s="61"/>
      <c r="BK173" s="61"/>
      <c r="BL173" s="61">
        <v>0</v>
      </c>
      <c r="BM173" s="61">
        <v>0</v>
      </c>
      <c r="BN173" s="61"/>
      <c r="BO173" s="61">
        <v>19451</v>
      </c>
      <c r="BP173" s="61">
        <v>0</v>
      </c>
      <c r="BQ173" s="61"/>
      <c r="BR173" s="61">
        <v>0</v>
      </c>
      <c r="BS173" s="61">
        <v>0</v>
      </c>
      <c r="BT173" s="61">
        <v>0</v>
      </c>
      <c r="BU173" s="61">
        <v>0</v>
      </c>
      <c r="BV173" s="61"/>
      <c r="BW173" s="35"/>
      <c r="BX173" s="35">
        <v>0</v>
      </c>
      <c r="BY173" s="35">
        <v>0</v>
      </c>
      <c r="BZ173" s="35">
        <v>0</v>
      </c>
      <c r="CA173" s="35"/>
      <c r="CB173" s="35"/>
      <c r="CC173" s="35"/>
      <c r="CD173" s="35"/>
      <c r="CE173" s="35"/>
      <c r="CF173" s="35"/>
      <c r="CG173" s="35"/>
      <c r="CH173" s="35"/>
      <c r="CI173" s="35"/>
      <c r="CJ173" s="35"/>
      <c r="CK173" s="35"/>
      <c r="CL173" s="35"/>
      <c r="CM173" s="35"/>
      <c r="CN173" s="35"/>
      <c r="CO173" s="35"/>
      <c r="CP173" s="35"/>
      <c r="CQ173" s="35"/>
      <c r="CR173" s="35"/>
      <c r="CS173" s="35"/>
      <c r="CT173" s="35"/>
      <c r="CU173" s="35"/>
      <c r="CV173" s="35"/>
      <c r="CW173" s="35"/>
      <c r="CX173" s="35"/>
      <c r="CY173" s="35">
        <v>0</v>
      </c>
      <c r="CZ173" s="35"/>
      <c r="DA173" s="35">
        <v>0</v>
      </c>
      <c r="DB173" s="35">
        <v>0</v>
      </c>
      <c r="DC173" s="35">
        <v>0</v>
      </c>
      <c r="DD173" s="35"/>
      <c r="DE173" s="35"/>
      <c r="DF173" s="35">
        <v>48183</v>
      </c>
      <c r="DG173" s="35">
        <v>0</v>
      </c>
      <c r="DH173" s="35">
        <v>0</v>
      </c>
      <c r="DI173" s="35">
        <v>48183</v>
      </c>
      <c r="DJ173" s="35"/>
      <c r="DK173" s="35"/>
      <c r="DL173" s="35"/>
      <c r="DM173" s="35"/>
      <c r="DN173" s="35"/>
      <c r="DO173" s="35"/>
      <c r="DP173" s="35"/>
      <c r="DQ173" s="35"/>
      <c r="DR173" s="35"/>
      <c r="DS173" s="35"/>
      <c r="DT173" s="35"/>
      <c r="DU173" s="35"/>
      <c r="DV173" s="61"/>
      <c r="DW173" s="61"/>
      <c r="DX173" s="35"/>
      <c r="DY173" s="35"/>
      <c r="DZ173" s="35"/>
      <c r="EA173" s="35"/>
      <c r="EB173" s="35"/>
      <c r="EC173" s="35"/>
      <c r="ED173" s="35"/>
      <c r="EE173" s="35"/>
      <c r="EF173" s="35"/>
      <c r="EG173" s="35"/>
      <c r="EH173" s="35"/>
      <c r="EI173" s="61"/>
      <c r="EJ173" s="35">
        <v>10354</v>
      </c>
      <c r="EK173" s="35"/>
      <c r="EL173" s="35">
        <v>0</v>
      </c>
      <c r="EM173" s="35">
        <v>0</v>
      </c>
      <c r="EN173" s="35">
        <v>0</v>
      </c>
      <c r="EO173" s="35"/>
      <c r="EP173" s="35"/>
      <c r="EQ173" s="35">
        <v>0</v>
      </c>
      <c r="ER173" s="35">
        <v>0</v>
      </c>
      <c r="ES173" s="35">
        <v>0</v>
      </c>
      <c r="ET173" s="35">
        <v>10354</v>
      </c>
      <c r="EU173" s="37"/>
      <c r="EV173" s="37"/>
      <c r="EW173" s="37"/>
      <c r="EX173" s="37"/>
      <c r="EY173" s="37"/>
      <c r="EZ173" s="37"/>
      <c r="FA173" s="34"/>
      <c r="FB173" s="34"/>
      <c r="FC173" s="34"/>
      <c r="FD173" s="34"/>
      <c r="FE173" s="34"/>
      <c r="FF173" s="34"/>
      <c r="FG173" s="34"/>
      <c r="FH173" s="34"/>
      <c r="FI173" s="34"/>
      <c r="FJ173" s="34"/>
      <c r="FK173" s="34"/>
      <c r="FL173" s="34"/>
      <c r="FM173" s="34"/>
      <c r="FN173" s="34"/>
      <c r="FO173" s="34"/>
      <c r="FP173" s="34"/>
      <c r="FQ173" s="34"/>
      <c r="FR173" s="34"/>
      <c r="FS173" s="34"/>
      <c r="FT173" s="35"/>
      <c r="FU173" s="35"/>
      <c r="FV173" s="35"/>
      <c r="FW173" s="35"/>
      <c r="FX173" s="35"/>
      <c r="FY173" s="35"/>
      <c r="FZ173" s="35"/>
      <c r="GA173" s="35"/>
      <c r="GB173" s="35"/>
      <c r="GC173" s="35"/>
      <c r="GD173" s="35"/>
      <c r="GE173" s="35">
        <v>0</v>
      </c>
      <c r="GF173" s="35"/>
      <c r="GG173" s="35">
        <v>0</v>
      </c>
      <c r="GH173" s="35">
        <v>0</v>
      </c>
      <c r="GI173" s="35">
        <v>0</v>
      </c>
      <c r="GJ173" s="35">
        <v>0</v>
      </c>
      <c r="GK173" s="35"/>
      <c r="GL173" s="35"/>
      <c r="GM173" s="35">
        <v>0</v>
      </c>
      <c r="GN173" s="35">
        <v>0</v>
      </c>
      <c r="GO173" s="35">
        <v>0</v>
      </c>
      <c r="GP173" s="35">
        <v>204732</v>
      </c>
      <c r="GQ173" s="35">
        <v>58537</v>
      </c>
      <c r="GR173" s="35">
        <v>263269</v>
      </c>
      <c r="GS173" s="31" t="s">
        <v>420</v>
      </c>
      <c r="GT173" s="31"/>
      <c r="GU173" s="31"/>
      <c r="GV173" s="31" t="s">
        <v>409</v>
      </c>
      <c r="GX173" t="s">
        <v>459</v>
      </c>
      <c r="HC173" s="35">
        <v>1158</v>
      </c>
      <c r="HD173" s="35">
        <v>6046</v>
      </c>
      <c r="HE173" s="35">
        <v>0</v>
      </c>
      <c r="HF173" s="35">
        <v>335</v>
      </c>
      <c r="HG173" s="35">
        <v>3724</v>
      </c>
      <c r="HH173" s="35">
        <v>104439</v>
      </c>
      <c r="HI173" s="35"/>
      <c r="HJ173" s="35">
        <v>42</v>
      </c>
      <c r="HK173" s="35">
        <v>0</v>
      </c>
      <c r="HL173" s="35">
        <v>1897</v>
      </c>
      <c r="HM173" s="35"/>
      <c r="HN173" s="35"/>
      <c r="HO173" s="35">
        <v>380</v>
      </c>
      <c r="HP173" s="35">
        <v>391</v>
      </c>
      <c r="HQ173" s="35">
        <v>245</v>
      </c>
      <c r="HR173" s="35">
        <v>84</v>
      </c>
      <c r="HS173" s="35"/>
      <c r="HT173" s="35"/>
      <c r="HU173" s="35">
        <v>6</v>
      </c>
      <c r="HV173" s="35"/>
      <c r="HW173" s="35"/>
      <c r="HX173" s="35"/>
      <c r="HY173" s="35"/>
      <c r="HZ173" s="35"/>
      <c r="IA173" s="35"/>
      <c r="IB173" s="35"/>
      <c r="IC173" s="35"/>
      <c r="ID173" s="35"/>
      <c r="IE173" s="35"/>
      <c r="IF173" s="61"/>
      <c r="IG173" s="35">
        <v>7.75</v>
      </c>
      <c r="IH173" s="35">
        <v>23.25</v>
      </c>
      <c r="II173" s="35">
        <f t="shared" si="11"/>
        <v>7.75</v>
      </c>
      <c r="IJ173" s="35"/>
      <c r="IK173" s="35">
        <v>15.5</v>
      </c>
      <c r="IL173" s="35">
        <v>15.5</v>
      </c>
      <c r="IM173" s="34">
        <v>22055</v>
      </c>
      <c r="IN173" s="31" t="s">
        <v>411</v>
      </c>
      <c r="IO173" s="70">
        <v>49746</v>
      </c>
      <c r="IP173" s="34">
        <v>12432</v>
      </c>
      <c r="IQ173" s="34">
        <v>184328</v>
      </c>
      <c r="IR173" s="34">
        <v>300</v>
      </c>
      <c r="IS173" s="34"/>
      <c r="IT173" s="34"/>
      <c r="IU173" s="34"/>
      <c r="IV173" s="34">
        <v>54</v>
      </c>
      <c r="IW173" s="34"/>
      <c r="IX173" s="34">
        <v>246860</v>
      </c>
      <c r="IY173" s="34"/>
      <c r="IZ173" s="34"/>
      <c r="JA173" s="34">
        <v>4</v>
      </c>
      <c r="JB173" s="34">
        <v>4</v>
      </c>
      <c r="JC173" s="34">
        <v>29</v>
      </c>
      <c r="JD173" s="34">
        <v>29</v>
      </c>
      <c r="JE173" s="34"/>
      <c r="JF173" s="34"/>
      <c r="JG173" s="34"/>
      <c r="JH173" s="34"/>
      <c r="JI173" s="34"/>
      <c r="JJ173" s="34"/>
      <c r="JK173" s="34"/>
      <c r="JL173" s="34"/>
      <c r="JM173" s="34"/>
      <c r="JN173" s="34"/>
      <c r="JO173" s="34"/>
      <c r="JP173" s="34"/>
      <c r="JQ173" s="34"/>
      <c r="JR173" s="34">
        <v>6442</v>
      </c>
      <c r="JS173" s="34"/>
      <c r="JT173" s="34"/>
      <c r="JU173" s="34">
        <v>257</v>
      </c>
      <c r="JV173" s="34"/>
      <c r="JW173" s="34"/>
      <c r="JX173" s="34"/>
      <c r="JY173" s="34"/>
      <c r="JZ173" s="34"/>
      <c r="KA173" s="34"/>
      <c r="KB173" s="34"/>
      <c r="KC173" s="34"/>
      <c r="KD173" s="34"/>
      <c r="KE173" s="34"/>
      <c r="KF173" s="34">
        <v>2</v>
      </c>
      <c r="KG173" s="34">
        <v>4</v>
      </c>
      <c r="KH173" s="34">
        <v>90</v>
      </c>
      <c r="KI173" s="34">
        <v>68</v>
      </c>
      <c r="KJ173" s="34">
        <v>50</v>
      </c>
      <c r="KK173" s="34">
        <v>48</v>
      </c>
      <c r="KL173" s="34">
        <v>5</v>
      </c>
      <c r="KM173" s="34">
        <v>0</v>
      </c>
      <c r="KN173" s="34"/>
      <c r="KO173" s="34"/>
      <c r="KP173" s="34"/>
      <c r="KQ173" s="34"/>
      <c r="KR173" s="34"/>
      <c r="KS173" s="34"/>
      <c r="KT173" s="34"/>
      <c r="KU173" s="34"/>
      <c r="KV173" s="34"/>
      <c r="KW173" s="34"/>
      <c r="KX173" s="34"/>
      <c r="KY173" s="34"/>
      <c r="KZ173" s="34"/>
      <c r="LA173" s="34"/>
      <c r="LB173" s="34"/>
      <c r="LC173" s="34"/>
      <c r="LD173" s="34"/>
      <c r="LE173" s="34"/>
      <c r="LF173" s="34"/>
      <c r="LG173" s="34"/>
      <c r="LH173" s="34"/>
      <c r="LI173" s="34"/>
      <c r="LJ173" s="34"/>
      <c r="LK173" s="34"/>
      <c r="LL173" s="34"/>
      <c r="LM173" s="34"/>
      <c r="LN173" s="34"/>
      <c r="LO173" s="34"/>
      <c r="LP173" s="34"/>
      <c r="LQ173" s="34"/>
      <c r="LR173" s="34"/>
      <c r="LS173" s="34"/>
      <c r="LT173" s="34"/>
      <c r="LU173" s="34"/>
      <c r="LV173" s="34"/>
      <c r="LW173" s="34"/>
      <c r="LX173" s="34"/>
      <c r="LY173" s="34"/>
      <c r="LZ173" s="34"/>
      <c r="MA173" s="34"/>
      <c r="MB173" s="34"/>
      <c r="MC173" s="34"/>
      <c r="MD173" s="34"/>
      <c r="ME173" s="34"/>
      <c r="MF173" s="34"/>
      <c r="MG173" s="34"/>
      <c r="MH173" s="34"/>
      <c r="MI173" s="34"/>
      <c r="MJ173" s="34"/>
      <c r="MK173" s="34"/>
      <c r="ML173" s="34"/>
      <c r="MM173" s="34"/>
      <c r="MN173" s="34"/>
      <c r="MO173" s="34">
        <v>155</v>
      </c>
      <c r="MP173" s="34">
        <v>0</v>
      </c>
      <c r="MQ173" s="34"/>
      <c r="MR173" s="34"/>
      <c r="MS173" s="34">
        <v>932982</v>
      </c>
      <c r="MT173" s="34"/>
      <c r="MU173" s="34">
        <v>54</v>
      </c>
      <c r="MV173" s="34"/>
      <c r="MW173" s="34"/>
      <c r="MX173" s="34"/>
      <c r="MY173" s="34"/>
      <c r="MZ173" s="34"/>
      <c r="NA173" s="34"/>
      <c r="NB173" s="34"/>
      <c r="NC173" s="34"/>
      <c r="ND173" s="34"/>
      <c r="NE173" s="34"/>
      <c r="NF173" s="34"/>
      <c r="NG173" s="34"/>
      <c r="NH173" s="34"/>
      <c r="NI173" s="34"/>
      <c r="NJ173" s="34"/>
      <c r="NK173" s="34"/>
      <c r="NX173" s="18">
        <f t="shared" si="15"/>
        <v>2015.9158218126079</v>
      </c>
      <c r="NY173" t="str">
        <f t="shared" si="12"/>
        <v>Larger</v>
      </c>
      <c r="NZ173" t="str">
        <f t="shared" si="13"/>
        <v>Medium</v>
      </c>
    </row>
    <row r="174" spans="1:390">
      <c r="A174" t="s">
        <v>610</v>
      </c>
      <c r="B174" s="31" t="s">
        <v>611</v>
      </c>
      <c r="C174" s="32" t="s">
        <v>612</v>
      </c>
      <c r="D174" s="31" t="s">
        <v>393</v>
      </c>
      <c r="E174" s="31">
        <v>20070</v>
      </c>
      <c r="F174" s="31" t="s">
        <v>759</v>
      </c>
      <c r="G174" s="34">
        <v>13207.74933333327</v>
      </c>
      <c r="H174" s="70">
        <v>23445</v>
      </c>
      <c r="I174" s="61"/>
      <c r="J174" s="67">
        <v>36</v>
      </c>
      <c r="K174" s="67">
        <v>3</v>
      </c>
      <c r="L174" s="67"/>
      <c r="M174" s="67"/>
      <c r="N174" s="67"/>
      <c r="O174" s="67"/>
      <c r="P174" s="67"/>
      <c r="Q174" s="67"/>
      <c r="R174" s="67">
        <v>32</v>
      </c>
      <c r="S174" s="67"/>
      <c r="T174" s="67"/>
      <c r="U174" s="67">
        <v>18</v>
      </c>
      <c r="V174" s="67">
        <v>272</v>
      </c>
      <c r="W174" s="86">
        <v>21</v>
      </c>
      <c r="X174" s="86"/>
      <c r="Y174" s="86"/>
      <c r="Z174" s="86"/>
      <c r="AA174" s="86"/>
      <c r="AB174" s="86"/>
      <c r="AC174" s="87">
        <v>50000</v>
      </c>
      <c r="AD174" s="61"/>
      <c r="AE174" s="61"/>
      <c r="AF174" s="87"/>
      <c r="AG174" s="87">
        <v>17656</v>
      </c>
      <c r="AH174" s="87"/>
      <c r="AI174" s="87"/>
      <c r="AJ174" s="87"/>
      <c r="AK174" s="87"/>
      <c r="AL174" s="87">
        <v>0</v>
      </c>
      <c r="AM174" s="87">
        <v>8198</v>
      </c>
      <c r="AN174" s="61"/>
      <c r="AO174" s="88">
        <v>75854</v>
      </c>
      <c r="AP174" s="61">
        <v>25531</v>
      </c>
      <c r="AQ174" s="61"/>
      <c r="AR174" s="61"/>
      <c r="AS174" s="61"/>
      <c r="AT174" s="61"/>
      <c r="AU174" s="61"/>
      <c r="AV174" s="61"/>
      <c r="AW174" s="61"/>
      <c r="AX174" s="61"/>
      <c r="AY174" s="61"/>
      <c r="AZ174" s="61"/>
      <c r="BA174" s="61"/>
      <c r="BB174" s="61">
        <v>25531</v>
      </c>
      <c r="BC174" s="61">
        <v>3742</v>
      </c>
      <c r="BD174" s="61"/>
      <c r="BE174" s="61"/>
      <c r="BF174" s="61"/>
      <c r="BG174" s="61"/>
      <c r="BH174" s="61"/>
      <c r="BI174" s="61"/>
      <c r="BJ174" s="61"/>
      <c r="BK174" s="61"/>
      <c r="BL174" s="61"/>
      <c r="BM174" s="61"/>
      <c r="BN174" s="61"/>
      <c r="BO174" s="61">
        <v>3742</v>
      </c>
      <c r="BP174" s="61"/>
      <c r="BQ174" s="61"/>
      <c r="BR174" s="61"/>
      <c r="BS174" s="61"/>
      <c r="BT174" s="61"/>
      <c r="BU174" s="61"/>
      <c r="BV174" s="61"/>
      <c r="BW174" s="35"/>
      <c r="BX174" s="35"/>
      <c r="BY174" s="35"/>
      <c r="BZ174" s="35">
        <v>0</v>
      </c>
      <c r="CA174" s="35"/>
      <c r="CB174" s="35"/>
      <c r="CC174" s="35"/>
      <c r="CD174" s="35"/>
      <c r="CE174" s="35"/>
      <c r="CF174" s="35"/>
      <c r="CG174" s="35"/>
      <c r="CH174" s="35"/>
      <c r="CI174" s="35"/>
      <c r="CJ174" s="35"/>
      <c r="CK174" s="35"/>
      <c r="CL174" s="35"/>
      <c r="CM174" s="35"/>
      <c r="CN174" s="35"/>
      <c r="CO174" s="35"/>
      <c r="CP174" s="35"/>
      <c r="CQ174" s="35"/>
      <c r="CR174" s="35"/>
      <c r="CS174" s="35"/>
      <c r="CT174" s="35"/>
      <c r="CU174" s="35"/>
      <c r="CV174" s="35"/>
      <c r="CW174" s="35"/>
      <c r="CX174" s="35"/>
      <c r="CY174" s="35">
        <v>12837</v>
      </c>
      <c r="CZ174" s="35"/>
      <c r="DA174" s="35"/>
      <c r="DB174" s="35"/>
      <c r="DC174" s="35"/>
      <c r="DD174" s="35"/>
      <c r="DE174" s="35"/>
      <c r="DF174" s="35">
        <v>36697</v>
      </c>
      <c r="DG174" s="35"/>
      <c r="DH174" s="35"/>
      <c r="DI174" s="35">
        <v>49534</v>
      </c>
      <c r="DJ174" s="35"/>
      <c r="DK174" s="35"/>
      <c r="DL174" s="35"/>
      <c r="DM174" s="35"/>
      <c r="DN174" s="35"/>
      <c r="DO174" s="35"/>
      <c r="DP174" s="35"/>
      <c r="DQ174" s="35"/>
      <c r="DR174" s="35"/>
      <c r="DS174" s="35"/>
      <c r="DT174" s="35"/>
      <c r="DU174" s="35"/>
      <c r="DV174" s="61"/>
      <c r="DW174" s="61"/>
      <c r="DX174" s="35"/>
      <c r="DY174" s="35"/>
      <c r="DZ174" s="35"/>
      <c r="EA174" s="35"/>
      <c r="EB174" s="35"/>
      <c r="EC174" s="35"/>
      <c r="ED174" s="35"/>
      <c r="EE174" s="35"/>
      <c r="EF174" s="35"/>
      <c r="EG174" s="35"/>
      <c r="EH174" s="35"/>
      <c r="EI174" s="61"/>
      <c r="EJ174" s="35">
        <v>2069</v>
      </c>
      <c r="EK174" s="35"/>
      <c r="EL174" s="35"/>
      <c r="EM174" s="35"/>
      <c r="EN174" s="35"/>
      <c r="EO174" s="35"/>
      <c r="EP174" s="35"/>
      <c r="EQ174" s="35"/>
      <c r="ER174" s="35"/>
      <c r="ES174" s="35"/>
      <c r="ET174" s="35">
        <v>2069</v>
      </c>
      <c r="EU174" s="37"/>
      <c r="EV174" s="37"/>
      <c r="EW174" s="37"/>
      <c r="EX174" s="37"/>
      <c r="EY174" s="37"/>
      <c r="EZ174" s="37"/>
      <c r="FA174" s="34"/>
      <c r="FB174" s="34"/>
      <c r="FC174" s="34"/>
      <c r="FD174" s="34"/>
      <c r="FE174" s="34"/>
      <c r="FF174" s="34"/>
      <c r="FG174" s="34"/>
      <c r="FH174" s="34"/>
      <c r="FI174" s="34"/>
      <c r="FJ174" s="34"/>
      <c r="FK174" s="34"/>
      <c r="FL174" s="34"/>
      <c r="FM174" s="34"/>
      <c r="FN174" s="34"/>
      <c r="FO174" s="34"/>
      <c r="FP174" s="34"/>
      <c r="FQ174" s="34"/>
      <c r="FR174" s="34"/>
      <c r="FS174" s="34"/>
      <c r="FT174" s="35"/>
      <c r="FU174" s="35"/>
      <c r="FV174" s="35"/>
      <c r="FW174" s="35"/>
      <c r="FX174" s="35"/>
      <c r="FY174" s="35"/>
      <c r="FZ174" s="35"/>
      <c r="GA174" s="35"/>
      <c r="GB174" s="35"/>
      <c r="GC174" s="35"/>
      <c r="GD174" s="35"/>
      <c r="GE174" s="35"/>
      <c r="GF174" s="35"/>
      <c r="GG174" s="35"/>
      <c r="GH174" s="35"/>
      <c r="GI174" s="35"/>
      <c r="GJ174" s="35"/>
      <c r="GK174" s="35"/>
      <c r="GL174" s="35"/>
      <c r="GM174" s="35"/>
      <c r="GN174" s="35"/>
      <c r="GO174" s="35">
        <v>0</v>
      </c>
      <c r="GP174" s="35">
        <v>105127</v>
      </c>
      <c r="GQ174" s="35">
        <v>51603</v>
      </c>
      <c r="GR174" s="35">
        <v>156730</v>
      </c>
      <c r="GS174" s="31" t="s">
        <v>420</v>
      </c>
      <c r="GT174" s="31"/>
      <c r="GU174" s="31" t="s">
        <v>613</v>
      </c>
      <c r="GV174" s="31" t="s">
        <v>398</v>
      </c>
      <c r="GW174" s="31"/>
      <c r="GX174" t="s">
        <v>459</v>
      </c>
      <c r="GY174" s="31"/>
      <c r="GZ174" s="31"/>
      <c r="HA174" s="31"/>
      <c r="HC174" s="35">
        <v>1986</v>
      </c>
      <c r="HD174" s="35">
        <v>2550</v>
      </c>
      <c r="HE174" s="35">
        <v>0</v>
      </c>
      <c r="HF174" s="35">
        <v>193</v>
      </c>
      <c r="HG174" s="35"/>
      <c r="HH174" s="35">
        <v>80502</v>
      </c>
      <c r="HI174" s="35"/>
      <c r="HJ174" s="35">
        <v>123</v>
      </c>
      <c r="HK174" s="35">
        <v>0</v>
      </c>
      <c r="HL174" s="35">
        <v>2206</v>
      </c>
      <c r="HM174" s="35"/>
      <c r="HN174" s="35"/>
      <c r="HO174" s="35">
        <v>116</v>
      </c>
      <c r="HP174" s="35">
        <v>121</v>
      </c>
      <c r="HQ174" s="35">
        <v>8</v>
      </c>
      <c r="HR174" s="35">
        <v>152</v>
      </c>
      <c r="HS174" s="35"/>
      <c r="HT174" s="35"/>
      <c r="HU174" s="35">
        <v>13</v>
      </c>
      <c r="HV174" s="35"/>
      <c r="HW174" s="35"/>
      <c r="HX174" s="35"/>
      <c r="HY174" s="35"/>
      <c r="HZ174" s="35"/>
      <c r="IA174" s="35"/>
      <c r="IB174" s="35"/>
      <c r="IC174" s="35"/>
      <c r="ID174" s="35"/>
      <c r="IE174" s="35"/>
      <c r="IF174" s="61">
        <v>0.43</v>
      </c>
      <c r="IG174" s="35">
        <v>7.5</v>
      </c>
      <c r="IH174" s="35">
        <v>17</v>
      </c>
      <c r="II174" s="35">
        <f t="shared" si="11"/>
        <v>7.5</v>
      </c>
      <c r="IJ174" s="35"/>
      <c r="IK174" s="35">
        <v>13</v>
      </c>
      <c r="IL174" s="35">
        <v>9.5</v>
      </c>
      <c r="IM174" s="34">
        <v>6688</v>
      </c>
      <c r="IN174" s="31" t="s">
        <v>400</v>
      </c>
      <c r="IO174" s="70">
        <v>19120</v>
      </c>
      <c r="IP174" s="34">
        <v>10329</v>
      </c>
      <c r="IQ174" s="34">
        <v>12461</v>
      </c>
      <c r="IR174" s="34">
        <v>2493</v>
      </c>
      <c r="IS174" s="34"/>
      <c r="IT174" s="34"/>
      <c r="IU174" s="34"/>
      <c r="IV174" s="34">
        <v>0</v>
      </c>
      <c r="IW174" s="34"/>
      <c r="IX174" s="34">
        <v>44403</v>
      </c>
      <c r="IY174" s="34"/>
      <c r="IZ174" s="34"/>
      <c r="JA174" s="34">
        <v>19</v>
      </c>
      <c r="JB174" s="34">
        <v>17</v>
      </c>
      <c r="JC174" s="34">
        <v>326</v>
      </c>
      <c r="JD174" s="34">
        <v>89</v>
      </c>
      <c r="JE174" s="34"/>
      <c r="JF174" s="34"/>
      <c r="JG174" s="34"/>
      <c r="JH174" s="34"/>
      <c r="JI174" s="34"/>
      <c r="JJ174" s="34"/>
      <c r="JK174" s="34"/>
      <c r="JL174" s="34"/>
      <c r="JM174" s="34"/>
      <c r="JN174" s="34"/>
      <c r="JO174" s="34"/>
      <c r="JP174" s="34"/>
      <c r="JQ174" s="34"/>
      <c r="JR174" s="34">
        <v>3597</v>
      </c>
      <c r="JS174" s="34"/>
      <c r="JT174" s="34"/>
      <c r="JU174" s="34">
        <v>156</v>
      </c>
      <c r="JV174" s="34"/>
      <c r="JW174" s="34"/>
      <c r="JX174" s="34"/>
      <c r="JY174" s="34"/>
      <c r="JZ174" s="34"/>
      <c r="KA174" s="34"/>
      <c r="KB174" s="34"/>
      <c r="KC174" s="34"/>
      <c r="KD174" s="34"/>
      <c r="KE174" s="34"/>
      <c r="KF174" s="34">
        <v>1</v>
      </c>
      <c r="KG174" s="34">
        <v>3</v>
      </c>
      <c r="KH174" s="34">
        <v>34</v>
      </c>
      <c r="KI174" s="34">
        <v>63.5</v>
      </c>
      <c r="KJ174" s="34">
        <v>42</v>
      </c>
      <c r="KK174" s="34">
        <v>42</v>
      </c>
      <c r="KL174" s="34">
        <v>4</v>
      </c>
      <c r="KM174" s="34">
        <v>0</v>
      </c>
      <c r="KN174" s="34"/>
      <c r="KO174" s="34"/>
      <c r="KP174" s="34"/>
      <c r="KQ174" s="34"/>
      <c r="KR174" s="34"/>
      <c r="KS174" s="34"/>
      <c r="KT174" s="34"/>
      <c r="KU174" s="34"/>
      <c r="KV174" s="34"/>
      <c r="KW174" s="34"/>
      <c r="KX174" s="34"/>
      <c r="KY174" s="34"/>
      <c r="KZ174" s="34"/>
      <c r="LA174" s="34"/>
      <c r="LB174" s="34"/>
      <c r="LC174" s="34"/>
      <c r="LD174" s="34"/>
      <c r="LE174" s="34"/>
      <c r="LF174" s="34"/>
      <c r="LG174" s="34"/>
      <c r="LH174" s="34"/>
      <c r="LI174" s="34"/>
      <c r="LJ174" s="34"/>
      <c r="LK174" s="34"/>
      <c r="LL174" s="34"/>
      <c r="LM174" s="34"/>
      <c r="LN174" s="34"/>
      <c r="LO174" s="34"/>
      <c r="LP174" s="34"/>
      <c r="LQ174" s="34"/>
      <c r="LR174" s="34"/>
      <c r="LS174" s="34"/>
      <c r="LT174" s="34"/>
      <c r="LU174" s="34"/>
      <c r="LV174" s="34"/>
      <c r="LW174" s="34"/>
      <c r="LX174" s="34"/>
      <c r="LY174" s="34"/>
      <c r="LZ174" s="34"/>
      <c r="MA174" s="34"/>
      <c r="MB174" s="34"/>
      <c r="MC174" s="34"/>
      <c r="MD174" s="34"/>
      <c r="ME174" s="34"/>
      <c r="MF174" s="34"/>
      <c r="MG174" s="34"/>
      <c r="MH174" s="34"/>
      <c r="MI174" s="34"/>
      <c r="MJ174" s="34"/>
      <c r="MK174" s="34"/>
      <c r="ML174" s="34"/>
      <c r="MM174" s="34"/>
      <c r="MN174" s="34"/>
      <c r="MO174" s="34">
        <v>4</v>
      </c>
      <c r="MP174" s="34">
        <v>0</v>
      </c>
      <c r="MQ174" s="34"/>
      <c r="MR174" s="34"/>
      <c r="MS174" s="34">
        <v>252342</v>
      </c>
      <c r="MT174" s="34"/>
      <c r="MU174" s="34">
        <v>0</v>
      </c>
      <c r="MV174" s="34"/>
      <c r="MW174" s="34"/>
      <c r="MX174" s="34"/>
      <c r="MY174" s="34"/>
      <c r="MZ174" s="34"/>
      <c r="NA174" s="34"/>
      <c r="NB174" s="34"/>
      <c r="NC174" s="34"/>
      <c r="ND174" s="34"/>
      <c r="NE174" s="34"/>
      <c r="NF174" s="34"/>
      <c r="NG174" s="34"/>
      <c r="NH174" s="34"/>
      <c r="NI174" s="34"/>
      <c r="NJ174" s="34"/>
      <c r="NK174" s="34"/>
      <c r="NX174" s="18">
        <f t="shared" si="15"/>
        <v>1761.0332444444359</v>
      </c>
      <c r="NY174" t="str">
        <f t="shared" si="12"/>
        <v>Larger</v>
      </c>
      <c r="NZ174" t="str">
        <f t="shared" si="13"/>
        <v>Medium</v>
      </c>
    </row>
    <row r="175" spans="1:390">
      <c r="A175" t="s">
        <v>627</v>
      </c>
      <c r="B175" t="s">
        <v>628</v>
      </c>
      <c r="C175" s="32" t="s">
        <v>629</v>
      </c>
      <c r="D175" s="31" t="s">
        <v>393</v>
      </c>
      <c r="E175" s="31">
        <v>20070</v>
      </c>
      <c r="F175" s="31" t="s">
        <v>759</v>
      </c>
      <c r="G175" s="34">
        <v>13956.042666666657</v>
      </c>
      <c r="H175" s="70">
        <v>37760</v>
      </c>
      <c r="I175" s="61"/>
      <c r="J175" s="67">
        <v>51</v>
      </c>
      <c r="K175" s="67">
        <v>8</v>
      </c>
      <c r="L175" s="67"/>
      <c r="M175" s="67"/>
      <c r="N175" s="67"/>
      <c r="O175" s="67"/>
      <c r="P175" s="67"/>
      <c r="Q175" s="67"/>
      <c r="R175" s="67">
        <v>35</v>
      </c>
      <c r="S175" s="67"/>
      <c r="T175" s="67"/>
      <c r="U175" s="67">
        <v>48</v>
      </c>
      <c r="V175" s="67">
        <v>500</v>
      </c>
      <c r="W175" s="86" t="s">
        <v>415</v>
      </c>
      <c r="X175" s="86"/>
      <c r="Y175" s="86"/>
      <c r="Z175" s="86"/>
      <c r="AA175" s="86"/>
      <c r="AB175" s="86"/>
      <c r="AC175" s="87">
        <v>56111</v>
      </c>
      <c r="AD175" s="61"/>
      <c r="AE175" s="61"/>
      <c r="AF175" s="87"/>
      <c r="AG175" s="87"/>
      <c r="AH175" s="87"/>
      <c r="AI175" s="87"/>
      <c r="AJ175" s="87"/>
      <c r="AK175" s="87"/>
      <c r="AL175" s="87">
        <v>40582</v>
      </c>
      <c r="AM175" s="87"/>
      <c r="AN175" s="61"/>
      <c r="AO175" s="88">
        <v>96693</v>
      </c>
      <c r="AP175" s="61">
        <v>39493</v>
      </c>
      <c r="AQ175" s="61"/>
      <c r="AR175" s="61"/>
      <c r="AS175" s="61"/>
      <c r="AT175" s="61"/>
      <c r="AU175" s="61"/>
      <c r="AV175" s="61"/>
      <c r="AW175" s="61"/>
      <c r="AX175" s="61"/>
      <c r="AY175" s="61"/>
      <c r="AZ175" s="61"/>
      <c r="BA175" s="61"/>
      <c r="BB175" s="61">
        <v>39493</v>
      </c>
      <c r="BC175" s="61"/>
      <c r="BD175" s="61"/>
      <c r="BE175" s="61"/>
      <c r="BF175" s="61"/>
      <c r="BG175" s="61"/>
      <c r="BH175" s="61"/>
      <c r="BI175" s="61"/>
      <c r="BJ175" s="61"/>
      <c r="BK175" s="61"/>
      <c r="BL175" s="61"/>
      <c r="BM175" s="61"/>
      <c r="BN175" s="61"/>
      <c r="BO175" s="61">
        <v>0</v>
      </c>
      <c r="BP175" s="61">
        <v>4100</v>
      </c>
      <c r="BQ175" s="61"/>
      <c r="BR175" s="61"/>
      <c r="BS175" s="61"/>
      <c r="BT175" s="61"/>
      <c r="BU175" s="61"/>
      <c r="BV175" s="61"/>
      <c r="BW175" s="35"/>
      <c r="BX175" s="35"/>
      <c r="BY175" s="35"/>
      <c r="BZ175" s="35">
        <v>4100</v>
      </c>
      <c r="CA175" s="35"/>
      <c r="CB175" s="35"/>
      <c r="CC175" s="35"/>
      <c r="CD175" s="35"/>
      <c r="CE175" s="35"/>
      <c r="CF175" s="35"/>
      <c r="CG175" s="35"/>
      <c r="CH175" s="35"/>
      <c r="CI175" s="35"/>
      <c r="CJ175" s="35"/>
      <c r="CK175" s="35"/>
      <c r="CL175" s="35"/>
      <c r="CM175" s="35"/>
      <c r="CN175" s="35"/>
      <c r="CO175" s="35"/>
      <c r="CP175" s="35"/>
      <c r="CQ175" s="35"/>
      <c r="CR175" s="35"/>
      <c r="CS175" s="35"/>
      <c r="CT175" s="35"/>
      <c r="CU175" s="35"/>
      <c r="CV175" s="35"/>
      <c r="CW175" s="35"/>
      <c r="CX175" s="35"/>
      <c r="CY175" s="35">
        <v>6060</v>
      </c>
      <c r="CZ175" s="35"/>
      <c r="DA175" s="35"/>
      <c r="DB175" s="35"/>
      <c r="DC175" s="35"/>
      <c r="DD175" s="35"/>
      <c r="DE175" s="35"/>
      <c r="DF175" s="35">
        <v>39372</v>
      </c>
      <c r="DG175" s="35">
        <v>6546</v>
      </c>
      <c r="DH175" s="35"/>
      <c r="DI175" s="35">
        <v>51978</v>
      </c>
      <c r="DJ175" s="35"/>
      <c r="DK175" s="35"/>
      <c r="DL175" s="35"/>
      <c r="DM175" s="35"/>
      <c r="DN175" s="35"/>
      <c r="DO175" s="35"/>
      <c r="DP175" s="35"/>
      <c r="DQ175" s="35"/>
      <c r="DR175" s="35"/>
      <c r="DS175" s="35"/>
      <c r="DT175" s="35"/>
      <c r="DU175" s="35"/>
      <c r="DV175" s="61"/>
      <c r="DW175" s="61"/>
      <c r="DX175" s="35"/>
      <c r="DY175" s="35"/>
      <c r="DZ175" s="35"/>
      <c r="EA175" s="35"/>
      <c r="EB175" s="35"/>
      <c r="EC175" s="35"/>
      <c r="ED175" s="35"/>
      <c r="EE175" s="35"/>
      <c r="EF175" s="35"/>
      <c r="EG175" s="35"/>
      <c r="EH175" s="35"/>
      <c r="EI175" s="61"/>
      <c r="EJ175" s="35">
        <v>200</v>
      </c>
      <c r="EK175" s="35"/>
      <c r="EL175" s="35"/>
      <c r="EM175" s="35"/>
      <c r="EN175" s="35"/>
      <c r="EO175" s="35"/>
      <c r="EP175" s="35"/>
      <c r="EQ175" s="35"/>
      <c r="ER175" s="35"/>
      <c r="ES175" s="35"/>
      <c r="ET175" s="35">
        <v>200</v>
      </c>
      <c r="EU175" s="37"/>
      <c r="EV175" s="37"/>
      <c r="EW175" s="37"/>
      <c r="EX175" s="37"/>
      <c r="EY175" s="37"/>
      <c r="EZ175" s="37"/>
      <c r="FA175" s="34"/>
      <c r="FB175" s="34"/>
      <c r="FC175" s="34"/>
      <c r="FD175" s="34"/>
      <c r="FE175" s="34"/>
      <c r="FF175" s="34"/>
      <c r="FG175" s="34"/>
      <c r="FH175" s="34"/>
      <c r="FI175" s="34"/>
      <c r="FJ175" s="34"/>
      <c r="FK175" s="34"/>
      <c r="FL175" s="34"/>
      <c r="FM175" s="34"/>
      <c r="FN175" s="34"/>
      <c r="FO175" s="34"/>
      <c r="FP175" s="34"/>
      <c r="FQ175" s="34"/>
      <c r="FR175" s="34"/>
      <c r="FS175" s="34"/>
      <c r="FT175" s="35"/>
      <c r="FU175" s="35"/>
      <c r="FV175" s="35"/>
      <c r="FW175" s="35"/>
      <c r="FX175" s="35"/>
      <c r="FY175" s="35"/>
      <c r="FZ175" s="35"/>
      <c r="GA175" s="35"/>
      <c r="GB175" s="35"/>
      <c r="GC175" s="35"/>
      <c r="GD175" s="35"/>
      <c r="GE175" s="35"/>
      <c r="GF175" s="35"/>
      <c r="GG175" s="35"/>
      <c r="GH175" s="35"/>
      <c r="GI175" s="35"/>
      <c r="GJ175" s="35"/>
      <c r="GK175" s="35"/>
      <c r="GL175" s="35"/>
      <c r="GM175" s="35"/>
      <c r="GN175" s="35"/>
      <c r="GO175" s="35">
        <v>0</v>
      </c>
      <c r="GP175" s="35">
        <v>136186</v>
      </c>
      <c r="GQ175" s="35">
        <v>56278</v>
      </c>
      <c r="GR175" s="35">
        <v>192464</v>
      </c>
      <c r="GS175" s="31"/>
      <c r="GT175" s="31" t="s">
        <v>630</v>
      </c>
      <c r="GU175" s="31"/>
      <c r="GV175" s="31" t="s">
        <v>409</v>
      </c>
      <c r="GW175" s="31"/>
      <c r="GX175" s="31"/>
      <c r="GY175" s="31"/>
      <c r="GZ175" s="31"/>
      <c r="HA175" s="31"/>
      <c r="HB175" s="31"/>
      <c r="HC175" s="35">
        <v>2281</v>
      </c>
      <c r="HD175" s="35"/>
      <c r="HE175" s="35">
        <v>13189</v>
      </c>
      <c r="HF175" s="35">
        <v>318</v>
      </c>
      <c r="HG175" s="35"/>
      <c r="HH175" s="35">
        <v>115030</v>
      </c>
      <c r="HI175" s="35"/>
      <c r="HJ175" s="35"/>
      <c r="HK175" s="35">
        <v>3153</v>
      </c>
      <c r="HL175" s="35">
        <v>2298</v>
      </c>
      <c r="HM175" s="35"/>
      <c r="HN175" s="35"/>
      <c r="HO175" s="35">
        <v>103</v>
      </c>
      <c r="HP175" s="35">
        <v>103</v>
      </c>
      <c r="HQ175" s="35">
        <v>89603</v>
      </c>
      <c r="HR175" s="35"/>
      <c r="HS175" s="35"/>
      <c r="HT175" s="35"/>
      <c r="HU175" s="35">
        <v>5</v>
      </c>
      <c r="HV175" s="35"/>
      <c r="HW175" s="35"/>
      <c r="HX175" s="35"/>
      <c r="HY175" s="35"/>
      <c r="HZ175" s="35"/>
      <c r="IA175" s="35"/>
      <c r="IB175" s="35"/>
      <c r="IC175" s="35"/>
      <c r="ID175" s="35"/>
      <c r="IE175" s="35"/>
      <c r="IF175" s="61">
        <v>2.2000000000000002</v>
      </c>
      <c r="IG175" s="35">
        <v>4.5</v>
      </c>
      <c r="IH175" s="35">
        <v>10</v>
      </c>
      <c r="II175" s="35">
        <f t="shared" si="11"/>
        <v>4.5</v>
      </c>
      <c r="IJ175" s="35"/>
      <c r="IK175" s="35">
        <v>6</v>
      </c>
      <c r="IL175" s="35">
        <v>5.5</v>
      </c>
      <c r="IM175" s="34">
        <v>13259</v>
      </c>
      <c r="IN175" s="31" t="s">
        <v>411</v>
      </c>
      <c r="IO175" s="70">
        <v>20368</v>
      </c>
      <c r="IP175" s="34">
        <v>27162</v>
      </c>
      <c r="IQ175" s="34"/>
      <c r="IR175" s="34"/>
      <c r="IS175" s="34"/>
      <c r="IT175" s="34"/>
      <c r="IU175" s="34"/>
      <c r="IV175" s="34"/>
      <c r="IW175" s="34"/>
      <c r="IX175" s="34">
        <v>47530</v>
      </c>
      <c r="IY175" s="34"/>
      <c r="IZ175" s="34"/>
      <c r="JA175" s="34">
        <v>180</v>
      </c>
      <c r="JB175" s="34">
        <v>152</v>
      </c>
      <c r="JC175" s="34">
        <v>220</v>
      </c>
      <c r="JD175" s="34">
        <v>136</v>
      </c>
      <c r="JE175" s="34"/>
      <c r="JF175" s="34"/>
      <c r="JG175" s="34"/>
      <c r="JH175" s="34"/>
      <c r="JI175" s="34"/>
      <c r="JJ175" s="34"/>
      <c r="JK175" s="34"/>
      <c r="JL175" s="34"/>
      <c r="JM175" s="34"/>
      <c r="JN175" s="34"/>
      <c r="JO175" s="34"/>
      <c r="JP175" s="34"/>
      <c r="JQ175" s="34"/>
      <c r="JR175" s="34">
        <v>3253</v>
      </c>
      <c r="JS175" s="34"/>
      <c r="JT175" s="34"/>
      <c r="JU175" s="34">
        <v>134</v>
      </c>
      <c r="JV175" s="34"/>
      <c r="JW175" s="34"/>
      <c r="JX175" s="34"/>
      <c r="JY175" s="34"/>
      <c r="JZ175" s="34"/>
      <c r="KA175" s="34"/>
      <c r="KB175" s="34"/>
      <c r="KC175" s="34"/>
      <c r="KD175" s="34"/>
      <c r="KE175" s="34"/>
      <c r="KF175" s="34">
        <v>1</v>
      </c>
      <c r="KG175" s="34">
        <v>1</v>
      </c>
      <c r="KH175" s="34">
        <v>30</v>
      </c>
      <c r="KI175" s="34">
        <v>75</v>
      </c>
      <c r="KJ175" s="34">
        <v>42.5</v>
      </c>
      <c r="KK175" s="34">
        <v>42.5</v>
      </c>
      <c r="KL175" s="34">
        <v>0</v>
      </c>
      <c r="KM175" s="34">
        <v>8</v>
      </c>
      <c r="KN175" s="34"/>
      <c r="KO175" s="34"/>
      <c r="KP175" s="34"/>
      <c r="KQ175" s="34"/>
      <c r="KR175" s="34"/>
      <c r="KS175" s="34"/>
      <c r="KT175" s="34"/>
      <c r="KU175" s="34"/>
      <c r="KV175" s="34"/>
      <c r="KW175" s="34"/>
      <c r="KX175" s="34"/>
      <c r="KY175" s="34"/>
      <c r="KZ175" s="34"/>
      <c r="LA175" s="34"/>
      <c r="LB175" s="34"/>
      <c r="LC175" s="34"/>
      <c r="LD175" s="34"/>
      <c r="LE175" s="34"/>
      <c r="LF175" s="34"/>
      <c r="LG175" s="34"/>
      <c r="LH175" s="34"/>
      <c r="LI175" s="34"/>
      <c r="LJ175" s="34"/>
      <c r="LK175" s="34"/>
      <c r="LL175" s="34"/>
      <c r="LM175" s="34"/>
      <c r="LN175" s="34"/>
      <c r="LO175" s="34"/>
      <c r="LP175" s="34"/>
      <c r="LQ175" s="34"/>
      <c r="LR175" s="34"/>
      <c r="LS175" s="34"/>
      <c r="LT175" s="34"/>
      <c r="LU175" s="34"/>
      <c r="LV175" s="34"/>
      <c r="LW175" s="34"/>
      <c r="LX175" s="34"/>
      <c r="LY175" s="34"/>
      <c r="LZ175" s="34"/>
      <c r="MA175" s="34"/>
      <c r="MB175" s="34"/>
      <c r="MC175" s="34"/>
      <c r="MD175" s="34"/>
      <c r="ME175" s="34"/>
      <c r="MF175" s="34"/>
      <c r="MG175" s="34"/>
      <c r="MH175" s="34"/>
      <c r="MI175" s="34"/>
      <c r="MJ175" s="34"/>
      <c r="MK175" s="34"/>
      <c r="ML175" s="34"/>
      <c r="MM175" s="34"/>
      <c r="MN175" s="34"/>
      <c r="MO175" s="34">
        <v>0</v>
      </c>
      <c r="MP175" s="34">
        <v>8</v>
      </c>
      <c r="MQ175" s="34"/>
      <c r="MR175" s="34"/>
      <c r="MS175" s="34">
        <v>419084</v>
      </c>
      <c r="MT175" s="34"/>
      <c r="MU175" s="34"/>
      <c r="MV175" s="34"/>
      <c r="MW175" s="34"/>
      <c r="MX175" s="34"/>
      <c r="MY175" s="34"/>
      <c r="MZ175" s="34"/>
      <c r="NA175" s="34"/>
      <c r="NB175" s="34"/>
      <c r="NC175" s="34"/>
      <c r="ND175" s="34"/>
      <c r="NE175" s="34"/>
      <c r="NF175" s="34"/>
      <c r="NG175" s="34"/>
      <c r="NH175" s="34"/>
      <c r="NI175" s="34"/>
      <c r="NJ175" s="34"/>
      <c r="NK175" s="34"/>
      <c r="NX175" s="18">
        <f t="shared" si="15"/>
        <v>3101.3428148148128</v>
      </c>
      <c r="NY175" t="str">
        <f t="shared" si="12"/>
        <v>Larger</v>
      </c>
      <c r="NZ175" t="str">
        <f t="shared" si="13"/>
        <v>Medium</v>
      </c>
    </row>
    <row r="176" spans="1:390">
      <c r="A176" t="s">
        <v>505</v>
      </c>
      <c r="B176" s="31" t="s">
        <v>506</v>
      </c>
      <c r="C176" s="32" t="s">
        <v>507</v>
      </c>
      <c r="D176" s="1" t="s">
        <v>404</v>
      </c>
      <c r="E176" s="31">
        <v>20070</v>
      </c>
      <c r="F176" s="31" t="s">
        <v>759</v>
      </c>
      <c r="G176" s="34">
        <v>13895.976571428457</v>
      </c>
      <c r="H176" s="70">
        <v>69369</v>
      </c>
      <c r="I176" s="61"/>
      <c r="J176" s="67">
        <v>75</v>
      </c>
      <c r="K176" s="67">
        <v>0</v>
      </c>
      <c r="L176" s="67"/>
      <c r="M176" s="67"/>
      <c r="N176" s="67"/>
      <c r="O176" s="67"/>
      <c r="P176" s="67"/>
      <c r="Q176" s="67"/>
      <c r="R176" s="67">
        <v>35</v>
      </c>
      <c r="S176" s="67"/>
      <c r="T176" s="67"/>
      <c r="U176" s="67">
        <v>0</v>
      </c>
      <c r="V176" s="67">
        <v>314</v>
      </c>
      <c r="W176" s="86" t="s">
        <v>415</v>
      </c>
      <c r="X176" s="86"/>
      <c r="Y176" s="86"/>
      <c r="Z176" s="86"/>
      <c r="AA176" s="86"/>
      <c r="AB176" s="86"/>
      <c r="AC176" s="87">
        <v>59500</v>
      </c>
      <c r="AD176" s="61"/>
      <c r="AE176" s="61"/>
      <c r="AF176" s="87"/>
      <c r="AG176" s="87"/>
      <c r="AH176" s="87"/>
      <c r="AI176" s="87"/>
      <c r="AJ176" s="87"/>
      <c r="AK176" s="87"/>
      <c r="AL176" s="87">
        <v>0</v>
      </c>
      <c r="AM176" s="87"/>
      <c r="AN176" s="61"/>
      <c r="AO176" s="88">
        <v>59500</v>
      </c>
      <c r="AP176" s="61">
        <v>30500</v>
      </c>
      <c r="AQ176" s="61"/>
      <c r="AR176" s="61"/>
      <c r="AS176" s="61"/>
      <c r="AT176" s="61"/>
      <c r="AU176" s="61"/>
      <c r="AV176" s="61"/>
      <c r="AW176" s="61"/>
      <c r="AX176" s="61"/>
      <c r="AY176" s="61"/>
      <c r="AZ176" s="61"/>
      <c r="BA176" s="61"/>
      <c r="BB176" s="61">
        <v>30500</v>
      </c>
      <c r="BC176" s="61">
        <v>0</v>
      </c>
      <c r="BD176" s="61"/>
      <c r="BE176" s="61"/>
      <c r="BF176" s="61"/>
      <c r="BG176" s="61"/>
      <c r="BH176" s="61"/>
      <c r="BI176" s="61"/>
      <c r="BJ176" s="61"/>
      <c r="BK176" s="61"/>
      <c r="BL176" s="61"/>
      <c r="BM176" s="61"/>
      <c r="BN176" s="61"/>
      <c r="BO176" s="61">
        <v>0</v>
      </c>
      <c r="BP176" s="61"/>
      <c r="BQ176" s="61"/>
      <c r="BR176" s="61"/>
      <c r="BS176" s="61"/>
      <c r="BT176" s="61"/>
      <c r="BU176" s="61"/>
      <c r="BV176" s="61"/>
      <c r="BW176" s="35"/>
      <c r="BX176" s="35"/>
      <c r="BY176" s="35"/>
      <c r="BZ176" s="35"/>
      <c r="CA176" s="35"/>
      <c r="CB176" s="35"/>
      <c r="CC176" s="35"/>
      <c r="CD176" s="35"/>
      <c r="CE176" s="35"/>
      <c r="CF176" s="35"/>
      <c r="CG176" s="35"/>
      <c r="CH176" s="35"/>
      <c r="CI176" s="35"/>
      <c r="CJ176" s="35"/>
      <c r="CK176" s="35"/>
      <c r="CL176" s="35"/>
      <c r="CM176" s="35"/>
      <c r="CN176" s="35"/>
      <c r="CO176" s="35"/>
      <c r="CP176" s="35"/>
      <c r="CQ176" s="35"/>
      <c r="CR176" s="35"/>
      <c r="CS176" s="35"/>
      <c r="CT176" s="35"/>
      <c r="CU176" s="35"/>
      <c r="CV176" s="35"/>
      <c r="CW176" s="35"/>
      <c r="CX176" s="35"/>
      <c r="CY176" s="35"/>
      <c r="CZ176" s="35"/>
      <c r="DA176" s="35"/>
      <c r="DB176" s="35"/>
      <c r="DC176" s="35"/>
      <c r="DD176" s="35"/>
      <c r="DE176" s="35"/>
      <c r="DF176" s="35">
        <v>34300</v>
      </c>
      <c r="DG176" s="35"/>
      <c r="DH176" s="35"/>
      <c r="DI176" s="35">
        <v>34300</v>
      </c>
      <c r="DJ176" s="35"/>
      <c r="DK176" s="35"/>
      <c r="DL176" s="35"/>
      <c r="DM176" s="35"/>
      <c r="DN176" s="35"/>
      <c r="DO176" s="35"/>
      <c r="DP176" s="35"/>
      <c r="DQ176" s="35"/>
      <c r="DR176" s="35"/>
      <c r="DS176" s="35"/>
      <c r="DT176" s="35"/>
      <c r="DU176" s="35"/>
      <c r="DV176" s="61"/>
      <c r="DW176" s="61"/>
      <c r="DX176" s="35"/>
      <c r="DY176" s="35"/>
      <c r="DZ176" s="35"/>
      <c r="EA176" s="35"/>
      <c r="EB176" s="35"/>
      <c r="EC176" s="35"/>
      <c r="ED176" s="35"/>
      <c r="EE176" s="35"/>
      <c r="EF176" s="35"/>
      <c r="EG176" s="35"/>
      <c r="EH176" s="35"/>
      <c r="EI176" s="61"/>
      <c r="EJ176" s="35">
        <v>16200</v>
      </c>
      <c r="EK176" s="35"/>
      <c r="EL176" s="35"/>
      <c r="EM176" s="35"/>
      <c r="EN176" s="35"/>
      <c r="EO176" s="35"/>
      <c r="EP176" s="35"/>
      <c r="EQ176" s="35"/>
      <c r="ER176" s="35"/>
      <c r="ES176" s="35"/>
      <c r="ET176" s="35">
        <v>16200</v>
      </c>
      <c r="EU176" s="37"/>
      <c r="EV176" s="37"/>
      <c r="EW176" s="37"/>
      <c r="EX176" s="37"/>
      <c r="EY176" s="37"/>
      <c r="EZ176" s="37"/>
      <c r="FA176" s="34"/>
      <c r="FB176" s="34"/>
      <c r="FC176" s="34"/>
      <c r="FD176" s="34"/>
      <c r="FE176" s="34"/>
      <c r="FF176" s="34"/>
      <c r="FG176" s="34"/>
      <c r="FH176" s="34"/>
      <c r="FI176" s="34"/>
      <c r="FJ176" s="34"/>
      <c r="FK176" s="34"/>
      <c r="FL176" s="34"/>
      <c r="FM176" s="34"/>
      <c r="FN176" s="34"/>
      <c r="FO176" s="34"/>
      <c r="FP176" s="34"/>
      <c r="FQ176" s="34"/>
      <c r="FR176" s="34"/>
      <c r="FS176" s="34"/>
      <c r="FT176" s="35"/>
      <c r="FU176" s="35"/>
      <c r="FV176" s="35"/>
      <c r="FW176" s="35"/>
      <c r="FX176" s="35"/>
      <c r="FY176" s="35"/>
      <c r="FZ176" s="35"/>
      <c r="GA176" s="35"/>
      <c r="GB176" s="35"/>
      <c r="GC176" s="35"/>
      <c r="GD176" s="35"/>
      <c r="GE176" s="35"/>
      <c r="GF176" s="35"/>
      <c r="GG176" s="35"/>
      <c r="GH176" s="35"/>
      <c r="GI176" s="35"/>
      <c r="GJ176" s="35"/>
      <c r="GK176" s="35"/>
      <c r="GL176" s="35"/>
      <c r="GM176" s="35"/>
      <c r="GN176" s="35"/>
      <c r="GO176" s="35"/>
      <c r="GP176" s="35">
        <v>90000</v>
      </c>
      <c r="GQ176" s="35">
        <v>50500</v>
      </c>
      <c r="GR176" s="35">
        <v>140500</v>
      </c>
      <c r="GS176" s="31" t="s">
        <v>420</v>
      </c>
      <c r="GT176" s="31"/>
      <c r="GU176" s="31" t="s">
        <v>397</v>
      </c>
      <c r="GV176" s="31" t="s">
        <v>398</v>
      </c>
      <c r="GW176" s="31"/>
      <c r="GX176" s="31"/>
      <c r="GY176" t="s">
        <v>405</v>
      </c>
      <c r="HB176" s="31"/>
      <c r="HC176" s="35">
        <v>2045</v>
      </c>
      <c r="HD176" s="35">
        <v>7649</v>
      </c>
      <c r="HE176" s="35">
        <v>10263</v>
      </c>
      <c r="HF176" s="35">
        <v>258</v>
      </c>
      <c r="HG176" s="35"/>
      <c r="HH176" s="35">
        <v>107274</v>
      </c>
      <c r="HI176" s="35"/>
      <c r="HJ176" s="35">
        <v>1122</v>
      </c>
      <c r="HK176" s="35">
        <v>254</v>
      </c>
      <c r="HL176" s="35">
        <v>2554</v>
      </c>
      <c r="HM176" s="35"/>
      <c r="HN176" s="35"/>
      <c r="HO176" s="35">
        <v>240</v>
      </c>
      <c r="HP176" s="35">
        <v>252</v>
      </c>
      <c r="HQ176" s="35">
        <v>185</v>
      </c>
      <c r="HR176" s="35">
        <v>1346</v>
      </c>
      <c r="HS176" s="35"/>
      <c r="HT176" s="35"/>
      <c r="HU176" s="35">
        <v>5</v>
      </c>
      <c r="HV176" s="35"/>
      <c r="HW176" s="35"/>
      <c r="HX176" s="35"/>
      <c r="HY176" s="35"/>
      <c r="HZ176" s="35"/>
      <c r="IA176" s="35"/>
      <c r="IB176" s="35"/>
      <c r="IC176" s="35"/>
      <c r="ID176" s="35"/>
      <c r="IE176" s="35"/>
      <c r="IF176" s="61">
        <v>0.25</v>
      </c>
      <c r="IG176" s="35">
        <v>8.73</v>
      </c>
      <c r="IH176" s="35">
        <v>16.98</v>
      </c>
      <c r="II176" s="35">
        <f t="shared" si="11"/>
        <v>8.73</v>
      </c>
      <c r="IJ176" s="35"/>
      <c r="IK176" s="35">
        <v>9</v>
      </c>
      <c r="IL176" s="35">
        <v>8.25</v>
      </c>
      <c r="IM176" s="34">
        <v>9518</v>
      </c>
      <c r="IN176" s="31" t="s">
        <v>411</v>
      </c>
      <c r="IO176" s="70">
        <v>14169</v>
      </c>
      <c r="IP176" s="34">
        <v>7034</v>
      </c>
      <c r="IQ176" s="34">
        <v>6390</v>
      </c>
      <c r="IR176" s="34"/>
      <c r="IS176" s="34"/>
      <c r="IT176" s="34"/>
      <c r="IU176" s="34"/>
      <c r="IV176" s="34"/>
      <c r="IW176" s="34"/>
      <c r="IX176" s="34"/>
      <c r="IY176" s="34"/>
      <c r="IZ176" s="34"/>
      <c r="JA176" s="34">
        <v>127</v>
      </c>
      <c r="JB176" s="34">
        <v>104</v>
      </c>
      <c r="JC176" s="34">
        <v>395</v>
      </c>
      <c r="JD176" s="34">
        <v>116</v>
      </c>
      <c r="JE176" s="34"/>
      <c r="JF176" s="34"/>
      <c r="JG176" s="34"/>
      <c r="JH176" s="34"/>
      <c r="JI176" s="34"/>
      <c r="JJ176" s="34"/>
      <c r="JK176" s="34"/>
      <c r="JL176" s="34"/>
      <c r="JM176" s="34"/>
      <c r="JN176" s="34"/>
      <c r="JO176" s="34"/>
      <c r="JP176" s="34"/>
      <c r="JQ176" s="34"/>
      <c r="JR176" s="34">
        <v>2705</v>
      </c>
      <c r="JS176" s="34"/>
      <c r="JT176" s="34"/>
      <c r="JU176" s="34">
        <v>290</v>
      </c>
      <c r="JV176" s="34"/>
      <c r="JW176" s="34"/>
      <c r="JX176" s="34"/>
      <c r="JY176" s="34"/>
      <c r="JZ176" s="34"/>
      <c r="KA176" s="34"/>
      <c r="KB176" s="34"/>
      <c r="KC176" s="34"/>
      <c r="KD176" s="34"/>
      <c r="KE176" s="34"/>
      <c r="KF176" s="34">
        <v>2</v>
      </c>
      <c r="KG176" s="34">
        <v>3</v>
      </c>
      <c r="KH176" s="34">
        <v>110</v>
      </c>
      <c r="KI176" s="34">
        <v>66</v>
      </c>
      <c r="KJ176" s="34">
        <v>60</v>
      </c>
      <c r="KK176" s="34">
        <v>52</v>
      </c>
      <c r="KL176" s="34">
        <v>6</v>
      </c>
      <c r="KM176" s="34">
        <v>0</v>
      </c>
      <c r="KN176" s="34"/>
      <c r="KO176" s="34"/>
      <c r="KP176" s="34"/>
      <c r="KQ176" s="34"/>
      <c r="KR176" s="34"/>
      <c r="KS176" s="34"/>
      <c r="KT176" s="34"/>
      <c r="KU176" s="34"/>
      <c r="KV176" s="34"/>
      <c r="KW176" s="34"/>
      <c r="KX176" s="34"/>
      <c r="KY176" s="34"/>
      <c r="KZ176" s="34"/>
      <c r="LA176" s="34"/>
      <c r="LB176" s="34"/>
      <c r="LC176" s="34"/>
      <c r="LD176" s="34"/>
      <c r="LE176" s="34"/>
      <c r="LF176" s="34"/>
      <c r="LG176" s="34"/>
      <c r="LH176" s="34"/>
      <c r="LI176" s="34"/>
      <c r="LJ176" s="34"/>
      <c r="LK176" s="34"/>
      <c r="LL176" s="34"/>
      <c r="LM176" s="34"/>
      <c r="LN176" s="34"/>
      <c r="LO176" s="34"/>
      <c r="LP176" s="34"/>
      <c r="LQ176" s="34"/>
      <c r="LR176" s="34"/>
      <c r="LS176" s="34"/>
      <c r="LT176" s="34"/>
      <c r="LU176" s="34"/>
      <c r="LV176" s="34"/>
      <c r="LW176" s="34"/>
      <c r="LX176" s="34"/>
      <c r="LY176" s="34"/>
      <c r="LZ176" s="34"/>
      <c r="MA176" s="34"/>
      <c r="MB176" s="34"/>
      <c r="MC176" s="34"/>
      <c r="MD176" s="34"/>
      <c r="ME176" s="34"/>
      <c r="MF176" s="34"/>
      <c r="MG176" s="34"/>
      <c r="MH176" s="34"/>
      <c r="MI176" s="34"/>
      <c r="MJ176" s="34"/>
      <c r="MK176" s="34"/>
      <c r="ML176" s="34"/>
      <c r="MM176" s="34"/>
      <c r="MN176" s="34"/>
      <c r="MO176" s="34">
        <v>6</v>
      </c>
      <c r="MP176" s="34">
        <v>0</v>
      </c>
      <c r="MQ176" s="34"/>
      <c r="MR176" s="34"/>
      <c r="MS176" s="34">
        <v>339904</v>
      </c>
      <c r="MT176" s="34"/>
      <c r="MU176" s="34">
        <v>31</v>
      </c>
      <c r="MV176" s="34"/>
      <c r="MW176" s="34"/>
      <c r="MX176" s="34"/>
      <c r="MY176" s="34"/>
      <c r="MZ176" s="34"/>
      <c r="NA176" s="34"/>
      <c r="NB176" s="34"/>
      <c r="NC176" s="34"/>
      <c r="ND176" s="34"/>
      <c r="NE176" s="34"/>
      <c r="NF176" s="34"/>
      <c r="NG176" s="34"/>
      <c r="NH176" s="34"/>
      <c r="NI176" s="34"/>
      <c r="NJ176" s="34"/>
      <c r="NK176" s="34"/>
      <c r="NX176" s="18">
        <f t="shared" si="15"/>
        <v>1591.7498936344166</v>
      </c>
      <c r="NY176" t="str">
        <f t="shared" si="12"/>
        <v>Larger</v>
      </c>
      <c r="NZ176" t="str">
        <f t="shared" si="13"/>
        <v>Medium</v>
      </c>
    </row>
    <row r="177" spans="1:390">
      <c r="A177" t="s">
        <v>620</v>
      </c>
      <c r="B177" s="31" t="s">
        <v>621</v>
      </c>
      <c r="C177" s="32" t="s">
        <v>622</v>
      </c>
      <c r="D177" s="31" t="s">
        <v>393</v>
      </c>
      <c r="E177" s="31">
        <v>20070</v>
      </c>
      <c r="F177" s="31" t="s">
        <v>759</v>
      </c>
      <c r="G177" s="34">
        <v>14489.696571428531</v>
      </c>
      <c r="H177" s="70">
        <v>54236</v>
      </c>
      <c r="I177" s="61"/>
      <c r="J177" s="67">
        <v>190</v>
      </c>
      <c r="K177" s="67">
        <v>25</v>
      </c>
      <c r="L177" s="67"/>
      <c r="M177" s="67"/>
      <c r="N177" s="67"/>
      <c r="O177" s="67"/>
      <c r="P177" s="67"/>
      <c r="Q177" s="67"/>
      <c r="R177" s="67">
        <v>55</v>
      </c>
      <c r="S177" s="67"/>
      <c r="T177" s="67"/>
      <c r="U177" s="67">
        <v>162</v>
      </c>
      <c r="V177" s="67">
        <v>820</v>
      </c>
      <c r="W177" s="86" t="s">
        <v>415</v>
      </c>
      <c r="X177" s="86"/>
      <c r="Y177" s="86"/>
      <c r="Z177" s="86"/>
      <c r="AA177" s="86"/>
      <c r="AB177" s="86"/>
      <c r="AC177" s="87">
        <v>69172</v>
      </c>
      <c r="AD177" s="61"/>
      <c r="AE177" s="61"/>
      <c r="AF177" s="87"/>
      <c r="AG177" s="87"/>
      <c r="AH177" s="87"/>
      <c r="AI177" s="87"/>
      <c r="AJ177" s="87"/>
      <c r="AK177" s="87"/>
      <c r="AL177" s="87">
        <v>0</v>
      </c>
      <c r="AM177" s="87">
        <v>20000</v>
      </c>
      <c r="AN177" s="61"/>
      <c r="AO177" s="88">
        <v>89172</v>
      </c>
      <c r="AP177" s="61">
        <v>13972.89</v>
      </c>
      <c r="AQ177" s="61"/>
      <c r="AR177" s="61"/>
      <c r="AS177" s="61"/>
      <c r="AT177" s="61"/>
      <c r="AU177" s="61"/>
      <c r="AV177" s="61"/>
      <c r="AW177" s="61"/>
      <c r="AX177" s="61"/>
      <c r="AY177" s="61"/>
      <c r="AZ177" s="61"/>
      <c r="BA177" s="61"/>
      <c r="BB177" s="61">
        <v>13972.89</v>
      </c>
      <c r="BC177" s="61">
        <v>5675.57</v>
      </c>
      <c r="BD177" s="61"/>
      <c r="BE177" s="61"/>
      <c r="BF177" s="61"/>
      <c r="BG177" s="61"/>
      <c r="BH177" s="61"/>
      <c r="BI177" s="61"/>
      <c r="BJ177" s="61"/>
      <c r="BK177" s="61"/>
      <c r="BL177" s="61"/>
      <c r="BM177" s="61"/>
      <c r="BN177" s="61"/>
      <c r="BO177" s="61">
        <v>5675.57</v>
      </c>
      <c r="BP177" s="61">
        <v>6000</v>
      </c>
      <c r="BQ177" s="61"/>
      <c r="BR177" s="61"/>
      <c r="BS177" s="61"/>
      <c r="BT177" s="61"/>
      <c r="BU177" s="61"/>
      <c r="BV177" s="61"/>
      <c r="BW177" s="35"/>
      <c r="BX177" s="35"/>
      <c r="BY177" s="35"/>
      <c r="BZ177" s="35">
        <v>6000</v>
      </c>
      <c r="CA177" s="35"/>
      <c r="CB177" s="35"/>
      <c r="CC177" s="35"/>
      <c r="CD177" s="35"/>
      <c r="CE177" s="35"/>
      <c r="CF177" s="35"/>
      <c r="CG177" s="35"/>
      <c r="CH177" s="35"/>
      <c r="CI177" s="35"/>
      <c r="CJ177" s="35"/>
      <c r="CK177" s="35"/>
      <c r="CL177" s="35"/>
      <c r="CM177" s="35"/>
      <c r="CN177" s="35"/>
      <c r="CO177" s="35"/>
      <c r="CP177" s="35"/>
      <c r="CQ177" s="35"/>
      <c r="CR177" s="35"/>
      <c r="CS177" s="35"/>
      <c r="CT177" s="35"/>
      <c r="CU177" s="35"/>
      <c r="CV177" s="35"/>
      <c r="CW177" s="35"/>
      <c r="CX177" s="35"/>
      <c r="CY177" s="35">
        <v>40998</v>
      </c>
      <c r="CZ177" s="35"/>
      <c r="DA177" s="35"/>
      <c r="DB177" s="35"/>
      <c r="DC177" s="35"/>
      <c r="DD177" s="35"/>
      <c r="DE177" s="35"/>
      <c r="DF177" s="35">
        <v>36365</v>
      </c>
      <c r="DG177" s="35"/>
      <c r="DH177" s="35"/>
      <c r="DI177" s="35">
        <v>77363</v>
      </c>
      <c r="DJ177" s="35"/>
      <c r="DK177" s="35"/>
      <c r="DL177" s="35"/>
      <c r="DM177" s="35"/>
      <c r="DN177" s="35"/>
      <c r="DO177" s="35"/>
      <c r="DP177" s="35"/>
      <c r="DQ177" s="35"/>
      <c r="DR177" s="35"/>
      <c r="DS177" s="35"/>
      <c r="DT177" s="35"/>
      <c r="DU177" s="35"/>
      <c r="DV177" s="61"/>
      <c r="DW177" s="61"/>
      <c r="DX177" s="35"/>
      <c r="DY177" s="35"/>
      <c r="DZ177" s="35"/>
      <c r="EA177" s="35"/>
      <c r="EB177" s="35"/>
      <c r="EC177" s="35"/>
      <c r="ED177" s="35"/>
      <c r="EE177" s="35"/>
      <c r="EF177" s="35"/>
      <c r="EG177" s="35"/>
      <c r="EH177" s="35"/>
      <c r="EI177" s="61"/>
      <c r="EJ177" s="35">
        <v>11255</v>
      </c>
      <c r="EK177" s="35"/>
      <c r="EL177" s="35"/>
      <c r="EM177" s="35"/>
      <c r="EN177" s="35"/>
      <c r="EO177" s="35"/>
      <c r="EP177" s="35"/>
      <c r="EQ177" s="35"/>
      <c r="ER177" s="35"/>
      <c r="ES177" s="35"/>
      <c r="ET177" s="35">
        <v>11255</v>
      </c>
      <c r="EU177" s="37"/>
      <c r="EV177" s="37"/>
      <c r="EW177" s="37"/>
      <c r="EX177" s="37"/>
      <c r="EY177" s="37"/>
      <c r="EZ177" s="37"/>
      <c r="FA177" s="34"/>
      <c r="FB177" s="34"/>
      <c r="FC177" s="34"/>
      <c r="FD177" s="34"/>
      <c r="FE177" s="34"/>
      <c r="FF177" s="34"/>
      <c r="FG177" s="34"/>
      <c r="FH177" s="34"/>
      <c r="FI177" s="34"/>
      <c r="FJ177" s="34"/>
      <c r="FK177" s="34"/>
      <c r="FL177" s="34"/>
      <c r="FM177" s="34"/>
      <c r="FN177" s="34"/>
      <c r="FO177" s="34"/>
      <c r="FP177" s="34"/>
      <c r="FQ177" s="34"/>
      <c r="FR177" s="34"/>
      <c r="FS177" s="34"/>
      <c r="FT177" s="35"/>
      <c r="FU177" s="35"/>
      <c r="FV177" s="35"/>
      <c r="FW177" s="35"/>
      <c r="FX177" s="35"/>
      <c r="FY177" s="35"/>
      <c r="FZ177" s="35"/>
      <c r="GA177" s="35"/>
      <c r="GB177" s="35"/>
      <c r="GC177" s="35"/>
      <c r="GD177" s="35"/>
      <c r="GE177" s="35"/>
      <c r="GF177" s="35"/>
      <c r="GG177" s="35"/>
      <c r="GH177" s="35"/>
      <c r="GI177" s="35"/>
      <c r="GJ177" s="35"/>
      <c r="GK177" s="35"/>
      <c r="GL177" s="35"/>
      <c r="GM177" s="35"/>
      <c r="GN177" s="35"/>
      <c r="GO177" s="35"/>
      <c r="GP177" s="35">
        <v>108820.46</v>
      </c>
      <c r="GQ177" s="35">
        <v>94618</v>
      </c>
      <c r="GR177" s="35">
        <v>203438.46</v>
      </c>
      <c r="GS177" s="31" t="s">
        <v>420</v>
      </c>
      <c r="GT177" s="31"/>
      <c r="GU177" s="31" t="s">
        <v>439</v>
      </c>
      <c r="GV177" s="31" t="s">
        <v>398</v>
      </c>
      <c r="GW177" s="31"/>
      <c r="GX177" t="s">
        <v>459</v>
      </c>
      <c r="GY177" s="31"/>
      <c r="GZ177" s="31"/>
      <c r="HA177" s="31"/>
      <c r="HB177" s="31"/>
      <c r="HC177" s="35">
        <v>2509</v>
      </c>
      <c r="HD177" s="35">
        <v>2422</v>
      </c>
      <c r="HE177" s="35">
        <v>16158</v>
      </c>
      <c r="HF177" s="35">
        <v>174</v>
      </c>
      <c r="HG177" s="35"/>
      <c r="HH177" s="35">
        <v>90079</v>
      </c>
      <c r="HI177" s="35"/>
      <c r="HJ177" s="35">
        <v>161</v>
      </c>
      <c r="HK177" s="35">
        <v>3197</v>
      </c>
      <c r="HL177" s="35">
        <v>3173</v>
      </c>
      <c r="HM177" s="35"/>
      <c r="HN177" s="35"/>
      <c r="HO177" s="35">
        <v>749</v>
      </c>
      <c r="HP177" s="35">
        <v>749</v>
      </c>
      <c r="HQ177" s="35">
        <v>75997</v>
      </c>
      <c r="HR177" s="35">
        <v>292</v>
      </c>
      <c r="HS177" s="35"/>
      <c r="HT177" s="35"/>
      <c r="HU177" s="35">
        <v>14</v>
      </c>
      <c r="HV177" s="35"/>
      <c r="HW177" s="35"/>
      <c r="HX177" s="35"/>
      <c r="HY177" s="35"/>
      <c r="HZ177" s="35"/>
      <c r="IA177" s="35"/>
      <c r="IB177" s="35"/>
      <c r="IC177" s="35"/>
      <c r="ID177" s="35"/>
      <c r="IE177" s="35"/>
      <c r="IF177" s="61">
        <v>2.5</v>
      </c>
      <c r="IG177" s="35">
        <v>6.6</v>
      </c>
      <c r="IH177" s="35">
        <v>14.475</v>
      </c>
      <c r="II177" s="35">
        <f t="shared" si="11"/>
        <v>6.6</v>
      </c>
      <c r="IJ177" s="35"/>
      <c r="IK177" s="35">
        <v>11</v>
      </c>
      <c r="IL177" s="35">
        <v>7.875</v>
      </c>
      <c r="IM177" s="34">
        <v>16115</v>
      </c>
      <c r="IN177" s="31" t="s">
        <v>411</v>
      </c>
      <c r="IO177" s="70">
        <v>25416</v>
      </c>
      <c r="IP177" s="34">
        <v>16750</v>
      </c>
      <c r="IQ177" s="34"/>
      <c r="IR177" s="34"/>
      <c r="IS177" s="34"/>
      <c r="IT177" s="34"/>
      <c r="IU177" s="34"/>
      <c r="IV177" s="34"/>
      <c r="IW177" s="34"/>
      <c r="IX177" s="34">
        <v>42166</v>
      </c>
      <c r="IY177" s="34"/>
      <c r="IZ177" s="34"/>
      <c r="JA177" s="34">
        <v>95</v>
      </c>
      <c r="JB177" s="34">
        <v>85</v>
      </c>
      <c r="JC177" s="34">
        <v>88</v>
      </c>
      <c r="JD177" s="34">
        <v>79</v>
      </c>
      <c r="JE177" s="34"/>
      <c r="JF177" s="34"/>
      <c r="JG177" s="34"/>
      <c r="JH177" s="34"/>
      <c r="JI177" s="34"/>
      <c r="JJ177" s="34"/>
      <c r="JK177" s="34"/>
      <c r="JL177" s="34"/>
      <c r="JM177" s="34"/>
      <c r="JN177" s="34"/>
      <c r="JO177" s="34"/>
      <c r="JP177" s="34"/>
      <c r="JQ177" s="34"/>
      <c r="JR177" s="34">
        <v>5821</v>
      </c>
      <c r="JS177" s="34"/>
      <c r="JT177" s="34"/>
      <c r="JU177" s="34">
        <v>244</v>
      </c>
      <c r="JV177" s="34"/>
      <c r="JW177" s="34"/>
      <c r="JX177" s="34"/>
      <c r="JY177" s="34"/>
      <c r="JZ177" s="34"/>
      <c r="KA177" s="34"/>
      <c r="KB177" s="34"/>
      <c r="KC177" s="34"/>
      <c r="KD177" s="34"/>
      <c r="KE177" s="34"/>
      <c r="KF177" s="34">
        <v>2</v>
      </c>
      <c r="KG177" s="34">
        <v>4</v>
      </c>
      <c r="KH177" s="34">
        <v>83</v>
      </c>
      <c r="KI177" s="34">
        <v>60.5</v>
      </c>
      <c r="KJ177" s="34">
        <v>50</v>
      </c>
      <c r="KK177" s="34">
        <v>50</v>
      </c>
      <c r="KL177" s="34">
        <v>4</v>
      </c>
      <c r="KM177" s="34">
        <v>0</v>
      </c>
      <c r="KN177" s="34"/>
      <c r="KO177" s="34"/>
      <c r="KP177" s="34"/>
      <c r="KQ177" s="34"/>
      <c r="KR177" s="34"/>
      <c r="KS177" s="34"/>
      <c r="KT177" s="34"/>
      <c r="KU177" s="34"/>
      <c r="KV177" s="34"/>
      <c r="KW177" s="34"/>
      <c r="KX177" s="34"/>
      <c r="KY177" s="34"/>
      <c r="KZ177" s="34"/>
      <c r="LA177" s="34"/>
      <c r="LB177" s="34"/>
      <c r="LC177" s="34"/>
      <c r="LD177" s="34"/>
      <c r="LE177" s="34"/>
      <c r="LF177" s="34"/>
      <c r="LG177" s="34"/>
      <c r="LH177" s="34"/>
      <c r="LI177" s="34"/>
      <c r="LJ177" s="34"/>
      <c r="LK177" s="34"/>
      <c r="LL177" s="34"/>
      <c r="LM177" s="34"/>
      <c r="LN177" s="34"/>
      <c r="LO177" s="34"/>
      <c r="LP177" s="34"/>
      <c r="LQ177" s="34"/>
      <c r="LR177" s="34"/>
      <c r="LS177" s="34"/>
      <c r="LT177" s="34"/>
      <c r="LU177" s="34"/>
      <c r="LV177" s="34"/>
      <c r="LW177" s="34"/>
      <c r="LX177" s="34"/>
      <c r="LY177" s="34"/>
      <c r="LZ177" s="34"/>
      <c r="MA177" s="34"/>
      <c r="MB177" s="34"/>
      <c r="MC177" s="34"/>
      <c r="MD177" s="34"/>
      <c r="ME177" s="34"/>
      <c r="MF177" s="34"/>
      <c r="MG177" s="34"/>
      <c r="MH177" s="34"/>
      <c r="MI177" s="34"/>
      <c r="MJ177" s="34"/>
      <c r="MK177" s="34"/>
      <c r="ML177" s="34"/>
      <c r="MM177" s="34"/>
      <c r="MN177" s="34"/>
      <c r="MO177" s="34">
        <v>120</v>
      </c>
      <c r="MP177" s="34">
        <v>0</v>
      </c>
      <c r="MQ177" s="34"/>
      <c r="MR177" s="34"/>
      <c r="MS177" s="34"/>
      <c r="MT177" s="34"/>
      <c r="MU177" s="34">
        <v>1269</v>
      </c>
      <c r="MV177" s="34"/>
      <c r="MW177" s="34"/>
      <c r="MX177" s="34"/>
      <c r="MY177" s="34"/>
      <c r="MZ177" s="34"/>
      <c r="NA177" s="34"/>
      <c r="NB177" s="34"/>
      <c r="NC177" s="34"/>
      <c r="ND177" s="34"/>
      <c r="NE177" s="34"/>
      <c r="NF177" s="34"/>
      <c r="NG177" s="34"/>
      <c r="NH177" s="34"/>
      <c r="NI177" s="34"/>
      <c r="NJ177" s="34"/>
      <c r="NK177" s="34"/>
      <c r="NX177" s="18">
        <f t="shared" si="15"/>
        <v>2195.4085714285652</v>
      </c>
      <c r="NY177" t="str">
        <f t="shared" si="12"/>
        <v>Larger</v>
      </c>
      <c r="NZ177" t="str">
        <f t="shared" si="13"/>
        <v>Medium</v>
      </c>
    </row>
    <row r="178" spans="1:390">
      <c r="A178" t="s">
        <v>528</v>
      </c>
      <c r="B178" s="31" t="s">
        <v>529</v>
      </c>
      <c r="C178" s="32" t="s">
        <v>530</v>
      </c>
      <c r="D178" s="31" t="s">
        <v>393</v>
      </c>
      <c r="E178" s="31">
        <v>20070</v>
      </c>
      <c r="F178" s="31" t="s">
        <v>759</v>
      </c>
      <c r="G178" s="34">
        <v>6981.2885714286203</v>
      </c>
      <c r="H178" s="70">
        <v>16128</v>
      </c>
      <c r="I178" s="61"/>
      <c r="J178" s="67">
        <v>69</v>
      </c>
      <c r="K178" s="67">
        <v>0</v>
      </c>
      <c r="L178" s="67"/>
      <c r="M178" s="67"/>
      <c r="N178" s="67"/>
      <c r="O178" s="67"/>
      <c r="P178" s="67"/>
      <c r="Q178" s="67"/>
      <c r="R178" s="67">
        <v>60</v>
      </c>
      <c r="S178" s="67"/>
      <c r="T178" s="67"/>
      <c r="U178" s="67">
        <v>160</v>
      </c>
      <c r="V178" s="67">
        <v>288</v>
      </c>
      <c r="W178" s="86">
        <v>0</v>
      </c>
      <c r="X178" s="86"/>
      <c r="Y178" s="86"/>
      <c r="Z178" s="86"/>
      <c r="AA178" s="86"/>
      <c r="AB178" s="86"/>
      <c r="AC178" s="87">
        <v>70000</v>
      </c>
      <c r="AD178" s="61"/>
      <c r="AE178" s="61"/>
      <c r="AF178" s="87">
        <v>0</v>
      </c>
      <c r="AG178" s="87">
        <v>0</v>
      </c>
      <c r="AH178" s="87">
        <v>0</v>
      </c>
      <c r="AI178" s="87">
        <v>0</v>
      </c>
      <c r="AJ178" s="87"/>
      <c r="AK178" s="87"/>
      <c r="AL178" s="87">
        <v>0</v>
      </c>
      <c r="AM178" s="87">
        <v>0</v>
      </c>
      <c r="AN178" s="61"/>
      <c r="AO178" s="88">
        <v>70000</v>
      </c>
      <c r="AP178" s="61">
        <v>17500</v>
      </c>
      <c r="AQ178" s="61"/>
      <c r="AR178" s="61"/>
      <c r="AS178" s="61">
        <v>0</v>
      </c>
      <c r="AT178" s="61">
        <v>0</v>
      </c>
      <c r="AU178" s="61">
        <v>0</v>
      </c>
      <c r="AV178" s="61">
        <v>0</v>
      </c>
      <c r="AW178" s="61"/>
      <c r="AX178" s="61"/>
      <c r="AY178" s="61">
        <v>0</v>
      </c>
      <c r="AZ178" s="61">
        <v>0</v>
      </c>
      <c r="BA178" s="61"/>
      <c r="BB178" s="61">
        <v>17500</v>
      </c>
      <c r="BC178" s="61">
        <v>0</v>
      </c>
      <c r="BD178" s="61"/>
      <c r="BE178" s="61"/>
      <c r="BF178" s="61">
        <v>0</v>
      </c>
      <c r="BG178" s="61">
        <v>0</v>
      </c>
      <c r="BH178" s="61">
        <v>0</v>
      </c>
      <c r="BI178" s="61">
        <v>0</v>
      </c>
      <c r="BJ178" s="61"/>
      <c r="BK178" s="61"/>
      <c r="BL178" s="61">
        <v>0</v>
      </c>
      <c r="BM178" s="61">
        <v>0</v>
      </c>
      <c r="BN178" s="61"/>
      <c r="BO178" s="61">
        <v>0</v>
      </c>
      <c r="BP178" s="61">
        <v>2000</v>
      </c>
      <c r="BQ178" s="61"/>
      <c r="BR178" s="61">
        <v>0</v>
      </c>
      <c r="BS178" s="61">
        <v>0</v>
      </c>
      <c r="BT178" s="61">
        <v>0</v>
      </c>
      <c r="BU178" s="61">
        <v>0</v>
      </c>
      <c r="BV178" s="61"/>
      <c r="BW178" s="35"/>
      <c r="BX178" s="35">
        <v>0</v>
      </c>
      <c r="BY178" s="35">
        <v>0</v>
      </c>
      <c r="BZ178" s="35">
        <v>2000</v>
      </c>
      <c r="CA178" s="35"/>
      <c r="CB178" s="35"/>
      <c r="CC178" s="35"/>
      <c r="CD178" s="35"/>
      <c r="CE178" s="35"/>
      <c r="CF178" s="35"/>
      <c r="CG178" s="35"/>
      <c r="CH178" s="35"/>
      <c r="CI178" s="35"/>
      <c r="CJ178" s="35"/>
      <c r="CK178" s="35"/>
      <c r="CL178" s="35"/>
      <c r="CM178" s="35"/>
      <c r="CN178" s="35"/>
      <c r="CO178" s="35"/>
      <c r="CP178" s="35"/>
      <c r="CQ178" s="35"/>
      <c r="CR178" s="35"/>
      <c r="CS178" s="35"/>
      <c r="CT178" s="35"/>
      <c r="CU178" s="35"/>
      <c r="CV178" s="35"/>
      <c r="CW178" s="35"/>
      <c r="CX178" s="35"/>
      <c r="CY178" s="35">
        <v>0</v>
      </c>
      <c r="CZ178" s="35"/>
      <c r="DA178" s="35">
        <v>0</v>
      </c>
      <c r="DB178" s="35">
        <v>0</v>
      </c>
      <c r="DC178" s="35">
        <v>0</v>
      </c>
      <c r="DD178" s="35"/>
      <c r="DE178" s="35"/>
      <c r="DF178" s="35">
        <v>36000</v>
      </c>
      <c r="DG178" s="35">
        <v>37000</v>
      </c>
      <c r="DH178" s="35">
        <v>0</v>
      </c>
      <c r="DI178" s="35">
        <v>73000</v>
      </c>
      <c r="DJ178" s="35"/>
      <c r="DK178" s="35"/>
      <c r="DL178" s="35"/>
      <c r="DM178" s="35"/>
      <c r="DN178" s="35"/>
      <c r="DO178" s="35"/>
      <c r="DP178" s="35"/>
      <c r="DQ178" s="35"/>
      <c r="DR178" s="35"/>
      <c r="DS178" s="35"/>
      <c r="DT178" s="35"/>
      <c r="DU178" s="35"/>
      <c r="DV178" s="61"/>
      <c r="DW178" s="61"/>
      <c r="DX178" s="35"/>
      <c r="DY178" s="35"/>
      <c r="DZ178" s="35"/>
      <c r="EA178" s="35"/>
      <c r="EB178" s="35"/>
      <c r="EC178" s="35"/>
      <c r="ED178" s="35"/>
      <c r="EE178" s="35"/>
      <c r="EF178" s="35"/>
      <c r="EG178" s="35"/>
      <c r="EH178" s="35"/>
      <c r="EI178" s="61"/>
      <c r="EJ178" s="35">
        <v>0</v>
      </c>
      <c r="EK178" s="35"/>
      <c r="EL178" s="35">
        <v>0</v>
      </c>
      <c r="EM178" s="35">
        <v>0</v>
      </c>
      <c r="EN178" s="35">
        <v>0</v>
      </c>
      <c r="EO178" s="35"/>
      <c r="EP178" s="35"/>
      <c r="EQ178" s="35">
        <v>0</v>
      </c>
      <c r="ER178" s="35">
        <v>0</v>
      </c>
      <c r="ES178" s="35">
        <v>0</v>
      </c>
      <c r="ET178" s="35">
        <v>0</v>
      </c>
      <c r="EU178" s="37"/>
      <c r="EV178" s="37"/>
      <c r="EW178" s="37"/>
      <c r="EX178" s="37"/>
      <c r="EY178" s="37"/>
      <c r="EZ178" s="37"/>
      <c r="FA178" s="34"/>
      <c r="FB178" s="34"/>
      <c r="FC178" s="34"/>
      <c r="FD178" s="34"/>
      <c r="FE178" s="34"/>
      <c r="FF178" s="34"/>
      <c r="FG178" s="34"/>
      <c r="FH178" s="34"/>
      <c r="FI178" s="34"/>
      <c r="FJ178" s="34"/>
      <c r="FK178" s="34"/>
      <c r="FL178" s="34"/>
      <c r="FM178" s="34"/>
      <c r="FN178" s="34"/>
      <c r="FO178" s="34"/>
      <c r="FP178" s="34"/>
      <c r="FQ178" s="34"/>
      <c r="FR178" s="34"/>
      <c r="FS178" s="34"/>
      <c r="FT178" s="35"/>
      <c r="FU178" s="35"/>
      <c r="FV178" s="35"/>
      <c r="FW178" s="35"/>
      <c r="FX178" s="35"/>
      <c r="FY178" s="35"/>
      <c r="FZ178" s="35"/>
      <c r="GA178" s="35"/>
      <c r="GB178" s="35"/>
      <c r="GC178" s="35"/>
      <c r="GD178" s="35"/>
      <c r="GE178" s="35">
        <v>0</v>
      </c>
      <c r="GF178" s="35"/>
      <c r="GG178" s="35">
        <v>0</v>
      </c>
      <c r="GH178" s="35">
        <v>0</v>
      </c>
      <c r="GI178" s="35">
        <v>0</v>
      </c>
      <c r="GJ178" s="35">
        <v>0</v>
      </c>
      <c r="GK178" s="35"/>
      <c r="GL178" s="35"/>
      <c r="GM178" s="35">
        <v>0</v>
      </c>
      <c r="GN178" s="35">
        <v>0</v>
      </c>
      <c r="GO178" s="35">
        <v>0</v>
      </c>
      <c r="GP178" s="35">
        <v>87500</v>
      </c>
      <c r="GQ178" s="35">
        <v>75000</v>
      </c>
      <c r="GR178" s="35">
        <v>162500</v>
      </c>
      <c r="GS178" s="31"/>
      <c r="GT178" s="31" t="s">
        <v>531</v>
      </c>
      <c r="GU178" s="31" t="s">
        <v>439</v>
      </c>
      <c r="GV178" s="31" t="s">
        <v>398</v>
      </c>
      <c r="GW178" t="s">
        <v>410</v>
      </c>
      <c r="GX178" s="31"/>
      <c r="GY178" s="31"/>
      <c r="GZ178" s="31"/>
      <c r="HA178" s="31"/>
      <c r="HB178" s="31"/>
      <c r="HC178" s="35">
        <v>2450</v>
      </c>
      <c r="HD178" s="35">
        <v>933</v>
      </c>
      <c r="HE178" s="35">
        <v>5000</v>
      </c>
      <c r="HF178" s="35">
        <v>143</v>
      </c>
      <c r="HG178" s="35">
        <v>24617</v>
      </c>
      <c r="HH178" s="35">
        <v>49643</v>
      </c>
      <c r="HI178" s="35"/>
      <c r="HJ178" s="35">
        <v>63</v>
      </c>
      <c r="HK178" s="35">
        <v>0</v>
      </c>
      <c r="HL178" s="35">
        <v>2215</v>
      </c>
      <c r="HM178" s="35"/>
      <c r="HN178" s="35"/>
      <c r="HO178" s="35">
        <v>483</v>
      </c>
      <c r="HP178" s="35">
        <v>496</v>
      </c>
      <c r="HQ178" s="35">
        <v>640</v>
      </c>
      <c r="HR178" s="35">
        <v>263</v>
      </c>
      <c r="HS178" s="35"/>
      <c r="HT178" s="35"/>
      <c r="HU178" s="35">
        <v>5</v>
      </c>
      <c r="HV178" s="35"/>
      <c r="HW178" s="35"/>
      <c r="HX178" s="35"/>
      <c r="HY178" s="35"/>
      <c r="HZ178" s="35"/>
      <c r="IA178" s="35"/>
      <c r="IB178" s="35"/>
      <c r="IC178" s="35"/>
      <c r="ID178" s="35"/>
      <c r="IE178" s="35"/>
      <c r="IF178" s="61">
        <v>1.87</v>
      </c>
      <c r="IG178" s="35">
        <v>0.46</v>
      </c>
      <c r="IH178" s="35">
        <v>3.21</v>
      </c>
      <c r="II178" s="35">
        <f t="shared" si="11"/>
        <v>0.46</v>
      </c>
      <c r="IJ178" s="35"/>
      <c r="IK178" s="35">
        <v>3</v>
      </c>
      <c r="IL178" s="35">
        <v>2.75</v>
      </c>
      <c r="IM178" s="34">
        <v>8015</v>
      </c>
      <c r="IN178" s="31" t="s">
        <v>411</v>
      </c>
      <c r="IO178" s="70">
        <v>11277</v>
      </c>
      <c r="IP178" s="34">
        <v>11358</v>
      </c>
      <c r="IQ178" s="34">
        <v>11084</v>
      </c>
      <c r="IR178" s="34">
        <v>3200</v>
      </c>
      <c r="IS178" s="34"/>
      <c r="IT178" s="34"/>
      <c r="IU178" s="34"/>
      <c r="IV178" s="34">
        <v>0</v>
      </c>
      <c r="IW178" s="34"/>
      <c r="IX178" s="34">
        <v>36919</v>
      </c>
      <c r="IY178" s="34"/>
      <c r="IZ178" s="34"/>
      <c r="JA178" s="34">
        <v>2497</v>
      </c>
      <c r="JB178" s="34">
        <v>2497</v>
      </c>
      <c r="JC178" s="34">
        <v>5008</v>
      </c>
      <c r="JD178" s="34">
        <v>4961</v>
      </c>
      <c r="JE178" s="34"/>
      <c r="JF178" s="34"/>
      <c r="JG178" s="34"/>
      <c r="JH178" s="34"/>
      <c r="JI178" s="34"/>
      <c r="JJ178" s="34"/>
      <c r="JK178" s="34"/>
      <c r="JL178" s="34"/>
      <c r="JM178" s="34"/>
      <c r="JN178" s="34"/>
      <c r="JO178" s="34"/>
      <c r="JP178" s="34"/>
      <c r="JQ178" s="34"/>
      <c r="JR178" s="34">
        <v>6638</v>
      </c>
      <c r="JS178" s="34"/>
      <c r="JT178" s="34"/>
      <c r="JU178" s="34">
        <v>237</v>
      </c>
      <c r="JV178" s="34"/>
      <c r="JW178" s="34"/>
      <c r="JX178" s="34"/>
      <c r="JY178" s="34"/>
      <c r="JZ178" s="34"/>
      <c r="KA178" s="34"/>
      <c r="KB178" s="34"/>
      <c r="KC178" s="34"/>
      <c r="KD178" s="34"/>
      <c r="KE178" s="34"/>
      <c r="KF178" s="34">
        <v>3</v>
      </c>
      <c r="KG178" s="34">
        <v>4</v>
      </c>
      <c r="KH178" s="34">
        <v>71</v>
      </c>
      <c r="KI178" s="34">
        <v>52</v>
      </c>
      <c r="KJ178" s="34">
        <v>48</v>
      </c>
      <c r="KK178" s="34">
        <v>48</v>
      </c>
      <c r="KL178" s="34">
        <v>0</v>
      </c>
      <c r="KM178" s="34">
        <v>0</v>
      </c>
      <c r="KN178" s="34"/>
      <c r="KO178" s="34"/>
      <c r="KP178" s="34"/>
      <c r="KQ178" s="34"/>
      <c r="KR178" s="34"/>
      <c r="KS178" s="34"/>
      <c r="KT178" s="34"/>
      <c r="KU178" s="34"/>
      <c r="KV178" s="34"/>
      <c r="KW178" s="34"/>
      <c r="KX178" s="34"/>
      <c r="KY178" s="34"/>
      <c r="KZ178" s="34"/>
      <c r="LA178" s="34"/>
      <c r="LB178" s="34"/>
      <c r="LC178" s="34"/>
      <c r="LD178" s="34"/>
      <c r="LE178" s="34"/>
      <c r="LF178" s="34"/>
      <c r="LG178" s="34"/>
      <c r="LH178" s="34"/>
      <c r="LI178" s="34"/>
      <c r="LJ178" s="34"/>
      <c r="LK178" s="34"/>
      <c r="LL178" s="34"/>
      <c r="LM178" s="34"/>
      <c r="LN178" s="34"/>
      <c r="LO178" s="34"/>
      <c r="LP178" s="34"/>
      <c r="LQ178" s="34"/>
      <c r="LR178" s="34"/>
      <c r="LS178" s="34"/>
      <c r="LT178" s="34"/>
      <c r="LU178" s="34"/>
      <c r="LV178" s="34"/>
      <c r="LW178" s="34"/>
      <c r="LX178" s="34"/>
      <c r="LY178" s="34"/>
      <c r="LZ178" s="34"/>
      <c r="MA178" s="34"/>
      <c r="MB178" s="34"/>
      <c r="MC178" s="34"/>
      <c r="MD178" s="34"/>
      <c r="ME178" s="34"/>
      <c r="MF178" s="34"/>
      <c r="MG178" s="34"/>
      <c r="MH178" s="34"/>
      <c r="MI178" s="34"/>
      <c r="MJ178" s="34"/>
      <c r="MK178" s="34"/>
      <c r="ML178" s="34"/>
      <c r="MM178" s="34"/>
      <c r="MN178" s="34"/>
      <c r="MO178" s="34">
        <v>0</v>
      </c>
      <c r="MP178" s="34">
        <v>0</v>
      </c>
      <c r="MQ178" s="34"/>
      <c r="MR178" s="34"/>
      <c r="MS178" s="34">
        <v>31139</v>
      </c>
      <c r="MT178" s="34"/>
      <c r="MU178" s="34">
        <v>3066</v>
      </c>
      <c r="MV178" s="34"/>
      <c r="MW178" s="34"/>
      <c r="MX178" s="34"/>
      <c r="MY178" s="34"/>
      <c r="MZ178" s="34"/>
      <c r="NA178" s="34"/>
      <c r="NB178" s="34"/>
      <c r="NC178" s="34"/>
      <c r="ND178" s="34"/>
      <c r="NE178" s="34"/>
      <c r="NF178" s="34"/>
      <c r="NG178" s="34"/>
      <c r="NH178" s="34"/>
      <c r="NI178" s="34"/>
      <c r="NJ178" s="34"/>
      <c r="NK178" s="34"/>
      <c r="NX178" s="18">
        <f t="shared" si="15"/>
        <v>15176.714285714392</v>
      </c>
      <c r="NY178" t="str">
        <f t="shared" si="12"/>
        <v>Mid-range</v>
      </c>
      <c r="NZ178" t="str">
        <f t="shared" si="13"/>
        <v>Small</v>
      </c>
    </row>
    <row r="179" spans="1:390">
      <c r="A179" t="s">
        <v>432</v>
      </c>
      <c r="B179" s="31" t="s">
        <v>603</v>
      </c>
      <c r="C179" s="32" t="s">
        <v>604</v>
      </c>
      <c r="D179" s="1" t="s">
        <v>404</v>
      </c>
      <c r="E179" s="31">
        <v>20070</v>
      </c>
      <c r="F179" s="31" t="s">
        <v>759</v>
      </c>
      <c r="G179" s="34">
        <v>9061.381523809514</v>
      </c>
      <c r="H179" s="70">
        <v>15992</v>
      </c>
      <c r="I179" s="61"/>
      <c r="J179" s="67">
        <v>58</v>
      </c>
      <c r="K179" s="67">
        <v>0</v>
      </c>
      <c r="L179" s="67"/>
      <c r="M179" s="67"/>
      <c r="N179" s="67"/>
      <c r="O179" s="67"/>
      <c r="P179" s="67"/>
      <c r="Q179" s="67"/>
      <c r="R179" s="67">
        <v>31</v>
      </c>
      <c r="S179" s="67"/>
      <c r="T179" s="67"/>
      <c r="U179" s="67">
        <v>0</v>
      </c>
      <c r="V179" s="67">
        <v>259</v>
      </c>
      <c r="W179" s="86" t="s">
        <v>415</v>
      </c>
      <c r="X179" s="86"/>
      <c r="Y179" s="86"/>
      <c r="Z179" s="86"/>
      <c r="AA179" s="86"/>
      <c r="AB179" s="86"/>
      <c r="AC179" s="87">
        <v>72252</v>
      </c>
      <c r="AD179" s="61"/>
      <c r="AE179" s="61"/>
      <c r="AF179" s="87"/>
      <c r="AG179" s="87"/>
      <c r="AH179" s="87"/>
      <c r="AI179" s="87"/>
      <c r="AJ179" s="87"/>
      <c r="AK179" s="87"/>
      <c r="AL179" s="87">
        <v>0</v>
      </c>
      <c r="AM179" s="87"/>
      <c r="AN179" s="61"/>
      <c r="AO179" s="88">
        <v>72252</v>
      </c>
      <c r="AP179" s="61">
        <v>18595</v>
      </c>
      <c r="AQ179" s="61"/>
      <c r="AR179" s="61"/>
      <c r="AS179" s="61"/>
      <c r="AT179" s="61"/>
      <c r="AU179" s="61"/>
      <c r="AV179" s="61"/>
      <c r="AW179" s="61"/>
      <c r="AX179" s="61"/>
      <c r="AY179" s="61"/>
      <c r="AZ179" s="61"/>
      <c r="BA179" s="61"/>
      <c r="BB179" s="61">
        <v>18595</v>
      </c>
      <c r="BC179" s="61">
        <v>2333</v>
      </c>
      <c r="BD179" s="61"/>
      <c r="BE179" s="61"/>
      <c r="BF179" s="61"/>
      <c r="BG179" s="61"/>
      <c r="BH179" s="61"/>
      <c r="BI179" s="61"/>
      <c r="BJ179" s="61"/>
      <c r="BK179" s="61"/>
      <c r="BL179" s="61"/>
      <c r="BM179" s="61"/>
      <c r="BN179" s="61"/>
      <c r="BO179" s="61">
        <v>2333</v>
      </c>
      <c r="BP179" s="61">
        <v>4100</v>
      </c>
      <c r="BQ179" s="61"/>
      <c r="BR179" s="61"/>
      <c r="BS179" s="61"/>
      <c r="BT179" s="61"/>
      <c r="BU179" s="61"/>
      <c r="BV179" s="61"/>
      <c r="BW179" s="35"/>
      <c r="BX179" s="35"/>
      <c r="BY179" s="35"/>
      <c r="BZ179" s="35">
        <v>4100</v>
      </c>
      <c r="CA179" s="35"/>
      <c r="CB179" s="35"/>
      <c r="CC179" s="35"/>
      <c r="CD179" s="35"/>
      <c r="CE179" s="35"/>
      <c r="CF179" s="35"/>
      <c r="CG179" s="35"/>
      <c r="CH179" s="35"/>
      <c r="CI179" s="35"/>
      <c r="CJ179" s="35"/>
      <c r="CK179" s="35"/>
      <c r="CL179" s="35"/>
      <c r="CM179" s="35"/>
      <c r="CN179" s="35"/>
      <c r="CO179" s="35"/>
      <c r="CP179" s="35"/>
      <c r="CQ179" s="35"/>
      <c r="CR179" s="35"/>
      <c r="CS179" s="35"/>
      <c r="CT179" s="35"/>
      <c r="CU179" s="35"/>
      <c r="CV179" s="35"/>
      <c r="CW179" s="35"/>
      <c r="CX179" s="35"/>
      <c r="CY179" s="35"/>
      <c r="CZ179" s="35"/>
      <c r="DA179" s="35"/>
      <c r="DB179" s="35"/>
      <c r="DC179" s="35"/>
      <c r="DD179" s="35"/>
      <c r="DE179" s="35"/>
      <c r="DF179" s="35">
        <v>37500</v>
      </c>
      <c r="DG179" s="35"/>
      <c r="DH179" s="35"/>
      <c r="DI179" s="35">
        <v>37500</v>
      </c>
      <c r="DJ179" s="35"/>
      <c r="DK179" s="35"/>
      <c r="DL179" s="35"/>
      <c r="DM179" s="35"/>
      <c r="DN179" s="35"/>
      <c r="DO179" s="35"/>
      <c r="DP179" s="35"/>
      <c r="DQ179" s="35"/>
      <c r="DR179" s="35"/>
      <c r="DS179" s="35"/>
      <c r="DT179" s="35"/>
      <c r="DU179" s="35"/>
      <c r="DV179" s="61"/>
      <c r="DW179" s="61"/>
      <c r="DX179" s="35"/>
      <c r="DY179" s="35"/>
      <c r="DZ179" s="35"/>
      <c r="EA179" s="35"/>
      <c r="EB179" s="35"/>
      <c r="EC179" s="35"/>
      <c r="ED179" s="35"/>
      <c r="EE179" s="35"/>
      <c r="EF179" s="35"/>
      <c r="EG179" s="35"/>
      <c r="EH179" s="35"/>
      <c r="EI179" s="61"/>
      <c r="EJ179" s="35">
        <v>22276</v>
      </c>
      <c r="EK179" s="35"/>
      <c r="EL179" s="35"/>
      <c r="EM179" s="35"/>
      <c r="EN179" s="35"/>
      <c r="EO179" s="35"/>
      <c r="EP179" s="35"/>
      <c r="EQ179" s="35"/>
      <c r="ER179" s="35"/>
      <c r="ES179" s="35"/>
      <c r="ET179" s="35">
        <v>22276</v>
      </c>
      <c r="EU179" s="37"/>
      <c r="EV179" s="37"/>
      <c r="EW179" s="37"/>
      <c r="EX179" s="37"/>
      <c r="EY179" s="37"/>
      <c r="EZ179" s="37"/>
      <c r="FA179" s="34"/>
      <c r="FB179" s="34"/>
      <c r="FC179" s="34"/>
      <c r="FD179" s="34"/>
      <c r="FE179" s="34"/>
      <c r="FF179" s="34"/>
      <c r="FG179" s="34"/>
      <c r="FH179" s="34"/>
      <c r="FI179" s="34"/>
      <c r="FJ179" s="34"/>
      <c r="FK179" s="34"/>
      <c r="FL179" s="34"/>
      <c r="FM179" s="34"/>
      <c r="FN179" s="34"/>
      <c r="FO179" s="34"/>
      <c r="FP179" s="34"/>
      <c r="FQ179" s="34"/>
      <c r="FR179" s="34"/>
      <c r="FS179" s="34"/>
      <c r="FT179" s="35"/>
      <c r="FU179" s="35"/>
      <c r="FV179" s="35"/>
      <c r="FW179" s="35"/>
      <c r="FX179" s="35"/>
      <c r="FY179" s="35"/>
      <c r="FZ179" s="35"/>
      <c r="GA179" s="35"/>
      <c r="GB179" s="35"/>
      <c r="GC179" s="35"/>
      <c r="GD179" s="35"/>
      <c r="GE179" s="35">
        <v>6380</v>
      </c>
      <c r="GF179" s="35"/>
      <c r="GG179" s="35"/>
      <c r="GH179" s="35"/>
      <c r="GI179" s="35"/>
      <c r="GJ179" s="35"/>
      <c r="GK179" s="35"/>
      <c r="GL179" s="35"/>
      <c r="GM179" s="35"/>
      <c r="GN179" s="35"/>
      <c r="GO179" s="35">
        <v>6380</v>
      </c>
      <c r="GP179" s="35">
        <v>93180</v>
      </c>
      <c r="GQ179" s="35">
        <v>63876</v>
      </c>
      <c r="GR179" s="35">
        <v>163436</v>
      </c>
      <c r="GS179" s="31" t="s">
        <v>420</v>
      </c>
      <c r="GT179" s="31"/>
      <c r="GU179" s="31" t="s">
        <v>439</v>
      </c>
      <c r="GV179" s="31" t="s">
        <v>398</v>
      </c>
      <c r="GW179" s="31"/>
      <c r="GX179" s="31"/>
      <c r="GY179" t="s">
        <v>405</v>
      </c>
      <c r="HC179" s="35">
        <v>2318</v>
      </c>
      <c r="HD179" s="35">
        <v>2474</v>
      </c>
      <c r="HE179" s="35">
        <v>8939</v>
      </c>
      <c r="HF179" s="35">
        <v>318</v>
      </c>
      <c r="HG179" s="35"/>
      <c r="HH179" s="35">
        <v>64514</v>
      </c>
      <c r="HI179" s="35"/>
      <c r="HJ179" s="35">
        <v>111</v>
      </c>
      <c r="HK179" s="35">
        <v>2463</v>
      </c>
      <c r="HL179" s="35">
        <v>1431</v>
      </c>
      <c r="HM179" s="35"/>
      <c r="HN179" s="35"/>
      <c r="HO179" s="35"/>
      <c r="HP179" s="35"/>
      <c r="HQ179" s="35">
        <v>172</v>
      </c>
      <c r="HR179" s="35"/>
      <c r="HS179" s="35"/>
      <c r="HT179" s="35"/>
      <c r="HU179" s="35">
        <v>5.6</v>
      </c>
      <c r="HV179" s="35"/>
      <c r="HW179" s="35"/>
      <c r="HX179" s="35"/>
      <c r="HY179" s="35"/>
      <c r="HZ179" s="35"/>
      <c r="IA179" s="35"/>
      <c r="IB179" s="35"/>
      <c r="IC179" s="35"/>
      <c r="ID179" s="35"/>
      <c r="IE179" s="35"/>
      <c r="IF179" s="61">
        <v>1.51</v>
      </c>
      <c r="IG179" s="35">
        <v>5.6</v>
      </c>
      <c r="IH179" s="35">
        <v>10.6</v>
      </c>
      <c r="II179" s="35">
        <f t="shared" si="11"/>
        <v>5.6</v>
      </c>
      <c r="IJ179" s="35"/>
      <c r="IK179" s="35">
        <v>5</v>
      </c>
      <c r="IL179" s="35">
        <v>5</v>
      </c>
      <c r="IM179" s="34">
        <v>22534</v>
      </c>
      <c r="IN179" s="31" t="s">
        <v>411</v>
      </c>
      <c r="IO179" s="70">
        <v>15497</v>
      </c>
      <c r="IP179" s="34">
        <v>11330</v>
      </c>
      <c r="IQ179" s="34"/>
      <c r="IR179" s="34">
        <v>1202</v>
      </c>
      <c r="IS179" s="34"/>
      <c r="IT179" s="34"/>
      <c r="IU179" s="34"/>
      <c r="IV179" s="34"/>
      <c r="IW179" s="34"/>
      <c r="IX179" s="34">
        <v>28029</v>
      </c>
      <c r="IY179" s="34"/>
      <c r="IZ179" s="34"/>
      <c r="JA179" s="34"/>
      <c r="JB179" s="34">
        <v>1262</v>
      </c>
      <c r="JC179" s="34"/>
      <c r="JD179" s="34">
        <v>1856</v>
      </c>
      <c r="JE179" s="34"/>
      <c r="JF179" s="34"/>
      <c r="JG179" s="34"/>
      <c r="JH179" s="34"/>
      <c r="JI179" s="34"/>
      <c r="JJ179" s="34"/>
      <c r="JK179" s="34"/>
      <c r="JL179" s="34"/>
      <c r="JM179" s="34"/>
      <c r="JN179" s="34"/>
      <c r="JO179" s="34"/>
      <c r="JP179" s="34"/>
      <c r="JQ179" s="34"/>
      <c r="JR179" s="34">
        <v>4142</v>
      </c>
      <c r="JS179" s="34"/>
      <c r="JT179" s="34"/>
      <c r="JU179" s="34">
        <v>138</v>
      </c>
      <c r="JV179" s="34"/>
      <c r="JW179" s="34"/>
      <c r="JX179" s="34"/>
      <c r="JY179" s="34"/>
      <c r="JZ179" s="34"/>
      <c r="KA179" s="34"/>
      <c r="KB179" s="34"/>
      <c r="KC179" s="34"/>
      <c r="KD179" s="34"/>
      <c r="KE179" s="34"/>
      <c r="KF179" s="34">
        <v>1</v>
      </c>
      <c r="KG179" s="34">
        <v>1</v>
      </c>
      <c r="KH179" s="34">
        <v>24</v>
      </c>
      <c r="KI179" s="34">
        <v>69</v>
      </c>
      <c r="KJ179" s="34">
        <v>48</v>
      </c>
      <c r="KK179" s="34">
        <v>48</v>
      </c>
      <c r="KL179" s="34">
        <v>6</v>
      </c>
      <c r="KM179" s="34">
        <v>0</v>
      </c>
      <c r="KN179" s="34"/>
      <c r="KO179" s="34"/>
      <c r="KP179" s="34"/>
      <c r="KQ179" s="34"/>
      <c r="KR179" s="34"/>
      <c r="KS179" s="34"/>
      <c r="KT179" s="34"/>
      <c r="KU179" s="34"/>
      <c r="KV179" s="34"/>
      <c r="KW179" s="34"/>
      <c r="KX179" s="34"/>
      <c r="KY179" s="34"/>
      <c r="KZ179" s="34"/>
      <c r="LA179" s="34"/>
      <c r="LB179" s="34"/>
      <c r="LC179" s="34"/>
      <c r="LD179" s="34"/>
      <c r="LE179" s="34"/>
      <c r="LF179" s="34"/>
      <c r="LG179" s="34"/>
      <c r="LH179" s="34"/>
      <c r="LI179" s="34"/>
      <c r="LJ179" s="34"/>
      <c r="LK179" s="34"/>
      <c r="LL179" s="34"/>
      <c r="LM179" s="34"/>
      <c r="LN179" s="34"/>
      <c r="LO179" s="34"/>
      <c r="LP179" s="34"/>
      <c r="LQ179" s="34"/>
      <c r="LR179" s="34"/>
      <c r="LS179" s="34"/>
      <c r="LT179" s="34"/>
      <c r="LU179" s="34"/>
      <c r="LV179" s="34"/>
      <c r="LW179" s="34"/>
      <c r="LX179" s="34"/>
      <c r="LY179" s="34"/>
      <c r="LZ179" s="34"/>
      <c r="MA179" s="34"/>
      <c r="MB179" s="34"/>
      <c r="MC179" s="34"/>
      <c r="MD179" s="34"/>
      <c r="ME179" s="34"/>
      <c r="MF179" s="34"/>
      <c r="MG179" s="34"/>
      <c r="MH179" s="34"/>
      <c r="MI179" s="34"/>
      <c r="MJ179" s="34"/>
      <c r="MK179" s="34"/>
      <c r="ML179" s="34"/>
      <c r="MM179" s="34"/>
      <c r="MN179" s="34"/>
      <c r="MO179" s="34">
        <v>6</v>
      </c>
      <c r="MP179" s="34">
        <v>0</v>
      </c>
      <c r="MQ179" s="34"/>
      <c r="MR179" s="34"/>
      <c r="MS179" s="34">
        <v>269089</v>
      </c>
      <c r="MT179" s="34"/>
      <c r="MU179" s="34">
        <v>4</v>
      </c>
      <c r="MV179" s="34"/>
      <c r="MW179" s="34"/>
      <c r="MX179" s="34"/>
      <c r="MY179" s="34"/>
      <c r="MZ179" s="34"/>
      <c r="NA179" s="34"/>
      <c r="NB179" s="34"/>
      <c r="NC179" s="34"/>
      <c r="ND179" s="34"/>
      <c r="NE179" s="34"/>
      <c r="NF179" s="34"/>
      <c r="NG179" s="34"/>
      <c r="NH179" s="34"/>
      <c r="NI179" s="34"/>
      <c r="NJ179" s="34"/>
      <c r="NK179" s="34"/>
      <c r="NX179" s="18">
        <f t="shared" si="15"/>
        <v>1618.1038435374132</v>
      </c>
      <c r="NY179" t="str">
        <f t="shared" si="12"/>
        <v>Mid-range</v>
      </c>
      <c r="NZ179" t="str">
        <f t="shared" si="13"/>
        <v>Small</v>
      </c>
    </row>
    <row r="180" spans="1:390">
      <c r="A180" t="s">
        <v>623</v>
      </c>
      <c r="B180" s="31" t="s">
        <v>624</v>
      </c>
      <c r="C180" s="32" t="s">
        <v>625</v>
      </c>
      <c r="D180" s="1" t="s">
        <v>404</v>
      </c>
      <c r="E180" s="31">
        <v>20070</v>
      </c>
      <c r="F180" s="31" t="s">
        <v>759</v>
      </c>
      <c r="G180" s="34">
        <v>10446.751238095276</v>
      </c>
      <c r="H180" s="70">
        <v>26482</v>
      </c>
      <c r="I180" s="61"/>
      <c r="J180" s="67">
        <v>28</v>
      </c>
      <c r="K180" s="67">
        <v>8</v>
      </c>
      <c r="L180" s="67"/>
      <c r="M180" s="67"/>
      <c r="N180" s="67"/>
      <c r="O180" s="67"/>
      <c r="P180" s="67"/>
      <c r="Q180" s="67"/>
      <c r="R180" s="67">
        <v>40</v>
      </c>
      <c r="S180" s="67"/>
      <c r="T180" s="67"/>
      <c r="U180" s="67">
        <v>40</v>
      </c>
      <c r="V180" s="67">
        <v>227</v>
      </c>
      <c r="W180" s="86" t="s">
        <v>626</v>
      </c>
      <c r="X180" s="86"/>
      <c r="Y180" s="86"/>
      <c r="Z180" s="86"/>
      <c r="AA180" s="86"/>
      <c r="AB180" s="86"/>
      <c r="AC180" s="87">
        <v>72694</v>
      </c>
      <c r="AD180" s="61"/>
      <c r="AE180" s="61"/>
      <c r="AF180" s="87">
        <v>0</v>
      </c>
      <c r="AG180" s="87">
        <v>0</v>
      </c>
      <c r="AH180" s="87">
        <v>0</v>
      </c>
      <c r="AI180" s="87">
        <v>0</v>
      </c>
      <c r="AJ180" s="87"/>
      <c r="AK180" s="87"/>
      <c r="AL180" s="87">
        <v>51089</v>
      </c>
      <c r="AM180" s="87">
        <v>0</v>
      </c>
      <c r="AN180" s="61"/>
      <c r="AO180" s="88">
        <v>123783</v>
      </c>
      <c r="AP180" s="61">
        <v>14249</v>
      </c>
      <c r="AQ180" s="61"/>
      <c r="AR180" s="61"/>
      <c r="AS180" s="61">
        <v>0</v>
      </c>
      <c r="AT180" s="61">
        <v>0</v>
      </c>
      <c r="AU180" s="61">
        <v>0</v>
      </c>
      <c r="AV180" s="61">
        <v>0</v>
      </c>
      <c r="AW180" s="61"/>
      <c r="AX180" s="61"/>
      <c r="AY180" s="61">
        <v>0</v>
      </c>
      <c r="AZ180" s="61">
        <v>0</v>
      </c>
      <c r="BA180" s="61"/>
      <c r="BB180" s="61">
        <v>14249</v>
      </c>
      <c r="BC180" s="61">
        <v>0</v>
      </c>
      <c r="BD180" s="61"/>
      <c r="BE180" s="61"/>
      <c r="BF180" s="61">
        <v>0</v>
      </c>
      <c r="BG180" s="61">
        <v>0</v>
      </c>
      <c r="BH180" s="61">
        <v>0</v>
      </c>
      <c r="BI180" s="61">
        <v>0</v>
      </c>
      <c r="BJ180" s="61"/>
      <c r="BK180" s="61"/>
      <c r="BL180" s="61">
        <v>0</v>
      </c>
      <c r="BM180" s="61">
        <v>0</v>
      </c>
      <c r="BN180" s="61"/>
      <c r="BO180" s="61">
        <v>0</v>
      </c>
      <c r="BP180" s="61">
        <v>0</v>
      </c>
      <c r="BQ180" s="61"/>
      <c r="BR180" s="61">
        <v>0</v>
      </c>
      <c r="BS180" s="61">
        <v>0</v>
      </c>
      <c r="BT180" s="61">
        <v>0</v>
      </c>
      <c r="BU180" s="61">
        <v>0</v>
      </c>
      <c r="BV180" s="61"/>
      <c r="BW180" s="35"/>
      <c r="BX180" s="35">
        <v>0</v>
      </c>
      <c r="BY180" s="35">
        <v>0</v>
      </c>
      <c r="BZ180" s="35">
        <v>0</v>
      </c>
      <c r="CA180" s="35"/>
      <c r="CB180" s="35"/>
      <c r="CC180" s="35"/>
      <c r="CD180" s="35"/>
      <c r="CE180" s="35"/>
      <c r="CF180" s="35"/>
      <c r="CG180" s="35"/>
      <c r="CH180" s="35"/>
      <c r="CI180" s="35"/>
      <c r="CJ180" s="35"/>
      <c r="CK180" s="35"/>
      <c r="CL180" s="35"/>
      <c r="CM180" s="35"/>
      <c r="CN180" s="35"/>
      <c r="CO180" s="35"/>
      <c r="CP180" s="35"/>
      <c r="CQ180" s="35"/>
      <c r="CR180" s="35"/>
      <c r="CS180" s="35"/>
      <c r="CT180" s="35"/>
      <c r="CU180" s="35"/>
      <c r="CV180" s="35"/>
      <c r="CW180" s="35"/>
      <c r="CX180" s="35"/>
      <c r="CY180" s="35">
        <v>0</v>
      </c>
      <c r="CZ180" s="35"/>
      <c r="DA180" s="35">
        <v>0</v>
      </c>
      <c r="DB180" s="35">
        <v>0</v>
      </c>
      <c r="DC180" s="35">
        <v>0</v>
      </c>
      <c r="DD180" s="35"/>
      <c r="DE180" s="35"/>
      <c r="DF180" s="35">
        <v>36848</v>
      </c>
      <c r="DG180" s="35">
        <v>17109</v>
      </c>
      <c r="DH180" s="35">
        <v>254</v>
      </c>
      <c r="DI180" s="35">
        <v>54211</v>
      </c>
      <c r="DJ180" s="35"/>
      <c r="DK180" s="35"/>
      <c r="DL180" s="35"/>
      <c r="DM180" s="35"/>
      <c r="DN180" s="35"/>
      <c r="DO180" s="35"/>
      <c r="DP180" s="35"/>
      <c r="DQ180" s="35"/>
      <c r="DR180" s="35"/>
      <c r="DS180" s="35"/>
      <c r="DT180" s="35"/>
      <c r="DU180" s="35"/>
      <c r="DV180" s="61"/>
      <c r="DW180" s="61"/>
      <c r="DX180" s="35"/>
      <c r="DY180" s="35"/>
      <c r="DZ180" s="35"/>
      <c r="EA180" s="35"/>
      <c r="EB180" s="35"/>
      <c r="EC180" s="35"/>
      <c r="ED180" s="35"/>
      <c r="EE180" s="35"/>
      <c r="EF180" s="35"/>
      <c r="EG180" s="35"/>
      <c r="EH180" s="35"/>
      <c r="EI180" s="61"/>
      <c r="EJ180" s="35"/>
      <c r="EK180" s="35"/>
      <c r="EL180" s="35"/>
      <c r="EM180" s="35"/>
      <c r="EN180" s="35"/>
      <c r="EO180" s="35"/>
      <c r="EP180" s="35"/>
      <c r="EQ180" s="35"/>
      <c r="ER180" s="35"/>
      <c r="ES180" s="35"/>
      <c r="ET180" s="35"/>
      <c r="EU180" s="37"/>
      <c r="EV180" s="37"/>
      <c r="EW180" s="37"/>
      <c r="EX180" s="37"/>
      <c r="EY180" s="37"/>
      <c r="EZ180" s="37"/>
      <c r="FA180" s="34"/>
      <c r="FB180" s="34"/>
      <c r="FC180" s="34"/>
      <c r="FD180" s="34"/>
      <c r="FE180" s="34"/>
      <c r="FF180" s="34"/>
      <c r="FG180" s="34"/>
      <c r="FH180" s="34"/>
      <c r="FI180" s="34"/>
      <c r="FJ180" s="34"/>
      <c r="FK180" s="34"/>
      <c r="FL180" s="34"/>
      <c r="FM180" s="34"/>
      <c r="FN180" s="34"/>
      <c r="FO180" s="34"/>
      <c r="FP180" s="34"/>
      <c r="FQ180" s="34"/>
      <c r="FR180" s="34"/>
      <c r="FS180" s="34"/>
      <c r="FT180" s="35"/>
      <c r="FU180" s="35"/>
      <c r="FV180" s="35"/>
      <c r="FW180" s="35"/>
      <c r="FX180" s="35"/>
      <c r="FY180" s="35"/>
      <c r="FZ180" s="35"/>
      <c r="GA180" s="35"/>
      <c r="GB180" s="35"/>
      <c r="GC180" s="35"/>
      <c r="GD180" s="35"/>
      <c r="GE180" s="35"/>
      <c r="GF180" s="35"/>
      <c r="GG180" s="35"/>
      <c r="GH180" s="35"/>
      <c r="GI180" s="35"/>
      <c r="GJ180" s="35"/>
      <c r="GK180" s="35"/>
      <c r="GL180" s="35"/>
      <c r="GM180" s="35"/>
      <c r="GN180" s="35"/>
      <c r="GO180" s="35"/>
      <c r="GP180" s="35">
        <v>138032</v>
      </c>
      <c r="GQ180" s="35">
        <v>54211</v>
      </c>
      <c r="GR180" s="35">
        <v>192243</v>
      </c>
      <c r="GS180" s="31" t="s">
        <v>420</v>
      </c>
      <c r="GT180" s="31"/>
      <c r="GU180" s="31" t="s">
        <v>613</v>
      </c>
      <c r="GV180" s="31" t="s">
        <v>398</v>
      </c>
      <c r="GW180" s="31"/>
      <c r="GX180" t="s">
        <v>459</v>
      </c>
      <c r="HC180" s="35">
        <v>2590</v>
      </c>
      <c r="HD180" s="35">
        <v>2657</v>
      </c>
      <c r="HE180" s="35">
        <v>6252</v>
      </c>
      <c r="HF180" s="35">
        <v>40</v>
      </c>
      <c r="HG180" s="35">
        <v>9851</v>
      </c>
      <c r="HH180" s="35">
        <v>53948</v>
      </c>
      <c r="HI180" s="35"/>
      <c r="HJ180" s="35">
        <v>512</v>
      </c>
      <c r="HK180" s="35">
        <v>12</v>
      </c>
      <c r="HL180" s="35">
        <v>2846</v>
      </c>
      <c r="HM180" s="35"/>
      <c r="HN180" s="35"/>
      <c r="HO180" s="35"/>
      <c r="HP180" s="35"/>
      <c r="HQ180" s="35">
        <v>268</v>
      </c>
      <c r="HR180" s="35">
        <v>417</v>
      </c>
      <c r="HS180" s="35"/>
      <c r="HT180" s="35"/>
      <c r="HU180" s="35">
        <v>10</v>
      </c>
      <c r="HV180" s="35"/>
      <c r="HW180" s="35"/>
      <c r="HX180" s="35"/>
      <c r="HY180" s="35"/>
      <c r="HZ180" s="35"/>
      <c r="IA180" s="35"/>
      <c r="IB180" s="35"/>
      <c r="IC180" s="35"/>
      <c r="ID180" s="35"/>
      <c r="IE180" s="35"/>
      <c r="IF180" s="61">
        <v>1</v>
      </c>
      <c r="IG180" s="35">
        <v>3.35</v>
      </c>
      <c r="IH180" s="35">
        <v>9.35</v>
      </c>
      <c r="II180" s="35">
        <f t="shared" si="11"/>
        <v>3.35</v>
      </c>
      <c r="IJ180" s="35"/>
      <c r="IK180" s="35">
        <v>6</v>
      </c>
      <c r="IL180" s="35">
        <v>6</v>
      </c>
      <c r="IM180" s="34">
        <v>7320</v>
      </c>
      <c r="IN180" s="31" t="s">
        <v>411</v>
      </c>
      <c r="IO180" s="70">
        <v>12400</v>
      </c>
      <c r="IP180" s="34">
        <v>24607</v>
      </c>
      <c r="IQ180" s="34"/>
      <c r="IR180" s="34">
        <v>6214</v>
      </c>
      <c r="IS180" s="34"/>
      <c r="IT180" s="34"/>
      <c r="IU180" s="34"/>
      <c r="IV180" s="34">
        <v>93</v>
      </c>
      <c r="IW180" s="34"/>
      <c r="IX180" s="34">
        <v>43314</v>
      </c>
      <c r="IY180" s="34"/>
      <c r="IZ180" s="34"/>
      <c r="JA180" s="34">
        <v>20</v>
      </c>
      <c r="JB180" s="34">
        <v>14</v>
      </c>
      <c r="JC180" s="34">
        <v>114</v>
      </c>
      <c r="JD180" s="34">
        <v>25</v>
      </c>
      <c r="JE180" s="34"/>
      <c r="JF180" s="34"/>
      <c r="JG180" s="34"/>
      <c r="JH180" s="34"/>
      <c r="JI180" s="34"/>
      <c r="JJ180" s="34"/>
      <c r="JK180" s="34"/>
      <c r="JL180" s="34"/>
      <c r="JM180" s="34"/>
      <c r="JN180" s="34"/>
      <c r="JO180" s="34"/>
      <c r="JP180" s="34"/>
      <c r="JQ180" s="34"/>
      <c r="JR180" s="34">
        <v>2287</v>
      </c>
      <c r="JS180" s="34"/>
      <c r="JT180" s="34"/>
      <c r="JU180" s="34">
        <v>121</v>
      </c>
      <c r="JV180" s="34"/>
      <c r="JW180" s="34"/>
      <c r="JX180" s="34"/>
      <c r="JY180" s="34"/>
      <c r="JZ180" s="34"/>
      <c r="KA180" s="34"/>
      <c r="KB180" s="34"/>
      <c r="KC180" s="34"/>
      <c r="KD180" s="34"/>
      <c r="KE180" s="34"/>
      <c r="KF180" s="34">
        <v>0</v>
      </c>
      <c r="KG180" s="34">
        <v>0</v>
      </c>
      <c r="KH180" s="34">
        <v>0</v>
      </c>
      <c r="KI180" s="34">
        <v>65</v>
      </c>
      <c r="KJ180" s="34">
        <v>40</v>
      </c>
      <c r="KK180" s="34">
        <v>40</v>
      </c>
      <c r="KL180" s="34">
        <v>4</v>
      </c>
      <c r="KM180" s="34">
        <v>0</v>
      </c>
      <c r="KN180" s="34"/>
      <c r="KO180" s="34"/>
      <c r="KP180" s="34"/>
      <c r="KQ180" s="34"/>
      <c r="KR180" s="34"/>
      <c r="KS180" s="34"/>
      <c r="KT180" s="34"/>
      <c r="KU180" s="34"/>
      <c r="KV180" s="34"/>
      <c r="KW180" s="34"/>
      <c r="KX180" s="34"/>
      <c r="KY180" s="34"/>
      <c r="KZ180" s="34"/>
      <c r="LA180" s="34"/>
      <c r="LB180" s="34"/>
      <c r="LC180" s="34"/>
      <c r="LD180" s="34"/>
      <c r="LE180" s="34"/>
      <c r="LF180" s="34"/>
      <c r="LG180" s="34"/>
      <c r="LH180" s="34"/>
      <c r="LI180" s="34"/>
      <c r="LJ180" s="34"/>
      <c r="LK180" s="34"/>
      <c r="LL180" s="34"/>
      <c r="LM180" s="34"/>
      <c r="LN180" s="34"/>
      <c r="LO180" s="34"/>
      <c r="LP180" s="34"/>
      <c r="LQ180" s="34"/>
      <c r="LR180" s="34"/>
      <c r="LS180" s="34"/>
      <c r="LT180" s="34"/>
      <c r="LU180" s="34"/>
      <c r="LV180" s="34"/>
      <c r="LW180" s="34"/>
      <c r="LX180" s="34"/>
      <c r="LY180" s="34"/>
      <c r="LZ180" s="34"/>
      <c r="MA180" s="34"/>
      <c r="MB180" s="34"/>
      <c r="MC180" s="34"/>
      <c r="MD180" s="34"/>
      <c r="ME180" s="34"/>
      <c r="MF180" s="34"/>
      <c r="MG180" s="34"/>
      <c r="MH180" s="34"/>
      <c r="MI180" s="34"/>
      <c r="MJ180" s="34"/>
      <c r="MK180" s="34"/>
      <c r="ML180" s="34"/>
      <c r="MM180" s="34"/>
      <c r="MN180" s="34"/>
      <c r="MO180" s="34">
        <v>4</v>
      </c>
      <c r="MP180" s="34">
        <v>0</v>
      </c>
      <c r="MQ180" s="34"/>
      <c r="MR180" s="34"/>
      <c r="MS180" s="34">
        <v>175041</v>
      </c>
      <c r="MT180" s="34"/>
      <c r="MU180" s="34">
        <v>249</v>
      </c>
      <c r="MV180" s="34"/>
      <c r="MW180" s="34"/>
      <c r="MX180" s="34"/>
      <c r="MY180" s="34"/>
      <c r="MZ180" s="34"/>
      <c r="NA180" s="34"/>
      <c r="NB180" s="34"/>
      <c r="NC180" s="34"/>
      <c r="ND180" s="34"/>
      <c r="NE180" s="34"/>
      <c r="NF180" s="34"/>
      <c r="NG180" s="34"/>
      <c r="NH180" s="34"/>
      <c r="NI180" s="34"/>
      <c r="NJ180" s="34"/>
      <c r="NK180" s="34"/>
      <c r="NX180" s="18">
        <f t="shared" si="15"/>
        <v>3118.4332054015749</v>
      </c>
      <c r="NY180" t="str">
        <f t="shared" si="12"/>
        <v>Mid-range</v>
      </c>
      <c r="NZ180" t="str">
        <f t="shared" si="13"/>
        <v>Medium</v>
      </c>
    </row>
    <row r="181" spans="1:390">
      <c r="A181" t="s">
        <v>495</v>
      </c>
      <c r="B181" s="1" t="s">
        <v>618</v>
      </c>
      <c r="C181" s="32" t="s">
        <v>619</v>
      </c>
      <c r="D181" s="1" t="s">
        <v>404</v>
      </c>
      <c r="E181" s="31">
        <v>20070</v>
      </c>
      <c r="F181" s="31" t="s">
        <v>759</v>
      </c>
      <c r="G181" s="34">
        <v>11121.627809523879</v>
      </c>
      <c r="H181" s="70">
        <v>24402</v>
      </c>
      <c r="I181" s="61"/>
      <c r="J181" s="67">
        <v>30</v>
      </c>
      <c r="K181" s="67">
        <v>1</v>
      </c>
      <c r="L181" s="67"/>
      <c r="M181" s="67"/>
      <c r="N181" s="67"/>
      <c r="O181" s="67"/>
      <c r="P181" s="67"/>
      <c r="Q181" s="67"/>
      <c r="R181" s="67">
        <v>0</v>
      </c>
      <c r="S181" s="67"/>
      <c r="T181" s="67"/>
      <c r="U181" s="67">
        <v>60</v>
      </c>
      <c r="V181" s="67">
        <v>460</v>
      </c>
      <c r="W181" s="86">
        <v>0</v>
      </c>
      <c r="X181" s="86"/>
      <c r="Y181" s="86"/>
      <c r="Z181" s="86"/>
      <c r="AA181" s="86"/>
      <c r="AB181" s="86"/>
      <c r="AC181" s="87">
        <v>86529</v>
      </c>
      <c r="AD181" s="61"/>
      <c r="AE181" s="61"/>
      <c r="AF181" s="87"/>
      <c r="AG181" s="87">
        <v>5002</v>
      </c>
      <c r="AH181" s="87"/>
      <c r="AI181" s="87"/>
      <c r="AJ181" s="87"/>
      <c r="AK181" s="87"/>
      <c r="AL181" s="87">
        <v>0</v>
      </c>
      <c r="AM181" s="87"/>
      <c r="AN181" s="61"/>
      <c r="AO181" s="88">
        <v>91531</v>
      </c>
      <c r="AP181" s="61">
        <v>52362</v>
      </c>
      <c r="AQ181" s="61"/>
      <c r="AR181" s="61"/>
      <c r="AS181" s="61"/>
      <c r="AT181" s="61"/>
      <c r="AU181" s="61"/>
      <c r="AV181" s="61"/>
      <c r="AW181" s="61"/>
      <c r="AX181" s="61"/>
      <c r="AY181" s="61"/>
      <c r="AZ181" s="61">
        <v>139</v>
      </c>
      <c r="BA181" s="61"/>
      <c r="BB181" s="61">
        <v>50501</v>
      </c>
      <c r="BC181" s="61">
        <v>13886</v>
      </c>
      <c r="BD181" s="61"/>
      <c r="BE181" s="61"/>
      <c r="BF181" s="61"/>
      <c r="BG181" s="61"/>
      <c r="BH181" s="61"/>
      <c r="BI181" s="61"/>
      <c r="BJ181" s="61"/>
      <c r="BK181" s="61"/>
      <c r="BL181" s="61"/>
      <c r="BM181" s="61"/>
      <c r="BN181" s="61"/>
      <c r="BO181" s="61">
        <v>13886</v>
      </c>
      <c r="BP181" s="61"/>
      <c r="BQ181" s="61"/>
      <c r="BR181" s="61"/>
      <c r="BS181" s="61">
        <v>10306</v>
      </c>
      <c r="BT181" s="61"/>
      <c r="BU181" s="61"/>
      <c r="BV181" s="61"/>
      <c r="BW181" s="35"/>
      <c r="BX181" s="35"/>
      <c r="BY181" s="35"/>
      <c r="BZ181" s="35">
        <v>10306</v>
      </c>
      <c r="CA181" s="35"/>
      <c r="CB181" s="35"/>
      <c r="CC181" s="35"/>
      <c r="CD181" s="35"/>
      <c r="CE181" s="35"/>
      <c r="CF181" s="35"/>
      <c r="CG181" s="35"/>
      <c r="CH181" s="35"/>
      <c r="CI181" s="35"/>
      <c r="CJ181" s="35"/>
      <c r="CK181" s="35"/>
      <c r="CL181" s="35"/>
      <c r="CM181" s="35"/>
      <c r="CN181" s="35"/>
      <c r="CO181" s="35"/>
      <c r="CP181" s="35"/>
      <c r="CQ181" s="35"/>
      <c r="CR181" s="35"/>
      <c r="CS181" s="35"/>
      <c r="CT181" s="35"/>
      <c r="CU181" s="35"/>
      <c r="CV181" s="35"/>
      <c r="CW181" s="35"/>
      <c r="CX181" s="35"/>
      <c r="CY181" s="35">
        <v>1670</v>
      </c>
      <c r="CZ181" s="35"/>
      <c r="DA181" s="35"/>
      <c r="DB181" s="35">
        <v>49355</v>
      </c>
      <c r="DC181" s="35"/>
      <c r="DD181" s="35"/>
      <c r="DE181" s="35"/>
      <c r="DF181" s="35">
        <v>4613</v>
      </c>
      <c r="DG181" s="35"/>
      <c r="DH181" s="35"/>
      <c r="DI181" s="35">
        <v>55638</v>
      </c>
      <c r="DJ181" s="35"/>
      <c r="DK181" s="35"/>
      <c r="DL181" s="35"/>
      <c r="DM181" s="35"/>
      <c r="DN181" s="35"/>
      <c r="DO181" s="35"/>
      <c r="DP181" s="35"/>
      <c r="DQ181" s="35"/>
      <c r="DR181" s="35"/>
      <c r="DS181" s="35"/>
      <c r="DT181" s="35"/>
      <c r="DU181" s="35"/>
      <c r="DV181" s="61"/>
      <c r="DW181" s="61"/>
      <c r="DX181" s="35"/>
      <c r="DY181" s="35"/>
      <c r="DZ181" s="35"/>
      <c r="EA181" s="35"/>
      <c r="EB181" s="35"/>
      <c r="EC181" s="35"/>
      <c r="ED181" s="35"/>
      <c r="EE181" s="35"/>
      <c r="EF181" s="35"/>
      <c r="EG181" s="35"/>
      <c r="EH181" s="35"/>
      <c r="EI181" s="61"/>
      <c r="EJ181" s="35"/>
      <c r="EK181" s="35"/>
      <c r="EL181" s="35"/>
      <c r="EM181" s="35"/>
      <c r="EN181" s="35"/>
      <c r="EO181" s="35"/>
      <c r="EP181" s="35"/>
      <c r="EQ181" s="35"/>
      <c r="ER181" s="35"/>
      <c r="ES181" s="35"/>
      <c r="ET181" s="35">
        <v>0</v>
      </c>
      <c r="EU181" s="37"/>
      <c r="EV181" s="37"/>
      <c r="EW181" s="37"/>
      <c r="EX181" s="37"/>
      <c r="EY181" s="37"/>
      <c r="EZ181" s="37"/>
      <c r="FA181" s="34"/>
      <c r="FB181" s="34"/>
      <c r="FC181" s="34"/>
      <c r="FD181" s="34"/>
      <c r="FE181" s="34"/>
      <c r="FF181" s="34"/>
      <c r="FG181" s="34"/>
      <c r="FH181" s="34"/>
      <c r="FI181" s="34"/>
      <c r="FJ181" s="34"/>
      <c r="FK181" s="34"/>
      <c r="FL181" s="34"/>
      <c r="FM181" s="34"/>
      <c r="FN181" s="34"/>
      <c r="FO181" s="34"/>
      <c r="FP181" s="34"/>
      <c r="FQ181" s="34"/>
      <c r="FR181" s="34"/>
      <c r="FS181" s="34"/>
      <c r="FT181" s="35"/>
      <c r="FU181" s="35"/>
      <c r="FV181" s="35"/>
      <c r="FW181" s="35"/>
      <c r="FX181" s="35"/>
      <c r="FY181" s="35"/>
      <c r="FZ181" s="35"/>
      <c r="GA181" s="35"/>
      <c r="GB181" s="35"/>
      <c r="GC181" s="35"/>
      <c r="GD181" s="35"/>
      <c r="GE181" s="35"/>
      <c r="GF181" s="35"/>
      <c r="GG181" s="35"/>
      <c r="GH181" s="35"/>
      <c r="GI181" s="35"/>
      <c r="GJ181" s="35"/>
      <c r="GK181" s="35"/>
      <c r="GL181" s="35"/>
      <c r="GM181" s="35"/>
      <c r="GN181" s="35"/>
      <c r="GO181" s="35">
        <v>0</v>
      </c>
      <c r="GP181" s="35">
        <v>155918</v>
      </c>
      <c r="GQ181" s="35">
        <v>65944</v>
      </c>
      <c r="GR181" s="35">
        <v>221862</v>
      </c>
      <c r="GS181" s="31" t="s">
        <v>395</v>
      </c>
      <c r="GT181" s="31"/>
      <c r="GU181" s="31"/>
      <c r="GV181" s="31" t="s">
        <v>409</v>
      </c>
      <c r="GW181" s="31"/>
      <c r="GX181" s="31"/>
      <c r="GY181" t="s">
        <v>405</v>
      </c>
      <c r="HC181" s="35">
        <v>1755</v>
      </c>
      <c r="HD181" s="35">
        <v>0</v>
      </c>
      <c r="HE181" s="35">
        <v>9188</v>
      </c>
      <c r="HF181" s="35">
        <v>360</v>
      </c>
      <c r="HG181" s="35"/>
      <c r="HH181" s="35">
        <v>108852</v>
      </c>
      <c r="HI181" s="35"/>
      <c r="HJ181" s="35">
        <v>0</v>
      </c>
      <c r="HK181" s="35">
        <v>3398</v>
      </c>
      <c r="HL181" s="35">
        <v>2572</v>
      </c>
      <c r="HM181" s="35"/>
      <c r="HN181" s="35"/>
      <c r="HO181" s="35">
        <v>622</v>
      </c>
      <c r="HP181" s="35">
        <v>622</v>
      </c>
      <c r="HQ181" s="35">
        <v>230</v>
      </c>
      <c r="HR181" s="35">
        <v>0</v>
      </c>
      <c r="HS181" s="35"/>
      <c r="HT181" s="35"/>
      <c r="HU181" s="35">
        <v>8</v>
      </c>
      <c r="HV181" s="35"/>
      <c r="HW181" s="35"/>
      <c r="HX181" s="35"/>
      <c r="HY181" s="35"/>
      <c r="HZ181" s="35"/>
      <c r="IA181" s="35"/>
      <c r="IB181" s="35"/>
      <c r="IC181" s="35"/>
      <c r="ID181" s="35"/>
      <c r="IE181" s="35"/>
      <c r="IF181" s="61">
        <v>2.2799999999999998</v>
      </c>
      <c r="IG181" s="35">
        <v>5.6</v>
      </c>
      <c r="IH181" s="35">
        <v>12.6</v>
      </c>
      <c r="II181" s="35">
        <f t="shared" si="11"/>
        <v>5.6</v>
      </c>
      <c r="IJ181" s="35"/>
      <c r="IK181" s="35">
        <v>7</v>
      </c>
      <c r="IL181" s="35">
        <v>7</v>
      </c>
      <c r="IM181" s="34">
        <v>14262</v>
      </c>
      <c r="IN181" s="31" t="s">
        <v>411</v>
      </c>
      <c r="IO181" s="70">
        <v>17230</v>
      </c>
      <c r="IP181" s="34">
        <v>11938</v>
      </c>
      <c r="IQ181" s="34">
        <v>16500</v>
      </c>
      <c r="IR181" s="34">
        <v>0</v>
      </c>
      <c r="IS181" s="34"/>
      <c r="IT181" s="34"/>
      <c r="IU181" s="34"/>
      <c r="IV181" s="34">
        <v>12</v>
      </c>
      <c r="IW181" s="34"/>
      <c r="IX181" s="34">
        <v>45680</v>
      </c>
      <c r="IY181" s="34"/>
      <c r="IZ181" s="34"/>
      <c r="JA181" s="34">
        <v>39</v>
      </c>
      <c r="JB181" s="34">
        <v>38</v>
      </c>
      <c r="JC181" s="34">
        <v>99</v>
      </c>
      <c r="JD181" s="34">
        <v>91</v>
      </c>
      <c r="JE181" s="34"/>
      <c r="JF181" s="34"/>
      <c r="JG181" s="34"/>
      <c r="JH181" s="34"/>
      <c r="JI181" s="34"/>
      <c r="JJ181" s="34"/>
      <c r="JK181" s="34"/>
      <c r="JL181" s="34"/>
      <c r="JM181" s="34"/>
      <c r="JN181" s="34"/>
      <c r="JO181" s="34"/>
      <c r="JP181" s="34"/>
      <c r="JQ181" s="34"/>
      <c r="JR181" s="34">
        <v>1765</v>
      </c>
      <c r="JS181" s="34"/>
      <c r="JT181" s="34"/>
      <c r="JU181" s="34">
        <v>96</v>
      </c>
      <c r="JV181" s="34"/>
      <c r="JW181" s="34"/>
      <c r="JX181" s="34"/>
      <c r="JY181" s="34"/>
      <c r="JZ181" s="34"/>
      <c r="KA181" s="34"/>
      <c r="KB181" s="34"/>
      <c r="KC181" s="34"/>
      <c r="KD181" s="34"/>
      <c r="KE181" s="34"/>
      <c r="KF181" s="34">
        <v>1</v>
      </c>
      <c r="KG181" s="34">
        <v>1</v>
      </c>
      <c r="KH181" s="34">
        <v>34</v>
      </c>
      <c r="KI181" s="34">
        <v>64</v>
      </c>
      <c r="KJ181" s="34">
        <v>51</v>
      </c>
      <c r="KK181" s="34">
        <v>51</v>
      </c>
      <c r="KL181" s="34">
        <v>6</v>
      </c>
      <c r="KM181" s="34">
        <v>0</v>
      </c>
      <c r="KN181" s="34"/>
      <c r="KO181" s="34"/>
      <c r="KP181" s="34"/>
      <c r="KQ181" s="34"/>
      <c r="KR181" s="34"/>
      <c r="KS181" s="34"/>
      <c r="KT181" s="34"/>
      <c r="KU181" s="34"/>
      <c r="KV181" s="34"/>
      <c r="KW181" s="34"/>
      <c r="KX181" s="34"/>
      <c r="KY181" s="34"/>
      <c r="KZ181" s="34"/>
      <c r="LA181" s="34"/>
      <c r="LB181" s="34"/>
      <c r="LC181" s="34"/>
      <c r="LD181" s="34"/>
      <c r="LE181" s="34"/>
      <c r="LF181" s="34"/>
      <c r="LG181" s="34"/>
      <c r="LH181" s="34"/>
      <c r="LI181" s="34"/>
      <c r="LJ181" s="34"/>
      <c r="LK181" s="34"/>
      <c r="LL181" s="34"/>
      <c r="LM181" s="34"/>
      <c r="LN181" s="34"/>
      <c r="LO181" s="34"/>
      <c r="LP181" s="34"/>
      <c r="LQ181" s="34"/>
      <c r="LR181" s="34"/>
      <c r="LS181" s="34"/>
      <c r="LT181" s="34"/>
      <c r="LU181" s="34"/>
      <c r="LV181" s="34"/>
      <c r="LW181" s="34"/>
      <c r="LX181" s="34"/>
      <c r="LY181" s="34"/>
      <c r="LZ181" s="34"/>
      <c r="MA181" s="34"/>
      <c r="MB181" s="34"/>
      <c r="MC181" s="34"/>
      <c r="MD181" s="34"/>
      <c r="ME181" s="34"/>
      <c r="MF181" s="34"/>
      <c r="MG181" s="34"/>
      <c r="MH181" s="34"/>
      <c r="MI181" s="34"/>
      <c r="MJ181" s="34"/>
      <c r="MK181" s="34"/>
      <c r="ML181" s="34"/>
      <c r="MM181" s="34"/>
      <c r="MN181" s="34"/>
      <c r="MO181" s="34">
        <v>6</v>
      </c>
      <c r="MP181" s="34">
        <v>0</v>
      </c>
      <c r="MQ181" s="34"/>
      <c r="MR181" s="34"/>
      <c r="MS181" s="34">
        <v>160121</v>
      </c>
      <c r="MT181" s="34"/>
      <c r="MU181" s="34">
        <v>0</v>
      </c>
      <c r="MV181" s="34"/>
      <c r="MW181" s="34"/>
      <c r="MX181" s="34"/>
      <c r="MY181" s="34"/>
      <c r="MZ181" s="34"/>
      <c r="NA181" s="34"/>
      <c r="NB181" s="34"/>
      <c r="NC181" s="34"/>
      <c r="ND181" s="34"/>
      <c r="NE181" s="34"/>
      <c r="NF181" s="34"/>
      <c r="NG181" s="34"/>
      <c r="NH181" s="34"/>
      <c r="NI181" s="34"/>
      <c r="NJ181" s="34"/>
      <c r="NK181" s="34"/>
      <c r="NX181" s="18">
        <f t="shared" si="15"/>
        <v>1986.0049659864071</v>
      </c>
      <c r="NY181" t="str">
        <f t="shared" si="12"/>
        <v>Mid-range</v>
      </c>
      <c r="NZ181" t="str">
        <f t="shared" si="13"/>
        <v>Medium</v>
      </c>
    </row>
    <row r="182" spans="1:390">
      <c r="A182" t="s">
        <v>495</v>
      </c>
      <c r="B182" s="1" t="s">
        <v>605</v>
      </c>
      <c r="C182" s="32" t="s">
        <v>606</v>
      </c>
      <c r="D182" s="1" t="s">
        <v>404</v>
      </c>
      <c r="E182" s="31">
        <v>20070</v>
      </c>
      <c r="F182" s="31" t="s">
        <v>759</v>
      </c>
      <c r="G182" s="34">
        <v>18807.345714285773</v>
      </c>
      <c r="H182" s="70">
        <v>36800</v>
      </c>
      <c r="I182" s="61"/>
      <c r="J182" s="67">
        <v>108</v>
      </c>
      <c r="K182" s="67">
        <v>31</v>
      </c>
      <c r="L182" s="67"/>
      <c r="M182" s="67"/>
      <c r="N182" s="67"/>
      <c r="O182" s="67"/>
      <c r="P182" s="67"/>
      <c r="Q182" s="67"/>
      <c r="R182" s="67">
        <v>40</v>
      </c>
      <c r="S182" s="67"/>
      <c r="T182" s="67"/>
      <c r="U182" s="67">
        <v>119</v>
      </c>
      <c r="V182" s="67">
        <v>555</v>
      </c>
      <c r="W182" s="86">
        <v>0</v>
      </c>
      <c r="X182" s="86"/>
      <c r="Y182" s="86"/>
      <c r="Z182" s="86"/>
      <c r="AA182" s="86"/>
      <c r="AB182" s="86"/>
      <c r="AC182" s="87">
        <v>150413</v>
      </c>
      <c r="AD182" s="61"/>
      <c r="AE182" s="61"/>
      <c r="AF182" s="87"/>
      <c r="AG182" s="87">
        <v>29587</v>
      </c>
      <c r="AH182" s="87"/>
      <c r="AI182" s="87"/>
      <c r="AJ182" s="87"/>
      <c r="AK182" s="87"/>
      <c r="AL182" s="87">
        <v>0</v>
      </c>
      <c r="AM182" s="87"/>
      <c r="AN182" s="61"/>
      <c r="AO182" s="88">
        <v>180000</v>
      </c>
      <c r="AP182" s="61">
        <v>14500</v>
      </c>
      <c r="AQ182" s="61"/>
      <c r="AR182" s="61"/>
      <c r="AS182" s="61"/>
      <c r="AT182" s="61"/>
      <c r="AU182" s="61"/>
      <c r="AV182" s="61"/>
      <c r="AW182" s="61"/>
      <c r="AX182" s="61"/>
      <c r="AY182" s="61"/>
      <c r="AZ182" s="61"/>
      <c r="BA182" s="61"/>
      <c r="BB182" s="61">
        <v>14500</v>
      </c>
      <c r="BC182" s="61">
        <v>0</v>
      </c>
      <c r="BD182" s="61"/>
      <c r="BE182" s="61"/>
      <c r="BF182" s="61"/>
      <c r="BG182" s="61"/>
      <c r="BH182" s="61"/>
      <c r="BI182" s="61"/>
      <c r="BJ182" s="61"/>
      <c r="BK182" s="61"/>
      <c r="BL182" s="61"/>
      <c r="BM182" s="61"/>
      <c r="BN182" s="61"/>
      <c r="BO182" s="61">
        <v>0</v>
      </c>
      <c r="BP182" s="61">
        <v>11314</v>
      </c>
      <c r="BQ182" s="61"/>
      <c r="BR182" s="61"/>
      <c r="BS182" s="61"/>
      <c r="BT182" s="61"/>
      <c r="BU182" s="61"/>
      <c r="BV182" s="61"/>
      <c r="BW182" s="35"/>
      <c r="BX182" s="35"/>
      <c r="BY182" s="35"/>
      <c r="BZ182" s="35">
        <v>11314</v>
      </c>
      <c r="CA182" s="35"/>
      <c r="CB182" s="35"/>
      <c r="CC182" s="35"/>
      <c r="CD182" s="35"/>
      <c r="CE182" s="35"/>
      <c r="CF182" s="35"/>
      <c r="CG182" s="35"/>
      <c r="CH182" s="35"/>
      <c r="CI182" s="35"/>
      <c r="CJ182" s="35"/>
      <c r="CK182" s="35"/>
      <c r="CL182" s="35"/>
      <c r="CM182" s="35"/>
      <c r="CN182" s="35"/>
      <c r="CO182" s="35"/>
      <c r="CP182" s="35"/>
      <c r="CQ182" s="35"/>
      <c r="CR182" s="35"/>
      <c r="CS182" s="35"/>
      <c r="CT182" s="35"/>
      <c r="CU182" s="35"/>
      <c r="CV182" s="35"/>
      <c r="CW182" s="35"/>
      <c r="CX182" s="35"/>
      <c r="CY182" s="35">
        <v>30000</v>
      </c>
      <c r="CZ182" s="35"/>
      <c r="DA182" s="35"/>
      <c r="DB182" s="35"/>
      <c r="DC182" s="35"/>
      <c r="DD182" s="35"/>
      <c r="DE182" s="35"/>
      <c r="DF182" s="35">
        <v>32000</v>
      </c>
      <c r="DG182" s="35"/>
      <c r="DH182" s="35"/>
      <c r="DI182" s="35">
        <v>62000</v>
      </c>
      <c r="DJ182" s="35"/>
      <c r="DK182" s="35"/>
      <c r="DL182" s="35"/>
      <c r="DM182" s="35"/>
      <c r="DN182" s="35"/>
      <c r="DO182" s="35"/>
      <c r="DP182" s="35"/>
      <c r="DQ182" s="35"/>
      <c r="DR182" s="35"/>
      <c r="DS182" s="35"/>
      <c r="DT182" s="35"/>
      <c r="DU182" s="35"/>
      <c r="DV182" s="61"/>
      <c r="DW182" s="61"/>
      <c r="DX182" s="35"/>
      <c r="DY182" s="35"/>
      <c r="DZ182" s="35"/>
      <c r="EA182" s="35"/>
      <c r="EB182" s="35"/>
      <c r="EC182" s="35"/>
      <c r="ED182" s="35"/>
      <c r="EE182" s="35"/>
      <c r="EF182" s="35"/>
      <c r="EG182" s="35"/>
      <c r="EH182" s="35"/>
      <c r="EI182" s="61"/>
      <c r="EJ182" s="35">
        <v>26000</v>
      </c>
      <c r="EK182" s="35"/>
      <c r="EL182" s="35"/>
      <c r="EM182" s="35"/>
      <c r="EN182" s="35"/>
      <c r="EO182" s="35"/>
      <c r="EP182" s="35"/>
      <c r="EQ182" s="35"/>
      <c r="ER182" s="35"/>
      <c r="ES182" s="35"/>
      <c r="ET182" s="35">
        <v>26000</v>
      </c>
      <c r="EU182" s="37"/>
      <c r="EV182" s="37"/>
      <c r="EW182" s="37"/>
      <c r="EX182" s="37"/>
      <c r="EY182" s="37"/>
      <c r="EZ182" s="37"/>
      <c r="FA182" s="34"/>
      <c r="FB182" s="34"/>
      <c r="FC182" s="34"/>
      <c r="FD182" s="34"/>
      <c r="FE182" s="34"/>
      <c r="FF182" s="34"/>
      <c r="FG182" s="34"/>
      <c r="FH182" s="34"/>
      <c r="FI182" s="34"/>
      <c r="FJ182" s="34"/>
      <c r="FK182" s="34"/>
      <c r="FL182" s="34"/>
      <c r="FM182" s="34"/>
      <c r="FN182" s="34"/>
      <c r="FO182" s="34"/>
      <c r="FP182" s="34"/>
      <c r="FQ182" s="34"/>
      <c r="FR182" s="34"/>
      <c r="FS182" s="34"/>
      <c r="FT182" s="35"/>
      <c r="FU182" s="35"/>
      <c r="FV182" s="35"/>
      <c r="FW182" s="35"/>
      <c r="FX182" s="35"/>
      <c r="FY182" s="35"/>
      <c r="FZ182" s="35"/>
      <c r="GA182" s="35"/>
      <c r="GB182" s="35"/>
      <c r="GC182" s="35"/>
      <c r="GD182" s="35"/>
      <c r="GE182" s="35">
        <v>977244</v>
      </c>
      <c r="GF182" s="35"/>
      <c r="GG182" s="35"/>
      <c r="GH182" s="35"/>
      <c r="GI182" s="35"/>
      <c r="GJ182" s="35">
        <v>4000</v>
      </c>
      <c r="GK182" s="35"/>
      <c r="GL182" s="35"/>
      <c r="GM182" s="35"/>
      <c r="GN182" s="35"/>
      <c r="GO182" s="35">
        <v>981244</v>
      </c>
      <c r="GP182" s="35">
        <v>194500</v>
      </c>
      <c r="GQ182" s="35">
        <v>99314</v>
      </c>
      <c r="GR182" s="35">
        <v>1275058</v>
      </c>
      <c r="GS182" s="31" t="s">
        <v>395</v>
      </c>
      <c r="GT182" s="31"/>
      <c r="GU182" s="31"/>
      <c r="GV182" s="31" t="s">
        <v>409</v>
      </c>
      <c r="GW182" s="31"/>
      <c r="GX182" t="s">
        <v>459</v>
      </c>
      <c r="HC182" s="35">
        <v>4301</v>
      </c>
      <c r="HD182" s="35">
        <v>751</v>
      </c>
      <c r="HE182" s="35">
        <v>12766</v>
      </c>
      <c r="HF182" s="35">
        <v>153</v>
      </c>
      <c r="HG182" s="35"/>
      <c r="HH182" s="35">
        <v>108985</v>
      </c>
      <c r="HI182" s="35"/>
      <c r="HJ182" s="35">
        <v>201</v>
      </c>
      <c r="HK182" s="35">
        <v>3524</v>
      </c>
      <c r="HL182" s="35">
        <v>4571</v>
      </c>
      <c r="HM182" s="35"/>
      <c r="HN182" s="35"/>
      <c r="HO182" s="35">
        <v>85</v>
      </c>
      <c r="HP182" s="35">
        <v>107</v>
      </c>
      <c r="HQ182" s="35">
        <v>4594</v>
      </c>
      <c r="HR182" s="35">
        <v>214</v>
      </c>
      <c r="HS182" s="35"/>
      <c r="HT182" s="35"/>
      <c r="HU182" s="35">
        <v>5</v>
      </c>
      <c r="HV182" s="35"/>
      <c r="HW182" s="35"/>
      <c r="HX182" s="35"/>
      <c r="HY182" s="35"/>
      <c r="HZ182" s="35"/>
      <c r="IA182" s="35"/>
      <c r="IB182" s="35"/>
      <c r="IC182" s="35"/>
      <c r="ID182" s="35"/>
      <c r="IE182" s="35"/>
      <c r="IF182" s="61">
        <v>1.8</v>
      </c>
      <c r="IG182" s="35">
        <v>7</v>
      </c>
      <c r="IH182" s="35">
        <v>14</v>
      </c>
      <c r="II182" s="35">
        <f t="shared" si="11"/>
        <v>7</v>
      </c>
      <c r="IJ182" s="35"/>
      <c r="IK182" s="35">
        <v>7</v>
      </c>
      <c r="IL182" s="35">
        <v>7</v>
      </c>
      <c r="IM182" s="34">
        <v>13564</v>
      </c>
      <c r="IN182" s="31" t="s">
        <v>411</v>
      </c>
      <c r="IO182" s="70">
        <v>15036</v>
      </c>
      <c r="IP182" s="34">
        <v>14023</v>
      </c>
      <c r="IQ182" s="34">
        <v>1203</v>
      </c>
      <c r="IR182" s="34">
        <v>850</v>
      </c>
      <c r="IS182" s="34"/>
      <c r="IT182" s="34"/>
      <c r="IU182" s="34"/>
      <c r="IV182" s="34">
        <v>17981</v>
      </c>
      <c r="IW182" s="34"/>
      <c r="IX182" s="34">
        <v>49093</v>
      </c>
      <c r="IY182" s="34"/>
      <c r="IZ182" s="34"/>
      <c r="JA182" s="34">
        <v>143</v>
      </c>
      <c r="JB182" s="34">
        <v>113</v>
      </c>
      <c r="JC182" s="34">
        <v>89</v>
      </c>
      <c r="JD182" s="34">
        <v>70</v>
      </c>
      <c r="JE182" s="34"/>
      <c r="JF182" s="34"/>
      <c r="JG182" s="34"/>
      <c r="JH182" s="34"/>
      <c r="JI182" s="34"/>
      <c r="JJ182" s="34"/>
      <c r="JK182" s="34"/>
      <c r="JL182" s="34"/>
      <c r="JM182" s="34"/>
      <c r="JN182" s="34"/>
      <c r="JO182" s="34"/>
      <c r="JP182" s="34"/>
      <c r="JQ182" s="34"/>
      <c r="JR182" s="34">
        <v>5700</v>
      </c>
      <c r="JS182" s="34"/>
      <c r="JT182" s="34"/>
      <c r="JU182" s="34">
        <v>170</v>
      </c>
      <c r="JV182" s="34"/>
      <c r="JW182" s="34"/>
      <c r="JX182" s="34"/>
      <c r="JY182" s="34"/>
      <c r="JZ182" s="34"/>
      <c r="KA182" s="34"/>
      <c r="KB182" s="34"/>
      <c r="KC182" s="34"/>
      <c r="KD182" s="34"/>
      <c r="KE182" s="34"/>
      <c r="KF182" s="34">
        <v>2</v>
      </c>
      <c r="KG182" s="34">
        <v>2</v>
      </c>
      <c r="KH182" s="34">
        <v>134</v>
      </c>
      <c r="KI182" s="34">
        <v>67</v>
      </c>
      <c r="KJ182" s="34">
        <v>56</v>
      </c>
      <c r="KK182" s="34">
        <v>56</v>
      </c>
      <c r="KL182" s="34">
        <v>7</v>
      </c>
      <c r="KM182" s="34">
        <v>0</v>
      </c>
      <c r="KN182" s="34"/>
      <c r="KO182" s="34"/>
      <c r="KP182" s="34"/>
      <c r="KQ182" s="34"/>
      <c r="KR182" s="34"/>
      <c r="KS182" s="34"/>
      <c r="KT182" s="34"/>
      <c r="KU182" s="34"/>
      <c r="KV182" s="34"/>
      <c r="KW182" s="34"/>
      <c r="KX182" s="34"/>
      <c r="KY182" s="34"/>
      <c r="KZ182" s="34"/>
      <c r="LA182" s="34"/>
      <c r="LB182" s="34"/>
      <c r="LC182" s="34"/>
      <c r="LD182" s="34"/>
      <c r="LE182" s="34"/>
      <c r="LF182" s="34"/>
      <c r="LG182" s="34"/>
      <c r="LH182" s="34"/>
      <c r="LI182" s="34"/>
      <c r="LJ182" s="34"/>
      <c r="LK182" s="34"/>
      <c r="LL182" s="34"/>
      <c r="LM182" s="34"/>
      <c r="LN182" s="34"/>
      <c r="LO182" s="34"/>
      <c r="LP182" s="34"/>
      <c r="LQ182" s="34"/>
      <c r="LR182" s="34"/>
      <c r="LS182" s="34"/>
      <c r="LT182" s="34"/>
      <c r="LU182" s="34"/>
      <c r="LV182" s="34"/>
      <c r="LW182" s="34"/>
      <c r="LX182" s="34"/>
      <c r="LY182" s="34"/>
      <c r="LZ182" s="34"/>
      <c r="MA182" s="34"/>
      <c r="MB182" s="34"/>
      <c r="MC182" s="34"/>
      <c r="MD182" s="34"/>
      <c r="ME182" s="34"/>
      <c r="MF182" s="34"/>
      <c r="MG182" s="34"/>
      <c r="MH182" s="34"/>
      <c r="MI182" s="34"/>
      <c r="MJ182" s="34"/>
      <c r="MK182" s="34"/>
      <c r="ML182" s="34"/>
      <c r="MM182" s="34"/>
      <c r="MN182" s="34"/>
      <c r="MO182" s="34">
        <v>7</v>
      </c>
      <c r="MP182" s="34">
        <v>0</v>
      </c>
      <c r="MQ182" s="34"/>
      <c r="MR182" s="34"/>
      <c r="MS182" s="34">
        <v>63324</v>
      </c>
      <c r="MT182" s="34"/>
      <c r="MU182" s="34">
        <v>0</v>
      </c>
      <c r="MV182" s="34"/>
      <c r="MW182" s="34"/>
      <c r="MX182" s="34"/>
      <c r="MY182" s="34"/>
      <c r="MZ182" s="34"/>
      <c r="NA182" s="34"/>
      <c r="NB182" s="34"/>
      <c r="NC182" s="34"/>
      <c r="ND182" s="34"/>
      <c r="NE182" s="34"/>
      <c r="NF182" s="34"/>
      <c r="NG182" s="34"/>
      <c r="NH182" s="34"/>
      <c r="NI182" s="34"/>
      <c r="NJ182" s="34"/>
      <c r="NK182" s="34"/>
      <c r="NX182" s="18">
        <f t="shared" si="15"/>
        <v>2686.7636734693961</v>
      </c>
      <c r="NY182" t="str">
        <f t="shared" si="12"/>
        <v>Larger</v>
      </c>
      <c r="NZ182" t="str">
        <f t="shared" si="13"/>
        <v>Medium</v>
      </c>
    </row>
    <row r="183" spans="1:390">
      <c r="A183" t="s">
        <v>631</v>
      </c>
      <c r="B183" s="31" t="s">
        <v>632</v>
      </c>
      <c r="C183" s="32" t="s">
        <v>633</v>
      </c>
      <c r="D183" s="1" t="s">
        <v>404</v>
      </c>
      <c r="E183" s="31">
        <v>20070</v>
      </c>
      <c r="F183" s="31" t="s">
        <v>759</v>
      </c>
      <c r="G183" s="34">
        <v>23991.666476190498</v>
      </c>
      <c r="H183" s="70">
        <v>95756</v>
      </c>
      <c r="I183" s="61"/>
      <c r="J183" s="67">
        <v>416</v>
      </c>
      <c r="K183" s="67">
        <v>9</v>
      </c>
      <c r="L183" s="67"/>
      <c r="M183" s="67"/>
      <c r="N183" s="67"/>
      <c r="O183" s="67"/>
      <c r="P183" s="67"/>
      <c r="Q183" s="67"/>
      <c r="R183" s="67">
        <v>67</v>
      </c>
      <c r="S183" s="67"/>
      <c r="T183" s="67"/>
      <c r="U183" s="67">
        <v>36</v>
      </c>
      <c r="V183" s="67">
        <v>753</v>
      </c>
      <c r="W183" s="86">
        <v>0</v>
      </c>
      <c r="X183" s="86"/>
      <c r="Y183" s="86"/>
      <c r="Z183" s="86"/>
      <c r="AA183" s="86"/>
      <c r="AB183" s="86"/>
      <c r="AC183" s="87">
        <v>163385</v>
      </c>
      <c r="AD183" s="61"/>
      <c r="AE183" s="61"/>
      <c r="AF183" s="87"/>
      <c r="AG183" s="87"/>
      <c r="AH183" s="87"/>
      <c r="AI183" s="87"/>
      <c r="AJ183" s="87"/>
      <c r="AK183" s="87"/>
      <c r="AL183" s="87">
        <v>0</v>
      </c>
      <c r="AM183" s="87"/>
      <c r="AN183" s="61"/>
      <c r="AO183" s="88">
        <v>163385</v>
      </c>
      <c r="AP183" s="61">
        <v>67853</v>
      </c>
      <c r="AQ183" s="61"/>
      <c r="AR183" s="61"/>
      <c r="AS183" s="61"/>
      <c r="AT183" s="61"/>
      <c r="AU183" s="61"/>
      <c r="AV183" s="61"/>
      <c r="AW183" s="61"/>
      <c r="AX183" s="61"/>
      <c r="AY183" s="61"/>
      <c r="AZ183" s="61"/>
      <c r="BA183" s="61"/>
      <c r="BB183" s="61">
        <v>67853</v>
      </c>
      <c r="BC183" s="61">
        <v>5849</v>
      </c>
      <c r="BD183" s="61"/>
      <c r="BE183" s="61"/>
      <c r="BF183" s="61"/>
      <c r="BG183" s="61"/>
      <c r="BH183" s="61"/>
      <c r="BI183" s="61"/>
      <c r="BJ183" s="61"/>
      <c r="BK183" s="61"/>
      <c r="BL183" s="61"/>
      <c r="BM183" s="61"/>
      <c r="BN183" s="61"/>
      <c r="BO183" s="61">
        <v>5849</v>
      </c>
      <c r="BP183" s="61">
        <v>31376</v>
      </c>
      <c r="BQ183" s="61"/>
      <c r="BR183" s="61"/>
      <c r="BS183" s="61"/>
      <c r="BT183" s="61"/>
      <c r="BU183" s="61"/>
      <c r="BV183" s="61"/>
      <c r="BW183" s="35"/>
      <c r="BX183" s="35"/>
      <c r="BY183" s="35"/>
      <c r="BZ183" s="35">
        <v>31376</v>
      </c>
      <c r="CA183" s="35"/>
      <c r="CB183" s="35"/>
      <c r="CC183" s="35"/>
      <c r="CD183" s="35"/>
      <c r="CE183" s="35"/>
      <c r="CF183" s="35"/>
      <c r="CG183" s="35"/>
      <c r="CH183" s="35"/>
      <c r="CI183" s="35"/>
      <c r="CJ183" s="35"/>
      <c r="CK183" s="35"/>
      <c r="CL183" s="35"/>
      <c r="CM183" s="35"/>
      <c r="CN183" s="35"/>
      <c r="CO183" s="35"/>
      <c r="CP183" s="35"/>
      <c r="CQ183" s="35"/>
      <c r="CR183" s="35"/>
      <c r="CS183" s="35"/>
      <c r="CT183" s="35"/>
      <c r="CU183" s="35"/>
      <c r="CV183" s="35"/>
      <c r="CW183" s="35"/>
      <c r="CX183" s="35"/>
      <c r="CY183" s="35">
        <v>13023</v>
      </c>
      <c r="CZ183" s="35"/>
      <c r="DA183" s="35"/>
      <c r="DB183" s="35"/>
      <c r="DC183" s="35"/>
      <c r="DD183" s="35"/>
      <c r="DE183" s="35"/>
      <c r="DF183" s="35">
        <v>36696</v>
      </c>
      <c r="DG183" s="35"/>
      <c r="DH183" s="35">
        <v>47229</v>
      </c>
      <c r="DI183" s="35">
        <v>96948</v>
      </c>
      <c r="DJ183" s="35"/>
      <c r="DK183" s="35"/>
      <c r="DL183" s="35"/>
      <c r="DM183" s="35"/>
      <c r="DN183" s="35"/>
      <c r="DO183" s="35"/>
      <c r="DP183" s="35"/>
      <c r="DQ183" s="35"/>
      <c r="DR183" s="35"/>
      <c r="DS183" s="35"/>
      <c r="DT183" s="35"/>
      <c r="DU183" s="35"/>
      <c r="DV183" s="61"/>
      <c r="DW183" s="61"/>
      <c r="DX183" s="35"/>
      <c r="DY183" s="35"/>
      <c r="DZ183" s="35"/>
      <c r="EA183" s="35"/>
      <c r="EB183" s="35"/>
      <c r="EC183" s="35"/>
      <c r="ED183" s="35"/>
      <c r="EE183" s="35"/>
      <c r="EF183" s="35"/>
      <c r="EG183" s="35"/>
      <c r="EH183" s="35"/>
      <c r="EI183" s="61"/>
      <c r="EJ183" s="35">
        <v>33457</v>
      </c>
      <c r="EK183" s="35"/>
      <c r="EL183" s="35"/>
      <c r="EM183" s="35"/>
      <c r="EN183" s="35"/>
      <c r="EO183" s="35"/>
      <c r="EP183" s="35"/>
      <c r="EQ183" s="35"/>
      <c r="ER183" s="35"/>
      <c r="ES183" s="35"/>
      <c r="ET183" s="35">
        <v>33457</v>
      </c>
      <c r="EU183" s="37"/>
      <c r="EV183" s="37"/>
      <c r="EW183" s="37"/>
      <c r="EX183" s="37"/>
      <c r="EY183" s="37"/>
      <c r="EZ183" s="37"/>
      <c r="FA183" s="34"/>
      <c r="FB183" s="34"/>
      <c r="FC183" s="34"/>
      <c r="FD183" s="34"/>
      <c r="FE183" s="34"/>
      <c r="FF183" s="34"/>
      <c r="FG183" s="34"/>
      <c r="FH183" s="34"/>
      <c r="FI183" s="34"/>
      <c r="FJ183" s="34"/>
      <c r="FK183" s="34"/>
      <c r="FL183" s="34"/>
      <c r="FM183" s="34"/>
      <c r="FN183" s="34"/>
      <c r="FO183" s="34"/>
      <c r="FP183" s="34"/>
      <c r="FQ183" s="34"/>
      <c r="FR183" s="34"/>
      <c r="FS183" s="34"/>
      <c r="FT183" s="35"/>
      <c r="FU183" s="35"/>
      <c r="FV183" s="35"/>
      <c r="FW183" s="35"/>
      <c r="FX183" s="35"/>
      <c r="FY183" s="35"/>
      <c r="FZ183" s="35"/>
      <c r="GA183" s="35"/>
      <c r="GB183" s="35"/>
      <c r="GC183" s="35"/>
      <c r="GD183" s="35"/>
      <c r="GE183" s="35">
        <v>180160</v>
      </c>
      <c r="GF183" s="35"/>
      <c r="GG183" s="35"/>
      <c r="GH183" s="35">
        <v>133660</v>
      </c>
      <c r="GI183" s="35"/>
      <c r="GJ183" s="35"/>
      <c r="GK183" s="35"/>
      <c r="GL183" s="35"/>
      <c r="GM183" s="35"/>
      <c r="GN183" s="35"/>
      <c r="GO183" s="35">
        <v>313820</v>
      </c>
      <c r="GP183" s="35">
        <v>237087</v>
      </c>
      <c r="GQ183" s="35">
        <v>161781</v>
      </c>
      <c r="GR183" s="35">
        <v>712688</v>
      </c>
      <c r="GS183" s="31" t="s">
        <v>420</v>
      </c>
      <c r="GT183" s="31"/>
      <c r="GU183" s="31"/>
      <c r="GV183" s="31" t="s">
        <v>409</v>
      </c>
      <c r="GW183" s="31"/>
      <c r="GX183" t="s">
        <v>459</v>
      </c>
      <c r="GY183" t="s">
        <v>405</v>
      </c>
      <c r="HB183" t="s">
        <v>634</v>
      </c>
      <c r="HC183" s="35">
        <v>5819</v>
      </c>
      <c r="HD183" s="35">
        <v>4944</v>
      </c>
      <c r="HE183" s="35">
        <v>6304</v>
      </c>
      <c r="HF183" s="35">
        <v>556</v>
      </c>
      <c r="HG183" s="35">
        <v>2498</v>
      </c>
      <c r="HH183" s="35">
        <v>120704</v>
      </c>
      <c r="HI183" s="35"/>
      <c r="HJ183" s="35">
        <v>305</v>
      </c>
      <c r="HK183" s="35">
        <v>3497</v>
      </c>
      <c r="HL183" s="35">
        <v>6523</v>
      </c>
      <c r="HM183" s="35"/>
      <c r="HN183" s="35"/>
      <c r="HO183" s="35">
        <v>312</v>
      </c>
      <c r="HP183" s="35">
        <v>368</v>
      </c>
      <c r="HQ183" s="35">
        <v>292</v>
      </c>
      <c r="HR183" s="35">
        <v>456</v>
      </c>
      <c r="HS183" s="35"/>
      <c r="HT183" s="35"/>
      <c r="HU183" s="35">
        <v>17</v>
      </c>
      <c r="HV183" s="35"/>
      <c r="HW183" s="35"/>
      <c r="HX183" s="35"/>
      <c r="HY183" s="35"/>
      <c r="HZ183" s="35"/>
      <c r="IA183" s="35"/>
      <c r="IB183" s="35"/>
      <c r="IC183" s="35"/>
      <c r="ID183" s="35"/>
      <c r="IE183" s="35"/>
      <c r="IF183" s="61"/>
      <c r="IG183" s="35">
        <v>16.7</v>
      </c>
      <c r="IH183" s="35">
        <v>16.7</v>
      </c>
      <c r="II183" s="35">
        <f t="shared" si="11"/>
        <v>16.7</v>
      </c>
      <c r="IJ183" s="35"/>
      <c r="IK183" s="35">
        <v>22.5</v>
      </c>
      <c r="IL183" s="35"/>
      <c r="IM183" s="34">
        <v>16486</v>
      </c>
      <c r="IN183" s="31" t="s">
        <v>411</v>
      </c>
      <c r="IO183" s="70">
        <v>54244</v>
      </c>
      <c r="IP183" s="34">
        <v>45267</v>
      </c>
      <c r="IQ183" s="34">
        <v>27322</v>
      </c>
      <c r="IR183" s="34">
        <v>6940</v>
      </c>
      <c r="IS183" s="34"/>
      <c r="IT183" s="34"/>
      <c r="IU183" s="34"/>
      <c r="IV183" s="34">
        <v>191817</v>
      </c>
      <c r="IW183" s="34"/>
      <c r="IX183" s="34">
        <v>325590</v>
      </c>
      <c r="IY183" s="34"/>
      <c r="IZ183" s="34"/>
      <c r="JA183" s="34">
        <v>114</v>
      </c>
      <c r="JB183" s="34">
        <v>114</v>
      </c>
      <c r="JC183" s="34">
        <v>698</v>
      </c>
      <c r="JD183" s="34">
        <v>231</v>
      </c>
      <c r="JE183" s="34"/>
      <c r="JF183" s="34"/>
      <c r="JG183" s="34"/>
      <c r="JH183" s="34"/>
      <c r="JI183" s="34"/>
      <c r="JJ183" s="34"/>
      <c r="JK183" s="34"/>
      <c r="JL183" s="34"/>
      <c r="JM183" s="34"/>
      <c r="JN183" s="34"/>
      <c r="JO183" s="34"/>
      <c r="JP183" s="34"/>
      <c r="JQ183" s="34"/>
      <c r="JR183" s="34">
        <v>6587</v>
      </c>
      <c r="JS183" s="34"/>
      <c r="JT183" s="34"/>
      <c r="JU183" s="34">
        <v>405</v>
      </c>
      <c r="JV183" s="34"/>
      <c r="JW183" s="34"/>
      <c r="JX183" s="34"/>
      <c r="JY183" s="34"/>
      <c r="JZ183" s="34"/>
      <c r="KA183" s="34"/>
      <c r="KB183" s="34"/>
      <c r="KC183" s="34"/>
      <c r="KD183" s="34"/>
      <c r="KE183" s="34"/>
      <c r="KF183" s="34">
        <v>1</v>
      </c>
      <c r="KG183" s="34">
        <v>8</v>
      </c>
      <c r="KH183" s="34">
        <v>224</v>
      </c>
      <c r="KI183" s="34">
        <v>69</v>
      </c>
      <c r="KJ183" s="34">
        <v>48</v>
      </c>
      <c r="KK183" s="34">
        <v>48</v>
      </c>
      <c r="KL183" s="34">
        <v>8</v>
      </c>
      <c r="KM183" s="34">
        <v>8</v>
      </c>
      <c r="KN183" s="34"/>
      <c r="KO183" s="34"/>
      <c r="KP183" s="34"/>
      <c r="KQ183" s="34"/>
      <c r="KR183" s="34"/>
      <c r="KS183" s="34"/>
      <c r="KT183" s="34"/>
      <c r="KU183" s="34"/>
      <c r="KV183" s="34"/>
      <c r="KW183" s="34"/>
      <c r="KX183" s="34"/>
      <c r="KY183" s="34"/>
      <c r="KZ183" s="34"/>
      <c r="LA183" s="34"/>
      <c r="LB183" s="34"/>
      <c r="LC183" s="34"/>
      <c r="LD183" s="34"/>
      <c r="LE183" s="34"/>
      <c r="LF183" s="34"/>
      <c r="LG183" s="34"/>
      <c r="LH183" s="34"/>
      <c r="LI183" s="34"/>
      <c r="LJ183" s="34"/>
      <c r="LK183" s="34"/>
      <c r="LL183" s="34"/>
      <c r="LM183" s="34"/>
      <c r="LN183" s="34"/>
      <c r="LO183" s="34"/>
      <c r="LP183" s="34"/>
      <c r="LQ183" s="34"/>
      <c r="LR183" s="34"/>
      <c r="LS183" s="34"/>
      <c r="LT183" s="34"/>
      <c r="LU183" s="34"/>
      <c r="LV183" s="34"/>
      <c r="LW183" s="34"/>
      <c r="LX183" s="34"/>
      <c r="LY183" s="34"/>
      <c r="LZ183" s="34"/>
      <c r="MA183" s="34"/>
      <c r="MB183" s="34"/>
      <c r="MC183" s="34"/>
      <c r="MD183" s="34"/>
      <c r="ME183" s="34"/>
      <c r="MF183" s="34"/>
      <c r="MG183" s="34"/>
      <c r="MH183" s="34"/>
      <c r="MI183" s="34"/>
      <c r="MJ183" s="34"/>
      <c r="MK183" s="34"/>
      <c r="ML183" s="34"/>
      <c r="MM183" s="34"/>
      <c r="MN183" s="34"/>
      <c r="MO183" s="34">
        <v>8</v>
      </c>
      <c r="MP183" s="34">
        <v>8</v>
      </c>
      <c r="MQ183" s="34"/>
      <c r="MR183" s="34"/>
      <c r="MS183" s="34">
        <v>645517</v>
      </c>
      <c r="MT183" s="34"/>
      <c r="MU183" s="34">
        <v>4047</v>
      </c>
      <c r="MV183" s="34"/>
      <c r="MW183" s="34"/>
      <c r="MX183" s="34"/>
      <c r="MY183" s="34"/>
      <c r="MZ183" s="34"/>
      <c r="NA183" s="34"/>
      <c r="NB183" s="34"/>
      <c r="NC183" s="34"/>
      <c r="ND183" s="34"/>
      <c r="NE183" s="34"/>
      <c r="NF183" s="34"/>
      <c r="NG183" s="34"/>
      <c r="NH183" s="34"/>
      <c r="NI183" s="34"/>
      <c r="NJ183" s="34"/>
      <c r="NK183" s="34"/>
      <c r="NX183" s="18">
        <f t="shared" si="15"/>
        <v>1436.6267351012275</v>
      </c>
      <c r="NY183" t="str">
        <f t="shared" si="12"/>
        <v>Larger</v>
      </c>
      <c r="NZ183" t="str">
        <f t="shared" si="13"/>
        <v>Large</v>
      </c>
    </row>
    <row r="184" spans="1:390">
      <c r="A184" t="s">
        <v>635</v>
      </c>
      <c r="B184" s="31" t="s">
        <v>636</v>
      </c>
      <c r="C184" s="32" t="s">
        <v>637</v>
      </c>
      <c r="D184" s="1" t="s">
        <v>404</v>
      </c>
      <c r="E184" s="31">
        <v>20070</v>
      </c>
      <c r="F184" s="31" t="s">
        <v>759</v>
      </c>
      <c r="G184" s="34">
        <v>11866.610095238195</v>
      </c>
      <c r="H184" s="70"/>
      <c r="I184" s="61"/>
      <c r="J184" s="67"/>
      <c r="K184" s="67"/>
      <c r="L184" s="67"/>
      <c r="M184" s="67"/>
      <c r="N184" s="67"/>
      <c r="O184" s="67"/>
      <c r="P184" s="67"/>
      <c r="Q184" s="67"/>
      <c r="R184" s="67"/>
      <c r="S184" s="67"/>
      <c r="T184" s="67"/>
      <c r="U184" s="67"/>
      <c r="V184" s="67"/>
      <c r="W184" s="86"/>
      <c r="X184" s="86"/>
      <c r="Y184" s="86"/>
      <c r="Z184" s="86"/>
      <c r="AA184" s="86"/>
      <c r="AB184" s="86"/>
      <c r="AC184" s="92" t="s">
        <v>546</v>
      </c>
      <c r="AD184" s="61"/>
      <c r="AE184" s="61"/>
      <c r="AF184" s="87"/>
      <c r="AG184" s="87"/>
      <c r="AH184" s="87"/>
      <c r="AI184" s="87"/>
      <c r="AJ184" s="87"/>
      <c r="AK184" s="87"/>
      <c r="AL184" s="89" t="s">
        <v>546</v>
      </c>
      <c r="AM184" s="87"/>
      <c r="AN184" s="61"/>
      <c r="AO184" s="89" t="s">
        <v>546</v>
      </c>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35"/>
      <c r="BX184" s="35"/>
      <c r="BY184" s="35"/>
      <c r="BZ184" s="35"/>
      <c r="CA184" s="35"/>
      <c r="CB184" s="35"/>
      <c r="CC184" s="35"/>
      <c r="CD184" s="35"/>
      <c r="CE184" s="35"/>
      <c r="CF184" s="35"/>
      <c r="CG184" s="35"/>
      <c r="CH184" s="35"/>
      <c r="CI184" s="35"/>
      <c r="CJ184" s="35"/>
      <c r="CK184" s="35"/>
      <c r="CL184" s="35"/>
      <c r="CM184" s="35"/>
      <c r="CN184" s="35"/>
      <c r="CO184" s="35"/>
      <c r="CP184" s="35"/>
      <c r="CQ184" s="35"/>
      <c r="CR184" s="35"/>
      <c r="CS184" s="35"/>
      <c r="CT184" s="35"/>
      <c r="CU184" s="35"/>
      <c r="CV184" s="35"/>
      <c r="CW184" s="35"/>
      <c r="CX184" s="35"/>
      <c r="CY184" s="35"/>
      <c r="CZ184" s="35"/>
      <c r="DA184" s="35"/>
      <c r="DB184" s="35"/>
      <c r="DC184" s="35"/>
      <c r="DD184" s="35"/>
      <c r="DE184" s="35"/>
      <c r="DF184" s="35"/>
      <c r="DG184" s="35"/>
      <c r="DH184" s="35"/>
      <c r="DI184" s="35"/>
      <c r="DJ184" s="35"/>
      <c r="DK184" s="35"/>
      <c r="DL184" s="35"/>
      <c r="DM184" s="35"/>
      <c r="DN184" s="35"/>
      <c r="DO184" s="35"/>
      <c r="DP184" s="35"/>
      <c r="DQ184" s="35"/>
      <c r="DR184" s="35"/>
      <c r="DS184" s="35"/>
      <c r="DT184" s="35"/>
      <c r="DU184" s="35"/>
      <c r="DV184" s="61"/>
      <c r="DW184" s="61"/>
      <c r="DX184" s="35"/>
      <c r="DY184" s="35"/>
      <c r="DZ184" s="35"/>
      <c r="EA184" s="35"/>
      <c r="EB184" s="35"/>
      <c r="EC184" s="35"/>
      <c r="ED184" s="35"/>
      <c r="EE184" s="35"/>
      <c r="EF184" s="35"/>
      <c r="EG184" s="35"/>
      <c r="EH184" s="35"/>
      <c r="EI184" s="61"/>
      <c r="EJ184" s="35"/>
      <c r="EK184" s="35"/>
      <c r="EL184" s="35"/>
      <c r="EM184" s="35"/>
      <c r="EN184" s="35"/>
      <c r="EO184" s="35"/>
      <c r="EP184" s="35"/>
      <c r="EQ184" s="35"/>
      <c r="ER184" s="35"/>
      <c r="ES184" s="35"/>
      <c r="ET184" s="35"/>
      <c r="EU184" s="37"/>
      <c r="EV184" s="37"/>
      <c r="EW184" s="37"/>
      <c r="EX184" s="37"/>
      <c r="EY184" s="37"/>
      <c r="EZ184" s="37"/>
      <c r="FA184" s="34"/>
      <c r="FB184" s="34"/>
      <c r="FC184" s="34"/>
      <c r="FD184" s="34"/>
      <c r="FE184" s="34"/>
      <c r="FF184" s="34"/>
      <c r="FG184" s="34"/>
      <c r="FH184" s="34"/>
      <c r="FI184" s="34"/>
      <c r="FJ184" s="34"/>
      <c r="FK184" s="34"/>
      <c r="FL184" s="34"/>
      <c r="FM184" s="34"/>
      <c r="FN184" s="34"/>
      <c r="FO184" s="34"/>
      <c r="FP184" s="34"/>
      <c r="FQ184" s="34"/>
      <c r="FR184" s="34"/>
      <c r="FS184" s="34"/>
      <c r="FT184" s="35"/>
      <c r="FU184" s="35"/>
      <c r="FV184" s="35"/>
      <c r="FW184" s="35"/>
      <c r="FX184" s="35"/>
      <c r="FY184" s="35"/>
      <c r="FZ184" s="35"/>
      <c r="GA184" s="35"/>
      <c r="GB184" s="35"/>
      <c r="GC184" s="35"/>
      <c r="GD184" s="35"/>
      <c r="GE184" s="35"/>
      <c r="GF184" s="35"/>
      <c r="GG184" s="35"/>
      <c r="GH184" s="35"/>
      <c r="GI184" s="35"/>
      <c r="GJ184" s="35"/>
      <c r="GK184" s="35"/>
      <c r="GL184" s="35"/>
      <c r="GM184" s="35"/>
      <c r="GN184" s="35"/>
      <c r="GO184" s="35"/>
      <c r="GP184" s="35"/>
      <c r="GQ184" s="35"/>
      <c r="GR184" s="35"/>
      <c r="GS184" s="31"/>
      <c r="GT184" s="31"/>
      <c r="GU184" s="31"/>
      <c r="GV184" s="31"/>
      <c r="GW184" s="31"/>
      <c r="GX184" s="31"/>
      <c r="HC184" s="35"/>
      <c r="HD184" s="35"/>
      <c r="HE184" s="35"/>
      <c r="HF184" s="35"/>
      <c r="HG184" s="35"/>
      <c r="HH184" s="35"/>
      <c r="HI184" s="35"/>
      <c r="HJ184" s="35"/>
      <c r="HK184" s="35"/>
      <c r="HL184" s="35"/>
      <c r="HM184" s="35"/>
      <c r="HN184" s="35"/>
      <c r="HO184" s="35"/>
      <c r="HP184" s="35"/>
      <c r="HQ184" s="35"/>
      <c r="HR184" s="35"/>
      <c r="HS184" s="35"/>
      <c r="HT184" s="35"/>
      <c r="HU184" s="35"/>
      <c r="HV184" s="35"/>
      <c r="HW184" s="35"/>
      <c r="HX184" s="35"/>
      <c r="HY184" s="35"/>
      <c r="HZ184" s="35"/>
      <c r="IA184" s="35"/>
      <c r="IB184" s="35"/>
      <c r="IC184" s="35"/>
      <c r="ID184" s="35"/>
      <c r="IE184" s="35"/>
      <c r="IF184" s="61"/>
      <c r="IG184" s="35"/>
      <c r="IH184" s="35"/>
      <c r="II184" s="35">
        <f t="shared" si="11"/>
        <v>0</v>
      </c>
      <c r="IJ184" s="35"/>
      <c r="IK184" s="35"/>
      <c r="IL184" s="35"/>
      <c r="IM184" s="34"/>
      <c r="IN184" s="31"/>
      <c r="IO184" s="70"/>
      <c r="IP184" s="34"/>
      <c r="IQ184" s="34"/>
      <c r="IR184" s="34"/>
      <c r="IS184" s="34"/>
      <c r="IT184" s="34"/>
      <c r="IU184" s="34"/>
      <c r="IV184" s="34"/>
      <c r="IW184" s="34"/>
      <c r="IX184" s="34"/>
      <c r="IY184" s="34"/>
      <c r="IZ184" s="34"/>
      <c r="JA184" s="34"/>
      <c r="JB184" s="34"/>
      <c r="JC184" s="34"/>
      <c r="JD184" s="34"/>
      <c r="JE184" s="34"/>
      <c r="JF184" s="34"/>
      <c r="JG184" s="34"/>
      <c r="JH184" s="34"/>
      <c r="JI184" s="34"/>
      <c r="JJ184" s="34"/>
      <c r="JK184" s="34"/>
      <c r="JL184" s="34"/>
      <c r="JM184" s="34"/>
      <c r="JN184" s="34"/>
      <c r="JO184" s="34"/>
      <c r="JP184" s="34"/>
      <c r="JQ184" s="34"/>
      <c r="JR184" s="34"/>
      <c r="JS184" s="34"/>
      <c r="JT184" s="34"/>
      <c r="JU184" s="34"/>
      <c r="JV184" s="34"/>
      <c r="JW184" s="34"/>
      <c r="JX184" s="34"/>
      <c r="JY184" s="34"/>
      <c r="JZ184" s="34"/>
      <c r="KA184" s="34"/>
      <c r="KB184" s="34"/>
      <c r="KC184" s="34"/>
      <c r="KD184" s="34"/>
      <c r="KE184" s="34"/>
      <c r="KF184" s="34"/>
      <c r="KG184" s="34"/>
      <c r="KH184" s="34"/>
      <c r="KI184" s="34"/>
      <c r="KJ184" s="34"/>
      <c r="KK184" s="34"/>
      <c r="KL184" s="34"/>
      <c r="KM184" s="34"/>
      <c r="KN184" s="34"/>
      <c r="KO184" s="34"/>
      <c r="KP184" s="34"/>
      <c r="KQ184" s="34"/>
      <c r="KR184" s="34"/>
      <c r="KS184" s="34"/>
      <c r="KT184" s="34"/>
      <c r="KU184" s="34"/>
      <c r="KV184" s="34"/>
      <c r="KW184" s="34"/>
      <c r="KX184" s="34"/>
      <c r="KY184" s="34"/>
      <c r="KZ184" s="34"/>
      <c r="LA184" s="34"/>
      <c r="LB184" s="34"/>
      <c r="LC184" s="34"/>
      <c r="LD184" s="34"/>
      <c r="LE184" s="34"/>
      <c r="LF184" s="34"/>
      <c r="LG184" s="34"/>
      <c r="LH184" s="34"/>
      <c r="LI184" s="34"/>
      <c r="LJ184" s="34"/>
      <c r="LK184" s="34"/>
      <c r="LL184" s="34"/>
      <c r="LM184" s="34"/>
      <c r="LN184" s="34"/>
      <c r="LO184" s="34"/>
      <c r="LP184" s="34"/>
      <c r="LQ184" s="34"/>
      <c r="LR184" s="34"/>
      <c r="LS184" s="34"/>
      <c r="LT184" s="34"/>
      <c r="LU184" s="34"/>
      <c r="LV184" s="34"/>
      <c r="LW184" s="34"/>
      <c r="LX184" s="34"/>
      <c r="LY184" s="34"/>
      <c r="LZ184" s="34"/>
      <c r="MA184" s="34"/>
      <c r="MB184" s="34"/>
      <c r="MC184" s="34"/>
      <c r="MD184" s="34"/>
      <c r="ME184" s="34"/>
      <c r="MF184" s="34"/>
      <c r="MG184" s="34"/>
      <c r="MH184" s="34"/>
      <c r="MI184" s="34"/>
      <c r="MJ184" s="34"/>
      <c r="MK184" s="34"/>
      <c r="ML184" s="34"/>
      <c r="MM184" s="34"/>
      <c r="MN184" s="34"/>
      <c r="MO184" s="34"/>
      <c r="MP184" s="34"/>
      <c r="MQ184" s="34"/>
      <c r="MR184" s="34"/>
      <c r="MS184" s="34"/>
      <c r="MT184" s="34"/>
      <c r="MU184" s="34"/>
      <c r="MV184" s="34"/>
      <c r="MW184" s="34"/>
      <c r="MX184" s="34"/>
      <c r="MY184" s="34"/>
      <c r="MZ184" s="34"/>
      <c r="NA184" s="34"/>
      <c r="NB184" s="34"/>
      <c r="NC184" s="34"/>
      <c r="ND184" s="34"/>
      <c r="NE184" s="34"/>
      <c r="NF184" s="34"/>
      <c r="NG184" s="34"/>
      <c r="NH184" s="34"/>
      <c r="NI184" s="34"/>
      <c r="NJ184" s="34"/>
      <c r="NK184" s="34"/>
      <c r="NX184" s="18" t="e">
        <f t="shared" si="15"/>
        <v>#DIV/0!</v>
      </c>
      <c r="NY184" t="str">
        <f t="shared" si="12"/>
        <v>Mid-range</v>
      </c>
      <c r="NZ184" t="str">
        <f t="shared" si="13"/>
        <v>Medium</v>
      </c>
    </row>
    <row r="185" spans="1:390">
      <c r="A185" t="s">
        <v>642</v>
      </c>
      <c r="B185" s="31" t="s">
        <v>643</v>
      </c>
      <c r="C185" s="32" t="s">
        <v>644</v>
      </c>
      <c r="D185" s="31" t="s">
        <v>393</v>
      </c>
      <c r="E185" s="31">
        <v>20070</v>
      </c>
      <c r="F185" s="31" t="s">
        <v>759</v>
      </c>
      <c r="G185" s="34">
        <v>2866.6093333333251</v>
      </c>
      <c r="H185" s="70">
        <v>28000</v>
      </c>
      <c r="I185" s="61"/>
      <c r="J185" s="67">
        <v>16</v>
      </c>
      <c r="K185" s="67">
        <v>2</v>
      </c>
      <c r="L185" s="67"/>
      <c r="M185" s="67"/>
      <c r="N185" s="67"/>
      <c r="O185" s="67"/>
      <c r="P185" s="67"/>
      <c r="Q185" s="67"/>
      <c r="R185" s="67">
        <v>0</v>
      </c>
      <c r="S185" s="67"/>
      <c r="T185" s="67"/>
      <c r="U185" s="67">
        <v>10</v>
      </c>
      <c r="V185" s="67">
        <v>55</v>
      </c>
      <c r="W185" s="86" t="s">
        <v>645</v>
      </c>
      <c r="X185" s="86"/>
      <c r="Y185" s="86"/>
      <c r="Z185" s="86"/>
      <c r="AA185" s="86"/>
      <c r="AB185" s="86"/>
      <c r="AC185" s="92" t="s">
        <v>546</v>
      </c>
      <c r="AD185" s="61"/>
      <c r="AE185" s="61"/>
      <c r="AF185" s="87"/>
      <c r="AG185" s="87"/>
      <c r="AH185" s="87"/>
      <c r="AI185" s="87"/>
      <c r="AJ185" s="87"/>
      <c r="AK185" s="87"/>
      <c r="AL185" s="89" t="s">
        <v>546</v>
      </c>
      <c r="AM185" s="87"/>
      <c r="AN185" s="61"/>
      <c r="AO185" s="89" t="s">
        <v>546</v>
      </c>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35"/>
      <c r="BX185" s="35"/>
      <c r="BY185" s="35"/>
      <c r="BZ185" s="35"/>
      <c r="CA185" s="35"/>
      <c r="CB185" s="35"/>
      <c r="CC185" s="35"/>
      <c r="CD185" s="35"/>
      <c r="CE185" s="35"/>
      <c r="CF185" s="35"/>
      <c r="CG185" s="35"/>
      <c r="CH185" s="35"/>
      <c r="CI185" s="35"/>
      <c r="CJ185" s="35"/>
      <c r="CK185" s="35"/>
      <c r="CL185" s="35"/>
      <c r="CM185" s="35"/>
      <c r="CN185" s="35"/>
      <c r="CO185" s="35"/>
      <c r="CP185" s="35"/>
      <c r="CQ185" s="35"/>
      <c r="CR185" s="35"/>
      <c r="CS185" s="35"/>
      <c r="CT185" s="35"/>
      <c r="CU185" s="35"/>
      <c r="CV185" s="35"/>
      <c r="CW185" s="35"/>
      <c r="CX185" s="35"/>
      <c r="CY185" s="35"/>
      <c r="CZ185" s="35"/>
      <c r="DA185" s="35"/>
      <c r="DB185" s="35"/>
      <c r="DC185" s="35"/>
      <c r="DD185" s="35"/>
      <c r="DE185" s="35"/>
      <c r="DF185" s="35"/>
      <c r="DG185" s="35"/>
      <c r="DH185" s="35"/>
      <c r="DI185" s="35"/>
      <c r="DJ185" s="35"/>
      <c r="DK185" s="35"/>
      <c r="DL185" s="35"/>
      <c r="DM185" s="35"/>
      <c r="DN185" s="35"/>
      <c r="DO185" s="35"/>
      <c r="DP185" s="35"/>
      <c r="DQ185" s="35"/>
      <c r="DR185" s="35"/>
      <c r="DS185" s="35"/>
      <c r="DT185" s="35"/>
      <c r="DU185" s="35"/>
      <c r="DV185" s="61"/>
      <c r="DW185" s="61"/>
      <c r="DX185" s="35"/>
      <c r="DY185" s="35"/>
      <c r="DZ185" s="35"/>
      <c r="EA185" s="35"/>
      <c r="EB185" s="35"/>
      <c r="EC185" s="35"/>
      <c r="ED185" s="35"/>
      <c r="EE185" s="35"/>
      <c r="EF185" s="35"/>
      <c r="EG185" s="35"/>
      <c r="EH185" s="35"/>
      <c r="EI185" s="61"/>
      <c r="EJ185" s="35"/>
      <c r="EK185" s="35"/>
      <c r="EL185" s="35"/>
      <c r="EM185" s="35"/>
      <c r="EN185" s="35"/>
      <c r="EO185" s="35"/>
      <c r="EP185" s="35"/>
      <c r="EQ185" s="35"/>
      <c r="ER185" s="35"/>
      <c r="ES185" s="35"/>
      <c r="ET185" s="35"/>
      <c r="EU185" s="37"/>
      <c r="EV185" s="37"/>
      <c r="EW185" s="37"/>
      <c r="EX185" s="37"/>
      <c r="EY185" s="37"/>
      <c r="EZ185" s="37"/>
      <c r="FA185" s="34"/>
      <c r="FB185" s="34"/>
      <c r="FC185" s="34"/>
      <c r="FD185" s="34"/>
      <c r="FE185" s="34"/>
      <c r="FF185" s="34"/>
      <c r="FG185" s="34"/>
      <c r="FH185" s="34"/>
      <c r="FI185" s="34"/>
      <c r="FJ185" s="34"/>
      <c r="FK185" s="34"/>
      <c r="FL185" s="34"/>
      <c r="FM185" s="34"/>
      <c r="FN185" s="34"/>
      <c r="FO185" s="34"/>
      <c r="FP185" s="34"/>
      <c r="FQ185" s="34"/>
      <c r="FR185" s="34"/>
      <c r="FS185" s="34"/>
      <c r="FT185" s="35"/>
      <c r="FU185" s="35"/>
      <c r="FV185" s="35"/>
      <c r="FW185" s="35"/>
      <c r="FX185" s="35"/>
      <c r="FY185" s="35"/>
      <c r="FZ185" s="35"/>
      <c r="GA185" s="35"/>
      <c r="GB185" s="35"/>
      <c r="GC185" s="35"/>
      <c r="GD185" s="35"/>
      <c r="GE185" s="35"/>
      <c r="GF185" s="35"/>
      <c r="GG185" s="35"/>
      <c r="GH185" s="35"/>
      <c r="GI185" s="35"/>
      <c r="GJ185" s="35"/>
      <c r="GK185" s="35"/>
      <c r="GL185" s="35"/>
      <c r="GM185" s="35"/>
      <c r="GN185" s="35"/>
      <c r="GO185" s="35"/>
      <c r="GP185" s="35"/>
      <c r="GQ185" s="35"/>
      <c r="GR185" s="35"/>
      <c r="GS185" s="31"/>
      <c r="GT185" s="31" t="s">
        <v>646</v>
      </c>
      <c r="GU185" s="31"/>
      <c r="GV185" s="31" t="s">
        <v>409</v>
      </c>
      <c r="GW185" s="31"/>
      <c r="GX185" s="31"/>
      <c r="GY185" s="31"/>
      <c r="GZ185" s="31"/>
      <c r="HA185" s="31"/>
      <c r="HB185" t="s">
        <v>647</v>
      </c>
      <c r="HC185" s="35"/>
      <c r="HD185" s="35"/>
      <c r="HE185" s="35"/>
      <c r="HF185" s="35"/>
      <c r="HG185" s="35">
        <v>0</v>
      </c>
      <c r="HH185" s="35"/>
      <c r="HI185" s="35"/>
      <c r="HJ185" s="35"/>
      <c r="HK185" s="35"/>
      <c r="HL185" s="35"/>
      <c r="HM185" s="35"/>
      <c r="HN185" s="35"/>
      <c r="HO185" s="35"/>
      <c r="HP185" s="35"/>
      <c r="HQ185" s="35"/>
      <c r="HR185" s="35"/>
      <c r="HS185" s="35"/>
      <c r="HT185" s="35"/>
      <c r="HU185" s="35">
        <v>1</v>
      </c>
      <c r="HV185" s="35"/>
      <c r="HW185" s="35"/>
      <c r="HX185" s="35"/>
      <c r="HY185" s="35"/>
      <c r="HZ185" s="35"/>
      <c r="IA185" s="35"/>
      <c r="IB185" s="35"/>
      <c r="IC185" s="35"/>
      <c r="ID185" s="35"/>
      <c r="IE185" s="35"/>
      <c r="IF185" s="61">
        <v>1.5</v>
      </c>
      <c r="IG185" s="35">
        <v>0.5</v>
      </c>
      <c r="IH185" s="35">
        <v>2</v>
      </c>
      <c r="II185" s="35">
        <f t="shared" si="11"/>
        <v>0.5</v>
      </c>
      <c r="IJ185" s="35"/>
      <c r="IK185" s="35">
        <v>5</v>
      </c>
      <c r="IL185" s="35">
        <v>1.5</v>
      </c>
      <c r="IM185" s="34"/>
      <c r="IN185" s="31"/>
      <c r="IO185" s="70"/>
      <c r="IP185" s="34"/>
      <c r="IQ185" s="34"/>
      <c r="IR185" s="34"/>
      <c r="IS185" s="34"/>
      <c r="IT185" s="34"/>
      <c r="IU185" s="34"/>
      <c r="IV185" s="34"/>
      <c r="IW185" s="34"/>
      <c r="IX185" s="34"/>
      <c r="IY185" s="34"/>
      <c r="IZ185" s="34"/>
      <c r="JA185" s="34">
        <v>0</v>
      </c>
      <c r="JB185" s="34">
        <v>0</v>
      </c>
      <c r="JC185" s="34">
        <v>0</v>
      </c>
      <c r="JD185" s="34">
        <v>0</v>
      </c>
      <c r="JE185" s="34"/>
      <c r="JF185" s="34"/>
      <c r="JG185" s="34"/>
      <c r="JH185" s="34"/>
      <c r="JI185" s="34"/>
      <c r="JJ185" s="34"/>
      <c r="JK185" s="34"/>
      <c r="JL185" s="34"/>
      <c r="JM185" s="34"/>
      <c r="JN185" s="34"/>
      <c r="JO185" s="34"/>
      <c r="JP185" s="34"/>
      <c r="JQ185" s="34"/>
      <c r="JR185" s="34"/>
      <c r="JS185" s="34"/>
      <c r="JT185" s="34"/>
      <c r="JU185" s="34"/>
      <c r="JV185" s="34"/>
      <c r="JW185" s="34"/>
      <c r="JX185" s="34"/>
      <c r="JY185" s="34"/>
      <c r="JZ185" s="34"/>
      <c r="KA185" s="34"/>
      <c r="KB185" s="34"/>
      <c r="KC185" s="34"/>
      <c r="KD185" s="34"/>
      <c r="KE185" s="34"/>
      <c r="KF185" s="34">
        <v>0</v>
      </c>
      <c r="KG185" s="34">
        <v>0</v>
      </c>
      <c r="KH185" s="34">
        <v>0</v>
      </c>
      <c r="KI185" s="34">
        <v>72</v>
      </c>
      <c r="KJ185" s="34">
        <v>32</v>
      </c>
      <c r="KK185" s="34">
        <v>0</v>
      </c>
      <c r="KL185" s="34">
        <v>9</v>
      </c>
      <c r="KM185" s="34">
        <v>0</v>
      </c>
      <c r="KN185" s="34"/>
      <c r="KO185" s="34"/>
      <c r="KP185" s="34"/>
      <c r="KQ185" s="34"/>
      <c r="KR185" s="34"/>
      <c r="KS185" s="34"/>
      <c r="KT185" s="34"/>
      <c r="KU185" s="34"/>
      <c r="KV185" s="34"/>
      <c r="KW185" s="34"/>
      <c r="KX185" s="34"/>
      <c r="KY185" s="34"/>
      <c r="KZ185" s="34"/>
      <c r="LA185" s="34"/>
      <c r="LB185" s="34"/>
      <c r="LC185" s="34"/>
      <c r="LD185" s="34"/>
      <c r="LE185" s="34"/>
      <c r="LF185" s="34"/>
      <c r="LG185" s="34"/>
      <c r="LH185" s="34"/>
      <c r="LI185" s="34"/>
      <c r="LJ185" s="34"/>
      <c r="LK185" s="34"/>
      <c r="LL185" s="34"/>
      <c r="LM185" s="34"/>
      <c r="LN185" s="34"/>
      <c r="LO185" s="34"/>
      <c r="LP185" s="34"/>
      <c r="LQ185" s="34"/>
      <c r="LR185" s="34"/>
      <c r="LS185" s="34"/>
      <c r="LT185" s="34"/>
      <c r="LU185" s="34"/>
      <c r="LV185" s="34"/>
      <c r="LW185" s="34"/>
      <c r="LX185" s="34"/>
      <c r="LY185" s="34"/>
      <c r="LZ185" s="34"/>
      <c r="MA185" s="34"/>
      <c r="MB185" s="34"/>
      <c r="MC185" s="34"/>
      <c r="MD185" s="34"/>
      <c r="ME185" s="34"/>
      <c r="MF185" s="34"/>
      <c r="MG185" s="34"/>
      <c r="MH185" s="34"/>
      <c r="MI185" s="34"/>
      <c r="MJ185" s="34"/>
      <c r="MK185" s="34"/>
      <c r="ML185" s="34"/>
      <c r="MM185" s="34"/>
      <c r="MN185" s="34"/>
      <c r="MO185" s="34">
        <v>0</v>
      </c>
      <c r="MP185" s="34">
        <v>0</v>
      </c>
      <c r="MQ185" s="34"/>
      <c r="MR185" s="34"/>
      <c r="MS185" s="34"/>
      <c r="MT185" s="34"/>
      <c r="MU185" s="34"/>
      <c r="MV185" s="34"/>
      <c r="MW185" s="34"/>
      <c r="MX185" s="34"/>
      <c r="MY185" s="34"/>
      <c r="MZ185" s="34"/>
      <c r="NA185" s="34"/>
      <c r="NB185" s="34"/>
      <c r="NC185" s="34"/>
      <c r="ND185" s="34"/>
      <c r="NE185" s="34"/>
      <c r="NF185" s="34"/>
      <c r="NG185" s="34"/>
      <c r="NH185" s="34"/>
      <c r="NI185" s="34"/>
      <c r="NJ185" s="34"/>
      <c r="NK185" s="34"/>
      <c r="NX185" s="18">
        <f t="shared" si="15"/>
        <v>5733.2186666666503</v>
      </c>
      <c r="NY185" t="str">
        <f t="shared" si="12"/>
        <v>Smaller</v>
      </c>
      <c r="NZ185" t="str">
        <f t="shared" si="13"/>
        <v>Small</v>
      </c>
    </row>
    <row r="186" spans="1:390">
      <c r="A186" t="s">
        <v>429</v>
      </c>
      <c r="B186" s="31" t="s">
        <v>648</v>
      </c>
      <c r="C186" s="32" t="s">
        <v>649</v>
      </c>
      <c r="D186" s="1" t="s">
        <v>404</v>
      </c>
      <c r="E186" s="31">
        <v>20070</v>
      </c>
      <c r="F186" s="31" t="s">
        <v>759</v>
      </c>
      <c r="G186" s="34">
        <v>3985.8323809524027</v>
      </c>
      <c r="H186" s="70"/>
      <c r="I186" s="61"/>
      <c r="J186" s="67"/>
      <c r="K186" s="67"/>
      <c r="L186" s="67"/>
      <c r="M186" s="67"/>
      <c r="N186" s="67"/>
      <c r="O186" s="67"/>
      <c r="P186" s="67"/>
      <c r="Q186" s="67"/>
      <c r="R186" s="67"/>
      <c r="S186" s="67"/>
      <c r="T186" s="67"/>
      <c r="U186" s="67"/>
      <c r="V186" s="67"/>
      <c r="W186" s="86"/>
      <c r="X186" s="86"/>
      <c r="Y186" s="86"/>
      <c r="Z186" s="86"/>
      <c r="AA186" s="86"/>
      <c r="AB186" s="86"/>
      <c r="AC186" s="92" t="s">
        <v>546</v>
      </c>
      <c r="AD186" s="61"/>
      <c r="AE186" s="61"/>
      <c r="AF186" s="87"/>
      <c r="AG186" s="87"/>
      <c r="AH186" s="87"/>
      <c r="AI186" s="87"/>
      <c r="AJ186" s="87"/>
      <c r="AK186" s="87"/>
      <c r="AL186" s="89" t="s">
        <v>546</v>
      </c>
      <c r="AM186" s="87"/>
      <c r="AN186" s="61"/>
      <c r="AO186" s="89" t="s">
        <v>546</v>
      </c>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35"/>
      <c r="BX186" s="35"/>
      <c r="BY186" s="35"/>
      <c r="BZ186" s="35"/>
      <c r="CA186" s="35"/>
      <c r="CB186" s="35"/>
      <c r="CC186" s="35"/>
      <c r="CD186" s="35"/>
      <c r="CE186" s="35"/>
      <c r="CF186" s="35"/>
      <c r="CG186" s="35"/>
      <c r="CH186" s="35"/>
      <c r="CI186" s="35"/>
      <c r="CJ186" s="35"/>
      <c r="CK186" s="35"/>
      <c r="CL186" s="35"/>
      <c r="CM186" s="35"/>
      <c r="CN186" s="35"/>
      <c r="CO186" s="35"/>
      <c r="CP186" s="35"/>
      <c r="CQ186" s="35"/>
      <c r="CR186" s="35"/>
      <c r="CS186" s="35"/>
      <c r="CT186" s="35"/>
      <c r="CU186" s="35"/>
      <c r="CV186" s="35"/>
      <c r="CW186" s="35"/>
      <c r="CX186" s="35"/>
      <c r="CY186" s="35"/>
      <c r="CZ186" s="35"/>
      <c r="DA186" s="35"/>
      <c r="DB186" s="35"/>
      <c r="DC186" s="35"/>
      <c r="DD186" s="35"/>
      <c r="DE186" s="35"/>
      <c r="DF186" s="35"/>
      <c r="DG186" s="35"/>
      <c r="DH186" s="35"/>
      <c r="DI186" s="35"/>
      <c r="DJ186" s="35"/>
      <c r="DK186" s="35"/>
      <c r="DL186" s="35"/>
      <c r="DM186" s="35"/>
      <c r="DN186" s="35"/>
      <c r="DO186" s="35"/>
      <c r="DP186" s="35"/>
      <c r="DQ186" s="35"/>
      <c r="DR186" s="35"/>
      <c r="DS186" s="35"/>
      <c r="DT186" s="35"/>
      <c r="DU186" s="35"/>
      <c r="DV186" s="61"/>
      <c r="DW186" s="61"/>
      <c r="DX186" s="35"/>
      <c r="DY186" s="35"/>
      <c r="DZ186" s="35"/>
      <c r="EA186" s="35"/>
      <c r="EB186" s="35"/>
      <c r="EC186" s="35"/>
      <c r="ED186" s="35"/>
      <c r="EE186" s="35"/>
      <c r="EF186" s="35"/>
      <c r="EG186" s="35"/>
      <c r="EH186" s="35"/>
      <c r="EI186" s="61"/>
      <c r="EJ186" s="35"/>
      <c r="EK186" s="35"/>
      <c r="EL186" s="35"/>
      <c r="EM186" s="35"/>
      <c r="EN186" s="35"/>
      <c r="EO186" s="35"/>
      <c r="EP186" s="35"/>
      <c r="EQ186" s="35"/>
      <c r="ER186" s="35"/>
      <c r="ES186" s="35"/>
      <c r="ET186" s="35"/>
      <c r="EU186" s="37"/>
      <c r="EV186" s="37"/>
      <c r="EW186" s="37"/>
      <c r="EX186" s="37"/>
      <c r="EY186" s="37"/>
      <c r="EZ186" s="37"/>
      <c r="FA186" s="34"/>
      <c r="FB186" s="34"/>
      <c r="FC186" s="34"/>
      <c r="FD186" s="34"/>
      <c r="FE186" s="34"/>
      <c r="FF186" s="34"/>
      <c r="FG186" s="34"/>
      <c r="FH186" s="34"/>
      <c r="FI186" s="34"/>
      <c r="FJ186" s="34"/>
      <c r="FK186" s="34"/>
      <c r="FL186" s="34"/>
      <c r="FM186" s="34"/>
      <c r="FN186" s="34"/>
      <c r="FO186" s="34"/>
      <c r="FP186" s="34"/>
      <c r="FQ186" s="34"/>
      <c r="FR186" s="34"/>
      <c r="FS186" s="34"/>
      <c r="FT186" s="35"/>
      <c r="FU186" s="35"/>
      <c r="FV186" s="35"/>
      <c r="FW186" s="35"/>
      <c r="FX186" s="35"/>
      <c r="FY186" s="35"/>
      <c r="FZ186" s="35"/>
      <c r="GA186" s="35"/>
      <c r="GB186" s="35"/>
      <c r="GC186" s="35"/>
      <c r="GD186" s="35"/>
      <c r="GE186" s="35"/>
      <c r="GF186" s="35"/>
      <c r="GG186" s="35"/>
      <c r="GH186" s="35"/>
      <c r="GI186" s="35"/>
      <c r="GJ186" s="35"/>
      <c r="GK186" s="35"/>
      <c r="GL186" s="35"/>
      <c r="GM186" s="35"/>
      <c r="GN186" s="35"/>
      <c r="GO186" s="35"/>
      <c r="GP186" s="35"/>
      <c r="GQ186" s="35"/>
      <c r="GR186" s="35"/>
      <c r="GS186" s="31"/>
      <c r="GT186" s="31"/>
      <c r="GU186" s="31"/>
      <c r="GV186" s="31"/>
      <c r="GW186" s="31"/>
      <c r="GX186" s="31"/>
      <c r="GY186" s="31"/>
      <c r="GZ186" s="31"/>
      <c r="HA186" s="31"/>
      <c r="HB186" s="31"/>
      <c r="HC186" s="35"/>
      <c r="HD186" s="35"/>
      <c r="HE186" s="35"/>
      <c r="HF186" s="35"/>
      <c r="HG186" s="35"/>
      <c r="HH186" s="35"/>
      <c r="HI186" s="35"/>
      <c r="HJ186" s="35"/>
      <c r="HK186" s="35"/>
      <c r="HL186" s="35"/>
      <c r="HM186" s="35"/>
      <c r="HN186" s="35"/>
      <c r="HO186" s="35"/>
      <c r="HP186" s="35"/>
      <c r="HQ186" s="35"/>
      <c r="HR186" s="35"/>
      <c r="HS186" s="35"/>
      <c r="HT186" s="35"/>
      <c r="HU186" s="35"/>
      <c r="HV186" s="35"/>
      <c r="HW186" s="35"/>
      <c r="HX186" s="35"/>
      <c r="HY186" s="35"/>
      <c r="HZ186" s="35"/>
      <c r="IA186" s="35"/>
      <c r="IB186" s="35"/>
      <c r="IC186" s="35"/>
      <c r="ID186" s="35"/>
      <c r="IE186" s="35"/>
      <c r="IF186" s="61"/>
      <c r="IG186" s="35"/>
      <c r="IH186" s="35"/>
      <c r="II186" s="35">
        <f t="shared" si="11"/>
        <v>0</v>
      </c>
      <c r="IJ186" s="35"/>
      <c r="IK186" s="35"/>
      <c r="IL186" s="35"/>
      <c r="IM186" s="34"/>
      <c r="IN186" s="31"/>
      <c r="IO186" s="70"/>
      <c r="IP186" s="34"/>
      <c r="IQ186" s="34"/>
      <c r="IR186" s="34"/>
      <c r="IS186" s="34"/>
      <c r="IT186" s="34"/>
      <c r="IU186" s="34"/>
      <c r="IV186" s="34"/>
      <c r="IW186" s="34"/>
      <c r="IX186" s="34"/>
      <c r="IY186" s="34"/>
      <c r="IZ186" s="34"/>
      <c r="JA186" s="34"/>
      <c r="JB186" s="34"/>
      <c r="JC186" s="34"/>
      <c r="JD186" s="34"/>
      <c r="JE186" s="34"/>
      <c r="JF186" s="34"/>
      <c r="JG186" s="34"/>
      <c r="JH186" s="34"/>
      <c r="JI186" s="34"/>
      <c r="JJ186" s="34"/>
      <c r="JK186" s="34"/>
      <c r="JL186" s="34"/>
      <c r="JM186" s="34"/>
      <c r="JN186" s="34"/>
      <c r="JO186" s="34"/>
      <c r="JP186" s="34"/>
      <c r="JQ186" s="34"/>
      <c r="JR186" s="34"/>
      <c r="JS186" s="34"/>
      <c r="JT186" s="34"/>
      <c r="JU186" s="34"/>
      <c r="JV186" s="34"/>
      <c r="JW186" s="34"/>
      <c r="JX186" s="34"/>
      <c r="JY186" s="34"/>
      <c r="JZ186" s="34"/>
      <c r="KA186" s="34"/>
      <c r="KB186" s="34"/>
      <c r="KC186" s="34"/>
      <c r="KD186" s="34"/>
      <c r="KE186" s="34"/>
      <c r="KF186" s="34"/>
      <c r="KG186" s="34"/>
      <c r="KH186" s="34"/>
      <c r="KI186" s="34"/>
      <c r="KJ186" s="34"/>
      <c r="KK186" s="34"/>
      <c r="KL186" s="34"/>
      <c r="KM186" s="34"/>
      <c r="KN186" s="34"/>
      <c r="KO186" s="34"/>
      <c r="KP186" s="34"/>
      <c r="KQ186" s="34"/>
      <c r="KR186" s="34"/>
      <c r="KS186" s="34"/>
      <c r="KT186" s="34"/>
      <c r="KU186" s="34"/>
      <c r="KV186" s="34"/>
      <c r="KW186" s="34"/>
      <c r="KX186" s="34"/>
      <c r="KY186" s="34"/>
      <c r="KZ186" s="34"/>
      <c r="LA186" s="34"/>
      <c r="LB186" s="34"/>
      <c r="LC186" s="34"/>
      <c r="LD186" s="34"/>
      <c r="LE186" s="34"/>
      <c r="LF186" s="34"/>
      <c r="LG186" s="34"/>
      <c r="LH186" s="34"/>
      <c r="LI186" s="34"/>
      <c r="LJ186" s="34"/>
      <c r="LK186" s="34"/>
      <c r="LL186" s="34"/>
      <c r="LM186" s="34"/>
      <c r="LN186" s="34"/>
      <c r="LO186" s="34"/>
      <c r="LP186" s="34"/>
      <c r="LQ186" s="34"/>
      <c r="LR186" s="34"/>
      <c r="LS186" s="34"/>
      <c r="LT186" s="34"/>
      <c r="LU186" s="34"/>
      <c r="LV186" s="34"/>
      <c r="LW186" s="34"/>
      <c r="LX186" s="34"/>
      <c r="LY186" s="34"/>
      <c r="LZ186" s="34"/>
      <c r="MA186" s="34"/>
      <c r="MB186" s="34"/>
      <c r="MC186" s="34"/>
      <c r="MD186" s="34"/>
      <c r="ME186" s="34"/>
      <c r="MF186" s="34"/>
      <c r="MG186" s="34"/>
      <c r="MH186" s="34"/>
      <c r="MI186" s="34"/>
      <c r="MJ186" s="34"/>
      <c r="MK186" s="34"/>
      <c r="ML186" s="34"/>
      <c r="MM186" s="34"/>
      <c r="MN186" s="34"/>
      <c r="MO186" s="34"/>
      <c r="MP186" s="34"/>
      <c r="MQ186" s="34"/>
      <c r="MR186" s="34"/>
      <c r="MS186" s="34"/>
      <c r="MT186" s="34"/>
      <c r="MU186" s="34"/>
      <c r="MV186" s="34"/>
      <c r="MW186" s="34"/>
      <c r="MX186" s="34"/>
      <c r="MY186" s="34"/>
      <c r="MZ186" s="34"/>
      <c r="NA186" s="34"/>
      <c r="NB186" s="34"/>
      <c r="NC186" s="34"/>
      <c r="ND186" s="34"/>
      <c r="NE186" s="34"/>
      <c r="NF186" s="34"/>
      <c r="NG186" s="34"/>
      <c r="NH186" s="34"/>
      <c r="NI186" s="34"/>
      <c r="NJ186" s="34"/>
      <c r="NK186" s="34"/>
      <c r="NX186" s="18" t="e">
        <f t="shared" si="15"/>
        <v>#DIV/0!</v>
      </c>
      <c r="NY186" t="str">
        <f t="shared" si="12"/>
        <v>Smaller</v>
      </c>
      <c r="NZ186" t="str">
        <f t="shared" si="13"/>
        <v>Small</v>
      </c>
    </row>
    <row r="187" spans="1:390">
      <c r="A187" t="s">
        <v>638</v>
      </c>
      <c r="B187" s="31" t="s">
        <v>639</v>
      </c>
      <c r="C187" s="32" t="s">
        <v>640</v>
      </c>
      <c r="D187" s="31" t="s">
        <v>393</v>
      </c>
      <c r="E187" s="31">
        <v>20070</v>
      </c>
      <c r="F187" s="31" t="s">
        <v>759</v>
      </c>
      <c r="G187" s="34">
        <v>18052.789904761914</v>
      </c>
      <c r="H187" s="70"/>
      <c r="I187" s="61"/>
      <c r="J187" s="67"/>
      <c r="K187" s="67"/>
      <c r="L187" s="67"/>
      <c r="M187" s="67"/>
      <c r="N187" s="67"/>
      <c r="O187" s="67"/>
      <c r="P187" s="67"/>
      <c r="Q187" s="67"/>
      <c r="R187" s="67"/>
      <c r="S187" s="67"/>
      <c r="T187" s="67"/>
      <c r="U187" s="67"/>
      <c r="V187" s="67"/>
      <c r="W187" s="86"/>
      <c r="X187" s="86"/>
      <c r="Y187" s="86"/>
      <c r="Z187" s="86"/>
      <c r="AA187" s="86"/>
      <c r="AB187" s="86"/>
      <c r="AC187" s="92" t="s">
        <v>546</v>
      </c>
      <c r="AD187" s="61"/>
      <c r="AE187" s="61"/>
      <c r="AF187" s="87"/>
      <c r="AG187" s="87"/>
      <c r="AH187" s="87"/>
      <c r="AI187" s="87"/>
      <c r="AJ187" s="87"/>
      <c r="AK187" s="87"/>
      <c r="AL187" s="89" t="s">
        <v>546</v>
      </c>
      <c r="AM187" s="87"/>
      <c r="AN187" s="61"/>
      <c r="AO187" s="89" t="s">
        <v>546</v>
      </c>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35"/>
      <c r="BX187" s="35"/>
      <c r="BY187" s="35"/>
      <c r="BZ187" s="35"/>
      <c r="CA187" s="35"/>
      <c r="CB187" s="35"/>
      <c r="CC187" s="35"/>
      <c r="CD187" s="35"/>
      <c r="CE187" s="35"/>
      <c r="CF187" s="35"/>
      <c r="CG187" s="35"/>
      <c r="CH187" s="35"/>
      <c r="CI187" s="35"/>
      <c r="CJ187" s="35"/>
      <c r="CK187" s="35"/>
      <c r="CL187" s="35"/>
      <c r="CM187" s="35"/>
      <c r="CN187" s="35"/>
      <c r="CO187" s="35"/>
      <c r="CP187" s="35"/>
      <c r="CQ187" s="35"/>
      <c r="CR187" s="35"/>
      <c r="CS187" s="35"/>
      <c r="CT187" s="35"/>
      <c r="CU187" s="35"/>
      <c r="CV187" s="35"/>
      <c r="CW187" s="35"/>
      <c r="CX187" s="35"/>
      <c r="CY187" s="35"/>
      <c r="CZ187" s="35"/>
      <c r="DA187" s="35"/>
      <c r="DB187" s="35"/>
      <c r="DC187" s="35"/>
      <c r="DD187" s="35"/>
      <c r="DE187" s="35"/>
      <c r="DF187" s="35"/>
      <c r="DG187" s="35"/>
      <c r="DH187" s="35"/>
      <c r="DI187" s="35"/>
      <c r="DJ187" s="35"/>
      <c r="DK187" s="35"/>
      <c r="DL187" s="35"/>
      <c r="DM187" s="35"/>
      <c r="DN187" s="35"/>
      <c r="DO187" s="35"/>
      <c r="DP187" s="35"/>
      <c r="DQ187" s="35"/>
      <c r="DR187" s="35"/>
      <c r="DS187" s="35"/>
      <c r="DT187" s="35"/>
      <c r="DU187" s="35"/>
      <c r="DV187" s="61"/>
      <c r="DW187" s="61"/>
      <c r="DX187" s="35"/>
      <c r="DY187" s="35"/>
      <c r="DZ187" s="35"/>
      <c r="EA187" s="35"/>
      <c r="EB187" s="35"/>
      <c r="EC187" s="35"/>
      <c r="ED187" s="35"/>
      <c r="EE187" s="35"/>
      <c r="EF187" s="35"/>
      <c r="EG187" s="35"/>
      <c r="EH187" s="35"/>
      <c r="EI187" s="61"/>
      <c r="EJ187" s="35"/>
      <c r="EK187" s="35"/>
      <c r="EL187" s="35"/>
      <c r="EM187" s="35"/>
      <c r="EN187" s="35"/>
      <c r="EO187" s="35"/>
      <c r="EP187" s="35"/>
      <c r="EQ187" s="35"/>
      <c r="ER187" s="35"/>
      <c r="ES187" s="35"/>
      <c r="ET187" s="35"/>
      <c r="EU187" s="37"/>
      <c r="EV187" s="37"/>
      <c r="EW187" s="37"/>
      <c r="EX187" s="37"/>
      <c r="EY187" s="37"/>
      <c r="EZ187" s="37"/>
      <c r="FA187" s="34"/>
      <c r="FB187" s="34"/>
      <c r="FC187" s="34"/>
      <c r="FD187" s="34"/>
      <c r="FE187" s="34"/>
      <c r="FF187" s="34"/>
      <c r="FG187" s="34"/>
      <c r="FH187" s="34"/>
      <c r="FI187" s="34"/>
      <c r="FJ187" s="34"/>
      <c r="FK187" s="34"/>
      <c r="FL187" s="34"/>
      <c r="FM187" s="34"/>
      <c r="FN187" s="34"/>
      <c r="FO187" s="34"/>
      <c r="FP187" s="34"/>
      <c r="FQ187" s="34"/>
      <c r="FR187" s="34"/>
      <c r="FS187" s="34"/>
      <c r="FT187" s="35"/>
      <c r="FU187" s="35"/>
      <c r="FV187" s="35"/>
      <c r="FW187" s="35"/>
      <c r="FX187" s="35"/>
      <c r="FY187" s="35"/>
      <c r="FZ187" s="35"/>
      <c r="GA187" s="35"/>
      <c r="GB187" s="35"/>
      <c r="GC187" s="35"/>
      <c r="GD187" s="35"/>
      <c r="GE187" s="35"/>
      <c r="GF187" s="35"/>
      <c r="GG187" s="35"/>
      <c r="GH187" s="35"/>
      <c r="GI187" s="35"/>
      <c r="GJ187" s="35"/>
      <c r="GK187" s="35"/>
      <c r="GL187" s="35"/>
      <c r="GM187" s="35"/>
      <c r="GN187" s="35"/>
      <c r="GO187" s="35"/>
      <c r="GP187" s="35"/>
      <c r="GQ187" s="35"/>
      <c r="GR187" s="35"/>
      <c r="GS187" s="31"/>
      <c r="GT187" s="31"/>
      <c r="GU187" s="31"/>
      <c r="GV187" s="31"/>
      <c r="GX187" s="31"/>
      <c r="GY187" s="31"/>
      <c r="GZ187" s="31"/>
      <c r="HA187" s="31"/>
      <c r="HB187" s="31"/>
      <c r="HC187" s="35"/>
      <c r="HD187" s="35"/>
      <c r="HE187" s="35"/>
      <c r="HF187" s="35"/>
      <c r="HG187" s="35"/>
      <c r="HH187" s="35"/>
      <c r="HI187" s="35"/>
      <c r="HJ187" s="35"/>
      <c r="HK187" s="35"/>
      <c r="HL187" s="35"/>
      <c r="HM187" s="35"/>
      <c r="HN187" s="35"/>
      <c r="HO187" s="35"/>
      <c r="HP187" s="35"/>
      <c r="HQ187" s="35"/>
      <c r="HR187" s="35"/>
      <c r="HS187" s="35"/>
      <c r="HT187" s="35"/>
      <c r="HU187" s="35"/>
      <c r="HV187" s="35"/>
      <c r="HW187" s="35"/>
      <c r="HX187" s="35"/>
      <c r="HY187" s="35"/>
      <c r="HZ187" s="35"/>
      <c r="IA187" s="35"/>
      <c r="IB187" s="35"/>
      <c r="IC187" s="35"/>
      <c r="ID187" s="35"/>
      <c r="IE187" s="35"/>
      <c r="IF187" s="61"/>
      <c r="IG187" s="35"/>
      <c r="IH187" s="35"/>
      <c r="II187" s="35">
        <f t="shared" si="11"/>
        <v>0</v>
      </c>
      <c r="IJ187" s="35"/>
      <c r="IK187" s="35"/>
      <c r="IL187" s="35"/>
      <c r="IM187" s="34"/>
      <c r="IN187" s="31"/>
      <c r="IO187" s="70"/>
      <c r="IP187" s="34"/>
      <c r="IQ187" s="34"/>
      <c r="IR187" s="34"/>
      <c r="IS187" s="34"/>
      <c r="IT187" s="34"/>
      <c r="IU187" s="34"/>
      <c r="IV187" s="34"/>
      <c r="IW187" s="34"/>
      <c r="IX187" s="34"/>
      <c r="IY187" s="34"/>
      <c r="IZ187" s="34"/>
      <c r="JA187" s="34"/>
      <c r="JB187" s="34"/>
      <c r="JC187" s="34"/>
      <c r="JD187" s="34"/>
      <c r="JE187" s="34"/>
      <c r="JF187" s="34"/>
      <c r="JG187" s="34"/>
      <c r="JH187" s="34"/>
      <c r="JI187" s="34"/>
      <c r="JJ187" s="34"/>
      <c r="JK187" s="34"/>
      <c r="JL187" s="34"/>
      <c r="JM187" s="34"/>
      <c r="JN187" s="34"/>
      <c r="JO187" s="34"/>
      <c r="JP187" s="34"/>
      <c r="JQ187" s="34"/>
      <c r="JR187" s="34"/>
      <c r="JS187" s="34"/>
      <c r="JT187" s="34"/>
      <c r="JU187" s="34"/>
      <c r="JV187" s="34"/>
      <c r="JW187" s="34"/>
      <c r="JX187" s="34"/>
      <c r="JY187" s="34"/>
      <c r="JZ187" s="34"/>
      <c r="KA187" s="34"/>
      <c r="KB187" s="34"/>
      <c r="KC187" s="34"/>
      <c r="KD187" s="34"/>
      <c r="KE187" s="34"/>
      <c r="KF187" s="34"/>
      <c r="KG187" s="34"/>
      <c r="KH187" s="34"/>
      <c r="KI187" s="34"/>
      <c r="KJ187" s="34"/>
      <c r="KK187" s="34"/>
      <c r="KL187" s="34"/>
      <c r="KM187" s="34"/>
      <c r="KN187" s="34"/>
      <c r="KO187" s="34"/>
      <c r="KP187" s="34"/>
      <c r="KQ187" s="34"/>
      <c r="KR187" s="34"/>
      <c r="KS187" s="34"/>
      <c r="KT187" s="34"/>
      <c r="KU187" s="34"/>
      <c r="KV187" s="34"/>
      <c r="KW187" s="34"/>
      <c r="KX187" s="34"/>
      <c r="KY187" s="34"/>
      <c r="KZ187" s="34"/>
      <c r="LA187" s="34"/>
      <c r="LB187" s="34"/>
      <c r="LC187" s="34"/>
      <c r="LD187" s="34"/>
      <c r="LE187" s="34"/>
      <c r="LF187" s="34"/>
      <c r="LG187" s="34"/>
      <c r="LH187" s="34"/>
      <c r="LI187" s="34"/>
      <c r="LJ187" s="34"/>
      <c r="LK187" s="34"/>
      <c r="LL187" s="34"/>
      <c r="LM187" s="34"/>
      <c r="LN187" s="34"/>
      <c r="LO187" s="34"/>
      <c r="LP187" s="34"/>
      <c r="LQ187" s="34"/>
      <c r="LR187" s="34"/>
      <c r="LS187" s="34"/>
      <c r="LT187" s="34"/>
      <c r="LU187" s="34"/>
      <c r="LV187" s="34"/>
      <c r="LW187" s="34"/>
      <c r="LX187" s="34"/>
      <c r="LY187" s="34"/>
      <c r="LZ187" s="34"/>
      <c r="MA187" s="34"/>
      <c r="MB187" s="34"/>
      <c r="MC187" s="34"/>
      <c r="MD187" s="34"/>
      <c r="ME187" s="34"/>
      <c r="MF187" s="34"/>
      <c r="MG187" s="34"/>
      <c r="MH187" s="34"/>
      <c r="MI187" s="34"/>
      <c r="MJ187" s="34"/>
      <c r="MK187" s="34"/>
      <c r="ML187" s="34"/>
      <c r="MM187" s="34"/>
      <c r="MN187" s="34"/>
      <c r="MO187" s="34"/>
      <c r="MP187" s="34"/>
      <c r="MQ187" s="34"/>
      <c r="MR187" s="34"/>
      <c r="MS187" s="34"/>
      <c r="MT187" s="34"/>
      <c r="MU187" s="34"/>
      <c r="MV187" s="34"/>
      <c r="MW187" s="34"/>
      <c r="MX187" s="34"/>
      <c r="MY187" s="34"/>
      <c r="MZ187" s="34"/>
      <c r="NA187" s="34"/>
      <c r="NB187" s="34"/>
      <c r="NC187" s="34"/>
      <c r="ND187" s="34"/>
      <c r="NE187" s="34"/>
      <c r="NF187" s="34"/>
      <c r="NG187" s="34"/>
      <c r="NH187" s="34"/>
      <c r="NI187" s="34"/>
      <c r="NJ187" s="34"/>
      <c r="NK187" s="34"/>
      <c r="NX187" s="18" t="e">
        <f t="shared" si="15"/>
        <v>#DIV/0!</v>
      </c>
      <c r="NY187" t="str">
        <f t="shared" si="12"/>
        <v>Larger</v>
      </c>
      <c r="NZ187" t="str">
        <f t="shared" si="13"/>
        <v>Medium</v>
      </c>
    </row>
    <row r="188" spans="1:390">
      <c r="A188" t="s">
        <v>635</v>
      </c>
      <c r="B188" s="31" t="s">
        <v>650</v>
      </c>
      <c r="C188" s="32" t="s">
        <v>651</v>
      </c>
      <c r="D188" s="1" t="s">
        <v>404</v>
      </c>
      <c r="E188" s="31">
        <v>20070</v>
      </c>
      <c r="F188" s="31" t="s">
        <v>759</v>
      </c>
      <c r="G188" s="34">
        <v>1789.932000000003</v>
      </c>
      <c r="H188" s="70"/>
      <c r="I188" s="61"/>
      <c r="J188" s="67"/>
      <c r="K188" s="67"/>
      <c r="L188" s="67"/>
      <c r="M188" s="67"/>
      <c r="N188" s="67"/>
      <c r="O188" s="67"/>
      <c r="P188" s="67"/>
      <c r="Q188" s="67"/>
      <c r="R188" s="67"/>
      <c r="S188" s="67"/>
      <c r="T188" s="67"/>
      <c r="U188" s="67"/>
      <c r="V188" s="67"/>
      <c r="W188" s="86"/>
      <c r="X188" s="86"/>
      <c r="Y188" s="86"/>
      <c r="Z188" s="86"/>
      <c r="AA188" s="86"/>
      <c r="AB188" s="86"/>
      <c r="AC188" s="92" t="s">
        <v>546</v>
      </c>
      <c r="AD188" s="61"/>
      <c r="AE188" s="61"/>
      <c r="AF188" s="87"/>
      <c r="AG188" s="87"/>
      <c r="AH188" s="87"/>
      <c r="AI188" s="87"/>
      <c r="AJ188" s="87"/>
      <c r="AK188" s="87"/>
      <c r="AL188" s="89" t="s">
        <v>546</v>
      </c>
      <c r="AM188" s="87"/>
      <c r="AN188" s="61"/>
      <c r="AO188" s="89" t="s">
        <v>546</v>
      </c>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35"/>
      <c r="BX188" s="35"/>
      <c r="BY188" s="35"/>
      <c r="BZ188" s="35"/>
      <c r="CA188" s="35"/>
      <c r="CB188" s="35"/>
      <c r="CC188" s="35"/>
      <c r="CD188" s="35"/>
      <c r="CE188" s="35"/>
      <c r="CF188" s="35"/>
      <c r="CG188" s="35"/>
      <c r="CH188" s="35"/>
      <c r="CI188" s="35"/>
      <c r="CJ188" s="35"/>
      <c r="CK188" s="35"/>
      <c r="CL188" s="35"/>
      <c r="CM188" s="35"/>
      <c r="CN188" s="35"/>
      <c r="CO188" s="35"/>
      <c r="CP188" s="35"/>
      <c r="CQ188" s="35"/>
      <c r="CR188" s="35"/>
      <c r="CS188" s="35"/>
      <c r="CT188" s="35"/>
      <c r="CU188" s="35"/>
      <c r="CV188" s="35"/>
      <c r="CW188" s="35"/>
      <c r="CX188" s="35"/>
      <c r="CY188" s="35"/>
      <c r="CZ188" s="35"/>
      <c r="DA188" s="35"/>
      <c r="DB188" s="35"/>
      <c r="DC188" s="35"/>
      <c r="DD188" s="35"/>
      <c r="DE188" s="35"/>
      <c r="DF188" s="35"/>
      <c r="DG188" s="35"/>
      <c r="DH188" s="35"/>
      <c r="DI188" s="35"/>
      <c r="DJ188" s="35"/>
      <c r="DK188" s="35"/>
      <c r="DL188" s="35"/>
      <c r="DM188" s="35"/>
      <c r="DN188" s="35"/>
      <c r="DO188" s="35"/>
      <c r="DP188" s="35"/>
      <c r="DQ188" s="35"/>
      <c r="DR188" s="35"/>
      <c r="DS188" s="35"/>
      <c r="DT188" s="35"/>
      <c r="DU188" s="35"/>
      <c r="DV188" s="61"/>
      <c r="DW188" s="61"/>
      <c r="DX188" s="35"/>
      <c r="DY188" s="35"/>
      <c r="DZ188" s="35"/>
      <c r="EA188" s="35"/>
      <c r="EB188" s="35"/>
      <c r="EC188" s="35"/>
      <c r="ED188" s="35"/>
      <c r="EE188" s="35"/>
      <c r="EF188" s="35"/>
      <c r="EG188" s="35"/>
      <c r="EH188" s="35"/>
      <c r="EI188" s="61"/>
      <c r="EJ188" s="35"/>
      <c r="EK188" s="35"/>
      <c r="EL188" s="35"/>
      <c r="EM188" s="35"/>
      <c r="EN188" s="35"/>
      <c r="EO188" s="35"/>
      <c r="EP188" s="35"/>
      <c r="EQ188" s="35"/>
      <c r="ER188" s="35"/>
      <c r="ES188" s="35"/>
      <c r="ET188" s="35"/>
      <c r="EU188" s="37"/>
      <c r="EV188" s="37"/>
      <c r="EW188" s="37"/>
      <c r="EX188" s="37"/>
      <c r="EY188" s="37"/>
      <c r="EZ188" s="37"/>
      <c r="FA188" s="34"/>
      <c r="FB188" s="34"/>
      <c r="FC188" s="34"/>
      <c r="FD188" s="34"/>
      <c r="FE188" s="34"/>
      <c r="FF188" s="34"/>
      <c r="FG188" s="34"/>
      <c r="FH188" s="34"/>
      <c r="FI188" s="34"/>
      <c r="FJ188" s="34"/>
      <c r="FK188" s="34"/>
      <c r="FL188" s="34"/>
      <c r="FM188" s="34"/>
      <c r="FN188" s="34"/>
      <c r="FO188" s="34"/>
      <c r="FP188" s="34"/>
      <c r="FQ188" s="34"/>
      <c r="FR188" s="34"/>
      <c r="FS188" s="34"/>
      <c r="FT188" s="35"/>
      <c r="FU188" s="35"/>
      <c r="FV188" s="35"/>
      <c r="FW188" s="35"/>
      <c r="FX188" s="35"/>
      <c r="FY188" s="35"/>
      <c r="FZ188" s="35"/>
      <c r="GA188" s="35"/>
      <c r="GB188" s="35"/>
      <c r="GC188" s="35"/>
      <c r="GD188" s="35"/>
      <c r="GE188" s="35"/>
      <c r="GF188" s="35"/>
      <c r="GG188" s="35"/>
      <c r="GH188" s="35"/>
      <c r="GI188" s="35"/>
      <c r="GJ188" s="35"/>
      <c r="GK188" s="35"/>
      <c r="GL188" s="35"/>
      <c r="GM188" s="35"/>
      <c r="GN188" s="35"/>
      <c r="GO188" s="35"/>
      <c r="GP188" s="35"/>
      <c r="GQ188" s="35"/>
      <c r="GR188" s="35"/>
      <c r="GS188" s="31"/>
      <c r="GT188" s="31"/>
      <c r="GU188" s="31"/>
      <c r="GV188" s="31"/>
      <c r="GW188" s="31"/>
      <c r="GX188" s="31"/>
      <c r="HC188" s="35"/>
      <c r="HD188" s="35"/>
      <c r="HE188" s="35"/>
      <c r="HF188" s="35"/>
      <c r="HG188" s="35"/>
      <c r="HH188" s="35"/>
      <c r="HI188" s="35"/>
      <c r="HJ188" s="35"/>
      <c r="HK188" s="35"/>
      <c r="HL188" s="35"/>
      <c r="HM188" s="35"/>
      <c r="HN188" s="35"/>
      <c r="HO188" s="35"/>
      <c r="HP188" s="35"/>
      <c r="HQ188" s="35"/>
      <c r="HR188" s="35"/>
      <c r="HS188" s="35"/>
      <c r="HT188" s="35"/>
      <c r="HU188" s="35"/>
      <c r="HV188" s="35"/>
      <c r="HW188" s="35"/>
      <c r="HX188" s="35"/>
      <c r="HY188" s="35"/>
      <c r="HZ188" s="35"/>
      <c r="IA188" s="35"/>
      <c r="IB188" s="35"/>
      <c r="IC188" s="35"/>
      <c r="ID188" s="35"/>
      <c r="IE188" s="35"/>
      <c r="IF188" s="61"/>
      <c r="IG188" s="35"/>
      <c r="IH188" s="35"/>
      <c r="II188" s="35">
        <f t="shared" si="11"/>
        <v>0</v>
      </c>
      <c r="IJ188" s="35"/>
      <c r="IK188" s="35"/>
      <c r="IL188" s="35"/>
      <c r="IM188" s="34"/>
      <c r="IN188" s="31"/>
      <c r="IO188" s="70"/>
      <c r="IP188" s="34"/>
      <c r="IQ188" s="34"/>
      <c r="IR188" s="34"/>
      <c r="IS188" s="34"/>
      <c r="IT188" s="34"/>
      <c r="IU188" s="34"/>
      <c r="IV188" s="34"/>
      <c r="IW188" s="34"/>
      <c r="IX188" s="34"/>
      <c r="IY188" s="34"/>
      <c r="IZ188" s="34"/>
      <c r="JA188" s="34"/>
      <c r="JB188" s="34"/>
      <c r="JC188" s="34"/>
      <c r="JD188" s="34"/>
      <c r="JE188" s="34"/>
      <c r="JF188" s="34"/>
      <c r="JG188" s="34"/>
      <c r="JH188" s="34"/>
      <c r="JI188" s="34"/>
      <c r="JJ188" s="34"/>
      <c r="JK188" s="34"/>
      <c r="JL188" s="34"/>
      <c r="JM188" s="34"/>
      <c r="JN188" s="34"/>
      <c r="JO188" s="34"/>
      <c r="JP188" s="34"/>
      <c r="JQ188" s="34"/>
      <c r="JR188" s="34"/>
      <c r="JS188" s="34"/>
      <c r="JT188" s="34"/>
      <c r="JU188" s="34"/>
      <c r="JV188" s="34"/>
      <c r="JW188" s="34"/>
      <c r="JX188" s="34"/>
      <c r="JY188" s="34"/>
      <c r="JZ188" s="34"/>
      <c r="KA188" s="34"/>
      <c r="KB188" s="34"/>
      <c r="KC188" s="34"/>
      <c r="KD188" s="34"/>
      <c r="KE188" s="34"/>
      <c r="KF188" s="34"/>
      <c r="KG188" s="34"/>
      <c r="KH188" s="34"/>
      <c r="KI188" s="34"/>
      <c r="KJ188" s="34"/>
      <c r="KK188" s="34"/>
      <c r="KL188" s="34"/>
      <c r="KM188" s="34"/>
      <c r="KN188" s="34"/>
      <c r="KO188" s="34"/>
      <c r="KP188" s="34"/>
      <c r="KQ188" s="34"/>
      <c r="KR188" s="34"/>
      <c r="KS188" s="34"/>
      <c r="KT188" s="34"/>
      <c r="KU188" s="34"/>
      <c r="KV188" s="34"/>
      <c r="KW188" s="34"/>
      <c r="KX188" s="34"/>
      <c r="KY188" s="34"/>
      <c r="KZ188" s="34"/>
      <c r="LA188" s="34"/>
      <c r="LB188" s="34"/>
      <c r="LC188" s="34"/>
      <c r="LD188" s="34"/>
      <c r="LE188" s="34"/>
      <c r="LF188" s="34"/>
      <c r="LG188" s="34"/>
      <c r="LH188" s="34"/>
      <c r="LI188" s="34"/>
      <c r="LJ188" s="34"/>
      <c r="LK188" s="34"/>
      <c r="LL188" s="34"/>
      <c r="LM188" s="34"/>
      <c r="LN188" s="34"/>
      <c r="LO188" s="34"/>
      <c r="LP188" s="34"/>
      <c r="LQ188" s="34"/>
      <c r="LR188" s="34"/>
      <c r="LS188" s="34"/>
      <c r="LT188" s="34"/>
      <c r="LU188" s="34"/>
      <c r="LV188" s="34"/>
      <c r="LW188" s="34"/>
      <c r="LX188" s="34"/>
      <c r="LY188" s="34"/>
      <c r="LZ188" s="34"/>
      <c r="MA188" s="34"/>
      <c r="MB188" s="34"/>
      <c r="MC188" s="34"/>
      <c r="MD188" s="34"/>
      <c r="ME188" s="34"/>
      <c r="MF188" s="34"/>
      <c r="MG188" s="34"/>
      <c r="MH188" s="34"/>
      <c r="MI188" s="34"/>
      <c r="MJ188" s="34"/>
      <c r="MK188" s="34"/>
      <c r="ML188" s="34"/>
      <c r="MM188" s="34"/>
      <c r="MN188" s="34"/>
      <c r="MO188" s="34"/>
      <c r="MP188" s="34"/>
      <c r="MQ188" s="34"/>
      <c r="MR188" s="34"/>
      <c r="MS188" s="34"/>
      <c r="MT188" s="34"/>
      <c r="MU188" s="34"/>
      <c r="MV188" s="34"/>
      <c r="MW188" s="34"/>
      <c r="MX188" s="34"/>
      <c r="MY188" s="34"/>
      <c r="MZ188" s="34"/>
      <c r="NA188" s="34"/>
      <c r="NB188" s="34"/>
      <c r="NC188" s="34"/>
      <c r="ND188" s="34"/>
      <c r="NE188" s="34"/>
      <c r="NF188" s="34"/>
      <c r="NG188" s="34"/>
      <c r="NH188" s="34"/>
      <c r="NI188" s="34"/>
      <c r="NJ188" s="34"/>
      <c r="NK188" s="34"/>
      <c r="NX188" s="18" t="e">
        <f t="shared" si="15"/>
        <v>#DIV/0!</v>
      </c>
      <c r="NY188" t="str">
        <f t="shared" si="12"/>
        <v>Smaller</v>
      </c>
      <c r="NZ188" t="str">
        <f t="shared" si="13"/>
        <v>Small</v>
      </c>
    </row>
    <row r="189" spans="1:390">
      <c r="A189" t="s">
        <v>652</v>
      </c>
      <c r="B189" s="31" t="s">
        <v>653</v>
      </c>
      <c r="C189" s="32" t="s">
        <v>654</v>
      </c>
      <c r="D189" s="31" t="s">
        <v>393</v>
      </c>
      <c r="E189" s="31">
        <v>20070</v>
      </c>
      <c r="F189" s="31" t="s">
        <v>759</v>
      </c>
      <c r="G189" s="34">
        <v>13172.579428571431</v>
      </c>
      <c r="H189" s="70">
        <v>33560</v>
      </c>
      <c r="I189" s="61"/>
      <c r="J189" s="67">
        <v>109</v>
      </c>
      <c r="K189" s="67">
        <v>8</v>
      </c>
      <c r="L189" s="67"/>
      <c r="M189" s="67"/>
      <c r="N189" s="67"/>
      <c r="O189" s="67"/>
      <c r="P189" s="67"/>
      <c r="Q189" s="67"/>
      <c r="R189" s="67">
        <v>34</v>
      </c>
      <c r="S189" s="67"/>
      <c r="T189" s="67"/>
      <c r="U189" s="67">
        <v>54</v>
      </c>
      <c r="V189" s="67">
        <v>312</v>
      </c>
      <c r="W189" s="86">
        <v>0</v>
      </c>
      <c r="X189" s="86"/>
      <c r="Y189" s="86"/>
      <c r="Z189" s="86"/>
      <c r="AA189" s="86"/>
      <c r="AB189" s="86"/>
      <c r="AC189" s="87">
        <v>0</v>
      </c>
      <c r="AD189" s="61"/>
      <c r="AE189" s="61"/>
      <c r="AF189" s="87"/>
      <c r="AG189" s="87">
        <v>61629</v>
      </c>
      <c r="AH189" s="87"/>
      <c r="AI189" s="87"/>
      <c r="AJ189" s="87"/>
      <c r="AK189" s="87"/>
      <c r="AL189" s="87">
        <v>0</v>
      </c>
      <c r="AM189" s="87"/>
      <c r="AN189" s="61"/>
      <c r="AO189" s="88">
        <v>61629</v>
      </c>
      <c r="AP189" s="61"/>
      <c r="AQ189" s="61"/>
      <c r="AR189" s="61"/>
      <c r="AS189" s="61"/>
      <c r="AT189" s="61">
        <v>17434</v>
      </c>
      <c r="AU189" s="61"/>
      <c r="AV189" s="61"/>
      <c r="AW189" s="61"/>
      <c r="AX189" s="61"/>
      <c r="AY189" s="61"/>
      <c r="AZ189" s="61"/>
      <c r="BA189" s="61"/>
      <c r="BB189" s="61">
        <v>17434</v>
      </c>
      <c r="BC189" s="61"/>
      <c r="BD189" s="61"/>
      <c r="BE189" s="61"/>
      <c r="BF189" s="61"/>
      <c r="BG189" s="61"/>
      <c r="BH189" s="61"/>
      <c r="BI189" s="61"/>
      <c r="BJ189" s="61"/>
      <c r="BK189" s="61"/>
      <c r="BL189" s="61"/>
      <c r="BM189" s="61"/>
      <c r="BN189" s="61"/>
      <c r="BO189" s="61">
        <v>0</v>
      </c>
      <c r="BP189" s="61"/>
      <c r="BQ189" s="61"/>
      <c r="BR189" s="61"/>
      <c r="BS189" s="61">
        <v>5300</v>
      </c>
      <c r="BT189" s="61"/>
      <c r="BU189" s="61"/>
      <c r="BV189" s="61"/>
      <c r="BW189" s="35"/>
      <c r="BX189" s="35"/>
      <c r="BY189" s="35"/>
      <c r="BZ189" s="35">
        <v>5300</v>
      </c>
      <c r="CA189" s="35"/>
      <c r="CB189" s="35"/>
      <c r="CC189" s="35"/>
      <c r="CD189" s="35"/>
      <c r="CE189" s="35"/>
      <c r="CF189" s="35"/>
      <c r="CG189" s="35"/>
      <c r="CH189" s="35"/>
      <c r="CI189" s="35"/>
      <c r="CJ189" s="35"/>
      <c r="CK189" s="35"/>
      <c r="CL189" s="35"/>
      <c r="CM189" s="35"/>
      <c r="CN189" s="35"/>
      <c r="CO189" s="35"/>
      <c r="CP189" s="35"/>
      <c r="CQ189" s="35"/>
      <c r="CR189" s="35"/>
      <c r="CS189" s="35"/>
      <c r="CT189" s="35"/>
      <c r="CU189" s="35"/>
      <c r="CV189" s="35"/>
      <c r="CW189" s="35"/>
      <c r="CX189" s="35"/>
      <c r="CY189" s="35"/>
      <c r="CZ189" s="35"/>
      <c r="DA189" s="35"/>
      <c r="DB189" s="35">
        <v>137175</v>
      </c>
      <c r="DC189" s="35"/>
      <c r="DD189" s="35"/>
      <c r="DE189" s="35"/>
      <c r="DF189" s="35"/>
      <c r="DG189" s="35"/>
      <c r="DH189" s="35"/>
      <c r="DI189" s="35">
        <v>137175</v>
      </c>
      <c r="DJ189" s="35"/>
      <c r="DK189" s="35"/>
      <c r="DL189" s="35"/>
      <c r="DM189" s="35"/>
      <c r="DN189" s="35"/>
      <c r="DO189" s="35"/>
      <c r="DP189" s="35"/>
      <c r="DQ189" s="35"/>
      <c r="DR189" s="35"/>
      <c r="DS189" s="35"/>
      <c r="DT189" s="35"/>
      <c r="DU189" s="35"/>
      <c r="DV189" s="61"/>
      <c r="DW189" s="61"/>
      <c r="DX189" s="35"/>
      <c r="DY189" s="35"/>
      <c r="DZ189" s="35"/>
      <c r="EA189" s="35"/>
      <c r="EB189" s="35"/>
      <c r="EC189" s="35"/>
      <c r="ED189" s="35"/>
      <c r="EE189" s="35"/>
      <c r="EF189" s="35"/>
      <c r="EG189" s="35"/>
      <c r="EH189" s="35"/>
      <c r="EI189" s="61"/>
      <c r="EJ189" s="35"/>
      <c r="EK189" s="35"/>
      <c r="EL189" s="35"/>
      <c r="EM189" s="35">
        <v>5958</v>
      </c>
      <c r="EN189" s="35"/>
      <c r="EO189" s="35"/>
      <c r="EP189" s="35"/>
      <c r="EQ189" s="35"/>
      <c r="ER189" s="35"/>
      <c r="ES189" s="35"/>
      <c r="ET189" s="35">
        <v>5958</v>
      </c>
      <c r="EU189" s="37"/>
      <c r="EV189" s="37"/>
      <c r="EW189" s="37"/>
      <c r="EX189" s="37"/>
      <c r="EY189" s="37"/>
      <c r="EZ189" s="37"/>
      <c r="FA189" s="34"/>
      <c r="FB189" s="34"/>
      <c r="FC189" s="34"/>
      <c r="FD189" s="34"/>
      <c r="FE189" s="34"/>
      <c r="FF189" s="34"/>
      <c r="FG189" s="34"/>
      <c r="FH189" s="34"/>
      <c r="FI189" s="34"/>
      <c r="FJ189" s="34"/>
      <c r="FK189" s="34"/>
      <c r="FL189" s="34"/>
      <c r="FM189" s="34"/>
      <c r="FN189" s="34"/>
      <c r="FO189" s="34"/>
      <c r="FP189" s="34"/>
      <c r="FQ189" s="34"/>
      <c r="FR189" s="34"/>
      <c r="FS189" s="34"/>
      <c r="FT189" s="35"/>
      <c r="FU189" s="35"/>
      <c r="FV189" s="35"/>
      <c r="FW189" s="35"/>
      <c r="FX189" s="35"/>
      <c r="FY189" s="35"/>
      <c r="FZ189" s="35"/>
      <c r="GA189" s="35"/>
      <c r="GB189" s="35"/>
      <c r="GC189" s="35"/>
      <c r="GD189" s="35"/>
      <c r="GE189" s="35"/>
      <c r="GF189" s="35"/>
      <c r="GG189" s="35"/>
      <c r="GH189" s="35"/>
      <c r="GI189" s="35"/>
      <c r="GJ189" s="35"/>
      <c r="GK189" s="35"/>
      <c r="GL189" s="35"/>
      <c r="GM189" s="35"/>
      <c r="GN189" s="35"/>
      <c r="GO189" s="35">
        <v>0</v>
      </c>
      <c r="GP189" s="35">
        <v>79063</v>
      </c>
      <c r="GQ189" s="35">
        <v>148433</v>
      </c>
      <c r="GR189" s="35">
        <v>227496</v>
      </c>
      <c r="GS189" s="31" t="s">
        <v>420</v>
      </c>
      <c r="GT189" s="31"/>
      <c r="GU189" s="31"/>
      <c r="GV189" s="31" t="s">
        <v>409</v>
      </c>
      <c r="GW189" t="s">
        <v>410</v>
      </c>
      <c r="GX189" s="31"/>
      <c r="GY189" s="31"/>
      <c r="GZ189" s="31"/>
      <c r="HA189" s="31"/>
      <c r="HC189" s="35">
        <v>2248</v>
      </c>
      <c r="HD189" s="35">
        <v>1821</v>
      </c>
      <c r="HE189" s="35">
        <v>19385</v>
      </c>
      <c r="HF189" s="35">
        <v>128</v>
      </c>
      <c r="HG189" s="35"/>
      <c r="HH189" s="35">
        <v>81926</v>
      </c>
      <c r="HI189" s="35"/>
      <c r="HJ189" s="35">
        <v>43</v>
      </c>
      <c r="HK189" s="35">
        <v>3312</v>
      </c>
      <c r="HL189" s="35"/>
      <c r="HM189" s="35"/>
      <c r="HN189" s="35"/>
      <c r="HO189" s="35"/>
      <c r="HP189" s="35"/>
      <c r="HQ189" s="35">
        <v>0</v>
      </c>
      <c r="HR189" s="35"/>
      <c r="HS189" s="35"/>
      <c r="HT189" s="35"/>
      <c r="HU189" s="35">
        <v>7</v>
      </c>
      <c r="HV189" s="35"/>
      <c r="HW189" s="35"/>
      <c r="HX189" s="35"/>
      <c r="HY189" s="35"/>
      <c r="HZ189" s="35"/>
      <c r="IA189" s="35"/>
      <c r="IB189" s="35"/>
      <c r="IC189" s="35"/>
      <c r="ID189" s="35"/>
      <c r="IE189" s="35"/>
      <c r="IF189" s="61">
        <v>0.5</v>
      </c>
      <c r="IG189" s="35">
        <v>4.75</v>
      </c>
      <c r="IH189" s="35">
        <v>11.12</v>
      </c>
      <c r="II189" s="35">
        <f t="shared" si="11"/>
        <v>4.75</v>
      </c>
      <c r="IJ189" s="35"/>
      <c r="IK189" s="35">
        <v>9</v>
      </c>
      <c r="IL189" s="35">
        <v>6.37</v>
      </c>
      <c r="IM189" s="34"/>
      <c r="IN189" s="31"/>
      <c r="IO189" s="70"/>
      <c r="IP189" s="34">
        <v>13686</v>
      </c>
      <c r="IQ189" s="34"/>
      <c r="IR189" s="34"/>
      <c r="IS189" s="34"/>
      <c r="IT189" s="34"/>
      <c r="IU189" s="34"/>
      <c r="IV189" s="34"/>
      <c r="IW189" s="34"/>
      <c r="IX189" s="34">
        <v>34982</v>
      </c>
      <c r="IY189" s="34"/>
      <c r="IZ189" s="34"/>
      <c r="JA189" s="34">
        <v>0</v>
      </c>
      <c r="JB189" s="34">
        <v>0</v>
      </c>
      <c r="JC189" s="34">
        <v>0</v>
      </c>
      <c r="JD189" s="34">
        <v>0</v>
      </c>
      <c r="JE189" s="34"/>
      <c r="JF189" s="34"/>
      <c r="JG189" s="34"/>
      <c r="JH189" s="34"/>
      <c r="JI189" s="34"/>
      <c r="JJ189" s="34"/>
      <c r="JK189" s="34"/>
      <c r="JL189" s="34"/>
      <c r="JM189" s="34"/>
      <c r="JN189" s="34"/>
      <c r="JO189" s="34"/>
      <c r="JP189" s="34"/>
      <c r="JQ189" s="34"/>
      <c r="JR189" s="34">
        <v>5560</v>
      </c>
      <c r="JS189" s="34"/>
      <c r="JT189" s="34"/>
      <c r="JU189" s="34">
        <v>287</v>
      </c>
      <c r="JV189" s="34"/>
      <c r="JW189" s="34"/>
      <c r="JX189" s="34"/>
      <c r="JY189" s="34"/>
      <c r="JZ189" s="34"/>
      <c r="KA189" s="34"/>
      <c r="KB189" s="34"/>
      <c r="KC189" s="34"/>
      <c r="KD189" s="34"/>
      <c r="KE189" s="34"/>
      <c r="KF189" s="34">
        <v>0</v>
      </c>
      <c r="KG189" s="34">
        <v>0</v>
      </c>
      <c r="KH189" s="34">
        <v>0</v>
      </c>
      <c r="KI189" s="34">
        <v>61</v>
      </c>
      <c r="KJ189" s="34">
        <v>59</v>
      </c>
      <c r="KK189" s="34">
        <v>59</v>
      </c>
      <c r="KL189" s="34">
        <v>5</v>
      </c>
      <c r="KM189" s="34">
        <v>0</v>
      </c>
      <c r="KN189" s="34"/>
      <c r="KO189" s="34"/>
      <c r="KP189" s="34"/>
      <c r="KQ189" s="34"/>
      <c r="KR189" s="34"/>
      <c r="KS189" s="34"/>
      <c r="KT189" s="34"/>
      <c r="KU189" s="34"/>
      <c r="KV189" s="34"/>
      <c r="KW189" s="34"/>
      <c r="KX189" s="34"/>
      <c r="KY189" s="34"/>
      <c r="KZ189" s="34"/>
      <c r="LA189" s="34"/>
      <c r="LB189" s="34"/>
      <c r="LC189" s="34"/>
      <c r="LD189" s="34"/>
      <c r="LE189" s="34"/>
      <c r="LF189" s="34"/>
      <c r="LG189" s="34"/>
      <c r="LH189" s="34"/>
      <c r="LI189" s="34"/>
      <c r="LJ189" s="34"/>
      <c r="LK189" s="34"/>
      <c r="LL189" s="34"/>
      <c r="LM189" s="34"/>
      <c r="LN189" s="34"/>
      <c r="LO189" s="34"/>
      <c r="LP189" s="34"/>
      <c r="LQ189" s="34"/>
      <c r="LR189" s="34"/>
      <c r="LS189" s="34"/>
      <c r="LT189" s="34"/>
      <c r="LU189" s="34"/>
      <c r="LV189" s="34"/>
      <c r="LW189" s="34"/>
      <c r="LX189" s="34"/>
      <c r="LY189" s="34"/>
      <c r="LZ189" s="34"/>
      <c r="MA189" s="34"/>
      <c r="MB189" s="34"/>
      <c r="MC189" s="34"/>
      <c r="MD189" s="34"/>
      <c r="ME189" s="34"/>
      <c r="MF189" s="34"/>
      <c r="MG189" s="34"/>
      <c r="MH189" s="34"/>
      <c r="MI189" s="34"/>
      <c r="MJ189" s="34"/>
      <c r="MK189" s="34"/>
      <c r="ML189" s="34"/>
      <c r="MM189" s="34"/>
      <c r="MN189" s="34"/>
      <c r="MO189" s="34">
        <v>5</v>
      </c>
      <c r="MP189" s="34">
        <v>0</v>
      </c>
      <c r="MQ189" s="34"/>
      <c r="MR189" s="34"/>
      <c r="MS189" s="34">
        <v>279149</v>
      </c>
      <c r="MT189" s="34"/>
      <c r="MU189" s="34">
        <v>0</v>
      </c>
      <c r="MV189" s="34"/>
      <c r="MW189" s="34"/>
      <c r="MX189" s="34"/>
      <c r="MY189" s="34"/>
      <c r="MZ189" s="34"/>
      <c r="NA189" s="34"/>
      <c r="NB189" s="34"/>
      <c r="NC189" s="34"/>
      <c r="ND189" s="34"/>
      <c r="NE189" s="34"/>
      <c r="NF189" s="34"/>
      <c r="NG189" s="34"/>
      <c r="NH189" s="34"/>
      <c r="NI189" s="34"/>
      <c r="NJ189" s="34"/>
      <c r="NK189" s="34"/>
      <c r="NX189" s="18">
        <f t="shared" si="15"/>
        <v>2773.1746165413538</v>
      </c>
      <c r="NY189" t="str">
        <f t="shared" si="12"/>
        <v>Larger</v>
      </c>
      <c r="NZ189" t="str">
        <f t="shared" si="13"/>
        <v>Medium</v>
      </c>
    </row>
    <row r="190" spans="1:390">
      <c r="A190" t="s">
        <v>440</v>
      </c>
      <c r="B190" t="s">
        <v>641</v>
      </c>
      <c r="C190">
        <v>573</v>
      </c>
      <c r="D190" s="1" t="s">
        <v>404</v>
      </c>
      <c r="E190" s="31">
        <v>20070</v>
      </c>
      <c r="F190" s="31" t="s">
        <v>759</v>
      </c>
      <c r="AC190" s="92" t="s">
        <v>546</v>
      </c>
      <c r="AL190" s="89" t="s">
        <v>546</v>
      </c>
      <c r="AO190" s="89" t="s">
        <v>546</v>
      </c>
      <c r="II190" s="35">
        <f t="shared" si="11"/>
        <v>0</v>
      </c>
      <c r="NY190" t="str">
        <f t="shared" si="12"/>
        <v>Smaller</v>
      </c>
      <c r="NZ190" t="str">
        <f t="shared" si="13"/>
        <v>Small</v>
      </c>
    </row>
    <row r="191" spans="1:390">
      <c r="A191" t="s">
        <v>598</v>
      </c>
      <c r="B191" s="31" t="s">
        <v>655</v>
      </c>
      <c r="C191" s="32" t="s">
        <v>656</v>
      </c>
      <c r="D191" s="1" t="s">
        <v>404</v>
      </c>
      <c r="E191" s="31">
        <v>20070</v>
      </c>
      <c r="F191" s="31" t="s">
        <v>759</v>
      </c>
      <c r="G191" s="34">
        <v>5301.4361904761581</v>
      </c>
      <c r="H191" s="70"/>
      <c r="I191" s="61"/>
      <c r="J191" s="67"/>
      <c r="K191" s="67"/>
      <c r="L191" s="67"/>
      <c r="M191" s="67"/>
      <c r="N191" s="67"/>
      <c r="O191" s="67"/>
      <c r="P191" s="67"/>
      <c r="Q191" s="67"/>
      <c r="R191" s="67"/>
      <c r="S191" s="67"/>
      <c r="T191" s="67"/>
      <c r="U191" s="67"/>
      <c r="V191" s="67"/>
      <c r="W191" s="86"/>
      <c r="X191" s="86"/>
      <c r="Y191" s="86"/>
      <c r="Z191" s="86"/>
      <c r="AA191" s="86"/>
      <c r="AB191" s="86"/>
      <c r="AC191" s="92" t="s">
        <v>546</v>
      </c>
      <c r="AL191" s="89" t="s">
        <v>546</v>
      </c>
      <c r="AO191" s="89" t="s">
        <v>546</v>
      </c>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35"/>
      <c r="BX191" s="35"/>
      <c r="BY191" s="35"/>
      <c r="BZ191" s="35"/>
      <c r="CA191" s="35"/>
      <c r="CB191" s="35"/>
      <c r="CC191" s="35"/>
      <c r="CD191" s="35"/>
      <c r="CE191" s="35"/>
      <c r="CF191" s="35"/>
      <c r="CG191" s="35"/>
      <c r="CH191" s="35"/>
      <c r="CI191" s="35"/>
      <c r="CJ191" s="35"/>
      <c r="CK191" s="35"/>
      <c r="CL191" s="35"/>
      <c r="CM191" s="35"/>
      <c r="CN191" s="35"/>
      <c r="CO191" s="35"/>
      <c r="CP191" s="35"/>
      <c r="CQ191" s="35"/>
      <c r="CR191" s="35"/>
      <c r="CS191" s="35"/>
      <c r="CT191" s="35"/>
      <c r="CU191" s="35"/>
      <c r="CV191" s="35"/>
      <c r="CW191" s="35"/>
      <c r="CX191" s="35"/>
      <c r="CY191" s="35"/>
      <c r="CZ191" s="35"/>
      <c r="DA191" s="35"/>
      <c r="DB191" s="35"/>
      <c r="DC191" s="35"/>
      <c r="DD191" s="35"/>
      <c r="DE191" s="35"/>
      <c r="DF191" s="35"/>
      <c r="DG191" s="35"/>
      <c r="DH191" s="35"/>
      <c r="DI191" s="35"/>
      <c r="DJ191" s="35"/>
      <c r="DK191" s="35"/>
      <c r="DL191" s="35"/>
      <c r="DM191" s="35"/>
      <c r="DN191" s="35"/>
      <c r="DO191" s="35"/>
      <c r="DP191" s="35"/>
      <c r="DQ191" s="35"/>
      <c r="DR191" s="35"/>
      <c r="DS191" s="35"/>
      <c r="DT191" s="35"/>
      <c r="DU191" s="35"/>
      <c r="DV191" s="61"/>
      <c r="DW191" s="61"/>
      <c r="DX191" s="35"/>
      <c r="DY191" s="35"/>
      <c r="DZ191" s="35"/>
      <c r="EA191" s="35"/>
      <c r="EB191" s="35"/>
      <c r="EC191" s="35"/>
      <c r="ED191" s="35"/>
      <c r="EE191" s="35"/>
      <c r="EF191" s="35"/>
      <c r="EG191" s="35"/>
      <c r="EH191" s="35"/>
      <c r="EI191" s="61"/>
      <c r="EJ191" s="35"/>
      <c r="EK191" s="35"/>
      <c r="EL191" s="35"/>
      <c r="EM191" s="35"/>
      <c r="EN191" s="35"/>
      <c r="EO191" s="35"/>
      <c r="EP191" s="35"/>
      <c r="EQ191" s="35"/>
      <c r="ER191" s="35"/>
      <c r="ES191" s="35"/>
      <c r="ET191" s="35"/>
      <c r="EU191" s="37"/>
      <c r="EV191" s="37"/>
      <c r="EW191" s="37"/>
      <c r="EX191" s="37"/>
      <c r="EY191" s="37"/>
      <c r="EZ191" s="37"/>
      <c r="FA191" s="34"/>
      <c r="FB191" s="34"/>
      <c r="FC191" s="34"/>
      <c r="FD191" s="34"/>
      <c r="FE191" s="34"/>
      <c r="FF191" s="34"/>
      <c r="FG191" s="34"/>
      <c r="FH191" s="34"/>
      <c r="FI191" s="34"/>
      <c r="FJ191" s="34"/>
      <c r="FK191" s="34"/>
      <c r="FL191" s="34"/>
      <c r="FM191" s="34"/>
      <c r="FN191" s="34"/>
      <c r="FO191" s="34"/>
      <c r="FP191" s="34"/>
      <c r="FQ191" s="34"/>
      <c r="FR191" s="34"/>
      <c r="FS191" s="34"/>
      <c r="FT191" s="35"/>
      <c r="FU191" s="35"/>
      <c r="FV191" s="35"/>
      <c r="FW191" s="35"/>
      <c r="FX191" s="35"/>
      <c r="FY191" s="35"/>
      <c r="FZ191" s="35"/>
      <c r="GA191" s="35"/>
      <c r="GB191" s="35"/>
      <c r="GC191" s="35"/>
      <c r="GD191" s="35"/>
      <c r="GE191" s="35"/>
      <c r="GF191" s="35"/>
      <c r="GG191" s="35"/>
      <c r="GH191" s="35"/>
      <c r="GI191" s="35"/>
      <c r="GJ191" s="35"/>
      <c r="GK191" s="35"/>
      <c r="GL191" s="35"/>
      <c r="GM191" s="35"/>
      <c r="GN191" s="35"/>
      <c r="GO191" s="35"/>
      <c r="GP191" s="35"/>
      <c r="GQ191" s="35"/>
      <c r="GR191" s="35"/>
      <c r="GS191" s="31"/>
      <c r="GT191" s="31"/>
      <c r="GU191" s="31"/>
      <c r="GV191" s="31"/>
      <c r="GX191" s="31"/>
      <c r="GY191" s="31"/>
      <c r="GZ191" s="31"/>
      <c r="HA191" s="31"/>
      <c r="HC191" s="35"/>
      <c r="HD191" s="35"/>
      <c r="HE191" s="35"/>
      <c r="HF191" s="35"/>
      <c r="HG191" s="35"/>
      <c r="HH191" s="35"/>
      <c r="HI191" s="35"/>
      <c r="HJ191" s="35"/>
      <c r="HK191" s="35"/>
      <c r="HL191" s="35"/>
      <c r="HM191" s="35"/>
      <c r="HN191" s="35"/>
      <c r="HO191" s="35"/>
      <c r="HP191" s="35"/>
      <c r="HQ191" s="35"/>
      <c r="HR191" s="35"/>
      <c r="HS191" s="35"/>
      <c r="HT191" s="35"/>
      <c r="HU191" s="35"/>
      <c r="HV191" s="35"/>
      <c r="HW191" s="35"/>
      <c r="HX191" s="35"/>
      <c r="HY191" s="35"/>
      <c r="HZ191" s="35"/>
      <c r="IA191" s="35"/>
      <c r="IB191" s="35"/>
      <c r="IC191" s="35"/>
      <c r="ID191" s="35"/>
      <c r="IE191" s="35"/>
      <c r="IF191" s="61"/>
      <c r="IG191" s="35"/>
      <c r="IH191" s="35"/>
      <c r="II191" s="35">
        <f t="shared" si="11"/>
        <v>0</v>
      </c>
      <c r="IJ191" s="35"/>
      <c r="IK191" s="35"/>
      <c r="IL191" s="35"/>
      <c r="IM191" s="34"/>
      <c r="IN191" s="31"/>
      <c r="IO191" s="70"/>
      <c r="IP191" s="34"/>
      <c r="IQ191" s="34"/>
      <c r="IR191" s="34"/>
      <c r="IS191" s="34"/>
      <c r="IT191" s="34"/>
      <c r="IU191" s="34"/>
      <c r="IV191" s="34"/>
      <c r="IW191" s="34"/>
      <c r="IX191" s="34"/>
      <c r="IY191" s="34"/>
      <c r="IZ191" s="34"/>
      <c r="JA191" s="34"/>
      <c r="JB191" s="34"/>
      <c r="JC191" s="34"/>
      <c r="JD191" s="34"/>
      <c r="JE191" s="34"/>
      <c r="JF191" s="34"/>
      <c r="JG191" s="34"/>
      <c r="JH191" s="34"/>
      <c r="JI191" s="34"/>
      <c r="JJ191" s="34"/>
      <c r="JK191" s="34"/>
      <c r="JL191" s="34"/>
      <c r="JM191" s="34"/>
      <c r="JN191" s="34"/>
      <c r="JO191" s="34"/>
      <c r="JP191" s="34"/>
      <c r="JQ191" s="34"/>
      <c r="JR191" s="34"/>
      <c r="JS191" s="34"/>
      <c r="JT191" s="34"/>
      <c r="JU191" s="34"/>
      <c r="JV191" s="34"/>
      <c r="JW191" s="34"/>
      <c r="JX191" s="34"/>
      <c r="JY191" s="34"/>
      <c r="JZ191" s="34"/>
      <c r="KA191" s="34"/>
      <c r="KB191" s="34"/>
      <c r="KC191" s="34"/>
      <c r="KD191" s="34"/>
      <c r="KE191" s="34"/>
      <c r="KF191" s="34"/>
      <c r="KG191" s="34"/>
      <c r="KH191" s="34"/>
      <c r="KI191" s="34"/>
      <c r="KJ191" s="34"/>
      <c r="KK191" s="34"/>
      <c r="KL191" s="34"/>
      <c r="KM191" s="34"/>
      <c r="KN191" s="34"/>
      <c r="KO191" s="34"/>
      <c r="KP191" s="34"/>
      <c r="KQ191" s="34"/>
      <c r="KR191" s="34"/>
      <c r="KS191" s="34"/>
      <c r="KT191" s="34"/>
      <c r="KU191" s="34"/>
      <c r="KV191" s="34"/>
      <c r="KW191" s="34"/>
      <c r="KX191" s="34"/>
      <c r="KY191" s="34"/>
      <c r="KZ191" s="34"/>
      <c r="LA191" s="34"/>
      <c r="LB191" s="34"/>
      <c r="LC191" s="34"/>
      <c r="LD191" s="34"/>
      <c r="LE191" s="34"/>
      <c r="LF191" s="34"/>
      <c r="LG191" s="34"/>
      <c r="LH191" s="34"/>
      <c r="LI191" s="34"/>
      <c r="LJ191" s="34"/>
      <c r="LK191" s="34"/>
      <c r="LL191" s="34"/>
      <c r="LM191" s="34"/>
      <c r="LN191" s="34"/>
      <c r="LO191" s="34"/>
      <c r="LP191" s="34"/>
      <c r="LQ191" s="34"/>
      <c r="LR191" s="34"/>
      <c r="LS191" s="34"/>
      <c r="LT191" s="34"/>
      <c r="LU191" s="34"/>
      <c r="LV191" s="34"/>
      <c r="LW191" s="34"/>
      <c r="LX191" s="34"/>
      <c r="LY191" s="34"/>
      <c r="LZ191" s="34"/>
      <c r="MA191" s="34"/>
      <c r="MB191" s="34"/>
      <c r="MC191" s="34"/>
      <c r="MD191" s="34"/>
      <c r="ME191" s="34"/>
      <c r="MF191" s="34"/>
      <c r="MG191" s="34"/>
      <c r="MH191" s="34"/>
      <c r="MI191" s="34"/>
      <c r="MJ191" s="34"/>
      <c r="MK191" s="34"/>
      <c r="ML191" s="34"/>
      <c r="MM191" s="34"/>
      <c r="MN191" s="34"/>
      <c r="MO191" s="34"/>
      <c r="MP191" s="34"/>
      <c r="MQ191" s="34"/>
      <c r="MR191" s="34"/>
      <c r="MS191" s="34"/>
      <c r="MT191" s="34"/>
      <c r="MU191" s="34"/>
      <c r="MV191" s="34"/>
      <c r="MW191" s="34"/>
      <c r="MX191" s="34"/>
      <c r="MY191" s="34"/>
      <c r="MZ191" s="34"/>
      <c r="NA191" s="34"/>
      <c r="NB191" s="34"/>
      <c r="NC191" s="34"/>
      <c r="ND191" s="34"/>
      <c r="NE191" s="34"/>
      <c r="NF191" s="34"/>
      <c r="NG191" s="34"/>
      <c r="NH191" s="34"/>
      <c r="NI191" s="34"/>
      <c r="NJ191" s="34"/>
      <c r="NK191" s="34"/>
      <c r="NX191" s="18" t="e">
        <f t="shared" ref="NX191:NX222" si="16">G191/IG191</f>
        <v>#DIV/0!</v>
      </c>
      <c r="NY191" t="str">
        <f t="shared" si="12"/>
        <v>Smaller</v>
      </c>
      <c r="NZ191" t="str">
        <f t="shared" si="13"/>
        <v>Small</v>
      </c>
    </row>
    <row r="192" spans="1:390">
      <c r="A192" t="s">
        <v>657</v>
      </c>
      <c r="B192" s="31" t="s">
        <v>658</v>
      </c>
      <c r="C192" s="32" t="s">
        <v>659</v>
      </c>
      <c r="D192" s="31" t="s">
        <v>393</v>
      </c>
      <c r="E192" s="31">
        <v>20070</v>
      </c>
      <c r="F192" s="31" t="s">
        <v>759</v>
      </c>
      <c r="G192" s="34">
        <v>2699.447999999993</v>
      </c>
      <c r="H192" s="70"/>
      <c r="I192" s="61"/>
      <c r="J192" s="67"/>
      <c r="K192" s="67"/>
      <c r="L192" s="67"/>
      <c r="M192" s="67"/>
      <c r="N192" s="67"/>
      <c r="O192" s="67"/>
      <c r="P192" s="67"/>
      <c r="Q192" s="67"/>
      <c r="R192" s="67"/>
      <c r="S192" s="67"/>
      <c r="T192" s="67"/>
      <c r="U192" s="67"/>
      <c r="V192" s="67"/>
      <c r="W192" s="86"/>
      <c r="X192" s="86"/>
      <c r="Y192" s="86"/>
      <c r="Z192" s="86"/>
      <c r="AA192" s="86"/>
      <c r="AB192" s="86"/>
      <c r="AC192" s="92" t="s">
        <v>546</v>
      </c>
      <c r="AL192" s="89" t="s">
        <v>546</v>
      </c>
      <c r="AO192" s="89" t="s">
        <v>546</v>
      </c>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35"/>
      <c r="BX192" s="35"/>
      <c r="BY192" s="35"/>
      <c r="BZ192" s="35"/>
      <c r="CA192" s="35"/>
      <c r="CB192" s="35"/>
      <c r="CC192" s="35"/>
      <c r="CD192" s="35"/>
      <c r="CE192" s="35"/>
      <c r="CF192" s="35"/>
      <c r="CG192" s="35"/>
      <c r="CH192" s="35"/>
      <c r="CI192" s="35"/>
      <c r="CJ192" s="35"/>
      <c r="CK192" s="35"/>
      <c r="CL192" s="35"/>
      <c r="CM192" s="35"/>
      <c r="CN192" s="35"/>
      <c r="CO192" s="35"/>
      <c r="CP192" s="35"/>
      <c r="CQ192" s="35"/>
      <c r="CR192" s="35"/>
      <c r="CS192" s="35"/>
      <c r="CT192" s="35"/>
      <c r="CU192" s="35"/>
      <c r="CV192" s="35"/>
      <c r="CW192" s="35"/>
      <c r="CX192" s="35"/>
      <c r="CY192" s="35"/>
      <c r="CZ192" s="35"/>
      <c r="DA192" s="35"/>
      <c r="DB192" s="35"/>
      <c r="DC192" s="35"/>
      <c r="DD192" s="35"/>
      <c r="DE192" s="35"/>
      <c r="DF192" s="35"/>
      <c r="DG192" s="35"/>
      <c r="DH192" s="35"/>
      <c r="DI192" s="35"/>
      <c r="DJ192" s="35"/>
      <c r="DK192" s="35"/>
      <c r="DL192" s="35"/>
      <c r="DM192" s="35"/>
      <c r="DN192" s="35"/>
      <c r="DO192" s="35"/>
      <c r="DP192" s="35"/>
      <c r="DQ192" s="35"/>
      <c r="DR192" s="35"/>
      <c r="DS192" s="35"/>
      <c r="DT192" s="35"/>
      <c r="DU192" s="35"/>
      <c r="DV192" s="61"/>
      <c r="DW192" s="61"/>
      <c r="DX192" s="35"/>
      <c r="DY192" s="35"/>
      <c r="DZ192" s="35"/>
      <c r="EA192" s="35"/>
      <c r="EB192" s="35"/>
      <c r="EC192" s="35"/>
      <c r="ED192" s="35"/>
      <c r="EE192" s="35"/>
      <c r="EF192" s="35"/>
      <c r="EG192" s="35"/>
      <c r="EH192" s="35"/>
      <c r="EI192" s="61"/>
      <c r="EJ192" s="35"/>
      <c r="EK192" s="35"/>
      <c r="EL192" s="35"/>
      <c r="EM192" s="35"/>
      <c r="EN192" s="35"/>
      <c r="EO192" s="35"/>
      <c r="EP192" s="35"/>
      <c r="EQ192" s="35"/>
      <c r="ER192" s="35"/>
      <c r="ES192" s="35"/>
      <c r="ET192" s="35"/>
      <c r="EU192" s="37"/>
      <c r="EV192" s="37"/>
      <c r="EW192" s="37"/>
      <c r="EX192" s="37"/>
      <c r="EY192" s="37"/>
      <c r="EZ192" s="37"/>
      <c r="FA192" s="34"/>
      <c r="FB192" s="34"/>
      <c r="FC192" s="34"/>
      <c r="FD192" s="34"/>
      <c r="FE192" s="34"/>
      <c r="FF192" s="34"/>
      <c r="FG192" s="34"/>
      <c r="FH192" s="34"/>
      <c r="FI192" s="34"/>
      <c r="FJ192" s="34"/>
      <c r="FK192" s="34"/>
      <c r="FL192" s="34"/>
      <c r="FM192" s="34"/>
      <c r="FN192" s="34"/>
      <c r="FO192" s="34"/>
      <c r="FP192" s="34"/>
      <c r="FQ192" s="34"/>
      <c r="FR192" s="34"/>
      <c r="FS192" s="34"/>
      <c r="FT192" s="35"/>
      <c r="FU192" s="35"/>
      <c r="FV192" s="35"/>
      <c r="FW192" s="35"/>
      <c r="FX192" s="35"/>
      <c r="FY192" s="35"/>
      <c r="FZ192" s="35"/>
      <c r="GA192" s="35"/>
      <c r="GB192" s="35"/>
      <c r="GC192" s="35"/>
      <c r="GD192" s="35"/>
      <c r="GE192" s="35"/>
      <c r="GF192" s="35"/>
      <c r="GG192" s="35"/>
      <c r="GH192" s="35"/>
      <c r="GI192" s="35"/>
      <c r="GJ192" s="35"/>
      <c r="GK192" s="35"/>
      <c r="GL192" s="35"/>
      <c r="GM192" s="35"/>
      <c r="GN192" s="35"/>
      <c r="GO192" s="35"/>
      <c r="GP192" s="35"/>
      <c r="GQ192" s="35"/>
      <c r="GR192" s="35"/>
      <c r="GS192" s="31"/>
      <c r="GT192" s="31"/>
      <c r="GU192" s="31"/>
      <c r="GV192" s="31"/>
      <c r="GX192" s="31"/>
      <c r="GY192" s="31"/>
      <c r="GZ192" s="31"/>
      <c r="HA192" s="31"/>
      <c r="HC192" s="35"/>
      <c r="HD192" s="35"/>
      <c r="HE192" s="35"/>
      <c r="HF192" s="35"/>
      <c r="HG192" s="35"/>
      <c r="HH192" s="35"/>
      <c r="HI192" s="35"/>
      <c r="HJ192" s="35"/>
      <c r="HK192" s="35"/>
      <c r="HL192" s="35"/>
      <c r="HM192" s="35"/>
      <c r="HN192" s="35"/>
      <c r="HO192" s="35"/>
      <c r="HP192" s="35"/>
      <c r="HQ192" s="35"/>
      <c r="HR192" s="35"/>
      <c r="HS192" s="35"/>
      <c r="HT192" s="35"/>
      <c r="HU192" s="35"/>
      <c r="HV192" s="35"/>
      <c r="HW192" s="35"/>
      <c r="HX192" s="35"/>
      <c r="HY192" s="35"/>
      <c r="HZ192" s="35"/>
      <c r="IA192" s="35"/>
      <c r="IB192" s="35"/>
      <c r="IC192" s="35"/>
      <c r="ID192" s="35"/>
      <c r="IE192" s="35"/>
      <c r="IF192" s="61"/>
      <c r="IG192" s="35"/>
      <c r="IH192" s="35"/>
      <c r="II192" s="35">
        <f t="shared" si="11"/>
        <v>0</v>
      </c>
      <c r="IJ192" s="35"/>
      <c r="IK192" s="35"/>
      <c r="IL192" s="35"/>
      <c r="IM192" s="34"/>
      <c r="IN192" s="31"/>
      <c r="IO192" s="70"/>
      <c r="IP192" s="34"/>
      <c r="IQ192" s="34"/>
      <c r="IR192" s="34"/>
      <c r="IS192" s="34"/>
      <c r="IT192" s="34"/>
      <c r="IU192" s="34"/>
      <c r="IV192" s="34"/>
      <c r="IW192" s="34"/>
      <c r="IX192" s="34"/>
      <c r="IY192" s="34"/>
      <c r="IZ192" s="34"/>
      <c r="JA192" s="34"/>
      <c r="JB192" s="34"/>
      <c r="JC192" s="34"/>
      <c r="JD192" s="34"/>
      <c r="JE192" s="34"/>
      <c r="JF192" s="34"/>
      <c r="JG192" s="34"/>
      <c r="JH192" s="34"/>
      <c r="JI192" s="34"/>
      <c r="JJ192" s="34"/>
      <c r="JK192" s="34"/>
      <c r="JL192" s="34"/>
      <c r="JM192" s="34"/>
      <c r="JN192" s="34"/>
      <c r="JO192" s="34"/>
      <c r="JP192" s="34"/>
      <c r="JQ192" s="34"/>
      <c r="JR192" s="34"/>
      <c r="JS192" s="34"/>
      <c r="JT192" s="34"/>
      <c r="JU192" s="34"/>
      <c r="JV192" s="34"/>
      <c r="JW192" s="34"/>
      <c r="JX192" s="34"/>
      <c r="JY192" s="34"/>
      <c r="JZ192" s="34"/>
      <c r="KA192" s="34"/>
      <c r="KB192" s="34"/>
      <c r="KC192" s="34"/>
      <c r="KD192" s="34"/>
      <c r="KE192" s="34"/>
      <c r="KF192" s="34"/>
      <c r="KG192" s="34"/>
      <c r="KH192" s="34"/>
      <c r="KI192" s="34"/>
      <c r="KJ192" s="34"/>
      <c r="KK192" s="34"/>
      <c r="KL192" s="34"/>
      <c r="KM192" s="34"/>
      <c r="KN192" s="34"/>
      <c r="KO192" s="34"/>
      <c r="KP192" s="34"/>
      <c r="KQ192" s="34"/>
      <c r="KR192" s="34"/>
      <c r="KS192" s="34"/>
      <c r="KT192" s="34"/>
      <c r="KU192" s="34"/>
      <c r="KV192" s="34"/>
      <c r="KW192" s="34"/>
      <c r="KX192" s="34"/>
      <c r="KY192" s="34"/>
      <c r="KZ192" s="34"/>
      <c r="LA192" s="34"/>
      <c r="LB192" s="34"/>
      <c r="LC192" s="34"/>
      <c r="LD192" s="34"/>
      <c r="LE192" s="34"/>
      <c r="LF192" s="34"/>
      <c r="LG192" s="34"/>
      <c r="LH192" s="34"/>
      <c r="LI192" s="34"/>
      <c r="LJ192" s="34"/>
      <c r="LK192" s="34"/>
      <c r="LL192" s="34"/>
      <c r="LM192" s="34"/>
      <c r="LN192" s="34"/>
      <c r="LO192" s="34"/>
      <c r="LP192" s="34"/>
      <c r="LQ192" s="34"/>
      <c r="LR192" s="34"/>
      <c r="LS192" s="34"/>
      <c r="LT192" s="34"/>
      <c r="LU192" s="34"/>
      <c r="LV192" s="34"/>
      <c r="LW192" s="34"/>
      <c r="LX192" s="34"/>
      <c r="LY192" s="34"/>
      <c r="LZ192" s="34"/>
      <c r="MA192" s="34"/>
      <c r="MB192" s="34"/>
      <c r="MC192" s="34"/>
      <c r="MD192" s="34"/>
      <c r="ME192" s="34"/>
      <c r="MF192" s="34"/>
      <c r="MG192" s="34"/>
      <c r="MH192" s="34"/>
      <c r="MI192" s="34"/>
      <c r="MJ192" s="34"/>
      <c r="MK192" s="34"/>
      <c r="ML192" s="34"/>
      <c r="MM192" s="34"/>
      <c r="MN192" s="34"/>
      <c r="MO192" s="34"/>
      <c r="MP192" s="34"/>
      <c r="MQ192" s="34"/>
      <c r="MR192" s="34"/>
      <c r="MS192" s="34"/>
      <c r="MT192" s="34"/>
      <c r="MU192" s="34"/>
      <c r="MV192" s="34"/>
      <c r="MW192" s="34"/>
      <c r="MX192" s="34"/>
      <c r="MY192" s="34"/>
      <c r="MZ192" s="34"/>
      <c r="NA192" s="34"/>
      <c r="NB192" s="34"/>
      <c r="NC192" s="34"/>
      <c r="ND192" s="34"/>
      <c r="NE192" s="34"/>
      <c r="NF192" s="34"/>
      <c r="NG192" s="34"/>
      <c r="NH192" s="34"/>
      <c r="NI192" s="34"/>
      <c r="NJ192" s="34"/>
      <c r="NK192" s="34"/>
      <c r="NX192" s="18" t="e">
        <f t="shared" si="16"/>
        <v>#DIV/0!</v>
      </c>
      <c r="NY192" t="str">
        <f t="shared" si="12"/>
        <v>Smaller</v>
      </c>
      <c r="NZ192" t="str">
        <f t="shared" si="13"/>
        <v>Small</v>
      </c>
    </row>
    <row r="193" spans="1:390">
      <c r="A193" t="s">
        <v>660</v>
      </c>
      <c r="B193" s="31" t="s">
        <v>661</v>
      </c>
      <c r="C193" s="32" t="s">
        <v>662</v>
      </c>
      <c r="D193" s="1" t="s">
        <v>404</v>
      </c>
      <c r="E193" s="31">
        <v>20070</v>
      </c>
      <c r="F193" s="31" t="s">
        <v>759</v>
      </c>
      <c r="G193" s="34">
        <v>4033.004571428588</v>
      </c>
      <c r="H193" s="70">
        <v>14780</v>
      </c>
      <c r="I193" s="61"/>
      <c r="J193" s="67">
        <v>64</v>
      </c>
      <c r="K193" s="67">
        <v>0</v>
      </c>
      <c r="L193" s="67"/>
      <c r="M193" s="67"/>
      <c r="N193" s="67"/>
      <c r="O193" s="67"/>
      <c r="P193" s="67"/>
      <c r="Q193" s="67"/>
      <c r="R193" s="67">
        <v>0</v>
      </c>
      <c r="S193" s="67"/>
      <c r="T193" s="67"/>
      <c r="U193" s="67">
        <v>0</v>
      </c>
      <c r="V193" s="67">
        <v>229</v>
      </c>
      <c r="W193" s="86"/>
      <c r="X193" s="86"/>
      <c r="Y193" s="86"/>
      <c r="Z193" s="86"/>
      <c r="AA193" s="86"/>
      <c r="AB193" s="86"/>
      <c r="AC193" s="92" t="s">
        <v>546</v>
      </c>
      <c r="AL193" s="89" t="s">
        <v>546</v>
      </c>
      <c r="AO193" s="89" t="s">
        <v>546</v>
      </c>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35"/>
      <c r="BX193" s="35"/>
      <c r="BY193" s="35"/>
      <c r="BZ193" s="35"/>
      <c r="CA193" s="35"/>
      <c r="CB193" s="35"/>
      <c r="CC193" s="35"/>
      <c r="CD193" s="35"/>
      <c r="CE193" s="35"/>
      <c r="CF193" s="35"/>
      <c r="CG193" s="35"/>
      <c r="CH193" s="35"/>
      <c r="CI193" s="35"/>
      <c r="CJ193" s="35"/>
      <c r="CK193" s="35"/>
      <c r="CL193" s="35"/>
      <c r="CM193" s="35"/>
      <c r="CN193" s="35"/>
      <c r="CO193" s="35"/>
      <c r="CP193" s="35"/>
      <c r="CQ193" s="35"/>
      <c r="CR193" s="35"/>
      <c r="CS193" s="35"/>
      <c r="CT193" s="35"/>
      <c r="CU193" s="35"/>
      <c r="CV193" s="35"/>
      <c r="CW193" s="35"/>
      <c r="CX193" s="35"/>
      <c r="CY193" s="35"/>
      <c r="CZ193" s="35"/>
      <c r="DA193" s="35"/>
      <c r="DB193" s="35"/>
      <c r="DC193" s="35"/>
      <c r="DD193" s="35"/>
      <c r="DE193" s="35"/>
      <c r="DF193" s="35"/>
      <c r="DG193" s="35"/>
      <c r="DH193" s="35"/>
      <c r="DI193" s="35"/>
      <c r="DJ193" s="35"/>
      <c r="DK193" s="35"/>
      <c r="DL193" s="35"/>
      <c r="DM193" s="35"/>
      <c r="DN193" s="35"/>
      <c r="DO193" s="35"/>
      <c r="DP193" s="35"/>
      <c r="DQ193" s="35"/>
      <c r="DR193" s="35"/>
      <c r="DS193" s="35"/>
      <c r="DT193" s="35"/>
      <c r="DU193" s="35"/>
      <c r="DV193" s="61"/>
      <c r="DW193" s="61"/>
      <c r="DX193" s="35"/>
      <c r="DY193" s="35"/>
      <c r="DZ193" s="35"/>
      <c r="EA193" s="35"/>
      <c r="EB193" s="35"/>
      <c r="EC193" s="35"/>
      <c r="ED193" s="35"/>
      <c r="EE193" s="35"/>
      <c r="EF193" s="35"/>
      <c r="EG193" s="35"/>
      <c r="EH193" s="35"/>
      <c r="EI193" s="61"/>
      <c r="EJ193" s="35"/>
      <c r="EK193" s="35"/>
      <c r="EL193" s="35"/>
      <c r="EM193" s="35"/>
      <c r="EN193" s="35"/>
      <c r="EO193" s="35"/>
      <c r="EP193" s="35"/>
      <c r="EQ193" s="35"/>
      <c r="ER193" s="35"/>
      <c r="ES193" s="35"/>
      <c r="ET193" s="35"/>
      <c r="EU193" s="37"/>
      <c r="EV193" s="37"/>
      <c r="EW193" s="37"/>
      <c r="EX193" s="37"/>
      <c r="EY193" s="37"/>
      <c r="EZ193" s="37"/>
      <c r="FA193" s="34"/>
      <c r="FB193" s="34"/>
      <c r="FC193" s="34"/>
      <c r="FD193" s="34"/>
      <c r="FE193" s="34"/>
      <c r="FF193" s="34"/>
      <c r="FG193" s="34"/>
      <c r="FH193" s="34"/>
      <c r="FI193" s="34"/>
      <c r="FJ193" s="34"/>
      <c r="FK193" s="34"/>
      <c r="FL193" s="34"/>
      <c r="FM193" s="34"/>
      <c r="FN193" s="34"/>
      <c r="FO193" s="34"/>
      <c r="FP193" s="34"/>
      <c r="FQ193" s="34"/>
      <c r="FR193" s="34"/>
      <c r="FS193" s="34"/>
      <c r="FT193" s="35"/>
      <c r="FU193" s="35"/>
      <c r="FV193" s="35"/>
      <c r="FW193" s="35"/>
      <c r="FX193" s="35"/>
      <c r="FY193" s="35"/>
      <c r="FZ193" s="35"/>
      <c r="GA193" s="35"/>
      <c r="GB193" s="35"/>
      <c r="GC193" s="35"/>
      <c r="GD193" s="35"/>
      <c r="GE193" s="35"/>
      <c r="GF193" s="35"/>
      <c r="GG193" s="35"/>
      <c r="GH193" s="35"/>
      <c r="GI193" s="35"/>
      <c r="GJ193" s="35"/>
      <c r="GK193" s="35"/>
      <c r="GL193" s="35"/>
      <c r="GM193" s="35"/>
      <c r="GN193" s="35"/>
      <c r="GO193" s="35"/>
      <c r="GP193" s="35"/>
      <c r="GQ193" s="35"/>
      <c r="GR193" s="35"/>
      <c r="GS193" s="31"/>
      <c r="GT193" s="31" t="s">
        <v>416</v>
      </c>
      <c r="GU193" s="31" t="s">
        <v>613</v>
      </c>
      <c r="GV193" s="31" t="s">
        <v>398</v>
      </c>
      <c r="GW193" s="31"/>
      <c r="GX193" s="31"/>
      <c r="GY193" t="s">
        <v>405</v>
      </c>
      <c r="HC193" s="35"/>
      <c r="HD193" s="35"/>
      <c r="HE193" s="35"/>
      <c r="HF193" s="35"/>
      <c r="HG193" s="35"/>
      <c r="HH193" s="35"/>
      <c r="HI193" s="35"/>
      <c r="HJ193" s="35"/>
      <c r="HK193" s="35"/>
      <c r="HL193" s="35"/>
      <c r="HM193" s="35"/>
      <c r="HN193" s="35"/>
      <c r="HO193" s="35"/>
      <c r="HP193" s="35"/>
      <c r="HQ193" s="35"/>
      <c r="HR193" s="35"/>
      <c r="HS193" s="35"/>
      <c r="HT193" s="35"/>
      <c r="HU193" s="35">
        <v>3</v>
      </c>
      <c r="HV193" s="35"/>
      <c r="HW193" s="35"/>
      <c r="HX193" s="35"/>
      <c r="HY193" s="35"/>
      <c r="HZ193" s="35"/>
      <c r="IA193" s="35"/>
      <c r="IB193" s="35"/>
      <c r="IC193" s="35"/>
      <c r="ID193" s="35"/>
      <c r="IE193" s="35"/>
      <c r="IF193" s="61"/>
      <c r="IG193" s="35"/>
      <c r="IH193" s="35"/>
      <c r="II193" s="35">
        <f t="shared" si="11"/>
        <v>0</v>
      </c>
      <c r="IJ193" s="35"/>
      <c r="IK193" s="35"/>
      <c r="IL193" s="35"/>
      <c r="IM193" s="34"/>
      <c r="IN193" s="31"/>
      <c r="IO193" s="70"/>
      <c r="IP193" s="34"/>
      <c r="IQ193" s="34"/>
      <c r="IR193" s="34"/>
      <c r="IS193" s="34"/>
      <c r="IT193" s="34"/>
      <c r="IU193" s="34"/>
      <c r="IV193" s="34"/>
      <c r="IW193" s="34"/>
      <c r="IX193" s="34"/>
      <c r="IY193" s="34"/>
      <c r="IZ193" s="34"/>
      <c r="JA193" s="34"/>
      <c r="JB193" s="34"/>
      <c r="JC193" s="34"/>
      <c r="JD193" s="34"/>
      <c r="JE193" s="34"/>
      <c r="JF193" s="34"/>
      <c r="JG193" s="34"/>
      <c r="JH193" s="34"/>
      <c r="JI193" s="34"/>
      <c r="JJ193" s="34"/>
      <c r="JK193" s="34"/>
      <c r="JL193" s="34"/>
      <c r="JM193" s="34"/>
      <c r="JN193" s="34"/>
      <c r="JO193" s="34"/>
      <c r="JP193" s="34"/>
      <c r="JQ193" s="34"/>
      <c r="JR193" s="34"/>
      <c r="JS193" s="34"/>
      <c r="JT193" s="34"/>
      <c r="JU193" s="34"/>
      <c r="JV193" s="34"/>
      <c r="JW193" s="34"/>
      <c r="JX193" s="34"/>
      <c r="JY193" s="34"/>
      <c r="JZ193" s="34"/>
      <c r="KA193" s="34"/>
      <c r="KB193" s="34"/>
      <c r="KC193" s="34"/>
      <c r="KD193" s="34"/>
      <c r="KE193" s="34"/>
      <c r="KF193" s="34"/>
      <c r="KG193" s="34"/>
      <c r="KH193" s="34"/>
      <c r="KI193" s="34"/>
      <c r="KJ193" s="34"/>
      <c r="KK193" s="34"/>
      <c r="KL193" s="34"/>
      <c r="KM193" s="34"/>
      <c r="KN193" s="34"/>
      <c r="KO193" s="34"/>
      <c r="KP193" s="34"/>
      <c r="KQ193" s="34"/>
      <c r="KR193" s="34"/>
      <c r="KS193" s="34"/>
      <c r="KT193" s="34"/>
      <c r="KU193" s="34"/>
      <c r="KV193" s="34"/>
      <c r="KW193" s="34"/>
      <c r="KX193" s="34"/>
      <c r="KY193" s="34"/>
      <c r="KZ193" s="34"/>
      <c r="LA193" s="34"/>
      <c r="LB193" s="34"/>
      <c r="LC193" s="34"/>
      <c r="LD193" s="34"/>
      <c r="LE193" s="34"/>
      <c r="LF193" s="34"/>
      <c r="LG193" s="34"/>
      <c r="LH193" s="34"/>
      <c r="LI193" s="34"/>
      <c r="LJ193" s="34"/>
      <c r="LK193" s="34"/>
      <c r="LL193" s="34"/>
      <c r="LM193" s="34"/>
      <c r="LN193" s="34"/>
      <c r="LO193" s="34"/>
      <c r="LP193" s="34"/>
      <c r="LQ193" s="34"/>
      <c r="LR193" s="34"/>
      <c r="LS193" s="34"/>
      <c r="LT193" s="34"/>
      <c r="LU193" s="34"/>
      <c r="LV193" s="34"/>
      <c r="LW193" s="34"/>
      <c r="LX193" s="34"/>
      <c r="LY193" s="34"/>
      <c r="LZ193" s="34"/>
      <c r="MA193" s="34"/>
      <c r="MB193" s="34"/>
      <c r="MC193" s="34"/>
      <c r="MD193" s="34"/>
      <c r="ME193" s="34"/>
      <c r="MF193" s="34"/>
      <c r="MG193" s="34"/>
      <c r="MH193" s="34"/>
      <c r="MI193" s="34"/>
      <c r="MJ193" s="34"/>
      <c r="MK193" s="34"/>
      <c r="ML193" s="34"/>
      <c r="MM193" s="34"/>
      <c r="MN193" s="34"/>
      <c r="MO193" s="34"/>
      <c r="MP193" s="34"/>
      <c r="MQ193" s="34"/>
      <c r="MR193" s="34"/>
      <c r="MS193" s="34"/>
      <c r="MT193" s="34"/>
      <c r="MU193" s="34"/>
      <c r="MV193" s="34"/>
      <c r="MW193" s="34"/>
      <c r="MX193" s="34"/>
      <c r="MY193" s="34"/>
      <c r="MZ193" s="34"/>
      <c r="NA193" s="34"/>
      <c r="NB193" s="34"/>
      <c r="NC193" s="34"/>
      <c r="ND193" s="34"/>
      <c r="NE193" s="34"/>
      <c r="NF193" s="34"/>
      <c r="NG193" s="34"/>
      <c r="NH193" s="34"/>
      <c r="NI193" s="34"/>
      <c r="NJ193" s="34"/>
      <c r="NK193" s="34"/>
      <c r="NX193" s="18" t="e">
        <f t="shared" si="16"/>
        <v>#DIV/0!</v>
      </c>
      <c r="NY193" t="str">
        <f t="shared" si="12"/>
        <v>Smaller</v>
      </c>
      <c r="NZ193" t="str">
        <f t="shared" si="13"/>
        <v>Small</v>
      </c>
    </row>
    <row r="194" spans="1:390">
      <c r="A194" t="s">
        <v>663</v>
      </c>
      <c r="B194" s="31" t="s">
        <v>664</v>
      </c>
      <c r="C194" s="32" t="s">
        <v>665</v>
      </c>
      <c r="D194" s="31" t="s">
        <v>393</v>
      </c>
      <c r="E194" s="31">
        <v>20070</v>
      </c>
      <c r="F194" s="31" t="s">
        <v>759</v>
      </c>
      <c r="G194" s="34">
        <v>9108.2500952380797</v>
      </c>
      <c r="H194" s="70"/>
      <c r="I194" s="61"/>
      <c r="J194" s="67"/>
      <c r="K194" s="67"/>
      <c r="L194" s="67"/>
      <c r="M194" s="67"/>
      <c r="N194" s="67"/>
      <c r="O194" s="67"/>
      <c r="P194" s="67"/>
      <c r="Q194" s="67"/>
      <c r="R194" s="67"/>
      <c r="S194" s="67"/>
      <c r="T194" s="67"/>
      <c r="U194" s="67"/>
      <c r="V194" s="67"/>
      <c r="W194" s="86"/>
      <c r="X194" s="86"/>
      <c r="Y194" s="86"/>
      <c r="Z194" s="86"/>
      <c r="AA194" s="86"/>
      <c r="AB194" s="86"/>
      <c r="AC194" s="92" t="s">
        <v>546</v>
      </c>
      <c r="AL194" s="89" t="s">
        <v>546</v>
      </c>
      <c r="AO194" s="89" t="s">
        <v>546</v>
      </c>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35"/>
      <c r="BX194" s="35"/>
      <c r="BY194" s="35"/>
      <c r="BZ194" s="35"/>
      <c r="CA194" s="35"/>
      <c r="CB194" s="35"/>
      <c r="CC194" s="35"/>
      <c r="CD194" s="35"/>
      <c r="CE194" s="35"/>
      <c r="CF194" s="35"/>
      <c r="CG194" s="35"/>
      <c r="CH194" s="35"/>
      <c r="CI194" s="35"/>
      <c r="CJ194" s="35"/>
      <c r="CK194" s="35"/>
      <c r="CL194" s="35"/>
      <c r="CM194" s="35"/>
      <c r="CN194" s="35"/>
      <c r="CO194" s="35"/>
      <c r="CP194" s="35"/>
      <c r="CQ194" s="35"/>
      <c r="CR194" s="35"/>
      <c r="CS194" s="35"/>
      <c r="CT194" s="35"/>
      <c r="CU194" s="35"/>
      <c r="CV194" s="35"/>
      <c r="CW194" s="35"/>
      <c r="CX194" s="35"/>
      <c r="CY194" s="35"/>
      <c r="CZ194" s="35"/>
      <c r="DA194" s="35"/>
      <c r="DB194" s="35"/>
      <c r="DC194" s="35"/>
      <c r="DD194" s="35"/>
      <c r="DE194" s="35"/>
      <c r="DF194" s="35"/>
      <c r="DG194" s="35"/>
      <c r="DH194" s="35"/>
      <c r="DI194" s="35"/>
      <c r="DJ194" s="35"/>
      <c r="DK194" s="35"/>
      <c r="DL194" s="35"/>
      <c r="DM194" s="35"/>
      <c r="DN194" s="35"/>
      <c r="DO194" s="35"/>
      <c r="DP194" s="35"/>
      <c r="DQ194" s="35"/>
      <c r="DR194" s="35"/>
      <c r="DS194" s="35"/>
      <c r="DT194" s="35"/>
      <c r="DU194" s="35"/>
      <c r="DV194" s="61"/>
      <c r="DW194" s="61"/>
      <c r="DX194" s="35"/>
      <c r="DY194" s="35"/>
      <c r="DZ194" s="35"/>
      <c r="EA194" s="35"/>
      <c r="EB194" s="35"/>
      <c r="EC194" s="35"/>
      <c r="ED194" s="35"/>
      <c r="EE194" s="35"/>
      <c r="EF194" s="35"/>
      <c r="EG194" s="35"/>
      <c r="EH194" s="35"/>
      <c r="EI194" s="61"/>
      <c r="EJ194" s="35"/>
      <c r="EK194" s="35"/>
      <c r="EL194" s="35"/>
      <c r="EM194" s="35"/>
      <c r="EN194" s="35"/>
      <c r="EO194" s="35"/>
      <c r="EP194" s="35"/>
      <c r="EQ194" s="35"/>
      <c r="ER194" s="35"/>
      <c r="ES194" s="35"/>
      <c r="ET194" s="35"/>
      <c r="EU194" s="37"/>
      <c r="EV194" s="37"/>
      <c r="EW194" s="37"/>
      <c r="EX194" s="37"/>
      <c r="EY194" s="37"/>
      <c r="EZ194" s="37"/>
      <c r="FA194" s="34"/>
      <c r="FB194" s="34"/>
      <c r="FC194" s="34"/>
      <c r="FD194" s="34"/>
      <c r="FE194" s="34"/>
      <c r="FF194" s="34"/>
      <c r="FG194" s="34"/>
      <c r="FH194" s="34"/>
      <c r="FI194" s="34"/>
      <c r="FJ194" s="34"/>
      <c r="FK194" s="34"/>
      <c r="FL194" s="34"/>
      <c r="FM194" s="34"/>
      <c r="FN194" s="34"/>
      <c r="FO194" s="34"/>
      <c r="FP194" s="34"/>
      <c r="FQ194" s="34"/>
      <c r="FR194" s="34"/>
      <c r="FS194" s="34"/>
      <c r="FT194" s="35"/>
      <c r="FU194" s="35"/>
      <c r="FV194" s="35"/>
      <c r="FW194" s="35"/>
      <c r="FX194" s="35"/>
      <c r="FY194" s="35"/>
      <c r="FZ194" s="35"/>
      <c r="GA194" s="35"/>
      <c r="GB194" s="35"/>
      <c r="GC194" s="35"/>
      <c r="GD194" s="35"/>
      <c r="GE194" s="35"/>
      <c r="GF194" s="35"/>
      <c r="GG194" s="35"/>
      <c r="GH194" s="35"/>
      <c r="GI194" s="35"/>
      <c r="GJ194" s="35"/>
      <c r="GK194" s="35"/>
      <c r="GL194" s="35"/>
      <c r="GM194" s="35"/>
      <c r="GN194" s="35"/>
      <c r="GO194" s="35"/>
      <c r="GP194" s="35"/>
      <c r="GQ194" s="35"/>
      <c r="GR194" s="35"/>
      <c r="GS194" s="31"/>
      <c r="GT194" s="31"/>
      <c r="GU194" s="31"/>
      <c r="GV194" s="31"/>
      <c r="GW194" s="31"/>
      <c r="GX194" s="31"/>
      <c r="GY194" s="31"/>
      <c r="GZ194" s="31"/>
      <c r="HA194" s="31"/>
      <c r="HB194" s="31"/>
      <c r="HC194" s="35"/>
      <c r="HD194" s="35"/>
      <c r="HE194" s="35"/>
      <c r="HF194" s="35"/>
      <c r="HG194" s="35"/>
      <c r="HH194" s="35"/>
      <c r="HI194" s="35"/>
      <c r="HJ194" s="35"/>
      <c r="HK194" s="35"/>
      <c r="HL194" s="35"/>
      <c r="HM194" s="35"/>
      <c r="HN194" s="35"/>
      <c r="HO194" s="35"/>
      <c r="HP194" s="35"/>
      <c r="HQ194" s="35"/>
      <c r="HR194" s="35"/>
      <c r="HS194" s="35"/>
      <c r="HT194" s="35"/>
      <c r="HU194" s="35"/>
      <c r="HV194" s="35"/>
      <c r="HW194" s="35"/>
      <c r="HX194" s="35"/>
      <c r="HY194" s="35"/>
      <c r="HZ194" s="35"/>
      <c r="IA194" s="35"/>
      <c r="IB194" s="35"/>
      <c r="IC194" s="35"/>
      <c r="ID194" s="35"/>
      <c r="IE194" s="35"/>
      <c r="IF194" s="61"/>
      <c r="IG194" s="35"/>
      <c r="IH194" s="35"/>
      <c r="II194" s="35">
        <f t="shared" ref="II194:II257" si="17">IG194</f>
        <v>0</v>
      </c>
      <c r="IJ194" s="35"/>
      <c r="IK194" s="35"/>
      <c r="IL194" s="35"/>
      <c r="IM194" s="34"/>
      <c r="IN194" s="31"/>
      <c r="IO194" s="70"/>
      <c r="IP194" s="34"/>
      <c r="IQ194" s="34"/>
      <c r="IR194" s="34"/>
      <c r="IS194" s="34"/>
      <c r="IT194" s="34"/>
      <c r="IU194" s="34"/>
      <c r="IV194" s="34"/>
      <c r="IW194" s="34"/>
      <c r="IX194" s="34"/>
      <c r="IY194" s="34"/>
      <c r="IZ194" s="34"/>
      <c r="JA194" s="34"/>
      <c r="JB194" s="34"/>
      <c r="JC194" s="34"/>
      <c r="JD194" s="34"/>
      <c r="JE194" s="34"/>
      <c r="JF194" s="34"/>
      <c r="JG194" s="34"/>
      <c r="JH194" s="34"/>
      <c r="JI194" s="34"/>
      <c r="JJ194" s="34"/>
      <c r="JK194" s="34"/>
      <c r="JL194" s="34"/>
      <c r="JM194" s="34"/>
      <c r="JN194" s="34"/>
      <c r="JO194" s="34"/>
      <c r="JP194" s="34"/>
      <c r="JQ194" s="34"/>
      <c r="JR194" s="34"/>
      <c r="JS194" s="34"/>
      <c r="JT194" s="34"/>
      <c r="JU194" s="34"/>
      <c r="JV194" s="34"/>
      <c r="JW194" s="34"/>
      <c r="JX194" s="34"/>
      <c r="JY194" s="34"/>
      <c r="JZ194" s="34"/>
      <c r="KA194" s="34"/>
      <c r="KB194" s="34"/>
      <c r="KC194" s="34"/>
      <c r="KD194" s="34"/>
      <c r="KE194" s="34"/>
      <c r="KF194" s="34"/>
      <c r="KG194" s="34"/>
      <c r="KH194" s="34"/>
      <c r="KI194" s="34"/>
      <c r="KJ194" s="34"/>
      <c r="KK194" s="34"/>
      <c r="KL194" s="34"/>
      <c r="KM194" s="34"/>
      <c r="KN194" s="34"/>
      <c r="KO194" s="34"/>
      <c r="KP194" s="34"/>
      <c r="KQ194" s="34"/>
      <c r="KR194" s="34"/>
      <c r="KS194" s="34"/>
      <c r="KT194" s="34"/>
      <c r="KU194" s="34"/>
      <c r="KV194" s="34"/>
      <c r="KW194" s="34"/>
      <c r="KX194" s="34"/>
      <c r="KY194" s="34"/>
      <c r="KZ194" s="34"/>
      <c r="LA194" s="34"/>
      <c r="LB194" s="34"/>
      <c r="LC194" s="34"/>
      <c r="LD194" s="34"/>
      <c r="LE194" s="34"/>
      <c r="LF194" s="34"/>
      <c r="LG194" s="34"/>
      <c r="LH194" s="34"/>
      <c r="LI194" s="34"/>
      <c r="LJ194" s="34"/>
      <c r="LK194" s="34"/>
      <c r="LL194" s="34"/>
      <c r="LM194" s="34"/>
      <c r="LN194" s="34"/>
      <c r="LO194" s="34"/>
      <c r="LP194" s="34"/>
      <c r="LQ194" s="34"/>
      <c r="LR194" s="34"/>
      <c r="LS194" s="34"/>
      <c r="LT194" s="34"/>
      <c r="LU194" s="34"/>
      <c r="LV194" s="34"/>
      <c r="LW194" s="34"/>
      <c r="LX194" s="34"/>
      <c r="LY194" s="34"/>
      <c r="LZ194" s="34"/>
      <c r="MA194" s="34"/>
      <c r="MB194" s="34"/>
      <c r="MC194" s="34"/>
      <c r="MD194" s="34"/>
      <c r="ME194" s="34"/>
      <c r="MF194" s="34"/>
      <c r="MG194" s="34"/>
      <c r="MH194" s="34"/>
      <c r="MI194" s="34"/>
      <c r="MJ194" s="34"/>
      <c r="MK194" s="34"/>
      <c r="ML194" s="34"/>
      <c r="MM194" s="34"/>
      <c r="MN194" s="34"/>
      <c r="MO194" s="34"/>
      <c r="MP194" s="34"/>
      <c r="MQ194" s="34"/>
      <c r="MR194" s="34"/>
      <c r="MS194" s="34"/>
      <c r="MT194" s="34"/>
      <c r="MU194" s="34"/>
      <c r="MV194" s="34"/>
      <c r="MW194" s="34"/>
      <c r="MX194" s="34"/>
      <c r="MY194" s="34"/>
      <c r="MZ194" s="34"/>
      <c r="NA194" s="34"/>
      <c r="NB194" s="34"/>
      <c r="NC194" s="34"/>
      <c r="ND194" s="34"/>
      <c r="NE194" s="34"/>
      <c r="NF194" s="34"/>
      <c r="NG194" s="34"/>
      <c r="NH194" s="34"/>
      <c r="NI194" s="34"/>
      <c r="NJ194" s="34"/>
      <c r="NK194" s="34"/>
      <c r="NX194" s="18" t="e">
        <f t="shared" si="16"/>
        <v>#DIV/0!</v>
      </c>
      <c r="NY194" t="str">
        <f t="shared" ref="NY194:NY257" si="18">IF(G194&gt;13000,"Larger",IF(G194&lt;6500,"Smaller","Mid-range"))</f>
        <v>Mid-range</v>
      </c>
      <c r="NZ194" t="str">
        <f t="shared" ref="NZ194:NZ257" si="19">IF(G194&gt;20000,"Large",IF(G194&lt;10000,"Small","Medium"))</f>
        <v>Small</v>
      </c>
    </row>
    <row r="195" spans="1:390">
      <c r="A195" t="s">
        <v>412</v>
      </c>
      <c r="B195" s="1" t="s">
        <v>666</v>
      </c>
      <c r="C195" s="32" t="s">
        <v>667</v>
      </c>
      <c r="D195" s="1" t="s">
        <v>404</v>
      </c>
      <c r="E195" s="31">
        <v>20070</v>
      </c>
      <c r="F195" s="31" t="s">
        <v>759</v>
      </c>
      <c r="G195" s="34">
        <v>21376.994857142843</v>
      </c>
      <c r="H195" s="70">
        <v>48000</v>
      </c>
      <c r="I195" s="61"/>
      <c r="J195" s="67">
        <v>40</v>
      </c>
      <c r="K195" s="67">
        <v>7</v>
      </c>
      <c r="L195" s="67"/>
      <c r="M195" s="67"/>
      <c r="N195" s="67"/>
      <c r="O195" s="67"/>
      <c r="P195" s="67"/>
      <c r="Q195" s="67"/>
      <c r="R195" s="67">
        <v>50</v>
      </c>
      <c r="S195" s="67"/>
      <c r="T195" s="67"/>
      <c r="U195" s="67">
        <v>28</v>
      </c>
      <c r="V195" s="67">
        <v>1200</v>
      </c>
      <c r="W195" s="86" t="s">
        <v>415</v>
      </c>
      <c r="X195" s="86"/>
      <c r="Y195" s="86"/>
      <c r="Z195" s="86"/>
      <c r="AA195" s="86"/>
      <c r="AB195" s="86"/>
      <c r="AC195" s="92" t="s">
        <v>546</v>
      </c>
      <c r="AL195" s="89" t="s">
        <v>546</v>
      </c>
      <c r="AO195" s="89" t="s">
        <v>546</v>
      </c>
      <c r="AP195" s="61">
        <v>33220</v>
      </c>
      <c r="AQ195" s="61"/>
      <c r="AR195" s="61"/>
      <c r="AS195" s="61"/>
      <c r="AT195" s="61"/>
      <c r="AU195" s="61"/>
      <c r="AV195" s="61"/>
      <c r="AW195" s="61"/>
      <c r="AX195" s="61"/>
      <c r="AY195" s="61"/>
      <c r="AZ195" s="61"/>
      <c r="BA195" s="61"/>
      <c r="BB195" s="61"/>
      <c r="BC195" s="61">
        <v>1313</v>
      </c>
      <c r="BD195" s="61"/>
      <c r="BE195" s="61"/>
      <c r="BF195" s="61"/>
      <c r="BG195" s="61"/>
      <c r="BH195" s="61"/>
      <c r="BI195" s="61"/>
      <c r="BJ195" s="61"/>
      <c r="BK195" s="61"/>
      <c r="BL195" s="61"/>
      <c r="BM195" s="61"/>
      <c r="BN195" s="61"/>
      <c r="BO195" s="61"/>
      <c r="BP195" s="61"/>
      <c r="BQ195" s="61"/>
      <c r="BR195" s="61"/>
      <c r="BS195" s="61"/>
      <c r="BT195" s="61"/>
      <c r="BU195" s="61"/>
      <c r="BV195" s="61"/>
      <c r="BW195" s="35"/>
      <c r="BX195" s="35">
        <v>5100</v>
      </c>
      <c r="BY195" s="35"/>
      <c r="BZ195" s="35"/>
      <c r="CA195" s="35"/>
      <c r="CB195" s="35"/>
      <c r="CC195" s="35"/>
      <c r="CD195" s="35"/>
      <c r="CE195" s="35"/>
      <c r="CF195" s="35"/>
      <c r="CG195" s="35"/>
      <c r="CH195" s="35"/>
      <c r="CI195" s="35"/>
      <c r="CJ195" s="35"/>
      <c r="CK195" s="35"/>
      <c r="CL195" s="35"/>
      <c r="CM195" s="35"/>
      <c r="CN195" s="35"/>
      <c r="CO195" s="35"/>
      <c r="CP195" s="35"/>
      <c r="CQ195" s="35"/>
      <c r="CR195" s="35"/>
      <c r="CS195" s="35"/>
      <c r="CT195" s="35"/>
      <c r="CU195" s="35"/>
      <c r="CV195" s="35"/>
      <c r="CW195" s="35"/>
      <c r="CX195" s="35"/>
      <c r="CY195" s="35"/>
      <c r="CZ195" s="35"/>
      <c r="DA195" s="35"/>
      <c r="DB195" s="35">
        <v>38500</v>
      </c>
      <c r="DC195" s="35"/>
      <c r="DD195" s="35"/>
      <c r="DE195" s="35"/>
      <c r="DF195" s="35"/>
      <c r="DG195" s="35">
        <v>25000</v>
      </c>
      <c r="DH195" s="35"/>
      <c r="DI195" s="35"/>
      <c r="DJ195" s="35"/>
      <c r="DK195" s="35"/>
      <c r="DL195" s="35"/>
      <c r="DM195" s="35"/>
      <c r="DN195" s="35"/>
      <c r="DO195" s="35"/>
      <c r="DP195" s="35"/>
      <c r="DQ195" s="35"/>
      <c r="DR195" s="35"/>
      <c r="DS195" s="35"/>
      <c r="DT195" s="35"/>
      <c r="DU195" s="35"/>
      <c r="DV195" s="61"/>
      <c r="DW195" s="61"/>
      <c r="DX195" s="35"/>
      <c r="DY195" s="35"/>
      <c r="DZ195" s="35"/>
      <c r="EA195" s="35"/>
      <c r="EB195" s="35"/>
      <c r="EC195" s="35"/>
      <c r="ED195" s="35"/>
      <c r="EE195" s="35"/>
      <c r="EF195" s="35"/>
      <c r="EG195" s="35"/>
      <c r="EH195" s="35"/>
      <c r="EI195" s="61"/>
      <c r="EJ195" s="35"/>
      <c r="EK195" s="35"/>
      <c r="EL195" s="35"/>
      <c r="EM195" s="35"/>
      <c r="EN195" s="35"/>
      <c r="EO195" s="35"/>
      <c r="EP195" s="35"/>
      <c r="EQ195" s="35">
        <v>36837</v>
      </c>
      <c r="ER195" s="35"/>
      <c r="ES195" s="35"/>
      <c r="ET195" s="35"/>
      <c r="EU195" s="37"/>
      <c r="EV195" s="37"/>
      <c r="EW195" s="37"/>
      <c r="EX195" s="37"/>
      <c r="EY195" s="37"/>
      <c r="EZ195" s="37"/>
      <c r="FA195" s="34"/>
      <c r="FB195" s="34"/>
      <c r="FC195" s="34"/>
      <c r="FD195" s="34"/>
      <c r="FE195" s="34"/>
      <c r="FF195" s="34"/>
      <c r="FG195" s="34"/>
      <c r="FH195" s="34"/>
      <c r="FI195" s="34"/>
      <c r="FJ195" s="34"/>
      <c r="FK195" s="34"/>
      <c r="FL195" s="34"/>
      <c r="FM195" s="34"/>
      <c r="FN195" s="34"/>
      <c r="FO195" s="34"/>
      <c r="FP195" s="34"/>
      <c r="FQ195" s="34"/>
      <c r="FR195" s="34"/>
      <c r="FS195" s="34"/>
      <c r="FT195" s="35"/>
      <c r="FU195" s="35"/>
      <c r="FV195" s="35"/>
      <c r="FW195" s="35"/>
      <c r="FX195" s="35"/>
      <c r="FY195" s="35"/>
      <c r="FZ195" s="35"/>
      <c r="GA195" s="35"/>
      <c r="GB195" s="35"/>
      <c r="GC195" s="35"/>
      <c r="GD195" s="35"/>
      <c r="GE195" s="35"/>
      <c r="GF195" s="35"/>
      <c r="GG195" s="35"/>
      <c r="GH195" s="35"/>
      <c r="GI195" s="35"/>
      <c r="GJ195" s="35">
        <v>36000</v>
      </c>
      <c r="GK195" s="35"/>
      <c r="GL195" s="35"/>
      <c r="GM195" s="35"/>
      <c r="GN195" s="35"/>
      <c r="GO195" s="35"/>
      <c r="GP195" s="35"/>
      <c r="GQ195" s="35"/>
      <c r="GR195" s="35"/>
      <c r="GS195" s="31" t="s">
        <v>420</v>
      </c>
      <c r="GT195" s="31"/>
      <c r="GU195" s="31"/>
      <c r="GV195" s="31" t="s">
        <v>409</v>
      </c>
      <c r="GW195" t="s">
        <v>410</v>
      </c>
      <c r="GX195" s="31"/>
      <c r="HC195" s="35">
        <v>2718</v>
      </c>
      <c r="HD195" s="35">
        <v>5383</v>
      </c>
      <c r="HE195" s="35">
        <v>8713</v>
      </c>
      <c r="HF195" s="35">
        <v>295</v>
      </c>
      <c r="HG195" s="35">
        <v>0</v>
      </c>
      <c r="HH195" s="35">
        <v>83152</v>
      </c>
      <c r="HI195" s="35"/>
      <c r="HJ195" s="35">
        <v>962</v>
      </c>
      <c r="HK195" s="35">
        <v>3153</v>
      </c>
      <c r="HL195" s="35">
        <v>3191</v>
      </c>
      <c r="HM195" s="35"/>
      <c r="HN195" s="35"/>
      <c r="HO195" s="35">
        <v>345</v>
      </c>
      <c r="HP195" s="35">
        <v>379</v>
      </c>
      <c r="HQ195" s="35">
        <v>132</v>
      </c>
      <c r="HR195" s="35">
        <v>1199</v>
      </c>
      <c r="HS195" s="35"/>
      <c r="HT195" s="35"/>
      <c r="HU195" s="35">
        <v>11</v>
      </c>
      <c r="HV195" s="35"/>
      <c r="HW195" s="35"/>
      <c r="HX195" s="35"/>
      <c r="HY195" s="35"/>
      <c r="HZ195" s="35"/>
      <c r="IA195" s="35"/>
      <c r="IB195" s="35"/>
      <c r="IC195" s="35"/>
      <c r="ID195" s="35"/>
      <c r="IE195" s="35"/>
      <c r="IF195" s="61">
        <v>10.5</v>
      </c>
      <c r="IG195" s="35">
        <v>7.5</v>
      </c>
      <c r="IH195" s="35">
        <v>17.8</v>
      </c>
      <c r="II195" s="35">
        <f t="shared" si="17"/>
        <v>7.5</v>
      </c>
      <c r="IJ195" s="35"/>
      <c r="IK195" s="35">
        <v>11</v>
      </c>
      <c r="IL195" s="35">
        <v>10.3</v>
      </c>
      <c r="IM195" s="34">
        <v>15000</v>
      </c>
      <c r="IN195" s="31" t="s">
        <v>400</v>
      </c>
      <c r="IO195" s="70">
        <v>14471</v>
      </c>
      <c r="IP195" s="34">
        <v>22359</v>
      </c>
      <c r="IQ195" s="34"/>
      <c r="IR195" s="34">
        <v>8133</v>
      </c>
      <c r="IS195" s="34"/>
      <c r="IT195" s="34"/>
      <c r="IU195" s="34"/>
      <c r="IV195" s="34">
        <v>9</v>
      </c>
      <c r="IW195" s="34"/>
      <c r="IX195" s="34">
        <v>44972</v>
      </c>
      <c r="IY195" s="34"/>
      <c r="IZ195" s="34"/>
      <c r="JA195" s="34">
        <v>229</v>
      </c>
      <c r="JB195" s="34">
        <v>205</v>
      </c>
      <c r="JC195" s="34">
        <v>452</v>
      </c>
      <c r="JD195" s="34">
        <v>220</v>
      </c>
      <c r="JE195" s="34"/>
      <c r="JF195" s="34"/>
      <c r="JG195" s="34"/>
      <c r="JH195" s="34"/>
      <c r="JI195" s="34"/>
      <c r="JJ195" s="34"/>
      <c r="JK195" s="34"/>
      <c r="JL195" s="34"/>
      <c r="JM195" s="34"/>
      <c r="JN195" s="34"/>
      <c r="JO195" s="34"/>
      <c r="JP195" s="34"/>
      <c r="JQ195" s="34"/>
      <c r="JR195" s="34">
        <v>2580</v>
      </c>
      <c r="JS195" s="34"/>
      <c r="JT195" s="34"/>
      <c r="JU195" s="34">
        <v>86</v>
      </c>
      <c r="JV195" s="34"/>
      <c r="JW195" s="34"/>
      <c r="JX195" s="34"/>
      <c r="JY195" s="34"/>
      <c r="JZ195" s="34"/>
      <c r="KA195" s="34"/>
      <c r="KB195" s="34"/>
      <c r="KC195" s="34"/>
      <c r="KD195" s="34"/>
      <c r="KE195" s="34"/>
      <c r="KF195" s="34">
        <v>3</v>
      </c>
      <c r="KG195" s="34">
        <v>9</v>
      </c>
      <c r="KH195" s="34">
        <v>170</v>
      </c>
      <c r="KI195" s="34">
        <v>66</v>
      </c>
      <c r="KJ195" s="34">
        <v>48</v>
      </c>
      <c r="KK195" s="34">
        <v>36</v>
      </c>
      <c r="KL195" s="34">
        <v>6</v>
      </c>
      <c r="KM195" s="34">
        <v>0</v>
      </c>
      <c r="KN195" s="34"/>
      <c r="KO195" s="34"/>
      <c r="KP195" s="34"/>
      <c r="KQ195" s="34"/>
      <c r="KR195" s="34"/>
      <c r="KS195" s="34"/>
      <c r="KT195" s="34"/>
      <c r="KU195" s="34"/>
      <c r="KV195" s="34"/>
      <c r="KW195" s="34"/>
      <c r="KX195" s="34"/>
      <c r="KY195" s="34"/>
      <c r="KZ195" s="34"/>
      <c r="LA195" s="34"/>
      <c r="LB195" s="34"/>
      <c r="LC195" s="34"/>
      <c r="LD195" s="34"/>
      <c r="LE195" s="34"/>
      <c r="LF195" s="34"/>
      <c r="LG195" s="34"/>
      <c r="LH195" s="34"/>
      <c r="LI195" s="34"/>
      <c r="LJ195" s="34"/>
      <c r="LK195" s="34"/>
      <c r="LL195" s="34"/>
      <c r="LM195" s="34"/>
      <c r="LN195" s="34"/>
      <c r="LO195" s="34"/>
      <c r="LP195" s="34"/>
      <c r="LQ195" s="34"/>
      <c r="LR195" s="34"/>
      <c r="LS195" s="34"/>
      <c r="LT195" s="34"/>
      <c r="LU195" s="34"/>
      <c r="LV195" s="34"/>
      <c r="LW195" s="34"/>
      <c r="LX195" s="34"/>
      <c r="LY195" s="34"/>
      <c r="LZ195" s="34"/>
      <c r="MA195" s="34"/>
      <c r="MB195" s="34"/>
      <c r="MC195" s="34"/>
      <c r="MD195" s="34"/>
      <c r="ME195" s="34"/>
      <c r="MF195" s="34"/>
      <c r="MG195" s="34"/>
      <c r="MH195" s="34"/>
      <c r="MI195" s="34"/>
      <c r="MJ195" s="34"/>
      <c r="MK195" s="34"/>
      <c r="ML195" s="34"/>
      <c r="MM195" s="34"/>
      <c r="MN195" s="34"/>
      <c r="MO195" s="34">
        <v>6</v>
      </c>
      <c r="MP195" s="34">
        <v>0</v>
      </c>
      <c r="MQ195" s="34"/>
      <c r="MR195" s="34"/>
      <c r="MS195" s="34">
        <v>595000</v>
      </c>
      <c r="MT195" s="34"/>
      <c r="MU195" s="34">
        <v>61</v>
      </c>
      <c r="MV195" s="34"/>
      <c r="MW195" s="34"/>
      <c r="MX195" s="34"/>
      <c r="MY195" s="34"/>
      <c r="MZ195" s="34"/>
      <c r="NA195" s="34"/>
      <c r="NB195" s="34"/>
      <c r="NC195" s="34"/>
      <c r="ND195" s="34"/>
      <c r="NE195" s="34"/>
      <c r="NF195" s="34"/>
      <c r="NG195" s="34"/>
      <c r="NH195" s="34"/>
      <c r="NI195" s="34"/>
      <c r="NJ195" s="34"/>
      <c r="NK195" s="34"/>
      <c r="NX195" s="18">
        <f t="shared" si="16"/>
        <v>2850.2659809523789</v>
      </c>
      <c r="NY195" t="str">
        <f t="shared" si="18"/>
        <v>Larger</v>
      </c>
      <c r="NZ195" t="str">
        <f t="shared" si="19"/>
        <v>Large</v>
      </c>
    </row>
    <row r="196" spans="1:390">
      <c r="A196" t="s">
        <v>432</v>
      </c>
      <c r="B196" s="31" t="s">
        <v>433</v>
      </c>
      <c r="C196" s="32" t="s">
        <v>434</v>
      </c>
      <c r="D196" s="1" t="s">
        <v>404</v>
      </c>
      <c r="E196" s="31">
        <v>20070</v>
      </c>
      <c r="F196" s="31" t="s">
        <v>759</v>
      </c>
      <c r="G196" s="34">
        <v>4737.8297142857145</v>
      </c>
      <c r="H196" s="70">
        <v>9897</v>
      </c>
      <c r="I196" s="61"/>
      <c r="J196" s="67">
        <v>53</v>
      </c>
      <c r="K196" s="67">
        <v>5</v>
      </c>
      <c r="L196" s="67"/>
      <c r="M196" s="67"/>
      <c r="N196" s="67"/>
      <c r="O196" s="67"/>
      <c r="P196" s="67"/>
      <c r="Q196" s="67"/>
      <c r="R196" s="67">
        <v>37</v>
      </c>
      <c r="S196" s="67"/>
      <c r="T196" s="67"/>
      <c r="U196" s="67">
        <v>30</v>
      </c>
      <c r="V196" s="67">
        <v>370</v>
      </c>
      <c r="W196" s="86">
        <v>14</v>
      </c>
      <c r="X196" s="86"/>
      <c r="Y196" s="86"/>
      <c r="Z196" s="86"/>
      <c r="AA196" s="86"/>
      <c r="AB196" s="86"/>
      <c r="AC196" s="87">
        <v>0</v>
      </c>
      <c r="AD196" s="61"/>
      <c r="AE196" s="61"/>
      <c r="AF196" s="87"/>
      <c r="AG196" s="87"/>
      <c r="AH196" s="87"/>
      <c r="AI196" s="87"/>
      <c r="AJ196" s="87"/>
      <c r="AK196" s="87"/>
      <c r="AL196" s="87">
        <v>0</v>
      </c>
      <c r="AM196" s="87">
        <v>174000</v>
      </c>
      <c r="AN196" s="61"/>
      <c r="AO196" s="88">
        <v>174000</v>
      </c>
      <c r="AP196" s="61">
        <v>6139</v>
      </c>
      <c r="AQ196" s="61"/>
      <c r="AR196" s="61"/>
      <c r="AS196" s="61"/>
      <c r="AT196" s="61"/>
      <c r="AU196" s="61"/>
      <c r="AV196" s="61"/>
      <c r="AW196" s="61"/>
      <c r="AX196" s="61"/>
      <c r="AY196" s="61"/>
      <c r="AZ196" s="61"/>
      <c r="BA196" s="61"/>
      <c r="BB196" s="61">
        <v>6139</v>
      </c>
      <c r="BC196" s="61"/>
      <c r="BD196" s="61"/>
      <c r="BE196" s="61"/>
      <c r="BF196" s="61"/>
      <c r="BG196" s="61"/>
      <c r="BH196" s="61"/>
      <c r="BI196" s="61"/>
      <c r="BJ196" s="61"/>
      <c r="BK196" s="61"/>
      <c r="BL196" s="61"/>
      <c r="BM196" s="61"/>
      <c r="BN196" s="61"/>
      <c r="BO196" s="61">
        <v>0</v>
      </c>
      <c r="BP196" s="61"/>
      <c r="BQ196" s="61"/>
      <c r="BR196" s="61"/>
      <c r="BS196" s="61"/>
      <c r="BT196" s="61"/>
      <c r="BU196" s="61">
        <v>1491</v>
      </c>
      <c r="BV196" s="61"/>
      <c r="BW196" s="35"/>
      <c r="BX196" s="35"/>
      <c r="BY196" s="35">
        <v>3100</v>
      </c>
      <c r="BZ196" s="35">
        <v>4591</v>
      </c>
      <c r="CA196" s="35"/>
      <c r="CB196" s="35"/>
      <c r="CC196" s="35"/>
      <c r="CD196" s="35"/>
      <c r="CE196" s="35"/>
      <c r="CF196" s="35"/>
      <c r="CG196" s="35"/>
      <c r="CH196" s="35"/>
      <c r="CI196" s="35"/>
      <c r="CJ196" s="35"/>
      <c r="CK196" s="35"/>
      <c r="CL196" s="35"/>
      <c r="CM196" s="35"/>
      <c r="CN196" s="35"/>
      <c r="CO196" s="35"/>
      <c r="CP196" s="35"/>
      <c r="CQ196" s="35"/>
      <c r="CR196" s="35"/>
      <c r="CS196" s="35"/>
      <c r="CT196" s="35"/>
      <c r="CU196" s="35"/>
      <c r="CV196" s="35"/>
      <c r="CW196" s="35"/>
      <c r="CX196" s="35"/>
      <c r="CY196" s="35">
        <v>11997</v>
      </c>
      <c r="CZ196" s="35"/>
      <c r="DA196" s="35"/>
      <c r="DB196" s="35"/>
      <c r="DC196" s="35"/>
      <c r="DD196" s="35"/>
      <c r="DE196" s="35"/>
      <c r="DF196" s="35">
        <v>25274</v>
      </c>
      <c r="DG196" s="35"/>
      <c r="DH196" s="35"/>
      <c r="DI196" s="35">
        <v>37271</v>
      </c>
      <c r="DJ196" s="35"/>
      <c r="DK196" s="35"/>
      <c r="DL196" s="35"/>
      <c r="DM196" s="35"/>
      <c r="DN196" s="35"/>
      <c r="DO196" s="35"/>
      <c r="DP196" s="35"/>
      <c r="DQ196" s="35"/>
      <c r="DR196" s="35"/>
      <c r="DS196" s="35"/>
      <c r="DT196" s="35"/>
      <c r="DU196" s="35"/>
      <c r="DV196" s="61"/>
      <c r="DW196" s="61"/>
      <c r="DX196" s="35"/>
      <c r="DY196" s="35"/>
      <c r="DZ196" s="35"/>
      <c r="EA196" s="35"/>
      <c r="EB196" s="35"/>
      <c r="EC196" s="35"/>
      <c r="ED196" s="35"/>
      <c r="EE196" s="35"/>
      <c r="EF196" s="35"/>
      <c r="EG196" s="35"/>
      <c r="EH196" s="35"/>
      <c r="EI196" s="61"/>
      <c r="EJ196" s="35"/>
      <c r="EK196" s="35"/>
      <c r="EL196" s="35"/>
      <c r="EM196" s="35"/>
      <c r="EN196" s="35"/>
      <c r="EO196" s="35"/>
      <c r="EP196" s="35"/>
      <c r="EQ196" s="35"/>
      <c r="ER196" s="35"/>
      <c r="ES196" s="35">
        <v>2541</v>
      </c>
      <c r="ET196" s="35">
        <v>2541</v>
      </c>
      <c r="EU196" s="37"/>
      <c r="EV196" s="37"/>
      <c r="EW196" s="37"/>
      <c r="EX196" s="37"/>
      <c r="EY196" s="37"/>
      <c r="EZ196" s="37"/>
      <c r="FA196" s="34"/>
      <c r="FB196" s="34"/>
      <c r="FC196" s="34"/>
      <c r="FD196" s="34"/>
      <c r="FE196" s="34"/>
      <c r="FF196" s="34"/>
      <c r="FG196" s="34"/>
      <c r="FH196" s="34"/>
      <c r="FI196" s="34"/>
      <c r="FJ196" s="34"/>
      <c r="FK196" s="34"/>
      <c r="FL196" s="34"/>
      <c r="FM196" s="34"/>
      <c r="FN196" s="34"/>
      <c r="FO196" s="34"/>
      <c r="FP196" s="34"/>
      <c r="FQ196" s="34"/>
      <c r="FR196" s="34"/>
      <c r="FS196" s="34"/>
      <c r="FT196" s="35"/>
      <c r="FU196" s="35"/>
      <c r="FV196" s="35"/>
      <c r="FW196" s="35"/>
      <c r="FX196" s="35"/>
      <c r="FY196" s="35"/>
      <c r="FZ196" s="35"/>
      <c r="GA196" s="35"/>
      <c r="GB196" s="35"/>
      <c r="GC196" s="35"/>
      <c r="GD196" s="35"/>
      <c r="GE196" s="35"/>
      <c r="GF196" s="35"/>
      <c r="GG196" s="35"/>
      <c r="GH196" s="35"/>
      <c r="GI196" s="35"/>
      <c r="GJ196" s="35"/>
      <c r="GK196" s="35"/>
      <c r="GL196" s="35"/>
      <c r="GM196" s="35"/>
      <c r="GN196" s="35"/>
      <c r="GO196" s="35">
        <v>0</v>
      </c>
      <c r="GP196" s="35">
        <v>180139</v>
      </c>
      <c r="GQ196" s="35">
        <v>44403</v>
      </c>
      <c r="GR196" s="35">
        <v>224542</v>
      </c>
      <c r="GS196" s="31" t="s">
        <v>395</v>
      </c>
      <c r="GT196" s="31"/>
      <c r="GU196" s="31"/>
      <c r="GV196" s="31" t="s">
        <v>409</v>
      </c>
      <c r="GW196" s="31"/>
      <c r="GX196" s="31"/>
      <c r="GY196" t="s">
        <v>405</v>
      </c>
      <c r="HC196" s="35">
        <v>3175</v>
      </c>
      <c r="HD196" s="35">
        <v>195</v>
      </c>
      <c r="HE196" s="35">
        <v>9066</v>
      </c>
      <c r="HF196" s="35">
        <v>63</v>
      </c>
      <c r="HG196" s="35">
        <v>243</v>
      </c>
      <c r="HH196" s="35">
        <v>17453</v>
      </c>
      <c r="HI196" s="35"/>
      <c r="HJ196" s="35">
        <v>103</v>
      </c>
      <c r="HK196" s="35">
        <v>5057</v>
      </c>
      <c r="HL196" s="35">
        <v>3431</v>
      </c>
      <c r="HM196" s="35"/>
      <c r="HN196" s="35"/>
      <c r="HO196" s="35">
        <v>90</v>
      </c>
      <c r="HP196" s="35">
        <v>91</v>
      </c>
      <c r="HQ196" s="35">
        <v>0</v>
      </c>
      <c r="HR196" s="35">
        <v>111</v>
      </c>
      <c r="HS196" s="35"/>
      <c r="HT196" s="35"/>
      <c r="HU196" s="35">
        <v>4</v>
      </c>
      <c r="HV196" s="35"/>
      <c r="HW196" s="35"/>
      <c r="HX196" s="35"/>
      <c r="HY196" s="35"/>
      <c r="HZ196" s="35"/>
      <c r="IA196" s="35"/>
      <c r="IB196" s="35"/>
      <c r="IC196" s="35"/>
      <c r="ID196" s="35"/>
      <c r="IE196" s="35"/>
      <c r="IF196" s="61">
        <v>1.7250000000000001</v>
      </c>
      <c r="IG196" s="35">
        <v>3.6</v>
      </c>
      <c r="IH196" s="35">
        <v>6.1</v>
      </c>
      <c r="II196" s="35">
        <f t="shared" si="17"/>
        <v>3.6</v>
      </c>
      <c r="IJ196" s="35"/>
      <c r="IK196" s="35">
        <v>3</v>
      </c>
      <c r="IL196" s="35">
        <v>2.5</v>
      </c>
      <c r="IM196" s="34">
        <v>2446</v>
      </c>
      <c r="IN196" s="31" t="s">
        <v>411</v>
      </c>
      <c r="IO196" s="70">
        <v>7259</v>
      </c>
      <c r="IP196" s="34">
        <v>4630</v>
      </c>
      <c r="IQ196" s="34">
        <v>1861</v>
      </c>
      <c r="IR196" s="34">
        <v>209</v>
      </c>
      <c r="IS196" s="34"/>
      <c r="IT196" s="34"/>
      <c r="IU196" s="34"/>
      <c r="IV196" s="34"/>
      <c r="IW196" s="34"/>
      <c r="IX196" s="34">
        <v>13959</v>
      </c>
      <c r="IY196" s="34"/>
      <c r="IZ196" s="34"/>
      <c r="JA196" s="34">
        <v>897</v>
      </c>
      <c r="JB196" s="34">
        <v>886</v>
      </c>
      <c r="JC196" s="34">
        <v>691</v>
      </c>
      <c r="JD196" s="34">
        <v>674</v>
      </c>
      <c r="JE196" s="34"/>
      <c r="JF196" s="34"/>
      <c r="JG196" s="34"/>
      <c r="JH196" s="34"/>
      <c r="JI196" s="34"/>
      <c r="JJ196" s="34"/>
      <c r="JK196" s="34"/>
      <c r="JL196" s="34"/>
      <c r="JM196" s="34"/>
      <c r="JN196" s="34"/>
      <c r="JO196" s="34"/>
      <c r="JP196" s="34"/>
      <c r="JQ196" s="34"/>
      <c r="JR196" s="34">
        <v>2705</v>
      </c>
      <c r="JS196" s="34"/>
      <c r="JT196" s="34"/>
      <c r="JU196" s="34">
        <v>80</v>
      </c>
      <c r="JV196" s="34"/>
      <c r="JW196" s="34"/>
      <c r="JX196" s="34"/>
      <c r="JY196" s="34"/>
      <c r="JZ196" s="34"/>
      <c r="KA196" s="34"/>
      <c r="KB196" s="34"/>
      <c r="KC196" s="34"/>
      <c r="KD196" s="34"/>
      <c r="KE196" s="34"/>
      <c r="KF196" s="34">
        <v>1</v>
      </c>
      <c r="KG196" s="34">
        <v>1</v>
      </c>
      <c r="KH196" s="34">
        <v>31</v>
      </c>
      <c r="KI196" s="34">
        <v>67</v>
      </c>
      <c r="KJ196" s="34">
        <v>52</v>
      </c>
      <c r="KK196" s="34">
        <v>32</v>
      </c>
      <c r="KL196" s="34">
        <v>4</v>
      </c>
      <c r="KM196" s="34">
        <v>0</v>
      </c>
      <c r="KN196" s="34"/>
      <c r="KO196" s="34"/>
      <c r="KP196" s="34"/>
      <c r="KQ196" s="34"/>
      <c r="KR196" s="34"/>
      <c r="KS196" s="34"/>
      <c r="KT196" s="34"/>
      <c r="KU196" s="34"/>
      <c r="KV196" s="34"/>
      <c r="KW196" s="34"/>
      <c r="KX196" s="34"/>
      <c r="KY196" s="34"/>
      <c r="KZ196" s="34"/>
      <c r="LA196" s="34"/>
      <c r="LB196" s="34"/>
      <c r="LC196" s="34"/>
      <c r="LD196" s="34"/>
      <c r="LE196" s="34"/>
      <c r="LF196" s="34"/>
      <c r="LG196" s="34"/>
      <c r="LH196" s="34"/>
      <c r="LI196" s="34"/>
      <c r="LJ196" s="34"/>
      <c r="LK196" s="34"/>
      <c r="LL196" s="34"/>
      <c r="LM196" s="34"/>
      <c r="LN196" s="34"/>
      <c r="LO196" s="34"/>
      <c r="LP196" s="34"/>
      <c r="LQ196" s="34"/>
      <c r="LR196" s="34"/>
      <c r="LS196" s="34"/>
      <c r="LT196" s="34"/>
      <c r="LU196" s="34"/>
      <c r="LV196" s="34"/>
      <c r="LW196" s="34"/>
      <c r="LX196" s="34"/>
      <c r="LY196" s="34"/>
      <c r="LZ196" s="34"/>
      <c r="MA196" s="34"/>
      <c r="MB196" s="34"/>
      <c r="MC196" s="34"/>
      <c r="MD196" s="34"/>
      <c r="ME196" s="34"/>
      <c r="MF196" s="34"/>
      <c r="MG196" s="34"/>
      <c r="MH196" s="34"/>
      <c r="MI196" s="34"/>
      <c r="MJ196" s="34"/>
      <c r="MK196" s="34"/>
      <c r="ML196" s="34"/>
      <c r="MM196" s="34"/>
      <c r="MN196" s="34"/>
      <c r="MO196" s="34">
        <v>0</v>
      </c>
      <c r="MP196" s="34">
        <v>0</v>
      </c>
      <c r="MQ196" s="34"/>
      <c r="MR196" s="34"/>
      <c r="MS196" s="34">
        <v>266892</v>
      </c>
      <c r="MT196" s="34"/>
      <c r="MU196" s="34">
        <v>6</v>
      </c>
      <c r="MV196" s="34"/>
      <c r="MW196" s="34"/>
      <c r="MX196" s="34"/>
      <c r="MY196" s="34"/>
      <c r="MZ196" s="34"/>
      <c r="NA196" s="34"/>
      <c r="NB196" s="34"/>
      <c r="NC196" s="34"/>
      <c r="ND196" s="34"/>
      <c r="NE196" s="34"/>
      <c r="NF196" s="34"/>
      <c r="NG196" s="34"/>
      <c r="NH196" s="34"/>
      <c r="NI196" s="34"/>
      <c r="NJ196" s="34"/>
      <c r="NK196" s="34"/>
      <c r="NX196" s="18">
        <f t="shared" si="16"/>
        <v>1316.0638095238096</v>
      </c>
      <c r="NY196" t="str">
        <f t="shared" si="18"/>
        <v>Smaller</v>
      </c>
      <c r="NZ196" t="str">
        <f t="shared" si="19"/>
        <v>Small</v>
      </c>
    </row>
    <row r="197" spans="1:390">
      <c r="A197" t="s">
        <v>623</v>
      </c>
      <c r="B197" s="31" t="s">
        <v>668</v>
      </c>
      <c r="C197" s="32" t="s">
        <v>669</v>
      </c>
      <c r="D197" s="1" t="s">
        <v>404</v>
      </c>
      <c r="E197" s="31">
        <v>20070</v>
      </c>
      <c r="F197" s="31" t="s">
        <v>759</v>
      </c>
      <c r="G197" s="34">
        <v>16922.819809523775</v>
      </c>
      <c r="H197" s="70"/>
      <c r="I197" s="61"/>
      <c r="J197" s="67"/>
      <c r="K197" s="67"/>
      <c r="L197" s="67"/>
      <c r="M197" s="67"/>
      <c r="N197" s="67"/>
      <c r="O197" s="67"/>
      <c r="P197" s="67"/>
      <c r="Q197" s="67"/>
      <c r="R197" s="67"/>
      <c r="S197" s="67"/>
      <c r="T197" s="67"/>
      <c r="U197" s="67"/>
      <c r="V197" s="67"/>
      <c r="W197" s="86"/>
      <c r="X197" s="86"/>
      <c r="Y197" s="86"/>
      <c r="Z197" s="86"/>
      <c r="AA197" s="86"/>
      <c r="AB197" s="86"/>
      <c r="AC197" s="92" t="s">
        <v>546</v>
      </c>
      <c r="AD197" s="61"/>
      <c r="AE197" s="61"/>
      <c r="AF197" s="87"/>
      <c r="AG197" s="87"/>
      <c r="AH197" s="87"/>
      <c r="AI197" s="87"/>
      <c r="AJ197" s="87"/>
      <c r="AK197" s="87"/>
      <c r="AL197" s="89" t="s">
        <v>546</v>
      </c>
      <c r="AM197" s="87"/>
      <c r="AN197" s="61"/>
      <c r="AO197" s="89" t="s">
        <v>546</v>
      </c>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35"/>
      <c r="BX197" s="35"/>
      <c r="BY197" s="35"/>
      <c r="BZ197" s="35"/>
      <c r="CA197" s="35"/>
      <c r="CB197" s="35"/>
      <c r="CC197" s="35"/>
      <c r="CD197" s="35"/>
      <c r="CE197" s="35"/>
      <c r="CF197" s="35"/>
      <c r="CG197" s="35"/>
      <c r="CH197" s="35"/>
      <c r="CI197" s="35"/>
      <c r="CJ197" s="35"/>
      <c r="CK197" s="35"/>
      <c r="CL197" s="35"/>
      <c r="CM197" s="35"/>
      <c r="CN197" s="35"/>
      <c r="CO197" s="35"/>
      <c r="CP197" s="35"/>
      <c r="CQ197" s="35"/>
      <c r="CR197" s="35"/>
      <c r="CS197" s="35"/>
      <c r="CT197" s="35"/>
      <c r="CU197" s="35"/>
      <c r="CV197" s="35"/>
      <c r="CW197" s="35"/>
      <c r="CX197" s="35"/>
      <c r="CY197" s="35"/>
      <c r="CZ197" s="35"/>
      <c r="DA197" s="35"/>
      <c r="DB197" s="35"/>
      <c r="DC197" s="35"/>
      <c r="DD197" s="35"/>
      <c r="DE197" s="35"/>
      <c r="DF197" s="35"/>
      <c r="DG197" s="35"/>
      <c r="DH197" s="35"/>
      <c r="DI197" s="35"/>
      <c r="DJ197" s="35"/>
      <c r="DK197" s="35"/>
      <c r="DL197" s="35"/>
      <c r="DM197" s="35"/>
      <c r="DN197" s="35"/>
      <c r="DO197" s="35"/>
      <c r="DP197" s="35"/>
      <c r="DQ197" s="35"/>
      <c r="DR197" s="35"/>
      <c r="DS197" s="35"/>
      <c r="DT197" s="35"/>
      <c r="DU197" s="35"/>
      <c r="DV197" s="61"/>
      <c r="DW197" s="61"/>
      <c r="DX197" s="35"/>
      <c r="DY197" s="35"/>
      <c r="DZ197" s="35"/>
      <c r="EA197" s="35"/>
      <c r="EB197" s="35"/>
      <c r="EC197" s="35"/>
      <c r="ED197" s="35"/>
      <c r="EE197" s="35"/>
      <c r="EF197" s="35"/>
      <c r="EG197" s="35"/>
      <c r="EH197" s="35"/>
      <c r="EI197" s="61"/>
      <c r="EJ197" s="35"/>
      <c r="EK197" s="35"/>
      <c r="EL197" s="35"/>
      <c r="EM197" s="35"/>
      <c r="EN197" s="35"/>
      <c r="EO197" s="35"/>
      <c r="EP197" s="35"/>
      <c r="EQ197" s="35"/>
      <c r="ER197" s="35"/>
      <c r="ES197" s="35"/>
      <c r="ET197" s="35"/>
      <c r="EU197" s="37"/>
      <c r="EV197" s="37"/>
      <c r="EW197" s="37"/>
      <c r="EX197" s="37"/>
      <c r="EY197" s="37"/>
      <c r="EZ197" s="37"/>
      <c r="FA197" s="34"/>
      <c r="FB197" s="34"/>
      <c r="FC197" s="34"/>
      <c r="FD197" s="34"/>
      <c r="FE197" s="34"/>
      <c r="FF197" s="34"/>
      <c r="FG197" s="34"/>
      <c r="FH197" s="34"/>
      <c r="FI197" s="34"/>
      <c r="FJ197" s="34"/>
      <c r="FK197" s="34"/>
      <c r="FL197" s="34"/>
      <c r="FM197" s="34"/>
      <c r="FN197" s="34"/>
      <c r="FO197" s="34"/>
      <c r="FP197" s="34"/>
      <c r="FQ197" s="34"/>
      <c r="FR197" s="34"/>
      <c r="FS197" s="34"/>
      <c r="FT197" s="35"/>
      <c r="FU197" s="35"/>
      <c r="FV197" s="35"/>
      <c r="FW197" s="35"/>
      <c r="FX197" s="35"/>
      <c r="FY197" s="35"/>
      <c r="FZ197" s="35"/>
      <c r="GA197" s="35"/>
      <c r="GB197" s="35"/>
      <c r="GC197" s="35"/>
      <c r="GD197" s="35"/>
      <c r="GE197" s="35"/>
      <c r="GF197" s="35"/>
      <c r="GG197" s="35"/>
      <c r="GH197" s="35"/>
      <c r="GI197" s="35"/>
      <c r="GJ197" s="35"/>
      <c r="GK197" s="35"/>
      <c r="GL197" s="35"/>
      <c r="GM197" s="35"/>
      <c r="GN197" s="35"/>
      <c r="GO197" s="35"/>
      <c r="GP197" s="35"/>
      <c r="GQ197" s="35"/>
      <c r="GR197" s="35"/>
      <c r="GS197" s="31"/>
      <c r="GT197" s="31"/>
      <c r="GU197" s="31"/>
      <c r="GV197" s="31"/>
      <c r="GW197" s="31"/>
      <c r="GX197" s="31"/>
      <c r="HC197" s="35"/>
      <c r="HD197" s="35"/>
      <c r="HE197" s="35"/>
      <c r="HF197" s="35"/>
      <c r="HG197" s="35"/>
      <c r="HH197" s="35"/>
      <c r="HI197" s="35"/>
      <c r="HJ197" s="35"/>
      <c r="HK197" s="35"/>
      <c r="HL197" s="35"/>
      <c r="HM197" s="35"/>
      <c r="HN197" s="35"/>
      <c r="HO197" s="35"/>
      <c r="HP197" s="35"/>
      <c r="HQ197" s="35"/>
      <c r="HR197" s="35"/>
      <c r="HS197" s="35"/>
      <c r="HT197" s="35"/>
      <c r="HU197" s="35"/>
      <c r="HV197" s="35"/>
      <c r="HW197" s="35"/>
      <c r="HX197" s="35"/>
      <c r="HY197" s="35"/>
      <c r="HZ197" s="35"/>
      <c r="IA197" s="35"/>
      <c r="IB197" s="35"/>
      <c r="IC197" s="35"/>
      <c r="ID197" s="35"/>
      <c r="IE197" s="35"/>
      <c r="IF197" s="61"/>
      <c r="IG197" s="35"/>
      <c r="IH197" s="35"/>
      <c r="II197" s="35">
        <f t="shared" si="17"/>
        <v>0</v>
      </c>
      <c r="IJ197" s="35"/>
      <c r="IK197" s="35"/>
      <c r="IL197" s="35"/>
      <c r="IM197" s="34"/>
      <c r="IN197" s="31"/>
      <c r="IO197" s="70"/>
      <c r="IP197" s="34"/>
      <c r="IQ197" s="34"/>
      <c r="IR197" s="34"/>
      <c r="IS197" s="34"/>
      <c r="IT197" s="34"/>
      <c r="IU197" s="34"/>
      <c r="IV197" s="34"/>
      <c r="IW197" s="34"/>
      <c r="IX197" s="34"/>
      <c r="IY197" s="34"/>
      <c r="IZ197" s="34"/>
      <c r="JA197" s="34"/>
      <c r="JB197" s="34"/>
      <c r="JC197" s="34"/>
      <c r="JD197" s="34"/>
      <c r="JE197" s="34"/>
      <c r="JF197" s="34"/>
      <c r="JG197" s="34"/>
      <c r="JH197" s="34"/>
      <c r="JI197" s="34"/>
      <c r="JJ197" s="34"/>
      <c r="JK197" s="34"/>
      <c r="JL197" s="34"/>
      <c r="JM197" s="34"/>
      <c r="JN197" s="34"/>
      <c r="JO197" s="34"/>
      <c r="JP197" s="34"/>
      <c r="JQ197" s="34"/>
      <c r="JR197" s="34"/>
      <c r="JS197" s="34"/>
      <c r="JT197" s="34"/>
      <c r="JU197" s="34"/>
      <c r="JV197" s="34"/>
      <c r="JW197" s="34"/>
      <c r="JX197" s="34"/>
      <c r="JY197" s="34"/>
      <c r="JZ197" s="34"/>
      <c r="KA197" s="34"/>
      <c r="KB197" s="34"/>
      <c r="KC197" s="34"/>
      <c r="KD197" s="34"/>
      <c r="KE197" s="34"/>
      <c r="KF197" s="34"/>
      <c r="KG197" s="34"/>
      <c r="KH197" s="34"/>
      <c r="KI197" s="34"/>
      <c r="KJ197" s="34"/>
      <c r="KK197" s="34"/>
      <c r="KL197" s="34"/>
      <c r="KM197" s="34"/>
      <c r="KN197" s="34"/>
      <c r="KO197" s="34"/>
      <c r="KP197" s="34"/>
      <c r="KQ197" s="34"/>
      <c r="KR197" s="34"/>
      <c r="KS197" s="34"/>
      <c r="KT197" s="34"/>
      <c r="KU197" s="34"/>
      <c r="KV197" s="34"/>
      <c r="KW197" s="34"/>
      <c r="KX197" s="34"/>
      <c r="KY197" s="34"/>
      <c r="KZ197" s="34"/>
      <c r="LA197" s="34"/>
      <c r="LB197" s="34"/>
      <c r="LC197" s="34"/>
      <c r="LD197" s="34"/>
      <c r="LE197" s="34"/>
      <c r="LF197" s="34"/>
      <c r="LG197" s="34"/>
      <c r="LH197" s="34"/>
      <c r="LI197" s="34"/>
      <c r="LJ197" s="34"/>
      <c r="LK197" s="34"/>
      <c r="LL197" s="34"/>
      <c r="LM197" s="34"/>
      <c r="LN197" s="34"/>
      <c r="LO197" s="34"/>
      <c r="LP197" s="34"/>
      <c r="LQ197" s="34"/>
      <c r="LR197" s="34"/>
      <c r="LS197" s="34"/>
      <c r="LT197" s="34"/>
      <c r="LU197" s="34"/>
      <c r="LV197" s="34"/>
      <c r="LW197" s="34"/>
      <c r="LX197" s="34"/>
      <c r="LY197" s="34"/>
      <c r="LZ197" s="34"/>
      <c r="MA197" s="34"/>
      <c r="MB197" s="34"/>
      <c r="MC197" s="34"/>
      <c r="MD197" s="34"/>
      <c r="ME197" s="34"/>
      <c r="MF197" s="34"/>
      <c r="MG197" s="34"/>
      <c r="MH197" s="34"/>
      <c r="MI197" s="34"/>
      <c r="MJ197" s="34"/>
      <c r="MK197" s="34"/>
      <c r="ML197" s="34"/>
      <c r="MM197" s="34"/>
      <c r="MN197" s="34"/>
      <c r="MO197" s="34"/>
      <c r="MP197" s="34"/>
      <c r="MQ197" s="34"/>
      <c r="MR197" s="34"/>
      <c r="MS197" s="34"/>
      <c r="MT197" s="34"/>
      <c r="MU197" s="34"/>
      <c r="MV197" s="34"/>
      <c r="MW197" s="34"/>
      <c r="MX197" s="34"/>
      <c r="MY197" s="34"/>
      <c r="MZ197" s="34"/>
      <c r="NA197" s="34"/>
      <c r="NB197" s="34"/>
      <c r="NC197" s="34"/>
      <c r="ND197" s="34"/>
      <c r="NE197" s="34"/>
      <c r="NF197" s="34"/>
      <c r="NG197" s="34"/>
      <c r="NH197" s="34"/>
      <c r="NI197" s="34"/>
      <c r="NJ197" s="34"/>
      <c r="NK197" s="34"/>
      <c r="NX197" s="18" t="e">
        <f t="shared" si="16"/>
        <v>#DIV/0!</v>
      </c>
      <c r="NY197" t="str">
        <f t="shared" si="18"/>
        <v>Larger</v>
      </c>
      <c r="NZ197" t="str">
        <f t="shared" si="19"/>
        <v>Medium</v>
      </c>
    </row>
    <row r="198" spans="1:390">
      <c r="A198" t="s">
        <v>670</v>
      </c>
      <c r="B198" t="s">
        <v>671</v>
      </c>
      <c r="C198" s="32" t="s">
        <v>672</v>
      </c>
      <c r="D198" s="31" t="s">
        <v>393</v>
      </c>
      <c r="E198" s="31">
        <v>20070</v>
      </c>
      <c r="F198" s="31" t="s">
        <v>759</v>
      </c>
      <c r="G198" s="34">
        <v>6561.5830476190404</v>
      </c>
      <c r="H198" s="70"/>
      <c r="I198" s="61"/>
      <c r="J198" s="67"/>
      <c r="K198" s="67"/>
      <c r="L198" s="67"/>
      <c r="M198" s="67"/>
      <c r="N198" s="67"/>
      <c r="O198" s="67"/>
      <c r="P198" s="67"/>
      <c r="Q198" s="67"/>
      <c r="R198" s="67"/>
      <c r="S198" s="67"/>
      <c r="T198" s="67"/>
      <c r="U198" s="67"/>
      <c r="V198" s="67"/>
      <c r="W198" s="86"/>
      <c r="X198" s="86"/>
      <c r="Y198" s="86"/>
      <c r="Z198" s="86"/>
      <c r="AA198" s="86"/>
      <c r="AB198" s="86"/>
      <c r="AC198" s="92" t="s">
        <v>546</v>
      </c>
      <c r="AD198" s="61"/>
      <c r="AE198" s="61"/>
      <c r="AF198" s="87"/>
      <c r="AG198" s="87"/>
      <c r="AH198" s="87"/>
      <c r="AI198" s="87"/>
      <c r="AJ198" s="87"/>
      <c r="AK198" s="87"/>
      <c r="AL198" s="89" t="s">
        <v>546</v>
      </c>
      <c r="AM198" s="87"/>
      <c r="AN198" s="61"/>
      <c r="AO198" s="89" t="s">
        <v>546</v>
      </c>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35"/>
      <c r="BX198" s="35"/>
      <c r="BY198" s="35"/>
      <c r="BZ198" s="35"/>
      <c r="CA198" s="35"/>
      <c r="CB198" s="35"/>
      <c r="CC198" s="35"/>
      <c r="CD198" s="35"/>
      <c r="CE198" s="35"/>
      <c r="CF198" s="35"/>
      <c r="CG198" s="35"/>
      <c r="CH198" s="35"/>
      <c r="CI198" s="35"/>
      <c r="CJ198" s="35"/>
      <c r="CK198" s="35"/>
      <c r="CL198" s="35"/>
      <c r="CM198" s="35"/>
      <c r="CN198" s="35"/>
      <c r="CO198" s="35"/>
      <c r="CP198" s="35"/>
      <c r="CQ198" s="35"/>
      <c r="CR198" s="35"/>
      <c r="CS198" s="35"/>
      <c r="CT198" s="35"/>
      <c r="CU198" s="35"/>
      <c r="CV198" s="35"/>
      <c r="CW198" s="35"/>
      <c r="CX198" s="35"/>
      <c r="CY198" s="35"/>
      <c r="CZ198" s="35"/>
      <c r="DA198" s="35"/>
      <c r="DB198" s="35"/>
      <c r="DC198" s="35"/>
      <c r="DD198" s="35"/>
      <c r="DE198" s="35"/>
      <c r="DF198" s="35"/>
      <c r="DG198" s="35"/>
      <c r="DH198" s="35"/>
      <c r="DI198" s="35"/>
      <c r="DJ198" s="35"/>
      <c r="DK198" s="35"/>
      <c r="DL198" s="35"/>
      <c r="DM198" s="35"/>
      <c r="DN198" s="35"/>
      <c r="DO198" s="35"/>
      <c r="DP198" s="35"/>
      <c r="DQ198" s="35"/>
      <c r="DR198" s="35"/>
      <c r="DS198" s="35"/>
      <c r="DT198" s="35"/>
      <c r="DU198" s="35"/>
      <c r="DV198" s="61"/>
      <c r="DW198" s="61"/>
      <c r="DX198" s="35"/>
      <c r="DY198" s="35"/>
      <c r="DZ198" s="35"/>
      <c r="EA198" s="35"/>
      <c r="EB198" s="35"/>
      <c r="EC198" s="35"/>
      <c r="ED198" s="35"/>
      <c r="EE198" s="35"/>
      <c r="EF198" s="35"/>
      <c r="EG198" s="35"/>
      <c r="EH198" s="35"/>
      <c r="EI198" s="61"/>
      <c r="EJ198" s="35"/>
      <c r="EK198" s="35"/>
      <c r="EL198" s="35"/>
      <c r="EM198" s="35"/>
      <c r="EN198" s="35"/>
      <c r="EO198" s="35"/>
      <c r="EP198" s="35"/>
      <c r="EQ198" s="35"/>
      <c r="ER198" s="35"/>
      <c r="ES198" s="35"/>
      <c r="ET198" s="35"/>
      <c r="EU198" s="37"/>
      <c r="EV198" s="37"/>
      <c r="EW198" s="37"/>
      <c r="EX198" s="37"/>
      <c r="EY198" s="37"/>
      <c r="EZ198" s="37"/>
      <c r="FA198" s="34"/>
      <c r="FB198" s="34"/>
      <c r="FC198" s="34"/>
      <c r="FD198" s="34"/>
      <c r="FE198" s="34"/>
      <c r="FF198" s="34"/>
      <c r="FG198" s="34"/>
      <c r="FH198" s="34"/>
      <c r="FI198" s="34"/>
      <c r="FJ198" s="34"/>
      <c r="FK198" s="34"/>
      <c r="FL198" s="34"/>
      <c r="FM198" s="34"/>
      <c r="FN198" s="34"/>
      <c r="FO198" s="34"/>
      <c r="FP198" s="34"/>
      <c r="FQ198" s="34"/>
      <c r="FR198" s="34"/>
      <c r="FS198" s="34"/>
      <c r="FT198" s="35"/>
      <c r="FU198" s="35"/>
      <c r="FV198" s="35"/>
      <c r="FW198" s="35"/>
      <c r="FX198" s="35"/>
      <c r="FY198" s="35"/>
      <c r="FZ198" s="35"/>
      <c r="GA198" s="35"/>
      <c r="GB198" s="35"/>
      <c r="GC198" s="35"/>
      <c r="GD198" s="35"/>
      <c r="GE198" s="35"/>
      <c r="GF198" s="35"/>
      <c r="GG198" s="35"/>
      <c r="GH198" s="35"/>
      <c r="GI198" s="35"/>
      <c r="GJ198" s="35"/>
      <c r="GK198" s="35"/>
      <c r="GL198" s="35"/>
      <c r="GM198" s="35"/>
      <c r="GN198" s="35"/>
      <c r="GO198" s="35"/>
      <c r="GP198" s="35"/>
      <c r="GQ198" s="35"/>
      <c r="GR198" s="35"/>
      <c r="GS198" s="31"/>
      <c r="GT198" s="31"/>
      <c r="GU198" s="31"/>
      <c r="GV198" s="31"/>
      <c r="GW198" s="31"/>
      <c r="GX198" s="31"/>
      <c r="HC198" s="35"/>
      <c r="HD198" s="35"/>
      <c r="HE198" s="35"/>
      <c r="HF198" s="35"/>
      <c r="HG198" s="35"/>
      <c r="HH198" s="35"/>
      <c r="HI198" s="35"/>
      <c r="HJ198" s="35"/>
      <c r="HK198" s="35"/>
      <c r="HL198" s="35"/>
      <c r="HM198" s="35"/>
      <c r="HN198" s="35"/>
      <c r="HO198" s="35"/>
      <c r="HP198" s="35"/>
      <c r="HQ198" s="35"/>
      <c r="HR198" s="35"/>
      <c r="HS198" s="35"/>
      <c r="HT198" s="35"/>
      <c r="HU198" s="35"/>
      <c r="HV198" s="35"/>
      <c r="HW198" s="35"/>
      <c r="HX198" s="35"/>
      <c r="HY198" s="35"/>
      <c r="HZ198" s="35"/>
      <c r="IA198" s="35"/>
      <c r="IB198" s="35"/>
      <c r="IC198" s="35"/>
      <c r="ID198" s="35"/>
      <c r="IE198" s="35"/>
      <c r="IF198" s="61"/>
      <c r="IG198" s="35"/>
      <c r="IH198" s="35"/>
      <c r="II198" s="35">
        <f t="shared" si="17"/>
        <v>0</v>
      </c>
      <c r="IJ198" s="35"/>
      <c r="IK198" s="35"/>
      <c r="IL198" s="35"/>
      <c r="IM198" s="34"/>
      <c r="IN198" s="31"/>
      <c r="IO198" s="70"/>
      <c r="IP198" s="34"/>
      <c r="IQ198" s="34"/>
      <c r="IR198" s="34"/>
      <c r="IS198" s="34"/>
      <c r="IT198" s="34"/>
      <c r="IU198" s="34"/>
      <c r="IV198" s="34"/>
      <c r="IW198" s="34"/>
      <c r="IX198" s="34"/>
      <c r="IY198" s="34"/>
      <c r="IZ198" s="34"/>
      <c r="JA198" s="34"/>
      <c r="JB198" s="34"/>
      <c r="JC198" s="34"/>
      <c r="JD198" s="34"/>
      <c r="JE198" s="34"/>
      <c r="JF198" s="34"/>
      <c r="JG198" s="34"/>
      <c r="JH198" s="34"/>
      <c r="JI198" s="34"/>
      <c r="JJ198" s="34"/>
      <c r="JK198" s="34"/>
      <c r="JL198" s="34"/>
      <c r="JM198" s="34"/>
      <c r="JN198" s="34"/>
      <c r="JO198" s="34"/>
      <c r="JP198" s="34"/>
      <c r="JQ198" s="34"/>
      <c r="JR198" s="34"/>
      <c r="JS198" s="34"/>
      <c r="JT198" s="34"/>
      <c r="JU198" s="34"/>
      <c r="JV198" s="34"/>
      <c r="JW198" s="34"/>
      <c r="JX198" s="34"/>
      <c r="JY198" s="34"/>
      <c r="JZ198" s="34"/>
      <c r="KA198" s="34"/>
      <c r="KB198" s="34"/>
      <c r="KC198" s="34"/>
      <c r="KD198" s="34"/>
      <c r="KE198" s="34"/>
      <c r="KF198" s="34"/>
      <c r="KG198" s="34"/>
      <c r="KH198" s="34"/>
      <c r="KI198" s="34"/>
      <c r="KJ198" s="34"/>
      <c r="KK198" s="34"/>
      <c r="KL198" s="34"/>
      <c r="KM198" s="34"/>
      <c r="KN198" s="34"/>
      <c r="KO198" s="34"/>
      <c r="KP198" s="34"/>
      <c r="KQ198" s="34"/>
      <c r="KR198" s="34"/>
      <c r="KS198" s="34"/>
      <c r="KT198" s="34"/>
      <c r="KU198" s="34"/>
      <c r="KV198" s="34"/>
      <c r="KW198" s="34"/>
      <c r="KX198" s="34"/>
      <c r="KY198" s="34"/>
      <c r="KZ198" s="34"/>
      <c r="LA198" s="34"/>
      <c r="LB198" s="34"/>
      <c r="LC198" s="34"/>
      <c r="LD198" s="34"/>
      <c r="LE198" s="34"/>
      <c r="LF198" s="34"/>
      <c r="LG198" s="34"/>
      <c r="LH198" s="34"/>
      <c r="LI198" s="34"/>
      <c r="LJ198" s="34"/>
      <c r="LK198" s="34"/>
      <c r="LL198" s="34"/>
      <c r="LM198" s="34"/>
      <c r="LN198" s="34"/>
      <c r="LO198" s="34"/>
      <c r="LP198" s="34"/>
      <c r="LQ198" s="34"/>
      <c r="LR198" s="34"/>
      <c r="LS198" s="34"/>
      <c r="LT198" s="34"/>
      <c r="LU198" s="34"/>
      <c r="LV198" s="34"/>
      <c r="LW198" s="34"/>
      <c r="LX198" s="34"/>
      <c r="LY198" s="34"/>
      <c r="LZ198" s="34"/>
      <c r="MA198" s="34"/>
      <c r="MB198" s="34"/>
      <c r="MC198" s="34"/>
      <c r="MD198" s="34"/>
      <c r="ME198" s="34"/>
      <c r="MF198" s="34"/>
      <c r="MG198" s="34"/>
      <c r="MH198" s="34"/>
      <c r="MI198" s="34"/>
      <c r="MJ198" s="34"/>
      <c r="MK198" s="34"/>
      <c r="ML198" s="34"/>
      <c r="MM198" s="34"/>
      <c r="MN198" s="34"/>
      <c r="MO198" s="34"/>
      <c r="MP198" s="34"/>
      <c r="MQ198" s="34"/>
      <c r="MR198" s="34"/>
      <c r="MS198" s="34"/>
      <c r="MT198" s="34"/>
      <c r="MU198" s="34"/>
      <c r="MV198" s="34"/>
      <c r="MW198" s="34"/>
      <c r="MX198" s="34"/>
      <c r="MY198" s="34"/>
      <c r="MZ198" s="34"/>
      <c r="NA198" s="34"/>
      <c r="NB198" s="34"/>
      <c r="NC198" s="34"/>
      <c r="ND198" s="34"/>
      <c r="NE198" s="34"/>
      <c r="NF198" s="34"/>
      <c r="NG198" s="34"/>
      <c r="NH198" s="34"/>
      <c r="NI198" s="34"/>
      <c r="NJ198" s="34"/>
      <c r="NK198" s="34"/>
      <c r="NX198" s="18" t="e">
        <f t="shared" si="16"/>
        <v>#DIV/0!</v>
      </c>
      <c r="NY198" t="str">
        <f t="shared" si="18"/>
        <v>Mid-range</v>
      </c>
      <c r="NZ198" t="str">
        <f t="shared" si="19"/>
        <v>Small</v>
      </c>
    </row>
    <row r="199" spans="1:390">
      <c r="A199" t="s">
        <v>505</v>
      </c>
      <c r="B199" t="s">
        <v>673</v>
      </c>
      <c r="C199" s="32" t="s">
        <v>674</v>
      </c>
      <c r="D199" s="1" t="s">
        <v>404</v>
      </c>
      <c r="E199" s="31">
        <v>20070</v>
      </c>
      <c r="F199" s="31" t="s">
        <v>759</v>
      </c>
      <c r="G199" s="34">
        <v>7022.6573333332944</v>
      </c>
      <c r="H199" s="70"/>
      <c r="I199" s="61"/>
      <c r="J199" s="67"/>
      <c r="K199" s="67"/>
      <c r="L199" s="67"/>
      <c r="M199" s="67"/>
      <c r="N199" s="67"/>
      <c r="O199" s="67"/>
      <c r="P199" s="67"/>
      <c r="Q199" s="67"/>
      <c r="R199" s="67"/>
      <c r="S199" s="67"/>
      <c r="T199" s="67"/>
      <c r="U199" s="67"/>
      <c r="V199" s="67"/>
      <c r="W199" s="86"/>
      <c r="X199" s="86"/>
      <c r="Y199" s="86"/>
      <c r="Z199" s="86"/>
      <c r="AA199" s="86"/>
      <c r="AB199" s="86"/>
      <c r="AC199" s="92" t="s">
        <v>546</v>
      </c>
      <c r="AD199" s="61"/>
      <c r="AE199" s="61"/>
      <c r="AF199" s="87"/>
      <c r="AG199" s="87"/>
      <c r="AH199" s="87"/>
      <c r="AI199" s="87"/>
      <c r="AJ199" s="87"/>
      <c r="AK199" s="87"/>
      <c r="AL199" s="89" t="s">
        <v>546</v>
      </c>
      <c r="AM199" s="87"/>
      <c r="AN199" s="61"/>
      <c r="AO199" s="89" t="s">
        <v>546</v>
      </c>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35"/>
      <c r="BX199" s="35"/>
      <c r="BY199" s="35"/>
      <c r="BZ199" s="35"/>
      <c r="CA199" s="35"/>
      <c r="CB199" s="35"/>
      <c r="CC199" s="35"/>
      <c r="CD199" s="35"/>
      <c r="CE199" s="35"/>
      <c r="CF199" s="35"/>
      <c r="CG199" s="35"/>
      <c r="CH199" s="35"/>
      <c r="CI199" s="35"/>
      <c r="CJ199" s="35"/>
      <c r="CK199" s="35"/>
      <c r="CL199" s="35"/>
      <c r="CM199" s="35"/>
      <c r="CN199" s="35"/>
      <c r="CO199" s="35"/>
      <c r="CP199" s="35"/>
      <c r="CQ199" s="35"/>
      <c r="CR199" s="35"/>
      <c r="CS199" s="35"/>
      <c r="CT199" s="35"/>
      <c r="CU199" s="35"/>
      <c r="CV199" s="35"/>
      <c r="CW199" s="35"/>
      <c r="CX199" s="35"/>
      <c r="CY199" s="35"/>
      <c r="CZ199" s="35"/>
      <c r="DA199" s="35"/>
      <c r="DB199" s="35"/>
      <c r="DC199" s="35"/>
      <c r="DD199" s="35"/>
      <c r="DE199" s="35"/>
      <c r="DF199" s="35"/>
      <c r="DG199" s="35"/>
      <c r="DH199" s="35"/>
      <c r="DI199" s="35"/>
      <c r="DJ199" s="35"/>
      <c r="DK199" s="35"/>
      <c r="DL199" s="35"/>
      <c r="DM199" s="35"/>
      <c r="DN199" s="35"/>
      <c r="DO199" s="35"/>
      <c r="DP199" s="35"/>
      <c r="DQ199" s="35"/>
      <c r="DR199" s="35"/>
      <c r="DS199" s="35"/>
      <c r="DT199" s="35"/>
      <c r="DU199" s="35"/>
      <c r="DV199" s="61"/>
      <c r="DW199" s="61"/>
      <c r="DX199" s="35"/>
      <c r="DY199" s="35"/>
      <c r="DZ199" s="35"/>
      <c r="EA199" s="35"/>
      <c r="EB199" s="35"/>
      <c r="EC199" s="35"/>
      <c r="ED199" s="35"/>
      <c r="EE199" s="35"/>
      <c r="EF199" s="35"/>
      <c r="EG199" s="35"/>
      <c r="EH199" s="35"/>
      <c r="EI199" s="61"/>
      <c r="EJ199" s="35"/>
      <c r="EK199" s="35"/>
      <c r="EL199" s="35"/>
      <c r="EM199" s="35"/>
      <c r="EN199" s="35"/>
      <c r="EO199" s="35"/>
      <c r="EP199" s="35"/>
      <c r="EQ199" s="35"/>
      <c r="ER199" s="35"/>
      <c r="ES199" s="35"/>
      <c r="ET199" s="35"/>
      <c r="EU199" s="37"/>
      <c r="EV199" s="37"/>
      <c r="EW199" s="37"/>
      <c r="EX199" s="37"/>
      <c r="EY199" s="37"/>
      <c r="EZ199" s="37"/>
      <c r="FA199" s="34"/>
      <c r="FB199" s="34"/>
      <c r="FC199" s="34"/>
      <c r="FD199" s="34"/>
      <c r="FE199" s="34"/>
      <c r="FF199" s="34"/>
      <c r="FG199" s="34"/>
      <c r="FH199" s="34"/>
      <c r="FI199" s="34"/>
      <c r="FJ199" s="34"/>
      <c r="FK199" s="34"/>
      <c r="FL199" s="34"/>
      <c r="FM199" s="34"/>
      <c r="FN199" s="34"/>
      <c r="FO199" s="34"/>
      <c r="FP199" s="34"/>
      <c r="FQ199" s="34"/>
      <c r="FR199" s="34"/>
      <c r="FS199" s="34"/>
      <c r="FT199" s="35"/>
      <c r="FU199" s="35"/>
      <c r="FV199" s="35"/>
      <c r="FW199" s="35"/>
      <c r="FX199" s="35"/>
      <c r="FY199" s="35"/>
      <c r="FZ199" s="35"/>
      <c r="GA199" s="35"/>
      <c r="GB199" s="35"/>
      <c r="GC199" s="35"/>
      <c r="GD199" s="35"/>
      <c r="GE199" s="35"/>
      <c r="GF199" s="35"/>
      <c r="GG199" s="35"/>
      <c r="GH199" s="35"/>
      <c r="GI199" s="35"/>
      <c r="GJ199" s="35"/>
      <c r="GK199" s="35"/>
      <c r="GL199" s="35"/>
      <c r="GM199" s="35"/>
      <c r="GN199" s="35"/>
      <c r="GO199" s="35"/>
      <c r="GP199" s="35"/>
      <c r="GQ199" s="35"/>
      <c r="GR199" s="35"/>
      <c r="GS199" s="31"/>
      <c r="GT199" s="31"/>
      <c r="GU199" s="31"/>
      <c r="GV199" s="31"/>
      <c r="GW199" s="31"/>
      <c r="GX199" s="31"/>
      <c r="GY199" s="31"/>
      <c r="GZ199" s="31"/>
      <c r="HA199" s="31"/>
      <c r="HB199" s="31"/>
      <c r="HC199" s="35"/>
      <c r="HD199" s="35"/>
      <c r="HE199" s="35"/>
      <c r="HF199" s="35"/>
      <c r="HG199" s="35"/>
      <c r="HH199" s="35"/>
      <c r="HI199" s="35"/>
      <c r="HJ199" s="35"/>
      <c r="HK199" s="35"/>
      <c r="HL199" s="35"/>
      <c r="HM199" s="35"/>
      <c r="HN199" s="35"/>
      <c r="HO199" s="35"/>
      <c r="HP199" s="35"/>
      <c r="HQ199" s="35"/>
      <c r="HR199" s="35"/>
      <c r="HS199" s="35"/>
      <c r="HT199" s="35"/>
      <c r="HU199" s="35"/>
      <c r="HV199" s="35"/>
      <c r="HW199" s="35"/>
      <c r="HX199" s="35"/>
      <c r="HY199" s="35"/>
      <c r="HZ199" s="35"/>
      <c r="IA199" s="35"/>
      <c r="IB199" s="35"/>
      <c r="IC199" s="35"/>
      <c r="ID199" s="35"/>
      <c r="IE199" s="35"/>
      <c r="IF199" s="61"/>
      <c r="IG199" s="35"/>
      <c r="IH199" s="35"/>
      <c r="II199" s="35">
        <f t="shared" si="17"/>
        <v>0</v>
      </c>
      <c r="IJ199" s="35"/>
      <c r="IK199" s="35"/>
      <c r="IL199" s="35"/>
      <c r="IM199" s="34"/>
      <c r="IN199" s="31"/>
      <c r="IO199" s="70"/>
      <c r="IP199" s="34"/>
      <c r="IQ199" s="34"/>
      <c r="IR199" s="34"/>
      <c r="IS199" s="34"/>
      <c r="IT199" s="34"/>
      <c r="IU199" s="34"/>
      <c r="IV199" s="34"/>
      <c r="IW199" s="34"/>
      <c r="IX199" s="34"/>
      <c r="IY199" s="34"/>
      <c r="IZ199" s="34"/>
      <c r="JA199" s="34"/>
      <c r="JB199" s="34"/>
      <c r="JC199" s="34"/>
      <c r="JD199" s="34"/>
      <c r="JE199" s="34"/>
      <c r="JF199" s="34"/>
      <c r="JG199" s="34"/>
      <c r="JH199" s="34"/>
      <c r="JI199" s="34"/>
      <c r="JJ199" s="34"/>
      <c r="JK199" s="34"/>
      <c r="JL199" s="34"/>
      <c r="JM199" s="34"/>
      <c r="JN199" s="34"/>
      <c r="JO199" s="34"/>
      <c r="JP199" s="34"/>
      <c r="JQ199" s="34"/>
      <c r="JR199" s="34"/>
      <c r="JS199" s="34"/>
      <c r="JT199" s="34"/>
      <c r="JU199" s="34"/>
      <c r="JV199" s="34"/>
      <c r="JW199" s="34"/>
      <c r="JX199" s="34"/>
      <c r="JY199" s="34"/>
      <c r="JZ199" s="34"/>
      <c r="KA199" s="34"/>
      <c r="KB199" s="34"/>
      <c r="KC199" s="34"/>
      <c r="KD199" s="34"/>
      <c r="KE199" s="34"/>
      <c r="KF199" s="34"/>
      <c r="KG199" s="34"/>
      <c r="KH199" s="34"/>
      <c r="KI199" s="34"/>
      <c r="KJ199" s="34"/>
      <c r="KK199" s="34"/>
      <c r="KL199" s="34"/>
      <c r="KM199" s="34"/>
      <c r="KN199" s="34"/>
      <c r="KO199" s="34"/>
      <c r="KP199" s="34"/>
      <c r="KQ199" s="34"/>
      <c r="KR199" s="34"/>
      <c r="KS199" s="34"/>
      <c r="KT199" s="34"/>
      <c r="KU199" s="34"/>
      <c r="KV199" s="34"/>
      <c r="KW199" s="34"/>
      <c r="KX199" s="34"/>
      <c r="KY199" s="34"/>
      <c r="KZ199" s="34"/>
      <c r="LA199" s="34"/>
      <c r="LB199" s="34"/>
      <c r="LC199" s="34"/>
      <c r="LD199" s="34"/>
      <c r="LE199" s="34"/>
      <c r="LF199" s="34"/>
      <c r="LG199" s="34"/>
      <c r="LH199" s="34"/>
      <c r="LI199" s="34"/>
      <c r="LJ199" s="34"/>
      <c r="LK199" s="34"/>
      <c r="LL199" s="34"/>
      <c r="LM199" s="34"/>
      <c r="LN199" s="34"/>
      <c r="LO199" s="34"/>
      <c r="LP199" s="34"/>
      <c r="LQ199" s="34"/>
      <c r="LR199" s="34"/>
      <c r="LS199" s="34"/>
      <c r="LT199" s="34"/>
      <c r="LU199" s="34"/>
      <c r="LV199" s="34"/>
      <c r="LW199" s="34"/>
      <c r="LX199" s="34"/>
      <c r="LY199" s="34"/>
      <c r="LZ199" s="34"/>
      <c r="MA199" s="34"/>
      <c r="MB199" s="34"/>
      <c r="MC199" s="34"/>
      <c r="MD199" s="34"/>
      <c r="ME199" s="34"/>
      <c r="MF199" s="34"/>
      <c r="MG199" s="34"/>
      <c r="MH199" s="34"/>
      <c r="MI199" s="34"/>
      <c r="MJ199" s="34"/>
      <c r="MK199" s="34"/>
      <c r="ML199" s="34"/>
      <c r="MM199" s="34"/>
      <c r="MN199" s="34"/>
      <c r="MO199" s="34"/>
      <c r="MP199" s="34"/>
      <c r="MQ199" s="34"/>
      <c r="MR199" s="34"/>
      <c r="MS199" s="34"/>
      <c r="MT199" s="34"/>
      <c r="MU199" s="34"/>
      <c r="MV199" s="34"/>
      <c r="MW199" s="34"/>
      <c r="MX199" s="34"/>
      <c r="MY199" s="34"/>
      <c r="MZ199" s="34"/>
      <c r="NA199" s="34"/>
      <c r="NB199" s="34"/>
      <c r="NC199" s="34"/>
      <c r="ND199" s="34"/>
      <c r="NE199" s="34"/>
      <c r="NF199" s="34"/>
      <c r="NG199" s="34"/>
      <c r="NH199" s="34"/>
      <c r="NI199" s="34"/>
      <c r="NJ199" s="34"/>
      <c r="NK199" s="34"/>
      <c r="NX199" s="18" t="e">
        <f t="shared" si="16"/>
        <v>#DIV/0!</v>
      </c>
      <c r="NY199" t="str">
        <f t="shared" si="18"/>
        <v>Mid-range</v>
      </c>
      <c r="NZ199" t="str">
        <f t="shared" si="19"/>
        <v>Small</v>
      </c>
    </row>
    <row r="200" spans="1:390">
      <c r="A200" t="s">
        <v>495</v>
      </c>
      <c r="B200" s="1" t="s">
        <v>675</v>
      </c>
      <c r="C200" s="32" t="s">
        <v>676</v>
      </c>
      <c r="D200" s="1" t="s">
        <v>404</v>
      </c>
      <c r="E200" s="31">
        <v>20070</v>
      </c>
      <c r="F200" s="31" t="s">
        <v>759</v>
      </c>
      <c r="G200" s="34">
        <v>12219.356952381024</v>
      </c>
      <c r="H200" s="70">
        <v>44100</v>
      </c>
      <c r="I200" s="61"/>
      <c r="J200" s="67"/>
      <c r="K200" s="67">
        <v>17</v>
      </c>
      <c r="L200" s="67"/>
      <c r="M200" s="67"/>
      <c r="N200" s="67"/>
      <c r="O200" s="67"/>
      <c r="P200" s="67"/>
      <c r="Q200" s="67"/>
      <c r="R200" s="67">
        <v>93</v>
      </c>
      <c r="S200" s="67"/>
      <c r="T200" s="67"/>
      <c r="U200" s="67">
        <v>102</v>
      </c>
      <c r="V200" s="67"/>
      <c r="W200" s="86"/>
      <c r="X200" s="86"/>
      <c r="Y200" s="86"/>
      <c r="Z200" s="86"/>
      <c r="AA200" s="86"/>
      <c r="AB200" s="86"/>
      <c r="AC200" s="92" t="s">
        <v>546</v>
      </c>
      <c r="AD200" s="61"/>
      <c r="AE200" s="61"/>
      <c r="AF200" s="87"/>
      <c r="AG200" s="87"/>
      <c r="AH200" s="87"/>
      <c r="AI200" s="87"/>
      <c r="AJ200" s="87"/>
      <c r="AK200" s="87"/>
      <c r="AL200" s="89" t="s">
        <v>546</v>
      </c>
      <c r="AM200" s="87"/>
      <c r="AN200" s="61"/>
      <c r="AO200" s="89" t="s">
        <v>546</v>
      </c>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35"/>
      <c r="BX200" s="35"/>
      <c r="BY200" s="35"/>
      <c r="BZ200" s="35"/>
      <c r="CA200" s="35"/>
      <c r="CB200" s="35"/>
      <c r="CC200" s="35"/>
      <c r="CD200" s="35"/>
      <c r="CE200" s="35"/>
      <c r="CF200" s="35"/>
      <c r="CG200" s="35"/>
      <c r="CH200" s="35"/>
      <c r="CI200" s="35"/>
      <c r="CJ200" s="35"/>
      <c r="CK200" s="35"/>
      <c r="CL200" s="35"/>
      <c r="CM200" s="35"/>
      <c r="CN200" s="35"/>
      <c r="CO200" s="35"/>
      <c r="CP200" s="35"/>
      <c r="CQ200" s="35"/>
      <c r="CR200" s="35"/>
      <c r="CS200" s="35"/>
      <c r="CT200" s="35"/>
      <c r="CU200" s="35"/>
      <c r="CV200" s="35"/>
      <c r="CW200" s="35"/>
      <c r="CX200" s="35"/>
      <c r="CY200" s="35"/>
      <c r="CZ200" s="35"/>
      <c r="DA200" s="35"/>
      <c r="DB200" s="35"/>
      <c r="DC200" s="35"/>
      <c r="DD200" s="35"/>
      <c r="DE200" s="35"/>
      <c r="DF200" s="35"/>
      <c r="DG200" s="35"/>
      <c r="DH200" s="35"/>
      <c r="DI200" s="35"/>
      <c r="DJ200" s="35"/>
      <c r="DK200" s="35"/>
      <c r="DL200" s="35"/>
      <c r="DM200" s="35"/>
      <c r="DN200" s="35"/>
      <c r="DO200" s="35"/>
      <c r="DP200" s="35"/>
      <c r="DQ200" s="35"/>
      <c r="DR200" s="35"/>
      <c r="DS200" s="35"/>
      <c r="DT200" s="35"/>
      <c r="DU200" s="35"/>
      <c r="DV200" s="61"/>
      <c r="DW200" s="61"/>
      <c r="DX200" s="35"/>
      <c r="DY200" s="35"/>
      <c r="DZ200" s="35"/>
      <c r="EA200" s="35"/>
      <c r="EB200" s="35"/>
      <c r="EC200" s="35"/>
      <c r="ED200" s="35"/>
      <c r="EE200" s="35"/>
      <c r="EF200" s="35"/>
      <c r="EG200" s="35"/>
      <c r="EH200" s="35"/>
      <c r="EI200" s="61"/>
      <c r="EJ200" s="35"/>
      <c r="EK200" s="35"/>
      <c r="EL200" s="35"/>
      <c r="EM200" s="35"/>
      <c r="EN200" s="35"/>
      <c r="EO200" s="35"/>
      <c r="EP200" s="35"/>
      <c r="EQ200" s="35"/>
      <c r="ER200" s="35"/>
      <c r="ES200" s="35"/>
      <c r="ET200" s="35"/>
      <c r="EU200" s="37"/>
      <c r="EV200" s="37"/>
      <c r="EW200" s="37"/>
      <c r="EX200" s="37"/>
      <c r="EY200" s="37"/>
      <c r="EZ200" s="37"/>
      <c r="FA200" s="34"/>
      <c r="FB200" s="34"/>
      <c r="FC200" s="34"/>
      <c r="FD200" s="34"/>
      <c r="FE200" s="34"/>
      <c r="FF200" s="34"/>
      <c r="FG200" s="34"/>
      <c r="FH200" s="34"/>
      <c r="FI200" s="34"/>
      <c r="FJ200" s="34"/>
      <c r="FK200" s="34"/>
      <c r="FL200" s="34"/>
      <c r="FM200" s="34"/>
      <c r="FN200" s="34"/>
      <c r="FO200" s="34"/>
      <c r="FP200" s="34"/>
      <c r="FQ200" s="34"/>
      <c r="FR200" s="34"/>
      <c r="FS200" s="34"/>
      <c r="FT200" s="35"/>
      <c r="FU200" s="35"/>
      <c r="FV200" s="35"/>
      <c r="FW200" s="35"/>
      <c r="FX200" s="35"/>
      <c r="FY200" s="35"/>
      <c r="FZ200" s="35"/>
      <c r="GA200" s="35"/>
      <c r="GB200" s="35"/>
      <c r="GC200" s="35"/>
      <c r="GD200" s="35"/>
      <c r="GE200" s="35"/>
      <c r="GF200" s="35"/>
      <c r="GG200" s="35"/>
      <c r="GH200" s="35"/>
      <c r="GI200" s="35"/>
      <c r="GJ200" s="35"/>
      <c r="GK200" s="35"/>
      <c r="GL200" s="35"/>
      <c r="GM200" s="35"/>
      <c r="GN200" s="35"/>
      <c r="GO200" s="35"/>
      <c r="GP200" s="35"/>
      <c r="GQ200" s="35"/>
      <c r="GR200" s="35"/>
      <c r="GS200" s="31"/>
      <c r="GT200" s="31"/>
      <c r="GU200" s="31"/>
      <c r="GV200" s="31"/>
      <c r="GW200" s="31"/>
      <c r="GX200" s="31"/>
      <c r="HC200" s="35"/>
      <c r="HD200" s="35"/>
      <c r="HE200" s="35"/>
      <c r="HF200" s="35"/>
      <c r="HG200" s="35"/>
      <c r="HH200" s="35"/>
      <c r="HI200" s="35"/>
      <c r="HJ200" s="35"/>
      <c r="HK200" s="35"/>
      <c r="HL200" s="35"/>
      <c r="HM200" s="35"/>
      <c r="HN200" s="35"/>
      <c r="HO200" s="35"/>
      <c r="HP200" s="35"/>
      <c r="HQ200" s="35"/>
      <c r="HR200" s="35"/>
      <c r="HS200" s="35"/>
      <c r="HT200" s="35"/>
      <c r="HU200" s="35"/>
      <c r="HV200" s="35"/>
      <c r="HW200" s="35"/>
      <c r="HX200" s="35"/>
      <c r="HY200" s="35"/>
      <c r="HZ200" s="35"/>
      <c r="IA200" s="35"/>
      <c r="IB200" s="35"/>
      <c r="IC200" s="35"/>
      <c r="ID200" s="35"/>
      <c r="IE200" s="35"/>
      <c r="IF200" s="61"/>
      <c r="IG200" s="35"/>
      <c r="IH200" s="35"/>
      <c r="II200" s="35">
        <f t="shared" si="17"/>
        <v>0</v>
      </c>
      <c r="IJ200" s="35"/>
      <c r="IK200" s="35"/>
      <c r="IL200" s="35"/>
      <c r="IM200" s="34"/>
      <c r="IN200" s="31"/>
      <c r="IO200" s="70"/>
      <c r="IP200" s="34"/>
      <c r="IQ200" s="34"/>
      <c r="IR200" s="34"/>
      <c r="IS200" s="34"/>
      <c r="IT200" s="34"/>
      <c r="IU200" s="34"/>
      <c r="IV200" s="34"/>
      <c r="IW200" s="34"/>
      <c r="IX200" s="34"/>
      <c r="IY200" s="34"/>
      <c r="IZ200" s="34"/>
      <c r="JA200" s="34"/>
      <c r="JB200" s="34"/>
      <c r="JC200" s="34"/>
      <c r="JD200" s="34"/>
      <c r="JE200" s="34"/>
      <c r="JF200" s="34"/>
      <c r="JG200" s="34"/>
      <c r="JH200" s="34"/>
      <c r="JI200" s="34"/>
      <c r="JJ200" s="34"/>
      <c r="JK200" s="34"/>
      <c r="JL200" s="34"/>
      <c r="JM200" s="34"/>
      <c r="JN200" s="34"/>
      <c r="JO200" s="34"/>
      <c r="JP200" s="34"/>
      <c r="JQ200" s="34"/>
      <c r="JR200" s="34"/>
      <c r="JS200" s="34"/>
      <c r="JT200" s="34"/>
      <c r="JU200" s="34"/>
      <c r="JV200" s="34"/>
      <c r="JW200" s="34"/>
      <c r="JX200" s="34"/>
      <c r="JY200" s="34"/>
      <c r="JZ200" s="34"/>
      <c r="KA200" s="34"/>
      <c r="KB200" s="34"/>
      <c r="KC200" s="34"/>
      <c r="KD200" s="34"/>
      <c r="KE200" s="34"/>
      <c r="KF200" s="34"/>
      <c r="KG200" s="34"/>
      <c r="KH200" s="34"/>
      <c r="KI200" s="34"/>
      <c r="KJ200" s="34"/>
      <c r="KK200" s="34"/>
      <c r="KL200" s="34"/>
      <c r="KM200" s="34"/>
      <c r="KN200" s="34"/>
      <c r="KO200" s="34"/>
      <c r="KP200" s="34"/>
      <c r="KQ200" s="34"/>
      <c r="KR200" s="34"/>
      <c r="KS200" s="34"/>
      <c r="KT200" s="34"/>
      <c r="KU200" s="34"/>
      <c r="KV200" s="34"/>
      <c r="KW200" s="34"/>
      <c r="KX200" s="34"/>
      <c r="KY200" s="34"/>
      <c r="KZ200" s="34"/>
      <c r="LA200" s="34"/>
      <c r="LB200" s="34"/>
      <c r="LC200" s="34"/>
      <c r="LD200" s="34"/>
      <c r="LE200" s="34"/>
      <c r="LF200" s="34"/>
      <c r="LG200" s="34"/>
      <c r="LH200" s="34"/>
      <c r="LI200" s="34"/>
      <c r="LJ200" s="34"/>
      <c r="LK200" s="34"/>
      <c r="LL200" s="34"/>
      <c r="LM200" s="34"/>
      <c r="LN200" s="34"/>
      <c r="LO200" s="34"/>
      <c r="LP200" s="34"/>
      <c r="LQ200" s="34"/>
      <c r="LR200" s="34"/>
      <c r="LS200" s="34"/>
      <c r="LT200" s="34"/>
      <c r="LU200" s="34"/>
      <c r="LV200" s="34"/>
      <c r="LW200" s="34"/>
      <c r="LX200" s="34"/>
      <c r="LY200" s="34"/>
      <c r="LZ200" s="34"/>
      <c r="MA200" s="34"/>
      <c r="MB200" s="34"/>
      <c r="MC200" s="34"/>
      <c r="MD200" s="34"/>
      <c r="ME200" s="34"/>
      <c r="MF200" s="34"/>
      <c r="MG200" s="34"/>
      <c r="MH200" s="34"/>
      <c r="MI200" s="34"/>
      <c r="MJ200" s="34"/>
      <c r="MK200" s="34"/>
      <c r="ML200" s="34"/>
      <c r="MM200" s="34"/>
      <c r="MN200" s="34"/>
      <c r="MO200" s="34"/>
      <c r="MP200" s="34"/>
      <c r="MQ200" s="34"/>
      <c r="MR200" s="34"/>
      <c r="MS200" s="34"/>
      <c r="MT200" s="34"/>
      <c r="MU200" s="34"/>
      <c r="MV200" s="34"/>
      <c r="MW200" s="34"/>
      <c r="MX200" s="34"/>
      <c r="MY200" s="34"/>
      <c r="MZ200" s="34"/>
      <c r="NA200" s="34"/>
      <c r="NB200" s="34"/>
      <c r="NC200" s="34"/>
      <c r="ND200" s="34"/>
      <c r="NE200" s="34"/>
      <c r="NF200" s="34"/>
      <c r="NG200" s="34"/>
      <c r="NH200" s="34"/>
      <c r="NI200" s="34"/>
      <c r="NJ200" s="34"/>
      <c r="NK200" s="34"/>
      <c r="NX200" s="18" t="e">
        <f t="shared" si="16"/>
        <v>#DIV/0!</v>
      </c>
      <c r="NY200" t="str">
        <f t="shared" si="18"/>
        <v>Mid-range</v>
      </c>
      <c r="NZ200" t="str">
        <f t="shared" si="19"/>
        <v>Medium</v>
      </c>
    </row>
    <row r="201" spans="1:390">
      <c r="A201" t="s">
        <v>495</v>
      </c>
      <c r="B201" s="1" t="s">
        <v>677</v>
      </c>
      <c r="C201" s="32" t="s">
        <v>678</v>
      </c>
      <c r="D201" s="1" t="s">
        <v>404</v>
      </c>
      <c r="E201" s="31">
        <v>20070</v>
      </c>
      <c r="F201" s="31" t="s">
        <v>759</v>
      </c>
      <c r="G201" s="34">
        <v>4574.8060952380783</v>
      </c>
      <c r="H201" s="70"/>
      <c r="I201" s="61"/>
      <c r="J201" s="67"/>
      <c r="K201" s="67"/>
      <c r="L201" s="67"/>
      <c r="M201" s="67"/>
      <c r="N201" s="67"/>
      <c r="O201" s="67"/>
      <c r="P201" s="67"/>
      <c r="Q201" s="67"/>
      <c r="R201" s="67"/>
      <c r="S201" s="67"/>
      <c r="T201" s="67"/>
      <c r="U201" s="67"/>
      <c r="V201" s="67"/>
      <c r="W201" s="86"/>
      <c r="X201" s="86"/>
      <c r="Y201" s="86"/>
      <c r="Z201" s="86"/>
      <c r="AA201" s="86"/>
      <c r="AB201" s="86"/>
      <c r="AC201" s="92" t="s">
        <v>546</v>
      </c>
      <c r="AD201" s="61"/>
      <c r="AE201" s="61"/>
      <c r="AF201" s="87"/>
      <c r="AG201" s="87"/>
      <c r="AH201" s="87"/>
      <c r="AI201" s="87"/>
      <c r="AJ201" s="87"/>
      <c r="AK201" s="87"/>
      <c r="AL201" s="89" t="s">
        <v>546</v>
      </c>
      <c r="AM201" s="87"/>
      <c r="AN201" s="61"/>
      <c r="AO201" s="89" t="s">
        <v>546</v>
      </c>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35"/>
      <c r="BX201" s="35"/>
      <c r="BY201" s="35"/>
      <c r="BZ201" s="35"/>
      <c r="CA201" s="35"/>
      <c r="CB201" s="35"/>
      <c r="CC201" s="35"/>
      <c r="CD201" s="35"/>
      <c r="CE201" s="35"/>
      <c r="CF201" s="35"/>
      <c r="CG201" s="35"/>
      <c r="CH201" s="35"/>
      <c r="CI201" s="35"/>
      <c r="CJ201" s="35"/>
      <c r="CK201" s="35"/>
      <c r="CL201" s="35"/>
      <c r="CM201" s="35"/>
      <c r="CN201" s="35"/>
      <c r="CO201" s="35"/>
      <c r="CP201" s="35"/>
      <c r="CQ201" s="35"/>
      <c r="CR201" s="35"/>
      <c r="CS201" s="35"/>
      <c r="CT201" s="35"/>
      <c r="CU201" s="35"/>
      <c r="CV201" s="35"/>
      <c r="CW201" s="35"/>
      <c r="CX201" s="35"/>
      <c r="CY201" s="35"/>
      <c r="CZ201" s="35"/>
      <c r="DA201" s="35"/>
      <c r="DB201" s="35"/>
      <c r="DC201" s="35"/>
      <c r="DD201" s="35"/>
      <c r="DE201" s="35"/>
      <c r="DF201" s="35"/>
      <c r="DG201" s="35"/>
      <c r="DH201" s="35"/>
      <c r="DI201" s="35"/>
      <c r="DJ201" s="35"/>
      <c r="DK201" s="35"/>
      <c r="DL201" s="35"/>
      <c r="DM201" s="35"/>
      <c r="DN201" s="35"/>
      <c r="DO201" s="35"/>
      <c r="DP201" s="35"/>
      <c r="DQ201" s="35"/>
      <c r="DR201" s="35"/>
      <c r="DS201" s="35"/>
      <c r="DT201" s="35"/>
      <c r="DU201" s="35"/>
      <c r="DV201" s="61"/>
      <c r="DW201" s="61"/>
      <c r="DX201" s="35"/>
      <c r="DY201" s="35"/>
      <c r="DZ201" s="35"/>
      <c r="EA201" s="35"/>
      <c r="EB201" s="35"/>
      <c r="EC201" s="35"/>
      <c r="ED201" s="35"/>
      <c r="EE201" s="35"/>
      <c r="EF201" s="35"/>
      <c r="EG201" s="35"/>
      <c r="EH201" s="35"/>
      <c r="EI201" s="61"/>
      <c r="EJ201" s="35"/>
      <c r="EK201" s="35"/>
      <c r="EL201" s="35"/>
      <c r="EM201" s="35"/>
      <c r="EN201" s="35"/>
      <c r="EO201" s="35"/>
      <c r="EP201" s="35"/>
      <c r="EQ201" s="35"/>
      <c r="ER201" s="35"/>
      <c r="ES201" s="35"/>
      <c r="ET201" s="35"/>
      <c r="EU201" s="37"/>
      <c r="EV201" s="37"/>
      <c r="EW201" s="37"/>
      <c r="EX201" s="37"/>
      <c r="EY201" s="37"/>
      <c r="EZ201" s="37"/>
      <c r="FA201" s="34"/>
      <c r="FB201" s="34"/>
      <c r="FC201" s="34"/>
      <c r="FD201" s="34"/>
      <c r="FE201" s="34"/>
      <c r="FF201" s="34"/>
      <c r="FG201" s="34"/>
      <c r="FH201" s="34"/>
      <c r="FI201" s="34"/>
      <c r="FJ201" s="34"/>
      <c r="FK201" s="34"/>
      <c r="FL201" s="34"/>
      <c r="FM201" s="34"/>
      <c r="FN201" s="34"/>
      <c r="FO201" s="34"/>
      <c r="FP201" s="34"/>
      <c r="FQ201" s="34"/>
      <c r="FR201" s="34"/>
      <c r="FS201" s="34"/>
      <c r="FT201" s="35"/>
      <c r="FU201" s="35"/>
      <c r="FV201" s="35"/>
      <c r="FW201" s="35"/>
      <c r="FX201" s="35"/>
      <c r="FY201" s="35"/>
      <c r="FZ201" s="35"/>
      <c r="GA201" s="35"/>
      <c r="GB201" s="35"/>
      <c r="GC201" s="35"/>
      <c r="GD201" s="35"/>
      <c r="GE201" s="35"/>
      <c r="GF201" s="35"/>
      <c r="GG201" s="35"/>
      <c r="GH201" s="35"/>
      <c r="GI201" s="35"/>
      <c r="GJ201" s="35"/>
      <c r="GK201" s="35"/>
      <c r="GL201" s="35"/>
      <c r="GM201" s="35"/>
      <c r="GN201" s="35"/>
      <c r="GO201" s="35"/>
      <c r="GP201" s="35"/>
      <c r="GQ201" s="35"/>
      <c r="GR201" s="35"/>
      <c r="GS201" s="31"/>
      <c r="GT201" s="31"/>
      <c r="GU201" s="31"/>
      <c r="GV201" s="31"/>
      <c r="GW201" s="31"/>
      <c r="GX201" s="31"/>
      <c r="HC201" s="35"/>
      <c r="HD201" s="35"/>
      <c r="HE201" s="35"/>
      <c r="HF201" s="35"/>
      <c r="HG201" s="35"/>
      <c r="HH201" s="35"/>
      <c r="HI201" s="35"/>
      <c r="HJ201" s="35"/>
      <c r="HK201" s="35"/>
      <c r="HL201" s="35"/>
      <c r="HM201" s="35"/>
      <c r="HN201" s="35"/>
      <c r="HO201" s="35"/>
      <c r="HP201" s="35"/>
      <c r="HQ201" s="35"/>
      <c r="HR201" s="35"/>
      <c r="HS201" s="35"/>
      <c r="HT201" s="35"/>
      <c r="HU201" s="35"/>
      <c r="HV201" s="35"/>
      <c r="HW201" s="35"/>
      <c r="HX201" s="35"/>
      <c r="HY201" s="35"/>
      <c r="HZ201" s="35"/>
      <c r="IA201" s="35"/>
      <c r="IB201" s="35"/>
      <c r="IC201" s="35"/>
      <c r="ID201" s="35"/>
      <c r="IE201" s="35"/>
      <c r="IF201" s="61"/>
      <c r="IG201" s="35"/>
      <c r="IH201" s="35"/>
      <c r="II201" s="35">
        <f t="shared" si="17"/>
        <v>0</v>
      </c>
      <c r="IJ201" s="35"/>
      <c r="IK201" s="35"/>
      <c r="IL201" s="35"/>
      <c r="IM201" s="34"/>
      <c r="IN201" s="31"/>
      <c r="IO201" s="70"/>
      <c r="IP201" s="34"/>
      <c r="IQ201" s="34"/>
      <c r="IR201" s="34"/>
      <c r="IS201" s="34"/>
      <c r="IT201" s="34"/>
      <c r="IU201" s="34"/>
      <c r="IV201" s="34"/>
      <c r="IW201" s="34"/>
      <c r="IX201" s="34"/>
      <c r="IY201" s="34"/>
      <c r="IZ201" s="34"/>
      <c r="JA201" s="34"/>
      <c r="JB201" s="34"/>
      <c r="JC201" s="34"/>
      <c r="JD201" s="34"/>
      <c r="JE201" s="34"/>
      <c r="JF201" s="34"/>
      <c r="JG201" s="34"/>
      <c r="JH201" s="34"/>
      <c r="JI201" s="34"/>
      <c r="JJ201" s="34"/>
      <c r="JK201" s="34"/>
      <c r="JL201" s="34"/>
      <c r="JM201" s="34"/>
      <c r="JN201" s="34"/>
      <c r="JO201" s="34"/>
      <c r="JP201" s="34"/>
      <c r="JQ201" s="34"/>
      <c r="JR201" s="34"/>
      <c r="JS201" s="34"/>
      <c r="JT201" s="34"/>
      <c r="JU201" s="34"/>
      <c r="JV201" s="34"/>
      <c r="JW201" s="34"/>
      <c r="JX201" s="34"/>
      <c r="JY201" s="34"/>
      <c r="JZ201" s="34"/>
      <c r="KA201" s="34"/>
      <c r="KB201" s="34"/>
      <c r="KC201" s="34"/>
      <c r="KD201" s="34"/>
      <c r="KE201" s="34"/>
      <c r="KF201" s="34"/>
      <c r="KG201" s="34"/>
      <c r="KH201" s="34"/>
      <c r="KI201" s="34"/>
      <c r="KJ201" s="34"/>
      <c r="KK201" s="34"/>
      <c r="KL201" s="34"/>
      <c r="KM201" s="34"/>
      <c r="KN201" s="34"/>
      <c r="KO201" s="34"/>
      <c r="KP201" s="34"/>
      <c r="KQ201" s="34"/>
      <c r="KR201" s="34"/>
      <c r="KS201" s="34"/>
      <c r="KT201" s="34"/>
      <c r="KU201" s="34"/>
      <c r="KV201" s="34"/>
      <c r="KW201" s="34"/>
      <c r="KX201" s="34"/>
      <c r="KY201" s="34"/>
      <c r="KZ201" s="34"/>
      <c r="LA201" s="34"/>
      <c r="LB201" s="34"/>
      <c r="LC201" s="34"/>
      <c r="LD201" s="34"/>
      <c r="LE201" s="34"/>
      <c r="LF201" s="34"/>
      <c r="LG201" s="34"/>
      <c r="LH201" s="34"/>
      <c r="LI201" s="34"/>
      <c r="LJ201" s="34"/>
      <c r="LK201" s="34"/>
      <c r="LL201" s="34"/>
      <c r="LM201" s="34"/>
      <c r="LN201" s="34"/>
      <c r="LO201" s="34"/>
      <c r="LP201" s="34"/>
      <c r="LQ201" s="34"/>
      <c r="LR201" s="34"/>
      <c r="LS201" s="34"/>
      <c r="LT201" s="34"/>
      <c r="LU201" s="34"/>
      <c r="LV201" s="34"/>
      <c r="LW201" s="34"/>
      <c r="LX201" s="34"/>
      <c r="LY201" s="34"/>
      <c r="LZ201" s="34"/>
      <c r="MA201" s="34"/>
      <c r="MB201" s="34"/>
      <c r="MC201" s="34"/>
      <c r="MD201" s="34"/>
      <c r="ME201" s="34"/>
      <c r="MF201" s="34"/>
      <c r="MG201" s="34"/>
      <c r="MH201" s="34"/>
      <c r="MI201" s="34"/>
      <c r="MJ201" s="34"/>
      <c r="MK201" s="34"/>
      <c r="ML201" s="34"/>
      <c r="MM201" s="34"/>
      <c r="MN201" s="34"/>
      <c r="MO201" s="34"/>
      <c r="MP201" s="34"/>
      <c r="MQ201" s="34"/>
      <c r="MR201" s="34"/>
      <c r="MS201" s="34"/>
      <c r="MT201" s="34"/>
      <c r="MU201" s="34"/>
      <c r="MV201" s="34"/>
      <c r="MW201" s="34"/>
      <c r="MX201" s="34"/>
      <c r="MY201" s="34"/>
      <c r="MZ201" s="34"/>
      <c r="NA201" s="34"/>
      <c r="NB201" s="34"/>
      <c r="NC201" s="34"/>
      <c r="ND201" s="34"/>
      <c r="NE201" s="34"/>
      <c r="NF201" s="34"/>
      <c r="NG201" s="34"/>
      <c r="NH201" s="34"/>
      <c r="NI201" s="34"/>
      <c r="NJ201" s="34"/>
      <c r="NK201" s="34"/>
      <c r="NX201" s="18" t="e">
        <f t="shared" si="16"/>
        <v>#DIV/0!</v>
      </c>
      <c r="NY201" t="str">
        <f t="shared" si="18"/>
        <v>Smaller</v>
      </c>
      <c r="NZ201" t="str">
        <f t="shared" si="19"/>
        <v>Small</v>
      </c>
    </row>
    <row r="202" spans="1:390">
      <c r="A202" t="s">
        <v>495</v>
      </c>
      <c r="B202" s="1" t="s">
        <v>679</v>
      </c>
      <c r="C202" s="32" t="s">
        <v>680</v>
      </c>
      <c r="D202" s="1" t="s">
        <v>404</v>
      </c>
      <c r="E202" s="31">
        <v>20070</v>
      </c>
      <c r="F202" s="31" t="s">
        <v>759</v>
      </c>
      <c r="G202" s="34">
        <v>4182.5279999999984</v>
      </c>
      <c r="H202" s="70"/>
      <c r="I202" s="61"/>
      <c r="J202" s="67"/>
      <c r="K202" s="67"/>
      <c r="L202" s="67"/>
      <c r="M202" s="67"/>
      <c r="N202" s="67"/>
      <c r="O202" s="67"/>
      <c r="P202" s="67"/>
      <c r="Q202" s="67"/>
      <c r="R202" s="67"/>
      <c r="S202" s="67"/>
      <c r="T202" s="67"/>
      <c r="U202" s="67"/>
      <c r="V202" s="67"/>
      <c r="W202" s="86"/>
      <c r="X202" s="86"/>
      <c r="Y202" s="86"/>
      <c r="Z202" s="86"/>
      <c r="AA202" s="86"/>
      <c r="AB202" s="86"/>
      <c r="AC202" s="92" t="s">
        <v>546</v>
      </c>
      <c r="AD202" s="61"/>
      <c r="AE202" s="61"/>
      <c r="AF202" s="87"/>
      <c r="AG202" s="87"/>
      <c r="AH202" s="87"/>
      <c r="AI202" s="87"/>
      <c r="AJ202" s="87"/>
      <c r="AK202" s="87"/>
      <c r="AL202" s="89" t="s">
        <v>546</v>
      </c>
      <c r="AM202" s="87"/>
      <c r="AN202" s="61"/>
      <c r="AO202" s="89" t="s">
        <v>546</v>
      </c>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35"/>
      <c r="BX202" s="35"/>
      <c r="BY202" s="35"/>
      <c r="BZ202" s="35"/>
      <c r="CA202" s="35"/>
      <c r="CB202" s="35"/>
      <c r="CC202" s="35"/>
      <c r="CD202" s="35"/>
      <c r="CE202" s="35"/>
      <c r="CF202" s="35"/>
      <c r="CG202" s="35"/>
      <c r="CH202" s="35"/>
      <c r="CI202" s="35"/>
      <c r="CJ202" s="35"/>
      <c r="CK202" s="35"/>
      <c r="CL202" s="35"/>
      <c r="CM202" s="35"/>
      <c r="CN202" s="35"/>
      <c r="CO202" s="35"/>
      <c r="CP202" s="35"/>
      <c r="CQ202" s="35"/>
      <c r="CR202" s="35"/>
      <c r="CS202" s="35"/>
      <c r="CT202" s="35"/>
      <c r="CU202" s="35"/>
      <c r="CV202" s="35"/>
      <c r="CW202" s="35"/>
      <c r="CX202" s="35"/>
      <c r="CY202" s="35"/>
      <c r="CZ202" s="35"/>
      <c r="DA202" s="35"/>
      <c r="DB202" s="35"/>
      <c r="DC202" s="35"/>
      <c r="DD202" s="35"/>
      <c r="DE202" s="35"/>
      <c r="DF202" s="35"/>
      <c r="DG202" s="35"/>
      <c r="DH202" s="35"/>
      <c r="DI202" s="35"/>
      <c r="DJ202" s="35"/>
      <c r="DK202" s="35"/>
      <c r="DL202" s="35"/>
      <c r="DM202" s="35"/>
      <c r="DN202" s="35"/>
      <c r="DO202" s="35"/>
      <c r="DP202" s="35"/>
      <c r="DQ202" s="35"/>
      <c r="DR202" s="35"/>
      <c r="DS202" s="35"/>
      <c r="DT202" s="35"/>
      <c r="DU202" s="35"/>
      <c r="DV202" s="61"/>
      <c r="DW202" s="61"/>
      <c r="DX202" s="35"/>
      <c r="DY202" s="35"/>
      <c r="DZ202" s="35"/>
      <c r="EA202" s="35"/>
      <c r="EB202" s="35"/>
      <c r="EC202" s="35"/>
      <c r="ED202" s="35"/>
      <c r="EE202" s="35"/>
      <c r="EF202" s="35"/>
      <c r="EG202" s="35"/>
      <c r="EH202" s="35"/>
      <c r="EI202" s="61"/>
      <c r="EJ202" s="35"/>
      <c r="EK202" s="35"/>
      <c r="EL202" s="35"/>
      <c r="EM202" s="35"/>
      <c r="EN202" s="35"/>
      <c r="EO202" s="35"/>
      <c r="EP202" s="35"/>
      <c r="EQ202" s="35"/>
      <c r="ER202" s="35"/>
      <c r="ES202" s="35"/>
      <c r="ET202" s="35"/>
      <c r="EU202" s="37"/>
      <c r="EV202" s="37"/>
      <c r="EW202" s="37"/>
      <c r="EX202" s="37"/>
      <c r="EY202" s="37"/>
      <c r="EZ202" s="37"/>
      <c r="FA202" s="34"/>
      <c r="FB202" s="34"/>
      <c r="FC202" s="34"/>
      <c r="FD202" s="34"/>
      <c r="FE202" s="34"/>
      <c r="FF202" s="34"/>
      <c r="FG202" s="34"/>
      <c r="FH202" s="34"/>
      <c r="FI202" s="34"/>
      <c r="FJ202" s="34"/>
      <c r="FK202" s="34"/>
      <c r="FL202" s="34"/>
      <c r="FM202" s="34"/>
      <c r="FN202" s="34"/>
      <c r="FO202" s="34"/>
      <c r="FP202" s="34"/>
      <c r="FQ202" s="34"/>
      <c r="FR202" s="34"/>
      <c r="FS202" s="34"/>
      <c r="FT202" s="35"/>
      <c r="FU202" s="35"/>
      <c r="FV202" s="35"/>
      <c r="FW202" s="35"/>
      <c r="FX202" s="35"/>
      <c r="FY202" s="35"/>
      <c r="FZ202" s="35"/>
      <c r="GA202" s="35"/>
      <c r="GB202" s="35"/>
      <c r="GC202" s="35"/>
      <c r="GD202" s="35"/>
      <c r="GE202" s="35"/>
      <c r="GF202" s="35"/>
      <c r="GG202" s="35"/>
      <c r="GH202" s="35"/>
      <c r="GI202" s="35"/>
      <c r="GJ202" s="35"/>
      <c r="GK202" s="35"/>
      <c r="GL202" s="35"/>
      <c r="GM202" s="35"/>
      <c r="GN202" s="35"/>
      <c r="GO202" s="35"/>
      <c r="GP202" s="35"/>
      <c r="GQ202" s="35"/>
      <c r="GR202" s="35"/>
      <c r="GS202" s="31"/>
      <c r="GT202" s="31"/>
      <c r="GU202" s="31"/>
      <c r="GV202" s="31"/>
      <c r="GW202" s="31"/>
      <c r="GX202" s="31"/>
      <c r="HC202" s="35"/>
      <c r="HD202" s="35"/>
      <c r="HE202" s="35"/>
      <c r="HF202" s="35"/>
      <c r="HG202" s="35"/>
      <c r="HH202" s="35"/>
      <c r="HI202" s="35"/>
      <c r="HJ202" s="35"/>
      <c r="HK202" s="35"/>
      <c r="HL202" s="35"/>
      <c r="HM202" s="35"/>
      <c r="HN202" s="35"/>
      <c r="HO202" s="35"/>
      <c r="HP202" s="35"/>
      <c r="HQ202" s="35"/>
      <c r="HR202" s="35"/>
      <c r="HS202" s="35"/>
      <c r="HT202" s="35"/>
      <c r="HU202" s="35"/>
      <c r="HV202" s="35"/>
      <c r="HW202" s="35"/>
      <c r="HX202" s="35"/>
      <c r="HY202" s="35"/>
      <c r="HZ202" s="35"/>
      <c r="IA202" s="35"/>
      <c r="IB202" s="35"/>
      <c r="IC202" s="35"/>
      <c r="ID202" s="35"/>
      <c r="IE202" s="35"/>
      <c r="IF202" s="61"/>
      <c r="IG202" s="35"/>
      <c r="IH202" s="35"/>
      <c r="II202" s="35">
        <f t="shared" si="17"/>
        <v>0</v>
      </c>
      <c r="IJ202" s="35"/>
      <c r="IK202" s="35"/>
      <c r="IL202" s="35"/>
      <c r="IM202" s="34"/>
      <c r="IN202" s="31"/>
      <c r="IO202" s="70"/>
      <c r="IP202" s="34"/>
      <c r="IQ202" s="34"/>
      <c r="IR202" s="34"/>
      <c r="IS202" s="34"/>
      <c r="IT202" s="34"/>
      <c r="IU202" s="34"/>
      <c r="IV202" s="34"/>
      <c r="IW202" s="34"/>
      <c r="IX202" s="34"/>
      <c r="IY202" s="34"/>
      <c r="IZ202" s="34"/>
      <c r="JA202" s="34"/>
      <c r="JB202" s="34"/>
      <c r="JC202" s="34"/>
      <c r="JD202" s="34"/>
      <c r="JE202" s="34"/>
      <c r="JF202" s="34"/>
      <c r="JG202" s="34"/>
      <c r="JH202" s="34"/>
      <c r="JI202" s="34"/>
      <c r="JJ202" s="34"/>
      <c r="JK202" s="34"/>
      <c r="JL202" s="34"/>
      <c r="JM202" s="34"/>
      <c r="JN202" s="34"/>
      <c r="JO202" s="34"/>
      <c r="JP202" s="34"/>
      <c r="JQ202" s="34"/>
      <c r="JR202" s="34"/>
      <c r="JS202" s="34"/>
      <c r="JT202" s="34"/>
      <c r="JU202" s="34"/>
      <c r="JV202" s="34"/>
      <c r="JW202" s="34"/>
      <c r="JX202" s="34"/>
      <c r="JY202" s="34"/>
      <c r="JZ202" s="34"/>
      <c r="KA202" s="34"/>
      <c r="KB202" s="34"/>
      <c r="KC202" s="34"/>
      <c r="KD202" s="34"/>
      <c r="KE202" s="34"/>
      <c r="KF202" s="34"/>
      <c r="KG202" s="34"/>
      <c r="KH202" s="34"/>
      <c r="KI202" s="34"/>
      <c r="KJ202" s="34"/>
      <c r="KK202" s="34"/>
      <c r="KL202" s="34"/>
      <c r="KM202" s="34"/>
      <c r="KN202" s="34"/>
      <c r="KO202" s="34"/>
      <c r="KP202" s="34"/>
      <c r="KQ202" s="34"/>
      <c r="KR202" s="34"/>
      <c r="KS202" s="34"/>
      <c r="KT202" s="34"/>
      <c r="KU202" s="34"/>
      <c r="KV202" s="34"/>
      <c r="KW202" s="34"/>
      <c r="KX202" s="34"/>
      <c r="KY202" s="34"/>
      <c r="KZ202" s="34"/>
      <c r="LA202" s="34"/>
      <c r="LB202" s="34"/>
      <c r="LC202" s="34"/>
      <c r="LD202" s="34"/>
      <c r="LE202" s="34"/>
      <c r="LF202" s="34"/>
      <c r="LG202" s="34"/>
      <c r="LH202" s="34"/>
      <c r="LI202" s="34"/>
      <c r="LJ202" s="34"/>
      <c r="LK202" s="34"/>
      <c r="LL202" s="34"/>
      <c r="LM202" s="34"/>
      <c r="LN202" s="34"/>
      <c r="LO202" s="34"/>
      <c r="LP202" s="34"/>
      <c r="LQ202" s="34"/>
      <c r="LR202" s="34"/>
      <c r="LS202" s="34"/>
      <c r="LT202" s="34"/>
      <c r="LU202" s="34"/>
      <c r="LV202" s="34"/>
      <c r="LW202" s="34"/>
      <c r="LX202" s="34"/>
      <c r="LY202" s="34"/>
      <c r="LZ202" s="34"/>
      <c r="MA202" s="34"/>
      <c r="MB202" s="34"/>
      <c r="MC202" s="34"/>
      <c r="MD202" s="34"/>
      <c r="ME202" s="34"/>
      <c r="MF202" s="34"/>
      <c r="MG202" s="34"/>
      <c r="MH202" s="34"/>
      <c r="MI202" s="34"/>
      <c r="MJ202" s="34"/>
      <c r="MK202" s="34"/>
      <c r="ML202" s="34"/>
      <c r="MM202" s="34"/>
      <c r="MN202" s="34"/>
      <c r="MO202" s="34"/>
      <c r="MP202" s="34"/>
      <c r="MQ202" s="34"/>
      <c r="MR202" s="34"/>
      <c r="MS202" s="34"/>
      <c r="MT202" s="34"/>
      <c r="MU202" s="34"/>
      <c r="MV202" s="34"/>
      <c r="MW202" s="34"/>
      <c r="MX202" s="34"/>
      <c r="MY202" s="34"/>
      <c r="MZ202" s="34"/>
      <c r="NA202" s="34"/>
      <c r="NB202" s="34"/>
      <c r="NC202" s="34"/>
      <c r="ND202" s="34"/>
      <c r="NE202" s="34"/>
      <c r="NF202" s="34"/>
      <c r="NG202" s="34"/>
      <c r="NH202" s="34"/>
      <c r="NI202" s="34"/>
      <c r="NJ202" s="34"/>
      <c r="NK202" s="34"/>
      <c r="NX202" s="18" t="e">
        <f t="shared" si="16"/>
        <v>#DIV/0!</v>
      </c>
      <c r="NY202" t="str">
        <f t="shared" si="18"/>
        <v>Smaller</v>
      </c>
      <c r="NZ202" t="str">
        <f t="shared" si="19"/>
        <v>Small</v>
      </c>
    </row>
    <row r="203" spans="1:390">
      <c r="A203" t="s">
        <v>495</v>
      </c>
      <c r="B203" s="1" t="s">
        <v>681</v>
      </c>
      <c r="C203" s="32" t="s">
        <v>682</v>
      </c>
      <c r="D203" s="1" t="s">
        <v>404</v>
      </c>
      <c r="E203" s="31">
        <v>20070</v>
      </c>
      <c r="F203" s="31" t="s">
        <v>759</v>
      </c>
      <c r="G203" s="34">
        <v>10225.670476190546</v>
      </c>
      <c r="H203" s="70"/>
      <c r="I203" s="61"/>
      <c r="J203" s="67"/>
      <c r="K203" s="67"/>
      <c r="L203" s="67"/>
      <c r="M203" s="67"/>
      <c r="N203" s="67"/>
      <c r="O203" s="67"/>
      <c r="P203" s="67"/>
      <c r="Q203" s="67"/>
      <c r="R203" s="67"/>
      <c r="S203" s="67"/>
      <c r="T203" s="67"/>
      <c r="U203" s="67"/>
      <c r="V203" s="67"/>
      <c r="W203" s="86"/>
      <c r="X203" s="86"/>
      <c r="Y203" s="86"/>
      <c r="Z203" s="86"/>
      <c r="AA203" s="86"/>
      <c r="AB203" s="86"/>
      <c r="AC203" s="92" t="s">
        <v>546</v>
      </c>
      <c r="AD203" s="61"/>
      <c r="AE203" s="61"/>
      <c r="AF203" s="87"/>
      <c r="AG203" s="87"/>
      <c r="AH203" s="87"/>
      <c r="AI203" s="87"/>
      <c r="AJ203" s="87"/>
      <c r="AK203" s="87"/>
      <c r="AL203" s="89" t="s">
        <v>546</v>
      </c>
      <c r="AM203" s="87"/>
      <c r="AN203" s="61"/>
      <c r="AO203" s="89" t="s">
        <v>546</v>
      </c>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35"/>
      <c r="BX203" s="35"/>
      <c r="BY203" s="35"/>
      <c r="BZ203" s="35"/>
      <c r="CA203" s="35"/>
      <c r="CB203" s="35"/>
      <c r="CC203" s="35"/>
      <c r="CD203" s="35"/>
      <c r="CE203" s="35"/>
      <c r="CF203" s="35"/>
      <c r="CG203" s="35"/>
      <c r="CH203" s="35"/>
      <c r="CI203" s="35"/>
      <c r="CJ203" s="35"/>
      <c r="CK203" s="35"/>
      <c r="CL203" s="35"/>
      <c r="CM203" s="35"/>
      <c r="CN203" s="35"/>
      <c r="CO203" s="35"/>
      <c r="CP203" s="35"/>
      <c r="CQ203" s="35"/>
      <c r="CR203" s="35"/>
      <c r="CS203" s="35"/>
      <c r="CT203" s="35"/>
      <c r="CU203" s="35"/>
      <c r="CV203" s="35"/>
      <c r="CW203" s="35"/>
      <c r="CX203" s="35"/>
      <c r="CY203" s="35"/>
      <c r="CZ203" s="35"/>
      <c r="DA203" s="35"/>
      <c r="DB203" s="35"/>
      <c r="DC203" s="35"/>
      <c r="DD203" s="35"/>
      <c r="DE203" s="35"/>
      <c r="DF203" s="35"/>
      <c r="DG203" s="35"/>
      <c r="DH203" s="35"/>
      <c r="DI203" s="35"/>
      <c r="DJ203" s="35"/>
      <c r="DK203" s="35"/>
      <c r="DL203" s="35"/>
      <c r="DM203" s="35"/>
      <c r="DN203" s="35"/>
      <c r="DO203" s="35"/>
      <c r="DP203" s="35"/>
      <c r="DQ203" s="35"/>
      <c r="DR203" s="35"/>
      <c r="DS203" s="35"/>
      <c r="DT203" s="35"/>
      <c r="DU203" s="35"/>
      <c r="DV203" s="61"/>
      <c r="DW203" s="61"/>
      <c r="DX203" s="35"/>
      <c r="DY203" s="35"/>
      <c r="DZ203" s="35"/>
      <c r="EA203" s="35"/>
      <c r="EB203" s="35"/>
      <c r="EC203" s="35"/>
      <c r="ED203" s="35"/>
      <c r="EE203" s="35"/>
      <c r="EF203" s="35"/>
      <c r="EG203" s="35"/>
      <c r="EH203" s="35"/>
      <c r="EI203" s="61"/>
      <c r="EJ203" s="35"/>
      <c r="EK203" s="35"/>
      <c r="EL203" s="35"/>
      <c r="EM203" s="35"/>
      <c r="EN203" s="35"/>
      <c r="EO203" s="35"/>
      <c r="EP203" s="35"/>
      <c r="EQ203" s="35"/>
      <c r="ER203" s="35"/>
      <c r="ES203" s="35"/>
      <c r="ET203" s="35"/>
      <c r="EU203" s="37"/>
      <c r="EV203" s="37"/>
      <c r="EW203" s="37"/>
      <c r="EX203" s="37"/>
      <c r="EY203" s="37"/>
      <c r="EZ203" s="37"/>
      <c r="FA203" s="34"/>
      <c r="FB203" s="34"/>
      <c r="FC203" s="34"/>
      <c r="FD203" s="34"/>
      <c r="FE203" s="34"/>
      <c r="FF203" s="34"/>
      <c r="FG203" s="34"/>
      <c r="FH203" s="34"/>
      <c r="FI203" s="34"/>
      <c r="FJ203" s="34"/>
      <c r="FK203" s="34"/>
      <c r="FL203" s="34"/>
      <c r="FM203" s="34"/>
      <c r="FN203" s="34"/>
      <c r="FO203" s="34"/>
      <c r="FP203" s="34"/>
      <c r="FQ203" s="34"/>
      <c r="FR203" s="34"/>
      <c r="FS203" s="34"/>
      <c r="FT203" s="35"/>
      <c r="FU203" s="35"/>
      <c r="FV203" s="35"/>
      <c r="FW203" s="35"/>
      <c r="FX203" s="35"/>
      <c r="FY203" s="35"/>
      <c r="FZ203" s="35"/>
      <c r="GA203" s="35"/>
      <c r="GB203" s="35"/>
      <c r="GC203" s="35"/>
      <c r="GD203" s="35"/>
      <c r="GE203" s="35"/>
      <c r="GF203" s="35"/>
      <c r="GG203" s="35"/>
      <c r="GH203" s="35"/>
      <c r="GI203" s="35"/>
      <c r="GJ203" s="35"/>
      <c r="GK203" s="35"/>
      <c r="GL203" s="35"/>
      <c r="GM203" s="35"/>
      <c r="GN203" s="35"/>
      <c r="GO203" s="35"/>
      <c r="GP203" s="35"/>
      <c r="GQ203" s="35"/>
      <c r="GR203" s="35"/>
      <c r="GS203" s="31"/>
      <c r="GT203" s="31"/>
      <c r="GU203" s="31"/>
      <c r="GV203" s="31"/>
      <c r="GW203" s="31"/>
      <c r="GX203" s="31"/>
      <c r="HC203" s="35"/>
      <c r="HD203" s="35"/>
      <c r="HE203" s="35"/>
      <c r="HF203" s="35"/>
      <c r="HG203" s="35"/>
      <c r="HH203" s="35"/>
      <c r="HI203" s="35"/>
      <c r="HJ203" s="35"/>
      <c r="HK203" s="35"/>
      <c r="HL203" s="35"/>
      <c r="HM203" s="35"/>
      <c r="HN203" s="35"/>
      <c r="HO203" s="35"/>
      <c r="HP203" s="35"/>
      <c r="HQ203" s="35"/>
      <c r="HR203" s="35"/>
      <c r="HS203" s="35"/>
      <c r="HT203" s="35"/>
      <c r="HU203" s="35"/>
      <c r="HV203" s="35"/>
      <c r="HW203" s="35"/>
      <c r="HX203" s="35"/>
      <c r="HY203" s="35"/>
      <c r="HZ203" s="35"/>
      <c r="IA203" s="35"/>
      <c r="IB203" s="35"/>
      <c r="IC203" s="35"/>
      <c r="ID203" s="35"/>
      <c r="IE203" s="35"/>
      <c r="IF203" s="61"/>
      <c r="IG203" s="35"/>
      <c r="IH203" s="35"/>
      <c r="II203" s="35">
        <f t="shared" si="17"/>
        <v>0</v>
      </c>
      <c r="IJ203" s="35"/>
      <c r="IK203" s="35"/>
      <c r="IL203" s="35"/>
      <c r="IM203" s="34"/>
      <c r="IN203" s="31"/>
      <c r="IO203" s="70"/>
      <c r="IP203" s="34"/>
      <c r="IQ203" s="34"/>
      <c r="IR203" s="34"/>
      <c r="IS203" s="34"/>
      <c r="IT203" s="34"/>
      <c r="IU203" s="34"/>
      <c r="IV203" s="34"/>
      <c r="IW203" s="34"/>
      <c r="IX203" s="34"/>
      <c r="IY203" s="34"/>
      <c r="IZ203" s="34"/>
      <c r="JA203" s="34"/>
      <c r="JB203" s="34"/>
      <c r="JC203" s="34"/>
      <c r="JD203" s="34"/>
      <c r="JE203" s="34"/>
      <c r="JF203" s="34"/>
      <c r="JG203" s="34"/>
      <c r="JH203" s="34"/>
      <c r="JI203" s="34"/>
      <c r="JJ203" s="34"/>
      <c r="JK203" s="34"/>
      <c r="JL203" s="34"/>
      <c r="JM203" s="34"/>
      <c r="JN203" s="34"/>
      <c r="JO203" s="34"/>
      <c r="JP203" s="34"/>
      <c r="JQ203" s="34"/>
      <c r="JR203" s="34"/>
      <c r="JS203" s="34"/>
      <c r="JT203" s="34"/>
      <c r="JU203" s="34"/>
      <c r="JV203" s="34"/>
      <c r="JW203" s="34"/>
      <c r="JX203" s="34"/>
      <c r="JY203" s="34"/>
      <c r="JZ203" s="34"/>
      <c r="KA203" s="34"/>
      <c r="KB203" s="34"/>
      <c r="KC203" s="34"/>
      <c r="KD203" s="34"/>
      <c r="KE203" s="34"/>
      <c r="KF203" s="34"/>
      <c r="KG203" s="34"/>
      <c r="KH203" s="34"/>
      <c r="KI203" s="34"/>
      <c r="KJ203" s="34"/>
      <c r="KK203" s="34"/>
      <c r="KL203" s="34"/>
      <c r="KM203" s="34"/>
      <c r="KN203" s="34"/>
      <c r="KO203" s="34"/>
      <c r="KP203" s="34"/>
      <c r="KQ203" s="34"/>
      <c r="KR203" s="34"/>
      <c r="KS203" s="34"/>
      <c r="KT203" s="34"/>
      <c r="KU203" s="34"/>
      <c r="KV203" s="34"/>
      <c r="KW203" s="34"/>
      <c r="KX203" s="34"/>
      <c r="KY203" s="34"/>
      <c r="KZ203" s="34"/>
      <c r="LA203" s="34"/>
      <c r="LB203" s="34"/>
      <c r="LC203" s="34"/>
      <c r="LD203" s="34"/>
      <c r="LE203" s="34"/>
      <c r="LF203" s="34"/>
      <c r="LG203" s="34"/>
      <c r="LH203" s="34"/>
      <c r="LI203" s="34"/>
      <c r="LJ203" s="34"/>
      <c r="LK203" s="34"/>
      <c r="LL203" s="34"/>
      <c r="LM203" s="34"/>
      <c r="LN203" s="34"/>
      <c r="LO203" s="34"/>
      <c r="LP203" s="34"/>
      <c r="LQ203" s="34"/>
      <c r="LR203" s="34"/>
      <c r="LS203" s="34"/>
      <c r="LT203" s="34"/>
      <c r="LU203" s="34"/>
      <c r="LV203" s="34"/>
      <c r="LW203" s="34"/>
      <c r="LX203" s="34"/>
      <c r="LY203" s="34"/>
      <c r="LZ203" s="34"/>
      <c r="MA203" s="34"/>
      <c r="MB203" s="34"/>
      <c r="MC203" s="34"/>
      <c r="MD203" s="34"/>
      <c r="ME203" s="34"/>
      <c r="MF203" s="34"/>
      <c r="MG203" s="34"/>
      <c r="MH203" s="34"/>
      <c r="MI203" s="34"/>
      <c r="MJ203" s="34"/>
      <c r="MK203" s="34"/>
      <c r="ML203" s="34"/>
      <c r="MM203" s="34"/>
      <c r="MN203" s="34"/>
      <c r="MO203" s="34"/>
      <c r="MP203" s="34"/>
      <c r="MQ203" s="34"/>
      <c r="MR203" s="34"/>
      <c r="MS203" s="34"/>
      <c r="MT203" s="34"/>
      <c r="MU203" s="34"/>
      <c r="MV203" s="34"/>
      <c r="MW203" s="34"/>
      <c r="MX203" s="34"/>
      <c r="MY203" s="34"/>
      <c r="MZ203" s="34"/>
      <c r="NA203" s="34"/>
      <c r="NB203" s="34"/>
      <c r="NC203" s="34"/>
      <c r="ND203" s="34"/>
      <c r="NE203" s="34"/>
      <c r="NF203" s="34"/>
      <c r="NG203" s="34"/>
      <c r="NH203" s="34"/>
      <c r="NI203" s="34"/>
      <c r="NJ203" s="34"/>
      <c r="NK203" s="34"/>
      <c r="NX203" s="18" t="e">
        <f t="shared" si="16"/>
        <v>#DIV/0!</v>
      </c>
      <c r="NY203" t="str">
        <f t="shared" si="18"/>
        <v>Mid-range</v>
      </c>
      <c r="NZ203" t="str">
        <f t="shared" si="19"/>
        <v>Medium</v>
      </c>
    </row>
    <row r="204" spans="1:390">
      <c r="A204" t="s">
        <v>683</v>
      </c>
      <c r="B204" s="31" t="s">
        <v>684</v>
      </c>
      <c r="C204" s="32" t="s">
        <v>685</v>
      </c>
      <c r="D204" s="31" t="s">
        <v>393</v>
      </c>
      <c r="E204" s="31">
        <v>20070</v>
      </c>
      <c r="F204" s="31" t="s">
        <v>759</v>
      </c>
      <c r="G204" s="34">
        <v>1458.2910476190475</v>
      </c>
      <c r="H204" s="70"/>
      <c r="I204" s="61"/>
      <c r="J204" s="67"/>
      <c r="K204" s="67"/>
      <c r="L204" s="67"/>
      <c r="M204" s="67"/>
      <c r="N204" s="67"/>
      <c r="O204" s="67"/>
      <c r="P204" s="67"/>
      <c r="Q204" s="67"/>
      <c r="R204" s="67"/>
      <c r="S204" s="67"/>
      <c r="T204" s="67"/>
      <c r="U204" s="67"/>
      <c r="V204" s="67"/>
      <c r="W204" s="86"/>
      <c r="X204" s="86"/>
      <c r="Y204" s="86"/>
      <c r="Z204" s="86"/>
      <c r="AA204" s="86"/>
      <c r="AB204" s="86"/>
      <c r="AC204" s="92" t="s">
        <v>546</v>
      </c>
      <c r="AD204" s="61"/>
      <c r="AE204" s="61"/>
      <c r="AF204" s="87"/>
      <c r="AG204" s="87"/>
      <c r="AH204" s="87"/>
      <c r="AI204" s="87"/>
      <c r="AJ204" s="87"/>
      <c r="AK204" s="87"/>
      <c r="AL204" s="89" t="s">
        <v>546</v>
      </c>
      <c r="AM204" s="87"/>
      <c r="AN204" s="61"/>
      <c r="AO204" s="89" t="s">
        <v>546</v>
      </c>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35"/>
      <c r="BX204" s="35"/>
      <c r="BY204" s="35"/>
      <c r="BZ204" s="35"/>
      <c r="CA204" s="35"/>
      <c r="CB204" s="35"/>
      <c r="CC204" s="35"/>
      <c r="CD204" s="35"/>
      <c r="CE204" s="35"/>
      <c r="CF204" s="35"/>
      <c r="CG204" s="35"/>
      <c r="CH204" s="35"/>
      <c r="CI204" s="35"/>
      <c r="CJ204" s="35"/>
      <c r="CK204" s="35"/>
      <c r="CL204" s="35"/>
      <c r="CM204" s="35"/>
      <c r="CN204" s="35"/>
      <c r="CO204" s="35"/>
      <c r="CP204" s="35"/>
      <c r="CQ204" s="35"/>
      <c r="CR204" s="35"/>
      <c r="CS204" s="35"/>
      <c r="CT204" s="35"/>
      <c r="CU204" s="35"/>
      <c r="CV204" s="35"/>
      <c r="CW204" s="35"/>
      <c r="CX204" s="35"/>
      <c r="CY204" s="35"/>
      <c r="CZ204" s="35"/>
      <c r="DA204" s="35"/>
      <c r="DB204" s="35"/>
      <c r="DC204" s="35"/>
      <c r="DD204" s="35"/>
      <c r="DE204" s="35"/>
      <c r="DF204" s="35"/>
      <c r="DG204" s="35"/>
      <c r="DH204" s="35"/>
      <c r="DI204" s="35"/>
      <c r="DJ204" s="35"/>
      <c r="DK204" s="35"/>
      <c r="DL204" s="35"/>
      <c r="DM204" s="35"/>
      <c r="DN204" s="35"/>
      <c r="DO204" s="35"/>
      <c r="DP204" s="35"/>
      <c r="DQ204" s="35"/>
      <c r="DR204" s="35"/>
      <c r="DS204" s="35"/>
      <c r="DT204" s="35"/>
      <c r="DU204" s="35"/>
      <c r="DV204" s="61"/>
      <c r="DW204" s="61"/>
      <c r="DX204" s="35"/>
      <c r="DY204" s="35"/>
      <c r="DZ204" s="35"/>
      <c r="EA204" s="35"/>
      <c r="EB204" s="35"/>
      <c r="EC204" s="35"/>
      <c r="ED204" s="35"/>
      <c r="EE204" s="35"/>
      <c r="EF204" s="35"/>
      <c r="EG204" s="35"/>
      <c r="EH204" s="35"/>
      <c r="EI204" s="61"/>
      <c r="EJ204" s="35"/>
      <c r="EK204" s="35"/>
      <c r="EL204" s="35"/>
      <c r="EM204" s="35"/>
      <c r="EN204" s="35"/>
      <c r="EO204" s="35"/>
      <c r="EP204" s="35"/>
      <c r="EQ204" s="35"/>
      <c r="ER204" s="35"/>
      <c r="ES204" s="35"/>
      <c r="ET204" s="35"/>
      <c r="EU204" s="37"/>
      <c r="EV204" s="37"/>
      <c r="EW204" s="37"/>
      <c r="EX204" s="37"/>
      <c r="EY204" s="37"/>
      <c r="EZ204" s="37"/>
      <c r="FA204" s="34"/>
      <c r="FB204" s="34"/>
      <c r="FC204" s="34"/>
      <c r="FD204" s="34"/>
      <c r="FE204" s="34"/>
      <c r="FF204" s="34"/>
      <c r="FG204" s="34"/>
      <c r="FH204" s="34"/>
      <c r="FI204" s="34"/>
      <c r="FJ204" s="34"/>
      <c r="FK204" s="34"/>
      <c r="FL204" s="34"/>
      <c r="FM204" s="34"/>
      <c r="FN204" s="34"/>
      <c r="FO204" s="34"/>
      <c r="FP204" s="34"/>
      <c r="FQ204" s="34"/>
      <c r="FR204" s="34"/>
      <c r="FS204" s="34"/>
      <c r="FT204" s="35"/>
      <c r="FU204" s="35"/>
      <c r="FV204" s="35"/>
      <c r="FW204" s="35"/>
      <c r="FX204" s="35"/>
      <c r="FY204" s="35"/>
      <c r="FZ204" s="35"/>
      <c r="GA204" s="35"/>
      <c r="GB204" s="35"/>
      <c r="GC204" s="35"/>
      <c r="GD204" s="35"/>
      <c r="GE204" s="35"/>
      <c r="GF204" s="35"/>
      <c r="GG204" s="35"/>
      <c r="GH204" s="35"/>
      <c r="GI204" s="35"/>
      <c r="GJ204" s="35"/>
      <c r="GK204" s="35"/>
      <c r="GL204" s="35"/>
      <c r="GM204" s="35"/>
      <c r="GN204" s="35"/>
      <c r="GO204" s="35"/>
      <c r="GP204" s="35"/>
      <c r="GQ204" s="35"/>
      <c r="GR204" s="35"/>
      <c r="GS204" s="31"/>
      <c r="GT204" s="31"/>
      <c r="GU204" s="31"/>
      <c r="GV204" s="31"/>
      <c r="GW204" s="31"/>
      <c r="GX204" s="31"/>
      <c r="HC204" s="35"/>
      <c r="HD204" s="35"/>
      <c r="HE204" s="35"/>
      <c r="HF204" s="35"/>
      <c r="HG204" s="35"/>
      <c r="HH204" s="35"/>
      <c r="HI204" s="35"/>
      <c r="HJ204" s="35"/>
      <c r="HK204" s="35"/>
      <c r="HL204" s="35"/>
      <c r="HM204" s="35"/>
      <c r="HN204" s="35"/>
      <c r="HO204" s="35"/>
      <c r="HP204" s="35"/>
      <c r="HQ204" s="35"/>
      <c r="HR204" s="35"/>
      <c r="HS204" s="35"/>
      <c r="HT204" s="35"/>
      <c r="HU204" s="35"/>
      <c r="HV204" s="35"/>
      <c r="HW204" s="35"/>
      <c r="HX204" s="35"/>
      <c r="HY204" s="35"/>
      <c r="HZ204" s="35"/>
      <c r="IA204" s="35"/>
      <c r="IB204" s="35"/>
      <c r="IC204" s="35"/>
      <c r="ID204" s="35"/>
      <c r="IE204" s="35"/>
      <c r="IF204" s="61"/>
      <c r="IG204" s="35"/>
      <c r="IH204" s="35"/>
      <c r="II204" s="35">
        <f t="shared" si="17"/>
        <v>0</v>
      </c>
      <c r="IJ204" s="35"/>
      <c r="IK204" s="35"/>
      <c r="IL204" s="35"/>
      <c r="IM204" s="34"/>
      <c r="IN204" s="31"/>
      <c r="IO204" s="70"/>
      <c r="IP204" s="34"/>
      <c r="IQ204" s="34"/>
      <c r="IR204" s="34"/>
      <c r="IS204" s="34"/>
      <c r="IT204" s="34"/>
      <c r="IU204" s="34"/>
      <c r="IV204" s="34"/>
      <c r="IW204" s="34"/>
      <c r="IX204" s="34"/>
      <c r="IY204" s="34"/>
      <c r="IZ204" s="34"/>
      <c r="JA204" s="34"/>
      <c r="JB204" s="34"/>
      <c r="JC204" s="34"/>
      <c r="JD204" s="34"/>
      <c r="JE204" s="34"/>
      <c r="JF204" s="34"/>
      <c r="JG204" s="34"/>
      <c r="JH204" s="34"/>
      <c r="JI204" s="34"/>
      <c r="JJ204" s="34"/>
      <c r="JK204" s="34"/>
      <c r="JL204" s="34"/>
      <c r="JM204" s="34"/>
      <c r="JN204" s="34"/>
      <c r="JO204" s="34"/>
      <c r="JP204" s="34"/>
      <c r="JQ204" s="34"/>
      <c r="JR204" s="34"/>
      <c r="JS204" s="34"/>
      <c r="JT204" s="34"/>
      <c r="JU204" s="34"/>
      <c r="JV204" s="34"/>
      <c r="JW204" s="34"/>
      <c r="JX204" s="34"/>
      <c r="JY204" s="34"/>
      <c r="JZ204" s="34"/>
      <c r="KA204" s="34"/>
      <c r="KB204" s="34"/>
      <c r="KC204" s="34"/>
      <c r="KD204" s="34"/>
      <c r="KE204" s="34"/>
      <c r="KF204" s="34"/>
      <c r="KG204" s="34"/>
      <c r="KH204" s="34"/>
      <c r="KI204" s="34"/>
      <c r="KJ204" s="34"/>
      <c r="KK204" s="34"/>
      <c r="KL204" s="34"/>
      <c r="KM204" s="34"/>
      <c r="KN204" s="34"/>
      <c r="KO204" s="34"/>
      <c r="KP204" s="34"/>
      <c r="KQ204" s="34"/>
      <c r="KR204" s="34"/>
      <c r="KS204" s="34"/>
      <c r="KT204" s="34"/>
      <c r="KU204" s="34"/>
      <c r="KV204" s="34"/>
      <c r="KW204" s="34"/>
      <c r="KX204" s="34"/>
      <c r="KY204" s="34"/>
      <c r="KZ204" s="34"/>
      <c r="LA204" s="34"/>
      <c r="LB204" s="34"/>
      <c r="LC204" s="34"/>
      <c r="LD204" s="34"/>
      <c r="LE204" s="34"/>
      <c r="LF204" s="34"/>
      <c r="LG204" s="34"/>
      <c r="LH204" s="34"/>
      <c r="LI204" s="34"/>
      <c r="LJ204" s="34"/>
      <c r="LK204" s="34"/>
      <c r="LL204" s="34"/>
      <c r="LM204" s="34"/>
      <c r="LN204" s="34"/>
      <c r="LO204" s="34"/>
      <c r="LP204" s="34"/>
      <c r="LQ204" s="34"/>
      <c r="LR204" s="34"/>
      <c r="LS204" s="34"/>
      <c r="LT204" s="34"/>
      <c r="LU204" s="34"/>
      <c r="LV204" s="34"/>
      <c r="LW204" s="34"/>
      <c r="LX204" s="34"/>
      <c r="LY204" s="34"/>
      <c r="LZ204" s="34"/>
      <c r="MA204" s="34"/>
      <c r="MB204" s="34"/>
      <c r="MC204" s="34"/>
      <c r="MD204" s="34"/>
      <c r="ME204" s="34"/>
      <c r="MF204" s="34"/>
      <c r="MG204" s="34"/>
      <c r="MH204" s="34"/>
      <c r="MI204" s="34"/>
      <c r="MJ204" s="34"/>
      <c r="MK204" s="34"/>
      <c r="ML204" s="34"/>
      <c r="MM204" s="34"/>
      <c r="MN204" s="34"/>
      <c r="MO204" s="34"/>
      <c r="MP204" s="34"/>
      <c r="MQ204" s="34"/>
      <c r="MR204" s="34"/>
      <c r="MS204" s="34"/>
      <c r="MT204" s="34"/>
      <c r="MU204" s="34"/>
      <c r="MV204" s="34"/>
      <c r="MW204" s="34"/>
      <c r="MX204" s="34"/>
      <c r="MY204" s="34"/>
      <c r="MZ204" s="34"/>
      <c r="NA204" s="34"/>
      <c r="NB204" s="34"/>
      <c r="NC204" s="34"/>
      <c r="ND204" s="34"/>
      <c r="NE204" s="34"/>
      <c r="NF204" s="34"/>
      <c r="NG204" s="34"/>
      <c r="NH204" s="34"/>
      <c r="NI204" s="34"/>
      <c r="NJ204" s="34"/>
      <c r="NK204" s="34"/>
      <c r="NX204" s="18" t="e">
        <f t="shared" si="16"/>
        <v>#DIV/0!</v>
      </c>
      <c r="NY204" t="str">
        <f t="shared" si="18"/>
        <v>Smaller</v>
      </c>
      <c r="NZ204" t="str">
        <f t="shared" si="19"/>
        <v>Small</v>
      </c>
    </row>
    <row r="205" spans="1:390">
      <c r="A205" t="s">
        <v>686</v>
      </c>
      <c r="B205" s="31" t="s">
        <v>687</v>
      </c>
      <c r="C205" s="32" t="s">
        <v>688</v>
      </c>
      <c r="D205" s="31" t="s">
        <v>393</v>
      </c>
      <c r="E205" s="31">
        <v>20070</v>
      </c>
      <c r="F205" s="31" t="s">
        <v>759</v>
      </c>
      <c r="G205" s="34">
        <v>3865.659809523816</v>
      </c>
      <c r="H205" s="70"/>
      <c r="I205" s="61"/>
      <c r="J205" s="67"/>
      <c r="K205" s="67"/>
      <c r="L205" s="67"/>
      <c r="M205" s="67"/>
      <c r="N205" s="67"/>
      <c r="O205" s="67"/>
      <c r="P205" s="67"/>
      <c r="Q205" s="67"/>
      <c r="R205" s="67"/>
      <c r="S205" s="67"/>
      <c r="T205" s="67"/>
      <c r="U205" s="67"/>
      <c r="V205" s="67"/>
      <c r="W205" s="86"/>
      <c r="X205" s="86"/>
      <c r="Y205" s="86"/>
      <c r="Z205" s="86"/>
      <c r="AA205" s="86"/>
      <c r="AB205" s="86"/>
      <c r="AC205" s="92" t="s">
        <v>546</v>
      </c>
      <c r="AD205" s="61"/>
      <c r="AE205" s="61"/>
      <c r="AF205" s="87"/>
      <c r="AG205" s="87"/>
      <c r="AH205" s="87"/>
      <c r="AI205" s="87"/>
      <c r="AJ205" s="87"/>
      <c r="AK205" s="87"/>
      <c r="AL205" s="89" t="s">
        <v>546</v>
      </c>
      <c r="AM205" s="87"/>
      <c r="AN205" s="61"/>
      <c r="AO205" s="89" t="s">
        <v>546</v>
      </c>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35"/>
      <c r="BX205" s="35"/>
      <c r="BY205" s="35"/>
      <c r="BZ205" s="35"/>
      <c r="CA205" s="35"/>
      <c r="CB205" s="35"/>
      <c r="CC205" s="35"/>
      <c r="CD205" s="35"/>
      <c r="CE205" s="35"/>
      <c r="CF205" s="35"/>
      <c r="CG205" s="35"/>
      <c r="CH205" s="35"/>
      <c r="CI205" s="35"/>
      <c r="CJ205" s="35"/>
      <c r="CK205" s="35"/>
      <c r="CL205" s="35"/>
      <c r="CM205" s="35"/>
      <c r="CN205" s="35"/>
      <c r="CO205" s="35"/>
      <c r="CP205" s="35"/>
      <c r="CQ205" s="35"/>
      <c r="CR205" s="35"/>
      <c r="CS205" s="35"/>
      <c r="CT205" s="35"/>
      <c r="CU205" s="35"/>
      <c r="CV205" s="35"/>
      <c r="CW205" s="35"/>
      <c r="CX205" s="35"/>
      <c r="CY205" s="35"/>
      <c r="CZ205" s="35"/>
      <c r="DA205" s="35"/>
      <c r="DB205" s="35"/>
      <c r="DC205" s="35"/>
      <c r="DD205" s="35"/>
      <c r="DE205" s="35"/>
      <c r="DF205" s="35"/>
      <c r="DG205" s="35"/>
      <c r="DH205" s="35"/>
      <c r="DI205" s="35"/>
      <c r="DJ205" s="35"/>
      <c r="DK205" s="35"/>
      <c r="DL205" s="35"/>
      <c r="DM205" s="35"/>
      <c r="DN205" s="35"/>
      <c r="DO205" s="35"/>
      <c r="DP205" s="35"/>
      <c r="DQ205" s="35"/>
      <c r="DR205" s="35"/>
      <c r="DS205" s="35"/>
      <c r="DT205" s="35"/>
      <c r="DU205" s="35"/>
      <c r="DV205" s="61"/>
      <c r="DW205" s="61"/>
      <c r="DX205" s="35"/>
      <c r="DY205" s="35"/>
      <c r="DZ205" s="35"/>
      <c r="EA205" s="35"/>
      <c r="EB205" s="35"/>
      <c r="EC205" s="35"/>
      <c r="ED205" s="35"/>
      <c r="EE205" s="35"/>
      <c r="EF205" s="35"/>
      <c r="EG205" s="35"/>
      <c r="EH205" s="35"/>
      <c r="EI205" s="61"/>
      <c r="EJ205" s="35"/>
      <c r="EK205" s="35"/>
      <c r="EL205" s="35"/>
      <c r="EM205" s="35"/>
      <c r="EN205" s="35"/>
      <c r="EO205" s="35"/>
      <c r="EP205" s="35"/>
      <c r="EQ205" s="35"/>
      <c r="ER205" s="35"/>
      <c r="ES205" s="35"/>
      <c r="ET205" s="35"/>
      <c r="EU205" s="37"/>
      <c r="EV205" s="37"/>
      <c r="EW205" s="37"/>
      <c r="EX205" s="37"/>
      <c r="EY205" s="37"/>
      <c r="EZ205" s="37"/>
      <c r="FA205" s="34"/>
      <c r="FB205" s="34"/>
      <c r="FC205" s="34"/>
      <c r="FD205" s="34"/>
      <c r="FE205" s="34"/>
      <c r="FF205" s="34"/>
      <c r="FG205" s="34"/>
      <c r="FH205" s="34"/>
      <c r="FI205" s="34"/>
      <c r="FJ205" s="34"/>
      <c r="FK205" s="34"/>
      <c r="FL205" s="34"/>
      <c r="FM205" s="34"/>
      <c r="FN205" s="34"/>
      <c r="FO205" s="34"/>
      <c r="FP205" s="34"/>
      <c r="FQ205" s="34"/>
      <c r="FR205" s="34"/>
      <c r="FS205" s="34"/>
      <c r="FT205" s="35"/>
      <c r="FU205" s="35"/>
      <c r="FV205" s="35"/>
      <c r="FW205" s="35"/>
      <c r="FX205" s="35"/>
      <c r="FY205" s="35"/>
      <c r="FZ205" s="35"/>
      <c r="GA205" s="35"/>
      <c r="GB205" s="35"/>
      <c r="GC205" s="35"/>
      <c r="GD205" s="35"/>
      <c r="GE205" s="35"/>
      <c r="GF205" s="35"/>
      <c r="GG205" s="35"/>
      <c r="GH205" s="35"/>
      <c r="GI205" s="35"/>
      <c r="GJ205" s="35"/>
      <c r="GK205" s="35"/>
      <c r="GL205" s="35"/>
      <c r="GM205" s="35"/>
      <c r="GN205" s="35"/>
      <c r="GO205" s="35"/>
      <c r="GP205" s="35"/>
      <c r="GQ205" s="35"/>
      <c r="GR205" s="35"/>
      <c r="GS205" s="31"/>
      <c r="GT205" s="31"/>
      <c r="GU205" s="31"/>
      <c r="GV205" s="31"/>
      <c r="GW205" s="31"/>
      <c r="GX205" s="31"/>
      <c r="HC205" s="35"/>
      <c r="HD205" s="35"/>
      <c r="HE205" s="35"/>
      <c r="HF205" s="35"/>
      <c r="HG205" s="35"/>
      <c r="HH205" s="35"/>
      <c r="HI205" s="35"/>
      <c r="HJ205" s="35"/>
      <c r="HK205" s="35"/>
      <c r="HL205" s="35"/>
      <c r="HM205" s="35"/>
      <c r="HN205" s="35"/>
      <c r="HO205" s="35"/>
      <c r="HP205" s="35"/>
      <c r="HQ205" s="35"/>
      <c r="HR205" s="35"/>
      <c r="HS205" s="35"/>
      <c r="HT205" s="35"/>
      <c r="HU205" s="35"/>
      <c r="HV205" s="35"/>
      <c r="HW205" s="35"/>
      <c r="HX205" s="35"/>
      <c r="HY205" s="35"/>
      <c r="HZ205" s="35"/>
      <c r="IA205" s="35"/>
      <c r="IB205" s="35"/>
      <c r="IC205" s="35"/>
      <c r="ID205" s="35"/>
      <c r="IE205" s="35"/>
      <c r="IF205" s="61"/>
      <c r="IG205" s="35"/>
      <c r="IH205" s="35"/>
      <c r="II205" s="35">
        <f t="shared" si="17"/>
        <v>0</v>
      </c>
      <c r="IJ205" s="35"/>
      <c r="IK205" s="35"/>
      <c r="IL205" s="35"/>
      <c r="IM205" s="34"/>
      <c r="IN205" s="31"/>
      <c r="IO205" s="70"/>
      <c r="IP205" s="34"/>
      <c r="IQ205" s="34"/>
      <c r="IR205" s="34"/>
      <c r="IS205" s="34"/>
      <c r="IT205" s="34"/>
      <c r="IU205" s="34"/>
      <c r="IV205" s="34"/>
      <c r="IW205" s="34"/>
      <c r="IX205" s="34"/>
      <c r="IY205" s="34"/>
      <c r="IZ205" s="34"/>
      <c r="JA205" s="34"/>
      <c r="JB205" s="34"/>
      <c r="JC205" s="34"/>
      <c r="JD205" s="34"/>
      <c r="JE205" s="34"/>
      <c r="JF205" s="34"/>
      <c r="JG205" s="34"/>
      <c r="JH205" s="34"/>
      <c r="JI205" s="34"/>
      <c r="JJ205" s="34"/>
      <c r="JK205" s="34"/>
      <c r="JL205" s="34"/>
      <c r="JM205" s="34"/>
      <c r="JN205" s="34"/>
      <c r="JO205" s="34"/>
      <c r="JP205" s="34"/>
      <c r="JQ205" s="34"/>
      <c r="JR205" s="34"/>
      <c r="JS205" s="34"/>
      <c r="JT205" s="34"/>
      <c r="JU205" s="34"/>
      <c r="JV205" s="34"/>
      <c r="JW205" s="34"/>
      <c r="JX205" s="34"/>
      <c r="JY205" s="34"/>
      <c r="JZ205" s="34"/>
      <c r="KA205" s="34"/>
      <c r="KB205" s="34"/>
      <c r="KC205" s="34"/>
      <c r="KD205" s="34"/>
      <c r="KE205" s="34"/>
      <c r="KF205" s="34"/>
      <c r="KG205" s="34"/>
      <c r="KH205" s="34"/>
      <c r="KI205" s="34"/>
      <c r="KJ205" s="34"/>
      <c r="KK205" s="34"/>
      <c r="KL205" s="34"/>
      <c r="KM205" s="34"/>
      <c r="KN205" s="34"/>
      <c r="KO205" s="34"/>
      <c r="KP205" s="34"/>
      <c r="KQ205" s="34"/>
      <c r="KR205" s="34"/>
      <c r="KS205" s="34"/>
      <c r="KT205" s="34"/>
      <c r="KU205" s="34"/>
      <c r="KV205" s="34"/>
      <c r="KW205" s="34"/>
      <c r="KX205" s="34"/>
      <c r="KY205" s="34"/>
      <c r="KZ205" s="34"/>
      <c r="LA205" s="34"/>
      <c r="LB205" s="34"/>
      <c r="LC205" s="34"/>
      <c r="LD205" s="34"/>
      <c r="LE205" s="34"/>
      <c r="LF205" s="34"/>
      <c r="LG205" s="34"/>
      <c r="LH205" s="34"/>
      <c r="LI205" s="34"/>
      <c r="LJ205" s="34"/>
      <c r="LK205" s="34"/>
      <c r="LL205" s="34"/>
      <c r="LM205" s="34"/>
      <c r="LN205" s="34"/>
      <c r="LO205" s="34"/>
      <c r="LP205" s="34"/>
      <c r="LQ205" s="34"/>
      <c r="LR205" s="34"/>
      <c r="LS205" s="34"/>
      <c r="LT205" s="34"/>
      <c r="LU205" s="34"/>
      <c r="LV205" s="34"/>
      <c r="LW205" s="34"/>
      <c r="LX205" s="34"/>
      <c r="LY205" s="34"/>
      <c r="LZ205" s="34"/>
      <c r="MA205" s="34"/>
      <c r="MB205" s="34"/>
      <c r="MC205" s="34"/>
      <c r="MD205" s="34"/>
      <c r="ME205" s="34"/>
      <c r="MF205" s="34"/>
      <c r="MG205" s="34"/>
      <c r="MH205" s="34"/>
      <c r="MI205" s="34"/>
      <c r="MJ205" s="34"/>
      <c r="MK205" s="34"/>
      <c r="ML205" s="34"/>
      <c r="MM205" s="34"/>
      <c r="MN205" s="34"/>
      <c r="MO205" s="34"/>
      <c r="MP205" s="34"/>
      <c r="MQ205" s="34"/>
      <c r="MR205" s="34"/>
      <c r="MS205" s="34"/>
      <c r="MT205" s="34"/>
      <c r="MU205" s="34"/>
      <c r="MV205" s="34"/>
      <c r="MW205" s="34"/>
      <c r="MX205" s="34"/>
      <c r="MY205" s="34"/>
      <c r="MZ205" s="34"/>
      <c r="NA205" s="34"/>
      <c r="NB205" s="34"/>
      <c r="NC205" s="34"/>
      <c r="ND205" s="34"/>
      <c r="NE205" s="34"/>
      <c r="NF205" s="34"/>
      <c r="NG205" s="34"/>
      <c r="NH205" s="34"/>
      <c r="NI205" s="34"/>
      <c r="NJ205" s="34"/>
      <c r="NK205" s="34"/>
      <c r="NX205" s="18" t="e">
        <f t="shared" si="16"/>
        <v>#DIV/0!</v>
      </c>
      <c r="NY205" t="str">
        <f t="shared" si="18"/>
        <v>Smaller</v>
      </c>
      <c r="NZ205" t="str">
        <f t="shared" si="19"/>
        <v>Small</v>
      </c>
    </row>
    <row r="206" spans="1:390">
      <c r="A206" t="s">
        <v>689</v>
      </c>
      <c r="B206" s="31" t="s">
        <v>690</v>
      </c>
      <c r="C206" s="32" t="s">
        <v>691</v>
      </c>
      <c r="D206" s="31" t="s">
        <v>393</v>
      </c>
      <c r="E206" s="31">
        <v>20070</v>
      </c>
      <c r="F206" s="31" t="s">
        <v>759</v>
      </c>
      <c r="G206" s="34">
        <v>2858.4040000000032</v>
      </c>
      <c r="H206" s="70"/>
      <c r="I206" s="61"/>
      <c r="J206" s="67"/>
      <c r="K206" s="67"/>
      <c r="L206" s="67"/>
      <c r="M206" s="67"/>
      <c r="N206" s="67"/>
      <c r="O206" s="67"/>
      <c r="P206" s="67"/>
      <c r="Q206" s="67"/>
      <c r="R206" s="67"/>
      <c r="S206" s="67"/>
      <c r="T206" s="67"/>
      <c r="U206" s="67"/>
      <c r="V206" s="67"/>
      <c r="W206" s="86"/>
      <c r="X206" s="86"/>
      <c r="Y206" s="86"/>
      <c r="Z206" s="86"/>
      <c r="AA206" s="86"/>
      <c r="AB206" s="86"/>
      <c r="AC206" s="92" t="s">
        <v>546</v>
      </c>
      <c r="AD206" s="61"/>
      <c r="AE206" s="61"/>
      <c r="AF206" s="87"/>
      <c r="AG206" s="87"/>
      <c r="AH206" s="87"/>
      <c r="AI206" s="87"/>
      <c r="AJ206" s="87"/>
      <c r="AK206" s="87"/>
      <c r="AL206" s="89" t="s">
        <v>546</v>
      </c>
      <c r="AM206" s="87"/>
      <c r="AN206" s="61"/>
      <c r="AO206" s="89" t="s">
        <v>546</v>
      </c>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35"/>
      <c r="BX206" s="35"/>
      <c r="BY206" s="35"/>
      <c r="BZ206" s="35"/>
      <c r="CA206" s="35"/>
      <c r="CB206" s="35"/>
      <c r="CC206" s="35"/>
      <c r="CD206" s="35"/>
      <c r="CE206" s="35"/>
      <c r="CF206" s="35"/>
      <c r="CG206" s="35"/>
      <c r="CH206" s="35"/>
      <c r="CI206" s="35"/>
      <c r="CJ206" s="35"/>
      <c r="CK206" s="35"/>
      <c r="CL206" s="35"/>
      <c r="CM206" s="35"/>
      <c r="CN206" s="35"/>
      <c r="CO206" s="35"/>
      <c r="CP206" s="35"/>
      <c r="CQ206" s="35"/>
      <c r="CR206" s="35"/>
      <c r="CS206" s="35"/>
      <c r="CT206" s="35"/>
      <c r="CU206" s="35"/>
      <c r="CV206" s="35"/>
      <c r="CW206" s="35"/>
      <c r="CX206" s="35"/>
      <c r="CY206" s="35"/>
      <c r="CZ206" s="35"/>
      <c r="DA206" s="35"/>
      <c r="DB206" s="35"/>
      <c r="DC206" s="35"/>
      <c r="DD206" s="35"/>
      <c r="DE206" s="35"/>
      <c r="DF206" s="35"/>
      <c r="DG206" s="35"/>
      <c r="DH206" s="35"/>
      <c r="DI206" s="35"/>
      <c r="DJ206" s="35"/>
      <c r="DK206" s="35"/>
      <c r="DL206" s="35"/>
      <c r="DM206" s="35"/>
      <c r="DN206" s="35"/>
      <c r="DO206" s="35"/>
      <c r="DP206" s="35"/>
      <c r="DQ206" s="35"/>
      <c r="DR206" s="35"/>
      <c r="DS206" s="35"/>
      <c r="DT206" s="35"/>
      <c r="DU206" s="35"/>
      <c r="DV206" s="61"/>
      <c r="DW206" s="61"/>
      <c r="DX206" s="35"/>
      <c r="DY206" s="35"/>
      <c r="DZ206" s="35"/>
      <c r="EA206" s="35"/>
      <c r="EB206" s="35"/>
      <c r="EC206" s="35"/>
      <c r="ED206" s="35"/>
      <c r="EE206" s="35"/>
      <c r="EF206" s="35"/>
      <c r="EG206" s="35"/>
      <c r="EH206" s="35"/>
      <c r="EI206" s="61"/>
      <c r="EJ206" s="35"/>
      <c r="EK206" s="35"/>
      <c r="EL206" s="35"/>
      <c r="EM206" s="35"/>
      <c r="EN206" s="35"/>
      <c r="EO206" s="35"/>
      <c r="EP206" s="35"/>
      <c r="EQ206" s="35"/>
      <c r="ER206" s="35"/>
      <c r="ES206" s="35"/>
      <c r="ET206" s="35"/>
      <c r="EU206" s="37"/>
      <c r="EV206" s="37"/>
      <c r="EW206" s="37"/>
      <c r="EX206" s="37"/>
      <c r="EY206" s="37"/>
      <c r="EZ206" s="37"/>
      <c r="FA206" s="34"/>
      <c r="FB206" s="34"/>
      <c r="FC206" s="34"/>
      <c r="FD206" s="34"/>
      <c r="FE206" s="34"/>
      <c r="FF206" s="34"/>
      <c r="FG206" s="34"/>
      <c r="FH206" s="34"/>
      <c r="FI206" s="34"/>
      <c r="FJ206" s="34"/>
      <c r="FK206" s="34"/>
      <c r="FL206" s="34"/>
      <c r="FM206" s="34"/>
      <c r="FN206" s="34"/>
      <c r="FO206" s="34"/>
      <c r="FP206" s="34"/>
      <c r="FQ206" s="34"/>
      <c r="FR206" s="34"/>
      <c r="FS206" s="34"/>
      <c r="FT206" s="35"/>
      <c r="FU206" s="35"/>
      <c r="FV206" s="35"/>
      <c r="FW206" s="35"/>
      <c r="FX206" s="35"/>
      <c r="FY206" s="35"/>
      <c r="FZ206" s="35"/>
      <c r="GA206" s="35"/>
      <c r="GB206" s="35"/>
      <c r="GC206" s="35"/>
      <c r="GD206" s="35"/>
      <c r="GE206" s="35"/>
      <c r="GF206" s="35"/>
      <c r="GG206" s="35"/>
      <c r="GH206" s="35"/>
      <c r="GI206" s="35"/>
      <c r="GJ206" s="35"/>
      <c r="GK206" s="35"/>
      <c r="GL206" s="35"/>
      <c r="GM206" s="35"/>
      <c r="GN206" s="35"/>
      <c r="GO206" s="35"/>
      <c r="GP206" s="35"/>
      <c r="GQ206" s="35"/>
      <c r="GR206" s="35"/>
      <c r="GS206" s="31"/>
      <c r="GT206" s="31"/>
      <c r="GU206" s="31"/>
      <c r="GV206" s="31"/>
      <c r="GW206" s="31"/>
      <c r="GX206" s="31"/>
      <c r="HC206" s="35"/>
      <c r="HD206" s="35"/>
      <c r="HE206" s="35"/>
      <c r="HF206" s="35"/>
      <c r="HG206" s="35"/>
      <c r="HH206" s="35"/>
      <c r="HI206" s="35"/>
      <c r="HJ206" s="35"/>
      <c r="HK206" s="35"/>
      <c r="HL206" s="35"/>
      <c r="HM206" s="35"/>
      <c r="HN206" s="35"/>
      <c r="HO206" s="35"/>
      <c r="HP206" s="35"/>
      <c r="HQ206" s="35"/>
      <c r="HR206" s="35"/>
      <c r="HS206" s="35"/>
      <c r="HT206" s="35"/>
      <c r="HU206" s="35"/>
      <c r="HV206" s="35"/>
      <c r="HW206" s="35"/>
      <c r="HX206" s="35"/>
      <c r="HY206" s="35"/>
      <c r="HZ206" s="35"/>
      <c r="IA206" s="35"/>
      <c r="IB206" s="35"/>
      <c r="IC206" s="35"/>
      <c r="ID206" s="35"/>
      <c r="IE206" s="35"/>
      <c r="IF206" s="61"/>
      <c r="IG206" s="35"/>
      <c r="IH206" s="35"/>
      <c r="II206" s="35">
        <f t="shared" si="17"/>
        <v>0</v>
      </c>
      <c r="IJ206" s="35"/>
      <c r="IK206" s="35"/>
      <c r="IL206" s="35"/>
      <c r="IM206" s="34"/>
      <c r="IN206" s="31"/>
      <c r="IO206" s="70"/>
      <c r="IP206" s="34"/>
      <c r="IQ206" s="34"/>
      <c r="IR206" s="34"/>
      <c r="IS206" s="34"/>
      <c r="IT206" s="34"/>
      <c r="IU206" s="34"/>
      <c r="IV206" s="34"/>
      <c r="IW206" s="34"/>
      <c r="IX206" s="34"/>
      <c r="IY206" s="34"/>
      <c r="IZ206" s="34"/>
      <c r="JA206" s="34"/>
      <c r="JB206" s="34"/>
      <c r="JC206" s="34"/>
      <c r="JD206" s="34"/>
      <c r="JE206" s="34"/>
      <c r="JF206" s="34"/>
      <c r="JG206" s="34"/>
      <c r="JH206" s="34"/>
      <c r="JI206" s="34"/>
      <c r="JJ206" s="34"/>
      <c r="JK206" s="34"/>
      <c r="JL206" s="34"/>
      <c r="JM206" s="34"/>
      <c r="JN206" s="34"/>
      <c r="JO206" s="34"/>
      <c r="JP206" s="34"/>
      <c r="JQ206" s="34"/>
      <c r="JR206" s="34"/>
      <c r="JS206" s="34"/>
      <c r="JT206" s="34"/>
      <c r="JU206" s="34"/>
      <c r="JV206" s="34"/>
      <c r="JW206" s="34"/>
      <c r="JX206" s="34"/>
      <c r="JY206" s="34"/>
      <c r="JZ206" s="34"/>
      <c r="KA206" s="34"/>
      <c r="KB206" s="34"/>
      <c r="KC206" s="34"/>
      <c r="KD206" s="34"/>
      <c r="KE206" s="34"/>
      <c r="KF206" s="34"/>
      <c r="KG206" s="34"/>
      <c r="KH206" s="34"/>
      <c r="KI206" s="34"/>
      <c r="KJ206" s="34"/>
      <c r="KK206" s="34"/>
      <c r="KL206" s="34"/>
      <c r="KM206" s="34"/>
      <c r="KN206" s="34"/>
      <c r="KO206" s="34"/>
      <c r="KP206" s="34"/>
      <c r="KQ206" s="34"/>
      <c r="KR206" s="34"/>
      <c r="KS206" s="34"/>
      <c r="KT206" s="34"/>
      <c r="KU206" s="34"/>
      <c r="KV206" s="34"/>
      <c r="KW206" s="34"/>
      <c r="KX206" s="34"/>
      <c r="KY206" s="34"/>
      <c r="KZ206" s="34"/>
      <c r="LA206" s="34"/>
      <c r="LB206" s="34"/>
      <c r="LC206" s="34"/>
      <c r="LD206" s="34"/>
      <c r="LE206" s="34"/>
      <c r="LF206" s="34"/>
      <c r="LG206" s="34"/>
      <c r="LH206" s="34"/>
      <c r="LI206" s="34"/>
      <c r="LJ206" s="34"/>
      <c r="LK206" s="34"/>
      <c r="LL206" s="34"/>
      <c r="LM206" s="34"/>
      <c r="LN206" s="34"/>
      <c r="LO206" s="34"/>
      <c r="LP206" s="34"/>
      <c r="LQ206" s="34"/>
      <c r="LR206" s="34"/>
      <c r="LS206" s="34"/>
      <c r="LT206" s="34"/>
      <c r="LU206" s="34"/>
      <c r="LV206" s="34"/>
      <c r="LW206" s="34"/>
      <c r="LX206" s="34"/>
      <c r="LY206" s="34"/>
      <c r="LZ206" s="34"/>
      <c r="MA206" s="34"/>
      <c r="MB206" s="34"/>
      <c r="MC206" s="34"/>
      <c r="MD206" s="34"/>
      <c r="ME206" s="34"/>
      <c r="MF206" s="34"/>
      <c r="MG206" s="34"/>
      <c r="MH206" s="34"/>
      <c r="MI206" s="34"/>
      <c r="MJ206" s="34"/>
      <c r="MK206" s="34"/>
      <c r="ML206" s="34"/>
      <c r="MM206" s="34"/>
      <c r="MN206" s="34"/>
      <c r="MO206" s="34"/>
      <c r="MP206" s="34"/>
      <c r="MQ206" s="34"/>
      <c r="MR206" s="34"/>
      <c r="MS206" s="34"/>
      <c r="MT206" s="34"/>
      <c r="MU206" s="34"/>
      <c r="MV206" s="34"/>
      <c r="MW206" s="34"/>
      <c r="MX206" s="34"/>
      <c r="MY206" s="34"/>
      <c r="MZ206" s="34"/>
      <c r="NA206" s="34"/>
      <c r="NB206" s="34"/>
      <c r="NC206" s="34"/>
      <c r="ND206" s="34"/>
      <c r="NE206" s="34"/>
      <c r="NF206" s="34"/>
      <c r="NG206" s="34"/>
      <c r="NH206" s="34"/>
      <c r="NI206" s="34"/>
      <c r="NJ206" s="34"/>
      <c r="NK206" s="34"/>
      <c r="NX206" s="18" t="e">
        <f t="shared" si="16"/>
        <v>#DIV/0!</v>
      </c>
      <c r="NY206" t="str">
        <f t="shared" si="18"/>
        <v>Smaller</v>
      </c>
      <c r="NZ206" t="str">
        <f t="shared" si="19"/>
        <v>Small</v>
      </c>
    </row>
    <row r="207" spans="1:390">
      <c r="A207" s="1" t="s">
        <v>525</v>
      </c>
      <c r="B207" s="1" t="s">
        <v>692</v>
      </c>
      <c r="C207" s="32"/>
      <c r="D207" s="1" t="s">
        <v>404</v>
      </c>
      <c r="E207" s="31">
        <v>20070</v>
      </c>
      <c r="F207" s="31" t="s">
        <v>759</v>
      </c>
      <c r="G207" s="34"/>
      <c r="H207" s="70"/>
      <c r="I207" s="61"/>
      <c r="J207" s="67"/>
      <c r="K207" s="67"/>
      <c r="L207" s="67"/>
      <c r="M207" s="67"/>
      <c r="N207" s="67"/>
      <c r="O207" s="67"/>
      <c r="P207" s="67"/>
      <c r="Q207" s="67"/>
      <c r="R207" s="67"/>
      <c r="S207" s="67"/>
      <c r="T207" s="67"/>
      <c r="U207" s="67"/>
      <c r="V207" s="67"/>
      <c r="W207" s="86"/>
      <c r="X207" s="86"/>
      <c r="Y207" s="86"/>
      <c r="Z207" s="86"/>
      <c r="AA207" s="86"/>
      <c r="AB207" s="86"/>
      <c r="AC207" s="92" t="s">
        <v>546</v>
      </c>
      <c r="AD207" s="61"/>
      <c r="AE207" s="61"/>
      <c r="AF207" s="87"/>
      <c r="AG207" s="87"/>
      <c r="AH207" s="87"/>
      <c r="AI207" s="87"/>
      <c r="AJ207" s="87"/>
      <c r="AK207" s="87"/>
      <c r="AL207" s="89" t="s">
        <v>546</v>
      </c>
      <c r="AM207" s="87"/>
      <c r="AN207" s="61"/>
      <c r="AO207" s="89" t="s">
        <v>546</v>
      </c>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35"/>
      <c r="BX207" s="35"/>
      <c r="BY207" s="35"/>
      <c r="BZ207" s="35"/>
      <c r="CA207" s="35"/>
      <c r="CB207" s="35"/>
      <c r="CC207" s="35"/>
      <c r="CD207" s="35"/>
      <c r="CE207" s="35"/>
      <c r="CF207" s="35"/>
      <c r="CG207" s="35"/>
      <c r="CH207" s="35"/>
      <c r="CI207" s="35"/>
      <c r="CJ207" s="35"/>
      <c r="CK207" s="35"/>
      <c r="CL207" s="35"/>
      <c r="CM207" s="35"/>
      <c r="CN207" s="35"/>
      <c r="CO207" s="35"/>
      <c r="CP207" s="35"/>
      <c r="CQ207" s="35"/>
      <c r="CR207" s="35"/>
      <c r="CS207" s="35"/>
      <c r="CT207" s="35"/>
      <c r="CU207" s="35"/>
      <c r="CV207" s="35"/>
      <c r="CW207" s="35"/>
      <c r="CX207" s="35"/>
      <c r="CY207" s="35"/>
      <c r="CZ207" s="35"/>
      <c r="DA207" s="35"/>
      <c r="DB207" s="35"/>
      <c r="DC207" s="35"/>
      <c r="DD207" s="35"/>
      <c r="DE207" s="35"/>
      <c r="DF207" s="35"/>
      <c r="DG207" s="35"/>
      <c r="DH207" s="35"/>
      <c r="DI207" s="35"/>
      <c r="DJ207" s="35"/>
      <c r="DK207" s="35"/>
      <c r="DL207" s="35"/>
      <c r="DM207" s="35"/>
      <c r="DN207" s="35"/>
      <c r="DO207" s="35"/>
      <c r="DP207" s="35"/>
      <c r="DQ207" s="35"/>
      <c r="DR207" s="35"/>
      <c r="DS207" s="35"/>
      <c r="DT207" s="35"/>
      <c r="DU207" s="35"/>
      <c r="DV207" s="61"/>
      <c r="DW207" s="61"/>
      <c r="DX207" s="35"/>
      <c r="DY207" s="35"/>
      <c r="DZ207" s="35"/>
      <c r="EA207" s="35"/>
      <c r="EB207" s="35"/>
      <c r="EC207" s="35"/>
      <c r="ED207" s="35"/>
      <c r="EE207" s="35"/>
      <c r="EF207" s="35"/>
      <c r="EG207" s="35"/>
      <c r="EH207" s="35"/>
      <c r="EI207" s="61"/>
      <c r="EJ207" s="35"/>
      <c r="EK207" s="35"/>
      <c r="EL207" s="35"/>
      <c r="EM207" s="35"/>
      <c r="EN207" s="35"/>
      <c r="EO207" s="35"/>
      <c r="EP207" s="35"/>
      <c r="EQ207" s="35"/>
      <c r="ER207" s="35"/>
      <c r="ES207" s="35"/>
      <c r="ET207" s="35"/>
      <c r="EU207" s="37"/>
      <c r="EV207" s="37"/>
      <c r="EW207" s="37"/>
      <c r="EX207" s="37"/>
      <c r="EY207" s="37"/>
      <c r="EZ207" s="37"/>
      <c r="FA207" s="34"/>
      <c r="FB207" s="34"/>
      <c r="FC207" s="34"/>
      <c r="FD207" s="34"/>
      <c r="FE207" s="34"/>
      <c r="FF207" s="34"/>
      <c r="FG207" s="34"/>
      <c r="FH207" s="34"/>
      <c r="FI207" s="34"/>
      <c r="FJ207" s="34"/>
      <c r="FK207" s="34"/>
      <c r="FL207" s="34"/>
      <c r="FM207" s="34"/>
      <c r="FN207" s="34"/>
      <c r="FO207" s="34"/>
      <c r="FP207" s="34"/>
      <c r="FQ207" s="34"/>
      <c r="FR207" s="34"/>
      <c r="FS207" s="34"/>
      <c r="FT207" s="35"/>
      <c r="FU207" s="35"/>
      <c r="FV207" s="35"/>
      <c r="FW207" s="35"/>
      <c r="FX207" s="35"/>
      <c r="FY207" s="35"/>
      <c r="FZ207" s="35"/>
      <c r="GA207" s="35"/>
      <c r="GB207" s="35"/>
      <c r="GC207" s="35"/>
      <c r="GD207" s="35"/>
      <c r="GE207" s="35"/>
      <c r="GF207" s="35"/>
      <c r="GG207" s="35"/>
      <c r="GH207" s="35"/>
      <c r="GI207" s="35"/>
      <c r="GJ207" s="35"/>
      <c r="GK207" s="35"/>
      <c r="GL207" s="35"/>
      <c r="GM207" s="35"/>
      <c r="GN207" s="35"/>
      <c r="GO207" s="35"/>
      <c r="GP207" s="35"/>
      <c r="GQ207" s="35"/>
      <c r="GR207" s="35"/>
      <c r="GS207" s="31"/>
      <c r="GT207" s="31"/>
      <c r="GU207" s="31"/>
      <c r="GV207" s="31"/>
      <c r="GW207" s="31"/>
      <c r="GX207" s="31"/>
      <c r="HC207" s="35"/>
      <c r="HD207" s="35"/>
      <c r="HE207" s="35"/>
      <c r="HF207" s="35"/>
      <c r="HG207" s="35"/>
      <c r="HH207" s="35"/>
      <c r="HI207" s="35"/>
      <c r="HJ207" s="35"/>
      <c r="HK207" s="35"/>
      <c r="HL207" s="35"/>
      <c r="HM207" s="35"/>
      <c r="HN207" s="35"/>
      <c r="HO207" s="35"/>
      <c r="HP207" s="35"/>
      <c r="HQ207" s="35"/>
      <c r="HR207" s="35"/>
      <c r="HS207" s="35"/>
      <c r="HT207" s="35"/>
      <c r="HU207" s="35"/>
      <c r="HV207" s="35"/>
      <c r="HW207" s="35"/>
      <c r="HX207" s="35"/>
      <c r="HY207" s="35"/>
      <c r="HZ207" s="35"/>
      <c r="IA207" s="35"/>
      <c r="IB207" s="35"/>
      <c r="IC207" s="35"/>
      <c r="ID207" s="35"/>
      <c r="IE207" s="35"/>
      <c r="IF207" s="61"/>
      <c r="IG207" s="35"/>
      <c r="IH207" s="35"/>
      <c r="II207" s="35">
        <f t="shared" si="17"/>
        <v>0</v>
      </c>
      <c r="IJ207" s="35"/>
      <c r="IK207" s="35"/>
      <c r="IL207" s="35"/>
      <c r="IM207" s="34"/>
      <c r="IN207" s="31"/>
      <c r="IO207" s="70"/>
      <c r="IP207" s="34"/>
      <c r="IQ207" s="34"/>
      <c r="IR207" s="34"/>
      <c r="IS207" s="34"/>
      <c r="IT207" s="34"/>
      <c r="IU207" s="34"/>
      <c r="IV207" s="34"/>
      <c r="IW207" s="34"/>
      <c r="IX207" s="34"/>
      <c r="IY207" s="34"/>
      <c r="IZ207" s="34"/>
      <c r="JA207" s="34"/>
      <c r="JB207" s="34"/>
      <c r="JC207" s="34"/>
      <c r="JD207" s="34"/>
      <c r="JE207" s="34"/>
      <c r="JF207" s="34"/>
      <c r="JG207" s="34"/>
      <c r="JH207" s="34"/>
      <c r="JI207" s="34"/>
      <c r="JJ207" s="34"/>
      <c r="JK207" s="34"/>
      <c r="JL207" s="34"/>
      <c r="JM207" s="34"/>
      <c r="JN207" s="34"/>
      <c r="JO207" s="34"/>
      <c r="JP207" s="34"/>
      <c r="JQ207" s="34"/>
      <c r="JR207" s="34"/>
      <c r="JS207" s="34"/>
      <c r="JT207" s="34"/>
      <c r="JU207" s="34"/>
      <c r="JV207" s="34"/>
      <c r="JW207" s="34"/>
      <c r="JX207" s="34"/>
      <c r="JY207" s="34"/>
      <c r="JZ207" s="34"/>
      <c r="KA207" s="34"/>
      <c r="KB207" s="34"/>
      <c r="KC207" s="34"/>
      <c r="KD207" s="34"/>
      <c r="KE207" s="34"/>
      <c r="KF207" s="34"/>
      <c r="KG207" s="34"/>
      <c r="KH207" s="34"/>
      <c r="KI207" s="34"/>
      <c r="KJ207" s="34"/>
      <c r="KK207" s="34"/>
      <c r="KL207" s="34"/>
      <c r="KM207" s="34"/>
      <c r="KN207" s="34"/>
      <c r="KO207" s="34"/>
      <c r="KP207" s="34"/>
      <c r="KQ207" s="34"/>
      <c r="KR207" s="34"/>
      <c r="KS207" s="34"/>
      <c r="KT207" s="34"/>
      <c r="KU207" s="34"/>
      <c r="KV207" s="34"/>
      <c r="KW207" s="34"/>
      <c r="KX207" s="34"/>
      <c r="KY207" s="34"/>
      <c r="KZ207" s="34"/>
      <c r="LA207" s="34"/>
      <c r="LB207" s="34"/>
      <c r="LC207" s="34"/>
      <c r="LD207" s="34"/>
      <c r="LE207" s="34"/>
      <c r="LF207" s="34"/>
      <c r="LG207" s="34"/>
      <c r="LH207" s="34"/>
      <c r="LI207" s="34"/>
      <c r="LJ207" s="34"/>
      <c r="LK207" s="34"/>
      <c r="LL207" s="34"/>
      <c r="LM207" s="34"/>
      <c r="LN207" s="34"/>
      <c r="LO207" s="34"/>
      <c r="LP207" s="34"/>
      <c r="LQ207" s="34"/>
      <c r="LR207" s="34"/>
      <c r="LS207" s="34"/>
      <c r="LT207" s="34"/>
      <c r="LU207" s="34"/>
      <c r="LV207" s="34"/>
      <c r="LW207" s="34"/>
      <c r="LX207" s="34"/>
      <c r="LY207" s="34"/>
      <c r="LZ207" s="34"/>
      <c r="MA207" s="34"/>
      <c r="MB207" s="34"/>
      <c r="MC207" s="34"/>
      <c r="MD207" s="34"/>
      <c r="ME207" s="34"/>
      <c r="MF207" s="34"/>
      <c r="MG207" s="34"/>
      <c r="MH207" s="34"/>
      <c r="MI207" s="34"/>
      <c r="MJ207" s="34"/>
      <c r="MK207" s="34"/>
      <c r="ML207" s="34"/>
      <c r="MM207" s="34"/>
      <c r="MN207" s="34"/>
      <c r="MO207" s="34"/>
      <c r="MP207" s="34"/>
      <c r="MQ207" s="34"/>
      <c r="MR207" s="34"/>
      <c r="MS207" s="34"/>
      <c r="MT207" s="34"/>
      <c r="MU207" s="34"/>
      <c r="MV207" s="34"/>
      <c r="MW207" s="34"/>
      <c r="MX207" s="34"/>
      <c r="MY207" s="34"/>
      <c r="MZ207" s="34"/>
      <c r="NA207" s="34"/>
      <c r="NB207" s="34"/>
      <c r="NC207" s="34"/>
      <c r="ND207" s="34"/>
      <c r="NE207" s="34"/>
      <c r="NF207" s="34"/>
      <c r="NG207" s="34"/>
      <c r="NH207" s="34"/>
      <c r="NI207" s="34"/>
      <c r="NJ207" s="34"/>
      <c r="NK207" s="34"/>
      <c r="NX207" s="18" t="e">
        <f t="shared" si="16"/>
        <v>#DIV/0!</v>
      </c>
      <c r="NY207" t="str">
        <f t="shared" si="18"/>
        <v>Smaller</v>
      </c>
      <c r="NZ207" t="str">
        <f t="shared" si="19"/>
        <v>Small</v>
      </c>
    </row>
    <row r="208" spans="1:390">
      <c r="A208" t="s">
        <v>693</v>
      </c>
      <c r="B208" s="31" t="s">
        <v>694</v>
      </c>
      <c r="C208" s="32" t="s">
        <v>695</v>
      </c>
      <c r="D208" s="31" t="s">
        <v>393</v>
      </c>
      <c r="E208" s="31">
        <v>20070</v>
      </c>
      <c r="F208" s="31" t="s">
        <v>759</v>
      </c>
      <c r="G208" s="34">
        <v>8078.3066666666664</v>
      </c>
      <c r="H208" s="70">
        <v>52360</v>
      </c>
      <c r="I208" s="61"/>
      <c r="J208" s="67">
        <v>93</v>
      </c>
      <c r="K208" s="67">
        <v>12</v>
      </c>
      <c r="L208" s="67"/>
      <c r="M208" s="67"/>
      <c r="N208" s="67"/>
      <c r="O208" s="67"/>
      <c r="P208" s="67"/>
      <c r="Q208" s="67"/>
      <c r="R208" s="67">
        <v>38</v>
      </c>
      <c r="S208" s="67"/>
      <c r="T208" s="67"/>
      <c r="U208" s="67">
        <v>72</v>
      </c>
      <c r="V208" s="67">
        <v>635</v>
      </c>
      <c r="W208" s="86">
        <v>64</v>
      </c>
      <c r="X208" s="86"/>
      <c r="Y208" s="86"/>
      <c r="Z208" s="86"/>
      <c r="AA208" s="86"/>
      <c r="AB208" s="86"/>
      <c r="AC208" s="87">
        <v>0</v>
      </c>
      <c r="AD208" s="61"/>
      <c r="AE208" s="61"/>
      <c r="AF208" s="87"/>
      <c r="AG208" s="87">
        <v>141400</v>
      </c>
      <c r="AH208" s="87"/>
      <c r="AI208" s="87"/>
      <c r="AJ208" s="87"/>
      <c r="AK208" s="87"/>
      <c r="AL208" s="87">
        <v>5000</v>
      </c>
      <c r="AM208" s="87"/>
      <c r="AN208" s="61"/>
      <c r="AO208" s="88">
        <v>146400</v>
      </c>
      <c r="AP208" s="61"/>
      <c r="AQ208" s="61"/>
      <c r="AR208" s="61"/>
      <c r="AS208" s="61"/>
      <c r="AT208" s="61">
        <v>25580</v>
      </c>
      <c r="AU208" s="61"/>
      <c r="AV208" s="61"/>
      <c r="AW208" s="61"/>
      <c r="AX208" s="61"/>
      <c r="AY208" s="61">
        <v>17900</v>
      </c>
      <c r="AZ208" s="61"/>
      <c r="BA208" s="61"/>
      <c r="BB208" s="61">
        <v>43480</v>
      </c>
      <c r="BC208" s="61"/>
      <c r="BD208" s="61"/>
      <c r="BE208" s="61"/>
      <c r="BF208" s="61"/>
      <c r="BG208" s="61"/>
      <c r="BH208" s="61"/>
      <c r="BI208" s="61"/>
      <c r="BJ208" s="61"/>
      <c r="BK208" s="61"/>
      <c r="BL208" s="61">
        <v>3000</v>
      </c>
      <c r="BM208" s="61"/>
      <c r="BN208" s="61"/>
      <c r="BO208" s="61">
        <v>3000</v>
      </c>
      <c r="BP208" s="61"/>
      <c r="BQ208" s="61"/>
      <c r="BR208" s="61"/>
      <c r="BS208" s="61">
        <v>4100</v>
      </c>
      <c r="BT208" s="61"/>
      <c r="BU208" s="61"/>
      <c r="BV208" s="61"/>
      <c r="BW208" s="35"/>
      <c r="BX208" s="35"/>
      <c r="BY208" s="35"/>
      <c r="BZ208" s="35">
        <v>4100</v>
      </c>
      <c r="CA208" s="35"/>
      <c r="CB208" s="35"/>
      <c r="CC208" s="35"/>
      <c r="CD208" s="35"/>
      <c r="CE208" s="35"/>
      <c r="CF208" s="35"/>
      <c r="CG208" s="35"/>
      <c r="CH208" s="35"/>
      <c r="CI208" s="35"/>
      <c r="CJ208" s="35"/>
      <c r="CK208" s="35"/>
      <c r="CL208" s="35"/>
      <c r="CM208" s="35"/>
      <c r="CN208" s="35"/>
      <c r="CO208" s="35"/>
      <c r="CP208" s="35"/>
      <c r="CQ208" s="35"/>
      <c r="CR208" s="35"/>
      <c r="CS208" s="35"/>
      <c r="CT208" s="35"/>
      <c r="CU208" s="35"/>
      <c r="CV208" s="35"/>
      <c r="CW208" s="35"/>
      <c r="CX208" s="35"/>
      <c r="CY208" s="35"/>
      <c r="CZ208" s="35"/>
      <c r="DA208" s="35"/>
      <c r="DB208" s="35">
        <v>8000</v>
      </c>
      <c r="DC208" s="35"/>
      <c r="DD208" s="35"/>
      <c r="DE208" s="35"/>
      <c r="DF208" s="35">
        <v>36360</v>
      </c>
      <c r="DG208" s="35"/>
      <c r="DH208" s="35"/>
      <c r="DI208" s="35">
        <v>44360</v>
      </c>
      <c r="DJ208" s="35"/>
      <c r="DK208" s="35"/>
      <c r="DL208" s="35"/>
      <c r="DM208" s="35"/>
      <c r="DN208" s="35"/>
      <c r="DO208" s="35"/>
      <c r="DP208" s="35"/>
      <c r="DQ208" s="35"/>
      <c r="DR208" s="35"/>
      <c r="DS208" s="35"/>
      <c r="DT208" s="35"/>
      <c r="DU208" s="35"/>
      <c r="DV208" s="61"/>
      <c r="DW208" s="61"/>
      <c r="DX208" s="35"/>
      <c r="DY208" s="35"/>
      <c r="DZ208" s="35"/>
      <c r="EA208" s="35"/>
      <c r="EB208" s="35"/>
      <c r="EC208" s="35"/>
      <c r="ED208" s="35"/>
      <c r="EE208" s="35"/>
      <c r="EF208" s="35"/>
      <c r="EG208" s="35"/>
      <c r="EH208" s="35"/>
      <c r="EI208" s="61"/>
      <c r="EJ208" s="35"/>
      <c r="EK208" s="35"/>
      <c r="EL208" s="35"/>
      <c r="EM208" s="35"/>
      <c r="EN208" s="35"/>
      <c r="EO208" s="35"/>
      <c r="EP208" s="35"/>
      <c r="EQ208" s="35">
        <v>4600</v>
      </c>
      <c r="ER208" s="35"/>
      <c r="ES208" s="35"/>
      <c r="ET208" s="35">
        <v>4600</v>
      </c>
      <c r="EU208" s="37"/>
      <c r="EV208" s="37"/>
      <c r="EW208" s="37"/>
      <c r="EX208" s="37"/>
      <c r="EY208" s="37"/>
      <c r="EZ208" s="37"/>
      <c r="FA208" s="34"/>
      <c r="FB208" s="34"/>
      <c r="FC208" s="34"/>
      <c r="FD208" s="34"/>
      <c r="FE208" s="34"/>
      <c r="FF208" s="34"/>
      <c r="FG208" s="34"/>
      <c r="FH208" s="34"/>
      <c r="FI208" s="34"/>
      <c r="FJ208" s="34"/>
      <c r="FK208" s="34"/>
      <c r="FL208" s="34"/>
      <c r="FM208" s="34"/>
      <c r="FN208" s="34"/>
      <c r="FO208" s="34"/>
      <c r="FP208" s="34"/>
      <c r="FQ208" s="34"/>
      <c r="FR208" s="34"/>
      <c r="FS208" s="34"/>
      <c r="FT208" s="35"/>
      <c r="FU208" s="35"/>
      <c r="FV208" s="35"/>
      <c r="FW208" s="35"/>
      <c r="FX208" s="35"/>
      <c r="FY208" s="35"/>
      <c r="FZ208" s="35"/>
      <c r="GA208" s="35"/>
      <c r="GB208" s="35"/>
      <c r="GC208" s="35"/>
      <c r="GD208" s="35"/>
      <c r="GE208" s="35">
        <v>561520</v>
      </c>
      <c r="GF208" s="35"/>
      <c r="GG208" s="35"/>
      <c r="GH208" s="35"/>
      <c r="GI208" s="35"/>
      <c r="GJ208" s="35"/>
      <c r="GK208" s="35"/>
      <c r="GL208" s="35"/>
      <c r="GM208" s="35">
        <v>50390</v>
      </c>
      <c r="GN208" s="35"/>
      <c r="GO208" s="35">
        <v>611910</v>
      </c>
      <c r="GP208" s="35">
        <v>192880</v>
      </c>
      <c r="GQ208" s="35">
        <v>53060</v>
      </c>
      <c r="GR208" s="35">
        <v>857850</v>
      </c>
      <c r="GS208" s="31" t="s">
        <v>420</v>
      </c>
      <c r="GT208" s="31" t="s">
        <v>696</v>
      </c>
      <c r="GU208" s="31" t="s">
        <v>613</v>
      </c>
      <c r="GV208" s="31" t="s">
        <v>409</v>
      </c>
      <c r="GW208" s="31"/>
      <c r="GX208" s="31"/>
      <c r="GY208" s="31"/>
      <c r="GZ208" s="31"/>
      <c r="HA208" s="31"/>
      <c r="HB208" s="31"/>
      <c r="HC208" s="35">
        <v>2728</v>
      </c>
      <c r="HD208" s="35">
        <v>3765</v>
      </c>
      <c r="HE208" s="35">
        <v>16611</v>
      </c>
      <c r="HF208" s="35">
        <v>227</v>
      </c>
      <c r="HG208" s="35">
        <v>0</v>
      </c>
      <c r="HH208" s="35">
        <v>48856</v>
      </c>
      <c r="HI208" s="35"/>
      <c r="HJ208" s="35">
        <v>86</v>
      </c>
      <c r="HK208" s="35">
        <v>3153</v>
      </c>
      <c r="HL208" s="35">
        <v>3312</v>
      </c>
      <c r="HM208" s="35"/>
      <c r="HN208" s="35"/>
      <c r="HO208" s="35">
        <v>630</v>
      </c>
      <c r="HP208" s="35">
        <v>630</v>
      </c>
      <c r="HQ208" s="35">
        <v>5798</v>
      </c>
      <c r="HR208" s="35">
        <v>86</v>
      </c>
      <c r="HS208" s="35"/>
      <c r="HT208" s="35"/>
      <c r="HU208" s="35">
        <v>5</v>
      </c>
      <c r="HV208" s="35"/>
      <c r="HW208" s="35"/>
      <c r="HX208" s="35"/>
      <c r="HY208" s="35"/>
      <c r="HZ208" s="35"/>
      <c r="IA208" s="35"/>
      <c r="IB208" s="35"/>
      <c r="IC208" s="35"/>
      <c r="ID208" s="35"/>
      <c r="IE208" s="35"/>
      <c r="IF208" s="61">
        <v>4.3</v>
      </c>
      <c r="IG208" s="35">
        <v>3</v>
      </c>
      <c r="IH208" s="35">
        <v>9.5</v>
      </c>
      <c r="II208" s="35">
        <f t="shared" si="17"/>
        <v>3</v>
      </c>
      <c r="IJ208" s="35"/>
      <c r="IK208" s="35">
        <v>7</v>
      </c>
      <c r="IL208" s="35">
        <v>6.5</v>
      </c>
      <c r="IM208" s="34">
        <v>12478</v>
      </c>
      <c r="IN208" s="31" t="s">
        <v>400</v>
      </c>
      <c r="IO208" s="70">
        <v>9870</v>
      </c>
      <c r="IP208" s="34">
        <v>7262</v>
      </c>
      <c r="IQ208" s="34">
        <v>6903</v>
      </c>
      <c r="IR208" s="34">
        <v>254</v>
      </c>
      <c r="IS208" s="34"/>
      <c r="IT208" s="34"/>
      <c r="IU208" s="34"/>
      <c r="IV208" s="34">
        <v>275218</v>
      </c>
      <c r="IW208" s="34"/>
      <c r="IX208" s="34">
        <v>299507</v>
      </c>
      <c r="IY208" s="34"/>
      <c r="IZ208" s="34"/>
      <c r="JA208" s="34">
        <v>116</v>
      </c>
      <c r="JB208" s="34">
        <v>110</v>
      </c>
      <c r="JC208" s="34">
        <v>415</v>
      </c>
      <c r="JD208" s="34">
        <v>405</v>
      </c>
      <c r="JE208" s="34"/>
      <c r="JF208" s="34"/>
      <c r="JG208" s="34"/>
      <c r="JH208" s="34"/>
      <c r="JI208" s="34"/>
      <c r="JJ208" s="34"/>
      <c r="JK208" s="34"/>
      <c r="JL208" s="34"/>
      <c r="JM208" s="34"/>
      <c r="JN208" s="34"/>
      <c r="JO208" s="34"/>
      <c r="JP208" s="34"/>
      <c r="JQ208" s="34"/>
      <c r="JR208" s="34">
        <v>2788</v>
      </c>
      <c r="JS208" s="34"/>
      <c r="JT208" s="34"/>
      <c r="JU208" s="34">
        <v>125</v>
      </c>
      <c r="JV208" s="34"/>
      <c r="JW208" s="34"/>
      <c r="JX208" s="34"/>
      <c r="JY208" s="34"/>
      <c r="JZ208" s="34"/>
      <c r="KA208" s="34"/>
      <c r="KB208" s="34"/>
      <c r="KC208" s="34"/>
      <c r="KD208" s="34"/>
      <c r="KE208" s="34"/>
      <c r="KF208" s="34">
        <v>1</v>
      </c>
      <c r="KG208" s="34">
        <v>4</v>
      </c>
      <c r="KH208" s="34">
        <v>100</v>
      </c>
      <c r="KI208" s="34">
        <v>56</v>
      </c>
      <c r="KJ208" s="34">
        <v>20</v>
      </c>
      <c r="KK208" s="34">
        <v>20</v>
      </c>
      <c r="KL208" s="34">
        <v>0</v>
      </c>
      <c r="KM208" s="34">
        <v>0</v>
      </c>
      <c r="KN208" s="34"/>
      <c r="KO208" s="34"/>
      <c r="KP208" s="34"/>
      <c r="KQ208" s="34"/>
      <c r="KR208" s="34"/>
      <c r="KS208" s="34"/>
      <c r="KT208" s="34"/>
      <c r="KU208" s="34"/>
      <c r="KV208" s="34"/>
      <c r="KW208" s="34"/>
      <c r="KX208" s="34"/>
      <c r="KY208" s="34"/>
      <c r="KZ208" s="34"/>
      <c r="LA208" s="34"/>
      <c r="LB208" s="34"/>
      <c r="LC208" s="34"/>
      <c r="LD208" s="34"/>
      <c r="LE208" s="34"/>
      <c r="LF208" s="34"/>
      <c r="LG208" s="34"/>
      <c r="LH208" s="34"/>
      <c r="LI208" s="34"/>
      <c r="LJ208" s="34"/>
      <c r="LK208" s="34"/>
      <c r="LL208" s="34"/>
      <c r="LM208" s="34"/>
      <c r="LN208" s="34"/>
      <c r="LO208" s="34"/>
      <c r="LP208" s="34"/>
      <c r="LQ208" s="34"/>
      <c r="LR208" s="34"/>
      <c r="LS208" s="34"/>
      <c r="LT208" s="34"/>
      <c r="LU208" s="34"/>
      <c r="LV208" s="34"/>
      <c r="LW208" s="34"/>
      <c r="LX208" s="34"/>
      <c r="LY208" s="34"/>
      <c r="LZ208" s="34"/>
      <c r="MA208" s="34"/>
      <c r="MB208" s="34"/>
      <c r="MC208" s="34"/>
      <c r="MD208" s="34"/>
      <c r="ME208" s="34"/>
      <c r="MF208" s="34"/>
      <c r="MG208" s="34"/>
      <c r="MH208" s="34"/>
      <c r="MI208" s="34"/>
      <c r="MJ208" s="34"/>
      <c r="MK208" s="34"/>
      <c r="ML208" s="34"/>
      <c r="MM208" s="34"/>
      <c r="MN208" s="34"/>
      <c r="MO208" s="34">
        <v>0</v>
      </c>
      <c r="MP208" s="34">
        <v>0</v>
      </c>
      <c r="MQ208" s="34"/>
      <c r="MR208" s="34"/>
      <c r="MS208" s="34">
        <v>130507</v>
      </c>
      <c r="MT208" s="34"/>
      <c r="MU208" s="34">
        <v>0</v>
      </c>
      <c r="MV208" s="34"/>
      <c r="MW208" s="34"/>
      <c r="MX208" s="34"/>
      <c r="MY208" s="34"/>
      <c r="MZ208" s="34"/>
      <c r="NA208" s="34"/>
      <c r="NB208" s="34"/>
      <c r="NC208" s="34"/>
      <c r="ND208" s="34"/>
      <c r="NE208" s="34"/>
      <c r="NF208" s="34"/>
      <c r="NG208" s="34"/>
      <c r="NH208" s="34"/>
      <c r="NI208" s="34"/>
      <c r="NJ208" s="34"/>
      <c r="NK208" s="34"/>
      <c r="NX208" s="18">
        <f t="shared" si="16"/>
        <v>2692.7688888888888</v>
      </c>
      <c r="NY208" t="str">
        <f t="shared" si="18"/>
        <v>Mid-range</v>
      </c>
      <c r="NZ208" t="str">
        <f t="shared" si="19"/>
        <v>Small</v>
      </c>
    </row>
    <row r="209" spans="1:390">
      <c r="A209" t="s">
        <v>697</v>
      </c>
      <c r="B209" s="31" t="s">
        <v>698</v>
      </c>
      <c r="C209" s="32" t="s">
        <v>699</v>
      </c>
      <c r="D209" s="1" t="s">
        <v>404</v>
      </c>
      <c r="E209" s="31">
        <v>20070</v>
      </c>
      <c r="F209" s="31" t="s">
        <v>759</v>
      </c>
      <c r="G209" s="34">
        <v>4836.6554285714301</v>
      </c>
      <c r="H209" s="70"/>
      <c r="I209" s="61"/>
      <c r="J209" s="67"/>
      <c r="K209" s="67"/>
      <c r="L209" s="67"/>
      <c r="M209" s="67"/>
      <c r="N209" s="67"/>
      <c r="O209" s="67"/>
      <c r="P209" s="67"/>
      <c r="Q209" s="67"/>
      <c r="R209" s="67"/>
      <c r="S209" s="67"/>
      <c r="T209" s="67"/>
      <c r="U209" s="67"/>
      <c r="V209" s="67"/>
      <c r="W209" s="86"/>
      <c r="X209" s="86"/>
      <c r="Y209" s="86"/>
      <c r="Z209" s="86"/>
      <c r="AA209" s="86"/>
      <c r="AB209" s="86"/>
      <c r="AC209" s="92" t="s">
        <v>546</v>
      </c>
      <c r="AD209" s="61"/>
      <c r="AE209" s="61"/>
      <c r="AF209" s="87"/>
      <c r="AG209" s="87"/>
      <c r="AH209" s="87"/>
      <c r="AI209" s="87"/>
      <c r="AJ209" s="87"/>
      <c r="AK209" s="87"/>
      <c r="AL209" s="89" t="s">
        <v>546</v>
      </c>
      <c r="AM209" s="87"/>
      <c r="AN209" s="61"/>
      <c r="AO209" s="89" t="s">
        <v>546</v>
      </c>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35"/>
      <c r="BX209" s="35"/>
      <c r="BY209" s="35"/>
      <c r="BZ209" s="35"/>
      <c r="CA209" s="35"/>
      <c r="CB209" s="35"/>
      <c r="CC209" s="35"/>
      <c r="CD209" s="35"/>
      <c r="CE209" s="35"/>
      <c r="CF209" s="35"/>
      <c r="CG209" s="35"/>
      <c r="CH209" s="35"/>
      <c r="CI209" s="35"/>
      <c r="CJ209" s="35"/>
      <c r="CK209" s="35"/>
      <c r="CL209" s="35"/>
      <c r="CM209" s="35"/>
      <c r="CN209" s="35"/>
      <c r="CO209" s="35"/>
      <c r="CP209" s="35"/>
      <c r="CQ209" s="35"/>
      <c r="CR209" s="35"/>
      <c r="CS209" s="35"/>
      <c r="CT209" s="35"/>
      <c r="CU209" s="35"/>
      <c r="CV209" s="35"/>
      <c r="CW209" s="35"/>
      <c r="CX209" s="35"/>
      <c r="CY209" s="35"/>
      <c r="CZ209" s="35"/>
      <c r="DA209" s="35"/>
      <c r="DB209" s="35"/>
      <c r="DC209" s="35"/>
      <c r="DD209" s="35"/>
      <c r="DE209" s="35"/>
      <c r="DF209" s="35"/>
      <c r="DG209" s="35"/>
      <c r="DH209" s="35"/>
      <c r="DI209" s="35"/>
      <c r="DJ209" s="35"/>
      <c r="DK209" s="35"/>
      <c r="DL209" s="35"/>
      <c r="DM209" s="35"/>
      <c r="DN209" s="35"/>
      <c r="DO209" s="35"/>
      <c r="DP209" s="35"/>
      <c r="DQ209" s="35"/>
      <c r="DR209" s="35"/>
      <c r="DS209" s="35"/>
      <c r="DT209" s="35"/>
      <c r="DU209" s="35"/>
      <c r="DV209" s="61"/>
      <c r="DW209" s="61"/>
      <c r="DX209" s="35"/>
      <c r="DY209" s="35"/>
      <c r="DZ209" s="35"/>
      <c r="EA209" s="35"/>
      <c r="EB209" s="35"/>
      <c r="EC209" s="35"/>
      <c r="ED209" s="35"/>
      <c r="EE209" s="35"/>
      <c r="EF209" s="35"/>
      <c r="EG209" s="35"/>
      <c r="EH209" s="35"/>
      <c r="EI209" s="61"/>
      <c r="EJ209" s="35"/>
      <c r="EK209" s="35"/>
      <c r="EL209" s="35"/>
      <c r="EM209" s="35"/>
      <c r="EN209" s="35"/>
      <c r="EO209" s="35"/>
      <c r="EP209" s="35"/>
      <c r="EQ209" s="35"/>
      <c r="ER209" s="35"/>
      <c r="ES209" s="35"/>
      <c r="ET209" s="35"/>
      <c r="EU209" s="37"/>
      <c r="EV209" s="37"/>
      <c r="EW209" s="37"/>
      <c r="EX209" s="37"/>
      <c r="EY209" s="37"/>
      <c r="EZ209" s="37"/>
      <c r="FA209" s="34"/>
      <c r="FB209" s="34"/>
      <c r="FC209" s="34"/>
      <c r="FD209" s="34"/>
      <c r="FE209" s="34"/>
      <c r="FF209" s="34"/>
      <c r="FG209" s="34"/>
      <c r="FH209" s="34"/>
      <c r="FI209" s="34"/>
      <c r="FJ209" s="34"/>
      <c r="FK209" s="34"/>
      <c r="FL209" s="34"/>
      <c r="FM209" s="34"/>
      <c r="FN209" s="34"/>
      <c r="FO209" s="34"/>
      <c r="FP209" s="34"/>
      <c r="FQ209" s="34"/>
      <c r="FR209" s="34"/>
      <c r="FS209" s="34"/>
      <c r="FT209" s="35"/>
      <c r="FU209" s="35"/>
      <c r="FV209" s="35"/>
      <c r="FW209" s="35"/>
      <c r="FX209" s="35"/>
      <c r="FY209" s="35"/>
      <c r="FZ209" s="35"/>
      <c r="GA209" s="35"/>
      <c r="GB209" s="35"/>
      <c r="GC209" s="35"/>
      <c r="GD209" s="35"/>
      <c r="GE209" s="35"/>
      <c r="GF209" s="35"/>
      <c r="GG209" s="35"/>
      <c r="GH209" s="35"/>
      <c r="GI209" s="35"/>
      <c r="GJ209" s="35"/>
      <c r="GK209" s="35"/>
      <c r="GL209" s="35"/>
      <c r="GM209" s="35"/>
      <c r="GN209" s="35"/>
      <c r="GO209" s="35"/>
      <c r="GP209" s="35"/>
      <c r="GQ209" s="35"/>
      <c r="GR209" s="35"/>
      <c r="GS209" s="31"/>
      <c r="GT209" s="31"/>
      <c r="GU209" s="31"/>
      <c r="GV209" s="31"/>
      <c r="GW209" s="31"/>
      <c r="GX209" s="31"/>
      <c r="GY209" s="31"/>
      <c r="GZ209" s="31"/>
      <c r="HA209" s="31"/>
      <c r="HB209" s="31"/>
      <c r="HC209" s="35"/>
      <c r="HD209" s="35"/>
      <c r="HE209" s="35"/>
      <c r="HF209" s="35"/>
      <c r="HG209" s="35"/>
      <c r="HH209" s="35"/>
      <c r="HI209" s="35"/>
      <c r="HJ209" s="35"/>
      <c r="HK209" s="35"/>
      <c r="HL209" s="35"/>
      <c r="HM209" s="35"/>
      <c r="HN209" s="35"/>
      <c r="HO209" s="35"/>
      <c r="HP209" s="35"/>
      <c r="HQ209" s="35"/>
      <c r="HR209" s="35"/>
      <c r="HS209" s="35"/>
      <c r="HT209" s="35"/>
      <c r="HU209" s="35"/>
      <c r="HV209" s="35"/>
      <c r="HW209" s="35"/>
      <c r="HX209" s="35"/>
      <c r="HY209" s="35"/>
      <c r="HZ209" s="35"/>
      <c r="IA209" s="35"/>
      <c r="IB209" s="35"/>
      <c r="IC209" s="35"/>
      <c r="ID209" s="35"/>
      <c r="IE209" s="35"/>
      <c r="IF209" s="61"/>
      <c r="IG209" s="35"/>
      <c r="IH209" s="35"/>
      <c r="II209" s="35">
        <f t="shared" si="17"/>
        <v>0</v>
      </c>
      <c r="IJ209" s="35"/>
      <c r="IK209" s="35"/>
      <c r="IL209" s="35"/>
      <c r="IM209" s="34"/>
      <c r="IN209" s="31"/>
      <c r="IO209" s="70"/>
      <c r="IP209" s="34"/>
      <c r="IQ209" s="34"/>
      <c r="IR209" s="34"/>
      <c r="IS209" s="34"/>
      <c r="IT209" s="34"/>
      <c r="IU209" s="34"/>
      <c r="IV209" s="34"/>
      <c r="IW209" s="34"/>
      <c r="IX209" s="34"/>
      <c r="IY209" s="34"/>
      <c r="IZ209" s="34"/>
      <c r="JA209" s="34"/>
      <c r="JB209" s="34"/>
      <c r="JC209" s="34"/>
      <c r="JD209" s="34"/>
      <c r="JE209" s="34"/>
      <c r="JF209" s="34"/>
      <c r="JG209" s="34"/>
      <c r="JH209" s="34"/>
      <c r="JI209" s="34"/>
      <c r="JJ209" s="34"/>
      <c r="JK209" s="34"/>
      <c r="JL209" s="34"/>
      <c r="JM209" s="34"/>
      <c r="JN209" s="34"/>
      <c r="JO209" s="34"/>
      <c r="JP209" s="34"/>
      <c r="JQ209" s="34"/>
      <c r="JR209" s="34"/>
      <c r="JS209" s="34"/>
      <c r="JT209" s="34"/>
      <c r="JU209" s="34"/>
      <c r="JV209" s="34"/>
      <c r="JW209" s="34"/>
      <c r="JX209" s="34"/>
      <c r="JY209" s="34"/>
      <c r="JZ209" s="34"/>
      <c r="KA209" s="34"/>
      <c r="KB209" s="34"/>
      <c r="KC209" s="34"/>
      <c r="KD209" s="34"/>
      <c r="KE209" s="34"/>
      <c r="KF209" s="34"/>
      <c r="KG209" s="34"/>
      <c r="KH209" s="34"/>
      <c r="KI209" s="34"/>
      <c r="KJ209" s="34"/>
      <c r="KK209" s="34"/>
      <c r="KL209" s="34"/>
      <c r="KM209" s="34"/>
      <c r="KN209" s="34"/>
      <c r="KO209" s="34"/>
      <c r="KP209" s="34"/>
      <c r="KQ209" s="34"/>
      <c r="KR209" s="34"/>
      <c r="KS209" s="34"/>
      <c r="KT209" s="34"/>
      <c r="KU209" s="34"/>
      <c r="KV209" s="34"/>
      <c r="KW209" s="34"/>
      <c r="KX209" s="34"/>
      <c r="KY209" s="34"/>
      <c r="KZ209" s="34"/>
      <c r="LA209" s="34"/>
      <c r="LB209" s="34"/>
      <c r="LC209" s="34"/>
      <c r="LD209" s="34"/>
      <c r="LE209" s="34"/>
      <c r="LF209" s="34"/>
      <c r="LG209" s="34"/>
      <c r="LH209" s="34"/>
      <c r="LI209" s="34"/>
      <c r="LJ209" s="34"/>
      <c r="LK209" s="34"/>
      <c r="LL209" s="34"/>
      <c r="LM209" s="34"/>
      <c r="LN209" s="34"/>
      <c r="LO209" s="34"/>
      <c r="LP209" s="34"/>
      <c r="LQ209" s="34"/>
      <c r="LR209" s="34"/>
      <c r="LS209" s="34"/>
      <c r="LT209" s="34"/>
      <c r="LU209" s="34"/>
      <c r="LV209" s="34"/>
      <c r="LW209" s="34"/>
      <c r="LX209" s="34"/>
      <c r="LY209" s="34"/>
      <c r="LZ209" s="34"/>
      <c r="MA209" s="34"/>
      <c r="MB209" s="34"/>
      <c r="MC209" s="34"/>
      <c r="MD209" s="34"/>
      <c r="ME209" s="34"/>
      <c r="MF209" s="34"/>
      <c r="MG209" s="34"/>
      <c r="MH209" s="34"/>
      <c r="MI209" s="34"/>
      <c r="MJ209" s="34"/>
      <c r="MK209" s="34"/>
      <c r="ML209" s="34"/>
      <c r="MM209" s="34"/>
      <c r="MN209" s="34"/>
      <c r="MO209" s="34"/>
      <c r="MP209" s="34"/>
      <c r="MQ209" s="34"/>
      <c r="MR209" s="34"/>
      <c r="MS209" s="34"/>
      <c r="MT209" s="34"/>
      <c r="MU209" s="34"/>
      <c r="MV209" s="34"/>
      <c r="MW209" s="34"/>
      <c r="MX209" s="34"/>
      <c r="MY209" s="34"/>
      <c r="MZ209" s="34"/>
      <c r="NA209" s="34"/>
      <c r="NB209" s="34"/>
      <c r="NC209" s="34"/>
      <c r="ND209" s="34"/>
      <c r="NE209" s="34"/>
      <c r="NF209" s="34"/>
      <c r="NG209" s="34"/>
      <c r="NH209" s="34"/>
      <c r="NI209" s="34"/>
      <c r="NJ209" s="34"/>
      <c r="NK209" s="34"/>
      <c r="NX209" s="18" t="e">
        <f t="shared" si="16"/>
        <v>#DIV/0!</v>
      </c>
      <c r="NY209" t="str">
        <f t="shared" si="18"/>
        <v>Smaller</v>
      </c>
      <c r="NZ209" t="str">
        <f t="shared" si="19"/>
        <v>Small</v>
      </c>
    </row>
    <row r="210" spans="1:390">
      <c r="A210" t="s">
        <v>700</v>
      </c>
      <c r="B210" s="1" t="s">
        <v>701</v>
      </c>
      <c r="C210" s="32" t="s">
        <v>702</v>
      </c>
      <c r="D210" s="31" t="s">
        <v>393</v>
      </c>
      <c r="E210" s="31">
        <v>20070</v>
      </c>
      <c r="F210" s="31" t="s">
        <v>759</v>
      </c>
      <c r="G210" s="34">
        <v>5264.1996190476357</v>
      </c>
      <c r="H210" s="70">
        <v>54000</v>
      </c>
      <c r="I210" s="61"/>
      <c r="J210" s="67">
        <v>140</v>
      </c>
      <c r="K210" s="67">
        <v>4</v>
      </c>
      <c r="L210" s="67"/>
      <c r="M210" s="67"/>
      <c r="N210" s="67"/>
      <c r="O210" s="67"/>
      <c r="P210" s="67"/>
      <c r="Q210" s="67"/>
      <c r="R210" s="67">
        <v>52</v>
      </c>
      <c r="S210" s="67"/>
      <c r="T210" s="67"/>
      <c r="U210" s="67">
        <v>20</v>
      </c>
      <c r="V210" s="67">
        <v>685</v>
      </c>
      <c r="W210" s="86" t="s">
        <v>703</v>
      </c>
      <c r="X210" s="86"/>
      <c r="Y210" s="86"/>
      <c r="Z210" s="86"/>
      <c r="AA210" s="86"/>
      <c r="AB210" s="86"/>
      <c r="AC210" s="87">
        <v>0</v>
      </c>
      <c r="AD210" s="61"/>
      <c r="AE210" s="61"/>
      <c r="AF210" s="87"/>
      <c r="AG210" s="87"/>
      <c r="AH210" s="87"/>
      <c r="AI210" s="87"/>
      <c r="AJ210" s="87"/>
      <c r="AK210" s="87"/>
      <c r="AL210" s="87">
        <v>120575</v>
      </c>
      <c r="AM210" s="87"/>
      <c r="AN210" s="61"/>
      <c r="AO210" s="88">
        <v>120575</v>
      </c>
      <c r="AP210" s="61"/>
      <c r="AQ210" s="61"/>
      <c r="AR210" s="61"/>
      <c r="AS210" s="61"/>
      <c r="AT210" s="61"/>
      <c r="AU210" s="61"/>
      <c r="AV210" s="61"/>
      <c r="AW210" s="61"/>
      <c r="AX210" s="61"/>
      <c r="AY210" s="61">
        <v>26589</v>
      </c>
      <c r="AZ210" s="61"/>
      <c r="BA210" s="61"/>
      <c r="BB210" s="61">
        <v>26589</v>
      </c>
      <c r="BC210" s="61"/>
      <c r="BD210" s="61"/>
      <c r="BE210" s="61"/>
      <c r="BF210" s="61"/>
      <c r="BG210" s="61"/>
      <c r="BH210" s="61"/>
      <c r="BI210" s="61"/>
      <c r="BJ210" s="61"/>
      <c r="BK210" s="61"/>
      <c r="BL210" s="61"/>
      <c r="BM210" s="61"/>
      <c r="BN210" s="61"/>
      <c r="BO210" s="61">
        <v>0</v>
      </c>
      <c r="BP210" s="61"/>
      <c r="BQ210" s="61"/>
      <c r="BR210" s="61"/>
      <c r="BS210" s="61"/>
      <c r="BT210" s="61"/>
      <c r="BU210" s="61">
        <v>3100</v>
      </c>
      <c r="BV210" s="61"/>
      <c r="BW210" s="35"/>
      <c r="BX210" s="35">
        <v>19795</v>
      </c>
      <c r="BY210" s="35"/>
      <c r="BZ210" s="35">
        <v>22895</v>
      </c>
      <c r="CA210" s="35"/>
      <c r="CB210" s="35"/>
      <c r="CC210" s="35"/>
      <c r="CD210" s="35"/>
      <c r="CE210" s="35"/>
      <c r="CF210" s="35"/>
      <c r="CG210" s="35"/>
      <c r="CH210" s="35"/>
      <c r="CI210" s="35"/>
      <c r="CJ210" s="35"/>
      <c r="CK210" s="35"/>
      <c r="CL210" s="35"/>
      <c r="CM210" s="35"/>
      <c r="CN210" s="35"/>
      <c r="CO210" s="35"/>
      <c r="CP210" s="35"/>
      <c r="CQ210" s="35"/>
      <c r="CR210" s="35"/>
      <c r="CS210" s="35"/>
      <c r="CT210" s="35"/>
      <c r="CU210" s="35"/>
      <c r="CV210" s="35"/>
      <c r="CW210" s="35"/>
      <c r="CX210" s="35"/>
      <c r="CY210" s="35"/>
      <c r="CZ210" s="35"/>
      <c r="DA210" s="35"/>
      <c r="DB210" s="35"/>
      <c r="DC210" s="35"/>
      <c r="DD210" s="35"/>
      <c r="DE210" s="35"/>
      <c r="DF210" s="35">
        <v>15020</v>
      </c>
      <c r="DG210" s="35">
        <v>40226</v>
      </c>
      <c r="DH210" s="35"/>
      <c r="DI210" s="35">
        <v>55246</v>
      </c>
      <c r="DJ210" s="35"/>
      <c r="DK210" s="35"/>
      <c r="DL210" s="35"/>
      <c r="DM210" s="35"/>
      <c r="DN210" s="35"/>
      <c r="DO210" s="35"/>
      <c r="DP210" s="35"/>
      <c r="DQ210" s="35"/>
      <c r="DR210" s="35"/>
      <c r="DS210" s="35"/>
      <c r="DT210" s="35"/>
      <c r="DU210" s="35"/>
      <c r="DV210" s="61"/>
      <c r="DW210" s="61"/>
      <c r="DX210" s="35"/>
      <c r="DY210" s="35"/>
      <c r="DZ210" s="35"/>
      <c r="EA210" s="35"/>
      <c r="EB210" s="35"/>
      <c r="EC210" s="35"/>
      <c r="ED210" s="35"/>
      <c r="EE210" s="35"/>
      <c r="EF210" s="35"/>
      <c r="EG210" s="35"/>
      <c r="EH210" s="35"/>
      <c r="EI210" s="61"/>
      <c r="EJ210" s="35"/>
      <c r="EK210" s="35"/>
      <c r="EL210" s="35"/>
      <c r="EM210" s="35"/>
      <c r="EN210" s="35"/>
      <c r="EO210" s="35"/>
      <c r="EP210" s="35"/>
      <c r="EQ210" s="35">
        <v>36782</v>
      </c>
      <c r="ER210" s="35"/>
      <c r="ES210" s="35"/>
      <c r="ET210" s="35">
        <v>36782</v>
      </c>
      <c r="EU210" s="37"/>
      <c r="EV210" s="37"/>
      <c r="EW210" s="37"/>
      <c r="EX210" s="37"/>
      <c r="EY210" s="37"/>
      <c r="EZ210" s="37"/>
      <c r="FA210" s="34"/>
      <c r="FB210" s="34"/>
      <c r="FC210" s="34"/>
      <c r="FD210" s="34"/>
      <c r="FE210" s="34"/>
      <c r="FF210" s="34"/>
      <c r="FG210" s="34"/>
      <c r="FH210" s="34"/>
      <c r="FI210" s="34"/>
      <c r="FJ210" s="34"/>
      <c r="FK210" s="34"/>
      <c r="FL210" s="34"/>
      <c r="FM210" s="34"/>
      <c r="FN210" s="34"/>
      <c r="FO210" s="34"/>
      <c r="FP210" s="34"/>
      <c r="FQ210" s="34"/>
      <c r="FR210" s="34"/>
      <c r="FS210" s="34"/>
      <c r="FT210" s="35"/>
      <c r="FU210" s="35"/>
      <c r="FV210" s="35"/>
      <c r="FW210" s="35"/>
      <c r="FX210" s="35"/>
      <c r="FY210" s="35"/>
      <c r="FZ210" s="35"/>
      <c r="GA210" s="35"/>
      <c r="GB210" s="35"/>
      <c r="GC210" s="35"/>
      <c r="GD210" s="35"/>
      <c r="GE210" s="35"/>
      <c r="GF210" s="35"/>
      <c r="GG210" s="35"/>
      <c r="GH210" s="35"/>
      <c r="GI210" s="35"/>
      <c r="GJ210" s="35"/>
      <c r="GK210" s="35"/>
      <c r="GL210" s="35"/>
      <c r="GM210" s="35">
        <v>7019</v>
      </c>
      <c r="GN210" s="35"/>
      <c r="GO210" s="35">
        <v>7019</v>
      </c>
      <c r="GP210" s="35">
        <v>147164</v>
      </c>
      <c r="GQ210" s="35">
        <v>114923</v>
      </c>
      <c r="GR210" s="35">
        <v>269106</v>
      </c>
      <c r="GS210" s="31"/>
      <c r="GT210" s="31" t="s">
        <v>704</v>
      </c>
      <c r="GU210" s="31"/>
      <c r="GV210" s="31" t="s">
        <v>409</v>
      </c>
      <c r="GW210" s="31"/>
      <c r="GX210" t="s">
        <v>459</v>
      </c>
      <c r="GY210" t="s">
        <v>405</v>
      </c>
      <c r="HB210" t="s">
        <v>705</v>
      </c>
      <c r="HC210" s="35">
        <v>1941</v>
      </c>
      <c r="HD210" s="35">
        <v>5271</v>
      </c>
      <c r="HE210" s="35">
        <v>19906</v>
      </c>
      <c r="HF210" s="35">
        <v>214</v>
      </c>
      <c r="HG210" s="35">
        <v>704</v>
      </c>
      <c r="HH210" s="35">
        <v>63064</v>
      </c>
      <c r="HI210" s="35"/>
      <c r="HJ210" s="35">
        <v>625</v>
      </c>
      <c r="HK210" s="35">
        <v>3397</v>
      </c>
      <c r="HL210" s="35">
        <v>2347</v>
      </c>
      <c r="HM210" s="35"/>
      <c r="HN210" s="35"/>
      <c r="HO210" s="35">
        <v>160</v>
      </c>
      <c r="HP210" s="35">
        <v>211</v>
      </c>
      <c r="HQ210" s="35">
        <v>0</v>
      </c>
      <c r="HR210" s="35">
        <v>1001</v>
      </c>
      <c r="HS210" s="35"/>
      <c r="HT210" s="35"/>
      <c r="HU210" s="35">
        <v>11</v>
      </c>
      <c r="HV210" s="35"/>
      <c r="HW210" s="35"/>
      <c r="HX210" s="35"/>
      <c r="HY210" s="35"/>
      <c r="HZ210" s="35"/>
      <c r="IA210" s="35"/>
      <c r="IB210" s="35"/>
      <c r="IC210" s="35"/>
      <c r="ID210" s="35"/>
      <c r="IE210" s="35"/>
      <c r="IF210" s="61">
        <v>5.9</v>
      </c>
      <c r="IG210" s="35">
        <v>6.46</v>
      </c>
      <c r="IH210" s="35">
        <v>12.96</v>
      </c>
      <c r="II210" s="35">
        <f t="shared" si="17"/>
        <v>6.46</v>
      </c>
      <c r="IJ210" s="35"/>
      <c r="IK210" s="35">
        <v>8</v>
      </c>
      <c r="IL210" s="35">
        <v>6.5</v>
      </c>
      <c r="IM210" s="34"/>
      <c r="IN210" s="31"/>
      <c r="IO210" s="70">
        <v>9334</v>
      </c>
      <c r="IP210" s="34">
        <v>5847</v>
      </c>
      <c r="IQ210" s="34">
        <v>8054</v>
      </c>
      <c r="IR210" s="34">
        <v>9638</v>
      </c>
      <c r="IS210" s="34"/>
      <c r="IT210" s="34"/>
      <c r="IU210" s="34"/>
      <c r="IV210" s="34">
        <v>7444</v>
      </c>
      <c r="IW210" s="34"/>
      <c r="IX210" s="34">
        <v>40317</v>
      </c>
      <c r="IY210" s="34"/>
      <c r="IZ210" s="34"/>
      <c r="JA210" s="34">
        <v>97</v>
      </c>
      <c r="JB210" s="34">
        <v>87</v>
      </c>
      <c r="JC210" s="34">
        <v>380</v>
      </c>
      <c r="JD210" s="34">
        <v>196</v>
      </c>
      <c r="JE210" s="34"/>
      <c r="JF210" s="34"/>
      <c r="JG210" s="34"/>
      <c r="JH210" s="34"/>
      <c r="JI210" s="34"/>
      <c r="JJ210" s="34"/>
      <c r="JK210" s="34"/>
      <c r="JL210" s="34"/>
      <c r="JM210" s="34"/>
      <c r="JN210" s="34"/>
      <c r="JO210" s="34"/>
      <c r="JP210" s="34"/>
      <c r="JQ210" s="34"/>
      <c r="JR210" s="34">
        <v>4797</v>
      </c>
      <c r="JS210" s="34"/>
      <c r="JT210" s="34"/>
      <c r="JU210" s="34">
        <v>207</v>
      </c>
      <c r="JV210" s="34"/>
      <c r="JW210" s="34"/>
      <c r="JX210" s="34"/>
      <c r="JY210" s="34"/>
      <c r="JZ210" s="34"/>
      <c r="KA210" s="34"/>
      <c r="KB210" s="34"/>
      <c r="KC210" s="34"/>
      <c r="KD210" s="34"/>
      <c r="KE210" s="34"/>
      <c r="KF210" s="34">
        <v>2</v>
      </c>
      <c r="KG210" s="34">
        <v>15</v>
      </c>
      <c r="KH210" s="34">
        <v>64</v>
      </c>
      <c r="KI210" s="34">
        <v>68</v>
      </c>
      <c r="KJ210" s="34">
        <v>46</v>
      </c>
      <c r="KK210" s="34">
        <v>46</v>
      </c>
      <c r="KL210" s="34">
        <v>7</v>
      </c>
      <c r="KM210" s="34">
        <v>0</v>
      </c>
      <c r="KN210" s="34"/>
      <c r="KO210" s="34"/>
      <c r="KP210" s="34"/>
      <c r="KQ210" s="34"/>
      <c r="KR210" s="34"/>
      <c r="KS210" s="34"/>
      <c r="KT210" s="34"/>
      <c r="KU210" s="34"/>
      <c r="KV210" s="34"/>
      <c r="KW210" s="34"/>
      <c r="KX210" s="34"/>
      <c r="KY210" s="34"/>
      <c r="KZ210" s="34"/>
      <c r="LA210" s="34"/>
      <c r="LB210" s="34"/>
      <c r="LC210" s="34"/>
      <c r="LD210" s="34"/>
      <c r="LE210" s="34"/>
      <c r="LF210" s="34"/>
      <c r="LG210" s="34"/>
      <c r="LH210" s="34"/>
      <c r="LI210" s="34"/>
      <c r="LJ210" s="34"/>
      <c r="LK210" s="34"/>
      <c r="LL210" s="34"/>
      <c r="LM210" s="34"/>
      <c r="LN210" s="34"/>
      <c r="LO210" s="34"/>
      <c r="LP210" s="34"/>
      <c r="LQ210" s="34"/>
      <c r="LR210" s="34"/>
      <c r="LS210" s="34"/>
      <c r="LT210" s="34"/>
      <c r="LU210" s="34"/>
      <c r="LV210" s="34"/>
      <c r="LW210" s="34"/>
      <c r="LX210" s="34"/>
      <c r="LY210" s="34"/>
      <c r="LZ210" s="34"/>
      <c r="MA210" s="34"/>
      <c r="MB210" s="34"/>
      <c r="MC210" s="34"/>
      <c r="MD210" s="34"/>
      <c r="ME210" s="34"/>
      <c r="MF210" s="34"/>
      <c r="MG210" s="34"/>
      <c r="MH210" s="34"/>
      <c r="MI210" s="34"/>
      <c r="MJ210" s="34"/>
      <c r="MK210" s="34"/>
      <c r="ML210" s="34"/>
      <c r="MM210" s="34"/>
      <c r="MN210" s="34"/>
      <c r="MO210" s="34">
        <v>7</v>
      </c>
      <c r="MP210" s="34">
        <v>0</v>
      </c>
      <c r="MQ210" s="34"/>
      <c r="MR210" s="34"/>
      <c r="MS210" s="34"/>
      <c r="MT210" s="34"/>
      <c r="MU210" s="34">
        <v>569</v>
      </c>
      <c r="MV210" s="34"/>
      <c r="MW210" s="34"/>
      <c r="MX210" s="34"/>
      <c r="MY210" s="34"/>
      <c r="MZ210" s="34"/>
      <c r="NA210" s="34"/>
      <c r="NB210" s="34"/>
      <c r="NC210" s="34"/>
      <c r="ND210" s="34"/>
      <c r="NE210" s="34"/>
      <c r="NF210" s="34"/>
      <c r="NG210" s="34"/>
      <c r="NH210" s="34"/>
      <c r="NI210" s="34"/>
      <c r="NJ210" s="34"/>
      <c r="NK210" s="34"/>
      <c r="NX210" s="18">
        <f t="shared" si="16"/>
        <v>814.89158189591888</v>
      </c>
      <c r="NY210" t="str">
        <f t="shared" si="18"/>
        <v>Smaller</v>
      </c>
      <c r="NZ210" t="str">
        <f t="shared" si="19"/>
        <v>Small</v>
      </c>
    </row>
    <row r="211" spans="1:390">
      <c r="A211" s="1" t="s">
        <v>631</v>
      </c>
      <c r="B211" s="1" t="s">
        <v>706</v>
      </c>
      <c r="C211" s="32">
        <v>962</v>
      </c>
      <c r="D211" s="1" t="s">
        <v>404</v>
      </c>
      <c r="E211" s="31">
        <v>20070</v>
      </c>
      <c r="F211" s="31" t="s">
        <v>759</v>
      </c>
      <c r="G211" s="18"/>
      <c r="AC211" s="92" t="s">
        <v>546</v>
      </c>
      <c r="AL211" s="89" t="s">
        <v>546</v>
      </c>
      <c r="AO211" s="89" t="s">
        <v>546</v>
      </c>
      <c r="GW211" s="31"/>
      <c r="II211" s="35">
        <f t="shared" si="17"/>
        <v>0</v>
      </c>
      <c r="NX211" s="18" t="e">
        <f t="shared" si="16"/>
        <v>#DIV/0!</v>
      </c>
      <c r="NY211" t="str">
        <f t="shared" si="18"/>
        <v>Smaller</v>
      </c>
      <c r="NZ211" t="str">
        <f t="shared" si="19"/>
        <v>Small</v>
      </c>
    </row>
    <row r="212" spans="1:390">
      <c r="A212" t="s">
        <v>707</v>
      </c>
      <c r="B212" t="s">
        <v>708</v>
      </c>
      <c r="C212" s="32" t="s">
        <v>709</v>
      </c>
      <c r="D212" s="31" t="s">
        <v>393</v>
      </c>
      <c r="E212" s="31">
        <v>20070</v>
      </c>
      <c r="F212" s="31" t="s">
        <v>759</v>
      </c>
      <c r="G212" s="34">
        <v>23308.218666666959</v>
      </c>
      <c r="H212" s="70">
        <v>46328</v>
      </c>
      <c r="I212" s="61"/>
      <c r="J212" s="67">
        <v>50</v>
      </c>
      <c r="K212" s="67">
        <v>17</v>
      </c>
      <c r="L212" s="67"/>
      <c r="M212" s="67"/>
      <c r="N212" s="67"/>
      <c r="O212" s="67"/>
      <c r="P212" s="67"/>
      <c r="Q212" s="67"/>
      <c r="R212" s="67">
        <v>30</v>
      </c>
      <c r="S212" s="67"/>
      <c r="T212" s="67"/>
      <c r="U212" s="67">
        <v>464</v>
      </c>
      <c r="V212" s="67">
        <v>1000</v>
      </c>
      <c r="W212" s="86" t="s">
        <v>415</v>
      </c>
      <c r="X212" s="86"/>
      <c r="Y212" s="86"/>
      <c r="Z212" s="86"/>
      <c r="AA212" s="86"/>
      <c r="AB212" s="86"/>
      <c r="AC212" s="87">
        <v>0</v>
      </c>
      <c r="AD212" s="61"/>
      <c r="AE212" s="61"/>
      <c r="AF212" s="87"/>
      <c r="AG212" s="87">
        <v>44000</v>
      </c>
      <c r="AH212" s="87"/>
      <c r="AI212" s="87">
        <v>36608</v>
      </c>
      <c r="AJ212" s="87"/>
      <c r="AK212" s="87"/>
      <c r="AL212" s="87">
        <v>87000</v>
      </c>
      <c r="AM212" s="87"/>
      <c r="AN212" s="61"/>
      <c r="AO212" s="88">
        <v>167608</v>
      </c>
      <c r="AP212" s="61"/>
      <c r="AQ212" s="61"/>
      <c r="AR212" s="61"/>
      <c r="AS212" s="61"/>
      <c r="AT212" s="61"/>
      <c r="AU212" s="61"/>
      <c r="AV212" s="61"/>
      <c r="AW212" s="61"/>
      <c r="AX212" s="61"/>
      <c r="AY212" s="61">
        <v>70000</v>
      </c>
      <c r="AZ212" s="61"/>
      <c r="BA212" s="61"/>
      <c r="BB212" s="61">
        <v>70000</v>
      </c>
      <c r="BC212" s="61"/>
      <c r="BD212" s="61"/>
      <c r="BE212" s="61"/>
      <c r="BF212" s="61"/>
      <c r="BG212" s="61"/>
      <c r="BH212" s="61"/>
      <c r="BI212" s="61"/>
      <c r="BJ212" s="61"/>
      <c r="BK212" s="61"/>
      <c r="BL212" s="61">
        <v>60000</v>
      </c>
      <c r="BM212" s="61"/>
      <c r="BN212" s="61"/>
      <c r="BO212" s="61">
        <v>60000</v>
      </c>
      <c r="BP212" s="61"/>
      <c r="BQ212" s="61"/>
      <c r="BR212" s="61"/>
      <c r="BS212" s="61"/>
      <c r="BT212" s="61"/>
      <c r="BU212" s="61"/>
      <c r="BV212" s="61"/>
      <c r="BW212" s="35"/>
      <c r="BX212" s="35">
        <v>32000</v>
      </c>
      <c r="BY212" s="35"/>
      <c r="BZ212" s="35">
        <v>32000</v>
      </c>
      <c r="CA212" s="35"/>
      <c r="CB212" s="35"/>
      <c r="CC212" s="35"/>
      <c r="CD212" s="35"/>
      <c r="CE212" s="35"/>
      <c r="CF212" s="35"/>
      <c r="CG212" s="35"/>
      <c r="CH212" s="35"/>
      <c r="CI212" s="35"/>
      <c r="CJ212" s="35"/>
      <c r="CK212" s="35"/>
      <c r="CL212" s="35"/>
      <c r="CM212" s="35"/>
      <c r="CN212" s="35"/>
      <c r="CO212" s="35"/>
      <c r="CP212" s="35"/>
      <c r="CQ212" s="35"/>
      <c r="CR212" s="35"/>
      <c r="CS212" s="35"/>
      <c r="CT212" s="35"/>
      <c r="CU212" s="35"/>
      <c r="CV212" s="35"/>
      <c r="CW212" s="35"/>
      <c r="CX212" s="35"/>
      <c r="CY212" s="35">
        <v>93000</v>
      </c>
      <c r="CZ212" s="35"/>
      <c r="DA212" s="35"/>
      <c r="DB212" s="35"/>
      <c r="DC212" s="35"/>
      <c r="DD212" s="35"/>
      <c r="DE212" s="35"/>
      <c r="DF212" s="35"/>
      <c r="DG212" s="35"/>
      <c r="DH212" s="35"/>
      <c r="DI212" s="35">
        <v>93000</v>
      </c>
      <c r="DJ212" s="35"/>
      <c r="DK212" s="35"/>
      <c r="DL212" s="35"/>
      <c r="DM212" s="35"/>
      <c r="DN212" s="35"/>
      <c r="DO212" s="35"/>
      <c r="DP212" s="35"/>
      <c r="DQ212" s="35"/>
      <c r="DR212" s="35"/>
      <c r="DS212" s="35"/>
      <c r="DT212" s="35"/>
      <c r="DU212" s="35"/>
      <c r="DV212" s="61"/>
      <c r="DW212" s="61"/>
      <c r="DX212" s="35"/>
      <c r="DY212" s="35"/>
      <c r="DZ212" s="35"/>
      <c r="EA212" s="35"/>
      <c r="EB212" s="35"/>
      <c r="EC212" s="35"/>
      <c r="ED212" s="35"/>
      <c r="EE212" s="35"/>
      <c r="EF212" s="35"/>
      <c r="EG212" s="35"/>
      <c r="EH212" s="35"/>
      <c r="EI212" s="61"/>
      <c r="EJ212" s="35">
        <v>41000</v>
      </c>
      <c r="EK212" s="35"/>
      <c r="EL212" s="35"/>
      <c r="EM212" s="35"/>
      <c r="EN212" s="35"/>
      <c r="EO212" s="35"/>
      <c r="EP212" s="35"/>
      <c r="EQ212" s="35"/>
      <c r="ER212" s="35"/>
      <c r="ES212" s="35"/>
      <c r="ET212" s="35">
        <v>41000</v>
      </c>
      <c r="EU212" s="37"/>
      <c r="EV212" s="37"/>
      <c r="EW212" s="37"/>
      <c r="EX212" s="37"/>
      <c r="EY212" s="37"/>
      <c r="EZ212" s="37"/>
      <c r="FA212" s="34"/>
      <c r="FB212" s="34"/>
      <c r="FC212" s="34"/>
      <c r="FD212" s="34"/>
      <c r="FE212" s="34"/>
      <c r="FF212" s="34"/>
      <c r="FG212" s="34"/>
      <c r="FH212" s="34"/>
      <c r="FI212" s="34"/>
      <c r="FJ212" s="34"/>
      <c r="FK212" s="34"/>
      <c r="FL212" s="34"/>
      <c r="FM212" s="34"/>
      <c r="FN212" s="34"/>
      <c r="FO212" s="34"/>
      <c r="FP212" s="34"/>
      <c r="FQ212" s="34"/>
      <c r="FR212" s="34"/>
      <c r="FS212" s="34"/>
      <c r="FT212" s="35"/>
      <c r="FU212" s="35"/>
      <c r="FV212" s="35"/>
      <c r="FW212" s="35"/>
      <c r="FX212" s="35"/>
      <c r="FY212" s="35"/>
      <c r="FZ212" s="35"/>
      <c r="GA212" s="35"/>
      <c r="GB212" s="35"/>
      <c r="GC212" s="35"/>
      <c r="GD212" s="35"/>
      <c r="GE212" s="35"/>
      <c r="GF212" s="35"/>
      <c r="GG212" s="35"/>
      <c r="GH212" s="35"/>
      <c r="GI212" s="35"/>
      <c r="GJ212" s="35"/>
      <c r="GK212" s="35"/>
      <c r="GL212" s="35"/>
      <c r="GM212" s="35"/>
      <c r="GN212" s="35"/>
      <c r="GO212" s="35"/>
      <c r="GP212" s="35">
        <v>297608</v>
      </c>
      <c r="GQ212" s="35">
        <v>166000</v>
      </c>
      <c r="GR212" s="35">
        <v>463608</v>
      </c>
      <c r="GS212" s="31" t="s">
        <v>420</v>
      </c>
      <c r="GT212" s="31"/>
      <c r="GU212" s="31"/>
      <c r="GV212" s="31" t="s">
        <v>409</v>
      </c>
      <c r="GW212" s="31"/>
      <c r="GX212" s="31"/>
      <c r="GY212" t="s">
        <v>405</v>
      </c>
      <c r="HC212" s="35">
        <v>21868</v>
      </c>
      <c r="HD212" s="35">
        <v>6106</v>
      </c>
      <c r="HE212" s="35">
        <v>18000</v>
      </c>
      <c r="HF212" s="35">
        <v>341</v>
      </c>
      <c r="HG212" s="35"/>
      <c r="HH212" s="35">
        <v>60123</v>
      </c>
      <c r="HI212" s="35"/>
      <c r="HJ212" s="35">
        <v>466</v>
      </c>
      <c r="HK212" s="35">
        <v>3000</v>
      </c>
      <c r="HL212" s="35"/>
      <c r="HM212" s="35"/>
      <c r="HN212" s="35"/>
      <c r="HO212" s="35">
        <v>17</v>
      </c>
      <c r="HP212" s="35"/>
      <c r="HQ212" s="35">
        <v>191</v>
      </c>
      <c r="HR212" s="35"/>
      <c r="HS212" s="35"/>
      <c r="HT212" s="35"/>
      <c r="HU212" s="35">
        <v>6</v>
      </c>
      <c r="HV212" s="35"/>
      <c r="HW212" s="35"/>
      <c r="HX212" s="35"/>
      <c r="HY212" s="35"/>
      <c r="HZ212" s="35"/>
      <c r="IA212" s="35"/>
      <c r="IB212" s="35"/>
      <c r="IC212" s="35"/>
      <c r="ID212" s="35"/>
      <c r="IE212" s="35"/>
      <c r="IF212" s="61">
        <v>3</v>
      </c>
      <c r="IG212" s="35">
        <v>7</v>
      </c>
      <c r="IH212" s="35">
        <v>22</v>
      </c>
      <c r="II212" s="35">
        <f t="shared" si="17"/>
        <v>7</v>
      </c>
      <c r="IJ212" s="35"/>
      <c r="IK212" s="35">
        <v>10</v>
      </c>
      <c r="IL212" s="35">
        <v>15</v>
      </c>
      <c r="IM212" s="34">
        <v>20732</v>
      </c>
      <c r="IN212" s="31" t="s">
        <v>411</v>
      </c>
      <c r="IO212" s="70">
        <v>21956</v>
      </c>
      <c r="IP212" s="34">
        <v>24193</v>
      </c>
      <c r="IQ212" s="34">
        <v>18200</v>
      </c>
      <c r="IR212" s="34">
        <v>36788</v>
      </c>
      <c r="IS212" s="34"/>
      <c r="IT212" s="34"/>
      <c r="IU212" s="34"/>
      <c r="IV212" s="34"/>
      <c r="IW212" s="34"/>
      <c r="IX212" s="34">
        <v>101137</v>
      </c>
      <c r="IY212" s="34"/>
      <c r="IZ212" s="34"/>
      <c r="JA212" s="34">
        <v>9</v>
      </c>
      <c r="JB212" s="34">
        <v>8</v>
      </c>
      <c r="JC212" s="34">
        <v>6</v>
      </c>
      <c r="JD212" s="34">
        <v>4</v>
      </c>
      <c r="JE212" s="34"/>
      <c r="JF212" s="34"/>
      <c r="JG212" s="34"/>
      <c r="JH212" s="34"/>
      <c r="JI212" s="34"/>
      <c r="JJ212" s="34"/>
      <c r="JK212" s="34"/>
      <c r="JL212" s="34"/>
      <c r="JM212" s="34"/>
      <c r="JN212" s="34"/>
      <c r="JO212" s="34"/>
      <c r="JP212" s="34"/>
      <c r="JQ212" s="34"/>
      <c r="JR212" s="34">
        <v>8340</v>
      </c>
      <c r="JS212" s="34"/>
      <c r="JT212" s="34"/>
      <c r="JU212" s="34">
        <v>278</v>
      </c>
      <c r="JV212" s="34"/>
      <c r="JW212" s="34"/>
      <c r="JX212" s="34"/>
      <c r="JY212" s="34"/>
      <c r="JZ212" s="34"/>
      <c r="KA212" s="34"/>
      <c r="KB212" s="34"/>
      <c r="KC212" s="34"/>
      <c r="KD212" s="34"/>
      <c r="KE212" s="34"/>
      <c r="KF212" s="34">
        <v>1</v>
      </c>
      <c r="KG212" s="34">
        <v>1</v>
      </c>
      <c r="KH212" s="34">
        <v>31</v>
      </c>
      <c r="KI212" s="34">
        <v>72</v>
      </c>
      <c r="KJ212" s="34">
        <v>56</v>
      </c>
      <c r="KK212" s="34">
        <v>896</v>
      </c>
      <c r="KL212" s="34">
        <v>7</v>
      </c>
      <c r="KM212" s="34">
        <v>4</v>
      </c>
      <c r="KN212" s="34"/>
      <c r="KO212" s="34"/>
      <c r="KP212" s="34"/>
      <c r="KQ212" s="34"/>
      <c r="KR212" s="34"/>
      <c r="KS212" s="34"/>
      <c r="KT212" s="34"/>
      <c r="KU212" s="34"/>
      <c r="KV212" s="34"/>
      <c r="KW212" s="34"/>
      <c r="KX212" s="34"/>
      <c r="KY212" s="34"/>
      <c r="KZ212" s="34"/>
      <c r="LA212" s="34"/>
      <c r="LB212" s="34"/>
      <c r="LC212" s="34"/>
      <c r="LD212" s="34"/>
      <c r="LE212" s="34"/>
      <c r="LF212" s="34"/>
      <c r="LG212" s="34"/>
      <c r="LH212" s="34"/>
      <c r="LI212" s="34"/>
      <c r="LJ212" s="34"/>
      <c r="LK212" s="34"/>
      <c r="LL212" s="34"/>
      <c r="LM212" s="34"/>
      <c r="LN212" s="34"/>
      <c r="LO212" s="34"/>
      <c r="LP212" s="34"/>
      <c r="LQ212" s="34"/>
      <c r="LR212" s="34"/>
      <c r="LS212" s="34"/>
      <c r="LT212" s="34"/>
      <c r="LU212" s="34"/>
      <c r="LV212" s="34"/>
      <c r="LW212" s="34"/>
      <c r="LX212" s="34"/>
      <c r="LY212" s="34"/>
      <c r="LZ212" s="34"/>
      <c r="MA212" s="34"/>
      <c r="MB212" s="34"/>
      <c r="MC212" s="34"/>
      <c r="MD212" s="34"/>
      <c r="ME212" s="34"/>
      <c r="MF212" s="34"/>
      <c r="MG212" s="34"/>
      <c r="MH212" s="34"/>
      <c r="MI212" s="34"/>
      <c r="MJ212" s="34"/>
      <c r="MK212" s="34"/>
      <c r="ML212" s="34"/>
      <c r="MM212" s="34"/>
      <c r="MN212" s="34"/>
      <c r="MO212" s="34">
        <v>7</v>
      </c>
      <c r="MP212" s="34">
        <v>4</v>
      </c>
      <c r="MQ212" s="34"/>
      <c r="MR212" s="34"/>
      <c r="MS212" s="34">
        <v>399233</v>
      </c>
      <c r="MT212" s="34"/>
      <c r="MU212" s="34">
        <v>11</v>
      </c>
      <c r="MV212" s="34"/>
      <c r="MW212" s="34"/>
      <c r="MX212" s="34"/>
      <c r="MY212" s="34"/>
      <c r="MZ212" s="34"/>
      <c r="NA212" s="34"/>
      <c r="NB212" s="34"/>
      <c r="NC212" s="34"/>
      <c r="ND212" s="34"/>
      <c r="NE212" s="34"/>
      <c r="NF212" s="34"/>
      <c r="NG212" s="34"/>
      <c r="NH212" s="34"/>
      <c r="NI212" s="34"/>
      <c r="NJ212" s="34"/>
      <c r="NK212" s="34"/>
      <c r="NX212" s="18">
        <f t="shared" si="16"/>
        <v>3329.7455238095654</v>
      </c>
      <c r="NY212" t="str">
        <f t="shared" si="18"/>
        <v>Larger</v>
      </c>
      <c r="NZ212" t="str">
        <f t="shared" si="19"/>
        <v>Large</v>
      </c>
    </row>
    <row r="213" spans="1:390">
      <c r="A213" t="s">
        <v>631</v>
      </c>
      <c r="B213" t="s">
        <v>710</v>
      </c>
      <c r="C213" s="32">
        <v>963</v>
      </c>
      <c r="D213" s="1" t="s">
        <v>404</v>
      </c>
      <c r="E213" s="31">
        <v>20070</v>
      </c>
      <c r="F213" s="31" t="s">
        <v>759</v>
      </c>
      <c r="G213" s="18"/>
      <c r="AC213" s="92" t="s">
        <v>546</v>
      </c>
      <c r="AL213" s="89" t="s">
        <v>546</v>
      </c>
      <c r="AO213" s="89" t="s">
        <v>546</v>
      </c>
      <c r="GW213" s="31"/>
      <c r="GY213" s="31"/>
      <c r="GZ213" s="31"/>
      <c r="HA213" s="31"/>
      <c r="II213" s="35">
        <f t="shared" si="17"/>
        <v>0</v>
      </c>
      <c r="NX213" s="18" t="e">
        <f t="shared" si="16"/>
        <v>#DIV/0!</v>
      </c>
      <c r="NY213" t="str">
        <f t="shared" si="18"/>
        <v>Smaller</v>
      </c>
      <c r="NZ213" t="str">
        <f t="shared" si="19"/>
        <v>Small</v>
      </c>
    </row>
    <row r="214" spans="1:390">
      <c r="A214" t="s">
        <v>711</v>
      </c>
      <c r="B214" s="31" t="s">
        <v>712</v>
      </c>
      <c r="C214" s="32" t="s">
        <v>713</v>
      </c>
      <c r="D214" s="31" t="s">
        <v>393</v>
      </c>
      <c r="E214" s="31">
        <v>20070</v>
      </c>
      <c r="F214" s="31" t="s">
        <v>759</v>
      </c>
      <c r="G214" s="34">
        <v>8027.4799999998986</v>
      </c>
      <c r="H214" s="70">
        <v>22000</v>
      </c>
      <c r="I214" s="61"/>
      <c r="J214" s="67">
        <v>45</v>
      </c>
      <c r="K214" s="67">
        <v>10</v>
      </c>
      <c r="L214" s="67"/>
      <c r="M214" s="67"/>
      <c r="N214" s="67"/>
      <c r="O214" s="67"/>
      <c r="P214" s="67"/>
      <c r="Q214" s="67"/>
      <c r="R214" s="67">
        <v>24</v>
      </c>
      <c r="S214" s="67"/>
      <c r="T214" s="67"/>
      <c r="U214" s="67">
        <v>80</v>
      </c>
      <c r="V214" s="67">
        <v>319</v>
      </c>
      <c r="W214" s="86">
        <v>53</v>
      </c>
      <c r="X214" s="86"/>
      <c r="Y214" s="86"/>
      <c r="Z214" s="86"/>
      <c r="AA214" s="86"/>
      <c r="AB214" s="86"/>
      <c r="AC214" s="92" t="s">
        <v>546</v>
      </c>
      <c r="AD214" s="61"/>
      <c r="AE214" s="61"/>
      <c r="AF214" s="87"/>
      <c r="AG214" s="87">
        <v>25000</v>
      </c>
      <c r="AH214" s="87"/>
      <c r="AI214" s="87"/>
      <c r="AJ214" s="87"/>
      <c r="AK214" s="87"/>
      <c r="AL214" s="87">
        <v>0</v>
      </c>
      <c r="AM214" s="87"/>
      <c r="AN214" s="61"/>
      <c r="AO214" s="88">
        <v>25000</v>
      </c>
      <c r="AP214" s="61"/>
      <c r="AQ214" s="61"/>
      <c r="AR214" s="61"/>
      <c r="AS214" s="61"/>
      <c r="AT214" s="61">
        <v>25000</v>
      </c>
      <c r="AU214" s="61"/>
      <c r="AV214" s="61"/>
      <c r="AW214" s="61"/>
      <c r="AX214" s="61"/>
      <c r="AY214" s="61"/>
      <c r="AZ214" s="61"/>
      <c r="BA214" s="61"/>
      <c r="BB214" s="61">
        <v>25000</v>
      </c>
      <c r="BC214" s="61"/>
      <c r="BD214" s="61"/>
      <c r="BE214" s="61"/>
      <c r="BF214" s="61"/>
      <c r="BG214" s="61"/>
      <c r="BH214" s="61"/>
      <c r="BI214" s="61"/>
      <c r="BJ214" s="61"/>
      <c r="BK214" s="61"/>
      <c r="BL214" s="61"/>
      <c r="BM214" s="61"/>
      <c r="BN214" s="61"/>
      <c r="BO214" s="61">
        <v>0</v>
      </c>
      <c r="BP214" s="61"/>
      <c r="BQ214" s="61"/>
      <c r="BR214" s="61"/>
      <c r="BS214" s="61"/>
      <c r="BT214" s="61"/>
      <c r="BU214" s="61">
        <v>4100</v>
      </c>
      <c r="BV214" s="61"/>
      <c r="BW214" s="35"/>
      <c r="BX214" s="35"/>
      <c r="BY214" s="35"/>
      <c r="BZ214" s="35">
        <v>4100</v>
      </c>
      <c r="CA214" s="35"/>
      <c r="CB214" s="35"/>
      <c r="CC214" s="35"/>
      <c r="CD214" s="35"/>
      <c r="CE214" s="35"/>
      <c r="CF214" s="35"/>
      <c r="CG214" s="35"/>
      <c r="CH214" s="35"/>
      <c r="CI214" s="35"/>
      <c r="CJ214" s="35"/>
      <c r="CK214" s="35"/>
      <c r="CL214" s="35"/>
      <c r="CM214" s="35"/>
      <c r="CN214" s="35"/>
      <c r="CO214" s="35"/>
      <c r="CP214" s="35"/>
      <c r="CQ214" s="35"/>
      <c r="CR214" s="35"/>
      <c r="CS214" s="35"/>
      <c r="CT214" s="35"/>
      <c r="CU214" s="35"/>
      <c r="CV214" s="35"/>
      <c r="CW214" s="35"/>
      <c r="CX214" s="35"/>
      <c r="CY214" s="35"/>
      <c r="CZ214" s="35"/>
      <c r="DA214" s="35"/>
      <c r="DB214" s="35"/>
      <c r="DC214" s="35"/>
      <c r="DD214" s="35"/>
      <c r="DE214" s="35"/>
      <c r="DF214" s="35">
        <v>38516</v>
      </c>
      <c r="DG214" s="35">
        <v>15950</v>
      </c>
      <c r="DH214" s="35"/>
      <c r="DI214" s="35">
        <v>54466</v>
      </c>
      <c r="DJ214" s="35"/>
      <c r="DK214" s="35"/>
      <c r="DL214" s="35"/>
      <c r="DM214" s="35"/>
      <c r="DN214" s="35"/>
      <c r="DO214" s="35"/>
      <c r="DP214" s="35"/>
      <c r="DQ214" s="35"/>
      <c r="DR214" s="35"/>
      <c r="DS214" s="35"/>
      <c r="DT214" s="35"/>
      <c r="DU214" s="35"/>
      <c r="DV214" s="61"/>
      <c r="DW214" s="61"/>
      <c r="DX214" s="35"/>
      <c r="DY214" s="35"/>
      <c r="DZ214" s="35"/>
      <c r="EA214" s="35"/>
      <c r="EB214" s="35"/>
      <c r="EC214" s="35"/>
      <c r="ED214" s="35"/>
      <c r="EE214" s="35"/>
      <c r="EF214" s="35"/>
      <c r="EG214" s="35"/>
      <c r="EH214" s="35"/>
      <c r="EI214" s="61"/>
      <c r="EJ214" s="35">
        <v>6000</v>
      </c>
      <c r="EK214" s="35"/>
      <c r="EL214" s="35"/>
      <c r="EM214" s="35"/>
      <c r="EN214" s="35"/>
      <c r="EO214" s="35"/>
      <c r="EP214" s="35"/>
      <c r="EQ214" s="35"/>
      <c r="ER214" s="35"/>
      <c r="ES214" s="35"/>
      <c r="ET214" s="35">
        <v>6000</v>
      </c>
      <c r="EU214" s="37"/>
      <c r="EV214" s="37"/>
      <c r="EW214" s="37"/>
      <c r="EX214" s="37"/>
      <c r="EY214" s="37"/>
      <c r="EZ214" s="37"/>
      <c r="FA214" s="34"/>
      <c r="FB214" s="34"/>
      <c r="FC214" s="34"/>
      <c r="FD214" s="34"/>
      <c r="FE214" s="34"/>
      <c r="FF214" s="34"/>
      <c r="FG214" s="34"/>
      <c r="FH214" s="34"/>
      <c r="FI214" s="34"/>
      <c r="FJ214" s="34"/>
      <c r="FK214" s="34"/>
      <c r="FL214" s="34"/>
      <c r="FM214" s="34"/>
      <c r="FN214" s="34"/>
      <c r="FO214" s="34"/>
      <c r="FP214" s="34"/>
      <c r="FQ214" s="34"/>
      <c r="FR214" s="34"/>
      <c r="FS214" s="34"/>
      <c r="FT214" s="35"/>
      <c r="FU214" s="35"/>
      <c r="FV214" s="35"/>
      <c r="FW214" s="35"/>
      <c r="FX214" s="35"/>
      <c r="FY214" s="35"/>
      <c r="FZ214" s="35"/>
      <c r="GA214" s="35"/>
      <c r="GB214" s="35"/>
      <c r="GC214" s="35"/>
      <c r="GD214" s="35"/>
      <c r="GE214" s="35"/>
      <c r="GF214" s="35"/>
      <c r="GG214" s="35"/>
      <c r="GH214" s="35"/>
      <c r="GI214" s="35"/>
      <c r="GJ214" s="35"/>
      <c r="GK214" s="35"/>
      <c r="GL214" s="35"/>
      <c r="GM214" s="35"/>
      <c r="GN214" s="35"/>
      <c r="GO214" s="35">
        <v>0</v>
      </c>
      <c r="GP214" s="35">
        <v>50000</v>
      </c>
      <c r="GQ214" s="35">
        <v>64566</v>
      </c>
      <c r="GR214" s="35">
        <v>114566</v>
      </c>
      <c r="GS214" s="31" t="s">
        <v>420</v>
      </c>
      <c r="GT214" s="31"/>
      <c r="GU214" s="31" t="s">
        <v>439</v>
      </c>
      <c r="GV214" s="31" t="s">
        <v>398</v>
      </c>
      <c r="GW214" t="s">
        <v>410</v>
      </c>
      <c r="GX214" s="31"/>
      <c r="HC214" s="35">
        <v>463</v>
      </c>
      <c r="HD214" s="35">
        <v>900</v>
      </c>
      <c r="HE214" s="35">
        <v>14617</v>
      </c>
      <c r="HF214" s="35">
        <v>259</v>
      </c>
      <c r="HG214" s="35">
        <v>0</v>
      </c>
      <c r="HH214" s="35">
        <v>71929</v>
      </c>
      <c r="HI214" s="35"/>
      <c r="HJ214" s="35">
        <v>79</v>
      </c>
      <c r="HK214" s="35">
        <v>3153</v>
      </c>
      <c r="HL214" s="35">
        <v>510</v>
      </c>
      <c r="HM214" s="35"/>
      <c r="HN214" s="35"/>
      <c r="HO214" s="35">
        <v>50</v>
      </c>
      <c r="HP214" s="35">
        <v>0</v>
      </c>
      <c r="HQ214" s="35">
        <v>50</v>
      </c>
      <c r="HR214" s="35">
        <v>0</v>
      </c>
      <c r="HS214" s="35"/>
      <c r="HT214" s="35"/>
      <c r="HU214" s="35">
        <v>6</v>
      </c>
      <c r="HV214" s="35"/>
      <c r="HW214" s="35"/>
      <c r="HX214" s="35"/>
      <c r="HY214" s="35"/>
      <c r="HZ214" s="35"/>
      <c r="IA214" s="35"/>
      <c r="IB214" s="35"/>
      <c r="IC214" s="35"/>
      <c r="ID214" s="35"/>
      <c r="IE214" s="35"/>
      <c r="IF214" s="61">
        <v>1.75</v>
      </c>
      <c r="IG214" s="35">
        <v>4</v>
      </c>
      <c r="IH214" s="35">
        <v>9</v>
      </c>
      <c r="II214" s="35">
        <f t="shared" si="17"/>
        <v>4</v>
      </c>
      <c r="IJ214" s="35"/>
      <c r="IK214" s="35">
        <v>5</v>
      </c>
      <c r="IL214" s="35">
        <v>5</v>
      </c>
      <c r="IM214" s="34">
        <v>4224</v>
      </c>
      <c r="IN214" s="31" t="s">
        <v>400</v>
      </c>
      <c r="IO214" s="70"/>
      <c r="IP214" s="34">
        <v>2520</v>
      </c>
      <c r="IQ214" s="34"/>
      <c r="IR214" s="34">
        <v>3187</v>
      </c>
      <c r="IS214" s="34"/>
      <c r="IT214" s="34"/>
      <c r="IU214" s="34"/>
      <c r="IV214" s="34">
        <v>1624</v>
      </c>
      <c r="IW214" s="34"/>
      <c r="IX214" s="34">
        <v>7331</v>
      </c>
      <c r="IY214" s="34"/>
      <c r="IZ214" s="34"/>
      <c r="JA214" s="34">
        <v>5</v>
      </c>
      <c r="JB214" s="34">
        <v>5</v>
      </c>
      <c r="JC214" s="34">
        <v>35</v>
      </c>
      <c r="JD214" s="34">
        <v>10</v>
      </c>
      <c r="JE214" s="34"/>
      <c r="JF214" s="34"/>
      <c r="JG214" s="34"/>
      <c r="JH214" s="34"/>
      <c r="JI214" s="34"/>
      <c r="JJ214" s="34"/>
      <c r="JK214" s="34"/>
      <c r="JL214" s="34"/>
      <c r="JM214" s="34"/>
      <c r="JN214" s="34"/>
      <c r="JO214" s="34"/>
      <c r="JP214" s="34"/>
      <c r="JQ214" s="34"/>
      <c r="JR214" s="34">
        <v>1025</v>
      </c>
      <c r="JS214" s="34"/>
      <c r="JT214" s="34"/>
      <c r="JU214" s="34">
        <v>41</v>
      </c>
      <c r="JV214" s="34"/>
      <c r="JW214" s="34"/>
      <c r="JX214" s="34"/>
      <c r="JY214" s="34"/>
      <c r="JZ214" s="34"/>
      <c r="KA214" s="34"/>
      <c r="KB214" s="34"/>
      <c r="KC214" s="34"/>
      <c r="KD214" s="34"/>
      <c r="KE214" s="34"/>
      <c r="KF214" s="34">
        <v>2</v>
      </c>
      <c r="KG214" s="34">
        <v>8</v>
      </c>
      <c r="KH214" s="34">
        <v>189</v>
      </c>
      <c r="KI214" s="34">
        <v>57</v>
      </c>
      <c r="KJ214" s="34">
        <v>48</v>
      </c>
      <c r="KK214" s="34">
        <v>48</v>
      </c>
      <c r="KL214" s="34">
        <v>0</v>
      </c>
      <c r="KM214" s="34">
        <v>0</v>
      </c>
      <c r="KN214" s="34"/>
      <c r="KO214" s="34"/>
      <c r="KP214" s="34"/>
      <c r="KQ214" s="34"/>
      <c r="KR214" s="34"/>
      <c r="KS214" s="34"/>
      <c r="KT214" s="34"/>
      <c r="KU214" s="34"/>
      <c r="KV214" s="34"/>
      <c r="KW214" s="34"/>
      <c r="KX214" s="34"/>
      <c r="KY214" s="34"/>
      <c r="KZ214" s="34"/>
      <c r="LA214" s="34"/>
      <c r="LB214" s="34"/>
      <c r="LC214" s="34"/>
      <c r="LD214" s="34"/>
      <c r="LE214" s="34"/>
      <c r="LF214" s="34"/>
      <c r="LG214" s="34"/>
      <c r="LH214" s="34"/>
      <c r="LI214" s="34"/>
      <c r="LJ214" s="34"/>
      <c r="LK214" s="34"/>
      <c r="LL214" s="34"/>
      <c r="LM214" s="34"/>
      <c r="LN214" s="34"/>
      <c r="LO214" s="34"/>
      <c r="LP214" s="34"/>
      <c r="LQ214" s="34"/>
      <c r="LR214" s="34"/>
      <c r="LS214" s="34"/>
      <c r="LT214" s="34"/>
      <c r="LU214" s="34"/>
      <c r="LV214" s="34"/>
      <c r="LW214" s="34"/>
      <c r="LX214" s="34"/>
      <c r="LY214" s="34"/>
      <c r="LZ214" s="34"/>
      <c r="MA214" s="34"/>
      <c r="MB214" s="34"/>
      <c r="MC214" s="34"/>
      <c r="MD214" s="34"/>
      <c r="ME214" s="34"/>
      <c r="MF214" s="34"/>
      <c r="MG214" s="34"/>
      <c r="MH214" s="34"/>
      <c r="MI214" s="34"/>
      <c r="MJ214" s="34"/>
      <c r="MK214" s="34"/>
      <c r="ML214" s="34"/>
      <c r="MM214" s="34"/>
      <c r="MN214" s="34"/>
      <c r="MO214" s="34">
        <v>0</v>
      </c>
      <c r="MP214" s="34">
        <v>0</v>
      </c>
      <c r="MQ214" s="34"/>
      <c r="MR214" s="34"/>
      <c r="MS214" s="34"/>
      <c r="MT214" s="34"/>
      <c r="MU214" s="34">
        <v>0</v>
      </c>
      <c r="MV214" s="34"/>
      <c r="MW214" s="34"/>
      <c r="MX214" s="34"/>
      <c r="MY214" s="34"/>
      <c r="MZ214" s="34"/>
      <c r="NA214" s="34"/>
      <c r="NB214" s="34"/>
      <c r="NC214" s="34"/>
      <c r="ND214" s="34"/>
      <c r="NE214" s="34"/>
      <c r="NF214" s="34"/>
      <c r="NG214" s="34"/>
      <c r="NH214" s="34"/>
      <c r="NI214" s="34"/>
      <c r="NJ214" s="34"/>
      <c r="NK214" s="34"/>
      <c r="NX214" s="18">
        <f t="shared" si="16"/>
        <v>2006.8699999999747</v>
      </c>
      <c r="NY214" t="str">
        <f t="shared" si="18"/>
        <v>Mid-range</v>
      </c>
      <c r="NZ214" t="str">
        <f t="shared" si="19"/>
        <v>Small</v>
      </c>
    </row>
    <row r="215" spans="1:390">
      <c r="A215" t="s">
        <v>598</v>
      </c>
      <c r="B215" s="31" t="s">
        <v>714</v>
      </c>
      <c r="C215" s="32" t="s">
        <v>715</v>
      </c>
      <c r="D215" s="1" t="s">
        <v>404</v>
      </c>
      <c r="E215" s="31">
        <v>20070</v>
      </c>
      <c r="F215" s="31" t="s">
        <v>759</v>
      </c>
      <c r="G215" s="34">
        <v>18503.677523809609</v>
      </c>
      <c r="H215" s="70"/>
      <c r="I215" s="61"/>
      <c r="J215" s="67"/>
      <c r="K215" s="67"/>
      <c r="L215" s="67"/>
      <c r="M215" s="67"/>
      <c r="N215" s="67"/>
      <c r="O215" s="67"/>
      <c r="P215" s="67"/>
      <c r="Q215" s="67"/>
      <c r="R215" s="67"/>
      <c r="S215" s="67"/>
      <c r="T215" s="67"/>
      <c r="U215" s="67"/>
      <c r="V215" s="67"/>
      <c r="W215" s="86"/>
      <c r="X215" s="86"/>
      <c r="Y215" s="86"/>
      <c r="Z215" s="86"/>
      <c r="AA215" s="86"/>
      <c r="AB215" s="86"/>
      <c r="AC215" s="92" t="s">
        <v>546</v>
      </c>
      <c r="AD215" s="61"/>
      <c r="AE215" s="61"/>
      <c r="AF215" s="87"/>
      <c r="AG215" s="87"/>
      <c r="AH215" s="87"/>
      <c r="AI215" s="87"/>
      <c r="AJ215" s="87"/>
      <c r="AK215" s="87"/>
      <c r="AL215" s="89" t="s">
        <v>546</v>
      </c>
      <c r="AM215" s="87"/>
      <c r="AN215" s="61"/>
      <c r="AO215" s="89" t="s">
        <v>546</v>
      </c>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35"/>
      <c r="BX215" s="35"/>
      <c r="BY215" s="35"/>
      <c r="BZ215" s="35"/>
      <c r="CA215" s="35"/>
      <c r="CB215" s="35"/>
      <c r="CC215" s="35"/>
      <c r="CD215" s="35"/>
      <c r="CE215" s="35"/>
      <c r="CF215" s="35"/>
      <c r="CG215" s="35"/>
      <c r="CH215" s="35"/>
      <c r="CI215" s="35"/>
      <c r="CJ215" s="35"/>
      <c r="CK215" s="35"/>
      <c r="CL215" s="35"/>
      <c r="CM215" s="35"/>
      <c r="CN215" s="35"/>
      <c r="CO215" s="35"/>
      <c r="CP215" s="35"/>
      <c r="CQ215" s="35"/>
      <c r="CR215" s="35"/>
      <c r="CS215" s="35"/>
      <c r="CT215" s="35"/>
      <c r="CU215" s="35"/>
      <c r="CV215" s="35"/>
      <c r="CW215" s="35"/>
      <c r="CX215" s="35"/>
      <c r="CY215" s="35"/>
      <c r="CZ215" s="35"/>
      <c r="DA215" s="35"/>
      <c r="DB215" s="35"/>
      <c r="DC215" s="35"/>
      <c r="DD215" s="35"/>
      <c r="DE215" s="35"/>
      <c r="DF215" s="35"/>
      <c r="DG215" s="35"/>
      <c r="DH215" s="35"/>
      <c r="DI215" s="35"/>
      <c r="DJ215" s="35"/>
      <c r="DK215" s="35"/>
      <c r="DL215" s="35"/>
      <c r="DM215" s="35"/>
      <c r="DN215" s="35"/>
      <c r="DO215" s="35"/>
      <c r="DP215" s="35"/>
      <c r="DQ215" s="35"/>
      <c r="DR215" s="35"/>
      <c r="DS215" s="35"/>
      <c r="DT215" s="35"/>
      <c r="DU215" s="35"/>
      <c r="DV215" s="61"/>
      <c r="DW215" s="61"/>
      <c r="DX215" s="35"/>
      <c r="DY215" s="35"/>
      <c r="DZ215" s="35"/>
      <c r="EA215" s="35"/>
      <c r="EB215" s="35"/>
      <c r="EC215" s="35"/>
      <c r="ED215" s="35"/>
      <c r="EE215" s="35"/>
      <c r="EF215" s="35"/>
      <c r="EG215" s="35"/>
      <c r="EH215" s="35"/>
      <c r="EI215" s="61"/>
      <c r="EJ215" s="35"/>
      <c r="EK215" s="35"/>
      <c r="EL215" s="35"/>
      <c r="EM215" s="35"/>
      <c r="EN215" s="35"/>
      <c r="EO215" s="35"/>
      <c r="EP215" s="35"/>
      <c r="EQ215" s="35"/>
      <c r="ER215" s="35"/>
      <c r="ES215" s="35"/>
      <c r="ET215" s="35"/>
      <c r="EU215" s="37"/>
      <c r="EV215" s="37"/>
      <c r="EW215" s="37"/>
      <c r="EX215" s="37"/>
      <c r="EY215" s="37"/>
      <c r="EZ215" s="37"/>
      <c r="FA215" s="34"/>
      <c r="FB215" s="34"/>
      <c r="FC215" s="34"/>
      <c r="FD215" s="34"/>
      <c r="FE215" s="34"/>
      <c r="FF215" s="34"/>
      <c r="FG215" s="34"/>
      <c r="FH215" s="34"/>
      <c r="FI215" s="34"/>
      <c r="FJ215" s="34"/>
      <c r="FK215" s="34"/>
      <c r="FL215" s="34"/>
      <c r="FM215" s="34"/>
      <c r="FN215" s="34"/>
      <c r="FO215" s="34"/>
      <c r="FP215" s="34"/>
      <c r="FQ215" s="34"/>
      <c r="FR215" s="34"/>
      <c r="FS215" s="34"/>
      <c r="FT215" s="35"/>
      <c r="FU215" s="35"/>
      <c r="FV215" s="35"/>
      <c r="FW215" s="35"/>
      <c r="FX215" s="35"/>
      <c r="FY215" s="35"/>
      <c r="FZ215" s="35"/>
      <c r="GA215" s="35"/>
      <c r="GB215" s="35"/>
      <c r="GC215" s="35"/>
      <c r="GD215" s="35"/>
      <c r="GE215" s="35"/>
      <c r="GF215" s="35"/>
      <c r="GG215" s="35"/>
      <c r="GH215" s="35"/>
      <c r="GI215" s="35"/>
      <c r="GJ215" s="35"/>
      <c r="GK215" s="35"/>
      <c r="GL215" s="35"/>
      <c r="GM215" s="35"/>
      <c r="GN215" s="35"/>
      <c r="GO215" s="35"/>
      <c r="GP215" s="35"/>
      <c r="GQ215" s="35"/>
      <c r="GR215" s="35"/>
      <c r="GS215" s="31"/>
      <c r="GT215" s="31"/>
      <c r="GU215" s="31"/>
      <c r="GV215" s="31"/>
      <c r="GX215" s="31"/>
      <c r="GY215" s="31"/>
      <c r="GZ215" s="31"/>
      <c r="HA215" s="31"/>
      <c r="HC215" s="35"/>
      <c r="HD215" s="35"/>
      <c r="HE215" s="35"/>
      <c r="HF215" s="35"/>
      <c r="HG215" s="35"/>
      <c r="HH215" s="35"/>
      <c r="HI215" s="35"/>
      <c r="HJ215" s="35"/>
      <c r="HK215" s="35"/>
      <c r="HL215" s="35"/>
      <c r="HM215" s="35"/>
      <c r="HN215" s="35"/>
      <c r="HO215" s="35"/>
      <c r="HP215" s="35"/>
      <c r="HQ215" s="35"/>
      <c r="HR215" s="35"/>
      <c r="HS215" s="35"/>
      <c r="HT215" s="35"/>
      <c r="HU215" s="35"/>
      <c r="HV215" s="35"/>
      <c r="HW215" s="35"/>
      <c r="HX215" s="35"/>
      <c r="HY215" s="35"/>
      <c r="HZ215" s="35"/>
      <c r="IA215" s="35"/>
      <c r="IB215" s="35"/>
      <c r="IC215" s="35"/>
      <c r="ID215" s="35"/>
      <c r="IE215" s="35"/>
      <c r="IF215" s="61"/>
      <c r="IG215" s="35"/>
      <c r="IH215" s="35"/>
      <c r="II215" s="35">
        <f t="shared" si="17"/>
        <v>0</v>
      </c>
      <c r="IJ215" s="35"/>
      <c r="IK215" s="35"/>
      <c r="IL215" s="35"/>
      <c r="IM215" s="34"/>
      <c r="IN215" s="31"/>
      <c r="IO215" s="70"/>
      <c r="IP215" s="34"/>
      <c r="IQ215" s="34"/>
      <c r="IR215" s="34"/>
      <c r="IS215" s="34"/>
      <c r="IT215" s="34"/>
      <c r="IU215" s="34"/>
      <c r="IV215" s="34"/>
      <c r="IW215" s="34"/>
      <c r="IX215" s="34"/>
      <c r="IY215" s="34"/>
      <c r="IZ215" s="34"/>
      <c r="JA215" s="34"/>
      <c r="JB215" s="34"/>
      <c r="JC215" s="34"/>
      <c r="JD215" s="34"/>
      <c r="JE215" s="34"/>
      <c r="JF215" s="34"/>
      <c r="JG215" s="34"/>
      <c r="JH215" s="34"/>
      <c r="JI215" s="34"/>
      <c r="JJ215" s="34"/>
      <c r="JK215" s="34"/>
      <c r="JL215" s="34"/>
      <c r="JM215" s="34"/>
      <c r="JN215" s="34"/>
      <c r="JO215" s="34"/>
      <c r="JP215" s="34"/>
      <c r="JQ215" s="34"/>
      <c r="JR215" s="34"/>
      <c r="JS215" s="34"/>
      <c r="JT215" s="34"/>
      <c r="JU215" s="34"/>
      <c r="JV215" s="34"/>
      <c r="JW215" s="34"/>
      <c r="JX215" s="34"/>
      <c r="JY215" s="34"/>
      <c r="JZ215" s="34"/>
      <c r="KA215" s="34"/>
      <c r="KB215" s="34"/>
      <c r="KC215" s="34"/>
      <c r="KD215" s="34"/>
      <c r="KE215" s="34"/>
      <c r="KF215" s="34"/>
      <c r="KG215" s="34"/>
      <c r="KH215" s="34"/>
      <c r="KI215" s="34"/>
      <c r="KJ215" s="34"/>
      <c r="KK215" s="34"/>
      <c r="KL215" s="34"/>
      <c r="KM215" s="34"/>
      <c r="KN215" s="34"/>
      <c r="KO215" s="34"/>
      <c r="KP215" s="34"/>
      <c r="KQ215" s="34"/>
      <c r="KR215" s="34"/>
      <c r="KS215" s="34"/>
      <c r="KT215" s="34"/>
      <c r="KU215" s="34"/>
      <c r="KV215" s="34"/>
      <c r="KW215" s="34"/>
      <c r="KX215" s="34"/>
      <c r="KY215" s="34"/>
      <c r="KZ215" s="34"/>
      <c r="LA215" s="34"/>
      <c r="LB215" s="34"/>
      <c r="LC215" s="34"/>
      <c r="LD215" s="34"/>
      <c r="LE215" s="34"/>
      <c r="LF215" s="34"/>
      <c r="LG215" s="34"/>
      <c r="LH215" s="34"/>
      <c r="LI215" s="34"/>
      <c r="LJ215" s="34"/>
      <c r="LK215" s="34"/>
      <c r="LL215" s="34"/>
      <c r="LM215" s="34"/>
      <c r="LN215" s="34"/>
      <c r="LO215" s="34"/>
      <c r="LP215" s="34"/>
      <c r="LQ215" s="34"/>
      <c r="LR215" s="34"/>
      <c r="LS215" s="34"/>
      <c r="LT215" s="34"/>
      <c r="LU215" s="34"/>
      <c r="LV215" s="34"/>
      <c r="LW215" s="34"/>
      <c r="LX215" s="34"/>
      <c r="LY215" s="34"/>
      <c r="LZ215" s="34"/>
      <c r="MA215" s="34"/>
      <c r="MB215" s="34"/>
      <c r="MC215" s="34"/>
      <c r="MD215" s="34"/>
      <c r="ME215" s="34"/>
      <c r="MF215" s="34"/>
      <c r="MG215" s="34"/>
      <c r="MH215" s="34"/>
      <c r="MI215" s="34"/>
      <c r="MJ215" s="34"/>
      <c r="MK215" s="34"/>
      <c r="ML215" s="34"/>
      <c r="MM215" s="34"/>
      <c r="MN215" s="34"/>
      <c r="MO215" s="34"/>
      <c r="MP215" s="34"/>
      <c r="MQ215" s="34"/>
      <c r="MR215" s="34"/>
      <c r="MS215" s="34"/>
      <c r="MT215" s="34"/>
      <c r="MU215" s="34"/>
      <c r="MV215" s="34"/>
      <c r="MW215" s="34"/>
      <c r="MX215" s="34"/>
      <c r="MY215" s="34"/>
      <c r="MZ215" s="34"/>
      <c r="NA215" s="34"/>
      <c r="NB215" s="34"/>
      <c r="NC215" s="34"/>
      <c r="ND215" s="34"/>
      <c r="NE215" s="34"/>
      <c r="NF215" s="34"/>
      <c r="NG215" s="34"/>
      <c r="NH215" s="34"/>
      <c r="NI215" s="34"/>
      <c r="NJ215" s="34"/>
      <c r="NK215" s="34"/>
      <c r="NX215" s="18" t="e">
        <f t="shared" si="16"/>
        <v>#DIV/0!</v>
      </c>
      <c r="NY215" t="str">
        <f t="shared" si="18"/>
        <v>Larger</v>
      </c>
      <c r="NZ215" t="str">
        <f t="shared" si="19"/>
        <v>Medium</v>
      </c>
    </row>
    <row r="216" spans="1:390">
      <c r="A216" t="s">
        <v>716</v>
      </c>
      <c r="B216" s="31" t="s">
        <v>717</v>
      </c>
      <c r="C216" s="32" t="s">
        <v>718</v>
      </c>
      <c r="D216" s="31" t="s">
        <v>393</v>
      </c>
      <c r="E216" s="31">
        <v>20070</v>
      </c>
      <c r="F216" s="31" t="s">
        <v>759</v>
      </c>
      <c r="G216" s="34">
        <v>19096.047047619089</v>
      </c>
      <c r="H216" s="70">
        <v>45000</v>
      </c>
      <c r="I216" s="61"/>
      <c r="J216" s="67"/>
      <c r="K216" s="67">
        <v>4</v>
      </c>
      <c r="L216" s="67"/>
      <c r="M216" s="67"/>
      <c r="N216" s="67"/>
      <c r="O216" s="67"/>
      <c r="P216" s="67"/>
      <c r="Q216" s="67"/>
      <c r="R216" s="67"/>
      <c r="S216" s="67"/>
      <c r="T216" s="67"/>
      <c r="U216" s="67">
        <v>28</v>
      </c>
      <c r="V216" s="67"/>
      <c r="W216" s="86" t="s">
        <v>415</v>
      </c>
      <c r="X216" s="86"/>
      <c r="Y216" s="86"/>
      <c r="Z216" s="86"/>
      <c r="AA216" s="86"/>
      <c r="AB216" s="86"/>
      <c r="AC216" s="92" t="s">
        <v>546</v>
      </c>
      <c r="AD216" s="61"/>
      <c r="AE216" s="61"/>
      <c r="AF216" s="87"/>
      <c r="AG216" s="87"/>
      <c r="AH216" s="87"/>
      <c r="AI216" s="87"/>
      <c r="AJ216" s="87"/>
      <c r="AK216" s="87"/>
      <c r="AL216" s="89" t="s">
        <v>546</v>
      </c>
      <c r="AM216" s="87"/>
      <c r="AN216" s="61"/>
      <c r="AO216" s="89" t="s">
        <v>546</v>
      </c>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35"/>
      <c r="BX216" s="35"/>
      <c r="BY216" s="35"/>
      <c r="BZ216" s="35"/>
      <c r="CA216" s="35"/>
      <c r="CB216" s="35"/>
      <c r="CC216" s="35"/>
      <c r="CD216" s="35"/>
      <c r="CE216" s="35"/>
      <c r="CF216" s="35"/>
      <c r="CG216" s="35"/>
      <c r="CH216" s="35"/>
      <c r="CI216" s="35"/>
      <c r="CJ216" s="35"/>
      <c r="CK216" s="35"/>
      <c r="CL216" s="35"/>
      <c r="CM216" s="35"/>
      <c r="CN216" s="35"/>
      <c r="CO216" s="35"/>
      <c r="CP216" s="35"/>
      <c r="CQ216" s="35"/>
      <c r="CR216" s="35"/>
      <c r="CS216" s="35"/>
      <c r="CT216" s="35"/>
      <c r="CU216" s="35"/>
      <c r="CV216" s="35"/>
      <c r="CW216" s="35"/>
      <c r="CX216" s="35"/>
      <c r="CY216" s="35"/>
      <c r="CZ216" s="35"/>
      <c r="DA216" s="35"/>
      <c r="DB216" s="35"/>
      <c r="DC216" s="35"/>
      <c r="DD216" s="35"/>
      <c r="DE216" s="35"/>
      <c r="DF216" s="35"/>
      <c r="DG216" s="35"/>
      <c r="DH216" s="35"/>
      <c r="DI216" s="35"/>
      <c r="DJ216" s="35"/>
      <c r="DK216" s="35"/>
      <c r="DL216" s="35"/>
      <c r="DM216" s="35"/>
      <c r="DN216" s="35"/>
      <c r="DO216" s="35"/>
      <c r="DP216" s="35"/>
      <c r="DQ216" s="35"/>
      <c r="DR216" s="35"/>
      <c r="DS216" s="35"/>
      <c r="DT216" s="35"/>
      <c r="DU216" s="35"/>
      <c r="DV216" s="61"/>
      <c r="DW216" s="61"/>
      <c r="DX216" s="35"/>
      <c r="DY216" s="35"/>
      <c r="DZ216" s="35"/>
      <c r="EA216" s="35"/>
      <c r="EB216" s="35"/>
      <c r="EC216" s="35"/>
      <c r="ED216" s="35"/>
      <c r="EE216" s="35"/>
      <c r="EF216" s="35"/>
      <c r="EG216" s="35"/>
      <c r="EH216" s="35"/>
      <c r="EI216" s="61"/>
      <c r="EJ216" s="35"/>
      <c r="EK216" s="35"/>
      <c r="EL216" s="35"/>
      <c r="EM216" s="35"/>
      <c r="EN216" s="35"/>
      <c r="EO216" s="35"/>
      <c r="EP216" s="35"/>
      <c r="EQ216" s="35"/>
      <c r="ER216" s="35"/>
      <c r="ES216" s="35"/>
      <c r="ET216" s="35"/>
      <c r="EU216" s="37"/>
      <c r="EV216" s="37"/>
      <c r="EW216" s="37"/>
      <c r="EX216" s="37"/>
      <c r="EY216" s="37"/>
      <c r="EZ216" s="37"/>
      <c r="FA216" s="34"/>
      <c r="FB216" s="34"/>
      <c r="FC216" s="34"/>
      <c r="FD216" s="34"/>
      <c r="FE216" s="34"/>
      <c r="FF216" s="34"/>
      <c r="FG216" s="34"/>
      <c r="FH216" s="34"/>
      <c r="FI216" s="34"/>
      <c r="FJ216" s="34"/>
      <c r="FK216" s="34"/>
      <c r="FL216" s="34"/>
      <c r="FM216" s="34"/>
      <c r="FN216" s="34"/>
      <c r="FO216" s="34"/>
      <c r="FP216" s="34"/>
      <c r="FQ216" s="34"/>
      <c r="FR216" s="34"/>
      <c r="FS216" s="34"/>
      <c r="FT216" s="35"/>
      <c r="FU216" s="35"/>
      <c r="FV216" s="35"/>
      <c r="FW216" s="35"/>
      <c r="FX216" s="35"/>
      <c r="FY216" s="35"/>
      <c r="FZ216" s="35"/>
      <c r="GA216" s="35"/>
      <c r="GB216" s="35"/>
      <c r="GC216" s="35"/>
      <c r="GD216" s="35"/>
      <c r="GE216" s="35"/>
      <c r="GF216" s="35"/>
      <c r="GG216" s="35"/>
      <c r="GH216" s="35"/>
      <c r="GI216" s="35"/>
      <c r="GJ216" s="35"/>
      <c r="GK216" s="35"/>
      <c r="GL216" s="35"/>
      <c r="GM216" s="35"/>
      <c r="GN216" s="35"/>
      <c r="GO216" s="35"/>
      <c r="GP216" s="35"/>
      <c r="GQ216" s="35"/>
      <c r="GR216" s="35"/>
      <c r="GS216" s="31" t="s">
        <v>395</v>
      </c>
      <c r="GT216" s="31"/>
      <c r="GU216" s="31"/>
      <c r="GV216" s="31" t="s">
        <v>409</v>
      </c>
      <c r="GW216" s="31"/>
      <c r="GX216" s="31"/>
      <c r="GY216" t="s">
        <v>405</v>
      </c>
      <c r="HC216" s="35"/>
      <c r="HD216" s="35"/>
      <c r="HE216" s="35"/>
      <c r="HF216" s="35"/>
      <c r="HG216" s="35"/>
      <c r="HH216" s="35"/>
      <c r="HI216" s="35"/>
      <c r="HJ216" s="35"/>
      <c r="HK216" s="35"/>
      <c r="HL216" s="35"/>
      <c r="HM216" s="35"/>
      <c r="HN216" s="35"/>
      <c r="HO216" s="35"/>
      <c r="HP216" s="35"/>
      <c r="HQ216" s="35"/>
      <c r="HR216" s="35"/>
      <c r="HS216" s="35"/>
      <c r="HT216" s="35"/>
      <c r="HU216" s="35"/>
      <c r="HV216" s="35"/>
      <c r="HW216" s="35"/>
      <c r="HX216" s="35"/>
      <c r="HY216" s="35"/>
      <c r="HZ216" s="35"/>
      <c r="IA216" s="35"/>
      <c r="IB216" s="35"/>
      <c r="IC216" s="35"/>
      <c r="ID216" s="35"/>
      <c r="IE216" s="35"/>
      <c r="IF216" s="61"/>
      <c r="IG216" s="35"/>
      <c r="IH216" s="35"/>
      <c r="II216" s="35">
        <f t="shared" si="17"/>
        <v>0</v>
      </c>
      <c r="IJ216" s="35"/>
      <c r="IK216" s="35"/>
      <c r="IL216" s="35"/>
      <c r="IM216" s="34"/>
      <c r="IN216" s="31"/>
      <c r="IO216" s="70"/>
      <c r="IP216" s="34"/>
      <c r="IQ216" s="34"/>
      <c r="IR216" s="34"/>
      <c r="IS216" s="34"/>
      <c r="IT216" s="34"/>
      <c r="IU216" s="34"/>
      <c r="IV216" s="34"/>
      <c r="IW216" s="34"/>
      <c r="IX216" s="34"/>
      <c r="IY216" s="34"/>
      <c r="IZ216" s="34"/>
      <c r="JA216" s="34"/>
      <c r="JB216" s="34"/>
      <c r="JC216" s="34"/>
      <c r="JD216" s="34"/>
      <c r="JE216" s="34"/>
      <c r="JF216" s="34"/>
      <c r="JG216" s="34"/>
      <c r="JH216" s="34"/>
      <c r="JI216" s="34"/>
      <c r="JJ216" s="34"/>
      <c r="JK216" s="34"/>
      <c r="JL216" s="34"/>
      <c r="JM216" s="34"/>
      <c r="JN216" s="34"/>
      <c r="JO216" s="34"/>
      <c r="JP216" s="34"/>
      <c r="JQ216" s="34"/>
      <c r="JR216" s="34"/>
      <c r="JS216" s="34"/>
      <c r="JT216" s="34"/>
      <c r="JU216" s="34"/>
      <c r="JV216" s="34"/>
      <c r="JW216" s="34"/>
      <c r="JX216" s="34"/>
      <c r="JY216" s="34"/>
      <c r="JZ216" s="34"/>
      <c r="KA216" s="34"/>
      <c r="KB216" s="34"/>
      <c r="KC216" s="34"/>
      <c r="KD216" s="34"/>
      <c r="KE216" s="34"/>
      <c r="KF216" s="34">
        <v>11</v>
      </c>
      <c r="KG216" s="34">
        <v>11</v>
      </c>
      <c r="KH216" s="34"/>
      <c r="KI216" s="34">
        <v>67</v>
      </c>
      <c r="KJ216" s="34"/>
      <c r="KK216" s="34"/>
      <c r="KL216" s="34">
        <v>4</v>
      </c>
      <c r="KM216" s="34">
        <v>0</v>
      </c>
      <c r="KN216" s="34"/>
      <c r="KO216" s="34"/>
      <c r="KP216" s="34"/>
      <c r="KQ216" s="34"/>
      <c r="KR216" s="34"/>
      <c r="KS216" s="34"/>
      <c r="KT216" s="34"/>
      <c r="KU216" s="34"/>
      <c r="KV216" s="34"/>
      <c r="KW216" s="34"/>
      <c r="KX216" s="34"/>
      <c r="KY216" s="34"/>
      <c r="KZ216" s="34"/>
      <c r="LA216" s="34"/>
      <c r="LB216" s="34"/>
      <c r="LC216" s="34"/>
      <c r="LD216" s="34"/>
      <c r="LE216" s="34"/>
      <c r="LF216" s="34"/>
      <c r="LG216" s="34"/>
      <c r="LH216" s="34"/>
      <c r="LI216" s="34"/>
      <c r="LJ216" s="34"/>
      <c r="LK216" s="34"/>
      <c r="LL216" s="34"/>
      <c r="LM216" s="34"/>
      <c r="LN216" s="34"/>
      <c r="LO216" s="34"/>
      <c r="LP216" s="34"/>
      <c r="LQ216" s="34"/>
      <c r="LR216" s="34"/>
      <c r="LS216" s="34"/>
      <c r="LT216" s="34"/>
      <c r="LU216" s="34"/>
      <c r="LV216" s="34"/>
      <c r="LW216" s="34"/>
      <c r="LX216" s="34"/>
      <c r="LY216" s="34"/>
      <c r="LZ216" s="34"/>
      <c r="MA216" s="34"/>
      <c r="MB216" s="34"/>
      <c r="MC216" s="34"/>
      <c r="MD216" s="34"/>
      <c r="ME216" s="34"/>
      <c r="MF216" s="34"/>
      <c r="MG216" s="34"/>
      <c r="MH216" s="34"/>
      <c r="MI216" s="34"/>
      <c r="MJ216" s="34"/>
      <c r="MK216" s="34"/>
      <c r="ML216" s="34"/>
      <c r="MM216" s="34"/>
      <c r="MN216" s="34"/>
      <c r="MO216" s="34">
        <v>4</v>
      </c>
      <c r="MP216" s="34">
        <v>0</v>
      </c>
      <c r="MQ216" s="34"/>
      <c r="MR216" s="34"/>
      <c r="MS216" s="34"/>
      <c r="MT216" s="34"/>
      <c r="MU216" s="34"/>
      <c r="MV216" s="34"/>
      <c r="MW216" s="34"/>
      <c r="MX216" s="34"/>
      <c r="MY216" s="34"/>
      <c r="MZ216" s="34"/>
      <c r="NA216" s="34"/>
      <c r="NB216" s="34"/>
      <c r="NC216" s="34"/>
      <c r="ND216" s="34"/>
      <c r="NE216" s="34"/>
      <c r="NF216" s="34"/>
      <c r="NG216" s="34"/>
      <c r="NH216" s="34"/>
      <c r="NI216" s="34"/>
      <c r="NJ216" s="34"/>
      <c r="NK216" s="34"/>
      <c r="NX216" s="18" t="e">
        <f t="shared" si="16"/>
        <v>#DIV/0!</v>
      </c>
      <c r="NY216" t="str">
        <f t="shared" si="18"/>
        <v>Larger</v>
      </c>
      <c r="NZ216" t="str">
        <f t="shared" si="19"/>
        <v>Medium</v>
      </c>
    </row>
    <row r="217" spans="1:390">
      <c r="A217" t="s">
        <v>635</v>
      </c>
      <c r="B217" s="31" t="s">
        <v>719</v>
      </c>
      <c r="C217" s="32" t="s">
        <v>720</v>
      </c>
      <c r="D217" s="1" t="s">
        <v>404</v>
      </c>
      <c r="E217" s="31">
        <v>20070</v>
      </c>
      <c r="F217" s="31" t="s">
        <v>759</v>
      </c>
      <c r="G217" s="34">
        <v>2696.2011428571263</v>
      </c>
      <c r="H217" s="70"/>
      <c r="I217" s="61"/>
      <c r="J217" s="67"/>
      <c r="K217" s="67"/>
      <c r="L217" s="67"/>
      <c r="M217" s="67"/>
      <c r="N217" s="67"/>
      <c r="O217" s="67"/>
      <c r="P217" s="67"/>
      <c r="Q217" s="67"/>
      <c r="R217" s="67"/>
      <c r="S217" s="67"/>
      <c r="T217" s="67"/>
      <c r="U217" s="67"/>
      <c r="V217" s="67"/>
      <c r="W217" s="86"/>
      <c r="X217" s="86"/>
      <c r="Y217" s="86"/>
      <c r="Z217" s="86"/>
      <c r="AA217" s="86"/>
      <c r="AB217" s="86"/>
      <c r="AC217" s="92" t="s">
        <v>546</v>
      </c>
      <c r="AD217" s="61"/>
      <c r="AE217" s="61"/>
      <c r="AF217" s="87"/>
      <c r="AG217" s="87"/>
      <c r="AH217" s="87"/>
      <c r="AI217" s="87"/>
      <c r="AJ217" s="87"/>
      <c r="AK217" s="87"/>
      <c r="AL217" s="89" t="s">
        <v>546</v>
      </c>
      <c r="AM217" s="87"/>
      <c r="AN217" s="61"/>
      <c r="AO217" s="89" t="s">
        <v>546</v>
      </c>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35"/>
      <c r="BX217" s="35"/>
      <c r="BY217" s="35"/>
      <c r="BZ217" s="35"/>
      <c r="CA217" s="35"/>
      <c r="CB217" s="35"/>
      <c r="CC217" s="35"/>
      <c r="CD217" s="35"/>
      <c r="CE217" s="35"/>
      <c r="CF217" s="35"/>
      <c r="CG217" s="35"/>
      <c r="CH217" s="35"/>
      <c r="CI217" s="35"/>
      <c r="CJ217" s="35"/>
      <c r="CK217" s="35"/>
      <c r="CL217" s="35"/>
      <c r="CM217" s="35"/>
      <c r="CN217" s="35"/>
      <c r="CO217" s="35"/>
      <c r="CP217" s="35"/>
      <c r="CQ217" s="35"/>
      <c r="CR217" s="35"/>
      <c r="CS217" s="35"/>
      <c r="CT217" s="35"/>
      <c r="CU217" s="35"/>
      <c r="CV217" s="35"/>
      <c r="CW217" s="35"/>
      <c r="CX217" s="35"/>
      <c r="CY217" s="35"/>
      <c r="CZ217" s="35"/>
      <c r="DA217" s="35"/>
      <c r="DB217" s="35"/>
      <c r="DC217" s="35"/>
      <c r="DD217" s="35"/>
      <c r="DE217" s="35"/>
      <c r="DF217" s="35"/>
      <c r="DG217" s="35"/>
      <c r="DH217" s="35"/>
      <c r="DI217" s="35"/>
      <c r="DJ217" s="35"/>
      <c r="DK217" s="35"/>
      <c r="DL217" s="35"/>
      <c r="DM217" s="35"/>
      <c r="DN217" s="35"/>
      <c r="DO217" s="35"/>
      <c r="DP217" s="35"/>
      <c r="DQ217" s="35"/>
      <c r="DR217" s="35"/>
      <c r="DS217" s="35"/>
      <c r="DT217" s="35"/>
      <c r="DU217" s="35"/>
      <c r="DV217" s="61"/>
      <c r="DW217" s="61"/>
      <c r="DX217" s="35"/>
      <c r="DY217" s="35"/>
      <c r="DZ217" s="35"/>
      <c r="EA217" s="35"/>
      <c r="EB217" s="35"/>
      <c r="EC217" s="35"/>
      <c r="ED217" s="35"/>
      <c r="EE217" s="35"/>
      <c r="EF217" s="35"/>
      <c r="EG217" s="35"/>
      <c r="EH217" s="35"/>
      <c r="EI217" s="61"/>
      <c r="EJ217" s="35"/>
      <c r="EK217" s="35"/>
      <c r="EL217" s="35"/>
      <c r="EM217" s="35"/>
      <c r="EN217" s="35"/>
      <c r="EO217" s="35"/>
      <c r="EP217" s="35"/>
      <c r="EQ217" s="35"/>
      <c r="ER217" s="35"/>
      <c r="ES217" s="35"/>
      <c r="ET217" s="35"/>
      <c r="EU217" s="37"/>
      <c r="EV217" s="37"/>
      <c r="EW217" s="37"/>
      <c r="EX217" s="37"/>
      <c r="EY217" s="37"/>
      <c r="EZ217" s="37"/>
      <c r="FA217" s="34"/>
      <c r="FB217" s="34"/>
      <c r="FC217" s="34"/>
      <c r="FD217" s="34"/>
      <c r="FE217" s="34"/>
      <c r="FF217" s="34"/>
      <c r="FG217" s="34"/>
      <c r="FH217" s="34"/>
      <c r="FI217" s="34"/>
      <c r="FJ217" s="34"/>
      <c r="FK217" s="34"/>
      <c r="FL217" s="34"/>
      <c r="FM217" s="34"/>
      <c r="FN217" s="34"/>
      <c r="FO217" s="34"/>
      <c r="FP217" s="34"/>
      <c r="FQ217" s="34"/>
      <c r="FR217" s="34"/>
      <c r="FS217" s="34"/>
      <c r="FT217" s="35"/>
      <c r="FU217" s="35"/>
      <c r="FV217" s="35"/>
      <c r="FW217" s="35"/>
      <c r="FX217" s="35"/>
      <c r="FY217" s="35"/>
      <c r="FZ217" s="35"/>
      <c r="GA217" s="35"/>
      <c r="GB217" s="35"/>
      <c r="GC217" s="35"/>
      <c r="GD217" s="35"/>
      <c r="GE217" s="35"/>
      <c r="GF217" s="35"/>
      <c r="GG217" s="35"/>
      <c r="GH217" s="35"/>
      <c r="GI217" s="35"/>
      <c r="GJ217" s="35"/>
      <c r="GK217" s="35"/>
      <c r="GL217" s="35"/>
      <c r="GM217" s="35"/>
      <c r="GN217" s="35"/>
      <c r="GO217" s="35"/>
      <c r="GP217" s="35"/>
      <c r="GQ217" s="35"/>
      <c r="GR217" s="35"/>
      <c r="GS217" s="31"/>
      <c r="GT217" s="31"/>
      <c r="GU217" s="31"/>
      <c r="GV217" s="31"/>
      <c r="GW217" s="31"/>
      <c r="GX217" s="31"/>
      <c r="HC217" s="35"/>
      <c r="HD217" s="35"/>
      <c r="HE217" s="35"/>
      <c r="HF217" s="35"/>
      <c r="HG217" s="35"/>
      <c r="HH217" s="35"/>
      <c r="HI217" s="35"/>
      <c r="HJ217" s="35"/>
      <c r="HK217" s="35"/>
      <c r="HL217" s="35"/>
      <c r="HM217" s="35"/>
      <c r="HN217" s="35"/>
      <c r="HO217" s="35"/>
      <c r="HP217" s="35"/>
      <c r="HQ217" s="35"/>
      <c r="HR217" s="35"/>
      <c r="HS217" s="35"/>
      <c r="HT217" s="35"/>
      <c r="HU217" s="35"/>
      <c r="HV217" s="35"/>
      <c r="HW217" s="35"/>
      <c r="HX217" s="35"/>
      <c r="HY217" s="35"/>
      <c r="HZ217" s="35"/>
      <c r="IA217" s="35"/>
      <c r="IB217" s="35"/>
      <c r="IC217" s="35"/>
      <c r="ID217" s="35"/>
      <c r="IE217" s="35"/>
      <c r="IF217" s="61"/>
      <c r="IG217" s="35"/>
      <c r="IH217" s="35"/>
      <c r="II217" s="35">
        <f t="shared" si="17"/>
        <v>0</v>
      </c>
      <c r="IJ217" s="35"/>
      <c r="IK217" s="35"/>
      <c r="IL217" s="35"/>
      <c r="IM217" s="34"/>
      <c r="IN217" s="31"/>
      <c r="IO217" s="70"/>
      <c r="IP217" s="34"/>
      <c r="IQ217" s="34"/>
      <c r="IR217" s="34"/>
      <c r="IS217" s="34"/>
      <c r="IT217" s="34"/>
      <c r="IU217" s="34"/>
      <c r="IV217" s="34"/>
      <c r="IW217" s="34"/>
      <c r="IX217" s="34"/>
      <c r="IY217" s="34"/>
      <c r="IZ217" s="34"/>
      <c r="JA217" s="34"/>
      <c r="JB217" s="34"/>
      <c r="JC217" s="34"/>
      <c r="JD217" s="34"/>
      <c r="JE217" s="34"/>
      <c r="JF217" s="34"/>
      <c r="JG217" s="34"/>
      <c r="JH217" s="34"/>
      <c r="JI217" s="34"/>
      <c r="JJ217" s="34"/>
      <c r="JK217" s="34"/>
      <c r="JL217" s="34"/>
      <c r="JM217" s="34"/>
      <c r="JN217" s="34"/>
      <c r="JO217" s="34"/>
      <c r="JP217" s="34"/>
      <c r="JQ217" s="34"/>
      <c r="JR217" s="34"/>
      <c r="JS217" s="34"/>
      <c r="JT217" s="34"/>
      <c r="JU217" s="34"/>
      <c r="JV217" s="34"/>
      <c r="JW217" s="34"/>
      <c r="JX217" s="34"/>
      <c r="JY217" s="34"/>
      <c r="JZ217" s="34"/>
      <c r="KA217" s="34"/>
      <c r="KB217" s="34"/>
      <c r="KC217" s="34"/>
      <c r="KD217" s="34"/>
      <c r="KE217" s="34"/>
      <c r="KF217" s="34"/>
      <c r="KG217" s="34"/>
      <c r="KH217" s="34"/>
      <c r="KI217" s="34"/>
      <c r="KJ217" s="34"/>
      <c r="KK217" s="34"/>
      <c r="KL217" s="34"/>
      <c r="KM217" s="34"/>
      <c r="KN217" s="34"/>
      <c r="KO217" s="34"/>
      <c r="KP217" s="34"/>
      <c r="KQ217" s="34"/>
      <c r="KR217" s="34"/>
      <c r="KS217" s="34"/>
      <c r="KT217" s="34"/>
      <c r="KU217" s="34"/>
      <c r="KV217" s="34"/>
      <c r="KW217" s="34"/>
      <c r="KX217" s="34"/>
      <c r="KY217" s="34"/>
      <c r="KZ217" s="34"/>
      <c r="LA217" s="34"/>
      <c r="LB217" s="34"/>
      <c r="LC217" s="34"/>
      <c r="LD217" s="34"/>
      <c r="LE217" s="34"/>
      <c r="LF217" s="34"/>
      <c r="LG217" s="34"/>
      <c r="LH217" s="34"/>
      <c r="LI217" s="34"/>
      <c r="LJ217" s="34"/>
      <c r="LK217" s="34"/>
      <c r="LL217" s="34"/>
      <c r="LM217" s="34"/>
      <c r="LN217" s="34"/>
      <c r="LO217" s="34"/>
      <c r="LP217" s="34"/>
      <c r="LQ217" s="34"/>
      <c r="LR217" s="34"/>
      <c r="LS217" s="34"/>
      <c r="LT217" s="34"/>
      <c r="LU217" s="34"/>
      <c r="LV217" s="34"/>
      <c r="LW217" s="34"/>
      <c r="LX217" s="34"/>
      <c r="LY217" s="34"/>
      <c r="LZ217" s="34"/>
      <c r="MA217" s="34"/>
      <c r="MB217" s="34"/>
      <c r="MC217" s="34"/>
      <c r="MD217" s="34"/>
      <c r="ME217" s="34"/>
      <c r="MF217" s="34"/>
      <c r="MG217" s="34"/>
      <c r="MH217" s="34"/>
      <c r="MI217" s="34"/>
      <c r="MJ217" s="34"/>
      <c r="MK217" s="34"/>
      <c r="ML217" s="34"/>
      <c r="MM217" s="34"/>
      <c r="MN217" s="34"/>
      <c r="MO217" s="34"/>
      <c r="MP217" s="34"/>
      <c r="MQ217" s="34"/>
      <c r="MR217" s="34"/>
      <c r="MS217" s="34"/>
      <c r="MT217" s="34"/>
      <c r="MU217" s="34"/>
      <c r="MV217" s="34"/>
      <c r="MW217" s="34"/>
      <c r="MX217" s="34"/>
      <c r="MY217" s="34"/>
      <c r="MZ217" s="34"/>
      <c r="NA217" s="34"/>
      <c r="NB217" s="34"/>
      <c r="NC217" s="34"/>
      <c r="ND217" s="34"/>
      <c r="NE217" s="34"/>
      <c r="NF217" s="34"/>
      <c r="NG217" s="34"/>
      <c r="NH217" s="34"/>
      <c r="NI217" s="34"/>
      <c r="NJ217" s="34"/>
      <c r="NK217" s="34"/>
      <c r="NX217" s="18" t="e">
        <f t="shared" si="16"/>
        <v>#DIV/0!</v>
      </c>
      <c r="NY217" t="str">
        <f t="shared" si="18"/>
        <v>Smaller</v>
      </c>
      <c r="NZ217" t="str">
        <f t="shared" si="19"/>
        <v>Small</v>
      </c>
    </row>
    <row r="218" spans="1:390">
      <c r="A218" t="s">
        <v>432</v>
      </c>
      <c r="B218" s="31" t="s">
        <v>721</v>
      </c>
      <c r="C218" s="32" t="s">
        <v>722</v>
      </c>
      <c r="D218" s="1" t="s">
        <v>404</v>
      </c>
      <c r="E218" s="31">
        <v>20070</v>
      </c>
      <c r="F218" s="31" t="s">
        <v>759</v>
      </c>
      <c r="G218" s="34">
        <v>16524.070476190533</v>
      </c>
      <c r="H218" s="70"/>
      <c r="I218" s="61"/>
      <c r="J218" s="67"/>
      <c r="K218" s="67"/>
      <c r="L218" s="67"/>
      <c r="M218" s="67"/>
      <c r="N218" s="67"/>
      <c r="O218" s="67"/>
      <c r="P218" s="67"/>
      <c r="Q218" s="67"/>
      <c r="R218" s="67"/>
      <c r="S218" s="67"/>
      <c r="T218" s="67"/>
      <c r="U218" s="67"/>
      <c r="V218" s="67"/>
      <c r="W218" s="86"/>
      <c r="X218" s="86"/>
      <c r="Y218" s="86"/>
      <c r="Z218" s="86"/>
      <c r="AA218" s="86"/>
      <c r="AB218" s="86"/>
      <c r="AC218" s="92" t="s">
        <v>546</v>
      </c>
      <c r="AD218" s="61"/>
      <c r="AE218" s="61"/>
      <c r="AF218" s="87"/>
      <c r="AG218" s="87"/>
      <c r="AH218" s="87"/>
      <c r="AI218" s="87"/>
      <c r="AJ218" s="87"/>
      <c r="AK218" s="87"/>
      <c r="AL218" s="89" t="s">
        <v>546</v>
      </c>
      <c r="AM218" s="87"/>
      <c r="AN218" s="61"/>
      <c r="AO218" s="89" t="s">
        <v>546</v>
      </c>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35"/>
      <c r="BX218" s="35"/>
      <c r="BY218" s="35"/>
      <c r="BZ218" s="35"/>
      <c r="CA218" s="35"/>
      <c r="CB218" s="35"/>
      <c r="CC218" s="35"/>
      <c r="CD218" s="35"/>
      <c r="CE218" s="35"/>
      <c r="CF218" s="35"/>
      <c r="CG218" s="35"/>
      <c r="CH218" s="35"/>
      <c r="CI218" s="35"/>
      <c r="CJ218" s="35"/>
      <c r="CK218" s="35"/>
      <c r="CL218" s="35"/>
      <c r="CM218" s="35"/>
      <c r="CN218" s="35"/>
      <c r="CO218" s="35"/>
      <c r="CP218" s="35"/>
      <c r="CQ218" s="35"/>
      <c r="CR218" s="35"/>
      <c r="CS218" s="35"/>
      <c r="CT218" s="35"/>
      <c r="CU218" s="35"/>
      <c r="CV218" s="35"/>
      <c r="CW218" s="35"/>
      <c r="CX218" s="35"/>
      <c r="CY218" s="35"/>
      <c r="CZ218" s="35"/>
      <c r="DA218" s="35"/>
      <c r="DB218" s="35"/>
      <c r="DC218" s="35"/>
      <c r="DD218" s="35"/>
      <c r="DE218" s="35"/>
      <c r="DF218" s="35"/>
      <c r="DG218" s="35"/>
      <c r="DH218" s="35"/>
      <c r="DI218" s="35"/>
      <c r="DJ218" s="35"/>
      <c r="DK218" s="35"/>
      <c r="DL218" s="35"/>
      <c r="DM218" s="35"/>
      <c r="DN218" s="35"/>
      <c r="DO218" s="35"/>
      <c r="DP218" s="35"/>
      <c r="DQ218" s="35"/>
      <c r="DR218" s="35"/>
      <c r="DS218" s="35"/>
      <c r="DT218" s="35"/>
      <c r="DU218" s="35"/>
      <c r="DV218" s="61"/>
      <c r="DW218" s="61"/>
      <c r="DX218" s="35"/>
      <c r="DY218" s="35"/>
      <c r="DZ218" s="35"/>
      <c r="EA218" s="35"/>
      <c r="EB218" s="35"/>
      <c r="EC218" s="35"/>
      <c r="ED218" s="35"/>
      <c r="EE218" s="35"/>
      <c r="EF218" s="35"/>
      <c r="EG218" s="35"/>
      <c r="EH218" s="35"/>
      <c r="EI218" s="61"/>
      <c r="EJ218" s="35"/>
      <c r="EK218" s="35"/>
      <c r="EL218" s="35"/>
      <c r="EM218" s="35"/>
      <c r="EN218" s="35"/>
      <c r="EO218" s="35"/>
      <c r="EP218" s="35"/>
      <c r="EQ218" s="35"/>
      <c r="ER218" s="35"/>
      <c r="ES218" s="35"/>
      <c r="ET218" s="35"/>
      <c r="EU218" s="37"/>
      <c r="EV218" s="37"/>
      <c r="EW218" s="37"/>
      <c r="EX218" s="37"/>
      <c r="EY218" s="37"/>
      <c r="EZ218" s="37"/>
      <c r="FA218" s="34"/>
      <c r="FB218" s="34"/>
      <c r="FC218" s="34"/>
      <c r="FD218" s="34"/>
      <c r="FE218" s="34"/>
      <c r="FF218" s="34"/>
      <c r="FG218" s="34"/>
      <c r="FH218" s="34"/>
      <c r="FI218" s="34"/>
      <c r="FJ218" s="34"/>
      <c r="FK218" s="34"/>
      <c r="FL218" s="34"/>
      <c r="FM218" s="34"/>
      <c r="FN218" s="34"/>
      <c r="FO218" s="34"/>
      <c r="FP218" s="34"/>
      <c r="FQ218" s="34"/>
      <c r="FR218" s="34"/>
      <c r="FS218" s="34"/>
      <c r="FT218" s="35"/>
      <c r="FU218" s="35"/>
      <c r="FV218" s="35"/>
      <c r="FW218" s="35"/>
      <c r="FX218" s="35"/>
      <c r="FY218" s="35"/>
      <c r="FZ218" s="35"/>
      <c r="GA218" s="35"/>
      <c r="GB218" s="35"/>
      <c r="GC218" s="35"/>
      <c r="GD218" s="35"/>
      <c r="GE218" s="35"/>
      <c r="GF218" s="35"/>
      <c r="GG218" s="35"/>
      <c r="GH218" s="35"/>
      <c r="GI218" s="35"/>
      <c r="GJ218" s="35"/>
      <c r="GK218" s="35"/>
      <c r="GL218" s="35"/>
      <c r="GM218" s="35"/>
      <c r="GN218" s="35"/>
      <c r="GO218" s="35"/>
      <c r="GP218" s="35"/>
      <c r="GQ218" s="35"/>
      <c r="GR218" s="35"/>
      <c r="GS218" s="31"/>
      <c r="GT218" s="31"/>
      <c r="GU218" s="31"/>
      <c r="GV218" s="31"/>
      <c r="GW218" s="31"/>
      <c r="GX218" s="31"/>
      <c r="HC218" s="35"/>
      <c r="HD218" s="35"/>
      <c r="HE218" s="35"/>
      <c r="HF218" s="35"/>
      <c r="HG218" s="35"/>
      <c r="HH218" s="35"/>
      <c r="HI218" s="35"/>
      <c r="HJ218" s="35"/>
      <c r="HK218" s="35"/>
      <c r="HL218" s="35"/>
      <c r="HM218" s="35"/>
      <c r="HN218" s="35"/>
      <c r="HO218" s="35"/>
      <c r="HP218" s="35"/>
      <c r="HQ218" s="35"/>
      <c r="HR218" s="35"/>
      <c r="HS218" s="35"/>
      <c r="HT218" s="35"/>
      <c r="HU218" s="35">
        <v>9</v>
      </c>
      <c r="HV218" s="35"/>
      <c r="HW218" s="35"/>
      <c r="HX218" s="35"/>
      <c r="HY218" s="35"/>
      <c r="HZ218" s="35"/>
      <c r="IA218" s="35"/>
      <c r="IB218" s="35"/>
      <c r="IC218" s="35"/>
      <c r="ID218" s="35"/>
      <c r="IE218" s="35"/>
      <c r="IF218" s="61"/>
      <c r="IG218" s="35">
        <v>9</v>
      </c>
      <c r="IH218" s="35">
        <v>31</v>
      </c>
      <c r="II218" s="35">
        <f t="shared" si="17"/>
        <v>9</v>
      </c>
      <c r="IJ218" s="35"/>
      <c r="IK218" s="35">
        <v>22</v>
      </c>
      <c r="IL218" s="35">
        <v>22</v>
      </c>
      <c r="IM218" s="34"/>
      <c r="IN218" s="31"/>
      <c r="IO218" s="70"/>
      <c r="IP218" s="34"/>
      <c r="IQ218" s="34"/>
      <c r="IR218" s="34"/>
      <c r="IS218" s="34"/>
      <c r="IT218" s="34"/>
      <c r="IU218" s="34"/>
      <c r="IV218" s="34"/>
      <c r="IW218" s="34"/>
      <c r="IX218" s="34"/>
      <c r="IY218" s="34"/>
      <c r="IZ218" s="34"/>
      <c r="JA218" s="34"/>
      <c r="JB218" s="34"/>
      <c r="JC218" s="34"/>
      <c r="JD218" s="34"/>
      <c r="JE218" s="34"/>
      <c r="JF218" s="34"/>
      <c r="JG218" s="34"/>
      <c r="JH218" s="34"/>
      <c r="JI218" s="34"/>
      <c r="JJ218" s="34"/>
      <c r="JK218" s="34"/>
      <c r="JL218" s="34"/>
      <c r="JM218" s="34"/>
      <c r="JN218" s="34"/>
      <c r="JO218" s="34"/>
      <c r="JP218" s="34"/>
      <c r="JQ218" s="34"/>
      <c r="JR218" s="34"/>
      <c r="JS218" s="34"/>
      <c r="JT218" s="34"/>
      <c r="JU218" s="34"/>
      <c r="JV218" s="34"/>
      <c r="JW218" s="34"/>
      <c r="JX218" s="34"/>
      <c r="JY218" s="34"/>
      <c r="JZ218" s="34"/>
      <c r="KA218" s="34"/>
      <c r="KB218" s="34"/>
      <c r="KC218" s="34"/>
      <c r="KD218" s="34"/>
      <c r="KE218" s="34"/>
      <c r="KF218" s="34"/>
      <c r="KG218" s="34"/>
      <c r="KH218" s="34"/>
      <c r="KI218" s="34"/>
      <c r="KJ218" s="34"/>
      <c r="KK218" s="34"/>
      <c r="KL218" s="34"/>
      <c r="KM218" s="34"/>
      <c r="KN218" s="34"/>
      <c r="KO218" s="34"/>
      <c r="KP218" s="34"/>
      <c r="KQ218" s="34"/>
      <c r="KR218" s="34"/>
      <c r="KS218" s="34"/>
      <c r="KT218" s="34"/>
      <c r="KU218" s="34"/>
      <c r="KV218" s="34"/>
      <c r="KW218" s="34"/>
      <c r="KX218" s="34"/>
      <c r="KY218" s="34"/>
      <c r="KZ218" s="34"/>
      <c r="LA218" s="34"/>
      <c r="LB218" s="34"/>
      <c r="LC218" s="34"/>
      <c r="LD218" s="34"/>
      <c r="LE218" s="34"/>
      <c r="LF218" s="34"/>
      <c r="LG218" s="34"/>
      <c r="LH218" s="34"/>
      <c r="LI218" s="34"/>
      <c r="LJ218" s="34"/>
      <c r="LK218" s="34"/>
      <c r="LL218" s="34"/>
      <c r="LM218" s="34"/>
      <c r="LN218" s="34"/>
      <c r="LO218" s="34"/>
      <c r="LP218" s="34"/>
      <c r="LQ218" s="34"/>
      <c r="LR218" s="34"/>
      <c r="LS218" s="34"/>
      <c r="LT218" s="34"/>
      <c r="LU218" s="34"/>
      <c r="LV218" s="34"/>
      <c r="LW218" s="34"/>
      <c r="LX218" s="34"/>
      <c r="LY218" s="34"/>
      <c r="LZ218" s="34"/>
      <c r="MA218" s="34"/>
      <c r="MB218" s="34"/>
      <c r="MC218" s="34"/>
      <c r="MD218" s="34"/>
      <c r="ME218" s="34"/>
      <c r="MF218" s="34"/>
      <c r="MG218" s="34"/>
      <c r="MH218" s="34"/>
      <c r="MI218" s="34"/>
      <c r="MJ218" s="34"/>
      <c r="MK218" s="34"/>
      <c r="ML218" s="34"/>
      <c r="MM218" s="34"/>
      <c r="MN218" s="34"/>
      <c r="MO218" s="34"/>
      <c r="MP218" s="34"/>
      <c r="MQ218" s="34"/>
      <c r="MR218" s="34"/>
      <c r="MS218" s="34"/>
      <c r="MT218" s="34"/>
      <c r="MU218" s="34"/>
      <c r="MV218" s="34"/>
      <c r="MW218" s="34"/>
      <c r="MX218" s="34"/>
      <c r="MY218" s="34"/>
      <c r="MZ218" s="34"/>
      <c r="NA218" s="34"/>
      <c r="NB218" s="34"/>
      <c r="NC218" s="34"/>
      <c r="ND218" s="34"/>
      <c r="NE218" s="34"/>
      <c r="NF218" s="34"/>
      <c r="NG218" s="34"/>
      <c r="NH218" s="34"/>
      <c r="NI218" s="34"/>
      <c r="NJ218" s="34"/>
      <c r="NK218" s="34"/>
      <c r="NX218" s="18">
        <f t="shared" si="16"/>
        <v>1836.007830687837</v>
      </c>
      <c r="NY218" t="str">
        <f t="shared" si="18"/>
        <v>Larger</v>
      </c>
      <c r="NZ218" t="str">
        <f t="shared" si="19"/>
        <v>Medium</v>
      </c>
    </row>
    <row r="219" spans="1:390">
      <c r="A219" t="s">
        <v>660</v>
      </c>
      <c r="B219" s="31" t="s">
        <v>723</v>
      </c>
      <c r="C219" s="32" t="s">
        <v>724</v>
      </c>
      <c r="D219" s="1" t="s">
        <v>404</v>
      </c>
      <c r="E219" s="31">
        <v>20070</v>
      </c>
      <c r="F219" s="31" t="s">
        <v>759</v>
      </c>
      <c r="G219" s="34">
        <v>8957.5822857142011</v>
      </c>
      <c r="H219" s="70">
        <v>40000</v>
      </c>
      <c r="I219" s="61"/>
      <c r="J219" s="67">
        <v>103</v>
      </c>
      <c r="K219" s="67">
        <v>4</v>
      </c>
      <c r="L219" s="67"/>
      <c r="M219" s="67"/>
      <c r="N219" s="67"/>
      <c r="O219" s="67"/>
      <c r="P219" s="67"/>
      <c r="Q219" s="67"/>
      <c r="R219" s="67">
        <v>70</v>
      </c>
      <c r="S219" s="67"/>
      <c r="T219" s="67"/>
      <c r="U219" s="67">
        <v>9</v>
      </c>
      <c r="V219" s="67"/>
      <c r="W219" s="86" t="s">
        <v>725</v>
      </c>
      <c r="X219" s="86"/>
      <c r="Y219" s="86"/>
      <c r="Z219" s="86"/>
      <c r="AA219" s="86"/>
      <c r="AB219" s="86"/>
      <c r="AC219" s="92" t="s">
        <v>546</v>
      </c>
      <c r="AD219" s="61"/>
      <c r="AE219" s="61"/>
      <c r="AF219" s="87"/>
      <c r="AG219" s="87"/>
      <c r="AH219" s="87"/>
      <c r="AI219" s="87"/>
      <c r="AJ219" s="87"/>
      <c r="AK219" s="87"/>
      <c r="AL219" s="89" t="s">
        <v>546</v>
      </c>
      <c r="AM219" s="87"/>
      <c r="AN219" s="61"/>
      <c r="AO219" s="89" t="s">
        <v>546</v>
      </c>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v>0</v>
      </c>
      <c r="BQ219" s="61"/>
      <c r="BR219" s="61">
        <v>0</v>
      </c>
      <c r="BS219" s="61">
        <v>0</v>
      </c>
      <c r="BT219" s="61">
        <v>0</v>
      </c>
      <c r="BU219" s="61">
        <v>0</v>
      </c>
      <c r="BV219" s="61"/>
      <c r="BW219" s="35"/>
      <c r="BX219" s="35">
        <v>0</v>
      </c>
      <c r="BY219" s="35">
        <v>0</v>
      </c>
      <c r="BZ219" s="35">
        <v>0</v>
      </c>
      <c r="CA219" s="35"/>
      <c r="CB219" s="35"/>
      <c r="CC219" s="35"/>
      <c r="CD219" s="35"/>
      <c r="CE219" s="35"/>
      <c r="CF219" s="35"/>
      <c r="CG219" s="35"/>
      <c r="CH219" s="35"/>
      <c r="CI219" s="35"/>
      <c r="CJ219" s="35"/>
      <c r="CK219" s="35"/>
      <c r="CL219" s="35"/>
      <c r="CM219" s="35"/>
      <c r="CN219" s="35"/>
      <c r="CO219" s="35"/>
      <c r="CP219" s="35"/>
      <c r="CQ219" s="35"/>
      <c r="CR219" s="35"/>
      <c r="CS219" s="35"/>
      <c r="CT219" s="35"/>
      <c r="CU219" s="35"/>
      <c r="CV219" s="35"/>
      <c r="CW219" s="35"/>
      <c r="CX219" s="35"/>
      <c r="CY219" s="35"/>
      <c r="CZ219" s="35"/>
      <c r="DA219" s="35"/>
      <c r="DB219" s="35"/>
      <c r="DC219" s="35"/>
      <c r="DD219" s="35"/>
      <c r="DE219" s="35"/>
      <c r="DF219" s="35"/>
      <c r="DG219" s="35"/>
      <c r="DH219" s="35"/>
      <c r="DI219" s="35"/>
      <c r="DJ219" s="35"/>
      <c r="DK219" s="35"/>
      <c r="DL219" s="35"/>
      <c r="DM219" s="35"/>
      <c r="DN219" s="35"/>
      <c r="DO219" s="35"/>
      <c r="DP219" s="35"/>
      <c r="DQ219" s="35"/>
      <c r="DR219" s="35"/>
      <c r="DS219" s="35"/>
      <c r="DT219" s="35"/>
      <c r="DU219" s="35"/>
      <c r="DV219" s="61"/>
      <c r="DW219" s="61"/>
      <c r="DX219" s="35"/>
      <c r="DY219" s="35"/>
      <c r="DZ219" s="35"/>
      <c r="EA219" s="35"/>
      <c r="EB219" s="35"/>
      <c r="EC219" s="35"/>
      <c r="ED219" s="35"/>
      <c r="EE219" s="35"/>
      <c r="EF219" s="35"/>
      <c r="EG219" s="35"/>
      <c r="EH219" s="35"/>
      <c r="EI219" s="61"/>
      <c r="EJ219" s="35"/>
      <c r="EK219" s="35"/>
      <c r="EL219" s="35"/>
      <c r="EM219" s="35"/>
      <c r="EN219" s="35"/>
      <c r="EO219" s="35"/>
      <c r="EP219" s="35"/>
      <c r="EQ219" s="35"/>
      <c r="ER219" s="35"/>
      <c r="ES219" s="35"/>
      <c r="ET219" s="35"/>
      <c r="EU219" s="37"/>
      <c r="EV219" s="37"/>
      <c r="EW219" s="37"/>
      <c r="EX219" s="37"/>
      <c r="EY219" s="37"/>
      <c r="EZ219" s="37"/>
      <c r="FA219" s="34"/>
      <c r="FB219" s="34"/>
      <c r="FC219" s="34"/>
      <c r="FD219" s="34"/>
      <c r="FE219" s="34"/>
      <c r="FF219" s="34"/>
      <c r="FG219" s="34"/>
      <c r="FH219" s="34"/>
      <c r="FI219" s="34"/>
      <c r="FJ219" s="34"/>
      <c r="FK219" s="34"/>
      <c r="FL219" s="34"/>
      <c r="FM219" s="34"/>
      <c r="FN219" s="34"/>
      <c r="FO219" s="34"/>
      <c r="FP219" s="34"/>
      <c r="FQ219" s="34"/>
      <c r="FR219" s="34"/>
      <c r="FS219" s="34"/>
      <c r="FT219" s="35"/>
      <c r="FU219" s="35"/>
      <c r="FV219" s="35"/>
      <c r="FW219" s="35"/>
      <c r="FX219" s="35"/>
      <c r="FY219" s="35"/>
      <c r="FZ219" s="35"/>
      <c r="GA219" s="35"/>
      <c r="GB219" s="35"/>
      <c r="GC219" s="35"/>
      <c r="GD219" s="35"/>
      <c r="GE219" s="35"/>
      <c r="GF219" s="35"/>
      <c r="GG219" s="35"/>
      <c r="GH219" s="35"/>
      <c r="GI219" s="35"/>
      <c r="GJ219" s="35"/>
      <c r="GK219" s="35"/>
      <c r="GL219" s="35"/>
      <c r="GM219" s="35"/>
      <c r="GN219" s="35"/>
      <c r="GO219" s="35"/>
      <c r="GP219" s="35"/>
      <c r="GQ219" s="35"/>
      <c r="GR219" s="35"/>
      <c r="GS219" s="31" t="s">
        <v>420</v>
      </c>
      <c r="GT219" s="31"/>
      <c r="GU219" s="31"/>
      <c r="GV219" s="31" t="s">
        <v>409</v>
      </c>
      <c r="GW219" s="31"/>
      <c r="GX219" s="31"/>
      <c r="GY219" s="31"/>
      <c r="GZ219" s="31"/>
      <c r="HA219" s="31"/>
      <c r="HB219" t="s">
        <v>762</v>
      </c>
      <c r="HC219" s="35"/>
      <c r="HD219" s="35"/>
      <c r="HE219" s="35"/>
      <c r="HF219" s="35"/>
      <c r="HG219" s="35"/>
      <c r="HH219" s="35"/>
      <c r="HI219" s="35"/>
      <c r="HJ219" s="35"/>
      <c r="HK219" s="35"/>
      <c r="HL219" s="35"/>
      <c r="HM219" s="35"/>
      <c r="HN219" s="35"/>
      <c r="HO219" s="35"/>
      <c r="HP219" s="35"/>
      <c r="HQ219" s="35"/>
      <c r="HR219" s="35"/>
      <c r="HS219" s="35"/>
      <c r="HT219" s="35"/>
      <c r="HU219" s="35">
        <v>3</v>
      </c>
      <c r="HV219" s="35"/>
      <c r="HW219" s="35"/>
      <c r="HX219" s="35"/>
      <c r="HY219" s="35"/>
      <c r="HZ219" s="35"/>
      <c r="IA219" s="35"/>
      <c r="IB219" s="35"/>
      <c r="IC219" s="35"/>
      <c r="ID219" s="35"/>
      <c r="IE219" s="35"/>
      <c r="IF219" s="61"/>
      <c r="IG219" s="35"/>
      <c r="IH219" s="35"/>
      <c r="II219" s="35">
        <f t="shared" si="17"/>
        <v>0</v>
      </c>
      <c r="IJ219" s="35"/>
      <c r="IK219" s="35">
        <v>13</v>
      </c>
      <c r="IL219" s="35"/>
      <c r="IM219" s="34"/>
      <c r="IN219" s="31" t="s">
        <v>411</v>
      </c>
      <c r="IO219" s="70"/>
      <c r="IP219" s="34"/>
      <c r="IQ219" s="34"/>
      <c r="IR219" s="34"/>
      <c r="IS219" s="34"/>
      <c r="IT219" s="34"/>
      <c r="IU219" s="34"/>
      <c r="IV219" s="34"/>
      <c r="IW219" s="34"/>
      <c r="IX219" s="34"/>
      <c r="IY219" s="34"/>
      <c r="IZ219" s="34"/>
      <c r="JA219" s="34"/>
      <c r="JB219" s="34"/>
      <c r="JC219" s="34"/>
      <c r="JD219" s="34"/>
      <c r="JE219" s="34"/>
      <c r="JF219" s="34"/>
      <c r="JG219" s="34"/>
      <c r="JH219" s="34"/>
      <c r="JI219" s="34"/>
      <c r="JJ219" s="34"/>
      <c r="JK219" s="34"/>
      <c r="JL219" s="34"/>
      <c r="JM219" s="34"/>
      <c r="JN219" s="34"/>
      <c r="JO219" s="34"/>
      <c r="JP219" s="34"/>
      <c r="JQ219" s="34"/>
      <c r="JR219" s="34"/>
      <c r="JS219" s="34"/>
      <c r="JT219" s="34"/>
      <c r="JU219" s="34"/>
      <c r="JV219" s="34"/>
      <c r="JW219" s="34"/>
      <c r="JX219" s="34"/>
      <c r="JY219" s="34"/>
      <c r="JZ219" s="34"/>
      <c r="KA219" s="34"/>
      <c r="KB219" s="34"/>
      <c r="KC219" s="34"/>
      <c r="KD219" s="34"/>
      <c r="KE219" s="34"/>
      <c r="KF219" s="34">
        <v>9</v>
      </c>
      <c r="KG219" s="34">
        <v>10</v>
      </c>
      <c r="KH219" s="34"/>
      <c r="KI219" s="34"/>
      <c r="KJ219" s="34"/>
      <c r="KK219" s="34"/>
      <c r="KL219" s="34">
        <v>9</v>
      </c>
      <c r="KM219" s="34">
        <v>0</v>
      </c>
      <c r="KN219" s="34"/>
      <c r="KO219" s="34"/>
      <c r="KP219" s="34"/>
      <c r="KQ219" s="34"/>
      <c r="KR219" s="34"/>
      <c r="KS219" s="34"/>
      <c r="KT219" s="34"/>
      <c r="KU219" s="34"/>
      <c r="KV219" s="34"/>
      <c r="KW219" s="34"/>
      <c r="KX219" s="34"/>
      <c r="KY219" s="34"/>
      <c r="KZ219" s="34"/>
      <c r="LA219" s="34"/>
      <c r="LB219" s="34"/>
      <c r="LC219" s="34"/>
      <c r="LD219" s="34"/>
      <c r="LE219" s="34"/>
      <c r="LF219" s="34"/>
      <c r="LG219" s="34"/>
      <c r="LH219" s="34"/>
      <c r="LI219" s="34"/>
      <c r="LJ219" s="34"/>
      <c r="LK219" s="34"/>
      <c r="LL219" s="34"/>
      <c r="LM219" s="34"/>
      <c r="LN219" s="34"/>
      <c r="LO219" s="34"/>
      <c r="LP219" s="34"/>
      <c r="LQ219" s="34"/>
      <c r="LR219" s="34"/>
      <c r="LS219" s="34"/>
      <c r="LT219" s="34"/>
      <c r="LU219" s="34"/>
      <c r="LV219" s="34"/>
      <c r="LW219" s="34"/>
      <c r="LX219" s="34"/>
      <c r="LY219" s="34"/>
      <c r="LZ219" s="34"/>
      <c r="MA219" s="34"/>
      <c r="MB219" s="34"/>
      <c r="MC219" s="34"/>
      <c r="MD219" s="34"/>
      <c r="ME219" s="34"/>
      <c r="MF219" s="34"/>
      <c r="MG219" s="34"/>
      <c r="MH219" s="34"/>
      <c r="MI219" s="34"/>
      <c r="MJ219" s="34"/>
      <c r="MK219" s="34"/>
      <c r="ML219" s="34"/>
      <c r="MM219" s="34"/>
      <c r="MN219" s="34"/>
      <c r="MO219" s="34">
        <v>5</v>
      </c>
      <c r="MP219" s="34">
        <v>0</v>
      </c>
      <c r="MQ219" s="34"/>
      <c r="MR219" s="34"/>
      <c r="MS219" s="34"/>
      <c r="MT219" s="34"/>
      <c r="MU219" s="34"/>
      <c r="MV219" s="34"/>
      <c r="MW219" s="34"/>
      <c r="MX219" s="34"/>
      <c r="MY219" s="34"/>
      <c r="MZ219" s="34"/>
      <c r="NA219" s="34"/>
      <c r="NB219" s="34"/>
      <c r="NC219" s="34"/>
      <c r="ND219" s="34"/>
      <c r="NE219" s="34"/>
      <c r="NF219" s="34"/>
      <c r="NG219" s="34"/>
      <c r="NH219" s="34"/>
      <c r="NI219" s="34"/>
      <c r="NJ219" s="34"/>
      <c r="NK219" s="34"/>
      <c r="NX219" s="18" t="e">
        <f t="shared" si="16"/>
        <v>#DIV/0!</v>
      </c>
      <c r="NY219" t="str">
        <f t="shared" si="18"/>
        <v>Mid-range</v>
      </c>
      <c r="NZ219" t="str">
        <f t="shared" si="19"/>
        <v>Small</v>
      </c>
    </row>
    <row r="220" spans="1:390">
      <c r="A220" t="s">
        <v>521</v>
      </c>
      <c r="B220" s="31" t="s">
        <v>727</v>
      </c>
      <c r="C220" s="32" t="s">
        <v>728</v>
      </c>
      <c r="D220" s="1" t="s">
        <v>404</v>
      </c>
      <c r="E220" s="31">
        <v>20070</v>
      </c>
      <c r="F220" s="31" t="s">
        <v>759</v>
      </c>
      <c r="G220" s="34">
        <v>10451.246285714338</v>
      </c>
      <c r="H220" s="70"/>
      <c r="I220" s="61"/>
      <c r="J220" s="67"/>
      <c r="K220" s="67"/>
      <c r="L220" s="67"/>
      <c r="M220" s="67"/>
      <c r="N220" s="67"/>
      <c r="O220" s="67"/>
      <c r="P220" s="67"/>
      <c r="Q220" s="67"/>
      <c r="R220" s="67"/>
      <c r="S220" s="67"/>
      <c r="T220" s="67"/>
      <c r="U220" s="67"/>
      <c r="V220" s="67"/>
      <c r="W220" s="86"/>
      <c r="X220" s="86"/>
      <c r="Y220" s="86"/>
      <c r="Z220" s="86"/>
      <c r="AA220" s="86"/>
      <c r="AB220" s="86"/>
      <c r="AC220" s="92" t="s">
        <v>546</v>
      </c>
      <c r="AD220" s="61"/>
      <c r="AE220" s="61"/>
      <c r="AF220" s="87"/>
      <c r="AG220" s="87"/>
      <c r="AH220" s="87"/>
      <c r="AI220" s="87"/>
      <c r="AJ220" s="87"/>
      <c r="AK220" s="87"/>
      <c r="AL220" s="89" t="s">
        <v>546</v>
      </c>
      <c r="AM220" s="87"/>
      <c r="AN220" s="61"/>
      <c r="AO220" s="89" t="s">
        <v>546</v>
      </c>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c r="DA220" s="35"/>
      <c r="DB220" s="35"/>
      <c r="DC220" s="35"/>
      <c r="DD220" s="35"/>
      <c r="DE220" s="35"/>
      <c r="DF220" s="35"/>
      <c r="DG220" s="35"/>
      <c r="DH220" s="35"/>
      <c r="DI220" s="35"/>
      <c r="DJ220" s="35"/>
      <c r="DK220" s="35"/>
      <c r="DL220" s="35"/>
      <c r="DM220" s="35"/>
      <c r="DN220" s="35"/>
      <c r="DO220" s="35"/>
      <c r="DP220" s="35"/>
      <c r="DQ220" s="35"/>
      <c r="DR220" s="35"/>
      <c r="DS220" s="35"/>
      <c r="DT220" s="35"/>
      <c r="DU220" s="35"/>
      <c r="DV220" s="61"/>
      <c r="DW220" s="61"/>
      <c r="DX220" s="35"/>
      <c r="DY220" s="35"/>
      <c r="DZ220" s="35"/>
      <c r="EA220" s="35"/>
      <c r="EB220" s="35"/>
      <c r="EC220" s="35"/>
      <c r="ED220" s="35"/>
      <c r="EE220" s="35"/>
      <c r="EF220" s="35"/>
      <c r="EG220" s="35"/>
      <c r="EH220" s="35"/>
      <c r="EI220" s="61"/>
      <c r="EJ220" s="35"/>
      <c r="EK220" s="35"/>
      <c r="EL220" s="35"/>
      <c r="EM220" s="35"/>
      <c r="EN220" s="35"/>
      <c r="EO220" s="35"/>
      <c r="EP220" s="35"/>
      <c r="EQ220" s="35"/>
      <c r="ER220" s="35"/>
      <c r="ES220" s="35"/>
      <c r="ET220" s="35"/>
      <c r="EU220" s="37"/>
      <c r="EV220" s="37"/>
      <c r="EW220" s="37"/>
      <c r="EX220" s="37"/>
      <c r="EY220" s="37"/>
      <c r="EZ220" s="37"/>
      <c r="FA220" s="34"/>
      <c r="FB220" s="34"/>
      <c r="FC220" s="34"/>
      <c r="FD220" s="34"/>
      <c r="FE220" s="34"/>
      <c r="FF220" s="34"/>
      <c r="FG220" s="34"/>
      <c r="FH220" s="34"/>
      <c r="FI220" s="34"/>
      <c r="FJ220" s="34"/>
      <c r="FK220" s="34"/>
      <c r="FL220" s="34"/>
      <c r="FM220" s="34"/>
      <c r="FN220" s="34"/>
      <c r="FO220" s="34"/>
      <c r="FP220" s="34"/>
      <c r="FQ220" s="34"/>
      <c r="FR220" s="34"/>
      <c r="FS220" s="34"/>
      <c r="FT220" s="35"/>
      <c r="FU220" s="35"/>
      <c r="FV220" s="35"/>
      <c r="FW220" s="35"/>
      <c r="FX220" s="35"/>
      <c r="FY220" s="35"/>
      <c r="FZ220" s="35"/>
      <c r="GA220" s="35"/>
      <c r="GB220" s="35"/>
      <c r="GC220" s="35"/>
      <c r="GD220" s="35"/>
      <c r="GE220" s="35"/>
      <c r="GF220" s="35"/>
      <c r="GG220" s="35"/>
      <c r="GH220" s="35"/>
      <c r="GI220" s="35"/>
      <c r="GJ220" s="35"/>
      <c r="GK220" s="35"/>
      <c r="GL220" s="35"/>
      <c r="GM220" s="35"/>
      <c r="GN220" s="35"/>
      <c r="GO220" s="35"/>
      <c r="GP220" s="35"/>
      <c r="GQ220" s="35"/>
      <c r="GR220" s="35"/>
      <c r="GS220" s="31"/>
      <c r="GT220" s="31"/>
      <c r="GU220" s="31"/>
      <c r="GV220" s="31"/>
      <c r="GW220" s="31"/>
      <c r="GX220" s="31"/>
      <c r="GY220" s="31"/>
      <c r="GZ220" s="31"/>
      <c r="HA220" s="31"/>
      <c r="HB220" s="31"/>
      <c r="HC220" s="35"/>
      <c r="HD220" s="35"/>
      <c r="HE220" s="35"/>
      <c r="HF220" s="35"/>
      <c r="HG220" s="35"/>
      <c r="HH220" s="35"/>
      <c r="HI220" s="35"/>
      <c r="HJ220" s="35"/>
      <c r="HK220" s="35"/>
      <c r="HL220" s="35"/>
      <c r="HM220" s="35"/>
      <c r="HN220" s="35"/>
      <c r="HO220" s="35"/>
      <c r="HP220" s="35"/>
      <c r="HQ220" s="35"/>
      <c r="HR220" s="35"/>
      <c r="HS220" s="35"/>
      <c r="HT220" s="35"/>
      <c r="HU220" s="35"/>
      <c r="HV220" s="35"/>
      <c r="HW220" s="35"/>
      <c r="HX220" s="35"/>
      <c r="HY220" s="35"/>
      <c r="HZ220" s="35"/>
      <c r="IA220" s="35"/>
      <c r="IB220" s="35"/>
      <c r="IC220" s="35"/>
      <c r="ID220" s="35"/>
      <c r="IE220" s="35"/>
      <c r="IF220" s="61"/>
      <c r="IG220" s="35"/>
      <c r="IH220" s="35"/>
      <c r="II220" s="35">
        <f t="shared" si="17"/>
        <v>0</v>
      </c>
      <c r="IJ220" s="35"/>
      <c r="IK220" s="35"/>
      <c r="IL220" s="35"/>
      <c r="IM220" s="34"/>
      <c r="IN220" s="31"/>
      <c r="IO220" s="70"/>
      <c r="IP220" s="34"/>
      <c r="IQ220" s="34"/>
      <c r="IR220" s="34"/>
      <c r="IS220" s="34"/>
      <c r="IT220" s="34"/>
      <c r="IU220" s="34"/>
      <c r="IV220" s="34"/>
      <c r="IW220" s="34"/>
      <c r="IX220" s="34"/>
      <c r="IY220" s="34"/>
      <c r="IZ220" s="34"/>
      <c r="JA220" s="34"/>
      <c r="JB220" s="34"/>
      <c r="JC220" s="34"/>
      <c r="JD220" s="34"/>
      <c r="JE220" s="34"/>
      <c r="JF220" s="34"/>
      <c r="JG220" s="34"/>
      <c r="JH220" s="34"/>
      <c r="JI220" s="34"/>
      <c r="JJ220" s="34"/>
      <c r="JK220" s="34"/>
      <c r="JL220" s="34"/>
      <c r="JM220" s="34"/>
      <c r="JN220" s="34"/>
      <c r="JO220" s="34"/>
      <c r="JP220" s="34"/>
      <c r="JQ220" s="34"/>
      <c r="JR220" s="34"/>
      <c r="JS220" s="34"/>
      <c r="JT220" s="34"/>
      <c r="JU220" s="34"/>
      <c r="JV220" s="34"/>
      <c r="JW220" s="34"/>
      <c r="JX220" s="34"/>
      <c r="JY220" s="34"/>
      <c r="JZ220" s="34"/>
      <c r="KA220" s="34"/>
      <c r="KB220" s="34"/>
      <c r="KC220" s="34"/>
      <c r="KD220" s="34"/>
      <c r="KE220" s="34"/>
      <c r="KF220" s="34"/>
      <c r="KG220" s="34"/>
      <c r="KH220" s="34"/>
      <c r="KI220" s="34"/>
      <c r="KJ220" s="34"/>
      <c r="KK220" s="34"/>
      <c r="KL220" s="34"/>
      <c r="KM220" s="34"/>
      <c r="KN220" s="34"/>
      <c r="KO220" s="34"/>
      <c r="KP220" s="34"/>
      <c r="KQ220" s="34"/>
      <c r="KR220" s="34"/>
      <c r="KS220" s="34"/>
      <c r="KT220" s="34"/>
      <c r="KU220" s="34"/>
      <c r="KV220" s="34"/>
      <c r="KW220" s="34"/>
      <c r="KX220" s="34"/>
      <c r="KY220" s="34"/>
      <c r="KZ220" s="34"/>
      <c r="LA220" s="34"/>
      <c r="LB220" s="34"/>
      <c r="LC220" s="34"/>
      <c r="LD220" s="34"/>
      <c r="LE220" s="34"/>
      <c r="LF220" s="34"/>
      <c r="LG220" s="34"/>
      <c r="LH220" s="34"/>
      <c r="LI220" s="34"/>
      <c r="LJ220" s="34"/>
      <c r="LK220" s="34"/>
      <c r="LL220" s="34"/>
      <c r="LM220" s="34"/>
      <c r="LN220" s="34"/>
      <c r="LO220" s="34"/>
      <c r="LP220" s="34"/>
      <c r="LQ220" s="34"/>
      <c r="LR220" s="34"/>
      <c r="LS220" s="34"/>
      <c r="LT220" s="34"/>
      <c r="LU220" s="34"/>
      <c r="LV220" s="34"/>
      <c r="LW220" s="34"/>
      <c r="LX220" s="34"/>
      <c r="LY220" s="34"/>
      <c r="LZ220" s="34"/>
      <c r="MA220" s="34"/>
      <c r="MB220" s="34"/>
      <c r="MC220" s="34"/>
      <c r="MD220" s="34"/>
      <c r="ME220" s="34"/>
      <c r="MF220" s="34"/>
      <c r="MG220" s="34"/>
      <c r="MH220" s="34"/>
      <c r="MI220" s="34"/>
      <c r="MJ220" s="34"/>
      <c r="MK220" s="34"/>
      <c r="ML220" s="34"/>
      <c r="MM220" s="34"/>
      <c r="MN220" s="34"/>
      <c r="MO220" s="34"/>
      <c r="MP220" s="34"/>
      <c r="MQ220" s="34"/>
      <c r="MR220" s="34"/>
      <c r="MS220" s="34"/>
      <c r="MT220" s="34"/>
      <c r="MU220" s="34"/>
      <c r="MV220" s="34"/>
      <c r="MW220" s="34"/>
      <c r="MX220" s="34"/>
      <c r="MY220" s="34"/>
      <c r="MZ220" s="34"/>
      <c r="NA220" s="34"/>
      <c r="NB220" s="34"/>
      <c r="NC220" s="34"/>
      <c r="ND220" s="34"/>
      <c r="NE220" s="34"/>
      <c r="NF220" s="34"/>
      <c r="NG220" s="34"/>
      <c r="NH220" s="34"/>
      <c r="NI220" s="34"/>
      <c r="NJ220" s="34"/>
      <c r="NK220" s="34"/>
      <c r="NX220" s="18" t="e">
        <f t="shared" si="16"/>
        <v>#DIV/0!</v>
      </c>
      <c r="NY220" t="str">
        <f t="shared" si="18"/>
        <v>Mid-range</v>
      </c>
      <c r="NZ220" t="str">
        <f t="shared" si="19"/>
        <v>Medium</v>
      </c>
    </row>
    <row r="221" spans="1:390">
      <c r="A221" t="s">
        <v>521</v>
      </c>
      <c r="B221" s="31" t="s">
        <v>729</v>
      </c>
      <c r="C221" s="32" t="s">
        <v>730</v>
      </c>
      <c r="D221" s="1" t="s">
        <v>404</v>
      </c>
      <c r="E221" s="31">
        <v>20070</v>
      </c>
      <c r="F221" s="31" t="s">
        <v>759</v>
      </c>
      <c r="G221" s="34">
        <v>14237.67066666666</v>
      </c>
      <c r="H221" s="70">
        <v>59201</v>
      </c>
      <c r="I221" s="61"/>
      <c r="J221" s="67">
        <v>78</v>
      </c>
      <c r="K221" s="67">
        <v>35</v>
      </c>
      <c r="L221" s="67"/>
      <c r="M221" s="67"/>
      <c r="N221" s="67"/>
      <c r="O221" s="67"/>
      <c r="P221" s="67"/>
      <c r="Q221" s="67"/>
      <c r="R221" s="67">
        <v>78</v>
      </c>
      <c r="S221" s="67"/>
      <c r="T221" s="67"/>
      <c r="U221" s="67">
        <v>70</v>
      </c>
      <c r="V221" s="67">
        <v>808</v>
      </c>
      <c r="W221" s="86">
        <v>64</v>
      </c>
      <c r="X221" s="86"/>
      <c r="Y221" s="86"/>
      <c r="Z221" s="86"/>
      <c r="AA221" s="86"/>
      <c r="AB221" s="86"/>
      <c r="AC221" s="92" t="s">
        <v>546</v>
      </c>
      <c r="AD221" s="61"/>
      <c r="AE221" s="61"/>
      <c r="AF221" s="87"/>
      <c r="AG221" s="87">
        <v>65213</v>
      </c>
      <c r="AH221" s="87"/>
      <c r="AI221" s="87"/>
      <c r="AJ221" s="87"/>
      <c r="AK221" s="87"/>
      <c r="AL221" s="87">
        <v>51000</v>
      </c>
      <c r="AM221" s="87"/>
      <c r="AN221" s="61"/>
      <c r="AO221" s="88">
        <v>116213</v>
      </c>
      <c r="AP221" s="61">
        <v>45000</v>
      </c>
      <c r="AQ221" s="61"/>
      <c r="AR221" s="61"/>
      <c r="AS221" s="61"/>
      <c r="AT221" s="61"/>
      <c r="AU221" s="61"/>
      <c r="AV221" s="61"/>
      <c r="AW221" s="61"/>
      <c r="AX221" s="61"/>
      <c r="AY221" s="61">
        <v>45000</v>
      </c>
      <c r="AZ221" s="61"/>
      <c r="BA221" s="61"/>
      <c r="BB221" s="61">
        <v>90000</v>
      </c>
      <c r="BC221" s="61"/>
      <c r="BD221" s="61"/>
      <c r="BE221" s="61"/>
      <c r="BF221" s="61"/>
      <c r="BG221" s="61"/>
      <c r="BH221" s="61"/>
      <c r="BI221" s="61"/>
      <c r="BJ221" s="61"/>
      <c r="BK221" s="61"/>
      <c r="BL221" s="61"/>
      <c r="BM221" s="61"/>
      <c r="BN221" s="61"/>
      <c r="BO221" s="61"/>
      <c r="BP221" s="61"/>
      <c r="BQ221" s="61"/>
      <c r="BR221" s="61"/>
      <c r="BS221" s="61"/>
      <c r="BT221" s="61"/>
      <c r="BU221" s="61">
        <v>8700</v>
      </c>
      <c r="BV221" s="61"/>
      <c r="BW221" s="35"/>
      <c r="BX221" s="35">
        <v>10328</v>
      </c>
      <c r="BY221" s="35"/>
      <c r="BZ221" s="35">
        <v>19328</v>
      </c>
      <c r="CA221" s="35"/>
      <c r="CB221" s="35"/>
      <c r="CC221" s="35"/>
      <c r="CD221" s="35"/>
      <c r="CE221" s="35"/>
      <c r="CF221" s="35"/>
      <c r="CG221" s="35"/>
      <c r="CH221" s="35"/>
      <c r="CI221" s="35"/>
      <c r="CJ221" s="35"/>
      <c r="CK221" s="35"/>
      <c r="CL221" s="35"/>
      <c r="CM221" s="35"/>
      <c r="CN221" s="35"/>
      <c r="CO221" s="35"/>
      <c r="CP221" s="35"/>
      <c r="CQ221" s="35"/>
      <c r="CR221" s="35"/>
      <c r="CS221" s="35"/>
      <c r="CT221" s="35"/>
      <c r="CU221" s="35"/>
      <c r="CV221" s="35"/>
      <c r="CW221" s="35"/>
      <c r="CX221" s="35"/>
      <c r="CY221" s="35">
        <v>2400</v>
      </c>
      <c r="CZ221" s="35"/>
      <c r="DA221" s="35"/>
      <c r="DB221" s="35"/>
      <c r="DC221" s="35"/>
      <c r="DD221" s="35"/>
      <c r="DE221" s="35"/>
      <c r="DF221" s="35">
        <v>43729</v>
      </c>
      <c r="DG221" s="35"/>
      <c r="DH221" s="35"/>
      <c r="DI221" s="35">
        <v>46129</v>
      </c>
      <c r="DJ221" s="35"/>
      <c r="DK221" s="35"/>
      <c r="DL221" s="35"/>
      <c r="DM221" s="35"/>
      <c r="DN221" s="35"/>
      <c r="DO221" s="35"/>
      <c r="DP221" s="35"/>
      <c r="DQ221" s="35"/>
      <c r="DR221" s="35"/>
      <c r="DS221" s="35"/>
      <c r="DT221" s="35"/>
      <c r="DU221" s="35"/>
      <c r="DV221" s="61"/>
      <c r="DW221" s="61"/>
      <c r="DX221" s="35"/>
      <c r="DY221" s="35"/>
      <c r="DZ221" s="35"/>
      <c r="EA221" s="35"/>
      <c r="EB221" s="35"/>
      <c r="EC221" s="35"/>
      <c r="ED221" s="35"/>
      <c r="EE221" s="35"/>
      <c r="EF221" s="35"/>
      <c r="EG221" s="35"/>
      <c r="EH221" s="35"/>
      <c r="EI221" s="61"/>
      <c r="EJ221" s="35">
        <v>7340</v>
      </c>
      <c r="EK221" s="35"/>
      <c r="EL221" s="35"/>
      <c r="EM221" s="35">
        <v>15000</v>
      </c>
      <c r="EN221" s="35"/>
      <c r="EO221" s="35"/>
      <c r="EP221" s="35"/>
      <c r="EQ221" s="35"/>
      <c r="ER221" s="35"/>
      <c r="ES221" s="35"/>
      <c r="ET221" s="35">
        <v>22340</v>
      </c>
      <c r="EU221" s="37"/>
      <c r="EV221" s="37"/>
      <c r="EW221" s="37"/>
      <c r="EX221" s="37"/>
      <c r="EY221" s="37"/>
      <c r="EZ221" s="37"/>
      <c r="FA221" s="34"/>
      <c r="FB221" s="34"/>
      <c r="FC221" s="34"/>
      <c r="FD221" s="34"/>
      <c r="FE221" s="34"/>
      <c r="FF221" s="34"/>
      <c r="FG221" s="34"/>
      <c r="FH221" s="34"/>
      <c r="FI221" s="34"/>
      <c r="FJ221" s="34"/>
      <c r="FK221" s="34"/>
      <c r="FL221" s="34"/>
      <c r="FM221" s="34"/>
      <c r="FN221" s="34"/>
      <c r="FO221" s="34"/>
      <c r="FP221" s="34"/>
      <c r="FQ221" s="34"/>
      <c r="FR221" s="34"/>
      <c r="FS221" s="34"/>
      <c r="FT221" s="35"/>
      <c r="FU221" s="35"/>
      <c r="FV221" s="35"/>
      <c r="FW221" s="35"/>
      <c r="FX221" s="35"/>
      <c r="FY221" s="35"/>
      <c r="FZ221" s="35"/>
      <c r="GA221" s="35"/>
      <c r="GB221" s="35"/>
      <c r="GC221" s="35"/>
      <c r="GD221" s="35"/>
      <c r="GE221" s="35">
        <v>21094</v>
      </c>
      <c r="GF221" s="35"/>
      <c r="GG221" s="35"/>
      <c r="GH221" s="35"/>
      <c r="GI221" s="35"/>
      <c r="GJ221" s="35"/>
      <c r="GK221" s="35"/>
      <c r="GL221" s="35"/>
      <c r="GM221" s="35"/>
      <c r="GN221" s="35"/>
      <c r="GO221" s="35">
        <v>21094</v>
      </c>
      <c r="GP221" s="35">
        <v>206213</v>
      </c>
      <c r="GQ221" s="35">
        <v>87797</v>
      </c>
      <c r="GR221" s="35">
        <v>315104</v>
      </c>
      <c r="GS221" s="31" t="s">
        <v>420</v>
      </c>
      <c r="GT221" s="31"/>
      <c r="GU221" s="31" t="s">
        <v>439</v>
      </c>
      <c r="GV221" s="31" t="s">
        <v>398</v>
      </c>
      <c r="GW221" s="31"/>
      <c r="GX221" s="31"/>
      <c r="GY221" s="31"/>
      <c r="GZ221" s="31"/>
      <c r="HA221" s="31"/>
      <c r="HB221" t="s">
        <v>731</v>
      </c>
      <c r="HC221" s="35">
        <v>3872</v>
      </c>
      <c r="HD221" s="35">
        <v>2589</v>
      </c>
      <c r="HE221" s="35">
        <v>21797</v>
      </c>
      <c r="HF221" s="35">
        <v>192</v>
      </c>
      <c r="HG221" s="35">
        <v>276</v>
      </c>
      <c r="HH221" s="35">
        <v>98799</v>
      </c>
      <c r="HI221" s="35"/>
      <c r="HJ221" s="35">
        <v>432</v>
      </c>
      <c r="HK221" s="35">
        <v>3339</v>
      </c>
      <c r="HL221" s="35">
        <v>4408</v>
      </c>
      <c r="HM221" s="35"/>
      <c r="HN221" s="35"/>
      <c r="HO221" s="35">
        <v>462</v>
      </c>
      <c r="HP221" s="35">
        <v>522</v>
      </c>
      <c r="HQ221" s="35">
        <v>140373</v>
      </c>
      <c r="HR221" s="35">
        <v>563</v>
      </c>
      <c r="HS221" s="35"/>
      <c r="HT221" s="35"/>
      <c r="HU221" s="35">
        <v>7</v>
      </c>
      <c r="HV221" s="35"/>
      <c r="HW221" s="35"/>
      <c r="HX221" s="35"/>
      <c r="HY221" s="35"/>
      <c r="HZ221" s="35"/>
      <c r="IA221" s="35"/>
      <c r="IB221" s="35"/>
      <c r="IC221" s="35"/>
      <c r="ID221" s="35"/>
      <c r="IE221" s="35"/>
      <c r="IF221" s="61">
        <v>8</v>
      </c>
      <c r="IG221" s="35">
        <v>7</v>
      </c>
      <c r="IH221" s="35">
        <v>19</v>
      </c>
      <c r="II221" s="35">
        <f t="shared" si="17"/>
        <v>7</v>
      </c>
      <c r="IJ221" s="35"/>
      <c r="IK221" s="35">
        <v>12</v>
      </c>
      <c r="IL221" s="35">
        <v>12</v>
      </c>
      <c r="IM221" s="34">
        <v>16509</v>
      </c>
      <c r="IN221" s="31" t="s">
        <v>411</v>
      </c>
      <c r="IO221" s="70">
        <v>27827</v>
      </c>
      <c r="IP221" s="34">
        <v>16353</v>
      </c>
      <c r="IQ221" s="34">
        <v>24552</v>
      </c>
      <c r="IR221" s="34">
        <v>1921</v>
      </c>
      <c r="IS221" s="34"/>
      <c r="IT221" s="34"/>
      <c r="IU221" s="34"/>
      <c r="IV221" s="34">
        <v>2314</v>
      </c>
      <c r="IW221" s="34"/>
      <c r="IX221" s="34">
        <v>72967</v>
      </c>
      <c r="IY221" s="34"/>
      <c r="IZ221" s="34"/>
      <c r="JA221" s="34">
        <v>108</v>
      </c>
      <c r="JB221" s="34">
        <v>102</v>
      </c>
      <c r="JC221" s="34">
        <v>525</v>
      </c>
      <c r="JD221" s="34">
        <v>454</v>
      </c>
      <c r="JE221" s="34"/>
      <c r="JF221" s="34"/>
      <c r="JG221" s="34"/>
      <c r="JH221" s="34"/>
      <c r="JI221" s="34"/>
      <c r="JJ221" s="34"/>
      <c r="JK221" s="34"/>
      <c r="JL221" s="34"/>
      <c r="JM221" s="34"/>
      <c r="JN221" s="34"/>
      <c r="JO221" s="34"/>
      <c r="JP221" s="34"/>
      <c r="JQ221" s="34"/>
      <c r="JR221" s="34">
        <v>4325</v>
      </c>
      <c r="JS221" s="34"/>
      <c r="JT221" s="34"/>
      <c r="JU221" s="34">
        <v>201</v>
      </c>
      <c r="JV221" s="34"/>
      <c r="JW221" s="34"/>
      <c r="JX221" s="34"/>
      <c r="JY221" s="34"/>
      <c r="JZ221" s="34"/>
      <c r="KA221" s="34"/>
      <c r="KB221" s="34"/>
      <c r="KC221" s="34"/>
      <c r="KD221" s="34"/>
      <c r="KE221" s="34"/>
      <c r="KF221" s="34">
        <v>1</v>
      </c>
      <c r="KG221" s="34">
        <v>1</v>
      </c>
      <c r="KH221" s="34">
        <v>49</v>
      </c>
      <c r="KI221" s="34">
        <v>77.5</v>
      </c>
      <c r="KJ221" s="34">
        <v>50</v>
      </c>
      <c r="KK221" s="34">
        <v>18</v>
      </c>
      <c r="KL221" s="34">
        <v>7.5</v>
      </c>
      <c r="KM221" s="34">
        <v>0</v>
      </c>
      <c r="KN221" s="34"/>
      <c r="KO221" s="34"/>
      <c r="KP221" s="34"/>
      <c r="KQ221" s="34"/>
      <c r="KR221" s="34"/>
      <c r="KS221" s="34"/>
      <c r="KT221" s="34"/>
      <c r="KU221" s="34"/>
      <c r="KV221" s="34"/>
      <c r="KW221" s="34"/>
      <c r="KX221" s="34"/>
      <c r="KY221" s="34"/>
      <c r="KZ221" s="34"/>
      <c r="LA221" s="34"/>
      <c r="LB221" s="34"/>
      <c r="LC221" s="34"/>
      <c r="LD221" s="34"/>
      <c r="LE221" s="34"/>
      <c r="LF221" s="34"/>
      <c r="LG221" s="34"/>
      <c r="LH221" s="34"/>
      <c r="LI221" s="34"/>
      <c r="LJ221" s="34"/>
      <c r="LK221" s="34"/>
      <c r="LL221" s="34"/>
      <c r="LM221" s="34"/>
      <c r="LN221" s="34"/>
      <c r="LO221" s="34"/>
      <c r="LP221" s="34"/>
      <c r="LQ221" s="34"/>
      <c r="LR221" s="34"/>
      <c r="LS221" s="34"/>
      <c r="LT221" s="34"/>
      <c r="LU221" s="34"/>
      <c r="LV221" s="34"/>
      <c r="LW221" s="34"/>
      <c r="LX221" s="34"/>
      <c r="LY221" s="34"/>
      <c r="LZ221" s="34"/>
      <c r="MA221" s="34"/>
      <c r="MB221" s="34"/>
      <c r="MC221" s="34"/>
      <c r="MD221" s="34"/>
      <c r="ME221" s="34"/>
      <c r="MF221" s="34"/>
      <c r="MG221" s="34"/>
      <c r="MH221" s="34"/>
      <c r="MI221" s="34"/>
      <c r="MJ221" s="34"/>
      <c r="MK221" s="34"/>
      <c r="ML221" s="34"/>
      <c r="MM221" s="34"/>
      <c r="MN221" s="34"/>
      <c r="MO221" s="34">
        <v>7.5</v>
      </c>
      <c r="MP221" s="34">
        <v>0</v>
      </c>
      <c r="MQ221" s="34"/>
      <c r="MR221" s="34"/>
      <c r="MS221" s="34">
        <v>658615</v>
      </c>
      <c r="MT221" s="34"/>
      <c r="MU221" s="34">
        <v>0</v>
      </c>
      <c r="MV221" s="34"/>
      <c r="MW221" s="34"/>
      <c r="MX221" s="34"/>
      <c r="MY221" s="34"/>
      <c r="MZ221" s="34"/>
      <c r="NA221" s="34"/>
      <c r="NB221" s="34"/>
      <c r="NC221" s="34"/>
      <c r="ND221" s="34"/>
      <c r="NE221" s="34"/>
      <c r="NF221" s="34"/>
      <c r="NG221" s="34"/>
      <c r="NH221" s="34"/>
      <c r="NI221" s="34"/>
      <c r="NJ221" s="34"/>
      <c r="NK221" s="34"/>
      <c r="NX221" s="18">
        <f t="shared" si="16"/>
        <v>2033.9529523809513</v>
      </c>
      <c r="NY221" t="str">
        <f t="shared" si="18"/>
        <v>Larger</v>
      </c>
      <c r="NZ221" t="str">
        <f t="shared" si="19"/>
        <v>Medium</v>
      </c>
    </row>
    <row r="222" spans="1:390">
      <c r="A222" t="s">
        <v>732</v>
      </c>
      <c r="B222" t="s">
        <v>733</v>
      </c>
      <c r="C222" s="32" t="s">
        <v>734</v>
      </c>
      <c r="D222" s="31" t="s">
        <v>393</v>
      </c>
      <c r="E222" s="31">
        <v>20070</v>
      </c>
      <c r="F222" s="31" t="s">
        <v>759</v>
      </c>
      <c r="G222" s="34">
        <v>29085.563809523697</v>
      </c>
      <c r="H222" s="70"/>
      <c r="I222" s="61"/>
      <c r="J222" s="67"/>
      <c r="K222" s="67"/>
      <c r="L222" s="67"/>
      <c r="M222" s="67"/>
      <c r="N222" s="67"/>
      <c r="O222" s="67"/>
      <c r="P222" s="67"/>
      <c r="Q222" s="67"/>
      <c r="R222" s="67"/>
      <c r="S222" s="67"/>
      <c r="T222" s="67"/>
      <c r="U222" s="67"/>
      <c r="V222" s="67"/>
      <c r="W222" s="86"/>
      <c r="X222" s="86"/>
      <c r="Y222" s="86"/>
      <c r="Z222" s="86"/>
      <c r="AA222" s="86"/>
      <c r="AB222" s="86"/>
      <c r="AC222" s="92" t="s">
        <v>546</v>
      </c>
      <c r="AD222" s="61"/>
      <c r="AE222" s="61"/>
      <c r="AF222" s="87"/>
      <c r="AG222" s="87"/>
      <c r="AH222" s="87"/>
      <c r="AI222" s="87"/>
      <c r="AJ222" s="87"/>
      <c r="AK222" s="87"/>
      <c r="AL222" s="89" t="s">
        <v>546</v>
      </c>
      <c r="AM222" s="87"/>
      <c r="AN222" s="61"/>
      <c r="AO222" s="89" t="s">
        <v>546</v>
      </c>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35"/>
      <c r="BX222" s="35"/>
      <c r="BY222" s="35"/>
      <c r="BZ222" s="35"/>
      <c r="CA222" s="35"/>
      <c r="CB222" s="35"/>
      <c r="CC222" s="35"/>
      <c r="CD222" s="35"/>
      <c r="CE222" s="35"/>
      <c r="CF222" s="35"/>
      <c r="CG222" s="35"/>
      <c r="CH222" s="35"/>
      <c r="CI222" s="35"/>
      <c r="CJ222" s="35"/>
      <c r="CK222" s="35"/>
      <c r="CL222" s="35"/>
      <c r="CM222" s="35"/>
      <c r="CN222" s="35"/>
      <c r="CO222" s="35"/>
      <c r="CP222" s="35"/>
      <c r="CQ222" s="35"/>
      <c r="CR222" s="35"/>
      <c r="CS222" s="35"/>
      <c r="CT222" s="35"/>
      <c r="CU222" s="35"/>
      <c r="CV222" s="35"/>
      <c r="CW222" s="35"/>
      <c r="CX222" s="35"/>
      <c r="CY222" s="35"/>
      <c r="CZ222" s="35"/>
      <c r="DA222" s="35"/>
      <c r="DB222" s="35"/>
      <c r="DC222" s="35"/>
      <c r="DD222" s="35"/>
      <c r="DE222" s="35"/>
      <c r="DF222" s="35"/>
      <c r="DG222" s="35"/>
      <c r="DH222" s="35"/>
      <c r="DI222" s="35"/>
      <c r="DJ222" s="35"/>
      <c r="DK222" s="35"/>
      <c r="DL222" s="35"/>
      <c r="DM222" s="35"/>
      <c r="DN222" s="35"/>
      <c r="DO222" s="35"/>
      <c r="DP222" s="35"/>
      <c r="DQ222" s="35"/>
      <c r="DR222" s="35"/>
      <c r="DS222" s="35"/>
      <c r="DT222" s="35"/>
      <c r="DU222" s="35"/>
      <c r="DV222" s="61"/>
      <c r="DW222" s="61"/>
      <c r="DX222" s="35"/>
      <c r="DY222" s="35"/>
      <c r="DZ222" s="35"/>
      <c r="EA222" s="35"/>
      <c r="EB222" s="35"/>
      <c r="EC222" s="35"/>
      <c r="ED222" s="35"/>
      <c r="EE222" s="35"/>
      <c r="EF222" s="35"/>
      <c r="EG222" s="35"/>
      <c r="EH222" s="35"/>
      <c r="EI222" s="61"/>
      <c r="EJ222" s="35"/>
      <c r="EK222" s="35"/>
      <c r="EL222" s="35"/>
      <c r="EM222" s="35"/>
      <c r="EN222" s="35"/>
      <c r="EO222" s="35"/>
      <c r="EP222" s="35"/>
      <c r="EQ222" s="35"/>
      <c r="ER222" s="35"/>
      <c r="ES222" s="35"/>
      <c r="ET222" s="35"/>
      <c r="EU222" s="37"/>
      <c r="EV222" s="37"/>
      <c r="EW222" s="37"/>
      <c r="EX222" s="37"/>
      <c r="EY222" s="37"/>
      <c r="EZ222" s="37"/>
      <c r="FA222" s="34"/>
      <c r="FB222" s="34"/>
      <c r="FC222" s="34"/>
      <c r="FD222" s="34"/>
      <c r="FE222" s="34"/>
      <c r="FF222" s="34"/>
      <c r="FG222" s="34"/>
      <c r="FH222" s="34"/>
      <c r="FI222" s="34"/>
      <c r="FJ222" s="34"/>
      <c r="FK222" s="34"/>
      <c r="FL222" s="34"/>
      <c r="FM222" s="34"/>
      <c r="FN222" s="34"/>
      <c r="FO222" s="34"/>
      <c r="FP222" s="34"/>
      <c r="FQ222" s="34"/>
      <c r="FR222" s="34"/>
      <c r="FS222" s="34"/>
      <c r="FT222" s="35"/>
      <c r="FU222" s="35"/>
      <c r="FV222" s="35"/>
      <c r="FW222" s="35"/>
      <c r="FX222" s="35"/>
      <c r="FY222" s="35"/>
      <c r="FZ222" s="35"/>
      <c r="GA222" s="35"/>
      <c r="GB222" s="35"/>
      <c r="GC222" s="35"/>
      <c r="GD222" s="35"/>
      <c r="GE222" s="35"/>
      <c r="GF222" s="35"/>
      <c r="GG222" s="35"/>
      <c r="GH222" s="35"/>
      <c r="GI222" s="35"/>
      <c r="GJ222" s="35"/>
      <c r="GK222" s="35"/>
      <c r="GL222" s="35"/>
      <c r="GM222" s="35"/>
      <c r="GN222" s="35"/>
      <c r="GO222" s="35"/>
      <c r="GP222" s="35"/>
      <c r="GQ222" s="35"/>
      <c r="GR222" s="35"/>
      <c r="GS222" s="31"/>
      <c r="GT222" s="31"/>
      <c r="GU222" s="31"/>
      <c r="GV222" s="31"/>
      <c r="GW222" s="31"/>
      <c r="GX222" s="31"/>
      <c r="GY222" s="31"/>
      <c r="GZ222" s="31"/>
      <c r="HA222" s="31"/>
      <c r="HB222" s="31"/>
      <c r="HC222" s="35"/>
      <c r="HD222" s="35"/>
      <c r="HE222" s="35"/>
      <c r="HF222" s="35"/>
      <c r="HG222" s="35"/>
      <c r="HH222" s="35"/>
      <c r="HI222" s="35"/>
      <c r="HJ222" s="35"/>
      <c r="HK222" s="35"/>
      <c r="HL222" s="35"/>
      <c r="HM222" s="35"/>
      <c r="HN222" s="35"/>
      <c r="HO222" s="35"/>
      <c r="HP222" s="35"/>
      <c r="HQ222" s="35"/>
      <c r="HR222" s="35"/>
      <c r="HS222" s="35"/>
      <c r="HT222" s="35"/>
      <c r="HU222" s="35"/>
      <c r="HV222" s="35"/>
      <c r="HW222" s="35"/>
      <c r="HX222" s="35"/>
      <c r="HY222" s="35"/>
      <c r="HZ222" s="35"/>
      <c r="IA222" s="35"/>
      <c r="IB222" s="35"/>
      <c r="IC222" s="35"/>
      <c r="ID222" s="35"/>
      <c r="IE222" s="35"/>
      <c r="IF222" s="61"/>
      <c r="IG222" s="35"/>
      <c r="IH222" s="35"/>
      <c r="II222" s="35">
        <f t="shared" si="17"/>
        <v>0</v>
      </c>
      <c r="IJ222" s="35"/>
      <c r="IK222" s="35"/>
      <c r="IL222" s="35"/>
      <c r="IM222" s="34"/>
      <c r="IN222" s="31"/>
      <c r="IO222" s="70"/>
      <c r="IP222" s="34"/>
      <c r="IQ222" s="34"/>
      <c r="IR222" s="34"/>
      <c r="IS222" s="34"/>
      <c r="IT222" s="34"/>
      <c r="IU222" s="34"/>
      <c r="IV222" s="34"/>
      <c r="IW222" s="34"/>
      <c r="IX222" s="34"/>
      <c r="IY222" s="34"/>
      <c r="IZ222" s="34"/>
      <c r="JA222" s="34"/>
      <c r="JB222" s="34"/>
      <c r="JC222" s="34"/>
      <c r="JD222" s="34"/>
      <c r="JE222" s="34"/>
      <c r="JF222" s="34"/>
      <c r="JG222" s="34"/>
      <c r="JH222" s="34"/>
      <c r="JI222" s="34"/>
      <c r="JJ222" s="34"/>
      <c r="JK222" s="34"/>
      <c r="JL222" s="34"/>
      <c r="JM222" s="34"/>
      <c r="JN222" s="34"/>
      <c r="JO222" s="34"/>
      <c r="JP222" s="34"/>
      <c r="JQ222" s="34"/>
      <c r="JR222" s="34"/>
      <c r="JS222" s="34"/>
      <c r="JT222" s="34"/>
      <c r="JU222" s="34"/>
      <c r="JV222" s="34"/>
      <c r="JW222" s="34"/>
      <c r="JX222" s="34"/>
      <c r="JY222" s="34"/>
      <c r="JZ222" s="34"/>
      <c r="KA222" s="34"/>
      <c r="KB222" s="34"/>
      <c r="KC222" s="34"/>
      <c r="KD222" s="34"/>
      <c r="KE222" s="34"/>
      <c r="KF222" s="34"/>
      <c r="KG222" s="34"/>
      <c r="KH222" s="34"/>
      <c r="KI222" s="34"/>
      <c r="KJ222" s="34"/>
      <c r="KK222" s="34"/>
      <c r="KL222" s="34"/>
      <c r="KM222" s="34"/>
      <c r="KN222" s="34"/>
      <c r="KO222" s="34"/>
      <c r="KP222" s="34"/>
      <c r="KQ222" s="34"/>
      <c r="KR222" s="34"/>
      <c r="KS222" s="34"/>
      <c r="KT222" s="34"/>
      <c r="KU222" s="34"/>
      <c r="KV222" s="34"/>
      <c r="KW222" s="34"/>
      <c r="KX222" s="34"/>
      <c r="KY222" s="34"/>
      <c r="KZ222" s="34"/>
      <c r="LA222" s="34"/>
      <c r="LB222" s="34"/>
      <c r="LC222" s="34"/>
      <c r="LD222" s="34"/>
      <c r="LE222" s="34"/>
      <c r="LF222" s="34"/>
      <c r="LG222" s="34"/>
      <c r="LH222" s="34"/>
      <c r="LI222" s="34"/>
      <c r="LJ222" s="34"/>
      <c r="LK222" s="34"/>
      <c r="LL222" s="34"/>
      <c r="LM222" s="34"/>
      <c r="LN222" s="34"/>
      <c r="LO222" s="34"/>
      <c r="LP222" s="34"/>
      <c r="LQ222" s="34"/>
      <c r="LR222" s="34"/>
      <c r="LS222" s="34"/>
      <c r="LT222" s="34"/>
      <c r="LU222" s="34"/>
      <c r="LV222" s="34"/>
      <c r="LW222" s="34"/>
      <c r="LX222" s="34"/>
      <c r="LY222" s="34"/>
      <c r="LZ222" s="34"/>
      <c r="MA222" s="34"/>
      <c r="MB222" s="34"/>
      <c r="MC222" s="34"/>
      <c r="MD222" s="34"/>
      <c r="ME222" s="34"/>
      <c r="MF222" s="34"/>
      <c r="MG222" s="34"/>
      <c r="MH222" s="34"/>
      <c r="MI222" s="34"/>
      <c r="MJ222" s="34"/>
      <c r="MK222" s="34"/>
      <c r="ML222" s="34"/>
      <c r="MM222" s="34"/>
      <c r="MN222" s="34"/>
      <c r="MO222" s="34"/>
      <c r="MP222" s="34"/>
      <c r="MQ222" s="34"/>
      <c r="MR222" s="34"/>
      <c r="MS222" s="34"/>
      <c r="MT222" s="34"/>
      <c r="MU222" s="34"/>
      <c r="MV222" s="34"/>
      <c r="MW222" s="34"/>
      <c r="MX222" s="34"/>
      <c r="MY222" s="34"/>
      <c r="MZ222" s="34"/>
      <c r="NA222" s="34"/>
      <c r="NB222" s="34"/>
      <c r="NC222" s="34"/>
      <c r="ND222" s="34"/>
      <c r="NE222" s="34"/>
      <c r="NF222" s="34"/>
      <c r="NG222" s="34"/>
      <c r="NH222" s="34"/>
      <c r="NI222" s="34"/>
      <c r="NJ222" s="34"/>
      <c r="NK222" s="34"/>
      <c r="NX222" s="18" t="e">
        <f t="shared" si="16"/>
        <v>#DIV/0!</v>
      </c>
      <c r="NY222" t="str">
        <f t="shared" si="18"/>
        <v>Larger</v>
      </c>
      <c r="NZ222" t="str">
        <f t="shared" si="19"/>
        <v>Large</v>
      </c>
    </row>
    <row r="223" spans="1:390">
      <c r="A223" t="s">
        <v>735</v>
      </c>
      <c r="B223" s="31" t="s">
        <v>736</v>
      </c>
      <c r="C223" s="32" t="s">
        <v>737</v>
      </c>
      <c r="D223" s="31" t="s">
        <v>393</v>
      </c>
      <c r="E223" s="31">
        <v>20070</v>
      </c>
      <c r="F223" s="31" t="s">
        <v>759</v>
      </c>
      <c r="G223" s="34">
        <v>14826.876380952339</v>
      </c>
      <c r="H223" s="70">
        <v>47039</v>
      </c>
      <c r="I223" s="61"/>
      <c r="J223" s="67">
        <v>44</v>
      </c>
      <c r="K223" s="67">
        <v>3</v>
      </c>
      <c r="L223" s="67"/>
      <c r="M223" s="67"/>
      <c r="N223" s="67"/>
      <c r="O223" s="67"/>
      <c r="P223" s="67"/>
      <c r="Q223" s="67"/>
      <c r="R223" s="67">
        <v>35</v>
      </c>
      <c r="S223" s="67"/>
      <c r="T223" s="67"/>
      <c r="U223" s="67">
        <v>35</v>
      </c>
      <c r="V223" s="67">
        <v>536</v>
      </c>
      <c r="W223" s="86">
        <v>5</v>
      </c>
      <c r="X223" s="86"/>
      <c r="Y223" s="86"/>
      <c r="Z223" s="86"/>
      <c r="AA223" s="86"/>
      <c r="AB223" s="86"/>
      <c r="AC223" s="92" t="s">
        <v>546</v>
      </c>
      <c r="AD223" s="61"/>
      <c r="AE223" s="61"/>
      <c r="AF223" s="87"/>
      <c r="AG223" s="87"/>
      <c r="AH223" s="87"/>
      <c r="AI223" s="87"/>
      <c r="AJ223" s="87"/>
      <c r="AK223" s="87"/>
      <c r="AL223" s="89" t="s">
        <v>546</v>
      </c>
      <c r="AM223" s="87"/>
      <c r="AN223" s="61"/>
      <c r="AO223" s="89" t="s">
        <v>546</v>
      </c>
      <c r="AP223" s="61">
        <v>2396</v>
      </c>
      <c r="AQ223" s="61"/>
      <c r="AR223" s="61"/>
      <c r="AS223" s="61"/>
      <c r="AT223" s="61"/>
      <c r="AU223" s="61"/>
      <c r="AV223" s="61"/>
      <c r="AW223" s="61"/>
      <c r="AX223" s="61"/>
      <c r="AY223" s="61">
        <v>56688</v>
      </c>
      <c r="AZ223" s="61"/>
      <c r="BA223" s="61"/>
      <c r="BB223" s="61"/>
      <c r="BC223" s="61"/>
      <c r="BD223" s="61"/>
      <c r="BE223" s="61"/>
      <c r="BF223" s="61"/>
      <c r="BG223" s="61"/>
      <c r="BH223" s="61"/>
      <c r="BI223" s="61"/>
      <c r="BJ223" s="61"/>
      <c r="BK223" s="61"/>
      <c r="BL223" s="61">
        <v>14495</v>
      </c>
      <c r="BM223" s="61"/>
      <c r="BN223" s="61"/>
      <c r="BO223" s="61"/>
      <c r="BP223" s="61"/>
      <c r="BQ223" s="61"/>
      <c r="BR223" s="61"/>
      <c r="BS223" s="61"/>
      <c r="BT223" s="61"/>
      <c r="BU223" s="61">
        <v>5101</v>
      </c>
      <c r="BV223" s="61"/>
      <c r="BW223" s="35"/>
      <c r="BX223" s="35"/>
      <c r="BY223" s="35"/>
      <c r="BZ223" s="35"/>
      <c r="CA223" s="35"/>
      <c r="CB223" s="35"/>
      <c r="CC223" s="35"/>
      <c r="CD223" s="35"/>
      <c r="CE223" s="35"/>
      <c r="CF223" s="35"/>
      <c r="CG223" s="35"/>
      <c r="CH223" s="35"/>
      <c r="CI223" s="35"/>
      <c r="CJ223" s="35"/>
      <c r="CK223" s="35"/>
      <c r="CL223" s="35"/>
      <c r="CM223" s="35"/>
      <c r="CN223" s="35"/>
      <c r="CO223" s="35"/>
      <c r="CP223" s="35"/>
      <c r="CQ223" s="35"/>
      <c r="CR223" s="35"/>
      <c r="CS223" s="35"/>
      <c r="CT223" s="35"/>
      <c r="CU223" s="35"/>
      <c r="CV223" s="35"/>
      <c r="CW223" s="35"/>
      <c r="CX223" s="35"/>
      <c r="CY223" s="35"/>
      <c r="CZ223" s="35"/>
      <c r="DA223" s="35"/>
      <c r="DB223" s="35"/>
      <c r="DC223" s="35"/>
      <c r="DD223" s="35"/>
      <c r="DE223" s="35"/>
      <c r="DF223" s="35">
        <v>31263</v>
      </c>
      <c r="DG223" s="35">
        <v>95000</v>
      </c>
      <c r="DH223" s="35"/>
      <c r="DI223" s="35"/>
      <c r="DJ223" s="35"/>
      <c r="DK223" s="35"/>
      <c r="DL223" s="35"/>
      <c r="DM223" s="35"/>
      <c r="DN223" s="35"/>
      <c r="DO223" s="35"/>
      <c r="DP223" s="35"/>
      <c r="DQ223" s="35"/>
      <c r="DR223" s="35"/>
      <c r="DS223" s="35"/>
      <c r="DT223" s="35"/>
      <c r="DU223" s="35"/>
      <c r="DV223" s="61"/>
      <c r="DW223" s="61"/>
      <c r="DX223" s="35"/>
      <c r="DY223" s="35"/>
      <c r="DZ223" s="35"/>
      <c r="EA223" s="35"/>
      <c r="EB223" s="35"/>
      <c r="EC223" s="35"/>
      <c r="ED223" s="35"/>
      <c r="EE223" s="35"/>
      <c r="EF223" s="35"/>
      <c r="EG223" s="35"/>
      <c r="EH223" s="35"/>
      <c r="EI223" s="61"/>
      <c r="EJ223" s="35"/>
      <c r="EK223" s="35"/>
      <c r="EL223" s="35"/>
      <c r="EM223" s="35"/>
      <c r="EN223" s="35"/>
      <c r="EO223" s="35"/>
      <c r="EP223" s="35"/>
      <c r="EQ223" s="35">
        <v>17600</v>
      </c>
      <c r="ER223" s="35"/>
      <c r="ES223" s="35"/>
      <c r="ET223" s="35"/>
      <c r="EU223" s="37"/>
      <c r="EV223" s="37"/>
      <c r="EW223" s="37"/>
      <c r="EX223" s="37"/>
      <c r="EY223" s="37"/>
      <c r="EZ223" s="37"/>
      <c r="FA223" s="34"/>
      <c r="FB223" s="34"/>
      <c r="FC223" s="34"/>
      <c r="FD223" s="34"/>
      <c r="FE223" s="34"/>
      <c r="FF223" s="34"/>
      <c r="FG223" s="34"/>
      <c r="FH223" s="34"/>
      <c r="FI223" s="34"/>
      <c r="FJ223" s="34"/>
      <c r="FK223" s="34"/>
      <c r="FL223" s="34"/>
      <c r="FM223" s="34"/>
      <c r="FN223" s="34"/>
      <c r="FO223" s="34"/>
      <c r="FP223" s="34"/>
      <c r="FQ223" s="34"/>
      <c r="FR223" s="34"/>
      <c r="FS223" s="34"/>
      <c r="FT223" s="35"/>
      <c r="FU223" s="35"/>
      <c r="FV223" s="35"/>
      <c r="FW223" s="35"/>
      <c r="FX223" s="35"/>
      <c r="FY223" s="35"/>
      <c r="FZ223" s="35"/>
      <c r="GA223" s="35"/>
      <c r="GB223" s="35"/>
      <c r="GC223" s="35"/>
      <c r="GD223" s="35"/>
      <c r="GE223" s="35"/>
      <c r="GF223" s="35"/>
      <c r="GG223" s="35"/>
      <c r="GH223" s="35"/>
      <c r="GI223" s="35"/>
      <c r="GJ223" s="35"/>
      <c r="GK223" s="35"/>
      <c r="GL223" s="35"/>
      <c r="GM223" s="35"/>
      <c r="GN223" s="35"/>
      <c r="GO223" s="35"/>
      <c r="GP223" s="35"/>
      <c r="GQ223" s="35"/>
      <c r="GR223" s="35"/>
      <c r="GS223" s="31" t="s">
        <v>420</v>
      </c>
      <c r="GT223" s="31"/>
      <c r="GU223" s="31"/>
      <c r="GV223" s="31" t="s">
        <v>409</v>
      </c>
      <c r="GW223" t="s">
        <v>410</v>
      </c>
      <c r="GX223" s="31"/>
      <c r="GY223" s="31"/>
      <c r="GZ223" s="31"/>
      <c r="HA223" s="31"/>
      <c r="HC223" s="35">
        <v>3067</v>
      </c>
      <c r="HD223" s="35">
        <v>7234</v>
      </c>
      <c r="HE223" s="35">
        <v>17216</v>
      </c>
      <c r="HF223" s="35">
        <v>439</v>
      </c>
      <c r="HG223" s="35">
        <v>0</v>
      </c>
      <c r="HH223" s="35">
        <v>97238</v>
      </c>
      <c r="HI223" s="35"/>
      <c r="HJ223" s="35">
        <v>495</v>
      </c>
      <c r="HK223" s="35">
        <v>4066</v>
      </c>
      <c r="HL223" s="35">
        <v>3257</v>
      </c>
      <c r="HM223" s="35"/>
      <c r="HN223" s="35"/>
      <c r="HO223" s="35">
        <v>190</v>
      </c>
      <c r="HP223" s="35">
        <v>190</v>
      </c>
      <c r="HQ223" s="35">
        <v>20</v>
      </c>
      <c r="HR223" s="35">
        <v>495</v>
      </c>
      <c r="HS223" s="35"/>
      <c r="HT223" s="35"/>
      <c r="HU223" s="35">
        <v>4</v>
      </c>
      <c r="HV223" s="35"/>
      <c r="HW223" s="35"/>
      <c r="HX223" s="35"/>
      <c r="HY223" s="35"/>
      <c r="HZ223" s="35"/>
      <c r="IA223" s="35"/>
      <c r="IB223" s="35"/>
      <c r="IC223" s="35"/>
      <c r="ID223" s="35"/>
      <c r="IE223" s="35"/>
      <c r="IF223" s="61">
        <v>3</v>
      </c>
      <c r="IG223" s="35"/>
      <c r="IH223" s="35"/>
      <c r="II223" s="35">
        <f t="shared" si="17"/>
        <v>0</v>
      </c>
      <c r="IJ223" s="35"/>
      <c r="IK223" s="35">
        <v>10</v>
      </c>
      <c r="IL223" s="35"/>
      <c r="IM223" s="34">
        <v>29583</v>
      </c>
      <c r="IN223" s="31" t="s">
        <v>400</v>
      </c>
      <c r="IO223" s="70">
        <v>27113</v>
      </c>
      <c r="IP223" s="34">
        <v>13287</v>
      </c>
      <c r="IQ223" s="34">
        <v>0</v>
      </c>
      <c r="IR223" s="34">
        <v>5983</v>
      </c>
      <c r="IS223" s="34"/>
      <c r="IT223" s="34"/>
      <c r="IU223" s="34"/>
      <c r="IV223" s="34">
        <v>226</v>
      </c>
      <c r="IW223" s="34"/>
      <c r="IX223" s="34">
        <v>46383</v>
      </c>
      <c r="IY223" s="34"/>
      <c r="IZ223" s="34"/>
      <c r="JA223" s="34">
        <v>239</v>
      </c>
      <c r="JB223" s="34">
        <v>293</v>
      </c>
      <c r="JC223" s="34">
        <v>51</v>
      </c>
      <c r="JD223" s="34">
        <v>51</v>
      </c>
      <c r="JE223" s="34"/>
      <c r="JF223" s="34"/>
      <c r="JG223" s="34"/>
      <c r="JH223" s="34"/>
      <c r="JI223" s="34"/>
      <c r="JJ223" s="34"/>
      <c r="JK223" s="34"/>
      <c r="JL223" s="34"/>
      <c r="JM223" s="34"/>
      <c r="JN223" s="34"/>
      <c r="JO223" s="34"/>
      <c r="JP223" s="34"/>
      <c r="JQ223" s="34"/>
      <c r="JR223" s="34">
        <v>2131</v>
      </c>
      <c r="JS223" s="34"/>
      <c r="JT223" s="34"/>
      <c r="JU223" s="34">
        <v>94</v>
      </c>
      <c r="JV223" s="34"/>
      <c r="JW223" s="34"/>
      <c r="JX223" s="34"/>
      <c r="JY223" s="34"/>
      <c r="JZ223" s="34"/>
      <c r="KA223" s="34"/>
      <c r="KB223" s="34"/>
      <c r="KC223" s="34"/>
      <c r="KD223" s="34"/>
      <c r="KE223" s="34"/>
      <c r="KF223" s="34">
        <v>3</v>
      </c>
      <c r="KG223" s="34">
        <v>3</v>
      </c>
      <c r="KH223" s="34">
        <v>82</v>
      </c>
      <c r="KI223" s="34">
        <v>58</v>
      </c>
      <c r="KJ223" s="34">
        <v>58</v>
      </c>
      <c r="KK223" s="34">
        <v>58</v>
      </c>
      <c r="KL223" s="34">
        <v>0</v>
      </c>
      <c r="KM223" s="34">
        <v>0</v>
      </c>
      <c r="KN223" s="34"/>
      <c r="KO223" s="34"/>
      <c r="KP223" s="34"/>
      <c r="KQ223" s="34"/>
      <c r="KR223" s="34"/>
      <c r="KS223" s="34"/>
      <c r="KT223" s="34"/>
      <c r="KU223" s="34"/>
      <c r="KV223" s="34"/>
      <c r="KW223" s="34"/>
      <c r="KX223" s="34"/>
      <c r="KY223" s="34"/>
      <c r="KZ223" s="34"/>
      <c r="LA223" s="34"/>
      <c r="LB223" s="34"/>
      <c r="LC223" s="34"/>
      <c r="LD223" s="34"/>
      <c r="LE223" s="34"/>
      <c r="LF223" s="34"/>
      <c r="LG223" s="34"/>
      <c r="LH223" s="34"/>
      <c r="LI223" s="34"/>
      <c r="LJ223" s="34"/>
      <c r="LK223" s="34"/>
      <c r="LL223" s="34"/>
      <c r="LM223" s="34"/>
      <c r="LN223" s="34"/>
      <c r="LO223" s="34"/>
      <c r="LP223" s="34"/>
      <c r="LQ223" s="34"/>
      <c r="LR223" s="34"/>
      <c r="LS223" s="34"/>
      <c r="LT223" s="34"/>
      <c r="LU223" s="34"/>
      <c r="LV223" s="34"/>
      <c r="LW223" s="34"/>
      <c r="LX223" s="34"/>
      <c r="LY223" s="34"/>
      <c r="LZ223" s="34"/>
      <c r="MA223" s="34"/>
      <c r="MB223" s="34"/>
      <c r="MC223" s="34"/>
      <c r="MD223" s="34"/>
      <c r="ME223" s="34"/>
      <c r="MF223" s="34"/>
      <c r="MG223" s="34"/>
      <c r="MH223" s="34"/>
      <c r="MI223" s="34"/>
      <c r="MJ223" s="34"/>
      <c r="MK223" s="34"/>
      <c r="ML223" s="34"/>
      <c r="MM223" s="34"/>
      <c r="MN223" s="34"/>
      <c r="MO223" s="34">
        <v>0</v>
      </c>
      <c r="MP223" s="34">
        <v>0</v>
      </c>
      <c r="MQ223" s="34"/>
      <c r="MR223" s="34"/>
      <c r="MS223" s="34">
        <v>629528</v>
      </c>
      <c r="MT223" s="34"/>
      <c r="MU223" s="34">
        <v>893</v>
      </c>
      <c r="MV223" s="34"/>
      <c r="MW223" s="34"/>
      <c r="MX223" s="34"/>
      <c r="MY223" s="34"/>
      <c r="MZ223" s="34"/>
      <c r="NA223" s="34"/>
      <c r="NB223" s="34"/>
      <c r="NC223" s="34"/>
      <c r="ND223" s="34"/>
      <c r="NE223" s="34"/>
      <c r="NF223" s="34"/>
      <c r="NG223" s="34"/>
      <c r="NH223" s="34"/>
      <c r="NI223" s="34"/>
      <c r="NJ223" s="34"/>
      <c r="NK223" s="34"/>
      <c r="NX223" s="18" t="e">
        <f t="shared" ref="NX223:NX254" si="20">G223/IG223</f>
        <v>#DIV/0!</v>
      </c>
      <c r="NY223" t="str">
        <f t="shared" si="18"/>
        <v>Larger</v>
      </c>
      <c r="NZ223" t="str">
        <f t="shared" si="19"/>
        <v>Medium</v>
      </c>
    </row>
    <row r="224" spans="1:390">
      <c r="A224" t="s">
        <v>738</v>
      </c>
      <c r="B224" t="s">
        <v>739</v>
      </c>
      <c r="C224" s="32" t="s">
        <v>740</v>
      </c>
      <c r="D224" s="31" t="s">
        <v>393</v>
      </c>
      <c r="E224" s="31">
        <v>20070</v>
      </c>
      <c r="F224" s="31" t="s">
        <v>759</v>
      </c>
      <c r="G224" s="34">
        <v>24209.750095238098</v>
      </c>
      <c r="H224" s="70">
        <v>95000</v>
      </c>
      <c r="I224" s="61"/>
      <c r="J224" s="67">
        <v>250</v>
      </c>
      <c r="K224" s="67">
        <v>21</v>
      </c>
      <c r="L224" s="67"/>
      <c r="M224" s="67"/>
      <c r="N224" s="67"/>
      <c r="O224" s="67"/>
      <c r="P224" s="67"/>
      <c r="Q224" s="67"/>
      <c r="R224" s="67">
        <v>47</v>
      </c>
      <c r="S224" s="67"/>
      <c r="T224" s="67"/>
      <c r="U224" s="67">
        <v>130</v>
      </c>
      <c r="V224" s="67">
        <v>1350</v>
      </c>
      <c r="W224" s="86"/>
      <c r="X224" s="86"/>
      <c r="Y224" s="86"/>
      <c r="Z224" s="86"/>
      <c r="AA224" s="86"/>
      <c r="AB224" s="86"/>
      <c r="AC224" s="92" t="s">
        <v>546</v>
      </c>
      <c r="AD224" s="61"/>
      <c r="AE224" s="61"/>
      <c r="AF224" s="87"/>
      <c r="AG224" s="87"/>
      <c r="AH224" s="87"/>
      <c r="AI224" s="87"/>
      <c r="AJ224" s="87"/>
      <c r="AK224" s="87"/>
      <c r="AL224" s="89" t="s">
        <v>546</v>
      </c>
      <c r="AM224" s="87"/>
      <c r="AN224" s="61"/>
      <c r="AO224" s="89" t="s">
        <v>546</v>
      </c>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35"/>
      <c r="BX224" s="35"/>
      <c r="BY224" s="35"/>
      <c r="BZ224" s="35"/>
      <c r="CA224" s="35"/>
      <c r="CB224" s="35"/>
      <c r="CC224" s="35"/>
      <c r="CD224" s="35"/>
      <c r="CE224" s="35"/>
      <c r="CF224" s="35"/>
      <c r="CG224" s="35"/>
      <c r="CH224" s="35"/>
      <c r="CI224" s="35"/>
      <c r="CJ224" s="35"/>
      <c r="CK224" s="35"/>
      <c r="CL224" s="35"/>
      <c r="CM224" s="35"/>
      <c r="CN224" s="35"/>
      <c r="CO224" s="35"/>
      <c r="CP224" s="35"/>
      <c r="CQ224" s="35"/>
      <c r="CR224" s="35"/>
      <c r="CS224" s="35"/>
      <c r="CT224" s="35"/>
      <c r="CU224" s="35"/>
      <c r="CV224" s="35"/>
      <c r="CW224" s="35"/>
      <c r="CX224" s="35"/>
      <c r="CY224" s="35"/>
      <c r="CZ224" s="35"/>
      <c r="DA224" s="35"/>
      <c r="DB224" s="35"/>
      <c r="DC224" s="35"/>
      <c r="DD224" s="35"/>
      <c r="DE224" s="35"/>
      <c r="DF224" s="35"/>
      <c r="DG224" s="35"/>
      <c r="DH224" s="35"/>
      <c r="DI224" s="35"/>
      <c r="DJ224" s="35"/>
      <c r="DK224" s="35"/>
      <c r="DL224" s="35"/>
      <c r="DM224" s="35"/>
      <c r="DN224" s="35"/>
      <c r="DO224" s="35"/>
      <c r="DP224" s="35"/>
      <c r="DQ224" s="35"/>
      <c r="DR224" s="35"/>
      <c r="DS224" s="35"/>
      <c r="DT224" s="35"/>
      <c r="DU224" s="35"/>
      <c r="DV224" s="61"/>
      <c r="DW224" s="61"/>
      <c r="DX224" s="35"/>
      <c r="DY224" s="35"/>
      <c r="DZ224" s="35"/>
      <c r="EA224" s="35"/>
      <c r="EB224" s="35"/>
      <c r="EC224" s="35"/>
      <c r="ED224" s="35"/>
      <c r="EE224" s="35"/>
      <c r="EF224" s="35"/>
      <c r="EG224" s="35"/>
      <c r="EH224" s="35"/>
      <c r="EI224" s="61"/>
      <c r="EJ224" s="35"/>
      <c r="EK224" s="35"/>
      <c r="EL224" s="35"/>
      <c r="EM224" s="35"/>
      <c r="EN224" s="35"/>
      <c r="EO224" s="35"/>
      <c r="EP224" s="35"/>
      <c r="EQ224" s="35"/>
      <c r="ER224" s="35"/>
      <c r="ES224" s="35"/>
      <c r="ET224" s="35"/>
      <c r="EU224" s="37"/>
      <c r="EV224" s="37"/>
      <c r="EW224" s="37"/>
      <c r="EX224" s="37"/>
      <c r="EY224" s="37"/>
      <c r="EZ224" s="37"/>
      <c r="FA224" s="34"/>
      <c r="FB224" s="34"/>
      <c r="FC224" s="34"/>
      <c r="FD224" s="34"/>
      <c r="FE224" s="34"/>
      <c r="FF224" s="34"/>
      <c r="FG224" s="34"/>
      <c r="FH224" s="34"/>
      <c r="FI224" s="34"/>
      <c r="FJ224" s="34"/>
      <c r="FK224" s="34"/>
      <c r="FL224" s="34"/>
      <c r="FM224" s="34"/>
      <c r="FN224" s="34"/>
      <c r="FO224" s="34"/>
      <c r="FP224" s="34"/>
      <c r="FQ224" s="34"/>
      <c r="FR224" s="34"/>
      <c r="FS224" s="34"/>
      <c r="FT224" s="35"/>
      <c r="FU224" s="35"/>
      <c r="FV224" s="35"/>
      <c r="FW224" s="35"/>
      <c r="FX224" s="35"/>
      <c r="FY224" s="35"/>
      <c r="FZ224" s="35"/>
      <c r="GA224" s="35"/>
      <c r="GB224" s="35"/>
      <c r="GC224" s="35"/>
      <c r="GD224" s="35"/>
      <c r="GE224" s="35"/>
      <c r="GF224" s="35"/>
      <c r="GG224" s="35"/>
      <c r="GH224" s="35"/>
      <c r="GI224" s="35"/>
      <c r="GJ224" s="35"/>
      <c r="GK224" s="35"/>
      <c r="GL224" s="35"/>
      <c r="GM224" s="35"/>
      <c r="GN224" s="35"/>
      <c r="GO224" s="35"/>
      <c r="GP224" s="35"/>
      <c r="GQ224" s="35"/>
      <c r="GR224" s="35"/>
      <c r="GS224" s="31"/>
      <c r="GT224" s="31"/>
      <c r="GU224" s="31"/>
      <c r="GV224" s="31"/>
      <c r="GW224" s="31"/>
      <c r="GX224" s="31"/>
      <c r="GY224" s="31"/>
      <c r="GZ224" s="31"/>
      <c r="HA224" s="31"/>
      <c r="HB224" s="31"/>
      <c r="HC224" s="35"/>
      <c r="HD224" s="35"/>
      <c r="HE224" s="35"/>
      <c r="HF224" s="35"/>
      <c r="HG224" s="35"/>
      <c r="HH224" s="35"/>
      <c r="HI224" s="35"/>
      <c r="HJ224" s="35"/>
      <c r="HK224" s="35"/>
      <c r="HL224" s="35"/>
      <c r="HM224" s="35"/>
      <c r="HN224" s="35"/>
      <c r="HO224" s="35"/>
      <c r="HP224" s="35"/>
      <c r="HQ224" s="35"/>
      <c r="HR224" s="35"/>
      <c r="HS224" s="35"/>
      <c r="HT224" s="35"/>
      <c r="HU224" s="35"/>
      <c r="HV224" s="35"/>
      <c r="HW224" s="35"/>
      <c r="HX224" s="35"/>
      <c r="HY224" s="35"/>
      <c r="HZ224" s="35"/>
      <c r="IA224" s="35"/>
      <c r="IB224" s="35"/>
      <c r="IC224" s="35"/>
      <c r="ID224" s="35"/>
      <c r="IE224" s="35"/>
      <c r="IF224" s="61"/>
      <c r="IG224" s="35"/>
      <c r="IH224" s="35"/>
      <c r="II224" s="35">
        <f t="shared" si="17"/>
        <v>0</v>
      </c>
      <c r="IJ224" s="35"/>
      <c r="IK224" s="35"/>
      <c r="IL224" s="35"/>
      <c r="IM224" s="34"/>
      <c r="IN224" s="31"/>
      <c r="IO224" s="70"/>
      <c r="IP224" s="34"/>
      <c r="IQ224" s="34"/>
      <c r="IR224" s="34"/>
      <c r="IS224" s="34"/>
      <c r="IT224" s="34"/>
      <c r="IU224" s="34"/>
      <c r="IV224" s="34"/>
      <c r="IW224" s="34"/>
      <c r="IX224" s="34"/>
      <c r="IY224" s="34"/>
      <c r="IZ224" s="34"/>
      <c r="JA224" s="34"/>
      <c r="JB224" s="34"/>
      <c r="JC224" s="34"/>
      <c r="JD224" s="34"/>
      <c r="JE224" s="34"/>
      <c r="JF224" s="34"/>
      <c r="JG224" s="34"/>
      <c r="JH224" s="34"/>
      <c r="JI224" s="34"/>
      <c r="JJ224" s="34"/>
      <c r="JK224" s="34"/>
      <c r="JL224" s="34"/>
      <c r="JM224" s="34"/>
      <c r="JN224" s="34"/>
      <c r="JO224" s="34"/>
      <c r="JP224" s="34"/>
      <c r="JQ224" s="34"/>
      <c r="JR224" s="34"/>
      <c r="JS224" s="34"/>
      <c r="JT224" s="34"/>
      <c r="JU224" s="34"/>
      <c r="JV224" s="34"/>
      <c r="JW224" s="34"/>
      <c r="JX224" s="34"/>
      <c r="JY224" s="34"/>
      <c r="JZ224" s="34"/>
      <c r="KA224" s="34"/>
      <c r="KB224" s="34"/>
      <c r="KC224" s="34"/>
      <c r="KD224" s="34"/>
      <c r="KE224" s="34"/>
      <c r="KF224" s="34"/>
      <c r="KG224" s="34"/>
      <c r="KH224" s="34"/>
      <c r="KI224" s="34"/>
      <c r="KJ224" s="34"/>
      <c r="KK224" s="34"/>
      <c r="KL224" s="34"/>
      <c r="KM224" s="34"/>
      <c r="KN224" s="34"/>
      <c r="KO224" s="34"/>
      <c r="KP224" s="34"/>
      <c r="KQ224" s="34"/>
      <c r="KR224" s="34"/>
      <c r="KS224" s="34"/>
      <c r="KT224" s="34"/>
      <c r="KU224" s="34"/>
      <c r="KV224" s="34"/>
      <c r="KW224" s="34"/>
      <c r="KX224" s="34"/>
      <c r="KY224" s="34"/>
      <c r="KZ224" s="34"/>
      <c r="LA224" s="34"/>
      <c r="LB224" s="34"/>
      <c r="LC224" s="34"/>
      <c r="LD224" s="34"/>
      <c r="LE224" s="34"/>
      <c r="LF224" s="34"/>
      <c r="LG224" s="34"/>
      <c r="LH224" s="34"/>
      <c r="LI224" s="34"/>
      <c r="LJ224" s="34"/>
      <c r="LK224" s="34"/>
      <c r="LL224" s="34"/>
      <c r="LM224" s="34"/>
      <c r="LN224" s="34"/>
      <c r="LO224" s="34"/>
      <c r="LP224" s="34"/>
      <c r="LQ224" s="34"/>
      <c r="LR224" s="34"/>
      <c r="LS224" s="34"/>
      <c r="LT224" s="34"/>
      <c r="LU224" s="34"/>
      <c r="LV224" s="34"/>
      <c r="LW224" s="34"/>
      <c r="LX224" s="34"/>
      <c r="LY224" s="34"/>
      <c r="LZ224" s="34"/>
      <c r="MA224" s="34"/>
      <c r="MB224" s="34"/>
      <c r="MC224" s="34"/>
      <c r="MD224" s="34"/>
      <c r="ME224" s="34"/>
      <c r="MF224" s="34"/>
      <c r="MG224" s="34"/>
      <c r="MH224" s="34"/>
      <c r="MI224" s="34"/>
      <c r="MJ224" s="34"/>
      <c r="MK224" s="34"/>
      <c r="ML224" s="34"/>
      <c r="MM224" s="34"/>
      <c r="MN224" s="34"/>
      <c r="MO224" s="34"/>
      <c r="MP224" s="34"/>
      <c r="MQ224" s="34"/>
      <c r="MR224" s="34"/>
      <c r="MS224" s="34"/>
      <c r="MT224" s="34"/>
      <c r="MU224" s="34"/>
      <c r="MV224" s="34"/>
      <c r="MW224" s="34"/>
      <c r="MX224" s="34"/>
      <c r="MY224" s="34"/>
      <c r="MZ224" s="34"/>
      <c r="NA224" s="34"/>
      <c r="NB224" s="34"/>
      <c r="NC224" s="34"/>
      <c r="ND224" s="34"/>
      <c r="NE224" s="34"/>
      <c r="NF224" s="34"/>
      <c r="NG224" s="34"/>
      <c r="NH224" s="34"/>
      <c r="NI224" s="34"/>
      <c r="NJ224" s="34"/>
      <c r="NK224" s="34"/>
      <c r="NX224" s="18" t="e">
        <f t="shared" si="20"/>
        <v>#DIV/0!</v>
      </c>
      <c r="NY224" t="str">
        <f t="shared" si="18"/>
        <v>Larger</v>
      </c>
      <c r="NZ224" t="str">
        <f t="shared" si="19"/>
        <v>Large</v>
      </c>
    </row>
    <row r="225" spans="1:390">
      <c r="A225" t="s">
        <v>741</v>
      </c>
      <c r="B225" s="31" t="s">
        <v>742</v>
      </c>
      <c r="C225" s="32" t="s">
        <v>743</v>
      </c>
      <c r="D225" s="31" t="s">
        <v>393</v>
      </c>
      <c r="E225" s="31">
        <v>20070</v>
      </c>
      <c r="F225" s="31" t="s">
        <v>759</v>
      </c>
      <c r="G225" s="34">
        <v>17306.672952380974</v>
      </c>
      <c r="H225" s="70">
        <v>99500</v>
      </c>
      <c r="I225" s="61"/>
      <c r="J225" s="67">
        <v>446</v>
      </c>
      <c r="K225" s="67">
        <v>31</v>
      </c>
      <c r="L225" s="67"/>
      <c r="M225" s="67"/>
      <c r="N225" s="67"/>
      <c r="O225" s="67"/>
      <c r="P225" s="67"/>
      <c r="Q225" s="67"/>
      <c r="R225" s="67">
        <v>30</v>
      </c>
      <c r="S225" s="67"/>
      <c r="T225" s="67"/>
      <c r="U225" s="67">
        <v>198</v>
      </c>
      <c r="V225" s="67">
        <v>1045</v>
      </c>
      <c r="W225" s="86">
        <v>150</v>
      </c>
      <c r="X225" s="86"/>
      <c r="Y225" s="86"/>
      <c r="Z225" s="86"/>
      <c r="AA225" s="86"/>
      <c r="AB225" s="86"/>
      <c r="AC225" s="87">
        <v>0</v>
      </c>
      <c r="AD225" s="61"/>
      <c r="AE225" s="61"/>
      <c r="AF225" s="87"/>
      <c r="AG225" s="87">
        <v>120000</v>
      </c>
      <c r="AH225" s="87"/>
      <c r="AI225" s="87"/>
      <c r="AJ225" s="87"/>
      <c r="AK225" s="87"/>
      <c r="AL225" s="87">
        <v>0</v>
      </c>
      <c r="AM225" s="87"/>
      <c r="AN225" s="61"/>
      <c r="AO225" s="88">
        <v>120000</v>
      </c>
      <c r="AP225" s="61">
        <v>67751</v>
      </c>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v>5100</v>
      </c>
      <c r="BT225" s="61"/>
      <c r="BU225" s="61"/>
      <c r="BV225" s="61"/>
      <c r="BW225" s="35"/>
      <c r="BX225" s="35"/>
      <c r="BY225" s="35"/>
      <c r="BZ225" s="35"/>
      <c r="CA225" s="35"/>
      <c r="CB225" s="35"/>
      <c r="CC225" s="35"/>
      <c r="CD225" s="35"/>
      <c r="CE225" s="35"/>
      <c r="CF225" s="35"/>
      <c r="CG225" s="35"/>
      <c r="CH225" s="35"/>
      <c r="CI225" s="35"/>
      <c r="CJ225" s="35"/>
      <c r="CK225" s="35"/>
      <c r="CL225" s="35"/>
      <c r="CM225" s="35"/>
      <c r="CN225" s="35"/>
      <c r="CO225" s="35"/>
      <c r="CP225" s="35"/>
      <c r="CQ225" s="35"/>
      <c r="CR225" s="35"/>
      <c r="CS225" s="35"/>
      <c r="CT225" s="35"/>
      <c r="CU225" s="35"/>
      <c r="CV225" s="35"/>
      <c r="CW225" s="35"/>
      <c r="CX225" s="35"/>
      <c r="CY225" s="35">
        <v>68917</v>
      </c>
      <c r="CZ225" s="35"/>
      <c r="DA225" s="35"/>
      <c r="DB225" s="35"/>
      <c r="DC225" s="35"/>
      <c r="DD225" s="35"/>
      <c r="DE225" s="35"/>
      <c r="DF225" s="35"/>
      <c r="DG225" s="35"/>
      <c r="DH225" s="35"/>
      <c r="DI225" s="35"/>
      <c r="DJ225" s="35"/>
      <c r="DK225" s="35"/>
      <c r="DL225" s="35"/>
      <c r="DM225" s="35"/>
      <c r="DN225" s="35"/>
      <c r="DO225" s="35"/>
      <c r="DP225" s="35"/>
      <c r="DQ225" s="35"/>
      <c r="DR225" s="35"/>
      <c r="DS225" s="35"/>
      <c r="DT225" s="35"/>
      <c r="DU225" s="35"/>
      <c r="DV225" s="61"/>
      <c r="DW225" s="61"/>
      <c r="DX225" s="35"/>
      <c r="DY225" s="35"/>
      <c r="DZ225" s="35"/>
      <c r="EA225" s="35"/>
      <c r="EB225" s="35"/>
      <c r="EC225" s="35"/>
      <c r="ED225" s="35"/>
      <c r="EE225" s="35"/>
      <c r="EF225" s="35"/>
      <c r="EG225" s="35"/>
      <c r="EH225" s="35"/>
      <c r="EI225" s="61"/>
      <c r="EJ225" s="35"/>
      <c r="EK225" s="35"/>
      <c r="EL225" s="35"/>
      <c r="EM225" s="35">
        <v>25000</v>
      </c>
      <c r="EN225" s="35"/>
      <c r="EO225" s="35"/>
      <c r="EP225" s="35"/>
      <c r="EQ225" s="35"/>
      <c r="ER225" s="35"/>
      <c r="ES225" s="35"/>
      <c r="ET225" s="35"/>
      <c r="EU225" s="37"/>
      <c r="EV225" s="37"/>
      <c r="EW225" s="37"/>
      <c r="EX225" s="37"/>
      <c r="EY225" s="37"/>
      <c r="EZ225" s="37"/>
      <c r="FA225" s="34"/>
      <c r="FB225" s="34"/>
      <c r="FC225" s="34"/>
      <c r="FD225" s="34"/>
      <c r="FE225" s="34"/>
      <c r="FF225" s="34"/>
      <c r="FG225" s="34"/>
      <c r="FH225" s="34"/>
      <c r="FI225" s="34"/>
      <c r="FJ225" s="34"/>
      <c r="FK225" s="34"/>
      <c r="FL225" s="34"/>
      <c r="FM225" s="34"/>
      <c r="FN225" s="34"/>
      <c r="FO225" s="34"/>
      <c r="FP225" s="34"/>
      <c r="FQ225" s="34"/>
      <c r="FR225" s="34"/>
      <c r="FS225" s="34"/>
      <c r="FT225" s="35"/>
      <c r="FU225" s="35"/>
      <c r="FV225" s="35"/>
      <c r="FW225" s="35"/>
      <c r="FX225" s="35"/>
      <c r="FY225" s="35"/>
      <c r="FZ225" s="35"/>
      <c r="GA225" s="35"/>
      <c r="GB225" s="35"/>
      <c r="GC225" s="35"/>
      <c r="GD225" s="35"/>
      <c r="GE225" s="35">
        <v>22239</v>
      </c>
      <c r="GF225" s="35"/>
      <c r="GG225" s="35"/>
      <c r="GH225" s="35"/>
      <c r="GI225" s="35"/>
      <c r="GJ225" s="35"/>
      <c r="GK225" s="35"/>
      <c r="GL225" s="35"/>
      <c r="GM225" s="35"/>
      <c r="GN225" s="35"/>
      <c r="GO225" s="35"/>
      <c r="GP225" s="35">
        <v>120000</v>
      </c>
      <c r="GQ225" s="35"/>
      <c r="GR225" s="35">
        <v>120000</v>
      </c>
      <c r="GS225" s="31" t="s">
        <v>420</v>
      </c>
      <c r="GT225" s="31"/>
      <c r="GU225" s="31"/>
      <c r="GV225" s="31" t="s">
        <v>409</v>
      </c>
      <c r="GW225" s="31"/>
      <c r="GX225" s="31"/>
      <c r="GY225" s="31"/>
      <c r="GZ225" s="31"/>
      <c r="HA225" s="31"/>
      <c r="HB225" t="s">
        <v>744</v>
      </c>
      <c r="HC225" s="35">
        <v>3172</v>
      </c>
      <c r="HD225" s="35">
        <v>11990</v>
      </c>
      <c r="HE225" s="35"/>
      <c r="HF225" s="35">
        <v>399</v>
      </c>
      <c r="HG225" s="35"/>
      <c r="HH225" s="35">
        <v>125298</v>
      </c>
      <c r="HI225" s="35"/>
      <c r="HJ225" s="35">
        <v>842</v>
      </c>
      <c r="HK225" s="35"/>
      <c r="HL225" s="35">
        <v>287</v>
      </c>
      <c r="HM225" s="35"/>
      <c r="HN225" s="35"/>
      <c r="HO225" s="35"/>
      <c r="HP225" s="35"/>
      <c r="HQ225" s="35">
        <v>191061</v>
      </c>
      <c r="HR225" s="35">
        <v>5</v>
      </c>
      <c r="HS225" s="35"/>
      <c r="HT225" s="35"/>
      <c r="HU225" s="35">
        <v>7</v>
      </c>
      <c r="HV225" s="35"/>
      <c r="HW225" s="35"/>
      <c r="HX225" s="35"/>
      <c r="HY225" s="35"/>
      <c r="HZ225" s="35"/>
      <c r="IA225" s="35"/>
      <c r="IB225" s="35"/>
      <c r="IC225" s="35"/>
      <c r="ID225" s="35"/>
      <c r="IE225" s="35"/>
      <c r="IF225" s="61"/>
      <c r="IG225" s="35">
        <v>7.99</v>
      </c>
      <c r="IH225" s="35">
        <v>19.64</v>
      </c>
      <c r="II225" s="35">
        <f t="shared" si="17"/>
        <v>7.99</v>
      </c>
      <c r="IJ225" s="35"/>
      <c r="IK225" s="35">
        <v>13</v>
      </c>
      <c r="IL225" s="35">
        <v>11.65</v>
      </c>
      <c r="IM225" s="34"/>
      <c r="IN225" s="31"/>
      <c r="IO225" s="70">
        <v>23017</v>
      </c>
      <c r="IP225" s="34">
        <v>13092</v>
      </c>
      <c r="IQ225" s="34">
        <v>22014</v>
      </c>
      <c r="IR225" s="34"/>
      <c r="IS225" s="34"/>
      <c r="IT225" s="34"/>
      <c r="IU225" s="34"/>
      <c r="IV225" s="34">
        <v>8327</v>
      </c>
      <c r="IW225" s="34"/>
      <c r="IX225" s="34"/>
      <c r="IY225" s="34"/>
      <c r="IZ225" s="34"/>
      <c r="JA225" s="34">
        <v>457</v>
      </c>
      <c r="JB225" s="34">
        <v>449</v>
      </c>
      <c r="JC225" s="34">
        <v>568</v>
      </c>
      <c r="JD225" s="34">
        <v>342</v>
      </c>
      <c r="JE225" s="34"/>
      <c r="JF225" s="34"/>
      <c r="JG225" s="34"/>
      <c r="JH225" s="34"/>
      <c r="JI225" s="34"/>
      <c r="JJ225" s="34"/>
      <c r="JK225" s="34"/>
      <c r="JL225" s="34"/>
      <c r="JM225" s="34"/>
      <c r="JN225" s="34"/>
      <c r="JO225" s="34"/>
      <c r="JP225" s="34"/>
      <c r="JQ225" s="34"/>
      <c r="JR225" s="34"/>
      <c r="JS225" s="34"/>
      <c r="JT225" s="34"/>
      <c r="JU225" s="34">
        <v>63</v>
      </c>
      <c r="JV225" s="34"/>
      <c r="JW225" s="34"/>
      <c r="JX225" s="34"/>
      <c r="JY225" s="34"/>
      <c r="JZ225" s="34"/>
      <c r="KA225" s="34"/>
      <c r="KB225" s="34"/>
      <c r="KC225" s="34"/>
      <c r="KD225" s="34"/>
      <c r="KE225" s="34"/>
      <c r="KF225" s="34">
        <v>3</v>
      </c>
      <c r="KG225" s="34">
        <v>51</v>
      </c>
      <c r="KH225" s="34">
        <v>1257</v>
      </c>
      <c r="KI225" s="34">
        <v>67.25</v>
      </c>
      <c r="KJ225" s="34">
        <v>0</v>
      </c>
      <c r="KK225" s="34">
        <v>0</v>
      </c>
      <c r="KL225" s="34">
        <v>5</v>
      </c>
      <c r="KM225" s="34">
        <v>0</v>
      </c>
      <c r="KN225" s="34"/>
      <c r="KO225" s="34"/>
      <c r="KP225" s="34"/>
      <c r="KQ225" s="34"/>
      <c r="KR225" s="34"/>
      <c r="KS225" s="34"/>
      <c r="KT225" s="34"/>
      <c r="KU225" s="34"/>
      <c r="KV225" s="34"/>
      <c r="KW225" s="34"/>
      <c r="KX225" s="34"/>
      <c r="KY225" s="34"/>
      <c r="KZ225" s="34"/>
      <c r="LA225" s="34"/>
      <c r="LB225" s="34"/>
      <c r="LC225" s="34"/>
      <c r="LD225" s="34"/>
      <c r="LE225" s="34"/>
      <c r="LF225" s="34"/>
      <c r="LG225" s="34"/>
      <c r="LH225" s="34"/>
      <c r="LI225" s="34"/>
      <c r="LJ225" s="34"/>
      <c r="LK225" s="34"/>
      <c r="LL225" s="34"/>
      <c r="LM225" s="34"/>
      <c r="LN225" s="34"/>
      <c r="LO225" s="34"/>
      <c r="LP225" s="34"/>
      <c r="LQ225" s="34"/>
      <c r="LR225" s="34"/>
      <c r="LS225" s="34"/>
      <c r="LT225" s="34"/>
      <c r="LU225" s="34"/>
      <c r="LV225" s="34"/>
      <c r="LW225" s="34"/>
      <c r="LX225" s="34"/>
      <c r="LY225" s="34"/>
      <c r="LZ225" s="34"/>
      <c r="MA225" s="34"/>
      <c r="MB225" s="34"/>
      <c r="MC225" s="34"/>
      <c r="MD225" s="34"/>
      <c r="ME225" s="34"/>
      <c r="MF225" s="34"/>
      <c r="MG225" s="34"/>
      <c r="MH225" s="34"/>
      <c r="MI225" s="34"/>
      <c r="MJ225" s="34"/>
      <c r="MK225" s="34"/>
      <c r="ML225" s="34"/>
      <c r="MM225" s="34"/>
      <c r="MN225" s="34"/>
      <c r="MO225" s="34">
        <v>5</v>
      </c>
      <c r="MP225" s="34">
        <v>0</v>
      </c>
      <c r="MQ225" s="34"/>
      <c r="MR225" s="34"/>
      <c r="MS225" s="34">
        <v>524172</v>
      </c>
      <c r="MT225" s="34"/>
      <c r="MU225" s="34"/>
      <c r="MV225" s="34"/>
      <c r="MW225" s="34"/>
      <c r="MX225" s="34"/>
      <c r="MY225" s="34"/>
      <c r="MZ225" s="34"/>
      <c r="NA225" s="34"/>
      <c r="NB225" s="34"/>
      <c r="NC225" s="34"/>
      <c r="ND225" s="34"/>
      <c r="NE225" s="34"/>
      <c r="NF225" s="34"/>
      <c r="NG225" s="34"/>
      <c r="NH225" s="34"/>
      <c r="NI225" s="34"/>
      <c r="NJ225" s="34"/>
      <c r="NK225" s="34"/>
      <c r="NX225" s="18">
        <f t="shared" si="20"/>
        <v>2166.0416711365424</v>
      </c>
      <c r="NY225" t="str">
        <f t="shared" si="18"/>
        <v>Larger</v>
      </c>
      <c r="NZ225" t="str">
        <f t="shared" si="19"/>
        <v>Medium</v>
      </c>
    </row>
    <row r="226" spans="1:390">
      <c r="A226" t="s">
        <v>465</v>
      </c>
      <c r="B226" s="31" t="s">
        <v>745</v>
      </c>
      <c r="C226" s="32" t="s">
        <v>746</v>
      </c>
      <c r="D226" s="1" t="s">
        <v>404</v>
      </c>
      <c r="E226" s="31">
        <v>20070</v>
      </c>
      <c r="F226" s="31" t="s">
        <v>759</v>
      </c>
      <c r="G226" s="34">
        <v>6821.4834285714569</v>
      </c>
      <c r="H226" s="70">
        <v>30000</v>
      </c>
      <c r="I226" s="61"/>
      <c r="J226" s="67">
        <v>76</v>
      </c>
      <c r="K226" s="67">
        <v>13</v>
      </c>
      <c r="L226" s="67"/>
      <c r="M226" s="67"/>
      <c r="N226" s="67"/>
      <c r="O226" s="67"/>
      <c r="P226" s="67"/>
      <c r="Q226" s="67"/>
      <c r="R226" s="67">
        <v>36</v>
      </c>
      <c r="S226" s="67"/>
      <c r="T226" s="67"/>
      <c r="U226" s="67">
        <v>62</v>
      </c>
      <c r="V226" s="67">
        <v>442</v>
      </c>
      <c r="W226" s="86">
        <v>1</v>
      </c>
      <c r="X226" s="86"/>
      <c r="Y226" s="86"/>
      <c r="Z226" s="86"/>
      <c r="AA226" s="86"/>
      <c r="AB226" s="86"/>
      <c r="AC226" s="87">
        <v>0</v>
      </c>
      <c r="AD226" s="61"/>
      <c r="AE226" s="61"/>
      <c r="AF226" s="87"/>
      <c r="AG226" s="87"/>
      <c r="AH226" s="87"/>
      <c r="AI226" s="87"/>
      <c r="AJ226" s="87"/>
      <c r="AK226" s="87"/>
      <c r="AL226" s="87">
        <v>30000</v>
      </c>
      <c r="AM226" s="87">
        <v>209952</v>
      </c>
      <c r="AN226" s="61"/>
      <c r="AO226" s="88">
        <v>239952</v>
      </c>
      <c r="AP226" s="61">
        <v>1117</v>
      </c>
      <c r="AQ226" s="61"/>
      <c r="AR226" s="61"/>
      <c r="AS226" s="61"/>
      <c r="AT226" s="61"/>
      <c r="AU226" s="61"/>
      <c r="AV226" s="61"/>
      <c r="AW226" s="61"/>
      <c r="AX226" s="61"/>
      <c r="AY226" s="61"/>
      <c r="AZ226" s="61">
        <v>3000</v>
      </c>
      <c r="BA226" s="61"/>
      <c r="BB226" s="61">
        <v>4117</v>
      </c>
      <c r="BC226" s="61"/>
      <c r="BD226" s="61"/>
      <c r="BE226" s="61"/>
      <c r="BF226" s="61"/>
      <c r="BG226" s="61"/>
      <c r="BH226" s="61"/>
      <c r="BI226" s="61"/>
      <c r="BJ226" s="61"/>
      <c r="BK226" s="61"/>
      <c r="BL226" s="61"/>
      <c r="BM226" s="61"/>
      <c r="BN226" s="61"/>
      <c r="BO226" s="61">
        <v>0</v>
      </c>
      <c r="BP226" s="61">
        <v>6315</v>
      </c>
      <c r="BQ226" s="61"/>
      <c r="BR226" s="61"/>
      <c r="BS226" s="61"/>
      <c r="BT226" s="61"/>
      <c r="BU226" s="61"/>
      <c r="BV226" s="61"/>
      <c r="BW226" s="35"/>
      <c r="BX226" s="35"/>
      <c r="BY226" s="35"/>
      <c r="BZ226" s="35">
        <v>6315</v>
      </c>
      <c r="CA226" s="35"/>
      <c r="CB226" s="35"/>
      <c r="CC226" s="35"/>
      <c r="CD226" s="35"/>
      <c r="CE226" s="35"/>
      <c r="CF226" s="35"/>
      <c r="CG226" s="35"/>
      <c r="CH226" s="35"/>
      <c r="CI226" s="35"/>
      <c r="CJ226" s="35"/>
      <c r="CK226" s="35"/>
      <c r="CL226" s="35"/>
      <c r="CM226" s="35"/>
      <c r="CN226" s="35"/>
      <c r="CO226" s="35"/>
      <c r="CP226" s="35"/>
      <c r="CQ226" s="35"/>
      <c r="CR226" s="35"/>
      <c r="CS226" s="35"/>
      <c r="CT226" s="35"/>
      <c r="CU226" s="35"/>
      <c r="CV226" s="35"/>
      <c r="CW226" s="35"/>
      <c r="CX226" s="35"/>
      <c r="CY226" s="35"/>
      <c r="CZ226" s="35"/>
      <c r="DA226" s="35"/>
      <c r="DB226" s="35"/>
      <c r="DC226" s="35"/>
      <c r="DD226" s="35"/>
      <c r="DE226" s="35"/>
      <c r="DF226" s="35">
        <v>43173</v>
      </c>
      <c r="DG226" s="35"/>
      <c r="DH226" s="35"/>
      <c r="DI226" s="35">
        <v>43173</v>
      </c>
      <c r="DJ226" s="35"/>
      <c r="DK226" s="35"/>
      <c r="DL226" s="35"/>
      <c r="DM226" s="35"/>
      <c r="DN226" s="35"/>
      <c r="DO226" s="35"/>
      <c r="DP226" s="35"/>
      <c r="DQ226" s="35"/>
      <c r="DR226" s="35"/>
      <c r="DS226" s="35"/>
      <c r="DT226" s="35"/>
      <c r="DU226" s="35"/>
      <c r="DV226" s="61"/>
      <c r="DW226" s="61"/>
      <c r="DX226" s="35"/>
      <c r="DY226" s="35"/>
      <c r="DZ226" s="35"/>
      <c r="EA226" s="35"/>
      <c r="EB226" s="35"/>
      <c r="EC226" s="35"/>
      <c r="ED226" s="35"/>
      <c r="EE226" s="35"/>
      <c r="EF226" s="35"/>
      <c r="EG226" s="35"/>
      <c r="EH226" s="35"/>
      <c r="EI226" s="61"/>
      <c r="EJ226" s="35">
        <v>1000</v>
      </c>
      <c r="EK226" s="35"/>
      <c r="EL226" s="35"/>
      <c r="EM226" s="35"/>
      <c r="EN226" s="35"/>
      <c r="EO226" s="35"/>
      <c r="EP226" s="35"/>
      <c r="EQ226" s="35"/>
      <c r="ER226" s="35"/>
      <c r="ES226" s="35"/>
      <c r="ET226" s="35">
        <v>1000</v>
      </c>
      <c r="EU226" s="37"/>
      <c r="EV226" s="37"/>
      <c r="EW226" s="37"/>
      <c r="EX226" s="37"/>
      <c r="EY226" s="37"/>
      <c r="EZ226" s="37"/>
      <c r="FA226" s="34"/>
      <c r="FB226" s="34"/>
      <c r="FC226" s="34"/>
      <c r="FD226" s="34"/>
      <c r="FE226" s="34"/>
      <c r="FF226" s="34"/>
      <c r="FG226" s="34"/>
      <c r="FH226" s="34"/>
      <c r="FI226" s="34"/>
      <c r="FJ226" s="34"/>
      <c r="FK226" s="34"/>
      <c r="FL226" s="34"/>
      <c r="FM226" s="34"/>
      <c r="FN226" s="34"/>
      <c r="FO226" s="34"/>
      <c r="FP226" s="34"/>
      <c r="FQ226" s="34"/>
      <c r="FR226" s="34"/>
      <c r="FS226" s="34"/>
      <c r="FT226" s="35"/>
      <c r="FU226" s="35"/>
      <c r="FV226" s="35"/>
      <c r="FW226" s="35"/>
      <c r="FX226" s="35"/>
      <c r="FY226" s="35"/>
      <c r="FZ226" s="35"/>
      <c r="GA226" s="35"/>
      <c r="GB226" s="35"/>
      <c r="GC226" s="35"/>
      <c r="GD226" s="35"/>
      <c r="GE226" s="35"/>
      <c r="GF226" s="35"/>
      <c r="GG226" s="35"/>
      <c r="GH226" s="35"/>
      <c r="GI226" s="35"/>
      <c r="GJ226" s="35"/>
      <c r="GK226" s="35"/>
      <c r="GL226" s="35"/>
      <c r="GM226" s="35"/>
      <c r="GN226" s="35"/>
      <c r="GO226" s="35">
        <v>0</v>
      </c>
      <c r="GP226" s="35">
        <v>244069</v>
      </c>
      <c r="GQ226" s="35">
        <v>50488</v>
      </c>
      <c r="GR226" s="35">
        <v>294557</v>
      </c>
      <c r="GS226" s="31" t="s">
        <v>395</v>
      </c>
      <c r="GT226" s="31"/>
      <c r="GU226" s="31" t="s">
        <v>397</v>
      </c>
      <c r="GV226" s="31" t="s">
        <v>409</v>
      </c>
      <c r="GW226" s="31"/>
      <c r="GX226" t="s">
        <v>459</v>
      </c>
      <c r="GY226" s="31"/>
      <c r="GZ226" s="31"/>
      <c r="HA226" s="31"/>
      <c r="HC226" s="35">
        <v>4124</v>
      </c>
      <c r="HD226" s="35">
        <v>2847</v>
      </c>
      <c r="HE226" s="35">
        <v>5866</v>
      </c>
      <c r="HF226" s="35">
        <v>108</v>
      </c>
      <c r="HG226" s="35">
        <v>0</v>
      </c>
      <c r="HH226" s="35">
        <v>39633</v>
      </c>
      <c r="HI226" s="35"/>
      <c r="HJ226" s="35">
        <v>241</v>
      </c>
      <c r="HK226" s="35">
        <v>3163</v>
      </c>
      <c r="HL226" s="35">
        <v>4310</v>
      </c>
      <c r="HM226" s="35"/>
      <c r="HN226" s="35"/>
      <c r="HO226" s="35">
        <v>81</v>
      </c>
      <c r="HP226" s="35">
        <v>81</v>
      </c>
      <c r="HQ226" s="35">
        <v>164</v>
      </c>
      <c r="HR226" s="35">
        <v>256</v>
      </c>
      <c r="HS226" s="35"/>
      <c r="HT226" s="35"/>
      <c r="HU226" s="35">
        <v>12</v>
      </c>
      <c r="HV226" s="35"/>
      <c r="HW226" s="35"/>
      <c r="HX226" s="35"/>
      <c r="HY226" s="35"/>
      <c r="HZ226" s="35"/>
      <c r="IA226" s="35"/>
      <c r="IB226" s="35"/>
      <c r="IC226" s="35"/>
      <c r="ID226" s="35"/>
      <c r="IE226" s="35"/>
      <c r="IF226" s="61">
        <v>0.15</v>
      </c>
      <c r="IG226" s="35">
        <v>7.29</v>
      </c>
      <c r="IH226" s="35">
        <v>13.03</v>
      </c>
      <c r="II226" s="35">
        <f t="shared" si="17"/>
        <v>7.29</v>
      </c>
      <c r="IJ226" s="35"/>
      <c r="IK226" s="35">
        <v>8</v>
      </c>
      <c r="IL226" s="35">
        <v>5.74</v>
      </c>
      <c r="IM226" s="34">
        <v>5651</v>
      </c>
      <c r="IN226" s="31" t="s">
        <v>411</v>
      </c>
      <c r="IO226" s="70">
        <v>5890</v>
      </c>
      <c r="IP226" s="34">
        <v>3068</v>
      </c>
      <c r="IQ226" s="34">
        <v>6262</v>
      </c>
      <c r="IR226" s="34">
        <v>4248</v>
      </c>
      <c r="IS226" s="34"/>
      <c r="IT226" s="34"/>
      <c r="IU226" s="34"/>
      <c r="IV226" s="34">
        <v>1233</v>
      </c>
      <c r="IW226" s="34"/>
      <c r="IX226" s="34">
        <v>20701</v>
      </c>
      <c r="IY226" s="34"/>
      <c r="IZ226" s="34"/>
      <c r="JA226" s="34">
        <v>22</v>
      </c>
      <c r="JB226" s="34">
        <v>20</v>
      </c>
      <c r="JC226" s="34">
        <v>0</v>
      </c>
      <c r="JD226" s="34">
        <v>0</v>
      </c>
      <c r="JE226" s="34"/>
      <c r="JF226" s="34"/>
      <c r="JG226" s="34"/>
      <c r="JH226" s="34"/>
      <c r="JI226" s="34"/>
      <c r="JJ226" s="34"/>
      <c r="JK226" s="34"/>
      <c r="JL226" s="34"/>
      <c r="JM226" s="34"/>
      <c r="JN226" s="34"/>
      <c r="JO226" s="34"/>
      <c r="JP226" s="34"/>
      <c r="JQ226" s="34"/>
      <c r="JR226" s="34">
        <v>2977</v>
      </c>
      <c r="JS226" s="34"/>
      <c r="JT226" s="34"/>
      <c r="JU226" s="34">
        <v>117</v>
      </c>
      <c r="JV226" s="34"/>
      <c r="JW226" s="34"/>
      <c r="JX226" s="34"/>
      <c r="JY226" s="34"/>
      <c r="JZ226" s="34"/>
      <c r="KA226" s="34"/>
      <c r="KB226" s="34"/>
      <c r="KC226" s="34"/>
      <c r="KD226" s="34"/>
      <c r="KE226" s="34"/>
      <c r="KF226" s="34">
        <v>0</v>
      </c>
      <c r="KG226" s="34">
        <v>0</v>
      </c>
      <c r="KH226" s="34">
        <v>0</v>
      </c>
      <c r="KI226" s="34">
        <v>65.5</v>
      </c>
      <c r="KJ226" s="34">
        <v>48</v>
      </c>
      <c r="KK226" s="34">
        <v>480</v>
      </c>
      <c r="KL226" s="34">
        <v>5</v>
      </c>
      <c r="KM226" s="34">
        <v>0</v>
      </c>
      <c r="KN226" s="34"/>
      <c r="KO226" s="34"/>
      <c r="KP226" s="34"/>
      <c r="KQ226" s="34"/>
      <c r="KR226" s="34"/>
      <c r="KS226" s="34"/>
      <c r="KT226" s="34"/>
      <c r="KU226" s="34"/>
      <c r="KV226" s="34"/>
      <c r="KW226" s="34"/>
      <c r="KX226" s="34"/>
      <c r="KY226" s="34"/>
      <c r="KZ226" s="34"/>
      <c r="LA226" s="34"/>
      <c r="LB226" s="34"/>
      <c r="LC226" s="34"/>
      <c r="LD226" s="34"/>
      <c r="LE226" s="34"/>
      <c r="LF226" s="34"/>
      <c r="LG226" s="34"/>
      <c r="LH226" s="34"/>
      <c r="LI226" s="34"/>
      <c r="LJ226" s="34"/>
      <c r="LK226" s="34"/>
      <c r="LL226" s="34"/>
      <c r="LM226" s="34"/>
      <c r="LN226" s="34"/>
      <c r="LO226" s="34"/>
      <c r="LP226" s="34"/>
      <c r="LQ226" s="34"/>
      <c r="LR226" s="34"/>
      <c r="LS226" s="34"/>
      <c r="LT226" s="34"/>
      <c r="LU226" s="34"/>
      <c r="LV226" s="34"/>
      <c r="LW226" s="34"/>
      <c r="LX226" s="34"/>
      <c r="LY226" s="34"/>
      <c r="LZ226" s="34"/>
      <c r="MA226" s="34"/>
      <c r="MB226" s="34"/>
      <c r="MC226" s="34"/>
      <c r="MD226" s="34"/>
      <c r="ME226" s="34"/>
      <c r="MF226" s="34"/>
      <c r="MG226" s="34"/>
      <c r="MH226" s="34"/>
      <c r="MI226" s="34"/>
      <c r="MJ226" s="34"/>
      <c r="MK226" s="34"/>
      <c r="ML226" s="34"/>
      <c r="MM226" s="34"/>
      <c r="MN226" s="34"/>
      <c r="MO226" s="34">
        <v>130</v>
      </c>
      <c r="MP226" s="34">
        <v>0</v>
      </c>
      <c r="MQ226" s="34"/>
      <c r="MR226" s="34"/>
      <c r="MS226" s="34">
        <v>122888</v>
      </c>
      <c r="MT226" s="34"/>
      <c r="MU226" s="34">
        <v>654</v>
      </c>
      <c r="MV226" s="34"/>
      <c r="MW226" s="34"/>
      <c r="MX226" s="34"/>
      <c r="MY226" s="34"/>
      <c r="MZ226" s="34"/>
      <c r="NA226" s="34"/>
      <c r="NB226" s="34"/>
      <c r="NC226" s="34"/>
      <c r="ND226" s="34"/>
      <c r="NE226" s="34"/>
      <c r="NF226" s="34"/>
      <c r="NG226" s="34"/>
      <c r="NH226" s="34"/>
      <c r="NI226" s="34"/>
      <c r="NJ226" s="34"/>
      <c r="NK226" s="34"/>
      <c r="NX226" s="18">
        <f t="shared" si="20"/>
        <v>935.73160885753862</v>
      </c>
      <c r="NY226" t="str">
        <f t="shared" si="18"/>
        <v>Mid-range</v>
      </c>
      <c r="NZ226" t="str">
        <f t="shared" si="19"/>
        <v>Small</v>
      </c>
    </row>
    <row r="227" spans="1:390">
      <c r="A227" t="s">
        <v>747</v>
      </c>
      <c r="B227" s="31" t="s">
        <v>748</v>
      </c>
      <c r="C227" s="32" t="s">
        <v>749</v>
      </c>
      <c r="D227" s="31" t="s">
        <v>393</v>
      </c>
      <c r="E227" s="31">
        <v>20070</v>
      </c>
      <c r="F227" s="31" t="s">
        <v>759</v>
      </c>
      <c r="G227" s="34">
        <v>8058.3285714285821</v>
      </c>
      <c r="H227" s="70"/>
      <c r="I227" s="61"/>
      <c r="J227" s="67"/>
      <c r="K227" s="67"/>
      <c r="L227" s="67"/>
      <c r="M227" s="67"/>
      <c r="N227" s="67"/>
      <c r="O227" s="67"/>
      <c r="P227" s="67"/>
      <c r="Q227" s="67"/>
      <c r="R227" s="67"/>
      <c r="S227" s="67"/>
      <c r="T227" s="67"/>
      <c r="U227" s="67"/>
      <c r="V227" s="67"/>
      <c r="W227" s="86"/>
      <c r="X227" s="86"/>
      <c r="Y227" s="86"/>
      <c r="Z227" s="86"/>
      <c r="AA227" s="86"/>
      <c r="AB227" s="86"/>
      <c r="AC227" s="92" t="s">
        <v>546</v>
      </c>
      <c r="AD227" s="61"/>
      <c r="AE227" s="61"/>
      <c r="AF227" s="87"/>
      <c r="AG227" s="87"/>
      <c r="AH227" s="87"/>
      <c r="AI227" s="87"/>
      <c r="AJ227" s="87"/>
      <c r="AK227" s="87"/>
      <c r="AL227" s="89" t="s">
        <v>546</v>
      </c>
      <c r="AM227" s="87"/>
      <c r="AN227" s="61"/>
      <c r="AO227" s="89" t="s">
        <v>546</v>
      </c>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35"/>
      <c r="BX227" s="35"/>
      <c r="BY227" s="35"/>
      <c r="BZ227" s="35"/>
      <c r="CA227" s="35"/>
      <c r="CB227" s="35"/>
      <c r="CC227" s="35"/>
      <c r="CD227" s="35"/>
      <c r="CE227" s="35"/>
      <c r="CF227" s="35"/>
      <c r="CG227" s="35"/>
      <c r="CH227" s="35"/>
      <c r="CI227" s="35"/>
      <c r="CJ227" s="35"/>
      <c r="CK227" s="35"/>
      <c r="CL227" s="35"/>
      <c r="CM227" s="35"/>
      <c r="CN227" s="35"/>
      <c r="CO227" s="35"/>
      <c r="CP227" s="35"/>
      <c r="CQ227" s="35"/>
      <c r="CR227" s="35"/>
      <c r="CS227" s="35"/>
      <c r="CT227" s="35"/>
      <c r="CU227" s="35"/>
      <c r="CV227" s="35"/>
      <c r="CW227" s="35"/>
      <c r="CX227" s="35"/>
      <c r="CY227" s="35"/>
      <c r="CZ227" s="35"/>
      <c r="DA227" s="35"/>
      <c r="DB227" s="35"/>
      <c r="DC227" s="35"/>
      <c r="DD227" s="35"/>
      <c r="DE227" s="35"/>
      <c r="DF227" s="35"/>
      <c r="DG227" s="35"/>
      <c r="DH227" s="35"/>
      <c r="DI227" s="35"/>
      <c r="DJ227" s="35"/>
      <c r="DK227" s="35"/>
      <c r="DL227" s="35"/>
      <c r="DM227" s="35"/>
      <c r="DN227" s="35"/>
      <c r="DO227" s="35"/>
      <c r="DP227" s="35"/>
      <c r="DQ227" s="35"/>
      <c r="DR227" s="35"/>
      <c r="DS227" s="35"/>
      <c r="DT227" s="35"/>
      <c r="DU227" s="35"/>
      <c r="DV227" s="61"/>
      <c r="DW227" s="61"/>
      <c r="DX227" s="35"/>
      <c r="DY227" s="35"/>
      <c r="DZ227" s="35"/>
      <c r="EA227" s="35"/>
      <c r="EB227" s="35"/>
      <c r="EC227" s="35"/>
      <c r="ED227" s="35"/>
      <c r="EE227" s="35"/>
      <c r="EF227" s="35"/>
      <c r="EG227" s="35"/>
      <c r="EH227" s="35"/>
      <c r="EI227" s="61"/>
      <c r="EJ227" s="35"/>
      <c r="EK227" s="35"/>
      <c r="EL227" s="35"/>
      <c r="EM227" s="35"/>
      <c r="EN227" s="35"/>
      <c r="EO227" s="35"/>
      <c r="EP227" s="35"/>
      <c r="EQ227" s="35"/>
      <c r="ER227" s="35"/>
      <c r="ES227" s="35"/>
      <c r="ET227" s="35"/>
      <c r="EU227" s="37"/>
      <c r="EV227" s="37"/>
      <c r="EW227" s="37"/>
      <c r="EX227" s="37"/>
      <c r="EY227" s="37"/>
      <c r="EZ227" s="37"/>
      <c r="FA227" s="34"/>
      <c r="FB227" s="34"/>
      <c r="FC227" s="34"/>
      <c r="FD227" s="34"/>
      <c r="FE227" s="34"/>
      <c r="FF227" s="34"/>
      <c r="FG227" s="34"/>
      <c r="FH227" s="34"/>
      <c r="FI227" s="34"/>
      <c r="FJ227" s="34"/>
      <c r="FK227" s="34"/>
      <c r="FL227" s="34"/>
      <c r="FM227" s="34"/>
      <c r="FN227" s="34"/>
      <c r="FO227" s="34"/>
      <c r="FP227" s="34"/>
      <c r="FQ227" s="34"/>
      <c r="FR227" s="34"/>
      <c r="FS227" s="34"/>
      <c r="FT227" s="35"/>
      <c r="FU227" s="35"/>
      <c r="FV227" s="35"/>
      <c r="FW227" s="35"/>
      <c r="FX227" s="35"/>
      <c r="FY227" s="35"/>
      <c r="FZ227" s="35"/>
      <c r="GA227" s="35"/>
      <c r="GB227" s="35"/>
      <c r="GC227" s="35"/>
      <c r="GD227" s="35"/>
      <c r="GE227" s="35"/>
      <c r="GF227" s="35"/>
      <c r="GG227" s="35"/>
      <c r="GH227" s="35"/>
      <c r="GI227" s="35"/>
      <c r="GJ227" s="35"/>
      <c r="GK227" s="35"/>
      <c r="GL227" s="35"/>
      <c r="GM227" s="35"/>
      <c r="GN227" s="35"/>
      <c r="GO227" s="35"/>
      <c r="GP227" s="35"/>
      <c r="GQ227" s="35"/>
      <c r="GR227" s="35"/>
      <c r="GS227" s="31"/>
      <c r="GT227" s="31"/>
      <c r="GU227" s="31"/>
      <c r="GV227" s="31"/>
      <c r="GW227" s="31"/>
      <c r="GX227" s="31"/>
      <c r="GY227" s="31"/>
      <c r="GZ227" s="31"/>
      <c r="HA227" s="31"/>
      <c r="HB227" s="31"/>
      <c r="HC227" s="35"/>
      <c r="HD227" s="35"/>
      <c r="HE227" s="35"/>
      <c r="HF227" s="35"/>
      <c r="HG227" s="35"/>
      <c r="HH227" s="35"/>
      <c r="HI227" s="35"/>
      <c r="HJ227" s="35"/>
      <c r="HK227" s="35"/>
      <c r="HL227" s="35"/>
      <c r="HM227" s="35"/>
      <c r="HN227" s="35"/>
      <c r="HO227" s="35"/>
      <c r="HP227" s="35"/>
      <c r="HQ227" s="35"/>
      <c r="HR227" s="35"/>
      <c r="HS227" s="35"/>
      <c r="HT227" s="35"/>
      <c r="HU227" s="35"/>
      <c r="HV227" s="35"/>
      <c r="HW227" s="35"/>
      <c r="HX227" s="35"/>
      <c r="HY227" s="35"/>
      <c r="HZ227" s="35"/>
      <c r="IA227" s="35"/>
      <c r="IB227" s="35"/>
      <c r="IC227" s="35"/>
      <c r="ID227" s="35"/>
      <c r="IE227" s="35"/>
      <c r="IF227" s="61"/>
      <c r="IG227" s="35"/>
      <c r="IH227" s="35"/>
      <c r="II227" s="35">
        <f t="shared" si="17"/>
        <v>0</v>
      </c>
      <c r="IJ227" s="35"/>
      <c r="IK227" s="35"/>
      <c r="IL227" s="35"/>
      <c r="IM227" s="34"/>
      <c r="IN227" s="31"/>
      <c r="IO227" s="70"/>
      <c r="IP227" s="34"/>
      <c r="IQ227" s="34"/>
      <c r="IR227" s="34"/>
      <c r="IS227" s="34"/>
      <c r="IT227" s="34"/>
      <c r="IU227" s="34"/>
      <c r="IV227" s="34"/>
      <c r="IW227" s="34"/>
      <c r="IX227" s="34"/>
      <c r="IY227" s="34"/>
      <c r="IZ227" s="34"/>
      <c r="JA227" s="34"/>
      <c r="JB227" s="34"/>
      <c r="JC227" s="34"/>
      <c r="JD227" s="34"/>
      <c r="JE227" s="34"/>
      <c r="JF227" s="34"/>
      <c r="JG227" s="34"/>
      <c r="JH227" s="34"/>
      <c r="JI227" s="34"/>
      <c r="JJ227" s="34"/>
      <c r="JK227" s="34"/>
      <c r="JL227" s="34"/>
      <c r="JM227" s="34"/>
      <c r="JN227" s="34"/>
      <c r="JO227" s="34"/>
      <c r="JP227" s="34"/>
      <c r="JQ227" s="34"/>
      <c r="JR227" s="34"/>
      <c r="JS227" s="34"/>
      <c r="JT227" s="34"/>
      <c r="JU227" s="34"/>
      <c r="JV227" s="34"/>
      <c r="JW227" s="34"/>
      <c r="JX227" s="34"/>
      <c r="JY227" s="34"/>
      <c r="JZ227" s="34"/>
      <c r="KA227" s="34"/>
      <c r="KB227" s="34"/>
      <c r="KC227" s="34"/>
      <c r="KD227" s="34"/>
      <c r="KE227" s="34"/>
      <c r="KF227" s="34"/>
      <c r="KG227" s="34"/>
      <c r="KH227" s="34"/>
      <c r="KI227" s="34"/>
      <c r="KJ227" s="34"/>
      <c r="KK227" s="34"/>
      <c r="KL227" s="34"/>
      <c r="KM227" s="34"/>
      <c r="KN227" s="34"/>
      <c r="KO227" s="34"/>
      <c r="KP227" s="34"/>
      <c r="KQ227" s="34"/>
      <c r="KR227" s="34"/>
      <c r="KS227" s="34"/>
      <c r="KT227" s="34"/>
      <c r="KU227" s="34"/>
      <c r="KV227" s="34"/>
      <c r="KW227" s="34"/>
      <c r="KX227" s="34"/>
      <c r="KY227" s="34"/>
      <c r="KZ227" s="34"/>
      <c r="LA227" s="34"/>
      <c r="LB227" s="34"/>
      <c r="LC227" s="34"/>
      <c r="LD227" s="34"/>
      <c r="LE227" s="34"/>
      <c r="LF227" s="34"/>
      <c r="LG227" s="34"/>
      <c r="LH227" s="34"/>
      <c r="LI227" s="34"/>
      <c r="LJ227" s="34"/>
      <c r="LK227" s="34"/>
      <c r="LL227" s="34"/>
      <c r="LM227" s="34"/>
      <c r="LN227" s="34"/>
      <c r="LO227" s="34"/>
      <c r="LP227" s="34"/>
      <c r="LQ227" s="34"/>
      <c r="LR227" s="34"/>
      <c r="LS227" s="34"/>
      <c r="LT227" s="34"/>
      <c r="LU227" s="34"/>
      <c r="LV227" s="34"/>
      <c r="LW227" s="34"/>
      <c r="LX227" s="34"/>
      <c r="LY227" s="34"/>
      <c r="LZ227" s="34"/>
      <c r="MA227" s="34"/>
      <c r="MB227" s="34"/>
      <c r="MC227" s="34"/>
      <c r="MD227" s="34"/>
      <c r="ME227" s="34"/>
      <c r="MF227" s="34"/>
      <c r="MG227" s="34"/>
      <c r="MH227" s="34"/>
      <c r="MI227" s="34"/>
      <c r="MJ227" s="34"/>
      <c r="MK227" s="34"/>
      <c r="ML227" s="34"/>
      <c r="MM227" s="34"/>
      <c r="MN227" s="34"/>
      <c r="MO227" s="34"/>
      <c r="MP227" s="34"/>
      <c r="MQ227" s="34"/>
      <c r="MR227" s="34"/>
      <c r="MS227" s="34"/>
      <c r="MT227" s="34"/>
      <c r="MU227" s="34"/>
      <c r="MV227" s="34"/>
      <c r="MW227" s="34"/>
      <c r="MX227" s="34"/>
      <c r="MY227" s="34"/>
      <c r="MZ227" s="34"/>
      <c r="NA227" s="34"/>
      <c r="NB227" s="34"/>
      <c r="NC227" s="34"/>
      <c r="ND227" s="34"/>
      <c r="NE227" s="34"/>
      <c r="NF227" s="34"/>
      <c r="NG227" s="34"/>
      <c r="NH227" s="34"/>
      <c r="NI227" s="34"/>
      <c r="NJ227" s="34"/>
      <c r="NK227" s="34"/>
      <c r="NX227" s="18" t="e">
        <f t="shared" si="20"/>
        <v>#DIV/0!</v>
      </c>
      <c r="NY227" t="str">
        <f t="shared" si="18"/>
        <v>Mid-range</v>
      </c>
      <c r="NZ227" t="str">
        <f t="shared" si="19"/>
        <v>Small</v>
      </c>
    </row>
    <row r="228" spans="1:390">
      <c r="A228" t="s">
        <v>429</v>
      </c>
      <c r="B228" s="31" t="s">
        <v>750</v>
      </c>
      <c r="C228" s="32" t="s">
        <v>751</v>
      </c>
      <c r="D228" s="1" t="s">
        <v>404</v>
      </c>
      <c r="E228" s="31">
        <v>20070</v>
      </c>
      <c r="F228" s="31" t="s">
        <v>759</v>
      </c>
      <c r="G228" s="34">
        <v>6451.6577142857332</v>
      </c>
      <c r="H228" s="70">
        <v>20492</v>
      </c>
      <c r="I228" s="61"/>
      <c r="J228" s="67">
        <v>65</v>
      </c>
      <c r="K228" s="67">
        <v>6</v>
      </c>
      <c r="L228" s="67"/>
      <c r="M228" s="67"/>
      <c r="N228" s="67"/>
      <c r="O228" s="67"/>
      <c r="P228" s="67"/>
      <c r="Q228" s="67"/>
      <c r="R228" s="67">
        <v>30</v>
      </c>
      <c r="S228" s="67"/>
      <c r="T228" s="67"/>
      <c r="U228" s="67">
        <v>25</v>
      </c>
      <c r="V228" s="67"/>
      <c r="W228" s="86" t="s">
        <v>415</v>
      </c>
      <c r="X228" s="86"/>
      <c r="Y228" s="86"/>
      <c r="Z228" s="86"/>
      <c r="AA228" s="86"/>
      <c r="AB228" s="86"/>
      <c r="AC228" s="92" t="s">
        <v>546</v>
      </c>
      <c r="AD228" s="61"/>
      <c r="AE228" s="61"/>
      <c r="AF228" s="87"/>
      <c r="AG228" s="87"/>
      <c r="AH228" s="87"/>
      <c r="AI228" s="87"/>
      <c r="AJ228" s="87"/>
      <c r="AK228" s="87"/>
      <c r="AL228" s="89" t="s">
        <v>546</v>
      </c>
      <c r="AM228" s="87"/>
      <c r="AN228" s="61"/>
      <c r="AO228" s="89" t="s">
        <v>546</v>
      </c>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v>0</v>
      </c>
      <c r="BP228" s="61"/>
      <c r="BQ228" s="61"/>
      <c r="BR228" s="61"/>
      <c r="BS228" s="61"/>
      <c r="BT228" s="61"/>
      <c r="BU228" s="61"/>
      <c r="BV228" s="61"/>
      <c r="BW228" s="35"/>
      <c r="BX228" s="35"/>
      <c r="BY228" s="35"/>
      <c r="BZ228" s="35"/>
      <c r="CA228" s="35"/>
      <c r="CB228" s="35"/>
      <c r="CC228" s="35"/>
      <c r="CD228" s="35"/>
      <c r="CE228" s="35"/>
      <c r="CF228" s="35"/>
      <c r="CG228" s="35"/>
      <c r="CH228" s="35"/>
      <c r="CI228" s="35"/>
      <c r="CJ228" s="35"/>
      <c r="CK228" s="35"/>
      <c r="CL228" s="35"/>
      <c r="CM228" s="35"/>
      <c r="CN228" s="35"/>
      <c r="CO228" s="35"/>
      <c r="CP228" s="35"/>
      <c r="CQ228" s="35"/>
      <c r="CR228" s="35"/>
      <c r="CS228" s="35"/>
      <c r="CT228" s="35"/>
      <c r="CU228" s="35"/>
      <c r="CV228" s="35"/>
      <c r="CW228" s="35"/>
      <c r="CX228" s="35"/>
      <c r="CY228" s="35"/>
      <c r="CZ228" s="35"/>
      <c r="DA228" s="35"/>
      <c r="DB228" s="35"/>
      <c r="DC228" s="35"/>
      <c r="DD228" s="35"/>
      <c r="DE228" s="35"/>
      <c r="DF228" s="35"/>
      <c r="DG228" s="35"/>
      <c r="DH228" s="35"/>
      <c r="DI228" s="35"/>
      <c r="DJ228" s="35"/>
      <c r="DK228" s="35"/>
      <c r="DL228" s="35"/>
      <c r="DM228" s="35"/>
      <c r="DN228" s="35"/>
      <c r="DO228" s="35"/>
      <c r="DP228" s="35"/>
      <c r="DQ228" s="35"/>
      <c r="DR228" s="35"/>
      <c r="DS228" s="35"/>
      <c r="DT228" s="35"/>
      <c r="DU228" s="35"/>
      <c r="DV228" s="61"/>
      <c r="DW228" s="61"/>
      <c r="DX228" s="35"/>
      <c r="DY228" s="35"/>
      <c r="DZ228" s="35"/>
      <c r="EA228" s="35"/>
      <c r="EB228" s="35"/>
      <c r="EC228" s="35"/>
      <c r="ED228" s="35"/>
      <c r="EE228" s="35"/>
      <c r="EF228" s="35"/>
      <c r="EG228" s="35"/>
      <c r="EH228" s="35"/>
      <c r="EI228" s="61"/>
      <c r="EJ228" s="35"/>
      <c r="EK228" s="35"/>
      <c r="EL228" s="35"/>
      <c r="EM228" s="35"/>
      <c r="EN228" s="35"/>
      <c r="EO228" s="35"/>
      <c r="EP228" s="35"/>
      <c r="EQ228" s="35"/>
      <c r="ER228" s="35"/>
      <c r="ES228" s="35"/>
      <c r="ET228" s="35"/>
      <c r="EU228" s="37"/>
      <c r="EV228" s="37"/>
      <c r="EW228" s="37"/>
      <c r="EX228" s="37"/>
      <c r="EY228" s="37"/>
      <c r="EZ228" s="37"/>
      <c r="FA228" s="34"/>
      <c r="FB228" s="34"/>
      <c r="FC228" s="34"/>
      <c r="FD228" s="34"/>
      <c r="FE228" s="34"/>
      <c r="FF228" s="34"/>
      <c r="FG228" s="34"/>
      <c r="FH228" s="34"/>
      <c r="FI228" s="34"/>
      <c r="FJ228" s="34"/>
      <c r="FK228" s="34"/>
      <c r="FL228" s="34"/>
      <c r="FM228" s="34"/>
      <c r="FN228" s="34"/>
      <c r="FO228" s="34"/>
      <c r="FP228" s="34"/>
      <c r="FQ228" s="34"/>
      <c r="FR228" s="34"/>
      <c r="FS228" s="34"/>
      <c r="FT228" s="35"/>
      <c r="FU228" s="35"/>
      <c r="FV228" s="35"/>
      <c r="FW228" s="35"/>
      <c r="FX228" s="35"/>
      <c r="FY228" s="35"/>
      <c r="FZ228" s="35"/>
      <c r="GA228" s="35"/>
      <c r="GB228" s="35"/>
      <c r="GC228" s="35"/>
      <c r="GD228" s="35"/>
      <c r="GE228" s="35"/>
      <c r="GF228" s="35"/>
      <c r="GG228" s="35"/>
      <c r="GH228" s="35"/>
      <c r="GI228" s="35"/>
      <c r="GJ228" s="35"/>
      <c r="GK228" s="35"/>
      <c r="GL228" s="35"/>
      <c r="GM228" s="35"/>
      <c r="GN228" s="35"/>
      <c r="GO228" s="35"/>
      <c r="GP228" s="35"/>
      <c r="GQ228" s="35"/>
      <c r="GR228" s="35"/>
      <c r="GS228" s="31" t="s">
        <v>420</v>
      </c>
      <c r="GT228" s="31"/>
      <c r="GU228" s="31"/>
      <c r="GV228" s="31" t="s">
        <v>409</v>
      </c>
      <c r="GW228" s="31"/>
      <c r="GX228" s="31"/>
      <c r="GY228" s="31"/>
      <c r="GZ228" s="31"/>
      <c r="HA228" s="31"/>
      <c r="HB228" t="s">
        <v>752</v>
      </c>
      <c r="HC228" s="35"/>
      <c r="HD228" s="35">
        <v>0</v>
      </c>
      <c r="HE228" s="35">
        <v>0</v>
      </c>
      <c r="HF228" s="35"/>
      <c r="HG228" s="35"/>
      <c r="HH228" s="35"/>
      <c r="HI228" s="35"/>
      <c r="HJ228" s="35">
        <v>0</v>
      </c>
      <c r="HK228" s="35">
        <v>50890</v>
      </c>
      <c r="HL228" s="35"/>
      <c r="HM228" s="35"/>
      <c r="HN228" s="35"/>
      <c r="HO228" s="35"/>
      <c r="HP228" s="35"/>
      <c r="HQ228" s="35"/>
      <c r="HR228" s="35">
        <v>0</v>
      </c>
      <c r="HS228" s="35"/>
      <c r="HT228" s="35"/>
      <c r="HU228" s="35">
        <v>5</v>
      </c>
      <c r="HV228" s="35"/>
      <c r="HW228" s="35"/>
      <c r="HX228" s="35"/>
      <c r="HY228" s="35"/>
      <c r="HZ228" s="35"/>
      <c r="IA228" s="35"/>
      <c r="IB228" s="35"/>
      <c r="IC228" s="35"/>
      <c r="ID228" s="35"/>
      <c r="IE228" s="35"/>
      <c r="IF228" s="61">
        <v>2.13</v>
      </c>
      <c r="IG228" s="35">
        <v>3.28</v>
      </c>
      <c r="IH228" s="35">
        <v>7.08</v>
      </c>
      <c r="II228" s="35">
        <f t="shared" si="17"/>
        <v>3.28</v>
      </c>
      <c r="IJ228" s="35"/>
      <c r="IK228" s="35">
        <v>4</v>
      </c>
      <c r="IL228" s="35">
        <v>3.8</v>
      </c>
      <c r="IM228" s="34">
        <v>11000</v>
      </c>
      <c r="IN228" s="31" t="s">
        <v>400</v>
      </c>
      <c r="IO228" s="70"/>
      <c r="IP228" s="34"/>
      <c r="IQ228" s="34"/>
      <c r="IR228" s="34"/>
      <c r="IS228" s="34"/>
      <c r="IT228" s="34"/>
      <c r="IU228" s="34"/>
      <c r="IV228" s="34"/>
      <c r="IW228" s="34"/>
      <c r="IX228" s="34"/>
      <c r="IY228" s="34"/>
      <c r="IZ228" s="34"/>
      <c r="JA228" s="34"/>
      <c r="JB228" s="34"/>
      <c r="JC228" s="34"/>
      <c r="JD228" s="34"/>
      <c r="JE228" s="34"/>
      <c r="JF228" s="34"/>
      <c r="JG228" s="34"/>
      <c r="JH228" s="34"/>
      <c r="JI228" s="34"/>
      <c r="JJ228" s="34"/>
      <c r="JK228" s="34"/>
      <c r="JL228" s="34"/>
      <c r="JM228" s="34"/>
      <c r="JN228" s="34"/>
      <c r="JO228" s="34"/>
      <c r="JP228" s="34"/>
      <c r="JQ228" s="34"/>
      <c r="JR228" s="34"/>
      <c r="JS228" s="34"/>
      <c r="JT228" s="34"/>
      <c r="JU228" s="34"/>
      <c r="JV228" s="34"/>
      <c r="JW228" s="34"/>
      <c r="JX228" s="34"/>
      <c r="JY228" s="34"/>
      <c r="JZ228" s="34"/>
      <c r="KA228" s="34"/>
      <c r="KB228" s="34"/>
      <c r="KC228" s="34"/>
      <c r="KD228" s="34"/>
      <c r="KE228" s="34"/>
      <c r="KF228" s="34"/>
      <c r="KG228" s="34"/>
      <c r="KH228" s="34"/>
      <c r="KI228" s="34"/>
      <c r="KJ228" s="34"/>
      <c r="KK228" s="34"/>
      <c r="KL228" s="34">
        <v>4</v>
      </c>
      <c r="KM228" s="34">
        <v>0</v>
      </c>
      <c r="KN228" s="34"/>
      <c r="KO228" s="34"/>
      <c r="KP228" s="34"/>
      <c r="KQ228" s="34"/>
      <c r="KR228" s="34"/>
      <c r="KS228" s="34"/>
      <c r="KT228" s="34"/>
      <c r="KU228" s="34"/>
      <c r="KV228" s="34"/>
      <c r="KW228" s="34"/>
      <c r="KX228" s="34"/>
      <c r="KY228" s="34"/>
      <c r="KZ228" s="34"/>
      <c r="LA228" s="34"/>
      <c r="LB228" s="34"/>
      <c r="LC228" s="34"/>
      <c r="LD228" s="34"/>
      <c r="LE228" s="34"/>
      <c r="LF228" s="34"/>
      <c r="LG228" s="34"/>
      <c r="LH228" s="34"/>
      <c r="LI228" s="34"/>
      <c r="LJ228" s="34"/>
      <c r="LK228" s="34"/>
      <c r="LL228" s="34"/>
      <c r="LM228" s="34"/>
      <c r="LN228" s="34"/>
      <c r="LO228" s="34"/>
      <c r="LP228" s="34"/>
      <c r="LQ228" s="34"/>
      <c r="LR228" s="34"/>
      <c r="LS228" s="34"/>
      <c r="LT228" s="34"/>
      <c r="LU228" s="34"/>
      <c r="LV228" s="34"/>
      <c r="LW228" s="34"/>
      <c r="LX228" s="34"/>
      <c r="LY228" s="34"/>
      <c r="LZ228" s="34"/>
      <c r="MA228" s="34"/>
      <c r="MB228" s="34"/>
      <c r="MC228" s="34"/>
      <c r="MD228" s="34"/>
      <c r="ME228" s="34"/>
      <c r="MF228" s="34"/>
      <c r="MG228" s="34"/>
      <c r="MH228" s="34"/>
      <c r="MI228" s="34"/>
      <c r="MJ228" s="34"/>
      <c r="MK228" s="34"/>
      <c r="ML228" s="34"/>
      <c r="MM228" s="34"/>
      <c r="MN228" s="34"/>
      <c r="MO228" s="34"/>
      <c r="MP228" s="34">
        <v>0</v>
      </c>
      <c r="MQ228" s="34"/>
      <c r="MR228" s="34"/>
      <c r="MS228" s="34"/>
      <c r="MT228" s="34"/>
      <c r="MU228" s="34"/>
      <c r="MV228" s="34"/>
      <c r="MW228" s="34"/>
      <c r="MX228" s="34"/>
      <c r="MY228" s="34"/>
      <c r="MZ228" s="34"/>
      <c r="NA228" s="34"/>
      <c r="NB228" s="34"/>
      <c r="NC228" s="34"/>
      <c r="ND228" s="34"/>
      <c r="NE228" s="34"/>
      <c r="NF228" s="34"/>
      <c r="NG228" s="34"/>
      <c r="NH228" s="34"/>
      <c r="NI228" s="34"/>
      <c r="NJ228" s="34"/>
      <c r="NK228" s="34"/>
      <c r="NX228" s="18">
        <f t="shared" si="20"/>
        <v>1966.9688153310162</v>
      </c>
      <c r="NY228" t="str">
        <f t="shared" si="18"/>
        <v>Smaller</v>
      </c>
      <c r="NZ228" t="str">
        <f t="shared" si="19"/>
        <v>Small</v>
      </c>
    </row>
    <row r="229" spans="1:390">
      <c r="A229" t="s">
        <v>753</v>
      </c>
      <c r="B229" s="31" t="s">
        <v>754</v>
      </c>
      <c r="C229" s="32" t="s">
        <v>755</v>
      </c>
      <c r="D229" s="31" t="s">
        <v>393</v>
      </c>
      <c r="E229" s="31">
        <v>20070</v>
      </c>
      <c r="F229" s="31" t="s">
        <v>759</v>
      </c>
      <c r="G229" s="34">
        <v>2265.2087619047602</v>
      </c>
      <c r="H229" s="70">
        <v>5000</v>
      </c>
      <c r="I229" s="61"/>
      <c r="J229" s="67">
        <v>16</v>
      </c>
      <c r="K229" s="67">
        <v>1</v>
      </c>
      <c r="L229" s="67"/>
      <c r="M229" s="67"/>
      <c r="N229" s="67"/>
      <c r="O229" s="67"/>
      <c r="P229" s="67"/>
      <c r="Q229" s="67"/>
      <c r="R229" s="67">
        <v>0</v>
      </c>
      <c r="S229" s="67"/>
      <c r="T229" s="67"/>
      <c r="U229" s="67">
        <v>6</v>
      </c>
      <c r="V229" s="67">
        <v>83</v>
      </c>
      <c r="W229" s="86" t="s">
        <v>415</v>
      </c>
      <c r="X229" s="86"/>
      <c r="Y229" s="86"/>
      <c r="Z229" s="86"/>
      <c r="AA229" s="86"/>
      <c r="AB229" s="86"/>
      <c r="AC229" s="87">
        <v>0</v>
      </c>
      <c r="AD229" s="61"/>
      <c r="AE229" s="61"/>
      <c r="AF229" s="87">
        <v>0</v>
      </c>
      <c r="AG229" s="87"/>
      <c r="AH229" s="87">
        <v>0</v>
      </c>
      <c r="AI229" s="87">
        <v>0</v>
      </c>
      <c r="AJ229" s="87"/>
      <c r="AK229" s="87"/>
      <c r="AL229" s="87">
        <v>0</v>
      </c>
      <c r="AM229" s="87"/>
      <c r="AN229" s="61"/>
      <c r="AO229" s="88">
        <v>18000</v>
      </c>
      <c r="AP229" s="61"/>
      <c r="AQ229" s="61"/>
      <c r="AR229" s="61"/>
      <c r="AS229" s="61">
        <v>0</v>
      </c>
      <c r="AT229" s="61"/>
      <c r="AU229" s="61">
        <v>0</v>
      </c>
      <c r="AV229" s="61">
        <v>0</v>
      </c>
      <c r="AW229" s="61"/>
      <c r="AX229" s="61"/>
      <c r="AY229" s="61"/>
      <c r="AZ229" s="61"/>
      <c r="BA229" s="61"/>
      <c r="BB229" s="61">
        <v>6200</v>
      </c>
      <c r="BC229" s="61"/>
      <c r="BD229" s="61"/>
      <c r="BE229" s="61"/>
      <c r="BF229" s="61">
        <v>0</v>
      </c>
      <c r="BG229" s="61"/>
      <c r="BH229" s="61">
        <v>0</v>
      </c>
      <c r="BI229" s="61">
        <v>0</v>
      </c>
      <c r="BJ229" s="61"/>
      <c r="BK229" s="61"/>
      <c r="BL229" s="61"/>
      <c r="BM229" s="61"/>
      <c r="BN229" s="61"/>
      <c r="BO229" s="61">
        <v>0</v>
      </c>
      <c r="BP229" s="61"/>
      <c r="BQ229" s="61"/>
      <c r="BR229" s="61">
        <v>0</v>
      </c>
      <c r="BS229" s="61"/>
      <c r="BT229" s="61">
        <v>0</v>
      </c>
      <c r="BU229" s="61">
        <v>0</v>
      </c>
      <c r="BV229" s="61"/>
      <c r="BW229" s="35"/>
      <c r="BX229" s="35"/>
      <c r="BY229" s="35"/>
      <c r="BZ229" s="35">
        <v>3000</v>
      </c>
      <c r="CA229" s="35"/>
      <c r="CB229" s="35"/>
      <c r="CC229" s="35"/>
      <c r="CD229" s="35"/>
      <c r="CE229" s="35"/>
      <c r="CF229" s="35"/>
      <c r="CG229" s="35"/>
      <c r="CH229" s="35"/>
      <c r="CI229" s="35"/>
      <c r="CJ229" s="35"/>
      <c r="CK229" s="35"/>
      <c r="CL229" s="35"/>
      <c r="CM229" s="35"/>
      <c r="CN229" s="35"/>
      <c r="CO229" s="35"/>
      <c r="CP229" s="35"/>
      <c r="CQ229" s="35"/>
      <c r="CR229" s="35"/>
      <c r="CS229" s="35"/>
      <c r="CT229" s="35"/>
      <c r="CU229" s="35"/>
      <c r="CV229" s="35"/>
      <c r="CW229" s="35"/>
      <c r="CX229" s="35"/>
      <c r="CY229" s="35"/>
      <c r="CZ229" s="35"/>
      <c r="DA229" s="35">
        <v>0</v>
      </c>
      <c r="DB229" s="35"/>
      <c r="DC229" s="35">
        <v>0</v>
      </c>
      <c r="DD229" s="35"/>
      <c r="DE229" s="35"/>
      <c r="DF229" s="35">
        <v>36363</v>
      </c>
      <c r="DG229" s="35"/>
      <c r="DH229" s="35">
        <v>7500</v>
      </c>
      <c r="DI229" s="35">
        <v>43863</v>
      </c>
      <c r="DJ229" s="35"/>
      <c r="DK229" s="35"/>
      <c r="DL229" s="35"/>
      <c r="DM229" s="35"/>
      <c r="DN229" s="35"/>
      <c r="DO229" s="35"/>
      <c r="DP229" s="35"/>
      <c r="DQ229" s="35"/>
      <c r="DR229" s="35"/>
      <c r="DS229" s="35"/>
      <c r="DT229" s="35"/>
      <c r="DU229" s="35"/>
      <c r="DV229" s="61"/>
      <c r="DW229" s="61"/>
      <c r="DX229" s="35"/>
      <c r="DY229" s="35"/>
      <c r="DZ229" s="35"/>
      <c r="EA229" s="35"/>
      <c r="EB229" s="35"/>
      <c r="EC229" s="35"/>
      <c r="ED229" s="35"/>
      <c r="EE229" s="35"/>
      <c r="EF229" s="35"/>
      <c r="EG229" s="35"/>
      <c r="EH229" s="35"/>
      <c r="EI229" s="61"/>
      <c r="EJ229" s="35"/>
      <c r="EK229" s="35"/>
      <c r="EL229" s="35">
        <v>0</v>
      </c>
      <c r="EM229" s="35"/>
      <c r="EN229" s="35">
        <v>0</v>
      </c>
      <c r="EO229" s="35"/>
      <c r="EP229" s="35"/>
      <c r="EQ229" s="35"/>
      <c r="ER229" s="35">
        <v>0</v>
      </c>
      <c r="ES229" s="35"/>
      <c r="ET229" s="35">
        <v>500</v>
      </c>
      <c r="EU229" s="37"/>
      <c r="EV229" s="37"/>
      <c r="EW229" s="37"/>
      <c r="EX229" s="37"/>
      <c r="EY229" s="37"/>
      <c r="EZ229" s="37"/>
      <c r="FA229" s="34"/>
      <c r="FB229" s="34"/>
      <c r="FC229" s="34"/>
      <c r="FD229" s="34"/>
      <c r="FE229" s="34"/>
      <c r="FF229" s="34"/>
      <c r="FG229" s="34"/>
      <c r="FH229" s="34"/>
      <c r="FI229" s="34"/>
      <c r="FJ229" s="34"/>
      <c r="FK229" s="34"/>
      <c r="FL229" s="34"/>
      <c r="FM229" s="34"/>
      <c r="FN229" s="34"/>
      <c r="FO229" s="34"/>
      <c r="FP229" s="34"/>
      <c r="FQ229" s="34"/>
      <c r="FR229" s="34"/>
      <c r="FS229" s="34"/>
      <c r="FT229" s="35"/>
      <c r="FU229" s="35"/>
      <c r="FV229" s="35"/>
      <c r="FW229" s="35"/>
      <c r="FX229" s="35"/>
      <c r="FY229" s="35"/>
      <c r="FZ229" s="35"/>
      <c r="GA229" s="35"/>
      <c r="GB229" s="35"/>
      <c r="GC229" s="35"/>
      <c r="GD229" s="35"/>
      <c r="GE229" s="35"/>
      <c r="GF229" s="35"/>
      <c r="GG229" s="35">
        <v>0</v>
      </c>
      <c r="GH229" s="35"/>
      <c r="GI229" s="35">
        <v>0</v>
      </c>
      <c r="GJ229" s="35">
        <v>0</v>
      </c>
      <c r="GK229" s="35"/>
      <c r="GL229" s="35"/>
      <c r="GM229" s="35"/>
      <c r="GN229" s="35"/>
      <c r="GO229" s="35">
        <v>0</v>
      </c>
      <c r="GP229" s="35">
        <v>24200</v>
      </c>
      <c r="GQ229" s="35">
        <v>47363</v>
      </c>
      <c r="GR229" s="35">
        <v>71563</v>
      </c>
      <c r="GS229" s="31" t="s">
        <v>420</v>
      </c>
      <c r="GT229" s="31"/>
      <c r="GU229" s="31"/>
      <c r="GV229" s="31" t="s">
        <v>409</v>
      </c>
      <c r="GW229" s="31"/>
      <c r="GX229" s="31"/>
      <c r="GY229" s="31"/>
      <c r="GZ229" s="31"/>
      <c r="HA229" s="31"/>
      <c r="HB229" t="s">
        <v>617</v>
      </c>
      <c r="HC229" s="35">
        <v>295</v>
      </c>
      <c r="HD229" s="35">
        <v>129</v>
      </c>
      <c r="HE229" s="35">
        <v>6000</v>
      </c>
      <c r="HF229" s="35">
        <v>91</v>
      </c>
      <c r="HG229" s="35">
        <v>5</v>
      </c>
      <c r="HH229" s="35">
        <v>25090</v>
      </c>
      <c r="HI229" s="35"/>
      <c r="HJ229" s="35">
        <v>6</v>
      </c>
      <c r="HK229" s="35">
        <v>3000</v>
      </c>
      <c r="HL229" s="35">
        <v>307</v>
      </c>
      <c r="HM229" s="35"/>
      <c r="HN229" s="35"/>
      <c r="HO229" s="35">
        <v>0</v>
      </c>
      <c r="HP229" s="35">
        <v>0</v>
      </c>
      <c r="HQ229" s="35">
        <v>0</v>
      </c>
      <c r="HR229" s="35">
        <v>6</v>
      </c>
      <c r="HS229" s="35"/>
      <c r="HT229" s="35"/>
      <c r="HU229" s="35">
        <v>1</v>
      </c>
      <c r="HV229" s="35"/>
      <c r="HW229" s="35"/>
      <c r="HX229" s="35"/>
      <c r="HY229" s="35"/>
      <c r="HZ229" s="35"/>
      <c r="IA229" s="35"/>
      <c r="IB229" s="35"/>
      <c r="IC229" s="35"/>
      <c r="ID229" s="35"/>
      <c r="IE229" s="35"/>
      <c r="IF229" s="61">
        <v>0</v>
      </c>
      <c r="IG229" s="35">
        <v>1</v>
      </c>
      <c r="IH229" s="35">
        <v>4</v>
      </c>
      <c r="II229" s="35">
        <f t="shared" si="17"/>
        <v>1</v>
      </c>
      <c r="IJ229" s="35"/>
      <c r="IK229" s="35">
        <v>4</v>
      </c>
      <c r="IL229" s="35">
        <v>3</v>
      </c>
      <c r="IM229" s="34">
        <v>950</v>
      </c>
      <c r="IN229" s="31" t="s">
        <v>400</v>
      </c>
      <c r="IO229" s="70">
        <v>670</v>
      </c>
      <c r="IP229" s="34">
        <v>420</v>
      </c>
      <c r="IQ229" s="34">
        <v>340</v>
      </c>
      <c r="IR229" s="34"/>
      <c r="IS229" s="34"/>
      <c r="IT229" s="34"/>
      <c r="IU229" s="34"/>
      <c r="IV229" s="34"/>
      <c r="IW229" s="34"/>
      <c r="IX229" s="34">
        <v>1430</v>
      </c>
      <c r="IY229" s="34"/>
      <c r="IZ229" s="34"/>
      <c r="JA229" s="34">
        <v>14</v>
      </c>
      <c r="JB229" s="34">
        <v>14</v>
      </c>
      <c r="JC229" s="34">
        <v>0</v>
      </c>
      <c r="JD229" s="34">
        <v>0</v>
      </c>
      <c r="JE229" s="34"/>
      <c r="JF229" s="34"/>
      <c r="JG229" s="34"/>
      <c r="JH229" s="34"/>
      <c r="JI229" s="34"/>
      <c r="JJ229" s="34"/>
      <c r="JK229" s="34"/>
      <c r="JL229" s="34"/>
      <c r="JM229" s="34"/>
      <c r="JN229" s="34"/>
      <c r="JO229" s="34"/>
      <c r="JP229" s="34"/>
      <c r="JQ229" s="34"/>
      <c r="JR229" s="34">
        <v>110</v>
      </c>
      <c r="JS229" s="34"/>
      <c r="JT229" s="34"/>
      <c r="JU229" s="34">
        <v>8</v>
      </c>
      <c r="JV229" s="34"/>
      <c r="JW229" s="34"/>
      <c r="JX229" s="34"/>
      <c r="JY229" s="34"/>
      <c r="JZ229" s="34"/>
      <c r="KA229" s="34"/>
      <c r="KB229" s="34"/>
      <c r="KC229" s="34"/>
      <c r="KD229" s="34"/>
      <c r="KE229" s="34"/>
      <c r="KF229" s="34">
        <v>1</v>
      </c>
      <c r="KG229" s="34">
        <v>20</v>
      </c>
      <c r="KH229" s="34">
        <v>300</v>
      </c>
      <c r="KI229" s="34">
        <v>61</v>
      </c>
      <c r="KJ229" s="34">
        <v>48</v>
      </c>
      <c r="KK229" s="34">
        <v>48</v>
      </c>
      <c r="KL229" s="34">
        <v>0</v>
      </c>
      <c r="KM229" s="34">
        <v>0</v>
      </c>
      <c r="KN229" s="34"/>
      <c r="KO229" s="34"/>
      <c r="KP229" s="34"/>
      <c r="KQ229" s="34"/>
      <c r="KR229" s="34"/>
      <c r="KS229" s="34"/>
      <c r="KT229" s="34"/>
      <c r="KU229" s="34"/>
      <c r="KV229" s="34"/>
      <c r="KW229" s="34"/>
      <c r="KX229" s="34"/>
      <c r="KY229" s="34"/>
      <c r="KZ229" s="34"/>
      <c r="LA229" s="34"/>
      <c r="LB229" s="34"/>
      <c r="LC229" s="34"/>
      <c r="LD229" s="34"/>
      <c r="LE229" s="34"/>
      <c r="LF229" s="34"/>
      <c r="LG229" s="34"/>
      <c r="LH229" s="34"/>
      <c r="LI229" s="34"/>
      <c r="LJ229" s="34"/>
      <c r="LK229" s="34"/>
      <c r="LL229" s="34"/>
      <c r="LM229" s="34"/>
      <c r="LN229" s="34"/>
      <c r="LO229" s="34"/>
      <c r="LP229" s="34"/>
      <c r="LQ229" s="34"/>
      <c r="LR229" s="34"/>
      <c r="LS229" s="34"/>
      <c r="LT229" s="34"/>
      <c r="LU229" s="34"/>
      <c r="LV229" s="34"/>
      <c r="LW229" s="34"/>
      <c r="LX229" s="34"/>
      <c r="LY229" s="34"/>
      <c r="LZ229" s="34"/>
      <c r="MA229" s="34"/>
      <c r="MB229" s="34"/>
      <c r="MC229" s="34"/>
      <c r="MD229" s="34"/>
      <c r="ME229" s="34"/>
      <c r="MF229" s="34"/>
      <c r="MG229" s="34"/>
      <c r="MH229" s="34"/>
      <c r="MI229" s="34"/>
      <c r="MJ229" s="34"/>
      <c r="MK229" s="34"/>
      <c r="ML229" s="34"/>
      <c r="MM229" s="34"/>
      <c r="MN229" s="34"/>
      <c r="MO229" s="34">
        <v>0</v>
      </c>
      <c r="MP229" s="34">
        <v>0</v>
      </c>
      <c r="MQ229" s="34"/>
      <c r="MR229" s="34"/>
      <c r="MS229" s="34">
        <v>20150</v>
      </c>
      <c r="MT229" s="34"/>
      <c r="MU229" s="34">
        <v>56</v>
      </c>
      <c r="MV229" s="34"/>
      <c r="MW229" s="34"/>
      <c r="MX229" s="34"/>
      <c r="MY229" s="34"/>
      <c r="MZ229" s="34"/>
      <c r="NA229" s="34"/>
      <c r="NB229" s="34"/>
      <c r="NC229" s="34"/>
      <c r="ND229" s="34"/>
      <c r="NE229" s="34"/>
      <c r="NF229" s="34"/>
      <c r="NG229" s="34"/>
      <c r="NH229" s="34"/>
      <c r="NI229" s="34"/>
      <c r="NJ229" s="34"/>
      <c r="NK229" s="34"/>
      <c r="NX229" s="18">
        <f t="shared" si="20"/>
        <v>2265.2087619047602</v>
      </c>
      <c r="NY229" t="str">
        <f t="shared" si="18"/>
        <v>Smaller</v>
      </c>
      <c r="NZ229" t="str">
        <f t="shared" si="19"/>
        <v>Small</v>
      </c>
    </row>
    <row r="230" spans="1:390">
      <c r="A230" t="s">
        <v>535</v>
      </c>
      <c r="B230" s="31" t="s">
        <v>756</v>
      </c>
      <c r="C230" s="32" t="s">
        <v>757</v>
      </c>
      <c r="D230" s="1" t="s">
        <v>404</v>
      </c>
      <c r="E230" s="31">
        <v>20070</v>
      </c>
      <c r="F230" s="31" t="s">
        <v>759</v>
      </c>
      <c r="G230" s="34">
        <v>8651.0272380952392</v>
      </c>
      <c r="H230" s="70"/>
      <c r="I230" s="61"/>
      <c r="J230" s="67"/>
      <c r="K230" s="67"/>
      <c r="L230" s="67"/>
      <c r="M230" s="67"/>
      <c r="N230" s="67"/>
      <c r="O230" s="67"/>
      <c r="P230" s="67"/>
      <c r="Q230" s="67"/>
      <c r="R230" s="67"/>
      <c r="S230" s="67"/>
      <c r="T230" s="67"/>
      <c r="U230" s="67"/>
      <c r="V230" s="67"/>
      <c r="W230" s="86"/>
      <c r="X230" s="86"/>
      <c r="Y230" s="86"/>
      <c r="Z230" s="86"/>
      <c r="AA230" s="86"/>
      <c r="AB230" s="86"/>
      <c r="AC230" s="92" t="s">
        <v>546</v>
      </c>
      <c r="AD230" s="61"/>
      <c r="AE230" s="61"/>
      <c r="AF230" s="87"/>
      <c r="AG230" s="87"/>
      <c r="AH230" s="87"/>
      <c r="AI230" s="87"/>
      <c r="AJ230" s="87"/>
      <c r="AK230" s="87"/>
      <c r="AL230" s="89" t="s">
        <v>546</v>
      </c>
      <c r="AM230" s="87"/>
      <c r="AN230" s="61"/>
      <c r="AO230" s="89" t="s">
        <v>546</v>
      </c>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35"/>
      <c r="BX230" s="35"/>
      <c r="BY230" s="35"/>
      <c r="BZ230" s="35"/>
      <c r="CA230" s="35"/>
      <c r="CB230" s="35"/>
      <c r="CC230" s="35"/>
      <c r="CD230" s="35"/>
      <c r="CE230" s="35"/>
      <c r="CF230" s="35"/>
      <c r="CG230" s="35"/>
      <c r="CH230" s="35"/>
      <c r="CI230" s="35"/>
      <c r="CJ230" s="35"/>
      <c r="CK230" s="35"/>
      <c r="CL230" s="35"/>
      <c r="CM230" s="35"/>
      <c r="CN230" s="35"/>
      <c r="CO230" s="35"/>
      <c r="CP230" s="35"/>
      <c r="CQ230" s="35"/>
      <c r="CR230" s="35"/>
      <c r="CS230" s="35"/>
      <c r="CT230" s="35"/>
      <c r="CU230" s="35"/>
      <c r="CV230" s="35"/>
      <c r="CW230" s="35"/>
      <c r="CX230" s="35"/>
      <c r="CY230" s="35"/>
      <c r="CZ230" s="35"/>
      <c r="DA230" s="35"/>
      <c r="DB230" s="35"/>
      <c r="DC230" s="35"/>
      <c r="DD230" s="35"/>
      <c r="DE230" s="35"/>
      <c r="DF230" s="35"/>
      <c r="DG230" s="35"/>
      <c r="DH230" s="35"/>
      <c r="DI230" s="35"/>
      <c r="DJ230" s="35"/>
      <c r="DK230" s="35"/>
      <c r="DL230" s="35"/>
      <c r="DM230" s="35"/>
      <c r="DN230" s="35"/>
      <c r="DO230" s="35"/>
      <c r="DP230" s="35"/>
      <c r="DQ230" s="35"/>
      <c r="DR230" s="35"/>
      <c r="DS230" s="35"/>
      <c r="DT230" s="35"/>
      <c r="DU230" s="35"/>
      <c r="DV230" s="61"/>
      <c r="DW230" s="61"/>
      <c r="DX230" s="35"/>
      <c r="DY230" s="35"/>
      <c r="DZ230" s="35"/>
      <c r="EA230" s="35"/>
      <c r="EB230" s="35"/>
      <c r="EC230" s="35"/>
      <c r="ED230" s="35"/>
      <c r="EE230" s="35"/>
      <c r="EF230" s="35"/>
      <c r="EG230" s="35"/>
      <c r="EH230" s="35"/>
      <c r="EI230" s="61"/>
      <c r="EJ230" s="35"/>
      <c r="EK230" s="35"/>
      <c r="EL230" s="35"/>
      <c r="EM230" s="35"/>
      <c r="EN230" s="35"/>
      <c r="EO230" s="35"/>
      <c r="EP230" s="35"/>
      <c r="EQ230" s="35"/>
      <c r="ER230" s="35"/>
      <c r="ES230" s="35"/>
      <c r="ET230" s="35"/>
      <c r="EU230" s="37"/>
      <c r="EV230" s="37"/>
      <c r="EW230" s="37"/>
      <c r="EX230" s="37"/>
      <c r="EY230" s="37"/>
      <c r="EZ230" s="37"/>
      <c r="FA230" s="34"/>
      <c r="FB230" s="34"/>
      <c r="FC230" s="34"/>
      <c r="FD230" s="34"/>
      <c r="FE230" s="34"/>
      <c r="FF230" s="34"/>
      <c r="FG230" s="34"/>
      <c r="FH230" s="34"/>
      <c r="FI230" s="34"/>
      <c r="FJ230" s="34"/>
      <c r="FK230" s="34"/>
      <c r="FL230" s="34"/>
      <c r="FM230" s="34"/>
      <c r="FN230" s="34"/>
      <c r="FO230" s="34"/>
      <c r="FP230" s="34"/>
      <c r="FQ230" s="34"/>
      <c r="FR230" s="34"/>
      <c r="FS230" s="34"/>
      <c r="FT230" s="35"/>
      <c r="FU230" s="35"/>
      <c r="FV230" s="35"/>
      <c r="FW230" s="35"/>
      <c r="FX230" s="35"/>
      <c r="FY230" s="35"/>
      <c r="FZ230" s="35"/>
      <c r="GA230" s="35"/>
      <c r="GB230" s="35"/>
      <c r="GC230" s="35"/>
      <c r="GD230" s="35"/>
      <c r="GE230" s="35"/>
      <c r="GF230" s="35"/>
      <c r="GG230" s="35"/>
      <c r="GH230" s="35"/>
      <c r="GI230" s="35"/>
      <c r="GJ230" s="35"/>
      <c r="GK230" s="35"/>
      <c r="GL230" s="35"/>
      <c r="GM230" s="35"/>
      <c r="GN230" s="35"/>
      <c r="GO230" s="35"/>
      <c r="GP230" s="35"/>
      <c r="GQ230" s="35"/>
      <c r="GR230" s="35"/>
      <c r="GS230" s="31"/>
      <c r="GT230" s="31"/>
      <c r="GU230" s="31"/>
      <c r="GV230" s="31"/>
      <c r="GW230" s="31"/>
      <c r="GX230" s="31"/>
      <c r="GY230" s="31"/>
      <c r="GZ230" s="31"/>
      <c r="HA230" s="31"/>
      <c r="HB230" s="31"/>
      <c r="HC230" s="35"/>
      <c r="HD230" s="35"/>
      <c r="HE230" s="35"/>
      <c r="HF230" s="35"/>
      <c r="HG230" s="35"/>
      <c r="HH230" s="35"/>
      <c r="HI230" s="35"/>
      <c r="HJ230" s="35"/>
      <c r="HK230" s="35"/>
      <c r="HL230" s="35"/>
      <c r="HM230" s="35"/>
      <c r="HN230" s="35"/>
      <c r="HO230" s="35"/>
      <c r="HP230" s="35"/>
      <c r="HQ230" s="35"/>
      <c r="HR230" s="35"/>
      <c r="HS230" s="35"/>
      <c r="HT230" s="35"/>
      <c r="HU230" s="35"/>
      <c r="HV230" s="35"/>
      <c r="HW230" s="35"/>
      <c r="HX230" s="35"/>
      <c r="HY230" s="35"/>
      <c r="HZ230" s="35"/>
      <c r="IA230" s="35"/>
      <c r="IB230" s="35"/>
      <c r="IC230" s="35"/>
      <c r="ID230" s="35"/>
      <c r="IE230" s="35"/>
      <c r="IF230" s="61"/>
      <c r="IG230" s="35"/>
      <c r="IH230" s="35"/>
      <c r="II230" s="35">
        <f t="shared" si="17"/>
        <v>0</v>
      </c>
      <c r="IJ230" s="35"/>
      <c r="IK230" s="35"/>
      <c r="IL230" s="35"/>
      <c r="IM230" s="34"/>
      <c r="IN230" s="31"/>
      <c r="IO230" s="70"/>
      <c r="IP230" s="34"/>
      <c r="IQ230" s="34"/>
      <c r="IR230" s="34"/>
      <c r="IS230" s="34"/>
      <c r="IT230" s="34"/>
      <c r="IU230" s="34"/>
      <c r="IV230" s="34"/>
      <c r="IW230" s="34"/>
      <c r="IX230" s="34"/>
      <c r="IY230" s="34"/>
      <c r="IZ230" s="34"/>
      <c r="JA230" s="34"/>
      <c r="JB230" s="34"/>
      <c r="JC230" s="34"/>
      <c r="JD230" s="34"/>
      <c r="JE230" s="34"/>
      <c r="JF230" s="34"/>
      <c r="JG230" s="34"/>
      <c r="JH230" s="34"/>
      <c r="JI230" s="34"/>
      <c r="JJ230" s="34"/>
      <c r="JK230" s="34"/>
      <c r="JL230" s="34"/>
      <c r="JM230" s="34"/>
      <c r="JN230" s="34"/>
      <c r="JO230" s="34"/>
      <c r="JP230" s="34"/>
      <c r="JQ230" s="34"/>
      <c r="JR230" s="34"/>
      <c r="JS230" s="34"/>
      <c r="JT230" s="34"/>
      <c r="JU230" s="34"/>
      <c r="JV230" s="34"/>
      <c r="JW230" s="34"/>
      <c r="JX230" s="34"/>
      <c r="JY230" s="34"/>
      <c r="JZ230" s="34"/>
      <c r="KA230" s="34"/>
      <c r="KB230" s="34"/>
      <c r="KC230" s="34"/>
      <c r="KD230" s="34"/>
      <c r="KE230" s="34"/>
      <c r="KF230" s="34"/>
      <c r="KG230" s="34"/>
      <c r="KH230" s="34"/>
      <c r="KI230" s="34"/>
      <c r="KJ230" s="34"/>
      <c r="KK230" s="34"/>
      <c r="KL230" s="34"/>
      <c r="KM230" s="34"/>
      <c r="KN230" s="34"/>
      <c r="KO230" s="34"/>
      <c r="KP230" s="34"/>
      <c r="KQ230" s="34"/>
      <c r="KR230" s="34"/>
      <c r="KS230" s="34"/>
      <c r="KT230" s="34"/>
      <c r="KU230" s="34"/>
      <c r="KV230" s="34"/>
      <c r="KW230" s="34"/>
      <c r="KX230" s="34"/>
      <c r="KY230" s="34"/>
      <c r="KZ230" s="34"/>
      <c r="LA230" s="34"/>
      <c r="LB230" s="34"/>
      <c r="LC230" s="34"/>
      <c r="LD230" s="34"/>
      <c r="LE230" s="34"/>
      <c r="LF230" s="34"/>
      <c r="LG230" s="34"/>
      <c r="LH230" s="34"/>
      <c r="LI230" s="34"/>
      <c r="LJ230" s="34"/>
      <c r="LK230" s="34"/>
      <c r="LL230" s="34"/>
      <c r="LM230" s="34"/>
      <c r="LN230" s="34"/>
      <c r="LO230" s="34"/>
      <c r="LP230" s="34"/>
      <c r="LQ230" s="34"/>
      <c r="LR230" s="34"/>
      <c r="LS230" s="34"/>
      <c r="LT230" s="34"/>
      <c r="LU230" s="34"/>
      <c r="LV230" s="34"/>
      <c r="LW230" s="34"/>
      <c r="LX230" s="34"/>
      <c r="LY230" s="34"/>
      <c r="LZ230" s="34"/>
      <c r="MA230" s="34"/>
      <c r="MB230" s="34"/>
      <c r="MC230" s="34"/>
      <c r="MD230" s="34"/>
      <c r="ME230" s="34"/>
      <c r="MF230" s="34"/>
      <c r="MG230" s="34"/>
      <c r="MH230" s="34"/>
      <c r="MI230" s="34"/>
      <c r="MJ230" s="34"/>
      <c r="MK230" s="34"/>
      <c r="ML230" s="34"/>
      <c r="MM230" s="34"/>
      <c r="MN230" s="34"/>
      <c r="MO230" s="34"/>
      <c r="MP230" s="34"/>
      <c r="MQ230" s="34"/>
      <c r="MR230" s="34"/>
      <c r="MS230" s="34"/>
      <c r="MT230" s="34"/>
      <c r="MU230" s="34"/>
      <c r="MV230" s="34"/>
      <c r="MW230" s="34"/>
      <c r="MX230" s="34"/>
      <c r="MY230" s="34"/>
      <c r="MZ230" s="34"/>
      <c r="NA230" s="34"/>
      <c r="NB230" s="34"/>
      <c r="NC230" s="34"/>
      <c r="ND230" s="34"/>
      <c r="NE230" s="34"/>
      <c r="NF230" s="34"/>
      <c r="NG230" s="34"/>
      <c r="NH230" s="34"/>
      <c r="NI230" s="34"/>
      <c r="NJ230" s="34"/>
      <c r="NK230" s="34"/>
      <c r="NX230" s="18" t="e">
        <f t="shared" si="20"/>
        <v>#DIV/0!</v>
      </c>
      <c r="NY230" t="str">
        <f t="shared" si="18"/>
        <v>Mid-range</v>
      </c>
      <c r="NZ230" t="str">
        <f t="shared" si="19"/>
        <v>Small</v>
      </c>
    </row>
    <row r="231" spans="1:390">
      <c r="A231" s="1" t="s">
        <v>595</v>
      </c>
      <c r="B231" s="1" t="s">
        <v>758</v>
      </c>
      <c r="C231" s="32">
        <v>292</v>
      </c>
      <c r="D231" s="1" t="s">
        <v>404</v>
      </c>
      <c r="E231" s="31">
        <v>20070</v>
      </c>
      <c r="F231" s="31" t="s">
        <v>759</v>
      </c>
      <c r="G231" s="18"/>
      <c r="AC231" s="92" t="s">
        <v>546</v>
      </c>
      <c r="AL231" s="89" t="s">
        <v>546</v>
      </c>
      <c r="AO231" s="89" t="s">
        <v>546</v>
      </c>
      <c r="GX231" s="31"/>
      <c r="GY231" s="31"/>
      <c r="GZ231" s="31"/>
      <c r="HA231" s="31"/>
      <c r="HB231" s="31"/>
      <c r="II231" s="35">
        <f t="shared" si="17"/>
        <v>0</v>
      </c>
      <c r="NX231" s="18" t="e">
        <f t="shared" si="20"/>
        <v>#DIV/0!</v>
      </c>
      <c r="NY231" t="str">
        <f t="shared" si="18"/>
        <v>Smaller</v>
      </c>
      <c r="NZ231" t="str">
        <f t="shared" si="19"/>
        <v>Small</v>
      </c>
    </row>
    <row r="232" spans="1:390">
      <c r="A232" s="1" t="s">
        <v>429</v>
      </c>
      <c r="B232" s="1" t="s">
        <v>648</v>
      </c>
      <c r="C232" s="32" t="s">
        <v>649</v>
      </c>
      <c r="D232" s="1" t="s">
        <v>404</v>
      </c>
      <c r="E232" s="1">
        <v>20080</v>
      </c>
      <c r="F232" s="1" t="s">
        <v>763</v>
      </c>
      <c r="G232" s="5">
        <v>4171.5034285714373</v>
      </c>
      <c r="H232" s="71">
        <v>18016</v>
      </c>
      <c r="I232" s="73"/>
      <c r="J232" s="73">
        <v>78</v>
      </c>
      <c r="K232" s="73">
        <v>6</v>
      </c>
      <c r="L232" s="73"/>
      <c r="M232" s="73"/>
      <c r="N232" s="73"/>
      <c r="O232" s="73"/>
      <c r="P232" s="73"/>
      <c r="Q232" s="73"/>
      <c r="R232" s="73">
        <v>43</v>
      </c>
      <c r="S232" s="73"/>
      <c r="T232" s="73"/>
      <c r="U232" s="73">
        <v>45</v>
      </c>
      <c r="V232" s="73">
        <v>272</v>
      </c>
      <c r="W232" s="94" t="s">
        <v>764</v>
      </c>
      <c r="X232" s="94"/>
      <c r="Y232" s="94"/>
      <c r="Z232" s="94"/>
      <c r="AA232" s="94"/>
      <c r="AB232" s="94"/>
      <c r="AC232" s="95">
        <v>0</v>
      </c>
      <c r="AD232" s="73"/>
      <c r="AE232" s="73"/>
      <c r="AF232" s="95">
        <v>0</v>
      </c>
      <c r="AG232" s="95">
        <v>0</v>
      </c>
      <c r="AH232" s="95">
        <v>0</v>
      </c>
      <c r="AI232" s="95">
        <v>0</v>
      </c>
      <c r="AJ232" s="95"/>
      <c r="AK232" s="95"/>
      <c r="AL232" s="95">
        <v>3395</v>
      </c>
      <c r="AM232" s="95">
        <v>79133</v>
      </c>
      <c r="AN232" s="73"/>
      <c r="AO232" s="96">
        <v>82528</v>
      </c>
      <c r="AP232" s="73"/>
      <c r="AQ232" s="73"/>
      <c r="AR232" s="73"/>
      <c r="AS232" s="73"/>
      <c r="AT232" s="73"/>
      <c r="AU232" s="73"/>
      <c r="AV232" s="73"/>
      <c r="AW232" s="73"/>
      <c r="AX232" s="73"/>
      <c r="AY232" s="73"/>
      <c r="AZ232" s="73"/>
      <c r="BA232" s="73"/>
      <c r="BB232" s="73">
        <v>0</v>
      </c>
      <c r="BC232" s="73">
        <v>0</v>
      </c>
      <c r="BD232" s="73"/>
      <c r="BE232" s="73"/>
      <c r="BF232" s="73">
        <v>0</v>
      </c>
      <c r="BG232" s="73">
        <v>0</v>
      </c>
      <c r="BH232" s="73">
        <v>0</v>
      </c>
      <c r="BI232" s="73">
        <v>0</v>
      </c>
      <c r="BJ232" s="73"/>
      <c r="BK232" s="73"/>
      <c r="BL232" s="73">
        <v>13139</v>
      </c>
      <c r="BM232" s="73">
        <v>0</v>
      </c>
      <c r="BN232" s="73"/>
      <c r="BO232" s="73">
        <v>13139</v>
      </c>
      <c r="BP232" s="73"/>
      <c r="BQ232" s="73"/>
      <c r="BR232" s="73"/>
      <c r="BS232" s="73"/>
      <c r="BT232" s="73"/>
      <c r="BU232" s="73"/>
      <c r="BV232" s="73"/>
      <c r="BW232" s="2"/>
      <c r="BX232" s="2"/>
      <c r="BY232" s="2"/>
      <c r="BZ232" s="2">
        <v>0</v>
      </c>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v>0</v>
      </c>
      <c r="CZ232" s="2"/>
      <c r="DA232" s="2">
        <v>0</v>
      </c>
      <c r="DB232" s="2">
        <v>0</v>
      </c>
      <c r="DC232" s="2">
        <v>0</v>
      </c>
      <c r="DD232" s="2"/>
      <c r="DE232" s="2"/>
      <c r="DF232" s="2">
        <v>14734</v>
      </c>
      <c r="DG232" s="2">
        <v>0</v>
      </c>
      <c r="DH232" s="2">
        <v>0</v>
      </c>
      <c r="DI232" s="2">
        <v>14734</v>
      </c>
      <c r="DJ232" s="2"/>
      <c r="DK232" s="2"/>
      <c r="DL232" s="2"/>
      <c r="DM232" s="2"/>
      <c r="DN232" s="2"/>
      <c r="DO232" s="2"/>
      <c r="DP232" s="2"/>
      <c r="DQ232" s="2"/>
      <c r="DR232" s="2"/>
      <c r="DS232" s="2"/>
      <c r="DT232" s="2"/>
      <c r="DU232" s="2"/>
      <c r="DV232" s="73"/>
      <c r="DW232" s="73"/>
      <c r="DX232" s="2"/>
      <c r="DY232" s="2"/>
      <c r="DZ232" s="2"/>
      <c r="EA232" s="2"/>
      <c r="EB232" s="2"/>
      <c r="EC232" s="2"/>
      <c r="ED232" s="2"/>
      <c r="EE232" s="2"/>
      <c r="EF232" s="2"/>
      <c r="EG232" s="2"/>
      <c r="EH232" s="2"/>
      <c r="EI232" s="73"/>
      <c r="EJ232" s="2">
        <v>0</v>
      </c>
      <c r="EK232" s="2"/>
      <c r="EL232" s="2">
        <v>0</v>
      </c>
      <c r="EM232" s="2">
        <v>0</v>
      </c>
      <c r="EN232" s="2">
        <v>0</v>
      </c>
      <c r="EO232" s="2"/>
      <c r="EP232" s="2"/>
      <c r="EQ232" s="2">
        <v>1568</v>
      </c>
      <c r="ER232" s="2">
        <v>0</v>
      </c>
      <c r="ES232" s="2">
        <v>0</v>
      </c>
      <c r="ET232" s="2">
        <v>1568</v>
      </c>
      <c r="EU232" s="3"/>
      <c r="EV232" s="3"/>
      <c r="EW232" s="3"/>
      <c r="EX232" s="3"/>
      <c r="EY232" s="3"/>
      <c r="EZ232" s="3"/>
      <c r="FA232" s="5"/>
      <c r="FB232" s="5"/>
      <c r="FC232" s="5"/>
      <c r="FD232" s="5"/>
      <c r="FE232" s="5"/>
      <c r="FF232" s="5"/>
      <c r="FG232" s="5"/>
      <c r="FH232" s="5"/>
      <c r="FI232" s="5"/>
      <c r="FJ232" s="5"/>
      <c r="FK232" s="5"/>
      <c r="FL232" s="5"/>
      <c r="FM232" s="5"/>
      <c r="FN232" s="5"/>
      <c r="FO232" s="5"/>
      <c r="FP232" s="5"/>
      <c r="FQ232" s="5"/>
      <c r="FR232" s="5"/>
      <c r="FS232" s="5"/>
      <c r="FT232" s="2"/>
      <c r="FU232" s="2"/>
      <c r="FV232" s="2"/>
      <c r="FW232" s="2"/>
      <c r="FX232" s="2"/>
      <c r="FY232" s="2"/>
      <c r="FZ232" s="2"/>
      <c r="GA232" s="2"/>
      <c r="GB232" s="2"/>
      <c r="GC232" s="2"/>
      <c r="GD232" s="2"/>
      <c r="GE232" s="2">
        <v>0</v>
      </c>
      <c r="GF232" s="2"/>
      <c r="GG232" s="2">
        <v>0</v>
      </c>
      <c r="GH232" s="2">
        <v>0</v>
      </c>
      <c r="GI232" s="2">
        <v>0</v>
      </c>
      <c r="GJ232" s="2">
        <v>0</v>
      </c>
      <c r="GK232" s="2"/>
      <c r="GL232" s="2"/>
      <c r="GM232" s="2">
        <v>3600</v>
      </c>
      <c r="GN232" s="2">
        <v>0</v>
      </c>
      <c r="GO232" s="2">
        <v>3600</v>
      </c>
      <c r="GP232" s="2">
        <v>95667</v>
      </c>
      <c r="GQ232" s="2">
        <v>16302</v>
      </c>
      <c r="GR232" s="2">
        <v>115569</v>
      </c>
      <c r="GS232" s="1" t="s">
        <v>420</v>
      </c>
      <c r="GT232" s="1" t="s">
        <v>765</v>
      </c>
      <c r="GU232" s="1" t="s">
        <v>397</v>
      </c>
      <c r="GV232" s="1" t="s">
        <v>766</v>
      </c>
      <c r="GW232" t="s">
        <v>410</v>
      </c>
      <c r="GX232" s="1"/>
      <c r="HC232" s="2">
        <v>1295</v>
      </c>
      <c r="HD232" s="2">
        <v>838</v>
      </c>
      <c r="HE232" s="2">
        <v>0</v>
      </c>
      <c r="HF232" s="2">
        <v>106</v>
      </c>
      <c r="HG232" s="2"/>
      <c r="HH232" s="2">
        <v>46853</v>
      </c>
      <c r="HI232" s="2"/>
      <c r="HJ232" s="2">
        <v>71</v>
      </c>
      <c r="HK232" s="2">
        <v>0</v>
      </c>
      <c r="HL232" s="2">
        <v>1512</v>
      </c>
      <c r="HM232" s="2"/>
      <c r="HN232" s="2"/>
      <c r="HO232" s="2">
        <v>12</v>
      </c>
      <c r="HP232" s="2">
        <v>12</v>
      </c>
      <c r="HQ232" s="2">
        <v>0</v>
      </c>
      <c r="HR232" s="2">
        <v>100</v>
      </c>
      <c r="HS232" s="2"/>
      <c r="HT232" s="2"/>
      <c r="HU232" s="4">
        <v>2</v>
      </c>
      <c r="HV232" s="4"/>
      <c r="HW232" s="4"/>
      <c r="HX232" s="4"/>
      <c r="HY232" s="4"/>
      <c r="HZ232" s="4"/>
      <c r="IA232" s="4"/>
      <c r="IB232" s="4"/>
      <c r="IC232" s="4"/>
      <c r="ID232" s="4"/>
      <c r="IE232" s="4"/>
      <c r="IF232" s="64">
        <v>49.2</v>
      </c>
      <c r="IG232" s="4">
        <v>1.8</v>
      </c>
      <c r="IH232" s="4">
        <v>4.5</v>
      </c>
      <c r="II232" s="35">
        <f t="shared" si="17"/>
        <v>1.8</v>
      </c>
      <c r="IJ232" s="4"/>
      <c r="IK232" s="4">
        <v>3</v>
      </c>
      <c r="IL232" s="4">
        <v>2.7</v>
      </c>
      <c r="IM232" s="5">
        <v>2446</v>
      </c>
      <c r="IN232" s="1" t="s">
        <v>400</v>
      </c>
      <c r="IO232" s="71">
        <v>3285</v>
      </c>
      <c r="IP232" s="5">
        <v>3936</v>
      </c>
      <c r="IQ232" s="5">
        <v>0</v>
      </c>
      <c r="IR232" s="5">
        <v>366</v>
      </c>
      <c r="IS232" s="5"/>
      <c r="IT232" s="5"/>
      <c r="IU232" s="5"/>
      <c r="IV232" s="5">
        <v>0</v>
      </c>
      <c r="IW232" s="5"/>
      <c r="IX232" s="5">
        <v>7587</v>
      </c>
      <c r="IY232" s="5"/>
      <c r="IZ232" s="5"/>
      <c r="JA232" s="5">
        <v>4080</v>
      </c>
      <c r="JB232" s="5">
        <v>4000</v>
      </c>
      <c r="JC232" s="5">
        <v>5610</v>
      </c>
      <c r="JD232" s="5">
        <v>5100</v>
      </c>
      <c r="JE232" s="5"/>
      <c r="JF232" s="5"/>
      <c r="JG232" s="5"/>
      <c r="JH232" s="5"/>
      <c r="JI232" s="5"/>
      <c r="JJ232" s="5"/>
      <c r="JK232" s="5"/>
      <c r="JL232" s="5"/>
      <c r="JM232" s="5"/>
      <c r="JN232" s="5"/>
      <c r="JO232" s="5"/>
      <c r="JP232" s="5"/>
      <c r="JQ232" s="5"/>
      <c r="JR232" s="5">
        <v>2525</v>
      </c>
      <c r="JS232" s="5"/>
      <c r="JT232" s="5"/>
      <c r="JU232" s="5">
        <v>101</v>
      </c>
      <c r="JV232" s="5"/>
      <c r="JW232" s="5"/>
      <c r="JX232" s="5"/>
      <c r="JY232" s="5"/>
      <c r="JZ232" s="5"/>
      <c r="KA232" s="5"/>
      <c r="KB232" s="5"/>
      <c r="KC232" s="5"/>
      <c r="KD232" s="5"/>
      <c r="KE232" s="5"/>
      <c r="KF232" s="5">
        <v>2</v>
      </c>
      <c r="KG232" s="5">
        <v>2</v>
      </c>
      <c r="KH232" s="5">
        <v>20</v>
      </c>
      <c r="KI232" s="5">
        <v>55</v>
      </c>
      <c r="KJ232" s="5">
        <v>40</v>
      </c>
      <c r="KK232" s="5">
        <v>10</v>
      </c>
      <c r="KL232" s="5">
        <v>0</v>
      </c>
      <c r="KM232" s="5">
        <v>0</v>
      </c>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v>0</v>
      </c>
      <c r="MP232" s="5">
        <v>0</v>
      </c>
      <c r="MQ232" s="5"/>
      <c r="MR232" s="5"/>
      <c r="MS232" s="5">
        <v>99827</v>
      </c>
      <c r="MT232" s="5"/>
      <c r="MU232" s="5"/>
      <c r="MV232" s="5"/>
      <c r="MW232" s="5"/>
      <c r="MX232" s="5"/>
      <c r="MY232" s="5"/>
      <c r="MZ232" s="5"/>
      <c r="NA232" s="5"/>
      <c r="NB232" s="5"/>
      <c r="NC232" s="5"/>
      <c r="ND232" s="5"/>
      <c r="NE232" s="5"/>
      <c r="NF232" s="5"/>
      <c r="NG232" s="5"/>
      <c r="NH232" s="5"/>
      <c r="NI232" s="5"/>
      <c r="NJ232" s="5"/>
      <c r="NK232" s="5"/>
      <c r="NX232" s="18">
        <f t="shared" si="20"/>
        <v>2317.5019047619094</v>
      </c>
      <c r="NY232" t="str">
        <f t="shared" si="18"/>
        <v>Smaller</v>
      </c>
      <c r="NZ232" t="str">
        <f t="shared" si="19"/>
        <v>Small</v>
      </c>
    </row>
    <row r="233" spans="1:390">
      <c r="A233" s="1" t="s">
        <v>406</v>
      </c>
      <c r="B233" s="1" t="s">
        <v>406</v>
      </c>
      <c r="C233" s="32" t="s">
        <v>407</v>
      </c>
      <c r="D233" s="31" t="s">
        <v>393</v>
      </c>
      <c r="E233" s="1">
        <v>20080</v>
      </c>
      <c r="F233" s="1" t="s">
        <v>763</v>
      </c>
      <c r="G233" s="5">
        <v>1801.6807619047618</v>
      </c>
      <c r="H233" s="71">
        <v>1900</v>
      </c>
      <c r="I233" s="73"/>
      <c r="J233" s="73">
        <v>12</v>
      </c>
      <c r="K233" s="73">
        <v>1</v>
      </c>
      <c r="L233" s="73"/>
      <c r="M233" s="73"/>
      <c r="N233" s="73"/>
      <c r="O233" s="73"/>
      <c r="P233" s="73"/>
      <c r="Q233" s="73"/>
      <c r="R233" s="73">
        <v>0</v>
      </c>
      <c r="S233" s="73"/>
      <c r="T233" s="73"/>
      <c r="U233" s="73">
        <v>5</v>
      </c>
      <c r="V233" s="73">
        <v>25</v>
      </c>
      <c r="W233" s="94" t="s">
        <v>767</v>
      </c>
      <c r="X233" s="94"/>
      <c r="Y233" s="94"/>
      <c r="Z233" s="94"/>
      <c r="AA233" s="94"/>
      <c r="AB233" s="94"/>
      <c r="AC233" s="95">
        <v>0</v>
      </c>
      <c r="AD233" s="73"/>
      <c r="AE233" s="73"/>
      <c r="AF233" s="95">
        <v>0</v>
      </c>
      <c r="AG233" s="95">
        <v>22110</v>
      </c>
      <c r="AH233" s="95">
        <v>5130</v>
      </c>
      <c r="AI233" s="95">
        <v>0</v>
      </c>
      <c r="AJ233" s="95"/>
      <c r="AK233" s="95"/>
      <c r="AL233" s="95">
        <v>9960</v>
      </c>
      <c r="AM233" s="95">
        <v>0</v>
      </c>
      <c r="AN233" s="73"/>
      <c r="AO233" s="96">
        <v>37200</v>
      </c>
      <c r="AP233" s="73">
        <v>0</v>
      </c>
      <c r="AQ233" s="73"/>
      <c r="AR233" s="73"/>
      <c r="AS233" s="73">
        <v>0</v>
      </c>
      <c r="AT233" s="73">
        <v>0</v>
      </c>
      <c r="AU233" s="73">
        <v>0</v>
      </c>
      <c r="AV233" s="73">
        <v>3820</v>
      </c>
      <c r="AW233" s="73"/>
      <c r="AX233" s="73"/>
      <c r="AY233" s="73">
        <v>0</v>
      </c>
      <c r="AZ233" s="73">
        <v>0</v>
      </c>
      <c r="BA233" s="73"/>
      <c r="BB233" s="73">
        <v>3820</v>
      </c>
      <c r="BC233" s="73">
        <v>0</v>
      </c>
      <c r="BD233" s="73"/>
      <c r="BE233" s="73"/>
      <c r="BF233" s="73">
        <v>0</v>
      </c>
      <c r="BG233" s="73">
        <v>0</v>
      </c>
      <c r="BH233" s="73">
        <v>0</v>
      </c>
      <c r="BI233" s="73">
        <v>0</v>
      </c>
      <c r="BJ233" s="73"/>
      <c r="BK233" s="73"/>
      <c r="BL233" s="73">
        <v>5850</v>
      </c>
      <c r="BM233" s="73">
        <v>0</v>
      </c>
      <c r="BN233" s="73"/>
      <c r="BO233" s="73">
        <v>5850</v>
      </c>
      <c r="BP233" s="73">
        <v>0</v>
      </c>
      <c r="BQ233" s="73"/>
      <c r="BR233" s="73">
        <v>0</v>
      </c>
      <c r="BS233" s="73">
        <v>0</v>
      </c>
      <c r="BT233" s="73">
        <v>0</v>
      </c>
      <c r="BU233" s="73">
        <v>0</v>
      </c>
      <c r="BV233" s="73"/>
      <c r="BW233" s="2"/>
      <c r="BX233" s="2">
        <v>0</v>
      </c>
      <c r="BY233" s="2">
        <v>0</v>
      </c>
      <c r="BZ233" s="2">
        <v>0</v>
      </c>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v>0</v>
      </c>
      <c r="CZ233" s="2"/>
      <c r="DA233" s="2">
        <v>0</v>
      </c>
      <c r="DB233" s="2">
        <v>0</v>
      </c>
      <c r="DC233" s="2">
        <v>0</v>
      </c>
      <c r="DD233" s="2"/>
      <c r="DE233" s="2"/>
      <c r="DF233" s="2">
        <v>26013</v>
      </c>
      <c r="DG233" s="2">
        <v>0</v>
      </c>
      <c r="DH233" s="2">
        <v>0</v>
      </c>
      <c r="DI233" s="2">
        <v>26013</v>
      </c>
      <c r="DJ233" s="2"/>
      <c r="DK233" s="2"/>
      <c r="DL233" s="2"/>
      <c r="DM233" s="2"/>
      <c r="DN233" s="2"/>
      <c r="DO233" s="2"/>
      <c r="DP233" s="2"/>
      <c r="DQ233" s="2"/>
      <c r="DR233" s="2"/>
      <c r="DS233" s="2"/>
      <c r="DT233" s="2"/>
      <c r="DU233" s="2"/>
      <c r="DV233" s="73"/>
      <c r="DW233" s="73"/>
      <c r="DX233" s="2"/>
      <c r="DY233" s="2"/>
      <c r="DZ233" s="2"/>
      <c r="EA233" s="2"/>
      <c r="EB233" s="2"/>
      <c r="EC233" s="2"/>
      <c r="ED233" s="2"/>
      <c r="EE233" s="2"/>
      <c r="EF233" s="2"/>
      <c r="EG233" s="2"/>
      <c r="EH233" s="2"/>
      <c r="EI233" s="73"/>
      <c r="EJ233" s="2">
        <v>0</v>
      </c>
      <c r="EK233" s="2"/>
      <c r="EL233" s="2">
        <v>0</v>
      </c>
      <c r="EM233" s="2">
        <v>0</v>
      </c>
      <c r="EN233" s="2">
        <v>0</v>
      </c>
      <c r="EO233" s="2"/>
      <c r="EP233" s="2"/>
      <c r="EQ233" s="2">
        <v>1000</v>
      </c>
      <c r="ER233" s="2">
        <v>0</v>
      </c>
      <c r="ES233" s="2">
        <v>0</v>
      </c>
      <c r="ET233" s="2">
        <v>1000</v>
      </c>
      <c r="EU233" s="3"/>
      <c r="EV233" s="3"/>
      <c r="EW233" s="3"/>
      <c r="EX233" s="3"/>
      <c r="EY233" s="3"/>
      <c r="EZ233" s="3"/>
      <c r="FA233" s="5"/>
      <c r="FB233" s="5"/>
      <c r="FC233" s="5"/>
      <c r="FD233" s="5"/>
      <c r="FE233" s="5"/>
      <c r="FF233" s="5"/>
      <c r="FG233" s="5"/>
      <c r="FH233" s="5"/>
      <c r="FI233" s="5"/>
      <c r="FJ233" s="5"/>
      <c r="FK233" s="5"/>
      <c r="FL233" s="5"/>
      <c r="FM233" s="5"/>
      <c r="FN233" s="5"/>
      <c r="FO233" s="5"/>
      <c r="FP233" s="5"/>
      <c r="FQ233" s="5"/>
      <c r="FR233" s="5"/>
      <c r="FS233" s="5"/>
      <c r="FT233" s="2"/>
      <c r="FU233" s="2"/>
      <c r="FV233" s="2"/>
      <c r="FW233" s="2"/>
      <c r="FX233" s="2"/>
      <c r="FY233" s="2"/>
      <c r="FZ233" s="2"/>
      <c r="GA233" s="2"/>
      <c r="GB233" s="2"/>
      <c r="GC233" s="2"/>
      <c r="GD233" s="2"/>
      <c r="GE233" s="2">
        <v>0</v>
      </c>
      <c r="GF233" s="2"/>
      <c r="GG233" s="2">
        <v>0</v>
      </c>
      <c r="GH233" s="2">
        <v>0</v>
      </c>
      <c r="GI233" s="2">
        <v>0</v>
      </c>
      <c r="GJ233" s="2">
        <v>5200</v>
      </c>
      <c r="GK233" s="2"/>
      <c r="GL233" s="2"/>
      <c r="GM233" s="2">
        <v>2752</v>
      </c>
      <c r="GN233" s="2">
        <v>0</v>
      </c>
      <c r="GO233" s="2">
        <v>7952</v>
      </c>
      <c r="GP233" s="2">
        <v>43050</v>
      </c>
      <c r="GQ233" s="2">
        <v>30833</v>
      </c>
      <c r="GR233" s="2">
        <v>81835</v>
      </c>
      <c r="GS233" s="1" t="s">
        <v>395</v>
      </c>
      <c r="GT233" s="1"/>
      <c r="GU233" s="1"/>
      <c r="GV233" s="1" t="s">
        <v>768</v>
      </c>
      <c r="GW233" t="s">
        <v>410</v>
      </c>
      <c r="GX233" s="31"/>
      <c r="HC233" s="2">
        <v>375</v>
      </c>
      <c r="HD233" s="2">
        <v>631</v>
      </c>
      <c r="HE233" s="2">
        <v>7953</v>
      </c>
      <c r="HF233" s="2">
        <v>66</v>
      </c>
      <c r="HG233" s="2"/>
      <c r="HH233" s="2">
        <v>11611</v>
      </c>
      <c r="HI233" s="2"/>
      <c r="HJ233" s="2">
        <v>31</v>
      </c>
      <c r="HK233" s="2">
        <v>2973</v>
      </c>
      <c r="HL233" s="2">
        <v>614</v>
      </c>
      <c r="HM233" s="2"/>
      <c r="HN233" s="2"/>
      <c r="HO233" s="2">
        <v>192</v>
      </c>
      <c r="HP233" s="2">
        <v>192</v>
      </c>
      <c r="HQ233" s="2">
        <v>0</v>
      </c>
      <c r="HR233" s="2">
        <v>95</v>
      </c>
      <c r="HS233" s="2"/>
      <c r="HT233" s="2"/>
      <c r="HU233" s="4">
        <v>1</v>
      </c>
      <c r="HV233" s="4"/>
      <c r="HW233" s="4"/>
      <c r="HX233" s="4"/>
      <c r="HY233" s="4"/>
      <c r="HZ233" s="4"/>
      <c r="IA233" s="4"/>
      <c r="IB233" s="4"/>
      <c r="IC233" s="4"/>
      <c r="ID233" s="4"/>
      <c r="IE233" s="4"/>
      <c r="IF233" s="64">
        <v>2</v>
      </c>
      <c r="IG233" s="4">
        <v>1</v>
      </c>
      <c r="IH233" s="4">
        <v>3.8</v>
      </c>
      <c r="II233" s="35">
        <f t="shared" si="17"/>
        <v>1</v>
      </c>
      <c r="IJ233" s="4"/>
      <c r="IK233" s="4">
        <v>3</v>
      </c>
      <c r="IL233" s="4">
        <v>2.8</v>
      </c>
      <c r="IM233" s="5">
        <v>1155</v>
      </c>
      <c r="IN233" s="1" t="s">
        <v>411</v>
      </c>
      <c r="IO233" s="71">
        <v>3854</v>
      </c>
      <c r="IP233" s="5">
        <v>3729</v>
      </c>
      <c r="IQ233" s="5">
        <v>0</v>
      </c>
      <c r="IR233" s="5">
        <v>556</v>
      </c>
      <c r="IS233" s="5"/>
      <c r="IT233" s="5"/>
      <c r="IU233" s="5"/>
      <c r="IV233" s="5">
        <v>0</v>
      </c>
      <c r="IW233" s="5"/>
      <c r="IX233" s="5">
        <v>8139</v>
      </c>
      <c r="IY233" s="5"/>
      <c r="IZ233" s="5"/>
      <c r="JA233" s="5">
        <v>14</v>
      </c>
      <c r="JB233" s="5">
        <v>14</v>
      </c>
      <c r="JC233" s="5">
        <v>0</v>
      </c>
      <c r="JD233" s="5">
        <v>0</v>
      </c>
      <c r="JE233" s="5"/>
      <c r="JF233" s="5"/>
      <c r="JG233" s="5"/>
      <c r="JH233" s="5"/>
      <c r="JI233" s="5"/>
      <c r="JJ233" s="5"/>
      <c r="JK233" s="5"/>
      <c r="JL233" s="5"/>
      <c r="JM233" s="5"/>
      <c r="JN233" s="5"/>
      <c r="JO233" s="5"/>
      <c r="JP233" s="5"/>
      <c r="JQ233" s="5"/>
      <c r="JR233" s="5">
        <v>482</v>
      </c>
      <c r="JS233" s="5"/>
      <c r="JT233" s="5"/>
      <c r="JU233" s="5">
        <v>75</v>
      </c>
      <c r="JV233" s="5"/>
      <c r="JW233" s="5"/>
      <c r="JX233" s="5"/>
      <c r="JY233" s="5"/>
      <c r="JZ233" s="5"/>
      <c r="KA233" s="5"/>
      <c r="KB233" s="5"/>
      <c r="KC233" s="5"/>
      <c r="KD233" s="5"/>
      <c r="KE233" s="5"/>
      <c r="KF233" s="5">
        <v>0</v>
      </c>
      <c r="KG233" s="5">
        <v>0</v>
      </c>
      <c r="KH233" s="5">
        <v>0</v>
      </c>
      <c r="KI233" s="5">
        <v>60</v>
      </c>
      <c r="KJ233" s="5">
        <v>45</v>
      </c>
      <c r="KK233" s="5">
        <v>40</v>
      </c>
      <c r="KL233" s="5">
        <v>0</v>
      </c>
      <c r="KM233" s="5">
        <v>0</v>
      </c>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v>0</v>
      </c>
      <c r="MP233" s="5">
        <v>0</v>
      </c>
      <c r="MQ233" s="5"/>
      <c r="MR233" s="5"/>
      <c r="MS233" s="5">
        <v>53216</v>
      </c>
      <c r="MT233" s="5"/>
      <c r="MU233" s="5">
        <v>20</v>
      </c>
      <c r="MV233" s="5"/>
      <c r="MW233" s="5"/>
      <c r="MX233" s="5"/>
      <c r="MY233" s="5"/>
      <c r="MZ233" s="5"/>
      <c r="NA233" s="5"/>
      <c r="NB233" s="5"/>
      <c r="NC233" s="5"/>
      <c r="ND233" s="5"/>
      <c r="NE233" s="5"/>
      <c r="NF233" s="5"/>
      <c r="NG233" s="5"/>
      <c r="NH233" s="5"/>
      <c r="NI233" s="5"/>
      <c r="NJ233" s="5"/>
      <c r="NK233" s="5"/>
      <c r="NX233" s="18">
        <f t="shared" si="20"/>
        <v>1801.6807619047618</v>
      </c>
      <c r="NY233" t="str">
        <f t="shared" si="18"/>
        <v>Smaller</v>
      </c>
      <c r="NZ233" t="str">
        <f t="shared" si="19"/>
        <v>Small</v>
      </c>
    </row>
    <row r="234" spans="1:390">
      <c r="A234" s="1" t="s">
        <v>412</v>
      </c>
      <c r="B234" s="1" t="s">
        <v>413</v>
      </c>
      <c r="C234" s="32" t="s">
        <v>414</v>
      </c>
      <c r="D234" s="1" t="s">
        <v>404</v>
      </c>
      <c r="E234" s="1">
        <v>20080</v>
      </c>
      <c r="F234" s="1" t="s">
        <v>763</v>
      </c>
      <c r="G234" s="5">
        <v>15078.417714285744</v>
      </c>
      <c r="H234" s="71">
        <v>30000</v>
      </c>
      <c r="I234" s="73"/>
      <c r="J234" s="73">
        <v>26</v>
      </c>
      <c r="K234" s="73">
        <v>1</v>
      </c>
      <c r="L234" s="73"/>
      <c r="M234" s="73"/>
      <c r="N234" s="73"/>
      <c r="O234" s="73"/>
      <c r="P234" s="73"/>
      <c r="Q234" s="73"/>
      <c r="R234" s="73">
        <v>0</v>
      </c>
      <c r="S234" s="73"/>
      <c r="T234" s="73"/>
      <c r="U234" s="73">
        <v>6</v>
      </c>
      <c r="V234" s="73">
        <v>475</v>
      </c>
      <c r="W234" s="94">
        <v>0</v>
      </c>
      <c r="X234" s="94"/>
      <c r="Y234" s="94"/>
      <c r="Z234" s="94"/>
      <c r="AA234" s="94"/>
      <c r="AB234" s="94"/>
      <c r="AC234" s="95">
        <v>0</v>
      </c>
      <c r="AD234" s="73"/>
      <c r="AE234" s="73"/>
      <c r="AF234" s="95">
        <v>0</v>
      </c>
      <c r="AG234" s="95">
        <v>0</v>
      </c>
      <c r="AH234" s="95">
        <v>0</v>
      </c>
      <c r="AI234" s="95">
        <v>0</v>
      </c>
      <c r="AJ234" s="95"/>
      <c r="AK234" s="95"/>
      <c r="AL234" s="95">
        <v>92482</v>
      </c>
      <c r="AM234" s="95">
        <v>0</v>
      </c>
      <c r="AN234" s="73"/>
      <c r="AO234" s="96">
        <v>92482</v>
      </c>
      <c r="AP234" s="73">
        <v>0</v>
      </c>
      <c r="AQ234" s="73"/>
      <c r="AR234" s="73"/>
      <c r="AS234" s="73">
        <v>0</v>
      </c>
      <c r="AT234" s="73">
        <v>0</v>
      </c>
      <c r="AU234" s="73">
        <v>0</v>
      </c>
      <c r="AV234" s="73">
        <v>0</v>
      </c>
      <c r="AW234" s="73"/>
      <c r="AX234" s="73"/>
      <c r="AY234" s="73">
        <v>4000</v>
      </c>
      <c r="AZ234" s="73">
        <v>0</v>
      </c>
      <c r="BA234" s="73"/>
      <c r="BB234" s="73">
        <v>4000</v>
      </c>
      <c r="BC234" s="73">
        <v>51348</v>
      </c>
      <c r="BD234" s="73"/>
      <c r="BE234" s="73"/>
      <c r="BF234" s="73">
        <v>0</v>
      </c>
      <c r="BG234" s="73">
        <v>0</v>
      </c>
      <c r="BH234" s="73">
        <v>0</v>
      </c>
      <c r="BI234" s="73">
        <v>0</v>
      </c>
      <c r="BJ234" s="73"/>
      <c r="BK234" s="73"/>
      <c r="BL234" s="73">
        <v>0</v>
      </c>
      <c r="BM234" s="73">
        <v>0</v>
      </c>
      <c r="BN234" s="73"/>
      <c r="BO234" s="73">
        <v>51348</v>
      </c>
      <c r="BP234" s="73">
        <v>12972</v>
      </c>
      <c r="BQ234" s="73"/>
      <c r="BR234" s="73">
        <v>0</v>
      </c>
      <c r="BS234" s="73">
        <v>0</v>
      </c>
      <c r="BT234" s="73">
        <v>0</v>
      </c>
      <c r="BU234" s="73">
        <v>0</v>
      </c>
      <c r="BV234" s="73"/>
      <c r="BW234" s="2"/>
      <c r="BX234" s="2">
        <v>0</v>
      </c>
      <c r="BY234" s="2">
        <v>0</v>
      </c>
      <c r="BZ234" s="2">
        <v>12972</v>
      </c>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v>0</v>
      </c>
      <c r="CZ234" s="2"/>
      <c r="DA234" s="2">
        <v>0</v>
      </c>
      <c r="DB234" s="2">
        <v>94516</v>
      </c>
      <c r="DC234" s="2">
        <v>0</v>
      </c>
      <c r="DD234" s="2"/>
      <c r="DE234" s="2"/>
      <c r="DF234" s="2">
        <v>36036</v>
      </c>
      <c r="DG234" s="2">
        <v>0</v>
      </c>
      <c r="DH234" s="2">
        <v>0</v>
      </c>
      <c r="DI234" s="2">
        <v>130552</v>
      </c>
      <c r="DJ234" s="2"/>
      <c r="DK234" s="2"/>
      <c r="DL234" s="2"/>
      <c r="DM234" s="2"/>
      <c r="DN234" s="2"/>
      <c r="DO234" s="2"/>
      <c r="DP234" s="2"/>
      <c r="DQ234" s="2"/>
      <c r="DR234" s="2"/>
      <c r="DS234" s="2"/>
      <c r="DT234" s="2"/>
      <c r="DU234" s="2"/>
      <c r="DV234" s="73"/>
      <c r="DW234" s="73"/>
      <c r="DX234" s="2"/>
      <c r="DY234" s="2"/>
      <c r="DZ234" s="2"/>
      <c r="EA234" s="2"/>
      <c r="EB234" s="2"/>
      <c r="EC234" s="2"/>
      <c r="ED234" s="2"/>
      <c r="EE234" s="2"/>
      <c r="EF234" s="2"/>
      <c r="EG234" s="2"/>
      <c r="EH234" s="2"/>
      <c r="EI234" s="73"/>
      <c r="EJ234" s="2">
        <v>0</v>
      </c>
      <c r="EK234" s="2"/>
      <c r="EL234" s="2">
        <v>0</v>
      </c>
      <c r="EM234" s="2">
        <v>0</v>
      </c>
      <c r="EN234" s="2">
        <v>0</v>
      </c>
      <c r="EO234" s="2"/>
      <c r="EP234" s="2"/>
      <c r="EQ234" s="2">
        <v>4497</v>
      </c>
      <c r="ER234" s="2">
        <v>0</v>
      </c>
      <c r="ES234" s="2">
        <v>0</v>
      </c>
      <c r="ET234" s="2">
        <v>4497</v>
      </c>
      <c r="EU234" s="3"/>
      <c r="EV234" s="3"/>
      <c r="EW234" s="3"/>
      <c r="EX234" s="3"/>
      <c r="EY234" s="3"/>
      <c r="EZ234" s="3"/>
      <c r="FA234" s="5"/>
      <c r="FB234" s="5"/>
      <c r="FC234" s="5"/>
      <c r="FD234" s="5"/>
      <c r="FE234" s="5"/>
      <c r="FF234" s="5"/>
      <c r="FG234" s="5"/>
      <c r="FH234" s="5"/>
      <c r="FI234" s="5"/>
      <c r="FJ234" s="5"/>
      <c r="FK234" s="5"/>
      <c r="FL234" s="5"/>
      <c r="FM234" s="5"/>
      <c r="FN234" s="5"/>
      <c r="FO234" s="5"/>
      <c r="FP234" s="5"/>
      <c r="FQ234" s="5"/>
      <c r="FR234" s="5"/>
      <c r="FS234" s="5"/>
      <c r="FT234" s="2"/>
      <c r="FU234" s="2"/>
      <c r="FV234" s="2"/>
      <c r="FW234" s="2"/>
      <c r="FX234" s="2"/>
      <c r="FY234" s="2"/>
      <c r="FZ234" s="2"/>
      <c r="GA234" s="2"/>
      <c r="GB234" s="2"/>
      <c r="GC234" s="2"/>
      <c r="GD234" s="2"/>
      <c r="GE234" s="2">
        <v>0</v>
      </c>
      <c r="GF234" s="2"/>
      <c r="GG234" s="2">
        <v>0</v>
      </c>
      <c r="GH234" s="2">
        <v>0</v>
      </c>
      <c r="GI234" s="2">
        <v>0</v>
      </c>
      <c r="GJ234" s="2">
        <v>0</v>
      </c>
      <c r="GK234" s="2"/>
      <c r="GL234" s="2"/>
      <c r="GM234" s="2">
        <v>0</v>
      </c>
      <c r="GN234" s="2">
        <v>0</v>
      </c>
      <c r="GO234" s="2">
        <v>0</v>
      </c>
      <c r="GP234" s="2">
        <v>156802</v>
      </c>
      <c r="GQ234" s="2">
        <v>139049</v>
      </c>
      <c r="GR234" s="2">
        <v>295851</v>
      </c>
      <c r="GS234" s="1" t="s">
        <v>420</v>
      </c>
      <c r="GT234" s="1"/>
      <c r="GU234" s="1" t="s">
        <v>439</v>
      </c>
      <c r="GV234" s="1" t="s">
        <v>766</v>
      </c>
      <c r="GW234" s="1"/>
      <c r="GX234" s="31"/>
      <c r="GY234" t="s">
        <v>405</v>
      </c>
      <c r="HC234" s="2">
        <v>2057</v>
      </c>
      <c r="HD234" s="2">
        <v>1875</v>
      </c>
      <c r="HE234" s="2">
        <v>2970</v>
      </c>
      <c r="HF234" s="2">
        <v>308</v>
      </c>
      <c r="HG234" s="2"/>
      <c r="HH234" s="2">
        <v>88891</v>
      </c>
      <c r="HI234" s="2"/>
      <c r="HJ234" s="2">
        <v>253</v>
      </c>
      <c r="HK234" s="2">
        <v>2970</v>
      </c>
      <c r="HL234" s="2">
        <v>2338</v>
      </c>
      <c r="HM234" s="2"/>
      <c r="HN234" s="2"/>
      <c r="HO234" s="2">
        <v>26</v>
      </c>
      <c r="HP234" s="2">
        <v>26</v>
      </c>
      <c r="HQ234" s="2">
        <v>170</v>
      </c>
      <c r="HR234" s="2">
        <v>301</v>
      </c>
      <c r="HS234" s="2"/>
      <c r="HT234" s="2"/>
      <c r="HU234" s="4">
        <v>8</v>
      </c>
      <c r="HV234" s="4"/>
      <c r="HW234" s="4"/>
      <c r="HX234" s="4"/>
      <c r="HY234" s="4"/>
      <c r="HZ234" s="4"/>
      <c r="IA234" s="4"/>
      <c r="IB234" s="4"/>
      <c r="IC234" s="4"/>
      <c r="ID234" s="4"/>
      <c r="IE234" s="4"/>
      <c r="IF234" s="64">
        <v>1.5</v>
      </c>
      <c r="IG234" s="4">
        <v>6.3</v>
      </c>
      <c r="IH234" s="4">
        <v>15.8</v>
      </c>
      <c r="II234" s="35">
        <f t="shared" si="17"/>
        <v>6.3</v>
      </c>
      <c r="IJ234" s="4"/>
      <c r="IK234" s="4">
        <v>10</v>
      </c>
      <c r="IL234" s="4">
        <v>9.5</v>
      </c>
      <c r="IM234" s="5">
        <v>4876</v>
      </c>
      <c r="IN234" s="1" t="s">
        <v>400</v>
      </c>
      <c r="IO234" s="71">
        <v>14972</v>
      </c>
      <c r="IP234" s="5">
        <v>18650</v>
      </c>
      <c r="IQ234" s="5">
        <v>11049</v>
      </c>
      <c r="IR234" s="5">
        <v>1606</v>
      </c>
      <c r="IS234" s="5"/>
      <c r="IT234" s="5"/>
      <c r="IU234" s="5"/>
      <c r="IV234" s="5">
        <v>0</v>
      </c>
      <c r="IW234" s="5"/>
      <c r="IX234" s="5">
        <v>46277</v>
      </c>
      <c r="IY234" s="5"/>
      <c r="IZ234" s="5"/>
      <c r="JA234" s="5">
        <v>26</v>
      </c>
      <c r="JB234" s="5">
        <v>25</v>
      </c>
      <c r="JC234" s="5">
        <v>130</v>
      </c>
      <c r="JD234" s="5">
        <v>45</v>
      </c>
      <c r="JE234" s="5"/>
      <c r="JF234" s="5"/>
      <c r="JG234" s="5"/>
      <c r="JH234" s="5"/>
      <c r="JI234" s="5"/>
      <c r="JJ234" s="5"/>
      <c r="JK234" s="5"/>
      <c r="JL234" s="5"/>
      <c r="JM234" s="5"/>
      <c r="JN234" s="5"/>
      <c r="JO234" s="5"/>
      <c r="JP234" s="5"/>
      <c r="JQ234" s="5"/>
      <c r="JR234" s="5">
        <v>2901</v>
      </c>
      <c r="JS234" s="5"/>
      <c r="JT234" s="5"/>
      <c r="JU234" s="5">
        <v>96</v>
      </c>
      <c r="JV234" s="5"/>
      <c r="JW234" s="5"/>
      <c r="JX234" s="5"/>
      <c r="JY234" s="5"/>
      <c r="JZ234" s="5"/>
      <c r="KA234" s="5"/>
      <c r="KB234" s="5"/>
      <c r="KC234" s="5"/>
      <c r="KD234" s="5"/>
      <c r="KE234" s="5"/>
      <c r="KF234" s="5">
        <v>3</v>
      </c>
      <c r="KG234" s="5">
        <v>30</v>
      </c>
      <c r="KH234" s="5">
        <v>96</v>
      </c>
      <c r="KI234" s="5">
        <v>60.5</v>
      </c>
      <c r="KJ234" s="5">
        <v>34</v>
      </c>
      <c r="KK234" s="5">
        <v>34</v>
      </c>
      <c r="KL234" s="5">
        <v>0</v>
      </c>
      <c r="KM234" s="5">
        <v>0</v>
      </c>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v>0</v>
      </c>
      <c r="MP234" s="5">
        <v>0</v>
      </c>
      <c r="MQ234" s="5"/>
      <c r="MR234" s="5"/>
      <c r="MS234" s="5">
        <v>227781</v>
      </c>
      <c r="MT234" s="5"/>
      <c r="MU234" s="5">
        <v>0</v>
      </c>
      <c r="MV234" s="5"/>
      <c r="MW234" s="5"/>
      <c r="MX234" s="5"/>
      <c r="MY234" s="5"/>
      <c r="MZ234" s="5"/>
      <c r="NA234" s="5"/>
      <c r="NB234" s="5"/>
      <c r="NC234" s="5"/>
      <c r="ND234" s="5"/>
      <c r="NE234" s="5"/>
      <c r="NF234" s="5"/>
      <c r="NG234" s="5"/>
      <c r="NH234" s="5"/>
      <c r="NI234" s="5"/>
      <c r="NJ234" s="5"/>
      <c r="NK234" s="5"/>
      <c r="NX234" s="18">
        <f t="shared" si="20"/>
        <v>2393.3996371882135</v>
      </c>
      <c r="NY234" t="str">
        <f t="shared" si="18"/>
        <v>Larger</v>
      </c>
      <c r="NZ234" t="str">
        <f t="shared" si="19"/>
        <v>Medium</v>
      </c>
    </row>
    <row r="235" spans="1:390">
      <c r="A235" s="1" t="s">
        <v>417</v>
      </c>
      <c r="B235" s="1" t="s">
        <v>418</v>
      </c>
      <c r="C235" s="32" t="s">
        <v>419</v>
      </c>
      <c r="D235" s="31" t="s">
        <v>393</v>
      </c>
      <c r="E235" s="1">
        <v>20080</v>
      </c>
      <c r="F235" s="1" t="s">
        <v>763</v>
      </c>
      <c r="G235" s="5">
        <v>12974.081904761855</v>
      </c>
      <c r="H235" s="71">
        <v>35351</v>
      </c>
      <c r="I235" s="73"/>
      <c r="J235" s="73">
        <v>55</v>
      </c>
      <c r="K235" s="73">
        <v>12</v>
      </c>
      <c r="L235" s="73"/>
      <c r="M235" s="73"/>
      <c r="N235" s="73"/>
      <c r="O235" s="73"/>
      <c r="P235" s="73"/>
      <c r="Q235" s="73"/>
      <c r="R235" s="73">
        <v>27</v>
      </c>
      <c r="S235" s="73"/>
      <c r="T235" s="73"/>
      <c r="U235" s="73">
        <v>56</v>
      </c>
      <c r="V235" s="73">
        <v>362</v>
      </c>
      <c r="W235" s="94" t="s">
        <v>769</v>
      </c>
      <c r="X235" s="94"/>
      <c r="Y235" s="94"/>
      <c r="Z235" s="94"/>
      <c r="AA235" s="94"/>
      <c r="AB235" s="94"/>
      <c r="AC235" s="95">
        <v>0</v>
      </c>
      <c r="AD235" s="73"/>
      <c r="AE235" s="73"/>
      <c r="AF235" s="95">
        <v>0</v>
      </c>
      <c r="AG235" s="95">
        <v>0</v>
      </c>
      <c r="AH235" s="95">
        <v>0</v>
      </c>
      <c r="AI235" s="95">
        <v>0</v>
      </c>
      <c r="AJ235" s="95"/>
      <c r="AK235" s="95"/>
      <c r="AL235" s="95">
        <v>108059</v>
      </c>
      <c r="AM235" s="95">
        <v>16782</v>
      </c>
      <c r="AN235" s="73"/>
      <c r="AO235" s="96">
        <v>124841</v>
      </c>
      <c r="AP235" s="73">
        <v>0</v>
      </c>
      <c r="AQ235" s="73"/>
      <c r="AR235" s="73"/>
      <c r="AS235" s="73">
        <v>0</v>
      </c>
      <c r="AT235" s="73">
        <v>0</v>
      </c>
      <c r="AU235" s="73">
        <v>0</v>
      </c>
      <c r="AV235" s="73">
        <v>4000</v>
      </c>
      <c r="AW235" s="73"/>
      <c r="AX235" s="73"/>
      <c r="AY235" s="73">
        <v>0</v>
      </c>
      <c r="AZ235" s="73">
        <v>0</v>
      </c>
      <c r="BA235" s="73"/>
      <c r="BB235" s="73">
        <v>4000</v>
      </c>
      <c r="BC235" s="73">
        <v>0</v>
      </c>
      <c r="BD235" s="73"/>
      <c r="BE235" s="73"/>
      <c r="BF235" s="73">
        <v>0</v>
      </c>
      <c r="BG235" s="73">
        <v>0</v>
      </c>
      <c r="BH235" s="73">
        <v>0</v>
      </c>
      <c r="BI235" s="73">
        <v>0</v>
      </c>
      <c r="BJ235" s="73"/>
      <c r="BK235" s="73"/>
      <c r="BL235" s="73">
        <v>23662</v>
      </c>
      <c r="BM235" s="73">
        <v>0</v>
      </c>
      <c r="BN235" s="73"/>
      <c r="BO235" s="73">
        <v>23662</v>
      </c>
      <c r="BP235" s="73">
        <v>0</v>
      </c>
      <c r="BQ235" s="73"/>
      <c r="BR235" s="73">
        <v>0</v>
      </c>
      <c r="BS235" s="73">
        <v>0</v>
      </c>
      <c r="BT235" s="73">
        <v>0</v>
      </c>
      <c r="BU235" s="73">
        <v>0</v>
      </c>
      <c r="BV235" s="73"/>
      <c r="BW235" s="2"/>
      <c r="BX235" s="2">
        <v>0</v>
      </c>
      <c r="BY235" s="2">
        <v>0</v>
      </c>
      <c r="BZ235" s="2">
        <v>0</v>
      </c>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v>0</v>
      </c>
      <c r="CZ235" s="2"/>
      <c r="DA235" s="2">
        <v>0</v>
      </c>
      <c r="DB235" s="2">
        <v>0</v>
      </c>
      <c r="DC235" s="2">
        <v>0</v>
      </c>
      <c r="DD235" s="2"/>
      <c r="DE235" s="2"/>
      <c r="DF235" s="2">
        <v>46738</v>
      </c>
      <c r="DG235" s="2">
        <v>57234</v>
      </c>
      <c r="DH235" s="2">
        <v>0</v>
      </c>
      <c r="DI235" s="2">
        <v>103972</v>
      </c>
      <c r="DJ235" s="2"/>
      <c r="DK235" s="2"/>
      <c r="DL235" s="2"/>
      <c r="DM235" s="2"/>
      <c r="DN235" s="2"/>
      <c r="DO235" s="2"/>
      <c r="DP235" s="2"/>
      <c r="DQ235" s="2"/>
      <c r="DR235" s="2"/>
      <c r="DS235" s="2"/>
      <c r="DT235" s="2"/>
      <c r="DU235" s="2"/>
      <c r="DV235" s="73"/>
      <c r="DW235" s="73"/>
      <c r="DX235" s="2"/>
      <c r="DY235" s="2"/>
      <c r="DZ235" s="2"/>
      <c r="EA235" s="2"/>
      <c r="EB235" s="2"/>
      <c r="EC235" s="2"/>
      <c r="ED235" s="2"/>
      <c r="EE235" s="2"/>
      <c r="EF235" s="2"/>
      <c r="EG235" s="2"/>
      <c r="EH235" s="2"/>
      <c r="EI235" s="73"/>
      <c r="EJ235" s="2">
        <v>0</v>
      </c>
      <c r="EK235" s="2"/>
      <c r="EL235" s="2">
        <v>0</v>
      </c>
      <c r="EM235" s="2">
        <v>0</v>
      </c>
      <c r="EN235" s="2">
        <v>0</v>
      </c>
      <c r="EO235" s="2"/>
      <c r="EP235" s="2"/>
      <c r="EQ235" s="2">
        <v>0</v>
      </c>
      <c r="ER235" s="2">
        <v>0</v>
      </c>
      <c r="ES235" s="2">
        <v>0</v>
      </c>
      <c r="ET235" s="2">
        <v>0</v>
      </c>
      <c r="EU235" s="3"/>
      <c r="EV235" s="3"/>
      <c r="EW235" s="3"/>
      <c r="EX235" s="3"/>
      <c r="EY235" s="3"/>
      <c r="EZ235" s="3"/>
      <c r="FA235" s="5"/>
      <c r="FB235" s="5"/>
      <c r="FC235" s="5"/>
      <c r="FD235" s="5"/>
      <c r="FE235" s="5"/>
      <c r="FF235" s="5"/>
      <c r="FG235" s="5"/>
      <c r="FH235" s="5"/>
      <c r="FI235" s="5"/>
      <c r="FJ235" s="5"/>
      <c r="FK235" s="5"/>
      <c r="FL235" s="5"/>
      <c r="FM235" s="5"/>
      <c r="FN235" s="5"/>
      <c r="FO235" s="5"/>
      <c r="FP235" s="5"/>
      <c r="FQ235" s="5"/>
      <c r="FR235" s="5"/>
      <c r="FS235" s="5"/>
      <c r="FT235" s="2"/>
      <c r="FU235" s="2"/>
      <c r="FV235" s="2"/>
      <c r="FW235" s="2"/>
      <c r="FX235" s="2"/>
      <c r="FY235" s="2"/>
      <c r="FZ235" s="2"/>
      <c r="GA235" s="2"/>
      <c r="GB235" s="2"/>
      <c r="GC235" s="2"/>
      <c r="GD235" s="2"/>
      <c r="GE235" s="2">
        <v>0</v>
      </c>
      <c r="GF235" s="2"/>
      <c r="GG235" s="2">
        <v>0</v>
      </c>
      <c r="GH235" s="2">
        <v>0</v>
      </c>
      <c r="GI235" s="2">
        <v>0</v>
      </c>
      <c r="GJ235" s="2">
        <v>0</v>
      </c>
      <c r="GK235" s="2"/>
      <c r="GL235" s="2"/>
      <c r="GM235" s="2">
        <v>0</v>
      </c>
      <c r="GN235" s="2">
        <v>0</v>
      </c>
      <c r="GO235" s="2">
        <v>0</v>
      </c>
      <c r="GP235" s="2">
        <v>148503</v>
      </c>
      <c r="GQ235" s="2">
        <v>107972</v>
      </c>
      <c r="GR235" s="2">
        <v>256475</v>
      </c>
      <c r="GS235" s="1" t="s">
        <v>420</v>
      </c>
      <c r="GT235" s="1"/>
      <c r="GU235" s="1"/>
      <c r="GV235" s="1" t="s">
        <v>768</v>
      </c>
      <c r="GW235" s="1"/>
      <c r="GX235" s="31"/>
      <c r="HB235" t="s">
        <v>770</v>
      </c>
      <c r="HC235" s="2">
        <v>2276</v>
      </c>
      <c r="HD235" s="2">
        <v>1054</v>
      </c>
      <c r="HE235" s="2">
        <v>13868</v>
      </c>
      <c r="HF235" s="2">
        <v>188</v>
      </c>
      <c r="HG235" s="2"/>
      <c r="HH235" s="2">
        <v>74643</v>
      </c>
      <c r="HI235" s="2"/>
      <c r="HJ235" s="2">
        <v>3</v>
      </c>
      <c r="HK235" s="2">
        <v>3153</v>
      </c>
      <c r="HL235" s="2">
        <v>2777</v>
      </c>
      <c r="HM235" s="2"/>
      <c r="HN235" s="2"/>
      <c r="HO235" s="2">
        <v>532</v>
      </c>
      <c r="HP235" s="2">
        <v>601</v>
      </c>
      <c r="HQ235" s="2">
        <v>28</v>
      </c>
      <c r="HR235" s="2">
        <v>40</v>
      </c>
      <c r="HS235" s="2"/>
      <c r="HT235" s="2"/>
      <c r="HU235" s="4">
        <v>17</v>
      </c>
      <c r="HV235" s="4"/>
      <c r="HW235" s="4"/>
      <c r="HX235" s="4"/>
      <c r="HY235" s="4"/>
      <c r="HZ235" s="4"/>
      <c r="IA235" s="4"/>
      <c r="IB235" s="4"/>
      <c r="IC235" s="4"/>
      <c r="ID235" s="4"/>
      <c r="IE235" s="4"/>
      <c r="IF235" s="64">
        <v>2.1800000000000002</v>
      </c>
      <c r="IG235" s="4">
        <v>6.72</v>
      </c>
      <c r="IH235" s="4">
        <v>17.89</v>
      </c>
      <c r="II235" s="35">
        <f t="shared" si="17"/>
        <v>6.72</v>
      </c>
      <c r="IJ235" s="4"/>
      <c r="IK235" s="4">
        <v>13</v>
      </c>
      <c r="IL235" s="4">
        <v>11.17</v>
      </c>
      <c r="IM235" s="5">
        <v>16438</v>
      </c>
      <c r="IN235" s="1" t="s">
        <v>411</v>
      </c>
      <c r="IO235" s="71">
        <v>17912</v>
      </c>
      <c r="IP235" s="5">
        <v>49603</v>
      </c>
      <c r="IQ235" s="5">
        <v>27023</v>
      </c>
      <c r="IR235" s="5">
        <v>0</v>
      </c>
      <c r="IS235" s="5"/>
      <c r="IT235" s="5"/>
      <c r="IU235" s="5"/>
      <c r="IV235" s="5">
        <v>0</v>
      </c>
      <c r="IW235" s="5"/>
      <c r="IX235" s="5">
        <v>94538</v>
      </c>
      <c r="IY235" s="5"/>
      <c r="IZ235" s="5"/>
      <c r="JA235" s="5">
        <v>157</v>
      </c>
      <c r="JB235" s="5">
        <v>109</v>
      </c>
      <c r="JC235" s="5">
        <v>152</v>
      </c>
      <c r="JD235" s="5">
        <v>104</v>
      </c>
      <c r="JE235" s="5"/>
      <c r="JF235" s="5"/>
      <c r="JG235" s="5"/>
      <c r="JH235" s="5"/>
      <c r="JI235" s="5"/>
      <c r="JJ235" s="5"/>
      <c r="JK235" s="5"/>
      <c r="JL235" s="5"/>
      <c r="JM235" s="5"/>
      <c r="JN235" s="5"/>
      <c r="JO235" s="5"/>
      <c r="JP235" s="5"/>
      <c r="JQ235" s="5"/>
      <c r="JR235" s="5">
        <v>5500</v>
      </c>
      <c r="JS235" s="5"/>
      <c r="JT235" s="5"/>
      <c r="JU235" s="5">
        <v>335</v>
      </c>
      <c r="JV235" s="5"/>
      <c r="JW235" s="5"/>
      <c r="JX235" s="5"/>
      <c r="JY235" s="5"/>
      <c r="JZ235" s="5"/>
      <c r="KA235" s="5"/>
      <c r="KB235" s="5"/>
      <c r="KC235" s="5"/>
      <c r="KD235" s="5"/>
      <c r="KE235" s="5"/>
      <c r="KF235" s="5">
        <v>1</v>
      </c>
      <c r="KG235" s="5">
        <v>11</v>
      </c>
      <c r="KH235" s="5">
        <v>165</v>
      </c>
      <c r="KI235" s="5">
        <v>64</v>
      </c>
      <c r="KJ235" s="5">
        <v>54</v>
      </c>
      <c r="KK235" s="5">
        <v>54</v>
      </c>
      <c r="KL235" s="5">
        <v>4</v>
      </c>
      <c r="KM235" s="5">
        <v>0</v>
      </c>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v>4</v>
      </c>
      <c r="MP235" s="5">
        <v>0</v>
      </c>
      <c r="MQ235" s="5"/>
      <c r="MR235" s="5"/>
      <c r="MS235" s="5">
        <v>455763</v>
      </c>
      <c r="MT235" s="5"/>
      <c r="MU235" s="5">
        <v>6</v>
      </c>
      <c r="MV235" s="5"/>
      <c r="MW235" s="5"/>
      <c r="MX235" s="5"/>
      <c r="MY235" s="5"/>
      <c r="MZ235" s="5"/>
      <c r="NA235" s="5"/>
      <c r="NB235" s="5"/>
      <c r="NC235" s="5"/>
      <c r="ND235" s="5"/>
      <c r="NE235" s="5"/>
      <c r="NF235" s="5"/>
      <c r="NG235" s="5"/>
      <c r="NH235" s="5"/>
      <c r="NI235" s="5"/>
      <c r="NJ235" s="5"/>
      <c r="NK235" s="5"/>
      <c r="NX235" s="18">
        <f t="shared" si="20"/>
        <v>1930.6669501133713</v>
      </c>
      <c r="NY235" t="str">
        <f t="shared" si="18"/>
        <v>Mid-range</v>
      </c>
      <c r="NZ235" t="str">
        <f t="shared" si="19"/>
        <v>Medium</v>
      </c>
    </row>
    <row r="236" spans="1:390">
      <c r="A236" s="1" t="s">
        <v>495</v>
      </c>
      <c r="B236" s="1" t="s">
        <v>677</v>
      </c>
      <c r="C236" s="32" t="s">
        <v>678</v>
      </c>
      <c r="D236" s="1" t="s">
        <v>404</v>
      </c>
      <c r="E236" s="1">
        <v>20080</v>
      </c>
      <c r="F236" s="1" t="s">
        <v>763</v>
      </c>
      <c r="G236" s="5">
        <v>5538.029333333353</v>
      </c>
      <c r="H236" s="71">
        <v>17330</v>
      </c>
      <c r="I236" s="73"/>
      <c r="J236" s="73">
        <v>27</v>
      </c>
      <c r="K236" s="73">
        <v>5</v>
      </c>
      <c r="L236" s="73"/>
      <c r="M236" s="73"/>
      <c r="N236" s="73"/>
      <c r="O236" s="73"/>
      <c r="P236" s="73"/>
      <c r="Q236" s="73"/>
      <c r="R236" s="73">
        <v>0</v>
      </c>
      <c r="S236" s="73"/>
      <c r="T236" s="73"/>
      <c r="U236" s="73">
        <v>30</v>
      </c>
      <c r="V236" s="73">
        <v>121</v>
      </c>
      <c r="W236" s="94" t="s">
        <v>771</v>
      </c>
      <c r="X236" s="94"/>
      <c r="Y236" s="94"/>
      <c r="Z236" s="94"/>
      <c r="AA236" s="94"/>
      <c r="AB236" s="94"/>
      <c r="AC236" s="95">
        <v>0</v>
      </c>
      <c r="AD236" s="73"/>
      <c r="AE236" s="73"/>
      <c r="AF236" s="95">
        <v>0</v>
      </c>
      <c r="AG236" s="95">
        <v>9878</v>
      </c>
      <c r="AH236" s="95">
        <v>0</v>
      </c>
      <c r="AI236" s="95">
        <v>0</v>
      </c>
      <c r="AJ236" s="95"/>
      <c r="AK236" s="95"/>
      <c r="AL236" s="95">
        <v>0</v>
      </c>
      <c r="AM236" s="95">
        <v>0</v>
      </c>
      <c r="AN236" s="73"/>
      <c r="AO236" s="96">
        <v>9878</v>
      </c>
      <c r="AP236" s="73">
        <v>0</v>
      </c>
      <c r="AQ236" s="73"/>
      <c r="AR236" s="73"/>
      <c r="AS236" s="73">
        <v>0</v>
      </c>
      <c r="AT236" s="73"/>
      <c r="AU236" s="73">
        <v>0</v>
      </c>
      <c r="AV236" s="73"/>
      <c r="AW236" s="73"/>
      <c r="AX236" s="73"/>
      <c r="AY236" s="73">
        <v>0</v>
      </c>
      <c r="AZ236" s="73">
        <v>0</v>
      </c>
      <c r="BA236" s="73"/>
      <c r="BB236" s="73"/>
      <c r="BC236" s="73">
        <v>0</v>
      </c>
      <c r="BD236" s="73"/>
      <c r="BE236" s="73"/>
      <c r="BF236" s="73">
        <v>0</v>
      </c>
      <c r="BG236" s="73">
        <v>10324</v>
      </c>
      <c r="BH236" s="73"/>
      <c r="BI236" s="73"/>
      <c r="BJ236" s="73"/>
      <c r="BK236" s="73"/>
      <c r="BL236" s="73"/>
      <c r="BM236" s="73"/>
      <c r="BN236" s="73"/>
      <c r="BO236" s="73">
        <v>10324</v>
      </c>
      <c r="BP236" s="73">
        <v>0</v>
      </c>
      <c r="BQ236" s="73"/>
      <c r="BR236" s="73">
        <v>0</v>
      </c>
      <c r="BS236" s="73">
        <v>0</v>
      </c>
      <c r="BT236" s="73">
        <v>0</v>
      </c>
      <c r="BU236" s="73">
        <v>0</v>
      </c>
      <c r="BV236" s="73"/>
      <c r="BW236" s="2"/>
      <c r="BX236" s="2">
        <v>0</v>
      </c>
      <c r="BY236" s="2"/>
      <c r="BZ236" s="2">
        <v>0</v>
      </c>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v>0</v>
      </c>
      <c r="CZ236" s="2"/>
      <c r="DA236" s="2">
        <v>0</v>
      </c>
      <c r="DB236" s="2">
        <v>0</v>
      </c>
      <c r="DC236" s="2"/>
      <c r="DD236" s="2"/>
      <c r="DE236" s="2"/>
      <c r="DF236" s="2">
        <v>29030</v>
      </c>
      <c r="DG236" s="2"/>
      <c r="DH236" s="2"/>
      <c r="DI236" s="2">
        <v>29030</v>
      </c>
      <c r="DJ236" s="2"/>
      <c r="DK236" s="2"/>
      <c r="DL236" s="2"/>
      <c r="DM236" s="2"/>
      <c r="DN236" s="2"/>
      <c r="DO236" s="2"/>
      <c r="DP236" s="2"/>
      <c r="DQ236" s="2"/>
      <c r="DR236" s="2"/>
      <c r="DS236" s="2"/>
      <c r="DT236" s="2"/>
      <c r="DU236" s="2"/>
      <c r="DV236" s="73"/>
      <c r="DW236" s="73"/>
      <c r="DX236" s="2"/>
      <c r="DY236" s="2"/>
      <c r="DZ236" s="2"/>
      <c r="EA236" s="2"/>
      <c r="EB236" s="2"/>
      <c r="EC236" s="2"/>
      <c r="ED236" s="2"/>
      <c r="EE236" s="2"/>
      <c r="EF236" s="2"/>
      <c r="EG236" s="2"/>
      <c r="EH236" s="2"/>
      <c r="EI236" s="73"/>
      <c r="EJ236" s="2">
        <v>0</v>
      </c>
      <c r="EK236" s="2"/>
      <c r="EL236" s="2"/>
      <c r="EM236" s="2"/>
      <c r="EN236" s="2"/>
      <c r="EO236" s="2"/>
      <c r="EP236" s="2"/>
      <c r="EQ236" s="2"/>
      <c r="ER236" s="2"/>
      <c r="ES236" s="2"/>
      <c r="ET236" s="2">
        <v>0</v>
      </c>
      <c r="EU236" s="3"/>
      <c r="EV236" s="3"/>
      <c r="EW236" s="3"/>
      <c r="EX236" s="3"/>
      <c r="EY236" s="3"/>
      <c r="EZ236" s="3"/>
      <c r="FA236" s="5"/>
      <c r="FB236" s="5"/>
      <c r="FC236" s="5"/>
      <c r="FD236" s="5"/>
      <c r="FE236" s="5"/>
      <c r="FF236" s="5"/>
      <c r="FG236" s="5"/>
      <c r="FH236" s="5"/>
      <c r="FI236" s="5"/>
      <c r="FJ236" s="5"/>
      <c r="FK236" s="5"/>
      <c r="FL236" s="5"/>
      <c r="FM236" s="5"/>
      <c r="FN236" s="5"/>
      <c r="FO236" s="5"/>
      <c r="FP236" s="5"/>
      <c r="FQ236" s="5"/>
      <c r="FR236" s="5"/>
      <c r="FS236" s="5"/>
      <c r="FT236" s="2"/>
      <c r="FU236" s="2"/>
      <c r="FV236" s="2"/>
      <c r="FW236" s="2"/>
      <c r="FX236" s="2"/>
      <c r="FY236" s="2"/>
      <c r="FZ236" s="2"/>
      <c r="GA236" s="2"/>
      <c r="GB236" s="2"/>
      <c r="GC236" s="2"/>
      <c r="GD236" s="2"/>
      <c r="GE236" s="2"/>
      <c r="GF236" s="2"/>
      <c r="GG236" s="2"/>
      <c r="GH236" s="2"/>
      <c r="GI236" s="2"/>
      <c r="GJ236" s="2"/>
      <c r="GK236" s="2"/>
      <c r="GL236" s="2"/>
      <c r="GM236" s="2"/>
      <c r="GN236" s="2"/>
      <c r="GO236" s="2">
        <v>0</v>
      </c>
      <c r="GP236" s="2">
        <v>20202</v>
      </c>
      <c r="GQ236" s="2"/>
      <c r="GR236" s="2"/>
      <c r="GS236" s="1" t="s">
        <v>395</v>
      </c>
      <c r="GT236" s="1"/>
      <c r="GU236" s="1"/>
      <c r="GV236" s="1" t="s">
        <v>768</v>
      </c>
      <c r="GW236" s="1"/>
      <c r="GX236" s="31"/>
      <c r="HB236" t="s">
        <v>772</v>
      </c>
      <c r="HC236" s="2"/>
      <c r="HD236" s="2">
        <v>398</v>
      </c>
      <c r="HE236" s="2"/>
      <c r="HF236" s="2">
        <v>94</v>
      </c>
      <c r="HG236" s="2"/>
      <c r="HH236" s="2"/>
      <c r="HI236" s="2"/>
      <c r="HJ236" s="2">
        <v>70</v>
      </c>
      <c r="HK236" s="2"/>
      <c r="HL236" s="2">
        <v>693</v>
      </c>
      <c r="HM236" s="2"/>
      <c r="HN236" s="2"/>
      <c r="HO236" s="2"/>
      <c r="HP236" s="2"/>
      <c r="HQ236" s="2">
        <v>74</v>
      </c>
      <c r="HR236" s="2">
        <v>77</v>
      </c>
      <c r="HS236" s="2"/>
      <c r="HT236" s="2"/>
      <c r="HU236" s="4">
        <v>4</v>
      </c>
      <c r="HV236" s="4"/>
      <c r="HW236" s="4"/>
      <c r="HX236" s="4"/>
      <c r="HY236" s="4"/>
      <c r="HZ236" s="4"/>
      <c r="IA236" s="4"/>
      <c r="IB236" s="4"/>
      <c r="IC236" s="4"/>
      <c r="ID236" s="4"/>
      <c r="IE236" s="4"/>
      <c r="IF236" s="64">
        <v>0.375</v>
      </c>
      <c r="IG236" s="4">
        <v>4.43</v>
      </c>
      <c r="IH236" s="4">
        <v>7.43</v>
      </c>
      <c r="II236" s="35">
        <f t="shared" si="17"/>
        <v>4.43</v>
      </c>
      <c r="IJ236" s="4"/>
      <c r="IK236" s="4">
        <v>3</v>
      </c>
      <c r="IL236" s="4">
        <v>3</v>
      </c>
      <c r="IM236" s="5">
        <v>5667</v>
      </c>
      <c r="IN236" s="1" t="s">
        <v>411</v>
      </c>
      <c r="IO236" s="71">
        <v>8768</v>
      </c>
      <c r="IP236" s="5">
        <v>712</v>
      </c>
      <c r="IQ236" s="5">
        <v>2592</v>
      </c>
      <c r="IR236" s="5">
        <v>122</v>
      </c>
      <c r="IS236" s="5"/>
      <c r="IT236" s="5"/>
      <c r="IU236" s="5"/>
      <c r="IV236" s="5"/>
      <c r="IW236" s="5"/>
      <c r="IX236" s="5">
        <v>12194</v>
      </c>
      <c r="IY236" s="5"/>
      <c r="IZ236" s="5"/>
      <c r="JA236" s="5">
        <v>33</v>
      </c>
      <c r="JB236" s="5">
        <v>32</v>
      </c>
      <c r="JC236" s="5">
        <v>32</v>
      </c>
      <c r="JD236" s="5">
        <v>32</v>
      </c>
      <c r="JE236" s="5"/>
      <c r="JF236" s="5"/>
      <c r="JG236" s="5"/>
      <c r="JH236" s="5"/>
      <c r="JI236" s="5"/>
      <c r="JJ236" s="5"/>
      <c r="JK236" s="5"/>
      <c r="JL236" s="5"/>
      <c r="JM236" s="5"/>
      <c r="JN236" s="5"/>
      <c r="JO236" s="5"/>
      <c r="JP236" s="5"/>
      <c r="JQ236" s="5"/>
      <c r="JR236" s="5">
        <v>3056</v>
      </c>
      <c r="JS236" s="5"/>
      <c r="JT236" s="5"/>
      <c r="JU236" s="5">
        <v>165</v>
      </c>
      <c r="JV236" s="5"/>
      <c r="JW236" s="5"/>
      <c r="JX236" s="5"/>
      <c r="JY236" s="5"/>
      <c r="JZ236" s="5"/>
      <c r="KA236" s="5"/>
      <c r="KB236" s="5"/>
      <c r="KC236" s="5"/>
      <c r="KD236" s="5"/>
      <c r="KE236" s="5"/>
      <c r="KF236" s="5">
        <v>0</v>
      </c>
      <c r="KG236" s="5">
        <v>0</v>
      </c>
      <c r="KH236" s="5">
        <v>0</v>
      </c>
      <c r="KI236" s="5">
        <v>57</v>
      </c>
      <c r="KJ236" s="5">
        <v>40</v>
      </c>
      <c r="KK236" s="5">
        <v>40</v>
      </c>
      <c r="KL236" s="5">
        <v>4</v>
      </c>
      <c r="KM236" s="5">
        <v>0</v>
      </c>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v>116</v>
      </c>
      <c r="MP236" s="5">
        <v>0</v>
      </c>
      <c r="MQ236" s="5"/>
      <c r="MR236" s="5"/>
      <c r="MS236" s="5"/>
      <c r="MT236" s="5"/>
      <c r="MU236" s="5">
        <v>0</v>
      </c>
      <c r="MV236" s="5"/>
      <c r="MW236" s="5"/>
      <c r="MX236" s="5"/>
      <c r="MY236" s="5"/>
      <c r="MZ236" s="5"/>
      <c r="NA236" s="5"/>
      <c r="NB236" s="5"/>
      <c r="NC236" s="5"/>
      <c r="ND236" s="5"/>
      <c r="NE236" s="5"/>
      <c r="NF236" s="5"/>
      <c r="NG236" s="5"/>
      <c r="NH236" s="5"/>
      <c r="NI236" s="5"/>
      <c r="NJ236" s="5"/>
      <c r="NK236" s="5"/>
      <c r="NX236" s="18">
        <f t="shared" si="20"/>
        <v>1250.1194883371002</v>
      </c>
      <c r="NY236" t="str">
        <f t="shared" si="18"/>
        <v>Smaller</v>
      </c>
      <c r="NZ236" t="str">
        <f t="shared" si="19"/>
        <v>Small</v>
      </c>
    </row>
    <row r="237" spans="1:390">
      <c r="A237" s="1" t="s">
        <v>495</v>
      </c>
      <c r="B237" s="1" t="s">
        <v>679</v>
      </c>
      <c r="C237" s="32" t="s">
        <v>680</v>
      </c>
      <c r="D237" s="1" t="s">
        <v>404</v>
      </c>
      <c r="E237" s="1">
        <v>20080</v>
      </c>
      <c r="F237" s="1" t="s">
        <v>763</v>
      </c>
      <c r="G237" s="5">
        <v>4164.1742857142872</v>
      </c>
      <c r="H237" s="71">
        <v>14825</v>
      </c>
      <c r="I237" s="73"/>
      <c r="J237" s="73">
        <v>13</v>
      </c>
      <c r="K237" s="73">
        <v>0</v>
      </c>
      <c r="L237" s="73"/>
      <c r="M237" s="73"/>
      <c r="N237" s="73"/>
      <c r="O237" s="73"/>
      <c r="P237" s="73"/>
      <c r="Q237" s="73"/>
      <c r="R237" s="73"/>
      <c r="S237" s="73"/>
      <c r="T237" s="73"/>
      <c r="U237" s="73">
        <v>0</v>
      </c>
      <c r="V237" s="73">
        <v>150</v>
      </c>
      <c r="W237" s="94">
        <v>11</v>
      </c>
      <c r="X237" s="94"/>
      <c r="Y237" s="94"/>
      <c r="Z237" s="94"/>
      <c r="AA237" s="94"/>
      <c r="AB237" s="94"/>
      <c r="AC237" s="95">
        <v>0</v>
      </c>
      <c r="AD237" s="73"/>
      <c r="AE237" s="73"/>
      <c r="AF237" s="95">
        <v>0</v>
      </c>
      <c r="AG237" s="95">
        <v>0</v>
      </c>
      <c r="AH237" s="95">
        <v>0</v>
      </c>
      <c r="AI237" s="95">
        <v>0</v>
      </c>
      <c r="AJ237" s="95"/>
      <c r="AK237" s="95"/>
      <c r="AL237" s="89" t="s">
        <v>546</v>
      </c>
      <c r="AM237" s="95">
        <v>0</v>
      </c>
      <c r="AN237" s="73"/>
      <c r="AO237" s="89" t="s">
        <v>546</v>
      </c>
      <c r="AP237" s="73">
        <v>0</v>
      </c>
      <c r="AQ237" s="73"/>
      <c r="AR237" s="73"/>
      <c r="AS237" s="73">
        <v>0</v>
      </c>
      <c r="AT237" s="73">
        <v>0</v>
      </c>
      <c r="AU237" s="73">
        <v>0</v>
      </c>
      <c r="AV237" s="73">
        <v>0</v>
      </c>
      <c r="AW237" s="73"/>
      <c r="AX237" s="73"/>
      <c r="AY237" s="73">
        <v>0</v>
      </c>
      <c r="AZ237" s="73">
        <v>0</v>
      </c>
      <c r="BA237" s="73"/>
      <c r="BB237" s="73">
        <v>0</v>
      </c>
      <c r="BC237" s="73">
        <v>0</v>
      </c>
      <c r="BD237" s="73"/>
      <c r="BE237" s="73"/>
      <c r="BF237" s="73">
        <v>0</v>
      </c>
      <c r="BG237" s="73">
        <v>0</v>
      </c>
      <c r="BH237" s="73">
        <v>0</v>
      </c>
      <c r="BI237" s="73">
        <v>2306</v>
      </c>
      <c r="BJ237" s="73"/>
      <c r="BK237" s="73"/>
      <c r="BL237" s="73">
        <v>0</v>
      </c>
      <c r="BM237" s="73">
        <v>0</v>
      </c>
      <c r="BN237" s="73"/>
      <c r="BO237" s="73">
        <v>2306</v>
      </c>
      <c r="BP237" s="73">
        <v>0</v>
      </c>
      <c r="BQ237" s="73"/>
      <c r="BR237" s="73">
        <v>0</v>
      </c>
      <c r="BS237" s="73">
        <v>0</v>
      </c>
      <c r="BT237" s="73">
        <v>0</v>
      </c>
      <c r="BU237" s="73">
        <v>0</v>
      </c>
      <c r="BV237" s="73"/>
      <c r="BW237" s="2"/>
      <c r="BX237" s="2">
        <v>0</v>
      </c>
      <c r="BY237" s="2">
        <v>0</v>
      </c>
      <c r="BZ237" s="2">
        <v>0</v>
      </c>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v>0</v>
      </c>
      <c r="CZ237" s="2"/>
      <c r="DA237" s="2">
        <v>0</v>
      </c>
      <c r="DB237" s="2">
        <v>0</v>
      </c>
      <c r="DC237" s="2">
        <v>0</v>
      </c>
      <c r="DD237" s="2"/>
      <c r="DE237" s="2"/>
      <c r="DF237" s="2">
        <v>31220</v>
      </c>
      <c r="DG237" s="2">
        <v>0</v>
      </c>
      <c r="DH237" s="2">
        <v>0</v>
      </c>
      <c r="DI237" s="2">
        <v>31220</v>
      </c>
      <c r="DJ237" s="2"/>
      <c r="DK237" s="2"/>
      <c r="DL237" s="2"/>
      <c r="DM237" s="2"/>
      <c r="DN237" s="2"/>
      <c r="DO237" s="2"/>
      <c r="DP237" s="2"/>
      <c r="DQ237" s="2"/>
      <c r="DR237" s="2"/>
      <c r="DS237" s="2"/>
      <c r="DT237" s="2"/>
      <c r="DU237" s="2"/>
      <c r="DV237" s="73"/>
      <c r="DW237" s="73"/>
      <c r="DX237" s="2"/>
      <c r="DY237" s="2"/>
      <c r="DZ237" s="2"/>
      <c r="EA237" s="2"/>
      <c r="EB237" s="2"/>
      <c r="EC237" s="2"/>
      <c r="ED237" s="2"/>
      <c r="EE237" s="2"/>
      <c r="EF237" s="2"/>
      <c r="EG237" s="2"/>
      <c r="EH237" s="2"/>
      <c r="EI237" s="73"/>
      <c r="EJ237" s="2">
        <v>0</v>
      </c>
      <c r="EK237" s="2"/>
      <c r="EL237" s="2">
        <v>0</v>
      </c>
      <c r="EM237" s="2">
        <v>0</v>
      </c>
      <c r="EN237" s="2">
        <v>0</v>
      </c>
      <c r="EO237" s="2"/>
      <c r="EP237" s="2"/>
      <c r="EQ237" s="2">
        <v>0</v>
      </c>
      <c r="ER237" s="2">
        <v>0</v>
      </c>
      <c r="ES237" s="2">
        <v>0</v>
      </c>
      <c r="ET237" s="2">
        <v>0</v>
      </c>
      <c r="EU237" s="3"/>
      <c r="EV237" s="3"/>
      <c r="EW237" s="3"/>
      <c r="EX237" s="3"/>
      <c r="EY237" s="3"/>
      <c r="EZ237" s="3"/>
      <c r="FA237" s="5"/>
      <c r="FB237" s="5"/>
      <c r="FC237" s="5"/>
      <c r="FD237" s="5"/>
      <c r="FE237" s="5"/>
      <c r="FF237" s="5"/>
      <c r="FG237" s="5"/>
      <c r="FH237" s="5"/>
      <c r="FI237" s="5"/>
      <c r="FJ237" s="5"/>
      <c r="FK237" s="5"/>
      <c r="FL237" s="5"/>
      <c r="FM237" s="5"/>
      <c r="FN237" s="5"/>
      <c r="FO237" s="5"/>
      <c r="FP237" s="5"/>
      <c r="FQ237" s="5"/>
      <c r="FR237" s="5"/>
      <c r="FS237" s="5"/>
      <c r="FT237" s="2"/>
      <c r="FU237" s="2"/>
      <c r="FV237" s="2"/>
      <c r="FW237" s="2"/>
      <c r="FX237" s="2"/>
      <c r="FY237" s="2"/>
      <c r="FZ237" s="2"/>
      <c r="GA237" s="2"/>
      <c r="GB237" s="2"/>
      <c r="GC237" s="2"/>
      <c r="GD237" s="2"/>
      <c r="GE237" s="2">
        <v>0</v>
      </c>
      <c r="GF237" s="2"/>
      <c r="GG237" s="2">
        <v>0</v>
      </c>
      <c r="GH237" s="2">
        <v>0</v>
      </c>
      <c r="GI237" s="2">
        <v>0</v>
      </c>
      <c r="GJ237" s="2">
        <v>0</v>
      </c>
      <c r="GK237" s="2"/>
      <c r="GL237" s="2"/>
      <c r="GM237" s="2">
        <v>0</v>
      </c>
      <c r="GN237" s="2">
        <v>0</v>
      </c>
      <c r="GO237" s="2">
        <v>0</v>
      </c>
      <c r="GP237" s="2">
        <v>2306</v>
      </c>
      <c r="GQ237" s="2">
        <v>31220</v>
      </c>
      <c r="GR237" s="2">
        <v>33526</v>
      </c>
      <c r="GS237" s="1" t="s">
        <v>420</v>
      </c>
      <c r="GT237" s="1"/>
      <c r="GU237" s="1"/>
      <c r="GV237" s="1" t="s">
        <v>768</v>
      </c>
      <c r="GW237" t="s">
        <v>410</v>
      </c>
      <c r="HC237" s="2">
        <v>0</v>
      </c>
      <c r="HD237" s="2">
        <v>0</v>
      </c>
      <c r="HE237" s="2">
        <v>0</v>
      </c>
      <c r="HF237" s="2">
        <v>0</v>
      </c>
      <c r="HG237" s="2"/>
      <c r="HH237" s="2">
        <v>64950</v>
      </c>
      <c r="HI237" s="2"/>
      <c r="HJ237" s="2">
        <v>0</v>
      </c>
      <c r="HK237" s="2">
        <v>0</v>
      </c>
      <c r="HL237" s="2">
        <v>0</v>
      </c>
      <c r="HM237" s="2"/>
      <c r="HN237" s="2"/>
      <c r="HO237" s="2">
        <v>25</v>
      </c>
      <c r="HP237" s="2">
        <v>0</v>
      </c>
      <c r="HQ237" s="2">
        <v>31</v>
      </c>
      <c r="HR237" s="2">
        <v>0</v>
      </c>
      <c r="HS237" s="2"/>
      <c r="HT237" s="2"/>
      <c r="HU237" s="4">
        <v>3.25</v>
      </c>
      <c r="HV237" s="4"/>
      <c r="HW237" s="4"/>
      <c r="HX237" s="4"/>
      <c r="HY237" s="4"/>
      <c r="HZ237" s="4"/>
      <c r="IA237" s="4"/>
      <c r="IB237" s="4"/>
      <c r="IC237" s="4"/>
      <c r="ID237" s="4"/>
      <c r="IE237" s="4"/>
      <c r="IF237" s="64">
        <v>0.5</v>
      </c>
      <c r="IG237" s="4">
        <v>0.45</v>
      </c>
      <c r="IH237" s="4">
        <f>HX237+IG237</f>
        <v>0.45</v>
      </c>
      <c r="II237" s="35">
        <f t="shared" si="17"/>
        <v>0.45</v>
      </c>
      <c r="IJ237" s="4"/>
      <c r="IK237" s="4">
        <v>4</v>
      </c>
      <c r="IL237" s="4">
        <v>1</v>
      </c>
      <c r="IM237" s="5">
        <v>3630</v>
      </c>
      <c r="IN237" s="1" t="s">
        <v>400</v>
      </c>
      <c r="IO237" s="71">
        <v>1937</v>
      </c>
      <c r="IP237" s="5">
        <v>9899</v>
      </c>
      <c r="IQ237" s="5">
        <v>3776</v>
      </c>
      <c r="IR237" s="5">
        <v>4</v>
      </c>
      <c r="IS237" s="5"/>
      <c r="IT237" s="5"/>
      <c r="IU237" s="5"/>
      <c r="IV237" s="5">
        <v>0</v>
      </c>
      <c r="IW237" s="5"/>
      <c r="IX237" s="5">
        <v>15616</v>
      </c>
      <c r="IY237" s="5"/>
      <c r="IZ237" s="5"/>
      <c r="JA237" s="5"/>
      <c r="JB237" s="5"/>
      <c r="JC237" s="5">
        <v>2004</v>
      </c>
      <c r="JD237" s="5">
        <v>400</v>
      </c>
      <c r="JE237" s="5"/>
      <c r="JF237" s="5"/>
      <c r="JG237" s="5"/>
      <c r="JH237" s="5"/>
      <c r="JI237" s="5"/>
      <c r="JJ237" s="5"/>
      <c r="JK237" s="5"/>
      <c r="JL237" s="5"/>
      <c r="JM237" s="5"/>
      <c r="JN237" s="5"/>
      <c r="JO237" s="5"/>
      <c r="JP237" s="5"/>
      <c r="JQ237" s="5"/>
      <c r="JR237" s="5"/>
      <c r="JS237" s="5"/>
      <c r="JT237" s="5"/>
      <c r="JU237" s="5">
        <v>42</v>
      </c>
      <c r="JV237" s="5"/>
      <c r="JW237" s="5"/>
      <c r="JX237" s="5"/>
      <c r="JY237" s="5"/>
      <c r="JZ237" s="5"/>
      <c r="KA237" s="5"/>
      <c r="KB237" s="5"/>
      <c r="KC237" s="5"/>
      <c r="KD237" s="5"/>
      <c r="KE237" s="5"/>
      <c r="KF237" s="5">
        <v>1</v>
      </c>
      <c r="KG237" s="5">
        <v>1</v>
      </c>
      <c r="KH237" s="5">
        <v>20</v>
      </c>
      <c r="KI237" s="5">
        <v>56</v>
      </c>
      <c r="KJ237" s="5">
        <v>55</v>
      </c>
      <c r="KK237" s="5">
        <v>52</v>
      </c>
      <c r="KL237" s="5">
        <v>4</v>
      </c>
      <c r="KM237" s="5">
        <v>0</v>
      </c>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v>4</v>
      </c>
      <c r="MP237" s="5">
        <v>0</v>
      </c>
      <c r="MQ237" s="5"/>
      <c r="MR237" s="5"/>
      <c r="MS237" s="5">
        <v>29796</v>
      </c>
      <c r="MT237" s="5"/>
      <c r="MU237" s="5">
        <v>0</v>
      </c>
      <c r="MV237" s="5"/>
      <c r="MW237" s="5"/>
      <c r="MX237" s="5"/>
      <c r="MY237" s="5"/>
      <c r="MZ237" s="5"/>
      <c r="NA237" s="5"/>
      <c r="NB237" s="5"/>
      <c r="NC237" s="5"/>
      <c r="ND237" s="5"/>
      <c r="NE237" s="5"/>
      <c r="NF237" s="5"/>
      <c r="NG237" s="5"/>
      <c r="NH237" s="5"/>
      <c r="NI237" s="5"/>
      <c r="NJ237" s="5"/>
      <c r="NK237" s="5"/>
      <c r="NX237" s="18">
        <f t="shared" si="20"/>
        <v>9253.7206349206372</v>
      </c>
      <c r="NY237" t="str">
        <f t="shared" si="18"/>
        <v>Smaller</v>
      </c>
      <c r="NZ237" t="str">
        <f t="shared" si="19"/>
        <v>Small</v>
      </c>
    </row>
    <row r="238" spans="1:390">
      <c r="A238" s="1" t="s">
        <v>773</v>
      </c>
      <c r="B238" s="1" t="s">
        <v>701</v>
      </c>
      <c r="C238" s="32" t="s">
        <v>702</v>
      </c>
      <c r="D238" s="31" t="s">
        <v>393</v>
      </c>
      <c r="E238" s="1">
        <v>20080</v>
      </c>
      <c r="F238" s="1" t="s">
        <v>763</v>
      </c>
      <c r="G238" s="5">
        <v>6561.5792380952444</v>
      </c>
      <c r="H238" s="71">
        <v>54000</v>
      </c>
      <c r="I238" s="73"/>
      <c r="J238" s="73">
        <v>140</v>
      </c>
      <c r="K238" s="73">
        <v>5</v>
      </c>
      <c r="L238" s="73"/>
      <c r="M238" s="73"/>
      <c r="N238" s="73"/>
      <c r="O238" s="73"/>
      <c r="P238" s="73"/>
      <c r="Q238" s="73"/>
      <c r="R238" s="73">
        <v>52</v>
      </c>
      <c r="S238" s="73"/>
      <c r="T238" s="73"/>
      <c r="U238" s="73">
        <v>30</v>
      </c>
      <c r="V238" s="73">
        <v>685</v>
      </c>
      <c r="W238" s="94" t="s">
        <v>774</v>
      </c>
      <c r="X238" s="94"/>
      <c r="Y238" s="94"/>
      <c r="Z238" s="94"/>
      <c r="AA238" s="94"/>
      <c r="AB238" s="94"/>
      <c r="AC238" s="95">
        <v>0</v>
      </c>
      <c r="AD238" s="73"/>
      <c r="AE238" s="73"/>
      <c r="AF238" s="95">
        <v>0</v>
      </c>
      <c r="AG238" s="95">
        <v>0</v>
      </c>
      <c r="AH238" s="95">
        <v>0</v>
      </c>
      <c r="AI238" s="95">
        <v>0</v>
      </c>
      <c r="AJ238" s="95"/>
      <c r="AK238" s="95"/>
      <c r="AL238" s="95">
        <v>93147</v>
      </c>
      <c r="AM238" s="95">
        <v>0</v>
      </c>
      <c r="AN238" s="73"/>
      <c r="AO238" s="96">
        <v>93147</v>
      </c>
      <c r="AP238" s="73">
        <v>0</v>
      </c>
      <c r="AQ238" s="73"/>
      <c r="AR238" s="73"/>
      <c r="AS238" s="73">
        <v>0</v>
      </c>
      <c r="AT238" s="73">
        <v>0</v>
      </c>
      <c r="AU238" s="73">
        <v>0</v>
      </c>
      <c r="AV238" s="73">
        <v>0</v>
      </c>
      <c r="AW238" s="73"/>
      <c r="AX238" s="73"/>
      <c r="AY238" s="73">
        <v>28650</v>
      </c>
      <c r="AZ238" s="73">
        <v>0</v>
      </c>
      <c r="BA238" s="73"/>
      <c r="BB238" s="73">
        <v>28650</v>
      </c>
      <c r="BC238" s="73">
        <v>13653</v>
      </c>
      <c r="BD238" s="73"/>
      <c r="BE238" s="73"/>
      <c r="BF238" s="73">
        <v>0</v>
      </c>
      <c r="BG238" s="73">
        <v>0</v>
      </c>
      <c r="BH238" s="73">
        <v>0</v>
      </c>
      <c r="BI238" s="73">
        <v>0</v>
      </c>
      <c r="BJ238" s="73"/>
      <c r="BK238" s="73"/>
      <c r="BL238" s="73">
        <v>11366</v>
      </c>
      <c r="BM238" s="73">
        <v>0</v>
      </c>
      <c r="BN238" s="73"/>
      <c r="BO238" s="73">
        <v>25019</v>
      </c>
      <c r="BP238" s="73">
        <v>0</v>
      </c>
      <c r="BQ238" s="73"/>
      <c r="BR238" s="73">
        <v>0</v>
      </c>
      <c r="BS238" s="73">
        <v>0</v>
      </c>
      <c r="BT238" s="73">
        <v>0</v>
      </c>
      <c r="BU238" s="73">
        <v>0</v>
      </c>
      <c r="BV238" s="73"/>
      <c r="BW238" s="2"/>
      <c r="BX238" s="2">
        <v>0</v>
      </c>
      <c r="BY238" s="2">
        <v>0</v>
      </c>
      <c r="BZ238" s="2">
        <v>0</v>
      </c>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v>0</v>
      </c>
      <c r="CZ238" s="2"/>
      <c r="DA238" s="2">
        <v>0</v>
      </c>
      <c r="DB238" s="2">
        <v>0</v>
      </c>
      <c r="DC238" s="2">
        <v>0</v>
      </c>
      <c r="DD238" s="2"/>
      <c r="DE238" s="2"/>
      <c r="DF238" s="2">
        <v>0</v>
      </c>
      <c r="DG238" s="2">
        <v>87776</v>
      </c>
      <c r="DH238" s="2">
        <v>0</v>
      </c>
      <c r="DI238" s="2">
        <v>87776</v>
      </c>
      <c r="DJ238" s="2"/>
      <c r="DK238" s="2"/>
      <c r="DL238" s="2"/>
      <c r="DM238" s="2"/>
      <c r="DN238" s="2"/>
      <c r="DO238" s="2"/>
      <c r="DP238" s="2"/>
      <c r="DQ238" s="2"/>
      <c r="DR238" s="2"/>
      <c r="DS238" s="2"/>
      <c r="DT238" s="2"/>
      <c r="DU238" s="2"/>
      <c r="DV238" s="73"/>
      <c r="DW238" s="73"/>
      <c r="DX238" s="2"/>
      <c r="DY238" s="2"/>
      <c r="DZ238" s="2"/>
      <c r="EA238" s="2"/>
      <c r="EB238" s="2"/>
      <c r="EC238" s="2"/>
      <c r="ED238" s="2"/>
      <c r="EE238" s="2"/>
      <c r="EF238" s="2"/>
      <c r="EG238" s="2"/>
      <c r="EH238" s="2"/>
      <c r="EI238" s="73"/>
      <c r="EJ238" s="2">
        <v>0</v>
      </c>
      <c r="EK238" s="2"/>
      <c r="EL238" s="2">
        <v>0</v>
      </c>
      <c r="EM238" s="2">
        <v>0</v>
      </c>
      <c r="EN238" s="2">
        <v>0</v>
      </c>
      <c r="EO238" s="2"/>
      <c r="EP238" s="2"/>
      <c r="EQ238" s="2">
        <v>24766</v>
      </c>
      <c r="ER238" s="2">
        <v>0</v>
      </c>
      <c r="ES238" s="2">
        <v>0</v>
      </c>
      <c r="ET238" s="2">
        <v>24766</v>
      </c>
      <c r="EU238" s="3"/>
      <c r="EV238" s="3"/>
      <c r="EW238" s="3"/>
      <c r="EX238" s="3"/>
      <c r="EY238" s="3"/>
      <c r="EZ238" s="3"/>
      <c r="FA238" s="5"/>
      <c r="FB238" s="5"/>
      <c r="FC238" s="5"/>
      <c r="FD238" s="5"/>
      <c r="FE238" s="5"/>
      <c r="FF238" s="5"/>
      <c r="FG238" s="5"/>
      <c r="FH238" s="5"/>
      <c r="FI238" s="5"/>
      <c r="FJ238" s="5"/>
      <c r="FK238" s="5"/>
      <c r="FL238" s="5"/>
      <c r="FM238" s="5"/>
      <c r="FN238" s="5"/>
      <c r="FO238" s="5"/>
      <c r="FP238" s="5"/>
      <c r="FQ238" s="5"/>
      <c r="FR238" s="5"/>
      <c r="FS238" s="5"/>
      <c r="FT238" s="2"/>
      <c r="FU238" s="2"/>
      <c r="FV238" s="2"/>
      <c r="FW238" s="2"/>
      <c r="FX238" s="2"/>
      <c r="FY238" s="2"/>
      <c r="FZ238" s="2"/>
      <c r="GA238" s="2"/>
      <c r="GB238" s="2"/>
      <c r="GC238" s="2"/>
      <c r="GD238" s="2"/>
      <c r="GE238" s="2">
        <v>0</v>
      </c>
      <c r="GF238" s="2"/>
      <c r="GG238" s="2">
        <v>0</v>
      </c>
      <c r="GH238" s="2">
        <v>0</v>
      </c>
      <c r="GI238" s="2">
        <v>0</v>
      </c>
      <c r="GJ238" s="2">
        <v>0</v>
      </c>
      <c r="GK238" s="2"/>
      <c r="GL238" s="2"/>
      <c r="GM238" s="2">
        <v>0</v>
      </c>
      <c r="GN238" s="2">
        <v>0</v>
      </c>
      <c r="GO238" s="2">
        <v>0</v>
      </c>
      <c r="GP238" s="2">
        <v>118166</v>
      </c>
      <c r="GQ238" s="2">
        <v>141192</v>
      </c>
      <c r="GR238" s="2">
        <v>259358</v>
      </c>
      <c r="GS238" s="1"/>
      <c r="GT238" s="1" t="s">
        <v>775</v>
      </c>
      <c r="GU238" s="1" t="s">
        <v>439</v>
      </c>
      <c r="GV238" s="1" t="s">
        <v>768</v>
      </c>
      <c r="GW238" s="1"/>
      <c r="GX238" t="s">
        <v>459</v>
      </c>
      <c r="HC238" s="2">
        <v>2340</v>
      </c>
      <c r="HD238" s="2">
        <v>5916</v>
      </c>
      <c r="HE238" s="2">
        <v>23017</v>
      </c>
      <c r="HF238" s="2">
        <v>158</v>
      </c>
      <c r="HG238" s="2"/>
      <c r="HH238" s="2">
        <v>65221</v>
      </c>
      <c r="HI238" s="2"/>
      <c r="HJ238" s="2">
        <v>701</v>
      </c>
      <c r="HK238" s="2">
        <v>3078</v>
      </c>
      <c r="HL238" s="2">
        <v>2714</v>
      </c>
      <c r="HM238" s="2"/>
      <c r="HN238" s="2"/>
      <c r="HO238" s="2">
        <v>307</v>
      </c>
      <c r="HP238" s="2">
        <v>346</v>
      </c>
      <c r="HQ238" s="2">
        <v>0</v>
      </c>
      <c r="HR238" s="2">
        <v>1029</v>
      </c>
      <c r="HS238" s="2"/>
      <c r="HT238" s="2"/>
      <c r="HU238" s="4">
        <v>12</v>
      </c>
      <c r="HV238" s="4"/>
      <c r="HW238" s="4"/>
      <c r="HX238" s="4"/>
      <c r="HY238" s="4"/>
      <c r="HZ238" s="4"/>
      <c r="IA238" s="4"/>
      <c r="IB238" s="4"/>
      <c r="IC238" s="4"/>
      <c r="ID238" s="4"/>
      <c r="IE238" s="4"/>
      <c r="IF238" s="64">
        <v>7</v>
      </c>
      <c r="IG238" s="4">
        <v>7.79</v>
      </c>
      <c r="IH238" s="4">
        <v>14.59</v>
      </c>
      <c r="II238" s="35">
        <f t="shared" si="17"/>
        <v>7.79</v>
      </c>
      <c r="IJ238" s="4"/>
      <c r="IK238" s="4">
        <v>8</v>
      </c>
      <c r="IL238" s="4">
        <v>6.8</v>
      </c>
      <c r="IM238" s="5">
        <v>5728</v>
      </c>
      <c r="IN238" s="1" t="s">
        <v>411</v>
      </c>
      <c r="IO238" s="71">
        <v>20616</v>
      </c>
      <c r="IP238" s="5">
        <v>5961</v>
      </c>
      <c r="IQ238" s="5">
        <v>7126</v>
      </c>
      <c r="IR238" s="5"/>
      <c r="IS238" s="5"/>
      <c r="IT238" s="5"/>
      <c r="IU238" s="5"/>
      <c r="IV238" s="5">
        <v>7692</v>
      </c>
      <c r="IW238" s="5"/>
      <c r="IX238" s="5">
        <v>41395</v>
      </c>
      <c r="IY238" s="5"/>
      <c r="IZ238" s="5"/>
      <c r="JA238" s="5">
        <v>70</v>
      </c>
      <c r="JB238" s="5">
        <v>45</v>
      </c>
      <c r="JC238" s="5">
        <v>477</v>
      </c>
      <c r="JD238" s="5">
        <v>272</v>
      </c>
      <c r="JE238" s="5"/>
      <c r="JF238" s="5"/>
      <c r="JG238" s="5"/>
      <c r="JH238" s="5"/>
      <c r="JI238" s="5"/>
      <c r="JJ238" s="5"/>
      <c r="JK238" s="5"/>
      <c r="JL238" s="5"/>
      <c r="JM238" s="5"/>
      <c r="JN238" s="5"/>
      <c r="JO238" s="5"/>
      <c r="JP238" s="5"/>
      <c r="JQ238" s="5"/>
      <c r="JR238" s="5">
        <v>4329</v>
      </c>
      <c r="JS238" s="5"/>
      <c r="JT238" s="5"/>
      <c r="JU238" s="5">
        <v>184</v>
      </c>
      <c r="JV238" s="5"/>
      <c r="JW238" s="5"/>
      <c r="JX238" s="5"/>
      <c r="JY238" s="5"/>
      <c r="JZ238" s="5"/>
      <c r="KA238" s="5"/>
      <c r="KB238" s="5"/>
      <c r="KC238" s="5"/>
      <c r="KD238" s="5"/>
      <c r="KE238" s="5"/>
      <c r="KF238" s="5">
        <v>2</v>
      </c>
      <c r="KG238" s="5">
        <v>16</v>
      </c>
      <c r="KH238" s="5">
        <v>135</v>
      </c>
      <c r="KI238" s="5">
        <v>68</v>
      </c>
      <c r="KJ238" s="5">
        <v>0</v>
      </c>
      <c r="KK238" s="5">
        <v>0</v>
      </c>
      <c r="KL238" s="5">
        <v>7</v>
      </c>
      <c r="KM238" s="5">
        <v>0</v>
      </c>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v>7</v>
      </c>
      <c r="MP238" s="5">
        <v>0</v>
      </c>
      <c r="MQ238" s="5"/>
      <c r="MR238" s="5"/>
      <c r="MS238" s="5"/>
      <c r="MT238" s="5"/>
      <c r="MU238" s="5">
        <v>836</v>
      </c>
      <c r="MV238" s="5"/>
      <c r="MW238" s="5"/>
      <c r="MX238" s="5"/>
      <c r="MY238" s="5"/>
      <c r="MZ238" s="5"/>
      <c r="NA238" s="5"/>
      <c r="NB238" s="5"/>
      <c r="NC238" s="5"/>
      <c r="ND238" s="5"/>
      <c r="NE238" s="5"/>
      <c r="NF238" s="5"/>
      <c r="NG238" s="5"/>
      <c r="NH238" s="5"/>
      <c r="NI238" s="5"/>
      <c r="NJ238" s="5"/>
      <c r="NK238" s="5"/>
      <c r="NX238" s="18">
        <f t="shared" si="20"/>
        <v>842.30798948591075</v>
      </c>
      <c r="NY238" t="str">
        <f t="shared" si="18"/>
        <v>Mid-range</v>
      </c>
      <c r="NZ238" t="str">
        <f t="shared" si="19"/>
        <v>Small</v>
      </c>
    </row>
    <row r="239" spans="1:390">
      <c r="A239" s="1" t="s">
        <v>776</v>
      </c>
      <c r="B239" s="1" t="s">
        <v>578</v>
      </c>
      <c r="C239" s="32" t="s">
        <v>579</v>
      </c>
      <c r="D239" s="31" t="s">
        <v>393</v>
      </c>
      <c r="E239" s="1">
        <v>20080</v>
      </c>
      <c r="F239" s="1" t="s">
        <v>763</v>
      </c>
      <c r="G239" s="5">
        <v>5805.7807619047371</v>
      </c>
      <c r="H239" s="71">
        <v>67500</v>
      </c>
      <c r="I239" s="73"/>
      <c r="J239" s="73">
        <v>147</v>
      </c>
      <c r="K239" s="73">
        <v>18</v>
      </c>
      <c r="L239" s="73"/>
      <c r="M239" s="73"/>
      <c r="N239" s="73"/>
      <c r="O239" s="73"/>
      <c r="P239" s="73"/>
      <c r="Q239" s="73"/>
      <c r="R239" s="73">
        <v>101</v>
      </c>
      <c r="S239" s="73"/>
      <c r="T239" s="73"/>
      <c r="U239" s="73">
        <v>112</v>
      </c>
      <c r="V239" s="73">
        <v>762</v>
      </c>
      <c r="W239" s="94" t="s">
        <v>777</v>
      </c>
      <c r="X239" s="94"/>
      <c r="Y239" s="94"/>
      <c r="Z239" s="94"/>
      <c r="AA239" s="94"/>
      <c r="AB239" s="94"/>
      <c r="AC239" s="95">
        <v>0</v>
      </c>
      <c r="AD239" s="73"/>
      <c r="AE239" s="73"/>
      <c r="AF239" s="95">
        <v>0</v>
      </c>
      <c r="AG239" s="95">
        <v>33500</v>
      </c>
      <c r="AH239" s="95">
        <v>0</v>
      </c>
      <c r="AI239" s="95">
        <v>0</v>
      </c>
      <c r="AJ239" s="95"/>
      <c r="AK239" s="95"/>
      <c r="AL239" s="95">
        <v>0</v>
      </c>
      <c r="AM239" s="95">
        <v>0</v>
      </c>
      <c r="AN239" s="73"/>
      <c r="AO239" s="96">
        <v>33500</v>
      </c>
      <c r="AP239" s="73">
        <v>3535</v>
      </c>
      <c r="AQ239" s="73"/>
      <c r="AR239" s="73"/>
      <c r="AS239" s="73">
        <v>0</v>
      </c>
      <c r="AT239" s="73">
        <v>0</v>
      </c>
      <c r="AU239" s="73">
        <v>0</v>
      </c>
      <c r="AV239" s="73">
        <v>0</v>
      </c>
      <c r="AW239" s="73"/>
      <c r="AX239" s="73"/>
      <c r="AY239" s="73">
        <v>0</v>
      </c>
      <c r="AZ239" s="73">
        <v>0</v>
      </c>
      <c r="BA239" s="73"/>
      <c r="BB239" s="73">
        <v>3535</v>
      </c>
      <c r="BC239" s="73">
        <v>23560</v>
      </c>
      <c r="BD239" s="73"/>
      <c r="BE239" s="73"/>
      <c r="BF239" s="73">
        <v>0</v>
      </c>
      <c r="BG239" s="73">
        <v>0</v>
      </c>
      <c r="BH239" s="73">
        <v>0</v>
      </c>
      <c r="BI239" s="73">
        <v>0</v>
      </c>
      <c r="BJ239" s="73"/>
      <c r="BK239" s="73"/>
      <c r="BL239" s="73">
        <v>0</v>
      </c>
      <c r="BM239" s="73">
        <v>0</v>
      </c>
      <c r="BN239" s="73"/>
      <c r="BO239" s="73">
        <v>23560</v>
      </c>
      <c r="BP239" s="73">
        <v>0</v>
      </c>
      <c r="BQ239" s="73"/>
      <c r="BR239" s="73">
        <v>0</v>
      </c>
      <c r="BS239" s="73">
        <v>0</v>
      </c>
      <c r="BT239" s="73">
        <v>0</v>
      </c>
      <c r="BU239" s="73">
        <v>0</v>
      </c>
      <c r="BV239" s="73"/>
      <c r="BW239" s="2"/>
      <c r="BX239" s="2">
        <v>0</v>
      </c>
      <c r="BY239" s="2">
        <v>0</v>
      </c>
      <c r="BZ239" s="2">
        <v>0</v>
      </c>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v>27025</v>
      </c>
      <c r="CZ239" s="2"/>
      <c r="DA239" s="2">
        <v>0</v>
      </c>
      <c r="DB239" s="2">
        <v>0</v>
      </c>
      <c r="DC239" s="2">
        <v>0</v>
      </c>
      <c r="DD239" s="2"/>
      <c r="DE239" s="2"/>
      <c r="DF239" s="2">
        <v>37352</v>
      </c>
      <c r="DG239" s="2">
        <v>0</v>
      </c>
      <c r="DH239" s="2">
        <v>0</v>
      </c>
      <c r="DI239" s="2">
        <v>64377</v>
      </c>
      <c r="DJ239" s="2"/>
      <c r="DK239" s="2"/>
      <c r="DL239" s="2"/>
      <c r="DM239" s="2"/>
      <c r="DN239" s="2"/>
      <c r="DO239" s="2"/>
      <c r="DP239" s="2"/>
      <c r="DQ239" s="2"/>
      <c r="DR239" s="2"/>
      <c r="DS239" s="2"/>
      <c r="DT239" s="2"/>
      <c r="DU239" s="2"/>
      <c r="DV239" s="73"/>
      <c r="DW239" s="73"/>
      <c r="DX239" s="2"/>
      <c r="DY239" s="2"/>
      <c r="DZ239" s="2"/>
      <c r="EA239" s="2"/>
      <c r="EB239" s="2"/>
      <c r="EC239" s="2"/>
      <c r="ED239" s="2"/>
      <c r="EE239" s="2"/>
      <c r="EF239" s="2"/>
      <c r="EG239" s="2"/>
      <c r="EH239" s="2"/>
      <c r="EI239" s="73"/>
      <c r="EJ239" s="2">
        <v>0</v>
      </c>
      <c r="EK239" s="2"/>
      <c r="EL239" s="2">
        <v>0</v>
      </c>
      <c r="EM239" s="2">
        <v>4317</v>
      </c>
      <c r="EN239" s="2">
        <v>0</v>
      </c>
      <c r="EO239" s="2"/>
      <c r="EP239" s="2"/>
      <c r="EQ239" s="2">
        <v>0</v>
      </c>
      <c r="ER239" s="2">
        <v>0</v>
      </c>
      <c r="ES239" s="2">
        <v>0</v>
      </c>
      <c r="ET239" s="2">
        <v>4317</v>
      </c>
      <c r="EU239" s="3"/>
      <c r="EV239" s="3"/>
      <c r="EW239" s="3"/>
      <c r="EX239" s="3"/>
      <c r="EY239" s="3"/>
      <c r="EZ239" s="3"/>
      <c r="FA239" s="5"/>
      <c r="FB239" s="5"/>
      <c r="FC239" s="5"/>
      <c r="FD239" s="5"/>
      <c r="FE239" s="5"/>
      <c r="FF239" s="5"/>
      <c r="FG239" s="5"/>
      <c r="FH239" s="5"/>
      <c r="FI239" s="5"/>
      <c r="FJ239" s="5"/>
      <c r="FK239" s="5"/>
      <c r="FL239" s="5"/>
      <c r="FM239" s="5"/>
      <c r="FN239" s="5"/>
      <c r="FO239" s="5"/>
      <c r="FP239" s="5"/>
      <c r="FQ239" s="5"/>
      <c r="FR239" s="5"/>
      <c r="FS239" s="5"/>
      <c r="FT239" s="2"/>
      <c r="FU239" s="2"/>
      <c r="FV239" s="2"/>
      <c r="FW239" s="2"/>
      <c r="FX239" s="2"/>
      <c r="FY239" s="2"/>
      <c r="FZ239" s="2"/>
      <c r="GA239" s="2"/>
      <c r="GB239" s="2"/>
      <c r="GC239" s="2"/>
      <c r="GD239" s="2"/>
      <c r="GE239" s="2"/>
      <c r="GF239" s="2"/>
      <c r="GG239" s="2"/>
      <c r="GH239" s="2"/>
      <c r="GI239" s="2"/>
      <c r="GJ239" s="2"/>
      <c r="GK239" s="2"/>
      <c r="GL239" s="2"/>
      <c r="GM239" s="2"/>
      <c r="GN239" s="2"/>
      <c r="GO239" s="2"/>
      <c r="GP239" s="2">
        <v>57060</v>
      </c>
      <c r="GQ239" s="2">
        <v>72229</v>
      </c>
      <c r="GR239" s="2">
        <v>129289</v>
      </c>
      <c r="GS239" s="1" t="s">
        <v>395</v>
      </c>
      <c r="GT239" s="1"/>
      <c r="GU239" s="1"/>
      <c r="GV239" s="1" t="s">
        <v>768</v>
      </c>
      <c r="GW239" s="1"/>
      <c r="GX239" s="1"/>
      <c r="GY239" t="s">
        <v>405</v>
      </c>
      <c r="HC239" s="2"/>
      <c r="HD239" s="2"/>
      <c r="HE239" s="2"/>
      <c r="HF239" s="2"/>
      <c r="HG239" s="2"/>
      <c r="HH239" s="2"/>
      <c r="HI239" s="2"/>
      <c r="HJ239" s="2"/>
      <c r="HK239" s="2"/>
      <c r="HL239" s="2"/>
      <c r="HM239" s="2"/>
      <c r="HN239" s="2"/>
      <c r="HO239" s="2"/>
      <c r="HP239" s="2"/>
      <c r="HQ239" s="2"/>
      <c r="HR239" s="2"/>
      <c r="HS239" s="2"/>
      <c r="HT239" s="2"/>
      <c r="HU239" s="4">
        <v>9</v>
      </c>
      <c r="HV239" s="4"/>
      <c r="HW239" s="4"/>
      <c r="HX239" s="4"/>
      <c r="HY239" s="4"/>
      <c r="HZ239" s="4"/>
      <c r="IA239" s="4"/>
      <c r="IB239" s="4"/>
      <c r="IC239" s="4"/>
      <c r="ID239" s="4"/>
      <c r="IE239" s="4"/>
      <c r="IF239" s="64"/>
      <c r="IG239" s="4">
        <v>5.86</v>
      </c>
      <c r="IH239" s="4">
        <v>14.79</v>
      </c>
      <c r="II239" s="35">
        <f t="shared" si="17"/>
        <v>5.86</v>
      </c>
      <c r="IJ239" s="4"/>
      <c r="IK239" s="4">
        <v>11</v>
      </c>
      <c r="IL239" s="4">
        <v>8.93</v>
      </c>
      <c r="IM239" s="5"/>
      <c r="IN239" s="1"/>
      <c r="IO239" s="71"/>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v>6</v>
      </c>
      <c r="KG239" s="5">
        <v>15</v>
      </c>
      <c r="KH239" s="5">
        <v>241</v>
      </c>
      <c r="KI239" s="5">
        <v>62</v>
      </c>
      <c r="KJ239" s="5">
        <v>40</v>
      </c>
      <c r="KK239" s="5">
        <v>25</v>
      </c>
      <c r="KL239" s="5">
        <v>0</v>
      </c>
      <c r="KM239" s="5">
        <v>4</v>
      </c>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v>0</v>
      </c>
      <c r="MP239" s="5">
        <v>4</v>
      </c>
      <c r="MQ239" s="5"/>
      <c r="MR239" s="5"/>
      <c r="MS239" s="5"/>
      <c r="MT239" s="5"/>
      <c r="MU239" s="5"/>
      <c r="MV239" s="5"/>
      <c r="MW239" s="5"/>
      <c r="MX239" s="5"/>
      <c r="MY239" s="5"/>
      <c r="MZ239" s="5"/>
      <c r="NA239" s="5"/>
      <c r="NB239" s="5"/>
      <c r="NC239" s="5"/>
      <c r="ND239" s="5"/>
      <c r="NE239" s="5"/>
      <c r="NF239" s="5"/>
      <c r="NG239" s="5"/>
      <c r="NH239" s="5"/>
      <c r="NI239" s="5"/>
      <c r="NJ239" s="5"/>
      <c r="NK239" s="5"/>
      <c r="NX239" s="18">
        <f t="shared" si="20"/>
        <v>990.74757029091074</v>
      </c>
      <c r="NY239" t="str">
        <f t="shared" si="18"/>
        <v>Smaller</v>
      </c>
      <c r="NZ239" t="str">
        <f t="shared" si="19"/>
        <v>Small</v>
      </c>
    </row>
    <row r="240" spans="1:390">
      <c r="A240" s="1" t="s">
        <v>778</v>
      </c>
      <c r="B240" s="1" t="s">
        <v>427</v>
      </c>
      <c r="C240" s="32" t="s">
        <v>428</v>
      </c>
      <c r="D240" s="31" t="s">
        <v>393</v>
      </c>
      <c r="E240" s="1">
        <v>20080</v>
      </c>
      <c r="F240" s="1" t="s">
        <v>763</v>
      </c>
      <c r="G240" s="5">
        <v>5251.6506666667292</v>
      </c>
      <c r="H240" s="71">
        <v>25451</v>
      </c>
      <c r="I240" s="73"/>
      <c r="J240" s="73">
        <v>31</v>
      </c>
      <c r="K240" s="73">
        <v>4</v>
      </c>
      <c r="L240" s="73"/>
      <c r="M240" s="73"/>
      <c r="N240" s="73"/>
      <c r="O240" s="73"/>
      <c r="P240" s="73"/>
      <c r="Q240" s="73"/>
      <c r="R240" s="73">
        <v>0</v>
      </c>
      <c r="S240" s="73"/>
      <c r="T240" s="73"/>
      <c r="U240" s="73">
        <v>20</v>
      </c>
      <c r="V240" s="73">
        <v>260</v>
      </c>
      <c r="W240" s="94">
        <v>0</v>
      </c>
      <c r="X240" s="94"/>
      <c r="Y240" s="94"/>
      <c r="Z240" s="94"/>
      <c r="AA240" s="94"/>
      <c r="AB240" s="94"/>
      <c r="AC240" s="95">
        <v>0</v>
      </c>
      <c r="AD240" s="73"/>
      <c r="AE240" s="73"/>
      <c r="AF240" s="95">
        <v>0</v>
      </c>
      <c r="AG240" s="95">
        <v>25000</v>
      </c>
      <c r="AH240" s="95">
        <v>0</v>
      </c>
      <c r="AI240" s="95">
        <v>0</v>
      </c>
      <c r="AJ240" s="95"/>
      <c r="AK240" s="95"/>
      <c r="AL240" s="95">
        <v>0</v>
      </c>
      <c r="AM240" s="95">
        <v>0</v>
      </c>
      <c r="AN240" s="73"/>
      <c r="AO240" s="96">
        <v>25000</v>
      </c>
      <c r="AP240" s="73">
        <v>0</v>
      </c>
      <c r="AQ240" s="73"/>
      <c r="AR240" s="73"/>
      <c r="AS240" s="73">
        <v>0</v>
      </c>
      <c r="AT240" s="73">
        <v>0</v>
      </c>
      <c r="AU240" s="73">
        <v>0</v>
      </c>
      <c r="AV240" s="73">
        <v>0</v>
      </c>
      <c r="AW240" s="73"/>
      <c r="AX240" s="73"/>
      <c r="AY240" s="73">
        <v>0</v>
      </c>
      <c r="AZ240" s="73">
        <v>0</v>
      </c>
      <c r="BA240" s="73"/>
      <c r="BB240" s="73">
        <v>0</v>
      </c>
      <c r="BC240" s="73">
        <v>0</v>
      </c>
      <c r="BD240" s="73"/>
      <c r="BE240" s="73"/>
      <c r="BF240" s="73">
        <v>0</v>
      </c>
      <c r="BG240" s="73">
        <v>13355</v>
      </c>
      <c r="BH240" s="73">
        <v>0</v>
      </c>
      <c r="BI240" s="73">
        <v>0</v>
      </c>
      <c r="BJ240" s="73"/>
      <c r="BK240" s="73"/>
      <c r="BL240" s="73">
        <v>0</v>
      </c>
      <c r="BM240" s="73">
        <v>0</v>
      </c>
      <c r="BN240" s="73"/>
      <c r="BO240" s="73">
        <v>13355</v>
      </c>
      <c r="BP240" s="73">
        <v>0</v>
      </c>
      <c r="BQ240" s="73"/>
      <c r="BR240" s="73">
        <v>0</v>
      </c>
      <c r="BS240" s="73">
        <v>0</v>
      </c>
      <c r="BT240" s="73">
        <v>0</v>
      </c>
      <c r="BU240" s="73">
        <v>0</v>
      </c>
      <c r="BV240" s="73"/>
      <c r="BW240" s="2"/>
      <c r="BX240" s="2">
        <v>0</v>
      </c>
      <c r="BY240" s="2">
        <v>0</v>
      </c>
      <c r="BZ240" s="2">
        <v>0</v>
      </c>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v>64000</v>
      </c>
      <c r="CZ240" s="2"/>
      <c r="DA240" s="2">
        <v>0</v>
      </c>
      <c r="DB240" s="2">
        <v>0</v>
      </c>
      <c r="DC240" s="2">
        <v>0</v>
      </c>
      <c r="DD240" s="2"/>
      <c r="DE240" s="2"/>
      <c r="DF240" s="2">
        <v>16000</v>
      </c>
      <c r="DG240" s="2">
        <v>0</v>
      </c>
      <c r="DH240" s="2">
        <v>0</v>
      </c>
      <c r="DI240" s="2">
        <v>80000</v>
      </c>
      <c r="DJ240" s="2"/>
      <c r="DK240" s="2"/>
      <c r="DL240" s="2"/>
      <c r="DM240" s="2"/>
      <c r="DN240" s="2"/>
      <c r="DO240" s="2"/>
      <c r="DP240" s="2"/>
      <c r="DQ240" s="2"/>
      <c r="DR240" s="2"/>
      <c r="DS240" s="2"/>
      <c r="DT240" s="2"/>
      <c r="DU240" s="2"/>
      <c r="DV240" s="73"/>
      <c r="DW240" s="73"/>
      <c r="DX240" s="2"/>
      <c r="DY240" s="2"/>
      <c r="DZ240" s="2"/>
      <c r="EA240" s="2"/>
      <c r="EB240" s="2"/>
      <c r="EC240" s="2"/>
      <c r="ED240" s="2"/>
      <c r="EE240" s="2"/>
      <c r="EF240" s="2"/>
      <c r="EG240" s="2"/>
      <c r="EH240" s="2"/>
      <c r="EI240" s="73"/>
      <c r="EJ240" s="2">
        <v>0</v>
      </c>
      <c r="EK240" s="2"/>
      <c r="EL240" s="2">
        <v>0</v>
      </c>
      <c r="EM240" s="2">
        <v>6230</v>
      </c>
      <c r="EN240" s="2">
        <v>0</v>
      </c>
      <c r="EO240" s="2"/>
      <c r="EP240" s="2"/>
      <c r="EQ240" s="2">
        <v>0</v>
      </c>
      <c r="ER240" s="2">
        <v>0</v>
      </c>
      <c r="ES240" s="2">
        <v>0</v>
      </c>
      <c r="ET240" s="2">
        <v>6230</v>
      </c>
      <c r="EU240" s="3"/>
      <c r="EV240" s="3"/>
      <c r="EW240" s="3"/>
      <c r="EX240" s="3"/>
      <c r="EY240" s="3"/>
      <c r="EZ240" s="3"/>
      <c r="FA240" s="5"/>
      <c r="FB240" s="5"/>
      <c r="FC240" s="5"/>
      <c r="FD240" s="5"/>
      <c r="FE240" s="5"/>
      <c r="FF240" s="5"/>
      <c r="FG240" s="5"/>
      <c r="FH240" s="5"/>
      <c r="FI240" s="5"/>
      <c r="FJ240" s="5"/>
      <c r="FK240" s="5"/>
      <c r="FL240" s="5"/>
      <c r="FM240" s="5"/>
      <c r="FN240" s="5"/>
      <c r="FO240" s="5"/>
      <c r="FP240" s="5"/>
      <c r="FQ240" s="5"/>
      <c r="FR240" s="5"/>
      <c r="FS240" s="5"/>
      <c r="FT240" s="2"/>
      <c r="FU240" s="2"/>
      <c r="FV240" s="2"/>
      <c r="FW240" s="2"/>
      <c r="FX240" s="2"/>
      <c r="FY240" s="2"/>
      <c r="FZ240" s="2"/>
      <c r="GA240" s="2"/>
      <c r="GB240" s="2"/>
      <c r="GC240" s="2"/>
      <c r="GD240" s="2"/>
      <c r="GE240" s="2">
        <v>637654</v>
      </c>
      <c r="GF240" s="2"/>
      <c r="GG240" s="2">
        <v>0</v>
      </c>
      <c r="GH240" s="2">
        <v>0</v>
      </c>
      <c r="GI240" s="2">
        <v>0</v>
      </c>
      <c r="GJ240" s="2">
        <v>0</v>
      </c>
      <c r="GK240" s="2"/>
      <c r="GL240" s="2"/>
      <c r="GM240" s="2">
        <v>0</v>
      </c>
      <c r="GN240" s="2">
        <v>0</v>
      </c>
      <c r="GO240" s="2">
        <v>637654</v>
      </c>
      <c r="GP240" s="2">
        <v>38355</v>
      </c>
      <c r="GQ240" s="2">
        <v>86230</v>
      </c>
      <c r="GR240" s="2">
        <v>762239</v>
      </c>
      <c r="GS240" s="1" t="s">
        <v>420</v>
      </c>
      <c r="GT240" s="1"/>
      <c r="GU240" s="1" t="s">
        <v>468</v>
      </c>
      <c r="GV240" s="1" t="s">
        <v>766</v>
      </c>
      <c r="GW240" t="s">
        <v>410</v>
      </c>
      <c r="GX240" s="1"/>
      <c r="HC240" s="2">
        <v>2608</v>
      </c>
      <c r="HD240" s="2">
        <v>6859</v>
      </c>
      <c r="HE240" s="2">
        <v>0</v>
      </c>
      <c r="HF240" s="2">
        <v>290</v>
      </c>
      <c r="HG240" s="2"/>
      <c r="HH240" s="2">
        <v>53892</v>
      </c>
      <c r="HI240" s="2"/>
      <c r="HJ240" s="2">
        <v>484</v>
      </c>
      <c r="HK240" s="2">
        <v>0</v>
      </c>
      <c r="HL240" s="2">
        <v>2608</v>
      </c>
      <c r="HM240" s="2"/>
      <c r="HN240" s="2"/>
      <c r="HO240" s="2">
        <v>0</v>
      </c>
      <c r="HP240" s="2">
        <v>0</v>
      </c>
      <c r="HQ240" s="2">
        <v>4150</v>
      </c>
      <c r="HR240" s="2">
        <v>484</v>
      </c>
      <c r="HS240" s="2"/>
      <c r="HT240" s="2"/>
      <c r="HU240" s="4">
        <v>2.5</v>
      </c>
      <c r="HV240" s="4"/>
      <c r="HW240" s="4"/>
      <c r="HX240" s="4"/>
      <c r="HY240" s="4"/>
      <c r="HZ240" s="4"/>
      <c r="IA240" s="4"/>
      <c r="IB240" s="4"/>
      <c r="IC240" s="4"/>
      <c r="ID240" s="4"/>
      <c r="IE240" s="4"/>
      <c r="IF240" s="64">
        <v>1</v>
      </c>
      <c r="IG240" s="4">
        <v>1.5</v>
      </c>
      <c r="IH240" s="4">
        <v>6.5</v>
      </c>
      <c r="II240" s="35">
        <f t="shared" si="17"/>
        <v>1.5</v>
      </c>
      <c r="IJ240" s="4"/>
      <c r="IK240" s="4">
        <v>5</v>
      </c>
      <c r="IL240" s="4">
        <v>5</v>
      </c>
      <c r="IM240" s="5">
        <v>420</v>
      </c>
      <c r="IN240" s="1" t="s">
        <v>400</v>
      </c>
      <c r="IO240" s="71">
        <v>9307</v>
      </c>
      <c r="IP240" s="5"/>
      <c r="IQ240" s="5"/>
      <c r="IR240" s="5"/>
      <c r="IS240" s="5"/>
      <c r="IT240" s="5"/>
      <c r="IU240" s="5"/>
      <c r="IV240" s="5"/>
      <c r="IW240" s="5"/>
      <c r="IX240" s="5">
        <v>9307</v>
      </c>
      <c r="IY240" s="5"/>
      <c r="IZ240" s="5"/>
      <c r="JA240" s="5">
        <v>3639</v>
      </c>
      <c r="JB240" s="5">
        <v>3639</v>
      </c>
      <c r="JC240" s="5">
        <v>5668</v>
      </c>
      <c r="JD240" s="5">
        <v>5668</v>
      </c>
      <c r="JE240" s="5"/>
      <c r="JF240" s="5"/>
      <c r="JG240" s="5"/>
      <c r="JH240" s="5"/>
      <c r="JI240" s="5"/>
      <c r="JJ240" s="5"/>
      <c r="JK240" s="5"/>
      <c r="JL240" s="5"/>
      <c r="JM240" s="5"/>
      <c r="JN240" s="5"/>
      <c r="JO240" s="5"/>
      <c r="JP240" s="5"/>
      <c r="JQ240" s="5"/>
      <c r="JR240" s="5">
        <v>1860</v>
      </c>
      <c r="JS240" s="5"/>
      <c r="JT240" s="5"/>
      <c r="JU240" s="5">
        <v>93</v>
      </c>
      <c r="JV240" s="5"/>
      <c r="JW240" s="5"/>
      <c r="JX240" s="5"/>
      <c r="JY240" s="5"/>
      <c r="JZ240" s="5"/>
      <c r="KA240" s="5"/>
      <c r="KB240" s="5"/>
      <c r="KC240" s="5"/>
      <c r="KD240" s="5"/>
      <c r="KE240" s="5"/>
      <c r="KF240" s="5">
        <v>0</v>
      </c>
      <c r="KG240" s="5">
        <v>0</v>
      </c>
      <c r="KH240" s="5">
        <v>0</v>
      </c>
      <c r="KI240" s="5">
        <v>55</v>
      </c>
      <c r="KJ240" s="5">
        <v>37</v>
      </c>
      <c r="KK240" s="5">
        <v>15</v>
      </c>
      <c r="KL240" s="5">
        <v>0</v>
      </c>
      <c r="KM240" s="5">
        <v>0</v>
      </c>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v>0</v>
      </c>
      <c r="MP240" s="5">
        <v>0</v>
      </c>
      <c r="MQ240" s="5"/>
      <c r="MR240" s="5"/>
      <c r="MS240" s="5"/>
      <c r="MT240" s="5"/>
      <c r="MU240" s="5"/>
      <c r="MV240" s="5"/>
      <c r="MW240" s="5"/>
      <c r="MX240" s="5"/>
      <c r="MY240" s="5"/>
      <c r="MZ240" s="5"/>
      <c r="NA240" s="5"/>
      <c r="NB240" s="5"/>
      <c r="NC240" s="5"/>
      <c r="ND240" s="5"/>
      <c r="NE240" s="5"/>
      <c r="NF240" s="5"/>
      <c r="NG240" s="5"/>
      <c r="NH240" s="5"/>
      <c r="NI240" s="5"/>
      <c r="NJ240" s="5"/>
      <c r="NK240" s="5"/>
      <c r="NX240" s="18">
        <f t="shared" si="20"/>
        <v>3501.1004444444861</v>
      </c>
      <c r="NY240" t="str">
        <f t="shared" si="18"/>
        <v>Smaller</v>
      </c>
      <c r="NZ240" t="str">
        <f t="shared" si="19"/>
        <v>Small</v>
      </c>
    </row>
    <row r="241" spans="1:390">
      <c r="A241" s="1" t="s">
        <v>521</v>
      </c>
      <c r="B241" s="1" t="s">
        <v>727</v>
      </c>
      <c r="C241" s="32" t="s">
        <v>728</v>
      </c>
      <c r="D241" s="1" t="s">
        <v>404</v>
      </c>
      <c r="E241" s="1">
        <v>20080</v>
      </c>
      <c r="F241" s="1" t="s">
        <v>763</v>
      </c>
      <c r="G241" s="5">
        <v>11176.553714285788</v>
      </c>
      <c r="H241" s="71">
        <v>55227</v>
      </c>
      <c r="I241" s="73"/>
      <c r="J241" s="73">
        <v>203</v>
      </c>
      <c r="K241" s="73">
        <v>5</v>
      </c>
      <c r="L241" s="73"/>
      <c r="M241" s="73"/>
      <c r="N241" s="73"/>
      <c r="O241" s="73"/>
      <c r="P241" s="73"/>
      <c r="Q241" s="73"/>
      <c r="R241" s="73">
        <v>31</v>
      </c>
      <c r="S241" s="73"/>
      <c r="T241" s="73"/>
      <c r="U241" s="73">
        <v>33</v>
      </c>
      <c r="V241" s="73">
        <v>904</v>
      </c>
      <c r="W241" s="94">
        <v>99</v>
      </c>
      <c r="X241" s="94"/>
      <c r="Y241" s="94"/>
      <c r="Z241" s="94"/>
      <c r="AA241" s="94"/>
      <c r="AB241" s="94"/>
      <c r="AC241" s="95">
        <v>0</v>
      </c>
      <c r="AD241" s="73"/>
      <c r="AE241" s="73"/>
      <c r="AF241" s="95">
        <v>0</v>
      </c>
      <c r="AG241" s="95">
        <v>0</v>
      </c>
      <c r="AH241" s="95">
        <v>0</v>
      </c>
      <c r="AI241" s="95">
        <v>0</v>
      </c>
      <c r="AJ241" s="95"/>
      <c r="AK241" s="95"/>
      <c r="AL241" s="95">
        <v>430</v>
      </c>
      <c r="AM241" s="95">
        <v>7477</v>
      </c>
      <c r="AN241" s="73"/>
      <c r="AO241" s="96">
        <v>7907</v>
      </c>
      <c r="AP241" s="73">
        <v>0</v>
      </c>
      <c r="AQ241" s="73"/>
      <c r="AR241" s="73"/>
      <c r="AS241" s="73">
        <v>0</v>
      </c>
      <c r="AT241" s="73">
        <v>0</v>
      </c>
      <c r="AU241" s="73">
        <v>0</v>
      </c>
      <c r="AV241" s="73">
        <v>0</v>
      </c>
      <c r="AW241" s="73"/>
      <c r="AX241" s="73"/>
      <c r="AY241" s="73">
        <v>0</v>
      </c>
      <c r="AZ241" s="73">
        <v>4100</v>
      </c>
      <c r="BA241" s="73"/>
      <c r="BB241" s="73">
        <v>4100</v>
      </c>
      <c r="BC241" s="73">
        <v>0</v>
      </c>
      <c r="BD241" s="73"/>
      <c r="BE241" s="73"/>
      <c r="BF241" s="73">
        <v>0</v>
      </c>
      <c r="BG241" s="73">
        <v>0</v>
      </c>
      <c r="BH241" s="73">
        <v>0</v>
      </c>
      <c r="BI241" s="73">
        <v>52285</v>
      </c>
      <c r="BJ241" s="73"/>
      <c r="BK241" s="73"/>
      <c r="BL241" s="73">
        <v>0</v>
      </c>
      <c r="BM241" s="73">
        <v>4666</v>
      </c>
      <c r="BN241" s="73"/>
      <c r="BO241" s="73">
        <v>56951</v>
      </c>
      <c r="BP241" s="73">
        <v>0</v>
      </c>
      <c r="BQ241" s="73"/>
      <c r="BR241" s="73">
        <v>0</v>
      </c>
      <c r="BS241" s="73">
        <v>0</v>
      </c>
      <c r="BT241" s="73">
        <v>0</v>
      </c>
      <c r="BU241" s="73">
        <v>0</v>
      </c>
      <c r="BV241" s="73"/>
      <c r="BW241" s="2"/>
      <c r="BX241" s="2">
        <v>0</v>
      </c>
      <c r="BY241" s="2">
        <v>0</v>
      </c>
      <c r="BZ241" s="2">
        <v>0</v>
      </c>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v>66956</v>
      </c>
      <c r="DH241" s="2">
        <v>1221</v>
      </c>
      <c r="DI241" s="2">
        <v>68183</v>
      </c>
      <c r="DJ241" s="2"/>
      <c r="DK241" s="2"/>
      <c r="DL241" s="2"/>
      <c r="DM241" s="2"/>
      <c r="DN241" s="2"/>
      <c r="DO241" s="2"/>
      <c r="DP241" s="2"/>
      <c r="DQ241" s="2"/>
      <c r="DR241" s="2"/>
      <c r="DS241" s="2"/>
      <c r="DT241" s="2"/>
      <c r="DU241" s="2"/>
      <c r="DV241" s="73"/>
      <c r="DW241" s="73"/>
      <c r="DX241" s="2"/>
      <c r="DY241" s="2"/>
      <c r="DZ241" s="2"/>
      <c r="EA241" s="2"/>
      <c r="EB241" s="2"/>
      <c r="EC241" s="2"/>
      <c r="ED241" s="2"/>
      <c r="EE241" s="2"/>
      <c r="EF241" s="2"/>
      <c r="EG241" s="2"/>
      <c r="EH241" s="2"/>
      <c r="EI241" s="73"/>
      <c r="EJ241" s="2"/>
      <c r="EK241" s="2"/>
      <c r="EL241" s="2"/>
      <c r="EM241" s="2"/>
      <c r="EN241" s="2"/>
      <c r="EO241" s="2"/>
      <c r="EP241" s="2"/>
      <c r="EQ241" s="2"/>
      <c r="ER241" s="2"/>
      <c r="ES241" s="2">
        <v>50</v>
      </c>
      <c r="ET241" s="2">
        <v>50</v>
      </c>
      <c r="EU241" s="3"/>
      <c r="EV241" s="3"/>
      <c r="EW241" s="3"/>
      <c r="EX241" s="3"/>
      <c r="EY241" s="3"/>
      <c r="EZ241" s="3"/>
      <c r="FA241" s="5"/>
      <c r="FB241" s="5"/>
      <c r="FC241" s="5"/>
      <c r="FD241" s="5"/>
      <c r="FE241" s="5"/>
      <c r="FF241" s="5"/>
      <c r="FG241" s="5"/>
      <c r="FH241" s="5"/>
      <c r="FI241" s="5"/>
      <c r="FJ241" s="5"/>
      <c r="FK241" s="5"/>
      <c r="FL241" s="5"/>
      <c r="FM241" s="5"/>
      <c r="FN241" s="5"/>
      <c r="FO241" s="5"/>
      <c r="FP241" s="5"/>
      <c r="FQ241" s="5"/>
      <c r="FR241" s="5"/>
      <c r="FS241" s="5"/>
      <c r="FT241" s="2"/>
      <c r="FU241" s="2"/>
      <c r="FV241" s="2"/>
      <c r="FW241" s="2"/>
      <c r="FX241" s="2"/>
      <c r="FY241" s="2"/>
      <c r="FZ241" s="2"/>
      <c r="GA241" s="2"/>
      <c r="GB241" s="2"/>
      <c r="GC241" s="2"/>
      <c r="GD241" s="2"/>
      <c r="GE241" s="2">
        <v>1023141</v>
      </c>
      <c r="GF241" s="2"/>
      <c r="GG241" s="2"/>
      <c r="GH241" s="2"/>
      <c r="GI241" s="2"/>
      <c r="GJ241" s="2"/>
      <c r="GK241" s="2"/>
      <c r="GL241" s="2"/>
      <c r="GM241" s="2"/>
      <c r="GN241" s="2">
        <v>913</v>
      </c>
      <c r="GO241" s="2">
        <v>1024054</v>
      </c>
      <c r="GP241" s="2">
        <v>64858</v>
      </c>
      <c r="GQ241" s="2">
        <v>72333</v>
      </c>
      <c r="GR241" s="2">
        <v>1161245</v>
      </c>
      <c r="GS241" s="1" t="s">
        <v>420</v>
      </c>
      <c r="GT241" s="1"/>
      <c r="GU241" s="1" t="s">
        <v>439</v>
      </c>
      <c r="GV241" s="1" t="s">
        <v>766</v>
      </c>
      <c r="GW241" s="1"/>
      <c r="GX241" s="1"/>
      <c r="GY241" t="s">
        <v>405</v>
      </c>
      <c r="HC241" s="2">
        <v>1416</v>
      </c>
      <c r="HD241" s="2">
        <v>209</v>
      </c>
      <c r="HE241" s="2">
        <v>25255</v>
      </c>
      <c r="HF241" s="2">
        <v>125</v>
      </c>
      <c r="HG241" s="2"/>
      <c r="HH241" s="2">
        <v>64683</v>
      </c>
      <c r="HI241" s="2"/>
      <c r="HJ241" s="2">
        <v>191</v>
      </c>
      <c r="HK241" s="2">
        <v>2982</v>
      </c>
      <c r="HL241" s="2">
        <v>1472</v>
      </c>
      <c r="HM241" s="2"/>
      <c r="HN241" s="2"/>
      <c r="HO241" s="2">
        <v>0</v>
      </c>
      <c r="HP241" s="2">
        <v>0</v>
      </c>
      <c r="HQ241" s="2">
        <v>0</v>
      </c>
      <c r="HR241" s="2">
        <v>191</v>
      </c>
      <c r="HS241" s="2"/>
      <c r="HT241" s="2"/>
      <c r="HU241" s="4">
        <v>11</v>
      </c>
      <c r="HV241" s="4"/>
      <c r="HW241" s="4"/>
      <c r="HX241" s="4"/>
      <c r="HY241" s="4"/>
      <c r="HZ241" s="4"/>
      <c r="IA241" s="4"/>
      <c r="IB241" s="4"/>
      <c r="IC241" s="4"/>
      <c r="ID241" s="4"/>
      <c r="IE241" s="4"/>
      <c r="IF241" s="64">
        <v>6</v>
      </c>
      <c r="IG241" s="4">
        <v>6.65</v>
      </c>
      <c r="IH241" s="4">
        <v>15.65</v>
      </c>
      <c r="II241" s="35">
        <f t="shared" si="17"/>
        <v>6.65</v>
      </c>
      <c r="IJ241" s="4"/>
      <c r="IK241" s="4">
        <v>9</v>
      </c>
      <c r="IL241" s="4">
        <v>9</v>
      </c>
      <c r="IM241" s="5">
        <v>17173</v>
      </c>
      <c r="IN241" s="1" t="s">
        <v>411</v>
      </c>
      <c r="IO241" s="71">
        <v>5942</v>
      </c>
      <c r="IP241" s="5">
        <v>15819</v>
      </c>
      <c r="IQ241" s="5">
        <v>15588</v>
      </c>
      <c r="IR241" s="5">
        <v>389</v>
      </c>
      <c r="IS241" s="5"/>
      <c r="IT241" s="5"/>
      <c r="IU241" s="5"/>
      <c r="IV241" s="5">
        <v>30</v>
      </c>
      <c r="IW241" s="5"/>
      <c r="IX241" s="5">
        <v>37768</v>
      </c>
      <c r="IY241" s="5"/>
      <c r="IZ241" s="5"/>
      <c r="JA241" s="5">
        <v>271</v>
      </c>
      <c r="JB241" s="5">
        <v>267</v>
      </c>
      <c r="JC241" s="5">
        <v>91</v>
      </c>
      <c r="JD241" s="5">
        <v>90</v>
      </c>
      <c r="JE241" s="5"/>
      <c r="JF241" s="5"/>
      <c r="JG241" s="5"/>
      <c r="JH241" s="5"/>
      <c r="JI241" s="5"/>
      <c r="JJ241" s="5"/>
      <c r="JK241" s="5"/>
      <c r="JL241" s="5"/>
      <c r="JM241" s="5"/>
      <c r="JN241" s="5"/>
      <c r="JO241" s="5"/>
      <c r="JP241" s="5"/>
      <c r="JQ241" s="5"/>
      <c r="JR241" s="5">
        <v>72</v>
      </c>
      <c r="JS241" s="5"/>
      <c r="JT241" s="5"/>
      <c r="JU241" s="5">
        <v>571</v>
      </c>
      <c r="JV241" s="5"/>
      <c r="JW241" s="5"/>
      <c r="JX241" s="5"/>
      <c r="JY241" s="5"/>
      <c r="JZ241" s="5"/>
      <c r="KA241" s="5"/>
      <c r="KB241" s="5"/>
      <c r="KC241" s="5"/>
      <c r="KD241" s="5"/>
      <c r="KE241" s="5"/>
      <c r="KF241" s="5">
        <v>1</v>
      </c>
      <c r="KG241" s="5">
        <v>2</v>
      </c>
      <c r="KH241" s="5">
        <v>26</v>
      </c>
      <c r="KI241" s="5">
        <v>61.25</v>
      </c>
      <c r="KJ241" s="5">
        <v>56.75</v>
      </c>
      <c r="KK241" s="5">
        <v>56.75</v>
      </c>
      <c r="KL241" s="5">
        <v>0</v>
      </c>
      <c r="KM241" s="5">
        <v>0</v>
      </c>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v>0</v>
      </c>
      <c r="MP241" s="5">
        <v>0</v>
      </c>
      <c r="MQ241" s="5"/>
      <c r="MR241" s="5"/>
      <c r="MS241" s="5">
        <v>658023</v>
      </c>
      <c r="MT241" s="5"/>
      <c r="MU241" s="5">
        <v>0</v>
      </c>
      <c r="MV241" s="5"/>
      <c r="MW241" s="5"/>
      <c r="MX241" s="5"/>
      <c r="MY241" s="5"/>
      <c r="MZ241" s="5"/>
      <c r="NA241" s="5"/>
      <c r="NB241" s="5"/>
      <c r="NC241" s="5"/>
      <c r="ND241" s="5"/>
      <c r="NE241" s="5"/>
      <c r="NF241" s="5"/>
      <c r="NG241" s="5"/>
      <c r="NH241" s="5"/>
      <c r="NI241" s="5"/>
      <c r="NJ241" s="5"/>
      <c r="NK241" s="5"/>
      <c r="NX241" s="18">
        <f t="shared" si="20"/>
        <v>1680.684769065532</v>
      </c>
      <c r="NY241" t="str">
        <f t="shared" si="18"/>
        <v>Mid-range</v>
      </c>
      <c r="NZ241" t="str">
        <f t="shared" si="19"/>
        <v>Medium</v>
      </c>
    </row>
    <row r="242" spans="1:390">
      <c r="A242" s="1" t="s">
        <v>521</v>
      </c>
      <c r="B242" s="1" t="s">
        <v>522</v>
      </c>
      <c r="C242" s="32" t="s">
        <v>523</v>
      </c>
      <c r="D242" s="1" t="s">
        <v>404</v>
      </c>
      <c r="E242" s="1">
        <v>20080</v>
      </c>
      <c r="F242" s="1" t="s">
        <v>763</v>
      </c>
      <c r="G242" s="5">
        <v>6914.551047619052</v>
      </c>
      <c r="H242" s="71">
        <v>8194</v>
      </c>
      <c r="I242" s="73"/>
      <c r="J242" s="73">
        <v>17</v>
      </c>
      <c r="K242" s="73">
        <v>2</v>
      </c>
      <c r="L242" s="73"/>
      <c r="M242" s="73"/>
      <c r="N242" s="73"/>
      <c r="O242" s="73"/>
      <c r="P242" s="73"/>
      <c r="Q242" s="73"/>
      <c r="R242" s="73"/>
      <c r="S242" s="73"/>
      <c r="T242" s="73"/>
      <c r="U242" s="73">
        <v>63</v>
      </c>
      <c r="V242" s="73">
        <v>149</v>
      </c>
      <c r="W242" s="94">
        <v>0</v>
      </c>
      <c r="X242" s="94"/>
      <c r="Y242" s="94"/>
      <c r="Z242" s="94"/>
      <c r="AA242" s="94"/>
      <c r="AB242" s="94"/>
      <c r="AC242" s="95">
        <v>0</v>
      </c>
      <c r="AD242" s="73"/>
      <c r="AE242" s="73"/>
      <c r="AF242" s="95">
        <v>0</v>
      </c>
      <c r="AG242" s="95">
        <v>24500</v>
      </c>
      <c r="AH242" s="95">
        <v>0</v>
      </c>
      <c r="AI242" s="95">
        <v>0</v>
      </c>
      <c r="AJ242" s="95"/>
      <c r="AK242" s="95"/>
      <c r="AL242" s="95">
        <v>27190</v>
      </c>
      <c r="AM242" s="95">
        <v>11904</v>
      </c>
      <c r="AN242" s="73"/>
      <c r="AO242" s="96">
        <v>63594</v>
      </c>
      <c r="AP242" s="73">
        <v>0</v>
      </c>
      <c r="AQ242" s="73"/>
      <c r="AR242" s="73"/>
      <c r="AS242" s="73">
        <v>0</v>
      </c>
      <c r="AT242" s="73">
        <v>0</v>
      </c>
      <c r="AU242" s="73">
        <v>0</v>
      </c>
      <c r="AV242" s="73">
        <v>2400</v>
      </c>
      <c r="AW242" s="73"/>
      <c r="AX242" s="73"/>
      <c r="AY242" s="73">
        <v>0</v>
      </c>
      <c r="AZ242" s="73">
        <v>0</v>
      </c>
      <c r="BA242" s="73"/>
      <c r="BB242" s="73">
        <v>2400</v>
      </c>
      <c r="BC242" s="73">
        <v>0</v>
      </c>
      <c r="BD242" s="73"/>
      <c r="BE242" s="73"/>
      <c r="BF242" s="73">
        <v>0</v>
      </c>
      <c r="BG242" s="73">
        <v>0</v>
      </c>
      <c r="BH242" s="73">
        <v>0</v>
      </c>
      <c r="BI242" s="73">
        <v>0</v>
      </c>
      <c r="BJ242" s="73"/>
      <c r="BK242" s="73"/>
      <c r="BL242" s="73">
        <v>4042</v>
      </c>
      <c r="BM242" s="73">
        <v>0</v>
      </c>
      <c r="BN242" s="73"/>
      <c r="BO242" s="73">
        <v>4042</v>
      </c>
      <c r="BP242" s="73">
        <v>0</v>
      </c>
      <c r="BQ242" s="73"/>
      <c r="BR242" s="73">
        <v>0</v>
      </c>
      <c r="BS242" s="73">
        <v>0</v>
      </c>
      <c r="BT242" s="73">
        <v>0</v>
      </c>
      <c r="BU242" s="73">
        <v>0</v>
      </c>
      <c r="BV242" s="73"/>
      <c r="BW242" s="2"/>
      <c r="BX242" s="2">
        <v>0</v>
      </c>
      <c r="BY242" s="2">
        <v>0</v>
      </c>
      <c r="BZ242" s="2">
        <v>0</v>
      </c>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v>0</v>
      </c>
      <c r="CZ242" s="2"/>
      <c r="DA242" s="2">
        <v>0</v>
      </c>
      <c r="DB242" s="2">
        <v>0</v>
      </c>
      <c r="DC242" s="2">
        <v>0</v>
      </c>
      <c r="DD242" s="2"/>
      <c r="DE242" s="2"/>
      <c r="DF242" s="2">
        <v>41271</v>
      </c>
      <c r="DG242" s="2">
        <v>0</v>
      </c>
      <c r="DH242" s="2">
        <v>0</v>
      </c>
      <c r="DI242" s="2">
        <v>41271</v>
      </c>
      <c r="DJ242" s="2"/>
      <c r="DK242" s="2"/>
      <c r="DL242" s="2"/>
      <c r="DM242" s="2"/>
      <c r="DN242" s="2"/>
      <c r="DO242" s="2"/>
      <c r="DP242" s="2"/>
      <c r="DQ242" s="2"/>
      <c r="DR242" s="2"/>
      <c r="DS242" s="2"/>
      <c r="DT242" s="2"/>
      <c r="DU242" s="2"/>
      <c r="DV242" s="73"/>
      <c r="DW242" s="73"/>
      <c r="DX242" s="2"/>
      <c r="DY242" s="2"/>
      <c r="DZ242" s="2"/>
      <c r="EA242" s="2"/>
      <c r="EB242" s="2"/>
      <c r="EC242" s="2"/>
      <c r="ED242" s="2"/>
      <c r="EE242" s="2"/>
      <c r="EF242" s="2"/>
      <c r="EG242" s="2"/>
      <c r="EH242" s="2"/>
      <c r="EI242" s="73"/>
      <c r="EJ242" s="2">
        <v>0</v>
      </c>
      <c r="EK242" s="2"/>
      <c r="EL242" s="2">
        <v>0</v>
      </c>
      <c r="EM242" s="2">
        <v>4979</v>
      </c>
      <c r="EN242" s="2">
        <v>0</v>
      </c>
      <c r="EO242" s="2"/>
      <c r="EP242" s="2"/>
      <c r="EQ242" s="2">
        <v>0</v>
      </c>
      <c r="ER242" s="2">
        <v>0</v>
      </c>
      <c r="ES242" s="2">
        <v>1032</v>
      </c>
      <c r="ET242" s="2">
        <v>6011</v>
      </c>
      <c r="EU242" s="3"/>
      <c r="EV242" s="3"/>
      <c r="EW242" s="3"/>
      <c r="EX242" s="3"/>
      <c r="EY242" s="3"/>
      <c r="EZ242" s="3"/>
      <c r="FA242" s="5"/>
      <c r="FB242" s="5"/>
      <c r="FC242" s="5"/>
      <c r="FD242" s="5"/>
      <c r="FE242" s="5"/>
      <c r="FF242" s="5"/>
      <c r="FG242" s="5"/>
      <c r="FH242" s="5"/>
      <c r="FI242" s="5"/>
      <c r="FJ242" s="5"/>
      <c r="FK242" s="5"/>
      <c r="FL242" s="5"/>
      <c r="FM242" s="5"/>
      <c r="FN242" s="5"/>
      <c r="FO242" s="5"/>
      <c r="FP242" s="5"/>
      <c r="FQ242" s="5"/>
      <c r="FR242" s="5"/>
      <c r="FS242" s="5"/>
      <c r="FT242" s="2"/>
      <c r="FU242" s="2"/>
      <c r="FV242" s="2"/>
      <c r="FW242" s="2"/>
      <c r="FX242" s="2"/>
      <c r="FY242" s="2"/>
      <c r="FZ242" s="2"/>
      <c r="GA242" s="2"/>
      <c r="GB242" s="2"/>
      <c r="GC242" s="2"/>
      <c r="GD242" s="2"/>
      <c r="GE242" s="2">
        <v>196</v>
      </c>
      <c r="GF242" s="2"/>
      <c r="GG242" s="2">
        <v>0</v>
      </c>
      <c r="GH242" s="2">
        <v>0</v>
      </c>
      <c r="GI242" s="2">
        <v>0</v>
      </c>
      <c r="GJ242" s="2">
        <v>0</v>
      </c>
      <c r="GK242" s="2"/>
      <c r="GL242" s="2"/>
      <c r="GM242" s="2">
        <v>35155</v>
      </c>
      <c r="GN242" s="2">
        <v>0</v>
      </c>
      <c r="GO242" s="2">
        <v>35351</v>
      </c>
      <c r="GP242" s="2">
        <v>67636</v>
      </c>
      <c r="GQ242" s="2">
        <v>49682</v>
      </c>
      <c r="GR242" s="2">
        <v>152669</v>
      </c>
      <c r="GS242" s="1" t="s">
        <v>395</v>
      </c>
      <c r="GT242" s="1"/>
      <c r="GU242" s="1"/>
      <c r="GV242" s="1" t="s">
        <v>768</v>
      </c>
      <c r="GW242" s="1"/>
      <c r="GX242" s="1"/>
      <c r="GY242" s="1"/>
      <c r="GZ242" s="1"/>
      <c r="HA242" s="1"/>
      <c r="HB242" t="s">
        <v>524</v>
      </c>
      <c r="HC242" s="2">
        <v>1786</v>
      </c>
      <c r="HD242" s="2">
        <v>2031</v>
      </c>
      <c r="HE242" s="2">
        <v>24922</v>
      </c>
      <c r="HF242" s="2">
        <v>47</v>
      </c>
      <c r="HG242" s="2"/>
      <c r="HH242" s="2">
        <v>27841</v>
      </c>
      <c r="HI242" s="2"/>
      <c r="HJ242" s="2">
        <v>250</v>
      </c>
      <c r="HK242" s="2">
        <v>3070</v>
      </c>
      <c r="HL242" s="2">
        <v>2452</v>
      </c>
      <c r="HM242" s="2"/>
      <c r="HN242" s="2"/>
      <c r="HO242" s="2">
        <v>37</v>
      </c>
      <c r="HP242" s="2">
        <v>0</v>
      </c>
      <c r="HQ242" s="2">
        <v>69</v>
      </c>
      <c r="HR242" s="2">
        <v>258</v>
      </c>
      <c r="HS242" s="2"/>
      <c r="HT242" s="2"/>
      <c r="HU242" s="4">
        <v>7</v>
      </c>
      <c r="HV242" s="4"/>
      <c r="HW242" s="4"/>
      <c r="HX242" s="4"/>
      <c r="HY242" s="4"/>
      <c r="HZ242" s="4"/>
      <c r="IA242" s="4"/>
      <c r="IB242" s="4"/>
      <c r="IC242" s="4"/>
      <c r="ID242" s="4"/>
      <c r="IE242" s="4"/>
      <c r="IF242" s="64">
        <v>0</v>
      </c>
      <c r="IG242" s="4">
        <v>3.25</v>
      </c>
      <c r="IH242" s="4">
        <v>6.55</v>
      </c>
      <c r="II242" s="35">
        <f t="shared" si="17"/>
        <v>3.25</v>
      </c>
      <c r="IJ242" s="4"/>
      <c r="IK242" s="4">
        <v>6</v>
      </c>
      <c r="IL242" s="4">
        <v>3.3</v>
      </c>
      <c r="IM242" s="5">
        <v>2672</v>
      </c>
      <c r="IN242" s="1" t="s">
        <v>411</v>
      </c>
      <c r="IO242" s="71">
        <v>4633</v>
      </c>
      <c r="IP242" s="5">
        <v>5192</v>
      </c>
      <c r="IQ242" s="5">
        <v>15</v>
      </c>
      <c r="IR242" s="5">
        <v>835</v>
      </c>
      <c r="IS242" s="5"/>
      <c r="IT242" s="5"/>
      <c r="IU242" s="5"/>
      <c r="IV242" s="5">
        <v>0</v>
      </c>
      <c r="IW242" s="5"/>
      <c r="IX242" s="5">
        <v>10675</v>
      </c>
      <c r="IY242" s="5"/>
      <c r="IZ242" s="5"/>
      <c r="JA242" s="5">
        <v>163</v>
      </c>
      <c r="JB242" s="5">
        <v>145</v>
      </c>
      <c r="JC242" s="5">
        <v>114</v>
      </c>
      <c r="JD242" s="5">
        <v>111</v>
      </c>
      <c r="JE242" s="5"/>
      <c r="JF242" s="5"/>
      <c r="JG242" s="5"/>
      <c r="JH242" s="5"/>
      <c r="JI242" s="5"/>
      <c r="JJ242" s="5"/>
      <c r="JK242" s="5"/>
      <c r="JL242" s="5"/>
      <c r="JM242" s="5"/>
      <c r="JN242" s="5"/>
      <c r="JO242" s="5"/>
      <c r="JP242" s="5"/>
      <c r="JQ242" s="5"/>
      <c r="JR242" s="5">
        <v>1859</v>
      </c>
      <c r="JS242" s="5"/>
      <c r="JT242" s="5"/>
      <c r="JU242" s="5">
        <v>74</v>
      </c>
      <c r="JV242" s="5"/>
      <c r="JW242" s="5"/>
      <c r="JX242" s="5"/>
      <c r="JY242" s="5"/>
      <c r="JZ242" s="5"/>
      <c r="KA242" s="5"/>
      <c r="KB242" s="5"/>
      <c r="KC242" s="5"/>
      <c r="KD242" s="5"/>
      <c r="KE242" s="5"/>
      <c r="KF242" s="5">
        <v>2</v>
      </c>
      <c r="KG242" s="5">
        <v>2</v>
      </c>
      <c r="KH242" s="5">
        <v>100</v>
      </c>
      <c r="KI242" s="5">
        <v>52</v>
      </c>
      <c r="KJ242" s="5">
        <v>44</v>
      </c>
      <c r="KK242" s="5">
        <v>44</v>
      </c>
      <c r="KL242" s="5">
        <v>0</v>
      </c>
      <c r="KM242" s="5">
        <v>0</v>
      </c>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v>0</v>
      </c>
      <c r="MP242" s="5">
        <v>0</v>
      </c>
      <c r="MQ242" s="5"/>
      <c r="MR242" s="5"/>
      <c r="MS242" s="5">
        <v>103417</v>
      </c>
      <c r="MT242" s="5"/>
      <c r="MU242" s="5">
        <v>0</v>
      </c>
      <c r="MV242" s="5"/>
      <c r="MW242" s="5"/>
      <c r="MX242" s="5"/>
      <c r="MY242" s="5"/>
      <c r="MZ242" s="5"/>
      <c r="NA242" s="5"/>
      <c r="NB242" s="5"/>
      <c r="NC242" s="5"/>
      <c r="ND242" s="5"/>
      <c r="NE242" s="5"/>
      <c r="NF242" s="5"/>
      <c r="NG242" s="5"/>
      <c r="NH242" s="5"/>
      <c r="NI242" s="5"/>
      <c r="NJ242" s="5"/>
      <c r="NK242" s="5"/>
      <c r="NX242" s="18">
        <f t="shared" si="20"/>
        <v>2127.5541684981699</v>
      </c>
      <c r="NY242" t="str">
        <f t="shared" si="18"/>
        <v>Mid-range</v>
      </c>
      <c r="NZ242" t="str">
        <f t="shared" si="19"/>
        <v>Small</v>
      </c>
    </row>
    <row r="243" spans="1:390">
      <c r="A243" s="1" t="s">
        <v>429</v>
      </c>
      <c r="B243" s="1" t="s">
        <v>430</v>
      </c>
      <c r="C243" s="32" t="s">
        <v>431</v>
      </c>
      <c r="D243" s="1" t="s">
        <v>404</v>
      </c>
      <c r="E243" s="1">
        <v>20080</v>
      </c>
      <c r="F243" s="1" t="s">
        <v>763</v>
      </c>
      <c r="G243" s="5">
        <v>8557.8081904762348</v>
      </c>
      <c r="H243" s="71">
        <v>23492</v>
      </c>
      <c r="I243" s="73"/>
      <c r="J243" s="73">
        <v>79</v>
      </c>
      <c r="K243" s="73">
        <v>0</v>
      </c>
      <c r="L243" s="73"/>
      <c r="M243" s="73"/>
      <c r="N243" s="73"/>
      <c r="O243" s="73"/>
      <c r="P243" s="73"/>
      <c r="Q243" s="73"/>
      <c r="R243" s="73">
        <v>28</v>
      </c>
      <c r="S243" s="73"/>
      <c r="T243" s="73"/>
      <c r="U243" s="73">
        <v>0</v>
      </c>
      <c r="V243" s="73">
        <v>300</v>
      </c>
      <c r="W243" s="94">
        <v>47</v>
      </c>
      <c r="X243" s="94"/>
      <c r="Y243" s="94"/>
      <c r="Z243" s="94"/>
      <c r="AA243" s="94"/>
      <c r="AB243" s="94"/>
      <c r="AC243" s="95">
        <v>0</v>
      </c>
      <c r="AD243" s="73"/>
      <c r="AE243" s="73"/>
      <c r="AF243" s="95">
        <v>0</v>
      </c>
      <c r="AG243" s="95">
        <v>0</v>
      </c>
      <c r="AH243" s="95">
        <v>0</v>
      </c>
      <c r="AI243" s="95">
        <v>0</v>
      </c>
      <c r="AJ243" s="95"/>
      <c r="AK243" s="95"/>
      <c r="AL243" s="95">
        <v>48388</v>
      </c>
      <c r="AM243" s="95"/>
      <c r="AN243" s="73"/>
      <c r="AO243" s="96">
        <v>48388</v>
      </c>
      <c r="AP243" s="73">
        <v>0</v>
      </c>
      <c r="AQ243" s="73"/>
      <c r="AR243" s="73"/>
      <c r="AS243" s="73">
        <v>0</v>
      </c>
      <c r="AT243" s="73">
        <v>0</v>
      </c>
      <c r="AU243" s="73">
        <v>0</v>
      </c>
      <c r="AV243" s="73">
        <v>0</v>
      </c>
      <c r="AW243" s="73"/>
      <c r="AX243" s="73"/>
      <c r="AY243" s="73">
        <v>0</v>
      </c>
      <c r="AZ243" s="73">
        <v>0</v>
      </c>
      <c r="BA243" s="73"/>
      <c r="BB243" s="73">
        <v>0</v>
      </c>
      <c r="BC243" s="73">
        <v>0</v>
      </c>
      <c r="BD243" s="73"/>
      <c r="BE243" s="73"/>
      <c r="BF243" s="73">
        <v>0</v>
      </c>
      <c r="BG243" s="73">
        <v>0</v>
      </c>
      <c r="BH243" s="73">
        <v>0</v>
      </c>
      <c r="BI243" s="73">
        <v>0</v>
      </c>
      <c r="BJ243" s="73"/>
      <c r="BK243" s="73"/>
      <c r="BL243" s="73">
        <v>35685</v>
      </c>
      <c r="BM243" s="73">
        <v>0</v>
      </c>
      <c r="BN243" s="73"/>
      <c r="BO243" s="73">
        <v>35685</v>
      </c>
      <c r="BP243" s="73">
        <v>0</v>
      </c>
      <c r="BQ243" s="73"/>
      <c r="BR243" s="73">
        <v>0</v>
      </c>
      <c r="BS243" s="73">
        <v>0</v>
      </c>
      <c r="BT243" s="73">
        <v>0</v>
      </c>
      <c r="BU243" s="73">
        <v>0</v>
      </c>
      <c r="BV243" s="73"/>
      <c r="BW243" s="2"/>
      <c r="BX243" s="2">
        <v>0</v>
      </c>
      <c r="BY243" s="2">
        <v>0</v>
      </c>
      <c r="BZ243" s="2">
        <v>0</v>
      </c>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v>0</v>
      </c>
      <c r="CZ243" s="2"/>
      <c r="DA243" s="2">
        <v>0</v>
      </c>
      <c r="DB243" s="2">
        <v>0</v>
      </c>
      <c r="DC243" s="2">
        <v>0</v>
      </c>
      <c r="DD243" s="2"/>
      <c r="DE243" s="2"/>
      <c r="DF243" s="2">
        <v>30669</v>
      </c>
      <c r="DG243" s="2">
        <v>0</v>
      </c>
      <c r="DH243" s="2">
        <v>0</v>
      </c>
      <c r="DI243" s="2">
        <v>30669</v>
      </c>
      <c r="DJ243" s="2"/>
      <c r="DK243" s="2"/>
      <c r="DL243" s="2"/>
      <c r="DM243" s="2"/>
      <c r="DN243" s="2"/>
      <c r="DO243" s="2"/>
      <c r="DP243" s="2"/>
      <c r="DQ243" s="2"/>
      <c r="DR243" s="2"/>
      <c r="DS243" s="2"/>
      <c r="DT243" s="2"/>
      <c r="DU243" s="2"/>
      <c r="DV243" s="73"/>
      <c r="DW243" s="73"/>
      <c r="DX243" s="2"/>
      <c r="DY243" s="2"/>
      <c r="DZ243" s="2"/>
      <c r="EA243" s="2"/>
      <c r="EB243" s="2"/>
      <c r="EC243" s="2"/>
      <c r="ED243" s="2"/>
      <c r="EE243" s="2"/>
      <c r="EF243" s="2"/>
      <c r="EG243" s="2"/>
      <c r="EH243" s="2"/>
      <c r="EI243" s="73"/>
      <c r="EJ243" s="2">
        <v>0</v>
      </c>
      <c r="EK243" s="2"/>
      <c r="EL243" s="2">
        <v>0</v>
      </c>
      <c r="EM243" s="2">
        <v>0</v>
      </c>
      <c r="EN243" s="2">
        <v>0</v>
      </c>
      <c r="EO243" s="2"/>
      <c r="EP243" s="2"/>
      <c r="EQ243" s="2">
        <v>0</v>
      </c>
      <c r="ER243" s="2">
        <v>0</v>
      </c>
      <c r="ES243" s="2">
        <v>0</v>
      </c>
      <c r="ET243" s="2">
        <v>0</v>
      </c>
      <c r="EU243" s="3"/>
      <c r="EV243" s="3"/>
      <c r="EW243" s="3"/>
      <c r="EX243" s="3"/>
      <c r="EY243" s="3"/>
      <c r="EZ243" s="3"/>
      <c r="FA243" s="5"/>
      <c r="FB243" s="5"/>
      <c r="FC243" s="5"/>
      <c r="FD243" s="5"/>
      <c r="FE243" s="5"/>
      <c r="FF243" s="5"/>
      <c r="FG243" s="5"/>
      <c r="FH243" s="5"/>
      <c r="FI243" s="5"/>
      <c r="FJ243" s="5"/>
      <c r="FK243" s="5"/>
      <c r="FL243" s="5"/>
      <c r="FM243" s="5"/>
      <c r="FN243" s="5"/>
      <c r="FO243" s="5"/>
      <c r="FP243" s="5"/>
      <c r="FQ243" s="5"/>
      <c r="FR243" s="5"/>
      <c r="FS243" s="5"/>
      <c r="FT243" s="2"/>
      <c r="FU243" s="2"/>
      <c r="FV243" s="2"/>
      <c r="FW243" s="2"/>
      <c r="FX243" s="2"/>
      <c r="FY243" s="2"/>
      <c r="FZ243" s="2"/>
      <c r="GA243" s="2"/>
      <c r="GB243" s="2"/>
      <c r="GC243" s="2"/>
      <c r="GD243" s="2"/>
      <c r="GE243" s="2">
        <v>0</v>
      </c>
      <c r="GF243" s="2"/>
      <c r="GG243" s="2">
        <v>0</v>
      </c>
      <c r="GH243" s="2">
        <v>0</v>
      </c>
      <c r="GI243" s="2">
        <v>0</v>
      </c>
      <c r="GJ243" s="2">
        <v>0</v>
      </c>
      <c r="GK243" s="2"/>
      <c r="GL243" s="2"/>
      <c r="GM243" s="2">
        <v>0</v>
      </c>
      <c r="GN243" s="2">
        <v>0</v>
      </c>
      <c r="GO243" s="2">
        <v>0</v>
      </c>
      <c r="GP243" s="2">
        <v>84073</v>
      </c>
      <c r="GQ243" s="2">
        <v>30669</v>
      </c>
      <c r="GR243" s="2">
        <v>114742</v>
      </c>
      <c r="GS243" s="1" t="s">
        <v>420</v>
      </c>
      <c r="GT243" s="1"/>
      <c r="GU243" s="1"/>
      <c r="GV243" s="1" t="s">
        <v>768</v>
      </c>
      <c r="GX243" s="1"/>
      <c r="HC243" s="2">
        <v>1017</v>
      </c>
      <c r="HD243" s="2">
        <v>0</v>
      </c>
      <c r="HE243" s="2">
        <v>6123</v>
      </c>
      <c r="HF243" s="2">
        <v>167</v>
      </c>
      <c r="HG243" s="2"/>
      <c r="HH243" s="2">
        <v>97554</v>
      </c>
      <c r="HI243" s="2"/>
      <c r="HJ243" s="2">
        <v>0</v>
      </c>
      <c r="HK243" s="2">
        <v>2970</v>
      </c>
      <c r="HL243" s="2">
        <v>1566</v>
      </c>
      <c r="HM243" s="2"/>
      <c r="HN243" s="2"/>
      <c r="HO243" s="2">
        <v>338</v>
      </c>
      <c r="HP243" s="2">
        <v>339</v>
      </c>
      <c r="HQ243" s="2">
        <v>61</v>
      </c>
      <c r="HR243" s="2">
        <v>0</v>
      </c>
      <c r="HS243" s="2"/>
      <c r="HT243" s="2"/>
      <c r="HU243" s="4">
        <v>4.4000000000000004</v>
      </c>
      <c r="HV243" s="4"/>
      <c r="HW243" s="4"/>
      <c r="HX243" s="4"/>
      <c r="HY243" s="4"/>
      <c r="HZ243" s="4"/>
      <c r="IA243" s="4"/>
      <c r="IB243" s="4"/>
      <c r="IC243" s="4"/>
      <c r="ID243" s="4"/>
      <c r="IE243" s="4"/>
      <c r="IF243" s="64">
        <v>3.64</v>
      </c>
      <c r="IG243" s="4">
        <v>1.4</v>
      </c>
      <c r="IH243" s="4">
        <v>7.4599999999999991</v>
      </c>
      <c r="II243" s="35">
        <f t="shared" si="17"/>
        <v>1.4</v>
      </c>
      <c r="IJ243" s="4"/>
      <c r="IK243" s="4">
        <v>7</v>
      </c>
      <c r="IL243" s="4">
        <v>6.06</v>
      </c>
      <c r="IM243" s="5">
        <v>2753</v>
      </c>
      <c r="IN243" s="1" t="s">
        <v>411</v>
      </c>
      <c r="IO243" s="71">
        <v>30526</v>
      </c>
      <c r="IP243" s="5">
        <v>7607</v>
      </c>
      <c r="IQ243" s="5">
        <v>2557</v>
      </c>
      <c r="IR243" s="5"/>
      <c r="IS243" s="5"/>
      <c r="IT243" s="5"/>
      <c r="IU243" s="5"/>
      <c r="IV243" s="5">
        <v>2319</v>
      </c>
      <c r="IW243" s="5"/>
      <c r="IX243" s="5">
        <v>43009</v>
      </c>
      <c r="IY243" s="5"/>
      <c r="IZ243" s="5"/>
      <c r="JA243" s="5">
        <v>55</v>
      </c>
      <c r="JB243" s="5">
        <v>41</v>
      </c>
      <c r="JC243" s="5">
        <v>285</v>
      </c>
      <c r="JD243" s="5">
        <v>73</v>
      </c>
      <c r="JE243" s="5"/>
      <c r="JF243" s="5"/>
      <c r="JG243" s="5"/>
      <c r="JH243" s="5"/>
      <c r="JI243" s="5"/>
      <c r="JJ243" s="5"/>
      <c r="JK243" s="5"/>
      <c r="JL243" s="5"/>
      <c r="JM243" s="5"/>
      <c r="JN243" s="5"/>
      <c r="JO243" s="5"/>
      <c r="JP243" s="5"/>
      <c r="JQ243" s="5"/>
      <c r="JR243" s="5">
        <v>2215</v>
      </c>
      <c r="JS243" s="5"/>
      <c r="JT243" s="5"/>
      <c r="JU243" s="5">
        <v>97</v>
      </c>
      <c r="JV243" s="5"/>
      <c r="JW243" s="5"/>
      <c r="JX243" s="5"/>
      <c r="JY243" s="5"/>
      <c r="JZ243" s="5"/>
      <c r="KA243" s="5"/>
      <c r="KB243" s="5"/>
      <c r="KC243" s="5"/>
      <c r="KD243" s="5"/>
      <c r="KE243" s="5"/>
      <c r="KF243" s="5">
        <v>6</v>
      </c>
      <c r="KG243" s="5">
        <v>14</v>
      </c>
      <c r="KH243" s="5">
        <v>18</v>
      </c>
      <c r="KI243" s="5">
        <v>55.25</v>
      </c>
      <c r="KJ243" s="5">
        <v>40</v>
      </c>
      <c r="KK243" s="5">
        <v>40</v>
      </c>
      <c r="KL243" s="5">
        <v>2</v>
      </c>
      <c r="KM243" s="5">
        <v>0</v>
      </c>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v>2</v>
      </c>
      <c r="MP243" s="5">
        <v>0</v>
      </c>
      <c r="MQ243" s="5"/>
      <c r="MR243" s="5"/>
      <c r="MS243" s="5">
        <v>162629</v>
      </c>
      <c r="MT243" s="5"/>
      <c r="MU243" s="5">
        <v>0</v>
      </c>
      <c r="MV243" s="5"/>
      <c r="MW243" s="5"/>
      <c r="MX243" s="5"/>
      <c r="MY243" s="5"/>
      <c r="MZ243" s="5"/>
      <c r="NA243" s="5"/>
      <c r="NB243" s="5"/>
      <c r="NC243" s="5"/>
      <c r="ND243" s="5"/>
      <c r="NE243" s="5"/>
      <c r="NF243" s="5"/>
      <c r="NG243" s="5"/>
      <c r="NH243" s="5"/>
      <c r="NI243" s="5"/>
      <c r="NJ243" s="5"/>
      <c r="NK243" s="5"/>
      <c r="NX243" s="18">
        <f t="shared" si="20"/>
        <v>6112.7201360544541</v>
      </c>
      <c r="NY243" t="str">
        <f t="shared" si="18"/>
        <v>Mid-range</v>
      </c>
      <c r="NZ243" t="str">
        <f t="shared" si="19"/>
        <v>Small</v>
      </c>
    </row>
    <row r="244" spans="1:390">
      <c r="A244" s="1" t="s">
        <v>738</v>
      </c>
      <c r="B244" s="1" t="s">
        <v>739</v>
      </c>
      <c r="C244" s="32" t="s">
        <v>740</v>
      </c>
      <c r="D244" s="31" t="s">
        <v>393</v>
      </c>
      <c r="E244" s="1">
        <v>20080</v>
      </c>
      <c r="F244" s="1" t="s">
        <v>763</v>
      </c>
      <c r="G244" s="5">
        <v>25452.153523809528</v>
      </c>
      <c r="H244" s="71">
        <v>62000</v>
      </c>
      <c r="I244" s="73"/>
      <c r="J244" s="73">
        <v>223</v>
      </c>
      <c r="K244" s="73">
        <v>21</v>
      </c>
      <c r="L244" s="73"/>
      <c r="M244" s="73"/>
      <c r="N244" s="73"/>
      <c r="O244" s="73"/>
      <c r="P244" s="73"/>
      <c r="Q244" s="73"/>
      <c r="R244" s="73">
        <v>47</v>
      </c>
      <c r="S244" s="73"/>
      <c r="T244" s="73"/>
      <c r="U244" s="73">
        <v>134</v>
      </c>
      <c r="V244" s="73">
        <v>1300</v>
      </c>
      <c r="W244" s="94">
        <v>678</v>
      </c>
      <c r="X244" s="94"/>
      <c r="Y244" s="94"/>
      <c r="Z244" s="94"/>
      <c r="AA244" s="94"/>
      <c r="AB244" s="94"/>
      <c r="AC244" s="95">
        <v>0</v>
      </c>
      <c r="AD244" s="73"/>
      <c r="AE244" s="73"/>
      <c r="AF244" s="95">
        <v>0</v>
      </c>
      <c r="AG244" s="95">
        <v>0</v>
      </c>
      <c r="AH244" s="95">
        <v>0</v>
      </c>
      <c r="AI244" s="95">
        <v>0</v>
      </c>
      <c r="AJ244" s="95"/>
      <c r="AK244" s="95"/>
      <c r="AL244" s="95">
        <v>81000</v>
      </c>
      <c r="AM244" s="95">
        <v>0</v>
      </c>
      <c r="AN244" s="73"/>
      <c r="AO244" s="96">
        <v>81000</v>
      </c>
      <c r="AP244" s="73">
        <v>0</v>
      </c>
      <c r="AQ244" s="73"/>
      <c r="AR244" s="73"/>
      <c r="AS244" s="73">
        <v>0</v>
      </c>
      <c r="AT244" s="73">
        <v>0</v>
      </c>
      <c r="AU244" s="73">
        <v>0</v>
      </c>
      <c r="AV244" s="73">
        <v>0</v>
      </c>
      <c r="AW244" s="73"/>
      <c r="AX244" s="73"/>
      <c r="AY244" s="73">
        <v>6000</v>
      </c>
      <c r="AZ244" s="73">
        <v>0</v>
      </c>
      <c r="BA244" s="73"/>
      <c r="BB244" s="73">
        <v>6000</v>
      </c>
      <c r="BC244" s="73">
        <v>19570</v>
      </c>
      <c r="BD244" s="73"/>
      <c r="BE244" s="73"/>
      <c r="BF244" s="73">
        <v>0</v>
      </c>
      <c r="BG244" s="73">
        <v>3335</v>
      </c>
      <c r="BH244" s="73">
        <v>0</v>
      </c>
      <c r="BI244" s="73">
        <v>0</v>
      </c>
      <c r="BJ244" s="73"/>
      <c r="BK244" s="73"/>
      <c r="BL244" s="73">
        <v>0</v>
      </c>
      <c r="BM244" s="73">
        <v>0</v>
      </c>
      <c r="BN244" s="73"/>
      <c r="BO244" s="73">
        <v>22905</v>
      </c>
      <c r="BP244" s="73">
        <v>0</v>
      </c>
      <c r="BQ244" s="73"/>
      <c r="BR244" s="73">
        <v>0</v>
      </c>
      <c r="BS244" s="73">
        <v>0</v>
      </c>
      <c r="BT244" s="73">
        <v>0</v>
      </c>
      <c r="BU244" s="73">
        <v>0</v>
      </c>
      <c r="BV244" s="73"/>
      <c r="BW244" s="2"/>
      <c r="BX244" s="2">
        <v>0</v>
      </c>
      <c r="BY244" s="2">
        <v>0</v>
      </c>
      <c r="BZ244" s="2">
        <v>0</v>
      </c>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v>25540</v>
      </c>
      <c r="CZ244" s="2"/>
      <c r="DA244" s="2">
        <v>0</v>
      </c>
      <c r="DB244" s="2">
        <v>0</v>
      </c>
      <c r="DC244" s="2">
        <v>0</v>
      </c>
      <c r="DD244" s="2"/>
      <c r="DE244" s="2"/>
      <c r="DF244" s="2">
        <v>41717</v>
      </c>
      <c r="DG244" s="2">
        <v>13148</v>
      </c>
      <c r="DH244" s="2">
        <v>0</v>
      </c>
      <c r="DI244" s="2">
        <v>80405</v>
      </c>
      <c r="DJ244" s="2"/>
      <c r="DK244" s="2"/>
      <c r="DL244" s="2"/>
      <c r="DM244" s="2"/>
      <c r="DN244" s="2"/>
      <c r="DO244" s="2"/>
      <c r="DP244" s="2"/>
      <c r="DQ244" s="2"/>
      <c r="DR244" s="2"/>
      <c r="DS244" s="2"/>
      <c r="DT244" s="2"/>
      <c r="DU244" s="2"/>
      <c r="DV244" s="73"/>
      <c r="DW244" s="73"/>
      <c r="DX244" s="2"/>
      <c r="DY244" s="2"/>
      <c r="DZ244" s="2"/>
      <c r="EA244" s="2"/>
      <c r="EB244" s="2"/>
      <c r="EC244" s="2"/>
      <c r="ED244" s="2"/>
      <c r="EE244" s="2"/>
      <c r="EF244" s="2"/>
      <c r="EG244" s="2"/>
      <c r="EH244" s="2"/>
      <c r="EI244" s="73"/>
      <c r="EJ244" s="2">
        <v>2715</v>
      </c>
      <c r="EK244" s="2"/>
      <c r="EL244" s="2">
        <v>0</v>
      </c>
      <c r="EM244" s="2">
        <v>0</v>
      </c>
      <c r="EN244" s="2">
        <v>0</v>
      </c>
      <c r="EO244" s="2"/>
      <c r="EP244" s="2"/>
      <c r="EQ244" s="2">
        <v>0</v>
      </c>
      <c r="ER244" s="2">
        <v>0</v>
      </c>
      <c r="ES244" s="2">
        <v>0</v>
      </c>
      <c r="ET244" s="2">
        <v>2715</v>
      </c>
      <c r="EU244" s="3"/>
      <c r="EV244" s="3"/>
      <c r="EW244" s="3"/>
      <c r="EX244" s="3"/>
      <c r="EY244" s="3"/>
      <c r="EZ244" s="3"/>
      <c r="FA244" s="5"/>
      <c r="FB244" s="5"/>
      <c r="FC244" s="5"/>
      <c r="FD244" s="5"/>
      <c r="FE244" s="5"/>
      <c r="FF244" s="5"/>
      <c r="FG244" s="5"/>
      <c r="FH244" s="5"/>
      <c r="FI244" s="5"/>
      <c r="FJ244" s="5"/>
      <c r="FK244" s="5"/>
      <c r="FL244" s="5"/>
      <c r="FM244" s="5"/>
      <c r="FN244" s="5"/>
      <c r="FO244" s="5"/>
      <c r="FP244" s="5"/>
      <c r="FQ244" s="5"/>
      <c r="FR244" s="5"/>
      <c r="FS244" s="5"/>
      <c r="FT244" s="2"/>
      <c r="FU244" s="2"/>
      <c r="FV244" s="2"/>
      <c r="FW244" s="2"/>
      <c r="FX244" s="2"/>
      <c r="FY244" s="2"/>
      <c r="FZ244" s="2"/>
      <c r="GA244" s="2"/>
      <c r="GB244" s="2"/>
      <c r="GC244" s="2"/>
      <c r="GD244" s="2"/>
      <c r="GE244" s="2">
        <v>0</v>
      </c>
      <c r="GF244" s="2"/>
      <c r="GG244" s="2">
        <v>0</v>
      </c>
      <c r="GH244" s="2">
        <v>0</v>
      </c>
      <c r="GI244" s="2">
        <v>0</v>
      </c>
      <c r="GJ244" s="2">
        <v>0</v>
      </c>
      <c r="GK244" s="2"/>
      <c r="GL244" s="2"/>
      <c r="GM244" s="2">
        <v>0</v>
      </c>
      <c r="GN244" s="2">
        <v>0</v>
      </c>
      <c r="GO244" s="2">
        <v>0</v>
      </c>
      <c r="GP244" s="2">
        <v>103905</v>
      </c>
      <c r="GQ244" s="2">
        <v>89120</v>
      </c>
      <c r="GR244" s="2">
        <v>193025</v>
      </c>
      <c r="GS244" s="1" t="s">
        <v>420</v>
      </c>
      <c r="GT244" s="1"/>
      <c r="GU244" s="1"/>
      <c r="GV244" s="1" t="s">
        <v>768</v>
      </c>
      <c r="GW244" s="1"/>
      <c r="GX244" t="s">
        <v>459</v>
      </c>
      <c r="GY244" t="s">
        <v>405</v>
      </c>
      <c r="HB244" t="s">
        <v>779</v>
      </c>
      <c r="HC244" s="2">
        <v>1526</v>
      </c>
      <c r="HD244" s="2">
        <v>2074</v>
      </c>
      <c r="HE244" s="2">
        <v>18436</v>
      </c>
      <c r="HF244" s="2">
        <v>130</v>
      </c>
      <c r="HG244" s="2"/>
      <c r="HH244" s="2">
        <v>89182</v>
      </c>
      <c r="HI244" s="2"/>
      <c r="HJ244" s="2">
        <v>325</v>
      </c>
      <c r="HK244" s="2">
        <v>2970</v>
      </c>
      <c r="HL244" s="2">
        <v>2176</v>
      </c>
      <c r="HM244" s="2"/>
      <c r="HN244" s="2"/>
      <c r="HO244" s="2">
        <v>54</v>
      </c>
      <c r="HP244" s="2">
        <v>119</v>
      </c>
      <c r="HQ244" s="2">
        <v>143</v>
      </c>
      <c r="HR244" s="2">
        <v>409</v>
      </c>
      <c r="HS244" s="2"/>
      <c r="HT244" s="2"/>
      <c r="HU244" s="4">
        <v>6</v>
      </c>
      <c r="HV244" s="4"/>
      <c r="HW244" s="4"/>
      <c r="HX244" s="4"/>
      <c r="HY244" s="4"/>
      <c r="HZ244" s="4"/>
      <c r="IA244" s="4"/>
      <c r="IB244" s="4"/>
      <c r="IC244" s="4"/>
      <c r="ID244" s="4"/>
      <c r="IE244" s="4"/>
      <c r="IF244" s="64">
        <v>2.36</v>
      </c>
      <c r="IG244" s="4">
        <v>1.4</v>
      </c>
      <c r="IH244" s="4">
        <v>7.4</v>
      </c>
      <c r="II244" s="35">
        <f t="shared" si="17"/>
        <v>1.4</v>
      </c>
      <c r="IJ244" s="4"/>
      <c r="IK244" s="4">
        <v>6</v>
      </c>
      <c r="IL244" s="4">
        <v>6</v>
      </c>
      <c r="IM244" s="5">
        <v>23010</v>
      </c>
      <c r="IN244" s="1" t="s">
        <v>400</v>
      </c>
      <c r="IO244" s="71">
        <v>22354</v>
      </c>
      <c r="IP244" s="5">
        <v>60082</v>
      </c>
      <c r="IQ244" s="5"/>
      <c r="IR244" s="5">
        <v>4893</v>
      </c>
      <c r="IS244" s="5"/>
      <c r="IT244" s="5"/>
      <c r="IU244" s="5"/>
      <c r="IV244" s="5">
        <v>900</v>
      </c>
      <c r="IW244" s="5"/>
      <c r="IX244" s="5">
        <v>88229</v>
      </c>
      <c r="IY244" s="5"/>
      <c r="IZ244" s="5"/>
      <c r="JA244" s="5">
        <v>0</v>
      </c>
      <c r="JB244" s="5">
        <v>0</v>
      </c>
      <c r="JC244" s="5">
        <v>0</v>
      </c>
      <c r="JD244" s="5">
        <v>0</v>
      </c>
      <c r="JE244" s="5"/>
      <c r="JF244" s="5"/>
      <c r="JG244" s="5"/>
      <c r="JH244" s="5"/>
      <c r="JI244" s="5"/>
      <c r="JJ244" s="5"/>
      <c r="JK244" s="5"/>
      <c r="JL244" s="5"/>
      <c r="JM244" s="5"/>
      <c r="JN244" s="5"/>
      <c r="JO244" s="5"/>
      <c r="JP244" s="5"/>
      <c r="JQ244" s="5"/>
      <c r="JR244" s="5">
        <v>13090</v>
      </c>
      <c r="JS244" s="5"/>
      <c r="JT244" s="5"/>
      <c r="JU244" s="5">
        <v>374</v>
      </c>
      <c r="JV244" s="5"/>
      <c r="JW244" s="5"/>
      <c r="JX244" s="5"/>
      <c r="JY244" s="5"/>
      <c r="JZ244" s="5"/>
      <c r="KA244" s="5"/>
      <c r="KB244" s="5"/>
      <c r="KC244" s="5"/>
      <c r="KD244" s="5"/>
      <c r="KE244" s="5"/>
      <c r="KF244" s="5">
        <v>2</v>
      </c>
      <c r="KG244" s="5">
        <v>9</v>
      </c>
      <c r="KH244" s="5">
        <v>177</v>
      </c>
      <c r="KI244" s="5">
        <v>70</v>
      </c>
      <c r="KJ244" s="5">
        <v>60</v>
      </c>
      <c r="KK244" s="5">
        <v>60</v>
      </c>
      <c r="KL244" s="5">
        <v>6</v>
      </c>
      <c r="KM244" s="5">
        <v>0</v>
      </c>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v>6</v>
      </c>
      <c r="MP244" s="5">
        <v>0</v>
      </c>
      <c r="MQ244" s="5"/>
      <c r="MR244" s="5"/>
      <c r="MS244" s="5">
        <v>1350765</v>
      </c>
      <c r="MT244" s="5"/>
      <c r="MU244" s="5">
        <v>13</v>
      </c>
      <c r="MV244" s="5"/>
      <c r="MW244" s="5"/>
      <c r="MX244" s="5"/>
      <c r="MY244" s="5"/>
      <c r="MZ244" s="5"/>
      <c r="NA244" s="5"/>
      <c r="NB244" s="5"/>
      <c r="NC244" s="5"/>
      <c r="ND244" s="5"/>
      <c r="NE244" s="5"/>
      <c r="NF244" s="5"/>
      <c r="NG244" s="5"/>
      <c r="NH244" s="5"/>
      <c r="NI244" s="5"/>
      <c r="NJ244" s="5"/>
      <c r="NK244" s="5"/>
      <c r="NX244" s="18">
        <f t="shared" si="20"/>
        <v>18180.109659863949</v>
      </c>
      <c r="NY244" t="str">
        <f t="shared" si="18"/>
        <v>Larger</v>
      </c>
      <c r="NZ244" t="str">
        <f t="shared" si="19"/>
        <v>Large</v>
      </c>
    </row>
    <row r="245" spans="1:390">
      <c r="A245" s="1" t="s">
        <v>595</v>
      </c>
      <c r="B245" s="1" t="s">
        <v>758</v>
      </c>
      <c r="C245" s="32">
        <v>292</v>
      </c>
      <c r="D245" s="1" t="s">
        <v>404</v>
      </c>
      <c r="E245" s="1">
        <v>20080</v>
      </c>
      <c r="F245" s="1" t="s">
        <v>763</v>
      </c>
      <c r="G245" s="5"/>
      <c r="H245" s="71">
        <v>16342</v>
      </c>
      <c r="I245" s="73"/>
      <c r="J245" s="73">
        <v>46</v>
      </c>
      <c r="K245" s="73">
        <v>5</v>
      </c>
      <c r="L245" s="73"/>
      <c r="M245" s="73"/>
      <c r="N245" s="73"/>
      <c r="O245" s="73"/>
      <c r="P245" s="73"/>
      <c r="Q245" s="73"/>
      <c r="R245" s="73">
        <v>28</v>
      </c>
      <c r="S245" s="73"/>
      <c r="T245" s="73"/>
      <c r="U245" s="73">
        <v>25</v>
      </c>
      <c r="V245" s="73">
        <v>166</v>
      </c>
      <c r="W245" s="94">
        <v>0</v>
      </c>
      <c r="X245" s="94"/>
      <c r="Y245" s="94"/>
      <c r="Z245" s="94"/>
      <c r="AA245" s="94"/>
      <c r="AB245" s="94"/>
      <c r="AC245" s="95">
        <v>0</v>
      </c>
      <c r="AD245" s="73"/>
      <c r="AE245" s="73"/>
      <c r="AF245" s="95">
        <v>0</v>
      </c>
      <c r="AG245" s="95">
        <v>0</v>
      </c>
      <c r="AH245" s="95">
        <v>0</v>
      </c>
      <c r="AI245" s="95">
        <v>0</v>
      </c>
      <c r="AJ245" s="95"/>
      <c r="AK245" s="95"/>
      <c r="AL245" s="95">
        <v>0</v>
      </c>
      <c r="AM245" s="95">
        <v>35954</v>
      </c>
      <c r="AN245" s="73"/>
      <c r="AO245" s="96">
        <v>35954</v>
      </c>
      <c r="AP245" s="73">
        <v>0</v>
      </c>
      <c r="AQ245" s="73"/>
      <c r="AR245" s="73"/>
      <c r="AS245" s="73">
        <v>0</v>
      </c>
      <c r="AT245" s="73">
        <v>0</v>
      </c>
      <c r="AU245" s="73">
        <v>0</v>
      </c>
      <c r="AV245" s="73">
        <v>0</v>
      </c>
      <c r="AW245" s="73"/>
      <c r="AX245" s="73"/>
      <c r="AY245" s="73">
        <v>0</v>
      </c>
      <c r="AZ245" s="73">
        <v>3000</v>
      </c>
      <c r="BA245" s="73"/>
      <c r="BB245" s="73">
        <v>3000</v>
      </c>
      <c r="BC245" s="73">
        <v>8271</v>
      </c>
      <c r="BD245" s="73"/>
      <c r="BE245" s="73"/>
      <c r="BF245" s="73">
        <v>0</v>
      </c>
      <c r="BG245" s="73">
        <v>0</v>
      </c>
      <c r="BH245" s="73">
        <v>0</v>
      </c>
      <c r="BI245" s="73">
        <v>0</v>
      </c>
      <c r="BJ245" s="73"/>
      <c r="BK245" s="73"/>
      <c r="BL245" s="73">
        <v>0</v>
      </c>
      <c r="BM245" s="73">
        <v>0</v>
      </c>
      <c r="BN245" s="73"/>
      <c r="BO245" s="73">
        <v>8271</v>
      </c>
      <c r="BP245" s="73">
        <v>0</v>
      </c>
      <c r="BQ245" s="73"/>
      <c r="BR245" s="73">
        <v>0</v>
      </c>
      <c r="BS245" s="73">
        <v>0</v>
      </c>
      <c r="BT245" s="73">
        <v>0</v>
      </c>
      <c r="BU245" s="73">
        <v>0</v>
      </c>
      <c r="BV245" s="73"/>
      <c r="BW245" s="2"/>
      <c r="BX245" s="2">
        <v>0</v>
      </c>
      <c r="BY245" s="2">
        <v>0</v>
      </c>
      <c r="BZ245" s="2">
        <v>0</v>
      </c>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v>0</v>
      </c>
      <c r="CZ245" s="2"/>
      <c r="DA245" s="2">
        <v>0</v>
      </c>
      <c r="DB245" s="2">
        <v>0</v>
      </c>
      <c r="DC245" s="2">
        <v>0</v>
      </c>
      <c r="DD245" s="2"/>
      <c r="DE245" s="2"/>
      <c r="DF245" s="2">
        <v>0</v>
      </c>
      <c r="DG245" s="2">
        <v>0</v>
      </c>
      <c r="DH245" s="2">
        <v>0</v>
      </c>
      <c r="DI245" s="2">
        <v>0</v>
      </c>
      <c r="DJ245" s="2"/>
      <c r="DK245" s="2"/>
      <c r="DL245" s="2"/>
      <c r="DM245" s="2"/>
      <c r="DN245" s="2"/>
      <c r="DO245" s="2"/>
      <c r="DP245" s="2"/>
      <c r="DQ245" s="2"/>
      <c r="DR245" s="2"/>
      <c r="DS245" s="2"/>
      <c r="DT245" s="2"/>
      <c r="DU245" s="2"/>
      <c r="DV245" s="73"/>
      <c r="DW245" s="73"/>
      <c r="DX245" s="2"/>
      <c r="DY245" s="2"/>
      <c r="DZ245" s="2"/>
      <c r="EA245" s="2"/>
      <c r="EB245" s="2"/>
      <c r="EC245" s="2"/>
      <c r="ED245" s="2"/>
      <c r="EE245" s="2"/>
      <c r="EF245" s="2"/>
      <c r="EG245" s="2"/>
      <c r="EH245" s="2"/>
      <c r="EI245" s="73"/>
      <c r="EJ245" s="2">
        <v>0</v>
      </c>
      <c r="EK245" s="2"/>
      <c r="EL245" s="2">
        <v>0</v>
      </c>
      <c r="EM245" s="2">
        <v>0</v>
      </c>
      <c r="EN245" s="2">
        <v>0</v>
      </c>
      <c r="EO245" s="2"/>
      <c r="EP245" s="2"/>
      <c r="EQ245" s="2">
        <v>0</v>
      </c>
      <c r="ER245" s="2">
        <v>0</v>
      </c>
      <c r="ES245" s="2">
        <v>0</v>
      </c>
      <c r="ET245" s="2">
        <v>0</v>
      </c>
      <c r="EU245" s="3"/>
      <c r="EV245" s="3"/>
      <c r="EW245" s="3"/>
      <c r="EX245" s="3"/>
      <c r="EY245" s="3"/>
      <c r="EZ245" s="3"/>
      <c r="FA245" s="5"/>
      <c r="FB245" s="5"/>
      <c r="FC245" s="5"/>
      <c r="FD245" s="5"/>
      <c r="FE245" s="5"/>
      <c r="FF245" s="5"/>
      <c r="FG245" s="5"/>
      <c r="FH245" s="5"/>
      <c r="FI245" s="5"/>
      <c r="FJ245" s="5"/>
      <c r="FK245" s="5"/>
      <c r="FL245" s="5"/>
      <c r="FM245" s="5"/>
      <c r="FN245" s="5"/>
      <c r="FO245" s="5"/>
      <c r="FP245" s="5"/>
      <c r="FQ245" s="5"/>
      <c r="FR245" s="5"/>
      <c r="FS245" s="5"/>
      <c r="FT245" s="2"/>
      <c r="FU245" s="2"/>
      <c r="FV245" s="2"/>
      <c r="FW245" s="2"/>
      <c r="FX245" s="2"/>
      <c r="FY245" s="2"/>
      <c r="FZ245" s="2"/>
      <c r="GA245" s="2"/>
      <c r="GB245" s="2"/>
      <c r="GC245" s="2"/>
      <c r="GD245" s="2"/>
      <c r="GE245" s="2">
        <v>0</v>
      </c>
      <c r="GF245" s="2"/>
      <c r="GG245" s="2">
        <v>0</v>
      </c>
      <c r="GH245" s="2">
        <v>0</v>
      </c>
      <c r="GI245" s="2">
        <v>0</v>
      </c>
      <c r="GJ245" s="2">
        <v>0</v>
      </c>
      <c r="GK245" s="2"/>
      <c r="GL245" s="2"/>
      <c r="GM245" s="2">
        <v>0</v>
      </c>
      <c r="GN245" s="2">
        <v>0</v>
      </c>
      <c r="GO245" s="2">
        <v>0</v>
      </c>
      <c r="GP245" s="2">
        <v>44225</v>
      </c>
      <c r="GQ245" s="2">
        <v>3000</v>
      </c>
      <c r="GR245" s="2">
        <v>47225</v>
      </c>
      <c r="GS245" s="1" t="s">
        <v>395</v>
      </c>
      <c r="GT245" s="1"/>
      <c r="GU245" s="1"/>
      <c r="GV245" s="1" t="s">
        <v>768</v>
      </c>
      <c r="GW245" t="s">
        <v>410</v>
      </c>
      <c r="GX245" s="1"/>
      <c r="GY245" s="1"/>
      <c r="GZ245" s="1"/>
      <c r="HA245" s="1"/>
      <c r="HC245" s="2">
        <v>560</v>
      </c>
      <c r="HD245" s="2">
        <v>880</v>
      </c>
      <c r="HE245" s="2">
        <v>2970</v>
      </c>
      <c r="HF245" s="2">
        <v>55</v>
      </c>
      <c r="HG245" s="2"/>
      <c r="HH245" s="2">
        <v>8595</v>
      </c>
      <c r="HI245" s="2"/>
      <c r="HJ245" s="2">
        <v>93</v>
      </c>
      <c r="HK245" s="2">
        <v>2970</v>
      </c>
      <c r="HL245" s="2">
        <v>938</v>
      </c>
      <c r="HM245" s="2"/>
      <c r="HN245" s="2"/>
      <c r="HO245" s="2">
        <v>35</v>
      </c>
      <c r="HP245" s="2">
        <v>35</v>
      </c>
      <c r="HQ245" s="2">
        <v>0</v>
      </c>
      <c r="HR245" s="2">
        <v>141</v>
      </c>
      <c r="HS245" s="2"/>
      <c r="HT245" s="2"/>
      <c r="HU245" s="4">
        <v>2</v>
      </c>
      <c r="HV245" s="4"/>
      <c r="HW245" s="4"/>
      <c r="HX245" s="4"/>
      <c r="HY245" s="4"/>
      <c r="HZ245" s="4"/>
      <c r="IA245" s="4"/>
      <c r="IB245" s="4"/>
      <c r="IC245" s="4"/>
      <c r="ID245" s="4"/>
      <c r="IE245" s="4"/>
      <c r="IF245" s="64">
        <v>0</v>
      </c>
      <c r="IG245" s="4">
        <v>1.46</v>
      </c>
      <c r="IH245" s="4">
        <v>3.46</v>
      </c>
      <c r="II245" s="35">
        <f t="shared" si="17"/>
        <v>1.46</v>
      </c>
      <c r="IJ245" s="4"/>
      <c r="IK245" s="4">
        <v>2</v>
      </c>
      <c r="IL245" s="4">
        <v>2</v>
      </c>
      <c r="IM245" s="5">
        <v>382</v>
      </c>
      <c r="IN245" s="1" t="s">
        <v>411</v>
      </c>
      <c r="IO245" s="71">
        <v>4328</v>
      </c>
      <c r="IP245" s="5">
        <v>2634</v>
      </c>
      <c r="IQ245" s="5">
        <v>501</v>
      </c>
      <c r="IR245" s="5">
        <v>294</v>
      </c>
      <c r="IS245" s="5"/>
      <c r="IT245" s="5"/>
      <c r="IU245" s="5"/>
      <c r="IV245" s="5">
        <v>10</v>
      </c>
      <c r="IW245" s="5"/>
      <c r="IX245" s="5">
        <v>7617</v>
      </c>
      <c r="IY245" s="5"/>
      <c r="IZ245" s="5"/>
      <c r="JA245" s="5">
        <v>41</v>
      </c>
      <c r="JB245" s="5">
        <v>41</v>
      </c>
      <c r="JC245" s="5">
        <v>18</v>
      </c>
      <c r="JD245" s="5">
        <v>18</v>
      </c>
      <c r="JE245" s="5"/>
      <c r="JF245" s="5"/>
      <c r="JG245" s="5"/>
      <c r="JH245" s="5"/>
      <c r="JI245" s="5"/>
      <c r="JJ245" s="5"/>
      <c r="JK245" s="5"/>
      <c r="JL245" s="5"/>
      <c r="JM245" s="5"/>
      <c r="JN245" s="5"/>
      <c r="JO245" s="5"/>
      <c r="JP245" s="5"/>
      <c r="JQ245" s="5"/>
      <c r="JR245" s="5">
        <v>851</v>
      </c>
      <c r="JS245" s="5"/>
      <c r="JT245" s="5"/>
      <c r="JU245" s="5">
        <v>50</v>
      </c>
      <c r="JV245" s="5"/>
      <c r="JW245" s="5"/>
      <c r="JX245" s="5"/>
      <c r="JY245" s="5"/>
      <c r="JZ245" s="5"/>
      <c r="KA245" s="5"/>
      <c r="KB245" s="5"/>
      <c r="KC245" s="5"/>
      <c r="KD245" s="5"/>
      <c r="KE245" s="5"/>
      <c r="KF245" s="5">
        <v>1</v>
      </c>
      <c r="KG245" s="5">
        <v>1</v>
      </c>
      <c r="KH245" s="5">
        <v>7</v>
      </c>
      <c r="KI245" s="5">
        <v>58.5</v>
      </c>
      <c r="KJ245" s="5">
        <v>0</v>
      </c>
      <c r="KK245" s="5">
        <v>0</v>
      </c>
      <c r="KL245" s="5">
        <v>0</v>
      </c>
      <c r="KM245" s="5">
        <v>0</v>
      </c>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v>0</v>
      </c>
      <c r="MP245" s="5">
        <v>0</v>
      </c>
      <c r="MQ245" s="5"/>
      <c r="MR245" s="5"/>
      <c r="MS245" s="5"/>
      <c r="MT245" s="5"/>
      <c r="MU245" s="5">
        <v>41</v>
      </c>
      <c r="MV245" s="5"/>
      <c r="MW245" s="5"/>
      <c r="MX245" s="5"/>
      <c r="MY245" s="5"/>
      <c r="MZ245" s="5"/>
      <c r="NA245" s="5"/>
      <c r="NB245" s="5"/>
      <c r="NC245" s="5"/>
      <c r="ND245" s="5"/>
      <c r="NE245" s="5"/>
      <c r="NF245" s="5"/>
      <c r="NG245" s="5"/>
      <c r="NH245" s="5"/>
      <c r="NI245" s="5"/>
      <c r="NJ245" s="5"/>
      <c r="NK245" s="5"/>
      <c r="NX245" s="18">
        <f t="shared" si="20"/>
        <v>0</v>
      </c>
      <c r="NY245" t="str">
        <f t="shared" si="18"/>
        <v>Smaller</v>
      </c>
      <c r="NZ245" t="str">
        <f t="shared" si="19"/>
        <v>Small</v>
      </c>
    </row>
    <row r="246" spans="1:390">
      <c r="A246" s="1" t="s">
        <v>535</v>
      </c>
      <c r="B246" s="1" t="s">
        <v>536</v>
      </c>
      <c r="C246" s="32" t="s">
        <v>537</v>
      </c>
      <c r="D246" s="1" t="s">
        <v>404</v>
      </c>
      <c r="E246" s="1">
        <v>20080</v>
      </c>
      <c r="F246" s="1" t="s">
        <v>763</v>
      </c>
      <c r="G246" s="5">
        <v>5089.5257142857108</v>
      </c>
      <c r="H246" s="71">
        <v>12444</v>
      </c>
      <c r="I246" s="73"/>
      <c r="J246" s="73">
        <v>112</v>
      </c>
      <c r="K246" s="73">
        <v>1</v>
      </c>
      <c r="L246" s="73"/>
      <c r="M246" s="73"/>
      <c r="N246" s="73"/>
      <c r="O246" s="73"/>
      <c r="P246" s="73"/>
      <c r="Q246" s="73"/>
      <c r="R246" s="73">
        <v>33</v>
      </c>
      <c r="S246" s="73"/>
      <c r="T246" s="73"/>
      <c r="U246" s="73">
        <v>6</v>
      </c>
      <c r="V246" s="73">
        <v>367</v>
      </c>
      <c r="W246" s="94">
        <v>30</v>
      </c>
      <c r="X246" s="94"/>
      <c r="Y246" s="94"/>
      <c r="Z246" s="94"/>
      <c r="AA246" s="94"/>
      <c r="AB246" s="94"/>
      <c r="AC246" s="95">
        <v>167</v>
      </c>
      <c r="AD246" s="73"/>
      <c r="AE246" s="73"/>
      <c r="AF246" s="95"/>
      <c r="AG246" s="95"/>
      <c r="AH246" s="95"/>
      <c r="AI246" s="95"/>
      <c r="AJ246" s="95"/>
      <c r="AK246" s="95"/>
      <c r="AL246" s="95">
        <v>18567</v>
      </c>
      <c r="AM246" s="95"/>
      <c r="AN246" s="73"/>
      <c r="AO246" s="96">
        <v>18734</v>
      </c>
      <c r="AP246" s="73"/>
      <c r="AQ246" s="73"/>
      <c r="AR246" s="73"/>
      <c r="AS246" s="73"/>
      <c r="AT246" s="73"/>
      <c r="AU246" s="73"/>
      <c r="AV246" s="73">
        <v>2500</v>
      </c>
      <c r="AW246" s="73"/>
      <c r="AX246" s="73"/>
      <c r="AY246" s="73"/>
      <c r="AZ246" s="73"/>
      <c r="BA246" s="73"/>
      <c r="BB246" s="73">
        <v>2500</v>
      </c>
      <c r="BC246" s="73">
        <v>6397</v>
      </c>
      <c r="BD246" s="73"/>
      <c r="BE246" s="73"/>
      <c r="BF246" s="73"/>
      <c r="BG246" s="73"/>
      <c r="BH246" s="73"/>
      <c r="BI246" s="73"/>
      <c r="BJ246" s="73"/>
      <c r="BK246" s="73"/>
      <c r="BL246" s="73"/>
      <c r="BM246" s="73"/>
      <c r="BN246" s="73"/>
      <c r="BO246" s="73">
        <v>6397</v>
      </c>
      <c r="BP246" s="73"/>
      <c r="BQ246" s="73"/>
      <c r="BR246" s="73"/>
      <c r="BS246" s="73"/>
      <c r="BT246" s="73"/>
      <c r="BU246" s="73"/>
      <c r="BV246" s="73"/>
      <c r="BW246" s="2"/>
      <c r="BX246" s="2"/>
      <c r="BY246" s="2"/>
      <c r="BZ246" s="2">
        <v>0</v>
      </c>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v>34176</v>
      </c>
      <c r="DG246" s="2">
        <v>7237</v>
      </c>
      <c r="DH246" s="2"/>
      <c r="DI246" s="2">
        <v>41487</v>
      </c>
      <c r="DJ246" s="2"/>
      <c r="DK246" s="2"/>
      <c r="DL246" s="2"/>
      <c r="DM246" s="2"/>
      <c r="DN246" s="2"/>
      <c r="DO246" s="2"/>
      <c r="DP246" s="2"/>
      <c r="DQ246" s="2"/>
      <c r="DR246" s="2"/>
      <c r="DS246" s="2"/>
      <c r="DT246" s="2"/>
      <c r="DU246" s="2"/>
      <c r="DV246" s="73"/>
      <c r="DW246" s="73"/>
      <c r="DX246" s="2"/>
      <c r="DY246" s="2"/>
      <c r="DZ246" s="2"/>
      <c r="EA246" s="2"/>
      <c r="EB246" s="2"/>
      <c r="EC246" s="2"/>
      <c r="ED246" s="2"/>
      <c r="EE246" s="2"/>
      <c r="EF246" s="2"/>
      <c r="EG246" s="2"/>
      <c r="EH246" s="2"/>
      <c r="EI246" s="73"/>
      <c r="EJ246" s="2"/>
      <c r="EK246" s="2"/>
      <c r="EL246" s="2"/>
      <c r="EM246" s="2"/>
      <c r="EN246" s="2"/>
      <c r="EO246" s="2"/>
      <c r="EP246" s="2"/>
      <c r="EQ246" s="2"/>
      <c r="ER246" s="2"/>
      <c r="ES246" s="2"/>
      <c r="ET246" s="2">
        <v>0</v>
      </c>
      <c r="EU246" s="3"/>
      <c r="EV246" s="3"/>
      <c r="EW246" s="3"/>
      <c r="EX246" s="3"/>
      <c r="EY246" s="3"/>
      <c r="EZ246" s="3"/>
      <c r="FA246" s="5"/>
      <c r="FB246" s="5"/>
      <c r="FC246" s="5"/>
      <c r="FD246" s="5"/>
      <c r="FE246" s="5"/>
      <c r="FF246" s="5"/>
      <c r="FG246" s="5"/>
      <c r="FH246" s="5"/>
      <c r="FI246" s="5"/>
      <c r="FJ246" s="5"/>
      <c r="FK246" s="5"/>
      <c r="FL246" s="5"/>
      <c r="FM246" s="5"/>
      <c r="FN246" s="5"/>
      <c r="FO246" s="5"/>
      <c r="FP246" s="5"/>
      <c r="FQ246" s="5"/>
      <c r="FR246" s="5"/>
      <c r="FS246" s="5"/>
      <c r="FT246" s="2"/>
      <c r="FU246" s="2"/>
      <c r="FV246" s="2"/>
      <c r="FW246" s="2"/>
      <c r="FX246" s="2"/>
      <c r="FY246" s="2"/>
      <c r="FZ246" s="2"/>
      <c r="GA246" s="2"/>
      <c r="GB246" s="2"/>
      <c r="GC246" s="2"/>
      <c r="GD246" s="2"/>
      <c r="GE246" s="2">
        <v>4283</v>
      </c>
      <c r="GF246" s="2"/>
      <c r="GG246" s="2"/>
      <c r="GH246" s="2"/>
      <c r="GI246" s="2"/>
      <c r="GJ246" s="2"/>
      <c r="GK246" s="2"/>
      <c r="GL246" s="2"/>
      <c r="GM246" s="2"/>
      <c r="GN246" s="2"/>
      <c r="GO246" s="2">
        <v>4283</v>
      </c>
      <c r="GP246" s="2">
        <v>25131</v>
      </c>
      <c r="GQ246" s="2">
        <v>43987</v>
      </c>
      <c r="GR246" s="2">
        <v>73401</v>
      </c>
      <c r="GS246" s="1" t="s">
        <v>420</v>
      </c>
      <c r="GT246" s="1"/>
      <c r="GU246" s="1" t="s">
        <v>397</v>
      </c>
      <c r="GV246" s="1" t="s">
        <v>766</v>
      </c>
      <c r="GW246" t="s">
        <v>410</v>
      </c>
      <c r="GX246" s="1"/>
      <c r="GY246" s="1"/>
      <c r="GZ246" s="1"/>
      <c r="HA246" s="1"/>
      <c r="HC246" s="2">
        <v>736</v>
      </c>
      <c r="HD246" s="2">
        <v>37</v>
      </c>
      <c r="HE246" s="2">
        <v>8000</v>
      </c>
      <c r="HF246" s="2">
        <v>87</v>
      </c>
      <c r="HG246" s="2"/>
      <c r="HH246" s="2">
        <v>28179</v>
      </c>
      <c r="HI246" s="2"/>
      <c r="HJ246" s="2">
        <v>11</v>
      </c>
      <c r="HK246" s="2">
        <v>2970</v>
      </c>
      <c r="HL246" s="2">
        <v>2036</v>
      </c>
      <c r="HM246" s="2"/>
      <c r="HN246" s="2"/>
      <c r="HO246" s="2">
        <v>0</v>
      </c>
      <c r="HP246" s="2">
        <v>0</v>
      </c>
      <c r="HQ246" s="2">
        <v>0</v>
      </c>
      <c r="HR246" s="2">
        <v>0</v>
      </c>
      <c r="HS246" s="2"/>
      <c r="HT246" s="2"/>
      <c r="HU246" s="4">
        <v>3</v>
      </c>
      <c r="HV246" s="4"/>
      <c r="HW246" s="4"/>
      <c r="HX246" s="4"/>
      <c r="HY246" s="4"/>
      <c r="HZ246" s="4"/>
      <c r="IA246" s="4"/>
      <c r="IB246" s="4"/>
      <c r="IC246" s="4"/>
      <c r="ID246" s="4"/>
      <c r="IE246" s="4"/>
      <c r="IF246" s="64">
        <v>1</v>
      </c>
      <c r="IG246" s="4">
        <v>1.57</v>
      </c>
      <c r="IH246" s="4">
        <v>3.5700000000000003</v>
      </c>
      <c r="II246" s="35">
        <f t="shared" si="17"/>
        <v>1.57</v>
      </c>
      <c r="IJ246" s="4"/>
      <c r="IK246" s="4">
        <v>2</v>
      </c>
      <c r="IL246" s="4">
        <v>2</v>
      </c>
      <c r="IM246" s="5">
        <v>2781</v>
      </c>
      <c r="IN246" s="1" t="s">
        <v>411</v>
      </c>
      <c r="IO246" s="71">
        <v>7555</v>
      </c>
      <c r="IP246" s="5">
        <v>5249</v>
      </c>
      <c r="IQ246" s="5">
        <v>1067</v>
      </c>
      <c r="IR246" s="5">
        <v>557</v>
      </c>
      <c r="IS246" s="5"/>
      <c r="IT246" s="5"/>
      <c r="IU246" s="5"/>
      <c r="IV246" s="5"/>
      <c r="IW246" s="5"/>
      <c r="IX246" s="5">
        <v>14428</v>
      </c>
      <c r="IY246" s="5"/>
      <c r="IZ246" s="5"/>
      <c r="JA246" s="5">
        <v>23</v>
      </c>
      <c r="JB246" s="5">
        <v>23</v>
      </c>
      <c r="JC246" s="5">
        <v>0</v>
      </c>
      <c r="JD246" s="5">
        <v>0</v>
      </c>
      <c r="JE246" s="5"/>
      <c r="JF246" s="5"/>
      <c r="JG246" s="5"/>
      <c r="JH246" s="5"/>
      <c r="JI246" s="5"/>
      <c r="JJ246" s="5"/>
      <c r="JK246" s="5"/>
      <c r="JL246" s="5"/>
      <c r="JM246" s="5"/>
      <c r="JN246" s="5"/>
      <c r="JO246" s="5"/>
      <c r="JP246" s="5"/>
      <c r="JQ246" s="5"/>
      <c r="JR246" s="5">
        <v>2919</v>
      </c>
      <c r="JS246" s="5"/>
      <c r="JT246" s="5"/>
      <c r="JU246" s="5">
        <v>183</v>
      </c>
      <c r="JV246" s="5"/>
      <c r="JW246" s="5"/>
      <c r="JX246" s="5"/>
      <c r="JY246" s="5"/>
      <c r="JZ246" s="5"/>
      <c r="KA246" s="5"/>
      <c r="KB246" s="5"/>
      <c r="KC246" s="5"/>
      <c r="KD246" s="5"/>
      <c r="KE246" s="5"/>
      <c r="KF246" s="5">
        <v>0</v>
      </c>
      <c r="KG246" s="5">
        <v>0</v>
      </c>
      <c r="KH246" s="5">
        <v>0</v>
      </c>
      <c r="KI246" s="5">
        <v>61</v>
      </c>
      <c r="KJ246" s="5">
        <v>0</v>
      </c>
      <c r="KK246" s="5">
        <v>0</v>
      </c>
      <c r="KL246" s="5">
        <v>5</v>
      </c>
      <c r="KM246" s="5">
        <v>0</v>
      </c>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v>0</v>
      </c>
      <c r="MP246" s="5">
        <v>0</v>
      </c>
      <c r="MQ246" s="5"/>
      <c r="MR246" s="5"/>
      <c r="MS246" s="5"/>
      <c r="MT246" s="5"/>
      <c r="MU246" s="5">
        <v>88</v>
      </c>
      <c r="MV246" s="5"/>
      <c r="MW246" s="5"/>
      <c r="MX246" s="5"/>
      <c r="MY246" s="5"/>
      <c r="MZ246" s="5"/>
      <c r="NA246" s="5"/>
      <c r="NB246" s="5"/>
      <c r="NC246" s="5"/>
      <c r="ND246" s="5"/>
      <c r="NE246" s="5"/>
      <c r="NF246" s="5"/>
      <c r="NG246" s="5"/>
      <c r="NH246" s="5"/>
      <c r="NI246" s="5"/>
      <c r="NJ246" s="5"/>
      <c r="NK246" s="5"/>
      <c r="NX246" s="18">
        <f t="shared" si="20"/>
        <v>3241.7361237488603</v>
      </c>
      <c r="NY246" t="str">
        <f t="shared" si="18"/>
        <v>Smaller</v>
      </c>
      <c r="NZ246" t="str">
        <f t="shared" si="19"/>
        <v>Small</v>
      </c>
    </row>
    <row r="247" spans="1:390">
      <c r="A247" s="1" t="s">
        <v>465</v>
      </c>
      <c r="B247" s="1" t="s">
        <v>745</v>
      </c>
      <c r="C247" s="32" t="s">
        <v>746</v>
      </c>
      <c r="D247" s="1" t="s">
        <v>404</v>
      </c>
      <c r="E247" s="1">
        <v>20080</v>
      </c>
      <c r="F247" s="1" t="s">
        <v>763</v>
      </c>
      <c r="G247" s="5">
        <v>7797.0560000000341</v>
      </c>
      <c r="H247" s="71">
        <v>30000</v>
      </c>
      <c r="I247" s="73"/>
      <c r="J247" s="73">
        <v>88</v>
      </c>
      <c r="K247" s="73">
        <v>13</v>
      </c>
      <c r="L247" s="73"/>
      <c r="M247" s="73"/>
      <c r="N247" s="73"/>
      <c r="O247" s="73"/>
      <c r="P247" s="73"/>
      <c r="Q247" s="73"/>
      <c r="R247" s="73">
        <v>36</v>
      </c>
      <c r="S247" s="73"/>
      <c r="T247" s="73"/>
      <c r="U247" s="73">
        <v>62</v>
      </c>
      <c r="V247" s="73">
        <v>442</v>
      </c>
      <c r="W247" s="94">
        <v>1</v>
      </c>
      <c r="X247" s="94"/>
      <c r="Y247" s="94"/>
      <c r="Z247" s="94"/>
      <c r="AA247" s="94"/>
      <c r="AB247" s="94"/>
      <c r="AC247" s="95">
        <v>416</v>
      </c>
      <c r="AD247" s="73"/>
      <c r="AE247" s="73"/>
      <c r="AF247" s="95"/>
      <c r="AG247" s="95"/>
      <c r="AH247" s="95"/>
      <c r="AI247" s="95"/>
      <c r="AJ247" s="95"/>
      <c r="AK247" s="95"/>
      <c r="AL247" s="95">
        <v>0</v>
      </c>
      <c r="AM247" s="95"/>
      <c r="AN247" s="73"/>
      <c r="AO247" s="96">
        <v>416</v>
      </c>
      <c r="AP247" s="73">
        <v>2400</v>
      </c>
      <c r="AQ247" s="73"/>
      <c r="AR247" s="73"/>
      <c r="AS247" s="73"/>
      <c r="AT247" s="73"/>
      <c r="AU247" s="73"/>
      <c r="AV247" s="73"/>
      <c r="AW247" s="73"/>
      <c r="AX247" s="73"/>
      <c r="AY247" s="73"/>
      <c r="AZ247" s="73"/>
      <c r="BA247" s="73"/>
      <c r="BB247" s="73">
        <v>2400</v>
      </c>
      <c r="BC247" s="73">
        <v>4719</v>
      </c>
      <c r="BD247" s="73"/>
      <c r="BE247" s="73"/>
      <c r="BF247" s="73"/>
      <c r="BG247" s="73"/>
      <c r="BH247" s="73"/>
      <c r="BI247" s="73"/>
      <c r="BJ247" s="73"/>
      <c r="BK247" s="73"/>
      <c r="BL247" s="73"/>
      <c r="BM247" s="73"/>
      <c r="BN247" s="73"/>
      <c r="BO247" s="73">
        <v>4719</v>
      </c>
      <c r="BP247" s="73"/>
      <c r="BQ247" s="73"/>
      <c r="BR247" s="73"/>
      <c r="BS247" s="73"/>
      <c r="BT247" s="73"/>
      <c r="BU247" s="73"/>
      <c r="BV247" s="73"/>
      <c r="BW247" s="2"/>
      <c r="BX247" s="2"/>
      <c r="BY247" s="2"/>
      <c r="BZ247" s="2">
        <v>0</v>
      </c>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v>14120</v>
      </c>
      <c r="CZ247" s="2"/>
      <c r="DA247" s="2"/>
      <c r="DB247" s="2"/>
      <c r="DC247" s="2"/>
      <c r="DD247" s="2"/>
      <c r="DE247" s="2"/>
      <c r="DF247" s="2">
        <v>12141</v>
      </c>
      <c r="DG247" s="2"/>
      <c r="DH247" s="2"/>
      <c r="DI247" s="2">
        <v>26261</v>
      </c>
      <c r="DJ247" s="2"/>
      <c r="DK247" s="2"/>
      <c r="DL247" s="2"/>
      <c r="DM247" s="2"/>
      <c r="DN247" s="2"/>
      <c r="DO247" s="2"/>
      <c r="DP247" s="2"/>
      <c r="DQ247" s="2"/>
      <c r="DR247" s="2"/>
      <c r="DS247" s="2"/>
      <c r="DT247" s="2"/>
      <c r="DU247" s="2"/>
      <c r="DV247" s="73"/>
      <c r="DW247" s="73"/>
      <c r="DX247" s="2"/>
      <c r="DY247" s="2"/>
      <c r="DZ247" s="2"/>
      <c r="EA247" s="2"/>
      <c r="EB247" s="2"/>
      <c r="EC247" s="2"/>
      <c r="ED247" s="2"/>
      <c r="EE247" s="2"/>
      <c r="EF247" s="2"/>
      <c r="EG247" s="2"/>
      <c r="EH247" s="2"/>
      <c r="EI247" s="73"/>
      <c r="EJ247" s="2">
        <v>952</v>
      </c>
      <c r="EK247" s="2"/>
      <c r="EL247" s="2"/>
      <c r="EM247" s="2"/>
      <c r="EN247" s="2"/>
      <c r="EO247" s="2"/>
      <c r="EP247" s="2"/>
      <c r="EQ247" s="2"/>
      <c r="ER247" s="2"/>
      <c r="ES247" s="2"/>
      <c r="ET247" s="2">
        <v>952</v>
      </c>
      <c r="EU247" s="3"/>
      <c r="EV247" s="3"/>
      <c r="EW247" s="3"/>
      <c r="EX247" s="3"/>
      <c r="EY247" s="3"/>
      <c r="EZ247" s="3"/>
      <c r="FA247" s="5"/>
      <c r="FB247" s="5"/>
      <c r="FC247" s="5"/>
      <c r="FD247" s="5"/>
      <c r="FE247" s="5"/>
      <c r="FF247" s="5"/>
      <c r="FG247" s="5"/>
      <c r="FH247" s="5"/>
      <c r="FI247" s="5"/>
      <c r="FJ247" s="5"/>
      <c r="FK247" s="5"/>
      <c r="FL247" s="5"/>
      <c r="FM247" s="5"/>
      <c r="FN247" s="5"/>
      <c r="FO247" s="5"/>
      <c r="FP247" s="5"/>
      <c r="FQ247" s="5"/>
      <c r="FR247" s="5"/>
      <c r="FS247" s="5"/>
      <c r="FT247" s="2"/>
      <c r="FU247" s="2"/>
      <c r="FV247" s="2"/>
      <c r="FW247" s="2"/>
      <c r="FX247" s="2"/>
      <c r="FY247" s="2"/>
      <c r="FZ247" s="2"/>
      <c r="GA247" s="2"/>
      <c r="GB247" s="2"/>
      <c r="GC247" s="2"/>
      <c r="GD247" s="2"/>
      <c r="GE247" s="2">
        <v>12131</v>
      </c>
      <c r="GF247" s="2"/>
      <c r="GG247" s="2"/>
      <c r="GH247" s="2"/>
      <c r="GI247" s="2"/>
      <c r="GJ247" s="2">
        <v>1555</v>
      </c>
      <c r="GK247" s="2"/>
      <c r="GL247" s="2"/>
      <c r="GM247" s="2"/>
      <c r="GN247" s="2">
        <v>150</v>
      </c>
      <c r="GO247" s="2">
        <v>11436</v>
      </c>
      <c r="GP247" s="2">
        <v>5135</v>
      </c>
      <c r="GQ247" s="2">
        <v>29613</v>
      </c>
      <c r="GR247" s="2">
        <v>46184</v>
      </c>
      <c r="GS247" s="1" t="s">
        <v>395</v>
      </c>
      <c r="GT247" s="1"/>
      <c r="GU247" s="1" t="s">
        <v>397</v>
      </c>
      <c r="GV247" s="1" t="s">
        <v>766</v>
      </c>
      <c r="GW247" s="1"/>
      <c r="GX247" t="s">
        <v>459</v>
      </c>
      <c r="GY247" s="1"/>
      <c r="GZ247" s="1"/>
      <c r="HA247" s="1"/>
      <c r="HC247" s="2">
        <v>6685</v>
      </c>
      <c r="HD247" s="2">
        <v>2599</v>
      </c>
      <c r="HE247" s="2">
        <v>9094</v>
      </c>
      <c r="HF247" s="2">
        <v>94</v>
      </c>
      <c r="HG247" s="2"/>
      <c r="HH247" s="2">
        <v>39232</v>
      </c>
      <c r="HI247" s="2"/>
      <c r="HJ247" s="2">
        <v>767</v>
      </c>
      <c r="HK247" s="2">
        <v>3227</v>
      </c>
      <c r="HL247" s="2">
        <v>6673</v>
      </c>
      <c r="HM247" s="2"/>
      <c r="HN247" s="2"/>
      <c r="HO247" s="2">
        <v>28</v>
      </c>
      <c r="HP247" s="2">
        <v>28</v>
      </c>
      <c r="HQ247" s="2">
        <v>0</v>
      </c>
      <c r="HR247" s="2">
        <v>1108</v>
      </c>
      <c r="HS247" s="2"/>
      <c r="HT247" s="2"/>
      <c r="HU247" s="4">
        <v>12</v>
      </c>
      <c r="HV247" s="4"/>
      <c r="HW247" s="4"/>
      <c r="HX247" s="4"/>
      <c r="HY247" s="4"/>
      <c r="HZ247" s="4"/>
      <c r="IA247" s="4"/>
      <c r="IB247" s="4"/>
      <c r="IC247" s="4"/>
      <c r="ID247" s="4"/>
      <c r="IE247" s="4"/>
      <c r="IF247" s="64">
        <v>0.15</v>
      </c>
      <c r="IG247" s="4">
        <v>8.18</v>
      </c>
      <c r="IH247" s="4">
        <v>14.559999999999999</v>
      </c>
      <c r="II247" s="35">
        <f t="shared" si="17"/>
        <v>8.18</v>
      </c>
      <c r="IJ247" s="4"/>
      <c r="IK247" s="4">
        <v>9</v>
      </c>
      <c r="IL247" s="4">
        <v>6.38</v>
      </c>
      <c r="IM247" s="5">
        <v>4012</v>
      </c>
      <c r="IN247" s="1" t="s">
        <v>411</v>
      </c>
      <c r="IO247" s="71">
        <v>6478</v>
      </c>
      <c r="IP247" s="5">
        <v>3146</v>
      </c>
      <c r="IQ247" s="5">
        <v>1601</v>
      </c>
      <c r="IR247" s="5">
        <v>3304</v>
      </c>
      <c r="IS247" s="5"/>
      <c r="IT247" s="5"/>
      <c r="IU247" s="5"/>
      <c r="IV247" s="5">
        <v>1405</v>
      </c>
      <c r="IW247" s="5"/>
      <c r="IX247" s="5">
        <v>15934</v>
      </c>
      <c r="IY247" s="5"/>
      <c r="IZ247" s="5"/>
      <c r="JA247" s="5">
        <v>2</v>
      </c>
      <c r="JB247" s="5">
        <v>2</v>
      </c>
      <c r="JC247" s="5">
        <v>78</v>
      </c>
      <c r="JD247" s="5">
        <v>77</v>
      </c>
      <c r="JE247" s="5"/>
      <c r="JF247" s="5"/>
      <c r="JG247" s="5"/>
      <c r="JH247" s="5"/>
      <c r="JI247" s="5"/>
      <c r="JJ247" s="5"/>
      <c r="JK247" s="5"/>
      <c r="JL247" s="5"/>
      <c r="JM247" s="5"/>
      <c r="JN247" s="5"/>
      <c r="JO247" s="5"/>
      <c r="JP247" s="5"/>
      <c r="JQ247" s="5"/>
      <c r="JR247" s="5">
        <v>2865</v>
      </c>
      <c r="JS247" s="5"/>
      <c r="JT247" s="5"/>
      <c r="JU247" s="5">
        <v>104</v>
      </c>
      <c r="JV247" s="5"/>
      <c r="JW247" s="5"/>
      <c r="JX247" s="5"/>
      <c r="JY247" s="5"/>
      <c r="JZ247" s="5"/>
      <c r="KA247" s="5"/>
      <c r="KB247" s="5"/>
      <c r="KC247" s="5"/>
      <c r="KD247" s="5"/>
      <c r="KE247" s="5"/>
      <c r="KF247" s="5">
        <v>4</v>
      </c>
      <c r="KG247" s="5">
        <v>4</v>
      </c>
      <c r="KH247" s="5">
        <v>34</v>
      </c>
      <c r="KI247" s="5">
        <v>65.5</v>
      </c>
      <c r="KJ247" s="5">
        <v>48</v>
      </c>
      <c r="KK247" s="5">
        <v>384</v>
      </c>
      <c r="KL247" s="5">
        <v>5</v>
      </c>
      <c r="KM247" s="5">
        <v>0</v>
      </c>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v>155</v>
      </c>
      <c r="MP247" s="5">
        <v>0</v>
      </c>
      <c r="MQ247" s="5"/>
      <c r="MR247" s="5"/>
      <c r="MS247" s="5">
        <v>160152</v>
      </c>
      <c r="MT247" s="5"/>
      <c r="MU247" s="5">
        <v>246</v>
      </c>
      <c r="MV247" s="5"/>
      <c r="MW247" s="5"/>
      <c r="MX247" s="5"/>
      <c r="MY247" s="5"/>
      <c r="MZ247" s="5"/>
      <c r="NA247" s="5"/>
      <c r="NB247" s="5"/>
      <c r="NC247" s="5"/>
      <c r="ND247" s="5"/>
      <c r="NE247" s="5"/>
      <c r="NF247" s="5"/>
      <c r="NG247" s="5"/>
      <c r="NH247" s="5"/>
      <c r="NI247" s="5"/>
      <c r="NJ247" s="5"/>
      <c r="NK247" s="5"/>
      <c r="NX247" s="18">
        <f t="shared" si="20"/>
        <v>953.18533007335384</v>
      </c>
      <c r="NY247" t="str">
        <f t="shared" si="18"/>
        <v>Mid-range</v>
      </c>
      <c r="NZ247" t="str">
        <f t="shared" si="19"/>
        <v>Small</v>
      </c>
    </row>
    <row r="248" spans="1:390">
      <c r="A248" s="1" t="s">
        <v>390</v>
      </c>
      <c r="B248" s="1" t="s">
        <v>391</v>
      </c>
      <c r="C248" s="32" t="s">
        <v>392</v>
      </c>
      <c r="D248" s="31" t="s">
        <v>393</v>
      </c>
      <c r="E248" s="1">
        <v>20080</v>
      </c>
      <c r="F248" s="1" t="s">
        <v>763</v>
      </c>
      <c r="G248" s="5">
        <v>12260.015809523627</v>
      </c>
      <c r="H248" s="71">
        <v>27000</v>
      </c>
      <c r="I248" s="73"/>
      <c r="J248" s="73">
        <v>35</v>
      </c>
      <c r="K248" s="73">
        <v>10</v>
      </c>
      <c r="L248" s="73"/>
      <c r="M248" s="73"/>
      <c r="N248" s="73"/>
      <c r="O248" s="73"/>
      <c r="P248" s="73"/>
      <c r="Q248" s="73"/>
      <c r="R248" s="73">
        <v>67</v>
      </c>
      <c r="S248" s="73"/>
      <c r="T248" s="73"/>
      <c r="U248" s="73">
        <v>44</v>
      </c>
      <c r="V248" s="73">
        <v>436</v>
      </c>
      <c r="W248" s="94" t="s">
        <v>780</v>
      </c>
      <c r="X248" s="94"/>
      <c r="Y248" s="94"/>
      <c r="Z248" s="94"/>
      <c r="AA248" s="94"/>
      <c r="AB248" s="94"/>
      <c r="AC248" s="95">
        <v>979</v>
      </c>
      <c r="AD248" s="73"/>
      <c r="AE248" s="73"/>
      <c r="AF248" s="95">
        <v>0</v>
      </c>
      <c r="AG248" s="95">
        <v>40705</v>
      </c>
      <c r="AH248" s="95">
        <v>0</v>
      </c>
      <c r="AI248" s="95">
        <v>0</v>
      </c>
      <c r="AJ248" s="95"/>
      <c r="AK248" s="95"/>
      <c r="AL248" s="95">
        <v>0</v>
      </c>
      <c r="AM248" s="95">
        <v>1418</v>
      </c>
      <c r="AN248" s="73"/>
      <c r="AO248" s="96">
        <v>43102</v>
      </c>
      <c r="AP248" s="73">
        <v>0</v>
      </c>
      <c r="AQ248" s="73"/>
      <c r="AR248" s="73"/>
      <c r="AS248" s="73">
        <v>0</v>
      </c>
      <c r="AT248" s="73">
        <v>0</v>
      </c>
      <c r="AU248" s="73">
        <v>0</v>
      </c>
      <c r="AV248" s="73">
        <v>0</v>
      </c>
      <c r="AW248" s="73"/>
      <c r="AX248" s="73"/>
      <c r="AY248" s="73">
        <v>0</v>
      </c>
      <c r="AZ248" s="73">
        <v>0</v>
      </c>
      <c r="BA248" s="73"/>
      <c r="BB248" s="73">
        <v>0</v>
      </c>
      <c r="BC248" s="73">
        <v>0</v>
      </c>
      <c r="BD248" s="73"/>
      <c r="BE248" s="73"/>
      <c r="BF248" s="73">
        <v>0</v>
      </c>
      <c r="BG248" s="73">
        <v>12608</v>
      </c>
      <c r="BH248" s="73">
        <v>0</v>
      </c>
      <c r="BI248" s="73">
        <v>0</v>
      </c>
      <c r="BJ248" s="73"/>
      <c r="BK248" s="73"/>
      <c r="BL248" s="73">
        <v>0</v>
      </c>
      <c r="BM248" s="73">
        <v>0</v>
      </c>
      <c r="BN248" s="73"/>
      <c r="BO248" s="73">
        <v>12608</v>
      </c>
      <c r="BP248" s="73">
        <v>0</v>
      </c>
      <c r="BQ248" s="73"/>
      <c r="BR248" s="73">
        <v>0</v>
      </c>
      <c r="BS248" s="73">
        <v>0</v>
      </c>
      <c r="BT248" s="73">
        <v>0</v>
      </c>
      <c r="BU248" s="73">
        <v>0</v>
      </c>
      <c r="BV248" s="73"/>
      <c r="BW248" s="2"/>
      <c r="BX248" s="2">
        <v>0</v>
      </c>
      <c r="BY248" s="2">
        <v>0</v>
      </c>
      <c r="BZ248" s="2">
        <v>0</v>
      </c>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v>0</v>
      </c>
      <c r="CZ248" s="2"/>
      <c r="DA248" s="2">
        <v>0</v>
      </c>
      <c r="DB248" s="2">
        <v>6894</v>
      </c>
      <c r="DC248" s="2">
        <v>0</v>
      </c>
      <c r="DD248" s="2"/>
      <c r="DE248" s="2"/>
      <c r="DF248" s="2">
        <v>31834</v>
      </c>
      <c r="DG248" s="2">
        <v>0</v>
      </c>
      <c r="DH248" s="2">
        <v>0</v>
      </c>
      <c r="DI248" s="2">
        <v>38728</v>
      </c>
      <c r="DJ248" s="2"/>
      <c r="DK248" s="2"/>
      <c r="DL248" s="2"/>
      <c r="DM248" s="2"/>
      <c r="DN248" s="2"/>
      <c r="DO248" s="2"/>
      <c r="DP248" s="2"/>
      <c r="DQ248" s="2"/>
      <c r="DR248" s="2"/>
      <c r="DS248" s="2"/>
      <c r="DT248" s="2"/>
      <c r="DU248" s="2"/>
      <c r="DV248" s="73"/>
      <c r="DW248" s="73"/>
      <c r="DX248" s="2"/>
      <c r="DY248" s="2"/>
      <c r="DZ248" s="2"/>
      <c r="EA248" s="2"/>
      <c r="EB248" s="2"/>
      <c r="EC248" s="2"/>
      <c r="ED248" s="2"/>
      <c r="EE248" s="2"/>
      <c r="EF248" s="2"/>
      <c r="EG248" s="2"/>
      <c r="EH248" s="2"/>
      <c r="EI248" s="73"/>
      <c r="EJ248" s="2">
        <v>0</v>
      </c>
      <c r="EK248" s="2"/>
      <c r="EL248" s="2">
        <v>0</v>
      </c>
      <c r="EM248" s="2">
        <v>11788</v>
      </c>
      <c r="EN248" s="2">
        <v>0</v>
      </c>
      <c r="EO248" s="2"/>
      <c r="EP248" s="2"/>
      <c r="EQ248" s="2">
        <v>0</v>
      </c>
      <c r="ER248" s="2">
        <v>0</v>
      </c>
      <c r="ES248" s="2">
        <v>0</v>
      </c>
      <c r="ET248" s="2">
        <v>11788</v>
      </c>
      <c r="EU248" s="3"/>
      <c r="EV248" s="3"/>
      <c r="EW248" s="3"/>
      <c r="EX248" s="3"/>
      <c r="EY248" s="3"/>
      <c r="EZ248" s="3"/>
      <c r="FA248" s="5"/>
      <c r="FB248" s="5"/>
      <c r="FC248" s="5"/>
      <c r="FD248" s="5"/>
      <c r="FE248" s="5"/>
      <c r="FF248" s="5"/>
      <c r="FG248" s="5"/>
      <c r="FH248" s="5"/>
      <c r="FI248" s="5"/>
      <c r="FJ248" s="5"/>
      <c r="FK248" s="5"/>
      <c r="FL248" s="5"/>
      <c r="FM248" s="5"/>
      <c r="FN248" s="5"/>
      <c r="FO248" s="5"/>
      <c r="FP248" s="5"/>
      <c r="FQ248" s="5"/>
      <c r="FR248" s="5"/>
      <c r="FS248" s="5"/>
      <c r="FT248" s="2"/>
      <c r="FU248" s="2"/>
      <c r="FV248" s="2"/>
      <c r="FW248" s="2"/>
      <c r="FX248" s="2"/>
      <c r="FY248" s="2"/>
      <c r="FZ248" s="2"/>
      <c r="GA248" s="2"/>
      <c r="GB248" s="2"/>
      <c r="GC248" s="2"/>
      <c r="GD248" s="2"/>
      <c r="GE248" s="2">
        <v>0</v>
      </c>
      <c r="GF248" s="2"/>
      <c r="GG248" s="2">
        <v>0</v>
      </c>
      <c r="GH248" s="2">
        <v>0</v>
      </c>
      <c r="GI248" s="2">
        <v>0</v>
      </c>
      <c r="GJ248" s="2">
        <v>0</v>
      </c>
      <c r="GK248" s="2"/>
      <c r="GL248" s="2"/>
      <c r="GM248" s="2">
        <v>0</v>
      </c>
      <c r="GN248" s="2">
        <v>0</v>
      </c>
      <c r="GO248" s="2">
        <v>0</v>
      </c>
      <c r="GP248" s="2">
        <v>55710</v>
      </c>
      <c r="GQ248" s="2">
        <v>50516</v>
      </c>
      <c r="GR248" s="2">
        <v>106226</v>
      </c>
      <c r="GS248" s="1"/>
      <c r="GT248" s="1" t="s">
        <v>781</v>
      </c>
      <c r="GU248" s="1" t="s">
        <v>439</v>
      </c>
      <c r="GV248" s="1" t="s">
        <v>766</v>
      </c>
      <c r="GW248" t="s">
        <v>410</v>
      </c>
      <c r="GX248" s="1"/>
      <c r="HC248" s="2">
        <v>1801</v>
      </c>
      <c r="HD248" s="2">
        <v>5182</v>
      </c>
      <c r="HE248" s="2">
        <v>3153</v>
      </c>
      <c r="HF248" s="2">
        <v>151</v>
      </c>
      <c r="HG248" s="2"/>
      <c r="HH248" s="2">
        <v>47798</v>
      </c>
      <c r="HI248" s="2"/>
      <c r="HJ248" s="2">
        <v>380</v>
      </c>
      <c r="HK248" s="2">
        <v>0</v>
      </c>
      <c r="HL248" s="2">
        <v>2077</v>
      </c>
      <c r="HM248" s="2"/>
      <c r="HN248" s="2"/>
      <c r="HO248" s="2"/>
      <c r="HP248" s="2"/>
      <c r="HQ248" s="2">
        <v>248</v>
      </c>
      <c r="HR248" s="2">
        <v>775</v>
      </c>
      <c r="HS248" s="2"/>
      <c r="HT248" s="2"/>
      <c r="HU248" s="4">
        <v>3</v>
      </c>
      <c r="HV248" s="4"/>
      <c r="HW248" s="4"/>
      <c r="HX248" s="4"/>
      <c r="HY248" s="4"/>
      <c r="HZ248" s="4"/>
      <c r="IA248" s="4"/>
      <c r="IB248" s="4"/>
      <c r="IC248" s="4"/>
      <c r="ID248" s="4"/>
      <c r="IE248" s="4"/>
      <c r="IF248" s="64"/>
      <c r="IG248" s="4">
        <v>3.7</v>
      </c>
      <c r="IH248" s="4">
        <v>8.6999999999999993</v>
      </c>
      <c r="II248" s="35">
        <f t="shared" si="17"/>
        <v>3.7</v>
      </c>
      <c r="IJ248" s="4"/>
      <c r="IK248" s="4">
        <v>5</v>
      </c>
      <c r="IL248" s="4">
        <v>5</v>
      </c>
      <c r="IM248" s="5">
        <v>10986</v>
      </c>
      <c r="IN248" s="1" t="s">
        <v>400</v>
      </c>
      <c r="IO248" s="71">
        <v>7529</v>
      </c>
      <c r="IP248" s="5">
        <v>8926</v>
      </c>
      <c r="IQ248" s="5">
        <v>5000</v>
      </c>
      <c r="IR248" s="5">
        <v>4507</v>
      </c>
      <c r="IS248" s="5"/>
      <c r="IT248" s="5"/>
      <c r="IU248" s="5"/>
      <c r="IV248" s="5">
        <v>7279</v>
      </c>
      <c r="IW248" s="5"/>
      <c r="IX248" s="5">
        <v>33241</v>
      </c>
      <c r="IY248" s="5"/>
      <c r="IZ248" s="5"/>
      <c r="JA248" s="5"/>
      <c r="JB248" s="5">
        <v>132</v>
      </c>
      <c r="JC248" s="5"/>
      <c r="JD248" s="5">
        <v>23</v>
      </c>
      <c r="JE248" s="5"/>
      <c r="JF248" s="5"/>
      <c r="JG248" s="5"/>
      <c r="JH248" s="5"/>
      <c r="JI248" s="5"/>
      <c r="JJ248" s="5"/>
      <c r="JK248" s="5"/>
      <c r="JL248" s="5"/>
      <c r="JM248" s="5"/>
      <c r="JN248" s="5"/>
      <c r="JO248" s="5"/>
      <c r="JP248" s="5"/>
      <c r="JQ248" s="5"/>
      <c r="JR248" s="5">
        <v>1800</v>
      </c>
      <c r="JS248" s="5"/>
      <c r="JT248" s="5"/>
      <c r="JU248" s="5">
        <v>72</v>
      </c>
      <c r="JV248" s="5"/>
      <c r="JW248" s="5"/>
      <c r="JX248" s="5"/>
      <c r="JY248" s="5"/>
      <c r="JZ248" s="5"/>
      <c r="KA248" s="5"/>
      <c r="KB248" s="5"/>
      <c r="KC248" s="5"/>
      <c r="KD248" s="5"/>
      <c r="KE248" s="5"/>
      <c r="KF248" s="5">
        <v>1</v>
      </c>
      <c r="KG248" s="5">
        <v>2</v>
      </c>
      <c r="KH248" s="5"/>
      <c r="KI248" s="5">
        <v>64.5</v>
      </c>
      <c r="KJ248" s="5">
        <v>46</v>
      </c>
      <c r="KK248" s="5">
        <v>46</v>
      </c>
      <c r="KL248" s="5">
        <v>6</v>
      </c>
      <c r="KM248" s="5">
        <v>0</v>
      </c>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v>6</v>
      </c>
      <c r="MP248" s="5">
        <v>0</v>
      </c>
      <c r="MQ248" s="5"/>
      <c r="MR248" s="5"/>
      <c r="MS248" s="5">
        <v>272332</v>
      </c>
      <c r="MT248" s="5"/>
      <c r="MU248" s="5"/>
      <c r="MV248" s="5"/>
      <c r="MW248" s="5"/>
      <c r="MX248" s="5"/>
      <c r="MY248" s="5"/>
      <c r="MZ248" s="5"/>
      <c r="NA248" s="5"/>
      <c r="NB248" s="5"/>
      <c r="NC248" s="5"/>
      <c r="ND248" s="5"/>
      <c r="NE248" s="5"/>
      <c r="NF248" s="5"/>
      <c r="NG248" s="5"/>
      <c r="NH248" s="5"/>
      <c r="NI248" s="5"/>
      <c r="NJ248" s="5"/>
      <c r="NK248" s="5"/>
      <c r="NX248" s="18">
        <f t="shared" si="20"/>
        <v>3313.5177863577369</v>
      </c>
      <c r="NY248" t="str">
        <f t="shared" si="18"/>
        <v>Mid-range</v>
      </c>
      <c r="NZ248" t="str">
        <f t="shared" si="19"/>
        <v>Medium</v>
      </c>
    </row>
    <row r="249" spans="1:390">
      <c r="A249" s="1" t="s">
        <v>455</v>
      </c>
      <c r="B249" s="1" t="s">
        <v>493</v>
      </c>
      <c r="C249" s="32" t="s">
        <v>494</v>
      </c>
      <c r="D249" s="1" t="s">
        <v>404</v>
      </c>
      <c r="E249" s="1">
        <v>20080</v>
      </c>
      <c r="F249" s="1" t="s">
        <v>763</v>
      </c>
      <c r="G249" s="5">
        <v>7761.5508571429582</v>
      </c>
      <c r="H249" s="71">
        <v>25000</v>
      </c>
      <c r="I249" s="73"/>
      <c r="J249" s="73">
        <v>100</v>
      </c>
      <c r="K249" s="73">
        <v>5</v>
      </c>
      <c r="L249" s="73"/>
      <c r="M249" s="73"/>
      <c r="N249" s="73"/>
      <c r="O249" s="73"/>
      <c r="P249" s="73"/>
      <c r="Q249" s="73"/>
      <c r="R249" s="73">
        <v>32</v>
      </c>
      <c r="S249" s="73"/>
      <c r="T249" s="73"/>
      <c r="U249" s="73">
        <v>35</v>
      </c>
      <c r="V249" s="73">
        <v>300</v>
      </c>
      <c r="W249" s="94" t="s">
        <v>782</v>
      </c>
      <c r="X249" s="94"/>
      <c r="Y249" s="94"/>
      <c r="Z249" s="94"/>
      <c r="AA249" s="94"/>
      <c r="AB249" s="94"/>
      <c r="AC249" s="95">
        <v>1107</v>
      </c>
      <c r="AD249" s="73"/>
      <c r="AE249" s="73"/>
      <c r="AF249" s="95"/>
      <c r="AG249" s="95"/>
      <c r="AH249" s="95"/>
      <c r="AI249" s="95"/>
      <c r="AJ249" s="95"/>
      <c r="AK249" s="95"/>
      <c r="AL249" s="95">
        <v>0</v>
      </c>
      <c r="AM249" s="95">
        <v>29498</v>
      </c>
      <c r="AN249" s="73"/>
      <c r="AO249" s="96">
        <v>30605</v>
      </c>
      <c r="AP249" s="73"/>
      <c r="AQ249" s="73"/>
      <c r="AR249" s="73"/>
      <c r="AS249" s="73"/>
      <c r="AT249" s="73"/>
      <c r="AU249" s="73"/>
      <c r="AV249" s="73">
        <v>4100</v>
      </c>
      <c r="AW249" s="73"/>
      <c r="AX249" s="73"/>
      <c r="AY249" s="73"/>
      <c r="AZ249" s="73"/>
      <c r="BA249" s="73"/>
      <c r="BB249" s="73">
        <v>4100</v>
      </c>
      <c r="BC249" s="73">
        <v>16113</v>
      </c>
      <c r="BD249" s="73"/>
      <c r="BE249" s="73"/>
      <c r="BF249" s="73"/>
      <c r="BG249" s="73"/>
      <c r="BH249" s="73"/>
      <c r="BI249" s="73"/>
      <c r="BJ249" s="73"/>
      <c r="BK249" s="73"/>
      <c r="BL249" s="73"/>
      <c r="BM249" s="73"/>
      <c r="BN249" s="73"/>
      <c r="BO249" s="73">
        <v>16113</v>
      </c>
      <c r="BP249" s="73"/>
      <c r="BQ249" s="73"/>
      <c r="BR249" s="73"/>
      <c r="BS249" s="73"/>
      <c r="BT249" s="73"/>
      <c r="BU249" s="73"/>
      <c r="BV249" s="73"/>
      <c r="BW249" s="2"/>
      <c r="BX249" s="2"/>
      <c r="BY249" s="2"/>
      <c r="BZ249" s="2">
        <v>0</v>
      </c>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v>38393</v>
      </c>
      <c r="DG249" s="2"/>
      <c r="DH249" s="2">
        <v>20000</v>
      </c>
      <c r="DI249" s="2">
        <v>58393</v>
      </c>
      <c r="DJ249" s="2"/>
      <c r="DK249" s="2"/>
      <c r="DL249" s="2"/>
      <c r="DM249" s="2"/>
      <c r="DN249" s="2"/>
      <c r="DO249" s="2"/>
      <c r="DP249" s="2"/>
      <c r="DQ249" s="2"/>
      <c r="DR249" s="2"/>
      <c r="DS249" s="2"/>
      <c r="DT249" s="2"/>
      <c r="DU249" s="2"/>
      <c r="DV249" s="73"/>
      <c r="DW249" s="73"/>
      <c r="DX249" s="2"/>
      <c r="DY249" s="2"/>
      <c r="DZ249" s="2"/>
      <c r="EA249" s="2"/>
      <c r="EB249" s="2"/>
      <c r="EC249" s="2"/>
      <c r="ED249" s="2"/>
      <c r="EE249" s="2"/>
      <c r="EF249" s="2"/>
      <c r="EG249" s="2"/>
      <c r="EH249" s="2"/>
      <c r="EI249" s="73"/>
      <c r="EJ249" s="2"/>
      <c r="EK249" s="2"/>
      <c r="EL249" s="2"/>
      <c r="EM249" s="2"/>
      <c r="EN249" s="2"/>
      <c r="EO249" s="2"/>
      <c r="EP249" s="2"/>
      <c r="EQ249" s="2"/>
      <c r="ER249" s="2"/>
      <c r="ES249" s="2"/>
      <c r="ET249" s="2"/>
      <c r="EU249" s="3"/>
      <c r="EV249" s="3"/>
      <c r="EW249" s="3"/>
      <c r="EX249" s="3"/>
      <c r="EY249" s="3"/>
      <c r="EZ249" s="3"/>
      <c r="FA249" s="5"/>
      <c r="FB249" s="5"/>
      <c r="FC249" s="5"/>
      <c r="FD249" s="5"/>
      <c r="FE249" s="5"/>
      <c r="FF249" s="5"/>
      <c r="FG249" s="5"/>
      <c r="FH249" s="5"/>
      <c r="FI249" s="5"/>
      <c r="FJ249" s="5"/>
      <c r="FK249" s="5"/>
      <c r="FL249" s="5"/>
      <c r="FM249" s="5"/>
      <c r="FN249" s="5"/>
      <c r="FO249" s="5"/>
      <c r="FP249" s="5"/>
      <c r="FQ249" s="5"/>
      <c r="FR249" s="5"/>
      <c r="FS249" s="5"/>
      <c r="FT249" s="2"/>
      <c r="FU249" s="2"/>
      <c r="FV249" s="2"/>
      <c r="FW249" s="2"/>
      <c r="FX249" s="2"/>
      <c r="FY249" s="2"/>
      <c r="FZ249" s="2"/>
      <c r="GA249" s="2"/>
      <c r="GB249" s="2"/>
      <c r="GC249" s="2"/>
      <c r="GD249" s="2"/>
      <c r="GE249" s="2">
        <v>8613</v>
      </c>
      <c r="GF249" s="2"/>
      <c r="GG249" s="2"/>
      <c r="GH249" s="2"/>
      <c r="GI249" s="2"/>
      <c r="GJ249" s="2"/>
      <c r="GK249" s="2"/>
      <c r="GL249" s="2"/>
      <c r="GM249" s="2"/>
      <c r="GN249" s="2"/>
      <c r="GO249" s="2">
        <v>8613</v>
      </c>
      <c r="GP249" s="2">
        <v>46718</v>
      </c>
      <c r="GQ249" s="2">
        <v>62493</v>
      </c>
      <c r="GR249" s="2">
        <v>117824</v>
      </c>
      <c r="GS249" s="1" t="s">
        <v>395</v>
      </c>
      <c r="GT249" s="1"/>
      <c r="GU249" s="1"/>
      <c r="GV249" s="1" t="s">
        <v>768</v>
      </c>
      <c r="GW249" s="1"/>
      <c r="GX249" s="31"/>
      <c r="GY249" t="s">
        <v>405</v>
      </c>
      <c r="HC249" s="2">
        <v>706</v>
      </c>
      <c r="HD249" s="2"/>
      <c r="HE249" s="2">
        <v>19580</v>
      </c>
      <c r="HF249" s="2">
        <v>127</v>
      </c>
      <c r="HG249" s="2"/>
      <c r="HH249" s="2">
        <v>17898</v>
      </c>
      <c r="HI249" s="2"/>
      <c r="HJ249" s="2"/>
      <c r="HK249" s="2">
        <v>2970</v>
      </c>
      <c r="HL249" s="2"/>
      <c r="HM249" s="2"/>
      <c r="HN249" s="2"/>
      <c r="HO249" s="2"/>
      <c r="HP249" s="2"/>
      <c r="HQ249" s="2">
        <v>500</v>
      </c>
      <c r="HR249" s="2"/>
      <c r="HS249" s="2"/>
      <c r="HT249" s="2"/>
      <c r="HU249" s="4">
        <v>6</v>
      </c>
      <c r="HV249" s="4"/>
      <c r="HW249" s="4"/>
      <c r="HX249" s="4"/>
      <c r="HY249" s="4"/>
      <c r="HZ249" s="4"/>
      <c r="IA249" s="4"/>
      <c r="IB249" s="4"/>
      <c r="IC249" s="4"/>
      <c r="ID249" s="4"/>
      <c r="IE249" s="4"/>
      <c r="IF249" s="64">
        <v>1.5</v>
      </c>
      <c r="IG249" s="4">
        <v>3.2</v>
      </c>
      <c r="IH249" s="4">
        <v>5.2</v>
      </c>
      <c r="II249" s="35">
        <f t="shared" si="17"/>
        <v>3.2</v>
      </c>
      <c r="IJ249" s="4"/>
      <c r="IK249" s="4">
        <v>2</v>
      </c>
      <c r="IL249" s="4">
        <v>2</v>
      </c>
      <c r="IM249" s="5">
        <v>3571</v>
      </c>
      <c r="IN249" s="1" t="s">
        <v>411</v>
      </c>
      <c r="IO249" s="71">
        <v>2931</v>
      </c>
      <c r="IP249" s="5">
        <v>5720</v>
      </c>
      <c r="IQ249" s="5"/>
      <c r="IR249" s="5">
        <v>523</v>
      </c>
      <c r="IS249" s="5"/>
      <c r="IT249" s="5"/>
      <c r="IU249" s="5"/>
      <c r="IV249" s="5"/>
      <c r="IW249" s="5"/>
      <c r="IX249" s="5">
        <v>9174</v>
      </c>
      <c r="IY249" s="5"/>
      <c r="IZ249" s="5"/>
      <c r="JA249" s="5"/>
      <c r="JB249" s="5"/>
      <c r="JC249" s="5"/>
      <c r="JD249" s="5"/>
      <c r="JE249" s="5"/>
      <c r="JF249" s="5"/>
      <c r="JG249" s="5"/>
      <c r="JH249" s="5"/>
      <c r="JI249" s="5"/>
      <c r="JJ249" s="5"/>
      <c r="JK249" s="5"/>
      <c r="JL249" s="5"/>
      <c r="JM249" s="5"/>
      <c r="JN249" s="5"/>
      <c r="JO249" s="5"/>
      <c r="JP249" s="5"/>
      <c r="JQ249" s="5"/>
      <c r="JR249" s="5">
        <v>2575</v>
      </c>
      <c r="JS249" s="5"/>
      <c r="JT249" s="5"/>
      <c r="JU249" s="5">
        <v>103</v>
      </c>
      <c r="JV249" s="5"/>
      <c r="JW249" s="5"/>
      <c r="JX249" s="5"/>
      <c r="JY249" s="5"/>
      <c r="JZ249" s="5"/>
      <c r="KA249" s="5"/>
      <c r="KB249" s="5"/>
      <c r="KC249" s="5"/>
      <c r="KD249" s="5"/>
      <c r="KE249" s="5"/>
      <c r="KF249" s="5">
        <v>1</v>
      </c>
      <c r="KG249" s="5">
        <v>1</v>
      </c>
      <c r="KH249" s="5">
        <v>14</v>
      </c>
      <c r="KI249" s="5">
        <v>67</v>
      </c>
      <c r="KJ249" s="5">
        <v>44</v>
      </c>
      <c r="KK249" s="5">
        <v>20</v>
      </c>
      <c r="KL249" s="5">
        <v>4</v>
      </c>
      <c r="KM249" s="5">
        <v>0</v>
      </c>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v>4</v>
      </c>
      <c r="MP249" s="5">
        <v>0</v>
      </c>
      <c r="MQ249" s="5"/>
      <c r="MR249" s="5"/>
      <c r="MS249" s="5"/>
      <c r="MT249" s="5"/>
      <c r="MU249" s="5">
        <v>0</v>
      </c>
      <c r="MV249" s="5"/>
      <c r="MW249" s="5"/>
      <c r="MX249" s="5"/>
      <c r="MY249" s="5"/>
      <c r="MZ249" s="5"/>
      <c r="NA249" s="5"/>
      <c r="NB249" s="5"/>
      <c r="NC249" s="5"/>
      <c r="ND249" s="5"/>
      <c r="NE249" s="5"/>
      <c r="NF249" s="5"/>
      <c r="NG249" s="5"/>
      <c r="NH249" s="5"/>
      <c r="NI249" s="5"/>
      <c r="NJ249" s="5"/>
      <c r="NK249" s="5"/>
      <c r="NX249" s="18">
        <f t="shared" si="20"/>
        <v>2425.4846428571741</v>
      </c>
      <c r="NY249" t="str">
        <f t="shared" si="18"/>
        <v>Mid-range</v>
      </c>
      <c r="NZ249" t="str">
        <f t="shared" si="19"/>
        <v>Small</v>
      </c>
    </row>
    <row r="250" spans="1:390">
      <c r="A250" s="1" t="s">
        <v>783</v>
      </c>
      <c r="B250" s="1" t="s">
        <v>708</v>
      </c>
      <c r="C250" s="32" t="s">
        <v>709</v>
      </c>
      <c r="D250" s="31" t="s">
        <v>393</v>
      </c>
      <c r="E250" s="1">
        <v>20080</v>
      </c>
      <c r="F250" s="1" t="s">
        <v>763</v>
      </c>
      <c r="G250" s="5">
        <v>23374.263047619272</v>
      </c>
      <c r="H250" s="71">
        <v>95000</v>
      </c>
      <c r="I250" s="73"/>
      <c r="J250" s="73">
        <v>67</v>
      </c>
      <c r="K250" s="73">
        <v>16</v>
      </c>
      <c r="L250" s="73"/>
      <c r="M250" s="73"/>
      <c r="N250" s="73"/>
      <c r="O250" s="73"/>
      <c r="P250" s="73"/>
      <c r="Q250" s="73"/>
      <c r="R250" s="73">
        <v>35</v>
      </c>
      <c r="S250" s="73"/>
      <c r="T250" s="73"/>
      <c r="U250" s="73">
        <v>106</v>
      </c>
      <c r="V250" s="73">
        <v>431</v>
      </c>
      <c r="W250" s="94">
        <v>0</v>
      </c>
      <c r="X250" s="94"/>
      <c r="Y250" s="94"/>
      <c r="Z250" s="94"/>
      <c r="AA250" s="94"/>
      <c r="AB250" s="94"/>
      <c r="AC250" s="95">
        <v>1833</v>
      </c>
      <c r="AD250" s="73"/>
      <c r="AE250" s="73"/>
      <c r="AF250" s="95"/>
      <c r="AG250" s="95"/>
      <c r="AH250" s="95"/>
      <c r="AI250" s="95"/>
      <c r="AJ250" s="95"/>
      <c r="AK250" s="95"/>
      <c r="AL250" s="95">
        <v>109382</v>
      </c>
      <c r="AM250" s="95">
        <v>55123</v>
      </c>
      <c r="AN250" s="73"/>
      <c r="AO250" s="96">
        <v>166338</v>
      </c>
      <c r="AP250" s="73">
        <v>24313</v>
      </c>
      <c r="AQ250" s="73"/>
      <c r="AR250" s="73"/>
      <c r="AS250" s="73"/>
      <c r="AT250" s="73"/>
      <c r="AU250" s="73"/>
      <c r="AV250" s="73"/>
      <c r="AW250" s="73"/>
      <c r="AX250" s="73"/>
      <c r="AY250" s="73"/>
      <c r="AZ250" s="73"/>
      <c r="BA250" s="73"/>
      <c r="BB250" s="73">
        <v>24313</v>
      </c>
      <c r="BC250" s="73">
        <v>3041</v>
      </c>
      <c r="BD250" s="73"/>
      <c r="BE250" s="73"/>
      <c r="BF250" s="73"/>
      <c r="BG250" s="73"/>
      <c r="BH250" s="73"/>
      <c r="BI250" s="73"/>
      <c r="BJ250" s="73"/>
      <c r="BK250" s="73"/>
      <c r="BL250" s="73">
        <v>66295</v>
      </c>
      <c r="BM250" s="73"/>
      <c r="BN250" s="73"/>
      <c r="BO250" s="73">
        <v>69336</v>
      </c>
      <c r="BP250" s="73"/>
      <c r="BQ250" s="73"/>
      <c r="BR250" s="73"/>
      <c r="BS250" s="73"/>
      <c r="BT250" s="73"/>
      <c r="BU250" s="73"/>
      <c r="BV250" s="73"/>
      <c r="BW250" s="2"/>
      <c r="BX250" s="2">
        <v>44925</v>
      </c>
      <c r="BY250" s="2"/>
      <c r="BZ250" s="2">
        <v>44925</v>
      </c>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v>110181</v>
      </c>
      <c r="DH250" s="2">
        <v>33149</v>
      </c>
      <c r="DI250" s="2">
        <v>143330</v>
      </c>
      <c r="DJ250" s="2"/>
      <c r="DK250" s="2"/>
      <c r="DL250" s="2"/>
      <c r="DM250" s="2"/>
      <c r="DN250" s="2"/>
      <c r="DO250" s="2"/>
      <c r="DP250" s="2"/>
      <c r="DQ250" s="2"/>
      <c r="DR250" s="2"/>
      <c r="DS250" s="2"/>
      <c r="DT250" s="2"/>
      <c r="DU250" s="2"/>
      <c r="DV250" s="73"/>
      <c r="DW250" s="73"/>
      <c r="DX250" s="2"/>
      <c r="DY250" s="2"/>
      <c r="DZ250" s="2"/>
      <c r="EA250" s="2"/>
      <c r="EB250" s="2"/>
      <c r="EC250" s="2"/>
      <c r="ED250" s="2"/>
      <c r="EE250" s="2"/>
      <c r="EF250" s="2"/>
      <c r="EG250" s="2"/>
      <c r="EH250" s="2"/>
      <c r="EI250" s="73"/>
      <c r="EJ250" s="2">
        <v>16174</v>
      </c>
      <c r="EK250" s="2"/>
      <c r="EL250" s="2"/>
      <c r="EM250" s="2"/>
      <c r="EN250" s="2"/>
      <c r="EO250" s="2"/>
      <c r="EP250" s="2"/>
      <c r="EQ250" s="2"/>
      <c r="ER250" s="2"/>
      <c r="ES250" s="2"/>
      <c r="ET250" s="2">
        <v>16174</v>
      </c>
      <c r="EU250" s="3"/>
      <c r="EV250" s="3"/>
      <c r="EW250" s="3"/>
      <c r="EX250" s="3"/>
      <c r="EY250" s="3"/>
      <c r="EZ250" s="3"/>
      <c r="FA250" s="5"/>
      <c r="FB250" s="5"/>
      <c r="FC250" s="5"/>
      <c r="FD250" s="5"/>
      <c r="FE250" s="5"/>
      <c r="FF250" s="5"/>
      <c r="FG250" s="5"/>
      <c r="FH250" s="5"/>
      <c r="FI250" s="5"/>
      <c r="FJ250" s="5"/>
      <c r="FK250" s="5"/>
      <c r="FL250" s="5"/>
      <c r="FM250" s="5"/>
      <c r="FN250" s="5"/>
      <c r="FO250" s="5"/>
      <c r="FP250" s="5"/>
      <c r="FQ250" s="5"/>
      <c r="FR250" s="5"/>
      <c r="FS250" s="5"/>
      <c r="FT250" s="2"/>
      <c r="FU250" s="2"/>
      <c r="FV250" s="2"/>
      <c r="FW250" s="2"/>
      <c r="FX250" s="2"/>
      <c r="FY250" s="2"/>
      <c r="FZ250" s="2"/>
      <c r="GA250" s="2"/>
      <c r="GB250" s="2"/>
      <c r="GC250" s="2"/>
      <c r="GD250" s="2"/>
      <c r="GE250" s="2">
        <v>7212</v>
      </c>
      <c r="GF250" s="2"/>
      <c r="GG250" s="2"/>
      <c r="GH250" s="2">
        <v>28817</v>
      </c>
      <c r="GI250" s="2"/>
      <c r="GJ250" s="2">
        <v>3403</v>
      </c>
      <c r="GK250" s="2"/>
      <c r="GL250" s="2"/>
      <c r="GM250" s="2"/>
      <c r="GN250" s="2"/>
      <c r="GO250" s="2">
        <v>39432</v>
      </c>
      <c r="GP250" s="2">
        <v>280599</v>
      </c>
      <c r="GQ250" s="2">
        <v>183817</v>
      </c>
      <c r="GR250" s="2">
        <v>503848</v>
      </c>
      <c r="GS250" s="1" t="s">
        <v>420</v>
      </c>
      <c r="GT250" s="1"/>
      <c r="GU250" s="1" t="s">
        <v>439</v>
      </c>
      <c r="GV250" s="1" t="s">
        <v>766</v>
      </c>
      <c r="GW250" s="1"/>
      <c r="GX250" t="s">
        <v>459</v>
      </c>
      <c r="GY250" t="s">
        <v>405</v>
      </c>
      <c r="HB250" t="s">
        <v>784</v>
      </c>
      <c r="HC250" s="2">
        <v>3782</v>
      </c>
      <c r="HD250" s="2">
        <v>3011</v>
      </c>
      <c r="HE250" s="2">
        <v>15212</v>
      </c>
      <c r="HF250" s="2">
        <v>343</v>
      </c>
      <c r="HG250" s="2"/>
      <c r="HH250" s="2">
        <v>52510</v>
      </c>
      <c r="HI250" s="2"/>
      <c r="HJ250" s="2">
        <v>268</v>
      </c>
      <c r="HK250" s="2">
        <v>3280</v>
      </c>
      <c r="HL250" s="2">
        <v>4305</v>
      </c>
      <c r="HM250" s="2"/>
      <c r="HN250" s="2"/>
      <c r="HO250" s="2"/>
      <c r="HP250" s="2"/>
      <c r="HQ250" s="2">
        <v>177</v>
      </c>
      <c r="HR250" s="2">
        <v>0</v>
      </c>
      <c r="HS250" s="2"/>
      <c r="HT250" s="2"/>
      <c r="HU250" s="4">
        <v>13</v>
      </c>
      <c r="HV250" s="4"/>
      <c r="HW250" s="4"/>
      <c r="HX250" s="4"/>
      <c r="HY250" s="4"/>
      <c r="HZ250" s="4"/>
      <c r="IA250" s="4"/>
      <c r="IB250" s="4"/>
      <c r="IC250" s="4"/>
      <c r="ID250" s="4"/>
      <c r="IE250" s="4"/>
      <c r="IF250" s="64">
        <v>1</v>
      </c>
      <c r="IG250" s="4">
        <v>6</v>
      </c>
      <c r="IH250" s="4">
        <v>25.45</v>
      </c>
      <c r="II250" s="35">
        <f t="shared" si="17"/>
        <v>6</v>
      </c>
      <c r="IJ250" s="4"/>
      <c r="IK250" s="4">
        <v>24</v>
      </c>
      <c r="IL250" s="4">
        <v>19.45</v>
      </c>
      <c r="IM250" s="5">
        <v>22484</v>
      </c>
      <c r="IN250" s="1" t="s">
        <v>400</v>
      </c>
      <c r="IO250" s="71">
        <v>32909</v>
      </c>
      <c r="IP250" s="5">
        <v>26608</v>
      </c>
      <c r="IQ250" s="5">
        <v>15756</v>
      </c>
      <c r="IR250" s="5"/>
      <c r="IS250" s="5"/>
      <c r="IT250" s="5"/>
      <c r="IU250" s="5"/>
      <c r="IV250" s="5">
        <v>7618</v>
      </c>
      <c r="IW250" s="5"/>
      <c r="IX250" s="5"/>
      <c r="IY250" s="5"/>
      <c r="IZ250" s="5"/>
      <c r="JA250" s="5">
        <v>0</v>
      </c>
      <c r="JB250" s="5">
        <v>0</v>
      </c>
      <c r="JC250" s="5">
        <v>1</v>
      </c>
      <c r="JD250" s="5">
        <v>1</v>
      </c>
      <c r="JE250" s="5"/>
      <c r="JF250" s="5"/>
      <c r="JG250" s="5"/>
      <c r="JH250" s="5"/>
      <c r="JI250" s="5"/>
      <c r="JJ250" s="5"/>
      <c r="JK250" s="5"/>
      <c r="JL250" s="5"/>
      <c r="JM250" s="5"/>
      <c r="JN250" s="5"/>
      <c r="JO250" s="5"/>
      <c r="JP250" s="5"/>
      <c r="JQ250" s="5"/>
      <c r="JR250" s="5">
        <v>9630</v>
      </c>
      <c r="JS250" s="5"/>
      <c r="JT250" s="5"/>
      <c r="JU250" s="5">
        <v>321</v>
      </c>
      <c r="JV250" s="5"/>
      <c r="JW250" s="5"/>
      <c r="JX250" s="5"/>
      <c r="JY250" s="5"/>
      <c r="JZ250" s="5"/>
      <c r="KA250" s="5"/>
      <c r="KB250" s="5"/>
      <c r="KC250" s="5"/>
      <c r="KD250" s="5"/>
      <c r="KE250" s="5"/>
      <c r="KF250" s="5">
        <v>1</v>
      </c>
      <c r="KG250" s="5">
        <v>10</v>
      </c>
      <c r="KH250" s="5">
        <v>20</v>
      </c>
      <c r="KI250" s="5">
        <v>72</v>
      </c>
      <c r="KJ250" s="5">
        <v>44</v>
      </c>
      <c r="KK250" s="5">
        <v>44</v>
      </c>
      <c r="KL250" s="5">
        <v>7</v>
      </c>
      <c r="KM250" s="5">
        <v>4</v>
      </c>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v>7</v>
      </c>
      <c r="MP250" s="5">
        <v>4</v>
      </c>
      <c r="MQ250" s="5"/>
      <c r="MR250" s="5"/>
      <c r="MS250" s="5">
        <v>568330</v>
      </c>
      <c r="MT250" s="5"/>
      <c r="MU250" s="5">
        <v>5</v>
      </c>
      <c r="MV250" s="5"/>
      <c r="MW250" s="5"/>
      <c r="MX250" s="5"/>
      <c r="MY250" s="5"/>
      <c r="MZ250" s="5"/>
      <c r="NA250" s="5"/>
      <c r="NB250" s="5"/>
      <c r="NC250" s="5"/>
      <c r="ND250" s="5"/>
      <c r="NE250" s="5"/>
      <c r="NF250" s="5"/>
      <c r="NG250" s="5"/>
      <c r="NH250" s="5"/>
      <c r="NI250" s="5"/>
      <c r="NJ250" s="5"/>
      <c r="NK250" s="5"/>
      <c r="NX250" s="18">
        <f t="shared" si="20"/>
        <v>3895.7105079365451</v>
      </c>
      <c r="NY250" t="str">
        <f t="shared" si="18"/>
        <v>Larger</v>
      </c>
      <c r="NZ250" t="str">
        <f t="shared" si="19"/>
        <v>Large</v>
      </c>
    </row>
    <row r="251" spans="1:390">
      <c r="A251" s="1" t="s">
        <v>401</v>
      </c>
      <c r="B251" s="1" t="s">
        <v>503</v>
      </c>
      <c r="C251" s="32" t="s">
        <v>504</v>
      </c>
      <c r="D251" s="1" t="s">
        <v>404</v>
      </c>
      <c r="E251" s="1">
        <v>20080</v>
      </c>
      <c r="F251" s="1" t="s">
        <v>763</v>
      </c>
      <c r="G251" s="5">
        <v>6365.3076190475913</v>
      </c>
      <c r="H251" s="71">
        <v>16000</v>
      </c>
      <c r="I251" s="73"/>
      <c r="J251" s="73">
        <v>53</v>
      </c>
      <c r="K251" s="73">
        <v>5</v>
      </c>
      <c r="L251" s="73"/>
      <c r="M251" s="73"/>
      <c r="N251" s="73"/>
      <c r="O251" s="73"/>
      <c r="P251" s="73"/>
      <c r="Q251" s="73"/>
      <c r="R251" s="73">
        <v>24</v>
      </c>
      <c r="S251" s="73"/>
      <c r="T251" s="73"/>
      <c r="U251" s="73">
        <v>26</v>
      </c>
      <c r="V251" s="73">
        <v>326</v>
      </c>
      <c r="W251" s="94">
        <v>0</v>
      </c>
      <c r="X251" s="94"/>
      <c r="Y251" s="94"/>
      <c r="Z251" s="94"/>
      <c r="AA251" s="94"/>
      <c r="AB251" s="94"/>
      <c r="AC251" s="95">
        <v>3000</v>
      </c>
      <c r="AD251" s="73"/>
      <c r="AE251" s="73"/>
      <c r="AF251" s="95"/>
      <c r="AG251" s="95"/>
      <c r="AH251" s="95"/>
      <c r="AI251" s="95"/>
      <c r="AJ251" s="95"/>
      <c r="AK251" s="95"/>
      <c r="AL251" s="95"/>
      <c r="AM251" s="95">
        <v>75000</v>
      </c>
      <c r="AN251" s="73"/>
      <c r="AO251" s="96">
        <v>78000</v>
      </c>
      <c r="AP251" s="73"/>
      <c r="AQ251" s="73"/>
      <c r="AR251" s="73"/>
      <c r="AS251" s="73"/>
      <c r="AT251" s="73"/>
      <c r="AU251" s="73"/>
      <c r="AV251" s="73"/>
      <c r="AW251" s="73"/>
      <c r="AX251" s="73"/>
      <c r="AY251" s="73"/>
      <c r="AZ251" s="73"/>
      <c r="BA251" s="73"/>
      <c r="BB251" s="73"/>
      <c r="BC251" s="73">
        <v>12500</v>
      </c>
      <c r="BD251" s="73"/>
      <c r="BE251" s="73"/>
      <c r="BF251" s="73"/>
      <c r="BG251" s="73"/>
      <c r="BH251" s="73"/>
      <c r="BI251" s="73"/>
      <c r="BJ251" s="73"/>
      <c r="BK251" s="73"/>
      <c r="BL251" s="73"/>
      <c r="BM251" s="73"/>
      <c r="BN251" s="73"/>
      <c r="BO251" s="73">
        <v>12500</v>
      </c>
      <c r="BP251" s="73"/>
      <c r="BQ251" s="73"/>
      <c r="BR251" s="73"/>
      <c r="BS251" s="73"/>
      <c r="BT251" s="73"/>
      <c r="BU251" s="73"/>
      <c r="BV251" s="73"/>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v>22000</v>
      </c>
      <c r="CZ251" s="2"/>
      <c r="DA251" s="2"/>
      <c r="DB251" s="2"/>
      <c r="DC251" s="2"/>
      <c r="DD251" s="2"/>
      <c r="DE251" s="2"/>
      <c r="DF251" s="2">
        <v>36036</v>
      </c>
      <c r="DG251" s="2"/>
      <c r="DH251" s="2"/>
      <c r="DI251" s="2">
        <v>58036</v>
      </c>
      <c r="DJ251" s="2"/>
      <c r="DK251" s="2"/>
      <c r="DL251" s="2"/>
      <c r="DM251" s="2"/>
      <c r="DN251" s="2"/>
      <c r="DO251" s="2"/>
      <c r="DP251" s="2"/>
      <c r="DQ251" s="2"/>
      <c r="DR251" s="2"/>
      <c r="DS251" s="2"/>
      <c r="DT251" s="2"/>
      <c r="DU251" s="2"/>
      <c r="DV251" s="73"/>
      <c r="DW251" s="73"/>
      <c r="DX251" s="2"/>
      <c r="DY251" s="2"/>
      <c r="DZ251" s="2"/>
      <c r="EA251" s="2"/>
      <c r="EB251" s="2"/>
      <c r="EC251" s="2"/>
      <c r="ED251" s="2"/>
      <c r="EE251" s="2"/>
      <c r="EF251" s="2"/>
      <c r="EG251" s="2"/>
      <c r="EH251" s="2"/>
      <c r="EI251" s="73"/>
      <c r="EJ251" s="2">
        <v>5150</v>
      </c>
      <c r="EK251" s="2"/>
      <c r="EL251" s="2"/>
      <c r="EM251" s="2"/>
      <c r="EN251" s="2"/>
      <c r="EO251" s="2"/>
      <c r="EP251" s="2"/>
      <c r="EQ251" s="2"/>
      <c r="ER251" s="2"/>
      <c r="ES251" s="2">
        <v>25000</v>
      </c>
      <c r="ET251" s="2">
        <v>30150</v>
      </c>
      <c r="EU251" s="3"/>
      <c r="EV251" s="3"/>
      <c r="EW251" s="3"/>
      <c r="EX251" s="3"/>
      <c r="EY251" s="3"/>
      <c r="EZ251" s="3"/>
      <c r="FA251" s="5"/>
      <c r="FB251" s="5"/>
      <c r="FC251" s="5"/>
      <c r="FD251" s="5"/>
      <c r="FE251" s="5"/>
      <c r="FF251" s="5"/>
      <c r="FG251" s="5"/>
      <c r="FH251" s="5"/>
      <c r="FI251" s="5"/>
      <c r="FJ251" s="5"/>
      <c r="FK251" s="5"/>
      <c r="FL251" s="5"/>
      <c r="FM251" s="5"/>
      <c r="FN251" s="5"/>
      <c r="FO251" s="5"/>
      <c r="FP251" s="5"/>
      <c r="FQ251" s="5"/>
      <c r="FR251" s="5"/>
      <c r="FS251" s="5"/>
      <c r="FT251" s="2"/>
      <c r="FU251" s="2"/>
      <c r="FV251" s="2"/>
      <c r="FW251" s="2"/>
      <c r="FX251" s="2"/>
      <c r="FY251" s="2"/>
      <c r="FZ251" s="2"/>
      <c r="GA251" s="2"/>
      <c r="GB251" s="2"/>
      <c r="GC251" s="2"/>
      <c r="GD251" s="2"/>
      <c r="GE251" s="2"/>
      <c r="GF251" s="2"/>
      <c r="GG251" s="2"/>
      <c r="GH251" s="2"/>
      <c r="GI251" s="2"/>
      <c r="GJ251" s="2"/>
      <c r="GK251" s="2"/>
      <c r="GL251" s="2"/>
      <c r="GM251" s="2"/>
      <c r="GN251" s="2"/>
      <c r="GO251" s="2"/>
      <c r="GP251" s="2">
        <v>90500</v>
      </c>
      <c r="GQ251" s="2">
        <v>88186</v>
      </c>
      <c r="GR251" s="2">
        <v>178686</v>
      </c>
      <c r="GS251" s="1"/>
      <c r="GT251" s="1" t="s">
        <v>416</v>
      </c>
      <c r="GU251" s="1"/>
      <c r="GV251" s="1" t="s">
        <v>768</v>
      </c>
      <c r="GW251" s="1"/>
      <c r="GX251" t="s">
        <v>459</v>
      </c>
      <c r="GY251" s="31"/>
      <c r="GZ251" s="31"/>
      <c r="HA251" s="31"/>
      <c r="HC251" s="2">
        <v>1451</v>
      </c>
      <c r="HD251" s="2">
        <v>6576</v>
      </c>
      <c r="HE251" s="2">
        <v>51</v>
      </c>
      <c r="HF251" s="2">
        <v>148</v>
      </c>
      <c r="HG251" s="2"/>
      <c r="HH251" s="2">
        <v>30413</v>
      </c>
      <c r="HI251" s="2"/>
      <c r="HJ251" s="2">
        <v>623</v>
      </c>
      <c r="HK251" s="2">
        <v>51</v>
      </c>
      <c r="HL251" s="2">
        <v>1725</v>
      </c>
      <c r="HM251" s="2"/>
      <c r="HN251" s="2"/>
      <c r="HO251" s="2">
        <v>0</v>
      </c>
      <c r="HP251" s="2">
        <v>0</v>
      </c>
      <c r="HQ251" s="2">
        <v>0</v>
      </c>
      <c r="HR251" s="2">
        <v>756</v>
      </c>
      <c r="HS251" s="2"/>
      <c r="HT251" s="2"/>
      <c r="HU251" s="4">
        <v>9</v>
      </c>
      <c r="HV251" s="4"/>
      <c r="HW251" s="4"/>
      <c r="HX251" s="4"/>
      <c r="HY251" s="4"/>
      <c r="HZ251" s="4"/>
      <c r="IA251" s="4"/>
      <c r="IB251" s="4"/>
      <c r="IC251" s="4"/>
      <c r="ID251" s="4"/>
      <c r="IE251" s="4"/>
      <c r="IF251" s="64">
        <v>1.7</v>
      </c>
      <c r="IG251" s="4">
        <v>5.2</v>
      </c>
      <c r="IH251" s="4">
        <v>9</v>
      </c>
      <c r="II251" s="35">
        <f t="shared" si="17"/>
        <v>5.2</v>
      </c>
      <c r="IJ251" s="4"/>
      <c r="IK251" s="4">
        <v>4</v>
      </c>
      <c r="IL251" s="4">
        <v>3.8</v>
      </c>
      <c r="IM251" s="5">
        <v>11040</v>
      </c>
      <c r="IN251" s="1" t="s">
        <v>400</v>
      </c>
      <c r="IO251" s="71">
        <v>5955</v>
      </c>
      <c r="IP251" s="5">
        <v>4191</v>
      </c>
      <c r="IQ251" s="5"/>
      <c r="IR251" s="5">
        <v>5910</v>
      </c>
      <c r="IS251" s="5"/>
      <c r="IT251" s="5"/>
      <c r="IU251" s="5"/>
      <c r="IV251" s="5">
        <v>443</v>
      </c>
      <c r="IW251" s="5"/>
      <c r="IX251" s="5">
        <v>16499</v>
      </c>
      <c r="IY251" s="5"/>
      <c r="IZ251" s="5"/>
      <c r="JA251" s="5">
        <v>1</v>
      </c>
      <c r="JB251" s="5">
        <v>1</v>
      </c>
      <c r="JC251" s="5">
        <v>0</v>
      </c>
      <c r="JD251" s="5">
        <v>0</v>
      </c>
      <c r="JE251" s="5"/>
      <c r="JF251" s="5"/>
      <c r="JG251" s="5"/>
      <c r="JH251" s="5"/>
      <c r="JI251" s="5"/>
      <c r="JJ251" s="5"/>
      <c r="JK251" s="5"/>
      <c r="JL251" s="5"/>
      <c r="JM251" s="5"/>
      <c r="JN251" s="5"/>
      <c r="JO251" s="5"/>
      <c r="JP251" s="5"/>
      <c r="JQ251" s="5"/>
      <c r="JR251" s="5">
        <v>5210</v>
      </c>
      <c r="JS251" s="5"/>
      <c r="JT251" s="5"/>
      <c r="JU251" s="5">
        <v>168</v>
      </c>
      <c r="JV251" s="5"/>
      <c r="JW251" s="5"/>
      <c r="JX251" s="5"/>
      <c r="JY251" s="5"/>
      <c r="JZ251" s="5"/>
      <c r="KA251" s="5"/>
      <c r="KB251" s="5"/>
      <c r="KC251" s="5"/>
      <c r="KD251" s="5"/>
      <c r="KE251" s="5"/>
      <c r="KF251" s="5">
        <v>6</v>
      </c>
      <c r="KG251" s="5">
        <v>1</v>
      </c>
      <c r="KH251" s="5">
        <v>28</v>
      </c>
      <c r="KI251" s="5">
        <v>62</v>
      </c>
      <c r="KJ251" s="5">
        <v>24</v>
      </c>
      <c r="KK251" s="5">
        <v>24</v>
      </c>
      <c r="KL251" s="5">
        <v>4</v>
      </c>
      <c r="KM251" s="5">
        <v>0</v>
      </c>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v>4</v>
      </c>
      <c r="MP251" s="5">
        <v>0</v>
      </c>
      <c r="MQ251" s="5"/>
      <c r="MR251" s="5"/>
      <c r="MS251" s="5"/>
      <c r="MT251" s="5"/>
      <c r="MU251" s="5">
        <v>0</v>
      </c>
      <c r="MV251" s="5"/>
      <c r="MW251" s="5"/>
      <c r="MX251" s="5"/>
      <c r="MY251" s="5"/>
      <c r="MZ251" s="5"/>
      <c r="NA251" s="5"/>
      <c r="NB251" s="5"/>
      <c r="NC251" s="5"/>
      <c r="ND251" s="5"/>
      <c r="NE251" s="5"/>
      <c r="NF251" s="5"/>
      <c r="NG251" s="5"/>
      <c r="NH251" s="5"/>
      <c r="NI251" s="5"/>
      <c r="NJ251" s="5"/>
      <c r="NK251" s="5"/>
      <c r="NX251" s="18">
        <f t="shared" si="20"/>
        <v>1224.0976190476138</v>
      </c>
      <c r="NY251" t="str">
        <f t="shared" si="18"/>
        <v>Smaller</v>
      </c>
      <c r="NZ251" t="str">
        <f t="shared" si="19"/>
        <v>Small</v>
      </c>
    </row>
    <row r="252" spans="1:390">
      <c r="A252" s="1" t="s">
        <v>495</v>
      </c>
      <c r="B252" s="1" t="s">
        <v>552</v>
      </c>
      <c r="C252" s="32" t="s">
        <v>553</v>
      </c>
      <c r="D252" s="1" t="s">
        <v>404</v>
      </c>
      <c r="E252" s="1">
        <v>20080</v>
      </c>
      <c r="F252" s="1" t="s">
        <v>763</v>
      </c>
      <c r="G252" s="5">
        <v>13996.662666666713</v>
      </c>
      <c r="H252" s="71">
        <v>30000</v>
      </c>
      <c r="I252" s="73"/>
      <c r="J252" s="73">
        <v>65</v>
      </c>
      <c r="K252" s="73">
        <v>4</v>
      </c>
      <c r="L252" s="73"/>
      <c r="M252" s="73"/>
      <c r="N252" s="73"/>
      <c r="O252" s="73"/>
      <c r="P252" s="73"/>
      <c r="Q252" s="73"/>
      <c r="R252" s="73">
        <v>0</v>
      </c>
      <c r="S252" s="73"/>
      <c r="T252" s="73"/>
      <c r="U252" s="73">
        <v>28</v>
      </c>
      <c r="V252" s="73">
        <v>418</v>
      </c>
      <c r="W252" s="94">
        <v>0</v>
      </c>
      <c r="X252" s="94"/>
      <c r="Y252" s="94"/>
      <c r="Z252" s="94"/>
      <c r="AA252" s="94"/>
      <c r="AB252" s="94"/>
      <c r="AC252" s="95">
        <v>3231</v>
      </c>
      <c r="AD252" s="73"/>
      <c r="AE252" s="73"/>
      <c r="AF252" s="95">
        <v>0</v>
      </c>
      <c r="AG252" s="95">
        <v>29099</v>
      </c>
      <c r="AH252" s="95">
        <v>0</v>
      </c>
      <c r="AI252" s="95">
        <v>0</v>
      </c>
      <c r="AJ252" s="95"/>
      <c r="AK252" s="95"/>
      <c r="AL252" s="95">
        <v>0</v>
      </c>
      <c r="AM252" s="95">
        <v>4113</v>
      </c>
      <c r="AN252" s="73"/>
      <c r="AO252" s="96">
        <v>36443</v>
      </c>
      <c r="AP252" s="73">
        <v>0</v>
      </c>
      <c r="AQ252" s="73"/>
      <c r="AR252" s="73"/>
      <c r="AS252" s="73">
        <v>0</v>
      </c>
      <c r="AT252" s="73">
        <v>8070</v>
      </c>
      <c r="AU252" s="73">
        <v>0</v>
      </c>
      <c r="AV252" s="73">
        <v>0</v>
      </c>
      <c r="AW252" s="73"/>
      <c r="AX252" s="73"/>
      <c r="AY252" s="73">
        <v>0</v>
      </c>
      <c r="AZ252" s="73">
        <v>0</v>
      </c>
      <c r="BA252" s="73"/>
      <c r="BB252" s="73">
        <v>8070</v>
      </c>
      <c r="BC252" s="73">
        <v>890</v>
      </c>
      <c r="BD252" s="73"/>
      <c r="BE252" s="73"/>
      <c r="BF252" s="73">
        <v>0</v>
      </c>
      <c r="BG252" s="73">
        <v>18609</v>
      </c>
      <c r="BH252" s="73">
        <v>0</v>
      </c>
      <c r="BI252" s="73">
        <v>0</v>
      </c>
      <c r="BJ252" s="73"/>
      <c r="BK252" s="73"/>
      <c r="BL252" s="73">
        <v>0</v>
      </c>
      <c r="BM252" s="73">
        <v>0</v>
      </c>
      <c r="BN252" s="73"/>
      <c r="BO252" s="73">
        <v>19499</v>
      </c>
      <c r="BP252" s="73">
        <v>0</v>
      </c>
      <c r="BQ252" s="73"/>
      <c r="BR252" s="73">
        <v>0</v>
      </c>
      <c r="BS252" s="73">
        <v>0</v>
      </c>
      <c r="BT252" s="73">
        <v>0</v>
      </c>
      <c r="BU252" s="73">
        <v>0</v>
      </c>
      <c r="BV252" s="73"/>
      <c r="BW252" s="2"/>
      <c r="BX252" s="2">
        <v>0</v>
      </c>
      <c r="BY252" s="2">
        <v>0</v>
      </c>
      <c r="BZ252" s="2">
        <v>0</v>
      </c>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v>46839</v>
      </c>
      <c r="CZ252" s="2"/>
      <c r="DA252" s="2">
        <v>0</v>
      </c>
      <c r="DB252" s="2">
        <v>27732</v>
      </c>
      <c r="DC252" s="2">
        <v>0</v>
      </c>
      <c r="DD252" s="2"/>
      <c r="DE252" s="2"/>
      <c r="DF252" s="2">
        <v>8084</v>
      </c>
      <c r="DG252" s="2">
        <v>0</v>
      </c>
      <c r="DH252" s="2">
        <v>0</v>
      </c>
      <c r="DI252" s="2">
        <v>82655</v>
      </c>
      <c r="DJ252" s="2"/>
      <c r="DK252" s="2"/>
      <c r="DL252" s="2"/>
      <c r="DM252" s="2"/>
      <c r="DN252" s="2"/>
      <c r="DO252" s="2"/>
      <c r="DP252" s="2"/>
      <c r="DQ252" s="2"/>
      <c r="DR252" s="2"/>
      <c r="DS252" s="2"/>
      <c r="DT252" s="2"/>
      <c r="DU252" s="2"/>
      <c r="DV252" s="73"/>
      <c r="DW252" s="73"/>
      <c r="DX252" s="2"/>
      <c r="DY252" s="2"/>
      <c r="DZ252" s="2"/>
      <c r="EA252" s="2"/>
      <c r="EB252" s="2"/>
      <c r="EC252" s="2"/>
      <c r="ED252" s="2"/>
      <c r="EE252" s="2"/>
      <c r="EF252" s="2"/>
      <c r="EG252" s="2"/>
      <c r="EH252" s="2"/>
      <c r="EI252" s="73"/>
      <c r="EJ252" s="2">
        <v>0</v>
      </c>
      <c r="EK252" s="2"/>
      <c r="EL252" s="2">
        <v>0</v>
      </c>
      <c r="EM252" s="2">
        <v>0</v>
      </c>
      <c r="EN252" s="2">
        <v>0</v>
      </c>
      <c r="EO252" s="2"/>
      <c r="EP252" s="2"/>
      <c r="EQ252" s="2">
        <v>0</v>
      </c>
      <c r="ER252" s="2">
        <v>0</v>
      </c>
      <c r="ES252" s="2">
        <v>0</v>
      </c>
      <c r="ET252" s="2">
        <v>0</v>
      </c>
      <c r="EU252" s="3"/>
      <c r="EV252" s="3"/>
      <c r="EW252" s="3"/>
      <c r="EX252" s="3"/>
      <c r="EY252" s="3"/>
      <c r="EZ252" s="3"/>
      <c r="FA252" s="5"/>
      <c r="FB252" s="5"/>
      <c r="FC252" s="5"/>
      <c r="FD252" s="5"/>
      <c r="FE252" s="5"/>
      <c r="FF252" s="5"/>
      <c r="FG252" s="5"/>
      <c r="FH252" s="5"/>
      <c r="FI252" s="5"/>
      <c r="FJ252" s="5"/>
      <c r="FK252" s="5"/>
      <c r="FL252" s="5"/>
      <c r="FM252" s="5"/>
      <c r="FN252" s="5"/>
      <c r="FO252" s="5"/>
      <c r="FP252" s="5"/>
      <c r="FQ252" s="5"/>
      <c r="FR252" s="5"/>
      <c r="FS252" s="5"/>
      <c r="FT252" s="2"/>
      <c r="FU252" s="2"/>
      <c r="FV252" s="2"/>
      <c r="FW252" s="2"/>
      <c r="FX252" s="2"/>
      <c r="FY252" s="2"/>
      <c r="FZ252" s="2"/>
      <c r="GA252" s="2"/>
      <c r="GB252" s="2"/>
      <c r="GC252" s="2"/>
      <c r="GD252" s="2"/>
      <c r="GE252" s="2">
        <v>3275</v>
      </c>
      <c r="GF252" s="2"/>
      <c r="GG252" s="2">
        <v>0</v>
      </c>
      <c r="GH252" s="2">
        <v>0</v>
      </c>
      <c r="GI252" s="2">
        <v>0</v>
      </c>
      <c r="GJ252" s="2">
        <v>281</v>
      </c>
      <c r="GK252" s="2"/>
      <c r="GL252" s="2"/>
      <c r="GM252" s="2">
        <v>0</v>
      </c>
      <c r="GN252" s="2">
        <v>0</v>
      </c>
      <c r="GO252" s="2">
        <v>3556</v>
      </c>
      <c r="GP252" s="2">
        <v>55942</v>
      </c>
      <c r="GQ252" s="2">
        <v>90725</v>
      </c>
      <c r="GR252" s="2">
        <v>150223</v>
      </c>
      <c r="GS252" s="1" t="s">
        <v>395</v>
      </c>
      <c r="GT252" s="1"/>
      <c r="GU252" s="1"/>
      <c r="GV252" s="1" t="s">
        <v>768</v>
      </c>
      <c r="GW252" s="1"/>
      <c r="GX252" s="1"/>
      <c r="GY252" s="1"/>
      <c r="GZ252" s="1"/>
      <c r="HA252" s="1"/>
      <c r="HB252" t="s">
        <v>772</v>
      </c>
      <c r="HC252" s="2">
        <v>998</v>
      </c>
      <c r="HD252" s="2">
        <v>0</v>
      </c>
      <c r="HE252" s="2">
        <v>14768</v>
      </c>
      <c r="HF252" s="2">
        <v>129</v>
      </c>
      <c r="HG252" s="2"/>
      <c r="HH252" s="2">
        <v>93465</v>
      </c>
      <c r="HI252" s="2"/>
      <c r="HJ252" s="2">
        <v>0</v>
      </c>
      <c r="HK252" s="2">
        <v>3127</v>
      </c>
      <c r="HL252" s="2">
        <v>1048</v>
      </c>
      <c r="HM252" s="2"/>
      <c r="HN252" s="2"/>
      <c r="HO252" s="2">
        <v>1702</v>
      </c>
      <c r="HP252" s="2">
        <v>1752</v>
      </c>
      <c r="HQ252" s="2">
        <v>186</v>
      </c>
      <c r="HR252" s="2">
        <v>0</v>
      </c>
      <c r="HS252" s="2"/>
      <c r="HT252" s="2"/>
      <c r="HU252" s="4">
        <v>5</v>
      </c>
      <c r="HV252" s="4"/>
      <c r="HW252" s="4"/>
      <c r="HX252" s="4"/>
      <c r="HY252" s="4"/>
      <c r="HZ252" s="4"/>
      <c r="IA252" s="4"/>
      <c r="IB252" s="4"/>
      <c r="IC252" s="4"/>
      <c r="ID252" s="4"/>
      <c r="IE252" s="4"/>
      <c r="IF252" s="64">
        <v>1</v>
      </c>
      <c r="IG252" s="4">
        <v>5.53</v>
      </c>
      <c r="IH252" s="4">
        <v>9.5300000000000011</v>
      </c>
      <c r="II252" s="35">
        <f t="shared" si="17"/>
        <v>5.53</v>
      </c>
      <c r="IJ252" s="4"/>
      <c r="IK252" s="4">
        <v>4</v>
      </c>
      <c r="IL252" s="4">
        <v>4</v>
      </c>
      <c r="IM252" s="5">
        <v>21226</v>
      </c>
      <c r="IN252" s="1" t="s">
        <v>411</v>
      </c>
      <c r="IO252" s="71">
        <v>21892</v>
      </c>
      <c r="IP252" s="5"/>
      <c r="IQ252" s="5"/>
      <c r="IR252" s="5">
        <v>0</v>
      </c>
      <c r="IS252" s="5"/>
      <c r="IT252" s="5"/>
      <c r="IU252" s="5"/>
      <c r="IV252" s="5">
        <v>0</v>
      </c>
      <c r="IW252" s="5"/>
      <c r="IX252" s="5">
        <v>21892</v>
      </c>
      <c r="IY252" s="5"/>
      <c r="IZ252" s="5"/>
      <c r="JA252" s="5">
        <v>80</v>
      </c>
      <c r="JB252" s="5">
        <v>74</v>
      </c>
      <c r="JC252" s="5">
        <v>82</v>
      </c>
      <c r="JD252" s="5">
        <v>73</v>
      </c>
      <c r="JE252" s="5"/>
      <c r="JF252" s="5"/>
      <c r="JG252" s="5"/>
      <c r="JH252" s="5"/>
      <c r="JI252" s="5"/>
      <c r="JJ252" s="5"/>
      <c r="JK252" s="5"/>
      <c r="JL252" s="5"/>
      <c r="JM252" s="5"/>
      <c r="JN252" s="5"/>
      <c r="JO252" s="5"/>
      <c r="JP252" s="5"/>
      <c r="JQ252" s="5"/>
      <c r="JR252" s="5">
        <v>5110</v>
      </c>
      <c r="JS252" s="5"/>
      <c r="JT252" s="5"/>
      <c r="JU252" s="5">
        <v>146</v>
      </c>
      <c r="JV252" s="5"/>
      <c r="JW252" s="5"/>
      <c r="JX252" s="5"/>
      <c r="JY252" s="5"/>
      <c r="JZ252" s="5"/>
      <c r="KA252" s="5"/>
      <c r="KB252" s="5"/>
      <c r="KC252" s="5"/>
      <c r="KD252" s="5"/>
      <c r="KE252" s="5"/>
      <c r="KF252" s="5">
        <v>1</v>
      </c>
      <c r="KG252" s="5">
        <v>2</v>
      </c>
      <c r="KH252" s="5">
        <v>25</v>
      </c>
      <c r="KI252" s="5">
        <v>54</v>
      </c>
      <c r="KJ252" s="5">
        <v>47</v>
      </c>
      <c r="KK252" s="5">
        <v>47</v>
      </c>
      <c r="KL252" s="5">
        <v>0</v>
      </c>
      <c r="KM252" s="5">
        <v>0</v>
      </c>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v>0</v>
      </c>
      <c r="MP252" s="5">
        <v>0</v>
      </c>
      <c r="MQ252" s="5"/>
      <c r="MR252" s="5"/>
      <c r="MS252" s="5"/>
      <c r="MT252" s="5"/>
      <c r="MU252" s="5">
        <v>0</v>
      </c>
      <c r="MV252" s="5"/>
      <c r="MW252" s="5"/>
      <c r="MX252" s="5"/>
      <c r="MY252" s="5"/>
      <c r="MZ252" s="5"/>
      <c r="NA252" s="5"/>
      <c r="NB252" s="5"/>
      <c r="NC252" s="5"/>
      <c r="ND252" s="5"/>
      <c r="NE252" s="5"/>
      <c r="NF252" s="5"/>
      <c r="NG252" s="5"/>
      <c r="NH252" s="5"/>
      <c r="NI252" s="5"/>
      <c r="NJ252" s="5"/>
      <c r="NK252" s="5"/>
      <c r="NX252" s="18">
        <f t="shared" si="20"/>
        <v>2531.0420735382841</v>
      </c>
      <c r="NY252" t="str">
        <f t="shared" si="18"/>
        <v>Larger</v>
      </c>
      <c r="NZ252" t="str">
        <f t="shared" si="19"/>
        <v>Medium</v>
      </c>
    </row>
    <row r="253" spans="1:390">
      <c r="A253" s="1" t="s">
        <v>450</v>
      </c>
      <c r="B253" s="1" t="s">
        <v>451</v>
      </c>
      <c r="C253" s="32" t="s">
        <v>452</v>
      </c>
      <c r="D253" s="31" t="s">
        <v>393</v>
      </c>
      <c r="E253" s="1">
        <v>20080</v>
      </c>
      <c r="F253" s="1" t="s">
        <v>763</v>
      </c>
      <c r="G253" s="5">
        <v>1949.706476190476</v>
      </c>
      <c r="H253" s="71">
        <v>7591</v>
      </c>
      <c r="I253" s="73"/>
      <c r="J253" s="73">
        <v>10</v>
      </c>
      <c r="K253" s="73">
        <v>1</v>
      </c>
      <c r="L253" s="73"/>
      <c r="M253" s="73"/>
      <c r="N253" s="73"/>
      <c r="O253" s="73"/>
      <c r="P253" s="73"/>
      <c r="Q253" s="73"/>
      <c r="R253" s="73">
        <v>0</v>
      </c>
      <c r="S253" s="73"/>
      <c r="T253" s="73"/>
      <c r="U253" s="73">
        <v>10</v>
      </c>
      <c r="V253" s="73">
        <v>74</v>
      </c>
      <c r="W253" s="94">
        <v>0</v>
      </c>
      <c r="X253" s="94"/>
      <c r="Y253" s="94"/>
      <c r="Z253" s="94"/>
      <c r="AA253" s="94"/>
      <c r="AB253" s="94"/>
      <c r="AC253" s="95">
        <v>3705</v>
      </c>
      <c r="AD253" s="73"/>
      <c r="AE253" s="73"/>
      <c r="AF253" s="95">
        <v>0</v>
      </c>
      <c r="AG253" s="95">
        <v>3100</v>
      </c>
      <c r="AH253" s="95"/>
      <c r="AI253" s="95"/>
      <c r="AJ253" s="95"/>
      <c r="AK253" s="95"/>
      <c r="AL253" s="95"/>
      <c r="AM253" s="95"/>
      <c r="AN253" s="73"/>
      <c r="AO253" s="96">
        <v>6635</v>
      </c>
      <c r="AP253" s="73"/>
      <c r="AQ253" s="73"/>
      <c r="AR253" s="73"/>
      <c r="AS253" s="73"/>
      <c r="AT253" s="73"/>
      <c r="AU253" s="73"/>
      <c r="AV253" s="73">
        <v>3000</v>
      </c>
      <c r="AW253" s="73"/>
      <c r="AX253" s="73"/>
      <c r="AY253" s="73"/>
      <c r="AZ253" s="73"/>
      <c r="BA253" s="73"/>
      <c r="BB253" s="73">
        <v>3000</v>
      </c>
      <c r="BC253" s="73">
        <v>11692</v>
      </c>
      <c r="BD253" s="73"/>
      <c r="BE253" s="73"/>
      <c r="BF253" s="73"/>
      <c r="BG253" s="73"/>
      <c r="BH253" s="73"/>
      <c r="BI253" s="73"/>
      <c r="BJ253" s="73"/>
      <c r="BK253" s="73"/>
      <c r="BL253" s="73"/>
      <c r="BM253" s="73"/>
      <c r="BN253" s="73"/>
      <c r="BO253" s="73">
        <v>11692</v>
      </c>
      <c r="BP253" s="73">
        <v>5218</v>
      </c>
      <c r="BQ253" s="73"/>
      <c r="BR253" s="73"/>
      <c r="BS253" s="73"/>
      <c r="BT253" s="73"/>
      <c r="BU253" s="73"/>
      <c r="BV253" s="73"/>
      <c r="BW253" s="2"/>
      <c r="BX253" s="2"/>
      <c r="BY253" s="2"/>
      <c r="BZ253" s="2">
        <v>5218</v>
      </c>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v>26253</v>
      </c>
      <c r="CZ253" s="2"/>
      <c r="DA253" s="2"/>
      <c r="DB253" s="2"/>
      <c r="DC253" s="2"/>
      <c r="DD253" s="2"/>
      <c r="DE253" s="2"/>
      <c r="DF253" s="2">
        <v>10596</v>
      </c>
      <c r="DG253" s="2"/>
      <c r="DH253" s="2"/>
      <c r="DI253" s="2">
        <v>36849</v>
      </c>
      <c r="DJ253" s="2"/>
      <c r="DK253" s="2"/>
      <c r="DL253" s="2"/>
      <c r="DM253" s="2"/>
      <c r="DN253" s="2"/>
      <c r="DO253" s="2"/>
      <c r="DP253" s="2"/>
      <c r="DQ253" s="2"/>
      <c r="DR253" s="2"/>
      <c r="DS253" s="2"/>
      <c r="DT253" s="2"/>
      <c r="DU253" s="2"/>
      <c r="DV253" s="73"/>
      <c r="DW253" s="73"/>
      <c r="DX253" s="2"/>
      <c r="DY253" s="2"/>
      <c r="DZ253" s="2"/>
      <c r="EA253" s="2"/>
      <c r="EB253" s="2"/>
      <c r="EC253" s="2"/>
      <c r="ED253" s="2"/>
      <c r="EE253" s="2"/>
      <c r="EF253" s="2"/>
      <c r="EG253" s="2"/>
      <c r="EH253" s="2"/>
      <c r="EI253" s="73"/>
      <c r="EJ253" s="2">
        <v>595</v>
      </c>
      <c r="EK253" s="2"/>
      <c r="EL253" s="2"/>
      <c r="EM253" s="2"/>
      <c r="EN253" s="2"/>
      <c r="EO253" s="2"/>
      <c r="EP253" s="2"/>
      <c r="EQ253" s="2"/>
      <c r="ER253" s="2"/>
      <c r="ES253" s="2"/>
      <c r="ET253" s="2">
        <v>595</v>
      </c>
      <c r="EU253" s="3"/>
      <c r="EV253" s="3"/>
      <c r="EW253" s="3"/>
      <c r="EX253" s="3"/>
      <c r="EY253" s="3"/>
      <c r="EZ253" s="3"/>
      <c r="FA253" s="5"/>
      <c r="FB253" s="5"/>
      <c r="FC253" s="5"/>
      <c r="FD253" s="5"/>
      <c r="FE253" s="5"/>
      <c r="FF253" s="5"/>
      <c r="FG253" s="5"/>
      <c r="FH253" s="5"/>
      <c r="FI253" s="5"/>
      <c r="FJ253" s="5"/>
      <c r="FK253" s="5"/>
      <c r="FL253" s="5"/>
      <c r="FM253" s="5"/>
      <c r="FN253" s="5"/>
      <c r="FO253" s="5"/>
      <c r="FP253" s="5"/>
      <c r="FQ253" s="5"/>
      <c r="FR253" s="5"/>
      <c r="FS253" s="5"/>
      <c r="FT253" s="2"/>
      <c r="FU253" s="2"/>
      <c r="FV253" s="2"/>
      <c r="FW253" s="2"/>
      <c r="FX253" s="2"/>
      <c r="FY253" s="2"/>
      <c r="FZ253" s="2"/>
      <c r="GA253" s="2"/>
      <c r="GB253" s="2"/>
      <c r="GC253" s="2"/>
      <c r="GD253" s="2"/>
      <c r="GE253" s="2">
        <v>4150</v>
      </c>
      <c r="GF253" s="2"/>
      <c r="GG253" s="2"/>
      <c r="GH253" s="2"/>
      <c r="GI253" s="2"/>
      <c r="GJ253" s="2"/>
      <c r="GK253" s="2"/>
      <c r="GL253" s="2"/>
      <c r="GM253" s="2"/>
      <c r="GN253" s="2"/>
      <c r="GO253" s="2">
        <v>4150</v>
      </c>
      <c r="GP253" s="2">
        <v>23545</v>
      </c>
      <c r="GQ253" s="2">
        <v>40444</v>
      </c>
      <c r="GR253" s="2">
        <v>68139</v>
      </c>
      <c r="GS253" s="1"/>
      <c r="GT253" s="1" t="s">
        <v>785</v>
      </c>
      <c r="GU253" s="1" t="s">
        <v>397</v>
      </c>
      <c r="GV253" s="1" t="s">
        <v>766</v>
      </c>
      <c r="GW253" t="s">
        <v>410</v>
      </c>
      <c r="GX253" s="31"/>
      <c r="HC253" s="2">
        <v>465</v>
      </c>
      <c r="HD253" s="2">
        <v>415</v>
      </c>
      <c r="HE253" s="2">
        <v>17676</v>
      </c>
      <c r="HF253" s="2">
        <v>101</v>
      </c>
      <c r="HG253" s="2"/>
      <c r="HH253" s="2">
        <v>22549</v>
      </c>
      <c r="HI253" s="2"/>
      <c r="HJ253" s="2">
        <v>33</v>
      </c>
      <c r="HK253" s="2">
        <v>2236</v>
      </c>
      <c r="HL253" s="2">
        <v>481</v>
      </c>
      <c r="HM253" s="2"/>
      <c r="HN253" s="2"/>
      <c r="HO253" s="2">
        <v>0</v>
      </c>
      <c r="HP253" s="2">
        <v>0</v>
      </c>
      <c r="HQ253" s="2">
        <v>91</v>
      </c>
      <c r="HR253" s="2">
        <v>44</v>
      </c>
      <c r="HS253" s="2"/>
      <c r="HT253" s="2"/>
      <c r="HU253" s="4">
        <v>1</v>
      </c>
      <c r="HV253" s="4"/>
      <c r="HW253" s="4"/>
      <c r="HX253" s="4"/>
      <c r="HY253" s="4"/>
      <c r="HZ253" s="4"/>
      <c r="IA253" s="4"/>
      <c r="IB253" s="4"/>
      <c r="IC253" s="4"/>
      <c r="ID253" s="4"/>
      <c r="IE253" s="4"/>
      <c r="IF253" s="64">
        <v>0.25</v>
      </c>
      <c r="IG253" s="4">
        <v>1</v>
      </c>
      <c r="IH253" s="4">
        <v>3</v>
      </c>
      <c r="II253" s="35">
        <f t="shared" si="17"/>
        <v>1</v>
      </c>
      <c r="IJ253" s="4"/>
      <c r="IK253" s="4">
        <v>2</v>
      </c>
      <c r="IL253" s="4">
        <v>2</v>
      </c>
      <c r="IM253" s="5">
        <v>155</v>
      </c>
      <c r="IN253" s="1" t="s">
        <v>400</v>
      </c>
      <c r="IO253" s="71">
        <v>1273</v>
      </c>
      <c r="IP253" s="5">
        <v>370</v>
      </c>
      <c r="IQ253" s="5">
        <v>103</v>
      </c>
      <c r="IR253" s="5">
        <v>610</v>
      </c>
      <c r="IS253" s="5"/>
      <c r="IT253" s="5"/>
      <c r="IU253" s="5"/>
      <c r="IV253" s="5">
        <v>274</v>
      </c>
      <c r="IW253" s="5"/>
      <c r="IX253" s="5">
        <v>2630</v>
      </c>
      <c r="IY253" s="5"/>
      <c r="IZ253" s="5"/>
      <c r="JA253" s="5">
        <v>199</v>
      </c>
      <c r="JB253" s="5">
        <v>191</v>
      </c>
      <c r="JC253" s="5">
        <v>0</v>
      </c>
      <c r="JD253" s="5">
        <v>0</v>
      </c>
      <c r="JE253" s="5"/>
      <c r="JF253" s="5"/>
      <c r="JG253" s="5"/>
      <c r="JH253" s="5"/>
      <c r="JI253" s="5"/>
      <c r="JJ253" s="5"/>
      <c r="JK253" s="5"/>
      <c r="JL253" s="5"/>
      <c r="JM253" s="5"/>
      <c r="JN253" s="5"/>
      <c r="JO253" s="5"/>
      <c r="JP253" s="5"/>
      <c r="JQ253" s="5"/>
      <c r="JR253" s="5">
        <v>236</v>
      </c>
      <c r="JS253" s="5"/>
      <c r="JT253" s="5"/>
      <c r="JU253" s="5">
        <v>51</v>
      </c>
      <c r="JV253" s="5"/>
      <c r="JW253" s="5"/>
      <c r="JX253" s="5"/>
      <c r="JY253" s="5"/>
      <c r="JZ253" s="5"/>
      <c r="KA253" s="5"/>
      <c r="KB253" s="5"/>
      <c r="KC253" s="5"/>
      <c r="KD253" s="5"/>
      <c r="KE253" s="5"/>
      <c r="KF253" s="5">
        <v>0</v>
      </c>
      <c r="KG253" s="5">
        <v>0</v>
      </c>
      <c r="KH253" s="5"/>
      <c r="KI253" s="5">
        <v>56</v>
      </c>
      <c r="KJ253" s="5">
        <v>48</v>
      </c>
      <c r="KK253" s="5">
        <v>37.5</v>
      </c>
      <c r="KL253" s="5">
        <v>0</v>
      </c>
      <c r="KM253" s="5">
        <v>0</v>
      </c>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v>0</v>
      </c>
      <c r="MP253" s="5">
        <v>0</v>
      </c>
      <c r="MQ253" s="5"/>
      <c r="MR253" s="5"/>
      <c r="MS253" s="5">
        <v>29626</v>
      </c>
      <c r="MT253" s="5"/>
      <c r="MU253" s="5">
        <v>0</v>
      </c>
      <c r="MV253" s="5"/>
      <c r="MW253" s="5"/>
      <c r="MX253" s="5"/>
      <c r="MY253" s="5"/>
      <c r="MZ253" s="5"/>
      <c r="NA253" s="5"/>
      <c r="NB253" s="5"/>
      <c r="NC253" s="5"/>
      <c r="ND253" s="5"/>
      <c r="NE253" s="5"/>
      <c r="NF253" s="5"/>
      <c r="NG253" s="5"/>
      <c r="NH253" s="5"/>
      <c r="NI253" s="5"/>
      <c r="NJ253" s="5"/>
      <c r="NK253" s="5"/>
      <c r="NX253" s="18">
        <f t="shared" si="20"/>
        <v>1949.706476190476</v>
      </c>
      <c r="NY253" t="str">
        <f t="shared" si="18"/>
        <v>Smaller</v>
      </c>
      <c r="NZ253" t="str">
        <f t="shared" si="19"/>
        <v>Small</v>
      </c>
    </row>
    <row r="254" spans="1:390">
      <c r="A254" s="1" t="s">
        <v>422</v>
      </c>
      <c r="B254" s="1" t="s">
        <v>423</v>
      </c>
      <c r="C254" s="32" t="s">
        <v>424</v>
      </c>
      <c r="D254" s="31" t="s">
        <v>393</v>
      </c>
      <c r="E254" s="1">
        <v>20080</v>
      </c>
      <c r="F254" s="1" t="s">
        <v>763</v>
      </c>
      <c r="G254" s="5">
        <v>20391.964380952435</v>
      </c>
      <c r="H254" s="71">
        <v>30800</v>
      </c>
      <c r="I254" s="73"/>
      <c r="J254" s="73">
        <v>134</v>
      </c>
      <c r="K254" s="73">
        <v>11</v>
      </c>
      <c r="L254" s="73"/>
      <c r="M254" s="73"/>
      <c r="N254" s="73"/>
      <c r="O254" s="73"/>
      <c r="P254" s="73"/>
      <c r="Q254" s="73"/>
      <c r="R254" s="73">
        <v>55</v>
      </c>
      <c r="S254" s="73"/>
      <c r="T254" s="73"/>
      <c r="U254" s="73">
        <v>48</v>
      </c>
      <c r="V254" s="73">
        <v>383</v>
      </c>
      <c r="W254" s="94">
        <v>144</v>
      </c>
      <c r="X254" s="94"/>
      <c r="Y254" s="94"/>
      <c r="Z254" s="94"/>
      <c r="AA254" s="94"/>
      <c r="AB254" s="94"/>
      <c r="AC254" s="95">
        <v>4486</v>
      </c>
      <c r="AD254" s="73"/>
      <c r="AE254" s="73"/>
      <c r="AF254" s="95">
        <v>11757</v>
      </c>
      <c r="AG254" s="95">
        <v>0</v>
      </c>
      <c r="AH254" s="95"/>
      <c r="AI254" s="95"/>
      <c r="AJ254" s="95"/>
      <c r="AK254" s="95"/>
      <c r="AL254" s="95"/>
      <c r="AM254" s="95">
        <v>1519</v>
      </c>
      <c r="AN254" s="73"/>
      <c r="AO254" s="96">
        <v>16242</v>
      </c>
      <c r="AP254" s="73">
        <v>5900</v>
      </c>
      <c r="AQ254" s="73"/>
      <c r="AR254" s="73"/>
      <c r="AS254" s="73"/>
      <c r="AT254" s="73"/>
      <c r="AU254" s="73"/>
      <c r="AV254" s="73"/>
      <c r="AW254" s="73"/>
      <c r="AX254" s="73"/>
      <c r="AY254" s="73"/>
      <c r="AZ254" s="73"/>
      <c r="BA254" s="73"/>
      <c r="BB254" s="73">
        <v>5900</v>
      </c>
      <c r="BC254" s="73"/>
      <c r="BD254" s="73"/>
      <c r="BE254" s="73"/>
      <c r="BF254" s="73"/>
      <c r="BG254" s="73"/>
      <c r="BH254" s="73"/>
      <c r="BI254" s="73"/>
      <c r="BJ254" s="73"/>
      <c r="BK254" s="73"/>
      <c r="BL254" s="73">
        <v>67706</v>
      </c>
      <c r="BM254" s="73"/>
      <c r="BN254" s="73"/>
      <c r="BO254" s="73">
        <v>67706</v>
      </c>
      <c r="BP254" s="73"/>
      <c r="BQ254" s="73"/>
      <c r="BR254" s="73"/>
      <c r="BS254" s="73"/>
      <c r="BT254" s="73"/>
      <c r="BU254" s="73"/>
      <c r="BV254" s="73"/>
      <c r="BW254" s="2"/>
      <c r="BX254" s="2">
        <v>9678</v>
      </c>
      <c r="BY254" s="2"/>
      <c r="BZ254" s="2">
        <v>9678</v>
      </c>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v>40866</v>
      </c>
      <c r="CZ254" s="2"/>
      <c r="DA254" s="2"/>
      <c r="DB254" s="2"/>
      <c r="DC254" s="2"/>
      <c r="DD254" s="2"/>
      <c r="DE254" s="2"/>
      <c r="DF254" s="2">
        <v>18845</v>
      </c>
      <c r="DG254" s="2"/>
      <c r="DH254" s="2"/>
      <c r="DI254" s="2">
        <v>59711</v>
      </c>
      <c r="DJ254" s="2"/>
      <c r="DK254" s="2"/>
      <c r="DL254" s="2"/>
      <c r="DM254" s="2"/>
      <c r="DN254" s="2"/>
      <c r="DO254" s="2"/>
      <c r="DP254" s="2"/>
      <c r="DQ254" s="2"/>
      <c r="DR254" s="2"/>
      <c r="DS254" s="2"/>
      <c r="DT254" s="2"/>
      <c r="DU254" s="2"/>
      <c r="DV254" s="73"/>
      <c r="DW254" s="73"/>
      <c r="DX254" s="2"/>
      <c r="DY254" s="2"/>
      <c r="DZ254" s="2"/>
      <c r="EA254" s="2"/>
      <c r="EB254" s="2"/>
      <c r="EC254" s="2"/>
      <c r="ED254" s="2"/>
      <c r="EE254" s="2"/>
      <c r="EF254" s="2"/>
      <c r="EG254" s="2"/>
      <c r="EH254" s="2"/>
      <c r="EI254" s="73"/>
      <c r="EJ254" s="2"/>
      <c r="EK254" s="2"/>
      <c r="EL254" s="2"/>
      <c r="EM254" s="2"/>
      <c r="EN254" s="2"/>
      <c r="EO254" s="2"/>
      <c r="EP254" s="2"/>
      <c r="EQ254" s="2"/>
      <c r="ER254" s="2"/>
      <c r="ES254" s="2"/>
      <c r="ET254" s="2">
        <v>0</v>
      </c>
      <c r="EU254" s="3"/>
      <c r="EV254" s="3"/>
      <c r="EW254" s="3"/>
      <c r="EX254" s="3"/>
      <c r="EY254" s="3"/>
      <c r="EZ254" s="3"/>
      <c r="FA254" s="5"/>
      <c r="FB254" s="5"/>
      <c r="FC254" s="5"/>
      <c r="FD254" s="5"/>
      <c r="FE254" s="5"/>
      <c r="FF254" s="5"/>
      <c r="FG254" s="5"/>
      <c r="FH254" s="5"/>
      <c r="FI254" s="5"/>
      <c r="FJ254" s="5"/>
      <c r="FK254" s="5"/>
      <c r="FL254" s="5"/>
      <c r="FM254" s="5"/>
      <c r="FN254" s="5"/>
      <c r="FO254" s="5"/>
      <c r="FP254" s="5"/>
      <c r="FQ254" s="5"/>
      <c r="FR254" s="5"/>
      <c r="FS254" s="5"/>
      <c r="FT254" s="2"/>
      <c r="FU254" s="2"/>
      <c r="FV254" s="2"/>
      <c r="FW254" s="2"/>
      <c r="FX254" s="2"/>
      <c r="FY254" s="2"/>
      <c r="FZ254" s="2"/>
      <c r="GA254" s="2"/>
      <c r="GB254" s="2"/>
      <c r="GC254" s="2"/>
      <c r="GD254" s="2"/>
      <c r="GE254" s="2"/>
      <c r="GF254" s="2"/>
      <c r="GG254" s="2"/>
      <c r="GH254" s="2"/>
      <c r="GI254" s="2"/>
      <c r="GJ254" s="2"/>
      <c r="GK254" s="2"/>
      <c r="GL254" s="2"/>
      <c r="GM254" s="2"/>
      <c r="GN254" s="2"/>
      <c r="GO254" s="2"/>
      <c r="GP254" s="2">
        <v>93626</v>
      </c>
      <c r="GQ254" s="2">
        <v>65611</v>
      </c>
      <c r="GR254" s="2">
        <v>159237</v>
      </c>
      <c r="GS254" s="1" t="s">
        <v>395</v>
      </c>
      <c r="GT254" s="1"/>
      <c r="GU254" s="1"/>
      <c r="GV254" s="1" t="s">
        <v>768</v>
      </c>
      <c r="GW254" s="1"/>
      <c r="GX254" s="31"/>
      <c r="GY254" t="s">
        <v>405</v>
      </c>
      <c r="HC254" s="2"/>
      <c r="HD254" s="2"/>
      <c r="HE254" s="2">
        <v>13453</v>
      </c>
      <c r="HF254" s="2">
        <v>381</v>
      </c>
      <c r="HG254" s="2"/>
      <c r="HH254" s="2"/>
      <c r="HI254" s="2"/>
      <c r="HJ254" s="2"/>
      <c r="HK254" s="2">
        <v>2986</v>
      </c>
      <c r="HL254" s="2"/>
      <c r="HM254" s="2"/>
      <c r="HN254" s="2"/>
      <c r="HO254" s="2"/>
      <c r="HP254" s="2"/>
      <c r="HQ254" s="2">
        <v>187779</v>
      </c>
      <c r="HR254" s="2"/>
      <c r="HS254" s="2"/>
      <c r="HT254" s="2"/>
      <c r="HU254" s="4">
        <v>21</v>
      </c>
      <c r="HV254" s="4"/>
      <c r="HW254" s="4"/>
      <c r="HX254" s="4"/>
      <c r="HY254" s="4"/>
      <c r="HZ254" s="4"/>
      <c r="IA254" s="4"/>
      <c r="IB254" s="4"/>
      <c r="IC254" s="4"/>
      <c r="ID254" s="4"/>
      <c r="IE254" s="4"/>
      <c r="IF254" s="64">
        <v>4.3499999999999996</v>
      </c>
      <c r="IG254" s="4">
        <v>18.32</v>
      </c>
      <c r="IH254" s="4">
        <v>29.12</v>
      </c>
      <c r="II254" s="35">
        <f t="shared" si="17"/>
        <v>18.32</v>
      </c>
      <c r="IJ254" s="4"/>
      <c r="IK254" s="4">
        <v>14</v>
      </c>
      <c r="IL254" s="4">
        <v>10.8</v>
      </c>
      <c r="IM254" s="5">
        <v>7054</v>
      </c>
      <c r="IN254" s="1" t="s">
        <v>411</v>
      </c>
      <c r="IO254" s="71">
        <v>4220</v>
      </c>
      <c r="IP254" s="5">
        <v>14061</v>
      </c>
      <c r="IQ254" s="5">
        <v>11872</v>
      </c>
      <c r="IR254" s="5">
        <v>3914</v>
      </c>
      <c r="IS254" s="5"/>
      <c r="IT254" s="5"/>
      <c r="IU254" s="5"/>
      <c r="IV254" s="5">
        <v>378</v>
      </c>
      <c r="IW254" s="5"/>
      <c r="IX254" s="5">
        <v>34443</v>
      </c>
      <c r="IY254" s="5"/>
      <c r="IZ254" s="5"/>
      <c r="JA254" s="5">
        <v>133</v>
      </c>
      <c r="JB254" s="5">
        <v>117</v>
      </c>
      <c r="JC254" s="5">
        <v>0</v>
      </c>
      <c r="JD254" s="5">
        <v>0</v>
      </c>
      <c r="JE254" s="5"/>
      <c r="JF254" s="5"/>
      <c r="JG254" s="5"/>
      <c r="JH254" s="5"/>
      <c r="JI254" s="5"/>
      <c r="JJ254" s="5"/>
      <c r="JK254" s="5"/>
      <c r="JL254" s="5"/>
      <c r="JM254" s="5"/>
      <c r="JN254" s="5"/>
      <c r="JO254" s="5"/>
      <c r="JP254" s="5"/>
      <c r="JQ254" s="5"/>
      <c r="JR254" s="5">
        <v>1620</v>
      </c>
      <c r="JS254" s="5"/>
      <c r="JT254" s="5"/>
      <c r="JU254" s="5">
        <v>54</v>
      </c>
      <c r="JV254" s="5"/>
      <c r="JW254" s="5"/>
      <c r="JX254" s="5"/>
      <c r="JY254" s="5"/>
      <c r="JZ254" s="5"/>
      <c r="KA254" s="5"/>
      <c r="KB254" s="5"/>
      <c r="KC254" s="5"/>
      <c r="KD254" s="5"/>
      <c r="KE254" s="5"/>
      <c r="KF254" s="5">
        <v>7</v>
      </c>
      <c r="KG254" s="5">
        <v>17</v>
      </c>
      <c r="KH254" s="5">
        <v>273</v>
      </c>
      <c r="KI254" s="5">
        <v>67</v>
      </c>
      <c r="KJ254" s="5">
        <v>56</v>
      </c>
      <c r="KK254" s="5">
        <v>56</v>
      </c>
      <c r="KL254" s="5">
        <v>6</v>
      </c>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v>6</v>
      </c>
      <c r="MP254" s="5"/>
      <c r="MQ254" s="5"/>
      <c r="MR254" s="5"/>
      <c r="MS254" s="5">
        <v>222883</v>
      </c>
      <c r="MT254" s="5"/>
      <c r="MU254" s="5"/>
      <c r="MV254" s="5"/>
      <c r="MW254" s="5"/>
      <c r="MX254" s="5"/>
      <c r="MY254" s="5"/>
      <c r="MZ254" s="5"/>
      <c r="NA254" s="5"/>
      <c r="NB254" s="5"/>
      <c r="NC254" s="5"/>
      <c r="ND254" s="5"/>
      <c r="NE254" s="5"/>
      <c r="NF254" s="5"/>
      <c r="NG254" s="5"/>
      <c r="NH254" s="5"/>
      <c r="NI254" s="5"/>
      <c r="NJ254" s="5"/>
      <c r="NK254" s="5"/>
      <c r="NX254" s="18">
        <f t="shared" si="20"/>
        <v>1113.0984924100674</v>
      </c>
      <c r="NY254" t="str">
        <f t="shared" si="18"/>
        <v>Larger</v>
      </c>
      <c r="NZ254" t="str">
        <f t="shared" si="19"/>
        <v>Large</v>
      </c>
    </row>
    <row r="255" spans="1:390">
      <c r="A255" s="1" t="s">
        <v>432</v>
      </c>
      <c r="B255" s="1" t="s">
        <v>433</v>
      </c>
      <c r="C255" s="32" t="s">
        <v>434</v>
      </c>
      <c r="D255" s="1" t="s">
        <v>404</v>
      </c>
      <c r="E255" s="1">
        <v>20080</v>
      </c>
      <c r="F255" s="1" t="s">
        <v>763</v>
      </c>
      <c r="G255" s="5">
        <v>5831.0832380952379</v>
      </c>
      <c r="H255" s="71">
        <v>9897</v>
      </c>
      <c r="I255" s="73"/>
      <c r="J255" s="73">
        <v>55</v>
      </c>
      <c r="K255" s="73">
        <v>4</v>
      </c>
      <c r="L255" s="73"/>
      <c r="M255" s="73"/>
      <c r="N255" s="73"/>
      <c r="O255" s="73"/>
      <c r="P255" s="73"/>
      <c r="Q255" s="73"/>
      <c r="R255" s="73">
        <v>37</v>
      </c>
      <c r="S255" s="73"/>
      <c r="T255" s="73"/>
      <c r="U255" s="73">
        <v>24</v>
      </c>
      <c r="V255" s="73">
        <v>375</v>
      </c>
      <c r="W255" s="94" t="s">
        <v>786</v>
      </c>
      <c r="X255" s="94"/>
      <c r="Y255" s="94"/>
      <c r="Z255" s="94"/>
      <c r="AA255" s="94"/>
      <c r="AB255" s="94"/>
      <c r="AC255" s="95">
        <v>4680</v>
      </c>
      <c r="AD255" s="73"/>
      <c r="AE255" s="73"/>
      <c r="AF255" s="95"/>
      <c r="AG255" s="95"/>
      <c r="AH255" s="95"/>
      <c r="AI255" s="95"/>
      <c r="AJ255" s="95"/>
      <c r="AK255" s="95"/>
      <c r="AL255" s="95"/>
      <c r="AM255" s="95">
        <v>50000</v>
      </c>
      <c r="AN255" s="73"/>
      <c r="AO255" s="96">
        <v>54680</v>
      </c>
      <c r="AP255" s="73"/>
      <c r="AQ255" s="73"/>
      <c r="AR255" s="73"/>
      <c r="AS255" s="73"/>
      <c r="AT255" s="73"/>
      <c r="AU255" s="73"/>
      <c r="AV255" s="73">
        <v>1792</v>
      </c>
      <c r="AW255" s="73"/>
      <c r="AX255" s="73"/>
      <c r="AY255" s="73">
        <v>2400</v>
      </c>
      <c r="AZ255" s="73"/>
      <c r="BA255" s="73"/>
      <c r="BB255" s="73">
        <v>4192</v>
      </c>
      <c r="BC255" s="73">
        <v>5556</v>
      </c>
      <c r="BD255" s="73"/>
      <c r="BE255" s="73"/>
      <c r="BF255" s="73"/>
      <c r="BG255" s="73"/>
      <c r="BH255" s="73"/>
      <c r="BI255" s="73"/>
      <c r="BJ255" s="73"/>
      <c r="BK255" s="73"/>
      <c r="BL255" s="73"/>
      <c r="BM255" s="73"/>
      <c r="BN255" s="73"/>
      <c r="BO255" s="73">
        <v>5556</v>
      </c>
      <c r="BP255" s="73"/>
      <c r="BQ255" s="73"/>
      <c r="BR255" s="73"/>
      <c r="BS255" s="73"/>
      <c r="BT255" s="73"/>
      <c r="BU255" s="73"/>
      <c r="BV255" s="73"/>
      <c r="BW255" s="2"/>
      <c r="BX255" s="2"/>
      <c r="BY255" s="2"/>
      <c r="BZ255" s="2">
        <v>0</v>
      </c>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v>11997</v>
      </c>
      <c r="DB255" s="2"/>
      <c r="DC255" s="2"/>
      <c r="DD255" s="2"/>
      <c r="DE255" s="2"/>
      <c r="DF255" s="2">
        <v>35979</v>
      </c>
      <c r="DG255" s="2"/>
      <c r="DH255" s="2"/>
      <c r="DI255" s="2">
        <v>47976</v>
      </c>
      <c r="DJ255" s="2"/>
      <c r="DK255" s="2"/>
      <c r="DL255" s="2"/>
      <c r="DM255" s="2"/>
      <c r="DN255" s="2"/>
      <c r="DO255" s="2"/>
      <c r="DP255" s="2"/>
      <c r="DQ255" s="2"/>
      <c r="DR255" s="2"/>
      <c r="DS255" s="2"/>
      <c r="DT255" s="2"/>
      <c r="DU255" s="2"/>
      <c r="DV255" s="73"/>
      <c r="DW255" s="73"/>
      <c r="DX255" s="2"/>
      <c r="DY255" s="2"/>
      <c r="DZ255" s="2"/>
      <c r="EA255" s="2"/>
      <c r="EB255" s="2"/>
      <c r="EC255" s="2"/>
      <c r="ED255" s="2"/>
      <c r="EE255" s="2"/>
      <c r="EF255" s="2"/>
      <c r="EG255" s="2"/>
      <c r="EH255" s="2"/>
      <c r="EI255" s="73"/>
      <c r="EJ255" s="2"/>
      <c r="EK255" s="2"/>
      <c r="EL255" s="2"/>
      <c r="EM255" s="2"/>
      <c r="EN255" s="2"/>
      <c r="EO255" s="2"/>
      <c r="EP255" s="2"/>
      <c r="EQ255" s="2"/>
      <c r="ER255" s="2"/>
      <c r="ES255" s="2">
        <v>12150</v>
      </c>
      <c r="ET255" s="2">
        <v>12150</v>
      </c>
      <c r="EU255" s="3"/>
      <c r="EV255" s="3"/>
      <c r="EW255" s="3"/>
      <c r="EX255" s="3"/>
      <c r="EY255" s="3"/>
      <c r="EZ255" s="3"/>
      <c r="FA255" s="5"/>
      <c r="FB255" s="5"/>
      <c r="FC255" s="5"/>
      <c r="FD255" s="5"/>
      <c r="FE255" s="5"/>
      <c r="FF255" s="5"/>
      <c r="FG255" s="5"/>
      <c r="FH255" s="5"/>
      <c r="FI255" s="5"/>
      <c r="FJ255" s="5"/>
      <c r="FK255" s="5"/>
      <c r="FL255" s="5"/>
      <c r="FM255" s="5"/>
      <c r="FN255" s="5"/>
      <c r="FO255" s="5"/>
      <c r="FP255" s="5"/>
      <c r="FQ255" s="5"/>
      <c r="FR255" s="5"/>
      <c r="FS255" s="5"/>
      <c r="FT255" s="2"/>
      <c r="FU255" s="2"/>
      <c r="FV255" s="2"/>
      <c r="FW255" s="2"/>
      <c r="FX255" s="2"/>
      <c r="FY255" s="2"/>
      <c r="FZ255" s="2"/>
      <c r="GA255" s="2"/>
      <c r="GB255" s="2"/>
      <c r="GC255" s="2"/>
      <c r="GD255" s="2"/>
      <c r="GE255" s="2">
        <v>3280</v>
      </c>
      <c r="GF255" s="2"/>
      <c r="GG255" s="2"/>
      <c r="GH255" s="2"/>
      <c r="GI255" s="2"/>
      <c r="GJ255" s="2"/>
      <c r="GK255" s="2"/>
      <c r="GL255" s="2"/>
      <c r="GM255" s="2"/>
      <c r="GN255" s="2">
        <v>1373</v>
      </c>
      <c r="GO255" s="2">
        <v>4653</v>
      </c>
      <c r="GP255" s="2">
        <v>60236</v>
      </c>
      <c r="GQ255" s="2">
        <v>64318</v>
      </c>
      <c r="GR255" s="2">
        <v>129207</v>
      </c>
      <c r="GS255" s="1" t="s">
        <v>420</v>
      </c>
      <c r="GT255" s="1"/>
      <c r="GU255" s="1" t="s">
        <v>439</v>
      </c>
      <c r="GV255" s="1" t="s">
        <v>766</v>
      </c>
      <c r="GW255" s="1"/>
      <c r="GX255" s="1"/>
      <c r="GY255" t="s">
        <v>405</v>
      </c>
      <c r="HC255" s="2">
        <v>4978</v>
      </c>
      <c r="HD255" s="2">
        <v>559</v>
      </c>
      <c r="HE255" s="2">
        <v>12233</v>
      </c>
      <c r="HF255" s="2">
        <v>69</v>
      </c>
      <c r="HG255" s="2"/>
      <c r="HH255" s="2">
        <v>20838</v>
      </c>
      <c r="HI255" s="2"/>
      <c r="HJ255" s="2">
        <v>248</v>
      </c>
      <c r="HK255" s="2">
        <v>3150</v>
      </c>
      <c r="HL255" s="2">
        <v>5447</v>
      </c>
      <c r="HM255" s="2"/>
      <c r="HN255" s="2"/>
      <c r="HO255" s="2">
        <v>92</v>
      </c>
      <c r="HP255" s="2">
        <v>101</v>
      </c>
      <c r="HQ255" s="2">
        <v>0</v>
      </c>
      <c r="HR255" s="2">
        <v>279</v>
      </c>
      <c r="HS255" s="2"/>
      <c r="HT255" s="2"/>
      <c r="HU255" s="4">
        <v>4</v>
      </c>
      <c r="HV255" s="4"/>
      <c r="HW255" s="4"/>
      <c r="HX255" s="4"/>
      <c r="HY255" s="4"/>
      <c r="HZ255" s="4"/>
      <c r="IA255" s="4"/>
      <c r="IB255" s="4"/>
      <c r="IC255" s="4"/>
      <c r="ID255" s="4"/>
      <c r="IE255" s="4"/>
      <c r="IF255" s="64">
        <v>1</v>
      </c>
      <c r="IG255" s="4">
        <v>3.6</v>
      </c>
      <c r="IH255" s="4">
        <v>6.1</v>
      </c>
      <c r="II255" s="35">
        <f t="shared" si="17"/>
        <v>3.6</v>
      </c>
      <c r="IJ255" s="4"/>
      <c r="IK255" s="4">
        <v>3</v>
      </c>
      <c r="IL255" s="4">
        <v>2.5</v>
      </c>
      <c r="IM255" s="5">
        <v>3376</v>
      </c>
      <c r="IN255" s="1" t="s">
        <v>411</v>
      </c>
      <c r="IO255" s="71">
        <v>8510</v>
      </c>
      <c r="IP255" s="5">
        <v>5332</v>
      </c>
      <c r="IQ255" s="5">
        <v>2651</v>
      </c>
      <c r="IR255" s="5">
        <v>830</v>
      </c>
      <c r="IS255" s="5"/>
      <c r="IT255" s="5"/>
      <c r="IU255" s="5"/>
      <c r="IV255" s="5">
        <v>363</v>
      </c>
      <c r="IW255" s="5"/>
      <c r="IX255" s="5">
        <v>17686</v>
      </c>
      <c r="IY255" s="5"/>
      <c r="IZ255" s="5"/>
      <c r="JA255" s="5">
        <v>1361</v>
      </c>
      <c r="JB255" s="5">
        <v>1321</v>
      </c>
      <c r="JC255" s="5">
        <v>1398</v>
      </c>
      <c r="JD255" s="5">
        <v>1388</v>
      </c>
      <c r="JE255" s="5"/>
      <c r="JF255" s="5"/>
      <c r="JG255" s="5"/>
      <c r="JH255" s="5"/>
      <c r="JI255" s="5"/>
      <c r="JJ255" s="5"/>
      <c r="JK255" s="5"/>
      <c r="JL255" s="5"/>
      <c r="JM255" s="5"/>
      <c r="JN255" s="5"/>
      <c r="JO255" s="5"/>
      <c r="JP255" s="5"/>
      <c r="JQ255" s="5"/>
      <c r="JR255" s="5">
        <v>2344</v>
      </c>
      <c r="JS255" s="5"/>
      <c r="JT255" s="5"/>
      <c r="JU255" s="5">
        <v>77</v>
      </c>
      <c r="JV255" s="5"/>
      <c r="JW255" s="5"/>
      <c r="JX255" s="5"/>
      <c r="JY255" s="5"/>
      <c r="JZ255" s="5"/>
      <c r="KA255" s="5"/>
      <c r="KB255" s="5"/>
      <c r="KC255" s="5"/>
      <c r="KD255" s="5"/>
      <c r="KE255" s="5"/>
      <c r="KF255" s="5">
        <v>1</v>
      </c>
      <c r="KG255" s="5">
        <v>3</v>
      </c>
      <c r="KH255" s="5">
        <v>43</v>
      </c>
      <c r="KI255" s="5">
        <v>66</v>
      </c>
      <c r="KJ255" s="5">
        <v>48</v>
      </c>
      <c r="KK255" s="5">
        <v>32</v>
      </c>
      <c r="KL255" s="5">
        <v>4</v>
      </c>
      <c r="KM255" s="5">
        <v>0</v>
      </c>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v>0</v>
      </c>
      <c r="MP255" s="5">
        <v>0</v>
      </c>
      <c r="MQ255" s="5"/>
      <c r="MR255" s="5"/>
      <c r="MS255" s="5">
        <v>458480</v>
      </c>
      <c r="MT255" s="5"/>
      <c r="MU255" s="5">
        <v>7</v>
      </c>
      <c r="MV255" s="5"/>
      <c r="MW255" s="5"/>
      <c r="MX255" s="5"/>
      <c r="MY255" s="5"/>
      <c r="MZ255" s="5"/>
      <c r="NA255" s="5"/>
      <c r="NB255" s="5"/>
      <c r="NC255" s="5"/>
      <c r="ND255" s="5"/>
      <c r="NE255" s="5"/>
      <c r="NF255" s="5"/>
      <c r="NG255" s="5"/>
      <c r="NH255" s="5"/>
      <c r="NI255" s="5"/>
      <c r="NJ255" s="5"/>
      <c r="NK255" s="5"/>
      <c r="NX255" s="18">
        <f t="shared" ref="NX255:NX286" si="21">G255/IG255</f>
        <v>1619.7453439153437</v>
      </c>
      <c r="NY255" t="str">
        <f t="shared" si="18"/>
        <v>Smaller</v>
      </c>
      <c r="NZ255" t="str">
        <f t="shared" si="19"/>
        <v>Small</v>
      </c>
    </row>
    <row r="256" spans="1:390">
      <c r="A256" s="1" t="s">
        <v>440</v>
      </c>
      <c r="B256" s="1" t="s">
        <v>441</v>
      </c>
      <c r="C256" s="32" t="s">
        <v>442</v>
      </c>
      <c r="D256" s="1" t="s">
        <v>404</v>
      </c>
      <c r="E256" s="1">
        <v>20080</v>
      </c>
      <c r="F256" s="1" t="s">
        <v>763</v>
      </c>
      <c r="G256" s="5">
        <v>17133.525523809523</v>
      </c>
      <c r="H256" s="71">
        <v>30000</v>
      </c>
      <c r="I256" s="73"/>
      <c r="J256" s="73">
        <v>66</v>
      </c>
      <c r="K256" s="73">
        <v>0</v>
      </c>
      <c r="L256" s="73"/>
      <c r="M256" s="73"/>
      <c r="N256" s="73"/>
      <c r="O256" s="73"/>
      <c r="P256" s="73"/>
      <c r="Q256" s="73"/>
      <c r="R256" s="73">
        <v>29</v>
      </c>
      <c r="S256" s="73"/>
      <c r="T256" s="73"/>
      <c r="U256" s="73">
        <v>0</v>
      </c>
      <c r="V256" s="73">
        <v>590</v>
      </c>
      <c r="W256" s="94">
        <v>10</v>
      </c>
      <c r="X256" s="94"/>
      <c r="Y256" s="94"/>
      <c r="Z256" s="94"/>
      <c r="AA256" s="94"/>
      <c r="AB256" s="94"/>
      <c r="AC256" s="95">
        <v>5841</v>
      </c>
      <c r="AD256" s="73"/>
      <c r="AE256" s="73"/>
      <c r="AF256" s="95">
        <v>0</v>
      </c>
      <c r="AG256" s="95">
        <v>0</v>
      </c>
      <c r="AH256" s="95">
        <v>0</v>
      </c>
      <c r="AI256" s="95">
        <v>0</v>
      </c>
      <c r="AJ256" s="95"/>
      <c r="AK256" s="95"/>
      <c r="AL256" s="95">
        <v>160594</v>
      </c>
      <c r="AM256" s="95">
        <v>0</v>
      </c>
      <c r="AN256" s="73"/>
      <c r="AO256" s="96">
        <v>166435</v>
      </c>
      <c r="AP256" s="73">
        <v>0</v>
      </c>
      <c r="AQ256" s="73"/>
      <c r="AR256" s="73"/>
      <c r="AS256" s="73">
        <v>0</v>
      </c>
      <c r="AT256" s="73">
        <v>0</v>
      </c>
      <c r="AU256" s="73">
        <v>0</v>
      </c>
      <c r="AV256" s="73">
        <v>4000</v>
      </c>
      <c r="AW256" s="73"/>
      <c r="AX256" s="73"/>
      <c r="AY256" s="73">
        <v>0</v>
      </c>
      <c r="AZ256" s="73">
        <v>0</v>
      </c>
      <c r="BA256" s="73"/>
      <c r="BB256" s="73">
        <v>4000</v>
      </c>
      <c r="BC256" s="73">
        <v>0</v>
      </c>
      <c r="BD256" s="73"/>
      <c r="BE256" s="73"/>
      <c r="BF256" s="73">
        <v>0</v>
      </c>
      <c r="BG256" s="73">
        <v>0</v>
      </c>
      <c r="BH256" s="73">
        <v>0</v>
      </c>
      <c r="BI256" s="73">
        <v>0</v>
      </c>
      <c r="BJ256" s="73"/>
      <c r="BK256" s="73"/>
      <c r="BL256" s="73">
        <v>24959</v>
      </c>
      <c r="BM256" s="73">
        <v>0</v>
      </c>
      <c r="BN256" s="73"/>
      <c r="BO256" s="73">
        <v>24959</v>
      </c>
      <c r="BP256" s="73">
        <v>0</v>
      </c>
      <c r="BQ256" s="73"/>
      <c r="BR256" s="73">
        <v>0</v>
      </c>
      <c r="BS256" s="73">
        <v>0</v>
      </c>
      <c r="BT256" s="73">
        <v>0</v>
      </c>
      <c r="BU256" s="73">
        <v>0</v>
      </c>
      <c r="BV256" s="73"/>
      <c r="BW256" s="2"/>
      <c r="BX256" s="2">
        <v>0</v>
      </c>
      <c r="BY256" s="2">
        <v>0</v>
      </c>
      <c r="BZ256" s="2">
        <v>0</v>
      </c>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v>0</v>
      </c>
      <c r="CZ256" s="2"/>
      <c r="DA256" s="2">
        <v>0</v>
      </c>
      <c r="DB256" s="2">
        <v>0</v>
      </c>
      <c r="DC256" s="2">
        <v>0</v>
      </c>
      <c r="DD256" s="2"/>
      <c r="DE256" s="2"/>
      <c r="DF256" s="2">
        <v>35740</v>
      </c>
      <c r="DG256" s="2">
        <v>33573</v>
      </c>
      <c r="DH256" s="2">
        <v>0</v>
      </c>
      <c r="DI256" s="2">
        <v>69313</v>
      </c>
      <c r="DJ256" s="2"/>
      <c r="DK256" s="2"/>
      <c r="DL256" s="2"/>
      <c r="DM256" s="2"/>
      <c r="DN256" s="2"/>
      <c r="DO256" s="2"/>
      <c r="DP256" s="2"/>
      <c r="DQ256" s="2"/>
      <c r="DR256" s="2"/>
      <c r="DS256" s="2"/>
      <c r="DT256" s="2"/>
      <c r="DU256" s="2"/>
      <c r="DV256" s="73"/>
      <c r="DW256" s="73"/>
      <c r="DX256" s="2"/>
      <c r="DY256" s="2"/>
      <c r="DZ256" s="2"/>
      <c r="EA256" s="2"/>
      <c r="EB256" s="2"/>
      <c r="EC256" s="2"/>
      <c r="ED256" s="2"/>
      <c r="EE256" s="2"/>
      <c r="EF256" s="2"/>
      <c r="EG256" s="2"/>
      <c r="EH256" s="2"/>
      <c r="EI256" s="73"/>
      <c r="EJ256" s="2">
        <v>3004</v>
      </c>
      <c r="EK256" s="2"/>
      <c r="EL256" s="2">
        <v>0</v>
      </c>
      <c r="EM256" s="2">
        <v>0</v>
      </c>
      <c r="EN256" s="2">
        <v>0</v>
      </c>
      <c r="EO256" s="2"/>
      <c r="EP256" s="2"/>
      <c r="EQ256" s="2">
        <v>15973</v>
      </c>
      <c r="ER256" s="2">
        <v>0</v>
      </c>
      <c r="ES256" s="2">
        <v>0</v>
      </c>
      <c r="ET256" s="2">
        <v>18977</v>
      </c>
      <c r="EU256" s="3"/>
      <c r="EV256" s="3"/>
      <c r="EW256" s="3"/>
      <c r="EX256" s="3"/>
      <c r="EY256" s="3"/>
      <c r="EZ256" s="3"/>
      <c r="FA256" s="5"/>
      <c r="FB256" s="5"/>
      <c r="FC256" s="5"/>
      <c r="FD256" s="5"/>
      <c r="FE256" s="5"/>
      <c r="FF256" s="5"/>
      <c r="FG256" s="5"/>
      <c r="FH256" s="5"/>
      <c r="FI256" s="5"/>
      <c r="FJ256" s="5"/>
      <c r="FK256" s="5"/>
      <c r="FL256" s="5"/>
      <c r="FM256" s="5"/>
      <c r="FN256" s="5"/>
      <c r="FO256" s="5"/>
      <c r="FP256" s="5"/>
      <c r="FQ256" s="5"/>
      <c r="FR256" s="5"/>
      <c r="FS256" s="5"/>
      <c r="FT256" s="2"/>
      <c r="FU256" s="2"/>
      <c r="FV256" s="2"/>
      <c r="FW256" s="2"/>
      <c r="FX256" s="2"/>
      <c r="FY256" s="2"/>
      <c r="FZ256" s="2"/>
      <c r="GA256" s="2"/>
      <c r="GB256" s="2"/>
      <c r="GC256" s="2"/>
      <c r="GD256" s="2"/>
      <c r="GE256" s="2">
        <v>0</v>
      </c>
      <c r="GF256" s="2"/>
      <c r="GG256" s="2">
        <v>0</v>
      </c>
      <c r="GH256" s="2">
        <v>0</v>
      </c>
      <c r="GI256" s="2">
        <v>0</v>
      </c>
      <c r="GJ256" s="2">
        <v>0</v>
      </c>
      <c r="GK256" s="2"/>
      <c r="GL256" s="2"/>
      <c r="GM256" s="2">
        <v>0</v>
      </c>
      <c r="GN256" s="2">
        <v>0</v>
      </c>
      <c r="GO256" s="2">
        <v>0</v>
      </c>
      <c r="GP256" s="2">
        <v>191394</v>
      </c>
      <c r="GQ256" s="2">
        <v>92290</v>
      </c>
      <c r="GR256" s="2">
        <v>283684</v>
      </c>
      <c r="GS256" s="1" t="s">
        <v>420</v>
      </c>
      <c r="GT256" s="1"/>
      <c r="GU256" s="1"/>
      <c r="GV256" s="1" t="s">
        <v>768</v>
      </c>
      <c r="GW256" t="s">
        <v>410</v>
      </c>
      <c r="GX256" s="1"/>
      <c r="GY256" s="1"/>
      <c r="GZ256" s="1"/>
      <c r="HA256" s="1"/>
      <c r="HC256" s="2">
        <v>2473</v>
      </c>
      <c r="HD256" s="2">
        <v>4118</v>
      </c>
      <c r="HE256" s="2">
        <v>19580</v>
      </c>
      <c r="HF256" s="2">
        <v>390</v>
      </c>
      <c r="HG256" s="2"/>
      <c r="HH256" s="2">
        <v>70473</v>
      </c>
      <c r="HI256" s="2"/>
      <c r="HJ256" s="2">
        <v>125</v>
      </c>
      <c r="HK256" s="2">
        <v>2970</v>
      </c>
      <c r="HL256" s="2">
        <v>2534</v>
      </c>
      <c r="HM256" s="2"/>
      <c r="HN256" s="2"/>
      <c r="HO256" s="2">
        <v>0</v>
      </c>
      <c r="HP256" s="2">
        <v>0</v>
      </c>
      <c r="HQ256" s="2">
        <v>66</v>
      </c>
      <c r="HR256" s="2">
        <v>177</v>
      </c>
      <c r="HS256" s="2"/>
      <c r="HT256" s="2"/>
      <c r="HU256" s="4">
        <v>12</v>
      </c>
      <c r="HV256" s="4"/>
      <c r="HW256" s="4"/>
      <c r="HX256" s="4"/>
      <c r="HY256" s="4"/>
      <c r="HZ256" s="4"/>
      <c r="IA256" s="4"/>
      <c r="IB256" s="4"/>
      <c r="IC256" s="4"/>
      <c r="ID256" s="4"/>
      <c r="IE256" s="4"/>
      <c r="IF256" s="64">
        <v>8</v>
      </c>
      <c r="IG256" s="4">
        <v>7.3</v>
      </c>
      <c r="IH256" s="4">
        <v>15.3</v>
      </c>
      <c r="II256" s="35">
        <f t="shared" si="17"/>
        <v>7.3</v>
      </c>
      <c r="IJ256" s="4"/>
      <c r="IK256" s="4">
        <v>8</v>
      </c>
      <c r="IL256" s="4">
        <v>8</v>
      </c>
      <c r="IM256" s="5">
        <v>19529</v>
      </c>
      <c r="IN256" s="1" t="s">
        <v>400</v>
      </c>
      <c r="IO256" s="71">
        <v>22840</v>
      </c>
      <c r="IP256" s="5">
        <v>19661</v>
      </c>
      <c r="IQ256" s="5">
        <v>26329</v>
      </c>
      <c r="IR256" s="5">
        <v>3158</v>
      </c>
      <c r="IS256" s="5"/>
      <c r="IT256" s="5"/>
      <c r="IU256" s="5"/>
      <c r="IV256" s="5">
        <v>583</v>
      </c>
      <c r="IW256" s="5"/>
      <c r="IX256" s="5">
        <v>72571</v>
      </c>
      <c r="IY256" s="5"/>
      <c r="IZ256" s="5"/>
      <c r="JA256" s="5">
        <v>105</v>
      </c>
      <c r="JB256" s="5">
        <v>83</v>
      </c>
      <c r="JC256" s="5">
        <v>230</v>
      </c>
      <c r="JD256" s="5">
        <v>105</v>
      </c>
      <c r="JE256" s="5"/>
      <c r="JF256" s="5"/>
      <c r="JG256" s="5"/>
      <c r="JH256" s="5"/>
      <c r="JI256" s="5"/>
      <c r="JJ256" s="5"/>
      <c r="JK256" s="5"/>
      <c r="JL256" s="5"/>
      <c r="JM256" s="5"/>
      <c r="JN256" s="5"/>
      <c r="JO256" s="5"/>
      <c r="JP256" s="5"/>
      <c r="JQ256" s="5"/>
      <c r="JR256" s="5">
        <v>5399</v>
      </c>
      <c r="JS256" s="5"/>
      <c r="JT256" s="5"/>
      <c r="JU256" s="5">
        <v>341</v>
      </c>
      <c r="JV256" s="5"/>
      <c r="JW256" s="5"/>
      <c r="JX256" s="5"/>
      <c r="JY256" s="5"/>
      <c r="JZ256" s="5"/>
      <c r="KA256" s="5"/>
      <c r="KB256" s="5"/>
      <c r="KC256" s="5"/>
      <c r="KD256" s="5"/>
      <c r="KE256" s="5"/>
      <c r="KF256" s="5">
        <v>2</v>
      </c>
      <c r="KG256" s="5">
        <v>3</v>
      </c>
      <c r="KH256" s="5">
        <v>28</v>
      </c>
      <c r="KI256" s="5">
        <v>69.5</v>
      </c>
      <c r="KJ256" s="5">
        <v>49.5</v>
      </c>
      <c r="KK256" s="5">
        <v>49.5</v>
      </c>
      <c r="KL256" s="5">
        <v>8</v>
      </c>
      <c r="KM256" s="5">
        <v>0</v>
      </c>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v>8</v>
      </c>
      <c r="MP256" s="5">
        <v>0</v>
      </c>
      <c r="MQ256" s="5"/>
      <c r="MR256" s="5"/>
      <c r="MS256" s="5"/>
      <c r="MT256" s="5"/>
      <c r="MU256" s="5">
        <v>78</v>
      </c>
      <c r="MV256" s="5"/>
      <c r="MW256" s="5"/>
      <c r="MX256" s="5"/>
      <c r="MY256" s="5"/>
      <c r="MZ256" s="5"/>
      <c r="NA256" s="5"/>
      <c r="NB256" s="5"/>
      <c r="NC256" s="5"/>
      <c r="ND256" s="5"/>
      <c r="NE256" s="5"/>
      <c r="NF256" s="5"/>
      <c r="NG256" s="5"/>
      <c r="NH256" s="5"/>
      <c r="NI256" s="5"/>
      <c r="NJ256" s="5"/>
      <c r="NK256" s="5"/>
      <c r="NX256" s="18">
        <f t="shared" si="21"/>
        <v>2347.0582909328114</v>
      </c>
      <c r="NY256" t="str">
        <f t="shared" si="18"/>
        <v>Larger</v>
      </c>
      <c r="NZ256" t="str">
        <f t="shared" si="19"/>
        <v>Medium</v>
      </c>
    </row>
    <row r="257" spans="1:390">
      <c r="A257" s="1" t="s">
        <v>532</v>
      </c>
      <c r="B257" s="1" t="s">
        <v>533</v>
      </c>
      <c r="C257" s="32" t="s">
        <v>534</v>
      </c>
      <c r="D257" s="31" t="s">
        <v>393</v>
      </c>
      <c r="E257" s="1">
        <v>20080</v>
      </c>
      <c r="F257" s="1" t="s">
        <v>763</v>
      </c>
      <c r="G257" s="5">
        <v>11393.343619047684</v>
      </c>
      <c r="H257" s="71">
        <v>70000</v>
      </c>
      <c r="I257" s="73"/>
      <c r="J257" s="73">
        <v>73</v>
      </c>
      <c r="K257" s="73">
        <v>5</v>
      </c>
      <c r="L257" s="73"/>
      <c r="M257" s="73"/>
      <c r="N257" s="73"/>
      <c r="O257" s="73"/>
      <c r="P257" s="73"/>
      <c r="Q257" s="73"/>
      <c r="R257" s="73">
        <v>45</v>
      </c>
      <c r="S257" s="73"/>
      <c r="T257" s="73"/>
      <c r="U257" s="73">
        <v>32</v>
      </c>
      <c r="V257" s="73">
        <v>323</v>
      </c>
      <c r="W257" s="94">
        <v>0</v>
      </c>
      <c r="X257" s="94"/>
      <c r="Y257" s="94"/>
      <c r="Z257" s="94"/>
      <c r="AA257" s="94"/>
      <c r="AB257" s="94"/>
      <c r="AC257" s="95">
        <v>6533</v>
      </c>
      <c r="AD257" s="73"/>
      <c r="AE257" s="73"/>
      <c r="AF257" s="95">
        <v>37558</v>
      </c>
      <c r="AG257" s="95"/>
      <c r="AH257" s="95"/>
      <c r="AI257" s="95"/>
      <c r="AJ257" s="95"/>
      <c r="AK257" s="95"/>
      <c r="AL257" s="95"/>
      <c r="AM257" s="95">
        <v>11860</v>
      </c>
      <c r="AN257" s="73"/>
      <c r="AO257" s="96">
        <v>55951</v>
      </c>
      <c r="AP257" s="73"/>
      <c r="AQ257" s="73"/>
      <c r="AR257" s="73"/>
      <c r="AS257" s="73"/>
      <c r="AT257" s="73"/>
      <c r="AU257" s="73"/>
      <c r="AV257" s="73">
        <v>4000</v>
      </c>
      <c r="AW257" s="73"/>
      <c r="AX257" s="73"/>
      <c r="AY257" s="73"/>
      <c r="AZ257" s="73"/>
      <c r="BA257" s="73"/>
      <c r="BB257" s="73">
        <v>4000</v>
      </c>
      <c r="BC257" s="73"/>
      <c r="BD257" s="73"/>
      <c r="BE257" s="73"/>
      <c r="BF257" s="73">
        <v>33660</v>
      </c>
      <c r="BG257" s="73"/>
      <c r="BH257" s="73"/>
      <c r="BI257" s="73"/>
      <c r="BJ257" s="73"/>
      <c r="BK257" s="73"/>
      <c r="BL257" s="73"/>
      <c r="BM257" s="73"/>
      <c r="BN257" s="73"/>
      <c r="BO257" s="73">
        <v>33660</v>
      </c>
      <c r="BP257" s="73"/>
      <c r="BQ257" s="73"/>
      <c r="BR257" s="73"/>
      <c r="BS257" s="73"/>
      <c r="BT257" s="73"/>
      <c r="BU257" s="73"/>
      <c r="BV257" s="73"/>
      <c r="BW257" s="2"/>
      <c r="BX257" s="2"/>
      <c r="BY257" s="2"/>
      <c r="BZ257" s="2">
        <v>0</v>
      </c>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v>103189</v>
      </c>
      <c r="DB257" s="2"/>
      <c r="DC257" s="2"/>
      <c r="DD257" s="2"/>
      <c r="DE257" s="2"/>
      <c r="DF257" s="2"/>
      <c r="DG257" s="2"/>
      <c r="DH257" s="2"/>
      <c r="DI257" s="2">
        <v>103189</v>
      </c>
      <c r="DJ257" s="2"/>
      <c r="DK257" s="2"/>
      <c r="DL257" s="2"/>
      <c r="DM257" s="2"/>
      <c r="DN257" s="2"/>
      <c r="DO257" s="2"/>
      <c r="DP257" s="2"/>
      <c r="DQ257" s="2"/>
      <c r="DR257" s="2"/>
      <c r="DS257" s="2"/>
      <c r="DT257" s="2"/>
      <c r="DU257" s="2"/>
      <c r="DV257" s="73"/>
      <c r="DW257" s="73"/>
      <c r="DX257" s="2"/>
      <c r="DY257" s="2"/>
      <c r="DZ257" s="2"/>
      <c r="EA257" s="2"/>
      <c r="EB257" s="2"/>
      <c r="EC257" s="2"/>
      <c r="ED257" s="2"/>
      <c r="EE257" s="2"/>
      <c r="EF257" s="2"/>
      <c r="EG257" s="2"/>
      <c r="EH257" s="2"/>
      <c r="EI257" s="73"/>
      <c r="EJ257" s="2"/>
      <c r="EK257" s="2"/>
      <c r="EL257" s="2"/>
      <c r="EM257" s="2"/>
      <c r="EN257" s="2"/>
      <c r="EO257" s="2"/>
      <c r="EP257" s="2"/>
      <c r="EQ257" s="2"/>
      <c r="ER257" s="2"/>
      <c r="ES257" s="2"/>
      <c r="ET257" s="2">
        <v>0</v>
      </c>
      <c r="EU257" s="3"/>
      <c r="EV257" s="3"/>
      <c r="EW257" s="3"/>
      <c r="EX257" s="3"/>
      <c r="EY257" s="3"/>
      <c r="EZ257" s="3"/>
      <c r="FA257" s="5"/>
      <c r="FB257" s="5"/>
      <c r="FC257" s="5"/>
      <c r="FD257" s="5"/>
      <c r="FE257" s="5"/>
      <c r="FF257" s="5"/>
      <c r="FG257" s="5"/>
      <c r="FH257" s="5"/>
      <c r="FI257" s="5"/>
      <c r="FJ257" s="5"/>
      <c r="FK257" s="5"/>
      <c r="FL257" s="5"/>
      <c r="FM257" s="5"/>
      <c r="FN257" s="5"/>
      <c r="FO257" s="5"/>
      <c r="FP257" s="5"/>
      <c r="FQ257" s="5"/>
      <c r="FR257" s="5"/>
      <c r="FS257" s="5"/>
      <c r="FT257" s="2"/>
      <c r="FU257" s="2"/>
      <c r="FV257" s="2"/>
      <c r="FW257" s="2"/>
      <c r="FX257" s="2"/>
      <c r="FY257" s="2"/>
      <c r="FZ257" s="2"/>
      <c r="GA257" s="2"/>
      <c r="GB257" s="2"/>
      <c r="GC257" s="2"/>
      <c r="GD257" s="2"/>
      <c r="GE257" s="2"/>
      <c r="GF257" s="2"/>
      <c r="GG257" s="2"/>
      <c r="GH257" s="2"/>
      <c r="GI257" s="2"/>
      <c r="GJ257" s="2"/>
      <c r="GK257" s="2"/>
      <c r="GL257" s="2"/>
      <c r="GM257" s="2"/>
      <c r="GN257" s="2"/>
      <c r="GO257" s="2"/>
      <c r="GP257" s="2">
        <v>89611</v>
      </c>
      <c r="GQ257" s="2">
        <v>107189</v>
      </c>
      <c r="GR257" s="2">
        <v>196800</v>
      </c>
      <c r="GS257" s="1" t="s">
        <v>420</v>
      </c>
      <c r="GT257" s="1"/>
      <c r="GU257" s="1"/>
      <c r="GV257" s="1" t="s">
        <v>768</v>
      </c>
      <c r="GW257" s="1"/>
      <c r="GX257" s="31"/>
      <c r="GY257" s="31"/>
      <c r="GZ257" s="31"/>
      <c r="HA257" s="31"/>
      <c r="HC257" s="2">
        <v>1477</v>
      </c>
      <c r="HD257" s="2"/>
      <c r="HE257" s="2">
        <v>18709</v>
      </c>
      <c r="HF257" s="2">
        <v>153</v>
      </c>
      <c r="HG257" s="2"/>
      <c r="HH257" s="2">
        <v>73829</v>
      </c>
      <c r="HI257" s="2"/>
      <c r="HJ257" s="2"/>
      <c r="HK257" s="2">
        <v>2970</v>
      </c>
      <c r="HL257" s="2">
        <v>1713</v>
      </c>
      <c r="HM257" s="2"/>
      <c r="HN257" s="2"/>
      <c r="HO257" s="2"/>
      <c r="HP257" s="2"/>
      <c r="HQ257" s="2">
        <v>0</v>
      </c>
      <c r="HR257" s="2"/>
      <c r="HS257" s="2"/>
      <c r="HT257" s="2"/>
      <c r="HU257" s="4">
        <v>6</v>
      </c>
      <c r="HV257" s="4"/>
      <c r="HW257" s="4"/>
      <c r="HX257" s="4"/>
      <c r="HY257" s="4"/>
      <c r="HZ257" s="4"/>
      <c r="IA257" s="4"/>
      <c r="IB257" s="4"/>
      <c r="IC257" s="4"/>
      <c r="ID257" s="4"/>
      <c r="IE257" s="4"/>
      <c r="IF257" s="64">
        <v>2</v>
      </c>
      <c r="IG257" s="4">
        <v>3</v>
      </c>
      <c r="IH257" s="4">
        <v>7.5</v>
      </c>
      <c r="II257" s="35">
        <f t="shared" si="17"/>
        <v>3</v>
      </c>
      <c r="IJ257" s="4"/>
      <c r="IK257" s="4">
        <v>5</v>
      </c>
      <c r="IL257" s="4">
        <v>4.5</v>
      </c>
      <c r="IM257" s="5">
        <v>5865</v>
      </c>
      <c r="IN257" s="1" t="s">
        <v>400</v>
      </c>
      <c r="IO257" s="71">
        <v>4895</v>
      </c>
      <c r="IP257" s="5">
        <v>10090</v>
      </c>
      <c r="IQ257" s="5"/>
      <c r="IR257" s="5"/>
      <c r="IS257" s="5"/>
      <c r="IT257" s="5"/>
      <c r="IU257" s="5"/>
      <c r="IV257" s="5"/>
      <c r="IW257" s="5"/>
      <c r="IX257" s="5">
        <v>14985</v>
      </c>
      <c r="IY257" s="5"/>
      <c r="IZ257" s="5"/>
      <c r="JA257" s="5">
        <v>132</v>
      </c>
      <c r="JB257" s="5">
        <v>123</v>
      </c>
      <c r="JC257" s="5">
        <v>511</v>
      </c>
      <c r="JD257" s="5">
        <v>414</v>
      </c>
      <c r="JE257" s="5"/>
      <c r="JF257" s="5"/>
      <c r="JG257" s="5"/>
      <c r="JH257" s="5"/>
      <c r="JI257" s="5"/>
      <c r="JJ257" s="5"/>
      <c r="JK257" s="5"/>
      <c r="JL257" s="5"/>
      <c r="JM257" s="5"/>
      <c r="JN257" s="5"/>
      <c r="JO257" s="5"/>
      <c r="JP257" s="5"/>
      <c r="JQ257" s="5"/>
      <c r="JR257" s="5">
        <v>2855</v>
      </c>
      <c r="JS257" s="5"/>
      <c r="JT257" s="5"/>
      <c r="JU257" s="5">
        <v>107</v>
      </c>
      <c r="JV257" s="5"/>
      <c r="JW257" s="5"/>
      <c r="JX257" s="5"/>
      <c r="JY257" s="5"/>
      <c r="JZ257" s="5"/>
      <c r="KA257" s="5"/>
      <c r="KB257" s="5"/>
      <c r="KC257" s="5"/>
      <c r="KD257" s="5"/>
      <c r="KE257" s="5"/>
      <c r="KF257" s="5">
        <v>1</v>
      </c>
      <c r="KG257" s="5">
        <v>2</v>
      </c>
      <c r="KH257" s="5">
        <v>5</v>
      </c>
      <c r="KI257" s="5">
        <v>49</v>
      </c>
      <c r="KJ257" s="5">
        <v>40</v>
      </c>
      <c r="KK257" s="5">
        <v>38</v>
      </c>
      <c r="KL257" s="5">
        <v>0</v>
      </c>
      <c r="KM257" s="5">
        <v>0</v>
      </c>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v>0</v>
      </c>
      <c r="MP257" s="5">
        <v>0</v>
      </c>
      <c r="MQ257" s="5"/>
      <c r="MR257" s="5"/>
      <c r="MS257" s="5">
        <v>257842</v>
      </c>
      <c r="MT257" s="5"/>
      <c r="MU257" s="5">
        <v>0</v>
      </c>
      <c r="MV257" s="5"/>
      <c r="MW257" s="5"/>
      <c r="MX257" s="5"/>
      <c r="MY257" s="5"/>
      <c r="MZ257" s="5"/>
      <c r="NA257" s="5"/>
      <c r="NB257" s="5"/>
      <c r="NC257" s="5"/>
      <c r="ND257" s="5"/>
      <c r="NE257" s="5"/>
      <c r="NF257" s="5"/>
      <c r="NG257" s="5"/>
      <c r="NH257" s="5"/>
      <c r="NI257" s="5"/>
      <c r="NJ257" s="5"/>
      <c r="NK257" s="5"/>
      <c r="NX257" s="18">
        <f t="shared" si="21"/>
        <v>3797.7812063492279</v>
      </c>
      <c r="NY257" t="str">
        <f t="shared" si="18"/>
        <v>Mid-range</v>
      </c>
      <c r="NZ257" t="str">
        <f t="shared" si="19"/>
        <v>Medium</v>
      </c>
    </row>
    <row r="258" spans="1:390">
      <c r="A258" s="1" t="s">
        <v>455</v>
      </c>
      <c r="B258" s="1" t="s">
        <v>456</v>
      </c>
      <c r="C258" s="32" t="s">
        <v>457</v>
      </c>
      <c r="D258" s="1" t="s">
        <v>404</v>
      </c>
      <c r="E258" s="1">
        <v>20080</v>
      </c>
      <c r="F258" s="1" t="s">
        <v>763</v>
      </c>
      <c r="G258" s="5">
        <v>6242.2716190477167</v>
      </c>
      <c r="H258" s="71">
        <v>17700</v>
      </c>
      <c r="I258" s="73"/>
      <c r="J258" s="73">
        <v>65</v>
      </c>
      <c r="K258" s="73">
        <v>7</v>
      </c>
      <c r="L258" s="73"/>
      <c r="M258" s="73"/>
      <c r="N258" s="73"/>
      <c r="O258" s="73"/>
      <c r="P258" s="73"/>
      <c r="Q258" s="73"/>
      <c r="R258" s="73">
        <v>34</v>
      </c>
      <c r="S258" s="73"/>
      <c r="T258" s="73"/>
      <c r="U258" s="73">
        <v>49</v>
      </c>
      <c r="V258" s="73">
        <v>349</v>
      </c>
      <c r="W258" s="94">
        <v>8</v>
      </c>
      <c r="X258" s="94"/>
      <c r="Y258" s="94"/>
      <c r="Z258" s="94"/>
      <c r="AA258" s="94"/>
      <c r="AB258" s="94"/>
      <c r="AC258" s="95">
        <v>6762</v>
      </c>
      <c r="AD258" s="73"/>
      <c r="AE258" s="73"/>
      <c r="AF258" s="95">
        <v>0</v>
      </c>
      <c r="AG258" s="95">
        <v>0</v>
      </c>
      <c r="AH258" s="95">
        <v>0</v>
      </c>
      <c r="AI258" s="95">
        <v>0</v>
      </c>
      <c r="AJ258" s="95"/>
      <c r="AK258" s="95"/>
      <c r="AL258" s="95">
        <v>0</v>
      </c>
      <c r="AM258" s="95">
        <v>36751</v>
      </c>
      <c r="AN258" s="73"/>
      <c r="AO258" s="96">
        <v>43513</v>
      </c>
      <c r="AP258" s="73">
        <v>0</v>
      </c>
      <c r="AQ258" s="73"/>
      <c r="AR258" s="73"/>
      <c r="AS258" s="73">
        <v>0</v>
      </c>
      <c r="AT258" s="73">
        <v>0</v>
      </c>
      <c r="AU258" s="73">
        <v>0</v>
      </c>
      <c r="AV258" s="73">
        <v>0</v>
      </c>
      <c r="AW258" s="73"/>
      <c r="AX258" s="73"/>
      <c r="AY258" s="73">
        <v>0</v>
      </c>
      <c r="AZ258" s="73">
        <v>2400</v>
      </c>
      <c r="BA258" s="73"/>
      <c r="BB258" s="73">
        <v>2400</v>
      </c>
      <c r="BC258" s="73">
        <v>8959</v>
      </c>
      <c r="BD258" s="73"/>
      <c r="BE258" s="73"/>
      <c r="BF258" s="73">
        <v>0</v>
      </c>
      <c r="BG258" s="73">
        <v>0</v>
      </c>
      <c r="BH258" s="73">
        <v>0</v>
      </c>
      <c r="BI258" s="73">
        <v>0</v>
      </c>
      <c r="BJ258" s="73"/>
      <c r="BK258" s="73"/>
      <c r="BL258" s="73">
        <v>0</v>
      </c>
      <c r="BM258" s="73">
        <v>0</v>
      </c>
      <c r="BN258" s="73"/>
      <c r="BO258" s="73">
        <v>8959</v>
      </c>
      <c r="BP258" s="73">
        <v>6963</v>
      </c>
      <c r="BQ258" s="73"/>
      <c r="BR258" s="73">
        <v>0</v>
      </c>
      <c r="BS258" s="73">
        <v>0</v>
      </c>
      <c r="BT258" s="73">
        <v>0</v>
      </c>
      <c r="BU258" s="73">
        <v>0</v>
      </c>
      <c r="BV258" s="73"/>
      <c r="BW258" s="2"/>
      <c r="BX258" s="2">
        <v>0</v>
      </c>
      <c r="BY258" s="2">
        <v>0</v>
      </c>
      <c r="BZ258" s="2">
        <v>6963</v>
      </c>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v>1968</v>
      </c>
      <c r="CZ258" s="2"/>
      <c r="DA258" s="2">
        <v>0</v>
      </c>
      <c r="DB258" s="2">
        <v>0</v>
      </c>
      <c r="DC258" s="2">
        <v>0</v>
      </c>
      <c r="DD258" s="2"/>
      <c r="DE258" s="2"/>
      <c r="DF258" s="2">
        <v>36977</v>
      </c>
      <c r="DG258" s="2">
        <v>0</v>
      </c>
      <c r="DH258" s="2">
        <v>3429</v>
      </c>
      <c r="DI258" s="2">
        <v>42374</v>
      </c>
      <c r="DJ258" s="2"/>
      <c r="DK258" s="2"/>
      <c r="DL258" s="2"/>
      <c r="DM258" s="2"/>
      <c r="DN258" s="2"/>
      <c r="DO258" s="2"/>
      <c r="DP258" s="2"/>
      <c r="DQ258" s="2"/>
      <c r="DR258" s="2"/>
      <c r="DS258" s="2"/>
      <c r="DT258" s="2"/>
      <c r="DU258" s="2"/>
      <c r="DV258" s="73"/>
      <c r="DW258" s="73"/>
      <c r="DX258" s="2"/>
      <c r="DY258" s="2"/>
      <c r="DZ258" s="2"/>
      <c r="EA258" s="2"/>
      <c r="EB258" s="2"/>
      <c r="EC258" s="2"/>
      <c r="ED258" s="2"/>
      <c r="EE258" s="2"/>
      <c r="EF258" s="2"/>
      <c r="EG258" s="2"/>
      <c r="EH258" s="2"/>
      <c r="EI258" s="73"/>
      <c r="EJ258" s="2">
        <v>1787</v>
      </c>
      <c r="EK258" s="2"/>
      <c r="EL258" s="2">
        <v>0</v>
      </c>
      <c r="EM258" s="2">
        <v>0</v>
      </c>
      <c r="EN258" s="2">
        <v>0</v>
      </c>
      <c r="EO258" s="2"/>
      <c r="EP258" s="2"/>
      <c r="EQ258" s="2">
        <v>0</v>
      </c>
      <c r="ER258" s="2">
        <v>0</v>
      </c>
      <c r="ES258" s="2">
        <v>14117</v>
      </c>
      <c r="ET258" s="2">
        <v>15904</v>
      </c>
      <c r="EU258" s="3"/>
      <c r="EV258" s="3"/>
      <c r="EW258" s="3"/>
      <c r="EX258" s="3"/>
      <c r="EY258" s="3"/>
      <c r="EZ258" s="3"/>
      <c r="FA258" s="5"/>
      <c r="FB258" s="5"/>
      <c r="FC258" s="5"/>
      <c r="FD258" s="5"/>
      <c r="FE258" s="5"/>
      <c r="FF258" s="5"/>
      <c r="FG258" s="5"/>
      <c r="FH258" s="5"/>
      <c r="FI258" s="5"/>
      <c r="FJ258" s="5"/>
      <c r="FK258" s="5"/>
      <c r="FL258" s="5"/>
      <c r="FM258" s="5"/>
      <c r="FN258" s="5"/>
      <c r="FO258" s="5"/>
      <c r="FP258" s="5"/>
      <c r="FQ258" s="5"/>
      <c r="FR258" s="5"/>
      <c r="FS258" s="5"/>
      <c r="FT258" s="2"/>
      <c r="FU258" s="2"/>
      <c r="FV258" s="2"/>
      <c r="FW258" s="2"/>
      <c r="FX258" s="2"/>
      <c r="FY258" s="2"/>
      <c r="FZ258" s="2"/>
      <c r="GA258" s="2"/>
      <c r="GB258" s="2"/>
      <c r="GC258" s="2"/>
      <c r="GD258" s="2"/>
      <c r="GE258" s="2">
        <v>495343</v>
      </c>
      <c r="GF258" s="2"/>
      <c r="GG258" s="2"/>
      <c r="GH258" s="2"/>
      <c r="GI258" s="2"/>
      <c r="GJ258" s="2"/>
      <c r="GK258" s="2"/>
      <c r="GL258" s="2"/>
      <c r="GM258" s="2"/>
      <c r="GN258" s="2">
        <v>9676</v>
      </c>
      <c r="GO258" s="2">
        <v>505019</v>
      </c>
      <c r="GP258" s="2">
        <v>59435</v>
      </c>
      <c r="GQ258" s="2">
        <v>60678</v>
      </c>
      <c r="GR258" s="2">
        <v>625132</v>
      </c>
      <c r="GS258" s="1"/>
      <c r="GT258" s="1" t="s">
        <v>787</v>
      </c>
      <c r="GU258" s="1"/>
      <c r="GV258" s="1" t="s">
        <v>768</v>
      </c>
      <c r="GW258" s="1"/>
      <c r="GX258" t="s">
        <v>459</v>
      </c>
      <c r="HC258" s="2">
        <v>1226</v>
      </c>
      <c r="HD258" s="2">
        <v>3065</v>
      </c>
      <c r="HE258" s="2">
        <v>8864</v>
      </c>
      <c r="HF258" s="2">
        <v>93</v>
      </c>
      <c r="HG258" s="2"/>
      <c r="HH258" s="2">
        <v>51598</v>
      </c>
      <c r="HI258" s="2"/>
      <c r="HJ258" s="2">
        <v>79</v>
      </c>
      <c r="HK258" s="2">
        <v>2970</v>
      </c>
      <c r="HL258" s="2">
        <v>1524</v>
      </c>
      <c r="HM258" s="2"/>
      <c r="HN258" s="2"/>
      <c r="HO258" s="2">
        <v>169</v>
      </c>
      <c r="HP258" s="2">
        <v>189</v>
      </c>
      <c r="HQ258" s="2">
        <v>16</v>
      </c>
      <c r="HR258" s="2">
        <v>102</v>
      </c>
      <c r="HS258" s="2"/>
      <c r="HT258" s="2"/>
      <c r="HU258" s="4">
        <v>12</v>
      </c>
      <c r="HV258" s="4"/>
      <c r="HW258" s="4"/>
      <c r="HX258" s="4"/>
      <c r="HY258" s="4"/>
      <c r="HZ258" s="4"/>
      <c r="IA258" s="4"/>
      <c r="IB258" s="4"/>
      <c r="IC258" s="4"/>
      <c r="ID258" s="4"/>
      <c r="IE258" s="4"/>
      <c r="IF258" s="64">
        <v>1.25</v>
      </c>
      <c r="IG258" s="4">
        <v>3.38</v>
      </c>
      <c r="IH258" s="4">
        <v>7.4799999999999995</v>
      </c>
      <c r="II258" s="35">
        <f t="shared" ref="II258:II321" si="22">IG258</f>
        <v>3.38</v>
      </c>
      <c r="IJ258" s="4"/>
      <c r="IK258" s="4">
        <v>7</v>
      </c>
      <c r="IL258" s="4">
        <v>4.0999999999999996</v>
      </c>
      <c r="IM258" s="5">
        <v>11825</v>
      </c>
      <c r="IN258" s="1" t="s">
        <v>411</v>
      </c>
      <c r="IO258" s="71">
        <v>4749</v>
      </c>
      <c r="IP258" s="5">
        <v>9407</v>
      </c>
      <c r="IQ258" s="5">
        <v>7551</v>
      </c>
      <c r="IR258" s="5">
        <v>6966</v>
      </c>
      <c r="IS258" s="5"/>
      <c r="IT258" s="5"/>
      <c r="IU258" s="5"/>
      <c r="IV258" s="5">
        <v>34</v>
      </c>
      <c r="IW258" s="5"/>
      <c r="IX258" s="5">
        <v>28707</v>
      </c>
      <c r="IY258" s="5"/>
      <c r="IZ258" s="5"/>
      <c r="JA258" s="5"/>
      <c r="JB258" s="5">
        <v>46</v>
      </c>
      <c r="JC258" s="5"/>
      <c r="JD258" s="5">
        <v>87</v>
      </c>
      <c r="JE258" s="5"/>
      <c r="JF258" s="5"/>
      <c r="JG258" s="5"/>
      <c r="JH258" s="5"/>
      <c r="JI258" s="5"/>
      <c r="JJ258" s="5"/>
      <c r="JK258" s="5"/>
      <c r="JL258" s="5"/>
      <c r="JM258" s="5"/>
      <c r="JN258" s="5"/>
      <c r="JO258" s="5"/>
      <c r="JP258" s="5"/>
      <c r="JQ258" s="5"/>
      <c r="JR258" s="5">
        <v>4684</v>
      </c>
      <c r="JS258" s="5"/>
      <c r="JT258" s="5"/>
      <c r="JU258" s="5">
        <v>180</v>
      </c>
      <c r="JV258" s="5"/>
      <c r="JW258" s="5"/>
      <c r="JX258" s="5"/>
      <c r="JY258" s="5"/>
      <c r="JZ258" s="5"/>
      <c r="KA258" s="5"/>
      <c r="KB258" s="5"/>
      <c r="KC258" s="5"/>
      <c r="KD258" s="5"/>
      <c r="KE258" s="5"/>
      <c r="KF258" s="5">
        <v>2</v>
      </c>
      <c r="KG258" s="5">
        <v>4</v>
      </c>
      <c r="KH258" s="5">
        <v>64</v>
      </c>
      <c r="KI258" s="5">
        <v>58</v>
      </c>
      <c r="KJ258" s="5">
        <v>40</v>
      </c>
      <c r="KK258" s="5">
        <v>24</v>
      </c>
      <c r="KL258" s="5">
        <v>4</v>
      </c>
      <c r="KM258" s="5">
        <v>0</v>
      </c>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v>4</v>
      </c>
      <c r="MP258" s="5">
        <v>0</v>
      </c>
      <c r="MQ258" s="5"/>
      <c r="MR258" s="5"/>
      <c r="MS258" s="5">
        <v>576572</v>
      </c>
      <c r="MT258" s="5"/>
      <c r="MU258" s="5">
        <v>2</v>
      </c>
      <c r="MV258" s="5"/>
      <c r="MW258" s="5"/>
      <c r="MX258" s="5"/>
      <c r="MY258" s="5"/>
      <c r="MZ258" s="5"/>
      <c r="NA258" s="5"/>
      <c r="NB258" s="5"/>
      <c r="NC258" s="5"/>
      <c r="ND258" s="5"/>
      <c r="NE258" s="5"/>
      <c r="NF258" s="5"/>
      <c r="NG258" s="5"/>
      <c r="NH258" s="5"/>
      <c r="NI258" s="5"/>
      <c r="NJ258" s="5"/>
      <c r="NK258" s="5"/>
      <c r="NX258" s="18">
        <f t="shared" si="21"/>
        <v>1846.8259227951826</v>
      </c>
      <c r="NY258" t="str">
        <f t="shared" ref="NY258:NY321" si="23">IF(G258&gt;13000,"Larger",IF(G258&lt;6500,"Smaller","Mid-range"))</f>
        <v>Smaller</v>
      </c>
      <c r="NZ258" t="str">
        <f t="shared" ref="NZ258:NZ321" si="24">IF(G258&gt;20000,"Large",IF(G258&lt;10000,"Small","Medium"))</f>
        <v>Small</v>
      </c>
    </row>
    <row r="259" spans="1:390">
      <c r="A259" s="1" t="s">
        <v>475</v>
      </c>
      <c r="B259" s="1" t="s">
        <v>476</v>
      </c>
      <c r="C259" s="32" t="s">
        <v>477</v>
      </c>
      <c r="D259" s="31" t="s">
        <v>393</v>
      </c>
      <c r="E259" s="1">
        <v>20080</v>
      </c>
      <c r="F259" s="1" t="s">
        <v>763</v>
      </c>
      <c r="G259" s="5">
        <v>1832.8508571428572</v>
      </c>
      <c r="H259" s="71">
        <v>3308</v>
      </c>
      <c r="I259" s="73"/>
      <c r="J259" s="73">
        <v>12</v>
      </c>
      <c r="K259" s="73">
        <v>2</v>
      </c>
      <c r="L259" s="73"/>
      <c r="M259" s="73"/>
      <c r="N259" s="73"/>
      <c r="O259" s="73"/>
      <c r="P259" s="73"/>
      <c r="Q259" s="73"/>
      <c r="R259" s="73"/>
      <c r="S259" s="73"/>
      <c r="T259" s="73"/>
      <c r="U259" s="73">
        <v>12</v>
      </c>
      <c r="V259" s="73">
        <v>71</v>
      </c>
      <c r="W259" s="94" t="s">
        <v>788</v>
      </c>
      <c r="X259" s="94"/>
      <c r="Y259" s="94"/>
      <c r="Z259" s="94"/>
      <c r="AA259" s="94"/>
      <c r="AB259" s="94"/>
      <c r="AC259" s="95">
        <v>6816</v>
      </c>
      <c r="AD259" s="73"/>
      <c r="AE259" s="73"/>
      <c r="AF259" s="95">
        <v>0</v>
      </c>
      <c r="AG259" s="95">
        <v>0</v>
      </c>
      <c r="AH259" s="95">
        <v>0</v>
      </c>
      <c r="AI259" s="95">
        <v>0</v>
      </c>
      <c r="AJ259" s="95"/>
      <c r="AK259" s="95"/>
      <c r="AL259" s="95">
        <v>0</v>
      </c>
      <c r="AM259" s="95">
        <v>0</v>
      </c>
      <c r="AN259" s="73"/>
      <c r="AO259" s="96">
        <v>6816</v>
      </c>
      <c r="AP259" s="73">
        <v>3000</v>
      </c>
      <c r="AQ259" s="73"/>
      <c r="AR259" s="73"/>
      <c r="AS259" s="73">
        <v>0</v>
      </c>
      <c r="AT259" s="73">
        <v>3000</v>
      </c>
      <c r="AU259" s="73">
        <v>0</v>
      </c>
      <c r="AV259" s="73">
        <v>0</v>
      </c>
      <c r="AW259" s="73"/>
      <c r="AX259" s="73"/>
      <c r="AY259" s="73">
        <v>0</v>
      </c>
      <c r="AZ259" s="73">
        <v>0</v>
      </c>
      <c r="BA259" s="73"/>
      <c r="BB259" s="73">
        <v>6000</v>
      </c>
      <c r="BC259" s="73">
        <v>10177</v>
      </c>
      <c r="BD259" s="73"/>
      <c r="BE259" s="73"/>
      <c r="BF259" s="73">
        <v>0</v>
      </c>
      <c r="BG259" s="73">
        <v>0</v>
      </c>
      <c r="BH259" s="73">
        <v>0</v>
      </c>
      <c r="BI259" s="73">
        <v>0</v>
      </c>
      <c r="BJ259" s="73"/>
      <c r="BK259" s="73"/>
      <c r="BL259" s="73">
        <v>0</v>
      </c>
      <c r="BM259" s="73">
        <v>0</v>
      </c>
      <c r="BN259" s="73"/>
      <c r="BO259" s="73">
        <v>10177</v>
      </c>
      <c r="BP259" s="73">
        <v>0</v>
      </c>
      <c r="BQ259" s="73"/>
      <c r="BR259" s="73">
        <v>0</v>
      </c>
      <c r="BS259" s="73">
        <v>0</v>
      </c>
      <c r="BT259" s="73">
        <v>0</v>
      </c>
      <c r="BU259" s="73">
        <v>0</v>
      </c>
      <c r="BV259" s="73"/>
      <c r="BW259" s="2"/>
      <c r="BX259" s="2">
        <v>0</v>
      </c>
      <c r="BY259" s="2">
        <v>0</v>
      </c>
      <c r="BZ259" s="2">
        <v>0</v>
      </c>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v>268</v>
      </c>
      <c r="CZ259" s="2"/>
      <c r="DA259" s="2">
        <v>0</v>
      </c>
      <c r="DB259" s="2">
        <v>0</v>
      </c>
      <c r="DC259" s="2">
        <v>0</v>
      </c>
      <c r="DD259" s="2"/>
      <c r="DE259" s="2"/>
      <c r="DF259" s="2">
        <v>34548</v>
      </c>
      <c r="DG259" s="2"/>
      <c r="DH259" s="2"/>
      <c r="DI259" s="2">
        <v>34816</v>
      </c>
      <c r="DJ259" s="2"/>
      <c r="DK259" s="2"/>
      <c r="DL259" s="2"/>
      <c r="DM259" s="2"/>
      <c r="DN259" s="2"/>
      <c r="DO259" s="2"/>
      <c r="DP259" s="2"/>
      <c r="DQ259" s="2"/>
      <c r="DR259" s="2"/>
      <c r="DS259" s="2"/>
      <c r="DT259" s="2"/>
      <c r="DU259" s="2"/>
      <c r="DV259" s="73"/>
      <c r="DW259" s="73"/>
      <c r="DX259" s="2"/>
      <c r="DY259" s="2"/>
      <c r="DZ259" s="2"/>
      <c r="EA259" s="2"/>
      <c r="EB259" s="2"/>
      <c r="EC259" s="2"/>
      <c r="ED259" s="2"/>
      <c r="EE259" s="2"/>
      <c r="EF259" s="2"/>
      <c r="EG259" s="2"/>
      <c r="EH259" s="2"/>
      <c r="EI259" s="73"/>
      <c r="EJ259" s="2">
        <v>3575</v>
      </c>
      <c r="EK259" s="2"/>
      <c r="EL259" s="2">
        <v>0</v>
      </c>
      <c r="EM259" s="2">
        <v>0</v>
      </c>
      <c r="EN259" s="2">
        <v>0</v>
      </c>
      <c r="EO259" s="2"/>
      <c r="EP259" s="2"/>
      <c r="EQ259" s="2">
        <v>0</v>
      </c>
      <c r="ER259" s="2">
        <v>0</v>
      </c>
      <c r="ES259" s="2">
        <v>0</v>
      </c>
      <c r="ET259" s="2">
        <v>3575</v>
      </c>
      <c r="EU259" s="3"/>
      <c r="EV259" s="3"/>
      <c r="EW259" s="3"/>
      <c r="EX259" s="3"/>
      <c r="EY259" s="3"/>
      <c r="EZ259" s="3"/>
      <c r="FA259" s="5"/>
      <c r="FB259" s="5"/>
      <c r="FC259" s="5"/>
      <c r="FD259" s="5"/>
      <c r="FE259" s="5"/>
      <c r="FF259" s="5"/>
      <c r="FG259" s="5"/>
      <c r="FH259" s="5"/>
      <c r="FI259" s="5"/>
      <c r="FJ259" s="5"/>
      <c r="FK259" s="5"/>
      <c r="FL259" s="5"/>
      <c r="FM259" s="5"/>
      <c r="FN259" s="5"/>
      <c r="FO259" s="5"/>
      <c r="FP259" s="5"/>
      <c r="FQ259" s="5"/>
      <c r="FR259" s="5"/>
      <c r="FS259" s="5"/>
      <c r="FT259" s="2"/>
      <c r="FU259" s="2"/>
      <c r="FV259" s="2"/>
      <c r="FW259" s="2"/>
      <c r="FX259" s="2"/>
      <c r="FY259" s="2"/>
      <c r="FZ259" s="2"/>
      <c r="GA259" s="2"/>
      <c r="GB259" s="2"/>
      <c r="GC259" s="2"/>
      <c r="GD259" s="2"/>
      <c r="GE259" s="2">
        <v>0</v>
      </c>
      <c r="GF259" s="2"/>
      <c r="GG259" s="2">
        <v>0</v>
      </c>
      <c r="GH259" s="2">
        <v>0</v>
      </c>
      <c r="GI259" s="2">
        <v>0</v>
      </c>
      <c r="GJ259" s="2">
        <v>0</v>
      </c>
      <c r="GK259" s="2"/>
      <c r="GL259" s="2"/>
      <c r="GM259" s="2">
        <v>0</v>
      </c>
      <c r="GN259" s="2">
        <v>0</v>
      </c>
      <c r="GO259" s="2">
        <v>0</v>
      </c>
      <c r="GP259" s="2">
        <v>16993</v>
      </c>
      <c r="GQ259" s="2">
        <v>44391</v>
      </c>
      <c r="GR259" s="2">
        <v>61384</v>
      </c>
      <c r="GS259" s="1"/>
      <c r="GT259" s="1" t="s">
        <v>789</v>
      </c>
      <c r="GU259" s="1"/>
      <c r="GV259" s="1" t="s">
        <v>768</v>
      </c>
      <c r="GW259" t="s">
        <v>410</v>
      </c>
      <c r="GX259" s="31"/>
      <c r="HC259" s="2">
        <v>212</v>
      </c>
      <c r="HD259" s="2">
        <v>2303</v>
      </c>
      <c r="HE259" s="2">
        <v>7683</v>
      </c>
      <c r="HF259" s="2">
        <v>125</v>
      </c>
      <c r="HG259" s="2"/>
      <c r="HH259" s="2">
        <v>21411</v>
      </c>
      <c r="HI259" s="2"/>
      <c r="HJ259" s="2">
        <v>120</v>
      </c>
      <c r="HK259" s="2">
        <v>2970</v>
      </c>
      <c r="HL259" s="2">
        <v>216</v>
      </c>
      <c r="HM259" s="2"/>
      <c r="HN259" s="2"/>
      <c r="HO259" s="2">
        <v>11</v>
      </c>
      <c r="HP259" s="2">
        <v>11</v>
      </c>
      <c r="HQ259" s="2">
        <v>197</v>
      </c>
      <c r="HR259" s="2">
        <v>120</v>
      </c>
      <c r="HS259" s="2"/>
      <c r="HT259" s="2"/>
      <c r="HU259" s="4">
        <v>1</v>
      </c>
      <c r="HV259" s="4"/>
      <c r="HW259" s="4"/>
      <c r="HX259" s="4"/>
      <c r="HY259" s="4"/>
      <c r="HZ259" s="4"/>
      <c r="IA259" s="4"/>
      <c r="IB259" s="4"/>
      <c r="IC259" s="4"/>
      <c r="ID259" s="4"/>
      <c r="IE259" s="4"/>
      <c r="IF259" s="64">
        <v>0.25</v>
      </c>
      <c r="IG259" s="4">
        <v>1</v>
      </c>
      <c r="IH259" s="4">
        <v>2.4500000000000002</v>
      </c>
      <c r="II259" s="35">
        <f t="shared" si="22"/>
        <v>1</v>
      </c>
      <c r="IJ259" s="4"/>
      <c r="IK259" s="4">
        <v>2</v>
      </c>
      <c r="IL259" s="4">
        <v>1.45</v>
      </c>
      <c r="IM259" s="5">
        <v>500</v>
      </c>
      <c r="IN259" s="1" t="s">
        <v>400</v>
      </c>
      <c r="IO259" s="71">
        <v>1433</v>
      </c>
      <c r="IP259" s="5">
        <v>1680</v>
      </c>
      <c r="IQ259" s="5">
        <v>115</v>
      </c>
      <c r="IR259" s="5">
        <v>453</v>
      </c>
      <c r="IS259" s="5"/>
      <c r="IT259" s="5"/>
      <c r="IU259" s="5"/>
      <c r="IV259" s="5">
        <v>51</v>
      </c>
      <c r="IW259" s="5"/>
      <c r="IX259" s="5">
        <v>3732</v>
      </c>
      <c r="IY259" s="5"/>
      <c r="IZ259" s="5"/>
      <c r="JA259" s="5">
        <v>62</v>
      </c>
      <c r="JB259" s="5">
        <v>46</v>
      </c>
      <c r="JC259" s="5">
        <v>2</v>
      </c>
      <c r="JD259" s="5">
        <v>2</v>
      </c>
      <c r="JE259" s="5"/>
      <c r="JF259" s="5"/>
      <c r="JG259" s="5"/>
      <c r="JH259" s="5"/>
      <c r="JI259" s="5"/>
      <c r="JJ259" s="5"/>
      <c r="JK259" s="5"/>
      <c r="JL259" s="5"/>
      <c r="JM259" s="5"/>
      <c r="JN259" s="5"/>
      <c r="JO259" s="5"/>
      <c r="JP259" s="5"/>
      <c r="JQ259" s="5"/>
      <c r="JR259" s="5">
        <v>400</v>
      </c>
      <c r="JS259" s="5"/>
      <c r="JT259" s="5"/>
      <c r="JU259" s="5">
        <v>18</v>
      </c>
      <c r="JV259" s="5"/>
      <c r="JW259" s="5"/>
      <c r="JX259" s="5"/>
      <c r="JY259" s="5"/>
      <c r="JZ259" s="5"/>
      <c r="KA259" s="5"/>
      <c r="KB259" s="5"/>
      <c r="KC259" s="5"/>
      <c r="KD259" s="5"/>
      <c r="KE259" s="5"/>
      <c r="KF259" s="5">
        <v>0</v>
      </c>
      <c r="KG259" s="5">
        <v>0</v>
      </c>
      <c r="KH259" s="5">
        <v>0</v>
      </c>
      <c r="KI259" s="5">
        <v>60.5</v>
      </c>
      <c r="KJ259" s="5">
        <v>36</v>
      </c>
      <c r="KK259" s="5">
        <v>0</v>
      </c>
      <c r="KL259" s="5">
        <v>0</v>
      </c>
      <c r="KM259" s="5">
        <v>0</v>
      </c>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v>0</v>
      </c>
      <c r="MP259" s="5">
        <v>0</v>
      </c>
      <c r="MQ259" s="5"/>
      <c r="MR259" s="5"/>
      <c r="MS259" s="5">
        <v>41200</v>
      </c>
      <c r="MT259" s="5"/>
      <c r="MU259" s="5">
        <v>0</v>
      </c>
      <c r="MV259" s="5"/>
      <c r="MW259" s="5"/>
      <c r="MX259" s="5"/>
      <c r="MY259" s="5"/>
      <c r="MZ259" s="5"/>
      <c r="NA259" s="5"/>
      <c r="NB259" s="5"/>
      <c r="NC259" s="5"/>
      <c r="ND259" s="5"/>
      <c r="NE259" s="5"/>
      <c r="NF259" s="5"/>
      <c r="NG259" s="5"/>
      <c r="NH259" s="5"/>
      <c r="NI259" s="5"/>
      <c r="NJ259" s="5"/>
      <c r="NK259" s="5"/>
      <c r="NX259" s="18">
        <f t="shared" si="21"/>
        <v>1832.8508571428572</v>
      </c>
      <c r="NY259" t="str">
        <f t="shared" si="23"/>
        <v>Smaller</v>
      </c>
      <c r="NZ259" t="str">
        <f t="shared" si="24"/>
        <v>Small</v>
      </c>
    </row>
    <row r="260" spans="1:390">
      <c r="A260" s="1" t="s">
        <v>472</v>
      </c>
      <c r="B260" s="1" t="s">
        <v>473</v>
      </c>
      <c r="C260" s="32" t="s">
        <v>474</v>
      </c>
      <c r="D260" s="1" t="s">
        <v>404</v>
      </c>
      <c r="E260" s="1">
        <v>20080</v>
      </c>
      <c r="F260" s="1" t="s">
        <v>763</v>
      </c>
      <c r="G260" s="5">
        <v>9156.7013333332961</v>
      </c>
      <c r="H260" s="71">
        <v>28007</v>
      </c>
      <c r="I260" s="73"/>
      <c r="J260" s="73">
        <v>32</v>
      </c>
      <c r="K260" s="73">
        <v>8</v>
      </c>
      <c r="L260" s="73"/>
      <c r="M260" s="73"/>
      <c r="N260" s="73"/>
      <c r="O260" s="73"/>
      <c r="P260" s="73"/>
      <c r="Q260" s="73"/>
      <c r="R260" s="73">
        <v>36</v>
      </c>
      <c r="S260" s="73"/>
      <c r="T260" s="73"/>
      <c r="U260" s="73">
        <v>36</v>
      </c>
      <c r="V260" s="73">
        <v>486</v>
      </c>
      <c r="W260" s="94" t="s">
        <v>790</v>
      </c>
      <c r="X260" s="94"/>
      <c r="Y260" s="94"/>
      <c r="Z260" s="94"/>
      <c r="AA260" s="94"/>
      <c r="AB260" s="94"/>
      <c r="AC260" s="95">
        <v>8083</v>
      </c>
      <c r="AD260" s="73"/>
      <c r="AE260" s="73"/>
      <c r="AF260" s="95">
        <v>0</v>
      </c>
      <c r="AG260" s="95">
        <v>33336</v>
      </c>
      <c r="AH260" s="95">
        <v>0</v>
      </c>
      <c r="AI260" s="95">
        <v>0</v>
      </c>
      <c r="AJ260" s="95"/>
      <c r="AK260" s="95"/>
      <c r="AL260" s="95">
        <v>0</v>
      </c>
      <c r="AM260" s="95">
        <v>4478</v>
      </c>
      <c r="AN260" s="73"/>
      <c r="AO260" s="96">
        <v>45897</v>
      </c>
      <c r="AP260" s="73">
        <v>0</v>
      </c>
      <c r="AQ260" s="73"/>
      <c r="AR260" s="73"/>
      <c r="AS260" s="73">
        <v>0</v>
      </c>
      <c r="AT260" s="73">
        <v>0</v>
      </c>
      <c r="AU260" s="73">
        <v>0</v>
      </c>
      <c r="AV260" s="73">
        <v>3200</v>
      </c>
      <c r="AW260" s="73"/>
      <c r="AX260" s="73"/>
      <c r="AY260" s="73">
        <v>0</v>
      </c>
      <c r="AZ260" s="73">
        <v>0</v>
      </c>
      <c r="BA260" s="73"/>
      <c r="BB260" s="73">
        <v>3200</v>
      </c>
      <c r="BC260" s="73">
        <v>9300</v>
      </c>
      <c r="BD260" s="73"/>
      <c r="BE260" s="73"/>
      <c r="BF260" s="73">
        <v>0</v>
      </c>
      <c r="BG260" s="73">
        <v>0</v>
      </c>
      <c r="BH260" s="73">
        <v>0</v>
      </c>
      <c r="BI260" s="73">
        <v>0</v>
      </c>
      <c r="BJ260" s="73"/>
      <c r="BK260" s="73"/>
      <c r="BL260" s="73">
        <v>0</v>
      </c>
      <c r="BM260" s="73">
        <v>0</v>
      </c>
      <c r="BN260" s="73"/>
      <c r="BO260" s="73">
        <v>9300</v>
      </c>
      <c r="BP260" s="73">
        <v>0</v>
      </c>
      <c r="BQ260" s="73"/>
      <c r="BR260" s="73">
        <v>0</v>
      </c>
      <c r="BS260" s="73">
        <v>0</v>
      </c>
      <c r="BT260" s="73">
        <v>0</v>
      </c>
      <c r="BU260" s="73">
        <v>0</v>
      </c>
      <c r="BV260" s="73"/>
      <c r="BW260" s="2"/>
      <c r="BX260" s="2">
        <v>0</v>
      </c>
      <c r="BY260" s="2">
        <v>0</v>
      </c>
      <c r="BZ260" s="2">
        <v>0</v>
      </c>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v>14500</v>
      </c>
      <c r="CZ260" s="2"/>
      <c r="DA260" s="2">
        <v>0</v>
      </c>
      <c r="DB260" s="2">
        <v>0</v>
      </c>
      <c r="DC260" s="2">
        <v>0</v>
      </c>
      <c r="DD260" s="2"/>
      <c r="DE260" s="2"/>
      <c r="DF260" s="2">
        <v>37816</v>
      </c>
      <c r="DG260" s="2">
        <v>0</v>
      </c>
      <c r="DH260" s="2">
        <v>0</v>
      </c>
      <c r="DI260" s="2">
        <v>52316</v>
      </c>
      <c r="DJ260" s="2"/>
      <c r="DK260" s="2"/>
      <c r="DL260" s="2"/>
      <c r="DM260" s="2"/>
      <c r="DN260" s="2"/>
      <c r="DO260" s="2"/>
      <c r="DP260" s="2"/>
      <c r="DQ260" s="2"/>
      <c r="DR260" s="2"/>
      <c r="DS260" s="2"/>
      <c r="DT260" s="2"/>
      <c r="DU260" s="2"/>
      <c r="DV260" s="73"/>
      <c r="DW260" s="73"/>
      <c r="DX260" s="2"/>
      <c r="DY260" s="2"/>
      <c r="DZ260" s="2"/>
      <c r="EA260" s="2"/>
      <c r="EB260" s="2"/>
      <c r="EC260" s="2"/>
      <c r="ED260" s="2"/>
      <c r="EE260" s="2"/>
      <c r="EF260" s="2"/>
      <c r="EG260" s="2"/>
      <c r="EH260" s="2"/>
      <c r="EI260" s="73"/>
      <c r="EJ260" s="2">
        <v>2497</v>
      </c>
      <c r="EK260" s="2"/>
      <c r="EL260" s="2">
        <v>0</v>
      </c>
      <c r="EM260" s="2">
        <v>1557</v>
      </c>
      <c r="EN260" s="2">
        <v>0</v>
      </c>
      <c r="EO260" s="2"/>
      <c r="EP260" s="2"/>
      <c r="EQ260" s="2">
        <v>0</v>
      </c>
      <c r="ER260" s="2">
        <v>0</v>
      </c>
      <c r="ES260" s="2">
        <v>0</v>
      </c>
      <c r="ET260" s="2">
        <v>4054</v>
      </c>
      <c r="EU260" s="3"/>
      <c r="EV260" s="3"/>
      <c r="EW260" s="3"/>
      <c r="EX260" s="3"/>
      <c r="EY260" s="3"/>
      <c r="EZ260" s="3"/>
      <c r="FA260" s="5"/>
      <c r="FB260" s="5"/>
      <c r="FC260" s="5"/>
      <c r="FD260" s="5"/>
      <c r="FE260" s="5"/>
      <c r="FF260" s="5"/>
      <c r="FG260" s="5"/>
      <c r="FH260" s="5"/>
      <c r="FI260" s="5"/>
      <c r="FJ260" s="5"/>
      <c r="FK260" s="5"/>
      <c r="FL260" s="5"/>
      <c r="FM260" s="5"/>
      <c r="FN260" s="5"/>
      <c r="FO260" s="5"/>
      <c r="FP260" s="5"/>
      <c r="FQ260" s="5"/>
      <c r="FR260" s="5"/>
      <c r="FS260" s="5"/>
      <c r="FT260" s="2"/>
      <c r="FU260" s="2"/>
      <c r="FV260" s="2"/>
      <c r="FW260" s="2"/>
      <c r="FX260" s="2"/>
      <c r="FY260" s="2"/>
      <c r="FZ260" s="2"/>
      <c r="GA260" s="2"/>
      <c r="GB260" s="2"/>
      <c r="GC260" s="2"/>
      <c r="GD260" s="2"/>
      <c r="GE260" s="2">
        <v>0</v>
      </c>
      <c r="GF260" s="2"/>
      <c r="GG260" s="2">
        <v>0</v>
      </c>
      <c r="GH260" s="2">
        <v>0</v>
      </c>
      <c r="GI260" s="2">
        <v>0</v>
      </c>
      <c r="GJ260" s="2">
        <v>0</v>
      </c>
      <c r="GK260" s="2"/>
      <c r="GL260" s="2"/>
      <c r="GM260" s="2">
        <v>0</v>
      </c>
      <c r="GN260" s="2">
        <v>0</v>
      </c>
      <c r="GO260" s="2">
        <v>0</v>
      </c>
      <c r="GP260" s="2">
        <v>55197</v>
      </c>
      <c r="GQ260" s="2">
        <v>59570</v>
      </c>
      <c r="GR260" s="2">
        <v>114767</v>
      </c>
      <c r="GS260" s="1" t="s">
        <v>395</v>
      </c>
      <c r="GT260" s="1"/>
      <c r="GU260" s="1" t="s">
        <v>439</v>
      </c>
      <c r="GV260" s="1" t="s">
        <v>768</v>
      </c>
      <c r="GW260" s="1"/>
      <c r="GX260" t="s">
        <v>459</v>
      </c>
      <c r="GY260" s="1"/>
      <c r="GZ260" s="1"/>
      <c r="HA260" s="1"/>
      <c r="HC260" s="2">
        <v>1733</v>
      </c>
      <c r="HD260" s="2"/>
      <c r="HE260" s="2"/>
      <c r="HF260" s="2"/>
      <c r="HG260" s="2"/>
      <c r="HH260" s="2"/>
      <c r="HI260" s="2"/>
      <c r="HJ260" s="2">
        <v>386</v>
      </c>
      <c r="HK260" s="2">
        <v>2970</v>
      </c>
      <c r="HL260" s="2">
        <v>2002</v>
      </c>
      <c r="HM260" s="2"/>
      <c r="HN260" s="2"/>
      <c r="HO260" s="2">
        <v>192</v>
      </c>
      <c r="HP260" s="2">
        <v>231</v>
      </c>
      <c r="HQ260" s="2"/>
      <c r="HR260" s="2">
        <v>0</v>
      </c>
      <c r="HS260" s="2"/>
      <c r="HT260" s="2"/>
      <c r="HU260" s="4">
        <v>5</v>
      </c>
      <c r="HV260" s="4"/>
      <c r="HW260" s="4"/>
      <c r="HX260" s="4"/>
      <c r="HY260" s="4"/>
      <c r="HZ260" s="4"/>
      <c r="IA260" s="4"/>
      <c r="IB260" s="4"/>
      <c r="IC260" s="4"/>
      <c r="ID260" s="4"/>
      <c r="IE260" s="4"/>
      <c r="IF260" s="64">
        <v>2</v>
      </c>
      <c r="IG260" s="4">
        <v>5.3</v>
      </c>
      <c r="IH260" s="4">
        <v>12.94</v>
      </c>
      <c r="II260" s="35">
        <f t="shared" si="22"/>
        <v>5.3</v>
      </c>
      <c r="IJ260" s="4"/>
      <c r="IK260" s="4">
        <v>7</v>
      </c>
      <c r="IL260" s="4">
        <v>7.64</v>
      </c>
      <c r="IM260" s="5">
        <v>4869</v>
      </c>
      <c r="IN260" s="1" t="s">
        <v>411</v>
      </c>
      <c r="IO260" s="71">
        <v>10149</v>
      </c>
      <c r="IP260" s="5">
        <v>7452</v>
      </c>
      <c r="IQ260" s="5">
        <v>18750</v>
      </c>
      <c r="IR260" s="5">
        <v>6486</v>
      </c>
      <c r="IS260" s="5"/>
      <c r="IT260" s="5"/>
      <c r="IU260" s="5"/>
      <c r="IV260" s="5">
        <v>0</v>
      </c>
      <c r="IW260" s="5"/>
      <c r="IX260" s="5">
        <v>42837</v>
      </c>
      <c r="IY260" s="5"/>
      <c r="IZ260" s="5"/>
      <c r="JA260" s="5">
        <v>1900</v>
      </c>
      <c r="JB260" s="5">
        <v>1900</v>
      </c>
      <c r="JC260" s="5">
        <v>2600</v>
      </c>
      <c r="JD260" s="5">
        <v>2383</v>
      </c>
      <c r="JE260" s="5"/>
      <c r="JF260" s="5"/>
      <c r="JG260" s="5"/>
      <c r="JH260" s="5"/>
      <c r="JI260" s="5"/>
      <c r="JJ260" s="5"/>
      <c r="JK260" s="5"/>
      <c r="JL260" s="5"/>
      <c r="JM260" s="5"/>
      <c r="JN260" s="5"/>
      <c r="JO260" s="5"/>
      <c r="JP260" s="5"/>
      <c r="JQ260" s="5"/>
      <c r="JR260" s="5">
        <v>2332</v>
      </c>
      <c r="JS260" s="5"/>
      <c r="JT260" s="5"/>
      <c r="JU260" s="5">
        <v>83</v>
      </c>
      <c r="JV260" s="5"/>
      <c r="JW260" s="5"/>
      <c r="JX260" s="5"/>
      <c r="JY260" s="5"/>
      <c r="JZ260" s="5"/>
      <c r="KA260" s="5"/>
      <c r="KB260" s="5"/>
      <c r="KC260" s="5"/>
      <c r="KD260" s="5"/>
      <c r="KE260" s="5"/>
      <c r="KF260" s="5"/>
      <c r="KG260" s="5"/>
      <c r="KH260" s="5"/>
      <c r="KI260" s="5">
        <v>54</v>
      </c>
      <c r="KJ260" s="5">
        <v>28</v>
      </c>
      <c r="KK260" s="5">
        <v>20</v>
      </c>
      <c r="KL260" s="5">
        <v>4</v>
      </c>
      <c r="KM260" s="5">
        <v>0</v>
      </c>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v>4</v>
      </c>
      <c r="MP260" s="5">
        <v>0</v>
      </c>
      <c r="MQ260" s="5"/>
      <c r="MR260" s="5"/>
      <c r="MS260" s="5">
        <v>70167</v>
      </c>
      <c r="MT260" s="5"/>
      <c r="MU260" s="5">
        <v>0</v>
      </c>
      <c r="MV260" s="5"/>
      <c r="MW260" s="5"/>
      <c r="MX260" s="5"/>
      <c r="MY260" s="5"/>
      <c r="MZ260" s="5"/>
      <c r="NA260" s="5"/>
      <c r="NB260" s="5"/>
      <c r="NC260" s="5"/>
      <c r="ND260" s="5"/>
      <c r="NE260" s="5"/>
      <c r="NF260" s="5"/>
      <c r="NG260" s="5"/>
      <c r="NH260" s="5"/>
      <c r="NI260" s="5"/>
      <c r="NJ260" s="5"/>
      <c r="NK260" s="5"/>
      <c r="NX260" s="18">
        <f t="shared" si="21"/>
        <v>1727.679496855339</v>
      </c>
      <c r="NY260" t="str">
        <f t="shared" si="23"/>
        <v>Mid-range</v>
      </c>
      <c r="NZ260" t="str">
        <f t="shared" si="24"/>
        <v>Small</v>
      </c>
    </row>
    <row r="261" spans="1:390">
      <c r="A261" s="1" t="s">
        <v>460</v>
      </c>
      <c r="B261" s="1" t="s">
        <v>461</v>
      </c>
      <c r="C261" s="32" t="s">
        <v>462</v>
      </c>
      <c r="D261" s="1" t="s">
        <v>404</v>
      </c>
      <c r="E261" s="1">
        <v>20080</v>
      </c>
      <c r="F261" s="1" t="s">
        <v>763</v>
      </c>
      <c r="G261" s="5">
        <v>2063.989523809531</v>
      </c>
      <c r="H261" s="71">
        <v>15678</v>
      </c>
      <c r="I261" s="73"/>
      <c r="J261" s="73">
        <v>80</v>
      </c>
      <c r="K261" s="73">
        <v>9</v>
      </c>
      <c r="L261" s="73"/>
      <c r="M261" s="73"/>
      <c r="N261" s="73"/>
      <c r="O261" s="73"/>
      <c r="P261" s="73"/>
      <c r="Q261" s="73"/>
      <c r="R261" s="73">
        <v>30</v>
      </c>
      <c r="S261" s="73"/>
      <c r="T261" s="73"/>
      <c r="U261" s="73">
        <v>40</v>
      </c>
      <c r="V261" s="73">
        <v>178</v>
      </c>
      <c r="W261" s="94" t="s">
        <v>791</v>
      </c>
      <c r="X261" s="94"/>
      <c r="Y261" s="94"/>
      <c r="Z261" s="94"/>
      <c r="AA261" s="94"/>
      <c r="AB261" s="94"/>
      <c r="AC261" s="95">
        <v>9034</v>
      </c>
      <c r="AD261" s="73"/>
      <c r="AE261" s="73"/>
      <c r="AF261" s="95"/>
      <c r="AG261" s="95"/>
      <c r="AH261" s="95"/>
      <c r="AI261" s="95"/>
      <c r="AJ261" s="95"/>
      <c r="AK261" s="95"/>
      <c r="AL261" s="95">
        <v>7580</v>
      </c>
      <c r="AM261" s="95"/>
      <c r="AN261" s="73"/>
      <c r="AO261" s="96">
        <v>16614</v>
      </c>
      <c r="AP261" s="73"/>
      <c r="AQ261" s="73"/>
      <c r="AR261" s="73"/>
      <c r="AS261" s="73"/>
      <c r="AT261" s="73"/>
      <c r="AU261" s="73"/>
      <c r="AV261" s="73">
        <v>2500</v>
      </c>
      <c r="AW261" s="73"/>
      <c r="AX261" s="73"/>
      <c r="AY261" s="73"/>
      <c r="AZ261" s="73"/>
      <c r="BA261" s="73"/>
      <c r="BB261" s="73">
        <v>2500</v>
      </c>
      <c r="BC261" s="73">
        <v>5274</v>
      </c>
      <c r="BD261" s="73"/>
      <c r="BE261" s="73"/>
      <c r="BF261" s="73"/>
      <c r="BG261" s="73"/>
      <c r="BH261" s="73"/>
      <c r="BI261" s="73">
        <v>4703</v>
      </c>
      <c r="BJ261" s="73"/>
      <c r="BK261" s="73"/>
      <c r="BL261" s="73">
        <v>3671</v>
      </c>
      <c r="BM261" s="73"/>
      <c r="BN261" s="73"/>
      <c r="BO261" s="73">
        <v>13648</v>
      </c>
      <c r="BP261" s="73"/>
      <c r="BQ261" s="73"/>
      <c r="BR261" s="73"/>
      <c r="BS261" s="73"/>
      <c r="BT261" s="73"/>
      <c r="BU261" s="73"/>
      <c r="BV261" s="73"/>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v>36354</v>
      </c>
      <c r="DG261" s="2"/>
      <c r="DH261" s="2"/>
      <c r="DI261" s="2">
        <v>36354</v>
      </c>
      <c r="DJ261" s="2"/>
      <c r="DK261" s="2"/>
      <c r="DL261" s="2"/>
      <c r="DM261" s="2"/>
      <c r="DN261" s="2"/>
      <c r="DO261" s="2"/>
      <c r="DP261" s="2"/>
      <c r="DQ261" s="2"/>
      <c r="DR261" s="2"/>
      <c r="DS261" s="2"/>
      <c r="DT261" s="2"/>
      <c r="DU261" s="2"/>
      <c r="DV261" s="73"/>
      <c r="DW261" s="73"/>
      <c r="DX261" s="2"/>
      <c r="DY261" s="2"/>
      <c r="DZ261" s="2"/>
      <c r="EA261" s="2"/>
      <c r="EB261" s="2"/>
      <c r="EC261" s="2"/>
      <c r="ED261" s="2"/>
      <c r="EE261" s="2"/>
      <c r="EF261" s="2"/>
      <c r="EG261" s="2"/>
      <c r="EH261" s="2"/>
      <c r="EI261" s="73"/>
      <c r="EJ261" s="2">
        <v>673</v>
      </c>
      <c r="EK261" s="2"/>
      <c r="EL261" s="2"/>
      <c r="EM261" s="2"/>
      <c r="EN261" s="2"/>
      <c r="EO261" s="2"/>
      <c r="EP261" s="2"/>
      <c r="EQ261" s="2">
        <v>2948</v>
      </c>
      <c r="ER261" s="2"/>
      <c r="ES261" s="2"/>
      <c r="ET261" s="2">
        <v>3621</v>
      </c>
      <c r="EU261" s="3"/>
      <c r="EV261" s="3"/>
      <c r="EW261" s="3"/>
      <c r="EX261" s="3"/>
      <c r="EY261" s="3"/>
      <c r="EZ261" s="3"/>
      <c r="FA261" s="5"/>
      <c r="FB261" s="5"/>
      <c r="FC261" s="5"/>
      <c r="FD261" s="5"/>
      <c r="FE261" s="5"/>
      <c r="FF261" s="5"/>
      <c r="FG261" s="5"/>
      <c r="FH261" s="5"/>
      <c r="FI261" s="5"/>
      <c r="FJ261" s="5"/>
      <c r="FK261" s="5"/>
      <c r="FL261" s="5"/>
      <c r="FM261" s="5"/>
      <c r="FN261" s="5"/>
      <c r="FO261" s="5"/>
      <c r="FP261" s="5"/>
      <c r="FQ261" s="5"/>
      <c r="FR261" s="5"/>
      <c r="FS261" s="5"/>
      <c r="FT261" s="2"/>
      <c r="FU261" s="2"/>
      <c r="FV261" s="2"/>
      <c r="FW261" s="2"/>
      <c r="FX261" s="2"/>
      <c r="FY261" s="2"/>
      <c r="FZ261" s="2"/>
      <c r="GA261" s="2"/>
      <c r="GB261" s="2"/>
      <c r="GC261" s="2"/>
      <c r="GD261" s="2"/>
      <c r="GE261" s="2">
        <v>4430</v>
      </c>
      <c r="GF261" s="2"/>
      <c r="GG261" s="2"/>
      <c r="GH261" s="2"/>
      <c r="GI261" s="2"/>
      <c r="GJ261" s="2">
        <v>8536</v>
      </c>
      <c r="GK261" s="2"/>
      <c r="GL261" s="2"/>
      <c r="GM261" s="2"/>
      <c r="GN261" s="2"/>
      <c r="GO261" s="2">
        <v>12966</v>
      </c>
      <c r="GP261" s="2">
        <v>30262</v>
      </c>
      <c r="GQ261" s="2">
        <v>42475</v>
      </c>
      <c r="GR261" s="2">
        <v>85703</v>
      </c>
      <c r="GS261" s="1" t="s">
        <v>395</v>
      </c>
      <c r="GT261" s="1" t="s">
        <v>785</v>
      </c>
      <c r="GU261" s="1"/>
      <c r="GV261" s="1" t="s">
        <v>768</v>
      </c>
      <c r="GW261" s="1"/>
      <c r="GX261" s="1"/>
      <c r="GY261" s="1"/>
      <c r="GZ261" s="1"/>
      <c r="HA261" s="1"/>
      <c r="HB261" t="s">
        <v>792</v>
      </c>
      <c r="HC261" s="2">
        <v>1673</v>
      </c>
      <c r="HD261" s="2">
        <v>2746</v>
      </c>
      <c r="HE261" s="2">
        <v>10224</v>
      </c>
      <c r="HF261" s="2">
        <v>135</v>
      </c>
      <c r="HG261" s="2"/>
      <c r="HH261" s="2">
        <v>35151</v>
      </c>
      <c r="HI261" s="2"/>
      <c r="HJ261" s="2">
        <v>481</v>
      </c>
      <c r="HK261" s="2">
        <v>0</v>
      </c>
      <c r="HL261" s="2">
        <v>1924</v>
      </c>
      <c r="HM261" s="2"/>
      <c r="HN261" s="2"/>
      <c r="HO261" s="2">
        <v>1</v>
      </c>
      <c r="HP261" s="2">
        <v>1</v>
      </c>
      <c r="HQ261" s="2">
        <v>200</v>
      </c>
      <c r="HR261" s="2">
        <v>2</v>
      </c>
      <c r="HS261" s="2"/>
      <c r="HT261" s="2"/>
      <c r="HU261" s="4">
        <v>1</v>
      </c>
      <c r="HV261" s="4"/>
      <c r="HW261" s="4"/>
      <c r="HX261" s="4"/>
      <c r="HY261" s="4"/>
      <c r="HZ261" s="4"/>
      <c r="IA261" s="4"/>
      <c r="IB261" s="4"/>
      <c r="IC261" s="4"/>
      <c r="ID261" s="4"/>
      <c r="IE261" s="4"/>
      <c r="IF261" s="64" t="s">
        <v>793</v>
      </c>
      <c r="IG261" s="4">
        <v>1</v>
      </c>
      <c r="IH261" s="4">
        <v>4.5</v>
      </c>
      <c r="II261" s="35">
        <f t="shared" si="22"/>
        <v>1</v>
      </c>
      <c r="IJ261" s="4"/>
      <c r="IK261" s="4">
        <v>4</v>
      </c>
      <c r="IL261" s="4">
        <v>3.5</v>
      </c>
      <c r="IM261" s="5">
        <v>7573</v>
      </c>
      <c r="IN261" s="1" t="s">
        <v>411</v>
      </c>
      <c r="IO261" s="71">
        <v>6640</v>
      </c>
      <c r="IP261" s="5">
        <v>1244</v>
      </c>
      <c r="IQ261" s="5"/>
      <c r="IR261" s="5">
        <v>4002</v>
      </c>
      <c r="IS261" s="5"/>
      <c r="IT261" s="5"/>
      <c r="IU261" s="5"/>
      <c r="IV261" s="5">
        <v>959</v>
      </c>
      <c r="IW261" s="5"/>
      <c r="IX261" s="5">
        <v>12845</v>
      </c>
      <c r="IY261" s="5"/>
      <c r="IZ261" s="5"/>
      <c r="JA261" s="5">
        <v>168</v>
      </c>
      <c r="JB261" s="5">
        <v>120</v>
      </c>
      <c r="JC261" s="5">
        <v>239</v>
      </c>
      <c r="JD261" s="5">
        <v>189</v>
      </c>
      <c r="JE261" s="5"/>
      <c r="JF261" s="5"/>
      <c r="JG261" s="5"/>
      <c r="JH261" s="5"/>
      <c r="JI261" s="5"/>
      <c r="JJ261" s="5"/>
      <c r="JK261" s="5"/>
      <c r="JL261" s="5"/>
      <c r="JM261" s="5"/>
      <c r="JN261" s="5"/>
      <c r="JO261" s="5"/>
      <c r="JP261" s="5"/>
      <c r="JQ261" s="5"/>
      <c r="JR261" s="5">
        <v>954</v>
      </c>
      <c r="JS261" s="5"/>
      <c r="JT261" s="5"/>
      <c r="JU261" s="5">
        <v>61</v>
      </c>
      <c r="JV261" s="5"/>
      <c r="JW261" s="5"/>
      <c r="JX261" s="5"/>
      <c r="JY261" s="5"/>
      <c r="JZ261" s="5"/>
      <c r="KA261" s="5"/>
      <c r="KB261" s="5"/>
      <c r="KC261" s="5"/>
      <c r="KD261" s="5"/>
      <c r="KE261" s="5"/>
      <c r="KF261" s="5">
        <v>1</v>
      </c>
      <c r="KG261" s="5">
        <v>2</v>
      </c>
      <c r="KH261" s="5">
        <v>5</v>
      </c>
      <c r="KI261" s="5">
        <v>57.75</v>
      </c>
      <c r="KJ261" s="5">
        <v>40</v>
      </c>
      <c r="KK261" s="5">
        <v>40</v>
      </c>
      <c r="KL261" s="5">
        <v>0</v>
      </c>
      <c r="KM261" s="5">
        <v>0</v>
      </c>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v>0</v>
      </c>
      <c r="MP261" s="5">
        <v>0</v>
      </c>
      <c r="MQ261" s="5"/>
      <c r="MR261" s="5"/>
      <c r="MS261" s="5">
        <v>128571</v>
      </c>
      <c r="MT261" s="5"/>
      <c r="MU261" s="5">
        <v>31</v>
      </c>
      <c r="MV261" s="5"/>
      <c r="MW261" s="5"/>
      <c r="MX261" s="5"/>
      <c r="MY261" s="5"/>
      <c r="MZ261" s="5"/>
      <c r="NA261" s="5"/>
      <c r="NB261" s="5"/>
      <c r="NC261" s="5"/>
      <c r="ND261" s="5"/>
      <c r="NE261" s="5"/>
      <c r="NF261" s="5"/>
      <c r="NG261" s="5"/>
      <c r="NH261" s="5"/>
      <c r="NI261" s="5"/>
      <c r="NJ261" s="5"/>
      <c r="NK261" s="5"/>
      <c r="NX261" s="18">
        <f t="shared" si="21"/>
        <v>2063.989523809531</v>
      </c>
      <c r="NY261" t="str">
        <f t="shared" si="23"/>
        <v>Smaller</v>
      </c>
      <c r="NZ261" t="str">
        <f t="shared" si="24"/>
        <v>Small</v>
      </c>
    </row>
    <row r="262" spans="1:390">
      <c r="A262" s="1" t="s">
        <v>495</v>
      </c>
      <c r="B262" s="1" t="s">
        <v>675</v>
      </c>
      <c r="C262" s="32" t="s">
        <v>676</v>
      </c>
      <c r="D262" s="1" t="s">
        <v>404</v>
      </c>
      <c r="E262" s="1">
        <v>20080</v>
      </c>
      <c r="F262" s="1" t="s">
        <v>763</v>
      </c>
      <c r="G262" s="5">
        <v>12632.636571428664</v>
      </c>
      <c r="H262" s="71">
        <v>44100</v>
      </c>
      <c r="I262" s="73"/>
      <c r="J262" s="73">
        <v>326</v>
      </c>
      <c r="K262" s="73">
        <v>21</v>
      </c>
      <c r="L262" s="73"/>
      <c r="M262" s="73"/>
      <c r="N262" s="73"/>
      <c r="O262" s="73"/>
      <c r="P262" s="73"/>
      <c r="Q262" s="73"/>
      <c r="R262" s="73">
        <v>98</v>
      </c>
      <c r="S262" s="73"/>
      <c r="T262" s="73"/>
      <c r="U262" s="73">
        <v>226</v>
      </c>
      <c r="V262" s="73">
        <v>743</v>
      </c>
      <c r="W262" s="94" t="s">
        <v>794</v>
      </c>
      <c r="X262" s="94"/>
      <c r="Y262" s="94"/>
      <c r="Z262" s="94"/>
      <c r="AA262" s="94"/>
      <c r="AB262" s="94"/>
      <c r="AC262" s="95">
        <v>9894</v>
      </c>
      <c r="AD262" s="73"/>
      <c r="AE262" s="73"/>
      <c r="AF262" s="95">
        <v>0</v>
      </c>
      <c r="AG262" s="95">
        <v>21250</v>
      </c>
      <c r="AH262" s="95">
        <v>0</v>
      </c>
      <c r="AI262" s="95">
        <v>0</v>
      </c>
      <c r="AJ262" s="95"/>
      <c r="AK262" s="95"/>
      <c r="AL262" s="95">
        <v>0</v>
      </c>
      <c r="AM262" s="95">
        <v>0</v>
      </c>
      <c r="AN262" s="73"/>
      <c r="AO262" s="96">
        <v>31144</v>
      </c>
      <c r="AP262" s="73">
        <v>0</v>
      </c>
      <c r="AQ262" s="73"/>
      <c r="AR262" s="73"/>
      <c r="AS262" s="73">
        <v>0</v>
      </c>
      <c r="AT262" s="73">
        <v>0</v>
      </c>
      <c r="AU262" s="73">
        <v>0</v>
      </c>
      <c r="AV262" s="73">
        <v>4100</v>
      </c>
      <c r="AW262" s="73"/>
      <c r="AX262" s="73"/>
      <c r="AY262" s="73">
        <v>0</v>
      </c>
      <c r="AZ262" s="73">
        <v>0</v>
      </c>
      <c r="BA262" s="73"/>
      <c r="BB262" s="73">
        <v>4100</v>
      </c>
      <c r="BC262" s="73">
        <v>12000</v>
      </c>
      <c r="BD262" s="73"/>
      <c r="BE262" s="73"/>
      <c r="BF262" s="73">
        <v>0</v>
      </c>
      <c r="BG262" s="73">
        <v>0</v>
      </c>
      <c r="BH262" s="73">
        <v>0</v>
      </c>
      <c r="BI262" s="73">
        <v>0</v>
      </c>
      <c r="BJ262" s="73"/>
      <c r="BK262" s="73"/>
      <c r="BL262" s="73">
        <v>0</v>
      </c>
      <c r="BM262" s="73">
        <v>0</v>
      </c>
      <c r="BN262" s="73"/>
      <c r="BO262" s="73">
        <v>12000</v>
      </c>
      <c r="BP262" s="73">
        <v>0</v>
      </c>
      <c r="BQ262" s="73"/>
      <c r="BR262" s="73">
        <v>0</v>
      </c>
      <c r="BS262" s="73">
        <v>0</v>
      </c>
      <c r="BT262" s="73">
        <v>0</v>
      </c>
      <c r="BU262" s="73">
        <v>0</v>
      </c>
      <c r="BV262" s="73"/>
      <c r="BW262" s="2"/>
      <c r="BX262" s="2">
        <v>0</v>
      </c>
      <c r="BY262" s="2">
        <v>0</v>
      </c>
      <c r="BZ262" s="2">
        <v>0</v>
      </c>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v>870</v>
      </c>
      <c r="CZ262" s="2"/>
      <c r="DA262" s="2">
        <v>0</v>
      </c>
      <c r="DB262" s="2">
        <v>16750</v>
      </c>
      <c r="DC262" s="2">
        <v>0</v>
      </c>
      <c r="DD262" s="2"/>
      <c r="DE262" s="2"/>
      <c r="DF262" s="2">
        <v>34258</v>
      </c>
      <c r="DG262" s="2">
        <v>0</v>
      </c>
      <c r="DH262" s="2">
        <v>0</v>
      </c>
      <c r="DI262" s="2">
        <v>51878</v>
      </c>
      <c r="DJ262" s="2"/>
      <c r="DK262" s="2"/>
      <c r="DL262" s="2"/>
      <c r="DM262" s="2"/>
      <c r="DN262" s="2"/>
      <c r="DO262" s="2"/>
      <c r="DP262" s="2"/>
      <c r="DQ262" s="2"/>
      <c r="DR262" s="2"/>
      <c r="DS262" s="2"/>
      <c r="DT262" s="2"/>
      <c r="DU262" s="2"/>
      <c r="DV262" s="73"/>
      <c r="DW262" s="73"/>
      <c r="DX262" s="2"/>
      <c r="DY262" s="2"/>
      <c r="DZ262" s="2"/>
      <c r="EA262" s="2"/>
      <c r="EB262" s="2"/>
      <c r="EC262" s="2"/>
      <c r="ED262" s="2"/>
      <c r="EE262" s="2"/>
      <c r="EF262" s="2"/>
      <c r="EG262" s="2"/>
      <c r="EH262" s="2"/>
      <c r="EI262" s="73"/>
      <c r="EJ262" s="2">
        <v>0</v>
      </c>
      <c r="EK262" s="2"/>
      <c r="EL262" s="2">
        <v>0</v>
      </c>
      <c r="EM262" s="2">
        <v>0</v>
      </c>
      <c r="EN262" s="2">
        <v>0</v>
      </c>
      <c r="EO262" s="2"/>
      <c r="EP262" s="2"/>
      <c r="EQ262" s="2">
        <v>0</v>
      </c>
      <c r="ER262" s="2">
        <v>0</v>
      </c>
      <c r="ES262" s="2">
        <v>0</v>
      </c>
      <c r="ET262" s="2">
        <v>0</v>
      </c>
      <c r="EU262" s="3"/>
      <c r="EV262" s="3"/>
      <c r="EW262" s="3"/>
      <c r="EX262" s="3"/>
      <c r="EY262" s="3"/>
      <c r="EZ262" s="3"/>
      <c r="FA262" s="5"/>
      <c r="FB262" s="5"/>
      <c r="FC262" s="5"/>
      <c r="FD262" s="5"/>
      <c r="FE262" s="5"/>
      <c r="FF262" s="5"/>
      <c r="FG262" s="5"/>
      <c r="FH262" s="5"/>
      <c r="FI262" s="5"/>
      <c r="FJ262" s="5"/>
      <c r="FK262" s="5"/>
      <c r="FL262" s="5"/>
      <c r="FM262" s="5"/>
      <c r="FN262" s="5"/>
      <c r="FO262" s="5"/>
      <c r="FP262" s="5"/>
      <c r="FQ262" s="5"/>
      <c r="FR262" s="5"/>
      <c r="FS262" s="5"/>
      <c r="FT262" s="2"/>
      <c r="FU262" s="2"/>
      <c r="FV262" s="2"/>
      <c r="FW262" s="2"/>
      <c r="FX262" s="2"/>
      <c r="FY262" s="2"/>
      <c r="FZ262" s="2"/>
      <c r="GA262" s="2"/>
      <c r="GB262" s="2"/>
      <c r="GC262" s="2"/>
      <c r="GD262" s="2"/>
      <c r="GE262" s="2">
        <v>7230</v>
      </c>
      <c r="GF262" s="2"/>
      <c r="GG262" s="2">
        <v>0</v>
      </c>
      <c r="GH262" s="2">
        <v>44795</v>
      </c>
      <c r="GI262" s="2">
        <v>0</v>
      </c>
      <c r="GJ262" s="2">
        <v>0</v>
      </c>
      <c r="GK262" s="2"/>
      <c r="GL262" s="2"/>
      <c r="GM262" s="2">
        <v>0</v>
      </c>
      <c r="GN262" s="2">
        <v>58349</v>
      </c>
      <c r="GO262" s="2">
        <v>110374</v>
      </c>
      <c r="GP262" s="2">
        <v>43144</v>
      </c>
      <c r="GQ262" s="2">
        <v>55978</v>
      </c>
      <c r="GR262" s="2">
        <v>209496</v>
      </c>
      <c r="GS262" s="1" t="s">
        <v>395</v>
      </c>
      <c r="GT262" s="1"/>
      <c r="GU262" s="1"/>
      <c r="GV262" s="1" t="s">
        <v>768</v>
      </c>
      <c r="GW262" s="1"/>
      <c r="GX262" s="31"/>
      <c r="GY262" t="s">
        <v>405</v>
      </c>
      <c r="HC262" s="2">
        <v>970</v>
      </c>
      <c r="HD262" s="2">
        <v>0</v>
      </c>
      <c r="HE262" s="2">
        <v>9306</v>
      </c>
      <c r="HF262" s="2">
        <v>129</v>
      </c>
      <c r="HG262" s="2"/>
      <c r="HH262" s="2">
        <v>138967</v>
      </c>
      <c r="HI262" s="2"/>
      <c r="HJ262" s="2">
        <v>0</v>
      </c>
      <c r="HK262" s="2">
        <v>3128</v>
      </c>
      <c r="HL262" s="2">
        <v>1165</v>
      </c>
      <c r="HM262" s="2"/>
      <c r="HN262" s="2"/>
      <c r="HO262" s="2">
        <v>1196</v>
      </c>
      <c r="HP262" s="2">
        <v>1207</v>
      </c>
      <c r="HQ262" s="2">
        <v>4848</v>
      </c>
      <c r="HR262" s="2">
        <v>0</v>
      </c>
      <c r="HS262" s="2"/>
      <c r="HT262" s="2"/>
      <c r="HU262" s="4">
        <v>8</v>
      </c>
      <c r="HV262" s="4"/>
      <c r="HW262" s="4"/>
      <c r="HX262" s="4"/>
      <c r="HY262" s="4"/>
      <c r="HZ262" s="4"/>
      <c r="IA262" s="4"/>
      <c r="IB262" s="4"/>
      <c r="IC262" s="4"/>
      <c r="ID262" s="4"/>
      <c r="IE262" s="4"/>
      <c r="IF262" s="64">
        <v>5.85</v>
      </c>
      <c r="IG262" s="4">
        <v>6.3</v>
      </c>
      <c r="IH262" s="4">
        <v>12.8</v>
      </c>
      <c r="II262" s="35">
        <f t="shared" si="22"/>
        <v>6.3</v>
      </c>
      <c r="IJ262" s="4"/>
      <c r="IK262" s="4">
        <v>7</v>
      </c>
      <c r="IL262" s="4">
        <v>6.5</v>
      </c>
      <c r="IM262" s="5">
        <v>16400</v>
      </c>
      <c r="IN262" s="1" t="s">
        <v>400</v>
      </c>
      <c r="IO262" s="71">
        <v>18372</v>
      </c>
      <c r="IP262" s="5">
        <v>20335</v>
      </c>
      <c r="IQ262" s="5">
        <v>8308</v>
      </c>
      <c r="IR262" s="5">
        <v>0</v>
      </c>
      <c r="IS262" s="5"/>
      <c r="IT262" s="5"/>
      <c r="IU262" s="5"/>
      <c r="IV262" s="5">
        <v>0</v>
      </c>
      <c r="IW262" s="5"/>
      <c r="IX262" s="5">
        <v>47015</v>
      </c>
      <c r="IY262" s="5"/>
      <c r="IZ262" s="5"/>
      <c r="JA262" s="5">
        <v>39</v>
      </c>
      <c r="JB262" s="5">
        <v>39</v>
      </c>
      <c r="JC262" s="5">
        <v>387</v>
      </c>
      <c r="JD262" s="5">
        <v>387</v>
      </c>
      <c r="JE262" s="5"/>
      <c r="JF262" s="5"/>
      <c r="JG262" s="5"/>
      <c r="JH262" s="5"/>
      <c r="JI262" s="5"/>
      <c r="JJ262" s="5"/>
      <c r="JK262" s="5"/>
      <c r="JL262" s="5"/>
      <c r="JM262" s="5"/>
      <c r="JN262" s="5"/>
      <c r="JO262" s="5"/>
      <c r="JP262" s="5"/>
      <c r="JQ262" s="5"/>
      <c r="JR262" s="5">
        <v>3441</v>
      </c>
      <c r="JS262" s="5"/>
      <c r="JT262" s="5"/>
      <c r="JU262" s="5">
        <v>134</v>
      </c>
      <c r="JV262" s="5"/>
      <c r="JW262" s="5"/>
      <c r="JX262" s="5"/>
      <c r="JY262" s="5"/>
      <c r="JZ262" s="5"/>
      <c r="KA262" s="5"/>
      <c r="KB262" s="5"/>
      <c r="KC262" s="5"/>
      <c r="KD262" s="5"/>
      <c r="KE262" s="5"/>
      <c r="KF262" s="5">
        <v>1</v>
      </c>
      <c r="KG262" s="5">
        <v>2</v>
      </c>
      <c r="KH262" s="5">
        <v>94</v>
      </c>
      <c r="KI262" s="5">
        <v>58</v>
      </c>
      <c r="KJ262" s="5">
        <v>46</v>
      </c>
      <c r="KK262" s="5">
        <v>46</v>
      </c>
      <c r="KL262" s="5">
        <v>5</v>
      </c>
      <c r="KM262" s="5">
        <v>0</v>
      </c>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v>5</v>
      </c>
      <c r="MP262" s="5">
        <v>0</v>
      </c>
      <c r="MQ262" s="5"/>
      <c r="MR262" s="5"/>
      <c r="MS262" s="5">
        <v>370770</v>
      </c>
      <c r="MT262" s="5"/>
      <c r="MU262" s="5">
        <v>0</v>
      </c>
      <c r="MV262" s="5"/>
      <c r="MW262" s="5"/>
      <c r="MX262" s="5"/>
      <c r="MY262" s="5"/>
      <c r="MZ262" s="5"/>
      <c r="NA262" s="5"/>
      <c r="NB262" s="5"/>
      <c r="NC262" s="5"/>
      <c r="ND262" s="5"/>
      <c r="NE262" s="5"/>
      <c r="NF262" s="5"/>
      <c r="NG262" s="5"/>
      <c r="NH262" s="5"/>
      <c r="NI262" s="5"/>
      <c r="NJ262" s="5"/>
      <c r="NK262" s="5"/>
      <c r="NX262" s="18">
        <f t="shared" si="21"/>
        <v>2005.1804081632802</v>
      </c>
      <c r="NY262" t="str">
        <f t="shared" si="23"/>
        <v>Mid-range</v>
      </c>
      <c r="NZ262" t="str">
        <f t="shared" si="24"/>
        <v>Medium</v>
      </c>
    </row>
    <row r="263" spans="1:390">
      <c r="A263" s="1" t="s">
        <v>683</v>
      </c>
      <c r="B263" s="1" t="s">
        <v>684</v>
      </c>
      <c r="C263" s="32" t="s">
        <v>685</v>
      </c>
      <c r="D263" s="31" t="s">
        <v>393</v>
      </c>
      <c r="E263" s="1">
        <v>20080</v>
      </c>
      <c r="F263" s="1" t="s">
        <v>763</v>
      </c>
      <c r="G263" s="5">
        <v>1759.6361904761904</v>
      </c>
      <c r="H263" s="71">
        <v>15000</v>
      </c>
      <c r="I263" s="73"/>
      <c r="J263" s="73">
        <v>29</v>
      </c>
      <c r="K263" s="73">
        <v>7</v>
      </c>
      <c r="L263" s="73"/>
      <c r="M263" s="73"/>
      <c r="N263" s="73"/>
      <c r="O263" s="73"/>
      <c r="P263" s="73"/>
      <c r="Q263" s="73"/>
      <c r="R263" s="73"/>
      <c r="S263" s="73"/>
      <c r="T263" s="73"/>
      <c r="U263" s="73">
        <v>141</v>
      </c>
      <c r="V263" s="73">
        <v>141</v>
      </c>
      <c r="W263" s="94"/>
      <c r="X263" s="94"/>
      <c r="Y263" s="94"/>
      <c r="Z263" s="94"/>
      <c r="AA263" s="94"/>
      <c r="AB263" s="94"/>
      <c r="AC263" s="95">
        <v>10000</v>
      </c>
      <c r="AD263" s="73"/>
      <c r="AE263" s="73"/>
      <c r="AF263" s="95"/>
      <c r="AG263" s="95">
        <v>10000</v>
      </c>
      <c r="AH263" s="95"/>
      <c r="AI263" s="95"/>
      <c r="AJ263" s="95"/>
      <c r="AK263" s="95"/>
      <c r="AL263" s="95"/>
      <c r="AM263" s="95"/>
      <c r="AN263" s="73"/>
      <c r="AO263" s="96">
        <v>20000</v>
      </c>
      <c r="AP263" s="73">
        <v>0</v>
      </c>
      <c r="AQ263" s="73"/>
      <c r="AR263" s="73"/>
      <c r="AS263" s="73"/>
      <c r="AT263" s="73"/>
      <c r="AU263" s="73"/>
      <c r="AV263" s="73"/>
      <c r="AW263" s="73"/>
      <c r="AX263" s="73"/>
      <c r="AY263" s="73"/>
      <c r="AZ263" s="73"/>
      <c r="BA263" s="73"/>
      <c r="BB263" s="73"/>
      <c r="BC263" s="73">
        <v>15000</v>
      </c>
      <c r="BD263" s="73"/>
      <c r="BE263" s="73"/>
      <c r="BF263" s="73"/>
      <c r="BG263" s="73"/>
      <c r="BH263" s="73"/>
      <c r="BI263" s="73"/>
      <c r="BJ263" s="73"/>
      <c r="BK263" s="73"/>
      <c r="BL263" s="73"/>
      <c r="BM263" s="73"/>
      <c r="BN263" s="73"/>
      <c r="BO263" s="73">
        <v>15000</v>
      </c>
      <c r="BP263" s="73">
        <v>0</v>
      </c>
      <c r="BQ263" s="73"/>
      <c r="BR263" s="73"/>
      <c r="BS263" s="73"/>
      <c r="BT263" s="73"/>
      <c r="BU263" s="73"/>
      <c r="BV263" s="73"/>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v>36697</v>
      </c>
      <c r="DG263" s="2"/>
      <c r="DH263" s="2">
        <v>25000</v>
      </c>
      <c r="DI263" s="2">
        <v>61697</v>
      </c>
      <c r="DJ263" s="2"/>
      <c r="DK263" s="2"/>
      <c r="DL263" s="2"/>
      <c r="DM263" s="2"/>
      <c r="DN263" s="2"/>
      <c r="DO263" s="2"/>
      <c r="DP263" s="2"/>
      <c r="DQ263" s="2"/>
      <c r="DR263" s="2"/>
      <c r="DS263" s="2"/>
      <c r="DT263" s="2"/>
      <c r="DU263" s="2"/>
      <c r="DV263" s="73"/>
      <c r="DW263" s="73"/>
      <c r="DX263" s="2"/>
      <c r="DY263" s="2"/>
      <c r="DZ263" s="2"/>
      <c r="EA263" s="2"/>
      <c r="EB263" s="2"/>
      <c r="EC263" s="2"/>
      <c r="ED263" s="2"/>
      <c r="EE263" s="2"/>
      <c r="EF263" s="2"/>
      <c r="EG263" s="2"/>
      <c r="EH263" s="2"/>
      <c r="EI263" s="73"/>
      <c r="EJ263" s="2"/>
      <c r="EK263" s="2"/>
      <c r="EL263" s="2"/>
      <c r="EM263" s="2">
        <v>2000</v>
      </c>
      <c r="EN263" s="2"/>
      <c r="EO263" s="2"/>
      <c r="EP263" s="2"/>
      <c r="EQ263" s="2"/>
      <c r="ER263" s="2"/>
      <c r="ES263" s="2">
        <v>5000</v>
      </c>
      <c r="ET263" s="2">
        <v>7000</v>
      </c>
      <c r="EU263" s="3"/>
      <c r="EV263" s="3"/>
      <c r="EW263" s="3"/>
      <c r="EX263" s="3"/>
      <c r="EY263" s="3"/>
      <c r="EZ263" s="3"/>
      <c r="FA263" s="5"/>
      <c r="FB263" s="5"/>
      <c r="FC263" s="5"/>
      <c r="FD263" s="5"/>
      <c r="FE263" s="5"/>
      <c r="FF263" s="5"/>
      <c r="FG263" s="5"/>
      <c r="FH263" s="5"/>
      <c r="FI263" s="5"/>
      <c r="FJ263" s="5"/>
      <c r="FK263" s="5"/>
      <c r="FL263" s="5"/>
      <c r="FM263" s="5"/>
      <c r="FN263" s="5"/>
      <c r="FO263" s="5"/>
      <c r="FP263" s="5"/>
      <c r="FQ263" s="5"/>
      <c r="FR263" s="5"/>
      <c r="FS263" s="5"/>
      <c r="FT263" s="2"/>
      <c r="FU263" s="2"/>
      <c r="FV263" s="2"/>
      <c r="FW263" s="2"/>
      <c r="FX263" s="2"/>
      <c r="FY263" s="2"/>
      <c r="FZ263" s="2"/>
      <c r="GA263" s="2"/>
      <c r="GB263" s="2"/>
      <c r="GC263" s="2"/>
      <c r="GD263" s="2"/>
      <c r="GE263" s="2"/>
      <c r="GF263" s="2"/>
      <c r="GG263" s="2"/>
      <c r="GH263" s="2"/>
      <c r="GI263" s="2"/>
      <c r="GJ263" s="2"/>
      <c r="GK263" s="2"/>
      <c r="GL263" s="2"/>
      <c r="GM263" s="2"/>
      <c r="GN263" s="2"/>
      <c r="GO263" s="2"/>
      <c r="GP263" s="2">
        <v>35000</v>
      </c>
      <c r="GQ263" s="2">
        <v>68697</v>
      </c>
      <c r="GR263" s="2">
        <v>103697</v>
      </c>
      <c r="GS263" s="1" t="s">
        <v>395</v>
      </c>
      <c r="GT263" s="1"/>
      <c r="GU263" s="1"/>
      <c r="GV263" s="1" t="s">
        <v>768</v>
      </c>
      <c r="GW263" t="s">
        <v>410</v>
      </c>
      <c r="GX263" s="31"/>
      <c r="HC263" s="2">
        <v>1036</v>
      </c>
      <c r="HD263" s="2">
        <v>1589</v>
      </c>
      <c r="HE263" s="2">
        <v>0</v>
      </c>
      <c r="HF263" s="2">
        <v>72</v>
      </c>
      <c r="HG263" s="2"/>
      <c r="HH263" s="2">
        <v>35583</v>
      </c>
      <c r="HI263" s="2"/>
      <c r="HJ263" s="2">
        <v>61</v>
      </c>
      <c r="HK263" s="2">
        <v>0</v>
      </c>
      <c r="HL263" s="2">
        <v>1036</v>
      </c>
      <c r="HM263" s="2"/>
      <c r="HN263" s="2"/>
      <c r="HO263" s="2"/>
      <c r="HP263" s="2"/>
      <c r="HQ263" s="2">
        <v>0</v>
      </c>
      <c r="HR263" s="2">
        <v>61</v>
      </c>
      <c r="HS263" s="2"/>
      <c r="HT263" s="2"/>
      <c r="HU263" s="4">
        <v>2</v>
      </c>
      <c r="HV263" s="4"/>
      <c r="HW263" s="4"/>
      <c r="HX263" s="4"/>
      <c r="HY263" s="4"/>
      <c r="HZ263" s="4"/>
      <c r="IA263" s="4"/>
      <c r="IB263" s="4"/>
      <c r="IC263" s="4"/>
      <c r="ID263" s="4"/>
      <c r="IE263" s="4"/>
      <c r="IF263" s="64">
        <v>0.5</v>
      </c>
      <c r="IG263" s="4">
        <v>1.5</v>
      </c>
      <c r="IH263" s="4">
        <v>5.0999999999999996</v>
      </c>
      <c r="II263" s="35">
        <f t="shared" si="22"/>
        <v>1.5</v>
      </c>
      <c r="IJ263" s="4"/>
      <c r="IK263" s="4">
        <v>4</v>
      </c>
      <c r="IL263" s="4">
        <v>3.6</v>
      </c>
      <c r="IM263" s="5"/>
      <c r="IN263" s="1"/>
      <c r="IO263" s="71">
        <v>7018</v>
      </c>
      <c r="IP263" s="5">
        <v>2708</v>
      </c>
      <c r="IQ263" s="5"/>
      <c r="IR263" s="5">
        <v>701</v>
      </c>
      <c r="IS263" s="5"/>
      <c r="IT263" s="5"/>
      <c r="IU263" s="5"/>
      <c r="IV263" s="5">
        <v>1781</v>
      </c>
      <c r="IW263" s="5"/>
      <c r="IX263" s="5">
        <v>12208</v>
      </c>
      <c r="IY263" s="5"/>
      <c r="IZ263" s="5"/>
      <c r="JA263" s="5">
        <v>25</v>
      </c>
      <c r="JB263" s="5">
        <v>25</v>
      </c>
      <c r="JC263" s="5">
        <v>0</v>
      </c>
      <c r="JD263" s="5">
        <v>0</v>
      </c>
      <c r="JE263" s="5"/>
      <c r="JF263" s="5"/>
      <c r="JG263" s="5"/>
      <c r="JH263" s="5"/>
      <c r="JI263" s="5"/>
      <c r="JJ263" s="5"/>
      <c r="JK263" s="5"/>
      <c r="JL263" s="5"/>
      <c r="JM263" s="5"/>
      <c r="JN263" s="5"/>
      <c r="JO263" s="5"/>
      <c r="JP263" s="5"/>
      <c r="JQ263" s="5"/>
      <c r="JR263" s="5"/>
      <c r="JS263" s="5"/>
      <c r="JT263" s="5"/>
      <c r="JU263" s="5">
        <v>56</v>
      </c>
      <c r="JV263" s="5"/>
      <c r="JW263" s="5"/>
      <c r="JX263" s="5"/>
      <c r="JY263" s="5"/>
      <c r="JZ263" s="5"/>
      <c r="KA263" s="5"/>
      <c r="KB263" s="5"/>
      <c r="KC263" s="5"/>
      <c r="KD263" s="5"/>
      <c r="KE263" s="5"/>
      <c r="KF263" s="5">
        <v>0</v>
      </c>
      <c r="KG263" s="5">
        <v>0</v>
      </c>
      <c r="KH263" s="5">
        <v>0</v>
      </c>
      <c r="KI263" s="5">
        <v>63</v>
      </c>
      <c r="KJ263" s="5">
        <v>42.5</v>
      </c>
      <c r="KK263" s="5">
        <v>10</v>
      </c>
      <c r="KL263" s="5">
        <v>6</v>
      </c>
      <c r="KM263" s="5">
        <v>0</v>
      </c>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v>0</v>
      </c>
      <c r="MP263" s="5">
        <v>0</v>
      </c>
      <c r="MQ263" s="5"/>
      <c r="MR263" s="5"/>
      <c r="MS263" s="5">
        <v>98767</v>
      </c>
      <c r="MT263" s="5"/>
      <c r="MU263" s="5">
        <v>1125</v>
      </c>
      <c r="MV263" s="5"/>
      <c r="MW263" s="5"/>
      <c r="MX263" s="5"/>
      <c r="MY263" s="5"/>
      <c r="MZ263" s="5"/>
      <c r="NA263" s="5"/>
      <c r="NB263" s="5"/>
      <c r="NC263" s="5"/>
      <c r="ND263" s="5"/>
      <c r="NE263" s="5"/>
      <c r="NF263" s="5"/>
      <c r="NG263" s="5"/>
      <c r="NH263" s="5"/>
      <c r="NI263" s="5"/>
      <c r="NJ263" s="5"/>
      <c r="NK263" s="5"/>
      <c r="NX263" s="18">
        <f t="shared" si="21"/>
        <v>1173.0907936507936</v>
      </c>
      <c r="NY263" t="str">
        <f t="shared" si="23"/>
        <v>Smaller</v>
      </c>
      <c r="NZ263" t="str">
        <f t="shared" si="24"/>
        <v>Small</v>
      </c>
    </row>
    <row r="264" spans="1:390">
      <c r="A264" s="1" t="s">
        <v>479</v>
      </c>
      <c r="B264" s="1" t="s">
        <v>480</v>
      </c>
      <c r="C264" s="32" t="s">
        <v>481</v>
      </c>
      <c r="D264" s="31" t="s">
        <v>393</v>
      </c>
      <c r="E264" s="1">
        <v>20080</v>
      </c>
      <c r="F264" s="1" t="s">
        <v>763</v>
      </c>
      <c r="G264" s="5">
        <v>2082.4194285714275</v>
      </c>
      <c r="H264" s="71">
        <v>12000</v>
      </c>
      <c r="I264" s="73"/>
      <c r="J264" s="73">
        <v>17</v>
      </c>
      <c r="K264" s="73">
        <v>1</v>
      </c>
      <c r="L264" s="73"/>
      <c r="M264" s="73"/>
      <c r="N264" s="73"/>
      <c r="O264" s="73"/>
      <c r="P264" s="73"/>
      <c r="Q264" s="73"/>
      <c r="R264" s="73">
        <v>0</v>
      </c>
      <c r="S264" s="73"/>
      <c r="T264" s="73"/>
      <c r="U264" s="73">
        <v>3</v>
      </c>
      <c r="V264" s="73">
        <v>76</v>
      </c>
      <c r="W264" s="94" t="s">
        <v>795</v>
      </c>
      <c r="X264" s="94"/>
      <c r="Y264" s="94"/>
      <c r="Z264" s="94"/>
      <c r="AA264" s="94"/>
      <c r="AB264" s="94"/>
      <c r="AC264" s="95">
        <v>10004</v>
      </c>
      <c r="AD264" s="73"/>
      <c r="AE264" s="73"/>
      <c r="AF264" s="95"/>
      <c r="AG264" s="95"/>
      <c r="AH264" s="95"/>
      <c r="AI264" s="95"/>
      <c r="AJ264" s="95"/>
      <c r="AK264" s="95"/>
      <c r="AL264" s="95">
        <v>16083</v>
      </c>
      <c r="AM264" s="95"/>
      <c r="AN264" s="73"/>
      <c r="AO264" s="96">
        <v>26087</v>
      </c>
      <c r="AP264" s="73"/>
      <c r="AQ264" s="73"/>
      <c r="AR264" s="73"/>
      <c r="AS264" s="73"/>
      <c r="AT264" s="73"/>
      <c r="AU264" s="73"/>
      <c r="AV264" s="73">
        <v>2439</v>
      </c>
      <c r="AW264" s="73"/>
      <c r="AX264" s="73"/>
      <c r="AY264" s="73"/>
      <c r="AZ264" s="73"/>
      <c r="BA264" s="73"/>
      <c r="BB264" s="73">
        <v>2439</v>
      </c>
      <c r="BC264" s="73">
        <v>46</v>
      </c>
      <c r="BD264" s="73"/>
      <c r="BE264" s="73"/>
      <c r="BF264" s="73"/>
      <c r="BG264" s="73"/>
      <c r="BH264" s="73"/>
      <c r="BI264" s="73"/>
      <c r="BJ264" s="73"/>
      <c r="BK264" s="73"/>
      <c r="BL264" s="73">
        <v>3680</v>
      </c>
      <c r="BM264" s="73"/>
      <c r="BN264" s="73"/>
      <c r="BO264" s="73">
        <v>3727</v>
      </c>
      <c r="BP264" s="73"/>
      <c r="BQ264" s="73"/>
      <c r="BR264" s="73"/>
      <c r="BS264" s="73"/>
      <c r="BT264" s="73"/>
      <c r="BU264" s="73"/>
      <c r="BV264" s="73"/>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v>24312</v>
      </c>
      <c r="DG264" s="2"/>
      <c r="DH264" s="2"/>
      <c r="DI264" s="2">
        <v>24312</v>
      </c>
      <c r="DJ264" s="2"/>
      <c r="DK264" s="2"/>
      <c r="DL264" s="2"/>
      <c r="DM264" s="2"/>
      <c r="DN264" s="2"/>
      <c r="DO264" s="2"/>
      <c r="DP264" s="2"/>
      <c r="DQ264" s="2"/>
      <c r="DR264" s="2"/>
      <c r="DS264" s="2"/>
      <c r="DT264" s="2"/>
      <c r="DU264" s="2"/>
      <c r="DV264" s="73"/>
      <c r="DW264" s="73"/>
      <c r="DX264" s="2"/>
      <c r="DY264" s="2"/>
      <c r="DZ264" s="2"/>
      <c r="EA264" s="2"/>
      <c r="EB264" s="2"/>
      <c r="EC264" s="2"/>
      <c r="ED264" s="2"/>
      <c r="EE264" s="2"/>
      <c r="EF264" s="2"/>
      <c r="EG264" s="2"/>
      <c r="EH264" s="2"/>
      <c r="EI264" s="73"/>
      <c r="EJ264" s="2"/>
      <c r="EK264" s="2"/>
      <c r="EL264" s="2"/>
      <c r="EM264" s="2"/>
      <c r="EN264" s="2"/>
      <c r="EO264" s="2"/>
      <c r="EP264" s="2"/>
      <c r="EQ264" s="2">
        <v>2006</v>
      </c>
      <c r="ER264" s="2"/>
      <c r="ES264" s="2"/>
      <c r="ET264" s="2">
        <v>2006</v>
      </c>
      <c r="EU264" s="3"/>
      <c r="EV264" s="3"/>
      <c r="EW264" s="3"/>
      <c r="EX264" s="3"/>
      <c r="EY264" s="3"/>
      <c r="EZ264" s="3"/>
      <c r="FA264" s="5"/>
      <c r="FB264" s="5"/>
      <c r="FC264" s="5"/>
      <c r="FD264" s="5"/>
      <c r="FE264" s="5"/>
      <c r="FF264" s="5"/>
      <c r="FG264" s="5"/>
      <c r="FH264" s="5"/>
      <c r="FI264" s="5"/>
      <c r="FJ264" s="5"/>
      <c r="FK264" s="5"/>
      <c r="FL264" s="5"/>
      <c r="FM264" s="5"/>
      <c r="FN264" s="5"/>
      <c r="FO264" s="5"/>
      <c r="FP264" s="5"/>
      <c r="FQ264" s="5"/>
      <c r="FR264" s="5"/>
      <c r="FS264" s="5"/>
      <c r="FT264" s="2"/>
      <c r="FU264" s="2"/>
      <c r="FV264" s="2"/>
      <c r="FW264" s="2"/>
      <c r="FX264" s="2"/>
      <c r="FY264" s="2"/>
      <c r="FZ264" s="2"/>
      <c r="GA264" s="2"/>
      <c r="GB264" s="2"/>
      <c r="GC264" s="2"/>
      <c r="GD264" s="2"/>
      <c r="GE264" s="2"/>
      <c r="GF264" s="2"/>
      <c r="GG264" s="2"/>
      <c r="GH264" s="2"/>
      <c r="GI264" s="2"/>
      <c r="GJ264" s="2"/>
      <c r="GK264" s="2"/>
      <c r="GL264" s="2"/>
      <c r="GM264" s="2"/>
      <c r="GN264" s="2"/>
      <c r="GO264" s="2"/>
      <c r="GP264" s="2">
        <v>29814</v>
      </c>
      <c r="GQ264" s="2">
        <v>28757</v>
      </c>
      <c r="GR264" s="2">
        <v>58571</v>
      </c>
      <c r="GS264" s="1"/>
      <c r="GT264" s="1" t="s">
        <v>785</v>
      </c>
      <c r="GU264" s="1"/>
      <c r="GV264" s="1" t="s">
        <v>768</v>
      </c>
      <c r="GW264" s="1"/>
      <c r="GX264" s="1"/>
      <c r="GY264" s="1"/>
      <c r="GZ264" s="1"/>
      <c r="HA264" s="1"/>
      <c r="HB264" t="s">
        <v>770</v>
      </c>
      <c r="HC264" s="2">
        <v>789</v>
      </c>
      <c r="HD264" s="2">
        <v>1751</v>
      </c>
      <c r="HE264" s="2">
        <v>74</v>
      </c>
      <c r="HF264" s="2">
        <v>39</v>
      </c>
      <c r="HG264" s="2"/>
      <c r="HH264" s="2">
        <v>17882</v>
      </c>
      <c r="HI264" s="2"/>
      <c r="HJ264" s="2">
        <v>23</v>
      </c>
      <c r="HK264" s="2">
        <v>8</v>
      </c>
      <c r="HL264" s="2">
        <v>824</v>
      </c>
      <c r="HM264" s="2"/>
      <c r="HN264" s="2"/>
      <c r="HO264" s="2">
        <v>32</v>
      </c>
      <c r="HP264" s="2">
        <v>32</v>
      </c>
      <c r="HQ264" s="2">
        <v>2076</v>
      </c>
      <c r="HR264" s="2">
        <v>23</v>
      </c>
      <c r="HS264" s="2"/>
      <c r="HT264" s="2"/>
      <c r="HU264" s="4">
        <v>1.5</v>
      </c>
      <c r="HV264" s="4"/>
      <c r="HW264" s="4"/>
      <c r="HX264" s="4"/>
      <c r="HY264" s="4"/>
      <c r="HZ264" s="4"/>
      <c r="IA264" s="4"/>
      <c r="IB264" s="4"/>
      <c r="IC264" s="4"/>
      <c r="ID264" s="4"/>
      <c r="IE264" s="4"/>
      <c r="IF264" s="64">
        <v>0.75</v>
      </c>
      <c r="IG264" s="4">
        <v>1.54</v>
      </c>
      <c r="IH264" s="4">
        <v>2.67</v>
      </c>
      <c r="II264" s="35">
        <f t="shared" si="22"/>
        <v>1.54</v>
      </c>
      <c r="IJ264" s="4"/>
      <c r="IK264" s="4">
        <v>1</v>
      </c>
      <c r="IL264" s="4">
        <v>1.1299999999999999</v>
      </c>
      <c r="IM264" s="5">
        <v>2501</v>
      </c>
      <c r="IN264" s="1" t="s">
        <v>400</v>
      </c>
      <c r="IO264" s="71">
        <v>2072</v>
      </c>
      <c r="IP264" s="5">
        <v>665</v>
      </c>
      <c r="IQ264" s="5">
        <v>280</v>
      </c>
      <c r="IR264" s="5">
        <v>752</v>
      </c>
      <c r="IS264" s="5"/>
      <c r="IT264" s="5"/>
      <c r="IU264" s="5"/>
      <c r="IV264" s="5">
        <v>7</v>
      </c>
      <c r="IW264" s="5"/>
      <c r="IX264" s="5">
        <v>3776</v>
      </c>
      <c r="IY264" s="5"/>
      <c r="IZ264" s="5"/>
      <c r="JA264" s="5">
        <v>28</v>
      </c>
      <c r="JB264" s="5">
        <v>28</v>
      </c>
      <c r="JC264" s="5">
        <v>0</v>
      </c>
      <c r="JD264" s="5">
        <v>0</v>
      </c>
      <c r="JE264" s="5"/>
      <c r="JF264" s="5"/>
      <c r="JG264" s="5"/>
      <c r="JH264" s="5"/>
      <c r="JI264" s="5"/>
      <c r="JJ264" s="5"/>
      <c r="JK264" s="5"/>
      <c r="JL264" s="5"/>
      <c r="JM264" s="5"/>
      <c r="JN264" s="5"/>
      <c r="JO264" s="5"/>
      <c r="JP264" s="5"/>
      <c r="JQ264" s="5"/>
      <c r="JR264" s="5">
        <v>169</v>
      </c>
      <c r="JS264" s="5"/>
      <c r="JT264" s="5"/>
      <c r="JU264" s="5">
        <v>16</v>
      </c>
      <c r="JV264" s="5"/>
      <c r="JW264" s="5"/>
      <c r="JX264" s="5"/>
      <c r="JY264" s="5"/>
      <c r="JZ264" s="5"/>
      <c r="KA264" s="5"/>
      <c r="KB264" s="5"/>
      <c r="KC264" s="5"/>
      <c r="KD264" s="5"/>
      <c r="KE264" s="5"/>
      <c r="KF264" s="5">
        <v>0</v>
      </c>
      <c r="KG264" s="5">
        <v>0</v>
      </c>
      <c r="KH264" s="5">
        <v>0</v>
      </c>
      <c r="KI264" s="5">
        <v>56.5</v>
      </c>
      <c r="KJ264" s="5">
        <v>20</v>
      </c>
      <c r="KK264" s="5">
        <v>12</v>
      </c>
      <c r="KL264" s="5">
        <v>0</v>
      </c>
      <c r="KM264" s="5">
        <v>0</v>
      </c>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v>0</v>
      </c>
      <c r="MP264" s="5">
        <v>0</v>
      </c>
      <c r="MQ264" s="5"/>
      <c r="MR264" s="5"/>
      <c r="MS264" s="5">
        <v>28037</v>
      </c>
      <c r="MT264" s="5"/>
      <c r="MU264" s="5">
        <v>198</v>
      </c>
      <c r="MV264" s="5"/>
      <c r="MW264" s="5"/>
      <c r="MX264" s="5"/>
      <c r="MY264" s="5"/>
      <c r="MZ264" s="5"/>
      <c r="NA264" s="5"/>
      <c r="NB264" s="5"/>
      <c r="NC264" s="5"/>
      <c r="ND264" s="5"/>
      <c r="NE264" s="5"/>
      <c r="NF264" s="5"/>
      <c r="NG264" s="5"/>
      <c r="NH264" s="5"/>
      <c r="NI264" s="5"/>
      <c r="NJ264" s="5"/>
      <c r="NK264" s="5"/>
      <c r="NX264" s="18">
        <f t="shared" si="21"/>
        <v>1352.2204081632647</v>
      </c>
      <c r="NY264" t="str">
        <f t="shared" si="23"/>
        <v>Smaller</v>
      </c>
      <c r="NZ264" t="str">
        <f t="shared" si="24"/>
        <v>Small</v>
      </c>
    </row>
    <row r="265" spans="1:390">
      <c r="A265" s="1" t="s">
        <v>631</v>
      </c>
      <c r="B265" s="1" t="s">
        <v>706</v>
      </c>
      <c r="C265" s="32">
        <v>962</v>
      </c>
      <c r="D265" s="1" t="s">
        <v>404</v>
      </c>
      <c r="E265" s="1">
        <v>20080</v>
      </c>
      <c r="F265" s="1" t="s">
        <v>763</v>
      </c>
      <c r="G265" s="5"/>
      <c r="H265" s="71">
        <v>8800</v>
      </c>
      <c r="I265" s="73"/>
      <c r="J265" s="73">
        <v>34</v>
      </c>
      <c r="K265" s="73">
        <v>2</v>
      </c>
      <c r="L265" s="73"/>
      <c r="M265" s="73"/>
      <c r="N265" s="73"/>
      <c r="O265" s="73"/>
      <c r="P265" s="73"/>
      <c r="Q265" s="73"/>
      <c r="R265" s="73">
        <v>0</v>
      </c>
      <c r="S265" s="73"/>
      <c r="T265" s="73"/>
      <c r="U265" s="73">
        <v>6</v>
      </c>
      <c r="V265" s="73">
        <v>150</v>
      </c>
      <c r="W265" s="94">
        <v>0</v>
      </c>
      <c r="X265" s="94"/>
      <c r="Y265" s="94"/>
      <c r="Z265" s="94"/>
      <c r="AA265" s="94"/>
      <c r="AB265" s="94"/>
      <c r="AC265" s="95">
        <v>10200</v>
      </c>
      <c r="AD265" s="73"/>
      <c r="AE265" s="73"/>
      <c r="AF265" s="95">
        <v>0</v>
      </c>
      <c r="AG265" s="95">
        <v>0</v>
      </c>
      <c r="AH265" s="95">
        <v>0</v>
      </c>
      <c r="AI265" s="95">
        <v>0</v>
      </c>
      <c r="AJ265" s="95"/>
      <c r="AK265" s="95"/>
      <c r="AL265" s="95">
        <v>0</v>
      </c>
      <c r="AM265" s="95">
        <v>0</v>
      </c>
      <c r="AN265" s="73"/>
      <c r="AO265" s="96">
        <v>10200</v>
      </c>
      <c r="AP265" s="73">
        <v>0</v>
      </c>
      <c r="AQ265" s="73"/>
      <c r="AR265" s="73"/>
      <c r="AS265" s="73">
        <v>0</v>
      </c>
      <c r="AT265" s="73">
        <v>0</v>
      </c>
      <c r="AU265" s="73">
        <v>0</v>
      </c>
      <c r="AV265" s="73">
        <v>0</v>
      </c>
      <c r="AW265" s="73"/>
      <c r="AX265" s="73"/>
      <c r="AY265" s="73">
        <v>0</v>
      </c>
      <c r="AZ265" s="73">
        <v>0</v>
      </c>
      <c r="BA265" s="73"/>
      <c r="BB265" s="73">
        <v>0</v>
      </c>
      <c r="BC265" s="73">
        <v>18708</v>
      </c>
      <c r="BD265" s="73"/>
      <c r="BE265" s="73"/>
      <c r="BF265" s="73">
        <v>0</v>
      </c>
      <c r="BG265" s="73">
        <v>0</v>
      </c>
      <c r="BH265" s="73">
        <v>0</v>
      </c>
      <c r="BI265" s="73">
        <v>0</v>
      </c>
      <c r="BJ265" s="73"/>
      <c r="BK265" s="73"/>
      <c r="BL265" s="73">
        <v>0</v>
      </c>
      <c r="BM265" s="73">
        <v>0</v>
      </c>
      <c r="BN265" s="73"/>
      <c r="BO265" s="73">
        <v>18708</v>
      </c>
      <c r="BP265" s="73">
        <v>0</v>
      </c>
      <c r="BQ265" s="73"/>
      <c r="BR265" s="73">
        <v>0</v>
      </c>
      <c r="BS265" s="73">
        <v>0</v>
      </c>
      <c r="BT265" s="73">
        <v>0</v>
      </c>
      <c r="BU265" s="73">
        <v>0</v>
      </c>
      <c r="BV265" s="73"/>
      <c r="BW265" s="2"/>
      <c r="BX265" s="2">
        <v>0</v>
      </c>
      <c r="BY265" s="2">
        <v>0</v>
      </c>
      <c r="BZ265" s="2">
        <v>0</v>
      </c>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v>0</v>
      </c>
      <c r="CZ265" s="2"/>
      <c r="DA265" s="2">
        <v>0</v>
      </c>
      <c r="DB265" s="2">
        <v>0</v>
      </c>
      <c r="DC265" s="2">
        <v>0</v>
      </c>
      <c r="DD265" s="2"/>
      <c r="DE265" s="2"/>
      <c r="DF265" s="2">
        <v>0</v>
      </c>
      <c r="DG265" s="2">
        <v>0</v>
      </c>
      <c r="DH265" s="2">
        <v>0</v>
      </c>
      <c r="DI265" s="2">
        <v>0</v>
      </c>
      <c r="DJ265" s="2"/>
      <c r="DK265" s="2"/>
      <c r="DL265" s="2"/>
      <c r="DM265" s="2"/>
      <c r="DN265" s="2"/>
      <c r="DO265" s="2"/>
      <c r="DP265" s="2"/>
      <c r="DQ265" s="2"/>
      <c r="DR265" s="2"/>
      <c r="DS265" s="2"/>
      <c r="DT265" s="2"/>
      <c r="DU265" s="2"/>
      <c r="DV265" s="73"/>
      <c r="DW265" s="73"/>
      <c r="DX265" s="2"/>
      <c r="DY265" s="2"/>
      <c r="DZ265" s="2"/>
      <c r="EA265" s="2"/>
      <c r="EB265" s="2"/>
      <c r="EC265" s="2"/>
      <c r="ED265" s="2"/>
      <c r="EE265" s="2"/>
      <c r="EF265" s="2"/>
      <c r="EG265" s="2"/>
      <c r="EH265" s="2"/>
      <c r="EI265" s="73"/>
      <c r="EJ265" s="2">
        <v>2891</v>
      </c>
      <c r="EK265" s="2"/>
      <c r="EL265" s="2">
        <v>0</v>
      </c>
      <c r="EM265" s="2">
        <v>0</v>
      </c>
      <c r="EN265" s="2">
        <v>0</v>
      </c>
      <c r="EO265" s="2"/>
      <c r="EP265" s="2"/>
      <c r="EQ265" s="2">
        <v>0</v>
      </c>
      <c r="ER265" s="2">
        <v>0</v>
      </c>
      <c r="ES265" s="2">
        <v>0</v>
      </c>
      <c r="ET265" s="2">
        <v>2891</v>
      </c>
      <c r="EU265" s="3"/>
      <c r="EV265" s="3"/>
      <c r="EW265" s="3"/>
      <c r="EX265" s="3"/>
      <c r="EY265" s="3"/>
      <c r="EZ265" s="3"/>
      <c r="FA265" s="5"/>
      <c r="FB265" s="5"/>
      <c r="FC265" s="5"/>
      <c r="FD265" s="5"/>
      <c r="FE265" s="5"/>
      <c r="FF265" s="5"/>
      <c r="FG265" s="5"/>
      <c r="FH265" s="5"/>
      <c r="FI265" s="5"/>
      <c r="FJ265" s="5"/>
      <c r="FK265" s="5"/>
      <c r="FL265" s="5"/>
      <c r="FM265" s="5"/>
      <c r="FN265" s="5"/>
      <c r="FO265" s="5"/>
      <c r="FP265" s="5"/>
      <c r="FQ265" s="5"/>
      <c r="FR265" s="5"/>
      <c r="FS265" s="5"/>
      <c r="FT265" s="2"/>
      <c r="FU265" s="2"/>
      <c r="FV265" s="2"/>
      <c r="FW265" s="2"/>
      <c r="FX265" s="2"/>
      <c r="FY265" s="2"/>
      <c r="FZ265" s="2"/>
      <c r="GA265" s="2"/>
      <c r="GB265" s="2"/>
      <c r="GC265" s="2"/>
      <c r="GD265" s="2"/>
      <c r="GE265" s="2">
        <v>0</v>
      </c>
      <c r="GF265" s="2"/>
      <c r="GG265" s="2">
        <v>0</v>
      </c>
      <c r="GH265" s="2">
        <v>0</v>
      </c>
      <c r="GI265" s="2">
        <v>0</v>
      </c>
      <c r="GJ265" s="2">
        <v>0</v>
      </c>
      <c r="GK265" s="2"/>
      <c r="GL265" s="2"/>
      <c r="GM265" s="2">
        <v>0</v>
      </c>
      <c r="GN265" s="2">
        <v>0</v>
      </c>
      <c r="GO265" s="2">
        <v>0</v>
      </c>
      <c r="GP265" s="2">
        <v>28908</v>
      </c>
      <c r="GQ265" s="2">
        <v>2891</v>
      </c>
      <c r="GR265" s="2">
        <v>31799</v>
      </c>
      <c r="GS265" s="1" t="s">
        <v>420</v>
      </c>
      <c r="GT265" s="1"/>
      <c r="GU265" s="1"/>
      <c r="GV265" s="1" t="s">
        <v>768</v>
      </c>
      <c r="GW265" t="s">
        <v>410</v>
      </c>
      <c r="GX265" s="1"/>
      <c r="GY265" s="1"/>
      <c r="GZ265" s="1"/>
      <c r="HA265" s="1"/>
      <c r="HC265" s="2">
        <v>592</v>
      </c>
      <c r="HD265" s="2">
        <v>506</v>
      </c>
      <c r="HE265" s="2">
        <v>9285</v>
      </c>
      <c r="HF265" s="2">
        <v>128</v>
      </c>
      <c r="HG265" s="2"/>
      <c r="HH265" s="2">
        <v>21156</v>
      </c>
      <c r="HI265" s="2"/>
      <c r="HJ265" s="2">
        <v>38</v>
      </c>
      <c r="HK265" s="2">
        <v>2984</v>
      </c>
      <c r="HL265" s="2">
        <v>599</v>
      </c>
      <c r="HM265" s="2"/>
      <c r="HN265" s="2"/>
      <c r="HO265" s="2">
        <v>67</v>
      </c>
      <c r="HP265" s="2">
        <v>73</v>
      </c>
      <c r="HQ265" s="2">
        <v>0</v>
      </c>
      <c r="HR265" s="2">
        <v>69</v>
      </c>
      <c r="HS265" s="2"/>
      <c r="HT265" s="2"/>
      <c r="HU265" s="4">
        <v>1</v>
      </c>
      <c r="HV265" s="4"/>
      <c r="HW265" s="4"/>
      <c r="HX265" s="4"/>
      <c r="HY265" s="4"/>
      <c r="HZ265" s="4"/>
      <c r="IA265" s="4"/>
      <c r="IB265" s="4"/>
      <c r="IC265" s="4"/>
      <c r="ID265" s="4"/>
      <c r="IE265" s="4"/>
      <c r="IF265" s="64">
        <v>0.56999999999999995</v>
      </c>
      <c r="IG265" s="4">
        <v>4.5</v>
      </c>
      <c r="IH265" s="4">
        <v>8</v>
      </c>
      <c r="II265" s="35">
        <f t="shared" si="22"/>
        <v>4.5</v>
      </c>
      <c r="IJ265" s="4"/>
      <c r="IK265" s="4">
        <v>2</v>
      </c>
      <c r="IL265" s="4">
        <v>3.5</v>
      </c>
      <c r="IM265" s="5">
        <v>7572</v>
      </c>
      <c r="IN265" s="1" t="s">
        <v>400</v>
      </c>
      <c r="IO265" s="71">
        <v>10437</v>
      </c>
      <c r="IP265" s="5">
        <v>10988</v>
      </c>
      <c r="IQ265" s="5">
        <v>2275</v>
      </c>
      <c r="IR265" s="5"/>
      <c r="IS265" s="5"/>
      <c r="IT265" s="5"/>
      <c r="IU265" s="5"/>
      <c r="IV265" s="5">
        <v>0</v>
      </c>
      <c r="IW265" s="5"/>
      <c r="IX265" s="5">
        <v>23700</v>
      </c>
      <c r="IY265" s="5"/>
      <c r="IZ265" s="5"/>
      <c r="JA265" s="5">
        <v>0</v>
      </c>
      <c r="JB265" s="5">
        <v>0</v>
      </c>
      <c r="JC265" s="5">
        <v>0</v>
      </c>
      <c r="JD265" s="5">
        <v>0</v>
      </c>
      <c r="JE265" s="5"/>
      <c r="JF265" s="5"/>
      <c r="JG265" s="5"/>
      <c r="JH265" s="5"/>
      <c r="JI265" s="5"/>
      <c r="JJ265" s="5"/>
      <c r="JK265" s="5"/>
      <c r="JL265" s="5"/>
      <c r="JM265" s="5"/>
      <c r="JN265" s="5"/>
      <c r="JO265" s="5"/>
      <c r="JP265" s="5"/>
      <c r="JQ265" s="5"/>
      <c r="JR265" s="5">
        <v>1680</v>
      </c>
      <c r="JS265" s="5"/>
      <c r="JT265" s="5"/>
      <c r="JU265" s="5">
        <v>56</v>
      </c>
      <c r="JV265" s="5"/>
      <c r="JW265" s="5"/>
      <c r="JX265" s="5"/>
      <c r="JY265" s="5"/>
      <c r="JZ265" s="5"/>
      <c r="KA265" s="5"/>
      <c r="KB265" s="5"/>
      <c r="KC265" s="5"/>
      <c r="KD265" s="5"/>
      <c r="KE265" s="5"/>
      <c r="KF265" s="5">
        <v>0</v>
      </c>
      <c r="KG265" s="5">
        <v>0</v>
      </c>
      <c r="KH265" s="5">
        <v>0</v>
      </c>
      <c r="KI265" s="5">
        <v>52</v>
      </c>
      <c r="KJ265" s="5">
        <v>28</v>
      </c>
      <c r="KK265" s="5">
        <v>28</v>
      </c>
      <c r="KL265" s="5">
        <v>0</v>
      </c>
      <c r="KM265" s="5">
        <v>0</v>
      </c>
      <c r="KN265" s="5"/>
      <c r="KO265" s="5"/>
      <c r="KP265" s="5"/>
      <c r="KQ265" s="5"/>
      <c r="KR265" s="5"/>
      <c r="KS265" s="5"/>
      <c r="KT265" s="5"/>
      <c r="KU265" s="5"/>
      <c r="KV265" s="5"/>
      <c r="KW265" s="5"/>
      <c r="KX265" s="5"/>
      <c r="KY265" s="5"/>
      <c r="KZ265" s="5"/>
      <c r="LA265" s="5"/>
      <c r="LB265" s="5"/>
      <c r="LC265" s="5"/>
      <c r="LD265" s="5"/>
      <c r="LE265" s="5"/>
      <c r="LF265" s="5"/>
      <c r="LG265" s="5"/>
      <c r="LH265" s="5"/>
      <c r="LI265" s="5"/>
      <c r="LJ265" s="5"/>
      <c r="LK265" s="5"/>
      <c r="LL265" s="5"/>
      <c r="LM265" s="5"/>
      <c r="LN265" s="5"/>
      <c r="LO265" s="5"/>
      <c r="LP265" s="5"/>
      <c r="LQ265" s="5"/>
      <c r="LR265" s="5"/>
      <c r="LS265" s="5"/>
      <c r="LT265" s="5"/>
      <c r="LU265" s="5"/>
      <c r="LV265" s="5"/>
      <c r="LW265" s="5"/>
      <c r="LX265" s="5"/>
      <c r="LY265" s="5"/>
      <c r="LZ265" s="5"/>
      <c r="MA265" s="5"/>
      <c r="MB265" s="5"/>
      <c r="MC265" s="5"/>
      <c r="MD265" s="5"/>
      <c r="ME265" s="5"/>
      <c r="MF265" s="5"/>
      <c r="MG265" s="5"/>
      <c r="MH265" s="5"/>
      <c r="MI265" s="5"/>
      <c r="MJ265" s="5"/>
      <c r="MK265" s="5"/>
      <c r="ML265" s="5"/>
      <c r="MM265" s="5"/>
      <c r="MN265" s="5"/>
      <c r="MO265" s="5">
        <v>0</v>
      </c>
      <c r="MP265" s="5">
        <v>0</v>
      </c>
      <c r="MQ265" s="5"/>
      <c r="MR265" s="5"/>
      <c r="MS265" s="5">
        <v>141328</v>
      </c>
      <c r="MT265" s="5"/>
      <c r="MU265" s="5"/>
      <c r="MV265" s="5"/>
      <c r="MW265" s="5"/>
      <c r="MX265" s="5"/>
      <c r="MY265" s="5"/>
      <c r="MZ265" s="5"/>
      <c r="NA265" s="5"/>
      <c r="NB265" s="5"/>
      <c r="NC265" s="5"/>
      <c r="ND265" s="5"/>
      <c r="NE265" s="5"/>
      <c r="NF265" s="5"/>
      <c r="NG265" s="5"/>
      <c r="NH265" s="5"/>
      <c r="NI265" s="5"/>
      <c r="NJ265" s="5"/>
      <c r="NK265" s="5"/>
      <c r="NX265" s="18">
        <f t="shared" si="21"/>
        <v>0</v>
      </c>
      <c r="NY265" t="str">
        <f t="shared" si="23"/>
        <v>Smaller</v>
      </c>
      <c r="NZ265" t="str">
        <f t="shared" si="24"/>
        <v>Small</v>
      </c>
    </row>
    <row r="266" spans="1:390">
      <c r="A266" s="1" t="s">
        <v>465</v>
      </c>
      <c r="B266" s="1" t="s">
        <v>466</v>
      </c>
      <c r="C266" s="32" t="s">
        <v>467</v>
      </c>
      <c r="D266" s="1" t="s">
        <v>404</v>
      </c>
      <c r="E266" s="1">
        <v>20080</v>
      </c>
      <c r="F266" s="1" t="s">
        <v>763</v>
      </c>
      <c r="G266" s="5">
        <v>16971.940190476118</v>
      </c>
      <c r="H266" s="71">
        <v>24343</v>
      </c>
      <c r="I266" s="73"/>
      <c r="J266" s="73">
        <v>90</v>
      </c>
      <c r="K266" s="73">
        <v>4</v>
      </c>
      <c r="L266" s="73"/>
      <c r="M266" s="73"/>
      <c r="N266" s="73"/>
      <c r="O266" s="73"/>
      <c r="P266" s="73"/>
      <c r="Q266" s="73"/>
      <c r="R266" s="73">
        <v>29</v>
      </c>
      <c r="S266" s="73"/>
      <c r="T266" s="73"/>
      <c r="U266" s="73">
        <v>55</v>
      </c>
      <c r="V266" s="73">
        <v>495</v>
      </c>
      <c r="W266" s="94" t="s">
        <v>796</v>
      </c>
      <c r="X266" s="94"/>
      <c r="Y266" s="94"/>
      <c r="Z266" s="94"/>
      <c r="AA266" s="94"/>
      <c r="AB266" s="94"/>
      <c r="AC266" s="95">
        <v>10542</v>
      </c>
      <c r="AD266" s="73"/>
      <c r="AE266" s="73"/>
      <c r="AF266" s="95">
        <v>10013</v>
      </c>
      <c r="AG266" s="95">
        <v>46191</v>
      </c>
      <c r="AH266" s="95">
        <v>0</v>
      </c>
      <c r="AI266" s="95">
        <v>0</v>
      </c>
      <c r="AJ266" s="95"/>
      <c r="AK266" s="95"/>
      <c r="AL266" s="95">
        <v>48189</v>
      </c>
      <c r="AM266" s="95">
        <v>0</v>
      </c>
      <c r="AN266" s="73"/>
      <c r="AO266" s="96">
        <v>114936</v>
      </c>
      <c r="AP266" s="73">
        <v>0</v>
      </c>
      <c r="AQ266" s="73"/>
      <c r="AR266" s="73"/>
      <c r="AS266" s="73">
        <v>0</v>
      </c>
      <c r="AT266" s="73">
        <v>0</v>
      </c>
      <c r="AU266" s="73">
        <v>0</v>
      </c>
      <c r="AV266" s="73">
        <v>4000</v>
      </c>
      <c r="AW266" s="73"/>
      <c r="AX266" s="73"/>
      <c r="AY266" s="73">
        <v>0</v>
      </c>
      <c r="AZ266" s="73">
        <v>0</v>
      </c>
      <c r="BA266" s="73"/>
      <c r="BB266" s="73">
        <v>4000</v>
      </c>
      <c r="BC266" s="73">
        <v>20085</v>
      </c>
      <c r="BD266" s="73"/>
      <c r="BE266" s="73"/>
      <c r="BF266" s="73">
        <v>0</v>
      </c>
      <c r="BG266" s="73">
        <v>0</v>
      </c>
      <c r="BH266" s="73">
        <v>0</v>
      </c>
      <c r="BI266" s="73">
        <v>0</v>
      </c>
      <c r="BJ266" s="73"/>
      <c r="BK266" s="73"/>
      <c r="BL266" s="73">
        <v>23839</v>
      </c>
      <c r="BM266" s="73">
        <v>0</v>
      </c>
      <c r="BN266" s="73"/>
      <c r="BO266" s="73">
        <v>43924</v>
      </c>
      <c r="BP266" s="73">
        <v>813</v>
      </c>
      <c r="BQ266" s="73"/>
      <c r="BR266" s="73">
        <v>0</v>
      </c>
      <c r="BS266" s="73">
        <v>0</v>
      </c>
      <c r="BT266" s="73">
        <v>0</v>
      </c>
      <c r="BU266" s="73">
        <v>0</v>
      </c>
      <c r="BV266" s="73"/>
      <c r="BW266" s="2"/>
      <c r="BX266" s="2">
        <v>0</v>
      </c>
      <c r="BY266" s="2">
        <v>0</v>
      </c>
      <c r="BZ266" s="2">
        <v>813</v>
      </c>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v>17717</v>
      </c>
      <c r="CZ266" s="2"/>
      <c r="DA266" s="2">
        <v>0</v>
      </c>
      <c r="DB266" s="2">
        <v>0</v>
      </c>
      <c r="DC266" s="2">
        <v>0</v>
      </c>
      <c r="DD266" s="2"/>
      <c r="DE266" s="2"/>
      <c r="DF266" s="2">
        <v>30085</v>
      </c>
      <c r="DG266" s="2">
        <v>2442</v>
      </c>
      <c r="DH266" s="2">
        <v>0</v>
      </c>
      <c r="DI266" s="2">
        <v>50244</v>
      </c>
      <c r="DJ266" s="2"/>
      <c r="DK266" s="2"/>
      <c r="DL266" s="2"/>
      <c r="DM266" s="2"/>
      <c r="DN266" s="2"/>
      <c r="DO266" s="2"/>
      <c r="DP266" s="2"/>
      <c r="DQ266" s="2"/>
      <c r="DR266" s="2"/>
      <c r="DS266" s="2"/>
      <c r="DT266" s="2"/>
      <c r="DU266" s="2"/>
      <c r="DV266" s="73"/>
      <c r="DW266" s="73"/>
      <c r="DX266" s="2"/>
      <c r="DY266" s="2"/>
      <c r="DZ266" s="2"/>
      <c r="EA266" s="2"/>
      <c r="EB266" s="2"/>
      <c r="EC266" s="2"/>
      <c r="ED266" s="2"/>
      <c r="EE266" s="2"/>
      <c r="EF266" s="2"/>
      <c r="EG266" s="2"/>
      <c r="EH266" s="2"/>
      <c r="EI266" s="73"/>
      <c r="EJ266" s="2">
        <v>0</v>
      </c>
      <c r="EK266" s="2"/>
      <c r="EL266" s="2">
        <v>2566</v>
      </c>
      <c r="EM266" s="2">
        <v>5078</v>
      </c>
      <c r="EN266" s="2">
        <v>0</v>
      </c>
      <c r="EO266" s="2"/>
      <c r="EP266" s="2"/>
      <c r="EQ266" s="2">
        <v>3226</v>
      </c>
      <c r="ER266" s="2">
        <v>0</v>
      </c>
      <c r="ES266" s="2">
        <v>0</v>
      </c>
      <c r="ET266" s="2">
        <v>9970</v>
      </c>
      <c r="EU266" s="3"/>
      <c r="EV266" s="3"/>
      <c r="EW266" s="3"/>
      <c r="EX266" s="3"/>
      <c r="EY266" s="3"/>
      <c r="EZ266" s="3"/>
      <c r="FA266" s="5"/>
      <c r="FB266" s="5"/>
      <c r="FC266" s="5"/>
      <c r="FD266" s="5"/>
      <c r="FE266" s="5"/>
      <c r="FF266" s="5"/>
      <c r="FG266" s="5"/>
      <c r="FH266" s="5"/>
      <c r="FI266" s="5"/>
      <c r="FJ266" s="5"/>
      <c r="FK266" s="5"/>
      <c r="FL266" s="5"/>
      <c r="FM266" s="5"/>
      <c r="FN266" s="5"/>
      <c r="FO266" s="5"/>
      <c r="FP266" s="5"/>
      <c r="FQ266" s="5"/>
      <c r="FR266" s="5"/>
      <c r="FS266" s="5"/>
      <c r="FT266" s="2"/>
      <c r="FU266" s="2"/>
      <c r="FV266" s="2"/>
      <c r="FW266" s="2"/>
      <c r="FX266" s="2"/>
      <c r="FY266" s="2"/>
      <c r="FZ266" s="2"/>
      <c r="GA266" s="2"/>
      <c r="GB266" s="2"/>
      <c r="GC266" s="2"/>
      <c r="GD266" s="2"/>
      <c r="GE266" s="2">
        <v>20178</v>
      </c>
      <c r="GF266" s="2"/>
      <c r="GG266" s="2">
        <v>1156</v>
      </c>
      <c r="GH266" s="2">
        <v>0</v>
      </c>
      <c r="GI266" s="2">
        <v>0</v>
      </c>
      <c r="GJ266" s="2">
        <v>0</v>
      </c>
      <c r="GK266" s="2"/>
      <c r="GL266" s="2"/>
      <c r="GM266" s="2">
        <v>0</v>
      </c>
      <c r="GN266" s="2">
        <v>0</v>
      </c>
      <c r="GO266" s="2">
        <v>21334</v>
      </c>
      <c r="GP266" s="2">
        <v>159673</v>
      </c>
      <c r="GQ266" s="2">
        <v>64214</v>
      </c>
      <c r="GR266" s="2">
        <v>245221</v>
      </c>
      <c r="GS266" s="1" t="s">
        <v>420</v>
      </c>
      <c r="GT266" s="1"/>
      <c r="GU266" s="1" t="s">
        <v>439</v>
      </c>
      <c r="GV266" s="1" t="s">
        <v>766</v>
      </c>
      <c r="GW266" s="1"/>
      <c r="GX266" s="1"/>
      <c r="GY266" s="1"/>
      <c r="GZ266" s="1"/>
      <c r="HA266" s="1"/>
      <c r="HB266" t="s">
        <v>797</v>
      </c>
      <c r="HC266" s="2">
        <v>2632</v>
      </c>
      <c r="HD266" s="2">
        <v>1840</v>
      </c>
      <c r="HE266" s="2">
        <v>19580</v>
      </c>
      <c r="HF266" s="2">
        <v>248</v>
      </c>
      <c r="HG266" s="2"/>
      <c r="HH266" s="2">
        <v>62433</v>
      </c>
      <c r="HI266" s="2"/>
      <c r="HJ266" s="2">
        <v>309</v>
      </c>
      <c r="HK266" s="2">
        <v>2970</v>
      </c>
      <c r="HL266" s="2">
        <v>2876</v>
      </c>
      <c r="HM266" s="2"/>
      <c r="HN266" s="2"/>
      <c r="HO266" s="2">
        <v>20</v>
      </c>
      <c r="HP266" s="2">
        <v>20</v>
      </c>
      <c r="HQ266" s="2">
        <v>56</v>
      </c>
      <c r="HR266" s="2">
        <v>401</v>
      </c>
      <c r="HS266" s="2"/>
      <c r="HT266" s="2"/>
      <c r="HU266" s="4">
        <v>10</v>
      </c>
      <c r="HV266" s="4"/>
      <c r="HW266" s="4"/>
      <c r="HX266" s="4"/>
      <c r="HY266" s="4"/>
      <c r="HZ266" s="4"/>
      <c r="IA266" s="4"/>
      <c r="IB266" s="4"/>
      <c r="IC266" s="4"/>
      <c r="ID266" s="4"/>
      <c r="IE266" s="4"/>
      <c r="IF266" s="64">
        <v>2.1800000000000002</v>
      </c>
      <c r="IG266" s="4">
        <v>5.98</v>
      </c>
      <c r="IH266" s="4">
        <v>16.079999999999998</v>
      </c>
      <c r="II266" s="35">
        <f t="shared" si="22"/>
        <v>5.98</v>
      </c>
      <c r="IJ266" s="4"/>
      <c r="IK266" s="4">
        <v>15</v>
      </c>
      <c r="IL266" s="4">
        <v>10.1</v>
      </c>
      <c r="IM266" s="5">
        <v>34502</v>
      </c>
      <c r="IN266" s="1" t="s">
        <v>411</v>
      </c>
      <c r="IO266" s="71">
        <v>20897</v>
      </c>
      <c r="IP266" s="5">
        <v>31786</v>
      </c>
      <c r="IQ266" s="5">
        <v>17554</v>
      </c>
      <c r="IR266" s="5">
        <v>12266</v>
      </c>
      <c r="IS266" s="5"/>
      <c r="IT266" s="5"/>
      <c r="IU266" s="5"/>
      <c r="IV266" s="5">
        <v>14371</v>
      </c>
      <c r="IW266" s="5"/>
      <c r="IX266" s="5">
        <v>96874</v>
      </c>
      <c r="IY266" s="5"/>
      <c r="IZ266" s="5"/>
      <c r="JA266" s="5">
        <v>35</v>
      </c>
      <c r="JB266" s="5">
        <v>25</v>
      </c>
      <c r="JC266" s="5">
        <v>112</v>
      </c>
      <c r="JD266" s="5">
        <v>50</v>
      </c>
      <c r="JE266" s="5"/>
      <c r="JF266" s="5"/>
      <c r="JG266" s="5"/>
      <c r="JH266" s="5"/>
      <c r="JI266" s="5"/>
      <c r="JJ266" s="5"/>
      <c r="JK266" s="5"/>
      <c r="JL266" s="5"/>
      <c r="JM266" s="5"/>
      <c r="JN266" s="5"/>
      <c r="JO266" s="5"/>
      <c r="JP266" s="5"/>
      <c r="JQ266" s="5"/>
      <c r="JR266" s="5">
        <v>1736</v>
      </c>
      <c r="JS266" s="5"/>
      <c r="JT266" s="5"/>
      <c r="JU266" s="5">
        <v>191</v>
      </c>
      <c r="JV266" s="5"/>
      <c r="JW266" s="5"/>
      <c r="JX266" s="5"/>
      <c r="JY266" s="5"/>
      <c r="JZ266" s="5"/>
      <c r="KA266" s="5"/>
      <c r="KB266" s="5"/>
      <c r="KC266" s="5"/>
      <c r="KD266" s="5"/>
      <c r="KE266" s="5"/>
      <c r="KF266" s="5">
        <v>2</v>
      </c>
      <c r="KG266" s="5">
        <v>6</v>
      </c>
      <c r="KH266" s="5">
        <v>63</v>
      </c>
      <c r="KI266" s="5">
        <v>62</v>
      </c>
      <c r="KJ266" s="5">
        <v>54</v>
      </c>
      <c r="KK266" s="5">
        <v>54</v>
      </c>
      <c r="KL266" s="5">
        <v>6</v>
      </c>
      <c r="KM266" s="5">
        <v>0</v>
      </c>
      <c r="KN266" s="5"/>
      <c r="KO266" s="5"/>
      <c r="KP266" s="5"/>
      <c r="KQ266" s="5"/>
      <c r="KR266" s="5"/>
      <c r="KS266" s="5"/>
      <c r="KT266" s="5"/>
      <c r="KU266" s="5"/>
      <c r="KV266" s="5"/>
      <c r="KW266" s="5"/>
      <c r="KX266" s="5"/>
      <c r="KY266" s="5"/>
      <c r="KZ266" s="5"/>
      <c r="LA266" s="5"/>
      <c r="LB266" s="5"/>
      <c r="LC266" s="5"/>
      <c r="LD266" s="5"/>
      <c r="LE266" s="5"/>
      <c r="LF266" s="5"/>
      <c r="LG266" s="5"/>
      <c r="LH266" s="5"/>
      <c r="LI266" s="5"/>
      <c r="LJ266" s="5"/>
      <c r="LK266" s="5"/>
      <c r="LL266" s="5"/>
      <c r="LM266" s="5"/>
      <c r="LN266" s="5"/>
      <c r="LO266" s="5"/>
      <c r="LP266" s="5"/>
      <c r="LQ266" s="5"/>
      <c r="LR266" s="5"/>
      <c r="LS266" s="5"/>
      <c r="LT266" s="5"/>
      <c r="LU266" s="5"/>
      <c r="LV266" s="5"/>
      <c r="LW266" s="5"/>
      <c r="LX266" s="5"/>
      <c r="LY266" s="5"/>
      <c r="LZ266" s="5"/>
      <c r="MA266" s="5"/>
      <c r="MB266" s="5"/>
      <c r="MC266" s="5"/>
      <c r="MD266" s="5"/>
      <c r="ME266" s="5"/>
      <c r="MF266" s="5"/>
      <c r="MG266" s="5"/>
      <c r="MH266" s="5"/>
      <c r="MI266" s="5"/>
      <c r="MJ266" s="5"/>
      <c r="MK266" s="5"/>
      <c r="ML266" s="5"/>
      <c r="MM266" s="5"/>
      <c r="MN266" s="5"/>
      <c r="MO266" s="5">
        <v>6</v>
      </c>
      <c r="MP266" s="5">
        <v>0</v>
      </c>
      <c r="MQ266" s="5"/>
      <c r="MR266" s="5"/>
      <c r="MS266" s="5">
        <v>407592</v>
      </c>
      <c r="MT266" s="5"/>
      <c r="MU266" s="5">
        <v>20</v>
      </c>
      <c r="MV266" s="5"/>
      <c r="MW266" s="5"/>
      <c r="MX266" s="5"/>
      <c r="MY266" s="5"/>
      <c r="MZ266" s="5"/>
      <c r="NA266" s="5"/>
      <c r="NB266" s="5"/>
      <c r="NC266" s="5"/>
      <c r="ND266" s="5"/>
      <c r="NE266" s="5"/>
      <c r="NF266" s="5"/>
      <c r="NG266" s="5"/>
      <c r="NH266" s="5"/>
      <c r="NI266" s="5"/>
      <c r="NJ266" s="5"/>
      <c r="NK266" s="5"/>
      <c r="NX266" s="18">
        <f t="shared" si="21"/>
        <v>2838.1170887083808</v>
      </c>
      <c r="NY266" t="str">
        <f t="shared" si="23"/>
        <v>Larger</v>
      </c>
      <c r="NZ266" t="str">
        <f t="shared" si="24"/>
        <v>Medium</v>
      </c>
    </row>
    <row r="267" spans="1:390">
      <c r="A267" s="1" t="s">
        <v>495</v>
      </c>
      <c r="B267" s="1" t="s">
        <v>496</v>
      </c>
      <c r="C267" s="32" t="s">
        <v>497</v>
      </c>
      <c r="D267" s="1" t="s">
        <v>404</v>
      </c>
      <c r="E267" s="1">
        <v>20080</v>
      </c>
      <c r="F267" s="1" t="s">
        <v>763</v>
      </c>
      <c r="G267" s="5">
        <v>7236.8356190476234</v>
      </c>
      <c r="H267" s="71" t="s">
        <v>798</v>
      </c>
      <c r="I267" s="73"/>
      <c r="J267" s="73"/>
      <c r="K267" s="97">
        <v>8</v>
      </c>
      <c r="L267" s="73"/>
      <c r="M267" s="73"/>
      <c r="N267" s="73"/>
      <c r="O267" s="73"/>
      <c r="P267" s="73"/>
      <c r="Q267" s="73"/>
      <c r="R267" s="73"/>
      <c r="S267" s="73"/>
      <c r="T267" s="73"/>
      <c r="U267" s="73"/>
      <c r="V267" s="73"/>
      <c r="W267" s="94"/>
      <c r="X267" s="94"/>
      <c r="Y267" s="94"/>
      <c r="Z267" s="94"/>
      <c r="AA267" s="94"/>
      <c r="AB267" s="94"/>
      <c r="AC267" s="95">
        <v>11250</v>
      </c>
      <c r="AD267" s="73"/>
      <c r="AE267" s="73"/>
      <c r="AF267" s="95"/>
      <c r="AG267" s="95"/>
      <c r="AH267" s="95"/>
      <c r="AI267" s="95"/>
      <c r="AJ267" s="95"/>
      <c r="AK267" s="95"/>
      <c r="AL267" s="95"/>
      <c r="AM267" s="95">
        <v>12000</v>
      </c>
      <c r="AN267" s="73"/>
      <c r="AO267" s="96">
        <v>23250</v>
      </c>
      <c r="AP267" s="73">
        <v>2000</v>
      </c>
      <c r="AQ267" s="73"/>
      <c r="AR267" s="73"/>
      <c r="AS267" s="73"/>
      <c r="AT267" s="73"/>
      <c r="AU267" s="73"/>
      <c r="AV267" s="73"/>
      <c r="AW267" s="73"/>
      <c r="AX267" s="73"/>
      <c r="AY267" s="73"/>
      <c r="AZ267" s="73"/>
      <c r="BA267" s="73"/>
      <c r="BB267" s="73">
        <v>2000</v>
      </c>
      <c r="BC267" s="73">
        <v>3000</v>
      </c>
      <c r="BD267" s="73"/>
      <c r="BE267" s="73"/>
      <c r="BF267" s="73"/>
      <c r="BG267" s="73"/>
      <c r="BH267" s="73"/>
      <c r="BI267" s="73"/>
      <c r="BJ267" s="73"/>
      <c r="BK267" s="73"/>
      <c r="BL267" s="73"/>
      <c r="BM267" s="73"/>
      <c r="BN267" s="73"/>
      <c r="BO267" s="73">
        <v>3000</v>
      </c>
      <c r="BP267" s="73"/>
      <c r="BQ267" s="73"/>
      <c r="BR267" s="73"/>
      <c r="BS267" s="73"/>
      <c r="BT267" s="73"/>
      <c r="BU267" s="73"/>
      <c r="BV267" s="73"/>
      <c r="BW267" s="2"/>
      <c r="BX267" s="2"/>
      <c r="BY267" s="2"/>
      <c r="BZ267" s="2">
        <v>0</v>
      </c>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v>11489</v>
      </c>
      <c r="CZ267" s="2"/>
      <c r="DA267" s="2"/>
      <c r="DB267" s="2"/>
      <c r="DC267" s="2"/>
      <c r="DD267" s="2"/>
      <c r="DE267" s="2"/>
      <c r="DF267" s="2">
        <v>25000</v>
      </c>
      <c r="DG267" s="2"/>
      <c r="DH267" s="2">
        <v>2000</v>
      </c>
      <c r="DI267" s="2">
        <v>38489</v>
      </c>
      <c r="DJ267" s="2"/>
      <c r="DK267" s="2"/>
      <c r="DL267" s="2"/>
      <c r="DM267" s="2"/>
      <c r="DN267" s="2"/>
      <c r="DO267" s="2"/>
      <c r="DP267" s="2"/>
      <c r="DQ267" s="2"/>
      <c r="DR267" s="2"/>
      <c r="DS267" s="2"/>
      <c r="DT267" s="2"/>
      <c r="DU267" s="2"/>
      <c r="DV267" s="73"/>
      <c r="DW267" s="73"/>
      <c r="DX267" s="2"/>
      <c r="DY267" s="2"/>
      <c r="DZ267" s="2"/>
      <c r="EA267" s="2"/>
      <c r="EB267" s="2"/>
      <c r="EC267" s="2"/>
      <c r="ED267" s="2"/>
      <c r="EE267" s="2"/>
      <c r="EF267" s="2"/>
      <c r="EG267" s="2"/>
      <c r="EH267" s="2"/>
      <c r="EI267" s="73"/>
      <c r="EJ267" s="2">
        <v>2000</v>
      </c>
      <c r="EK267" s="2"/>
      <c r="EL267" s="2"/>
      <c r="EM267" s="2"/>
      <c r="EN267" s="2"/>
      <c r="EO267" s="2"/>
      <c r="EP267" s="2"/>
      <c r="EQ267" s="2"/>
      <c r="ER267" s="2"/>
      <c r="ES267" s="2"/>
      <c r="ET267" s="2">
        <v>2000</v>
      </c>
      <c r="EU267" s="3"/>
      <c r="EV267" s="3"/>
      <c r="EW267" s="3"/>
      <c r="EX267" s="3"/>
      <c r="EY267" s="3"/>
      <c r="EZ267" s="3"/>
      <c r="FA267" s="5"/>
      <c r="FB267" s="5"/>
      <c r="FC267" s="5"/>
      <c r="FD267" s="5"/>
      <c r="FE267" s="5"/>
      <c r="FF267" s="5"/>
      <c r="FG267" s="5"/>
      <c r="FH267" s="5"/>
      <c r="FI267" s="5"/>
      <c r="FJ267" s="5"/>
      <c r="FK267" s="5"/>
      <c r="FL267" s="5"/>
      <c r="FM267" s="5"/>
      <c r="FN267" s="5"/>
      <c r="FO267" s="5"/>
      <c r="FP267" s="5"/>
      <c r="FQ267" s="5"/>
      <c r="FR267" s="5"/>
      <c r="FS267" s="5"/>
      <c r="FT267" s="2"/>
      <c r="FU267" s="2"/>
      <c r="FV267" s="2"/>
      <c r="FW267" s="2"/>
      <c r="FX267" s="2"/>
      <c r="FY267" s="2"/>
      <c r="FZ267" s="2"/>
      <c r="GA267" s="2"/>
      <c r="GB267" s="2"/>
      <c r="GC267" s="2"/>
      <c r="GD267" s="2"/>
      <c r="GE267" s="2">
        <v>1853</v>
      </c>
      <c r="GF267" s="2"/>
      <c r="GG267" s="2"/>
      <c r="GH267" s="2"/>
      <c r="GI267" s="2"/>
      <c r="GJ267" s="2"/>
      <c r="GK267" s="2"/>
      <c r="GL267" s="2"/>
      <c r="GM267" s="2"/>
      <c r="GN267" s="2"/>
      <c r="GO267" s="2">
        <v>1853</v>
      </c>
      <c r="GP267" s="2">
        <v>26250</v>
      </c>
      <c r="GQ267" s="2">
        <v>42489</v>
      </c>
      <c r="GR267" s="2">
        <v>70592</v>
      </c>
      <c r="GS267" s="1" t="s">
        <v>395</v>
      </c>
      <c r="GT267" s="1"/>
      <c r="GU267" s="1"/>
      <c r="GV267" s="1" t="s">
        <v>768</v>
      </c>
      <c r="GW267" s="1"/>
      <c r="GX267" s="1"/>
      <c r="GY267" t="s">
        <v>405</v>
      </c>
      <c r="HC267" s="2">
        <v>500</v>
      </c>
      <c r="HD267" s="2">
        <v>1000</v>
      </c>
      <c r="HE267" s="2">
        <v>14364</v>
      </c>
      <c r="HF267" s="2">
        <v>80</v>
      </c>
      <c r="HG267" s="2"/>
      <c r="HH267" s="2">
        <v>59489</v>
      </c>
      <c r="HI267" s="2"/>
      <c r="HJ267" s="2">
        <v>50</v>
      </c>
      <c r="HK267" s="2">
        <v>1000</v>
      </c>
      <c r="HL267" s="2">
        <v>600</v>
      </c>
      <c r="HM267" s="2"/>
      <c r="HN267" s="2"/>
      <c r="HO267" s="2">
        <v>30</v>
      </c>
      <c r="HP267" s="2">
        <v>30</v>
      </c>
      <c r="HQ267" s="2">
        <v>80</v>
      </c>
      <c r="HR267" s="2">
        <v>65</v>
      </c>
      <c r="HS267" s="2"/>
      <c r="HT267" s="2"/>
      <c r="HU267" s="4">
        <v>6</v>
      </c>
      <c r="HV267" s="4"/>
      <c r="HW267" s="4"/>
      <c r="HX267" s="4"/>
      <c r="HY267" s="4"/>
      <c r="HZ267" s="4"/>
      <c r="IA267" s="4"/>
      <c r="IB267" s="4"/>
      <c r="IC267" s="4"/>
      <c r="ID267" s="4"/>
      <c r="IE267" s="4"/>
      <c r="IF267" s="64">
        <v>3</v>
      </c>
      <c r="IG267" s="4">
        <v>5</v>
      </c>
      <c r="IH267" s="4">
        <v>11</v>
      </c>
      <c r="II267" s="35">
        <f t="shared" si="22"/>
        <v>5</v>
      </c>
      <c r="IJ267" s="4"/>
      <c r="IK267" s="4">
        <v>7</v>
      </c>
      <c r="IL267" s="4">
        <v>6</v>
      </c>
      <c r="IM267" s="5">
        <v>12348</v>
      </c>
      <c r="IN267" s="1" t="s">
        <v>411</v>
      </c>
      <c r="IO267" s="71"/>
      <c r="IP267" s="5"/>
      <c r="IQ267" s="5"/>
      <c r="IR267" s="5"/>
      <c r="IS267" s="5"/>
      <c r="IT267" s="5"/>
      <c r="IU267" s="5"/>
      <c r="IV267" s="5"/>
      <c r="IW267" s="5"/>
      <c r="IX267" s="5">
        <v>2806</v>
      </c>
      <c r="IY267" s="5"/>
      <c r="IZ267" s="5"/>
      <c r="JA267" s="5">
        <v>33</v>
      </c>
      <c r="JB267" s="5">
        <v>28</v>
      </c>
      <c r="JC267" s="5">
        <v>66</v>
      </c>
      <c r="JD267" s="5">
        <v>62</v>
      </c>
      <c r="JE267" s="5"/>
      <c r="JF267" s="5"/>
      <c r="JG267" s="5"/>
      <c r="JH267" s="5"/>
      <c r="JI267" s="5"/>
      <c r="JJ267" s="5"/>
      <c r="JK267" s="5"/>
      <c r="JL267" s="5"/>
      <c r="JM267" s="5"/>
      <c r="JN267" s="5"/>
      <c r="JO267" s="5"/>
      <c r="JP267" s="5"/>
      <c r="JQ267" s="5"/>
      <c r="JR267" s="5">
        <v>3250</v>
      </c>
      <c r="JS267" s="5"/>
      <c r="JT267" s="5"/>
      <c r="JU267" s="5">
        <v>130</v>
      </c>
      <c r="JV267" s="5"/>
      <c r="JW267" s="5"/>
      <c r="JX267" s="5"/>
      <c r="JY267" s="5"/>
      <c r="JZ267" s="5"/>
      <c r="KA267" s="5"/>
      <c r="KB267" s="5"/>
      <c r="KC267" s="5"/>
      <c r="KD267" s="5"/>
      <c r="KE267" s="5"/>
      <c r="KF267" s="5">
        <v>6</v>
      </c>
      <c r="KG267" s="5">
        <v>8</v>
      </c>
      <c r="KH267" s="5">
        <v>360</v>
      </c>
      <c r="KI267" s="5">
        <v>66</v>
      </c>
      <c r="KJ267" s="5">
        <v>20</v>
      </c>
      <c r="KK267" s="5">
        <v>20</v>
      </c>
      <c r="KL267" s="5">
        <v>4</v>
      </c>
      <c r="KM267" s="5">
        <v>4</v>
      </c>
      <c r="KN267" s="5"/>
      <c r="KO267" s="5"/>
      <c r="KP267" s="5"/>
      <c r="KQ267" s="5"/>
      <c r="KR267" s="5"/>
      <c r="KS267" s="5"/>
      <c r="KT267" s="5"/>
      <c r="KU267" s="5"/>
      <c r="KV267" s="5"/>
      <c r="KW267" s="5"/>
      <c r="KX267" s="5"/>
      <c r="KY267" s="5"/>
      <c r="KZ267" s="5"/>
      <c r="LA267" s="5"/>
      <c r="LB267" s="5"/>
      <c r="LC267" s="5"/>
      <c r="LD267" s="5"/>
      <c r="LE267" s="5"/>
      <c r="LF267" s="5"/>
      <c r="LG267" s="5"/>
      <c r="LH267" s="5"/>
      <c r="LI267" s="5"/>
      <c r="LJ267" s="5"/>
      <c r="LK267" s="5"/>
      <c r="LL267" s="5"/>
      <c r="LM267" s="5"/>
      <c r="LN267" s="5"/>
      <c r="LO267" s="5"/>
      <c r="LP267" s="5"/>
      <c r="LQ267" s="5"/>
      <c r="LR267" s="5"/>
      <c r="LS267" s="5"/>
      <c r="LT267" s="5"/>
      <c r="LU267" s="5"/>
      <c r="LV267" s="5"/>
      <c r="LW267" s="5"/>
      <c r="LX267" s="5"/>
      <c r="LY267" s="5"/>
      <c r="LZ267" s="5"/>
      <c r="MA267" s="5"/>
      <c r="MB267" s="5"/>
      <c r="MC267" s="5"/>
      <c r="MD267" s="5"/>
      <c r="ME267" s="5"/>
      <c r="MF267" s="5"/>
      <c r="MG267" s="5"/>
      <c r="MH267" s="5"/>
      <c r="MI267" s="5"/>
      <c r="MJ267" s="5"/>
      <c r="MK267" s="5"/>
      <c r="ML267" s="5"/>
      <c r="MM267" s="5"/>
      <c r="MN267" s="5"/>
      <c r="MO267" s="5">
        <v>4</v>
      </c>
      <c r="MP267" s="5">
        <v>4</v>
      </c>
      <c r="MQ267" s="5"/>
      <c r="MR267" s="5"/>
      <c r="MS267" s="5"/>
      <c r="MT267" s="5"/>
      <c r="MU267" s="5">
        <v>0</v>
      </c>
      <c r="MV267" s="5"/>
      <c r="MW267" s="5"/>
      <c r="MX267" s="5"/>
      <c r="MY267" s="5"/>
      <c r="MZ267" s="5"/>
      <c r="NA267" s="5"/>
      <c r="NB267" s="5"/>
      <c r="NC267" s="5"/>
      <c r="ND267" s="5"/>
      <c r="NE267" s="5"/>
      <c r="NF267" s="5"/>
      <c r="NG267" s="5"/>
      <c r="NH267" s="5"/>
      <c r="NI267" s="5"/>
      <c r="NJ267" s="5"/>
      <c r="NK267" s="5"/>
      <c r="NX267" s="18">
        <f t="shared" si="21"/>
        <v>1447.3671238095246</v>
      </c>
      <c r="NY267" t="str">
        <f t="shared" si="23"/>
        <v>Mid-range</v>
      </c>
      <c r="NZ267" t="str">
        <f t="shared" si="24"/>
        <v>Small</v>
      </c>
    </row>
    <row r="268" spans="1:390">
      <c r="A268" s="1" t="s">
        <v>443</v>
      </c>
      <c r="B268" s="1" t="s">
        <v>446</v>
      </c>
      <c r="C268" s="32" t="s">
        <v>447</v>
      </c>
      <c r="D268" s="1" t="s">
        <v>404</v>
      </c>
      <c r="E268" s="1">
        <v>20080</v>
      </c>
      <c r="F268" s="1" t="s">
        <v>763</v>
      </c>
      <c r="G268" s="5">
        <v>8142.024571428602</v>
      </c>
      <c r="H268" s="71">
        <v>202990</v>
      </c>
      <c r="I268" s="73"/>
      <c r="J268" s="73">
        <v>109</v>
      </c>
      <c r="K268" s="73">
        <v>5</v>
      </c>
      <c r="L268" s="73"/>
      <c r="M268" s="73"/>
      <c r="N268" s="73"/>
      <c r="O268" s="73"/>
      <c r="P268" s="73"/>
      <c r="Q268" s="73"/>
      <c r="R268" s="73">
        <v>27</v>
      </c>
      <c r="S268" s="73"/>
      <c r="T268" s="73"/>
      <c r="U268" s="73">
        <v>30</v>
      </c>
      <c r="V268" s="73">
        <v>468</v>
      </c>
      <c r="W268" s="94">
        <v>107</v>
      </c>
      <c r="X268" s="94"/>
      <c r="Y268" s="94"/>
      <c r="Z268" s="94"/>
      <c r="AA268" s="94"/>
      <c r="AB268" s="94"/>
      <c r="AC268" s="95">
        <v>12000</v>
      </c>
      <c r="AD268" s="73"/>
      <c r="AE268" s="73"/>
      <c r="AF268" s="95">
        <v>59857</v>
      </c>
      <c r="AG268" s="95">
        <v>30534</v>
      </c>
      <c r="AH268" s="95">
        <v>0</v>
      </c>
      <c r="AI268" s="95">
        <v>0</v>
      </c>
      <c r="AJ268" s="95"/>
      <c r="AK268" s="95"/>
      <c r="AL268" s="95">
        <v>0</v>
      </c>
      <c r="AM268" s="95">
        <v>17963</v>
      </c>
      <c r="AN268" s="73"/>
      <c r="AO268" s="96">
        <v>120354</v>
      </c>
      <c r="AP268" s="73">
        <v>0</v>
      </c>
      <c r="AQ268" s="73"/>
      <c r="AR268" s="73"/>
      <c r="AS268" s="73">
        <v>0</v>
      </c>
      <c r="AT268" s="73">
        <v>0</v>
      </c>
      <c r="AU268" s="73">
        <v>0</v>
      </c>
      <c r="AV268" s="73">
        <v>0</v>
      </c>
      <c r="AW268" s="73"/>
      <c r="AX268" s="73"/>
      <c r="AY268" s="73">
        <v>0</v>
      </c>
      <c r="AZ268" s="73">
        <v>0</v>
      </c>
      <c r="BA268" s="73"/>
      <c r="BB268" s="73">
        <v>0</v>
      </c>
      <c r="BC268" s="73">
        <v>8470</v>
      </c>
      <c r="BD268" s="73"/>
      <c r="BE268" s="73"/>
      <c r="BF268" s="73">
        <v>23327</v>
      </c>
      <c r="BG268" s="73">
        <v>0</v>
      </c>
      <c r="BH268" s="73">
        <v>0</v>
      </c>
      <c r="BI268" s="73">
        <v>0</v>
      </c>
      <c r="BJ268" s="73"/>
      <c r="BK268" s="73"/>
      <c r="BL268" s="73">
        <v>0</v>
      </c>
      <c r="BM268" s="73">
        <v>2492</v>
      </c>
      <c r="BN268" s="73"/>
      <c r="BO268" s="73">
        <v>34289</v>
      </c>
      <c r="BP268" s="73">
        <v>0</v>
      </c>
      <c r="BQ268" s="73"/>
      <c r="BR268" s="73">
        <v>0</v>
      </c>
      <c r="BS268" s="73">
        <v>0</v>
      </c>
      <c r="BT268" s="73">
        <v>0</v>
      </c>
      <c r="BU268" s="73">
        <v>0</v>
      </c>
      <c r="BV268" s="73"/>
      <c r="BW268" s="2"/>
      <c r="BX268" s="2">
        <v>0</v>
      </c>
      <c r="BY268" s="2">
        <v>0</v>
      </c>
      <c r="BZ268" s="2">
        <v>0</v>
      </c>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v>0</v>
      </c>
      <c r="CZ268" s="2"/>
      <c r="DA268" s="2">
        <v>0</v>
      </c>
      <c r="DB268" s="2">
        <v>0</v>
      </c>
      <c r="DC268" s="2">
        <v>0</v>
      </c>
      <c r="DD268" s="2"/>
      <c r="DE268" s="2"/>
      <c r="DF268" s="2">
        <v>36477</v>
      </c>
      <c r="DG268" s="2">
        <v>0</v>
      </c>
      <c r="DH268" s="2">
        <v>0</v>
      </c>
      <c r="DI268" s="2">
        <v>36477</v>
      </c>
      <c r="DJ268" s="2"/>
      <c r="DK268" s="2"/>
      <c r="DL268" s="2"/>
      <c r="DM268" s="2"/>
      <c r="DN268" s="2"/>
      <c r="DO268" s="2"/>
      <c r="DP268" s="2"/>
      <c r="DQ268" s="2"/>
      <c r="DR268" s="2"/>
      <c r="DS268" s="2"/>
      <c r="DT268" s="2"/>
      <c r="DU268" s="2"/>
      <c r="DV268" s="73"/>
      <c r="DW268" s="73"/>
      <c r="DX268" s="2"/>
      <c r="DY268" s="2"/>
      <c r="DZ268" s="2"/>
      <c r="EA268" s="2"/>
      <c r="EB268" s="2"/>
      <c r="EC268" s="2"/>
      <c r="ED268" s="2"/>
      <c r="EE268" s="2"/>
      <c r="EF268" s="2"/>
      <c r="EG268" s="2"/>
      <c r="EH268" s="2"/>
      <c r="EI268" s="73"/>
      <c r="EJ268" s="2">
        <v>0</v>
      </c>
      <c r="EK268" s="2"/>
      <c r="EL268" s="2">
        <v>6025</v>
      </c>
      <c r="EM268" s="2">
        <v>8097</v>
      </c>
      <c r="EN268" s="2">
        <v>0</v>
      </c>
      <c r="EO268" s="2"/>
      <c r="EP268" s="2"/>
      <c r="EQ268" s="2">
        <v>2074</v>
      </c>
      <c r="ER268" s="2">
        <v>3718</v>
      </c>
      <c r="ES268" s="2">
        <v>19914</v>
      </c>
      <c r="ET268" s="2">
        <v>39828</v>
      </c>
      <c r="EU268" s="3"/>
      <c r="EV268" s="3"/>
      <c r="EW268" s="3"/>
      <c r="EX268" s="3"/>
      <c r="EY268" s="3"/>
      <c r="EZ268" s="3"/>
      <c r="FA268" s="5"/>
      <c r="FB268" s="5"/>
      <c r="FC268" s="5"/>
      <c r="FD268" s="5"/>
      <c r="FE268" s="5"/>
      <c r="FF268" s="5"/>
      <c r="FG268" s="5"/>
      <c r="FH268" s="5"/>
      <c r="FI268" s="5"/>
      <c r="FJ268" s="5"/>
      <c r="FK268" s="5"/>
      <c r="FL268" s="5"/>
      <c r="FM268" s="5"/>
      <c r="FN268" s="5"/>
      <c r="FO268" s="5"/>
      <c r="FP268" s="5"/>
      <c r="FQ268" s="5"/>
      <c r="FR268" s="5"/>
      <c r="FS268" s="5"/>
      <c r="FT268" s="2"/>
      <c r="FU268" s="2"/>
      <c r="FV268" s="2"/>
      <c r="FW268" s="2"/>
      <c r="FX268" s="2"/>
      <c r="FY268" s="2"/>
      <c r="FZ268" s="2"/>
      <c r="GA268" s="2"/>
      <c r="GB268" s="2"/>
      <c r="GC268" s="2"/>
      <c r="GD268" s="2"/>
      <c r="GE268" s="2">
        <v>4051</v>
      </c>
      <c r="GF268" s="2"/>
      <c r="GG268" s="2">
        <v>0</v>
      </c>
      <c r="GH268" s="2">
        <v>0</v>
      </c>
      <c r="GI268" s="2">
        <v>0</v>
      </c>
      <c r="GJ268" s="2">
        <v>0</v>
      </c>
      <c r="GK268" s="2"/>
      <c r="GL268" s="2"/>
      <c r="GM268" s="2">
        <v>71</v>
      </c>
      <c r="GN268" s="2">
        <v>9544</v>
      </c>
      <c r="GO268" s="2">
        <v>13666</v>
      </c>
      <c r="GP268" s="2">
        <v>154643</v>
      </c>
      <c r="GQ268" s="2">
        <v>76305</v>
      </c>
      <c r="GR268" s="2">
        <v>244614</v>
      </c>
      <c r="GS268" s="1" t="s">
        <v>395</v>
      </c>
      <c r="GT268" s="1"/>
      <c r="GU268" s="1" t="s">
        <v>397</v>
      </c>
      <c r="GV268" s="1" t="s">
        <v>766</v>
      </c>
      <c r="GW268" s="1"/>
      <c r="GX268" s="1"/>
      <c r="GY268" t="s">
        <v>405</v>
      </c>
      <c r="HC268" s="2">
        <v>1418</v>
      </c>
      <c r="HD268" s="2">
        <v>3212</v>
      </c>
      <c r="HE268" s="2">
        <v>0</v>
      </c>
      <c r="HF268" s="2">
        <v>130</v>
      </c>
      <c r="HG268" s="2"/>
      <c r="HH268" s="2">
        <v>87350</v>
      </c>
      <c r="HI268" s="2"/>
      <c r="HJ268" s="2">
        <v>43</v>
      </c>
      <c r="HK268" s="2">
        <v>0</v>
      </c>
      <c r="HL268" s="2">
        <v>179</v>
      </c>
      <c r="HM268" s="2"/>
      <c r="HN268" s="2"/>
      <c r="HO268" s="2">
        <v>61</v>
      </c>
      <c r="HP268" s="2">
        <v>0</v>
      </c>
      <c r="HQ268" s="2">
        <v>70</v>
      </c>
      <c r="HR268" s="2">
        <v>54</v>
      </c>
      <c r="HS268" s="2"/>
      <c r="HT268" s="2"/>
      <c r="HU268" s="4">
        <v>11.5</v>
      </c>
      <c r="HV268" s="4"/>
      <c r="HW268" s="4"/>
      <c r="HX268" s="4"/>
      <c r="HY268" s="4"/>
      <c r="HZ268" s="4"/>
      <c r="IA268" s="4"/>
      <c r="IB268" s="4"/>
      <c r="IC268" s="4"/>
      <c r="ID268" s="4"/>
      <c r="IE268" s="4"/>
      <c r="IF268" s="64">
        <v>189</v>
      </c>
      <c r="IG268" s="4">
        <v>6.38</v>
      </c>
      <c r="IH268" s="4">
        <v>16.78</v>
      </c>
      <c r="II268" s="35">
        <f t="shared" si="22"/>
        <v>6.38</v>
      </c>
      <c r="IJ268" s="4"/>
      <c r="IK268" s="4">
        <v>11</v>
      </c>
      <c r="IL268" s="4">
        <v>10.4</v>
      </c>
      <c r="IM268" s="5">
        <v>3410</v>
      </c>
      <c r="IN268" s="1" t="s">
        <v>411</v>
      </c>
      <c r="IO268" s="71">
        <v>6574</v>
      </c>
      <c r="IP268" s="5">
        <v>33862</v>
      </c>
      <c r="IQ268" s="5">
        <v>8956</v>
      </c>
      <c r="IR268" s="5">
        <v>9008</v>
      </c>
      <c r="IS268" s="5"/>
      <c r="IT268" s="5"/>
      <c r="IU268" s="5"/>
      <c r="IV268" s="5">
        <v>0</v>
      </c>
      <c r="IW268" s="5"/>
      <c r="IX268" s="5">
        <v>58400</v>
      </c>
      <c r="IY268" s="5"/>
      <c r="IZ268" s="5"/>
      <c r="JA268" s="5">
        <v>0</v>
      </c>
      <c r="JB268" s="5">
        <v>0</v>
      </c>
      <c r="JC268" s="5">
        <v>0</v>
      </c>
      <c r="JD268" s="5">
        <v>0</v>
      </c>
      <c r="JE268" s="5"/>
      <c r="JF268" s="5"/>
      <c r="JG268" s="5"/>
      <c r="JH268" s="5"/>
      <c r="JI268" s="5"/>
      <c r="JJ268" s="5"/>
      <c r="JK268" s="5"/>
      <c r="JL268" s="5"/>
      <c r="JM268" s="5"/>
      <c r="JN268" s="5"/>
      <c r="JO268" s="5"/>
      <c r="JP268" s="5"/>
      <c r="JQ268" s="5"/>
      <c r="JR268" s="5">
        <v>1458</v>
      </c>
      <c r="JS268" s="5"/>
      <c r="JT268" s="5"/>
      <c r="JU268" s="5">
        <v>71</v>
      </c>
      <c r="JV268" s="5"/>
      <c r="JW268" s="5"/>
      <c r="JX268" s="5"/>
      <c r="JY268" s="5"/>
      <c r="JZ268" s="5"/>
      <c r="KA268" s="5"/>
      <c r="KB268" s="5"/>
      <c r="KC268" s="5"/>
      <c r="KD268" s="5"/>
      <c r="KE268" s="5"/>
      <c r="KF268" s="5">
        <v>1</v>
      </c>
      <c r="KG268" s="5">
        <v>1</v>
      </c>
      <c r="KH268" s="5">
        <v>8</v>
      </c>
      <c r="KI268" s="5">
        <v>71</v>
      </c>
      <c r="KJ268" s="5">
        <v>52</v>
      </c>
      <c r="KK268" s="5">
        <v>208</v>
      </c>
      <c r="KL268" s="5">
        <v>8</v>
      </c>
      <c r="KM268" s="5">
        <v>0</v>
      </c>
      <c r="KN268" s="5"/>
      <c r="KO268" s="5"/>
      <c r="KP268" s="5"/>
      <c r="KQ268" s="5"/>
      <c r="KR268" s="5"/>
      <c r="KS268" s="5"/>
      <c r="KT268" s="5"/>
      <c r="KU268" s="5"/>
      <c r="KV268" s="5"/>
      <c r="KW268" s="5"/>
      <c r="KX268" s="5"/>
      <c r="KY268" s="5"/>
      <c r="KZ268" s="5"/>
      <c r="LA268" s="5"/>
      <c r="LB268" s="5"/>
      <c r="LC268" s="5"/>
      <c r="LD268" s="5"/>
      <c r="LE268" s="5"/>
      <c r="LF268" s="5"/>
      <c r="LG268" s="5"/>
      <c r="LH268" s="5"/>
      <c r="LI268" s="5"/>
      <c r="LJ268" s="5"/>
      <c r="LK268" s="5"/>
      <c r="LL268" s="5"/>
      <c r="LM268" s="5"/>
      <c r="LN268" s="5"/>
      <c r="LO268" s="5"/>
      <c r="LP268" s="5"/>
      <c r="LQ268" s="5"/>
      <c r="LR268" s="5"/>
      <c r="LS268" s="5"/>
      <c r="LT268" s="5"/>
      <c r="LU268" s="5"/>
      <c r="LV268" s="5"/>
      <c r="LW268" s="5"/>
      <c r="LX268" s="5"/>
      <c r="LY268" s="5"/>
      <c r="LZ268" s="5"/>
      <c r="MA268" s="5"/>
      <c r="MB268" s="5"/>
      <c r="MC268" s="5"/>
      <c r="MD268" s="5"/>
      <c r="ME268" s="5"/>
      <c r="MF268" s="5"/>
      <c r="MG268" s="5"/>
      <c r="MH268" s="5"/>
      <c r="MI268" s="5"/>
      <c r="MJ268" s="5"/>
      <c r="MK268" s="5"/>
      <c r="ML268" s="5"/>
      <c r="MM268" s="5"/>
      <c r="MN268" s="5"/>
      <c r="MO268" s="5">
        <v>17</v>
      </c>
      <c r="MP268" s="5">
        <v>0</v>
      </c>
      <c r="MQ268" s="5"/>
      <c r="MR268" s="5"/>
      <c r="MS268" s="5">
        <v>287756</v>
      </c>
      <c r="MT268" s="5"/>
      <c r="MU268" s="5">
        <v>0</v>
      </c>
      <c r="MV268" s="5"/>
      <c r="MW268" s="5"/>
      <c r="MX268" s="5"/>
      <c r="MY268" s="5"/>
      <c r="MZ268" s="5"/>
      <c r="NA268" s="5"/>
      <c r="NB268" s="5"/>
      <c r="NC268" s="5"/>
      <c r="ND268" s="5"/>
      <c r="NE268" s="5"/>
      <c r="NF268" s="5"/>
      <c r="NG268" s="5"/>
      <c r="NH268" s="5"/>
      <c r="NI268" s="5"/>
      <c r="NJ268" s="5"/>
      <c r="NK268" s="5"/>
      <c r="NX268" s="18">
        <f t="shared" si="21"/>
        <v>1276.1793999104393</v>
      </c>
      <c r="NY268" t="str">
        <f t="shared" si="23"/>
        <v>Mid-range</v>
      </c>
      <c r="NZ268" t="str">
        <f t="shared" si="24"/>
        <v>Small</v>
      </c>
    </row>
    <row r="269" spans="1:390">
      <c r="A269" s="1" t="s">
        <v>635</v>
      </c>
      <c r="B269" s="1" t="s">
        <v>650</v>
      </c>
      <c r="C269" s="32" t="s">
        <v>651</v>
      </c>
      <c r="D269" s="1" t="s">
        <v>404</v>
      </c>
      <c r="E269" s="1">
        <v>20080</v>
      </c>
      <c r="F269" s="1" t="s">
        <v>763</v>
      </c>
      <c r="G269" s="5">
        <v>3363.4847619047327</v>
      </c>
      <c r="H269" s="71">
        <v>20000</v>
      </c>
      <c r="I269" s="73"/>
      <c r="J269" s="73">
        <v>29</v>
      </c>
      <c r="K269" s="73">
        <v>4</v>
      </c>
      <c r="L269" s="73"/>
      <c r="M269" s="73"/>
      <c r="N269" s="73"/>
      <c r="O269" s="73"/>
      <c r="P269" s="73"/>
      <c r="Q269" s="73"/>
      <c r="R269" s="73">
        <v>29</v>
      </c>
      <c r="S269" s="73"/>
      <c r="T269" s="73"/>
      <c r="U269" s="73">
        <v>26</v>
      </c>
      <c r="V269" s="73">
        <v>218</v>
      </c>
      <c r="W269" s="94">
        <v>0</v>
      </c>
      <c r="X269" s="94"/>
      <c r="Y269" s="94"/>
      <c r="Z269" s="94"/>
      <c r="AA269" s="94"/>
      <c r="AB269" s="94"/>
      <c r="AC269" s="95">
        <v>12813.03</v>
      </c>
      <c r="AD269" s="73"/>
      <c r="AE269" s="73"/>
      <c r="AF269" s="95">
        <v>0</v>
      </c>
      <c r="AG269" s="95">
        <v>0</v>
      </c>
      <c r="AH269" s="95">
        <v>0</v>
      </c>
      <c r="AI269" s="95">
        <v>0</v>
      </c>
      <c r="AJ269" s="95"/>
      <c r="AK269" s="95"/>
      <c r="AL269" s="95">
        <v>0</v>
      </c>
      <c r="AM269" s="95">
        <v>5010.8599999999997</v>
      </c>
      <c r="AN269" s="73"/>
      <c r="AO269" s="96">
        <v>17823.89</v>
      </c>
      <c r="AP269" s="73">
        <v>0</v>
      </c>
      <c r="AQ269" s="73"/>
      <c r="AR269" s="73"/>
      <c r="AS269" s="73">
        <v>0</v>
      </c>
      <c r="AT269" s="73">
        <v>0</v>
      </c>
      <c r="AU269" s="73">
        <v>0</v>
      </c>
      <c r="AV269" s="73">
        <v>3000</v>
      </c>
      <c r="AW269" s="73"/>
      <c r="AX269" s="73"/>
      <c r="AY269" s="73">
        <v>0</v>
      </c>
      <c r="AZ269" s="73">
        <v>0</v>
      </c>
      <c r="BA269" s="73"/>
      <c r="BB269" s="73">
        <v>3000</v>
      </c>
      <c r="BC269" s="73">
        <v>581.79999999999995</v>
      </c>
      <c r="BD269" s="73"/>
      <c r="BE269" s="73"/>
      <c r="BF269" s="73">
        <v>0</v>
      </c>
      <c r="BG269" s="73">
        <v>0</v>
      </c>
      <c r="BH269" s="73">
        <v>0</v>
      </c>
      <c r="BI269" s="73">
        <v>1867.05</v>
      </c>
      <c r="BJ269" s="73"/>
      <c r="BK269" s="73"/>
      <c r="BL269" s="73">
        <v>0</v>
      </c>
      <c r="BM269" s="73">
        <v>0</v>
      </c>
      <c r="BN269" s="73"/>
      <c r="BO269" s="73">
        <v>2448.85</v>
      </c>
      <c r="BP269" s="73">
        <v>0</v>
      </c>
      <c r="BQ269" s="73"/>
      <c r="BR269" s="73">
        <v>0</v>
      </c>
      <c r="BS269" s="73">
        <v>0</v>
      </c>
      <c r="BT269" s="73">
        <v>0</v>
      </c>
      <c r="BU269" s="73">
        <v>0</v>
      </c>
      <c r="BV269" s="73"/>
      <c r="BW269" s="2"/>
      <c r="BX269" s="2">
        <v>0</v>
      </c>
      <c r="BY269" s="2">
        <v>0</v>
      </c>
      <c r="BZ269" s="2">
        <v>0</v>
      </c>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v>12520.2</v>
      </c>
      <c r="CZ269" s="2"/>
      <c r="DA269" s="2">
        <v>0</v>
      </c>
      <c r="DB269" s="2">
        <v>0</v>
      </c>
      <c r="DC269" s="2">
        <v>0</v>
      </c>
      <c r="DD269" s="2"/>
      <c r="DE269" s="2"/>
      <c r="DF269" s="2">
        <v>35012.28</v>
      </c>
      <c r="DG269" s="2">
        <v>0</v>
      </c>
      <c r="DH269" s="2">
        <v>0</v>
      </c>
      <c r="DI269" s="2">
        <v>47532.480000000003</v>
      </c>
      <c r="DJ269" s="2"/>
      <c r="DK269" s="2"/>
      <c r="DL269" s="2"/>
      <c r="DM269" s="2"/>
      <c r="DN269" s="2"/>
      <c r="DO269" s="2"/>
      <c r="DP269" s="2"/>
      <c r="DQ269" s="2"/>
      <c r="DR269" s="2"/>
      <c r="DS269" s="2"/>
      <c r="DT269" s="2"/>
      <c r="DU269" s="2"/>
      <c r="DV269" s="73"/>
      <c r="DW269" s="73"/>
      <c r="DX269" s="2"/>
      <c r="DY269" s="2"/>
      <c r="DZ269" s="2"/>
      <c r="EA269" s="2"/>
      <c r="EB269" s="2"/>
      <c r="EC269" s="2"/>
      <c r="ED269" s="2"/>
      <c r="EE269" s="2"/>
      <c r="EF269" s="2"/>
      <c r="EG269" s="2"/>
      <c r="EH269" s="2"/>
      <c r="EI269" s="73"/>
      <c r="EJ269" s="2">
        <v>0</v>
      </c>
      <c r="EK269" s="2"/>
      <c r="EL269" s="2">
        <v>0</v>
      </c>
      <c r="EM269" s="2">
        <v>0</v>
      </c>
      <c r="EN269" s="2">
        <v>0</v>
      </c>
      <c r="EO269" s="2"/>
      <c r="EP269" s="2"/>
      <c r="EQ269" s="2">
        <v>0</v>
      </c>
      <c r="ER269" s="2">
        <v>0</v>
      </c>
      <c r="ES269" s="2">
        <v>0</v>
      </c>
      <c r="ET269" s="2">
        <v>0</v>
      </c>
      <c r="EU269" s="3"/>
      <c r="EV269" s="3"/>
      <c r="EW269" s="3"/>
      <c r="EX269" s="3"/>
      <c r="EY269" s="3"/>
      <c r="EZ269" s="3"/>
      <c r="FA269" s="5"/>
      <c r="FB269" s="5"/>
      <c r="FC269" s="5"/>
      <c r="FD269" s="5"/>
      <c r="FE269" s="5"/>
      <c r="FF269" s="5"/>
      <c r="FG269" s="5"/>
      <c r="FH269" s="5"/>
      <c r="FI269" s="5"/>
      <c r="FJ269" s="5"/>
      <c r="FK269" s="5"/>
      <c r="FL269" s="5"/>
      <c r="FM269" s="5"/>
      <c r="FN269" s="5"/>
      <c r="FO269" s="5"/>
      <c r="FP269" s="5"/>
      <c r="FQ269" s="5"/>
      <c r="FR269" s="5"/>
      <c r="FS269" s="5"/>
      <c r="FT269" s="2"/>
      <c r="FU269" s="2"/>
      <c r="FV269" s="2"/>
      <c r="FW269" s="2"/>
      <c r="FX269" s="2"/>
      <c r="FY269" s="2"/>
      <c r="FZ269" s="2"/>
      <c r="GA269" s="2"/>
      <c r="GB269" s="2"/>
      <c r="GC269" s="2"/>
      <c r="GD269" s="2"/>
      <c r="GE269" s="2">
        <v>10475</v>
      </c>
      <c r="GF269" s="2"/>
      <c r="GG269" s="2">
        <v>0</v>
      </c>
      <c r="GH269" s="2">
        <v>0</v>
      </c>
      <c r="GI269" s="2">
        <v>0</v>
      </c>
      <c r="GJ269" s="2">
        <v>4500</v>
      </c>
      <c r="GK269" s="2"/>
      <c r="GL269" s="2"/>
      <c r="GM269" s="2">
        <v>0</v>
      </c>
      <c r="GN269" s="2">
        <v>0</v>
      </c>
      <c r="GO269" s="2">
        <v>14975</v>
      </c>
      <c r="GP269" s="2">
        <v>20272.739999999998</v>
      </c>
      <c r="GQ269" s="2">
        <v>50532.480000000003</v>
      </c>
      <c r="GR269" s="2">
        <v>85780.22</v>
      </c>
      <c r="GS269" s="1" t="s">
        <v>395</v>
      </c>
      <c r="GT269" s="1"/>
      <c r="GU269" s="1"/>
      <c r="GV269" s="1" t="s">
        <v>768</v>
      </c>
      <c r="GW269" s="1"/>
      <c r="GX269" s="31"/>
      <c r="HB269" t="s">
        <v>799</v>
      </c>
      <c r="HC269" s="2">
        <v>682</v>
      </c>
      <c r="HD269" s="2">
        <v>2191</v>
      </c>
      <c r="HE269" s="2">
        <v>19208</v>
      </c>
      <c r="HF269" s="2">
        <v>65</v>
      </c>
      <c r="HG269" s="2"/>
      <c r="HH269" s="2">
        <v>22467</v>
      </c>
      <c r="HI269" s="2"/>
      <c r="HJ269" s="2">
        <v>148</v>
      </c>
      <c r="HK269" s="2">
        <v>2970</v>
      </c>
      <c r="HL269" s="2">
        <v>684</v>
      </c>
      <c r="HM269" s="2"/>
      <c r="HN269" s="2"/>
      <c r="HO269" s="2">
        <v>0</v>
      </c>
      <c r="HP269" s="2">
        <v>0</v>
      </c>
      <c r="HQ269" s="2">
        <v>0</v>
      </c>
      <c r="HR269" s="2">
        <v>0</v>
      </c>
      <c r="HS269" s="2"/>
      <c r="HT269" s="2"/>
      <c r="HU269" s="4">
        <v>1</v>
      </c>
      <c r="HV269" s="4"/>
      <c r="HW269" s="4"/>
      <c r="HX269" s="4"/>
      <c r="HY269" s="4"/>
      <c r="HZ269" s="4"/>
      <c r="IA269" s="4"/>
      <c r="IB269" s="4"/>
      <c r="IC269" s="4"/>
      <c r="ID269" s="4"/>
      <c r="IE269" s="4"/>
      <c r="IF269" s="64">
        <v>0</v>
      </c>
      <c r="IG269" s="4">
        <v>1</v>
      </c>
      <c r="IH269" s="4">
        <v>4</v>
      </c>
      <c r="II269" s="35">
        <f t="shared" si="22"/>
        <v>1</v>
      </c>
      <c r="IJ269" s="4"/>
      <c r="IK269" s="4">
        <v>3</v>
      </c>
      <c r="IL269" s="4">
        <v>3</v>
      </c>
      <c r="IM269" s="5">
        <v>935</v>
      </c>
      <c r="IN269" s="1" t="s">
        <v>400</v>
      </c>
      <c r="IO269" s="71">
        <v>2277</v>
      </c>
      <c r="IP269" s="5">
        <v>1226</v>
      </c>
      <c r="IQ269" s="5">
        <v>1226</v>
      </c>
      <c r="IR269" s="5">
        <v>1423</v>
      </c>
      <c r="IS269" s="5"/>
      <c r="IT269" s="5"/>
      <c r="IU269" s="5"/>
      <c r="IV269" s="5">
        <v>64</v>
      </c>
      <c r="IW269" s="5"/>
      <c r="IX269" s="5">
        <v>4490</v>
      </c>
      <c r="IY269" s="5"/>
      <c r="IZ269" s="5"/>
      <c r="JA269" s="5">
        <v>19</v>
      </c>
      <c r="JB269" s="5">
        <v>19</v>
      </c>
      <c r="JC269" s="5">
        <v>23</v>
      </c>
      <c r="JD269" s="5">
        <v>15</v>
      </c>
      <c r="JE269" s="5"/>
      <c r="JF269" s="5"/>
      <c r="JG269" s="5"/>
      <c r="JH269" s="5"/>
      <c r="JI269" s="5"/>
      <c r="JJ269" s="5"/>
      <c r="JK269" s="5"/>
      <c r="JL269" s="5"/>
      <c r="JM269" s="5"/>
      <c r="JN269" s="5"/>
      <c r="JO269" s="5"/>
      <c r="JP269" s="5"/>
      <c r="JQ269" s="5"/>
      <c r="JR269" s="5">
        <v>61</v>
      </c>
      <c r="JS269" s="5"/>
      <c r="JT269" s="5"/>
      <c r="JU269" s="5">
        <v>4</v>
      </c>
      <c r="JV269" s="5"/>
      <c r="JW269" s="5"/>
      <c r="JX269" s="5"/>
      <c r="JY269" s="5"/>
      <c r="JZ269" s="5"/>
      <c r="KA269" s="5"/>
      <c r="KB269" s="5"/>
      <c r="KC269" s="5"/>
      <c r="KD269" s="5"/>
      <c r="KE269" s="5"/>
      <c r="KF269" s="5">
        <v>21</v>
      </c>
      <c r="KG269" s="5">
        <v>21</v>
      </c>
      <c r="KH269" s="5">
        <v>522</v>
      </c>
      <c r="KI269" s="5">
        <v>56</v>
      </c>
      <c r="KJ269" s="5">
        <v>40</v>
      </c>
      <c r="KK269" s="5">
        <v>0</v>
      </c>
      <c r="KL269" s="5">
        <v>0</v>
      </c>
      <c r="KM269" s="5">
        <v>0</v>
      </c>
      <c r="KN269" s="5"/>
      <c r="KO269" s="5"/>
      <c r="KP269" s="5"/>
      <c r="KQ269" s="5"/>
      <c r="KR269" s="5"/>
      <c r="KS269" s="5"/>
      <c r="KT269" s="5"/>
      <c r="KU269" s="5"/>
      <c r="KV269" s="5"/>
      <c r="KW269" s="5"/>
      <c r="KX269" s="5"/>
      <c r="KY269" s="5"/>
      <c r="KZ269" s="5"/>
      <c r="LA269" s="5"/>
      <c r="LB269" s="5"/>
      <c r="LC269" s="5"/>
      <c r="LD269" s="5"/>
      <c r="LE269" s="5"/>
      <c r="LF269" s="5"/>
      <c r="LG269" s="5"/>
      <c r="LH269" s="5"/>
      <c r="LI269" s="5"/>
      <c r="LJ269" s="5"/>
      <c r="LK269" s="5"/>
      <c r="LL269" s="5"/>
      <c r="LM269" s="5"/>
      <c r="LN269" s="5"/>
      <c r="LO269" s="5"/>
      <c r="LP269" s="5"/>
      <c r="LQ269" s="5"/>
      <c r="LR269" s="5"/>
      <c r="LS269" s="5"/>
      <c r="LT269" s="5"/>
      <c r="LU269" s="5"/>
      <c r="LV269" s="5"/>
      <c r="LW269" s="5"/>
      <c r="LX269" s="5"/>
      <c r="LY269" s="5"/>
      <c r="LZ269" s="5"/>
      <c r="MA269" s="5"/>
      <c r="MB269" s="5"/>
      <c r="MC269" s="5"/>
      <c r="MD269" s="5"/>
      <c r="ME269" s="5"/>
      <c r="MF269" s="5"/>
      <c r="MG269" s="5"/>
      <c r="MH269" s="5"/>
      <c r="MI269" s="5"/>
      <c r="MJ269" s="5"/>
      <c r="MK269" s="5"/>
      <c r="ML269" s="5"/>
      <c r="MM269" s="5"/>
      <c r="MN269" s="5"/>
      <c r="MO269" s="5">
        <v>0</v>
      </c>
      <c r="MP269" s="5">
        <v>0</v>
      </c>
      <c r="MQ269" s="5"/>
      <c r="MR269" s="5"/>
      <c r="MS269" s="5">
        <v>12319</v>
      </c>
      <c r="MT269" s="5"/>
      <c r="MU269" s="5">
        <v>80</v>
      </c>
      <c r="MV269" s="5"/>
      <c r="MW269" s="5"/>
      <c r="MX269" s="5"/>
      <c r="MY269" s="5"/>
      <c r="MZ269" s="5"/>
      <c r="NA269" s="5"/>
      <c r="NB269" s="5"/>
      <c r="NC269" s="5"/>
      <c r="ND269" s="5"/>
      <c r="NE269" s="5"/>
      <c r="NF269" s="5"/>
      <c r="NG269" s="5"/>
      <c r="NH269" s="5"/>
      <c r="NI269" s="5"/>
      <c r="NJ269" s="5"/>
      <c r="NK269" s="5"/>
      <c r="NX269" s="18">
        <f t="shared" si="21"/>
        <v>3363.4847619047327</v>
      </c>
      <c r="NY269" t="str">
        <f t="shared" si="23"/>
        <v>Smaller</v>
      </c>
      <c r="NZ269" t="str">
        <f t="shared" si="24"/>
        <v>Small</v>
      </c>
    </row>
    <row r="270" spans="1:390">
      <c r="A270" s="1" t="s">
        <v>472</v>
      </c>
      <c r="B270" s="1" t="s">
        <v>470</v>
      </c>
      <c r="C270" s="32" t="s">
        <v>471</v>
      </c>
      <c r="D270" s="1" t="s">
        <v>404</v>
      </c>
      <c r="E270" s="1">
        <v>20080</v>
      </c>
      <c r="F270" s="1" t="s">
        <v>763</v>
      </c>
      <c r="G270" s="5">
        <v>6338.1563809523195</v>
      </c>
      <c r="H270" s="71">
        <v>22500</v>
      </c>
      <c r="I270" s="73"/>
      <c r="J270" s="73">
        <v>65</v>
      </c>
      <c r="K270" s="73">
        <v>6</v>
      </c>
      <c r="L270" s="73"/>
      <c r="M270" s="73"/>
      <c r="N270" s="73"/>
      <c r="O270" s="73"/>
      <c r="P270" s="73"/>
      <c r="Q270" s="73"/>
      <c r="R270" s="73">
        <v>47</v>
      </c>
      <c r="S270" s="73"/>
      <c r="T270" s="73"/>
      <c r="U270" s="73">
        <v>24</v>
      </c>
      <c r="V270" s="73">
        <v>432</v>
      </c>
      <c r="W270" s="94">
        <v>0</v>
      </c>
      <c r="X270" s="94"/>
      <c r="Y270" s="94"/>
      <c r="Z270" s="94"/>
      <c r="AA270" s="94"/>
      <c r="AB270" s="94"/>
      <c r="AC270" s="95">
        <v>13212</v>
      </c>
      <c r="AD270" s="73"/>
      <c r="AE270" s="73"/>
      <c r="AF270" s="95"/>
      <c r="AG270" s="95">
        <v>22511</v>
      </c>
      <c r="AH270" s="95"/>
      <c r="AI270" s="95"/>
      <c r="AJ270" s="95"/>
      <c r="AK270" s="95"/>
      <c r="AL270" s="95"/>
      <c r="AM270" s="95"/>
      <c r="AN270" s="73"/>
      <c r="AO270" s="96">
        <v>35724</v>
      </c>
      <c r="AP270" s="73"/>
      <c r="AQ270" s="73"/>
      <c r="AR270" s="73"/>
      <c r="AS270" s="73"/>
      <c r="AT270" s="73">
        <v>4000</v>
      </c>
      <c r="AU270" s="73"/>
      <c r="AV270" s="73"/>
      <c r="AW270" s="73"/>
      <c r="AX270" s="73"/>
      <c r="AY270" s="73"/>
      <c r="AZ270" s="73"/>
      <c r="BA270" s="73"/>
      <c r="BB270" s="73">
        <v>4000</v>
      </c>
      <c r="BC270" s="73">
        <v>8718</v>
      </c>
      <c r="BD270" s="73"/>
      <c r="BE270" s="73"/>
      <c r="BF270" s="73"/>
      <c r="BG270" s="73"/>
      <c r="BH270" s="73"/>
      <c r="BI270" s="73"/>
      <c r="BJ270" s="73"/>
      <c r="BK270" s="73"/>
      <c r="BL270" s="73"/>
      <c r="BM270" s="73"/>
      <c r="BN270" s="73"/>
      <c r="BO270" s="73">
        <v>8718</v>
      </c>
      <c r="BP270" s="73"/>
      <c r="BQ270" s="73"/>
      <c r="BR270" s="73"/>
      <c r="BS270" s="73"/>
      <c r="BT270" s="73"/>
      <c r="BU270" s="73"/>
      <c r="BV270" s="73"/>
      <c r="BW270" s="2"/>
      <c r="BX270" s="2"/>
      <c r="BY270" s="2"/>
      <c r="BZ270" s="2">
        <v>0</v>
      </c>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v>6763</v>
      </c>
      <c r="CZ270" s="2"/>
      <c r="DA270" s="2"/>
      <c r="DB270" s="2">
        <v>6000</v>
      </c>
      <c r="DC270" s="2"/>
      <c r="DD270" s="2"/>
      <c r="DE270" s="2"/>
      <c r="DF270" s="2">
        <v>36380</v>
      </c>
      <c r="DG270" s="2"/>
      <c r="DH270" s="2"/>
      <c r="DI270" s="2">
        <v>49143</v>
      </c>
      <c r="DJ270" s="2"/>
      <c r="DK270" s="2"/>
      <c r="DL270" s="2"/>
      <c r="DM270" s="2"/>
      <c r="DN270" s="2"/>
      <c r="DO270" s="2"/>
      <c r="DP270" s="2"/>
      <c r="DQ270" s="2"/>
      <c r="DR270" s="2"/>
      <c r="DS270" s="2"/>
      <c r="DT270" s="2"/>
      <c r="DU270" s="2"/>
      <c r="DV270" s="73"/>
      <c r="DW270" s="73"/>
      <c r="DX270" s="2"/>
      <c r="DY270" s="2"/>
      <c r="DZ270" s="2"/>
      <c r="EA270" s="2"/>
      <c r="EB270" s="2"/>
      <c r="EC270" s="2"/>
      <c r="ED270" s="2"/>
      <c r="EE270" s="2"/>
      <c r="EF270" s="2"/>
      <c r="EG270" s="2"/>
      <c r="EH270" s="2"/>
      <c r="EI270" s="73"/>
      <c r="EJ270" s="2"/>
      <c r="EK270" s="2"/>
      <c r="EL270" s="2"/>
      <c r="EM270" s="2">
        <v>500</v>
      </c>
      <c r="EN270" s="2"/>
      <c r="EO270" s="2"/>
      <c r="EP270" s="2"/>
      <c r="EQ270" s="2"/>
      <c r="ER270" s="2"/>
      <c r="ES270" s="2"/>
      <c r="ET270" s="2">
        <v>500</v>
      </c>
      <c r="EU270" s="3"/>
      <c r="EV270" s="3"/>
      <c r="EW270" s="3"/>
      <c r="EX270" s="3"/>
      <c r="EY270" s="3"/>
      <c r="EZ270" s="3"/>
      <c r="FA270" s="5"/>
      <c r="FB270" s="5"/>
      <c r="FC270" s="5"/>
      <c r="FD270" s="5"/>
      <c r="FE270" s="5"/>
      <c r="FF270" s="5"/>
      <c r="FG270" s="5"/>
      <c r="FH270" s="5"/>
      <c r="FI270" s="5"/>
      <c r="FJ270" s="5"/>
      <c r="FK270" s="5"/>
      <c r="FL270" s="5"/>
      <c r="FM270" s="5"/>
      <c r="FN270" s="5"/>
      <c r="FO270" s="5"/>
      <c r="FP270" s="5"/>
      <c r="FQ270" s="5"/>
      <c r="FR270" s="5"/>
      <c r="FS270" s="5"/>
      <c r="FT270" s="2"/>
      <c r="FU270" s="2"/>
      <c r="FV270" s="2"/>
      <c r="FW270" s="2"/>
      <c r="FX270" s="2"/>
      <c r="FY270" s="2"/>
      <c r="FZ270" s="2"/>
      <c r="GA270" s="2"/>
      <c r="GB270" s="2"/>
      <c r="GC270" s="2"/>
      <c r="GD270" s="2"/>
      <c r="GE270" s="2"/>
      <c r="GF270" s="2"/>
      <c r="GG270" s="2"/>
      <c r="GH270" s="2"/>
      <c r="GI270" s="2"/>
      <c r="GJ270" s="2"/>
      <c r="GK270" s="2"/>
      <c r="GL270" s="2"/>
      <c r="GM270" s="2"/>
      <c r="GN270" s="2"/>
      <c r="GO270" s="2">
        <v>0</v>
      </c>
      <c r="GP270" s="2">
        <v>44442</v>
      </c>
      <c r="GQ270" s="2">
        <v>53643</v>
      </c>
      <c r="GR270" s="2">
        <v>98085</v>
      </c>
      <c r="GS270" s="1" t="s">
        <v>420</v>
      </c>
      <c r="GT270" s="1"/>
      <c r="GU270" s="1"/>
      <c r="GV270" s="1" t="s">
        <v>768</v>
      </c>
      <c r="GW270" t="s">
        <v>410</v>
      </c>
      <c r="GX270" s="1"/>
      <c r="GY270" s="1"/>
      <c r="GZ270" s="1"/>
      <c r="HA270" s="1"/>
      <c r="HC270" s="2">
        <v>546</v>
      </c>
      <c r="HD270" s="2">
        <v>3294</v>
      </c>
      <c r="HE270" s="2">
        <v>12622</v>
      </c>
      <c r="HF270" s="2">
        <v>170</v>
      </c>
      <c r="HG270" s="2"/>
      <c r="HH270" s="2">
        <v>52475</v>
      </c>
      <c r="HI270" s="2"/>
      <c r="HJ270" s="2">
        <v>92</v>
      </c>
      <c r="HK270" s="2"/>
      <c r="HL270" s="2">
        <v>678</v>
      </c>
      <c r="HM270" s="2"/>
      <c r="HN270" s="2"/>
      <c r="HO270" s="2">
        <v>541</v>
      </c>
      <c r="HP270" s="2">
        <v>541</v>
      </c>
      <c r="HQ270" s="2">
        <v>55000</v>
      </c>
      <c r="HR270" s="2">
        <v>42</v>
      </c>
      <c r="HS270" s="2"/>
      <c r="HT270" s="2"/>
      <c r="HU270" s="4">
        <v>5</v>
      </c>
      <c r="HV270" s="4"/>
      <c r="HW270" s="4"/>
      <c r="HX270" s="4"/>
      <c r="HY270" s="4"/>
      <c r="HZ270" s="4"/>
      <c r="IA270" s="4"/>
      <c r="IB270" s="4"/>
      <c r="IC270" s="4"/>
      <c r="ID270" s="4"/>
      <c r="IE270" s="4"/>
      <c r="IF270" s="64">
        <v>1.06</v>
      </c>
      <c r="IG270" s="4">
        <v>5.8</v>
      </c>
      <c r="IH270" s="4">
        <v>11.8</v>
      </c>
      <c r="II270" s="35">
        <f t="shared" si="22"/>
        <v>5.8</v>
      </c>
      <c r="IJ270" s="4"/>
      <c r="IK270" s="4">
        <v>6</v>
      </c>
      <c r="IL270" s="4">
        <v>6</v>
      </c>
      <c r="IM270" s="5">
        <v>12915</v>
      </c>
      <c r="IN270" s="1" t="s">
        <v>411</v>
      </c>
      <c r="IO270" s="71">
        <v>9423</v>
      </c>
      <c r="IP270" s="5">
        <v>20071</v>
      </c>
      <c r="IQ270" s="5">
        <v>15463</v>
      </c>
      <c r="IR270" s="5">
        <v>18993</v>
      </c>
      <c r="IS270" s="5"/>
      <c r="IT270" s="5"/>
      <c r="IU270" s="5"/>
      <c r="IV270" s="5">
        <v>0</v>
      </c>
      <c r="IW270" s="5"/>
      <c r="IX270" s="5">
        <v>63950</v>
      </c>
      <c r="IY270" s="5"/>
      <c r="IZ270" s="5"/>
      <c r="JA270" s="5">
        <v>3530</v>
      </c>
      <c r="JB270" s="5">
        <v>3530</v>
      </c>
      <c r="JC270" s="5">
        <v>3982</v>
      </c>
      <c r="JD270" s="5">
        <v>3482</v>
      </c>
      <c r="JE270" s="5"/>
      <c r="JF270" s="5"/>
      <c r="JG270" s="5"/>
      <c r="JH270" s="5"/>
      <c r="JI270" s="5"/>
      <c r="JJ270" s="5"/>
      <c r="JK270" s="5"/>
      <c r="JL270" s="5"/>
      <c r="JM270" s="5"/>
      <c r="JN270" s="5"/>
      <c r="JO270" s="5"/>
      <c r="JP270" s="5"/>
      <c r="JQ270" s="5"/>
      <c r="JR270" s="5">
        <v>2924</v>
      </c>
      <c r="JS270" s="5"/>
      <c r="JT270" s="5"/>
      <c r="JU270" s="5">
        <v>116</v>
      </c>
      <c r="JV270" s="5"/>
      <c r="JW270" s="5"/>
      <c r="JX270" s="5"/>
      <c r="JY270" s="5"/>
      <c r="JZ270" s="5"/>
      <c r="KA270" s="5"/>
      <c r="KB270" s="5"/>
      <c r="KC270" s="5"/>
      <c r="KD270" s="5"/>
      <c r="KE270" s="5"/>
      <c r="KF270" s="5">
        <v>1</v>
      </c>
      <c r="KG270" s="5">
        <v>9</v>
      </c>
      <c r="KH270" s="5">
        <v>363</v>
      </c>
      <c r="KI270" s="5">
        <v>56</v>
      </c>
      <c r="KJ270" s="5">
        <v>24</v>
      </c>
      <c r="KK270" s="5">
        <v>24</v>
      </c>
      <c r="KL270" s="5">
        <v>5</v>
      </c>
      <c r="KM270" s="5">
        <v>0</v>
      </c>
      <c r="KN270" s="5"/>
      <c r="KO270" s="5"/>
      <c r="KP270" s="5"/>
      <c r="KQ270" s="5"/>
      <c r="KR270" s="5"/>
      <c r="KS270" s="5"/>
      <c r="KT270" s="5"/>
      <c r="KU270" s="5"/>
      <c r="KV270" s="5"/>
      <c r="KW270" s="5"/>
      <c r="KX270" s="5"/>
      <c r="KY270" s="5"/>
      <c r="KZ270" s="5"/>
      <c r="LA270" s="5"/>
      <c r="LB270" s="5"/>
      <c r="LC270" s="5"/>
      <c r="LD270" s="5"/>
      <c r="LE270" s="5"/>
      <c r="LF270" s="5"/>
      <c r="LG270" s="5"/>
      <c r="LH270" s="5"/>
      <c r="LI270" s="5"/>
      <c r="LJ270" s="5"/>
      <c r="LK270" s="5"/>
      <c r="LL270" s="5"/>
      <c r="LM270" s="5"/>
      <c r="LN270" s="5"/>
      <c r="LO270" s="5"/>
      <c r="LP270" s="5"/>
      <c r="LQ270" s="5"/>
      <c r="LR270" s="5"/>
      <c r="LS270" s="5"/>
      <c r="LT270" s="5"/>
      <c r="LU270" s="5"/>
      <c r="LV270" s="5"/>
      <c r="LW270" s="5"/>
      <c r="LX270" s="5"/>
      <c r="LY270" s="5"/>
      <c r="LZ270" s="5"/>
      <c r="MA270" s="5"/>
      <c r="MB270" s="5"/>
      <c r="MC270" s="5"/>
      <c r="MD270" s="5"/>
      <c r="ME270" s="5"/>
      <c r="MF270" s="5"/>
      <c r="MG270" s="5"/>
      <c r="MH270" s="5"/>
      <c r="MI270" s="5"/>
      <c r="MJ270" s="5"/>
      <c r="MK270" s="5"/>
      <c r="ML270" s="5"/>
      <c r="MM270" s="5"/>
      <c r="MN270" s="5"/>
      <c r="MO270" s="5">
        <v>5</v>
      </c>
      <c r="MP270" s="5">
        <v>0</v>
      </c>
      <c r="MQ270" s="5"/>
      <c r="MR270" s="5"/>
      <c r="MS270" s="5">
        <v>251684</v>
      </c>
      <c r="MT270" s="5"/>
      <c r="MU270" s="5">
        <v>190</v>
      </c>
      <c r="MV270" s="5"/>
      <c r="MW270" s="5"/>
      <c r="MX270" s="5"/>
      <c r="MY270" s="5"/>
      <c r="MZ270" s="5"/>
      <c r="NA270" s="5"/>
      <c r="NB270" s="5"/>
      <c r="NC270" s="5"/>
      <c r="ND270" s="5"/>
      <c r="NE270" s="5"/>
      <c r="NF270" s="5"/>
      <c r="NG270" s="5"/>
      <c r="NH270" s="5"/>
      <c r="NI270" s="5"/>
      <c r="NJ270" s="5"/>
      <c r="NK270" s="5"/>
      <c r="NX270" s="18">
        <f t="shared" si="21"/>
        <v>1092.7855829228138</v>
      </c>
      <c r="NY270" t="str">
        <f t="shared" si="23"/>
        <v>Smaller</v>
      </c>
      <c r="NZ270" t="str">
        <f t="shared" si="24"/>
        <v>Small</v>
      </c>
    </row>
    <row r="271" spans="1:390">
      <c r="A271" s="1" t="s">
        <v>514</v>
      </c>
      <c r="B271" s="1" t="s">
        <v>515</v>
      </c>
      <c r="C271" s="32" t="s">
        <v>516</v>
      </c>
      <c r="D271" s="1" t="s">
        <v>404</v>
      </c>
      <c r="E271" s="1">
        <v>20080</v>
      </c>
      <c r="F271" s="1" t="s">
        <v>763</v>
      </c>
      <c r="G271" s="5">
        <v>2534.937142857143</v>
      </c>
      <c r="H271" s="71">
        <v>14800</v>
      </c>
      <c r="I271" s="73"/>
      <c r="J271" s="73">
        <v>45</v>
      </c>
      <c r="K271" s="73">
        <v>2</v>
      </c>
      <c r="L271" s="73"/>
      <c r="M271" s="73"/>
      <c r="N271" s="73"/>
      <c r="O271" s="73"/>
      <c r="P271" s="73"/>
      <c r="Q271" s="73"/>
      <c r="R271" s="73">
        <v>0</v>
      </c>
      <c r="S271" s="73"/>
      <c r="T271" s="73"/>
      <c r="U271" s="73">
        <v>12</v>
      </c>
      <c r="V271" s="73">
        <v>211</v>
      </c>
      <c r="W271" s="94">
        <v>35</v>
      </c>
      <c r="X271" s="94"/>
      <c r="Y271" s="94"/>
      <c r="Z271" s="94"/>
      <c r="AA271" s="94"/>
      <c r="AB271" s="94"/>
      <c r="AC271" s="95">
        <v>13751</v>
      </c>
      <c r="AD271" s="73"/>
      <c r="AE271" s="73"/>
      <c r="AF271" s="95"/>
      <c r="AG271" s="95"/>
      <c r="AH271" s="95"/>
      <c r="AI271" s="95"/>
      <c r="AJ271" s="95"/>
      <c r="AK271" s="95"/>
      <c r="AL271" s="95"/>
      <c r="AM271" s="95"/>
      <c r="AN271" s="73"/>
      <c r="AO271" s="96">
        <v>13751</v>
      </c>
      <c r="AP271" s="73"/>
      <c r="AQ271" s="73"/>
      <c r="AR271" s="73"/>
      <c r="AS271" s="73"/>
      <c r="AT271" s="73"/>
      <c r="AU271" s="73"/>
      <c r="AV271" s="73">
        <v>2400</v>
      </c>
      <c r="AW271" s="73"/>
      <c r="AX271" s="73"/>
      <c r="AY271" s="73"/>
      <c r="AZ271" s="73"/>
      <c r="BA271" s="73"/>
      <c r="BB271" s="73">
        <v>2400</v>
      </c>
      <c r="BC271" s="73">
        <v>2900</v>
      </c>
      <c r="BD271" s="73"/>
      <c r="BE271" s="73"/>
      <c r="BF271" s="73"/>
      <c r="BG271" s="73"/>
      <c r="BH271" s="73"/>
      <c r="BI271" s="73"/>
      <c r="BJ271" s="73"/>
      <c r="BK271" s="73"/>
      <c r="BL271" s="73"/>
      <c r="BM271" s="73"/>
      <c r="BN271" s="73"/>
      <c r="BO271" s="73">
        <v>2900</v>
      </c>
      <c r="BP271" s="73"/>
      <c r="BQ271" s="73"/>
      <c r="BR271" s="73"/>
      <c r="BS271" s="73"/>
      <c r="BT271" s="73"/>
      <c r="BU271" s="73"/>
      <c r="BV271" s="73"/>
      <c r="BW271" s="2"/>
      <c r="BX271" s="2"/>
      <c r="BY271" s="2"/>
      <c r="BZ271" s="2">
        <v>0</v>
      </c>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v>22785</v>
      </c>
      <c r="DG271" s="2"/>
      <c r="DH271" s="2"/>
      <c r="DI271" s="2">
        <v>22785</v>
      </c>
      <c r="DJ271" s="2"/>
      <c r="DK271" s="2"/>
      <c r="DL271" s="2"/>
      <c r="DM271" s="2"/>
      <c r="DN271" s="2"/>
      <c r="DO271" s="2"/>
      <c r="DP271" s="2"/>
      <c r="DQ271" s="2"/>
      <c r="DR271" s="2"/>
      <c r="DS271" s="2"/>
      <c r="DT271" s="2"/>
      <c r="DU271" s="2"/>
      <c r="DV271" s="73"/>
      <c r="DW271" s="73"/>
      <c r="DX271" s="2"/>
      <c r="DY271" s="2"/>
      <c r="DZ271" s="2"/>
      <c r="EA271" s="2"/>
      <c r="EB271" s="2"/>
      <c r="EC271" s="2"/>
      <c r="ED271" s="2"/>
      <c r="EE271" s="2"/>
      <c r="EF271" s="2"/>
      <c r="EG271" s="2"/>
      <c r="EH271" s="2"/>
      <c r="EI271" s="73"/>
      <c r="EJ271" s="2">
        <v>6085</v>
      </c>
      <c r="EK271" s="2"/>
      <c r="EL271" s="2"/>
      <c r="EM271" s="2"/>
      <c r="EN271" s="2"/>
      <c r="EO271" s="2"/>
      <c r="EP271" s="2"/>
      <c r="EQ271" s="2"/>
      <c r="ER271" s="2"/>
      <c r="ES271" s="2"/>
      <c r="ET271" s="2">
        <v>6085</v>
      </c>
      <c r="EU271" s="3"/>
      <c r="EV271" s="3"/>
      <c r="EW271" s="3"/>
      <c r="EX271" s="3"/>
      <c r="EY271" s="3"/>
      <c r="EZ271" s="3"/>
      <c r="FA271" s="5"/>
      <c r="FB271" s="5"/>
      <c r="FC271" s="5"/>
      <c r="FD271" s="5"/>
      <c r="FE271" s="5"/>
      <c r="FF271" s="5"/>
      <c r="FG271" s="5"/>
      <c r="FH271" s="5"/>
      <c r="FI271" s="5"/>
      <c r="FJ271" s="5"/>
      <c r="FK271" s="5"/>
      <c r="FL271" s="5"/>
      <c r="FM271" s="5"/>
      <c r="FN271" s="5"/>
      <c r="FO271" s="5"/>
      <c r="FP271" s="5"/>
      <c r="FQ271" s="5"/>
      <c r="FR271" s="5"/>
      <c r="FS271" s="5"/>
      <c r="FT271" s="2"/>
      <c r="FU271" s="2"/>
      <c r="FV271" s="2"/>
      <c r="FW271" s="2"/>
      <c r="FX271" s="2"/>
      <c r="FY271" s="2"/>
      <c r="FZ271" s="2"/>
      <c r="GA271" s="2"/>
      <c r="GB271" s="2"/>
      <c r="GC271" s="2"/>
      <c r="GD271" s="2"/>
      <c r="GE271" s="2"/>
      <c r="GF271" s="2"/>
      <c r="GG271" s="2"/>
      <c r="GH271" s="2"/>
      <c r="GI271" s="2"/>
      <c r="GJ271" s="2"/>
      <c r="GK271" s="2"/>
      <c r="GL271" s="2"/>
      <c r="GM271" s="2"/>
      <c r="GN271" s="2"/>
      <c r="GO271" s="2"/>
      <c r="GP271" s="2">
        <v>16651</v>
      </c>
      <c r="GQ271" s="2">
        <v>31270</v>
      </c>
      <c r="GR271" s="2">
        <v>47921</v>
      </c>
      <c r="GS271" s="1"/>
      <c r="GT271" s="1" t="s">
        <v>785</v>
      </c>
      <c r="GU271" s="1"/>
      <c r="GV271" s="1" t="s">
        <v>768</v>
      </c>
      <c r="GW271" s="1"/>
      <c r="GX271" s="1"/>
      <c r="GY271" s="1"/>
      <c r="GZ271" s="1"/>
      <c r="HA271" s="1"/>
      <c r="HB271" t="s">
        <v>800</v>
      </c>
      <c r="HC271" s="2">
        <v>1357</v>
      </c>
      <c r="HD271" s="2">
        <v>1679</v>
      </c>
      <c r="HE271" s="2">
        <v>14575</v>
      </c>
      <c r="HF271" s="2">
        <v>58</v>
      </c>
      <c r="HG271" s="2"/>
      <c r="HH271" s="2">
        <v>36102</v>
      </c>
      <c r="HI271" s="2"/>
      <c r="HJ271" s="2">
        <v>522</v>
      </c>
      <c r="HK271" s="2">
        <v>2971</v>
      </c>
      <c r="HL271" s="2">
        <v>1406</v>
      </c>
      <c r="HM271" s="2"/>
      <c r="HN271" s="2"/>
      <c r="HO271" s="2"/>
      <c r="HP271" s="2"/>
      <c r="HQ271" s="2">
        <v>0</v>
      </c>
      <c r="HR271" s="2">
        <v>541</v>
      </c>
      <c r="HS271" s="2"/>
      <c r="HT271" s="2"/>
      <c r="HU271" s="4">
        <v>1</v>
      </c>
      <c r="HV271" s="4"/>
      <c r="HW271" s="4"/>
      <c r="HX271" s="4"/>
      <c r="HY271" s="4"/>
      <c r="HZ271" s="4"/>
      <c r="IA271" s="4"/>
      <c r="IB271" s="4"/>
      <c r="IC271" s="4"/>
      <c r="ID271" s="4"/>
      <c r="IE271" s="4"/>
      <c r="IF271" s="64">
        <v>2</v>
      </c>
      <c r="IG271" s="4">
        <v>1</v>
      </c>
      <c r="IH271" s="4">
        <v>2.5</v>
      </c>
      <c r="II271" s="35">
        <f t="shared" si="22"/>
        <v>1</v>
      </c>
      <c r="IJ271" s="4"/>
      <c r="IK271" s="4">
        <v>2</v>
      </c>
      <c r="IL271" s="4">
        <v>1.5</v>
      </c>
      <c r="IM271" s="5">
        <v>150</v>
      </c>
      <c r="IN271" s="1" t="s">
        <v>411</v>
      </c>
      <c r="IO271" s="71">
        <v>3244</v>
      </c>
      <c r="IP271" s="5"/>
      <c r="IQ271" s="5"/>
      <c r="IR271" s="5">
        <v>2064</v>
      </c>
      <c r="IS271" s="5"/>
      <c r="IT271" s="5"/>
      <c r="IU271" s="5"/>
      <c r="IV271" s="5">
        <v>7814</v>
      </c>
      <c r="IW271" s="5"/>
      <c r="IX271" s="5">
        <v>13122</v>
      </c>
      <c r="IY271" s="5"/>
      <c r="IZ271" s="5"/>
      <c r="JA271" s="5"/>
      <c r="JB271" s="5"/>
      <c r="JC271" s="5"/>
      <c r="JD271" s="5"/>
      <c r="JE271" s="5"/>
      <c r="JF271" s="5"/>
      <c r="JG271" s="5"/>
      <c r="JH271" s="5"/>
      <c r="JI271" s="5"/>
      <c r="JJ271" s="5"/>
      <c r="JK271" s="5"/>
      <c r="JL271" s="5"/>
      <c r="JM271" s="5"/>
      <c r="JN271" s="5"/>
      <c r="JO271" s="5"/>
      <c r="JP271" s="5"/>
      <c r="JQ271" s="5"/>
      <c r="JR271" s="5">
        <v>635</v>
      </c>
      <c r="JS271" s="5"/>
      <c r="JT271" s="5"/>
      <c r="JU271" s="5">
        <v>27</v>
      </c>
      <c r="JV271" s="5"/>
      <c r="JW271" s="5"/>
      <c r="JX271" s="5"/>
      <c r="JY271" s="5"/>
      <c r="JZ271" s="5"/>
      <c r="KA271" s="5"/>
      <c r="KB271" s="5"/>
      <c r="KC271" s="5"/>
      <c r="KD271" s="5"/>
      <c r="KE271" s="5"/>
      <c r="KF271" s="5">
        <v>0</v>
      </c>
      <c r="KG271" s="5">
        <v>0</v>
      </c>
      <c r="KH271" s="5"/>
      <c r="KI271" s="5">
        <v>58</v>
      </c>
      <c r="KJ271" s="5">
        <v>44</v>
      </c>
      <c r="KK271" s="5">
        <v>44</v>
      </c>
      <c r="KL271" s="5"/>
      <c r="KM271" s="5"/>
      <c r="KN271" s="5"/>
      <c r="KO271" s="5"/>
      <c r="KP271" s="5"/>
      <c r="KQ271" s="5"/>
      <c r="KR271" s="5"/>
      <c r="KS271" s="5"/>
      <c r="KT271" s="5"/>
      <c r="KU271" s="5"/>
      <c r="KV271" s="5"/>
      <c r="KW271" s="5"/>
      <c r="KX271" s="5"/>
      <c r="KY271" s="5"/>
      <c r="KZ271" s="5"/>
      <c r="LA271" s="5"/>
      <c r="LB271" s="5"/>
      <c r="LC271" s="5"/>
      <c r="LD271" s="5"/>
      <c r="LE271" s="5"/>
      <c r="LF271" s="5"/>
      <c r="LG271" s="5"/>
      <c r="LH271" s="5"/>
      <c r="LI271" s="5"/>
      <c r="LJ271" s="5"/>
      <c r="LK271" s="5"/>
      <c r="LL271" s="5"/>
      <c r="LM271" s="5"/>
      <c r="LN271" s="5"/>
      <c r="LO271" s="5"/>
      <c r="LP271" s="5"/>
      <c r="LQ271" s="5"/>
      <c r="LR271" s="5"/>
      <c r="LS271" s="5"/>
      <c r="LT271" s="5"/>
      <c r="LU271" s="5"/>
      <c r="LV271" s="5"/>
      <c r="LW271" s="5"/>
      <c r="LX271" s="5"/>
      <c r="LY271" s="5"/>
      <c r="LZ271" s="5"/>
      <c r="MA271" s="5"/>
      <c r="MB271" s="5"/>
      <c r="MC271" s="5"/>
      <c r="MD271" s="5"/>
      <c r="ME271" s="5"/>
      <c r="MF271" s="5"/>
      <c r="MG271" s="5"/>
      <c r="MH271" s="5"/>
      <c r="MI271" s="5"/>
      <c r="MJ271" s="5"/>
      <c r="MK271" s="5"/>
      <c r="ML271" s="5"/>
      <c r="MM271" s="5"/>
      <c r="MN271" s="5"/>
      <c r="MO271" s="5"/>
      <c r="MP271" s="5"/>
      <c r="MQ271" s="5"/>
      <c r="MR271" s="5"/>
      <c r="MS271" s="5">
        <v>319583</v>
      </c>
      <c r="MT271" s="5"/>
      <c r="MU271" s="5"/>
      <c r="MV271" s="5"/>
      <c r="MW271" s="5"/>
      <c r="MX271" s="5"/>
      <c r="MY271" s="5"/>
      <c r="MZ271" s="5"/>
      <c r="NA271" s="5"/>
      <c r="NB271" s="5"/>
      <c r="NC271" s="5"/>
      <c r="ND271" s="5"/>
      <c r="NE271" s="5"/>
      <c r="NF271" s="5"/>
      <c r="NG271" s="5"/>
      <c r="NH271" s="5"/>
      <c r="NI271" s="5"/>
      <c r="NJ271" s="5"/>
      <c r="NK271" s="5"/>
      <c r="NX271" s="18">
        <f t="shared" si="21"/>
        <v>2534.937142857143</v>
      </c>
      <c r="NY271" t="str">
        <f t="shared" si="23"/>
        <v>Smaller</v>
      </c>
      <c r="NZ271" t="str">
        <f t="shared" si="24"/>
        <v>Small</v>
      </c>
    </row>
    <row r="272" spans="1:390">
      <c r="A272" s="1" t="s">
        <v>540</v>
      </c>
      <c r="B272" s="1" t="s">
        <v>541</v>
      </c>
      <c r="C272" s="32" t="s">
        <v>542</v>
      </c>
      <c r="D272" s="31" t="s">
        <v>393</v>
      </c>
      <c r="E272" s="1">
        <v>20080</v>
      </c>
      <c r="F272" s="1" t="s">
        <v>763</v>
      </c>
      <c r="G272" s="5">
        <v>8855.1946666666536</v>
      </c>
      <c r="H272" s="71">
        <v>24554</v>
      </c>
      <c r="I272" s="73"/>
      <c r="J272" s="73">
        <v>73</v>
      </c>
      <c r="K272" s="73">
        <v>3</v>
      </c>
      <c r="L272" s="73"/>
      <c r="M272" s="73"/>
      <c r="N272" s="73"/>
      <c r="O272" s="73"/>
      <c r="P272" s="73"/>
      <c r="Q272" s="73"/>
      <c r="R272" s="73">
        <v>0</v>
      </c>
      <c r="S272" s="73"/>
      <c r="T272" s="73"/>
      <c r="U272" s="73">
        <v>12</v>
      </c>
      <c r="V272" s="73">
        <v>215</v>
      </c>
      <c r="W272" s="94">
        <v>215</v>
      </c>
      <c r="X272" s="94"/>
      <c r="Y272" s="94"/>
      <c r="Z272" s="94"/>
      <c r="AA272" s="94"/>
      <c r="AB272" s="94"/>
      <c r="AC272" s="95">
        <v>16280</v>
      </c>
      <c r="AD272" s="73"/>
      <c r="AE272" s="73"/>
      <c r="AF272" s="95">
        <v>5000</v>
      </c>
      <c r="AG272" s="95">
        <v>12750</v>
      </c>
      <c r="AH272" s="95">
        <v>0</v>
      </c>
      <c r="AI272" s="95">
        <v>0</v>
      </c>
      <c r="AJ272" s="95"/>
      <c r="AK272" s="95"/>
      <c r="AL272" s="95">
        <v>0</v>
      </c>
      <c r="AM272" s="95">
        <v>0</v>
      </c>
      <c r="AN272" s="73"/>
      <c r="AO272" s="96">
        <v>34030</v>
      </c>
      <c r="AP272" s="73">
        <v>4000</v>
      </c>
      <c r="AQ272" s="73"/>
      <c r="AR272" s="73"/>
      <c r="AS272" s="73">
        <v>0</v>
      </c>
      <c r="AT272" s="73">
        <v>0</v>
      </c>
      <c r="AU272" s="73">
        <v>0</v>
      </c>
      <c r="AV272" s="73">
        <v>0</v>
      </c>
      <c r="AW272" s="73"/>
      <c r="AX272" s="73"/>
      <c r="AY272" s="73">
        <v>0</v>
      </c>
      <c r="AZ272" s="73">
        <v>0</v>
      </c>
      <c r="BA272" s="73"/>
      <c r="BB272" s="73">
        <v>4000</v>
      </c>
      <c r="BC272" s="73">
        <v>10237</v>
      </c>
      <c r="BD272" s="73"/>
      <c r="BE272" s="73"/>
      <c r="BF272" s="73">
        <v>0</v>
      </c>
      <c r="BG272" s="73">
        <v>0</v>
      </c>
      <c r="BH272" s="73">
        <v>0</v>
      </c>
      <c r="BI272" s="73">
        <v>0</v>
      </c>
      <c r="BJ272" s="73"/>
      <c r="BK272" s="73"/>
      <c r="BL272" s="73">
        <v>0</v>
      </c>
      <c r="BM272" s="73">
        <v>0</v>
      </c>
      <c r="BN272" s="73"/>
      <c r="BO272" s="73">
        <v>10237</v>
      </c>
      <c r="BP272" s="73">
        <v>2066</v>
      </c>
      <c r="BQ272" s="73"/>
      <c r="BR272" s="73">
        <v>0</v>
      </c>
      <c r="BS272" s="73">
        <v>0</v>
      </c>
      <c r="BT272" s="73">
        <v>0</v>
      </c>
      <c r="BU272" s="73">
        <v>0</v>
      </c>
      <c r="BV272" s="73"/>
      <c r="BW272" s="2"/>
      <c r="BX272" s="2">
        <v>0</v>
      </c>
      <c r="BY272" s="2">
        <v>0</v>
      </c>
      <c r="BZ272" s="2">
        <v>2066</v>
      </c>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v>47287</v>
      </c>
      <c r="CZ272" s="2"/>
      <c r="DA272" s="2">
        <v>1756</v>
      </c>
      <c r="DB272" s="2">
        <v>0</v>
      </c>
      <c r="DC272" s="2">
        <v>0</v>
      </c>
      <c r="DD272" s="2"/>
      <c r="DE272" s="2"/>
      <c r="DF272" s="2">
        <v>36363</v>
      </c>
      <c r="DG272" s="2">
        <v>0</v>
      </c>
      <c r="DH272" s="2">
        <v>0</v>
      </c>
      <c r="DI272" s="2">
        <v>85406</v>
      </c>
      <c r="DJ272" s="2"/>
      <c r="DK272" s="2"/>
      <c r="DL272" s="2"/>
      <c r="DM272" s="2"/>
      <c r="DN272" s="2"/>
      <c r="DO272" s="2"/>
      <c r="DP272" s="2"/>
      <c r="DQ272" s="2"/>
      <c r="DR272" s="2"/>
      <c r="DS272" s="2"/>
      <c r="DT272" s="2"/>
      <c r="DU272" s="2"/>
      <c r="DV272" s="73"/>
      <c r="DW272" s="73"/>
      <c r="DX272" s="2"/>
      <c r="DY272" s="2"/>
      <c r="DZ272" s="2"/>
      <c r="EA272" s="2"/>
      <c r="EB272" s="2"/>
      <c r="EC272" s="2"/>
      <c r="ED272" s="2"/>
      <c r="EE272" s="2"/>
      <c r="EF272" s="2"/>
      <c r="EG272" s="2"/>
      <c r="EH272" s="2"/>
      <c r="EI272" s="73"/>
      <c r="EJ272" s="2">
        <v>5901</v>
      </c>
      <c r="EK272" s="2"/>
      <c r="EL272" s="2">
        <v>0</v>
      </c>
      <c r="EM272" s="2">
        <v>2100</v>
      </c>
      <c r="EN272" s="2">
        <v>0</v>
      </c>
      <c r="EO272" s="2"/>
      <c r="EP272" s="2"/>
      <c r="EQ272" s="2">
        <v>0</v>
      </c>
      <c r="ER272" s="2">
        <v>0</v>
      </c>
      <c r="ES272" s="2">
        <v>0</v>
      </c>
      <c r="ET272" s="2">
        <v>8001</v>
      </c>
      <c r="EU272" s="3"/>
      <c r="EV272" s="3"/>
      <c r="EW272" s="3"/>
      <c r="EX272" s="3"/>
      <c r="EY272" s="3"/>
      <c r="EZ272" s="3"/>
      <c r="FA272" s="5"/>
      <c r="FB272" s="5"/>
      <c r="FC272" s="5"/>
      <c r="FD272" s="5"/>
      <c r="FE272" s="5"/>
      <c r="FF272" s="5"/>
      <c r="FG272" s="5"/>
      <c r="FH272" s="5"/>
      <c r="FI272" s="5"/>
      <c r="FJ272" s="5"/>
      <c r="FK272" s="5"/>
      <c r="FL272" s="5"/>
      <c r="FM272" s="5"/>
      <c r="FN272" s="5"/>
      <c r="FO272" s="5"/>
      <c r="FP272" s="5"/>
      <c r="FQ272" s="5"/>
      <c r="FR272" s="5"/>
      <c r="FS272" s="5"/>
      <c r="FT272" s="2"/>
      <c r="FU272" s="2"/>
      <c r="FV272" s="2"/>
      <c r="FW272" s="2"/>
      <c r="FX272" s="2"/>
      <c r="FY272" s="2"/>
      <c r="FZ272" s="2"/>
      <c r="GA272" s="2"/>
      <c r="GB272" s="2"/>
      <c r="GC272" s="2"/>
      <c r="GD272" s="2"/>
      <c r="GE272" s="2">
        <v>0</v>
      </c>
      <c r="GF272" s="2"/>
      <c r="GG272" s="2">
        <v>0</v>
      </c>
      <c r="GH272" s="2">
        <v>0</v>
      </c>
      <c r="GI272" s="2">
        <v>0</v>
      </c>
      <c r="GJ272" s="2">
        <v>0</v>
      </c>
      <c r="GK272" s="2"/>
      <c r="GL272" s="2"/>
      <c r="GM272" s="2">
        <v>0</v>
      </c>
      <c r="GN272" s="2">
        <v>0</v>
      </c>
      <c r="GO272" s="2">
        <v>0</v>
      </c>
      <c r="GP272" s="2">
        <v>46333</v>
      </c>
      <c r="GQ272" s="2">
        <v>97407</v>
      </c>
      <c r="GR272" s="2">
        <v>143740</v>
      </c>
      <c r="GS272" s="1" t="s">
        <v>420</v>
      </c>
      <c r="GT272" s="1"/>
      <c r="GU272" s="1"/>
      <c r="GV272" s="1" t="s">
        <v>768</v>
      </c>
      <c r="GW272" s="1"/>
      <c r="GX272" s="1"/>
      <c r="GY272" s="1"/>
      <c r="GZ272" s="1"/>
      <c r="HA272" s="1"/>
      <c r="HB272" s="1"/>
      <c r="HC272" s="2">
        <v>1260</v>
      </c>
      <c r="HD272" s="2">
        <v>4027</v>
      </c>
      <c r="HE272" s="2">
        <v>18743</v>
      </c>
      <c r="HF272" s="2">
        <v>133</v>
      </c>
      <c r="HG272" s="2"/>
      <c r="HH272" s="2">
        <v>76813</v>
      </c>
      <c r="HI272" s="2"/>
      <c r="HJ272" s="2">
        <v>411</v>
      </c>
      <c r="HK272" s="2">
        <v>2969</v>
      </c>
      <c r="HL272" s="2">
        <v>1270</v>
      </c>
      <c r="HM272" s="2"/>
      <c r="HN272" s="2"/>
      <c r="HO272" s="2">
        <v>623</v>
      </c>
      <c r="HP272" s="2">
        <v>631</v>
      </c>
      <c r="HQ272" s="2">
        <v>136</v>
      </c>
      <c r="HR272" s="2">
        <v>432</v>
      </c>
      <c r="HS272" s="2"/>
      <c r="HT272" s="2"/>
      <c r="HU272" s="4">
        <v>5</v>
      </c>
      <c r="HV272" s="4"/>
      <c r="HW272" s="4"/>
      <c r="HX272" s="4"/>
      <c r="HY272" s="4"/>
      <c r="HZ272" s="4"/>
      <c r="IA272" s="4"/>
      <c r="IB272" s="4"/>
      <c r="IC272" s="4"/>
      <c r="ID272" s="4"/>
      <c r="IE272" s="4"/>
      <c r="IF272" s="64">
        <v>1.34</v>
      </c>
      <c r="IG272" s="4">
        <v>2.29</v>
      </c>
      <c r="IH272" s="4">
        <v>9.2800000000000011</v>
      </c>
      <c r="II272" s="35">
        <f t="shared" si="22"/>
        <v>2.29</v>
      </c>
      <c r="IJ272" s="4"/>
      <c r="IK272" s="4">
        <v>8</v>
      </c>
      <c r="IL272" s="4">
        <v>6.99</v>
      </c>
      <c r="IM272" s="5">
        <v>16758</v>
      </c>
      <c r="IN272" s="1" t="s">
        <v>400</v>
      </c>
      <c r="IO272" s="71">
        <v>13166</v>
      </c>
      <c r="IP272" s="5">
        <v>5316</v>
      </c>
      <c r="IQ272" s="5">
        <v>4920</v>
      </c>
      <c r="IR272" s="5">
        <v>13162</v>
      </c>
      <c r="IS272" s="5"/>
      <c r="IT272" s="5"/>
      <c r="IU272" s="5"/>
      <c r="IV272" s="5">
        <v>3041</v>
      </c>
      <c r="IW272" s="5"/>
      <c r="IX272" s="5">
        <v>39605</v>
      </c>
      <c r="IY272" s="5"/>
      <c r="IZ272" s="5"/>
      <c r="JA272" s="5">
        <v>217</v>
      </c>
      <c r="JB272" s="5">
        <v>150</v>
      </c>
      <c r="JC272" s="5">
        <v>390</v>
      </c>
      <c r="JD272" s="5">
        <v>285</v>
      </c>
      <c r="JE272" s="5"/>
      <c r="JF272" s="5"/>
      <c r="JG272" s="5"/>
      <c r="JH272" s="5"/>
      <c r="JI272" s="5"/>
      <c r="JJ272" s="5"/>
      <c r="JK272" s="5"/>
      <c r="JL272" s="5"/>
      <c r="JM272" s="5"/>
      <c r="JN272" s="5"/>
      <c r="JO272" s="5"/>
      <c r="JP272" s="5"/>
      <c r="JQ272" s="5"/>
      <c r="JR272" s="5">
        <v>3257</v>
      </c>
      <c r="JS272" s="5"/>
      <c r="JT272" s="5"/>
      <c r="JU272" s="5">
        <v>114</v>
      </c>
      <c r="JV272" s="5"/>
      <c r="JW272" s="5"/>
      <c r="JX272" s="5"/>
      <c r="JY272" s="5"/>
      <c r="JZ272" s="5"/>
      <c r="KA272" s="5"/>
      <c r="KB272" s="5"/>
      <c r="KC272" s="5"/>
      <c r="KD272" s="5"/>
      <c r="KE272" s="5"/>
      <c r="KF272" s="5">
        <v>0</v>
      </c>
      <c r="KG272" s="5">
        <v>0</v>
      </c>
      <c r="KH272" s="5">
        <v>0</v>
      </c>
      <c r="KI272" s="5">
        <v>60</v>
      </c>
      <c r="KJ272" s="5">
        <v>48</v>
      </c>
      <c r="KK272" s="5">
        <v>48</v>
      </c>
      <c r="KL272" s="5">
        <v>0</v>
      </c>
      <c r="KM272" s="5">
        <v>0</v>
      </c>
      <c r="KN272" s="5"/>
      <c r="KO272" s="5"/>
      <c r="KP272" s="5"/>
      <c r="KQ272" s="5"/>
      <c r="KR272" s="5"/>
      <c r="KS272" s="5"/>
      <c r="KT272" s="5"/>
      <c r="KU272" s="5"/>
      <c r="KV272" s="5"/>
      <c r="KW272" s="5"/>
      <c r="KX272" s="5"/>
      <c r="KY272" s="5"/>
      <c r="KZ272" s="5"/>
      <c r="LA272" s="5"/>
      <c r="LB272" s="5"/>
      <c r="LC272" s="5"/>
      <c r="LD272" s="5"/>
      <c r="LE272" s="5"/>
      <c r="LF272" s="5"/>
      <c r="LG272" s="5"/>
      <c r="LH272" s="5"/>
      <c r="LI272" s="5"/>
      <c r="LJ272" s="5"/>
      <c r="LK272" s="5"/>
      <c r="LL272" s="5"/>
      <c r="LM272" s="5"/>
      <c r="LN272" s="5"/>
      <c r="LO272" s="5"/>
      <c r="LP272" s="5"/>
      <c r="LQ272" s="5"/>
      <c r="LR272" s="5"/>
      <c r="LS272" s="5"/>
      <c r="LT272" s="5"/>
      <c r="LU272" s="5"/>
      <c r="LV272" s="5"/>
      <c r="LW272" s="5"/>
      <c r="LX272" s="5"/>
      <c r="LY272" s="5"/>
      <c r="LZ272" s="5"/>
      <c r="MA272" s="5"/>
      <c r="MB272" s="5"/>
      <c r="MC272" s="5"/>
      <c r="MD272" s="5"/>
      <c r="ME272" s="5"/>
      <c r="MF272" s="5"/>
      <c r="MG272" s="5"/>
      <c r="MH272" s="5"/>
      <c r="MI272" s="5"/>
      <c r="MJ272" s="5"/>
      <c r="MK272" s="5"/>
      <c r="ML272" s="5"/>
      <c r="MM272" s="5"/>
      <c r="MN272" s="5"/>
      <c r="MO272" s="5">
        <v>0</v>
      </c>
      <c r="MP272" s="5">
        <v>0</v>
      </c>
      <c r="MQ272" s="5"/>
      <c r="MR272" s="5"/>
      <c r="MS272" s="5">
        <v>290016</v>
      </c>
      <c r="MT272" s="5"/>
      <c r="MU272" s="5">
        <v>150</v>
      </c>
      <c r="MV272" s="5"/>
      <c r="MW272" s="5"/>
      <c r="MX272" s="5"/>
      <c r="MY272" s="5"/>
      <c r="MZ272" s="5"/>
      <c r="NA272" s="5"/>
      <c r="NB272" s="5"/>
      <c r="NC272" s="5"/>
      <c r="ND272" s="5"/>
      <c r="NE272" s="5"/>
      <c r="NF272" s="5"/>
      <c r="NG272" s="5"/>
      <c r="NH272" s="5"/>
      <c r="NI272" s="5"/>
      <c r="NJ272" s="5"/>
      <c r="NK272" s="5"/>
      <c r="NX272" s="18">
        <f t="shared" si="21"/>
        <v>3866.8972343522505</v>
      </c>
      <c r="NY272" t="str">
        <f t="shared" si="23"/>
        <v>Mid-range</v>
      </c>
      <c r="NZ272" t="str">
        <f t="shared" si="24"/>
        <v>Small</v>
      </c>
    </row>
    <row r="273" spans="1:390">
      <c r="A273" s="1" t="s">
        <v>508</v>
      </c>
      <c r="B273" s="1" t="s">
        <v>509</v>
      </c>
      <c r="C273" s="32" t="s">
        <v>510</v>
      </c>
      <c r="D273" s="31" t="s">
        <v>393</v>
      </c>
      <c r="E273" s="1">
        <v>20080</v>
      </c>
      <c r="F273" s="1" t="s">
        <v>763</v>
      </c>
      <c r="G273" s="5">
        <v>14274.957333333365</v>
      </c>
      <c r="H273" s="71">
        <v>34102</v>
      </c>
      <c r="I273" s="73"/>
      <c r="J273" s="73">
        <v>59</v>
      </c>
      <c r="K273" s="73">
        <v>8</v>
      </c>
      <c r="L273" s="73"/>
      <c r="M273" s="73"/>
      <c r="N273" s="73"/>
      <c r="O273" s="73"/>
      <c r="P273" s="73"/>
      <c r="Q273" s="73"/>
      <c r="R273" s="73">
        <v>93</v>
      </c>
      <c r="S273" s="73"/>
      <c r="T273" s="73"/>
      <c r="U273" s="73">
        <v>26</v>
      </c>
      <c r="V273" s="73">
        <v>600</v>
      </c>
      <c r="W273" s="94" t="s">
        <v>801</v>
      </c>
      <c r="X273" s="94"/>
      <c r="Y273" s="94"/>
      <c r="Z273" s="94"/>
      <c r="AA273" s="94"/>
      <c r="AB273" s="94"/>
      <c r="AC273" s="95">
        <v>16530</v>
      </c>
      <c r="AD273" s="73"/>
      <c r="AE273" s="73"/>
      <c r="AF273" s="95"/>
      <c r="AG273" s="95"/>
      <c r="AH273" s="95"/>
      <c r="AI273" s="95"/>
      <c r="AJ273" s="95"/>
      <c r="AK273" s="95"/>
      <c r="AL273" s="95">
        <v>91189</v>
      </c>
      <c r="AM273" s="95">
        <v>8465</v>
      </c>
      <c r="AN273" s="73"/>
      <c r="AO273" s="96">
        <v>116184</v>
      </c>
      <c r="AP273" s="73"/>
      <c r="AQ273" s="73"/>
      <c r="AR273" s="73"/>
      <c r="AS273" s="73"/>
      <c r="AT273" s="73"/>
      <c r="AU273" s="73"/>
      <c r="AV273" s="73"/>
      <c r="AW273" s="73"/>
      <c r="AX273" s="73"/>
      <c r="AY273" s="73"/>
      <c r="AZ273" s="73"/>
      <c r="BA273" s="73"/>
      <c r="BB273" s="73">
        <v>0</v>
      </c>
      <c r="BC273" s="73">
        <v>17909</v>
      </c>
      <c r="BD273" s="73"/>
      <c r="BE273" s="73"/>
      <c r="BF273" s="73"/>
      <c r="BG273" s="73"/>
      <c r="BH273" s="73"/>
      <c r="BI273" s="73"/>
      <c r="BJ273" s="73"/>
      <c r="BK273" s="73"/>
      <c r="BL273" s="73"/>
      <c r="BM273" s="73"/>
      <c r="BN273" s="73"/>
      <c r="BO273" s="73">
        <v>17909</v>
      </c>
      <c r="BP273" s="73">
        <v>1096</v>
      </c>
      <c r="BQ273" s="73"/>
      <c r="BR273" s="73"/>
      <c r="BS273" s="73"/>
      <c r="BT273" s="73"/>
      <c r="BU273" s="73"/>
      <c r="BV273" s="73"/>
      <c r="BW273" s="2"/>
      <c r="BX273" s="2"/>
      <c r="BY273" s="2"/>
      <c r="BZ273" s="2">
        <v>1096</v>
      </c>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v>25568</v>
      </c>
      <c r="DG273" s="2">
        <v>4164</v>
      </c>
      <c r="DH273" s="2">
        <v>29732</v>
      </c>
      <c r="DI273" s="2">
        <v>59464</v>
      </c>
      <c r="DJ273" s="2"/>
      <c r="DK273" s="2"/>
      <c r="DL273" s="2"/>
      <c r="DM273" s="2"/>
      <c r="DN273" s="2"/>
      <c r="DO273" s="2"/>
      <c r="DP273" s="2"/>
      <c r="DQ273" s="2"/>
      <c r="DR273" s="2"/>
      <c r="DS273" s="2"/>
      <c r="DT273" s="2"/>
      <c r="DU273" s="2"/>
      <c r="DV273" s="73"/>
      <c r="DW273" s="73"/>
      <c r="DX273" s="2"/>
      <c r="DY273" s="2"/>
      <c r="DZ273" s="2"/>
      <c r="EA273" s="2"/>
      <c r="EB273" s="2"/>
      <c r="EC273" s="2"/>
      <c r="ED273" s="2"/>
      <c r="EE273" s="2"/>
      <c r="EF273" s="2"/>
      <c r="EG273" s="2"/>
      <c r="EH273" s="2"/>
      <c r="EI273" s="73"/>
      <c r="EJ273" s="2"/>
      <c r="EK273" s="2"/>
      <c r="EL273" s="2"/>
      <c r="EM273" s="2"/>
      <c r="EN273" s="2"/>
      <c r="EO273" s="2"/>
      <c r="EP273" s="2"/>
      <c r="EQ273" s="2">
        <v>1494</v>
      </c>
      <c r="ER273" s="2"/>
      <c r="ES273" s="2">
        <v>1512</v>
      </c>
      <c r="ET273" s="2">
        <v>3006</v>
      </c>
      <c r="EU273" s="3"/>
      <c r="EV273" s="3"/>
      <c r="EW273" s="3"/>
      <c r="EX273" s="3"/>
      <c r="EY273" s="3"/>
      <c r="EZ273" s="3"/>
      <c r="FA273" s="5"/>
      <c r="FB273" s="5"/>
      <c r="FC273" s="5"/>
      <c r="FD273" s="5"/>
      <c r="FE273" s="5"/>
      <c r="FF273" s="5"/>
      <c r="FG273" s="5"/>
      <c r="FH273" s="5"/>
      <c r="FI273" s="5"/>
      <c r="FJ273" s="5"/>
      <c r="FK273" s="5"/>
      <c r="FL273" s="5"/>
      <c r="FM273" s="5"/>
      <c r="FN273" s="5"/>
      <c r="FO273" s="5"/>
      <c r="FP273" s="5"/>
      <c r="FQ273" s="5"/>
      <c r="FR273" s="5"/>
      <c r="FS273" s="5"/>
      <c r="FT273" s="2"/>
      <c r="FU273" s="2"/>
      <c r="FV273" s="2"/>
      <c r="FW273" s="2"/>
      <c r="FX273" s="2"/>
      <c r="FY273" s="2"/>
      <c r="FZ273" s="2"/>
      <c r="GA273" s="2"/>
      <c r="GB273" s="2"/>
      <c r="GC273" s="2"/>
      <c r="GD273" s="2"/>
      <c r="GE273" s="2">
        <v>31365</v>
      </c>
      <c r="GF273" s="2"/>
      <c r="GG273" s="2"/>
      <c r="GH273" s="2"/>
      <c r="GI273" s="2"/>
      <c r="GJ273" s="2">
        <v>4152</v>
      </c>
      <c r="GK273" s="2"/>
      <c r="GL273" s="2"/>
      <c r="GM273" s="2"/>
      <c r="GN273" s="2"/>
      <c r="GO273" s="2">
        <v>35517</v>
      </c>
      <c r="GP273" s="2">
        <v>135189</v>
      </c>
      <c r="GQ273" s="2">
        <v>62470</v>
      </c>
      <c r="GR273" s="2">
        <v>233176</v>
      </c>
      <c r="GS273" s="1" t="s">
        <v>420</v>
      </c>
      <c r="GT273" s="1"/>
      <c r="GU273" s="1"/>
      <c r="GV273" s="1" t="s">
        <v>768</v>
      </c>
      <c r="GW273" s="1"/>
      <c r="GX273" s="1"/>
      <c r="GY273" t="s">
        <v>405</v>
      </c>
      <c r="HC273" s="2">
        <v>3670</v>
      </c>
      <c r="HD273" s="2">
        <v>980</v>
      </c>
      <c r="HE273" s="2">
        <v>10590</v>
      </c>
      <c r="HF273" s="2">
        <v>170</v>
      </c>
      <c r="HG273" s="2"/>
      <c r="HH273" s="2">
        <v>67817</v>
      </c>
      <c r="HI273" s="2"/>
      <c r="HJ273" s="2">
        <v>56</v>
      </c>
      <c r="HK273" s="2">
        <v>2301</v>
      </c>
      <c r="HL273" s="2">
        <v>287</v>
      </c>
      <c r="HM273" s="2"/>
      <c r="HN273" s="2"/>
      <c r="HO273" s="2">
        <v>262</v>
      </c>
      <c r="HP273" s="2">
        <v>47</v>
      </c>
      <c r="HQ273" s="2">
        <v>189</v>
      </c>
      <c r="HR273" s="2">
        <v>147</v>
      </c>
      <c r="HS273" s="2"/>
      <c r="HT273" s="2"/>
      <c r="HU273" s="4">
        <v>10</v>
      </c>
      <c r="HV273" s="4"/>
      <c r="HW273" s="4"/>
      <c r="HX273" s="4"/>
      <c r="HY273" s="4"/>
      <c r="HZ273" s="4"/>
      <c r="IA273" s="4"/>
      <c r="IB273" s="4"/>
      <c r="IC273" s="4"/>
      <c r="ID273" s="4"/>
      <c r="IE273" s="4"/>
      <c r="IF273" s="64">
        <v>1.6</v>
      </c>
      <c r="IG273" s="4">
        <v>2.39</v>
      </c>
      <c r="IH273" s="4">
        <v>10.39</v>
      </c>
      <c r="II273" s="35">
        <f t="shared" si="22"/>
        <v>2.39</v>
      </c>
      <c r="IJ273" s="4"/>
      <c r="IK273" s="4">
        <v>8</v>
      </c>
      <c r="IL273" s="4">
        <v>8</v>
      </c>
      <c r="IM273" s="5">
        <v>3790</v>
      </c>
      <c r="IN273" s="1" t="s">
        <v>411</v>
      </c>
      <c r="IO273" s="71">
        <v>11440</v>
      </c>
      <c r="IP273" s="5">
        <v>6693</v>
      </c>
      <c r="IQ273" s="5">
        <v>24100</v>
      </c>
      <c r="IR273" s="5">
        <v>1450</v>
      </c>
      <c r="IS273" s="5"/>
      <c r="IT273" s="5"/>
      <c r="IU273" s="5"/>
      <c r="IV273" s="5"/>
      <c r="IW273" s="5"/>
      <c r="IX273" s="5">
        <v>43683</v>
      </c>
      <c r="IY273" s="5"/>
      <c r="IZ273" s="5"/>
      <c r="JA273" s="5">
        <v>168</v>
      </c>
      <c r="JB273" s="5">
        <v>147</v>
      </c>
      <c r="JC273" s="5">
        <v>187</v>
      </c>
      <c r="JD273" s="5">
        <v>81</v>
      </c>
      <c r="JE273" s="5"/>
      <c r="JF273" s="5"/>
      <c r="JG273" s="5"/>
      <c r="JH273" s="5"/>
      <c r="JI273" s="5"/>
      <c r="JJ273" s="5"/>
      <c r="JK273" s="5"/>
      <c r="JL273" s="5"/>
      <c r="JM273" s="5"/>
      <c r="JN273" s="5"/>
      <c r="JO273" s="5"/>
      <c r="JP273" s="5"/>
      <c r="JQ273" s="5"/>
      <c r="JR273" s="5">
        <v>4228</v>
      </c>
      <c r="JS273" s="5"/>
      <c r="JT273" s="5"/>
      <c r="JU273" s="5">
        <v>151</v>
      </c>
      <c r="JV273" s="5"/>
      <c r="JW273" s="5"/>
      <c r="JX273" s="5"/>
      <c r="JY273" s="5"/>
      <c r="JZ273" s="5"/>
      <c r="KA273" s="5"/>
      <c r="KB273" s="5"/>
      <c r="KC273" s="5"/>
      <c r="KD273" s="5"/>
      <c r="KE273" s="5"/>
      <c r="KF273" s="5">
        <v>8</v>
      </c>
      <c r="KG273" s="5">
        <v>8</v>
      </c>
      <c r="KH273" s="5">
        <v>90</v>
      </c>
      <c r="KI273" s="5">
        <v>69.5</v>
      </c>
      <c r="KJ273" s="5">
        <v>65.5</v>
      </c>
      <c r="KK273" s="5">
        <v>24</v>
      </c>
      <c r="KL273" s="5">
        <v>4</v>
      </c>
      <c r="KM273" s="5">
        <v>0</v>
      </c>
      <c r="KN273" s="5"/>
      <c r="KO273" s="5"/>
      <c r="KP273" s="5"/>
      <c r="KQ273" s="5"/>
      <c r="KR273" s="5"/>
      <c r="KS273" s="5"/>
      <c r="KT273" s="5"/>
      <c r="KU273" s="5"/>
      <c r="KV273" s="5"/>
      <c r="KW273" s="5"/>
      <c r="KX273" s="5"/>
      <c r="KY273" s="5"/>
      <c r="KZ273" s="5"/>
      <c r="LA273" s="5"/>
      <c r="LB273" s="5"/>
      <c r="LC273" s="5"/>
      <c r="LD273" s="5"/>
      <c r="LE273" s="5"/>
      <c r="LF273" s="5"/>
      <c r="LG273" s="5"/>
      <c r="LH273" s="5"/>
      <c r="LI273" s="5"/>
      <c r="LJ273" s="5"/>
      <c r="LK273" s="5"/>
      <c r="LL273" s="5"/>
      <c r="LM273" s="5"/>
      <c r="LN273" s="5"/>
      <c r="LO273" s="5"/>
      <c r="LP273" s="5"/>
      <c r="LQ273" s="5"/>
      <c r="LR273" s="5"/>
      <c r="LS273" s="5"/>
      <c r="LT273" s="5"/>
      <c r="LU273" s="5"/>
      <c r="LV273" s="5"/>
      <c r="LW273" s="5"/>
      <c r="LX273" s="5"/>
      <c r="LY273" s="5"/>
      <c r="LZ273" s="5"/>
      <c r="MA273" s="5"/>
      <c r="MB273" s="5"/>
      <c r="MC273" s="5"/>
      <c r="MD273" s="5"/>
      <c r="ME273" s="5"/>
      <c r="MF273" s="5"/>
      <c r="MG273" s="5"/>
      <c r="MH273" s="5"/>
      <c r="MI273" s="5"/>
      <c r="MJ273" s="5"/>
      <c r="MK273" s="5"/>
      <c r="ML273" s="5"/>
      <c r="MM273" s="5"/>
      <c r="MN273" s="5"/>
      <c r="MO273" s="5">
        <v>0</v>
      </c>
      <c r="MP273" s="5">
        <v>0</v>
      </c>
      <c r="MQ273" s="5"/>
      <c r="MR273" s="5"/>
      <c r="MS273" s="5">
        <v>335000</v>
      </c>
      <c r="MT273" s="5"/>
      <c r="MU273" s="5">
        <v>0</v>
      </c>
      <c r="MV273" s="5"/>
      <c r="MW273" s="5"/>
      <c r="MX273" s="5"/>
      <c r="MY273" s="5"/>
      <c r="MZ273" s="5"/>
      <c r="NA273" s="5"/>
      <c r="NB273" s="5"/>
      <c r="NC273" s="5"/>
      <c r="ND273" s="5"/>
      <c r="NE273" s="5"/>
      <c r="NF273" s="5"/>
      <c r="NG273" s="5"/>
      <c r="NH273" s="5"/>
      <c r="NI273" s="5"/>
      <c r="NJ273" s="5"/>
      <c r="NK273" s="5"/>
      <c r="NX273" s="18">
        <f t="shared" si="21"/>
        <v>5972.7854951185627</v>
      </c>
      <c r="NY273" t="str">
        <f t="shared" si="23"/>
        <v>Larger</v>
      </c>
      <c r="NZ273" t="str">
        <f t="shared" si="24"/>
        <v>Medium</v>
      </c>
    </row>
    <row r="274" spans="1:390">
      <c r="A274" s="1" t="s">
        <v>635</v>
      </c>
      <c r="B274" s="1" t="s">
        <v>719</v>
      </c>
      <c r="C274" s="32" t="s">
        <v>720</v>
      </c>
      <c r="D274" s="1" t="s">
        <v>404</v>
      </c>
      <c r="E274" s="1">
        <v>20080</v>
      </c>
      <c r="F274" s="1" t="s">
        <v>763</v>
      </c>
      <c r="G274" s="5">
        <v>2920.0617142857022</v>
      </c>
      <c r="H274" s="71">
        <v>22000</v>
      </c>
      <c r="I274" s="73"/>
      <c r="J274" s="73">
        <v>15</v>
      </c>
      <c r="K274" s="73">
        <v>6</v>
      </c>
      <c r="L274" s="73"/>
      <c r="M274" s="73"/>
      <c r="N274" s="73"/>
      <c r="O274" s="73"/>
      <c r="P274" s="73"/>
      <c r="Q274" s="73"/>
      <c r="R274" s="73">
        <v>0</v>
      </c>
      <c r="S274" s="73"/>
      <c r="T274" s="73"/>
      <c r="U274" s="73">
        <v>35</v>
      </c>
      <c r="V274" s="73">
        <v>144</v>
      </c>
      <c r="W274" s="94" t="s">
        <v>802</v>
      </c>
      <c r="X274" s="94"/>
      <c r="Y274" s="94"/>
      <c r="Z274" s="94"/>
      <c r="AA274" s="94"/>
      <c r="AB274" s="94"/>
      <c r="AC274" s="95">
        <v>16993</v>
      </c>
      <c r="AD274" s="73"/>
      <c r="AE274" s="73"/>
      <c r="AF274" s="95"/>
      <c r="AG274" s="95"/>
      <c r="AH274" s="95"/>
      <c r="AI274" s="95"/>
      <c r="AJ274" s="95"/>
      <c r="AK274" s="95"/>
      <c r="AL274" s="95"/>
      <c r="AM274" s="95"/>
      <c r="AN274" s="73"/>
      <c r="AO274" s="96">
        <v>16993</v>
      </c>
      <c r="AP274" s="73">
        <v>3000</v>
      </c>
      <c r="AQ274" s="73"/>
      <c r="AR274" s="73"/>
      <c r="AS274" s="73"/>
      <c r="AT274" s="73"/>
      <c r="AU274" s="73"/>
      <c r="AV274" s="73"/>
      <c r="AW274" s="73"/>
      <c r="AX274" s="73"/>
      <c r="AY274" s="73"/>
      <c r="AZ274" s="73"/>
      <c r="BA274" s="73"/>
      <c r="BB274" s="73">
        <v>3000</v>
      </c>
      <c r="BC274" s="73">
        <v>8490</v>
      </c>
      <c r="BD274" s="73"/>
      <c r="BE274" s="73"/>
      <c r="BF274" s="73"/>
      <c r="BG274" s="73"/>
      <c r="BH274" s="73"/>
      <c r="BI274" s="73"/>
      <c r="BJ274" s="73"/>
      <c r="BK274" s="73"/>
      <c r="BL274" s="73"/>
      <c r="BM274" s="73"/>
      <c r="BN274" s="73"/>
      <c r="BO274" s="73">
        <v>8490</v>
      </c>
      <c r="BP274" s="73">
        <v>0</v>
      </c>
      <c r="BQ274" s="73"/>
      <c r="BR274" s="73"/>
      <c r="BS274" s="73"/>
      <c r="BT274" s="73"/>
      <c r="BU274" s="73"/>
      <c r="BV274" s="73"/>
      <c r="BW274" s="2"/>
      <c r="BX274" s="2"/>
      <c r="BY274" s="2"/>
      <c r="BZ274" s="2">
        <v>0</v>
      </c>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v>31452</v>
      </c>
      <c r="CZ274" s="2"/>
      <c r="DA274" s="2"/>
      <c r="DB274" s="2"/>
      <c r="DC274" s="2"/>
      <c r="DD274" s="2"/>
      <c r="DE274" s="2"/>
      <c r="DF274" s="2"/>
      <c r="DG274" s="2"/>
      <c r="DH274" s="2"/>
      <c r="DI274" s="2">
        <v>31452</v>
      </c>
      <c r="DJ274" s="2"/>
      <c r="DK274" s="2"/>
      <c r="DL274" s="2"/>
      <c r="DM274" s="2"/>
      <c r="DN274" s="2"/>
      <c r="DO274" s="2"/>
      <c r="DP274" s="2"/>
      <c r="DQ274" s="2"/>
      <c r="DR274" s="2"/>
      <c r="DS274" s="2"/>
      <c r="DT274" s="2"/>
      <c r="DU274" s="2"/>
      <c r="DV274" s="73"/>
      <c r="DW274" s="73"/>
      <c r="DX274" s="2"/>
      <c r="DY274" s="2"/>
      <c r="DZ274" s="2"/>
      <c r="EA274" s="2"/>
      <c r="EB274" s="2"/>
      <c r="EC274" s="2"/>
      <c r="ED274" s="2"/>
      <c r="EE274" s="2"/>
      <c r="EF274" s="2"/>
      <c r="EG274" s="2"/>
      <c r="EH274" s="2"/>
      <c r="EI274" s="73"/>
      <c r="EJ274" s="2">
        <v>250</v>
      </c>
      <c r="EK274" s="2"/>
      <c r="EL274" s="2"/>
      <c r="EM274" s="2"/>
      <c r="EN274" s="2"/>
      <c r="EO274" s="2"/>
      <c r="EP274" s="2"/>
      <c r="EQ274" s="2"/>
      <c r="ER274" s="2"/>
      <c r="ES274" s="2"/>
      <c r="ET274" s="2">
        <v>250</v>
      </c>
      <c r="EU274" s="3"/>
      <c r="EV274" s="3"/>
      <c r="EW274" s="3"/>
      <c r="EX274" s="3"/>
      <c r="EY274" s="3"/>
      <c r="EZ274" s="3"/>
      <c r="FA274" s="5"/>
      <c r="FB274" s="5"/>
      <c r="FC274" s="5"/>
      <c r="FD274" s="5"/>
      <c r="FE274" s="5"/>
      <c r="FF274" s="5"/>
      <c r="FG274" s="5"/>
      <c r="FH274" s="5"/>
      <c r="FI274" s="5"/>
      <c r="FJ274" s="5"/>
      <c r="FK274" s="5"/>
      <c r="FL274" s="5"/>
      <c r="FM274" s="5"/>
      <c r="FN274" s="5"/>
      <c r="FO274" s="5"/>
      <c r="FP274" s="5"/>
      <c r="FQ274" s="5"/>
      <c r="FR274" s="5"/>
      <c r="FS274" s="5"/>
      <c r="FT274" s="2"/>
      <c r="FU274" s="2"/>
      <c r="FV274" s="2"/>
      <c r="FW274" s="2"/>
      <c r="FX274" s="2"/>
      <c r="FY274" s="2"/>
      <c r="FZ274" s="2"/>
      <c r="GA274" s="2"/>
      <c r="GB274" s="2"/>
      <c r="GC274" s="2"/>
      <c r="GD274" s="2"/>
      <c r="GE274" s="2">
        <v>0</v>
      </c>
      <c r="GF274" s="2"/>
      <c r="GG274" s="2"/>
      <c r="GH274" s="2"/>
      <c r="GI274" s="2"/>
      <c r="GJ274" s="2"/>
      <c r="GK274" s="2"/>
      <c r="GL274" s="2"/>
      <c r="GM274" s="2"/>
      <c r="GN274" s="2"/>
      <c r="GO274" s="2">
        <v>0</v>
      </c>
      <c r="GP274" s="2">
        <v>25483</v>
      </c>
      <c r="GQ274" s="2">
        <v>34702</v>
      </c>
      <c r="GR274" s="2">
        <v>60185</v>
      </c>
      <c r="GS274" s="1"/>
      <c r="GT274" s="1" t="s">
        <v>803</v>
      </c>
      <c r="GU274" s="1" t="s">
        <v>397</v>
      </c>
      <c r="GV274" s="1" t="s">
        <v>766</v>
      </c>
      <c r="GW274" s="1"/>
      <c r="GX274" s="31"/>
      <c r="GY274" t="s">
        <v>405</v>
      </c>
      <c r="HC274" s="2">
        <v>339</v>
      </c>
      <c r="HD274" s="2">
        <v>634</v>
      </c>
      <c r="HE274" s="2">
        <v>11000</v>
      </c>
      <c r="HF274" s="2">
        <v>150</v>
      </c>
      <c r="HG274" s="2"/>
      <c r="HH274" s="2">
        <v>34838</v>
      </c>
      <c r="HI274" s="2"/>
      <c r="HJ274" s="2">
        <v>10</v>
      </c>
      <c r="HK274" s="2">
        <v>3000</v>
      </c>
      <c r="HL274" s="2">
        <v>347</v>
      </c>
      <c r="HM274" s="2"/>
      <c r="HN274" s="2"/>
      <c r="HO274" s="2">
        <v>9</v>
      </c>
      <c r="HP274" s="2">
        <v>9</v>
      </c>
      <c r="HQ274" s="2">
        <v>0</v>
      </c>
      <c r="HR274" s="2">
        <v>11</v>
      </c>
      <c r="HS274" s="2"/>
      <c r="HT274" s="2"/>
      <c r="HU274" s="4">
        <v>2</v>
      </c>
      <c r="HV274" s="4"/>
      <c r="HW274" s="4"/>
      <c r="HX274" s="4"/>
      <c r="HY274" s="4"/>
      <c r="HZ274" s="4"/>
      <c r="IA274" s="4"/>
      <c r="IB274" s="4"/>
      <c r="IC274" s="4"/>
      <c r="ID274" s="4"/>
      <c r="IE274" s="4"/>
      <c r="IF274" s="64">
        <v>0.3</v>
      </c>
      <c r="IG274" s="4">
        <v>2</v>
      </c>
      <c r="IH274" s="4">
        <v>4</v>
      </c>
      <c r="II274" s="35">
        <f t="shared" si="22"/>
        <v>2</v>
      </c>
      <c r="IJ274" s="4"/>
      <c r="IK274" s="4">
        <v>2</v>
      </c>
      <c r="IL274" s="4">
        <v>2</v>
      </c>
      <c r="IM274" s="5">
        <v>2510</v>
      </c>
      <c r="IN274" s="1" t="s">
        <v>400</v>
      </c>
      <c r="IO274" s="71">
        <v>8470</v>
      </c>
      <c r="IP274" s="5">
        <v>16310</v>
      </c>
      <c r="IQ274" s="5"/>
      <c r="IR274" s="5"/>
      <c r="IS274" s="5"/>
      <c r="IT274" s="5"/>
      <c r="IU274" s="5"/>
      <c r="IV274" s="5"/>
      <c r="IW274" s="5"/>
      <c r="IX274" s="5">
        <v>24780</v>
      </c>
      <c r="IY274" s="5"/>
      <c r="IZ274" s="5"/>
      <c r="JA274" s="5">
        <v>0</v>
      </c>
      <c r="JB274" s="5">
        <v>0</v>
      </c>
      <c r="JC274" s="5">
        <v>0</v>
      </c>
      <c r="JD274" s="5">
        <v>0</v>
      </c>
      <c r="JE274" s="5"/>
      <c r="JF274" s="5"/>
      <c r="JG274" s="5"/>
      <c r="JH274" s="5"/>
      <c r="JI274" s="5"/>
      <c r="JJ274" s="5"/>
      <c r="JK274" s="5"/>
      <c r="JL274" s="5"/>
      <c r="JM274" s="5"/>
      <c r="JN274" s="5"/>
      <c r="JO274" s="5"/>
      <c r="JP274" s="5"/>
      <c r="JQ274" s="5"/>
      <c r="JR274" s="5">
        <v>3150</v>
      </c>
      <c r="JS274" s="5"/>
      <c r="JT274" s="5"/>
      <c r="JU274" s="5">
        <v>105</v>
      </c>
      <c r="JV274" s="5"/>
      <c r="JW274" s="5"/>
      <c r="JX274" s="5"/>
      <c r="JY274" s="5"/>
      <c r="JZ274" s="5"/>
      <c r="KA274" s="5"/>
      <c r="KB274" s="5"/>
      <c r="KC274" s="5"/>
      <c r="KD274" s="5"/>
      <c r="KE274" s="5"/>
      <c r="KF274" s="5">
        <v>0</v>
      </c>
      <c r="KG274" s="5">
        <v>0</v>
      </c>
      <c r="KH274" s="5">
        <v>0</v>
      </c>
      <c r="KI274" s="5">
        <v>61</v>
      </c>
      <c r="KJ274" s="5">
        <v>57</v>
      </c>
      <c r="KK274" s="5">
        <v>144</v>
      </c>
      <c r="KL274" s="5">
        <v>0</v>
      </c>
      <c r="KM274" s="5">
        <v>0</v>
      </c>
      <c r="KN274" s="5"/>
      <c r="KO274" s="5"/>
      <c r="KP274" s="5"/>
      <c r="KQ274" s="5"/>
      <c r="KR274" s="5"/>
      <c r="KS274" s="5"/>
      <c r="KT274" s="5"/>
      <c r="KU274" s="5"/>
      <c r="KV274" s="5"/>
      <c r="KW274" s="5"/>
      <c r="KX274" s="5"/>
      <c r="KY274" s="5"/>
      <c r="KZ274" s="5"/>
      <c r="LA274" s="5"/>
      <c r="LB274" s="5"/>
      <c r="LC274" s="5"/>
      <c r="LD274" s="5"/>
      <c r="LE274" s="5"/>
      <c r="LF274" s="5"/>
      <c r="LG274" s="5"/>
      <c r="LH274" s="5"/>
      <c r="LI274" s="5"/>
      <c r="LJ274" s="5"/>
      <c r="LK274" s="5"/>
      <c r="LL274" s="5"/>
      <c r="LM274" s="5"/>
      <c r="LN274" s="5"/>
      <c r="LO274" s="5"/>
      <c r="LP274" s="5"/>
      <c r="LQ274" s="5"/>
      <c r="LR274" s="5"/>
      <c r="LS274" s="5"/>
      <c r="LT274" s="5"/>
      <c r="LU274" s="5"/>
      <c r="LV274" s="5"/>
      <c r="LW274" s="5"/>
      <c r="LX274" s="5"/>
      <c r="LY274" s="5"/>
      <c r="LZ274" s="5"/>
      <c r="MA274" s="5"/>
      <c r="MB274" s="5"/>
      <c r="MC274" s="5"/>
      <c r="MD274" s="5"/>
      <c r="ME274" s="5"/>
      <c r="MF274" s="5"/>
      <c r="MG274" s="5"/>
      <c r="MH274" s="5"/>
      <c r="MI274" s="5"/>
      <c r="MJ274" s="5"/>
      <c r="MK274" s="5"/>
      <c r="ML274" s="5"/>
      <c r="MM274" s="5"/>
      <c r="MN274" s="5"/>
      <c r="MO274" s="5">
        <v>0</v>
      </c>
      <c r="MP274" s="5">
        <v>0</v>
      </c>
      <c r="MQ274" s="5"/>
      <c r="MR274" s="5"/>
      <c r="MS274" s="5">
        <v>265775</v>
      </c>
      <c r="MT274" s="5"/>
      <c r="MU274" s="5">
        <v>8</v>
      </c>
      <c r="MV274" s="5"/>
      <c r="MW274" s="5"/>
      <c r="MX274" s="5"/>
      <c r="MY274" s="5"/>
      <c r="MZ274" s="5"/>
      <c r="NA274" s="5"/>
      <c r="NB274" s="5"/>
      <c r="NC274" s="5"/>
      <c r="ND274" s="5"/>
      <c r="NE274" s="5"/>
      <c r="NF274" s="5"/>
      <c r="NG274" s="5"/>
      <c r="NH274" s="5"/>
      <c r="NI274" s="5"/>
      <c r="NJ274" s="5"/>
      <c r="NK274" s="5"/>
      <c r="NX274" s="18">
        <f t="shared" si="21"/>
        <v>1460.0308571428511</v>
      </c>
      <c r="NY274" t="str">
        <f t="shared" si="23"/>
        <v>Smaller</v>
      </c>
      <c r="NZ274" t="str">
        <f t="shared" si="24"/>
        <v>Small</v>
      </c>
    </row>
    <row r="275" spans="1:390">
      <c r="A275" s="1" t="s">
        <v>514</v>
      </c>
      <c r="B275" s="1" t="s">
        <v>562</v>
      </c>
      <c r="C275" s="32">
        <v>582</v>
      </c>
      <c r="D275" s="1" t="s">
        <v>404</v>
      </c>
      <c r="E275" s="1">
        <v>20080</v>
      </c>
      <c r="F275" s="1" t="s">
        <v>763</v>
      </c>
      <c r="G275" s="5">
        <v>2883.1525714285717</v>
      </c>
      <c r="H275" s="71">
        <v>25000</v>
      </c>
      <c r="I275" s="73"/>
      <c r="J275" s="73">
        <v>180</v>
      </c>
      <c r="K275" s="73">
        <v>7</v>
      </c>
      <c r="L275" s="73"/>
      <c r="M275" s="73"/>
      <c r="N275" s="73"/>
      <c r="O275" s="73"/>
      <c r="P275" s="73"/>
      <c r="Q275" s="73"/>
      <c r="R275" s="73">
        <v>110</v>
      </c>
      <c r="S275" s="73"/>
      <c r="T275" s="73"/>
      <c r="U275" s="73">
        <v>44</v>
      </c>
      <c r="V275" s="73">
        <v>400</v>
      </c>
      <c r="W275" s="94" t="s">
        <v>786</v>
      </c>
      <c r="X275" s="94"/>
      <c r="Y275" s="94"/>
      <c r="Z275" s="94"/>
      <c r="AA275" s="94"/>
      <c r="AB275" s="94"/>
      <c r="AC275" s="95">
        <v>17797</v>
      </c>
      <c r="AD275" s="73"/>
      <c r="AE275" s="73"/>
      <c r="AF275" s="95">
        <v>7564</v>
      </c>
      <c r="AG275" s="95"/>
      <c r="AH275" s="95"/>
      <c r="AI275" s="95"/>
      <c r="AJ275" s="95"/>
      <c r="AK275" s="95"/>
      <c r="AL275" s="95"/>
      <c r="AM275" s="95"/>
      <c r="AN275" s="73"/>
      <c r="AO275" s="96">
        <v>25361</v>
      </c>
      <c r="AP275" s="73"/>
      <c r="AQ275" s="73"/>
      <c r="AR275" s="73"/>
      <c r="AS275" s="73"/>
      <c r="AT275" s="73"/>
      <c r="AU275" s="73"/>
      <c r="AV275" s="73">
        <v>9814</v>
      </c>
      <c r="AW275" s="73"/>
      <c r="AX275" s="73"/>
      <c r="AY275" s="73"/>
      <c r="AZ275" s="73"/>
      <c r="BA275" s="73"/>
      <c r="BB275" s="73">
        <v>9814</v>
      </c>
      <c r="BC275" s="73">
        <v>9892</v>
      </c>
      <c r="BD275" s="73"/>
      <c r="BE275" s="73"/>
      <c r="BF275" s="73"/>
      <c r="BG275" s="73"/>
      <c r="BH275" s="73"/>
      <c r="BI275" s="73"/>
      <c r="BJ275" s="73"/>
      <c r="BK275" s="73"/>
      <c r="BL275" s="73"/>
      <c r="BM275" s="73"/>
      <c r="BN275" s="73"/>
      <c r="BO275" s="73">
        <v>9892</v>
      </c>
      <c r="BP275" s="73"/>
      <c r="BQ275" s="73"/>
      <c r="BR275" s="73"/>
      <c r="BS275" s="73"/>
      <c r="BT275" s="73"/>
      <c r="BU275" s="73"/>
      <c r="BV275" s="73"/>
      <c r="BW275" s="2"/>
      <c r="BX275" s="2"/>
      <c r="BY275" s="2"/>
      <c r="BZ275" s="2">
        <v>0</v>
      </c>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v>24979</v>
      </c>
      <c r="DG275" s="2"/>
      <c r="DH275" s="2"/>
      <c r="DI275" s="2">
        <v>24979</v>
      </c>
      <c r="DJ275" s="2"/>
      <c r="DK275" s="2"/>
      <c r="DL275" s="2"/>
      <c r="DM275" s="2"/>
      <c r="DN275" s="2"/>
      <c r="DO275" s="2"/>
      <c r="DP275" s="2"/>
      <c r="DQ275" s="2"/>
      <c r="DR275" s="2"/>
      <c r="DS275" s="2"/>
      <c r="DT275" s="2"/>
      <c r="DU275" s="2"/>
      <c r="DV275" s="73"/>
      <c r="DW275" s="73"/>
      <c r="DX275" s="2"/>
      <c r="DY275" s="2"/>
      <c r="DZ275" s="2"/>
      <c r="EA275" s="2"/>
      <c r="EB275" s="2"/>
      <c r="EC275" s="2"/>
      <c r="ED275" s="2"/>
      <c r="EE275" s="2"/>
      <c r="EF275" s="2"/>
      <c r="EG275" s="2"/>
      <c r="EH275" s="2"/>
      <c r="EI275" s="73"/>
      <c r="EJ275" s="2">
        <v>4421</v>
      </c>
      <c r="EK275" s="2"/>
      <c r="EL275" s="2">
        <v>4335</v>
      </c>
      <c r="EM275" s="2"/>
      <c r="EN275" s="2"/>
      <c r="EO275" s="2"/>
      <c r="EP275" s="2"/>
      <c r="EQ275" s="2"/>
      <c r="ER275" s="2"/>
      <c r="ES275" s="2"/>
      <c r="ET275" s="2">
        <v>8756</v>
      </c>
      <c r="EU275" s="3"/>
      <c r="EV275" s="3"/>
      <c r="EW275" s="3"/>
      <c r="EX275" s="3"/>
      <c r="EY275" s="3"/>
      <c r="EZ275" s="3"/>
      <c r="FA275" s="5"/>
      <c r="FB275" s="5"/>
      <c r="FC275" s="5"/>
      <c r="FD275" s="5"/>
      <c r="FE275" s="5"/>
      <c r="FF275" s="5"/>
      <c r="FG275" s="5"/>
      <c r="FH275" s="5"/>
      <c r="FI275" s="5"/>
      <c r="FJ275" s="5"/>
      <c r="FK275" s="5"/>
      <c r="FL275" s="5"/>
      <c r="FM275" s="5"/>
      <c r="FN275" s="5"/>
      <c r="FO275" s="5"/>
      <c r="FP275" s="5"/>
      <c r="FQ275" s="5"/>
      <c r="FR275" s="5"/>
      <c r="FS275" s="5"/>
      <c r="FT275" s="2"/>
      <c r="FU275" s="2"/>
      <c r="FV275" s="2"/>
      <c r="FW275" s="2"/>
      <c r="FX275" s="2"/>
      <c r="FY275" s="2"/>
      <c r="FZ275" s="2"/>
      <c r="GA275" s="2"/>
      <c r="GB275" s="2"/>
      <c r="GC275" s="2"/>
      <c r="GD275" s="2"/>
      <c r="GE275" s="2"/>
      <c r="GF275" s="2"/>
      <c r="GG275" s="2"/>
      <c r="GH275" s="2"/>
      <c r="GI275" s="2"/>
      <c r="GJ275" s="2"/>
      <c r="GK275" s="2"/>
      <c r="GL275" s="2"/>
      <c r="GM275" s="2"/>
      <c r="GN275" s="2"/>
      <c r="GO275" s="2">
        <v>0</v>
      </c>
      <c r="GP275" s="2">
        <v>35253</v>
      </c>
      <c r="GQ275" s="2">
        <v>43549</v>
      </c>
      <c r="GR275" s="2">
        <v>78802</v>
      </c>
      <c r="GS275" s="1"/>
      <c r="GT275" s="1" t="s">
        <v>463</v>
      </c>
      <c r="GU275" s="1"/>
      <c r="GV275" s="1" t="s">
        <v>768</v>
      </c>
      <c r="GW275" t="s">
        <v>410</v>
      </c>
      <c r="GX275" s="1"/>
      <c r="GY275" s="1"/>
      <c r="GZ275" s="1"/>
      <c r="HA275" s="1"/>
      <c r="HC275" s="2">
        <v>3221</v>
      </c>
      <c r="HD275" s="2">
        <v>1253</v>
      </c>
      <c r="HE275" s="2">
        <v>14574</v>
      </c>
      <c r="HF275" s="2">
        <v>76</v>
      </c>
      <c r="HG275" s="2"/>
      <c r="HH275" s="2">
        <v>25835</v>
      </c>
      <c r="HI275" s="2"/>
      <c r="HJ275" s="2">
        <v>119</v>
      </c>
      <c r="HK275" s="2">
        <v>2973</v>
      </c>
      <c r="HL275" s="2">
        <v>3491</v>
      </c>
      <c r="HM275" s="2"/>
      <c r="HN275" s="2"/>
      <c r="HO275" s="2">
        <v>200</v>
      </c>
      <c r="HP275" s="2">
        <v>200</v>
      </c>
      <c r="HQ275" s="2">
        <v>0</v>
      </c>
      <c r="HR275" s="2">
        <v>173</v>
      </c>
      <c r="HS275" s="2"/>
      <c r="HT275" s="2"/>
      <c r="HU275" s="4">
        <v>2</v>
      </c>
      <c r="HV275" s="4"/>
      <c r="HW275" s="4"/>
      <c r="HX275" s="4"/>
      <c r="HY275" s="4"/>
      <c r="HZ275" s="4"/>
      <c r="IA275" s="4"/>
      <c r="IB275" s="4"/>
      <c r="IC275" s="4"/>
      <c r="ID275" s="4"/>
      <c r="IE275" s="4"/>
      <c r="IF275" s="64">
        <v>4</v>
      </c>
      <c r="IG275" s="4">
        <v>1.46</v>
      </c>
      <c r="IH275" s="4">
        <v>3.82</v>
      </c>
      <c r="II275" s="35">
        <f t="shared" si="22"/>
        <v>1.46</v>
      </c>
      <c r="IJ275" s="4"/>
      <c r="IK275" s="4">
        <v>4</v>
      </c>
      <c r="IL275" s="4">
        <v>2.36</v>
      </c>
      <c r="IM275" s="5">
        <v>731</v>
      </c>
      <c r="IN275" s="1" t="s">
        <v>400</v>
      </c>
      <c r="IO275" s="71">
        <v>8029</v>
      </c>
      <c r="IP275" s="5">
        <v>2415</v>
      </c>
      <c r="IQ275" s="5">
        <v>64</v>
      </c>
      <c r="IR275" s="5">
        <v>448</v>
      </c>
      <c r="IS275" s="5"/>
      <c r="IT275" s="5"/>
      <c r="IU275" s="5"/>
      <c r="IV275" s="5">
        <v>17394</v>
      </c>
      <c r="IW275" s="5"/>
      <c r="IX275" s="5">
        <v>28350</v>
      </c>
      <c r="IY275" s="5"/>
      <c r="IZ275" s="5"/>
      <c r="JA275" s="5">
        <v>24</v>
      </c>
      <c r="JB275" s="5">
        <v>24</v>
      </c>
      <c r="JC275" s="5">
        <v>6</v>
      </c>
      <c r="JD275" s="5">
        <v>6</v>
      </c>
      <c r="JE275" s="5"/>
      <c r="JF275" s="5"/>
      <c r="JG275" s="5"/>
      <c r="JH275" s="5"/>
      <c r="JI275" s="5"/>
      <c r="JJ275" s="5"/>
      <c r="JK275" s="5"/>
      <c r="JL275" s="5"/>
      <c r="JM275" s="5"/>
      <c r="JN275" s="5"/>
      <c r="JO275" s="5"/>
      <c r="JP275" s="5"/>
      <c r="JQ275" s="5"/>
      <c r="JR275" s="5">
        <v>544</v>
      </c>
      <c r="JS275" s="5"/>
      <c r="JT275" s="5"/>
      <c r="JU275" s="5">
        <v>31</v>
      </c>
      <c r="JV275" s="5"/>
      <c r="JW275" s="5"/>
      <c r="JX275" s="5"/>
      <c r="JY275" s="5"/>
      <c r="JZ275" s="5"/>
      <c r="KA275" s="5"/>
      <c r="KB275" s="5"/>
      <c r="KC275" s="5"/>
      <c r="KD275" s="5"/>
      <c r="KE275" s="5"/>
      <c r="KF275" s="5">
        <v>0</v>
      </c>
      <c r="KG275" s="5">
        <v>0</v>
      </c>
      <c r="KH275" s="5">
        <v>0</v>
      </c>
      <c r="KI275" s="5">
        <v>58.5</v>
      </c>
      <c r="KJ275" s="5">
        <v>32</v>
      </c>
      <c r="KK275" s="5">
        <v>32</v>
      </c>
      <c r="KL275" s="5">
        <v>0</v>
      </c>
      <c r="KM275" s="5">
        <v>0</v>
      </c>
      <c r="KN275" s="5"/>
      <c r="KO275" s="5"/>
      <c r="KP275" s="5"/>
      <c r="KQ275" s="5"/>
      <c r="KR275" s="5"/>
      <c r="KS275" s="5"/>
      <c r="KT275" s="5"/>
      <c r="KU275" s="5"/>
      <c r="KV275" s="5"/>
      <c r="KW275" s="5"/>
      <c r="KX275" s="5"/>
      <c r="KY275" s="5"/>
      <c r="KZ275" s="5"/>
      <c r="LA275" s="5"/>
      <c r="LB275" s="5"/>
      <c r="LC275" s="5"/>
      <c r="LD275" s="5"/>
      <c r="LE275" s="5"/>
      <c r="LF275" s="5"/>
      <c r="LG275" s="5"/>
      <c r="LH275" s="5"/>
      <c r="LI275" s="5"/>
      <c r="LJ275" s="5"/>
      <c r="LK275" s="5"/>
      <c r="LL275" s="5"/>
      <c r="LM275" s="5"/>
      <c r="LN275" s="5"/>
      <c r="LO275" s="5"/>
      <c r="LP275" s="5"/>
      <c r="LQ275" s="5"/>
      <c r="LR275" s="5"/>
      <c r="LS275" s="5"/>
      <c r="LT275" s="5"/>
      <c r="LU275" s="5"/>
      <c r="LV275" s="5"/>
      <c r="LW275" s="5"/>
      <c r="LX275" s="5"/>
      <c r="LY275" s="5"/>
      <c r="LZ275" s="5"/>
      <c r="MA275" s="5"/>
      <c r="MB275" s="5"/>
      <c r="MC275" s="5"/>
      <c r="MD275" s="5"/>
      <c r="ME275" s="5"/>
      <c r="MF275" s="5"/>
      <c r="MG275" s="5"/>
      <c r="MH275" s="5"/>
      <c r="MI275" s="5"/>
      <c r="MJ275" s="5"/>
      <c r="MK275" s="5"/>
      <c r="ML275" s="5"/>
      <c r="MM275" s="5"/>
      <c r="MN275" s="5"/>
      <c r="MO275" s="5">
        <v>0</v>
      </c>
      <c r="MP275" s="5">
        <v>0</v>
      </c>
      <c r="MQ275" s="5"/>
      <c r="MR275" s="5"/>
      <c r="MS275" s="5">
        <v>161595</v>
      </c>
      <c r="MT275" s="5"/>
      <c r="MU275" s="5">
        <v>0</v>
      </c>
      <c r="MV275" s="5"/>
      <c r="MW275" s="5"/>
      <c r="MX275" s="5"/>
      <c r="MY275" s="5"/>
      <c r="MZ275" s="5"/>
      <c r="NA275" s="5"/>
      <c r="NB275" s="5"/>
      <c r="NC275" s="5"/>
      <c r="ND275" s="5"/>
      <c r="NE275" s="5"/>
      <c r="NF275" s="5"/>
      <c r="NG275" s="5"/>
      <c r="NH275" s="5"/>
      <c r="NI275" s="5"/>
      <c r="NJ275" s="5"/>
      <c r="NK275" s="5"/>
      <c r="NX275" s="18">
        <f t="shared" si="21"/>
        <v>1974.7620352250492</v>
      </c>
      <c r="NY275" t="str">
        <f t="shared" si="23"/>
        <v>Smaller</v>
      </c>
      <c r="NZ275" t="str">
        <f t="shared" si="24"/>
        <v>Small</v>
      </c>
    </row>
    <row r="276" spans="1:390">
      <c r="A276" s="1" t="s">
        <v>440</v>
      </c>
      <c r="B276" s="1" t="s">
        <v>544</v>
      </c>
      <c r="C276" s="32" t="s">
        <v>545</v>
      </c>
      <c r="D276" s="1" t="s">
        <v>404</v>
      </c>
      <c r="E276" s="1">
        <v>20080</v>
      </c>
      <c r="F276" s="1" t="s">
        <v>763</v>
      </c>
      <c r="G276" s="5">
        <v>9630.914285714327</v>
      </c>
      <c r="H276" s="71">
        <v>12892</v>
      </c>
      <c r="I276" s="73"/>
      <c r="J276" s="73">
        <v>44</v>
      </c>
      <c r="K276" s="73">
        <v>5</v>
      </c>
      <c r="L276" s="73"/>
      <c r="M276" s="73"/>
      <c r="N276" s="73"/>
      <c r="O276" s="73"/>
      <c r="P276" s="73"/>
      <c r="Q276" s="73"/>
      <c r="R276" s="73">
        <v>30</v>
      </c>
      <c r="S276" s="73"/>
      <c r="T276" s="73"/>
      <c r="U276" s="73">
        <v>240</v>
      </c>
      <c r="V276" s="73">
        <v>400</v>
      </c>
      <c r="W276" s="94">
        <v>40</v>
      </c>
      <c r="X276" s="94"/>
      <c r="Y276" s="94"/>
      <c r="Z276" s="94"/>
      <c r="AA276" s="94"/>
      <c r="AB276" s="94"/>
      <c r="AC276" s="95">
        <v>20000</v>
      </c>
      <c r="AD276" s="73"/>
      <c r="AE276" s="73"/>
      <c r="AF276" s="95"/>
      <c r="AG276" s="95"/>
      <c r="AH276" s="95"/>
      <c r="AI276" s="95"/>
      <c r="AJ276" s="95"/>
      <c r="AK276" s="95"/>
      <c r="AL276" s="95"/>
      <c r="AM276" s="95"/>
      <c r="AN276" s="73"/>
      <c r="AO276" s="96">
        <v>20000</v>
      </c>
      <c r="AP276" s="73">
        <v>5500</v>
      </c>
      <c r="AQ276" s="73"/>
      <c r="AR276" s="73"/>
      <c r="AS276" s="73"/>
      <c r="AT276" s="73"/>
      <c r="AU276" s="73"/>
      <c r="AV276" s="73"/>
      <c r="AW276" s="73"/>
      <c r="AX276" s="73"/>
      <c r="AY276" s="73"/>
      <c r="AZ276" s="73"/>
      <c r="BA276" s="73"/>
      <c r="BB276" s="73">
        <v>5500</v>
      </c>
      <c r="BC276" s="73">
        <v>5000</v>
      </c>
      <c r="BD276" s="73"/>
      <c r="BE276" s="73"/>
      <c r="BF276" s="73"/>
      <c r="BG276" s="73"/>
      <c r="BH276" s="73"/>
      <c r="BI276" s="73"/>
      <c r="BJ276" s="73"/>
      <c r="BK276" s="73"/>
      <c r="BL276" s="73"/>
      <c r="BM276" s="73"/>
      <c r="BN276" s="73"/>
      <c r="BO276" s="73">
        <v>5000</v>
      </c>
      <c r="BP276" s="73">
        <v>0</v>
      </c>
      <c r="BQ276" s="73"/>
      <c r="BR276" s="73"/>
      <c r="BS276" s="73"/>
      <c r="BT276" s="73"/>
      <c r="BU276" s="73"/>
      <c r="BV276" s="73"/>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v>37000</v>
      </c>
      <c r="DG276" s="2">
        <v>35000</v>
      </c>
      <c r="DH276" s="2"/>
      <c r="DI276" s="2">
        <v>72000</v>
      </c>
      <c r="DJ276" s="2"/>
      <c r="DK276" s="2"/>
      <c r="DL276" s="2"/>
      <c r="DM276" s="2"/>
      <c r="DN276" s="2"/>
      <c r="DO276" s="2"/>
      <c r="DP276" s="2"/>
      <c r="DQ276" s="2"/>
      <c r="DR276" s="2"/>
      <c r="DS276" s="2"/>
      <c r="DT276" s="2"/>
      <c r="DU276" s="2"/>
      <c r="DV276" s="73"/>
      <c r="DW276" s="73"/>
      <c r="DX276" s="2"/>
      <c r="DY276" s="2"/>
      <c r="DZ276" s="2"/>
      <c r="EA276" s="2"/>
      <c r="EB276" s="2"/>
      <c r="EC276" s="2"/>
      <c r="ED276" s="2"/>
      <c r="EE276" s="2"/>
      <c r="EF276" s="2"/>
      <c r="EG276" s="2"/>
      <c r="EH276" s="2"/>
      <c r="EI276" s="73"/>
      <c r="EJ276" s="2"/>
      <c r="EK276" s="2"/>
      <c r="EL276" s="2"/>
      <c r="EM276" s="2"/>
      <c r="EN276" s="2"/>
      <c r="EO276" s="2"/>
      <c r="EP276" s="2"/>
      <c r="EQ276" s="2"/>
      <c r="ER276" s="2"/>
      <c r="ES276" s="2"/>
      <c r="ET276" s="2"/>
      <c r="EU276" s="3"/>
      <c r="EV276" s="3"/>
      <c r="EW276" s="3"/>
      <c r="EX276" s="3"/>
      <c r="EY276" s="3"/>
      <c r="EZ276" s="3"/>
      <c r="FA276" s="5"/>
      <c r="FB276" s="5"/>
      <c r="FC276" s="5"/>
      <c r="FD276" s="5"/>
      <c r="FE276" s="5"/>
      <c r="FF276" s="5"/>
      <c r="FG276" s="5"/>
      <c r="FH276" s="5"/>
      <c r="FI276" s="5"/>
      <c r="FJ276" s="5"/>
      <c r="FK276" s="5"/>
      <c r="FL276" s="5"/>
      <c r="FM276" s="5"/>
      <c r="FN276" s="5"/>
      <c r="FO276" s="5"/>
      <c r="FP276" s="5"/>
      <c r="FQ276" s="5"/>
      <c r="FR276" s="5"/>
      <c r="FS276" s="5"/>
      <c r="FT276" s="2"/>
      <c r="FU276" s="2"/>
      <c r="FV276" s="2"/>
      <c r="FW276" s="2"/>
      <c r="FX276" s="2"/>
      <c r="FY276" s="2"/>
      <c r="FZ276" s="2"/>
      <c r="GA276" s="2"/>
      <c r="GB276" s="2"/>
      <c r="GC276" s="2"/>
      <c r="GD276" s="2"/>
      <c r="GE276" s="2"/>
      <c r="GF276" s="2"/>
      <c r="GG276" s="2"/>
      <c r="GH276" s="2"/>
      <c r="GI276" s="2"/>
      <c r="GJ276" s="2"/>
      <c r="GK276" s="2"/>
      <c r="GL276" s="2"/>
      <c r="GM276" s="2"/>
      <c r="GN276" s="2"/>
      <c r="GO276" s="2"/>
      <c r="GP276" s="2">
        <v>25000</v>
      </c>
      <c r="GQ276" s="2">
        <v>77500</v>
      </c>
      <c r="GR276" s="2">
        <v>102500</v>
      </c>
      <c r="GS276" s="1" t="s">
        <v>420</v>
      </c>
      <c r="GT276" s="1"/>
      <c r="GU276" s="1" t="s">
        <v>613</v>
      </c>
      <c r="GV276" s="1" t="s">
        <v>766</v>
      </c>
      <c r="GW276" t="s">
        <v>410</v>
      </c>
      <c r="GX276" s="1"/>
      <c r="GY276" s="1"/>
      <c r="GZ276" s="1"/>
      <c r="HA276" s="1"/>
      <c r="HC276" s="2">
        <v>1405</v>
      </c>
      <c r="HD276" s="2">
        <v>778</v>
      </c>
      <c r="HE276" s="2">
        <v>21000</v>
      </c>
      <c r="HF276" s="2">
        <v>77</v>
      </c>
      <c r="HG276" s="2"/>
      <c r="HH276" s="2">
        <v>40000</v>
      </c>
      <c r="HI276" s="2"/>
      <c r="HJ276" s="2"/>
      <c r="HK276" s="2">
        <v>2000</v>
      </c>
      <c r="HL276" s="2">
        <v>1405</v>
      </c>
      <c r="HM276" s="2"/>
      <c r="HN276" s="2"/>
      <c r="HO276" s="2">
        <v>100</v>
      </c>
      <c r="HP276" s="2">
        <v>100</v>
      </c>
      <c r="HQ276" s="2"/>
      <c r="HR276" s="2">
        <v>20</v>
      </c>
      <c r="HS276" s="2"/>
      <c r="HT276" s="2"/>
      <c r="HU276" s="4">
        <v>2</v>
      </c>
      <c r="HV276" s="4"/>
      <c r="HW276" s="4"/>
      <c r="HX276" s="4"/>
      <c r="HY276" s="4"/>
      <c r="HZ276" s="4"/>
      <c r="IA276" s="4"/>
      <c r="IB276" s="4"/>
      <c r="IC276" s="4"/>
      <c r="ID276" s="4"/>
      <c r="IE276" s="4"/>
      <c r="IF276" s="64">
        <v>1</v>
      </c>
      <c r="IG276" s="4">
        <v>3.5</v>
      </c>
      <c r="IH276" s="4">
        <v>10</v>
      </c>
      <c r="II276" s="35">
        <f t="shared" si="22"/>
        <v>3.5</v>
      </c>
      <c r="IJ276" s="4"/>
      <c r="IK276" s="4">
        <v>6.5</v>
      </c>
      <c r="IL276" s="4">
        <v>6.5</v>
      </c>
      <c r="IM276" s="5">
        <v>3321</v>
      </c>
      <c r="IN276" s="1" t="s">
        <v>411</v>
      </c>
      <c r="IO276" s="71">
        <v>7312</v>
      </c>
      <c r="IP276" s="5">
        <v>13508</v>
      </c>
      <c r="IQ276" s="5">
        <v>2248</v>
      </c>
      <c r="IR276" s="5"/>
      <c r="IS276" s="5"/>
      <c r="IT276" s="5"/>
      <c r="IU276" s="5"/>
      <c r="IV276" s="5"/>
      <c r="IW276" s="5"/>
      <c r="IX276" s="5">
        <v>23068</v>
      </c>
      <c r="IY276" s="5"/>
      <c r="IZ276" s="5"/>
      <c r="JA276" s="5">
        <v>108</v>
      </c>
      <c r="JB276" s="5"/>
      <c r="JC276" s="5">
        <v>192</v>
      </c>
      <c r="JD276" s="5"/>
      <c r="JE276" s="5"/>
      <c r="JF276" s="5"/>
      <c r="JG276" s="5"/>
      <c r="JH276" s="5"/>
      <c r="JI276" s="5"/>
      <c r="JJ276" s="5"/>
      <c r="JK276" s="5"/>
      <c r="JL276" s="5"/>
      <c r="JM276" s="5"/>
      <c r="JN276" s="5"/>
      <c r="JO276" s="5"/>
      <c r="JP276" s="5"/>
      <c r="JQ276" s="5"/>
      <c r="JR276" s="5">
        <v>1745</v>
      </c>
      <c r="JS276" s="5"/>
      <c r="JT276" s="5"/>
      <c r="JU276" s="5">
        <v>71</v>
      </c>
      <c r="JV276" s="5"/>
      <c r="JW276" s="5"/>
      <c r="JX276" s="5"/>
      <c r="JY276" s="5"/>
      <c r="JZ276" s="5"/>
      <c r="KA276" s="5"/>
      <c r="KB276" s="5"/>
      <c r="KC276" s="5"/>
      <c r="KD276" s="5"/>
      <c r="KE276" s="5"/>
      <c r="KF276" s="5">
        <v>1</v>
      </c>
      <c r="KG276" s="5">
        <v>0</v>
      </c>
      <c r="KH276" s="5"/>
      <c r="KI276" s="5">
        <v>56.5</v>
      </c>
      <c r="KJ276" s="5">
        <v>36</v>
      </c>
      <c r="KK276" s="5">
        <v>36</v>
      </c>
      <c r="KL276" s="5">
        <v>0</v>
      </c>
      <c r="KM276" s="5">
        <v>0</v>
      </c>
      <c r="KN276" s="5"/>
      <c r="KO276" s="5"/>
      <c r="KP276" s="5"/>
      <c r="KQ276" s="5"/>
      <c r="KR276" s="5"/>
      <c r="KS276" s="5"/>
      <c r="KT276" s="5"/>
      <c r="KU276" s="5"/>
      <c r="KV276" s="5"/>
      <c r="KW276" s="5"/>
      <c r="KX276" s="5"/>
      <c r="KY276" s="5"/>
      <c r="KZ276" s="5"/>
      <c r="LA276" s="5"/>
      <c r="LB276" s="5"/>
      <c r="LC276" s="5"/>
      <c r="LD276" s="5"/>
      <c r="LE276" s="5"/>
      <c r="LF276" s="5"/>
      <c r="LG276" s="5"/>
      <c r="LH276" s="5"/>
      <c r="LI276" s="5"/>
      <c r="LJ276" s="5"/>
      <c r="LK276" s="5"/>
      <c r="LL276" s="5"/>
      <c r="LM276" s="5"/>
      <c r="LN276" s="5"/>
      <c r="LO276" s="5"/>
      <c r="LP276" s="5"/>
      <c r="LQ276" s="5"/>
      <c r="LR276" s="5"/>
      <c r="LS276" s="5"/>
      <c r="LT276" s="5"/>
      <c r="LU276" s="5"/>
      <c r="LV276" s="5"/>
      <c r="LW276" s="5"/>
      <c r="LX276" s="5"/>
      <c r="LY276" s="5"/>
      <c r="LZ276" s="5"/>
      <c r="MA276" s="5"/>
      <c r="MB276" s="5"/>
      <c r="MC276" s="5"/>
      <c r="MD276" s="5"/>
      <c r="ME276" s="5"/>
      <c r="MF276" s="5"/>
      <c r="MG276" s="5"/>
      <c r="MH276" s="5"/>
      <c r="MI276" s="5"/>
      <c r="MJ276" s="5"/>
      <c r="MK276" s="5"/>
      <c r="ML276" s="5"/>
      <c r="MM276" s="5"/>
      <c r="MN276" s="5"/>
      <c r="MO276" s="5">
        <v>0</v>
      </c>
      <c r="MP276" s="5">
        <v>0</v>
      </c>
      <c r="MQ276" s="5"/>
      <c r="MR276" s="5"/>
      <c r="MS276" s="5">
        <v>124196</v>
      </c>
      <c r="MT276" s="5"/>
      <c r="MU276" s="5">
        <v>0</v>
      </c>
      <c r="MV276" s="5"/>
      <c r="MW276" s="5"/>
      <c r="MX276" s="5"/>
      <c r="MY276" s="5"/>
      <c r="MZ276" s="5"/>
      <c r="NA276" s="5"/>
      <c r="NB276" s="5"/>
      <c r="NC276" s="5"/>
      <c r="ND276" s="5"/>
      <c r="NE276" s="5"/>
      <c r="NF276" s="5"/>
      <c r="NG276" s="5"/>
      <c r="NH276" s="5"/>
      <c r="NI276" s="5"/>
      <c r="NJ276" s="5"/>
      <c r="NK276" s="5"/>
      <c r="NX276" s="18">
        <f t="shared" si="21"/>
        <v>2751.6897959183793</v>
      </c>
      <c r="NY276" t="str">
        <f t="shared" si="23"/>
        <v>Mid-range</v>
      </c>
      <c r="NZ276" t="str">
        <f t="shared" si="24"/>
        <v>Small</v>
      </c>
    </row>
    <row r="277" spans="1:390">
      <c r="A277" s="1" t="s">
        <v>568</v>
      </c>
      <c r="B277" s="1" t="s">
        <v>569</v>
      </c>
      <c r="C277" s="32" t="s">
        <v>570</v>
      </c>
      <c r="D277" s="31" t="s">
        <v>393</v>
      </c>
      <c r="E277" s="1">
        <v>20080</v>
      </c>
      <c r="F277" s="1" t="s">
        <v>763</v>
      </c>
      <c r="G277" s="5">
        <v>6940.356000000008</v>
      </c>
      <c r="H277" s="71">
        <v>68000</v>
      </c>
      <c r="I277" s="73"/>
      <c r="J277" s="73">
        <v>250</v>
      </c>
      <c r="K277" s="73">
        <v>23</v>
      </c>
      <c r="L277" s="73"/>
      <c r="M277" s="73"/>
      <c r="N277" s="73"/>
      <c r="O277" s="73"/>
      <c r="P277" s="73"/>
      <c r="Q277" s="73"/>
      <c r="R277" s="73">
        <v>28</v>
      </c>
      <c r="S277" s="73"/>
      <c r="T277" s="73"/>
      <c r="U277" s="73">
        <v>218</v>
      </c>
      <c r="V277" s="73">
        <v>763</v>
      </c>
      <c r="W277" s="94" t="s">
        <v>804</v>
      </c>
      <c r="X277" s="94"/>
      <c r="Y277" s="94"/>
      <c r="Z277" s="94"/>
      <c r="AA277" s="94"/>
      <c r="AB277" s="94"/>
      <c r="AC277" s="95">
        <v>21925</v>
      </c>
      <c r="AD277" s="73"/>
      <c r="AE277" s="73"/>
      <c r="AF277" s="95">
        <v>27514</v>
      </c>
      <c r="AG277" s="95">
        <v>0</v>
      </c>
      <c r="AH277" s="95">
        <v>0</v>
      </c>
      <c r="AI277" s="95">
        <v>0</v>
      </c>
      <c r="AJ277" s="95"/>
      <c r="AK277" s="95"/>
      <c r="AL277" s="95">
        <v>0</v>
      </c>
      <c r="AM277" s="95">
        <v>0</v>
      </c>
      <c r="AN277" s="73"/>
      <c r="AO277" s="96">
        <v>49439</v>
      </c>
      <c r="AP277" s="73">
        <v>0</v>
      </c>
      <c r="AQ277" s="73"/>
      <c r="AR277" s="73"/>
      <c r="AS277" s="73">
        <v>0</v>
      </c>
      <c r="AT277" s="73">
        <v>0</v>
      </c>
      <c r="AU277" s="73">
        <v>0</v>
      </c>
      <c r="AV277" s="73">
        <v>2800</v>
      </c>
      <c r="AW277" s="73"/>
      <c r="AX277" s="73"/>
      <c r="AY277" s="73">
        <v>0</v>
      </c>
      <c r="AZ277" s="73">
        <v>0</v>
      </c>
      <c r="BA277" s="73"/>
      <c r="BB277" s="73">
        <v>2800</v>
      </c>
      <c r="BC277" s="73">
        <v>15931</v>
      </c>
      <c r="BD277" s="73"/>
      <c r="BE277" s="73"/>
      <c r="BF277" s="73">
        <v>0</v>
      </c>
      <c r="BG277" s="73">
        <v>0</v>
      </c>
      <c r="BH277" s="73">
        <v>0</v>
      </c>
      <c r="BI277" s="73">
        <v>0</v>
      </c>
      <c r="BJ277" s="73"/>
      <c r="BK277" s="73"/>
      <c r="BL277" s="73">
        <v>0</v>
      </c>
      <c r="BM277" s="73">
        <v>0</v>
      </c>
      <c r="BN277" s="73"/>
      <c r="BO277" s="73">
        <v>15931</v>
      </c>
      <c r="BP277" s="73">
        <v>0</v>
      </c>
      <c r="BQ277" s="73"/>
      <c r="BR277" s="73">
        <v>0</v>
      </c>
      <c r="BS277" s="73">
        <v>0</v>
      </c>
      <c r="BT277" s="73">
        <v>0</v>
      </c>
      <c r="BU277" s="73">
        <v>0</v>
      </c>
      <c r="BV277" s="73"/>
      <c r="BW277" s="2"/>
      <c r="BX277" s="2">
        <v>0</v>
      </c>
      <c r="BY277" s="2">
        <v>0</v>
      </c>
      <c r="BZ277" s="2">
        <v>0</v>
      </c>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v>11863</v>
      </c>
      <c r="CZ277" s="2"/>
      <c r="DA277" s="2">
        <v>11976</v>
      </c>
      <c r="DB277" s="2">
        <v>0</v>
      </c>
      <c r="DC277" s="2">
        <v>0</v>
      </c>
      <c r="DD277" s="2"/>
      <c r="DE277" s="2"/>
      <c r="DF277" s="2">
        <v>20897</v>
      </c>
      <c r="DG277" s="2">
        <v>0</v>
      </c>
      <c r="DH277" s="2">
        <v>0</v>
      </c>
      <c r="DI277" s="2">
        <v>44736</v>
      </c>
      <c r="DJ277" s="2"/>
      <c r="DK277" s="2"/>
      <c r="DL277" s="2"/>
      <c r="DM277" s="2"/>
      <c r="DN277" s="2"/>
      <c r="DO277" s="2"/>
      <c r="DP277" s="2"/>
      <c r="DQ277" s="2"/>
      <c r="DR277" s="2"/>
      <c r="DS277" s="2"/>
      <c r="DT277" s="2"/>
      <c r="DU277" s="2"/>
      <c r="DV277" s="73"/>
      <c r="DW277" s="73"/>
      <c r="DX277" s="2"/>
      <c r="DY277" s="2"/>
      <c r="DZ277" s="2"/>
      <c r="EA277" s="2"/>
      <c r="EB277" s="2"/>
      <c r="EC277" s="2"/>
      <c r="ED277" s="2"/>
      <c r="EE277" s="2"/>
      <c r="EF277" s="2"/>
      <c r="EG277" s="2"/>
      <c r="EH277" s="2"/>
      <c r="EI277" s="73"/>
      <c r="EJ277" s="2">
        <v>870</v>
      </c>
      <c r="EK277" s="2"/>
      <c r="EL277" s="2">
        <v>1826</v>
      </c>
      <c r="EM277" s="2">
        <v>0</v>
      </c>
      <c r="EN277" s="2">
        <v>0</v>
      </c>
      <c r="EO277" s="2"/>
      <c r="EP277" s="2"/>
      <c r="EQ277" s="2">
        <v>0</v>
      </c>
      <c r="ER277" s="2">
        <v>0</v>
      </c>
      <c r="ES277" s="2">
        <v>0</v>
      </c>
      <c r="ET277" s="2">
        <v>2696</v>
      </c>
      <c r="EU277" s="3"/>
      <c r="EV277" s="3"/>
      <c r="EW277" s="3"/>
      <c r="EX277" s="3"/>
      <c r="EY277" s="3"/>
      <c r="EZ277" s="3"/>
      <c r="FA277" s="5"/>
      <c r="FB277" s="5"/>
      <c r="FC277" s="5"/>
      <c r="FD277" s="5"/>
      <c r="FE277" s="5"/>
      <c r="FF277" s="5"/>
      <c r="FG277" s="5"/>
      <c r="FH277" s="5"/>
      <c r="FI277" s="5"/>
      <c r="FJ277" s="5"/>
      <c r="FK277" s="5"/>
      <c r="FL277" s="5"/>
      <c r="FM277" s="5"/>
      <c r="FN277" s="5"/>
      <c r="FO277" s="5"/>
      <c r="FP277" s="5"/>
      <c r="FQ277" s="5"/>
      <c r="FR277" s="5"/>
      <c r="FS277" s="5"/>
      <c r="FT277" s="2"/>
      <c r="FU277" s="2"/>
      <c r="FV277" s="2"/>
      <c r="FW277" s="2"/>
      <c r="FX277" s="2"/>
      <c r="FY277" s="2"/>
      <c r="FZ277" s="2"/>
      <c r="GA277" s="2"/>
      <c r="GB277" s="2"/>
      <c r="GC277" s="2"/>
      <c r="GD277" s="2"/>
      <c r="GE277" s="2">
        <v>0</v>
      </c>
      <c r="GF277" s="2"/>
      <c r="GG277" s="2">
        <v>0</v>
      </c>
      <c r="GH277" s="2">
        <v>0</v>
      </c>
      <c r="GI277" s="2">
        <v>0</v>
      </c>
      <c r="GJ277" s="2">
        <v>0</v>
      </c>
      <c r="GK277" s="2"/>
      <c r="GL277" s="2"/>
      <c r="GM277" s="2">
        <v>0</v>
      </c>
      <c r="GN277" s="2">
        <v>0</v>
      </c>
      <c r="GO277" s="2">
        <v>0</v>
      </c>
      <c r="GP277" s="2">
        <v>65370</v>
      </c>
      <c r="GQ277" s="2">
        <v>50232</v>
      </c>
      <c r="GR277" s="2">
        <v>115602</v>
      </c>
      <c r="GS277" s="1" t="s">
        <v>420</v>
      </c>
      <c r="GT277" s="1"/>
      <c r="GU277" s="1" t="s">
        <v>439</v>
      </c>
      <c r="GV277" s="1" t="s">
        <v>766</v>
      </c>
      <c r="GW277" s="1"/>
      <c r="GX277" s="31"/>
      <c r="HB277" t="s">
        <v>805</v>
      </c>
      <c r="HC277" s="2">
        <v>1344</v>
      </c>
      <c r="HD277" s="2">
        <v>1322</v>
      </c>
      <c r="HE277" s="2">
        <v>18862</v>
      </c>
      <c r="HF277" s="2">
        <v>175</v>
      </c>
      <c r="HG277" s="2"/>
      <c r="HH277" s="2">
        <v>45612</v>
      </c>
      <c r="HI277" s="2"/>
      <c r="HJ277" s="2">
        <v>23</v>
      </c>
      <c r="HK277" s="2">
        <v>2970</v>
      </c>
      <c r="HL277" s="2">
        <v>1727</v>
      </c>
      <c r="HM277" s="2"/>
      <c r="HN277" s="2"/>
      <c r="HO277" s="2"/>
      <c r="HP277" s="2"/>
      <c r="HQ277" s="2">
        <v>0</v>
      </c>
      <c r="HR277" s="2">
        <v>31</v>
      </c>
      <c r="HS277" s="2"/>
      <c r="HT277" s="2"/>
      <c r="HU277" s="4">
        <v>3</v>
      </c>
      <c r="HV277" s="4"/>
      <c r="HW277" s="4"/>
      <c r="HX277" s="4"/>
      <c r="HY277" s="4"/>
      <c r="HZ277" s="4"/>
      <c r="IA277" s="4"/>
      <c r="IB277" s="4"/>
      <c r="IC277" s="4"/>
      <c r="ID277" s="4"/>
      <c r="IE277" s="4"/>
      <c r="IF277" s="64">
        <v>2.1</v>
      </c>
      <c r="IG277" s="4">
        <v>1.2</v>
      </c>
      <c r="IH277" s="4">
        <v>8.86</v>
      </c>
      <c r="II277" s="35">
        <f t="shared" si="22"/>
        <v>1.2</v>
      </c>
      <c r="IJ277" s="4"/>
      <c r="IK277" s="4">
        <v>12.86</v>
      </c>
      <c r="IL277" s="4">
        <v>7.66</v>
      </c>
      <c r="IM277" s="5">
        <v>11858</v>
      </c>
      <c r="IN277" s="1" t="s">
        <v>411</v>
      </c>
      <c r="IO277" s="71">
        <v>5150</v>
      </c>
      <c r="IP277" s="5">
        <v>5666</v>
      </c>
      <c r="IQ277" s="5">
        <v>7397</v>
      </c>
      <c r="IR277" s="5">
        <v>299</v>
      </c>
      <c r="IS277" s="5"/>
      <c r="IT277" s="5"/>
      <c r="IU277" s="5"/>
      <c r="IV277" s="5">
        <v>0</v>
      </c>
      <c r="IW277" s="5"/>
      <c r="IX277" s="5">
        <v>18512</v>
      </c>
      <c r="IY277" s="5"/>
      <c r="IZ277" s="5"/>
      <c r="JA277" s="5">
        <v>93</v>
      </c>
      <c r="JB277" s="5">
        <v>73</v>
      </c>
      <c r="JC277" s="5">
        <v>76</v>
      </c>
      <c r="JD277" s="5">
        <v>54</v>
      </c>
      <c r="JE277" s="5"/>
      <c r="JF277" s="5"/>
      <c r="JG277" s="5"/>
      <c r="JH277" s="5"/>
      <c r="JI277" s="5"/>
      <c r="JJ277" s="5"/>
      <c r="JK277" s="5"/>
      <c r="JL277" s="5"/>
      <c r="JM277" s="5"/>
      <c r="JN277" s="5"/>
      <c r="JO277" s="5"/>
      <c r="JP277" s="5"/>
      <c r="JQ277" s="5"/>
      <c r="JR277" s="5">
        <v>2282</v>
      </c>
      <c r="JS277" s="5"/>
      <c r="JT277" s="5"/>
      <c r="JU277" s="5">
        <v>114</v>
      </c>
      <c r="JV277" s="5"/>
      <c r="JW277" s="5"/>
      <c r="JX277" s="5"/>
      <c r="JY277" s="5"/>
      <c r="JZ277" s="5"/>
      <c r="KA277" s="5"/>
      <c r="KB277" s="5"/>
      <c r="KC277" s="5"/>
      <c r="KD277" s="5"/>
      <c r="KE277" s="5"/>
      <c r="KF277" s="5">
        <v>5</v>
      </c>
      <c r="KG277" s="5">
        <v>9</v>
      </c>
      <c r="KH277" s="5">
        <v>49</v>
      </c>
      <c r="KI277" s="5">
        <v>64</v>
      </c>
      <c r="KJ277" s="5">
        <v>52</v>
      </c>
      <c r="KK277" s="5">
        <v>312</v>
      </c>
      <c r="KL277" s="5">
        <v>4</v>
      </c>
      <c r="KM277" s="5">
        <v>0</v>
      </c>
      <c r="KN277" s="5"/>
      <c r="KO277" s="5"/>
      <c r="KP277" s="5"/>
      <c r="KQ277" s="5"/>
      <c r="KR277" s="5"/>
      <c r="KS277" s="5"/>
      <c r="KT277" s="5"/>
      <c r="KU277" s="5"/>
      <c r="KV277" s="5"/>
      <c r="KW277" s="5"/>
      <c r="KX277" s="5"/>
      <c r="KY277" s="5"/>
      <c r="KZ277" s="5"/>
      <c r="LA277" s="5"/>
      <c r="LB277" s="5"/>
      <c r="LC277" s="5"/>
      <c r="LD277" s="5"/>
      <c r="LE277" s="5"/>
      <c r="LF277" s="5"/>
      <c r="LG277" s="5"/>
      <c r="LH277" s="5"/>
      <c r="LI277" s="5"/>
      <c r="LJ277" s="5"/>
      <c r="LK277" s="5"/>
      <c r="LL277" s="5"/>
      <c r="LM277" s="5"/>
      <c r="LN277" s="5"/>
      <c r="LO277" s="5"/>
      <c r="LP277" s="5"/>
      <c r="LQ277" s="5"/>
      <c r="LR277" s="5"/>
      <c r="LS277" s="5"/>
      <c r="LT277" s="5"/>
      <c r="LU277" s="5"/>
      <c r="LV277" s="5"/>
      <c r="LW277" s="5"/>
      <c r="LX277" s="5"/>
      <c r="LY277" s="5"/>
      <c r="LZ277" s="5"/>
      <c r="MA277" s="5"/>
      <c r="MB277" s="5"/>
      <c r="MC277" s="5"/>
      <c r="MD277" s="5"/>
      <c r="ME277" s="5"/>
      <c r="MF277" s="5"/>
      <c r="MG277" s="5"/>
      <c r="MH277" s="5"/>
      <c r="MI277" s="5"/>
      <c r="MJ277" s="5"/>
      <c r="MK277" s="5"/>
      <c r="ML277" s="5"/>
      <c r="MM277" s="5"/>
      <c r="MN277" s="5"/>
      <c r="MO277" s="5">
        <v>4</v>
      </c>
      <c r="MP277" s="5">
        <v>0</v>
      </c>
      <c r="MQ277" s="5"/>
      <c r="MR277" s="5"/>
      <c r="MS277" s="5">
        <v>247029</v>
      </c>
      <c r="MT277" s="5"/>
      <c r="MU277" s="5">
        <v>249</v>
      </c>
      <c r="MV277" s="5"/>
      <c r="MW277" s="5"/>
      <c r="MX277" s="5"/>
      <c r="MY277" s="5"/>
      <c r="MZ277" s="5"/>
      <c r="NA277" s="5"/>
      <c r="NB277" s="5"/>
      <c r="NC277" s="5"/>
      <c r="ND277" s="5"/>
      <c r="NE277" s="5"/>
      <c r="NF277" s="5"/>
      <c r="NG277" s="5"/>
      <c r="NH277" s="5"/>
      <c r="NI277" s="5"/>
      <c r="NJ277" s="5"/>
      <c r="NK277" s="5"/>
      <c r="NX277" s="18">
        <f t="shared" si="21"/>
        <v>5783.6300000000065</v>
      </c>
      <c r="NY277" t="str">
        <f t="shared" si="23"/>
        <v>Mid-range</v>
      </c>
      <c r="NZ277" t="str">
        <f t="shared" si="24"/>
        <v>Small</v>
      </c>
    </row>
    <row r="278" spans="1:390">
      <c r="A278" s="1" t="s">
        <v>429</v>
      </c>
      <c r="B278" s="1" t="s">
        <v>750</v>
      </c>
      <c r="C278" s="32" t="s">
        <v>751</v>
      </c>
      <c r="D278" s="1" t="s">
        <v>404</v>
      </c>
      <c r="E278" s="1">
        <v>20080</v>
      </c>
      <c r="F278" s="1" t="s">
        <v>763</v>
      </c>
      <c r="G278" s="5">
        <v>7067.0544761905057</v>
      </c>
      <c r="H278" s="71">
        <v>20492</v>
      </c>
      <c r="I278" s="73"/>
      <c r="J278" s="73">
        <v>71</v>
      </c>
      <c r="K278" s="73">
        <v>6</v>
      </c>
      <c r="L278" s="73"/>
      <c r="M278" s="73"/>
      <c r="N278" s="73"/>
      <c r="O278" s="73"/>
      <c r="P278" s="73"/>
      <c r="Q278" s="73"/>
      <c r="R278" s="73">
        <v>38</v>
      </c>
      <c r="S278" s="73"/>
      <c r="T278" s="73"/>
      <c r="U278" s="73">
        <v>25</v>
      </c>
      <c r="V278" s="73">
        <v>220</v>
      </c>
      <c r="W278" s="94" t="s">
        <v>806</v>
      </c>
      <c r="X278" s="94"/>
      <c r="Y278" s="94"/>
      <c r="Z278" s="94"/>
      <c r="AA278" s="94"/>
      <c r="AB278" s="94"/>
      <c r="AC278" s="95">
        <v>22498</v>
      </c>
      <c r="AD278" s="73"/>
      <c r="AE278" s="73"/>
      <c r="AF278" s="95"/>
      <c r="AG278" s="95">
        <v>19643</v>
      </c>
      <c r="AH278" s="95"/>
      <c r="AI278" s="95"/>
      <c r="AJ278" s="95"/>
      <c r="AK278" s="95"/>
      <c r="AL278" s="95"/>
      <c r="AM278" s="95">
        <v>7634</v>
      </c>
      <c r="AN278" s="73"/>
      <c r="AO278" s="96">
        <v>49775</v>
      </c>
      <c r="AP278" s="73"/>
      <c r="AQ278" s="73"/>
      <c r="AR278" s="73"/>
      <c r="AS278" s="73"/>
      <c r="AT278" s="73"/>
      <c r="AU278" s="73"/>
      <c r="AV278" s="73"/>
      <c r="AW278" s="73"/>
      <c r="AX278" s="73"/>
      <c r="AY278" s="73"/>
      <c r="AZ278" s="73"/>
      <c r="BA278" s="73"/>
      <c r="BB278" s="73">
        <v>0</v>
      </c>
      <c r="BC278" s="73">
        <v>27052</v>
      </c>
      <c r="BD278" s="73"/>
      <c r="BE278" s="73"/>
      <c r="BF278" s="73"/>
      <c r="BG278" s="73"/>
      <c r="BH278" s="73"/>
      <c r="BI278" s="73"/>
      <c r="BJ278" s="73"/>
      <c r="BK278" s="73"/>
      <c r="BL278" s="73"/>
      <c r="BM278" s="73"/>
      <c r="BN278" s="73"/>
      <c r="BO278" s="73">
        <v>27052</v>
      </c>
      <c r="BP278" s="73"/>
      <c r="BQ278" s="73"/>
      <c r="BR278" s="73"/>
      <c r="BS278" s="73"/>
      <c r="BT278" s="73"/>
      <c r="BU278" s="73"/>
      <c r="BV278" s="73"/>
      <c r="BW278" s="2"/>
      <c r="BX278" s="2"/>
      <c r="BY278" s="2"/>
      <c r="BZ278" s="2">
        <v>0</v>
      </c>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v>700</v>
      </c>
      <c r="CZ278" s="2"/>
      <c r="DA278" s="2">
        <v>1539</v>
      </c>
      <c r="DB278" s="2"/>
      <c r="DC278" s="2"/>
      <c r="DD278" s="2"/>
      <c r="DE278" s="2"/>
      <c r="DF278" s="2">
        <v>15495</v>
      </c>
      <c r="DG278" s="2"/>
      <c r="DH278" s="2"/>
      <c r="DI278" s="2">
        <v>17734</v>
      </c>
      <c r="DJ278" s="2"/>
      <c r="DK278" s="2"/>
      <c r="DL278" s="2"/>
      <c r="DM278" s="2"/>
      <c r="DN278" s="2"/>
      <c r="DO278" s="2"/>
      <c r="DP278" s="2"/>
      <c r="DQ278" s="2"/>
      <c r="DR278" s="2"/>
      <c r="DS278" s="2"/>
      <c r="DT278" s="2"/>
      <c r="DU278" s="2"/>
      <c r="DV278" s="73"/>
      <c r="DW278" s="73"/>
      <c r="DX278" s="2"/>
      <c r="DY278" s="2"/>
      <c r="DZ278" s="2"/>
      <c r="EA278" s="2"/>
      <c r="EB278" s="2"/>
      <c r="EC278" s="2"/>
      <c r="ED278" s="2"/>
      <c r="EE278" s="2"/>
      <c r="EF278" s="2"/>
      <c r="EG278" s="2"/>
      <c r="EH278" s="2"/>
      <c r="EI278" s="73"/>
      <c r="EJ278" s="2">
        <v>0</v>
      </c>
      <c r="EK278" s="2"/>
      <c r="EL278" s="2"/>
      <c r="EM278" s="2"/>
      <c r="EN278" s="2"/>
      <c r="EO278" s="2"/>
      <c r="EP278" s="2"/>
      <c r="EQ278" s="2"/>
      <c r="ER278" s="2"/>
      <c r="ES278" s="2"/>
      <c r="ET278" s="2">
        <v>0</v>
      </c>
      <c r="EU278" s="3"/>
      <c r="EV278" s="3"/>
      <c r="EW278" s="3"/>
      <c r="EX278" s="3"/>
      <c r="EY278" s="3"/>
      <c r="EZ278" s="3"/>
      <c r="FA278" s="5"/>
      <c r="FB278" s="5"/>
      <c r="FC278" s="5"/>
      <c r="FD278" s="5"/>
      <c r="FE278" s="5"/>
      <c r="FF278" s="5"/>
      <c r="FG278" s="5"/>
      <c r="FH278" s="5"/>
      <c r="FI278" s="5"/>
      <c r="FJ278" s="5"/>
      <c r="FK278" s="5"/>
      <c r="FL278" s="5"/>
      <c r="FM278" s="5"/>
      <c r="FN278" s="5"/>
      <c r="FO278" s="5"/>
      <c r="FP278" s="5"/>
      <c r="FQ278" s="5"/>
      <c r="FR278" s="5"/>
      <c r="FS278" s="5"/>
      <c r="FT278" s="2"/>
      <c r="FU278" s="2"/>
      <c r="FV278" s="2"/>
      <c r="FW278" s="2"/>
      <c r="FX278" s="2"/>
      <c r="FY278" s="2"/>
      <c r="FZ278" s="2"/>
      <c r="GA278" s="2"/>
      <c r="GB278" s="2"/>
      <c r="GC278" s="2"/>
      <c r="GD278" s="2"/>
      <c r="GE278" s="2"/>
      <c r="GF278" s="2"/>
      <c r="GG278" s="2"/>
      <c r="GH278" s="2"/>
      <c r="GI278" s="2"/>
      <c r="GJ278" s="2"/>
      <c r="GK278" s="2"/>
      <c r="GL278" s="2"/>
      <c r="GM278" s="2"/>
      <c r="GN278" s="2"/>
      <c r="GO278" s="2">
        <v>0</v>
      </c>
      <c r="GP278" s="2">
        <v>76827</v>
      </c>
      <c r="GQ278" s="2">
        <v>17734</v>
      </c>
      <c r="GR278" s="2">
        <v>94561</v>
      </c>
      <c r="GS278" s="1" t="s">
        <v>420</v>
      </c>
      <c r="GT278" s="1" t="s">
        <v>807</v>
      </c>
      <c r="GU278" s="1"/>
      <c r="GV278" s="1" t="s">
        <v>768</v>
      </c>
      <c r="GW278" s="1"/>
      <c r="GX278" s="1"/>
      <c r="GY278" s="1"/>
      <c r="GZ278" s="1"/>
      <c r="HA278" s="1"/>
      <c r="HB278" t="s">
        <v>770</v>
      </c>
      <c r="HC278" s="2">
        <v>1269</v>
      </c>
      <c r="HD278" s="2">
        <v>0</v>
      </c>
      <c r="HE278" s="2">
        <v>0</v>
      </c>
      <c r="HF278" s="2">
        <v>222</v>
      </c>
      <c r="HG278" s="2"/>
      <c r="HH278" s="2">
        <v>52910</v>
      </c>
      <c r="HI278" s="2"/>
      <c r="HJ278" s="2">
        <v>0</v>
      </c>
      <c r="HK278" s="2">
        <v>0</v>
      </c>
      <c r="HL278" s="2">
        <v>1116</v>
      </c>
      <c r="HM278" s="2"/>
      <c r="HN278" s="2"/>
      <c r="HO278" s="2">
        <v>25</v>
      </c>
      <c r="HP278" s="2">
        <v>25</v>
      </c>
      <c r="HQ278" s="2">
        <v>31</v>
      </c>
      <c r="HR278" s="2">
        <v>0</v>
      </c>
      <c r="HS278" s="2"/>
      <c r="HT278" s="2"/>
      <c r="HU278" s="4">
        <v>5</v>
      </c>
      <c r="HV278" s="4"/>
      <c r="HW278" s="4"/>
      <c r="HX278" s="4"/>
      <c r="HY278" s="4"/>
      <c r="HZ278" s="4"/>
      <c r="IA278" s="4"/>
      <c r="IB278" s="4"/>
      <c r="IC278" s="4"/>
      <c r="ID278" s="4"/>
      <c r="IE278" s="4"/>
      <c r="IF278" s="64">
        <v>2.19</v>
      </c>
      <c r="IG278" s="4">
        <v>3.28</v>
      </c>
      <c r="IH278" s="4">
        <v>7.0299999999999994</v>
      </c>
      <c r="II278" s="35">
        <f t="shared" si="22"/>
        <v>3.28</v>
      </c>
      <c r="IJ278" s="4"/>
      <c r="IK278" s="4">
        <v>4</v>
      </c>
      <c r="IL278" s="4">
        <v>3.75</v>
      </c>
      <c r="IM278" s="5">
        <v>16164</v>
      </c>
      <c r="IN278" s="1" t="s">
        <v>400</v>
      </c>
      <c r="IO278" s="71">
        <v>14126</v>
      </c>
      <c r="IP278" s="5">
        <v>11652</v>
      </c>
      <c r="IQ278" s="5"/>
      <c r="IR278" s="5"/>
      <c r="IS278" s="5"/>
      <c r="IT278" s="5"/>
      <c r="IU278" s="5"/>
      <c r="IV278" s="5"/>
      <c r="IW278" s="5"/>
      <c r="IX278" s="5">
        <v>25778</v>
      </c>
      <c r="IY278" s="5"/>
      <c r="IZ278" s="5"/>
      <c r="JA278" s="5">
        <v>4209</v>
      </c>
      <c r="JB278" s="5">
        <v>4209</v>
      </c>
      <c r="JC278" s="5">
        <v>4071</v>
      </c>
      <c r="JD278" s="5">
        <v>4071</v>
      </c>
      <c r="JE278" s="5"/>
      <c r="JF278" s="5"/>
      <c r="JG278" s="5"/>
      <c r="JH278" s="5"/>
      <c r="JI278" s="5"/>
      <c r="JJ278" s="5"/>
      <c r="JK278" s="5"/>
      <c r="JL278" s="5"/>
      <c r="JM278" s="5"/>
      <c r="JN278" s="5"/>
      <c r="JO278" s="5"/>
      <c r="JP278" s="5"/>
      <c r="JQ278" s="5"/>
      <c r="JR278" s="5">
        <v>4300</v>
      </c>
      <c r="JS278" s="5"/>
      <c r="JT278" s="5"/>
      <c r="JU278" s="5">
        <v>203</v>
      </c>
      <c r="JV278" s="5"/>
      <c r="JW278" s="5"/>
      <c r="JX278" s="5"/>
      <c r="JY278" s="5"/>
      <c r="JZ278" s="5"/>
      <c r="KA278" s="5"/>
      <c r="KB278" s="5"/>
      <c r="KC278" s="5"/>
      <c r="KD278" s="5"/>
      <c r="KE278" s="5"/>
      <c r="KF278" s="5">
        <v>1</v>
      </c>
      <c r="KG278" s="5">
        <v>2</v>
      </c>
      <c r="KH278" s="5">
        <v>24</v>
      </c>
      <c r="KI278" s="5">
        <v>68</v>
      </c>
      <c r="KJ278" s="5">
        <v>52</v>
      </c>
      <c r="KK278" s="5">
        <v>52</v>
      </c>
      <c r="KL278" s="5">
        <v>4</v>
      </c>
      <c r="KM278" s="5">
        <v>0</v>
      </c>
      <c r="KN278" s="5"/>
      <c r="KO278" s="5"/>
      <c r="KP278" s="5"/>
      <c r="KQ278" s="5"/>
      <c r="KR278" s="5"/>
      <c r="KS278" s="5"/>
      <c r="KT278" s="5"/>
      <c r="KU278" s="5"/>
      <c r="KV278" s="5"/>
      <c r="KW278" s="5"/>
      <c r="KX278" s="5"/>
      <c r="KY278" s="5"/>
      <c r="KZ278" s="5"/>
      <c r="LA278" s="5"/>
      <c r="LB278" s="5"/>
      <c r="LC278" s="5"/>
      <c r="LD278" s="5"/>
      <c r="LE278" s="5"/>
      <c r="LF278" s="5"/>
      <c r="LG278" s="5"/>
      <c r="LH278" s="5"/>
      <c r="LI278" s="5"/>
      <c r="LJ278" s="5"/>
      <c r="LK278" s="5"/>
      <c r="LL278" s="5"/>
      <c r="LM278" s="5"/>
      <c r="LN278" s="5"/>
      <c r="LO278" s="5"/>
      <c r="LP278" s="5"/>
      <c r="LQ278" s="5"/>
      <c r="LR278" s="5"/>
      <c r="LS278" s="5"/>
      <c r="LT278" s="5"/>
      <c r="LU278" s="5"/>
      <c r="LV278" s="5"/>
      <c r="LW278" s="5"/>
      <c r="LX278" s="5"/>
      <c r="LY278" s="5"/>
      <c r="LZ278" s="5"/>
      <c r="MA278" s="5"/>
      <c r="MB278" s="5"/>
      <c r="MC278" s="5"/>
      <c r="MD278" s="5"/>
      <c r="ME278" s="5"/>
      <c r="MF278" s="5"/>
      <c r="MG278" s="5"/>
      <c r="MH278" s="5"/>
      <c r="MI278" s="5"/>
      <c r="MJ278" s="5"/>
      <c r="MK278" s="5"/>
      <c r="ML278" s="5"/>
      <c r="MM278" s="5"/>
      <c r="MN278" s="5"/>
      <c r="MO278" s="5">
        <v>4</v>
      </c>
      <c r="MP278" s="5">
        <v>0</v>
      </c>
      <c r="MQ278" s="5"/>
      <c r="MR278" s="5"/>
      <c r="MS278" s="5">
        <v>199691</v>
      </c>
      <c r="MT278" s="5"/>
      <c r="MU278" s="5">
        <v>1150</v>
      </c>
      <c r="MV278" s="5"/>
      <c r="MW278" s="5"/>
      <c r="MX278" s="5"/>
      <c r="MY278" s="5"/>
      <c r="MZ278" s="5"/>
      <c r="NA278" s="5"/>
      <c r="NB278" s="5"/>
      <c r="NC278" s="5"/>
      <c r="ND278" s="5"/>
      <c r="NE278" s="5"/>
      <c r="NF278" s="5"/>
      <c r="NG278" s="5"/>
      <c r="NH278" s="5"/>
      <c r="NI278" s="5"/>
      <c r="NJ278" s="5"/>
      <c r="NK278" s="5"/>
      <c r="NX278" s="18">
        <f t="shared" si="21"/>
        <v>2154.5897793263739</v>
      </c>
      <c r="NY278" t="str">
        <f t="shared" si="23"/>
        <v>Mid-range</v>
      </c>
      <c r="NZ278" t="str">
        <f t="shared" si="24"/>
        <v>Small</v>
      </c>
    </row>
    <row r="279" spans="1:390">
      <c r="A279" s="1" t="s">
        <v>574</v>
      </c>
      <c r="B279" s="1" t="s">
        <v>575</v>
      </c>
      <c r="C279" s="32" t="s">
        <v>576</v>
      </c>
      <c r="D279" s="1" t="s">
        <v>404</v>
      </c>
      <c r="E279" s="1">
        <v>20080</v>
      </c>
      <c r="F279" s="1" t="s">
        <v>763</v>
      </c>
      <c r="G279" s="5">
        <v>7187.0003809523278</v>
      </c>
      <c r="H279" s="71">
        <v>26000</v>
      </c>
      <c r="I279" s="73"/>
      <c r="J279" s="73">
        <v>63</v>
      </c>
      <c r="K279" s="73">
        <v>12</v>
      </c>
      <c r="L279" s="73"/>
      <c r="M279" s="73"/>
      <c r="N279" s="73"/>
      <c r="O279" s="73"/>
      <c r="P279" s="73"/>
      <c r="Q279" s="73"/>
      <c r="R279" s="73">
        <v>48</v>
      </c>
      <c r="S279" s="73"/>
      <c r="T279" s="73"/>
      <c r="U279" s="73">
        <v>73</v>
      </c>
      <c r="V279" s="73">
        <v>692</v>
      </c>
      <c r="W279" s="94">
        <v>155</v>
      </c>
      <c r="X279" s="94"/>
      <c r="Y279" s="94"/>
      <c r="Z279" s="94"/>
      <c r="AA279" s="94"/>
      <c r="AB279" s="94"/>
      <c r="AC279" s="95">
        <v>24132</v>
      </c>
      <c r="AD279" s="73"/>
      <c r="AE279" s="73"/>
      <c r="AF279" s="95">
        <v>0</v>
      </c>
      <c r="AG279" s="95">
        <v>29675</v>
      </c>
      <c r="AH279" s="95">
        <v>0</v>
      </c>
      <c r="AI279" s="95">
        <v>0</v>
      </c>
      <c r="AJ279" s="95"/>
      <c r="AK279" s="95"/>
      <c r="AL279" s="95">
        <v>0</v>
      </c>
      <c r="AM279" s="95">
        <v>8629</v>
      </c>
      <c r="AN279" s="73"/>
      <c r="AO279" s="96">
        <v>62436</v>
      </c>
      <c r="AP279" s="73">
        <v>6000</v>
      </c>
      <c r="AQ279" s="73"/>
      <c r="AR279" s="73"/>
      <c r="AS279" s="73">
        <v>0</v>
      </c>
      <c r="AT279" s="73">
        <v>0</v>
      </c>
      <c r="AU279" s="73">
        <v>0</v>
      </c>
      <c r="AV279" s="73">
        <v>0</v>
      </c>
      <c r="AW279" s="73"/>
      <c r="AX279" s="73"/>
      <c r="AY279" s="73">
        <v>0</v>
      </c>
      <c r="AZ279" s="73">
        <v>0</v>
      </c>
      <c r="BA279" s="73"/>
      <c r="BB279" s="73">
        <v>6000</v>
      </c>
      <c r="BC279" s="73">
        <v>8628</v>
      </c>
      <c r="BD279" s="73"/>
      <c r="BE279" s="73"/>
      <c r="BF279" s="73">
        <v>0</v>
      </c>
      <c r="BG279" s="73">
        <v>0</v>
      </c>
      <c r="BH279" s="73">
        <v>0</v>
      </c>
      <c r="BI279" s="73">
        <v>0</v>
      </c>
      <c r="BJ279" s="73"/>
      <c r="BK279" s="73"/>
      <c r="BL279" s="73">
        <v>0</v>
      </c>
      <c r="BM279" s="73">
        <v>0</v>
      </c>
      <c r="BN279" s="73"/>
      <c r="BO279" s="73">
        <v>8628</v>
      </c>
      <c r="BP279" s="73">
        <v>0</v>
      </c>
      <c r="BQ279" s="73"/>
      <c r="BR279" s="73">
        <v>0</v>
      </c>
      <c r="BS279" s="73">
        <v>0</v>
      </c>
      <c r="BT279" s="73">
        <v>0</v>
      </c>
      <c r="BU279" s="73">
        <v>0</v>
      </c>
      <c r="BV279" s="73"/>
      <c r="BW279" s="2"/>
      <c r="BX279" s="2">
        <v>0</v>
      </c>
      <c r="BY279" s="2">
        <v>0</v>
      </c>
      <c r="BZ279" s="2">
        <v>0</v>
      </c>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v>9843</v>
      </c>
      <c r="CZ279" s="2"/>
      <c r="DA279" s="2">
        <v>0</v>
      </c>
      <c r="DB279" s="2">
        <v>0</v>
      </c>
      <c r="DC279" s="2">
        <v>0</v>
      </c>
      <c r="DD279" s="2"/>
      <c r="DE279" s="2"/>
      <c r="DF279" s="2">
        <v>19761</v>
      </c>
      <c r="DG279" s="2">
        <v>0</v>
      </c>
      <c r="DH279" s="2">
        <v>11514</v>
      </c>
      <c r="DI279" s="2">
        <v>41118</v>
      </c>
      <c r="DJ279" s="2"/>
      <c r="DK279" s="2"/>
      <c r="DL279" s="2"/>
      <c r="DM279" s="2"/>
      <c r="DN279" s="2"/>
      <c r="DO279" s="2"/>
      <c r="DP279" s="2"/>
      <c r="DQ279" s="2"/>
      <c r="DR279" s="2"/>
      <c r="DS279" s="2"/>
      <c r="DT279" s="2"/>
      <c r="DU279" s="2"/>
      <c r="DV279" s="73"/>
      <c r="DW279" s="73"/>
      <c r="DX279" s="2"/>
      <c r="DY279" s="2"/>
      <c r="DZ279" s="2"/>
      <c r="EA279" s="2"/>
      <c r="EB279" s="2"/>
      <c r="EC279" s="2"/>
      <c r="ED279" s="2"/>
      <c r="EE279" s="2"/>
      <c r="EF279" s="2"/>
      <c r="EG279" s="2"/>
      <c r="EH279" s="2"/>
      <c r="EI279" s="73"/>
      <c r="EJ279" s="2">
        <v>2253</v>
      </c>
      <c r="EK279" s="2"/>
      <c r="EL279" s="2">
        <v>0</v>
      </c>
      <c r="EM279" s="2">
        <v>0</v>
      </c>
      <c r="EN279" s="2">
        <v>0</v>
      </c>
      <c r="EO279" s="2"/>
      <c r="EP279" s="2"/>
      <c r="EQ279" s="2">
        <v>0</v>
      </c>
      <c r="ER279" s="2">
        <v>0</v>
      </c>
      <c r="ES279" s="2">
        <v>6649</v>
      </c>
      <c r="ET279" s="2">
        <v>8902</v>
      </c>
      <c r="EU279" s="3"/>
      <c r="EV279" s="3"/>
      <c r="EW279" s="3"/>
      <c r="EX279" s="3"/>
      <c r="EY279" s="3"/>
      <c r="EZ279" s="3"/>
      <c r="FA279" s="5"/>
      <c r="FB279" s="5"/>
      <c r="FC279" s="5"/>
      <c r="FD279" s="5"/>
      <c r="FE279" s="5"/>
      <c r="FF279" s="5"/>
      <c r="FG279" s="5"/>
      <c r="FH279" s="5"/>
      <c r="FI279" s="5"/>
      <c r="FJ279" s="5"/>
      <c r="FK279" s="5"/>
      <c r="FL279" s="5"/>
      <c r="FM279" s="5"/>
      <c r="FN279" s="5"/>
      <c r="FO279" s="5"/>
      <c r="FP279" s="5"/>
      <c r="FQ279" s="5"/>
      <c r="FR279" s="5"/>
      <c r="FS279" s="5"/>
      <c r="FT279" s="2"/>
      <c r="FU279" s="2"/>
      <c r="FV279" s="2"/>
      <c r="FW279" s="2"/>
      <c r="FX279" s="2"/>
      <c r="FY279" s="2"/>
      <c r="FZ279" s="2"/>
      <c r="GA279" s="2"/>
      <c r="GB279" s="2"/>
      <c r="GC279" s="2"/>
      <c r="GD279" s="2"/>
      <c r="GE279" s="2">
        <v>7366</v>
      </c>
      <c r="GF279" s="2"/>
      <c r="GG279" s="2">
        <v>0</v>
      </c>
      <c r="GH279" s="2">
        <v>0</v>
      </c>
      <c r="GI279" s="2">
        <v>0</v>
      </c>
      <c r="GJ279" s="2">
        <v>15576</v>
      </c>
      <c r="GK279" s="2"/>
      <c r="GL279" s="2"/>
      <c r="GM279" s="2">
        <v>0</v>
      </c>
      <c r="GN279" s="2">
        <v>0</v>
      </c>
      <c r="GO279" s="2">
        <v>22942</v>
      </c>
      <c r="GP279" s="2">
        <v>71064</v>
      </c>
      <c r="GQ279" s="2">
        <v>56020</v>
      </c>
      <c r="GR279" s="2">
        <v>150026</v>
      </c>
      <c r="GS279" s="1" t="s">
        <v>420</v>
      </c>
      <c r="GT279" s="1"/>
      <c r="GU279" s="1" t="s">
        <v>439</v>
      </c>
      <c r="GV279" s="1" t="s">
        <v>766</v>
      </c>
      <c r="GW279" t="s">
        <v>410</v>
      </c>
      <c r="GX279" s="1"/>
      <c r="HC279" s="2">
        <v>1286</v>
      </c>
      <c r="HD279" s="2">
        <v>871</v>
      </c>
      <c r="HE279" s="2">
        <v>6120</v>
      </c>
      <c r="HF279" s="2">
        <v>86</v>
      </c>
      <c r="HG279" s="2"/>
      <c r="HH279" s="2">
        <v>35057</v>
      </c>
      <c r="HI279" s="2"/>
      <c r="HJ279" s="2">
        <v>212</v>
      </c>
      <c r="HK279" s="2">
        <v>6120</v>
      </c>
      <c r="HL279" s="2">
        <v>2266</v>
      </c>
      <c r="HM279" s="2"/>
      <c r="HN279" s="2"/>
      <c r="HO279" s="2">
        <v>1</v>
      </c>
      <c r="HP279" s="2">
        <v>100</v>
      </c>
      <c r="HQ279" s="2">
        <v>0</v>
      </c>
      <c r="HR279" s="2">
        <v>350</v>
      </c>
      <c r="HS279" s="2"/>
      <c r="HT279" s="2"/>
      <c r="HU279" s="4">
        <v>7</v>
      </c>
      <c r="HV279" s="4"/>
      <c r="HW279" s="4"/>
      <c r="HX279" s="4"/>
      <c r="HY279" s="4"/>
      <c r="HZ279" s="4"/>
      <c r="IA279" s="4"/>
      <c r="IB279" s="4"/>
      <c r="IC279" s="4"/>
      <c r="ID279" s="4"/>
      <c r="IE279" s="4"/>
      <c r="IF279" s="64">
        <v>1.37</v>
      </c>
      <c r="IG279" s="4">
        <v>4.6399999999999997</v>
      </c>
      <c r="IH279" s="4">
        <v>10.64</v>
      </c>
      <c r="II279" s="35">
        <f t="shared" si="22"/>
        <v>4.6399999999999997</v>
      </c>
      <c r="IJ279" s="4"/>
      <c r="IK279" s="4">
        <v>6</v>
      </c>
      <c r="IL279" s="4">
        <v>6</v>
      </c>
      <c r="IM279" s="5">
        <v>3902</v>
      </c>
      <c r="IN279" s="1" t="s">
        <v>411</v>
      </c>
      <c r="IO279" s="71">
        <v>4276</v>
      </c>
      <c r="IP279" s="5">
        <v>45738</v>
      </c>
      <c r="IQ279" s="5">
        <v>7771</v>
      </c>
      <c r="IR279" s="5">
        <v>733</v>
      </c>
      <c r="IS279" s="5"/>
      <c r="IT279" s="5"/>
      <c r="IU279" s="5"/>
      <c r="IV279" s="5">
        <v>7914</v>
      </c>
      <c r="IW279" s="5"/>
      <c r="IX279" s="5">
        <v>66432</v>
      </c>
      <c r="IY279" s="5"/>
      <c r="IZ279" s="5"/>
      <c r="JA279" s="5">
        <v>11</v>
      </c>
      <c r="JB279" s="5">
        <v>6</v>
      </c>
      <c r="JC279" s="5">
        <v>6</v>
      </c>
      <c r="JD279" s="5">
        <v>5</v>
      </c>
      <c r="JE279" s="5"/>
      <c r="JF279" s="5"/>
      <c r="JG279" s="5"/>
      <c r="JH279" s="5"/>
      <c r="JI279" s="5"/>
      <c r="JJ279" s="5"/>
      <c r="JK279" s="5"/>
      <c r="JL279" s="5"/>
      <c r="JM279" s="5"/>
      <c r="JN279" s="5"/>
      <c r="JO279" s="5"/>
      <c r="JP279" s="5"/>
      <c r="JQ279" s="5"/>
      <c r="JR279" s="5">
        <v>3793</v>
      </c>
      <c r="JS279" s="5"/>
      <c r="JT279" s="5"/>
      <c r="JU279" s="5">
        <v>146</v>
      </c>
      <c r="JV279" s="5"/>
      <c r="JW279" s="5"/>
      <c r="JX279" s="5"/>
      <c r="JY279" s="5"/>
      <c r="JZ279" s="5"/>
      <c r="KA279" s="5"/>
      <c r="KB279" s="5"/>
      <c r="KC279" s="5"/>
      <c r="KD279" s="5"/>
      <c r="KE279" s="5"/>
      <c r="KF279" s="5">
        <v>2</v>
      </c>
      <c r="KG279" s="5">
        <v>2</v>
      </c>
      <c r="KH279" s="5">
        <v>50</v>
      </c>
      <c r="KI279" s="5">
        <v>60</v>
      </c>
      <c r="KJ279" s="5">
        <v>36</v>
      </c>
      <c r="KK279" s="5">
        <v>36</v>
      </c>
      <c r="KL279" s="5">
        <v>4</v>
      </c>
      <c r="KM279" s="5">
        <v>0</v>
      </c>
      <c r="KN279" s="5"/>
      <c r="KO279" s="5"/>
      <c r="KP279" s="5"/>
      <c r="KQ279" s="5"/>
      <c r="KR279" s="5"/>
      <c r="KS279" s="5"/>
      <c r="KT279" s="5"/>
      <c r="KU279" s="5"/>
      <c r="KV279" s="5"/>
      <c r="KW279" s="5"/>
      <c r="KX279" s="5"/>
      <c r="KY279" s="5"/>
      <c r="KZ279" s="5"/>
      <c r="LA279" s="5"/>
      <c r="LB279" s="5"/>
      <c r="LC279" s="5"/>
      <c r="LD279" s="5"/>
      <c r="LE279" s="5"/>
      <c r="LF279" s="5"/>
      <c r="LG279" s="5"/>
      <c r="LH279" s="5"/>
      <c r="LI279" s="5"/>
      <c r="LJ279" s="5"/>
      <c r="LK279" s="5"/>
      <c r="LL279" s="5"/>
      <c r="LM279" s="5"/>
      <c r="LN279" s="5"/>
      <c r="LO279" s="5"/>
      <c r="LP279" s="5"/>
      <c r="LQ279" s="5"/>
      <c r="LR279" s="5"/>
      <c r="LS279" s="5"/>
      <c r="LT279" s="5"/>
      <c r="LU279" s="5"/>
      <c r="LV279" s="5"/>
      <c r="LW279" s="5"/>
      <c r="LX279" s="5"/>
      <c r="LY279" s="5"/>
      <c r="LZ279" s="5"/>
      <c r="MA279" s="5"/>
      <c r="MB279" s="5"/>
      <c r="MC279" s="5"/>
      <c r="MD279" s="5"/>
      <c r="ME279" s="5"/>
      <c r="MF279" s="5"/>
      <c r="MG279" s="5"/>
      <c r="MH279" s="5"/>
      <c r="MI279" s="5"/>
      <c r="MJ279" s="5"/>
      <c r="MK279" s="5"/>
      <c r="ML279" s="5"/>
      <c r="MM279" s="5"/>
      <c r="MN279" s="5"/>
      <c r="MO279" s="5">
        <v>4</v>
      </c>
      <c r="MP279" s="5">
        <v>0</v>
      </c>
      <c r="MQ279" s="5"/>
      <c r="MR279" s="5"/>
      <c r="MS279" s="5">
        <v>130363</v>
      </c>
      <c r="MT279" s="5"/>
      <c r="MU279" s="5">
        <v>5</v>
      </c>
      <c r="MV279" s="5"/>
      <c r="MW279" s="5"/>
      <c r="MX279" s="5"/>
      <c r="MY279" s="5"/>
      <c r="MZ279" s="5"/>
      <c r="NA279" s="5"/>
      <c r="NB279" s="5"/>
      <c r="NC279" s="5"/>
      <c r="ND279" s="5"/>
      <c r="NE279" s="5"/>
      <c r="NF279" s="5"/>
      <c r="NG279" s="5"/>
      <c r="NH279" s="5"/>
      <c r="NI279" s="5"/>
      <c r="NJ279" s="5"/>
      <c r="NK279" s="5"/>
      <c r="NX279" s="18">
        <f t="shared" si="21"/>
        <v>1548.9224958948982</v>
      </c>
      <c r="NY279" t="str">
        <f t="shared" si="23"/>
        <v>Mid-range</v>
      </c>
      <c r="NZ279" t="str">
        <f t="shared" si="24"/>
        <v>Small</v>
      </c>
    </row>
    <row r="280" spans="1:390">
      <c r="A280" s="1" t="s">
        <v>623</v>
      </c>
      <c r="B280" s="1" t="s">
        <v>624</v>
      </c>
      <c r="C280" s="32" t="s">
        <v>625</v>
      </c>
      <c r="D280" s="1" t="s">
        <v>404</v>
      </c>
      <c r="E280" s="1">
        <v>20080</v>
      </c>
      <c r="F280" s="1" t="s">
        <v>763</v>
      </c>
      <c r="G280" s="5">
        <v>11280.719999999979</v>
      </c>
      <c r="H280" s="71">
        <v>33869</v>
      </c>
      <c r="I280" s="73"/>
      <c r="J280" s="73">
        <v>26</v>
      </c>
      <c r="K280" s="73">
        <v>8</v>
      </c>
      <c r="L280" s="73"/>
      <c r="M280" s="73"/>
      <c r="N280" s="73"/>
      <c r="O280" s="73"/>
      <c r="P280" s="73"/>
      <c r="Q280" s="73"/>
      <c r="R280" s="73">
        <v>45</v>
      </c>
      <c r="S280" s="73"/>
      <c r="T280" s="73"/>
      <c r="U280" s="73">
        <v>40</v>
      </c>
      <c r="V280" s="73">
        <v>500</v>
      </c>
      <c r="W280" s="94">
        <v>26</v>
      </c>
      <c r="X280" s="94"/>
      <c r="Y280" s="94"/>
      <c r="Z280" s="94"/>
      <c r="AA280" s="94"/>
      <c r="AB280" s="94"/>
      <c r="AC280" s="95">
        <v>24823</v>
      </c>
      <c r="AD280" s="73"/>
      <c r="AE280" s="73"/>
      <c r="AF280" s="95">
        <v>8188</v>
      </c>
      <c r="AG280" s="95">
        <v>0</v>
      </c>
      <c r="AH280" s="95">
        <v>0</v>
      </c>
      <c r="AI280" s="95">
        <v>0</v>
      </c>
      <c r="AJ280" s="95"/>
      <c r="AK280" s="95"/>
      <c r="AL280" s="95">
        <v>47368</v>
      </c>
      <c r="AM280" s="95">
        <v>0</v>
      </c>
      <c r="AN280" s="73"/>
      <c r="AO280" s="96">
        <v>80379</v>
      </c>
      <c r="AP280" s="73">
        <v>0</v>
      </c>
      <c r="AQ280" s="73"/>
      <c r="AR280" s="73"/>
      <c r="AS280" s="73">
        <v>0</v>
      </c>
      <c r="AT280" s="73">
        <v>0</v>
      </c>
      <c r="AU280" s="73">
        <v>0</v>
      </c>
      <c r="AV280" s="73">
        <v>0</v>
      </c>
      <c r="AW280" s="73"/>
      <c r="AX280" s="73"/>
      <c r="AY280" s="73">
        <v>0</v>
      </c>
      <c r="AZ280" s="73">
        <v>0</v>
      </c>
      <c r="BA280" s="73"/>
      <c r="BB280" s="73">
        <v>0</v>
      </c>
      <c r="BC280" s="73">
        <v>14250</v>
      </c>
      <c r="BD280" s="73"/>
      <c r="BE280" s="73"/>
      <c r="BF280" s="73">
        <v>0</v>
      </c>
      <c r="BG280" s="73">
        <v>0</v>
      </c>
      <c r="BH280" s="73">
        <v>0</v>
      </c>
      <c r="BI280" s="73">
        <v>0</v>
      </c>
      <c r="BJ280" s="73"/>
      <c r="BK280" s="73"/>
      <c r="BL280" s="73">
        <v>0</v>
      </c>
      <c r="BM280" s="73">
        <v>0</v>
      </c>
      <c r="BN280" s="73"/>
      <c r="BO280" s="73">
        <v>14250</v>
      </c>
      <c r="BP280" s="73">
        <v>0</v>
      </c>
      <c r="BQ280" s="73"/>
      <c r="BR280" s="73">
        <v>0</v>
      </c>
      <c r="BS280" s="73">
        <v>0</v>
      </c>
      <c r="BT280" s="73">
        <v>0</v>
      </c>
      <c r="BU280" s="73">
        <v>0</v>
      </c>
      <c r="BV280" s="73"/>
      <c r="BW280" s="2"/>
      <c r="BX280" s="2">
        <v>0</v>
      </c>
      <c r="BY280" s="2">
        <v>0</v>
      </c>
      <c r="BZ280" s="2">
        <v>0</v>
      </c>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v>39355</v>
      </c>
      <c r="CZ280" s="2"/>
      <c r="DA280" s="2">
        <v>0</v>
      </c>
      <c r="DB280" s="2">
        <v>0</v>
      </c>
      <c r="DC280" s="2">
        <v>0</v>
      </c>
      <c r="DD280" s="2"/>
      <c r="DE280" s="2"/>
      <c r="DF280" s="2">
        <v>31657</v>
      </c>
      <c r="DG280" s="2">
        <v>12921</v>
      </c>
      <c r="DH280" s="2">
        <v>0</v>
      </c>
      <c r="DI280" s="2">
        <v>83933</v>
      </c>
      <c r="DJ280" s="2"/>
      <c r="DK280" s="2"/>
      <c r="DL280" s="2"/>
      <c r="DM280" s="2"/>
      <c r="DN280" s="2"/>
      <c r="DO280" s="2"/>
      <c r="DP280" s="2"/>
      <c r="DQ280" s="2"/>
      <c r="DR280" s="2"/>
      <c r="DS280" s="2"/>
      <c r="DT280" s="2"/>
      <c r="DU280" s="2"/>
      <c r="DV280" s="73"/>
      <c r="DW280" s="73"/>
      <c r="DX280" s="2"/>
      <c r="DY280" s="2"/>
      <c r="DZ280" s="2"/>
      <c r="EA280" s="2"/>
      <c r="EB280" s="2"/>
      <c r="EC280" s="2"/>
      <c r="ED280" s="2"/>
      <c r="EE280" s="2"/>
      <c r="EF280" s="2"/>
      <c r="EG280" s="2"/>
      <c r="EH280" s="2"/>
      <c r="EI280" s="73"/>
      <c r="EJ280" s="2">
        <v>0</v>
      </c>
      <c r="EK280" s="2"/>
      <c r="EL280" s="2">
        <v>0</v>
      </c>
      <c r="EM280" s="2">
        <v>0</v>
      </c>
      <c r="EN280" s="2">
        <v>0</v>
      </c>
      <c r="EO280" s="2"/>
      <c r="EP280" s="2"/>
      <c r="EQ280" s="2">
        <v>0</v>
      </c>
      <c r="ER280" s="2">
        <v>0</v>
      </c>
      <c r="ES280" s="2">
        <v>0</v>
      </c>
      <c r="ET280" s="2">
        <v>0</v>
      </c>
      <c r="EU280" s="3"/>
      <c r="EV280" s="3"/>
      <c r="EW280" s="3"/>
      <c r="EX280" s="3"/>
      <c r="EY280" s="3"/>
      <c r="EZ280" s="3"/>
      <c r="FA280" s="5"/>
      <c r="FB280" s="5"/>
      <c r="FC280" s="5"/>
      <c r="FD280" s="5"/>
      <c r="FE280" s="5"/>
      <c r="FF280" s="5"/>
      <c r="FG280" s="5"/>
      <c r="FH280" s="5"/>
      <c r="FI280" s="5"/>
      <c r="FJ280" s="5"/>
      <c r="FK280" s="5"/>
      <c r="FL280" s="5"/>
      <c r="FM280" s="5"/>
      <c r="FN280" s="5"/>
      <c r="FO280" s="5"/>
      <c r="FP280" s="5"/>
      <c r="FQ280" s="5"/>
      <c r="FR280" s="5"/>
      <c r="FS280" s="5"/>
      <c r="FT280" s="2"/>
      <c r="FU280" s="2"/>
      <c r="FV280" s="2"/>
      <c r="FW280" s="2"/>
      <c r="FX280" s="2"/>
      <c r="FY280" s="2"/>
      <c r="FZ280" s="2"/>
      <c r="GA280" s="2"/>
      <c r="GB280" s="2"/>
      <c r="GC280" s="2"/>
      <c r="GD280" s="2"/>
      <c r="GE280" s="2">
        <v>0</v>
      </c>
      <c r="GF280" s="2"/>
      <c r="GG280" s="2">
        <v>0</v>
      </c>
      <c r="GH280" s="2">
        <v>0</v>
      </c>
      <c r="GI280" s="2">
        <v>0</v>
      </c>
      <c r="GJ280" s="2">
        <v>0</v>
      </c>
      <c r="GK280" s="2"/>
      <c r="GL280" s="2"/>
      <c r="GM280" s="2">
        <v>0</v>
      </c>
      <c r="GN280" s="2">
        <v>0</v>
      </c>
      <c r="GO280" s="2">
        <v>0</v>
      </c>
      <c r="GP280" s="2">
        <v>94629</v>
      </c>
      <c r="GQ280" s="2">
        <v>83933</v>
      </c>
      <c r="GR280" s="2">
        <v>178562</v>
      </c>
      <c r="GS280" s="1" t="s">
        <v>420</v>
      </c>
      <c r="GT280" s="1"/>
      <c r="GU280" s="1" t="s">
        <v>439</v>
      </c>
      <c r="GV280" s="1" t="s">
        <v>766</v>
      </c>
      <c r="GW280" s="1"/>
      <c r="GX280" t="s">
        <v>459</v>
      </c>
      <c r="HC280" s="2">
        <v>1492</v>
      </c>
      <c r="HD280" s="2">
        <v>3126</v>
      </c>
      <c r="HE280" s="2">
        <v>5100</v>
      </c>
      <c r="HF280" s="2">
        <v>41</v>
      </c>
      <c r="HG280" s="2"/>
      <c r="HH280" s="2">
        <v>52598</v>
      </c>
      <c r="HI280" s="2"/>
      <c r="HJ280" s="2">
        <v>463</v>
      </c>
      <c r="HK280" s="2">
        <v>0</v>
      </c>
      <c r="HL280" s="2">
        <v>1639</v>
      </c>
      <c r="HM280" s="2"/>
      <c r="HN280" s="2"/>
      <c r="HO280" s="2"/>
      <c r="HP280" s="2"/>
      <c r="HQ280" s="2">
        <v>268</v>
      </c>
      <c r="HR280" s="2">
        <v>771</v>
      </c>
      <c r="HS280" s="2"/>
      <c r="HT280" s="2"/>
      <c r="HU280" s="4">
        <v>9</v>
      </c>
      <c r="HV280" s="4"/>
      <c r="HW280" s="4"/>
      <c r="HX280" s="4"/>
      <c r="HY280" s="4"/>
      <c r="HZ280" s="4"/>
      <c r="IA280" s="4"/>
      <c r="IB280" s="4"/>
      <c r="IC280" s="4"/>
      <c r="ID280" s="4"/>
      <c r="IE280" s="4"/>
      <c r="IF280" s="64">
        <v>0.8</v>
      </c>
      <c r="IG280" s="4">
        <v>4.4000000000000004</v>
      </c>
      <c r="IH280" s="4">
        <v>10.4</v>
      </c>
      <c r="II280" s="35">
        <f t="shared" si="22"/>
        <v>4.4000000000000004</v>
      </c>
      <c r="IJ280" s="4"/>
      <c r="IK280" s="4">
        <v>6</v>
      </c>
      <c r="IL280" s="4">
        <v>6</v>
      </c>
      <c r="IM280" s="5">
        <v>7782</v>
      </c>
      <c r="IN280" s="1" t="s">
        <v>411</v>
      </c>
      <c r="IO280" s="71">
        <v>13418</v>
      </c>
      <c r="IP280" s="5">
        <v>28805</v>
      </c>
      <c r="IQ280" s="5"/>
      <c r="IR280" s="5">
        <v>8206</v>
      </c>
      <c r="IS280" s="5"/>
      <c r="IT280" s="5"/>
      <c r="IU280" s="5"/>
      <c r="IV280" s="5">
        <v>51</v>
      </c>
      <c r="IW280" s="5"/>
      <c r="IX280" s="5">
        <v>50480</v>
      </c>
      <c r="IY280" s="5"/>
      <c r="IZ280" s="5"/>
      <c r="JA280" s="5">
        <v>26</v>
      </c>
      <c r="JB280" s="5">
        <v>24</v>
      </c>
      <c r="JC280" s="5">
        <v>214</v>
      </c>
      <c r="JD280" s="5">
        <v>88</v>
      </c>
      <c r="JE280" s="5"/>
      <c r="JF280" s="5"/>
      <c r="JG280" s="5"/>
      <c r="JH280" s="5"/>
      <c r="JI280" s="5"/>
      <c r="JJ280" s="5"/>
      <c r="JK280" s="5"/>
      <c r="JL280" s="5"/>
      <c r="JM280" s="5"/>
      <c r="JN280" s="5"/>
      <c r="JO280" s="5"/>
      <c r="JP280" s="5"/>
      <c r="JQ280" s="5"/>
      <c r="JR280" s="5">
        <v>2564</v>
      </c>
      <c r="JS280" s="5"/>
      <c r="JT280" s="5"/>
      <c r="JU280" s="5">
        <v>113</v>
      </c>
      <c r="JV280" s="5"/>
      <c r="JW280" s="5"/>
      <c r="JX280" s="5"/>
      <c r="JY280" s="5"/>
      <c r="JZ280" s="5"/>
      <c r="KA280" s="5"/>
      <c r="KB280" s="5"/>
      <c r="KC280" s="5"/>
      <c r="KD280" s="5"/>
      <c r="KE280" s="5"/>
      <c r="KF280" s="5">
        <v>0</v>
      </c>
      <c r="KG280" s="5">
        <v>0</v>
      </c>
      <c r="KH280" s="5"/>
      <c r="KI280" s="5">
        <v>66</v>
      </c>
      <c r="KJ280" s="5">
        <v>40</v>
      </c>
      <c r="KK280" s="5">
        <v>40</v>
      </c>
      <c r="KL280" s="5">
        <v>4</v>
      </c>
      <c r="KM280" s="5">
        <v>0</v>
      </c>
      <c r="KN280" s="5"/>
      <c r="KO280" s="5"/>
      <c r="KP280" s="5"/>
      <c r="KQ280" s="5"/>
      <c r="KR280" s="5"/>
      <c r="KS280" s="5"/>
      <c r="KT280" s="5"/>
      <c r="KU280" s="5"/>
      <c r="KV280" s="5"/>
      <c r="KW280" s="5"/>
      <c r="KX280" s="5"/>
      <c r="KY280" s="5"/>
      <c r="KZ280" s="5"/>
      <c r="LA280" s="5"/>
      <c r="LB280" s="5"/>
      <c r="LC280" s="5"/>
      <c r="LD280" s="5"/>
      <c r="LE280" s="5"/>
      <c r="LF280" s="5"/>
      <c r="LG280" s="5"/>
      <c r="LH280" s="5"/>
      <c r="LI280" s="5"/>
      <c r="LJ280" s="5"/>
      <c r="LK280" s="5"/>
      <c r="LL280" s="5"/>
      <c r="LM280" s="5"/>
      <c r="LN280" s="5"/>
      <c r="LO280" s="5"/>
      <c r="LP280" s="5"/>
      <c r="LQ280" s="5"/>
      <c r="LR280" s="5"/>
      <c r="LS280" s="5"/>
      <c r="LT280" s="5"/>
      <c r="LU280" s="5"/>
      <c r="LV280" s="5"/>
      <c r="LW280" s="5"/>
      <c r="LX280" s="5"/>
      <c r="LY280" s="5"/>
      <c r="LZ280" s="5"/>
      <c r="MA280" s="5"/>
      <c r="MB280" s="5"/>
      <c r="MC280" s="5"/>
      <c r="MD280" s="5"/>
      <c r="ME280" s="5"/>
      <c r="MF280" s="5"/>
      <c r="MG280" s="5"/>
      <c r="MH280" s="5"/>
      <c r="MI280" s="5"/>
      <c r="MJ280" s="5"/>
      <c r="MK280" s="5"/>
      <c r="ML280" s="5"/>
      <c r="MM280" s="5"/>
      <c r="MN280" s="5"/>
      <c r="MO280" s="5">
        <v>4</v>
      </c>
      <c r="MP280" s="5">
        <v>0</v>
      </c>
      <c r="MQ280" s="5"/>
      <c r="MR280" s="5"/>
      <c r="MS280" s="5">
        <v>205987</v>
      </c>
      <c r="MT280" s="5"/>
      <c r="MU280" s="5">
        <v>187</v>
      </c>
      <c r="MV280" s="5"/>
      <c r="MW280" s="5"/>
      <c r="MX280" s="5"/>
      <c r="MY280" s="5"/>
      <c r="MZ280" s="5"/>
      <c r="NA280" s="5"/>
      <c r="NB280" s="5"/>
      <c r="NC280" s="5"/>
      <c r="ND280" s="5"/>
      <c r="NE280" s="5"/>
      <c r="NF280" s="5"/>
      <c r="NG280" s="5"/>
      <c r="NH280" s="5"/>
      <c r="NI280" s="5"/>
      <c r="NJ280" s="5"/>
      <c r="NK280" s="5"/>
      <c r="NX280" s="18">
        <f t="shared" si="21"/>
        <v>2563.7999999999952</v>
      </c>
      <c r="NY280" t="str">
        <f t="shared" si="23"/>
        <v>Mid-range</v>
      </c>
      <c r="NZ280" t="str">
        <f t="shared" si="24"/>
        <v>Medium</v>
      </c>
    </row>
    <row r="281" spans="1:390">
      <c r="A281" s="1" t="s">
        <v>557</v>
      </c>
      <c r="B281" s="1" t="s">
        <v>558</v>
      </c>
      <c r="C281" s="32" t="s">
        <v>559</v>
      </c>
      <c r="D281" s="31" t="s">
        <v>393</v>
      </c>
      <c r="E281" s="1">
        <v>20080</v>
      </c>
      <c r="F281" s="1" t="s">
        <v>763</v>
      </c>
      <c r="G281" s="5">
        <v>9535.204952381011</v>
      </c>
      <c r="H281" s="71">
        <v>29886</v>
      </c>
      <c r="I281" s="73"/>
      <c r="J281" s="73">
        <v>35</v>
      </c>
      <c r="K281" s="73">
        <v>6</v>
      </c>
      <c r="L281" s="73"/>
      <c r="M281" s="73"/>
      <c r="N281" s="73"/>
      <c r="O281" s="73"/>
      <c r="P281" s="73"/>
      <c r="Q281" s="73"/>
      <c r="R281" s="73">
        <v>30</v>
      </c>
      <c r="S281" s="73"/>
      <c r="T281" s="73"/>
      <c r="U281" s="73">
        <v>26</v>
      </c>
      <c r="V281" s="73">
        <v>355</v>
      </c>
      <c r="W281" s="94" t="s">
        <v>808</v>
      </c>
      <c r="X281" s="94"/>
      <c r="Y281" s="94"/>
      <c r="Z281" s="94"/>
      <c r="AA281" s="94"/>
      <c r="AB281" s="94"/>
      <c r="AC281" s="95">
        <v>24890</v>
      </c>
      <c r="AD281" s="73"/>
      <c r="AE281" s="73"/>
      <c r="AF281" s="95"/>
      <c r="AG281" s="95">
        <v>35428</v>
      </c>
      <c r="AH281" s="95"/>
      <c r="AI281" s="95"/>
      <c r="AJ281" s="95"/>
      <c r="AK281" s="95"/>
      <c r="AL281" s="95"/>
      <c r="AM281" s="95"/>
      <c r="AN281" s="73"/>
      <c r="AO281" s="96">
        <v>60318</v>
      </c>
      <c r="AP281" s="73"/>
      <c r="AQ281" s="73"/>
      <c r="AR281" s="73"/>
      <c r="AS281" s="73"/>
      <c r="AT281" s="73"/>
      <c r="AU281" s="73"/>
      <c r="AV281" s="73"/>
      <c r="AW281" s="73"/>
      <c r="AX281" s="73"/>
      <c r="AY281" s="73"/>
      <c r="AZ281" s="73"/>
      <c r="BA281" s="73"/>
      <c r="BB281" s="73">
        <v>0</v>
      </c>
      <c r="BC281" s="73"/>
      <c r="BD281" s="73"/>
      <c r="BE281" s="73"/>
      <c r="BF281" s="73"/>
      <c r="BG281" s="73">
        <v>26594</v>
      </c>
      <c r="BH281" s="73"/>
      <c r="BI281" s="73"/>
      <c r="BJ281" s="73"/>
      <c r="BK281" s="73"/>
      <c r="BL281" s="73"/>
      <c r="BM281" s="73"/>
      <c r="BN281" s="73"/>
      <c r="BO281" s="73">
        <v>26594</v>
      </c>
      <c r="BP281" s="73">
        <v>4262</v>
      </c>
      <c r="BQ281" s="73"/>
      <c r="BR281" s="73"/>
      <c r="BS281" s="73"/>
      <c r="BT281" s="73"/>
      <c r="BU281" s="73"/>
      <c r="BV281" s="73"/>
      <c r="BW281" s="2"/>
      <c r="BX281" s="2"/>
      <c r="BY281" s="2"/>
      <c r="BZ281" s="2">
        <v>4262</v>
      </c>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v>2590</v>
      </c>
      <c r="CZ281" s="2"/>
      <c r="DA281" s="2"/>
      <c r="DB281" s="2"/>
      <c r="DC281" s="2"/>
      <c r="DD281" s="2"/>
      <c r="DE281" s="2"/>
      <c r="DF281" s="2">
        <v>33788</v>
      </c>
      <c r="DG281" s="2"/>
      <c r="DH281" s="2"/>
      <c r="DI281" s="2">
        <v>36378</v>
      </c>
      <c r="DJ281" s="2"/>
      <c r="DK281" s="2"/>
      <c r="DL281" s="2"/>
      <c r="DM281" s="2"/>
      <c r="DN281" s="2"/>
      <c r="DO281" s="2"/>
      <c r="DP281" s="2"/>
      <c r="DQ281" s="2"/>
      <c r="DR281" s="2"/>
      <c r="DS281" s="2"/>
      <c r="DT281" s="2"/>
      <c r="DU281" s="2"/>
      <c r="DV281" s="73"/>
      <c r="DW281" s="73"/>
      <c r="DX281" s="2"/>
      <c r="DY281" s="2"/>
      <c r="DZ281" s="2"/>
      <c r="EA281" s="2"/>
      <c r="EB281" s="2"/>
      <c r="EC281" s="2"/>
      <c r="ED281" s="2"/>
      <c r="EE281" s="2"/>
      <c r="EF281" s="2"/>
      <c r="EG281" s="2"/>
      <c r="EH281" s="2"/>
      <c r="EI281" s="73"/>
      <c r="EJ281" s="2">
        <v>2561</v>
      </c>
      <c r="EK281" s="2"/>
      <c r="EL281" s="2"/>
      <c r="EM281" s="2"/>
      <c r="EN281" s="2"/>
      <c r="EO281" s="2"/>
      <c r="EP281" s="2"/>
      <c r="EQ281" s="2"/>
      <c r="ER281" s="2"/>
      <c r="ES281" s="2"/>
      <c r="ET281" s="2">
        <v>2561</v>
      </c>
      <c r="EU281" s="3"/>
      <c r="EV281" s="3"/>
      <c r="EW281" s="3"/>
      <c r="EX281" s="3"/>
      <c r="EY281" s="3"/>
      <c r="EZ281" s="3"/>
      <c r="FA281" s="5"/>
      <c r="FB281" s="5"/>
      <c r="FC281" s="5"/>
      <c r="FD281" s="5"/>
      <c r="FE281" s="5"/>
      <c r="FF281" s="5"/>
      <c r="FG281" s="5"/>
      <c r="FH281" s="5"/>
      <c r="FI281" s="5"/>
      <c r="FJ281" s="5"/>
      <c r="FK281" s="5"/>
      <c r="FL281" s="5"/>
      <c r="FM281" s="5"/>
      <c r="FN281" s="5"/>
      <c r="FO281" s="5"/>
      <c r="FP281" s="5"/>
      <c r="FQ281" s="5"/>
      <c r="FR281" s="5"/>
      <c r="FS281" s="5"/>
      <c r="FT281" s="2"/>
      <c r="FU281" s="2"/>
      <c r="FV281" s="2"/>
      <c r="FW281" s="2"/>
      <c r="FX281" s="2"/>
      <c r="FY281" s="2"/>
      <c r="FZ281" s="2"/>
      <c r="GA281" s="2"/>
      <c r="GB281" s="2"/>
      <c r="GC281" s="2"/>
      <c r="GD281" s="2"/>
      <c r="GE281" s="2"/>
      <c r="GF281" s="2"/>
      <c r="GG281" s="2"/>
      <c r="GH281" s="2"/>
      <c r="GI281" s="2"/>
      <c r="GJ281" s="2"/>
      <c r="GK281" s="2"/>
      <c r="GL281" s="2"/>
      <c r="GM281" s="2"/>
      <c r="GN281" s="2"/>
      <c r="GO281" s="2">
        <v>0</v>
      </c>
      <c r="GP281" s="2">
        <v>91174</v>
      </c>
      <c r="GQ281" s="2">
        <v>38939</v>
      </c>
      <c r="GR281" s="2">
        <v>130113</v>
      </c>
      <c r="GS281" s="1" t="s">
        <v>420</v>
      </c>
      <c r="GT281" s="1"/>
      <c r="GU281" s="1" t="s">
        <v>397</v>
      </c>
      <c r="GV281" s="1" t="s">
        <v>766</v>
      </c>
      <c r="GW281" s="1"/>
      <c r="GX281" s="1"/>
      <c r="GY281" t="s">
        <v>405</v>
      </c>
      <c r="HC281" s="2">
        <v>1108</v>
      </c>
      <c r="HD281" s="2">
        <v>10940</v>
      </c>
      <c r="HE281" s="2">
        <v>0</v>
      </c>
      <c r="HF281" s="2">
        <v>285</v>
      </c>
      <c r="HG281" s="2"/>
      <c r="HH281" s="2">
        <v>54431</v>
      </c>
      <c r="HI281" s="2"/>
      <c r="HJ281" s="2">
        <v>185</v>
      </c>
      <c r="HK281" s="2">
        <v>0</v>
      </c>
      <c r="HL281" s="2">
        <v>1161</v>
      </c>
      <c r="HM281" s="2"/>
      <c r="HN281" s="2"/>
      <c r="HO281" s="2">
        <v>57</v>
      </c>
      <c r="HP281" s="2">
        <v>57</v>
      </c>
      <c r="HQ281" s="2">
        <v>248</v>
      </c>
      <c r="HR281" s="2">
        <v>281</v>
      </c>
      <c r="HS281" s="2"/>
      <c r="HT281" s="2"/>
      <c r="HU281" s="4">
        <v>5</v>
      </c>
      <c r="HV281" s="4"/>
      <c r="HW281" s="4"/>
      <c r="HX281" s="4"/>
      <c r="HY281" s="4"/>
      <c r="HZ281" s="4"/>
      <c r="IA281" s="4"/>
      <c r="IB281" s="4"/>
      <c r="IC281" s="4"/>
      <c r="ID281" s="4"/>
      <c r="IE281" s="4"/>
      <c r="IF281" s="64">
        <v>0.57999999999999996</v>
      </c>
      <c r="IG281" s="4">
        <v>3.71</v>
      </c>
      <c r="IH281" s="4">
        <v>9.7100000000000009</v>
      </c>
      <c r="II281" s="35">
        <f t="shared" si="22"/>
        <v>3.71</v>
      </c>
      <c r="IJ281" s="4"/>
      <c r="IK281" s="4">
        <v>6</v>
      </c>
      <c r="IL281" s="4">
        <v>6</v>
      </c>
      <c r="IM281" s="5">
        <v>9916</v>
      </c>
      <c r="IN281" s="1" t="s">
        <v>411</v>
      </c>
      <c r="IO281" s="71">
        <v>10904</v>
      </c>
      <c r="IP281" s="5">
        <v>14654</v>
      </c>
      <c r="IQ281" s="5">
        <v>8343</v>
      </c>
      <c r="IR281" s="5">
        <v>2729</v>
      </c>
      <c r="IS281" s="5"/>
      <c r="IT281" s="5"/>
      <c r="IU281" s="5"/>
      <c r="IV281" s="5"/>
      <c r="IW281" s="5"/>
      <c r="IX281" s="5">
        <v>36630</v>
      </c>
      <c r="IY281" s="5"/>
      <c r="IZ281" s="5"/>
      <c r="JA281" s="5">
        <v>76</v>
      </c>
      <c r="JB281" s="5">
        <v>73</v>
      </c>
      <c r="JC281" s="5">
        <v>199</v>
      </c>
      <c r="JD281" s="5">
        <v>73</v>
      </c>
      <c r="JE281" s="5"/>
      <c r="JF281" s="5"/>
      <c r="JG281" s="5"/>
      <c r="JH281" s="5"/>
      <c r="JI281" s="5"/>
      <c r="JJ281" s="5"/>
      <c r="JK281" s="5"/>
      <c r="JL281" s="5"/>
      <c r="JM281" s="5"/>
      <c r="JN281" s="5"/>
      <c r="JO281" s="5"/>
      <c r="JP281" s="5"/>
      <c r="JQ281" s="5"/>
      <c r="JR281" s="5">
        <v>3411</v>
      </c>
      <c r="JS281" s="5"/>
      <c r="JT281" s="5"/>
      <c r="JU281" s="5">
        <v>140</v>
      </c>
      <c r="JV281" s="5"/>
      <c r="JW281" s="5"/>
      <c r="JX281" s="5"/>
      <c r="JY281" s="5"/>
      <c r="JZ281" s="5"/>
      <c r="KA281" s="5"/>
      <c r="KB281" s="5"/>
      <c r="KC281" s="5"/>
      <c r="KD281" s="5"/>
      <c r="KE281" s="5"/>
      <c r="KF281" s="5">
        <v>0</v>
      </c>
      <c r="KG281" s="5">
        <v>0</v>
      </c>
      <c r="KH281" s="5">
        <v>0</v>
      </c>
      <c r="KI281" s="5">
        <v>65</v>
      </c>
      <c r="KJ281" s="5">
        <v>40</v>
      </c>
      <c r="KK281" s="5">
        <v>40</v>
      </c>
      <c r="KL281" s="5">
        <v>5</v>
      </c>
      <c r="KM281" s="5">
        <v>0</v>
      </c>
      <c r="KN281" s="5"/>
      <c r="KO281" s="5"/>
      <c r="KP281" s="5"/>
      <c r="KQ281" s="5"/>
      <c r="KR281" s="5"/>
      <c r="KS281" s="5"/>
      <c r="KT281" s="5"/>
      <c r="KU281" s="5"/>
      <c r="KV281" s="5"/>
      <c r="KW281" s="5"/>
      <c r="KX281" s="5"/>
      <c r="KY281" s="5"/>
      <c r="KZ281" s="5"/>
      <c r="LA281" s="5"/>
      <c r="LB281" s="5"/>
      <c r="LC281" s="5"/>
      <c r="LD281" s="5"/>
      <c r="LE281" s="5"/>
      <c r="LF281" s="5"/>
      <c r="LG281" s="5"/>
      <c r="LH281" s="5"/>
      <c r="LI281" s="5"/>
      <c r="LJ281" s="5"/>
      <c r="LK281" s="5"/>
      <c r="LL281" s="5"/>
      <c r="LM281" s="5"/>
      <c r="LN281" s="5"/>
      <c r="LO281" s="5"/>
      <c r="LP281" s="5"/>
      <c r="LQ281" s="5"/>
      <c r="LR281" s="5"/>
      <c r="LS281" s="5"/>
      <c r="LT281" s="5"/>
      <c r="LU281" s="5"/>
      <c r="LV281" s="5"/>
      <c r="LW281" s="5"/>
      <c r="LX281" s="5"/>
      <c r="LY281" s="5"/>
      <c r="LZ281" s="5"/>
      <c r="MA281" s="5"/>
      <c r="MB281" s="5"/>
      <c r="MC281" s="5"/>
      <c r="MD281" s="5"/>
      <c r="ME281" s="5"/>
      <c r="MF281" s="5"/>
      <c r="MG281" s="5"/>
      <c r="MH281" s="5"/>
      <c r="MI281" s="5"/>
      <c r="MJ281" s="5"/>
      <c r="MK281" s="5"/>
      <c r="ML281" s="5"/>
      <c r="MM281" s="5"/>
      <c r="MN281" s="5"/>
      <c r="MO281" s="5">
        <v>5</v>
      </c>
      <c r="MP281" s="5">
        <v>0</v>
      </c>
      <c r="MQ281" s="5"/>
      <c r="MR281" s="5"/>
      <c r="MS281" s="5">
        <v>161867</v>
      </c>
      <c r="MT281" s="5"/>
      <c r="MU281" s="5">
        <v>46</v>
      </c>
      <c r="MV281" s="5"/>
      <c r="MW281" s="5"/>
      <c r="MX281" s="5"/>
      <c r="MY281" s="5"/>
      <c r="MZ281" s="5"/>
      <c r="NA281" s="5"/>
      <c r="NB281" s="5"/>
      <c r="NC281" s="5"/>
      <c r="ND281" s="5"/>
      <c r="NE281" s="5"/>
      <c r="NF281" s="5"/>
      <c r="NG281" s="5"/>
      <c r="NH281" s="5"/>
      <c r="NI281" s="5"/>
      <c r="NJ281" s="5"/>
      <c r="NK281" s="5"/>
      <c r="NX281" s="18">
        <f t="shared" si="21"/>
        <v>2570.1361057630756</v>
      </c>
      <c r="NY281" t="str">
        <f t="shared" si="23"/>
        <v>Mid-range</v>
      </c>
      <c r="NZ281" t="str">
        <f t="shared" si="24"/>
        <v>Small</v>
      </c>
    </row>
    <row r="282" spans="1:390">
      <c r="A282" s="1" t="s">
        <v>525</v>
      </c>
      <c r="B282" s="1" t="s">
        <v>692</v>
      </c>
      <c r="C282" s="32"/>
      <c r="D282" s="1" t="s">
        <v>404</v>
      </c>
      <c r="E282" s="1">
        <v>20080</v>
      </c>
      <c r="F282" s="1" t="s">
        <v>763</v>
      </c>
      <c r="G282" s="5"/>
      <c r="H282" s="71">
        <v>22996</v>
      </c>
      <c r="I282" s="73"/>
      <c r="J282" s="73">
        <v>51</v>
      </c>
      <c r="K282" s="73">
        <v>1</v>
      </c>
      <c r="L282" s="73"/>
      <c r="M282" s="73"/>
      <c r="N282" s="73"/>
      <c r="O282" s="73"/>
      <c r="P282" s="73"/>
      <c r="Q282" s="73"/>
      <c r="R282" s="73">
        <v>30</v>
      </c>
      <c r="S282" s="73"/>
      <c r="T282" s="73"/>
      <c r="U282" s="73">
        <v>6</v>
      </c>
      <c r="V282" s="73">
        <v>176</v>
      </c>
      <c r="W282" s="94">
        <v>0</v>
      </c>
      <c r="X282" s="94"/>
      <c r="Y282" s="94"/>
      <c r="Z282" s="94"/>
      <c r="AA282" s="94"/>
      <c r="AB282" s="94"/>
      <c r="AC282" s="95">
        <v>25164</v>
      </c>
      <c r="AD282" s="73"/>
      <c r="AE282" s="73"/>
      <c r="AF282" s="95">
        <v>0</v>
      </c>
      <c r="AG282" s="95">
        <v>0</v>
      </c>
      <c r="AH282" s="95">
        <v>0</v>
      </c>
      <c r="AI282" s="95">
        <v>0</v>
      </c>
      <c r="AJ282" s="95"/>
      <c r="AK282" s="95"/>
      <c r="AL282" s="95">
        <v>0</v>
      </c>
      <c r="AM282" s="95">
        <v>0</v>
      </c>
      <c r="AN282" s="73"/>
      <c r="AO282" s="96">
        <v>25164</v>
      </c>
      <c r="AP282" s="73">
        <v>2000</v>
      </c>
      <c r="AQ282" s="73"/>
      <c r="AR282" s="73"/>
      <c r="AS282" s="73">
        <v>0</v>
      </c>
      <c r="AT282" s="73">
        <v>0</v>
      </c>
      <c r="AU282" s="73">
        <v>0</v>
      </c>
      <c r="AV282" s="73">
        <v>0</v>
      </c>
      <c r="AW282" s="73"/>
      <c r="AX282" s="73"/>
      <c r="AY282" s="73">
        <v>0</v>
      </c>
      <c r="AZ282" s="73">
        <v>0</v>
      </c>
      <c r="BA282" s="73"/>
      <c r="BB282" s="73">
        <v>2000</v>
      </c>
      <c r="BC282" s="73">
        <v>8740</v>
      </c>
      <c r="BD282" s="73"/>
      <c r="BE282" s="73"/>
      <c r="BF282" s="73">
        <v>0</v>
      </c>
      <c r="BG282" s="73">
        <v>0</v>
      </c>
      <c r="BH282" s="73">
        <v>0</v>
      </c>
      <c r="BI282" s="73">
        <v>0</v>
      </c>
      <c r="BJ282" s="73"/>
      <c r="BK282" s="73"/>
      <c r="BL282" s="73">
        <v>0</v>
      </c>
      <c r="BM282" s="73">
        <v>0</v>
      </c>
      <c r="BN282" s="73"/>
      <c r="BO282" s="73">
        <v>8740</v>
      </c>
      <c r="BP282" s="73">
        <v>0</v>
      </c>
      <c r="BQ282" s="73"/>
      <c r="BR282" s="73">
        <v>0</v>
      </c>
      <c r="BS282" s="73">
        <v>0</v>
      </c>
      <c r="BT282" s="73">
        <v>0</v>
      </c>
      <c r="BU282" s="73">
        <v>0</v>
      </c>
      <c r="BV282" s="73"/>
      <c r="BW282" s="2"/>
      <c r="BX282" s="2">
        <v>0</v>
      </c>
      <c r="BY282" s="2">
        <v>0</v>
      </c>
      <c r="BZ282" s="2">
        <v>0</v>
      </c>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v>18574</v>
      </c>
      <c r="CZ282" s="2"/>
      <c r="DA282" s="2">
        <v>0</v>
      </c>
      <c r="DB282" s="2">
        <v>0</v>
      </c>
      <c r="DC282" s="2">
        <v>0</v>
      </c>
      <c r="DD282" s="2"/>
      <c r="DE282" s="2"/>
      <c r="DF282" s="2">
        <v>18181</v>
      </c>
      <c r="DG282" s="2">
        <v>0</v>
      </c>
      <c r="DH282" s="2">
        <v>0</v>
      </c>
      <c r="DI282" s="2">
        <v>36755</v>
      </c>
      <c r="DJ282" s="2"/>
      <c r="DK282" s="2"/>
      <c r="DL282" s="2"/>
      <c r="DM282" s="2"/>
      <c r="DN282" s="2"/>
      <c r="DO282" s="2"/>
      <c r="DP282" s="2"/>
      <c r="DQ282" s="2"/>
      <c r="DR282" s="2"/>
      <c r="DS282" s="2"/>
      <c r="DT282" s="2"/>
      <c r="DU282" s="2"/>
      <c r="DV282" s="73"/>
      <c r="DW282" s="73"/>
      <c r="DX282" s="2"/>
      <c r="DY282" s="2"/>
      <c r="DZ282" s="2"/>
      <c r="EA282" s="2"/>
      <c r="EB282" s="2"/>
      <c r="EC282" s="2"/>
      <c r="ED282" s="2"/>
      <c r="EE282" s="2"/>
      <c r="EF282" s="2"/>
      <c r="EG282" s="2"/>
      <c r="EH282" s="2"/>
      <c r="EI282" s="73"/>
      <c r="EJ282" s="2">
        <v>1714</v>
      </c>
      <c r="EK282" s="2"/>
      <c r="EL282" s="2">
        <v>0</v>
      </c>
      <c r="EM282" s="2">
        <v>0</v>
      </c>
      <c r="EN282" s="2">
        <v>0</v>
      </c>
      <c r="EO282" s="2"/>
      <c r="EP282" s="2"/>
      <c r="EQ282" s="2">
        <v>0</v>
      </c>
      <c r="ER282" s="2">
        <v>0</v>
      </c>
      <c r="ES282" s="2">
        <v>1341</v>
      </c>
      <c r="ET282" s="2">
        <v>3055</v>
      </c>
      <c r="EU282" s="3"/>
      <c r="EV282" s="3"/>
      <c r="EW282" s="3"/>
      <c r="EX282" s="3"/>
      <c r="EY282" s="3"/>
      <c r="EZ282" s="3"/>
      <c r="FA282" s="5"/>
      <c r="FB282" s="5"/>
      <c r="FC282" s="5"/>
      <c r="FD282" s="5"/>
      <c r="FE282" s="5"/>
      <c r="FF282" s="5"/>
      <c r="FG282" s="5"/>
      <c r="FH282" s="5"/>
      <c r="FI282" s="5"/>
      <c r="FJ282" s="5"/>
      <c r="FK282" s="5"/>
      <c r="FL282" s="5"/>
      <c r="FM282" s="5"/>
      <c r="FN282" s="5"/>
      <c r="FO282" s="5"/>
      <c r="FP282" s="5"/>
      <c r="FQ282" s="5"/>
      <c r="FR282" s="5"/>
      <c r="FS282" s="5"/>
      <c r="FT282" s="2"/>
      <c r="FU282" s="2"/>
      <c r="FV282" s="2"/>
      <c r="FW282" s="2"/>
      <c r="FX282" s="2"/>
      <c r="FY282" s="2"/>
      <c r="FZ282" s="2"/>
      <c r="GA282" s="2"/>
      <c r="GB282" s="2"/>
      <c r="GC282" s="2"/>
      <c r="GD282" s="2"/>
      <c r="GE282" s="2">
        <v>0</v>
      </c>
      <c r="GF282" s="2"/>
      <c r="GG282" s="2">
        <v>0</v>
      </c>
      <c r="GH282" s="2">
        <v>0</v>
      </c>
      <c r="GI282" s="2">
        <v>0</v>
      </c>
      <c r="GJ282" s="2">
        <v>0</v>
      </c>
      <c r="GK282" s="2"/>
      <c r="GL282" s="2"/>
      <c r="GM282" s="2">
        <v>0</v>
      </c>
      <c r="GN282" s="2">
        <v>0</v>
      </c>
      <c r="GO282" s="2">
        <v>0</v>
      </c>
      <c r="GP282" s="2">
        <v>33904</v>
      </c>
      <c r="GQ282" s="2">
        <v>41810</v>
      </c>
      <c r="GR282" s="2">
        <v>75714</v>
      </c>
      <c r="GS282" s="1" t="s">
        <v>420</v>
      </c>
      <c r="GT282" s="1"/>
      <c r="GU282" s="1" t="s">
        <v>439</v>
      </c>
      <c r="GV282" s="1" t="s">
        <v>766</v>
      </c>
      <c r="GW282" t="s">
        <v>410</v>
      </c>
      <c r="GX282" s="1"/>
      <c r="HC282" s="2">
        <v>841</v>
      </c>
      <c r="HD282" s="2">
        <v>3021</v>
      </c>
      <c r="HE282" s="2">
        <v>17360</v>
      </c>
      <c r="HF282" s="2">
        <v>98</v>
      </c>
      <c r="HG282" s="2"/>
      <c r="HH282" s="2">
        <v>17301</v>
      </c>
      <c r="HI282" s="2"/>
      <c r="HJ282" s="2">
        <v>163</v>
      </c>
      <c r="HK282" s="2">
        <v>2968</v>
      </c>
      <c r="HL282" s="2">
        <v>932</v>
      </c>
      <c r="HM282" s="2"/>
      <c r="HN282" s="2"/>
      <c r="HO282" s="2">
        <v>27</v>
      </c>
      <c r="HP282" s="2">
        <v>27</v>
      </c>
      <c r="HQ282" s="2">
        <v>0</v>
      </c>
      <c r="HR282" s="2">
        <v>193</v>
      </c>
      <c r="HS282" s="2"/>
      <c r="HT282" s="2"/>
      <c r="HU282" s="4">
        <v>2</v>
      </c>
      <c r="HV282" s="4"/>
      <c r="HW282" s="4"/>
      <c r="HX282" s="4"/>
      <c r="HY282" s="4"/>
      <c r="HZ282" s="4"/>
      <c r="IA282" s="4"/>
      <c r="IB282" s="4"/>
      <c r="IC282" s="4"/>
      <c r="ID282" s="4"/>
      <c r="IE282" s="4"/>
      <c r="IF282" s="64">
        <v>1.2</v>
      </c>
      <c r="IG282" s="4">
        <v>2.34</v>
      </c>
      <c r="IH282" s="4">
        <v>6.59</v>
      </c>
      <c r="II282" s="35">
        <f t="shared" si="22"/>
        <v>2.34</v>
      </c>
      <c r="IJ282" s="4"/>
      <c r="IK282" s="4">
        <v>5</v>
      </c>
      <c r="IL282" s="4">
        <v>4.25</v>
      </c>
      <c r="IM282" s="5">
        <v>7426</v>
      </c>
      <c r="IN282" s="1" t="s">
        <v>400</v>
      </c>
      <c r="IO282" s="71">
        <v>8674</v>
      </c>
      <c r="IP282" s="5">
        <v>5823</v>
      </c>
      <c r="IQ282" s="5">
        <v>129</v>
      </c>
      <c r="IR282" s="5">
        <v>7481</v>
      </c>
      <c r="IS282" s="5"/>
      <c r="IT282" s="5"/>
      <c r="IU282" s="5"/>
      <c r="IV282" s="5">
        <v>346</v>
      </c>
      <c r="IW282" s="5"/>
      <c r="IX282" s="5">
        <v>22453</v>
      </c>
      <c r="IY282" s="5"/>
      <c r="IZ282" s="5"/>
      <c r="JA282" s="5">
        <v>202</v>
      </c>
      <c r="JB282" s="5">
        <v>195</v>
      </c>
      <c r="JC282" s="5">
        <v>0</v>
      </c>
      <c r="JD282" s="5">
        <v>0</v>
      </c>
      <c r="JE282" s="5"/>
      <c r="JF282" s="5"/>
      <c r="JG282" s="5"/>
      <c r="JH282" s="5"/>
      <c r="JI282" s="5"/>
      <c r="JJ282" s="5"/>
      <c r="JK282" s="5"/>
      <c r="JL282" s="5"/>
      <c r="JM282" s="5"/>
      <c r="JN282" s="5"/>
      <c r="JO282" s="5"/>
      <c r="JP282" s="5"/>
      <c r="JQ282" s="5"/>
      <c r="JR282" s="5">
        <v>2949</v>
      </c>
      <c r="JS282" s="5"/>
      <c r="JT282" s="5"/>
      <c r="JU282" s="5">
        <v>118</v>
      </c>
      <c r="JV282" s="5"/>
      <c r="JW282" s="5"/>
      <c r="JX282" s="5"/>
      <c r="JY282" s="5"/>
      <c r="JZ282" s="5"/>
      <c r="KA282" s="5"/>
      <c r="KB282" s="5"/>
      <c r="KC282" s="5"/>
      <c r="KD282" s="5"/>
      <c r="KE282" s="5"/>
      <c r="KF282" s="5">
        <v>2</v>
      </c>
      <c r="KG282" s="5">
        <v>3</v>
      </c>
      <c r="KH282" s="5">
        <v>20</v>
      </c>
      <c r="KI282" s="5">
        <v>61</v>
      </c>
      <c r="KJ282" s="5">
        <v>48</v>
      </c>
      <c r="KK282" s="5">
        <v>48</v>
      </c>
      <c r="KL282" s="5">
        <v>5</v>
      </c>
      <c r="KM282" s="5">
        <v>0</v>
      </c>
      <c r="KN282" s="5"/>
      <c r="KO282" s="5"/>
      <c r="KP282" s="5"/>
      <c r="KQ282" s="5"/>
      <c r="KR282" s="5"/>
      <c r="KS282" s="5"/>
      <c r="KT282" s="5"/>
      <c r="KU282" s="5"/>
      <c r="KV282" s="5"/>
      <c r="KW282" s="5"/>
      <c r="KX282" s="5"/>
      <c r="KY282" s="5"/>
      <c r="KZ282" s="5"/>
      <c r="LA282" s="5"/>
      <c r="LB282" s="5"/>
      <c r="LC282" s="5"/>
      <c r="LD282" s="5"/>
      <c r="LE282" s="5"/>
      <c r="LF282" s="5"/>
      <c r="LG282" s="5"/>
      <c r="LH282" s="5"/>
      <c r="LI282" s="5"/>
      <c r="LJ282" s="5"/>
      <c r="LK282" s="5"/>
      <c r="LL282" s="5"/>
      <c r="LM282" s="5"/>
      <c r="LN282" s="5"/>
      <c r="LO282" s="5"/>
      <c r="LP282" s="5"/>
      <c r="LQ282" s="5"/>
      <c r="LR282" s="5"/>
      <c r="LS282" s="5"/>
      <c r="LT282" s="5"/>
      <c r="LU282" s="5"/>
      <c r="LV282" s="5"/>
      <c r="LW282" s="5"/>
      <c r="LX282" s="5"/>
      <c r="LY282" s="5"/>
      <c r="LZ282" s="5"/>
      <c r="MA282" s="5"/>
      <c r="MB282" s="5"/>
      <c r="MC282" s="5"/>
      <c r="MD282" s="5"/>
      <c r="ME282" s="5"/>
      <c r="MF282" s="5"/>
      <c r="MG282" s="5"/>
      <c r="MH282" s="5"/>
      <c r="MI282" s="5"/>
      <c r="MJ282" s="5"/>
      <c r="MK282" s="5"/>
      <c r="ML282" s="5"/>
      <c r="MM282" s="5"/>
      <c r="MN282" s="5"/>
      <c r="MO282" s="5">
        <v>5</v>
      </c>
      <c r="MP282" s="5">
        <v>0</v>
      </c>
      <c r="MQ282" s="5"/>
      <c r="MR282" s="5"/>
      <c r="MS282" s="5">
        <v>175635</v>
      </c>
      <c r="MT282" s="5"/>
      <c r="MU282" s="5">
        <v>0</v>
      </c>
      <c r="MV282" s="5"/>
      <c r="MW282" s="5"/>
      <c r="MX282" s="5"/>
      <c r="MY282" s="5"/>
      <c r="MZ282" s="5"/>
      <c r="NA282" s="5"/>
      <c r="NB282" s="5"/>
      <c r="NC282" s="5"/>
      <c r="ND282" s="5"/>
      <c r="NE282" s="5"/>
      <c r="NF282" s="5"/>
      <c r="NG282" s="5"/>
      <c r="NH282" s="5"/>
      <c r="NI282" s="5"/>
      <c r="NJ282" s="5"/>
      <c r="NK282" s="5"/>
      <c r="NX282" s="18">
        <f t="shared" si="21"/>
        <v>0</v>
      </c>
      <c r="NY282" t="str">
        <f t="shared" si="23"/>
        <v>Smaller</v>
      </c>
      <c r="NZ282" t="str">
        <f t="shared" si="24"/>
        <v>Small</v>
      </c>
    </row>
    <row r="283" spans="1:390">
      <c r="A283" s="1" t="s">
        <v>565</v>
      </c>
      <c r="B283" s="1" t="s">
        <v>566</v>
      </c>
      <c r="C283" s="32" t="s">
        <v>567</v>
      </c>
      <c r="D283" s="31" t="s">
        <v>393</v>
      </c>
      <c r="E283" s="1">
        <v>20080</v>
      </c>
      <c r="F283" s="1" t="s">
        <v>763</v>
      </c>
      <c r="G283" s="5">
        <v>2409.932190476191</v>
      </c>
      <c r="H283" s="71">
        <v>11000</v>
      </c>
      <c r="I283" s="73"/>
      <c r="J283" s="73">
        <v>19</v>
      </c>
      <c r="K283" s="73">
        <v>2</v>
      </c>
      <c r="L283" s="73"/>
      <c r="M283" s="73"/>
      <c r="N283" s="73"/>
      <c r="O283" s="73"/>
      <c r="P283" s="73"/>
      <c r="Q283" s="73"/>
      <c r="R283" s="73">
        <v>0</v>
      </c>
      <c r="S283" s="73"/>
      <c r="T283" s="73"/>
      <c r="U283" s="73">
        <v>25</v>
      </c>
      <c r="V283" s="73">
        <v>145</v>
      </c>
      <c r="W283" s="94" t="s">
        <v>809</v>
      </c>
      <c r="X283" s="94"/>
      <c r="Y283" s="94"/>
      <c r="Z283" s="94"/>
      <c r="AA283" s="94"/>
      <c r="AB283" s="94"/>
      <c r="AC283" s="95">
        <v>25920</v>
      </c>
      <c r="AD283" s="73"/>
      <c r="AE283" s="73"/>
      <c r="AF283" s="95"/>
      <c r="AG283" s="95"/>
      <c r="AH283" s="95"/>
      <c r="AI283" s="95"/>
      <c r="AJ283" s="95"/>
      <c r="AK283" s="95"/>
      <c r="AL283" s="95"/>
      <c r="AM283" s="95"/>
      <c r="AN283" s="73"/>
      <c r="AO283" s="96">
        <v>25920</v>
      </c>
      <c r="AP283" s="73">
        <v>3000</v>
      </c>
      <c r="AQ283" s="73"/>
      <c r="AR283" s="73"/>
      <c r="AS283" s="73"/>
      <c r="AT283" s="73"/>
      <c r="AU283" s="73"/>
      <c r="AV283" s="73"/>
      <c r="AW283" s="73"/>
      <c r="AX283" s="73"/>
      <c r="AY283" s="73"/>
      <c r="AZ283" s="73"/>
      <c r="BA283" s="73"/>
      <c r="BB283" s="73">
        <v>3000</v>
      </c>
      <c r="BC283" s="73">
        <v>5077</v>
      </c>
      <c r="BD283" s="73"/>
      <c r="BE283" s="73"/>
      <c r="BF283" s="73"/>
      <c r="BG283" s="73"/>
      <c r="BH283" s="73"/>
      <c r="BI283" s="73"/>
      <c r="BJ283" s="73"/>
      <c r="BK283" s="73"/>
      <c r="BL283" s="73"/>
      <c r="BM283" s="73"/>
      <c r="BN283" s="73"/>
      <c r="BO283" s="73">
        <v>5077</v>
      </c>
      <c r="BP283" s="73">
        <v>0</v>
      </c>
      <c r="BQ283" s="73"/>
      <c r="BR283" s="73"/>
      <c r="BS283" s="73"/>
      <c r="BT283" s="73"/>
      <c r="BU283" s="73"/>
      <c r="BV283" s="73"/>
      <c r="BW283" s="2"/>
      <c r="BX283" s="2"/>
      <c r="BY283" s="2"/>
      <c r="BZ283" s="2">
        <v>0</v>
      </c>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v>36583</v>
      </c>
      <c r="DG283" s="2"/>
      <c r="DH283" s="2"/>
      <c r="DI283" s="2">
        <v>36583</v>
      </c>
      <c r="DJ283" s="2"/>
      <c r="DK283" s="2"/>
      <c r="DL283" s="2"/>
      <c r="DM283" s="2"/>
      <c r="DN283" s="2"/>
      <c r="DO283" s="2"/>
      <c r="DP283" s="2"/>
      <c r="DQ283" s="2"/>
      <c r="DR283" s="2"/>
      <c r="DS283" s="2"/>
      <c r="DT283" s="2"/>
      <c r="DU283" s="2"/>
      <c r="DV283" s="73"/>
      <c r="DW283" s="73"/>
      <c r="DX283" s="2"/>
      <c r="DY283" s="2"/>
      <c r="DZ283" s="2"/>
      <c r="EA283" s="2"/>
      <c r="EB283" s="2"/>
      <c r="EC283" s="2"/>
      <c r="ED283" s="2"/>
      <c r="EE283" s="2"/>
      <c r="EF283" s="2"/>
      <c r="EG283" s="2"/>
      <c r="EH283" s="2"/>
      <c r="EI283" s="73"/>
      <c r="EJ283" s="2">
        <v>1350</v>
      </c>
      <c r="EK283" s="2"/>
      <c r="EL283" s="2"/>
      <c r="EM283" s="2"/>
      <c r="EN283" s="2"/>
      <c r="EO283" s="2"/>
      <c r="EP283" s="2"/>
      <c r="EQ283" s="2"/>
      <c r="ER283" s="2"/>
      <c r="ES283" s="2"/>
      <c r="ET283" s="2">
        <v>1350</v>
      </c>
      <c r="EU283" s="3"/>
      <c r="EV283" s="3"/>
      <c r="EW283" s="3"/>
      <c r="EX283" s="3"/>
      <c r="EY283" s="3"/>
      <c r="EZ283" s="3"/>
      <c r="FA283" s="5"/>
      <c r="FB283" s="5"/>
      <c r="FC283" s="5"/>
      <c r="FD283" s="5"/>
      <c r="FE283" s="5"/>
      <c r="FF283" s="5"/>
      <c r="FG283" s="5"/>
      <c r="FH283" s="5"/>
      <c r="FI283" s="5"/>
      <c r="FJ283" s="5"/>
      <c r="FK283" s="5"/>
      <c r="FL283" s="5"/>
      <c r="FM283" s="5"/>
      <c r="FN283" s="5"/>
      <c r="FO283" s="5"/>
      <c r="FP283" s="5"/>
      <c r="FQ283" s="5"/>
      <c r="FR283" s="5"/>
      <c r="FS283" s="5"/>
      <c r="FT283" s="2"/>
      <c r="FU283" s="2"/>
      <c r="FV283" s="2"/>
      <c r="FW283" s="2"/>
      <c r="FX283" s="2"/>
      <c r="FY283" s="2"/>
      <c r="FZ283" s="2"/>
      <c r="GA283" s="2"/>
      <c r="GB283" s="2"/>
      <c r="GC283" s="2"/>
      <c r="GD283" s="2"/>
      <c r="GE283" s="2"/>
      <c r="GF283" s="2"/>
      <c r="GG283" s="2"/>
      <c r="GH283" s="2"/>
      <c r="GI283" s="2"/>
      <c r="GJ283" s="2"/>
      <c r="GK283" s="2"/>
      <c r="GL283" s="2"/>
      <c r="GM283" s="2"/>
      <c r="GN283" s="2"/>
      <c r="GO283" s="2">
        <v>0</v>
      </c>
      <c r="GP283" s="2">
        <v>30997</v>
      </c>
      <c r="GQ283" s="2">
        <v>40933</v>
      </c>
      <c r="GR283" s="2">
        <v>71930</v>
      </c>
      <c r="GS283" s="1" t="s">
        <v>420</v>
      </c>
      <c r="GT283" s="1"/>
      <c r="GU283" s="1"/>
      <c r="GV283" s="1" t="s">
        <v>768</v>
      </c>
      <c r="GW283" s="1"/>
      <c r="GX283" t="s">
        <v>459</v>
      </c>
      <c r="GY283" s="1"/>
      <c r="GZ283" s="1"/>
      <c r="HA283" s="1"/>
      <c r="HC283" s="2">
        <v>658</v>
      </c>
      <c r="HD283" s="2">
        <v>8323</v>
      </c>
      <c r="HE283" s="2">
        <v>18970</v>
      </c>
      <c r="HF283" s="2">
        <v>104</v>
      </c>
      <c r="HG283" s="2"/>
      <c r="HH283" s="2">
        <v>33836</v>
      </c>
      <c r="HI283" s="2"/>
      <c r="HJ283" s="2">
        <v>313</v>
      </c>
      <c r="HK283" s="2">
        <v>3485</v>
      </c>
      <c r="HL283" s="2">
        <v>746</v>
      </c>
      <c r="HM283" s="2"/>
      <c r="HN283" s="2"/>
      <c r="HO283" s="2">
        <v>125</v>
      </c>
      <c r="HP283" s="2">
        <v>171</v>
      </c>
      <c r="HQ283" s="2">
        <v>167</v>
      </c>
      <c r="HR283" s="2">
        <v>28</v>
      </c>
      <c r="HS283" s="2"/>
      <c r="HT283" s="2"/>
      <c r="HU283" s="4">
        <v>1</v>
      </c>
      <c r="HV283" s="4"/>
      <c r="HW283" s="4"/>
      <c r="HX283" s="4"/>
      <c r="HY283" s="4"/>
      <c r="HZ283" s="4"/>
      <c r="IA283" s="4"/>
      <c r="IB283" s="4"/>
      <c r="IC283" s="4"/>
      <c r="ID283" s="4"/>
      <c r="IE283" s="4"/>
      <c r="IF283" s="64">
        <v>57.8</v>
      </c>
      <c r="IG283" s="4">
        <v>1</v>
      </c>
      <c r="IH283" s="4">
        <v>4.9000000000000004</v>
      </c>
      <c r="II283" s="35">
        <f t="shared" si="22"/>
        <v>1</v>
      </c>
      <c r="IJ283" s="4"/>
      <c r="IK283" s="4">
        <v>5</v>
      </c>
      <c r="IL283" s="4">
        <v>3.9</v>
      </c>
      <c r="IM283" s="5">
        <v>1804</v>
      </c>
      <c r="IN283" s="1" t="s">
        <v>411</v>
      </c>
      <c r="IO283" s="71">
        <v>5823</v>
      </c>
      <c r="IP283" s="5">
        <v>2241</v>
      </c>
      <c r="IQ283" s="5">
        <v>3412</v>
      </c>
      <c r="IR283" s="5">
        <v>1579</v>
      </c>
      <c r="IS283" s="5"/>
      <c r="IT283" s="5"/>
      <c r="IU283" s="5"/>
      <c r="IV283" s="5">
        <v>856</v>
      </c>
      <c r="IW283" s="5"/>
      <c r="IX283" s="5">
        <v>13911</v>
      </c>
      <c r="IY283" s="5"/>
      <c r="IZ283" s="5"/>
      <c r="JA283" s="5">
        <v>407</v>
      </c>
      <c r="JB283" s="5">
        <v>353</v>
      </c>
      <c r="JC283" s="5">
        <v>408</v>
      </c>
      <c r="JD283" s="5">
        <v>190</v>
      </c>
      <c r="JE283" s="5"/>
      <c r="JF283" s="5"/>
      <c r="JG283" s="5"/>
      <c r="JH283" s="5"/>
      <c r="JI283" s="5"/>
      <c r="JJ283" s="5"/>
      <c r="JK283" s="5"/>
      <c r="JL283" s="5"/>
      <c r="JM283" s="5"/>
      <c r="JN283" s="5"/>
      <c r="JO283" s="5"/>
      <c r="JP283" s="5"/>
      <c r="JQ283" s="5"/>
      <c r="JR283" s="5">
        <v>1402</v>
      </c>
      <c r="JS283" s="5"/>
      <c r="JT283" s="5"/>
      <c r="JU283" s="5">
        <v>74</v>
      </c>
      <c r="JV283" s="5"/>
      <c r="JW283" s="5"/>
      <c r="JX283" s="5"/>
      <c r="JY283" s="5"/>
      <c r="JZ283" s="5"/>
      <c r="KA283" s="5"/>
      <c r="KB283" s="5"/>
      <c r="KC283" s="5"/>
      <c r="KD283" s="5"/>
      <c r="KE283" s="5"/>
      <c r="KF283" s="5">
        <v>0</v>
      </c>
      <c r="KG283" s="5">
        <v>0</v>
      </c>
      <c r="KH283" s="5">
        <v>0</v>
      </c>
      <c r="KI283" s="5">
        <v>52</v>
      </c>
      <c r="KJ283" s="5">
        <v>32</v>
      </c>
      <c r="KK283" s="5">
        <v>32</v>
      </c>
      <c r="KL283" s="5">
        <v>0</v>
      </c>
      <c r="KM283" s="5">
        <v>3</v>
      </c>
      <c r="KN283" s="5"/>
      <c r="KO283" s="5"/>
      <c r="KP283" s="5"/>
      <c r="KQ283" s="5"/>
      <c r="KR283" s="5"/>
      <c r="KS283" s="5"/>
      <c r="KT283" s="5"/>
      <c r="KU283" s="5"/>
      <c r="KV283" s="5"/>
      <c r="KW283" s="5"/>
      <c r="KX283" s="5"/>
      <c r="KY283" s="5"/>
      <c r="KZ283" s="5"/>
      <c r="LA283" s="5"/>
      <c r="LB283" s="5"/>
      <c r="LC283" s="5"/>
      <c r="LD283" s="5"/>
      <c r="LE283" s="5"/>
      <c r="LF283" s="5"/>
      <c r="LG283" s="5"/>
      <c r="LH283" s="5"/>
      <c r="LI283" s="5"/>
      <c r="LJ283" s="5"/>
      <c r="LK283" s="5"/>
      <c r="LL283" s="5"/>
      <c r="LM283" s="5"/>
      <c r="LN283" s="5"/>
      <c r="LO283" s="5"/>
      <c r="LP283" s="5"/>
      <c r="LQ283" s="5"/>
      <c r="LR283" s="5"/>
      <c r="LS283" s="5"/>
      <c r="LT283" s="5"/>
      <c r="LU283" s="5"/>
      <c r="LV283" s="5"/>
      <c r="LW283" s="5"/>
      <c r="LX283" s="5"/>
      <c r="LY283" s="5"/>
      <c r="LZ283" s="5"/>
      <c r="MA283" s="5"/>
      <c r="MB283" s="5"/>
      <c r="MC283" s="5"/>
      <c r="MD283" s="5"/>
      <c r="ME283" s="5"/>
      <c r="MF283" s="5"/>
      <c r="MG283" s="5"/>
      <c r="MH283" s="5"/>
      <c r="MI283" s="5"/>
      <c r="MJ283" s="5"/>
      <c r="MK283" s="5"/>
      <c r="ML283" s="5"/>
      <c r="MM283" s="5"/>
      <c r="MN283" s="5"/>
      <c r="MO283" s="5">
        <v>0</v>
      </c>
      <c r="MP283" s="5">
        <v>3</v>
      </c>
      <c r="MQ283" s="5"/>
      <c r="MR283" s="5"/>
      <c r="MS283" s="5">
        <v>67541</v>
      </c>
      <c r="MT283" s="5"/>
      <c r="MU283" s="5">
        <v>41</v>
      </c>
      <c r="MV283" s="5"/>
      <c r="MW283" s="5"/>
      <c r="MX283" s="5"/>
      <c r="MY283" s="5"/>
      <c r="MZ283" s="5"/>
      <c r="NA283" s="5"/>
      <c r="NB283" s="5"/>
      <c r="NC283" s="5"/>
      <c r="ND283" s="5"/>
      <c r="NE283" s="5"/>
      <c r="NF283" s="5"/>
      <c r="NG283" s="5"/>
      <c r="NH283" s="5"/>
      <c r="NI283" s="5"/>
      <c r="NJ283" s="5"/>
      <c r="NK283" s="5"/>
      <c r="NX283" s="18">
        <f t="shared" si="21"/>
        <v>2409.932190476191</v>
      </c>
      <c r="NY283" t="str">
        <f t="shared" si="23"/>
        <v>Smaller</v>
      </c>
      <c r="NZ283" t="str">
        <f t="shared" si="24"/>
        <v>Small</v>
      </c>
    </row>
    <row r="284" spans="1:390">
      <c r="A284" s="1" t="s">
        <v>511</v>
      </c>
      <c r="B284" s="1" t="s">
        <v>512</v>
      </c>
      <c r="C284" s="32" t="s">
        <v>513</v>
      </c>
      <c r="D284" s="31" t="s">
        <v>393</v>
      </c>
      <c r="E284" s="1">
        <v>20080</v>
      </c>
      <c r="F284" s="1" t="s">
        <v>763</v>
      </c>
      <c r="G284" s="5">
        <v>6997.9984761904734</v>
      </c>
      <c r="H284" s="71">
        <v>63700</v>
      </c>
      <c r="I284" s="73"/>
      <c r="J284" s="73">
        <v>44</v>
      </c>
      <c r="K284" s="73">
        <v>4</v>
      </c>
      <c r="L284" s="73"/>
      <c r="M284" s="73"/>
      <c r="N284" s="73"/>
      <c r="O284" s="73"/>
      <c r="P284" s="73"/>
      <c r="Q284" s="73"/>
      <c r="R284" s="73">
        <v>45</v>
      </c>
      <c r="S284" s="73"/>
      <c r="T284" s="73"/>
      <c r="U284" s="73">
        <v>24</v>
      </c>
      <c r="V284" s="73">
        <v>243</v>
      </c>
      <c r="W284" s="94" t="s">
        <v>810</v>
      </c>
      <c r="X284" s="94"/>
      <c r="Y284" s="94"/>
      <c r="Z284" s="94"/>
      <c r="AA284" s="94"/>
      <c r="AB284" s="94"/>
      <c r="AC284" s="95">
        <v>26887</v>
      </c>
      <c r="AD284" s="73"/>
      <c r="AE284" s="73"/>
      <c r="AF284" s="95"/>
      <c r="AG284" s="95"/>
      <c r="AH284" s="95"/>
      <c r="AI284" s="95"/>
      <c r="AJ284" s="95"/>
      <c r="AK284" s="95"/>
      <c r="AL284" s="95"/>
      <c r="AM284" s="95">
        <v>23000</v>
      </c>
      <c r="AN284" s="73"/>
      <c r="AO284" s="96">
        <v>49887</v>
      </c>
      <c r="AP284" s="73"/>
      <c r="AQ284" s="73"/>
      <c r="AR284" s="73"/>
      <c r="AS284" s="73"/>
      <c r="AT284" s="73"/>
      <c r="AU284" s="73"/>
      <c r="AV284" s="73">
        <v>4000</v>
      </c>
      <c r="AW284" s="73"/>
      <c r="AX284" s="73"/>
      <c r="AY284" s="73"/>
      <c r="AZ284" s="73"/>
      <c r="BA284" s="73"/>
      <c r="BB284" s="73">
        <v>4000</v>
      </c>
      <c r="BC284" s="73">
        <v>18815</v>
      </c>
      <c r="BD284" s="73"/>
      <c r="BE284" s="73"/>
      <c r="BF284" s="73"/>
      <c r="BG284" s="73"/>
      <c r="BH284" s="73"/>
      <c r="BI284" s="73"/>
      <c r="BJ284" s="73"/>
      <c r="BK284" s="73"/>
      <c r="BL284" s="73"/>
      <c r="BM284" s="73">
        <v>16305</v>
      </c>
      <c r="BN284" s="73"/>
      <c r="BO284" s="73">
        <v>35120</v>
      </c>
      <c r="BP284" s="73"/>
      <c r="BQ284" s="73"/>
      <c r="BR284" s="73"/>
      <c r="BS284" s="73"/>
      <c r="BT284" s="73"/>
      <c r="BU284" s="73"/>
      <c r="BV284" s="73"/>
      <c r="BW284" s="2"/>
      <c r="BX284" s="2"/>
      <c r="BY284" s="2"/>
      <c r="BZ284" s="2">
        <v>0</v>
      </c>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v>25637</v>
      </c>
      <c r="CZ284" s="2"/>
      <c r="DA284" s="2"/>
      <c r="DB284" s="2"/>
      <c r="DC284" s="2"/>
      <c r="DD284" s="2"/>
      <c r="DE284" s="2"/>
      <c r="DF284" s="2">
        <v>32300</v>
      </c>
      <c r="DG284" s="2"/>
      <c r="DH284" s="2"/>
      <c r="DI284" s="2">
        <v>57937</v>
      </c>
      <c r="DJ284" s="2"/>
      <c r="DK284" s="2"/>
      <c r="DL284" s="2"/>
      <c r="DM284" s="2"/>
      <c r="DN284" s="2"/>
      <c r="DO284" s="2"/>
      <c r="DP284" s="2"/>
      <c r="DQ284" s="2"/>
      <c r="DR284" s="2"/>
      <c r="DS284" s="2"/>
      <c r="DT284" s="2"/>
      <c r="DU284" s="2"/>
      <c r="DV284" s="73"/>
      <c r="DW284" s="73"/>
      <c r="DX284" s="2"/>
      <c r="DY284" s="2"/>
      <c r="DZ284" s="2"/>
      <c r="EA284" s="2"/>
      <c r="EB284" s="2"/>
      <c r="EC284" s="2"/>
      <c r="ED284" s="2"/>
      <c r="EE284" s="2"/>
      <c r="EF284" s="2"/>
      <c r="EG284" s="2"/>
      <c r="EH284" s="2"/>
      <c r="EI284" s="73"/>
      <c r="EJ284" s="2"/>
      <c r="EK284" s="2"/>
      <c r="EL284" s="2"/>
      <c r="EM284" s="2"/>
      <c r="EN284" s="2"/>
      <c r="EO284" s="2"/>
      <c r="EP284" s="2"/>
      <c r="EQ284" s="2"/>
      <c r="ER284" s="2"/>
      <c r="ES284" s="2"/>
      <c r="ET284" s="2">
        <v>0</v>
      </c>
      <c r="EU284" s="3"/>
      <c r="EV284" s="3"/>
      <c r="EW284" s="3"/>
      <c r="EX284" s="3"/>
      <c r="EY284" s="3"/>
      <c r="EZ284" s="3"/>
      <c r="FA284" s="5"/>
      <c r="FB284" s="5"/>
      <c r="FC284" s="5"/>
      <c r="FD284" s="5"/>
      <c r="FE284" s="5"/>
      <c r="FF284" s="5"/>
      <c r="FG284" s="5"/>
      <c r="FH284" s="5"/>
      <c r="FI284" s="5"/>
      <c r="FJ284" s="5"/>
      <c r="FK284" s="5"/>
      <c r="FL284" s="5"/>
      <c r="FM284" s="5"/>
      <c r="FN284" s="5"/>
      <c r="FO284" s="5"/>
      <c r="FP284" s="5"/>
      <c r="FQ284" s="5"/>
      <c r="FR284" s="5"/>
      <c r="FS284" s="5"/>
      <c r="FT284" s="2"/>
      <c r="FU284" s="2"/>
      <c r="FV284" s="2"/>
      <c r="FW284" s="2"/>
      <c r="FX284" s="2"/>
      <c r="FY284" s="2"/>
      <c r="FZ284" s="2"/>
      <c r="GA284" s="2"/>
      <c r="GB284" s="2"/>
      <c r="GC284" s="2"/>
      <c r="GD284" s="2"/>
      <c r="GE284" s="2">
        <v>6770</v>
      </c>
      <c r="GF284" s="2"/>
      <c r="GG284" s="2"/>
      <c r="GH284" s="2"/>
      <c r="GI284" s="2"/>
      <c r="GJ284" s="2"/>
      <c r="GK284" s="2"/>
      <c r="GL284" s="2"/>
      <c r="GM284" s="2"/>
      <c r="GN284" s="2"/>
      <c r="GO284" s="2">
        <v>6770</v>
      </c>
      <c r="GP284" s="2">
        <v>85007</v>
      </c>
      <c r="GQ284" s="2">
        <v>61937</v>
      </c>
      <c r="GR284" s="2">
        <v>153714</v>
      </c>
      <c r="GS284" s="1" t="s">
        <v>420</v>
      </c>
      <c r="GT284" s="1"/>
      <c r="GU284" s="1"/>
      <c r="GV284" s="1" t="s">
        <v>768</v>
      </c>
      <c r="GW284" s="1"/>
      <c r="GX284" s="31"/>
      <c r="HB284" t="s">
        <v>770</v>
      </c>
      <c r="HC284" s="2">
        <v>1270</v>
      </c>
      <c r="HD284" s="2">
        <v>79</v>
      </c>
      <c r="HE284" s="2">
        <v>19581</v>
      </c>
      <c r="HF284" s="2">
        <v>123</v>
      </c>
      <c r="HG284" s="2"/>
      <c r="HH284" s="2">
        <v>53882</v>
      </c>
      <c r="HI284" s="2"/>
      <c r="HJ284" s="2">
        <v>0</v>
      </c>
      <c r="HK284" s="2">
        <v>2970</v>
      </c>
      <c r="HL284" s="2">
        <v>1356</v>
      </c>
      <c r="HM284" s="2"/>
      <c r="HN284" s="2"/>
      <c r="HO284" s="2">
        <v>0</v>
      </c>
      <c r="HP284" s="2">
        <v>0</v>
      </c>
      <c r="HQ284" s="2">
        <v>84</v>
      </c>
      <c r="HR284" s="2">
        <v>0</v>
      </c>
      <c r="HS284" s="2"/>
      <c r="HT284" s="2"/>
      <c r="HU284" s="4">
        <v>2</v>
      </c>
      <c r="HV284" s="4"/>
      <c r="HW284" s="4"/>
      <c r="HX284" s="4"/>
      <c r="HY284" s="4"/>
      <c r="HZ284" s="4"/>
      <c r="IA284" s="4"/>
      <c r="IB284" s="4"/>
      <c r="IC284" s="4"/>
      <c r="ID284" s="4"/>
      <c r="IE284" s="4"/>
      <c r="IF284" s="64">
        <v>0.5</v>
      </c>
      <c r="IG284" s="4">
        <v>2.5</v>
      </c>
      <c r="IH284" s="4">
        <v>5.5</v>
      </c>
      <c r="II284" s="35">
        <f t="shared" si="22"/>
        <v>2.5</v>
      </c>
      <c r="IJ284" s="4"/>
      <c r="IK284" s="4">
        <v>3</v>
      </c>
      <c r="IL284" s="4">
        <v>3</v>
      </c>
      <c r="IM284" s="5">
        <v>5931</v>
      </c>
      <c r="IN284" s="1" t="s">
        <v>411</v>
      </c>
      <c r="IO284" s="71">
        <v>8110</v>
      </c>
      <c r="IP284" s="5">
        <v>1850</v>
      </c>
      <c r="IQ284" s="5">
        <v>3582</v>
      </c>
      <c r="IR284" s="5">
        <v>50</v>
      </c>
      <c r="IS284" s="5"/>
      <c r="IT284" s="5"/>
      <c r="IU284" s="5"/>
      <c r="IV284" s="5"/>
      <c r="IW284" s="5"/>
      <c r="IX284" s="5">
        <v>13592</v>
      </c>
      <c r="IY284" s="5"/>
      <c r="IZ284" s="5"/>
      <c r="JA284" s="5">
        <v>12</v>
      </c>
      <c r="JB284" s="5">
        <v>10</v>
      </c>
      <c r="JC284" s="5">
        <v>30</v>
      </c>
      <c r="JD284" s="5">
        <v>20</v>
      </c>
      <c r="JE284" s="5"/>
      <c r="JF284" s="5"/>
      <c r="JG284" s="5"/>
      <c r="JH284" s="5"/>
      <c r="JI284" s="5"/>
      <c r="JJ284" s="5"/>
      <c r="JK284" s="5"/>
      <c r="JL284" s="5"/>
      <c r="JM284" s="5"/>
      <c r="JN284" s="5"/>
      <c r="JO284" s="5"/>
      <c r="JP284" s="5"/>
      <c r="JQ284" s="5"/>
      <c r="JR284" s="5">
        <v>1583</v>
      </c>
      <c r="JS284" s="5"/>
      <c r="JT284" s="5"/>
      <c r="JU284" s="5">
        <v>63</v>
      </c>
      <c r="JV284" s="5"/>
      <c r="JW284" s="5"/>
      <c r="JX284" s="5"/>
      <c r="JY284" s="5"/>
      <c r="JZ284" s="5"/>
      <c r="KA284" s="5"/>
      <c r="KB284" s="5"/>
      <c r="KC284" s="5"/>
      <c r="KD284" s="5"/>
      <c r="KE284" s="5"/>
      <c r="KF284" s="5">
        <v>0</v>
      </c>
      <c r="KG284" s="5">
        <v>0</v>
      </c>
      <c r="KH284" s="5">
        <v>0</v>
      </c>
      <c r="KI284" s="5">
        <v>61</v>
      </c>
      <c r="KJ284" s="5">
        <v>45</v>
      </c>
      <c r="KK284" s="5">
        <v>45</v>
      </c>
      <c r="KL284" s="5">
        <v>0</v>
      </c>
      <c r="KM284" s="5">
        <v>0</v>
      </c>
      <c r="KN284" s="5"/>
      <c r="KO284" s="5"/>
      <c r="KP284" s="5"/>
      <c r="KQ284" s="5"/>
      <c r="KR284" s="5"/>
      <c r="KS284" s="5"/>
      <c r="KT284" s="5"/>
      <c r="KU284" s="5"/>
      <c r="KV284" s="5"/>
      <c r="KW284" s="5"/>
      <c r="KX284" s="5"/>
      <c r="KY284" s="5"/>
      <c r="KZ284" s="5"/>
      <c r="LA284" s="5"/>
      <c r="LB284" s="5"/>
      <c r="LC284" s="5"/>
      <c r="LD284" s="5"/>
      <c r="LE284" s="5"/>
      <c r="LF284" s="5"/>
      <c r="LG284" s="5"/>
      <c r="LH284" s="5"/>
      <c r="LI284" s="5"/>
      <c r="LJ284" s="5"/>
      <c r="LK284" s="5"/>
      <c r="LL284" s="5"/>
      <c r="LM284" s="5"/>
      <c r="LN284" s="5"/>
      <c r="LO284" s="5"/>
      <c r="LP284" s="5"/>
      <c r="LQ284" s="5"/>
      <c r="LR284" s="5"/>
      <c r="LS284" s="5"/>
      <c r="LT284" s="5"/>
      <c r="LU284" s="5"/>
      <c r="LV284" s="5"/>
      <c r="LW284" s="5"/>
      <c r="LX284" s="5"/>
      <c r="LY284" s="5"/>
      <c r="LZ284" s="5"/>
      <c r="MA284" s="5"/>
      <c r="MB284" s="5"/>
      <c r="MC284" s="5"/>
      <c r="MD284" s="5"/>
      <c r="ME284" s="5"/>
      <c r="MF284" s="5"/>
      <c r="MG284" s="5"/>
      <c r="MH284" s="5"/>
      <c r="MI284" s="5"/>
      <c r="MJ284" s="5"/>
      <c r="MK284" s="5"/>
      <c r="ML284" s="5"/>
      <c r="MM284" s="5"/>
      <c r="MN284" s="5"/>
      <c r="MO284" s="5">
        <v>0</v>
      </c>
      <c r="MP284" s="5">
        <v>0</v>
      </c>
      <c r="MQ284" s="5"/>
      <c r="MR284" s="5"/>
      <c r="MS284" s="5"/>
      <c r="MT284" s="5"/>
      <c r="MU284" s="5"/>
      <c r="MV284" s="5"/>
      <c r="MW284" s="5"/>
      <c r="MX284" s="5"/>
      <c r="MY284" s="5"/>
      <c r="MZ284" s="5"/>
      <c r="NA284" s="5"/>
      <c r="NB284" s="5"/>
      <c r="NC284" s="5"/>
      <c r="ND284" s="5"/>
      <c r="NE284" s="5"/>
      <c r="NF284" s="5"/>
      <c r="NG284" s="5"/>
      <c r="NH284" s="5"/>
      <c r="NI284" s="5"/>
      <c r="NJ284" s="5"/>
      <c r="NK284" s="5"/>
      <c r="NX284" s="18">
        <f t="shared" si="21"/>
        <v>2799.1993904761894</v>
      </c>
      <c r="NY284" t="str">
        <f t="shared" si="23"/>
        <v>Mid-range</v>
      </c>
      <c r="NZ284" t="str">
        <f t="shared" si="24"/>
        <v>Small</v>
      </c>
    </row>
    <row r="285" spans="1:390">
      <c r="A285" s="1" t="s">
        <v>460</v>
      </c>
      <c r="B285" s="1" t="s">
        <v>555</v>
      </c>
      <c r="C285" s="32" t="s">
        <v>556</v>
      </c>
      <c r="D285" s="1" t="s">
        <v>404</v>
      </c>
      <c r="E285" s="1">
        <v>20080</v>
      </c>
      <c r="F285" s="1" t="s">
        <v>763</v>
      </c>
      <c r="G285" s="5">
        <v>14156.232952380906</v>
      </c>
      <c r="H285" s="71">
        <v>36873</v>
      </c>
      <c r="I285" s="73"/>
      <c r="J285" s="73">
        <v>77</v>
      </c>
      <c r="K285" s="73">
        <v>3</v>
      </c>
      <c r="L285" s="73"/>
      <c r="M285" s="73"/>
      <c r="N285" s="73"/>
      <c r="O285" s="73"/>
      <c r="P285" s="73"/>
      <c r="Q285" s="73"/>
      <c r="R285" s="73">
        <v>27</v>
      </c>
      <c r="S285" s="73"/>
      <c r="T285" s="73"/>
      <c r="U285" s="73">
        <v>24</v>
      </c>
      <c r="V285" s="73">
        <v>328</v>
      </c>
      <c r="W285" s="94">
        <v>12</v>
      </c>
      <c r="X285" s="94"/>
      <c r="Y285" s="94"/>
      <c r="Z285" s="94"/>
      <c r="AA285" s="94"/>
      <c r="AB285" s="94"/>
      <c r="AC285" s="95">
        <v>27416</v>
      </c>
      <c r="AD285" s="73"/>
      <c r="AE285" s="73"/>
      <c r="AF285" s="95">
        <v>0</v>
      </c>
      <c r="AG285" s="95">
        <v>15378</v>
      </c>
      <c r="AH285" s="95">
        <v>0</v>
      </c>
      <c r="AI285" s="95">
        <v>0</v>
      </c>
      <c r="AJ285" s="95"/>
      <c r="AK285" s="95"/>
      <c r="AL285" s="95">
        <v>20000</v>
      </c>
      <c r="AM285" s="95">
        <v>111</v>
      </c>
      <c r="AN285" s="73"/>
      <c r="AO285" s="96">
        <v>62905</v>
      </c>
      <c r="AP285" s="73">
        <v>0</v>
      </c>
      <c r="AQ285" s="73"/>
      <c r="AR285" s="73"/>
      <c r="AS285" s="73">
        <v>0</v>
      </c>
      <c r="AT285" s="73">
        <v>5000</v>
      </c>
      <c r="AU285" s="73">
        <v>0</v>
      </c>
      <c r="AV285" s="73">
        <v>0</v>
      </c>
      <c r="AW285" s="73"/>
      <c r="AX285" s="73"/>
      <c r="AY285" s="73">
        <v>0</v>
      </c>
      <c r="AZ285" s="73">
        <v>0</v>
      </c>
      <c r="BA285" s="73"/>
      <c r="BB285" s="73">
        <v>5000</v>
      </c>
      <c r="BC285" s="73">
        <v>28810</v>
      </c>
      <c r="BD285" s="73"/>
      <c r="BE285" s="73"/>
      <c r="BF285" s="73">
        <v>0</v>
      </c>
      <c r="BG285" s="73">
        <v>4805</v>
      </c>
      <c r="BH285" s="73">
        <v>0</v>
      </c>
      <c r="BI285" s="73">
        <v>0</v>
      </c>
      <c r="BJ285" s="73"/>
      <c r="BK285" s="73"/>
      <c r="BL285" s="73">
        <v>0</v>
      </c>
      <c r="BM285" s="73">
        <v>7347</v>
      </c>
      <c r="BN285" s="73"/>
      <c r="BO285" s="73">
        <v>40962</v>
      </c>
      <c r="BP285" s="73">
        <v>10510</v>
      </c>
      <c r="BQ285" s="73"/>
      <c r="BR285" s="73"/>
      <c r="BS285" s="73"/>
      <c r="BT285" s="73"/>
      <c r="BU285" s="73"/>
      <c r="BV285" s="73"/>
      <c r="BW285" s="2"/>
      <c r="BX285" s="2"/>
      <c r="BY285" s="2"/>
      <c r="BZ285" s="2">
        <v>10510</v>
      </c>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v>2033</v>
      </c>
      <c r="CZ285" s="2"/>
      <c r="DA285" s="2">
        <v>0</v>
      </c>
      <c r="DB285" s="2">
        <v>9640</v>
      </c>
      <c r="DC285" s="2">
        <v>0</v>
      </c>
      <c r="DD285" s="2"/>
      <c r="DE285" s="2"/>
      <c r="DF285" s="2">
        <v>34640</v>
      </c>
      <c r="DG285" s="2">
        <v>0</v>
      </c>
      <c r="DH285" s="2">
        <v>0</v>
      </c>
      <c r="DI285" s="2">
        <v>41313</v>
      </c>
      <c r="DJ285" s="2"/>
      <c r="DK285" s="2"/>
      <c r="DL285" s="2"/>
      <c r="DM285" s="2"/>
      <c r="DN285" s="2"/>
      <c r="DO285" s="2"/>
      <c r="DP285" s="2"/>
      <c r="DQ285" s="2"/>
      <c r="DR285" s="2"/>
      <c r="DS285" s="2"/>
      <c r="DT285" s="2"/>
      <c r="DU285" s="2"/>
      <c r="DV285" s="73"/>
      <c r="DW285" s="73"/>
      <c r="DX285" s="2"/>
      <c r="DY285" s="2"/>
      <c r="DZ285" s="2"/>
      <c r="EA285" s="2"/>
      <c r="EB285" s="2"/>
      <c r="EC285" s="2"/>
      <c r="ED285" s="2"/>
      <c r="EE285" s="2"/>
      <c r="EF285" s="2"/>
      <c r="EG285" s="2"/>
      <c r="EH285" s="2"/>
      <c r="EI285" s="73"/>
      <c r="EJ285" s="2"/>
      <c r="EK285" s="2"/>
      <c r="EL285" s="2"/>
      <c r="EM285" s="2"/>
      <c r="EN285" s="2"/>
      <c r="EO285" s="2"/>
      <c r="EP285" s="2"/>
      <c r="EQ285" s="2"/>
      <c r="ER285" s="2"/>
      <c r="ES285" s="2"/>
      <c r="ET285" s="2"/>
      <c r="EU285" s="3"/>
      <c r="EV285" s="3"/>
      <c r="EW285" s="3"/>
      <c r="EX285" s="3"/>
      <c r="EY285" s="3"/>
      <c r="EZ285" s="3"/>
      <c r="FA285" s="5"/>
      <c r="FB285" s="5"/>
      <c r="FC285" s="5"/>
      <c r="FD285" s="5"/>
      <c r="FE285" s="5"/>
      <c r="FF285" s="5"/>
      <c r="FG285" s="5"/>
      <c r="FH285" s="5"/>
      <c r="FI285" s="5"/>
      <c r="FJ285" s="5"/>
      <c r="FK285" s="5"/>
      <c r="FL285" s="5"/>
      <c r="FM285" s="5"/>
      <c r="FN285" s="5"/>
      <c r="FO285" s="5"/>
      <c r="FP285" s="5"/>
      <c r="FQ285" s="5"/>
      <c r="FR285" s="5"/>
      <c r="FS285" s="5"/>
      <c r="FT285" s="2"/>
      <c r="FU285" s="2"/>
      <c r="FV285" s="2"/>
      <c r="FW285" s="2"/>
      <c r="FX285" s="2"/>
      <c r="FY285" s="2"/>
      <c r="FZ285" s="2"/>
      <c r="GA285" s="2"/>
      <c r="GB285" s="2"/>
      <c r="GC285" s="2"/>
      <c r="GD285" s="2"/>
      <c r="GE285" s="2"/>
      <c r="GF285" s="2"/>
      <c r="GG285" s="2"/>
      <c r="GH285" s="2"/>
      <c r="GI285" s="2"/>
      <c r="GJ285" s="2"/>
      <c r="GK285" s="2"/>
      <c r="GL285" s="2"/>
      <c r="GM285" s="2"/>
      <c r="GN285" s="2"/>
      <c r="GO285" s="2"/>
      <c r="GP285" s="2">
        <v>114377</v>
      </c>
      <c r="GQ285" s="2">
        <v>46313</v>
      </c>
      <c r="GR285" s="2">
        <v>160690</v>
      </c>
      <c r="GS285" s="1" t="s">
        <v>420</v>
      </c>
      <c r="GT285" s="1"/>
      <c r="GU285" s="1"/>
      <c r="GV285" s="1" t="s">
        <v>768</v>
      </c>
      <c r="GW285" s="1"/>
      <c r="GX285" s="1"/>
      <c r="GY285" s="1"/>
      <c r="GZ285" s="1"/>
      <c r="HA285" s="1"/>
      <c r="HB285" t="s">
        <v>770</v>
      </c>
      <c r="HC285" s="2">
        <v>1749</v>
      </c>
      <c r="HD285" s="2">
        <v>2714</v>
      </c>
      <c r="HE285" s="2">
        <v>6486</v>
      </c>
      <c r="HF285" s="2">
        <v>171</v>
      </c>
      <c r="HG285" s="2"/>
      <c r="HH285" s="2">
        <v>49717</v>
      </c>
      <c r="HI285" s="2"/>
      <c r="HJ285" s="2"/>
      <c r="HK285" s="2"/>
      <c r="HL285" s="2">
        <v>1810</v>
      </c>
      <c r="HM285" s="2"/>
      <c r="HN285" s="2"/>
      <c r="HO285" s="2"/>
      <c r="HP285" s="2"/>
      <c r="HQ285" s="2"/>
      <c r="HR285" s="2">
        <v>159</v>
      </c>
      <c r="HS285" s="2"/>
      <c r="HT285" s="2"/>
      <c r="HU285" s="4">
        <v>10</v>
      </c>
      <c r="HV285" s="4"/>
      <c r="HW285" s="4"/>
      <c r="HX285" s="4"/>
      <c r="HY285" s="4"/>
      <c r="HZ285" s="4"/>
      <c r="IA285" s="4"/>
      <c r="IB285" s="4"/>
      <c r="IC285" s="4"/>
      <c r="ID285" s="4"/>
      <c r="IE285" s="4"/>
      <c r="IF285" s="64">
        <v>5.7</v>
      </c>
      <c r="IG285" s="4">
        <v>7.55</v>
      </c>
      <c r="IH285" s="4">
        <v>20.3</v>
      </c>
      <c r="II285" s="35">
        <f t="shared" si="22"/>
        <v>7.55</v>
      </c>
      <c r="IJ285" s="4"/>
      <c r="IK285" s="4">
        <v>13</v>
      </c>
      <c r="IL285" s="4">
        <v>12.75</v>
      </c>
      <c r="IM285" s="5">
        <v>13032</v>
      </c>
      <c r="IN285" s="1" t="s">
        <v>400</v>
      </c>
      <c r="IO285" s="71">
        <v>10052</v>
      </c>
      <c r="IP285" s="5">
        <v>14919</v>
      </c>
      <c r="IQ285" s="5">
        <v>13825</v>
      </c>
      <c r="IR285" s="5">
        <v>876</v>
      </c>
      <c r="IS285" s="5"/>
      <c r="IT285" s="5"/>
      <c r="IU285" s="5"/>
      <c r="IV285" s="5">
        <v>1777</v>
      </c>
      <c r="IW285" s="5"/>
      <c r="IX285" s="5">
        <v>41449</v>
      </c>
      <c r="IY285" s="5"/>
      <c r="IZ285" s="5"/>
      <c r="JA285" s="5">
        <v>381</v>
      </c>
      <c r="JB285" s="5">
        <v>261</v>
      </c>
      <c r="JC285" s="5">
        <v>288</v>
      </c>
      <c r="JD285" s="5">
        <v>178</v>
      </c>
      <c r="JE285" s="5"/>
      <c r="JF285" s="5"/>
      <c r="JG285" s="5"/>
      <c r="JH285" s="5"/>
      <c r="JI285" s="5"/>
      <c r="JJ285" s="5"/>
      <c r="JK285" s="5"/>
      <c r="JL285" s="5"/>
      <c r="JM285" s="5"/>
      <c r="JN285" s="5"/>
      <c r="JO285" s="5"/>
      <c r="JP285" s="5"/>
      <c r="JQ285" s="5"/>
      <c r="JR285" s="5">
        <v>5632</v>
      </c>
      <c r="JS285" s="5"/>
      <c r="JT285" s="5"/>
      <c r="JU285" s="5">
        <v>195</v>
      </c>
      <c r="JV285" s="5"/>
      <c r="JW285" s="5"/>
      <c r="JX285" s="5"/>
      <c r="JY285" s="5"/>
      <c r="JZ285" s="5"/>
      <c r="KA285" s="5"/>
      <c r="KB285" s="5"/>
      <c r="KC285" s="5"/>
      <c r="KD285" s="5"/>
      <c r="KE285" s="5"/>
      <c r="KF285" s="5">
        <v>4</v>
      </c>
      <c r="KG285" s="5">
        <v>9</v>
      </c>
      <c r="KH285" s="5">
        <v>161</v>
      </c>
      <c r="KI285" s="5">
        <v>69</v>
      </c>
      <c r="KJ285" s="5">
        <v>20</v>
      </c>
      <c r="KK285" s="5">
        <v>300</v>
      </c>
      <c r="KL285" s="5">
        <v>8</v>
      </c>
      <c r="KM285" s="5">
        <v>0</v>
      </c>
      <c r="KN285" s="5"/>
      <c r="KO285" s="5"/>
      <c r="KP285" s="5"/>
      <c r="KQ285" s="5"/>
      <c r="KR285" s="5"/>
      <c r="KS285" s="5"/>
      <c r="KT285" s="5"/>
      <c r="KU285" s="5"/>
      <c r="KV285" s="5"/>
      <c r="KW285" s="5"/>
      <c r="KX285" s="5"/>
      <c r="KY285" s="5"/>
      <c r="KZ285" s="5"/>
      <c r="LA285" s="5"/>
      <c r="LB285" s="5"/>
      <c r="LC285" s="5"/>
      <c r="LD285" s="5"/>
      <c r="LE285" s="5"/>
      <c r="LF285" s="5"/>
      <c r="LG285" s="5"/>
      <c r="LH285" s="5"/>
      <c r="LI285" s="5"/>
      <c r="LJ285" s="5"/>
      <c r="LK285" s="5"/>
      <c r="LL285" s="5"/>
      <c r="LM285" s="5"/>
      <c r="LN285" s="5"/>
      <c r="LO285" s="5"/>
      <c r="LP285" s="5"/>
      <c r="LQ285" s="5"/>
      <c r="LR285" s="5"/>
      <c r="LS285" s="5"/>
      <c r="LT285" s="5"/>
      <c r="LU285" s="5"/>
      <c r="LV285" s="5"/>
      <c r="LW285" s="5"/>
      <c r="LX285" s="5"/>
      <c r="LY285" s="5"/>
      <c r="LZ285" s="5"/>
      <c r="MA285" s="5"/>
      <c r="MB285" s="5"/>
      <c r="MC285" s="5"/>
      <c r="MD285" s="5"/>
      <c r="ME285" s="5"/>
      <c r="MF285" s="5"/>
      <c r="MG285" s="5"/>
      <c r="MH285" s="5"/>
      <c r="MI285" s="5"/>
      <c r="MJ285" s="5"/>
      <c r="MK285" s="5"/>
      <c r="ML285" s="5"/>
      <c r="MM285" s="5"/>
      <c r="MN285" s="5"/>
      <c r="MO285" s="5"/>
      <c r="MP285" s="5">
        <v>0</v>
      </c>
      <c r="MQ285" s="5"/>
      <c r="MR285" s="5"/>
      <c r="MS285" s="5">
        <v>346897</v>
      </c>
      <c r="MT285" s="5"/>
      <c r="MU285" s="5"/>
      <c r="MV285" s="5"/>
      <c r="MW285" s="5"/>
      <c r="MX285" s="5"/>
      <c r="MY285" s="5"/>
      <c r="MZ285" s="5"/>
      <c r="NA285" s="5"/>
      <c r="NB285" s="5"/>
      <c r="NC285" s="5"/>
      <c r="ND285" s="5"/>
      <c r="NE285" s="5"/>
      <c r="NF285" s="5"/>
      <c r="NG285" s="5"/>
      <c r="NH285" s="5"/>
      <c r="NI285" s="5"/>
      <c r="NJ285" s="5"/>
      <c r="NK285" s="5"/>
      <c r="NX285" s="18">
        <f t="shared" si="21"/>
        <v>1874.9977420372061</v>
      </c>
      <c r="NY285" t="str">
        <f t="shared" si="23"/>
        <v>Larger</v>
      </c>
      <c r="NZ285" t="str">
        <f t="shared" si="24"/>
        <v>Medium</v>
      </c>
    </row>
    <row r="286" spans="1:390">
      <c r="A286" s="1" t="s">
        <v>642</v>
      </c>
      <c r="B286" s="1" t="s">
        <v>643</v>
      </c>
      <c r="C286" s="32" t="s">
        <v>644</v>
      </c>
      <c r="D286" s="31" t="s">
        <v>393</v>
      </c>
      <c r="E286" s="1">
        <v>20080</v>
      </c>
      <c r="F286" s="1" t="s">
        <v>763</v>
      </c>
      <c r="G286" s="5">
        <v>2826.985904761892</v>
      </c>
      <c r="H286" s="71">
        <v>28000</v>
      </c>
      <c r="I286" s="73"/>
      <c r="J286" s="73">
        <v>23</v>
      </c>
      <c r="K286" s="73">
        <v>7</v>
      </c>
      <c r="L286" s="73"/>
      <c r="M286" s="73"/>
      <c r="N286" s="73"/>
      <c r="O286" s="73"/>
      <c r="P286" s="73"/>
      <c r="Q286" s="73"/>
      <c r="R286" s="73">
        <v>0</v>
      </c>
      <c r="S286" s="73"/>
      <c r="T286" s="73"/>
      <c r="U286" s="73">
        <v>35</v>
      </c>
      <c r="V286" s="73">
        <v>200</v>
      </c>
      <c r="W286" s="94" t="s">
        <v>811</v>
      </c>
      <c r="X286" s="94"/>
      <c r="Y286" s="94"/>
      <c r="Z286" s="94"/>
      <c r="AA286" s="94"/>
      <c r="AB286" s="94"/>
      <c r="AC286" s="95">
        <v>28062.78</v>
      </c>
      <c r="AD286" s="73"/>
      <c r="AE286" s="73"/>
      <c r="AF286" s="95"/>
      <c r="AG286" s="95"/>
      <c r="AH286" s="95"/>
      <c r="AI286" s="95"/>
      <c r="AJ286" s="95"/>
      <c r="AK286" s="95"/>
      <c r="AL286" s="95"/>
      <c r="AM286" s="95"/>
      <c r="AN286" s="73"/>
      <c r="AO286" s="96">
        <v>28062.78</v>
      </c>
      <c r="AP286" s="73"/>
      <c r="AQ286" s="73"/>
      <c r="AR286" s="73"/>
      <c r="AS286" s="73"/>
      <c r="AT286" s="73"/>
      <c r="AU286" s="73"/>
      <c r="AV286" s="73">
        <v>10823.31</v>
      </c>
      <c r="AW286" s="73"/>
      <c r="AX286" s="73"/>
      <c r="AY286" s="73"/>
      <c r="AZ286" s="73">
        <v>4963.0600000000004</v>
      </c>
      <c r="BA286" s="73"/>
      <c r="BB286" s="73">
        <v>15786.87</v>
      </c>
      <c r="BC286" s="73">
        <v>14317</v>
      </c>
      <c r="BD286" s="73"/>
      <c r="BE286" s="73"/>
      <c r="BF286" s="73"/>
      <c r="BG286" s="73"/>
      <c r="BH286" s="73"/>
      <c r="BI286" s="73"/>
      <c r="BJ286" s="73"/>
      <c r="BK286" s="73"/>
      <c r="BL286" s="73"/>
      <c r="BM286" s="73"/>
      <c r="BN286" s="73"/>
      <c r="BO286" s="73">
        <v>14317</v>
      </c>
      <c r="BP286" s="73">
        <v>3962.22</v>
      </c>
      <c r="BQ286" s="73"/>
      <c r="BR286" s="73"/>
      <c r="BS286" s="73"/>
      <c r="BT286" s="73"/>
      <c r="BU286" s="73"/>
      <c r="BV286" s="73"/>
      <c r="BW286" s="2"/>
      <c r="BX286" s="2"/>
      <c r="BY286" s="2"/>
      <c r="BZ286" s="2">
        <v>3962.22</v>
      </c>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v>12747.84</v>
      </c>
      <c r="DG286" s="2"/>
      <c r="DH286" s="2"/>
      <c r="DI286" s="2">
        <v>12747.84</v>
      </c>
      <c r="DJ286" s="2"/>
      <c r="DK286" s="2"/>
      <c r="DL286" s="2"/>
      <c r="DM286" s="2"/>
      <c r="DN286" s="2"/>
      <c r="DO286" s="2"/>
      <c r="DP286" s="2"/>
      <c r="DQ286" s="2"/>
      <c r="DR286" s="2"/>
      <c r="DS286" s="2"/>
      <c r="DT286" s="2"/>
      <c r="DU286" s="2"/>
      <c r="DV286" s="73"/>
      <c r="DW286" s="73"/>
      <c r="DX286" s="2"/>
      <c r="DY286" s="2"/>
      <c r="DZ286" s="2"/>
      <c r="EA286" s="2"/>
      <c r="EB286" s="2"/>
      <c r="EC286" s="2"/>
      <c r="ED286" s="2"/>
      <c r="EE286" s="2"/>
      <c r="EF286" s="2"/>
      <c r="EG286" s="2"/>
      <c r="EH286" s="2"/>
      <c r="EI286" s="73"/>
      <c r="EJ286" s="2">
        <v>3385.19</v>
      </c>
      <c r="EK286" s="2"/>
      <c r="EL286" s="2"/>
      <c r="EM286" s="2"/>
      <c r="EN286" s="2"/>
      <c r="EO286" s="2"/>
      <c r="EP286" s="2"/>
      <c r="EQ286" s="2"/>
      <c r="ER286" s="2"/>
      <c r="ES286" s="2"/>
      <c r="ET286" s="2">
        <v>3385.19</v>
      </c>
      <c r="EU286" s="3"/>
      <c r="EV286" s="3"/>
      <c r="EW286" s="3"/>
      <c r="EX286" s="3"/>
      <c r="EY286" s="3"/>
      <c r="EZ286" s="3"/>
      <c r="FA286" s="5"/>
      <c r="FB286" s="5"/>
      <c r="FC286" s="5"/>
      <c r="FD286" s="5"/>
      <c r="FE286" s="5"/>
      <c r="FF286" s="5"/>
      <c r="FG286" s="5"/>
      <c r="FH286" s="5"/>
      <c r="FI286" s="5"/>
      <c r="FJ286" s="5"/>
      <c r="FK286" s="5"/>
      <c r="FL286" s="5"/>
      <c r="FM286" s="5"/>
      <c r="FN286" s="5"/>
      <c r="FO286" s="5"/>
      <c r="FP286" s="5"/>
      <c r="FQ286" s="5"/>
      <c r="FR286" s="5"/>
      <c r="FS286" s="5"/>
      <c r="FT286" s="2"/>
      <c r="FU286" s="2"/>
      <c r="FV286" s="2"/>
      <c r="FW286" s="2"/>
      <c r="FX286" s="2"/>
      <c r="FY286" s="2"/>
      <c r="FZ286" s="2"/>
      <c r="GA286" s="2"/>
      <c r="GB286" s="2"/>
      <c r="GC286" s="2"/>
      <c r="GD286" s="2"/>
      <c r="GE286" s="2">
        <v>36.64</v>
      </c>
      <c r="GF286" s="2"/>
      <c r="GG286" s="2"/>
      <c r="GH286" s="2"/>
      <c r="GI286" s="2"/>
      <c r="GJ286" s="2"/>
      <c r="GK286" s="2"/>
      <c r="GL286" s="2"/>
      <c r="GM286" s="2"/>
      <c r="GN286" s="2"/>
      <c r="GO286" s="2">
        <v>36.64</v>
      </c>
      <c r="GP286" s="2">
        <v>46342</v>
      </c>
      <c r="GQ286" s="2">
        <v>31919.899999999998</v>
      </c>
      <c r="GR286" s="2">
        <v>78298.539999999994</v>
      </c>
      <c r="GS286" s="1"/>
      <c r="GT286" s="1" t="s">
        <v>482</v>
      </c>
      <c r="GU286" s="1"/>
      <c r="GV286" s="1" t="s">
        <v>768</v>
      </c>
      <c r="GW286" s="1"/>
      <c r="GX286" s="31"/>
      <c r="GY286" s="31"/>
      <c r="GZ286" s="31"/>
      <c r="HA286" s="31"/>
      <c r="HB286" t="s">
        <v>812</v>
      </c>
      <c r="HC286" s="2">
        <v>588</v>
      </c>
      <c r="HD286" s="2">
        <v>317</v>
      </c>
      <c r="HE286" s="2">
        <v>189</v>
      </c>
      <c r="HF286" s="2">
        <v>164</v>
      </c>
      <c r="HG286" s="2"/>
      <c r="HH286" s="2">
        <v>41000</v>
      </c>
      <c r="HI286" s="2"/>
      <c r="HJ286" s="2">
        <v>7</v>
      </c>
      <c r="HK286" s="2">
        <v>100</v>
      </c>
      <c r="HL286" s="2">
        <v>588</v>
      </c>
      <c r="HM286" s="2"/>
      <c r="HN286" s="2"/>
      <c r="HO286" s="2">
        <v>13</v>
      </c>
      <c r="HP286" s="2">
        <v>13</v>
      </c>
      <c r="HQ286" s="2">
        <v>48</v>
      </c>
      <c r="HR286" s="2">
        <v>7</v>
      </c>
      <c r="HS286" s="2"/>
      <c r="HT286" s="2"/>
      <c r="HU286" s="4">
        <v>1</v>
      </c>
      <c r="HV286" s="4"/>
      <c r="HW286" s="4"/>
      <c r="HX286" s="4"/>
      <c r="HY286" s="4"/>
      <c r="HZ286" s="4"/>
      <c r="IA286" s="4"/>
      <c r="IB286" s="4"/>
      <c r="IC286" s="4"/>
      <c r="ID286" s="4"/>
      <c r="IE286" s="4"/>
      <c r="IF286" s="64">
        <v>2</v>
      </c>
      <c r="IG286" s="4">
        <v>1</v>
      </c>
      <c r="IH286" s="4">
        <v>5</v>
      </c>
      <c r="II286" s="35">
        <f t="shared" si="22"/>
        <v>1</v>
      </c>
      <c r="IJ286" s="4"/>
      <c r="IK286" s="4">
        <v>5</v>
      </c>
      <c r="IL286" s="4">
        <v>4</v>
      </c>
      <c r="IM286" s="5">
        <v>530</v>
      </c>
      <c r="IN286" s="1" t="s">
        <v>400</v>
      </c>
      <c r="IO286" s="71">
        <v>6138</v>
      </c>
      <c r="IP286" s="5">
        <v>2592</v>
      </c>
      <c r="IQ286" s="5">
        <v>2700</v>
      </c>
      <c r="IR286" s="5">
        <v>511</v>
      </c>
      <c r="IS286" s="5"/>
      <c r="IT286" s="5"/>
      <c r="IU286" s="5"/>
      <c r="IV286" s="5">
        <v>0</v>
      </c>
      <c r="IW286" s="5"/>
      <c r="IX286" s="5">
        <v>11941</v>
      </c>
      <c r="IY286" s="5"/>
      <c r="IZ286" s="5"/>
      <c r="JA286" s="5">
        <v>0</v>
      </c>
      <c r="JB286" s="5">
        <v>0</v>
      </c>
      <c r="JC286" s="5">
        <v>0</v>
      </c>
      <c r="JD286" s="5">
        <v>0</v>
      </c>
      <c r="JE286" s="5"/>
      <c r="JF286" s="5"/>
      <c r="JG286" s="5"/>
      <c r="JH286" s="5"/>
      <c r="JI286" s="5"/>
      <c r="JJ286" s="5"/>
      <c r="JK286" s="5"/>
      <c r="JL286" s="5"/>
      <c r="JM286" s="5"/>
      <c r="JN286" s="5"/>
      <c r="JO286" s="5"/>
      <c r="JP286" s="5"/>
      <c r="JQ286" s="5"/>
      <c r="JR286" s="5">
        <v>528</v>
      </c>
      <c r="JS286" s="5"/>
      <c r="JT286" s="5"/>
      <c r="JU286" s="5">
        <v>44</v>
      </c>
      <c r="JV286" s="5"/>
      <c r="JW286" s="5"/>
      <c r="JX286" s="5"/>
      <c r="JY286" s="5"/>
      <c r="JZ286" s="5"/>
      <c r="KA286" s="5"/>
      <c r="KB286" s="5"/>
      <c r="KC286" s="5"/>
      <c r="KD286" s="5"/>
      <c r="KE286" s="5"/>
      <c r="KF286" s="5">
        <v>0</v>
      </c>
      <c r="KG286" s="5">
        <v>0</v>
      </c>
      <c r="KH286" s="5">
        <v>0</v>
      </c>
      <c r="KI286" s="5">
        <v>65</v>
      </c>
      <c r="KJ286" s="5">
        <v>32</v>
      </c>
      <c r="KK286" s="5">
        <v>32</v>
      </c>
      <c r="KL286" s="5">
        <v>5</v>
      </c>
      <c r="KM286" s="5">
        <v>0</v>
      </c>
      <c r="KN286" s="5"/>
      <c r="KO286" s="5"/>
      <c r="KP286" s="5"/>
      <c r="KQ286" s="5"/>
      <c r="KR286" s="5"/>
      <c r="KS286" s="5"/>
      <c r="KT286" s="5"/>
      <c r="KU286" s="5"/>
      <c r="KV286" s="5"/>
      <c r="KW286" s="5"/>
      <c r="KX286" s="5"/>
      <c r="KY286" s="5"/>
      <c r="KZ286" s="5"/>
      <c r="LA286" s="5"/>
      <c r="LB286" s="5"/>
      <c r="LC286" s="5"/>
      <c r="LD286" s="5"/>
      <c r="LE286" s="5"/>
      <c r="LF286" s="5"/>
      <c r="LG286" s="5"/>
      <c r="LH286" s="5"/>
      <c r="LI286" s="5"/>
      <c r="LJ286" s="5"/>
      <c r="LK286" s="5"/>
      <c r="LL286" s="5"/>
      <c r="LM286" s="5"/>
      <c r="LN286" s="5"/>
      <c r="LO286" s="5"/>
      <c r="LP286" s="5"/>
      <c r="LQ286" s="5"/>
      <c r="LR286" s="5"/>
      <c r="LS286" s="5"/>
      <c r="LT286" s="5"/>
      <c r="LU286" s="5"/>
      <c r="LV286" s="5"/>
      <c r="LW286" s="5"/>
      <c r="LX286" s="5"/>
      <c r="LY286" s="5"/>
      <c r="LZ286" s="5"/>
      <c r="MA286" s="5"/>
      <c r="MB286" s="5"/>
      <c r="MC286" s="5"/>
      <c r="MD286" s="5"/>
      <c r="ME286" s="5"/>
      <c r="MF286" s="5"/>
      <c r="MG286" s="5"/>
      <c r="MH286" s="5"/>
      <c r="MI286" s="5"/>
      <c r="MJ286" s="5"/>
      <c r="MK286" s="5"/>
      <c r="ML286" s="5"/>
      <c r="MM286" s="5"/>
      <c r="MN286" s="5"/>
      <c r="MO286" s="5">
        <v>5</v>
      </c>
      <c r="MP286" s="5">
        <v>0</v>
      </c>
      <c r="MQ286" s="5"/>
      <c r="MR286" s="5"/>
      <c r="MS286" s="5">
        <v>47205</v>
      </c>
      <c r="MT286" s="5"/>
      <c r="MU286" s="5">
        <v>3</v>
      </c>
      <c r="MV286" s="5"/>
      <c r="MW286" s="5"/>
      <c r="MX286" s="5"/>
      <c r="MY286" s="5"/>
      <c r="MZ286" s="5"/>
      <c r="NA286" s="5"/>
      <c r="NB286" s="5"/>
      <c r="NC286" s="5"/>
      <c r="ND286" s="5"/>
      <c r="NE286" s="5"/>
      <c r="NF286" s="5"/>
      <c r="NG286" s="5"/>
      <c r="NH286" s="5"/>
      <c r="NI286" s="5"/>
      <c r="NJ286" s="5"/>
      <c r="NK286" s="5"/>
      <c r="NX286" s="18">
        <f t="shared" si="21"/>
        <v>2826.985904761892</v>
      </c>
      <c r="NY286" t="str">
        <f t="shared" si="23"/>
        <v>Smaller</v>
      </c>
      <c r="NZ286" t="str">
        <f t="shared" si="24"/>
        <v>Small</v>
      </c>
    </row>
    <row r="287" spans="1:390">
      <c r="A287" s="1" t="s">
        <v>741</v>
      </c>
      <c r="B287" s="1" t="s">
        <v>742</v>
      </c>
      <c r="C287" s="32" t="s">
        <v>743</v>
      </c>
      <c r="D287" s="31" t="s">
        <v>393</v>
      </c>
      <c r="E287" s="1">
        <v>20080</v>
      </c>
      <c r="F287" s="1" t="s">
        <v>763</v>
      </c>
      <c r="G287" s="5">
        <v>17733.727047618984</v>
      </c>
      <c r="H287" s="71">
        <v>99000</v>
      </c>
      <c r="I287" s="73"/>
      <c r="J287" s="73">
        <v>280</v>
      </c>
      <c r="K287" s="73">
        <v>27</v>
      </c>
      <c r="L287" s="73"/>
      <c r="M287" s="73"/>
      <c r="N287" s="73"/>
      <c r="O287" s="73"/>
      <c r="P287" s="73"/>
      <c r="Q287" s="73"/>
      <c r="R287" s="73">
        <v>30</v>
      </c>
      <c r="S287" s="73"/>
      <c r="T287" s="73"/>
      <c r="U287" s="73">
        <v>500</v>
      </c>
      <c r="V287" s="73">
        <v>650</v>
      </c>
      <c r="W287" s="94">
        <v>250</v>
      </c>
      <c r="X287" s="94"/>
      <c r="Y287" s="94"/>
      <c r="Z287" s="94"/>
      <c r="AA287" s="94"/>
      <c r="AB287" s="94"/>
      <c r="AC287" s="95">
        <v>28083</v>
      </c>
      <c r="AD287" s="73"/>
      <c r="AE287" s="73"/>
      <c r="AF287" s="95">
        <v>178780</v>
      </c>
      <c r="AG287" s="95">
        <v>133816</v>
      </c>
      <c r="AH287" s="95"/>
      <c r="AI287" s="95"/>
      <c r="AJ287" s="95"/>
      <c r="AK287" s="95"/>
      <c r="AL287" s="95"/>
      <c r="AM287" s="95"/>
      <c r="AN287" s="73"/>
      <c r="AO287" s="96">
        <v>338753</v>
      </c>
      <c r="AP287" s="73">
        <v>5000</v>
      </c>
      <c r="AQ287" s="73"/>
      <c r="AR287" s="73"/>
      <c r="AS287" s="73"/>
      <c r="AT287" s="73"/>
      <c r="AU287" s="73"/>
      <c r="AV287" s="73"/>
      <c r="AW287" s="73"/>
      <c r="AX287" s="73"/>
      <c r="AY287" s="73"/>
      <c r="AZ287" s="73"/>
      <c r="BA287" s="73"/>
      <c r="BB287" s="73">
        <v>5000</v>
      </c>
      <c r="BC287" s="73">
        <v>64320</v>
      </c>
      <c r="BD287" s="73"/>
      <c r="BE287" s="73"/>
      <c r="BF287" s="73"/>
      <c r="BG287" s="73"/>
      <c r="BH287" s="73"/>
      <c r="BI287" s="73"/>
      <c r="BJ287" s="73"/>
      <c r="BK287" s="73"/>
      <c r="BL287" s="73"/>
      <c r="BM287" s="73"/>
      <c r="BN287" s="73"/>
      <c r="BO287" s="73">
        <v>64320</v>
      </c>
      <c r="BP287" s="73"/>
      <c r="BQ287" s="73"/>
      <c r="BR287" s="73"/>
      <c r="BS287" s="73"/>
      <c r="BT287" s="73"/>
      <c r="BU287" s="73"/>
      <c r="BV287" s="73"/>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v>30334</v>
      </c>
      <c r="CZ287" s="2"/>
      <c r="DA287" s="2">
        <v>3392</v>
      </c>
      <c r="DB287" s="2">
        <v>14894</v>
      </c>
      <c r="DC287" s="2"/>
      <c r="DD287" s="2"/>
      <c r="DE287" s="2"/>
      <c r="DF287" s="2">
        <v>37037</v>
      </c>
      <c r="DG287" s="2"/>
      <c r="DH287" s="2"/>
      <c r="DI287" s="2">
        <v>85657</v>
      </c>
      <c r="DJ287" s="2"/>
      <c r="DK287" s="2"/>
      <c r="DL287" s="2"/>
      <c r="DM287" s="2"/>
      <c r="DN287" s="2"/>
      <c r="DO287" s="2"/>
      <c r="DP287" s="2"/>
      <c r="DQ287" s="2"/>
      <c r="DR287" s="2"/>
      <c r="DS287" s="2"/>
      <c r="DT287" s="2"/>
      <c r="DU287" s="2"/>
      <c r="DV287" s="73"/>
      <c r="DW287" s="73"/>
      <c r="DX287" s="2"/>
      <c r="DY287" s="2"/>
      <c r="DZ287" s="2"/>
      <c r="EA287" s="2"/>
      <c r="EB287" s="2"/>
      <c r="EC287" s="2"/>
      <c r="ED287" s="2"/>
      <c r="EE287" s="2"/>
      <c r="EF287" s="2"/>
      <c r="EG287" s="2"/>
      <c r="EH287" s="2"/>
      <c r="EI287" s="73"/>
      <c r="EJ287" s="2">
        <v>48312</v>
      </c>
      <c r="EK287" s="2"/>
      <c r="EL287" s="2"/>
      <c r="EM287" s="2">
        <v>8890</v>
      </c>
      <c r="EN287" s="2"/>
      <c r="EO287" s="2"/>
      <c r="EP287" s="2"/>
      <c r="EQ287" s="2"/>
      <c r="ER287" s="2"/>
      <c r="ES287" s="2"/>
      <c r="ET287" s="2">
        <v>57202</v>
      </c>
      <c r="EU287" s="3"/>
      <c r="EV287" s="3"/>
      <c r="EW287" s="3"/>
      <c r="EX287" s="3"/>
      <c r="EY287" s="3"/>
      <c r="EZ287" s="3"/>
      <c r="FA287" s="5"/>
      <c r="FB287" s="5"/>
      <c r="FC287" s="5"/>
      <c r="FD287" s="5"/>
      <c r="FE287" s="5"/>
      <c r="FF287" s="5"/>
      <c r="FG287" s="5"/>
      <c r="FH287" s="5"/>
      <c r="FI287" s="5"/>
      <c r="FJ287" s="5"/>
      <c r="FK287" s="5"/>
      <c r="FL287" s="5"/>
      <c r="FM287" s="5"/>
      <c r="FN287" s="5"/>
      <c r="FO287" s="5"/>
      <c r="FP287" s="5"/>
      <c r="FQ287" s="5"/>
      <c r="FR287" s="5"/>
      <c r="FS287" s="5"/>
      <c r="FT287" s="2"/>
      <c r="FU287" s="2"/>
      <c r="FV287" s="2"/>
      <c r="FW287" s="2"/>
      <c r="FX287" s="2"/>
      <c r="FY287" s="2"/>
      <c r="FZ287" s="2"/>
      <c r="GA287" s="2"/>
      <c r="GB287" s="2"/>
      <c r="GC287" s="2"/>
      <c r="GD287" s="2"/>
      <c r="GE287" s="2"/>
      <c r="GF287" s="2"/>
      <c r="GG287" s="2"/>
      <c r="GH287" s="2"/>
      <c r="GI287" s="2"/>
      <c r="GJ287" s="2"/>
      <c r="GK287" s="2"/>
      <c r="GL287" s="2"/>
      <c r="GM287" s="2"/>
      <c r="GN287" s="2"/>
      <c r="GO287" s="2"/>
      <c r="GP287" s="2">
        <v>403073</v>
      </c>
      <c r="GQ287" s="2">
        <v>147859</v>
      </c>
      <c r="GR287" s="2">
        <v>550932</v>
      </c>
      <c r="GS287" s="1" t="s">
        <v>420</v>
      </c>
      <c r="GT287" s="1"/>
      <c r="GU287" s="1"/>
      <c r="GV287" s="1" t="s">
        <v>768</v>
      </c>
      <c r="GW287" s="1"/>
      <c r="GX287" t="s">
        <v>459</v>
      </c>
      <c r="GY287" s="1"/>
      <c r="GZ287" s="1"/>
      <c r="HA287" s="1"/>
      <c r="HC287" s="2">
        <v>6269</v>
      </c>
      <c r="HD287" s="2"/>
      <c r="HE287" s="2">
        <v>2622</v>
      </c>
      <c r="HF287" s="2">
        <v>609</v>
      </c>
      <c r="HG287" s="2"/>
      <c r="HH287" s="2">
        <v>149204</v>
      </c>
      <c r="HI287" s="2"/>
      <c r="HJ287" s="2"/>
      <c r="HK287" s="2">
        <v>2622</v>
      </c>
      <c r="HL287" s="2">
        <v>6832</v>
      </c>
      <c r="HM287" s="2"/>
      <c r="HN287" s="2"/>
      <c r="HO287" s="2"/>
      <c r="HP287" s="2"/>
      <c r="HQ287" s="2"/>
      <c r="HR287" s="2"/>
      <c r="HS287" s="2"/>
      <c r="HT287" s="2"/>
      <c r="HU287" s="4">
        <v>19</v>
      </c>
      <c r="HV287" s="4"/>
      <c r="HW287" s="4"/>
      <c r="HX287" s="4"/>
      <c r="HY287" s="4"/>
      <c r="HZ287" s="4"/>
      <c r="IA287" s="4"/>
      <c r="IB287" s="4"/>
      <c r="IC287" s="4"/>
      <c r="ID287" s="4"/>
      <c r="IE287" s="4"/>
      <c r="IF287" s="64">
        <v>6.7</v>
      </c>
      <c r="IG287" s="4">
        <v>10</v>
      </c>
      <c r="IH287" s="4">
        <v>24</v>
      </c>
      <c r="II287" s="35">
        <f t="shared" si="22"/>
        <v>10</v>
      </c>
      <c r="IJ287" s="4"/>
      <c r="IK287" s="4">
        <v>15</v>
      </c>
      <c r="IL287" s="4">
        <v>14</v>
      </c>
      <c r="IM287" s="5">
        <v>15000</v>
      </c>
      <c r="IN287" s="1" t="s">
        <v>400</v>
      </c>
      <c r="IO287" s="71">
        <v>26808</v>
      </c>
      <c r="IP287" s="5">
        <v>20034</v>
      </c>
      <c r="IQ287" s="5">
        <v>21708</v>
      </c>
      <c r="IR287" s="5"/>
      <c r="IS287" s="5"/>
      <c r="IT287" s="5"/>
      <c r="IU287" s="5"/>
      <c r="IV287" s="5">
        <v>11497</v>
      </c>
      <c r="IW287" s="5"/>
      <c r="IX287" s="5"/>
      <c r="IY287" s="5"/>
      <c r="IZ287" s="5"/>
      <c r="JA287" s="5">
        <v>474</v>
      </c>
      <c r="JB287" s="5">
        <v>466</v>
      </c>
      <c r="JC287" s="5">
        <v>652</v>
      </c>
      <c r="JD287" s="5">
        <v>402</v>
      </c>
      <c r="JE287" s="5"/>
      <c r="JF287" s="5"/>
      <c r="JG287" s="5"/>
      <c r="JH287" s="5"/>
      <c r="JI287" s="5"/>
      <c r="JJ287" s="5"/>
      <c r="JK287" s="5"/>
      <c r="JL287" s="5"/>
      <c r="JM287" s="5"/>
      <c r="JN287" s="5"/>
      <c r="JO287" s="5"/>
      <c r="JP287" s="5"/>
      <c r="JQ287" s="5"/>
      <c r="JR287" s="5">
        <v>930</v>
      </c>
      <c r="JS287" s="5"/>
      <c r="JT287" s="5"/>
      <c r="JU287" s="5">
        <v>31</v>
      </c>
      <c r="JV287" s="5"/>
      <c r="JW287" s="5"/>
      <c r="JX287" s="5"/>
      <c r="JY287" s="5"/>
      <c r="JZ287" s="5"/>
      <c r="KA287" s="5"/>
      <c r="KB287" s="5"/>
      <c r="KC287" s="5"/>
      <c r="KD287" s="5"/>
      <c r="KE287" s="5"/>
      <c r="KF287" s="5">
        <v>2</v>
      </c>
      <c r="KG287" s="5">
        <v>45</v>
      </c>
      <c r="KH287" s="5">
        <v>1367</v>
      </c>
      <c r="KI287" s="5">
        <v>75</v>
      </c>
      <c r="KJ287" s="5">
        <v>34</v>
      </c>
      <c r="KK287" s="5">
        <v>34</v>
      </c>
      <c r="KL287" s="5">
        <v>5</v>
      </c>
      <c r="KM287" s="5">
        <v>5</v>
      </c>
      <c r="KN287" s="5"/>
      <c r="KO287" s="5"/>
      <c r="KP287" s="5"/>
      <c r="KQ287" s="5"/>
      <c r="KR287" s="5"/>
      <c r="KS287" s="5"/>
      <c r="KT287" s="5"/>
      <c r="KU287" s="5"/>
      <c r="KV287" s="5"/>
      <c r="KW287" s="5"/>
      <c r="KX287" s="5"/>
      <c r="KY287" s="5"/>
      <c r="KZ287" s="5"/>
      <c r="LA287" s="5"/>
      <c r="LB287" s="5"/>
      <c r="LC287" s="5"/>
      <c r="LD287" s="5"/>
      <c r="LE287" s="5"/>
      <c r="LF287" s="5"/>
      <c r="LG287" s="5"/>
      <c r="LH287" s="5"/>
      <c r="LI287" s="5"/>
      <c r="LJ287" s="5"/>
      <c r="LK287" s="5"/>
      <c r="LL287" s="5"/>
      <c r="LM287" s="5"/>
      <c r="LN287" s="5"/>
      <c r="LO287" s="5"/>
      <c r="LP287" s="5"/>
      <c r="LQ287" s="5"/>
      <c r="LR287" s="5"/>
      <c r="LS287" s="5"/>
      <c r="LT287" s="5"/>
      <c r="LU287" s="5"/>
      <c r="LV287" s="5"/>
      <c r="LW287" s="5"/>
      <c r="LX287" s="5"/>
      <c r="LY287" s="5"/>
      <c r="LZ287" s="5"/>
      <c r="MA287" s="5"/>
      <c r="MB287" s="5"/>
      <c r="MC287" s="5"/>
      <c r="MD287" s="5"/>
      <c r="ME287" s="5"/>
      <c r="MF287" s="5"/>
      <c r="MG287" s="5"/>
      <c r="MH287" s="5"/>
      <c r="MI287" s="5"/>
      <c r="MJ287" s="5"/>
      <c r="MK287" s="5"/>
      <c r="ML287" s="5"/>
      <c r="MM287" s="5"/>
      <c r="MN287" s="5"/>
      <c r="MO287" s="5">
        <v>5</v>
      </c>
      <c r="MP287" s="5">
        <v>5</v>
      </c>
      <c r="MQ287" s="5"/>
      <c r="MR287" s="5"/>
      <c r="MS287" s="5">
        <v>619195</v>
      </c>
      <c r="MT287" s="5"/>
      <c r="MU287" s="5"/>
      <c r="MV287" s="5"/>
      <c r="MW287" s="5"/>
      <c r="MX287" s="5"/>
      <c r="MY287" s="5"/>
      <c r="MZ287" s="5"/>
      <c r="NA287" s="5"/>
      <c r="NB287" s="5"/>
      <c r="NC287" s="5"/>
      <c r="ND287" s="5"/>
      <c r="NE287" s="5"/>
      <c r="NF287" s="5"/>
      <c r="NG287" s="5"/>
      <c r="NH287" s="5"/>
      <c r="NI287" s="5"/>
      <c r="NJ287" s="5"/>
      <c r="NK287" s="5"/>
      <c r="NX287" s="18">
        <f t="shared" ref="NX287:NX318" si="25">G287/IG287</f>
        <v>1773.3727047618984</v>
      </c>
      <c r="NY287" t="str">
        <f t="shared" si="23"/>
        <v>Larger</v>
      </c>
      <c r="NZ287" t="str">
        <f t="shared" si="24"/>
        <v>Medium</v>
      </c>
    </row>
    <row r="288" spans="1:390">
      <c r="A288" s="1" t="s">
        <v>484</v>
      </c>
      <c r="B288" s="1" t="s">
        <v>563</v>
      </c>
      <c r="C288" s="32" t="s">
        <v>564</v>
      </c>
      <c r="D288" s="1" t="s">
        <v>404</v>
      </c>
      <c r="E288" s="1">
        <v>20080</v>
      </c>
      <c r="F288" s="1" t="s">
        <v>763</v>
      </c>
      <c r="G288" s="5">
        <v>4913.0706666666756</v>
      </c>
      <c r="H288" s="71">
        <v>21125</v>
      </c>
      <c r="I288" s="73"/>
      <c r="J288" s="73">
        <v>46</v>
      </c>
      <c r="K288" s="73">
        <v>2</v>
      </c>
      <c r="L288" s="73"/>
      <c r="M288" s="73"/>
      <c r="N288" s="73"/>
      <c r="O288" s="73"/>
      <c r="P288" s="73"/>
      <c r="Q288" s="73"/>
      <c r="R288" s="73">
        <v>32</v>
      </c>
      <c r="S288" s="73"/>
      <c r="T288" s="73"/>
      <c r="U288" s="73">
        <v>12</v>
      </c>
      <c r="V288" s="73">
        <v>300</v>
      </c>
      <c r="W288" s="94"/>
      <c r="X288" s="94"/>
      <c r="Y288" s="94"/>
      <c r="Z288" s="94"/>
      <c r="AA288" s="94"/>
      <c r="AB288" s="94"/>
      <c r="AC288" s="95">
        <v>28100</v>
      </c>
      <c r="AD288" s="73"/>
      <c r="AE288" s="73"/>
      <c r="AF288" s="95">
        <v>0</v>
      </c>
      <c r="AG288" s="95">
        <v>0</v>
      </c>
      <c r="AH288" s="95">
        <v>0</v>
      </c>
      <c r="AI288" s="95">
        <v>0</v>
      </c>
      <c r="AJ288" s="95"/>
      <c r="AK288" s="95"/>
      <c r="AL288" s="95">
        <v>0</v>
      </c>
      <c r="AM288" s="95">
        <v>0</v>
      </c>
      <c r="AN288" s="73"/>
      <c r="AO288" s="96">
        <v>28100</v>
      </c>
      <c r="AP288" s="73">
        <v>0</v>
      </c>
      <c r="AQ288" s="73"/>
      <c r="AR288" s="73"/>
      <c r="AS288" s="73">
        <v>0</v>
      </c>
      <c r="AT288" s="73">
        <v>0</v>
      </c>
      <c r="AU288" s="73">
        <v>0</v>
      </c>
      <c r="AV288" s="73">
        <v>2400</v>
      </c>
      <c r="AW288" s="73"/>
      <c r="AX288" s="73"/>
      <c r="AY288" s="73">
        <v>0</v>
      </c>
      <c r="AZ288" s="73">
        <v>0</v>
      </c>
      <c r="BA288" s="73"/>
      <c r="BB288" s="73">
        <v>2400</v>
      </c>
      <c r="BC288" s="73">
        <v>14368</v>
      </c>
      <c r="BD288" s="73"/>
      <c r="BE288" s="73"/>
      <c r="BF288" s="73">
        <v>0</v>
      </c>
      <c r="BG288" s="73">
        <v>0</v>
      </c>
      <c r="BH288" s="73">
        <v>0</v>
      </c>
      <c r="BI288" s="73">
        <v>0</v>
      </c>
      <c r="BJ288" s="73"/>
      <c r="BK288" s="73"/>
      <c r="BL288" s="73">
        <v>0</v>
      </c>
      <c r="BM288" s="73">
        <v>0</v>
      </c>
      <c r="BN288" s="73"/>
      <c r="BO288" s="73">
        <v>14368</v>
      </c>
      <c r="BP288" s="73">
        <v>0</v>
      </c>
      <c r="BQ288" s="73"/>
      <c r="BR288" s="73">
        <v>0</v>
      </c>
      <c r="BS288" s="73">
        <v>0</v>
      </c>
      <c r="BT288" s="73">
        <v>0</v>
      </c>
      <c r="BU288" s="73">
        <v>0</v>
      </c>
      <c r="BV288" s="73"/>
      <c r="BW288" s="2"/>
      <c r="BX288" s="2">
        <v>0</v>
      </c>
      <c r="BY288" s="2">
        <v>0</v>
      </c>
      <c r="BZ288" s="2">
        <v>0</v>
      </c>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v>0</v>
      </c>
      <c r="CZ288" s="2"/>
      <c r="DA288" s="2">
        <v>0</v>
      </c>
      <c r="DB288" s="2">
        <v>0</v>
      </c>
      <c r="DC288" s="2">
        <v>0</v>
      </c>
      <c r="DD288" s="2"/>
      <c r="DE288" s="2"/>
      <c r="DF288" s="2">
        <v>48496</v>
      </c>
      <c r="DG288" s="2">
        <v>0</v>
      </c>
      <c r="DH288" s="2">
        <v>0</v>
      </c>
      <c r="DI288" s="2">
        <v>48496</v>
      </c>
      <c r="DJ288" s="2"/>
      <c r="DK288" s="2"/>
      <c r="DL288" s="2"/>
      <c r="DM288" s="2"/>
      <c r="DN288" s="2"/>
      <c r="DO288" s="2"/>
      <c r="DP288" s="2"/>
      <c r="DQ288" s="2"/>
      <c r="DR288" s="2"/>
      <c r="DS288" s="2"/>
      <c r="DT288" s="2"/>
      <c r="DU288" s="2"/>
      <c r="DV288" s="73"/>
      <c r="DW288" s="73"/>
      <c r="DX288" s="2"/>
      <c r="DY288" s="2"/>
      <c r="DZ288" s="2"/>
      <c r="EA288" s="2"/>
      <c r="EB288" s="2"/>
      <c r="EC288" s="2"/>
      <c r="ED288" s="2"/>
      <c r="EE288" s="2"/>
      <c r="EF288" s="2"/>
      <c r="EG288" s="2"/>
      <c r="EH288" s="2"/>
      <c r="EI288" s="73"/>
      <c r="EJ288" s="2">
        <v>3427</v>
      </c>
      <c r="EK288" s="2"/>
      <c r="EL288" s="2">
        <v>0</v>
      </c>
      <c r="EM288" s="2">
        <v>0</v>
      </c>
      <c r="EN288" s="2">
        <v>0</v>
      </c>
      <c r="EO288" s="2"/>
      <c r="EP288" s="2"/>
      <c r="EQ288" s="2">
        <v>0</v>
      </c>
      <c r="ER288" s="2">
        <v>0</v>
      </c>
      <c r="ES288" s="2">
        <v>0</v>
      </c>
      <c r="ET288" s="2">
        <v>3427</v>
      </c>
      <c r="EU288" s="3"/>
      <c r="EV288" s="3"/>
      <c r="EW288" s="3"/>
      <c r="EX288" s="3"/>
      <c r="EY288" s="3"/>
      <c r="EZ288" s="3"/>
      <c r="FA288" s="5"/>
      <c r="FB288" s="5"/>
      <c r="FC288" s="5"/>
      <c r="FD288" s="5"/>
      <c r="FE288" s="5"/>
      <c r="FF288" s="5"/>
      <c r="FG288" s="5"/>
      <c r="FH288" s="5"/>
      <c r="FI288" s="5"/>
      <c r="FJ288" s="5"/>
      <c r="FK288" s="5"/>
      <c r="FL288" s="5"/>
      <c r="FM288" s="5"/>
      <c r="FN288" s="5"/>
      <c r="FO288" s="5"/>
      <c r="FP288" s="5"/>
      <c r="FQ288" s="5"/>
      <c r="FR288" s="5"/>
      <c r="FS288" s="5"/>
      <c r="FT288" s="2"/>
      <c r="FU288" s="2"/>
      <c r="FV288" s="2"/>
      <c r="FW288" s="2"/>
      <c r="FX288" s="2"/>
      <c r="FY288" s="2"/>
      <c r="FZ288" s="2"/>
      <c r="GA288" s="2"/>
      <c r="GB288" s="2"/>
      <c r="GC288" s="2"/>
      <c r="GD288" s="2"/>
      <c r="GE288" s="2">
        <v>0</v>
      </c>
      <c r="GF288" s="2"/>
      <c r="GG288" s="2">
        <v>0</v>
      </c>
      <c r="GH288" s="2">
        <v>0</v>
      </c>
      <c r="GI288" s="2">
        <v>0</v>
      </c>
      <c r="GJ288" s="2">
        <v>0</v>
      </c>
      <c r="GK288" s="2"/>
      <c r="GL288" s="2"/>
      <c r="GM288" s="2">
        <v>0</v>
      </c>
      <c r="GN288" s="2">
        <v>0</v>
      </c>
      <c r="GO288" s="2">
        <v>0</v>
      </c>
      <c r="GP288" s="2">
        <v>42468</v>
      </c>
      <c r="GQ288" s="2">
        <v>54323</v>
      </c>
      <c r="GR288" s="2">
        <v>96791</v>
      </c>
      <c r="GS288" s="1" t="s">
        <v>420</v>
      </c>
      <c r="GT288" s="1"/>
      <c r="GU288" s="1" t="s">
        <v>439</v>
      </c>
      <c r="GV288" s="1" t="s">
        <v>766</v>
      </c>
      <c r="GW288" s="1"/>
      <c r="GX288" t="s">
        <v>459</v>
      </c>
      <c r="HC288" s="2">
        <v>975</v>
      </c>
      <c r="HD288" s="2">
        <v>1860</v>
      </c>
      <c r="HE288" s="2">
        <v>19745</v>
      </c>
      <c r="HF288" s="2">
        <v>87</v>
      </c>
      <c r="HG288" s="2"/>
      <c r="HH288" s="2">
        <v>39871</v>
      </c>
      <c r="HI288" s="2"/>
      <c r="HJ288" s="2">
        <v>143</v>
      </c>
      <c r="HK288" s="2">
        <v>2988</v>
      </c>
      <c r="HL288" s="2">
        <v>1092</v>
      </c>
      <c r="HM288" s="2"/>
      <c r="HN288" s="2"/>
      <c r="HO288" s="2">
        <v>189</v>
      </c>
      <c r="HP288" s="2">
        <v>203</v>
      </c>
      <c r="HQ288" s="2">
        <v>712</v>
      </c>
      <c r="HR288" s="2">
        <v>153</v>
      </c>
      <c r="HS288" s="2"/>
      <c r="HT288" s="2"/>
      <c r="HU288" s="4">
        <v>3</v>
      </c>
      <c r="HV288" s="4"/>
      <c r="HW288" s="4"/>
      <c r="HX288" s="4"/>
      <c r="HY288" s="4"/>
      <c r="HZ288" s="4"/>
      <c r="IA288" s="4"/>
      <c r="IB288" s="4"/>
      <c r="IC288" s="4"/>
      <c r="ID288" s="4"/>
      <c r="IE288" s="4"/>
      <c r="IF288" s="64">
        <v>2</v>
      </c>
      <c r="IG288" s="4">
        <v>0.75</v>
      </c>
      <c r="IH288" s="4">
        <v>5.75</v>
      </c>
      <c r="II288" s="35">
        <f t="shared" si="22"/>
        <v>0.75</v>
      </c>
      <c r="IJ288" s="4"/>
      <c r="IK288" s="4">
        <v>5</v>
      </c>
      <c r="IL288" s="4">
        <v>5</v>
      </c>
      <c r="IM288" s="5">
        <v>2017</v>
      </c>
      <c r="IN288" s="1" t="s">
        <v>400</v>
      </c>
      <c r="IO288" s="71">
        <v>5491</v>
      </c>
      <c r="IP288" s="5">
        <v>5503</v>
      </c>
      <c r="IQ288" s="5">
        <v>21964</v>
      </c>
      <c r="IR288" s="5">
        <v>1506</v>
      </c>
      <c r="IS288" s="5"/>
      <c r="IT288" s="5"/>
      <c r="IU288" s="5"/>
      <c r="IV288" s="5">
        <v>1538</v>
      </c>
      <c r="IW288" s="5"/>
      <c r="IX288" s="5">
        <v>14038</v>
      </c>
      <c r="IY288" s="5"/>
      <c r="IZ288" s="5"/>
      <c r="JA288" s="5">
        <v>302</v>
      </c>
      <c r="JB288" s="5">
        <v>258</v>
      </c>
      <c r="JC288" s="5">
        <v>357</v>
      </c>
      <c r="JD288" s="5">
        <v>281</v>
      </c>
      <c r="JE288" s="5"/>
      <c r="JF288" s="5"/>
      <c r="JG288" s="5"/>
      <c r="JH288" s="5"/>
      <c r="JI288" s="5"/>
      <c r="JJ288" s="5"/>
      <c r="JK288" s="5"/>
      <c r="JL288" s="5"/>
      <c r="JM288" s="5"/>
      <c r="JN288" s="5"/>
      <c r="JO288" s="5"/>
      <c r="JP288" s="5"/>
      <c r="JQ288" s="5"/>
      <c r="JR288" s="5">
        <v>1900</v>
      </c>
      <c r="JS288" s="5"/>
      <c r="JT288" s="5"/>
      <c r="JU288" s="5">
        <v>67</v>
      </c>
      <c r="JV288" s="5"/>
      <c r="JW288" s="5"/>
      <c r="JX288" s="5"/>
      <c r="JY288" s="5"/>
      <c r="JZ288" s="5"/>
      <c r="KA288" s="5"/>
      <c r="KB288" s="5"/>
      <c r="KC288" s="5"/>
      <c r="KD288" s="5"/>
      <c r="KE288" s="5"/>
      <c r="KF288" s="5">
        <v>2</v>
      </c>
      <c r="KG288" s="5">
        <v>2</v>
      </c>
      <c r="KH288" s="5">
        <v>14</v>
      </c>
      <c r="KI288" s="5">
        <v>60</v>
      </c>
      <c r="KJ288" s="5">
        <v>46</v>
      </c>
      <c r="KK288" s="5">
        <v>46</v>
      </c>
      <c r="KL288" s="5">
        <v>6</v>
      </c>
      <c r="KM288" s="5">
        <v>0</v>
      </c>
      <c r="KN288" s="5"/>
      <c r="KO288" s="5"/>
      <c r="KP288" s="5"/>
      <c r="KQ288" s="5"/>
      <c r="KR288" s="5"/>
      <c r="KS288" s="5"/>
      <c r="KT288" s="5"/>
      <c r="KU288" s="5"/>
      <c r="KV288" s="5"/>
      <c r="KW288" s="5"/>
      <c r="KX288" s="5"/>
      <c r="KY288" s="5"/>
      <c r="KZ288" s="5"/>
      <c r="LA288" s="5"/>
      <c r="LB288" s="5"/>
      <c r="LC288" s="5"/>
      <c r="LD288" s="5"/>
      <c r="LE288" s="5"/>
      <c r="LF288" s="5"/>
      <c r="LG288" s="5"/>
      <c r="LH288" s="5"/>
      <c r="LI288" s="5"/>
      <c r="LJ288" s="5"/>
      <c r="LK288" s="5"/>
      <c r="LL288" s="5"/>
      <c r="LM288" s="5"/>
      <c r="LN288" s="5"/>
      <c r="LO288" s="5"/>
      <c r="LP288" s="5"/>
      <c r="LQ288" s="5"/>
      <c r="LR288" s="5"/>
      <c r="LS288" s="5"/>
      <c r="LT288" s="5"/>
      <c r="LU288" s="5"/>
      <c r="LV288" s="5"/>
      <c r="LW288" s="5"/>
      <c r="LX288" s="5"/>
      <c r="LY288" s="5"/>
      <c r="LZ288" s="5"/>
      <c r="MA288" s="5"/>
      <c r="MB288" s="5"/>
      <c r="MC288" s="5"/>
      <c r="MD288" s="5"/>
      <c r="ME288" s="5"/>
      <c r="MF288" s="5"/>
      <c r="MG288" s="5"/>
      <c r="MH288" s="5"/>
      <c r="MI288" s="5"/>
      <c r="MJ288" s="5"/>
      <c r="MK288" s="5"/>
      <c r="ML288" s="5"/>
      <c r="MM288" s="5"/>
      <c r="MN288" s="5"/>
      <c r="MO288" s="5">
        <v>6</v>
      </c>
      <c r="MP288" s="5">
        <v>0</v>
      </c>
      <c r="MQ288" s="5"/>
      <c r="MR288" s="5"/>
      <c r="MS288" s="5">
        <v>96305</v>
      </c>
      <c r="MT288" s="5"/>
      <c r="MU288" s="5">
        <v>15</v>
      </c>
      <c r="MV288" s="5"/>
      <c r="MW288" s="5"/>
      <c r="MX288" s="5"/>
      <c r="MY288" s="5"/>
      <c r="MZ288" s="5"/>
      <c r="NA288" s="5"/>
      <c r="NB288" s="5"/>
      <c r="NC288" s="5"/>
      <c r="ND288" s="5"/>
      <c r="NE288" s="5"/>
      <c r="NF288" s="5"/>
      <c r="NG288" s="5"/>
      <c r="NH288" s="5"/>
      <c r="NI288" s="5"/>
      <c r="NJ288" s="5"/>
      <c r="NK288" s="5"/>
      <c r="NX288" s="18">
        <f t="shared" si="25"/>
        <v>6550.7608888889008</v>
      </c>
      <c r="NY288" t="str">
        <f t="shared" si="23"/>
        <v>Smaller</v>
      </c>
      <c r="NZ288" t="str">
        <f t="shared" si="24"/>
        <v>Small</v>
      </c>
    </row>
    <row r="289" spans="1:390">
      <c r="A289" s="1" t="s">
        <v>660</v>
      </c>
      <c r="B289" s="1" t="s">
        <v>661</v>
      </c>
      <c r="C289" s="32" t="s">
        <v>662</v>
      </c>
      <c r="D289" s="1" t="s">
        <v>404</v>
      </c>
      <c r="E289" s="1">
        <v>20080</v>
      </c>
      <c r="F289" s="1" t="s">
        <v>763</v>
      </c>
      <c r="G289" s="5">
        <v>4281.379999999991</v>
      </c>
      <c r="H289" s="71">
        <v>20000</v>
      </c>
      <c r="I289" s="73"/>
      <c r="J289" s="73">
        <v>100</v>
      </c>
      <c r="K289" s="73">
        <v>12</v>
      </c>
      <c r="L289" s="73"/>
      <c r="M289" s="73"/>
      <c r="N289" s="73"/>
      <c r="O289" s="73"/>
      <c r="P289" s="73"/>
      <c r="Q289" s="73"/>
      <c r="R289" s="73">
        <v>36</v>
      </c>
      <c r="S289" s="73"/>
      <c r="T289" s="73"/>
      <c r="U289" s="73">
        <v>60</v>
      </c>
      <c r="V289" s="73">
        <v>220</v>
      </c>
      <c r="W289" s="94">
        <v>60</v>
      </c>
      <c r="X289" s="94"/>
      <c r="Y289" s="94"/>
      <c r="Z289" s="94"/>
      <c r="AA289" s="94"/>
      <c r="AB289" s="94"/>
      <c r="AC289" s="95">
        <v>28654</v>
      </c>
      <c r="AD289" s="73"/>
      <c r="AE289" s="73"/>
      <c r="AF289" s="95">
        <v>0</v>
      </c>
      <c r="AG289" s="95">
        <v>0</v>
      </c>
      <c r="AH289" s="95">
        <v>0</v>
      </c>
      <c r="AI289" s="95">
        <v>0</v>
      </c>
      <c r="AJ289" s="95"/>
      <c r="AK289" s="95"/>
      <c r="AL289" s="95">
        <v>0</v>
      </c>
      <c r="AM289" s="95">
        <v>0</v>
      </c>
      <c r="AN289" s="73"/>
      <c r="AO289" s="96">
        <v>28654</v>
      </c>
      <c r="AP289" s="73">
        <v>0</v>
      </c>
      <c r="AQ289" s="73"/>
      <c r="AR289" s="73"/>
      <c r="AS289" s="73">
        <v>0</v>
      </c>
      <c r="AT289" s="73">
        <v>0</v>
      </c>
      <c r="AU289" s="73">
        <v>0</v>
      </c>
      <c r="AV289" s="73">
        <v>0</v>
      </c>
      <c r="AW289" s="73"/>
      <c r="AX289" s="73"/>
      <c r="AY289" s="73">
        <v>0</v>
      </c>
      <c r="AZ289" s="73">
        <v>0</v>
      </c>
      <c r="BA289" s="73"/>
      <c r="BB289" s="73">
        <v>0</v>
      </c>
      <c r="BC289" s="73">
        <v>40050</v>
      </c>
      <c r="BD289" s="73"/>
      <c r="BE289" s="73"/>
      <c r="BF289" s="73">
        <v>0</v>
      </c>
      <c r="BG289" s="73">
        <v>0</v>
      </c>
      <c r="BH289" s="73">
        <v>0</v>
      </c>
      <c r="BI289" s="73">
        <v>0</v>
      </c>
      <c r="BJ289" s="73"/>
      <c r="BK289" s="73"/>
      <c r="BL289" s="73">
        <v>0</v>
      </c>
      <c r="BM289" s="73">
        <v>0</v>
      </c>
      <c r="BN289" s="73"/>
      <c r="BO289" s="73">
        <v>40050</v>
      </c>
      <c r="BP289" s="73">
        <v>1245</v>
      </c>
      <c r="BQ289" s="73"/>
      <c r="BR289" s="73">
        <v>0</v>
      </c>
      <c r="BS289" s="73">
        <v>0</v>
      </c>
      <c r="BT289" s="73">
        <v>0</v>
      </c>
      <c r="BU289" s="73">
        <v>6592</v>
      </c>
      <c r="BV289" s="73"/>
      <c r="BW289" s="2"/>
      <c r="BX289" s="2">
        <v>0</v>
      </c>
      <c r="BY289" s="2">
        <v>0</v>
      </c>
      <c r="BZ289" s="2">
        <v>7837</v>
      </c>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v>0</v>
      </c>
      <c r="CZ289" s="2"/>
      <c r="DA289" s="2">
        <v>0</v>
      </c>
      <c r="DB289" s="2">
        <v>0</v>
      </c>
      <c r="DC289" s="2">
        <v>0</v>
      </c>
      <c r="DD289" s="2"/>
      <c r="DE289" s="2"/>
      <c r="DF289" s="2">
        <v>22703</v>
      </c>
      <c r="DG289" s="2">
        <v>0</v>
      </c>
      <c r="DH289" s="2">
        <v>0</v>
      </c>
      <c r="DI289" s="2">
        <v>22703</v>
      </c>
      <c r="DJ289" s="2"/>
      <c r="DK289" s="2"/>
      <c r="DL289" s="2"/>
      <c r="DM289" s="2"/>
      <c r="DN289" s="2"/>
      <c r="DO289" s="2"/>
      <c r="DP289" s="2"/>
      <c r="DQ289" s="2"/>
      <c r="DR289" s="2"/>
      <c r="DS289" s="2"/>
      <c r="DT289" s="2"/>
      <c r="DU289" s="2"/>
      <c r="DV289" s="73"/>
      <c r="DW289" s="73"/>
      <c r="DX289" s="2"/>
      <c r="DY289" s="2"/>
      <c r="DZ289" s="2"/>
      <c r="EA289" s="2"/>
      <c r="EB289" s="2"/>
      <c r="EC289" s="2"/>
      <c r="ED289" s="2"/>
      <c r="EE289" s="2"/>
      <c r="EF289" s="2"/>
      <c r="EG289" s="2"/>
      <c r="EH289" s="2"/>
      <c r="EI289" s="73"/>
      <c r="EJ289" s="2">
        <v>150</v>
      </c>
      <c r="EK289" s="2"/>
      <c r="EL289" s="2">
        <v>0</v>
      </c>
      <c r="EM289" s="2">
        <v>0</v>
      </c>
      <c r="EN289" s="2">
        <v>0</v>
      </c>
      <c r="EO289" s="2"/>
      <c r="EP289" s="2"/>
      <c r="EQ289" s="2">
        <v>0</v>
      </c>
      <c r="ER289" s="2">
        <v>0</v>
      </c>
      <c r="ES289" s="2">
        <v>0</v>
      </c>
      <c r="ET289" s="2">
        <v>150</v>
      </c>
      <c r="EU289" s="3"/>
      <c r="EV289" s="3"/>
      <c r="EW289" s="3"/>
      <c r="EX289" s="3"/>
      <c r="EY289" s="3"/>
      <c r="EZ289" s="3"/>
      <c r="FA289" s="5"/>
      <c r="FB289" s="5"/>
      <c r="FC289" s="5"/>
      <c r="FD289" s="5"/>
      <c r="FE289" s="5"/>
      <c r="FF289" s="5"/>
      <c r="FG289" s="5"/>
      <c r="FH289" s="5"/>
      <c r="FI289" s="5"/>
      <c r="FJ289" s="5"/>
      <c r="FK289" s="5"/>
      <c r="FL289" s="5"/>
      <c r="FM289" s="5"/>
      <c r="FN289" s="5"/>
      <c r="FO289" s="5"/>
      <c r="FP289" s="5"/>
      <c r="FQ289" s="5"/>
      <c r="FR289" s="5"/>
      <c r="FS289" s="5"/>
      <c r="FT289" s="2"/>
      <c r="FU289" s="2"/>
      <c r="FV289" s="2"/>
      <c r="FW289" s="2"/>
      <c r="FX289" s="2"/>
      <c r="FY289" s="2"/>
      <c r="FZ289" s="2"/>
      <c r="GA289" s="2"/>
      <c r="GB289" s="2"/>
      <c r="GC289" s="2"/>
      <c r="GD289" s="2"/>
      <c r="GE289" s="2"/>
      <c r="GF289" s="2"/>
      <c r="GG289" s="2"/>
      <c r="GH289" s="2"/>
      <c r="GI289" s="2"/>
      <c r="GJ289" s="2"/>
      <c r="GK289" s="2"/>
      <c r="GL289" s="2"/>
      <c r="GM289" s="2"/>
      <c r="GN289" s="2"/>
      <c r="GO289" s="2"/>
      <c r="GP289" s="2">
        <v>76541</v>
      </c>
      <c r="GQ289" s="2">
        <v>22853</v>
      </c>
      <c r="GR289" s="2">
        <v>99394</v>
      </c>
      <c r="GS289" s="1"/>
      <c r="GT289" s="1" t="s">
        <v>416</v>
      </c>
      <c r="GU289" s="1"/>
      <c r="GV289" s="1" t="s">
        <v>768</v>
      </c>
      <c r="GW289" s="1"/>
      <c r="GX289" s="1"/>
      <c r="GY289" t="s">
        <v>405</v>
      </c>
      <c r="HC289" s="2">
        <v>1672</v>
      </c>
      <c r="HD289" s="2"/>
      <c r="HE289" s="2">
        <v>0</v>
      </c>
      <c r="HF289" s="2"/>
      <c r="HG289" s="2"/>
      <c r="HH289" s="2">
        <v>57139</v>
      </c>
      <c r="HI289" s="2"/>
      <c r="HJ289" s="2">
        <v>0</v>
      </c>
      <c r="HK289" s="2">
        <v>0</v>
      </c>
      <c r="HL289" s="2">
        <v>1759</v>
      </c>
      <c r="HM289" s="2"/>
      <c r="HN289" s="2"/>
      <c r="HO289" s="2">
        <v>0</v>
      </c>
      <c r="HP289" s="2">
        <v>0</v>
      </c>
      <c r="HQ289" s="2">
        <v>27</v>
      </c>
      <c r="HR289" s="2">
        <v>0</v>
      </c>
      <c r="HS289" s="2"/>
      <c r="HT289" s="2"/>
      <c r="HU289" s="4">
        <v>3</v>
      </c>
      <c r="HV289" s="4"/>
      <c r="HW289" s="4"/>
      <c r="HX289" s="4"/>
      <c r="HY289" s="4"/>
      <c r="HZ289" s="4"/>
      <c r="IA289" s="4"/>
      <c r="IB289" s="4"/>
      <c r="IC289" s="4"/>
      <c r="ID289" s="4"/>
      <c r="IE289" s="4"/>
      <c r="IF289" s="64">
        <v>2</v>
      </c>
      <c r="IG289" s="4">
        <v>0</v>
      </c>
      <c r="IH289" s="4">
        <v>3</v>
      </c>
      <c r="II289" s="35">
        <f t="shared" si="22"/>
        <v>0</v>
      </c>
      <c r="IJ289" s="4"/>
      <c r="IK289" s="4">
        <v>3</v>
      </c>
      <c r="IL289" s="4">
        <v>3</v>
      </c>
      <c r="IM289" s="5"/>
      <c r="IN289" s="1" t="s">
        <v>400</v>
      </c>
      <c r="IO289" s="71">
        <v>2705</v>
      </c>
      <c r="IP289" s="5">
        <v>4592</v>
      </c>
      <c r="IQ289" s="5"/>
      <c r="IR289" s="5">
        <v>238</v>
      </c>
      <c r="IS289" s="5"/>
      <c r="IT289" s="5"/>
      <c r="IU289" s="5"/>
      <c r="IV289" s="5">
        <v>12</v>
      </c>
      <c r="IW289" s="5"/>
      <c r="IX289" s="5">
        <v>7551</v>
      </c>
      <c r="IY289" s="5"/>
      <c r="IZ289" s="5"/>
      <c r="JA289" s="5"/>
      <c r="JB289" s="5"/>
      <c r="JC289" s="5"/>
      <c r="JD289" s="5"/>
      <c r="JE289" s="5"/>
      <c r="JF289" s="5"/>
      <c r="JG289" s="5"/>
      <c r="JH289" s="5"/>
      <c r="JI289" s="5"/>
      <c r="JJ289" s="5"/>
      <c r="JK289" s="5"/>
      <c r="JL289" s="5"/>
      <c r="JM289" s="5"/>
      <c r="JN289" s="5"/>
      <c r="JO289" s="5"/>
      <c r="JP289" s="5"/>
      <c r="JQ289" s="5"/>
      <c r="JR289" s="5">
        <v>1885</v>
      </c>
      <c r="JS289" s="5"/>
      <c r="JT289" s="5"/>
      <c r="JU289" s="5">
        <v>102</v>
      </c>
      <c r="JV289" s="5"/>
      <c r="JW289" s="5"/>
      <c r="JX289" s="5"/>
      <c r="JY289" s="5"/>
      <c r="JZ289" s="5"/>
      <c r="KA289" s="5"/>
      <c r="KB289" s="5"/>
      <c r="KC289" s="5"/>
      <c r="KD289" s="5"/>
      <c r="KE289" s="5"/>
      <c r="KF289" s="5">
        <v>1</v>
      </c>
      <c r="KG289" s="5">
        <v>1</v>
      </c>
      <c r="KH289" s="5"/>
      <c r="KI289" s="5">
        <v>35</v>
      </c>
      <c r="KJ289" s="5">
        <v>35</v>
      </c>
      <c r="KK289" s="5">
        <v>35</v>
      </c>
      <c r="KL289" s="5">
        <v>4</v>
      </c>
      <c r="KM289" s="5">
        <v>0</v>
      </c>
      <c r="KN289" s="5"/>
      <c r="KO289" s="5"/>
      <c r="KP289" s="5"/>
      <c r="KQ289" s="5"/>
      <c r="KR289" s="5"/>
      <c r="KS289" s="5"/>
      <c r="KT289" s="5"/>
      <c r="KU289" s="5"/>
      <c r="KV289" s="5"/>
      <c r="KW289" s="5"/>
      <c r="KX289" s="5"/>
      <c r="KY289" s="5"/>
      <c r="KZ289" s="5"/>
      <c r="LA289" s="5"/>
      <c r="LB289" s="5"/>
      <c r="LC289" s="5"/>
      <c r="LD289" s="5"/>
      <c r="LE289" s="5"/>
      <c r="LF289" s="5"/>
      <c r="LG289" s="5"/>
      <c r="LH289" s="5"/>
      <c r="LI289" s="5"/>
      <c r="LJ289" s="5"/>
      <c r="LK289" s="5"/>
      <c r="LL289" s="5"/>
      <c r="LM289" s="5"/>
      <c r="LN289" s="5"/>
      <c r="LO289" s="5"/>
      <c r="LP289" s="5"/>
      <c r="LQ289" s="5"/>
      <c r="LR289" s="5"/>
      <c r="LS289" s="5"/>
      <c r="LT289" s="5"/>
      <c r="LU289" s="5"/>
      <c r="LV289" s="5"/>
      <c r="LW289" s="5"/>
      <c r="LX289" s="5"/>
      <c r="LY289" s="5"/>
      <c r="LZ289" s="5"/>
      <c r="MA289" s="5"/>
      <c r="MB289" s="5"/>
      <c r="MC289" s="5"/>
      <c r="MD289" s="5"/>
      <c r="ME289" s="5"/>
      <c r="MF289" s="5"/>
      <c r="MG289" s="5"/>
      <c r="MH289" s="5"/>
      <c r="MI289" s="5"/>
      <c r="MJ289" s="5"/>
      <c r="MK289" s="5"/>
      <c r="ML289" s="5"/>
      <c r="MM289" s="5"/>
      <c r="MN289" s="5"/>
      <c r="MO289" s="5">
        <v>4</v>
      </c>
      <c r="MP289" s="5">
        <v>0</v>
      </c>
      <c r="MQ289" s="5"/>
      <c r="MR289" s="5"/>
      <c r="MS289" s="5"/>
      <c r="MT289" s="5"/>
      <c r="MU289" s="5">
        <v>4</v>
      </c>
      <c r="MV289" s="5"/>
      <c r="MW289" s="5"/>
      <c r="MX289" s="5"/>
      <c r="MY289" s="5"/>
      <c r="MZ289" s="5"/>
      <c r="NA289" s="5"/>
      <c r="NB289" s="5"/>
      <c r="NC289" s="5"/>
      <c r="ND289" s="5"/>
      <c r="NE289" s="5"/>
      <c r="NF289" s="5"/>
      <c r="NG289" s="5"/>
      <c r="NH289" s="5"/>
      <c r="NI289" s="5"/>
      <c r="NJ289" s="5"/>
      <c r="NK289" s="5"/>
      <c r="NX289" s="18" t="e">
        <f t="shared" si="25"/>
        <v>#DIV/0!</v>
      </c>
      <c r="NY289" t="str">
        <f t="shared" si="23"/>
        <v>Smaller</v>
      </c>
      <c r="NZ289" t="str">
        <f t="shared" si="24"/>
        <v>Small</v>
      </c>
    </row>
    <row r="290" spans="1:390">
      <c r="A290" s="1" t="s">
        <v>495</v>
      </c>
      <c r="B290" s="1" t="s">
        <v>681</v>
      </c>
      <c r="C290" s="32" t="s">
        <v>682</v>
      </c>
      <c r="D290" s="1" t="s">
        <v>404</v>
      </c>
      <c r="E290" s="1">
        <v>20080</v>
      </c>
      <c r="F290" s="1" t="s">
        <v>763</v>
      </c>
      <c r="G290" s="5">
        <v>11274.083619047624</v>
      </c>
      <c r="H290" s="71">
        <v>23940</v>
      </c>
      <c r="I290" s="73"/>
      <c r="J290" s="73">
        <v>12</v>
      </c>
      <c r="K290" s="73">
        <v>13</v>
      </c>
      <c r="L290" s="73"/>
      <c r="M290" s="73"/>
      <c r="N290" s="73"/>
      <c r="O290" s="73"/>
      <c r="P290" s="73"/>
      <c r="Q290" s="73"/>
      <c r="R290" s="73">
        <v>0</v>
      </c>
      <c r="S290" s="73"/>
      <c r="T290" s="73"/>
      <c r="U290" s="73">
        <v>52</v>
      </c>
      <c r="V290" s="73">
        <v>273</v>
      </c>
      <c r="W290" s="94">
        <v>0</v>
      </c>
      <c r="X290" s="94"/>
      <c r="Y290" s="94"/>
      <c r="Z290" s="94"/>
      <c r="AA290" s="94"/>
      <c r="AB290" s="94"/>
      <c r="AC290" s="95">
        <v>29228</v>
      </c>
      <c r="AD290" s="73"/>
      <c r="AE290" s="73"/>
      <c r="AF290" s="95">
        <v>0</v>
      </c>
      <c r="AG290" s="95">
        <v>0</v>
      </c>
      <c r="AH290" s="95">
        <v>0</v>
      </c>
      <c r="AI290" s="95">
        <v>0</v>
      </c>
      <c r="AJ290" s="95"/>
      <c r="AK290" s="95"/>
      <c r="AL290" s="95">
        <v>0</v>
      </c>
      <c r="AM290" s="95">
        <v>0</v>
      </c>
      <c r="AN290" s="73"/>
      <c r="AO290" s="96">
        <v>29228</v>
      </c>
      <c r="AP290" s="73">
        <v>0</v>
      </c>
      <c r="AQ290" s="73"/>
      <c r="AR290" s="73"/>
      <c r="AS290" s="73">
        <v>0</v>
      </c>
      <c r="AT290" s="73">
        <v>0</v>
      </c>
      <c r="AU290" s="73">
        <v>0</v>
      </c>
      <c r="AV290" s="73">
        <v>0</v>
      </c>
      <c r="AW290" s="73"/>
      <c r="AX290" s="73"/>
      <c r="AY290" s="73">
        <v>0</v>
      </c>
      <c r="AZ290" s="73">
        <v>0</v>
      </c>
      <c r="BA290" s="73"/>
      <c r="BB290" s="73">
        <v>0</v>
      </c>
      <c r="BC290" s="73">
        <v>27440</v>
      </c>
      <c r="BD290" s="73"/>
      <c r="BE290" s="73"/>
      <c r="BF290" s="73">
        <v>0</v>
      </c>
      <c r="BG290" s="73">
        <v>0</v>
      </c>
      <c r="BH290" s="73">
        <v>0</v>
      </c>
      <c r="BI290" s="73">
        <v>0</v>
      </c>
      <c r="BJ290" s="73"/>
      <c r="BK290" s="73"/>
      <c r="BL290" s="73">
        <v>0</v>
      </c>
      <c r="BM290" s="73">
        <v>0</v>
      </c>
      <c r="BN290" s="73"/>
      <c r="BO290" s="73">
        <v>27440</v>
      </c>
      <c r="BP290" s="73">
        <v>0</v>
      </c>
      <c r="BQ290" s="73"/>
      <c r="BR290" s="73">
        <v>0</v>
      </c>
      <c r="BS290" s="73">
        <v>0</v>
      </c>
      <c r="BT290" s="73">
        <v>0</v>
      </c>
      <c r="BU290" s="73">
        <v>0</v>
      </c>
      <c r="BV290" s="73"/>
      <c r="BW290" s="2"/>
      <c r="BX290" s="2">
        <v>0</v>
      </c>
      <c r="BY290" s="2">
        <v>0</v>
      </c>
      <c r="BZ290" s="2">
        <v>0</v>
      </c>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v>0</v>
      </c>
      <c r="CZ290" s="2"/>
      <c r="DA290" s="2">
        <v>0</v>
      </c>
      <c r="DB290" s="2">
        <v>0</v>
      </c>
      <c r="DC290" s="2">
        <v>0</v>
      </c>
      <c r="DD290" s="2"/>
      <c r="DE290" s="2"/>
      <c r="DF290" s="2">
        <v>36036</v>
      </c>
      <c r="DG290" s="2">
        <v>0</v>
      </c>
      <c r="DH290" s="2">
        <v>0</v>
      </c>
      <c r="DI290" s="2">
        <v>36036</v>
      </c>
      <c r="DJ290" s="2"/>
      <c r="DK290" s="2"/>
      <c r="DL290" s="2"/>
      <c r="DM290" s="2"/>
      <c r="DN290" s="2"/>
      <c r="DO290" s="2"/>
      <c r="DP290" s="2"/>
      <c r="DQ290" s="2"/>
      <c r="DR290" s="2"/>
      <c r="DS290" s="2"/>
      <c r="DT290" s="2"/>
      <c r="DU290" s="2"/>
      <c r="DV290" s="73"/>
      <c r="DW290" s="73"/>
      <c r="DX290" s="2"/>
      <c r="DY290" s="2"/>
      <c r="DZ290" s="2"/>
      <c r="EA290" s="2"/>
      <c r="EB290" s="2"/>
      <c r="EC290" s="2"/>
      <c r="ED290" s="2"/>
      <c r="EE290" s="2"/>
      <c r="EF290" s="2"/>
      <c r="EG290" s="2"/>
      <c r="EH290" s="2"/>
      <c r="EI290" s="73"/>
      <c r="EJ290" s="2">
        <v>0</v>
      </c>
      <c r="EK290" s="2"/>
      <c r="EL290" s="2">
        <v>0</v>
      </c>
      <c r="EM290" s="2">
        <v>0</v>
      </c>
      <c r="EN290" s="2">
        <v>0</v>
      </c>
      <c r="EO290" s="2"/>
      <c r="EP290" s="2"/>
      <c r="EQ290" s="2">
        <v>0</v>
      </c>
      <c r="ER290" s="2">
        <v>0</v>
      </c>
      <c r="ES290" s="2">
        <v>0</v>
      </c>
      <c r="ET290" s="2">
        <v>0</v>
      </c>
      <c r="EU290" s="3"/>
      <c r="EV290" s="3"/>
      <c r="EW290" s="3"/>
      <c r="EX290" s="3"/>
      <c r="EY290" s="3"/>
      <c r="EZ290" s="3"/>
      <c r="FA290" s="5"/>
      <c r="FB290" s="5"/>
      <c r="FC290" s="5"/>
      <c r="FD290" s="5"/>
      <c r="FE290" s="5"/>
      <c r="FF290" s="5"/>
      <c r="FG290" s="5"/>
      <c r="FH290" s="5"/>
      <c r="FI290" s="5"/>
      <c r="FJ290" s="5"/>
      <c r="FK290" s="5"/>
      <c r="FL290" s="5"/>
      <c r="FM290" s="5"/>
      <c r="FN290" s="5"/>
      <c r="FO290" s="5"/>
      <c r="FP290" s="5"/>
      <c r="FQ290" s="5"/>
      <c r="FR290" s="5"/>
      <c r="FS290" s="5"/>
      <c r="FT290" s="2"/>
      <c r="FU290" s="2"/>
      <c r="FV290" s="2"/>
      <c r="FW290" s="2"/>
      <c r="FX290" s="2"/>
      <c r="FY290" s="2"/>
      <c r="FZ290" s="2"/>
      <c r="GA290" s="2"/>
      <c r="GB290" s="2"/>
      <c r="GC290" s="2"/>
      <c r="GD290" s="2"/>
      <c r="GE290" s="2">
        <v>0</v>
      </c>
      <c r="GF290" s="2"/>
      <c r="GG290" s="2">
        <v>0</v>
      </c>
      <c r="GH290" s="2">
        <v>0</v>
      </c>
      <c r="GI290" s="2">
        <v>0</v>
      </c>
      <c r="GJ290" s="2">
        <v>0</v>
      </c>
      <c r="GK290" s="2"/>
      <c r="GL290" s="2"/>
      <c r="GM290" s="2">
        <v>0</v>
      </c>
      <c r="GN290" s="2">
        <v>0</v>
      </c>
      <c r="GO290" s="2">
        <v>0</v>
      </c>
      <c r="GP290" s="2">
        <v>56668</v>
      </c>
      <c r="GQ290" s="2">
        <v>36036</v>
      </c>
      <c r="GR290" s="2">
        <v>92704</v>
      </c>
      <c r="GS290" s="1" t="s">
        <v>395</v>
      </c>
      <c r="GT290" s="1"/>
      <c r="GU290" s="1" t="s">
        <v>813</v>
      </c>
      <c r="GV290" s="1" t="s">
        <v>766</v>
      </c>
      <c r="GW290" s="1"/>
      <c r="GX290" s="1"/>
      <c r="GY290" s="1"/>
      <c r="GZ290" s="1"/>
      <c r="HA290" s="1"/>
      <c r="HB290" t="s">
        <v>814</v>
      </c>
      <c r="HC290" s="2">
        <v>623</v>
      </c>
      <c r="HD290" s="2">
        <v>663</v>
      </c>
      <c r="HE290" s="2">
        <v>2613</v>
      </c>
      <c r="HF290" s="2">
        <v>238</v>
      </c>
      <c r="HG290" s="2"/>
      <c r="HH290" s="2">
        <v>81909</v>
      </c>
      <c r="HI290" s="2"/>
      <c r="HJ290" s="2">
        <v>2</v>
      </c>
      <c r="HK290" s="2">
        <v>0</v>
      </c>
      <c r="HL290" s="2">
        <v>1041</v>
      </c>
      <c r="HM290" s="2"/>
      <c r="HN290" s="2"/>
      <c r="HO290" s="2">
        <v>265</v>
      </c>
      <c r="HP290" s="2">
        <v>265</v>
      </c>
      <c r="HQ290" s="2">
        <v>116</v>
      </c>
      <c r="HR290" s="2">
        <v>0</v>
      </c>
      <c r="HS290" s="2"/>
      <c r="HT290" s="2"/>
      <c r="HU290" s="4">
        <v>7</v>
      </c>
      <c r="HV290" s="4"/>
      <c r="HW290" s="4"/>
      <c r="HX290" s="4"/>
      <c r="HY290" s="4"/>
      <c r="HZ290" s="4"/>
      <c r="IA290" s="4"/>
      <c r="IB290" s="4"/>
      <c r="IC290" s="4"/>
      <c r="ID290" s="4"/>
      <c r="IE290" s="4"/>
      <c r="IF290" s="64">
        <v>0</v>
      </c>
      <c r="IG290" s="4">
        <v>5.5</v>
      </c>
      <c r="IH290" s="4">
        <v>6.5</v>
      </c>
      <c r="II290" s="35">
        <f t="shared" si="22"/>
        <v>5.5</v>
      </c>
      <c r="IJ290" s="4"/>
      <c r="IK290" s="4">
        <v>4</v>
      </c>
      <c r="IL290" s="4">
        <v>1</v>
      </c>
      <c r="IM290" s="5">
        <v>1129</v>
      </c>
      <c r="IN290" s="1" t="s">
        <v>400</v>
      </c>
      <c r="IO290" s="71">
        <v>3300</v>
      </c>
      <c r="IP290" s="5">
        <v>4522</v>
      </c>
      <c r="IQ290" s="5">
        <v>4511</v>
      </c>
      <c r="IR290" s="5">
        <v>0</v>
      </c>
      <c r="IS290" s="5"/>
      <c r="IT290" s="5"/>
      <c r="IU290" s="5"/>
      <c r="IV290" s="5">
        <v>0</v>
      </c>
      <c r="IW290" s="5"/>
      <c r="IX290" s="5">
        <v>12333</v>
      </c>
      <c r="IY290" s="5"/>
      <c r="IZ290" s="5"/>
      <c r="JA290" s="5">
        <v>101</v>
      </c>
      <c r="JB290" s="5">
        <v>100</v>
      </c>
      <c r="JC290" s="5">
        <v>100</v>
      </c>
      <c r="JD290" s="5">
        <v>100</v>
      </c>
      <c r="JE290" s="5"/>
      <c r="JF290" s="5"/>
      <c r="JG290" s="5"/>
      <c r="JH290" s="5"/>
      <c r="JI290" s="5"/>
      <c r="JJ290" s="5"/>
      <c r="JK290" s="5"/>
      <c r="JL290" s="5"/>
      <c r="JM290" s="5"/>
      <c r="JN290" s="5"/>
      <c r="JO290" s="5"/>
      <c r="JP290" s="5"/>
      <c r="JQ290" s="5"/>
      <c r="JR290" s="5">
        <v>962</v>
      </c>
      <c r="JS290" s="5"/>
      <c r="JT290" s="5"/>
      <c r="JU290" s="5">
        <v>35</v>
      </c>
      <c r="JV290" s="5"/>
      <c r="JW290" s="5"/>
      <c r="JX290" s="5"/>
      <c r="JY290" s="5"/>
      <c r="JZ290" s="5"/>
      <c r="KA290" s="5"/>
      <c r="KB290" s="5"/>
      <c r="KC290" s="5"/>
      <c r="KD290" s="5"/>
      <c r="KE290" s="5"/>
      <c r="KF290" s="5">
        <v>0</v>
      </c>
      <c r="KG290" s="5">
        <v>0</v>
      </c>
      <c r="KH290" s="5">
        <v>0</v>
      </c>
      <c r="KI290" s="5">
        <v>55</v>
      </c>
      <c r="KJ290" s="5">
        <v>24</v>
      </c>
      <c r="KK290" s="5">
        <v>24</v>
      </c>
      <c r="KL290" s="5">
        <v>0</v>
      </c>
      <c r="KM290" s="5">
        <v>0</v>
      </c>
      <c r="KN290" s="5"/>
      <c r="KO290" s="5"/>
      <c r="KP290" s="5"/>
      <c r="KQ290" s="5"/>
      <c r="KR290" s="5"/>
      <c r="KS290" s="5"/>
      <c r="KT290" s="5"/>
      <c r="KU290" s="5"/>
      <c r="KV290" s="5"/>
      <c r="KW290" s="5"/>
      <c r="KX290" s="5"/>
      <c r="KY290" s="5"/>
      <c r="KZ290" s="5"/>
      <c r="LA290" s="5"/>
      <c r="LB290" s="5"/>
      <c r="LC290" s="5"/>
      <c r="LD290" s="5"/>
      <c r="LE290" s="5"/>
      <c r="LF290" s="5"/>
      <c r="LG290" s="5"/>
      <c r="LH290" s="5"/>
      <c r="LI290" s="5"/>
      <c r="LJ290" s="5"/>
      <c r="LK290" s="5"/>
      <c r="LL290" s="5"/>
      <c r="LM290" s="5"/>
      <c r="LN290" s="5"/>
      <c r="LO290" s="5"/>
      <c r="LP290" s="5"/>
      <c r="LQ290" s="5"/>
      <c r="LR290" s="5"/>
      <c r="LS290" s="5"/>
      <c r="LT290" s="5"/>
      <c r="LU290" s="5"/>
      <c r="LV290" s="5"/>
      <c r="LW290" s="5"/>
      <c r="LX290" s="5"/>
      <c r="LY290" s="5"/>
      <c r="LZ290" s="5"/>
      <c r="MA290" s="5"/>
      <c r="MB290" s="5"/>
      <c r="MC290" s="5"/>
      <c r="MD290" s="5"/>
      <c r="ME290" s="5"/>
      <c r="MF290" s="5"/>
      <c r="MG290" s="5"/>
      <c r="MH290" s="5"/>
      <c r="MI290" s="5"/>
      <c r="MJ290" s="5"/>
      <c r="MK290" s="5"/>
      <c r="ML290" s="5"/>
      <c r="MM290" s="5"/>
      <c r="MN290" s="5"/>
      <c r="MO290" s="5">
        <v>0</v>
      </c>
      <c r="MP290" s="5">
        <v>0</v>
      </c>
      <c r="MQ290" s="5"/>
      <c r="MR290" s="5"/>
      <c r="MS290" s="5"/>
      <c r="MT290" s="5"/>
      <c r="MU290" s="5">
        <v>0</v>
      </c>
      <c r="MV290" s="5"/>
      <c r="MW290" s="5"/>
      <c r="MX290" s="5"/>
      <c r="MY290" s="5"/>
      <c r="MZ290" s="5"/>
      <c r="NA290" s="5"/>
      <c r="NB290" s="5"/>
      <c r="NC290" s="5"/>
      <c r="ND290" s="5"/>
      <c r="NE290" s="5"/>
      <c r="NF290" s="5"/>
      <c r="NG290" s="5"/>
      <c r="NH290" s="5"/>
      <c r="NI290" s="5"/>
      <c r="NJ290" s="5"/>
      <c r="NK290" s="5"/>
      <c r="NX290" s="18">
        <f t="shared" si="25"/>
        <v>2049.8333852813862</v>
      </c>
      <c r="NY290" t="str">
        <f t="shared" si="23"/>
        <v>Mid-range</v>
      </c>
      <c r="NZ290" t="str">
        <f t="shared" si="24"/>
        <v>Medium</v>
      </c>
    </row>
    <row r="291" spans="1:390">
      <c r="A291" s="1" t="s">
        <v>598</v>
      </c>
      <c r="B291" s="1" t="s">
        <v>599</v>
      </c>
      <c r="C291" s="32" t="s">
        <v>600</v>
      </c>
      <c r="D291" s="1" t="s">
        <v>404</v>
      </c>
      <c r="E291" s="1">
        <v>20080</v>
      </c>
      <c r="F291" s="1" t="s">
        <v>763</v>
      </c>
      <c r="G291" s="5">
        <v>11123.192761904791</v>
      </c>
      <c r="H291" s="71">
        <v>25641</v>
      </c>
      <c r="I291" s="73"/>
      <c r="J291" s="73">
        <v>106</v>
      </c>
      <c r="K291" s="73">
        <v>2</v>
      </c>
      <c r="L291" s="73"/>
      <c r="M291" s="73"/>
      <c r="N291" s="73"/>
      <c r="O291" s="73"/>
      <c r="P291" s="73"/>
      <c r="Q291" s="73"/>
      <c r="R291" s="73">
        <v>70</v>
      </c>
      <c r="S291" s="73"/>
      <c r="T291" s="73"/>
      <c r="U291" s="73">
        <v>34</v>
      </c>
      <c r="V291" s="73">
        <v>408</v>
      </c>
      <c r="W291" s="94"/>
      <c r="X291" s="94"/>
      <c r="Y291" s="94"/>
      <c r="Z291" s="94"/>
      <c r="AA291" s="94"/>
      <c r="AB291" s="94"/>
      <c r="AC291" s="95">
        <v>29880</v>
      </c>
      <c r="AD291" s="73"/>
      <c r="AE291" s="73"/>
      <c r="AF291" s="95"/>
      <c r="AG291" s="95"/>
      <c r="AH291" s="95"/>
      <c r="AI291" s="95"/>
      <c r="AJ291" s="95"/>
      <c r="AK291" s="95"/>
      <c r="AL291" s="95"/>
      <c r="AM291" s="95"/>
      <c r="AN291" s="73"/>
      <c r="AO291" s="96">
        <v>29880</v>
      </c>
      <c r="AP291" s="73"/>
      <c r="AQ291" s="73"/>
      <c r="AR291" s="73"/>
      <c r="AS291" s="73"/>
      <c r="AT291" s="73"/>
      <c r="AU291" s="73"/>
      <c r="AV291" s="73"/>
      <c r="AW291" s="73"/>
      <c r="AX291" s="73"/>
      <c r="AY291" s="73"/>
      <c r="AZ291" s="73"/>
      <c r="BA291" s="73"/>
      <c r="BB291" s="73">
        <v>0</v>
      </c>
      <c r="BC291" s="73">
        <v>8568</v>
      </c>
      <c r="BD291" s="73"/>
      <c r="BE291" s="73"/>
      <c r="BF291" s="73"/>
      <c r="BG291" s="73"/>
      <c r="BH291" s="73"/>
      <c r="BI291" s="73"/>
      <c r="BJ291" s="73"/>
      <c r="BK291" s="73"/>
      <c r="BL291" s="73"/>
      <c r="BM291" s="73"/>
      <c r="BN291" s="73"/>
      <c r="BO291" s="73">
        <v>8568</v>
      </c>
      <c r="BP291" s="73"/>
      <c r="BQ291" s="73"/>
      <c r="BR291" s="73"/>
      <c r="BS291" s="73"/>
      <c r="BT291" s="73"/>
      <c r="BU291" s="73"/>
      <c r="BV291" s="73"/>
      <c r="BW291" s="2"/>
      <c r="BX291" s="2"/>
      <c r="BY291" s="2"/>
      <c r="BZ291" s="2">
        <v>0</v>
      </c>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v>22365</v>
      </c>
      <c r="CZ291" s="2"/>
      <c r="DA291" s="2"/>
      <c r="DB291" s="2"/>
      <c r="DC291" s="2"/>
      <c r="DD291" s="2"/>
      <c r="DE291" s="2"/>
      <c r="DF291" s="2">
        <v>34805</v>
      </c>
      <c r="DG291" s="2"/>
      <c r="DH291" s="2"/>
      <c r="DI291" s="2">
        <v>57170</v>
      </c>
      <c r="DJ291" s="2"/>
      <c r="DK291" s="2"/>
      <c r="DL291" s="2"/>
      <c r="DM291" s="2"/>
      <c r="DN291" s="2"/>
      <c r="DO291" s="2"/>
      <c r="DP291" s="2"/>
      <c r="DQ291" s="2"/>
      <c r="DR291" s="2"/>
      <c r="DS291" s="2"/>
      <c r="DT291" s="2"/>
      <c r="DU291" s="2"/>
      <c r="DV291" s="73"/>
      <c r="DW291" s="73"/>
      <c r="DX291" s="2"/>
      <c r="DY291" s="2"/>
      <c r="DZ291" s="2"/>
      <c r="EA291" s="2"/>
      <c r="EB291" s="2"/>
      <c r="EC291" s="2"/>
      <c r="ED291" s="2"/>
      <c r="EE291" s="2"/>
      <c r="EF291" s="2"/>
      <c r="EG291" s="2"/>
      <c r="EH291" s="2"/>
      <c r="EI291" s="73"/>
      <c r="EJ291" s="2"/>
      <c r="EK291" s="2"/>
      <c r="EL291" s="2"/>
      <c r="EM291" s="2"/>
      <c r="EN291" s="2"/>
      <c r="EO291" s="2"/>
      <c r="EP291" s="2"/>
      <c r="EQ291" s="2"/>
      <c r="ER291" s="2"/>
      <c r="ES291" s="2"/>
      <c r="ET291" s="2"/>
      <c r="EU291" s="3"/>
      <c r="EV291" s="3"/>
      <c r="EW291" s="3"/>
      <c r="EX291" s="3"/>
      <c r="EY291" s="3"/>
      <c r="EZ291" s="3"/>
      <c r="FA291" s="5"/>
      <c r="FB291" s="5"/>
      <c r="FC291" s="5"/>
      <c r="FD291" s="5"/>
      <c r="FE291" s="5"/>
      <c r="FF291" s="5"/>
      <c r="FG291" s="5"/>
      <c r="FH291" s="5"/>
      <c r="FI291" s="5"/>
      <c r="FJ291" s="5"/>
      <c r="FK291" s="5"/>
      <c r="FL291" s="5"/>
      <c r="FM291" s="5"/>
      <c r="FN291" s="5"/>
      <c r="FO291" s="5"/>
      <c r="FP291" s="5"/>
      <c r="FQ291" s="5"/>
      <c r="FR291" s="5"/>
      <c r="FS291" s="5"/>
      <c r="FT291" s="2"/>
      <c r="FU291" s="2"/>
      <c r="FV291" s="2"/>
      <c r="FW291" s="2"/>
      <c r="FX291" s="2"/>
      <c r="FY291" s="2"/>
      <c r="FZ291" s="2"/>
      <c r="GA291" s="2"/>
      <c r="GB291" s="2"/>
      <c r="GC291" s="2"/>
      <c r="GD291" s="2"/>
      <c r="GE291" s="2">
        <v>28069</v>
      </c>
      <c r="GF291" s="2"/>
      <c r="GG291" s="2"/>
      <c r="GH291" s="2"/>
      <c r="GI291" s="2"/>
      <c r="GJ291" s="2"/>
      <c r="GK291" s="2"/>
      <c r="GL291" s="2"/>
      <c r="GM291" s="2"/>
      <c r="GN291" s="2"/>
      <c r="GO291" s="2">
        <v>28069</v>
      </c>
      <c r="GP291" s="2">
        <v>38448</v>
      </c>
      <c r="GQ291" s="2">
        <v>57170</v>
      </c>
      <c r="GR291" s="2">
        <v>123687</v>
      </c>
      <c r="GS291" s="1" t="s">
        <v>395</v>
      </c>
      <c r="GT291" s="1"/>
      <c r="GU291" s="1" t="s">
        <v>439</v>
      </c>
      <c r="GV291" s="1" t="s">
        <v>768</v>
      </c>
      <c r="GW291" s="1"/>
      <c r="GX291" t="s">
        <v>459</v>
      </c>
      <c r="GY291" t="s">
        <v>405</v>
      </c>
      <c r="HB291" t="s">
        <v>815</v>
      </c>
      <c r="HC291" s="2">
        <v>701</v>
      </c>
      <c r="HD291" s="2">
        <v>1106</v>
      </c>
      <c r="HE291" s="2">
        <v>0</v>
      </c>
      <c r="HF291" s="2">
        <v>55</v>
      </c>
      <c r="HG291" s="2"/>
      <c r="HH291" s="2">
        <v>40373</v>
      </c>
      <c r="HI291" s="2"/>
      <c r="HJ291" s="2">
        <v>221</v>
      </c>
      <c r="HK291" s="2">
        <v>0</v>
      </c>
      <c r="HL291" s="2">
        <v>737</v>
      </c>
      <c r="HM291" s="2"/>
      <c r="HN291" s="2"/>
      <c r="HO291" s="2">
        <v>67</v>
      </c>
      <c r="HP291" s="2">
        <v>71</v>
      </c>
      <c r="HQ291" s="2">
        <v>0</v>
      </c>
      <c r="HR291" s="2">
        <v>227</v>
      </c>
      <c r="HS291" s="2"/>
      <c r="HT291" s="2"/>
      <c r="HU291" s="4">
        <v>12</v>
      </c>
      <c r="HV291" s="4"/>
      <c r="HW291" s="4"/>
      <c r="HX291" s="4"/>
      <c r="HY291" s="4"/>
      <c r="HZ291" s="4"/>
      <c r="IA291" s="4"/>
      <c r="IB291" s="4"/>
      <c r="IC291" s="4"/>
      <c r="ID291" s="4"/>
      <c r="IE291" s="4"/>
      <c r="IF291" s="64">
        <v>4</v>
      </c>
      <c r="IG291" s="4">
        <v>7</v>
      </c>
      <c r="IH291" s="4">
        <v>12</v>
      </c>
      <c r="II291" s="35">
        <f t="shared" si="22"/>
        <v>7</v>
      </c>
      <c r="IJ291" s="4"/>
      <c r="IK291" s="4">
        <v>5</v>
      </c>
      <c r="IL291" s="4">
        <v>5</v>
      </c>
      <c r="IM291" s="5">
        <v>9717</v>
      </c>
      <c r="IN291" s="1" t="s">
        <v>411</v>
      </c>
      <c r="IO291" s="71">
        <v>5044</v>
      </c>
      <c r="IP291" s="5">
        <v>8910</v>
      </c>
      <c r="IQ291" s="5">
        <v>4355</v>
      </c>
      <c r="IR291" s="5">
        <v>1252</v>
      </c>
      <c r="IS291" s="5"/>
      <c r="IT291" s="5"/>
      <c r="IU291" s="5"/>
      <c r="IV291" s="5">
        <v>0</v>
      </c>
      <c r="IW291" s="5"/>
      <c r="IX291" s="5">
        <v>19561</v>
      </c>
      <c r="IY291" s="5"/>
      <c r="IZ291" s="5"/>
      <c r="JA291" s="5">
        <v>35</v>
      </c>
      <c r="JB291" s="5">
        <v>27</v>
      </c>
      <c r="JC291" s="5">
        <v>108</v>
      </c>
      <c r="JD291" s="5">
        <v>55</v>
      </c>
      <c r="JE291" s="5"/>
      <c r="JF291" s="5"/>
      <c r="JG291" s="5"/>
      <c r="JH291" s="5"/>
      <c r="JI291" s="5"/>
      <c r="JJ291" s="5"/>
      <c r="JK291" s="5"/>
      <c r="JL291" s="5"/>
      <c r="JM291" s="5"/>
      <c r="JN291" s="5"/>
      <c r="JO291" s="5"/>
      <c r="JP291" s="5"/>
      <c r="JQ291" s="5"/>
      <c r="JR291" s="5">
        <v>5867</v>
      </c>
      <c r="JS291" s="5"/>
      <c r="JT291" s="5"/>
      <c r="JU291" s="5">
        <v>163</v>
      </c>
      <c r="JV291" s="5"/>
      <c r="JW291" s="5"/>
      <c r="JX291" s="5"/>
      <c r="JY291" s="5"/>
      <c r="JZ291" s="5"/>
      <c r="KA291" s="5"/>
      <c r="KB291" s="5"/>
      <c r="KC291" s="5"/>
      <c r="KD291" s="5"/>
      <c r="KE291" s="5"/>
      <c r="KF291" s="5">
        <v>2</v>
      </c>
      <c r="KG291" s="5">
        <v>3</v>
      </c>
      <c r="KH291" s="5">
        <v>104</v>
      </c>
      <c r="KI291" s="5">
        <v>59</v>
      </c>
      <c r="KJ291" s="5">
        <v>36</v>
      </c>
      <c r="KK291" s="5">
        <v>36</v>
      </c>
      <c r="KL291" s="5">
        <v>0</v>
      </c>
      <c r="KM291" s="5">
        <v>0</v>
      </c>
      <c r="KN291" s="5"/>
      <c r="KO291" s="5"/>
      <c r="KP291" s="5"/>
      <c r="KQ291" s="5"/>
      <c r="KR291" s="5"/>
      <c r="KS291" s="5"/>
      <c r="KT291" s="5"/>
      <c r="KU291" s="5"/>
      <c r="KV291" s="5"/>
      <c r="KW291" s="5"/>
      <c r="KX291" s="5"/>
      <c r="KY291" s="5"/>
      <c r="KZ291" s="5"/>
      <c r="LA291" s="5"/>
      <c r="LB291" s="5"/>
      <c r="LC291" s="5"/>
      <c r="LD291" s="5"/>
      <c r="LE291" s="5"/>
      <c r="LF291" s="5"/>
      <c r="LG291" s="5"/>
      <c r="LH291" s="5"/>
      <c r="LI291" s="5"/>
      <c r="LJ291" s="5"/>
      <c r="LK291" s="5"/>
      <c r="LL291" s="5"/>
      <c r="LM291" s="5"/>
      <c r="LN291" s="5"/>
      <c r="LO291" s="5"/>
      <c r="LP291" s="5"/>
      <c r="LQ291" s="5"/>
      <c r="LR291" s="5"/>
      <c r="LS291" s="5"/>
      <c r="LT291" s="5"/>
      <c r="LU291" s="5"/>
      <c r="LV291" s="5"/>
      <c r="LW291" s="5"/>
      <c r="LX291" s="5"/>
      <c r="LY291" s="5"/>
      <c r="LZ291" s="5"/>
      <c r="MA291" s="5"/>
      <c r="MB291" s="5"/>
      <c r="MC291" s="5"/>
      <c r="MD291" s="5"/>
      <c r="ME291" s="5"/>
      <c r="MF291" s="5"/>
      <c r="MG291" s="5"/>
      <c r="MH291" s="5"/>
      <c r="MI291" s="5"/>
      <c r="MJ291" s="5"/>
      <c r="MK291" s="5"/>
      <c r="ML291" s="5"/>
      <c r="MM291" s="5"/>
      <c r="MN291" s="5"/>
      <c r="MO291" s="5">
        <v>0</v>
      </c>
      <c r="MP291" s="5">
        <v>0</v>
      </c>
      <c r="MQ291" s="5"/>
      <c r="MR291" s="5"/>
      <c r="MS291" s="5">
        <v>221954</v>
      </c>
      <c r="MT291" s="5"/>
      <c r="MU291" s="5">
        <v>2</v>
      </c>
      <c r="MV291" s="5"/>
      <c r="MW291" s="5"/>
      <c r="MX291" s="5"/>
      <c r="MY291" s="5"/>
      <c r="MZ291" s="5"/>
      <c r="NA291" s="5"/>
      <c r="NB291" s="5"/>
      <c r="NC291" s="5"/>
      <c r="ND291" s="5"/>
      <c r="NE291" s="5"/>
      <c r="NF291" s="5"/>
      <c r="NG291" s="5"/>
      <c r="NH291" s="5"/>
      <c r="NI291" s="5"/>
      <c r="NJ291" s="5"/>
      <c r="NK291" s="5"/>
      <c r="NX291" s="18">
        <f t="shared" si="25"/>
        <v>1589.0275374149701</v>
      </c>
      <c r="NY291" t="str">
        <f t="shared" si="23"/>
        <v>Mid-range</v>
      </c>
      <c r="NZ291" t="str">
        <f t="shared" si="24"/>
        <v>Medium</v>
      </c>
    </row>
    <row r="292" spans="1:390">
      <c r="A292" s="1" t="s">
        <v>487</v>
      </c>
      <c r="B292" s="1" t="s">
        <v>488</v>
      </c>
      <c r="C292" s="32" t="s">
        <v>489</v>
      </c>
      <c r="D292" s="31" t="s">
        <v>393</v>
      </c>
      <c r="E292" s="1">
        <v>20080</v>
      </c>
      <c r="F292" s="1" t="s">
        <v>763</v>
      </c>
      <c r="G292" s="5">
        <v>11719.623809523922</v>
      </c>
      <c r="H292" s="71">
        <v>44748</v>
      </c>
      <c r="I292" s="73"/>
      <c r="J292" s="73">
        <v>63</v>
      </c>
      <c r="K292" s="73">
        <v>13</v>
      </c>
      <c r="L292" s="73"/>
      <c r="M292" s="73"/>
      <c r="N292" s="73"/>
      <c r="O292" s="73"/>
      <c r="P292" s="73"/>
      <c r="Q292" s="73"/>
      <c r="R292" s="73">
        <v>25</v>
      </c>
      <c r="S292" s="73"/>
      <c r="T292" s="73"/>
      <c r="U292" s="73">
        <v>220</v>
      </c>
      <c r="V292" s="73">
        <v>480</v>
      </c>
      <c r="W292" s="94">
        <v>29</v>
      </c>
      <c r="X292" s="94"/>
      <c r="Y292" s="94"/>
      <c r="Z292" s="94"/>
      <c r="AA292" s="94"/>
      <c r="AB292" s="94"/>
      <c r="AC292" s="95">
        <v>32000</v>
      </c>
      <c r="AD292" s="73"/>
      <c r="AE292" s="73"/>
      <c r="AF292" s="95"/>
      <c r="AG292" s="95"/>
      <c r="AH292" s="95"/>
      <c r="AI292" s="95"/>
      <c r="AJ292" s="95"/>
      <c r="AK292" s="95"/>
      <c r="AL292" s="95"/>
      <c r="AM292" s="95"/>
      <c r="AN292" s="73"/>
      <c r="AO292" s="96">
        <v>32000</v>
      </c>
      <c r="AP292" s="73"/>
      <c r="AQ292" s="73"/>
      <c r="AR292" s="73"/>
      <c r="AS292" s="73"/>
      <c r="AT292" s="73"/>
      <c r="AU292" s="73"/>
      <c r="AV292" s="73">
        <v>4100</v>
      </c>
      <c r="AW292" s="73"/>
      <c r="AX292" s="73"/>
      <c r="AY292" s="73"/>
      <c r="AZ292" s="73"/>
      <c r="BA292" s="73"/>
      <c r="BB292" s="73">
        <v>4100</v>
      </c>
      <c r="BC292" s="73">
        <v>35000</v>
      </c>
      <c r="BD292" s="73"/>
      <c r="BE292" s="73"/>
      <c r="BF292" s="73"/>
      <c r="BG292" s="73"/>
      <c r="BH292" s="73"/>
      <c r="BI292" s="73"/>
      <c r="BJ292" s="73"/>
      <c r="BK292" s="73"/>
      <c r="BL292" s="73"/>
      <c r="BM292" s="73"/>
      <c r="BN292" s="73"/>
      <c r="BO292" s="73">
        <v>35000</v>
      </c>
      <c r="BP292" s="73">
        <v>1600</v>
      </c>
      <c r="BQ292" s="73"/>
      <c r="BR292" s="73"/>
      <c r="BS292" s="73"/>
      <c r="BT292" s="73"/>
      <c r="BU292" s="73"/>
      <c r="BV292" s="73"/>
      <c r="BW292" s="2"/>
      <c r="BX292" s="2"/>
      <c r="BY292" s="2"/>
      <c r="BZ292" s="2">
        <v>1600</v>
      </c>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v>32597</v>
      </c>
      <c r="DG292" s="2">
        <v>20000</v>
      </c>
      <c r="DH292" s="2"/>
      <c r="DI292" s="2">
        <v>52597</v>
      </c>
      <c r="DJ292" s="2"/>
      <c r="DK292" s="2"/>
      <c r="DL292" s="2"/>
      <c r="DM292" s="2"/>
      <c r="DN292" s="2"/>
      <c r="DO292" s="2"/>
      <c r="DP292" s="2"/>
      <c r="DQ292" s="2"/>
      <c r="DR292" s="2"/>
      <c r="DS292" s="2"/>
      <c r="DT292" s="2"/>
      <c r="DU292" s="2"/>
      <c r="DV292" s="73"/>
      <c r="DW292" s="73"/>
      <c r="DX292" s="2"/>
      <c r="DY292" s="2"/>
      <c r="DZ292" s="2"/>
      <c r="EA292" s="2"/>
      <c r="EB292" s="2"/>
      <c r="EC292" s="2"/>
      <c r="ED292" s="2"/>
      <c r="EE292" s="2"/>
      <c r="EF292" s="2"/>
      <c r="EG292" s="2"/>
      <c r="EH292" s="2"/>
      <c r="EI292" s="73"/>
      <c r="EJ292" s="2"/>
      <c r="EK292" s="2"/>
      <c r="EL292" s="2"/>
      <c r="EM292" s="2"/>
      <c r="EN292" s="2"/>
      <c r="EO292" s="2"/>
      <c r="EP292" s="2"/>
      <c r="EQ292" s="2">
        <v>20000</v>
      </c>
      <c r="ER292" s="2"/>
      <c r="ES292" s="2"/>
      <c r="ET292" s="2">
        <v>20000</v>
      </c>
      <c r="EU292" s="3"/>
      <c r="EV292" s="3"/>
      <c r="EW292" s="3"/>
      <c r="EX292" s="3"/>
      <c r="EY292" s="3"/>
      <c r="EZ292" s="3"/>
      <c r="FA292" s="5"/>
      <c r="FB292" s="5"/>
      <c r="FC292" s="5"/>
      <c r="FD292" s="5"/>
      <c r="FE292" s="5"/>
      <c r="FF292" s="5"/>
      <c r="FG292" s="5"/>
      <c r="FH292" s="5"/>
      <c r="FI292" s="5"/>
      <c r="FJ292" s="5"/>
      <c r="FK292" s="5"/>
      <c r="FL292" s="5"/>
      <c r="FM292" s="5"/>
      <c r="FN292" s="5"/>
      <c r="FO292" s="5"/>
      <c r="FP292" s="5"/>
      <c r="FQ292" s="5"/>
      <c r="FR292" s="5"/>
      <c r="FS292" s="5"/>
      <c r="FT292" s="2"/>
      <c r="FU292" s="2"/>
      <c r="FV292" s="2"/>
      <c r="FW292" s="2"/>
      <c r="FX292" s="2"/>
      <c r="FY292" s="2"/>
      <c r="FZ292" s="2"/>
      <c r="GA292" s="2"/>
      <c r="GB292" s="2"/>
      <c r="GC292" s="2"/>
      <c r="GD292" s="2"/>
      <c r="GE292" s="2"/>
      <c r="GF292" s="2"/>
      <c r="GG292" s="2"/>
      <c r="GH292" s="2"/>
      <c r="GI292" s="2"/>
      <c r="GJ292" s="2"/>
      <c r="GK292" s="2"/>
      <c r="GL292" s="2"/>
      <c r="GM292" s="2"/>
      <c r="GN292" s="2"/>
      <c r="GO292" s="2">
        <v>0</v>
      </c>
      <c r="GP292" s="2">
        <v>68600</v>
      </c>
      <c r="GQ292" s="2">
        <v>76697</v>
      </c>
      <c r="GR292" s="2">
        <v>145297</v>
      </c>
      <c r="GS292" s="1"/>
      <c r="GT292" s="1" t="s">
        <v>816</v>
      </c>
      <c r="GU292" s="1" t="s">
        <v>397</v>
      </c>
      <c r="GV292" s="1" t="s">
        <v>766</v>
      </c>
      <c r="GW292" s="1"/>
      <c r="GX292" s="31"/>
      <c r="GY292" t="s">
        <v>405</v>
      </c>
      <c r="HC292" s="2">
        <v>1552</v>
      </c>
      <c r="HD292" s="2">
        <v>4228</v>
      </c>
      <c r="HE292" s="2">
        <v>18200</v>
      </c>
      <c r="HF292" s="2">
        <v>185</v>
      </c>
      <c r="HG292" s="2"/>
      <c r="HH292" s="2">
        <v>67545</v>
      </c>
      <c r="HI292" s="2"/>
      <c r="HJ292" s="2">
        <v>208</v>
      </c>
      <c r="HK292" s="2">
        <v>2969</v>
      </c>
      <c r="HL292" s="2">
        <v>1306</v>
      </c>
      <c r="HM292" s="2"/>
      <c r="HN292" s="2"/>
      <c r="HO292" s="2">
        <v>163</v>
      </c>
      <c r="HP292" s="2">
        <v>176</v>
      </c>
      <c r="HQ292" s="2">
        <v>55</v>
      </c>
      <c r="HR292" s="2">
        <v>244</v>
      </c>
      <c r="HS292" s="2"/>
      <c r="HT292" s="2"/>
      <c r="HU292" s="4">
        <v>12</v>
      </c>
      <c r="HV292" s="4"/>
      <c r="HW292" s="4"/>
      <c r="HX292" s="4"/>
      <c r="HY292" s="4"/>
      <c r="HZ292" s="4"/>
      <c r="IA292" s="4"/>
      <c r="IB292" s="4"/>
      <c r="IC292" s="4"/>
      <c r="ID292" s="4"/>
      <c r="IE292" s="4"/>
      <c r="IF292" s="64">
        <v>6</v>
      </c>
      <c r="IG292" s="4">
        <v>6</v>
      </c>
      <c r="IH292" s="4">
        <v>13</v>
      </c>
      <c r="II292" s="35">
        <f t="shared" si="22"/>
        <v>6</v>
      </c>
      <c r="IJ292" s="4"/>
      <c r="IK292" s="4">
        <v>7</v>
      </c>
      <c r="IL292" s="4">
        <v>7</v>
      </c>
      <c r="IM292" s="5">
        <v>27000</v>
      </c>
      <c r="IN292" s="1" t="s">
        <v>400</v>
      </c>
      <c r="IO292" s="71">
        <v>19215</v>
      </c>
      <c r="IP292" s="5">
        <v>20462</v>
      </c>
      <c r="IQ292" s="5">
        <v>15800</v>
      </c>
      <c r="IR292" s="5">
        <v>2589</v>
      </c>
      <c r="IS292" s="5"/>
      <c r="IT292" s="5"/>
      <c r="IU292" s="5"/>
      <c r="IV292" s="5">
        <v>11441</v>
      </c>
      <c r="IW292" s="5"/>
      <c r="IX292" s="5">
        <v>69507</v>
      </c>
      <c r="IY292" s="5"/>
      <c r="IZ292" s="5"/>
      <c r="JA292" s="5">
        <v>199</v>
      </c>
      <c r="JB292" s="5">
        <v>199</v>
      </c>
      <c r="JC292" s="5">
        <v>900</v>
      </c>
      <c r="JD292" s="5">
        <v>173</v>
      </c>
      <c r="JE292" s="5"/>
      <c r="JF292" s="5"/>
      <c r="JG292" s="5"/>
      <c r="JH292" s="5"/>
      <c r="JI292" s="5"/>
      <c r="JJ292" s="5"/>
      <c r="JK292" s="5"/>
      <c r="JL292" s="5"/>
      <c r="JM292" s="5"/>
      <c r="JN292" s="5"/>
      <c r="JO292" s="5"/>
      <c r="JP292" s="5"/>
      <c r="JQ292" s="5"/>
      <c r="JR292" s="5">
        <v>4582</v>
      </c>
      <c r="JS292" s="5"/>
      <c r="JT292" s="5"/>
      <c r="JU292" s="5">
        <v>158</v>
      </c>
      <c r="JV292" s="5"/>
      <c r="JW292" s="5"/>
      <c r="JX292" s="5"/>
      <c r="JY292" s="5"/>
      <c r="JZ292" s="5"/>
      <c r="KA292" s="5"/>
      <c r="KB292" s="5"/>
      <c r="KC292" s="5"/>
      <c r="KD292" s="5"/>
      <c r="KE292" s="5"/>
      <c r="KF292" s="5">
        <v>2</v>
      </c>
      <c r="KG292" s="5">
        <v>86</v>
      </c>
      <c r="KH292" s="5">
        <v>1892</v>
      </c>
      <c r="KI292" s="5">
        <v>56</v>
      </c>
      <c r="KJ292" s="5">
        <v>42</v>
      </c>
      <c r="KK292" s="5">
        <v>42</v>
      </c>
      <c r="KL292" s="5">
        <v>0</v>
      </c>
      <c r="KM292" s="5">
        <v>0</v>
      </c>
      <c r="KN292" s="5"/>
      <c r="KO292" s="5"/>
      <c r="KP292" s="5"/>
      <c r="KQ292" s="5"/>
      <c r="KR292" s="5"/>
      <c r="KS292" s="5"/>
      <c r="KT292" s="5"/>
      <c r="KU292" s="5"/>
      <c r="KV292" s="5"/>
      <c r="KW292" s="5"/>
      <c r="KX292" s="5"/>
      <c r="KY292" s="5"/>
      <c r="KZ292" s="5"/>
      <c r="LA292" s="5"/>
      <c r="LB292" s="5"/>
      <c r="LC292" s="5"/>
      <c r="LD292" s="5"/>
      <c r="LE292" s="5"/>
      <c r="LF292" s="5"/>
      <c r="LG292" s="5"/>
      <c r="LH292" s="5"/>
      <c r="LI292" s="5"/>
      <c r="LJ292" s="5"/>
      <c r="LK292" s="5"/>
      <c r="LL292" s="5"/>
      <c r="LM292" s="5"/>
      <c r="LN292" s="5"/>
      <c r="LO292" s="5"/>
      <c r="LP292" s="5"/>
      <c r="LQ292" s="5"/>
      <c r="LR292" s="5"/>
      <c r="LS292" s="5"/>
      <c r="LT292" s="5"/>
      <c r="LU292" s="5"/>
      <c r="LV292" s="5"/>
      <c r="LW292" s="5"/>
      <c r="LX292" s="5"/>
      <c r="LY292" s="5"/>
      <c r="LZ292" s="5"/>
      <c r="MA292" s="5"/>
      <c r="MB292" s="5"/>
      <c r="MC292" s="5"/>
      <c r="MD292" s="5"/>
      <c r="ME292" s="5"/>
      <c r="MF292" s="5"/>
      <c r="MG292" s="5"/>
      <c r="MH292" s="5"/>
      <c r="MI292" s="5"/>
      <c r="MJ292" s="5"/>
      <c r="MK292" s="5"/>
      <c r="ML292" s="5"/>
      <c r="MM292" s="5"/>
      <c r="MN292" s="5"/>
      <c r="MO292" s="5">
        <v>0</v>
      </c>
      <c r="MP292" s="5">
        <v>0</v>
      </c>
      <c r="MQ292" s="5"/>
      <c r="MR292" s="5"/>
      <c r="MS292" s="5">
        <v>299566</v>
      </c>
      <c r="MT292" s="5"/>
      <c r="MU292" s="5">
        <v>30</v>
      </c>
      <c r="MV292" s="5"/>
      <c r="MW292" s="5"/>
      <c r="MX292" s="5"/>
      <c r="MY292" s="5"/>
      <c r="MZ292" s="5"/>
      <c r="NA292" s="5"/>
      <c r="NB292" s="5"/>
      <c r="NC292" s="5"/>
      <c r="ND292" s="5"/>
      <c r="NE292" s="5"/>
      <c r="NF292" s="5"/>
      <c r="NG292" s="5"/>
      <c r="NH292" s="5"/>
      <c r="NI292" s="5"/>
      <c r="NJ292" s="5"/>
      <c r="NK292" s="5"/>
      <c r="NX292" s="18">
        <f t="shared" si="25"/>
        <v>1953.2706349206537</v>
      </c>
      <c r="NY292" t="str">
        <f t="shared" si="23"/>
        <v>Mid-range</v>
      </c>
      <c r="NZ292" t="str">
        <f t="shared" si="24"/>
        <v>Medium</v>
      </c>
    </row>
    <row r="293" spans="1:390">
      <c r="A293" s="1" t="s">
        <v>614</v>
      </c>
      <c r="B293" s="1" t="s">
        <v>615</v>
      </c>
      <c r="C293" s="32" t="s">
        <v>616</v>
      </c>
      <c r="D293" s="31" t="s">
        <v>393</v>
      </c>
      <c r="E293" s="1">
        <v>20080</v>
      </c>
      <c r="F293" s="1" t="s">
        <v>763</v>
      </c>
      <c r="G293" s="5">
        <v>23476.874285714333</v>
      </c>
      <c r="H293" s="71">
        <v>50000</v>
      </c>
      <c r="I293" s="73"/>
      <c r="J293" s="73">
        <v>167</v>
      </c>
      <c r="K293" s="73">
        <v>8</v>
      </c>
      <c r="L293" s="73"/>
      <c r="M293" s="73"/>
      <c r="N293" s="73"/>
      <c r="O293" s="73"/>
      <c r="P293" s="73"/>
      <c r="Q293" s="73"/>
      <c r="R293" s="73">
        <v>97</v>
      </c>
      <c r="S293" s="73"/>
      <c r="T293" s="73"/>
      <c r="U293" s="73">
        <v>66</v>
      </c>
      <c r="V293" s="73">
        <v>1170</v>
      </c>
      <c r="W293" s="94"/>
      <c r="X293" s="94"/>
      <c r="Y293" s="94"/>
      <c r="Z293" s="94"/>
      <c r="AA293" s="94"/>
      <c r="AB293" s="94"/>
      <c r="AC293" s="95">
        <v>33410</v>
      </c>
      <c r="AD293" s="73"/>
      <c r="AE293" s="73"/>
      <c r="AF293" s="95"/>
      <c r="AG293" s="95"/>
      <c r="AH293" s="95"/>
      <c r="AI293" s="95"/>
      <c r="AJ293" s="95"/>
      <c r="AK293" s="95"/>
      <c r="AL293" s="95">
        <v>89098</v>
      </c>
      <c r="AM293" s="95"/>
      <c r="AN293" s="73"/>
      <c r="AO293" s="96">
        <v>122508</v>
      </c>
      <c r="AP293" s="73"/>
      <c r="AQ293" s="73"/>
      <c r="AR293" s="73"/>
      <c r="AS293" s="73"/>
      <c r="AT293" s="73"/>
      <c r="AU293" s="73"/>
      <c r="AV293" s="73"/>
      <c r="AW293" s="73"/>
      <c r="AX293" s="73"/>
      <c r="AY293" s="73"/>
      <c r="AZ293" s="73"/>
      <c r="BA293" s="73"/>
      <c r="BB293" s="73">
        <v>0</v>
      </c>
      <c r="BC293" s="73">
        <v>30937</v>
      </c>
      <c r="BD293" s="73"/>
      <c r="BE293" s="73"/>
      <c r="BF293" s="73"/>
      <c r="BG293" s="73"/>
      <c r="BH293" s="73"/>
      <c r="BI293" s="73"/>
      <c r="BJ293" s="73"/>
      <c r="BK293" s="73"/>
      <c r="BL293" s="73"/>
      <c r="BM293" s="73"/>
      <c r="BN293" s="73"/>
      <c r="BO293" s="73">
        <v>30937</v>
      </c>
      <c r="BP293" s="73"/>
      <c r="BQ293" s="73"/>
      <c r="BR293" s="73"/>
      <c r="BS293" s="73"/>
      <c r="BT293" s="73"/>
      <c r="BU293" s="73"/>
      <c r="BV293" s="73"/>
      <c r="BW293" s="2"/>
      <c r="BX293" s="2"/>
      <c r="BY293" s="2"/>
      <c r="BZ293" s="2">
        <v>0</v>
      </c>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v>70812</v>
      </c>
      <c r="CZ293" s="2"/>
      <c r="DA293" s="2"/>
      <c r="DB293" s="2"/>
      <c r="DC293" s="2"/>
      <c r="DD293" s="2"/>
      <c r="DE293" s="2"/>
      <c r="DF293" s="2">
        <v>36697</v>
      </c>
      <c r="DG293" s="2"/>
      <c r="DH293" s="2"/>
      <c r="DI293" s="2">
        <v>107509</v>
      </c>
      <c r="DJ293" s="2"/>
      <c r="DK293" s="2"/>
      <c r="DL293" s="2"/>
      <c r="DM293" s="2"/>
      <c r="DN293" s="2"/>
      <c r="DO293" s="2"/>
      <c r="DP293" s="2"/>
      <c r="DQ293" s="2"/>
      <c r="DR293" s="2"/>
      <c r="DS293" s="2"/>
      <c r="DT293" s="2"/>
      <c r="DU293" s="2"/>
      <c r="DV293" s="73"/>
      <c r="DW293" s="73"/>
      <c r="DX293" s="2"/>
      <c r="DY293" s="2"/>
      <c r="DZ293" s="2"/>
      <c r="EA293" s="2"/>
      <c r="EB293" s="2"/>
      <c r="EC293" s="2"/>
      <c r="ED293" s="2"/>
      <c r="EE293" s="2"/>
      <c r="EF293" s="2"/>
      <c r="EG293" s="2"/>
      <c r="EH293" s="2"/>
      <c r="EI293" s="73"/>
      <c r="EJ293" s="2">
        <v>10962</v>
      </c>
      <c r="EK293" s="2"/>
      <c r="EL293" s="2"/>
      <c r="EM293" s="2"/>
      <c r="EN293" s="2"/>
      <c r="EO293" s="2"/>
      <c r="EP293" s="2"/>
      <c r="EQ293" s="2"/>
      <c r="ER293" s="2"/>
      <c r="ES293" s="2"/>
      <c r="ET293" s="2">
        <v>10962</v>
      </c>
      <c r="EU293" s="3"/>
      <c r="EV293" s="3"/>
      <c r="EW293" s="3"/>
      <c r="EX293" s="3"/>
      <c r="EY293" s="3"/>
      <c r="EZ293" s="3"/>
      <c r="FA293" s="5"/>
      <c r="FB293" s="5"/>
      <c r="FC293" s="5"/>
      <c r="FD293" s="5"/>
      <c r="FE293" s="5"/>
      <c r="FF293" s="5"/>
      <c r="FG293" s="5"/>
      <c r="FH293" s="5"/>
      <c r="FI293" s="5"/>
      <c r="FJ293" s="5"/>
      <c r="FK293" s="5"/>
      <c r="FL293" s="5"/>
      <c r="FM293" s="5"/>
      <c r="FN293" s="5"/>
      <c r="FO293" s="5"/>
      <c r="FP293" s="5"/>
      <c r="FQ293" s="5"/>
      <c r="FR293" s="5"/>
      <c r="FS293" s="5"/>
      <c r="FT293" s="2"/>
      <c r="FU293" s="2"/>
      <c r="FV293" s="2"/>
      <c r="FW293" s="2"/>
      <c r="FX293" s="2"/>
      <c r="FY293" s="2"/>
      <c r="FZ293" s="2"/>
      <c r="GA293" s="2"/>
      <c r="GB293" s="2"/>
      <c r="GC293" s="2"/>
      <c r="GD293" s="2"/>
      <c r="GE293" s="2"/>
      <c r="GF293" s="2"/>
      <c r="GG293" s="2"/>
      <c r="GH293" s="2"/>
      <c r="GI293" s="2"/>
      <c r="GJ293" s="2"/>
      <c r="GK293" s="2"/>
      <c r="GL293" s="2"/>
      <c r="GM293" s="2"/>
      <c r="GN293" s="2"/>
      <c r="GO293" s="2"/>
      <c r="GP293" s="2">
        <v>153445</v>
      </c>
      <c r="GQ293" s="2">
        <v>118471</v>
      </c>
      <c r="GR293" s="2">
        <v>271916</v>
      </c>
      <c r="GS293" s="1" t="s">
        <v>420</v>
      </c>
      <c r="GT293" s="1"/>
      <c r="GU293" s="1"/>
      <c r="GV293" s="1" t="s">
        <v>768</v>
      </c>
      <c r="GW293" s="1"/>
      <c r="GX293" s="1"/>
      <c r="GY293" s="1"/>
      <c r="GZ293" s="1"/>
      <c r="HA293" s="1"/>
      <c r="HB293" t="s">
        <v>770</v>
      </c>
      <c r="HC293" s="2"/>
      <c r="HD293" s="2">
        <v>9693</v>
      </c>
      <c r="HE293" s="2">
        <v>4012</v>
      </c>
      <c r="HF293" s="2"/>
      <c r="HG293" s="2"/>
      <c r="HH293" s="2"/>
      <c r="HI293" s="2"/>
      <c r="HJ293" s="2"/>
      <c r="HK293" s="2">
        <v>0</v>
      </c>
      <c r="HL293" s="2">
        <v>3861</v>
      </c>
      <c r="HM293" s="2"/>
      <c r="HN293" s="2"/>
      <c r="HO293" s="2"/>
      <c r="HP293" s="2"/>
      <c r="HQ293" s="2"/>
      <c r="HR293" s="2">
        <v>717</v>
      </c>
      <c r="HS293" s="2"/>
      <c r="HT293" s="2"/>
      <c r="HU293" s="4">
        <v>7</v>
      </c>
      <c r="HV293" s="4"/>
      <c r="HW293" s="4"/>
      <c r="HX293" s="4"/>
      <c r="HY293" s="4"/>
      <c r="HZ293" s="4"/>
      <c r="IA293" s="4"/>
      <c r="IB293" s="4"/>
      <c r="IC293" s="4"/>
      <c r="ID293" s="4"/>
      <c r="IE293" s="4"/>
      <c r="IF293" s="64">
        <v>11</v>
      </c>
      <c r="IG293" s="4">
        <v>9.5</v>
      </c>
      <c r="IH293" s="4">
        <v>18.5</v>
      </c>
      <c r="II293" s="35">
        <f t="shared" si="22"/>
        <v>9.5</v>
      </c>
      <c r="IJ293" s="4"/>
      <c r="IK293" s="4">
        <v>9</v>
      </c>
      <c r="IL293" s="4">
        <v>9</v>
      </c>
      <c r="IM293" s="5">
        <v>1549</v>
      </c>
      <c r="IN293" s="1" t="s">
        <v>400</v>
      </c>
      <c r="IO293" s="71">
        <v>140768</v>
      </c>
      <c r="IP293" s="5"/>
      <c r="IQ293" s="5">
        <v>18558</v>
      </c>
      <c r="IR293" s="5"/>
      <c r="IS293" s="5"/>
      <c r="IT293" s="5"/>
      <c r="IU293" s="5"/>
      <c r="IV293" s="5"/>
      <c r="IW293" s="5"/>
      <c r="IX293" s="5">
        <v>159326</v>
      </c>
      <c r="IY293" s="5"/>
      <c r="IZ293" s="5"/>
      <c r="JA293" s="5">
        <v>155</v>
      </c>
      <c r="JB293" s="5">
        <v>130</v>
      </c>
      <c r="JC293" s="5">
        <v>90</v>
      </c>
      <c r="JD293" s="5">
        <v>90</v>
      </c>
      <c r="JE293" s="5"/>
      <c r="JF293" s="5"/>
      <c r="JG293" s="5"/>
      <c r="JH293" s="5"/>
      <c r="JI293" s="5"/>
      <c r="JJ293" s="5"/>
      <c r="JK293" s="5"/>
      <c r="JL293" s="5"/>
      <c r="JM293" s="5"/>
      <c r="JN293" s="5"/>
      <c r="JO293" s="5"/>
      <c r="JP293" s="5"/>
      <c r="JQ293" s="5"/>
      <c r="JR293" s="5">
        <v>10909</v>
      </c>
      <c r="JS293" s="5"/>
      <c r="JT293" s="5"/>
      <c r="JU293" s="5">
        <v>485</v>
      </c>
      <c r="JV293" s="5"/>
      <c r="JW293" s="5"/>
      <c r="JX293" s="5"/>
      <c r="JY293" s="5"/>
      <c r="JZ293" s="5"/>
      <c r="KA293" s="5"/>
      <c r="KB293" s="5"/>
      <c r="KC293" s="5"/>
      <c r="KD293" s="5"/>
      <c r="KE293" s="5"/>
      <c r="KF293" s="5">
        <v>8</v>
      </c>
      <c r="KG293" s="5">
        <v>10</v>
      </c>
      <c r="KH293" s="5"/>
      <c r="KI293" s="5">
        <v>70</v>
      </c>
      <c r="KJ293" s="5">
        <v>50</v>
      </c>
      <c r="KK293" s="5">
        <v>50</v>
      </c>
      <c r="KL293" s="5">
        <v>5</v>
      </c>
      <c r="KM293" s="5">
        <v>0</v>
      </c>
      <c r="KN293" s="5"/>
      <c r="KO293" s="5"/>
      <c r="KP293" s="5"/>
      <c r="KQ293" s="5"/>
      <c r="KR293" s="5"/>
      <c r="KS293" s="5"/>
      <c r="KT293" s="5"/>
      <c r="KU293" s="5"/>
      <c r="KV293" s="5"/>
      <c r="KW293" s="5"/>
      <c r="KX293" s="5"/>
      <c r="KY293" s="5"/>
      <c r="KZ293" s="5"/>
      <c r="LA293" s="5"/>
      <c r="LB293" s="5"/>
      <c r="LC293" s="5"/>
      <c r="LD293" s="5"/>
      <c r="LE293" s="5"/>
      <c r="LF293" s="5"/>
      <c r="LG293" s="5"/>
      <c r="LH293" s="5"/>
      <c r="LI293" s="5"/>
      <c r="LJ293" s="5"/>
      <c r="LK293" s="5"/>
      <c r="LL293" s="5"/>
      <c r="LM293" s="5"/>
      <c r="LN293" s="5"/>
      <c r="LO293" s="5"/>
      <c r="LP293" s="5"/>
      <c r="LQ293" s="5"/>
      <c r="LR293" s="5"/>
      <c r="LS293" s="5"/>
      <c r="LT293" s="5"/>
      <c r="LU293" s="5"/>
      <c r="LV293" s="5"/>
      <c r="LW293" s="5"/>
      <c r="LX293" s="5"/>
      <c r="LY293" s="5"/>
      <c r="LZ293" s="5"/>
      <c r="MA293" s="5"/>
      <c r="MB293" s="5"/>
      <c r="MC293" s="5"/>
      <c r="MD293" s="5"/>
      <c r="ME293" s="5"/>
      <c r="MF293" s="5"/>
      <c r="MG293" s="5"/>
      <c r="MH293" s="5"/>
      <c r="MI293" s="5"/>
      <c r="MJ293" s="5"/>
      <c r="MK293" s="5"/>
      <c r="ML293" s="5"/>
      <c r="MM293" s="5"/>
      <c r="MN293" s="5"/>
      <c r="MO293" s="5">
        <v>5</v>
      </c>
      <c r="MP293" s="5">
        <v>0</v>
      </c>
      <c r="MQ293" s="5"/>
      <c r="MR293" s="5"/>
      <c r="MS293" s="5">
        <v>890558</v>
      </c>
      <c r="MT293" s="5"/>
      <c r="MU293" s="5"/>
      <c r="MV293" s="5"/>
      <c r="MW293" s="5"/>
      <c r="MX293" s="5"/>
      <c r="MY293" s="5"/>
      <c r="MZ293" s="5"/>
      <c r="NA293" s="5"/>
      <c r="NB293" s="5"/>
      <c r="NC293" s="5"/>
      <c r="ND293" s="5"/>
      <c r="NE293" s="5"/>
      <c r="NF293" s="5"/>
      <c r="NG293" s="5"/>
      <c r="NH293" s="5"/>
      <c r="NI293" s="5"/>
      <c r="NJ293" s="5"/>
      <c r="NK293" s="5"/>
      <c r="NX293" s="18">
        <f t="shared" si="25"/>
        <v>2471.2499248120353</v>
      </c>
      <c r="NY293" t="str">
        <f t="shared" si="23"/>
        <v>Larger</v>
      </c>
      <c r="NZ293" t="str">
        <f t="shared" si="24"/>
        <v>Large</v>
      </c>
    </row>
    <row r="294" spans="1:390">
      <c r="A294" s="1" t="s">
        <v>495</v>
      </c>
      <c r="B294" s="1" t="s">
        <v>618</v>
      </c>
      <c r="C294" s="32" t="s">
        <v>619</v>
      </c>
      <c r="D294" s="1" t="s">
        <v>404</v>
      </c>
      <c r="E294" s="1">
        <v>20080</v>
      </c>
      <c r="F294" s="1" t="s">
        <v>763</v>
      </c>
      <c r="G294" s="5">
        <v>11480.020571428613</v>
      </c>
      <c r="H294" s="71">
        <v>12480</v>
      </c>
      <c r="I294" s="73"/>
      <c r="J294" s="73">
        <v>54</v>
      </c>
      <c r="K294" s="97">
        <v>1</v>
      </c>
      <c r="L294" s="73"/>
      <c r="M294" s="73"/>
      <c r="N294" s="73"/>
      <c r="O294" s="73"/>
      <c r="P294" s="73"/>
      <c r="Q294" s="73"/>
      <c r="R294" s="73">
        <v>0</v>
      </c>
      <c r="S294" s="73"/>
      <c r="T294" s="73"/>
      <c r="U294" s="73">
        <v>0</v>
      </c>
      <c r="V294" s="73">
        <v>93</v>
      </c>
      <c r="W294" s="94">
        <v>0</v>
      </c>
      <c r="X294" s="94"/>
      <c r="Y294" s="94"/>
      <c r="Z294" s="94"/>
      <c r="AA294" s="94"/>
      <c r="AB294" s="94"/>
      <c r="AC294" s="95">
        <v>33516</v>
      </c>
      <c r="AD294" s="73"/>
      <c r="AE294" s="73"/>
      <c r="AF294" s="95"/>
      <c r="AG294" s="95">
        <v>62354</v>
      </c>
      <c r="AH294" s="95"/>
      <c r="AI294" s="95"/>
      <c r="AJ294" s="95"/>
      <c r="AK294" s="95"/>
      <c r="AL294" s="95"/>
      <c r="AM294" s="95"/>
      <c r="AN294" s="73"/>
      <c r="AO294" s="96">
        <v>95870</v>
      </c>
      <c r="AP294" s="73"/>
      <c r="AQ294" s="73"/>
      <c r="AR294" s="73"/>
      <c r="AS294" s="73"/>
      <c r="AT294" s="73">
        <v>18452</v>
      </c>
      <c r="AU294" s="73"/>
      <c r="AV294" s="73"/>
      <c r="AW294" s="73"/>
      <c r="AX294" s="73"/>
      <c r="AY294" s="73"/>
      <c r="AZ294" s="73"/>
      <c r="BA294" s="73"/>
      <c r="BB294" s="73">
        <v>18452</v>
      </c>
      <c r="BC294" s="73">
        <v>48766</v>
      </c>
      <c r="BD294" s="73"/>
      <c r="BE294" s="73"/>
      <c r="BF294" s="73"/>
      <c r="BG294" s="73">
        <v>3649</v>
      </c>
      <c r="BH294" s="73"/>
      <c r="BI294" s="73"/>
      <c r="BJ294" s="73"/>
      <c r="BK294" s="73"/>
      <c r="BL294" s="73"/>
      <c r="BM294" s="73"/>
      <c r="BN294" s="73"/>
      <c r="BO294" s="73">
        <v>52415</v>
      </c>
      <c r="BP294" s="73">
        <v>15240</v>
      </c>
      <c r="BQ294" s="73"/>
      <c r="BR294" s="73"/>
      <c r="BS294" s="73"/>
      <c r="BT294" s="73"/>
      <c r="BU294" s="73"/>
      <c r="BV294" s="73"/>
      <c r="BW294" s="2"/>
      <c r="BX294" s="2"/>
      <c r="BY294" s="2"/>
      <c r="BZ294" s="2">
        <v>15240</v>
      </c>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v>1496</v>
      </c>
      <c r="CZ294" s="2"/>
      <c r="DA294" s="2"/>
      <c r="DB294" s="2">
        <v>21709</v>
      </c>
      <c r="DC294" s="2"/>
      <c r="DD294" s="2"/>
      <c r="DE294" s="2"/>
      <c r="DF294" s="2">
        <v>34159</v>
      </c>
      <c r="DG294" s="2"/>
      <c r="DH294" s="2"/>
      <c r="DI294" s="2">
        <v>57364</v>
      </c>
      <c r="DJ294" s="2"/>
      <c r="DK294" s="2"/>
      <c r="DL294" s="2"/>
      <c r="DM294" s="2"/>
      <c r="DN294" s="2"/>
      <c r="DO294" s="2"/>
      <c r="DP294" s="2"/>
      <c r="DQ294" s="2"/>
      <c r="DR294" s="2"/>
      <c r="DS294" s="2"/>
      <c r="DT294" s="2"/>
      <c r="DU294" s="2"/>
      <c r="DV294" s="73"/>
      <c r="DW294" s="73"/>
      <c r="DX294" s="2"/>
      <c r="DY294" s="2"/>
      <c r="DZ294" s="2"/>
      <c r="EA294" s="2"/>
      <c r="EB294" s="2"/>
      <c r="EC294" s="2"/>
      <c r="ED294" s="2"/>
      <c r="EE294" s="2"/>
      <c r="EF294" s="2"/>
      <c r="EG294" s="2"/>
      <c r="EH294" s="2"/>
      <c r="EI294" s="73"/>
      <c r="EJ294" s="2"/>
      <c r="EK294" s="2"/>
      <c r="EL294" s="2"/>
      <c r="EM294" s="2"/>
      <c r="EN294" s="2"/>
      <c r="EO294" s="2"/>
      <c r="EP294" s="2"/>
      <c r="EQ294" s="2"/>
      <c r="ER294" s="2"/>
      <c r="ES294" s="2"/>
      <c r="ET294" s="2">
        <v>0</v>
      </c>
      <c r="EU294" s="3"/>
      <c r="EV294" s="3"/>
      <c r="EW294" s="3"/>
      <c r="EX294" s="3"/>
      <c r="EY294" s="3"/>
      <c r="EZ294" s="3"/>
      <c r="FA294" s="5"/>
      <c r="FB294" s="5"/>
      <c r="FC294" s="5"/>
      <c r="FD294" s="5"/>
      <c r="FE294" s="5"/>
      <c r="FF294" s="5"/>
      <c r="FG294" s="5"/>
      <c r="FH294" s="5"/>
      <c r="FI294" s="5"/>
      <c r="FJ294" s="5"/>
      <c r="FK294" s="5"/>
      <c r="FL294" s="5"/>
      <c r="FM294" s="5"/>
      <c r="FN294" s="5"/>
      <c r="FO294" s="5"/>
      <c r="FP294" s="5"/>
      <c r="FQ294" s="5"/>
      <c r="FR294" s="5"/>
      <c r="FS294" s="5"/>
      <c r="FT294" s="2"/>
      <c r="FU294" s="2"/>
      <c r="FV294" s="2"/>
      <c r="FW294" s="2"/>
      <c r="FX294" s="2"/>
      <c r="FY294" s="2"/>
      <c r="FZ294" s="2"/>
      <c r="GA294" s="2"/>
      <c r="GB294" s="2"/>
      <c r="GC294" s="2"/>
      <c r="GD294" s="2"/>
      <c r="GE294" s="2"/>
      <c r="GF294" s="2"/>
      <c r="GG294" s="2"/>
      <c r="GH294" s="2"/>
      <c r="GI294" s="2"/>
      <c r="GJ294" s="2"/>
      <c r="GK294" s="2"/>
      <c r="GL294" s="2"/>
      <c r="GM294" s="2"/>
      <c r="GN294" s="2"/>
      <c r="GO294" s="2">
        <v>0</v>
      </c>
      <c r="GP294" s="2">
        <v>163525</v>
      </c>
      <c r="GQ294" s="2">
        <v>75816</v>
      </c>
      <c r="GR294" s="2">
        <v>239341</v>
      </c>
      <c r="GS294" s="1" t="s">
        <v>395</v>
      </c>
      <c r="GT294" s="1"/>
      <c r="GU294" s="1"/>
      <c r="GV294" s="1" t="s">
        <v>768</v>
      </c>
      <c r="GW294" s="1"/>
      <c r="GX294" s="1"/>
      <c r="GY294" t="s">
        <v>405</v>
      </c>
      <c r="HC294" s="2">
        <v>1989</v>
      </c>
      <c r="HD294" s="2">
        <v>0</v>
      </c>
      <c r="HE294" s="2">
        <v>12152</v>
      </c>
      <c r="HF294" s="2">
        <v>238</v>
      </c>
      <c r="HG294" s="2"/>
      <c r="HH294" s="2">
        <v>108592</v>
      </c>
      <c r="HI294" s="2"/>
      <c r="HJ294" s="2">
        <v>0</v>
      </c>
      <c r="HK294" s="2">
        <v>3129</v>
      </c>
      <c r="HL294" s="2">
        <v>2726</v>
      </c>
      <c r="HM294" s="2"/>
      <c r="HN294" s="2"/>
      <c r="HO294" s="2">
        <v>429</v>
      </c>
      <c r="HP294" s="2">
        <v>429</v>
      </c>
      <c r="HQ294" s="2">
        <v>235</v>
      </c>
      <c r="HR294" s="2">
        <v>0</v>
      </c>
      <c r="HS294" s="2"/>
      <c r="HT294" s="2"/>
      <c r="HU294" s="4">
        <v>5.6</v>
      </c>
      <c r="HV294" s="4"/>
      <c r="HW294" s="4"/>
      <c r="HX294" s="4"/>
      <c r="HY294" s="4"/>
      <c r="HZ294" s="4"/>
      <c r="IA294" s="4"/>
      <c r="IB294" s="4"/>
      <c r="IC294" s="4"/>
      <c r="ID294" s="4"/>
      <c r="IE294" s="4"/>
      <c r="IF294" s="64">
        <v>2.5</v>
      </c>
      <c r="IG294" s="4">
        <v>5.6</v>
      </c>
      <c r="IH294" s="4">
        <v>12.6</v>
      </c>
      <c r="II294" s="35">
        <f t="shared" si="22"/>
        <v>5.6</v>
      </c>
      <c r="IJ294" s="4"/>
      <c r="IK294" s="4">
        <v>7</v>
      </c>
      <c r="IL294" s="4">
        <v>7</v>
      </c>
      <c r="IM294" s="5">
        <v>15780</v>
      </c>
      <c r="IN294" s="1" t="s">
        <v>411</v>
      </c>
      <c r="IO294" s="71">
        <v>17339</v>
      </c>
      <c r="IP294" s="5">
        <v>12930</v>
      </c>
      <c r="IQ294" s="5">
        <v>10550</v>
      </c>
      <c r="IR294" s="5"/>
      <c r="IS294" s="5"/>
      <c r="IT294" s="5"/>
      <c r="IU294" s="5"/>
      <c r="IV294" s="5">
        <v>268</v>
      </c>
      <c r="IW294" s="5"/>
      <c r="IX294" s="5">
        <v>41087</v>
      </c>
      <c r="IY294" s="5"/>
      <c r="IZ294" s="5"/>
      <c r="JA294" s="5">
        <v>66</v>
      </c>
      <c r="JB294" s="5">
        <v>65</v>
      </c>
      <c r="JC294" s="5">
        <v>93</v>
      </c>
      <c r="JD294" s="5">
        <v>90</v>
      </c>
      <c r="JE294" s="5"/>
      <c r="JF294" s="5"/>
      <c r="JG294" s="5"/>
      <c r="JH294" s="5"/>
      <c r="JI294" s="5"/>
      <c r="JJ294" s="5"/>
      <c r="JK294" s="5"/>
      <c r="JL294" s="5"/>
      <c r="JM294" s="5"/>
      <c r="JN294" s="5"/>
      <c r="JO294" s="5"/>
      <c r="JP294" s="5"/>
      <c r="JQ294" s="5"/>
      <c r="JR294" s="5">
        <v>2162</v>
      </c>
      <c r="JS294" s="5"/>
      <c r="JT294" s="5"/>
      <c r="JU294" s="5">
        <v>73</v>
      </c>
      <c r="JV294" s="5"/>
      <c r="JW294" s="5"/>
      <c r="JX294" s="5"/>
      <c r="JY294" s="5"/>
      <c r="JZ294" s="5"/>
      <c r="KA294" s="5"/>
      <c r="KB294" s="5"/>
      <c r="KC294" s="5"/>
      <c r="KD294" s="5"/>
      <c r="KE294" s="5"/>
      <c r="KF294" s="5">
        <v>1</v>
      </c>
      <c r="KG294" s="5">
        <v>2</v>
      </c>
      <c r="KH294" s="5">
        <v>44</v>
      </c>
      <c r="KI294" s="5">
        <v>64.5</v>
      </c>
      <c r="KJ294" s="5">
        <v>51</v>
      </c>
      <c r="KK294" s="5">
        <v>51</v>
      </c>
      <c r="KL294" s="5">
        <v>6</v>
      </c>
      <c r="KM294" s="5">
        <v>0</v>
      </c>
      <c r="KN294" s="5"/>
      <c r="KO294" s="5"/>
      <c r="KP294" s="5"/>
      <c r="KQ294" s="5"/>
      <c r="KR294" s="5"/>
      <c r="KS294" s="5"/>
      <c r="KT294" s="5"/>
      <c r="KU294" s="5"/>
      <c r="KV294" s="5"/>
      <c r="KW294" s="5"/>
      <c r="KX294" s="5"/>
      <c r="KY294" s="5"/>
      <c r="KZ294" s="5"/>
      <c r="LA294" s="5"/>
      <c r="LB294" s="5"/>
      <c r="LC294" s="5"/>
      <c r="LD294" s="5"/>
      <c r="LE294" s="5"/>
      <c r="LF294" s="5"/>
      <c r="LG294" s="5"/>
      <c r="LH294" s="5"/>
      <c r="LI294" s="5"/>
      <c r="LJ294" s="5"/>
      <c r="LK294" s="5"/>
      <c r="LL294" s="5"/>
      <c r="LM294" s="5"/>
      <c r="LN294" s="5"/>
      <c r="LO294" s="5"/>
      <c r="LP294" s="5"/>
      <c r="LQ294" s="5"/>
      <c r="LR294" s="5"/>
      <c r="LS294" s="5"/>
      <c r="LT294" s="5"/>
      <c r="LU294" s="5"/>
      <c r="LV294" s="5"/>
      <c r="LW294" s="5"/>
      <c r="LX294" s="5"/>
      <c r="LY294" s="5"/>
      <c r="LZ294" s="5"/>
      <c r="MA294" s="5"/>
      <c r="MB294" s="5"/>
      <c r="MC294" s="5"/>
      <c r="MD294" s="5"/>
      <c r="ME294" s="5"/>
      <c r="MF294" s="5"/>
      <c r="MG294" s="5"/>
      <c r="MH294" s="5"/>
      <c r="MI294" s="5"/>
      <c r="MJ294" s="5"/>
      <c r="MK294" s="5"/>
      <c r="ML294" s="5"/>
      <c r="MM294" s="5"/>
      <c r="MN294" s="5"/>
      <c r="MO294" s="5">
        <v>6</v>
      </c>
      <c r="MP294" s="5">
        <v>0</v>
      </c>
      <c r="MQ294" s="5"/>
      <c r="MR294" s="5"/>
      <c r="MS294" s="5">
        <v>164821</v>
      </c>
      <c r="MT294" s="5"/>
      <c r="MU294" s="5">
        <v>0</v>
      </c>
      <c r="MV294" s="5"/>
      <c r="MW294" s="5"/>
      <c r="MX294" s="5"/>
      <c r="MY294" s="5"/>
      <c r="MZ294" s="5"/>
      <c r="NA294" s="5"/>
      <c r="NB294" s="5"/>
      <c r="NC294" s="5"/>
      <c r="ND294" s="5"/>
      <c r="NE294" s="5"/>
      <c r="NF294" s="5"/>
      <c r="NG294" s="5"/>
      <c r="NH294" s="5"/>
      <c r="NI294" s="5"/>
      <c r="NJ294" s="5"/>
      <c r="NK294" s="5"/>
      <c r="NX294" s="18">
        <f t="shared" si="25"/>
        <v>2050.0036734693954</v>
      </c>
      <c r="NY294" t="str">
        <f t="shared" si="23"/>
        <v>Mid-range</v>
      </c>
      <c r="NZ294" t="str">
        <f t="shared" si="24"/>
        <v>Medium</v>
      </c>
    </row>
    <row r="295" spans="1:390">
      <c r="A295" s="1" t="s">
        <v>525</v>
      </c>
      <c r="B295" s="1" t="s">
        <v>526</v>
      </c>
      <c r="C295" s="32" t="s">
        <v>527</v>
      </c>
      <c r="D295" s="1" t="s">
        <v>404</v>
      </c>
      <c r="E295" s="1">
        <v>20080</v>
      </c>
      <c r="F295" s="1" t="s">
        <v>763</v>
      </c>
      <c r="G295" s="5">
        <v>10262.683047619001</v>
      </c>
      <c r="H295" s="71">
        <v>14327</v>
      </c>
      <c r="I295" s="73"/>
      <c r="J295" s="73">
        <v>60</v>
      </c>
      <c r="K295" s="73">
        <v>0</v>
      </c>
      <c r="L295" s="73"/>
      <c r="M295" s="73"/>
      <c r="N295" s="73"/>
      <c r="O295" s="73"/>
      <c r="P295" s="73"/>
      <c r="Q295" s="73"/>
      <c r="R295" s="73">
        <v>30</v>
      </c>
      <c r="S295" s="73"/>
      <c r="T295" s="73"/>
      <c r="U295" s="73">
        <v>0</v>
      </c>
      <c r="V295" s="73">
        <v>168</v>
      </c>
      <c r="W295" s="94">
        <v>10</v>
      </c>
      <c r="X295" s="94"/>
      <c r="Y295" s="94"/>
      <c r="Z295" s="94"/>
      <c r="AA295" s="94"/>
      <c r="AB295" s="94"/>
      <c r="AC295" s="95">
        <v>33862</v>
      </c>
      <c r="AD295" s="73"/>
      <c r="AE295" s="73"/>
      <c r="AF295" s="95">
        <v>0</v>
      </c>
      <c r="AG295" s="95">
        <v>0</v>
      </c>
      <c r="AH295" s="95">
        <v>0</v>
      </c>
      <c r="AI295" s="95">
        <v>0</v>
      </c>
      <c r="AJ295" s="95"/>
      <c r="AK295" s="95"/>
      <c r="AL295" s="95">
        <v>0</v>
      </c>
      <c r="AM295" s="95">
        <v>0</v>
      </c>
      <c r="AN295" s="73"/>
      <c r="AO295" s="96">
        <v>33862</v>
      </c>
      <c r="AP295" s="73">
        <v>2000</v>
      </c>
      <c r="AQ295" s="73"/>
      <c r="AR295" s="73"/>
      <c r="AS295" s="73">
        <v>0</v>
      </c>
      <c r="AT295" s="73">
        <v>0</v>
      </c>
      <c r="AU295" s="73">
        <v>0</v>
      </c>
      <c r="AV295" s="73">
        <v>0</v>
      </c>
      <c r="AW295" s="73"/>
      <c r="AX295" s="73"/>
      <c r="AY295" s="73">
        <v>0</v>
      </c>
      <c r="AZ295" s="73">
        <v>0</v>
      </c>
      <c r="BA295" s="73"/>
      <c r="BB295" s="73">
        <v>2000</v>
      </c>
      <c r="BC295" s="73">
        <v>15990.16</v>
      </c>
      <c r="BD295" s="73"/>
      <c r="BE295" s="73"/>
      <c r="BF295" s="73">
        <v>0</v>
      </c>
      <c r="BG295" s="73">
        <v>0</v>
      </c>
      <c r="BH295" s="73">
        <v>0</v>
      </c>
      <c r="BI295" s="73">
        <v>0</v>
      </c>
      <c r="BJ295" s="73"/>
      <c r="BK295" s="73"/>
      <c r="BL295" s="73">
        <v>0</v>
      </c>
      <c r="BM295" s="73">
        <v>0</v>
      </c>
      <c r="BN295" s="73"/>
      <c r="BO295" s="73">
        <v>15990.16</v>
      </c>
      <c r="BP295" s="73">
        <v>0</v>
      </c>
      <c r="BQ295" s="73"/>
      <c r="BR295" s="73">
        <v>0</v>
      </c>
      <c r="BS295" s="73">
        <v>0</v>
      </c>
      <c r="BT295" s="73">
        <v>0</v>
      </c>
      <c r="BU295" s="73">
        <v>0</v>
      </c>
      <c r="BV295" s="73"/>
      <c r="BW295" s="2"/>
      <c r="BX295" s="2">
        <v>0</v>
      </c>
      <c r="BY295" s="2">
        <v>0</v>
      </c>
      <c r="BZ295" s="2">
        <v>0</v>
      </c>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v>18574</v>
      </c>
      <c r="CZ295" s="2"/>
      <c r="DA295" s="2">
        <v>0</v>
      </c>
      <c r="DB295" s="2">
        <v>0</v>
      </c>
      <c r="DC295" s="2">
        <v>0</v>
      </c>
      <c r="DD295" s="2"/>
      <c r="DE295" s="2"/>
      <c r="DF295" s="2">
        <v>18181</v>
      </c>
      <c r="DG295" s="2">
        <v>0</v>
      </c>
      <c r="DH295" s="2">
        <v>0</v>
      </c>
      <c r="DI295" s="2">
        <v>36755</v>
      </c>
      <c r="DJ295" s="2"/>
      <c r="DK295" s="2"/>
      <c r="DL295" s="2"/>
      <c r="DM295" s="2"/>
      <c r="DN295" s="2"/>
      <c r="DO295" s="2"/>
      <c r="DP295" s="2"/>
      <c r="DQ295" s="2"/>
      <c r="DR295" s="2"/>
      <c r="DS295" s="2"/>
      <c r="DT295" s="2"/>
      <c r="DU295" s="2"/>
      <c r="DV295" s="73"/>
      <c r="DW295" s="73"/>
      <c r="DX295" s="2"/>
      <c r="DY295" s="2"/>
      <c r="DZ295" s="2"/>
      <c r="EA295" s="2"/>
      <c r="EB295" s="2"/>
      <c r="EC295" s="2"/>
      <c r="ED295" s="2"/>
      <c r="EE295" s="2"/>
      <c r="EF295" s="2"/>
      <c r="EG295" s="2"/>
      <c r="EH295" s="2"/>
      <c r="EI295" s="73"/>
      <c r="EJ295" s="2">
        <v>499</v>
      </c>
      <c r="EK295" s="2"/>
      <c r="EL295" s="2">
        <v>0</v>
      </c>
      <c r="EM295" s="2">
        <v>0</v>
      </c>
      <c r="EN295" s="2">
        <v>0</v>
      </c>
      <c r="EO295" s="2"/>
      <c r="EP295" s="2"/>
      <c r="EQ295" s="2">
        <v>0</v>
      </c>
      <c r="ER295" s="2">
        <v>0</v>
      </c>
      <c r="ES295" s="2">
        <v>0</v>
      </c>
      <c r="ET295" s="2">
        <v>499</v>
      </c>
      <c r="EU295" s="3"/>
      <c r="EV295" s="3"/>
      <c r="EW295" s="3"/>
      <c r="EX295" s="3"/>
      <c r="EY295" s="3"/>
      <c r="EZ295" s="3"/>
      <c r="FA295" s="5"/>
      <c r="FB295" s="5"/>
      <c r="FC295" s="5"/>
      <c r="FD295" s="5"/>
      <c r="FE295" s="5"/>
      <c r="FF295" s="5"/>
      <c r="FG295" s="5"/>
      <c r="FH295" s="5"/>
      <c r="FI295" s="5"/>
      <c r="FJ295" s="5"/>
      <c r="FK295" s="5"/>
      <c r="FL295" s="5"/>
      <c r="FM295" s="5"/>
      <c r="FN295" s="5"/>
      <c r="FO295" s="5"/>
      <c r="FP295" s="5"/>
      <c r="FQ295" s="5"/>
      <c r="FR295" s="5"/>
      <c r="FS295" s="5"/>
      <c r="FT295" s="2"/>
      <c r="FU295" s="2"/>
      <c r="FV295" s="2"/>
      <c r="FW295" s="2"/>
      <c r="FX295" s="2"/>
      <c r="FY295" s="2"/>
      <c r="FZ295" s="2"/>
      <c r="GA295" s="2"/>
      <c r="GB295" s="2"/>
      <c r="GC295" s="2"/>
      <c r="GD295" s="2"/>
      <c r="GE295" s="2">
        <v>0</v>
      </c>
      <c r="GF295" s="2"/>
      <c r="GG295" s="2">
        <v>0</v>
      </c>
      <c r="GH295" s="2">
        <v>0</v>
      </c>
      <c r="GI295" s="2">
        <v>0</v>
      </c>
      <c r="GJ295" s="2">
        <v>0</v>
      </c>
      <c r="GK295" s="2"/>
      <c r="GL295" s="2"/>
      <c r="GM295" s="2">
        <v>0</v>
      </c>
      <c r="GN295" s="2">
        <v>0</v>
      </c>
      <c r="GO295" s="2">
        <v>0</v>
      </c>
      <c r="GP295" s="2">
        <v>49852.160000000003</v>
      </c>
      <c r="GQ295" s="2">
        <v>39254</v>
      </c>
      <c r="GR295" s="2">
        <v>89106.16</v>
      </c>
      <c r="GS295" s="1" t="s">
        <v>395</v>
      </c>
      <c r="GT295" s="1"/>
      <c r="GU295" s="1"/>
      <c r="GV295" s="1" t="s">
        <v>768</v>
      </c>
      <c r="GW295" t="s">
        <v>410</v>
      </c>
      <c r="GX295" s="1"/>
      <c r="HC295" s="2">
        <v>894</v>
      </c>
      <c r="HD295" s="2">
        <v>1494</v>
      </c>
      <c r="HE295" s="2">
        <v>17360</v>
      </c>
      <c r="HF295" s="2">
        <v>126</v>
      </c>
      <c r="HG295" s="2"/>
      <c r="HH295" s="2">
        <v>37872</v>
      </c>
      <c r="HI295" s="2"/>
      <c r="HJ295" s="2">
        <v>6</v>
      </c>
      <c r="HK295" s="2">
        <v>2968</v>
      </c>
      <c r="HL295" s="2">
        <v>950</v>
      </c>
      <c r="HM295" s="2"/>
      <c r="HN295" s="2"/>
      <c r="HO295" s="2">
        <v>98</v>
      </c>
      <c r="HP295" s="2">
        <v>98</v>
      </c>
      <c r="HQ295" s="2">
        <v>1406</v>
      </c>
      <c r="HR295" s="2">
        <v>6</v>
      </c>
      <c r="HS295" s="2"/>
      <c r="HT295" s="2"/>
      <c r="HU295" s="4">
        <v>2.5</v>
      </c>
      <c r="HV295" s="4"/>
      <c r="HW295" s="4"/>
      <c r="HX295" s="4"/>
      <c r="HY295" s="4"/>
      <c r="HZ295" s="4"/>
      <c r="IA295" s="4"/>
      <c r="IB295" s="4"/>
      <c r="IC295" s="4"/>
      <c r="ID295" s="4"/>
      <c r="IE295" s="4"/>
      <c r="IF295" s="64">
        <v>1.3</v>
      </c>
      <c r="IG295" s="4">
        <v>2.34</v>
      </c>
      <c r="IH295" s="4">
        <v>4.8100000000000005</v>
      </c>
      <c r="II295" s="35">
        <f t="shared" si="22"/>
        <v>2.34</v>
      </c>
      <c r="IJ295" s="4"/>
      <c r="IK295" s="4">
        <v>2.5</v>
      </c>
      <c r="IL295" s="4">
        <v>2.4700000000000002</v>
      </c>
      <c r="IM295" s="5">
        <v>2978</v>
      </c>
      <c r="IN295" s="1" t="s">
        <v>400</v>
      </c>
      <c r="IO295" s="71">
        <v>4141</v>
      </c>
      <c r="IP295" s="5">
        <v>7212</v>
      </c>
      <c r="IQ295" s="5">
        <v>300</v>
      </c>
      <c r="IR295" s="5">
        <v>191</v>
      </c>
      <c r="IS295" s="5"/>
      <c r="IT295" s="5"/>
      <c r="IU295" s="5"/>
      <c r="IV295" s="5">
        <v>0</v>
      </c>
      <c r="IW295" s="5"/>
      <c r="IX295" s="5">
        <v>11844</v>
      </c>
      <c r="IY295" s="5"/>
      <c r="IZ295" s="5"/>
      <c r="JA295" s="5">
        <v>271</v>
      </c>
      <c r="JB295" s="5">
        <v>260</v>
      </c>
      <c r="JC295" s="5">
        <v>0</v>
      </c>
      <c r="JD295" s="5">
        <v>0</v>
      </c>
      <c r="JE295" s="5"/>
      <c r="JF295" s="5"/>
      <c r="JG295" s="5"/>
      <c r="JH295" s="5"/>
      <c r="JI295" s="5"/>
      <c r="JJ295" s="5"/>
      <c r="JK295" s="5"/>
      <c r="JL295" s="5"/>
      <c r="JM295" s="5"/>
      <c r="JN295" s="5"/>
      <c r="JO295" s="5"/>
      <c r="JP295" s="5"/>
      <c r="JQ295" s="5"/>
      <c r="JR295" s="5">
        <v>2425</v>
      </c>
      <c r="JS295" s="5"/>
      <c r="JT295" s="5"/>
      <c r="JU295" s="5">
        <v>97</v>
      </c>
      <c r="JV295" s="5"/>
      <c r="JW295" s="5"/>
      <c r="JX295" s="5"/>
      <c r="JY295" s="5"/>
      <c r="JZ295" s="5"/>
      <c r="KA295" s="5"/>
      <c r="KB295" s="5"/>
      <c r="KC295" s="5"/>
      <c r="KD295" s="5"/>
      <c r="KE295" s="5"/>
      <c r="KF295" s="5">
        <v>3</v>
      </c>
      <c r="KG295" s="5">
        <v>2</v>
      </c>
      <c r="KH295" s="5">
        <v>57</v>
      </c>
      <c r="KI295" s="5">
        <v>63</v>
      </c>
      <c r="KJ295" s="5">
        <v>40</v>
      </c>
      <c r="KK295" s="5">
        <v>40</v>
      </c>
      <c r="KL295" s="5">
        <v>5</v>
      </c>
      <c r="KM295" s="5">
        <v>0</v>
      </c>
      <c r="KN295" s="5"/>
      <c r="KO295" s="5"/>
      <c r="KP295" s="5"/>
      <c r="KQ295" s="5"/>
      <c r="KR295" s="5"/>
      <c r="KS295" s="5"/>
      <c r="KT295" s="5"/>
      <c r="KU295" s="5"/>
      <c r="KV295" s="5"/>
      <c r="KW295" s="5"/>
      <c r="KX295" s="5"/>
      <c r="KY295" s="5"/>
      <c r="KZ295" s="5"/>
      <c r="LA295" s="5"/>
      <c r="LB295" s="5"/>
      <c r="LC295" s="5"/>
      <c r="LD295" s="5"/>
      <c r="LE295" s="5"/>
      <c r="LF295" s="5"/>
      <c r="LG295" s="5"/>
      <c r="LH295" s="5"/>
      <c r="LI295" s="5"/>
      <c r="LJ295" s="5"/>
      <c r="LK295" s="5"/>
      <c r="LL295" s="5"/>
      <c r="LM295" s="5"/>
      <c r="LN295" s="5"/>
      <c r="LO295" s="5"/>
      <c r="LP295" s="5"/>
      <c r="LQ295" s="5"/>
      <c r="LR295" s="5"/>
      <c r="LS295" s="5"/>
      <c r="LT295" s="5"/>
      <c r="LU295" s="5"/>
      <c r="LV295" s="5"/>
      <c r="LW295" s="5"/>
      <c r="LX295" s="5"/>
      <c r="LY295" s="5"/>
      <c r="LZ295" s="5"/>
      <c r="MA295" s="5"/>
      <c r="MB295" s="5"/>
      <c r="MC295" s="5"/>
      <c r="MD295" s="5"/>
      <c r="ME295" s="5"/>
      <c r="MF295" s="5"/>
      <c r="MG295" s="5"/>
      <c r="MH295" s="5"/>
      <c r="MI295" s="5"/>
      <c r="MJ295" s="5"/>
      <c r="MK295" s="5"/>
      <c r="ML295" s="5"/>
      <c r="MM295" s="5"/>
      <c r="MN295" s="5"/>
      <c r="MO295" s="5">
        <v>5</v>
      </c>
      <c r="MP295" s="5">
        <v>0</v>
      </c>
      <c r="MQ295" s="5"/>
      <c r="MR295" s="5"/>
      <c r="MS295" s="5">
        <v>71943</v>
      </c>
      <c r="MT295" s="5"/>
      <c r="MU295" s="5">
        <v>25</v>
      </c>
      <c r="MV295" s="5"/>
      <c r="MW295" s="5"/>
      <c r="MX295" s="5"/>
      <c r="MY295" s="5"/>
      <c r="MZ295" s="5"/>
      <c r="NA295" s="5"/>
      <c r="NB295" s="5"/>
      <c r="NC295" s="5"/>
      <c r="ND295" s="5"/>
      <c r="NE295" s="5"/>
      <c r="NF295" s="5"/>
      <c r="NG295" s="5"/>
      <c r="NH295" s="5"/>
      <c r="NI295" s="5"/>
      <c r="NJ295" s="5"/>
      <c r="NK295" s="5"/>
      <c r="NX295" s="18">
        <f t="shared" si="25"/>
        <v>4385.761986161966</v>
      </c>
      <c r="NY295" t="str">
        <f t="shared" si="23"/>
        <v>Mid-range</v>
      </c>
      <c r="NZ295" t="str">
        <f t="shared" si="24"/>
        <v>Medium</v>
      </c>
    </row>
    <row r="296" spans="1:390">
      <c r="A296" s="1" t="s">
        <v>595</v>
      </c>
      <c r="B296" s="1" t="s">
        <v>596</v>
      </c>
      <c r="C296" s="32" t="s">
        <v>597</v>
      </c>
      <c r="D296" s="1" t="s">
        <v>404</v>
      </c>
      <c r="E296" s="1">
        <v>20080</v>
      </c>
      <c r="F296" s="1" t="s">
        <v>763</v>
      </c>
      <c r="G296" s="5">
        <v>8959.4337142857748</v>
      </c>
      <c r="H296" s="71">
        <v>18035</v>
      </c>
      <c r="I296" s="73"/>
      <c r="J296" s="73">
        <v>46</v>
      </c>
      <c r="K296" s="73">
        <v>0</v>
      </c>
      <c r="L296" s="73"/>
      <c r="M296" s="73"/>
      <c r="N296" s="73"/>
      <c r="O296" s="73"/>
      <c r="P296" s="73"/>
      <c r="Q296" s="73"/>
      <c r="R296" s="73">
        <v>30</v>
      </c>
      <c r="S296" s="73"/>
      <c r="T296" s="73"/>
      <c r="U296" s="73">
        <v>0</v>
      </c>
      <c r="V296" s="73">
        <v>234</v>
      </c>
      <c r="W296" s="94">
        <v>0</v>
      </c>
      <c r="X296" s="94"/>
      <c r="Y296" s="94"/>
      <c r="Z296" s="94"/>
      <c r="AA296" s="94"/>
      <c r="AB296" s="94"/>
      <c r="AC296" s="95">
        <v>34012.6</v>
      </c>
      <c r="AD296" s="73"/>
      <c r="AE296" s="73"/>
      <c r="AF296" s="95">
        <v>0</v>
      </c>
      <c r="AG296" s="95">
        <v>17117.04</v>
      </c>
      <c r="AH296" s="95">
        <v>0</v>
      </c>
      <c r="AI296" s="95">
        <v>0</v>
      </c>
      <c r="AJ296" s="95"/>
      <c r="AK296" s="95"/>
      <c r="AL296" s="95">
        <v>0</v>
      </c>
      <c r="AM296" s="95">
        <v>0</v>
      </c>
      <c r="AN296" s="73"/>
      <c r="AO296" s="96">
        <v>51129.64</v>
      </c>
      <c r="AP296" s="73">
        <v>835.87</v>
      </c>
      <c r="AQ296" s="73"/>
      <c r="AR296" s="73"/>
      <c r="AS296" s="73">
        <v>0</v>
      </c>
      <c r="AT296" s="73">
        <v>0</v>
      </c>
      <c r="AU296" s="73">
        <v>0</v>
      </c>
      <c r="AV296" s="73">
        <v>6817</v>
      </c>
      <c r="AW296" s="73"/>
      <c r="AX296" s="73"/>
      <c r="AY296" s="73">
        <v>0</v>
      </c>
      <c r="AZ296" s="73">
        <v>0</v>
      </c>
      <c r="BA296" s="73"/>
      <c r="BB296" s="73">
        <v>7652.87</v>
      </c>
      <c r="BC296" s="73">
        <v>23227.1</v>
      </c>
      <c r="BD296" s="73"/>
      <c r="BE296" s="73"/>
      <c r="BF296" s="73">
        <v>0</v>
      </c>
      <c r="BG296" s="73">
        <v>0</v>
      </c>
      <c r="BH296" s="73">
        <v>0</v>
      </c>
      <c r="BI296" s="73">
        <v>0</v>
      </c>
      <c r="BJ296" s="73"/>
      <c r="BK296" s="73"/>
      <c r="BL296" s="73">
        <v>0</v>
      </c>
      <c r="BM296" s="73">
        <v>0</v>
      </c>
      <c r="BN296" s="73"/>
      <c r="BO296" s="73">
        <v>23227.1</v>
      </c>
      <c r="BP296" s="73">
        <v>138</v>
      </c>
      <c r="BQ296" s="73"/>
      <c r="BR296" s="73">
        <v>0</v>
      </c>
      <c r="BS296" s="73">
        <v>0</v>
      </c>
      <c r="BT296" s="73">
        <v>0</v>
      </c>
      <c r="BU296" s="73">
        <v>0</v>
      </c>
      <c r="BV296" s="73"/>
      <c r="BW296" s="2"/>
      <c r="BX296" s="2">
        <v>0</v>
      </c>
      <c r="BY296" s="2">
        <v>0</v>
      </c>
      <c r="BZ296" s="2">
        <v>138</v>
      </c>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v>5330</v>
      </c>
      <c r="CZ296" s="2"/>
      <c r="DA296" s="2">
        <v>0</v>
      </c>
      <c r="DB296" s="2">
        <v>0</v>
      </c>
      <c r="DC296" s="2">
        <v>0</v>
      </c>
      <c r="DD296" s="2"/>
      <c r="DE296" s="2"/>
      <c r="DF296" s="2">
        <v>15487.79</v>
      </c>
      <c r="DG296" s="2">
        <v>0</v>
      </c>
      <c r="DH296" s="2">
        <v>0</v>
      </c>
      <c r="DI296" s="2">
        <v>20817.689999999999</v>
      </c>
      <c r="DJ296" s="2"/>
      <c r="DK296" s="2"/>
      <c r="DL296" s="2"/>
      <c r="DM296" s="2"/>
      <c r="DN296" s="2"/>
      <c r="DO296" s="2"/>
      <c r="DP296" s="2"/>
      <c r="DQ296" s="2"/>
      <c r="DR296" s="2"/>
      <c r="DS296" s="2"/>
      <c r="DT296" s="2"/>
      <c r="DU296" s="2"/>
      <c r="DV296" s="73"/>
      <c r="DW296" s="73"/>
      <c r="DX296" s="2"/>
      <c r="DY296" s="2"/>
      <c r="DZ296" s="2"/>
      <c r="EA296" s="2"/>
      <c r="EB296" s="2"/>
      <c r="EC296" s="2"/>
      <c r="ED296" s="2"/>
      <c r="EE296" s="2"/>
      <c r="EF296" s="2"/>
      <c r="EG296" s="2"/>
      <c r="EH296" s="2"/>
      <c r="EI296" s="73"/>
      <c r="EJ296" s="2">
        <v>1236</v>
      </c>
      <c r="EK296" s="2"/>
      <c r="EL296" s="2">
        <v>0</v>
      </c>
      <c r="EM296" s="2">
        <v>0</v>
      </c>
      <c r="EN296" s="2">
        <v>0</v>
      </c>
      <c r="EO296" s="2"/>
      <c r="EP296" s="2"/>
      <c r="EQ296" s="2">
        <v>0</v>
      </c>
      <c r="ER296" s="2">
        <v>0</v>
      </c>
      <c r="ES296" s="2">
        <v>0</v>
      </c>
      <c r="ET296" s="2">
        <v>1236</v>
      </c>
      <c r="EU296" s="3"/>
      <c r="EV296" s="3"/>
      <c r="EW296" s="3"/>
      <c r="EX296" s="3"/>
      <c r="EY296" s="3"/>
      <c r="EZ296" s="3"/>
      <c r="FA296" s="5"/>
      <c r="FB296" s="5"/>
      <c r="FC296" s="5"/>
      <c r="FD296" s="5"/>
      <c r="FE296" s="5"/>
      <c r="FF296" s="5"/>
      <c r="FG296" s="5"/>
      <c r="FH296" s="5"/>
      <c r="FI296" s="5"/>
      <c r="FJ296" s="5"/>
      <c r="FK296" s="5"/>
      <c r="FL296" s="5"/>
      <c r="FM296" s="5"/>
      <c r="FN296" s="5"/>
      <c r="FO296" s="5"/>
      <c r="FP296" s="5"/>
      <c r="FQ296" s="5"/>
      <c r="FR296" s="5"/>
      <c r="FS296" s="5"/>
      <c r="FT296" s="2"/>
      <c r="FU296" s="2"/>
      <c r="FV296" s="2"/>
      <c r="FW296" s="2"/>
      <c r="FX296" s="2"/>
      <c r="FY296" s="2"/>
      <c r="FZ296" s="2"/>
      <c r="GA296" s="2"/>
      <c r="GB296" s="2"/>
      <c r="GC296" s="2"/>
      <c r="GD296" s="2"/>
      <c r="GE296" s="2">
        <v>0</v>
      </c>
      <c r="GF296" s="2"/>
      <c r="GG296" s="2">
        <v>0</v>
      </c>
      <c r="GH296" s="2">
        <v>0</v>
      </c>
      <c r="GI296" s="2">
        <v>0</v>
      </c>
      <c r="GJ296" s="2">
        <v>12042.12</v>
      </c>
      <c r="GK296" s="2"/>
      <c r="GL296" s="2"/>
      <c r="GM296" s="2">
        <v>0</v>
      </c>
      <c r="GN296" s="2">
        <v>0</v>
      </c>
      <c r="GO296" s="2">
        <v>12042.12</v>
      </c>
      <c r="GP296" s="2">
        <v>74494.739999999991</v>
      </c>
      <c r="GQ296" s="2">
        <v>29706.559999999998</v>
      </c>
      <c r="GR296" s="2">
        <v>116243.41999999998</v>
      </c>
      <c r="GS296" s="1"/>
      <c r="GT296" s="1" t="s">
        <v>463</v>
      </c>
      <c r="GU296" s="1" t="s">
        <v>439</v>
      </c>
      <c r="GV296" s="1" t="s">
        <v>766</v>
      </c>
      <c r="GW296" t="s">
        <v>410</v>
      </c>
      <c r="GX296" s="1"/>
      <c r="GY296" s="1"/>
      <c r="GZ296" s="1"/>
      <c r="HA296" s="1"/>
      <c r="HC296" s="2">
        <v>2008</v>
      </c>
      <c r="HD296" s="2">
        <v>7725</v>
      </c>
      <c r="HE296" s="2">
        <v>0</v>
      </c>
      <c r="HF296" s="2">
        <v>178</v>
      </c>
      <c r="HG296" s="2"/>
      <c r="HH296" s="2">
        <v>68370</v>
      </c>
      <c r="HI296" s="2"/>
      <c r="HJ296" s="2">
        <v>1553</v>
      </c>
      <c r="HK296" s="2">
        <v>0</v>
      </c>
      <c r="HL296" s="2">
        <v>2186</v>
      </c>
      <c r="HM296" s="2"/>
      <c r="HN296" s="2"/>
      <c r="HO296" s="2">
        <v>173</v>
      </c>
      <c r="HP296" s="2">
        <v>173</v>
      </c>
      <c r="HQ296" s="2">
        <v>77</v>
      </c>
      <c r="HR296" s="2">
        <v>1956</v>
      </c>
      <c r="HS296" s="2"/>
      <c r="HT296" s="2"/>
      <c r="HU296" s="4">
        <v>1.58</v>
      </c>
      <c r="HV296" s="4"/>
      <c r="HW296" s="4"/>
      <c r="HX296" s="4"/>
      <c r="HY296" s="4"/>
      <c r="HZ296" s="4"/>
      <c r="IA296" s="4"/>
      <c r="IB296" s="4"/>
      <c r="IC296" s="4"/>
      <c r="ID296" s="4"/>
      <c r="IE296" s="4"/>
      <c r="IF296" s="64">
        <v>1.51</v>
      </c>
      <c r="IG296" s="4">
        <v>1.58</v>
      </c>
      <c r="IH296" s="4">
        <v>7.58</v>
      </c>
      <c r="II296" s="35">
        <f t="shared" si="22"/>
        <v>1.58</v>
      </c>
      <c r="IJ296" s="4"/>
      <c r="IK296" s="4">
        <v>6</v>
      </c>
      <c r="IL296" s="4">
        <v>6</v>
      </c>
      <c r="IM296" s="5">
        <v>2025</v>
      </c>
      <c r="IN296" s="1" t="s">
        <v>400</v>
      </c>
      <c r="IO296" s="71">
        <v>16132</v>
      </c>
      <c r="IP296" s="5">
        <v>15410</v>
      </c>
      <c r="IQ296" s="5">
        <v>388</v>
      </c>
      <c r="IR296" s="5">
        <v>829</v>
      </c>
      <c r="IS296" s="5"/>
      <c r="IT296" s="5"/>
      <c r="IU296" s="5"/>
      <c r="IV296" s="5"/>
      <c r="IW296" s="5"/>
      <c r="IX296" s="5">
        <v>36193</v>
      </c>
      <c r="IY296" s="5"/>
      <c r="IZ296" s="5"/>
      <c r="JA296" s="5">
        <v>72</v>
      </c>
      <c r="JB296" s="5">
        <v>69</v>
      </c>
      <c r="JC296" s="5">
        <v>81</v>
      </c>
      <c r="JD296" s="5">
        <v>80</v>
      </c>
      <c r="JE296" s="5"/>
      <c r="JF296" s="5"/>
      <c r="JG296" s="5"/>
      <c r="JH296" s="5"/>
      <c r="JI296" s="5"/>
      <c r="JJ296" s="5"/>
      <c r="JK296" s="5"/>
      <c r="JL296" s="5"/>
      <c r="JM296" s="5"/>
      <c r="JN296" s="5"/>
      <c r="JO296" s="5"/>
      <c r="JP296" s="5"/>
      <c r="JQ296" s="5"/>
      <c r="JR296" s="5">
        <v>1026</v>
      </c>
      <c r="JS296" s="5"/>
      <c r="JT296" s="5"/>
      <c r="JU296" s="5">
        <v>38</v>
      </c>
      <c r="JV296" s="5"/>
      <c r="JW296" s="5"/>
      <c r="JX296" s="5"/>
      <c r="JY296" s="5"/>
      <c r="JZ296" s="5"/>
      <c r="KA296" s="5"/>
      <c r="KB296" s="5"/>
      <c r="KC296" s="5"/>
      <c r="KD296" s="5"/>
      <c r="KE296" s="5"/>
      <c r="KF296" s="5">
        <v>0</v>
      </c>
      <c r="KG296" s="5">
        <v>0</v>
      </c>
      <c r="KH296" s="5">
        <v>0</v>
      </c>
      <c r="KI296" s="5">
        <v>63</v>
      </c>
      <c r="KJ296" s="5">
        <v>40</v>
      </c>
      <c r="KK296" s="5">
        <v>20</v>
      </c>
      <c r="KL296" s="5">
        <v>0</v>
      </c>
      <c r="KM296" s="5">
        <v>0</v>
      </c>
      <c r="KN296" s="5"/>
      <c r="KO296" s="5"/>
      <c r="KP296" s="5"/>
      <c r="KQ296" s="5"/>
      <c r="KR296" s="5"/>
      <c r="KS296" s="5"/>
      <c r="KT296" s="5"/>
      <c r="KU296" s="5"/>
      <c r="KV296" s="5"/>
      <c r="KW296" s="5"/>
      <c r="KX296" s="5"/>
      <c r="KY296" s="5"/>
      <c r="KZ296" s="5"/>
      <c r="LA296" s="5"/>
      <c r="LB296" s="5"/>
      <c r="LC296" s="5"/>
      <c r="LD296" s="5"/>
      <c r="LE296" s="5"/>
      <c r="LF296" s="5"/>
      <c r="LG296" s="5"/>
      <c r="LH296" s="5"/>
      <c r="LI296" s="5"/>
      <c r="LJ296" s="5"/>
      <c r="LK296" s="5"/>
      <c r="LL296" s="5"/>
      <c r="LM296" s="5"/>
      <c r="LN296" s="5"/>
      <c r="LO296" s="5"/>
      <c r="LP296" s="5"/>
      <c r="LQ296" s="5"/>
      <c r="LR296" s="5"/>
      <c r="LS296" s="5"/>
      <c r="LT296" s="5"/>
      <c r="LU296" s="5"/>
      <c r="LV296" s="5"/>
      <c r="LW296" s="5"/>
      <c r="LX296" s="5"/>
      <c r="LY296" s="5"/>
      <c r="LZ296" s="5"/>
      <c r="MA296" s="5"/>
      <c r="MB296" s="5"/>
      <c r="MC296" s="5"/>
      <c r="MD296" s="5"/>
      <c r="ME296" s="5"/>
      <c r="MF296" s="5"/>
      <c r="MG296" s="5"/>
      <c r="MH296" s="5"/>
      <c r="MI296" s="5"/>
      <c r="MJ296" s="5"/>
      <c r="MK296" s="5"/>
      <c r="ML296" s="5"/>
      <c r="MM296" s="5"/>
      <c r="MN296" s="5"/>
      <c r="MO296" s="5">
        <v>0</v>
      </c>
      <c r="MP296" s="5">
        <v>0</v>
      </c>
      <c r="MQ296" s="5"/>
      <c r="MR296" s="5"/>
      <c r="MS296" s="5">
        <v>226506</v>
      </c>
      <c r="MT296" s="5"/>
      <c r="MU296" s="5">
        <v>35</v>
      </c>
      <c r="MV296" s="5"/>
      <c r="MW296" s="5"/>
      <c r="MX296" s="5"/>
      <c r="MY296" s="5"/>
      <c r="MZ296" s="5"/>
      <c r="NA296" s="5"/>
      <c r="NB296" s="5"/>
      <c r="NC296" s="5"/>
      <c r="ND296" s="5"/>
      <c r="NE296" s="5"/>
      <c r="NF296" s="5"/>
      <c r="NG296" s="5"/>
      <c r="NH296" s="5"/>
      <c r="NI296" s="5"/>
      <c r="NJ296" s="5"/>
      <c r="NK296" s="5"/>
      <c r="NX296" s="18">
        <f t="shared" si="25"/>
        <v>5670.5276672694772</v>
      </c>
      <c r="NY296" t="str">
        <f t="shared" si="23"/>
        <v>Mid-range</v>
      </c>
      <c r="NZ296" t="str">
        <f t="shared" si="24"/>
        <v>Small</v>
      </c>
    </row>
    <row r="297" spans="1:390">
      <c r="A297" s="1" t="s">
        <v>495</v>
      </c>
      <c r="B297" s="1" t="s">
        <v>586</v>
      </c>
      <c r="C297" s="32" t="s">
        <v>587</v>
      </c>
      <c r="D297" s="1" t="s">
        <v>404</v>
      </c>
      <c r="E297" s="1">
        <v>20080</v>
      </c>
      <c r="F297" s="1" t="s">
        <v>763</v>
      </c>
      <c r="G297" s="5">
        <v>6258.7276190476232</v>
      </c>
      <c r="H297" s="71">
        <v>20280</v>
      </c>
      <c r="I297" s="73"/>
      <c r="J297" s="73">
        <v>32</v>
      </c>
      <c r="K297" s="73">
        <v>1</v>
      </c>
      <c r="L297" s="73"/>
      <c r="M297" s="73"/>
      <c r="N297" s="73"/>
      <c r="O297" s="73"/>
      <c r="P297" s="73"/>
      <c r="Q297" s="73"/>
      <c r="R297" s="73">
        <v>32</v>
      </c>
      <c r="S297" s="73"/>
      <c r="T297" s="73"/>
      <c r="U297" s="73">
        <v>5</v>
      </c>
      <c r="V297" s="73">
        <v>166</v>
      </c>
      <c r="W297" s="94" t="s">
        <v>817</v>
      </c>
      <c r="X297" s="94"/>
      <c r="Y297" s="94"/>
      <c r="Z297" s="94"/>
      <c r="AA297" s="94"/>
      <c r="AB297" s="94"/>
      <c r="AC297" s="95">
        <v>34022</v>
      </c>
      <c r="AD297" s="73"/>
      <c r="AE297" s="73"/>
      <c r="AF297" s="95">
        <v>6081</v>
      </c>
      <c r="AG297" s="95"/>
      <c r="AH297" s="95"/>
      <c r="AI297" s="95"/>
      <c r="AJ297" s="95"/>
      <c r="AK297" s="95"/>
      <c r="AL297" s="95"/>
      <c r="AM297" s="95"/>
      <c r="AN297" s="73"/>
      <c r="AO297" s="96">
        <v>40103</v>
      </c>
      <c r="AP297" s="73">
        <v>3000</v>
      </c>
      <c r="AQ297" s="73"/>
      <c r="AR297" s="73"/>
      <c r="AS297" s="73"/>
      <c r="AT297" s="73"/>
      <c r="AU297" s="73"/>
      <c r="AV297" s="73"/>
      <c r="AW297" s="73"/>
      <c r="AX297" s="73"/>
      <c r="AY297" s="73"/>
      <c r="AZ297" s="73"/>
      <c r="BA297" s="73"/>
      <c r="BB297" s="73">
        <v>3000</v>
      </c>
      <c r="BC297" s="73">
        <v>17426</v>
      </c>
      <c r="BD297" s="73"/>
      <c r="BE297" s="73"/>
      <c r="BF297" s="73"/>
      <c r="BG297" s="73"/>
      <c r="BH297" s="73"/>
      <c r="BI297" s="73"/>
      <c r="BJ297" s="73"/>
      <c r="BK297" s="73"/>
      <c r="BL297" s="73"/>
      <c r="BM297" s="73"/>
      <c r="BN297" s="73"/>
      <c r="BO297" s="73">
        <v>17426</v>
      </c>
      <c r="BP297" s="73"/>
      <c r="BQ297" s="73"/>
      <c r="BR297" s="73"/>
      <c r="BS297" s="73"/>
      <c r="BT297" s="73"/>
      <c r="BU297" s="73"/>
      <c r="BV297" s="73"/>
      <c r="BW297" s="2"/>
      <c r="BX297" s="2"/>
      <c r="BY297" s="2"/>
      <c r="BZ297" s="2">
        <v>0</v>
      </c>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v>9589</v>
      </c>
      <c r="CZ297" s="2"/>
      <c r="DA297" s="2"/>
      <c r="DB297" s="2"/>
      <c r="DC297" s="2"/>
      <c r="DD297" s="2"/>
      <c r="DE297" s="2"/>
      <c r="DF297" s="2">
        <v>40825</v>
      </c>
      <c r="DG297" s="2"/>
      <c r="DH297" s="2"/>
      <c r="DI297" s="2">
        <v>50414</v>
      </c>
      <c r="DJ297" s="2"/>
      <c r="DK297" s="2"/>
      <c r="DL297" s="2"/>
      <c r="DM297" s="2"/>
      <c r="DN297" s="2"/>
      <c r="DO297" s="2"/>
      <c r="DP297" s="2"/>
      <c r="DQ297" s="2"/>
      <c r="DR297" s="2"/>
      <c r="DS297" s="2"/>
      <c r="DT297" s="2"/>
      <c r="DU297" s="2"/>
      <c r="DV297" s="73"/>
      <c r="DW297" s="73"/>
      <c r="DX297" s="2"/>
      <c r="DY297" s="2"/>
      <c r="DZ297" s="2"/>
      <c r="EA297" s="2"/>
      <c r="EB297" s="2"/>
      <c r="EC297" s="2"/>
      <c r="ED297" s="2"/>
      <c r="EE297" s="2"/>
      <c r="EF297" s="2"/>
      <c r="EG297" s="2"/>
      <c r="EH297" s="2"/>
      <c r="EI297" s="73"/>
      <c r="EJ297" s="2"/>
      <c r="EK297" s="2"/>
      <c r="EL297" s="2"/>
      <c r="EM297" s="2"/>
      <c r="EN297" s="2"/>
      <c r="EO297" s="2"/>
      <c r="EP297" s="2"/>
      <c r="EQ297" s="2"/>
      <c r="ER297" s="2"/>
      <c r="ES297" s="2"/>
      <c r="ET297" s="2">
        <v>0</v>
      </c>
      <c r="EU297" s="3"/>
      <c r="EV297" s="3"/>
      <c r="EW297" s="3"/>
      <c r="EX297" s="3"/>
      <c r="EY297" s="3"/>
      <c r="EZ297" s="3"/>
      <c r="FA297" s="5"/>
      <c r="FB297" s="5"/>
      <c r="FC297" s="5"/>
      <c r="FD297" s="5"/>
      <c r="FE297" s="5"/>
      <c r="FF297" s="5"/>
      <c r="FG297" s="5"/>
      <c r="FH297" s="5"/>
      <c r="FI297" s="5"/>
      <c r="FJ297" s="5"/>
      <c r="FK297" s="5"/>
      <c r="FL297" s="5"/>
      <c r="FM297" s="5"/>
      <c r="FN297" s="5"/>
      <c r="FO297" s="5"/>
      <c r="FP297" s="5"/>
      <c r="FQ297" s="5"/>
      <c r="FR297" s="5"/>
      <c r="FS297" s="5"/>
      <c r="FT297" s="2"/>
      <c r="FU297" s="2"/>
      <c r="FV297" s="2"/>
      <c r="FW297" s="2"/>
      <c r="FX297" s="2"/>
      <c r="FY297" s="2"/>
      <c r="FZ297" s="2"/>
      <c r="GA297" s="2"/>
      <c r="GB297" s="2"/>
      <c r="GC297" s="2"/>
      <c r="GD297" s="2"/>
      <c r="GE297" s="2">
        <v>6724</v>
      </c>
      <c r="GF297" s="2"/>
      <c r="GG297" s="2"/>
      <c r="GH297" s="2"/>
      <c r="GI297" s="2"/>
      <c r="GJ297" s="2"/>
      <c r="GK297" s="2"/>
      <c r="GL297" s="2"/>
      <c r="GM297" s="2"/>
      <c r="GN297" s="2"/>
      <c r="GO297" s="2">
        <v>6724</v>
      </c>
      <c r="GP297" s="2">
        <v>57529</v>
      </c>
      <c r="GQ297" s="2">
        <v>53414</v>
      </c>
      <c r="GR297" s="2">
        <v>117667</v>
      </c>
      <c r="GS297" s="1" t="s">
        <v>395</v>
      </c>
      <c r="GT297" s="1"/>
      <c r="GU297" s="1"/>
      <c r="GV297" s="1" t="s">
        <v>768</v>
      </c>
      <c r="GW297" s="1"/>
      <c r="GX297" t="s">
        <v>459</v>
      </c>
      <c r="HC297" s="2"/>
      <c r="HD297" s="2">
        <v>35</v>
      </c>
      <c r="HE297" s="2">
        <v>11669</v>
      </c>
      <c r="HF297" s="2">
        <v>165</v>
      </c>
      <c r="HG297" s="2"/>
      <c r="HH297" s="2">
        <v>95607</v>
      </c>
      <c r="HI297" s="2"/>
      <c r="HJ297" s="2"/>
      <c r="HK297" s="2">
        <v>3128</v>
      </c>
      <c r="HL297" s="2">
        <v>437</v>
      </c>
      <c r="HM297" s="2"/>
      <c r="HN297" s="2"/>
      <c r="HO297" s="2"/>
      <c r="HP297" s="2"/>
      <c r="HQ297" s="2">
        <v>118</v>
      </c>
      <c r="HR297" s="2"/>
      <c r="HS297" s="2"/>
      <c r="HT297" s="2"/>
      <c r="HU297" s="4">
        <v>4</v>
      </c>
      <c r="HV297" s="4"/>
      <c r="HW297" s="4"/>
      <c r="HX297" s="4"/>
      <c r="HY297" s="4"/>
      <c r="HZ297" s="4"/>
      <c r="IA297" s="4"/>
      <c r="IB297" s="4"/>
      <c r="IC297" s="4"/>
      <c r="ID297" s="4"/>
      <c r="IE297" s="4"/>
      <c r="IF297" s="64">
        <v>0.75</v>
      </c>
      <c r="IG297" s="4">
        <v>4</v>
      </c>
      <c r="IH297" s="4">
        <v>8</v>
      </c>
      <c r="II297" s="35">
        <f t="shared" si="22"/>
        <v>4</v>
      </c>
      <c r="IJ297" s="4"/>
      <c r="IK297" s="4">
        <v>4</v>
      </c>
      <c r="IL297" s="4">
        <v>4</v>
      </c>
      <c r="IM297" s="5">
        <v>4856</v>
      </c>
      <c r="IN297" s="1" t="s">
        <v>411</v>
      </c>
      <c r="IO297" s="71">
        <v>5294</v>
      </c>
      <c r="IP297" s="5">
        <v>5085</v>
      </c>
      <c r="IQ297" s="5">
        <v>6847</v>
      </c>
      <c r="IR297" s="5"/>
      <c r="IS297" s="5"/>
      <c r="IT297" s="5"/>
      <c r="IU297" s="5"/>
      <c r="IV297" s="5"/>
      <c r="IW297" s="5"/>
      <c r="IX297" s="5">
        <v>17226</v>
      </c>
      <c r="IY297" s="5"/>
      <c r="IZ297" s="5"/>
      <c r="JA297" s="5">
        <v>118</v>
      </c>
      <c r="JB297" s="5">
        <v>113</v>
      </c>
      <c r="JC297" s="5">
        <v>96</v>
      </c>
      <c r="JD297" s="5">
        <v>91</v>
      </c>
      <c r="JE297" s="5"/>
      <c r="JF297" s="5"/>
      <c r="JG297" s="5"/>
      <c r="JH297" s="5"/>
      <c r="JI297" s="5"/>
      <c r="JJ297" s="5"/>
      <c r="JK297" s="5"/>
      <c r="JL297" s="5"/>
      <c r="JM297" s="5"/>
      <c r="JN297" s="5"/>
      <c r="JO297" s="5"/>
      <c r="JP297" s="5"/>
      <c r="JQ297" s="5"/>
      <c r="JR297" s="5">
        <v>2525</v>
      </c>
      <c r="JS297" s="5"/>
      <c r="JT297" s="5"/>
      <c r="JU297" s="5">
        <v>101</v>
      </c>
      <c r="JV297" s="5"/>
      <c r="JW297" s="5"/>
      <c r="JX297" s="5"/>
      <c r="JY297" s="5"/>
      <c r="JZ297" s="5"/>
      <c r="KA297" s="5"/>
      <c r="KB297" s="5"/>
      <c r="KC297" s="5"/>
      <c r="KD297" s="5"/>
      <c r="KE297" s="5"/>
      <c r="KF297" s="5">
        <v>2</v>
      </c>
      <c r="KG297" s="5">
        <v>4</v>
      </c>
      <c r="KH297" s="5">
        <v>60</v>
      </c>
      <c r="KI297" s="5">
        <v>62</v>
      </c>
      <c r="KJ297" s="5">
        <v>32</v>
      </c>
      <c r="KK297" s="5">
        <v>256</v>
      </c>
      <c r="KL297" s="5">
        <v>4</v>
      </c>
      <c r="KM297" s="5">
        <v>0</v>
      </c>
      <c r="KN297" s="5"/>
      <c r="KO297" s="5"/>
      <c r="KP297" s="5"/>
      <c r="KQ297" s="5"/>
      <c r="KR297" s="5"/>
      <c r="KS297" s="5"/>
      <c r="KT297" s="5"/>
      <c r="KU297" s="5"/>
      <c r="KV297" s="5"/>
      <c r="KW297" s="5"/>
      <c r="KX297" s="5"/>
      <c r="KY297" s="5"/>
      <c r="KZ297" s="5"/>
      <c r="LA297" s="5"/>
      <c r="LB297" s="5"/>
      <c r="LC297" s="5"/>
      <c r="LD297" s="5"/>
      <c r="LE297" s="5"/>
      <c r="LF297" s="5"/>
      <c r="LG297" s="5"/>
      <c r="LH297" s="5"/>
      <c r="LI297" s="5"/>
      <c r="LJ297" s="5"/>
      <c r="LK297" s="5"/>
      <c r="LL297" s="5"/>
      <c r="LM297" s="5"/>
      <c r="LN297" s="5"/>
      <c r="LO297" s="5"/>
      <c r="LP297" s="5"/>
      <c r="LQ297" s="5"/>
      <c r="LR297" s="5"/>
      <c r="LS297" s="5"/>
      <c r="LT297" s="5"/>
      <c r="LU297" s="5"/>
      <c r="LV297" s="5"/>
      <c r="LW297" s="5"/>
      <c r="LX297" s="5"/>
      <c r="LY297" s="5"/>
      <c r="LZ297" s="5"/>
      <c r="MA297" s="5"/>
      <c r="MB297" s="5"/>
      <c r="MC297" s="5"/>
      <c r="MD297" s="5"/>
      <c r="ME297" s="5"/>
      <c r="MF297" s="5"/>
      <c r="MG297" s="5"/>
      <c r="MH297" s="5"/>
      <c r="MI297" s="5"/>
      <c r="MJ297" s="5"/>
      <c r="MK297" s="5"/>
      <c r="ML297" s="5"/>
      <c r="MM297" s="5"/>
      <c r="MN297" s="5"/>
      <c r="MO297" s="5">
        <v>60</v>
      </c>
      <c r="MP297" s="5">
        <v>0</v>
      </c>
      <c r="MQ297" s="5"/>
      <c r="MR297" s="5"/>
      <c r="MS297" s="5">
        <v>183048</v>
      </c>
      <c r="MT297" s="5"/>
      <c r="MU297" s="5">
        <v>0</v>
      </c>
      <c r="MV297" s="5"/>
      <c r="MW297" s="5"/>
      <c r="MX297" s="5"/>
      <c r="MY297" s="5"/>
      <c r="MZ297" s="5"/>
      <c r="NA297" s="5"/>
      <c r="NB297" s="5"/>
      <c r="NC297" s="5"/>
      <c r="ND297" s="5"/>
      <c r="NE297" s="5"/>
      <c r="NF297" s="5"/>
      <c r="NG297" s="5"/>
      <c r="NH297" s="5"/>
      <c r="NI297" s="5"/>
      <c r="NJ297" s="5"/>
      <c r="NK297" s="5"/>
      <c r="NX297" s="18">
        <f t="shared" si="25"/>
        <v>1564.6819047619058</v>
      </c>
      <c r="NY297" t="str">
        <f t="shared" si="23"/>
        <v>Smaller</v>
      </c>
      <c r="NZ297" t="str">
        <f t="shared" si="24"/>
        <v>Small</v>
      </c>
    </row>
    <row r="298" spans="1:390">
      <c r="A298" s="1" t="s">
        <v>548</v>
      </c>
      <c r="B298" s="1" t="s">
        <v>549</v>
      </c>
      <c r="C298" s="32" t="s">
        <v>550</v>
      </c>
      <c r="D298" s="31" t="s">
        <v>393</v>
      </c>
      <c r="E298" s="1">
        <v>20080</v>
      </c>
      <c r="F298" s="1" t="s">
        <v>763</v>
      </c>
      <c r="G298" s="5">
        <v>11189.767428571447</v>
      </c>
      <c r="H298" s="71">
        <v>27463</v>
      </c>
      <c r="I298" s="73"/>
      <c r="J298" s="73">
        <v>14</v>
      </c>
      <c r="K298" s="73">
        <v>10</v>
      </c>
      <c r="L298" s="73"/>
      <c r="M298" s="73"/>
      <c r="N298" s="73"/>
      <c r="O298" s="73"/>
      <c r="P298" s="73"/>
      <c r="Q298" s="73"/>
      <c r="R298" s="73">
        <v>57</v>
      </c>
      <c r="S298" s="73"/>
      <c r="T298" s="73"/>
      <c r="U298" s="73">
        <v>55</v>
      </c>
      <c r="V298" s="73">
        <v>397</v>
      </c>
      <c r="W298" s="94">
        <v>0</v>
      </c>
      <c r="X298" s="94"/>
      <c r="Y298" s="94"/>
      <c r="Z298" s="94"/>
      <c r="AA298" s="94"/>
      <c r="AB298" s="94"/>
      <c r="AC298" s="95">
        <v>34532</v>
      </c>
      <c r="AD298" s="73"/>
      <c r="AE298" s="73"/>
      <c r="AF298" s="95">
        <v>0</v>
      </c>
      <c r="AG298" s="95">
        <v>0</v>
      </c>
      <c r="AH298" s="95">
        <v>0</v>
      </c>
      <c r="AI298" s="95">
        <v>0</v>
      </c>
      <c r="AJ298" s="95"/>
      <c r="AK298" s="95"/>
      <c r="AL298" s="95">
        <v>0</v>
      </c>
      <c r="AM298" s="95">
        <v>12304</v>
      </c>
      <c r="AN298" s="73"/>
      <c r="AO298" s="96">
        <v>46836</v>
      </c>
      <c r="AP298" s="73">
        <v>0</v>
      </c>
      <c r="AQ298" s="73"/>
      <c r="AR298" s="73"/>
      <c r="AS298" s="73">
        <v>0</v>
      </c>
      <c r="AT298" s="73">
        <v>0</v>
      </c>
      <c r="AU298" s="73">
        <v>0</v>
      </c>
      <c r="AV298" s="73">
        <v>0</v>
      </c>
      <c r="AW298" s="73"/>
      <c r="AX298" s="73"/>
      <c r="AY298" s="73">
        <v>0</v>
      </c>
      <c r="AZ298" s="73">
        <v>0</v>
      </c>
      <c r="BA298" s="73"/>
      <c r="BB298" s="73">
        <v>0</v>
      </c>
      <c r="BC298" s="73">
        <v>4075</v>
      </c>
      <c r="BD298" s="73"/>
      <c r="BE298" s="73"/>
      <c r="BF298" s="73">
        <v>0</v>
      </c>
      <c r="BG298" s="73">
        <v>0</v>
      </c>
      <c r="BH298" s="73">
        <v>0</v>
      </c>
      <c r="BI298" s="73">
        <v>0</v>
      </c>
      <c r="BJ298" s="73"/>
      <c r="BK298" s="73"/>
      <c r="BL298" s="73">
        <v>0</v>
      </c>
      <c r="BM298" s="73">
        <v>0</v>
      </c>
      <c r="BN298" s="73"/>
      <c r="BO298" s="73">
        <v>4075</v>
      </c>
      <c r="BP298" s="73">
        <v>1912</v>
      </c>
      <c r="BQ298" s="73"/>
      <c r="BR298" s="73">
        <v>0</v>
      </c>
      <c r="BS298" s="73">
        <v>0</v>
      </c>
      <c r="BT298" s="73">
        <v>0</v>
      </c>
      <c r="BU298" s="73">
        <v>0</v>
      </c>
      <c r="BV298" s="73"/>
      <c r="BW298" s="2"/>
      <c r="BX298" s="2">
        <v>0</v>
      </c>
      <c r="BY298" s="2">
        <v>0</v>
      </c>
      <c r="BZ298" s="2">
        <v>1912</v>
      </c>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v>0</v>
      </c>
      <c r="CZ298" s="2"/>
      <c r="DA298" s="2">
        <v>0</v>
      </c>
      <c r="DB298" s="2">
        <v>0</v>
      </c>
      <c r="DC298" s="2">
        <v>0</v>
      </c>
      <c r="DD298" s="2"/>
      <c r="DE298" s="2"/>
      <c r="DF298" s="2">
        <v>33680.03</v>
      </c>
      <c r="DG298" s="2">
        <v>0</v>
      </c>
      <c r="DH298" s="2">
        <v>0</v>
      </c>
      <c r="DI298" s="2">
        <v>33680.03</v>
      </c>
      <c r="DJ298" s="2"/>
      <c r="DK298" s="2"/>
      <c r="DL298" s="2"/>
      <c r="DM298" s="2"/>
      <c r="DN298" s="2"/>
      <c r="DO298" s="2"/>
      <c r="DP298" s="2"/>
      <c r="DQ298" s="2"/>
      <c r="DR298" s="2"/>
      <c r="DS298" s="2"/>
      <c r="DT298" s="2"/>
      <c r="DU298" s="2"/>
      <c r="DV298" s="73"/>
      <c r="DW298" s="73"/>
      <c r="DX298" s="2"/>
      <c r="DY298" s="2"/>
      <c r="DZ298" s="2"/>
      <c r="EA298" s="2"/>
      <c r="EB298" s="2"/>
      <c r="EC298" s="2"/>
      <c r="ED298" s="2"/>
      <c r="EE298" s="2"/>
      <c r="EF298" s="2"/>
      <c r="EG298" s="2"/>
      <c r="EH298" s="2"/>
      <c r="EI298" s="73"/>
      <c r="EJ298" s="2">
        <v>0</v>
      </c>
      <c r="EK298" s="2"/>
      <c r="EL298" s="2">
        <v>0</v>
      </c>
      <c r="EM298" s="2">
        <v>0</v>
      </c>
      <c r="EN298" s="2">
        <v>0</v>
      </c>
      <c r="EO298" s="2"/>
      <c r="EP298" s="2"/>
      <c r="EQ298" s="2">
        <v>0</v>
      </c>
      <c r="ER298" s="2">
        <v>0</v>
      </c>
      <c r="ES298" s="2">
        <v>0</v>
      </c>
      <c r="ET298" s="2">
        <v>0</v>
      </c>
      <c r="EU298" s="3"/>
      <c r="EV298" s="3"/>
      <c r="EW298" s="3"/>
      <c r="EX298" s="3"/>
      <c r="EY298" s="3"/>
      <c r="EZ298" s="3"/>
      <c r="FA298" s="5"/>
      <c r="FB298" s="5"/>
      <c r="FC298" s="5"/>
      <c r="FD298" s="5"/>
      <c r="FE298" s="5"/>
      <c r="FF298" s="5"/>
      <c r="FG298" s="5"/>
      <c r="FH298" s="5"/>
      <c r="FI298" s="5"/>
      <c r="FJ298" s="5"/>
      <c r="FK298" s="5"/>
      <c r="FL298" s="5"/>
      <c r="FM298" s="5"/>
      <c r="FN298" s="5"/>
      <c r="FO298" s="5"/>
      <c r="FP298" s="5"/>
      <c r="FQ298" s="5"/>
      <c r="FR298" s="5"/>
      <c r="FS298" s="5"/>
      <c r="FT298" s="2"/>
      <c r="FU298" s="2"/>
      <c r="FV298" s="2"/>
      <c r="FW298" s="2"/>
      <c r="FX298" s="2"/>
      <c r="FY298" s="2"/>
      <c r="FZ298" s="2"/>
      <c r="GA298" s="2"/>
      <c r="GB298" s="2"/>
      <c r="GC298" s="2"/>
      <c r="GD298" s="2"/>
      <c r="GE298" s="2">
        <v>0</v>
      </c>
      <c r="GF298" s="2"/>
      <c r="GG298" s="2">
        <v>0</v>
      </c>
      <c r="GH298" s="2">
        <v>0</v>
      </c>
      <c r="GI298" s="2">
        <v>0</v>
      </c>
      <c r="GJ298" s="2">
        <v>0</v>
      </c>
      <c r="GK298" s="2"/>
      <c r="GL298" s="2"/>
      <c r="GM298" s="2">
        <v>0</v>
      </c>
      <c r="GN298" s="2">
        <v>0</v>
      </c>
      <c r="GO298" s="2">
        <v>0</v>
      </c>
      <c r="GP298" s="2">
        <v>52823</v>
      </c>
      <c r="GQ298" s="2">
        <v>33680.03</v>
      </c>
      <c r="GR298" s="2">
        <v>86503.03</v>
      </c>
      <c r="GS298" s="1" t="s">
        <v>420</v>
      </c>
      <c r="GT298" s="1"/>
      <c r="GU298" s="1" t="s">
        <v>613</v>
      </c>
      <c r="GV298" s="1" t="s">
        <v>766</v>
      </c>
      <c r="GW298" s="1"/>
      <c r="GX298" s="31"/>
      <c r="GY298" s="31"/>
      <c r="GZ298" s="31"/>
      <c r="HA298" s="31"/>
      <c r="HB298" t="s">
        <v>818</v>
      </c>
      <c r="HC298" s="2"/>
      <c r="HD298" s="2">
        <v>0</v>
      </c>
      <c r="HE298" s="2">
        <v>0</v>
      </c>
      <c r="HF298" s="2">
        <v>36</v>
      </c>
      <c r="HG298" s="2"/>
      <c r="HH298" s="2">
        <v>55046</v>
      </c>
      <c r="HI298" s="2"/>
      <c r="HJ298" s="2">
        <v>0</v>
      </c>
      <c r="HK298" s="2">
        <v>0</v>
      </c>
      <c r="HL298" s="2"/>
      <c r="HM298" s="2"/>
      <c r="HN298" s="2"/>
      <c r="HO298" s="2"/>
      <c r="HP298" s="2"/>
      <c r="HQ298" s="2">
        <v>38</v>
      </c>
      <c r="HR298" s="2">
        <v>0</v>
      </c>
      <c r="HS298" s="2"/>
      <c r="HT298" s="2"/>
      <c r="HU298" s="4">
        <v>14</v>
      </c>
      <c r="HV298" s="4"/>
      <c r="HW298" s="4"/>
      <c r="HX298" s="4"/>
      <c r="HY298" s="4"/>
      <c r="HZ298" s="4"/>
      <c r="IA298" s="4"/>
      <c r="IB298" s="4"/>
      <c r="IC298" s="4"/>
      <c r="ID298" s="4"/>
      <c r="IE298" s="4"/>
      <c r="IF298" s="64">
        <v>3.7</v>
      </c>
      <c r="IG298" s="4">
        <v>5.68</v>
      </c>
      <c r="IH298" s="4">
        <v>11.48</v>
      </c>
      <c r="II298" s="35">
        <f t="shared" si="22"/>
        <v>5.68</v>
      </c>
      <c r="IJ298" s="4"/>
      <c r="IK298" s="4">
        <v>5.8</v>
      </c>
      <c r="IL298" s="4">
        <v>5.8</v>
      </c>
      <c r="IM298" s="5">
        <v>12762</v>
      </c>
      <c r="IN298" s="1" t="s">
        <v>411</v>
      </c>
      <c r="IO298" s="71">
        <v>13178</v>
      </c>
      <c r="IP298" s="5">
        <v>52340</v>
      </c>
      <c r="IQ298" s="5">
        <v>1671</v>
      </c>
      <c r="IR298" s="5">
        <v>0</v>
      </c>
      <c r="IS298" s="5"/>
      <c r="IT298" s="5"/>
      <c r="IU298" s="5"/>
      <c r="IV298" s="5">
        <v>0</v>
      </c>
      <c r="IW298" s="5"/>
      <c r="IX298" s="5">
        <v>67189</v>
      </c>
      <c r="IY298" s="5"/>
      <c r="IZ298" s="5"/>
      <c r="JA298" s="5">
        <v>325</v>
      </c>
      <c r="JB298" s="5">
        <v>271</v>
      </c>
      <c r="JC298" s="5">
        <v>448</v>
      </c>
      <c r="JD298" s="5">
        <v>243</v>
      </c>
      <c r="JE298" s="5"/>
      <c r="JF298" s="5"/>
      <c r="JG298" s="5"/>
      <c r="JH298" s="5"/>
      <c r="JI298" s="5"/>
      <c r="JJ298" s="5"/>
      <c r="JK298" s="5"/>
      <c r="JL298" s="5"/>
      <c r="JM298" s="5"/>
      <c r="JN298" s="5"/>
      <c r="JO298" s="5"/>
      <c r="JP298" s="5"/>
      <c r="JQ298" s="5"/>
      <c r="JR298" s="5">
        <v>2308</v>
      </c>
      <c r="JS298" s="5"/>
      <c r="JT298" s="5"/>
      <c r="JU298" s="5">
        <v>103</v>
      </c>
      <c r="JV298" s="5"/>
      <c r="JW298" s="5"/>
      <c r="JX298" s="5"/>
      <c r="JY298" s="5"/>
      <c r="JZ298" s="5"/>
      <c r="KA298" s="5"/>
      <c r="KB298" s="5"/>
      <c r="KC298" s="5"/>
      <c r="KD298" s="5"/>
      <c r="KE298" s="5"/>
      <c r="KF298" s="5">
        <v>5</v>
      </c>
      <c r="KG298" s="5">
        <v>11</v>
      </c>
      <c r="KH298" s="5">
        <v>254</v>
      </c>
      <c r="KI298" s="5">
        <v>65.5</v>
      </c>
      <c r="KJ298" s="5">
        <v>55</v>
      </c>
      <c r="KK298" s="5">
        <v>55</v>
      </c>
      <c r="KL298" s="5">
        <v>8</v>
      </c>
      <c r="KM298" s="5">
        <v>0</v>
      </c>
      <c r="KN298" s="5"/>
      <c r="KO298" s="5"/>
      <c r="KP298" s="5"/>
      <c r="KQ298" s="5"/>
      <c r="KR298" s="5"/>
      <c r="KS298" s="5"/>
      <c r="KT298" s="5"/>
      <c r="KU298" s="5"/>
      <c r="KV298" s="5"/>
      <c r="KW298" s="5"/>
      <c r="KX298" s="5"/>
      <c r="KY298" s="5"/>
      <c r="KZ298" s="5"/>
      <c r="LA298" s="5"/>
      <c r="LB298" s="5"/>
      <c r="LC298" s="5"/>
      <c r="LD298" s="5"/>
      <c r="LE298" s="5"/>
      <c r="LF298" s="5"/>
      <c r="LG298" s="5"/>
      <c r="LH298" s="5"/>
      <c r="LI298" s="5"/>
      <c r="LJ298" s="5"/>
      <c r="LK298" s="5"/>
      <c r="LL298" s="5"/>
      <c r="LM298" s="5"/>
      <c r="LN298" s="5"/>
      <c r="LO298" s="5"/>
      <c r="LP298" s="5"/>
      <c r="LQ298" s="5"/>
      <c r="LR298" s="5"/>
      <c r="LS298" s="5"/>
      <c r="LT298" s="5"/>
      <c r="LU298" s="5"/>
      <c r="LV298" s="5"/>
      <c r="LW298" s="5"/>
      <c r="LX298" s="5"/>
      <c r="LY298" s="5"/>
      <c r="LZ298" s="5"/>
      <c r="MA298" s="5"/>
      <c r="MB298" s="5"/>
      <c r="MC298" s="5"/>
      <c r="MD298" s="5"/>
      <c r="ME298" s="5"/>
      <c r="MF298" s="5"/>
      <c r="MG298" s="5"/>
      <c r="MH298" s="5"/>
      <c r="MI298" s="5"/>
      <c r="MJ298" s="5"/>
      <c r="MK298" s="5"/>
      <c r="ML298" s="5"/>
      <c r="MM298" s="5"/>
      <c r="MN298" s="5"/>
      <c r="MO298" s="5">
        <v>8</v>
      </c>
      <c r="MP298" s="5">
        <v>0</v>
      </c>
      <c r="MQ298" s="5"/>
      <c r="MR298" s="5"/>
      <c r="MS298" s="5">
        <v>276390</v>
      </c>
      <c r="MT298" s="5"/>
      <c r="MU298" s="5">
        <v>19</v>
      </c>
      <c r="MV298" s="5"/>
      <c r="MW298" s="5"/>
      <c r="MX298" s="5"/>
      <c r="MY298" s="5"/>
      <c r="MZ298" s="5"/>
      <c r="NA298" s="5"/>
      <c r="NB298" s="5"/>
      <c r="NC298" s="5"/>
      <c r="ND298" s="5"/>
      <c r="NE298" s="5"/>
      <c r="NF298" s="5"/>
      <c r="NG298" s="5"/>
      <c r="NH298" s="5"/>
      <c r="NI298" s="5"/>
      <c r="NJ298" s="5"/>
      <c r="NK298" s="5"/>
      <c r="NX298" s="18">
        <f t="shared" si="25"/>
        <v>1970.0294768611705</v>
      </c>
      <c r="NY298" t="str">
        <f t="shared" si="23"/>
        <v>Mid-range</v>
      </c>
      <c r="NZ298" t="str">
        <f t="shared" si="24"/>
        <v>Medium</v>
      </c>
    </row>
    <row r="299" spans="1:390">
      <c r="A299" s="1" t="s">
        <v>627</v>
      </c>
      <c r="B299" s="1" t="s">
        <v>628</v>
      </c>
      <c r="C299" s="32" t="s">
        <v>629</v>
      </c>
      <c r="D299" s="31" t="s">
        <v>393</v>
      </c>
      <c r="E299" s="1">
        <v>20080</v>
      </c>
      <c r="F299" s="1" t="s">
        <v>763</v>
      </c>
      <c r="G299" s="5">
        <v>12810.278857142936</v>
      </c>
      <c r="H299" s="71">
        <v>37760</v>
      </c>
      <c r="I299" s="73"/>
      <c r="J299" s="73">
        <v>77</v>
      </c>
      <c r="K299" s="73">
        <v>8</v>
      </c>
      <c r="L299" s="73"/>
      <c r="M299" s="73"/>
      <c r="N299" s="73"/>
      <c r="O299" s="73"/>
      <c r="P299" s="73"/>
      <c r="Q299" s="73"/>
      <c r="R299" s="73">
        <v>35</v>
      </c>
      <c r="S299" s="73"/>
      <c r="T299" s="73"/>
      <c r="U299" s="73">
        <v>48</v>
      </c>
      <c r="V299" s="73">
        <v>500</v>
      </c>
      <c r="W299" s="94" t="s">
        <v>819</v>
      </c>
      <c r="X299" s="94"/>
      <c r="Y299" s="94"/>
      <c r="Z299" s="94"/>
      <c r="AA299" s="94"/>
      <c r="AB299" s="94"/>
      <c r="AC299" s="95">
        <v>34957</v>
      </c>
      <c r="AD299" s="73"/>
      <c r="AE299" s="73"/>
      <c r="AF299" s="95"/>
      <c r="AG299" s="95"/>
      <c r="AH299" s="95"/>
      <c r="AI299" s="95"/>
      <c r="AJ299" s="95"/>
      <c r="AK299" s="95"/>
      <c r="AL299" s="95">
        <v>45772</v>
      </c>
      <c r="AM299" s="95"/>
      <c r="AN299" s="73"/>
      <c r="AO299" s="96">
        <v>80729</v>
      </c>
      <c r="AP299" s="73"/>
      <c r="AQ299" s="73"/>
      <c r="AR299" s="73"/>
      <c r="AS299" s="73"/>
      <c r="AT299" s="73"/>
      <c r="AU299" s="73"/>
      <c r="AV299" s="73"/>
      <c r="AW299" s="73"/>
      <c r="AX299" s="73"/>
      <c r="AY299" s="73">
        <v>5100</v>
      </c>
      <c r="AZ299" s="73"/>
      <c r="BA299" s="73"/>
      <c r="BB299" s="73">
        <v>5100</v>
      </c>
      <c r="BC299" s="73">
        <v>39500</v>
      </c>
      <c r="BD299" s="73"/>
      <c r="BE299" s="73"/>
      <c r="BF299" s="73"/>
      <c r="BG299" s="73"/>
      <c r="BH299" s="73"/>
      <c r="BI299" s="73"/>
      <c r="BJ299" s="73"/>
      <c r="BK299" s="73"/>
      <c r="BL299" s="73"/>
      <c r="BM299" s="73"/>
      <c r="BN299" s="73"/>
      <c r="BO299" s="73">
        <v>39500</v>
      </c>
      <c r="BP299" s="73"/>
      <c r="BQ299" s="73"/>
      <c r="BR299" s="73"/>
      <c r="BS299" s="73"/>
      <c r="BT299" s="73"/>
      <c r="BU299" s="73"/>
      <c r="BV299" s="73"/>
      <c r="BW299" s="2"/>
      <c r="BX299" s="2"/>
      <c r="BY299" s="2"/>
      <c r="BZ299" s="2">
        <v>0</v>
      </c>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v>17887</v>
      </c>
      <c r="CZ299" s="2"/>
      <c r="DA299" s="2"/>
      <c r="DB299" s="2"/>
      <c r="DC299" s="2"/>
      <c r="DD299" s="2"/>
      <c r="DE299" s="2"/>
      <c r="DF299" s="2">
        <v>36697</v>
      </c>
      <c r="DG299" s="2">
        <v>21983</v>
      </c>
      <c r="DH299" s="2">
        <v>554</v>
      </c>
      <c r="DI299" s="2">
        <v>77121</v>
      </c>
      <c r="DJ299" s="2"/>
      <c r="DK299" s="2"/>
      <c r="DL299" s="2"/>
      <c r="DM299" s="2"/>
      <c r="DN299" s="2"/>
      <c r="DO299" s="2"/>
      <c r="DP299" s="2"/>
      <c r="DQ299" s="2"/>
      <c r="DR299" s="2"/>
      <c r="DS299" s="2"/>
      <c r="DT299" s="2"/>
      <c r="DU299" s="2"/>
      <c r="DV299" s="73"/>
      <c r="DW299" s="73"/>
      <c r="DX299" s="2"/>
      <c r="DY299" s="2"/>
      <c r="DZ299" s="2"/>
      <c r="EA299" s="2"/>
      <c r="EB299" s="2"/>
      <c r="EC299" s="2"/>
      <c r="ED299" s="2"/>
      <c r="EE299" s="2"/>
      <c r="EF299" s="2"/>
      <c r="EG299" s="2"/>
      <c r="EH299" s="2"/>
      <c r="EI299" s="73"/>
      <c r="EJ299" s="2"/>
      <c r="EK299" s="2"/>
      <c r="EL299" s="2"/>
      <c r="EM299" s="2"/>
      <c r="EN299" s="2"/>
      <c r="EO299" s="2"/>
      <c r="EP299" s="2"/>
      <c r="EQ299" s="2"/>
      <c r="ER299" s="2"/>
      <c r="ES299" s="2"/>
      <c r="ET299" s="2">
        <v>0</v>
      </c>
      <c r="EU299" s="3"/>
      <c r="EV299" s="3"/>
      <c r="EW299" s="3"/>
      <c r="EX299" s="3"/>
      <c r="EY299" s="3"/>
      <c r="EZ299" s="3"/>
      <c r="FA299" s="5"/>
      <c r="FB299" s="5"/>
      <c r="FC299" s="5"/>
      <c r="FD299" s="5"/>
      <c r="FE299" s="5"/>
      <c r="FF299" s="5"/>
      <c r="FG299" s="5"/>
      <c r="FH299" s="5"/>
      <c r="FI299" s="5"/>
      <c r="FJ299" s="5"/>
      <c r="FK299" s="5"/>
      <c r="FL299" s="5"/>
      <c r="FM299" s="5"/>
      <c r="FN299" s="5"/>
      <c r="FO299" s="5"/>
      <c r="FP299" s="5"/>
      <c r="FQ299" s="5"/>
      <c r="FR299" s="5"/>
      <c r="FS299" s="5"/>
      <c r="FT299" s="2"/>
      <c r="FU299" s="2"/>
      <c r="FV299" s="2"/>
      <c r="FW299" s="2"/>
      <c r="FX299" s="2"/>
      <c r="FY299" s="2"/>
      <c r="FZ299" s="2"/>
      <c r="GA299" s="2"/>
      <c r="GB299" s="2"/>
      <c r="GC299" s="2"/>
      <c r="GD299" s="2"/>
      <c r="GE299" s="2"/>
      <c r="GF299" s="2"/>
      <c r="GG299" s="2"/>
      <c r="GH299" s="2"/>
      <c r="GI299" s="2"/>
      <c r="GJ299" s="2"/>
      <c r="GK299" s="2"/>
      <c r="GL299" s="2"/>
      <c r="GM299" s="2">
        <v>20000</v>
      </c>
      <c r="GN299" s="2"/>
      <c r="GO299" s="2">
        <v>20000</v>
      </c>
      <c r="GP299" s="2">
        <v>120229</v>
      </c>
      <c r="GQ299" s="2">
        <v>82221</v>
      </c>
      <c r="GR299" s="2">
        <v>222450</v>
      </c>
      <c r="GS299" s="1"/>
      <c r="GT299" s="1" t="s">
        <v>630</v>
      </c>
      <c r="GU299" s="1"/>
      <c r="GV299" s="1" t="s">
        <v>768</v>
      </c>
      <c r="GX299" s="1"/>
      <c r="HC299" s="2">
        <v>1209</v>
      </c>
      <c r="HD299" s="2">
        <v>43</v>
      </c>
      <c r="HE299" s="2">
        <v>16744</v>
      </c>
      <c r="HF299" s="2">
        <v>318</v>
      </c>
      <c r="HG299" s="2"/>
      <c r="HH299" s="2">
        <v>116025</v>
      </c>
      <c r="HI299" s="2"/>
      <c r="HJ299" s="2">
        <v>43</v>
      </c>
      <c r="HK299" s="2">
        <v>2968</v>
      </c>
      <c r="HL299" s="2"/>
      <c r="HM299" s="2"/>
      <c r="HN299" s="2"/>
      <c r="HO299" s="2">
        <v>3</v>
      </c>
      <c r="HP299" s="2">
        <v>3</v>
      </c>
      <c r="HQ299" s="2">
        <v>89603</v>
      </c>
      <c r="HR299" s="2">
        <v>43</v>
      </c>
      <c r="HS299" s="2"/>
      <c r="HT299" s="2"/>
      <c r="HU299" s="4">
        <v>5</v>
      </c>
      <c r="HV299" s="4"/>
      <c r="HW299" s="4"/>
      <c r="HX299" s="4"/>
      <c r="HY299" s="4"/>
      <c r="HZ299" s="4"/>
      <c r="IA299" s="4"/>
      <c r="IB299" s="4"/>
      <c r="IC299" s="4"/>
      <c r="ID299" s="4"/>
      <c r="IE299" s="4"/>
      <c r="IF299" s="64">
        <v>2.2000000000000002</v>
      </c>
      <c r="IG299" s="4">
        <v>4.5</v>
      </c>
      <c r="IH299" s="4">
        <v>10</v>
      </c>
      <c r="II299" s="35">
        <f t="shared" si="22"/>
        <v>4.5</v>
      </c>
      <c r="IJ299" s="4"/>
      <c r="IK299" s="4">
        <v>6</v>
      </c>
      <c r="IL299" s="4">
        <v>5.5</v>
      </c>
      <c r="IM299" s="5">
        <v>12051</v>
      </c>
      <c r="IN299" s="1" t="s">
        <v>411</v>
      </c>
      <c r="IO299" s="71">
        <v>23212</v>
      </c>
      <c r="IP299" s="5">
        <v>29359</v>
      </c>
      <c r="IQ299" s="5"/>
      <c r="IR299" s="5"/>
      <c r="IS299" s="5"/>
      <c r="IT299" s="5"/>
      <c r="IU299" s="5"/>
      <c r="IV299" s="5"/>
      <c r="IW299" s="5"/>
      <c r="IX299" s="5">
        <v>52571</v>
      </c>
      <c r="IY299" s="5"/>
      <c r="IZ299" s="5"/>
      <c r="JA299" s="5">
        <v>247</v>
      </c>
      <c r="JB299" s="5">
        <v>215</v>
      </c>
      <c r="JC299" s="5">
        <v>326</v>
      </c>
      <c r="JD299" s="5">
        <v>210</v>
      </c>
      <c r="JE299" s="5"/>
      <c r="JF299" s="5"/>
      <c r="JG299" s="5"/>
      <c r="JH299" s="5"/>
      <c r="JI299" s="5"/>
      <c r="JJ299" s="5"/>
      <c r="JK299" s="5"/>
      <c r="JL299" s="5"/>
      <c r="JM299" s="5"/>
      <c r="JN299" s="5"/>
      <c r="JO299" s="5"/>
      <c r="JP299" s="5"/>
      <c r="JQ299" s="5"/>
      <c r="JR299" s="5">
        <v>2809</v>
      </c>
      <c r="JS299" s="5"/>
      <c r="JT299" s="5"/>
      <c r="JU299" s="5">
        <v>111</v>
      </c>
      <c r="JV299" s="5"/>
      <c r="JW299" s="5"/>
      <c r="JX299" s="5"/>
      <c r="JY299" s="5"/>
      <c r="JZ299" s="5"/>
      <c r="KA299" s="5"/>
      <c r="KB299" s="5"/>
      <c r="KC299" s="5"/>
      <c r="KD299" s="5"/>
      <c r="KE299" s="5"/>
      <c r="KF299" s="5">
        <v>1</v>
      </c>
      <c r="KG299" s="5">
        <v>4</v>
      </c>
      <c r="KH299" s="5">
        <v>116</v>
      </c>
      <c r="KI299" s="5">
        <v>75</v>
      </c>
      <c r="KJ299" s="5">
        <v>42.5</v>
      </c>
      <c r="KK299" s="5">
        <v>42.5</v>
      </c>
      <c r="KL299" s="5">
        <v>0</v>
      </c>
      <c r="KM299" s="5">
        <v>8</v>
      </c>
      <c r="KN299" s="5"/>
      <c r="KO299" s="5"/>
      <c r="KP299" s="5"/>
      <c r="KQ299" s="5"/>
      <c r="KR299" s="5"/>
      <c r="KS299" s="5"/>
      <c r="KT299" s="5"/>
      <c r="KU299" s="5"/>
      <c r="KV299" s="5"/>
      <c r="KW299" s="5"/>
      <c r="KX299" s="5"/>
      <c r="KY299" s="5"/>
      <c r="KZ299" s="5"/>
      <c r="LA299" s="5"/>
      <c r="LB299" s="5"/>
      <c r="LC299" s="5"/>
      <c r="LD299" s="5"/>
      <c r="LE299" s="5"/>
      <c r="LF299" s="5"/>
      <c r="LG299" s="5"/>
      <c r="LH299" s="5"/>
      <c r="LI299" s="5"/>
      <c r="LJ299" s="5"/>
      <c r="LK299" s="5"/>
      <c r="LL299" s="5"/>
      <c r="LM299" s="5"/>
      <c r="LN299" s="5"/>
      <c r="LO299" s="5"/>
      <c r="LP299" s="5"/>
      <c r="LQ299" s="5"/>
      <c r="LR299" s="5"/>
      <c r="LS299" s="5"/>
      <c r="LT299" s="5"/>
      <c r="LU299" s="5"/>
      <c r="LV299" s="5"/>
      <c r="LW299" s="5"/>
      <c r="LX299" s="5"/>
      <c r="LY299" s="5"/>
      <c r="LZ299" s="5"/>
      <c r="MA299" s="5"/>
      <c r="MB299" s="5"/>
      <c r="MC299" s="5"/>
      <c r="MD299" s="5"/>
      <c r="ME299" s="5"/>
      <c r="MF299" s="5"/>
      <c r="MG299" s="5"/>
      <c r="MH299" s="5"/>
      <c r="MI299" s="5"/>
      <c r="MJ299" s="5"/>
      <c r="MK299" s="5"/>
      <c r="ML299" s="5"/>
      <c r="MM299" s="5"/>
      <c r="MN299" s="5"/>
      <c r="MO299" s="5">
        <v>0</v>
      </c>
      <c r="MP299" s="5">
        <v>8</v>
      </c>
      <c r="MQ299" s="5"/>
      <c r="MR299" s="5"/>
      <c r="MS299" s="5">
        <v>546979</v>
      </c>
      <c r="MT299" s="5"/>
      <c r="MU299" s="5"/>
      <c r="MV299" s="5"/>
      <c r="MW299" s="5"/>
      <c r="MX299" s="5"/>
      <c r="MY299" s="5"/>
      <c r="MZ299" s="5"/>
      <c r="NA299" s="5"/>
      <c r="NB299" s="5"/>
      <c r="NC299" s="5"/>
      <c r="ND299" s="5"/>
      <c r="NE299" s="5"/>
      <c r="NF299" s="5"/>
      <c r="NG299" s="5"/>
      <c r="NH299" s="5"/>
      <c r="NI299" s="5"/>
      <c r="NJ299" s="5"/>
      <c r="NK299" s="5"/>
      <c r="NX299" s="18">
        <f t="shared" si="25"/>
        <v>2846.7286349206524</v>
      </c>
      <c r="NY299" t="str">
        <f t="shared" si="23"/>
        <v>Mid-range</v>
      </c>
      <c r="NZ299" t="str">
        <f t="shared" si="24"/>
        <v>Medium</v>
      </c>
    </row>
    <row r="300" spans="1:390">
      <c r="A300" s="1" t="s">
        <v>747</v>
      </c>
      <c r="B300" s="1" t="s">
        <v>748</v>
      </c>
      <c r="C300" s="32" t="s">
        <v>749</v>
      </c>
      <c r="D300" s="31" t="s">
        <v>393</v>
      </c>
      <c r="E300" s="1">
        <v>20080</v>
      </c>
      <c r="F300" s="1" t="s">
        <v>763</v>
      </c>
      <c r="G300" s="5">
        <v>8316.8740952381213</v>
      </c>
      <c r="H300" s="71">
        <v>53000</v>
      </c>
      <c r="I300" s="73"/>
      <c r="J300" s="73">
        <v>106</v>
      </c>
      <c r="K300" s="73">
        <v>7</v>
      </c>
      <c r="L300" s="73"/>
      <c r="M300" s="73"/>
      <c r="N300" s="73"/>
      <c r="O300" s="73"/>
      <c r="P300" s="73"/>
      <c r="Q300" s="73"/>
      <c r="R300" s="73">
        <v>36</v>
      </c>
      <c r="S300" s="73"/>
      <c r="T300" s="73"/>
      <c r="U300" s="73">
        <v>61</v>
      </c>
      <c r="V300" s="73">
        <v>340</v>
      </c>
      <c r="W300" s="94">
        <v>108</v>
      </c>
      <c r="X300" s="94"/>
      <c r="Y300" s="94"/>
      <c r="Z300" s="94"/>
      <c r="AA300" s="94"/>
      <c r="AB300" s="94"/>
      <c r="AC300" s="95">
        <v>35000</v>
      </c>
      <c r="AD300" s="73"/>
      <c r="AE300" s="73"/>
      <c r="AF300" s="95"/>
      <c r="AG300" s="95"/>
      <c r="AH300" s="95"/>
      <c r="AI300" s="95"/>
      <c r="AJ300" s="95"/>
      <c r="AK300" s="95"/>
      <c r="AL300" s="95"/>
      <c r="AM300" s="95"/>
      <c r="AN300" s="73"/>
      <c r="AO300" s="96">
        <v>35000</v>
      </c>
      <c r="AP300" s="73">
        <v>4000</v>
      </c>
      <c r="AQ300" s="73"/>
      <c r="AR300" s="73"/>
      <c r="AS300" s="73"/>
      <c r="AT300" s="73"/>
      <c r="AU300" s="73"/>
      <c r="AV300" s="73"/>
      <c r="AW300" s="73"/>
      <c r="AX300" s="73"/>
      <c r="AY300" s="73"/>
      <c r="AZ300" s="73"/>
      <c r="BA300" s="73"/>
      <c r="BB300" s="73">
        <v>4000</v>
      </c>
      <c r="BC300" s="73">
        <v>26000</v>
      </c>
      <c r="BD300" s="73"/>
      <c r="BE300" s="73"/>
      <c r="BF300" s="73"/>
      <c r="BG300" s="73"/>
      <c r="BH300" s="73"/>
      <c r="BI300" s="73"/>
      <c r="BJ300" s="73"/>
      <c r="BK300" s="73"/>
      <c r="BL300" s="73"/>
      <c r="BM300" s="73"/>
      <c r="BN300" s="73"/>
      <c r="BO300" s="73">
        <v>26000</v>
      </c>
      <c r="BP300" s="73">
        <v>1500</v>
      </c>
      <c r="BQ300" s="73"/>
      <c r="BR300" s="73"/>
      <c r="BS300" s="73"/>
      <c r="BT300" s="73"/>
      <c r="BU300" s="73"/>
      <c r="BV300" s="73"/>
      <c r="BW300" s="2"/>
      <c r="BX300" s="2"/>
      <c r="BY300" s="2"/>
      <c r="BZ300" s="2">
        <v>1500</v>
      </c>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v>36000</v>
      </c>
      <c r="DG300" s="2"/>
      <c r="DH300" s="2"/>
      <c r="DI300" s="2">
        <v>36000</v>
      </c>
      <c r="DJ300" s="2"/>
      <c r="DK300" s="2"/>
      <c r="DL300" s="2"/>
      <c r="DM300" s="2"/>
      <c r="DN300" s="2"/>
      <c r="DO300" s="2"/>
      <c r="DP300" s="2"/>
      <c r="DQ300" s="2"/>
      <c r="DR300" s="2"/>
      <c r="DS300" s="2"/>
      <c r="DT300" s="2"/>
      <c r="DU300" s="2"/>
      <c r="DV300" s="73"/>
      <c r="DW300" s="73"/>
      <c r="DX300" s="2"/>
      <c r="DY300" s="2"/>
      <c r="DZ300" s="2"/>
      <c r="EA300" s="2"/>
      <c r="EB300" s="2"/>
      <c r="EC300" s="2"/>
      <c r="ED300" s="2"/>
      <c r="EE300" s="2"/>
      <c r="EF300" s="2"/>
      <c r="EG300" s="2"/>
      <c r="EH300" s="2"/>
      <c r="EI300" s="73"/>
      <c r="EJ300" s="2">
        <v>4000</v>
      </c>
      <c r="EK300" s="2"/>
      <c r="EL300" s="2"/>
      <c r="EM300" s="2"/>
      <c r="EN300" s="2"/>
      <c r="EO300" s="2"/>
      <c r="EP300" s="2"/>
      <c r="EQ300" s="2"/>
      <c r="ER300" s="2"/>
      <c r="ES300" s="2"/>
      <c r="ET300" s="2">
        <v>4000</v>
      </c>
      <c r="EU300" s="3"/>
      <c r="EV300" s="3"/>
      <c r="EW300" s="3"/>
      <c r="EX300" s="3"/>
      <c r="EY300" s="3"/>
      <c r="EZ300" s="3"/>
      <c r="FA300" s="5"/>
      <c r="FB300" s="5"/>
      <c r="FC300" s="5"/>
      <c r="FD300" s="5"/>
      <c r="FE300" s="5"/>
      <c r="FF300" s="5"/>
      <c r="FG300" s="5"/>
      <c r="FH300" s="5"/>
      <c r="FI300" s="5"/>
      <c r="FJ300" s="5"/>
      <c r="FK300" s="5"/>
      <c r="FL300" s="5"/>
      <c r="FM300" s="5"/>
      <c r="FN300" s="5"/>
      <c r="FO300" s="5"/>
      <c r="FP300" s="5"/>
      <c r="FQ300" s="5"/>
      <c r="FR300" s="5"/>
      <c r="FS300" s="5"/>
      <c r="FT300" s="2"/>
      <c r="FU300" s="2"/>
      <c r="FV300" s="2"/>
      <c r="FW300" s="2"/>
      <c r="FX300" s="2"/>
      <c r="FY300" s="2"/>
      <c r="FZ300" s="2"/>
      <c r="GA300" s="2"/>
      <c r="GB300" s="2"/>
      <c r="GC300" s="2"/>
      <c r="GD300" s="2"/>
      <c r="GE300" s="2">
        <v>9869</v>
      </c>
      <c r="GF300" s="2"/>
      <c r="GG300" s="2"/>
      <c r="GH300" s="2"/>
      <c r="GI300" s="2"/>
      <c r="GJ300" s="2"/>
      <c r="GK300" s="2"/>
      <c r="GL300" s="2"/>
      <c r="GM300" s="2"/>
      <c r="GN300" s="2"/>
      <c r="GO300" s="2">
        <v>9869</v>
      </c>
      <c r="GP300" s="2">
        <v>62500</v>
      </c>
      <c r="GQ300" s="2">
        <v>44000</v>
      </c>
      <c r="GR300" s="2">
        <v>116369</v>
      </c>
      <c r="GS300" s="1" t="s">
        <v>420</v>
      </c>
      <c r="GT300" s="1"/>
      <c r="GU300" s="1"/>
      <c r="GV300" s="1" t="s">
        <v>768</v>
      </c>
      <c r="GW300" s="1"/>
      <c r="GX300" s="1"/>
      <c r="GY300" s="1"/>
      <c r="GZ300" s="1"/>
      <c r="HA300" s="1"/>
      <c r="HB300" t="s">
        <v>820</v>
      </c>
      <c r="HC300" s="2">
        <v>250</v>
      </c>
      <c r="HD300" s="2">
        <v>350</v>
      </c>
      <c r="HE300" s="2">
        <v>3700</v>
      </c>
      <c r="HF300" s="2">
        <v>257</v>
      </c>
      <c r="HG300" s="2"/>
      <c r="HH300" s="2">
        <v>53000</v>
      </c>
      <c r="HI300" s="2"/>
      <c r="HJ300" s="2">
        <v>35</v>
      </c>
      <c r="HK300" s="2">
        <v>3500</v>
      </c>
      <c r="HL300" s="2">
        <v>240</v>
      </c>
      <c r="HM300" s="2"/>
      <c r="HN300" s="2"/>
      <c r="HO300" s="2">
        <v>100</v>
      </c>
      <c r="HP300" s="2">
        <v>100</v>
      </c>
      <c r="HQ300" s="2">
        <v>10</v>
      </c>
      <c r="HR300" s="2">
        <v>30</v>
      </c>
      <c r="HS300" s="2"/>
      <c r="HT300" s="2"/>
      <c r="HU300" s="4">
        <v>7</v>
      </c>
      <c r="HV300" s="4"/>
      <c r="HW300" s="4"/>
      <c r="HX300" s="4"/>
      <c r="HY300" s="4"/>
      <c r="HZ300" s="4"/>
      <c r="IA300" s="4"/>
      <c r="IB300" s="4"/>
      <c r="IC300" s="4"/>
      <c r="ID300" s="4"/>
      <c r="IE300" s="4"/>
      <c r="IF300" s="64">
        <v>4.3</v>
      </c>
      <c r="IG300" s="4">
        <v>1.65</v>
      </c>
      <c r="IH300" s="4">
        <v>6.65</v>
      </c>
      <c r="II300" s="35">
        <f t="shared" si="22"/>
        <v>1.65</v>
      </c>
      <c r="IJ300" s="4"/>
      <c r="IK300" s="4">
        <v>6</v>
      </c>
      <c r="IL300" s="4">
        <v>5</v>
      </c>
      <c r="IM300" s="5">
        <v>4700</v>
      </c>
      <c r="IN300" s="1" t="s">
        <v>400</v>
      </c>
      <c r="IO300" s="71">
        <v>2341</v>
      </c>
      <c r="IP300" s="5">
        <v>4282</v>
      </c>
      <c r="IQ300" s="5"/>
      <c r="IR300" s="5">
        <v>46</v>
      </c>
      <c r="IS300" s="5"/>
      <c r="IT300" s="5"/>
      <c r="IU300" s="5"/>
      <c r="IV300" s="5"/>
      <c r="IW300" s="5"/>
      <c r="IX300" s="5">
        <v>6669</v>
      </c>
      <c r="IY300" s="5"/>
      <c r="IZ300" s="5"/>
      <c r="JA300" s="5">
        <v>4</v>
      </c>
      <c r="JB300" s="5">
        <v>4</v>
      </c>
      <c r="JC300" s="5">
        <v>0</v>
      </c>
      <c r="JD300" s="5">
        <v>0</v>
      </c>
      <c r="JE300" s="5"/>
      <c r="JF300" s="5"/>
      <c r="JG300" s="5"/>
      <c r="JH300" s="5"/>
      <c r="JI300" s="5"/>
      <c r="JJ300" s="5"/>
      <c r="JK300" s="5"/>
      <c r="JL300" s="5"/>
      <c r="JM300" s="5"/>
      <c r="JN300" s="5"/>
      <c r="JO300" s="5"/>
      <c r="JP300" s="5"/>
      <c r="JQ300" s="5"/>
      <c r="JR300" s="5">
        <v>1650</v>
      </c>
      <c r="JS300" s="5"/>
      <c r="JT300" s="5"/>
      <c r="JU300" s="5">
        <v>55</v>
      </c>
      <c r="JV300" s="5"/>
      <c r="JW300" s="5"/>
      <c r="JX300" s="5"/>
      <c r="JY300" s="5"/>
      <c r="JZ300" s="5"/>
      <c r="KA300" s="5"/>
      <c r="KB300" s="5"/>
      <c r="KC300" s="5"/>
      <c r="KD300" s="5"/>
      <c r="KE300" s="5"/>
      <c r="KF300" s="5">
        <v>6</v>
      </c>
      <c r="KG300" s="5">
        <v>6</v>
      </c>
      <c r="KH300" s="5">
        <v>180</v>
      </c>
      <c r="KI300" s="5">
        <v>64</v>
      </c>
      <c r="KJ300" s="5">
        <v>35</v>
      </c>
      <c r="KK300" s="5">
        <v>35</v>
      </c>
      <c r="KL300" s="5">
        <v>6</v>
      </c>
      <c r="KM300" s="5">
        <v>0</v>
      </c>
      <c r="KN300" s="5"/>
      <c r="KO300" s="5"/>
      <c r="KP300" s="5"/>
      <c r="KQ300" s="5"/>
      <c r="KR300" s="5"/>
      <c r="KS300" s="5"/>
      <c r="KT300" s="5"/>
      <c r="KU300" s="5"/>
      <c r="KV300" s="5"/>
      <c r="KW300" s="5"/>
      <c r="KX300" s="5"/>
      <c r="KY300" s="5"/>
      <c r="KZ300" s="5"/>
      <c r="LA300" s="5"/>
      <c r="LB300" s="5"/>
      <c r="LC300" s="5"/>
      <c r="LD300" s="5"/>
      <c r="LE300" s="5"/>
      <c r="LF300" s="5"/>
      <c r="LG300" s="5"/>
      <c r="LH300" s="5"/>
      <c r="LI300" s="5"/>
      <c r="LJ300" s="5"/>
      <c r="LK300" s="5"/>
      <c r="LL300" s="5"/>
      <c r="LM300" s="5"/>
      <c r="LN300" s="5"/>
      <c r="LO300" s="5"/>
      <c r="LP300" s="5"/>
      <c r="LQ300" s="5"/>
      <c r="LR300" s="5"/>
      <c r="LS300" s="5"/>
      <c r="LT300" s="5"/>
      <c r="LU300" s="5"/>
      <c r="LV300" s="5"/>
      <c r="LW300" s="5"/>
      <c r="LX300" s="5"/>
      <c r="LY300" s="5"/>
      <c r="LZ300" s="5"/>
      <c r="MA300" s="5"/>
      <c r="MB300" s="5"/>
      <c r="MC300" s="5"/>
      <c r="MD300" s="5"/>
      <c r="ME300" s="5"/>
      <c r="MF300" s="5"/>
      <c r="MG300" s="5"/>
      <c r="MH300" s="5"/>
      <c r="MI300" s="5"/>
      <c r="MJ300" s="5"/>
      <c r="MK300" s="5"/>
      <c r="ML300" s="5"/>
      <c r="MM300" s="5"/>
      <c r="MN300" s="5"/>
      <c r="MO300" s="5">
        <v>6</v>
      </c>
      <c r="MP300" s="5">
        <v>0</v>
      </c>
      <c r="MQ300" s="5"/>
      <c r="MR300" s="5"/>
      <c r="MS300" s="5">
        <v>232758</v>
      </c>
      <c r="MT300" s="5"/>
      <c r="MU300" s="5">
        <v>3</v>
      </c>
      <c r="MV300" s="5"/>
      <c r="MW300" s="5"/>
      <c r="MX300" s="5"/>
      <c r="MY300" s="5"/>
      <c r="MZ300" s="5"/>
      <c r="NA300" s="5"/>
      <c r="NB300" s="5"/>
      <c r="NC300" s="5"/>
      <c r="ND300" s="5"/>
      <c r="NE300" s="5"/>
      <c r="NF300" s="5"/>
      <c r="NG300" s="5"/>
      <c r="NH300" s="5"/>
      <c r="NI300" s="5"/>
      <c r="NJ300" s="5"/>
      <c r="NK300" s="5"/>
      <c r="NX300" s="18">
        <f t="shared" si="25"/>
        <v>5040.5297546897709</v>
      </c>
      <c r="NY300" t="str">
        <f t="shared" si="23"/>
        <v>Mid-range</v>
      </c>
      <c r="NZ300" t="str">
        <f t="shared" si="24"/>
        <v>Small</v>
      </c>
    </row>
    <row r="301" spans="1:390">
      <c r="A301" s="1" t="s">
        <v>435</v>
      </c>
      <c r="B301" s="1" t="s">
        <v>436</v>
      </c>
      <c r="C301" s="32" t="s">
        <v>437</v>
      </c>
      <c r="D301" s="31" t="s">
        <v>393</v>
      </c>
      <c r="E301" s="1">
        <v>20080</v>
      </c>
      <c r="F301" s="1" t="s">
        <v>763</v>
      </c>
      <c r="G301" s="5">
        <v>4024.1588571428606</v>
      </c>
      <c r="H301" s="71">
        <v>14077</v>
      </c>
      <c r="I301" s="73"/>
      <c r="J301" s="73">
        <v>25</v>
      </c>
      <c r="K301" s="73">
        <v>0</v>
      </c>
      <c r="L301" s="73"/>
      <c r="M301" s="73"/>
      <c r="N301" s="73"/>
      <c r="O301" s="73"/>
      <c r="P301" s="73"/>
      <c r="Q301" s="73"/>
      <c r="R301" s="73">
        <v>0</v>
      </c>
      <c r="S301" s="73"/>
      <c r="T301" s="73"/>
      <c r="U301" s="73">
        <v>204</v>
      </c>
      <c r="V301" s="73">
        <v>204</v>
      </c>
      <c r="W301" s="94" t="s">
        <v>786</v>
      </c>
      <c r="X301" s="94"/>
      <c r="Y301" s="94"/>
      <c r="Z301" s="94"/>
      <c r="AA301" s="94"/>
      <c r="AB301" s="94"/>
      <c r="AC301" s="95">
        <v>37335</v>
      </c>
      <c r="AD301" s="73"/>
      <c r="AE301" s="73"/>
      <c r="AF301" s="95">
        <v>13274</v>
      </c>
      <c r="AG301" s="95">
        <v>0</v>
      </c>
      <c r="AH301" s="95">
        <v>0</v>
      </c>
      <c r="AI301" s="95">
        <v>0</v>
      </c>
      <c r="AJ301" s="95"/>
      <c r="AK301" s="95"/>
      <c r="AL301" s="95">
        <v>0</v>
      </c>
      <c r="AM301" s="95">
        <v>0</v>
      </c>
      <c r="AN301" s="73"/>
      <c r="AO301" s="96">
        <v>50609</v>
      </c>
      <c r="AP301" s="73">
        <v>259</v>
      </c>
      <c r="AQ301" s="73"/>
      <c r="AR301" s="73"/>
      <c r="AS301" s="73">
        <v>0</v>
      </c>
      <c r="AT301" s="73">
        <v>0</v>
      </c>
      <c r="AU301" s="73">
        <v>0</v>
      </c>
      <c r="AV301" s="73">
        <v>0</v>
      </c>
      <c r="AW301" s="73"/>
      <c r="AX301" s="73"/>
      <c r="AY301" s="73">
        <v>0</v>
      </c>
      <c r="AZ301" s="73">
        <v>0</v>
      </c>
      <c r="BA301" s="73"/>
      <c r="BB301" s="73">
        <v>259</v>
      </c>
      <c r="BC301" s="73">
        <v>9683</v>
      </c>
      <c r="BD301" s="73"/>
      <c r="BE301" s="73"/>
      <c r="BF301" s="73">
        <v>0</v>
      </c>
      <c r="BG301" s="73">
        <v>0</v>
      </c>
      <c r="BH301" s="73">
        <v>0</v>
      </c>
      <c r="BI301" s="73">
        <v>0</v>
      </c>
      <c r="BJ301" s="73"/>
      <c r="BK301" s="73"/>
      <c r="BL301" s="73">
        <v>0</v>
      </c>
      <c r="BM301" s="73">
        <v>0</v>
      </c>
      <c r="BN301" s="73"/>
      <c r="BO301" s="73">
        <v>9683</v>
      </c>
      <c r="BP301" s="73">
        <v>0</v>
      </c>
      <c r="BQ301" s="73"/>
      <c r="BR301" s="73">
        <v>0</v>
      </c>
      <c r="BS301" s="73">
        <v>0</v>
      </c>
      <c r="BT301" s="73">
        <v>0</v>
      </c>
      <c r="BU301" s="73">
        <v>0</v>
      </c>
      <c r="BV301" s="73"/>
      <c r="BW301" s="2"/>
      <c r="BX301" s="2">
        <v>0</v>
      </c>
      <c r="BY301" s="2">
        <v>0</v>
      </c>
      <c r="BZ301" s="2">
        <v>0</v>
      </c>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v>9016</v>
      </c>
      <c r="CZ301" s="2"/>
      <c r="DA301" s="2">
        <v>11156</v>
      </c>
      <c r="DB301" s="2">
        <v>0</v>
      </c>
      <c r="DC301" s="2">
        <v>0</v>
      </c>
      <c r="DD301" s="2"/>
      <c r="DE301" s="2"/>
      <c r="DF301" s="2">
        <v>43895</v>
      </c>
      <c r="DG301" s="2">
        <v>0</v>
      </c>
      <c r="DH301" s="2">
        <v>0</v>
      </c>
      <c r="DI301" s="2">
        <v>64067</v>
      </c>
      <c r="DJ301" s="2"/>
      <c r="DK301" s="2"/>
      <c r="DL301" s="2"/>
      <c r="DM301" s="2"/>
      <c r="DN301" s="2"/>
      <c r="DO301" s="2"/>
      <c r="DP301" s="2"/>
      <c r="DQ301" s="2"/>
      <c r="DR301" s="2"/>
      <c r="DS301" s="2"/>
      <c r="DT301" s="2"/>
      <c r="DU301" s="2"/>
      <c r="DV301" s="73"/>
      <c r="DW301" s="73"/>
      <c r="DX301" s="2"/>
      <c r="DY301" s="2"/>
      <c r="DZ301" s="2"/>
      <c r="EA301" s="2"/>
      <c r="EB301" s="2"/>
      <c r="EC301" s="2"/>
      <c r="ED301" s="2"/>
      <c r="EE301" s="2"/>
      <c r="EF301" s="2"/>
      <c r="EG301" s="2"/>
      <c r="EH301" s="2"/>
      <c r="EI301" s="73"/>
      <c r="EJ301" s="2">
        <v>8443</v>
      </c>
      <c r="EK301" s="2"/>
      <c r="EL301" s="2">
        <v>5083</v>
      </c>
      <c r="EM301" s="2">
        <v>0</v>
      </c>
      <c r="EN301" s="2">
        <v>0</v>
      </c>
      <c r="EO301" s="2"/>
      <c r="EP301" s="2"/>
      <c r="EQ301" s="2">
        <v>0</v>
      </c>
      <c r="ER301" s="2">
        <v>0</v>
      </c>
      <c r="ES301" s="2">
        <v>0</v>
      </c>
      <c r="ET301" s="2">
        <v>13526</v>
      </c>
      <c r="EU301" s="3"/>
      <c r="EV301" s="3"/>
      <c r="EW301" s="3"/>
      <c r="EX301" s="3"/>
      <c r="EY301" s="3"/>
      <c r="EZ301" s="3"/>
      <c r="FA301" s="5"/>
      <c r="FB301" s="5"/>
      <c r="FC301" s="5"/>
      <c r="FD301" s="5"/>
      <c r="FE301" s="5"/>
      <c r="FF301" s="5"/>
      <c r="FG301" s="5"/>
      <c r="FH301" s="5"/>
      <c r="FI301" s="5"/>
      <c r="FJ301" s="5"/>
      <c r="FK301" s="5"/>
      <c r="FL301" s="5"/>
      <c r="FM301" s="5"/>
      <c r="FN301" s="5"/>
      <c r="FO301" s="5"/>
      <c r="FP301" s="5"/>
      <c r="FQ301" s="5"/>
      <c r="FR301" s="5"/>
      <c r="FS301" s="5"/>
      <c r="FT301" s="2"/>
      <c r="FU301" s="2"/>
      <c r="FV301" s="2"/>
      <c r="FW301" s="2"/>
      <c r="FX301" s="2"/>
      <c r="FY301" s="2"/>
      <c r="FZ301" s="2"/>
      <c r="GA301" s="2"/>
      <c r="GB301" s="2"/>
      <c r="GC301" s="2"/>
      <c r="GD301" s="2"/>
      <c r="GE301" s="2">
        <v>0</v>
      </c>
      <c r="GF301" s="2"/>
      <c r="GG301" s="2">
        <v>0</v>
      </c>
      <c r="GH301" s="2">
        <v>0</v>
      </c>
      <c r="GI301" s="2">
        <v>0</v>
      </c>
      <c r="GJ301" s="2">
        <v>0</v>
      </c>
      <c r="GK301" s="2"/>
      <c r="GL301" s="2"/>
      <c r="GM301" s="2">
        <v>0</v>
      </c>
      <c r="GN301" s="2">
        <v>0</v>
      </c>
      <c r="GO301" s="2">
        <v>0</v>
      </c>
      <c r="GP301" s="2">
        <v>60292</v>
      </c>
      <c r="GQ301" s="2">
        <v>77852</v>
      </c>
      <c r="GR301" s="2">
        <v>138144</v>
      </c>
      <c r="GS301" s="1"/>
      <c r="GT301" s="1" t="s">
        <v>438</v>
      </c>
      <c r="GU301" s="1" t="s">
        <v>439</v>
      </c>
      <c r="GV301" s="1" t="s">
        <v>766</v>
      </c>
      <c r="GW301" s="1"/>
      <c r="GX301" s="31"/>
      <c r="GY301" t="s">
        <v>405</v>
      </c>
      <c r="HC301" s="2">
        <v>1606</v>
      </c>
      <c r="HD301" s="2">
        <v>2098</v>
      </c>
      <c r="HE301" s="2">
        <v>21737</v>
      </c>
      <c r="HF301" s="2">
        <v>84</v>
      </c>
      <c r="HG301" s="2"/>
      <c r="HH301" s="2">
        <v>57472</v>
      </c>
      <c r="HI301" s="2"/>
      <c r="HJ301" s="2">
        <v>489</v>
      </c>
      <c r="HK301" s="2">
        <v>2976</v>
      </c>
      <c r="HL301" s="2">
        <v>2997</v>
      </c>
      <c r="HM301" s="2"/>
      <c r="HN301" s="2"/>
      <c r="HO301" s="2">
        <v>85</v>
      </c>
      <c r="HP301" s="2">
        <v>85</v>
      </c>
      <c r="HQ301" s="2">
        <v>5441</v>
      </c>
      <c r="HR301" s="2">
        <v>522</v>
      </c>
      <c r="HS301" s="2"/>
      <c r="HT301" s="2"/>
      <c r="HU301" s="4">
        <v>6</v>
      </c>
      <c r="HV301" s="4"/>
      <c r="HW301" s="4"/>
      <c r="HX301" s="4"/>
      <c r="HY301" s="4"/>
      <c r="HZ301" s="4"/>
      <c r="IA301" s="4"/>
      <c r="IB301" s="4"/>
      <c r="IC301" s="4"/>
      <c r="ID301" s="4"/>
      <c r="IE301" s="4"/>
      <c r="IF301" s="64">
        <v>0.5</v>
      </c>
      <c r="IG301" s="4">
        <v>2.57</v>
      </c>
      <c r="IH301" s="4">
        <v>6.57</v>
      </c>
      <c r="II301" s="35">
        <f t="shared" si="22"/>
        <v>2.57</v>
      </c>
      <c r="IJ301" s="4"/>
      <c r="IK301" s="4">
        <v>4</v>
      </c>
      <c r="IL301" s="4">
        <v>4</v>
      </c>
      <c r="IM301" s="5">
        <v>5243</v>
      </c>
      <c r="IN301" s="1" t="s">
        <v>411</v>
      </c>
      <c r="IO301" s="71">
        <v>3657</v>
      </c>
      <c r="IP301" s="5">
        <v>2295</v>
      </c>
      <c r="IQ301" s="5"/>
      <c r="IR301" s="5">
        <v>889</v>
      </c>
      <c r="IS301" s="5"/>
      <c r="IT301" s="5"/>
      <c r="IU301" s="5"/>
      <c r="IV301" s="5">
        <v>8310</v>
      </c>
      <c r="IW301" s="5"/>
      <c r="IX301" s="5">
        <v>10151</v>
      </c>
      <c r="IY301" s="5"/>
      <c r="IZ301" s="5"/>
      <c r="JA301" s="5">
        <v>89</v>
      </c>
      <c r="JB301" s="5">
        <v>61</v>
      </c>
      <c r="JC301" s="5">
        <v>169</v>
      </c>
      <c r="JD301" s="5">
        <v>101</v>
      </c>
      <c r="JE301" s="5"/>
      <c r="JF301" s="5"/>
      <c r="JG301" s="5"/>
      <c r="JH301" s="5"/>
      <c r="JI301" s="5"/>
      <c r="JJ301" s="5"/>
      <c r="JK301" s="5"/>
      <c r="JL301" s="5"/>
      <c r="JM301" s="5"/>
      <c r="JN301" s="5"/>
      <c r="JO301" s="5"/>
      <c r="JP301" s="5"/>
      <c r="JQ301" s="5"/>
      <c r="JR301" s="5">
        <v>2083</v>
      </c>
      <c r="JS301" s="5"/>
      <c r="JT301" s="5"/>
      <c r="JU301" s="5">
        <v>103</v>
      </c>
      <c r="JV301" s="5"/>
      <c r="JW301" s="5"/>
      <c r="JX301" s="5"/>
      <c r="JY301" s="5"/>
      <c r="JZ301" s="5"/>
      <c r="KA301" s="5"/>
      <c r="KB301" s="5"/>
      <c r="KC301" s="5"/>
      <c r="KD301" s="5"/>
      <c r="KE301" s="5"/>
      <c r="KF301" s="5">
        <v>3</v>
      </c>
      <c r="KG301" s="5">
        <v>7</v>
      </c>
      <c r="KH301" s="5">
        <v>112</v>
      </c>
      <c r="KI301" s="5">
        <v>55</v>
      </c>
      <c r="KJ301" s="5">
        <v>36</v>
      </c>
      <c r="KK301" s="5">
        <v>20</v>
      </c>
      <c r="KL301" s="5">
        <v>0</v>
      </c>
      <c r="KM301" s="5">
        <v>0</v>
      </c>
      <c r="KN301" s="5"/>
      <c r="KO301" s="5"/>
      <c r="KP301" s="5"/>
      <c r="KQ301" s="5"/>
      <c r="KR301" s="5"/>
      <c r="KS301" s="5"/>
      <c r="KT301" s="5"/>
      <c r="KU301" s="5"/>
      <c r="KV301" s="5"/>
      <c r="KW301" s="5"/>
      <c r="KX301" s="5"/>
      <c r="KY301" s="5"/>
      <c r="KZ301" s="5"/>
      <c r="LA301" s="5"/>
      <c r="LB301" s="5"/>
      <c r="LC301" s="5"/>
      <c r="LD301" s="5"/>
      <c r="LE301" s="5"/>
      <c r="LF301" s="5"/>
      <c r="LG301" s="5"/>
      <c r="LH301" s="5"/>
      <c r="LI301" s="5"/>
      <c r="LJ301" s="5"/>
      <c r="LK301" s="5"/>
      <c r="LL301" s="5"/>
      <c r="LM301" s="5"/>
      <c r="LN301" s="5"/>
      <c r="LO301" s="5"/>
      <c r="LP301" s="5"/>
      <c r="LQ301" s="5"/>
      <c r="LR301" s="5"/>
      <c r="LS301" s="5"/>
      <c r="LT301" s="5"/>
      <c r="LU301" s="5"/>
      <c r="LV301" s="5"/>
      <c r="LW301" s="5"/>
      <c r="LX301" s="5"/>
      <c r="LY301" s="5"/>
      <c r="LZ301" s="5"/>
      <c r="MA301" s="5"/>
      <c r="MB301" s="5"/>
      <c r="MC301" s="5"/>
      <c r="MD301" s="5"/>
      <c r="ME301" s="5"/>
      <c r="MF301" s="5"/>
      <c r="MG301" s="5"/>
      <c r="MH301" s="5"/>
      <c r="MI301" s="5"/>
      <c r="MJ301" s="5"/>
      <c r="MK301" s="5"/>
      <c r="ML301" s="5"/>
      <c r="MM301" s="5"/>
      <c r="MN301" s="5"/>
      <c r="MO301" s="5">
        <v>0</v>
      </c>
      <c r="MP301" s="5">
        <v>0</v>
      </c>
      <c r="MQ301" s="5"/>
      <c r="MR301" s="5"/>
      <c r="MS301" s="5">
        <v>103015</v>
      </c>
      <c r="MT301" s="5"/>
      <c r="MU301" s="5">
        <v>85</v>
      </c>
      <c r="MV301" s="5"/>
      <c r="MW301" s="5"/>
      <c r="MX301" s="5"/>
      <c r="MY301" s="5"/>
      <c r="MZ301" s="5"/>
      <c r="NA301" s="5"/>
      <c r="NB301" s="5"/>
      <c r="NC301" s="5"/>
      <c r="ND301" s="5"/>
      <c r="NE301" s="5"/>
      <c r="NF301" s="5"/>
      <c r="NG301" s="5"/>
      <c r="NH301" s="5"/>
      <c r="NI301" s="5"/>
      <c r="NJ301" s="5"/>
      <c r="NK301" s="5"/>
      <c r="NX301" s="18">
        <f t="shared" si="25"/>
        <v>1565.820566981658</v>
      </c>
      <c r="NY301" t="str">
        <f t="shared" si="23"/>
        <v>Smaller</v>
      </c>
      <c r="NZ301" t="str">
        <f t="shared" si="24"/>
        <v>Small</v>
      </c>
    </row>
    <row r="302" spans="1:390">
      <c r="A302" s="1" t="s">
        <v>663</v>
      </c>
      <c r="B302" s="1" t="s">
        <v>664</v>
      </c>
      <c r="C302" s="32" t="s">
        <v>665</v>
      </c>
      <c r="D302" s="31" t="s">
        <v>393</v>
      </c>
      <c r="E302" s="1">
        <v>20080</v>
      </c>
      <c r="F302" s="1" t="s">
        <v>763</v>
      </c>
      <c r="G302" s="5">
        <v>9302.6603809523858</v>
      </c>
      <c r="H302" s="71">
        <v>22955</v>
      </c>
      <c r="I302" s="73"/>
      <c r="J302" s="73">
        <v>22</v>
      </c>
      <c r="K302" s="73">
        <v>19</v>
      </c>
      <c r="L302" s="73"/>
      <c r="M302" s="73"/>
      <c r="N302" s="73"/>
      <c r="O302" s="73"/>
      <c r="P302" s="73"/>
      <c r="Q302" s="73"/>
      <c r="R302" s="73">
        <v>30</v>
      </c>
      <c r="S302" s="73"/>
      <c r="T302" s="73"/>
      <c r="U302" s="73">
        <v>336</v>
      </c>
      <c r="V302" s="73">
        <v>478</v>
      </c>
      <c r="W302" s="94">
        <v>336</v>
      </c>
      <c r="X302" s="94"/>
      <c r="Y302" s="94"/>
      <c r="Z302" s="94"/>
      <c r="AA302" s="94"/>
      <c r="AB302" s="94"/>
      <c r="AC302" s="95">
        <v>37694</v>
      </c>
      <c r="AD302" s="73"/>
      <c r="AE302" s="73"/>
      <c r="AF302" s="95"/>
      <c r="AG302" s="95"/>
      <c r="AH302" s="95"/>
      <c r="AI302" s="95"/>
      <c r="AJ302" s="95"/>
      <c r="AK302" s="95"/>
      <c r="AL302" s="95"/>
      <c r="AM302" s="95"/>
      <c r="AN302" s="73"/>
      <c r="AO302" s="96">
        <v>37694</v>
      </c>
      <c r="AP302" s="73"/>
      <c r="AQ302" s="73"/>
      <c r="AR302" s="73"/>
      <c r="AS302" s="73"/>
      <c r="AT302" s="73"/>
      <c r="AU302" s="73"/>
      <c r="AV302" s="73"/>
      <c r="AW302" s="73"/>
      <c r="AX302" s="73"/>
      <c r="AY302" s="73"/>
      <c r="AZ302" s="73">
        <v>4100</v>
      </c>
      <c r="BA302" s="73"/>
      <c r="BB302" s="73">
        <v>4100</v>
      </c>
      <c r="BC302" s="73">
        <v>17933</v>
      </c>
      <c r="BD302" s="73"/>
      <c r="BE302" s="73"/>
      <c r="BF302" s="73"/>
      <c r="BG302" s="73"/>
      <c r="BH302" s="73"/>
      <c r="BI302" s="73"/>
      <c r="BJ302" s="73"/>
      <c r="BK302" s="73"/>
      <c r="BL302" s="73"/>
      <c r="BM302" s="73"/>
      <c r="BN302" s="73"/>
      <c r="BO302" s="73">
        <v>17933</v>
      </c>
      <c r="BP302" s="73">
        <v>1526</v>
      </c>
      <c r="BQ302" s="73"/>
      <c r="BR302" s="73"/>
      <c r="BS302" s="73"/>
      <c r="BT302" s="73"/>
      <c r="BU302" s="73"/>
      <c r="BV302" s="73"/>
      <c r="BW302" s="2"/>
      <c r="BX302" s="2"/>
      <c r="BY302" s="2"/>
      <c r="BZ302" s="2">
        <v>1526</v>
      </c>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v>2285</v>
      </c>
      <c r="CZ302" s="2"/>
      <c r="DA302" s="2"/>
      <c r="DB302" s="2"/>
      <c r="DC302" s="2"/>
      <c r="DD302" s="2"/>
      <c r="DE302" s="2"/>
      <c r="DF302" s="2">
        <v>36316</v>
      </c>
      <c r="DG302" s="2"/>
      <c r="DH302" s="2"/>
      <c r="DI302" s="2">
        <v>38601</v>
      </c>
      <c r="DJ302" s="2"/>
      <c r="DK302" s="2"/>
      <c r="DL302" s="2"/>
      <c r="DM302" s="2"/>
      <c r="DN302" s="2"/>
      <c r="DO302" s="2"/>
      <c r="DP302" s="2"/>
      <c r="DQ302" s="2"/>
      <c r="DR302" s="2"/>
      <c r="DS302" s="2"/>
      <c r="DT302" s="2"/>
      <c r="DU302" s="2"/>
      <c r="DV302" s="73"/>
      <c r="DW302" s="73"/>
      <c r="DX302" s="2"/>
      <c r="DY302" s="2"/>
      <c r="DZ302" s="2"/>
      <c r="EA302" s="2"/>
      <c r="EB302" s="2"/>
      <c r="EC302" s="2"/>
      <c r="ED302" s="2"/>
      <c r="EE302" s="2"/>
      <c r="EF302" s="2"/>
      <c r="EG302" s="2"/>
      <c r="EH302" s="2"/>
      <c r="EI302" s="73"/>
      <c r="EJ302" s="2">
        <v>628</v>
      </c>
      <c r="EK302" s="2"/>
      <c r="EL302" s="2"/>
      <c r="EM302" s="2"/>
      <c r="EN302" s="2"/>
      <c r="EO302" s="2"/>
      <c r="EP302" s="2"/>
      <c r="EQ302" s="2"/>
      <c r="ER302" s="2"/>
      <c r="ES302" s="2"/>
      <c r="ET302" s="2">
        <v>628</v>
      </c>
      <c r="EU302" s="3"/>
      <c r="EV302" s="3"/>
      <c r="EW302" s="3"/>
      <c r="EX302" s="3"/>
      <c r="EY302" s="3"/>
      <c r="EZ302" s="3"/>
      <c r="FA302" s="5"/>
      <c r="FB302" s="5"/>
      <c r="FC302" s="5"/>
      <c r="FD302" s="5"/>
      <c r="FE302" s="5"/>
      <c r="FF302" s="5"/>
      <c r="FG302" s="5"/>
      <c r="FH302" s="5"/>
      <c r="FI302" s="5"/>
      <c r="FJ302" s="5"/>
      <c r="FK302" s="5"/>
      <c r="FL302" s="5"/>
      <c r="FM302" s="5"/>
      <c r="FN302" s="5"/>
      <c r="FO302" s="5"/>
      <c r="FP302" s="5"/>
      <c r="FQ302" s="5"/>
      <c r="FR302" s="5"/>
      <c r="FS302" s="5"/>
      <c r="FT302" s="2"/>
      <c r="FU302" s="2"/>
      <c r="FV302" s="2"/>
      <c r="FW302" s="2"/>
      <c r="FX302" s="2"/>
      <c r="FY302" s="2"/>
      <c r="FZ302" s="2"/>
      <c r="GA302" s="2"/>
      <c r="GB302" s="2"/>
      <c r="GC302" s="2"/>
      <c r="GD302" s="2"/>
      <c r="GE302" s="2">
        <v>492</v>
      </c>
      <c r="GF302" s="2"/>
      <c r="GG302" s="2"/>
      <c r="GH302" s="2"/>
      <c r="GI302" s="2"/>
      <c r="GJ302" s="2"/>
      <c r="GK302" s="2"/>
      <c r="GL302" s="2"/>
      <c r="GM302" s="2"/>
      <c r="GN302" s="2">
        <v>28149</v>
      </c>
      <c r="GO302" s="2">
        <v>28641</v>
      </c>
      <c r="GP302" s="2">
        <v>57153</v>
      </c>
      <c r="GQ302" s="2">
        <v>43329</v>
      </c>
      <c r="GR302" s="2">
        <v>129123</v>
      </c>
      <c r="GS302" s="1" t="s">
        <v>420</v>
      </c>
      <c r="GT302" s="1"/>
      <c r="GU302" s="1"/>
      <c r="GV302" s="1" t="s">
        <v>768</v>
      </c>
      <c r="GW302" t="s">
        <v>410</v>
      </c>
      <c r="GX302" s="1"/>
      <c r="HC302" s="2">
        <v>1047</v>
      </c>
      <c r="HD302" s="2">
        <v>1610</v>
      </c>
      <c r="HE302" s="2">
        <v>7029</v>
      </c>
      <c r="HF302" s="2">
        <v>227</v>
      </c>
      <c r="HG302" s="2"/>
      <c r="HH302" s="2">
        <v>55278</v>
      </c>
      <c r="HI302" s="2"/>
      <c r="HJ302" s="2">
        <v>8</v>
      </c>
      <c r="HK302" s="2"/>
      <c r="HL302" s="2">
        <v>1149</v>
      </c>
      <c r="HM302" s="2"/>
      <c r="HN302" s="2"/>
      <c r="HO302" s="2"/>
      <c r="HP302" s="2">
        <v>476</v>
      </c>
      <c r="HQ302" s="2">
        <v>70</v>
      </c>
      <c r="HR302" s="2">
        <v>16</v>
      </c>
      <c r="HS302" s="2"/>
      <c r="HT302" s="2"/>
      <c r="HU302" s="4">
        <v>13</v>
      </c>
      <c r="HV302" s="4"/>
      <c r="HW302" s="4"/>
      <c r="HX302" s="4"/>
      <c r="HY302" s="4"/>
      <c r="HZ302" s="4"/>
      <c r="IA302" s="4"/>
      <c r="IB302" s="4"/>
      <c r="IC302" s="4"/>
      <c r="ID302" s="4"/>
      <c r="IE302" s="4"/>
      <c r="IF302" s="64">
        <v>1.9</v>
      </c>
      <c r="IG302" s="4">
        <v>5.6</v>
      </c>
      <c r="IH302" s="4">
        <v>12.399999999999999</v>
      </c>
      <c r="II302" s="35">
        <f t="shared" si="22"/>
        <v>5.6</v>
      </c>
      <c r="IJ302" s="4"/>
      <c r="IK302" s="4">
        <v>9</v>
      </c>
      <c r="IL302" s="4">
        <v>6.8</v>
      </c>
      <c r="IM302" s="5">
        <v>9965</v>
      </c>
      <c r="IN302" s="1" t="s">
        <v>411</v>
      </c>
      <c r="IO302" s="71">
        <v>8315</v>
      </c>
      <c r="IP302" s="5">
        <v>17600</v>
      </c>
      <c r="IQ302" s="5">
        <v>2832</v>
      </c>
      <c r="IR302" s="5">
        <v>1375</v>
      </c>
      <c r="IS302" s="5"/>
      <c r="IT302" s="5"/>
      <c r="IU302" s="5"/>
      <c r="IV302" s="5">
        <v>1</v>
      </c>
      <c r="IW302" s="5"/>
      <c r="IX302" s="5">
        <v>30123</v>
      </c>
      <c r="IY302" s="5"/>
      <c r="IZ302" s="5"/>
      <c r="JA302" s="5">
        <v>207</v>
      </c>
      <c r="JB302" s="5">
        <v>152</v>
      </c>
      <c r="JC302" s="5">
        <v>263</v>
      </c>
      <c r="JD302" s="5">
        <v>69</v>
      </c>
      <c r="JE302" s="5"/>
      <c r="JF302" s="5"/>
      <c r="JG302" s="5"/>
      <c r="JH302" s="5"/>
      <c r="JI302" s="5"/>
      <c r="JJ302" s="5"/>
      <c r="JK302" s="5"/>
      <c r="JL302" s="5"/>
      <c r="JM302" s="5"/>
      <c r="JN302" s="5"/>
      <c r="JO302" s="5"/>
      <c r="JP302" s="5"/>
      <c r="JQ302" s="5"/>
      <c r="JR302" s="5">
        <v>1294</v>
      </c>
      <c r="JS302" s="5"/>
      <c r="JT302" s="5"/>
      <c r="JU302" s="5">
        <v>62</v>
      </c>
      <c r="JV302" s="5"/>
      <c r="JW302" s="5"/>
      <c r="JX302" s="5"/>
      <c r="JY302" s="5"/>
      <c r="JZ302" s="5"/>
      <c r="KA302" s="5"/>
      <c r="KB302" s="5"/>
      <c r="KC302" s="5"/>
      <c r="KD302" s="5"/>
      <c r="KE302" s="5"/>
      <c r="KF302" s="5"/>
      <c r="KG302" s="5"/>
      <c r="KH302" s="5"/>
      <c r="KI302" s="5">
        <v>60</v>
      </c>
      <c r="KJ302" s="5">
        <v>40</v>
      </c>
      <c r="KK302" s="5"/>
      <c r="KL302" s="5">
        <v>0</v>
      </c>
      <c r="KM302" s="5">
        <v>4</v>
      </c>
      <c r="KN302" s="5"/>
      <c r="KO302" s="5"/>
      <c r="KP302" s="5"/>
      <c r="KQ302" s="5"/>
      <c r="KR302" s="5"/>
      <c r="KS302" s="5"/>
      <c r="KT302" s="5"/>
      <c r="KU302" s="5"/>
      <c r="KV302" s="5"/>
      <c r="KW302" s="5"/>
      <c r="KX302" s="5"/>
      <c r="KY302" s="5"/>
      <c r="KZ302" s="5"/>
      <c r="LA302" s="5"/>
      <c r="LB302" s="5"/>
      <c r="LC302" s="5"/>
      <c r="LD302" s="5"/>
      <c r="LE302" s="5"/>
      <c r="LF302" s="5"/>
      <c r="LG302" s="5"/>
      <c r="LH302" s="5"/>
      <c r="LI302" s="5"/>
      <c r="LJ302" s="5"/>
      <c r="LK302" s="5"/>
      <c r="LL302" s="5"/>
      <c r="LM302" s="5"/>
      <c r="LN302" s="5"/>
      <c r="LO302" s="5"/>
      <c r="LP302" s="5"/>
      <c r="LQ302" s="5"/>
      <c r="LR302" s="5"/>
      <c r="LS302" s="5"/>
      <c r="LT302" s="5"/>
      <c r="LU302" s="5"/>
      <c r="LV302" s="5"/>
      <c r="LW302" s="5"/>
      <c r="LX302" s="5"/>
      <c r="LY302" s="5"/>
      <c r="LZ302" s="5"/>
      <c r="MA302" s="5"/>
      <c r="MB302" s="5"/>
      <c r="MC302" s="5"/>
      <c r="MD302" s="5"/>
      <c r="ME302" s="5"/>
      <c r="MF302" s="5"/>
      <c r="MG302" s="5"/>
      <c r="MH302" s="5"/>
      <c r="MI302" s="5"/>
      <c r="MJ302" s="5"/>
      <c r="MK302" s="5"/>
      <c r="ML302" s="5"/>
      <c r="MM302" s="5"/>
      <c r="MN302" s="5"/>
      <c r="MO302" s="5">
        <v>0</v>
      </c>
      <c r="MP302" s="5">
        <v>4</v>
      </c>
      <c r="MQ302" s="5"/>
      <c r="MR302" s="5"/>
      <c r="MS302" s="5">
        <v>266417</v>
      </c>
      <c r="MT302" s="5"/>
      <c r="MU302" s="5">
        <v>76</v>
      </c>
      <c r="MV302" s="5"/>
      <c r="MW302" s="5"/>
      <c r="MX302" s="5"/>
      <c r="MY302" s="5"/>
      <c r="MZ302" s="5"/>
      <c r="NA302" s="5"/>
      <c r="NB302" s="5"/>
      <c r="NC302" s="5"/>
      <c r="ND302" s="5"/>
      <c r="NE302" s="5"/>
      <c r="NF302" s="5"/>
      <c r="NG302" s="5"/>
      <c r="NH302" s="5"/>
      <c r="NI302" s="5"/>
      <c r="NJ302" s="5"/>
      <c r="NK302" s="5"/>
      <c r="NX302" s="18">
        <f t="shared" si="25"/>
        <v>1661.1893537414976</v>
      </c>
      <c r="NY302" t="str">
        <f t="shared" si="23"/>
        <v>Mid-range</v>
      </c>
      <c r="NZ302" t="str">
        <f t="shared" si="24"/>
        <v>Small</v>
      </c>
    </row>
    <row r="303" spans="1:390">
      <c r="A303" s="1" t="s">
        <v>432</v>
      </c>
      <c r="B303" s="1" t="s">
        <v>584</v>
      </c>
      <c r="C303" s="32" t="s">
        <v>585</v>
      </c>
      <c r="D303" s="1" t="s">
        <v>404</v>
      </c>
      <c r="E303" s="1">
        <v>20080</v>
      </c>
      <c r="F303" s="1" t="s">
        <v>763</v>
      </c>
      <c r="G303" s="5">
        <v>24483.108000000015</v>
      </c>
      <c r="H303" s="71">
        <v>31000</v>
      </c>
      <c r="I303" s="73"/>
      <c r="J303" s="73">
        <v>145</v>
      </c>
      <c r="K303" s="73">
        <v>19</v>
      </c>
      <c r="L303" s="73"/>
      <c r="M303" s="73"/>
      <c r="N303" s="73"/>
      <c r="O303" s="73"/>
      <c r="P303" s="73"/>
      <c r="Q303" s="73"/>
      <c r="R303" s="73">
        <v>30</v>
      </c>
      <c r="S303" s="73"/>
      <c r="T303" s="73"/>
      <c r="U303" s="73">
        <v>93</v>
      </c>
      <c r="V303" s="73">
        <v>690</v>
      </c>
      <c r="W303" s="94">
        <v>0</v>
      </c>
      <c r="X303" s="94"/>
      <c r="Y303" s="94"/>
      <c r="Z303" s="94"/>
      <c r="AA303" s="94"/>
      <c r="AB303" s="94"/>
      <c r="AC303" s="95">
        <v>37972</v>
      </c>
      <c r="AD303" s="73"/>
      <c r="AE303" s="73"/>
      <c r="AF303" s="95"/>
      <c r="AG303" s="95"/>
      <c r="AH303" s="95">
        <v>165389</v>
      </c>
      <c r="AI303" s="95"/>
      <c r="AJ303" s="95"/>
      <c r="AK303" s="95"/>
      <c r="AL303" s="95"/>
      <c r="AM303" s="95"/>
      <c r="AN303" s="73"/>
      <c r="AO303" s="96">
        <v>203361</v>
      </c>
      <c r="AP303" s="73"/>
      <c r="AQ303" s="73"/>
      <c r="AR303" s="73"/>
      <c r="AS303" s="73"/>
      <c r="AT303" s="73"/>
      <c r="AU303" s="73">
        <v>4800</v>
      </c>
      <c r="AV303" s="73"/>
      <c r="AW303" s="73"/>
      <c r="AX303" s="73"/>
      <c r="AY303" s="73"/>
      <c r="AZ303" s="73"/>
      <c r="BA303" s="73"/>
      <c r="BB303" s="73">
        <v>4800</v>
      </c>
      <c r="BC303" s="73">
        <v>32944</v>
      </c>
      <c r="BD303" s="73"/>
      <c r="BE303" s="73"/>
      <c r="BF303" s="73"/>
      <c r="BG303" s="73"/>
      <c r="BH303" s="73">
        <v>593</v>
      </c>
      <c r="BI303" s="73"/>
      <c r="BJ303" s="73"/>
      <c r="BK303" s="73"/>
      <c r="BL303" s="73"/>
      <c r="BM303" s="73"/>
      <c r="BN303" s="73"/>
      <c r="BO303" s="73">
        <v>33537</v>
      </c>
      <c r="BP303" s="73"/>
      <c r="BQ303" s="73"/>
      <c r="BR303" s="73"/>
      <c r="BS303" s="73"/>
      <c r="BT303" s="73"/>
      <c r="BU303" s="73"/>
      <c r="BV303" s="73"/>
      <c r="BW303" s="2"/>
      <c r="BX303" s="2"/>
      <c r="BY303" s="2"/>
      <c r="BZ303" s="2">
        <v>0</v>
      </c>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v>11997</v>
      </c>
      <c r="DB303" s="2"/>
      <c r="DC303" s="2"/>
      <c r="DD303" s="2"/>
      <c r="DE303" s="2"/>
      <c r="DF303" s="2">
        <v>35979</v>
      </c>
      <c r="DG303" s="2"/>
      <c r="DH303" s="2"/>
      <c r="DI303" s="2">
        <v>48331</v>
      </c>
      <c r="DJ303" s="2"/>
      <c r="DK303" s="2"/>
      <c r="DL303" s="2"/>
      <c r="DM303" s="2"/>
      <c r="DN303" s="2"/>
      <c r="DO303" s="2"/>
      <c r="DP303" s="2"/>
      <c r="DQ303" s="2"/>
      <c r="DR303" s="2"/>
      <c r="DS303" s="2"/>
      <c r="DT303" s="2"/>
      <c r="DU303" s="2"/>
      <c r="DV303" s="73"/>
      <c r="DW303" s="73"/>
      <c r="DX303" s="2"/>
      <c r="DY303" s="2"/>
      <c r="DZ303" s="2"/>
      <c r="EA303" s="2"/>
      <c r="EB303" s="2"/>
      <c r="EC303" s="2"/>
      <c r="ED303" s="2"/>
      <c r="EE303" s="2"/>
      <c r="EF303" s="2"/>
      <c r="EG303" s="2"/>
      <c r="EH303" s="2"/>
      <c r="EI303" s="73"/>
      <c r="EJ303" s="2"/>
      <c r="EK303" s="2"/>
      <c r="EL303" s="2"/>
      <c r="EM303" s="2"/>
      <c r="EN303" s="2">
        <v>6595</v>
      </c>
      <c r="EO303" s="2"/>
      <c r="EP303" s="2"/>
      <c r="EQ303" s="2"/>
      <c r="ER303" s="2"/>
      <c r="ES303" s="2"/>
      <c r="ET303" s="2">
        <v>6595</v>
      </c>
      <c r="EU303" s="3"/>
      <c r="EV303" s="3"/>
      <c r="EW303" s="3"/>
      <c r="EX303" s="3"/>
      <c r="EY303" s="3"/>
      <c r="EZ303" s="3"/>
      <c r="FA303" s="5"/>
      <c r="FB303" s="5"/>
      <c r="FC303" s="5"/>
      <c r="FD303" s="5"/>
      <c r="FE303" s="5"/>
      <c r="FF303" s="5"/>
      <c r="FG303" s="5"/>
      <c r="FH303" s="5"/>
      <c r="FI303" s="5"/>
      <c r="FJ303" s="5"/>
      <c r="FK303" s="5"/>
      <c r="FL303" s="5"/>
      <c r="FM303" s="5"/>
      <c r="FN303" s="5"/>
      <c r="FO303" s="5"/>
      <c r="FP303" s="5"/>
      <c r="FQ303" s="5"/>
      <c r="FR303" s="5"/>
      <c r="FS303" s="5"/>
      <c r="FT303" s="2"/>
      <c r="FU303" s="2"/>
      <c r="FV303" s="2"/>
      <c r="FW303" s="2"/>
      <c r="FX303" s="2"/>
      <c r="FY303" s="2"/>
      <c r="FZ303" s="2"/>
      <c r="GA303" s="2"/>
      <c r="GB303" s="2"/>
      <c r="GC303" s="2"/>
      <c r="GD303" s="2"/>
      <c r="GE303" s="2">
        <v>20168</v>
      </c>
      <c r="GF303" s="2"/>
      <c r="GG303" s="2"/>
      <c r="GH303" s="2"/>
      <c r="GI303" s="2">
        <v>10147</v>
      </c>
      <c r="GJ303" s="2"/>
      <c r="GK303" s="2"/>
      <c r="GL303" s="2"/>
      <c r="GM303" s="2">
        <v>373</v>
      </c>
      <c r="GN303" s="2">
        <v>567</v>
      </c>
      <c r="GO303" s="2">
        <v>31255</v>
      </c>
      <c r="GP303" s="2">
        <v>236898</v>
      </c>
      <c r="GQ303" s="2">
        <v>59726</v>
      </c>
      <c r="GR303" s="2">
        <v>327879</v>
      </c>
      <c r="GS303" s="1" t="s">
        <v>420</v>
      </c>
      <c r="GT303" s="1"/>
      <c r="GU303" s="1" t="s">
        <v>397</v>
      </c>
      <c r="GV303" s="1"/>
      <c r="GW303" s="1"/>
      <c r="GX303" t="s">
        <v>459</v>
      </c>
      <c r="HC303" s="2">
        <v>3041</v>
      </c>
      <c r="HD303" s="2">
        <v>1958</v>
      </c>
      <c r="HE303" s="2">
        <v>12440</v>
      </c>
      <c r="HF303" s="2">
        <v>251</v>
      </c>
      <c r="HG303" s="2"/>
      <c r="HH303" s="2">
        <v>51532</v>
      </c>
      <c r="HI303" s="2"/>
      <c r="HJ303" s="2">
        <v>211</v>
      </c>
      <c r="HK303" s="2">
        <v>3190</v>
      </c>
      <c r="HL303" s="2">
        <v>3439</v>
      </c>
      <c r="HM303" s="2"/>
      <c r="HN303" s="2"/>
      <c r="HO303" s="2">
        <v>141</v>
      </c>
      <c r="HP303" s="2">
        <v>141</v>
      </c>
      <c r="HQ303" s="2">
        <v>0</v>
      </c>
      <c r="HR303" s="2">
        <v>212</v>
      </c>
      <c r="HS303" s="2"/>
      <c r="HT303" s="2"/>
      <c r="HU303" s="4">
        <v>10</v>
      </c>
      <c r="HV303" s="4"/>
      <c r="HW303" s="4"/>
      <c r="HX303" s="4"/>
      <c r="HY303" s="4"/>
      <c r="HZ303" s="4"/>
      <c r="IA303" s="4"/>
      <c r="IB303" s="4"/>
      <c r="IC303" s="4"/>
      <c r="ID303" s="4"/>
      <c r="IE303" s="4"/>
      <c r="IF303" s="64">
        <v>2.9</v>
      </c>
      <c r="IG303" s="4">
        <v>8.8000000000000007</v>
      </c>
      <c r="IH303" s="4">
        <v>15.3</v>
      </c>
      <c r="II303" s="35">
        <f t="shared" si="22"/>
        <v>8.8000000000000007</v>
      </c>
      <c r="IJ303" s="4"/>
      <c r="IK303" s="4">
        <v>9</v>
      </c>
      <c r="IL303" s="4">
        <v>6.5</v>
      </c>
      <c r="IM303" s="5">
        <v>14295</v>
      </c>
      <c r="IN303" s="1" t="s">
        <v>411</v>
      </c>
      <c r="IO303" s="71">
        <v>26213</v>
      </c>
      <c r="IP303" s="5">
        <v>24828</v>
      </c>
      <c r="IQ303" s="5">
        <v>23864</v>
      </c>
      <c r="IR303" s="5">
        <v>4761</v>
      </c>
      <c r="IS303" s="5"/>
      <c r="IT303" s="5"/>
      <c r="IU303" s="5"/>
      <c r="IV303" s="5">
        <v>460</v>
      </c>
      <c r="IW303" s="5"/>
      <c r="IX303" s="5">
        <v>80126</v>
      </c>
      <c r="IY303" s="5"/>
      <c r="IZ303" s="5"/>
      <c r="JA303" s="5"/>
      <c r="JB303" s="5">
        <v>1040</v>
      </c>
      <c r="JC303" s="5"/>
      <c r="JD303" s="5">
        <v>1977</v>
      </c>
      <c r="JE303" s="5"/>
      <c r="JF303" s="5"/>
      <c r="JG303" s="5"/>
      <c r="JH303" s="5"/>
      <c r="JI303" s="5"/>
      <c r="JJ303" s="5"/>
      <c r="JK303" s="5"/>
      <c r="JL303" s="5"/>
      <c r="JM303" s="5"/>
      <c r="JN303" s="5"/>
      <c r="JO303" s="5"/>
      <c r="JP303" s="5"/>
      <c r="JQ303" s="5"/>
      <c r="JR303" s="5">
        <v>5425</v>
      </c>
      <c r="JS303" s="5"/>
      <c r="JT303" s="5"/>
      <c r="JU303" s="5">
        <v>217</v>
      </c>
      <c r="JV303" s="5"/>
      <c r="JW303" s="5"/>
      <c r="JX303" s="5"/>
      <c r="JY303" s="5"/>
      <c r="JZ303" s="5"/>
      <c r="KA303" s="5"/>
      <c r="KB303" s="5"/>
      <c r="KC303" s="5"/>
      <c r="KD303" s="5"/>
      <c r="KE303" s="5"/>
      <c r="KF303" s="5">
        <v>3</v>
      </c>
      <c r="KG303" s="5">
        <v>12</v>
      </c>
      <c r="KH303" s="5">
        <v>190</v>
      </c>
      <c r="KI303" s="5">
        <v>75.5</v>
      </c>
      <c r="KJ303" s="5">
        <v>52</v>
      </c>
      <c r="KK303" s="5">
        <v>48</v>
      </c>
      <c r="KL303" s="5">
        <v>6</v>
      </c>
      <c r="KM303" s="5">
        <v>0</v>
      </c>
      <c r="KN303" s="5"/>
      <c r="KO303" s="5"/>
      <c r="KP303" s="5"/>
      <c r="KQ303" s="5"/>
      <c r="KR303" s="5"/>
      <c r="KS303" s="5"/>
      <c r="KT303" s="5"/>
      <c r="KU303" s="5"/>
      <c r="KV303" s="5"/>
      <c r="KW303" s="5"/>
      <c r="KX303" s="5"/>
      <c r="KY303" s="5"/>
      <c r="KZ303" s="5"/>
      <c r="LA303" s="5"/>
      <c r="LB303" s="5"/>
      <c r="LC303" s="5"/>
      <c r="LD303" s="5"/>
      <c r="LE303" s="5"/>
      <c r="LF303" s="5"/>
      <c r="LG303" s="5"/>
      <c r="LH303" s="5"/>
      <c r="LI303" s="5"/>
      <c r="LJ303" s="5"/>
      <c r="LK303" s="5"/>
      <c r="LL303" s="5"/>
      <c r="LM303" s="5"/>
      <c r="LN303" s="5"/>
      <c r="LO303" s="5"/>
      <c r="LP303" s="5"/>
      <c r="LQ303" s="5"/>
      <c r="LR303" s="5"/>
      <c r="LS303" s="5"/>
      <c r="LT303" s="5"/>
      <c r="LU303" s="5"/>
      <c r="LV303" s="5"/>
      <c r="LW303" s="5"/>
      <c r="LX303" s="5"/>
      <c r="LY303" s="5"/>
      <c r="LZ303" s="5"/>
      <c r="MA303" s="5"/>
      <c r="MB303" s="5"/>
      <c r="MC303" s="5"/>
      <c r="MD303" s="5"/>
      <c r="ME303" s="5"/>
      <c r="MF303" s="5"/>
      <c r="MG303" s="5"/>
      <c r="MH303" s="5"/>
      <c r="MI303" s="5"/>
      <c r="MJ303" s="5"/>
      <c r="MK303" s="5"/>
      <c r="ML303" s="5"/>
      <c r="MM303" s="5"/>
      <c r="MN303" s="5"/>
      <c r="MO303" s="5">
        <v>6</v>
      </c>
      <c r="MP303" s="5">
        <v>0</v>
      </c>
      <c r="MQ303" s="5"/>
      <c r="MR303" s="5"/>
      <c r="MS303" s="5"/>
      <c r="MT303" s="5"/>
      <c r="MU303" s="5">
        <v>0</v>
      </c>
      <c r="MV303" s="5"/>
      <c r="MW303" s="5"/>
      <c r="MX303" s="5"/>
      <c r="MY303" s="5"/>
      <c r="MZ303" s="5"/>
      <c r="NA303" s="5"/>
      <c r="NB303" s="5"/>
      <c r="NC303" s="5"/>
      <c r="ND303" s="5"/>
      <c r="NE303" s="5"/>
      <c r="NF303" s="5"/>
      <c r="NG303" s="5"/>
      <c r="NH303" s="5"/>
      <c r="NI303" s="5"/>
      <c r="NJ303" s="5"/>
      <c r="NK303" s="5"/>
      <c r="NX303" s="18">
        <f t="shared" si="25"/>
        <v>2782.1713636363652</v>
      </c>
      <c r="NY303" t="str">
        <f t="shared" si="23"/>
        <v>Larger</v>
      </c>
      <c r="NZ303" t="str">
        <f t="shared" si="24"/>
        <v>Large</v>
      </c>
    </row>
    <row r="304" spans="1:390">
      <c r="A304" s="1" t="s">
        <v>623</v>
      </c>
      <c r="B304" s="1" t="s">
        <v>668</v>
      </c>
      <c r="C304" s="32" t="s">
        <v>669</v>
      </c>
      <c r="D304" s="1" t="s">
        <v>404</v>
      </c>
      <c r="E304" s="1">
        <v>20080</v>
      </c>
      <c r="F304" s="1" t="s">
        <v>763</v>
      </c>
      <c r="G304" s="5">
        <v>17654.74457142855</v>
      </c>
      <c r="H304" s="71">
        <v>46939</v>
      </c>
      <c r="I304" s="73"/>
      <c r="J304" s="73">
        <v>103</v>
      </c>
      <c r="K304" s="73">
        <v>13</v>
      </c>
      <c r="L304" s="73"/>
      <c r="M304" s="73"/>
      <c r="N304" s="73"/>
      <c r="O304" s="73"/>
      <c r="P304" s="73"/>
      <c r="Q304" s="73"/>
      <c r="R304" s="73">
        <v>31</v>
      </c>
      <c r="S304" s="73"/>
      <c r="T304" s="73"/>
      <c r="U304" s="73">
        <v>54</v>
      </c>
      <c r="V304" s="73">
        <v>503</v>
      </c>
      <c r="W304" s="94">
        <v>110</v>
      </c>
      <c r="X304" s="94"/>
      <c r="Y304" s="94"/>
      <c r="Z304" s="94"/>
      <c r="AA304" s="94"/>
      <c r="AB304" s="94"/>
      <c r="AC304" s="95">
        <v>39075</v>
      </c>
      <c r="AD304" s="73"/>
      <c r="AE304" s="73"/>
      <c r="AF304" s="95">
        <v>0</v>
      </c>
      <c r="AG304" s="95">
        <v>0</v>
      </c>
      <c r="AH304" s="95">
        <v>0</v>
      </c>
      <c r="AI304" s="95">
        <v>0</v>
      </c>
      <c r="AJ304" s="95"/>
      <c r="AK304" s="95"/>
      <c r="AL304" s="95">
        <v>12878</v>
      </c>
      <c r="AM304" s="95">
        <v>382</v>
      </c>
      <c r="AN304" s="73"/>
      <c r="AO304" s="96">
        <v>40334</v>
      </c>
      <c r="AP304" s="73">
        <v>0</v>
      </c>
      <c r="AQ304" s="73"/>
      <c r="AR304" s="73"/>
      <c r="AS304" s="73">
        <v>0</v>
      </c>
      <c r="AT304" s="73">
        <v>0</v>
      </c>
      <c r="AU304" s="73">
        <v>0</v>
      </c>
      <c r="AV304" s="73">
        <v>5100</v>
      </c>
      <c r="AW304" s="73"/>
      <c r="AX304" s="73"/>
      <c r="AY304" s="73">
        <v>0</v>
      </c>
      <c r="AZ304" s="73">
        <v>0</v>
      </c>
      <c r="BA304" s="73"/>
      <c r="BB304" s="73">
        <v>5100</v>
      </c>
      <c r="BC304" s="73">
        <v>35542</v>
      </c>
      <c r="BD304" s="73"/>
      <c r="BE304" s="73"/>
      <c r="BF304" s="73">
        <v>0</v>
      </c>
      <c r="BG304" s="73">
        <v>0</v>
      </c>
      <c r="BH304" s="73">
        <v>0</v>
      </c>
      <c r="BI304" s="73">
        <v>0</v>
      </c>
      <c r="BJ304" s="73"/>
      <c r="BK304" s="73"/>
      <c r="BL304" s="73">
        <v>0</v>
      </c>
      <c r="BM304" s="73">
        <v>0</v>
      </c>
      <c r="BN304" s="73"/>
      <c r="BO304" s="73">
        <v>35542</v>
      </c>
      <c r="BP304" s="73">
        <v>0</v>
      </c>
      <c r="BQ304" s="73"/>
      <c r="BR304" s="73">
        <v>0</v>
      </c>
      <c r="BS304" s="73">
        <v>0</v>
      </c>
      <c r="BT304" s="73">
        <v>0</v>
      </c>
      <c r="BU304" s="73">
        <v>0</v>
      </c>
      <c r="BV304" s="73"/>
      <c r="BW304" s="2"/>
      <c r="BX304" s="2">
        <v>0</v>
      </c>
      <c r="BY304" s="2">
        <v>0</v>
      </c>
      <c r="BZ304" s="2">
        <v>0</v>
      </c>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v>11513</v>
      </c>
      <c r="CZ304" s="2"/>
      <c r="DA304" s="2">
        <v>0</v>
      </c>
      <c r="DB304" s="2">
        <v>17768</v>
      </c>
      <c r="DC304" s="2">
        <v>0</v>
      </c>
      <c r="DD304" s="2"/>
      <c r="DE304" s="2"/>
      <c r="DF304" s="2">
        <v>29643</v>
      </c>
      <c r="DG304" s="2">
        <v>5966</v>
      </c>
      <c r="DH304" s="2">
        <v>9315</v>
      </c>
      <c r="DI304" s="2">
        <v>74205</v>
      </c>
      <c r="DJ304" s="2"/>
      <c r="DK304" s="2"/>
      <c r="DL304" s="2"/>
      <c r="DM304" s="2"/>
      <c r="DN304" s="2"/>
      <c r="DO304" s="2"/>
      <c r="DP304" s="2"/>
      <c r="DQ304" s="2"/>
      <c r="DR304" s="2"/>
      <c r="DS304" s="2"/>
      <c r="DT304" s="2"/>
      <c r="DU304" s="2"/>
      <c r="DV304" s="73"/>
      <c r="DW304" s="73"/>
      <c r="DX304" s="2"/>
      <c r="DY304" s="2"/>
      <c r="DZ304" s="2"/>
      <c r="EA304" s="2"/>
      <c r="EB304" s="2"/>
      <c r="EC304" s="2"/>
      <c r="ED304" s="2"/>
      <c r="EE304" s="2"/>
      <c r="EF304" s="2"/>
      <c r="EG304" s="2"/>
      <c r="EH304" s="2"/>
      <c r="EI304" s="73"/>
      <c r="EJ304" s="2">
        <v>0</v>
      </c>
      <c r="EK304" s="2"/>
      <c r="EL304" s="2">
        <v>0</v>
      </c>
      <c r="EM304" s="2">
        <v>0</v>
      </c>
      <c r="EN304" s="2">
        <v>0</v>
      </c>
      <c r="EO304" s="2"/>
      <c r="EP304" s="2"/>
      <c r="EQ304" s="2">
        <v>0</v>
      </c>
      <c r="ER304" s="2">
        <v>0</v>
      </c>
      <c r="ES304" s="2">
        <v>0</v>
      </c>
      <c r="ET304" s="2">
        <v>0</v>
      </c>
      <c r="EU304" s="3"/>
      <c r="EV304" s="3"/>
      <c r="EW304" s="3"/>
      <c r="EX304" s="3"/>
      <c r="EY304" s="3"/>
      <c r="EZ304" s="3"/>
      <c r="FA304" s="5"/>
      <c r="FB304" s="5"/>
      <c r="FC304" s="5"/>
      <c r="FD304" s="5"/>
      <c r="FE304" s="5"/>
      <c r="FF304" s="5"/>
      <c r="FG304" s="5"/>
      <c r="FH304" s="5"/>
      <c r="FI304" s="5"/>
      <c r="FJ304" s="5"/>
      <c r="FK304" s="5"/>
      <c r="FL304" s="5"/>
      <c r="FM304" s="5"/>
      <c r="FN304" s="5"/>
      <c r="FO304" s="5"/>
      <c r="FP304" s="5"/>
      <c r="FQ304" s="5"/>
      <c r="FR304" s="5"/>
      <c r="FS304" s="5"/>
      <c r="FT304" s="2"/>
      <c r="FU304" s="2"/>
      <c r="FV304" s="2"/>
      <c r="FW304" s="2"/>
      <c r="FX304" s="2"/>
      <c r="FY304" s="2"/>
      <c r="FZ304" s="2"/>
      <c r="GA304" s="2"/>
      <c r="GB304" s="2"/>
      <c r="GC304" s="2"/>
      <c r="GD304" s="2"/>
      <c r="GE304" s="2">
        <v>0</v>
      </c>
      <c r="GF304" s="2"/>
      <c r="GG304" s="2">
        <v>0</v>
      </c>
      <c r="GH304" s="2">
        <v>0</v>
      </c>
      <c r="GI304" s="2">
        <v>0</v>
      </c>
      <c r="GJ304" s="2">
        <v>0</v>
      </c>
      <c r="GK304" s="2"/>
      <c r="GL304" s="2"/>
      <c r="GM304" s="2">
        <v>0</v>
      </c>
      <c r="GN304" s="2">
        <v>0</v>
      </c>
      <c r="GO304" s="2">
        <v>0</v>
      </c>
      <c r="GP304" s="2">
        <v>75876</v>
      </c>
      <c r="GQ304" s="2">
        <v>79305</v>
      </c>
      <c r="GR304" s="2">
        <v>155181</v>
      </c>
      <c r="GS304" s="1" t="s">
        <v>420</v>
      </c>
      <c r="GT304" s="1"/>
      <c r="GU304" s="1"/>
      <c r="GV304" s="1" t="s">
        <v>768</v>
      </c>
      <c r="GW304" s="1"/>
      <c r="GX304" s="1"/>
      <c r="GY304" s="1"/>
      <c r="GZ304" s="1"/>
      <c r="HA304" s="1"/>
      <c r="HB304" t="s">
        <v>821</v>
      </c>
      <c r="HC304" s="2">
        <v>1212</v>
      </c>
      <c r="HD304" s="2">
        <v>2167</v>
      </c>
      <c r="HE304" s="2">
        <v>12436</v>
      </c>
      <c r="HF304" s="2">
        <v>214</v>
      </c>
      <c r="HG304" s="2"/>
      <c r="HH304" s="2">
        <v>87773</v>
      </c>
      <c r="HI304" s="2"/>
      <c r="HJ304" s="2">
        <v>48</v>
      </c>
      <c r="HK304" s="2">
        <v>3336</v>
      </c>
      <c r="HL304" s="2">
        <v>1512</v>
      </c>
      <c r="HM304" s="2"/>
      <c r="HN304" s="2"/>
      <c r="HO304" s="2">
        <v>566</v>
      </c>
      <c r="HP304" s="2">
        <v>570</v>
      </c>
      <c r="HQ304" s="2">
        <v>125</v>
      </c>
      <c r="HR304" s="2">
        <v>54</v>
      </c>
      <c r="HS304" s="2"/>
      <c r="HT304" s="2"/>
      <c r="HU304" s="4">
        <v>5</v>
      </c>
      <c r="HV304" s="4"/>
      <c r="HW304" s="4"/>
      <c r="HX304" s="4"/>
      <c r="HY304" s="4"/>
      <c r="HZ304" s="4"/>
      <c r="IA304" s="4"/>
      <c r="IB304" s="4"/>
      <c r="IC304" s="4"/>
      <c r="ID304" s="4"/>
      <c r="IE304" s="4"/>
      <c r="IF304" s="64">
        <v>2.96</v>
      </c>
      <c r="IG304" s="4">
        <v>2.98</v>
      </c>
      <c r="IH304" s="4">
        <v>12.48</v>
      </c>
      <c r="II304" s="35">
        <f t="shared" si="22"/>
        <v>2.98</v>
      </c>
      <c r="IJ304" s="4"/>
      <c r="IK304" s="4">
        <v>10</v>
      </c>
      <c r="IL304" s="4">
        <v>9.5</v>
      </c>
      <c r="IM304" s="5">
        <v>6896</v>
      </c>
      <c r="IN304" s="1" t="s">
        <v>411</v>
      </c>
      <c r="IO304" s="71">
        <v>20232</v>
      </c>
      <c r="IP304" s="5">
        <v>48792</v>
      </c>
      <c r="IQ304" s="5"/>
      <c r="IR304" s="5"/>
      <c r="IS304" s="5"/>
      <c r="IT304" s="5"/>
      <c r="IU304" s="5"/>
      <c r="IV304" s="5"/>
      <c r="IW304" s="5"/>
      <c r="IX304" s="5"/>
      <c r="IY304" s="5"/>
      <c r="IZ304" s="5"/>
      <c r="JA304" s="5">
        <v>67</v>
      </c>
      <c r="JB304" s="5">
        <v>42</v>
      </c>
      <c r="JC304" s="5">
        <v>339</v>
      </c>
      <c r="JD304" s="5">
        <v>154</v>
      </c>
      <c r="JE304" s="5"/>
      <c r="JF304" s="5"/>
      <c r="JG304" s="5"/>
      <c r="JH304" s="5"/>
      <c r="JI304" s="5"/>
      <c r="JJ304" s="5"/>
      <c r="JK304" s="5"/>
      <c r="JL304" s="5"/>
      <c r="JM304" s="5"/>
      <c r="JN304" s="5"/>
      <c r="JO304" s="5"/>
      <c r="JP304" s="5"/>
      <c r="JQ304" s="5"/>
      <c r="JR304" s="5">
        <v>6926</v>
      </c>
      <c r="JS304" s="5"/>
      <c r="JT304" s="5"/>
      <c r="JU304" s="5">
        <v>300</v>
      </c>
      <c r="JV304" s="5"/>
      <c r="JW304" s="5"/>
      <c r="JX304" s="5"/>
      <c r="JY304" s="5"/>
      <c r="JZ304" s="5"/>
      <c r="KA304" s="5"/>
      <c r="KB304" s="5"/>
      <c r="KC304" s="5"/>
      <c r="KD304" s="5"/>
      <c r="KE304" s="5"/>
      <c r="KF304" s="5">
        <v>1</v>
      </c>
      <c r="KG304" s="5">
        <v>0</v>
      </c>
      <c r="KH304" s="5">
        <v>0</v>
      </c>
      <c r="KI304" s="5">
        <v>68</v>
      </c>
      <c r="KJ304" s="5">
        <v>32</v>
      </c>
      <c r="KK304" s="5">
        <v>32</v>
      </c>
      <c r="KL304" s="5">
        <v>5</v>
      </c>
      <c r="KM304" s="5">
        <v>0</v>
      </c>
      <c r="KN304" s="5"/>
      <c r="KO304" s="5"/>
      <c r="KP304" s="5"/>
      <c r="KQ304" s="5"/>
      <c r="KR304" s="5"/>
      <c r="KS304" s="5"/>
      <c r="KT304" s="5"/>
      <c r="KU304" s="5"/>
      <c r="KV304" s="5"/>
      <c r="KW304" s="5"/>
      <c r="KX304" s="5"/>
      <c r="KY304" s="5"/>
      <c r="KZ304" s="5"/>
      <c r="LA304" s="5"/>
      <c r="LB304" s="5"/>
      <c r="LC304" s="5"/>
      <c r="LD304" s="5"/>
      <c r="LE304" s="5"/>
      <c r="LF304" s="5"/>
      <c r="LG304" s="5"/>
      <c r="LH304" s="5"/>
      <c r="LI304" s="5"/>
      <c r="LJ304" s="5"/>
      <c r="LK304" s="5"/>
      <c r="LL304" s="5"/>
      <c r="LM304" s="5"/>
      <c r="LN304" s="5"/>
      <c r="LO304" s="5"/>
      <c r="LP304" s="5"/>
      <c r="LQ304" s="5"/>
      <c r="LR304" s="5"/>
      <c r="LS304" s="5"/>
      <c r="LT304" s="5"/>
      <c r="LU304" s="5"/>
      <c r="LV304" s="5"/>
      <c r="LW304" s="5"/>
      <c r="LX304" s="5"/>
      <c r="LY304" s="5"/>
      <c r="LZ304" s="5"/>
      <c r="MA304" s="5"/>
      <c r="MB304" s="5"/>
      <c r="MC304" s="5"/>
      <c r="MD304" s="5"/>
      <c r="ME304" s="5"/>
      <c r="MF304" s="5"/>
      <c r="MG304" s="5"/>
      <c r="MH304" s="5"/>
      <c r="MI304" s="5"/>
      <c r="MJ304" s="5"/>
      <c r="MK304" s="5"/>
      <c r="ML304" s="5"/>
      <c r="MM304" s="5"/>
      <c r="MN304" s="5"/>
      <c r="MO304" s="5">
        <v>5</v>
      </c>
      <c r="MP304" s="5">
        <v>0</v>
      </c>
      <c r="MQ304" s="5"/>
      <c r="MR304" s="5"/>
      <c r="MS304" s="5">
        <v>789317</v>
      </c>
      <c r="MT304" s="5"/>
      <c r="MU304" s="5">
        <v>14</v>
      </c>
      <c r="MV304" s="5"/>
      <c r="MW304" s="5"/>
      <c r="MX304" s="5"/>
      <c r="MY304" s="5"/>
      <c r="MZ304" s="5"/>
      <c r="NA304" s="5"/>
      <c r="NB304" s="5"/>
      <c r="NC304" s="5"/>
      <c r="ND304" s="5"/>
      <c r="NE304" s="5"/>
      <c r="NF304" s="5"/>
      <c r="NG304" s="5"/>
      <c r="NH304" s="5"/>
      <c r="NI304" s="5"/>
      <c r="NJ304" s="5"/>
      <c r="NK304" s="5"/>
      <c r="NX304" s="18">
        <f t="shared" si="25"/>
        <v>5924.4109300095806</v>
      </c>
      <c r="NY304" t="str">
        <f t="shared" si="23"/>
        <v>Larger</v>
      </c>
      <c r="NZ304" t="str">
        <f t="shared" si="24"/>
        <v>Medium</v>
      </c>
    </row>
    <row r="305" spans="1:390">
      <c r="A305" s="1" t="s">
        <v>535</v>
      </c>
      <c r="B305" s="1" t="s">
        <v>518</v>
      </c>
      <c r="C305" s="32" t="s">
        <v>519</v>
      </c>
      <c r="D305" s="1" t="s">
        <v>404</v>
      </c>
      <c r="E305" s="1">
        <v>20080</v>
      </c>
      <c r="F305" s="1" t="s">
        <v>763</v>
      </c>
      <c r="G305" s="5">
        <v>13452.777523809507</v>
      </c>
      <c r="H305" s="71">
        <v>18667</v>
      </c>
      <c r="I305" s="73"/>
      <c r="J305" s="73">
        <v>46</v>
      </c>
      <c r="K305" s="73">
        <v>6</v>
      </c>
      <c r="L305" s="73"/>
      <c r="M305" s="73"/>
      <c r="N305" s="73"/>
      <c r="O305" s="73"/>
      <c r="P305" s="73"/>
      <c r="Q305" s="73"/>
      <c r="R305" s="73">
        <v>31</v>
      </c>
      <c r="S305" s="73"/>
      <c r="T305" s="73"/>
      <c r="U305" s="73">
        <v>28</v>
      </c>
      <c r="V305" s="73">
        <v>202</v>
      </c>
      <c r="W305" s="94" t="s">
        <v>822</v>
      </c>
      <c r="X305" s="94"/>
      <c r="Y305" s="94"/>
      <c r="Z305" s="94"/>
      <c r="AA305" s="94"/>
      <c r="AB305" s="94"/>
      <c r="AC305" s="95">
        <v>39448</v>
      </c>
      <c r="AD305" s="73"/>
      <c r="AE305" s="73"/>
      <c r="AF305" s="95">
        <v>0</v>
      </c>
      <c r="AG305" s="95">
        <v>0</v>
      </c>
      <c r="AH305" s="95">
        <v>0</v>
      </c>
      <c r="AI305" s="95">
        <v>0</v>
      </c>
      <c r="AJ305" s="95"/>
      <c r="AK305" s="95"/>
      <c r="AL305" s="95">
        <v>57962</v>
      </c>
      <c r="AM305" s="95">
        <v>0</v>
      </c>
      <c r="AN305" s="73"/>
      <c r="AO305" s="96">
        <v>97410</v>
      </c>
      <c r="AP305" s="73">
        <v>6826</v>
      </c>
      <c r="AQ305" s="73"/>
      <c r="AR305" s="73"/>
      <c r="AS305" s="73">
        <v>0</v>
      </c>
      <c r="AT305" s="73">
        <v>0</v>
      </c>
      <c r="AU305" s="73">
        <v>0</v>
      </c>
      <c r="AV305" s="73">
        <v>0</v>
      </c>
      <c r="AW305" s="73"/>
      <c r="AX305" s="73"/>
      <c r="AY305" s="73">
        <v>8320</v>
      </c>
      <c r="AZ305" s="73">
        <v>0</v>
      </c>
      <c r="BA305" s="73"/>
      <c r="BB305" s="73">
        <v>15146</v>
      </c>
      <c r="BC305" s="73">
        <v>63571</v>
      </c>
      <c r="BD305" s="73"/>
      <c r="BE305" s="73"/>
      <c r="BF305" s="73">
        <v>0</v>
      </c>
      <c r="BG305" s="73">
        <v>0</v>
      </c>
      <c r="BH305" s="73">
        <v>0</v>
      </c>
      <c r="BI305" s="73">
        <v>0</v>
      </c>
      <c r="BJ305" s="73"/>
      <c r="BK305" s="73"/>
      <c r="BL305" s="73">
        <v>2339</v>
      </c>
      <c r="BM305" s="73">
        <v>0</v>
      </c>
      <c r="BN305" s="73"/>
      <c r="BO305" s="73">
        <v>65910</v>
      </c>
      <c r="BP305" s="73">
        <v>0</v>
      </c>
      <c r="BQ305" s="73"/>
      <c r="BR305" s="73">
        <v>0</v>
      </c>
      <c r="BS305" s="73">
        <v>0</v>
      </c>
      <c r="BT305" s="73">
        <v>0</v>
      </c>
      <c r="BU305" s="73">
        <v>0</v>
      </c>
      <c r="BV305" s="73"/>
      <c r="BW305" s="2"/>
      <c r="BX305" s="2">
        <v>29493</v>
      </c>
      <c r="BY305" s="2">
        <v>0</v>
      </c>
      <c r="BZ305" s="2">
        <v>29493</v>
      </c>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v>8096</v>
      </c>
      <c r="CZ305" s="2"/>
      <c r="DA305" s="2">
        <v>0</v>
      </c>
      <c r="DB305" s="2">
        <v>2114</v>
      </c>
      <c r="DC305" s="2">
        <v>0</v>
      </c>
      <c r="DD305" s="2"/>
      <c r="DE305" s="2"/>
      <c r="DF305" s="2">
        <v>19703</v>
      </c>
      <c r="DG305" s="2">
        <v>47540</v>
      </c>
      <c r="DH305" s="2">
        <v>0</v>
      </c>
      <c r="DI305" s="2">
        <v>77453</v>
      </c>
      <c r="DJ305" s="2"/>
      <c r="DK305" s="2"/>
      <c r="DL305" s="2"/>
      <c r="DM305" s="2"/>
      <c r="DN305" s="2"/>
      <c r="DO305" s="2"/>
      <c r="DP305" s="2"/>
      <c r="DQ305" s="2"/>
      <c r="DR305" s="2"/>
      <c r="DS305" s="2"/>
      <c r="DT305" s="2"/>
      <c r="DU305" s="2"/>
      <c r="DV305" s="73"/>
      <c r="DW305" s="73"/>
      <c r="DX305" s="2"/>
      <c r="DY305" s="2"/>
      <c r="DZ305" s="2"/>
      <c r="EA305" s="2"/>
      <c r="EB305" s="2"/>
      <c r="EC305" s="2"/>
      <c r="ED305" s="2"/>
      <c r="EE305" s="2"/>
      <c r="EF305" s="2"/>
      <c r="EG305" s="2"/>
      <c r="EH305" s="2"/>
      <c r="EI305" s="73"/>
      <c r="EJ305" s="2">
        <v>11717</v>
      </c>
      <c r="EK305" s="2"/>
      <c r="EL305" s="2">
        <v>0</v>
      </c>
      <c r="EM305" s="2">
        <v>0</v>
      </c>
      <c r="EN305" s="2">
        <v>0</v>
      </c>
      <c r="EO305" s="2"/>
      <c r="EP305" s="2"/>
      <c r="EQ305" s="2">
        <v>7520</v>
      </c>
      <c r="ER305" s="2">
        <v>0</v>
      </c>
      <c r="ES305" s="2">
        <v>0</v>
      </c>
      <c r="ET305" s="2">
        <v>19237</v>
      </c>
      <c r="EU305" s="3"/>
      <c r="EV305" s="3"/>
      <c r="EW305" s="3"/>
      <c r="EX305" s="3"/>
      <c r="EY305" s="3"/>
      <c r="EZ305" s="3"/>
      <c r="FA305" s="5"/>
      <c r="FB305" s="5"/>
      <c r="FC305" s="5"/>
      <c r="FD305" s="5"/>
      <c r="FE305" s="5"/>
      <c r="FF305" s="5"/>
      <c r="FG305" s="5"/>
      <c r="FH305" s="5"/>
      <c r="FI305" s="5"/>
      <c r="FJ305" s="5"/>
      <c r="FK305" s="5"/>
      <c r="FL305" s="5"/>
      <c r="FM305" s="5"/>
      <c r="FN305" s="5"/>
      <c r="FO305" s="5"/>
      <c r="FP305" s="5"/>
      <c r="FQ305" s="5"/>
      <c r="FR305" s="5"/>
      <c r="FS305" s="5"/>
      <c r="FT305" s="2"/>
      <c r="FU305" s="2"/>
      <c r="FV305" s="2"/>
      <c r="FW305" s="2"/>
      <c r="FX305" s="2"/>
      <c r="FY305" s="2"/>
      <c r="FZ305" s="2"/>
      <c r="GA305" s="2"/>
      <c r="GB305" s="2"/>
      <c r="GC305" s="2"/>
      <c r="GD305" s="2"/>
      <c r="GE305" s="2">
        <v>0</v>
      </c>
      <c r="GF305" s="2"/>
      <c r="GG305" s="2">
        <v>0</v>
      </c>
      <c r="GH305" s="2">
        <v>0</v>
      </c>
      <c r="GI305" s="2">
        <v>0</v>
      </c>
      <c r="GJ305" s="2">
        <v>0</v>
      </c>
      <c r="GK305" s="2"/>
      <c r="GL305" s="2"/>
      <c r="GM305" s="2">
        <v>0</v>
      </c>
      <c r="GN305" s="2">
        <v>0</v>
      </c>
      <c r="GO305" s="2">
        <v>0</v>
      </c>
      <c r="GP305" s="2">
        <v>192813</v>
      </c>
      <c r="GQ305" s="2">
        <v>111836</v>
      </c>
      <c r="GR305" s="2">
        <v>304649</v>
      </c>
      <c r="GS305" s="1" t="s">
        <v>395</v>
      </c>
      <c r="GT305" s="1"/>
      <c r="GU305" s="1"/>
      <c r="GV305" s="1" t="s">
        <v>768</v>
      </c>
      <c r="GW305" s="1"/>
      <c r="GX305" t="s">
        <v>459</v>
      </c>
      <c r="GY305" t="s">
        <v>405</v>
      </c>
      <c r="HB305" t="s">
        <v>823</v>
      </c>
      <c r="HC305" s="2">
        <v>1878</v>
      </c>
      <c r="HD305" s="2">
        <v>4274</v>
      </c>
      <c r="HE305" s="2">
        <v>6369</v>
      </c>
      <c r="HF305" s="2">
        <v>306</v>
      </c>
      <c r="HG305" s="2"/>
      <c r="HH305" s="2">
        <v>73575</v>
      </c>
      <c r="HI305" s="2"/>
      <c r="HJ305" s="2">
        <v>240</v>
      </c>
      <c r="HK305" s="2">
        <v>6135</v>
      </c>
      <c r="HL305" s="2">
        <v>1980</v>
      </c>
      <c r="HM305" s="2"/>
      <c r="HN305" s="2"/>
      <c r="HO305" s="2">
        <v>120</v>
      </c>
      <c r="HP305" s="2">
        <v>122</v>
      </c>
      <c r="HQ305" s="2">
        <v>7786</v>
      </c>
      <c r="HR305" s="2">
        <v>264</v>
      </c>
      <c r="HS305" s="2"/>
      <c r="HT305" s="2"/>
      <c r="HU305" s="4">
        <v>9</v>
      </c>
      <c r="HV305" s="4"/>
      <c r="HW305" s="4"/>
      <c r="HX305" s="4"/>
      <c r="HY305" s="4"/>
      <c r="HZ305" s="4"/>
      <c r="IA305" s="4"/>
      <c r="IB305" s="4"/>
      <c r="IC305" s="4"/>
      <c r="ID305" s="4"/>
      <c r="IE305" s="4"/>
      <c r="IF305" s="64">
        <v>1.34</v>
      </c>
      <c r="IG305" s="4">
        <v>4.21</v>
      </c>
      <c r="IH305" s="4">
        <v>8.379999999999999</v>
      </c>
      <c r="II305" s="35">
        <f t="shared" si="22"/>
        <v>4.21</v>
      </c>
      <c r="IJ305" s="4"/>
      <c r="IK305" s="4">
        <v>5</v>
      </c>
      <c r="IL305" s="4">
        <v>4.17</v>
      </c>
      <c r="IM305" s="5">
        <v>5241</v>
      </c>
      <c r="IN305" s="1" t="s">
        <v>400</v>
      </c>
      <c r="IO305" s="71">
        <v>4361</v>
      </c>
      <c r="IP305" s="5">
        <v>2849</v>
      </c>
      <c r="IQ305" s="5">
        <v>5423</v>
      </c>
      <c r="IR305" s="5">
        <v>896</v>
      </c>
      <c r="IS305" s="5"/>
      <c r="IT305" s="5"/>
      <c r="IU305" s="5"/>
      <c r="IV305" s="5">
        <v>764</v>
      </c>
      <c r="IW305" s="5"/>
      <c r="IX305" s="5">
        <v>14293</v>
      </c>
      <c r="IY305" s="5"/>
      <c r="IZ305" s="5"/>
      <c r="JA305" s="5">
        <v>5</v>
      </c>
      <c r="JB305" s="5">
        <v>5</v>
      </c>
      <c r="JC305" s="5">
        <v>1</v>
      </c>
      <c r="JD305" s="5">
        <v>1</v>
      </c>
      <c r="JE305" s="5"/>
      <c r="JF305" s="5"/>
      <c r="JG305" s="5"/>
      <c r="JH305" s="5"/>
      <c r="JI305" s="5"/>
      <c r="JJ305" s="5"/>
      <c r="JK305" s="5"/>
      <c r="JL305" s="5"/>
      <c r="JM305" s="5"/>
      <c r="JN305" s="5"/>
      <c r="JO305" s="5"/>
      <c r="JP305" s="5"/>
      <c r="JQ305" s="5"/>
      <c r="JR305" s="5">
        <v>3907</v>
      </c>
      <c r="JS305" s="5"/>
      <c r="JT305" s="5"/>
      <c r="JU305" s="5">
        <v>177</v>
      </c>
      <c r="JV305" s="5"/>
      <c r="JW305" s="5"/>
      <c r="JX305" s="5"/>
      <c r="JY305" s="5"/>
      <c r="JZ305" s="5"/>
      <c r="KA305" s="5"/>
      <c r="KB305" s="5"/>
      <c r="KC305" s="5"/>
      <c r="KD305" s="5"/>
      <c r="KE305" s="5"/>
      <c r="KF305" s="5">
        <v>0</v>
      </c>
      <c r="KG305" s="5">
        <v>0</v>
      </c>
      <c r="KH305" s="5">
        <v>0</v>
      </c>
      <c r="KI305" s="5">
        <v>63.5</v>
      </c>
      <c r="KJ305" s="5">
        <v>39</v>
      </c>
      <c r="KK305" s="5">
        <v>25</v>
      </c>
      <c r="KL305" s="5">
        <v>7</v>
      </c>
      <c r="KM305" s="5">
        <v>0</v>
      </c>
      <c r="KN305" s="5"/>
      <c r="KO305" s="5"/>
      <c r="KP305" s="5"/>
      <c r="KQ305" s="5"/>
      <c r="KR305" s="5"/>
      <c r="KS305" s="5"/>
      <c r="KT305" s="5"/>
      <c r="KU305" s="5"/>
      <c r="KV305" s="5"/>
      <c r="KW305" s="5"/>
      <c r="KX305" s="5"/>
      <c r="KY305" s="5"/>
      <c r="KZ305" s="5"/>
      <c r="LA305" s="5"/>
      <c r="LB305" s="5"/>
      <c r="LC305" s="5"/>
      <c r="LD305" s="5"/>
      <c r="LE305" s="5"/>
      <c r="LF305" s="5"/>
      <c r="LG305" s="5"/>
      <c r="LH305" s="5"/>
      <c r="LI305" s="5"/>
      <c r="LJ305" s="5"/>
      <c r="LK305" s="5"/>
      <c r="LL305" s="5"/>
      <c r="LM305" s="5"/>
      <c r="LN305" s="5"/>
      <c r="LO305" s="5"/>
      <c r="LP305" s="5"/>
      <c r="LQ305" s="5"/>
      <c r="LR305" s="5"/>
      <c r="LS305" s="5"/>
      <c r="LT305" s="5"/>
      <c r="LU305" s="5"/>
      <c r="LV305" s="5"/>
      <c r="LW305" s="5"/>
      <c r="LX305" s="5"/>
      <c r="LY305" s="5"/>
      <c r="LZ305" s="5"/>
      <c r="MA305" s="5"/>
      <c r="MB305" s="5"/>
      <c r="MC305" s="5"/>
      <c r="MD305" s="5"/>
      <c r="ME305" s="5"/>
      <c r="MF305" s="5"/>
      <c r="MG305" s="5"/>
      <c r="MH305" s="5"/>
      <c r="MI305" s="5"/>
      <c r="MJ305" s="5"/>
      <c r="MK305" s="5"/>
      <c r="ML305" s="5"/>
      <c r="MM305" s="5"/>
      <c r="MN305" s="5"/>
      <c r="MO305" s="5">
        <v>7</v>
      </c>
      <c r="MP305" s="5">
        <v>0</v>
      </c>
      <c r="MQ305" s="5"/>
      <c r="MR305" s="5"/>
      <c r="MS305" s="5">
        <v>7325</v>
      </c>
      <c r="MT305" s="5"/>
      <c r="MU305" s="5">
        <v>0</v>
      </c>
      <c r="MV305" s="5"/>
      <c r="MW305" s="5"/>
      <c r="MX305" s="5"/>
      <c r="MY305" s="5"/>
      <c r="MZ305" s="5"/>
      <c r="NA305" s="5"/>
      <c r="NB305" s="5"/>
      <c r="NC305" s="5"/>
      <c r="ND305" s="5"/>
      <c r="NE305" s="5"/>
      <c r="NF305" s="5"/>
      <c r="NG305" s="5"/>
      <c r="NH305" s="5"/>
      <c r="NI305" s="5"/>
      <c r="NJ305" s="5"/>
      <c r="NK305" s="5"/>
      <c r="NX305" s="18">
        <f t="shared" si="25"/>
        <v>3195.4340911661538</v>
      </c>
      <c r="NY305" t="str">
        <f t="shared" si="23"/>
        <v>Larger</v>
      </c>
      <c r="NZ305" t="str">
        <f t="shared" si="24"/>
        <v>Medium</v>
      </c>
    </row>
    <row r="306" spans="1:390">
      <c r="A306" s="1" t="s">
        <v>455</v>
      </c>
      <c r="B306" s="1" t="s">
        <v>581</v>
      </c>
      <c r="C306" s="32" t="s">
        <v>582</v>
      </c>
      <c r="D306" s="1" t="s">
        <v>404</v>
      </c>
      <c r="E306" s="1">
        <v>20080</v>
      </c>
      <c r="F306" s="1" t="s">
        <v>763</v>
      </c>
      <c r="G306" s="5">
        <v>16974.066857142825</v>
      </c>
      <c r="H306" s="71">
        <v>49508</v>
      </c>
      <c r="I306" s="73"/>
      <c r="J306" s="73">
        <v>79</v>
      </c>
      <c r="K306" s="73">
        <v>9</v>
      </c>
      <c r="L306" s="73"/>
      <c r="M306" s="73"/>
      <c r="N306" s="73"/>
      <c r="O306" s="73"/>
      <c r="P306" s="73"/>
      <c r="Q306" s="73"/>
      <c r="R306" s="73">
        <v>35</v>
      </c>
      <c r="S306" s="73"/>
      <c r="T306" s="73"/>
      <c r="U306" s="73">
        <v>54</v>
      </c>
      <c r="V306" s="73">
        <v>482</v>
      </c>
      <c r="W306" s="94" t="s">
        <v>824</v>
      </c>
      <c r="X306" s="94"/>
      <c r="Y306" s="94"/>
      <c r="Z306" s="94"/>
      <c r="AA306" s="94"/>
      <c r="AB306" s="94"/>
      <c r="AC306" s="95">
        <v>40000</v>
      </c>
      <c r="AD306" s="73"/>
      <c r="AE306" s="73"/>
      <c r="AF306" s="95">
        <v>0</v>
      </c>
      <c r="AG306" s="95">
        <v>0</v>
      </c>
      <c r="AH306" s="95">
        <v>0</v>
      </c>
      <c r="AI306" s="95">
        <v>0</v>
      </c>
      <c r="AJ306" s="95"/>
      <c r="AK306" s="95"/>
      <c r="AL306" s="95">
        <v>0</v>
      </c>
      <c r="AM306" s="95">
        <v>29992</v>
      </c>
      <c r="AN306" s="73"/>
      <c r="AO306" s="96">
        <v>69992</v>
      </c>
      <c r="AP306" s="73">
        <v>0</v>
      </c>
      <c r="AQ306" s="73"/>
      <c r="AR306" s="73"/>
      <c r="AS306" s="73">
        <v>0</v>
      </c>
      <c r="AT306" s="73">
        <v>0</v>
      </c>
      <c r="AU306" s="73">
        <v>0</v>
      </c>
      <c r="AV306" s="73">
        <v>0</v>
      </c>
      <c r="AW306" s="73"/>
      <c r="AX306" s="73"/>
      <c r="AY306" s="73">
        <v>0</v>
      </c>
      <c r="AZ306" s="73">
        <v>25995</v>
      </c>
      <c r="BA306" s="73"/>
      <c r="BB306" s="73">
        <v>25995</v>
      </c>
      <c r="BC306" s="73">
        <v>25444</v>
      </c>
      <c r="BD306" s="73"/>
      <c r="BE306" s="73"/>
      <c r="BF306" s="73">
        <v>0</v>
      </c>
      <c r="BG306" s="73">
        <v>0</v>
      </c>
      <c r="BH306" s="73">
        <v>0</v>
      </c>
      <c r="BI306" s="73">
        <v>0</v>
      </c>
      <c r="BJ306" s="73"/>
      <c r="BK306" s="73"/>
      <c r="BL306" s="73">
        <v>0</v>
      </c>
      <c r="BM306" s="73">
        <v>0</v>
      </c>
      <c r="BN306" s="73"/>
      <c r="BO306" s="73">
        <v>25444</v>
      </c>
      <c r="BP306" s="73">
        <v>2321</v>
      </c>
      <c r="BQ306" s="73"/>
      <c r="BR306" s="73">
        <v>0</v>
      </c>
      <c r="BS306" s="73">
        <v>0</v>
      </c>
      <c r="BT306" s="73">
        <v>0</v>
      </c>
      <c r="BU306" s="73">
        <v>0</v>
      </c>
      <c r="BV306" s="73"/>
      <c r="BW306" s="2"/>
      <c r="BX306" s="2">
        <v>0</v>
      </c>
      <c r="BY306" s="2">
        <v>0</v>
      </c>
      <c r="BZ306" s="2">
        <v>2321</v>
      </c>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v>15582</v>
      </c>
      <c r="CZ306" s="2"/>
      <c r="DA306" s="2">
        <v>0</v>
      </c>
      <c r="DB306" s="2">
        <v>9320</v>
      </c>
      <c r="DC306" s="2">
        <v>0</v>
      </c>
      <c r="DD306" s="2"/>
      <c r="DE306" s="2"/>
      <c r="DF306" s="2">
        <v>34368</v>
      </c>
      <c r="DG306" s="2">
        <v>0</v>
      </c>
      <c r="DH306" s="2">
        <v>5053</v>
      </c>
      <c r="DI306" s="2">
        <v>64323</v>
      </c>
      <c r="DJ306" s="2"/>
      <c r="DK306" s="2"/>
      <c r="DL306" s="2"/>
      <c r="DM306" s="2"/>
      <c r="DN306" s="2"/>
      <c r="DO306" s="2"/>
      <c r="DP306" s="2"/>
      <c r="DQ306" s="2"/>
      <c r="DR306" s="2"/>
      <c r="DS306" s="2"/>
      <c r="DT306" s="2"/>
      <c r="DU306" s="2"/>
      <c r="DV306" s="73"/>
      <c r="DW306" s="73"/>
      <c r="DX306" s="2"/>
      <c r="DY306" s="2"/>
      <c r="DZ306" s="2"/>
      <c r="EA306" s="2"/>
      <c r="EB306" s="2"/>
      <c r="EC306" s="2"/>
      <c r="ED306" s="2"/>
      <c r="EE306" s="2"/>
      <c r="EF306" s="2"/>
      <c r="EG306" s="2"/>
      <c r="EH306" s="2"/>
      <c r="EI306" s="73"/>
      <c r="EJ306" s="2">
        <v>10115</v>
      </c>
      <c r="EK306" s="2"/>
      <c r="EL306" s="2">
        <v>0</v>
      </c>
      <c r="EM306" s="2">
        <v>0</v>
      </c>
      <c r="EN306" s="2">
        <v>0</v>
      </c>
      <c r="EO306" s="2"/>
      <c r="EP306" s="2"/>
      <c r="EQ306" s="2">
        <v>0</v>
      </c>
      <c r="ER306" s="2">
        <v>0</v>
      </c>
      <c r="ES306" s="2">
        <v>4500</v>
      </c>
      <c r="ET306" s="2">
        <v>14615</v>
      </c>
      <c r="EU306" s="3"/>
      <c r="EV306" s="3"/>
      <c r="EW306" s="3"/>
      <c r="EX306" s="3"/>
      <c r="EY306" s="3"/>
      <c r="EZ306" s="3"/>
      <c r="FA306" s="5"/>
      <c r="FB306" s="5"/>
      <c r="FC306" s="5"/>
      <c r="FD306" s="5"/>
      <c r="FE306" s="5"/>
      <c r="FF306" s="5"/>
      <c r="FG306" s="5"/>
      <c r="FH306" s="5"/>
      <c r="FI306" s="5"/>
      <c r="FJ306" s="5"/>
      <c r="FK306" s="5"/>
      <c r="FL306" s="5"/>
      <c r="FM306" s="5"/>
      <c r="FN306" s="5"/>
      <c r="FO306" s="5"/>
      <c r="FP306" s="5"/>
      <c r="FQ306" s="5"/>
      <c r="FR306" s="5"/>
      <c r="FS306" s="5"/>
      <c r="FT306" s="2"/>
      <c r="FU306" s="2"/>
      <c r="FV306" s="2"/>
      <c r="FW306" s="2"/>
      <c r="FX306" s="2"/>
      <c r="FY306" s="2"/>
      <c r="FZ306" s="2"/>
      <c r="GA306" s="2"/>
      <c r="GB306" s="2"/>
      <c r="GC306" s="2"/>
      <c r="GD306" s="2"/>
      <c r="GE306" s="2">
        <v>0</v>
      </c>
      <c r="GF306" s="2"/>
      <c r="GG306" s="2">
        <v>0</v>
      </c>
      <c r="GH306" s="2">
        <v>0</v>
      </c>
      <c r="GI306" s="2">
        <v>0</v>
      </c>
      <c r="GJ306" s="2">
        <v>0</v>
      </c>
      <c r="GK306" s="2"/>
      <c r="GL306" s="2"/>
      <c r="GM306" s="2">
        <v>0</v>
      </c>
      <c r="GN306" s="2">
        <v>0</v>
      </c>
      <c r="GO306" s="2">
        <v>0</v>
      </c>
      <c r="GP306" s="2">
        <v>97757</v>
      </c>
      <c r="GQ306" s="2">
        <v>104933</v>
      </c>
      <c r="GR306" s="2">
        <v>202690</v>
      </c>
      <c r="GS306" s="1" t="s">
        <v>420</v>
      </c>
      <c r="GT306" s="1"/>
      <c r="GU306" s="1"/>
      <c r="GV306" s="1" t="s">
        <v>768</v>
      </c>
      <c r="GW306" t="s">
        <v>410</v>
      </c>
      <c r="GX306" s="31"/>
      <c r="HC306" s="2">
        <v>1278</v>
      </c>
      <c r="HD306" s="2">
        <v>7383</v>
      </c>
      <c r="HE306" s="2">
        <v>14304</v>
      </c>
      <c r="HF306" s="2">
        <v>206</v>
      </c>
      <c r="HG306" s="2"/>
      <c r="HH306" s="2">
        <v>78592</v>
      </c>
      <c r="HI306" s="2"/>
      <c r="HJ306" s="2">
        <v>282</v>
      </c>
      <c r="HK306" s="2">
        <v>2971</v>
      </c>
      <c r="HL306" s="2">
        <v>1714</v>
      </c>
      <c r="HM306" s="2"/>
      <c r="HN306" s="2"/>
      <c r="HO306" s="2">
        <v>324</v>
      </c>
      <c r="HP306" s="2">
        <v>324</v>
      </c>
      <c r="HQ306" s="2">
        <v>202</v>
      </c>
      <c r="HR306" s="2">
        <v>282</v>
      </c>
      <c r="HS306" s="2"/>
      <c r="HT306" s="2"/>
      <c r="HU306" s="4">
        <v>8</v>
      </c>
      <c r="HV306" s="4"/>
      <c r="HW306" s="4"/>
      <c r="HX306" s="4"/>
      <c r="HY306" s="4"/>
      <c r="HZ306" s="4"/>
      <c r="IA306" s="4"/>
      <c r="IB306" s="4"/>
      <c r="IC306" s="4"/>
      <c r="ID306" s="4"/>
      <c r="IE306" s="4"/>
      <c r="IF306" s="64">
        <v>4.55</v>
      </c>
      <c r="IG306" s="4">
        <v>5.14</v>
      </c>
      <c r="IH306" s="4">
        <v>12.55</v>
      </c>
      <c r="II306" s="35">
        <f t="shared" si="22"/>
        <v>5.14</v>
      </c>
      <c r="IJ306" s="4"/>
      <c r="IK306" s="4">
        <v>11</v>
      </c>
      <c r="IL306" s="4">
        <v>7.41</v>
      </c>
      <c r="IM306" s="5">
        <v>22281</v>
      </c>
      <c r="IN306" s="1" t="s">
        <v>400</v>
      </c>
      <c r="IO306" s="71">
        <v>13984</v>
      </c>
      <c r="IP306" s="5">
        <v>5462</v>
      </c>
      <c r="IQ306" s="5">
        <v>15437</v>
      </c>
      <c r="IR306" s="5">
        <v>2915</v>
      </c>
      <c r="IS306" s="5"/>
      <c r="IT306" s="5"/>
      <c r="IU306" s="5"/>
      <c r="IV306" s="5">
        <v>6300</v>
      </c>
      <c r="IW306" s="5"/>
      <c r="IX306" s="5">
        <v>44098</v>
      </c>
      <c r="IY306" s="5"/>
      <c r="IZ306" s="5"/>
      <c r="JA306" s="5">
        <v>358</v>
      </c>
      <c r="JB306" s="5">
        <v>352</v>
      </c>
      <c r="JC306" s="5">
        <v>354</v>
      </c>
      <c r="JD306" s="5">
        <v>352</v>
      </c>
      <c r="JE306" s="5"/>
      <c r="JF306" s="5"/>
      <c r="JG306" s="5"/>
      <c r="JH306" s="5"/>
      <c r="JI306" s="5"/>
      <c r="JJ306" s="5"/>
      <c r="JK306" s="5"/>
      <c r="JL306" s="5"/>
      <c r="JM306" s="5"/>
      <c r="JN306" s="5"/>
      <c r="JO306" s="5"/>
      <c r="JP306" s="5"/>
      <c r="JQ306" s="5"/>
      <c r="JR306" s="5">
        <v>3560</v>
      </c>
      <c r="JS306" s="5"/>
      <c r="JT306" s="5"/>
      <c r="JU306" s="5">
        <v>140</v>
      </c>
      <c r="JV306" s="5"/>
      <c r="JW306" s="5"/>
      <c r="JX306" s="5"/>
      <c r="JY306" s="5"/>
      <c r="JZ306" s="5"/>
      <c r="KA306" s="5"/>
      <c r="KB306" s="5"/>
      <c r="KC306" s="5"/>
      <c r="KD306" s="5"/>
      <c r="KE306" s="5"/>
      <c r="KF306" s="5">
        <v>10</v>
      </c>
      <c r="KG306" s="5">
        <v>31</v>
      </c>
      <c r="KH306" s="5">
        <v>665</v>
      </c>
      <c r="KI306" s="5">
        <v>65</v>
      </c>
      <c r="KJ306" s="5">
        <v>44</v>
      </c>
      <c r="KK306" s="5">
        <v>44</v>
      </c>
      <c r="KL306" s="5">
        <v>4</v>
      </c>
      <c r="KM306" s="5">
        <v>0</v>
      </c>
      <c r="KN306" s="5"/>
      <c r="KO306" s="5"/>
      <c r="KP306" s="5"/>
      <c r="KQ306" s="5"/>
      <c r="KR306" s="5"/>
      <c r="KS306" s="5"/>
      <c r="KT306" s="5"/>
      <c r="KU306" s="5"/>
      <c r="KV306" s="5"/>
      <c r="KW306" s="5"/>
      <c r="KX306" s="5"/>
      <c r="KY306" s="5"/>
      <c r="KZ306" s="5"/>
      <c r="LA306" s="5"/>
      <c r="LB306" s="5"/>
      <c r="LC306" s="5"/>
      <c r="LD306" s="5"/>
      <c r="LE306" s="5"/>
      <c r="LF306" s="5"/>
      <c r="LG306" s="5"/>
      <c r="LH306" s="5"/>
      <c r="LI306" s="5"/>
      <c r="LJ306" s="5"/>
      <c r="LK306" s="5"/>
      <c r="LL306" s="5"/>
      <c r="LM306" s="5"/>
      <c r="LN306" s="5"/>
      <c r="LO306" s="5"/>
      <c r="LP306" s="5"/>
      <c r="LQ306" s="5"/>
      <c r="LR306" s="5"/>
      <c r="LS306" s="5"/>
      <c r="LT306" s="5"/>
      <c r="LU306" s="5"/>
      <c r="LV306" s="5"/>
      <c r="LW306" s="5"/>
      <c r="LX306" s="5"/>
      <c r="LY306" s="5"/>
      <c r="LZ306" s="5"/>
      <c r="MA306" s="5"/>
      <c r="MB306" s="5"/>
      <c r="MC306" s="5"/>
      <c r="MD306" s="5"/>
      <c r="ME306" s="5"/>
      <c r="MF306" s="5"/>
      <c r="MG306" s="5"/>
      <c r="MH306" s="5"/>
      <c r="MI306" s="5"/>
      <c r="MJ306" s="5"/>
      <c r="MK306" s="5"/>
      <c r="ML306" s="5"/>
      <c r="MM306" s="5"/>
      <c r="MN306" s="5"/>
      <c r="MO306" s="5">
        <v>4</v>
      </c>
      <c r="MP306" s="5">
        <v>0</v>
      </c>
      <c r="MQ306" s="5"/>
      <c r="MR306" s="5"/>
      <c r="MS306" s="5">
        <v>397657</v>
      </c>
      <c r="MT306" s="5"/>
      <c r="MU306" s="5">
        <v>5</v>
      </c>
      <c r="MV306" s="5"/>
      <c r="MW306" s="5"/>
      <c r="MX306" s="5"/>
      <c r="MY306" s="5"/>
      <c r="MZ306" s="5"/>
      <c r="NA306" s="5"/>
      <c r="NB306" s="5"/>
      <c r="NC306" s="5"/>
      <c r="ND306" s="5"/>
      <c r="NE306" s="5"/>
      <c r="NF306" s="5"/>
      <c r="NG306" s="5"/>
      <c r="NH306" s="5"/>
      <c r="NI306" s="5"/>
      <c r="NJ306" s="5"/>
      <c r="NK306" s="5"/>
      <c r="NX306" s="18">
        <f t="shared" si="25"/>
        <v>3302.3476375764253</v>
      </c>
      <c r="NY306" t="str">
        <f t="shared" si="23"/>
        <v>Larger</v>
      </c>
      <c r="NZ306" t="str">
        <f t="shared" si="24"/>
        <v>Medium</v>
      </c>
    </row>
    <row r="307" spans="1:390">
      <c r="A307" s="1" t="s">
        <v>631</v>
      </c>
      <c r="B307" s="1" t="s">
        <v>710</v>
      </c>
      <c r="C307" s="32">
        <v>963</v>
      </c>
      <c r="D307" s="1" t="s">
        <v>404</v>
      </c>
      <c r="E307" s="1">
        <v>20080</v>
      </c>
      <c r="F307" s="1" t="s">
        <v>763</v>
      </c>
      <c r="G307" s="5"/>
      <c r="H307" s="71">
        <v>8914</v>
      </c>
      <c r="I307" s="73"/>
      <c r="J307" s="73">
        <v>59</v>
      </c>
      <c r="K307" s="73">
        <v>1</v>
      </c>
      <c r="L307" s="73"/>
      <c r="M307" s="73"/>
      <c r="N307" s="73"/>
      <c r="O307" s="73"/>
      <c r="P307" s="73"/>
      <c r="Q307" s="73"/>
      <c r="R307" s="73">
        <v>0</v>
      </c>
      <c r="S307" s="73"/>
      <c r="T307" s="73"/>
      <c r="U307" s="73">
        <v>4</v>
      </c>
      <c r="V307" s="73">
        <v>167</v>
      </c>
      <c r="W307" s="94">
        <v>59</v>
      </c>
      <c r="X307" s="94"/>
      <c r="Y307" s="94"/>
      <c r="Z307" s="94"/>
      <c r="AA307" s="94"/>
      <c r="AB307" s="94"/>
      <c r="AC307" s="95">
        <v>40000</v>
      </c>
      <c r="AD307" s="73"/>
      <c r="AE307" s="73"/>
      <c r="AF307" s="95">
        <v>0</v>
      </c>
      <c r="AG307" s="95">
        <v>0</v>
      </c>
      <c r="AH307" s="95">
        <v>0</v>
      </c>
      <c r="AI307" s="95">
        <v>0</v>
      </c>
      <c r="AJ307" s="95"/>
      <c r="AK307" s="95"/>
      <c r="AL307" s="95">
        <v>0</v>
      </c>
      <c r="AM307" s="95">
        <v>0</v>
      </c>
      <c r="AN307" s="73"/>
      <c r="AO307" s="96">
        <v>40000</v>
      </c>
      <c r="AP307" s="73">
        <v>0</v>
      </c>
      <c r="AQ307" s="73"/>
      <c r="AR307" s="73"/>
      <c r="AS307" s="73">
        <v>0</v>
      </c>
      <c r="AT307" s="73">
        <v>0</v>
      </c>
      <c r="AU307" s="73">
        <v>0</v>
      </c>
      <c r="AV307" s="73">
        <v>0</v>
      </c>
      <c r="AW307" s="73"/>
      <c r="AX307" s="73"/>
      <c r="AY307" s="73">
        <v>0</v>
      </c>
      <c r="AZ307" s="73">
        <v>0</v>
      </c>
      <c r="BA307" s="73"/>
      <c r="BB307" s="73">
        <v>0</v>
      </c>
      <c r="BC307" s="73">
        <v>1316310</v>
      </c>
      <c r="BD307" s="73"/>
      <c r="BE307" s="73"/>
      <c r="BF307" s="73">
        <v>0</v>
      </c>
      <c r="BG307" s="73">
        <v>0</v>
      </c>
      <c r="BH307" s="73">
        <v>0</v>
      </c>
      <c r="BI307" s="73">
        <v>0</v>
      </c>
      <c r="BJ307" s="73"/>
      <c r="BK307" s="73"/>
      <c r="BL307" s="73">
        <v>0</v>
      </c>
      <c r="BM307" s="73">
        <v>0</v>
      </c>
      <c r="BN307" s="73"/>
      <c r="BO307" s="73">
        <v>1316310</v>
      </c>
      <c r="BP307" s="73">
        <v>0</v>
      </c>
      <c r="BQ307" s="73"/>
      <c r="BR307" s="73">
        <v>0</v>
      </c>
      <c r="BS307" s="73">
        <v>0</v>
      </c>
      <c r="BT307" s="73">
        <v>0</v>
      </c>
      <c r="BU307" s="73">
        <v>0</v>
      </c>
      <c r="BV307" s="73"/>
      <c r="BW307" s="2"/>
      <c r="BX307" s="2">
        <v>0</v>
      </c>
      <c r="BY307" s="2">
        <v>0</v>
      </c>
      <c r="BZ307" s="2">
        <v>0</v>
      </c>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v>0</v>
      </c>
      <c r="CZ307" s="2"/>
      <c r="DA307" s="2">
        <v>0</v>
      </c>
      <c r="DB307" s="2">
        <v>0</v>
      </c>
      <c r="DC307" s="2">
        <v>0</v>
      </c>
      <c r="DD307" s="2"/>
      <c r="DE307" s="2"/>
      <c r="DF307" s="2">
        <v>0</v>
      </c>
      <c r="DG307" s="2">
        <v>0</v>
      </c>
      <c r="DH307" s="2">
        <v>0</v>
      </c>
      <c r="DI307" s="2">
        <v>0</v>
      </c>
      <c r="DJ307" s="2"/>
      <c r="DK307" s="2"/>
      <c r="DL307" s="2"/>
      <c r="DM307" s="2"/>
      <c r="DN307" s="2"/>
      <c r="DO307" s="2"/>
      <c r="DP307" s="2"/>
      <c r="DQ307" s="2"/>
      <c r="DR307" s="2"/>
      <c r="DS307" s="2"/>
      <c r="DT307" s="2"/>
      <c r="DU307" s="2"/>
      <c r="DV307" s="73"/>
      <c r="DW307" s="73"/>
      <c r="DX307" s="2"/>
      <c r="DY307" s="2"/>
      <c r="DZ307" s="2"/>
      <c r="EA307" s="2"/>
      <c r="EB307" s="2"/>
      <c r="EC307" s="2"/>
      <c r="ED307" s="2"/>
      <c r="EE307" s="2"/>
      <c r="EF307" s="2"/>
      <c r="EG307" s="2"/>
      <c r="EH307" s="2"/>
      <c r="EI307" s="73"/>
      <c r="EJ307" s="2">
        <v>851</v>
      </c>
      <c r="EK307" s="2"/>
      <c r="EL307" s="2">
        <v>0</v>
      </c>
      <c r="EM307" s="2">
        <v>0</v>
      </c>
      <c r="EN307" s="2">
        <v>0</v>
      </c>
      <c r="EO307" s="2"/>
      <c r="EP307" s="2"/>
      <c r="EQ307" s="2">
        <v>0</v>
      </c>
      <c r="ER307" s="2">
        <v>0</v>
      </c>
      <c r="ES307" s="2">
        <v>0</v>
      </c>
      <c r="ET307" s="2">
        <v>851</v>
      </c>
      <c r="EU307" s="3"/>
      <c r="EV307" s="3"/>
      <c r="EW307" s="3"/>
      <c r="EX307" s="3"/>
      <c r="EY307" s="3"/>
      <c r="EZ307" s="3"/>
      <c r="FA307" s="5"/>
      <c r="FB307" s="5"/>
      <c r="FC307" s="5"/>
      <c r="FD307" s="5"/>
      <c r="FE307" s="5"/>
      <c r="FF307" s="5"/>
      <c r="FG307" s="5"/>
      <c r="FH307" s="5"/>
      <c r="FI307" s="5"/>
      <c r="FJ307" s="5"/>
      <c r="FK307" s="5"/>
      <c r="FL307" s="5"/>
      <c r="FM307" s="5"/>
      <c r="FN307" s="5"/>
      <c r="FO307" s="5"/>
      <c r="FP307" s="5"/>
      <c r="FQ307" s="5"/>
      <c r="FR307" s="5"/>
      <c r="FS307" s="5"/>
      <c r="FT307" s="2"/>
      <c r="FU307" s="2"/>
      <c r="FV307" s="2"/>
      <c r="FW307" s="2"/>
      <c r="FX307" s="2"/>
      <c r="FY307" s="2"/>
      <c r="FZ307" s="2"/>
      <c r="GA307" s="2"/>
      <c r="GB307" s="2"/>
      <c r="GC307" s="2"/>
      <c r="GD307" s="2"/>
      <c r="GE307" s="2">
        <v>0</v>
      </c>
      <c r="GF307" s="2"/>
      <c r="GG307" s="2">
        <v>0</v>
      </c>
      <c r="GH307" s="2">
        <v>0</v>
      </c>
      <c r="GI307" s="2">
        <v>0</v>
      </c>
      <c r="GJ307" s="2">
        <v>0</v>
      </c>
      <c r="GK307" s="2"/>
      <c r="GL307" s="2"/>
      <c r="GM307" s="2">
        <v>0</v>
      </c>
      <c r="GN307" s="2">
        <v>0</v>
      </c>
      <c r="GO307" s="2">
        <v>0</v>
      </c>
      <c r="GP307" s="2">
        <v>1356310</v>
      </c>
      <c r="GQ307" s="2">
        <v>851</v>
      </c>
      <c r="GR307" s="2">
        <v>1357161</v>
      </c>
      <c r="GS307" s="1" t="s">
        <v>420</v>
      </c>
      <c r="GT307" s="1"/>
      <c r="GU307" s="1"/>
      <c r="GV307" s="1" t="s">
        <v>768</v>
      </c>
      <c r="GW307" t="s">
        <v>410</v>
      </c>
      <c r="GX307" s="1"/>
      <c r="GY307" s="1"/>
      <c r="GZ307" s="1"/>
      <c r="HA307" s="1"/>
      <c r="HC307" s="2">
        <v>1337</v>
      </c>
      <c r="HD307" s="2">
        <v>421</v>
      </c>
      <c r="HE307" s="2">
        <v>0</v>
      </c>
      <c r="HF307" s="2">
        <v>117</v>
      </c>
      <c r="HG307" s="2"/>
      <c r="HH307" s="2">
        <v>31296</v>
      </c>
      <c r="HI307" s="2"/>
      <c r="HJ307" s="2">
        <v>58</v>
      </c>
      <c r="HK307" s="2">
        <v>0</v>
      </c>
      <c r="HL307" s="2">
        <v>1447</v>
      </c>
      <c r="HM307" s="2"/>
      <c r="HN307" s="2"/>
      <c r="HO307" s="2">
        <v>122</v>
      </c>
      <c r="HP307" s="2">
        <v>304</v>
      </c>
      <c r="HQ307" s="2">
        <v>0</v>
      </c>
      <c r="HR307" s="2">
        <v>74</v>
      </c>
      <c r="HS307" s="2"/>
      <c r="HT307" s="2"/>
      <c r="HU307" s="4">
        <v>4</v>
      </c>
      <c r="HV307" s="4"/>
      <c r="HW307" s="4"/>
      <c r="HX307" s="4"/>
      <c r="HY307" s="4"/>
      <c r="HZ307" s="4"/>
      <c r="IA307" s="4"/>
      <c r="IB307" s="4"/>
      <c r="IC307" s="4"/>
      <c r="ID307" s="4"/>
      <c r="IE307" s="4"/>
      <c r="IF307" s="64">
        <v>2.75</v>
      </c>
      <c r="IG307" s="4">
        <v>1.93</v>
      </c>
      <c r="IH307" s="4">
        <v>3.9299999999999997</v>
      </c>
      <c r="II307" s="35">
        <f t="shared" si="22"/>
        <v>1.93</v>
      </c>
      <c r="IJ307" s="4"/>
      <c r="IK307" s="4">
        <v>2</v>
      </c>
      <c r="IL307" s="4">
        <v>2</v>
      </c>
      <c r="IM307" s="5">
        <v>3692</v>
      </c>
      <c r="IN307" s="1" t="s">
        <v>411</v>
      </c>
      <c r="IO307" s="71">
        <v>2573</v>
      </c>
      <c r="IP307" s="5">
        <v>5624</v>
      </c>
      <c r="IQ307" s="5">
        <v>1316</v>
      </c>
      <c r="IR307" s="5">
        <v>128</v>
      </c>
      <c r="IS307" s="5"/>
      <c r="IT307" s="5"/>
      <c r="IU307" s="5"/>
      <c r="IV307" s="5">
        <v>471</v>
      </c>
      <c r="IW307" s="5"/>
      <c r="IX307" s="5">
        <v>10112</v>
      </c>
      <c r="IY307" s="5"/>
      <c r="IZ307" s="5"/>
      <c r="JA307" s="5">
        <v>0</v>
      </c>
      <c r="JB307" s="5">
        <v>0</v>
      </c>
      <c r="JC307" s="5">
        <v>0</v>
      </c>
      <c r="JD307" s="5">
        <v>0</v>
      </c>
      <c r="JE307" s="5"/>
      <c r="JF307" s="5"/>
      <c r="JG307" s="5"/>
      <c r="JH307" s="5"/>
      <c r="JI307" s="5"/>
      <c r="JJ307" s="5"/>
      <c r="JK307" s="5"/>
      <c r="JL307" s="5"/>
      <c r="JM307" s="5"/>
      <c r="JN307" s="5"/>
      <c r="JO307" s="5"/>
      <c r="JP307" s="5"/>
      <c r="JQ307" s="5"/>
      <c r="JR307" s="5">
        <v>619</v>
      </c>
      <c r="JS307" s="5"/>
      <c r="JT307" s="5"/>
      <c r="JU307" s="5">
        <v>91</v>
      </c>
      <c r="JV307" s="5"/>
      <c r="JW307" s="5"/>
      <c r="JX307" s="5"/>
      <c r="JY307" s="5"/>
      <c r="JZ307" s="5"/>
      <c r="KA307" s="5"/>
      <c r="KB307" s="5"/>
      <c r="KC307" s="5"/>
      <c r="KD307" s="5"/>
      <c r="KE307" s="5"/>
      <c r="KF307" s="5">
        <v>0</v>
      </c>
      <c r="KG307" s="5">
        <v>0</v>
      </c>
      <c r="KH307" s="5">
        <v>0</v>
      </c>
      <c r="KI307" s="5">
        <v>71.5</v>
      </c>
      <c r="KJ307" s="5">
        <v>44</v>
      </c>
      <c r="KK307" s="5">
        <v>44</v>
      </c>
      <c r="KL307" s="5">
        <v>8</v>
      </c>
      <c r="KM307" s="5">
        <v>8</v>
      </c>
      <c r="KN307" s="5"/>
      <c r="KO307" s="5"/>
      <c r="KP307" s="5"/>
      <c r="KQ307" s="5"/>
      <c r="KR307" s="5"/>
      <c r="KS307" s="5"/>
      <c r="KT307" s="5"/>
      <c r="KU307" s="5"/>
      <c r="KV307" s="5"/>
      <c r="KW307" s="5"/>
      <c r="KX307" s="5"/>
      <c r="KY307" s="5"/>
      <c r="KZ307" s="5"/>
      <c r="LA307" s="5"/>
      <c r="LB307" s="5"/>
      <c r="LC307" s="5"/>
      <c r="LD307" s="5"/>
      <c r="LE307" s="5"/>
      <c r="LF307" s="5"/>
      <c r="LG307" s="5"/>
      <c r="LH307" s="5"/>
      <c r="LI307" s="5"/>
      <c r="LJ307" s="5"/>
      <c r="LK307" s="5"/>
      <c r="LL307" s="5"/>
      <c r="LM307" s="5"/>
      <c r="LN307" s="5"/>
      <c r="LO307" s="5"/>
      <c r="LP307" s="5"/>
      <c r="LQ307" s="5"/>
      <c r="LR307" s="5"/>
      <c r="LS307" s="5"/>
      <c r="LT307" s="5"/>
      <c r="LU307" s="5"/>
      <c r="LV307" s="5"/>
      <c r="LW307" s="5"/>
      <c r="LX307" s="5"/>
      <c r="LY307" s="5"/>
      <c r="LZ307" s="5"/>
      <c r="MA307" s="5"/>
      <c r="MB307" s="5"/>
      <c r="MC307" s="5"/>
      <c r="MD307" s="5"/>
      <c r="ME307" s="5"/>
      <c r="MF307" s="5"/>
      <c r="MG307" s="5"/>
      <c r="MH307" s="5"/>
      <c r="MI307" s="5"/>
      <c r="MJ307" s="5"/>
      <c r="MK307" s="5"/>
      <c r="ML307" s="5"/>
      <c r="MM307" s="5"/>
      <c r="MN307" s="5"/>
      <c r="MO307" s="5">
        <v>8</v>
      </c>
      <c r="MP307" s="5">
        <v>8</v>
      </c>
      <c r="MQ307" s="5"/>
      <c r="MR307" s="5"/>
      <c r="MS307" s="5">
        <v>110275</v>
      </c>
      <c r="MT307" s="5"/>
      <c r="MU307" s="5">
        <v>7</v>
      </c>
      <c r="MV307" s="5"/>
      <c r="MW307" s="5"/>
      <c r="MX307" s="5"/>
      <c r="MY307" s="5"/>
      <c r="MZ307" s="5"/>
      <c r="NA307" s="5"/>
      <c r="NB307" s="5"/>
      <c r="NC307" s="5"/>
      <c r="ND307" s="5"/>
      <c r="NE307" s="5"/>
      <c r="NF307" s="5"/>
      <c r="NG307" s="5"/>
      <c r="NH307" s="5"/>
      <c r="NI307" s="5"/>
      <c r="NJ307" s="5"/>
      <c r="NK307" s="5"/>
      <c r="NX307" s="18">
        <f t="shared" si="25"/>
        <v>0</v>
      </c>
      <c r="NY307" t="str">
        <f t="shared" si="23"/>
        <v>Smaller</v>
      </c>
      <c r="NZ307" t="str">
        <f t="shared" si="24"/>
        <v>Small</v>
      </c>
    </row>
    <row r="308" spans="1:390">
      <c r="A308" s="1" t="s">
        <v>505</v>
      </c>
      <c r="B308" s="1" t="s">
        <v>506</v>
      </c>
      <c r="C308" s="32" t="s">
        <v>507</v>
      </c>
      <c r="D308" s="1" t="s">
        <v>404</v>
      </c>
      <c r="E308" s="1">
        <v>20080</v>
      </c>
      <c r="F308" s="1" t="s">
        <v>763</v>
      </c>
      <c r="G308" s="5">
        <v>13746.439238095103</v>
      </c>
      <c r="H308" s="71">
        <v>12462</v>
      </c>
      <c r="I308" s="73"/>
      <c r="J308" s="73">
        <v>70</v>
      </c>
      <c r="K308" s="73">
        <v>0</v>
      </c>
      <c r="L308" s="73"/>
      <c r="M308" s="73"/>
      <c r="N308" s="73"/>
      <c r="O308" s="73"/>
      <c r="P308" s="73"/>
      <c r="Q308" s="73"/>
      <c r="R308" s="73">
        <v>35</v>
      </c>
      <c r="S308" s="73"/>
      <c r="T308" s="73"/>
      <c r="U308" s="73">
        <v>0</v>
      </c>
      <c r="V308" s="73">
        <v>290</v>
      </c>
      <c r="W308" s="94" t="s">
        <v>825</v>
      </c>
      <c r="X308" s="94"/>
      <c r="Y308" s="94"/>
      <c r="Z308" s="94"/>
      <c r="AA308" s="94"/>
      <c r="AB308" s="94"/>
      <c r="AC308" s="95">
        <v>40772</v>
      </c>
      <c r="AD308" s="73"/>
      <c r="AE308" s="73"/>
      <c r="AF308" s="95">
        <v>0</v>
      </c>
      <c r="AG308" s="95">
        <v>0</v>
      </c>
      <c r="AH308" s="95">
        <v>0</v>
      </c>
      <c r="AI308" s="95">
        <v>0</v>
      </c>
      <c r="AJ308" s="95"/>
      <c r="AK308" s="95"/>
      <c r="AL308" s="95">
        <v>0</v>
      </c>
      <c r="AM308" s="95">
        <v>0</v>
      </c>
      <c r="AN308" s="73"/>
      <c r="AO308" s="96">
        <v>40772</v>
      </c>
      <c r="AP308" s="73">
        <v>0</v>
      </c>
      <c r="AQ308" s="73"/>
      <c r="AR308" s="73"/>
      <c r="AS308" s="73">
        <v>0</v>
      </c>
      <c r="AT308" s="73">
        <v>0</v>
      </c>
      <c r="AU308" s="73">
        <v>0</v>
      </c>
      <c r="AV308" s="73">
        <v>0</v>
      </c>
      <c r="AW308" s="73"/>
      <c r="AX308" s="73"/>
      <c r="AY308" s="73">
        <v>71406</v>
      </c>
      <c r="AZ308" s="73">
        <v>0</v>
      </c>
      <c r="BA308" s="73"/>
      <c r="BB308" s="73">
        <v>71406</v>
      </c>
      <c r="BC308" s="73">
        <v>20726</v>
      </c>
      <c r="BD308" s="73"/>
      <c r="BE308" s="73"/>
      <c r="BF308" s="73">
        <v>0</v>
      </c>
      <c r="BG308" s="73">
        <v>0</v>
      </c>
      <c r="BH308" s="73">
        <v>0</v>
      </c>
      <c r="BI308" s="73">
        <v>0</v>
      </c>
      <c r="BJ308" s="73"/>
      <c r="BK308" s="73"/>
      <c r="BL308" s="73">
        <v>0</v>
      </c>
      <c r="BM308" s="73">
        <v>0</v>
      </c>
      <c r="BN308" s="73"/>
      <c r="BO308" s="73">
        <v>20726</v>
      </c>
      <c r="BP308" s="73">
        <v>0</v>
      </c>
      <c r="BQ308" s="73"/>
      <c r="BR308" s="73">
        <v>0</v>
      </c>
      <c r="BS308" s="73">
        <v>0</v>
      </c>
      <c r="BT308" s="73">
        <v>0</v>
      </c>
      <c r="BU308" s="73">
        <v>0</v>
      </c>
      <c r="BV308" s="73"/>
      <c r="BW308" s="2"/>
      <c r="BX308" s="2">
        <v>0</v>
      </c>
      <c r="BY308" s="2">
        <v>0</v>
      </c>
      <c r="BZ308" s="2">
        <v>0</v>
      </c>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v>0</v>
      </c>
      <c r="CZ308" s="2"/>
      <c r="DA308" s="2">
        <v>0</v>
      </c>
      <c r="DB308" s="2">
        <v>0</v>
      </c>
      <c r="DC308" s="2">
        <v>0</v>
      </c>
      <c r="DD308" s="2"/>
      <c r="DE308" s="2"/>
      <c r="DF308" s="2">
        <v>52186</v>
      </c>
      <c r="DG308" s="2">
        <v>0</v>
      </c>
      <c r="DH308" s="2">
        <v>0</v>
      </c>
      <c r="DI308" s="2">
        <v>52186</v>
      </c>
      <c r="DJ308" s="2"/>
      <c r="DK308" s="2"/>
      <c r="DL308" s="2"/>
      <c r="DM308" s="2"/>
      <c r="DN308" s="2"/>
      <c r="DO308" s="2"/>
      <c r="DP308" s="2"/>
      <c r="DQ308" s="2"/>
      <c r="DR308" s="2"/>
      <c r="DS308" s="2"/>
      <c r="DT308" s="2"/>
      <c r="DU308" s="2"/>
      <c r="DV308" s="73"/>
      <c r="DW308" s="73"/>
      <c r="DX308" s="2"/>
      <c r="DY308" s="2"/>
      <c r="DZ308" s="2"/>
      <c r="EA308" s="2"/>
      <c r="EB308" s="2"/>
      <c r="EC308" s="2"/>
      <c r="ED308" s="2"/>
      <c r="EE308" s="2"/>
      <c r="EF308" s="2"/>
      <c r="EG308" s="2"/>
      <c r="EH308" s="2"/>
      <c r="EI308" s="73"/>
      <c r="EJ308" s="2">
        <v>1573</v>
      </c>
      <c r="EK308" s="2"/>
      <c r="EL308" s="2">
        <v>0</v>
      </c>
      <c r="EM308" s="2">
        <v>0</v>
      </c>
      <c r="EN308" s="2">
        <v>0</v>
      </c>
      <c r="EO308" s="2"/>
      <c r="EP308" s="2"/>
      <c r="EQ308" s="2">
        <v>0</v>
      </c>
      <c r="ER308" s="2">
        <v>0</v>
      </c>
      <c r="ES308" s="2">
        <v>0</v>
      </c>
      <c r="ET308" s="2">
        <v>1573</v>
      </c>
      <c r="EU308" s="3"/>
      <c r="EV308" s="3"/>
      <c r="EW308" s="3"/>
      <c r="EX308" s="3"/>
      <c r="EY308" s="3"/>
      <c r="EZ308" s="3"/>
      <c r="FA308" s="5"/>
      <c r="FB308" s="5"/>
      <c r="FC308" s="5"/>
      <c r="FD308" s="5"/>
      <c r="FE308" s="5"/>
      <c r="FF308" s="5"/>
      <c r="FG308" s="5"/>
      <c r="FH308" s="5"/>
      <c r="FI308" s="5"/>
      <c r="FJ308" s="5"/>
      <c r="FK308" s="5"/>
      <c r="FL308" s="5"/>
      <c r="FM308" s="5"/>
      <c r="FN308" s="5"/>
      <c r="FO308" s="5"/>
      <c r="FP308" s="5"/>
      <c r="FQ308" s="5"/>
      <c r="FR308" s="5"/>
      <c r="FS308" s="5"/>
      <c r="FT308" s="2"/>
      <c r="FU308" s="2"/>
      <c r="FV308" s="2"/>
      <c r="FW308" s="2"/>
      <c r="FX308" s="2"/>
      <c r="FY308" s="2"/>
      <c r="FZ308" s="2"/>
      <c r="GA308" s="2"/>
      <c r="GB308" s="2"/>
      <c r="GC308" s="2"/>
      <c r="GD308" s="2"/>
      <c r="GE308" s="2">
        <v>0</v>
      </c>
      <c r="GF308" s="2"/>
      <c r="GG308" s="2">
        <v>0</v>
      </c>
      <c r="GH308" s="2">
        <v>0</v>
      </c>
      <c r="GI308" s="2">
        <v>0</v>
      </c>
      <c r="GJ308" s="2">
        <v>0</v>
      </c>
      <c r="GK308" s="2"/>
      <c r="GL308" s="2"/>
      <c r="GM308" s="2">
        <v>0</v>
      </c>
      <c r="GN308" s="2">
        <v>0</v>
      </c>
      <c r="GO308" s="2">
        <v>0</v>
      </c>
      <c r="GP308" s="2">
        <v>61498</v>
      </c>
      <c r="GQ308" s="2">
        <v>125165</v>
      </c>
      <c r="GR308" s="2">
        <v>186663</v>
      </c>
      <c r="GS308" s="1" t="s">
        <v>395</v>
      </c>
      <c r="GT308" s="1"/>
      <c r="GU308" s="1" t="s">
        <v>397</v>
      </c>
      <c r="GV308" s="1" t="s">
        <v>766</v>
      </c>
      <c r="GW308" s="1"/>
      <c r="GX308" s="1"/>
      <c r="GY308" t="s">
        <v>405</v>
      </c>
      <c r="HC308" s="2">
        <v>1313</v>
      </c>
      <c r="HD308" s="2">
        <v>2844</v>
      </c>
      <c r="HE308" s="2">
        <v>17054</v>
      </c>
      <c r="HF308" s="2">
        <v>266</v>
      </c>
      <c r="HG308" s="2"/>
      <c r="HH308" s="2">
        <v>44307</v>
      </c>
      <c r="HI308" s="2"/>
      <c r="HJ308" s="2">
        <v>224</v>
      </c>
      <c r="HK308" s="2">
        <v>6790</v>
      </c>
      <c r="HL308" s="2">
        <v>1540</v>
      </c>
      <c r="HM308" s="2"/>
      <c r="HN308" s="2"/>
      <c r="HO308" s="2">
        <v>98</v>
      </c>
      <c r="HP308" s="2">
        <v>120</v>
      </c>
      <c r="HQ308" s="2">
        <v>135</v>
      </c>
      <c r="HR308" s="2">
        <v>270</v>
      </c>
      <c r="HS308" s="2"/>
      <c r="HT308" s="2"/>
      <c r="HU308" s="4">
        <v>6</v>
      </c>
      <c r="HV308" s="4"/>
      <c r="HW308" s="4"/>
      <c r="HX308" s="4"/>
      <c r="HY308" s="4"/>
      <c r="HZ308" s="4"/>
      <c r="IA308" s="4"/>
      <c r="IB308" s="4"/>
      <c r="IC308" s="4"/>
      <c r="ID308" s="4"/>
      <c r="IE308" s="4"/>
      <c r="IF308" s="64">
        <v>1.43</v>
      </c>
      <c r="IG308" s="4">
        <v>4.3</v>
      </c>
      <c r="IH308" s="4">
        <v>13.3</v>
      </c>
      <c r="II308" s="35">
        <f t="shared" si="22"/>
        <v>4.3</v>
      </c>
      <c r="IJ308" s="4"/>
      <c r="IK308" s="4">
        <v>9</v>
      </c>
      <c r="IL308" s="4">
        <v>9</v>
      </c>
      <c r="IM308" s="5">
        <v>7974</v>
      </c>
      <c r="IN308" s="1" t="s">
        <v>411</v>
      </c>
      <c r="IO308" s="71">
        <v>8847</v>
      </c>
      <c r="IP308" s="5">
        <v>7518</v>
      </c>
      <c r="IQ308" s="5">
        <v>2624</v>
      </c>
      <c r="IR308" s="5">
        <v>6412</v>
      </c>
      <c r="IS308" s="5"/>
      <c r="IT308" s="5"/>
      <c r="IU308" s="5"/>
      <c r="IV308" s="5">
        <v>0</v>
      </c>
      <c r="IW308" s="5"/>
      <c r="IX308" s="5">
        <v>25401</v>
      </c>
      <c r="IY308" s="5"/>
      <c r="IZ308" s="5"/>
      <c r="JA308" s="5"/>
      <c r="JB308" s="5">
        <v>86</v>
      </c>
      <c r="JC308" s="5"/>
      <c r="JD308" s="5">
        <v>115</v>
      </c>
      <c r="JE308" s="5"/>
      <c r="JF308" s="5"/>
      <c r="JG308" s="5"/>
      <c r="JH308" s="5"/>
      <c r="JI308" s="5"/>
      <c r="JJ308" s="5"/>
      <c r="JK308" s="5"/>
      <c r="JL308" s="5"/>
      <c r="JM308" s="5"/>
      <c r="JN308" s="5"/>
      <c r="JO308" s="5"/>
      <c r="JP308" s="5"/>
      <c r="JQ308" s="5"/>
      <c r="JR308" s="5">
        <v>3324</v>
      </c>
      <c r="JS308" s="5"/>
      <c r="JT308" s="5"/>
      <c r="JU308" s="5">
        <v>269</v>
      </c>
      <c r="JV308" s="5"/>
      <c r="JW308" s="5"/>
      <c r="JX308" s="5"/>
      <c r="JY308" s="5"/>
      <c r="JZ308" s="5"/>
      <c r="KA308" s="5"/>
      <c r="KB308" s="5"/>
      <c r="KC308" s="5"/>
      <c r="KD308" s="5"/>
      <c r="KE308" s="5"/>
      <c r="KF308" s="5">
        <v>3</v>
      </c>
      <c r="KG308" s="5">
        <v>6</v>
      </c>
      <c r="KH308" s="5">
        <v>61</v>
      </c>
      <c r="KI308" s="5">
        <v>66</v>
      </c>
      <c r="KJ308" s="5">
        <v>60</v>
      </c>
      <c r="KK308" s="5">
        <v>52</v>
      </c>
      <c r="KL308" s="5">
        <v>6</v>
      </c>
      <c r="KM308" s="5">
        <v>0</v>
      </c>
      <c r="KN308" s="5"/>
      <c r="KO308" s="5"/>
      <c r="KP308" s="5"/>
      <c r="KQ308" s="5"/>
      <c r="KR308" s="5"/>
      <c r="KS308" s="5"/>
      <c r="KT308" s="5"/>
      <c r="KU308" s="5"/>
      <c r="KV308" s="5"/>
      <c r="KW308" s="5"/>
      <c r="KX308" s="5"/>
      <c r="KY308" s="5"/>
      <c r="KZ308" s="5"/>
      <c r="LA308" s="5"/>
      <c r="LB308" s="5"/>
      <c r="LC308" s="5"/>
      <c r="LD308" s="5"/>
      <c r="LE308" s="5"/>
      <c r="LF308" s="5"/>
      <c r="LG308" s="5"/>
      <c r="LH308" s="5"/>
      <c r="LI308" s="5"/>
      <c r="LJ308" s="5"/>
      <c r="LK308" s="5"/>
      <c r="LL308" s="5"/>
      <c r="LM308" s="5"/>
      <c r="LN308" s="5"/>
      <c r="LO308" s="5"/>
      <c r="LP308" s="5"/>
      <c r="LQ308" s="5"/>
      <c r="LR308" s="5"/>
      <c r="LS308" s="5"/>
      <c r="LT308" s="5"/>
      <c r="LU308" s="5"/>
      <c r="LV308" s="5"/>
      <c r="LW308" s="5"/>
      <c r="LX308" s="5"/>
      <c r="LY308" s="5"/>
      <c r="LZ308" s="5"/>
      <c r="MA308" s="5"/>
      <c r="MB308" s="5"/>
      <c r="MC308" s="5"/>
      <c r="MD308" s="5"/>
      <c r="ME308" s="5"/>
      <c r="MF308" s="5"/>
      <c r="MG308" s="5"/>
      <c r="MH308" s="5"/>
      <c r="MI308" s="5"/>
      <c r="MJ308" s="5"/>
      <c r="MK308" s="5"/>
      <c r="ML308" s="5"/>
      <c r="MM308" s="5"/>
      <c r="MN308" s="5"/>
      <c r="MO308" s="5">
        <v>6</v>
      </c>
      <c r="MP308" s="5">
        <v>0</v>
      </c>
      <c r="MQ308" s="5"/>
      <c r="MR308" s="5"/>
      <c r="MS308" s="5">
        <v>299732</v>
      </c>
      <c r="MT308" s="5"/>
      <c r="MU308" s="5">
        <v>15</v>
      </c>
      <c r="MV308" s="5"/>
      <c r="MW308" s="5"/>
      <c r="MX308" s="5"/>
      <c r="MY308" s="5"/>
      <c r="MZ308" s="5"/>
      <c r="NA308" s="5"/>
      <c r="NB308" s="5"/>
      <c r="NC308" s="5"/>
      <c r="ND308" s="5"/>
      <c r="NE308" s="5"/>
      <c r="NF308" s="5"/>
      <c r="NG308" s="5"/>
      <c r="NH308" s="5"/>
      <c r="NI308" s="5"/>
      <c r="NJ308" s="5"/>
      <c r="NK308" s="5"/>
      <c r="NX308" s="18">
        <f t="shared" si="25"/>
        <v>3196.8463344407219</v>
      </c>
      <c r="NY308" t="str">
        <f t="shared" si="23"/>
        <v>Larger</v>
      </c>
      <c r="NZ308" t="str">
        <f t="shared" si="24"/>
        <v>Medium</v>
      </c>
    </row>
    <row r="309" spans="1:390">
      <c r="A309" s="1" t="s">
        <v>589</v>
      </c>
      <c r="B309" s="1" t="s">
        <v>590</v>
      </c>
      <c r="C309" s="32" t="s">
        <v>591</v>
      </c>
      <c r="D309" s="31" t="s">
        <v>393</v>
      </c>
      <c r="E309" s="1">
        <v>20080</v>
      </c>
      <c r="F309" s="1" t="s">
        <v>763</v>
      </c>
      <c r="G309" s="5">
        <v>10441.996952381032</v>
      </c>
      <c r="H309" s="71">
        <v>33000</v>
      </c>
      <c r="I309" s="73"/>
      <c r="J309" s="73">
        <v>100</v>
      </c>
      <c r="K309" s="73">
        <v>19</v>
      </c>
      <c r="L309" s="73"/>
      <c r="M309" s="73"/>
      <c r="N309" s="73"/>
      <c r="O309" s="73"/>
      <c r="P309" s="73"/>
      <c r="Q309" s="73"/>
      <c r="R309" s="73">
        <v>40</v>
      </c>
      <c r="S309" s="73"/>
      <c r="T309" s="73"/>
      <c r="U309" s="73">
        <v>132</v>
      </c>
      <c r="V309" s="73">
        <v>422</v>
      </c>
      <c r="W309" s="94">
        <v>0</v>
      </c>
      <c r="X309" s="94"/>
      <c r="Y309" s="94"/>
      <c r="Z309" s="94"/>
      <c r="AA309" s="94"/>
      <c r="AB309" s="94"/>
      <c r="AC309" s="95">
        <v>42233</v>
      </c>
      <c r="AD309" s="73"/>
      <c r="AE309" s="73"/>
      <c r="AF309" s="95">
        <v>0</v>
      </c>
      <c r="AG309" s="95">
        <v>0</v>
      </c>
      <c r="AH309" s="95">
        <v>0</v>
      </c>
      <c r="AI309" s="95">
        <v>0</v>
      </c>
      <c r="AJ309" s="95"/>
      <c r="AK309" s="95"/>
      <c r="AL309" s="95">
        <v>0</v>
      </c>
      <c r="AM309" s="95">
        <v>0</v>
      </c>
      <c r="AN309" s="73"/>
      <c r="AO309" s="96">
        <v>42233</v>
      </c>
      <c r="AP309" s="73">
        <v>4000</v>
      </c>
      <c r="AQ309" s="73"/>
      <c r="AR309" s="73"/>
      <c r="AS309" s="73">
        <v>0</v>
      </c>
      <c r="AT309" s="73">
        <v>0</v>
      </c>
      <c r="AU309" s="73">
        <v>0</v>
      </c>
      <c r="AV309" s="73">
        <v>0</v>
      </c>
      <c r="AW309" s="73"/>
      <c r="AX309" s="73"/>
      <c r="AY309" s="73">
        <v>0</v>
      </c>
      <c r="AZ309" s="73">
        <v>0</v>
      </c>
      <c r="BA309" s="73"/>
      <c r="BB309" s="73">
        <v>4000</v>
      </c>
      <c r="BC309" s="73">
        <v>15249</v>
      </c>
      <c r="BD309" s="73"/>
      <c r="BE309" s="73"/>
      <c r="BF309" s="73">
        <v>0</v>
      </c>
      <c r="BG309" s="73">
        <v>0</v>
      </c>
      <c r="BH309" s="73">
        <v>0</v>
      </c>
      <c r="BI309" s="73">
        <v>0</v>
      </c>
      <c r="BJ309" s="73"/>
      <c r="BK309" s="73"/>
      <c r="BL309" s="73">
        <v>0</v>
      </c>
      <c r="BM309" s="73">
        <v>0</v>
      </c>
      <c r="BN309" s="73"/>
      <c r="BO309" s="73">
        <v>15249</v>
      </c>
      <c r="BP309" s="73">
        <v>0</v>
      </c>
      <c r="BQ309" s="73"/>
      <c r="BR309" s="73">
        <v>0</v>
      </c>
      <c r="BS309" s="73">
        <v>0</v>
      </c>
      <c r="BT309" s="73">
        <v>0</v>
      </c>
      <c r="BU309" s="73">
        <v>0</v>
      </c>
      <c r="BV309" s="73"/>
      <c r="BW309" s="2"/>
      <c r="BX309" s="2">
        <v>0</v>
      </c>
      <c r="BY309" s="2">
        <v>0</v>
      </c>
      <c r="BZ309" s="2">
        <v>0</v>
      </c>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v>29766</v>
      </c>
      <c r="CZ309" s="2"/>
      <c r="DA309" s="2">
        <v>0</v>
      </c>
      <c r="DB309" s="2">
        <v>0</v>
      </c>
      <c r="DC309" s="2">
        <v>0</v>
      </c>
      <c r="DD309" s="2"/>
      <c r="DE309" s="2"/>
      <c r="DF309" s="2">
        <v>39582</v>
      </c>
      <c r="DG309" s="2">
        <v>0</v>
      </c>
      <c r="DH309" s="2">
        <v>0</v>
      </c>
      <c r="DI309" s="2">
        <v>69348</v>
      </c>
      <c r="DJ309" s="2"/>
      <c r="DK309" s="2"/>
      <c r="DL309" s="2"/>
      <c r="DM309" s="2"/>
      <c r="DN309" s="2"/>
      <c r="DO309" s="2"/>
      <c r="DP309" s="2"/>
      <c r="DQ309" s="2"/>
      <c r="DR309" s="2"/>
      <c r="DS309" s="2"/>
      <c r="DT309" s="2"/>
      <c r="DU309" s="2"/>
      <c r="DV309" s="73"/>
      <c r="DW309" s="73"/>
      <c r="DX309" s="2"/>
      <c r="DY309" s="2"/>
      <c r="DZ309" s="2"/>
      <c r="EA309" s="2"/>
      <c r="EB309" s="2"/>
      <c r="EC309" s="2"/>
      <c r="ED309" s="2"/>
      <c r="EE309" s="2"/>
      <c r="EF309" s="2"/>
      <c r="EG309" s="2"/>
      <c r="EH309" s="2"/>
      <c r="EI309" s="73"/>
      <c r="EJ309" s="2">
        <v>12218</v>
      </c>
      <c r="EK309" s="2"/>
      <c r="EL309" s="2">
        <v>0</v>
      </c>
      <c r="EM309" s="2">
        <v>0</v>
      </c>
      <c r="EN309" s="2">
        <v>0</v>
      </c>
      <c r="EO309" s="2"/>
      <c r="EP309" s="2"/>
      <c r="EQ309" s="2">
        <v>0</v>
      </c>
      <c r="ER309" s="2">
        <v>0</v>
      </c>
      <c r="ES309" s="2">
        <v>0</v>
      </c>
      <c r="ET309" s="2">
        <v>12218</v>
      </c>
      <c r="EU309" s="3"/>
      <c r="EV309" s="3"/>
      <c r="EW309" s="3"/>
      <c r="EX309" s="3"/>
      <c r="EY309" s="3"/>
      <c r="EZ309" s="3"/>
      <c r="FA309" s="5"/>
      <c r="FB309" s="5"/>
      <c r="FC309" s="5"/>
      <c r="FD309" s="5"/>
      <c r="FE309" s="5"/>
      <c r="FF309" s="5"/>
      <c r="FG309" s="5"/>
      <c r="FH309" s="5"/>
      <c r="FI309" s="5"/>
      <c r="FJ309" s="5"/>
      <c r="FK309" s="5"/>
      <c r="FL309" s="5"/>
      <c r="FM309" s="5"/>
      <c r="FN309" s="5"/>
      <c r="FO309" s="5"/>
      <c r="FP309" s="5"/>
      <c r="FQ309" s="5"/>
      <c r="FR309" s="5"/>
      <c r="FS309" s="5"/>
      <c r="FT309" s="2"/>
      <c r="FU309" s="2"/>
      <c r="FV309" s="2"/>
      <c r="FW309" s="2"/>
      <c r="FX309" s="2"/>
      <c r="FY309" s="2"/>
      <c r="FZ309" s="2"/>
      <c r="GA309" s="2"/>
      <c r="GB309" s="2"/>
      <c r="GC309" s="2"/>
      <c r="GD309" s="2"/>
      <c r="GE309" s="2">
        <v>0</v>
      </c>
      <c r="GF309" s="2"/>
      <c r="GG309" s="2">
        <v>0</v>
      </c>
      <c r="GH309" s="2">
        <v>0</v>
      </c>
      <c r="GI309" s="2">
        <v>0</v>
      </c>
      <c r="GJ309" s="2">
        <v>0</v>
      </c>
      <c r="GK309" s="2"/>
      <c r="GL309" s="2"/>
      <c r="GM309" s="2">
        <v>0</v>
      </c>
      <c r="GN309" s="2">
        <v>0</v>
      </c>
      <c r="GO309" s="2">
        <v>0</v>
      </c>
      <c r="GP309" s="2">
        <v>57482</v>
      </c>
      <c r="GQ309" s="2">
        <v>85566</v>
      </c>
      <c r="GR309" s="2">
        <v>143048</v>
      </c>
      <c r="GS309" s="1" t="s">
        <v>420</v>
      </c>
      <c r="GT309" s="1"/>
      <c r="GU309" s="1" t="s">
        <v>397</v>
      </c>
      <c r="GV309" s="1" t="s">
        <v>766</v>
      </c>
      <c r="GW309" t="s">
        <v>410</v>
      </c>
      <c r="GX309" s="31"/>
      <c r="GY309" s="31"/>
      <c r="GZ309" s="31"/>
      <c r="HA309" s="31"/>
      <c r="HC309" s="2">
        <v>1362</v>
      </c>
      <c r="HD309" s="2">
        <v>16733</v>
      </c>
      <c r="HE309" s="2">
        <v>21121</v>
      </c>
      <c r="HF309" s="2">
        <v>162</v>
      </c>
      <c r="HG309" s="2"/>
      <c r="HH309" s="2">
        <v>41190</v>
      </c>
      <c r="HI309" s="2"/>
      <c r="HJ309" s="2">
        <v>158</v>
      </c>
      <c r="HK309" s="2">
        <v>2987</v>
      </c>
      <c r="HL309" s="2">
        <v>1564</v>
      </c>
      <c r="HM309" s="2"/>
      <c r="HN309" s="2"/>
      <c r="HO309" s="2">
        <v>211</v>
      </c>
      <c r="HP309" s="2">
        <v>329</v>
      </c>
      <c r="HQ309" s="2">
        <v>0</v>
      </c>
      <c r="HR309" s="2">
        <v>440</v>
      </c>
      <c r="HS309" s="2"/>
      <c r="HT309" s="2"/>
      <c r="HU309" s="4">
        <v>7</v>
      </c>
      <c r="HV309" s="4"/>
      <c r="HW309" s="4"/>
      <c r="HX309" s="4"/>
      <c r="HY309" s="4"/>
      <c r="HZ309" s="4"/>
      <c r="IA309" s="4"/>
      <c r="IB309" s="4"/>
      <c r="IC309" s="4"/>
      <c r="ID309" s="4"/>
      <c r="IE309" s="4"/>
      <c r="IF309" s="64">
        <v>6</v>
      </c>
      <c r="IG309" s="4">
        <v>3.16</v>
      </c>
      <c r="IH309" s="4">
        <v>14.59</v>
      </c>
      <c r="II309" s="35">
        <f t="shared" si="22"/>
        <v>3.16</v>
      </c>
      <c r="IJ309" s="4"/>
      <c r="IK309" s="4">
        <v>15</v>
      </c>
      <c r="IL309" s="4">
        <v>11.43</v>
      </c>
      <c r="IM309" s="5">
        <v>9720</v>
      </c>
      <c r="IN309" s="1" t="s">
        <v>411</v>
      </c>
      <c r="IO309" s="71">
        <v>14701</v>
      </c>
      <c r="IP309" s="5">
        <v>25572</v>
      </c>
      <c r="IQ309" s="5"/>
      <c r="IR309" s="5">
        <v>7478</v>
      </c>
      <c r="IS309" s="5"/>
      <c r="IT309" s="5"/>
      <c r="IU309" s="5"/>
      <c r="IV309" s="5">
        <v>1491</v>
      </c>
      <c r="IW309" s="5"/>
      <c r="IX309" s="5">
        <v>49242</v>
      </c>
      <c r="IY309" s="5"/>
      <c r="IZ309" s="5"/>
      <c r="JA309" s="5">
        <v>121</v>
      </c>
      <c r="JB309" s="5">
        <v>98</v>
      </c>
      <c r="JC309" s="5">
        <v>147</v>
      </c>
      <c r="JD309" s="5">
        <v>57</v>
      </c>
      <c r="JE309" s="5"/>
      <c r="JF309" s="5"/>
      <c r="JG309" s="5"/>
      <c r="JH309" s="5"/>
      <c r="JI309" s="5"/>
      <c r="JJ309" s="5"/>
      <c r="JK309" s="5"/>
      <c r="JL309" s="5"/>
      <c r="JM309" s="5"/>
      <c r="JN309" s="5"/>
      <c r="JO309" s="5"/>
      <c r="JP309" s="5"/>
      <c r="JQ309" s="5"/>
      <c r="JR309" s="5">
        <v>5890</v>
      </c>
      <c r="JS309" s="5"/>
      <c r="JT309" s="5"/>
      <c r="JU309" s="5">
        <v>269</v>
      </c>
      <c r="JV309" s="5"/>
      <c r="JW309" s="5"/>
      <c r="JX309" s="5"/>
      <c r="JY309" s="5"/>
      <c r="JZ309" s="5"/>
      <c r="KA309" s="5"/>
      <c r="KB309" s="5"/>
      <c r="KC309" s="5"/>
      <c r="KD309" s="5"/>
      <c r="KE309" s="5"/>
      <c r="KF309" s="5">
        <v>5</v>
      </c>
      <c r="KG309" s="5">
        <v>7</v>
      </c>
      <c r="KH309" s="5">
        <v>125</v>
      </c>
      <c r="KI309" s="5">
        <v>68</v>
      </c>
      <c r="KJ309" s="5">
        <v>52</v>
      </c>
      <c r="KK309" s="5">
        <v>52</v>
      </c>
      <c r="KL309" s="5">
        <v>0</v>
      </c>
      <c r="KM309" s="5">
        <v>0</v>
      </c>
      <c r="KN309" s="5"/>
      <c r="KO309" s="5"/>
      <c r="KP309" s="5"/>
      <c r="KQ309" s="5"/>
      <c r="KR309" s="5"/>
      <c r="KS309" s="5"/>
      <c r="KT309" s="5"/>
      <c r="KU309" s="5"/>
      <c r="KV309" s="5"/>
      <c r="KW309" s="5"/>
      <c r="KX309" s="5"/>
      <c r="KY309" s="5"/>
      <c r="KZ309" s="5"/>
      <c r="LA309" s="5"/>
      <c r="LB309" s="5"/>
      <c r="LC309" s="5"/>
      <c r="LD309" s="5"/>
      <c r="LE309" s="5"/>
      <c r="LF309" s="5"/>
      <c r="LG309" s="5"/>
      <c r="LH309" s="5"/>
      <c r="LI309" s="5"/>
      <c r="LJ309" s="5"/>
      <c r="LK309" s="5"/>
      <c r="LL309" s="5"/>
      <c r="LM309" s="5"/>
      <c r="LN309" s="5"/>
      <c r="LO309" s="5"/>
      <c r="LP309" s="5"/>
      <c r="LQ309" s="5"/>
      <c r="LR309" s="5"/>
      <c r="LS309" s="5"/>
      <c r="LT309" s="5"/>
      <c r="LU309" s="5"/>
      <c r="LV309" s="5"/>
      <c r="LW309" s="5"/>
      <c r="LX309" s="5"/>
      <c r="LY309" s="5"/>
      <c r="LZ309" s="5"/>
      <c r="MA309" s="5"/>
      <c r="MB309" s="5"/>
      <c r="MC309" s="5"/>
      <c r="MD309" s="5"/>
      <c r="ME309" s="5"/>
      <c r="MF309" s="5"/>
      <c r="MG309" s="5"/>
      <c r="MH309" s="5"/>
      <c r="MI309" s="5"/>
      <c r="MJ309" s="5"/>
      <c r="MK309" s="5"/>
      <c r="ML309" s="5"/>
      <c r="MM309" s="5"/>
      <c r="MN309" s="5"/>
      <c r="MO309" s="5">
        <v>0</v>
      </c>
      <c r="MP309" s="5">
        <v>0</v>
      </c>
      <c r="MQ309" s="5"/>
      <c r="MR309" s="5"/>
      <c r="MS309" s="5">
        <v>300000</v>
      </c>
      <c r="MT309" s="5"/>
      <c r="MU309" s="5">
        <v>50</v>
      </c>
      <c r="MV309" s="5"/>
      <c r="MW309" s="5"/>
      <c r="MX309" s="5"/>
      <c r="MY309" s="5"/>
      <c r="MZ309" s="5"/>
      <c r="NA309" s="5"/>
      <c r="NB309" s="5"/>
      <c r="NC309" s="5"/>
      <c r="ND309" s="5"/>
      <c r="NE309" s="5"/>
      <c r="NF309" s="5"/>
      <c r="NG309" s="5"/>
      <c r="NH309" s="5"/>
      <c r="NI309" s="5"/>
      <c r="NJ309" s="5"/>
      <c r="NK309" s="5"/>
      <c r="NX309" s="18">
        <f t="shared" si="25"/>
        <v>3304.4294153104529</v>
      </c>
      <c r="NY309" t="str">
        <f t="shared" si="23"/>
        <v>Mid-range</v>
      </c>
      <c r="NZ309" t="str">
        <f t="shared" si="24"/>
        <v>Medium</v>
      </c>
    </row>
    <row r="310" spans="1:390">
      <c r="A310" s="1" t="s">
        <v>574</v>
      </c>
      <c r="B310" s="1" t="s">
        <v>592</v>
      </c>
      <c r="C310" s="32" t="s">
        <v>593</v>
      </c>
      <c r="D310" s="1" t="s">
        <v>404</v>
      </c>
      <c r="E310" s="1">
        <v>20080</v>
      </c>
      <c r="F310" s="1" t="s">
        <v>763</v>
      </c>
      <c r="G310" s="5">
        <v>7635.6737142856455</v>
      </c>
      <c r="H310" s="71">
        <v>53346</v>
      </c>
      <c r="I310" s="73"/>
      <c r="J310" s="73">
        <v>52</v>
      </c>
      <c r="K310" s="73">
        <v>10</v>
      </c>
      <c r="L310" s="73"/>
      <c r="M310" s="73"/>
      <c r="N310" s="73"/>
      <c r="O310" s="73"/>
      <c r="P310" s="73"/>
      <c r="Q310" s="73"/>
      <c r="R310" s="73">
        <v>30</v>
      </c>
      <c r="S310" s="73"/>
      <c r="T310" s="73"/>
      <c r="U310" s="73">
        <v>80</v>
      </c>
      <c r="V310" s="73">
        <v>300</v>
      </c>
      <c r="W310" s="94"/>
      <c r="X310" s="94"/>
      <c r="Y310" s="94"/>
      <c r="Z310" s="94"/>
      <c r="AA310" s="94"/>
      <c r="AB310" s="94"/>
      <c r="AC310" s="95">
        <v>44095</v>
      </c>
      <c r="AD310" s="73"/>
      <c r="AE310" s="73"/>
      <c r="AF310" s="95">
        <v>0</v>
      </c>
      <c r="AG310" s="95">
        <v>0</v>
      </c>
      <c r="AH310" s="95">
        <v>0</v>
      </c>
      <c r="AI310" s="95">
        <v>0</v>
      </c>
      <c r="AJ310" s="95"/>
      <c r="AK310" s="95"/>
      <c r="AL310" s="95">
        <v>0</v>
      </c>
      <c r="AM310" s="95">
        <v>0</v>
      </c>
      <c r="AN310" s="73"/>
      <c r="AO310" s="96">
        <v>44095</v>
      </c>
      <c r="AP310" s="73">
        <v>0</v>
      </c>
      <c r="AQ310" s="73"/>
      <c r="AR310" s="73"/>
      <c r="AS310" s="73">
        <v>0</v>
      </c>
      <c r="AT310" s="73">
        <v>0</v>
      </c>
      <c r="AU310" s="73">
        <v>0</v>
      </c>
      <c r="AV310" s="73">
        <v>0</v>
      </c>
      <c r="AW310" s="73"/>
      <c r="AX310" s="73"/>
      <c r="AY310" s="73">
        <v>0</v>
      </c>
      <c r="AZ310" s="73">
        <v>0</v>
      </c>
      <c r="BA310" s="73"/>
      <c r="BB310" s="73">
        <v>0</v>
      </c>
      <c r="BC310" s="73">
        <v>15700</v>
      </c>
      <c r="BD310" s="73"/>
      <c r="BE310" s="73"/>
      <c r="BF310" s="73">
        <v>0</v>
      </c>
      <c r="BG310" s="73">
        <v>0</v>
      </c>
      <c r="BH310" s="73">
        <v>0</v>
      </c>
      <c r="BI310" s="73">
        <v>0</v>
      </c>
      <c r="BJ310" s="73"/>
      <c r="BK310" s="73"/>
      <c r="BL310" s="73">
        <v>0</v>
      </c>
      <c r="BM310" s="73">
        <v>0</v>
      </c>
      <c r="BN310" s="73"/>
      <c r="BO310" s="73">
        <v>15700</v>
      </c>
      <c r="BP310" s="73">
        <v>0</v>
      </c>
      <c r="BQ310" s="73"/>
      <c r="BR310" s="73">
        <v>0</v>
      </c>
      <c r="BS310" s="73">
        <v>0</v>
      </c>
      <c r="BT310" s="73">
        <v>0</v>
      </c>
      <c r="BU310" s="73">
        <v>0</v>
      </c>
      <c r="BV310" s="73"/>
      <c r="BW310" s="2"/>
      <c r="BX310" s="2">
        <v>0</v>
      </c>
      <c r="BY310" s="2">
        <v>0</v>
      </c>
      <c r="BZ310" s="2">
        <v>0</v>
      </c>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v>7317</v>
      </c>
      <c r="CZ310" s="2"/>
      <c r="DA310" s="2">
        <v>0</v>
      </c>
      <c r="DB310" s="2">
        <v>0</v>
      </c>
      <c r="DC310" s="2">
        <v>0</v>
      </c>
      <c r="DD310" s="2"/>
      <c r="DE310" s="2"/>
      <c r="DF310" s="2">
        <v>20787</v>
      </c>
      <c r="DG310" s="2">
        <v>0</v>
      </c>
      <c r="DH310" s="2">
        <v>0</v>
      </c>
      <c r="DI310" s="2">
        <v>28104</v>
      </c>
      <c r="DJ310" s="2"/>
      <c r="DK310" s="2"/>
      <c r="DL310" s="2"/>
      <c r="DM310" s="2"/>
      <c r="DN310" s="2"/>
      <c r="DO310" s="2"/>
      <c r="DP310" s="2"/>
      <c r="DQ310" s="2"/>
      <c r="DR310" s="2"/>
      <c r="DS310" s="2"/>
      <c r="DT310" s="2"/>
      <c r="DU310" s="2"/>
      <c r="DV310" s="73"/>
      <c r="DW310" s="73"/>
      <c r="DX310" s="2"/>
      <c r="DY310" s="2"/>
      <c r="DZ310" s="2"/>
      <c r="EA310" s="2"/>
      <c r="EB310" s="2"/>
      <c r="EC310" s="2"/>
      <c r="ED310" s="2"/>
      <c r="EE310" s="2"/>
      <c r="EF310" s="2"/>
      <c r="EG310" s="2"/>
      <c r="EH310" s="2"/>
      <c r="EI310" s="73"/>
      <c r="EJ310" s="2">
        <v>3748</v>
      </c>
      <c r="EK310" s="2"/>
      <c r="EL310" s="2">
        <v>0</v>
      </c>
      <c r="EM310" s="2">
        <v>0</v>
      </c>
      <c r="EN310" s="2">
        <v>0</v>
      </c>
      <c r="EO310" s="2"/>
      <c r="EP310" s="2"/>
      <c r="EQ310" s="2">
        <v>0</v>
      </c>
      <c r="ER310" s="2">
        <v>0</v>
      </c>
      <c r="ES310" s="2">
        <v>0</v>
      </c>
      <c r="ET310" s="2">
        <v>3748</v>
      </c>
      <c r="EU310" s="3"/>
      <c r="EV310" s="3"/>
      <c r="EW310" s="3"/>
      <c r="EX310" s="3"/>
      <c r="EY310" s="3"/>
      <c r="EZ310" s="3"/>
      <c r="FA310" s="5"/>
      <c r="FB310" s="5"/>
      <c r="FC310" s="5"/>
      <c r="FD310" s="5"/>
      <c r="FE310" s="5"/>
      <c r="FF310" s="5"/>
      <c r="FG310" s="5"/>
      <c r="FH310" s="5"/>
      <c r="FI310" s="5"/>
      <c r="FJ310" s="5"/>
      <c r="FK310" s="5"/>
      <c r="FL310" s="5"/>
      <c r="FM310" s="5"/>
      <c r="FN310" s="5"/>
      <c r="FO310" s="5"/>
      <c r="FP310" s="5"/>
      <c r="FQ310" s="5"/>
      <c r="FR310" s="5"/>
      <c r="FS310" s="5"/>
      <c r="FT310" s="2"/>
      <c r="FU310" s="2"/>
      <c r="FV310" s="2"/>
      <c r="FW310" s="2"/>
      <c r="FX310" s="2"/>
      <c r="FY310" s="2"/>
      <c r="FZ310" s="2"/>
      <c r="GA310" s="2"/>
      <c r="GB310" s="2"/>
      <c r="GC310" s="2"/>
      <c r="GD310" s="2"/>
      <c r="GE310" s="2">
        <v>0</v>
      </c>
      <c r="GF310" s="2"/>
      <c r="GG310" s="2">
        <v>0</v>
      </c>
      <c r="GH310" s="2">
        <v>0</v>
      </c>
      <c r="GI310" s="2">
        <v>0</v>
      </c>
      <c r="GJ310" s="2">
        <v>0</v>
      </c>
      <c r="GK310" s="2"/>
      <c r="GL310" s="2"/>
      <c r="GM310" s="2">
        <v>0</v>
      </c>
      <c r="GN310" s="2">
        <v>0</v>
      </c>
      <c r="GO310" s="2">
        <v>0</v>
      </c>
      <c r="GP310" s="2">
        <v>59795</v>
      </c>
      <c r="GQ310" s="2">
        <v>31852</v>
      </c>
      <c r="GR310" s="2">
        <v>91647</v>
      </c>
      <c r="GS310" s="1"/>
      <c r="GT310" s="1" t="s">
        <v>826</v>
      </c>
      <c r="GU310" s="1"/>
      <c r="GV310" s="1" t="s">
        <v>768</v>
      </c>
      <c r="GW310" s="1"/>
      <c r="GX310" t="s">
        <v>459</v>
      </c>
      <c r="HC310" s="2">
        <v>1602</v>
      </c>
      <c r="HD310" s="2">
        <v>1727</v>
      </c>
      <c r="HE310" s="2">
        <v>0</v>
      </c>
      <c r="HF310" s="2">
        <v>182</v>
      </c>
      <c r="HG310" s="2"/>
      <c r="HH310" s="2">
        <v>61163</v>
      </c>
      <c r="HI310" s="2"/>
      <c r="HJ310" s="2">
        <v>179</v>
      </c>
      <c r="HK310" s="2">
        <v>0</v>
      </c>
      <c r="HL310" s="2">
        <v>1839</v>
      </c>
      <c r="HM310" s="2"/>
      <c r="HN310" s="2"/>
      <c r="HO310" s="2">
        <v>0</v>
      </c>
      <c r="HP310" s="2">
        <v>0</v>
      </c>
      <c r="HQ310" s="2">
        <v>24</v>
      </c>
      <c r="HR310" s="2">
        <v>390</v>
      </c>
      <c r="HS310" s="2"/>
      <c r="HT310" s="2"/>
      <c r="HU310" s="4">
        <v>4</v>
      </c>
      <c r="HV310" s="4"/>
      <c r="HW310" s="4"/>
      <c r="HX310" s="4"/>
      <c r="HY310" s="4"/>
      <c r="HZ310" s="4"/>
      <c r="IA310" s="4"/>
      <c r="IB310" s="4"/>
      <c r="IC310" s="4"/>
      <c r="ID310" s="4"/>
      <c r="IE310" s="4"/>
      <c r="IF310" s="64">
        <v>41.73</v>
      </c>
      <c r="IG310" s="4">
        <v>3.27</v>
      </c>
      <c r="IH310" s="4">
        <v>8.24</v>
      </c>
      <c r="II310" s="35">
        <f t="shared" si="22"/>
        <v>3.27</v>
      </c>
      <c r="IJ310" s="4"/>
      <c r="IK310" s="4">
        <v>6</v>
      </c>
      <c r="IL310" s="4">
        <v>4.97</v>
      </c>
      <c r="IM310" s="5">
        <v>6328</v>
      </c>
      <c r="IN310" s="1" t="s">
        <v>411</v>
      </c>
      <c r="IO310" s="71">
        <v>10811</v>
      </c>
      <c r="IP310" s="5">
        <v>27831</v>
      </c>
      <c r="IQ310" s="5">
        <v>6448</v>
      </c>
      <c r="IR310" s="5">
        <v>2292</v>
      </c>
      <c r="IS310" s="5"/>
      <c r="IT310" s="5"/>
      <c r="IU310" s="5"/>
      <c r="IV310" s="5">
        <v>7517</v>
      </c>
      <c r="IW310" s="5"/>
      <c r="IX310" s="5">
        <v>54899</v>
      </c>
      <c r="IY310" s="5"/>
      <c r="IZ310" s="5"/>
      <c r="JA310" s="5">
        <v>27</v>
      </c>
      <c r="JB310" s="5">
        <v>19</v>
      </c>
      <c r="JC310" s="5">
        <v>25</v>
      </c>
      <c r="JD310" s="5">
        <v>15</v>
      </c>
      <c r="JE310" s="5"/>
      <c r="JF310" s="5"/>
      <c r="JG310" s="5"/>
      <c r="JH310" s="5"/>
      <c r="JI310" s="5"/>
      <c r="JJ310" s="5"/>
      <c r="JK310" s="5"/>
      <c r="JL310" s="5"/>
      <c r="JM310" s="5"/>
      <c r="JN310" s="5"/>
      <c r="JO310" s="5"/>
      <c r="JP310" s="5"/>
      <c r="JQ310" s="5"/>
      <c r="JR310" s="5">
        <v>2792</v>
      </c>
      <c r="JS310" s="5"/>
      <c r="JT310" s="5"/>
      <c r="JU310" s="5">
        <v>117</v>
      </c>
      <c r="JV310" s="5"/>
      <c r="JW310" s="5"/>
      <c r="JX310" s="5"/>
      <c r="JY310" s="5"/>
      <c r="JZ310" s="5"/>
      <c r="KA310" s="5"/>
      <c r="KB310" s="5"/>
      <c r="KC310" s="5"/>
      <c r="KD310" s="5"/>
      <c r="KE310" s="5"/>
      <c r="KF310" s="5">
        <v>1</v>
      </c>
      <c r="KG310" s="5">
        <v>2</v>
      </c>
      <c r="KH310" s="5">
        <v>27</v>
      </c>
      <c r="KI310" s="5">
        <v>65</v>
      </c>
      <c r="KJ310" s="5">
        <v>32</v>
      </c>
      <c r="KK310" s="5">
        <v>30</v>
      </c>
      <c r="KL310" s="5">
        <v>4</v>
      </c>
      <c r="KM310" s="5">
        <v>0</v>
      </c>
      <c r="KN310" s="5"/>
      <c r="KO310" s="5"/>
      <c r="KP310" s="5"/>
      <c r="KQ310" s="5"/>
      <c r="KR310" s="5"/>
      <c r="KS310" s="5"/>
      <c r="KT310" s="5"/>
      <c r="KU310" s="5"/>
      <c r="KV310" s="5"/>
      <c r="KW310" s="5"/>
      <c r="KX310" s="5"/>
      <c r="KY310" s="5"/>
      <c r="KZ310" s="5"/>
      <c r="LA310" s="5"/>
      <c r="LB310" s="5"/>
      <c r="LC310" s="5"/>
      <c r="LD310" s="5"/>
      <c r="LE310" s="5"/>
      <c r="LF310" s="5"/>
      <c r="LG310" s="5"/>
      <c r="LH310" s="5"/>
      <c r="LI310" s="5"/>
      <c r="LJ310" s="5"/>
      <c r="LK310" s="5"/>
      <c r="LL310" s="5"/>
      <c r="LM310" s="5"/>
      <c r="LN310" s="5"/>
      <c r="LO310" s="5"/>
      <c r="LP310" s="5"/>
      <c r="LQ310" s="5"/>
      <c r="LR310" s="5"/>
      <c r="LS310" s="5"/>
      <c r="LT310" s="5"/>
      <c r="LU310" s="5"/>
      <c r="LV310" s="5"/>
      <c r="LW310" s="5"/>
      <c r="LX310" s="5"/>
      <c r="LY310" s="5"/>
      <c r="LZ310" s="5"/>
      <c r="MA310" s="5"/>
      <c r="MB310" s="5"/>
      <c r="MC310" s="5"/>
      <c r="MD310" s="5"/>
      <c r="ME310" s="5"/>
      <c r="MF310" s="5"/>
      <c r="MG310" s="5"/>
      <c r="MH310" s="5"/>
      <c r="MI310" s="5"/>
      <c r="MJ310" s="5"/>
      <c r="MK310" s="5"/>
      <c r="ML310" s="5"/>
      <c r="MM310" s="5"/>
      <c r="MN310" s="5"/>
      <c r="MO310" s="5">
        <v>4</v>
      </c>
      <c r="MP310" s="5">
        <v>0</v>
      </c>
      <c r="MQ310" s="5"/>
      <c r="MR310" s="5"/>
      <c r="MS310" s="5"/>
      <c r="MT310" s="5"/>
      <c r="MU310" s="5">
        <v>49</v>
      </c>
      <c r="MV310" s="5"/>
      <c r="MW310" s="5"/>
      <c r="MX310" s="5"/>
      <c r="MY310" s="5"/>
      <c r="MZ310" s="5"/>
      <c r="NA310" s="5"/>
      <c r="NB310" s="5"/>
      <c r="NC310" s="5"/>
      <c r="ND310" s="5"/>
      <c r="NE310" s="5"/>
      <c r="NF310" s="5"/>
      <c r="NG310" s="5"/>
      <c r="NH310" s="5"/>
      <c r="NI310" s="5"/>
      <c r="NJ310" s="5"/>
      <c r="NK310" s="5"/>
      <c r="NX310" s="18">
        <f t="shared" si="25"/>
        <v>2335.0684141546317</v>
      </c>
      <c r="NY310" t="str">
        <f t="shared" si="23"/>
        <v>Mid-range</v>
      </c>
      <c r="NZ310" t="str">
        <f t="shared" si="24"/>
        <v>Small</v>
      </c>
    </row>
    <row r="311" spans="1:390">
      <c r="A311" s="1" t="s">
        <v>660</v>
      </c>
      <c r="B311" s="1" t="s">
        <v>723</v>
      </c>
      <c r="C311" s="32" t="s">
        <v>724</v>
      </c>
      <c r="D311" s="1" t="s">
        <v>404</v>
      </c>
      <c r="E311" s="1">
        <v>20080</v>
      </c>
      <c r="F311" s="1" t="s">
        <v>763</v>
      </c>
      <c r="G311" s="5">
        <v>10090.621523809426</v>
      </c>
      <c r="H311" s="71">
        <v>44000</v>
      </c>
      <c r="I311" s="73"/>
      <c r="J311" s="73">
        <v>81</v>
      </c>
      <c r="K311" s="73">
        <v>6</v>
      </c>
      <c r="L311" s="73"/>
      <c r="M311" s="73"/>
      <c r="N311" s="73"/>
      <c r="O311" s="73"/>
      <c r="P311" s="73"/>
      <c r="Q311" s="73"/>
      <c r="R311" s="73">
        <v>163</v>
      </c>
      <c r="S311" s="73"/>
      <c r="T311" s="73"/>
      <c r="U311" s="73">
        <v>32</v>
      </c>
      <c r="V311" s="73">
        <v>462</v>
      </c>
      <c r="W311" s="94" t="s">
        <v>827</v>
      </c>
      <c r="X311" s="94"/>
      <c r="Y311" s="94"/>
      <c r="Z311" s="94"/>
      <c r="AA311" s="94"/>
      <c r="AB311" s="94"/>
      <c r="AC311" s="95">
        <v>48703</v>
      </c>
      <c r="AD311" s="73"/>
      <c r="AE311" s="73"/>
      <c r="AF311" s="95"/>
      <c r="AG311" s="95">
        <v>340</v>
      </c>
      <c r="AH311" s="95"/>
      <c r="AI311" s="95"/>
      <c r="AJ311" s="95"/>
      <c r="AK311" s="95"/>
      <c r="AL311" s="95"/>
      <c r="AM311" s="95"/>
      <c r="AN311" s="73"/>
      <c r="AO311" s="96">
        <v>49043</v>
      </c>
      <c r="AP311" s="73"/>
      <c r="AQ311" s="73"/>
      <c r="AR311" s="73"/>
      <c r="AS311" s="73"/>
      <c r="AT311" s="73"/>
      <c r="AU311" s="73"/>
      <c r="AV311" s="73"/>
      <c r="AW311" s="73"/>
      <c r="AX311" s="73"/>
      <c r="AY311" s="73"/>
      <c r="AZ311" s="73"/>
      <c r="BA311" s="73"/>
      <c r="BB311" s="73">
        <v>0</v>
      </c>
      <c r="BC311" s="73">
        <v>33326</v>
      </c>
      <c r="BD311" s="73"/>
      <c r="BE311" s="73"/>
      <c r="BF311" s="73"/>
      <c r="BG311" s="73"/>
      <c r="BH311" s="73"/>
      <c r="BI311" s="73"/>
      <c r="BJ311" s="73"/>
      <c r="BK311" s="73"/>
      <c r="BL311" s="73"/>
      <c r="BM311" s="73"/>
      <c r="BN311" s="73"/>
      <c r="BO311" s="73">
        <v>33326</v>
      </c>
      <c r="BP311" s="73">
        <v>8250</v>
      </c>
      <c r="BQ311" s="73"/>
      <c r="BR311" s="73"/>
      <c r="BS311" s="73"/>
      <c r="BT311" s="73"/>
      <c r="BU311" s="73"/>
      <c r="BV311" s="73"/>
      <c r="BW311" s="2"/>
      <c r="BX311" s="2"/>
      <c r="BY311" s="2"/>
      <c r="BZ311" s="2">
        <v>8250</v>
      </c>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v>33000</v>
      </c>
      <c r="DG311" s="2"/>
      <c r="DH311" s="2"/>
      <c r="DI311" s="2">
        <v>33000</v>
      </c>
      <c r="DJ311" s="2"/>
      <c r="DK311" s="2"/>
      <c r="DL311" s="2"/>
      <c r="DM311" s="2"/>
      <c r="DN311" s="2"/>
      <c r="DO311" s="2"/>
      <c r="DP311" s="2"/>
      <c r="DQ311" s="2"/>
      <c r="DR311" s="2"/>
      <c r="DS311" s="2"/>
      <c r="DT311" s="2"/>
      <c r="DU311" s="2"/>
      <c r="DV311" s="73"/>
      <c r="DW311" s="73"/>
      <c r="DX311" s="2"/>
      <c r="DY311" s="2"/>
      <c r="DZ311" s="2"/>
      <c r="EA311" s="2"/>
      <c r="EB311" s="2"/>
      <c r="EC311" s="2"/>
      <c r="ED311" s="2"/>
      <c r="EE311" s="2"/>
      <c r="EF311" s="2"/>
      <c r="EG311" s="2"/>
      <c r="EH311" s="2"/>
      <c r="EI311" s="73"/>
      <c r="EJ311" s="2">
        <v>700</v>
      </c>
      <c r="EK311" s="2"/>
      <c r="EL311" s="2"/>
      <c r="EM311" s="2"/>
      <c r="EN311" s="2"/>
      <c r="EO311" s="2"/>
      <c r="EP311" s="2"/>
      <c r="EQ311" s="2"/>
      <c r="ER311" s="2"/>
      <c r="ES311" s="2"/>
      <c r="ET311" s="2">
        <v>700</v>
      </c>
      <c r="EU311" s="3"/>
      <c r="EV311" s="3"/>
      <c r="EW311" s="3"/>
      <c r="EX311" s="3"/>
      <c r="EY311" s="3"/>
      <c r="EZ311" s="3"/>
      <c r="FA311" s="5"/>
      <c r="FB311" s="5"/>
      <c r="FC311" s="5"/>
      <c r="FD311" s="5"/>
      <c r="FE311" s="5"/>
      <c r="FF311" s="5"/>
      <c r="FG311" s="5"/>
      <c r="FH311" s="5"/>
      <c r="FI311" s="5"/>
      <c r="FJ311" s="5"/>
      <c r="FK311" s="5"/>
      <c r="FL311" s="5"/>
      <c r="FM311" s="5"/>
      <c r="FN311" s="5"/>
      <c r="FO311" s="5"/>
      <c r="FP311" s="5"/>
      <c r="FQ311" s="5"/>
      <c r="FR311" s="5"/>
      <c r="FS311" s="5"/>
      <c r="FT311" s="2"/>
      <c r="FU311" s="2"/>
      <c r="FV311" s="2"/>
      <c r="FW311" s="2"/>
      <c r="FX311" s="2"/>
      <c r="FY311" s="2"/>
      <c r="FZ311" s="2"/>
      <c r="GA311" s="2"/>
      <c r="GB311" s="2"/>
      <c r="GC311" s="2"/>
      <c r="GD311" s="2"/>
      <c r="GE311" s="2">
        <v>4741</v>
      </c>
      <c r="GF311" s="2"/>
      <c r="GG311" s="2"/>
      <c r="GH311" s="2"/>
      <c r="GI311" s="2"/>
      <c r="GJ311" s="2"/>
      <c r="GK311" s="2"/>
      <c r="GL311" s="2"/>
      <c r="GM311" s="2"/>
      <c r="GN311" s="2"/>
      <c r="GO311" s="2">
        <v>4741</v>
      </c>
      <c r="GP311" s="2">
        <v>90619</v>
      </c>
      <c r="GQ311" s="2">
        <v>33700</v>
      </c>
      <c r="GR311" s="2">
        <v>129060</v>
      </c>
      <c r="GS311" s="1" t="s">
        <v>420</v>
      </c>
      <c r="GT311" s="1"/>
      <c r="GU311" s="1"/>
      <c r="GV311" s="1" t="s">
        <v>768</v>
      </c>
      <c r="GW311" s="1"/>
      <c r="GX311" s="1"/>
      <c r="GY311" t="s">
        <v>405</v>
      </c>
      <c r="HC311" s="2">
        <v>2431</v>
      </c>
      <c r="HD311" s="2">
        <v>1091</v>
      </c>
      <c r="HE311" s="2">
        <v>0</v>
      </c>
      <c r="HF311" s="2">
        <v>300</v>
      </c>
      <c r="HG311" s="2"/>
      <c r="HH311" s="2">
        <v>100000</v>
      </c>
      <c r="HI311" s="2"/>
      <c r="HJ311" s="2">
        <v>0</v>
      </c>
      <c r="HK311" s="2">
        <v>0</v>
      </c>
      <c r="HL311" s="2">
        <v>2566</v>
      </c>
      <c r="HM311" s="2"/>
      <c r="HN311" s="2"/>
      <c r="HO311" s="2">
        <v>333</v>
      </c>
      <c r="HP311" s="2">
        <v>3211</v>
      </c>
      <c r="HQ311" s="2">
        <v>41</v>
      </c>
      <c r="HR311" s="2">
        <v>0</v>
      </c>
      <c r="HS311" s="2"/>
      <c r="HT311" s="2"/>
      <c r="HU311" s="4">
        <v>3</v>
      </c>
      <c r="HV311" s="4"/>
      <c r="HW311" s="4"/>
      <c r="HX311" s="4"/>
      <c r="HY311" s="4"/>
      <c r="HZ311" s="4"/>
      <c r="IA311" s="4"/>
      <c r="IB311" s="4"/>
      <c r="IC311" s="4"/>
      <c r="ID311" s="4"/>
      <c r="IE311" s="4"/>
      <c r="IF311" s="64">
        <v>3</v>
      </c>
      <c r="IG311" s="4">
        <v>0.2</v>
      </c>
      <c r="IH311" s="4">
        <v>1.2</v>
      </c>
      <c r="II311" s="35">
        <f t="shared" si="22"/>
        <v>0.2</v>
      </c>
      <c r="IJ311" s="4"/>
      <c r="IK311" s="4">
        <v>8</v>
      </c>
      <c r="IL311" s="4">
        <v>1</v>
      </c>
      <c r="IM311" s="5">
        <v>11343</v>
      </c>
      <c r="IN311" s="1" t="s">
        <v>411</v>
      </c>
      <c r="IO311" s="71">
        <v>31736</v>
      </c>
      <c r="IP311" s="5">
        <v>85108</v>
      </c>
      <c r="IQ311" s="5">
        <v>3870</v>
      </c>
      <c r="IR311" s="5">
        <v>0</v>
      </c>
      <c r="IS311" s="5"/>
      <c r="IT311" s="5"/>
      <c r="IU311" s="5"/>
      <c r="IV311" s="5">
        <v>207728</v>
      </c>
      <c r="IW311" s="5"/>
      <c r="IX311" s="5">
        <v>328442</v>
      </c>
      <c r="IY311" s="5"/>
      <c r="IZ311" s="5"/>
      <c r="JA311" s="5">
        <v>18</v>
      </c>
      <c r="JB311" s="5">
        <v>18</v>
      </c>
      <c r="JC311" s="5">
        <v>0</v>
      </c>
      <c r="JD311" s="5">
        <v>0</v>
      </c>
      <c r="JE311" s="5"/>
      <c r="JF311" s="5"/>
      <c r="JG311" s="5"/>
      <c r="JH311" s="5"/>
      <c r="JI311" s="5"/>
      <c r="JJ311" s="5"/>
      <c r="JK311" s="5"/>
      <c r="JL311" s="5"/>
      <c r="JM311" s="5"/>
      <c r="JN311" s="5"/>
      <c r="JO311" s="5"/>
      <c r="JP311" s="5"/>
      <c r="JQ311" s="5"/>
      <c r="JR311" s="5">
        <v>2887</v>
      </c>
      <c r="JS311" s="5"/>
      <c r="JT311" s="5"/>
      <c r="JU311" s="5">
        <v>144</v>
      </c>
      <c r="JV311" s="5"/>
      <c r="JW311" s="5"/>
      <c r="JX311" s="5"/>
      <c r="JY311" s="5"/>
      <c r="JZ311" s="5"/>
      <c r="KA311" s="5"/>
      <c r="KB311" s="5"/>
      <c r="KC311" s="5"/>
      <c r="KD311" s="5"/>
      <c r="KE311" s="5"/>
      <c r="KF311" s="5">
        <v>1</v>
      </c>
      <c r="KG311" s="5">
        <v>1</v>
      </c>
      <c r="KH311" s="5">
        <v>26</v>
      </c>
      <c r="KI311" s="5">
        <v>74</v>
      </c>
      <c r="KJ311" s="5">
        <v>40</v>
      </c>
      <c r="KK311" s="5">
        <v>0</v>
      </c>
      <c r="KL311" s="5">
        <v>9</v>
      </c>
      <c r="KM311" s="5">
        <v>0</v>
      </c>
      <c r="KN311" s="5"/>
      <c r="KO311" s="5"/>
      <c r="KP311" s="5"/>
      <c r="KQ311" s="5"/>
      <c r="KR311" s="5"/>
      <c r="KS311" s="5"/>
      <c r="KT311" s="5"/>
      <c r="KU311" s="5"/>
      <c r="KV311" s="5"/>
      <c r="KW311" s="5"/>
      <c r="KX311" s="5"/>
      <c r="KY311" s="5"/>
      <c r="KZ311" s="5"/>
      <c r="LA311" s="5"/>
      <c r="LB311" s="5"/>
      <c r="LC311" s="5"/>
      <c r="LD311" s="5"/>
      <c r="LE311" s="5"/>
      <c r="LF311" s="5"/>
      <c r="LG311" s="5"/>
      <c r="LH311" s="5"/>
      <c r="LI311" s="5"/>
      <c r="LJ311" s="5"/>
      <c r="LK311" s="5"/>
      <c r="LL311" s="5"/>
      <c r="LM311" s="5"/>
      <c r="LN311" s="5"/>
      <c r="LO311" s="5"/>
      <c r="LP311" s="5"/>
      <c r="LQ311" s="5"/>
      <c r="LR311" s="5"/>
      <c r="LS311" s="5"/>
      <c r="LT311" s="5"/>
      <c r="LU311" s="5"/>
      <c r="LV311" s="5"/>
      <c r="LW311" s="5"/>
      <c r="LX311" s="5"/>
      <c r="LY311" s="5"/>
      <c r="LZ311" s="5"/>
      <c r="MA311" s="5"/>
      <c r="MB311" s="5"/>
      <c r="MC311" s="5"/>
      <c r="MD311" s="5"/>
      <c r="ME311" s="5"/>
      <c r="MF311" s="5"/>
      <c r="MG311" s="5"/>
      <c r="MH311" s="5"/>
      <c r="MI311" s="5"/>
      <c r="MJ311" s="5"/>
      <c r="MK311" s="5"/>
      <c r="ML311" s="5"/>
      <c r="MM311" s="5"/>
      <c r="MN311" s="5"/>
      <c r="MO311" s="5">
        <v>5</v>
      </c>
      <c r="MP311" s="5">
        <v>0</v>
      </c>
      <c r="MQ311" s="5"/>
      <c r="MR311" s="5"/>
      <c r="MS311" s="5">
        <v>1752750</v>
      </c>
      <c r="MT311" s="5"/>
      <c r="MU311" s="5">
        <v>36</v>
      </c>
      <c r="MV311" s="5"/>
      <c r="MW311" s="5"/>
      <c r="MX311" s="5"/>
      <c r="MY311" s="5"/>
      <c r="MZ311" s="5"/>
      <c r="NA311" s="5"/>
      <c r="NB311" s="5"/>
      <c r="NC311" s="5"/>
      <c r="ND311" s="5"/>
      <c r="NE311" s="5"/>
      <c r="NF311" s="5"/>
      <c r="NG311" s="5"/>
      <c r="NH311" s="5"/>
      <c r="NI311" s="5"/>
      <c r="NJ311" s="5"/>
      <c r="NK311" s="5"/>
      <c r="NX311" s="18">
        <f t="shared" si="25"/>
        <v>50453.107619047129</v>
      </c>
      <c r="NY311" t="str">
        <f t="shared" si="23"/>
        <v>Mid-range</v>
      </c>
      <c r="NZ311" t="str">
        <f t="shared" si="24"/>
        <v>Medium</v>
      </c>
    </row>
    <row r="312" spans="1:390">
      <c r="A312" s="1" t="s">
        <v>484</v>
      </c>
      <c r="B312" s="1" t="s">
        <v>485</v>
      </c>
      <c r="C312" s="32" t="s">
        <v>486</v>
      </c>
      <c r="D312" s="1" t="s">
        <v>404</v>
      </c>
      <c r="E312" s="1">
        <v>20080</v>
      </c>
      <c r="F312" s="1" t="s">
        <v>763</v>
      </c>
      <c r="G312" s="5">
        <v>12650.735999999974</v>
      </c>
      <c r="H312" s="71">
        <v>54421</v>
      </c>
      <c r="I312" s="73"/>
      <c r="J312" s="73">
        <v>97</v>
      </c>
      <c r="K312" s="73">
        <v>12</v>
      </c>
      <c r="L312" s="73"/>
      <c r="M312" s="73"/>
      <c r="N312" s="73"/>
      <c r="O312" s="73"/>
      <c r="P312" s="73"/>
      <c r="Q312" s="73"/>
      <c r="R312" s="73">
        <v>28</v>
      </c>
      <c r="S312" s="73"/>
      <c r="T312" s="73"/>
      <c r="U312" s="73">
        <v>70</v>
      </c>
      <c r="V312" s="73">
        <v>429</v>
      </c>
      <c r="W312" s="94" t="s">
        <v>828</v>
      </c>
      <c r="X312" s="94"/>
      <c r="Y312" s="94"/>
      <c r="Z312" s="94"/>
      <c r="AA312" s="94"/>
      <c r="AB312" s="94"/>
      <c r="AC312" s="95">
        <v>49367</v>
      </c>
      <c r="AD312" s="73"/>
      <c r="AE312" s="73"/>
      <c r="AF312" s="95"/>
      <c r="AG312" s="95"/>
      <c r="AH312" s="95"/>
      <c r="AI312" s="95"/>
      <c r="AJ312" s="95"/>
      <c r="AK312" s="95"/>
      <c r="AL312" s="95"/>
      <c r="AM312" s="95"/>
      <c r="AN312" s="73"/>
      <c r="AO312" s="96">
        <v>49367</v>
      </c>
      <c r="AP312" s="73">
        <v>4432</v>
      </c>
      <c r="AQ312" s="73"/>
      <c r="AR312" s="73"/>
      <c r="AS312" s="73"/>
      <c r="AT312" s="73"/>
      <c r="AU312" s="73"/>
      <c r="AV312" s="73"/>
      <c r="AW312" s="73"/>
      <c r="AX312" s="73"/>
      <c r="AY312" s="73"/>
      <c r="AZ312" s="73"/>
      <c r="BA312" s="73"/>
      <c r="BB312" s="73">
        <v>4432</v>
      </c>
      <c r="BC312" s="73">
        <v>35412</v>
      </c>
      <c r="BD312" s="73"/>
      <c r="BE312" s="73"/>
      <c r="BF312" s="73"/>
      <c r="BG312" s="73"/>
      <c r="BH312" s="73"/>
      <c r="BI312" s="73"/>
      <c r="BJ312" s="73"/>
      <c r="BK312" s="73"/>
      <c r="BL312" s="73"/>
      <c r="BM312" s="73"/>
      <c r="BN312" s="73"/>
      <c r="BO312" s="73">
        <v>35412</v>
      </c>
      <c r="BP312" s="73">
        <v>0</v>
      </c>
      <c r="BQ312" s="73"/>
      <c r="BR312" s="73"/>
      <c r="BS312" s="73"/>
      <c r="BT312" s="73"/>
      <c r="BU312" s="73"/>
      <c r="BV312" s="73"/>
      <c r="BW312" s="2"/>
      <c r="BX312" s="2"/>
      <c r="BY312" s="2"/>
      <c r="BZ312" s="2">
        <v>0</v>
      </c>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v>65897</v>
      </c>
      <c r="CZ312" s="2"/>
      <c r="DA312" s="2"/>
      <c r="DB312" s="2"/>
      <c r="DC312" s="2"/>
      <c r="DD312" s="2"/>
      <c r="DE312" s="2"/>
      <c r="DF312" s="2"/>
      <c r="DG312" s="2"/>
      <c r="DH312" s="2"/>
      <c r="DI312" s="2">
        <v>65897</v>
      </c>
      <c r="DJ312" s="2"/>
      <c r="DK312" s="2"/>
      <c r="DL312" s="2"/>
      <c r="DM312" s="2"/>
      <c r="DN312" s="2"/>
      <c r="DO312" s="2"/>
      <c r="DP312" s="2"/>
      <c r="DQ312" s="2"/>
      <c r="DR312" s="2"/>
      <c r="DS312" s="2"/>
      <c r="DT312" s="2"/>
      <c r="DU312" s="2"/>
      <c r="DV312" s="73"/>
      <c r="DW312" s="73"/>
      <c r="DX312" s="2"/>
      <c r="DY312" s="2"/>
      <c r="DZ312" s="2"/>
      <c r="EA312" s="2"/>
      <c r="EB312" s="2"/>
      <c r="EC312" s="2"/>
      <c r="ED312" s="2"/>
      <c r="EE312" s="2"/>
      <c r="EF312" s="2"/>
      <c r="EG312" s="2"/>
      <c r="EH312" s="2"/>
      <c r="EI312" s="73"/>
      <c r="EJ312" s="2">
        <v>10751</v>
      </c>
      <c r="EK312" s="2"/>
      <c r="EL312" s="2"/>
      <c r="EM312" s="2"/>
      <c r="EN312" s="2"/>
      <c r="EO312" s="2"/>
      <c r="EP312" s="2"/>
      <c r="EQ312" s="2"/>
      <c r="ER312" s="2"/>
      <c r="ES312" s="2"/>
      <c r="ET312" s="2">
        <v>10751</v>
      </c>
      <c r="EU312" s="3"/>
      <c r="EV312" s="3"/>
      <c r="EW312" s="3"/>
      <c r="EX312" s="3"/>
      <c r="EY312" s="3"/>
      <c r="EZ312" s="3"/>
      <c r="FA312" s="5"/>
      <c r="FB312" s="5"/>
      <c r="FC312" s="5"/>
      <c r="FD312" s="5"/>
      <c r="FE312" s="5"/>
      <c r="FF312" s="5"/>
      <c r="FG312" s="5"/>
      <c r="FH312" s="5"/>
      <c r="FI312" s="5"/>
      <c r="FJ312" s="5"/>
      <c r="FK312" s="5"/>
      <c r="FL312" s="5"/>
      <c r="FM312" s="5"/>
      <c r="FN312" s="5"/>
      <c r="FO312" s="5"/>
      <c r="FP312" s="5"/>
      <c r="FQ312" s="5"/>
      <c r="FR312" s="5"/>
      <c r="FS312" s="5"/>
      <c r="FT312" s="2"/>
      <c r="FU312" s="2"/>
      <c r="FV312" s="2"/>
      <c r="FW312" s="2"/>
      <c r="FX312" s="2"/>
      <c r="FY312" s="2"/>
      <c r="FZ312" s="2"/>
      <c r="GA312" s="2"/>
      <c r="GB312" s="2"/>
      <c r="GC312" s="2"/>
      <c r="GD312" s="2"/>
      <c r="GE312" s="2">
        <v>0</v>
      </c>
      <c r="GF312" s="2"/>
      <c r="GG312" s="2"/>
      <c r="GH312" s="2"/>
      <c r="GI312" s="2"/>
      <c r="GJ312" s="2"/>
      <c r="GK312" s="2"/>
      <c r="GL312" s="2"/>
      <c r="GM312" s="2"/>
      <c r="GN312" s="2"/>
      <c r="GO312" s="2">
        <v>0</v>
      </c>
      <c r="GP312" s="2">
        <v>84779</v>
      </c>
      <c r="GQ312" s="2">
        <v>81080</v>
      </c>
      <c r="GR312" s="2">
        <v>165859</v>
      </c>
      <c r="GS312" s="1" t="s">
        <v>420</v>
      </c>
      <c r="GT312" s="1"/>
      <c r="GU312" s="1" t="s">
        <v>439</v>
      </c>
      <c r="GV312" s="1" t="s">
        <v>766</v>
      </c>
      <c r="GW312" s="1"/>
      <c r="GX312" t="s">
        <v>459</v>
      </c>
      <c r="HC312" s="2">
        <v>1154</v>
      </c>
      <c r="HD312" s="2">
        <v>3772</v>
      </c>
      <c r="HE312" s="2">
        <v>19517</v>
      </c>
      <c r="HF312" s="2">
        <v>206</v>
      </c>
      <c r="HG312" s="2"/>
      <c r="HH312" s="2">
        <v>111903</v>
      </c>
      <c r="HI312" s="2"/>
      <c r="HJ312" s="2">
        <v>173</v>
      </c>
      <c r="HK312" s="2">
        <v>2972</v>
      </c>
      <c r="HL312" s="2">
        <v>1154</v>
      </c>
      <c r="HM312" s="2"/>
      <c r="HN312" s="2"/>
      <c r="HO312" s="2">
        <v>155</v>
      </c>
      <c r="HP312" s="2">
        <v>155</v>
      </c>
      <c r="HQ312" s="2">
        <v>8765</v>
      </c>
      <c r="HR312" s="2">
        <v>173</v>
      </c>
      <c r="HS312" s="2"/>
      <c r="HT312" s="2"/>
      <c r="HU312" s="4">
        <v>13</v>
      </c>
      <c r="HV312" s="4"/>
      <c r="HW312" s="4"/>
      <c r="HX312" s="4"/>
      <c r="HY312" s="4"/>
      <c r="HZ312" s="4"/>
      <c r="IA312" s="4"/>
      <c r="IB312" s="4"/>
      <c r="IC312" s="4"/>
      <c r="ID312" s="4"/>
      <c r="IE312" s="4"/>
      <c r="IF312" s="64">
        <v>7</v>
      </c>
      <c r="IG312" s="4">
        <v>9</v>
      </c>
      <c r="IH312" s="4">
        <v>20</v>
      </c>
      <c r="II312" s="35">
        <f t="shared" si="22"/>
        <v>9</v>
      </c>
      <c r="IJ312" s="4"/>
      <c r="IK312" s="4">
        <v>12</v>
      </c>
      <c r="IL312" s="4">
        <v>11</v>
      </c>
      <c r="IM312" s="5">
        <v>16880</v>
      </c>
      <c r="IN312" s="1" t="s">
        <v>411</v>
      </c>
      <c r="IO312" s="71">
        <v>12473</v>
      </c>
      <c r="IP312" s="5">
        <v>23280</v>
      </c>
      <c r="IQ312" s="5"/>
      <c r="IR312" s="5">
        <v>2865</v>
      </c>
      <c r="IS312" s="5"/>
      <c r="IT312" s="5"/>
      <c r="IU312" s="5"/>
      <c r="IV312" s="5"/>
      <c r="IW312" s="5"/>
      <c r="IX312" s="5">
        <v>38618</v>
      </c>
      <c r="IY312" s="5"/>
      <c r="IZ312" s="5"/>
      <c r="JA312" s="5">
        <v>2773</v>
      </c>
      <c r="JB312" s="5">
        <v>2745</v>
      </c>
      <c r="JC312" s="5">
        <v>297</v>
      </c>
      <c r="JD312" s="5">
        <v>294</v>
      </c>
      <c r="JE312" s="5"/>
      <c r="JF312" s="5"/>
      <c r="JG312" s="5"/>
      <c r="JH312" s="5"/>
      <c r="JI312" s="5"/>
      <c r="JJ312" s="5"/>
      <c r="JK312" s="5"/>
      <c r="JL312" s="5"/>
      <c r="JM312" s="5"/>
      <c r="JN312" s="5"/>
      <c r="JO312" s="5"/>
      <c r="JP312" s="5"/>
      <c r="JQ312" s="5"/>
      <c r="JR312" s="5">
        <v>1863</v>
      </c>
      <c r="JS312" s="5"/>
      <c r="JT312" s="5"/>
      <c r="JU312" s="5">
        <v>123</v>
      </c>
      <c r="JV312" s="5"/>
      <c r="JW312" s="5"/>
      <c r="JX312" s="5"/>
      <c r="JY312" s="5"/>
      <c r="JZ312" s="5"/>
      <c r="KA312" s="5"/>
      <c r="KB312" s="5"/>
      <c r="KC312" s="5"/>
      <c r="KD312" s="5"/>
      <c r="KE312" s="5"/>
      <c r="KF312" s="5">
        <v>1</v>
      </c>
      <c r="KG312" s="5">
        <v>5</v>
      </c>
      <c r="KH312" s="5">
        <v>76</v>
      </c>
      <c r="KI312" s="5">
        <v>63</v>
      </c>
      <c r="KJ312" s="5">
        <v>55</v>
      </c>
      <c r="KK312" s="5">
        <v>55</v>
      </c>
      <c r="KL312" s="5">
        <v>0</v>
      </c>
      <c r="KM312" s="5">
        <v>0</v>
      </c>
      <c r="KN312" s="5"/>
      <c r="KO312" s="5"/>
      <c r="KP312" s="5"/>
      <c r="KQ312" s="5"/>
      <c r="KR312" s="5"/>
      <c r="KS312" s="5"/>
      <c r="KT312" s="5"/>
      <c r="KU312" s="5"/>
      <c r="KV312" s="5"/>
      <c r="KW312" s="5"/>
      <c r="KX312" s="5"/>
      <c r="KY312" s="5"/>
      <c r="KZ312" s="5"/>
      <c r="LA312" s="5"/>
      <c r="LB312" s="5"/>
      <c r="LC312" s="5"/>
      <c r="LD312" s="5"/>
      <c r="LE312" s="5"/>
      <c r="LF312" s="5"/>
      <c r="LG312" s="5"/>
      <c r="LH312" s="5"/>
      <c r="LI312" s="5"/>
      <c r="LJ312" s="5"/>
      <c r="LK312" s="5"/>
      <c r="LL312" s="5"/>
      <c r="LM312" s="5"/>
      <c r="LN312" s="5"/>
      <c r="LO312" s="5"/>
      <c r="LP312" s="5"/>
      <c r="LQ312" s="5"/>
      <c r="LR312" s="5"/>
      <c r="LS312" s="5"/>
      <c r="LT312" s="5"/>
      <c r="LU312" s="5"/>
      <c r="LV312" s="5"/>
      <c r="LW312" s="5"/>
      <c r="LX312" s="5"/>
      <c r="LY312" s="5"/>
      <c r="LZ312" s="5"/>
      <c r="MA312" s="5"/>
      <c r="MB312" s="5"/>
      <c r="MC312" s="5"/>
      <c r="MD312" s="5"/>
      <c r="ME312" s="5"/>
      <c r="MF312" s="5"/>
      <c r="MG312" s="5"/>
      <c r="MH312" s="5"/>
      <c r="MI312" s="5"/>
      <c r="MJ312" s="5"/>
      <c r="MK312" s="5"/>
      <c r="ML312" s="5"/>
      <c r="MM312" s="5"/>
      <c r="MN312" s="5"/>
      <c r="MO312" s="5">
        <v>0</v>
      </c>
      <c r="MP312" s="5">
        <v>0</v>
      </c>
      <c r="MQ312" s="5"/>
      <c r="MR312" s="5"/>
      <c r="MS312" s="5">
        <v>547705</v>
      </c>
      <c r="MT312" s="5"/>
      <c r="MU312" s="5">
        <v>5</v>
      </c>
      <c r="MV312" s="5"/>
      <c r="MW312" s="5"/>
      <c r="MX312" s="5"/>
      <c r="MY312" s="5"/>
      <c r="MZ312" s="5"/>
      <c r="NA312" s="5"/>
      <c r="NB312" s="5"/>
      <c r="NC312" s="5"/>
      <c r="ND312" s="5"/>
      <c r="NE312" s="5"/>
      <c r="NF312" s="5"/>
      <c r="NG312" s="5"/>
      <c r="NH312" s="5"/>
      <c r="NI312" s="5"/>
      <c r="NJ312" s="5"/>
      <c r="NK312" s="5"/>
      <c r="NX312" s="18">
        <f t="shared" si="25"/>
        <v>1405.6373333333304</v>
      </c>
      <c r="NY312" t="str">
        <f t="shared" si="23"/>
        <v>Mid-range</v>
      </c>
      <c r="NZ312" t="str">
        <f t="shared" si="24"/>
        <v>Medium</v>
      </c>
    </row>
    <row r="313" spans="1:390">
      <c r="A313" s="1" t="s">
        <v>607</v>
      </c>
      <c r="B313" s="1" t="s">
        <v>608</v>
      </c>
      <c r="C313" s="32" t="s">
        <v>609</v>
      </c>
      <c r="D313" s="31" t="s">
        <v>393</v>
      </c>
      <c r="E313" s="1">
        <v>20080</v>
      </c>
      <c r="F313" s="1" t="s">
        <v>763</v>
      </c>
      <c r="G313" s="5">
        <v>20486.007809524071</v>
      </c>
      <c r="H313" s="71">
        <v>41442</v>
      </c>
      <c r="I313" s="73"/>
      <c r="J313" s="73">
        <v>27</v>
      </c>
      <c r="K313" s="73">
        <v>10</v>
      </c>
      <c r="L313" s="73"/>
      <c r="M313" s="73"/>
      <c r="N313" s="73"/>
      <c r="O313" s="73"/>
      <c r="P313" s="73"/>
      <c r="Q313" s="73"/>
      <c r="R313" s="73">
        <v>70</v>
      </c>
      <c r="S313" s="73"/>
      <c r="T313" s="73"/>
      <c r="U313" s="73">
        <v>738</v>
      </c>
      <c r="V313" s="73">
        <v>858</v>
      </c>
      <c r="W313" s="94">
        <v>0</v>
      </c>
      <c r="X313" s="94"/>
      <c r="Y313" s="94"/>
      <c r="Z313" s="94"/>
      <c r="AA313" s="94"/>
      <c r="AB313" s="94"/>
      <c r="AC313" s="95">
        <v>50000</v>
      </c>
      <c r="AD313" s="73"/>
      <c r="AE313" s="73"/>
      <c r="AF313" s="95">
        <v>100000</v>
      </c>
      <c r="AG313" s="95">
        <v>0</v>
      </c>
      <c r="AH313" s="95">
        <v>0</v>
      </c>
      <c r="AI313" s="95">
        <v>0</v>
      </c>
      <c r="AJ313" s="95"/>
      <c r="AK313" s="95"/>
      <c r="AL313" s="95">
        <v>0</v>
      </c>
      <c r="AM313" s="95">
        <v>0</v>
      </c>
      <c r="AN313" s="73"/>
      <c r="AO313" s="96">
        <v>150000</v>
      </c>
      <c r="AP313" s="73">
        <v>0</v>
      </c>
      <c r="AQ313" s="73"/>
      <c r="AR313" s="73"/>
      <c r="AS313" s="73">
        <v>0</v>
      </c>
      <c r="AT313" s="73">
        <v>0</v>
      </c>
      <c r="AU313" s="73">
        <v>0</v>
      </c>
      <c r="AV313" s="73">
        <v>5100</v>
      </c>
      <c r="AW313" s="73"/>
      <c r="AX313" s="73"/>
      <c r="AY313" s="73">
        <v>0</v>
      </c>
      <c r="AZ313" s="73">
        <v>0</v>
      </c>
      <c r="BA313" s="73"/>
      <c r="BB313" s="73">
        <v>5100</v>
      </c>
      <c r="BC313" s="73">
        <v>37349</v>
      </c>
      <c r="BD313" s="73"/>
      <c r="BE313" s="73"/>
      <c r="BF313" s="73">
        <v>0</v>
      </c>
      <c r="BG313" s="73">
        <v>0</v>
      </c>
      <c r="BH313" s="73">
        <v>0</v>
      </c>
      <c r="BI313" s="73">
        <v>0</v>
      </c>
      <c r="BJ313" s="73"/>
      <c r="BK313" s="73"/>
      <c r="BL313" s="73">
        <v>0</v>
      </c>
      <c r="BM313" s="73">
        <v>0</v>
      </c>
      <c r="BN313" s="73"/>
      <c r="BO313" s="73">
        <v>37349</v>
      </c>
      <c r="BP313" s="73">
        <v>13582</v>
      </c>
      <c r="BQ313" s="73"/>
      <c r="BR313" s="73">
        <v>0</v>
      </c>
      <c r="BS313" s="73">
        <v>0</v>
      </c>
      <c r="BT313" s="73">
        <v>0</v>
      </c>
      <c r="BU313" s="73">
        <v>0</v>
      </c>
      <c r="BV313" s="73"/>
      <c r="BW313" s="2"/>
      <c r="BX313" s="2">
        <v>0</v>
      </c>
      <c r="BY313" s="2">
        <v>0</v>
      </c>
      <c r="BZ313" s="2">
        <v>13582</v>
      </c>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v>11113</v>
      </c>
      <c r="CZ313" s="2"/>
      <c r="DA313" s="2">
        <v>0</v>
      </c>
      <c r="DB313" s="2">
        <v>0</v>
      </c>
      <c r="DC313" s="2">
        <v>0</v>
      </c>
      <c r="DD313" s="2"/>
      <c r="DE313" s="2"/>
      <c r="DF313" s="2">
        <v>36590</v>
      </c>
      <c r="DG313" s="2">
        <v>0</v>
      </c>
      <c r="DH313" s="2">
        <v>29935</v>
      </c>
      <c r="DI313" s="2">
        <v>77638</v>
      </c>
      <c r="DJ313" s="2"/>
      <c r="DK313" s="2"/>
      <c r="DL313" s="2"/>
      <c r="DM313" s="2"/>
      <c r="DN313" s="2"/>
      <c r="DO313" s="2"/>
      <c r="DP313" s="2"/>
      <c r="DQ313" s="2"/>
      <c r="DR313" s="2"/>
      <c r="DS313" s="2"/>
      <c r="DT313" s="2"/>
      <c r="DU313" s="2"/>
      <c r="DV313" s="73"/>
      <c r="DW313" s="73"/>
      <c r="DX313" s="2"/>
      <c r="DY313" s="2"/>
      <c r="DZ313" s="2"/>
      <c r="EA313" s="2"/>
      <c r="EB313" s="2"/>
      <c r="EC313" s="2"/>
      <c r="ED313" s="2"/>
      <c r="EE313" s="2"/>
      <c r="EF313" s="2"/>
      <c r="EG313" s="2"/>
      <c r="EH313" s="2"/>
      <c r="EI313" s="73"/>
      <c r="EJ313" s="2">
        <v>12816</v>
      </c>
      <c r="EK313" s="2"/>
      <c r="EL313" s="2">
        <v>0</v>
      </c>
      <c r="EM313" s="2">
        <v>0</v>
      </c>
      <c r="EN313" s="2">
        <v>0</v>
      </c>
      <c r="EO313" s="2"/>
      <c r="EP313" s="2"/>
      <c r="EQ313" s="2">
        <v>0</v>
      </c>
      <c r="ER313" s="2">
        <v>0</v>
      </c>
      <c r="ES313" s="2">
        <v>0</v>
      </c>
      <c r="ET313" s="2">
        <v>12816</v>
      </c>
      <c r="EU313" s="3"/>
      <c r="EV313" s="3"/>
      <c r="EW313" s="3"/>
      <c r="EX313" s="3"/>
      <c r="EY313" s="3"/>
      <c r="EZ313" s="3"/>
      <c r="FA313" s="5"/>
      <c r="FB313" s="5"/>
      <c r="FC313" s="5"/>
      <c r="FD313" s="5"/>
      <c r="FE313" s="5"/>
      <c r="FF313" s="5"/>
      <c r="FG313" s="5"/>
      <c r="FH313" s="5"/>
      <c r="FI313" s="5"/>
      <c r="FJ313" s="5"/>
      <c r="FK313" s="5"/>
      <c r="FL313" s="5"/>
      <c r="FM313" s="5"/>
      <c r="FN313" s="5"/>
      <c r="FO313" s="5"/>
      <c r="FP313" s="5"/>
      <c r="FQ313" s="5"/>
      <c r="FR313" s="5"/>
      <c r="FS313" s="5"/>
      <c r="FT313" s="2"/>
      <c r="FU313" s="2"/>
      <c r="FV313" s="2"/>
      <c r="FW313" s="2"/>
      <c r="FX313" s="2"/>
      <c r="FY313" s="2"/>
      <c r="FZ313" s="2"/>
      <c r="GA313" s="2"/>
      <c r="GB313" s="2"/>
      <c r="GC313" s="2"/>
      <c r="GD313" s="2"/>
      <c r="GE313" s="2">
        <v>0</v>
      </c>
      <c r="GF313" s="2"/>
      <c r="GG313" s="2">
        <v>0</v>
      </c>
      <c r="GH313" s="2">
        <v>0</v>
      </c>
      <c r="GI313" s="2">
        <v>0</v>
      </c>
      <c r="GJ313" s="2">
        <v>0</v>
      </c>
      <c r="GK313" s="2"/>
      <c r="GL313" s="2"/>
      <c r="GM313" s="2">
        <v>0</v>
      </c>
      <c r="GN313" s="2">
        <v>0</v>
      </c>
      <c r="GO313" s="2">
        <v>0</v>
      </c>
      <c r="GP313" s="2">
        <v>200931</v>
      </c>
      <c r="GQ313" s="2">
        <v>95554</v>
      </c>
      <c r="GR313" s="2">
        <v>296485</v>
      </c>
      <c r="GS313" s="1" t="s">
        <v>420</v>
      </c>
      <c r="GT313" s="1"/>
      <c r="GU313" s="1"/>
      <c r="GV313" s="1" t="s">
        <v>768</v>
      </c>
      <c r="GW313" s="1"/>
      <c r="GX313" s="31"/>
      <c r="HB313" t="s">
        <v>770</v>
      </c>
      <c r="HC313" s="2">
        <v>2613</v>
      </c>
      <c r="HD313" s="2">
        <v>5756</v>
      </c>
      <c r="HE313" s="2">
        <v>0</v>
      </c>
      <c r="HF313" s="2">
        <v>335</v>
      </c>
      <c r="HG313" s="2"/>
      <c r="HH313" s="2">
        <v>105476</v>
      </c>
      <c r="HI313" s="2"/>
      <c r="HJ313" s="2">
        <v>25</v>
      </c>
      <c r="HK313" s="2">
        <v>0</v>
      </c>
      <c r="HL313" s="2">
        <v>3223</v>
      </c>
      <c r="HM313" s="2"/>
      <c r="HN313" s="2"/>
      <c r="HO313" s="2">
        <v>795</v>
      </c>
      <c r="HP313" s="2">
        <v>832</v>
      </c>
      <c r="HQ313" s="2">
        <v>191</v>
      </c>
      <c r="HR313" s="2">
        <v>30</v>
      </c>
      <c r="HS313" s="2"/>
      <c r="HT313" s="2"/>
      <c r="HU313" s="4">
        <v>6</v>
      </c>
      <c r="HV313" s="4"/>
      <c r="HW313" s="4"/>
      <c r="HX313" s="4"/>
      <c r="HY313" s="4"/>
      <c r="HZ313" s="4"/>
      <c r="IA313" s="4"/>
      <c r="IB313" s="4"/>
      <c r="IC313" s="4"/>
      <c r="ID313" s="4"/>
      <c r="IE313" s="4"/>
      <c r="IF313" s="64">
        <v>0.77</v>
      </c>
      <c r="IG313" s="4">
        <v>6.75</v>
      </c>
      <c r="IH313" s="4">
        <v>22.25</v>
      </c>
      <c r="II313" s="35">
        <f t="shared" si="22"/>
        <v>6.75</v>
      </c>
      <c r="IJ313" s="4"/>
      <c r="IK313" s="4">
        <v>15.5</v>
      </c>
      <c r="IL313" s="4">
        <v>15.5</v>
      </c>
      <c r="IM313" s="5">
        <v>17694</v>
      </c>
      <c r="IN313" s="1" t="s">
        <v>411</v>
      </c>
      <c r="IO313" s="71">
        <v>14587</v>
      </c>
      <c r="IP313" s="5">
        <v>17653</v>
      </c>
      <c r="IQ313" s="5">
        <v>6509</v>
      </c>
      <c r="IR313" s="5">
        <v>5</v>
      </c>
      <c r="IS313" s="5"/>
      <c r="IT313" s="5"/>
      <c r="IU313" s="5"/>
      <c r="IV313" s="5">
        <v>11</v>
      </c>
      <c r="IW313" s="5"/>
      <c r="IX313" s="5">
        <v>38765</v>
      </c>
      <c r="IY313" s="5"/>
      <c r="IZ313" s="5"/>
      <c r="JA313" s="5">
        <v>10</v>
      </c>
      <c r="JB313" s="5">
        <v>9</v>
      </c>
      <c r="JC313" s="5">
        <v>123</v>
      </c>
      <c r="JD313" s="5">
        <v>65</v>
      </c>
      <c r="JE313" s="5"/>
      <c r="JF313" s="5"/>
      <c r="JG313" s="5"/>
      <c r="JH313" s="5"/>
      <c r="JI313" s="5"/>
      <c r="JJ313" s="5"/>
      <c r="JK313" s="5"/>
      <c r="JL313" s="5"/>
      <c r="JM313" s="5"/>
      <c r="JN313" s="5"/>
      <c r="JO313" s="5"/>
      <c r="JP313" s="5"/>
      <c r="JQ313" s="5"/>
      <c r="JR313" s="5">
        <v>7000</v>
      </c>
      <c r="JS313" s="5"/>
      <c r="JT313" s="5"/>
      <c r="JU313" s="5">
        <v>262</v>
      </c>
      <c r="JV313" s="5"/>
      <c r="JW313" s="5"/>
      <c r="JX313" s="5"/>
      <c r="JY313" s="5"/>
      <c r="JZ313" s="5"/>
      <c r="KA313" s="5"/>
      <c r="KB313" s="5"/>
      <c r="KC313" s="5"/>
      <c r="KD313" s="5"/>
      <c r="KE313" s="5"/>
      <c r="KF313" s="5">
        <v>2</v>
      </c>
      <c r="KG313" s="5">
        <v>6</v>
      </c>
      <c r="KH313" s="5">
        <v>135</v>
      </c>
      <c r="KI313" s="5">
        <v>68</v>
      </c>
      <c r="KJ313" s="5">
        <v>50</v>
      </c>
      <c r="KK313" s="5">
        <v>48</v>
      </c>
      <c r="KL313" s="5">
        <v>5</v>
      </c>
      <c r="KM313" s="5">
        <v>0</v>
      </c>
      <c r="KN313" s="5"/>
      <c r="KO313" s="5"/>
      <c r="KP313" s="5"/>
      <c r="KQ313" s="5"/>
      <c r="KR313" s="5"/>
      <c r="KS313" s="5"/>
      <c r="KT313" s="5"/>
      <c r="KU313" s="5"/>
      <c r="KV313" s="5"/>
      <c r="KW313" s="5"/>
      <c r="KX313" s="5"/>
      <c r="KY313" s="5"/>
      <c r="KZ313" s="5"/>
      <c r="LA313" s="5"/>
      <c r="LB313" s="5"/>
      <c r="LC313" s="5"/>
      <c r="LD313" s="5"/>
      <c r="LE313" s="5"/>
      <c r="LF313" s="5"/>
      <c r="LG313" s="5"/>
      <c r="LH313" s="5"/>
      <c r="LI313" s="5"/>
      <c r="LJ313" s="5"/>
      <c r="LK313" s="5"/>
      <c r="LL313" s="5"/>
      <c r="LM313" s="5"/>
      <c r="LN313" s="5"/>
      <c r="LO313" s="5"/>
      <c r="LP313" s="5"/>
      <c r="LQ313" s="5"/>
      <c r="LR313" s="5"/>
      <c r="LS313" s="5"/>
      <c r="LT313" s="5"/>
      <c r="LU313" s="5"/>
      <c r="LV313" s="5"/>
      <c r="LW313" s="5"/>
      <c r="LX313" s="5"/>
      <c r="LY313" s="5"/>
      <c r="LZ313" s="5"/>
      <c r="MA313" s="5"/>
      <c r="MB313" s="5"/>
      <c r="MC313" s="5"/>
      <c r="MD313" s="5"/>
      <c r="ME313" s="5"/>
      <c r="MF313" s="5"/>
      <c r="MG313" s="5"/>
      <c r="MH313" s="5"/>
      <c r="MI313" s="5"/>
      <c r="MJ313" s="5"/>
      <c r="MK313" s="5"/>
      <c r="ML313" s="5"/>
      <c r="MM313" s="5"/>
      <c r="MN313" s="5"/>
      <c r="MO313" s="5">
        <v>155</v>
      </c>
      <c r="MP313" s="5">
        <v>0</v>
      </c>
      <c r="MQ313" s="5"/>
      <c r="MR313" s="5"/>
      <c r="MS313" s="5">
        <v>795000</v>
      </c>
      <c r="MT313" s="5"/>
      <c r="MU313" s="5">
        <v>22</v>
      </c>
      <c r="MV313" s="5"/>
      <c r="MW313" s="5"/>
      <c r="MX313" s="5"/>
      <c r="MY313" s="5"/>
      <c r="MZ313" s="5"/>
      <c r="NA313" s="5"/>
      <c r="NB313" s="5"/>
      <c r="NC313" s="5"/>
      <c r="ND313" s="5"/>
      <c r="NE313" s="5"/>
      <c r="NF313" s="5"/>
      <c r="NG313" s="5"/>
      <c r="NH313" s="5"/>
      <c r="NI313" s="5"/>
      <c r="NJ313" s="5"/>
      <c r="NK313" s="5"/>
      <c r="NX313" s="18">
        <f t="shared" si="25"/>
        <v>3034.964119929492</v>
      </c>
      <c r="NY313" t="str">
        <f t="shared" si="23"/>
        <v>Larger</v>
      </c>
      <c r="NZ313" t="str">
        <f t="shared" si="24"/>
        <v>Large</v>
      </c>
    </row>
    <row r="314" spans="1:390">
      <c r="A314" s="1" t="s">
        <v>610</v>
      </c>
      <c r="B314" s="1" t="s">
        <v>611</v>
      </c>
      <c r="C314" s="32" t="s">
        <v>612</v>
      </c>
      <c r="D314" s="31" t="s">
        <v>393</v>
      </c>
      <c r="E314" s="1">
        <v>20080</v>
      </c>
      <c r="F314" s="1" t="s">
        <v>763</v>
      </c>
      <c r="G314" s="5">
        <v>13908.107047618963</v>
      </c>
      <c r="H314" s="71">
        <v>39186</v>
      </c>
      <c r="I314" s="73"/>
      <c r="J314" s="73">
        <v>46</v>
      </c>
      <c r="K314" s="73">
        <v>7</v>
      </c>
      <c r="L314" s="73"/>
      <c r="M314" s="73"/>
      <c r="N314" s="73"/>
      <c r="O314" s="73"/>
      <c r="P314" s="73"/>
      <c r="Q314" s="73"/>
      <c r="R314" s="73">
        <v>81</v>
      </c>
      <c r="S314" s="73"/>
      <c r="T314" s="73"/>
      <c r="U314" s="73">
        <v>34</v>
      </c>
      <c r="V314" s="73">
        <v>295</v>
      </c>
      <c r="W314" s="94" t="s">
        <v>829</v>
      </c>
      <c r="X314" s="94"/>
      <c r="Y314" s="94"/>
      <c r="Z314" s="94"/>
      <c r="AA314" s="94"/>
      <c r="AB314" s="94"/>
      <c r="AC314" s="95">
        <v>50000</v>
      </c>
      <c r="AD314" s="73"/>
      <c r="AE314" s="73"/>
      <c r="AF314" s="95"/>
      <c r="AG314" s="95">
        <v>8177</v>
      </c>
      <c r="AH314" s="95"/>
      <c r="AI314" s="95"/>
      <c r="AJ314" s="95"/>
      <c r="AK314" s="95"/>
      <c r="AL314" s="95"/>
      <c r="AM314" s="95">
        <v>7253</v>
      </c>
      <c r="AN314" s="73"/>
      <c r="AO314" s="96">
        <v>65430</v>
      </c>
      <c r="AP314" s="73"/>
      <c r="AQ314" s="73"/>
      <c r="AR314" s="73"/>
      <c r="AS314" s="73"/>
      <c r="AT314" s="73">
        <v>25666</v>
      </c>
      <c r="AU314" s="73"/>
      <c r="AV314" s="73"/>
      <c r="AW314" s="73"/>
      <c r="AX314" s="73"/>
      <c r="AY314" s="73"/>
      <c r="AZ314" s="73"/>
      <c r="BA314" s="73"/>
      <c r="BB314" s="73">
        <v>25666</v>
      </c>
      <c r="BC314" s="73">
        <v>27594</v>
      </c>
      <c r="BD314" s="73"/>
      <c r="BE314" s="73"/>
      <c r="BF314" s="73"/>
      <c r="BG314" s="73"/>
      <c r="BH314" s="73"/>
      <c r="BI314" s="73"/>
      <c r="BJ314" s="73"/>
      <c r="BK314" s="73"/>
      <c r="BL314" s="73"/>
      <c r="BM314" s="73"/>
      <c r="BN314" s="73"/>
      <c r="BO314" s="73">
        <v>27594</v>
      </c>
      <c r="BP314" s="73">
        <v>3643</v>
      </c>
      <c r="BQ314" s="73"/>
      <c r="BR314" s="73"/>
      <c r="BS314" s="73"/>
      <c r="BT314" s="73"/>
      <c r="BU314" s="73"/>
      <c r="BV314" s="73"/>
      <c r="BW314" s="2"/>
      <c r="BX314" s="2"/>
      <c r="BY314" s="2"/>
      <c r="BZ314" s="2">
        <v>3643</v>
      </c>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v>52539</v>
      </c>
      <c r="CZ314" s="2"/>
      <c r="DA314" s="2"/>
      <c r="DB314" s="2"/>
      <c r="DC314" s="2"/>
      <c r="DD314" s="2"/>
      <c r="DE314" s="2"/>
      <c r="DF314" s="2"/>
      <c r="DG314" s="2"/>
      <c r="DH314" s="2"/>
      <c r="DI314" s="2">
        <v>52539</v>
      </c>
      <c r="DJ314" s="2"/>
      <c r="DK314" s="2"/>
      <c r="DL314" s="2"/>
      <c r="DM314" s="2"/>
      <c r="DN314" s="2"/>
      <c r="DO314" s="2"/>
      <c r="DP314" s="2"/>
      <c r="DQ314" s="2"/>
      <c r="DR314" s="2"/>
      <c r="DS314" s="2"/>
      <c r="DT314" s="2"/>
      <c r="DU314" s="2"/>
      <c r="DV314" s="73"/>
      <c r="DW314" s="73"/>
      <c r="DX314" s="2"/>
      <c r="DY314" s="2"/>
      <c r="DZ314" s="2"/>
      <c r="EA314" s="2"/>
      <c r="EB314" s="2"/>
      <c r="EC314" s="2"/>
      <c r="ED314" s="2"/>
      <c r="EE314" s="2"/>
      <c r="EF314" s="2"/>
      <c r="EG314" s="2"/>
      <c r="EH314" s="2"/>
      <c r="EI314" s="73"/>
      <c r="EJ314" s="2">
        <v>2120</v>
      </c>
      <c r="EK314" s="2"/>
      <c r="EL314" s="2"/>
      <c r="EM314" s="2">
        <v>292</v>
      </c>
      <c r="EN314" s="2"/>
      <c r="EO314" s="2"/>
      <c r="EP314" s="2"/>
      <c r="EQ314" s="2"/>
      <c r="ER314" s="2"/>
      <c r="ES314" s="2"/>
      <c r="ET314" s="2">
        <v>2412</v>
      </c>
      <c r="EU314" s="3"/>
      <c r="EV314" s="3"/>
      <c r="EW314" s="3"/>
      <c r="EX314" s="3"/>
      <c r="EY314" s="3"/>
      <c r="EZ314" s="3"/>
      <c r="FA314" s="5"/>
      <c r="FB314" s="5"/>
      <c r="FC314" s="5"/>
      <c r="FD314" s="5"/>
      <c r="FE314" s="5"/>
      <c r="FF314" s="5"/>
      <c r="FG314" s="5"/>
      <c r="FH314" s="5"/>
      <c r="FI314" s="5"/>
      <c r="FJ314" s="5"/>
      <c r="FK314" s="5"/>
      <c r="FL314" s="5"/>
      <c r="FM314" s="5"/>
      <c r="FN314" s="5"/>
      <c r="FO314" s="5"/>
      <c r="FP314" s="5"/>
      <c r="FQ314" s="5"/>
      <c r="FR314" s="5"/>
      <c r="FS314" s="5"/>
      <c r="FT314" s="2"/>
      <c r="FU314" s="2"/>
      <c r="FV314" s="2"/>
      <c r="FW314" s="2"/>
      <c r="FX314" s="2"/>
      <c r="FY314" s="2"/>
      <c r="FZ314" s="2"/>
      <c r="GA314" s="2"/>
      <c r="GB314" s="2"/>
      <c r="GC314" s="2"/>
      <c r="GD314" s="2"/>
      <c r="GE314" s="2"/>
      <c r="GF314" s="2"/>
      <c r="GG314" s="2"/>
      <c r="GH314" s="2"/>
      <c r="GI314" s="2"/>
      <c r="GJ314" s="2"/>
      <c r="GK314" s="2"/>
      <c r="GL314" s="2"/>
      <c r="GM314" s="2"/>
      <c r="GN314" s="2"/>
      <c r="GO314" s="2">
        <v>0</v>
      </c>
      <c r="GP314" s="2">
        <v>96667</v>
      </c>
      <c r="GQ314" s="2">
        <v>80617</v>
      </c>
      <c r="GR314" s="2">
        <v>177284</v>
      </c>
      <c r="GS314" s="1" t="s">
        <v>420</v>
      </c>
      <c r="GT314" s="1"/>
      <c r="GU314" s="1"/>
      <c r="GV314" s="1" t="s">
        <v>768</v>
      </c>
      <c r="GW314" s="1"/>
      <c r="GX314" s="1"/>
      <c r="GY314" s="1"/>
      <c r="GZ314" s="1"/>
      <c r="HA314" s="1"/>
      <c r="HB314" s="1"/>
      <c r="HC314" s="2">
        <v>2291</v>
      </c>
      <c r="HD314" s="2">
        <v>2447</v>
      </c>
      <c r="HE314" s="2">
        <v>248</v>
      </c>
      <c r="HF314" s="2">
        <v>179</v>
      </c>
      <c r="HG314" s="2"/>
      <c r="HH314" s="2">
        <v>75317</v>
      </c>
      <c r="HI314" s="2"/>
      <c r="HJ314" s="2">
        <v>75</v>
      </c>
      <c r="HK314" s="2">
        <v>248</v>
      </c>
      <c r="HL314" s="2">
        <v>2630</v>
      </c>
      <c r="HM314" s="2"/>
      <c r="HN314" s="2"/>
      <c r="HO314" s="2">
        <v>100</v>
      </c>
      <c r="HP314" s="2">
        <v>113</v>
      </c>
      <c r="HQ314" s="2">
        <v>8</v>
      </c>
      <c r="HR314" s="2">
        <v>87</v>
      </c>
      <c r="HS314" s="2"/>
      <c r="HT314" s="2"/>
      <c r="HU314" s="4">
        <v>13</v>
      </c>
      <c r="HV314" s="4"/>
      <c r="HW314" s="4"/>
      <c r="HX314" s="4"/>
      <c r="HY314" s="4"/>
      <c r="HZ314" s="4"/>
      <c r="IA314" s="4"/>
      <c r="IB314" s="4"/>
      <c r="IC314" s="4"/>
      <c r="ID314" s="4"/>
      <c r="IE314" s="4"/>
      <c r="IF314" s="64">
        <v>0.5</v>
      </c>
      <c r="IG314" s="4">
        <v>7.7</v>
      </c>
      <c r="IH314" s="4">
        <v>17.2</v>
      </c>
      <c r="II314" s="35">
        <f t="shared" si="22"/>
        <v>7.7</v>
      </c>
      <c r="IJ314" s="4"/>
      <c r="IK314" s="4">
        <v>13</v>
      </c>
      <c r="IL314" s="4">
        <v>9.5</v>
      </c>
      <c r="IM314" s="5">
        <v>6802</v>
      </c>
      <c r="IN314" s="1" t="s">
        <v>411</v>
      </c>
      <c r="IO314" s="71">
        <v>16510</v>
      </c>
      <c r="IP314" s="5">
        <v>11467</v>
      </c>
      <c r="IQ314" s="5">
        <v>11366</v>
      </c>
      <c r="IR314" s="5">
        <v>3199</v>
      </c>
      <c r="IS314" s="5"/>
      <c r="IT314" s="5"/>
      <c r="IU314" s="5"/>
      <c r="IV314" s="5">
        <v>0</v>
      </c>
      <c r="IW314" s="5"/>
      <c r="IX314" s="5">
        <v>42542</v>
      </c>
      <c r="IY314" s="5"/>
      <c r="IZ314" s="5"/>
      <c r="JA314" s="5">
        <v>30</v>
      </c>
      <c r="JB314" s="5">
        <v>21</v>
      </c>
      <c r="JC314" s="5">
        <v>311</v>
      </c>
      <c r="JD314" s="5">
        <v>90</v>
      </c>
      <c r="JE314" s="5"/>
      <c r="JF314" s="5"/>
      <c r="JG314" s="5"/>
      <c r="JH314" s="5"/>
      <c r="JI314" s="5"/>
      <c r="JJ314" s="5"/>
      <c r="JK314" s="5"/>
      <c r="JL314" s="5"/>
      <c r="JM314" s="5"/>
      <c r="JN314" s="5"/>
      <c r="JO314" s="5"/>
      <c r="JP314" s="5"/>
      <c r="JQ314" s="5"/>
      <c r="JR314" s="5">
        <v>4072</v>
      </c>
      <c r="JS314" s="5"/>
      <c r="JT314" s="5"/>
      <c r="JU314" s="5">
        <v>188</v>
      </c>
      <c r="JV314" s="5"/>
      <c r="JW314" s="5"/>
      <c r="JX314" s="5"/>
      <c r="JY314" s="5"/>
      <c r="JZ314" s="5"/>
      <c r="KA314" s="5"/>
      <c r="KB314" s="5"/>
      <c r="KC314" s="5"/>
      <c r="KD314" s="5"/>
      <c r="KE314" s="5"/>
      <c r="KF314" s="5">
        <v>1</v>
      </c>
      <c r="KG314" s="5">
        <v>5</v>
      </c>
      <c r="KH314" s="5">
        <v>41</v>
      </c>
      <c r="KI314" s="5">
        <v>70</v>
      </c>
      <c r="KJ314" s="5">
        <v>30</v>
      </c>
      <c r="KK314" s="5">
        <v>30</v>
      </c>
      <c r="KL314" s="5">
        <v>6</v>
      </c>
      <c r="KM314" s="5">
        <v>0</v>
      </c>
      <c r="KN314" s="5"/>
      <c r="KO314" s="5"/>
      <c r="KP314" s="5"/>
      <c r="KQ314" s="5"/>
      <c r="KR314" s="5"/>
      <c r="KS314" s="5"/>
      <c r="KT314" s="5"/>
      <c r="KU314" s="5"/>
      <c r="KV314" s="5"/>
      <c r="KW314" s="5"/>
      <c r="KX314" s="5"/>
      <c r="KY314" s="5"/>
      <c r="KZ314" s="5"/>
      <c r="LA314" s="5"/>
      <c r="LB314" s="5"/>
      <c r="LC314" s="5"/>
      <c r="LD314" s="5"/>
      <c r="LE314" s="5"/>
      <c r="LF314" s="5"/>
      <c r="LG314" s="5"/>
      <c r="LH314" s="5"/>
      <c r="LI314" s="5"/>
      <c r="LJ314" s="5"/>
      <c r="LK314" s="5"/>
      <c r="LL314" s="5"/>
      <c r="LM314" s="5"/>
      <c r="LN314" s="5"/>
      <c r="LO314" s="5"/>
      <c r="LP314" s="5"/>
      <c r="LQ314" s="5"/>
      <c r="LR314" s="5"/>
      <c r="LS314" s="5"/>
      <c r="LT314" s="5"/>
      <c r="LU314" s="5"/>
      <c r="LV314" s="5"/>
      <c r="LW314" s="5"/>
      <c r="LX314" s="5"/>
      <c r="LY314" s="5"/>
      <c r="LZ314" s="5"/>
      <c r="MA314" s="5"/>
      <c r="MB314" s="5"/>
      <c r="MC314" s="5"/>
      <c r="MD314" s="5"/>
      <c r="ME314" s="5"/>
      <c r="MF314" s="5"/>
      <c r="MG314" s="5"/>
      <c r="MH314" s="5"/>
      <c r="MI314" s="5"/>
      <c r="MJ314" s="5"/>
      <c r="MK314" s="5"/>
      <c r="ML314" s="5"/>
      <c r="MM314" s="5"/>
      <c r="MN314" s="5"/>
      <c r="MO314" s="5">
        <v>6</v>
      </c>
      <c r="MP314" s="5">
        <v>0</v>
      </c>
      <c r="MQ314" s="5"/>
      <c r="MR314" s="5"/>
      <c r="MS314" s="5">
        <v>260854</v>
      </c>
      <c r="MT314" s="5"/>
      <c r="MU314" s="5">
        <v>0</v>
      </c>
      <c r="MV314" s="5"/>
      <c r="MW314" s="5"/>
      <c r="MX314" s="5"/>
      <c r="MY314" s="5"/>
      <c r="MZ314" s="5"/>
      <c r="NA314" s="5"/>
      <c r="NB314" s="5"/>
      <c r="NC314" s="5"/>
      <c r="ND314" s="5"/>
      <c r="NE314" s="5"/>
      <c r="NF314" s="5"/>
      <c r="NG314" s="5"/>
      <c r="NH314" s="5"/>
      <c r="NI314" s="5"/>
      <c r="NJ314" s="5"/>
      <c r="NK314" s="5"/>
      <c r="NX314" s="18">
        <f t="shared" si="25"/>
        <v>1806.2476685219433</v>
      </c>
      <c r="NY314" t="str">
        <f t="shared" si="23"/>
        <v>Larger</v>
      </c>
      <c r="NZ314" t="str">
        <f t="shared" si="24"/>
        <v>Medium</v>
      </c>
    </row>
    <row r="315" spans="1:390">
      <c r="A315" s="1" t="s">
        <v>505</v>
      </c>
      <c r="B315" s="1" t="s">
        <v>673</v>
      </c>
      <c r="C315" s="32" t="s">
        <v>674</v>
      </c>
      <c r="D315" s="1" t="s">
        <v>404</v>
      </c>
      <c r="E315" s="1">
        <v>20080</v>
      </c>
      <c r="F315" s="1" t="s">
        <v>763</v>
      </c>
      <c r="G315" s="5">
        <v>7163.0474285713699</v>
      </c>
      <c r="H315" s="71">
        <v>25000</v>
      </c>
      <c r="I315" s="73"/>
      <c r="J315" s="73">
        <v>122</v>
      </c>
      <c r="K315" s="73">
        <v>5</v>
      </c>
      <c r="L315" s="73"/>
      <c r="M315" s="73"/>
      <c r="N315" s="73"/>
      <c r="O315" s="73"/>
      <c r="P315" s="73"/>
      <c r="Q315" s="73"/>
      <c r="R315" s="73">
        <v>22</v>
      </c>
      <c r="S315" s="73"/>
      <c r="T315" s="73"/>
      <c r="U315" s="73">
        <v>20</v>
      </c>
      <c r="V315" s="73">
        <v>300</v>
      </c>
      <c r="W315" s="94">
        <v>20</v>
      </c>
      <c r="X315" s="94"/>
      <c r="Y315" s="94"/>
      <c r="Z315" s="94"/>
      <c r="AA315" s="94"/>
      <c r="AB315" s="94"/>
      <c r="AC315" s="95">
        <v>53965</v>
      </c>
      <c r="AD315" s="73"/>
      <c r="AE315" s="73"/>
      <c r="AF315" s="95"/>
      <c r="AG315" s="95"/>
      <c r="AH315" s="95"/>
      <c r="AI315" s="95">
        <v>66289</v>
      </c>
      <c r="AJ315" s="95"/>
      <c r="AK315" s="95"/>
      <c r="AL315" s="95">
        <v>1127</v>
      </c>
      <c r="AM315" s="95"/>
      <c r="AN315" s="73"/>
      <c r="AO315" s="96">
        <v>121381</v>
      </c>
      <c r="AP315" s="73"/>
      <c r="AQ315" s="73"/>
      <c r="AR315" s="73"/>
      <c r="AS315" s="73"/>
      <c r="AT315" s="73"/>
      <c r="AU315" s="73"/>
      <c r="AV315" s="73">
        <v>4000</v>
      </c>
      <c r="AW315" s="73"/>
      <c r="AX315" s="73"/>
      <c r="AY315" s="73"/>
      <c r="AZ315" s="73"/>
      <c r="BA315" s="73"/>
      <c r="BB315" s="73">
        <v>4000</v>
      </c>
      <c r="BC315" s="73">
        <v>37000</v>
      </c>
      <c r="BD315" s="73"/>
      <c r="BE315" s="73"/>
      <c r="BF315" s="73"/>
      <c r="BG315" s="73"/>
      <c r="BH315" s="73"/>
      <c r="BI315" s="73"/>
      <c r="BJ315" s="73"/>
      <c r="BK315" s="73"/>
      <c r="BL315" s="73"/>
      <c r="BM315" s="73"/>
      <c r="BN315" s="73"/>
      <c r="BO315" s="73">
        <v>37000</v>
      </c>
      <c r="BP315" s="73"/>
      <c r="BQ315" s="73"/>
      <c r="BR315" s="73"/>
      <c r="BS315" s="73"/>
      <c r="BT315" s="73"/>
      <c r="BU315" s="73"/>
      <c r="BV315" s="73"/>
      <c r="BW315" s="2"/>
      <c r="BX315" s="2"/>
      <c r="BY315" s="2"/>
      <c r="BZ315" s="2">
        <v>0</v>
      </c>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v>66289</v>
      </c>
      <c r="DG315" s="2"/>
      <c r="DH315" s="2"/>
      <c r="DI315" s="2">
        <v>66289</v>
      </c>
      <c r="DJ315" s="2"/>
      <c r="DK315" s="2"/>
      <c r="DL315" s="2"/>
      <c r="DM315" s="2"/>
      <c r="DN315" s="2"/>
      <c r="DO315" s="2"/>
      <c r="DP315" s="2"/>
      <c r="DQ315" s="2"/>
      <c r="DR315" s="2"/>
      <c r="DS315" s="2"/>
      <c r="DT315" s="2"/>
      <c r="DU315" s="2"/>
      <c r="DV315" s="73"/>
      <c r="DW315" s="73"/>
      <c r="DX315" s="2"/>
      <c r="DY315" s="2"/>
      <c r="DZ315" s="2"/>
      <c r="EA315" s="2"/>
      <c r="EB315" s="2"/>
      <c r="EC315" s="2"/>
      <c r="ED315" s="2"/>
      <c r="EE315" s="2"/>
      <c r="EF315" s="2"/>
      <c r="EG315" s="2"/>
      <c r="EH315" s="2"/>
      <c r="EI315" s="73"/>
      <c r="EJ315" s="2">
        <v>2000</v>
      </c>
      <c r="EK315" s="2"/>
      <c r="EL315" s="2"/>
      <c r="EM315" s="2"/>
      <c r="EN315" s="2"/>
      <c r="EO315" s="2"/>
      <c r="EP315" s="2"/>
      <c r="EQ315" s="2"/>
      <c r="ER315" s="2"/>
      <c r="ES315" s="2"/>
      <c r="ET315" s="2">
        <v>2000</v>
      </c>
      <c r="EU315" s="3"/>
      <c r="EV315" s="3"/>
      <c r="EW315" s="3"/>
      <c r="EX315" s="3"/>
      <c r="EY315" s="3"/>
      <c r="EZ315" s="3"/>
      <c r="FA315" s="5"/>
      <c r="FB315" s="5"/>
      <c r="FC315" s="5"/>
      <c r="FD315" s="5"/>
      <c r="FE315" s="5"/>
      <c r="FF315" s="5"/>
      <c r="FG315" s="5"/>
      <c r="FH315" s="5"/>
      <c r="FI315" s="5"/>
      <c r="FJ315" s="5"/>
      <c r="FK315" s="5"/>
      <c r="FL315" s="5"/>
      <c r="FM315" s="5"/>
      <c r="FN315" s="5"/>
      <c r="FO315" s="5"/>
      <c r="FP315" s="5"/>
      <c r="FQ315" s="5"/>
      <c r="FR315" s="5"/>
      <c r="FS315" s="5"/>
      <c r="FT315" s="2"/>
      <c r="FU315" s="2"/>
      <c r="FV315" s="2"/>
      <c r="FW315" s="2"/>
      <c r="FX315" s="2"/>
      <c r="FY315" s="2"/>
      <c r="FZ315" s="2"/>
      <c r="GA315" s="2"/>
      <c r="GB315" s="2"/>
      <c r="GC315" s="2"/>
      <c r="GD315" s="2"/>
      <c r="GE315" s="2"/>
      <c r="GF315" s="2"/>
      <c r="GG315" s="2"/>
      <c r="GH315" s="2"/>
      <c r="GI315" s="2"/>
      <c r="GJ315" s="2"/>
      <c r="GK315" s="2"/>
      <c r="GL315" s="2"/>
      <c r="GM315" s="2"/>
      <c r="GN315" s="2"/>
      <c r="GO315" s="2"/>
      <c r="GP315" s="2">
        <v>158381</v>
      </c>
      <c r="GQ315" s="2">
        <v>72289</v>
      </c>
      <c r="GR315" s="2">
        <v>230670</v>
      </c>
      <c r="GS315" s="1" t="s">
        <v>395</v>
      </c>
      <c r="GT315" s="1"/>
      <c r="GU315" s="1" t="s">
        <v>397</v>
      </c>
      <c r="GV315" s="1" t="s">
        <v>766</v>
      </c>
      <c r="GW315" s="1"/>
      <c r="GX315" s="1"/>
      <c r="GY315" t="s">
        <v>405</v>
      </c>
      <c r="HC315" s="2">
        <v>1800</v>
      </c>
      <c r="HD315" s="2">
        <v>7673</v>
      </c>
      <c r="HE315" s="2">
        <v>12300</v>
      </c>
      <c r="HF315" s="2">
        <v>233</v>
      </c>
      <c r="HG315" s="2"/>
      <c r="HH315" s="2">
        <v>65000</v>
      </c>
      <c r="HI315" s="2"/>
      <c r="HJ315" s="2">
        <v>31</v>
      </c>
      <c r="HK315" s="2">
        <v>3000</v>
      </c>
      <c r="HL315" s="2">
        <v>0</v>
      </c>
      <c r="HM315" s="2"/>
      <c r="HN315" s="2"/>
      <c r="HO315" s="2">
        <v>10</v>
      </c>
      <c r="HP315" s="2">
        <v>0</v>
      </c>
      <c r="HQ315" s="2">
        <v>185000</v>
      </c>
      <c r="HR315" s="2">
        <v>31</v>
      </c>
      <c r="HS315" s="2"/>
      <c r="HT315" s="2"/>
      <c r="HU315" s="4">
        <v>3</v>
      </c>
      <c r="HV315" s="4"/>
      <c r="HW315" s="4"/>
      <c r="HX315" s="4"/>
      <c r="HY315" s="4"/>
      <c r="HZ315" s="4"/>
      <c r="IA315" s="4"/>
      <c r="IB315" s="4"/>
      <c r="IC315" s="4"/>
      <c r="ID315" s="4"/>
      <c r="IE315" s="4"/>
      <c r="IF315" s="64">
        <v>6</v>
      </c>
      <c r="IG315" s="4">
        <v>3.6</v>
      </c>
      <c r="IH315" s="4">
        <v>7.6</v>
      </c>
      <c r="II315" s="35">
        <f t="shared" si="22"/>
        <v>3.6</v>
      </c>
      <c r="IJ315" s="4"/>
      <c r="IK315" s="4">
        <v>4</v>
      </c>
      <c r="IL315" s="4">
        <v>4</v>
      </c>
      <c r="IM315" s="5">
        <v>8110</v>
      </c>
      <c r="IN315" s="1" t="s">
        <v>400</v>
      </c>
      <c r="IO315" s="71">
        <v>6328</v>
      </c>
      <c r="IP315" s="5">
        <v>10154</v>
      </c>
      <c r="IQ315" s="5">
        <v>8370</v>
      </c>
      <c r="IR315" s="5">
        <v>1690</v>
      </c>
      <c r="IS315" s="5"/>
      <c r="IT315" s="5"/>
      <c r="IU315" s="5"/>
      <c r="IV315" s="5">
        <v>17723</v>
      </c>
      <c r="IW315" s="5"/>
      <c r="IX315" s="5">
        <v>44265</v>
      </c>
      <c r="IY315" s="5"/>
      <c r="IZ315" s="5"/>
      <c r="JA315" s="5">
        <v>13</v>
      </c>
      <c r="JB315" s="5">
        <v>13</v>
      </c>
      <c r="JC315" s="5">
        <v>12</v>
      </c>
      <c r="JD315" s="5">
        <v>11</v>
      </c>
      <c r="JE315" s="5"/>
      <c r="JF315" s="5"/>
      <c r="JG315" s="5"/>
      <c r="JH315" s="5"/>
      <c r="JI315" s="5"/>
      <c r="JJ315" s="5"/>
      <c r="JK315" s="5"/>
      <c r="JL315" s="5"/>
      <c r="JM315" s="5"/>
      <c r="JN315" s="5"/>
      <c r="JO315" s="5"/>
      <c r="JP315" s="5"/>
      <c r="JQ315" s="5"/>
      <c r="JR315" s="5">
        <v>200</v>
      </c>
      <c r="JS315" s="5"/>
      <c r="JT315" s="5"/>
      <c r="JU315" s="5">
        <v>66</v>
      </c>
      <c r="JV315" s="5"/>
      <c r="JW315" s="5"/>
      <c r="JX315" s="5"/>
      <c r="JY315" s="5"/>
      <c r="JZ315" s="5"/>
      <c r="KA315" s="5"/>
      <c r="KB315" s="5"/>
      <c r="KC315" s="5"/>
      <c r="KD315" s="5"/>
      <c r="KE315" s="5"/>
      <c r="KF315" s="5">
        <v>1</v>
      </c>
      <c r="KG315" s="5">
        <v>1</v>
      </c>
      <c r="KH315" s="5">
        <v>44</v>
      </c>
      <c r="KI315" s="5">
        <v>59</v>
      </c>
      <c r="KJ315" s="5">
        <v>48</v>
      </c>
      <c r="KK315" s="5">
        <v>554</v>
      </c>
      <c r="KL315" s="5">
        <v>5</v>
      </c>
      <c r="KM315" s="5">
        <v>0</v>
      </c>
      <c r="KN315" s="5"/>
      <c r="KO315" s="5"/>
      <c r="KP315" s="5"/>
      <c r="KQ315" s="5"/>
      <c r="KR315" s="5"/>
      <c r="KS315" s="5"/>
      <c r="KT315" s="5"/>
      <c r="KU315" s="5"/>
      <c r="KV315" s="5"/>
      <c r="KW315" s="5"/>
      <c r="KX315" s="5"/>
      <c r="KY315" s="5"/>
      <c r="KZ315" s="5"/>
      <c r="LA315" s="5"/>
      <c r="LB315" s="5"/>
      <c r="LC315" s="5"/>
      <c r="LD315" s="5"/>
      <c r="LE315" s="5"/>
      <c r="LF315" s="5"/>
      <c r="LG315" s="5"/>
      <c r="LH315" s="5"/>
      <c r="LI315" s="5"/>
      <c r="LJ315" s="5"/>
      <c r="LK315" s="5"/>
      <c r="LL315" s="5"/>
      <c r="LM315" s="5"/>
      <c r="LN315" s="5"/>
      <c r="LO315" s="5"/>
      <c r="LP315" s="5"/>
      <c r="LQ315" s="5"/>
      <c r="LR315" s="5"/>
      <c r="LS315" s="5"/>
      <c r="LT315" s="5"/>
      <c r="LU315" s="5"/>
      <c r="LV315" s="5"/>
      <c r="LW315" s="5"/>
      <c r="LX315" s="5"/>
      <c r="LY315" s="5"/>
      <c r="LZ315" s="5"/>
      <c r="MA315" s="5"/>
      <c r="MB315" s="5"/>
      <c r="MC315" s="5"/>
      <c r="MD315" s="5"/>
      <c r="ME315" s="5"/>
      <c r="MF315" s="5"/>
      <c r="MG315" s="5"/>
      <c r="MH315" s="5"/>
      <c r="MI315" s="5"/>
      <c r="MJ315" s="5"/>
      <c r="MK315" s="5"/>
      <c r="ML315" s="5"/>
      <c r="MM315" s="5"/>
      <c r="MN315" s="5"/>
      <c r="MO315" s="5">
        <v>165</v>
      </c>
      <c r="MP315" s="5">
        <v>0</v>
      </c>
      <c r="MQ315" s="5"/>
      <c r="MR315" s="5"/>
      <c r="MS315" s="5">
        <v>200249</v>
      </c>
      <c r="MT315" s="5"/>
      <c r="MU315" s="5">
        <v>30</v>
      </c>
      <c r="MV315" s="5"/>
      <c r="MW315" s="5"/>
      <c r="MX315" s="5"/>
      <c r="MY315" s="5"/>
      <c r="MZ315" s="5"/>
      <c r="NA315" s="5"/>
      <c r="NB315" s="5"/>
      <c r="NC315" s="5"/>
      <c r="ND315" s="5"/>
      <c r="NE315" s="5"/>
      <c r="NF315" s="5"/>
      <c r="NG315" s="5"/>
      <c r="NH315" s="5"/>
      <c r="NI315" s="5"/>
      <c r="NJ315" s="5"/>
      <c r="NK315" s="5"/>
      <c r="NX315" s="18">
        <f t="shared" si="25"/>
        <v>1989.7353968253806</v>
      </c>
      <c r="NY315" t="str">
        <f t="shared" si="23"/>
        <v>Mid-range</v>
      </c>
      <c r="NZ315" t="str">
        <f t="shared" si="24"/>
        <v>Small</v>
      </c>
    </row>
    <row r="316" spans="1:390">
      <c r="A316" s="1" t="s">
        <v>443</v>
      </c>
      <c r="B316" s="1" t="s">
        <v>448</v>
      </c>
      <c r="C316" s="32" t="s">
        <v>449</v>
      </c>
      <c r="D316" s="1" t="s">
        <v>404</v>
      </c>
      <c r="E316" s="1">
        <v>20080</v>
      </c>
      <c r="F316" s="1" t="s">
        <v>763</v>
      </c>
      <c r="G316" s="5">
        <v>3229.9479999999985</v>
      </c>
      <c r="H316" s="71" t="s">
        <v>798</v>
      </c>
      <c r="I316" s="73"/>
      <c r="J316" s="73">
        <v>12</v>
      </c>
      <c r="K316" s="73">
        <v>5</v>
      </c>
      <c r="L316" s="73"/>
      <c r="M316" s="73"/>
      <c r="N316" s="73"/>
      <c r="O316" s="73"/>
      <c r="P316" s="73"/>
      <c r="Q316" s="73"/>
      <c r="R316" s="73">
        <v>0</v>
      </c>
      <c r="S316" s="73"/>
      <c r="T316" s="73"/>
      <c r="U316" s="73">
        <v>24</v>
      </c>
      <c r="V316" s="73">
        <v>55</v>
      </c>
      <c r="W316" s="94">
        <v>0</v>
      </c>
      <c r="X316" s="94"/>
      <c r="Y316" s="94"/>
      <c r="Z316" s="94"/>
      <c r="AA316" s="94"/>
      <c r="AB316" s="94"/>
      <c r="AC316" s="95">
        <v>55000</v>
      </c>
      <c r="AD316" s="73"/>
      <c r="AE316" s="73"/>
      <c r="AF316" s="95"/>
      <c r="AG316" s="95"/>
      <c r="AH316" s="95"/>
      <c r="AI316" s="95"/>
      <c r="AJ316" s="95"/>
      <c r="AK316" s="95"/>
      <c r="AL316" s="95"/>
      <c r="AM316" s="95"/>
      <c r="AN316" s="73"/>
      <c r="AO316" s="96">
        <v>55000</v>
      </c>
      <c r="AP316" s="73"/>
      <c r="AQ316" s="73"/>
      <c r="AR316" s="73"/>
      <c r="AS316" s="73"/>
      <c r="AT316" s="73"/>
      <c r="AU316" s="73"/>
      <c r="AV316" s="73"/>
      <c r="AW316" s="73"/>
      <c r="AX316" s="73"/>
      <c r="AY316" s="73"/>
      <c r="AZ316" s="73"/>
      <c r="BA316" s="73"/>
      <c r="BB316" s="73">
        <v>0</v>
      </c>
      <c r="BC316" s="73">
        <v>2000</v>
      </c>
      <c r="BD316" s="73"/>
      <c r="BE316" s="73"/>
      <c r="BF316" s="73"/>
      <c r="BG316" s="73"/>
      <c r="BH316" s="73"/>
      <c r="BI316" s="73"/>
      <c r="BJ316" s="73"/>
      <c r="BK316" s="73"/>
      <c r="BL316" s="73"/>
      <c r="BM316" s="73"/>
      <c r="BN316" s="73"/>
      <c r="BO316" s="73">
        <v>2000</v>
      </c>
      <c r="BP316" s="73"/>
      <c r="BQ316" s="73"/>
      <c r="BR316" s="73"/>
      <c r="BS316" s="73"/>
      <c r="BT316" s="73"/>
      <c r="BU316" s="73"/>
      <c r="BV316" s="73"/>
      <c r="BW316" s="2"/>
      <c r="BX316" s="2"/>
      <c r="BY316" s="2"/>
      <c r="BZ316" s="2">
        <v>0</v>
      </c>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73"/>
      <c r="DW316" s="73"/>
      <c r="DX316" s="2"/>
      <c r="DY316" s="2"/>
      <c r="DZ316" s="2"/>
      <c r="EA316" s="2"/>
      <c r="EB316" s="2"/>
      <c r="EC316" s="2"/>
      <c r="ED316" s="2"/>
      <c r="EE316" s="2"/>
      <c r="EF316" s="2"/>
      <c r="EG316" s="2"/>
      <c r="EH316" s="2"/>
      <c r="EI316" s="73"/>
      <c r="EJ316" s="2"/>
      <c r="EK316" s="2"/>
      <c r="EL316" s="2"/>
      <c r="EM316" s="2"/>
      <c r="EN316" s="2"/>
      <c r="EO316" s="2"/>
      <c r="EP316" s="2"/>
      <c r="EQ316" s="2"/>
      <c r="ER316" s="2">
        <v>33000</v>
      </c>
      <c r="ES316" s="2">
        <v>1000</v>
      </c>
      <c r="ET316" s="2">
        <v>34000</v>
      </c>
      <c r="EU316" s="3"/>
      <c r="EV316" s="3"/>
      <c r="EW316" s="3"/>
      <c r="EX316" s="3"/>
      <c r="EY316" s="3"/>
      <c r="EZ316" s="3"/>
      <c r="FA316" s="5"/>
      <c r="FB316" s="5"/>
      <c r="FC316" s="5"/>
      <c r="FD316" s="5"/>
      <c r="FE316" s="5"/>
      <c r="FF316" s="5"/>
      <c r="FG316" s="5"/>
      <c r="FH316" s="5"/>
      <c r="FI316" s="5"/>
      <c r="FJ316" s="5"/>
      <c r="FK316" s="5"/>
      <c r="FL316" s="5"/>
      <c r="FM316" s="5"/>
      <c r="FN316" s="5"/>
      <c r="FO316" s="5"/>
      <c r="FP316" s="5"/>
      <c r="FQ316" s="5"/>
      <c r="FR316" s="5"/>
      <c r="FS316" s="5"/>
      <c r="FT316" s="2"/>
      <c r="FU316" s="2"/>
      <c r="FV316" s="2"/>
      <c r="FW316" s="2"/>
      <c r="FX316" s="2"/>
      <c r="FY316" s="2"/>
      <c r="FZ316" s="2"/>
      <c r="GA316" s="2"/>
      <c r="GB316" s="2"/>
      <c r="GC316" s="2"/>
      <c r="GD316" s="2"/>
      <c r="GE316" s="2">
        <v>1500</v>
      </c>
      <c r="GF316" s="2"/>
      <c r="GG316" s="2"/>
      <c r="GH316" s="2">
        <v>1000</v>
      </c>
      <c r="GI316" s="2"/>
      <c r="GJ316" s="2"/>
      <c r="GK316" s="2"/>
      <c r="GL316" s="2"/>
      <c r="GM316" s="2"/>
      <c r="GN316" s="2"/>
      <c r="GO316" s="2">
        <v>2500</v>
      </c>
      <c r="GP316" s="2">
        <v>57000</v>
      </c>
      <c r="GQ316" s="2">
        <v>34000</v>
      </c>
      <c r="GR316" s="2">
        <v>93500</v>
      </c>
      <c r="GS316" s="1" t="s">
        <v>395</v>
      </c>
      <c r="GT316" s="1"/>
      <c r="GU316" s="1"/>
      <c r="GV316" s="1" t="s">
        <v>768</v>
      </c>
      <c r="GW316" s="1"/>
      <c r="GX316" t="s">
        <v>459</v>
      </c>
      <c r="GY316" s="1"/>
      <c r="GZ316" s="1"/>
      <c r="HA316" s="1"/>
      <c r="HC316" s="2">
        <v>2800</v>
      </c>
      <c r="HD316" s="2">
        <v>1009</v>
      </c>
      <c r="HE316" s="2">
        <v>11600</v>
      </c>
      <c r="HF316" s="2">
        <v>44</v>
      </c>
      <c r="HG316" s="2"/>
      <c r="HH316" s="2">
        <v>8081</v>
      </c>
      <c r="HI316" s="2"/>
      <c r="HJ316" s="2">
        <v>10</v>
      </c>
      <c r="HK316" s="2">
        <v>0</v>
      </c>
      <c r="HL316" s="2"/>
      <c r="HM316" s="2"/>
      <c r="HN316" s="2"/>
      <c r="HO316" s="2">
        <v>487</v>
      </c>
      <c r="HP316" s="2"/>
      <c r="HQ316" s="2">
        <v>0</v>
      </c>
      <c r="HR316" s="2"/>
      <c r="HS316" s="2"/>
      <c r="HT316" s="2"/>
      <c r="HU316" s="4">
        <v>3</v>
      </c>
      <c r="HV316" s="4"/>
      <c r="HW316" s="4"/>
      <c r="HX316" s="4"/>
      <c r="HY316" s="4"/>
      <c r="HZ316" s="4"/>
      <c r="IA316" s="4"/>
      <c r="IB316" s="4"/>
      <c r="IC316" s="4"/>
      <c r="ID316" s="4"/>
      <c r="IE316" s="4"/>
      <c r="IF316" s="64">
        <v>0.7</v>
      </c>
      <c r="IG316" s="4">
        <v>2.5</v>
      </c>
      <c r="IH316" s="4">
        <v>3.5</v>
      </c>
      <c r="II316" s="35">
        <f t="shared" si="22"/>
        <v>2.5</v>
      </c>
      <c r="IJ316" s="4"/>
      <c r="IK316" s="4">
        <v>1</v>
      </c>
      <c r="IL316" s="4">
        <v>1</v>
      </c>
      <c r="IM316" s="5"/>
      <c r="IN316" s="1" t="s">
        <v>400</v>
      </c>
      <c r="IO316" s="71">
        <v>1676</v>
      </c>
      <c r="IP316" s="5">
        <v>4038</v>
      </c>
      <c r="IQ316" s="5"/>
      <c r="IR316" s="5"/>
      <c r="IS316" s="5"/>
      <c r="IT316" s="5"/>
      <c r="IU316" s="5"/>
      <c r="IV316" s="5"/>
      <c r="IW316" s="5"/>
      <c r="IX316" s="5">
        <v>5714</v>
      </c>
      <c r="IY316" s="5"/>
      <c r="IZ316" s="5"/>
      <c r="JA316" s="5">
        <v>0</v>
      </c>
      <c r="JB316" s="5">
        <v>0</v>
      </c>
      <c r="JC316" s="5">
        <v>0</v>
      </c>
      <c r="JD316" s="5">
        <v>0</v>
      </c>
      <c r="JE316" s="5"/>
      <c r="JF316" s="5"/>
      <c r="JG316" s="5"/>
      <c r="JH316" s="5"/>
      <c r="JI316" s="5"/>
      <c r="JJ316" s="5"/>
      <c r="JK316" s="5"/>
      <c r="JL316" s="5"/>
      <c r="JM316" s="5"/>
      <c r="JN316" s="5"/>
      <c r="JO316" s="5"/>
      <c r="JP316" s="5"/>
      <c r="JQ316" s="5"/>
      <c r="JR316" s="5" t="s">
        <v>830</v>
      </c>
      <c r="JS316" s="5"/>
      <c r="JT316" s="5"/>
      <c r="JU316" s="5">
        <v>17</v>
      </c>
      <c r="JV316" s="5"/>
      <c r="JW316" s="5"/>
      <c r="JX316" s="5"/>
      <c r="JY316" s="5"/>
      <c r="JZ316" s="5"/>
      <c r="KA316" s="5"/>
      <c r="KB316" s="5"/>
      <c r="KC316" s="5"/>
      <c r="KD316" s="5"/>
      <c r="KE316" s="5"/>
      <c r="KF316" s="5">
        <v>0</v>
      </c>
      <c r="KG316" s="5">
        <v>0</v>
      </c>
      <c r="KH316" s="5">
        <v>0</v>
      </c>
      <c r="KI316" s="5">
        <v>56.5</v>
      </c>
      <c r="KJ316" s="5">
        <v>20</v>
      </c>
      <c r="KK316" s="5">
        <v>20</v>
      </c>
      <c r="KL316" s="5">
        <v>4</v>
      </c>
      <c r="KM316" s="5">
        <v>0</v>
      </c>
      <c r="KN316" s="5"/>
      <c r="KO316" s="5"/>
      <c r="KP316" s="5"/>
      <c r="KQ316" s="5"/>
      <c r="KR316" s="5"/>
      <c r="KS316" s="5"/>
      <c r="KT316" s="5"/>
      <c r="KU316" s="5"/>
      <c r="KV316" s="5"/>
      <c r="KW316" s="5"/>
      <c r="KX316" s="5"/>
      <c r="KY316" s="5"/>
      <c r="KZ316" s="5"/>
      <c r="LA316" s="5"/>
      <c r="LB316" s="5"/>
      <c r="LC316" s="5"/>
      <c r="LD316" s="5"/>
      <c r="LE316" s="5"/>
      <c r="LF316" s="5"/>
      <c r="LG316" s="5"/>
      <c r="LH316" s="5"/>
      <c r="LI316" s="5"/>
      <c r="LJ316" s="5"/>
      <c r="LK316" s="5"/>
      <c r="LL316" s="5"/>
      <c r="LM316" s="5"/>
      <c r="LN316" s="5"/>
      <c r="LO316" s="5"/>
      <c r="LP316" s="5"/>
      <c r="LQ316" s="5"/>
      <c r="LR316" s="5"/>
      <c r="LS316" s="5"/>
      <c r="LT316" s="5"/>
      <c r="LU316" s="5"/>
      <c r="LV316" s="5"/>
      <c r="LW316" s="5"/>
      <c r="LX316" s="5"/>
      <c r="LY316" s="5"/>
      <c r="LZ316" s="5"/>
      <c r="MA316" s="5"/>
      <c r="MB316" s="5"/>
      <c r="MC316" s="5"/>
      <c r="MD316" s="5"/>
      <c r="ME316" s="5"/>
      <c r="MF316" s="5"/>
      <c r="MG316" s="5"/>
      <c r="MH316" s="5"/>
      <c r="MI316" s="5"/>
      <c r="MJ316" s="5"/>
      <c r="MK316" s="5"/>
      <c r="ML316" s="5"/>
      <c r="MM316" s="5"/>
      <c r="MN316" s="5"/>
      <c r="MO316" s="5">
        <v>0</v>
      </c>
      <c r="MP316" s="5">
        <v>0</v>
      </c>
      <c r="MQ316" s="5"/>
      <c r="MR316" s="5"/>
      <c r="MS316" s="5">
        <v>63498</v>
      </c>
      <c r="MT316" s="5"/>
      <c r="MU316" s="5">
        <v>0</v>
      </c>
      <c r="MV316" s="5"/>
      <c r="MW316" s="5"/>
      <c r="MX316" s="5"/>
      <c r="MY316" s="5"/>
      <c r="MZ316" s="5"/>
      <c r="NA316" s="5"/>
      <c r="NB316" s="5"/>
      <c r="NC316" s="5"/>
      <c r="ND316" s="5"/>
      <c r="NE316" s="5"/>
      <c r="NF316" s="5"/>
      <c r="NG316" s="5"/>
      <c r="NH316" s="5"/>
      <c r="NI316" s="5"/>
      <c r="NJ316" s="5"/>
      <c r="NK316" s="5"/>
      <c r="NX316" s="18">
        <f t="shared" si="25"/>
        <v>1291.9791999999993</v>
      </c>
      <c r="NY316" t="str">
        <f t="shared" si="23"/>
        <v>Smaller</v>
      </c>
      <c r="NZ316" t="str">
        <f t="shared" si="24"/>
        <v>Small</v>
      </c>
    </row>
    <row r="317" spans="1:390">
      <c r="A317" s="1" t="s">
        <v>631</v>
      </c>
      <c r="B317" s="1" t="s">
        <v>632</v>
      </c>
      <c r="C317" s="32" t="s">
        <v>633</v>
      </c>
      <c r="D317" s="1" t="s">
        <v>404</v>
      </c>
      <c r="E317" s="1">
        <v>20080</v>
      </c>
      <c r="F317" s="1" t="s">
        <v>763</v>
      </c>
      <c r="G317" s="5">
        <v>26874.082666666687</v>
      </c>
      <c r="H317" s="71">
        <v>85000</v>
      </c>
      <c r="I317" s="73"/>
      <c r="J317" s="73">
        <v>450</v>
      </c>
      <c r="K317" s="73">
        <v>19</v>
      </c>
      <c r="L317" s="73"/>
      <c r="M317" s="73"/>
      <c r="N317" s="73"/>
      <c r="O317" s="73"/>
      <c r="P317" s="73"/>
      <c r="Q317" s="73"/>
      <c r="R317" s="73">
        <v>65</v>
      </c>
      <c r="S317" s="73"/>
      <c r="T317" s="73"/>
      <c r="U317" s="73">
        <v>114</v>
      </c>
      <c r="V317" s="73">
        <v>750</v>
      </c>
      <c r="W317" s="94"/>
      <c r="X317" s="94"/>
      <c r="Y317" s="94"/>
      <c r="Z317" s="94"/>
      <c r="AA317" s="94"/>
      <c r="AB317" s="94"/>
      <c r="AC317" s="95">
        <v>56495.57</v>
      </c>
      <c r="AD317" s="73"/>
      <c r="AE317" s="73"/>
      <c r="AF317" s="95"/>
      <c r="AG317" s="95"/>
      <c r="AH317" s="95"/>
      <c r="AI317" s="95"/>
      <c r="AJ317" s="95"/>
      <c r="AK317" s="95"/>
      <c r="AL317" s="95"/>
      <c r="AM317" s="95"/>
      <c r="AN317" s="73"/>
      <c r="AO317" s="96">
        <v>56495.57</v>
      </c>
      <c r="AP317" s="73">
        <v>2750</v>
      </c>
      <c r="AQ317" s="73"/>
      <c r="AR317" s="73"/>
      <c r="AS317" s="73"/>
      <c r="AT317" s="73"/>
      <c r="AU317" s="73"/>
      <c r="AV317" s="73">
        <v>3250</v>
      </c>
      <c r="AW317" s="73"/>
      <c r="AX317" s="73"/>
      <c r="AY317" s="73"/>
      <c r="AZ317" s="73"/>
      <c r="BA317" s="73"/>
      <c r="BB317" s="73">
        <v>6000</v>
      </c>
      <c r="BC317" s="73">
        <v>31595.32</v>
      </c>
      <c r="BD317" s="73"/>
      <c r="BE317" s="73"/>
      <c r="BF317" s="73"/>
      <c r="BG317" s="73"/>
      <c r="BH317" s="73"/>
      <c r="BI317" s="73"/>
      <c r="BJ317" s="73"/>
      <c r="BK317" s="73"/>
      <c r="BL317" s="73"/>
      <c r="BM317" s="73"/>
      <c r="BN317" s="73"/>
      <c r="BO317" s="73">
        <v>31595.32</v>
      </c>
      <c r="BP317" s="73">
        <v>0</v>
      </c>
      <c r="BQ317" s="73"/>
      <c r="BR317" s="73"/>
      <c r="BS317" s="73"/>
      <c r="BT317" s="73"/>
      <c r="BU317" s="73"/>
      <c r="BV317" s="73"/>
      <c r="BW317" s="2"/>
      <c r="BX317" s="2"/>
      <c r="BY317" s="2"/>
      <c r="BZ317" s="2">
        <v>0</v>
      </c>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v>30075.47</v>
      </c>
      <c r="CZ317" s="2"/>
      <c r="DA317" s="2">
        <v>33600.43</v>
      </c>
      <c r="DB317" s="2"/>
      <c r="DC317" s="2"/>
      <c r="DD317" s="2"/>
      <c r="DE317" s="2"/>
      <c r="DF317" s="2">
        <v>36368</v>
      </c>
      <c r="DG317" s="2"/>
      <c r="DH317" s="2"/>
      <c r="DI317" s="2">
        <v>100078.9</v>
      </c>
      <c r="DJ317" s="2"/>
      <c r="DK317" s="2"/>
      <c r="DL317" s="2"/>
      <c r="DM317" s="2"/>
      <c r="DN317" s="2"/>
      <c r="DO317" s="2"/>
      <c r="DP317" s="2"/>
      <c r="DQ317" s="2"/>
      <c r="DR317" s="2"/>
      <c r="DS317" s="2"/>
      <c r="DT317" s="2"/>
      <c r="DU317" s="2"/>
      <c r="DV317" s="73"/>
      <c r="DW317" s="73"/>
      <c r="DX317" s="2"/>
      <c r="DY317" s="2"/>
      <c r="DZ317" s="2"/>
      <c r="EA317" s="2"/>
      <c r="EB317" s="2"/>
      <c r="EC317" s="2"/>
      <c r="ED317" s="2"/>
      <c r="EE317" s="2"/>
      <c r="EF317" s="2"/>
      <c r="EG317" s="2"/>
      <c r="EH317" s="2"/>
      <c r="EI317" s="73"/>
      <c r="EJ317" s="2">
        <v>22913.14</v>
      </c>
      <c r="EK317" s="2"/>
      <c r="EL317" s="2"/>
      <c r="EM317" s="2"/>
      <c r="EN317" s="2"/>
      <c r="EO317" s="2"/>
      <c r="EP317" s="2"/>
      <c r="EQ317" s="2"/>
      <c r="ER317" s="2"/>
      <c r="ES317" s="2"/>
      <c r="ET317" s="2">
        <v>22913.14</v>
      </c>
      <c r="EU317" s="3"/>
      <c r="EV317" s="3"/>
      <c r="EW317" s="3"/>
      <c r="EX317" s="3"/>
      <c r="EY317" s="3"/>
      <c r="EZ317" s="3"/>
      <c r="FA317" s="5"/>
      <c r="FB317" s="5"/>
      <c r="FC317" s="5"/>
      <c r="FD317" s="5"/>
      <c r="FE317" s="5"/>
      <c r="FF317" s="5"/>
      <c r="FG317" s="5"/>
      <c r="FH317" s="5"/>
      <c r="FI317" s="5"/>
      <c r="FJ317" s="5"/>
      <c r="FK317" s="5"/>
      <c r="FL317" s="5"/>
      <c r="FM317" s="5"/>
      <c r="FN317" s="5"/>
      <c r="FO317" s="5"/>
      <c r="FP317" s="5"/>
      <c r="FQ317" s="5"/>
      <c r="FR317" s="5"/>
      <c r="FS317" s="5"/>
      <c r="FT317" s="2"/>
      <c r="FU317" s="2"/>
      <c r="FV317" s="2"/>
      <c r="FW317" s="2"/>
      <c r="FX317" s="2"/>
      <c r="FY317" s="2"/>
      <c r="FZ317" s="2"/>
      <c r="GA317" s="2"/>
      <c r="GB317" s="2"/>
      <c r="GC317" s="2"/>
      <c r="GD317" s="2"/>
      <c r="GE317" s="2"/>
      <c r="GF317" s="2"/>
      <c r="GG317" s="2"/>
      <c r="GH317" s="2"/>
      <c r="GI317" s="2"/>
      <c r="GJ317" s="2"/>
      <c r="GK317" s="2"/>
      <c r="GL317" s="2"/>
      <c r="GM317" s="2"/>
      <c r="GN317" s="2"/>
      <c r="GO317" s="2"/>
      <c r="GP317" s="2">
        <v>88090.89</v>
      </c>
      <c r="GQ317" s="2">
        <v>128992.04</v>
      </c>
      <c r="GR317" s="2">
        <v>217082.93</v>
      </c>
      <c r="GS317" s="1" t="s">
        <v>420</v>
      </c>
      <c r="GT317" s="1"/>
      <c r="GU317" s="1"/>
      <c r="GV317" s="1" t="s">
        <v>768</v>
      </c>
      <c r="GW317" s="1"/>
      <c r="GX317" t="s">
        <v>459</v>
      </c>
      <c r="GY317" s="1"/>
      <c r="GZ317" s="1"/>
      <c r="HA317" s="1"/>
      <c r="HC317" s="2"/>
      <c r="HD317" s="2"/>
      <c r="HE317" s="2"/>
      <c r="HF317" s="2">
        <v>0</v>
      </c>
      <c r="HG317" s="2"/>
      <c r="HH317" s="2">
        <v>200000</v>
      </c>
      <c r="HI317" s="2"/>
      <c r="HJ317" s="2"/>
      <c r="HK317" s="2"/>
      <c r="HL317" s="2"/>
      <c r="HM317" s="2"/>
      <c r="HN317" s="2"/>
      <c r="HO317" s="2"/>
      <c r="HP317" s="2"/>
      <c r="HQ317" s="2"/>
      <c r="HR317" s="2"/>
      <c r="HS317" s="2"/>
      <c r="HT317" s="2"/>
      <c r="HU317" s="4">
        <v>7</v>
      </c>
      <c r="HV317" s="4"/>
      <c r="HW317" s="4"/>
      <c r="HX317" s="4"/>
      <c r="HY317" s="4"/>
      <c r="HZ317" s="4"/>
      <c r="IA317" s="4"/>
      <c r="IB317" s="4"/>
      <c r="IC317" s="4"/>
      <c r="ID317" s="4"/>
      <c r="IE317" s="4"/>
      <c r="IF317" s="64"/>
      <c r="IG317" s="4"/>
      <c r="IH317" s="4"/>
      <c r="II317" s="35">
        <f t="shared" si="22"/>
        <v>0</v>
      </c>
      <c r="IJ317" s="4"/>
      <c r="IK317" s="4">
        <v>25</v>
      </c>
      <c r="IL317" s="4"/>
      <c r="IM317" s="5"/>
      <c r="IN317" s="1" t="s">
        <v>400</v>
      </c>
      <c r="IO317" s="71"/>
      <c r="IP317" s="5"/>
      <c r="IQ317" s="5"/>
      <c r="IR317" s="5"/>
      <c r="IS317" s="5"/>
      <c r="IT317" s="5"/>
      <c r="IU317" s="5"/>
      <c r="IV317" s="5"/>
      <c r="IW317" s="5"/>
      <c r="IX317" s="5"/>
      <c r="IY317" s="5"/>
      <c r="IZ317" s="5"/>
      <c r="JA317" s="5"/>
      <c r="JB317" s="5"/>
      <c r="JC317" s="5"/>
      <c r="JD317" s="5"/>
      <c r="JE317" s="5"/>
      <c r="JF317" s="5"/>
      <c r="JG317" s="5"/>
      <c r="JH317" s="5"/>
      <c r="JI317" s="5"/>
      <c r="JJ317" s="5"/>
      <c r="JK317" s="5"/>
      <c r="JL317" s="5"/>
      <c r="JM317" s="5"/>
      <c r="JN317" s="5"/>
      <c r="JO317" s="5"/>
      <c r="JP317" s="5"/>
      <c r="JQ317" s="5"/>
      <c r="JR317" s="5"/>
      <c r="JS317" s="5"/>
      <c r="JT317" s="5"/>
      <c r="JU317" s="5"/>
      <c r="JV317" s="5"/>
      <c r="JW317" s="5"/>
      <c r="JX317" s="5"/>
      <c r="JY317" s="5"/>
      <c r="JZ317" s="5"/>
      <c r="KA317" s="5"/>
      <c r="KB317" s="5"/>
      <c r="KC317" s="5"/>
      <c r="KD317" s="5"/>
      <c r="KE317" s="5"/>
      <c r="KF317" s="5"/>
      <c r="KG317" s="5"/>
      <c r="KH317" s="5"/>
      <c r="KI317" s="5"/>
      <c r="KJ317" s="5"/>
      <c r="KK317" s="5"/>
      <c r="KL317" s="5"/>
      <c r="KM317" s="5"/>
      <c r="KN317" s="5"/>
      <c r="KO317" s="5"/>
      <c r="KP317" s="5"/>
      <c r="KQ317" s="5"/>
      <c r="KR317" s="5"/>
      <c r="KS317" s="5"/>
      <c r="KT317" s="5"/>
      <c r="KU317" s="5"/>
      <c r="KV317" s="5"/>
      <c r="KW317" s="5"/>
      <c r="KX317" s="5"/>
      <c r="KY317" s="5"/>
      <c r="KZ317" s="5"/>
      <c r="LA317" s="5"/>
      <c r="LB317" s="5"/>
      <c r="LC317" s="5"/>
      <c r="LD317" s="5"/>
      <c r="LE317" s="5"/>
      <c r="LF317" s="5"/>
      <c r="LG317" s="5"/>
      <c r="LH317" s="5"/>
      <c r="LI317" s="5"/>
      <c r="LJ317" s="5"/>
      <c r="LK317" s="5"/>
      <c r="LL317" s="5"/>
      <c r="LM317" s="5"/>
      <c r="LN317" s="5"/>
      <c r="LO317" s="5"/>
      <c r="LP317" s="5"/>
      <c r="LQ317" s="5"/>
      <c r="LR317" s="5"/>
      <c r="LS317" s="5"/>
      <c r="LT317" s="5"/>
      <c r="LU317" s="5"/>
      <c r="LV317" s="5"/>
      <c r="LW317" s="5"/>
      <c r="LX317" s="5"/>
      <c r="LY317" s="5"/>
      <c r="LZ317" s="5"/>
      <c r="MA317" s="5"/>
      <c r="MB317" s="5"/>
      <c r="MC317" s="5"/>
      <c r="MD317" s="5"/>
      <c r="ME317" s="5"/>
      <c r="MF317" s="5"/>
      <c r="MG317" s="5"/>
      <c r="MH317" s="5"/>
      <c r="MI317" s="5"/>
      <c r="MJ317" s="5"/>
      <c r="MK317" s="5"/>
      <c r="ML317" s="5"/>
      <c r="MM317" s="5"/>
      <c r="MN317" s="5"/>
      <c r="MO317" s="5"/>
      <c r="MP317" s="5">
        <v>6</v>
      </c>
      <c r="MQ317" s="5"/>
      <c r="MR317" s="5"/>
      <c r="MS317" s="5"/>
      <c r="MT317" s="5"/>
      <c r="MU317" s="5"/>
      <c r="MV317" s="5"/>
      <c r="MW317" s="5"/>
      <c r="MX317" s="5"/>
      <c r="MY317" s="5"/>
      <c r="MZ317" s="5"/>
      <c r="NA317" s="5"/>
      <c r="NB317" s="5"/>
      <c r="NC317" s="5"/>
      <c r="ND317" s="5"/>
      <c r="NE317" s="5"/>
      <c r="NF317" s="5"/>
      <c r="NG317" s="5"/>
      <c r="NH317" s="5"/>
      <c r="NI317" s="5"/>
      <c r="NJ317" s="5"/>
      <c r="NK317" s="5"/>
      <c r="NX317" s="18" t="e">
        <f t="shared" si="25"/>
        <v>#DIV/0!</v>
      </c>
      <c r="NY317" t="str">
        <f t="shared" si="23"/>
        <v>Larger</v>
      </c>
      <c r="NZ317" t="str">
        <f t="shared" si="24"/>
        <v>Large</v>
      </c>
    </row>
    <row r="318" spans="1:390">
      <c r="A318" s="1" t="s">
        <v>670</v>
      </c>
      <c r="B318" s="1" t="s">
        <v>671</v>
      </c>
      <c r="C318" s="32" t="s">
        <v>672</v>
      </c>
      <c r="D318" s="31" t="s">
        <v>393</v>
      </c>
      <c r="E318" s="1">
        <v>20080</v>
      </c>
      <c r="F318" s="1" t="s">
        <v>763</v>
      </c>
      <c r="G318" s="5">
        <v>7910.3441904762003</v>
      </c>
      <c r="H318" s="71">
        <v>25838</v>
      </c>
      <c r="I318" s="73"/>
      <c r="J318" s="73">
        <v>60</v>
      </c>
      <c r="K318" s="73"/>
      <c r="L318" s="73"/>
      <c r="M318" s="73"/>
      <c r="N318" s="73"/>
      <c r="O318" s="73"/>
      <c r="P318" s="73"/>
      <c r="Q318" s="73"/>
      <c r="R318" s="73">
        <v>22</v>
      </c>
      <c r="S318" s="73"/>
      <c r="T318" s="73"/>
      <c r="U318" s="73">
        <v>0</v>
      </c>
      <c r="V318" s="73">
        <v>145</v>
      </c>
      <c r="W318" s="94" t="s">
        <v>831</v>
      </c>
      <c r="X318" s="94"/>
      <c r="Y318" s="94"/>
      <c r="Z318" s="94"/>
      <c r="AA318" s="94"/>
      <c r="AB318" s="94"/>
      <c r="AC318" s="95">
        <v>56879</v>
      </c>
      <c r="AD318" s="73"/>
      <c r="AE318" s="73"/>
      <c r="AF318" s="95"/>
      <c r="AG318" s="95"/>
      <c r="AH318" s="95"/>
      <c r="AI318" s="95"/>
      <c r="AJ318" s="95"/>
      <c r="AK318" s="95"/>
      <c r="AL318" s="95"/>
      <c r="AM318" s="95"/>
      <c r="AN318" s="73"/>
      <c r="AO318" s="96">
        <v>56879</v>
      </c>
      <c r="AP318" s="73"/>
      <c r="AQ318" s="73"/>
      <c r="AR318" s="73"/>
      <c r="AS318" s="73"/>
      <c r="AT318" s="73"/>
      <c r="AU318" s="73"/>
      <c r="AV318" s="73">
        <v>4883</v>
      </c>
      <c r="AW318" s="73"/>
      <c r="AX318" s="73"/>
      <c r="AY318" s="73"/>
      <c r="AZ318" s="73"/>
      <c r="BA318" s="73"/>
      <c r="BB318" s="73">
        <v>4883</v>
      </c>
      <c r="BC318" s="73">
        <v>38469</v>
      </c>
      <c r="BD318" s="73"/>
      <c r="BE318" s="73"/>
      <c r="BF318" s="73"/>
      <c r="BG318" s="73"/>
      <c r="BH318" s="73"/>
      <c r="BI318" s="73"/>
      <c r="BJ318" s="73"/>
      <c r="BK318" s="73"/>
      <c r="BL318" s="73"/>
      <c r="BM318" s="73"/>
      <c r="BN318" s="73"/>
      <c r="BO318" s="73">
        <v>38469</v>
      </c>
      <c r="BP318" s="73">
        <v>7000</v>
      </c>
      <c r="BQ318" s="73"/>
      <c r="BR318" s="73"/>
      <c r="BS318" s="73"/>
      <c r="BT318" s="73"/>
      <c r="BU318" s="73"/>
      <c r="BV318" s="73"/>
      <c r="BW318" s="2"/>
      <c r="BX318" s="2"/>
      <c r="BY318" s="2"/>
      <c r="BZ318" s="2">
        <v>7000</v>
      </c>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v>51556</v>
      </c>
      <c r="DG318" s="2"/>
      <c r="DH318" s="2"/>
      <c r="DI318" s="2">
        <v>51556</v>
      </c>
      <c r="DJ318" s="2"/>
      <c r="DK318" s="2"/>
      <c r="DL318" s="2"/>
      <c r="DM318" s="2"/>
      <c r="DN318" s="2"/>
      <c r="DO318" s="2"/>
      <c r="DP318" s="2"/>
      <c r="DQ318" s="2"/>
      <c r="DR318" s="2"/>
      <c r="DS318" s="2"/>
      <c r="DT318" s="2"/>
      <c r="DU318" s="2"/>
      <c r="DV318" s="73"/>
      <c r="DW318" s="73"/>
      <c r="DX318" s="2"/>
      <c r="DY318" s="2"/>
      <c r="DZ318" s="2"/>
      <c r="EA318" s="2"/>
      <c r="EB318" s="2"/>
      <c r="EC318" s="2"/>
      <c r="ED318" s="2"/>
      <c r="EE318" s="2"/>
      <c r="EF318" s="2"/>
      <c r="EG318" s="2"/>
      <c r="EH318" s="2"/>
      <c r="EI318" s="73"/>
      <c r="EJ318" s="2">
        <v>91</v>
      </c>
      <c r="EK318" s="2"/>
      <c r="EL318" s="2"/>
      <c r="EM318" s="2"/>
      <c r="EN318" s="2"/>
      <c r="EO318" s="2"/>
      <c r="EP318" s="2"/>
      <c r="EQ318" s="2"/>
      <c r="ER318" s="2"/>
      <c r="ES318" s="2"/>
      <c r="ET318" s="2">
        <v>91</v>
      </c>
      <c r="EU318" s="3"/>
      <c r="EV318" s="3"/>
      <c r="EW318" s="3"/>
      <c r="EX318" s="3"/>
      <c r="EY318" s="3"/>
      <c r="EZ318" s="3"/>
      <c r="FA318" s="5"/>
      <c r="FB318" s="5"/>
      <c r="FC318" s="5"/>
      <c r="FD318" s="5"/>
      <c r="FE318" s="5"/>
      <c r="FF318" s="5"/>
      <c r="FG318" s="5"/>
      <c r="FH318" s="5"/>
      <c r="FI318" s="5"/>
      <c r="FJ318" s="5"/>
      <c r="FK318" s="5"/>
      <c r="FL318" s="5"/>
      <c r="FM318" s="5"/>
      <c r="FN318" s="5"/>
      <c r="FO318" s="5"/>
      <c r="FP318" s="5"/>
      <c r="FQ318" s="5"/>
      <c r="FR318" s="5"/>
      <c r="FS318" s="5"/>
      <c r="FT318" s="2"/>
      <c r="FU318" s="2"/>
      <c r="FV318" s="2"/>
      <c r="FW318" s="2"/>
      <c r="FX318" s="2"/>
      <c r="FY318" s="2"/>
      <c r="FZ318" s="2"/>
      <c r="GA318" s="2"/>
      <c r="GB318" s="2"/>
      <c r="GC318" s="2"/>
      <c r="GD318" s="2"/>
      <c r="GE318" s="2"/>
      <c r="GF318" s="2"/>
      <c r="GG318" s="2"/>
      <c r="GH318" s="2"/>
      <c r="GI318" s="2"/>
      <c r="GJ318" s="2"/>
      <c r="GK318" s="2"/>
      <c r="GL318" s="2"/>
      <c r="GM318" s="2"/>
      <c r="GN318" s="2"/>
      <c r="GO318" s="2">
        <v>0</v>
      </c>
      <c r="GP318" s="2">
        <v>102348</v>
      </c>
      <c r="GQ318" s="2">
        <v>56530</v>
      </c>
      <c r="GR318" s="2">
        <v>158878</v>
      </c>
      <c r="GS318" s="1" t="s">
        <v>420</v>
      </c>
      <c r="GT318" s="1"/>
      <c r="GU318" s="1"/>
      <c r="GV318" s="1" t="s">
        <v>768</v>
      </c>
      <c r="GW318" t="s">
        <v>410</v>
      </c>
      <c r="GX318" s="31"/>
      <c r="HC318" s="2">
        <v>539</v>
      </c>
      <c r="HD318" s="2">
        <v>1999</v>
      </c>
      <c r="HE318" s="2">
        <v>11185</v>
      </c>
      <c r="HF318" s="2">
        <v>426</v>
      </c>
      <c r="HG318" s="2"/>
      <c r="HH318" s="2">
        <v>53095</v>
      </c>
      <c r="HI318" s="2"/>
      <c r="HJ318" s="2">
        <v>22</v>
      </c>
      <c r="HK318" s="2">
        <v>3051</v>
      </c>
      <c r="HL318" s="2">
        <v>138</v>
      </c>
      <c r="HM318" s="2"/>
      <c r="HN318" s="2"/>
      <c r="HO318" s="2">
        <v>15</v>
      </c>
      <c r="HP318" s="2">
        <v>0</v>
      </c>
      <c r="HQ318" s="2">
        <v>539</v>
      </c>
      <c r="HR318" s="2">
        <v>1</v>
      </c>
      <c r="HS318" s="2"/>
      <c r="HT318" s="2"/>
      <c r="HU318" s="4">
        <v>1.5</v>
      </c>
      <c r="HV318" s="4"/>
      <c r="HW318" s="4"/>
      <c r="HX318" s="4"/>
      <c r="HY318" s="4"/>
      <c r="HZ318" s="4"/>
      <c r="IA318" s="4"/>
      <c r="IB318" s="4"/>
      <c r="IC318" s="4"/>
      <c r="ID318" s="4"/>
      <c r="IE318" s="4"/>
      <c r="IF318" s="64">
        <v>1.5</v>
      </c>
      <c r="IG318" s="4">
        <v>1.31</v>
      </c>
      <c r="IH318" s="4">
        <v>8.31</v>
      </c>
      <c r="II318" s="35">
        <f t="shared" si="22"/>
        <v>1.31</v>
      </c>
      <c r="IJ318" s="4"/>
      <c r="IK318" s="4">
        <v>7</v>
      </c>
      <c r="IL318" s="4">
        <v>7</v>
      </c>
      <c r="IM318" s="5">
        <v>12200</v>
      </c>
      <c r="IN318" s="1" t="s">
        <v>400</v>
      </c>
      <c r="IO318" s="71">
        <v>49349</v>
      </c>
      <c r="IP318" s="5">
        <v>2425</v>
      </c>
      <c r="IQ318" s="5">
        <v>26009</v>
      </c>
      <c r="IR318" s="5">
        <v>1328</v>
      </c>
      <c r="IS318" s="5"/>
      <c r="IT318" s="5"/>
      <c r="IU318" s="5"/>
      <c r="IV318" s="5">
        <v>2032</v>
      </c>
      <c r="IW318" s="5"/>
      <c r="IX318" s="5">
        <v>10724</v>
      </c>
      <c r="IY318" s="5"/>
      <c r="IZ318" s="5"/>
      <c r="JA318" s="5">
        <v>170</v>
      </c>
      <c r="JB318" s="5">
        <v>148</v>
      </c>
      <c r="JC318" s="5">
        <v>55</v>
      </c>
      <c r="JD318" s="5">
        <v>54</v>
      </c>
      <c r="JE318" s="5"/>
      <c r="JF318" s="5"/>
      <c r="JG318" s="5"/>
      <c r="JH318" s="5"/>
      <c r="JI318" s="5"/>
      <c r="JJ318" s="5"/>
      <c r="JK318" s="5"/>
      <c r="JL318" s="5"/>
      <c r="JM318" s="5"/>
      <c r="JN318" s="5"/>
      <c r="JO318" s="5"/>
      <c r="JP318" s="5"/>
      <c r="JQ318" s="5"/>
      <c r="JR318" s="5">
        <v>2769</v>
      </c>
      <c r="JS318" s="5"/>
      <c r="JT318" s="5"/>
      <c r="JU318" s="5">
        <v>126</v>
      </c>
      <c r="JV318" s="5"/>
      <c r="JW318" s="5"/>
      <c r="JX318" s="5"/>
      <c r="JY318" s="5"/>
      <c r="JZ318" s="5"/>
      <c r="KA318" s="5"/>
      <c r="KB318" s="5"/>
      <c r="KC318" s="5"/>
      <c r="KD318" s="5"/>
      <c r="KE318" s="5"/>
      <c r="KF318" s="5">
        <v>12</v>
      </c>
      <c r="KG318" s="5">
        <v>4</v>
      </c>
      <c r="KH318" s="5">
        <v>7</v>
      </c>
      <c r="KI318" s="5">
        <v>74</v>
      </c>
      <c r="KJ318" s="5">
        <v>40</v>
      </c>
      <c r="KK318" s="5">
        <v>45</v>
      </c>
      <c r="KL318" s="5">
        <v>9</v>
      </c>
      <c r="KM318" s="5">
        <v>0</v>
      </c>
      <c r="KN318" s="5"/>
      <c r="KO318" s="5"/>
      <c r="KP318" s="5"/>
      <c r="KQ318" s="5"/>
      <c r="KR318" s="5"/>
      <c r="KS318" s="5"/>
      <c r="KT318" s="5"/>
      <c r="KU318" s="5"/>
      <c r="KV318" s="5"/>
      <c r="KW318" s="5"/>
      <c r="KX318" s="5"/>
      <c r="KY318" s="5"/>
      <c r="KZ318" s="5"/>
      <c r="LA318" s="5"/>
      <c r="LB318" s="5"/>
      <c r="LC318" s="5"/>
      <c r="LD318" s="5"/>
      <c r="LE318" s="5"/>
      <c r="LF318" s="5"/>
      <c r="LG318" s="5"/>
      <c r="LH318" s="5"/>
      <c r="LI318" s="5"/>
      <c r="LJ318" s="5"/>
      <c r="LK318" s="5"/>
      <c r="LL318" s="5"/>
      <c r="LM318" s="5"/>
      <c r="LN318" s="5"/>
      <c r="LO318" s="5"/>
      <c r="LP318" s="5"/>
      <c r="LQ318" s="5"/>
      <c r="LR318" s="5"/>
      <c r="LS318" s="5"/>
      <c r="LT318" s="5"/>
      <c r="LU318" s="5"/>
      <c r="LV318" s="5"/>
      <c r="LW318" s="5"/>
      <c r="LX318" s="5"/>
      <c r="LY318" s="5"/>
      <c r="LZ318" s="5"/>
      <c r="MA318" s="5"/>
      <c r="MB318" s="5"/>
      <c r="MC318" s="5"/>
      <c r="MD318" s="5"/>
      <c r="ME318" s="5"/>
      <c r="MF318" s="5"/>
      <c r="MG318" s="5"/>
      <c r="MH318" s="5"/>
      <c r="MI318" s="5"/>
      <c r="MJ318" s="5"/>
      <c r="MK318" s="5"/>
      <c r="ML318" s="5"/>
      <c r="MM318" s="5"/>
      <c r="MN318" s="5"/>
      <c r="MO318" s="5">
        <v>7</v>
      </c>
      <c r="MP318" s="5">
        <v>0</v>
      </c>
      <c r="MQ318" s="5"/>
      <c r="MR318" s="5"/>
      <c r="MS318" s="5">
        <v>183596</v>
      </c>
      <c r="MT318" s="5"/>
      <c r="MU318" s="5">
        <v>261</v>
      </c>
      <c r="MV318" s="5"/>
      <c r="MW318" s="5"/>
      <c r="MX318" s="5"/>
      <c r="MY318" s="5"/>
      <c r="MZ318" s="5"/>
      <c r="NA318" s="5"/>
      <c r="NB318" s="5"/>
      <c r="NC318" s="5"/>
      <c r="ND318" s="5"/>
      <c r="NE318" s="5"/>
      <c r="NF318" s="5"/>
      <c r="NG318" s="5"/>
      <c r="NH318" s="5"/>
      <c r="NI318" s="5"/>
      <c r="NJ318" s="5"/>
      <c r="NK318" s="5"/>
      <c r="NX318" s="18">
        <f t="shared" si="25"/>
        <v>6038.4306797528243</v>
      </c>
      <c r="NY318" t="str">
        <f t="shared" si="23"/>
        <v>Mid-range</v>
      </c>
      <c r="NZ318" t="str">
        <f t="shared" si="24"/>
        <v>Small</v>
      </c>
    </row>
    <row r="319" spans="1:390">
      <c r="A319" s="1" t="s">
        <v>657</v>
      </c>
      <c r="B319" s="1" t="s">
        <v>658</v>
      </c>
      <c r="C319" s="32" t="s">
        <v>659</v>
      </c>
      <c r="D319" s="31" t="s">
        <v>393</v>
      </c>
      <c r="E319" s="1">
        <v>20080</v>
      </c>
      <c r="F319" s="1" t="s">
        <v>763</v>
      </c>
      <c r="G319" s="5">
        <v>3454.7645714285613</v>
      </c>
      <c r="H319" s="71">
        <v>16601</v>
      </c>
      <c r="I319" s="73"/>
      <c r="J319" s="73">
        <v>16</v>
      </c>
      <c r="K319" s="73">
        <v>1</v>
      </c>
      <c r="L319" s="73"/>
      <c r="M319" s="73"/>
      <c r="N319" s="73"/>
      <c r="O319" s="73"/>
      <c r="P319" s="73"/>
      <c r="Q319" s="73"/>
      <c r="R319" s="73">
        <v>16</v>
      </c>
      <c r="S319" s="73"/>
      <c r="T319" s="73"/>
      <c r="U319" s="73">
        <v>6</v>
      </c>
      <c r="V319" s="73">
        <v>180</v>
      </c>
      <c r="W319" s="94">
        <v>11</v>
      </c>
      <c r="X319" s="94"/>
      <c r="Y319" s="94"/>
      <c r="Z319" s="94"/>
      <c r="AA319" s="94"/>
      <c r="AB319" s="94"/>
      <c r="AC319" s="95">
        <v>60000</v>
      </c>
      <c r="AD319" s="73"/>
      <c r="AE319" s="73"/>
      <c r="AF319" s="95">
        <v>0</v>
      </c>
      <c r="AG319" s="95">
        <v>0</v>
      </c>
      <c r="AH319" s="95">
        <v>0</v>
      </c>
      <c r="AI319" s="95">
        <v>36000</v>
      </c>
      <c r="AJ319" s="95"/>
      <c r="AK319" s="95"/>
      <c r="AL319" s="95">
        <v>0</v>
      </c>
      <c r="AM319" s="95">
        <v>0</v>
      </c>
      <c r="AN319" s="73"/>
      <c r="AO319" s="96">
        <v>96000</v>
      </c>
      <c r="AP319" s="73">
        <v>0</v>
      </c>
      <c r="AQ319" s="73"/>
      <c r="AR319" s="73"/>
      <c r="AS319" s="73">
        <v>0</v>
      </c>
      <c r="AT319" s="73">
        <v>0</v>
      </c>
      <c r="AU319" s="73">
        <v>0</v>
      </c>
      <c r="AV319" s="73">
        <v>0</v>
      </c>
      <c r="AW319" s="73"/>
      <c r="AX319" s="73"/>
      <c r="AY319" s="73">
        <v>0</v>
      </c>
      <c r="AZ319" s="73">
        <v>0</v>
      </c>
      <c r="BA319" s="73"/>
      <c r="BB319" s="73">
        <v>0</v>
      </c>
      <c r="BC319" s="73">
        <v>8517</v>
      </c>
      <c r="BD319" s="73"/>
      <c r="BE319" s="73"/>
      <c r="BF319" s="73">
        <v>0</v>
      </c>
      <c r="BG319" s="73">
        <v>0</v>
      </c>
      <c r="BH319" s="73">
        <v>0</v>
      </c>
      <c r="BI319" s="73">
        <v>0</v>
      </c>
      <c r="BJ319" s="73"/>
      <c r="BK319" s="73"/>
      <c r="BL319" s="73">
        <v>0</v>
      </c>
      <c r="BM319" s="73">
        <v>0</v>
      </c>
      <c r="BN319" s="73"/>
      <c r="BO319" s="73">
        <v>8517</v>
      </c>
      <c r="BP319" s="73">
        <v>0</v>
      </c>
      <c r="BQ319" s="73"/>
      <c r="BR319" s="73">
        <v>0</v>
      </c>
      <c r="BS319" s="73">
        <v>0</v>
      </c>
      <c r="BT319" s="73">
        <v>0</v>
      </c>
      <c r="BU319" s="73">
        <v>0</v>
      </c>
      <c r="BV319" s="73"/>
      <c r="BW319" s="2"/>
      <c r="BX319" s="2">
        <v>0</v>
      </c>
      <c r="BY319" s="2">
        <v>0</v>
      </c>
      <c r="BZ319" s="2">
        <v>0</v>
      </c>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v>6000</v>
      </c>
      <c r="CZ319" s="2"/>
      <c r="DA319" s="2"/>
      <c r="DB319" s="2"/>
      <c r="DC319" s="2"/>
      <c r="DD319" s="2"/>
      <c r="DE319" s="2"/>
      <c r="DF319" s="2">
        <v>36000</v>
      </c>
      <c r="DG319" s="2"/>
      <c r="DH319" s="2"/>
      <c r="DI319" s="2">
        <v>42000</v>
      </c>
      <c r="DJ319" s="2"/>
      <c r="DK319" s="2"/>
      <c r="DL319" s="2"/>
      <c r="DM319" s="2"/>
      <c r="DN319" s="2"/>
      <c r="DO319" s="2"/>
      <c r="DP319" s="2"/>
      <c r="DQ319" s="2"/>
      <c r="DR319" s="2"/>
      <c r="DS319" s="2"/>
      <c r="DT319" s="2"/>
      <c r="DU319" s="2"/>
      <c r="DV319" s="73"/>
      <c r="DW319" s="73"/>
      <c r="DX319" s="2"/>
      <c r="DY319" s="2"/>
      <c r="DZ319" s="2"/>
      <c r="EA319" s="2"/>
      <c r="EB319" s="2"/>
      <c r="EC319" s="2"/>
      <c r="ED319" s="2"/>
      <c r="EE319" s="2"/>
      <c r="EF319" s="2"/>
      <c r="EG319" s="2"/>
      <c r="EH319" s="2"/>
      <c r="EI319" s="73"/>
      <c r="EJ319" s="2">
        <v>0</v>
      </c>
      <c r="EK319" s="2"/>
      <c r="EL319" s="2">
        <v>0</v>
      </c>
      <c r="EM319" s="2">
        <v>0</v>
      </c>
      <c r="EN319" s="2">
        <v>0</v>
      </c>
      <c r="EO319" s="2"/>
      <c r="EP319" s="2"/>
      <c r="EQ319" s="2">
        <v>0</v>
      </c>
      <c r="ER319" s="2">
        <v>0</v>
      </c>
      <c r="ES319" s="2">
        <v>0</v>
      </c>
      <c r="ET319" s="2">
        <v>0</v>
      </c>
      <c r="EU319" s="3"/>
      <c r="EV319" s="3"/>
      <c r="EW319" s="3"/>
      <c r="EX319" s="3"/>
      <c r="EY319" s="3"/>
      <c r="EZ319" s="3"/>
      <c r="FA319" s="5"/>
      <c r="FB319" s="5"/>
      <c r="FC319" s="5"/>
      <c r="FD319" s="5"/>
      <c r="FE319" s="5"/>
      <c r="FF319" s="5"/>
      <c r="FG319" s="5"/>
      <c r="FH319" s="5"/>
      <c r="FI319" s="5"/>
      <c r="FJ319" s="5"/>
      <c r="FK319" s="5"/>
      <c r="FL319" s="5"/>
      <c r="FM319" s="5"/>
      <c r="FN319" s="5"/>
      <c r="FO319" s="5"/>
      <c r="FP319" s="5"/>
      <c r="FQ319" s="5"/>
      <c r="FR319" s="5"/>
      <c r="FS319" s="5"/>
      <c r="FT319" s="2"/>
      <c r="FU319" s="2"/>
      <c r="FV319" s="2"/>
      <c r="FW319" s="2"/>
      <c r="FX319" s="2"/>
      <c r="FY319" s="2"/>
      <c r="FZ319" s="2"/>
      <c r="GA319" s="2"/>
      <c r="GB319" s="2"/>
      <c r="GC319" s="2"/>
      <c r="GD319" s="2"/>
      <c r="GE319" s="2">
        <v>0</v>
      </c>
      <c r="GF319" s="2"/>
      <c r="GG319" s="2">
        <v>0</v>
      </c>
      <c r="GH319" s="2">
        <v>0</v>
      </c>
      <c r="GI319" s="2">
        <v>0</v>
      </c>
      <c r="GJ319" s="2">
        <v>0</v>
      </c>
      <c r="GK319" s="2"/>
      <c r="GL319" s="2"/>
      <c r="GM319" s="2">
        <v>0</v>
      </c>
      <c r="GN319" s="2">
        <v>0</v>
      </c>
      <c r="GO319" s="2">
        <v>0</v>
      </c>
      <c r="GP319" s="2">
        <v>104517</v>
      </c>
      <c r="GQ319" s="2">
        <v>42000</v>
      </c>
      <c r="GR319" s="2">
        <v>146517</v>
      </c>
      <c r="GS319" s="1"/>
      <c r="GT319" s="1"/>
      <c r="GU319" s="1"/>
      <c r="GV319" s="1" t="s">
        <v>768</v>
      </c>
      <c r="GW319" s="1"/>
      <c r="GX319" s="31"/>
      <c r="GY319" t="s">
        <v>405</v>
      </c>
      <c r="HC319" s="2">
        <v>1348</v>
      </c>
      <c r="HD319" s="2">
        <v>71</v>
      </c>
      <c r="HE319" s="2">
        <v>0</v>
      </c>
      <c r="HF319" s="2">
        <v>127</v>
      </c>
      <c r="HG319" s="2"/>
      <c r="HH319" s="2">
        <v>36129</v>
      </c>
      <c r="HI319" s="2"/>
      <c r="HJ319" s="2">
        <v>71</v>
      </c>
      <c r="HK319" s="2">
        <v>0</v>
      </c>
      <c r="HL319" s="2">
        <v>1348</v>
      </c>
      <c r="HM319" s="2"/>
      <c r="HN319" s="2"/>
      <c r="HO319" s="2">
        <v>67</v>
      </c>
      <c r="HP319" s="2">
        <v>67</v>
      </c>
      <c r="HQ319" s="2">
        <v>193</v>
      </c>
      <c r="HR319" s="2">
        <v>71</v>
      </c>
      <c r="HS319" s="2"/>
      <c r="HT319" s="2"/>
      <c r="HU319" s="4">
        <v>8</v>
      </c>
      <c r="HV319" s="4"/>
      <c r="HW319" s="4"/>
      <c r="HX319" s="4"/>
      <c r="HY319" s="4"/>
      <c r="HZ319" s="4"/>
      <c r="IA319" s="4"/>
      <c r="IB319" s="4"/>
      <c r="IC319" s="4"/>
      <c r="ID319" s="4"/>
      <c r="IE319" s="4"/>
      <c r="IF319" s="64">
        <v>1</v>
      </c>
      <c r="IG319" s="4">
        <v>4.4000000000000004</v>
      </c>
      <c r="IH319" s="4">
        <v>6.4</v>
      </c>
      <c r="II319" s="35">
        <f t="shared" si="22"/>
        <v>4.4000000000000004</v>
      </c>
      <c r="IJ319" s="4"/>
      <c r="IK319" s="4">
        <v>2</v>
      </c>
      <c r="IL319" s="4">
        <v>2</v>
      </c>
      <c r="IM319" s="5">
        <v>175</v>
      </c>
      <c r="IN319" s="1" t="s">
        <v>400</v>
      </c>
      <c r="IO319" s="71">
        <v>1592</v>
      </c>
      <c r="IP319" s="5">
        <v>10512</v>
      </c>
      <c r="IQ319" s="5">
        <v>900</v>
      </c>
      <c r="IR319" s="5">
        <v>0</v>
      </c>
      <c r="IS319" s="5"/>
      <c r="IT319" s="5"/>
      <c r="IU319" s="5"/>
      <c r="IV319" s="5">
        <v>0</v>
      </c>
      <c r="IW319" s="5"/>
      <c r="IX319" s="5">
        <v>12104</v>
      </c>
      <c r="IY319" s="5"/>
      <c r="IZ319" s="5"/>
      <c r="JA319" s="5">
        <v>0</v>
      </c>
      <c r="JB319" s="5">
        <v>0</v>
      </c>
      <c r="JC319" s="5">
        <v>0</v>
      </c>
      <c r="JD319" s="5">
        <v>0</v>
      </c>
      <c r="JE319" s="5"/>
      <c r="JF319" s="5"/>
      <c r="JG319" s="5"/>
      <c r="JH319" s="5"/>
      <c r="JI319" s="5"/>
      <c r="JJ319" s="5"/>
      <c r="JK319" s="5"/>
      <c r="JL319" s="5"/>
      <c r="JM319" s="5"/>
      <c r="JN319" s="5"/>
      <c r="JO319" s="5"/>
      <c r="JP319" s="5"/>
      <c r="JQ319" s="5"/>
      <c r="JR319" s="5">
        <v>879</v>
      </c>
      <c r="JS319" s="5"/>
      <c r="JT319" s="5"/>
      <c r="JU319" s="5">
        <v>58</v>
      </c>
      <c r="JV319" s="5"/>
      <c r="JW319" s="5"/>
      <c r="JX319" s="5"/>
      <c r="JY319" s="5"/>
      <c r="JZ319" s="5"/>
      <c r="KA319" s="5"/>
      <c r="KB319" s="5"/>
      <c r="KC319" s="5"/>
      <c r="KD319" s="5"/>
      <c r="KE319" s="5"/>
      <c r="KF319" s="5">
        <v>1</v>
      </c>
      <c r="KG319" s="5">
        <v>1</v>
      </c>
      <c r="KH319" s="5">
        <v>12</v>
      </c>
      <c r="KI319" s="5">
        <v>61</v>
      </c>
      <c r="KJ319" s="5">
        <v>48</v>
      </c>
      <c r="KK319" s="5">
        <v>48</v>
      </c>
      <c r="KL319" s="5">
        <v>5</v>
      </c>
      <c r="KM319" s="5">
        <v>0</v>
      </c>
      <c r="KN319" s="5"/>
      <c r="KO319" s="5"/>
      <c r="KP319" s="5"/>
      <c r="KQ319" s="5"/>
      <c r="KR319" s="5"/>
      <c r="KS319" s="5"/>
      <c r="KT319" s="5"/>
      <c r="KU319" s="5"/>
      <c r="KV319" s="5"/>
      <c r="KW319" s="5"/>
      <c r="KX319" s="5"/>
      <c r="KY319" s="5"/>
      <c r="KZ319" s="5"/>
      <c r="LA319" s="5"/>
      <c r="LB319" s="5"/>
      <c r="LC319" s="5"/>
      <c r="LD319" s="5"/>
      <c r="LE319" s="5"/>
      <c r="LF319" s="5"/>
      <c r="LG319" s="5"/>
      <c r="LH319" s="5"/>
      <c r="LI319" s="5"/>
      <c r="LJ319" s="5"/>
      <c r="LK319" s="5"/>
      <c r="LL319" s="5"/>
      <c r="LM319" s="5"/>
      <c r="LN319" s="5"/>
      <c r="LO319" s="5"/>
      <c r="LP319" s="5"/>
      <c r="LQ319" s="5"/>
      <c r="LR319" s="5"/>
      <c r="LS319" s="5"/>
      <c r="LT319" s="5"/>
      <c r="LU319" s="5"/>
      <c r="LV319" s="5"/>
      <c r="LW319" s="5"/>
      <c r="LX319" s="5"/>
      <c r="LY319" s="5"/>
      <c r="LZ319" s="5"/>
      <c r="MA319" s="5"/>
      <c r="MB319" s="5"/>
      <c r="MC319" s="5"/>
      <c r="MD319" s="5"/>
      <c r="ME319" s="5"/>
      <c r="MF319" s="5"/>
      <c r="MG319" s="5"/>
      <c r="MH319" s="5"/>
      <c r="MI319" s="5"/>
      <c r="MJ319" s="5"/>
      <c r="MK319" s="5"/>
      <c r="ML319" s="5"/>
      <c r="MM319" s="5"/>
      <c r="MN319" s="5"/>
      <c r="MO319" s="5">
        <v>5</v>
      </c>
      <c r="MP319" s="5">
        <v>0</v>
      </c>
      <c r="MQ319" s="5"/>
      <c r="MR319" s="5"/>
      <c r="MS319" s="5">
        <v>58207</v>
      </c>
      <c r="MT319" s="5"/>
      <c r="MU319" s="5">
        <v>0</v>
      </c>
      <c r="MV319" s="5"/>
      <c r="MW319" s="5"/>
      <c r="MX319" s="5"/>
      <c r="MY319" s="5"/>
      <c r="MZ319" s="5"/>
      <c r="NA319" s="5"/>
      <c r="NB319" s="5"/>
      <c r="NC319" s="5"/>
      <c r="ND319" s="5"/>
      <c r="NE319" s="5"/>
      <c r="NF319" s="5"/>
      <c r="NG319" s="5"/>
      <c r="NH319" s="5"/>
      <c r="NI319" s="5"/>
      <c r="NJ319" s="5"/>
      <c r="NK319" s="5"/>
      <c r="NX319" s="18">
        <f t="shared" ref="NX319:NX330" si="26">G319/IG319</f>
        <v>785.1737662337639</v>
      </c>
      <c r="NY319" t="str">
        <f t="shared" si="23"/>
        <v>Smaller</v>
      </c>
      <c r="NZ319" t="str">
        <f t="shared" si="24"/>
        <v>Small</v>
      </c>
    </row>
    <row r="320" spans="1:390">
      <c r="A320" s="1" t="s">
        <v>652</v>
      </c>
      <c r="B320" s="1" t="s">
        <v>653</v>
      </c>
      <c r="C320" s="32" t="s">
        <v>654</v>
      </c>
      <c r="D320" s="31" t="s">
        <v>393</v>
      </c>
      <c r="E320" s="1">
        <v>20080</v>
      </c>
      <c r="F320" s="1" t="s">
        <v>763</v>
      </c>
      <c r="G320" s="5">
        <v>13922.401714285719</v>
      </c>
      <c r="H320" s="71">
        <v>10000</v>
      </c>
      <c r="I320" s="73"/>
      <c r="J320" s="73">
        <v>100</v>
      </c>
      <c r="K320" s="73">
        <v>10</v>
      </c>
      <c r="L320" s="73"/>
      <c r="M320" s="73"/>
      <c r="N320" s="73"/>
      <c r="O320" s="73"/>
      <c r="P320" s="73"/>
      <c r="Q320" s="73"/>
      <c r="R320" s="73">
        <v>30</v>
      </c>
      <c r="S320" s="73"/>
      <c r="T320" s="73"/>
      <c r="U320" s="73" t="s">
        <v>832</v>
      </c>
      <c r="V320" s="73">
        <v>300</v>
      </c>
      <c r="W320" s="94">
        <v>80</v>
      </c>
      <c r="X320" s="94"/>
      <c r="Y320" s="94"/>
      <c r="Z320" s="94"/>
      <c r="AA320" s="94"/>
      <c r="AB320" s="94"/>
      <c r="AC320" s="95">
        <v>64262.53</v>
      </c>
      <c r="AD320" s="73"/>
      <c r="AE320" s="73"/>
      <c r="AF320" s="95"/>
      <c r="AG320" s="95">
        <v>3762.53</v>
      </c>
      <c r="AH320" s="95"/>
      <c r="AI320" s="95"/>
      <c r="AJ320" s="95"/>
      <c r="AK320" s="95"/>
      <c r="AL320" s="95"/>
      <c r="AM320" s="95">
        <v>60500</v>
      </c>
      <c r="AN320" s="73"/>
      <c r="AO320" s="96">
        <v>64262.53</v>
      </c>
      <c r="AP320" s="73">
        <v>5000</v>
      </c>
      <c r="AQ320" s="73"/>
      <c r="AR320" s="73"/>
      <c r="AS320" s="73"/>
      <c r="AT320" s="73"/>
      <c r="AU320" s="73"/>
      <c r="AV320" s="73"/>
      <c r="AW320" s="73"/>
      <c r="AX320" s="73"/>
      <c r="AY320" s="73"/>
      <c r="AZ320" s="73">
        <v>5000</v>
      </c>
      <c r="BA320" s="73"/>
      <c r="BB320" s="73">
        <v>5000</v>
      </c>
      <c r="BC320" s="73">
        <v>19499.21</v>
      </c>
      <c r="BD320" s="73"/>
      <c r="BE320" s="73"/>
      <c r="BF320" s="73"/>
      <c r="BG320" s="73"/>
      <c r="BH320" s="73"/>
      <c r="BI320" s="73"/>
      <c r="BJ320" s="73"/>
      <c r="BK320" s="73"/>
      <c r="BL320" s="73"/>
      <c r="BM320" s="73">
        <v>2065.21</v>
      </c>
      <c r="BN320" s="73"/>
      <c r="BO320" s="73">
        <v>19499.21</v>
      </c>
      <c r="BP320" s="73">
        <v>0</v>
      </c>
      <c r="BQ320" s="73"/>
      <c r="BR320" s="73"/>
      <c r="BS320" s="73"/>
      <c r="BT320" s="73"/>
      <c r="BU320" s="73"/>
      <c r="BV320" s="73"/>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v>152825</v>
      </c>
      <c r="CZ320" s="2"/>
      <c r="DA320" s="2"/>
      <c r="DB320" s="2"/>
      <c r="DC320" s="2"/>
      <c r="DD320" s="2"/>
      <c r="DE320" s="2"/>
      <c r="DF320" s="2"/>
      <c r="DG320" s="2"/>
      <c r="DH320" s="2">
        <v>152825</v>
      </c>
      <c r="DI320" s="2">
        <v>152825</v>
      </c>
      <c r="DJ320" s="2"/>
      <c r="DK320" s="2"/>
      <c r="DL320" s="2"/>
      <c r="DM320" s="2"/>
      <c r="DN320" s="2"/>
      <c r="DO320" s="2"/>
      <c r="DP320" s="2"/>
      <c r="DQ320" s="2"/>
      <c r="DR320" s="2"/>
      <c r="DS320" s="2"/>
      <c r="DT320" s="2"/>
      <c r="DU320" s="2"/>
      <c r="DV320" s="73"/>
      <c r="DW320" s="73"/>
      <c r="DX320" s="2"/>
      <c r="DY320" s="2"/>
      <c r="DZ320" s="2"/>
      <c r="EA320" s="2"/>
      <c r="EB320" s="2"/>
      <c r="EC320" s="2"/>
      <c r="ED320" s="2"/>
      <c r="EE320" s="2"/>
      <c r="EF320" s="2"/>
      <c r="EG320" s="2"/>
      <c r="EH320" s="2"/>
      <c r="EI320" s="73"/>
      <c r="EJ320" s="2">
        <v>6354.62</v>
      </c>
      <c r="EK320" s="2"/>
      <c r="EL320" s="2"/>
      <c r="EM320" s="2">
        <v>4305.92</v>
      </c>
      <c r="EN320" s="2"/>
      <c r="EO320" s="2"/>
      <c r="EP320" s="2"/>
      <c r="EQ320" s="2"/>
      <c r="ER320" s="2"/>
      <c r="ES320" s="2">
        <v>2048.6999999999998</v>
      </c>
      <c r="ET320" s="2">
        <v>6354.62</v>
      </c>
      <c r="EU320" s="3"/>
      <c r="EV320" s="3"/>
      <c r="EW320" s="3"/>
      <c r="EX320" s="3"/>
      <c r="EY320" s="3"/>
      <c r="EZ320" s="3"/>
      <c r="FA320" s="5"/>
      <c r="FB320" s="5"/>
      <c r="FC320" s="5"/>
      <c r="FD320" s="5"/>
      <c r="FE320" s="5"/>
      <c r="FF320" s="5"/>
      <c r="FG320" s="5"/>
      <c r="FH320" s="5"/>
      <c r="FI320" s="5"/>
      <c r="FJ320" s="5"/>
      <c r="FK320" s="5"/>
      <c r="FL320" s="5"/>
      <c r="FM320" s="5"/>
      <c r="FN320" s="5"/>
      <c r="FO320" s="5"/>
      <c r="FP320" s="5"/>
      <c r="FQ320" s="5"/>
      <c r="FR320" s="5"/>
      <c r="FS320" s="5"/>
      <c r="FT320" s="2"/>
      <c r="FU320" s="2"/>
      <c r="FV320" s="2"/>
      <c r="FW320" s="2"/>
      <c r="FX320" s="2"/>
      <c r="FY320" s="2"/>
      <c r="FZ320" s="2"/>
      <c r="GA320" s="2"/>
      <c r="GB320" s="2"/>
      <c r="GC320" s="2"/>
      <c r="GD320" s="2"/>
      <c r="GE320" s="2"/>
      <c r="GF320" s="2"/>
      <c r="GG320" s="2"/>
      <c r="GH320" s="2"/>
      <c r="GI320" s="2"/>
      <c r="GJ320" s="2"/>
      <c r="GK320" s="2"/>
      <c r="GL320" s="2"/>
      <c r="GM320" s="2"/>
      <c r="GN320" s="2"/>
      <c r="GO320" s="2"/>
      <c r="GP320" s="2">
        <v>83761.739999999991</v>
      </c>
      <c r="GQ320" s="2">
        <v>164179.62</v>
      </c>
      <c r="GR320" s="2">
        <v>247941.36</v>
      </c>
      <c r="GS320" s="1" t="s">
        <v>420</v>
      </c>
      <c r="GT320" s="1"/>
      <c r="GU320" s="1" t="s">
        <v>439</v>
      </c>
      <c r="GV320" s="1" t="s">
        <v>766</v>
      </c>
      <c r="GW320" s="1"/>
      <c r="GX320" t="s">
        <v>459</v>
      </c>
      <c r="GY320" t="s">
        <v>405</v>
      </c>
      <c r="HB320" t="s">
        <v>602</v>
      </c>
      <c r="HC320" s="2">
        <v>1783</v>
      </c>
      <c r="HD320" s="2">
        <v>1856</v>
      </c>
      <c r="HE320" s="2">
        <v>22352</v>
      </c>
      <c r="HF320" s="2">
        <v>51</v>
      </c>
      <c r="HG320" s="2"/>
      <c r="HH320" s="2">
        <v>83709</v>
      </c>
      <c r="HI320" s="2"/>
      <c r="HJ320" s="2">
        <v>41</v>
      </c>
      <c r="HK320" s="2">
        <v>2970</v>
      </c>
      <c r="HL320" s="2"/>
      <c r="HM320" s="2"/>
      <c r="HN320" s="2"/>
      <c r="HO320" s="2"/>
      <c r="HP320" s="2"/>
      <c r="HQ320" s="2"/>
      <c r="HR320" s="2"/>
      <c r="HS320" s="2"/>
      <c r="HT320" s="2"/>
      <c r="HU320" s="4">
        <v>7</v>
      </c>
      <c r="HV320" s="4"/>
      <c r="HW320" s="4"/>
      <c r="HX320" s="4"/>
      <c r="HY320" s="4"/>
      <c r="HZ320" s="4"/>
      <c r="IA320" s="4"/>
      <c r="IB320" s="4"/>
      <c r="IC320" s="4"/>
      <c r="ID320" s="4"/>
      <c r="IE320" s="4"/>
      <c r="IF320" s="64">
        <v>0.47499999999999998</v>
      </c>
      <c r="IG320" s="4">
        <v>4.63</v>
      </c>
      <c r="IH320" s="4">
        <v>10.955</v>
      </c>
      <c r="II320" s="35">
        <f t="shared" si="22"/>
        <v>4.63</v>
      </c>
      <c r="IJ320" s="4"/>
      <c r="IK320" s="4">
        <v>9</v>
      </c>
      <c r="IL320" s="4">
        <v>6.3250000000000002</v>
      </c>
      <c r="IM320" s="5"/>
      <c r="IN320" s="1"/>
      <c r="IO320" s="71">
        <v>16904</v>
      </c>
      <c r="IP320" s="5">
        <v>0</v>
      </c>
      <c r="IQ320" s="5">
        <v>18942</v>
      </c>
      <c r="IR320" s="5">
        <v>2064</v>
      </c>
      <c r="IS320" s="5"/>
      <c r="IT320" s="5"/>
      <c r="IU320" s="5"/>
      <c r="IV320" s="5">
        <v>1389</v>
      </c>
      <c r="IW320" s="5"/>
      <c r="IX320" s="5">
        <v>39296</v>
      </c>
      <c r="IY320" s="5"/>
      <c r="IZ320" s="5"/>
      <c r="JA320" s="5"/>
      <c r="JB320" s="5"/>
      <c r="JC320" s="5"/>
      <c r="JD320" s="5"/>
      <c r="JE320" s="5"/>
      <c r="JF320" s="5"/>
      <c r="JG320" s="5"/>
      <c r="JH320" s="5"/>
      <c r="JI320" s="5"/>
      <c r="JJ320" s="5"/>
      <c r="JK320" s="5"/>
      <c r="JL320" s="5"/>
      <c r="JM320" s="5"/>
      <c r="JN320" s="5"/>
      <c r="JO320" s="5"/>
      <c r="JP320" s="5"/>
      <c r="JQ320" s="5"/>
      <c r="JR320" s="5">
        <v>6346</v>
      </c>
      <c r="JS320" s="5"/>
      <c r="JT320" s="5"/>
      <c r="JU320" s="5">
        <v>280</v>
      </c>
      <c r="JV320" s="5"/>
      <c r="JW320" s="5"/>
      <c r="JX320" s="5"/>
      <c r="JY320" s="5"/>
      <c r="JZ320" s="5"/>
      <c r="KA320" s="5"/>
      <c r="KB320" s="5"/>
      <c r="KC320" s="5"/>
      <c r="KD320" s="5"/>
      <c r="KE320" s="5"/>
      <c r="KF320" s="5"/>
      <c r="KG320" s="5"/>
      <c r="KH320" s="5"/>
      <c r="KI320" s="5">
        <v>59</v>
      </c>
      <c r="KJ320" s="5">
        <v>50</v>
      </c>
      <c r="KK320" s="5">
        <v>50</v>
      </c>
      <c r="KL320" s="5">
        <v>5</v>
      </c>
      <c r="KM320" s="5">
        <v>0</v>
      </c>
      <c r="KN320" s="5"/>
      <c r="KO320" s="5"/>
      <c r="KP320" s="5"/>
      <c r="KQ320" s="5"/>
      <c r="KR320" s="5"/>
      <c r="KS320" s="5"/>
      <c r="KT320" s="5"/>
      <c r="KU320" s="5"/>
      <c r="KV320" s="5"/>
      <c r="KW320" s="5"/>
      <c r="KX320" s="5"/>
      <c r="KY320" s="5"/>
      <c r="KZ320" s="5"/>
      <c r="LA320" s="5"/>
      <c r="LB320" s="5"/>
      <c r="LC320" s="5"/>
      <c r="LD320" s="5"/>
      <c r="LE320" s="5"/>
      <c r="LF320" s="5"/>
      <c r="LG320" s="5"/>
      <c r="LH320" s="5"/>
      <c r="LI320" s="5"/>
      <c r="LJ320" s="5"/>
      <c r="LK320" s="5"/>
      <c r="LL320" s="5"/>
      <c r="LM320" s="5"/>
      <c r="LN320" s="5"/>
      <c r="LO320" s="5"/>
      <c r="LP320" s="5"/>
      <c r="LQ320" s="5"/>
      <c r="LR320" s="5"/>
      <c r="LS320" s="5"/>
      <c r="LT320" s="5"/>
      <c r="LU320" s="5"/>
      <c r="LV320" s="5"/>
      <c r="LW320" s="5"/>
      <c r="LX320" s="5"/>
      <c r="LY320" s="5"/>
      <c r="LZ320" s="5"/>
      <c r="MA320" s="5"/>
      <c r="MB320" s="5"/>
      <c r="MC320" s="5"/>
      <c r="MD320" s="5"/>
      <c r="ME320" s="5"/>
      <c r="MF320" s="5"/>
      <c r="MG320" s="5"/>
      <c r="MH320" s="5"/>
      <c r="MI320" s="5"/>
      <c r="MJ320" s="5"/>
      <c r="MK320" s="5"/>
      <c r="ML320" s="5"/>
      <c r="MM320" s="5"/>
      <c r="MN320" s="5"/>
      <c r="MO320" s="5">
        <v>5</v>
      </c>
      <c r="MP320" s="5">
        <v>0</v>
      </c>
      <c r="MQ320" s="5"/>
      <c r="MR320" s="5"/>
      <c r="MS320" s="5">
        <v>305078</v>
      </c>
      <c r="MT320" s="5"/>
      <c r="MU320" s="5"/>
      <c r="MV320" s="5"/>
      <c r="MW320" s="5"/>
      <c r="MX320" s="5"/>
      <c r="MY320" s="5"/>
      <c r="MZ320" s="5"/>
      <c r="NA320" s="5"/>
      <c r="NB320" s="5"/>
      <c r="NC320" s="5"/>
      <c r="ND320" s="5"/>
      <c r="NE320" s="5"/>
      <c r="NF320" s="5"/>
      <c r="NG320" s="5"/>
      <c r="NH320" s="5"/>
      <c r="NI320" s="5"/>
      <c r="NJ320" s="5"/>
      <c r="NK320" s="5"/>
      <c r="NX320" s="18">
        <f t="shared" si="26"/>
        <v>3006.9982104288811</v>
      </c>
      <c r="NY320" t="str">
        <f t="shared" si="23"/>
        <v>Larger</v>
      </c>
      <c r="NZ320" t="str">
        <f t="shared" si="24"/>
        <v>Medium</v>
      </c>
    </row>
    <row r="321" spans="1:390">
      <c r="A321" s="1" t="s">
        <v>598</v>
      </c>
      <c r="B321" s="1" t="s">
        <v>714</v>
      </c>
      <c r="C321" s="32" t="s">
        <v>715</v>
      </c>
      <c r="D321" s="1" t="s">
        <v>404</v>
      </c>
      <c r="E321" s="1">
        <v>20080</v>
      </c>
      <c r="F321" s="1" t="s">
        <v>763</v>
      </c>
      <c r="G321" s="5">
        <v>19665.711999999974</v>
      </c>
      <c r="H321" s="71">
        <v>7200</v>
      </c>
      <c r="I321" s="73"/>
      <c r="J321" s="73">
        <v>118</v>
      </c>
      <c r="K321" s="73">
        <v>15</v>
      </c>
      <c r="L321" s="73"/>
      <c r="M321" s="73"/>
      <c r="N321" s="73"/>
      <c r="O321" s="73"/>
      <c r="P321" s="73"/>
      <c r="Q321" s="73"/>
      <c r="R321" s="73">
        <v>99</v>
      </c>
      <c r="S321" s="73"/>
      <c r="T321" s="73"/>
      <c r="U321" s="73">
        <v>89</v>
      </c>
      <c r="V321" s="73">
        <v>997</v>
      </c>
      <c r="W321" s="94"/>
      <c r="X321" s="94"/>
      <c r="Y321" s="94"/>
      <c r="Z321" s="94"/>
      <c r="AA321" s="94"/>
      <c r="AB321" s="94"/>
      <c r="AC321" s="95">
        <v>70259</v>
      </c>
      <c r="AD321" s="73"/>
      <c r="AE321" s="73"/>
      <c r="AF321" s="95"/>
      <c r="AG321" s="95">
        <v>29818</v>
      </c>
      <c r="AH321" s="95"/>
      <c r="AI321" s="95"/>
      <c r="AJ321" s="95"/>
      <c r="AK321" s="95"/>
      <c r="AL321" s="95"/>
      <c r="AM321" s="95">
        <v>3314</v>
      </c>
      <c r="AN321" s="73"/>
      <c r="AO321" s="96">
        <v>103391</v>
      </c>
      <c r="AP321" s="73"/>
      <c r="AQ321" s="73"/>
      <c r="AR321" s="73"/>
      <c r="AS321" s="73"/>
      <c r="AT321" s="73"/>
      <c r="AU321" s="73"/>
      <c r="AV321" s="73"/>
      <c r="AW321" s="73"/>
      <c r="AX321" s="73"/>
      <c r="AY321" s="73"/>
      <c r="AZ321" s="73">
        <v>5000</v>
      </c>
      <c r="BA321" s="73"/>
      <c r="BB321" s="73">
        <v>5000</v>
      </c>
      <c r="BC321" s="73">
        <v>31455.66</v>
      </c>
      <c r="BD321" s="73"/>
      <c r="BE321" s="73"/>
      <c r="BF321" s="73"/>
      <c r="BG321" s="73"/>
      <c r="BH321" s="73"/>
      <c r="BI321" s="73"/>
      <c r="BJ321" s="73"/>
      <c r="BK321" s="73"/>
      <c r="BL321" s="73">
        <v>904.42</v>
      </c>
      <c r="BM321" s="73"/>
      <c r="BN321" s="73"/>
      <c r="BO321" s="73">
        <v>32360.080000000002</v>
      </c>
      <c r="BP321" s="73">
        <v>6141.26</v>
      </c>
      <c r="BQ321" s="73"/>
      <c r="BR321" s="73"/>
      <c r="BS321" s="73"/>
      <c r="BT321" s="73"/>
      <c r="BU321" s="73"/>
      <c r="BV321" s="73"/>
      <c r="BW321" s="2"/>
      <c r="BX321" s="2"/>
      <c r="BY321" s="2"/>
      <c r="BZ321" s="2">
        <v>6141.26</v>
      </c>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v>36000</v>
      </c>
      <c r="DG321" s="2"/>
      <c r="DH321" s="2">
        <v>39309.25</v>
      </c>
      <c r="DI321" s="2">
        <v>75309.25</v>
      </c>
      <c r="DJ321" s="2"/>
      <c r="DK321" s="2"/>
      <c r="DL321" s="2"/>
      <c r="DM321" s="2"/>
      <c r="DN321" s="2"/>
      <c r="DO321" s="2"/>
      <c r="DP321" s="2"/>
      <c r="DQ321" s="2"/>
      <c r="DR321" s="2"/>
      <c r="DS321" s="2"/>
      <c r="DT321" s="2"/>
      <c r="DU321" s="2"/>
      <c r="DV321" s="73"/>
      <c r="DW321" s="73"/>
      <c r="DX321" s="2"/>
      <c r="DY321" s="2"/>
      <c r="DZ321" s="2"/>
      <c r="EA321" s="2"/>
      <c r="EB321" s="2"/>
      <c r="EC321" s="2"/>
      <c r="ED321" s="2"/>
      <c r="EE321" s="2"/>
      <c r="EF321" s="2"/>
      <c r="EG321" s="2"/>
      <c r="EH321" s="2"/>
      <c r="EI321" s="73"/>
      <c r="EJ321" s="2"/>
      <c r="EK321" s="2"/>
      <c r="EL321" s="2"/>
      <c r="EM321" s="2"/>
      <c r="EN321" s="2"/>
      <c r="EO321" s="2"/>
      <c r="EP321" s="2"/>
      <c r="EQ321" s="2"/>
      <c r="ER321" s="2"/>
      <c r="ES321" s="2"/>
      <c r="ET321" s="2"/>
      <c r="EU321" s="3"/>
      <c r="EV321" s="3"/>
      <c r="EW321" s="3"/>
      <c r="EX321" s="3"/>
      <c r="EY321" s="3"/>
      <c r="EZ321" s="3"/>
      <c r="FA321" s="5"/>
      <c r="FB321" s="5"/>
      <c r="FC321" s="5"/>
      <c r="FD321" s="5"/>
      <c r="FE321" s="5"/>
      <c r="FF321" s="5"/>
      <c r="FG321" s="5"/>
      <c r="FH321" s="5"/>
      <c r="FI321" s="5"/>
      <c r="FJ321" s="5"/>
      <c r="FK321" s="5"/>
      <c r="FL321" s="5"/>
      <c r="FM321" s="5"/>
      <c r="FN321" s="5"/>
      <c r="FO321" s="5"/>
      <c r="FP321" s="5"/>
      <c r="FQ321" s="5"/>
      <c r="FR321" s="5"/>
      <c r="FS321" s="5"/>
      <c r="FT321" s="2"/>
      <c r="FU321" s="2"/>
      <c r="FV321" s="2"/>
      <c r="FW321" s="2"/>
      <c r="FX321" s="2"/>
      <c r="FY321" s="2"/>
      <c r="FZ321" s="2"/>
      <c r="GA321" s="2"/>
      <c r="GB321" s="2"/>
      <c r="GC321" s="2"/>
      <c r="GD321" s="2"/>
      <c r="GE321" s="2"/>
      <c r="GF321" s="2"/>
      <c r="GG321" s="2"/>
      <c r="GH321" s="2"/>
      <c r="GI321" s="2"/>
      <c r="GJ321" s="2"/>
      <c r="GK321" s="2"/>
      <c r="GL321" s="2"/>
      <c r="GM321" s="2"/>
      <c r="GN321" s="2"/>
      <c r="GO321" s="2"/>
      <c r="GP321" s="2">
        <v>141892.34000000003</v>
      </c>
      <c r="GQ321" s="2">
        <v>80309.25</v>
      </c>
      <c r="GR321" s="2">
        <v>222201.59000000003</v>
      </c>
      <c r="GS321" s="1" t="s">
        <v>420</v>
      </c>
      <c r="GT321" s="1"/>
      <c r="GU321" s="1" t="s">
        <v>439</v>
      </c>
      <c r="GV321" s="1" t="s">
        <v>766</v>
      </c>
      <c r="GW321" s="1"/>
      <c r="GX321" s="31"/>
      <c r="GY321" t="s">
        <v>405</v>
      </c>
      <c r="HC321" s="2">
        <v>1139</v>
      </c>
      <c r="HD321" s="2">
        <v>2920</v>
      </c>
      <c r="HE321" s="2">
        <v>6123</v>
      </c>
      <c r="HF321" s="2">
        <v>215</v>
      </c>
      <c r="HG321" s="2"/>
      <c r="HH321" s="2">
        <v>90710</v>
      </c>
      <c r="HI321" s="2"/>
      <c r="HJ321" s="2">
        <v>34</v>
      </c>
      <c r="HK321" s="2">
        <v>2970</v>
      </c>
      <c r="HL321" s="2">
        <v>1161</v>
      </c>
      <c r="HM321" s="2"/>
      <c r="HN321" s="2"/>
      <c r="HO321" s="2">
        <v>219</v>
      </c>
      <c r="HP321" s="2">
        <v>240</v>
      </c>
      <c r="HQ321" s="2">
        <v>55</v>
      </c>
      <c r="HR321" s="2">
        <v>41</v>
      </c>
      <c r="HS321" s="2"/>
      <c r="HT321" s="2"/>
      <c r="HU321" s="4">
        <v>5.4</v>
      </c>
      <c r="HV321" s="4"/>
      <c r="HW321" s="4"/>
      <c r="HX321" s="4"/>
      <c r="HY321" s="4"/>
      <c r="HZ321" s="4"/>
      <c r="IA321" s="4"/>
      <c r="IB321" s="4"/>
      <c r="IC321" s="4"/>
      <c r="ID321" s="4"/>
      <c r="IE321" s="4"/>
      <c r="IF321" s="64">
        <v>3.25</v>
      </c>
      <c r="IG321" s="4">
        <v>5.4</v>
      </c>
      <c r="IH321" s="4">
        <v>10.9</v>
      </c>
      <c r="II321" s="35">
        <f t="shared" si="22"/>
        <v>5.4</v>
      </c>
      <c r="IJ321" s="4"/>
      <c r="IK321" s="4">
        <v>5.5</v>
      </c>
      <c r="IL321" s="4">
        <v>5.5</v>
      </c>
      <c r="IM321" s="5">
        <v>3776</v>
      </c>
      <c r="IN321" s="1" t="s">
        <v>411</v>
      </c>
      <c r="IO321" s="71">
        <v>13405</v>
      </c>
      <c r="IP321" s="5">
        <v>21377</v>
      </c>
      <c r="IQ321" s="5">
        <v>1420</v>
      </c>
      <c r="IR321" s="5">
        <v>11650</v>
      </c>
      <c r="IS321" s="5"/>
      <c r="IT321" s="5"/>
      <c r="IU321" s="5"/>
      <c r="IV321" s="5"/>
      <c r="IW321" s="5"/>
      <c r="IX321" s="5">
        <v>47852</v>
      </c>
      <c r="IY321" s="5"/>
      <c r="IZ321" s="5"/>
      <c r="JA321" s="5">
        <v>12</v>
      </c>
      <c r="JB321" s="5">
        <v>12</v>
      </c>
      <c r="JC321" s="5">
        <v>18</v>
      </c>
      <c r="JD321" s="5">
        <v>18</v>
      </c>
      <c r="JE321" s="5"/>
      <c r="JF321" s="5"/>
      <c r="JG321" s="5"/>
      <c r="JH321" s="5"/>
      <c r="JI321" s="5"/>
      <c r="JJ321" s="5"/>
      <c r="JK321" s="5"/>
      <c r="JL321" s="5"/>
      <c r="JM321" s="5"/>
      <c r="JN321" s="5"/>
      <c r="JO321" s="5"/>
      <c r="JP321" s="5"/>
      <c r="JQ321" s="5"/>
      <c r="JR321" s="5">
        <v>6317</v>
      </c>
      <c r="JS321" s="5"/>
      <c r="JT321" s="5"/>
      <c r="JU321" s="5">
        <v>222</v>
      </c>
      <c r="JV321" s="5"/>
      <c r="JW321" s="5"/>
      <c r="JX321" s="5"/>
      <c r="JY321" s="5"/>
      <c r="JZ321" s="5"/>
      <c r="KA321" s="5"/>
      <c r="KB321" s="5"/>
      <c r="KC321" s="5"/>
      <c r="KD321" s="5"/>
      <c r="KE321" s="5"/>
      <c r="KF321" s="5">
        <v>1</v>
      </c>
      <c r="KG321" s="5">
        <v>1</v>
      </c>
      <c r="KH321" s="5">
        <v>27</v>
      </c>
      <c r="KI321" s="5"/>
      <c r="KJ321" s="5">
        <v>24</v>
      </c>
      <c r="KK321" s="5">
        <v>24</v>
      </c>
      <c r="KL321" s="5">
        <v>5</v>
      </c>
      <c r="KM321" s="5">
        <v>5</v>
      </c>
      <c r="KN321" s="5"/>
      <c r="KO321" s="5"/>
      <c r="KP321" s="5"/>
      <c r="KQ321" s="5"/>
      <c r="KR321" s="5"/>
      <c r="KS321" s="5"/>
      <c r="KT321" s="5"/>
      <c r="KU321" s="5"/>
      <c r="KV321" s="5"/>
      <c r="KW321" s="5"/>
      <c r="KX321" s="5"/>
      <c r="KY321" s="5"/>
      <c r="KZ321" s="5"/>
      <c r="LA321" s="5"/>
      <c r="LB321" s="5"/>
      <c r="LC321" s="5"/>
      <c r="LD321" s="5"/>
      <c r="LE321" s="5"/>
      <c r="LF321" s="5"/>
      <c r="LG321" s="5"/>
      <c r="LH321" s="5"/>
      <c r="LI321" s="5"/>
      <c r="LJ321" s="5"/>
      <c r="LK321" s="5"/>
      <c r="LL321" s="5"/>
      <c r="LM321" s="5"/>
      <c r="LN321" s="5"/>
      <c r="LO321" s="5"/>
      <c r="LP321" s="5"/>
      <c r="LQ321" s="5"/>
      <c r="LR321" s="5"/>
      <c r="LS321" s="5"/>
      <c r="LT321" s="5"/>
      <c r="LU321" s="5"/>
      <c r="LV321" s="5"/>
      <c r="LW321" s="5"/>
      <c r="LX321" s="5"/>
      <c r="LY321" s="5"/>
      <c r="LZ321" s="5"/>
      <c r="MA321" s="5"/>
      <c r="MB321" s="5"/>
      <c r="MC321" s="5"/>
      <c r="MD321" s="5"/>
      <c r="ME321" s="5"/>
      <c r="MF321" s="5"/>
      <c r="MG321" s="5"/>
      <c r="MH321" s="5"/>
      <c r="MI321" s="5"/>
      <c r="MJ321" s="5"/>
      <c r="MK321" s="5"/>
      <c r="ML321" s="5"/>
      <c r="MM321" s="5"/>
      <c r="MN321" s="5"/>
      <c r="MO321" s="5">
        <v>240</v>
      </c>
      <c r="MP321" s="5">
        <v>75</v>
      </c>
      <c r="MQ321" s="5"/>
      <c r="MR321" s="5"/>
      <c r="MS321" s="5">
        <v>278036</v>
      </c>
      <c r="MT321" s="5"/>
      <c r="MU321" s="5">
        <v>34</v>
      </c>
      <c r="MV321" s="5"/>
      <c r="MW321" s="5"/>
      <c r="MX321" s="5"/>
      <c r="MY321" s="5"/>
      <c r="MZ321" s="5"/>
      <c r="NA321" s="5"/>
      <c r="NB321" s="5"/>
      <c r="NC321" s="5"/>
      <c r="ND321" s="5"/>
      <c r="NE321" s="5"/>
      <c r="NF321" s="5"/>
      <c r="NG321" s="5"/>
      <c r="NH321" s="5"/>
      <c r="NI321" s="5"/>
      <c r="NJ321" s="5"/>
      <c r="NK321" s="5"/>
      <c r="NX321" s="18">
        <f t="shared" si="26"/>
        <v>3641.7985185185134</v>
      </c>
      <c r="NY321" t="str">
        <f t="shared" si="23"/>
        <v>Larger</v>
      </c>
      <c r="NZ321" t="str">
        <f t="shared" si="24"/>
        <v>Medium</v>
      </c>
    </row>
    <row r="322" spans="1:390">
      <c r="A322" s="1" t="s">
        <v>620</v>
      </c>
      <c r="B322" s="1" t="s">
        <v>621</v>
      </c>
      <c r="C322" s="32" t="s">
        <v>622</v>
      </c>
      <c r="D322" s="31" t="s">
        <v>393</v>
      </c>
      <c r="E322" s="1">
        <v>20080</v>
      </c>
      <c r="F322" s="1" t="s">
        <v>763</v>
      </c>
      <c r="G322" s="5">
        <v>16884.73295238096</v>
      </c>
      <c r="H322" s="71">
        <v>82000</v>
      </c>
      <c r="I322" s="73"/>
      <c r="J322" s="73">
        <v>225</v>
      </c>
      <c r="K322" s="73">
        <v>24</v>
      </c>
      <c r="L322" s="73"/>
      <c r="M322" s="73"/>
      <c r="N322" s="73"/>
      <c r="O322" s="73"/>
      <c r="P322" s="73"/>
      <c r="Q322" s="73"/>
      <c r="R322" s="73">
        <v>55</v>
      </c>
      <c r="S322" s="73"/>
      <c r="T322" s="73"/>
      <c r="U322" s="73">
        <v>90</v>
      </c>
      <c r="V322" s="73">
        <v>351</v>
      </c>
      <c r="W322" s="94">
        <v>260</v>
      </c>
      <c r="X322" s="94"/>
      <c r="Y322" s="94"/>
      <c r="Z322" s="94"/>
      <c r="AA322" s="94"/>
      <c r="AB322" s="94"/>
      <c r="AC322" s="95">
        <v>71249</v>
      </c>
      <c r="AD322" s="73"/>
      <c r="AE322" s="73"/>
      <c r="AF322" s="95">
        <v>0</v>
      </c>
      <c r="AG322" s="95">
        <v>0</v>
      </c>
      <c r="AH322" s="95">
        <v>0</v>
      </c>
      <c r="AI322" s="95">
        <v>0</v>
      </c>
      <c r="AJ322" s="95"/>
      <c r="AK322" s="95"/>
      <c r="AL322" s="95">
        <v>0</v>
      </c>
      <c r="AM322" s="95">
        <v>0</v>
      </c>
      <c r="AN322" s="73"/>
      <c r="AO322" s="96">
        <v>72149</v>
      </c>
      <c r="AP322" s="73">
        <v>5500</v>
      </c>
      <c r="AQ322" s="73"/>
      <c r="AR322" s="73"/>
      <c r="AS322" s="73">
        <v>0</v>
      </c>
      <c r="AT322" s="73">
        <v>0</v>
      </c>
      <c r="AU322" s="73">
        <v>0</v>
      </c>
      <c r="AV322" s="73">
        <v>0</v>
      </c>
      <c r="AW322" s="73"/>
      <c r="AX322" s="73"/>
      <c r="AY322" s="73">
        <v>0</v>
      </c>
      <c r="AZ322" s="73">
        <v>0</v>
      </c>
      <c r="BA322" s="73"/>
      <c r="BB322" s="73">
        <v>5500</v>
      </c>
      <c r="BC322" s="73">
        <v>36090</v>
      </c>
      <c r="BD322" s="73"/>
      <c r="BE322" s="73"/>
      <c r="BF322" s="73">
        <v>0</v>
      </c>
      <c r="BG322" s="73">
        <v>0</v>
      </c>
      <c r="BH322" s="73">
        <v>0</v>
      </c>
      <c r="BI322" s="73">
        <v>0</v>
      </c>
      <c r="BJ322" s="73"/>
      <c r="BK322" s="73"/>
      <c r="BL322" s="73">
        <v>0</v>
      </c>
      <c r="BM322" s="73">
        <v>0</v>
      </c>
      <c r="BN322" s="73"/>
      <c r="BO322" s="73">
        <v>36090</v>
      </c>
      <c r="BP322" s="73">
        <v>0</v>
      </c>
      <c r="BQ322" s="73"/>
      <c r="BR322" s="73">
        <v>0</v>
      </c>
      <c r="BS322" s="73">
        <v>0</v>
      </c>
      <c r="BT322" s="73">
        <v>0</v>
      </c>
      <c r="BU322" s="73">
        <v>0</v>
      </c>
      <c r="BV322" s="73"/>
      <c r="BW322" s="2"/>
      <c r="BX322" s="2">
        <v>0</v>
      </c>
      <c r="BY322" s="2">
        <v>0</v>
      </c>
      <c r="BZ322" s="2">
        <v>0</v>
      </c>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v>75000</v>
      </c>
      <c r="CZ322" s="2"/>
      <c r="DA322" s="2">
        <v>0</v>
      </c>
      <c r="DB322" s="2">
        <v>0</v>
      </c>
      <c r="DC322" s="2">
        <v>0</v>
      </c>
      <c r="DD322" s="2"/>
      <c r="DE322" s="2"/>
      <c r="DF322" s="2">
        <v>0</v>
      </c>
      <c r="DG322" s="2">
        <v>0</v>
      </c>
      <c r="DH322" s="2">
        <v>0</v>
      </c>
      <c r="DI322" s="2">
        <v>75000</v>
      </c>
      <c r="DJ322" s="2"/>
      <c r="DK322" s="2"/>
      <c r="DL322" s="2"/>
      <c r="DM322" s="2"/>
      <c r="DN322" s="2"/>
      <c r="DO322" s="2"/>
      <c r="DP322" s="2"/>
      <c r="DQ322" s="2"/>
      <c r="DR322" s="2"/>
      <c r="DS322" s="2"/>
      <c r="DT322" s="2"/>
      <c r="DU322" s="2"/>
      <c r="DV322" s="73"/>
      <c r="DW322" s="73"/>
      <c r="DX322" s="2"/>
      <c r="DY322" s="2"/>
      <c r="DZ322" s="2"/>
      <c r="EA322" s="2"/>
      <c r="EB322" s="2"/>
      <c r="EC322" s="2"/>
      <c r="ED322" s="2"/>
      <c r="EE322" s="2"/>
      <c r="EF322" s="2"/>
      <c r="EG322" s="2"/>
      <c r="EH322" s="2"/>
      <c r="EI322" s="73"/>
      <c r="EJ322" s="2">
        <v>10000</v>
      </c>
      <c r="EK322" s="2"/>
      <c r="EL322" s="2">
        <v>0</v>
      </c>
      <c r="EM322" s="2">
        <v>0</v>
      </c>
      <c r="EN322" s="2">
        <v>0</v>
      </c>
      <c r="EO322" s="2"/>
      <c r="EP322" s="2"/>
      <c r="EQ322" s="2">
        <v>0</v>
      </c>
      <c r="ER322" s="2">
        <v>0</v>
      </c>
      <c r="ES322" s="2">
        <v>0</v>
      </c>
      <c r="ET322" s="2">
        <v>10000</v>
      </c>
      <c r="EU322" s="3"/>
      <c r="EV322" s="3"/>
      <c r="EW322" s="3"/>
      <c r="EX322" s="3"/>
      <c r="EY322" s="3"/>
      <c r="EZ322" s="3"/>
      <c r="FA322" s="5"/>
      <c r="FB322" s="5"/>
      <c r="FC322" s="5"/>
      <c r="FD322" s="5"/>
      <c r="FE322" s="5"/>
      <c r="FF322" s="5"/>
      <c r="FG322" s="5"/>
      <c r="FH322" s="5"/>
      <c r="FI322" s="5"/>
      <c r="FJ322" s="5"/>
      <c r="FK322" s="5"/>
      <c r="FL322" s="5"/>
      <c r="FM322" s="5"/>
      <c r="FN322" s="5"/>
      <c r="FO322" s="5"/>
      <c r="FP322" s="5"/>
      <c r="FQ322" s="5"/>
      <c r="FR322" s="5"/>
      <c r="FS322" s="5"/>
      <c r="FT322" s="2"/>
      <c r="FU322" s="2"/>
      <c r="FV322" s="2"/>
      <c r="FW322" s="2"/>
      <c r="FX322" s="2"/>
      <c r="FY322" s="2"/>
      <c r="FZ322" s="2"/>
      <c r="GA322" s="2"/>
      <c r="GB322" s="2"/>
      <c r="GC322" s="2"/>
      <c r="GD322" s="2"/>
      <c r="GE322" s="2">
        <v>0</v>
      </c>
      <c r="GF322" s="2"/>
      <c r="GG322" s="2">
        <v>0</v>
      </c>
      <c r="GH322" s="2">
        <v>0</v>
      </c>
      <c r="GI322" s="2">
        <v>0</v>
      </c>
      <c r="GJ322" s="2">
        <v>0</v>
      </c>
      <c r="GK322" s="2"/>
      <c r="GL322" s="2"/>
      <c r="GM322" s="2">
        <v>0</v>
      </c>
      <c r="GN322" s="2">
        <v>0</v>
      </c>
      <c r="GO322" s="2">
        <v>0</v>
      </c>
      <c r="GP322" s="2">
        <v>108239</v>
      </c>
      <c r="GQ322" s="2">
        <v>90500</v>
      </c>
      <c r="GR322" s="2">
        <v>198739</v>
      </c>
      <c r="GS322" s="1" t="s">
        <v>395</v>
      </c>
      <c r="GT322" s="1"/>
      <c r="GU322" s="1" t="s">
        <v>397</v>
      </c>
      <c r="GV322" s="1" t="s">
        <v>766</v>
      </c>
      <c r="GW322" s="1"/>
      <c r="GX322" t="s">
        <v>459</v>
      </c>
      <c r="GY322" s="1"/>
      <c r="GZ322" s="1"/>
      <c r="HA322" s="1"/>
      <c r="HC322" s="2">
        <v>2007</v>
      </c>
      <c r="HD322" s="2">
        <v>4328</v>
      </c>
      <c r="HE322" s="2">
        <v>16664</v>
      </c>
      <c r="HF322" s="2">
        <v>157</v>
      </c>
      <c r="HG322" s="2"/>
      <c r="HH322" s="2">
        <v>83781</v>
      </c>
      <c r="HI322" s="2"/>
      <c r="HJ322" s="2">
        <v>260</v>
      </c>
      <c r="HK322" s="2">
        <v>2970</v>
      </c>
      <c r="HL322" s="2">
        <v>2696</v>
      </c>
      <c r="HM322" s="2"/>
      <c r="HN322" s="2"/>
      <c r="HO322" s="2">
        <v>109</v>
      </c>
      <c r="HP322" s="2">
        <v>645</v>
      </c>
      <c r="HQ322" s="2">
        <v>76</v>
      </c>
      <c r="HR322" s="2">
        <v>289</v>
      </c>
      <c r="HS322" s="2"/>
      <c r="HT322" s="2"/>
      <c r="HU322" s="4">
        <v>12</v>
      </c>
      <c r="HV322" s="4"/>
      <c r="HW322" s="4"/>
      <c r="HX322" s="4"/>
      <c r="HY322" s="4"/>
      <c r="HZ322" s="4"/>
      <c r="IA322" s="4"/>
      <c r="IB322" s="4"/>
      <c r="IC322" s="4"/>
      <c r="ID322" s="4"/>
      <c r="IE322" s="4"/>
      <c r="IF322" s="64">
        <v>1.75</v>
      </c>
      <c r="IG322" s="4">
        <v>7.25</v>
      </c>
      <c r="IH322" s="4">
        <v>16</v>
      </c>
      <c r="II322" s="35">
        <f t="shared" ref="II322:II385" si="27">IG322</f>
        <v>7.25</v>
      </c>
      <c r="IJ322" s="4"/>
      <c r="IK322" s="4">
        <v>9</v>
      </c>
      <c r="IL322" s="4">
        <v>8.75</v>
      </c>
      <c r="IM322" s="5">
        <v>12878</v>
      </c>
      <c r="IN322" s="1" t="s">
        <v>400</v>
      </c>
      <c r="IO322" s="71">
        <v>20073</v>
      </c>
      <c r="IP322" s="5">
        <v>16576</v>
      </c>
      <c r="IQ322" s="5">
        <v>0</v>
      </c>
      <c r="IR322" s="5">
        <v>703</v>
      </c>
      <c r="IS322" s="5"/>
      <c r="IT322" s="5"/>
      <c r="IU322" s="5"/>
      <c r="IV322" s="5">
        <v>0</v>
      </c>
      <c r="IW322" s="5"/>
      <c r="IX322" s="5">
        <v>37352</v>
      </c>
      <c r="IY322" s="5"/>
      <c r="IZ322" s="5"/>
      <c r="JA322" s="5">
        <v>109</v>
      </c>
      <c r="JB322" s="5">
        <v>96</v>
      </c>
      <c r="JC322" s="5">
        <v>120</v>
      </c>
      <c r="JD322" s="5">
        <v>116</v>
      </c>
      <c r="JE322" s="5"/>
      <c r="JF322" s="5"/>
      <c r="JG322" s="5"/>
      <c r="JH322" s="5"/>
      <c r="JI322" s="5"/>
      <c r="JJ322" s="5"/>
      <c r="JK322" s="5"/>
      <c r="JL322" s="5"/>
      <c r="JM322" s="5"/>
      <c r="JN322" s="5"/>
      <c r="JO322" s="5"/>
      <c r="JP322" s="5"/>
      <c r="JQ322" s="5"/>
      <c r="JR322" s="5">
        <v>8</v>
      </c>
      <c r="JS322" s="5"/>
      <c r="JT322" s="5"/>
      <c r="JU322" s="5">
        <v>265</v>
      </c>
      <c r="JV322" s="5"/>
      <c r="JW322" s="5"/>
      <c r="JX322" s="5"/>
      <c r="JY322" s="5"/>
      <c r="JZ322" s="5"/>
      <c r="KA322" s="5"/>
      <c r="KB322" s="5"/>
      <c r="KC322" s="5"/>
      <c r="KD322" s="5"/>
      <c r="KE322" s="5"/>
      <c r="KF322" s="5">
        <v>2</v>
      </c>
      <c r="KG322" s="5">
        <v>2</v>
      </c>
      <c r="KH322" s="5">
        <v>206</v>
      </c>
      <c r="KI322" s="5">
        <v>54</v>
      </c>
      <c r="KJ322" s="5">
        <v>44</v>
      </c>
      <c r="KK322" s="5">
        <v>44</v>
      </c>
      <c r="KL322" s="5">
        <v>4</v>
      </c>
      <c r="KM322" s="5">
        <v>0</v>
      </c>
      <c r="KN322" s="5"/>
      <c r="KO322" s="5"/>
      <c r="KP322" s="5"/>
      <c r="KQ322" s="5"/>
      <c r="KR322" s="5"/>
      <c r="KS322" s="5"/>
      <c r="KT322" s="5"/>
      <c r="KU322" s="5"/>
      <c r="KV322" s="5"/>
      <c r="KW322" s="5"/>
      <c r="KX322" s="5"/>
      <c r="KY322" s="5"/>
      <c r="KZ322" s="5"/>
      <c r="LA322" s="5"/>
      <c r="LB322" s="5"/>
      <c r="LC322" s="5"/>
      <c r="LD322" s="5"/>
      <c r="LE322" s="5"/>
      <c r="LF322" s="5"/>
      <c r="LG322" s="5"/>
      <c r="LH322" s="5"/>
      <c r="LI322" s="5"/>
      <c r="LJ322" s="5"/>
      <c r="LK322" s="5"/>
      <c r="LL322" s="5"/>
      <c r="LM322" s="5"/>
      <c r="LN322" s="5"/>
      <c r="LO322" s="5"/>
      <c r="LP322" s="5"/>
      <c r="LQ322" s="5"/>
      <c r="LR322" s="5"/>
      <c r="LS322" s="5"/>
      <c r="LT322" s="5"/>
      <c r="LU322" s="5"/>
      <c r="LV322" s="5"/>
      <c r="LW322" s="5"/>
      <c r="LX322" s="5"/>
      <c r="LY322" s="5"/>
      <c r="LZ322" s="5"/>
      <c r="MA322" s="5"/>
      <c r="MB322" s="5"/>
      <c r="MC322" s="5"/>
      <c r="MD322" s="5"/>
      <c r="ME322" s="5"/>
      <c r="MF322" s="5"/>
      <c r="MG322" s="5"/>
      <c r="MH322" s="5"/>
      <c r="MI322" s="5"/>
      <c r="MJ322" s="5"/>
      <c r="MK322" s="5"/>
      <c r="ML322" s="5"/>
      <c r="MM322" s="5"/>
      <c r="MN322" s="5"/>
      <c r="MO322" s="5">
        <v>44</v>
      </c>
      <c r="MP322" s="5">
        <v>0</v>
      </c>
      <c r="MQ322" s="5"/>
      <c r="MR322" s="5"/>
      <c r="MS322" s="5">
        <v>341967</v>
      </c>
      <c r="MT322" s="5"/>
      <c r="MU322" s="5">
        <v>1555</v>
      </c>
      <c r="MV322" s="5"/>
      <c r="MW322" s="5"/>
      <c r="MX322" s="5"/>
      <c r="MY322" s="5"/>
      <c r="MZ322" s="5"/>
      <c r="NA322" s="5"/>
      <c r="NB322" s="5"/>
      <c r="NC322" s="5"/>
      <c r="ND322" s="5"/>
      <c r="NE322" s="5"/>
      <c r="NF322" s="5"/>
      <c r="NG322" s="5"/>
      <c r="NH322" s="5"/>
      <c r="NI322" s="5"/>
      <c r="NJ322" s="5"/>
      <c r="NK322" s="5"/>
      <c r="NX322" s="18">
        <f t="shared" si="26"/>
        <v>2328.9286830870292</v>
      </c>
      <c r="NY322" t="str">
        <f t="shared" ref="NY322:NY385" si="28">IF(G322&gt;13000,"Larger",IF(G322&lt;6500,"Smaller","Mid-range"))</f>
        <v>Larger</v>
      </c>
      <c r="NZ322" t="str">
        <f t="shared" ref="NZ322:NZ385" si="29">IF(G322&gt;20000,"Large",IF(G322&lt;10000,"Small","Medium"))</f>
        <v>Medium</v>
      </c>
    </row>
    <row r="323" spans="1:390">
      <c r="A323" s="1" t="s">
        <v>716</v>
      </c>
      <c r="B323" s="1" t="s">
        <v>717</v>
      </c>
      <c r="C323" s="32" t="s">
        <v>718</v>
      </c>
      <c r="D323" s="31" t="s">
        <v>393</v>
      </c>
      <c r="E323" s="1">
        <v>20080</v>
      </c>
      <c r="F323" s="1" t="s">
        <v>763</v>
      </c>
      <c r="G323" s="5">
        <v>19877.362095238201</v>
      </c>
      <c r="H323" s="71">
        <v>30000</v>
      </c>
      <c r="I323" s="73"/>
      <c r="J323" s="73">
        <v>33</v>
      </c>
      <c r="K323" s="73">
        <v>4</v>
      </c>
      <c r="L323" s="73"/>
      <c r="M323" s="73"/>
      <c r="N323" s="73"/>
      <c r="O323" s="73"/>
      <c r="P323" s="73"/>
      <c r="Q323" s="73"/>
      <c r="R323" s="73">
        <v>84</v>
      </c>
      <c r="S323" s="73"/>
      <c r="T323" s="73"/>
      <c r="U323" s="73">
        <v>32</v>
      </c>
      <c r="V323" s="73">
        <v>622</v>
      </c>
      <c r="W323" s="94">
        <v>96</v>
      </c>
      <c r="X323" s="94"/>
      <c r="Y323" s="94"/>
      <c r="Z323" s="94"/>
      <c r="AA323" s="94"/>
      <c r="AB323" s="94"/>
      <c r="AC323" s="95">
        <v>81347</v>
      </c>
      <c r="AD323" s="73"/>
      <c r="AE323" s="73"/>
      <c r="AF323" s="95"/>
      <c r="AG323" s="95"/>
      <c r="AH323" s="95"/>
      <c r="AI323" s="95"/>
      <c r="AJ323" s="95"/>
      <c r="AK323" s="95"/>
      <c r="AL323" s="95"/>
      <c r="AM323" s="95"/>
      <c r="AN323" s="73"/>
      <c r="AO323" s="96">
        <v>81347</v>
      </c>
      <c r="AP323" s="73">
        <v>20200</v>
      </c>
      <c r="AQ323" s="73"/>
      <c r="AR323" s="73"/>
      <c r="AS323" s="73"/>
      <c r="AT323" s="73"/>
      <c r="AU323" s="73"/>
      <c r="AV323" s="73"/>
      <c r="AW323" s="73"/>
      <c r="AX323" s="73"/>
      <c r="AY323" s="73"/>
      <c r="AZ323" s="73"/>
      <c r="BA323" s="73"/>
      <c r="BB323" s="73">
        <v>20200</v>
      </c>
      <c r="BC323" s="73">
        <v>8699</v>
      </c>
      <c r="BD323" s="73"/>
      <c r="BE323" s="73"/>
      <c r="BF323" s="73"/>
      <c r="BG323" s="73"/>
      <c r="BH323" s="73"/>
      <c r="BI323" s="73"/>
      <c r="BJ323" s="73"/>
      <c r="BK323" s="73"/>
      <c r="BL323" s="73"/>
      <c r="BM323" s="73"/>
      <c r="BN323" s="73"/>
      <c r="BO323" s="73">
        <v>8699</v>
      </c>
      <c r="BP323" s="73"/>
      <c r="BQ323" s="73"/>
      <c r="BR323" s="73"/>
      <c r="BS323" s="73"/>
      <c r="BT323" s="73"/>
      <c r="BU323" s="73"/>
      <c r="BV323" s="73"/>
      <c r="BW323" s="2"/>
      <c r="BX323" s="2"/>
      <c r="BY323" s="2"/>
      <c r="BZ323" s="2">
        <v>0</v>
      </c>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v>90877</v>
      </c>
      <c r="CZ323" s="2"/>
      <c r="DA323" s="2"/>
      <c r="DB323" s="2"/>
      <c r="DC323" s="2"/>
      <c r="DD323" s="2"/>
      <c r="DE323" s="2"/>
      <c r="DF323" s="2"/>
      <c r="DG323" s="2"/>
      <c r="DH323" s="2"/>
      <c r="DI323" s="2">
        <v>90877</v>
      </c>
      <c r="DJ323" s="2"/>
      <c r="DK323" s="2"/>
      <c r="DL323" s="2"/>
      <c r="DM323" s="2"/>
      <c r="DN323" s="2"/>
      <c r="DO323" s="2"/>
      <c r="DP323" s="2"/>
      <c r="DQ323" s="2"/>
      <c r="DR323" s="2"/>
      <c r="DS323" s="2"/>
      <c r="DT323" s="2"/>
      <c r="DU323" s="2"/>
      <c r="DV323" s="73"/>
      <c r="DW323" s="73"/>
      <c r="DX323" s="2"/>
      <c r="DY323" s="2"/>
      <c r="DZ323" s="2"/>
      <c r="EA323" s="2"/>
      <c r="EB323" s="2"/>
      <c r="EC323" s="2"/>
      <c r="ED323" s="2"/>
      <c r="EE323" s="2"/>
      <c r="EF323" s="2"/>
      <c r="EG323" s="2"/>
      <c r="EH323" s="2"/>
      <c r="EI323" s="73"/>
      <c r="EJ323" s="2">
        <v>5822</v>
      </c>
      <c r="EK323" s="2"/>
      <c r="EL323" s="2"/>
      <c r="EM323" s="2"/>
      <c r="EN323" s="2"/>
      <c r="EO323" s="2"/>
      <c r="EP323" s="2"/>
      <c r="EQ323" s="2">
        <v>4244</v>
      </c>
      <c r="ER323" s="2"/>
      <c r="ES323" s="2"/>
      <c r="ET323" s="2">
        <v>10066</v>
      </c>
      <c r="EU323" s="3"/>
      <c r="EV323" s="3"/>
      <c r="EW323" s="3"/>
      <c r="EX323" s="3"/>
      <c r="EY323" s="3"/>
      <c r="EZ323" s="3"/>
      <c r="FA323" s="5"/>
      <c r="FB323" s="5"/>
      <c r="FC323" s="5"/>
      <c r="FD323" s="5"/>
      <c r="FE323" s="5"/>
      <c r="FF323" s="5"/>
      <c r="FG323" s="5"/>
      <c r="FH323" s="5"/>
      <c r="FI323" s="5"/>
      <c r="FJ323" s="5"/>
      <c r="FK323" s="5"/>
      <c r="FL323" s="5"/>
      <c r="FM323" s="5"/>
      <c r="FN323" s="5"/>
      <c r="FO323" s="5"/>
      <c r="FP323" s="5"/>
      <c r="FQ323" s="5"/>
      <c r="FR323" s="5"/>
      <c r="FS323" s="5"/>
      <c r="FT323" s="2"/>
      <c r="FU323" s="2"/>
      <c r="FV323" s="2"/>
      <c r="FW323" s="2"/>
      <c r="FX323" s="2"/>
      <c r="FY323" s="2"/>
      <c r="FZ323" s="2"/>
      <c r="GA323" s="2"/>
      <c r="GB323" s="2"/>
      <c r="GC323" s="2"/>
      <c r="GD323" s="2"/>
      <c r="GE323" s="2">
        <v>37033</v>
      </c>
      <c r="GF323" s="2"/>
      <c r="GG323" s="2"/>
      <c r="GH323" s="2"/>
      <c r="GI323" s="2"/>
      <c r="GJ323" s="2"/>
      <c r="GK323" s="2"/>
      <c r="GL323" s="2"/>
      <c r="GM323" s="2"/>
      <c r="GN323" s="2"/>
      <c r="GO323" s="2">
        <v>37033</v>
      </c>
      <c r="GP323" s="2">
        <v>90046</v>
      </c>
      <c r="GQ323" s="2">
        <v>121143</v>
      </c>
      <c r="GR323" s="2">
        <v>248222</v>
      </c>
      <c r="GS323" s="1" t="s">
        <v>395</v>
      </c>
      <c r="GT323" s="1"/>
      <c r="GU323" s="1"/>
      <c r="GV323" s="1" t="s">
        <v>768</v>
      </c>
      <c r="GW323" s="1"/>
      <c r="GX323" s="1"/>
      <c r="GY323" t="s">
        <v>405</v>
      </c>
      <c r="HC323" s="2">
        <v>4836</v>
      </c>
      <c r="HD323" s="2">
        <v>5571</v>
      </c>
      <c r="HE323" s="2">
        <v>3156</v>
      </c>
      <c r="HF323" s="2">
        <v>588</v>
      </c>
      <c r="HG323" s="2"/>
      <c r="HH323" s="2">
        <v>110536</v>
      </c>
      <c r="HI323" s="2"/>
      <c r="HJ323" s="2">
        <v>1388</v>
      </c>
      <c r="HK323" s="2">
        <v>2972</v>
      </c>
      <c r="HL323" s="2">
        <v>6550</v>
      </c>
      <c r="HM323" s="2"/>
      <c r="HN323" s="2"/>
      <c r="HO323" s="2"/>
      <c r="HP323" s="2"/>
      <c r="HQ323" s="2"/>
      <c r="HR323" s="2">
        <v>1416</v>
      </c>
      <c r="HS323" s="2"/>
      <c r="HT323" s="2"/>
      <c r="HU323" s="4">
        <v>7</v>
      </c>
      <c r="HV323" s="4"/>
      <c r="HW323" s="4"/>
      <c r="HX323" s="4"/>
      <c r="HY323" s="4"/>
      <c r="HZ323" s="4"/>
      <c r="IA323" s="4"/>
      <c r="IB323" s="4"/>
      <c r="IC323" s="4"/>
      <c r="ID323" s="4"/>
      <c r="IE323" s="4"/>
      <c r="IF323" s="64">
        <v>1.5</v>
      </c>
      <c r="IG323" s="4">
        <v>10.75</v>
      </c>
      <c r="IH323" s="4">
        <v>29.25</v>
      </c>
      <c r="II323" s="35">
        <f t="shared" si="27"/>
        <v>10.75</v>
      </c>
      <c r="IJ323" s="4"/>
      <c r="IK323" s="4">
        <v>19</v>
      </c>
      <c r="IL323" s="4">
        <v>18.5</v>
      </c>
      <c r="IM323" s="5">
        <v>12310</v>
      </c>
      <c r="IN323" s="1" t="s">
        <v>400</v>
      </c>
      <c r="IO323" s="71">
        <v>16468</v>
      </c>
      <c r="IP323" s="5">
        <v>5792</v>
      </c>
      <c r="IQ323" s="5">
        <v>3838</v>
      </c>
      <c r="IR323" s="5">
        <v>5174</v>
      </c>
      <c r="IS323" s="5"/>
      <c r="IT323" s="5"/>
      <c r="IU323" s="5"/>
      <c r="IV323" s="5">
        <v>1130</v>
      </c>
      <c r="IW323" s="5"/>
      <c r="IX323" s="5">
        <v>32402</v>
      </c>
      <c r="IY323" s="5"/>
      <c r="IZ323" s="5"/>
      <c r="JA323" s="5">
        <v>288</v>
      </c>
      <c r="JB323" s="5">
        <v>253</v>
      </c>
      <c r="JC323" s="5">
        <v>550</v>
      </c>
      <c r="JD323" s="5">
        <v>275</v>
      </c>
      <c r="JE323" s="5"/>
      <c r="JF323" s="5"/>
      <c r="JG323" s="5"/>
      <c r="JH323" s="5"/>
      <c r="JI323" s="5"/>
      <c r="JJ323" s="5"/>
      <c r="JK323" s="5"/>
      <c r="JL323" s="5"/>
      <c r="JM323" s="5"/>
      <c r="JN323" s="5"/>
      <c r="JO323" s="5"/>
      <c r="JP323" s="5"/>
      <c r="JQ323" s="5"/>
      <c r="JR323" s="5">
        <v>4652</v>
      </c>
      <c r="JS323" s="5"/>
      <c r="JT323" s="5"/>
      <c r="JU323" s="5">
        <v>186</v>
      </c>
      <c r="JV323" s="5"/>
      <c r="JW323" s="5"/>
      <c r="JX323" s="5"/>
      <c r="JY323" s="5"/>
      <c r="JZ323" s="5"/>
      <c r="KA323" s="5"/>
      <c r="KB323" s="5"/>
      <c r="KC323" s="5"/>
      <c r="KD323" s="5"/>
      <c r="KE323" s="5"/>
      <c r="KF323" s="5">
        <v>12</v>
      </c>
      <c r="KG323" s="5">
        <v>12</v>
      </c>
      <c r="KH323" s="5"/>
      <c r="KI323" s="5">
        <v>64</v>
      </c>
      <c r="KJ323" s="5">
        <v>40</v>
      </c>
      <c r="KK323" s="5">
        <v>15</v>
      </c>
      <c r="KL323" s="5">
        <v>4</v>
      </c>
      <c r="KM323" s="5">
        <v>0</v>
      </c>
      <c r="KN323" s="5"/>
      <c r="KO323" s="5"/>
      <c r="KP323" s="5"/>
      <c r="KQ323" s="5"/>
      <c r="KR323" s="5"/>
      <c r="KS323" s="5"/>
      <c r="KT323" s="5"/>
      <c r="KU323" s="5"/>
      <c r="KV323" s="5"/>
      <c r="KW323" s="5"/>
      <c r="KX323" s="5"/>
      <c r="KY323" s="5"/>
      <c r="KZ323" s="5"/>
      <c r="LA323" s="5"/>
      <c r="LB323" s="5"/>
      <c r="LC323" s="5"/>
      <c r="LD323" s="5"/>
      <c r="LE323" s="5"/>
      <c r="LF323" s="5"/>
      <c r="LG323" s="5"/>
      <c r="LH323" s="5"/>
      <c r="LI323" s="5"/>
      <c r="LJ323" s="5"/>
      <c r="LK323" s="5"/>
      <c r="LL323" s="5"/>
      <c r="LM323" s="5"/>
      <c r="LN323" s="5"/>
      <c r="LO323" s="5"/>
      <c r="LP323" s="5"/>
      <c r="LQ323" s="5"/>
      <c r="LR323" s="5"/>
      <c r="LS323" s="5"/>
      <c r="LT323" s="5"/>
      <c r="LU323" s="5"/>
      <c r="LV323" s="5"/>
      <c r="LW323" s="5"/>
      <c r="LX323" s="5"/>
      <c r="LY323" s="5"/>
      <c r="LZ323" s="5"/>
      <c r="MA323" s="5"/>
      <c r="MB323" s="5"/>
      <c r="MC323" s="5"/>
      <c r="MD323" s="5"/>
      <c r="ME323" s="5"/>
      <c r="MF323" s="5"/>
      <c r="MG323" s="5"/>
      <c r="MH323" s="5"/>
      <c r="MI323" s="5"/>
      <c r="MJ323" s="5"/>
      <c r="MK323" s="5"/>
      <c r="ML323" s="5"/>
      <c r="MM323" s="5"/>
      <c r="MN323" s="5"/>
      <c r="MO323" s="5">
        <v>4</v>
      </c>
      <c r="MP323" s="5">
        <v>0</v>
      </c>
      <c r="MQ323" s="5"/>
      <c r="MR323" s="5"/>
      <c r="MS323" s="5"/>
      <c r="MT323" s="5"/>
      <c r="MU323" s="5">
        <v>1976</v>
      </c>
      <c r="MV323" s="5"/>
      <c r="MW323" s="5"/>
      <c r="MX323" s="5"/>
      <c r="MY323" s="5"/>
      <c r="MZ323" s="5"/>
      <c r="NA323" s="5"/>
      <c r="NB323" s="5"/>
      <c r="NC323" s="5"/>
      <c r="ND323" s="5"/>
      <c r="NE323" s="5"/>
      <c r="NF323" s="5"/>
      <c r="NG323" s="5"/>
      <c r="NH323" s="5"/>
      <c r="NI323" s="5"/>
      <c r="NJ323" s="5"/>
      <c r="NK323" s="5"/>
      <c r="NX323" s="18">
        <f t="shared" si="26"/>
        <v>1849.0569390919256</v>
      </c>
      <c r="NY323" t="str">
        <f t="shared" si="28"/>
        <v>Larger</v>
      </c>
      <c r="NZ323" t="str">
        <f t="shared" si="29"/>
        <v>Medium</v>
      </c>
    </row>
    <row r="324" spans="1:390">
      <c r="A324" s="1" t="s">
        <v>432</v>
      </c>
      <c r="B324" s="1" t="s">
        <v>721</v>
      </c>
      <c r="C324" s="32" t="s">
        <v>722</v>
      </c>
      <c r="D324" s="1" t="s">
        <v>404</v>
      </c>
      <c r="E324" s="1">
        <v>20080</v>
      </c>
      <c r="F324" s="1" t="s">
        <v>763</v>
      </c>
      <c r="G324" s="5">
        <v>18485.532952380981</v>
      </c>
      <c r="H324" s="71">
        <v>60000</v>
      </c>
      <c r="I324" s="73"/>
      <c r="J324" s="73">
        <v>40</v>
      </c>
      <c r="K324" s="73">
        <v>3</v>
      </c>
      <c r="L324" s="73"/>
      <c r="M324" s="73"/>
      <c r="N324" s="73"/>
      <c r="O324" s="73"/>
      <c r="P324" s="73"/>
      <c r="Q324" s="73"/>
      <c r="R324" s="73">
        <v>58</v>
      </c>
      <c r="S324" s="73"/>
      <c r="T324" s="73"/>
      <c r="U324" s="73">
        <v>20</v>
      </c>
      <c r="V324" s="73">
        <v>817</v>
      </c>
      <c r="W324" s="94" t="s">
        <v>833</v>
      </c>
      <c r="X324" s="94"/>
      <c r="Y324" s="94"/>
      <c r="Z324" s="94"/>
      <c r="AA324" s="94"/>
      <c r="AB324" s="94"/>
      <c r="AC324" s="95">
        <v>122945</v>
      </c>
      <c r="AD324" s="73"/>
      <c r="AE324" s="73"/>
      <c r="AF324" s="95"/>
      <c r="AG324" s="95"/>
      <c r="AH324" s="95"/>
      <c r="AI324" s="95"/>
      <c r="AJ324" s="95"/>
      <c r="AK324" s="95"/>
      <c r="AL324" s="95"/>
      <c r="AM324" s="95"/>
      <c r="AN324" s="73"/>
      <c r="AO324" s="96">
        <v>122945</v>
      </c>
      <c r="AP324" s="73">
        <v>4000</v>
      </c>
      <c r="AQ324" s="73"/>
      <c r="AR324" s="73"/>
      <c r="AS324" s="73"/>
      <c r="AT324" s="73"/>
      <c r="AU324" s="73"/>
      <c r="AV324" s="73"/>
      <c r="AW324" s="73"/>
      <c r="AX324" s="73"/>
      <c r="AY324" s="73"/>
      <c r="AZ324" s="73"/>
      <c r="BA324" s="73"/>
      <c r="BB324" s="73">
        <v>4000</v>
      </c>
      <c r="BC324" s="73">
        <v>46495</v>
      </c>
      <c r="BD324" s="73"/>
      <c r="BE324" s="73"/>
      <c r="BF324" s="73"/>
      <c r="BG324" s="73"/>
      <c r="BH324" s="73"/>
      <c r="BI324" s="73"/>
      <c r="BJ324" s="73"/>
      <c r="BK324" s="73"/>
      <c r="BL324" s="73"/>
      <c r="BM324" s="73"/>
      <c r="BN324" s="73"/>
      <c r="BO324" s="73">
        <v>46495</v>
      </c>
      <c r="BP324" s="73">
        <v>3758</v>
      </c>
      <c r="BQ324" s="73"/>
      <c r="BR324" s="73"/>
      <c r="BS324" s="73"/>
      <c r="BT324" s="73"/>
      <c r="BU324" s="73"/>
      <c r="BV324" s="73"/>
      <c r="BW324" s="2"/>
      <c r="BX324" s="2"/>
      <c r="BY324" s="2"/>
      <c r="BZ324" s="2">
        <v>3758</v>
      </c>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73"/>
      <c r="DW324" s="73"/>
      <c r="DX324" s="2"/>
      <c r="DY324" s="2"/>
      <c r="DZ324" s="2"/>
      <c r="EA324" s="2"/>
      <c r="EB324" s="2"/>
      <c r="EC324" s="2"/>
      <c r="ED324" s="2"/>
      <c r="EE324" s="2"/>
      <c r="EF324" s="2"/>
      <c r="EG324" s="2"/>
      <c r="EH324" s="2"/>
      <c r="EI324" s="73"/>
      <c r="EJ324" s="2">
        <v>8200</v>
      </c>
      <c r="EK324" s="2"/>
      <c r="EL324" s="2"/>
      <c r="EM324" s="2"/>
      <c r="EN324" s="2"/>
      <c r="EO324" s="2"/>
      <c r="EP324" s="2"/>
      <c r="EQ324" s="2"/>
      <c r="ER324" s="2"/>
      <c r="ES324" s="2"/>
      <c r="ET324" s="2">
        <v>8200</v>
      </c>
      <c r="EU324" s="3"/>
      <c r="EV324" s="3"/>
      <c r="EW324" s="3"/>
      <c r="EX324" s="3"/>
      <c r="EY324" s="3"/>
      <c r="EZ324" s="3"/>
      <c r="FA324" s="5"/>
      <c r="FB324" s="5"/>
      <c r="FC324" s="5"/>
      <c r="FD324" s="5"/>
      <c r="FE324" s="5"/>
      <c r="FF324" s="5"/>
      <c r="FG324" s="5"/>
      <c r="FH324" s="5"/>
      <c r="FI324" s="5"/>
      <c r="FJ324" s="5"/>
      <c r="FK324" s="5"/>
      <c r="FL324" s="5"/>
      <c r="FM324" s="5"/>
      <c r="FN324" s="5"/>
      <c r="FO324" s="5"/>
      <c r="FP324" s="5"/>
      <c r="FQ324" s="5"/>
      <c r="FR324" s="5"/>
      <c r="FS324" s="5"/>
      <c r="FT324" s="2"/>
      <c r="FU324" s="2"/>
      <c r="FV324" s="2"/>
      <c r="FW324" s="2"/>
      <c r="FX324" s="2"/>
      <c r="FY324" s="2"/>
      <c r="FZ324" s="2"/>
      <c r="GA324" s="2"/>
      <c r="GB324" s="2"/>
      <c r="GC324" s="2"/>
      <c r="GD324" s="2"/>
      <c r="GE324" s="2"/>
      <c r="GF324" s="2"/>
      <c r="GG324" s="2"/>
      <c r="GH324" s="2"/>
      <c r="GI324" s="2"/>
      <c r="GJ324" s="2"/>
      <c r="GK324" s="2"/>
      <c r="GL324" s="2"/>
      <c r="GM324" s="2"/>
      <c r="GN324" s="2"/>
      <c r="GO324" s="2"/>
      <c r="GP324" s="2">
        <v>173198</v>
      </c>
      <c r="GQ324" s="2">
        <v>12200</v>
      </c>
      <c r="GR324" s="2">
        <v>185398</v>
      </c>
      <c r="GS324" s="1" t="s">
        <v>420</v>
      </c>
      <c r="GT324" s="1"/>
      <c r="GU324" s="1" t="s">
        <v>813</v>
      </c>
      <c r="GV324" s="1" t="s">
        <v>768</v>
      </c>
      <c r="GW324" s="1"/>
      <c r="GX324" t="s">
        <v>459</v>
      </c>
      <c r="HC324" s="2">
        <v>2766</v>
      </c>
      <c r="HD324" s="2">
        <v>4246</v>
      </c>
      <c r="HE324" s="2"/>
      <c r="HF324" s="2">
        <v>380</v>
      </c>
      <c r="HG324" s="2"/>
      <c r="HH324" s="2"/>
      <c r="HI324" s="2"/>
      <c r="HJ324" s="2">
        <v>692</v>
      </c>
      <c r="HK324" s="2"/>
      <c r="HL324" s="2">
        <v>3736</v>
      </c>
      <c r="HM324" s="2"/>
      <c r="HN324" s="2"/>
      <c r="HO324" s="2"/>
      <c r="HP324" s="2"/>
      <c r="HQ324" s="2">
        <v>75</v>
      </c>
      <c r="HR324" s="2">
        <v>788</v>
      </c>
      <c r="HS324" s="2"/>
      <c r="HT324" s="2"/>
      <c r="HU324" s="4">
        <v>9</v>
      </c>
      <c r="HV324" s="4"/>
      <c r="HW324" s="4"/>
      <c r="HX324" s="4"/>
      <c r="HY324" s="4"/>
      <c r="HZ324" s="4"/>
      <c r="IA324" s="4"/>
      <c r="IB324" s="4"/>
      <c r="IC324" s="4"/>
      <c r="ID324" s="4"/>
      <c r="IE324" s="4"/>
      <c r="IF324" s="64"/>
      <c r="IG324" s="4">
        <v>9</v>
      </c>
      <c r="IH324" s="4">
        <v>31</v>
      </c>
      <c r="II324" s="35">
        <f t="shared" si="27"/>
        <v>9</v>
      </c>
      <c r="IJ324" s="4"/>
      <c r="IK324" s="4">
        <v>22</v>
      </c>
      <c r="IL324" s="4">
        <v>22</v>
      </c>
      <c r="IM324" s="5">
        <v>37635</v>
      </c>
      <c r="IN324" s="1" t="s">
        <v>400</v>
      </c>
      <c r="IO324" s="71">
        <v>30243</v>
      </c>
      <c r="IP324" s="5">
        <v>50830</v>
      </c>
      <c r="IQ324" s="5">
        <v>22452</v>
      </c>
      <c r="IR324" s="5"/>
      <c r="IS324" s="5"/>
      <c r="IT324" s="5"/>
      <c r="IU324" s="5"/>
      <c r="IV324" s="5"/>
      <c r="IW324" s="5"/>
      <c r="IX324" s="5">
        <v>103525</v>
      </c>
      <c r="IY324" s="5"/>
      <c r="IZ324" s="5"/>
      <c r="JA324" s="5">
        <v>1155</v>
      </c>
      <c r="JB324" s="5">
        <v>1147</v>
      </c>
      <c r="JC324" s="5">
        <v>2100</v>
      </c>
      <c r="JD324" s="5">
        <v>2027</v>
      </c>
      <c r="JE324" s="5"/>
      <c r="JF324" s="5"/>
      <c r="JG324" s="5"/>
      <c r="JH324" s="5"/>
      <c r="JI324" s="5"/>
      <c r="JJ324" s="5"/>
      <c r="JK324" s="5"/>
      <c r="JL324" s="5"/>
      <c r="JM324" s="5"/>
      <c r="JN324" s="5"/>
      <c r="JO324" s="5"/>
      <c r="JP324" s="5"/>
      <c r="JQ324" s="5"/>
      <c r="JR324" s="5">
        <v>5243</v>
      </c>
      <c r="JS324" s="5"/>
      <c r="JT324" s="5"/>
      <c r="JU324" s="5">
        <v>226</v>
      </c>
      <c r="JV324" s="5"/>
      <c r="JW324" s="5"/>
      <c r="JX324" s="5"/>
      <c r="JY324" s="5"/>
      <c r="JZ324" s="5"/>
      <c r="KA324" s="5"/>
      <c r="KB324" s="5"/>
      <c r="KC324" s="5"/>
      <c r="KD324" s="5"/>
      <c r="KE324" s="5"/>
      <c r="KF324" s="5">
        <v>10</v>
      </c>
      <c r="KG324" s="5">
        <v>11</v>
      </c>
      <c r="KH324" s="5"/>
      <c r="KI324" s="5">
        <v>72.5</v>
      </c>
      <c r="KJ324" s="5">
        <v>48</v>
      </c>
      <c r="KK324" s="5">
        <v>48</v>
      </c>
      <c r="KL324" s="5">
        <v>7</v>
      </c>
      <c r="KM324" s="5">
        <v>0</v>
      </c>
      <c r="KN324" s="5"/>
      <c r="KO324" s="5"/>
      <c r="KP324" s="5"/>
      <c r="KQ324" s="5"/>
      <c r="KR324" s="5"/>
      <c r="KS324" s="5"/>
      <c r="KT324" s="5"/>
      <c r="KU324" s="5"/>
      <c r="KV324" s="5"/>
      <c r="KW324" s="5"/>
      <c r="KX324" s="5"/>
      <c r="KY324" s="5"/>
      <c r="KZ324" s="5"/>
      <c r="LA324" s="5"/>
      <c r="LB324" s="5"/>
      <c r="LC324" s="5"/>
      <c r="LD324" s="5"/>
      <c r="LE324" s="5"/>
      <c r="LF324" s="5"/>
      <c r="LG324" s="5"/>
      <c r="LH324" s="5"/>
      <c r="LI324" s="5"/>
      <c r="LJ324" s="5"/>
      <c r="LK324" s="5"/>
      <c r="LL324" s="5"/>
      <c r="LM324" s="5"/>
      <c r="LN324" s="5"/>
      <c r="LO324" s="5"/>
      <c r="LP324" s="5"/>
      <c r="LQ324" s="5"/>
      <c r="LR324" s="5"/>
      <c r="LS324" s="5"/>
      <c r="LT324" s="5"/>
      <c r="LU324" s="5"/>
      <c r="LV324" s="5"/>
      <c r="LW324" s="5"/>
      <c r="LX324" s="5"/>
      <c r="LY324" s="5"/>
      <c r="LZ324" s="5"/>
      <c r="MA324" s="5"/>
      <c r="MB324" s="5"/>
      <c r="MC324" s="5"/>
      <c r="MD324" s="5"/>
      <c r="ME324" s="5"/>
      <c r="MF324" s="5"/>
      <c r="MG324" s="5"/>
      <c r="MH324" s="5"/>
      <c r="MI324" s="5"/>
      <c r="MJ324" s="5"/>
      <c r="MK324" s="5"/>
      <c r="ML324" s="5"/>
      <c r="MM324" s="5"/>
      <c r="MN324" s="5"/>
      <c r="MO324" s="5">
        <v>252</v>
      </c>
      <c r="MP324" s="5">
        <v>0</v>
      </c>
      <c r="MQ324" s="5"/>
      <c r="MR324" s="5"/>
      <c r="MS324" s="5">
        <v>686065</v>
      </c>
      <c r="MT324" s="5"/>
      <c r="MU324" s="5">
        <v>87</v>
      </c>
      <c r="MV324" s="5"/>
      <c r="MW324" s="5"/>
      <c r="MX324" s="5"/>
      <c r="MY324" s="5"/>
      <c r="MZ324" s="5"/>
      <c r="NA324" s="5"/>
      <c r="NB324" s="5"/>
      <c r="NC324" s="5"/>
      <c r="ND324" s="5"/>
      <c r="NE324" s="5"/>
      <c r="NF324" s="5"/>
      <c r="NG324" s="5"/>
      <c r="NH324" s="5"/>
      <c r="NI324" s="5"/>
      <c r="NJ324" s="5"/>
      <c r="NK324" s="5"/>
      <c r="NX324" s="18">
        <f t="shared" si="26"/>
        <v>2053.948105820109</v>
      </c>
      <c r="NY324" t="str">
        <f t="shared" si="28"/>
        <v>Larger</v>
      </c>
      <c r="NZ324" t="str">
        <f t="shared" si="29"/>
        <v>Medium</v>
      </c>
    </row>
    <row r="325" spans="1:390">
      <c r="A325" s="1" t="s">
        <v>495</v>
      </c>
      <c r="B325" s="1" t="s">
        <v>605</v>
      </c>
      <c r="C325" s="32" t="s">
        <v>606</v>
      </c>
      <c r="D325" s="1" t="s">
        <v>404</v>
      </c>
      <c r="E325" s="1">
        <v>20080</v>
      </c>
      <c r="F325" s="1" t="s">
        <v>763</v>
      </c>
      <c r="G325" s="5">
        <v>19457.634285714281</v>
      </c>
      <c r="H325" s="71">
        <v>36800</v>
      </c>
      <c r="I325" s="73"/>
      <c r="J325" s="73">
        <v>108</v>
      </c>
      <c r="K325" s="73">
        <v>31</v>
      </c>
      <c r="L325" s="73"/>
      <c r="M325" s="73"/>
      <c r="N325" s="73"/>
      <c r="O325" s="73"/>
      <c r="P325" s="73"/>
      <c r="Q325" s="73"/>
      <c r="R325" s="73">
        <v>40</v>
      </c>
      <c r="S325" s="73"/>
      <c r="T325" s="73"/>
      <c r="U325" s="73">
        <v>119</v>
      </c>
      <c r="V325" s="73">
        <v>555</v>
      </c>
      <c r="W325" s="94">
        <v>0</v>
      </c>
      <c r="X325" s="94"/>
      <c r="Y325" s="94"/>
      <c r="Z325" s="94"/>
      <c r="AA325" s="94"/>
      <c r="AB325" s="94"/>
      <c r="AC325" s="95">
        <v>150413</v>
      </c>
      <c r="AD325" s="73"/>
      <c r="AE325" s="73"/>
      <c r="AF325" s="95"/>
      <c r="AG325" s="95">
        <v>12000</v>
      </c>
      <c r="AH325" s="95"/>
      <c r="AI325" s="95"/>
      <c r="AJ325" s="95"/>
      <c r="AK325" s="95"/>
      <c r="AL325" s="95"/>
      <c r="AM325" s="95"/>
      <c r="AN325" s="73"/>
      <c r="AO325" s="96">
        <v>162413</v>
      </c>
      <c r="AP325" s="73">
        <v>9000</v>
      </c>
      <c r="AQ325" s="73"/>
      <c r="AR325" s="73"/>
      <c r="AS325" s="73"/>
      <c r="AT325" s="73"/>
      <c r="AU325" s="73"/>
      <c r="AV325" s="73"/>
      <c r="AW325" s="73"/>
      <c r="AX325" s="73"/>
      <c r="AY325" s="73"/>
      <c r="AZ325" s="73"/>
      <c r="BA325" s="73"/>
      <c r="BB325" s="73">
        <v>9000</v>
      </c>
      <c r="BC325" s="73">
        <v>16017</v>
      </c>
      <c r="BD325" s="73"/>
      <c r="BE325" s="73"/>
      <c r="BF325" s="73"/>
      <c r="BG325" s="73"/>
      <c r="BH325" s="73"/>
      <c r="BI325" s="73"/>
      <c r="BJ325" s="73"/>
      <c r="BK325" s="73"/>
      <c r="BL325" s="73"/>
      <c r="BM325" s="73"/>
      <c r="BN325" s="73"/>
      <c r="BO325" s="73">
        <v>16017</v>
      </c>
      <c r="BP325" s="73">
        <v>0</v>
      </c>
      <c r="BQ325" s="73"/>
      <c r="BR325" s="73"/>
      <c r="BS325" s="73"/>
      <c r="BT325" s="73"/>
      <c r="BU325" s="73"/>
      <c r="BV325" s="73"/>
      <c r="BW325" s="2"/>
      <c r="BX325" s="2"/>
      <c r="BY325" s="2"/>
      <c r="BZ325" s="2">
        <v>0</v>
      </c>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v>68983</v>
      </c>
      <c r="CZ325" s="2"/>
      <c r="DA325" s="2"/>
      <c r="DB325" s="2"/>
      <c r="DC325" s="2"/>
      <c r="DD325" s="2"/>
      <c r="DE325" s="2"/>
      <c r="DF325" s="2">
        <v>25712</v>
      </c>
      <c r="DG325" s="2"/>
      <c r="DH325" s="2"/>
      <c r="DI325" s="2">
        <v>94695</v>
      </c>
      <c r="DJ325" s="2"/>
      <c r="DK325" s="2"/>
      <c r="DL325" s="2"/>
      <c r="DM325" s="2"/>
      <c r="DN325" s="2"/>
      <c r="DO325" s="2"/>
      <c r="DP325" s="2"/>
      <c r="DQ325" s="2"/>
      <c r="DR325" s="2"/>
      <c r="DS325" s="2"/>
      <c r="DT325" s="2"/>
      <c r="DU325" s="2"/>
      <c r="DV325" s="73"/>
      <c r="DW325" s="73"/>
      <c r="DX325" s="2"/>
      <c r="DY325" s="2"/>
      <c r="DZ325" s="2"/>
      <c r="EA325" s="2"/>
      <c r="EB325" s="2"/>
      <c r="EC325" s="2"/>
      <c r="ED325" s="2"/>
      <c r="EE325" s="2"/>
      <c r="EF325" s="2"/>
      <c r="EG325" s="2"/>
      <c r="EH325" s="2"/>
      <c r="EI325" s="73"/>
      <c r="EJ325" s="2">
        <v>14659</v>
      </c>
      <c r="EK325" s="2"/>
      <c r="EL325" s="2"/>
      <c r="EM325" s="2"/>
      <c r="EN325" s="2"/>
      <c r="EO325" s="2"/>
      <c r="EP325" s="2"/>
      <c r="EQ325" s="2"/>
      <c r="ER325" s="2"/>
      <c r="ES325" s="2"/>
      <c r="ET325" s="2">
        <v>14659</v>
      </c>
      <c r="EU325" s="3"/>
      <c r="EV325" s="3"/>
      <c r="EW325" s="3"/>
      <c r="EX325" s="3"/>
      <c r="EY325" s="3"/>
      <c r="EZ325" s="3"/>
      <c r="FA325" s="5"/>
      <c r="FB325" s="5"/>
      <c r="FC325" s="5"/>
      <c r="FD325" s="5"/>
      <c r="FE325" s="5"/>
      <c r="FF325" s="5"/>
      <c r="FG325" s="5"/>
      <c r="FH325" s="5"/>
      <c r="FI325" s="5"/>
      <c r="FJ325" s="5"/>
      <c r="FK325" s="5"/>
      <c r="FL325" s="5"/>
      <c r="FM325" s="5"/>
      <c r="FN325" s="5"/>
      <c r="FO325" s="5"/>
      <c r="FP325" s="5"/>
      <c r="FQ325" s="5"/>
      <c r="FR325" s="5"/>
      <c r="FS325" s="5"/>
      <c r="FT325" s="2"/>
      <c r="FU325" s="2"/>
      <c r="FV325" s="2"/>
      <c r="FW325" s="2"/>
      <c r="FX325" s="2"/>
      <c r="FY325" s="2"/>
      <c r="FZ325" s="2"/>
      <c r="GA325" s="2"/>
      <c r="GB325" s="2"/>
      <c r="GC325" s="2"/>
      <c r="GD325" s="2"/>
      <c r="GE325" s="2">
        <v>1024475</v>
      </c>
      <c r="GF325" s="2"/>
      <c r="GG325" s="2"/>
      <c r="GH325" s="2"/>
      <c r="GI325" s="2"/>
      <c r="GJ325" s="2">
        <v>7652</v>
      </c>
      <c r="GK325" s="2"/>
      <c r="GL325" s="2"/>
      <c r="GM325" s="2"/>
      <c r="GN325" s="2"/>
      <c r="GO325" s="2">
        <v>1032127</v>
      </c>
      <c r="GP325" s="2">
        <v>178430</v>
      </c>
      <c r="GQ325" s="2">
        <v>118354</v>
      </c>
      <c r="GR325" s="2">
        <v>1328911</v>
      </c>
      <c r="GS325" s="1" t="s">
        <v>395</v>
      </c>
      <c r="GT325" s="1"/>
      <c r="GU325" s="1"/>
      <c r="GV325" s="1" t="s">
        <v>768</v>
      </c>
      <c r="GW325" s="1"/>
      <c r="GX325" t="s">
        <v>459</v>
      </c>
      <c r="HC325" s="2">
        <v>3011</v>
      </c>
      <c r="HD325" s="2">
        <v>1112</v>
      </c>
      <c r="HE325" s="2">
        <v>13015</v>
      </c>
      <c r="HF325" s="2">
        <v>154</v>
      </c>
      <c r="HG325" s="2"/>
      <c r="HH325" s="2">
        <v>111090</v>
      </c>
      <c r="HI325" s="2"/>
      <c r="HJ325" s="2">
        <v>361</v>
      </c>
      <c r="HK325" s="2">
        <v>249</v>
      </c>
      <c r="HL325" s="2">
        <v>3250</v>
      </c>
      <c r="HM325" s="2"/>
      <c r="HN325" s="2"/>
      <c r="HO325" s="2">
        <v>340</v>
      </c>
      <c r="HP325" s="2">
        <v>345</v>
      </c>
      <c r="HQ325" s="2">
        <v>4594</v>
      </c>
      <c r="HR325" s="2">
        <v>402</v>
      </c>
      <c r="HS325" s="2"/>
      <c r="HT325" s="2"/>
      <c r="HU325" s="4">
        <v>6</v>
      </c>
      <c r="HV325" s="4"/>
      <c r="HW325" s="4"/>
      <c r="HX325" s="4"/>
      <c r="HY325" s="4"/>
      <c r="HZ325" s="4"/>
      <c r="IA325" s="4"/>
      <c r="IB325" s="4"/>
      <c r="IC325" s="4"/>
      <c r="ID325" s="4"/>
      <c r="IE325" s="4"/>
      <c r="IF325" s="64">
        <v>1.8</v>
      </c>
      <c r="IG325" s="4">
        <v>8</v>
      </c>
      <c r="IH325" s="4">
        <v>15</v>
      </c>
      <c r="II325" s="35">
        <f t="shared" si="27"/>
        <v>8</v>
      </c>
      <c r="IJ325" s="4"/>
      <c r="IK325" s="4">
        <v>7</v>
      </c>
      <c r="IL325" s="4">
        <v>7</v>
      </c>
      <c r="IM325" s="5">
        <v>9420</v>
      </c>
      <c r="IN325" s="1" t="s">
        <v>411</v>
      </c>
      <c r="IO325" s="71">
        <v>19698</v>
      </c>
      <c r="IP325" s="5">
        <v>18153</v>
      </c>
      <c r="IQ325" s="5">
        <v>6064</v>
      </c>
      <c r="IR325" s="5">
        <v>2728</v>
      </c>
      <c r="IS325" s="5"/>
      <c r="IT325" s="5"/>
      <c r="IU325" s="5"/>
      <c r="IV325" s="5">
        <v>1097</v>
      </c>
      <c r="IW325" s="5"/>
      <c r="IX325" s="5">
        <v>47740</v>
      </c>
      <c r="IY325" s="5"/>
      <c r="IZ325" s="5"/>
      <c r="JA325" s="5">
        <v>133</v>
      </c>
      <c r="JB325" s="5">
        <v>115</v>
      </c>
      <c r="JC325" s="5">
        <v>145</v>
      </c>
      <c r="JD325" s="5">
        <v>138</v>
      </c>
      <c r="JE325" s="5"/>
      <c r="JF325" s="5"/>
      <c r="JG325" s="5"/>
      <c r="JH325" s="5"/>
      <c r="JI325" s="5"/>
      <c r="JJ325" s="5"/>
      <c r="JK325" s="5"/>
      <c r="JL325" s="5"/>
      <c r="JM325" s="5"/>
      <c r="JN325" s="5"/>
      <c r="JO325" s="5"/>
      <c r="JP325" s="5"/>
      <c r="JQ325" s="5"/>
      <c r="JR325" s="5">
        <v>8688</v>
      </c>
      <c r="JS325" s="5"/>
      <c r="JT325" s="5"/>
      <c r="JU325" s="5">
        <v>438</v>
      </c>
      <c r="JV325" s="5"/>
      <c r="JW325" s="5"/>
      <c r="JX325" s="5"/>
      <c r="JY325" s="5"/>
      <c r="JZ325" s="5"/>
      <c r="KA325" s="5"/>
      <c r="KB325" s="5"/>
      <c r="KC325" s="5"/>
      <c r="KD325" s="5"/>
      <c r="KE325" s="5"/>
      <c r="KF325" s="5">
        <v>2</v>
      </c>
      <c r="KG325" s="5">
        <v>6</v>
      </c>
      <c r="KH325" s="5">
        <v>158</v>
      </c>
      <c r="KI325" s="5">
        <v>67</v>
      </c>
      <c r="KJ325" s="5">
        <v>56</v>
      </c>
      <c r="KK325" s="5">
        <v>56</v>
      </c>
      <c r="KL325" s="5">
        <v>7</v>
      </c>
      <c r="KM325" s="5">
        <v>7</v>
      </c>
      <c r="KN325" s="5"/>
      <c r="KO325" s="5"/>
      <c r="KP325" s="5"/>
      <c r="KQ325" s="5"/>
      <c r="KR325" s="5"/>
      <c r="KS325" s="5"/>
      <c r="KT325" s="5"/>
      <c r="KU325" s="5"/>
      <c r="KV325" s="5"/>
      <c r="KW325" s="5"/>
      <c r="KX325" s="5"/>
      <c r="KY325" s="5"/>
      <c r="KZ325" s="5"/>
      <c r="LA325" s="5"/>
      <c r="LB325" s="5"/>
      <c r="LC325" s="5"/>
      <c r="LD325" s="5"/>
      <c r="LE325" s="5"/>
      <c r="LF325" s="5"/>
      <c r="LG325" s="5"/>
      <c r="LH325" s="5"/>
      <c r="LI325" s="5"/>
      <c r="LJ325" s="5"/>
      <c r="LK325" s="5"/>
      <c r="LL325" s="5"/>
      <c r="LM325" s="5"/>
      <c r="LN325" s="5"/>
      <c r="LO325" s="5"/>
      <c r="LP325" s="5"/>
      <c r="LQ325" s="5"/>
      <c r="LR325" s="5"/>
      <c r="LS325" s="5"/>
      <c r="LT325" s="5"/>
      <c r="LU325" s="5"/>
      <c r="LV325" s="5"/>
      <c r="LW325" s="5"/>
      <c r="LX325" s="5"/>
      <c r="LY325" s="5"/>
      <c r="LZ325" s="5"/>
      <c r="MA325" s="5"/>
      <c r="MB325" s="5"/>
      <c r="MC325" s="5"/>
      <c r="MD325" s="5"/>
      <c r="ME325" s="5"/>
      <c r="MF325" s="5"/>
      <c r="MG325" s="5"/>
      <c r="MH325" s="5"/>
      <c r="MI325" s="5"/>
      <c r="MJ325" s="5"/>
      <c r="MK325" s="5"/>
      <c r="ML325" s="5"/>
      <c r="MM325" s="5"/>
      <c r="MN325" s="5"/>
      <c r="MO325" s="5">
        <v>224</v>
      </c>
      <c r="MP325" s="5">
        <v>28</v>
      </c>
      <c r="MQ325" s="5"/>
      <c r="MR325" s="5"/>
      <c r="MS325" s="5">
        <v>511687</v>
      </c>
      <c r="MT325" s="5"/>
      <c r="MU325" s="5">
        <v>0</v>
      </c>
      <c r="MV325" s="5"/>
      <c r="MW325" s="5"/>
      <c r="MX325" s="5"/>
      <c r="MY325" s="5"/>
      <c r="MZ325" s="5"/>
      <c r="NA325" s="5"/>
      <c r="NB325" s="5"/>
      <c r="NC325" s="5"/>
      <c r="ND325" s="5"/>
      <c r="NE325" s="5"/>
      <c r="NF325" s="5"/>
      <c r="NG325" s="5"/>
      <c r="NH325" s="5"/>
      <c r="NI325" s="5"/>
      <c r="NJ325" s="5"/>
      <c r="NK325" s="5"/>
      <c r="NX325" s="18">
        <f t="shared" si="26"/>
        <v>2432.2042857142851</v>
      </c>
      <c r="NY325" t="str">
        <f t="shared" si="28"/>
        <v>Larger</v>
      </c>
      <c r="NZ325" t="str">
        <f t="shared" si="29"/>
        <v>Medium</v>
      </c>
    </row>
    <row r="326" spans="1:390">
      <c r="A326" s="1" t="s">
        <v>638</v>
      </c>
      <c r="B326" s="1" t="s">
        <v>639</v>
      </c>
      <c r="C326" s="32" t="s">
        <v>640</v>
      </c>
      <c r="D326" s="31" t="s">
        <v>393</v>
      </c>
      <c r="E326" s="1">
        <v>20080</v>
      </c>
      <c r="F326" s="1" t="s">
        <v>763</v>
      </c>
      <c r="G326" s="5">
        <v>18616.839619047587</v>
      </c>
      <c r="H326" s="71">
        <v>30558</v>
      </c>
      <c r="I326" s="73"/>
      <c r="J326" s="73">
        <v>56</v>
      </c>
      <c r="K326" s="73">
        <v>15</v>
      </c>
      <c r="L326" s="73"/>
      <c r="M326" s="73"/>
      <c r="N326" s="73"/>
      <c r="O326" s="73"/>
      <c r="P326" s="73"/>
      <c r="Q326" s="73"/>
      <c r="R326" s="73">
        <v>42</v>
      </c>
      <c r="S326" s="73"/>
      <c r="T326" s="73"/>
      <c r="U326" s="73">
        <v>83</v>
      </c>
      <c r="V326" s="73">
        <v>613</v>
      </c>
      <c r="W326" s="94" t="s">
        <v>834</v>
      </c>
      <c r="X326" s="94"/>
      <c r="Y326" s="94"/>
      <c r="Z326" s="94"/>
      <c r="AA326" s="94"/>
      <c r="AB326" s="94"/>
      <c r="AC326" s="95">
        <v>238733</v>
      </c>
      <c r="AD326" s="73"/>
      <c r="AE326" s="73"/>
      <c r="AF326" s="95"/>
      <c r="AG326" s="95"/>
      <c r="AH326" s="95"/>
      <c r="AI326" s="95"/>
      <c r="AJ326" s="95"/>
      <c r="AK326" s="95"/>
      <c r="AL326" s="95"/>
      <c r="AM326" s="95"/>
      <c r="AN326" s="73"/>
      <c r="AO326" s="96">
        <v>238733</v>
      </c>
      <c r="AP326" s="73"/>
      <c r="AQ326" s="73"/>
      <c r="AR326" s="73"/>
      <c r="AS326" s="73"/>
      <c r="AT326" s="73"/>
      <c r="AU326" s="73"/>
      <c r="AV326" s="73"/>
      <c r="AW326" s="73"/>
      <c r="AX326" s="73"/>
      <c r="AY326" s="73"/>
      <c r="AZ326" s="73"/>
      <c r="BA326" s="73"/>
      <c r="BB326" s="73"/>
      <c r="BC326" s="73">
        <v>77354</v>
      </c>
      <c r="BD326" s="73"/>
      <c r="BE326" s="73"/>
      <c r="BF326" s="73"/>
      <c r="BG326" s="73"/>
      <c r="BH326" s="73"/>
      <c r="BI326" s="73"/>
      <c r="BJ326" s="73"/>
      <c r="BK326" s="73"/>
      <c r="BL326" s="73"/>
      <c r="BM326" s="73"/>
      <c r="BN326" s="73"/>
      <c r="BO326" s="73">
        <v>77354</v>
      </c>
      <c r="BP326" s="73"/>
      <c r="BQ326" s="73"/>
      <c r="BR326" s="73"/>
      <c r="BS326" s="73"/>
      <c r="BT326" s="73"/>
      <c r="BU326" s="73"/>
      <c r="BV326" s="73"/>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v>36353</v>
      </c>
      <c r="DG326" s="2"/>
      <c r="DH326" s="2"/>
      <c r="DI326" s="2">
        <v>36353</v>
      </c>
      <c r="DJ326" s="2"/>
      <c r="DK326" s="2"/>
      <c r="DL326" s="2"/>
      <c r="DM326" s="2"/>
      <c r="DN326" s="2"/>
      <c r="DO326" s="2"/>
      <c r="DP326" s="2"/>
      <c r="DQ326" s="2"/>
      <c r="DR326" s="2"/>
      <c r="DS326" s="2"/>
      <c r="DT326" s="2"/>
      <c r="DU326" s="2"/>
      <c r="DV326" s="73"/>
      <c r="DW326" s="73"/>
      <c r="DX326" s="2"/>
      <c r="DY326" s="2"/>
      <c r="DZ326" s="2"/>
      <c r="EA326" s="2"/>
      <c r="EB326" s="2"/>
      <c r="EC326" s="2"/>
      <c r="ED326" s="2"/>
      <c r="EE326" s="2"/>
      <c r="EF326" s="2"/>
      <c r="EG326" s="2"/>
      <c r="EH326" s="2"/>
      <c r="EI326" s="73"/>
      <c r="EJ326" s="2"/>
      <c r="EK326" s="2"/>
      <c r="EL326" s="2"/>
      <c r="EM326" s="2"/>
      <c r="EN326" s="2"/>
      <c r="EO326" s="2"/>
      <c r="EP326" s="2"/>
      <c r="EQ326" s="2"/>
      <c r="ER326" s="2"/>
      <c r="ES326" s="2"/>
      <c r="ET326" s="2"/>
      <c r="EU326" s="3"/>
      <c r="EV326" s="3"/>
      <c r="EW326" s="3"/>
      <c r="EX326" s="3"/>
      <c r="EY326" s="3"/>
      <c r="EZ326" s="3"/>
      <c r="FA326" s="5"/>
      <c r="FB326" s="5"/>
      <c r="FC326" s="5"/>
      <c r="FD326" s="5"/>
      <c r="FE326" s="5"/>
      <c r="FF326" s="5"/>
      <c r="FG326" s="5"/>
      <c r="FH326" s="5"/>
      <c r="FI326" s="5"/>
      <c r="FJ326" s="5"/>
      <c r="FK326" s="5"/>
      <c r="FL326" s="5"/>
      <c r="FM326" s="5"/>
      <c r="FN326" s="5"/>
      <c r="FO326" s="5"/>
      <c r="FP326" s="5"/>
      <c r="FQ326" s="5"/>
      <c r="FR326" s="5"/>
      <c r="FS326" s="5"/>
      <c r="FT326" s="2"/>
      <c r="FU326" s="2"/>
      <c r="FV326" s="2"/>
      <c r="FW326" s="2"/>
      <c r="FX326" s="2"/>
      <c r="FY326" s="2"/>
      <c r="FZ326" s="2"/>
      <c r="GA326" s="2"/>
      <c r="GB326" s="2"/>
      <c r="GC326" s="2"/>
      <c r="GD326" s="2"/>
      <c r="GE326" s="2">
        <v>36911</v>
      </c>
      <c r="GF326" s="2"/>
      <c r="GG326" s="2"/>
      <c r="GH326" s="2"/>
      <c r="GI326" s="2"/>
      <c r="GJ326" s="2"/>
      <c r="GK326" s="2"/>
      <c r="GL326" s="2"/>
      <c r="GM326" s="2"/>
      <c r="GN326" s="2"/>
      <c r="GO326" s="2">
        <v>36911</v>
      </c>
      <c r="GP326" s="2">
        <v>316087</v>
      </c>
      <c r="GQ326" s="2">
        <v>36353</v>
      </c>
      <c r="GR326" s="2">
        <v>389351</v>
      </c>
      <c r="GS326" s="1" t="s">
        <v>420</v>
      </c>
      <c r="GT326" s="1"/>
      <c r="GU326" s="1"/>
      <c r="GV326" s="1" t="s">
        <v>768</v>
      </c>
      <c r="GW326" t="s">
        <v>410</v>
      </c>
      <c r="GX326" s="31"/>
      <c r="GY326" s="31"/>
      <c r="GZ326" s="31"/>
      <c r="HA326" s="31"/>
      <c r="HC326" s="2">
        <v>2727</v>
      </c>
      <c r="HD326" s="2">
        <v>2744</v>
      </c>
      <c r="HE326" s="2">
        <v>7303</v>
      </c>
      <c r="HF326" s="2">
        <v>252</v>
      </c>
      <c r="HG326" s="2"/>
      <c r="HH326" s="2">
        <v>104318</v>
      </c>
      <c r="HI326" s="2"/>
      <c r="HJ326" s="2">
        <v>462</v>
      </c>
      <c r="HK326" s="2">
        <v>227</v>
      </c>
      <c r="HL326" s="2">
        <v>3243</v>
      </c>
      <c r="HM326" s="2"/>
      <c r="HN326" s="2"/>
      <c r="HO326" s="2"/>
      <c r="HP326" s="2">
        <v>278</v>
      </c>
      <c r="HQ326" s="2">
        <v>291</v>
      </c>
      <c r="HR326" s="2">
        <v>462</v>
      </c>
      <c r="HS326" s="2"/>
      <c r="HT326" s="2"/>
      <c r="HU326" s="4">
        <v>15</v>
      </c>
      <c r="HV326" s="4"/>
      <c r="HW326" s="4"/>
      <c r="HX326" s="4"/>
      <c r="HY326" s="4"/>
      <c r="HZ326" s="4"/>
      <c r="IA326" s="4"/>
      <c r="IB326" s="4"/>
      <c r="IC326" s="4"/>
      <c r="ID326" s="4"/>
      <c r="IE326" s="4"/>
      <c r="IF326" s="64">
        <v>5.25</v>
      </c>
      <c r="IG326" s="4">
        <v>8.6999999999999993</v>
      </c>
      <c r="IH326" s="4">
        <v>15.7</v>
      </c>
      <c r="II326" s="35">
        <f t="shared" si="27"/>
        <v>8.6999999999999993</v>
      </c>
      <c r="IJ326" s="4"/>
      <c r="IK326" s="4">
        <v>7</v>
      </c>
      <c r="IL326" s="4">
        <v>7</v>
      </c>
      <c r="IM326" s="5">
        <v>18044</v>
      </c>
      <c r="IN326" s="1" t="s">
        <v>400</v>
      </c>
      <c r="IO326" s="71">
        <v>14723</v>
      </c>
      <c r="IP326" s="5">
        <v>18952</v>
      </c>
      <c r="IQ326" s="5">
        <v>12326</v>
      </c>
      <c r="IR326" s="5"/>
      <c r="IS326" s="5"/>
      <c r="IT326" s="5"/>
      <c r="IU326" s="5"/>
      <c r="IV326" s="5">
        <v>4029</v>
      </c>
      <c r="IW326" s="5"/>
      <c r="IX326" s="5">
        <v>50030</v>
      </c>
      <c r="IY326" s="5"/>
      <c r="IZ326" s="5"/>
      <c r="JA326" s="5"/>
      <c r="JB326" s="5">
        <v>97</v>
      </c>
      <c r="JC326" s="5"/>
      <c r="JD326" s="5">
        <v>141</v>
      </c>
      <c r="JE326" s="5"/>
      <c r="JF326" s="5"/>
      <c r="JG326" s="5"/>
      <c r="JH326" s="5"/>
      <c r="JI326" s="5"/>
      <c r="JJ326" s="5"/>
      <c r="JK326" s="5"/>
      <c r="JL326" s="5"/>
      <c r="JM326" s="5"/>
      <c r="JN326" s="5"/>
      <c r="JO326" s="5"/>
      <c r="JP326" s="5"/>
      <c r="JQ326" s="5"/>
      <c r="JR326" s="5">
        <v>5467</v>
      </c>
      <c r="JS326" s="5"/>
      <c r="JT326" s="5"/>
      <c r="JU326" s="5">
        <v>178</v>
      </c>
      <c r="JV326" s="5"/>
      <c r="JW326" s="5"/>
      <c r="JX326" s="5"/>
      <c r="JY326" s="5"/>
      <c r="JZ326" s="5"/>
      <c r="KA326" s="5"/>
      <c r="KB326" s="5"/>
      <c r="KC326" s="5"/>
      <c r="KD326" s="5"/>
      <c r="KE326" s="5"/>
      <c r="KF326" s="5">
        <v>1</v>
      </c>
      <c r="KG326" s="5">
        <v>12</v>
      </c>
      <c r="KH326" s="5">
        <v>105</v>
      </c>
      <c r="KI326" s="5">
        <v>71.5</v>
      </c>
      <c r="KJ326" s="5">
        <v>71.5</v>
      </c>
      <c r="KK326" s="5">
        <v>71.5</v>
      </c>
      <c r="KL326" s="5">
        <v>6</v>
      </c>
      <c r="KM326" s="5">
        <v>0</v>
      </c>
      <c r="KN326" s="5"/>
      <c r="KO326" s="5"/>
      <c r="KP326" s="5"/>
      <c r="KQ326" s="5"/>
      <c r="KR326" s="5"/>
      <c r="KS326" s="5"/>
      <c r="KT326" s="5"/>
      <c r="KU326" s="5"/>
      <c r="KV326" s="5"/>
      <c r="KW326" s="5"/>
      <c r="KX326" s="5"/>
      <c r="KY326" s="5"/>
      <c r="KZ326" s="5"/>
      <c r="LA326" s="5"/>
      <c r="LB326" s="5"/>
      <c r="LC326" s="5"/>
      <c r="LD326" s="5"/>
      <c r="LE326" s="5"/>
      <c r="LF326" s="5"/>
      <c r="LG326" s="5"/>
      <c r="LH326" s="5"/>
      <c r="LI326" s="5"/>
      <c r="LJ326" s="5"/>
      <c r="LK326" s="5"/>
      <c r="LL326" s="5"/>
      <c r="LM326" s="5"/>
      <c r="LN326" s="5"/>
      <c r="LO326" s="5"/>
      <c r="LP326" s="5"/>
      <c r="LQ326" s="5"/>
      <c r="LR326" s="5"/>
      <c r="LS326" s="5"/>
      <c r="LT326" s="5"/>
      <c r="LU326" s="5"/>
      <c r="LV326" s="5"/>
      <c r="LW326" s="5"/>
      <c r="LX326" s="5"/>
      <c r="LY326" s="5"/>
      <c r="LZ326" s="5"/>
      <c r="MA326" s="5"/>
      <c r="MB326" s="5"/>
      <c r="MC326" s="5"/>
      <c r="MD326" s="5"/>
      <c r="ME326" s="5"/>
      <c r="MF326" s="5"/>
      <c r="MG326" s="5"/>
      <c r="MH326" s="5"/>
      <c r="MI326" s="5"/>
      <c r="MJ326" s="5"/>
      <c r="MK326" s="5"/>
      <c r="ML326" s="5"/>
      <c r="MM326" s="5"/>
      <c r="MN326" s="5"/>
      <c r="MO326" s="5">
        <v>6</v>
      </c>
      <c r="MP326" s="5">
        <v>0</v>
      </c>
      <c r="MQ326" s="5"/>
      <c r="MR326" s="5"/>
      <c r="MS326" s="5">
        <v>458152</v>
      </c>
      <c r="MT326" s="5"/>
      <c r="MU326" s="5"/>
      <c r="MV326" s="5"/>
      <c r="MW326" s="5"/>
      <c r="MX326" s="5"/>
      <c r="MY326" s="5"/>
      <c r="MZ326" s="5"/>
      <c r="NA326" s="5"/>
      <c r="NB326" s="5"/>
      <c r="NC326" s="5"/>
      <c r="ND326" s="5"/>
      <c r="NE326" s="5"/>
      <c r="NF326" s="5"/>
      <c r="NG326" s="5"/>
      <c r="NH326" s="5"/>
      <c r="NI326" s="5"/>
      <c r="NJ326" s="5"/>
      <c r="NK326" s="5"/>
      <c r="NX326" s="18">
        <f t="shared" si="26"/>
        <v>2139.866622879033</v>
      </c>
      <c r="NY326" t="str">
        <f t="shared" si="28"/>
        <v>Larger</v>
      </c>
      <c r="NZ326" t="str">
        <f t="shared" si="29"/>
        <v>Medium</v>
      </c>
    </row>
    <row r="327" spans="1:390">
      <c r="A327" s="1" t="s">
        <v>443</v>
      </c>
      <c r="B327" s="1" t="s">
        <v>444</v>
      </c>
      <c r="C327" s="32" t="s">
        <v>445</v>
      </c>
      <c r="D327" s="1" t="s">
        <v>404</v>
      </c>
      <c r="E327" s="1">
        <v>20080</v>
      </c>
      <c r="F327" s="1" t="s">
        <v>763</v>
      </c>
      <c r="G327" s="5">
        <v>3433.0855238094991</v>
      </c>
      <c r="H327" s="71">
        <v>22844.799999999999</v>
      </c>
      <c r="I327" s="73"/>
      <c r="J327" s="73">
        <v>14</v>
      </c>
      <c r="K327" s="73">
        <v>4</v>
      </c>
      <c r="L327" s="73"/>
      <c r="M327" s="73"/>
      <c r="N327" s="73"/>
      <c r="O327" s="73"/>
      <c r="P327" s="73"/>
      <c r="Q327" s="73"/>
      <c r="R327" s="73">
        <v>34</v>
      </c>
      <c r="S327" s="73"/>
      <c r="T327" s="73"/>
      <c r="U327" s="73">
        <v>30</v>
      </c>
      <c r="V327" s="73">
        <v>284</v>
      </c>
      <c r="W327" s="94" t="s">
        <v>835</v>
      </c>
      <c r="X327" s="94"/>
      <c r="Y327" s="94"/>
      <c r="Z327" s="94"/>
      <c r="AA327" s="94"/>
      <c r="AB327" s="94"/>
      <c r="AC327" s="95">
        <v>0</v>
      </c>
      <c r="AD327" s="73"/>
      <c r="AE327" s="73"/>
      <c r="AF327" s="95"/>
      <c r="AG327" s="95">
        <v>3044</v>
      </c>
      <c r="AH327" s="95"/>
      <c r="AI327" s="95"/>
      <c r="AJ327" s="95"/>
      <c r="AK327" s="95"/>
      <c r="AL327" s="95"/>
      <c r="AM327" s="95">
        <v>25455</v>
      </c>
      <c r="AN327" s="73"/>
      <c r="AO327" s="96">
        <v>28499</v>
      </c>
      <c r="AP327" s="73"/>
      <c r="AQ327" s="73"/>
      <c r="AR327" s="73"/>
      <c r="AS327" s="73"/>
      <c r="AT327" s="73"/>
      <c r="AU327" s="73"/>
      <c r="AV327" s="73"/>
      <c r="AW327" s="73"/>
      <c r="AX327" s="73"/>
      <c r="AY327" s="73"/>
      <c r="AZ327" s="73"/>
      <c r="BA327" s="73"/>
      <c r="BB327" s="73">
        <v>0</v>
      </c>
      <c r="BC327" s="73"/>
      <c r="BD327" s="73"/>
      <c r="BE327" s="73"/>
      <c r="BF327" s="73"/>
      <c r="BG327" s="73"/>
      <c r="BH327" s="73"/>
      <c r="BI327" s="73"/>
      <c r="BJ327" s="73"/>
      <c r="BK327" s="73"/>
      <c r="BL327" s="73"/>
      <c r="BM327" s="73">
        <v>6862</v>
      </c>
      <c r="BN327" s="73"/>
      <c r="BO327" s="73">
        <v>6862</v>
      </c>
      <c r="BP327" s="73"/>
      <c r="BQ327" s="73"/>
      <c r="BR327" s="73"/>
      <c r="BS327" s="73"/>
      <c r="BT327" s="73"/>
      <c r="BU327" s="73"/>
      <c r="BV327" s="73"/>
      <c r="BW327" s="2"/>
      <c r="BX327" s="2"/>
      <c r="BY327" s="2"/>
      <c r="BZ327" s="2">
        <v>0</v>
      </c>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v>42795</v>
      </c>
      <c r="DG327" s="2"/>
      <c r="DH327" s="2"/>
      <c r="DI327" s="2">
        <v>42795</v>
      </c>
      <c r="DJ327" s="2"/>
      <c r="DK327" s="2"/>
      <c r="DL327" s="2"/>
      <c r="DM327" s="2"/>
      <c r="DN327" s="2"/>
      <c r="DO327" s="2"/>
      <c r="DP327" s="2"/>
      <c r="DQ327" s="2"/>
      <c r="DR327" s="2"/>
      <c r="DS327" s="2"/>
      <c r="DT327" s="2"/>
      <c r="DU327" s="2"/>
      <c r="DV327" s="73"/>
      <c r="DW327" s="73"/>
      <c r="DX327" s="2"/>
      <c r="DY327" s="2"/>
      <c r="DZ327" s="2"/>
      <c r="EA327" s="2"/>
      <c r="EB327" s="2"/>
      <c r="EC327" s="2"/>
      <c r="ED327" s="2"/>
      <c r="EE327" s="2"/>
      <c r="EF327" s="2"/>
      <c r="EG327" s="2"/>
      <c r="EH327" s="2"/>
      <c r="EI327" s="73"/>
      <c r="EJ327" s="2"/>
      <c r="EK327" s="2"/>
      <c r="EL327" s="2"/>
      <c r="EM327" s="2"/>
      <c r="EN327" s="2"/>
      <c r="EO327" s="2"/>
      <c r="EP327" s="2"/>
      <c r="EQ327" s="2"/>
      <c r="ER327" s="2"/>
      <c r="ES327" s="2"/>
      <c r="ET327" s="2">
        <v>0</v>
      </c>
      <c r="EU327" s="3"/>
      <c r="EV327" s="3"/>
      <c r="EW327" s="3"/>
      <c r="EX327" s="3"/>
      <c r="EY327" s="3"/>
      <c r="EZ327" s="3"/>
      <c r="FA327" s="5"/>
      <c r="FB327" s="5"/>
      <c r="FC327" s="5"/>
      <c r="FD327" s="5"/>
      <c r="FE327" s="5"/>
      <c r="FF327" s="5"/>
      <c r="FG327" s="5"/>
      <c r="FH327" s="5"/>
      <c r="FI327" s="5"/>
      <c r="FJ327" s="5"/>
      <c r="FK327" s="5"/>
      <c r="FL327" s="5"/>
      <c r="FM327" s="5"/>
      <c r="FN327" s="5"/>
      <c r="FO327" s="5"/>
      <c r="FP327" s="5"/>
      <c r="FQ327" s="5"/>
      <c r="FR327" s="5"/>
      <c r="FS327" s="5"/>
      <c r="FT327" s="2"/>
      <c r="FU327" s="2"/>
      <c r="FV327" s="2"/>
      <c r="FW327" s="2"/>
      <c r="FX327" s="2"/>
      <c r="FY327" s="2"/>
      <c r="FZ327" s="2"/>
      <c r="GA327" s="2"/>
      <c r="GB327" s="2"/>
      <c r="GC327" s="2"/>
      <c r="GD327" s="2"/>
      <c r="GE327" s="2">
        <v>3154</v>
      </c>
      <c r="GF327" s="2"/>
      <c r="GG327" s="2"/>
      <c r="GH327" s="2">
        <v>254</v>
      </c>
      <c r="GI327" s="2"/>
      <c r="GJ327" s="2"/>
      <c r="GK327" s="2"/>
      <c r="GL327" s="2"/>
      <c r="GM327" s="2"/>
      <c r="GN327" s="2"/>
      <c r="GO327" s="2">
        <v>3408</v>
      </c>
      <c r="GP327" s="2">
        <v>35361</v>
      </c>
      <c r="GQ327" s="2">
        <v>42795</v>
      </c>
      <c r="GR327" s="2">
        <v>81564</v>
      </c>
      <c r="GS327" s="1" t="s">
        <v>395</v>
      </c>
      <c r="GT327" s="1"/>
      <c r="GU327" s="1"/>
      <c r="GV327" s="1" t="s">
        <v>768</v>
      </c>
      <c r="GW327" s="1"/>
      <c r="GX327" t="s">
        <v>459</v>
      </c>
      <c r="GY327" s="1"/>
      <c r="GZ327" s="1"/>
      <c r="HA327" s="1"/>
      <c r="HC327" s="2"/>
      <c r="HD327" s="2">
        <v>0</v>
      </c>
      <c r="HE327" s="2">
        <v>0</v>
      </c>
      <c r="HF327" s="2">
        <v>41</v>
      </c>
      <c r="HG327" s="2"/>
      <c r="HH327" s="2">
        <v>34520</v>
      </c>
      <c r="HI327" s="2"/>
      <c r="HJ327" s="2">
        <v>0</v>
      </c>
      <c r="HK327" s="2">
        <v>0</v>
      </c>
      <c r="HL327" s="2">
        <v>251</v>
      </c>
      <c r="HM327" s="2"/>
      <c r="HN327" s="2"/>
      <c r="HO327" s="2"/>
      <c r="HP327" s="2">
        <v>59</v>
      </c>
      <c r="HQ327" s="2">
        <v>96</v>
      </c>
      <c r="HR327" s="2">
        <v>0</v>
      </c>
      <c r="HS327" s="2"/>
      <c r="HT327" s="2"/>
      <c r="HU327" s="4">
        <v>5</v>
      </c>
      <c r="HV327" s="4"/>
      <c r="HW327" s="4"/>
      <c r="HX327" s="4"/>
      <c r="HY327" s="4"/>
      <c r="HZ327" s="4"/>
      <c r="IA327" s="4"/>
      <c r="IB327" s="4"/>
      <c r="IC327" s="4"/>
      <c r="ID327" s="4"/>
      <c r="IE327" s="4"/>
      <c r="IF327" s="64">
        <v>0</v>
      </c>
      <c r="IG327" s="4">
        <v>3.9</v>
      </c>
      <c r="IH327" s="4">
        <v>9</v>
      </c>
      <c r="II327" s="35">
        <f t="shared" si="27"/>
        <v>3.9</v>
      </c>
      <c r="IJ327" s="4"/>
      <c r="IK327" s="4">
        <v>6</v>
      </c>
      <c r="IL327" s="4">
        <v>5.0999999999999996</v>
      </c>
      <c r="IM327" s="5">
        <v>2348</v>
      </c>
      <c r="IN327" s="1" t="s">
        <v>411</v>
      </c>
      <c r="IO327" s="71">
        <v>3068</v>
      </c>
      <c r="IP327" s="5">
        <v>22172</v>
      </c>
      <c r="IQ327" s="5"/>
      <c r="IR327" s="5"/>
      <c r="IS327" s="5"/>
      <c r="IT327" s="5"/>
      <c r="IU327" s="5"/>
      <c r="IV327" s="5"/>
      <c r="IW327" s="5"/>
      <c r="IX327" s="5">
        <v>25240</v>
      </c>
      <c r="IY327" s="5"/>
      <c r="IZ327" s="5"/>
      <c r="JA327" s="5"/>
      <c r="JB327" s="5"/>
      <c r="JC327" s="5"/>
      <c r="JD327" s="5"/>
      <c r="JE327" s="5"/>
      <c r="JF327" s="5"/>
      <c r="JG327" s="5"/>
      <c r="JH327" s="5"/>
      <c r="JI327" s="5"/>
      <c r="JJ327" s="5"/>
      <c r="JK327" s="5"/>
      <c r="JL327" s="5"/>
      <c r="JM327" s="5"/>
      <c r="JN327" s="5"/>
      <c r="JO327" s="5"/>
      <c r="JP327" s="5"/>
      <c r="JQ327" s="5"/>
      <c r="JR327" s="5">
        <v>1466</v>
      </c>
      <c r="JS327" s="5"/>
      <c r="JT327" s="5"/>
      <c r="JU327" s="5">
        <v>86</v>
      </c>
      <c r="JV327" s="5"/>
      <c r="JW327" s="5"/>
      <c r="JX327" s="5"/>
      <c r="JY327" s="5"/>
      <c r="JZ327" s="5"/>
      <c r="KA327" s="5"/>
      <c r="KB327" s="5"/>
      <c r="KC327" s="5"/>
      <c r="KD327" s="5"/>
      <c r="KE327" s="5"/>
      <c r="KF327" s="5">
        <v>1</v>
      </c>
      <c r="KG327" s="5">
        <v>0</v>
      </c>
      <c r="KH327" s="5">
        <v>0</v>
      </c>
      <c r="KI327" s="5">
        <v>58.25</v>
      </c>
      <c r="KJ327" s="5">
        <v>40</v>
      </c>
      <c r="KK327" s="5">
        <v>37.5</v>
      </c>
      <c r="KL327" s="5">
        <v>5</v>
      </c>
      <c r="KM327" s="5">
        <v>0</v>
      </c>
      <c r="KN327" s="5"/>
      <c r="KO327" s="5"/>
      <c r="KP327" s="5"/>
      <c r="KQ327" s="5"/>
      <c r="KR327" s="5"/>
      <c r="KS327" s="5"/>
      <c r="KT327" s="5"/>
      <c r="KU327" s="5"/>
      <c r="KV327" s="5"/>
      <c r="KW327" s="5"/>
      <c r="KX327" s="5"/>
      <c r="KY327" s="5"/>
      <c r="KZ327" s="5"/>
      <c r="LA327" s="5"/>
      <c r="LB327" s="5"/>
      <c r="LC327" s="5"/>
      <c r="LD327" s="5"/>
      <c r="LE327" s="5"/>
      <c r="LF327" s="5"/>
      <c r="LG327" s="5"/>
      <c r="LH327" s="5"/>
      <c r="LI327" s="5"/>
      <c r="LJ327" s="5"/>
      <c r="LK327" s="5"/>
      <c r="LL327" s="5"/>
      <c r="LM327" s="5"/>
      <c r="LN327" s="5"/>
      <c r="LO327" s="5"/>
      <c r="LP327" s="5"/>
      <c r="LQ327" s="5"/>
      <c r="LR327" s="5"/>
      <c r="LS327" s="5"/>
      <c r="LT327" s="5"/>
      <c r="LU327" s="5"/>
      <c r="LV327" s="5"/>
      <c r="LW327" s="5"/>
      <c r="LX327" s="5"/>
      <c r="LY327" s="5"/>
      <c r="LZ327" s="5"/>
      <c r="MA327" s="5"/>
      <c r="MB327" s="5"/>
      <c r="MC327" s="5"/>
      <c r="MD327" s="5"/>
      <c r="ME327" s="5"/>
      <c r="MF327" s="5"/>
      <c r="MG327" s="5"/>
      <c r="MH327" s="5"/>
      <c r="MI327" s="5"/>
      <c r="MJ327" s="5"/>
      <c r="MK327" s="5"/>
      <c r="ML327" s="5"/>
      <c r="MM327" s="5"/>
      <c r="MN327" s="5"/>
      <c r="MO327" s="5">
        <v>5</v>
      </c>
      <c r="MP327" s="5"/>
      <c r="MQ327" s="5"/>
      <c r="MR327" s="5"/>
      <c r="MS327" s="5">
        <v>346100</v>
      </c>
      <c r="MT327" s="5"/>
      <c r="MU327" s="5">
        <v>0</v>
      </c>
      <c r="MV327" s="5"/>
      <c r="MW327" s="5"/>
      <c r="MX327" s="5"/>
      <c r="MY327" s="5"/>
      <c r="MZ327" s="5"/>
      <c r="NA327" s="5"/>
      <c r="NB327" s="5"/>
      <c r="NC327" s="5"/>
      <c r="ND327" s="5"/>
      <c r="NE327" s="5"/>
      <c r="NF327" s="5"/>
      <c r="NG327" s="5"/>
      <c r="NH327" s="5"/>
      <c r="NI327" s="5"/>
      <c r="NJ327" s="5"/>
      <c r="NK327" s="5"/>
      <c r="NX327" s="18">
        <f t="shared" si="26"/>
        <v>880.27833943833309</v>
      </c>
      <c r="NY327" t="str">
        <f t="shared" si="28"/>
        <v>Smaller</v>
      </c>
      <c r="NZ327" t="str">
        <f t="shared" si="29"/>
        <v>Small</v>
      </c>
    </row>
    <row r="328" spans="1:390">
      <c r="A328" s="1" t="s">
        <v>499</v>
      </c>
      <c r="B328" s="1" t="s">
        <v>500</v>
      </c>
      <c r="C328" s="32" t="s">
        <v>501</v>
      </c>
      <c r="D328" s="31" t="s">
        <v>393</v>
      </c>
      <c r="E328" s="1">
        <v>20080</v>
      </c>
      <c r="F328" s="1" t="s">
        <v>763</v>
      </c>
      <c r="G328" s="5">
        <v>8215.1121904761876</v>
      </c>
      <c r="H328" s="71">
        <v>26000</v>
      </c>
      <c r="I328" s="73"/>
      <c r="J328" s="73">
        <v>34</v>
      </c>
      <c r="K328" s="73">
        <v>2</v>
      </c>
      <c r="L328" s="73"/>
      <c r="M328" s="73"/>
      <c r="N328" s="73"/>
      <c r="O328" s="73"/>
      <c r="P328" s="73"/>
      <c r="Q328" s="73"/>
      <c r="R328" s="73">
        <v>17</v>
      </c>
      <c r="S328" s="73"/>
      <c r="T328" s="73"/>
      <c r="U328" s="73">
        <v>24</v>
      </c>
      <c r="V328" s="73">
        <v>233</v>
      </c>
      <c r="W328" s="94"/>
      <c r="X328" s="94"/>
      <c r="Y328" s="94"/>
      <c r="Z328" s="94"/>
      <c r="AA328" s="94"/>
      <c r="AB328" s="94"/>
      <c r="AC328" s="92" t="s">
        <v>546</v>
      </c>
      <c r="AD328" s="73"/>
      <c r="AE328" s="73"/>
      <c r="AF328" s="95"/>
      <c r="AG328" s="95"/>
      <c r="AH328" s="95"/>
      <c r="AI328" s="95"/>
      <c r="AJ328" s="95"/>
      <c r="AK328" s="95"/>
      <c r="AL328" s="95"/>
      <c r="AM328" s="95"/>
      <c r="AN328" s="73"/>
      <c r="AO328" s="89" t="s">
        <v>546</v>
      </c>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73"/>
      <c r="BQ328" s="73"/>
      <c r="BR328" s="73"/>
      <c r="BS328" s="73"/>
      <c r="BT328" s="73"/>
      <c r="BU328" s="73"/>
      <c r="BV328" s="73"/>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73"/>
      <c r="DW328" s="73"/>
      <c r="DX328" s="2"/>
      <c r="DY328" s="2"/>
      <c r="DZ328" s="2"/>
      <c r="EA328" s="2"/>
      <c r="EB328" s="2"/>
      <c r="EC328" s="2"/>
      <c r="ED328" s="2"/>
      <c r="EE328" s="2"/>
      <c r="EF328" s="2"/>
      <c r="EG328" s="2"/>
      <c r="EH328" s="2"/>
      <c r="EI328" s="73"/>
      <c r="EJ328" s="2"/>
      <c r="EK328" s="2"/>
      <c r="EL328" s="2"/>
      <c r="EM328" s="2"/>
      <c r="EN328" s="2"/>
      <c r="EO328" s="2"/>
      <c r="EP328" s="2"/>
      <c r="EQ328" s="2"/>
      <c r="ER328" s="2"/>
      <c r="ES328" s="2"/>
      <c r="ET328" s="2"/>
      <c r="EU328" s="3"/>
      <c r="EV328" s="3"/>
      <c r="EW328" s="3"/>
      <c r="EX328" s="3"/>
      <c r="EY328" s="3"/>
      <c r="EZ328" s="3"/>
      <c r="FA328" s="5"/>
      <c r="FB328" s="5"/>
      <c r="FC328" s="5"/>
      <c r="FD328" s="5"/>
      <c r="FE328" s="5"/>
      <c r="FF328" s="5"/>
      <c r="FG328" s="5"/>
      <c r="FH328" s="5"/>
      <c r="FI328" s="5"/>
      <c r="FJ328" s="5"/>
      <c r="FK328" s="5"/>
      <c r="FL328" s="5"/>
      <c r="FM328" s="5"/>
      <c r="FN328" s="5"/>
      <c r="FO328" s="5"/>
      <c r="FP328" s="5"/>
      <c r="FQ328" s="5"/>
      <c r="FR328" s="5"/>
      <c r="FS328" s="5"/>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1" t="s">
        <v>420</v>
      </c>
      <c r="GT328" s="1"/>
      <c r="GU328" s="1"/>
      <c r="GV328" s="1" t="s">
        <v>768</v>
      </c>
      <c r="GW328" s="1"/>
      <c r="GX328" s="31"/>
      <c r="GY328" s="31"/>
      <c r="GZ328" s="31"/>
      <c r="HA328" s="31"/>
      <c r="HB328" t="s">
        <v>836</v>
      </c>
      <c r="HC328" s="2"/>
      <c r="HD328" s="2">
        <v>4039</v>
      </c>
      <c r="HE328" s="2"/>
      <c r="HF328" s="2"/>
      <c r="HG328" s="2"/>
      <c r="HH328" s="2"/>
      <c r="HI328" s="2"/>
      <c r="HJ328" s="2">
        <v>262</v>
      </c>
      <c r="HK328" s="2"/>
      <c r="HL328" s="2"/>
      <c r="HM328" s="2"/>
      <c r="HN328" s="2"/>
      <c r="HO328" s="2"/>
      <c r="HP328" s="2"/>
      <c r="HQ328" s="2">
        <v>85</v>
      </c>
      <c r="HR328" s="2">
        <v>287</v>
      </c>
      <c r="HS328" s="2"/>
      <c r="HT328" s="2"/>
      <c r="HU328" s="4"/>
      <c r="HV328" s="4"/>
      <c r="HW328" s="4"/>
      <c r="HX328" s="4"/>
      <c r="HY328" s="4"/>
      <c r="HZ328" s="4"/>
      <c r="IA328" s="4"/>
      <c r="IB328" s="4"/>
      <c r="IC328" s="4"/>
      <c r="ID328" s="4"/>
      <c r="IE328" s="4"/>
      <c r="IF328" s="64"/>
      <c r="IG328" s="4"/>
      <c r="IH328" s="4">
        <v>2</v>
      </c>
      <c r="II328" s="35">
        <f t="shared" si="27"/>
        <v>0</v>
      </c>
      <c r="IJ328" s="4"/>
      <c r="IK328" s="4">
        <v>2</v>
      </c>
      <c r="IL328" s="4">
        <v>2</v>
      </c>
      <c r="IM328" s="5"/>
      <c r="IN328" s="1" t="s">
        <v>400</v>
      </c>
      <c r="IO328" s="71">
        <v>5017</v>
      </c>
      <c r="IP328" s="5">
        <v>6025</v>
      </c>
      <c r="IQ328" s="5"/>
      <c r="IR328" s="5">
        <v>659</v>
      </c>
      <c r="IS328" s="5"/>
      <c r="IT328" s="5"/>
      <c r="IU328" s="5"/>
      <c r="IV328" s="5">
        <v>1</v>
      </c>
      <c r="IW328" s="5"/>
      <c r="IX328" s="5">
        <v>11702</v>
      </c>
      <c r="IY328" s="5"/>
      <c r="IZ328" s="5"/>
      <c r="JA328" s="5">
        <v>65</v>
      </c>
      <c r="JB328" s="5">
        <v>59</v>
      </c>
      <c r="JC328" s="5">
        <v>0</v>
      </c>
      <c r="JD328" s="5">
        <v>0</v>
      </c>
      <c r="JE328" s="5"/>
      <c r="JF328" s="5"/>
      <c r="JG328" s="5"/>
      <c r="JH328" s="5"/>
      <c r="JI328" s="5"/>
      <c r="JJ328" s="5"/>
      <c r="JK328" s="5"/>
      <c r="JL328" s="5"/>
      <c r="JM328" s="5"/>
      <c r="JN328" s="5"/>
      <c r="JO328" s="5"/>
      <c r="JP328" s="5"/>
      <c r="JQ328" s="5"/>
      <c r="JR328" s="5">
        <v>2483</v>
      </c>
      <c r="JS328" s="5"/>
      <c r="JT328" s="5"/>
      <c r="JU328" s="5">
        <v>105</v>
      </c>
      <c r="JV328" s="5"/>
      <c r="JW328" s="5"/>
      <c r="JX328" s="5"/>
      <c r="JY328" s="5"/>
      <c r="JZ328" s="5"/>
      <c r="KA328" s="5"/>
      <c r="KB328" s="5"/>
      <c r="KC328" s="5"/>
      <c r="KD328" s="5"/>
      <c r="KE328" s="5"/>
      <c r="KF328" s="5">
        <v>1</v>
      </c>
      <c r="KG328" s="5">
        <v>1</v>
      </c>
      <c r="KH328" s="5">
        <v>18</v>
      </c>
      <c r="KI328" s="5">
        <v>59</v>
      </c>
      <c r="KJ328" s="5">
        <v>40</v>
      </c>
      <c r="KK328" s="5">
        <v>40</v>
      </c>
      <c r="KL328" s="5">
        <v>4</v>
      </c>
      <c r="KM328" s="5">
        <v>0</v>
      </c>
      <c r="KN328" s="5"/>
      <c r="KO328" s="5"/>
      <c r="KP328" s="5"/>
      <c r="KQ328" s="5"/>
      <c r="KR328" s="5"/>
      <c r="KS328" s="5"/>
      <c r="KT328" s="5"/>
      <c r="KU328" s="5"/>
      <c r="KV328" s="5"/>
      <c r="KW328" s="5"/>
      <c r="KX328" s="5"/>
      <c r="KY328" s="5"/>
      <c r="KZ328" s="5"/>
      <c r="LA328" s="5"/>
      <c r="LB328" s="5"/>
      <c r="LC328" s="5"/>
      <c r="LD328" s="5"/>
      <c r="LE328" s="5"/>
      <c r="LF328" s="5"/>
      <c r="LG328" s="5"/>
      <c r="LH328" s="5"/>
      <c r="LI328" s="5"/>
      <c r="LJ328" s="5"/>
      <c r="LK328" s="5"/>
      <c r="LL328" s="5"/>
      <c r="LM328" s="5"/>
      <c r="LN328" s="5"/>
      <c r="LO328" s="5"/>
      <c r="LP328" s="5"/>
      <c r="LQ328" s="5"/>
      <c r="LR328" s="5"/>
      <c r="LS328" s="5"/>
      <c r="LT328" s="5"/>
      <c r="LU328" s="5"/>
      <c r="LV328" s="5"/>
      <c r="LW328" s="5"/>
      <c r="LX328" s="5"/>
      <c r="LY328" s="5"/>
      <c r="LZ328" s="5"/>
      <c r="MA328" s="5"/>
      <c r="MB328" s="5"/>
      <c r="MC328" s="5"/>
      <c r="MD328" s="5"/>
      <c r="ME328" s="5"/>
      <c r="MF328" s="5"/>
      <c r="MG328" s="5"/>
      <c r="MH328" s="5"/>
      <c r="MI328" s="5"/>
      <c r="MJ328" s="5"/>
      <c r="MK328" s="5"/>
      <c r="ML328" s="5"/>
      <c r="MM328" s="5"/>
      <c r="MN328" s="5"/>
      <c r="MO328" s="5">
        <v>4</v>
      </c>
      <c r="MP328" s="5">
        <v>0</v>
      </c>
      <c r="MQ328" s="5"/>
      <c r="MR328" s="5"/>
      <c r="MS328" s="5"/>
      <c r="MT328" s="5"/>
      <c r="MU328" s="5"/>
      <c r="MV328" s="5"/>
      <c r="MW328" s="5"/>
      <c r="MX328" s="5"/>
      <c r="MY328" s="5"/>
      <c r="MZ328" s="5"/>
      <c r="NA328" s="5"/>
      <c r="NB328" s="5"/>
      <c r="NC328" s="5"/>
      <c r="ND328" s="5"/>
      <c r="NE328" s="5"/>
      <c r="NF328" s="5"/>
      <c r="NG328" s="5"/>
      <c r="NH328" s="5"/>
      <c r="NI328" s="5"/>
      <c r="NJ328" s="5"/>
      <c r="NK328" s="5"/>
      <c r="NX328" s="18" t="e">
        <f t="shared" si="26"/>
        <v>#DIV/0!</v>
      </c>
      <c r="NY328" t="str">
        <f t="shared" si="28"/>
        <v>Mid-range</v>
      </c>
      <c r="NZ328" t="str">
        <f t="shared" si="29"/>
        <v>Small</v>
      </c>
    </row>
    <row r="329" spans="1:390">
      <c r="A329" s="1" t="s">
        <v>635</v>
      </c>
      <c r="B329" s="1" t="s">
        <v>636</v>
      </c>
      <c r="C329" s="32" t="s">
        <v>637</v>
      </c>
      <c r="D329" s="1" t="s">
        <v>404</v>
      </c>
      <c r="E329" s="1">
        <v>20080</v>
      </c>
      <c r="F329" s="1" t="s">
        <v>763</v>
      </c>
      <c r="G329" s="5">
        <v>13172.265333333447</v>
      </c>
      <c r="H329" s="71" t="s">
        <v>798</v>
      </c>
      <c r="I329" s="73"/>
      <c r="J329" s="73"/>
      <c r="K329" s="73" t="s">
        <v>798</v>
      </c>
      <c r="L329" s="73"/>
      <c r="M329" s="73"/>
      <c r="N329" s="73"/>
      <c r="O329" s="73"/>
      <c r="P329" s="73"/>
      <c r="Q329" s="73"/>
      <c r="R329" s="73"/>
      <c r="S329" s="73"/>
      <c r="T329" s="73"/>
      <c r="U329" s="73"/>
      <c r="V329" s="73"/>
      <c r="W329" s="94"/>
      <c r="X329" s="94"/>
      <c r="Y329" s="94"/>
      <c r="Z329" s="94"/>
      <c r="AA329" s="94"/>
      <c r="AB329" s="94"/>
      <c r="AC329" s="92" t="s">
        <v>546</v>
      </c>
      <c r="AD329" s="73"/>
      <c r="AE329" s="73"/>
      <c r="AF329" s="95"/>
      <c r="AG329" s="95"/>
      <c r="AH329" s="95"/>
      <c r="AI329" s="95"/>
      <c r="AJ329" s="95"/>
      <c r="AK329" s="95"/>
      <c r="AL329" s="95"/>
      <c r="AM329" s="95"/>
      <c r="AN329" s="73"/>
      <c r="AO329" s="89" t="s">
        <v>546</v>
      </c>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73"/>
      <c r="BQ329" s="73"/>
      <c r="BR329" s="73"/>
      <c r="BS329" s="73"/>
      <c r="BT329" s="73"/>
      <c r="BU329" s="73"/>
      <c r="BV329" s="73"/>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73"/>
      <c r="DW329" s="73"/>
      <c r="DX329" s="2"/>
      <c r="DY329" s="2"/>
      <c r="DZ329" s="2"/>
      <c r="EA329" s="2"/>
      <c r="EB329" s="2"/>
      <c r="EC329" s="2"/>
      <c r="ED329" s="2"/>
      <c r="EE329" s="2"/>
      <c r="EF329" s="2"/>
      <c r="EG329" s="2"/>
      <c r="EH329" s="2"/>
      <c r="EI329" s="73"/>
      <c r="EJ329" s="2"/>
      <c r="EK329" s="2"/>
      <c r="EL329" s="2"/>
      <c r="EM329" s="2"/>
      <c r="EN329" s="2"/>
      <c r="EO329" s="2"/>
      <c r="EP329" s="2"/>
      <c r="EQ329" s="2"/>
      <c r="ER329" s="2"/>
      <c r="ES329" s="2"/>
      <c r="ET329" s="2"/>
      <c r="EU329" s="3"/>
      <c r="EV329" s="3"/>
      <c r="EW329" s="3"/>
      <c r="EX329" s="3"/>
      <c r="EY329" s="3"/>
      <c r="EZ329" s="3"/>
      <c r="FA329" s="5"/>
      <c r="FB329" s="5"/>
      <c r="FC329" s="5"/>
      <c r="FD329" s="5"/>
      <c r="FE329" s="5"/>
      <c r="FF329" s="5"/>
      <c r="FG329" s="5"/>
      <c r="FH329" s="5"/>
      <c r="FI329" s="5"/>
      <c r="FJ329" s="5"/>
      <c r="FK329" s="5"/>
      <c r="FL329" s="5"/>
      <c r="FM329" s="5"/>
      <c r="FN329" s="5"/>
      <c r="FO329" s="5"/>
      <c r="FP329" s="5"/>
      <c r="FQ329" s="5"/>
      <c r="FR329" s="5"/>
      <c r="FS329" s="5"/>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1"/>
      <c r="GT329" s="1"/>
      <c r="GU329" s="1"/>
      <c r="GV329" s="1"/>
      <c r="GW329" s="1"/>
      <c r="GX329" s="31"/>
      <c r="HC329" s="2"/>
      <c r="HD329" s="2"/>
      <c r="HE329" s="2"/>
      <c r="HF329" s="2"/>
      <c r="HG329" s="2"/>
      <c r="HH329" s="2"/>
      <c r="HI329" s="2"/>
      <c r="HJ329" s="2"/>
      <c r="HK329" s="2"/>
      <c r="HL329" s="2"/>
      <c r="HM329" s="2"/>
      <c r="HN329" s="2"/>
      <c r="HO329" s="2"/>
      <c r="HP329" s="2"/>
      <c r="HQ329" s="2"/>
      <c r="HR329" s="2"/>
      <c r="HS329" s="2"/>
      <c r="HT329" s="2"/>
      <c r="HU329" s="4"/>
      <c r="HV329" s="4"/>
      <c r="HW329" s="4"/>
      <c r="HX329" s="4"/>
      <c r="HY329" s="4"/>
      <c r="HZ329" s="4"/>
      <c r="IA329" s="4"/>
      <c r="IB329" s="4"/>
      <c r="IC329" s="4"/>
      <c r="ID329" s="4"/>
      <c r="IE329" s="4"/>
      <c r="IF329" s="64"/>
      <c r="IG329" s="4"/>
      <c r="IH329" s="4"/>
      <c r="II329" s="35">
        <f t="shared" si="27"/>
        <v>0</v>
      </c>
      <c r="IJ329" s="4"/>
      <c r="IK329" s="4"/>
      <c r="IL329" s="4"/>
      <c r="IM329" s="5"/>
      <c r="IN329" s="1"/>
      <c r="IO329" s="71"/>
      <c r="IP329" s="5"/>
      <c r="IQ329" s="5"/>
      <c r="IR329" s="5"/>
      <c r="IS329" s="5"/>
      <c r="IT329" s="5"/>
      <c r="IU329" s="5"/>
      <c r="IV329" s="5"/>
      <c r="IW329" s="5"/>
      <c r="IX329" s="5"/>
      <c r="IY329" s="5"/>
      <c r="IZ329" s="5"/>
      <c r="JA329" s="5"/>
      <c r="JB329" s="5"/>
      <c r="JC329" s="5"/>
      <c r="JD329" s="5"/>
      <c r="JE329" s="5"/>
      <c r="JF329" s="5"/>
      <c r="JG329" s="5"/>
      <c r="JH329" s="5"/>
      <c r="JI329" s="5"/>
      <c r="JJ329" s="5"/>
      <c r="JK329" s="5"/>
      <c r="JL329" s="5"/>
      <c r="JM329" s="5"/>
      <c r="JN329" s="5"/>
      <c r="JO329" s="5"/>
      <c r="JP329" s="5"/>
      <c r="JQ329" s="5"/>
      <c r="JR329" s="5"/>
      <c r="JS329" s="5"/>
      <c r="JT329" s="5"/>
      <c r="JU329" s="5"/>
      <c r="JV329" s="5"/>
      <c r="JW329" s="5"/>
      <c r="JX329" s="5"/>
      <c r="JY329" s="5"/>
      <c r="JZ329" s="5"/>
      <c r="KA329" s="5"/>
      <c r="KB329" s="5"/>
      <c r="KC329" s="5"/>
      <c r="KD329" s="5"/>
      <c r="KE329" s="5"/>
      <c r="KF329" s="5"/>
      <c r="KG329" s="5"/>
      <c r="KH329" s="5"/>
      <c r="KI329" s="5"/>
      <c r="KJ329" s="5"/>
      <c r="KK329" s="5"/>
      <c r="KL329" s="5"/>
      <c r="KM329" s="5"/>
      <c r="KN329" s="5"/>
      <c r="KO329" s="5"/>
      <c r="KP329" s="5"/>
      <c r="KQ329" s="5"/>
      <c r="KR329" s="5"/>
      <c r="KS329" s="5"/>
      <c r="KT329" s="5"/>
      <c r="KU329" s="5"/>
      <c r="KV329" s="5"/>
      <c r="KW329" s="5"/>
      <c r="KX329" s="5"/>
      <c r="KY329" s="5"/>
      <c r="KZ329" s="5"/>
      <c r="LA329" s="5"/>
      <c r="LB329" s="5"/>
      <c r="LC329" s="5"/>
      <c r="LD329" s="5"/>
      <c r="LE329" s="5"/>
      <c r="LF329" s="5"/>
      <c r="LG329" s="5"/>
      <c r="LH329" s="5"/>
      <c r="LI329" s="5"/>
      <c r="LJ329" s="5"/>
      <c r="LK329" s="5"/>
      <c r="LL329" s="5"/>
      <c r="LM329" s="5"/>
      <c r="LN329" s="5"/>
      <c r="LO329" s="5"/>
      <c r="LP329" s="5"/>
      <c r="LQ329" s="5"/>
      <c r="LR329" s="5"/>
      <c r="LS329" s="5"/>
      <c r="LT329" s="5"/>
      <c r="LU329" s="5"/>
      <c r="LV329" s="5"/>
      <c r="LW329" s="5"/>
      <c r="LX329" s="5"/>
      <c r="LY329" s="5"/>
      <c r="LZ329" s="5"/>
      <c r="MA329" s="5"/>
      <c r="MB329" s="5"/>
      <c r="MC329" s="5"/>
      <c r="MD329" s="5"/>
      <c r="ME329" s="5"/>
      <c r="MF329" s="5"/>
      <c r="MG329" s="5"/>
      <c r="MH329" s="5"/>
      <c r="MI329" s="5"/>
      <c r="MJ329" s="5"/>
      <c r="MK329" s="5"/>
      <c r="ML329" s="5"/>
      <c r="MM329" s="5"/>
      <c r="MN329" s="5"/>
      <c r="MO329" s="5"/>
      <c r="MP329" s="5"/>
      <c r="MQ329" s="5"/>
      <c r="MR329" s="5"/>
      <c r="MS329" s="5"/>
      <c r="MT329" s="5"/>
      <c r="MU329" s="5"/>
      <c r="MV329" s="5"/>
      <c r="MW329" s="5"/>
      <c r="MX329" s="5"/>
      <c r="MY329" s="5"/>
      <c r="MZ329" s="5"/>
      <c r="NA329" s="5"/>
      <c r="NB329" s="5"/>
      <c r="NC329" s="5"/>
      <c r="ND329" s="5"/>
      <c r="NE329" s="5"/>
      <c r="NF329" s="5"/>
      <c r="NG329" s="5"/>
      <c r="NH329" s="5"/>
      <c r="NI329" s="5"/>
      <c r="NJ329" s="5"/>
      <c r="NK329" s="5"/>
      <c r="NX329" s="18" t="e">
        <f t="shared" si="26"/>
        <v>#DIV/0!</v>
      </c>
      <c r="NY329" t="str">
        <f t="shared" si="28"/>
        <v>Larger</v>
      </c>
      <c r="NZ329" t="str">
        <f t="shared" si="29"/>
        <v>Medium</v>
      </c>
    </row>
    <row r="330" spans="1:390">
      <c r="A330" s="1" t="s">
        <v>401</v>
      </c>
      <c r="B330" s="1" t="s">
        <v>402</v>
      </c>
      <c r="C330" s="32" t="s">
        <v>403</v>
      </c>
      <c r="D330" s="1" t="s">
        <v>404</v>
      </c>
      <c r="E330" s="1">
        <v>20080</v>
      </c>
      <c r="F330" s="1" t="s">
        <v>763</v>
      </c>
      <c r="G330" s="5">
        <v>10195.242095238078</v>
      </c>
      <c r="H330" s="71">
        <v>45000</v>
      </c>
      <c r="I330" s="73"/>
      <c r="J330" s="73">
        <v>80</v>
      </c>
      <c r="K330" s="73">
        <v>3</v>
      </c>
      <c r="L330" s="73"/>
      <c r="M330" s="73"/>
      <c r="N330" s="73"/>
      <c r="O330" s="73"/>
      <c r="P330" s="73"/>
      <c r="Q330" s="73"/>
      <c r="R330" s="73">
        <v>30</v>
      </c>
      <c r="S330" s="73"/>
      <c r="T330" s="73"/>
      <c r="U330" s="73">
        <v>45</v>
      </c>
      <c r="V330" s="73">
        <v>300</v>
      </c>
      <c r="W330" s="94" t="s">
        <v>817</v>
      </c>
      <c r="X330" s="94"/>
      <c r="Y330" s="94"/>
      <c r="Z330" s="94"/>
      <c r="AA330" s="94"/>
      <c r="AB330" s="94"/>
      <c r="AC330" s="95">
        <v>0</v>
      </c>
      <c r="AD330" s="73"/>
      <c r="AE330" s="73"/>
      <c r="AF330" s="95"/>
      <c r="AG330" s="95"/>
      <c r="AH330" s="95"/>
      <c r="AI330" s="95"/>
      <c r="AJ330" s="95"/>
      <c r="AK330" s="95"/>
      <c r="AL330" s="95">
        <v>1888</v>
      </c>
      <c r="AM330" s="95">
        <v>64248</v>
      </c>
      <c r="AN330" s="73"/>
      <c r="AO330" s="96">
        <v>66136</v>
      </c>
      <c r="AP330" s="73">
        <v>0</v>
      </c>
      <c r="AQ330" s="73"/>
      <c r="AR330" s="73"/>
      <c r="AS330" s="73"/>
      <c r="AT330" s="73"/>
      <c r="AU330" s="73"/>
      <c r="AV330" s="73"/>
      <c r="AW330" s="73"/>
      <c r="AX330" s="73"/>
      <c r="AY330" s="73"/>
      <c r="AZ330" s="73"/>
      <c r="BA330" s="73"/>
      <c r="BB330" s="73">
        <v>0</v>
      </c>
      <c r="BC330" s="73">
        <v>198</v>
      </c>
      <c r="BD330" s="73"/>
      <c r="BE330" s="73"/>
      <c r="BF330" s="73"/>
      <c r="BG330" s="73"/>
      <c r="BH330" s="73"/>
      <c r="BI330" s="73"/>
      <c r="BJ330" s="73"/>
      <c r="BK330" s="73"/>
      <c r="BL330" s="73">
        <v>25430</v>
      </c>
      <c r="BM330" s="73"/>
      <c r="BN330" s="73"/>
      <c r="BO330" s="73">
        <v>25628</v>
      </c>
      <c r="BP330" s="73">
        <v>0</v>
      </c>
      <c r="BQ330" s="73"/>
      <c r="BR330" s="73"/>
      <c r="BS330" s="73"/>
      <c r="BT330" s="73"/>
      <c r="BU330" s="73"/>
      <c r="BV330" s="73"/>
      <c r="BW330" s="2"/>
      <c r="BX330" s="2"/>
      <c r="BY330" s="2"/>
      <c r="BZ330" s="2">
        <v>0</v>
      </c>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v>52247</v>
      </c>
      <c r="DG330" s="2">
        <v>5130</v>
      </c>
      <c r="DH330" s="2"/>
      <c r="DI330" s="2">
        <v>57377</v>
      </c>
      <c r="DJ330" s="2"/>
      <c r="DK330" s="2"/>
      <c r="DL330" s="2"/>
      <c r="DM330" s="2"/>
      <c r="DN330" s="2"/>
      <c r="DO330" s="2"/>
      <c r="DP330" s="2"/>
      <c r="DQ330" s="2"/>
      <c r="DR330" s="2"/>
      <c r="DS330" s="2"/>
      <c r="DT330" s="2"/>
      <c r="DU330" s="2"/>
      <c r="DV330" s="73"/>
      <c r="DW330" s="73"/>
      <c r="DX330" s="2"/>
      <c r="DY330" s="2"/>
      <c r="DZ330" s="2"/>
      <c r="EA330" s="2"/>
      <c r="EB330" s="2"/>
      <c r="EC330" s="2"/>
      <c r="ED330" s="2"/>
      <c r="EE330" s="2"/>
      <c r="EF330" s="2"/>
      <c r="EG330" s="2"/>
      <c r="EH330" s="2"/>
      <c r="EI330" s="73"/>
      <c r="EJ330" s="2"/>
      <c r="EK330" s="2"/>
      <c r="EL330" s="2"/>
      <c r="EM330" s="2"/>
      <c r="EN330" s="2"/>
      <c r="EO330" s="2"/>
      <c r="EP330" s="2"/>
      <c r="EQ330" s="2">
        <v>15989</v>
      </c>
      <c r="ER330" s="2"/>
      <c r="ES330" s="2"/>
      <c r="ET330" s="2">
        <v>15989</v>
      </c>
      <c r="EU330" s="3"/>
      <c r="EV330" s="3"/>
      <c r="EW330" s="3"/>
      <c r="EX330" s="3"/>
      <c r="EY330" s="3"/>
      <c r="EZ330" s="3"/>
      <c r="FA330" s="5"/>
      <c r="FB330" s="5"/>
      <c r="FC330" s="5"/>
      <c r="FD330" s="5"/>
      <c r="FE330" s="5"/>
      <c r="FF330" s="5"/>
      <c r="FG330" s="5"/>
      <c r="FH330" s="5"/>
      <c r="FI330" s="5"/>
      <c r="FJ330" s="5"/>
      <c r="FK330" s="5"/>
      <c r="FL330" s="5"/>
      <c r="FM330" s="5"/>
      <c r="FN330" s="5"/>
      <c r="FO330" s="5"/>
      <c r="FP330" s="5"/>
      <c r="FQ330" s="5"/>
      <c r="FR330" s="5"/>
      <c r="FS330" s="5"/>
      <c r="FT330" s="2"/>
      <c r="FU330" s="2"/>
      <c r="FV330" s="2"/>
      <c r="FW330" s="2"/>
      <c r="FX330" s="2"/>
      <c r="FY330" s="2"/>
      <c r="FZ330" s="2"/>
      <c r="GA330" s="2"/>
      <c r="GB330" s="2"/>
      <c r="GC330" s="2"/>
      <c r="GD330" s="2"/>
      <c r="GE330" s="2">
        <v>7757</v>
      </c>
      <c r="GF330" s="2"/>
      <c r="GG330" s="2"/>
      <c r="GH330" s="2"/>
      <c r="GI330" s="2"/>
      <c r="GJ330" s="2"/>
      <c r="GK330" s="2"/>
      <c r="GL330" s="2"/>
      <c r="GM330" s="2">
        <v>546</v>
      </c>
      <c r="GN330" s="2"/>
      <c r="GO330" s="2">
        <v>8303</v>
      </c>
      <c r="GP330" s="2">
        <v>91764</v>
      </c>
      <c r="GQ330" s="2">
        <v>73366</v>
      </c>
      <c r="GR330" s="2">
        <v>173433</v>
      </c>
      <c r="GS330" s="1"/>
      <c r="GT330" s="1" t="s">
        <v>416</v>
      </c>
      <c r="GU330" s="1"/>
      <c r="GV330" s="1" t="s">
        <v>768</v>
      </c>
      <c r="GW330" s="1"/>
      <c r="GX330" s="31"/>
      <c r="GY330" t="s">
        <v>405</v>
      </c>
      <c r="HC330" s="2">
        <v>1734</v>
      </c>
      <c r="HD330" s="2">
        <v>19828</v>
      </c>
      <c r="HE330" s="2">
        <v>0</v>
      </c>
      <c r="HF330" s="2">
        <v>125</v>
      </c>
      <c r="HG330" s="2"/>
      <c r="HH330" s="2">
        <v>66544</v>
      </c>
      <c r="HI330" s="2"/>
      <c r="HJ330" s="2">
        <v>271</v>
      </c>
      <c r="HK330" s="2">
        <v>0</v>
      </c>
      <c r="HL330" s="2">
        <v>1734</v>
      </c>
      <c r="HM330" s="2"/>
      <c r="HN330" s="2"/>
      <c r="HO330" s="2">
        <v>0</v>
      </c>
      <c r="HP330" s="2">
        <v>0</v>
      </c>
      <c r="HQ330" s="2">
        <v>8382</v>
      </c>
      <c r="HR330" s="2"/>
      <c r="HS330" s="2"/>
      <c r="HT330" s="2"/>
      <c r="HU330" s="4">
        <v>7</v>
      </c>
      <c r="HV330" s="4"/>
      <c r="HW330" s="4"/>
      <c r="HX330" s="4"/>
      <c r="HY330" s="4"/>
      <c r="HZ330" s="4"/>
      <c r="IA330" s="4"/>
      <c r="IB330" s="4"/>
      <c r="IC330" s="4"/>
      <c r="ID330" s="4"/>
      <c r="IE330" s="4"/>
      <c r="IF330" s="64">
        <v>3.88</v>
      </c>
      <c r="IG330" s="4">
        <v>5.0999999999999996</v>
      </c>
      <c r="IH330" s="4">
        <v>10.25</v>
      </c>
      <c r="II330" s="35">
        <f t="shared" si="27"/>
        <v>5.0999999999999996</v>
      </c>
      <c r="IJ330" s="4"/>
      <c r="IK330" s="4">
        <v>6</v>
      </c>
      <c r="IL330" s="4">
        <v>5.15</v>
      </c>
      <c r="IM330" s="5">
        <v>13500</v>
      </c>
      <c r="IN330" s="1" t="s">
        <v>400</v>
      </c>
      <c r="IO330" s="71"/>
      <c r="IP330" s="5"/>
      <c r="IQ330" s="5"/>
      <c r="IR330" s="5"/>
      <c r="IS330" s="5"/>
      <c r="IT330" s="5"/>
      <c r="IU330" s="5"/>
      <c r="IV330" s="5"/>
      <c r="IW330" s="5"/>
      <c r="IX330" s="5"/>
      <c r="IY330" s="5"/>
      <c r="IZ330" s="5"/>
      <c r="JA330" s="5">
        <v>0</v>
      </c>
      <c r="JB330" s="5">
        <v>0</v>
      </c>
      <c r="JC330" s="5">
        <v>0</v>
      </c>
      <c r="JD330" s="5">
        <v>0</v>
      </c>
      <c r="JE330" s="5"/>
      <c r="JF330" s="5"/>
      <c r="JG330" s="5"/>
      <c r="JH330" s="5"/>
      <c r="JI330" s="5"/>
      <c r="JJ330" s="5"/>
      <c r="JK330" s="5"/>
      <c r="JL330" s="5"/>
      <c r="JM330" s="5"/>
      <c r="JN330" s="5"/>
      <c r="JO330" s="5"/>
      <c r="JP330" s="5"/>
      <c r="JQ330" s="5"/>
      <c r="JR330" s="5">
        <v>5400</v>
      </c>
      <c r="JS330" s="5"/>
      <c r="JT330" s="5"/>
      <c r="JU330" s="5">
        <v>180</v>
      </c>
      <c r="JV330" s="5"/>
      <c r="JW330" s="5"/>
      <c r="JX330" s="5"/>
      <c r="JY330" s="5"/>
      <c r="JZ330" s="5"/>
      <c r="KA330" s="5"/>
      <c r="KB330" s="5"/>
      <c r="KC330" s="5"/>
      <c r="KD330" s="5"/>
      <c r="KE330" s="5"/>
      <c r="KF330" s="5">
        <v>2</v>
      </c>
      <c r="KG330" s="5">
        <v>1</v>
      </c>
      <c r="KH330" s="5">
        <v>20</v>
      </c>
      <c r="KI330" s="5">
        <v>57</v>
      </c>
      <c r="KJ330" s="5">
        <v>34</v>
      </c>
      <c r="KK330" s="5">
        <v>34</v>
      </c>
      <c r="KL330" s="5">
        <v>0</v>
      </c>
      <c r="KM330" s="5">
        <v>0</v>
      </c>
      <c r="KN330" s="5"/>
      <c r="KO330" s="5"/>
      <c r="KP330" s="5"/>
      <c r="KQ330" s="5"/>
      <c r="KR330" s="5"/>
      <c r="KS330" s="5"/>
      <c r="KT330" s="5"/>
      <c r="KU330" s="5"/>
      <c r="KV330" s="5"/>
      <c r="KW330" s="5"/>
      <c r="KX330" s="5"/>
      <c r="KY330" s="5"/>
      <c r="KZ330" s="5"/>
      <c r="LA330" s="5"/>
      <c r="LB330" s="5"/>
      <c r="LC330" s="5"/>
      <c r="LD330" s="5"/>
      <c r="LE330" s="5"/>
      <c r="LF330" s="5"/>
      <c r="LG330" s="5"/>
      <c r="LH330" s="5"/>
      <c r="LI330" s="5"/>
      <c r="LJ330" s="5"/>
      <c r="LK330" s="5"/>
      <c r="LL330" s="5"/>
      <c r="LM330" s="5"/>
      <c r="LN330" s="5"/>
      <c r="LO330" s="5"/>
      <c r="LP330" s="5"/>
      <c r="LQ330" s="5"/>
      <c r="LR330" s="5"/>
      <c r="LS330" s="5"/>
      <c r="LT330" s="5"/>
      <c r="LU330" s="5"/>
      <c r="LV330" s="5"/>
      <c r="LW330" s="5"/>
      <c r="LX330" s="5"/>
      <c r="LY330" s="5"/>
      <c r="LZ330" s="5"/>
      <c r="MA330" s="5"/>
      <c r="MB330" s="5"/>
      <c r="MC330" s="5"/>
      <c r="MD330" s="5"/>
      <c r="ME330" s="5"/>
      <c r="MF330" s="5"/>
      <c r="MG330" s="5"/>
      <c r="MH330" s="5"/>
      <c r="MI330" s="5"/>
      <c r="MJ330" s="5"/>
      <c r="MK330" s="5"/>
      <c r="ML330" s="5"/>
      <c r="MM330" s="5"/>
      <c r="MN330" s="5"/>
      <c r="MO330" s="5">
        <v>0</v>
      </c>
      <c r="MP330" s="5">
        <v>0</v>
      </c>
      <c r="MQ330" s="5"/>
      <c r="MR330" s="5"/>
      <c r="MS330" s="5">
        <v>10000</v>
      </c>
      <c r="MT330" s="5"/>
      <c r="MU330" s="5">
        <v>0</v>
      </c>
      <c r="MV330" s="5"/>
      <c r="MW330" s="5"/>
      <c r="MX330" s="5"/>
      <c r="MY330" s="5"/>
      <c r="MZ330" s="5"/>
      <c r="NA330" s="5"/>
      <c r="NB330" s="5"/>
      <c r="NC330" s="5"/>
      <c r="ND330" s="5"/>
      <c r="NE330" s="5"/>
      <c r="NF330" s="5"/>
      <c r="NG330" s="5"/>
      <c r="NH330" s="5"/>
      <c r="NI330" s="5"/>
      <c r="NJ330" s="5"/>
      <c r="NK330" s="5"/>
      <c r="NX330" s="18">
        <f t="shared" si="26"/>
        <v>1999.0670774976625</v>
      </c>
      <c r="NY330" t="str">
        <f t="shared" si="28"/>
        <v>Mid-range</v>
      </c>
      <c r="NZ330" t="str">
        <f t="shared" si="29"/>
        <v>Medium</v>
      </c>
    </row>
    <row r="331" spans="1:390">
      <c r="A331" t="s">
        <v>440</v>
      </c>
      <c r="B331" t="s">
        <v>641</v>
      </c>
      <c r="C331">
        <v>573</v>
      </c>
      <c r="D331" s="1" t="s">
        <v>404</v>
      </c>
      <c r="E331" s="1">
        <v>20080</v>
      </c>
      <c r="F331" s="1" t="s">
        <v>763</v>
      </c>
      <c r="AC331" s="92" t="s">
        <v>546</v>
      </c>
      <c r="AO331" s="89" t="s">
        <v>546</v>
      </c>
      <c r="II331" s="35">
        <f t="shared" si="27"/>
        <v>0</v>
      </c>
      <c r="NY331" t="str">
        <f t="shared" si="28"/>
        <v>Smaller</v>
      </c>
      <c r="NZ331" t="str">
        <f t="shared" si="29"/>
        <v>Small</v>
      </c>
    </row>
    <row r="332" spans="1:390">
      <c r="A332" s="1" t="s">
        <v>598</v>
      </c>
      <c r="B332" s="1" t="s">
        <v>655</v>
      </c>
      <c r="C332" s="32" t="s">
        <v>656</v>
      </c>
      <c r="D332" s="1" t="s">
        <v>404</v>
      </c>
      <c r="E332" s="1">
        <v>20080</v>
      </c>
      <c r="F332" s="1" t="s">
        <v>763</v>
      </c>
      <c r="G332" s="5">
        <v>6400.9700952380281</v>
      </c>
      <c r="H332" s="71">
        <v>0</v>
      </c>
      <c r="I332" s="73"/>
      <c r="J332" s="73">
        <v>0</v>
      </c>
      <c r="K332" s="73">
        <v>0</v>
      </c>
      <c r="L332" s="73"/>
      <c r="M332" s="73"/>
      <c r="N332" s="73"/>
      <c r="O332" s="73"/>
      <c r="P332" s="73"/>
      <c r="Q332" s="73"/>
      <c r="R332" s="73">
        <v>0</v>
      </c>
      <c r="S332" s="73"/>
      <c r="T332" s="73"/>
      <c r="U332" s="73">
        <v>0</v>
      </c>
      <c r="V332" s="73">
        <v>0</v>
      </c>
      <c r="W332" s="94">
        <v>0</v>
      </c>
      <c r="X332" s="94"/>
      <c r="Y332" s="94"/>
      <c r="Z332" s="94"/>
      <c r="AA332" s="94"/>
      <c r="AB332" s="94"/>
      <c r="AC332" s="92" t="s">
        <v>546</v>
      </c>
      <c r="AD332" s="73"/>
      <c r="AE332" s="73"/>
      <c r="AF332" s="95"/>
      <c r="AG332" s="95"/>
      <c r="AH332" s="95"/>
      <c r="AI332" s="95"/>
      <c r="AJ332" s="95"/>
      <c r="AK332" s="95"/>
      <c r="AL332" s="95"/>
      <c r="AM332" s="95"/>
      <c r="AN332" s="73"/>
      <c r="AO332" s="89" t="s">
        <v>546</v>
      </c>
      <c r="AP332" s="73"/>
      <c r="AQ332" s="73"/>
      <c r="AR332" s="73"/>
      <c r="AS332" s="73"/>
      <c r="AT332" s="73"/>
      <c r="AU332" s="73"/>
      <c r="AV332" s="73"/>
      <c r="AW332" s="73"/>
      <c r="AX332" s="73"/>
      <c r="AY332" s="73">
        <v>2400</v>
      </c>
      <c r="AZ332" s="73"/>
      <c r="BA332" s="73"/>
      <c r="BB332" s="73">
        <v>2400</v>
      </c>
      <c r="BC332" s="73"/>
      <c r="BD332" s="73"/>
      <c r="BE332" s="73"/>
      <c r="BF332" s="73"/>
      <c r="BG332" s="73"/>
      <c r="BH332" s="73"/>
      <c r="BI332" s="73"/>
      <c r="BJ332" s="73"/>
      <c r="BK332" s="73"/>
      <c r="BL332" s="73"/>
      <c r="BM332" s="73"/>
      <c r="BN332" s="73"/>
      <c r="BO332" s="73"/>
      <c r="BP332" s="73"/>
      <c r="BQ332" s="73"/>
      <c r="BR332" s="73"/>
      <c r="BS332" s="73"/>
      <c r="BT332" s="73"/>
      <c r="BU332" s="73"/>
      <c r="BV332" s="73"/>
      <c r="BW332" s="2"/>
      <c r="BX332" s="2"/>
      <c r="BY332" s="2"/>
      <c r="BZ332" s="2">
        <v>0</v>
      </c>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v>14293</v>
      </c>
      <c r="DG332" s="2">
        <v>27600</v>
      </c>
      <c r="DH332" s="2"/>
      <c r="DI332" s="2">
        <v>41893</v>
      </c>
      <c r="DJ332" s="2"/>
      <c r="DK332" s="2"/>
      <c r="DL332" s="2"/>
      <c r="DM332" s="2"/>
      <c r="DN332" s="2"/>
      <c r="DO332" s="2"/>
      <c r="DP332" s="2"/>
      <c r="DQ332" s="2"/>
      <c r="DR332" s="2"/>
      <c r="DS332" s="2"/>
      <c r="DT332" s="2"/>
      <c r="DU332" s="2"/>
      <c r="DV332" s="73"/>
      <c r="DW332" s="73"/>
      <c r="DX332" s="2"/>
      <c r="DY332" s="2"/>
      <c r="DZ332" s="2"/>
      <c r="EA332" s="2"/>
      <c r="EB332" s="2"/>
      <c r="EC332" s="2"/>
      <c r="ED332" s="2"/>
      <c r="EE332" s="2"/>
      <c r="EF332" s="2"/>
      <c r="EG332" s="2"/>
      <c r="EH332" s="2"/>
      <c r="EI332" s="73"/>
      <c r="EJ332" s="2"/>
      <c r="EK332" s="2"/>
      <c r="EL332" s="2"/>
      <c r="EM332" s="2"/>
      <c r="EN332" s="2"/>
      <c r="EO332" s="2"/>
      <c r="EP332" s="2"/>
      <c r="EQ332" s="2"/>
      <c r="ER332" s="2"/>
      <c r="ES332" s="2"/>
      <c r="ET332" s="2">
        <v>0</v>
      </c>
      <c r="EU332" s="3"/>
      <c r="EV332" s="3"/>
      <c r="EW332" s="3"/>
      <c r="EX332" s="3"/>
      <c r="EY332" s="3"/>
      <c r="EZ332" s="3"/>
      <c r="FA332" s="5"/>
      <c r="FB332" s="5"/>
      <c r="FC332" s="5"/>
      <c r="FD332" s="5"/>
      <c r="FE332" s="5"/>
      <c r="FF332" s="5"/>
      <c r="FG332" s="5"/>
      <c r="FH332" s="5"/>
      <c r="FI332" s="5"/>
      <c r="FJ332" s="5"/>
      <c r="FK332" s="5"/>
      <c r="FL332" s="5"/>
      <c r="FM332" s="5"/>
      <c r="FN332" s="5"/>
      <c r="FO332" s="5"/>
      <c r="FP332" s="5"/>
      <c r="FQ332" s="5"/>
      <c r="FR332" s="5"/>
      <c r="FS332" s="5"/>
      <c r="FT332" s="2"/>
      <c r="FU332" s="2"/>
      <c r="FV332" s="2"/>
      <c r="FW332" s="2"/>
      <c r="FX332" s="2"/>
      <c r="FY332" s="2"/>
      <c r="FZ332" s="2"/>
      <c r="GA332" s="2"/>
      <c r="GB332" s="2"/>
      <c r="GC332" s="2"/>
      <c r="GD332" s="2"/>
      <c r="GE332" s="2">
        <v>789</v>
      </c>
      <c r="GF332" s="2"/>
      <c r="GG332" s="2"/>
      <c r="GH332" s="2"/>
      <c r="GI332" s="2"/>
      <c r="GJ332" s="2">
        <v>9325</v>
      </c>
      <c r="GK332" s="2"/>
      <c r="GL332" s="2"/>
      <c r="GM332" s="2"/>
      <c r="GN332" s="2"/>
      <c r="GO332" s="2">
        <v>10114</v>
      </c>
      <c r="GP332" s="2"/>
      <c r="GQ332" s="2">
        <v>44293</v>
      </c>
      <c r="GR332" s="2">
        <v>54407</v>
      </c>
      <c r="GS332" s="1"/>
      <c r="GT332" s="1" t="s">
        <v>646</v>
      </c>
      <c r="GU332" s="1"/>
      <c r="GV332" s="1" t="s">
        <v>768</v>
      </c>
      <c r="GW332" t="s">
        <v>410</v>
      </c>
      <c r="GX332" s="31"/>
      <c r="HC332" s="2">
        <v>0</v>
      </c>
      <c r="HD332" s="2">
        <v>0</v>
      </c>
      <c r="HE332" s="2">
        <v>38800</v>
      </c>
      <c r="HF332" s="2">
        <v>0</v>
      </c>
      <c r="HG332" s="2"/>
      <c r="HH332" s="2">
        <v>0</v>
      </c>
      <c r="HI332" s="2"/>
      <c r="HJ332" s="2">
        <v>0</v>
      </c>
      <c r="HK332" s="2">
        <v>3100</v>
      </c>
      <c r="HL332" s="2">
        <v>0</v>
      </c>
      <c r="HM332" s="2"/>
      <c r="HN332" s="2"/>
      <c r="HO332" s="2">
        <v>0</v>
      </c>
      <c r="HP332" s="2">
        <v>0</v>
      </c>
      <c r="HQ332" s="2">
        <v>0</v>
      </c>
      <c r="HR332" s="2">
        <v>0</v>
      </c>
      <c r="HS332" s="2"/>
      <c r="HT332" s="2"/>
      <c r="HU332" s="4">
        <v>1</v>
      </c>
      <c r="HV332" s="4"/>
      <c r="HW332" s="4"/>
      <c r="HX332" s="4"/>
      <c r="HY332" s="4"/>
      <c r="HZ332" s="4"/>
      <c r="IA332" s="4"/>
      <c r="IB332" s="4"/>
      <c r="IC332" s="4"/>
      <c r="ID332" s="4"/>
      <c r="IE332" s="4"/>
      <c r="IF332" s="64">
        <v>0</v>
      </c>
      <c r="IG332" s="4">
        <v>1</v>
      </c>
      <c r="IH332" s="4">
        <v>1</v>
      </c>
      <c r="II332" s="35">
        <f t="shared" si="27"/>
        <v>1</v>
      </c>
      <c r="IJ332" s="4"/>
      <c r="IK332" s="4">
        <v>0</v>
      </c>
      <c r="IL332" s="4">
        <v>0</v>
      </c>
      <c r="IM332" s="5">
        <v>1200</v>
      </c>
      <c r="IN332" s="1" t="s">
        <v>400</v>
      </c>
      <c r="IO332" s="71">
        <v>0</v>
      </c>
      <c r="IP332" s="5">
        <v>0</v>
      </c>
      <c r="IQ332" s="5">
        <v>0</v>
      </c>
      <c r="IR332" s="5">
        <v>0</v>
      </c>
      <c r="IS332" s="5"/>
      <c r="IT332" s="5"/>
      <c r="IU332" s="5"/>
      <c r="IV332" s="5">
        <v>0</v>
      </c>
      <c r="IW332" s="5"/>
      <c r="IX332" s="5">
        <v>0</v>
      </c>
      <c r="IY332" s="5"/>
      <c r="IZ332" s="5"/>
      <c r="JA332" s="5">
        <v>0</v>
      </c>
      <c r="JB332" s="5">
        <v>0</v>
      </c>
      <c r="JC332" s="5">
        <v>0</v>
      </c>
      <c r="JD332" s="5">
        <v>0</v>
      </c>
      <c r="JE332" s="5"/>
      <c r="JF332" s="5"/>
      <c r="JG332" s="5"/>
      <c r="JH332" s="5"/>
      <c r="JI332" s="5"/>
      <c r="JJ332" s="5"/>
      <c r="JK332" s="5"/>
      <c r="JL332" s="5"/>
      <c r="JM332" s="5"/>
      <c r="JN332" s="5"/>
      <c r="JO332" s="5"/>
      <c r="JP332" s="5"/>
      <c r="JQ332" s="5"/>
      <c r="JR332" s="5">
        <v>1800</v>
      </c>
      <c r="JS332" s="5"/>
      <c r="JT332" s="5"/>
      <c r="JU332" s="5">
        <v>60</v>
      </c>
      <c r="JV332" s="5"/>
      <c r="JW332" s="5"/>
      <c r="JX332" s="5"/>
      <c r="JY332" s="5"/>
      <c r="JZ332" s="5"/>
      <c r="KA332" s="5"/>
      <c r="KB332" s="5"/>
      <c r="KC332" s="5"/>
      <c r="KD332" s="5"/>
      <c r="KE332" s="5"/>
      <c r="KF332" s="5">
        <v>1</v>
      </c>
      <c r="KG332" s="5">
        <v>1</v>
      </c>
      <c r="KH332" s="5">
        <v>0</v>
      </c>
      <c r="KI332" s="5"/>
      <c r="KJ332" s="5"/>
      <c r="KK332" s="5"/>
      <c r="KL332" s="5"/>
      <c r="KM332" s="5"/>
      <c r="KN332" s="5"/>
      <c r="KO332" s="5"/>
      <c r="KP332" s="5"/>
      <c r="KQ332" s="5"/>
      <c r="KR332" s="5"/>
      <c r="KS332" s="5"/>
      <c r="KT332" s="5"/>
      <c r="KU332" s="5"/>
      <c r="KV332" s="5"/>
      <c r="KW332" s="5"/>
      <c r="KX332" s="5"/>
      <c r="KY332" s="5"/>
      <c r="KZ332" s="5"/>
      <c r="LA332" s="5"/>
      <c r="LB332" s="5"/>
      <c r="LC332" s="5"/>
      <c r="LD332" s="5"/>
      <c r="LE332" s="5"/>
      <c r="LF332" s="5"/>
      <c r="LG332" s="5"/>
      <c r="LH332" s="5"/>
      <c r="LI332" s="5"/>
      <c r="LJ332" s="5"/>
      <c r="LK332" s="5"/>
      <c r="LL332" s="5"/>
      <c r="LM332" s="5"/>
      <c r="LN332" s="5"/>
      <c r="LO332" s="5"/>
      <c r="LP332" s="5"/>
      <c r="LQ332" s="5"/>
      <c r="LR332" s="5"/>
      <c r="LS332" s="5"/>
      <c r="LT332" s="5"/>
      <c r="LU332" s="5"/>
      <c r="LV332" s="5"/>
      <c r="LW332" s="5"/>
      <c r="LX332" s="5"/>
      <c r="LY332" s="5"/>
      <c r="LZ332" s="5"/>
      <c r="MA332" s="5"/>
      <c r="MB332" s="5"/>
      <c r="MC332" s="5"/>
      <c r="MD332" s="5"/>
      <c r="ME332" s="5"/>
      <c r="MF332" s="5"/>
      <c r="MG332" s="5"/>
      <c r="MH332" s="5"/>
      <c r="MI332" s="5"/>
      <c r="MJ332" s="5"/>
      <c r="MK332" s="5"/>
      <c r="ML332" s="5"/>
      <c r="MM332" s="5"/>
      <c r="MN332" s="5"/>
      <c r="MO332" s="5"/>
      <c r="MP332" s="5"/>
      <c r="MQ332" s="5"/>
      <c r="MR332" s="5"/>
      <c r="MS332" s="5"/>
      <c r="MT332" s="5"/>
      <c r="MU332" s="5"/>
      <c r="MV332" s="5"/>
      <c r="MW332" s="5"/>
      <c r="MX332" s="5"/>
      <c r="MY332" s="5"/>
      <c r="MZ332" s="5"/>
      <c r="NA332" s="5"/>
      <c r="NB332" s="5"/>
      <c r="NC332" s="5"/>
      <c r="ND332" s="5"/>
      <c r="NE332" s="5"/>
      <c r="NF332" s="5"/>
      <c r="NG332" s="5"/>
      <c r="NH332" s="5"/>
      <c r="NI332" s="5"/>
      <c r="NJ332" s="5"/>
      <c r="NK332" s="5"/>
      <c r="NX332" s="18">
        <f t="shared" ref="NX332:NX363" si="30">G332/IG332</f>
        <v>6400.9700952380281</v>
      </c>
      <c r="NY332" t="str">
        <f t="shared" si="28"/>
        <v>Smaller</v>
      </c>
      <c r="NZ332" t="str">
        <f t="shared" si="29"/>
        <v>Small</v>
      </c>
    </row>
    <row r="333" spans="1:390">
      <c r="A333" s="1" t="s">
        <v>432</v>
      </c>
      <c r="B333" s="1" t="s">
        <v>603</v>
      </c>
      <c r="C333" s="32" t="s">
        <v>604</v>
      </c>
      <c r="D333" s="1" t="s">
        <v>404</v>
      </c>
      <c r="E333" s="1">
        <v>20080</v>
      </c>
      <c r="F333" s="1" t="s">
        <v>763</v>
      </c>
      <c r="G333" s="5">
        <v>10219.553904761906</v>
      </c>
      <c r="H333" s="71">
        <v>15992</v>
      </c>
      <c r="I333" s="73"/>
      <c r="J333" s="73">
        <v>58</v>
      </c>
      <c r="K333" s="73">
        <v>0</v>
      </c>
      <c r="L333" s="73"/>
      <c r="M333" s="73"/>
      <c r="N333" s="73"/>
      <c r="O333" s="73"/>
      <c r="P333" s="73"/>
      <c r="Q333" s="73"/>
      <c r="R333" s="73">
        <v>31</v>
      </c>
      <c r="S333" s="73"/>
      <c r="T333" s="73"/>
      <c r="U333" s="73"/>
      <c r="V333" s="73">
        <v>259</v>
      </c>
      <c r="W333" s="94" t="s">
        <v>837</v>
      </c>
      <c r="X333" s="94"/>
      <c r="Y333" s="94"/>
      <c r="Z333" s="94"/>
      <c r="AA333" s="94"/>
      <c r="AB333" s="94"/>
      <c r="AC333" s="95">
        <v>0</v>
      </c>
      <c r="AD333" s="73"/>
      <c r="AE333" s="73"/>
      <c r="AF333" s="95"/>
      <c r="AG333" s="95"/>
      <c r="AH333" s="95"/>
      <c r="AI333" s="95"/>
      <c r="AJ333" s="95"/>
      <c r="AK333" s="95"/>
      <c r="AL333" s="95"/>
      <c r="AM333" s="95"/>
      <c r="AN333" s="73"/>
      <c r="AO333" s="96">
        <v>58449</v>
      </c>
      <c r="AP333" s="73"/>
      <c r="AQ333" s="73"/>
      <c r="AR333" s="73"/>
      <c r="AS333" s="73"/>
      <c r="AT333" s="73"/>
      <c r="AU333" s="73"/>
      <c r="AV333" s="73"/>
      <c r="AW333" s="73"/>
      <c r="AX333" s="73"/>
      <c r="AY333" s="73"/>
      <c r="AZ333" s="73"/>
      <c r="BA333" s="73"/>
      <c r="BB333" s="73">
        <v>3448</v>
      </c>
      <c r="BC333" s="73"/>
      <c r="BD333" s="73"/>
      <c r="BE333" s="73"/>
      <c r="BF333" s="73"/>
      <c r="BG333" s="73"/>
      <c r="BH333" s="73"/>
      <c r="BI333" s="73"/>
      <c r="BJ333" s="73"/>
      <c r="BK333" s="73"/>
      <c r="BL333" s="73"/>
      <c r="BM333" s="73"/>
      <c r="BN333" s="73"/>
      <c r="BO333" s="73">
        <v>17643</v>
      </c>
      <c r="BP333" s="73"/>
      <c r="BQ333" s="73"/>
      <c r="BR333" s="73"/>
      <c r="BS333" s="73"/>
      <c r="BT333" s="73"/>
      <c r="BU333" s="73"/>
      <c r="BV333" s="73"/>
      <c r="BW333" s="2"/>
      <c r="BX333" s="2"/>
      <c r="BY333" s="2"/>
      <c r="BZ333" s="2">
        <v>2807</v>
      </c>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v>11997</v>
      </c>
      <c r="DB333" s="2"/>
      <c r="DC333" s="2"/>
      <c r="DD333" s="2"/>
      <c r="DE333" s="2"/>
      <c r="DF333" s="2">
        <v>35979</v>
      </c>
      <c r="DG333" s="2"/>
      <c r="DH333" s="2"/>
      <c r="DI333" s="2">
        <v>47976</v>
      </c>
      <c r="DJ333" s="2"/>
      <c r="DK333" s="2"/>
      <c r="DL333" s="2"/>
      <c r="DM333" s="2"/>
      <c r="DN333" s="2"/>
      <c r="DO333" s="2"/>
      <c r="DP333" s="2"/>
      <c r="DQ333" s="2"/>
      <c r="DR333" s="2"/>
      <c r="DS333" s="2"/>
      <c r="DT333" s="2"/>
      <c r="DU333" s="2"/>
      <c r="DV333" s="73"/>
      <c r="DW333" s="73"/>
      <c r="DX333" s="2"/>
      <c r="DY333" s="2"/>
      <c r="DZ333" s="2"/>
      <c r="EA333" s="2"/>
      <c r="EB333" s="2"/>
      <c r="EC333" s="2"/>
      <c r="ED333" s="2"/>
      <c r="EE333" s="2"/>
      <c r="EF333" s="2"/>
      <c r="EG333" s="2"/>
      <c r="EH333" s="2"/>
      <c r="EI333" s="73"/>
      <c r="EJ333" s="2"/>
      <c r="EK333" s="2"/>
      <c r="EL333" s="2"/>
      <c r="EM333" s="2"/>
      <c r="EN333" s="2"/>
      <c r="EO333" s="2"/>
      <c r="EP333" s="2"/>
      <c r="EQ333" s="2"/>
      <c r="ER333" s="2"/>
      <c r="ES333" s="2"/>
      <c r="ET333" s="2">
        <v>21766</v>
      </c>
      <c r="EU333" s="3"/>
      <c r="EV333" s="3"/>
      <c r="EW333" s="3"/>
      <c r="EX333" s="3"/>
      <c r="EY333" s="3"/>
      <c r="EZ333" s="3"/>
      <c r="FA333" s="5"/>
      <c r="FB333" s="5"/>
      <c r="FC333" s="5"/>
      <c r="FD333" s="5"/>
      <c r="FE333" s="5"/>
      <c r="FF333" s="5"/>
      <c r="FG333" s="5"/>
      <c r="FH333" s="5"/>
      <c r="FI333" s="5"/>
      <c r="FJ333" s="5"/>
      <c r="FK333" s="5"/>
      <c r="FL333" s="5"/>
      <c r="FM333" s="5"/>
      <c r="FN333" s="5"/>
      <c r="FO333" s="5"/>
      <c r="FP333" s="5"/>
      <c r="FQ333" s="5"/>
      <c r="FR333" s="5"/>
      <c r="FS333" s="5"/>
      <c r="FT333" s="2"/>
      <c r="FU333" s="2"/>
      <c r="FV333" s="2"/>
      <c r="FW333" s="2"/>
      <c r="FX333" s="2"/>
      <c r="FY333" s="2"/>
      <c r="FZ333" s="2"/>
      <c r="GA333" s="2"/>
      <c r="GB333" s="2"/>
      <c r="GC333" s="2"/>
      <c r="GD333" s="2"/>
      <c r="GE333" s="2"/>
      <c r="GF333" s="2"/>
      <c r="GG333" s="2"/>
      <c r="GH333" s="2"/>
      <c r="GI333" s="2"/>
      <c r="GJ333" s="2"/>
      <c r="GK333" s="2"/>
      <c r="GL333" s="2"/>
      <c r="GM333" s="2"/>
      <c r="GN333" s="2"/>
      <c r="GO333" s="2">
        <v>6077</v>
      </c>
      <c r="GP333" s="2">
        <v>78899</v>
      </c>
      <c r="GQ333" s="2">
        <v>73190</v>
      </c>
      <c r="GR333" s="2">
        <v>158166</v>
      </c>
      <c r="GS333" s="1"/>
      <c r="GT333" s="1" t="s">
        <v>838</v>
      </c>
      <c r="GU333" s="1"/>
      <c r="GV333" s="1" t="s">
        <v>768</v>
      </c>
      <c r="GW333" s="1"/>
      <c r="GX333" s="1"/>
      <c r="GY333" t="s">
        <v>405</v>
      </c>
      <c r="HC333" s="2">
        <v>1488</v>
      </c>
      <c r="HD333" s="2">
        <v>1632</v>
      </c>
      <c r="HE333" s="2">
        <v>12233</v>
      </c>
      <c r="HF333" s="2">
        <v>226</v>
      </c>
      <c r="HG333" s="2"/>
      <c r="HH333" s="2">
        <v>45707</v>
      </c>
      <c r="HI333" s="2"/>
      <c r="HJ333" s="2">
        <v>141</v>
      </c>
      <c r="HK333" s="2">
        <v>3150</v>
      </c>
      <c r="HL333" s="2">
        <v>2070</v>
      </c>
      <c r="HM333" s="2"/>
      <c r="HN333" s="2"/>
      <c r="HO333" s="2">
        <v>157</v>
      </c>
      <c r="HP333" s="2">
        <v>157</v>
      </c>
      <c r="HQ333" s="2">
        <v>220</v>
      </c>
      <c r="HR333" s="2">
        <v>188</v>
      </c>
      <c r="HS333" s="2"/>
      <c r="HT333" s="2"/>
      <c r="HU333" s="4">
        <v>5.6</v>
      </c>
      <c r="HV333" s="4"/>
      <c r="HW333" s="4"/>
      <c r="HX333" s="4"/>
      <c r="HY333" s="4"/>
      <c r="HZ333" s="4"/>
      <c r="IA333" s="4"/>
      <c r="IB333" s="4"/>
      <c r="IC333" s="4"/>
      <c r="ID333" s="4"/>
      <c r="IE333" s="4"/>
      <c r="IF333" s="64">
        <v>1.5</v>
      </c>
      <c r="IG333" s="4">
        <v>5.6</v>
      </c>
      <c r="IH333" s="4">
        <v>10.6</v>
      </c>
      <c r="II333" s="35">
        <f t="shared" si="27"/>
        <v>5.6</v>
      </c>
      <c r="IJ333" s="4"/>
      <c r="IK333" s="4">
        <v>5</v>
      </c>
      <c r="IL333" s="4">
        <v>5</v>
      </c>
      <c r="IM333" s="5">
        <v>25824</v>
      </c>
      <c r="IN333" s="1" t="s">
        <v>400</v>
      </c>
      <c r="IO333" s="71">
        <v>15686</v>
      </c>
      <c r="IP333" s="5">
        <v>13852</v>
      </c>
      <c r="IQ333" s="5"/>
      <c r="IR333" s="5"/>
      <c r="IS333" s="5"/>
      <c r="IT333" s="5"/>
      <c r="IU333" s="5"/>
      <c r="IV333" s="5"/>
      <c r="IW333" s="5"/>
      <c r="IX333" s="5">
        <v>29538</v>
      </c>
      <c r="IY333" s="5"/>
      <c r="IZ333" s="5"/>
      <c r="JA333" s="5"/>
      <c r="JB333" s="5">
        <v>976</v>
      </c>
      <c r="JC333" s="5"/>
      <c r="JD333" s="5">
        <v>1587</v>
      </c>
      <c r="JE333" s="5"/>
      <c r="JF333" s="5"/>
      <c r="JG333" s="5"/>
      <c r="JH333" s="5"/>
      <c r="JI333" s="5"/>
      <c r="JJ333" s="5"/>
      <c r="JK333" s="5"/>
      <c r="JL333" s="5"/>
      <c r="JM333" s="5"/>
      <c r="JN333" s="5"/>
      <c r="JO333" s="5"/>
      <c r="JP333" s="5"/>
      <c r="JQ333" s="5"/>
      <c r="JR333" s="5">
        <v>4548</v>
      </c>
      <c r="JS333" s="5"/>
      <c r="JT333" s="5"/>
      <c r="JU333" s="5">
        <v>143</v>
      </c>
      <c r="JV333" s="5"/>
      <c r="JW333" s="5"/>
      <c r="JX333" s="5"/>
      <c r="JY333" s="5"/>
      <c r="JZ333" s="5"/>
      <c r="KA333" s="5"/>
      <c r="KB333" s="5"/>
      <c r="KC333" s="5"/>
      <c r="KD333" s="5"/>
      <c r="KE333" s="5"/>
      <c r="KF333" s="5">
        <v>1</v>
      </c>
      <c r="KG333" s="5">
        <v>2</v>
      </c>
      <c r="KH333" s="5">
        <v>29</v>
      </c>
      <c r="KI333" s="5">
        <v>69</v>
      </c>
      <c r="KJ333" s="5">
        <v>48</v>
      </c>
      <c r="KK333" s="5">
        <v>48</v>
      </c>
      <c r="KL333" s="5">
        <v>6</v>
      </c>
      <c r="KM333" s="5">
        <v>0</v>
      </c>
      <c r="KN333" s="5"/>
      <c r="KO333" s="5"/>
      <c r="KP333" s="5"/>
      <c r="KQ333" s="5"/>
      <c r="KR333" s="5"/>
      <c r="KS333" s="5"/>
      <c r="KT333" s="5"/>
      <c r="KU333" s="5"/>
      <c r="KV333" s="5"/>
      <c r="KW333" s="5"/>
      <c r="KX333" s="5"/>
      <c r="KY333" s="5"/>
      <c r="KZ333" s="5"/>
      <c r="LA333" s="5"/>
      <c r="LB333" s="5"/>
      <c r="LC333" s="5"/>
      <c r="LD333" s="5"/>
      <c r="LE333" s="5"/>
      <c r="LF333" s="5"/>
      <c r="LG333" s="5"/>
      <c r="LH333" s="5"/>
      <c r="LI333" s="5"/>
      <c r="LJ333" s="5"/>
      <c r="LK333" s="5"/>
      <c r="LL333" s="5"/>
      <c r="LM333" s="5"/>
      <c r="LN333" s="5"/>
      <c r="LO333" s="5"/>
      <c r="LP333" s="5"/>
      <c r="LQ333" s="5"/>
      <c r="LR333" s="5"/>
      <c r="LS333" s="5"/>
      <c r="LT333" s="5"/>
      <c r="LU333" s="5"/>
      <c r="LV333" s="5"/>
      <c r="LW333" s="5"/>
      <c r="LX333" s="5"/>
      <c r="LY333" s="5"/>
      <c r="LZ333" s="5"/>
      <c r="MA333" s="5"/>
      <c r="MB333" s="5"/>
      <c r="MC333" s="5"/>
      <c r="MD333" s="5"/>
      <c r="ME333" s="5"/>
      <c r="MF333" s="5"/>
      <c r="MG333" s="5"/>
      <c r="MH333" s="5"/>
      <c r="MI333" s="5"/>
      <c r="MJ333" s="5"/>
      <c r="MK333" s="5"/>
      <c r="ML333" s="5"/>
      <c r="MM333" s="5"/>
      <c r="MN333" s="5"/>
      <c r="MO333" s="5">
        <v>6</v>
      </c>
      <c r="MP333" s="5">
        <v>0</v>
      </c>
      <c r="MQ333" s="5"/>
      <c r="MR333" s="5"/>
      <c r="MS333" s="5">
        <v>299050</v>
      </c>
      <c r="MT333" s="5"/>
      <c r="MU333" s="5">
        <v>3</v>
      </c>
      <c r="MV333" s="5"/>
      <c r="MW333" s="5"/>
      <c r="MX333" s="5"/>
      <c r="MY333" s="5"/>
      <c r="MZ333" s="5"/>
      <c r="NA333" s="5"/>
      <c r="NB333" s="5"/>
      <c r="NC333" s="5"/>
      <c r="ND333" s="5"/>
      <c r="NE333" s="5"/>
      <c r="NF333" s="5"/>
      <c r="NG333" s="5"/>
      <c r="NH333" s="5"/>
      <c r="NI333" s="5"/>
      <c r="NJ333" s="5"/>
      <c r="NK333" s="5"/>
      <c r="NX333" s="18">
        <f t="shared" si="30"/>
        <v>1824.9203401360548</v>
      </c>
      <c r="NY333" t="str">
        <f t="shared" si="28"/>
        <v>Mid-range</v>
      </c>
      <c r="NZ333" t="str">
        <f t="shared" si="29"/>
        <v>Medium</v>
      </c>
    </row>
    <row r="334" spans="1:390">
      <c r="A334" s="1" t="s">
        <v>412</v>
      </c>
      <c r="B334" s="1" t="s">
        <v>666</v>
      </c>
      <c r="C334" s="32" t="s">
        <v>667</v>
      </c>
      <c r="D334" s="1" t="s">
        <v>404</v>
      </c>
      <c r="E334" s="1">
        <v>20080</v>
      </c>
      <c r="F334" s="1" t="s">
        <v>763</v>
      </c>
      <c r="G334" s="5">
        <v>20860.072952380935</v>
      </c>
      <c r="H334" s="71">
        <v>48000</v>
      </c>
      <c r="I334" s="73"/>
      <c r="J334" s="73">
        <v>150</v>
      </c>
      <c r="K334" s="73">
        <v>4</v>
      </c>
      <c r="L334" s="73"/>
      <c r="M334" s="73"/>
      <c r="N334" s="73"/>
      <c r="O334" s="73"/>
      <c r="P334" s="73"/>
      <c r="Q334" s="73"/>
      <c r="R334" s="73">
        <v>45</v>
      </c>
      <c r="S334" s="73"/>
      <c r="T334" s="73"/>
      <c r="U334" s="73">
        <v>16</v>
      </c>
      <c r="V334" s="73">
        <v>1320</v>
      </c>
      <c r="W334" s="94" t="s">
        <v>839</v>
      </c>
      <c r="X334" s="94"/>
      <c r="Y334" s="94"/>
      <c r="Z334" s="94"/>
      <c r="AA334" s="94"/>
      <c r="AB334" s="94"/>
      <c r="AC334" s="95">
        <v>0</v>
      </c>
      <c r="AD334" s="73"/>
      <c r="AE334" s="73"/>
      <c r="AF334" s="95"/>
      <c r="AG334" s="95"/>
      <c r="AH334" s="95"/>
      <c r="AI334" s="95"/>
      <c r="AJ334" s="95"/>
      <c r="AK334" s="95"/>
      <c r="AL334" s="95">
        <v>108740</v>
      </c>
      <c r="AM334" s="95"/>
      <c r="AN334" s="73"/>
      <c r="AO334" s="96">
        <v>108740</v>
      </c>
      <c r="AP334" s="73"/>
      <c r="AQ334" s="73"/>
      <c r="AR334" s="73"/>
      <c r="AS334" s="73"/>
      <c r="AT334" s="73"/>
      <c r="AU334" s="73"/>
      <c r="AV334" s="73"/>
      <c r="AW334" s="73"/>
      <c r="AX334" s="73"/>
      <c r="AY334" s="73">
        <v>4000</v>
      </c>
      <c r="AZ334" s="73"/>
      <c r="BA334" s="73"/>
      <c r="BB334" s="73">
        <v>4000</v>
      </c>
      <c r="BC334" s="73">
        <v>1900</v>
      </c>
      <c r="BD334" s="73"/>
      <c r="BE334" s="73"/>
      <c r="BF334" s="73"/>
      <c r="BG334" s="73"/>
      <c r="BH334" s="73"/>
      <c r="BI334" s="73"/>
      <c r="BJ334" s="73"/>
      <c r="BK334" s="73"/>
      <c r="BL334" s="73">
        <v>29926</v>
      </c>
      <c r="BM334" s="73"/>
      <c r="BN334" s="73"/>
      <c r="BO334" s="73">
        <v>31826</v>
      </c>
      <c r="BP334" s="73"/>
      <c r="BQ334" s="73"/>
      <c r="BR334" s="73"/>
      <c r="BS334" s="73"/>
      <c r="BT334" s="73"/>
      <c r="BU334" s="73"/>
      <c r="BV334" s="73"/>
      <c r="BW334" s="2"/>
      <c r="BX334" s="2"/>
      <c r="BY334" s="2"/>
      <c r="BZ334" s="2">
        <v>0</v>
      </c>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v>1500</v>
      </c>
      <c r="CZ334" s="2"/>
      <c r="DA334" s="2"/>
      <c r="DB334" s="2"/>
      <c r="DC334" s="2"/>
      <c r="DD334" s="2"/>
      <c r="DE334" s="2"/>
      <c r="DF334" s="2"/>
      <c r="DG334" s="2">
        <v>71025</v>
      </c>
      <c r="DH334" s="2"/>
      <c r="DI334" s="2">
        <v>72525</v>
      </c>
      <c r="DJ334" s="2"/>
      <c r="DK334" s="2"/>
      <c r="DL334" s="2"/>
      <c r="DM334" s="2"/>
      <c r="DN334" s="2"/>
      <c r="DO334" s="2"/>
      <c r="DP334" s="2"/>
      <c r="DQ334" s="2"/>
      <c r="DR334" s="2"/>
      <c r="DS334" s="2"/>
      <c r="DT334" s="2"/>
      <c r="DU334" s="2"/>
      <c r="DV334" s="73"/>
      <c r="DW334" s="73"/>
      <c r="DX334" s="2"/>
      <c r="DY334" s="2"/>
      <c r="DZ334" s="2"/>
      <c r="EA334" s="2"/>
      <c r="EB334" s="2"/>
      <c r="EC334" s="2"/>
      <c r="ED334" s="2"/>
      <c r="EE334" s="2"/>
      <c r="EF334" s="2"/>
      <c r="EG334" s="2"/>
      <c r="EH334" s="2"/>
      <c r="EI334" s="73"/>
      <c r="EJ334" s="2"/>
      <c r="EK334" s="2"/>
      <c r="EL334" s="2"/>
      <c r="EM334" s="2"/>
      <c r="EN334" s="2"/>
      <c r="EO334" s="2"/>
      <c r="EP334" s="2"/>
      <c r="EQ334" s="2">
        <v>23967</v>
      </c>
      <c r="ER334" s="2"/>
      <c r="ES334" s="2"/>
      <c r="ET334" s="2">
        <v>23967</v>
      </c>
      <c r="EU334" s="3"/>
      <c r="EV334" s="3"/>
      <c r="EW334" s="3"/>
      <c r="EX334" s="3"/>
      <c r="EY334" s="3"/>
      <c r="EZ334" s="3"/>
      <c r="FA334" s="5"/>
      <c r="FB334" s="5"/>
      <c r="FC334" s="5"/>
      <c r="FD334" s="5"/>
      <c r="FE334" s="5"/>
      <c r="FF334" s="5"/>
      <c r="FG334" s="5"/>
      <c r="FH334" s="5"/>
      <c r="FI334" s="5"/>
      <c r="FJ334" s="5"/>
      <c r="FK334" s="5"/>
      <c r="FL334" s="5"/>
      <c r="FM334" s="5"/>
      <c r="FN334" s="5"/>
      <c r="FO334" s="5"/>
      <c r="FP334" s="5"/>
      <c r="FQ334" s="5"/>
      <c r="FR334" s="5"/>
      <c r="FS334" s="5"/>
      <c r="FT334" s="2"/>
      <c r="FU334" s="2"/>
      <c r="FV334" s="2"/>
      <c r="FW334" s="2"/>
      <c r="FX334" s="2"/>
      <c r="FY334" s="2"/>
      <c r="FZ334" s="2"/>
      <c r="GA334" s="2"/>
      <c r="GB334" s="2"/>
      <c r="GC334" s="2"/>
      <c r="GD334" s="2"/>
      <c r="GE334" s="2"/>
      <c r="GF334" s="2"/>
      <c r="GG334" s="2"/>
      <c r="GH334" s="2"/>
      <c r="GI334" s="2"/>
      <c r="GJ334" s="2"/>
      <c r="GK334" s="2"/>
      <c r="GL334" s="2"/>
      <c r="GM334" s="2"/>
      <c r="GN334" s="2"/>
      <c r="GO334" s="2"/>
      <c r="GP334" s="2">
        <v>140566</v>
      </c>
      <c r="GQ334" s="2">
        <v>100492</v>
      </c>
      <c r="GR334" s="2">
        <v>241058</v>
      </c>
      <c r="GS334" s="1" t="s">
        <v>420</v>
      </c>
      <c r="GT334" s="1" t="s">
        <v>840</v>
      </c>
      <c r="GU334" s="1"/>
      <c r="GV334" s="1" t="s">
        <v>768</v>
      </c>
      <c r="GW334" s="1"/>
      <c r="GX334" s="31"/>
      <c r="GY334" t="s">
        <v>405</v>
      </c>
      <c r="HC334" s="2">
        <v>2192</v>
      </c>
      <c r="HD334" s="2">
        <v>5626</v>
      </c>
      <c r="HE334" s="2">
        <v>8646</v>
      </c>
      <c r="HF334" s="2">
        <v>309</v>
      </c>
      <c r="HG334" s="2"/>
      <c r="HH334" s="2">
        <v>85464</v>
      </c>
      <c r="HI334" s="2"/>
      <c r="HJ334" s="2">
        <v>492</v>
      </c>
      <c r="HK334" s="2">
        <v>0</v>
      </c>
      <c r="HL334" s="2">
        <v>2392</v>
      </c>
      <c r="HM334" s="2"/>
      <c r="HN334" s="2"/>
      <c r="HO334" s="2">
        <v>371</v>
      </c>
      <c r="HP334" s="2">
        <v>461</v>
      </c>
      <c r="HQ334" s="2">
        <v>132</v>
      </c>
      <c r="HR334" s="2">
        <v>492</v>
      </c>
      <c r="HS334" s="2"/>
      <c r="HT334" s="2"/>
      <c r="HU334" s="4">
        <v>9</v>
      </c>
      <c r="HV334" s="4"/>
      <c r="HW334" s="4"/>
      <c r="HX334" s="4"/>
      <c r="HY334" s="4"/>
      <c r="HZ334" s="4"/>
      <c r="IA334" s="4"/>
      <c r="IB334" s="4"/>
      <c r="IC334" s="4"/>
      <c r="ID334" s="4"/>
      <c r="IE334" s="4"/>
      <c r="IF334" s="64">
        <v>20.5</v>
      </c>
      <c r="IG334" s="4">
        <v>5</v>
      </c>
      <c r="IH334" s="4">
        <v>15.5</v>
      </c>
      <c r="II334" s="35">
        <f t="shared" si="27"/>
        <v>5</v>
      </c>
      <c r="IJ334" s="4"/>
      <c r="IK334" s="4">
        <v>11</v>
      </c>
      <c r="IL334" s="4">
        <v>10.5</v>
      </c>
      <c r="IM334" s="5">
        <v>9950</v>
      </c>
      <c r="IN334" s="1" t="s">
        <v>400</v>
      </c>
      <c r="IO334" s="71">
        <v>24811</v>
      </c>
      <c r="IP334" s="5">
        <v>41286</v>
      </c>
      <c r="IQ334" s="5"/>
      <c r="IR334" s="5">
        <v>26307</v>
      </c>
      <c r="IS334" s="5"/>
      <c r="IT334" s="5"/>
      <c r="IU334" s="5"/>
      <c r="IV334" s="5">
        <v>2684</v>
      </c>
      <c r="IW334" s="5"/>
      <c r="IX334" s="5">
        <v>95088</v>
      </c>
      <c r="IY334" s="5"/>
      <c r="IZ334" s="5"/>
      <c r="JA334" s="5">
        <v>507</v>
      </c>
      <c r="JB334" s="5">
        <v>440</v>
      </c>
      <c r="JC334" s="5">
        <v>612</v>
      </c>
      <c r="JD334" s="5">
        <v>321</v>
      </c>
      <c r="JE334" s="5"/>
      <c r="JF334" s="5"/>
      <c r="JG334" s="5"/>
      <c r="JH334" s="5"/>
      <c r="JI334" s="5"/>
      <c r="JJ334" s="5"/>
      <c r="JK334" s="5"/>
      <c r="JL334" s="5"/>
      <c r="JM334" s="5"/>
      <c r="JN334" s="5"/>
      <c r="JO334" s="5"/>
      <c r="JP334" s="5"/>
      <c r="JQ334" s="5"/>
      <c r="JR334" s="5">
        <v>3360</v>
      </c>
      <c r="JS334" s="5"/>
      <c r="JT334" s="5"/>
      <c r="JU334" s="5">
        <v>96</v>
      </c>
      <c r="JV334" s="5"/>
      <c r="JW334" s="5"/>
      <c r="JX334" s="5"/>
      <c r="JY334" s="5"/>
      <c r="JZ334" s="5"/>
      <c r="KA334" s="5"/>
      <c r="KB334" s="5"/>
      <c r="KC334" s="5"/>
      <c r="KD334" s="5"/>
      <c r="KE334" s="5"/>
      <c r="KF334" s="5">
        <v>3</v>
      </c>
      <c r="KG334" s="5">
        <v>9</v>
      </c>
      <c r="KH334" s="5">
        <v>180</v>
      </c>
      <c r="KI334" s="5">
        <v>75</v>
      </c>
      <c r="KJ334" s="5">
        <v>48</v>
      </c>
      <c r="KK334" s="5">
        <v>36</v>
      </c>
      <c r="KL334" s="5">
        <v>6</v>
      </c>
      <c r="KM334" s="5">
        <v>6</v>
      </c>
      <c r="KN334" s="5"/>
      <c r="KO334" s="5"/>
      <c r="KP334" s="5"/>
      <c r="KQ334" s="5"/>
      <c r="KR334" s="5"/>
      <c r="KS334" s="5"/>
      <c r="KT334" s="5"/>
      <c r="KU334" s="5"/>
      <c r="KV334" s="5"/>
      <c r="KW334" s="5"/>
      <c r="KX334" s="5"/>
      <c r="KY334" s="5"/>
      <c r="KZ334" s="5"/>
      <c r="LA334" s="5"/>
      <c r="LB334" s="5"/>
      <c r="LC334" s="5"/>
      <c r="LD334" s="5"/>
      <c r="LE334" s="5"/>
      <c r="LF334" s="5"/>
      <c r="LG334" s="5"/>
      <c r="LH334" s="5"/>
      <c r="LI334" s="5"/>
      <c r="LJ334" s="5"/>
      <c r="LK334" s="5"/>
      <c r="LL334" s="5"/>
      <c r="LM334" s="5"/>
      <c r="LN334" s="5"/>
      <c r="LO334" s="5"/>
      <c r="LP334" s="5"/>
      <c r="LQ334" s="5"/>
      <c r="LR334" s="5"/>
      <c r="LS334" s="5"/>
      <c r="LT334" s="5"/>
      <c r="LU334" s="5"/>
      <c r="LV334" s="5"/>
      <c r="LW334" s="5"/>
      <c r="LX334" s="5"/>
      <c r="LY334" s="5"/>
      <c r="LZ334" s="5"/>
      <c r="MA334" s="5"/>
      <c r="MB334" s="5"/>
      <c r="MC334" s="5"/>
      <c r="MD334" s="5"/>
      <c r="ME334" s="5"/>
      <c r="MF334" s="5"/>
      <c r="MG334" s="5"/>
      <c r="MH334" s="5"/>
      <c r="MI334" s="5"/>
      <c r="MJ334" s="5"/>
      <c r="MK334" s="5"/>
      <c r="ML334" s="5"/>
      <c r="MM334" s="5"/>
      <c r="MN334" s="5"/>
      <c r="MO334" s="5">
        <v>6</v>
      </c>
      <c r="MP334" s="5">
        <v>6</v>
      </c>
      <c r="MQ334" s="5"/>
      <c r="MR334" s="5"/>
      <c r="MS334" s="5">
        <v>693567</v>
      </c>
      <c r="MT334" s="5"/>
      <c r="MU334" s="5">
        <v>199</v>
      </c>
      <c r="MV334" s="5"/>
      <c r="MW334" s="5"/>
      <c r="MX334" s="5"/>
      <c r="MY334" s="5"/>
      <c r="MZ334" s="5"/>
      <c r="NA334" s="5"/>
      <c r="NB334" s="5"/>
      <c r="NC334" s="5"/>
      <c r="ND334" s="5"/>
      <c r="NE334" s="5"/>
      <c r="NF334" s="5"/>
      <c r="NG334" s="5"/>
      <c r="NH334" s="5"/>
      <c r="NI334" s="5"/>
      <c r="NJ334" s="5"/>
      <c r="NK334" s="5"/>
      <c r="NX334" s="18">
        <f t="shared" si="30"/>
        <v>4172.0145904761866</v>
      </c>
      <c r="NY334" t="str">
        <f t="shared" si="28"/>
        <v>Larger</v>
      </c>
      <c r="NZ334" t="str">
        <f t="shared" si="29"/>
        <v>Large</v>
      </c>
    </row>
    <row r="335" spans="1:390">
      <c r="A335" s="1" t="s">
        <v>686</v>
      </c>
      <c r="B335" s="1" t="s">
        <v>687</v>
      </c>
      <c r="C335" s="32" t="s">
        <v>688</v>
      </c>
      <c r="D335" s="31" t="s">
        <v>393</v>
      </c>
      <c r="E335" s="1">
        <v>20080</v>
      </c>
      <c r="F335" s="1" t="s">
        <v>763</v>
      </c>
      <c r="G335" s="5">
        <v>4239.1097142857207</v>
      </c>
      <c r="H335" s="71" t="s">
        <v>798</v>
      </c>
      <c r="I335" s="73"/>
      <c r="J335" s="73">
        <v>42</v>
      </c>
      <c r="K335" s="73">
        <v>5</v>
      </c>
      <c r="L335" s="73"/>
      <c r="M335" s="73"/>
      <c r="N335" s="73"/>
      <c r="O335" s="73"/>
      <c r="P335" s="73"/>
      <c r="Q335" s="73"/>
      <c r="R335" s="73">
        <v>22</v>
      </c>
      <c r="S335" s="73"/>
      <c r="T335" s="73"/>
      <c r="U335" s="73">
        <v>25</v>
      </c>
      <c r="V335" s="73">
        <v>385</v>
      </c>
      <c r="W335" s="94">
        <v>40</v>
      </c>
      <c r="X335" s="94"/>
      <c r="Y335" s="94"/>
      <c r="Z335" s="94"/>
      <c r="AA335" s="94"/>
      <c r="AB335" s="94"/>
      <c r="AC335" s="95">
        <v>0</v>
      </c>
      <c r="AD335" s="73"/>
      <c r="AE335" s="73"/>
      <c r="AF335" s="95"/>
      <c r="AG335" s="95">
        <v>1252</v>
      </c>
      <c r="AH335" s="95"/>
      <c r="AI335" s="95"/>
      <c r="AJ335" s="95"/>
      <c r="AK335" s="95"/>
      <c r="AL335" s="95">
        <v>488</v>
      </c>
      <c r="AM335" s="95">
        <v>216</v>
      </c>
      <c r="AN335" s="73"/>
      <c r="AO335" s="96">
        <v>1956</v>
      </c>
      <c r="AP335" s="73"/>
      <c r="AQ335" s="73"/>
      <c r="AR335" s="73"/>
      <c r="AS335" s="73"/>
      <c r="AT335" s="73">
        <v>1395</v>
      </c>
      <c r="AU335" s="73"/>
      <c r="AV335" s="73">
        <v>60228</v>
      </c>
      <c r="AW335" s="73"/>
      <c r="AX335" s="73"/>
      <c r="AY335" s="73"/>
      <c r="AZ335" s="73"/>
      <c r="BA335" s="73"/>
      <c r="BB335" s="73">
        <v>61623</v>
      </c>
      <c r="BC335" s="73">
        <v>23607</v>
      </c>
      <c r="BD335" s="73"/>
      <c r="BE335" s="73"/>
      <c r="BF335" s="73"/>
      <c r="BG335" s="73">
        <v>14220</v>
      </c>
      <c r="BH335" s="73"/>
      <c r="BI335" s="73"/>
      <c r="BJ335" s="73"/>
      <c r="BK335" s="73"/>
      <c r="BL335" s="73">
        <v>280</v>
      </c>
      <c r="BM335" s="73"/>
      <c r="BN335" s="73"/>
      <c r="BO335" s="73">
        <v>38107</v>
      </c>
      <c r="BP335" s="73"/>
      <c r="BQ335" s="73"/>
      <c r="BR335" s="73"/>
      <c r="BS335" s="73"/>
      <c r="BT335" s="73"/>
      <c r="BU335" s="73"/>
      <c r="BV335" s="73"/>
      <c r="BW335" s="2"/>
      <c r="BX335" s="2"/>
      <c r="BY335" s="2"/>
      <c r="BZ335" s="2">
        <v>0</v>
      </c>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v>46768</v>
      </c>
      <c r="CZ335" s="2"/>
      <c r="DA335" s="2"/>
      <c r="DB335" s="2">
        <v>2503</v>
      </c>
      <c r="DC335" s="2"/>
      <c r="DD335" s="2"/>
      <c r="DE335" s="2"/>
      <c r="DF335" s="2">
        <v>35718</v>
      </c>
      <c r="DG335" s="2"/>
      <c r="DH335" s="2"/>
      <c r="DI335" s="2">
        <v>84989</v>
      </c>
      <c r="DJ335" s="2"/>
      <c r="DK335" s="2"/>
      <c r="DL335" s="2"/>
      <c r="DM335" s="2"/>
      <c r="DN335" s="2"/>
      <c r="DO335" s="2"/>
      <c r="DP335" s="2"/>
      <c r="DQ335" s="2"/>
      <c r="DR335" s="2"/>
      <c r="DS335" s="2"/>
      <c r="DT335" s="2"/>
      <c r="DU335" s="2"/>
      <c r="DV335" s="73"/>
      <c r="DW335" s="73"/>
      <c r="DX335" s="2"/>
      <c r="DY335" s="2"/>
      <c r="DZ335" s="2"/>
      <c r="EA335" s="2"/>
      <c r="EB335" s="2"/>
      <c r="EC335" s="2"/>
      <c r="ED335" s="2"/>
      <c r="EE335" s="2"/>
      <c r="EF335" s="2"/>
      <c r="EG335" s="2"/>
      <c r="EH335" s="2"/>
      <c r="EI335" s="73"/>
      <c r="EJ335" s="2"/>
      <c r="EK335" s="2"/>
      <c r="EL335" s="2"/>
      <c r="EM335" s="2"/>
      <c r="EN335" s="2"/>
      <c r="EO335" s="2"/>
      <c r="EP335" s="2"/>
      <c r="EQ335" s="2">
        <v>234</v>
      </c>
      <c r="ER335" s="2"/>
      <c r="ES335" s="2">
        <v>1832</v>
      </c>
      <c r="ET335" s="2">
        <v>2066</v>
      </c>
      <c r="EU335" s="3"/>
      <c r="EV335" s="3"/>
      <c r="EW335" s="3"/>
      <c r="EX335" s="3"/>
      <c r="EY335" s="3"/>
      <c r="EZ335" s="3"/>
      <c r="FA335" s="5"/>
      <c r="FB335" s="5"/>
      <c r="FC335" s="5"/>
      <c r="FD335" s="5"/>
      <c r="FE335" s="5"/>
      <c r="FF335" s="5"/>
      <c r="FG335" s="5"/>
      <c r="FH335" s="5"/>
      <c r="FI335" s="5"/>
      <c r="FJ335" s="5"/>
      <c r="FK335" s="5"/>
      <c r="FL335" s="5"/>
      <c r="FM335" s="5"/>
      <c r="FN335" s="5"/>
      <c r="FO335" s="5"/>
      <c r="FP335" s="5"/>
      <c r="FQ335" s="5"/>
      <c r="FR335" s="5"/>
      <c r="FS335" s="5"/>
      <c r="FT335" s="2"/>
      <c r="FU335" s="2"/>
      <c r="FV335" s="2"/>
      <c r="FW335" s="2"/>
      <c r="FX335" s="2"/>
      <c r="FY335" s="2"/>
      <c r="FZ335" s="2"/>
      <c r="GA335" s="2"/>
      <c r="GB335" s="2"/>
      <c r="GC335" s="2"/>
      <c r="GD335" s="2"/>
      <c r="GE335" s="2"/>
      <c r="GF335" s="2"/>
      <c r="GG335" s="2"/>
      <c r="GH335" s="2"/>
      <c r="GI335" s="2"/>
      <c r="GJ335" s="2"/>
      <c r="GK335" s="2"/>
      <c r="GL335" s="2"/>
      <c r="GM335" s="2">
        <v>321</v>
      </c>
      <c r="GN335" s="2"/>
      <c r="GO335" s="2">
        <v>321</v>
      </c>
      <c r="GP335" s="2">
        <v>40063</v>
      </c>
      <c r="GQ335" s="2">
        <v>148678</v>
      </c>
      <c r="GR335" s="2">
        <v>189062</v>
      </c>
      <c r="GS335" s="1" t="s">
        <v>420</v>
      </c>
      <c r="GT335" s="1"/>
      <c r="GU335" s="1" t="s">
        <v>439</v>
      </c>
      <c r="GV335" s="1" t="s">
        <v>766</v>
      </c>
      <c r="GW335" t="s">
        <v>410</v>
      </c>
      <c r="GX335" s="1"/>
      <c r="HC335" s="2">
        <v>286</v>
      </c>
      <c r="HD335" s="2">
        <v>863</v>
      </c>
      <c r="HE335" s="2">
        <v>0</v>
      </c>
      <c r="HF335" s="2">
        <v>161</v>
      </c>
      <c r="HG335" s="2"/>
      <c r="HH335" s="2">
        <v>61385</v>
      </c>
      <c r="HI335" s="2"/>
      <c r="HJ335" s="2"/>
      <c r="HK335" s="2">
        <v>0</v>
      </c>
      <c r="HL335" s="2">
        <v>376</v>
      </c>
      <c r="HM335" s="2"/>
      <c r="HN335" s="2"/>
      <c r="HO335" s="2">
        <v>79</v>
      </c>
      <c r="HP335" s="2">
        <v>85</v>
      </c>
      <c r="HQ335" s="2">
        <v>0</v>
      </c>
      <c r="HR335" s="2"/>
      <c r="HS335" s="2"/>
      <c r="HT335" s="2"/>
      <c r="HU335" s="4">
        <v>3.25</v>
      </c>
      <c r="HV335" s="4"/>
      <c r="HW335" s="4"/>
      <c r="HX335" s="4"/>
      <c r="HY335" s="4"/>
      <c r="HZ335" s="4"/>
      <c r="IA335" s="4"/>
      <c r="IB335" s="4"/>
      <c r="IC335" s="4"/>
      <c r="ID335" s="4"/>
      <c r="IE335" s="4"/>
      <c r="IF335" s="64">
        <v>0.25</v>
      </c>
      <c r="IG335" s="4">
        <v>3.25</v>
      </c>
      <c r="IH335" s="4">
        <v>7.25</v>
      </c>
      <c r="II335" s="35">
        <f t="shared" si="27"/>
        <v>3.25</v>
      </c>
      <c r="IJ335" s="4"/>
      <c r="IK335" s="4">
        <v>4</v>
      </c>
      <c r="IL335" s="4">
        <v>4</v>
      </c>
      <c r="IM335" s="5"/>
      <c r="IN335" s="1"/>
      <c r="IO335" s="71">
        <v>3057</v>
      </c>
      <c r="IP335" s="5">
        <v>5434</v>
      </c>
      <c r="IQ335" s="5">
        <v>652</v>
      </c>
      <c r="IR335" s="5">
        <v>3637</v>
      </c>
      <c r="IS335" s="5"/>
      <c r="IT335" s="5"/>
      <c r="IU335" s="5"/>
      <c r="IV335" s="5">
        <v>0</v>
      </c>
      <c r="IW335" s="5"/>
      <c r="IX335" s="5">
        <v>12780</v>
      </c>
      <c r="IY335" s="5"/>
      <c r="IZ335" s="5"/>
      <c r="JA335" s="5"/>
      <c r="JB335" s="5"/>
      <c r="JC335" s="5"/>
      <c r="JD335" s="5"/>
      <c r="JE335" s="5"/>
      <c r="JF335" s="5"/>
      <c r="JG335" s="5"/>
      <c r="JH335" s="5"/>
      <c r="JI335" s="5"/>
      <c r="JJ335" s="5"/>
      <c r="JK335" s="5"/>
      <c r="JL335" s="5"/>
      <c r="JM335" s="5"/>
      <c r="JN335" s="5"/>
      <c r="JO335" s="5"/>
      <c r="JP335" s="5"/>
      <c r="JQ335" s="5"/>
      <c r="JR335" s="5">
        <v>1800</v>
      </c>
      <c r="JS335" s="5"/>
      <c r="JT335" s="5"/>
      <c r="JU335" s="5">
        <v>90</v>
      </c>
      <c r="JV335" s="5"/>
      <c r="JW335" s="5"/>
      <c r="JX335" s="5"/>
      <c r="JY335" s="5"/>
      <c r="JZ335" s="5"/>
      <c r="KA335" s="5"/>
      <c r="KB335" s="5"/>
      <c r="KC335" s="5"/>
      <c r="KD335" s="5"/>
      <c r="KE335" s="5"/>
      <c r="KF335" s="5">
        <v>1</v>
      </c>
      <c r="KG335" s="5">
        <v>4</v>
      </c>
      <c r="KH335" s="5">
        <v>90</v>
      </c>
      <c r="KI335" s="5">
        <v>60</v>
      </c>
      <c r="KJ335" s="5">
        <v>8</v>
      </c>
      <c r="KK335" s="5">
        <v>5</v>
      </c>
      <c r="KL335" s="5">
        <v>0</v>
      </c>
      <c r="KM335" s="5">
        <v>0</v>
      </c>
      <c r="KN335" s="5"/>
      <c r="KO335" s="5"/>
      <c r="KP335" s="5"/>
      <c r="KQ335" s="5"/>
      <c r="KR335" s="5"/>
      <c r="KS335" s="5"/>
      <c r="KT335" s="5"/>
      <c r="KU335" s="5"/>
      <c r="KV335" s="5"/>
      <c r="KW335" s="5"/>
      <c r="KX335" s="5"/>
      <c r="KY335" s="5"/>
      <c r="KZ335" s="5"/>
      <c r="LA335" s="5"/>
      <c r="LB335" s="5"/>
      <c r="LC335" s="5"/>
      <c r="LD335" s="5"/>
      <c r="LE335" s="5"/>
      <c r="LF335" s="5"/>
      <c r="LG335" s="5"/>
      <c r="LH335" s="5"/>
      <c r="LI335" s="5"/>
      <c r="LJ335" s="5"/>
      <c r="LK335" s="5"/>
      <c r="LL335" s="5"/>
      <c r="LM335" s="5"/>
      <c r="LN335" s="5"/>
      <c r="LO335" s="5"/>
      <c r="LP335" s="5"/>
      <c r="LQ335" s="5"/>
      <c r="LR335" s="5"/>
      <c r="LS335" s="5"/>
      <c r="LT335" s="5"/>
      <c r="LU335" s="5"/>
      <c r="LV335" s="5"/>
      <c r="LW335" s="5"/>
      <c r="LX335" s="5"/>
      <c r="LY335" s="5"/>
      <c r="LZ335" s="5"/>
      <c r="MA335" s="5"/>
      <c r="MB335" s="5"/>
      <c r="MC335" s="5"/>
      <c r="MD335" s="5"/>
      <c r="ME335" s="5"/>
      <c r="MF335" s="5"/>
      <c r="MG335" s="5"/>
      <c r="MH335" s="5"/>
      <c r="MI335" s="5"/>
      <c r="MJ335" s="5"/>
      <c r="MK335" s="5"/>
      <c r="ML335" s="5"/>
      <c r="MM335" s="5"/>
      <c r="MN335" s="5"/>
      <c r="MO335" s="5">
        <v>0</v>
      </c>
      <c r="MP335" s="5">
        <v>0</v>
      </c>
      <c r="MQ335" s="5"/>
      <c r="MR335" s="5"/>
      <c r="MS335" s="5">
        <v>103114</v>
      </c>
      <c r="MT335" s="5"/>
      <c r="MU335" s="5"/>
      <c r="MV335" s="5"/>
      <c r="MW335" s="5"/>
      <c r="MX335" s="5"/>
      <c r="MY335" s="5"/>
      <c r="MZ335" s="5"/>
      <c r="NA335" s="5"/>
      <c r="NB335" s="5"/>
      <c r="NC335" s="5"/>
      <c r="ND335" s="5"/>
      <c r="NE335" s="5"/>
      <c r="NF335" s="5"/>
      <c r="NG335" s="5"/>
      <c r="NH335" s="5"/>
      <c r="NI335" s="5"/>
      <c r="NJ335" s="5"/>
      <c r="NK335" s="5"/>
      <c r="NX335" s="18">
        <f t="shared" si="30"/>
        <v>1304.3414505494525</v>
      </c>
      <c r="NY335" t="str">
        <f t="shared" si="28"/>
        <v>Smaller</v>
      </c>
      <c r="NZ335" t="str">
        <f t="shared" si="29"/>
        <v>Small</v>
      </c>
    </row>
    <row r="336" spans="1:390">
      <c r="A336" s="1" t="s">
        <v>689</v>
      </c>
      <c r="B336" s="1" t="s">
        <v>690</v>
      </c>
      <c r="C336" s="32" t="s">
        <v>691</v>
      </c>
      <c r="D336" s="31" t="s">
        <v>393</v>
      </c>
      <c r="E336" s="1">
        <v>20080</v>
      </c>
      <c r="F336" s="1" t="s">
        <v>763</v>
      </c>
      <c r="G336" s="5">
        <v>2878.5369523809554</v>
      </c>
      <c r="H336" s="71">
        <v>11536</v>
      </c>
      <c r="I336" s="73"/>
      <c r="J336" s="73">
        <v>25</v>
      </c>
      <c r="K336" s="73">
        <v>0</v>
      </c>
      <c r="L336" s="73"/>
      <c r="M336" s="73"/>
      <c r="N336" s="73"/>
      <c r="O336" s="73"/>
      <c r="P336" s="73"/>
      <c r="Q336" s="73"/>
      <c r="R336" s="73">
        <v>0</v>
      </c>
      <c r="S336" s="73"/>
      <c r="T336" s="73"/>
      <c r="U336" s="73">
        <v>0</v>
      </c>
      <c r="V336" s="73">
        <v>72</v>
      </c>
      <c r="W336" s="94" t="s">
        <v>841</v>
      </c>
      <c r="X336" s="94"/>
      <c r="Y336" s="94"/>
      <c r="Z336" s="94"/>
      <c r="AA336" s="94"/>
      <c r="AB336" s="94"/>
      <c r="AC336" s="95">
        <v>0</v>
      </c>
      <c r="AD336" s="73"/>
      <c r="AE336" s="73"/>
      <c r="AF336" s="95"/>
      <c r="AG336" s="95"/>
      <c r="AH336" s="95"/>
      <c r="AI336" s="95"/>
      <c r="AJ336" s="95"/>
      <c r="AK336" s="95"/>
      <c r="AL336" s="95"/>
      <c r="AM336" s="95">
        <v>22593</v>
      </c>
      <c r="AN336" s="73"/>
      <c r="AO336" s="96">
        <v>22593</v>
      </c>
      <c r="AP336" s="73"/>
      <c r="AQ336" s="73"/>
      <c r="AR336" s="73"/>
      <c r="AS336" s="73"/>
      <c r="AT336" s="73"/>
      <c r="AU336" s="73"/>
      <c r="AV336" s="73">
        <v>1542</v>
      </c>
      <c r="AW336" s="73"/>
      <c r="AX336" s="73"/>
      <c r="AY336" s="73"/>
      <c r="AZ336" s="73">
        <v>3000</v>
      </c>
      <c r="BA336" s="73"/>
      <c r="BB336" s="73">
        <v>4542</v>
      </c>
      <c r="BC336" s="73">
        <v>8352</v>
      </c>
      <c r="BD336" s="73"/>
      <c r="BE336" s="73"/>
      <c r="BF336" s="73"/>
      <c r="BG336" s="73"/>
      <c r="BH336" s="73"/>
      <c r="BI336" s="73"/>
      <c r="BJ336" s="73"/>
      <c r="BK336" s="73"/>
      <c r="BL336" s="73"/>
      <c r="BM336" s="73"/>
      <c r="BN336" s="73"/>
      <c r="BO336" s="73">
        <v>8352</v>
      </c>
      <c r="BP336" s="73"/>
      <c r="BQ336" s="73"/>
      <c r="BR336" s="73"/>
      <c r="BS336" s="73"/>
      <c r="BT336" s="73"/>
      <c r="BU336" s="73"/>
      <c r="BV336" s="73"/>
      <c r="BW336" s="2"/>
      <c r="BX336" s="2"/>
      <c r="BY336" s="2"/>
      <c r="BZ336" s="2">
        <v>0</v>
      </c>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v>8969</v>
      </c>
      <c r="CZ336" s="2"/>
      <c r="DA336" s="2"/>
      <c r="DB336" s="2"/>
      <c r="DC336" s="2"/>
      <c r="DD336" s="2"/>
      <c r="DE336" s="2"/>
      <c r="DF336" s="2">
        <v>34067</v>
      </c>
      <c r="DG336" s="2"/>
      <c r="DH336" s="2"/>
      <c r="DI336" s="2">
        <v>43036</v>
      </c>
      <c r="DJ336" s="2"/>
      <c r="DK336" s="2"/>
      <c r="DL336" s="2"/>
      <c r="DM336" s="2"/>
      <c r="DN336" s="2"/>
      <c r="DO336" s="2"/>
      <c r="DP336" s="2"/>
      <c r="DQ336" s="2"/>
      <c r="DR336" s="2"/>
      <c r="DS336" s="2"/>
      <c r="DT336" s="2"/>
      <c r="DU336" s="2"/>
      <c r="DV336" s="73"/>
      <c r="DW336" s="73"/>
      <c r="DX336" s="2"/>
      <c r="DY336" s="2"/>
      <c r="DZ336" s="2"/>
      <c r="EA336" s="2"/>
      <c r="EB336" s="2"/>
      <c r="EC336" s="2"/>
      <c r="ED336" s="2"/>
      <c r="EE336" s="2"/>
      <c r="EF336" s="2"/>
      <c r="EG336" s="2"/>
      <c r="EH336" s="2"/>
      <c r="EI336" s="73"/>
      <c r="EJ336" s="2">
        <v>2175</v>
      </c>
      <c r="EK336" s="2"/>
      <c r="EL336" s="2"/>
      <c r="EM336" s="2"/>
      <c r="EN336" s="2"/>
      <c r="EO336" s="2"/>
      <c r="EP336" s="2"/>
      <c r="EQ336" s="2"/>
      <c r="ER336" s="2"/>
      <c r="ES336" s="2">
        <v>3346</v>
      </c>
      <c r="ET336" s="2">
        <v>5521</v>
      </c>
      <c r="EU336" s="3"/>
      <c r="EV336" s="3"/>
      <c r="EW336" s="3"/>
      <c r="EX336" s="3"/>
      <c r="EY336" s="3"/>
      <c r="EZ336" s="3"/>
      <c r="FA336" s="5"/>
      <c r="FB336" s="5"/>
      <c r="FC336" s="5"/>
      <c r="FD336" s="5"/>
      <c r="FE336" s="5"/>
      <c r="FF336" s="5"/>
      <c r="FG336" s="5"/>
      <c r="FH336" s="5"/>
      <c r="FI336" s="5"/>
      <c r="FJ336" s="5"/>
      <c r="FK336" s="5"/>
      <c r="FL336" s="5"/>
      <c r="FM336" s="5"/>
      <c r="FN336" s="5"/>
      <c r="FO336" s="5"/>
      <c r="FP336" s="5"/>
      <c r="FQ336" s="5"/>
      <c r="FR336" s="5"/>
      <c r="FS336" s="5"/>
      <c r="FT336" s="2"/>
      <c r="FU336" s="2"/>
      <c r="FV336" s="2"/>
      <c r="FW336" s="2"/>
      <c r="FX336" s="2"/>
      <c r="FY336" s="2"/>
      <c r="FZ336" s="2"/>
      <c r="GA336" s="2"/>
      <c r="GB336" s="2"/>
      <c r="GC336" s="2"/>
      <c r="GD336" s="2"/>
      <c r="GE336" s="2">
        <v>641</v>
      </c>
      <c r="GF336" s="2"/>
      <c r="GG336" s="2"/>
      <c r="GH336" s="2"/>
      <c r="GI336" s="2"/>
      <c r="GJ336" s="2"/>
      <c r="GK336" s="2"/>
      <c r="GL336" s="2"/>
      <c r="GM336" s="2"/>
      <c r="GN336" s="2"/>
      <c r="GO336" s="2">
        <v>641</v>
      </c>
      <c r="GP336" s="2">
        <v>30945</v>
      </c>
      <c r="GQ336" s="2">
        <v>53099</v>
      </c>
      <c r="GR336" s="2">
        <v>84685</v>
      </c>
      <c r="GS336" s="1"/>
      <c r="GT336" s="1" t="s">
        <v>438</v>
      </c>
      <c r="GU336" s="1"/>
      <c r="GV336" s="1" t="s">
        <v>768</v>
      </c>
      <c r="GW336" t="s">
        <v>410</v>
      </c>
      <c r="GX336" s="1"/>
      <c r="HC336" s="2">
        <v>1011</v>
      </c>
      <c r="HD336" s="2">
        <v>1313</v>
      </c>
      <c r="HE336" s="2">
        <v>8992</v>
      </c>
      <c r="HF336" s="2">
        <v>113</v>
      </c>
      <c r="HG336" s="2"/>
      <c r="HH336" s="2">
        <v>28737</v>
      </c>
      <c r="HI336" s="2"/>
      <c r="HJ336" s="2">
        <v>556</v>
      </c>
      <c r="HK336" s="2">
        <v>4009</v>
      </c>
      <c r="HL336" s="2">
        <v>1040</v>
      </c>
      <c r="HM336" s="2"/>
      <c r="HN336" s="2"/>
      <c r="HO336" s="2">
        <v>15</v>
      </c>
      <c r="HP336" s="2">
        <v>15</v>
      </c>
      <c r="HQ336" s="2">
        <v>22934</v>
      </c>
      <c r="HR336" s="2">
        <v>556</v>
      </c>
      <c r="HS336" s="2"/>
      <c r="HT336" s="2"/>
      <c r="HU336" s="4">
        <v>4</v>
      </c>
      <c r="HV336" s="4"/>
      <c r="HW336" s="4"/>
      <c r="HX336" s="4"/>
      <c r="HY336" s="4"/>
      <c r="HZ336" s="4"/>
      <c r="IA336" s="4"/>
      <c r="IB336" s="4"/>
      <c r="IC336" s="4"/>
      <c r="ID336" s="4"/>
      <c r="IE336" s="4"/>
      <c r="IF336" s="64">
        <v>0.65</v>
      </c>
      <c r="IG336" s="4">
        <v>1.4</v>
      </c>
      <c r="IH336" s="4">
        <v>5.4</v>
      </c>
      <c r="II336" s="35">
        <f t="shared" si="27"/>
        <v>1.4</v>
      </c>
      <c r="IJ336" s="4"/>
      <c r="IK336" s="4">
        <v>4</v>
      </c>
      <c r="IL336" s="4">
        <v>4</v>
      </c>
      <c r="IM336" s="5">
        <v>15450</v>
      </c>
      <c r="IN336" s="1" t="s">
        <v>400</v>
      </c>
      <c r="IO336" s="71">
        <v>3189</v>
      </c>
      <c r="IP336" s="5">
        <v>1724</v>
      </c>
      <c r="IQ336" s="5">
        <v>305</v>
      </c>
      <c r="IR336" s="5">
        <v>1693</v>
      </c>
      <c r="IS336" s="5"/>
      <c r="IT336" s="5"/>
      <c r="IU336" s="5"/>
      <c r="IV336" s="5">
        <v>596</v>
      </c>
      <c r="IW336" s="5"/>
      <c r="IX336" s="5">
        <v>5783</v>
      </c>
      <c r="IY336" s="5"/>
      <c r="IZ336" s="5"/>
      <c r="JA336" s="5">
        <v>7</v>
      </c>
      <c r="JB336" s="5">
        <v>7</v>
      </c>
      <c r="JC336" s="5">
        <v>78</v>
      </c>
      <c r="JD336" s="5">
        <v>29</v>
      </c>
      <c r="JE336" s="5"/>
      <c r="JF336" s="5"/>
      <c r="JG336" s="5"/>
      <c r="JH336" s="5"/>
      <c r="JI336" s="5"/>
      <c r="JJ336" s="5"/>
      <c r="JK336" s="5"/>
      <c r="JL336" s="5"/>
      <c r="JM336" s="5"/>
      <c r="JN336" s="5"/>
      <c r="JO336" s="5"/>
      <c r="JP336" s="5"/>
      <c r="JQ336" s="5"/>
      <c r="JR336" s="5">
        <v>1625</v>
      </c>
      <c r="JS336" s="5"/>
      <c r="JT336" s="5"/>
      <c r="JU336" s="5">
        <v>80</v>
      </c>
      <c r="JV336" s="5"/>
      <c r="JW336" s="5"/>
      <c r="JX336" s="5"/>
      <c r="JY336" s="5"/>
      <c r="JZ336" s="5"/>
      <c r="KA336" s="5"/>
      <c r="KB336" s="5"/>
      <c r="KC336" s="5"/>
      <c r="KD336" s="5"/>
      <c r="KE336" s="5"/>
      <c r="KF336" s="5">
        <v>0</v>
      </c>
      <c r="KG336" s="5">
        <v>1</v>
      </c>
      <c r="KH336" s="5">
        <v>0</v>
      </c>
      <c r="KI336" s="5">
        <v>57</v>
      </c>
      <c r="KJ336" s="5">
        <v>20</v>
      </c>
      <c r="KK336" s="5">
        <v>20</v>
      </c>
      <c r="KL336" s="5">
        <v>0</v>
      </c>
      <c r="KM336" s="5">
        <v>0</v>
      </c>
      <c r="KN336" s="5"/>
      <c r="KO336" s="5"/>
      <c r="KP336" s="5"/>
      <c r="KQ336" s="5"/>
      <c r="KR336" s="5"/>
      <c r="KS336" s="5"/>
      <c r="KT336" s="5"/>
      <c r="KU336" s="5"/>
      <c r="KV336" s="5"/>
      <c r="KW336" s="5"/>
      <c r="KX336" s="5"/>
      <c r="KY336" s="5"/>
      <c r="KZ336" s="5"/>
      <c r="LA336" s="5"/>
      <c r="LB336" s="5"/>
      <c r="LC336" s="5"/>
      <c r="LD336" s="5"/>
      <c r="LE336" s="5"/>
      <c r="LF336" s="5"/>
      <c r="LG336" s="5"/>
      <c r="LH336" s="5"/>
      <c r="LI336" s="5"/>
      <c r="LJ336" s="5"/>
      <c r="LK336" s="5"/>
      <c r="LL336" s="5"/>
      <c r="LM336" s="5"/>
      <c r="LN336" s="5"/>
      <c r="LO336" s="5"/>
      <c r="LP336" s="5"/>
      <c r="LQ336" s="5"/>
      <c r="LR336" s="5"/>
      <c r="LS336" s="5"/>
      <c r="LT336" s="5"/>
      <c r="LU336" s="5"/>
      <c r="LV336" s="5"/>
      <c r="LW336" s="5"/>
      <c r="LX336" s="5"/>
      <c r="LY336" s="5"/>
      <c r="LZ336" s="5"/>
      <c r="MA336" s="5"/>
      <c r="MB336" s="5"/>
      <c r="MC336" s="5"/>
      <c r="MD336" s="5"/>
      <c r="ME336" s="5"/>
      <c r="MF336" s="5"/>
      <c r="MG336" s="5"/>
      <c r="MH336" s="5"/>
      <c r="MI336" s="5"/>
      <c r="MJ336" s="5"/>
      <c r="MK336" s="5"/>
      <c r="ML336" s="5"/>
      <c r="MM336" s="5"/>
      <c r="MN336" s="5"/>
      <c r="MO336" s="5">
        <v>0</v>
      </c>
      <c r="MP336" s="5">
        <v>0</v>
      </c>
      <c r="MQ336" s="5"/>
      <c r="MR336" s="5"/>
      <c r="MS336" s="5">
        <v>62354</v>
      </c>
      <c r="MT336" s="5"/>
      <c r="MU336" s="5">
        <v>22</v>
      </c>
      <c r="MV336" s="5"/>
      <c r="MW336" s="5"/>
      <c r="MX336" s="5"/>
      <c r="MY336" s="5"/>
      <c r="MZ336" s="5"/>
      <c r="NA336" s="5"/>
      <c r="NB336" s="5"/>
      <c r="NC336" s="5"/>
      <c r="ND336" s="5"/>
      <c r="NE336" s="5"/>
      <c r="NF336" s="5"/>
      <c r="NG336" s="5"/>
      <c r="NH336" s="5"/>
      <c r="NI336" s="5"/>
      <c r="NJ336" s="5"/>
      <c r="NK336" s="5"/>
      <c r="NX336" s="18">
        <f t="shared" si="30"/>
        <v>2056.0978231292538</v>
      </c>
      <c r="NY336" t="str">
        <f t="shared" si="28"/>
        <v>Smaller</v>
      </c>
      <c r="NZ336" t="str">
        <f t="shared" si="29"/>
        <v>Small</v>
      </c>
    </row>
    <row r="337" spans="1:390">
      <c r="A337" s="1" t="s">
        <v>842</v>
      </c>
      <c r="B337" s="1" t="s">
        <v>694</v>
      </c>
      <c r="C337" s="32" t="s">
        <v>695</v>
      </c>
      <c r="D337" s="31" t="s">
        <v>393</v>
      </c>
      <c r="E337" s="1">
        <v>20080</v>
      </c>
      <c r="F337" s="1" t="s">
        <v>763</v>
      </c>
      <c r="G337" s="5">
        <v>8659.7070476190456</v>
      </c>
      <c r="H337" s="71">
        <v>52360</v>
      </c>
      <c r="I337" s="73"/>
      <c r="J337" s="73">
        <v>93</v>
      </c>
      <c r="K337" s="73">
        <v>12</v>
      </c>
      <c r="L337" s="73"/>
      <c r="M337" s="73"/>
      <c r="N337" s="73"/>
      <c r="O337" s="73"/>
      <c r="P337" s="73"/>
      <c r="Q337" s="73"/>
      <c r="R337" s="73">
        <v>38</v>
      </c>
      <c r="S337" s="73"/>
      <c r="T337" s="73"/>
      <c r="U337" s="73">
        <v>72</v>
      </c>
      <c r="V337" s="73">
        <v>635</v>
      </c>
      <c r="W337" s="94">
        <v>64</v>
      </c>
      <c r="X337" s="94"/>
      <c r="Y337" s="94"/>
      <c r="Z337" s="94"/>
      <c r="AA337" s="94"/>
      <c r="AB337" s="94"/>
      <c r="AC337" s="95">
        <v>0</v>
      </c>
      <c r="AD337" s="73"/>
      <c r="AE337" s="73"/>
      <c r="AF337" s="95"/>
      <c r="AG337" s="95">
        <v>43300</v>
      </c>
      <c r="AH337" s="95"/>
      <c r="AI337" s="95"/>
      <c r="AJ337" s="95"/>
      <c r="AK337" s="95"/>
      <c r="AL337" s="95">
        <v>66041</v>
      </c>
      <c r="AM337" s="95"/>
      <c r="AN337" s="73"/>
      <c r="AO337" s="96">
        <v>109341</v>
      </c>
      <c r="AP337" s="73"/>
      <c r="AQ337" s="73"/>
      <c r="AR337" s="73"/>
      <c r="AS337" s="73"/>
      <c r="AT337" s="73"/>
      <c r="AU337" s="73"/>
      <c r="AV337" s="73">
        <v>4000</v>
      </c>
      <c r="AW337" s="73"/>
      <c r="AX337" s="73"/>
      <c r="AY337" s="73"/>
      <c r="AZ337" s="73"/>
      <c r="BA337" s="73"/>
      <c r="BB337" s="73">
        <v>4000</v>
      </c>
      <c r="BC337" s="73"/>
      <c r="BD337" s="73"/>
      <c r="BE337" s="73"/>
      <c r="BF337" s="73"/>
      <c r="BG337" s="73"/>
      <c r="BH337" s="73"/>
      <c r="BI337" s="73"/>
      <c r="BJ337" s="73"/>
      <c r="BK337" s="73"/>
      <c r="BL337" s="73">
        <v>51095</v>
      </c>
      <c r="BM337" s="73"/>
      <c r="BN337" s="73"/>
      <c r="BO337" s="73">
        <v>51095</v>
      </c>
      <c r="BP337" s="73"/>
      <c r="BQ337" s="73"/>
      <c r="BR337" s="73"/>
      <c r="BS337" s="73"/>
      <c r="BT337" s="73"/>
      <c r="BU337" s="73"/>
      <c r="BV337" s="73"/>
      <c r="BW337" s="2"/>
      <c r="BX337" s="2">
        <v>4100</v>
      </c>
      <c r="BY337" s="2"/>
      <c r="BZ337" s="2">
        <v>4100</v>
      </c>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v>36363</v>
      </c>
      <c r="DG337" s="2">
        <v>19000</v>
      </c>
      <c r="DH337" s="2"/>
      <c r="DI337" s="2">
        <v>55363</v>
      </c>
      <c r="DJ337" s="2"/>
      <c r="DK337" s="2"/>
      <c r="DL337" s="2"/>
      <c r="DM337" s="2"/>
      <c r="DN337" s="2"/>
      <c r="DO337" s="2"/>
      <c r="DP337" s="2"/>
      <c r="DQ337" s="2"/>
      <c r="DR337" s="2"/>
      <c r="DS337" s="2"/>
      <c r="DT337" s="2"/>
      <c r="DU337" s="2"/>
      <c r="DV337" s="73"/>
      <c r="DW337" s="73"/>
      <c r="DX337" s="2"/>
      <c r="DY337" s="2"/>
      <c r="DZ337" s="2"/>
      <c r="EA337" s="2"/>
      <c r="EB337" s="2"/>
      <c r="EC337" s="2"/>
      <c r="ED337" s="2"/>
      <c r="EE337" s="2"/>
      <c r="EF337" s="2"/>
      <c r="EG337" s="2"/>
      <c r="EH337" s="2"/>
      <c r="EI337" s="73"/>
      <c r="EJ337" s="2"/>
      <c r="EK337" s="2"/>
      <c r="EL337" s="2"/>
      <c r="EM337" s="2">
        <v>6700</v>
      </c>
      <c r="EN337" s="2"/>
      <c r="EO337" s="2"/>
      <c r="EP337" s="2"/>
      <c r="EQ337" s="2"/>
      <c r="ER337" s="2"/>
      <c r="ES337" s="2"/>
      <c r="ET337" s="2">
        <v>6700</v>
      </c>
      <c r="EU337" s="3"/>
      <c r="EV337" s="3"/>
      <c r="EW337" s="3"/>
      <c r="EX337" s="3"/>
      <c r="EY337" s="3"/>
      <c r="EZ337" s="3"/>
      <c r="FA337" s="5"/>
      <c r="FB337" s="5"/>
      <c r="FC337" s="5"/>
      <c r="FD337" s="5"/>
      <c r="FE337" s="5"/>
      <c r="FF337" s="5"/>
      <c r="FG337" s="5"/>
      <c r="FH337" s="5"/>
      <c r="FI337" s="5"/>
      <c r="FJ337" s="5"/>
      <c r="FK337" s="5"/>
      <c r="FL337" s="5"/>
      <c r="FM337" s="5"/>
      <c r="FN337" s="5"/>
      <c r="FO337" s="5"/>
      <c r="FP337" s="5"/>
      <c r="FQ337" s="5"/>
      <c r="FR337" s="5"/>
      <c r="FS337" s="5"/>
      <c r="FT337" s="2"/>
      <c r="FU337" s="2"/>
      <c r="FV337" s="2"/>
      <c r="FW337" s="2"/>
      <c r="FX337" s="2"/>
      <c r="FY337" s="2"/>
      <c r="FZ337" s="2"/>
      <c r="GA337" s="2"/>
      <c r="GB337" s="2"/>
      <c r="GC337" s="2"/>
      <c r="GD337" s="2"/>
      <c r="GE337" s="2"/>
      <c r="GF337" s="2"/>
      <c r="GG337" s="2"/>
      <c r="GH337" s="2"/>
      <c r="GI337" s="2"/>
      <c r="GJ337" s="2"/>
      <c r="GK337" s="2"/>
      <c r="GL337" s="2"/>
      <c r="GM337" s="2"/>
      <c r="GN337" s="2">
        <v>18810</v>
      </c>
      <c r="GO337" s="2">
        <v>18810</v>
      </c>
      <c r="GP337" s="2">
        <v>164536</v>
      </c>
      <c r="GQ337" s="2">
        <v>66063</v>
      </c>
      <c r="GR337" s="2">
        <v>249409</v>
      </c>
      <c r="GS337" s="1"/>
      <c r="GT337" s="1" t="s">
        <v>843</v>
      </c>
      <c r="GU337" s="1" t="s">
        <v>613</v>
      </c>
      <c r="GV337" s="1" t="s">
        <v>768</v>
      </c>
      <c r="GW337" s="1"/>
      <c r="GX337" s="1"/>
      <c r="GY337" s="1"/>
      <c r="GZ337" s="1"/>
      <c r="HA337" s="1"/>
      <c r="HB337" s="1"/>
      <c r="HC337" s="2">
        <v>2414</v>
      </c>
      <c r="HD337" s="2">
        <v>4274</v>
      </c>
      <c r="HE337" s="2">
        <v>20510</v>
      </c>
      <c r="HF337" s="2">
        <v>224</v>
      </c>
      <c r="HG337" s="2"/>
      <c r="HH337" s="2">
        <v>52251</v>
      </c>
      <c r="HI337" s="2"/>
      <c r="HJ337" s="2">
        <v>174</v>
      </c>
      <c r="HK337" s="2">
        <v>0</v>
      </c>
      <c r="HL337" s="2">
        <v>3287</v>
      </c>
      <c r="HM337" s="2"/>
      <c r="HN337" s="2"/>
      <c r="HO337" s="2">
        <v>835</v>
      </c>
      <c r="HP337" s="2">
        <v>835</v>
      </c>
      <c r="HQ337" s="2">
        <v>72</v>
      </c>
      <c r="HR337" s="2">
        <v>174</v>
      </c>
      <c r="HS337" s="2"/>
      <c r="HT337" s="2"/>
      <c r="HU337" s="4">
        <v>5</v>
      </c>
      <c r="HV337" s="4"/>
      <c r="HW337" s="4"/>
      <c r="HX337" s="4"/>
      <c r="HY337" s="4"/>
      <c r="HZ337" s="4"/>
      <c r="IA337" s="4"/>
      <c r="IB337" s="4"/>
      <c r="IC337" s="4"/>
      <c r="ID337" s="4"/>
      <c r="IE337" s="4"/>
      <c r="IF337" s="64">
        <v>4.3</v>
      </c>
      <c r="IG337" s="4">
        <v>3</v>
      </c>
      <c r="IH337" s="4">
        <v>9.5</v>
      </c>
      <c r="II337" s="35">
        <f t="shared" si="27"/>
        <v>3</v>
      </c>
      <c r="IJ337" s="4"/>
      <c r="IK337" s="4">
        <v>7</v>
      </c>
      <c r="IL337" s="4">
        <v>6.5</v>
      </c>
      <c r="IM337" s="5">
        <v>16200</v>
      </c>
      <c r="IN337" s="1" t="s">
        <v>400</v>
      </c>
      <c r="IO337" s="71">
        <v>14646</v>
      </c>
      <c r="IP337" s="5">
        <v>14460</v>
      </c>
      <c r="IQ337" s="5">
        <v>9361</v>
      </c>
      <c r="IR337" s="5">
        <v>326</v>
      </c>
      <c r="IS337" s="5"/>
      <c r="IT337" s="5"/>
      <c r="IU337" s="5"/>
      <c r="IV337" s="5">
        <v>94123</v>
      </c>
      <c r="IW337" s="5"/>
      <c r="IX337" s="5">
        <v>132916</v>
      </c>
      <c r="IY337" s="5"/>
      <c r="IZ337" s="5"/>
      <c r="JA337" s="5">
        <v>106</v>
      </c>
      <c r="JB337" s="5">
        <v>106</v>
      </c>
      <c r="JC337" s="5">
        <v>532</v>
      </c>
      <c r="JD337" s="5">
        <v>528</v>
      </c>
      <c r="JE337" s="5"/>
      <c r="JF337" s="5"/>
      <c r="JG337" s="5"/>
      <c r="JH337" s="5"/>
      <c r="JI337" s="5"/>
      <c r="JJ337" s="5"/>
      <c r="JK337" s="5"/>
      <c r="JL337" s="5"/>
      <c r="JM337" s="5"/>
      <c r="JN337" s="5"/>
      <c r="JO337" s="5"/>
      <c r="JP337" s="5"/>
      <c r="JQ337" s="5"/>
      <c r="JR337" s="5">
        <v>3696</v>
      </c>
      <c r="JS337" s="5"/>
      <c r="JT337" s="5"/>
      <c r="JU337" s="5">
        <v>140</v>
      </c>
      <c r="JV337" s="5"/>
      <c r="JW337" s="5"/>
      <c r="JX337" s="5"/>
      <c r="JY337" s="5"/>
      <c r="JZ337" s="5"/>
      <c r="KA337" s="5"/>
      <c r="KB337" s="5"/>
      <c r="KC337" s="5"/>
      <c r="KD337" s="5"/>
      <c r="KE337" s="5"/>
      <c r="KF337" s="5">
        <v>1</v>
      </c>
      <c r="KG337" s="5">
        <v>4</v>
      </c>
      <c r="KH337" s="5">
        <v>100</v>
      </c>
      <c r="KI337" s="5">
        <v>58</v>
      </c>
      <c r="KJ337" s="5">
        <v>0</v>
      </c>
      <c r="KK337" s="5">
        <v>0</v>
      </c>
      <c r="KL337" s="5">
        <v>0</v>
      </c>
      <c r="KM337" s="5">
        <v>0</v>
      </c>
      <c r="KN337" s="5"/>
      <c r="KO337" s="5"/>
      <c r="KP337" s="5"/>
      <c r="KQ337" s="5"/>
      <c r="KR337" s="5"/>
      <c r="KS337" s="5"/>
      <c r="KT337" s="5"/>
      <c r="KU337" s="5"/>
      <c r="KV337" s="5"/>
      <c r="KW337" s="5"/>
      <c r="KX337" s="5"/>
      <c r="KY337" s="5"/>
      <c r="KZ337" s="5"/>
      <c r="LA337" s="5"/>
      <c r="LB337" s="5"/>
      <c r="LC337" s="5"/>
      <c r="LD337" s="5"/>
      <c r="LE337" s="5"/>
      <c r="LF337" s="5"/>
      <c r="LG337" s="5"/>
      <c r="LH337" s="5"/>
      <c r="LI337" s="5"/>
      <c r="LJ337" s="5"/>
      <c r="LK337" s="5"/>
      <c r="LL337" s="5"/>
      <c r="LM337" s="5"/>
      <c r="LN337" s="5"/>
      <c r="LO337" s="5"/>
      <c r="LP337" s="5"/>
      <c r="LQ337" s="5"/>
      <c r="LR337" s="5"/>
      <c r="LS337" s="5"/>
      <c r="LT337" s="5"/>
      <c r="LU337" s="5"/>
      <c r="LV337" s="5"/>
      <c r="LW337" s="5"/>
      <c r="LX337" s="5"/>
      <c r="LY337" s="5"/>
      <c r="LZ337" s="5"/>
      <c r="MA337" s="5"/>
      <c r="MB337" s="5"/>
      <c r="MC337" s="5"/>
      <c r="MD337" s="5"/>
      <c r="ME337" s="5"/>
      <c r="MF337" s="5"/>
      <c r="MG337" s="5"/>
      <c r="MH337" s="5"/>
      <c r="MI337" s="5"/>
      <c r="MJ337" s="5"/>
      <c r="MK337" s="5"/>
      <c r="ML337" s="5"/>
      <c r="MM337" s="5"/>
      <c r="MN337" s="5"/>
      <c r="MO337" s="5">
        <v>0</v>
      </c>
      <c r="MP337" s="5">
        <v>0</v>
      </c>
      <c r="MQ337" s="5"/>
      <c r="MR337" s="5"/>
      <c r="MS337" s="5">
        <v>207478</v>
      </c>
      <c r="MT337" s="5"/>
      <c r="MU337" s="5">
        <v>0</v>
      </c>
      <c r="MV337" s="5"/>
      <c r="MW337" s="5"/>
      <c r="MX337" s="5"/>
      <c r="MY337" s="5"/>
      <c r="MZ337" s="5"/>
      <c r="NA337" s="5"/>
      <c r="NB337" s="5"/>
      <c r="NC337" s="5"/>
      <c r="ND337" s="5"/>
      <c r="NE337" s="5"/>
      <c r="NF337" s="5"/>
      <c r="NG337" s="5"/>
      <c r="NH337" s="5"/>
      <c r="NI337" s="5"/>
      <c r="NJ337" s="5"/>
      <c r="NK337" s="5"/>
      <c r="NX337" s="18">
        <f t="shared" si="30"/>
        <v>2886.5690158730154</v>
      </c>
      <c r="NY337" t="str">
        <f t="shared" si="28"/>
        <v>Mid-range</v>
      </c>
      <c r="NZ337" t="str">
        <f t="shared" si="29"/>
        <v>Small</v>
      </c>
    </row>
    <row r="338" spans="1:390">
      <c r="A338" s="1" t="s">
        <v>443</v>
      </c>
      <c r="B338" s="1" t="s">
        <v>698</v>
      </c>
      <c r="C338" s="32" t="s">
        <v>699</v>
      </c>
      <c r="D338" s="1" t="s">
        <v>404</v>
      </c>
      <c r="E338" s="1">
        <v>20080</v>
      </c>
      <c r="F338" s="1" t="s">
        <v>763</v>
      </c>
      <c r="G338" s="5">
        <v>4719.2721904761911</v>
      </c>
      <c r="H338" s="71">
        <v>12540</v>
      </c>
      <c r="I338" s="73"/>
      <c r="J338" s="73">
        <v>14</v>
      </c>
      <c r="K338" s="73">
        <v>3</v>
      </c>
      <c r="L338" s="73"/>
      <c r="M338" s="73"/>
      <c r="N338" s="73"/>
      <c r="O338" s="73"/>
      <c r="P338" s="73"/>
      <c r="Q338" s="73"/>
      <c r="R338" s="73">
        <v>0</v>
      </c>
      <c r="S338" s="73"/>
      <c r="T338" s="73"/>
      <c r="U338" s="73">
        <v>20</v>
      </c>
      <c r="V338" s="73">
        <v>195</v>
      </c>
      <c r="W338" s="94" t="s">
        <v>844</v>
      </c>
      <c r="X338" s="94"/>
      <c r="Y338" s="94"/>
      <c r="Z338" s="94"/>
      <c r="AA338" s="94"/>
      <c r="AB338" s="94"/>
      <c r="AC338" s="95">
        <v>0</v>
      </c>
      <c r="AD338" s="73"/>
      <c r="AE338" s="73"/>
      <c r="AF338" s="95"/>
      <c r="AG338" s="95"/>
      <c r="AH338" s="95"/>
      <c r="AI338" s="95"/>
      <c r="AJ338" s="95"/>
      <c r="AK338" s="95"/>
      <c r="AL338" s="95"/>
      <c r="AM338" s="95">
        <v>40943</v>
      </c>
      <c r="AN338" s="73"/>
      <c r="AO338" s="96">
        <v>40943</v>
      </c>
      <c r="AP338" s="73"/>
      <c r="AQ338" s="73"/>
      <c r="AR338" s="73"/>
      <c r="AS338" s="73"/>
      <c r="AT338" s="73"/>
      <c r="AU338" s="73"/>
      <c r="AV338" s="73"/>
      <c r="AW338" s="73"/>
      <c r="AX338" s="73"/>
      <c r="AY338" s="73"/>
      <c r="AZ338" s="73">
        <v>6000</v>
      </c>
      <c r="BA338" s="73"/>
      <c r="BB338" s="73">
        <v>6000</v>
      </c>
      <c r="BC338" s="73"/>
      <c r="BD338" s="73"/>
      <c r="BE338" s="73"/>
      <c r="BF338" s="73"/>
      <c r="BG338" s="73"/>
      <c r="BH338" s="73"/>
      <c r="BI338" s="73"/>
      <c r="BJ338" s="73"/>
      <c r="BK338" s="73"/>
      <c r="BL338" s="73"/>
      <c r="BM338" s="73">
        <v>8076</v>
      </c>
      <c r="BN338" s="73"/>
      <c r="BO338" s="73">
        <v>8076</v>
      </c>
      <c r="BP338" s="73"/>
      <c r="BQ338" s="73"/>
      <c r="BR338" s="73"/>
      <c r="BS338" s="73"/>
      <c r="BT338" s="73"/>
      <c r="BU338" s="73"/>
      <c r="BV338" s="73"/>
      <c r="BW338" s="2"/>
      <c r="BX338" s="2"/>
      <c r="BY338" s="2"/>
      <c r="BZ338" s="2">
        <v>0</v>
      </c>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v>37070</v>
      </c>
      <c r="DG338" s="2"/>
      <c r="DH338" s="2"/>
      <c r="DI338" s="2">
        <v>37070</v>
      </c>
      <c r="DJ338" s="2"/>
      <c r="DK338" s="2"/>
      <c r="DL338" s="2"/>
      <c r="DM338" s="2"/>
      <c r="DN338" s="2"/>
      <c r="DO338" s="2"/>
      <c r="DP338" s="2"/>
      <c r="DQ338" s="2"/>
      <c r="DR338" s="2"/>
      <c r="DS338" s="2"/>
      <c r="DT338" s="2"/>
      <c r="DU338" s="2"/>
      <c r="DV338" s="73"/>
      <c r="DW338" s="73"/>
      <c r="DX338" s="2"/>
      <c r="DY338" s="2"/>
      <c r="DZ338" s="2"/>
      <c r="EA338" s="2"/>
      <c r="EB338" s="2"/>
      <c r="EC338" s="2"/>
      <c r="ED338" s="2"/>
      <c r="EE338" s="2"/>
      <c r="EF338" s="2"/>
      <c r="EG338" s="2"/>
      <c r="EH338" s="2"/>
      <c r="EI338" s="73"/>
      <c r="EJ338" s="2"/>
      <c r="EK338" s="2"/>
      <c r="EL338" s="2"/>
      <c r="EM338" s="2"/>
      <c r="EN338" s="2"/>
      <c r="EO338" s="2"/>
      <c r="EP338" s="2"/>
      <c r="EQ338" s="2"/>
      <c r="ER338" s="2"/>
      <c r="ES338" s="2"/>
      <c r="ET338" s="2">
        <v>0</v>
      </c>
      <c r="EU338" s="3"/>
      <c r="EV338" s="3"/>
      <c r="EW338" s="3"/>
      <c r="EX338" s="3"/>
      <c r="EY338" s="3"/>
      <c r="EZ338" s="3"/>
      <c r="FA338" s="5"/>
      <c r="FB338" s="5"/>
      <c r="FC338" s="5"/>
      <c r="FD338" s="5"/>
      <c r="FE338" s="5"/>
      <c r="FF338" s="5"/>
      <c r="FG338" s="5"/>
      <c r="FH338" s="5"/>
      <c r="FI338" s="5"/>
      <c r="FJ338" s="5"/>
      <c r="FK338" s="5"/>
      <c r="FL338" s="5"/>
      <c r="FM338" s="5"/>
      <c r="FN338" s="5"/>
      <c r="FO338" s="5"/>
      <c r="FP338" s="5"/>
      <c r="FQ338" s="5"/>
      <c r="FR338" s="5"/>
      <c r="FS338" s="5"/>
      <c r="FT338" s="2"/>
      <c r="FU338" s="2"/>
      <c r="FV338" s="2"/>
      <c r="FW338" s="2"/>
      <c r="FX338" s="2"/>
      <c r="FY338" s="2"/>
      <c r="FZ338" s="2"/>
      <c r="GA338" s="2"/>
      <c r="GB338" s="2"/>
      <c r="GC338" s="2"/>
      <c r="GD338" s="2"/>
      <c r="GE338" s="2"/>
      <c r="GF338" s="2"/>
      <c r="GG338" s="2"/>
      <c r="GH338" s="2"/>
      <c r="GI338" s="2"/>
      <c r="GJ338" s="2"/>
      <c r="GK338" s="2"/>
      <c r="GL338" s="2"/>
      <c r="GM338" s="2"/>
      <c r="GN338" s="2"/>
      <c r="GO338" s="2">
        <v>0</v>
      </c>
      <c r="GP338" s="2">
        <v>49019</v>
      </c>
      <c r="GQ338" s="2">
        <v>43070</v>
      </c>
      <c r="GR338" s="2">
        <v>92089</v>
      </c>
      <c r="GS338" s="1" t="s">
        <v>395</v>
      </c>
      <c r="GT338" s="1"/>
      <c r="GU338" s="1" t="s">
        <v>397</v>
      </c>
      <c r="GV338" s="1" t="s">
        <v>766</v>
      </c>
      <c r="GW338" t="s">
        <v>410</v>
      </c>
      <c r="GX338" s="1"/>
      <c r="GY338" s="1"/>
      <c r="GZ338" s="1"/>
      <c r="HA338" s="1"/>
      <c r="HC338" s="2">
        <v>271</v>
      </c>
      <c r="HD338" s="2">
        <v>0</v>
      </c>
      <c r="HE338" s="2">
        <v>3000</v>
      </c>
      <c r="HF338" s="2">
        <v>87</v>
      </c>
      <c r="HG338" s="2"/>
      <c r="HH338" s="2">
        <v>49949</v>
      </c>
      <c r="HI338" s="2"/>
      <c r="HJ338" s="2">
        <v>0</v>
      </c>
      <c r="HK338" s="2">
        <v>3000</v>
      </c>
      <c r="HL338" s="2">
        <v>284</v>
      </c>
      <c r="HM338" s="2"/>
      <c r="HN338" s="2"/>
      <c r="HO338" s="2">
        <v>0</v>
      </c>
      <c r="HP338" s="2">
        <v>0</v>
      </c>
      <c r="HQ338" s="2">
        <v>90</v>
      </c>
      <c r="HR338" s="2">
        <v>0</v>
      </c>
      <c r="HS338" s="2"/>
      <c r="HT338" s="2"/>
      <c r="HU338" s="4">
        <v>5</v>
      </c>
      <c r="HV338" s="4"/>
      <c r="HW338" s="4"/>
      <c r="HX338" s="4"/>
      <c r="HY338" s="4"/>
      <c r="HZ338" s="4"/>
      <c r="IA338" s="4"/>
      <c r="IB338" s="4"/>
      <c r="IC338" s="4"/>
      <c r="ID338" s="4"/>
      <c r="IE338" s="4"/>
      <c r="IF338" s="64">
        <v>0.5</v>
      </c>
      <c r="IG338" s="4">
        <v>3.6</v>
      </c>
      <c r="IH338" s="4">
        <v>7.6</v>
      </c>
      <c r="II338" s="35">
        <f t="shared" si="27"/>
        <v>3.6</v>
      </c>
      <c r="IJ338" s="4"/>
      <c r="IK338" s="4">
        <v>4</v>
      </c>
      <c r="IL338" s="4">
        <v>4</v>
      </c>
      <c r="IM338" s="5">
        <v>3191</v>
      </c>
      <c r="IN338" s="1" t="s">
        <v>411</v>
      </c>
      <c r="IO338" s="71">
        <v>660</v>
      </c>
      <c r="IP338" s="5">
        <v>7561</v>
      </c>
      <c r="IQ338" s="5"/>
      <c r="IR338" s="5"/>
      <c r="IS338" s="5"/>
      <c r="IT338" s="5"/>
      <c r="IU338" s="5"/>
      <c r="IV338" s="5"/>
      <c r="IW338" s="5"/>
      <c r="IX338" s="5">
        <v>8221</v>
      </c>
      <c r="IY338" s="5"/>
      <c r="IZ338" s="5"/>
      <c r="JA338" s="5">
        <v>0</v>
      </c>
      <c r="JB338" s="5">
        <v>0</v>
      </c>
      <c r="JC338" s="5">
        <v>0</v>
      </c>
      <c r="JD338" s="5">
        <v>0</v>
      </c>
      <c r="JE338" s="5"/>
      <c r="JF338" s="5"/>
      <c r="JG338" s="5"/>
      <c r="JH338" s="5"/>
      <c r="JI338" s="5"/>
      <c r="JJ338" s="5"/>
      <c r="JK338" s="5"/>
      <c r="JL338" s="5"/>
      <c r="JM338" s="5"/>
      <c r="JN338" s="5"/>
      <c r="JO338" s="5"/>
      <c r="JP338" s="5"/>
      <c r="JQ338" s="5"/>
      <c r="JR338" s="5">
        <v>464</v>
      </c>
      <c r="JS338" s="5"/>
      <c r="JT338" s="5"/>
      <c r="JU338" s="5">
        <v>20</v>
      </c>
      <c r="JV338" s="5"/>
      <c r="JW338" s="5"/>
      <c r="JX338" s="5"/>
      <c r="JY338" s="5"/>
      <c r="JZ338" s="5"/>
      <c r="KA338" s="5"/>
      <c r="KB338" s="5"/>
      <c r="KC338" s="5"/>
      <c r="KD338" s="5"/>
      <c r="KE338" s="5"/>
      <c r="KF338" s="5">
        <v>0</v>
      </c>
      <c r="KG338" s="5">
        <v>0</v>
      </c>
      <c r="KH338" s="5">
        <v>0</v>
      </c>
      <c r="KI338" s="5">
        <v>51</v>
      </c>
      <c r="KJ338" s="5">
        <v>16</v>
      </c>
      <c r="KK338" s="5">
        <v>96</v>
      </c>
      <c r="KL338" s="5">
        <v>0</v>
      </c>
      <c r="KM338" s="5">
        <v>0</v>
      </c>
      <c r="KN338" s="5"/>
      <c r="KO338" s="5"/>
      <c r="KP338" s="5"/>
      <c r="KQ338" s="5"/>
      <c r="KR338" s="5"/>
      <c r="KS338" s="5"/>
      <c r="KT338" s="5"/>
      <c r="KU338" s="5"/>
      <c r="KV338" s="5"/>
      <c r="KW338" s="5"/>
      <c r="KX338" s="5"/>
      <c r="KY338" s="5"/>
      <c r="KZ338" s="5"/>
      <c r="LA338" s="5"/>
      <c r="LB338" s="5"/>
      <c r="LC338" s="5"/>
      <c r="LD338" s="5"/>
      <c r="LE338" s="5"/>
      <c r="LF338" s="5"/>
      <c r="LG338" s="5"/>
      <c r="LH338" s="5"/>
      <c r="LI338" s="5"/>
      <c r="LJ338" s="5"/>
      <c r="LK338" s="5"/>
      <c r="LL338" s="5"/>
      <c r="LM338" s="5"/>
      <c r="LN338" s="5"/>
      <c r="LO338" s="5"/>
      <c r="LP338" s="5"/>
      <c r="LQ338" s="5"/>
      <c r="LR338" s="5"/>
      <c r="LS338" s="5"/>
      <c r="LT338" s="5"/>
      <c r="LU338" s="5"/>
      <c r="LV338" s="5"/>
      <c r="LW338" s="5"/>
      <c r="LX338" s="5"/>
      <c r="LY338" s="5"/>
      <c r="LZ338" s="5"/>
      <c r="MA338" s="5"/>
      <c r="MB338" s="5"/>
      <c r="MC338" s="5"/>
      <c r="MD338" s="5"/>
      <c r="ME338" s="5"/>
      <c r="MF338" s="5"/>
      <c r="MG338" s="5"/>
      <c r="MH338" s="5"/>
      <c r="MI338" s="5"/>
      <c r="MJ338" s="5"/>
      <c r="MK338" s="5"/>
      <c r="ML338" s="5"/>
      <c r="MM338" s="5"/>
      <c r="MN338" s="5"/>
      <c r="MO338" s="5">
        <v>0</v>
      </c>
      <c r="MP338" s="5">
        <v>0</v>
      </c>
      <c r="MQ338" s="5"/>
      <c r="MR338" s="5"/>
      <c r="MS338" s="5">
        <v>26250</v>
      </c>
      <c r="MT338" s="5"/>
      <c r="MU338" s="5">
        <v>0</v>
      </c>
      <c r="MV338" s="5"/>
      <c r="MW338" s="5"/>
      <c r="MX338" s="5"/>
      <c r="MY338" s="5"/>
      <c r="MZ338" s="5"/>
      <c r="NA338" s="5"/>
      <c r="NB338" s="5"/>
      <c r="NC338" s="5"/>
      <c r="ND338" s="5"/>
      <c r="NE338" s="5"/>
      <c r="NF338" s="5"/>
      <c r="NG338" s="5"/>
      <c r="NH338" s="5"/>
      <c r="NI338" s="5"/>
      <c r="NJ338" s="5"/>
      <c r="NK338" s="5"/>
      <c r="NX338" s="18">
        <f t="shared" si="30"/>
        <v>1310.9089417989419</v>
      </c>
      <c r="NY338" t="str">
        <f t="shared" si="28"/>
        <v>Smaller</v>
      </c>
      <c r="NZ338" t="str">
        <f t="shared" si="29"/>
        <v>Small</v>
      </c>
    </row>
    <row r="339" spans="1:390">
      <c r="A339" s="1" t="s">
        <v>711</v>
      </c>
      <c r="B339" s="1" t="s">
        <v>712</v>
      </c>
      <c r="C339" s="32" t="s">
        <v>713</v>
      </c>
      <c r="D339" s="31" t="s">
        <v>393</v>
      </c>
      <c r="E339" s="1">
        <v>20080</v>
      </c>
      <c r="F339" s="1" t="s">
        <v>763</v>
      </c>
      <c r="G339" s="5">
        <v>8437.1571428571297</v>
      </c>
      <c r="H339" s="71">
        <v>22740</v>
      </c>
      <c r="I339" s="73"/>
      <c r="J339" s="73">
        <v>29</v>
      </c>
      <c r="K339" s="73">
        <v>9</v>
      </c>
      <c r="L339" s="73"/>
      <c r="M339" s="73"/>
      <c r="N339" s="73"/>
      <c r="O339" s="73"/>
      <c r="P339" s="73"/>
      <c r="Q339" s="73"/>
      <c r="R339" s="73">
        <v>20</v>
      </c>
      <c r="S339" s="73"/>
      <c r="T339" s="73"/>
      <c r="U339" s="73">
        <v>415</v>
      </c>
      <c r="V339" s="73">
        <v>415</v>
      </c>
      <c r="W339" s="94">
        <v>0</v>
      </c>
      <c r="X339" s="94"/>
      <c r="Y339" s="94"/>
      <c r="Z339" s="94"/>
      <c r="AA339" s="94"/>
      <c r="AB339" s="94"/>
      <c r="AC339" s="95">
        <v>0</v>
      </c>
      <c r="AD339" s="73"/>
      <c r="AE339" s="73"/>
      <c r="AF339" s="95"/>
      <c r="AG339" s="95"/>
      <c r="AH339" s="95"/>
      <c r="AI339" s="95"/>
      <c r="AJ339" s="95"/>
      <c r="AK339" s="95"/>
      <c r="AL339" s="95"/>
      <c r="AM339" s="95"/>
      <c r="AN339" s="73"/>
      <c r="AO339" s="96">
        <v>50000</v>
      </c>
      <c r="AP339" s="73"/>
      <c r="AQ339" s="73"/>
      <c r="AR339" s="73"/>
      <c r="AS339" s="73"/>
      <c r="AT339" s="73"/>
      <c r="AU339" s="73"/>
      <c r="AV339" s="73"/>
      <c r="AW339" s="73"/>
      <c r="AX339" s="73"/>
      <c r="AY339" s="73"/>
      <c r="AZ339" s="73"/>
      <c r="BA339" s="73"/>
      <c r="BB339" s="73">
        <v>40549</v>
      </c>
      <c r="BC339" s="73"/>
      <c r="BD339" s="73"/>
      <c r="BE339" s="73"/>
      <c r="BF339" s="73"/>
      <c r="BG339" s="73"/>
      <c r="BH339" s="73"/>
      <c r="BI339" s="73"/>
      <c r="BJ339" s="73"/>
      <c r="BK339" s="73"/>
      <c r="BL339" s="73"/>
      <c r="BM339" s="73"/>
      <c r="BN339" s="73"/>
      <c r="BO339" s="73">
        <v>25000</v>
      </c>
      <c r="BP339" s="73"/>
      <c r="BQ339" s="73"/>
      <c r="BR339" s="73"/>
      <c r="BS339" s="73"/>
      <c r="BT339" s="73"/>
      <c r="BU339" s="73"/>
      <c r="BV339" s="73"/>
      <c r="BW339" s="2"/>
      <c r="BX339" s="2"/>
      <c r="BY339" s="2"/>
      <c r="BZ339" s="2">
        <v>0</v>
      </c>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v>73015</v>
      </c>
      <c r="DJ339" s="2"/>
      <c r="DK339" s="2"/>
      <c r="DL339" s="2"/>
      <c r="DM339" s="2"/>
      <c r="DN339" s="2"/>
      <c r="DO339" s="2"/>
      <c r="DP339" s="2"/>
      <c r="DQ339" s="2"/>
      <c r="DR339" s="2"/>
      <c r="DS339" s="2"/>
      <c r="DT339" s="2"/>
      <c r="DU339" s="2"/>
      <c r="DV339" s="73"/>
      <c r="DW339" s="73"/>
      <c r="DX339" s="2"/>
      <c r="DY339" s="2"/>
      <c r="DZ339" s="2"/>
      <c r="EA339" s="2"/>
      <c r="EB339" s="2"/>
      <c r="EC339" s="2"/>
      <c r="ED339" s="2"/>
      <c r="EE339" s="2"/>
      <c r="EF339" s="2"/>
      <c r="EG339" s="2"/>
      <c r="EH339" s="2"/>
      <c r="EI339" s="73"/>
      <c r="EJ339" s="2"/>
      <c r="EK339" s="2"/>
      <c r="EL339" s="2"/>
      <c r="EM339" s="2"/>
      <c r="EN339" s="2"/>
      <c r="EO339" s="2"/>
      <c r="EP339" s="2"/>
      <c r="EQ339" s="2"/>
      <c r="ER339" s="2"/>
      <c r="ES339" s="2"/>
      <c r="ET339" s="2">
        <v>8767</v>
      </c>
      <c r="EU339" s="3"/>
      <c r="EV339" s="3"/>
      <c r="EW339" s="3"/>
      <c r="EX339" s="3"/>
      <c r="EY339" s="3"/>
      <c r="EZ339" s="3"/>
      <c r="FA339" s="5"/>
      <c r="FB339" s="5"/>
      <c r="FC339" s="5"/>
      <c r="FD339" s="5"/>
      <c r="FE339" s="5"/>
      <c r="FF339" s="5"/>
      <c r="FG339" s="5"/>
      <c r="FH339" s="5"/>
      <c r="FI339" s="5"/>
      <c r="FJ339" s="5"/>
      <c r="FK339" s="5"/>
      <c r="FL339" s="5"/>
      <c r="FM339" s="5"/>
      <c r="FN339" s="5"/>
      <c r="FO339" s="5"/>
      <c r="FP339" s="5"/>
      <c r="FQ339" s="5"/>
      <c r="FR339" s="5"/>
      <c r="FS339" s="5"/>
      <c r="FT339" s="2"/>
      <c r="FU339" s="2"/>
      <c r="FV339" s="2"/>
      <c r="FW339" s="2"/>
      <c r="FX339" s="2"/>
      <c r="FY339" s="2"/>
      <c r="FZ339" s="2"/>
      <c r="GA339" s="2"/>
      <c r="GB339" s="2"/>
      <c r="GC339" s="2"/>
      <c r="GD339" s="2"/>
      <c r="GE339" s="2"/>
      <c r="GF339" s="2"/>
      <c r="GG339" s="2"/>
      <c r="GH339" s="2"/>
      <c r="GI339" s="2"/>
      <c r="GJ339" s="2"/>
      <c r="GK339" s="2"/>
      <c r="GL339" s="2"/>
      <c r="GM339" s="2"/>
      <c r="GN339" s="2"/>
      <c r="GO339" s="2"/>
      <c r="GP339" s="2">
        <v>75000</v>
      </c>
      <c r="GQ339" s="2">
        <v>122331</v>
      </c>
      <c r="GR339" s="2"/>
      <c r="GS339" s="1" t="s">
        <v>420</v>
      </c>
      <c r="GT339" s="1"/>
      <c r="GU339" s="1" t="s">
        <v>439</v>
      </c>
      <c r="GV339" s="1" t="s">
        <v>766</v>
      </c>
      <c r="GW339" s="1"/>
      <c r="GX339" s="1"/>
      <c r="GY339" s="1"/>
      <c r="GZ339" s="1"/>
      <c r="HA339" s="1"/>
      <c r="HB339" t="s">
        <v>770</v>
      </c>
      <c r="HC339" s="2">
        <v>1082</v>
      </c>
      <c r="HD339" s="2">
        <v>15520</v>
      </c>
      <c r="HE339" s="2"/>
      <c r="HF339" s="2">
        <v>259</v>
      </c>
      <c r="HG339" s="2"/>
      <c r="HH339" s="2">
        <v>72666</v>
      </c>
      <c r="HI339" s="2"/>
      <c r="HJ339" s="2"/>
      <c r="HK339" s="2"/>
      <c r="HL339" s="2"/>
      <c r="HM339" s="2"/>
      <c r="HN339" s="2"/>
      <c r="HO339" s="2"/>
      <c r="HP339" s="2"/>
      <c r="HQ339" s="2"/>
      <c r="HR339" s="2"/>
      <c r="HS339" s="2"/>
      <c r="HT339" s="2"/>
      <c r="HU339" s="4"/>
      <c r="HV339" s="4"/>
      <c r="HW339" s="4"/>
      <c r="HX339" s="4"/>
      <c r="HY339" s="4"/>
      <c r="HZ339" s="4"/>
      <c r="IA339" s="4"/>
      <c r="IB339" s="4"/>
      <c r="IC339" s="4"/>
      <c r="ID339" s="4"/>
      <c r="IE339" s="4"/>
      <c r="IF339" s="64"/>
      <c r="IG339" s="4"/>
      <c r="IH339" s="4"/>
      <c r="II339" s="35">
        <f t="shared" si="27"/>
        <v>0</v>
      </c>
      <c r="IJ339" s="4"/>
      <c r="IK339" s="4"/>
      <c r="IL339" s="4"/>
      <c r="IM339" s="5">
        <v>7410</v>
      </c>
      <c r="IN339" s="1" t="s">
        <v>400</v>
      </c>
      <c r="IO339" s="71">
        <v>5500</v>
      </c>
      <c r="IP339" s="5"/>
      <c r="IQ339" s="5"/>
      <c r="IR339" s="5"/>
      <c r="IS339" s="5"/>
      <c r="IT339" s="5"/>
      <c r="IU339" s="5"/>
      <c r="IV339" s="5"/>
      <c r="IW339" s="5"/>
      <c r="IX339" s="5">
        <v>5500</v>
      </c>
      <c r="IY339" s="5"/>
      <c r="IZ339" s="5"/>
      <c r="JA339" s="5">
        <v>11</v>
      </c>
      <c r="JB339" s="5">
        <v>11</v>
      </c>
      <c r="JC339" s="5"/>
      <c r="JD339" s="5">
        <v>35</v>
      </c>
      <c r="JE339" s="5"/>
      <c r="JF339" s="5"/>
      <c r="JG339" s="5"/>
      <c r="JH339" s="5"/>
      <c r="JI339" s="5"/>
      <c r="JJ339" s="5"/>
      <c r="JK339" s="5"/>
      <c r="JL339" s="5"/>
      <c r="JM339" s="5"/>
      <c r="JN339" s="5"/>
      <c r="JO339" s="5"/>
      <c r="JP339" s="5"/>
      <c r="JQ339" s="5"/>
      <c r="JR339" s="5">
        <v>1275</v>
      </c>
      <c r="JS339" s="5"/>
      <c r="JT339" s="5"/>
      <c r="JU339" s="5">
        <v>51</v>
      </c>
      <c r="JV339" s="5"/>
      <c r="JW339" s="5"/>
      <c r="JX339" s="5"/>
      <c r="JY339" s="5"/>
      <c r="JZ339" s="5"/>
      <c r="KA339" s="5"/>
      <c r="KB339" s="5"/>
      <c r="KC339" s="5"/>
      <c r="KD339" s="5"/>
      <c r="KE339" s="5"/>
      <c r="KF339" s="5"/>
      <c r="KG339" s="5"/>
      <c r="KH339" s="5"/>
      <c r="KI339" s="5">
        <v>56</v>
      </c>
      <c r="KJ339" s="5">
        <v>48</v>
      </c>
      <c r="KK339" s="5">
        <v>48</v>
      </c>
      <c r="KL339" s="5">
        <v>0</v>
      </c>
      <c r="KM339" s="5">
        <v>0</v>
      </c>
      <c r="KN339" s="5"/>
      <c r="KO339" s="5"/>
      <c r="KP339" s="5"/>
      <c r="KQ339" s="5"/>
      <c r="KR339" s="5"/>
      <c r="KS339" s="5"/>
      <c r="KT339" s="5"/>
      <c r="KU339" s="5"/>
      <c r="KV339" s="5"/>
      <c r="KW339" s="5"/>
      <c r="KX339" s="5"/>
      <c r="KY339" s="5"/>
      <c r="KZ339" s="5"/>
      <c r="LA339" s="5"/>
      <c r="LB339" s="5"/>
      <c r="LC339" s="5"/>
      <c r="LD339" s="5"/>
      <c r="LE339" s="5"/>
      <c r="LF339" s="5"/>
      <c r="LG339" s="5"/>
      <c r="LH339" s="5"/>
      <c r="LI339" s="5"/>
      <c r="LJ339" s="5"/>
      <c r="LK339" s="5"/>
      <c r="LL339" s="5"/>
      <c r="LM339" s="5"/>
      <c r="LN339" s="5"/>
      <c r="LO339" s="5"/>
      <c r="LP339" s="5"/>
      <c r="LQ339" s="5"/>
      <c r="LR339" s="5"/>
      <c r="LS339" s="5"/>
      <c r="LT339" s="5"/>
      <c r="LU339" s="5"/>
      <c r="LV339" s="5"/>
      <c r="LW339" s="5"/>
      <c r="LX339" s="5"/>
      <c r="LY339" s="5"/>
      <c r="LZ339" s="5"/>
      <c r="MA339" s="5"/>
      <c r="MB339" s="5"/>
      <c r="MC339" s="5"/>
      <c r="MD339" s="5"/>
      <c r="ME339" s="5"/>
      <c r="MF339" s="5"/>
      <c r="MG339" s="5"/>
      <c r="MH339" s="5"/>
      <c r="MI339" s="5"/>
      <c r="MJ339" s="5"/>
      <c r="MK339" s="5"/>
      <c r="ML339" s="5"/>
      <c r="MM339" s="5"/>
      <c r="MN339" s="5"/>
      <c r="MO339" s="5">
        <v>0</v>
      </c>
      <c r="MP339" s="5">
        <v>0</v>
      </c>
      <c r="MQ339" s="5"/>
      <c r="MR339" s="5"/>
      <c r="MS339" s="5"/>
      <c r="MT339" s="5"/>
      <c r="MU339" s="5">
        <v>0</v>
      </c>
      <c r="MV339" s="5"/>
      <c r="MW339" s="5"/>
      <c r="MX339" s="5"/>
      <c r="MY339" s="5"/>
      <c r="MZ339" s="5"/>
      <c r="NA339" s="5"/>
      <c r="NB339" s="5"/>
      <c r="NC339" s="5"/>
      <c r="ND339" s="5"/>
      <c r="NE339" s="5"/>
      <c r="NF339" s="5"/>
      <c r="NG339" s="5"/>
      <c r="NH339" s="5"/>
      <c r="NI339" s="5"/>
      <c r="NJ339" s="5"/>
      <c r="NK339" s="5"/>
      <c r="NX339" s="18" t="e">
        <f t="shared" si="30"/>
        <v>#DIV/0!</v>
      </c>
      <c r="NY339" t="str">
        <f t="shared" si="28"/>
        <v>Mid-range</v>
      </c>
      <c r="NZ339" t="str">
        <f t="shared" si="29"/>
        <v>Small</v>
      </c>
    </row>
    <row r="340" spans="1:390">
      <c r="A340" s="1" t="s">
        <v>490</v>
      </c>
      <c r="B340" s="1" t="s">
        <v>491</v>
      </c>
      <c r="C340" s="32" t="s">
        <v>492</v>
      </c>
      <c r="D340" s="31" t="s">
        <v>393</v>
      </c>
      <c r="E340" s="1">
        <v>20080</v>
      </c>
      <c r="F340" s="1" t="s">
        <v>763</v>
      </c>
      <c r="G340" s="5">
        <v>4819.6775238095288</v>
      </c>
      <c r="H340" s="71">
        <v>39000</v>
      </c>
      <c r="I340" s="73"/>
      <c r="J340" s="73">
        <v>102</v>
      </c>
      <c r="K340" s="73">
        <v>6</v>
      </c>
      <c r="L340" s="73"/>
      <c r="M340" s="73"/>
      <c r="N340" s="73"/>
      <c r="O340" s="73"/>
      <c r="P340" s="73"/>
      <c r="Q340" s="73"/>
      <c r="R340" s="73">
        <v>29</v>
      </c>
      <c r="S340" s="73"/>
      <c r="T340" s="73"/>
      <c r="U340" s="73">
        <v>12</v>
      </c>
      <c r="V340" s="73">
        <v>537</v>
      </c>
      <c r="W340" s="94"/>
      <c r="X340" s="94"/>
      <c r="Y340" s="94"/>
      <c r="Z340" s="94"/>
      <c r="AA340" s="94"/>
      <c r="AB340" s="94"/>
      <c r="AC340" s="92" t="s">
        <v>546</v>
      </c>
      <c r="AD340" s="73"/>
      <c r="AE340" s="73"/>
      <c r="AF340" s="95"/>
      <c r="AG340" s="95"/>
      <c r="AH340" s="95"/>
      <c r="AI340" s="95"/>
      <c r="AJ340" s="95"/>
      <c r="AK340" s="95"/>
      <c r="AL340" s="95"/>
      <c r="AM340" s="95"/>
      <c r="AN340" s="73"/>
      <c r="AO340" s="89" t="s">
        <v>546</v>
      </c>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73"/>
      <c r="BS340" s="73"/>
      <c r="BT340" s="73"/>
      <c r="BU340" s="73"/>
      <c r="BV340" s="73"/>
      <c r="BW340" s="2"/>
      <c r="BX340" s="2"/>
      <c r="BY340" s="2"/>
      <c r="BZ340" s="2">
        <v>0</v>
      </c>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73"/>
      <c r="DW340" s="73"/>
      <c r="DX340" s="2"/>
      <c r="DY340" s="2"/>
      <c r="DZ340" s="2"/>
      <c r="EA340" s="2"/>
      <c r="EB340" s="2"/>
      <c r="EC340" s="2"/>
      <c r="ED340" s="2"/>
      <c r="EE340" s="2"/>
      <c r="EF340" s="2"/>
      <c r="EG340" s="2"/>
      <c r="EH340" s="2"/>
      <c r="EI340" s="73"/>
      <c r="EJ340" s="2"/>
      <c r="EK340" s="2"/>
      <c r="EL340" s="2"/>
      <c r="EM340" s="2"/>
      <c r="EN340" s="2"/>
      <c r="EO340" s="2"/>
      <c r="EP340" s="2"/>
      <c r="EQ340" s="2"/>
      <c r="ER340" s="2"/>
      <c r="ES340" s="2"/>
      <c r="ET340" s="2"/>
      <c r="EU340" s="3"/>
      <c r="EV340" s="3"/>
      <c r="EW340" s="3"/>
      <c r="EX340" s="3"/>
      <c r="EY340" s="3"/>
      <c r="EZ340" s="3"/>
      <c r="FA340" s="5"/>
      <c r="FB340" s="5"/>
      <c r="FC340" s="5"/>
      <c r="FD340" s="5"/>
      <c r="FE340" s="5"/>
      <c r="FF340" s="5"/>
      <c r="FG340" s="5"/>
      <c r="FH340" s="5"/>
      <c r="FI340" s="5"/>
      <c r="FJ340" s="5"/>
      <c r="FK340" s="5"/>
      <c r="FL340" s="5"/>
      <c r="FM340" s="5"/>
      <c r="FN340" s="5"/>
      <c r="FO340" s="5"/>
      <c r="FP340" s="5"/>
      <c r="FQ340" s="5"/>
      <c r="FR340" s="5"/>
      <c r="FS340" s="5"/>
      <c r="FT340" s="2"/>
      <c r="FU340" s="2"/>
      <c r="FV340" s="2"/>
      <c r="FW340" s="2"/>
      <c r="FX340" s="2"/>
      <c r="FY340" s="2"/>
      <c r="FZ340" s="2"/>
      <c r="GA340" s="2"/>
      <c r="GB340" s="2"/>
      <c r="GC340" s="2"/>
      <c r="GD340" s="2"/>
      <c r="GE340" s="2"/>
      <c r="GF340" s="2"/>
      <c r="GG340" s="2"/>
      <c r="GH340" s="2"/>
      <c r="GI340" s="2"/>
      <c r="GJ340" s="2"/>
      <c r="GK340" s="2"/>
      <c r="GL340" s="2"/>
      <c r="GM340" s="2"/>
      <c r="GN340" s="2"/>
      <c r="GO340" s="2">
        <v>0</v>
      </c>
      <c r="GP340" s="2"/>
      <c r="GQ340" s="2"/>
      <c r="GR340" s="2"/>
      <c r="GS340" s="1" t="s">
        <v>420</v>
      </c>
      <c r="GT340" s="1" t="s">
        <v>845</v>
      </c>
      <c r="GU340" s="1"/>
      <c r="GV340" s="1" t="s">
        <v>768</v>
      </c>
      <c r="GW340" s="1"/>
      <c r="GX340" s="1"/>
      <c r="GY340" s="1"/>
      <c r="GZ340" s="1"/>
      <c r="HA340" s="1"/>
      <c r="HB340" t="s">
        <v>846</v>
      </c>
      <c r="HC340" s="2"/>
      <c r="HD340" s="2"/>
      <c r="HE340" s="2"/>
      <c r="HF340" s="2"/>
      <c r="HG340" s="2"/>
      <c r="HH340" s="2"/>
      <c r="HI340" s="2"/>
      <c r="HJ340" s="2"/>
      <c r="HK340" s="2"/>
      <c r="HL340" s="2"/>
      <c r="HM340" s="2"/>
      <c r="HN340" s="2"/>
      <c r="HO340" s="2"/>
      <c r="HP340" s="2"/>
      <c r="HQ340" s="2"/>
      <c r="HR340" s="2"/>
      <c r="HS340" s="2"/>
      <c r="HT340" s="2"/>
      <c r="HU340" s="4"/>
      <c r="HV340" s="4"/>
      <c r="HW340" s="4"/>
      <c r="HX340" s="4"/>
      <c r="HY340" s="4"/>
      <c r="HZ340" s="4"/>
      <c r="IA340" s="4"/>
      <c r="IB340" s="4"/>
      <c r="IC340" s="4"/>
      <c r="ID340" s="4"/>
      <c r="IE340" s="4"/>
      <c r="IF340" s="64"/>
      <c r="IG340" s="4">
        <v>1.29</v>
      </c>
      <c r="IH340" s="4">
        <v>10.58</v>
      </c>
      <c r="II340" s="35">
        <f t="shared" si="27"/>
        <v>1.29</v>
      </c>
      <c r="IJ340" s="4"/>
      <c r="IK340" s="4">
        <v>9.2899999999999991</v>
      </c>
      <c r="IL340" s="4"/>
      <c r="IM340" s="5">
        <v>2350</v>
      </c>
      <c r="IN340" s="1" t="s">
        <v>400</v>
      </c>
      <c r="IO340" s="71"/>
      <c r="IP340" s="5"/>
      <c r="IQ340" s="5"/>
      <c r="IR340" s="5"/>
      <c r="IS340" s="5"/>
      <c r="IT340" s="5"/>
      <c r="IU340" s="5"/>
      <c r="IV340" s="5"/>
      <c r="IW340" s="5"/>
      <c r="IX340" s="5"/>
      <c r="IY340" s="5"/>
      <c r="IZ340" s="5"/>
      <c r="JA340" s="5"/>
      <c r="JB340" s="5"/>
      <c r="JC340" s="5"/>
      <c r="JD340" s="5"/>
      <c r="JE340" s="5"/>
      <c r="JF340" s="5"/>
      <c r="JG340" s="5"/>
      <c r="JH340" s="5"/>
      <c r="JI340" s="5"/>
      <c r="JJ340" s="5"/>
      <c r="JK340" s="5"/>
      <c r="JL340" s="5"/>
      <c r="JM340" s="5"/>
      <c r="JN340" s="5"/>
      <c r="JO340" s="5"/>
      <c r="JP340" s="5"/>
      <c r="JQ340" s="5"/>
      <c r="JR340" s="5"/>
      <c r="JS340" s="5"/>
      <c r="JT340" s="5"/>
      <c r="JU340" s="5"/>
      <c r="JV340" s="5"/>
      <c r="JW340" s="5"/>
      <c r="JX340" s="5"/>
      <c r="JY340" s="5"/>
      <c r="JZ340" s="5"/>
      <c r="KA340" s="5"/>
      <c r="KB340" s="5"/>
      <c r="KC340" s="5"/>
      <c r="KD340" s="5"/>
      <c r="KE340" s="5"/>
      <c r="KF340" s="5"/>
      <c r="KG340" s="5"/>
      <c r="KH340" s="5"/>
      <c r="KI340" s="5"/>
      <c r="KJ340" s="5"/>
      <c r="KK340" s="5"/>
      <c r="KL340" s="5"/>
      <c r="KM340" s="5"/>
      <c r="KN340" s="5"/>
      <c r="KO340" s="5"/>
      <c r="KP340" s="5"/>
      <c r="KQ340" s="5"/>
      <c r="KR340" s="5"/>
      <c r="KS340" s="5"/>
      <c r="KT340" s="5"/>
      <c r="KU340" s="5"/>
      <c r="KV340" s="5"/>
      <c r="KW340" s="5"/>
      <c r="KX340" s="5"/>
      <c r="KY340" s="5"/>
      <c r="KZ340" s="5"/>
      <c r="LA340" s="5"/>
      <c r="LB340" s="5"/>
      <c r="LC340" s="5"/>
      <c r="LD340" s="5"/>
      <c r="LE340" s="5"/>
      <c r="LF340" s="5"/>
      <c r="LG340" s="5"/>
      <c r="LH340" s="5"/>
      <c r="LI340" s="5"/>
      <c r="LJ340" s="5"/>
      <c r="LK340" s="5"/>
      <c r="LL340" s="5"/>
      <c r="LM340" s="5"/>
      <c r="LN340" s="5"/>
      <c r="LO340" s="5"/>
      <c r="LP340" s="5"/>
      <c r="LQ340" s="5"/>
      <c r="LR340" s="5"/>
      <c r="LS340" s="5"/>
      <c r="LT340" s="5"/>
      <c r="LU340" s="5"/>
      <c r="LV340" s="5"/>
      <c r="LW340" s="5"/>
      <c r="LX340" s="5"/>
      <c r="LY340" s="5"/>
      <c r="LZ340" s="5"/>
      <c r="MA340" s="5"/>
      <c r="MB340" s="5"/>
      <c r="MC340" s="5"/>
      <c r="MD340" s="5"/>
      <c r="ME340" s="5"/>
      <c r="MF340" s="5"/>
      <c r="MG340" s="5"/>
      <c r="MH340" s="5"/>
      <c r="MI340" s="5"/>
      <c r="MJ340" s="5"/>
      <c r="MK340" s="5"/>
      <c r="ML340" s="5"/>
      <c r="MM340" s="5"/>
      <c r="MN340" s="5"/>
      <c r="MO340" s="5">
        <v>0</v>
      </c>
      <c r="MP340" s="5">
        <v>0</v>
      </c>
      <c r="MQ340" s="5"/>
      <c r="MR340" s="5"/>
      <c r="MS340" s="5"/>
      <c r="MT340" s="5"/>
      <c r="MU340" s="5"/>
      <c r="MV340" s="5"/>
      <c r="MW340" s="5"/>
      <c r="MX340" s="5"/>
      <c r="MY340" s="5"/>
      <c r="MZ340" s="5"/>
      <c r="NA340" s="5"/>
      <c r="NB340" s="5"/>
      <c r="NC340" s="5"/>
      <c r="ND340" s="5"/>
      <c r="NE340" s="5"/>
      <c r="NF340" s="5"/>
      <c r="NG340" s="5"/>
      <c r="NH340" s="5"/>
      <c r="NI340" s="5"/>
      <c r="NJ340" s="5"/>
      <c r="NK340" s="5"/>
      <c r="NX340" s="18">
        <f t="shared" si="30"/>
        <v>3736.1841269841307</v>
      </c>
      <c r="NY340" t="str">
        <f t="shared" si="28"/>
        <v>Smaller</v>
      </c>
      <c r="NZ340" t="str">
        <f t="shared" si="29"/>
        <v>Small</v>
      </c>
    </row>
    <row r="341" spans="1:390">
      <c r="A341" s="1" t="s">
        <v>521</v>
      </c>
      <c r="B341" s="1" t="s">
        <v>729</v>
      </c>
      <c r="C341" s="32" t="s">
        <v>730</v>
      </c>
      <c r="D341" s="1" t="s">
        <v>404</v>
      </c>
      <c r="E341" s="1">
        <v>20080</v>
      </c>
      <c r="F341" s="1" t="s">
        <v>763</v>
      </c>
      <c r="G341" s="5">
        <v>14752.546095238182</v>
      </c>
      <c r="H341" s="71">
        <v>59201</v>
      </c>
      <c r="I341" s="73"/>
      <c r="J341" s="73">
        <v>98</v>
      </c>
      <c r="K341" s="73">
        <v>35</v>
      </c>
      <c r="L341" s="73"/>
      <c r="M341" s="73"/>
      <c r="N341" s="73"/>
      <c r="O341" s="73"/>
      <c r="P341" s="73"/>
      <c r="Q341" s="73"/>
      <c r="R341" s="73">
        <v>98</v>
      </c>
      <c r="S341" s="73"/>
      <c r="T341" s="73"/>
      <c r="U341" s="73">
        <v>70</v>
      </c>
      <c r="V341" s="73">
        <v>808</v>
      </c>
      <c r="W341" s="94">
        <v>67</v>
      </c>
      <c r="X341" s="94"/>
      <c r="Y341" s="94"/>
      <c r="Z341" s="94"/>
      <c r="AA341" s="94"/>
      <c r="AB341" s="94"/>
      <c r="AC341" s="95">
        <v>0</v>
      </c>
      <c r="AD341" s="73"/>
      <c r="AE341" s="73"/>
      <c r="AF341" s="95"/>
      <c r="AG341" s="95"/>
      <c r="AH341" s="95"/>
      <c r="AI341" s="95"/>
      <c r="AJ341" s="95"/>
      <c r="AK341" s="95"/>
      <c r="AL341" s="95">
        <v>51000</v>
      </c>
      <c r="AM341" s="95"/>
      <c r="AN341" s="73"/>
      <c r="AO341" s="96">
        <v>51000</v>
      </c>
      <c r="AP341" s="73"/>
      <c r="AQ341" s="73"/>
      <c r="AR341" s="73"/>
      <c r="AS341" s="73"/>
      <c r="AT341" s="73"/>
      <c r="AU341" s="73"/>
      <c r="AV341" s="73"/>
      <c r="AW341" s="73"/>
      <c r="AX341" s="73"/>
      <c r="AY341" s="73">
        <v>1400</v>
      </c>
      <c r="AZ341" s="73"/>
      <c r="BA341" s="73"/>
      <c r="BB341" s="73">
        <v>1400</v>
      </c>
      <c r="BC341" s="73"/>
      <c r="BD341" s="73"/>
      <c r="BE341" s="73"/>
      <c r="BF341" s="73"/>
      <c r="BG341" s="73"/>
      <c r="BH341" s="73"/>
      <c r="BI341" s="73"/>
      <c r="BJ341" s="73"/>
      <c r="BK341" s="73"/>
      <c r="BL341" s="73">
        <v>90000</v>
      </c>
      <c r="BM341" s="73"/>
      <c r="BN341" s="73"/>
      <c r="BO341" s="73">
        <v>90000</v>
      </c>
      <c r="BP341" s="73"/>
      <c r="BQ341" s="73"/>
      <c r="BR341" s="73"/>
      <c r="BS341" s="73"/>
      <c r="BT341" s="73"/>
      <c r="BU341" s="73"/>
      <c r="BV341" s="73"/>
      <c r="BW341" s="2"/>
      <c r="BX341" s="2">
        <v>6500</v>
      </c>
      <c r="BY341" s="2"/>
      <c r="BZ341" s="2">
        <v>6500</v>
      </c>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v>2400</v>
      </c>
      <c r="CZ341" s="2"/>
      <c r="DA341" s="2"/>
      <c r="DB341" s="2"/>
      <c r="DC341" s="2"/>
      <c r="DD341" s="2"/>
      <c r="DE341" s="2"/>
      <c r="DF341" s="2">
        <v>36000</v>
      </c>
      <c r="DG341" s="2"/>
      <c r="DH341" s="2"/>
      <c r="DI341" s="2">
        <v>38400</v>
      </c>
      <c r="DJ341" s="2"/>
      <c r="DK341" s="2"/>
      <c r="DL341" s="2"/>
      <c r="DM341" s="2"/>
      <c r="DN341" s="2"/>
      <c r="DO341" s="2"/>
      <c r="DP341" s="2"/>
      <c r="DQ341" s="2"/>
      <c r="DR341" s="2"/>
      <c r="DS341" s="2"/>
      <c r="DT341" s="2"/>
      <c r="DU341" s="2"/>
      <c r="DV341" s="73"/>
      <c r="DW341" s="73"/>
      <c r="DX341" s="2"/>
      <c r="DY341" s="2"/>
      <c r="DZ341" s="2"/>
      <c r="EA341" s="2"/>
      <c r="EB341" s="2"/>
      <c r="EC341" s="2"/>
      <c r="ED341" s="2"/>
      <c r="EE341" s="2"/>
      <c r="EF341" s="2"/>
      <c r="EG341" s="2"/>
      <c r="EH341" s="2"/>
      <c r="EI341" s="73"/>
      <c r="EJ341" s="2">
        <v>7340</v>
      </c>
      <c r="EK341" s="2"/>
      <c r="EL341" s="2"/>
      <c r="EM341" s="2"/>
      <c r="EN341" s="2"/>
      <c r="EO341" s="2"/>
      <c r="EP341" s="2"/>
      <c r="EQ341" s="2"/>
      <c r="ER341" s="2"/>
      <c r="ES341" s="2"/>
      <c r="ET341" s="2">
        <v>7340</v>
      </c>
      <c r="EU341" s="3"/>
      <c r="EV341" s="3"/>
      <c r="EW341" s="3"/>
      <c r="EX341" s="3"/>
      <c r="EY341" s="3"/>
      <c r="EZ341" s="3"/>
      <c r="FA341" s="5"/>
      <c r="FB341" s="5"/>
      <c r="FC341" s="5"/>
      <c r="FD341" s="5"/>
      <c r="FE341" s="5"/>
      <c r="FF341" s="5"/>
      <c r="FG341" s="5"/>
      <c r="FH341" s="5"/>
      <c r="FI341" s="5"/>
      <c r="FJ341" s="5"/>
      <c r="FK341" s="5"/>
      <c r="FL341" s="5"/>
      <c r="FM341" s="5"/>
      <c r="FN341" s="5"/>
      <c r="FO341" s="5"/>
      <c r="FP341" s="5"/>
      <c r="FQ341" s="5"/>
      <c r="FR341" s="5"/>
      <c r="FS341" s="5"/>
      <c r="FT341" s="2"/>
      <c r="FU341" s="2"/>
      <c r="FV341" s="2"/>
      <c r="FW341" s="2"/>
      <c r="FX341" s="2"/>
      <c r="FY341" s="2"/>
      <c r="FZ341" s="2"/>
      <c r="GA341" s="2"/>
      <c r="GB341" s="2"/>
      <c r="GC341" s="2"/>
      <c r="GD341" s="2"/>
      <c r="GE341" s="2">
        <v>10574</v>
      </c>
      <c r="GF341" s="2"/>
      <c r="GG341" s="2"/>
      <c r="GH341" s="2"/>
      <c r="GI341" s="2"/>
      <c r="GJ341" s="2"/>
      <c r="GK341" s="2"/>
      <c r="GL341" s="2"/>
      <c r="GM341" s="2"/>
      <c r="GN341" s="2"/>
      <c r="GO341" s="2">
        <v>10574</v>
      </c>
      <c r="GP341" s="2">
        <v>147500</v>
      </c>
      <c r="GQ341" s="2">
        <v>47140</v>
      </c>
      <c r="GR341" s="2">
        <v>205214</v>
      </c>
      <c r="GS341" s="1" t="s">
        <v>395</v>
      </c>
      <c r="GT341" s="1" t="s">
        <v>847</v>
      </c>
      <c r="GU341" s="1"/>
      <c r="GV341" s="1" t="s">
        <v>768</v>
      </c>
      <c r="GW341" s="1"/>
      <c r="GX341" s="1"/>
      <c r="GY341" t="s">
        <v>405</v>
      </c>
      <c r="HC341" s="2">
        <v>2092</v>
      </c>
      <c r="HD341" s="2">
        <v>2694</v>
      </c>
      <c r="HE341" s="2">
        <v>24879</v>
      </c>
      <c r="HF341" s="2">
        <v>194</v>
      </c>
      <c r="HG341" s="2"/>
      <c r="HH341" s="2">
        <v>98872</v>
      </c>
      <c r="HI341" s="2"/>
      <c r="HJ341" s="2">
        <v>131</v>
      </c>
      <c r="HK341" s="2">
        <v>2929</v>
      </c>
      <c r="HL341" s="2">
        <v>2455</v>
      </c>
      <c r="HM341" s="2"/>
      <c r="HN341" s="2"/>
      <c r="HO341" s="2">
        <v>257</v>
      </c>
      <c r="HP341" s="2">
        <v>257</v>
      </c>
      <c r="HQ341" s="2">
        <v>141733</v>
      </c>
      <c r="HR341" s="2">
        <v>411</v>
      </c>
      <c r="HS341" s="2"/>
      <c r="HT341" s="2"/>
      <c r="HU341" s="4">
        <v>7</v>
      </c>
      <c r="HV341" s="4"/>
      <c r="HW341" s="4"/>
      <c r="HX341" s="4"/>
      <c r="HY341" s="4"/>
      <c r="HZ341" s="4"/>
      <c r="IA341" s="4"/>
      <c r="IB341" s="4"/>
      <c r="IC341" s="4"/>
      <c r="ID341" s="4"/>
      <c r="IE341" s="4"/>
      <c r="IF341" s="64">
        <v>11</v>
      </c>
      <c r="IG341" s="4">
        <v>7</v>
      </c>
      <c r="IH341" s="4">
        <v>19</v>
      </c>
      <c r="II341" s="35">
        <f t="shared" si="27"/>
        <v>7</v>
      </c>
      <c r="IJ341" s="4"/>
      <c r="IK341" s="4">
        <v>12</v>
      </c>
      <c r="IL341" s="4">
        <v>12</v>
      </c>
      <c r="IM341" s="5">
        <v>18595</v>
      </c>
      <c r="IN341" s="1" t="s">
        <v>411</v>
      </c>
      <c r="IO341" s="71">
        <v>26015</v>
      </c>
      <c r="IP341" s="5">
        <v>18429</v>
      </c>
      <c r="IQ341" s="5">
        <v>1698</v>
      </c>
      <c r="IR341" s="5">
        <v>4596</v>
      </c>
      <c r="IS341" s="5"/>
      <c r="IT341" s="5"/>
      <c r="IU341" s="5"/>
      <c r="IV341" s="5">
        <v>3254</v>
      </c>
      <c r="IW341" s="5"/>
      <c r="IX341" s="5">
        <v>53992</v>
      </c>
      <c r="IY341" s="5"/>
      <c r="IZ341" s="5"/>
      <c r="JA341" s="5">
        <v>139</v>
      </c>
      <c r="JB341" s="5">
        <v>133</v>
      </c>
      <c r="JC341" s="5">
        <v>396</v>
      </c>
      <c r="JD341" s="5">
        <v>314</v>
      </c>
      <c r="JE341" s="5"/>
      <c r="JF341" s="5"/>
      <c r="JG341" s="5"/>
      <c r="JH341" s="5"/>
      <c r="JI341" s="5"/>
      <c r="JJ341" s="5"/>
      <c r="JK341" s="5"/>
      <c r="JL341" s="5"/>
      <c r="JM341" s="5"/>
      <c r="JN341" s="5"/>
      <c r="JO341" s="5"/>
      <c r="JP341" s="5"/>
      <c r="JQ341" s="5"/>
      <c r="JR341" s="5">
        <v>3715</v>
      </c>
      <c r="JS341" s="5"/>
      <c r="JT341" s="5"/>
      <c r="JU341" s="5">
        <v>207</v>
      </c>
      <c r="JV341" s="5"/>
      <c r="JW341" s="5"/>
      <c r="JX341" s="5"/>
      <c r="JY341" s="5"/>
      <c r="JZ341" s="5"/>
      <c r="KA341" s="5"/>
      <c r="KB341" s="5"/>
      <c r="KC341" s="5"/>
      <c r="KD341" s="5"/>
      <c r="KE341" s="5"/>
      <c r="KF341" s="5">
        <v>1</v>
      </c>
      <c r="KG341" s="5">
        <v>1</v>
      </c>
      <c r="KH341" s="5"/>
      <c r="KI341" s="5">
        <v>77.5</v>
      </c>
      <c r="KJ341" s="5">
        <v>70</v>
      </c>
      <c r="KK341" s="5">
        <v>20</v>
      </c>
      <c r="KL341" s="5">
        <v>8.5</v>
      </c>
      <c r="KM341" s="5">
        <v>0</v>
      </c>
      <c r="KN341" s="5"/>
      <c r="KO341" s="5"/>
      <c r="KP341" s="5"/>
      <c r="KQ341" s="5"/>
      <c r="KR341" s="5"/>
      <c r="KS341" s="5"/>
      <c r="KT341" s="5"/>
      <c r="KU341" s="5"/>
      <c r="KV341" s="5"/>
      <c r="KW341" s="5"/>
      <c r="KX341" s="5"/>
      <c r="KY341" s="5"/>
      <c r="KZ341" s="5"/>
      <c r="LA341" s="5"/>
      <c r="LB341" s="5"/>
      <c r="LC341" s="5"/>
      <c r="LD341" s="5"/>
      <c r="LE341" s="5"/>
      <c r="LF341" s="5"/>
      <c r="LG341" s="5"/>
      <c r="LH341" s="5"/>
      <c r="LI341" s="5"/>
      <c r="LJ341" s="5"/>
      <c r="LK341" s="5"/>
      <c r="LL341" s="5"/>
      <c r="LM341" s="5"/>
      <c r="LN341" s="5"/>
      <c r="LO341" s="5"/>
      <c r="LP341" s="5"/>
      <c r="LQ341" s="5"/>
      <c r="LR341" s="5"/>
      <c r="LS341" s="5"/>
      <c r="LT341" s="5"/>
      <c r="LU341" s="5"/>
      <c r="LV341" s="5"/>
      <c r="LW341" s="5"/>
      <c r="LX341" s="5"/>
      <c r="LY341" s="5"/>
      <c r="LZ341" s="5"/>
      <c r="MA341" s="5"/>
      <c r="MB341" s="5"/>
      <c r="MC341" s="5"/>
      <c r="MD341" s="5"/>
      <c r="ME341" s="5"/>
      <c r="MF341" s="5"/>
      <c r="MG341" s="5"/>
      <c r="MH341" s="5"/>
      <c r="MI341" s="5"/>
      <c r="MJ341" s="5"/>
      <c r="MK341" s="5"/>
      <c r="ML341" s="5"/>
      <c r="MM341" s="5"/>
      <c r="MN341" s="5"/>
      <c r="MO341" s="5">
        <v>8</v>
      </c>
      <c r="MP341" s="5">
        <v>0</v>
      </c>
      <c r="MQ341" s="5"/>
      <c r="MR341" s="5"/>
      <c r="MS341" s="5">
        <v>722684</v>
      </c>
      <c r="MT341" s="5"/>
      <c r="MU341" s="5">
        <v>0</v>
      </c>
      <c r="MV341" s="5"/>
      <c r="MW341" s="5"/>
      <c r="MX341" s="5"/>
      <c r="MY341" s="5"/>
      <c r="MZ341" s="5"/>
      <c r="NA341" s="5"/>
      <c r="NB341" s="5"/>
      <c r="NC341" s="5"/>
      <c r="ND341" s="5"/>
      <c r="NE341" s="5"/>
      <c r="NF341" s="5"/>
      <c r="NG341" s="5"/>
      <c r="NH341" s="5"/>
      <c r="NI341" s="5"/>
      <c r="NJ341" s="5"/>
      <c r="NK341" s="5"/>
      <c r="NX341" s="18">
        <f t="shared" si="30"/>
        <v>2107.5065850340261</v>
      </c>
      <c r="NY341" t="str">
        <f t="shared" si="28"/>
        <v>Larger</v>
      </c>
      <c r="NZ341" t="str">
        <f t="shared" si="29"/>
        <v>Medium</v>
      </c>
    </row>
    <row r="342" spans="1:390">
      <c r="A342" s="1" t="s">
        <v>732</v>
      </c>
      <c r="B342" s="1" t="s">
        <v>733</v>
      </c>
      <c r="C342" s="32" t="s">
        <v>734</v>
      </c>
      <c r="D342" s="31" t="s">
        <v>393</v>
      </c>
      <c r="E342" s="1">
        <v>20080</v>
      </c>
      <c r="F342" s="1" t="s">
        <v>763</v>
      </c>
      <c r="G342" s="5">
        <v>30751.794857142704</v>
      </c>
      <c r="H342" s="71">
        <v>93437</v>
      </c>
      <c r="I342" s="73"/>
      <c r="J342" s="73">
        <v>455</v>
      </c>
      <c r="K342" s="73">
        <v>15</v>
      </c>
      <c r="L342" s="73"/>
      <c r="M342" s="73"/>
      <c r="N342" s="73"/>
      <c r="O342" s="73"/>
      <c r="P342" s="73"/>
      <c r="Q342" s="73"/>
      <c r="R342" s="73">
        <v>24</v>
      </c>
      <c r="S342" s="73"/>
      <c r="T342" s="73"/>
      <c r="U342" s="73">
        <v>90</v>
      </c>
      <c r="V342" s="73">
        <v>1788</v>
      </c>
      <c r="W342" s="94" t="s">
        <v>848</v>
      </c>
      <c r="X342" s="94"/>
      <c r="Y342" s="94"/>
      <c r="Z342" s="94"/>
      <c r="AA342" s="94"/>
      <c r="AB342" s="94"/>
      <c r="AC342" s="95">
        <v>0</v>
      </c>
      <c r="AD342" s="73"/>
      <c r="AE342" s="73"/>
      <c r="AF342" s="95"/>
      <c r="AG342" s="95">
        <v>156180</v>
      </c>
      <c r="AH342" s="95"/>
      <c r="AI342" s="95"/>
      <c r="AJ342" s="95"/>
      <c r="AK342" s="95"/>
      <c r="AL342" s="95"/>
      <c r="AM342" s="95"/>
      <c r="AN342" s="73"/>
      <c r="AO342" s="96">
        <v>156180</v>
      </c>
      <c r="AP342" s="73"/>
      <c r="AQ342" s="73"/>
      <c r="AR342" s="73"/>
      <c r="AS342" s="73"/>
      <c r="AT342" s="73">
        <v>6100</v>
      </c>
      <c r="AU342" s="73"/>
      <c r="AV342" s="73"/>
      <c r="AW342" s="73"/>
      <c r="AX342" s="73"/>
      <c r="AY342" s="73"/>
      <c r="AZ342" s="73"/>
      <c r="BA342" s="73"/>
      <c r="BB342" s="73">
        <v>6100</v>
      </c>
      <c r="BC342" s="73"/>
      <c r="BD342" s="73"/>
      <c r="BE342" s="73"/>
      <c r="BF342" s="73"/>
      <c r="BG342" s="73">
        <v>76831</v>
      </c>
      <c r="BH342" s="73"/>
      <c r="BI342" s="73"/>
      <c r="BJ342" s="73"/>
      <c r="BK342" s="73"/>
      <c r="BL342" s="73"/>
      <c r="BM342" s="73"/>
      <c r="BN342" s="73"/>
      <c r="BO342" s="73">
        <v>76831</v>
      </c>
      <c r="BP342" s="73"/>
      <c r="BQ342" s="73"/>
      <c r="BR342" s="73"/>
      <c r="BS342" s="73">
        <v>31676</v>
      </c>
      <c r="BT342" s="73"/>
      <c r="BU342" s="73"/>
      <c r="BV342" s="73"/>
      <c r="BW342" s="2"/>
      <c r="BX342" s="2"/>
      <c r="BY342" s="2"/>
      <c r="BZ342" s="2">
        <v>31676</v>
      </c>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v>14336.19</v>
      </c>
      <c r="DC342" s="2"/>
      <c r="DD342" s="2"/>
      <c r="DE342" s="2"/>
      <c r="DF342" s="2">
        <v>40148.81</v>
      </c>
      <c r="DG342" s="2"/>
      <c r="DH342" s="2"/>
      <c r="DI342" s="2">
        <v>54485</v>
      </c>
      <c r="DJ342" s="2"/>
      <c r="DK342" s="2"/>
      <c r="DL342" s="2"/>
      <c r="DM342" s="2"/>
      <c r="DN342" s="2"/>
      <c r="DO342" s="2"/>
      <c r="DP342" s="2"/>
      <c r="DQ342" s="2"/>
      <c r="DR342" s="2"/>
      <c r="DS342" s="2"/>
      <c r="DT342" s="2"/>
      <c r="DU342" s="2"/>
      <c r="DV342" s="73"/>
      <c r="DW342" s="73"/>
      <c r="DX342" s="2"/>
      <c r="DY342" s="2"/>
      <c r="DZ342" s="2"/>
      <c r="EA342" s="2"/>
      <c r="EB342" s="2"/>
      <c r="EC342" s="2"/>
      <c r="ED342" s="2"/>
      <c r="EE342" s="2"/>
      <c r="EF342" s="2"/>
      <c r="EG342" s="2"/>
      <c r="EH342" s="2"/>
      <c r="EI342" s="73"/>
      <c r="EJ342" s="2"/>
      <c r="EK342" s="2"/>
      <c r="EL342" s="2"/>
      <c r="EM342" s="2">
        <v>29632</v>
      </c>
      <c r="EN342" s="2"/>
      <c r="EO342" s="2"/>
      <c r="EP342" s="2"/>
      <c r="EQ342" s="2"/>
      <c r="ER342" s="2"/>
      <c r="ES342" s="2"/>
      <c r="ET342" s="2">
        <v>29632</v>
      </c>
      <c r="EU342" s="3"/>
      <c r="EV342" s="3"/>
      <c r="EW342" s="3"/>
      <c r="EX342" s="3"/>
      <c r="EY342" s="3"/>
      <c r="EZ342" s="3"/>
      <c r="FA342" s="5"/>
      <c r="FB342" s="5"/>
      <c r="FC342" s="5"/>
      <c r="FD342" s="5"/>
      <c r="FE342" s="5"/>
      <c r="FF342" s="5"/>
      <c r="FG342" s="5"/>
      <c r="FH342" s="5"/>
      <c r="FI342" s="5"/>
      <c r="FJ342" s="5"/>
      <c r="FK342" s="5"/>
      <c r="FL342" s="5"/>
      <c r="FM342" s="5"/>
      <c r="FN342" s="5"/>
      <c r="FO342" s="5"/>
      <c r="FP342" s="5"/>
      <c r="FQ342" s="5"/>
      <c r="FR342" s="5"/>
      <c r="FS342" s="5"/>
      <c r="FT342" s="2"/>
      <c r="FU342" s="2"/>
      <c r="FV342" s="2"/>
      <c r="FW342" s="2"/>
      <c r="FX342" s="2"/>
      <c r="FY342" s="2"/>
      <c r="FZ342" s="2"/>
      <c r="GA342" s="2"/>
      <c r="GB342" s="2"/>
      <c r="GC342" s="2"/>
      <c r="GD342" s="2"/>
      <c r="GE342" s="2">
        <v>31572.53</v>
      </c>
      <c r="GF342" s="2"/>
      <c r="GG342" s="2"/>
      <c r="GH342" s="2">
        <v>363158.35</v>
      </c>
      <c r="GI342" s="2"/>
      <c r="GJ342" s="2"/>
      <c r="GK342" s="2"/>
      <c r="GL342" s="2"/>
      <c r="GM342" s="2"/>
      <c r="GN342" s="2">
        <v>90196.21</v>
      </c>
      <c r="GO342" s="2">
        <v>484927.09</v>
      </c>
      <c r="GP342" s="2">
        <v>264687</v>
      </c>
      <c r="GQ342" s="2">
        <v>90217</v>
      </c>
      <c r="GR342" s="2">
        <v>839831.09000000008</v>
      </c>
      <c r="GS342" s="1" t="s">
        <v>420</v>
      </c>
      <c r="GT342" s="1"/>
      <c r="GU342" s="1" t="s">
        <v>439</v>
      </c>
      <c r="GV342" s="1" t="s">
        <v>766</v>
      </c>
      <c r="GW342" s="1"/>
      <c r="GX342" t="s">
        <v>459</v>
      </c>
      <c r="GY342" t="s">
        <v>405</v>
      </c>
      <c r="HB342" t="s">
        <v>602</v>
      </c>
      <c r="HC342" s="2">
        <v>3563</v>
      </c>
      <c r="HD342" s="2">
        <v>30276</v>
      </c>
      <c r="HE342" s="2">
        <v>6661</v>
      </c>
      <c r="HF342" s="2">
        <v>356</v>
      </c>
      <c r="HG342" s="2"/>
      <c r="HH342" s="2">
        <v>129823</v>
      </c>
      <c r="HI342" s="2"/>
      <c r="HJ342" s="2">
        <v>1221</v>
      </c>
      <c r="HK342" s="2">
        <v>2994</v>
      </c>
      <c r="HL342" s="2">
        <v>5865</v>
      </c>
      <c r="HM342" s="2"/>
      <c r="HN342" s="2"/>
      <c r="HO342" s="2">
        <v>1642</v>
      </c>
      <c r="HP342" s="2">
        <v>2362</v>
      </c>
      <c r="HQ342" s="2">
        <v>15207</v>
      </c>
      <c r="HR342" s="2">
        <v>1233</v>
      </c>
      <c r="HS342" s="2"/>
      <c r="HT342" s="2"/>
      <c r="HU342" s="4">
        <v>31</v>
      </c>
      <c r="HV342" s="4"/>
      <c r="HW342" s="4"/>
      <c r="HX342" s="4"/>
      <c r="HY342" s="4"/>
      <c r="HZ342" s="4"/>
      <c r="IA342" s="4"/>
      <c r="IB342" s="4"/>
      <c r="IC342" s="4"/>
      <c r="ID342" s="4"/>
      <c r="IE342" s="4"/>
      <c r="IF342" s="64">
        <v>15.78</v>
      </c>
      <c r="IG342" s="4">
        <v>25.9</v>
      </c>
      <c r="IH342" s="4">
        <v>68.38</v>
      </c>
      <c r="II342" s="35">
        <f t="shared" si="27"/>
        <v>25.9</v>
      </c>
      <c r="IJ342" s="4"/>
      <c r="IK342" s="4">
        <v>42</v>
      </c>
      <c r="IL342" s="4">
        <v>42.48</v>
      </c>
      <c r="IM342" s="5">
        <v>48756</v>
      </c>
      <c r="IN342" s="1" t="s">
        <v>411</v>
      </c>
      <c r="IO342" s="71">
        <v>62065</v>
      </c>
      <c r="IP342" s="5">
        <v>52065</v>
      </c>
      <c r="IQ342" s="5">
        <v>46384</v>
      </c>
      <c r="IR342" s="5">
        <v>41527</v>
      </c>
      <c r="IS342" s="5"/>
      <c r="IT342" s="5"/>
      <c r="IU342" s="5"/>
      <c r="IV342" s="5">
        <v>5061</v>
      </c>
      <c r="IW342" s="5"/>
      <c r="IX342" s="5">
        <v>207102</v>
      </c>
      <c r="IY342" s="5"/>
      <c r="IZ342" s="5"/>
      <c r="JA342" s="5">
        <v>33</v>
      </c>
      <c r="JB342" s="5">
        <v>28</v>
      </c>
      <c r="JC342" s="5">
        <v>183</v>
      </c>
      <c r="JD342" s="5">
        <v>183</v>
      </c>
      <c r="JE342" s="5"/>
      <c r="JF342" s="5"/>
      <c r="JG342" s="5"/>
      <c r="JH342" s="5"/>
      <c r="JI342" s="5"/>
      <c r="JJ342" s="5"/>
      <c r="JK342" s="5"/>
      <c r="JL342" s="5"/>
      <c r="JM342" s="5"/>
      <c r="JN342" s="5"/>
      <c r="JO342" s="5"/>
      <c r="JP342" s="5"/>
      <c r="JQ342" s="5"/>
      <c r="JR342" s="5">
        <v>14830</v>
      </c>
      <c r="JS342" s="5"/>
      <c r="JT342" s="5"/>
      <c r="JU342" s="5">
        <v>750</v>
      </c>
      <c r="JV342" s="5"/>
      <c r="JW342" s="5"/>
      <c r="JX342" s="5"/>
      <c r="JY342" s="5"/>
      <c r="JZ342" s="5"/>
      <c r="KA342" s="5"/>
      <c r="KB342" s="5"/>
      <c r="KC342" s="5"/>
      <c r="KD342" s="5"/>
      <c r="KE342" s="5"/>
      <c r="KF342" s="5">
        <v>1</v>
      </c>
      <c r="KG342" s="5">
        <v>3</v>
      </c>
      <c r="KH342" s="5">
        <v>237</v>
      </c>
      <c r="KI342" s="5">
        <v>70</v>
      </c>
      <c r="KJ342" s="5">
        <v>52</v>
      </c>
      <c r="KK342" s="5">
        <v>52</v>
      </c>
      <c r="KL342" s="5">
        <v>7.75</v>
      </c>
      <c r="KM342" s="5">
        <v>0</v>
      </c>
      <c r="KN342" s="5"/>
      <c r="KO342" s="5"/>
      <c r="KP342" s="5"/>
      <c r="KQ342" s="5"/>
      <c r="KR342" s="5"/>
      <c r="KS342" s="5"/>
      <c r="KT342" s="5"/>
      <c r="KU342" s="5"/>
      <c r="KV342" s="5"/>
      <c r="KW342" s="5"/>
      <c r="KX342" s="5"/>
      <c r="KY342" s="5"/>
      <c r="KZ342" s="5"/>
      <c r="LA342" s="5"/>
      <c r="LB342" s="5"/>
      <c r="LC342" s="5"/>
      <c r="LD342" s="5"/>
      <c r="LE342" s="5"/>
      <c r="LF342" s="5"/>
      <c r="LG342" s="5"/>
      <c r="LH342" s="5"/>
      <c r="LI342" s="5"/>
      <c r="LJ342" s="5"/>
      <c r="LK342" s="5"/>
      <c r="LL342" s="5"/>
      <c r="LM342" s="5"/>
      <c r="LN342" s="5"/>
      <c r="LO342" s="5"/>
      <c r="LP342" s="5"/>
      <c r="LQ342" s="5"/>
      <c r="LR342" s="5"/>
      <c r="LS342" s="5"/>
      <c r="LT342" s="5"/>
      <c r="LU342" s="5"/>
      <c r="LV342" s="5"/>
      <c r="LW342" s="5"/>
      <c r="LX342" s="5"/>
      <c r="LY342" s="5"/>
      <c r="LZ342" s="5"/>
      <c r="MA342" s="5"/>
      <c r="MB342" s="5"/>
      <c r="MC342" s="5"/>
      <c r="MD342" s="5"/>
      <c r="ME342" s="5"/>
      <c r="MF342" s="5"/>
      <c r="MG342" s="5"/>
      <c r="MH342" s="5"/>
      <c r="MI342" s="5"/>
      <c r="MJ342" s="5"/>
      <c r="MK342" s="5"/>
      <c r="ML342" s="5"/>
      <c r="MM342" s="5"/>
      <c r="MN342" s="5"/>
      <c r="MO342" s="5">
        <v>7.75</v>
      </c>
      <c r="MP342" s="5">
        <v>0</v>
      </c>
      <c r="MQ342" s="5"/>
      <c r="MR342" s="5"/>
      <c r="MS342" s="5">
        <v>1073901</v>
      </c>
      <c r="MT342" s="5"/>
      <c r="MU342" s="5">
        <v>260</v>
      </c>
      <c r="MV342" s="5"/>
      <c r="MW342" s="5"/>
      <c r="MX342" s="5"/>
      <c r="MY342" s="5"/>
      <c r="MZ342" s="5"/>
      <c r="NA342" s="5"/>
      <c r="NB342" s="5"/>
      <c r="NC342" s="5"/>
      <c r="ND342" s="5"/>
      <c r="NE342" s="5"/>
      <c r="NF342" s="5"/>
      <c r="NG342" s="5"/>
      <c r="NH342" s="5"/>
      <c r="NI342" s="5"/>
      <c r="NJ342" s="5"/>
      <c r="NK342" s="5"/>
      <c r="NX342" s="18">
        <f t="shared" si="30"/>
        <v>1187.3279867622666</v>
      </c>
      <c r="NY342" t="str">
        <f t="shared" si="28"/>
        <v>Larger</v>
      </c>
      <c r="NZ342" t="str">
        <f t="shared" si="29"/>
        <v>Large</v>
      </c>
    </row>
    <row r="343" spans="1:390">
      <c r="A343" s="1" t="s">
        <v>735</v>
      </c>
      <c r="B343" s="1" t="s">
        <v>736</v>
      </c>
      <c r="C343" s="32" t="s">
        <v>737</v>
      </c>
      <c r="D343" s="31" t="s">
        <v>393</v>
      </c>
      <c r="E343" s="1">
        <v>20080</v>
      </c>
      <c r="F343" s="1" t="s">
        <v>763</v>
      </c>
      <c r="G343" s="5">
        <v>16502.248952380829</v>
      </c>
      <c r="H343" s="71">
        <v>47039</v>
      </c>
      <c r="I343" s="73"/>
      <c r="J343" s="73">
        <v>17</v>
      </c>
      <c r="K343" s="73">
        <v>2</v>
      </c>
      <c r="L343" s="73"/>
      <c r="M343" s="73"/>
      <c r="N343" s="73"/>
      <c r="O343" s="73"/>
      <c r="P343" s="73"/>
      <c r="Q343" s="73"/>
      <c r="R343" s="73">
        <v>35</v>
      </c>
      <c r="S343" s="73"/>
      <c r="T343" s="73"/>
      <c r="U343" s="73">
        <v>20</v>
      </c>
      <c r="V343" s="73">
        <v>618</v>
      </c>
      <c r="W343" s="94">
        <v>9</v>
      </c>
      <c r="X343" s="94"/>
      <c r="Y343" s="94"/>
      <c r="Z343" s="94"/>
      <c r="AA343" s="94"/>
      <c r="AB343" s="94"/>
      <c r="AC343" s="95">
        <v>0</v>
      </c>
      <c r="AD343" s="73"/>
      <c r="AE343" s="73"/>
      <c r="AF343" s="95"/>
      <c r="AG343" s="95"/>
      <c r="AH343" s="95"/>
      <c r="AI343" s="95"/>
      <c r="AJ343" s="95"/>
      <c r="AK343" s="95"/>
      <c r="AL343" s="95">
        <v>100000</v>
      </c>
      <c r="AM343" s="95"/>
      <c r="AN343" s="73"/>
      <c r="AO343" s="96">
        <v>100000</v>
      </c>
      <c r="AP343" s="73"/>
      <c r="AQ343" s="73"/>
      <c r="AR343" s="73"/>
      <c r="AS343" s="73"/>
      <c r="AT343" s="73"/>
      <c r="AU343" s="73"/>
      <c r="AV343" s="73"/>
      <c r="AW343" s="73"/>
      <c r="AX343" s="73"/>
      <c r="AY343" s="73">
        <v>5100</v>
      </c>
      <c r="AZ343" s="73"/>
      <c r="BA343" s="73"/>
      <c r="BB343" s="73">
        <v>5100</v>
      </c>
      <c r="BC343" s="73">
        <v>32810</v>
      </c>
      <c r="BD343" s="73"/>
      <c r="BE343" s="73"/>
      <c r="BF343" s="73"/>
      <c r="BG343" s="73"/>
      <c r="BH343" s="73"/>
      <c r="BI343" s="73"/>
      <c r="BJ343" s="73"/>
      <c r="BK343" s="73"/>
      <c r="BL343" s="73">
        <v>56000</v>
      </c>
      <c r="BM343" s="73"/>
      <c r="BN343" s="73"/>
      <c r="BO343" s="73">
        <v>88810</v>
      </c>
      <c r="BP343" s="73"/>
      <c r="BQ343" s="73"/>
      <c r="BR343" s="73"/>
      <c r="BS343" s="73"/>
      <c r="BT343" s="73"/>
      <c r="BU343" s="73"/>
      <c r="BV343" s="73"/>
      <c r="BW343" s="2"/>
      <c r="BX343" s="2"/>
      <c r="BY343" s="2"/>
      <c r="BZ343" s="2">
        <v>0</v>
      </c>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v>36363</v>
      </c>
      <c r="DG343" s="2">
        <v>137900</v>
      </c>
      <c r="DH343" s="2"/>
      <c r="DI343" s="2">
        <v>174263</v>
      </c>
      <c r="DJ343" s="2"/>
      <c r="DK343" s="2"/>
      <c r="DL343" s="2"/>
      <c r="DM343" s="2"/>
      <c r="DN343" s="2"/>
      <c r="DO343" s="2"/>
      <c r="DP343" s="2"/>
      <c r="DQ343" s="2"/>
      <c r="DR343" s="2"/>
      <c r="DS343" s="2"/>
      <c r="DT343" s="2"/>
      <c r="DU343" s="2"/>
      <c r="DV343" s="73"/>
      <c r="DW343" s="73"/>
      <c r="DX343" s="2"/>
      <c r="DY343" s="2"/>
      <c r="DZ343" s="2"/>
      <c r="EA343" s="2"/>
      <c r="EB343" s="2"/>
      <c r="EC343" s="2"/>
      <c r="ED343" s="2"/>
      <c r="EE343" s="2"/>
      <c r="EF343" s="2"/>
      <c r="EG343" s="2"/>
      <c r="EH343" s="2"/>
      <c r="EI343" s="73"/>
      <c r="EJ343" s="2">
        <v>12842</v>
      </c>
      <c r="EK343" s="2"/>
      <c r="EL343" s="2"/>
      <c r="EM343" s="2"/>
      <c r="EN343" s="2"/>
      <c r="EO343" s="2"/>
      <c r="EP343" s="2"/>
      <c r="EQ343" s="2">
        <v>2944</v>
      </c>
      <c r="ER343" s="2"/>
      <c r="ES343" s="2"/>
      <c r="ET343" s="2">
        <v>15786</v>
      </c>
      <c r="EU343" s="3"/>
      <c r="EV343" s="3"/>
      <c r="EW343" s="3"/>
      <c r="EX343" s="3"/>
      <c r="EY343" s="3"/>
      <c r="EZ343" s="3"/>
      <c r="FA343" s="5"/>
      <c r="FB343" s="5"/>
      <c r="FC343" s="5"/>
      <c r="FD343" s="5"/>
      <c r="FE343" s="5"/>
      <c r="FF343" s="5"/>
      <c r="FG343" s="5"/>
      <c r="FH343" s="5"/>
      <c r="FI343" s="5"/>
      <c r="FJ343" s="5"/>
      <c r="FK343" s="5"/>
      <c r="FL343" s="5"/>
      <c r="FM343" s="5"/>
      <c r="FN343" s="5"/>
      <c r="FO343" s="5"/>
      <c r="FP343" s="5"/>
      <c r="FQ343" s="5"/>
      <c r="FR343" s="5"/>
      <c r="FS343" s="5"/>
      <c r="FT343" s="2"/>
      <c r="FU343" s="2"/>
      <c r="FV343" s="2"/>
      <c r="FW343" s="2"/>
      <c r="FX343" s="2"/>
      <c r="FY343" s="2"/>
      <c r="FZ343" s="2"/>
      <c r="GA343" s="2"/>
      <c r="GB343" s="2"/>
      <c r="GC343" s="2"/>
      <c r="GD343" s="2"/>
      <c r="GE343" s="2"/>
      <c r="GF343" s="2"/>
      <c r="GG343" s="2"/>
      <c r="GH343" s="2"/>
      <c r="GI343" s="2"/>
      <c r="GJ343" s="2"/>
      <c r="GK343" s="2"/>
      <c r="GL343" s="2"/>
      <c r="GM343" s="2"/>
      <c r="GN343" s="2"/>
      <c r="GO343" s="2">
        <v>0</v>
      </c>
      <c r="GP343" s="2">
        <v>188810</v>
      </c>
      <c r="GQ343" s="2">
        <v>195149</v>
      </c>
      <c r="GR343" s="2">
        <v>383959</v>
      </c>
      <c r="GS343" s="1" t="s">
        <v>420</v>
      </c>
      <c r="GT343" s="1"/>
      <c r="GU343" s="1"/>
      <c r="GV343" s="1" t="s">
        <v>768</v>
      </c>
      <c r="GW343" t="s">
        <v>410</v>
      </c>
      <c r="GX343" s="1"/>
      <c r="HC343" s="2">
        <v>4677</v>
      </c>
      <c r="HD343" s="2">
        <v>6184</v>
      </c>
      <c r="HE343" s="2">
        <v>17148</v>
      </c>
      <c r="HF343" s="2">
        <v>368</v>
      </c>
      <c r="HG343" s="2"/>
      <c r="HH343" s="2">
        <v>97158</v>
      </c>
      <c r="HI343" s="2"/>
      <c r="HJ343" s="2">
        <v>574</v>
      </c>
      <c r="HK343" s="2">
        <v>2970</v>
      </c>
      <c r="HL343" s="2">
        <v>4813</v>
      </c>
      <c r="HM343" s="2"/>
      <c r="HN343" s="2"/>
      <c r="HO343" s="2">
        <v>136</v>
      </c>
      <c r="HP343" s="2">
        <v>136</v>
      </c>
      <c r="HQ343" s="2">
        <v>18</v>
      </c>
      <c r="HR343" s="2">
        <v>574</v>
      </c>
      <c r="HS343" s="2"/>
      <c r="HT343" s="2"/>
      <c r="HU343" s="4">
        <v>5</v>
      </c>
      <c r="HV343" s="4"/>
      <c r="HW343" s="4"/>
      <c r="HX343" s="4"/>
      <c r="HY343" s="4"/>
      <c r="HZ343" s="4"/>
      <c r="IA343" s="4"/>
      <c r="IB343" s="4"/>
      <c r="IC343" s="4"/>
      <c r="ID343" s="4"/>
      <c r="IE343" s="4"/>
      <c r="IF343" s="64">
        <v>22</v>
      </c>
      <c r="IG343" s="4">
        <v>5</v>
      </c>
      <c r="IH343" s="4">
        <v>14.5</v>
      </c>
      <c r="II343" s="35">
        <f t="shared" si="27"/>
        <v>5</v>
      </c>
      <c r="IJ343" s="4"/>
      <c r="IK343" s="4">
        <v>15.5</v>
      </c>
      <c r="IL343" s="4">
        <v>9.5</v>
      </c>
      <c r="IM343" s="5">
        <v>23760</v>
      </c>
      <c r="IN343" s="1" t="s">
        <v>400</v>
      </c>
      <c r="IO343" s="71">
        <v>20902</v>
      </c>
      <c r="IP343" s="5">
        <v>30571</v>
      </c>
      <c r="IQ343" s="5"/>
      <c r="IR343" s="5">
        <v>3928</v>
      </c>
      <c r="IS343" s="5"/>
      <c r="IT343" s="5"/>
      <c r="IU343" s="5"/>
      <c r="IV343" s="5">
        <v>30</v>
      </c>
      <c r="IW343" s="5"/>
      <c r="IX343" s="5">
        <v>55431</v>
      </c>
      <c r="IY343" s="5"/>
      <c r="IZ343" s="5"/>
      <c r="JA343" s="5">
        <v>82</v>
      </c>
      <c r="JB343" s="5">
        <v>77</v>
      </c>
      <c r="JC343" s="5">
        <v>741</v>
      </c>
      <c r="JD343" s="5">
        <v>268</v>
      </c>
      <c r="JE343" s="5"/>
      <c r="JF343" s="5"/>
      <c r="JG343" s="5"/>
      <c r="JH343" s="5"/>
      <c r="JI343" s="5"/>
      <c r="JJ343" s="5"/>
      <c r="JK343" s="5"/>
      <c r="JL343" s="5"/>
      <c r="JM343" s="5"/>
      <c r="JN343" s="5"/>
      <c r="JO343" s="5"/>
      <c r="JP343" s="5"/>
      <c r="JQ343" s="5"/>
      <c r="JR343" s="5">
        <v>2716</v>
      </c>
      <c r="JS343" s="5"/>
      <c r="JT343" s="5"/>
      <c r="JU343" s="5">
        <v>135</v>
      </c>
      <c r="JV343" s="5"/>
      <c r="JW343" s="5"/>
      <c r="JX343" s="5"/>
      <c r="JY343" s="5"/>
      <c r="JZ343" s="5"/>
      <c r="KA343" s="5"/>
      <c r="KB343" s="5"/>
      <c r="KC343" s="5"/>
      <c r="KD343" s="5"/>
      <c r="KE343" s="5"/>
      <c r="KF343" s="5">
        <v>3</v>
      </c>
      <c r="KG343" s="5">
        <v>5</v>
      </c>
      <c r="KH343" s="5">
        <v>99</v>
      </c>
      <c r="KI343" s="5">
        <v>58</v>
      </c>
      <c r="KJ343" s="5">
        <v>58</v>
      </c>
      <c r="KK343" s="5">
        <v>58</v>
      </c>
      <c r="KL343" s="5">
        <v>0</v>
      </c>
      <c r="KM343" s="5">
        <v>0</v>
      </c>
      <c r="KN343" s="5"/>
      <c r="KO343" s="5"/>
      <c r="KP343" s="5"/>
      <c r="KQ343" s="5"/>
      <c r="KR343" s="5"/>
      <c r="KS343" s="5"/>
      <c r="KT343" s="5"/>
      <c r="KU343" s="5"/>
      <c r="KV343" s="5"/>
      <c r="KW343" s="5"/>
      <c r="KX343" s="5"/>
      <c r="KY343" s="5"/>
      <c r="KZ343" s="5"/>
      <c r="LA343" s="5"/>
      <c r="LB343" s="5"/>
      <c r="LC343" s="5"/>
      <c r="LD343" s="5"/>
      <c r="LE343" s="5"/>
      <c r="LF343" s="5"/>
      <c r="LG343" s="5"/>
      <c r="LH343" s="5"/>
      <c r="LI343" s="5"/>
      <c r="LJ343" s="5"/>
      <c r="LK343" s="5"/>
      <c r="LL343" s="5"/>
      <c r="LM343" s="5"/>
      <c r="LN343" s="5"/>
      <c r="LO343" s="5"/>
      <c r="LP343" s="5"/>
      <c r="LQ343" s="5"/>
      <c r="LR343" s="5"/>
      <c r="LS343" s="5"/>
      <c r="LT343" s="5"/>
      <c r="LU343" s="5"/>
      <c r="LV343" s="5"/>
      <c r="LW343" s="5"/>
      <c r="LX343" s="5"/>
      <c r="LY343" s="5"/>
      <c r="LZ343" s="5"/>
      <c r="MA343" s="5"/>
      <c r="MB343" s="5"/>
      <c r="MC343" s="5"/>
      <c r="MD343" s="5"/>
      <c r="ME343" s="5"/>
      <c r="MF343" s="5"/>
      <c r="MG343" s="5"/>
      <c r="MH343" s="5"/>
      <c r="MI343" s="5"/>
      <c r="MJ343" s="5"/>
      <c r="MK343" s="5"/>
      <c r="ML343" s="5"/>
      <c r="MM343" s="5"/>
      <c r="MN343" s="5"/>
      <c r="MO343" s="5">
        <v>0</v>
      </c>
      <c r="MP343" s="5">
        <v>0</v>
      </c>
      <c r="MQ343" s="5"/>
      <c r="MR343" s="5"/>
      <c r="MS343" s="5">
        <v>697700</v>
      </c>
      <c r="MT343" s="5"/>
      <c r="MU343" s="5"/>
      <c r="MV343" s="5"/>
      <c r="MW343" s="5"/>
      <c r="MX343" s="5"/>
      <c r="MY343" s="5"/>
      <c r="MZ343" s="5"/>
      <c r="NA343" s="5"/>
      <c r="NB343" s="5"/>
      <c r="NC343" s="5"/>
      <c r="ND343" s="5"/>
      <c r="NE343" s="5"/>
      <c r="NF343" s="5"/>
      <c r="NG343" s="5"/>
      <c r="NH343" s="5"/>
      <c r="NI343" s="5"/>
      <c r="NJ343" s="5"/>
      <c r="NK343" s="5"/>
      <c r="NX343" s="18">
        <f t="shared" si="30"/>
        <v>3300.4497904761656</v>
      </c>
      <c r="NY343" t="str">
        <f t="shared" si="28"/>
        <v>Larger</v>
      </c>
      <c r="NZ343" t="str">
        <f t="shared" si="29"/>
        <v>Medium</v>
      </c>
    </row>
    <row r="344" spans="1:390">
      <c r="A344" s="1" t="s">
        <v>528</v>
      </c>
      <c r="B344" s="1" t="s">
        <v>529</v>
      </c>
      <c r="C344" s="32" t="s">
        <v>530</v>
      </c>
      <c r="D344" s="31" t="s">
        <v>393</v>
      </c>
      <c r="E344" s="1">
        <v>20080</v>
      </c>
      <c r="F344" s="1" t="s">
        <v>763</v>
      </c>
      <c r="G344" s="5">
        <v>8351.947428571455</v>
      </c>
      <c r="H344" s="71">
        <v>16128</v>
      </c>
      <c r="I344" s="73"/>
      <c r="J344" s="73" t="s">
        <v>849</v>
      </c>
      <c r="K344" s="73">
        <v>0</v>
      </c>
      <c r="L344" s="73"/>
      <c r="M344" s="73"/>
      <c r="N344" s="73"/>
      <c r="O344" s="73"/>
      <c r="P344" s="73"/>
      <c r="Q344" s="73"/>
      <c r="R344" s="73">
        <v>28</v>
      </c>
      <c r="S344" s="73"/>
      <c r="T344" s="73"/>
      <c r="U344" s="73">
        <v>0</v>
      </c>
      <c r="V344" s="73">
        <v>288</v>
      </c>
      <c r="W344" s="94" t="s">
        <v>850</v>
      </c>
      <c r="X344" s="94"/>
      <c r="Y344" s="94"/>
      <c r="Z344" s="94"/>
      <c r="AA344" s="94"/>
      <c r="AB344" s="94"/>
      <c r="AC344" s="92" t="s">
        <v>546</v>
      </c>
      <c r="AD344" s="73"/>
      <c r="AE344" s="73"/>
      <c r="AF344" s="95"/>
      <c r="AG344" s="95"/>
      <c r="AH344" s="95"/>
      <c r="AI344" s="95"/>
      <c r="AJ344" s="95"/>
      <c r="AK344" s="95"/>
      <c r="AL344" s="95"/>
      <c r="AM344" s="95"/>
      <c r="AN344" s="73"/>
      <c r="AO344" s="89" t="s">
        <v>546</v>
      </c>
      <c r="AP344" s="73">
        <v>0</v>
      </c>
      <c r="AQ344" s="73"/>
      <c r="AR344" s="73"/>
      <c r="AS344" s="73"/>
      <c r="AT344" s="73"/>
      <c r="AU344" s="73"/>
      <c r="AV344" s="73"/>
      <c r="AW344" s="73"/>
      <c r="AX344" s="73"/>
      <c r="AY344" s="73"/>
      <c r="AZ344" s="73"/>
      <c r="BA344" s="73"/>
      <c r="BB344" s="73">
        <v>0</v>
      </c>
      <c r="BC344" s="73">
        <v>4329</v>
      </c>
      <c r="BD344" s="73"/>
      <c r="BE344" s="73"/>
      <c r="BF344" s="73"/>
      <c r="BG344" s="73"/>
      <c r="BH344" s="73"/>
      <c r="BI344" s="73"/>
      <c r="BJ344" s="73"/>
      <c r="BK344" s="73"/>
      <c r="BL344" s="73"/>
      <c r="BM344" s="73"/>
      <c r="BN344" s="73"/>
      <c r="BO344" s="73">
        <v>4329</v>
      </c>
      <c r="BP344" s="73"/>
      <c r="BQ344" s="73"/>
      <c r="BR344" s="73"/>
      <c r="BS344" s="73"/>
      <c r="BT344" s="73"/>
      <c r="BU344" s="73"/>
      <c r="BV344" s="73"/>
      <c r="BW344" s="2"/>
      <c r="BX344" s="2"/>
      <c r="BY344" s="2"/>
      <c r="BZ344" s="2">
        <v>0</v>
      </c>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v>49544.68</v>
      </c>
      <c r="CZ344" s="2"/>
      <c r="DA344" s="2"/>
      <c r="DB344" s="2"/>
      <c r="DC344" s="2"/>
      <c r="DD344" s="2"/>
      <c r="DE344" s="2"/>
      <c r="DF344" s="2"/>
      <c r="DG344" s="2"/>
      <c r="DH344" s="2"/>
      <c r="DI344" s="2">
        <v>49544.68</v>
      </c>
      <c r="DJ344" s="2"/>
      <c r="DK344" s="2"/>
      <c r="DL344" s="2"/>
      <c r="DM344" s="2"/>
      <c r="DN344" s="2"/>
      <c r="DO344" s="2"/>
      <c r="DP344" s="2"/>
      <c r="DQ344" s="2"/>
      <c r="DR344" s="2"/>
      <c r="DS344" s="2"/>
      <c r="DT344" s="2"/>
      <c r="DU344" s="2"/>
      <c r="DV344" s="73"/>
      <c r="DW344" s="73"/>
      <c r="DX344" s="2"/>
      <c r="DY344" s="2"/>
      <c r="DZ344" s="2"/>
      <c r="EA344" s="2"/>
      <c r="EB344" s="2"/>
      <c r="EC344" s="2"/>
      <c r="ED344" s="2"/>
      <c r="EE344" s="2"/>
      <c r="EF344" s="2"/>
      <c r="EG344" s="2"/>
      <c r="EH344" s="2"/>
      <c r="EI344" s="73"/>
      <c r="EJ344" s="2"/>
      <c r="EK344" s="2"/>
      <c r="EL344" s="2"/>
      <c r="EM344" s="2"/>
      <c r="EN344" s="2"/>
      <c r="EO344" s="2"/>
      <c r="EP344" s="2"/>
      <c r="EQ344" s="2"/>
      <c r="ER344" s="2"/>
      <c r="ES344" s="2"/>
      <c r="ET344" s="2"/>
      <c r="EU344" s="3"/>
      <c r="EV344" s="3"/>
      <c r="EW344" s="3"/>
      <c r="EX344" s="3"/>
      <c r="EY344" s="3"/>
      <c r="EZ344" s="3"/>
      <c r="FA344" s="5"/>
      <c r="FB344" s="5"/>
      <c r="FC344" s="5"/>
      <c r="FD344" s="5"/>
      <c r="FE344" s="5"/>
      <c r="FF344" s="5"/>
      <c r="FG344" s="5"/>
      <c r="FH344" s="5"/>
      <c r="FI344" s="5"/>
      <c r="FJ344" s="5"/>
      <c r="FK344" s="5"/>
      <c r="FL344" s="5"/>
      <c r="FM344" s="5"/>
      <c r="FN344" s="5"/>
      <c r="FO344" s="5"/>
      <c r="FP344" s="5"/>
      <c r="FQ344" s="5"/>
      <c r="FR344" s="5"/>
      <c r="FS344" s="5"/>
      <c r="FT344" s="2"/>
      <c r="FU344" s="2"/>
      <c r="FV344" s="2"/>
      <c r="FW344" s="2"/>
      <c r="FX344" s="2"/>
      <c r="FY344" s="2"/>
      <c r="FZ344" s="2"/>
      <c r="GA344" s="2"/>
      <c r="GB344" s="2"/>
      <c r="GC344" s="2"/>
      <c r="GD344" s="2"/>
      <c r="GE344" s="2"/>
      <c r="GF344" s="2"/>
      <c r="GG344" s="2"/>
      <c r="GH344" s="2"/>
      <c r="GI344" s="2"/>
      <c r="GJ344" s="2"/>
      <c r="GK344" s="2"/>
      <c r="GL344" s="2"/>
      <c r="GM344" s="2"/>
      <c r="GN344" s="2"/>
      <c r="GO344" s="2"/>
      <c r="GP344" s="2">
        <v>4329</v>
      </c>
      <c r="GQ344" s="2">
        <v>49544.68</v>
      </c>
      <c r="GR344" s="2"/>
      <c r="GS344" s="1" t="s">
        <v>420</v>
      </c>
      <c r="GT344" s="1"/>
      <c r="GU344" s="1" t="s">
        <v>397</v>
      </c>
      <c r="GV344" s="1" t="s">
        <v>766</v>
      </c>
      <c r="GW344" s="1"/>
      <c r="GX344" s="1"/>
      <c r="GY344" s="1"/>
      <c r="GZ344" s="1"/>
      <c r="HA344" s="1"/>
      <c r="HB344" t="s">
        <v>851</v>
      </c>
      <c r="HC344" s="2">
        <v>560</v>
      </c>
      <c r="HD344" s="2">
        <v>560</v>
      </c>
      <c r="HE344" s="2">
        <v>8000</v>
      </c>
      <c r="HF344" s="2">
        <v>155</v>
      </c>
      <c r="HG344" s="2"/>
      <c r="HH344" s="2">
        <v>38500</v>
      </c>
      <c r="HI344" s="2"/>
      <c r="HJ344" s="2">
        <v>37</v>
      </c>
      <c r="HK344" s="2">
        <v>8000</v>
      </c>
      <c r="HL344" s="2">
        <v>600</v>
      </c>
      <c r="HM344" s="2"/>
      <c r="HN344" s="2"/>
      <c r="HO344" s="2">
        <v>400</v>
      </c>
      <c r="HP344" s="2">
        <v>450</v>
      </c>
      <c r="HQ344" s="2">
        <v>5321</v>
      </c>
      <c r="HR344" s="2">
        <v>37</v>
      </c>
      <c r="HS344" s="2"/>
      <c r="HT344" s="2"/>
      <c r="HU344" s="4">
        <v>5</v>
      </c>
      <c r="HV344" s="4"/>
      <c r="HW344" s="4"/>
      <c r="HX344" s="4"/>
      <c r="HY344" s="4"/>
      <c r="HZ344" s="4"/>
      <c r="IA344" s="4"/>
      <c r="IB344" s="4"/>
      <c r="IC344" s="4"/>
      <c r="ID344" s="4"/>
      <c r="IE344" s="4"/>
      <c r="IF344" s="64">
        <v>11</v>
      </c>
      <c r="IG344" s="4"/>
      <c r="IH344" s="4">
        <v>8</v>
      </c>
      <c r="II344" s="35">
        <f t="shared" si="27"/>
        <v>0</v>
      </c>
      <c r="IJ344" s="4"/>
      <c r="IK344" s="4">
        <v>3</v>
      </c>
      <c r="IL344" s="4">
        <v>3</v>
      </c>
      <c r="IM344" s="5">
        <v>10343</v>
      </c>
      <c r="IN344" s="1" t="s">
        <v>411</v>
      </c>
      <c r="IO344" s="71">
        <v>61235</v>
      </c>
      <c r="IP344" s="5"/>
      <c r="IQ344" s="5"/>
      <c r="IR344" s="5"/>
      <c r="IS344" s="5"/>
      <c r="IT344" s="5"/>
      <c r="IU344" s="5"/>
      <c r="IV344" s="5"/>
      <c r="IW344" s="5"/>
      <c r="IX344" s="5">
        <v>61235</v>
      </c>
      <c r="IY344" s="5"/>
      <c r="IZ344" s="5"/>
      <c r="JA344" s="5"/>
      <c r="JB344" s="5">
        <v>4630</v>
      </c>
      <c r="JC344" s="5">
        <v>2640</v>
      </c>
      <c r="JD344" s="5"/>
      <c r="JE344" s="5"/>
      <c r="JF344" s="5"/>
      <c r="JG344" s="5"/>
      <c r="JH344" s="5"/>
      <c r="JI344" s="5"/>
      <c r="JJ344" s="5"/>
      <c r="JK344" s="5"/>
      <c r="JL344" s="5"/>
      <c r="JM344" s="5"/>
      <c r="JN344" s="5"/>
      <c r="JO344" s="5"/>
      <c r="JP344" s="5"/>
      <c r="JQ344" s="5"/>
      <c r="JR344" s="5">
        <v>5749</v>
      </c>
      <c r="JS344" s="5"/>
      <c r="JT344" s="5"/>
      <c r="JU344" s="5">
        <v>191</v>
      </c>
      <c r="JV344" s="5"/>
      <c r="JW344" s="5"/>
      <c r="JX344" s="5"/>
      <c r="JY344" s="5"/>
      <c r="JZ344" s="5"/>
      <c r="KA344" s="5"/>
      <c r="KB344" s="5"/>
      <c r="KC344" s="5"/>
      <c r="KD344" s="5"/>
      <c r="KE344" s="5"/>
      <c r="KF344" s="5">
        <v>3</v>
      </c>
      <c r="KG344" s="5">
        <v>5</v>
      </c>
      <c r="KH344" s="5">
        <v>60</v>
      </c>
      <c r="KI344" s="5">
        <v>60</v>
      </c>
      <c r="KJ344" s="5">
        <v>32</v>
      </c>
      <c r="KK344" s="5">
        <v>0</v>
      </c>
      <c r="KL344" s="5">
        <v>0</v>
      </c>
      <c r="KM344" s="5">
        <v>0</v>
      </c>
      <c r="KN344" s="5"/>
      <c r="KO344" s="5"/>
      <c r="KP344" s="5"/>
      <c r="KQ344" s="5"/>
      <c r="KR344" s="5"/>
      <c r="KS344" s="5"/>
      <c r="KT344" s="5"/>
      <c r="KU344" s="5"/>
      <c r="KV344" s="5"/>
      <c r="KW344" s="5"/>
      <c r="KX344" s="5"/>
      <c r="KY344" s="5"/>
      <c r="KZ344" s="5"/>
      <c r="LA344" s="5"/>
      <c r="LB344" s="5"/>
      <c r="LC344" s="5"/>
      <c r="LD344" s="5"/>
      <c r="LE344" s="5"/>
      <c r="LF344" s="5"/>
      <c r="LG344" s="5"/>
      <c r="LH344" s="5"/>
      <c r="LI344" s="5"/>
      <c r="LJ344" s="5"/>
      <c r="LK344" s="5"/>
      <c r="LL344" s="5"/>
      <c r="LM344" s="5"/>
      <c r="LN344" s="5"/>
      <c r="LO344" s="5"/>
      <c r="LP344" s="5"/>
      <c r="LQ344" s="5"/>
      <c r="LR344" s="5"/>
      <c r="LS344" s="5"/>
      <c r="LT344" s="5"/>
      <c r="LU344" s="5"/>
      <c r="LV344" s="5"/>
      <c r="LW344" s="5"/>
      <c r="LX344" s="5"/>
      <c r="LY344" s="5"/>
      <c r="LZ344" s="5"/>
      <c r="MA344" s="5"/>
      <c r="MB344" s="5"/>
      <c r="MC344" s="5"/>
      <c r="MD344" s="5"/>
      <c r="ME344" s="5"/>
      <c r="MF344" s="5"/>
      <c r="MG344" s="5"/>
      <c r="MH344" s="5"/>
      <c r="MI344" s="5"/>
      <c r="MJ344" s="5"/>
      <c r="MK344" s="5"/>
      <c r="ML344" s="5"/>
      <c r="MM344" s="5"/>
      <c r="MN344" s="5"/>
      <c r="MO344" s="5">
        <v>0</v>
      </c>
      <c r="MP344" s="5">
        <v>0</v>
      </c>
      <c r="MQ344" s="5"/>
      <c r="MR344" s="5"/>
      <c r="MS344" s="5"/>
      <c r="MT344" s="5"/>
      <c r="MU344" s="5"/>
      <c r="MV344" s="5"/>
      <c r="MW344" s="5"/>
      <c r="MX344" s="5"/>
      <c r="MY344" s="5"/>
      <c r="MZ344" s="5"/>
      <c r="NA344" s="5"/>
      <c r="NB344" s="5"/>
      <c r="NC344" s="5"/>
      <c r="ND344" s="5"/>
      <c r="NE344" s="5"/>
      <c r="NF344" s="5"/>
      <c r="NG344" s="5"/>
      <c r="NH344" s="5"/>
      <c r="NI344" s="5"/>
      <c r="NJ344" s="5"/>
      <c r="NK344" s="5"/>
      <c r="NX344" s="18" t="e">
        <f t="shared" si="30"/>
        <v>#DIV/0!</v>
      </c>
      <c r="NY344" t="str">
        <f t="shared" si="28"/>
        <v>Mid-range</v>
      </c>
      <c r="NZ344" t="str">
        <f t="shared" si="29"/>
        <v>Small</v>
      </c>
    </row>
    <row r="345" spans="1:390">
      <c r="A345" s="1" t="s">
        <v>753</v>
      </c>
      <c r="B345" s="1" t="s">
        <v>754</v>
      </c>
      <c r="C345" s="32" t="s">
        <v>755</v>
      </c>
      <c r="D345" s="31" t="s">
        <v>393</v>
      </c>
      <c r="E345" s="1">
        <v>20080</v>
      </c>
      <c r="F345" s="1" t="s">
        <v>763</v>
      </c>
      <c r="G345" s="5">
        <v>2362.343047619046</v>
      </c>
      <c r="H345" s="71">
        <v>27000</v>
      </c>
      <c r="I345" s="73"/>
      <c r="J345" s="73">
        <v>25</v>
      </c>
      <c r="K345" s="73">
        <v>7</v>
      </c>
      <c r="L345" s="73"/>
      <c r="M345" s="73"/>
      <c r="N345" s="73"/>
      <c r="O345" s="73"/>
      <c r="P345" s="73"/>
      <c r="Q345" s="73"/>
      <c r="R345" s="73">
        <v>0</v>
      </c>
      <c r="S345" s="73"/>
      <c r="T345" s="73"/>
      <c r="U345" s="73">
        <v>34</v>
      </c>
      <c r="V345" s="73">
        <v>274</v>
      </c>
      <c r="W345" s="94" t="s">
        <v>852</v>
      </c>
      <c r="X345" s="94"/>
      <c r="Y345" s="94"/>
      <c r="Z345" s="94"/>
      <c r="AA345" s="94"/>
      <c r="AB345" s="94"/>
      <c r="AC345" s="95">
        <v>0</v>
      </c>
      <c r="AD345" s="73"/>
      <c r="AE345" s="73"/>
      <c r="AF345" s="95"/>
      <c r="AG345" s="95"/>
      <c r="AH345" s="95"/>
      <c r="AI345" s="95"/>
      <c r="AJ345" s="95"/>
      <c r="AK345" s="95"/>
      <c r="AL345" s="95"/>
      <c r="AM345" s="95"/>
      <c r="AN345" s="73"/>
      <c r="AO345" s="96">
        <v>18000</v>
      </c>
      <c r="AP345" s="73"/>
      <c r="AQ345" s="73"/>
      <c r="AR345" s="73"/>
      <c r="AS345" s="73"/>
      <c r="AT345" s="73"/>
      <c r="AU345" s="73"/>
      <c r="AV345" s="73"/>
      <c r="AW345" s="73"/>
      <c r="AX345" s="73"/>
      <c r="AY345" s="73"/>
      <c r="AZ345" s="73"/>
      <c r="BA345" s="73"/>
      <c r="BB345" s="73">
        <v>3000</v>
      </c>
      <c r="BC345" s="73"/>
      <c r="BD345" s="73"/>
      <c r="BE345" s="73"/>
      <c r="BF345" s="73"/>
      <c r="BG345" s="73"/>
      <c r="BH345" s="73"/>
      <c r="BI345" s="73"/>
      <c r="BJ345" s="73"/>
      <c r="BK345" s="73"/>
      <c r="BL345" s="73"/>
      <c r="BM345" s="73"/>
      <c r="BN345" s="73"/>
      <c r="BO345" s="73">
        <v>6200</v>
      </c>
      <c r="BP345" s="73"/>
      <c r="BQ345" s="73"/>
      <c r="BR345" s="73"/>
      <c r="BS345" s="73"/>
      <c r="BT345" s="73"/>
      <c r="BU345" s="73"/>
      <c r="BV345" s="73"/>
      <c r="BW345" s="2"/>
      <c r="BX345" s="2"/>
      <c r="BY345" s="2"/>
      <c r="BZ345" s="2">
        <v>0</v>
      </c>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v>36363</v>
      </c>
      <c r="DG345" s="2"/>
      <c r="DH345" s="2">
        <v>7500</v>
      </c>
      <c r="DI345" s="2">
        <v>43863</v>
      </c>
      <c r="DJ345" s="2"/>
      <c r="DK345" s="2"/>
      <c r="DL345" s="2"/>
      <c r="DM345" s="2"/>
      <c r="DN345" s="2"/>
      <c r="DO345" s="2"/>
      <c r="DP345" s="2"/>
      <c r="DQ345" s="2"/>
      <c r="DR345" s="2"/>
      <c r="DS345" s="2"/>
      <c r="DT345" s="2"/>
      <c r="DU345" s="2"/>
      <c r="DV345" s="73"/>
      <c r="DW345" s="73"/>
      <c r="DX345" s="2"/>
      <c r="DY345" s="2"/>
      <c r="DZ345" s="2"/>
      <c r="EA345" s="2"/>
      <c r="EB345" s="2"/>
      <c r="EC345" s="2"/>
      <c r="ED345" s="2"/>
      <c r="EE345" s="2"/>
      <c r="EF345" s="2"/>
      <c r="EG345" s="2"/>
      <c r="EH345" s="2"/>
      <c r="EI345" s="73"/>
      <c r="EJ345" s="2"/>
      <c r="EK345" s="2"/>
      <c r="EL345" s="2"/>
      <c r="EM345" s="2"/>
      <c r="EN345" s="2"/>
      <c r="EO345" s="2"/>
      <c r="EP345" s="2"/>
      <c r="EQ345" s="2"/>
      <c r="ER345" s="2"/>
      <c r="ES345" s="2"/>
      <c r="ET345" s="2">
        <v>500</v>
      </c>
      <c r="EU345" s="3"/>
      <c r="EV345" s="3"/>
      <c r="EW345" s="3"/>
      <c r="EX345" s="3"/>
      <c r="EY345" s="3"/>
      <c r="EZ345" s="3"/>
      <c r="FA345" s="5"/>
      <c r="FB345" s="5"/>
      <c r="FC345" s="5"/>
      <c r="FD345" s="5"/>
      <c r="FE345" s="5"/>
      <c r="FF345" s="5"/>
      <c r="FG345" s="5"/>
      <c r="FH345" s="5"/>
      <c r="FI345" s="5"/>
      <c r="FJ345" s="5"/>
      <c r="FK345" s="5"/>
      <c r="FL345" s="5"/>
      <c r="FM345" s="5"/>
      <c r="FN345" s="5"/>
      <c r="FO345" s="5"/>
      <c r="FP345" s="5"/>
      <c r="FQ345" s="5"/>
      <c r="FR345" s="5"/>
      <c r="FS345" s="5"/>
      <c r="FT345" s="2"/>
      <c r="FU345" s="2"/>
      <c r="FV345" s="2"/>
      <c r="FW345" s="2"/>
      <c r="FX345" s="2"/>
      <c r="FY345" s="2"/>
      <c r="FZ345" s="2"/>
      <c r="GA345" s="2"/>
      <c r="GB345" s="2"/>
      <c r="GC345" s="2"/>
      <c r="GD345" s="2"/>
      <c r="GE345" s="2"/>
      <c r="GF345" s="2"/>
      <c r="GG345" s="2"/>
      <c r="GH345" s="2"/>
      <c r="GI345" s="2"/>
      <c r="GJ345" s="2"/>
      <c r="GK345" s="2"/>
      <c r="GL345" s="2"/>
      <c r="GM345" s="2"/>
      <c r="GN345" s="2"/>
      <c r="GO345" s="2">
        <v>0</v>
      </c>
      <c r="GP345" s="2">
        <v>24200</v>
      </c>
      <c r="GQ345" s="2">
        <v>47363</v>
      </c>
      <c r="GR345" s="2">
        <v>71563</v>
      </c>
      <c r="GS345" s="1"/>
      <c r="GT345" s="1" t="s">
        <v>853</v>
      </c>
      <c r="GU345" s="1"/>
      <c r="GV345" s="1" t="s">
        <v>768</v>
      </c>
      <c r="GW345" t="s">
        <v>410</v>
      </c>
      <c r="GX345" s="1"/>
      <c r="GY345" s="1"/>
      <c r="GZ345" s="1"/>
      <c r="HA345" s="1"/>
      <c r="HC345" s="2">
        <v>300</v>
      </c>
      <c r="HD345" s="2">
        <v>470</v>
      </c>
      <c r="HE345" s="2">
        <v>9000</v>
      </c>
      <c r="HF345" s="2">
        <v>90</v>
      </c>
      <c r="HG345" s="2"/>
      <c r="HH345" s="2">
        <v>25300</v>
      </c>
      <c r="HI345" s="2"/>
      <c r="HJ345" s="2">
        <v>0</v>
      </c>
      <c r="HK345" s="2">
        <v>3000</v>
      </c>
      <c r="HL345" s="2">
        <v>300</v>
      </c>
      <c r="HM345" s="2"/>
      <c r="HN345" s="2"/>
      <c r="HO345" s="2">
        <v>0</v>
      </c>
      <c r="HP345" s="2">
        <v>0</v>
      </c>
      <c r="HQ345" s="2">
        <v>0</v>
      </c>
      <c r="HR345" s="2">
        <v>0</v>
      </c>
      <c r="HS345" s="2"/>
      <c r="HT345" s="2"/>
      <c r="HU345" s="4">
        <v>3</v>
      </c>
      <c r="HV345" s="4"/>
      <c r="HW345" s="4"/>
      <c r="HX345" s="4"/>
      <c r="HY345" s="4"/>
      <c r="HZ345" s="4"/>
      <c r="IA345" s="4"/>
      <c r="IB345" s="4"/>
      <c r="IC345" s="4"/>
      <c r="ID345" s="4"/>
      <c r="IE345" s="4"/>
      <c r="IF345" s="64">
        <v>0</v>
      </c>
      <c r="IG345" s="4">
        <v>2.5</v>
      </c>
      <c r="IH345" s="4">
        <v>5.9</v>
      </c>
      <c r="II345" s="35">
        <f t="shared" si="27"/>
        <v>2.5</v>
      </c>
      <c r="IJ345" s="4"/>
      <c r="IK345" s="4">
        <v>4</v>
      </c>
      <c r="IL345" s="4">
        <v>3.4</v>
      </c>
      <c r="IM345" s="5">
        <v>950</v>
      </c>
      <c r="IN345" s="1" t="s">
        <v>400</v>
      </c>
      <c r="IO345" s="71">
        <v>700</v>
      </c>
      <c r="IP345" s="5">
        <v>450</v>
      </c>
      <c r="IQ345" s="5">
        <v>370</v>
      </c>
      <c r="IR345" s="5"/>
      <c r="IS345" s="5"/>
      <c r="IT345" s="5"/>
      <c r="IU345" s="5"/>
      <c r="IV345" s="5"/>
      <c r="IW345" s="5"/>
      <c r="IX345" s="5">
        <v>1520</v>
      </c>
      <c r="IY345" s="5"/>
      <c r="IZ345" s="5"/>
      <c r="JA345" s="5">
        <v>25</v>
      </c>
      <c r="JB345" s="5">
        <v>25</v>
      </c>
      <c r="JC345" s="5">
        <v>0</v>
      </c>
      <c r="JD345" s="5">
        <v>0</v>
      </c>
      <c r="JE345" s="5"/>
      <c r="JF345" s="5"/>
      <c r="JG345" s="5"/>
      <c r="JH345" s="5"/>
      <c r="JI345" s="5"/>
      <c r="JJ345" s="5"/>
      <c r="JK345" s="5"/>
      <c r="JL345" s="5"/>
      <c r="JM345" s="5"/>
      <c r="JN345" s="5"/>
      <c r="JO345" s="5"/>
      <c r="JP345" s="5"/>
      <c r="JQ345" s="5"/>
      <c r="JR345" s="5">
        <v>200</v>
      </c>
      <c r="JS345" s="5"/>
      <c r="JT345" s="5"/>
      <c r="JU345" s="5">
        <v>8</v>
      </c>
      <c r="JV345" s="5"/>
      <c r="JW345" s="5"/>
      <c r="JX345" s="5"/>
      <c r="JY345" s="5"/>
      <c r="JZ345" s="5"/>
      <c r="KA345" s="5"/>
      <c r="KB345" s="5"/>
      <c r="KC345" s="5"/>
      <c r="KD345" s="5"/>
      <c r="KE345" s="5"/>
      <c r="KF345" s="5">
        <v>1</v>
      </c>
      <c r="KG345" s="5">
        <v>22</v>
      </c>
      <c r="KH345" s="5">
        <v>440</v>
      </c>
      <c r="KI345" s="5">
        <v>61</v>
      </c>
      <c r="KJ345" s="5">
        <v>48</v>
      </c>
      <c r="KK345" s="5">
        <v>48</v>
      </c>
      <c r="KL345" s="5">
        <v>0</v>
      </c>
      <c r="KM345" s="5">
        <v>0</v>
      </c>
      <c r="KN345" s="5"/>
      <c r="KO345" s="5"/>
      <c r="KP345" s="5"/>
      <c r="KQ345" s="5"/>
      <c r="KR345" s="5"/>
      <c r="KS345" s="5"/>
      <c r="KT345" s="5"/>
      <c r="KU345" s="5"/>
      <c r="KV345" s="5"/>
      <c r="KW345" s="5"/>
      <c r="KX345" s="5"/>
      <c r="KY345" s="5"/>
      <c r="KZ345" s="5"/>
      <c r="LA345" s="5"/>
      <c r="LB345" s="5"/>
      <c r="LC345" s="5"/>
      <c r="LD345" s="5"/>
      <c r="LE345" s="5"/>
      <c r="LF345" s="5"/>
      <c r="LG345" s="5"/>
      <c r="LH345" s="5"/>
      <c r="LI345" s="5"/>
      <c r="LJ345" s="5"/>
      <c r="LK345" s="5"/>
      <c r="LL345" s="5"/>
      <c r="LM345" s="5"/>
      <c r="LN345" s="5"/>
      <c r="LO345" s="5"/>
      <c r="LP345" s="5"/>
      <c r="LQ345" s="5"/>
      <c r="LR345" s="5"/>
      <c r="LS345" s="5"/>
      <c r="LT345" s="5"/>
      <c r="LU345" s="5"/>
      <c r="LV345" s="5"/>
      <c r="LW345" s="5"/>
      <c r="LX345" s="5"/>
      <c r="LY345" s="5"/>
      <c r="LZ345" s="5"/>
      <c r="MA345" s="5"/>
      <c r="MB345" s="5"/>
      <c r="MC345" s="5"/>
      <c r="MD345" s="5"/>
      <c r="ME345" s="5"/>
      <c r="MF345" s="5"/>
      <c r="MG345" s="5"/>
      <c r="MH345" s="5"/>
      <c r="MI345" s="5"/>
      <c r="MJ345" s="5"/>
      <c r="MK345" s="5"/>
      <c r="ML345" s="5"/>
      <c r="MM345" s="5"/>
      <c r="MN345" s="5"/>
      <c r="MO345" s="5">
        <v>0</v>
      </c>
      <c r="MP345" s="5">
        <v>0</v>
      </c>
      <c r="MQ345" s="5"/>
      <c r="MR345" s="5"/>
      <c r="MS345" s="5">
        <v>42576</v>
      </c>
      <c r="MT345" s="5"/>
      <c r="MU345" s="5">
        <v>0</v>
      </c>
      <c r="MV345" s="5"/>
      <c r="MW345" s="5"/>
      <c r="MX345" s="5"/>
      <c r="MY345" s="5"/>
      <c r="MZ345" s="5"/>
      <c r="NA345" s="5"/>
      <c r="NB345" s="5"/>
      <c r="NC345" s="5"/>
      <c r="ND345" s="5"/>
      <c r="NE345" s="5"/>
      <c r="NF345" s="5"/>
      <c r="NG345" s="5"/>
      <c r="NH345" s="5"/>
      <c r="NI345" s="5"/>
      <c r="NJ345" s="5"/>
      <c r="NK345" s="5"/>
      <c r="NX345" s="18">
        <f t="shared" si="30"/>
        <v>944.93721904761844</v>
      </c>
      <c r="NY345" t="str">
        <f t="shared" si="28"/>
        <v>Smaller</v>
      </c>
      <c r="NZ345" t="str">
        <f t="shared" si="29"/>
        <v>Small</v>
      </c>
    </row>
    <row r="346" spans="1:390">
      <c r="A346" s="1" t="s">
        <v>535</v>
      </c>
      <c r="B346" s="1" t="s">
        <v>756</v>
      </c>
      <c r="C346" s="32" t="s">
        <v>757</v>
      </c>
      <c r="D346" s="1" t="s">
        <v>404</v>
      </c>
      <c r="E346" s="1">
        <v>20080</v>
      </c>
      <c r="F346" s="1" t="s">
        <v>763</v>
      </c>
      <c r="G346" s="5">
        <v>10637.682666666675</v>
      </c>
      <c r="H346" s="71">
        <v>31046</v>
      </c>
      <c r="I346" s="73"/>
      <c r="J346" s="73">
        <v>50</v>
      </c>
      <c r="K346" s="73">
        <v>8</v>
      </c>
      <c r="L346" s="73"/>
      <c r="M346" s="73"/>
      <c r="N346" s="73"/>
      <c r="O346" s="73"/>
      <c r="P346" s="73"/>
      <c r="Q346" s="73"/>
      <c r="R346" s="73">
        <v>52</v>
      </c>
      <c r="S346" s="73"/>
      <c r="T346" s="73"/>
      <c r="U346" s="73">
        <v>48</v>
      </c>
      <c r="V346" s="73">
        <v>501</v>
      </c>
      <c r="W346" s="94" t="s">
        <v>854</v>
      </c>
      <c r="X346" s="94"/>
      <c r="Y346" s="94"/>
      <c r="Z346" s="94"/>
      <c r="AA346" s="94"/>
      <c r="AB346" s="94"/>
      <c r="AC346" s="95">
        <v>0</v>
      </c>
      <c r="AD346" s="73"/>
      <c r="AE346" s="73"/>
      <c r="AF346" s="95"/>
      <c r="AG346" s="95">
        <v>11000</v>
      </c>
      <c r="AH346" s="95"/>
      <c r="AI346" s="95"/>
      <c r="AJ346" s="95"/>
      <c r="AK346" s="95"/>
      <c r="AL346" s="95">
        <v>50000</v>
      </c>
      <c r="AM346" s="95"/>
      <c r="AN346" s="73"/>
      <c r="AO346" s="96">
        <v>61000</v>
      </c>
      <c r="AP346" s="73"/>
      <c r="AQ346" s="73"/>
      <c r="AR346" s="73"/>
      <c r="AS346" s="73"/>
      <c r="AT346" s="73"/>
      <c r="AU346" s="73"/>
      <c r="AV346" s="73"/>
      <c r="AW346" s="73"/>
      <c r="AX346" s="73"/>
      <c r="AY346" s="73"/>
      <c r="AZ346" s="73"/>
      <c r="BA346" s="73"/>
      <c r="BB346" s="73">
        <v>0</v>
      </c>
      <c r="BC346" s="73"/>
      <c r="BD346" s="73"/>
      <c r="BE346" s="73"/>
      <c r="BF346" s="73"/>
      <c r="BG346" s="73"/>
      <c r="BH346" s="73"/>
      <c r="BI346" s="73"/>
      <c r="BJ346" s="73"/>
      <c r="BK346" s="73"/>
      <c r="BL346" s="73">
        <v>15621</v>
      </c>
      <c r="BM346" s="73"/>
      <c r="BN346" s="73"/>
      <c r="BO346" s="73">
        <v>15621</v>
      </c>
      <c r="BP346" s="73"/>
      <c r="BQ346" s="73"/>
      <c r="BR346" s="73"/>
      <c r="BS346" s="73"/>
      <c r="BT346" s="73"/>
      <c r="BU346" s="73"/>
      <c r="BV346" s="73"/>
      <c r="BW346" s="2"/>
      <c r="BX346" s="2"/>
      <c r="BY346" s="2"/>
      <c r="BZ346" s="2">
        <v>0</v>
      </c>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v>28584</v>
      </c>
      <c r="DG346" s="2">
        <v>33657</v>
      </c>
      <c r="DH346" s="2"/>
      <c r="DI346" s="2">
        <v>62241</v>
      </c>
      <c r="DJ346" s="2"/>
      <c r="DK346" s="2"/>
      <c r="DL346" s="2"/>
      <c r="DM346" s="2"/>
      <c r="DN346" s="2"/>
      <c r="DO346" s="2"/>
      <c r="DP346" s="2"/>
      <c r="DQ346" s="2"/>
      <c r="DR346" s="2"/>
      <c r="DS346" s="2"/>
      <c r="DT346" s="2"/>
      <c r="DU346" s="2"/>
      <c r="DV346" s="73"/>
      <c r="DW346" s="73"/>
      <c r="DX346" s="2"/>
      <c r="DY346" s="2"/>
      <c r="DZ346" s="2"/>
      <c r="EA346" s="2"/>
      <c r="EB346" s="2"/>
      <c r="EC346" s="2"/>
      <c r="ED346" s="2"/>
      <c r="EE346" s="2"/>
      <c r="EF346" s="2"/>
      <c r="EG346" s="2"/>
      <c r="EH346" s="2"/>
      <c r="EI346" s="73"/>
      <c r="EJ346" s="2">
        <v>10267</v>
      </c>
      <c r="EK346" s="2"/>
      <c r="EL346" s="2"/>
      <c r="EM346" s="2"/>
      <c r="EN346" s="2"/>
      <c r="EO346" s="2"/>
      <c r="EP346" s="2"/>
      <c r="EQ346" s="2">
        <v>5989</v>
      </c>
      <c r="ER346" s="2"/>
      <c r="ES346" s="2"/>
      <c r="ET346" s="2">
        <v>16256</v>
      </c>
      <c r="EU346" s="3"/>
      <c r="EV346" s="3"/>
      <c r="EW346" s="3"/>
      <c r="EX346" s="3"/>
      <c r="EY346" s="3"/>
      <c r="EZ346" s="3"/>
      <c r="FA346" s="5"/>
      <c r="FB346" s="5"/>
      <c r="FC346" s="5"/>
      <c r="FD346" s="5"/>
      <c r="FE346" s="5"/>
      <c r="FF346" s="5"/>
      <c r="FG346" s="5"/>
      <c r="FH346" s="5"/>
      <c r="FI346" s="5"/>
      <c r="FJ346" s="5"/>
      <c r="FK346" s="5"/>
      <c r="FL346" s="5"/>
      <c r="FM346" s="5"/>
      <c r="FN346" s="5"/>
      <c r="FO346" s="5"/>
      <c r="FP346" s="5"/>
      <c r="FQ346" s="5"/>
      <c r="FR346" s="5"/>
      <c r="FS346" s="5"/>
      <c r="FT346" s="2"/>
      <c r="FU346" s="2"/>
      <c r="FV346" s="2"/>
      <c r="FW346" s="2"/>
      <c r="FX346" s="2"/>
      <c r="FY346" s="2"/>
      <c r="FZ346" s="2"/>
      <c r="GA346" s="2"/>
      <c r="GB346" s="2"/>
      <c r="GC346" s="2"/>
      <c r="GD346" s="2"/>
      <c r="GE346" s="2">
        <v>675811</v>
      </c>
      <c r="GF346" s="2"/>
      <c r="GG346" s="2"/>
      <c r="GH346" s="2">
        <v>19415</v>
      </c>
      <c r="GI346" s="2"/>
      <c r="GJ346" s="2">
        <v>5083</v>
      </c>
      <c r="GK346" s="2"/>
      <c r="GL346" s="2"/>
      <c r="GM346" s="2">
        <v>3039</v>
      </c>
      <c r="GN346" s="2"/>
      <c r="GO346" s="2">
        <v>703348</v>
      </c>
      <c r="GP346" s="2">
        <v>76621</v>
      </c>
      <c r="GQ346" s="2">
        <v>78497</v>
      </c>
      <c r="GR346" s="2">
        <v>858466</v>
      </c>
      <c r="GS346" s="1" t="s">
        <v>420</v>
      </c>
      <c r="GT346" s="1"/>
      <c r="GU346" s="1" t="s">
        <v>439</v>
      </c>
      <c r="GV346" s="1" t="s">
        <v>766</v>
      </c>
      <c r="GW346" s="1"/>
      <c r="GX346" s="1"/>
      <c r="GY346" t="s">
        <v>405</v>
      </c>
      <c r="HC346" s="2">
        <v>3925</v>
      </c>
      <c r="HD346" s="2">
        <v>745</v>
      </c>
      <c r="HE346" s="2">
        <v>0</v>
      </c>
      <c r="HF346" s="2">
        <v>431</v>
      </c>
      <c r="HG346" s="2"/>
      <c r="HH346" s="2">
        <v>80869</v>
      </c>
      <c r="HI346" s="2"/>
      <c r="HJ346" s="2">
        <v>745</v>
      </c>
      <c r="HK346" s="2">
        <v>0</v>
      </c>
      <c r="HL346" s="2">
        <v>5956</v>
      </c>
      <c r="HM346" s="2"/>
      <c r="HN346" s="2"/>
      <c r="HO346" s="2">
        <v>1000</v>
      </c>
      <c r="HP346" s="2">
        <v>1000</v>
      </c>
      <c r="HQ346" s="2">
        <v>126</v>
      </c>
      <c r="HR346" s="2">
        <v>745</v>
      </c>
      <c r="HS346" s="2"/>
      <c r="HT346" s="2"/>
      <c r="HU346" s="4">
        <v>4</v>
      </c>
      <c r="HV346" s="4"/>
      <c r="HW346" s="4"/>
      <c r="HX346" s="4"/>
      <c r="HY346" s="4"/>
      <c r="HZ346" s="4"/>
      <c r="IA346" s="4"/>
      <c r="IB346" s="4"/>
      <c r="IC346" s="4"/>
      <c r="ID346" s="4"/>
      <c r="IE346" s="4"/>
      <c r="IF346" s="64">
        <v>1.27</v>
      </c>
      <c r="IG346" s="4">
        <v>2.6</v>
      </c>
      <c r="IH346" s="4">
        <v>7.6</v>
      </c>
      <c r="II346" s="35">
        <f t="shared" si="27"/>
        <v>2.6</v>
      </c>
      <c r="IJ346" s="4"/>
      <c r="IK346" s="4">
        <v>5</v>
      </c>
      <c r="IL346" s="4">
        <v>5</v>
      </c>
      <c r="IM346" s="5">
        <v>5009</v>
      </c>
      <c r="IN346" s="1" t="s">
        <v>400</v>
      </c>
      <c r="IO346" s="71">
        <v>12679</v>
      </c>
      <c r="IP346" s="5">
        <v>17944</v>
      </c>
      <c r="IQ346" s="5">
        <v>2305</v>
      </c>
      <c r="IR346" s="5">
        <v>204</v>
      </c>
      <c r="IS346" s="5"/>
      <c r="IT346" s="5"/>
      <c r="IU346" s="5"/>
      <c r="IV346" s="5">
        <v>0</v>
      </c>
      <c r="IW346" s="5"/>
      <c r="IX346" s="5">
        <v>33132</v>
      </c>
      <c r="IY346" s="5"/>
      <c r="IZ346" s="5"/>
      <c r="JA346" s="5">
        <v>0</v>
      </c>
      <c r="JB346" s="5">
        <v>0</v>
      </c>
      <c r="JC346" s="5">
        <v>0</v>
      </c>
      <c r="JD346" s="5">
        <v>0</v>
      </c>
      <c r="JE346" s="5"/>
      <c r="JF346" s="5"/>
      <c r="JG346" s="5"/>
      <c r="JH346" s="5"/>
      <c r="JI346" s="5"/>
      <c r="JJ346" s="5"/>
      <c r="JK346" s="5"/>
      <c r="JL346" s="5"/>
      <c r="JM346" s="5"/>
      <c r="JN346" s="5"/>
      <c r="JO346" s="5"/>
      <c r="JP346" s="5"/>
      <c r="JQ346" s="5"/>
      <c r="JR346" s="5">
        <v>3014</v>
      </c>
      <c r="JS346" s="5"/>
      <c r="JT346" s="5"/>
      <c r="JU346" s="5">
        <v>121</v>
      </c>
      <c r="JV346" s="5"/>
      <c r="JW346" s="5"/>
      <c r="JX346" s="5"/>
      <c r="JY346" s="5"/>
      <c r="JZ346" s="5"/>
      <c r="KA346" s="5"/>
      <c r="KB346" s="5"/>
      <c r="KC346" s="5"/>
      <c r="KD346" s="5"/>
      <c r="KE346" s="5"/>
      <c r="KF346" s="5">
        <v>1</v>
      </c>
      <c r="KG346" s="5">
        <v>1</v>
      </c>
      <c r="KH346" s="5">
        <v>42</v>
      </c>
      <c r="KI346" s="5">
        <v>68.5</v>
      </c>
      <c r="KJ346" s="5">
        <v>42.5</v>
      </c>
      <c r="KK346" s="5">
        <v>22</v>
      </c>
      <c r="KL346" s="5">
        <v>6</v>
      </c>
      <c r="KM346" s="5">
        <v>0</v>
      </c>
      <c r="KN346" s="5"/>
      <c r="KO346" s="5"/>
      <c r="KP346" s="5"/>
      <c r="KQ346" s="5"/>
      <c r="KR346" s="5"/>
      <c r="KS346" s="5"/>
      <c r="KT346" s="5"/>
      <c r="KU346" s="5"/>
      <c r="KV346" s="5"/>
      <c r="KW346" s="5"/>
      <c r="KX346" s="5"/>
      <c r="KY346" s="5"/>
      <c r="KZ346" s="5"/>
      <c r="LA346" s="5"/>
      <c r="LB346" s="5"/>
      <c r="LC346" s="5"/>
      <c r="LD346" s="5"/>
      <c r="LE346" s="5"/>
      <c r="LF346" s="5"/>
      <c r="LG346" s="5"/>
      <c r="LH346" s="5"/>
      <c r="LI346" s="5"/>
      <c r="LJ346" s="5"/>
      <c r="LK346" s="5"/>
      <c r="LL346" s="5"/>
      <c r="LM346" s="5"/>
      <c r="LN346" s="5"/>
      <c r="LO346" s="5"/>
      <c r="LP346" s="5"/>
      <c r="LQ346" s="5"/>
      <c r="LR346" s="5"/>
      <c r="LS346" s="5"/>
      <c r="LT346" s="5"/>
      <c r="LU346" s="5"/>
      <c r="LV346" s="5"/>
      <c r="LW346" s="5"/>
      <c r="LX346" s="5"/>
      <c r="LY346" s="5"/>
      <c r="LZ346" s="5"/>
      <c r="MA346" s="5"/>
      <c r="MB346" s="5"/>
      <c r="MC346" s="5"/>
      <c r="MD346" s="5"/>
      <c r="ME346" s="5"/>
      <c r="MF346" s="5"/>
      <c r="MG346" s="5"/>
      <c r="MH346" s="5"/>
      <c r="MI346" s="5"/>
      <c r="MJ346" s="5"/>
      <c r="MK346" s="5"/>
      <c r="ML346" s="5"/>
      <c r="MM346" s="5"/>
      <c r="MN346" s="5"/>
      <c r="MO346" s="5">
        <v>6</v>
      </c>
      <c r="MP346" s="5">
        <v>0</v>
      </c>
      <c r="MQ346" s="5"/>
      <c r="MR346" s="5"/>
      <c r="MS346" s="5">
        <v>210181</v>
      </c>
      <c r="MT346" s="5"/>
      <c r="MU346" s="5">
        <v>322</v>
      </c>
      <c r="MV346" s="5"/>
      <c r="MW346" s="5"/>
      <c r="MX346" s="5"/>
      <c r="MY346" s="5"/>
      <c r="MZ346" s="5"/>
      <c r="NA346" s="5"/>
      <c r="NB346" s="5"/>
      <c r="NC346" s="5"/>
      <c r="ND346" s="5"/>
      <c r="NE346" s="5"/>
      <c r="NF346" s="5"/>
      <c r="NG346" s="5"/>
      <c r="NH346" s="5"/>
      <c r="NI346" s="5"/>
      <c r="NJ346" s="5"/>
      <c r="NK346" s="5"/>
      <c r="NX346" s="18">
        <f t="shared" si="30"/>
        <v>4091.4164102564132</v>
      </c>
      <c r="NY346" t="str">
        <f t="shared" si="28"/>
        <v>Mid-range</v>
      </c>
      <c r="NZ346" t="str">
        <f t="shared" si="29"/>
        <v>Medium</v>
      </c>
    </row>
    <row r="347" spans="1:390">
      <c r="A347" s="1" t="s">
        <v>429</v>
      </c>
      <c r="B347" s="1" t="s">
        <v>648</v>
      </c>
      <c r="C347" s="32" t="s">
        <v>649</v>
      </c>
      <c r="D347" s="1" t="s">
        <v>404</v>
      </c>
      <c r="E347" s="1">
        <v>20090</v>
      </c>
      <c r="F347" s="1" t="s">
        <v>855</v>
      </c>
      <c r="G347" s="5">
        <v>4474.1891428571626</v>
      </c>
      <c r="H347" s="71">
        <v>18016</v>
      </c>
      <c r="I347" s="73"/>
      <c r="J347" s="73">
        <v>78</v>
      </c>
      <c r="K347" s="73">
        <v>6</v>
      </c>
      <c r="L347" s="73"/>
      <c r="M347" s="73"/>
      <c r="N347" s="73"/>
      <c r="O347" s="73"/>
      <c r="P347" s="73"/>
      <c r="Q347" s="73"/>
      <c r="R347" s="73">
        <v>43</v>
      </c>
      <c r="S347" s="73"/>
      <c r="T347" s="73"/>
      <c r="U347" s="73">
        <v>45</v>
      </c>
      <c r="V347" s="73">
        <v>272</v>
      </c>
      <c r="W347" s="94" t="s">
        <v>764</v>
      </c>
      <c r="X347" s="94"/>
      <c r="Y347" s="94"/>
      <c r="Z347" s="94"/>
      <c r="AA347" s="94"/>
      <c r="AB347" s="94"/>
      <c r="AC347" s="95">
        <v>0</v>
      </c>
      <c r="AD347" s="73"/>
      <c r="AE347" s="73"/>
      <c r="AF347" s="95">
        <v>0</v>
      </c>
      <c r="AG347" s="95">
        <v>0</v>
      </c>
      <c r="AH347" s="95">
        <v>0</v>
      </c>
      <c r="AI347" s="95">
        <v>0</v>
      </c>
      <c r="AJ347" s="95"/>
      <c r="AK347" s="95"/>
      <c r="AL347" s="95">
        <v>4334</v>
      </c>
      <c r="AM347" s="95">
        <v>40564</v>
      </c>
      <c r="AN347" s="73"/>
      <c r="AO347" s="96">
        <v>44898</v>
      </c>
      <c r="AP347" s="73"/>
      <c r="AQ347" s="73"/>
      <c r="AR347" s="73"/>
      <c r="AS347" s="73"/>
      <c r="AT347" s="73"/>
      <c r="AU347" s="73"/>
      <c r="AV347" s="73"/>
      <c r="AW347" s="73"/>
      <c r="AX347" s="73"/>
      <c r="AY347" s="73"/>
      <c r="AZ347" s="73"/>
      <c r="BA347" s="73"/>
      <c r="BB347" s="73">
        <v>0</v>
      </c>
      <c r="BC347" s="73">
        <v>0</v>
      </c>
      <c r="BD347" s="73"/>
      <c r="BE347" s="73"/>
      <c r="BF347" s="73">
        <v>0</v>
      </c>
      <c r="BG347" s="73">
        <v>0</v>
      </c>
      <c r="BH347" s="73">
        <v>0</v>
      </c>
      <c r="BI347" s="73">
        <v>0</v>
      </c>
      <c r="BJ347" s="73"/>
      <c r="BK347" s="73"/>
      <c r="BL347" s="73">
        <v>15518</v>
      </c>
      <c r="BM347" s="73">
        <v>0</v>
      </c>
      <c r="BN347" s="73"/>
      <c r="BO347" s="73">
        <v>15518</v>
      </c>
      <c r="BP347" s="73"/>
      <c r="BQ347" s="73"/>
      <c r="BR347" s="73"/>
      <c r="BS347" s="73"/>
      <c r="BT347" s="73"/>
      <c r="BU347" s="73"/>
      <c r="BV347" s="73"/>
      <c r="BW347" s="2"/>
      <c r="BX347" s="2"/>
      <c r="BY347" s="2"/>
      <c r="BZ347" s="2">
        <v>0</v>
      </c>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v>0</v>
      </c>
      <c r="CZ347" s="2"/>
      <c r="DA347" s="2">
        <v>0</v>
      </c>
      <c r="DB347" s="2">
        <v>0</v>
      </c>
      <c r="DC347" s="2">
        <v>0</v>
      </c>
      <c r="DD347" s="2"/>
      <c r="DE347" s="2"/>
      <c r="DF347" s="2">
        <v>22180</v>
      </c>
      <c r="DG347" s="2">
        <v>0</v>
      </c>
      <c r="DH347" s="2">
        <v>0</v>
      </c>
      <c r="DI347" s="2">
        <v>22180</v>
      </c>
      <c r="DJ347" s="2"/>
      <c r="DK347" s="2"/>
      <c r="DL347" s="2"/>
      <c r="DM347" s="2"/>
      <c r="DN347" s="2"/>
      <c r="DO347" s="2"/>
      <c r="DP347" s="2"/>
      <c r="DQ347" s="2"/>
      <c r="DR347" s="2"/>
      <c r="DS347" s="2"/>
      <c r="DT347" s="2"/>
      <c r="DU347" s="2"/>
      <c r="DV347" s="73"/>
      <c r="DW347" s="73"/>
      <c r="DX347" s="2"/>
      <c r="DY347" s="2"/>
      <c r="DZ347" s="2"/>
      <c r="EA347" s="2"/>
      <c r="EB347" s="2"/>
      <c r="EC347" s="2"/>
      <c r="ED347" s="2"/>
      <c r="EE347" s="2"/>
      <c r="EF347" s="2"/>
      <c r="EG347" s="2"/>
      <c r="EH347" s="2"/>
      <c r="EI347" s="73"/>
      <c r="EJ347" s="2">
        <v>0</v>
      </c>
      <c r="EK347" s="2"/>
      <c r="EL347" s="2">
        <v>0</v>
      </c>
      <c r="EM347" s="2">
        <v>0</v>
      </c>
      <c r="EN347" s="2">
        <v>0</v>
      </c>
      <c r="EO347" s="2"/>
      <c r="EP347" s="2"/>
      <c r="EQ347" s="2">
        <v>0</v>
      </c>
      <c r="ER347" s="2">
        <v>0</v>
      </c>
      <c r="ES347" s="2">
        <v>2000</v>
      </c>
      <c r="ET347" s="2">
        <v>2000</v>
      </c>
      <c r="EU347" s="3"/>
      <c r="EV347" s="3"/>
      <c r="EW347" s="3"/>
      <c r="EX347" s="3"/>
      <c r="EY347" s="3"/>
      <c r="EZ347" s="3"/>
      <c r="FA347" s="5"/>
      <c r="FB347" s="5"/>
      <c r="FC347" s="5"/>
      <c r="FD347" s="5"/>
      <c r="FE347" s="5"/>
      <c r="FF347" s="5"/>
      <c r="FG347" s="5"/>
      <c r="FH347" s="5"/>
      <c r="FI347" s="5"/>
      <c r="FJ347" s="5"/>
      <c r="FK347" s="5"/>
      <c r="FL347" s="5"/>
      <c r="FM347" s="5"/>
      <c r="FN347" s="5"/>
      <c r="FO347" s="5"/>
      <c r="FP347" s="5"/>
      <c r="FQ347" s="5"/>
      <c r="FR347" s="5"/>
      <c r="FS347" s="5"/>
      <c r="FT347" s="2"/>
      <c r="FU347" s="2"/>
      <c r="FV347" s="2"/>
      <c r="FW347" s="2"/>
      <c r="FX347" s="2"/>
      <c r="FY347" s="2"/>
      <c r="FZ347" s="2"/>
      <c r="GA347" s="2"/>
      <c r="GB347" s="2"/>
      <c r="GC347" s="2"/>
      <c r="GD347" s="2"/>
      <c r="GE347" s="2">
        <v>0</v>
      </c>
      <c r="GF347" s="2"/>
      <c r="GG347" s="2">
        <v>0</v>
      </c>
      <c r="GH347" s="2">
        <v>0</v>
      </c>
      <c r="GI347" s="2">
        <v>0</v>
      </c>
      <c r="GJ347" s="2">
        <v>0</v>
      </c>
      <c r="GK347" s="2"/>
      <c r="GL347" s="2"/>
      <c r="GM347" s="2">
        <v>7967</v>
      </c>
      <c r="GN347" s="2">
        <v>0</v>
      </c>
      <c r="GO347" s="2">
        <v>7967</v>
      </c>
      <c r="GP347" s="2">
        <v>60416</v>
      </c>
      <c r="GQ347" s="2">
        <v>24180</v>
      </c>
      <c r="GR347" s="2">
        <v>92563</v>
      </c>
      <c r="GS347" s="1" t="s">
        <v>420</v>
      </c>
      <c r="GT347" s="1" t="s">
        <v>765</v>
      </c>
      <c r="GU347" s="1" t="s">
        <v>397</v>
      </c>
      <c r="GV347" s="1" t="s">
        <v>766</v>
      </c>
      <c r="GW347" t="s">
        <v>410</v>
      </c>
      <c r="GX347" s="1"/>
      <c r="HC347" s="2">
        <v>478</v>
      </c>
      <c r="HD347" s="2">
        <v>1279</v>
      </c>
      <c r="HE347" s="2">
        <v>0</v>
      </c>
      <c r="HF347" s="2">
        <v>94</v>
      </c>
      <c r="HG347" s="2"/>
      <c r="HH347" s="2">
        <v>47577</v>
      </c>
      <c r="HI347" s="2"/>
      <c r="HJ347" s="2">
        <v>85</v>
      </c>
      <c r="HK347" s="2">
        <v>0</v>
      </c>
      <c r="HL347" s="2">
        <v>641</v>
      </c>
      <c r="HM347" s="2"/>
      <c r="HN347" s="2"/>
      <c r="HO347" s="2">
        <v>45</v>
      </c>
      <c r="HP347" s="2">
        <v>45</v>
      </c>
      <c r="HQ347" s="2">
        <v>0</v>
      </c>
      <c r="HR347" s="2">
        <v>85</v>
      </c>
      <c r="HS347" s="2"/>
      <c r="HT347" s="2"/>
      <c r="HU347" s="3">
        <v>2</v>
      </c>
      <c r="HV347" s="3"/>
      <c r="HW347" s="3"/>
      <c r="HX347" s="3"/>
      <c r="HY347" s="3"/>
      <c r="HZ347" s="3"/>
      <c r="IA347" s="3"/>
      <c r="IB347" s="3"/>
      <c r="IC347" s="3"/>
      <c r="ID347" s="3"/>
      <c r="IE347" s="3"/>
      <c r="IF347" s="65">
        <v>38.9</v>
      </c>
      <c r="IG347" s="3">
        <v>2</v>
      </c>
      <c r="IH347" s="3">
        <v>4.7</v>
      </c>
      <c r="II347" s="35">
        <f t="shared" si="27"/>
        <v>2</v>
      </c>
      <c r="IJ347" s="3"/>
      <c r="IK347" s="3">
        <v>3</v>
      </c>
      <c r="IL347" s="3">
        <v>2.7</v>
      </c>
      <c r="IM347" s="5">
        <v>2582</v>
      </c>
      <c r="IN347" s="1" t="s">
        <v>400</v>
      </c>
      <c r="IO347" s="71">
        <v>2937</v>
      </c>
      <c r="IP347" s="5">
        <v>3636</v>
      </c>
      <c r="IQ347" s="5">
        <v>0</v>
      </c>
      <c r="IR347" s="5">
        <v>87</v>
      </c>
      <c r="IS347" s="5"/>
      <c r="IT347" s="5"/>
      <c r="IU347" s="5"/>
      <c r="IV347" s="5">
        <v>0</v>
      </c>
      <c r="IW347" s="5"/>
      <c r="IX347" s="5">
        <v>6660</v>
      </c>
      <c r="IY347" s="5"/>
      <c r="IZ347" s="5"/>
      <c r="JA347" s="5">
        <v>4284</v>
      </c>
      <c r="JB347" s="5">
        <v>4200</v>
      </c>
      <c r="JC347" s="5">
        <v>5830</v>
      </c>
      <c r="JD347" s="5">
        <v>5300</v>
      </c>
      <c r="JE347" s="5"/>
      <c r="JF347" s="5"/>
      <c r="JG347" s="5"/>
      <c r="JH347" s="5"/>
      <c r="JI347" s="5"/>
      <c r="JJ347" s="5"/>
      <c r="JK347" s="5"/>
      <c r="JL347" s="5"/>
      <c r="JM347" s="5"/>
      <c r="JN347" s="5"/>
      <c r="JO347" s="5"/>
      <c r="JP347" s="5"/>
      <c r="JQ347" s="5"/>
      <c r="JR347" s="5">
        <v>3525</v>
      </c>
      <c r="JS347" s="5"/>
      <c r="JT347" s="5"/>
      <c r="JU347" s="5">
        <v>141</v>
      </c>
      <c r="JV347" s="5"/>
      <c r="JW347" s="5"/>
      <c r="JX347" s="5"/>
      <c r="JY347" s="5"/>
      <c r="JZ347" s="5"/>
      <c r="KA347" s="5"/>
      <c r="KB347" s="5"/>
      <c r="KC347" s="5"/>
      <c r="KD347" s="5"/>
      <c r="KE347" s="5"/>
      <c r="KF347" s="5">
        <v>2</v>
      </c>
      <c r="KG347" s="5">
        <v>2</v>
      </c>
      <c r="KH347" s="5">
        <v>20</v>
      </c>
      <c r="KI347" s="5">
        <v>55</v>
      </c>
      <c r="KJ347" s="5">
        <v>40</v>
      </c>
      <c r="KK347" s="5">
        <v>10</v>
      </c>
      <c r="KL347" s="5">
        <v>0</v>
      </c>
      <c r="KM347" s="5">
        <v>0</v>
      </c>
      <c r="KN347" s="5"/>
      <c r="KO347" s="5"/>
      <c r="KP347" s="5"/>
      <c r="KQ347" s="5"/>
      <c r="KR347" s="5"/>
      <c r="KS347" s="5"/>
      <c r="KT347" s="5"/>
      <c r="KU347" s="5"/>
      <c r="KV347" s="5"/>
      <c r="KW347" s="5"/>
      <c r="KX347" s="5"/>
      <c r="KY347" s="5"/>
      <c r="KZ347" s="5"/>
      <c r="LA347" s="5"/>
      <c r="LB347" s="5"/>
      <c r="LC347" s="5"/>
      <c r="LD347" s="5"/>
      <c r="LE347" s="5"/>
      <c r="LF347" s="5"/>
      <c r="LG347" s="5"/>
      <c r="LH347" s="5"/>
      <c r="LI347" s="5"/>
      <c r="LJ347" s="5"/>
      <c r="LK347" s="5"/>
      <c r="LL347" s="5"/>
      <c r="LM347" s="5"/>
      <c r="LN347" s="5"/>
      <c r="LO347" s="5"/>
      <c r="LP347" s="5"/>
      <c r="LQ347" s="5"/>
      <c r="LR347" s="5"/>
      <c r="LS347" s="5"/>
      <c r="LT347" s="5"/>
      <c r="LU347" s="5"/>
      <c r="LV347" s="5"/>
      <c r="LW347" s="5"/>
      <c r="LX347" s="5"/>
      <c r="LY347" s="5"/>
      <c r="LZ347" s="5"/>
      <c r="MA347" s="5"/>
      <c r="MB347" s="5"/>
      <c r="MC347" s="5"/>
      <c r="MD347" s="5"/>
      <c r="ME347" s="5"/>
      <c r="MF347" s="5"/>
      <c r="MG347" s="5"/>
      <c r="MH347" s="5"/>
      <c r="MI347" s="5"/>
      <c r="MJ347" s="5"/>
      <c r="MK347" s="5"/>
      <c r="ML347" s="5"/>
      <c r="MM347" s="5"/>
      <c r="MN347" s="5"/>
      <c r="MO347" s="5">
        <v>0</v>
      </c>
      <c r="MP347" s="5">
        <v>0</v>
      </c>
      <c r="MQ347" s="5"/>
      <c r="MR347" s="5"/>
      <c r="MS347" s="22">
        <v>119603</v>
      </c>
      <c r="MT347" s="22"/>
      <c r="MU347" s="22"/>
      <c r="MV347" s="22"/>
      <c r="MW347" s="22"/>
      <c r="MX347" s="22"/>
      <c r="MY347" s="22"/>
      <c r="MZ347" s="22"/>
      <c r="NA347" s="22"/>
      <c r="NB347" s="22"/>
      <c r="NC347" s="22"/>
      <c r="ND347" s="22"/>
      <c r="NE347" s="22"/>
      <c r="NF347" s="22"/>
      <c r="NG347" s="22"/>
      <c r="NH347" s="22"/>
      <c r="NI347" s="22"/>
      <c r="NJ347" s="22"/>
      <c r="NK347" s="22"/>
      <c r="NX347" s="18">
        <f t="shared" si="30"/>
        <v>2237.0945714285813</v>
      </c>
      <c r="NY347" t="str">
        <f t="shared" si="28"/>
        <v>Smaller</v>
      </c>
      <c r="NZ347" t="str">
        <f t="shared" si="29"/>
        <v>Small</v>
      </c>
    </row>
    <row r="348" spans="1:390">
      <c r="A348" s="1" t="s">
        <v>406</v>
      </c>
      <c r="B348" s="1" t="s">
        <v>406</v>
      </c>
      <c r="C348" s="32" t="s">
        <v>407</v>
      </c>
      <c r="D348" s="31" t="s">
        <v>393</v>
      </c>
      <c r="E348" s="1">
        <v>20090</v>
      </c>
      <c r="F348" s="1" t="s">
        <v>855</v>
      </c>
      <c r="G348" s="5">
        <v>2018.7173333333349</v>
      </c>
      <c r="H348" s="71">
        <v>1900</v>
      </c>
      <c r="I348" s="73"/>
      <c r="J348" s="73">
        <v>12</v>
      </c>
      <c r="K348" s="73">
        <v>1</v>
      </c>
      <c r="L348" s="73"/>
      <c r="M348" s="73"/>
      <c r="N348" s="73"/>
      <c r="O348" s="73"/>
      <c r="P348" s="73"/>
      <c r="Q348" s="73"/>
      <c r="R348" s="73">
        <v>0</v>
      </c>
      <c r="S348" s="73"/>
      <c r="T348" s="73"/>
      <c r="U348" s="73">
        <v>5</v>
      </c>
      <c r="V348" s="73">
        <v>25</v>
      </c>
      <c r="W348" s="94" t="s">
        <v>767</v>
      </c>
      <c r="X348" s="94"/>
      <c r="Y348" s="94"/>
      <c r="Z348" s="94"/>
      <c r="AA348" s="94"/>
      <c r="AB348" s="94"/>
      <c r="AC348" s="95">
        <v>0</v>
      </c>
      <c r="AD348" s="73"/>
      <c r="AE348" s="73"/>
      <c r="AF348" s="95">
        <v>0</v>
      </c>
      <c r="AG348" s="95">
        <v>15000</v>
      </c>
      <c r="AH348" s="95">
        <v>0</v>
      </c>
      <c r="AI348" s="95">
        <v>0</v>
      </c>
      <c r="AJ348" s="95"/>
      <c r="AK348" s="95"/>
      <c r="AL348" s="95">
        <v>5000</v>
      </c>
      <c r="AM348" s="95">
        <v>0</v>
      </c>
      <c r="AN348" s="73"/>
      <c r="AO348" s="96">
        <v>20000</v>
      </c>
      <c r="AP348" s="73">
        <v>0</v>
      </c>
      <c r="AQ348" s="73"/>
      <c r="AR348" s="73"/>
      <c r="AS348" s="73">
        <v>0</v>
      </c>
      <c r="AT348" s="73">
        <v>0</v>
      </c>
      <c r="AU348" s="73">
        <v>0</v>
      </c>
      <c r="AV348" s="73">
        <v>21012</v>
      </c>
      <c r="AW348" s="73"/>
      <c r="AX348" s="73"/>
      <c r="AY348" s="73">
        <v>0</v>
      </c>
      <c r="AZ348" s="73">
        <v>0</v>
      </c>
      <c r="BA348" s="73"/>
      <c r="BB348" s="73">
        <v>21012</v>
      </c>
      <c r="BC348" s="73">
        <v>0</v>
      </c>
      <c r="BD348" s="73"/>
      <c r="BE348" s="73"/>
      <c r="BF348" s="73">
        <v>0</v>
      </c>
      <c r="BG348" s="73">
        <v>0</v>
      </c>
      <c r="BH348" s="73">
        <v>0</v>
      </c>
      <c r="BI348" s="73">
        <v>0</v>
      </c>
      <c r="BJ348" s="73"/>
      <c r="BK348" s="73"/>
      <c r="BL348" s="73">
        <v>6000</v>
      </c>
      <c r="BM348" s="73">
        <v>0</v>
      </c>
      <c r="BN348" s="73"/>
      <c r="BO348" s="73">
        <v>6000</v>
      </c>
      <c r="BP348" s="73">
        <v>0</v>
      </c>
      <c r="BQ348" s="73"/>
      <c r="BR348" s="73">
        <v>0</v>
      </c>
      <c r="BS348" s="73">
        <v>0</v>
      </c>
      <c r="BT348" s="73">
        <v>0</v>
      </c>
      <c r="BU348" s="73">
        <v>0</v>
      </c>
      <c r="BV348" s="73"/>
      <c r="BW348" s="2"/>
      <c r="BX348" s="2">
        <v>0</v>
      </c>
      <c r="BY348" s="2">
        <v>0</v>
      </c>
      <c r="BZ348" s="2">
        <v>0</v>
      </c>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v>0</v>
      </c>
      <c r="CZ348" s="2"/>
      <c r="DA348" s="2">
        <v>0</v>
      </c>
      <c r="DB348" s="2">
        <v>0</v>
      </c>
      <c r="DC348" s="2">
        <v>0</v>
      </c>
      <c r="DD348" s="2"/>
      <c r="DE348" s="2"/>
      <c r="DF348" s="2">
        <v>27418</v>
      </c>
      <c r="DG348" s="2">
        <v>0</v>
      </c>
      <c r="DH348" s="2">
        <v>0</v>
      </c>
      <c r="DI348" s="2">
        <v>27418</v>
      </c>
      <c r="DJ348" s="2"/>
      <c r="DK348" s="2"/>
      <c r="DL348" s="2"/>
      <c r="DM348" s="2"/>
      <c r="DN348" s="2"/>
      <c r="DO348" s="2"/>
      <c r="DP348" s="2"/>
      <c r="DQ348" s="2"/>
      <c r="DR348" s="2"/>
      <c r="DS348" s="2"/>
      <c r="DT348" s="2"/>
      <c r="DU348" s="2"/>
      <c r="DV348" s="73"/>
      <c r="DW348" s="73"/>
      <c r="DX348" s="2"/>
      <c r="DY348" s="2"/>
      <c r="DZ348" s="2"/>
      <c r="EA348" s="2"/>
      <c r="EB348" s="2"/>
      <c r="EC348" s="2"/>
      <c r="ED348" s="2"/>
      <c r="EE348" s="2"/>
      <c r="EF348" s="2"/>
      <c r="EG348" s="2"/>
      <c r="EH348" s="2"/>
      <c r="EI348" s="73"/>
      <c r="EJ348" s="2">
        <v>0</v>
      </c>
      <c r="EK348" s="2"/>
      <c r="EL348" s="2">
        <v>0</v>
      </c>
      <c r="EM348" s="2">
        <v>3000</v>
      </c>
      <c r="EN348" s="2">
        <v>0</v>
      </c>
      <c r="EO348" s="2"/>
      <c r="EP348" s="2"/>
      <c r="EQ348" s="2">
        <v>1000</v>
      </c>
      <c r="ER348" s="2">
        <v>0</v>
      </c>
      <c r="ES348" s="2">
        <v>0</v>
      </c>
      <c r="ET348" s="2">
        <v>4000</v>
      </c>
      <c r="EU348" s="3"/>
      <c r="EV348" s="3"/>
      <c r="EW348" s="3"/>
      <c r="EX348" s="3"/>
      <c r="EY348" s="3"/>
      <c r="EZ348" s="3"/>
      <c r="FA348" s="5"/>
      <c r="FB348" s="5"/>
      <c r="FC348" s="5"/>
      <c r="FD348" s="5"/>
      <c r="FE348" s="5"/>
      <c r="FF348" s="5"/>
      <c r="FG348" s="5"/>
      <c r="FH348" s="5"/>
      <c r="FI348" s="5"/>
      <c r="FJ348" s="5"/>
      <c r="FK348" s="5"/>
      <c r="FL348" s="5"/>
      <c r="FM348" s="5"/>
      <c r="FN348" s="5"/>
      <c r="FO348" s="5"/>
      <c r="FP348" s="5"/>
      <c r="FQ348" s="5"/>
      <c r="FR348" s="5"/>
      <c r="FS348" s="5"/>
      <c r="FT348" s="2"/>
      <c r="FU348" s="2"/>
      <c r="FV348" s="2"/>
      <c r="FW348" s="2"/>
      <c r="FX348" s="2"/>
      <c r="FY348" s="2"/>
      <c r="FZ348" s="2"/>
      <c r="GA348" s="2"/>
      <c r="GB348" s="2"/>
      <c r="GC348" s="2"/>
      <c r="GD348" s="2"/>
      <c r="GE348" s="2">
        <v>0</v>
      </c>
      <c r="GF348" s="2"/>
      <c r="GG348" s="2">
        <v>0</v>
      </c>
      <c r="GH348" s="2">
        <v>0</v>
      </c>
      <c r="GI348" s="2">
        <v>0</v>
      </c>
      <c r="GJ348" s="2">
        <v>5288</v>
      </c>
      <c r="GK348" s="2"/>
      <c r="GL348" s="2"/>
      <c r="GM348" s="2">
        <v>2000</v>
      </c>
      <c r="GN348" s="2">
        <v>0</v>
      </c>
      <c r="GO348" s="2">
        <v>7288</v>
      </c>
      <c r="GP348" s="2">
        <v>26000</v>
      </c>
      <c r="GQ348" s="2">
        <v>52430</v>
      </c>
      <c r="GR348" s="2">
        <v>85718</v>
      </c>
      <c r="GS348" s="1" t="s">
        <v>395</v>
      </c>
      <c r="GT348" s="1"/>
      <c r="GU348" s="1"/>
      <c r="GV348" s="1" t="s">
        <v>768</v>
      </c>
      <c r="GW348" t="s">
        <v>410</v>
      </c>
      <c r="GX348" s="1"/>
      <c r="HC348" s="2">
        <v>159</v>
      </c>
      <c r="HD348" s="2">
        <v>695</v>
      </c>
      <c r="HE348" s="2">
        <v>12877</v>
      </c>
      <c r="HF348" s="2">
        <v>66</v>
      </c>
      <c r="HG348" s="2"/>
      <c r="HH348" s="2">
        <v>11790</v>
      </c>
      <c r="HI348" s="2"/>
      <c r="HJ348" s="2">
        <v>39</v>
      </c>
      <c r="HK348" s="2">
        <v>4921</v>
      </c>
      <c r="HL348" s="2">
        <v>596</v>
      </c>
      <c r="HM348" s="2"/>
      <c r="HN348" s="2"/>
      <c r="HO348" s="2">
        <v>44</v>
      </c>
      <c r="HP348" s="2">
        <v>44</v>
      </c>
      <c r="HQ348" s="2">
        <v>0</v>
      </c>
      <c r="HR348" s="2">
        <v>57</v>
      </c>
      <c r="HS348" s="2"/>
      <c r="HT348" s="2"/>
      <c r="HU348" s="3">
        <v>1</v>
      </c>
      <c r="HV348" s="3"/>
      <c r="HW348" s="3"/>
      <c r="HX348" s="3"/>
      <c r="HY348" s="3"/>
      <c r="HZ348" s="3"/>
      <c r="IA348" s="3"/>
      <c r="IB348" s="3"/>
      <c r="IC348" s="3"/>
      <c r="ID348" s="3"/>
      <c r="IE348" s="3"/>
      <c r="IF348" s="65">
        <v>2</v>
      </c>
      <c r="IG348" s="3">
        <v>1</v>
      </c>
      <c r="IH348" s="3">
        <v>3.8</v>
      </c>
      <c r="II348" s="35">
        <f t="shared" si="27"/>
        <v>1</v>
      </c>
      <c r="IJ348" s="3"/>
      <c r="IK348" s="3">
        <v>3</v>
      </c>
      <c r="IL348" s="3">
        <v>2.8</v>
      </c>
      <c r="IM348" s="5">
        <v>900</v>
      </c>
      <c r="IN348" s="1" t="s">
        <v>411</v>
      </c>
      <c r="IO348" s="71">
        <v>1537</v>
      </c>
      <c r="IP348" s="5">
        <v>4396</v>
      </c>
      <c r="IQ348" s="5">
        <v>0</v>
      </c>
      <c r="IR348" s="5">
        <v>466</v>
      </c>
      <c r="IS348" s="5"/>
      <c r="IT348" s="5"/>
      <c r="IU348" s="5"/>
      <c r="IV348" s="5">
        <v>0</v>
      </c>
      <c r="IW348" s="5"/>
      <c r="IX348" s="5">
        <v>6399</v>
      </c>
      <c r="IY348" s="5"/>
      <c r="IZ348" s="5"/>
      <c r="JA348" s="5">
        <v>10</v>
      </c>
      <c r="JB348" s="5">
        <v>10</v>
      </c>
      <c r="JC348" s="5">
        <v>0</v>
      </c>
      <c r="JD348" s="5">
        <v>0</v>
      </c>
      <c r="JE348" s="5"/>
      <c r="JF348" s="5"/>
      <c r="JG348" s="5"/>
      <c r="JH348" s="5"/>
      <c r="JI348" s="5"/>
      <c r="JJ348" s="5"/>
      <c r="JK348" s="5"/>
      <c r="JL348" s="5"/>
      <c r="JM348" s="5"/>
      <c r="JN348" s="5"/>
      <c r="JO348" s="5"/>
      <c r="JP348" s="5"/>
      <c r="JQ348" s="5"/>
      <c r="JR348" s="5">
        <v>645</v>
      </c>
      <c r="JS348" s="5"/>
      <c r="JT348" s="5"/>
      <c r="JU348" s="5">
        <v>79</v>
      </c>
      <c r="JV348" s="5"/>
      <c r="JW348" s="5"/>
      <c r="JX348" s="5"/>
      <c r="JY348" s="5"/>
      <c r="JZ348" s="5"/>
      <c r="KA348" s="5"/>
      <c r="KB348" s="5"/>
      <c r="KC348" s="5"/>
      <c r="KD348" s="5"/>
      <c r="KE348" s="5"/>
      <c r="KF348" s="5">
        <v>0</v>
      </c>
      <c r="KG348" s="5">
        <v>0</v>
      </c>
      <c r="KH348" s="5">
        <v>0</v>
      </c>
      <c r="KI348" s="5">
        <v>60</v>
      </c>
      <c r="KJ348" s="5">
        <v>45</v>
      </c>
      <c r="KK348" s="5">
        <v>40</v>
      </c>
      <c r="KL348" s="5">
        <v>0</v>
      </c>
      <c r="KM348" s="5">
        <v>0</v>
      </c>
      <c r="KN348" s="5"/>
      <c r="KO348" s="5"/>
      <c r="KP348" s="5"/>
      <c r="KQ348" s="5"/>
      <c r="KR348" s="5"/>
      <c r="KS348" s="5"/>
      <c r="KT348" s="5"/>
      <c r="KU348" s="5"/>
      <c r="KV348" s="5"/>
      <c r="KW348" s="5"/>
      <c r="KX348" s="5"/>
      <c r="KY348" s="5"/>
      <c r="KZ348" s="5"/>
      <c r="LA348" s="5"/>
      <c r="LB348" s="5"/>
      <c r="LC348" s="5"/>
      <c r="LD348" s="5"/>
      <c r="LE348" s="5"/>
      <c r="LF348" s="5"/>
      <c r="LG348" s="5"/>
      <c r="LH348" s="5"/>
      <c r="LI348" s="5"/>
      <c r="LJ348" s="5"/>
      <c r="LK348" s="5"/>
      <c r="LL348" s="5"/>
      <c r="LM348" s="5"/>
      <c r="LN348" s="5"/>
      <c r="LO348" s="5"/>
      <c r="LP348" s="5"/>
      <c r="LQ348" s="5"/>
      <c r="LR348" s="5"/>
      <c r="LS348" s="5"/>
      <c r="LT348" s="5"/>
      <c r="LU348" s="5"/>
      <c r="LV348" s="5"/>
      <c r="LW348" s="5"/>
      <c r="LX348" s="5"/>
      <c r="LY348" s="5"/>
      <c r="LZ348" s="5"/>
      <c r="MA348" s="5"/>
      <c r="MB348" s="5"/>
      <c r="MC348" s="5"/>
      <c r="MD348" s="5"/>
      <c r="ME348" s="5"/>
      <c r="MF348" s="5"/>
      <c r="MG348" s="5"/>
      <c r="MH348" s="5"/>
      <c r="MI348" s="5"/>
      <c r="MJ348" s="5"/>
      <c r="MK348" s="5"/>
      <c r="ML348" s="5"/>
      <c r="MM348" s="5"/>
      <c r="MN348" s="5"/>
      <c r="MO348" s="5">
        <v>0</v>
      </c>
      <c r="MP348" s="5">
        <v>0</v>
      </c>
      <c r="MQ348" s="5"/>
      <c r="MR348" s="5"/>
      <c r="MS348" s="22">
        <v>51393</v>
      </c>
      <c r="MT348" s="22"/>
      <c r="MU348" s="22">
        <v>15</v>
      </c>
      <c r="MV348" s="22"/>
      <c r="MW348" s="22"/>
      <c r="MX348" s="22"/>
      <c r="MY348" s="22"/>
      <c r="MZ348" s="22"/>
      <c r="NA348" s="22"/>
      <c r="NB348" s="22"/>
      <c r="NC348" s="22"/>
      <c r="ND348" s="22"/>
      <c r="NE348" s="22"/>
      <c r="NF348" s="22"/>
      <c r="NG348" s="22"/>
      <c r="NH348" s="22"/>
      <c r="NI348" s="22"/>
      <c r="NJ348" s="22"/>
      <c r="NK348" s="22"/>
      <c r="NX348" s="18">
        <f t="shared" si="30"/>
        <v>2018.7173333333349</v>
      </c>
      <c r="NY348" t="str">
        <f t="shared" si="28"/>
        <v>Smaller</v>
      </c>
      <c r="NZ348" t="str">
        <f t="shared" si="29"/>
        <v>Small</v>
      </c>
    </row>
    <row r="349" spans="1:390">
      <c r="A349" s="1" t="s">
        <v>412</v>
      </c>
      <c r="B349" s="1" t="s">
        <v>413</v>
      </c>
      <c r="C349" s="32" t="s">
        <v>414</v>
      </c>
      <c r="D349" s="1" t="s">
        <v>404</v>
      </c>
      <c r="E349" s="1">
        <v>20090</v>
      </c>
      <c r="F349" s="1" t="s">
        <v>855</v>
      </c>
      <c r="G349" s="5">
        <v>15803.652190476245</v>
      </c>
      <c r="H349" s="71">
        <v>30000</v>
      </c>
      <c r="I349" s="73"/>
      <c r="J349" s="73">
        <v>26</v>
      </c>
      <c r="K349" s="73">
        <v>1</v>
      </c>
      <c r="L349" s="73"/>
      <c r="M349" s="73"/>
      <c r="N349" s="73"/>
      <c r="O349" s="73"/>
      <c r="P349" s="73"/>
      <c r="Q349" s="73"/>
      <c r="R349" s="73">
        <v>0</v>
      </c>
      <c r="S349" s="73"/>
      <c r="T349" s="73"/>
      <c r="U349" s="73">
        <v>6</v>
      </c>
      <c r="V349" s="73">
        <v>475</v>
      </c>
      <c r="W349" s="94">
        <v>0</v>
      </c>
      <c r="X349" s="94"/>
      <c r="Y349" s="94"/>
      <c r="Z349" s="94"/>
      <c r="AA349" s="94"/>
      <c r="AB349" s="94"/>
      <c r="AC349" s="95">
        <v>0</v>
      </c>
      <c r="AD349" s="73"/>
      <c r="AE349" s="73"/>
      <c r="AF349" s="95">
        <v>0</v>
      </c>
      <c r="AG349" s="95">
        <v>115996</v>
      </c>
      <c r="AH349" s="95">
        <v>0</v>
      </c>
      <c r="AI349" s="95">
        <v>0</v>
      </c>
      <c r="AJ349" s="95"/>
      <c r="AK349" s="95"/>
      <c r="AL349" s="95">
        <v>0</v>
      </c>
      <c r="AM349" s="95">
        <v>0</v>
      </c>
      <c r="AN349" s="73"/>
      <c r="AO349" s="96">
        <v>115996</v>
      </c>
      <c r="AP349" s="73">
        <v>0</v>
      </c>
      <c r="AQ349" s="73"/>
      <c r="AR349" s="73"/>
      <c r="AS349" s="73">
        <v>0</v>
      </c>
      <c r="AT349" s="73">
        <v>3280</v>
      </c>
      <c r="AU349" s="73">
        <v>0</v>
      </c>
      <c r="AV349" s="73">
        <v>0</v>
      </c>
      <c r="AW349" s="73"/>
      <c r="AX349" s="73"/>
      <c r="AY349" s="73">
        <v>0</v>
      </c>
      <c r="AZ349" s="73">
        <v>0</v>
      </c>
      <c r="BA349" s="73"/>
      <c r="BB349" s="73">
        <v>3280</v>
      </c>
      <c r="BC349" s="73">
        <v>46464</v>
      </c>
      <c r="BD349" s="73"/>
      <c r="BE349" s="73"/>
      <c r="BF349" s="73">
        <v>0</v>
      </c>
      <c r="BG349" s="73">
        <v>0</v>
      </c>
      <c r="BH349" s="73">
        <v>0</v>
      </c>
      <c r="BI349" s="73">
        <v>0</v>
      </c>
      <c r="BJ349" s="73"/>
      <c r="BK349" s="73"/>
      <c r="BL349" s="73">
        <v>0</v>
      </c>
      <c r="BM349" s="73">
        <v>0</v>
      </c>
      <c r="BN349" s="73"/>
      <c r="BO349" s="73">
        <v>46464</v>
      </c>
      <c r="BP349" s="73">
        <v>9509</v>
      </c>
      <c r="BQ349" s="73"/>
      <c r="BR349" s="73">
        <v>0</v>
      </c>
      <c r="BS349" s="73">
        <v>0</v>
      </c>
      <c r="BT349" s="73">
        <v>0</v>
      </c>
      <c r="BU349" s="73">
        <v>0</v>
      </c>
      <c r="BV349" s="73"/>
      <c r="BW349" s="2"/>
      <c r="BX349" s="2">
        <v>0</v>
      </c>
      <c r="BY349" s="2">
        <v>0</v>
      </c>
      <c r="BZ349" s="2">
        <v>9509</v>
      </c>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v>0</v>
      </c>
      <c r="CZ349" s="2"/>
      <c r="DA349" s="2">
        <v>0</v>
      </c>
      <c r="DB349" s="2">
        <v>73074</v>
      </c>
      <c r="DC349" s="2">
        <v>0</v>
      </c>
      <c r="DD349" s="2"/>
      <c r="DE349" s="2"/>
      <c r="DF349" s="2">
        <v>36036</v>
      </c>
      <c r="DG349" s="2">
        <v>0</v>
      </c>
      <c r="DH349" s="2">
        <v>0</v>
      </c>
      <c r="DI349" s="2">
        <v>109110</v>
      </c>
      <c r="DJ349" s="2"/>
      <c r="DK349" s="2"/>
      <c r="DL349" s="2"/>
      <c r="DM349" s="2"/>
      <c r="DN349" s="2"/>
      <c r="DO349" s="2"/>
      <c r="DP349" s="2"/>
      <c r="DQ349" s="2"/>
      <c r="DR349" s="2"/>
      <c r="DS349" s="2"/>
      <c r="DT349" s="2"/>
      <c r="DU349" s="2"/>
      <c r="DV349" s="73"/>
      <c r="DW349" s="73"/>
      <c r="DX349" s="2"/>
      <c r="DY349" s="2"/>
      <c r="DZ349" s="2"/>
      <c r="EA349" s="2"/>
      <c r="EB349" s="2"/>
      <c r="EC349" s="2"/>
      <c r="ED349" s="2"/>
      <c r="EE349" s="2"/>
      <c r="EF349" s="2"/>
      <c r="EG349" s="2"/>
      <c r="EH349" s="2"/>
      <c r="EI349" s="73"/>
      <c r="EJ349" s="2">
        <v>0</v>
      </c>
      <c r="EK349" s="2"/>
      <c r="EL349" s="2">
        <v>0</v>
      </c>
      <c r="EM349" s="2">
        <v>3969</v>
      </c>
      <c r="EN349" s="2">
        <v>0</v>
      </c>
      <c r="EO349" s="2"/>
      <c r="EP349" s="2"/>
      <c r="EQ349" s="2">
        <v>0</v>
      </c>
      <c r="ER349" s="2">
        <v>0</v>
      </c>
      <c r="ES349" s="2">
        <v>0</v>
      </c>
      <c r="ET349" s="2">
        <v>3969</v>
      </c>
      <c r="EU349" s="3"/>
      <c r="EV349" s="3"/>
      <c r="EW349" s="3"/>
      <c r="EX349" s="3"/>
      <c r="EY349" s="3"/>
      <c r="EZ349" s="3"/>
      <c r="FA349" s="5"/>
      <c r="FB349" s="5"/>
      <c r="FC349" s="5"/>
      <c r="FD349" s="5"/>
      <c r="FE349" s="5"/>
      <c r="FF349" s="5"/>
      <c r="FG349" s="5"/>
      <c r="FH349" s="5"/>
      <c r="FI349" s="5"/>
      <c r="FJ349" s="5"/>
      <c r="FK349" s="5"/>
      <c r="FL349" s="5"/>
      <c r="FM349" s="5"/>
      <c r="FN349" s="5"/>
      <c r="FO349" s="5"/>
      <c r="FP349" s="5"/>
      <c r="FQ349" s="5"/>
      <c r="FR349" s="5"/>
      <c r="FS349" s="5"/>
      <c r="FT349" s="2"/>
      <c r="FU349" s="2"/>
      <c r="FV349" s="2"/>
      <c r="FW349" s="2"/>
      <c r="FX349" s="2"/>
      <c r="FY349" s="2"/>
      <c r="FZ349" s="2"/>
      <c r="GA349" s="2"/>
      <c r="GB349" s="2"/>
      <c r="GC349" s="2"/>
      <c r="GD349" s="2"/>
      <c r="GE349" s="2">
        <v>0</v>
      </c>
      <c r="GF349" s="2"/>
      <c r="GG349" s="2">
        <v>0</v>
      </c>
      <c r="GH349" s="2">
        <v>0</v>
      </c>
      <c r="GI349" s="2">
        <v>0</v>
      </c>
      <c r="GJ349" s="2">
        <v>0</v>
      </c>
      <c r="GK349" s="2"/>
      <c r="GL349" s="2"/>
      <c r="GM349" s="2">
        <v>0</v>
      </c>
      <c r="GN349" s="2">
        <v>0</v>
      </c>
      <c r="GO349" s="2">
        <v>0</v>
      </c>
      <c r="GP349" s="2">
        <v>171969</v>
      </c>
      <c r="GQ349" s="2">
        <v>116359</v>
      </c>
      <c r="GR349" s="2">
        <v>288328</v>
      </c>
      <c r="GS349" s="1" t="s">
        <v>420</v>
      </c>
      <c r="GT349" s="1"/>
      <c r="GU349" s="1" t="s">
        <v>439</v>
      </c>
      <c r="GV349" s="1" t="s">
        <v>766</v>
      </c>
      <c r="GW349" s="1"/>
      <c r="GX349" s="1"/>
      <c r="GY349" t="s">
        <v>405</v>
      </c>
      <c r="HC349" s="2">
        <v>1282</v>
      </c>
      <c r="HD349" s="2">
        <v>2009</v>
      </c>
      <c r="HE349" s="2">
        <v>5651</v>
      </c>
      <c r="HF349" s="2">
        <v>286</v>
      </c>
      <c r="HG349" s="2"/>
      <c r="HH349" s="2">
        <v>90357</v>
      </c>
      <c r="HI349" s="2"/>
      <c r="HJ349" s="2">
        <v>115</v>
      </c>
      <c r="HK349" s="2">
        <v>2681</v>
      </c>
      <c r="HL349" s="2">
        <v>1388</v>
      </c>
      <c r="HM349" s="2"/>
      <c r="HN349" s="2"/>
      <c r="HO349" s="2">
        <v>15</v>
      </c>
      <c r="HP349" s="2">
        <v>16</v>
      </c>
      <c r="HQ349" s="2">
        <v>167</v>
      </c>
      <c r="HR349" s="2">
        <v>115</v>
      </c>
      <c r="HS349" s="2"/>
      <c r="HT349" s="2"/>
      <c r="HU349" s="3">
        <v>9</v>
      </c>
      <c r="HV349" s="3"/>
      <c r="HW349" s="3"/>
      <c r="HX349" s="3"/>
      <c r="HY349" s="3"/>
      <c r="HZ349" s="3"/>
      <c r="IA349" s="3"/>
      <c r="IB349" s="3"/>
      <c r="IC349" s="3"/>
      <c r="ID349" s="3"/>
      <c r="IE349" s="3"/>
      <c r="IF349" s="65">
        <v>1.6</v>
      </c>
      <c r="IG349" s="3">
        <v>6.5</v>
      </c>
      <c r="IH349" s="3">
        <v>14</v>
      </c>
      <c r="II349" s="35">
        <f t="shared" si="27"/>
        <v>6.5</v>
      </c>
      <c r="IJ349" s="3"/>
      <c r="IK349" s="3">
        <v>8</v>
      </c>
      <c r="IL349" s="3">
        <v>7.5</v>
      </c>
      <c r="IM349" s="5">
        <v>4284</v>
      </c>
      <c r="IN349" s="1" t="s">
        <v>400</v>
      </c>
      <c r="IO349" s="71">
        <v>15432</v>
      </c>
      <c r="IP349" s="5">
        <v>21452</v>
      </c>
      <c r="IQ349" s="5">
        <v>9735</v>
      </c>
      <c r="IR349" s="5">
        <v>2090</v>
      </c>
      <c r="IS349" s="5"/>
      <c r="IT349" s="5"/>
      <c r="IU349" s="5"/>
      <c r="IV349" s="5">
        <v>0</v>
      </c>
      <c r="IW349" s="5"/>
      <c r="IX349" s="5">
        <v>48109</v>
      </c>
      <c r="IY349" s="5"/>
      <c r="IZ349" s="5"/>
      <c r="JA349" s="5">
        <v>17</v>
      </c>
      <c r="JB349" s="5">
        <v>17</v>
      </c>
      <c r="JC349" s="5">
        <v>160</v>
      </c>
      <c r="JD349" s="5">
        <v>46</v>
      </c>
      <c r="JE349" s="5"/>
      <c r="JF349" s="5"/>
      <c r="JG349" s="5"/>
      <c r="JH349" s="5"/>
      <c r="JI349" s="5"/>
      <c r="JJ349" s="5"/>
      <c r="JK349" s="5"/>
      <c r="JL349" s="5"/>
      <c r="JM349" s="5"/>
      <c r="JN349" s="5"/>
      <c r="JO349" s="5"/>
      <c r="JP349" s="5"/>
      <c r="JQ349" s="5"/>
      <c r="JR349" s="5">
        <v>2490</v>
      </c>
      <c r="JS349" s="5"/>
      <c r="JT349" s="5"/>
      <c r="JU349" s="5">
        <v>78</v>
      </c>
      <c r="JV349" s="5"/>
      <c r="JW349" s="5"/>
      <c r="JX349" s="5"/>
      <c r="JY349" s="5"/>
      <c r="JZ349" s="5"/>
      <c r="KA349" s="5"/>
      <c r="KB349" s="5"/>
      <c r="KC349" s="5"/>
      <c r="KD349" s="5"/>
      <c r="KE349" s="5"/>
      <c r="KF349" s="5">
        <v>3</v>
      </c>
      <c r="KG349" s="5">
        <v>20</v>
      </c>
      <c r="KH349" s="5">
        <v>84</v>
      </c>
      <c r="KI349" s="5">
        <v>60.5</v>
      </c>
      <c r="KJ349" s="5">
        <v>34</v>
      </c>
      <c r="KK349" s="5">
        <v>34</v>
      </c>
      <c r="KL349" s="5">
        <v>0</v>
      </c>
      <c r="KM349" s="5">
        <v>0</v>
      </c>
      <c r="KN349" s="5"/>
      <c r="KO349" s="5"/>
      <c r="KP349" s="5"/>
      <c r="KQ349" s="5"/>
      <c r="KR349" s="5"/>
      <c r="KS349" s="5"/>
      <c r="KT349" s="5"/>
      <c r="KU349" s="5"/>
      <c r="KV349" s="5"/>
      <c r="KW349" s="5"/>
      <c r="KX349" s="5"/>
      <c r="KY349" s="5"/>
      <c r="KZ349" s="5"/>
      <c r="LA349" s="5"/>
      <c r="LB349" s="5"/>
      <c r="LC349" s="5"/>
      <c r="LD349" s="5"/>
      <c r="LE349" s="5"/>
      <c r="LF349" s="5"/>
      <c r="LG349" s="5"/>
      <c r="LH349" s="5"/>
      <c r="LI349" s="5"/>
      <c r="LJ349" s="5"/>
      <c r="LK349" s="5"/>
      <c r="LL349" s="5"/>
      <c r="LM349" s="5"/>
      <c r="LN349" s="5"/>
      <c r="LO349" s="5"/>
      <c r="LP349" s="5"/>
      <c r="LQ349" s="5"/>
      <c r="LR349" s="5"/>
      <c r="LS349" s="5"/>
      <c r="LT349" s="5"/>
      <c r="LU349" s="5"/>
      <c r="LV349" s="5"/>
      <c r="LW349" s="5"/>
      <c r="LX349" s="5"/>
      <c r="LY349" s="5"/>
      <c r="LZ349" s="5"/>
      <c r="MA349" s="5"/>
      <c r="MB349" s="5"/>
      <c r="MC349" s="5"/>
      <c r="MD349" s="5"/>
      <c r="ME349" s="5"/>
      <c r="MF349" s="5"/>
      <c r="MG349" s="5"/>
      <c r="MH349" s="5"/>
      <c r="MI349" s="5"/>
      <c r="MJ349" s="5"/>
      <c r="MK349" s="5"/>
      <c r="ML349" s="5"/>
      <c r="MM349" s="5"/>
      <c r="MN349" s="5"/>
      <c r="MO349" s="5">
        <v>0</v>
      </c>
      <c r="MP349" s="5">
        <v>0</v>
      </c>
      <c r="MQ349" s="5"/>
      <c r="MR349" s="5"/>
      <c r="MS349" s="22">
        <v>214404</v>
      </c>
      <c r="MT349" s="22"/>
      <c r="MU349" s="22">
        <v>0</v>
      </c>
      <c r="MV349" s="22"/>
      <c r="MW349" s="22"/>
      <c r="MX349" s="22"/>
      <c r="MY349" s="22"/>
      <c r="MZ349" s="22"/>
      <c r="NA349" s="22"/>
      <c r="NB349" s="22"/>
      <c r="NC349" s="22"/>
      <c r="ND349" s="22"/>
      <c r="NE349" s="22"/>
      <c r="NF349" s="22"/>
      <c r="NG349" s="22"/>
      <c r="NH349" s="22"/>
      <c r="NI349" s="22"/>
      <c r="NJ349" s="22"/>
      <c r="NK349" s="22"/>
      <c r="NX349" s="18">
        <f t="shared" si="30"/>
        <v>2431.3311062271146</v>
      </c>
      <c r="NY349" t="str">
        <f t="shared" si="28"/>
        <v>Larger</v>
      </c>
      <c r="NZ349" t="str">
        <f t="shared" si="29"/>
        <v>Medium</v>
      </c>
    </row>
    <row r="350" spans="1:390">
      <c r="A350" s="1" t="s">
        <v>435</v>
      </c>
      <c r="B350" s="1" t="s">
        <v>436</v>
      </c>
      <c r="C350" s="32" t="s">
        <v>437</v>
      </c>
      <c r="D350" s="31" t="s">
        <v>393</v>
      </c>
      <c r="E350" s="1">
        <v>20090</v>
      </c>
      <c r="F350" s="1" t="s">
        <v>855</v>
      </c>
      <c r="G350" s="5">
        <v>5024.1971428571114</v>
      </c>
      <c r="H350" s="71">
        <v>14077</v>
      </c>
      <c r="I350" s="73"/>
      <c r="J350" s="73">
        <v>25</v>
      </c>
      <c r="K350" s="73">
        <v>0</v>
      </c>
      <c r="L350" s="73"/>
      <c r="M350" s="73"/>
      <c r="N350" s="73"/>
      <c r="O350" s="73"/>
      <c r="P350" s="73"/>
      <c r="Q350" s="73"/>
      <c r="R350" s="73">
        <v>0</v>
      </c>
      <c r="S350" s="73"/>
      <c r="T350" s="73"/>
      <c r="U350" s="73">
        <v>204</v>
      </c>
      <c r="V350" s="73">
        <v>204</v>
      </c>
      <c r="W350" s="94" t="s">
        <v>786</v>
      </c>
      <c r="X350" s="94"/>
      <c r="Y350" s="94"/>
      <c r="Z350" s="94"/>
      <c r="AA350" s="94"/>
      <c r="AB350" s="94"/>
      <c r="AC350" s="95">
        <v>0</v>
      </c>
      <c r="AD350" s="73"/>
      <c r="AE350" s="73"/>
      <c r="AF350" s="95">
        <v>5047</v>
      </c>
      <c r="AG350" s="95">
        <v>33929</v>
      </c>
      <c r="AH350" s="95">
        <v>0</v>
      </c>
      <c r="AI350" s="95">
        <v>0</v>
      </c>
      <c r="AJ350" s="95"/>
      <c r="AK350" s="95"/>
      <c r="AL350" s="95">
        <v>0</v>
      </c>
      <c r="AM350" s="95">
        <v>0</v>
      </c>
      <c r="AN350" s="73"/>
      <c r="AO350" s="96">
        <v>38976</v>
      </c>
      <c r="AP350" s="73">
        <v>0</v>
      </c>
      <c r="AQ350" s="73"/>
      <c r="AR350" s="73"/>
      <c r="AS350" s="73">
        <v>0</v>
      </c>
      <c r="AT350" s="73">
        <v>0</v>
      </c>
      <c r="AU350" s="73">
        <v>0</v>
      </c>
      <c r="AV350" s="73">
        <v>3100</v>
      </c>
      <c r="AW350" s="73"/>
      <c r="AX350" s="73"/>
      <c r="AY350" s="73">
        <v>0</v>
      </c>
      <c r="AZ350" s="73">
        <v>0</v>
      </c>
      <c r="BA350" s="73"/>
      <c r="BB350" s="73">
        <v>3100</v>
      </c>
      <c r="BC350" s="73">
        <v>10524</v>
      </c>
      <c r="BD350" s="73"/>
      <c r="BE350" s="73"/>
      <c r="BF350" s="73">
        <v>0</v>
      </c>
      <c r="BG350" s="73">
        <v>0</v>
      </c>
      <c r="BH350" s="73">
        <v>0</v>
      </c>
      <c r="BI350" s="73">
        <v>0</v>
      </c>
      <c r="BJ350" s="73"/>
      <c r="BK350" s="73"/>
      <c r="BL350" s="73">
        <v>0</v>
      </c>
      <c r="BM350" s="73">
        <v>0</v>
      </c>
      <c r="BN350" s="73"/>
      <c r="BO350" s="73">
        <v>10524</v>
      </c>
      <c r="BP350" s="73">
        <v>0</v>
      </c>
      <c r="BQ350" s="73"/>
      <c r="BR350" s="73">
        <v>0</v>
      </c>
      <c r="BS350" s="73">
        <v>0</v>
      </c>
      <c r="BT350" s="73">
        <v>0</v>
      </c>
      <c r="BU350" s="73">
        <v>0</v>
      </c>
      <c r="BV350" s="73"/>
      <c r="BW350" s="2"/>
      <c r="BX350" s="2">
        <v>0</v>
      </c>
      <c r="BY350" s="2">
        <v>0</v>
      </c>
      <c r="BZ350" s="2">
        <v>0</v>
      </c>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v>0</v>
      </c>
      <c r="CZ350" s="2"/>
      <c r="DA350" s="2">
        <v>0</v>
      </c>
      <c r="DB350" s="2">
        <v>13991</v>
      </c>
      <c r="DC350" s="2">
        <v>0</v>
      </c>
      <c r="DD350" s="2"/>
      <c r="DE350" s="2"/>
      <c r="DF350" s="2">
        <v>51033</v>
      </c>
      <c r="DG350" s="2">
        <v>0</v>
      </c>
      <c r="DH350" s="2">
        <v>0</v>
      </c>
      <c r="DI350" s="2">
        <v>65024</v>
      </c>
      <c r="DJ350" s="2"/>
      <c r="DK350" s="2"/>
      <c r="DL350" s="2"/>
      <c r="DM350" s="2"/>
      <c r="DN350" s="2"/>
      <c r="DO350" s="2"/>
      <c r="DP350" s="2"/>
      <c r="DQ350" s="2"/>
      <c r="DR350" s="2"/>
      <c r="DS350" s="2"/>
      <c r="DT350" s="2"/>
      <c r="DU350" s="2"/>
      <c r="DV350" s="73"/>
      <c r="DW350" s="73"/>
      <c r="DX350" s="2"/>
      <c r="DY350" s="2"/>
      <c r="DZ350" s="2"/>
      <c r="EA350" s="2"/>
      <c r="EB350" s="2"/>
      <c r="EC350" s="2"/>
      <c r="ED350" s="2"/>
      <c r="EE350" s="2"/>
      <c r="EF350" s="2"/>
      <c r="EG350" s="2"/>
      <c r="EH350" s="2"/>
      <c r="EI350" s="73"/>
      <c r="EJ350" s="2">
        <v>0</v>
      </c>
      <c r="EK350" s="2"/>
      <c r="EL350" s="2">
        <v>0</v>
      </c>
      <c r="EM350" s="2">
        <v>1549</v>
      </c>
      <c r="EN350" s="2">
        <v>0</v>
      </c>
      <c r="EO350" s="2"/>
      <c r="EP350" s="2"/>
      <c r="EQ350" s="2">
        <v>0</v>
      </c>
      <c r="ER350" s="2">
        <v>0</v>
      </c>
      <c r="ES350" s="2">
        <v>0</v>
      </c>
      <c r="ET350" s="2">
        <v>1549</v>
      </c>
      <c r="EU350" s="3"/>
      <c r="EV350" s="3"/>
      <c r="EW350" s="3"/>
      <c r="EX350" s="3"/>
      <c r="EY350" s="3"/>
      <c r="EZ350" s="3"/>
      <c r="FA350" s="5"/>
      <c r="FB350" s="5"/>
      <c r="FC350" s="5"/>
      <c r="FD350" s="5"/>
      <c r="FE350" s="5"/>
      <c r="FF350" s="5"/>
      <c r="FG350" s="5"/>
      <c r="FH350" s="5"/>
      <c r="FI350" s="5"/>
      <c r="FJ350" s="5"/>
      <c r="FK350" s="5"/>
      <c r="FL350" s="5"/>
      <c r="FM350" s="5"/>
      <c r="FN350" s="5"/>
      <c r="FO350" s="5"/>
      <c r="FP350" s="5"/>
      <c r="FQ350" s="5"/>
      <c r="FR350" s="5"/>
      <c r="FS350" s="5"/>
      <c r="FT350" s="2"/>
      <c r="FU350" s="2"/>
      <c r="FV350" s="2"/>
      <c r="FW350" s="2"/>
      <c r="FX350" s="2"/>
      <c r="FY350" s="2"/>
      <c r="FZ350" s="2"/>
      <c r="GA350" s="2"/>
      <c r="GB350" s="2"/>
      <c r="GC350" s="2"/>
      <c r="GD350" s="2"/>
      <c r="GE350" s="2">
        <v>0</v>
      </c>
      <c r="GF350" s="2"/>
      <c r="GG350" s="2">
        <v>0</v>
      </c>
      <c r="GH350" s="2">
        <v>0</v>
      </c>
      <c r="GI350" s="2">
        <v>0</v>
      </c>
      <c r="GJ350" s="2">
        <v>0</v>
      </c>
      <c r="GK350" s="2"/>
      <c r="GL350" s="2"/>
      <c r="GM350" s="2">
        <v>0</v>
      </c>
      <c r="GN350" s="2">
        <v>0</v>
      </c>
      <c r="GO350" s="2">
        <v>0</v>
      </c>
      <c r="GP350" s="2">
        <v>49500</v>
      </c>
      <c r="GQ350" s="2">
        <v>69673</v>
      </c>
      <c r="GR350" s="2">
        <v>119173</v>
      </c>
      <c r="GS350" s="1"/>
      <c r="GT350" s="1" t="s">
        <v>438</v>
      </c>
      <c r="GU350" s="1" t="s">
        <v>439</v>
      </c>
      <c r="GV350" s="1" t="s">
        <v>766</v>
      </c>
      <c r="GW350" s="1"/>
      <c r="GX350" s="1"/>
      <c r="GY350" t="s">
        <v>405</v>
      </c>
      <c r="HC350" s="2">
        <v>1762</v>
      </c>
      <c r="HD350" s="2">
        <v>2329</v>
      </c>
      <c r="HE350" s="2">
        <v>24419</v>
      </c>
      <c r="HF350" s="2">
        <v>84</v>
      </c>
      <c r="HG350" s="2"/>
      <c r="HH350" s="2">
        <v>59358</v>
      </c>
      <c r="HI350" s="2"/>
      <c r="HJ350" s="2">
        <v>171</v>
      </c>
      <c r="HK350" s="2">
        <v>2682</v>
      </c>
      <c r="HL350" s="2">
        <v>1911</v>
      </c>
      <c r="HM350" s="2"/>
      <c r="HN350" s="2"/>
      <c r="HO350" s="2">
        <v>147</v>
      </c>
      <c r="HP350" s="2">
        <v>147</v>
      </c>
      <c r="HQ350" s="2">
        <v>5441</v>
      </c>
      <c r="HR350" s="2">
        <v>219</v>
      </c>
      <c r="HS350" s="2"/>
      <c r="HT350" s="2"/>
      <c r="HU350" s="3">
        <v>6</v>
      </c>
      <c r="HV350" s="3"/>
      <c r="HW350" s="3"/>
      <c r="HX350" s="3"/>
      <c r="HY350" s="3"/>
      <c r="HZ350" s="3"/>
      <c r="IA350" s="3"/>
      <c r="IB350" s="3"/>
      <c r="IC350" s="3"/>
      <c r="ID350" s="3"/>
      <c r="IE350" s="3"/>
      <c r="IF350" s="65">
        <v>0.5</v>
      </c>
      <c r="IG350" s="3">
        <v>2.57</v>
      </c>
      <c r="IH350" s="3">
        <v>6.57</v>
      </c>
      <c r="II350" s="35">
        <f t="shared" si="27"/>
        <v>2.57</v>
      </c>
      <c r="IJ350" s="3"/>
      <c r="IK350" s="3">
        <v>4</v>
      </c>
      <c r="IL350" s="3">
        <v>4</v>
      </c>
      <c r="IM350" s="5">
        <v>6742</v>
      </c>
      <c r="IN350" s="1" t="s">
        <v>411</v>
      </c>
      <c r="IO350" s="71">
        <v>3849</v>
      </c>
      <c r="IP350" s="5">
        <v>2395</v>
      </c>
      <c r="IQ350" s="5"/>
      <c r="IR350" s="5">
        <v>714</v>
      </c>
      <c r="IS350" s="5"/>
      <c r="IT350" s="5"/>
      <c r="IU350" s="5"/>
      <c r="IV350" s="5">
        <v>7407</v>
      </c>
      <c r="IW350" s="5"/>
      <c r="IX350" s="5">
        <v>14365</v>
      </c>
      <c r="IY350" s="5"/>
      <c r="IZ350" s="5"/>
      <c r="JA350" s="5">
        <v>197</v>
      </c>
      <c r="JB350" s="5">
        <v>101</v>
      </c>
      <c r="JC350" s="5">
        <v>139</v>
      </c>
      <c r="JD350" s="5">
        <v>86</v>
      </c>
      <c r="JE350" s="5"/>
      <c r="JF350" s="5"/>
      <c r="JG350" s="5"/>
      <c r="JH350" s="5"/>
      <c r="JI350" s="5"/>
      <c r="JJ350" s="5"/>
      <c r="JK350" s="5"/>
      <c r="JL350" s="5"/>
      <c r="JM350" s="5"/>
      <c r="JN350" s="5"/>
      <c r="JO350" s="5"/>
      <c r="JP350" s="5"/>
      <c r="JQ350" s="5"/>
      <c r="JR350" s="5">
        <v>2066</v>
      </c>
      <c r="JS350" s="5"/>
      <c r="JT350" s="5"/>
      <c r="JU350" s="5">
        <v>105</v>
      </c>
      <c r="JV350" s="5"/>
      <c r="JW350" s="5"/>
      <c r="JX350" s="5"/>
      <c r="JY350" s="5"/>
      <c r="JZ350" s="5"/>
      <c r="KA350" s="5"/>
      <c r="KB350" s="5"/>
      <c r="KC350" s="5"/>
      <c r="KD350" s="5"/>
      <c r="KE350" s="5"/>
      <c r="KF350" s="5">
        <v>3</v>
      </c>
      <c r="KG350" s="5">
        <v>7</v>
      </c>
      <c r="KH350" s="5">
        <v>117</v>
      </c>
      <c r="KI350" s="5">
        <v>55</v>
      </c>
      <c r="KJ350" s="5">
        <v>36</v>
      </c>
      <c r="KK350" s="5">
        <v>20</v>
      </c>
      <c r="KL350" s="5">
        <v>0</v>
      </c>
      <c r="KM350" s="5">
        <v>0</v>
      </c>
      <c r="KN350" s="5"/>
      <c r="KO350" s="5"/>
      <c r="KP350" s="5"/>
      <c r="KQ350" s="5"/>
      <c r="KR350" s="5"/>
      <c r="KS350" s="5"/>
      <c r="KT350" s="5"/>
      <c r="KU350" s="5"/>
      <c r="KV350" s="5"/>
      <c r="KW350" s="5"/>
      <c r="KX350" s="5"/>
      <c r="KY350" s="5"/>
      <c r="KZ350" s="5"/>
      <c r="LA350" s="5"/>
      <c r="LB350" s="5"/>
      <c r="LC350" s="5"/>
      <c r="LD350" s="5"/>
      <c r="LE350" s="5"/>
      <c r="LF350" s="5"/>
      <c r="LG350" s="5"/>
      <c r="LH350" s="5"/>
      <c r="LI350" s="5"/>
      <c r="LJ350" s="5"/>
      <c r="LK350" s="5"/>
      <c r="LL350" s="5"/>
      <c r="LM350" s="5"/>
      <c r="LN350" s="5"/>
      <c r="LO350" s="5"/>
      <c r="LP350" s="5"/>
      <c r="LQ350" s="5"/>
      <c r="LR350" s="5"/>
      <c r="LS350" s="5"/>
      <c r="LT350" s="5"/>
      <c r="LU350" s="5"/>
      <c r="LV350" s="5"/>
      <c r="LW350" s="5"/>
      <c r="LX350" s="5"/>
      <c r="LY350" s="5"/>
      <c r="LZ350" s="5"/>
      <c r="MA350" s="5"/>
      <c r="MB350" s="5"/>
      <c r="MC350" s="5"/>
      <c r="MD350" s="5"/>
      <c r="ME350" s="5"/>
      <c r="MF350" s="5"/>
      <c r="MG350" s="5"/>
      <c r="MH350" s="5"/>
      <c r="MI350" s="5"/>
      <c r="MJ350" s="5"/>
      <c r="MK350" s="5"/>
      <c r="ML350" s="5"/>
      <c r="MM350" s="5"/>
      <c r="MN350" s="5"/>
      <c r="MO350" s="5">
        <v>0</v>
      </c>
      <c r="MP350" s="5">
        <v>0</v>
      </c>
      <c r="MQ350" s="5"/>
      <c r="MR350" s="5"/>
      <c r="MS350" s="22">
        <v>107307</v>
      </c>
      <c r="MT350" s="22"/>
      <c r="MU350" s="22">
        <v>73</v>
      </c>
      <c r="MV350" s="22"/>
      <c r="MW350" s="22"/>
      <c r="MX350" s="22"/>
      <c r="MY350" s="22"/>
      <c r="MZ350" s="22"/>
      <c r="NA350" s="22"/>
      <c r="NB350" s="22"/>
      <c r="NC350" s="22"/>
      <c r="ND350" s="22"/>
      <c r="NE350" s="22"/>
      <c r="NF350" s="22"/>
      <c r="NG350" s="22"/>
      <c r="NH350" s="22"/>
      <c r="NI350" s="22"/>
      <c r="NJ350" s="22"/>
      <c r="NK350" s="22"/>
      <c r="NX350" s="18">
        <f t="shared" si="30"/>
        <v>1954.9405225124949</v>
      </c>
      <c r="NY350" t="str">
        <f t="shared" si="28"/>
        <v>Smaller</v>
      </c>
      <c r="NZ350" t="str">
        <f t="shared" si="29"/>
        <v>Small</v>
      </c>
    </row>
    <row r="351" spans="1:390">
      <c r="A351" s="1" t="s">
        <v>417</v>
      </c>
      <c r="B351" s="1" t="s">
        <v>418</v>
      </c>
      <c r="C351" s="32" t="s">
        <v>419</v>
      </c>
      <c r="D351" s="31" t="s">
        <v>393</v>
      </c>
      <c r="E351" s="1">
        <v>20090</v>
      </c>
      <c r="F351" s="1" t="s">
        <v>855</v>
      </c>
      <c r="G351" s="5">
        <v>13982.158285714202</v>
      </c>
      <c r="H351" s="71">
        <v>35351</v>
      </c>
      <c r="I351" s="73"/>
      <c r="J351" s="73">
        <v>55</v>
      </c>
      <c r="K351" s="73">
        <v>12</v>
      </c>
      <c r="L351" s="73"/>
      <c r="M351" s="73"/>
      <c r="N351" s="73"/>
      <c r="O351" s="73"/>
      <c r="P351" s="73"/>
      <c r="Q351" s="73"/>
      <c r="R351" s="73">
        <v>27</v>
      </c>
      <c r="S351" s="73"/>
      <c r="T351" s="73"/>
      <c r="U351" s="73">
        <v>56</v>
      </c>
      <c r="V351" s="73">
        <v>362</v>
      </c>
      <c r="W351" s="94" t="s">
        <v>769</v>
      </c>
      <c r="X351" s="94"/>
      <c r="Y351" s="94"/>
      <c r="Z351" s="94"/>
      <c r="AA351" s="94"/>
      <c r="AB351" s="94"/>
      <c r="AC351" s="95">
        <v>0</v>
      </c>
      <c r="AD351" s="73"/>
      <c r="AE351" s="73"/>
      <c r="AF351" s="95">
        <v>0</v>
      </c>
      <c r="AG351" s="95">
        <v>0</v>
      </c>
      <c r="AH351" s="95">
        <v>0</v>
      </c>
      <c r="AI351" s="95">
        <v>0</v>
      </c>
      <c r="AJ351" s="95"/>
      <c r="AK351" s="95"/>
      <c r="AL351" s="95">
        <v>108059</v>
      </c>
      <c r="AM351" s="95">
        <v>8000</v>
      </c>
      <c r="AN351" s="73"/>
      <c r="AO351" s="96">
        <v>116059</v>
      </c>
      <c r="AP351" s="73">
        <v>0</v>
      </c>
      <c r="AQ351" s="73"/>
      <c r="AR351" s="73"/>
      <c r="AS351" s="73">
        <v>0</v>
      </c>
      <c r="AT351" s="73">
        <v>0</v>
      </c>
      <c r="AU351" s="73">
        <v>0</v>
      </c>
      <c r="AV351" s="73">
        <v>4100</v>
      </c>
      <c r="AW351" s="73"/>
      <c r="AX351" s="73"/>
      <c r="AY351" s="73">
        <v>0</v>
      </c>
      <c r="AZ351" s="73">
        <v>0</v>
      </c>
      <c r="BA351" s="73"/>
      <c r="BB351" s="73">
        <v>4100</v>
      </c>
      <c r="BC351" s="73">
        <v>0</v>
      </c>
      <c r="BD351" s="73"/>
      <c r="BE351" s="73"/>
      <c r="BF351" s="73">
        <v>0</v>
      </c>
      <c r="BG351" s="73">
        <v>0</v>
      </c>
      <c r="BH351" s="73">
        <v>0</v>
      </c>
      <c r="BI351" s="73">
        <v>0</v>
      </c>
      <c r="BJ351" s="73"/>
      <c r="BK351" s="73"/>
      <c r="BL351" s="73">
        <v>23662</v>
      </c>
      <c r="BM351" s="73">
        <v>0</v>
      </c>
      <c r="BN351" s="73"/>
      <c r="BO351" s="73">
        <v>23662</v>
      </c>
      <c r="BP351" s="73">
        <v>0</v>
      </c>
      <c r="BQ351" s="73"/>
      <c r="BR351" s="73">
        <v>0</v>
      </c>
      <c r="BS351" s="73">
        <v>0</v>
      </c>
      <c r="BT351" s="73">
        <v>0</v>
      </c>
      <c r="BU351" s="73">
        <v>0</v>
      </c>
      <c r="BV351" s="73"/>
      <c r="BW351" s="2"/>
      <c r="BX351" s="2">
        <v>0</v>
      </c>
      <c r="BY351" s="2">
        <v>0</v>
      </c>
      <c r="BZ351" s="2">
        <v>0</v>
      </c>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v>0</v>
      </c>
      <c r="CZ351" s="2"/>
      <c r="DA351" s="2">
        <v>0</v>
      </c>
      <c r="DB351" s="2">
        <v>9312</v>
      </c>
      <c r="DC351" s="2">
        <v>0</v>
      </c>
      <c r="DD351" s="2"/>
      <c r="DE351" s="2"/>
      <c r="DF351" s="2">
        <v>32900</v>
      </c>
      <c r="DG351" s="2">
        <v>57234</v>
      </c>
      <c r="DH351" s="2">
        <v>0</v>
      </c>
      <c r="DI351" s="2">
        <v>99446</v>
      </c>
      <c r="DJ351" s="2"/>
      <c r="DK351" s="2"/>
      <c r="DL351" s="2"/>
      <c r="DM351" s="2"/>
      <c r="DN351" s="2"/>
      <c r="DO351" s="2"/>
      <c r="DP351" s="2"/>
      <c r="DQ351" s="2"/>
      <c r="DR351" s="2"/>
      <c r="DS351" s="2"/>
      <c r="DT351" s="2"/>
      <c r="DU351" s="2"/>
      <c r="DV351" s="73"/>
      <c r="DW351" s="73"/>
      <c r="DX351" s="2"/>
      <c r="DY351" s="2"/>
      <c r="DZ351" s="2"/>
      <c r="EA351" s="2"/>
      <c r="EB351" s="2"/>
      <c r="EC351" s="2"/>
      <c r="ED351" s="2"/>
      <c r="EE351" s="2"/>
      <c r="EF351" s="2"/>
      <c r="EG351" s="2"/>
      <c r="EH351" s="2"/>
      <c r="EI351" s="73"/>
      <c r="EJ351" s="2">
        <v>0</v>
      </c>
      <c r="EK351" s="2"/>
      <c r="EL351" s="2">
        <v>0</v>
      </c>
      <c r="EM351" s="2">
        <v>0</v>
      </c>
      <c r="EN351" s="2">
        <v>0</v>
      </c>
      <c r="EO351" s="2"/>
      <c r="EP351" s="2"/>
      <c r="EQ351" s="2">
        <v>0</v>
      </c>
      <c r="ER351" s="2">
        <v>0</v>
      </c>
      <c r="ES351" s="2">
        <v>0</v>
      </c>
      <c r="ET351" s="2">
        <v>0</v>
      </c>
      <c r="EU351" s="3"/>
      <c r="EV351" s="3"/>
      <c r="EW351" s="3"/>
      <c r="EX351" s="3"/>
      <c r="EY351" s="3"/>
      <c r="EZ351" s="3"/>
      <c r="FA351" s="5"/>
      <c r="FB351" s="5"/>
      <c r="FC351" s="5"/>
      <c r="FD351" s="5"/>
      <c r="FE351" s="5"/>
      <c r="FF351" s="5"/>
      <c r="FG351" s="5"/>
      <c r="FH351" s="5"/>
      <c r="FI351" s="5"/>
      <c r="FJ351" s="5"/>
      <c r="FK351" s="5"/>
      <c r="FL351" s="5"/>
      <c r="FM351" s="5"/>
      <c r="FN351" s="5"/>
      <c r="FO351" s="5"/>
      <c r="FP351" s="5"/>
      <c r="FQ351" s="5"/>
      <c r="FR351" s="5"/>
      <c r="FS351" s="5"/>
      <c r="FT351" s="2"/>
      <c r="FU351" s="2"/>
      <c r="FV351" s="2"/>
      <c r="FW351" s="2"/>
      <c r="FX351" s="2"/>
      <c r="FY351" s="2"/>
      <c r="FZ351" s="2"/>
      <c r="GA351" s="2"/>
      <c r="GB351" s="2"/>
      <c r="GC351" s="2"/>
      <c r="GD351" s="2"/>
      <c r="GE351" s="2">
        <v>0</v>
      </c>
      <c r="GF351" s="2"/>
      <c r="GG351" s="2">
        <v>0</v>
      </c>
      <c r="GH351" s="2">
        <v>0</v>
      </c>
      <c r="GI351" s="2">
        <v>0</v>
      </c>
      <c r="GJ351" s="2">
        <v>0</v>
      </c>
      <c r="GK351" s="2"/>
      <c r="GL351" s="2"/>
      <c r="GM351" s="2">
        <v>0</v>
      </c>
      <c r="GN351" s="2">
        <v>0</v>
      </c>
      <c r="GO351" s="2">
        <v>0</v>
      </c>
      <c r="GP351" s="2">
        <v>139721</v>
      </c>
      <c r="GQ351" s="2">
        <v>103546</v>
      </c>
      <c r="GR351" s="2">
        <v>243267</v>
      </c>
      <c r="GS351" s="1" t="s">
        <v>420</v>
      </c>
      <c r="GT351" s="1"/>
      <c r="GU351" s="1"/>
      <c r="GV351" s="1" t="s">
        <v>768</v>
      </c>
      <c r="GW351" s="1"/>
      <c r="GX351" s="1"/>
      <c r="GY351" s="1"/>
      <c r="GZ351" s="1"/>
      <c r="HA351" s="1"/>
      <c r="HB351" t="s">
        <v>770</v>
      </c>
      <c r="HC351" s="2">
        <v>1786</v>
      </c>
      <c r="HD351" s="2">
        <v>1147</v>
      </c>
      <c r="HE351" s="2">
        <v>19516</v>
      </c>
      <c r="HF351" s="2">
        <v>177</v>
      </c>
      <c r="HG351" s="2"/>
      <c r="HH351" s="2">
        <v>76937</v>
      </c>
      <c r="HI351" s="2"/>
      <c r="HJ351" s="2">
        <v>25</v>
      </c>
      <c r="HK351" s="2">
        <v>5651</v>
      </c>
      <c r="HL351" s="2">
        <v>2388</v>
      </c>
      <c r="HM351" s="2"/>
      <c r="HN351" s="2"/>
      <c r="HO351" s="2">
        <v>475</v>
      </c>
      <c r="HP351" s="2">
        <v>682</v>
      </c>
      <c r="HQ351" s="2">
        <v>28</v>
      </c>
      <c r="HR351" s="2">
        <v>25</v>
      </c>
      <c r="HS351" s="2"/>
      <c r="HT351" s="2"/>
      <c r="HU351" s="3">
        <v>17</v>
      </c>
      <c r="HV351" s="3"/>
      <c r="HW351" s="3"/>
      <c r="HX351" s="3"/>
      <c r="HY351" s="3"/>
      <c r="HZ351" s="3"/>
      <c r="IA351" s="3"/>
      <c r="IB351" s="3"/>
      <c r="IC351" s="3"/>
      <c r="ID351" s="3"/>
      <c r="IE351" s="3"/>
      <c r="IF351" s="65">
        <v>2.95</v>
      </c>
      <c r="IG351" s="3">
        <v>6.48</v>
      </c>
      <c r="IH351" s="3">
        <v>17.649999999999999</v>
      </c>
      <c r="II351" s="35">
        <f t="shared" si="27"/>
        <v>6.48</v>
      </c>
      <c r="IJ351" s="3"/>
      <c r="IK351" s="3">
        <v>13</v>
      </c>
      <c r="IL351" s="3">
        <v>11.17</v>
      </c>
      <c r="IM351" s="5">
        <v>17040</v>
      </c>
      <c r="IN351" s="1" t="s">
        <v>411</v>
      </c>
      <c r="IO351" s="71">
        <v>17907</v>
      </c>
      <c r="IP351" s="5">
        <v>66317</v>
      </c>
      <c r="IQ351" s="5">
        <v>26872</v>
      </c>
      <c r="IR351" s="5">
        <v>0</v>
      </c>
      <c r="IS351" s="5"/>
      <c r="IT351" s="5"/>
      <c r="IU351" s="5"/>
      <c r="IV351" s="5">
        <v>0</v>
      </c>
      <c r="IW351" s="5"/>
      <c r="IX351" s="5">
        <v>111096</v>
      </c>
      <c r="IY351" s="5"/>
      <c r="IZ351" s="5"/>
      <c r="JA351" s="5">
        <v>139</v>
      </c>
      <c r="JB351" s="5">
        <v>98</v>
      </c>
      <c r="JC351" s="5">
        <v>288</v>
      </c>
      <c r="JD351" s="5">
        <v>129</v>
      </c>
      <c r="JE351" s="5"/>
      <c r="JF351" s="5"/>
      <c r="JG351" s="5"/>
      <c r="JH351" s="5"/>
      <c r="JI351" s="5"/>
      <c r="JJ351" s="5"/>
      <c r="JK351" s="5"/>
      <c r="JL351" s="5"/>
      <c r="JM351" s="5"/>
      <c r="JN351" s="5"/>
      <c r="JO351" s="5"/>
      <c r="JP351" s="5"/>
      <c r="JQ351" s="5"/>
      <c r="JR351" s="5">
        <v>6022</v>
      </c>
      <c r="JS351" s="5"/>
      <c r="JT351" s="5"/>
      <c r="JU351" s="5">
        <v>315</v>
      </c>
      <c r="JV351" s="5"/>
      <c r="JW351" s="5"/>
      <c r="JX351" s="5"/>
      <c r="JY351" s="5"/>
      <c r="JZ351" s="5"/>
      <c r="KA351" s="5"/>
      <c r="KB351" s="5"/>
      <c r="KC351" s="5"/>
      <c r="KD351" s="5"/>
      <c r="KE351" s="5"/>
      <c r="KF351" s="5">
        <v>1</v>
      </c>
      <c r="KG351" s="5">
        <v>7</v>
      </c>
      <c r="KH351" s="5">
        <v>138</v>
      </c>
      <c r="KI351" s="5">
        <v>64</v>
      </c>
      <c r="KJ351" s="5">
        <v>54</v>
      </c>
      <c r="KK351" s="5">
        <v>54</v>
      </c>
      <c r="KL351" s="5">
        <v>4</v>
      </c>
      <c r="KM351" s="5">
        <v>0</v>
      </c>
      <c r="KN351" s="5"/>
      <c r="KO351" s="5"/>
      <c r="KP351" s="5"/>
      <c r="KQ351" s="5"/>
      <c r="KR351" s="5"/>
      <c r="KS351" s="5"/>
      <c r="KT351" s="5"/>
      <c r="KU351" s="5"/>
      <c r="KV351" s="5"/>
      <c r="KW351" s="5"/>
      <c r="KX351" s="5"/>
      <c r="KY351" s="5"/>
      <c r="KZ351" s="5"/>
      <c r="LA351" s="5"/>
      <c r="LB351" s="5"/>
      <c r="LC351" s="5"/>
      <c r="LD351" s="5"/>
      <c r="LE351" s="5"/>
      <c r="LF351" s="5"/>
      <c r="LG351" s="5"/>
      <c r="LH351" s="5"/>
      <c r="LI351" s="5"/>
      <c r="LJ351" s="5"/>
      <c r="LK351" s="5"/>
      <c r="LL351" s="5"/>
      <c r="LM351" s="5"/>
      <c r="LN351" s="5"/>
      <c r="LO351" s="5"/>
      <c r="LP351" s="5"/>
      <c r="LQ351" s="5"/>
      <c r="LR351" s="5"/>
      <c r="LS351" s="5"/>
      <c r="LT351" s="5"/>
      <c r="LU351" s="5"/>
      <c r="LV351" s="5"/>
      <c r="LW351" s="5"/>
      <c r="LX351" s="5"/>
      <c r="LY351" s="5"/>
      <c r="LZ351" s="5"/>
      <c r="MA351" s="5"/>
      <c r="MB351" s="5"/>
      <c r="MC351" s="5"/>
      <c r="MD351" s="5"/>
      <c r="ME351" s="5"/>
      <c r="MF351" s="5"/>
      <c r="MG351" s="5"/>
      <c r="MH351" s="5"/>
      <c r="MI351" s="5"/>
      <c r="MJ351" s="5"/>
      <c r="MK351" s="5"/>
      <c r="ML351" s="5"/>
      <c r="MM351" s="5"/>
      <c r="MN351" s="5"/>
      <c r="MO351" s="5">
        <v>4</v>
      </c>
      <c r="MP351" s="5">
        <v>0</v>
      </c>
      <c r="MQ351" s="5"/>
      <c r="MR351" s="5"/>
      <c r="MS351" s="22">
        <v>515961</v>
      </c>
      <c r="MT351" s="22"/>
      <c r="MU351" s="22">
        <v>5</v>
      </c>
      <c r="MV351" s="22"/>
      <c r="MW351" s="22"/>
      <c r="MX351" s="22"/>
      <c r="MY351" s="22"/>
      <c r="MZ351" s="22"/>
      <c r="NA351" s="22"/>
      <c r="NB351" s="22"/>
      <c r="NC351" s="22"/>
      <c r="ND351" s="22"/>
      <c r="NE351" s="22"/>
      <c r="NF351" s="22"/>
      <c r="NG351" s="22"/>
      <c r="NH351" s="22"/>
      <c r="NI351" s="22"/>
      <c r="NJ351" s="22"/>
      <c r="NK351" s="22"/>
      <c r="NX351" s="18">
        <f t="shared" si="30"/>
        <v>2157.7404761904631</v>
      </c>
      <c r="NY351" t="str">
        <f t="shared" si="28"/>
        <v>Larger</v>
      </c>
      <c r="NZ351" t="str">
        <f t="shared" si="29"/>
        <v>Medium</v>
      </c>
    </row>
    <row r="352" spans="1:390">
      <c r="A352" s="1" t="s">
        <v>495</v>
      </c>
      <c r="B352" s="1" t="s">
        <v>679</v>
      </c>
      <c r="C352" s="32" t="s">
        <v>680</v>
      </c>
      <c r="D352" s="1" t="s">
        <v>404</v>
      </c>
      <c r="E352" s="1">
        <v>20090</v>
      </c>
      <c r="F352" s="1" t="s">
        <v>855</v>
      </c>
      <c r="G352" s="5">
        <v>5285.5706666666729</v>
      </c>
      <c r="H352" s="71">
        <v>14825</v>
      </c>
      <c r="I352" s="73"/>
      <c r="J352" s="73">
        <v>13</v>
      </c>
      <c r="K352" s="73">
        <v>0</v>
      </c>
      <c r="L352" s="73"/>
      <c r="M352" s="73"/>
      <c r="N352" s="73"/>
      <c r="O352" s="73"/>
      <c r="P352" s="73"/>
      <c r="Q352" s="73"/>
      <c r="R352" s="73"/>
      <c r="S352" s="73"/>
      <c r="T352" s="73"/>
      <c r="U352" s="73">
        <v>0</v>
      </c>
      <c r="V352" s="73">
        <v>150</v>
      </c>
      <c r="W352" s="94">
        <v>11</v>
      </c>
      <c r="X352" s="94"/>
      <c r="Y352" s="94"/>
      <c r="Z352" s="94"/>
      <c r="AA352" s="94"/>
      <c r="AB352" s="94"/>
      <c r="AC352" s="95">
        <v>0</v>
      </c>
      <c r="AD352" s="73"/>
      <c r="AE352" s="73"/>
      <c r="AF352" s="95">
        <v>0</v>
      </c>
      <c r="AG352" s="95">
        <v>0</v>
      </c>
      <c r="AH352" s="95">
        <v>0</v>
      </c>
      <c r="AI352" s="95">
        <v>0</v>
      </c>
      <c r="AJ352" s="95"/>
      <c r="AK352" s="95"/>
      <c r="AL352" s="95">
        <v>0</v>
      </c>
      <c r="AM352" s="95">
        <v>0</v>
      </c>
      <c r="AN352" s="73"/>
      <c r="AO352" s="96">
        <v>0</v>
      </c>
      <c r="AP352" s="73">
        <v>0</v>
      </c>
      <c r="AQ352" s="73"/>
      <c r="AR352" s="73"/>
      <c r="AS352" s="73">
        <v>0</v>
      </c>
      <c r="AT352" s="73">
        <v>0</v>
      </c>
      <c r="AU352" s="73">
        <v>0</v>
      </c>
      <c r="AV352" s="73">
        <v>0</v>
      </c>
      <c r="AW352" s="73"/>
      <c r="AX352" s="73"/>
      <c r="AY352" s="73">
        <v>0</v>
      </c>
      <c r="AZ352" s="73">
        <v>0</v>
      </c>
      <c r="BA352" s="73"/>
      <c r="BB352" s="73">
        <v>0</v>
      </c>
      <c r="BC352" s="73">
        <v>0</v>
      </c>
      <c r="BD352" s="73"/>
      <c r="BE352" s="73"/>
      <c r="BF352" s="73">
        <v>0</v>
      </c>
      <c r="BG352" s="73">
        <v>0</v>
      </c>
      <c r="BH352" s="73">
        <v>0</v>
      </c>
      <c r="BI352" s="73">
        <v>0</v>
      </c>
      <c r="BJ352" s="73"/>
      <c r="BK352" s="73"/>
      <c r="BL352" s="73">
        <v>0</v>
      </c>
      <c r="BM352" s="73">
        <v>0</v>
      </c>
      <c r="BN352" s="73"/>
      <c r="BO352" s="73">
        <v>0</v>
      </c>
      <c r="BP352" s="73">
        <v>0</v>
      </c>
      <c r="BQ352" s="73"/>
      <c r="BR352" s="73">
        <v>0</v>
      </c>
      <c r="BS352" s="73">
        <v>0</v>
      </c>
      <c r="BT352" s="73">
        <v>0</v>
      </c>
      <c r="BU352" s="73">
        <v>0</v>
      </c>
      <c r="BV352" s="73"/>
      <c r="BW352" s="2"/>
      <c r="BX352" s="2">
        <v>0</v>
      </c>
      <c r="BY352" s="2">
        <v>0</v>
      </c>
      <c r="BZ352" s="2">
        <v>0</v>
      </c>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v>0</v>
      </c>
      <c r="CZ352" s="2"/>
      <c r="DA352" s="2">
        <v>0</v>
      </c>
      <c r="DB352" s="2">
        <v>0</v>
      </c>
      <c r="DC352" s="2">
        <v>0</v>
      </c>
      <c r="DD352" s="2"/>
      <c r="DE352" s="2"/>
      <c r="DF352" s="2">
        <v>44020</v>
      </c>
      <c r="DG352" s="2">
        <v>0</v>
      </c>
      <c r="DH352" s="2">
        <v>0</v>
      </c>
      <c r="DI352" s="2">
        <v>29709</v>
      </c>
      <c r="DJ352" s="2"/>
      <c r="DK352" s="2"/>
      <c r="DL352" s="2"/>
      <c r="DM352" s="2"/>
      <c r="DN352" s="2"/>
      <c r="DO352" s="2"/>
      <c r="DP352" s="2"/>
      <c r="DQ352" s="2"/>
      <c r="DR352" s="2"/>
      <c r="DS352" s="2"/>
      <c r="DT352" s="2"/>
      <c r="DU352" s="2"/>
      <c r="DV352" s="73"/>
      <c r="DW352" s="73"/>
      <c r="DX352" s="2"/>
      <c r="DY352" s="2"/>
      <c r="DZ352" s="2"/>
      <c r="EA352" s="2"/>
      <c r="EB352" s="2"/>
      <c r="EC352" s="2"/>
      <c r="ED352" s="2"/>
      <c r="EE352" s="2"/>
      <c r="EF352" s="2"/>
      <c r="EG352" s="2"/>
      <c r="EH352" s="2"/>
      <c r="EI352" s="73"/>
      <c r="EJ352" s="2">
        <v>0</v>
      </c>
      <c r="EK352" s="2"/>
      <c r="EL352" s="2">
        <v>0</v>
      </c>
      <c r="EM352" s="2">
        <v>0</v>
      </c>
      <c r="EN352" s="2">
        <v>0</v>
      </c>
      <c r="EO352" s="2"/>
      <c r="EP352" s="2"/>
      <c r="EQ352" s="2">
        <v>0</v>
      </c>
      <c r="ER352" s="2">
        <v>0</v>
      </c>
      <c r="ES352" s="2">
        <v>0</v>
      </c>
      <c r="ET352" s="2">
        <v>0</v>
      </c>
      <c r="EU352" s="3"/>
      <c r="EV352" s="3"/>
      <c r="EW352" s="3"/>
      <c r="EX352" s="3"/>
      <c r="EY352" s="3"/>
      <c r="EZ352" s="3"/>
      <c r="FA352" s="5"/>
      <c r="FB352" s="5"/>
      <c r="FC352" s="5"/>
      <c r="FD352" s="5"/>
      <c r="FE352" s="5"/>
      <c r="FF352" s="5"/>
      <c r="FG352" s="5"/>
      <c r="FH352" s="5"/>
      <c r="FI352" s="5"/>
      <c r="FJ352" s="5"/>
      <c r="FK352" s="5"/>
      <c r="FL352" s="5"/>
      <c r="FM352" s="5"/>
      <c r="FN352" s="5"/>
      <c r="FO352" s="5"/>
      <c r="FP352" s="5"/>
      <c r="FQ352" s="5"/>
      <c r="FR352" s="5"/>
      <c r="FS352" s="5"/>
      <c r="FT352" s="2"/>
      <c r="FU352" s="2"/>
      <c r="FV352" s="2"/>
      <c r="FW352" s="2"/>
      <c r="FX352" s="2"/>
      <c r="FY352" s="2"/>
      <c r="FZ352" s="2"/>
      <c r="GA352" s="2"/>
      <c r="GB352" s="2"/>
      <c r="GC352" s="2"/>
      <c r="GD352" s="2"/>
      <c r="GE352" s="2">
        <v>0</v>
      </c>
      <c r="GF352" s="2"/>
      <c r="GG352" s="2">
        <v>0</v>
      </c>
      <c r="GH352" s="2">
        <v>0</v>
      </c>
      <c r="GI352" s="2">
        <v>0</v>
      </c>
      <c r="GJ352" s="2">
        <v>0</v>
      </c>
      <c r="GK352" s="2"/>
      <c r="GL352" s="2"/>
      <c r="GM352" s="2">
        <v>0</v>
      </c>
      <c r="GN352" s="2">
        <v>0</v>
      </c>
      <c r="GO352" s="2">
        <v>0</v>
      </c>
      <c r="GP352" s="2"/>
      <c r="GQ352" s="2">
        <v>29709</v>
      </c>
      <c r="GR352" s="2">
        <v>29709</v>
      </c>
      <c r="GS352" s="1" t="s">
        <v>420</v>
      </c>
      <c r="GT352" s="1"/>
      <c r="GU352" s="1"/>
      <c r="GV352" s="1" t="s">
        <v>768</v>
      </c>
      <c r="GW352" t="s">
        <v>410</v>
      </c>
      <c r="GX352" s="1"/>
      <c r="HC352" s="2">
        <v>0</v>
      </c>
      <c r="HD352" s="2">
        <v>0</v>
      </c>
      <c r="HE352" s="2">
        <v>0</v>
      </c>
      <c r="HF352" s="2">
        <v>0</v>
      </c>
      <c r="HG352" s="2"/>
      <c r="HH352" s="2">
        <v>64950</v>
      </c>
      <c r="HI352" s="2"/>
      <c r="HJ352" s="2">
        <v>0</v>
      </c>
      <c r="HK352" s="2">
        <v>0</v>
      </c>
      <c r="HL352" s="2">
        <v>0</v>
      </c>
      <c r="HM352" s="2"/>
      <c r="HN352" s="2"/>
      <c r="HO352" s="2">
        <v>25</v>
      </c>
      <c r="HP352" s="2">
        <v>0</v>
      </c>
      <c r="HQ352" s="2">
        <v>31</v>
      </c>
      <c r="HR352" s="2">
        <v>0</v>
      </c>
      <c r="HS352" s="2"/>
      <c r="HT352" s="2"/>
      <c r="HU352" s="3">
        <v>3.25</v>
      </c>
      <c r="HV352" s="3"/>
      <c r="HW352" s="3"/>
      <c r="HX352" s="3"/>
      <c r="HY352" s="3"/>
      <c r="HZ352" s="3"/>
      <c r="IA352" s="3"/>
      <c r="IB352" s="3"/>
      <c r="IC352" s="3"/>
      <c r="ID352" s="3"/>
      <c r="IE352" s="3"/>
      <c r="IF352" s="65">
        <v>0.5</v>
      </c>
      <c r="IG352" s="3">
        <v>0.05</v>
      </c>
      <c r="IH352" s="3">
        <f>HX352+IG352</f>
        <v>0.05</v>
      </c>
      <c r="II352" s="35">
        <f t="shared" si="27"/>
        <v>0.05</v>
      </c>
      <c r="IJ352" s="3"/>
      <c r="IK352" s="3">
        <v>4</v>
      </c>
      <c r="IL352" s="3">
        <v>1</v>
      </c>
      <c r="IM352" s="5">
        <v>4945</v>
      </c>
      <c r="IN352" s="1" t="s">
        <v>400</v>
      </c>
      <c r="IO352" s="71">
        <v>434</v>
      </c>
      <c r="IP352" s="5">
        <v>18347</v>
      </c>
      <c r="IQ352" s="5">
        <v>5003</v>
      </c>
      <c r="IR352" s="5">
        <v>0</v>
      </c>
      <c r="IS352" s="5"/>
      <c r="IT352" s="5"/>
      <c r="IU352" s="5"/>
      <c r="IV352" s="5">
        <v>0</v>
      </c>
      <c r="IW352" s="5"/>
      <c r="IX352" s="5">
        <v>23784</v>
      </c>
      <c r="IY352" s="5"/>
      <c r="IZ352" s="5"/>
      <c r="JA352" s="5"/>
      <c r="JB352" s="5"/>
      <c r="JC352" s="5">
        <v>191</v>
      </c>
      <c r="JD352" s="5">
        <v>191</v>
      </c>
      <c r="JE352" s="5"/>
      <c r="JF352" s="5"/>
      <c r="JG352" s="5"/>
      <c r="JH352" s="5"/>
      <c r="JI352" s="5"/>
      <c r="JJ352" s="5"/>
      <c r="JK352" s="5"/>
      <c r="JL352" s="5"/>
      <c r="JM352" s="5"/>
      <c r="JN352" s="5"/>
      <c r="JO352" s="5"/>
      <c r="JP352" s="5"/>
      <c r="JQ352" s="5"/>
      <c r="JR352" s="5"/>
      <c r="JS352" s="5"/>
      <c r="JT352" s="5"/>
      <c r="JU352" s="5">
        <v>44</v>
      </c>
      <c r="JV352" s="5"/>
      <c r="JW352" s="5"/>
      <c r="JX352" s="5"/>
      <c r="JY352" s="5"/>
      <c r="JZ352" s="5"/>
      <c r="KA352" s="5"/>
      <c r="KB352" s="5"/>
      <c r="KC352" s="5"/>
      <c r="KD352" s="5"/>
      <c r="KE352" s="5"/>
      <c r="KF352" s="5">
        <v>1</v>
      </c>
      <c r="KG352" s="5">
        <v>1</v>
      </c>
      <c r="KH352" s="5">
        <v>20</v>
      </c>
      <c r="KI352" s="5">
        <v>56</v>
      </c>
      <c r="KJ352" s="5">
        <v>55</v>
      </c>
      <c r="KK352" s="5">
        <v>52</v>
      </c>
      <c r="KL352" s="5">
        <v>4</v>
      </c>
      <c r="KM352" s="5">
        <v>0</v>
      </c>
      <c r="KN352" s="5"/>
      <c r="KO352" s="5"/>
      <c r="KP352" s="5"/>
      <c r="KQ352" s="5"/>
      <c r="KR352" s="5"/>
      <c r="KS352" s="5"/>
      <c r="KT352" s="5"/>
      <c r="KU352" s="5"/>
      <c r="KV352" s="5"/>
      <c r="KW352" s="5"/>
      <c r="KX352" s="5"/>
      <c r="KY352" s="5"/>
      <c r="KZ352" s="5"/>
      <c r="LA352" s="5"/>
      <c r="LB352" s="5"/>
      <c r="LC352" s="5"/>
      <c r="LD352" s="5"/>
      <c r="LE352" s="5"/>
      <c r="LF352" s="5"/>
      <c r="LG352" s="5"/>
      <c r="LH352" s="5"/>
      <c r="LI352" s="5"/>
      <c r="LJ352" s="5"/>
      <c r="LK352" s="5"/>
      <c r="LL352" s="5"/>
      <c r="LM352" s="5"/>
      <c r="LN352" s="5"/>
      <c r="LO352" s="5"/>
      <c r="LP352" s="5"/>
      <c r="LQ352" s="5"/>
      <c r="LR352" s="5"/>
      <c r="LS352" s="5"/>
      <c r="LT352" s="5"/>
      <c r="LU352" s="5"/>
      <c r="LV352" s="5"/>
      <c r="LW352" s="5"/>
      <c r="LX352" s="5"/>
      <c r="LY352" s="5"/>
      <c r="LZ352" s="5"/>
      <c r="MA352" s="5"/>
      <c r="MB352" s="5"/>
      <c r="MC352" s="5"/>
      <c r="MD352" s="5"/>
      <c r="ME352" s="5"/>
      <c r="MF352" s="5"/>
      <c r="MG352" s="5"/>
      <c r="MH352" s="5"/>
      <c r="MI352" s="5"/>
      <c r="MJ352" s="5"/>
      <c r="MK352" s="5"/>
      <c r="ML352" s="5"/>
      <c r="MM352" s="5"/>
      <c r="MN352" s="5"/>
      <c r="MO352" s="5">
        <v>4</v>
      </c>
      <c r="MP352" s="5">
        <v>0</v>
      </c>
      <c r="MQ352" s="5"/>
      <c r="MR352" s="5"/>
      <c r="MS352" s="22">
        <v>48509</v>
      </c>
      <c r="MT352" s="22"/>
      <c r="MU352" s="22">
        <v>0</v>
      </c>
      <c r="MV352" s="22"/>
      <c r="MW352" s="22"/>
      <c r="MX352" s="22"/>
      <c r="MY352" s="22"/>
      <c r="MZ352" s="22"/>
      <c r="NA352" s="22"/>
      <c r="NB352" s="22"/>
      <c r="NC352" s="22"/>
      <c r="ND352" s="22"/>
      <c r="NE352" s="22"/>
      <c r="NF352" s="22"/>
      <c r="NG352" s="22"/>
      <c r="NH352" s="22"/>
      <c r="NI352" s="22"/>
      <c r="NJ352" s="22"/>
      <c r="NK352" s="22"/>
      <c r="NX352" s="18">
        <f t="shared" si="30"/>
        <v>105711.41333333345</v>
      </c>
      <c r="NY352" t="str">
        <f t="shared" si="28"/>
        <v>Smaller</v>
      </c>
      <c r="NZ352" t="str">
        <f t="shared" si="29"/>
        <v>Small</v>
      </c>
    </row>
    <row r="353" spans="1:390">
      <c r="A353" s="1" t="s">
        <v>495</v>
      </c>
      <c r="B353" s="1" t="s">
        <v>618</v>
      </c>
      <c r="C353" s="32" t="s">
        <v>619</v>
      </c>
      <c r="D353" s="1" t="s">
        <v>404</v>
      </c>
      <c r="E353" s="1">
        <v>20090</v>
      </c>
      <c r="F353" s="1" t="s">
        <v>855</v>
      </c>
      <c r="G353" s="5">
        <v>12657.998666666743</v>
      </c>
      <c r="H353" s="71">
        <v>12480</v>
      </c>
      <c r="I353" s="73"/>
      <c r="J353" s="73">
        <v>54</v>
      </c>
      <c r="K353" s="73">
        <v>0</v>
      </c>
      <c r="L353" s="73"/>
      <c r="M353" s="73"/>
      <c r="N353" s="73"/>
      <c r="O353" s="73"/>
      <c r="P353" s="73"/>
      <c r="Q353" s="73"/>
      <c r="R353" s="73">
        <v>0</v>
      </c>
      <c r="S353" s="73"/>
      <c r="T353" s="73"/>
      <c r="U353" s="73">
        <v>0</v>
      </c>
      <c r="V353" s="73">
        <v>93</v>
      </c>
      <c r="W353" s="94">
        <v>0</v>
      </c>
      <c r="X353" s="94"/>
      <c r="Y353" s="94"/>
      <c r="Z353" s="94"/>
      <c r="AA353" s="94"/>
      <c r="AB353" s="94"/>
      <c r="AC353" s="95">
        <v>0</v>
      </c>
      <c r="AD353" s="73"/>
      <c r="AE353" s="73"/>
      <c r="AF353" s="95"/>
      <c r="AG353" s="95">
        <v>27866</v>
      </c>
      <c r="AH353" s="95"/>
      <c r="AI353" s="95"/>
      <c r="AJ353" s="95"/>
      <c r="AK353" s="95"/>
      <c r="AL353" s="95"/>
      <c r="AM353" s="95"/>
      <c r="AN353" s="73"/>
      <c r="AO353" s="96">
        <v>27866</v>
      </c>
      <c r="AP353" s="73"/>
      <c r="AQ353" s="73"/>
      <c r="AR353" s="73"/>
      <c r="AS353" s="73"/>
      <c r="AT353" s="73"/>
      <c r="AU353" s="73"/>
      <c r="AV353" s="73">
        <v>4280</v>
      </c>
      <c r="AW353" s="73"/>
      <c r="AX353" s="73"/>
      <c r="AY353" s="73"/>
      <c r="AZ353" s="73"/>
      <c r="BA353" s="73"/>
      <c r="BB353" s="73">
        <v>4280</v>
      </c>
      <c r="BC353" s="73"/>
      <c r="BD353" s="73"/>
      <c r="BE353" s="73"/>
      <c r="BF353" s="73"/>
      <c r="BG353" s="73">
        <v>46246</v>
      </c>
      <c r="BH353" s="73"/>
      <c r="BI353" s="73"/>
      <c r="BJ353" s="73"/>
      <c r="BK353" s="73"/>
      <c r="BL353" s="73"/>
      <c r="BM353" s="73"/>
      <c r="BN353" s="73"/>
      <c r="BO353" s="73">
        <v>46246</v>
      </c>
      <c r="BP353" s="73"/>
      <c r="BQ353" s="73"/>
      <c r="BR353" s="73"/>
      <c r="BS353" s="73"/>
      <c r="BT353" s="73"/>
      <c r="BU353" s="73"/>
      <c r="BV353" s="73"/>
      <c r="BW353" s="2"/>
      <c r="BX353" s="2"/>
      <c r="BY353" s="2"/>
      <c r="BZ353" s="2">
        <v>0</v>
      </c>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v>5266</v>
      </c>
      <c r="DC353" s="2"/>
      <c r="DD353" s="2"/>
      <c r="DE353" s="2"/>
      <c r="DF353" s="2">
        <v>44745</v>
      </c>
      <c r="DG353" s="2"/>
      <c r="DH353" s="2">
        <v>61900</v>
      </c>
      <c r="DI353" s="2">
        <v>111911</v>
      </c>
      <c r="DJ353" s="2"/>
      <c r="DK353" s="2"/>
      <c r="DL353" s="2"/>
      <c r="DM353" s="2"/>
      <c r="DN353" s="2"/>
      <c r="DO353" s="2"/>
      <c r="DP353" s="2"/>
      <c r="DQ353" s="2"/>
      <c r="DR353" s="2"/>
      <c r="DS353" s="2"/>
      <c r="DT353" s="2"/>
      <c r="DU353" s="2"/>
      <c r="DV353" s="73"/>
      <c r="DW353" s="73"/>
      <c r="DX353" s="2"/>
      <c r="DY353" s="2"/>
      <c r="DZ353" s="2"/>
      <c r="EA353" s="2"/>
      <c r="EB353" s="2"/>
      <c r="EC353" s="2"/>
      <c r="ED353" s="2"/>
      <c r="EE353" s="2"/>
      <c r="EF353" s="2"/>
      <c r="EG353" s="2"/>
      <c r="EH353" s="2"/>
      <c r="EI353" s="73"/>
      <c r="EJ353" s="2"/>
      <c r="EK353" s="2"/>
      <c r="EL353" s="2"/>
      <c r="EM353" s="2"/>
      <c r="EN353" s="2"/>
      <c r="EO353" s="2"/>
      <c r="EP353" s="2"/>
      <c r="EQ353" s="2"/>
      <c r="ER353" s="2"/>
      <c r="ES353" s="2"/>
      <c r="ET353" s="2">
        <v>0</v>
      </c>
      <c r="EU353" s="3"/>
      <c r="EV353" s="3"/>
      <c r="EW353" s="3"/>
      <c r="EX353" s="3"/>
      <c r="EY353" s="3"/>
      <c r="EZ353" s="3"/>
      <c r="FA353" s="5"/>
      <c r="FB353" s="5"/>
      <c r="FC353" s="5"/>
      <c r="FD353" s="5"/>
      <c r="FE353" s="5"/>
      <c r="FF353" s="5"/>
      <c r="FG353" s="5"/>
      <c r="FH353" s="5"/>
      <c r="FI353" s="5"/>
      <c r="FJ353" s="5"/>
      <c r="FK353" s="5"/>
      <c r="FL353" s="5"/>
      <c r="FM353" s="5"/>
      <c r="FN353" s="5"/>
      <c r="FO353" s="5"/>
      <c r="FP353" s="5"/>
      <c r="FQ353" s="5"/>
      <c r="FR353" s="5"/>
      <c r="FS353" s="5"/>
      <c r="FT353" s="2"/>
      <c r="FU353" s="2"/>
      <c r="FV353" s="2"/>
      <c r="FW353" s="2"/>
      <c r="FX353" s="2"/>
      <c r="FY353" s="2"/>
      <c r="FZ353" s="2"/>
      <c r="GA353" s="2"/>
      <c r="GB353" s="2"/>
      <c r="GC353" s="2"/>
      <c r="GD353" s="2"/>
      <c r="GE353" s="2"/>
      <c r="GF353" s="2"/>
      <c r="GG353" s="2"/>
      <c r="GH353" s="2"/>
      <c r="GI353" s="2"/>
      <c r="GJ353" s="2"/>
      <c r="GK353" s="2"/>
      <c r="GL353" s="2"/>
      <c r="GM353" s="2"/>
      <c r="GN353" s="2"/>
      <c r="GO353" s="2">
        <v>0</v>
      </c>
      <c r="GP353" s="2">
        <v>74112</v>
      </c>
      <c r="GQ353" s="2">
        <v>116191</v>
      </c>
      <c r="GR353" s="2">
        <v>190303</v>
      </c>
      <c r="GS353" s="1" t="s">
        <v>395</v>
      </c>
      <c r="GT353" s="1"/>
      <c r="GU353" s="1"/>
      <c r="GV353" s="1" t="s">
        <v>768</v>
      </c>
      <c r="GW353" s="1"/>
      <c r="GX353" s="1"/>
      <c r="GY353" t="s">
        <v>405</v>
      </c>
      <c r="HC353" s="2">
        <v>1473</v>
      </c>
      <c r="HD353" s="2">
        <v>0</v>
      </c>
      <c r="HE353" s="2">
        <v>14887</v>
      </c>
      <c r="HF353" s="2">
        <v>207</v>
      </c>
      <c r="HG353" s="2"/>
      <c r="HH353" s="2">
        <v>104721</v>
      </c>
      <c r="HI353" s="2"/>
      <c r="HJ353" s="2">
        <v>0</v>
      </c>
      <c r="HK353" s="2">
        <v>2735</v>
      </c>
      <c r="HL353" s="2">
        <v>1709</v>
      </c>
      <c r="HM353" s="2"/>
      <c r="HN353" s="2"/>
      <c r="HO353" s="2">
        <v>304</v>
      </c>
      <c r="HP353" s="2">
        <v>304</v>
      </c>
      <c r="HQ353" s="2">
        <v>129</v>
      </c>
      <c r="HR353" s="2">
        <v>0</v>
      </c>
      <c r="HS353" s="2"/>
      <c r="HT353" s="2"/>
      <c r="HU353" s="3">
        <v>5.6</v>
      </c>
      <c r="HV353" s="3"/>
      <c r="HW353" s="3"/>
      <c r="HX353" s="3"/>
      <c r="HY353" s="3"/>
      <c r="HZ353" s="3"/>
      <c r="IA353" s="3"/>
      <c r="IB353" s="3"/>
      <c r="IC353" s="3"/>
      <c r="ID353" s="3"/>
      <c r="IE353" s="3"/>
      <c r="IF353" s="65">
        <v>2.5</v>
      </c>
      <c r="IG353" s="3">
        <v>5.6</v>
      </c>
      <c r="IH353" s="3">
        <v>12.6</v>
      </c>
      <c r="II353" s="35">
        <f t="shared" si="27"/>
        <v>5.6</v>
      </c>
      <c r="IJ353" s="3"/>
      <c r="IK353" s="3">
        <v>7</v>
      </c>
      <c r="IL353" s="3">
        <v>7</v>
      </c>
      <c r="IM353" s="5">
        <v>15344</v>
      </c>
      <c r="IN353" s="1" t="s">
        <v>411</v>
      </c>
      <c r="IO353" s="71">
        <v>22611</v>
      </c>
      <c r="IP353" s="5">
        <v>10596</v>
      </c>
      <c r="IQ353" s="5">
        <v>13761</v>
      </c>
      <c r="IR353" s="5"/>
      <c r="IS353" s="5"/>
      <c r="IT353" s="5"/>
      <c r="IU353" s="5"/>
      <c r="IV353" s="5">
        <v>443</v>
      </c>
      <c r="IW353" s="5"/>
      <c r="IX353" s="5">
        <v>47411</v>
      </c>
      <c r="IY353" s="5"/>
      <c r="IZ353" s="5"/>
      <c r="JA353" s="5">
        <v>49</v>
      </c>
      <c r="JB353" s="5">
        <v>47</v>
      </c>
      <c r="JC353" s="5">
        <v>102</v>
      </c>
      <c r="JD353" s="5">
        <v>101</v>
      </c>
      <c r="JE353" s="5"/>
      <c r="JF353" s="5"/>
      <c r="JG353" s="5"/>
      <c r="JH353" s="5"/>
      <c r="JI353" s="5"/>
      <c r="JJ353" s="5"/>
      <c r="JK353" s="5"/>
      <c r="JL353" s="5"/>
      <c r="JM353" s="5"/>
      <c r="JN353" s="5"/>
      <c r="JO353" s="5"/>
      <c r="JP353" s="5"/>
      <c r="JQ353" s="5"/>
      <c r="JR353" s="5">
        <v>1827</v>
      </c>
      <c r="JS353" s="5"/>
      <c r="JT353" s="5"/>
      <c r="JU353" s="5">
        <v>58</v>
      </c>
      <c r="JV353" s="5"/>
      <c r="JW353" s="5"/>
      <c r="JX353" s="5"/>
      <c r="JY353" s="5"/>
      <c r="JZ353" s="5"/>
      <c r="KA353" s="5"/>
      <c r="KB353" s="5"/>
      <c r="KC353" s="5"/>
      <c r="KD353" s="5"/>
      <c r="KE353" s="5"/>
      <c r="KF353" s="5">
        <v>1</v>
      </c>
      <c r="KG353" s="5">
        <v>2</v>
      </c>
      <c r="KH353" s="5">
        <v>43</v>
      </c>
      <c r="KI353" s="5">
        <v>64.5</v>
      </c>
      <c r="KJ353" s="5">
        <v>44</v>
      </c>
      <c r="KK353" s="5">
        <v>44</v>
      </c>
      <c r="KL353" s="5">
        <v>6</v>
      </c>
      <c r="KM353" s="5">
        <v>0</v>
      </c>
      <c r="KN353" s="5"/>
      <c r="KO353" s="5"/>
      <c r="KP353" s="5"/>
      <c r="KQ353" s="5"/>
      <c r="KR353" s="5"/>
      <c r="KS353" s="5"/>
      <c r="KT353" s="5"/>
      <c r="KU353" s="5"/>
      <c r="KV353" s="5"/>
      <c r="KW353" s="5"/>
      <c r="KX353" s="5"/>
      <c r="KY353" s="5"/>
      <c r="KZ353" s="5"/>
      <c r="LA353" s="5"/>
      <c r="LB353" s="5"/>
      <c r="LC353" s="5"/>
      <c r="LD353" s="5"/>
      <c r="LE353" s="5"/>
      <c r="LF353" s="5"/>
      <c r="LG353" s="5"/>
      <c r="LH353" s="5"/>
      <c r="LI353" s="5"/>
      <c r="LJ353" s="5"/>
      <c r="LK353" s="5"/>
      <c r="LL353" s="5"/>
      <c r="LM353" s="5"/>
      <c r="LN353" s="5"/>
      <c r="LO353" s="5"/>
      <c r="LP353" s="5"/>
      <c r="LQ353" s="5"/>
      <c r="LR353" s="5"/>
      <c r="LS353" s="5"/>
      <c r="LT353" s="5"/>
      <c r="LU353" s="5"/>
      <c r="LV353" s="5"/>
      <c r="LW353" s="5"/>
      <c r="LX353" s="5"/>
      <c r="LY353" s="5"/>
      <c r="LZ353" s="5"/>
      <c r="MA353" s="5"/>
      <c r="MB353" s="5"/>
      <c r="MC353" s="5"/>
      <c r="MD353" s="5"/>
      <c r="ME353" s="5"/>
      <c r="MF353" s="5"/>
      <c r="MG353" s="5"/>
      <c r="MH353" s="5"/>
      <c r="MI353" s="5"/>
      <c r="MJ353" s="5"/>
      <c r="MK353" s="5"/>
      <c r="ML353" s="5"/>
      <c r="MM353" s="5"/>
      <c r="MN353" s="5"/>
      <c r="MO353" s="5">
        <v>6</v>
      </c>
      <c r="MP353" s="5">
        <v>0</v>
      </c>
      <c r="MQ353" s="5"/>
      <c r="MR353" s="5"/>
      <c r="MS353" s="22">
        <v>155675</v>
      </c>
      <c r="MT353" s="22"/>
      <c r="MU353" s="22">
        <v>0</v>
      </c>
      <c r="MV353" s="22"/>
      <c r="MW353" s="22"/>
      <c r="MX353" s="22"/>
      <c r="MY353" s="22"/>
      <c r="MZ353" s="22"/>
      <c r="NA353" s="22"/>
      <c r="NB353" s="22"/>
      <c r="NC353" s="22"/>
      <c r="ND353" s="22"/>
      <c r="NE353" s="22"/>
      <c r="NF353" s="22"/>
      <c r="NG353" s="22"/>
      <c r="NH353" s="22"/>
      <c r="NI353" s="22"/>
      <c r="NJ353" s="22"/>
      <c r="NK353" s="22"/>
      <c r="NX353" s="18">
        <f t="shared" si="30"/>
        <v>2260.3569047619185</v>
      </c>
      <c r="NY353" t="str">
        <f t="shared" si="28"/>
        <v>Mid-range</v>
      </c>
      <c r="NZ353" t="str">
        <f t="shared" si="29"/>
        <v>Medium</v>
      </c>
    </row>
    <row r="354" spans="1:390">
      <c r="A354" s="1" t="s">
        <v>773</v>
      </c>
      <c r="B354" s="1" t="s">
        <v>701</v>
      </c>
      <c r="C354" s="32" t="s">
        <v>702</v>
      </c>
      <c r="D354" s="31" t="s">
        <v>393</v>
      </c>
      <c r="E354" s="1">
        <v>20090</v>
      </c>
      <c r="F354" s="1" t="s">
        <v>855</v>
      </c>
      <c r="G354" s="5">
        <v>6508.8483809523232</v>
      </c>
      <c r="H354" s="71">
        <v>54000</v>
      </c>
      <c r="I354" s="73"/>
      <c r="J354" s="73">
        <v>140</v>
      </c>
      <c r="K354" s="73">
        <v>5</v>
      </c>
      <c r="L354" s="73"/>
      <c r="M354" s="73"/>
      <c r="N354" s="73"/>
      <c r="O354" s="73"/>
      <c r="P354" s="73"/>
      <c r="Q354" s="73"/>
      <c r="R354" s="73">
        <v>52</v>
      </c>
      <c r="S354" s="73"/>
      <c r="T354" s="73"/>
      <c r="U354" s="73">
        <v>30</v>
      </c>
      <c r="V354" s="73">
        <v>685</v>
      </c>
      <c r="W354" s="94" t="s">
        <v>774</v>
      </c>
      <c r="X354" s="94"/>
      <c r="Y354" s="94"/>
      <c r="Z354" s="94"/>
      <c r="AA354" s="94"/>
      <c r="AB354" s="94"/>
      <c r="AC354" s="95">
        <v>0</v>
      </c>
      <c r="AD354" s="73"/>
      <c r="AE354" s="73"/>
      <c r="AF354" s="95">
        <v>0</v>
      </c>
      <c r="AG354" s="95">
        <v>0</v>
      </c>
      <c r="AH354" s="95">
        <v>0</v>
      </c>
      <c r="AI354" s="95">
        <v>0</v>
      </c>
      <c r="AJ354" s="95"/>
      <c r="AK354" s="95"/>
      <c r="AL354" s="95">
        <v>68793</v>
      </c>
      <c r="AM354" s="95">
        <v>0</v>
      </c>
      <c r="AN354" s="73"/>
      <c r="AO354" s="96">
        <v>68739</v>
      </c>
      <c r="AP354" s="73">
        <v>0</v>
      </c>
      <c r="AQ354" s="73"/>
      <c r="AR354" s="73"/>
      <c r="AS354" s="73">
        <v>0</v>
      </c>
      <c r="AT354" s="73">
        <v>0</v>
      </c>
      <c r="AU354" s="73">
        <v>0</v>
      </c>
      <c r="AV354" s="73">
        <v>0</v>
      </c>
      <c r="AW354" s="73"/>
      <c r="AX354" s="73"/>
      <c r="AY354" s="73">
        <v>26611</v>
      </c>
      <c r="AZ354" s="73">
        <v>0</v>
      </c>
      <c r="BA354" s="73"/>
      <c r="BB354" s="73">
        <v>26611</v>
      </c>
      <c r="BC354" s="73">
        <v>0</v>
      </c>
      <c r="BD354" s="73"/>
      <c r="BE354" s="73"/>
      <c r="BF354" s="73">
        <v>0</v>
      </c>
      <c r="BG354" s="73">
        <v>0</v>
      </c>
      <c r="BH354" s="73">
        <v>0</v>
      </c>
      <c r="BI354" s="73">
        <v>0</v>
      </c>
      <c r="BJ354" s="73"/>
      <c r="BK354" s="73"/>
      <c r="BL354" s="73">
        <v>17210</v>
      </c>
      <c r="BM354" s="73">
        <v>0</v>
      </c>
      <c r="BN354" s="73"/>
      <c r="BO354" s="73">
        <v>17210</v>
      </c>
      <c r="BP354" s="73">
        <v>0</v>
      </c>
      <c r="BQ354" s="73"/>
      <c r="BR354" s="73">
        <v>0</v>
      </c>
      <c r="BS354" s="73">
        <v>0</v>
      </c>
      <c r="BT354" s="73">
        <v>0</v>
      </c>
      <c r="BU354" s="73">
        <v>0</v>
      </c>
      <c r="BV354" s="73"/>
      <c r="BW354" s="2"/>
      <c r="BX354" s="2">
        <v>0</v>
      </c>
      <c r="BY354" s="2">
        <v>0</v>
      </c>
      <c r="BZ354" s="2">
        <v>0</v>
      </c>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v>0</v>
      </c>
      <c r="CZ354" s="2"/>
      <c r="DA354" s="2">
        <v>0</v>
      </c>
      <c r="DB354" s="2">
        <v>0</v>
      </c>
      <c r="DC354" s="2">
        <v>0</v>
      </c>
      <c r="DD354" s="2"/>
      <c r="DE354" s="2"/>
      <c r="DF354" s="2">
        <v>0</v>
      </c>
      <c r="DG354" s="2">
        <v>87289</v>
      </c>
      <c r="DH354" s="2">
        <v>0</v>
      </c>
      <c r="DI354" s="2">
        <v>87289</v>
      </c>
      <c r="DJ354" s="2"/>
      <c r="DK354" s="2"/>
      <c r="DL354" s="2"/>
      <c r="DM354" s="2"/>
      <c r="DN354" s="2"/>
      <c r="DO354" s="2"/>
      <c r="DP354" s="2"/>
      <c r="DQ354" s="2"/>
      <c r="DR354" s="2"/>
      <c r="DS354" s="2"/>
      <c r="DT354" s="2"/>
      <c r="DU354" s="2"/>
      <c r="DV354" s="73"/>
      <c r="DW354" s="73"/>
      <c r="DX354" s="2"/>
      <c r="DY354" s="2"/>
      <c r="DZ354" s="2"/>
      <c r="EA354" s="2"/>
      <c r="EB354" s="2"/>
      <c r="EC354" s="2"/>
      <c r="ED354" s="2"/>
      <c r="EE354" s="2"/>
      <c r="EF354" s="2"/>
      <c r="EG354" s="2"/>
      <c r="EH354" s="2"/>
      <c r="EI354" s="73"/>
      <c r="EJ354" s="2">
        <v>0</v>
      </c>
      <c r="EK354" s="2"/>
      <c r="EL354" s="2">
        <v>0</v>
      </c>
      <c r="EM354" s="2">
        <v>0</v>
      </c>
      <c r="EN354" s="2">
        <v>0</v>
      </c>
      <c r="EO354" s="2"/>
      <c r="EP354" s="2"/>
      <c r="EQ354" s="2">
        <v>24507</v>
      </c>
      <c r="ER354" s="2">
        <v>0</v>
      </c>
      <c r="ES354" s="2">
        <v>0</v>
      </c>
      <c r="ET354" s="2">
        <v>24507</v>
      </c>
      <c r="EU354" s="3"/>
      <c r="EV354" s="3"/>
      <c r="EW354" s="3"/>
      <c r="EX354" s="3"/>
      <c r="EY354" s="3"/>
      <c r="EZ354" s="3"/>
      <c r="FA354" s="5"/>
      <c r="FB354" s="5"/>
      <c r="FC354" s="5"/>
      <c r="FD354" s="5"/>
      <c r="FE354" s="5"/>
      <c r="FF354" s="5"/>
      <c r="FG354" s="5"/>
      <c r="FH354" s="5"/>
      <c r="FI354" s="5"/>
      <c r="FJ354" s="5"/>
      <c r="FK354" s="5"/>
      <c r="FL354" s="5"/>
      <c r="FM354" s="5"/>
      <c r="FN354" s="5"/>
      <c r="FO354" s="5"/>
      <c r="FP354" s="5"/>
      <c r="FQ354" s="5"/>
      <c r="FR354" s="5"/>
      <c r="FS354" s="5"/>
      <c r="FT354" s="2"/>
      <c r="FU354" s="2"/>
      <c r="FV354" s="2"/>
      <c r="FW354" s="2"/>
      <c r="FX354" s="2"/>
      <c r="FY354" s="2"/>
      <c r="FZ354" s="2"/>
      <c r="GA354" s="2"/>
      <c r="GB354" s="2"/>
      <c r="GC354" s="2"/>
      <c r="GD354" s="2"/>
      <c r="GE354" s="2">
        <v>0</v>
      </c>
      <c r="GF354" s="2"/>
      <c r="GG354" s="2">
        <v>0</v>
      </c>
      <c r="GH354" s="2">
        <v>0</v>
      </c>
      <c r="GI354" s="2">
        <v>0</v>
      </c>
      <c r="GJ354" s="2">
        <v>0</v>
      </c>
      <c r="GK354" s="2"/>
      <c r="GL354" s="2"/>
      <c r="GM354" s="2">
        <v>0</v>
      </c>
      <c r="GN354" s="2">
        <v>0</v>
      </c>
      <c r="GO354" s="2">
        <v>0</v>
      </c>
      <c r="GP354" s="2">
        <v>85949</v>
      </c>
      <c r="GQ354" s="2">
        <v>138407</v>
      </c>
      <c r="GR354" s="2">
        <v>224356</v>
      </c>
      <c r="GS354" s="1"/>
      <c r="GT354" s="1" t="s">
        <v>775</v>
      </c>
      <c r="GU354" s="1" t="s">
        <v>439</v>
      </c>
      <c r="GV354" s="1" t="s">
        <v>768</v>
      </c>
      <c r="GW354" s="1"/>
      <c r="GX354" t="s">
        <v>459</v>
      </c>
      <c r="HC354" s="2">
        <v>1533</v>
      </c>
      <c r="HD354" s="2">
        <v>6593</v>
      </c>
      <c r="HE354" s="2">
        <v>25213</v>
      </c>
      <c r="HF354" s="2">
        <v>153</v>
      </c>
      <c r="HG354" s="2"/>
      <c r="HH354" s="2">
        <v>64113</v>
      </c>
      <c r="HI354" s="2"/>
      <c r="HJ354" s="2">
        <v>688</v>
      </c>
      <c r="HK354" s="2">
        <v>2764</v>
      </c>
      <c r="HL354" s="2">
        <v>1939</v>
      </c>
      <c r="HM354" s="2"/>
      <c r="HN354" s="2"/>
      <c r="HO354" s="2">
        <v>264</v>
      </c>
      <c r="HP354" s="2">
        <v>304</v>
      </c>
      <c r="HQ354" s="2">
        <v>0</v>
      </c>
      <c r="HR354" s="2">
        <v>1074</v>
      </c>
      <c r="HS354" s="2"/>
      <c r="HT354" s="2"/>
      <c r="HU354" s="3">
        <v>14</v>
      </c>
      <c r="HV354" s="3"/>
      <c r="HW354" s="3"/>
      <c r="HX354" s="3"/>
      <c r="HY354" s="3"/>
      <c r="HZ354" s="3"/>
      <c r="IA354" s="3"/>
      <c r="IB354" s="3"/>
      <c r="IC354" s="3"/>
      <c r="ID354" s="3"/>
      <c r="IE354" s="3"/>
      <c r="IF354" s="65">
        <v>7</v>
      </c>
      <c r="IG354" s="3">
        <v>7.79</v>
      </c>
      <c r="IH354" s="3">
        <v>14.690000000000001</v>
      </c>
      <c r="II354" s="35">
        <f t="shared" si="27"/>
        <v>7.79</v>
      </c>
      <c r="IJ354" s="3"/>
      <c r="IK354" s="3">
        <v>9</v>
      </c>
      <c r="IL354" s="3">
        <v>6.9</v>
      </c>
      <c r="IM354" s="5">
        <v>7260</v>
      </c>
      <c r="IN354" s="1" t="s">
        <v>411</v>
      </c>
      <c r="IO354" s="71">
        <v>20052</v>
      </c>
      <c r="IP354" s="5">
        <v>9839</v>
      </c>
      <c r="IQ354" s="5">
        <v>11272</v>
      </c>
      <c r="IR354" s="5"/>
      <c r="IS354" s="5"/>
      <c r="IT354" s="5"/>
      <c r="IU354" s="5"/>
      <c r="IV354" s="5">
        <v>8950</v>
      </c>
      <c r="IW354" s="5"/>
      <c r="IX354" s="5">
        <v>50113</v>
      </c>
      <c r="IY354" s="5"/>
      <c r="IZ354" s="5"/>
      <c r="JA354" s="5">
        <v>63</v>
      </c>
      <c r="JB354" s="5">
        <v>48</v>
      </c>
      <c r="JC354" s="5">
        <v>625</v>
      </c>
      <c r="JD354" s="5">
        <v>323</v>
      </c>
      <c r="JE354" s="5"/>
      <c r="JF354" s="5"/>
      <c r="JG354" s="5"/>
      <c r="JH354" s="5"/>
      <c r="JI354" s="5"/>
      <c r="JJ354" s="5"/>
      <c r="JK354" s="5"/>
      <c r="JL354" s="5"/>
      <c r="JM354" s="5"/>
      <c r="JN354" s="5"/>
      <c r="JO354" s="5"/>
      <c r="JP354" s="5"/>
      <c r="JQ354" s="5"/>
      <c r="JR354" s="5">
        <v>5340</v>
      </c>
      <c r="JS354" s="5"/>
      <c r="JT354" s="5"/>
      <c r="JU354" s="5">
        <v>228</v>
      </c>
      <c r="JV354" s="5"/>
      <c r="JW354" s="5"/>
      <c r="JX354" s="5"/>
      <c r="JY354" s="5"/>
      <c r="JZ354" s="5"/>
      <c r="KA354" s="5"/>
      <c r="KB354" s="5"/>
      <c r="KC354" s="5"/>
      <c r="KD354" s="5"/>
      <c r="KE354" s="5"/>
      <c r="KF354" s="5">
        <v>2</v>
      </c>
      <c r="KG354" s="5">
        <v>21</v>
      </c>
      <c r="KH354" s="5">
        <v>198</v>
      </c>
      <c r="KI354" s="5">
        <v>68</v>
      </c>
      <c r="KJ354" s="5">
        <v>0</v>
      </c>
      <c r="KK354" s="5">
        <v>0</v>
      </c>
      <c r="KL354" s="5">
        <v>7</v>
      </c>
      <c r="KM354" s="5">
        <v>0</v>
      </c>
      <c r="KN354" s="5"/>
      <c r="KO354" s="5"/>
      <c r="KP354" s="5"/>
      <c r="KQ354" s="5"/>
      <c r="KR354" s="5"/>
      <c r="KS354" s="5"/>
      <c r="KT354" s="5"/>
      <c r="KU354" s="5"/>
      <c r="KV354" s="5"/>
      <c r="KW354" s="5"/>
      <c r="KX354" s="5"/>
      <c r="KY354" s="5"/>
      <c r="KZ354" s="5"/>
      <c r="LA354" s="5"/>
      <c r="LB354" s="5"/>
      <c r="LC354" s="5"/>
      <c r="LD354" s="5"/>
      <c r="LE354" s="5"/>
      <c r="LF354" s="5"/>
      <c r="LG354" s="5"/>
      <c r="LH354" s="5"/>
      <c r="LI354" s="5"/>
      <c r="LJ354" s="5"/>
      <c r="LK354" s="5"/>
      <c r="LL354" s="5"/>
      <c r="LM354" s="5"/>
      <c r="LN354" s="5"/>
      <c r="LO354" s="5"/>
      <c r="LP354" s="5"/>
      <c r="LQ354" s="5"/>
      <c r="LR354" s="5"/>
      <c r="LS354" s="5"/>
      <c r="LT354" s="5"/>
      <c r="LU354" s="5"/>
      <c r="LV354" s="5"/>
      <c r="LW354" s="5"/>
      <c r="LX354" s="5"/>
      <c r="LY354" s="5"/>
      <c r="LZ354" s="5"/>
      <c r="MA354" s="5"/>
      <c r="MB354" s="5"/>
      <c r="MC354" s="5"/>
      <c r="MD354" s="5"/>
      <c r="ME354" s="5"/>
      <c r="MF354" s="5"/>
      <c r="MG354" s="5"/>
      <c r="MH354" s="5"/>
      <c r="MI354" s="5"/>
      <c r="MJ354" s="5"/>
      <c r="MK354" s="5"/>
      <c r="ML354" s="5"/>
      <c r="MM354" s="5"/>
      <c r="MN354" s="5"/>
      <c r="MO354" s="5">
        <v>7</v>
      </c>
      <c r="MP354" s="5">
        <v>0</v>
      </c>
      <c r="MQ354" s="5"/>
      <c r="MR354" s="5"/>
      <c r="MS354" s="22"/>
      <c r="MT354" s="22"/>
      <c r="MU354" s="22">
        <v>586</v>
      </c>
      <c r="MV354" s="22"/>
      <c r="MW354" s="22"/>
      <c r="MX354" s="22"/>
      <c r="MY354" s="22"/>
      <c r="MZ354" s="22"/>
      <c r="NA354" s="22"/>
      <c r="NB354" s="22"/>
      <c r="NC354" s="22"/>
      <c r="ND354" s="22"/>
      <c r="NE354" s="22"/>
      <c r="NF354" s="22"/>
      <c r="NG354" s="22"/>
      <c r="NH354" s="22"/>
      <c r="NI354" s="22"/>
      <c r="NJ354" s="22"/>
      <c r="NK354" s="22"/>
      <c r="NX354" s="18">
        <f t="shared" si="30"/>
        <v>835.5389449232764</v>
      </c>
      <c r="NY354" t="str">
        <f t="shared" si="28"/>
        <v>Mid-range</v>
      </c>
      <c r="NZ354" t="str">
        <f t="shared" si="29"/>
        <v>Small</v>
      </c>
    </row>
    <row r="355" spans="1:390">
      <c r="A355" s="1" t="s">
        <v>776</v>
      </c>
      <c r="B355" s="1" t="s">
        <v>578</v>
      </c>
      <c r="C355" s="32" t="s">
        <v>579</v>
      </c>
      <c r="D355" s="31" t="s">
        <v>393</v>
      </c>
      <c r="E355" s="1">
        <v>20090</v>
      </c>
      <c r="F355" s="1" t="s">
        <v>855</v>
      </c>
      <c r="G355" s="5">
        <v>6169.0638095238255</v>
      </c>
      <c r="H355" s="71">
        <v>67500</v>
      </c>
      <c r="I355" s="73"/>
      <c r="J355" s="73">
        <v>147</v>
      </c>
      <c r="K355" s="73">
        <v>18</v>
      </c>
      <c r="L355" s="73"/>
      <c r="M355" s="73"/>
      <c r="N355" s="73"/>
      <c r="O355" s="73"/>
      <c r="P355" s="73"/>
      <c r="Q355" s="73"/>
      <c r="R355" s="73">
        <v>101</v>
      </c>
      <c r="S355" s="73"/>
      <c r="T355" s="73"/>
      <c r="U355" s="73">
        <v>112</v>
      </c>
      <c r="V355" s="73">
        <v>762</v>
      </c>
      <c r="W355" s="94" t="s">
        <v>777</v>
      </c>
      <c r="X355" s="94"/>
      <c r="Y355" s="94"/>
      <c r="Z355" s="94"/>
      <c r="AA355" s="94"/>
      <c r="AB355" s="94"/>
      <c r="AC355" s="95">
        <v>0</v>
      </c>
      <c r="AD355" s="73"/>
      <c r="AE355" s="73"/>
      <c r="AF355" s="95">
        <v>6132</v>
      </c>
      <c r="AG355" s="95">
        <v>33500</v>
      </c>
      <c r="AH355" s="95">
        <v>0</v>
      </c>
      <c r="AI355" s="95">
        <v>0</v>
      </c>
      <c r="AJ355" s="95"/>
      <c r="AK355" s="95"/>
      <c r="AL355" s="95">
        <v>0</v>
      </c>
      <c r="AM355" s="95">
        <v>0</v>
      </c>
      <c r="AN355" s="73"/>
      <c r="AO355" s="96">
        <v>39632</v>
      </c>
      <c r="AP355" s="73">
        <v>3100</v>
      </c>
      <c r="AQ355" s="73"/>
      <c r="AR355" s="73"/>
      <c r="AS355" s="73">
        <v>0</v>
      </c>
      <c r="AT355" s="73">
        <v>0</v>
      </c>
      <c r="AU355" s="73">
        <v>0</v>
      </c>
      <c r="AV355" s="73">
        <v>0</v>
      </c>
      <c r="AW355" s="73"/>
      <c r="AX355" s="73"/>
      <c r="AY355" s="73">
        <v>0</v>
      </c>
      <c r="AZ355" s="73">
        <v>0</v>
      </c>
      <c r="BA355" s="73"/>
      <c r="BB355" s="73">
        <v>3100</v>
      </c>
      <c r="BC355" s="73">
        <v>18459</v>
      </c>
      <c r="BD355" s="73"/>
      <c r="BE355" s="73"/>
      <c r="BF355" s="73">
        <v>0</v>
      </c>
      <c r="BG355" s="73">
        <v>0</v>
      </c>
      <c r="BH355" s="73">
        <v>0</v>
      </c>
      <c r="BI355" s="73">
        <v>0</v>
      </c>
      <c r="BJ355" s="73"/>
      <c r="BK355" s="73"/>
      <c r="BL355" s="73">
        <v>0</v>
      </c>
      <c r="BM355" s="73">
        <v>0</v>
      </c>
      <c r="BN355" s="73"/>
      <c r="BO355" s="73">
        <v>18459</v>
      </c>
      <c r="BP355" s="73">
        <v>0</v>
      </c>
      <c r="BQ355" s="73"/>
      <c r="BR355" s="73">
        <v>0</v>
      </c>
      <c r="BS355" s="73">
        <v>0</v>
      </c>
      <c r="BT355" s="73">
        <v>0</v>
      </c>
      <c r="BU355" s="73">
        <v>0</v>
      </c>
      <c r="BV355" s="73"/>
      <c r="BW355" s="2"/>
      <c r="BX355" s="2">
        <v>0</v>
      </c>
      <c r="BY355" s="2">
        <v>0</v>
      </c>
      <c r="BZ355" s="2">
        <v>0</v>
      </c>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v>27657</v>
      </c>
      <c r="CZ355" s="2"/>
      <c r="DA355" s="2">
        <v>0</v>
      </c>
      <c r="DB355" s="2">
        <v>0</v>
      </c>
      <c r="DC355" s="2">
        <v>0</v>
      </c>
      <c r="DD355" s="2"/>
      <c r="DE355" s="2"/>
      <c r="DF355" s="2">
        <v>36363</v>
      </c>
      <c r="DG355" s="2">
        <v>0</v>
      </c>
      <c r="DH355" s="2">
        <v>0</v>
      </c>
      <c r="DI355" s="2">
        <v>64020</v>
      </c>
      <c r="DJ355" s="2"/>
      <c r="DK355" s="2"/>
      <c r="DL355" s="2"/>
      <c r="DM355" s="2"/>
      <c r="DN355" s="2"/>
      <c r="DO355" s="2"/>
      <c r="DP355" s="2"/>
      <c r="DQ355" s="2"/>
      <c r="DR355" s="2"/>
      <c r="DS355" s="2"/>
      <c r="DT355" s="2"/>
      <c r="DU355" s="2"/>
      <c r="DV355" s="73"/>
      <c r="DW355" s="73"/>
      <c r="DX355" s="2"/>
      <c r="DY355" s="2"/>
      <c r="DZ355" s="2"/>
      <c r="EA355" s="2"/>
      <c r="EB355" s="2"/>
      <c r="EC355" s="2"/>
      <c r="ED355" s="2"/>
      <c r="EE355" s="2"/>
      <c r="EF355" s="2"/>
      <c r="EG355" s="2"/>
      <c r="EH355" s="2"/>
      <c r="EI355" s="73"/>
      <c r="EJ355" s="2">
        <v>0</v>
      </c>
      <c r="EK355" s="2"/>
      <c r="EL355" s="2">
        <v>0</v>
      </c>
      <c r="EM355" s="2">
        <v>4632</v>
      </c>
      <c r="EN355" s="2">
        <v>0</v>
      </c>
      <c r="EO355" s="2"/>
      <c r="EP355" s="2"/>
      <c r="EQ355" s="2">
        <v>0</v>
      </c>
      <c r="ER355" s="2">
        <v>0</v>
      </c>
      <c r="ES355" s="2">
        <v>0</v>
      </c>
      <c r="ET355" s="2">
        <v>4632</v>
      </c>
      <c r="EU355" s="3"/>
      <c r="EV355" s="3"/>
      <c r="EW355" s="3"/>
      <c r="EX355" s="3"/>
      <c r="EY355" s="3"/>
      <c r="EZ355" s="3"/>
      <c r="FA355" s="5"/>
      <c r="FB355" s="5"/>
      <c r="FC355" s="5"/>
      <c r="FD355" s="5"/>
      <c r="FE355" s="5"/>
      <c r="FF355" s="5"/>
      <c r="FG355" s="5"/>
      <c r="FH355" s="5"/>
      <c r="FI355" s="5"/>
      <c r="FJ355" s="5"/>
      <c r="FK355" s="5"/>
      <c r="FL355" s="5"/>
      <c r="FM355" s="5"/>
      <c r="FN355" s="5"/>
      <c r="FO355" s="5"/>
      <c r="FP355" s="5"/>
      <c r="FQ355" s="5"/>
      <c r="FR355" s="5"/>
      <c r="FS355" s="5"/>
      <c r="FT355" s="2"/>
      <c r="FU355" s="2"/>
      <c r="FV355" s="2"/>
      <c r="FW355" s="2"/>
      <c r="FX355" s="2"/>
      <c r="FY355" s="2"/>
      <c r="FZ355" s="2"/>
      <c r="GA355" s="2"/>
      <c r="GB355" s="2"/>
      <c r="GC355" s="2"/>
      <c r="GD355" s="2"/>
      <c r="GE355" s="2"/>
      <c r="GF355" s="2"/>
      <c r="GG355" s="2"/>
      <c r="GH355" s="2"/>
      <c r="GI355" s="2"/>
      <c r="GJ355" s="2"/>
      <c r="GK355" s="2"/>
      <c r="GL355" s="2"/>
      <c r="GM355" s="2"/>
      <c r="GN355" s="2"/>
      <c r="GO355" s="2"/>
      <c r="GP355" s="2">
        <v>58091</v>
      </c>
      <c r="GQ355" s="2">
        <v>71752</v>
      </c>
      <c r="GR355" s="2">
        <v>129843</v>
      </c>
      <c r="GS355" s="1" t="s">
        <v>395</v>
      </c>
      <c r="GT355" s="1"/>
      <c r="GU355" s="1"/>
      <c r="GV355" s="1" t="s">
        <v>768</v>
      </c>
      <c r="GW355" s="1"/>
      <c r="GX355" s="1"/>
      <c r="GY355" t="s">
        <v>405</v>
      </c>
      <c r="HC355" s="2"/>
      <c r="HD355" s="2"/>
      <c r="HE355" s="2"/>
      <c r="HF355" s="2"/>
      <c r="HG355" s="2"/>
      <c r="HH355" s="2"/>
      <c r="HI355" s="2"/>
      <c r="HJ355" s="2"/>
      <c r="HK355" s="2"/>
      <c r="HL355" s="2"/>
      <c r="HM355" s="2"/>
      <c r="HN355" s="2"/>
      <c r="HO355" s="2"/>
      <c r="HP355" s="2"/>
      <c r="HQ355" s="2"/>
      <c r="HR355" s="2"/>
      <c r="HS355" s="2"/>
      <c r="HT355" s="2"/>
      <c r="HU355" s="3">
        <v>9</v>
      </c>
      <c r="HV355" s="3"/>
      <c r="HW355" s="3"/>
      <c r="HX355" s="3"/>
      <c r="HY355" s="3"/>
      <c r="HZ355" s="3"/>
      <c r="IA355" s="3"/>
      <c r="IB355" s="3"/>
      <c r="IC355" s="3"/>
      <c r="ID355" s="3"/>
      <c r="IE355" s="3"/>
      <c r="IF355" s="65"/>
      <c r="IG355" s="3">
        <v>5.86</v>
      </c>
      <c r="IH355" s="3">
        <v>15.100000000000001</v>
      </c>
      <c r="II355" s="35">
        <f t="shared" si="27"/>
        <v>5.86</v>
      </c>
      <c r="IJ355" s="3"/>
      <c r="IK355" s="3">
        <v>12</v>
      </c>
      <c r="IL355" s="3">
        <v>9.24</v>
      </c>
      <c r="IM355" s="5"/>
      <c r="IN355" s="1"/>
      <c r="IO355" s="71"/>
      <c r="IP355" s="5"/>
      <c r="IQ355" s="5"/>
      <c r="IR355" s="5"/>
      <c r="IS355" s="5"/>
      <c r="IT355" s="5"/>
      <c r="IU355" s="5"/>
      <c r="IV355" s="5"/>
      <c r="IW355" s="5"/>
      <c r="IX355" s="5"/>
      <c r="IY355" s="5"/>
      <c r="IZ355" s="5"/>
      <c r="JA355" s="5"/>
      <c r="JB355" s="5"/>
      <c r="JC355" s="5"/>
      <c r="JD355" s="5"/>
      <c r="JE355" s="5"/>
      <c r="JF355" s="5"/>
      <c r="JG355" s="5"/>
      <c r="JH355" s="5"/>
      <c r="JI355" s="5"/>
      <c r="JJ355" s="5"/>
      <c r="JK355" s="5"/>
      <c r="JL355" s="5"/>
      <c r="JM355" s="5"/>
      <c r="JN355" s="5"/>
      <c r="JO355" s="5"/>
      <c r="JP355" s="5"/>
      <c r="JQ355" s="5"/>
      <c r="JR355" s="5"/>
      <c r="JS355" s="5"/>
      <c r="JT355" s="5"/>
      <c r="JU355" s="5"/>
      <c r="JV355" s="5"/>
      <c r="JW355" s="5"/>
      <c r="JX355" s="5"/>
      <c r="JY355" s="5"/>
      <c r="JZ355" s="5"/>
      <c r="KA355" s="5"/>
      <c r="KB355" s="5"/>
      <c r="KC355" s="5"/>
      <c r="KD355" s="5"/>
      <c r="KE355" s="5"/>
      <c r="KF355" s="5">
        <v>4</v>
      </c>
      <c r="KG355" s="5">
        <v>19</v>
      </c>
      <c r="KH355" s="5">
        <v>354</v>
      </c>
      <c r="KI355" s="5">
        <v>58</v>
      </c>
      <c r="KJ355" s="5">
        <v>40</v>
      </c>
      <c r="KK355" s="5">
        <v>25</v>
      </c>
      <c r="KL355" s="5">
        <v>0</v>
      </c>
      <c r="KM355" s="5">
        <v>0</v>
      </c>
      <c r="KN355" s="5"/>
      <c r="KO355" s="5"/>
      <c r="KP355" s="5"/>
      <c r="KQ355" s="5"/>
      <c r="KR355" s="5"/>
      <c r="KS355" s="5"/>
      <c r="KT355" s="5"/>
      <c r="KU355" s="5"/>
      <c r="KV355" s="5"/>
      <c r="KW355" s="5"/>
      <c r="KX355" s="5"/>
      <c r="KY355" s="5"/>
      <c r="KZ355" s="5"/>
      <c r="LA355" s="5"/>
      <c r="LB355" s="5"/>
      <c r="LC355" s="5"/>
      <c r="LD355" s="5"/>
      <c r="LE355" s="5"/>
      <c r="LF355" s="5"/>
      <c r="LG355" s="5"/>
      <c r="LH355" s="5"/>
      <c r="LI355" s="5"/>
      <c r="LJ355" s="5"/>
      <c r="LK355" s="5"/>
      <c r="LL355" s="5"/>
      <c r="LM355" s="5"/>
      <c r="LN355" s="5"/>
      <c r="LO355" s="5"/>
      <c r="LP355" s="5"/>
      <c r="LQ355" s="5"/>
      <c r="LR355" s="5"/>
      <c r="LS355" s="5"/>
      <c r="LT355" s="5"/>
      <c r="LU355" s="5"/>
      <c r="LV355" s="5"/>
      <c r="LW355" s="5"/>
      <c r="LX355" s="5"/>
      <c r="LY355" s="5"/>
      <c r="LZ355" s="5"/>
      <c r="MA355" s="5"/>
      <c r="MB355" s="5"/>
      <c r="MC355" s="5"/>
      <c r="MD355" s="5"/>
      <c r="ME355" s="5"/>
      <c r="MF355" s="5"/>
      <c r="MG355" s="5"/>
      <c r="MH355" s="5"/>
      <c r="MI355" s="5"/>
      <c r="MJ355" s="5"/>
      <c r="MK355" s="5"/>
      <c r="ML355" s="5"/>
      <c r="MM355" s="5"/>
      <c r="MN355" s="5"/>
      <c r="MO355" s="5">
        <v>0</v>
      </c>
      <c r="MP355" s="5">
        <v>0</v>
      </c>
      <c r="MQ355" s="5"/>
      <c r="MR355" s="5"/>
      <c r="MS355" s="22"/>
      <c r="MT355" s="22"/>
      <c r="MU355" s="22"/>
      <c r="MV355" s="22"/>
      <c r="MW355" s="22"/>
      <c r="MX355" s="22"/>
      <c r="MY355" s="22"/>
      <c r="MZ355" s="22"/>
      <c r="NA355" s="22"/>
      <c r="NB355" s="22"/>
      <c r="NC355" s="22"/>
      <c r="ND355" s="22"/>
      <c r="NE355" s="22"/>
      <c r="NF355" s="22"/>
      <c r="NG355" s="22"/>
      <c r="NH355" s="22"/>
      <c r="NI355" s="22"/>
      <c r="NJ355" s="22"/>
      <c r="NK355" s="22"/>
      <c r="NX355" s="18">
        <f t="shared" si="30"/>
        <v>1052.7412644238609</v>
      </c>
      <c r="NY355" t="str">
        <f t="shared" si="28"/>
        <v>Smaller</v>
      </c>
      <c r="NZ355" t="str">
        <f t="shared" si="29"/>
        <v>Small</v>
      </c>
    </row>
    <row r="356" spans="1:390">
      <c r="A356" s="1" t="s">
        <v>521</v>
      </c>
      <c r="B356" s="1" t="s">
        <v>522</v>
      </c>
      <c r="C356" s="32" t="s">
        <v>523</v>
      </c>
      <c r="D356" s="1" t="s">
        <v>404</v>
      </c>
      <c r="E356" s="1">
        <v>20090</v>
      </c>
      <c r="F356" s="1" t="s">
        <v>855</v>
      </c>
      <c r="G356" s="5">
        <v>6909.4215238095094</v>
      </c>
      <c r="H356" s="71">
        <v>8194</v>
      </c>
      <c r="I356" s="73"/>
      <c r="J356" s="73">
        <v>17</v>
      </c>
      <c r="K356" s="73">
        <v>2</v>
      </c>
      <c r="L356" s="73"/>
      <c r="M356" s="73"/>
      <c r="N356" s="73"/>
      <c r="O356" s="73"/>
      <c r="P356" s="73"/>
      <c r="Q356" s="73"/>
      <c r="R356" s="73"/>
      <c r="S356" s="73"/>
      <c r="T356" s="73"/>
      <c r="U356" s="73">
        <v>63</v>
      </c>
      <c r="V356" s="73">
        <v>149</v>
      </c>
      <c r="W356" s="94">
        <v>0</v>
      </c>
      <c r="X356" s="94"/>
      <c r="Y356" s="94"/>
      <c r="Z356" s="94"/>
      <c r="AA356" s="94"/>
      <c r="AB356" s="94"/>
      <c r="AC356" s="95">
        <v>0</v>
      </c>
      <c r="AD356" s="73"/>
      <c r="AE356" s="73"/>
      <c r="AF356" s="95">
        <v>0</v>
      </c>
      <c r="AG356" s="95">
        <v>0</v>
      </c>
      <c r="AH356" s="95">
        <v>0</v>
      </c>
      <c r="AI356" s="95">
        <v>0</v>
      </c>
      <c r="AJ356" s="95"/>
      <c r="AK356" s="95"/>
      <c r="AL356" s="95">
        <v>26305</v>
      </c>
      <c r="AM356" s="95">
        <v>8238</v>
      </c>
      <c r="AN356" s="73"/>
      <c r="AO356" s="96">
        <v>34543</v>
      </c>
      <c r="AP356" s="73">
        <v>0</v>
      </c>
      <c r="AQ356" s="73"/>
      <c r="AR356" s="73"/>
      <c r="AS356" s="73">
        <v>0</v>
      </c>
      <c r="AT356" s="73">
        <v>0</v>
      </c>
      <c r="AU356" s="73">
        <v>0</v>
      </c>
      <c r="AV356" s="73">
        <v>2480</v>
      </c>
      <c r="AW356" s="73"/>
      <c r="AX356" s="73"/>
      <c r="AY356" s="73">
        <v>0</v>
      </c>
      <c r="AZ356" s="73">
        <v>0</v>
      </c>
      <c r="BA356" s="73"/>
      <c r="BB356" s="73">
        <v>2480</v>
      </c>
      <c r="BC356" s="73">
        <v>0</v>
      </c>
      <c r="BD356" s="73"/>
      <c r="BE356" s="73"/>
      <c r="BF356" s="73">
        <v>0</v>
      </c>
      <c r="BG356" s="73">
        <v>0</v>
      </c>
      <c r="BH356" s="73">
        <v>0</v>
      </c>
      <c r="BI356" s="73">
        <v>0</v>
      </c>
      <c r="BJ356" s="73"/>
      <c r="BK356" s="73"/>
      <c r="BL356" s="73">
        <v>3675</v>
      </c>
      <c r="BM356" s="73">
        <v>0</v>
      </c>
      <c r="BN356" s="73"/>
      <c r="BO356" s="73">
        <v>3675</v>
      </c>
      <c r="BP356" s="73">
        <v>0</v>
      </c>
      <c r="BQ356" s="73"/>
      <c r="BR356" s="73">
        <v>0</v>
      </c>
      <c r="BS356" s="73">
        <v>0</v>
      </c>
      <c r="BT356" s="73">
        <v>0</v>
      </c>
      <c r="BU356" s="73">
        <v>0</v>
      </c>
      <c r="BV356" s="73"/>
      <c r="BW356" s="2"/>
      <c r="BX356" s="2">
        <v>0</v>
      </c>
      <c r="BY356" s="2">
        <v>0</v>
      </c>
      <c r="BZ356" s="2">
        <v>0</v>
      </c>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v>0</v>
      </c>
      <c r="CZ356" s="2"/>
      <c r="DA356" s="2">
        <v>0</v>
      </c>
      <c r="DB356" s="2">
        <v>0</v>
      </c>
      <c r="DC356" s="2">
        <v>0</v>
      </c>
      <c r="DD356" s="2"/>
      <c r="DE356" s="2"/>
      <c r="DF356" s="2">
        <v>36203</v>
      </c>
      <c r="DG356" s="2">
        <v>0</v>
      </c>
      <c r="DH356" s="2">
        <v>0</v>
      </c>
      <c r="DI356" s="2">
        <v>36203</v>
      </c>
      <c r="DJ356" s="2"/>
      <c r="DK356" s="2"/>
      <c r="DL356" s="2"/>
      <c r="DM356" s="2"/>
      <c r="DN356" s="2"/>
      <c r="DO356" s="2"/>
      <c r="DP356" s="2"/>
      <c r="DQ356" s="2"/>
      <c r="DR356" s="2"/>
      <c r="DS356" s="2"/>
      <c r="DT356" s="2"/>
      <c r="DU356" s="2"/>
      <c r="DV356" s="73"/>
      <c r="DW356" s="73"/>
      <c r="DX356" s="2"/>
      <c r="DY356" s="2"/>
      <c r="DZ356" s="2"/>
      <c r="EA356" s="2"/>
      <c r="EB356" s="2"/>
      <c r="EC356" s="2"/>
      <c r="ED356" s="2"/>
      <c r="EE356" s="2"/>
      <c r="EF356" s="2"/>
      <c r="EG356" s="2"/>
      <c r="EH356" s="2"/>
      <c r="EI356" s="73"/>
      <c r="EJ356" s="2">
        <v>0</v>
      </c>
      <c r="EK356" s="2"/>
      <c r="EL356" s="2">
        <v>0</v>
      </c>
      <c r="EM356" s="2">
        <v>0</v>
      </c>
      <c r="EN356" s="2">
        <v>0</v>
      </c>
      <c r="EO356" s="2"/>
      <c r="EP356" s="2"/>
      <c r="EQ356" s="2">
        <v>0</v>
      </c>
      <c r="ER356" s="2">
        <v>0</v>
      </c>
      <c r="ES356" s="2">
        <v>2228</v>
      </c>
      <c r="ET356" s="2">
        <v>2228</v>
      </c>
      <c r="EU356" s="3"/>
      <c r="EV356" s="3"/>
      <c r="EW356" s="3"/>
      <c r="EX356" s="3"/>
      <c r="EY356" s="3"/>
      <c r="EZ356" s="3"/>
      <c r="FA356" s="5"/>
      <c r="FB356" s="5"/>
      <c r="FC356" s="5"/>
      <c r="FD356" s="5"/>
      <c r="FE356" s="5"/>
      <c r="FF356" s="5"/>
      <c r="FG356" s="5"/>
      <c r="FH356" s="5"/>
      <c r="FI356" s="5"/>
      <c r="FJ356" s="5"/>
      <c r="FK356" s="5"/>
      <c r="FL356" s="5"/>
      <c r="FM356" s="5"/>
      <c r="FN356" s="5"/>
      <c r="FO356" s="5"/>
      <c r="FP356" s="5"/>
      <c r="FQ356" s="5"/>
      <c r="FR356" s="5"/>
      <c r="FS356" s="5"/>
      <c r="FT356" s="2"/>
      <c r="FU356" s="2"/>
      <c r="FV356" s="2"/>
      <c r="FW356" s="2"/>
      <c r="FX356" s="2"/>
      <c r="FY356" s="2"/>
      <c r="FZ356" s="2"/>
      <c r="GA356" s="2"/>
      <c r="GB356" s="2"/>
      <c r="GC356" s="2"/>
      <c r="GD356" s="2"/>
      <c r="GE356" s="2">
        <v>43</v>
      </c>
      <c r="GF356" s="2"/>
      <c r="GG356" s="2">
        <v>0</v>
      </c>
      <c r="GH356" s="2">
        <v>0</v>
      </c>
      <c r="GI356" s="2">
        <v>0</v>
      </c>
      <c r="GJ356" s="2">
        <v>0</v>
      </c>
      <c r="GK356" s="2"/>
      <c r="GL356" s="2"/>
      <c r="GM356" s="2">
        <v>22990</v>
      </c>
      <c r="GN356" s="2">
        <v>0</v>
      </c>
      <c r="GO356" s="2">
        <v>23033</v>
      </c>
      <c r="GP356" s="2">
        <v>38218</v>
      </c>
      <c r="GQ356" s="2">
        <v>40911</v>
      </c>
      <c r="GR356" s="2">
        <v>102162</v>
      </c>
      <c r="GS356" s="1" t="s">
        <v>395</v>
      </c>
      <c r="GT356" s="1"/>
      <c r="GU356" s="1"/>
      <c r="GV356" s="1" t="s">
        <v>768</v>
      </c>
      <c r="GW356" s="1"/>
      <c r="GX356" s="1"/>
      <c r="GY356" s="1"/>
      <c r="GZ356" s="1"/>
      <c r="HA356" s="1"/>
      <c r="HB356" t="s">
        <v>524</v>
      </c>
      <c r="HC356" s="2">
        <v>1421</v>
      </c>
      <c r="HD356" s="2">
        <v>1837</v>
      </c>
      <c r="HE356" s="2">
        <v>27653</v>
      </c>
      <c r="HF356" s="2">
        <v>46</v>
      </c>
      <c r="HG356" s="2"/>
      <c r="HH356" s="2">
        <v>29269</v>
      </c>
      <c r="HI356" s="2"/>
      <c r="HJ356" s="2">
        <v>94</v>
      </c>
      <c r="HK356" s="2">
        <v>2731</v>
      </c>
      <c r="HL356" s="2">
        <v>2238</v>
      </c>
      <c r="HM356" s="2"/>
      <c r="HN356" s="2"/>
      <c r="HO356" s="2">
        <v>63</v>
      </c>
      <c r="HP356" s="2">
        <v>0</v>
      </c>
      <c r="HQ356" s="2">
        <v>43</v>
      </c>
      <c r="HR356" s="2">
        <v>98</v>
      </c>
      <c r="HS356" s="2"/>
      <c r="HT356" s="2"/>
      <c r="HU356" s="3">
        <v>6</v>
      </c>
      <c r="HV356" s="3"/>
      <c r="HW356" s="3"/>
      <c r="HX356" s="3"/>
      <c r="HY356" s="3"/>
      <c r="HZ356" s="3"/>
      <c r="IA356" s="3"/>
      <c r="IB356" s="3"/>
      <c r="IC356" s="3"/>
      <c r="ID356" s="3"/>
      <c r="IE356" s="3"/>
      <c r="IF356" s="65">
        <v>0</v>
      </c>
      <c r="IG356" s="3">
        <v>3.64</v>
      </c>
      <c r="IH356" s="3">
        <v>6.9399999999999995</v>
      </c>
      <c r="II356" s="35">
        <f t="shared" si="27"/>
        <v>3.64</v>
      </c>
      <c r="IJ356" s="3"/>
      <c r="IK356" s="3">
        <v>6</v>
      </c>
      <c r="IL356" s="3">
        <v>3.3</v>
      </c>
      <c r="IM356" s="5">
        <v>2517</v>
      </c>
      <c r="IN356" s="1" t="s">
        <v>411</v>
      </c>
      <c r="IO356" s="71">
        <v>4517</v>
      </c>
      <c r="IP356" s="5">
        <v>8225</v>
      </c>
      <c r="IQ356" s="5">
        <v>24</v>
      </c>
      <c r="IR356" s="5">
        <v>766</v>
      </c>
      <c r="IS356" s="5"/>
      <c r="IT356" s="5"/>
      <c r="IU356" s="5"/>
      <c r="IV356" s="5">
        <v>0</v>
      </c>
      <c r="IW356" s="5"/>
      <c r="IX356" s="5">
        <v>13532</v>
      </c>
      <c r="IY356" s="5"/>
      <c r="IZ356" s="5"/>
      <c r="JA356" s="5">
        <v>94</v>
      </c>
      <c r="JB356" s="5">
        <v>86</v>
      </c>
      <c r="JC356" s="5">
        <v>190</v>
      </c>
      <c r="JD356" s="5">
        <v>186</v>
      </c>
      <c r="JE356" s="5"/>
      <c r="JF356" s="5"/>
      <c r="JG356" s="5"/>
      <c r="JH356" s="5"/>
      <c r="JI356" s="5"/>
      <c r="JJ356" s="5"/>
      <c r="JK356" s="5"/>
      <c r="JL356" s="5"/>
      <c r="JM356" s="5"/>
      <c r="JN356" s="5"/>
      <c r="JO356" s="5"/>
      <c r="JP356" s="5"/>
      <c r="JQ356" s="5"/>
      <c r="JR356" s="5">
        <v>1302</v>
      </c>
      <c r="JS356" s="5"/>
      <c r="JT356" s="5"/>
      <c r="JU356" s="5">
        <v>49</v>
      </c>
      <c r="JV356" s="5"/>
      <c r="JW356" s="5"/>
      <c r="JX356" s="5"/>
      <c r="JY356" s="5"/>
      <c r="JZ356" s="5"/>
      <c r="KA356" s="5"/>
      <c r="KB356" s="5"/>
      <c r="KC356" s="5"/>
      <c r="KD356" s="5"/>
      <c r="KE356" s="5"/>
      <c r="KF356" s="5">
        <v>2</v>
      </c>
      <c r="KG356" s="5">
        <v>2</v>
      </c>
      <c r="KH356" s="5">
        <v>83</v>
      </c>
      <c r="KI356" s="5">
        <v>52</v>
      </c>
      <c r="KJ356" s="5">
        <v>44</v>
      </c>
      <c r="KK356" s="5">
        <v>44</v>
      </c>
      <c r="KL356" s="5">
        <v>0</v>
      </c>
      <c r="KM356" s="5">
        <v>0</v>
      </c>
      <c r="KN356" s="5"/>
      <c r="KO356" s="5"/>
      <c r="KP356" s="5"/>
      <c r="KQ356" s="5"/>
      <c r="KR356" s="5"/>
      <c r="KS356" s="5"/>
      <c r="KT356" s="5"/>
      <c r="KU356" s="5"/>
      <c r="KV356" s="5"/>
      <c r="KW356" s="5"/>
      <c r="KX356" s="5"/>
      <c r="KY356" s="5"/>
      <c r="KZ356" s="5"/>
      <c r="LA356" s="5"/>
      <c r="LB356" s="5"/>
      <c r="LC356" s="5"/>
      <c r="LD356" s="5"/>
      <c r="LE356" s="5"/>
      <c r="LF356" s="5"/>
      <c r="LG356" s="5"/>
      <c r="LH356" s="5"/>
      <c r="LI356" s="5"/>
      <c r="LJ356" s="5"/>
      <c r="LK356" s="5"/>
      <c r="LL356" s="5"/>
      <c r="LM356" s="5"/>
      <c r="LN356" s="5"/>
      <c r="LO356" s="5"/>
      <c r="LP356" s="5"/>
      <c r="LQ356" s="5"/>
      <c r="LR356" s="5"/>
      <c r="LS356" s="5"/>
      <c r="LT356" s="5"/>
      <c r="LU356" s="5"/>
      <c r="LV356" s="5"/>
      <c r="LW356" s="5"/>
      <c r="LX356" s="5"/>
      <c r="LY356" s="5"/>
      <c r="LZ356" s="5"/>
      <c r="MA356" s="5"/>
      <c r="MB356" s="5"/>
      <c r="MC356" s="5"/>
      <c r="MD356" s="5"/>
      <c r="ME356" s="5"/>
      <c r="MF356" s="5"/>
      <c r="MG356" s="5"/>
      <c r="MH356" s="5"/>
      <c r="MI356" s="5"/>
      <c r="MJ356" s="5"/>
      <c r="MK356" s="5"/>
      <c r="ML356" s="5"/>
      <c r="MM356" s="5"/>
      <c r="MN356" s="5"/>
      <c r="MO356" s="5">
        <v>0</v>
      </c>
      <c r="MP356" s="5">
        <v>0</v>
      </c>
      <c r="MQ356" s="5"/>
      <c r="MR356" s="5"/>
      <c r="MS356" s="22">
        <v>115907</v>
      </c>
      <c r="MT356" s="22"/>
      <c r="MU356" s="22">
        <v>0</v>
      </c>
      <c r="MV356" s="22"/>
      <c r="MW356" s="22"/>
      <c r="MX356" s="22"/>
      <c r="MY356" s="22"/>
      <c r="MZ356" s="22"/>
      <c r="NA356" s="22"/>
      <c r="NB356" s="22"/>
      <c r="NC356" s="22"/>
      <c r="ND356" s="22"/>
      <c r="NE356" s="22"/>
      <c r="NF356" s="22"/>
      <c r="NG356" s="22"/>
      <c r="NH356" s="22"/>
      <c r="NI356" s="22"/>
      <c r="NJ356" s="22"/>
      <c r="NK356" s="22"/>
      <c r="NX356" s="18">
        <f t="shared" si="30"/>
        <v>1898.1927263212938</v>
      </c>
      <c r="NY356" t="str">
        <f t="shared" si="28"/>
        <v>Mid-range</v>
      </c>
      <c r="NZ356" t="str">
        <f t="shared" si="29"/>
        <v>Small</v>
      </c>
    </row>
    <row r="357" spans="1:390">
      <c r="A357" s="1" t="s">
        <v>429</v>
      </c>
      <c r="B357" s="1" t="s">
        <v>430</v>
      </c>
      <c r="C357" s="32" t="s">
        <v>431</v>
      </c>
      <c r="D357" s="1" t="s">
        <v>404</v>
      </c>
      <c r="E357" s="1">
        <v>20090</v>
      </c>
      <c r="F357" s="1" t="s">
        <v>855</v>
      </c>
      <c r="G357" s="5">
        <v>8708.1295238095663</v>
      </c>
      <c r="H357" s="71">
        <v>23492</v>
      </c>
      <c r="I357" s="73"/>
      <c r="J357" s="73">
        <v>79</v>
      </c>
      <c r="K357" s="73">
        <v>0</v>
      </c>
      <c r="L357" s="73"/>
      <c r="M357" s="73"/>
      <c r="N357" s="73"/>
      <c r="O357" s="73"/>
      <c r="P357" s="73"/>
      <c r="Q357" s="73"/>
      <c r="R357" s="73">
        <v>28</v>
      </c>
      <c r="S357" s="73"/>
      <c r="T357" s="73"/>
      <c r="U357" s="73">
        <v>0</v>
      </c>
      <c r="V357" s="73">
        <v>300</v>
      </c>
      <c r="W357" s="94">
        <v>47</v>
      </c>
      <c r="X357" s="94"/>
      <c r="Y357" s="94"/>
      <c r="Z357" s="94"/>
      <c r="AA357" s="94"/>
      <c r="AB357" s="94"/>
      <c r="AC357" s="95">
        <v>0</v>
      </c>
      <c r="AD357" s="73"/>
      <c r="AE357" s="73"/>
      <c r="AF357" s="95">
        <v>0</v>
      </c>
      <c r="AG357" s="95">
        <v>0</v>
      </c>
      <c r="AH357" s="95">
        <v>0</v>
      </c>
      <c r="AI357" s="95">
        <v>0</v>
      </c>
      <c r="AJ357" s="95"/>
      <c r="AK357" s="95"/>
      <c r="AL357" s="95">
        <v>25870</v>
      </c>
      <c r="AM357" s="95">
        <v>12373</v>
      </c>
      <c r="AN357" s="73"/>
      <c r="AO357" s="96">
        <v>38243</v>
      </c>
      <c r="AP357" s="73">
        <v>0</v>
      </c>
      <c r="AQ357" s="73"/>
      <c r="AR357" s="73"/>
      <c r="AS357" s="73">
        <v>0</v>
      </c>
      <c r="AT357" s="73">
        <v>0</v>
      </c>
      <c r="AU357" s="73">
        <v>0</v>
      </c>
      <c r="AV357" s="73">
        <v>0</v>
      </c>
      <c r="AW357" s="73"/>
      <c r="AX357" s="73"/>
      <c r="AY357" s="73">
        <v>0</v>
      </c>
      <c r="AZ357" s="73">
        <v>7729</v>
      </c>
      <c r="BA357" s="73"/>
      <c r="BB357" s="73">
        <v>7729</v>
      </c>
      <c r="BC357" s="73">
        <v>0</v>
      </c>
      <c r="BD357" s="73"/>
      <c r="BE357" s="73"/>
      <c r="BF357" s="73">
        <v>0</v>
      </c>
      <c r="BG357" s="73">
        <v>0</v>
      </c>
      <c r="BH357" s="73">
        <v>0</v>
      </c>
      <c r="BI357" s="73">
        <v>0</v>
      </c>
      <c r="BJ357" s="73"/>
      <c r="BK357" s="73"/>
      <c r="BL357" s="73">
        <v>27971</v>
      </c>
      <c r="BM357" s="73">
        <v>0</v>
      </c>
      <c r="BN357" s="73"/>
      <c r="BO357" s="73">
        <v>27971</v>
      </c>
      <c r="BP357" s="73">
        <v>0</v>
      </c>
      <c r="BQ357" s="73"/>
      <c r="BR357" s="73">
        <v>0</v>
      </c>
      <c r="BS357" s="73">
        <v>0</v>
      </c>
      <c r="BT357" s="73">
        <v>0</v>
      </c>
      <c r="BU357" s="73">
        <v>0</v>
      </c>
      <c r="BV357" s="73"/>
      <c r="BW357" s="2"/>
      <c r="BX357" s="2">
        <v>0</v>
      </c>
      <c r="BY357" s="2">
        <v>0</v>
      </c>
      <c r="BZ357" s="2">
        <v>0</v>
      </c>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v>0</v>
      </c>
      <c r="CZ357" s="2"/>
      <c r="DA357" s="2">
        <v>0</v>
      </c>
      <c r="DB357" s="2">
        <v>0</v>
      </c>
      <c r="DC357" s="2">
        <v>0</v>
      </c>
      <c r="DD357" s="2"/>
      <c r="DE357" s="2"/>
      <c r="DF357" s="2">
        <v>23210</v>
      </c>
      <c r="DG357" s="2">
        <v>0</v>
      </c>
      <c r="DH357" s="2">
        <v>0</v>
      </c>
      <c r="DI357" s="2">
        <v>23210</v>
      </c>
      <c r="DJ357" s="2"/>
      <c r="DK357" s="2"/>
      <c r="DL357" s="2"/>
      <c r="DM357" s="2"/>
      <c r="DN357" s="2"/>
      <c r="DO357" s="2"/>
      <c r="DP357" s="2"/>
      <c r="DQ357" s="2"/>
      <c r="DR357" s="2"/>
      <c r="DS357" s="2"/>
      <c r="DT357" s="2"/>
      <c r="DU357" s="2"/>
      <c r="DV357" s="73"/>
      <c r="DW357" s="73"/>
      <c r="DX357" s="2"/>
      <c r="DY357" s="2"/>
      <c r="DZ357" s="2"/>
      <c r="EA357" s="2"/>
      <c r="EB357" s="2"/>
      <c r="EC357" s="2"/>
      <c r="ED357" s="2"/>
      <c r="EE357" s="2"/>
      <c r="EF357" s="2"/>
      <c r="EG357" s="2"/>
      <c r="EH357" s="2"/>
      <c r="EI357" s="73"/>
      <c r="EJ357" s="2">
        <v>0</v>
      </c>
      <c r="EK357" s="2"/>
      <c r="EL357" s="2">
        <v>0</v>
      </c>
      <c r="EM357" s="2">
        <v>0</v>
      </c>
      <c r="EN357" s="2">
        <v>0</v>
      </c>
      <c r="EO357" s="2"/>
      <c r="EP357" s="2"/>
      <c r="EQ357" s="2">
        <v>0</v>
      </c>
      <c r="ER357" s="2">
        <v>0</v>
      </c>
      <c r="ES357" s="2">
        <v>0</v>
      </c>
      <c r="ET357" s="2">
        <v>0</v>
      </c>
      <c r="EU357" s="3"/>
      <c r="EV357" s="3"/>
      <c r="EW357" s="3"/>
      <c r="EX357" s="3"/>
      <c r="EY357" s="3"/>
      <c r="EZ357" s="3"/>
      <c r="FA357" s="5"/>
      <c r="FB357" s="5"/>
      <c r="FC357" s="5"/>
      <c r="FD357" s="5"/>
      <c r="FE357" s="5"/>
      <c r="FF357" s="5"/>
      <c r="FG357" s="5"/>
      <c r="FH357" s="5"/>
      <c r="FI357" s="5"/>
      <c r="FJ357" s="5"/>
      <c r="FK357" s="5"/>
      <c r="FL357" s="5"/>
      <c r="FM357" s="5"/>
      <c r="FN357" s="5"/>
      <c r="FO357" s="5"/>
      <c r="FP357" s="5"/>
      <c r="FQ357" s="5"/>
      <c r="FR357" s="5"/>
      <c r="FS357" s="5"/>
      <c r="FT357" s="2"/>
      <c r="FU357" s="2"/>
      <c r="FV357" s="2"/>
      <c r="FW357" s="2"/>
      <c r="FX357" s="2"/>
      <c r="FY357" s="2"/>
      <c r="FZ357" s="2"/>
      <c r="GA357" s="2"/>
      <c r="GB357" s="2"/>
      <c r="GC357" s="2"/>
      <c r="GD357" s="2"/>
      <c r="GE357" s="2">
        <v>0</v>
      </c>
      <c r="GF357" s="2"/>
      <c r="GG357" s="2">
        <v>0</v>
      </c>
      <c r="GH357" s="2">
        <v>0</v>
      </c>
      <c r="GI357" s="2">
        <v>0</v>
      </c>
      <c r="GJ357" s="2">
        <v>0</v>
      </c>
      <c r="GK357" s="2"/>
      <c r="GL357" s="2"/>
      <c r="GM357" s="2">
        <v>0</v>
      </c>
      <c r="GN357" s="2">
        <v>0</v>
      </c>
      <c r="GO357" s="2">
        <v>0</v>
      </c>
      <c r="GP357" s="2">
        <v>66214</v>
      </c>
      <c r="GQ357" s="2">
        <v>30939</v>
      </c>
      <c r="GR357" s="2">
        <v>97153</v>
      </c>
      <c r="GS357" s="1" t="s">
        <v>420</v>
      </c>
      <c r="GT357" s="1"/>
      <c r="GU357" s="1"/>
      <c r="GV357" s="1" t="s">
        <v>768</v>
      </c>
      <c r="GX357" s="1"/>
      <c r="HC357" s="2">
        <v>549</v>
      </c>
      <c r="HD357" s="2">
        <v>0</v>
      </c>
      <c r="HE357" s="2">
        <v>6124</v>
      </c>
      <c r="HF357" s="2">
        <v>149</v>
      </c>
      <c r="HG357" s="2"/>
      <c r="HH357" s="2">
        <v>98123</v>
      </c>
      <c r="HI357" s="2"/>
      <c r="HJ357" s="2">
        <v>0</v>
      </c>
      <c r="HK357" s="2">
        <v>1</v>
      </c>
      <c r="HL357" s="2">
        <v>783</v>
      </c>
      <c r="HM357" s="2"/>
      <c r="HN357" s="2"/>
      <c r="HO357" s="2">
        <v>256</v>
      </c>
      <c r="HP357" s="2">
        <v>291</v>
      </c>
      <c r="HQ357" s="2">
        <v>61</v>
      </c>
      <c r="HR357" s="2">
        <v>0</v>
      </c>
      <c r="HS357" s="2"/>
      <c r="HT357" s="2"/>
      <c r="HU357" s="3">
        <v>4.34</v>
      </c>
      <c r="HV357" s="3"/>
      <c r="HW357" s="3"/>
      <c r="HX357" s="3"/>
      <c r="HY357" s="3"/>
      <c r="HZ357" s="3"/>
      <c r="IA357" s="3"/>
      <c r="IB357" s="3"/>
      <c r="IC357" s="3"/>
      <c r="ID357" s="3"/>
      <c r="IE357" s="3"/>
      <c r="IF357" s="65">
        <v>3.64</v>
      </c>
      <c r="IG357" s="3">
        <v>1.1399999999999999</v>
      </c>
      <c r="IH357" s="3">
        <v>5.1999999999999993</v>
      </c>
      <c r="II357" s="35">
        <f t="shared" si="27"/>
        <v>1.1399999999999999</v>
      </c>
      <c r="IJ357" s="3"/>
      <c r="IK357" s="3">
        <v>5</v>
      </c>
      <c r="IL357" s="3">
        <v>4.0599999999999996</v>
      </c>
      <c r="IM357" s="5">
        <v>2236</v>
      </c>
      <c r="IN357" s="1" t="s">
        <v>411</v>
      </c>
      <c r="IO357" s="71">
        <v>27485</v>
      </c>
      <c r="IP357" s="5">
        <v>7597</v>
      </c>
      <c r="IQ357" s="5">
        <v>2583</v>
      </c>
      <c r="IR357" s="5"/>
      <c r="IS357" s="5"/>
      <c r="IT357" s="5"/>
      <c r="IU357" s="5"/>
      <c r="IV357" s="5">
        <v>2179</v>
      </c>
      <c r="IW357" s="5"/>
      <c r="IX357" s="5">
        <v>39844</v>
      </c>
      <c r="IY357" s="5"/>
      <c r="IZ357" s="5"/>
      <c r="JA357" s="5">
        <v>18</v>
      </c>
      <c r="JB357" s="5">
        <v>12</v>
      </c>
      <c r="JC357" s="5">
        <v>239</v>
      </c>
      <c r="JD357" s="5">
        <v>12</v>
      </c>
      <c r="JE357" s="5"/>
      <c r="JF357" s="5"/>
      <c r="JG357" s="5"/>
      <c r="JH357" s="5"/>
      <c r="JI357" s="5"/>
      <c r="JJ357" s="5"/>
      <c r="JK357" s="5"/>
      <c r="JL357" s="5"/>
      <c r="JM357" s="5"/>
      <c r="JN357" s="5"/>
      <c r="JO357" s="5"/>
      <c r="JP357" s="5"/>
      <c r="JQ357" s="5"/>
      <c r="JR357" s="5">
        <v>2266</v>
      </c>
      <c r="JS357" s="5"/>
      <c r="JT357" s="5"/>
      <c r="JU357" s="5">
        <v>84</v>
      </c>
      <c r="JV357" s="5"/>
      <c r="JW357" s="5"/>
      <c r="JX357" s="5"/>
      <c r="JY357" s="5"/>
      <c r="JZ357" s="5"/>
      <c r="KA357" s="5"/>
      <c r="KB357" s="5"/>
      <c r="KC357" s="5"/>
      <c r="KD357" s="5"/>
      <c r="KE357" s="5"/>
      <c r="KF357" s="5">
        <v>5</v>
      </c>
      <c r="KG357" s="5">
        <v>7</v>
      </c>
      <c r="KH357" s="5">
        <v>4</v>
      </c>
      <c r="KI357" s="5">
        <v>55.25</v>
      </c>
      <c r="KJ357" s="5">
        <v>40</v>
      </c>
      <c r="KK357" s="5">
        <v>40</v>
      </c>
      <c r="KL357" s="5">
        <v>3</v>
      </c>
      <c r="KM357" s="5">
        <v>0</v>
      </c>
      <c r="KN357" s="5"/>
      <c r="KO357" s="5"/>
      <c r="KP357" s="5"/>
      <c r="KQ357" s="5"/>
      <c r="KR357" s="5"/>
      <c r="KS357" s="5"/>
      <c r="KT357" s="5"/>
      <c r="KU357" s="5"/>
      <c r="KV357" s="5"/>
      <c r="KW357" s="5"/>
      <c r="KX357" s="5"/>
      <c r="KY357" s="5"/>
      <c r="KZ357" s="5"/>
      <c r="LA357" s="5"/>
      <c r="LB357" s="5"/>
      <c r="LC357" s="5"/>
      <c r="LD357" s="5"/>
      <c r="LE357" s="5"/>
      <c r="LF357" s="5"/>
      <c r="LG357" s="5"/>
      <c r="LH357" s="5"/>
      <c r="LI357" s="5"/>
      <c r="LJ357" s="5"/>
      <c r="LK357" s="5"/>
      <c r="LL357" s="5"/>
      <c r="LM357" s="5"/>
      <c r="LN357" s="5"/>
      <c r="LO357" s="5"/>
      <c r="LP357" s="5"/>
      <c r="LQ357" s="5"/>
      <c r="LR357" s="5"/>
      <c r="LS357" s="5"/>
      <c r="LT357" s="5"/>
      <c r="LU357" s="5"/>
      <c r="LV357" s="5"/>
      <c r="LW357" s="5"/>
      <c r="LX357" s="5"/>
      <c r="LY357" s="5"/>
      <c r="LZ357" s="5"/>
      <c r="MA357" s="5"/>
      <c r="MB357" s="5"/>
      <c r="MC357" s="5"/>
      <c r="MD357" s="5"/>
      <c r="ME357" s="5"/>
      <c r="MF357" s="5"/>
      <c r="MG357" s="5"/>
      <c r="MH357" s="5"/>
      <c r="MI357" s="5"/>
      <c r="MJ357" s="5"/>
      <c r="MK357" s="5"/>
      <c r="ML357" s="5"/>
      <c r="MM357" s="5"/>
      <c r="MN357" s="5"/>
      <c r="MO357" s="5">
        <v>3</v>
      </c>
      <c r="MP357" s="5">
        <v>0</v>
      </c>
      <c r="MQ357" s="5"/>
      <c r="MR357" s="5"/>
      <c r="MS357" s="22">
        <v>162008</v>
      </c>
      <c r="MT357" s="22"/>
      <c r="MU357" s="22">
        <v>0</v>
      </c>
      <c r="MV357" s="22"/>
      <c r="MW357" s="22"/>
      <c r="MX357" s="22"/>
      <c r="MY357" s="22"/>
      <c r="MZ357" s="22"/>
      <c r="NA357" s="22"/>
      <c r="NB357" s="22"/>
      <c r="NC357" s="22"/>
      <c r="ND357" s="22"/>
      <c r="NE357" s="22"/>
      <c r="NF357" s="22"/>
      <c r="NG357" s="22"/>
      <c r="NH357" s="22"/>
      <c r="NI357" s="22"/>
      <c r="NJ357" s="22"/>
      <c r="NK357" s="22"/>
      <c r="NX357" s="18">
        <f t="shared" si="30"/>
        <v>7638.7101086048833</v>
      </c>
      <c r="NY357" t="str">
        <f t="shared" si="28"/>
        <v>Mid-range</v>
      </c>
      <c r="NZ357" t="str">
        <f t="shared" si="29"/>
        <v>Small</v>
      </c>
    </row>
    <row r="358" spans="1:390">
      <c r="A358" s="1" t="s">
        <v>738</v>
      </c>
      <c r="B358" s="1" t="s">
        <v>739</v>
      </c>
      <c r="C358" s="32" t="s">
        <v>740</v>
      </c>
      <c r="D358" s="31" t="s">
        <v>393</v>
      </c>
      <c r="E358" s="1">
        <v>20090</v>
      </c>
      <c r="F358" s="1" t="s">
        <v>855</v>
      </c>
      <c r="G358" s="5">
        <v>27470.377142857142</v>
      </c>
      <c r="H358" s="71">
        <v>62000</v>
      </c>
      <c r="I358" s="73"/>
      <c r="J358" s="73">
        <v>223</v>
      </c>
      <c r="K358" s="73">
        <v>21</v>
      </c>
      <c r="L358" s="73"/>
      <c r="M358" s="73"/>
      <c r="N358" s="73"/>
      <c r="O358" s="73"/>
      <c r="P358" s="73"/>
      <c r="Q358" s="73"/>
      <c r="R358" s="73">
        <v>47</v>
      </c>
      <c r="S358" s="73"/>
      <c r="T358" s="73"/>
      <c r="U358" s="73">
        <v>134</v>
      </c>
      <c r="V358" s="73">
        <v>1300</v>
      </c>
      <c r="W358" s="94">
        <v>678</v>
      </c>
      <c r="X358" s="94"/>
      <c r="Y358" s="94"/>
      <c r="Z358" s="94"/>
      <c r="AA358" s="94"/>
      <c r="AB358" s="94"/>
      <c r="AC358" s="95">
        <v>0</v>
      </c>
      <c r="AD358" s="73"/>
      <c r="AE358" s="73"/>
      <c r="AF358" s="95">
        <v>0</v>
      </c>
      <c r="AG358" s="95">
        <v>0</v>
      </c>
      <c r="AH358" s="95">
        <v>0</v>
      </c>
      <c r="AI358" s="95">
        <v>0</v>
      </c>
      <c r="AJ358" s="95"/>
      <c r="AK358" s="95"/>
      <c r="AL358" s="95">
        <v>98300</v>
      </c>
      <c r="AM358" s="95">
        <v>0</v>
      </c>
      <c r="AN358" s="73"/>
      <c r="AO358" s="96">
        <v>98300</v>
      </c>
      <c r="AP358" s="73">
        <v>0</v>
      </c>
      <c r="AQ358" s="73"/>
      <c r="AR358" s="73"/>
      <c r="AS358" s="73">
        <v>0</v>
      </c>
      <c r="AT358" s="73">
        <v>0</v>
      </c>
      <c r="AU358" s="73">
        <v>0</v>
      </c>
      <c r="AV358" s="73">
        <v>0</v>
      </c>
      <c r="AW358" s="73"/>
      <c r="AX358" s="73"/>
      <c r="AY358" s="73">
        <v>6100</v>
      </c>
      <c r="AZ358" s="73">
        <v>0</v>
      </c>
      <c r="BA358" s="73"/>
      <c r="BB358" s="73">
        <v>6100</v>
      </c>
      <c r="BC358" s="73">
        <v>12500</v>
      </c>
      <c r="BD358" s="73"/>
      <c r="BE358" s="73"/>
      <c r="BF358" s="73">
        <v>0</v>
      </c>
      <c r="BG358" s="73">
        <v>6000</v>
      </c>
      <c r="BH358" s="73">
        <v>0</v>
      </c>
      <c r="BI358" s="73">
        <v>0</v>
      </c>
      <c r="BJ358" s="73"/>
      <c r="BK358" s="73"/>
      <c r="BL358" s="73">
        <v>0</v>
      </c>
      <c r="BM358" s="73">
        <v>0</v>
      </c>
      <c r="BN358" s="73"/>
      <c r="BO358" s="73">
        <v>18500</v>
      </c>
      <c r="BP358" s="73">
        <v>0</v>
      </c>
      <c r="BQ358" s="73"/>
      <c r="BR358" s="73">
        <v>0</v>
      </c>
      <c r="BS358" s="73">
        <v>0</v>
      </c>
      <c r="BT358" s="73">
        <v>0</v>
      </c>
      <c r="BU358" s="73">
        <v>0</v>
      </c>
      <c r="BV358" s="73"/>
      <c r="BW358" s="2"/>
      <c r="BX358" s="2">
        <v>0</v>
      </c>
      <c r="BY358" s="2">
        <v>0</v>
      </c>
      <c r="BZ358" s="2">
        <v>0</v>
      </c>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v>27531</v>
      </c>
      <c r="CZ358" s="2"/>
      <c r="DA358" s="2">
        <v>0</v>
      </c>
      <c r="DB358" s="2">
        <v>0</v>
      </c>
      <c r="DC358" s="2">
        <v>0</v>
      </c>
      <c r="DD358" s="2"/>
      <c r="DE358" s="2"/>
      <c r="DF358" s="2">
        <v>21857</v>
      </c>
      <c r="DG358" s="2">
        <v>0</v>
      </c>
      <c r="DH358" s="2">
        <v>0</v>
      </c>
      <c r="DI358" s="2">
        <v>49388</v>
      </c>
      <c r="DJ358" s="2"/>
      <c r="DK358" s="2"/>
      <c r="DL358" s="2"/>
      <c r="DM358" s="2"/>
      <c r="DN358" s="2"/>
      <c r="DO358" s="2"/>
      <c r="DP358" s="2"/>
      <c r="DQ358" s="2"/>
      <c r="DR358" s="2"/>
      <c r="DS358" s="2"/>
      <c r="DT358" s="2"/>
      <c r="DU358" s="2"/>
      <c r="DV358" s="73"/>
      <c r="DW358" s="73"/>
      <c r="DX358" s="2"/>
      <c r="DY358" s="2"/>
      <c r="DZ358" s="2"/>
      <c r="EA358" s="2"/>
      <c r="EB358" s="2"/>
      <c r="EC358" s="2"/>
      <c r="ED358" s="2"/>
      <c r="EE358" s="2"/>
      <c r="EF358" s="2"/>
      <c r="EG358" s="2"/>
      <c r="EH358" s="2"/>
      <c r="EI358" s="73"/>
      <c r="EJ358" s="2">
        <v>2450</v>
      </c>
      <c r="EK358" s="2"/>
      <c r="EL358" s="2">
        <v>0</v>
      </c>
      <c r="EM358" s="2">
        <v>0</v>
      </c>
      <c r="EN358" s="2">
        <v>0</v>
      </c>
      <c r="EO358" s="2"/>
      <c r="EP358" s="2"/>
      <c r="EQ358" s="2">
        <v>0</v>
      </c>
      <c r="ER358" s="2">
        <v>0</v>
      </c>
      <c r="ES358" s="2">
        <v>0</v>
      </c>
      <c r="ET358" s="2">
        <v>2450</v>
      </c>
      <c r="EU358" s="3"/>
      <c r="EV358" s="3"/>
      <c r="EW358" s="3"/>
      <c r="EX358" s="3"/>
      <c r="EY358" s="3"/>
      <c r="EZ358" s="3"/>
      <c r="FA358" s="5"/>
      <c r="FB358" s="5"/>
      <c r="FC358" s="5"/>
      <c r="FD358" s="5"/>
      <c r="FE358" s="5"/>
      <c r="FF358" s="5"/>
      <c r="FG358" s="5"/>
      <c r="FH358" s="5"/>
      <c r="FI358" s="5"/>
      <c r="FJ358" s="5"/>
      <c r="FK358" s="5"/>
      <c r="FL358" s="5"/>
      <c r="FM358" s="5"/>
      <c r="FN358" s="5"/>
      <c r="FO358" s="5"/>
      <c r="FP358" s="5"/>
      <c r="FQ358" s="5"/>
      <c r="FR358" s="5"/>
      <c r="FS358" s="5"/>
      <c r="FT358" s="2"/>
      <c r="FU358" s="2"/>
      <c r="FV358" s="2"/>
      <c r="FW358" s="2"/>
      <c r="FX358" s="2"/>
      <c r="FY358" s="2"/>
      <c r="FZ358" s="2"/>
      <c r="GA358" s="2"/>
      <c r="GB358" s="2"/>
      <c r="GC358" s="2"/>
      <c r="GD358" s="2"/>
      <c r="GE358" s="2">
        <v>0</v>
      </c>
      <c r="GF358" s="2"/>
      <c r="GG358" s="2">
        <v>0</v>
      </c>
      <c r="GH358" s="2">
        <v>0</v>
      </c>
      <c r="GI358" s="2">
        <v>0</v>
      </c>
      <c r="GJ358" s="2">
        <v>0</v>
      </c>
      <c r="GK358" s="2"/>
      <c r="GL358" s="2"/>
      <c r="GM358" s="2">
        <v>0</v>
      </c>
      <c r="GN358" s="2">
        <v>0</v>
      </c>
      <c r="GO358" s="2">
        <v>0</v>
      </c>
      <c r="GP358" s="2">
        <v>116800</v>
      </c>
      <c r="GQ358" s="2">
        <v>57938</v>
      </c>
      <c r="GR358" s="2">
        <v>174738</v>
      </c>
      <c r="GS358" s="1" t="s">
        <v>420</v>
      </c>
      <c r="GT358" s="1"/>
      <c r="GU358" s="1"/>
      <c r="GV358" s="1" t="s">
        <v>768</v>
      </c>
      <c r="GW358" s="1"/>
      <c r="GX358" t="s">
        <v>459</v>
      </c>
      <c r="GY358" t="s">
        <v>405</v>
      </c>
      <c r="HB358" t="s">
        <v>779</v>
      </c>
      <c r="HC358" s="2">
        <v>2133</v>
      </c>
      <c r="HD358" s="2">
        <v>2258</v>
      </c>
      <c r="HE358" s="2">
        <v>21117</v>
      </c>
      <c r="HF358" s="2">
        <v>111</v>
      </c>
      <c r="HG358" s="2"/>
      <c r="HH358" s="2">
        <v>91401</v>
      </c>
      <c r="HI358" s="2"/>
      <c r="HJ358" s="2">
        <v>184</v>
      </c>
      <c r="HK358" s="2">
        <v>2681</v>
      </c>
      <c r="HL358" s="2">
        <v>2803</v>
      </c>
      <c r="HM358" s="2"/>
      <c r="HN358" s="2"/>
      <c r="HO358" s="2">
        <v>103</v>
      </c>
      <c r="HP358" s="2">
        <v>142</v>
      </c>
      <c r="HQ358" s="2">
        <v>143</v>
      </c>
      <c r="HR358" s="2">
        <v>214</v>
      </c>
      <c r="HS358" s="2"/>
      <c r="HT358" s="2"/>
      <c r="HU358" s="3">
        <v>7</v>
      </c>
      <c r="HV358" s="3"/>
      <c r="HW358" s="3"/>
      <c r="HX358" s="3"/>
      <c r="HY358" s="3"/>
      <c r="HZ358" s="3"/>
      <c r="IA358" s="3"/>
      <c r="IB358" s="3"/>
      <c r="IC358" s="3"/>
      <c r="ID358" s="3"/>
      <c r="IE358" s="3"/>
      <c r="IF358" s="65">
        <v>2.36</v>
      </c>
      <c r="IG358" s="3">
        <v>1.4</v>
      </c>
      <c r="IH358" s="3">
        <v>7.4</v>
      </c>
      <c r="II358" s="35">
        <f t="shared" si="27"/>
        <v>1.4</v>
      </c>
      <c r="IJ358" s="3"/>
      <c r="IK358" s="3">
        <v>6</v>
      </c>
      <c r="IL358" s="3">
        <v>6</v>
      </c>
      <c r="IM358" s="5">
        <v>26127</v>
      </c>
      <c r="IN358" s="1" t="s">
        <v>400</v>
      </c>
      <c r="IO358" s="71">
        <v>23987</v>
      </c>
      <c r="IP358" s="5">
        <v>73254</v>
      </c>
      <c r="IQ358" s="5"/>
      <c r="IR358" s="5">
        <v>5042</v>
      </c>
      <c r="IS358" s="5"/>
      <c r="IT358" s="5"/>
      <c r="IU358" s="5"/>
      <c r="IV358" s="5">
        <v>1053</v>
      </c>
      <c r="IW358" s="5"/>
      <c r="IX358" s="5">
        <v>103336</v>
      </c>
      <c r="IY358" s="5"/>
      <c r="IZ358" s="5"/>
      <c r="JA358" s="5">
        <v>0</v>
      </c>
      <c r="JB358" s="5">
        <v>0</v>
      </c>
      <c r="JC358" s="5">
        <v>0</v>
      </c>
      <c r="JD358" s="5">
        <v>0</v>
      </c>
      <c r="JE358" s="5"/>
      <c r="JF358" s="5"/>
      <c r="JG358" s="5"/>
      <c r="JH358" s="5"/>
      <c r="JI358" s="5"/>
      <c r="JJ358" s="5"/>
      <c r="JK358" s="5"/>
      <c r="JL358" s="5"/>
      <c r="JM358" s="5"/>
      <c r="JN358" s="5"/>
      <c r="JO358" s="5"/>
      <c r="JP358" s="5"/>
      <c r="JQ358" s="5"/>
      <c r="JR358" s="5">
        <v>15560</v>
      </c>
      <c r="JS358" s="5"/>
      <c r="JT358" s="5"/>
      <c r="JU358" s="5">
        <v>389</v>
      </c>
      <c r="JV358" s="5"/>
      <c r="JW358" s="5"/>
      <c r="JX358" s="5"/>
      <c r="JY358" s="5"/>
      <c r="JZ358" s="5"/>
      <c r="KA358" s="5"/>
      <c r="KB358" s="5"/>
      <c r="KC358" s="5"/>
      <c r="KD358" s="5"/>
      <c r="KE358" s="5"/>
      <c r="KF358" s="5">
        <v>1</v>
      </c>
      <c r="KG358" s="5">
        <v>8</v>
      </c>
      <c r="KH358" s="5">
        <v>174</v>
      </c>
      <c r="KI358" s="5">
        <v>70</v>
      </c>
      <c r="KJ358" s="5">
        <v>60</v>
      </c>
      <c r="KK358" s="5">
        <v>60</v>
      </c>
      <c r="KL358" s="5">
        <v>6</v>
      </c>
      <c r="KM358" s="5">
        <v>0</v>
      </c>
      <c r="KN358" s="5"/>
      <c r="KO358" s="5"/>
      <c r="KP358" s="5"/>
      <c r="KQ358" s="5"/>
      <c r="KR358" s="5"/>
      <c r="KS358" s="5"/>
      <c r="KT358" s="5"/>
      <c r="KU358" s="5"/>
      <c r="KV358" s="5"/>
      <c r="KW358" s="5"/>
      <c r="KX358" s="5"/>
      <c r="KY358" s="5"/>
      <c r="KZ358" s="5"/>
      <c r="LA358" s="5"/>
      <c r="LB358" s="5"/>
      <c r="LC358" s="5"/>
      <c r="LD358" s="5"/>
      <c r="LE358" s="5"/>
      <c r="LF358" s="5"/>
      <c r="LG358" s="5"/>
      <c r="LH358" s="5"/>
      <c r="LI358" s="5"/>
      <c r="LJ358" s="5"/>
      <c r="LK358" s="5"/>
      <c r="LL358" s="5"/>
      <c r="LM358" s="5"/>
      <c r="LN358" s="5"/>
      <c r="LO358" s="5"/>
      <c r="LP358" s="5"/>
      <c r="LQ358" s="5"/>
      <c r="LR358" s="5"/>
      <c r="LS358" s="5"/>
      <c r="LT358" s="5"/>
      <c r="LU358" s="5"/>
      <c r="LV358" s="5"/>
      <c r="LW358" s="5"/>
      <c r="LX358" s="5"/>
      <c r="LY358" s="5"/>
      <c r="LZ358" s="5"/>
      <c r="MA358" s="5"/>
      <c r="MB358" s="5"/>
      <c r="MC358" s="5"/>
      <c r="MD358" s="5"/>
      <c r="ME358" s="5"/>
      <c r="MF358" s="5"/>
      <c r="MG358" s="5"/>
      <c r="MH358" s="5"/>
      <c r="MI358" s="5"/>
      <c r="MJ358" s="5"/>
      <c r="MK358" s="5"/>
      <c r="ML358" s="5"/>
      <c r="MM358" s="5"/>
      <c r="MN358" s="5"/>
      <c r="MO358" s="5">
        <v>6</v>
      </c>
      <c r="MP358" s="5">
        <v>0</v>
      </c>
      <c r="MQ358" s="5"/>
      <c r="MR358" s="5"/>
      <c r="MS358" s="22">
        <v>1317105</v>
      </c>
      <c r="MT358" s="22"/>
      <c r="MU358" s="22">
        <v>12</v>
      </c>
      <c r="MV358" s="22"/>
      <c r="MW358" s="22"/>
      <c r="MX358" s="22"/>
      <c r="MY358" s="22"/>
      <c r="MZ358" s="22"/>
      <c r="NA358" s="22"/>
      <c r="NB358" s="22"/>
      <c r="NC358" s="22"/>
      <c r="ND358" s="22"/>
      <c r="NE358" s="22"/>
      <c r="NF358" s="22"/>
      <c r="NG358" s="22"/>
      <c r="NH358" s="22"/>
      <c r="NI358" s="22"/>
      <c r="NJ358" s="22"/>
      <c r="NK358" s="22"/>
      <c r="NX358" s="18">
        <f t="shared" si="30"/>
        <v>19621.697959183675</v>
      </c>
      <c r="NY358" t="str">
        <f t="shared" si="28"/>
        <v>Larger</v>
      </c>
      <c r="NZ358" t="str">
        <f t="shared" si="29"/>
        <v>Large</v>
      </c>
    </row>
    <row r="359" spans="1:390">
      <c r="A359" s="1" t="s">
        <v>595</v>
      </c>
      <c r="B359" s="1" t="s">
        <v>758</v>
      </c>
      <c r="C359" s="32">
        <v>292</v>
      </c>
      <c r="D359" s="1" t="s">
        <v>404</v>
      </c>
      <c r="E359" s="1">
        <v>20090</v>
      </c>
      <c r="F359" s="1" t="s">
        <v>855</v>
      </c>
      <c r="G359" s="5">
        <v>1673.5099047619017</v>
      </c>
      <c r="H359" s="71">
        <v>16342</v>
      </c>
      <c r="I359" s="73"/>
      <c r="J359" s="73">
        <v>46</v>
      </c>
      <c r="K359" s="73">
        <v>5</v>
      </c>
      <c r="L359" s="73"/>
      <c r="M359" s="73"/>
      <c r="N359" s="73"/>
      <c r="O359" s="73"/>
      <c r="P359" s="73"/>
      <c r="Q359" s="73"/>
      <c r="R359" s="73">
        <v>28</v>
      </c>
      <c r="S359" s="73"/>
      <c r="T359" s="73"/>
      <c r="U359" s="73">
        <v>25</v>
      </c>
      <c r="V359" s="73">
        <v>166</v>
      </c>
      <c r="W359" s="94">
        <v>0</v>
      </c>
      <c r="X359" s="94"/>
      <c r="Y359" s="94"/>
      <c r="Z359" s="94"/>
      <c r="AA359" s="94"/>
      <c r="AB359" s="94"/>
      <c r="AC359" s="95">
        <v>0</v>
      </c>
      <c r="AD359" s="73"/>
      <c r="AE359" s="73"/>
      <c r="AF359" s="95">
        <v>0</v>
      </c>
      <c r="AG359" s="95">
        <v>0</v>
      </c>
      <c r="AH359" s="95">
        <v>0</v>
      </c>
      <c r="AI359" s="95">
        <v>0</v>
      </c>
      <c r="AJ359" s="95"/>
      <c r="AK359" s="95"/>
      <c r="AL359" s="95">
        <v>0</v>
      </c>
      <c r="AM359" s="95">
        <v>79176</v>
      </c>
      <c r="AN359" s="73"/>
      <c r="AO359" s="96">
        <v>79176</v>
      </c>
      <c r="AP359" s="73">
        <v>0</v>
      </c>
      <c r="AQ359" s="73"/>
      <c r="AR359" s="73"/>
      <c r="AS359" s="73">
        <v>0</v>
      </c>
      <c r="AT359" s="73">
        <v>0</v>
      </c>
      <c r="AU359" s="73">
        <v>0</v>
      </c>
      <c r="AV359" s="73">
        <v>0</v>
      </c>
      <c r="AW359" s="73"/>
      <c r="AX359" s="73"/>
      <c r="AY359" s="73">
        <v>0</v>
      </c>
      <c r="AZ359" s="73">
        <v>3100</v>
      </c>
      <c r="BA359" s="73"/>
      <c r="BB359" s="73">
        <v>3100</v>
      </c>
      <c r="BC359" s="73">
        <v>10779</v>
      </c>
      <c r="BD359" s="73"/>
      <c r="BE359" s="73"/>
      <c r="BF359" s="73">
        <v>0</v>
      </c>
      <c r="BG359" s="73">
        <v>0</v>
      </c>
      <c r="BH359" s="73">
        <v>0</v>
      </c>
      <c r="BI359" s="73">
        <v>0</v>
      </c>
      <c r="BJ359" s="73"/>
      <c r="BK359" s="73"/>
      <c r="BL359" s="73">
        <v>0</v>
      </c>
      <c r="BM359" s="73">
        <v>0</v>
      </c>
      <c r="BN359" s="73"/>
      <c r="BO359" s="73">
        <v>10779</v>
      </c>
      <c r="BP359" s="73">
        <v>0</v>
      </c>
      <c r="BQ359" s="73"/>
      <c r="BR359" s="73">
        <v>0</v>
      </c>
      <c r="BS359" s="73">
        <v>0</v>
      </c>
      <c r="BT359" s="73">
        <v>0</v>
      </c>
      <c r="BU359" s="73">
        <v>0</v>
      </c>
      <c r="BV359" s="73"/>
      <c r="BW359" s="2"/>
      <c r="BX359" s="2">
        <v>0</v>
      </c>
      <c r="BY359" s="2">
        <v>0</v>
      </c>
      <c r="BZ359" s="2">
        <v>0</v>
      </c>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v>0</v>
      </c>
      <c r="CZ359" s="2"/>
      <c r="DA359" s="2">
        <v>0</v>
      </c>
      <c r="DB359" s="2">
        <v>0</v>
      </c>
      <c r="DC359" s="2">
        <v>0</v>
      </c>
      <c r="DD359" s="2"/>
      <c r="DE359" s="2"/>
      <c r="DF359" s="2">
        <v>33312</v>
      </c>
      <c r="DG359" s="2">
        <v>0</v>
      </c>
      <c r="DH359" s="2">
        <v>0</v>
      </c>
      <c r="DI359" s="2">
        <v>33312</v>
      </c>
      <c r="DJ359" s="2"/>
      <c r="DK359" s="2"/>
      <c r="DL359" s="2"/>
      <c r="DM359" s="2"/>
      <c r="DN359" s="2"/>
      <c r="DO359" s="2"/>
      <c r="DP359" s="2"/>
      <c r="DQ359" s="2"/>
      <c r="DR359" s="2"/>
      <c r="DS359" s="2"/>
      <c r="DT359" s="2"/>
      <c r="DU359" s="2"/>
      <c r="DV359" s="73"/>
      <c r="DW359" s="73"/>
      <c r="DX359" s="2"/>
      <c r="DY359" s="2"/>
      <c r="DZ359" s="2"/>
      <c r="EA359" s="2"/>
      <c r="EB359" s="2"/>
      <c r="EC359" s="2"/>
      <c r="ED359" s="2"/>
      <c r="EE359" s="2"/>
      <c r="EF359" s="2"/>
      <c r="EG359" s="2"/>
      <c r="EH359" s="2"/>
      <c r="EI359" s="73"/>
      <c r="EJ359" s="2">
        <v>0</v>
      </c>
      <c r="EK359" s="2"/>
      <c r="EL359" s="2">
        <v>0</v>
      </c>
      <c r="EM359" s="2">
        <v>0</v>
      </c>
      <c r="EN359" s="2">
        <v>0</v>
      </c>
      <c r="EO359" s="2"/>
      <c r="EP359" s="2"/>
      <c r="EQ359" s="2">
        <v>0</v>
      </c>
      <c r="ER359" s="2">
        <v>0</v>
      </c>
      <c r="ES359" s="2">
        <v>0</v>
      </c>
      <c r="ET359" s="2">
        <v>0</v>
      </c>
      <c r="EU359" s="3"/>
      <c r="EV359" s="3"/>
      <c r="EW359" s="3"/>
      <c r="EX359" s="3"/>
      <c r="EY359" s="3"/>
      <c r="EZ359" s="3"/>
      <c r="FA359" s="5"/>
      <c r="FB359" s="5"/>
      <c r="FC359" s="5"/>
      <c r="FD359" s="5"/>
      <c r="FE359" s="5"/>
      <c r="FF359" s="5"/>
      <c r="FG359" s="5"/>
      <c r="FH359" s="5"/>
      <c r="FI359" s="5"/>
      <c r="FJ359" s="5"/>
      <c r="FK359" s="5"/>
      <c r="FL359" s="5"/>
      <c r="FM359" s="5"/>
      <c r="FN359" s="5"/>
      <c r="FO359" s="5"/>
      <c r="FP359" s="5"/>
      <c r="FQ359" s="5"/>
      <c r="FR359" s="5"/>
      <c r="FS359" s="5"/>
      <c r="FT359" s="2"/>
      <c r="FU359" s="2"/>
      <c r="FV359" s="2"/>
      <c r="FW359" s="2"/>
      <c r="FX359" s="2"/>
      <c r="FY359" s="2"/>
      <c r="FZ359" s="2"/>
      <c r="GA359" s="2"/>
      <c r="GB359" s="2"/>
      <c r="GC359" s="2"/>
      <c r="GD359" s="2"/>
      <c r="GE359" s="2">
        <v>0</v>
      </c>
      <c r="GF359" s="2"/>
      <c r="GG359" s="2">
        <v>0</v>
      </c>
      <c r="GH359" s="2">
        <v>0</v>
      </c>
      <c r="GI359" s="2">
        <v>0</v>
      </c>
      <c r="GJ359" s="2">
        <v>0</v>
      </c>
      <c r="GK359" s="2"/>
      <c r="GL359" s="2"/>
      <c r="GM359" s="2">
        <v>0</v>
      </c>
      <c r="GN359" s="2">
        <v>0</v>
      </c>
      <c r="GO359" s="2">
        <v>0</v>
      </c>
      <c r="GP359" s="2">
        <v>89955</v>
      </c>
      <c r="GQ359" s="2">
        <v>36412</v>
      </c>
      <c r="GR359" s="2">
        <v>126367</v>
      </c>
      <c r="GS359" s="1" t="s">
        <v>395</v>
      </c>
      <c r="GT359" s="1"/>
      <c r="GU359" s="1"/>
      <c r="GV359" s="1" t="s">
        <v>768</v>
      </c>
      <c r="GW359" t="s">
        <v>410</v>
      </c>
      <c r="GX359" s="1"/>
      <c r="GY359" s="1"/>
      <c r="GZ359" s="1"/>
      <c r="HA359" s="1"/>
      <c r="HC359" s="2">
        <v>663</v>
      </c>
      <c r="HD359" s="2">
        <v>922</v>
      </c>
      <c r="HE359" s="2">
        <v>5651</v>
      </c>
      <c r="HF359" s="2">
        <v>68</v>
      </c>
      <c r="HG359" s="2"/>
      <c r="HH359" s="2">
        <v>9277</v>
      </c>
      <c r="HI359" s="2"/>
      <c r="HJ359" s="2">
        <v>65</v>
      </c>
      <c r="HK359" s="2">
        <v>2681</v>
      </c>
      <c r="HL359" s="2">
        <v>675</v>
      </c>
      <c r="HM359" s="2"/>
      <c r="HN359" s="2"/>
      <c r="HO359" s="2">
        <v>0</v>
      </c>
      <c r="HP359" s="2">
        <v>0</v>
      </c>
      <c r="HQ359" s="2">
        <v>0</v>
      </c>
      <c r="HR359" s="2">
        <v>94</v>
      </c>
      <c r="HS359" s="2"/>
      <c r="HT359" s="2"/>
      <c r="HU359" s="3">
        <v>2</v>
      </c>
      <c r="HV359" s="3"/>
      <c r="HW359" s="3"/>
      <c r="HX359" s="3"/>
      <c r="HY359" s="3"/>
      <c r="HZ359" s="3"/>
      <c r="IA359" s="3"/>
      <c r="IB359" s="3"/>
      <c r="IC359" s="3"/>
      <c r="ID359" s="3"/>
      <c r="IE359" s="3"/>
      <c r="IF359" s="65">
        <v>0</v>
      </c>
      <c r="IG359" s="3">
        <v>1.41</v>
      </c>
      <c r="IH359" s="3">
        <v>3.41</v>
      </c>
      <c r="II359" s="35">
        <f t="shared" si="27"/>
        <v>1.41</v>
      </c>
      <c r="IJ359" s="3"/>
      <c r="IK359" s="3">
        <v>2</v>
      </c>
      <c r="IL359" s="3">
        <v>2</v>
      </c>
      <c r="IM359" s="5">
        <v>693</v>
      </c>
      <c r="IN359" s="1" t="s">
        <v>411</v>
      </c>
      <c r="IO359" s="71">
        <v>6144</v>
      </c>
      <c r="IP359" s="5">
        <v>4421</v>
      </c>
      <c r="IQ359" s="5">
        <v>906</v>
      </c>
      <c r="IR359" s="5">
        <v>518</v>
      </c>
      <c r="IS359" s="5"/>
      <c r="IT359" s="5"/>
      <c r="IU359" s="5"/>
      <c r="IV359" s="5">
        <v>32</v>
      </c>
      <c r="IW359" s="5"/>
      <c r="IX359" s="5">
        <v>11636</v>
      </c>
      <c r="IY359" s="5"/>
      <c r="IZ359" s="5"/>
      <c r="JA359" s="5">
        <v>50</v>
      </c>
      <c r="JB359" s="5">
        <v>50</v>
      </c>
      <c r="JC359" s="5">
        <v>10</v>
      </c>
      <c r="JD359" s="5">
        <v>10</v>
      </c>
      <c r="JE359" s="5"/>
      <c r="JF359" s="5"/>
      <c r="JG359" s="5"/>
      <c r="JH359" s="5"/>
      <c r="JI359" s="5"/>
      <c r="JJ359" s="5"/>
      <c r="JK359" s="5"/>
      <c r="JL359" s="5"/>
      <c r="JM359" s="5"/>
      <c r="JN359" s="5"/>
      <c r="JO359" s="5"/>
      <c r="JP359" s="5"/>
      <c r="JQ359" s="5"/>
      <c r="JR359" s="5">
        <v>965</v>
      </c>
      <c r="JS359" s="5"/>
      <c r="JT359" s="5"/>
      <c r="JU359" s="5">
        <v>49</v>
      </c>
      <c r="JV359" s="5"/>
      <c r="JW359" s="5"/>
      <c r="JX359" s="5"/>
      <c r="JY359" s="5"/>
      <c r="JZ359" s="5"/>
      <c r="KA359" s="5"/>
      <c r="KB359" s="5"/>
      <c r="KC359" s="5"/>
      <c r="KD359" s="5"/>
      <c r="KE359" s="5"/>
      <c r="KF359" s="5">
        <v>1</v>
      </c>
      <c r="KG359" s="5">
        <v>1</v>
      </c>
      <c r="KH359" s="5">
        <v>12</v>
      </c>
      <c r="KI359" s="5">
        <v>58.5</v>
      </c>
      <c r="KJ359" s="5">
        <v>0</v>
      </c>
      <c r="KK359" s="5">
        <v>0</v>
      </c>
      <c r="KL359" s="5">
        <v>0</v>
      </c>
      <c r="KM359" s="5">
        <v>0</v>
      </c>
      <c r="KN359" s="5"/>
      <c r="KO359" s="5"/>
      <c r="KP359" s="5"/>
      <c r="KQ359" s="5"/>
      <c r="KR359" s="5"/>
      <c r="KS359" s="5"/>
      <c r="KT359" s="5"/>
      <c r="KU359" s="5"/>
      <c r="KV359" s="5"/>
      <c r="KW359" s="5"/>
      <c r="KX359" s="5"/>
      <c r="KY359" s="5"/>
      <c r="KZ359" s="5"/>
      <c r="LA359" s="5"/>
      <c r="LB359" s="5"/>
      <c r="LC359" s="5"/>
      <c r="LD359" s="5"/>
      <c r="LE359" s="5"/>
      <c r="LF359" s="5"/>
      <c r="LG359" s="5"/>
      <c r="LH359" s="5"/>
      <c r="LI359" s="5"/>
      <c r="LJ359" s="5"/>
      <c r="LK359" s="5"/>
      <c r="LL359" s="5"/>
      <c r="LM359" s="5"/>
      <c r="LN359" s="5"/>
      <c r="LO359" s="5"/>
      <c r="LP359" s="5"/>
      <c r="LQ359" s="5"/>
      <c r="LR359" s="5"/>
      <c r="LS359" s="5"/>
      <c r="LT359" s="5"/>
      <c r="LU359" s="5"/>
      <c r="LV359" s="5"/>
      <c r="LW359" s="5"/>
      <c r="LX359" s="5"/>
      <c r="LY359" s="5"/>
      <c r="LZ359" s="5"/>
      <c r="MA359" s="5"/>
      <c r="MB359" s="5"/>
      <c r="MC359" s="5"/>
      <c r="MD359" s="5"/>
      <c r="ME359" s="5"/>
      <c r="MF359" s="5"/>
      <c r="MG359" s="5"/>
      <c r="MH359" s="5"/>
      <c r="MI359" s="5"/>
      <c r="MJ359" s="5"/>
      <c r="MK359" s="5"/>
      <c r="ML359" s="5"/>
      <c r="MM359" s="5"/>
      <c r="MN359" s="5"/>
      <c r="MO359" s="5">
        <v>0</v>
      </c>
      <c r="MP359" s="5">
        <v>0</v>
      </c>
      <c r="MQ359" s="5"/>
      <c r="MR359" s="5"/>
      <c r="MS359" s="22"/>
      <c r="MT359" s="22"/>
      <c r="MU359" s="22">
        <v>42</v>
      </c>
      <c r="MV359" s="22"/>
      <c r="MW359" s="22"/>
      <c r="MX359" s="22"/>
      <c r="MY359" s="22"/>
      <c r="MZ359" s="22"/>
      <c r="NA359" s="22"/>
      <c r="NB359" s="22"/>
      <c r="NC359" s="22"/>
      <c r="ND359" s="22"/>
      <c r="NE359" s="22"/>
      <c r="NF359" s="22"/>
      <c r="NG359" s="22"/>
      <c r="NH359" s="22"/>
      <c r="NI359" s="22"/>
      <c r="NJ359" s="22"/>
      <c r="NK359" s="22"/>
      <c r="NX359" s="18">
        <f t="shared" si="30"/>
        <v>1186.8864572779446</v>
      </c>
      <c r="NY359" t="str">
        <f t="shared" si="28"/>
        <v>Smaller</v>
      </c>
      <c r="NZ359" t="str">
        <f t="shared" si="29"/>
        <v>Small</v>
      </c>
    </row>
    <row r="360" spans="1:390">
      <c r="A360" s="1" t="s">
        <v>455</v>
      </c>
      <c r="B360" s="1" t="s">
        <v>493</v>
      </c>
      <c r="C360" s="32" t="s">
        <v>494</v>
      </c>
      <c r="D360" s="1" t="s">
        <v>404</v>
      </c>
      <c r="E360" s="1">
        <v>20090</v>
      </c>
      <c r="F360" s="1" t="s">
        <v>855</v>
      </c>
      <c r="G360" s="5">
        <v>9072.0691428572245</v>
      </c>
      <c r="H360" s="71">
        <v>25000</v>
      </c>
      <c r="I360" s="73"/>
      <c r="J360" s="73">
        <v>100</v>
      </c>
      <c r="K360" s="73">
        <v>5</v>
      </c>
      <c r="L360" s="73"/>
      <c r="M360" s="73"/>
      <c r="N360" s="73"/>
      <c r="O360" s="73"/>
      <c r="P360" s="73"/>
      <c r="Q360" s="73"/>
      <c r="R360" s="73">
        <v>32</v>
      </c>
      <c r="S360" s="73"/>
      <c r="T360" s="73"/>
      <c r="U360" s="73">
        <v>35</v>
      </c>
      <c r="V360" s="73">
        <v>300</v>
      </c>
      <c r="W360" s="94" t="s">
        <v>782</v>
      </c>
      <c r="X360" s="94"/>
      <c r="Y360" s="94"/>
      <c r="Z360" s="94"/>
      <c r="AA360" s="94"/>
      <c r="AB360" s="94"/>
      <c r="AC360" s="95">
        <v>215</v>
      </c>
      <c r="AD360" s="73"/>
      <c r="AE360" s="73"/>
      <c r="AF360" s="95"/>
      <c r="AG360" s="95"/>
      <c r="AH360" s="95"/>
      <c r="AI360" s="95"/>
      <c r="AJ360" s="95"/>
      <c r="AK360" s="95"/>
      <c r="AL360" s="95"/>
      <c r="AM360" s="95">
        <v>33094</v>
      </c>
      <c r="AN360" s="73"/>
      <c r="AO360" s="96">
        <v>33309</v>
      </c>
      <c r="AP360" s="73"/>
      <c r="AQ360" s="73"/>
      <c r="AR360" s="73"/>
      <c r="AS360" s="73"/>
      <c r="AT360" s="73"/>
      <c r="AU360" s="73"/>
      <c r="AV360" s="73">
        <v>4100</v>
      </c>
      <c r="AW360" s="73"/>
      <c r="AX360" s="73"/>
      <c r="AY360" s="73"/>
      <c r="AZ360" s="73"/>
      <c r="BA360" s="73"/>
      <c r="BB360" s="73">
        <v>4100</v>
      </c>
      <c r="BC360" s="73">
        <v>18084</v>
      </c>
      <c r="BD360" s="73"/>
      <c r="BE360" s="73"/>
      <c r="BF360" s="73"/>
      <c r="BG360" s="73"/>
      <c r="BH360" s="73"/>
      <c r="BI360" s="73"/>
      <c r="BJ360" s="73"/>
      <c r="BK360" s="73"/>
      <c r="BL360" s="73"/>
      <c r="BM360" s="73"/>
      <c r="BN360" s="73"/>
      <c r="BO360" s="73">
        <v>18084</v>
      </c>
      <c r="BP360" s="73"/>
      <c r="BQ360" s="73"/>
      <c r="BR360" s="73"/>
      <c r="BS360" s="73"/>
      <c r="BT360" s="73"/>
      <c r="BU360" s="73"/>
      <c r="BV360" s="73"/>
      <c r="BW360" s="2"/>
      <c r="BX360" s="2"/>
      <c r="BY360" s="2"/>
      <c r="BZ360" s="2">
        <v>0</v>
      </c>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v>31232</v>
      </c>
      <c r="DG360" s="2"/>
      <c r="DH360" s="2">
        <v>20000</v>
      </c>
      <c r="DI360" s="2">
        <v>51232</v>
      </c>
      <c r="DJ360" s="2"/>
      <c r="DK360" s="2"/>
      <c r="DL360" s="2"/>
      <c r="DM360" s="2"/>
      <c r="DN360" s="2"/>
      <c r="DO360" s="2"/>
      <c r="DP360" s="2"/>
      <c r="DQ360" s="2"/>
      <c r="DR360" s="2"/>
      <c r="DS360" s="2"/>
      <c r="DT360" s="2"/>
      <c r="DU360" s="2"/>
      <c r="DV360" s="73"/>
      <c r="DW360" s="73"/>
      <c r="DX360" s="2"/>
      <c r="DY360" s="2"/>
      <c r="DZ360" s="2"/>
      <c r="EA360" s="2"/>
      <c r="EB360" s="2"/>
      <c r="EC360" s="2"/>
      <c r="ED360" s="2"/>
      <c r="EE360" s="2"/>
      <c r="EF360" s="2"/>
      <c r="EG360" s="2"/>
      <c r="EH360" s="2"/>
      <c r="EI360" s="73"/>
      <c r="EJ360" s="2"/>
      <c r="EK360" s="2"/>
      <c r="EL360" s="2"/>
      <c r="EM360" s="2"/>
      <c r="EN360" s="2"/>
      <c r="EO360" s="2"/>
      <c r="EP360" s="2"/>
      <c r="EQ360" s="2"/>
      <c r="ER360" s="2"/>
      <c r="ES360" s="2"/>
      <c r="ET360" s="2"/>
      <c r="EU360" s="3"/>
      <c r="EV360" s="3"/>
      <c r="EW360" s="3"/>
      <c r="EX360" s="3"/>
      <c r="EY360" s="3"/>
      <c r="EZ360" s="3"/>
      <c r="FA360" s="5"/>
      <c r="FB360" s="5"/>
      <c r="FC360" s="5"/>
      <c r="FD360" s="5"/>
      <c r="FE360" s="5"/>
      <c r="FF360" s="5"/>
      <c r="FG360" s="5"/>
      <c r="FH360" s="5"/>
      <c r="FI360" s="5"/>
      <c r="FJ360" s="5"/>
      <c r="FK360" s="5"/>
      <c r="FL360" s="5"/>
      <c r="FM360" s="5"/>
      <c r="FN360" s="5"/>
      <c r="FO360" s="5"/>
      <c r="FP360" s="5"/>
      <c r="FQ360" s="5"/>
      <c r="FR360" s="5"/>
      <c r="FS360" s="5"/>
      <c r="FT360" s="2"/>
      <c r="FU360" s="2"/>
      <c r="FV360" s="2"/>
      <c r="FW360" s="2"/>
      <c r="FX360" s="2"/>
      <c r="FY360" s="2"/>
      <c r="FZ360" s="2"/>
      <c r="GA360" s="2"/>
      <c r="GB360" s="2"/>
      <c r="GC360" s="2"/>
      <c r="GD360" s="2"/>
      <c r="GE360" s="2">
        <v>1683</v>
      </c>
      <c r="GF360" s="2"/>
      <c r="GG360" s="2"/>
      <c r="GH360" s="2"/>
      <c r="GI360" s="2"/>
      <c r="GJ360" s="2"/>
      <c r="GK360" s="2"/>
      <c r="GL360" s="2"/>
      <c r="GM360" s="2"/>
      <c r="GN360" s="2"/>
      <c r="GO360" s="2">
        <v>1683</v>
      </c>
      <c r="GP360" s="2">
        <v>51393</v>
      </c>
      <c r="GQ360" s="2">
        <v>55332</v>
      </c>
      <c r="GR360" s="2">
        <v>108408</v>
      </c>
      <c r="GS360" s="1" t="s">
        <v>395</v>
      </c>
      <c r="GT360" s="1"/>
      <c r="GU360" s="1"/>
      <c r="GV360" s="1" t="s">
        <v>768</v>
      </c>
      <c r="GW360" s="1"/>
      <c r="GX360" s="1"/>
      <c r="GY360" t="s">
        <v>405</v>
      </c>
      <c r="HC360" s="2">
        <v>307</v>
      </c>
      <c r="HD360" s="2"/>
      <c r="HE360" s="2">
        <v>22261</v>
      </c>
      <c r="HF360" s="2">
        <v>130</v>
      </c>
      <c r="HG360" s="2"/>
      <c r="HH360" s="2">
        <v>19000</v>
      </c>
      <c r="HI360" s="2"/>
      <c r="HJ360" s="2"/>
      <c r="HK360" s="2">
        <v>2681</v>
      </c>
      <c r="HL360" s="2"/>
      <c r="HM360" s="2"/>
      <c r="HN360" s="2"/>
      <c r="HO360" s="2"/>
      <c r="HP360" s="2"/>
      <c r="HQ360" s="2">
        <v>500</v>
      </c>
      <c r="HR360" s="2"/>
      <c r="HS360" s="2"/>
      <c r="HT360" s="2"/>
      <c r="HU360" s="3">
        <v>6</v>
      </c>
      <c r="HV360" s="3"/>
      <c r="HW360" s="3"/>
      <c r="HX360" s="3"/>
      <c r="HY360" s="3"/>
      <c r="HZ360" s="3"/>
      <c r="IA360" s="3"/>
      <c r="IB360" s="3"/>
      <c r="IC360" s="3"/>
      <c r="ID360" s="3"/>
      <c r="IE360" s="3"/>
      <c r="IF360" s="65">
        <v>1.5</v>
      </c>
      <c r="IG360" s="3">
        <v>2.5</v>
      </c>
      <c r="IH360" s="3">
        <v>4.5</v>
      </c>
      <c r="II360" s="35">
        <f t="shared" si="27"/>
        <v>2.5</v>
      </c>
      <c r="IJ360" s="3"/>
      <c r="IK360" s="3">
        <v>2</v>
      </c>
      <c r="IL360" s="3">
        <v>2</v>
      </c>
      <c r="IM360" s="5">
        <v>2991</v>
      </c>
      <c r="IN360" s="1" t="s">
        <v>411</v>
      </c>
      <c r="IO360" s="71">
        <v>3579</v>
      </c>
      <c r="IP360" s="5">
        <v>9012</v>
      </c>
      <c r="IQ360" s="5"/>
      <c r="IR360" s="5">
        <v>1879</v>
      </c>
      <c r="IS360" s="5"/>
      <c r="IT360" s="5"/>
      <c r="IU360" s="5"/>
      <c r="IV360" s="5"/>
      <c r="IW360" s="5"/>
      <c r="IX360" s="5">
        <v>14470</v>
      </c>
      <c r="IY360" s="5"/>
      <c r="IZ360" s="5"/>
      <c r="JA360" s="5"/>
      <c r="JB360" s="5"/>
      <c r="JC360" s="5"/>
      <c r="JD360" s="5"/>
      <c r="JE360" s="5"/>
      <c r="JF360" s="5"/>
      <c r="JG360" s="5"/>
      <c r="JH360" s="5"/>
      <c r="JI360" s="5"/>
      <c r="JJ360" s="5"/>
      <c r="JK360" s="5"/>
      <c r="JL360" s="5"/>
      <c r="JM360" s="5"/>
      <c r="JN360" s="5"/>
      <c r="JO360" s="5"/>
      <c r="JP360" s="5"/>
      <c r="JQ360" s="5"/>
      <c r="JR360" s="5">
        <v>2675</v>
      </c>
      <c r="JS360" s="5"/>
      <c r="JT360" s="5"/>
      <c r="JU360" s="5">
        <v>107</v>
      </c>
      <c r="JV360" s="5"/>
      <c r="JW360" s="5"/>
      <c r="JX360" s="5"/>
      <c r="JY360" s="5"/>
      <c r="JZ360" s="5"/>
      <c r="KA360" s="5"/>
      <c r="KB360" s="5"/>
      <c r="KC360" s="5"/>
      <c r="KD360" s="5"/>
      <c r="KE360" s="5"/>
      <c r="KF360" s="5">
        <v>1</v>
      </c>
      <c r="KG360" s="5">
        <v>1</v>
      </c>
      <c r="KH360" s="5">
        <v>60</v>
      </c>
      <c r="KI360" s="5">
        <v>67</v>
      </c>
      <c r="KJ360" s="5">
        <v>44</v>
      </c>
      <c r="KK360" s="5">
        <v>20</v>
      </c>
      <c r="KL360" s="5">
        <v>4</v>
      </c>
      <c r="KM360" s="5">
        <v>0</v>
      </c>
      <c r="KN360" s="5"/>
      <c r="KO360" s="5"/>
      <c r="KP360" s="5"/>
      <c r="KQ360" s="5"/>
      <c r="KR360" s="5"/>
      <c r="KS360" s="5"/>
      <c r="KT360" s="5"/>
      <c r="KU360" s="5"/>
      <c r="KV360" s="5"/>
      <c r="KW360" s="5"/>
      <c r="KX360" s="5"/>
      <c r="KY360" s="5"/>
      <c r="KZ360" s="5"/>
      <c r="LA360" s="5"/>
      <c r="LB360" s="5"/>
      <c r="LC360" s="5"/>
      <c r="LD360" s="5"/>
      <c r="LE360" s="5"/>
      <c r="LF360" s="5"/>
      <c r="LG360" s="5"/>
      <c r="LH360" s="5"/>
      <c r="LI360" s="5"/>
      <c r="LJ360" s="5"/>
      <c r="LK360" s="5"/>
      <c r="LL360" s="5"/>
      <c r="LM360" s="5"/>
      <c r="LN360" s="5"/>
      <c r="LO360" s="5"/>
      <c r="LP360" s="5"/>
      <c r="LQ360" s="5"/>
      <c r="LR360" s="5"/>
      <c r="LS360" s="5"/>
      <c r="LT360" s="5"/>
      <c r="LU360" s="5"/>
      <c r="LV360" s="5"/>
      <c r="LW360" s="5"/>
      <c r="LX360" s="5"/>
      <c r="LY360" s="5"/>
      <c r="LZ360" s="5"/>
      <c r="MA360" s="5"/>
      <c r="MB360" s="5"/>
      <c r="MC360" s="5"/>
      <c r="MD360" s="5"/>
      <c r="ME360" s="5"/>
      <c r="MF360" s="5"/>
      <c r="MG360" s="5"/>
      <c r="MH360" s="5"/>
      <c r="MI360" s="5"/>
      <c r="MJ360" s="5"/>
      <c r="MK360" s="5"/>
      <c r="ML360" s="5"/>
      <c r="MM360" s="5"/>
      <c r="MN360" s="5"/>
      <c r="MO360" s="5">
        <v>4</v>
      </c>
      <c r="MP360" s="5">
        <v>0</v>
      </c>
      <c r="MQ360" s="5"/>
      <c r="MR360" s="5"/>
      <c r="MS360" s="22"/>
      <c r="MT360" s="22"/>
      <c r="MU360" s="22">
        <v>0</v>
      </c>
      <c r="MV360" s="22"/>
      <c r="MW360" s="22"/>
      <c r="MX360" s="22"/>
      <c r="MY360" s="22"/>
      <c r="MZ360" s="22"/>
      <c r="NA360" s="22"/>
      <c r="NB360" s="22"/>
      <c r="NC360" s="22"/>
      <c r="ND360" s="22"/>
      <c r="NE360" s="22"/>
      <c r="NF360" s="22"/>
      <c r="NG360" s="22"/>
      <c r="NH360" s="22"/>
      <c r="NI360" s="22"/>
      <c r="NJ360" s="22"/>
      <c r="NK360" s="22"/>
      <c r="NX360" s="18">
        <f t="shared" si="30"/>
        <v>3628.8276571428896</v>
      </c>
      <c r="NY360" t="str">
        <f t="shared" si="28"/>
        <v>Mid-range</v>
      </c>
      <c r="NZ360" t="str">
        <f t="shared" si="29"/>
        <v>Small</v>
      </c>
    </row>
    <row r="361" spans="1:390">
      <c r="A361" s="1" t="s">
        <v>514</v>
      </c>
      <c r="B361" s="1" t="s">
        <v>562</v>
      </c>
      <c r="C361" s="32">
        <v>582</v>
      </c>
      <c r="D361" s="1" t="s">
        <v>404</v>
      </c>
      <c r="E361" s="1">
        <v>20090</v>
      </c>
      <c r="F361" s="1" t="s">
        <v>855</v>
      </c>
      <c r="G361" s="5">
        <v>3231.944</v>
      </c>
      <c r="H361" s="71">
        <v>25000</v>
      </c>
      <c r="I361" s="73"/>
      <c r="J361" s="73">
        <v>180</v>
      </c>
      <c r="K361" s="73">
        <v>7</v>
      </c>
      <c r="L361" s="73"/>
      <c r="M361" s="73"/>
      <c r="N361" s="73"/>
      <c r="O361" s="73"/>
      <c r="P361" s="73"/>
      <c r="Q361" s="73"/>
      <c r="R361" s="73">
        <v>110</v>
      </c>
      <c r="S361" s="73"/>
      <c r="T361" s="73"/>
      <c r="U361" s="73">
        <v>44</v>
      </c>
      <c r="V361" s="73">
        <v>400</v>
      </c>
      <c r="W361" s="94" t="s">
        <v>786</v>
      </c>
      <c r="X361" s="94"/>
      <c r="Y361" s="94"/>
      <c r="Z361" s="94"/>
      <c r="AA361" s="94"/>
      <c r="AB361" s="94"/>
      <c r="AC361" s="95">
        <v>243</v>
      </c>
      <c r="AD361" s="73"/>
      <c r="AE361" s="73"/>
      <c r="AF361" s="95">
        <v>9471</v>
      </c>
      <c r="AG361" s="95"/>
      <c r="AH361" s="95"/>
      <c r="AI361" s="95"/>
      <c r="AJ361" s="95"/>
      <c r="AK361" s="95"/>
      <c r="AL361" s="95"/>
      <c r="AM361" s="95"/>
      <c r="AN361" s="73"/>
      <c r="AO361" s="96">
        <v>9714</v>
      </c>
      <c r="AP361" s="73"/>
      <c r="AQ361" s="73"/>
      <c r="AR361" s="73"/>
      <c r="AS361" s="73"/>
      <c r="AT361" s="73"/>
      <c r="AU361" s="73"/>
      <c r="AV361" s="73">
        <v>2480</v>
      </c>
      <c r="AW361" s="73"/>
      <c r="AX361" s="73"/>
      <c r="AY361" s="73"/>
      <c r="AZ361" s="73"/>
      <c r="BA361" s="73"/>
      <c r="BB361" s="73">
        <v>2480</v>
      </c>
      <c r="BC361" s="73">
        <v>4706</v>
      </c>
      <c r="BD361" s="73"/>
      <c r="BE361" s="73"/>
      <c r="BF361" s="73"/>
      <c r="BG361" s="73"/>
      <c r="BH361" s="73"/>
      <c r="BI361" s="73"/>
      <c r="BJ361" s="73"/>
      <c r="BK361" s="73"/>
      <c r="BL361" s="73"/>
      <c r="BM361" s="73"/>
      <c r="BN361" s="73"/>
      <c r="BO361" s="73">
        <v>4706</v>
      </c>
      <c r="BP361" s="73"/>
      <c r="BQ361" s="73"/>
      <c r="BR361" s="73"/>
      <c r="BS361" s="73"/>
      <c r="BT361" s="73"/>
      <c r="BU361" s="73"/>
      <c r="BV361" s="73"/>
      <c r="BW361" s="2"/>
      <c r="BX361" s="2"/>
      <c r="BY361" s="2"/>
      <c r="BZ361" s="2">
        <v>0</v>
      </c>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v>25934</v>
      </c>
      <c r="DG361" s="2"/>
      <c r="DH361" s="2"/>
      <c r="DI361" s="2">
        <v>25934</v>
      </c>
      <c r="DJ361" s="2"/>
      <c r="DK361" s="2"/>
      <c r="DL361" s="2"/>
      <c r="DM361" s="2"/>
      <c r="DN361" s="2"/>
      <c r="DO361" s="2"/>
      <c r="DP361" s="2"/>
      <c r="DQ361" s="2"/>
      <c r="DR361" s="2"/>
      <c r="DS361" s="2"/>
      <c r="DT361" s="2"/>
      <c r="DU361" s="2"/>
      <c r="DV361" s="73"/>
      <c r="DW361" s="73"/>
      <c r="DX361" s="2"/>
      <c r="DY361" s="2"/>
      <c r="DZ361" s="2"/>
      <c r="EA361" s="2"/>
      <c r="EB361" s="2"/>
      <c r="EC361" s="2"/>
      <c r="ED361" s="2"/>
      <c r="EE361" s="2"/>
      <c r="EF361" s="2"/>
      <c r="EG361" s="2"/>
      <c r="EH361" s="2"/>
      <c r="EI361" s="73"/>
      <c r="EJ361" s="2"/>
      <c r="EK361" s="2"/>
      <c r="EL361" s="2"/>
      <c r="EM361" s="2"/>
      <c r="EN361" s="2"/>
      <c r="EO361" s="2"/>
      <c r="EP361" s="2"/>
      <c r="EQ361" s="2">
        <v>2000</v>
      </c>
      <c r="ER361" s="2"/>
      <c r="ES361" s="2"/>
      <c r="ET361" s="2">
        <v>2000</v>
      </c>
      <c r="EU361" s="3"/>
      <c r="EV361" s="3"/>
      <c r="EW361" s="3"/>
      <c r="EX361" s="3"/>
      <c r="EY361" s="3"/>
      <c r="EZ361" s="3"/>
      <c r="FA361" s="5"/>
      <c r="FB361" s="5"/>
      <c r="FC361" s="5"/>
      <c r="FD361" s="5"/>
      <c r="FE361" s="5"/>
      <c r="FF361" s="5"/>
      <c r="FG361" s="5"/>
      <c r="FH361" s="5"/>
      <c r="FI361" s="5"/>
      <c r="FJ361" s="5"/>
      <c r="FK361" s="5"/>
      <c r="FL361" s="5"/>
      <c r="FM361" s="5"/>
      <c r="FN361" s="5"/>
      <c r="FO361" s="5"/>
      <c r="FP361" s="5"/>
      <c r="FQ361" s="5"/>
      <c r="FR361" s="5"/>
      <c r="FS361" s="5"/>
      <c r="FT361" s="2"/>
      <c r="FU361" s="2"/>
      <c r="FV361" s="2"/>
      <c r="FW361" s="2"/>
      <c r="FX361" s="2"/>
      <c r="FY361" s="2"/>
      <c r="FZ361" s="2"/>
      <c r="GA361" s="2"/>
      <c r="GB361" s="2"/>
      <c r="GC361" s="2"/>
      <c r="GD361" s="2"/>
      <c r="GE361" s="2"/>
      <c r="GF361" s="2"/>
      <c r="GG361" s="2"/>
      <c r="GH361" s="2"/>
      <c r="GI361" s="2"/>
      <c r="GJ361" s="2"/>
      <c r="GK361" s="2"/>
      <c r="GL361" s="2"/>
      <c r="GM361" s="2"/>
      <c r="GN361" s="2"/>
      <c r="GO361" s="2">
        <v>0</v>
      </c>
      <c r="GP361" s="2">
        <v>14420</v>
      </c>
      <c r="GQ361" s="2">
        <v>30414</v>
      </c>
      <c r="GR361" s="2">
        <v>44834</v>
      </c>
      <c r="GS361" s="1"/>
      <c r="GT361" s="1" t="s">
        <v>463</v>
      </c>
      <c r="GU361" s="1"/>
      <c r="GV361" s="1" t="s">
        <v>768</v>
      </c>
      <c r="GW361" t="s">
        <v>410</v>
      </c>
      <c r="GX361" s="1"/>
      <c r="GY361" s="1"/>
      <c r="GZ361" s="1"/>
      <c r="HA361" s="1"/>
      <c r="HC361" s="2">
        <v>548</v>
      </c>
      <c r="HD361" s="2">
        <v>1452</v>
      </c>
      <c r="HE361" s="2">
        <v>17259</v>
      </c>
      <c r="HF361" s="2">
        <v>76</v>
      </c>
      <c r="HG361" s="2"/>
      <c r="HH361" s="2">
        <v>26384</v>
      </c>
      <c r="HI361" s="2"/>
      <c r="HJ361" s="2">
        <v>134</v>
      </c>
      <c r="HK361" s="2">
        <v>2685</v>
      </c>
      <c r="HL361" s="2">
        <v>574</v>
      </c>
      <c r="HM361" s="2"/>
      <c r="HN361" s="2"/>
      <c r="HO361" s="2">
        <v>350</v>
      </c>
      <c r="HP361" s="2">
        <v>350</v>
      </c>
      <c r="HQ361" s="2">
        <v>0</v>
      </c>
      <c r="HR361" s="2">
        <v>154</v>
      </c>
      <c r="HS361" s="2"/>
      <c r="HT361" s="2"/>
      <c r="HU361" s="3">
        <v>2</v>
      </c>
      <c r="HV361" s="3"/>
      <c r="HW361" s="3"/>
      <c r="HX361" s="3"/>
      <c r="HY361" s="3"/>
      <c r="HZ361" s="3"/>
      <c r="IA361" s="3"/>
      <c r="IB361" s="3"/>
      <c r="IC361" s="3"/>
      <c r="ID361" s="3"/>
      <c r="IE361" s="3"/>
      <c r="IF361" s="65">
        <v>4</v>
      </c>
      <c r="IG361" s="3">
        <v>1.46</v>
      </c>
      <c r="IH361" s="3">
        <v>3.82</v>
      </c>
      <c r="II361" s="35">
        <f t="shared" si="27"/>
        <v>1.46</v>
      </c>
      <c r="IJ361" s="3"/>
      <c r="IK361" s="3">
        <v>4</v>
      </c>
      <c r="IL361" s="3">
        <v>2.36</v>
      </c>
      <c r="IM361" s="5">
        <v>712</v>
      </c>
      <c r="IN361" s="1" t="s">
        <v>400</v>
      </c>
      <c r="IO361" s="71">
        <v>10919</v>
      </c>
      <c r="IP361" s="5">
        <v>4253</v>
      </c>
      <c r="IQ361" s="5">
        <v>82</v>
      </c>
      <c r="IR361" s="5">
        <v>503</v>
      </c>
      <c r="IS361" s="5"/>
      <c r="IT361" s="5"/>
      <c r="IU361" s="5"/>
      <c r="IV361" s="5">
        <v>21647</v>
      </c>
      <c r="IW361" s="5"/>
      <c r="IX361" s="5">
        <v>37404</v>
      </c>
      <c r="IY361" s="5"/>
      <c r="IZ361" s="5"/>
      <c r="JA361" s="5">
        <v>19</v>
      </c>
      <c r="JB361" s="5">
        <v>19</v>
      </c>
      <c r="JC361" s="5">
        <v>15</v>
      </c>
      <c r="JD361" s="5">
        <v>14</v>
      </c>
      <c r="JE361" s="5"/>
      <c r="JF361" s="5"/>
      <c r="JG361" s="5"/>
      <c r="JH361" s="5"/>
      <c r="JI361" s="5"/>
      <c r="JJ361" s="5"/>
      <c r="JK361" s="5"/>
      <c r="JL361" s="5"/>
      <c r="JM361" s="5"/>
      <c r="JN361" s="5"/>
      <c r="JO361" s="5"/>
      <c r="JP361" s="5"/>
      <c r="JQ361" s="5"/>
      <c r="JR361" s="5">
        <v>580</v>
      </c>
      <c r="JS361" s="5"/>
      <c r="JT361" s="5"/>
      <c r="JU361" s="5">
        <v>29</v>
      </c>
      <c r="JV361" s="5"/>
      <c r="JW361" s="5"/>
      <c r="JX361" s="5"/>
      <c r="JY361" s="5"/>
      <c r="JZ361" s="5"/>
      <c r="KA361" s="5"/>
      <c r="KB361" s="5"/>
      <c r="KC361" s="5"/>
      <c r="KD361" s="5"/>
      <c r="KE361" s="5"/>
      <c r="KF361" s="5">
        <v>0</v>
      </c>
      <c r="KG361" s="5">
        <v>0</v>
      </c>
      <c r="KH361" s="5">
        <v>0</v>
      </c>
      <c r="KI361" s="5">
        <v>58.5</v>
      </c>
      <c r="KJ361" s="5">
        <v>32</v>
      </c>
      <c r="KK361" s="5">
        <v>32</v>
      </c>
      <c r="KL361" s="5">
        <v>0</v>
      </c>
      <c r="KM361" s="5">
        <v>0</v>
      </c>
      <c r="KN361" s="5"/>
      <c r="KO361" s="5"/>
      <c r="KP361" s="5"/>
      <c r="KQ361" s="5"/>
      <c r="KR361" s="5"/>
      <c r="KS361" s="5"/>
      <c r="KT361" s="5"/>
      <c r="KU361" s="5"/>
      <c r="KV361" s="5"/>
      <c r="KW361" s="5"/>
      <c r="KX361" s="5"/>
      <c r="KY361" s="5"/>
      <c r="KZ361" s="5"/>
      <c r="LA361" s="5"/>
      <c r="LB361" s="5"/>
      <c r="LC361" s="5"/>
      <c r="LD361" s="5"/>
      <c r="LE361" s="5"/>
      <c r="LF361" s="5"/>
      <c r="LG361" s="5"/>
      <c r="LH361" s="5"/>
      <c r="LI361" s="5"/>
      <c r="LJ361" s="5"/>
      <c r="LK361" s="5"/>
      <c r="LL361" s="5"/>
      <c r="LM361" s="5"/>
      <c r="LN361" s="5"/>
      <c r="LO361" s="5"/>
      <c r="LP361" s="5"/>
      <c r="LQ361" s="5"/>
      <c r="LR361" s="5"/>
      <c r="LS361" s="5"/>
      <c r="LT361" s="5"/>
      <c r="LU361" s="5"/>
      <c r="LV361" s="5"/>
      <c r="LW361" s="5"/>
      <c r="LX361" s="5"/>
      <c r="LY361" s="5"/>
      <c r="LZ361" s="5"/>
      <c r="MA361" s="5"/>
      <c r="MB361" s="5"/>
      <c r="MC361" s="5"/>
      <c r="MD361" s="5"/>
      <c r="ME361" s="5"/>
      <c r="MF361" s="5"/>
      <c r="MG361" s="5"/>
      <c r="MH361" s="5"/>
      <c r="MI361" s="5"/>
      <c r="MJ361" s="5"/>
      <c r="MK361" s="5"/>
      <c r="ML361" s="5"/>
      <c r="MM361" s="5"/>
      <c r="MN361" s="5"/>
      <c r="MO361" s="5">
        <v>0</v>
      </c>
      <c r="MP361" s="5">
        <v>0</v>
      </c>
      <c r="MQ361" s="5"/>
      <c r="MR361" s="5"/>
      <c r="MS361" s="22">
        <v>175795</v>
      </c>
      <c r="MT361" s="22"/>
      <c r="MU361" s="22">
        <v>0</v>
      </c>
      <c r="MV361" s="22"/>
      <c r="MW361" s="22"/>
      <c r="MX361" s="22"/>
      <c r="MY361" s="22"/>
      <c r="MZ361" s="22"/>
      <c r="NA361" s="22"/>
      <c r="NB361" s="22"/>
      <c r="NC361" s="22"/>
      <c r="ND361" s="22"/>
      <c r="NE361" s="22"/>
      <c r="NF361" s="22"/>
      <c r="NG361" s="22"/>
      <c r="NH361" s="22"/>
      <c r="NI361" s="22"/>
      <c r="NJ361" s="22"/>
      <c r="NK361" s="22"/>
      <c r="NX361" s="18">
        <f t="shared" si="30"/>
        <v>2213.6602739726027</v>
      </c>
      <c r="NY361" t="str">
        <f t="shared" si="28"/>
        <v>Smaller</v>
      </c>
      <c r="NZ361" t="str">
        <f t="shared" si="29"/>
        <v>Small</v>
      </c>
    </row>
    <row r="362" spans="1:390">
      <c r="A362" s="1" t="s">
        <v>479</v>
      </c>
      <c r="B362" s="1" t="s">
        <v>480</v>
      </c>
      <c r="C362" s="32" t="s">
        <v>481</v>
      </c>
      <c r="D362" s="31" t="s">
        <v>393</v>
      </c>
      <c r="E362" s="1">
        <v>20090</v>
      </c>
      <c r="F362" s="1" t="s">
        <v>855</v>
      </c>
      <c r="G362" s="5">
        <v>1895.267809523808</v>
      </c>
      <c r="H362" s="71">
        <v>12000</v>
      </c>
      <c r="I362" s="73"/>
      <c r="J362" s="73">
        <v>17</v>
      </c>
      <c r="K362" s="73">
        <v>1</v>
      </c>
      <c r="L362" s="73"/>
      <c r="M362" s="73"/>
      <c r="N362" s="73"/>
      <c r="O362" s="73"/>
      <c r="P362" s="73"/>
      <c r="Q362" s="73"/>
      <c r="R362" s="73">
        <v>0</v>
      </c>
      <c r="S362" s="73"/>
      <c r="T362" s="73"/>
      <c r="U362" s="73">
        <v>3</v>
      </c>
      <c r="V362" s="73">
        <v>76</v>
      </c>
      <c r="W362" s="94" t="s">
        <v>795</v>
      </c>
      <c r="X362" s="94"/>
      <c r="Y362" s="94"/>
      <c r="Z362" s="94"/>
      <c r="AA362" s="94"/>
      <c r="AB362" s="94"/>
      <c r="AC362" s="95">
        <v>262</v>
      </c>
      <c r="AD362" s="73"/>
      <c r="AE362" s="73"/>
      <c r="AF362" s="95"/>
      <c r="AG362" s="95"/>
      <c r="AH362" s="95"/>
      <c r="AI362" s="95"/>
      <c r="AJ362" s="95"/>
      <c r="AK362" s="95"/>
      <c r="AL362" s="95"/>
      <c r="AM362" s="95"/>
      <c r="AN362" s="73"/>
      <c r="AO362" s="96">
        <v>262</v>
      </c>
      <c r="AP362" s="73"/>
      <c r="AQ362" s="73"/>
      <c r="AR362" s="73"/>
      <c r="AS362" s="73"/>
      <c r="AT362" s="73"/>
      <c r="AU362" s="73"/>
      <c r="AV362" s="73">
        <v>1875</v>
      </c>
      <c r="AW362" s="73"/>
      <c r="AX362" s="73"/>
      <c r="AY362" s="73"/>
      <c r="AZ362" s="73"/>
      <c r="BA362" s="73"/>
      <c r="BB362" s="73">
        <v>1875</v>
      </c>
      <c r="BC362" s="73">
        <v>45</v>
      </c>
      <c r="BD362" s="73"/>
      <c r="BE362" s="73"/>
      <c r="BF362" s="73"/>
      <c r="BG362" s="73"/>
      <c r="BH362" s="73"/>
      <c r="BI362" s="73"/>
      <c r="BJ362" s="73"/>
      <c r="BK362" s="73"/>
      <c r="BL362" s="73">
        <v>3048</v>
      </c>
      <c r="BM362" s="73"/>
      <c r="BN362" s="73"/>
      <c r="BO362" s="73">
        <v>3093</v>
      </c>
      <c r="BP362" s="73"/>
      <c r="BQ362" s="73"/>
      <c r="BR362" s="73"/>
      <c r="BS362" s="73"/>
      <c r="BT362" s="73"/>
      <c r="BU362" s="73"/>
      <c r="BV362" s="73"/>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v>25449</v>
      </c>
      <c r="DG362" s="2">
        <v>3779</v>
      </c>
      <c r="DH362" s="2"/>
      <c r="DI362" s="2">
        <v>29228</v>
      </c>
      <c r="DJ362" s="2"/>
      <c r="DK362" s="2"/>
      <c r="DL362" s="2"/>
      <c r="DM362" s="2"/>
      <c r="DN362" s="2"/>
      <c r="DO362" s="2"/>
      <c r="DP362" s="2"/>
      <c r="DQ362" s="2"/>
      <c r="DR362" s="2"/>
      <c r="DS362" s="2"/>
      <c r="DT362" s="2"/>
      <c r="DU362" s="2"/>
      <c r="DV362" s="73"/>
      <c r="DW362" s="73"/>
      <c r="DX362" s="2"/>
      <c r="DY362" s="2"/>
      <c r="DZ362" s="2"/>
      <c r="EA362" s="2"/>
      <c r="EB362" s="2"/>
      <c r="EC362" s="2"/>
      <c r="ED362" s="2"/>
      <c r="EE362" s="2"/>
      <c r="EF362" s="2"/>
      <c r="EG362" s="2"/>
      <c r="EH362" s="2"/>
      <c r="EI362" s="73"/>
      <c r="EJ362" s="2">
        <v>15</v>
      </c>
      <c r="EK362" s="2"/>
      <c r="EL362" s="2"/>
      <c r="EM362" s="2"/>
      <c r="EN362" s="2"/>
      <c r="EO362" s="2"/>
      <c r="EP362" s="2"/>
      <c r="EQ362" s="2"/>
      <c r="ER362" s="2"/>
      <c r="ES362" s="2"/>
      <c r="ET362" s="2">
        <v>15</v>
      </c>
      <c r="EU362" s="3"/>
      <c r="EV362" s="3"/>
      <c r="EW362" s="3"/>
      <c r="EX362" s="3"/>
      <c r="EY362" s="3"/>
      <c r="EZ362" s="3"/>
      <c r="FA362" s="5"/>
      <c r="FB362" s="5"/>
      <c r="FC362" s="5"/>
      <c r="FD362" s="5"/>
      <c r="FE362" s="5"/>
      <c r="FF362" s="5"/>
      <c r="FG362" s="5"/>
      <c r="FH362" s="5"/>
      <c r="FI362" s="5"/>
      <c r="FJ362" s="5"/>
      <c r="FK362" s="5"/>
      <c r="FL362" s="5"/>
      <c r="FM362" s="5"/>
      <c r="FN362" s="5"/>
      <c r="FO362" s="5"/>
      <c r="FP362" s="5"/>
      <c r="FQ362" s="5"/>
      <c r="FR362" s="5"/>
      <c r="FS362" s="5"/>
      <c r="FT362" s="2"/>
      <c r="FU362" s="2"/>
      <c r="FV362" s="2"/>
      <c r="FW362" s="2"/>
      <c r="FX362" s="2"/>
      <c r="FY362" s="2"/>
      <c r="FZ362" s="2"/>
      <c r="GA362" s="2"/>
      <c r="GB362" s="2"/>
      <c r="GC362" s="2"/>
      <c r="GD362" s="2"/>
      <c r="GE362" s="2"/>
      <c r="GF362" s="2"/>
      <c r="GG362" s="2"/>
      <c r="GH362" s="2"/>
      <c r="GI362" s="2"/>
      <c r="GJ362" s="2"/>
      <c r="GK362" s="2"/>
      <c r="GL362" s="2"/>
      <c r="GM362" s="2"/>
      <c r="GN362" s="2"/>
      <c r="GO362" s="2"/>
      <c r="GP362" s="2">
        <v>3355</v>
      </c>
      <c r="GQ362" s="2">
        <v>31118</v>
      </c>
      <c r="GR362" s="2">
        <v>34473</v>
      </c>
      <c r="GS362" s="1"/>
      <c r="GT362" s="1" t="s">
        <v>785</v>
      </c>
      <c r="GU362" s="1"/>
      <c r="GV362" s="1" t="s">
        <v>768</v>
      </c>
      <c r="GW362" s="1"/>
      <c r="GX362" s="1"/>
      <c r="GY362" s="1"/>
      <c r="GZ362" s="1"/>
      <c r="HA362" s="1"/>
      <c r="HB362" t="s">
        <v>770</v>
      </c>
      <c r="HC362" s="2">
        <v>8</v>
      </c>
      <c r="HD362" s="2">
        <v>1799</v>
      </c>
      <c r="HE362" s="2">
        <v>74</v>
      </c>
      <c r="HF362" s="2">
        <v>36</v>
      </c>
      <c r="HG362" s="2"/>
      <c r="HH362" s="2">
        <v>17896</v>
      </c>
      <c r="HI362" s="2"/>
      <c r="HJ362" s="2">
        <v>53</v>
      </c>
      <c r="HK362" s="2">
        <v>0</v>
      </c>
      <c r="HL362" s="2">
        <v>9</v>
      </c>
      <c r="HM362" s="2"/>
      <c r="HN362" s="2"/>
      <c r="HO362" s="2">
        <v>12</v>
      </c>
      <c r="HP362" s="2">
        <v>12</v>
      </c>
      <c r="HQ362" s="2">
        <v>2076</v>
      </c>
      <c r="HR362" s="2">
        <v>53</v>
      </c>
      <c r="HS362" s="2"/>
      <c r="HT362" s="2"/>
      <c r="HU362" s="3">
        <v>1.5</v>
      </c>
      <c r="HV362" s="3"/>
      <c r="HW362" s="3"/>
      <c r="HX362" s="3"/>
      <c r="HY362" s="3"/>
      <c r="HZ362" s="3"/>
      <c r="IA362" s="3"/>
      <c r="IB362" s="3"/>
      <c r="IC362" s="3"/>
      <c r="ID362" s="3"/>
      <c r="IE362" s="3"/>
      <c r="IF362" s="65">
        <v>0</v>
      </c>
      <c r="IG362" s="3">
        <v>1.46</v>
      </c>
      <c r="IH362" s="3">
        <v>3.7199999999999998</v>
      </c>
      <c r="II362" s="35">
        <f t="shared" si="27"/>
        <v>1.46</v>
      </c>
      <c r="IJ362" s="3"/>
      <c r="IK362" s="3">
        <v>2</v>
      </c>
      <c r="IL362" s="3">
        <v>2.2599999999999998</v>
      </c>
      <c r="IM362" s="5">
        <v>2453</v>
      </c>
      <c r="IN362" s="1" t="s">
        <v>400</v>
      </c>
      <c r="IO362" s="71">
        <v>1511</v>
      </c>
      <c r="IP362" s="5">
        <v>1470</v>
      </c>
      <c r="IQ362" s="5">
        <v>300</v>
      </c>
      <c r="IR362" s="5">
        <v>884</v>
      </c>
      <c r="IS362" s="5"/>
      <c r="IT362" s="5"/>
      <c r="IU362" s="5"/>
      <c r="IV362" s="5">
        <v>15</v>
      </c>
      <c r="IW362" s="5"/>
      <c r="IX362" s="5">
        <v>4180</v>
      </c>
      <c r="IY362" s="5"/>
      <c r="IZ362" s="5"/>
      <c r="JA362" s="5">
        <v>25</v>
      </c>
      <c r="JB362" s="5">
        <v>25</v>
      </c>
      <c r="JC362" s="5">
        <v>0</v>
      </c>
      <c r="JD362" s="5">
        <v>0</v>
      </c>
      <c r="JE362" s="5"/>
      <c r="JF362" s="5"/>
      <c r="JG362" s="5"/>
      <c r="JH362" s="5"/>
      <c r="JI362" s="5"/>
      <c r="JJ362" s="5"/>
      <c r="JK362" s="5"/>
      <c r="JL362" s="5"/>
      <c r="JM362" s="5"/>
      <c r="JN362" s="5"/>
      <c r="JO362" s="5"/>
      <c r="JP362" s="5"/>
      <c r="JQ362" s="5"/>
      <c r="JR362" s="5">
        <v>243</v>
      </c>
      <c r="JS362" s="5"/>
      <c r="JT362" s="5"/>
      <c r="JU362" s="5">
        <v>28</v>
      </c>
      <c r="JV362" s="5"/>
      <c r="JW362" s="5"/>
      <c r="JX362" s="5"/>
      <c r="JY362" s="5"/>
      <c r="JZ362" s="5"/>
      <c r="KA362" s="5"/>
      <c r="KB362" s="5"/>
      <c r="KC362" s="5"/>
      <c r="KD362" s="5"/>
      <c r="KE362" s="5"/>
      <c r="KF362" s="5">
        <v>0</v>
      </c>
      <c r="KG362" s="5">
        <v>0</v>
      </c>
      <c r="KH362" s="5">
        <v>0</v>
      </c>
      <c r="KI362" s="5">
        <v>56.5</v>
      </c>
      <c r="KJ362" s="5">
        <v>16</v>
      </c>
      <c r="KK362" s="5">
        <v>8</v>
      </c>
      <c r="KL362" s="5">
        <v>0</v>
      </c>
      <c r="KM362" s="5">
        <v>0</v>
      </c>
      <c r="KN362" s="5"/>
      <c r="KO362" s="5"/>
      <c r="KP362" s="5"/>
      <c r="KQ362" s="5"/>
      <c r="KR362" s="5"/>
      <c r="KS362" s="5"/>
      <c r="KT362" s="5"/>
      <c r="KU362" s="5"/>
      <c r="KV362" s="5"/>
      <c r="KW362" s="5"/>
      <c r="KX362" s="5"/>
      <c r="KY362" s="5"/>
      <c r="KZ362" s="5"/>
      <c r="LA362" s="5"/>
      <c r="LB362" s="5"/>
      <c r="LC362" s="5"/>
      <c r="LD362" s="5"/>
      <c r="LE362" s="5"/>
      <c r="LF362" s="5"/>
      <c r="LG362" s="5"/>
      <c r="LH362" s="5"/>
      <c r="LI362" s="5"/>
      <c r="LJ362" s="5"/>
      <c r="LK362" s="5"/>
      <c r="LL362" s="5"/>
      <c r="LM362" s="5"/>
      <c r="LN362" s="5"/>
      <c r="LO362" s="5"/>
      <c r="LP362" s="5"/>
      <c r="LQ362" s="5"/>
      <c r="LR362" s="5"/>
      <c r="LS362" s="5"/>
      <c r="LT362" s="5"/>
      <c r="LU362" s="5"/>
      <c r="LV362" s="5"/>
      <c r="LW362" s="5"/>
      <c r="LX362" s="5"/>
      <c r="LY362" s="5"/>
      <c r="LZ362" s="5"/>
      <c r="MA362" s="5"/>
      <c r="MB362" s="5"/>
      <c r="MC362" s="5"/>
      <c r="MD362" s="5"/>
      <c r="ME362" s="5"/>
      <c r="MF362" s="5"/>
      <c r="MG362" s="5"/>
      <c r="MH362" s="5"/>
      <c r="MI362" s="5"/>
      <c r="MJ362" s="5"/>
      <c r="MK362" s="5"/>
      <c r="ML362" s="5"/>
      <c r="MM362" s="5"/>
      <c r="MN362" s="5"/>
      <c r="MO362" s="5">
        <v>0</v>
      </c>
      <c r="MP362" s="5">
        <v>0</v>
      </c>
      <c r="MQ362" s="5"/>
      <c r="MR362" s="5"/>
      <c r="MS362" s="22">
        <v>31007</v>
      </c>
      <c r="MT362" s="22"/>
      <c r="MU362" s="22">
        <v>212</v>
      </c>
      <c r="MV362" s="22"/>
      <c r="MW362" s="22"/>
      <c r="MX362" s="22"/>
      <c r="MY362" s="22"/>
      <c r="MZ362" s="22"/>
      <c r="NA362" s="22"/>
      <c r="NB362" s="22"/>
      <c r="NC362" s="22"/>
      <c r="ND362" s="22"/>
      <c r="NE362" s="22"/>
      <c r="NF362" s="22"/>
      <c r="NG362" s="22"/>
      <c r="NH362" s="22"/>
      <c r="NI362" s="22"/>
      <c r="NJ362" s="22"/>
      <c r="NK362" s="22"/>
      <c r="NX362" s="18">
        <f t="shared" si="30"/>
        <v>1298.1286366601425</v>
      </c>
      <c r="NY362" t="str">
        <f t="shared" si="28"/>
        <v>Smaller</v>
      </c>
      <c r="NZ362" t="str">
        <f t="shared" si="29"/>
        <v>Small</v>
      </c>
    </row>
    <row r="363" spans="1:390">
      <c r="A363" s="1" t="s">
        <v>532</v>
      </c>
      <c r="B363" s="1" t="s">
        <v>533</v>
      </c>
      <c r="C363" s="32" t="s">
        <v>534</v>
      </c>
      <c r="D363" s="31" t="s">
        <v>393</v>
      </c>
      <c r="E363" s="1">
        <v>20090</v>
      </c>
      <c r="F363" s="1" t="s">
        <v>855</v>
      </c>
      <c r="G363" s="5">
        <v>11380.352000000004</v>
      </c>
      <c r="H363" s="71">
        <v>70000</v>
      </c>
      <c r="I363" s="73"/>
      <c r="J363" s="73">
        <v>73</v>
      </c>
      <c r="K363" s="73">
        <v>5</v>
      </c>
      <c r="L363" s="73"/>
      <c r="M363" s="73"/>
      <c r="N363" s="73"/>
      <c r="O363" s="73"/>
      <c r="P363" s="73"/>
      <c r="Q363" s="73"/>
      <c r="R363" s="73">
        <v>45</v>
      </c>
      <c r="S363" s="73"/>
      <c r="T363" s="73"/>
      <c r="U363" s="73">
        <v>32</v>
      </c>
      <c r="V363" s="73">
        <v>323</v>
      </c>
      <c r="W363" s="94">
        <v>0</v>
      </c>
      <c r="X363" s="94"/>
      <c r="Y363" s="94"/>
      <c r="Z363" s="94"/>
      <c r="AA363" s="94"/>
      <c r="AB363" s="94"/>
      <c r="AC363" s="95">
        <v>302</v>
      </c>
      <c r="AD363" s="73"/>
      <c r="AE363" s="73"/>
      <c r="AF363" s="95">
        <v>34705</v>
      </c>
      <c r="AG363" s="95"/>
      <c r="AH363" s="95"/>
      <c r="AI363" s="95"/>
      <c r="AJ363" s="95"/>
      <c r="AK363" s="95"/>
      <c r="AL363" s="95"/>
      <c r="AM363" s="95">
        <v>29812</v>
      </c>
      <c r="AN363" s="73"/>
      <c r="AO363" s="96">
        <v>64819</v>
      </c>
      <c r="AP363" s="73"/>
      <c r="AQ363" s="73"/>
      <c r="AR363" s="73"/>
      <c r="AS363" s="73"/>
      <c r="AT363" s="73"/>
      <c r="AU363" s="73"/>
      <c r="AV363" s="73">
        <v>4100</v>
      </c>
      <c r="AW363" s="73"/>
      <c r="AX363" s="73"/>
      <c r="AY363" s="73"/>
      <c r="AZ363" s="73"/>
      <c r="BA363" s="73"/>
      <c r="BB363" s="73">
        <v>4100</v>
      </c>
      <c r="BC363" s="73"/>
      <c r="BD363" s="73"/>
      <c r="BE363" s="73"/>
      <c r="BF363" s="73">
        <v>29844</v>
      </c>
      <c r="BG363" s="73"/>
      <c r="BH363" s="73"/>
      <c r="BI363" s="73"/>
      <c r="BJ363" s="73"/>
      <c r="BK363" s="73"/>
      <c r="BL363" s="73"/>
      <c r="BM363" s="73"/>
      <c r="BN363" s="73"/>
      <c r="BO363" s="73">
        <v>29844</v>
      </c>
      <c r="BP363" s="73"/>
      <c r="BQ363" s="73"/>
      <c r="BR363" s="73"/>
      <c r="BS363" s="73"/>
      <c r="BT363" s="73"/>
      <c r="BU363" s="73"/>
      <c r="BV363" s="73"/>
      <c r="BW363" s="2"/>
      <c r="BX363" s="2"/>
      <c r="BY363" s="2"/>
      <c r="BZ363" s="2">
        <v>0</v>
      </c>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v>115100</v>
      </c>
      <c r="DB363" s="2"/>
      <c r="DC363" s="2"/>
      <c r="DD363" s="2"/>
      <c r="DE363" s="2"/>
      <c r="DF363" s="2"/>
      <c r="DG363" s="2"/>
      <c r="DH363" s="2"/>
      <c r="DI363" s="2">
        <v>115100</v>
      </c>
      <c r="DJ363" s="2"/>
      <c r="DK363" s="2"/>
      <c r="DL363" s="2"/>
      <c r="DM363" s="2"/>
      <c r="DN363" s="2"/>
      <c r="DO363" s="2"/>
      <c r="DP363" s="2"/>
      <c r="DQ363" s="2"/>
      <c r="DR363" s="2"/>
      <c r="DS363" s="2"/>
      <c r="DT363" s="2"/>
      <c r="DU363" s="2"/>
      <c r="DV363" s="73"/>
      <c r="DW363" s="73"/>
      <c r="DX363" s="2"/>
      <c r="DY363" s="2"/>
      <c r="DZ363" s="2"/>
      <c r="EA363" s="2"/>
      <c r="EB363" s="2"/>
      <c r="EC363" s="2"/>
      <c r="ED363" s="2"/>
      <c r="EE363" s="2"/>
      <c r="EF363" s="2"/>
      <c r="EG363" s="2"/>
      <c r="EH363" s="2"/>
      <c r="EI363" s="73"/>
      <c r="EJ363" s="2"/>
      <c r="EK363" s="2"/>
      <c r="EL363" s="2"/>
      <c r="EM363" s="2"/>
      <c r="EN363" s="2"/>
      <c r="EO363" s="2"/>
      <c r="EP363" s="2"/>
      <c r="EQ363" s="2"/>
      <c r="ER363" s="2"/>
      <c r="ES363" s="2"/>
      <c r="ET363" s="2">
        <v>0</v>
      </c>
      <c r="EU363" s="3"/>
      <c r="EV363" s="3"/>
      <c r="EW363" s="3"/>
      <c r="EX363" s="3"/>
      <c r="EY363" s="3"/>
      <c r="EZ363" s="3"/>
      <c r="FA363" s="5"/>
      <c r="FB363" s="5"/>
      <c r="FC363" s="5"/>
      <c r="FD363" s="5"/>
      <c r="FE363" s="5"/>
      <c r="FF363" s="5"/>
      <c r="FG363" s="5"/>
      <c r="FH363" s="5"/>
      <c r="FI363" s="5"/>
      <c r="FJ363" s="5"/>
      <c r="FK363" s="5"/>
      <c r="FL363" s="5"/>
      <c r="FM363" s="5"/>
      <c r="FN363" s="5"/>
      <c r="FO363" s="5"/>
      <c r="FP363" s="5"/>
      <c r="FQ363" s="5"/>
      <c r="FR363" s="5"/>
      <c r="FS363" s="5"/>
      <c r="FT363" s="2"/>
      <c r="FU363" s="2"/>
      <c r="FV363" s="2"/>
      <c r="FW363" s="2"/>
      <c r="FX363" s="2"/>
      <c r="FY363" s="2"/>
      <c r="FZ363" s="2"/>
      <c r="GA363" s="2"/>
      <c r="GB363" s="2"/>
      <c r="GC363" s="2"/>
      <c r="GD363" s="2"/>
      <c r="GE363" s="2"/>
      <c r="GF363" s="2"/>
      <c r="GG363" s="2"/>
      <c r="GH363" s="2"/>
      <c r="GI363" s="2"/>
      <c r="GJ363" s="2"/>
      <c r="GK363" s="2"/>
      <c r="GL363" s="2"/>
      <c r="GM363" s="2"/>
      <c r="GN363" s="2"/>
      <c r="GO363" s="2"/>
      <c r="GP363" s="2">
        <v>94663</v>
      </c>
      <c r="GQ363" s="2">
        <v>119200</v>
      </c>
      <c r="GR363" s="2">
        <v>213863</v>
      </c>
      <c r="GS363" s="1" t="s">
        <v>420</v>
      </c>
      <c r="GT363" s="1"/>
      <c r="GU363" s="1"/>
      <c r="GV363" s="1" t="s">
        <v>768</v>
      </c>
      <c r="GW363" s="1"/>
      <c r="GX363" s="1"/>
      <c r="GY363" s="1"/>
      <c r="GZ363" s="1"/>
      <c r="HA363" s="1"/>
      <c r="HB363" s="1"/>
      <c r="HC363" s="2">
        <v>1197</v>
      </c>
      <c r="HD363" s="2"/>
      <c r="HE363" s="2">
        <v>21550</v>
      </c>
      <c r="HF363" s="2">
        <v>148</v>
      </c>
      <c r="HG363" s="2"/>
      <c r="HH363" s="2">
        <v>73612</v>
      </c>
      <c r="HI363" s="2"/>
      <c r="HJ363" s="2"/>
      <c r="HK363" s="2">
        <v>2681</v>
      </c>
      <c r="HL363" s="2">
        <v>1336</v>
      </c>
      <c r="HM363" s="2"/>
      <c r="HN363" s="2"/>
      <c r="HO363" s="2"/>
      <c r="HP363" s="2"/>
      <c r="HQ363" s="2">
        <v>0</v>
      </c>
      <c r="HR363" s="2"/>
      <c r="HS363" s="2"/>
      <c r="HT363" s="2"/>
      <c r="HU363" s="3">
        <v>6</v>
      </c>
      <c r="HV363" s="3"/>
      <c r="HW363" s="3"/>
      <c r="HX363" s="3"/>
      <c r="HY363" s="3"/>
      <c r="HZ363" s="3"/>
      <c r="IA363" s="3"/>
      <c r="IB363" s="3"/>
      <c r="IC363" s="3"/>
      <c r="ID363" s="3"/>
      <c r="IE363" s="3"/>
      <c r="IF363" s="65">
        <v>2</v>
      </c>
      <c r="IG363" s="3">
        <v>3</v>
      </c>
      <c r="IH363" s="3">
        <v>7.5</v>
      </c>
      <c r="II363" s="35">
        <f t="shared" si="27"/>
        <v>3</v>
      </c>
      <c r="IJ363" s="3"/>
      <c r="IK363" s="3">
        <v>5</v>
      </c>
      <c r="IL363" s="3">
        <v>4.5</v>
      </c>
      <c r="IM363" s="5">
        <v>9693</v>
      </c>
      <c r="IN363" s="1" t="s">
        <v>400</v>
      </c>
      <c r="IO363" s="71">
        <v>4907</v>
      </c>
      <c r="IP363" s="5">
        <v>10112</v>
      </c>
      <c r="IQ363" s="5"/>
      <c r="IR363" s="5"/>
      <c r="IS363" s="5"/>
      <c r="IT363" s="5"/>
      <c r="IU363" s="5"/>
      <c r="IV363" s="5"/>
      <c r="IW363" s="5"/>
      <c r="IX363" s="5">
        <v>15019</v>
      </c>
      <c r="IY363" s="5"/>
      <c r="IZ363" s="5"/>
      <c r="JA363" s="5">
        <v>112</v>
      </c>
      <c r="JB363" s="5">
        <v>104</v>
      </c>
      <c r="JC363" s="5">
        <v>535</v>
      </c>
      <c r="JD363" s="5">
        <v>432</v>
      </c>
      <c r="JE363" s="5"/>
      <c r="JF363" s="5"/>
      <c r="JG363" s="5"/>
      <c r="JH363" s="5"/>
      <c r="JI363" s="5"/>
      <c r="JJ363" s="5"/>
      <c r="JK363" s="5"/>
      <c r="JL363" s="5"/>
      <c r="JM363" s="5"/>
      <c r="JN363" s="5"/>
      <c r="JO363" s="5"/>
      <c r="JP363" s="5"/>
      <c r="JQ363" s="5"/>
      <c r="JR363" s="5">
        <v>3688</v>
      </c>
      <c r="JS363" s="5"/>
      <c r="JT363" s="5"/>
      <c r="JU363" s="5">
        <v>127</v>
      </c>
      <c r="JV363" s="5"/>
      <c r="JW363" s="5"/>
      <c r="JX363" s="5"/>
      <c r="JY363" s="5"/>
      <c r="JZ363" s="5"/>
      <c r="KA363" s="5"/>
      <c r="KB363" s="5"/>
      <c r="KC363" s="5"/>
      <c r="KD363" s="5"/>
      <c r="KE363" s="5"/>
      <c r="KF363" s="5">
        <v>1</v>
      </c>
      <c r="KG363" s="5">
        <v>2</v>
      </c>
      <c r="KH363" s="5">
        <v>8</v>
      </c>
      <c r="KI363" s="5">
        <v>49</v>
      </c>
      <c r="KJ363" s="5">
        <v>40</v>
      </c>
      <c r="KK363" s="5">
        <v>38</v>
      </c>
      <c r="KL363" s="5">
        <v>0</v>
      </c>
      <c r="KM363" s="5">
        <v>0</v>
      </c>
      <c r="KN363" s="5"/>
      <c r="KO363" s="5"/>
      <c r="KP363" s="5"/>
      <c r="KQ363" s="5"/>
      <c r="KR363" s="5"/>
      <c r="KS363" s="5"/>
      <c r="KT363" s="5"/>
      <c r="KU363" s="5"/>
      <c r="KV363" s="5"/>
      <c r="KW363" s="5"/>
      <c r="KX363" s="5"/>
      <c r="KY363" s="5"/>
      <c r="KZ363" s="5"/>
      <c r="LA363" s="5"/>
      <c r="LB363" s="5"/>
      <c r="LC363" s="5"/>
      <c r="LD363" s="5"/>
      <c r="LE363" s="5"/>
      <c r="LF363" s="5"/>
      <c r="LG363" s="5"/>
      <c r="LH363" s="5"/>
      <c r="LI363" s="5"/>
      <c r="LJ363" s="5"/>
      <c r="LK363" s="5"/>
      <c r="LL363" s="5"/>
      <c r="LM363" s="5"/>
      <c r="LN363" s="5"/>
      <c r="LO363" s="5"/>
      <c r="LP363" s="5"/>
      <c r="LQ363" s="5"/>
      <c r="LR363" s="5"/>
      <c r="LS363" s="5"/>
      <c r="LT363" s="5"/>
      <c r="LU363" s="5"/>
      <c r="LV363" s="5"/>
      <c r="LW363" s="5"/>
      <c r="LX363" s="5"/>
      <c r="LY363" s="5"/>
      <c r="LZ363" s="5"/>
      <c r="MA363" s="5"/>
      <c r="MB363" s="5"/>
      <c r="MC363" s="5"/>
      <c r="MD363" s="5"/>
      <c r="ME363" s="5"/>
      <c r="MF363" s="5"/>
      <c r="MG363" s="5"/>
      <c r="MH363" s="5"/>
      <c r="MI363" s="5"/>
      <c r="MJ363" s="5"/>
      <c r="MK363" s="5"/>
      <c r="ML363" s="5"/>
      <c r="MM363" s="5"/>
      <c r="MN363" s="5"/>
      <c r="MO363" s="5">
        <v>0</v>
      </c>
      <c r="MP363" s="5">
        <v>0</v>
      </c>
      <c r="MQ363" s="5"/>
      <c r="MR363" s="5"/>
      <c r="MS363" s="22">
        <v>257762</v>
      </c>
      <c r="MT363" s="22"/>
      <c r="MU363" s="22">
        <v>0</v>
      </c>
      <c r="MV363" s="22"/>
      <c r="MW363" s="22"/>
      <c r="MX363" s="22"/>
      <c r="MY363" s="22"/>
      <c r="MZ363" s="22"/>
      <c r="NA363" s="22"/>
      <c r="NB363" s="22"/>
      <c r="NC363" s="22"/>
      <c r="ND363" s="22"/>
      <c r="NE363" s="22"/>
      <c r="NF363" s="22"/>
      <c r="NG363" s="22"/>
      <c r="NH363" s="22"/>
      <c r="NI363" s="22"/>
      <c r="NJ363" s="22"/>
      <c r="NK363" s="22"/>
      <c r="NX363" s="18">
        <f t="shared" si="30"/>
        <v>3793.450666666668</v>
      </c>
      <c r="NY363" t="str">
        <f t="shared" si="28"/>
        <v>Mid-range</v>
      </c>
      <c r="NZ363" t="str">
        <f t="shared" si="29"/>
        <v>Medium</v>
      </c>
    </row>
    <row r="364" spans="1:390">
      <c r="A364" s="1" t="s">
        <v>521</v>
      </c>
      <c r="B364" s="1" t="s">
        <v>727</v>
      </c>
      <c r="C364" s="32" t="s">
        <v>728</v>
      </c>
      <c r="D364" s="1" t="s">
        <v>404</v>
      </c>
      <c r="E364" s="1">
        <v>20090</v>
      </c>
      <c r="F364" s="1" t="s">
        <v>855</v>
      </c>
      <c r="G364" s="5">
        <v>11473.775428571515</v>
      </c>
      <c r="H364" s="71">
        <v>55227</v>
      </c>
      <c r="I364" s="73"/>
      <c r="J364" s="73">
        <v>203</v>
      </c>
      <c r="K364" s="73">
        <v>5</v>
      </c>
      <c r="L364" s="73"/>
      <c r="M364" s="73"/>
      <c r="N364" s="73"/>
      <c r="O364" s="73"/>
      <c r="P364" s="73"/>
      <c r="Q364" s="73"/>
      <c r="R364" s="73">
        <v>31</v>
      </c>
      <c r="S364" s="73"/>
      <c r="T364" s="73"/>
      <c r="U364" s="73">
        <v>33</v>
      </c>
      <c r="V364" s="73">
        <v>904</v>
      </c>
      <c r="W364" s="94">
        <v>99</v>
      </c>
      <c r="X364" s="94"/>
      <c r="Y364" s="94"/>
      <c r="Z364" s="94"/>
      <c r="AA364" s="94"/>
      <c r="AB364" s="94"/>
      <c r="AC364" s="95">
        <v>391</v>
      </c>
      <c r="AD364" s="73"/>
      <c r="AE364" s="73"/>
      <c r="AF364" s="95">
        <v>0</v>
      </c>
      <c r="AG364" s="95">
        <v>0</v>
      </c>
      <c r="AH364" s="95">
        <v>0</v>
      </c>
      <c r="AI364" s="95">
        <v>0</v>
      </c>
      <c r="AJ364" s="95"/>
      <c r="AK364" s="95"/>
      <c r="AL364" s="95">
        <v>0</v>
      </c>
      <c r="AM364" s="95">
        <v>3106</v>
      </c>
      <c r="AN364" s="73"/>
      <c r="AO364" s="96">
        <v>3497</v>
      </c>
      <c r="AP364" s="73">
        <v>0</v>
      </c>
      <c r="AQ364" s="73"/>
      <c r="AR364" s="73"/>
      <c r="AS364" s="73">
        <v>0</v>
      </c>
      <c r="AT364" s="73">
        <v>0</v>
      </c>
      <c r="AU364" s="73">
        <v>0</v>
      </c>
      <c r="AV364" s="73">
        <v>0</v>
      </c>
      <c r="AW364" s="73"/>
      <c r="AX364" s="73"/>
      <c r="AY364" s="73">
        <v>0</v>
      </c>
      <c r="AZ364" s="73">
        <v>4100</v>
      </c>
      <c r="BA364" s="73"/>
      <c r="BB364" s="73">
        <v>4100</v>
      </c>
      <c r="BC364" s="73">
        <v>12950</v>
      </c>
      <c r="BD364" s="73"/>
      <c r="BE364" s="73"/>
      <c r="BF364" s="73">
        <v>0</v>
      </c>
      <c r="BG364" s="73">
        <v>9768</v>
      </c>
      <c r="BH364" s="73">
        <v>0</v>
      </c>
      <c r="BI364" s="73">
        <v>36836</v>
      </c>
      <c r="BJ364" s="73"/>
      <c r="BK364" s="73"/>
      <c r="BL364" s="73">
        <v>0</v>
      </c>
      <c r="BM364" s="73">
        <v>0</v>
      </c>
      <c r="BN364" s="73"/>
      <c r="BO364" s="73">
        <v>59554</v>
      </c>
      <c r="BP364" s="73">
        <v>0</v>
      </c>
      <c r="BQ364" s="73"/>
      <c r="BR364" s="73">
        <v>0</v>
      </c>
      <c r="BS364" s="73">
        <v>0</v>
      </c>
      <c r="BT364" s="73">
        <v>0</v>
      </c>
      <c r="BU364" s="73">
        <v>0</v>
      </c>
      <c r="BV364" s="73"/>
      <c r="BW364" s="2"/>
      <c r="BX364" s="2">
        <v>0</v>
      </c>
      <c r="BY364" s="2">
        <v>0</v>
      </c>
      <c r="BZ364" s="2">
        <v>0</v>
      </c>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v>43204</v>
      </c>
      <c r="DI364" s="2">
        <v>43204</v>
      </c>
      <c r="DJ364" s="2"/>
      <c r="DK364" s="2"/>
      <c r="DL364" s="2"/>
      <c r="DM364" s="2"/>
      <c r="DN364" s="2"/>
      <c r="DO364" s="2"/>
      <c r="DP364" s="2"/>
      <c r="DQ364" s="2"/>
      <c r="DR364" s="2"/>
      <c r="DS364" s="2"/>
      <c r="DT364" s="2"/>
      <c r="DU364" s="2"/>
      <c r="DV364" s="73"/>
      <c r="DW364" s="73"/>
      <c r="DX364" s="2"/>
      <c r="DY364" s="2"/>
      <c r="DZ364" s="2"/>
      <c r="EA364" s="2"/>
      <c r="EB364" s="2"/>
      <c r="EC364" s="2"/>
      <c r="ED364" s="2"/>
      <c r="EE364" s="2"/>
      <c r="EF364" s="2"/>
      <c r="EG364" s="2"/>
      <c r="EH364" s="2"/>
      <c r="EI364" s="73"/>
      <c r="EJ364" s="2"/>
      <c r="EK364" s="2"/>
      <c r="EL364" s="2"/>
      <c r="EM364" s="2"/>
      <c r="EN364" s="2"/>
      <c r="EO364" s="2"/>
      <c r="EP364" s="2"/>
      <c r="EQ364" s="2"/>
      <c r="ER364" s="2"/>
      <c r="ES364" s="2">
        <v>7360</v>
      </c>
      <c r="ET364" s="2">
        <v>7360</v>
      </c>
      <c r="EU364" s="3"/>
      <c r="EV364" s="3"/>
      <c r="EW364" s="3"/>
      <c r="EX364" s="3"/>
      <c r="EY364" s="3"/>
      <c r="EZ364" s="3"/>
      <c r="FA364" s="5"/>
      <c r="FB364" s="5"/>
      <c r="FC364" s="5"/>
      <c r="FD364" s="5"/>
      <c r="FE364" s="5"/>
      <c r="FF364" s="5"/>
      <c r="FG364" s="5"/>
      <c r="FH364" s="5"/>
      <c r="FI364" s="5"/>
      <c r="FJ364" s="5"/>
      <c r="FK364" s="5"/>
      <c r="FL364" s="5"/>
      <c r="FM364" s="5"/>
      <c r="FN364" s="5"/>
      <c r="FO364" s="5"/>
      <c r="FP364" s="5"/>
      <c r="FQ364" s="5"/>
      <c r="FR364" s="5"/>
      <c r="FS364" s="5"/>
      <c r="FT364" s="2"/>
      <c r="FU364" s="2"/>
      <c r="FV364" s="2"/>
      <c r="FW364" s="2"/>
      <c r="FX364" s="2"/>
      <c r="FY364" s="2"/>
      <c r="FZ364" s="2"/>
      <c r="GA364" s="2"/>
      <c r="GB364" s="2"/>
      <c r="GC364" s="2"/>
      <c r="GD364" s="2"/>
      <c r="GE364" s="2">
        <v>1030940</v>
      </c>
      <c r="GF364" s="2"/>
      <c r="GG364" s="2"/>
      <c r="GH364" s="2"/>
      <c r="GI364" s="2"/>
      <c r="GJ364" s="2"/>
      <c r="GK364" s="2"/>
      <c r="GL364" s="2"/>
      <c r="GM364" s="2"/>
      <c r="GN364" s="2"/>
      <c r="GO364" s="2">
        <v>1030940</v>
      </c>
      <c r="GP364" s="2">
        <v>63051</v>
      </c>
      <c r="GQ364" s="2">
        <v>54664</v>
      </c>
      <c r="GR364" s="2">
        <v>1148655</v>
      </c>
      <c r="GS364" s="1" t="s">
        <v>420</v>
      </c>
      <c r="GT364" s="1"/>
      <c r="GU364" s="1" t="s">
        <v>439</v>
      </c>
      <c r="GV364" s="1" t="s">
        <v>766</v>
      </c>
      <c r="GW364" s="1"/>
      <c r="GX364" s="1"/>
      <c r="GY364" t="s">
        <v>405</v>
      </c>
      <c r="HC364" s="2">
        <v>745</v>
      </c>
      <c r="HD364" s="2">
        <v>350</v>
      </c>
      <c r="HE364" s="2">
        <v>28237</v>
      </c>
      <c r="HF364" s="2">
        <v>125</v>
      </c>
      <c r="HG364" s="2"/>
      <c r="HH364" s="2">
        <v>65206</v>
      </c>
      <c r="HI364" s="2"/>
      <c r="HJ364" s="2">
        <v>312</v>
      </c>
      <c r="HK364" s="2">
        <v>2637</v>
      </c>
      <c r="HL364" s="2">
        <v>922</v>
      </c>
      <c r="HM364" s="2"/>
      <c r="HN364" s="2"/>
      <c r="HO364" s="2">
        <v>0</v>
      </c>
      <c r="HP364" s="2">
        <v>0</v>
      </c>
      <c r="HQ364" s="2">
        <v>0</v>
      </c>
      <c r="HR364" s="2">
        <v>312</v>
      </c>
      <c r="HS364" s="2"/>
      <c r="HT364" s="2"/>
      <c r="HU364" s="3">
        <v>13</v>
      </c>
      <c r="HV364" s="3"/>
      <c r="HW364" s="3"/>
      <c r="HX364" s="3"/>
      <c r="HY364" s="3"/>
      <c r="HZ364" s="3"/>
      <c r="IA364" s="3"/>
      <c r="IB364" s="3"/>
      <c r="IC364" s="3"/>
      <c r="ID364" s="3"/>
      <c r="IE364" s="3"/>
      <c r="IF364" s="65">
        <v>4</v>
      </c>
      <c r="IG364" s="3">
        <v>6.84</v>
      </c>
      <c r="IH364" s="3">
        <v>15.84</v>
      </c>
      <c r="II364" s="35">
        <f t="shared" si="27"/>
        <v>6.84</v>
      </c>
      <c r="IJ364" s="3"/>
      <c r="IK364" s="3">
        <v>9</v>
      </c>
      <c r="IL364" s="3">
        <v>9</v>
      </c>
      <c r="IM364" s="5">
        <v>20425</v>
      </c>
      <c r="IN364" s="1" t="s">
        <v>411</v>
      </c>
      <c r="IO364" s="71">
        <v>6064</v>
      </c>
      <c r="IP364" s="5">
        <v>16142</v>
      </c>
      <c r="IQ364" s="5">
        <v>15889</v>
      </c>
      <c r="IR364" s="5">
        <v>402</v>
      </c>
      <c r="IS364" s="5"/>
      <c r="IT364" s="5"/>
      <c r="IU364" s="5"/>
      <c r="IV364" s="5">
        <v>37</v>
      </c>
      <c r="IW364" s="5"/>
      <c r="IX364" s="5">
        <v>38534</v>
      </c>
      <c r="IY364" s="5"/>
      <c r="IZ364" s="5"/>
      <c r="JA364" s="5">
        <v>279</v>
      </c>
      <c r="JB364" s="5">
        <v>277</v>
      </c>
      <c r="JC364" s="5">
        <v>89</v>
      </c>
      <c r="JD364" s="5">
        <v>85</v>
      </c>
      <c r="JE364" s="5"/>
      <c r="JF364" s="5"/>
      <c r="JG364" s="5"/>
      <c r="JH364" s="5"/>
      <c r="JI364" s="5"/>
      <c r="JJ364" s="5"/>
      <c r="JK364" s="5"/>
      <c r="JL364" s="5"/>
      <c r="JM364" s="5"/>
      <c r="JN364" s="5"/>
      <c r="JO364" s="5"/>
      <c r="JP364" s="5"/>
      <c r="JQ364" s="5"/>
      <c r="JR364" s="5">
        <v>70</v>
      </c>
      <c r="JS364" s="5"/>
      <c r="JT364" s="5"/>
      <c r="JU364" s="5">
        <v>453</v>
      </c>
      <c r="JV364" s="5"/>
      <c r="JW364" s="5"/>
      <c r="JX364" s="5"/>
      <c r="JY364" s="5"/>
      <c r="JZ364" s="5"/>
      <c r="KA364" s="5"/>
      <c r="KB364" s="5"/>
      <c r="KC364" s="5"/>
      <c r="KD364" s="5"/>
      <c r="KE364" s="5"/>
      <c r="KF364" s="5">
        <v>1</v>
      </c>
      <c r="KG364" s="5">
        <v>2</v>
      </c>
      <c r="KH364" s="5">
        <v>41</v>
      </c>
      <c r="KI364" s="5">
        <v>61.25</v>
      </c>
      <c r="KJ364" s="5">
        <v>45</v>
      </c>
      <c r="KK364" s="5">
        <v>45</v>
      </c>
      <c r="KL364" s="5">
        <v>0</v>
      </c>
      <c r="KM364" s="5">
        <v>0</v>
      </c>
      <c r="KN364" s="5"/>
      <c r="KO364" s="5"/>
      <c r="KP364" s="5"/>
      <c r="KQ364" s="5"/>
      <c r="KR364" s="5"/>
      <c r="KS364" s="5"/>
      <c r="KT364" s="5"/>
      <c r="KU364" s="5"/>
      <c r="KV364" s="5"/>
      <c r="KW364" s="5"/>
      <c r="KX364" s="5"/>
      <c r="KY364" s="5"/>
      <c r="KZ364" s="5"/>
      <c r="LA364" s="5"/>
      <c r="LB364" s="5"/>
      <c r="LC364" s="5"/>
      <c r="LD364" s="5"/>
      <c r="LE364" s="5"/>
      <c r="LF364" s="5"/>
      <c r="LG364" s="5"/>
      <c r="LH364" s="5"/>
      <c r="LI364" s="5"/>
      <c r="LJ364" s="5"/>
      <c r="LK364" s="5"/>
      <c r="LL364" s="5"/>
      <c r="LM364" s="5"/>
      <c r="LN364" s="5"/>
      <c r="LO364" s="5"/>
      <c r="LP364" s="5"/>
      <c r="LQ364" s="5"/>
      <c r="LR364" s="5"/>
      <c r="LS364" s="5"/>
      <c r="LT364" s="5"/>
      <c r="LU364" s="5"/>
      <c r="LV364" s="5"/>
      <c r="LW364" s="5"/>
      <c r="LX364" s="5"/>
      <c r="LY364" s="5"/>
      <c r="LZ364" s="5"/>
      <c r="MA364" s="5"/>
      <c r="MB364" s="5"/>
      <c r="MC364" s="5"/>
      <c r="MD364" s="5"/>
      <c r="ME364" s="5"/>
      <c r="MF364" s="5"/>
      <c r="MG364" s="5"/>
      <c r="MH364" s="5"/>
      <c r="MI364" s="5"/>
      <c r="MJ364" s="5"/>
      <c r="MK364" s="5"/>
      <c r="ML364" s="5"/>
      <c r="MM364" s="5"/>
      <c r="MN364" s="5"/>
      <c r="MO364" s="5">
        <v>0</v>
      </c>
      <c r="MP364" s="5">
        <v>0</v>
      </c>
      <c r="MQ364" s="5"/>
      <c r="MR364" s="5"/>
      <c r="MS364" s="22">
        <v>797484</v>
      </c>
      <c r="MT364" s="22"/>
      <c r="MU364" s="22">
        <v>0</v>
      </c>
      <c r="MV364" s="22"/>
      <c r="MW364" s="22"/>
      <c r="MX364" s="22"/>
      <c r="MY364" s="22"/>
      <c r="MZ364" s="22"/>
      <c r="NA364" s="22"/>
      <c r="NB364" s="22"/>
      <c r="NC364" s="22"/>
      <c r="ND364" s="22"/>
      <c r="NE364" s="22"/>
      <c r="NF364" s="22"/>
      <c r="NG364" s="22"/>
      <c r="NH364" s="22"/>
      <c r="NI364" s="22"/>
      <c r="NJ364" s="22"/>
      <c r="NK364" s="22"/>
      <c r="NX364" s="18">
        <f t="shared" ref="NX364:NX395" si="31">G364/IG364</f>
        <v>1677.4525480367711</v>
      </c>
      <c r="NY364" t="str">
        <f t="shared" si="28"/>
        <v>Mid-range</v>
      </c>
      <c r="NZ364" t="str">
        <f t="shared" si="29"/>
        <v>Medium</v>
      </c>
    </row>
    <row r="365" spans="1:390">
      <c r="A365" s="1" t="s">
        <v>450</v>
      </c>
      <c r="B365" s="1" t="s">
        <v>451</v>
      </c>
      <c r="C365" s="32" t="s">
        <v>452</v>
      </c>
      <c r="D365" s="31" t="s">
        <v>393</v>
      </c>
      <c r="E365" s="1">
        <v>20090</v>
      </c>
      <c r="F365" s="1" t="s">
        <v>855</v>
      </c>
      <c r="G365" s="5">
        <v>2001.2630476190468</v>
      </c>
      <c r="H365" s="71">
        <v>7591</v>
      </c>
      <c r="I365" s="73"/>
      <c r="J365" s="73">
        <v>10</v>
      </c>
      <c r="K365" s="73">
        <v>1</v>
      </c>
      <c r="L365" s="73"/>
      <c r="M365" s="73"/>
      <c r="N365" s="73"/>
      <c r="O365" s="73"/>
      <c r="P365" s="73"/>
      <c r="Q365" s="73"/>
      <c r="R365" s="73">
        <v>0</v>
      </c>
      <c r="S365" s="73"/>
      <c r="T365" s="73"/>
      <c r="U365" s="73">
        <v>10</v>
      </c>
      <c r="V365" s="73">
        <v>74</v>
      </c>
      <c r="W365" s="94">
        <v>0</v>
      </c>
      <c r="X365" s="94"/>
      <c r="Y365" s="94"/>
      <c r="Z365" s="94"/>
      <c r="AA365" s="94"/>
      <c r="AB365" s="94"/>
      <c r="AC365" s="95">
        <v>893</v>
      </c>
      <c r="AD365" s="73"/>
      <c r="AE365" s="73"/>
      <c r="AF365" s="95">
        <v>0</v>
      </c>
      <c r="AG365" s="95">
        <v>0</v>
      </c>
      <c r="AH365" s="95">
        <v>0</v>
      </c>
      <c r="AI365" s="95">
        <v>0</v>
      </c>
      <c r="AJ365" s="95"/>
      <c r="AK365" s="95"/>
      <c r="AL365" s="95">
        <v>0</v>
      </c>
      <c r="AM365" s="95">
        <v>0</v>
      </c>
      <c r="AN365" s="73"/>
      <c r="AO365" s="96">
        <v>893</v>
      </c>
      <c r="AP365" s="73">
        <v>2704</v>
      </c>
      <c r="AQ365" s="73"/>
      <c r="AR365" s="73"/>
      <c r="AS365" s="73"/>
      <c r="AT365" s="73"/>
      <c r="AU365" s="73"/>
      <c r="AV365" s="73">
        <v>396</v>
      </c>
      <c r="AW365" s="73"/>
      <c r="AX365" s="73"/>
      <c r="AY365" s="73"/>
      <c r="AZ365" s="73"/>
      <c r="BA365" s="73"/>
      <c r="BB365" s="73">
        <v>3100</v>
      </c>
      <c r="BC365" s="73">
        <v>13020</v>
      </c>
      <c r="BD365" s="73"/>
      <c r="BE365" s="73"/>
      <c r="BF365" s="73"/>
      <c r="BG365" s="73"/>
      <c r="BH365" s="73"/>
      <c r="BI365" s="73"/>
      <c r="BJ365" s="73"/>
      <c r="BK365" s="73"/>
      <c r="BL365" s="73"/>
      <c r="BM365" s="73"/>
      <c r="BN365" s="73"/>
      <c r="BO365" s="73">
        <v>13020</v>
      </c>
      <c r="BP365" s="73">
        <v>3459</v>
      </c>
      <c r="BQ365" s="73"/>
      <c r="BR365" s="73"/>
      <c r="BS365" s="73"/>
      <c r="BT365" s="73"/>
      <c r="BU365" s="73"/>
      <c r="BV365" s="73"/>
      <c r="BW365" s="2"/>
      <c r="BX365" s="2"/>
      <c r="BY365" s="2"/>
      <c r="BZ365" s="2">
        <v>3459</v>
      </c>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v>299</v>
      </c>
      <c r="DC365" s="2"/>
      <c r="DD365" s="2"/>
      <c r="DE365" s="2"/>
      <c r="DF365" s="2">
        <v>36363</v>
      </c>
      <c r="DG365" s="2"/>
      <c r="DH365" s="2"/>
      <c r="DI365" s="2">
        <v>36662</v>
      </c>
      <c r="DJ365" s="2"/>
      <c r="DK365" s="2"/>
      <c r="DL365" s="2"/>
      <c r="DM365" s="2"/>
      <c r="DN365" s="2"/>
      <c r="DO365" s="2"/>
      <c r="DP365" s="2"/>
      <c r="DQ365" s="2"/>
      <c r="DR365" s="2"/>
      <c r="DS365" s="2"/>
      <c r="DT365" s="2"/>
      <c r="DU365" s="2"/>
      <c r="DV365" s="73"/>
      <c r="DW365" s="73"/>
      <c r="DX365" s="2"/>
      <c r="DY365" s="2"/>
      <c r="DZ365" s="2"/>
      <c r="EA365" s="2"/>
      <c r="EB365" s="2"/>
      <c r="EC365" s="2"/>
      <c r="ED365" s="2"/>
      <c r="EE365" s="2"/>
      <c r="EF365" s="2"/>
      <c r="EG365" s="2"/>
      <c r="EH365" s="2"/>
      <c r="EI365" s="73"/>
      <c r="EJ365" s="2"/>
      <c r="EK365" s="2"/>
      <c r="EL365" s="2"/>
      <c r="EM365" s="2">
        <v>455</v>
      </c>
      <c r="EN365" s="2"/>
      <c r="EO365" s="2"/>
      <c r="EP365" s="2"/>
      <c r="EQ365" s="2"/>
      <c r="ER365" s="2"/>
      <c r="ES365" s="2"/>
      <c r="ET365" s="2">
        <v>455</v>
      </c>
      <c r="EU365" s="3"/>
      <c r="EV365" s="3"/>
      <c r="EW365" s="3"/>
      <c r="EX365" s="3"/>
      <c r="EY365" s="3"/>
      <c r="EZ365" s="3"/>
      <c r="FA365" s="5"/>
      <c r="FB365" s="5"/>
      <c r="FC365" s="5"/>
      <c r="FD365" s="5"/>
      <c r="FE365" s="5"/>
      <c r="FF365" s="5"/>
      <c r="FG365" s="5"/>
      <c r="FH365" s="5"/>
      <c r="FI365" s="5"/>
      <c r="FJ365" s="5"/>
      <c r="FK365" s="5"/>
      <c r="FL365" s="5"/>
      <c r="FM365" s="5"/>
      <c r="FN365" s="5"/>
      <c r="FO365" s="5"/>
      <c r="FP365" s="5"/>
      <c r="FQ365" s="5"/>
      <c r="FR365" s="5"/>
      <c r="FS365" s="5"/>
      <c r="FT365" s="2"/>
      <c r="FU365" s="2"/>
      <c r="FV365" s="2"/>
      <c r="FW365" s="2"/>
      <c r="FX365" s="2"/>
      <c r="FY365" s="2"/>
      <c r="FZ365" s="2"/>
      <c r="GA365" s="2"/>
      <c r="GB365" s="2"/>
      <c r="GC365" s="2"/>
      <c r="GD365" s="2"/>
      <c r="GE365" s="2">
        <v>496</v>
      </c>
      <c r="GF365" s="2"/>
      <c r="GG365" s="2"/>
      <c r="GH365" s="2"/>
      <c r="GI365" s="2"/>
      <c r="GJ365" s="2"/>
      <c r="GK365" s="2"/>
      <c r="GL365" s="2"/>
      <c r="GM365" s="2"/>
      <c r="GN365" s="2"/>
      <c r="GO365" s="2">
        <v>496</v>
      </c>
      <c r="GP365" s="2">
        <v>17372</v>
      </c>
      <c r="GQ365" s="2">
        <v>40217</v>
      </c>
      <c r="GR365" s="2">
        <v>58085</v>
      </c>
      <c r="GS365" s="1"/>
      <c r="GT365" s="1" t="s">
        <v>785</v>
      </c>
      <c r="GU365" s="1" t="s">
        <v>397</v>
      </c>
      <c r="GV365" s="1" t="s">
        <v>766</v>
      </c>
      <c r="GW365" t="s">
        <v>410</v>
      </c>
      <c r="GX365" s="1"/>
      <c r="HC365" s="2">
        <v>539</v>
      </c>
      <c r="HD365" s="2">
        <v>451</v>
      </c>
      <c r="HE365" s="2">
        <v>19625</v>
      </c>
      <c r="HF365" s="2">
        <v>95</v>
      </c>
      <c r="HG365" s="2"/>
      <c r="HH365" s="2">
        <v>22879</v>
      </c>
      <c r="HI365" s="2"/>
      <c r="HJ365" s="2">
        <v>26</v>
      </c>
      <c r="HK365" s="2">
        <v>1949</v>
      </c>
      <c r="HL365" s="2">
        <v>586</v>
      </c>
      <c r="HM365" s="2"/>
      <c r="HN365" s="2"/>
      <c r="HO365" s="2">
        <v>4</v>
      </c>
      <c r="HP365" s="2">
        <v>5</v>
      </c>
      <c r="HQ365" s="2">
        <v>91</v>
      </c>
      <c r="HR365" s="2">
        <v>40</v>
      </c>
      <c r="HS365" s="2"/>
      <c r="HT365" s="2"/>
      <c r="HU365" s="3">
        <v>1</v>
      </c>
      <c r="HV365" s="3"/>
      <c r="HW365" s="3"/>
      <c r="HX365" s="3"/>
      <c r="HY365" s="3"/>
      <c r="HZ365" s="3"/>
      <c r="IA365" s="3"/>
      <c r="IB365" s="3"/>
      <c r="IC365" s="3"/>
      <c r="ID365" s="3"/>
      <c r="IE365" s="3"/>
      <c r="IF365" s="65">
        <v>0.65</v>
      </c>
      <c r="IG365" s="3">
        <v>1</v>
      </c>
      <c r="IH365" s="3">
        <v>3</v>
      </c>
      <c r="II365" s="35">
        <f t="shared" si="27"/>
        <v>1</v>
      </c>
      <c r="IJ365" s="3"/>
      <c r="IK365" s="3">
        <v>2</v>
      </c>
      <c r="IL365" s="3">
        <v>2</v>
      </c>
      <c r="IM365" s="5">
        <v>93</v>
      </c>
      <c r="IN365" s="1" t="s">
        <v>400</v>
      </c>
      <c r="IO365" s="71">
        <v>1343</v>
      </c>
      <c r="IP365" s="5">
        <v>386</v>
      </c>
      <c r="IQ365" s="5">
        <v>135</v>
      </c>
      <c r="IR365" s="5">
        <v>895</v>
      </c>
      <c r="IS365" s="5"/>
      <c r="IT365" s="5"/>
      <c r="IU365" s="5"/>
      <c r="IV365" s="5">
        <v>233</v>
      </c>
      <c r="IW365" s="5"/>
      <c r="IX365" s="5">
        <v>2991</v>
      </c>
      <c r="IY365" s="5"/>
      <c r="IZ365" s="5"/>
      <c r="JA365" s="5">
        <v>78</v>
      </c>
      <c r="JB365" s="5">
        <v>60</v>
      </c>
      <c r="JC365" s="5">
        <v>0</v>
      </c>
      <c r="JD365" s="5">
        <v>0</v>
      </c>
      <c r="JE365" s="5"/>
      <c r="JF365" s="5"/>
      <c r="JG365" s="5"/>
      <c r="JH365" s="5"/>
      <c r="JI365" s="5"/>
      <c r="JJ365" s="5"/>
      <c r="JK365" s="5"/>
      <c r="JL365" s="5"/>
      <c r="JM365" s="5"/>
      <c r="JN365" s="5"/>
      <c r="JO365" s="5"/>
      <c r="JP365" s="5"/>
      <c r="JQ365" s="5"/>
      <c r="JR365" s="5">
        <v>339</v>
      </c>
      <c r="JS365" s="5"/>
      <c r="JT365" s="5"/>
      <c r="JU365" s="5">
        <v>68</v>
      </c>
      <c r="JV365" s="5"/>
      <c r="JW365" s="5"/>
      <c r="JX365" s="5"/>
      <c r="JY365" s="5"/>
      <c r="JZ365" s="5"/>
      <c r="KA365" s="5"/>
      <c r="KB365" s="5"/>
      <c r="KC365" s="5"/>
      <c r="KD365" s="5"/>
      <c r="KE365" s="5"/>
      <c r="KF365" s="5">
        <v>0</v>
      </c>
      <c r="KG365" s="5">
        <v>0</v>
      </c>
      <c r="KH365" s="5"/>
      <c r="KI365" s="5">
        <v>56</v>
      </c>
      <c r="KJ365" s="5">
        <v>48</v>
      </c>
      <c r="KK365" s="5">
        <v>37.5</v>
      </c>
      <c r="KL365" s="5">
        <v>0</v>
      </c>
      <c r="KM365" s="5">
        <v>0</v>
      </c>
      <c r="KN365" s="5"/>
      <c r="KO365" s="5"/>
      <c r="KP365" s="5"/>
      <c r="KQ365" s="5"/>
      <c r="KR365" s="5"/>
      <c r="KS365" s="5"/>
      <c r="KT365" s="5"/>
      <c r="KU365" s="5"/>
      <c r="KV365" s="5"/>
      <c r="KW365" s="5"/>
      <c r="KX365" s="5"/>
      <c r="KY365" s="5"/>
      <c r="KZ365" s="5"/>
      <c r="LA365" s="5"/>
      <c r="LB365" s="5"/>
      <c r="LC365" s="5"/>
      <c r="LD365" s="5"/>
      <c r="LE365" s="5"/>
      <c r="LF365" s="5"/>
      <c r="LG365" s="5"/>
      <c r="LH365" s="5"/>
      <c r="LI365" s="5"/>
      <c r="LJ365" s="5"/>
      <c r="LK365" s="5"/>
      <c r="LL365" s="5"/>
      <c r="LM365" s="5"/>
      <c r="LN365" s="5"/>
      <c r="LO365" s="5"/>
      <c r="LP365" s="5"/>
      <c r="LQ365" s="5"/>
      <c r="LR365" s="5"/>
      <c r="LS365" s="5"/>
      <c r="LT365" s="5"/>
      <c r="LU365" s="5"/>
      <c r="LV365" s="5"/>
      <c r="LW365" s="5"/>
      <c r="LX365" s="5"/>
      <c r="LY365" s="5"/>
      <c r="LZ365" s="5"/>
      <c r="MA365" s="5"/>
      <c r="MB365" s="5"/>
      <c r="MC365" s="5"/>
      <c r="MD365" s="5"/>
      <c r="ME365" s="5"/>
      <c r="MF365" s="5"/>
      <c r="MG365" s="5"/>
      <c r="MH365" s="5"/>
      <c r="MI365" s="5"/>
      <c r="MJ365" s="5"/>
      <c r="MK365" s="5"/>
      <c r="ML365" s="5"/>
      <c r="MM365" s="5"/>
      <c r="MN365" s="5"/>
      <c r="MO365" s="5">
        <v>0</v>
      </c>
      <c r="MP365" s="5">
        <v>0</v>
      </c>
      <c r="MQ365" s="5"/>
      <c r="MR365" s="5"/>
      <c r="MS365" s="22">
        <v>40852</v>
      </c>
      <c r="MT365" s="22"/>
      <c r="MU365" s="22">
        <v>0</v>
      </c>
      <c r="MV365" s="22"/>
      <c r="MW365" s="22"/>
      <c r="MX365" s="22"/>
      <c r="MY365" s="22"/>
      <c r="MZ365" s="22"/>
      <c r="NA365" s="22"/>
      <c r="NB365" s="22"/>
      <c r="NC365" s="22"/>
      <c r="ND365" s="22"/>
      <c r="NE365" s="22"/>
      <c r="NF365" s="22"/>
      <c r="NG365" s="22"/>
      <c r="NH365" s="22"/>
      <c r="NI365" s="22"/>
      <c r="NJ365" s="22"/>
      <c r="NK365" s="22"/>
      <c r="NX365" s="18">
        <f t="shared" si="31"/>
        <v>2001.2630476190468</v>
      </c>
      <c r="NY365" t="str">
        <f t="shared" si="28"/>
        <v>Smaller</v>
      </c>
      <c r="NZ365" t="str">
        <f t="shared" si="29"/>
        <v>Small</v>
      </c>
    </row>
    <row r="366" spans="1:390">
      <c r="A366" s="1" t="s">
        <v>465</v>
      </c>
      <c r="B366" s="1" t="s">
        <v>745</v>
      </c>
      <c r="C366" s="32" t="s">
        <v>746</v>
      </c>
      <c r="D366" s="1" t="s">
        <v>404</v>
      </c>
      <c r="E366" s="1">
        <v>20090</v>
      </c>
      <c r="F366" s="1" t="s">
        <v>855</v>
      </c>
      <c r="G366" s="5">
        <v>8184.1169523809322</v>
      </c>
      <c r="H366" s="71">
        <v>30000</v>
      </c>
      <c r="I366" s="73"/>
      <c r="J366" s="73">
        <v>88</v>
      </c>
      <c r="K366" s="73">
        <v>13</v>
      </c>
      <c r="L366" s="73"/>
      <c r="M366" s="73"/>
      <c r="N366" s="73"/>
      <c r="O366" s="73"/>
      <c r="P366" s="73"/>
      <c r="Q366" s="73"/>
      <c r="R366" s="73">
        <v>36</v>
      </c>
      <c r="S366" s="73"/>
      <c r="T366" s="73"/>
      <c r="U366" s="73">
        <v>62</v>
      </c>
      <c r="V366" s="73">
        <v>442</v>
      </c>
      <c r="W366" s="94">
        <v>1</v>
      </c>
      <c r="X366" s="94"/>
      <c r="Y366" s="94"/>
      <c r="Z366" s="94"/>
      <c r="AA366" s="94"/>
      <c r="AB366" s="94"/>
      <c r="AC366" s="95">
        <v>1181</v>
      </c>
      <c r="AD366" s="73"/>
      <c r="AE366" s="73"/>
      <c r="AF366" s="95"/>
      <c r="AG366" s="95"/>
      <c r="AH366" s="95"/>
      <c r="AI366" s="95">
        <v>1517</v>
      </c>
      <c r="AJ366" s="95"/>
      <c r="AK366" s="95"/>
      <c r="AL366" s="95"/>
      <c r="AM366" s="95"/>
      <c r="AN366" s="73"/>
      <c r="AO366" s="96">
        <v>2698</v>
      </c>
      <c r="AP366" s="73"/>
      <c r="AQ366" s="73"/>
      <c r="AR366" s="73"/>
      <c r="AS366" s="73"/>
      <c r="AT366" s="73"/>
      <c r="AU366" s="73"/>
      <c r="AV366" s="73"/>
      <c r="AW366" s="73"/>
      <c r="AX366" s="73"/>
      <c r="AY366" s="73"/>
      <c r="AZ366" s="73">
        <v>3280</v>
      </c>
      <c r="BA366" s="73"/>
      <c r="BB366" s="73">
        <v>3280</v>
      </c>
      <c r="BC366" s="73">
        <v>4616</v>
      </c>
      <c r="BD366" s="73"/>
      <c r="BE366" s="73"/>
      <c r="BF366" s="73"/>
      <c r="BG366" s="73"/>
      <c r="BH366" s="73"/>
      <c r="BI366" s="73"/>
      <c r="BJ366" s="73"/>
      <c r="BK366" s="73"/>
      <c r="BL366" s="73"/>
      <c r="BM366" s="73"/>
      <c r="BN366" s="73"/>
      <c r="BO366" s="73">
        <v>4616</v>
      </c>
      <c r="BP366" s="73"/>
      <c r="BQ366" s="73"/>
      <c r="BR366" s="73"/>
      <c r="BS366" s="73"/>
      <c r="BT366" s="73"/>
      <c r="BU366" s="73"/>
      <c r="BV366" s="73"/>
      <c r="BW366" s="2"/>
      <c r="BX366" s="2"/>
      <c r="BY366" s="2"/>
      <c r="BZ366" s="2">
        <v>0</v>
      </c>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v>12735</v>
      </c>
      <c r="CZ366" s="2"/>
      <c r="DA366" s="2"/>
      <c r="DB366" s="2"/>
      <c r="DC366" s="2"/>
      <c r="DD366" s="2"/>
      <c r="DE366" s="2"/>
      <c r="DF366" s="2">
        <v>36269</v>
      </c>
      <c r="DG366" s="2"/>
      <c r="DH366" s="2"/>
      <c r="DI366" s="2">
        <v>49004</v>
      </c>
      <c r="DJ366" s="2"/>
      <c r="DK366" s="2"/>
      <c r="DL366" s="2"/>
      <c r="DM366" s="2"/>
      <c r="DN366" s="2"/>
      <c r="DO366" s="2"/>
      <c r="DP366" s="2"/>
      <c r="DQ366" s="2"/>
      <c r="DR366" s="2"/>
      <c r="DS366" s="2"/>
      <c r="DT366" s="2"/>
      <c r="DU366" s="2"/>
      <c r="DV366" s="73"/>
      <c r="DW366" s="73"/>
      <c r="DX366" s="2"/>
      <c r="DY366" s="2"/>
      <c r="DZ366" s="2"/>
      <c r="EA366" s="2"/>
      <c r="EB366" s="2"/>
      <c r="EC366" s="2"/>
      <c r="ED366" s="2"/>
      <c r="EE366" s="2"/>
      <c r="EF366" s="2"/>
      <c r="EG366" s="2"/>
      <c r="EH366" s="2"/>
      <c r="EI366" s="73"/>
      <c r="EJ366" s="2">
        <v>491</v>
      </c>
      <c r="EK366" s="2"/>
      <c r="EL366" s="2"/>
      <c r="EM366" s="2"/>
      <c r="EN366" s="2"/>
      <c r="EO366" s="2"/>
      <c r="EP366" s="2"/>
      <c r="EQ366" s="2"/>
      <c r="ER366" s="2"/>
      <c r="ES366" s="2"/>
      <c r="ET366" s="2">
        <v>491</v>
      </c>
      <c r="EU366" s="3"/>
      <c r="EV366" s="3"/>
      <c r="EW366" s="3"/>
      <c r="EX366" s="3"/>
      <c r="EY366" s="3"/>
      <c r="EZ366" s="3"/>
      <c r="FA366" s="5"/>
      <c r="FB366" s="5"/>
      <c r="FC366" s="5"/>
      <c r="FD366" s="5"/>
      <c r="FE366" s="5"/>
      <c r="FF366" s="5"/>
      <c r="FG366" s="5"/>
      <c r="FH366" s="5"/>
      <c r="FI366" s="5"/>
      <c r="FJ366" s="5"/>
      <c r="FK366" s="5"/>
      <c r="FL366" s="5"/>
      <c r="FM366" s="5"/>
      <c r="FN366" s="5"/>
      <c r="FO366" s="5"/>
      <c r="FP366" s="5"/>
      <c r="FQ366" s="5"/>
      <c r="FR366" s="5"/>
      <c r="FS366" s="5"/>
      <c r="FT366" s="2"/>
      <c r="FU366" s="2"/>
      <c r="FV366" s="2"/>
      <c r="FW366" s="2"/>
      <c r="FX366" s="2"/>
      <c r="FY366" s="2"/>
      <c r="FZ366" s="2"/>
      <c r="GA366" s="2"/>
      <c r="GB366" s="2"/>
      <c r="GC366" s="2"/>
      <c r="GD366" s="2"/>
      <c r="GE366" s="2">
        <v>3525</v>
      </c>
      <c r="GF366" s="2"/>
      <c r="GG366" s="2"/>
      <c r="GH366" s="2"/>
      <c r="GI366" s="2"/>
      <c r="GJ366" s="2"/>
      <c r="GK366" s="2"/>
      <c r="GL366" s="2"/>
      <c r="GM366" s="2"/>
      <c r="GN366" s="2">
        <v>2217</v>
      </c>
      <c r="GO366" s="2">
        <v>5742</v>
      </c>
      <c r="GP366" s="2">
        <v>7314</v>
      </c>
      <c r="GQ366" s="2">
        <v>52775</v>
      </c>
      <c r="GR366" s="2">
        <v>65831</v>
      </c>
      <c r="GS366" s="1" t="s">
        <v>395</v>
      </c>
      <c r="GT366" s="1"/>
      <c r="GU366" s="1" t="s">
        <v>397</v>
      </c>
      <c r="GV366" s="1" t="s">
        <v>766</v>
      </c>
      <c r="GW366" s="1"/>
      <c r="GX366" t="s">
        <v>459</v>
      </c>
      <c r="GY366" s="1"/>
      <c r="GZ366" s="1"/>
      <c r="HA366" s="1"/>
      <c r="HC366" s="2">
        <v>3074</v>
      </c>
      <c r="HD366" s="2">
        <v>3439</v>
      </c>
      <c r="HE366" s="2">
        <v>11767</v>
      </c>
      <c r="HF366" s="2">
        <v>72</v>
      </c>
      <c r="HG366" s="2"/>
      <c r="HH366" s="2">
        <v>42287</v>
      </c>
      <c r="HI366" s="2"/>
      <c r="HJ366" s="2">
        <v>840</v>
      </c>
      <c r="HK366" s="2">
        <v>2673</v>
      </c>
      <c r="HL366" s="2">
        <v>3063</v>
      </c>
      <c r="HM366" s="2"/>
      <c r="HN366" s="2"/>
      <c r="HO366" s="2">
        <v>156</v>
      </c>
      <c r="HP366" s="2">
        <v>156</v>
      </c>
      <c r="HQ366" s="2">
        <v>0</v>
      </c>
      <c r="HR366" s="2">
        <v>1023</v>
      </c>
      <c r="HS366" s="2"/>
      <c r="HT366" s="2"/>
      <c r="HU366" s="3">
        <v>11</v>
      </c>
      <c r="HV366" s="3"/>
      <c r="HW366" s="3"/>
      <c r="HX366" s="3"/>
      <c r="HY366" s="3"/>
      <c r="HZ366" s="3"/>
      <c r="IA366" s="3"/>
      <c r="IB366" s="3"/>
      <c r="IC366" s="3"/>
      <c r="ID366" s="3"/>
      <c r="IE366" s="3"/>
      <c r="IF366" s="65">
        <v>0.15</v>
      </c>
      <c r="IG366" s="3">
        <v>7.85</v>
      </c>
      <c r="IH366" s="3">
        <v>13.75</v>
      </c>
      <c r="II366" s="35">
        <f t="shared" si="27"/>
        <v>7.85</v>
      </c>
      <c r="IJ366" s="3"/>
      <c r="IK366" s="3">
        <v>8</v>
      </c>
      <c r="IL366" s="3">
        <v>5.9</v>
      </c>
      <c r="IM366" s="5">
        <v>4283</v>
      </c>
      <c r="IN366" s="1" t="s">
        <v>411</v>
      </c>
      <c r="IO366" s="71">
        <v>7091</v>
      </c>
      <c r="IP366" s="5">
        <v>5849</v>
      </c>
      <c r="IQ366" s="5">
        <v>1802</v>
      </c>
      <c r="IR366" s="5">
        <v>6296</v>
      </c>
      <c r="IS366" s="5"/>
      <c r="IT366" s="5"/>
      <c r="IU366" s="5"/>
      <c r="IV366" s="5">
        <v>1872</v>
      </c>
      <c r="IW366" s="5"/>
      <c r="IX366" s="5">
        <v>22910</v>
      </c>
      <c r="IY366" s="5"/>
      <c r="IZ366" s="5"/>
      <c r="JA366" s="5">
        <v>0</v>
      </c>
      <c r="JB366" s="5">
        <v>2</v>
      </c>
      <c r="JC366" s="5">
        <v>80</v>
      </c>
      <c r="JD366" s="5">
        <v>80</v>
      </c>
      <c r="JE366" s="5"/>
      <c r="JF366" s="5"/>
      <c r="JG366" s="5"/>
      <c r="JH366" s="5"/>
      <c r="JI366" s="5"/>
      <c r="JJ366" s="5"/>
      <c r="JK366" s="5"/>
      <c r="JL366" s="5"/>
      <c r="JM366" s="5"/>
      <c r="JN366" s="5"/>
      <c r="JO366" s="5"/>
      <c r="JP366" s="5"/>
      <c r="JQ366" s="5"/>
      <c r="JR366" s="5">
        <v>3505</v>
      </c>
      <c r="JS366" s="5"/>
      <c r="JT366" s="5"/>
      <c r="JU366" s="5">
        <v>126</v>
      </c>
      <c r="JV366" s="5"/>
      <c r="JW366" s="5"/>
      <c r="JX366" s="5"/>
      <c r="JY366" s="5"/>
      <c r="JZ366" s="5"/>
      <c r="KA366" s="5"/>
      <c r="KB366" s="5"/>
      <c r="KC366" s="5"/>
      <c r="KD366" s="5"/>
      <c r="KE366" s="5"/>
      <c r="KF366" s="5">
        <v>4</v>
      </c>
      <c r="KG366" s="5">
        <v>4</v>
      </c>
      <c r="KH366" s="5">
        <v>61</v>
      </c>
      <c r="KI366" s="5">
        <v>40</v>
      </c>
      <c r="KJ366" s="5">
        <v>40</v>
      </c>
      <c r="KK366" s="5">
        <v>320</v>
      </c>
      <c r="KL366" s="5">
        <v>0</v>
      </c>
      <c r="KM366" s="5">
        <v>0</v>
      </c>
      <c r="KN366" s="5"/>
      <c r="KO366" s="5"/>
      <c r="KP366" s="5"/>
      <c r="KQ366" s="5"/>
      <c r="KR366" s="5"/>
      <c r="KS366" s="5"/>
      <c r="KT366" s="5"/>
      <c r="KU366" s="5"/>
      <c r="KV366" s="5"/>
      <c r="KW366" s="5"/>
      <c r="KX366" s="5"/>
      <c r="KY366" s="5"/>
      <c r="KZ366" s="5"/>
      <c r="LA366" s="5"/>
      <c r="LB366" s="5"/>
      <c r="LC366" s="5"/>
      <c r="LD366" s="5"/>
      <c r="LE366" s="5"/>
      <c r="LF366" s="5"/>
      <c r="LG366" s="5"/>
      <c r="LH366" s="5"/>
      <c r="LI366" s="5"/>
      <c r="LJ366" s="5"/>
      <c r="LK366" s="5"/>
      <c r="LL366" s="5"/>
      <c r="LM366" s="5"/>
      <c r="LN366" s="5"/>
      <c r="LO366" s="5"/>
      <c r="LP366" s="5"/>
      <c r="LQ366" s="5"/>
      <c r="LR366" s="5"/>
      <c r="LS366" s="5"/>
      <c r="LT366" s="5"/>
      <c r="LU366" s="5"/>
      <c r="LV366" s="5"/>
      <c r="LW366" s="5"/>
      <c r="LX366" s="5"/>
      <c r="LY366" s="5"/>
      <c r="LZ366" s="5"/>
      <c r="MA366" s="5"/>
      <c r="MB366" s="5"/>
      <c r="MC366" s="5"/>
      <c r="MD366" s="5"/>
      <c r="ME366" s="5"/>
      <c r="MF366" s="5"/>
      <c r="MG366" s="5"/>
      <c r="MH366" s="5"/>
      <c r="MI366" s="5"/>
      <c r="MJ366" s="5"/>
      <c r="MK366" s="5"/>
      <c r="ML366" s="5"/>
      <c r="MM366" s="5"/>
      <c r="MN366" s="5"/>
      <c r="MO366" s="5">
        <v>0</v>
      </c>
      <c r="MP366" s="5">
        <v>0</v>
      </c>
      <c r="MQ366" s="5"/>
      <c r="MR366" s="5"/>
      <c r="MS366" s="22">
        <v>190660</v>
      </c>
      <c r="MT366" s="22"/>
      <c r="MU366" s="22">
        <v>297</v>
      </c>
      <c r="MV366" s="22"/>
      <c r="MW366" s="22"/>
      <c r="MX366" s="22"/>
      <c r="MY366" s="22"/>
      <c r="MZ366" s="22"/>
      <c r="NA366" s="22"/>
      <c r="NB366" s="22"/>
      <c r="NC366" s="22"/>
      <c r="ND366" s="22"/>
      <c r="NE366" s="22"/>
      <c r="NF366" s="22"/>
      <c r="NG366" s="22"/>
      <c r="NH366" s="22"/>
      <c r="NI366" s="22"/>
      <c r="NJ366" s="22"/>
      <c r="NK366" s="22"/>
      <c r="NX366" s="18">
        <f t="shared" si="31"/>
        <v>1042.5626690931124</v>
      </c>
      <c r="NY366" t="str">
        <f t="shared" si="28"/>
        <v>Mid-range</v>
      </c>
      <c r="NZ366" t="str">
        <f t="shared" si="29"/>
        <v>Small</v>
      </c>
    </row>
    <row r="367" spans="1:390">
      <c r="A367" s="1" t="s">
        <v>783</v>
      </c>
      <c r="B367" s="1" t="s">
        <v>708</v>
      </c>
      <c r="C367" s="32" t="s">
        <v>709</v>
      </c>
      <c r="D367" s="31" t="s">
        <v>393</v>
      </c>
      <c r="E367" s="1">
        <v>20090</v>
      </c>
      <c r="F367" s="1" t="s">
        <v>855</v>
      </c>
      <c r="G367" s="5">
        <v>25835.555428571759</v>
      </c>
      <c r="H367" s="71">
        <v>95000</v>
      </c>
      <c r="I367" s="73"/>
      <c r="J367" s="73">
        <v>67</v>
      </c>
      <c r="K367" s="73">
        <v>16</v>
      </c>
      <c r="L367" s="73"/>
      <c r="M367" s="73"/>
      <c r="N367" s="73"/>
      <c r="O367" s="73"/>
      <c r="P367" s="73"/>
      <c r="Q367" s="73"/>
      <c r="R367" s="73">
        <v>35</v>
      </c>
      <c r="S367" s="73"/>
      <c r="T367" s="73"/>
      <c r="U367" s="73">
        <v>106</v>
      </c>
      <c r="V367" s="73">
        <v>431</v>
      </c>
      <c r="W367" s="94">
        <v>0</v>
      </c>
      <c r="X367" s="94"/>
      <c r="Y367" s="94"/>
      <c r="Z367" s="94"/>
      <c r="AA367" s="94"/>
      <c r="AB367" s="94"/>
      <c r="AC367" s="95">
        <v>2086</v>
      </c>
      <c r="AD367" s="73"/>
      <c r="AE367" s="73"/>
      <c r="AF367" s="95"/>
      <c r="AG367" s="95"/>
      <c r="AH367" s="95"/>
      <c r="AI367" s="95"/>
      <c r="AJ367" s="95"/>
      <c r="AK367" s="95"/>
      <c r="AL367" s="95">
        <v>115526</v>
      </c>
      <c r="AM367" s="95">
        <v>14954</v>
      </c>
      <c r="AN367" s="73"/>
      <c r="AO367" s="96">
        <v>132566</v>
      </c>
      <c r="AP367" s="73">
        <v>39700</v>
      </c>
      <c r="AQ367" s="73"/>
      <c r="AR367" s="73"/>
      <c r="AS367" s="73"/>
      <c r="AT367" s="73"/>
      <c r="AU367" s="73"/>
      <c r="AV367" s="73"/>
      <c r="AW367" s="73"/>
      <c r="AX367" s="73"/>
      <c r="AY367" s="73"/>
      <c r="AZ367" s="73"/>
      <c r="BA367" s="73"/>
      <c r="BB367" s="73">
        <v>39700</v>
      </c>
      <c r="BC367" s="73">
        <v>3620</v>
      </c>
      <c r="BD367" s="73"/>
      <c r="BE367" s="73"/>
      <c r="BF367" s="73"/>
      <c r="BG367" s="73"/>
      <c r="BH367" s="73"/>
      <c r="BI367" s="73"/>
      <c r="BJ367" s="73"/>
      <c r="BK367" s="73"/>
      <c r="BL367" s="73">
        <v>60600</v>
      </c>
      <c r="BM367" s="73"/>
      <c r="BN367" s="73"/>
      <c r="BO367" s="73">
        <v>64220</v>
      </c>
      <c r="BP367" s="73"/>
      <c r="BQ367" s="73"/>
      <c r="BR367" s="73"/>
      <c r="BS367" s="73"/>
      <c r="BT367" s="73"/>
      <c r="BU367" s="73"/>
      <c r="BV367" s="73"/>
      <c r="BW367" s="2"/>
      <c r="BX367" s="2">
        <v>42923</v>
      </c>
      <c r="BY367" s="2"/>
      <c r="BZ367" s="2">
        <v>42923</v>
      </c>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v>55282</v>
      </c>
      <c r="CZ367" s="2"/>
      <c r="DA367" s="2"/>
      <c r="DB367" s="2"/>
      <c r="DC367" s="2"/>
      <c r="DD367" s="2"/>
      <c r="DE367" s="2"/>
      <c r="DF367" s="2"/>
      <c r="DG367" s="2">
        <v>112269</v>
      </c>
      <c r="DH367" s="2">
        <v>69935</v>
      </c>
      <c r="DI367" s="2">
        <v>237486</v>
      </c>
      <c r="DJ367" s="2"/>
      <c r="DK367" s="2"/>
      <c r="DL367" s="2"/>
      <c r="DM367" s="2"/>
      <c r="DN367" s="2"/>
      <c r="DO367" s="2"/>
      <c r="DP367" s="2"/>
      <c r="DQ367" s="2"/>
      <c r="DR367" s="2"/>
      <c r="DS367" s="2"/>
      <c r="DT367" s="2"/>
      <c r="DU367" s="2"/>
      <c r="DV367" s="73"/>
      <c r="DW367" s="73"/>
      <c r="DX367" s="2"/>
      <c r="DY367" s="2"/>
      <c r="DZ367" s="2"/>
      <c r="EA367" s="2"/>
      <c r="EB367" s="2"/>
      <c r="EC367" s="2"/>
      <c r="ED367" s="2"/>
      <c r="EE367" s="2"/>
      <c r="EF367" s="2"/>
      <c r="EG367" s="2"/>
      <c r="EH367" s="2"/>
      <c r="EI367" s="73"/>
      <c r="EJ367" s="2">
        <v>38000</v>
      </c>
      <c r="EK367" s="2"/>
      <c r="EL367" s="2"/>
      <c r="EM367" s="2"/>
      <c r="EN367" s="2"/>
      <c r="EO367" s="2"/>
      <c r="EP367" s="2"/>
      <c r="EQ367" s="2"/>
      <c r="ER367" s="2"/>
      <c r="ES367" s="2"/>
      <c r="ET367" s="2">
        <v>38000</v>
      </c>
      <c r="EU367" s="3"/>
      <c r="EV367" s="3"/>
      <c r="EW367" s="3"/>
      <c r="EX367" s="3"/>
      <c r="EY367" s="3"/>
      <c r="EZ367" s="3"/>
      <c r="FA367" s="5"/>
      <c r="FB367" s="5"/>
      <c r="FC367" s="5"/>
      <c r="FD367" s="5"/>
      <c r="FE367" s="5"/>
      <c r="FF367" s="5"/>
      <c r="FG367" s="5"/>
      <c r="FH367" s="5"/>
      <c r="FI367" s="5"/>
      <c r="FJ367" s="5"/>
      <c r="FK367" s="5"/>
      <c r="FL367" s="5"/>
      <c r="FM367" s="5"/>
      <c r="FN367" s="5"/>
      <c r="FO367" s="5"/>
      <c r="FP367" s="5"/>
      <c r="FQ367" s="5"/>
      <c r="FR367" s="5"/>
      <c r="FS367" s="5"/>
      <c r="FT367" s="2"/>
      <c r="FU367" s="2"/>
      <c r="FV367" s="2"/>
      <c r="FW367" s="2"/>
      <c r="FX367" s="2"/>
      <c r="FY367" s="2"/>
      <c r="FZ367" s="2"/>
      <c r="GA367" s="2"/>
      <c r="GB367" s="2"/>
      <c r="GC367" s="2"/>
      <c r="GD367" s="2"/>
      <c r="GE367" s="2">
        <v>70244</v>
      </c>
      <c r="GF367" s="2"/>
      <c r="GG367" s="2"/>
      <c r="GH367" s="2"/>
      <c r="GI367" s="2"/>
      <c r="GJ367" s="2">
        <v>29844</v>
      </c>
      <c r="GK367" s="2"/>
      <c r="GL367" s="2"/>
      <c r="GM367" s="2"/>
      <c r="GN367" s="2"/>
      <c r="GO367" s="2">
        <v>100088</v>
      </c>
      <c r="GP367" s="2">
        <v>239709</v>
      </c>
      <c r="GQ367" s="2">
        <v>315186</v>
      </c>
      <c r="GR367" s="2">
        <v>654983</v>
      </c>
      <c r="GS367" s="1" t="s">
        <v>420</v>
      </c>
      <c r="GT367" s="1"/>
      <c r="GU367" s="1" t="s">
        <v>439</v>
      </c>
      <c r="GV367" s="1" t="s">
        <v>766</v>
      </c>
      <c r="GW367" s="1"/>
      <c r="GX367" t="s">
        <v>459</v>
      </c>
      <c r="GY367" t="s">
        <v>405</v>
      </c>
      <c r="HB367" t="s">
        <v>784</v>
      </c>
      <c r="HC367" s="2">
        <v>1920</v>
      </c>
      <c r="HD367" s="2">
        <v>3312</v>
      </c>
      <c r="HE367" s="2">
        <v>18314</v>
      </c>
      <c r="HF367" s="2">
        <v>318</v>
      </c>
      <c r="HG367" s="2"/>
      <c r="HH367" s="2">
        <v>54430</v>
      </c>
      <c r="HI367" s="2"/>
      <c r="HJ367" s="2">
        <v>301</v>
      </c>
      <c r="HK367" s="2">
        <v>3102</v>
      </c>
      <c r="HL367" s="2">
        <v>2915</v>
      </c>
      <c r="HM367" s="2"/>
      <c r="HN367" s="2"/>
      <c r="HO367" s="2"/>
      <c r="HP367" s="2"/>
      <c r="HQ367" s="2">
        <v>122</v>
      </c>
      <c r="HR367" s="2">
        <v>0</v>
      </c>
      <c r="HS367" s="2"/>
      <c r="HT367" s="2"/>
      <c r="HU367" s="3">
        <v>13</v>
      </c>
      <c r="HV367" s="3"/>
      <c r="HW367" s="3"/>
      <c r="HX367" s="3"/>
      <c r="HY367" s="3"/>
      <c r="HZ367" s="3"/>
      <c r="IA367" s="3"/>
      <c r="IB367" s="3"/>
      <c r="IC367" s="3"/>
      <c r="ID367" s="3"/>
      <c r="IE367" s="3"/>
      <c r="IF367" s="65">
        <v>1</v>
      </c>
      <c r="IG367" s="3">
        <v>6</v>
      </c>
      <c r="IH367" s="3">
        <v>24.5</v>
      </c>
      <c r="II367" s="35">
        <f t="shared" si="27"/>
        <v>6</v>
      </c>
      <c r="IJ367" s="3"/>
      <c r="IK367" s="3">
        <v>24</v>
      </c>
      <c r="IL367" s="3">
        <v>18.5</v>
      </c>
      <c r="IM367" s="5">
        <v>19245</v>
      </c>
      <c r="IN367" s="1" t="s">
        <v>400</v>
      </c>
      <c r="IO367" s="71">
        <v>36418</v>
      </c>
      <c r="IP367" s="5">
        <v>40576</v>
      </c>
      <c r="IQ367" s="5">
        <v>17314</v>
      </c>
      <c r="IR367" s="5"/>
      <c r="IS367" s="5"/>
      <c r="IT367" s="5"/>
      <c r="IU367" s="5"/>
      <c r="IV367" s="5">
        <v>11297</v>
      </c>
      <c r="IW367" s="5"/>
      <c r="IX367" s="5"/>
      <c r="IY367" s="5"/>
      <c r="IZ367" s="5"/>
      <c r="JA367" s="5">
        <v>0</v>
      </c>
      <c r="JB367" s="5">
        <v>0</v>
      </c>
      <c r="JC367" s="5">
        <v>1</v>
      </c>
      <c r="JD367" s="5">
        <v>1</v>
      </c>
      <c r="JE367" s="5"/>
      <c r="JF367" s="5"/>
      <c r="JG367" s="5"/>
      <c r="JH367" s="5"/>
      <c r="JI367" s="5"/>
      <c r="JJ367" s="5"/>
      <c r="JK367" s="5"/>
      <c r="JL367" s="5"/>
      <c r="JM367" s="5"/>
      <c r="JN367" s="5"/>
      <c r="JO367" s="5"/>
      <c r="JP367" s="5"/>
      <c r="JQ367" s="5"/>
      <c r="JR367" s="5">
        <v>10500</v>
      </c>
      <c r="JS367" s="5"/>
      <c r="JT367" s="5"/>
      <c r="JU367" s="5">
        <v>350</v>
      </c>
      <c r="JV367" s="5"/>
      <c r="JW367" s="5"/>
      <c r="JX367" s="5"/>
      <c r="JY367" s="5"/>
      <c r="JZ367" s="5"/>
      <c r="KA367" s="5"/>
      <c r="KB367" s="5"/>
      <c r="KC367" s="5"/>
      <c r="KD367" s="5"/>
      <c r="KE367" s="5"/>
      <c r="KF367" s="5">
        <v>2</v>
      </c>
      <c r="KG367" s="5">
        <v>4</v>
      </c>
      <c r="KH367" s="5">
        <v>40</v>
      </c>
      <c r="KI367" s="5">
        <v>72</v>
      </c>
      <c r="KJ367" s="5">
        <v>56</v>
      </c>
      <c r="KK367" s="5">
        <v>56</v>
      </c>
      <c r="KL367" s="5">
        <v>7</v>
      </c>
      <c r="KM367" s="5">
        <v>0</v>
      </c>
      <c r="KN367" s="5"/>
      <c r="KO367" s="5"/>
      <c r="KP367" s="5"/>
      <c r="KQ367" s="5"/>
      <c r="KR367" s="5"/>
      <c r="KS367" s="5"/>
      <c r="KT367" s="5"/>
      <c r="KU367" s="5"/>
      <c r="KV367" s="5"/>
      <c r="KW367" s="5"/>
      <c r="KX367" s="5"/>
      <c r="KY367" s="5"/>
      <c r="KZ367" s="5"/>
      <c r="LA367" s="5"/>
      <c r="LB367" s="5"/>
      <c r="LC367" s="5"/>
      <c r="LD367" s="5"/>
      <c r="LE367" s="5"/>
      <c r="LF367" s="5"/>
      <c r="LG367" s="5"/>
      <c r="LH367" s="5"/>
      <c r="LI367" s="5"/>
      <c r="LJ367" s="5"/>
      <c r="LK367" s="5"/>
      <c r="LL367" s="5"/>
      <c r="LM367" s="5"/>
      <c r="LN367" s="5"/>
      <c r="LO367" s="5"/>
      <c r="LP367" s="5"/>
      <c r="LQ367" s="5"/>
      <c r="LR367" s="5"/>
      <c r="LS367" s="5"/>
      <c r="LT367" s="5"/>
      <c r="LU367" s="5"/>
      <c r="LV367" s="5"/>
      <c r="LW367" s="5"/>
      <c r="LX367" s="5"/>
      <c r="LY367" s="5"/>
      <c r="LZ367" s="5"/>
      <c r="MA367" s="5"/>
      <c r="MB367" s="5"/>
      <c r="MC367" s="5"/>
      <c r="MD367" s="5"/>
      <c r="ME367" s="5"/>
      <c r="MF367" s="5"/>
      <c r="MG367" s="5"/>
      <c r="MH367" s="5"/>
      <c r="MI367" s="5"/>
      <c r="MJ367" s="5"/>
      <c r="MK367" s="5"/>
      <c r="ML367" s="5"/>
      <c r="MM367" s="5"/>
      <c r="MN367" s="5"/>
      <c r="MO367" s="5">
        <v>7</v>
      </c>
      <c r="MP367" s="5">
        <v>0</v>
      </c>
      <c r="MQ367" s="5"/>
      <c r="MR367" s="5"/>
      <c r="MS367" s="22">
        <v>519994</v>
      </c>
      <c r="MT367" s="22"/>
      <c r="MU367" s="22">
        <v>5</v>
      </c>
      <c r="MV367" s="22"/>
      <c r="MW367" s="22"/>
      <c r="MX367" s="22"/>
      <c r="MY367" s="22"/>
      <c r="MZ367" s="22"/>
      <c r="NA367" s="22"/>
      <c r="NB367" s="22"/>
      <c r="NC367" s="22"/>
      <c r="ND367" s="22"/>
      <c r="NE367" s="22"/>
      <c r="NF367" s="22"/>
      <c r="NG367" s="22"/>
      <c r="NH367" s="22"/>
      <c r="NI367" s="22"/>
      <c r="NJ367" s="22"/>
      <c r="NK367" s="22"/>
      <c r="NX367" s="18">
        <f t="shared" si="31"/>
        <v>4305.9259047619598</v>
      </c>
      <c r="NY367" t="str">
        <f t="shared" si="28"/>
        <v>Larger</v>
      </c>
      <c r="NZ367" t="str">
        <f t="shared" si="29"/>
        <v>Large</v>
      </c>
    </row>
    <row r="368" spans="1:390">
      <c r="A368" s="1" t="s">
        <v>443</v>
      </c>
      <c r="B368" s="1" t="s">
        <v>446</v>
      </c>
      <c r="C368" s="32" t="s">
        <v>447</v>
      </c>
      <c r="D368" s="1" t="s">
        <v>404</v>
      </c>
      <c r="E368" s="1">
        <v>20090</v>
      </c>
      <c r="F368" s="1" t="s">
        <v>855</v>
      </c>
      <c r="G368" s="5">
        <v>9154.6367619047596</v>
      </c>
      <c r="H368" s="71">
        <v>202990</v>
      </c>
      <c r="I368" s="73"/>
      <c r="J368" s="73">
        <v>109</v>
      </c>
      <c r="K368" s="73">
        <v>5</v>
      </c>
      <c r="L368" s="73"/>
      <c r="M368" s="73"/>
      <c r="N368" s="73"/>
      <c r="O368" s="73"/>
      <c r="P368" s="73"/>
      <c r="Q368" s="73"/>
      <c r="R368" s="73">
        <v>27</v>
      </c>
      <c r="S368" s="73"/>
      <c r="T368" s="73"/>
      <c r="U368" s="73">
        <v>30</v>
      </c>
      <c r="V368" s="73">
        <v>468</v>
      </c>
      <c r="W368" s="94">
        <v>107</v>
      </c>
      <c r="X368" s="94"/>
      <c r="Y368" s="94"/>
      <c r="Z368" s="94"/>
      <c r="AA368" s="94"/>
      <c r="AB368" s="94"/>
      <c r="AC368" s="95">
        <v>3471</v>
      </c>
      <c r="AD368" s="73"/>
      <c r="AE368" s="73"/>
      <c r="AF368" s="95">
        <v>11899</v>
      </c>
      <c r="AG368" s="95">
        <v>6990</v>
      </c>
      <c r="AH368" s="95">
        <v>0</v>
      </c>
      <c r="AI368" s="95">
        <v>0</v>
      </c>
      <c r="AJ368" s="95"/>
      <c r="AK368" s="95"/>
      <c r="AL368" s="95">
        <v>0</v>
      </c>
      <c r="AM368" s="95">
        <v>17049</v>
      </c>
      <c r="AN368" s="73"/>
      <c r="AO368" s="96">
        <v>39409</v>
      </c>
      <c r="AP368" s="73">
        <v>0</v>
      </c>
      <c r="AQ368" s="73"/>
      <c r="AR368" s="73"/>
      <c r="AS368" s="73">
        <v>0</v>
      </c>
      <c r="AT368" s="73">
        <v>0</v>
      </c>
      <c r="AU368" s="73">
        <v>0</v>
      </c>
      <c r="AV368" s="73">
        <v>4327</v>
      </c>
      <c r="AW368" s="73"/>
      <c r="AX368" s="73"/>
      <c r="AY368" s="73">
        <v>0</v>
      </c>
      <c r="AZ368" s="73">
        <v>0</v>
      </c>
      <c r="BA368" s="73"/>
      <c r="BB368" s="73">
        <v>4327</v>
      </c>
      <c r="BC368" s="73">
        <v>9425</v>
      </c>
      <c r="BD368" s="73"/>
      <c r="BE368" s="73"/>
      <c r="BF368" s="73">
        <v>27039</v>
      </c>
      <c r="BG368" s="73">
        <v>0</v>
      </c>
      <c r="BH368" s="73">
        <v>0</v>
      </c>
      <c r="BI368" s="73">
        <v>0</v>
      </c>
      <c r="BJ368" s="73"/>
      <c r="BK368" s="73"/>
      <c r="BL368" s="73">
        <v>0</v>
      </c>
      <c r="BM368" s="73">
        <v>2089</v>
      </c>
      <c r="BN368" s="73"/>
      <c r="BO368" s="73">
        <v>38553</v>
      </c>
      <c r="BP368" s="73">
        <v>0</v>
      </c>
      <c r="BQ368" s="73"/>
      <c r="BR368" s="73">
        <v>0</v>
      </c>
      <c r="BS368" s="73">
        <v>0</v>
      </c>
      <c r="BT368" s="73">
        <v>0</v>
      </c>
      <c r="BU368" s="73">
        <v>0</v>
      </c>
      <c r="BV368" s="73"/>
      <c r="BW368" s="2"/>
      <c r="BX368" s="2">
        <v>0</v>
      </c>
      <c r="BY368" s="2">
        <v>0</v>
      </c>
      <c r="BZ368" s="2">
        <v>0</v>
      </c>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v>0</v>
      </c>
      <c r="CZ368" s="2"/>
      <c r="DA368" s="2">
        <v>0</v>
      </c>
      <c r="DB368" s="2">
        <v>0</v>
      </c>
      <c r="DC368" s="2">
        <v>0</v>
      </c>
      <c r="DD368" s="2"/>
      <c r="DE368" s="2"/>
      <c r="DF368" s="2">
        <v>36036</v>
      </c>
      <c r="DG368" s="2">
        <v>0</v>
      </c>
      <c r="DH368" s="2">
        <v>0</v>
      </c>
      <c r="DI368" s="2">
        <v>36036</v>
      </c>
      <c r="DJ368" s="2"/>
      <c r="DK368" s="2"/>
      <c r="DL368" s="2"/>
      <c r="DM368" s="2"/>
      <c r="DN368" s="2"/>
      <c r="DO368" s="2"/>
      <c r="DP368" s="2"/>
      <c r="DQ368" s="2"/>
      <c r="DR368" s="2"/>
      <c r="DS368" s="2"/>
      <c r="DT368" s="2"/>
      <c r="DU368" s="2"/>
      <c r="DV368" s="73"/>
      <c r="DW368" s="73"/>
      <c r="DX368" s="2"/>
      <c r="DY368" s="2"/>
      <c r="DZ368" s="2"/>
      <c r="EA368" s="2"/>
      <c r="EB368" s="2"/>
      <c r="EC368" s="2"/>
      <c r="ED368" s="2"/>
      <c r="EE368" s="2"/>
      <c r="EF368" s="2"/>
      <c r="EG368" s="2"/>
      <c r="EH368" s="2"/>
      <c r="EI368" s="73"/>
      <c r="EJ368" s="2">
        <v>2072</v>
      </c>
      <c r="EK368" s="2"/>
      <c r="EL368" s="2">
        <v>5431</v>
      </c>
      <c r="EM368" s="2">
        <v>788</v>
      </c>
      <c r="EN368" s="2">
        <v>979</v>
      </c>
      <c r="EO368" s="2"/>
      <c r="EP368" s="2"/>
      <c r="EQ368" s="2">
        <v>4762</v>
      </c>
      <c r="ER368" s="2">
        <v>0</v>
      </c>
      <c r="ES368" s="2">
        <v>229</v>
      </c>
      <c r="ET368" s="2">
        <v>14261</v>
      </c>
      <c r="EU368" s="3"/>
      <c r="EV368" s="3"/>
      <c r="EW368" s="3"/>
      <c r="EX368" s="3"/>
      <c r="EY368" s="3"/>
      <c r="EZ368" s="3"/>
      <c r="FA368" s="5"/>
      <c r="FB368" s="5"/>
      <c r="FC368" s="5"/>
      <c r="FD368" s="5"/>
      <c r="FE368" s="5"/>
      <c r="FF368" s="5"/>
      <c r="FG368" s="5"/>
      <c r="FH368" s="5"/>
      <c r="FI368" s="5"/>
      <c r="FJ368" s="5"/>
      <c r="FK368" s="5"/>
      <c r="FL368" s="5"/>
      <c r="FM368" s="5"/>
      <c r="FN368" s="5"/>
      <c r="FO368" s="5"/>
      <c r="FP368" s="5"/>
      <c r="FQ368" s="5"/>
      <c r="FR368" s="5"/>
      <c r="FS368" s="5"/>
      <c r="FT368" s="2"/>
      <c r="FU368" s="2"/>
      <c r="FV368" s="2"/>
      <c r="FW368" s="2"/>
      <c r="FX368" s="2"/>
      <c r="FY368" s="2"/>
      <c r="FZ368" s="2"/>
      <c r="GA368" s="2"/>
      <c r="GB368" s="2"/>
      <c r="GC368" s="2"/>
      <c r="GD368" s="2"/>
      <c r="GE368" s="2">
        <v>5081</v>
      </c>
      <c r="GF368" s="2"/>
      <c r="GG368" s="2">
        <v>0</v>
      </c>
      <c r="GH368" s="2">
        <v>0</v>
      </c>
      <c r="GI368" s="2">
        <v>0</v>
      </c>
      <c r="GJ368" s="2">
        <v>0</v>
      </c>
      <c r="GK368" s="2"/>
      <c r="GL368" s="2"/>
      <c r="GM368" s="2">
        <v>0</v>
      </c>
      <c r="GN368" s="2">
        <v>8041</v>
      </c>
      <c r="GO368" s="2">
        <v>13122</v>
      </c>
      <c r="GP368" s="2">
        <v>77962</v>
      </c>
      <c r="GQ368" s="2">
        <v>54624</v>
      </c>
      <c r="GR368" s="2">
        <v>145708</v>
      </c>
      <c r="GS368" s="1" t="s">
        <v>395</v>
      </c>
      <c r="GT368" s="1"/>
      <c r="GU368" s="1" t="s">
        <v>397</v>
      </c>
      <c r="GV368" s="1" t="s">
        <v>766</v>
      </c>
      <c r="GW368" s="1"/>
      <c r="GX368" s="1"/>
      <c r="GY368" t="s">
        <v>405</v>
      </c>
      <c r="HC368" s="2">
        <v>956</v>
      </c>
      <c r="HD368" s="2">
        <v>3335</v>
      </c>
      <c r="HE368" s="2">
        <v>2681</v>
      </c>
      <c r="HF368" s="2">
        <v>130</v>
      </c>
      <c r="HG368" s="2"/>
      <c r="HH368" s="2">
        <v>88317</v>
      </c>
      <c r="HI368" s="2"/>
      <c r="HJ368" s="2">
        <v>123</v>
      </c>
      <c r="HK368" s="2">
        <v>2681</v>
      </c>
      <c r="HL368" s="2">
        <v>111</v>
      </c>
      <c r="HM368" s="2"/>
      <c r="HN368" s="2"/>
      <c r="HO368" s="2">
        <v>51</v>
      </c>
      <c r="HP368" s="2">
        <v>5</v>
      </c>
      <c r="HQ368" s="2">
        <v>70</v>
      </c>
      <c r="HR368" s="2">
        <v>134</v>
      </c>
      <c r="HS368" s="2"/>
      <c r="HT368" s="2"/>
      <c r="HU368" s="3">
        <v>11</v>
      </c>
      <c r="HV368" s="3"/>
      <c r="HW368" s="3"/>
      <c r="HX368" s="3"/>
      <c r="HY368" s="3"/>
      <c r="HZ368" s="3"/>
      <c r="IA368" s="3"/>
      <c r="IB368" s="3"/>
      <c r="IC368" s="3"/>
      <c r="ID368" s="3"/>
      <c r="IE368" s="3"/>
      <c r="IF368" s="65">
        <v>85</v>
      </c>
      <c r="IG368" s="3">
        <v>6.14</v>
      </c>
      <c r="IH368" s="3">
        <v>16.54</v>
      </c>
      <c r="II368" s="35">
        <f t="shared" si="27"/>
        <v>6.14</v>
      </c>
      <c r="IJ368" s="3"/>
      <c r="IK368" s="3">
        <v>11</v>
      </c>
      <c r="IL368" s="3">
        <v>10.4</v>
      </c>
      <c r="IM368" s="5">
        <v>3603</v>
      </c>
      <c r="IN368" s="1" t="s">
        <v>411</v>
      </c>
      <c r="IO368" s="71">
        <v>7542</v>
      </c>
      <c r="IP368" s="5">
        <v>37969</v>
      </c>
      <c r="IQ368" s="5">
        <v>10781</v>
      </c>
      <c r="IR368" s="5">
        <v>8728</v>
      </c>
      <c r="IS368" s="5"/>
      <c r="IT368" s="5"/>
      <c r="IU368" s="5"/>
      <c r="IV368" s="5">
        <v>0</v>
      </c>
      <c r="IW368" s="5"/>
      <c r="IX368" s="5">
        <v>65020</v>
      </c>
      <c r="IY368" s="5"/>
      <c r="IZ368" s="5"/>
      <c r="JA368" s="5">
        <v>0</v>
      </c>
      <c r="JB368" s="5">
        <v>0</v>
      </c>
      <c r="JC368" s="5">
        <v>0</v>
      </c>
      <c r="JD368" s="5">
        <v>0</v>
      </c>
      <c r="JE368" s="5"/>
      <c r="JF368" s="5"/>
      <c r="JG368" s="5"/>
      <c r="JH368" s="5"/>
      <c r="JI368" s="5"/>
      <c r="JJ368" s="5"/>
      <c r="JK368" s="5"/>
      <c r="JL368" s="5"/>
      <c r="JM368" s="5"/>
      <c r="JN368" s="5"/>
      <c r="JO368" s="5"/>
      <c r="JP368" s="5"/>
      <c r="JQ368" s="5"/>
      <c r="JR368" s="5">
        <v>1418</v>
      </c>
      <c r="JS368" s="5"/>
      <c r="JT368" s="5"/>
      <c r="JU368" s="5">
        <v>85</v>
      </c>
      <c r="JV368" s="5"/>
      <c r="JW368" s="5"/>
      <c r="JX368" s="5"/>
      <c r="JY368" s="5"/>
      <c r="JZ368" s="5"/>
      <c r="KA368" s="5"/>
      <c r="KB368" s="5"/>
      <c r="KC368" s="5"/>
      <c r="KD368" s="5"/>
      <c r="KE368" s="5"/>
      <c r="KF368" s="5">
        <v>1</v>
      </c>
      <c r="KG368" s="5">
        <v>1</v>
      </c>
      <c r="KH368" s="5">
        <v>15</v>
      </c>
      <c r="KI368" s="5">
        <v>71</v>
      </c>
      <c r="KJ368" s="5">
        <v>52</v>
      </c>
      <c r="KK368" s="5">
        <v>208</v>
      </c>
      <c r="KL368" s="5">
        <v>8</v>
      </c>
      <c r="KM368" s="5">
        <v>0</v>
      </c>
      <c r="KN368" s="5"/>
      <c r="KO368" s="5"/>
      <c r="KP368" s="5"/>
      <c r="KQ368" s="5"/>
      <c r="KR368" s="5"/>
      <c r="KS368" s="5"/>
      <c r="KT368" s="5"/>
      <c r="KU368" s="5"/>
      <c r="KV368" s="5"/>
      <c r="KW368" s="5"/>
      <c r="KX368" s="5"/>
      <c r="KY368" s="5"/>
      <c r="KZ368" s="5"/>
      <c r="LA368" s="5"/>
      <c r="LB368" s="5"/>
      <c r="LC368" s="5"/>
      <c r="LD368" s="5"/>
      <c r="LE368" s="5"/>
      <c r="LF368" s="5"/>
      <c r="LG368" s="5"/>
      <c r="LH368" s="5"/>
      <c r="LI368" s="5"/>
      <c r="LJ368" s="5"/>
      <c r="LK368" s="5"/>
      <c r="LL368" s="5"/>
      <c r="LM368" s="5"/>
      <c r="LN368" s="5"/>
      <c r="LO368" s="5"/>
      <c r="LP368" s="5"/>
      <c r="LQ368" s="5"/>
      <c r="LR368" s="5"/>
      <c r="LS368" s="5"/>
      <c r="LT368" s="5"/>
      <c r="LU368" s="5"/>
      <c r="LV368" s="5"/>
      <c r="LW368" s="5"/>
      <c r="LX368" s="5"/>
      <c r="LY368" s="5"/>
      <c r="LZ368" s="5"/>
      <c r="MA368" s="5"/>
      <c r="MB368" s="5"/>
      <c r="MC368" s="5"/>
      <c r="MD368" s="5"/>
      <c r="ME368" s="5"/>
      <c r="MF368" s="5"/>
      <c r="MG368" s="5"/>
      <c r="MH368" s="5"/>
      <c r="MI368" s="5"/>
      <c r="MJ368" s="5"/>
      <c r="MK368" s="5"/>
      <c r="ML368" s="5"/>
      <c r="MM368" s="5"/>
      <c r="MN368" s="5"/>
      <c r="MO368" s="5">
        <v>17</v>
      </c>
      <c r="MP368" s="5">
        <v>0</v>
      </c>
      <c r="MQ368" s="5"/>
      <c r="MR368" s="5"/>
      <c r="MS368" s="22">
        <v>378616</v>
      </c>
      <c r="MT368" s="22"/>
      <c r="MU368" s="22">
        <v>0</v>
      </c>
      <c r="MV368" s="22"/>
      <c r="MW368" s="22"/>
      <c r="MX368" s="22"/>
      <c r="MY368" s="22"/>
      <c r="MZ368" s="22"/>
      <c r="NA368" s="22"/>
      <c r="NB368" s="22"/>
      <c r="NC368" s="22"/>
      <c r="ND368" s="22"/>
      <c r="NE368" s="22"/>
      <c r="NF368" s="22"/>
      <c r="NG368" s="22"/>
      <c r="NH368" s="22"/>
      <c r="NI368" s="22"/>
      <c r="NJ368" s="22"/>
      <c r="NK368" s="22"/>
      <c r="NX368" s="18">
        <f t="shared" si="31"/>
        <v>1490.983185977974</v>
      </c>
      <c r="NY368" t="str">
        <f t="shared" si="28"/>
        <v>Mid-range</v>
      </c>
      <c r="NZ368" t="str">
        <f t="shared" si="29"/>
        <v>Small</v>
      </c>
    </row>
    <row r="369" spans="1:390">
      <c r="A369" s="1" t="s">
        <v>432</v>
      </c>
      <c r="B369" s="1" t="s">
        <v>433</v>
      </c>
      <c r="C369" s="32" t="s">
        <v>434</v>
      </c>
      <c r="D369" s="1" t="s">
        <v>404</v>
      </c>
      <c r="E369" s="1">
        <v>20090</v>
      </c>
      <c r="F369" s="1" t="s">
        <v>855</v>
      </c>
      <c r="G369" s="5">
        <v>6237.8346666666666</v>
      </c>
      <c r="H369" s="71">
        <v>9897</v>
      </c>
      <c r="I369" s="73"/>
      <c r="J369" s="73">
        <v>55</v>
      </c>
      <c r="K369" s="73">
        <v>4</v>
      </c>
      <c r="L369" s="73"/>
      <c r="M369" s="73"/>
      <c r="N369" s="73"/>
      <c r="O369" s="73"/>
      <c r="P369" s="73"/>
      <c r="Q369" s="73"/>
      <c r="R369" s="73">
        <v>37</v>
      </c>
      <c r="S369" s="73"/>
      <c r="T369" s="73"/>
      <c r="U369" s="73">
        <v>24</v>
      </c>
      <c r="V369" s="73">
        <v>375</v>
      </c>
      <c r="W369" s="94" t="s">
        <v>786</v>
      </c>
      <c r="X369" s="94"/>
      <c r="Y369" s="94"/>
      <c r="Z369" s="94"/>
      <c r="AA369" s="94"/>
      <c r="AB369" s="94"/>
      <c r="AC369" s="95">
        <v>4600</v>
      </c>
      <c r="AD369" s="73"/>
      <c r="AE369" s="73"/>
      <c r="AF369" s="95"/>
      <c r="AG369" s="95"/>
      <c r="AH369" s="95"/>
      <c r="AI369" s="95"/>
      <c r="AJ369" s="95"/>
      <c r="AK369" s="95"/>
      <c r="AL369" s="95">
        <v>20000</v>
      </c>
      <c r="AM369" s="95"/>
      <c r="AN369" s="73"/>
      <c r="AO369" s="96">
        <v>24600</v>
      </c>
      <c r="AP369" s="73"/>
      <c r="AQ369" s="73"/>
      <c r="AR369" s="73"/>
      <c r="AS369" s="73"/>
      <c r="AT369" s="73"/>
      <c r="AU369" s="73"/>
      <c r="AV369" s="73">
        <v>2237</v>
      </c>
      <c r="AW369" s="73"/>
      <c r="AX369" s="73"/>
      <c r="AY369" s="73">
        <v>2480</v>
      </c>
      <c r="AZ369" s="73"/>
      <c r="BA369" s="73"/>
      <c r="BB369" s="73">
        <v>4717</v>
      </c>
      <c r="BC369" s="73">
        <v>6037</v>
      </c>
      <c r="BD369" s="73"/>
      <c r="BE369" s="73"/>
      <c r="BF369" s="73"/>
      <c r="BG369" s="73"/>
      <c r="BH369" s="73"/>
      <c r="BI369" s="73"/>
      <c r="BJ369" s="73"/>
      <c r="BK369" s="73"/>
      <c r="BL369" s="73"/>
      <c r="BM369" s="73"/>
      <c r="BN369" s="73"/>
      <c r="BO369" s="73">
        <v>6037</v>
      </c>
      <c r="BP369" s="73"/>
      <c r="BQ369" s="73"/>
      <c r="BR369" s="73"/>
      <c r="BS369" s="73"/>
      <c r="BT369" s="73"/>
      <c r="BU369" s="73"/>
      <c r="BV369" s="73"/>
      <c r="BW369" s="2"/>
      <c r="BX369" s="2"/>
      <c r="BY369" s="2"/>
      <c r="BZ369" s="2">
        <v>0</v>
      </c>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v>13143</v>
      </c>
      <c r="DB369" s="2"/>
      <c r="DC369" s="2"/>
      <c r="DD369" s="2"/>
      <c r="DE369" s="2"/>
      <c r="DF369" s="2">
        <v>33855</v>
      </c>
      <c r="DG369" s="2"/>
      <c r="DH369" s="2"/>
      <c r="DI369" s="2">
        <v>46998</v>
      </c>
      <c r="DJ369" s="2"/>
      <c r="DK369" s="2"/>
      <c r="DL369" s="2"/>
      <c r="DM369" s="2"/>
      <c r="DN369" s="2"/>
      <c r="DO369" s="2"/>
      <c r="DP369" s="2"/>
      <c r="DQ369" s="2"/>
      <c r="DR369" s="2"/>
      <c r="DS369" s="2"/>
      <c r="DT369" s="2"/>
      <c r="DU369" s="2"/>
      <c r="DV369" s="73"/>
      <c r="DW369" s="73"/>
      <c r="DX369" s="2"/>
      <c r="DY369" s="2"/>
      <c r="DZ369" s="2"/>
      <c r="EA369" s="2"/>
      <c r="EB369" s="2"/>
      <c r="EC369" s="2"/>
      <c r="ED369" s="2"/>
      <c r="EE369" s="2"/>
      <c r="EF369" s="2"/>
      <c r="EG369" s="2"/>
      <c r="EH369" s="2"/>
      <c r="EI369" s="73"/>
      <c r="EJ369" s="2">
        <v>367</v>
      </c>
      <c r="EK369" s="2"/>
      <c r="EL369" s="2"/>
      <c r="EM369" s="2"/>
      <c r="EN369" s="2"/>
      <c r="EO369" s="2"/>
      <c r="EP369" s="2"/>
      <c r="EQ369" s="2"/>
      <c r="ER369" s="2"/>
      <c r="ES369" s="2"/>
      <c r="ET369" s="2">
        <v>367</v>
      </c>
      <c r="EU369" s="3"/>
      <c r="EV369" s="3"/>
      <c r="EW369" s="3"/>
      <c r="EX369" s="3"/>
      <c r="EY369" s="3"/>
      <c r="EZ369" s="3"/>
      <c r="FA369" s="5"/>
      <c r="FB369" s="5"/>
      <c r="FC369" s="5"/>
      <c r="FD369" s="5"/>
      <c r="FE369" s="5"/>
      <c r="FF369" s="5"/>
      <c r="FG369" s="5"/>
      <c r="FH369" s="5"/>
      <c r="FI369" s="5"/>
      <c r="FJ369" s="5"/>
      <c r="FK369" s="5"/>
      <c r="FL369" s="5"/>
      <c r="FM369" s="5"/>
      <c r="FN369" s="5"/>
      <c r="FO369" s="5"/>
      <c r="FP369" s="5"/>
      <c r="FQ369" s="5"/>
      <c r="FR369" s="5"/>
      <c r="FS369" s="5"/>
      <c r="FT369" s="2"/>
      <c r="FU369" s="2"/>
      <c r="FV369" s="2"/>
      <c r="FW369" s="2"/>
      <c r="FX369" s="2"/>
      <c r="FY369" s="2"/>
      <c r="FZ369" s="2"/>
      <c r="GA369" s="2"/>
      <c r="GB369" s="2"/>
      <c r="GC369" s="2"/>
      <c r="GD369" s="2"/>
      <c r="GE369" s="2">
        <v>4878</v>
      </c>
      <c r="GF369" s="2"/>
      <c r="GG369" s="2"/>
      <c r="GH369" s="2"/>
      <c r="GI369" s="2"/>
      <c r="GJ369" s="2"/>
      <c r="GK369" s="2"/>
      <c r="GL369" s="2"/>
      <c r="GM369" s="2"/>
      <c r="GN369" s="2"/>
      <c r="GO369" s="2">
        <v>4878</v>
      </c>
      <c r="GP369" s="2">
        <v>30637</v>
      </c>
      <c r="GQ369" s="2">
        <v>52082</v>
      </c>
      <c r="GR369" s="2">
        <v>87597</v>
      </c>
      <c r="GS369" s="1" t="s">
        <v>420</v>
      </c>
      <c r="GT369" s="1"/>
      <c r="GU369" s="1" t="s">
        <v>439</v>
      </c>
      <c r="GV369" s="1" t="s">
        <v>766</v>
      </c>
      <c r="GW369" s="1"/>
      <c r="GX369" s="1"/>
      <c r="GY369" t="s">
        <v>405</v>
      </c>
      <c r="HC369" s="2">
        <v>984</v>
      </c>
      <c r="HD369" s="2">
        <v>644</v>
      </c>
      <c r="HE369" s="2">
        <v>14958</v>
      </c>
      <c r="HF369" s="2">
        <v>71</v>
      </c>
      <c r="HG369" s="2"/>
      <c r="HH369" s="2">
        <v>22065</v>
      </c>
      <c r="HI369" s="2"/>
      <c r="HJ369" s="2">
        <v>28</v>
      </c>
      <c r="HK369" s="2">
        <v>2725</v>
      </c>
      <c r="HL369" s="2">
        <v>1081</v>
      </c>
      <c r="HM369" s="2"/>
      <c r="HN369" s="2"/>
      <c r="HO369" s="2">
        <v>199</v>
      </c>
      <c r="HP369" s="2">
        <v>205</v>
      </c>
      <c r="HQ369" s="2">
        <v>0</v>
      </c>
      <c r="HR369" s="2">
        <v>34</v>
      </c>
      <c r="HS369" s="2"/>
      <c r="HT369" s="2"/>
      <c r="HU369" s="3">
        <v>4</v>
      </c>
      <c r="HV369" s="3"/>
      <c r="HW369" s="3"/>
      <c r="HX369" s="3"/>
      <c r="HY369" s="3"/>
      <c r="HZ369" s="3"/>
      <c r="IA369" s="3"/>
      <c r="IB369" s="3"/>
      <c r="IC369" s="3"/>
      <c r="ID369" s="3"/>
      <c r="IE369" s="3"/>
      <c r="IF369" s="65">
        <v>1</v>
      </c>
      <c r="IG369" s="3">
        <v>3.6</v>
      </c>
      <c r="IH369" s="3">
        <v>7.1</v>
      </c>
      <c r="II369" s="35">
        <f t="shared" si="27"/>
        <v>3.6</v>
      </c>
      <c r="IJ369" s="3"/>
      <c r="IK369" s="3">
        <v>4</v>
      </c>
      <c r="IL369" s="3">
        <v>3.5</v>
      </c>
      <c r="IM369" s="5">
        <v>4069</v>
      </c>
      <c r="IN369" s="1" t="s">
        <v>411</v>
      </c>
      <c r="IO369" s="71">
        <v>9246</v>
      </c>
      <c r="IP369" s="5">
        <v>5828</v>
      </c>
      <c r="IQ369" s="5">
        <v>2248</v>
      </c>
      <c r="IR369" s="5">
        <v>813</v>
      </c>
      <c r="IS369" s="5"/>
      <c r="IT369" s="5"/>
      <c r="IU369" s="5"/>
      <c r="IV369" s="5">
        <v>2468</v>
      </c>
      <c r="IW369" s="5"/>
      <c r="IX369" s="5">
        <v>20603</v>
      </c>
      <c r="IY369" s="5"/>
      <c r="IZ369" s="5"/>
      <c r="JA369" s="5">
        <v>1430</v>
      </c>
      <c r="JB369" s="5">
        <v>1398</v>
      </c>
      <c r="JC369" s="5">
        <v>1635</v>
      </c>
      <c r="JD369" s="5">
        <v>1625</v>
      </c>
      <c r="JE369" s="5"/>
      <c r="JF369" s="5"/>
      <c r="JG369" s="5"/>
      <c r="JH369" s="5"/>
      <c r="JI369" s="5"/>
      <c r="JJ369" s="5"/>
      <c r="JK369" s="5"/>
      <c r="JL369" s="5"/>
      <c r="JM369" s="5"/>
      <c r="JN369" s="5"/>
      <c r="JO369" s="5"/>
      <c r="JP369" s="5"/>
      <c r="JQ369" s="5"/>
      <c r="JR369" s="5">
        <v>3024</v>
      </c>
      <c r="JS369" s="5"/>
      <c r="JT369" s="5"/>
      <c r="JU369" s="5">
        <v>95</v>
      </c>
      <c r="JV369" s="5"/>
      <c r="JW369" s="5"/>
      <c r="JX369" s="5"/>
      <c r="JY369" s="5"/>
      <c r="JZ369" s="5"/>
      <c r="KA369" s="5"/>
      <c r="KB369" s="5"/>
      <c r="KC369" s="5"/>
      <c r="KD369" s="5"/>
      <c r="KE369" s="5"/>
      <c r="KF369" s="5">
        <v>1</v>
      </c>
      <c r="KG369" s="5">
        <v>2</v>
      </c>
      <c r="KH369" s="5">
        <v>36</v>
      </c>
      <c r="KI369" s="5">
        <v>62</v>
      </c>
      <c r="KJ369" s="5">
        <v>48</v>
      </c>
      <c r="KK369" s="5">
        <v>32</v>
      </c>
      <c r="KL369" s="5">
        <v>0</v>
      </c>
      <c r="KM369" s="5">
        <v>0</v>
      </c>
      <c r="KN369" s="5"/>
      <c r="KO369" s="5"/>
      <c r="KP369" s="5"/>
      <c r="KQ369" s="5"/>
      <c r="KR369" s="5"/>
      <c r="KS369" s="5"/>
      <c r="KT369" s="5"/>
      <c r="KU369" s="5"/>
      <c r="KV369" s="5"/>
      <c r="KW369" s="5"/>
      <c r="KX369" s="5"/>
      <c r="KY369" s="5"/>
      <c r="KZ369" s="5"/>
      <c r="LA369" s="5"/>
      <c r="LB369" s="5"/>
      <c r="LC369" s="5"/>
      <c r="LD369" s="5"/>
      <c r="LE369" s="5"/>
      <c r="LF369" s="5"/>
      <c r="LG369" s="5"/>
      <c r="LH369" s="5"/>
      <c r="LI369" s="5"/>
      <c r="LJ369" s="5"/>
      <c r="LK369" s="5"/>
      <c r="LL369" s="5"/>
      <c r="LM369" s="5"/>
      <c r="LN369" s="5"/>
      <c r="LO369" s="5"/>
      <c r="LP369" s="5"/>
      <c r="LQ369" s="5"/>
      <c r="LR369" s="5"/>
      <c r="LS369" s="5"/>
      <c r="LT369" s="5"/>
      <c r="LU369" s="5"/>
      <c r="LV369" s="5"/>
      <c r="LW369" s="5"/>
      <c r="LX369" s="5"/>
      <c r="LY369" s="5"/>
      <c r="LZ369" s="5"/>
      <c r="MA369" s="5"/>
      <c r="MB369" s="5"/>
      <c r="MC369" s="5"/>
      <c r="MD369" s="5"/>
      <c r="ME369" s="5"/>
      <c r="MF369" s="5"/>
      <c r="MG369" s="5"/>
      <c r="MH369" s="5"/>
      <c r="MI369" s="5"/>
      <c r="MJ369" s="5"/>
      <c r="MK369" s="5"/>
      <c r="ML369" s="5"/>
      <c r="MM369" s="5"/>
      <c r="MN369" s="5"/>
      <c r="MO369" s="5">
        <v>0</v>
      </c>
      <c r="MP369" s="5">
        <v>0</v>
      </c>
      <c r="MQ369" s="5"/>
      <c r="MR369" s="5"/>
      <c r="MS369" s="22">
        <v>504132</v>
      </c>
      <c r="MT369" s="22"/>
      <c r="MU369" s="22">
        <v>9</v>
      </c>
      <c r="MV369" s="22"/>
      <c r="MW369" s="22"/>
      <c r="MX369" s="22"/>
      <c r="MY369" s="22"/>
      <c r="MZ369" s="22"/>
      <c r="NA369" s="22"/>
      <c r="NB369" s="22"/>
      <c r="NC369" s="22"/>
      <c r="ND369" s="22"/>
      <c r="NE369" s="22"/>
      <c r="NF369" s="22"/>
      <c r="NG369" s="22"/>
      <c r="NH369" s="22"/>
      <c r="NI369" s="22"/>
      <c r="NJ369" s="22"/>
      <c r="NK369" s="22"/>
      <c r="NX369" s="18">
        <f t="shared" si="31"/>
        <v>1732.7318518518518</v>
      </c>
      <c r="NY369" t="str">
        <f t="shared" si="28"/>
        <v>Smaller</v>
      </c>
      <c r="NZ369" t="str">
        <f t="shared" si="29"/>
        <v>Small</v>
      </c>
    </row>
    <row r="370" spans="1:390">
      <c r="A370" s="1" t="s">
        <v>495</v>
      </c>
      <c r="B370" s="1" t="s">
        <v>552</v>
      </c>
      <c r="C370" s="32" t="s">
        <v>553</v>
      </c>
      <c r="D370" s="1" t="s">
        <v>404</v>
      </c>
      <c r="E370" s="1">
        <v>20090</v>
      </c>
      <c r="F370" s="1" t="s">
        <v>855</v>
      </c>
      <c r="G370" s="5">
        <v>15957.797142857191</v>
      </c>
      <c r="H370" s="71">
        <v>30000</v>
      </c>
      <c r="I370" s="73"/>
      <c r="J370" s="73">
        <v>65</v>
      </c>
      <c r="K370" s="73">
        <v>4</v>
      </c>
      <c r="L370" s="73"/>
      <c r="M370" s="73"/>
      <c r="N370" s="73"/>
      <c r="O370" s="73"/>
      <c r="P370" s="73"/>
      <c r="Q370" s="73"/>
      <c r="R370" s="73">
        <v>0</v>
      </c>
      <c r="S370" s="73"/>
      <c r="T370" s="73"/>
      <c r="U370" s="73">
        <v>28</v>
      </c>
      <c r="V370" s="73">
        <v>418</v>
      </c>
      <c r="W370" s="94">
        <v>0</v>
      </c>
      <c r="X370" s="94"/>
      <c r="Y370" s="94"/>
      <c r="Z370" s="94"/>
      <c r="AA370" s="94"/>
      <c r="AB370" s="94"/>
      <c r="AC370" s="95">
        <v>4604</v>
      </c>
      <c r="AD370" s="73"/>
      <c r="AE370" s="73"/>
      <c r="AF370" s="95">
        <v>0</v>
      </c>
      <c r="AG370" s="95">
        <v>25363</v>
      </c>
      <c r="AH370" s="95">
        <v>0</v>
      </c>
      <c r="AI370" s="95">
        <v>0</v>
      </c>
      <c r="AJ370" s="95"/>
      <c r="AK370" s="95"/>
      <c r="AL370" s="95">
        <v>0</v>
      </c>
      <c r="AM370" s="95">
        <v>4953</v>
      </c>
      <c r="AN370" s="73"/>
      <c r="AO370" s="96">
        <v>34920</v>
      </c>
      <c r="AP370" s="73">
        <v>4292</v>
      </c>
      <c r="AQ370" s="73"/>
      <c r="AR370" s="73"/>
      <c r="AS370" s="73">
        <v>0</v>
      </c>
      <c r="AT370" s="73">
        <v>0</v>
      </c>
      <c r="AU370" s="73">
        <v>0</v>
      </c>
      <c r="AV370" s="73">
        <v>33652</v>
      </c>
      <c r="AW370" s="73"/>
      <c r="AX370" s="73"/>
      <c r="AY370" s="73">
        <v>0</v>
      </c>
      <c r="AZ370" s="73">
        <v>0</v>
      </c>
      <c r="BA370" s="73"/>
      <c r="BB370" s="73">
        <v>37944</v>
      </c>
      <c r="BC370" s="73">
        <v>1744</v>
      </c>
      <c r="BD370" s="73"/>
      <c r="BE370" s="73"/>
      <c r="BF370" s="73">
        <v>0</v>
      </c>
      <c r="BG370" s="73">
        <v>18283</v>
      </c>
      <c r="BH370" s="73">
        <v>0</v>
      </c>
      <c r="BI370" s="73">
        <v>0</v>
      </c>
      <c r="BJ370" s="73"/>
      <c r="BK370" s="73"/>
      <c r="BL370" s="73">
        <v>0</v>
      </c>
      <c r="BM370" s="73">
        <v>0</v>
      </c>
      <c r="BN370" s="73"/>
      <c r="BO370" s="73">
        <v>20027</v>
      </c>
      <c r="BP370" s="73">
        <v>0</v>
      </c>
      <c r="BQ370" s="73"/>
      <c r="BR370" s="73">
        <v>0</v>
      </c>
      <c r="BS370" s="73">
        <v>0</v>
      </c>
      <c r="BT370" s="73">
        <v>0</v>
      </c>
      <c r="BU370" s="73">
        <v>0</v>
      </c>
      <c r="BV370" s="73"/>
      <c r="BW370" s="2"/>
      <c r="BX370" s="2">
        <v>0</v>
      </c>
      <c r="BY370" s="2">
        <v>0</v>
      </c>
      <c r="BZ370" s="2">
        <v>0</v>
      </c>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v>37672</v>
      </c>
      <c r="CZ370" s="2"/>
      <c r="DA370" s="2">
        <v>0</v>
      </c>
      <c r="DB370" s="2">
        <v>0</v>
      </c>
      <c r="DC370" s="2">
        <v>0</v>
      </c>
      <c r="DD370" s="2"/>
      <c r="DE370" s="2"/>
      <c r="DF370" s="2">
        <v>31082</v>
      </c>
      <c r="DG370" s="2">
        <v>0</v>
      </c>
      <c r="DH370" s="2">
        <v>0</v>
      </c>
      <c r="DI370" s="2">
        <v>68754</v>
      </c>
      <c r="DJ370" s="2"/>
      <c r="DK370" s="2"/>
      <c r="DL370" s="2"/>
      <c r="DM370" s="2"/>
      <c r="DN370" s="2"/>
      <c r="DO370" s="2"/>
      <c r="DP370" s="2"/>
      <c r="DQ370" s="2"/>
      <c r="DR370" s="2"/>
      <c r="DS370" s="2"/>
      <c r="DT370" s="2"/>
      <c r="DU370" s="2"/>
      <c r="DV370" s="73"/>
      <c r="DW370" s="73"/>
      <c r="DX370" s="2"/>
      <c r="DY370" s="2"/>
      <c r="DZ370" s="2"/>
      <c r="EA370" s="2"/>
      <c r="EB370" s="2"/>
      <c r="EC370" s="2"/>
      <c r="ED370" s="2"/>
      <c r="EE370" s="2"/>
      <c r="EF370" s="2"/>
      <c r="EG370" s="2"/>
      <c r="EH370" s="2"/>
      <c r="EI370" s="73"/>
      <c r="EJ370" s="2">
        <v>0</v>
      </c>
      <c r="EK370" s="2"/>
      <c r="EL370" s="2">
        <v>0</v>
      </c>
      <c r="EM370" s="2">
        <v>0</v>
      </c>
      <c r="EN370" s="2">
        <v>0</v>
      </c>
      <c r="EO370" s="2"/>
      <c r="EP370" s="2"/>
      <c r="EQ370" s="2">
        <v>0</v>
      </c>
      <c r="ER370" s="2">
        <v>0</v>
      </c>
      <c r="ES370" s="2">
        <v>0</v>
      </c>
      <c r="ET370" s="2">
        <v>0</v>
      </c>
      <c r="EU370" s="3"/>
      <c r="EV370" s="3"/>
      <c r="EW370" s="3"/>
      <c r="EX370" s="3"/>
      <c r="EY370" s="3"/>
      <c r="EZ370" s="3"/>
      <c r="FA370" s="5"/>
      <c r="FB370" s="5"/>
      <c r="FC370" s="5"/>
      <c r="FD370" s="5"/>
      <c r="FE370" s="5"/>
      <c r="FF370" s="5"/>
      <c r="FG370" s="5"/>
      <c r="FH370" s="5"/>
      <c r="FI370" s="5"/>
      <c r="FJ370" s="5"/>
      <c r="FK370" s="5"/>
      <c r="FL370" s="5"/>
      <c r="FM370" s="5"/>
      <c r="FN370" s="5"/>
      <c r="FO370" s="5"/>
      <c r="FP370" s="5"/>
      <c r="FQ370" s="5"/>
      <c r="FR370" s="5"/>
      <c r="FS370" s="5"/>
      <c r="FT370" s="2"/>
      <c r="FU370" s="2"/>
      <c r="FV370" s="2"/>
      <c r="FW370" s="2"/>
      <c r="FX370" s="2"/>
      <c r="FY370" s="2"/>
      <c r="FZ370" s="2"/>
      <c r="GA370" s="2"/>
      <c r="GB370" s="2"/>
      <c r="GC370" s="2"/>
      <c r="GD370" s="2"/>
      <c r="GE370" s="2">
        <v>5825</v>
      </c>
      <c r="GF370" s="2"/>
      <c r="GG370" s="2">
        <v>0</v>
      </c>
      <c r="GH370" s="2">
        <v>0</v>
      </c>
      <c r="GI370" s="2">
        <v>0</v>
      </c>
      <c r="GJ370" s="2">
        <v>8376</v>
      </c>
      <c r="GK370" s="2"/>
      <c r="GL370" s="2"/>
      <c r="GM370" s="2">
        <v>0</v>
      </c>
      <c r="GN370" s="2">
        <v>0</v>
      </c>
      <c r="GO370" s="2">
        <v>14211</v>
      </c>
      <c r="GP370" s="2">
        <v>54947</v>
      </c>
      <c r="GQ370" s="2">
        <v>106698</v>
      </c>
      <c r="GR370" s="2">
        <v>175856</v>
      </c>
      <c r="GS370" s="1" t="s">
        <v>395</v>
      </c>
      <c r="GT370" s="1"/>
      <c r="GU370" s="1"/>
      <c r="GV370" s="1" t="s">
        <v>768</v>
      </c>
      <c r="GW370" s="1"/>
      <c r="GX370" s="1"/>
      <c r="GY370" s="1"/>
      <c r="GZ370" s="1"/>
      <c r="HA370" s="1"/>
      <c r="HB370" t="s">
        <v>772</v>
      </c>
      <c r="HC370" s="2">
        <v>1149</v>
      </c>
      <c r="HD370" s="2">
        <v>0</v>
      </c>
      <c r="HE370" s="2">
        <v>17502</v>
      </c>
      <c r="HF370" s="2">
        <v>128</v>
      </c>
      <c r="HG370" s="2"/>
      <c r="HH370" s="2">
        <v>95090</v>
      </c>
      <c r="HI370" s="2"/>
      <c r="HJ370" s="2">
        <v>0</v>
      </c>
      <c r="HK370" s="2">
        <v>2734</v>
      </c>
      <c r="HL370" s="2">
        <v>1191</v>
      </c>
      <c r="HM370" s="2"/>
      <c r="HN370" s="2"/>
      <c r="HO370" s="2">
        <v>1445</v>
      </c>
      <c r="HP370" s="2">
        <v>1487</v>
      </c>
      <c r="HQ370" s="2">
        <v>186</v>
      </c>
      <c r="HR370" s="2">
        <v>0</v>
      </c>
      <c r="HS370" s="2"/>
      <c r="HT370" s="2"/>
      <c r="HU370" s="3">
        <v>5</v>
      </c>
      <c r="HV370" s="3"/>
      <c r="HW370" s="3"/>
      <c r="HX370" s="3"/>
      <c r="HY370" s="3"/>
      <c r="HZ370" s="3"/>
      <c r="IA370" s="3"/>
      <c r="IB370" s="3"/>
      <c r="IC370" s="3"/>
      <c r="ID370" s="3"/>
      <c r="IE370" s="3"/>
      <c r="IF370" s="65">
        <v>1</v>
      </c>
      <c r="IG370" s="3">
        <v>5.53</v>
      </c>
      <c r="IH370" s="3">
        <v>9.5300000000000011</v>
      </c>
      <c r="II370" s="35">
        <f t="shared" si="27"/>
        <v>5.53</v>
      </c>
      <c r="IJ370" s="3"/>
      <c r="IK370" s="3">
        <v>4</v>
      </c>
      <c r="IL370" s="3">
        <v>4</v>
      </c>
      <c r="IM370" s="5">
        <v>25236</v>
      </c>
      <c r="IN370" s="1" t="s">
        <v>411</v>
      </c>
      <c r="IO370" s="71">
        <v>14794</v>
      </c>
      <c r="IP370" s="5">
        <v>15411</v>
      </c>
      <c r="IQ370" s="5"/>
      <c r="IR370" s="5">
        <v>0</v>
      </c>
      <c r="IS370" s="5"/>
      <c r="IT370" s="5"/>
      <c r="IU370" s="5"/>
      <c r="IV370" s="5">
        <v>0</v>
      </c>
      <c r="IW370" s="5"/>
      <c r="IX370" s="5">
        <v>30205</v>
      </c>
      <c r="IY370" s="5"/>
      <c r="IZ370" s="5"/>
      <c r="JA370" s="5">
        <v>66</v>
      </c>
      <c r="JB370" s="5">
        <v>63</v>
      </c>
      <c r="JC370" s="5">
        <v>117</v>
      </c>
      <c r="JD370" s="5">
        <v>108</v>
      </c>
      <c r="JE370" s="5"/>
      <c r="JF370" s="5"/>
      <c r="JG370" s="5"/>
      <c r="JH370" s="5"/>
      <c r="JI370" s="5"/>
      <c r="JJ370" s="5"/>
      <c r="JK370" s="5"/>
      <c r="JL370" s="5"/>
      <c r="JM370" s="5"/>
      <c r="JN370" s="5"/>
      <c r="JO370" s="5"/>
      <c r="JP370" s="5"/>
      <c r="JQ370" s="5"/>
      <c r="JR370" s="5">
        <v>4930</v>
      </c>
      <c r="JS370" s="5"/>
      <c r="JT370" s="5"/>
      <c r="JU370" s="5">
        <v>137</v>
      </c>
      <c r="JV370" s="5"/>
      <c r="JW370" s="5"/>
      <c r="JX370" s="5"/>
      <c r="JY370" s="5"/>
      <c r="JZ370" s="5"/>
      <c r="KA370" s="5"/>
      <c r="KB370" s="5"/>
      <c r="KC370" s="5"/>
      <c r="KD370" s="5"/>
      <c r="KE370" s="5"/>
      <c r="KF370" s="5">
        <v>1</v>
      </c>
      <c r="KG370" s="5">
        <v>2</v>
      </c>
      <c r="KH370" s="5">
        <v>31</v>
      </c>
      <c r="KI370" s="5">
        <v>54</v>
      </c>
      <c r="KJ370" s="5">
        <v>47</v>
      </c>
      <c r="KK370" s="5">
        <v>47</v>
      </c>
      <c r="KL370" s="5">
        <v>0</v>
      </c>
      <c r="KM370" s="5">
        <v>0</v>
      </c>
      <c r="KN370" s="5"/>
      <c r="KO370" s="5"/>
      <c r="KP370" s="5"/>
      <c r="KQ370" s="5"/>
      <c r="KR370" s="5"/>
      <c r="KS370" s="5"/>
      <c r="KT370" s="5"/>
      <c r="KU370" s="5"/>
      <c r="KV370" s="5"/>
      <c r="KW370" s="5"/>
      <c r="KX370" s="5"/>
      <c r="KY370" s="5"/>
      <c r="KZ370" s="5"/>
      <c r="LA370" s="5"/>
      <c r="LB370" s="5"/>
      <c r="LC370" s="5"/>
      <c r="LD370" s="5"/>
      <c r="LE370" s="5"/>
      <c r="LF370" s="5"/>
      <c r="LG370" s="5"/>
      <c r="LH370" s="5"/>
      <c r="LI370" s="5"/>
      <c r="LJ370" s="5"/>
      <c r="LK370" s="5"/>
      <c r="LL370" s="5"/>
      <c r="LM370" s="5"/>
      <c r="LN370" s="5"/>
      <c r="LO370" s="5"/>
      <c r="LP370" s="5"/>
      <c r="LQ370" s="5"/>
      <c r="LR370" s="5"/>
      <c r="LS370" s="5"/>
      <c r="LT370" s="5"/>
      <c r="LU370" s="5"/>
      <c r="LV370" s="5"/>
      <c r="LW370" s="5"/>
      <c r="LX370" s="5"/>
      <c r="LY370" s="5"/>
      <c r="LZ370" s="5"/>
      <c r="MA370" s="5"/>
      <c r="MB370" s="5"/>
      <c r="MC370" s="5"/>
      <c r="MD370" s="5"/>
      <c r="ME370" s="5"/>
      <c r="MF370" s="5"/>
      <c r="MG370" s="5"/>
      <c r="MH370" s="5"/>
      <c r="MI370" s="5"/>
      <c r="MJ370" s="5"/>
      <c r="MK370" s="5"/>
      <c r="ML370" s="5"/>
      <c r="MM370" s="5"/>
      <c r="MN370" s="5"/>
      <c r="MO370" s="5">
        <v>0</v>
      </c>
      <c r="MP370" s="5">
        <v>0</v>
      </c>
      <c r="MQ370" s="5"/>
      <c r="MR370" s="5"/>
      <c r="MS370" s="22"/>
      <c r="MT370" s="22"/>
      <c r="MU370" s="22">
        <v>0</v>
      </c>
      <c r="MV370" s="22"/>
      <c r="MW370" s="22"/>
      <c r="MX370" s="22"/>
      <c r="MY370" s="22"/>
      <c r="MZ370" s="22"/>
      <c r="NA370" s="22"/>
      <c r="NB370" s="22"/>
      <c r="NC370" s="22"/>
      <c r="ND370" s="22"/>
      <c r="NE370" s="22"/>
      <c r="NF370" s="22"/>
      <c r="NG370" s="22"/>
      <c r="NH370" s="22"/>
      <c r="NI370" s="22"/>
      <c r="NJ370" s="22"/>
      <c r="NK370" s="22"/>
      <c r="NX370" s="18">
        <f t="shared" si="31"/>
        <v>2885.6776026866528</v>
      </c>
      <c r="NY370" t="str">
        <f t="shared" si="28"/>
        <v>Larger</v>
      </c>
      <c r="NZ370" t="str">
        <f t="shared" si="29"/>
        <v>Medium</v>
      </c>
    </row>
    <row r="371" spans="1:390">
      <c r="A371" s="1" t="s">
        <v>443</v>
      </c>
      <c r="B371" s="1" t="s">
        <v>448</v>
      </c>
      <c r="C371" s="32" t="s">
        <v>449</v>
      </c>
      <c r="D371" s="1" t="s">
        <v>404</v>
      </c>
      <c r="E371" s="1">
        <v>20090</v>
      </c>
      <c r="F371" s="1" t="s">
        <v>855</v>
      </c>
      <c r="G371" s="5">
        <v>4207.9940952380939</v>
      </c>
      <c r="H371" s="71" t="s">
        <v>798</v>
      </c>
      <c r="I371" s="73"/>
      <c r="J371" s="73">
        <v>12</v>
      </c>
      <c r="K371" s="73">
        <v>5</v>
      </c>
      <c r="L371" s="73"/>
      <c r="M371" s="73"/>
      <c r="N371" s="73"/>
      <c r="O371" s="73"/>
      <c r="P371" s="73"/>
      <c r="Q371" s="73"/>
      <c r="R371" s="73">
        <v>0</v>
      </c>
      <c r="S371" s="73"/>
      <c r="T371" s="73"/>
      <c r="U371" s="73">
        <v>24</v>
      </c>
      <c r="V371" s="73">
        <v>55</v>
      </c>
      <c r="W371" s="94">
        <v>0</v>
      </c>
      <c r="X371" s="94"/>
      <c r="Y371" s="94"/>
      <c r="Z371" s="94"/>
      <c r="AA371" s="94"/>
      <c r="AB371" s="94"/>
      <c r="AC371" s="95">
        <v>5000</v>
      </c>
      <c r="AD371" s="73"/>
      <c r="AE371" s="73"/>
      <c r="AF371" s="95"/>
      <c r="AG371" s="95"/>
      <c r="AH371" s="95"/>
      <c r="AI371" s="95"/>
      <c r="AJ371" s="95"/>
      <c r="AK371" s="95"/>
      <c r="AL371" s="95"/>
      <c r="AM371" s="95"/>
      <c r="AN371" s="73"/>
      <c r="AO371" s="96">
        <v>5000</v>
      </c>
      <c r="AP371" s="73"/>
      <c r="AQ371" s="73"/>
      <c r="AR371" s="73"/>
      <c r="AS371" s="73"/>
      <c r="AT371" s="73"/>
      <c r="AU371" s="73"/>
      <c r="AV371" s="73"/>
      <c r="AW371" s="73"/>
      <c r="AX371" s="73"/>
      <c r="AY371" s="73"/>
      <c r="AZ371" s="73"/>
      <c r="BA371" s="73"/>
      <c r="BB371" s="73">
        <v>0</v>
      </c>
      <c r="BC371" s="73">
        <v>2000</v>
      </c>
      <c r="BD371" s="73"/>
      <c r="BE371" s="73"/>
      <c r="BF371" s="73"/>
      <c r="BG371" s="73"/>
      <c r="BH371" s="73"/>
      <c r="BI371" s="73"/>
      <c r="BJ371" s="73"/>
      <c r="BK371" s="73"/>
      <c r="BL371" s="73"/>
      <c r="BM371" s="73"/>
      <c r="BN371" s="73"/>
      <c r="BO371" s="73">
        <v>2000</v>
      </c>
      <c r="BP371" s="73"/>
      <c r="BQ371" s="73"/>
      <c r="BR371" s="73"/>
      <c r="BS371" s="73"/>
      <c r="BT371" s="73"/>
      <c r="BU371" s="73"/>
      <c r="BV371" s="73"/>
      <c r="BW371" s="2"/>
      <c r="BX371" s="2"/>
      <c r="BY371" s="2"/>
      <c r="BZ371" s="2">
        <v>0</v>
      </c>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73"/>
      <c r="DW371" s="73"/>
      <c r="DX371" s="2"/>
      <c r="DY371" s="2"/>
      <c r="DZ371" s="2"/>
      <c r="EA371" s="2"/>
      <c r="EB371" s="2"/>
      <c r="EC371" s="2"/>
      <c r="ED371" s="2"/>
      <c r="EE371" s="2"/>
      <c r="EF371" s="2"/>
      <c r="EG371" s="2"/>
      <c r="EH371" s="2"/>
      <c r="EI371" s="73"/>
      <c r="EJ371" s="2"/>
      <c r="EK371" s="2"/>
      <c r="EL371" s="2"/>
      <c r="EM371" s="2"/>
      <c r="EN371" s="2"/>
      <c r="EO371" s="2"/>
      <c r="EP371" s="2"/>
      <c r="EQ371" s="2"/>
      <c r="ER371" s="2">
        <v>33000</v>
      </c>
      <c r="ES371" s="2">
        <v>1000</v>
      </c>
      <c r="ET371" s="2">
        <v>34000</v>
      </c>
      <c r="EU371" s="3"/>
      <c r="EV371" s="3"/>
      <c r="EW371" s="3"/>
      <c r="EX371" s="3"/>
      <c r="EY371" s="3"/>
      <c r="EZ371" s="3"/>
      <c r="FA371" s="5"/>
      <c r="FB371" s="5"/>
      <c r="FC371" s="5"/>
      <c r="FD371" s="5"/>
      <c r="FE371" s="5"/>
      <c r="FF371" s="5"/>
      <c r="FG371" s="5"/>
      <c r="FH371" s="5"/>
      <c r="FI371" s="5"/>
      <c r="FJ371" s="5"/>
      <c r="FK371" s="5"/>
      <c r="FL371" s="5"/>
      <c r="FM371" s="5"/>
      <c r="FN371" s="5"/>
      <c r="FO371" s="5"/>
      <c r="FP371" s="5"/>
      <c r="FQ371" s="5"/>
      <c r="FR371" s="5"/>
      <c r="FS371" s="5"/>
      <c r="FT371" s="2"/>
      <c r="FU371" s="2"/>
      <c r="FV371" s="2"/>
      <c r="FW371" s="2"/>
      <c r="FX371" s="2"/>
      <c r="FY371" s="2"/>
      <c r="FZ371" s="2"/>
      <c r="GA371" s="2"/>
      <c r="GB371" s="2"/>
      <c r="GC371" s="2"/>
      <c r="GD371" s="2"/>
      <c r="GE371" s="2">
        <v>1500</v>
      </c>
      <c r="GF371" s="2"/>
      <c r="GG371" s="2"/>
      <c r="GH371" s="2"/>
      <c r="GI371" s="2"/>
      <c r="GJ371" s="2"/>
      <c r="GK371" s="2"/>
      <c r="GL371" s="2"/>
      <c r="GM371" s="2"/>
      <c r="GN371" s="2"/>
      <c r="GO371" s="2">
        <v>1500</v>
      </c>
      <c r="GP371" s="2">
        <v>7000</v>
      </c>
      <c r="GQ371" s="2">
        <v>34000</v>
      </c>
      <c r="GR371" s="2">
        <v>42500</v>
      </c>
      <c r="GS371" s="1" t="s">
        <v>395</v>
      </c>
      <c r="GT371" s="1"/>
      <c r="GU371" s="1"/>
      <c r="GV371" s="1" t="s">
        <v>768</v>
      </c>
      <c r="GW371" s="1"/>
      <c r="GX371" t="s">
        <v>459</v>
      </c>
      <c r="GY371" s="1"/>
      <c r="GZ371" s="1"/>
      <c r="HA371" s="1"/>
      <c r="HC371" s="2">
        <v>1000</v>
      </c>
      <c r="HD371" s="2">
        <v>1109</v>
      </c>
      <c r="HE371" s="2">
        <v>11600</v>
      </c>
      <c r="HF371" s="2">
        <v>42</v>
      </c>
      <c r="HG371" s="2"/>
      <c r="HH371" s="2">
        <v>10081</v>
      </c>
      <c r="HI371" s="2"/>
      <c r="HJ371" s="2">
        <v>100</v>
      </c>
      <c r="HK371" s="2">
        <v>0</v>
      </c>
      <c r="HL371" s="2"/>
      <c r="HM371" s="2"/>
      <c r="HN371" s="2"/>
      <c r="HO371" s="2">
        <v>467</v>
      </c>
      <c r="HP371" s="2"/>
      <c r="HQ371" s="2">
        <v>0</v>
      </c>
      <c r="HR371" s="2"/>
      <c r="HS371" s="2"/>
      <c r="HT371" s="2"/>
      <c r="HU371" s="3">
        <v>3</v>
      </c>
      <c r="HV371" s="3"/>
      <c r="HW371" s="3"/>
      <c r="HX371" s="3"/>
      <c r="HY371" s="3"/>
      <c r="HZ371" s="3"/>
      <c r="IA371" s="3"/>
      <c r="IB371" s="3"/>
      <c r="IC371" s="3"/>
      <c r="ID371" s="3"/>
      <c r="IE371" s="3"/>
      <c r="IF371" s="65">
        <v>0.7</v>
      </c>
      <c r="IG371" s="3">
        <v>2.5</v>
      </c>
      <c r="IH371" s="3">
        <v>3.5</v>
      </c>
      <c r="II371" s="35">
        <f t="shared" si="27"/>
        <v>2.5</v>
      </c>
      <c r="IJ371" s="3"/>
      <c r="IK371" s="3">
        <v>1</v>
      </c>
      <c r="IL371" s="3">
        <v>1</v>
      </c>
      <c r="IM371" s="5"/>
      <c r="IN371" s="1" t="s">
        <v>400</v>
      </c>
      <c r="IO371" s="71">
        <v>1000</v>
      </c>
      <c r="IP371" s="5">
        <v>5803</v>
      </c>
      <c r="IQ371" s="5"/>
      <c r="IR371" s="5"/>
      <c r="IS371" s="5"/>
      <c r="IT371" s="5"/>
      <c r="IU371" s="5"/>
      <c r="IV371" s="5"/>
      <c r="IW371" s="5"/>
      <c r="IX371" s="5">
        <v>6803</v>
      </c>
      <c r="IY371" s="5"/>
      <c r="IZ371" s="5"/>
      <c r="JA371" s="5">
        <v>0</v>
      </c>
      <c r="JB371" s="5">
        <v>0</v>
      </c>
      <c r="JC371" s="5">
        <v>0</v>
      </c>
      <c r="JD371" s="5">
        <v>0</v>
      </c>
      <c r="JE371" s="5"/>
      <c r="JF371" s="5"/>
      <c r="JG371" s="5"/>
      <c r="JH371" s="5"/>
      <c r="JI371" s="5"/>
      <c r="JJ371" s="5"/>
      <c r="JK371" s="5"/>
      <c r="JL371" s="5"/>
      <c r="JM371" s="5"/>
      <c r="JN371" s="5"/>
      <c r="JO371" s="5"/>
      <c r="JP371" s="5"/>
      <c r="JQ371" s="5"/>
      <c r="JR371" s="5" t="s">
        <v>830</v>
      </c>
      <c r="JS371" s="5"/>
      <c r="JT371" s="5"/>
      <c r="JU371" s="5">
        <v>32</v>
      </c>
      <c r="JV371" s="5"/>
      <c r="JW371" s="5"/>
      <c r="JX371" s="5"/>
      <c r="JY371" s="5"/>
      <c r="JZ371" s="5"/>
      <c r="KA371" s="5"/>
      <c r="KB371" s="5"/>
      <c r="KC371" s="5"/>
      <c r="KD371" s="5"/>
      <c r="KE371" s="5"/>
      <c r="KF371" s="5">
        <v>0</v>
      </c>
      <c r="KG371" s="5">
        <v>0</v>
      </c>
      <c r="KH371" s="5">
        <v>0</v>
      </c>
      <c r="KI371" s="5">
        <v>56.5</v>
      </c>
      <c r="KJ371" s="5">
        <v>20</v>
      </c>
      <c r="KK371" s="5">
        <v>20</v>
      </c>
      <c r="KL371" s="5">
        <v>4</v>
      </c>
      <c r="KM371" s="5">
        <v>0</v>
      </c>
      <c r="KN371" s="5"/>
      <c r="KO371" s="5"/>
      <c r="KP371" s="5"/>
      <c r="KQ371" s="5"/>
      <c r="KR371" s="5"/>
      <c r="KS371" s="5"/>
      <c r="KT371" s="5"/>
      <c r="KU371" s="5"/>
      <c r="KV371" s="5"/>
      <c r="KW371" s="5"/>
      <c r="KX371" s="5"/>
      <c r="KY371" s="5"/>
      <c r="KZ371" s="5"/>
      <c r="LA371" s="5"/>
      <c r="LB371" s="5"/>
      <c r="LC371" s="5"/>
      <c r="LD371" s="5"/>
      <c r="LE371" s="5"/>
      <c r="LF371" s="5"/>
      <c r="LG371" s="5"/>
      <c r="LH371" s="5"/>
      <c r="LI371" s="5"/>
      <c r="LJ371" s="5"/>
      <c r="LK371" s="5"/>
      <c r="LL371" s="5"/>
      <c r="LM371" s="5"/>
      <c r="LN371" s="5"/>
      <c r="LO371" s="5"/>
      <c r="LP371" s="5"/>
      <c r="LQ371" s="5"/>
      <c r="LR371" s="5"/>
      <c r="LS371" s="5"/>
      <c r="LT371" s="5"/>
      <c r="LU371" s="5"/>
      <c r="LV371" s="5"/>
      <c r="LW371" s="5"/>
      <c r="LX371" s="5"/>
      <c r="LY371" s="5"/>
      <c r="LZ371" s="5"/>
      <c r="MA371" s="5"/>
      <c r="MB371" s="5"/>
      <c r="MC371" s="5"/>
      <c r="MD371" s="5"/>
      <c r="ME371" s="5"/>
      <c r="MF371" s="5"/>
      <c r="MG371" s="5"/>
      <c r="MH371" s="5"/>
      <c r="MI371" s="5"/>
      <c r="MJ371" s="5"/>
      <c r="MK371" s="5"/>
      <c r="ML371" s="5"/>
      <c r="MM371" s="5"/>
      <c r="MN371" s="5"/>
      <c r="MO371" s="5">
        <v>0</v>
      </c>
      <c r="MP371" s="5">
        <v>0</v>
      </c>
      <c r="MQ371" s="5"/>
      <c r="MR371" s="5"/>
      <c r="MS371" s="22"/>
      <c r="MT371" s="22"/>
      <c r="MU371" s="22">
        <v>0</v>
      </c>
      <c r="MV371" s="22"/>
      <c r="MW371" s="22"/>
      <c r="MX371" s="22"/>
      <c r="MY371" s="22"/>
      <c r="MZ371" s="22"/>
      <c r="NA371" s="22"/>
      <c r="NB371" s="22"/>
      <c r="NC371" s="22"/>
      <c r="ND371" s="22"/>
      <c r="NE371" s="22"/>
      <c r="NF371" s="22"/>
      <c r="NG371" s="22"/>
      <c r="NH371" s="22"/>
      <c r="NI371" s="22"/>
      <c r="NJ371" s="22"/>
      <c r="NK371" s="22"/>
      <c r="NX371" s="18">
        <f t="shared" si="31"/>
        <v>1683.1976380952376</v>
      </c>
      <c r="NY371" t="str">
        <f t="shared" si="28"/>
        <v>Smaller</v>
      </c>
      <c r="NZ371" t="str">
        <f t="shared" si="29"/>
        <v>Small</v>
      </c>
    </row>
    <row r="372" spans="1:390">
      <c r="A372" s="1" t="s">
        <v>455</v>
      </c>
      <c r="B372" s="1" t="s">
        <v>456</v>
      </c>
      <c r="C372" s="32" t="s">
        <v>457</v>
      </c>
      <c r="D372" s="1" t="s">
        <v>404</v>
      </c>
      <c r="E372" s="1">
        <v>20090</v>
      </c>
      <c r="F372" s="1" t="s">
        <v>855</v>
      </c>
      <c r="G372" s="5">
        <v>6366.1935238096166</v>
      </c>
      <c r="H372" s="71">
        <v>17700</v>
      </c>
      <c r="I372" s="73"/>
      <c r="J372" s="73">
        <v>65</v>
      </c>
      <c r="K372" s="73">
        <v>7</v>
      </c>
      <c r="L372" s="73"/>
      <c r="M372" s="73"/>
      <c r="N372" s="73"/>
      <c r="O372" s="73"/>
      <c r="P372" s="73"/>
      <c r="Q372" s="73"/>
      <c r="R372" s="73">
        <v>34</v>
      </c>
      <c r="S372" s="73"/>
      <c r="T372" s="73"/>
      <c r="U372" s="73">
        <v>49</v>
      </c>
      <c r="V372" s="73">
        <v>349</v>
      </c>
      <c r="W372" s="94">
        <v>8</v>
      </c>
      <c r="X372" s="94"/>
      <c r="Y372" s="94"/>
      <c r="Z372" s="94"/>
      <c r="AA372" s="94"/>
      <c r="AB372" s="94"/>
      <c r="AC372" s="95">
        <v>5332</v>
      </c>
      <c r="AD372" s="73"/>
      <c r="AE372" s="73"/>
      <c r="AF372" s="95">
        <v>0</v>
      </c>
      <c r="AG372" s="95">
        <v>0</v>
      </c>
      <c r="AH372" s="95">
        <v>0</v>
      </c>
      <c r="AI372" s="95">
        <v>0</v>
      </c>
      <c r="AJ372" s="95"/>
      <c r="AK372" s="95"/>
      <c r="AL372" s="95">
        <v>0</v>
      </c>
      <c r="AM372" s="95">
        <v>55270</v>
      </c>
      <c r="AN372" s="73"/>
      <c r="AO372" s="96">
        <v>60602</v>
      </c>
      <c r="AP372" s="73">
        <v>0</v>
      </c>
      <c r="AQ372" s="73"/>
      <c r="AR372" s="73"/>
      <c r="AS372" s="73">
        <v>0</v>
      </c>
      <c r="AT372" s="73">
        <v>0</v>
      </c>
      <c r="AU372" s="73">
        <v>0</v>
      </c>
      <c r="AV372" s="73">
        <v>0</v>
      </c>
      <c r="AW372" s="73"/>
      <c r="AX372" s="73"/>
      <c r="AY372" s="73">
        <v>0</v>
      </c>
      <c r="AZ372" s="73">
        <v>0</v>
      </c>
      <c r="BA372" s="73"/>
      <c r="BB372" s="73">
        <v>0</v>
      </c>
      <c r="BC372" s="73">
        <v>8574</v>
      </c>
      <c r="BD372" s="73"/>
      <c r="BE372" s="73"/>
      <c r="BF372" s="73">
        <v>0</v>
      </c>
      <c r="BG372" s="73">
        <v>0</v>
      </c>
      <c r="BH372" s="73">
        <v>0</v>
      </c>
      <c r="BI372" s="73">
        <v>0</v>
      </c>
      <c r="BJ372" s="73"/>
      <c r="BK372" s="73"/>
      <c r="BL372" s="73">
        <v>0</v>
      </c>
      <c r="BM372" s="73">
        <v>0</v>
      </c>
      <c r="BN372" s="73"/>
      <c r="BO372" s="73">
        <v>8574</v>
      </c>
      <c r="BP372" s="73">
        <v>7242</v>
      </c>
      <c r="BQ372" s="73"/>
      <c r="BR372" s="73">
        <v>0</v>
      </c>
      <c r="BS372" s="73">
        <v>0</v>
      </c>
      <c r="BT372" s="73">
        <v>0</v>
      </c>
      <c r="BU372" s="73">
        <v>0</v>
      </c>
      <c r="BV372" s="73"/>
      <c r="BW372" s="2"/>
      <c r="BX372" s="2">
        <v>0</v>
      </c>
      <c r="BY372" s="2">
        <v>0</v>
      </c>
      <c r="BZ372" s="2">
        <v>7242</v>
      </c>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v>4161</v>
      </c>
      <c r="CZ372" s="2"/>
      <c r="DA372" s="2">
        <v>0</v>
      </c>
      <c r="DB372" s="2">
        <v>0</v>
      </c>
      <c r="DC372" s="2">
        <v>0</v>
      </c>
      <c r="DD372" s="2"/>
      <c r="DE372" s="2"/>
      <c r="DF372" s="2">
        <v>36036</v>
      </c>
      <c r="DG372" s="2">
        <v>0</v>
      </c>
      <c r="DH372" s="2">
        <v>3532</v>
      </c>
      <c r="DI372" s="2">
        <v>43729</v>
      </c>
      <c r="DJ372" s="2"/>
      <c r="DK372" s="2"/>
      <c r="DL372" s="2"/>
      <c r="DM372" s="2"/>
      <c r="DN372" s="2"/>
      <c r="DO372" s="2"/>
      <c r="DP372" s="2"/>
      <c r="DQ372" s="2"/>
      <c r="DR372" s="2"/>
      <c r="DS372" s="2"/>
      <c r="DT372" s="2"/>
      <c r="DU372" s="2"/>
      <c r="DV372" s="73"/>
      <c r="DW372" s="73"/>
      <c r="DX372" s="2"/>
      <c r="DY372" s="2"/>
      <c r="DZ372" s="2"/>
      <c r="EA372" s="2"/>
      <c r="EB372" s="2"/>
      <c r="EC372" s="2"/>
      <c r="ED372" s="2"/>
      <c r="EE372" s="2"/>
      <c r="EF372" s="2"/>
      <c r="EG372" s="2"/>
      <c r="EH372" s="2"/>
      <c r="EI372" s="73"/>
      <c r="EJ372" s="2">
        <v>747</v>
      </c>
      <c r="EK372" s="2"/>
      <c r="EL372" s="2">
        <v>0</v>
      </c>
      <c r="EM372" s="2">
        <v>0</v>
      </c>
      <c r="EN372" s="2">
        <v>0</v>
      </c>
      <c r="EO372" s="2"/>
      <c r="EP372" s="2"/>
      <c r="EQ372" s="2">
        <v>0</v>
      </c>
      <c r="ER372" s="2">
        <v>0</v>
      </c>
      <c r="ES372" s="2">
        <v>0</v>
      </c>
      <c r="ET372" s="2">
        <v>747</v>
      </c>
      <c r="EU372" s="3"/>
      <c r="EV372" s="3"/>
      <c r="EW372" s="3"/>
      <c r="EX372" s="3"/>
      <c r="EY372" s="3"/>
      <c r="EZ372" s="3"/>
      <c r="FA372" s="5"/>
      <c r="FB372" s="5"/>
      <c r="FC372" s="5"/>
      <c r="FD372" s="5"/>
      <c r="FE372" s="5"/>
      <c r="FF372" s="5"/>
      <c r="FG372" s="5"/>
      <c r="FH372" s="5"/>
      <c r="FI372" s="5"/>
      <c r="FJ372" s="5"/>
      <c r="FK372" s="5"/>
      <c r="FL372" s="5"/>
      <c r="FM372" s="5"/>
      <c r="FN372" s="5"/>
      <c r="FO372" s="5"/>
      <c r="FP372" s="5"/>
      <c r="FQ372" s="5"/>
      <c r="FR372" s="5"/>
      <c r="FS372" s="5"/>
      <c r="FT372" s="2"/>
      <c r="FU372" s="2"/>
      <c r="FV372" s="2"/>
      <c r="FW372" s="2"/>
      <c r="FX372" s="2"/>
      <c r="FY372" s="2"/>
      <c r="FZ372" s="2"/>
      <c r="GA372" s="2"/>
      <c r="GB372" s="2"/>
      <c r="GC372" s="2"/>
      <c r="GD372" s="2"/>
      <c r="GE372" s="2">
        <v>521093</v>
      </c>
      <c r="GF372" s="2"/>
      <c r="GG372" s="2"/>
      <c r="GH372" s="2"/>
      <c r="GI372" s="2"/>
      <c r="GJ372" s="2"/>
      <c r="GK372" s="2"/>
      <c r="GL372" s="2"/>
      <c r="GM372" s="2"/>
      <c r="GN372" s="2">
        <v>14613</v>
      </c>
      <c r="GO372" s="2">
        <v>535706</v>
      </c>
      <c r="GP372" s="2">
        <v>76418</v>
      </c>
      <c r="GQ372" s="2">
        <v>44476</v>
      </c>
      <c r="GR372" s="2">
        <v>656600</v>
      </c>
      <c r="GS372" s="1"/>
      <c r="GT372" s="1" t="s">
        <v>787</v>
      </c>
      <c r="GU372" s="1"/>
      <c r="GV372" s="1" t="s">
        <v>768</v>
      </c>
      <c r="GW372" s="1"/>
      <c r="GX372" t="s">
        <v>459</v>
      </c>
      <c r="GY372" s="1"/>
      <c r="GZ372" s="1"/>
      <c r="HA372" s="1"/>
      <c r="HC372" s="2">
        <v>2066</v>
      </c>
      <c r="HD372" s="2">
        <v>2946</v>
      </c>
      <c r="HE372" s="2">
        <v>8864</v>
      </c>
      <c r="HF372" s="2">
        <v>89</v>
      </c>
      <c r="HG372" s="2"/>
      <c r="HH372" s="2">
        <v>53411</v>
      </c>
      <c r="HI372" s="2"/>
      <c r="HJ372" s="2">
        <v>92</v>
      </c>
      <c r="HK372" s="2">
        <v>0</v>
      </c>
      <c r="HL372" s="2">
        <v>2399</v>
      </c>
      <c r="HM372" s="2"/>
      <c r="HN372" s="2"/>
      <c r="HO372" s="2">
        <v>1368</v>
      </c>
      <c r="HP372" s="2">
        <v>1573</v>
      </c>
      <c r="HQ372" s="2">
        <v>16</v>
      </c>
      <c r="HR372" s="2">
        <v>96</v>
      </c>
      <c r="HS372" s="2"/>
      <c r="HT372" s="2"/>
      <c r="HU372" s="3">
        <v>11</v>
      </c>
      <c r="HV372" s="3"/>
      <c r="HW372" s="3"/>
      <c r="HX372" s="3"/>
      <c r="HY372" s="3"/>
      <c r="HZ372" s="3"/>
      <c r="IA372" s="3"/>
      <c r="IB372" s="3"/>
      <c r="IC372" s="3"/>
      <c r="ID372" s="3"/>
      <c r="IE372" s="3"/>
      <c r="IF372" s="65">
        <v>1.5</v>
      </c>
      <c r="IG372" s="3">
        <v>3.38</v>
      </c>
      <c r="IH372" s="3">
        <v>7.4799999999999995</v>
      </c>
      <c r="II372" s="35">
        <f t="shared" si="27"/>
        <v>3.38</v>
      </c>
      <c r="IJ372" s="3"/>
      <c r="IK372" s="3">
        <v>7</v>
      </c>
      <c r="IL372" s="3">
        <v>4.0999999999999996</v>
      </c>
      <c r="IM372" s="5">
        <v>11855</v>
      </c>
      <c r="IN372" s="1" t="s">
        <v>411</v>
      </c>
      <c r="IO372" s="71">
        <v>6162</v>
      </c>
      <c r="IP372" s="5">
        <v>15349</v>
      </c>
      <c r="IQ372" s="5">
        <v>13311</v>
      </c>
      <c r="IR372" s="5">
        <v>9380</v>
      </c>
      <c r="IS372" s="5"/>
      <c r="IT372" s="5"/>
      <c r="IU372" s="5"/>
      <c r="IV372" s="5">
        <v>24</v>
      </c>
      <c r="IW372" s="5"/>
      <c r="IX372" s="5">
        <v>44226</v>
      </c>
      <c r="IY372" s="5"/>
      <c r="IZ372" s="5"/>
      <c r="JA372" s="5"/>
      <c r="JB372" s="5">
        <v>53</v>
      </c>
      <c r="JC372" s="5"/>
      <c r="JD372" s="5">
        <v>47</v>
      </c>
      <c r="JE372" s="5"/>
      <c r="JF372" s="5"/>
      <c r="JG372" s="5"/>
      <c r="JH372" s="5"/>
      <c r="JI372" s="5"/>
      <c r="JJ372" s="5"/>
      <c r="JK372" s="5"/>
      <c r="JL372" s="5"/>
      <c r="JM372" s="5"/>
      <c r="JN372" s="5"/>
      <c r="JO372" s="5"/>
      <c r="JP372" s="5"/>
      <c r="JQ372" s="5"/>
      <c r="JR372" s="5">
        <v>4389</v>
      </c>
      <c r="JS372" s="5"/>
      <c r="JT372" s="5"/>
      <c r="JU372" s="5">
        <v>179</v>
      </c>
      <c r="JV372" s="5"/>
      <c r="JW372" s="5"/>
      <c r="JX372" s="5"/>
      <c r="JY372" s="5"/>
      <c r="JZ372" s="5"/>
      <c r="KA372" s="5"/>
      <c r="KB372" s="5"/>
      <c r="KC372" s="5"/>
      <c r="KD372" s="5"/>
      <c r="KE372" s="5"/>
      <c r="KF372" s="5">
        <v>2</v>
      </c>
      <c r="KG372" s="5">
        <v>6</v>
      </c>
      <c r="KH372" s="5">
        <v>154</v>
      </c>
      <c r="KI372" s="5">
        <v>58</v>
      </c>
      <c r="KJ372" s="5">
        <v>42</v>
      </c>
      <c r="KK372" s="5">
        <v>38</v>
      </c>
      <c r="KL372" s="5">
        <v>4</v>
      </c>
      <c r="KM372" s="5">
        <v>0</v>
      </c>
      <c r="KN372" s="5"/>
      <c r="KO372" s="5"/>
      <c r="KP372" s="5"/>
      <c r="KQ372" s="5"/>
      <c r="KR372" s="5"/>
      <c r="KS372" s="5"/>
      <c r="KT372" s="5"/>
      <c r="KU372" s="5"/>
      <c r="KV372" s="5"/>
      <c r="KW372" s="5"/>
      <c r="KX372" s="5"/>
      <c r="KY372" s="5"/>
      <c r="KZ372" s="5"/>
      <c r="LA372" s="5"/>
      <c r="LB372" s="5"/>
      <c r="LC372" s="5"/>
      <c r="LD372" s="5"/>
      <c r="LE372" s="5"/>
      <c r="LF372" s="5"/>
      <c r="LG372" s="5"/>
      <c r="LH372" s="5"/>
      <c r="LI372" s="5"/>
      <c r="LJ372" s="5"/>
      <c r="LK372" s="5"/>
      <c r="LL372" s="5"/>
      <c r="LM372" s="5"/>
      <c r="LN372" s="5"/>
      <c r="LO372" s="5"/>
      <c r="LP372" s="5"/>
      <c r="LQ372" s="5"/>
      <c r="LR372" s="5"/>
      <c r="LS372" s="5"/>
      <c r="LT372" s="5"/>
      <c r="LU372" s="5"/>
      <c r="LV372" s="5"/>
      <c r="LW372" s="5"/>
      <c r="LX372" s="5"/>
      <c r="LY372" s="5"/>
      <c r="LZ372" s="5"/>
      <c r="MA372" s="5"/>
      <c r="MB372" s="5"/>
      <c r="MC372" s="5"/>
      <c r="MD372" s="5"/>
      <c r="ME372" s="5"/>
      <c r="MF372" s="5"/>
      <c r="MG372" s="5"/>
      <c r="MH372" s="5"/>
      <c r="MI372" s="5"/>
      <c r="MJ372" s="5"/>
      <c r="MK372" s="5"/>
      <c r="ML372" s="5"/>
      <c r="MM372" s="5"/>
      <c r="MN372" s="5"/>
      <c r="MO372" s="5">
        <v>4</v>
      </c>
      <c r="MP372" s="5">
        <v>0</v>
      </c>
      <c r="MQ372" s="5"/>
      <c r="MR372" s="5"/>
      <c r="MS372" s="22">
        <v>787269</v>
      </c>
      <c r="MT372" s="22"/>
      <c r="MU372" s="22">
        <v>1</v>
      </c>
      <c r="MV372" s="22"/>
      <c r="MW372" s="22"/>
      <c r="MX372" s="22"/>
      <c r="MY372" s="22"/>
      <c r="MZ372" s="22"/>
      <c r="NA372" s="22"/>
      <c r="NB372" s="22"/>
      <c r="NC372" s="22"/>
      <c r="ND372" s="22"/>
      <c r="NE372" s="22"/>
      <c r="NF372" s="22"/>
      <c r="NG372" s="22"/>
      <c r="NH372" s="22"/>
      <c r="NI372" s="22"/>
      <c r="NJ372" s="22"/>
      <c r="NK372" s="22"/>
      <c r="NX372" s="18">
        <f t="shared" si="31"/>
        <v>1883.4892082276972</v>
      </c>
      <c r="NY372" t="str">
        <f t="shared" si="28"/>
        <v>Smaller</v>
      </c>
      <c r="NZ372" t="str">
        <f t="shared" si="29"/>
        <v>Small</v>
      </c>
    </row>
    <row r="373" spans="1:390">
      <c r="A373" s="1" t="s">
        <v>778</v>
      </c>
      <c r="B373" s="1" t="s">
        <v>427</v>
      </c>
      <c r="C373" s="32" t="s">
        <v>428</v>
      </c>
      <c r="D373" s="31" t="s">
        <v>393</v>
      </c>
      <c r="E373" s="1">
        <v>20090</v>
      </c>
      <c r="F373" s="1" t="s">
        <v>855</v>
      </c>
      <c r="G373" s="5">
        <v>5617.8800000000665</v>
      </c>
      <c r="H373" s="71">
        <v>25451</v>
      </c>
      <c r="I373" s="73"/>
      <c r="J373" s="73">
        <v>31</v>
      </c>
      <c r="K373" s="73">
        <v>4</v>
      </c>
      <c r="L373" s="73"/>
      <c r="M373" s="73"/>
      <c r="N373" s="73"/>
      <c r="O373" s="73"/>
      <c r="P373" s="73"/>
      <c r="Q373" s="73"/>
      <c r="R373" s="73">
        <v>0</v>
      </c>
      <c r="S373" s="73"/>
      <c r="T373" s="73"/>
      <c r="U373" s="73">
        <v>20</v>
      </c>
      <c r="V373" s="73">
        <v>260</v>
      </c>
      <c r="W373" s="94">
        <v>0</v>
      </c>
      <c r="X373" s="94"/>
      <c r="Y373" s="94"/>
      <c r="Z373" s="94"/>
      <c r="AA373" s="94"/>
      <c r="AB373" s="94"/>
      <c r="AC373" s="95">
        <v>5461</v>
      </c>
      <c r="AD373" s="73"/>
      <c r="AE373" s="73"/>
      <c r="AF373" s="95">
        <v>0</v>
      </c>
      <c r="AG373" s="95">
        <v>20000</v>
      </c>
      <c r="AH373" s="95">
        <v>0</v>
      </c>
      <c r="AI373" s="95">
        <v>0</v>
      </c>
      <c r="AJ373" s="95"/>
      <c r="AK373" s="95"/>
      <c r="AL373" s="95">
        <v>0</v>
      </c>
      <c r="AM373" s="95">
        <v>0</v>
      </c>
      <c r="AN373" s="73"/>
      <c r="AO373" s="96">
        <v>25461</v>
      </c>
      <c r="AP373" s="73">
        <v>0</v>
      </c>
      <c r="AQ373" s="73"/>
      <c r="AR373" s="73"/>
      <c r="AS373" s="73">
        <v>0</v>
      </c>
      <c r="AT373" s="73">
        <v>0</v>
      </c>
      <c r="AU373" s="73">
        <v>0</v>
      </c>
      <c r="AV373" s="73">
        <v>0</v>
      </c>
      <c r="AW373" s="73"/>
      <c r="AX373" s="73"/>
      <c r="AY373" s="73">
        <v>0</v>
      </c>
      <c r="AZ373" s="73">
        <v>0</v>
      </c>
      <c r="BA373" s="73"/>
      <c r="BB373" s="73">
        <v>0</v>
      </c>
      <c r="BC373" s="73">
        <v>772</v>
      </c>
      <c r="BD373" s="73"/>
      <c r="BE373" s="73"/>
      <c r="BF373" s="73">
        <v>0</v>
      </c>
      <c r="BG373" s="73">
        <v>10014</v>
      </c>
      <c r="BH373" s="73">
        <v>0</v>
      </c>
      <c r="BI373" s="73">
        <v>0</v>
      </c>
      <c r="BJ373" s="73"/>
      <c r="BK373" s="73"/>
      <c r="BL373" s="73">
        <v>0</v>
      </c>
      <c r="BM373" s="73">
        <v>0</v>
      </c>
      <c r="BN373" s="73"/>
      <c r="BO373" s="73">
        <v>10783</v>
      </c>
      <c r="BP373" s="73">
        <v>0</v>
      </c>
      <c r="BQ373" s="73"/>
      <c r="BR373" s="73">
        <v>0</v>
      </c>
      <c r="BS373" s="73">
        <v>0</v>
      </c>
      <c r="BT373" s="73">
        <v>0</v>
      </c>
      <c r="BU373" s="73">
        <v>0</v>
      </c>
      <c r="BV373" s="73"/>
      <c r="BW373" s="2"/>
      <c r="BX373" s="2">
        <v>0</v>
      </c>
      <c r="BY373" s="2">
        <v>0</v>
      </c>
      <c r="BZ373" s="2">
        <v>0</v>
      </c>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v>64000</v>
      </c>
      <c r="CZ373" s="2"/>
      <c r="DA373" s="2">
        <v>0</v>
      </c>
      <c r="DB373" s="2">
        <v>0</v>
      </c>
      <c r="DC373" s="2">
        <v>0</v>
      </c>
      <c r="DD373" s="2"/>
      <c r="DE373" s="2"/>
      <c r="DF373" s="2">
        <v>0</v>
      </c>
      <c r="DG373" s="2">
        <v>0</v>
      </c>
      <c r="DH373" s="2">
        <v>0</v>
      </c>
      <c r="DI373" s="2">
        <v>64000</v>
      </c>
      <c r="DJ373" s="2"/>
      <c r="DK373" s="2"/>
      <c r="DL373" s="2"/>
      <c r="DM373" s="2"/>
      <c r="DN373" s="2"/>
      <c r="DO373" s="2"/>
      <c r="DP373" s="2"/>
      <c r="DQ373" s="2"/>
      <c r="DR373" s="2"/>
      <c r="DS373" s="2"/>
      <c r="DT373" s="2"/>
      <c r="DU373" s="2"/>
      <c r="DV373" s="73"/>
      <c r="DW373" s="73"/>
      <c r="DX373" s="2"/>
      <c r="DY373" s="2"/>
      <c r="DZ373" s="2"/>
      <c r="EA373" s="2"/>
      <c r="EB373" s="2"/>
      <c r="EC373" s="2"/>
      <c r="ED373" s="2"/>
      <c r="EE373" s="2"/>
      <c r="EF373" s="2"/>
      <c r="EG373" s="2"/>
      <c r="EH373" s="2"/>
      <c r="EI373" s="73"/>
      <c r="EJ373" s="2">
        <v>1773</v>
      </c>
      <c r="EK373" s="2"/>
      <c r="EL373" s="2">
        <v>0</v>
      </c>
      <c r="EM373" s="2">
        <v>0</v>
      </c>
      <c r="EN373" s="2">
        <v>0</v>
      </c>
      <c r="EO373" s="2"/>
      <c r="EP373" s="2"/>
      <c r="EQ373" s="2">
        <v>0</v>
      </c>
      <c r="ER373" s="2">
        <v>0</v>
      </c>
      <c r="ES373" s="2">
        <v>0</v>
      </c>
      <c r="ET373" s="2">
        <v>1773</v>
      </c>
      <c r="EU373" s="3"/>
      <c r="EV373" s="3"/>
      <c r="EW373" s="3"/>
      <c r="EX373" s="3"/>
      <c r="EY373" s="3"/>
      <c r="EZ373" s="3"/>
      <c r="FA373" s="5"/>
      <c r="FB373" s="5"/>
      <c r="FC373" s="5"/>
      <c r="FD373" s="5"/>
      <c r="FE373" s="5"/>
      <c r="FF373" s="5"/>
      <c r="FG373" s="5"/>
      <c r="FH373" s="5"/>
      <c r="FI373" s="5"/>
      <c r="FJ373" s="5"/>
      <c r="FK373" s="5"/>
      <c r="FL373" s="5"/>
      <c r="FM373" s="5"/>
      <c r="FN373" s="5"/>
      <c r="FO373" s="5"/>
      <c r="FP373" s="5"/>
      <c r="FQ373" s="5"/>
      <c r="FR373" s="5"/>
      <c r="FS373" s="5"/>
      <c r="FT373" s="2"/>
      <c r="FU373" s="2"/>
      <c r="FV373" s="2"/>
      <c r="FW373" s="2"/>
      <c r="FX373" s="2"/>
      <c r="FY373" s="2"/>
      <c r="FZ373" s="2"/>
      <c r="GA373" s="2"/>
      <c r="GB373" s="2"/>
      <c r="GC373" s="2"/>
      <c r="GD373" s="2"/>
      <c r="GE373" s="2">
        <v>605252</v>
      </c>
      <c r="GF373" s="2"/>
      <c r="GG373" s="2">
        <v>0</v>
      </c>
      <c r="GH373" s="2">
        <v>0</v>
      </c>
      <c r="GI373" s="2">
        <v>0</v>
      </c>
      <c r="GJ373" s="2">
        <v>0</v>
      </c>
      <c r="GK373" s="2"/>
      <c r="GL373" s="2"/>
      <c r="GM373" s="2">
        <v>0</v>
      </c>
      <c r="GN373" s="2">
        <v>0</v>
      </c>
      <c r="GO373" s="2">
        <v>605252</v>
      </c>
      <c r="GP373" s="2">
        <v>36244</v>
      </c>
      <c r="GQ373" s="2">
        <v>65773</v>
      </c>
      <c r="GR373" s="2">
        <v>707269</v>
      </c>
      <c r="GS373" s="1" t="s">
        <v>420</v>
      </c>
      <c r="GT373" s="1"/>
      <c r="GU373" s="1" t="s">
        <v>468</v>
      </c>
      <c r="GV373" s="1" t="s">
        <v>766</v>
      </c>
      <c r="GW373" t="s">
        <v>410</v>
      </c>
      <c r="GX373" s="1"/>
      <c r="HC373" s="2">
        <v>1730</v>
      </c>
      <c r="HD373" s="2">
        <v>7060</v>
      </c>
      <c r="HE373" s="2">
        <v>0</v>
      </c>
      <c r="HF373" s="2">
        <v>290</v>
      </c>
      <c r="HG373" s="2"/>
      <c r="HH373" s="2">
        <v>54622</v>
      </c>
      <c r="HI373" s="2"/>
      <c r="HJ373" s="2">
        <v>201</v>
      </c>
      <c r="HK373" s="2">
        <v>0</v>
      </c>
      <c r="HL373" s="2">
        <v>1730</v>
      </c>
      <c r="HM373" s="2"/>
      <c r="HN373" s="2"/>
      <c r="HO373" s="2">
        <v>0</v>
      </c>
      <c r="HP373" s="2">
        <v>0</v>
      </c>
      <c r="HQ373" s="2">
        <v>4150</v>
      </c>
      <c r="HR373" s="2">
        <v>201</v>
      </c>
      <c r="HS373" s="2"/>
      <c r="HT373" s="2"/>
      <c r="HU373" s="3">
        <v>2.5</v>
      </c>
      <c r="HV373" s="3"/>
      <c r="HW373" s="3"/>
      <c r="HX373" s="3"/>
      <c r="HY373" s="3"/>
      <c r="HZ373" s="3"/>
      <c r="IA373" s="3"/>
      <c r="IB373" s="3"/>
      <c r="IC373" s="3"/>
      <c r="ID373" s="3"/>
      <c r="IE373" s="3"/>
      <c r="IF373" s="65">
        <v>1</v>
      </c>
      <c r="IG373" s="3">
        <v>1.5</v>
      </c>
      <c r="IH373" s="3">
        <v>6.5</v>
      </c>
      <c r="II373" s="35">
        <f t="shared" si="27"/>
        <v>1.5</v>
      </c>
      <c r="IJ373" s="3"/>
      <c r="IK373" s="3">
        <v>5</v>
      </c>
      <c r="IL373" s="3">
        <v>5</v>
      </c>
      <c r="IM373" s="5">
        <v>417</v>
      </c>
      <c r="IN373" s="1" t="s">
        <v>400</v>
      </c>
      <c r="IO373" s="71">
        <v>181303</v>
      </c>
      <c r="IP373" s="5">
        <v>0</v>
      </c>
      <c r="IQ373" s="5">
        <v>0</v>
      </c>
      <c r="IR373" s="5">
        <v>0</v>
      </c>
      <c r="IS373" s="5"/>
      <c r="IT373" s="5"/>
      <c r="IU373" s="5"/>
      <c r="IV373" s="5">
        <v>0</v>
      </c>
      <c r="IW373" s="5"/>
      <c r="IX373" s="5">
        <v>181303</v>
      </c>
      <c r="IY373" s="5"/>
      <c r="IZ373" s="5"/>
      <c r="JA373" s="5">
        <v>4112</v>
      </c>
      <c r="JB373" s="5">
        <v>4112</v>
      </c>
      <c r="JC373" s="5">
        <v>6379</v>
      </c>
      <c r="JD373" s="5">
        <v>6379</v>
      </c>
      <c r="JE373" s="5"/>
      <c r="JF373" s="5"/>
      <c r="JG373" s="5"/>
      <c r="JH373" s="5"/>
      <c r="JI373" s="5"/>
      <c r="JJ373" s="5"/>
      <c r="JK373" s="5"/>
      <c r="JL373" s="5"/>
      <c r="JM373" s="5"/>
      <c r="JN373" s="5"/>
      <c r="JO373" s="5"/>
      <c r="JP373" s="5"/>
      <c r="JQ373" s="5"/>
      <c r="JR373" s="5">
        <v>1700</v>
      </c>
      <c r="JS373" s="5"/>
      <c r="JT373" s="5"/>
      <c r="JU373" s="5">
        <v>85</v>
      </c>
      <c r="JV373" s="5"/>
      <c r="JW373" s="5"/>
      <c r="JX373" s="5"/>
      <c r="JY373" s="5"/>
      <c r="JZ373" s="5"/>
      <c r="KA373" s="5"/>
      <c r="KB373" s="5"/>
      <c r="KC373" s="5"/>
      <c r="KD373" s="5"/>
      <c r="KE373" s="5"/>
      <c r="KF373" s="5">
        <v>0</v>
      </c>
      <c r="KG373" s="5">
        <v>0</v>
      </c>
      <c r="KH373" s="5">
        <v>0</v>
      </c>
      <c r="KI373" s="5">
        <v>55</v>
      </c>
      <c r="KJ373" s="5">
        <v>37</v>
      </c>
      <c r="KK373" s="5">
        <v>15</v>
      </c>
      <c r="KL373" s="5">
        <v>0</v>
      </c>
      <c r="KM373" s="5">
        <v>0</v>
      </c>
      <c r="KN373" s="5"/>
      <c r="KO373" s="5"/>
      <c r="KP373" s="5"/>
      <c r="KQ373" s="5"/>
      <c r="KR373" s="5"/>
      <c r="KS373" s="5"/>
      <c r="KT373" s="5"/>
      <c r="KU373" s="5"/>
      <c r="KV373" s="5"/>
      <c r="KW373" s="5"/>
      <c r="KX373" s="5"/>
      <c r="KY373" s="5"/>
      <c r="KZ373" s="5"/>
      <c r="LA373" s="5"/>
      <c r="LB373" s="5"/>
      <c r="LC373" s="5"/>
      <c r="LD373" s="5"/>
      <c r="LE373" s="5"/>
      <c r="LF373" s="5"/>
      <c r="LG373" s="5"/>
      <c r="LH373" s="5"/>
      <c r="LI373" s="5"/>
      <c r="LJ373" s="5"/>
      <c r="LK373" s="5"/>
      <c r="LL373" s="5"/>
      <c r="LM373" s="5"/>
      <c r="LN373" s="5"/>
      <c r="LO373" s="5"/>
      <c r="LP373" s="5"/>
      <c r="LQ373" s="5"/>
      <c r="LR373" s="5"/>
      <c r="LS373" s="5"/>
      <c r="LT373" s="5"/>
      <c r="LU373" s="5"/>
      <c r="LV373" s="5"/>
      <c r="LW373" s="5"/>
      <c r="LX373" s="5"/>
      <c r="LY373" s="5"/>
      <c r="LZ373" s="5"/>
      <c r="MA373" s="5"/>
      <c r="MB373" s="5"/>
      <c r="MC373" s="5"/>
      <c r="MD373" s="5"/>
      <c r="ME373" s="5"/>
      <c r="MF373" s="5"/>
      <c r="MG373" s="5"/>
      <c r="MH373" s="5"/>
      <c r="MI373" s="5"/>
      <c r="MJ373" s="5"/>
      <c r="MK373" s="5"/>
      <c r="ML373" s="5"/>
      <c r="MM373" s="5"/>
      <c r="MN373" s="5"/>
      <c r="MO373" s="5">
        <v>0</v>
      </c>
      <c r="MP373" s="5">
        <v>0</v>
      </c>
      <c r="MQ373" s="5"/>
      <c r="MR373" s="5"/>
      <c r="MS373" s="22"/>
      <c r="MT373" s="22"/>
      <c r="MU373" s="22"/>
      <c r="MV373" s="22"/>
      <c r="MW373" s="22"/>
      <c r="MX373" s="22"/>
      <c r="MY373" s="22"/>
      <c r="MZ373" s="22"/>
      <c r="NA373" s="22"/>
      <c r="NB373" s="22"/>
      <c r="NC373" s="22"/>
      <c r="ND373" s="22"/>
      <c r="NE373" s="22"/>
      <c r="NF373" s="22"/>
      <c r="NG373" s="22"/>
      <c r="NH373" s="22"/>
      <c r="NI373" s="22"/>
      <c r="NJ373" s="22"/>
      <c r="NK373" s="22"/>
      <c r="NX373" s="18">
        <f t="shared" si="31"/>
        <v>3745.2533333333777</v>
      </c>
      <c r="NY373" t="str">
        <f t="shared" si="28"/>
        <v>Smaller</v>
      </c>
      <c r="NZ373" t="str">
        <f t="shared" si="29"/>
        <v>Small</v>
      </c>
    </row>
    <row r="374" spans="1:390">
      <c r="A374" s="1" t="s">
        <v>401</v>
      </c>
      <c r="B374" s="1" t="s">
        <v>503</v>
      </c>
      <c r="C374" s="32" t="s">
        <v>504</v>
      </c>
      <c r="D374" s="1" t="s">
        <v>404</v>
      </c>
      <c r="E374" s="1">
        <v>20090</v>
      </c>
      <c r="F374" s="1" t="s">
        <v>855</v>
      </c>
      <c r="G374" s="5">
        <v>6596.0369523809459</v>
      </c>
      <c r="H374" s="71">
        <v>16000</v>
      </c>
      <c r="I374" s="73"/>
      <c r="J374" s="73">
        <v>53</v>
      </c>
      <c r="K374" s="73">
        <v>5</v>
      </c>
      <c r="L374" s="73"/>
      <c r="M374" s="73"/>
      <c r="N374" s="73"/>
      <c r="O374" s="73"/>
      <c r="P374" s="73"/>
      <c r="Q374" s="73"/>
      <c r="R374" s="73">
        <v>24</v>
      </c>
      <c r="S374" s="73"/>
      <c r="T374" s="73"/>
      <c r="U374" s="73">
        <v>26</v>
      </c>
      <c r="V374" s="73">
        <v>326</v>
      </c>
      <c r="W374" s="94">
        <v>0</v>
      </c>
      <c r="X374" s="94"/>
      <c r="Y374" s="94"/>
      <c r="Z374" s="94"/>
      <c r="AA374" s="94"/>
      <c r="AB374" s="94"/>
      <c r="AC374" s="95">
        <v>5500</v>
      </c>
      <c r="AD374" s="73"/>
      <c r="AE374" s="73"/>
      <c r="AF374" s="95"/>
      <c r="AG374" s="95"/>
      <c r="AH374" s="95"/>
      <c r="AI374" s="95"/>
      <c r="AJ374" s="95"/>
      <c r="AK374" s="95"/>
      <c r="AL374" s="95"/>
      <c r="AM374" s="95">
        <v>73000</v>
      </c>
      <c r="AN374" s="73"/>
      <c r="AO374" s="96">
        <v>78500</v>
      </c>
      <c r="AP374" s="73"/>
      <c r="AQ374" s="73"/>
      <c r="AR374" s="73"/>
      <c r="AS374" s="73"/>
      <c r="AT374" s="73"/>
      <c r="AU374" s="73"/>
      <c r="AV374" s="73"/>
      <c r="AW374" s="73"/>
      <c r="AX374" s="73"/>
      <c r="AY374" s="73"/>
      <c r="AZ374" s="73"/>
      <c r="BA374" s="73"/>
      <c r="BB374" s="73"/>
      <c r="BC374" s="73">
        <v>12500</v>
      </c>
      <c r="BD374" s="73"/>
      <c r="BE374" s="73"/>
      <c r="BF374" s="73"/>
      <c r="BG374" s="73"/>
      <c r="BH374" s="73"/>
      <c r="BI374" s="73"/>
      <c r="BJ374" s="73"/>
      <c r="BK374" s="73"/>
      <c r="BL374" s="73"/>
      <c r="BM374" s="73"/>
      <c r="BN374" s="73"/>
      <c r="BO374" s="73">
        <v>12500</v>
      </c>
      <c r="BP374" s="73"/>
      <c r="BQ374" s="73"/>
      <c r="BR374" s="73"/>
      <c r="BS374" s="73"/>
      <c r="BT374" s="73"/>
      <c r="BU374" s="73"/>
      <c r="BV374" s="73"/>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v>12000</v>
      </c>
      <c r="CZ374" s="2"/>
      <c r="DA374" s="2"/>
      <c r="DB374" s="2"/>
      <c r="DC374" s="2"/>
      <c r="DD374" s="2"/>
      <c r="DE374" s="2"/>
      <c r="DF374" s="2">
        <v>36036</v>
      </c>
      <c r="DG374" s="2"/>
      <c r="DH374" s="2">
        <v>10000</v>
      </c>
      <c r="DI374" s="2">
        <v>58036</v>
      </c>
      <c r="DJ374" s="2"/>
      <c r="DK374" s="2"/>
      <c r="DL374" s="2"/>
      <c r="DM374" s="2"/>
      <c r="DN374" s="2"/>
      <c r="DO374" s="2"/>
      <c r="DP374" s="2"/>
      <c r="DQ374" s="2"/>
      <c r="DR374" s="2"/>
      <c r="DS374" s="2"/>
      <c r="DT374" s="2"/>
      <c r="DU374" s="2"/>
      <c r="DV374" s="73"/>
      <c r="DW374" s="73"/>
      <c r="DX374" s="2"/>
      <c r="DY374" s="2"/>
      <c r="DZ374" s="2"/>
      <c r="EA374" s="2"/>
      <c r="EB374" s="2"/>
      <c r="EC374" s="2"/>
      <c r="ED374" s="2"/>
      <c r="EE374" s="2"/>
      <c r="EF374" s="2"/>
      <c r="EG374" s="2"/>
      <c r="EH374" s="2"/>
      <c r="EI374" s="73"/>
      <c r="EJ374" s="2">
        <v>3000</v>
      </c>
      <c r="EK374" s="2"/>
      <c r="EL374" s="2"/>
      <c r="EM374" s="2"/>
      <c r="EN374" s="2"/>
      <c r="EO374" s="2"/>
      <c r="EP374" s="2"/>
      <c r="EQ374" s="2"/>
      <c r="ER374" s="2"/>
      <c r="ES374" s="2">
        <v>17000</v>
      </c>
      <c r="ET374" s="2">
        <v>20000</v>
      </c>
      <c r="EU374" s="3"/>
      <c r="EV374" s="3"/>
      <c r="EW374" s="3"/>
      <c r="EX374" s="3"/>
      <c r="EY374" s="3"/>
      <c r="EZ374" s="3"/>
      <c r="FA374" s="5"/>
      <c r="FB374" s="5"/>
      <c r="FC374" s="5"/>
      <c r="FD374" s="5"/>
      <c r="FE374" s="5"/>
      <c r="FF374" s="5"/>
      <c r="FG374" s="5"/>
      <c r="FH374" s="5"/>
      <c r="FI374" s="5"/>
      <c r="FJ374" s="5"/>
      <c r="FK374" s="5"/>
      <c r="FL374" s="5"/>
      <c r="FM374" s="5"/>
      <c r="FN374" s="5"/>
      <c r="FO374" s="5"/>
      <c r="FP374" s="5"/>
      <c r="FQ374" s="5"/>
      <c r="FR374" s="5"/>
      <c r="FS374" s="5"/>
      <c r="FT374" s="2"/>
      <c r="FU374" s="2"/>
      <c r="FV374" s="2"/>
      <c r="FW374" s="2"/>
      <c r="FX374" s="2"/>
      <c r="FY374" s="2"/>
      <c r="FZ374" s="2"/>
      <c r="GA374" s="2"/>
      <c r="GB374" s="2"/>
      <c r="GC374" s="2"/>
      <c r="GD374" s="2"/>
      <c r="GE374" s="2"/>
      <c r="GF374" s="2"/>
      <c r="GG374" s="2"/>
      <c r="GH374" s="2"/>
      <c r="GI374" s="2"/>
      <c r="GJ374" s="2"/>
      <c r="GK374" s="2"/>
      <c r="GL374" s="2"/>
      <c r="GM374" s="2"/>
      <c r="GN374" s="2"/>
      <c r="GO374" s="2"/>
      <c r="GP374" s="2">
        <v>91000</v>
      </c>
      <c r="GQ374" s="2">
        <v>78036</v>
      </c>
      <c r="GR374" s="2">
        <v>169036</v>
      </c>
      <c r="GS374" s="1"/>
      <c r="GT374" s="1" t="s">
        <v>416</v>
      </c>
      <c r="GU374" s="1"/>
      <c r="GV374" s="1" t="s">
        <v>768</v>
      </c>
      <c r="GW374" s="1"/>
      <c r="GX374" t="s">
        <v>459</v>
      </c>
      <c r="GY374" s="1"/>
      <c r="GZ374" s="1"/>
      <c r="HA374" s="1"/>
      <c r="HC374" s="2">
        <v>1449</v>
      </c>
      <c r="HD374" s="2">
        <v>6021</v>
      </c>
      <c r="HE374" s="2">
        <v>70</v>
      </c>
      <c r="HF374" s="2">
        <v>148</v>
      </c>
      <c r="HG374" s="2"/>
      <c r="HH374" s="2">
        <v>30197</v>
      </c>
      <c r="HI374" s="2"/>
      <c r="HJ374" s="2">
        <v>480</v>
      </c>
      <c r="HK374" s="2">
        <v>19</v>
      </c>
      <c r="HL374" s="2">
        <v>1599</v>
      </c>
      <c r="HM374" s="2"/>
      <c r="HN374" s="2"/>
      <c r="HO374" s="2">
        <v>0</v>
      </c>
      <c r="HP374" s="2">
        <v>0</v>
      </c>
      <c r="HQ374" s="2">
        <v>0</v>
      </c>
      <c r="HR374" s="2">
        <v>556</v>
      </c>
      <c r="HS374" s="2"/>
      <c r="HT374" s="2"/>
      <c r="HU374" s="3">
        <v>9</v>
      </c>
      <c r="HV374" s="3"/>
      <c r="HW374" s="3"/>
      <c r="HX374" s="3"/>
      <c r="HY374" s="3"/>
      <c r="HZ374" s="3"/>
      <c r="IA374" s="3"/>
      <c r="IB374" s="3"/>
      <c r="IC374" s="3"/>
      <c r="ID374" s="3"/>
      <c r="IE374" s="3"/>
      <c r="IF374" s="65">
        <v>1.8</v>
      </c>
      <c r="IG374" s="3">
        <v>5.2</v>
      </c>
      <c r="IH374" s="3">
        <v>9</v>
      </c>
      <c r="II374" s="35">
        <f t="shared" si="27"/>
        <v>5.2</v>
      </c>
      <c r="IJ374" s="3"/>
      <c r="IK374" s="3">
        <v>4</v>
      </c>
      <c r="IL374" s="3">
        <v>3.8</v>
      </c>
      <c r="IM374" s="5">
        <v>12770</v>
      </c>
      <c r="IN374" s="1" t="s">
        <v>400</v>
      </c>
      <c r="IO374" s="71">
        <v>7045</v>
      </c>
      <c r="IP374" s="5">
        <v>6276</v>
      </c>
      <c r="IQ374" s="5"/>
      <c r="IR374" s="5">
        <v>6417</v>
      </c>
      <c r="IS374" s="5"/>
      <c r="IT374" s="5"/>
      <c r="IU374" s="5"/>
      <c r="IV374" s="5">
        <v>762</v>
      </c>
      <c r="IW374" s="5"/>
      <c r="IX374" s="5">
        <v>20500</v>
      </c>
      <c r="IY374" s="5"/>
      <c r="IZ374" s="5"/>
      <c r="JA374" s="5">
        <v>0</v>
      </c>
      <c r="JB374" s="5">
        <v>0</v>
      </c>
      <c r="JC374" s="5">
        <v>0</v>
      </c>
      <c r="JD374" s="5">
        <v>0</v>
      </c>
      <c r="JE374" s="5"/>
      <c r="JF374" s="5"/>
      <c r="JG374" s="5"/>
      <c r="JH374" s="5"/>
      <c r="JI374" s="5"/>
      <c r="JJ374" s="5"/>
      <c r="JK374" s="5"/>
      <c r="JL374" s="5"/>
      <c r="JM374" s="5"/>
      <c r="JN374" s="5"/>
      <c r="JO374" s="5"/>
      <c r="JP374" s="5"/>
      <c r="JQ374" s="5"/>
      <c r="JR374" s="5">
        <v>5674</v>
      </c>
      <c r="JS374" s="5"/>
      <c r="JT374" s="5"/>
      <c r="JU374" s="5">
        <v>171</v>
      </c>
      <c r="JV374" s="5"/>
      <c r="JW374" s="5"/>
      <c r="JX374" s="5"/>
      <c r="JY374" s="5"/>
      <c r="JZ374" s="5"/>
      <c r="KA374" s="5"/>
      <c r="KB374" s="5"/>
      <c r="KC374" s="5"/>
      <c r="KD374" s="5"/>
      <c r="KE374" s="5"/>
      <c r="KF374" s="5">
        <v>5</v>
      </c>
      <c r="KG374" s="5">
        <v>1</v>
      </c>
      <c r="KH374" s="5">
        <v>42</v>
      </c>
      <c r="KI374" s="5">
        <v>62</v>
      </c>
      <c r="KJ374" s="5">
        <v>24</v>
      </c>
      <c r="KK374" s="5">
        <v>24</v>
      </c>
      <c r="KL374" s="5">
        <v>4</v>
      </c>
      <c r="KM374" s="5">
        <v>0</v>
      </c>
      <c r="KN374" s="5"/>
      <c r="KO374" s="5"/>
      <c r="KP374" s="5"/>
      <c r="KQ374" s="5"/>
      <c r="KR374" s="5"/>
      <c r="KS374" s="5"/>
      <c r="KT374" s="5"/>
      <c r="KU374" s="5"/>
      <c r="KV374" s="5"/>
      <c r="KW374" s="5"/>
      <c r="KX374" s="5"/>
      <c r="KY374" s="5"/>
      <c r="KZ374" s="5"/>
      <c r="LA374" s="5"/>
      <c r="LB374" s="5"/>
      <c r="LC374" s="5"/>
      <c r="LD374" s="5"/>
      <c r="LE374" s="5"/>
      <c r="LF374" s="5"/>
      <c r="LG374" s="5"/>
      <c r="LH374" s="5"/>
      <c r="LI374" s="5"/>
      <c r="LJ374" s="5"/>
      <c r="LK374" s="5"/>
      <c r="LL374" s="5"/>
      <c r="LM374" s="5"/>
      <c r="LN374" s="5"/>
      <c r="LO374" s="5"/>
      <c r="LP374" s="5"/>
      <c r="LQ374" s="5"/>
      <c r="LR374" s="5"/>
      <c r="LS374" s="5"/>
      <c r="LT374" s="5"/>
      <c r="LU374" s="5"/>
      <c r="LV374" s="5"/>
      <c r="LW374" s="5"/>
      <c r="LX374" s="5"/>
      <c r="LY374" s="5"/>
      <c r="LZ374" s="5"/>
      <c r="MA374" s="5"/>
      <c r="MB374" s="5"/>
      <c r="MC374" s="5"/>
      <c r="MD374" s="5"/>
      <c r="ME374" s="5"/>
      <c r="MF374" s="5"/>
      <c r="MG374" s="5"/>
      <c r="MH374" s="5"/>
      <c r="MI374" s="5"/>
      <c r="MJ374" s="5"/>
      <c r="MK374" s="5"/>
      <c r="ML374" s="5"/>
      <c r="MM374" s="5"/>
      <c r="MN374" s="5"/>
      <c r="MO374" s="5">
        <v>4</v>
      </c>
      <c r="MP374" s="5">
        <v>0</v>
      </c>
      <c r="MQ374" s="5"/>
      <c r="MR374" s="5"/>
      <c r="MS374" s="22"/>
      <c r="MT374" s="22"/>
      <c r="MU374" s="22">
        <v>0</v>
      </c>
      <c r="MV374" s="22"/>
      <c r="MW374" s="22"/>
      <c r="MX374" s="22"/>
      <c r="MY374" s="22"/>
      <c r="MZ374" s="22"/>
      <c r="NA374" s="22"/>
      <c r="NB374" s="22"/>
      <c r="NC374" s="22"/>
      <c r="ND374" s="22"/>
      <c r="NE374" s="22"/>
      <c r="NF374" s="22"/>
      <c r="NG374" s="22"/>
      <c r="NH374" s="22"/>
      <c r="NI374" s="22"/>
      <c r="NJ374" s="22"/>
      <c r="NK374" s="22"/>
      <c r="NX374" s="18">
        <f t="shared" si="31"/>
        <v>1268.4686446886435</v>
      </c>
      <c r="NY374" t="str">
        <f t="shared" si="28"/>
        <v>Mid-range</v>
      </c>
      <c r="NZ374" t="str">
        <f t="shared" si="29"/>
        <v>Small</v>
      </c>
    </row>
    <row r="375" spans="1:390">
      <c r="A375" s="1" t="s">
        <v>475</v>
      </c>
      <c r="B375" s="1" t="s">
        <v>476</v>
      </c>
      <c r="C375" s="32" t="s">
        <v>477</v>
      </c>
      <c r="D375" s="31" t="s">
        <v>393</v>
      </c>
      <c r="E375" s="1">
        <v>20090</v>
      </c>
      <c r="F375" s="1" t="s">
        <v>855</v>
      </c>
      <c r="G375" s="5">
        <v>2102.6521904761898</v>
      </c>
      <c r="H375" s="71">
        <v>3308</v>
      </c>
      <c r="I375" s="73"/>
      <c r="J375" s="73">
        <v>12</v>
      </c>
      <c r="K375" s="73">
        <v>2</v>
      </c>
      <c r="L375" s="73"/>
      <c r="M375" s="73"/>
      <c r="N375" s="73"/>
      <c r="O375" s="73"/>
      <c r="P375" s="73"/>
      <c r="Q375" s="73"/>
      <c r="R375" s="73"/>
      <c r="S375" s="73"/>
      <c r="T375" s="73"/>
      <c r="U375" s="73">
        <v>12</v>
      </c>
      <c r="V375" s="73">
        <v>71</v>
      </c>
      <c r="W375" s="94" t="s">
        <v>788</v>
      </c>
      <c r="X375" s="94"/>
      <c r="Y375" s="94"/>
      <c r="Z375" s="94"/>
      <c r="AA375" s="94"/>
      <c r="AB375" s="94"/>
      <c r="AC375" s="95">
        <v>6712</v>
      </c>
      <c r="AD375" s="73"/>
      <c r="AE375" s="73"/>
      <c r="AF375" s="95">
        <v>0</v>
      </c>
      <c r="AG375" s="95">
        <v>0</v>
      </c>
      <c r="AH375" s="95">
        <v>0</v>
      </c>
      <c r="AI375" s="95">
        <v>0</v>
      </c>
      <c r="AJ375" s="95"/>
      <c r="AK375" s="95"/>
      <c r="AL375" s="95">
        <v>0</v>
      </c>
      <c r="AM375" s="95">
        <v>0</v>
      </c>
      <c r="AN375" s="73"/>
      <c r="AO375" s="96">
        <v>6712</v>
      </c>
      <c r="AP375" s="73">
        <v>3100</v>
      </c>
      <c r="AQ375" s="73"/>
      <c r="AR375" s="73"/>
      <c r="AS375" s="73">
        <v>0</v>
      </c>
      <c r="AT375" s="73">
        <v>0</v>
      </c>
      <c r="AU375" s="73">
        <v>0</v>
      </c>
      <c r="AV375" s="73">
        <v>0</v>
      </c>
      <c r="AW375" s="73"/>
      <c r="AX375" s="73"/>
      <c r="AY375" s="73">
        <v>0</v>
      </c>
      <c r="AZ375" s="73">
        <v>0</v>
      </c>
      <c r="BA375" s="73"/>
      <c r="BB375" s="73">
        <v>3100</v>
      </c>
      <c r="BC375" s="73">
        <v>8861</v>
      </c>
      <c r="BD375" s="73"/>
      <c r="BE375" s="73"/>
      <c r="BF375" s="73">
        <v>0</v>
      </c>
      <c r="BG375" s="73">
        <v>0</v>
      </c>
      <c r="BH375" s="73">
        <v>0</v>
      </c>
      <c r="BI375" s="73">
        <v>0</v>
      </c>
      <c r="BJ375" s="73"/>
      <c r="BK375" s="73"/>
      <c r="BL375" s="73">
        <v>0</v>
      </c>
      <c r="BM375" s="73">
        <v>0</v>
      </c>
      <c r="BN375" s="73"/>
      <c r="BO375" s="73">
        <v>8861</v>
      </c>
      <c r="BP375" s="73">
        <v>0</v>
      </c>
      <c r="BQ375" s="73"/>
      <c r="BR375" s="73">
        <v>0</v>
      </c>
      <c r="BS375" s="73">
        <v>0</v>
      </c>
      <c r="BT375" s="73">
        <v>0</v>
      </c>
      <c r="BU375" s="73">
        <v>0</v>
      </c>
      <c r="BV375" s="73"/>
      <c r="BW375" s="2"/>
      <c r="BX375" s="2">
        <v>0</v>
      </c>
      <c r="BY375" s="2">
        <v>0</v>
      </c>
      <c r="BZ375" s="2">
        <v>0</v>
      </c>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v>1359</v>
      </c>
      <c r="CZ375" s="2"/>
      <c r="DA375" s="2">
        <v>0</v>
      </c>
      <c r="DB375" s="2">
        <v>0</v>
      </c>
      <c r="DC375" s="2">
        <v>0</v>
      </c>
      <c r="DD375" s="2"/>
      <c r="DE375" s="2"/>
      <c r="DF375" s="2">
        <v>34236</v>
      </c>
      <c r="DG375" s="2">
        <v>0</v>
      </c>
      <c r="DH375" s="2">
        <v>0</v>
      </c>
      <c r="DI375" s="2">
        <v>35595</v>
      </c>
      <c r="DJ375" s="2"/>
      <c r="DK375" s="2"/>
      <c r="DL375" s="2"/>
      <c r="DM375" s="2"/>
      <c r="DN375" s="2"/>
      <c r="DO375" s="2"/>
      <c r="DP375" s="2"/>
      <c r="DQ375" s="2"/>
      <c r="DR375" s="2"/>
      <c r="DS375" s="2"/>
      <c r="DT375" s="2"/>
      <c r="DU375" s="2"/>
      <c r="DV375" s="73"/>
      <c r="DW375" s="73"/>
      <c r="DX375" s="2"/>
      <c r="DY375" s="2"/>
      <c r="DZ375" s="2"/>
      <c r="EA375" s="2"/>
      <c r="EB375" s="2"/>
      <c r="EC375" s="2"/>
      <c r="ED375" s="2"/>
      <c r="EE375" s="2"/>
      <c r="EF375" s="2"/>
      <c r="EG375" s="2"/>
      <c r="EH375" s="2"/>
      <c r="EI375" s="73"/>
      <c r="EJ375" s="2">
        <v>3229</v>
      </c>
      <c r="EK375" s="2"/>
      <c r="EL375" s="2">
        <v>0</v>
      </c>
      <c r="EM375" s="2">
        <v>0</v>
      </c>
      <c r="EN375" s="2">
        <v>0</v>
      </c>
      <c r="EO375" s="2"/>
      <c r="EP375" s="2"/>
      <c r="EQ375" s="2">
        <v>0</v>
      </c>
      <c r="ER375" s="2">
        <v>0</v>
      </c>
      <c r="ES375" s="2">
        <v>0</v>
      </c>
      <c r="ET375" s="2">
        <v>3229</v>
      </c>
      <c r="EU375" s="3"/>
      <c r="EV375" s="3"/>
      <c r="EW375" s="3"/>
      <c r="EX375" s="3"/>
      <c r="EY375" s="3"/>
      <c r="EZ375" s="3"/>
      <c r="FA375" s="5"/>
      <c r="FB375" s="5"/>
      <c r="FC375" s="5"/>
      <c r="FD375" s="5"/>
      <c r="FE375" s="5"/>
      <c r="FF375" s="5"/>
      <c r="FG375" s="5"/>
      <c r="FH375" s="5"/>
      <c r="FI375" s="5"/>
      <c r="FJ375" s="5"/>
      <c r="FK375" s="5"/>
      <c r="FL375" s="5"/>
      <c r="FM375" s="5"/>
      <c r="FN375" s="5"/>
      <c r="FO375" s="5"/>
      <c r="FP375" s="5"/>
      <c r="FQ375" s="5"/>
      <c r="FR375" s="5"/>
      <c r="FS375" s="5"/>
      <c r="FT375" s="2"/>
      <c r="FU375" s="2"/>
      <c r="FV375" s="2"/>
      <c r="FW375" s="2"/>
      <c r="FX375" s="2"/>
      <c r="FY375" s="2"/>
      <c r="FZ375" s="2"/>
      <c r="GA375" s="2"/>
      <c r="GB375" s="2"/>
      <c r="GC375" s="2"/>
      <c r="GD375" s="2"/>
      <c r="GE375" s="2">
        <v>0</v>
      </c>
      <c r="GF375" s="2"/>
      <c r="GG375" s="2">
        <v>0</v>
      </c>
      <c r="GH375" s="2">
        <v>0</v>
      </c>
      <c r="GI375" s="2">
        <v>0</v>
      </c>
      <c r="GJ375" s="2">
        <v>0</v>
      </c>
      <c r="GK375" s="2"/>
      <c r="GL375" s="2"/>
      <c r="GM375" s="2">
        <v>0</v>
      </c>
      <c r="GN375" s="2">
        <v>0</v>
      </c>
      <c r="GO375" s="2">
        <v>0</v>
      </c>
      <c r="GP375" s="2">
        <v>15573</v>
      </c>
      <c r="GQ375" s="2">
        <v>41924</v>
      </c>
      <c r="GR375" s="2">
        <v>57497</v>
      </c>
      <c r="GS375" s="1"/>
      <c r="GT375" s="1" t="s">
        <v>789</v>
      </c>
      <c r="GU375" s="1"/>
      <c r="GV375" s="1" t="s">
        <v>768</v>
      </c>
      <c r="GW375" t="s">
        <v>410</v>
      </c>
      <c r="GX375" s="1"/>
      <c r="GY375" s="1"/>
      <c r="GZ375" s="1"/>
      <c r="HA375" s="1"/>
      <c r="HC375" s="2">
        <v>347</v>
      </c>
      <c r="HD375" s="2">
        <v>2391</v>
      </c>
      <c r="HE375" s="2">
        <v>10633</v>
      </c>
      <c r="HF375" s="2">
        <v>111</v>
      </c>
      <c r="HG375" s="2"/>
      <c r="HH375" s="2">
        <v>21933</v>
      </c>
      <c r="HI375" s="2"/>
      <c r="HJ375" s="2">
        <v>74</v>
      </c>
      <c r="HK375" s="2">
        <v>2681</v>
      </c>
      <c r="HL375" s="2">
        <v>347</v>
      </c>
      <c r="HM375" s="2"/>
      <c r="HN375" s="2"/>
      <c r="HO375" s="2">
        <v>5</v>
      </c>
      <c r="HP375" s="2">
        <v>8</v>
      </c>
      <c r="HQ375" s="2">
        <v>197</v>
      </c>
      <c r="HR375" s="2">
        <v>74</v>
      </c>
      <c r="HS375" s="2"/>
      <c r="HT375" s="2"/>
      <c r="HU375" s="3">
        <v>1</v>
      </c>
      <c r="HV375" s="3"/>
      <c r="HW375" s="3"/>
      <c r="HX375" s="3"/>
      <c r="HY375" s="3"/>
      <c r="HZ375" s="3"/>
      <c r="IA375" s="3"/>
      <c r="IB375" s="3"/>
      <c r="IC375" s="3"/>
      <c r="ID375" s="3"/>
      <c r="IE375" s="3"/>
      <c r="IF375" s="65">
        <v>0.25</v>
      </c>
      <c r="IG375" s="3">
        <v>1</v>
      </c>
      <c r="IH375" s="3">
        <v>2.4500000000000002</v>
      </c>
      <c r="II375" s="35">
        <f t="shared" si="27"/>
        <v>1</v>
      </c>
      <c r="IJ375" s="3"/>
      <c r="IK375" s="3">
        <v>2</v>
      </c>
      <c r="IL375" s="3">
        <v>1.45</v>
      </c>
      <c r="IM375" s="5">
        <v>500</v>
      </c>
      <c r="IN375" s="1" t="s">
        <v>400</v>
      </c>
      <c r="IO375" s="71">
        <v>934</v>
      </c>
      <c r="IP375" s="5">
        <v>2140</v>
      </c>
      <c r="IQ375" s="5">
        <v>236</v>
      </c>
      <c r="IR375" s="5">
        <v>398</v>
      </c>
      <c r="IS375" s="5"/>
      <c r="IT375" s="5"/>
      <c r="IU375" s="5"/>
      <c r="IV375" s="5">
        <v>52</v>
      </c>
      <c r="IW375" s="5"/>
      <c r="IX375" s="5">
        <v>3760</v>
      </c>
      <c r="IY375" s="5"/>
      <c r="IZ375" s="5"/>
      <c r="JA375" s="5">
        <v>59</v>
      </c>
      <c r="JB375" s="5">
        <v>42</v>
      </c>
      <c r="JC375" s="5">
        <v>0</v>
      </c>
      <c r="JD375" s="5">
        <v>0</v>
      </c>
      <c r="JE375" s="5"/>
      <c r="JF375" s="5"/>
      <c r="JG375" s="5"/>
      <c r="JH375" s="5"/>
      <c r="JI375" s="5"/>
      <c r="JJ375" s="5"/>
      <c r="JK375" s="5"/>
      <c r="JL375" s="5"/>
      <c r="JM375" s="5"/>
      <c r="JN375" s="5"/>
      <c r="JO375" s="5"/>
      <c r="JP375" s="5"/>
      <c r="JQ375" s="5"/>
      <c r="JR375" s="5">
        <v>400</v>
      </c>
      <c r="JS375" s="5"/>
      <c r="JT375" s="5"/>
      <c r="JU375" s="5">
        <v>18</v>
      </c>
      <c r="JV375" s="5"/>
      <c r="JW375" s="5"/>
      <c r="JX375" s="5"/>
      <c r="JY375" s="5"/>
      <c r="JZ375" s="5"/>
      <c r="KA375" s="5"/>
      <c r="KB375" s="5"/>
      <c r="KC375" s="5"/>
      <c r="KD375" s="5"/>
      <c r="KE375" s="5"/>
      <c r="KF375" s="5">
        <v>0</v>
      </c>
      <c r="KG375" s="5">
        <v>0</v>
      </c>
      <c r="KH375" s="5">
        <v>0</v>
      </c>
      <c r="KI375" s="5">
        <v>60.5</v>
      </c>
      <c r="KJ375" s="5">
        <v>36</v>
      </c>
      <c r="KK375" s="5">
        <v>0</v>
      </c>
      <c r="KL375" s="5">
        <v>0</v>
      </c>
      <c r="KM375" s="5">
        <v>0</v>
      </c>
      <c r="KN375" s="5"/>
      <c r="KO375" s="5"/>
      <c r="KP375" s="5"/>
      <c r="KQ375" s="5"/>
      <c r="KR375" s="5"/>
      <c r="KS375" s="5"/>
      <c r="KT375" s="5"/>
      <c r="KU375" s="5"/>
      <c r="KV375" s="5"/>
      <c r="KW375" s="5"/>
      <c r="KX375" s="5"/>
      <c r="KY375" s="5"/>
      <c r="KZ375" s="5"/>
      <c r="LA375" s="5"/>
      <c r="LB375" s="5"/>
      <c r="LC375" s="5"/>
      <c r="LD375" s="5"/>
      <c r="LE375" s="5"/>
      <c r="LF375" s="5"/>
      <c r="LG375" s="5"/>
      <c r="LH375" s="5"/>
      <c r="LI375" s="5"/>
      <c r="LJ375" s="5"/>
      <c r="LK375" s="5"/>
      <c r="LL375" s="5"/>
      <c r="LM375" s="5"/>
      <c r="LN375" s="5"/>
      <c r="LO375" s="5"/>
      <c r="LP375" s="5"/>
      <c r="LQ375" s="5"/>
      <c r="LR375" s="5"/>
      <c r="LS375" s="5"/>
      <c r="LT375" s="5"/>
      <c r="LU375" s="5"/>
      <c r="LV375" s="5"/>
      <c r="LW375" s="5"/>
      <c r="LX375" s="5"/>
      <c r="LY375" s="5"/>
      <c r="LZ375" s="5"/>
      <c r="MA375" s="5"/>
      <c r="MB375" s="5"/>
      <c r="MC375" s="5"/>
      <c r="MD375" s="5"/>
      <c r="ME375" s="5"/>
      <c r="MF375" s="5"/>
      <c r="MG375" s="5"/>
      <c r="MH375" s="5"/>
      <c r="MI375" s="5"/>
      <c r="MJ375" s="5"/>
      <c r="MK375" s="5"/>
      <c r="ML375" s="5"/>
      <c r="MM375" s="5"/>
      <c r="MN375" s="5"/>
      <c r="MO375" s="5">
        <v>0</v>
      </c>
      <c r="MP375" s="5">
        <v>0</v>
      </c>
      <c r="MQ375" s="5"/>
      <c r="MR375" s="5"/>
      <c r="MS375" s="22">
        <v>43250</v>
      </c>
      <c r="MT375" s="22"/>
      <c r="MU375" s="22">
        <v>0</v>
      </c>
      <c r="MV375" s="22"/>
      <c r="MW375" s="22"/>
      <c r="MX375" s="22"/>
      <c r="MY375" s="22"/>
      <c r="MZ375" s="22"/>
      <c r="NA375" s="22"/>
      <c r="NB375" s="22"/>
      <c r="NC375" s="22"/>
      <c r="ND375" s="22"/>
      <c r="NE375" s="22"/>
      <c r="NF375" s="22"/>
      <c r="NG375" s="22"/>
      <c r="NH375" s="22"/>
      <c r="NI375" s="22"/>
      <c r="NJ375" s="22"/>
      <c r="NK375" s="22"/>
      <c r="NX375" s="18">
        <f t="shared" si="31"/>
        <v>2102.6521904761898</v>
      </c>
      <c r="NY375" t="str">
        <f t="shared" si="28"/>
        <v>Smaller</v>
      </c>
      <c r="NZ375" t="str">
        <f t="shared" si="29"/>
        <v>Small</v>
      </c>
    </row>
    <row r="376" spans="1:390">
      <c r="A376" s="1" t="s">
        <v>440</v>
      </c>
      <c r="B376" s="1" t="s">
        <v>441</v>
      </c>
      <c r="C376" s="32" t="s">
        <v>442</v>
      </c>
      <c r="D376" s="1" t="s">
        <v>404</v>
      </c>
      <c r="E376" s="1">
        <v>20090</v>
      </c>
      <c r="F376" s="1" t="s">
        <v>855</v>
      </c>
      <c r="G376" s="5">
        <v>20136.400761904777</v>
      </c>
      <c r="H376" s="71">
        <v>30000</v>
      </c>
      <c r="I376" s="73"/>
      <c r="J376" s="73">
        <v>66</v>
      </c>
      <c r="K376" s="73">
        <v>0</v>
      </c>
      <c r="L376" s="73"/>
      <c r="M376" s="73"/>
      <c r="N376" s="73"/>
      <c r="O376" s="73"/>
      <c r="P376" s="73"/>
      <c r="Q376" s="73"/>
      <c r="R376" s="73">
        <v>29</v>
      </c>
      <c r="S376" s="73"/>
      <c r="T376" s="73"/>
      <c r="U376" s="73">
        <v>0</v>
      </c>
      <c r="V376" s="73">
        <v>590</v>
      </c>
      <c r="W376" s="94">
        <v>10</v>
      </c>
      <c r="X376" s="94"/>
      <c r="Y376" s="94"/>
      <c r="Z376" s="94"/>
      <c r="AA376" s="94"/>
      <c r="AB376" s="94"/>
      <c r="AC376" s="95">
        <v>7233</v>
      </c>
      <c r="AD376" s="73"/>
      <c r="AE376" s="73"/>
      <c r="AF376" s="95">
        <v>0</v>
      </c>
      <c r="AG376" s="95">
        <v>0</v>
      </c>
      <c r="AH376" s="95">
        <v>0</v>
      </c>
      <c r="AI376" s="95">
        <v>0</v>
      </c>
      <c r="AJ376" s="95"/>
      <c r="AK376" s="95"/>
      <c r="AL376" s="95">
        <v>162066</v>
      </c>
      <c r="AM376" s="95">
        <v>0</v>
      </c>
      <c r="AN376" s="73"/>
      <c r="AO376" s="96">
        <v>169299</v>
      </c>
      <c r="AP376" s="73">
        <v>0</v>
      </c>
      <c r="AQ376" s="73"/>
      <c r="AR376" s="73"/>
      <c r="AS376" s="73">
        <v>0</v>
      </c>
      <c r="AT376" s="73">
        <v>0</v>
      </c>
      <c r="AU376" s="73">
        <v>0</v>
      </c>
      <c r="AV376" s="73">
        <v>0</v>
      </c>
      <c r="AW376" s="73"/>
      <c r="AX376" s="73"/>
      <c r="AY376" s="73">
        <v>5100</v>
      </c>
      <c r="AZ376" s="73">
        <v>0</v>
      </c>
      <c r="BA376" s="73"/>
      <c r="BB376" s="73">
        <v>5100</v>
      </c>
      <c r="BC376" s="73">
        <v>0</v>
      </c>
      <c r="BD376" s="73"/>
      <c r="BE376" s="73"/>
      <c r="BF376" s="73">
        <v>0</v>
      </c>
      <c r="BG376" s="73">
        <v>0</v>
      </c>
      <c r="BH376" s="73">
        <v>0</v>
      </c>
      <c r="BI376" s="73">
        <v>0</v>
      </c>
      <c r="BJ376" s="73"/>
      <c r="BK376" s="73"/>
      <c r="BL376" s="73">
        <v>46020</v>
      </c>
      <c r="BM376" s="73">
        <v>0</v>
      </c>
      <c r="BN376" s="73"/>
      <c r="BO376" s="73">
        <v>46020</v>
      </c>
      <c r="BP376" s="73">
        <v>0</v>
      </c>
      <c r="BQ376" s="73"/>
      <c r="BR376" s="73">
        <v>0</v>
      </c>
      <c r="BS376" s="73">
        <v>0</v>
      </c>
      <c r="BT376" s="73">
        <v>0</v>
      </c>
      <c r="BU376" s="73">
        <v>0</v>
      </c>
      <c r="BV376" s="73"/>
      <c r="BW376" s="2"/>
      <c r="BX376" s="2">
        <v>0</v>
      </c>
      <c r="BY376" s="2">
        <v>0</v>
      </c>
      <c r="BZ376" s="2">
        <v>0</v>
      </c>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v>0</v>
      </c>
      <c r="CZ376" s="2"/>
      <c r="DA376" s="2">
        <v>0</v>
      </c>
      <c r="DB376" s="2">
        <v>0</v>
      </c>
      <c r="DC376" s="2">
        <v>0</v>
      </c>
      <c r="DD376" s="2"/>
      <c r="DE376" s="2"/>
      <c r="DF376" s="2">
        <v>70438</v>
      </c>
      <c r="DG376" s="2">
        <v>41818</v>
      </c>
      <c r="DH376" s="2">
        <v>0</v>
      </c>
      <c r="DI376" s="2">
        <v>112256</v>
      </c>
      <c r="DJ376" s="2"/>
      <c r="DK376" s="2"/>
      <c r="DL376" s="2"/>
      <c r="DM376" s="2"/>
      <c r="DN376" s="2"/>
      <c r="DO376" s="2"/>
      <c r="DP376" s="2"/>
      <c r="DQ376" s="2"/>
      <c r="DR376" s="2"/>
      <c r="DS376" s="2"/>
      <c r="DT376" s="2"/>
      <c r="DU376" s="2"/>
      <c r="DV376" s="73"/>
      <c r="DW376" s="73"/>
      <c r="DX376" s="2"/>
      <c r="DY376" s="2"/>
      <c r="DZ376" s="2"/>
      <c r="EA376" s="2"/>
      <c r="EB376" s="2"/>
      <c r="EC376" s="2"/>
      <c r="ED376" s="2"/>
      <c r="EE376" s="2"/>
      <c r="EF376" s="2"/>
      <c r="EG376" s="2"/>
      <c r="EH376" s="2"/>
      <c r="EI376" s="73"/>
      <c r="EJ376" s="2">
        <v>2748</v>
      </c>
      <c r="EK376" s="2"/>
      <c r="EL376" s="2">
        <v>0</v>
      </c>
      <c r="EM376" s="2">
        <v>0</v>
      </c>
      <c r="EN376" s="2">
        <v>0</v>
      </c>
      <c r="EO376" s="2"/>
      <c r="EP376" s="2"/>
      <c r="EQ376" s="2">
        <v>3477</v>
      </c>
      <c r="ER376" s="2">
        <v>0</v>
      </c>
      <c r="ES376" s="2">
        <v>0</v>
      </c>
      <c r="ET376" s="2">
        <v>6225</v>
      </c>
      <c r="EU376" s="3"/>
      <c r="EV376" s="3"/>
      <c r="EW376" s="3"/>
      <c r="EX376" s="3"/>
      <c r="EY376" s="3"/>
      <c r="EZ376" s="3"/>
      <c r="FA376" s="5"/>
      <c r="FB376" s="5"/>
      <c r="FC376" s="5"/>
      <c r="FD376" s="5"/>
      <c r="FE376" s="5"/>
      <c r="FF376" s="5"/>
      <c r="FG376" s="5"/>
      <c r="FH376" s="5"/>
      <c r="FI376" s="5"/>
      <c r="FJ376" s="5"/>
      <c r="FK376" s="5"/>
      <c r="FL376" s="5"/>
      <c r="FM376" s="5"/>
      <c r="FN376" s="5"/>
      <c r="FO376" s="5"/>
      <c r="FP376" s="5"/>
      <c r="FQ376" s="5"/>
      <c r="FR376" s="5"/>
      <c r="FS376" s="5"/>
      <c r="FT376" s="2"/>
      <c r="FU376" s="2"/>
      <c r="FV376" s="2"/>
      <c r="FW376" s="2"/>
      <c r="FX376" s="2"/>
      <c r="FY376" s="2"/>
      <c r="FZ376" s="2"/>
      <c r="GA376" s="2"/>
      <c r="GB376" s="2"/>
      <c r="GC376" s="2"/>
      <c r="GD376" s="2"/>
      <c r="GE376" s="2">
        <v>0</v>
      </c>
      <c r="GF376" s="2"/>
      <c r="GG376" s="2">
        <v>0</v>
      </c>
      <c r="GH376" s="2">
        <v>0</v>
      </c>
      <c r="GI376" s="2">
        <v>0</v>
      </c>
      <c r="GJ376" s="2">
        <v>0</v>
      </c>
      <c r="GK376" s="2"/>
      <c r="GL376" s="2"/>
      <c r="GM376" s="2">
        <v>0</v>
      </c>
      <c r="GN376" s="2">
        <v>0</v>
      </c>
      <c r="GO376" s="2">
        <v>0</v>
      </c>
      <c r="GP376" s="2">
        <v>215319</v>
      </c>
      <c r="GQ376" s="2">
        <v>123581</v>
      </c>
      <c r="GR376" s="2">
        <v>338900</v>
      </c>
      <c r="GS376" s="1" t="s">
        <v>420</v>
      </c>
      <c r="GT376" s="1"/>
      <c r="GU376" s="1"/>
      <c r="GV376" s="1" t="s">
        <v>768</v>
      </c>
      <c r="GW376" t="s">
        <v>410</v>
      </c>
      <c r="GX376" s="1"/>
      <c r="GY376" s="1"/>
      <c r="GZ376" s="1"/>
      <c r="HA376" s="1"/>
      <c r="HC376" s="2">
        <v>3027</v>
      </c>
      <c r="HD376" s="2">
        <v>4447</v>
      </c>
      <c r="HE376" s="2">
        <v>22261</v>
      </c>
      <c r="HF376" s="2">
        <v>192</v>
      </c>
      <c r="HG376" s="2"/>
      <c r="HH376" s="2">
        <v>73500</v>
      </c>
      <c r="HI376" s="2"/>
      <c r="HJ376" s="2">
        <v>165</v>
      </c>
      <c r="HK376" s="2">
        <v>2681</v>
      </c>
      <c r="HL376" s="2">
        <v>3090</v>
      </c>
      <c r="HM376" s="2"/>
      <c r="HN376" s="2"/>
      <c r="HO376" s="2">
        <v>0</v>
      </c>
      <c r="HP376" s="2">
        <v>0</v>
      </c>
      <c r="HQ376" s="2">
        <v>66</v>
      </c>
      <c r="HR376" s="2">
        <v>329</v>
      </c>
      <c r="HS376" s="2"/>
      <c r="HT376" s="2"/>
      <c r="HU376" s="3">
        <v>14</v>
      </c>
      <c r="HV376" s="3"/>
      <c r="HW376" s="3"/>
      <c r="HX376" s="3"/>
      <c r="HY376" s="3"/>
      <c r="HZ376" s="3"/>
      <c r="IA376" s="3"/>
      <c r="IB376" s="3"/>
      <c r="IC376" s="3"/>
      <c r="ID376" s="3"/>
      <c r="IE376" s="3"/>
      <c r="IF376" s="65">
        <v>7</v>
      </c>
      <c r="IG376" s="3">
        <v>7.8</v>
      </c>
      <c r="IH376" s="3">
        <v>15.8</v>
      </c>
      <c r="II376" s="35">
        <f t="shared" si="27"/>
        <v>7.8</v>
      </c>
      <c r="IJ376" s="3"/>
      <c r="IK376" s="3">
        <v>8</v>
      </c>
      <c r="IL376" s="3">
        <v>8</v>
      </c>
      <c r="IM376" s="5">
        <v>14707</v>
      </c>
      <c r="IN376" s="1" t="s">
        <v>400</v>
      </c>
      <c r="IO376" s="71">
        <v>24553</v>
      </c>
      <c r="IP376" s="5">
        <v>25752</v>
      </c>
      <c r="IQ376" s="5">
        <v>25674</v>
      </c>
      <c r="IR376" s="5">
        <v>3092</v>
      </c>
      <c r="IS376" s="5"/>
      <c r="IT376" s="5"/>
      <c r="IU376" s="5"/>
      <c r="IV376" s="5">
        <v>308</v>
      </c>
      <c r="IW376" s="5"/>
      <c r="IX376" s="5">
        <v>79379</v>
      </c>
      <c r="IY376" s="5"/>
      <c r="IZ376" s="5"/>
      <c r="JA376" s="5">
        <v>113</v>
      </c>
      <c r="JB376" s="5">
        <v>88</v>
      </c>
      <c r="JC376" s="5">
        <v>405</v>
      </c>
      <c r="JD376" s="5">
        <v>187</v>
      </c>
      <c r="JE376" s="5"/>
      <c r="JF376" s="5"/>
      <c r="JG376" s="5"/>
      <c r="JH376" s="5"/>
      <c r="JI376" s="5"/>
      <c r="JJ376" s="5"/>
      <c r="JK376" s="5"/>
      <c r="JL376" s="5"/>
      <c r="JM376" s="5"/>
      <c r="JN376" s="5"/>
      <c r="JO376" s="5"/>
      <c r="JP376" s="5"/>
      <c r="JQ376" s="5"/>
      <c r="JR376" s="5">
        <v>5582</v>
      </c>
      <c r="JS376" s="5"/>
      <c r="JT376" s="5"/>
      <c r="JU376" s="5">
        <v>332</v>
      </c>
      <c r="JV376" s="5"/>
      <c r="JW376" s="5"/>
      <c r="JX376" s="5"/>
      <c r="JY376" s="5"/>
      <c r="JZ376" s="5"/>
      <c r="KA376" s="5"/>
      <c r="KB376" s="5"/>
      <c r="KC376" s="5"/>
      <c r="KD376" s="5"/>
      <c r="KE376" s="5"/>
      <c r="KF376" s="5">
        <v>1</v>
      </c>
      <c r="KG376" s="5">
        <v>2</v>
      </c>
      <c r="KH376" s="5">
        <v>76</v>
      </c>
      <c r="KI376" s="5">
        <v>69.5</v>
      </c>
      <c r="KJ376" s="5">
        <v>47.5</v>
      </c>
      <c r="KK376" s="5">
        <v>47.5</v>
      </c>
      <c r="KL376" s="5">
        <v>8.5</v>
      </c>
      <c r="KM376" s="5">
        <v>0</v>
      </c>
      <c r="KN376" s="5"/>
      <c r="KO376" s="5"/>
      <c r="KP376" s="5"/>
      <c r="KQ376" s="5"/>
      <c r="KR376" s="5"/>
      <c r="KS376" s="5"/>
      <c r="KT376" s="5"/>
      <c r="KU376" s="5"/>
      <c r="KV376" s="5"/>
      <c r="KW376" s="5"/>
      <c r="KX376" s="5"/>
      <c r="KY376" s="5"/>
      <c r="KZ376" s="5"/>
      <c r="LA376" s="5"/>
      <c r="LB376" s="5"/>
      <c r="LC376" s="5"/>
      <c r="LD376" s="5"/>
      <c r="LE376" s="5"/>
      <c r="LF376" s="5"/>
      <c r="LG376" s="5"/>
      <c r="LH376" s="5"/>
      <c r="LI376" s="5"/>
      <c r="LJ376" s="5"/>
      <c r="LK376" s="5"/>
      <c r="LL376" s="5"/>
      <c r="LM376" s="5"/>
      <c r="LN376" s="5"/>
      <c r="LO376" s="5"/>
      <c r="LP376" s="5"/>
      <c r="LQ376" s="5"/>
      <c r="LR376" s="5"/>
      <c r="LS376" s="5"/>
      <c r="LT376" s="5"/>
      <c r="LU376" s="5"/>
      <c r="LV376" s="5"/>
      <c r="LW376" s="5"/>
      <c r="LX376" s="5"/>
      <c r="LY376" s="5"/>
      <c r="LZ376" s="5"/>
      <c r="MA376" s="5"/>
      <c r="MB376" s="5"/>
      <c r="MC376" s="5"/>
      <c r="MD376" s="5"/>
      <c r="ME376" s="5"/>
      <c r="MF376" s="5"/>
      <c r="MG376" s="5"/>
      <c r="MH376" s="5"/>
      <c r="MI376" s="5"/>
      <c r="MJ376" s="5"/>
      <c r="MK376" s="5"/>
      <c r="ML376" s="5"/>
      <c r="MM376" s="5"/>
      <c r="MN376" s="5"/>
      <c r="MO376" s="5">
        <v>8.5</v>
      </c>
      <c r="MP376" s="5">
        <v>0</v>
      </c>
      <c r="MQ376" s="5"/>
      <c r="MR376" s="5"/>
      <c r="MS376" s="22"/>
      <c r="MT376" s="22"/>
      <c r="MU376" s="22">
        <v>8</v>
      </c>
      <c r="MV376" s="22"/>
      <c r="MW376" s="22"/>
      <c r="MX376" s="22"/>
      <c r="MY376" s="22"/>
      <c r="MZ376" s="22"/>
      <c r="NA376" s="22"/>
      <c r="NB376" s="22"/>
      <c r="NC376" s="22"/>
      <c r="ND376" s="22"/>
      <c r="NE376" s="22"/>
      <c r="NF376" s="22"/>
      <c r="NG376" s="22"/>
      <c r="NH376" s="22"/>
      <c r="NI376" s="22"/>
      <c r="NJ376" s="22"/>
      <c r="NK376" s="22"/>
      <c r="NX376" s="18">
        <f t="shared" si="31"/>
        <v>2581.5898412698434</v>
      </c>
      <c r="NY376" t="str">
        <f t="shared" si="28"/>
        <v>Larger</v>
      </c>
      <c r="NZ376" t="str">
        <f t="shared" si="29"/>
        <v>Large</v>
      </c>
    </row>
    <row r="377" spans="1:390">
      <c r="A377" s="1" t="s">
        <v>422</v>
      </c>
      <c r="B377" s="1" t="s">
        <v>423</v>
      </c>
      <c r="C377" s="32" t="s">
        <v>424</v>
      </c>
      <c r="D377" s="31" t="s">
        <v>393</v>
      </c>
      <c r="E377" s="1">
        <v>20090</v>
      </c>
      <c r="F377" s="1" t="s">
        <v>855</v>
      </c>
      <c r="G377" s="5">
        <v>21790.374666666703</v>
      </c>
      <c r="H377" s="71">
        <v>30800</v>
      </c>
      <c r="I377" s="73"/>
      <c r="J377" s="73">
        <v>134</v>
      </c>
      <c r="K377" s="73">
        <v>11</v>
      </c>
      <c r="L377" s="73"/>
      <c r="M377" s="73"/>
      <c r="N377" s="73"/>
      <c r="O377" s="73"/>
      <c r="P377" s="73"/>
      <c r="Q377" s="73"/>
      <c r="R377" s="73">
        <v>55</v>
      </c>
      <c r="S377" s="73"/>
      <c r="T377" s="73"/>
      <c r="U377" s="73">
        <v>48</v>
      </c>
      <c r="V377" s="73">
        <v>383</v>
      </c>
      <c r="W377" s="94">
        <v>144</v>
      </c>
      <c r="X377" s="94"/>
      <c r="Y377" s="94"/>
      <c r="Z377" s="94"/>
      <c r="AA377" s="94"/>
      <c r="AB377" s="94"/>
      <c r="AC377" s="95">
        <v>7449</v>
      </c>
      <c r="AD377" s="73"/>
      <c r="AE377" s="73"/>
      <c r="AF377" s="95">
        <v>18193</v>
      </c>
      <c r="AG377" s="95">
        <v>0</v>
      </c>
      <c r="AH377" s="95"/>
      <c r="AI377" s="95"/>
      <c r="AJ377" s="95"/>
      <c r="AK377" s="95"/>
      <c r="AL377" s="95"/>
      <c r="AM377" s="95">
        <v>2121</v>
      </c>
      <c r="AN377" s="73"/>
      <c r="AO377" s="96">
        <v>25643</v>
      </c>
      <c r="AP377" s="73">
        <v>2000</v>
      </c>
      <c r="AQ377" s="73"/>
      <c r="AR377" s="73"/>
      <c r="AS377" s="73"/>
      <c r="AT377" s="73"/>
      <c r="AU377" s="73"/>
      <c r="AV377" s="73"/>
      <c r="AW377" s="73"/>
      <c r="AX377" s="73"/>
      <c r="AY377" s="73"/>
      <c r="AZ377" s="73"/>
      <c r="BA377" s="73"/>
      <c r="BB377" s="73">
        <v>2000</v>
      </c>
      <c r="BC377" s="73"/>
      <c r="BD377" s="73"/>
      <c r="BE377" s="73"/>
      <c r="BF377" s="73"/>
      <c r="BG377" s="73"/>
      <c r="BH377" s="73"/>
      <c r="BI377" s="73"/>
      <c r="BJ377" s="73"/>
      <c r="BK377" s="73"/>
      <c r="BL377" s="73">
        <v>68065</v>
      </c>
      <c r="BM377" s="73"/>
      <c r="BN377" s="73"/>
      <c r="BO377" s="73">
        <v>68065</v>
      </c>
      <c r="BP377" s="73"/>
      <c r="BQ377" s="73"/>
      <c r="BR377" s="73"/>
      <c r="BS377" s="73"/>
      <c r="BT377" s="73"/>
      <c r="BU377" s="73"/>
      <c r="BV377" s="73"/>
      <c r="BW377" s="2"/>
      <c r="BX377" s="2">
        <v>7316</v>
      </c>
      <c r="BY377" s="2"/>
      <c r="BZ377" s="2">
        <v>7316</v>
      </c>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v>45000</v>
      </c>
      <c r="CZ377" s="2"/>
      <c r="DA377" s="2"/>
      <c r="DB377" s="2"/>
      <c r="DC377" s="2"/>
      <c r="DD377" s="2"/>
      <c r="DE377" s="2"/>
      <c r="DF377" s="2">
        <v>36367</v>
      </c>
      <c r="DG377" s="2"/>
      <c r="DH377" s="2"/>
      <c r="DI377" s="2">
        <v>81367</v>
      </c>
      <c r="DJ377" s="2"/>
      <c r="DK377" s="2"/>
      <c r="DL377" s="2"/>
      <c r="DM377" s="2"/>
      <c r="DN377" s="2"/>
      <c r="DO377" s="2"/>
      <c r="DP377" s="2"/>
      <c r="DQ377" s="2"/>
      <c r="DR377" s="2"/>
      <c r="DS377" s="2"/>
      <c r="DT377" s="2"/>
      <c r="DU377" s="2"/>
      <c r="DV377" s="73"/>
      <c r="DW377" s="73"/>
      <c r="DX377" s="2"/>
      <c r="DY377" s="2"/>
      <c r="DZ377" s="2"/>
      <c r="EA377" s="2"/>
      <c r="EB377" s="2"/>
      <c r="EC377" s="2"/>
      <c r="ED377" s="2"/>
      <c r="EE377" s="2"/>
      <c r="EF377" s="2"/>
      <c r="EG377" s="2"/>
      <c r="EH377" s="2"/>
      <c r="EI377" s="73"/>
      <c r="EJ377" s="2"/>
      <c r="EK377" s="2"/>
      <c r="EL377" s="2"/>
      <c r="EM377" s="2"/>
      <c r="EN377" s="2"/>
      <c r="EO377" s="2"/>
      <c r="EP377" s="2"/>
      <c r="EQ377" s="2"/>
      <c r="ER377" s="2"/>
      <c r="ES377" s="2">
        <v>1238</v>
      </c>
      <c r="ET377" s="2">
        <v>1238</v>
      </c>
      <c r="EU377" s="3"/>
      <c r="EV377" s="3"/>
      <c r="EW377" s="3"/>
      <c r="EX377" s="3"/>
      <c r="EY377" s="3"/>
      <c r="EZ377" s="3"/>
      <c r="FA377" s="5"/>
      <c r="FB377" s="5"/>
      <c r="FC377" s="5"/>
      <c r="FD377" s="5"/>
      <c r="FE377" s="5"/>
      <c r="FF377" s="5"/>
      <c r="FG377" s="5"/>
      <c r="FH377" s="5"/>
      <c r="FI377" s="5"/>
      <c r="FJ377" s="5"/>
      <c r="FK377" s="5"/>
      <c r="FL377" s="5"/>
      <c r="FM377" s="5"/>
      <c r="FN377" s="5"/>
      <c r="FO377" s="5"/>
      <c r="FP377" s="5"/>
      <c r="FQ377" s="5"/>
      <c r="FR377" s="5"/>
      <c r="FS377" s="5"/>
      <c r="FT377" s="2"/>
      <c r="FU377" s="2"/>
      <c r="FV377" s="2"/>
      <c r="FW377" s="2"/>
      <c r="FX377" s="2"/>
      <c r="FY377" s="2"/>
      <c r="FZ377" s="2"/>
      <c r="GA377" s="2"/>
      <c r="GB377" s="2"/>
      <c r="GC377" s="2"/>
      <c r="GD377" s="2"/>
      <c r="GE377" s="2"/>
      <c r="GF377" s="2"/>
      <c r="GG377" s="2"/>
      <c r="GH377" s="2"/>
      <c r="GI377" s="2"/>
      <c r="GJ377" s="2"/>
      <c r="GK377" s="2"/>
      <c r="GL377" s="2"/>
      <c r="GM377" s="2"/>
      <c r="GN377" s="2"/>
      <c r="GO377" s="2"/>
      <c r="GP377" s="2">
        <v>101024</v>
      </c>
      <c r="GQ377" s="2">
        <v>84605</v>
      </c>
      <c r="GR377" s="2">
        <v>185629</v>
      </c>
      <c r="GS377" s="1" t="s">
        <v>395</v>
      </c>
      <c r="GT377" s="1"/>
      <c r="GU377" s="1"/>
      <c r="GV377" s="1" t="s">
        <v>768</v>
      </c>
      <c r="GW377" s="1"/>
      <c r="GX377" s="1"/>
      <c r="GY377" t="s">
        <v>405</v>
      </c>
      <c r="HC377" s="2"/>
      <c r="HD377" s="2"/>
      <c r="HE377" s="2">
        <v>26952</v>
      </c>
      <c r="HF377" s="2">
        <v>478</v>
      </c>
      <c r="HG377" s="2"/>
      <c r="HH377" s="2"/>
      <c r="HI377" s="2"/>
      <c r="HJ377" s="2"/>
      <c r="HK377" s="2">
        <v>18000</v>
      </c>
      <c r="HL377" s="2"/>
      <c r="HM377" s="2"/>
      <c r="HN377" s="2"/>
      <c r="HO377" s="2"/>
      <c r="HP377" s="2"/>
      <c r="HQ377" s="2">
        <v>188521</v>
      </c>
      <c r="HR377" s="2"/>
      <c r="HS377" s="2"/>
      <c r="HT377" s="2"/>
      <c r="HU377" s="3">
        <v>17</v>
      </c>
      <c r="HV377" s="3"/>
      <c r="HW377" s="3"/>
      <c r="HX377" s="3"/>
      <c r="HY377" s="3"/>
      <c r="HZ377" s="3"/>
      <c r="IA377" s="3"/>
      <c r="IB377" s="3"/>
      <c r="IC377" s="3"/>
      <c r="ID377" s="3"/>
      <c r="IE377" s="3"/>
      <c r="IF377" s="65">
        <v>4.25</v>
      </c>
      <c r="IG377" s="3">
        <v>29.58</v>
      </c>
      <c r="IH377" s="3">
        <v>40.379999999999995</v>
      </c>
      <c r="II377" s="35">
        <f t="shared" si="27"/>
        <v>29.58</v>
      </c>
      <c r="IJ377" s="3"/>
      <c r="IK377" s="3">
        <v>13</v>
      </c>
      <c r="IL377" s="3">
        <v>10.8</v>
      </c>
      <c r="IM377" s="5">
        <v>6284</v>
      </c>
      <c r="IN377" s="1" t="s">
        <v>411</v>
      </c>
      <c r="IO377" s="71">
        <v>6830</v>
      </c>
      <c r="IP377" s="5">
        <v>21499</v>
      </c>
      <c r="IQ377" s="5">
        <v>18910</v>
      </c>
      <c r="IR377" s="5">
        <v>5767</v>
      </c>
      <c r="IS377" s="5"/>
      <c r="IT377" s="5"/>
      <c r="IU377" s="5"/>
      <c r="IV377" s="5">
        <v>499</v>
      </c>
      <c r="IW377" s="5"/>
      <c r="IX377" s="5">
        <v>53505</v>
      </c>
      <c r="IY377" s="5"/>
      <c r="IZ377" s="5"/>
      <c r="JA377" s="5">
        <v>154</v>
      </c>
      <c r="JB377" s="5">
        <v>142</v>
      </c>
      <c r="JC377" s="5">
        <v>37</v>
      </c>
      <c r="JD377" s="5">
        <v>10</v>
      </c>
      <c r="JE377" s="5"/>
      <c r="JF377" s="5"/>
      <c r="JG377" s="5"/>
      <c r="JH377" s="5"/>
      <c r="JI377" s="5"/>
      <c r="JJ377" s="5"/>
      <c r="JK377" s="5"/>
      <c r="JL377" s="5"/>
      <c r="JM377" s="5"/>
      <c r="JN377" s="5"/>
      <c r="JO377" s="5"/>
      <c r="JP377" s="5"/>
      <c r="JQ377" s="5"/>
      <c r="JR377" s="5">
        <v>1620</v>
      </c>
      <c r="JS377" s="5"/>
      <c r="JT377" s="5"/>
      <c r="JU377" s="5">
        <v>54</v>
      </c>
      <c r="JV377" s="5"/>
      <c r="JW377" s="5"/>
      <c r="JX377" s="5"/>
      <c r="JY377" s="5"/>
      <c r="JZ377" s="5"/>
      <c r="KA377" s="5"/>
      <c r="KB377" s="5"/>
      <c r="KC377" s="5"/>
      <c r="KD377" s="5"/>
      <c r="KE377" s="5"/>
      <c r="KF377" s="5">
        <v>10</v>
      </c>
      <c r="KG377" s="5">
        <v>22</v>
      </c>
      <c r="KH377" s="5">
        <v>411</v>
      </c>
      <c r="KI377" s="5">
        <v>67</v>
      </c>
      <c r="KJ377" s="5">
        <v>56</v>
      </c>
      <c r="KK377" s="5">
        <v>56</v>
      </c>
      <c r="KL377" s="5">
        <v>6</v>
      </c>
      <c r="KM377" s="5"/>
      <c r="KN377" s="5"/>
      <c r="KO377" s="5"/>
      <c r="KP377" s="5"/>
      <c r="KQ377" s="5"/>
      <c r="KR377" s="5"/>
      <c r="KS377" s="5"/>
      <c r="KT377" s="5"/>
      <c r="KU377" s="5"/>
      <c r="KV377" s="5"/>
      <c r="KW377" s="5"/>
      <c r="KX377" s="5"/>
      <c r="KY377" s="5"/>
      <c r="KZ377" s="5"/>
      <c r="LA377" s="5"/>
      <c r="LB377" s="5"/>
      <c r="LC377" s="5"/>
      <c r="LD377" s="5"/>
      <c r="LE377" s="5"/>
      <c r="LF377" s="5"/>
      <c r="LG377" s="5"/>
      <c r="LH377" s="5"/>
      <c r="LI377" s="5"/>
      <c r="LJ377" s="5"/>
      <c r="LK377" s="5"/>
      <c r="LL377" s="5"/>
      <c r="LM377" s="5"/>
      <c r="LN377" s="5"/>
      <c r="LO377" s="5"/>
      <c r="LP377" s="5"/>
      <c r="LQ377" s="5"/>
      <c r="LR377" s="5"/>
      <c r="LS377" s="5"/>
      <c r="LT377" s="5"/>
      <c r="LU377" s="5"/>
      <c r="LV377" s="5"/>
      <c r="LW377" s="5"/>
      <c r="LX377" s="5"/>
      <c r="LY377" s="5"/>
      <c r="LZ377" s="5"/>
      <c r="MA377" s="5"/>
      <c r="MB377" s="5"/>
      <c r="MC377" s="5"/>
      <c r="MD377" s="5"/>
      <c r="ME377" s="5"/>
      <c r="MF377" s="5"/>
      <c r="MG377" s="5"/>
      <c r="MH377" s="5"/>
      <c r="MI377" s="5"/>
      <c r="MJ377" s="5"/>
      <c r="MK377" s="5"/>
      <c r="ML377" s="5"/>
      <c r="MM377" s="5"/>
      <c r="MN377" s="5"/>
      <c r="MO377" s="5">
        <v>6</v>
      </c>
      <c r="MP377" s="5"/>
      <c r="MQ377" s="5"/>
      <c r="MR377" s="5"/>
      <c r="MS377" s="22">
        <v>118846</v>
      </c>
      <c r="MT377" s="22"/>
      <c r="MU377" s="22"/>
      <c r="MV377" s="22"/>
      <c r="MW377" s="22"/>
      <c r="MX377" s="22"/>
      <c r="MY377" s="22"/>
      <c r="MZ377" s="22"/>
      <c r="NA377" s="22"/>
      <c r="NB377" s="22"/>
      <c r="NC377" s="22"/>
      <c r="ND377" s="22"/>
      <c r="NE377" s="22"/>
      <c r="NF377" s="22"/>
      <c r="NG377" s="22"/>
      <c r="NH377" s="22"/>
      <c r="NI377" s="22"/>
      <c r="NJ377" s="22"/>
      <c r="NK377" s="22"/>
      <c r="NX377" s="18">
        <f t="shared" si="31"/>
        <v>736.65904890692036</v>
      </c>
      <c r="NY377" t="str">
        <f t="shared" si="28"/>
        <v>Larger</v>
      </c>
      <c r="NZ377" t="str">
        <f t="shared" si="29"/>
        <v>Large</v>
      </c>
    </row>
    <row r="378" spans="1:390">
      <c r="A378" s="1" t="s">
        <v>472</v>
      </c>
      <c r="B378" s="1" t="s">
        <v>470</v>
      </c>
      <c r="C378" s="32" t="s">
        <v>471</v>
      </c>
      <c r="D378" s="1" t="s">
        <v>404</v>
      </c>
      <c r="E378" s="1">
        <v>20090</v>
      </c>
      <c r="F378" s="1" t="s">
        <v>855</v>
      </c>
      <c r="G378" s="5">
        <v>7408.2645714284554</v>
      </c>
      <c r="H378" s="71">
        <v>22500</v>
      </c>
      <c r="I378" s="73"/>
      <c r="J378" s="73">
        <v>65</v>
      </c>
      <c r="K378" s="73">
        <v>6</v>
      </c>
      <c r="L378" s="73"/>
      <c r="M378" s="73"/>
      <c r="N378" s="73"/>
      <c r="O378" s="73"/>
      <c r="P378" s="73"/>
      <c r="Q378" s="73"/>
      <c r="R378" s="73">
        <v>47</v>
      </c>
      <c r="S378" s="73"/>
      <c r="T378" s="73"/>
      <c r="U378" s="73">
        <v>24</v>
      </c>
      <c r="V378" s="73">
        <v>432</v>
      </c>
      <c r="W378" s="94">
        <v>0</v>
      </c>
      <c r="X378" s="94"/>
      <c r="Y378" s="94"/>
      <c r="Z378" s="94"/>
      <c r="AA378" s="94"/>
      <c r="AB378" s="94"/>
      <c r="AC378" s="95">
        <v>7809</v>
      </c>
      <c r="AD378" s="73"/>
      <c r="AE378" s="73"/>
      <c r="AF378" s="95">
        <v>5000</v>
      </c>
      <c r="AG378" s="95">
        <v>4875</v>
      </c>
      <c r="AH378" s="95"/>
      <c r="AI378" s="95"/>
      <c r="AJ378" s="95"/>
      <c r="AK378" s="95"/>
      <c r="AL378" s="95"/>
      <c r="AM378" s="95"/>
      <c r="AN378" s="73"/>
      <c r="AO378" s="96">
        <v>17684</v>
      </c>
      <c r="AP378" s="73"/>
      <c r="AQ378" s="73"/>
      <c r="AR378" s="73"/>
      <c r="AS378" s="73"/>
      <c r="AT378" s="73">
        <v>4000</v>
      </c>
      <c r="AU378" s="73"/>
      <c r="AV378" s="73"/>
      <c r="AW378" s="73"/>
      <c r="AX378" s="73"/>
      <c r="AY378" s="73"/>
      <c r="AZ378" s="73"/>
      <c r="BA378" s="73"/>
      <c r="BB378" s="73">
        <v>4000</v>
      </c>
      <c r="BC378" s="73">
        <v>8718</v>
      </c>
      <c r="BD378" s="73"/>
      <c r="BE378" s="73"/>
      <c r="BF378" s="73"/>
      <c r="BG378" s="73"/>
      <c r="BH378" s="73"/>
      <c r="BI378" s="73"/>
      <c r="BJ378" s="73"/>
      <c r="BK378" s="73"/>
      <c r="BL378" s="73"/>
      <c r="BM378" s="73"/>
      <c r="BN378" s="73"/>
      <c r="BO378" s="73">
        <v>8718</v>
      </c>
      <c r="BP378" s="73"/>
      <c r="BQ378" s="73"/>
      <c r="BR378" s="73"/>
      <c r="BS378" s="73"/>
      <c r="BT378" s="73"/>
      <c r="BU378" s="73"/>
      <c r="BV378" s="73"/>
      <c r="BW378" s="2"/>
      <c r="BX378" s="2"/>
      <c r="BY378" s="2"/>
      <c r="BZ378" s="2">
        <v>0</v>
      </c>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v>6763</v>
      </c>
      <c r="CZ378" s="2"/>
      <c r="DA378" s="2"/>
      <c r="DB378" s="2">
        <v>9119</v>
      </c>
      <c r="DC378" s="2"/>
      <c r="DD378" s="2"/>
      <c r="DE378" s="2"/>
      <c r="DF378" s="2">
        <v>36063</v>
      </c>
      <c r="DG378" s="2"/>
      <c r="DH378" s="2"/>
      <c r="DI378" s="2">
        <v>51945</v>
      </c>
      <c r="DJ378" s="2"/>
      <c r="DK378" s="2"/>
      <c r="DL378" s="2"/>
      <c r="DM378" s="2"/>
      <c r="DN378" s="2"/>
      <c r="DO378" s="2"/>
      <c r="DP378" s="2"/>
      <c r="DQ378" s="2"/>
      <c r="DR378" s="2"/>
      <c r="DS378" s="2"/>
      <c r="DT378" s="2"/>
      <c r="DU378" s="2"/>
      <c r="DV378" s="73"/>
      <c r="DW378" s="73"/>
      <c r="DX378" s="2"/>
      <c r="DY378" s="2"/>
      <c r="DZ378" s="2"/>
      <c r="EA378" s="2"/>
      <c r="EB378" s="2"/>
      <c r="EC378" s="2"/>
      <c r="ED378" s="2"/>
      <c r="EE378" s="2"/>
      <c r="EF378" s="2"/>
      <c r="EG378" s="2"/>
      <c r="EH378" s="2"/>
      <c r="EI378" s="73"/>
      <c r="EJ378" s="2"/>
      <c r="EK378" s="2"/>
      <c r="EL378" s="2"/>
      <c r="EM378" s="2">
        <v>900</v>
      </c>
      <c r="EN378" s="2"/>
      <c r="EO378" s="2"/>
      <c r="EP378" s="2"/>
      <c r="EQ378" s="2"/>
      <c r="ER378" s="2"/>
      <c r="ES378" s="2"/>
      <c r="ET378" s="2">
        <v>900</v>
      </c>
      <c r="EU378" s="3"/>
      <c r="EV378" s="3"/>
      <c r="EW378" s="3"/>
      <c r="EX378" s="3"/>
      <c r="EY378" s="3"/>
      <c r="EZ378" s="3"/>
      <c r="FA378" s="5"/>
      <c r="FB378" s="5"/>
      <c r="FC378" s="5"/>
      <c r="FD378" s="5"/>
      <c r="FE378" s="5"/>
      <c r="FF378" s="5"/>
      <c r="FG378" s="5"/>
      <c r="FH378" s="5"/>
      <c r="FI378" s="5"/>
      <c r="FJ378" s="5"/>
      <c r="FK378" s="5"/>
      <c r="FL378" s="5"/>
      <c r="FM378" s="5"/>
      <c r="FN378" s="5"/>
      <c r="FO378" s="5"/>
      <c r="FP378" s="5"/>
      <c r="FQ378" s="5"/>
      <c r="FR378" s="5"/>
      <c r="FS378" s="5"/>
      <c r="FT378" s="2"/>
      <c r="FU378" s="2"/>
      <c r="FV378" s="2"/>
      <c r="FW378" s="2"/>
      <c r="FX378" s="2"/>
      <c r="FY378" s="2"/>
      <c r="FZ378" s="2"/>
      <c r="GA378" s="2"/>
      <c r="GB378" s="2"/>
      <c r="GC378" s="2"/>
      <c r="GD378" s="2"/>
      <c r="GE378" s="2"/>
      <c r="GF378" s="2"/>
      <c r="GG378" s="2"/>
      <c r="GH378" s="2"/>
      <c r="GI378" s="2"/>
      <c r="GJ378" s="2"/>
      <c r="GK378" s="2"/>
      <c r="GL378" s="2"/>
      <c r="GM378" s="2"/>
      <c r="GN378" s="2"/>
      <c r="GO378" s="2">
        <v>0</v>
      </c>
      <c r="GP378" s="2">
        <v>26402</v>
      </c>
      <c r="GQ378" s="2">
        <v>56845</v>
      </c>
      <c r="GR378" s="2">
        <v>83247</v>
      </c>
      <c r="GS378" s="1" t="s">
        <v>420</v>
      </c>
      <c r="GT378" s="1"/>
      <c r="GU378" s="1"/>
      <c r="GV378" s="1" t="s">
        <v>768</v>
      </c>
      <c r="GW378" t="s">
        <v>410</v>
      </c>
      <c r="GX378" s="1"/>
      <c r="GY378" s="1"/>
      <c r="GZ378" s="1"/>
      <c r="HA378" s="1"/>
      <c r="HC378" s="2">
        <v>584</v>
      </c>
      <c r="HD378" s="2">
        <v>2535</v>
      </c>
      <c r="HE378" s="2">
        <v>16674</v>
      </c>
      <c r="HF378" s="2">
        <v>160</v>
      </c>
      <c r="HG378" s="2"/>
      <c r="HH378" s="2">
        <v>52246</v>
      </c>
      <c r="HI378" s="2"/>
      <c r="HJ378" s="2">
        <v>38</v>
      </c>
      <c r="HK378" s="2">
        <v>4052</v>
      </c>
      <c r="HL378" s="2">
        <v>781</v>
      </c>
      <c r="HM378" s="2"/>
      <c r="HN378" s="2"/>
      <c r="HO378" s="2">
        <v>507</v>
      </c>
      <c r="HP378" s="2">
        <v>507</v>
      </c>
      <c r="HQ378" s="2">
        <v>55000</v>
      </c>
      <c r="HR378" s="2">
        <v>38</v>
      </c>
      <c r="HS378" s="2"/>
      <c r="HT378" s="2"/>
      <c r="HU378" s="3">
        <v>5</v>
      </c>
      <c r="HV378" s="3"/>
      <c r="HW378" s="3"/>
      <c r="HX378" s="3"/>
      <c r="HY378" s="3"/>
      <c r="HZ378" s="3"/>
      <c r="IA378" s="3"/>
      <c r="IB378" s="3"/>
      <c r="IC378" s="3"/>
      <c r="ID378" s="3"/>
      <c r="IE378" s="3"/>
      <c r="IF378" s="65">
        <v>2.6</v>
      </c>
      <c r="IG378" s="3">
        <v>5.8</v>
      </c>
      <c r="IH378" s="3">
        <v>11.8</v>
      </c>
      <c r="II378" s="35">
        <f t="shared" si="27"/>
        <v>5.8</v>
      </c>
      <c r="IJ378" s="3"/>
      <c r="IK378" s="3">
        <v>6</v>
      </c>
      <c r="IL378" s="3">
        <v>6</v>
      </c>
      <c r="IM378" s="5">
        <v>12986</v>
      </c>
      <c r="IN378" s="1" t="s">
        <v>411</v>
      </c>
      <c r="IO378" s="71">
        <v>10679</v>
      </c>
      <c r="IP378" s="5">
        <v>17921</v>
      </c>
      <c r="IQ378" s="5">
        <v>12891</v>
      </c>
      <c r="IR378" s="5">
        <v>18492</v>
      </c>
      <c r="IS378" s="5"/>
      <c r="IT378" s="5"/>
      <c r="IU378" s="5"/>
      <c r="IV378" s="5">
        <v>0</v>
      </c>
      <c r="IW378" s="5"/>
      <c r="IX378" s="5">
        <v>59983</v>
      </c>
      <c r="IY378" s="5"/>
      <c r="IZ378" s="5"/>
      <c r="JA378" s="5">
        <v>4273</v>
      </c>
      <c r="JB378" s="5">
        <v>4273</v>
      </c>
      <c r="JC378" s="5">
        <v>3883</v>
      </c>
      <c r="JD378" s="5">
        <v>3883</v>
      </c>
      <c r="JE378" s="5"/>
      <c r="JF378" s="5"/>
      <c r="JG378" s="5"/>
      <c r="JH378" s="5"/>
      <c r="JI378" s="5"/>
      <c r="JJ378" s="5"/>
      <c r="JK378" s="5"/>
      <c r="JL378" s="5"/>
      <c r="JM378" s="5"/>
      <c r="JN378" s="5"/>
      <c r="JO378" s="5"/>
      <c r="JP378" s="5"/>
      <c r="JQ378" s="5"/>
      <c r="JR378" s="5">
        <v>2758</v>
      </c>
      <c r="JS378" s="5"/>
      <c r="JT378" s="5"/>
      <c r="JU378" s="5">
        <v>106</v>
      </c>
      <c r="JV378" s="5"/>
      <c r="JW378" s="5"/>
      <c r="JX378" s="5"/>
      <c r="JY378" s="5"/>
      <c r="JZ378" s="5"/>
      <c r="KA378" s="5"/>
      <c r="KB378" s="5"/>
      <c r="KC378" s="5"/>
      <c r="KD378" s="5"/>
      <c r="KE378" s="5"/>
      <c r="KF378" s="5">
        <v>1</v>
      </c>
      <c r="KG378" s="5">
        <v>12</v>
      </c>
      <c r="KH378" s="5">
        <v>416</v>
      </c>
      <c r="KI378" s="5">
        <v>56</v>
      </c>
      <c r="KJ378" s="5">
        <v>24</v>
      </c>
      <c r="KK378" s="5">
        <v>24</v>
      </c>
      <c r="KL378" s="5">
        <v>5</v>
      </c>
      <c r="KM378" s="5">
        <v>0</v>
      </c>
      <c r="KN378" s="5"/>
      <c r="KO378" s="5"/>
      <c r="KP378" s="5"/>
      <c r="KQ378" s="5"/>
      <c r="KR378" s="5"/>
      <c r="KS378" s="5"/>
      <c r="KT378" s="5"/>
      <c r="KU378" s="5"/>
      <c r="KV378" s="5"/>
      <c r="KW378" s="5"/>
      <c r="KX378" s="5"/>
      <c r="KY378" s="5"/>
      <c r="KZ378" s="5"/>
      <c r="LA378" s="5"/>
      <c r="LB378" s="5"/>
      <c r="LC378" s="5"/>
      <c r="LD378" s="5"/>
      <c r="LE378" s="5"/>
      <c r="LF378" s="5"/>
      <c r="LG378" s="5"/>
      <c r="LH378" s="5"/>
      <c r="LI378" s="5"/>
      <c r="LJ378" s="5"/>
      <c r="LK378" s="5"/>
      <c r="LL378" s="5"/>
      <c r="LM378" s="5"/>
      <c r="LN378" s="5"/>
      <c r="LO378" s="5"/>
      <c r="LP378" s="5"/>
      <c r="LQ378" s="5"/>
      <c r="LR378" s="5"/>
      <c r="LS378" s="5"/>
      <c r="LT378" s="5"/>
      <c r="LU378" s="5"/>
      <c r="LV378" s="5"/>
      <c r="LW378" s="5"/>
      <c r="LX378" s="5"/>
      <c r="LY378" s="5"/>
      <c r="LZ378" s="5"/>
      <c r="MA378" s="5"/>
      <c r="MB378" s="5"/>
      <c r="MC378" s="5"/>
      <c r="MD378" s="5"/>
      <c r="ME378" s="5"/>
      <c r="MF378" s="5"/>
      <c r="MG378" s="5"/>
      <c r="MH378" s="5"/>
      <c r="MI378" s="5"/>
      <c r="MJ378" s="5"/>
      <c r="MK378" s="5"/>
      <c r="ML378" s="5"/>
      <c r="MM378" s="5"/>
      <c r="MN378" s="5"/>
      <c r="MO378" s="5">
        <v>5</v>
      </c>
      <c r="MP378" s="5">
        <v>0</v>
      </c>
      <c r="MQ378" s="5"/>
      <c r="MR378" s="5"/>
      <c r="MS378" s="22">
        <v>325791</v>
      </c>
      <c r="MT378" s="22"/>
      <c r="MU378" s="22">
        <v>137</v>
      </c>
      <c r="MV378" s="22"/>
      <c r="MW378" s="22"/>
      <c r="MX378" s="22"/>
      <c r="MY378" s="22"/>
      <c r="MZ378" s="22"/>
      <c r="NA378" s="22"/>
      <c r="NB378" s="22"/>
      <c r="NC378" s="22"/>
      <c r="ND378" s="22"/>
      <c r="NE378" s="22"/>
      <c r="NF378" s="22"/>
      <c r="NG378" s="22"/>
      <c r="NH378" s="22"/>
      <c r="NI378" s="22"/>
      <c r="NJ378" s="22"/>
      <c r="NK378" s="22"/>
      <c r="NX378" s="18">
        <f t="shared" si="31"/>
        <v>1277.2869950738716</v>
      </c>
      <c r="NY378" t="str">
        <f t="shared" si="28"/>
        <v>Mid-range</v>
      </c>
      <c r="NZ378" t="str">
        <f t="shared" si="29"/>
        <v>Small</v>
      </c>
    </row>
    <row r="379" spans="1:390">
      <c r="A379" s="1" t="s">
        <v>460</v>
      </c>
      <c r="B379" s="1" t="s">
        <v>461</v>
      </c>
      <c r="C379" s="32" t="s">
        <v>462</v>
      </c>
      <c r="D379" s="1" t="s">
        <v>404</v>
      </c>
      <c r="E379" s="1">
        <v>20090</v>
      </c>
      <c r="F379" s="1" t="s">
        <v>855</v>
      </c>
      <c r="G379" s="5">
        <v>2279.7561904761974</v>
      </c>
      <c r="H379" s="71">
        <v>15678</v>
      </c>
      <c r="I379" s="73"/>
      <c r="J379" s="73">
        <v>80</v>
      </c>
      <c r="K379" s="73">
        <v>9</v>
      </c>
      <c r="L379" s="73"/>
      <c r="M379" s="73"/>
      <c r="N379" s="73"/>
      <c r="O379" s="73"/>
      <c r="P379" s="73"/>
      <c r="Q379" s="73"/>
      <c r="R379" s="73">
        <v>30</v>
      </c>
      <c r="S379" s="73"/>
      <c r="T379" s="73"/>
      <c r="U379" s="73">
        <v>40</v>
      </c>
      <c r="V379" s="73">
        <v>178</v>
      </c>
      <c r="W379" s="94" t="s">
        <v>791</v>
      </c>
      <c r="X379" s="94"/>
      <c r="Y379" s="94"/>
      <c r="Z379" s="94"/>
      <c r="AA379" s="94"/>
      <c r="AB379" s="94"/>
      <c r="AC379" s="95">
        <v>7978</v>
      </c>
      <c r="AD379" s="73"/>
      <c r="AE379" s="73"/>
      <c r="AF379" s="95"/>
      <c r="AG379" s="95"/>
      <c r="AH379" s="95"/>
      <c r="AI379" s="95"/>
      <c r="AJ379" s="95"/>
      <c r="AK379" s="95"/>
      <c r="AL379" s="95"/>
      <c r="AM379" s="95"/>
      <c r="AN379" s="73"/>
      <c r="AO379" s="96">
        <v>7978</v>
      </c>
      <c r="AP379" s="73"/>
      <c r="AQ379" s="73"/>
      <c r="AR379" s="73"/>
      <c r="AS379" s="73"/>
      <c r="AT379" s="73"/>
      <c r="AU379" s="73"/>
      <c r="AV379" s="73">
        <v>2500</v>
      </c>
      <c r="AW379" s="73"/>
      <c r="AX379" s="73"/>
      <c r="AY379" s="73"/>
      <c r="AZ379" s="73"/>
      <c r="BA379" s="73"/>
      <c r="BB379" s="73">
        <v>2500</v>
      </c>
      <c r="BC379" s="73">
        <v>903</v>
      </c>
      <c r="BD379" s="73"/>
      <c r="BE379" s="73"/>
      <c r="BF379" s="73"/>
      <c r="BG379" s="73"/>
      <c r="BH379" s="73"/>
      <c r="BI379" s="73"/>
      <c r="BJ379" s="73"/>
      <c r="BK379" s="73"/>
      <c r="BL379" s="73">
        <v>7984</v>
      </c>
      <c r="BM379" s="73"/>
      <c r="BN379" s="73"/>
      <c r="BO379" s="73">
        <v>8887</v>
      </c>
      <c r="BP379" s="73"/>
      <c r="BQ379" s="73"/>
      <c r="BR379" s="73"/>
      <c r="BS379" s="73"/>
      <c r="BT379" s="73"/>
      <c r="BU379" s="73"/>
      <c r="BV379" s="73"/>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v>10047</v>
      </c>
      <c r="DG379" s="2"/>
      <c r="DH379" s="2"/>
      <c r="DI379" s="2">
        <v>10047</v>
      </c>
      <c r="DJ379" s="2"/>
      <c r="DK379" s="2"/>
      <c r="DL379" s="2"/>
      <c r="DM379" s="2"/>
      <c r="DN379" s="2"/>
      <c r="DO379" s="2"/>
      <c r="DP379" s="2"/>
      <c r="DQ379" s="2"/>
      <c r="DR379" s="2"/>
      <c r="DS379" s="2"/>
      <c r="DT379" s="2"/>
      <c r="DU379" s="2"/>
      <c r="DV379" s="73"/>
      <c r="DW379" s="73"/>
      <c r="DX379" s="2"/>
      <c r="DY379" s="2"/>
      <c r="DZ379" s="2"/>
      <c r="EA379" s="2"/>
      <c r="EB379" s="2"/>
      <c r="EC379" s="2"/>
      <c r="ED379" s="2"/>
      <c r="EE379" s="2"/>
      <c r="EF379" s="2"/>
      <c r="EG379" s="2"/>
      <c r="EH379" s="2"/>
      <c r="EI379" s="73"/>
      <c r="EJ379" s="2">
        <v>1880</v>
      </c>
      <c r="EK379" s="2"/>
      <c r="EL379" s="2"/>
      <c r="EM379" s="2"/>
      <c r="EN379" s="2"/>
      <c r="EO379" s="2"/>
      <c r="EP379" s="2"/>
      <c r="EQ379" s="2">
        <v>5825</v>
      </c>
      <c r="ER379" s="2"/>
      <c r="ES379" s="2"/>
      <c r="ET379" s="2">
        <v>7705</v>
      </c>
      <c r="EU379" s="3"/>
      <c r="EV379" s="3"/>
      <c r="EW379" s="3"/>
      <c r="EX379" s="3"/>
      <c r="EY379" s="3"/>
      <c r="EZ379" s="3"/>
      <c r="FA379" s="5"/>
      <c r="FB379" s="5"/>
      <c r="FC379" s="5"/>
      <c r="FD379" s="5"/>
      <c r="FE379" s="5"/>
      <c r="FF379" s="5"/>
      <c r="FG379" s="5"/>
      <c r="FH379" s="5"/>
      <c r="FI379" s="5"/>
      <c r="FJ379" s="5"/>
      <c r="FK379" s="5"/>
      <c r="FL379" s="5"/>
      <c r="FM379" s="5"/>
      <c r="FN379" s="5"/>
      <c r="FO379" s="5"/>
      <c r="FP379" s="5"/>
      <c r="FQ379" s="5"/>
      <c r="FR379" s="5"/>
      <c r="FS379" s="5"/>
      <c r="FT379" s="2"/>
      <c r="FU379" s="2"/>
      <c r="FV379" s="2"/>
      <c r="FW379" s="2"/>
      <c r="FX379" s="2"/>
      <c r="FY379" s="2"/>
      <c r="FZ379" s="2"/>
      <c r="GA379" s="2"/>
      <c r="GB379" s="2"/>
      <c r="GC379" s="2"/>
      <c r="GD379" s="2"/>
      <c r="GE379" s="2">
        <v>13003</v>
      </c>
      <c r="GF379" s="2"/>
      <c r="GG379" s="2"/>
      <c r="GH379" s="2"/>
      <c r="GI379" s="2"/>
      <c r="GJ379" s="2">
        <v>8687</v>
      </c>
      <c r="GK379" s="2"/>
      <c r="GL379" s="2"/>
      <c r="GM379" s="2"/>
      <c r="GN379" s="2"/>
      <c r="GO379" s="2">
        <v>21690</v>
      </c>
      <c r="GP379" s="2">
        <v>16865</v>
      </c>
      <c r="GQ379" s="2">
        <v>20252</v>
      </c>
      <c r="GR379" s="2">
        <v>58807</v>
      </c>
      <c r="GS379" s="1" t="s">
        <v>395</v>
      </c>
      <c r="GT379" s="1" t="s">
        <v>785</v>
      </c>
      <c r="GU379" s="1"/>
      <c r="GV379" s="1" t="s">
        <v>768</v>
      </c>
      <c r="GW379" s="1"/>
      <c r="GX379" s="1"/>
      <c r="GY379" s="1"/>
      <c r="GZ379" s="1"/>
      <c r="HA379" s="1"/>
      <c r="HB379" t="s">
        <v>792</v>
      </c>
      <c r="HC379" s="2">
        <v>1182</v>
      </c>
      <c r="HD379" s="2">
        <v>3286</v>
      </c>
      <c r="HE379" s="2">
        <v>10224</v>
      </c>
      <c r="HF379" s="2">
        <v>141</v>
      </c>
      <c r="HG379" s="2"/>
      <c r="HH379" s="2">
        <v>36284</v>
      </c>
      <c r="HI379" s="2"/>
      <c r="HJ379" s="2">
        <v>539</v>
      </c>
      <c r="HK379" s="2">
        <v>0</v>
      </c>
      <c r="HL379" s="2">
        <v>1219</v>
      </c>
      <c r="HM379" s="2"/>
      <c r="HN379" s="2"/>
      <c r="HO379" s="2">
        <v>0</v>
      </c>
      <c r="HP379" s="2">
        <v>0</v>
      </c>
      <c r="HQ379" s="2">
        <v>21</v>
      </c>
      <c r="HR379" s="2">
        <v>8</v>
      </c>
      <c r="HS379" s="2"/>
      <c r="HT379" s="2"/>
      <c r="HU379" s="3">
        <v>1</v>
      </c>
      <c r="HV379" s="3"/>
      <c r="HW379" s="3"/>
      <c r="HX379" s="3"/>
      <c r="HY379" s="3"/>
      <c r="HZ379" s="3"/>
      <c r="IA379" s="3"/>
      <c r="IB379" s="3"/>
      <c r="IC379" s="3"/>
      <c r="ID379" s="3"/>
      <c r="IE379" s="3"/>
      <c r="IF379" s="66" t="s">
        <v>793</v>
      </c>
      <c r="IG379" s="3">
        <v>1</v>
      </c>
      <c r="IH379" s="3">
        <v>4.5</v>
      </c>
      <c r="II379" s="35">
        <f t="shared" si="27"/>
        <v>1</v>
      </c>
      <c r="IJ379" s="3"/>
      <c r="IK379" s="3">
        <v>4</v>
      </c>
      <c r="IL379" s="3">
        <v>3.5</v>
      </c>
      <c r="IM379" s="5">
        <v>6238</v>
      </c>
      <c r="IN379" s="1" t="s">
        <v>411</v>
      </c>
      <c r="IO379" s="71">
        <v>8070</v>
      </c>
      <c r="IP379" s="5">
        <v>1897</v>
      </c>
      <c r="IQ379" s="5"/>
      <c r="IR379" s="5">
        <v>4506</v>
      </c>
      <c r="IS379" s="5"/>
      <c r="IT379" s="5"/>
      <c r="IU379" s="5"/>
      <c r="IV379" s="5">
        <v>948</v>
      </c>
      <c r="IW379" s="5"/>
      <c r="IX379" s="5">
        <v>15421</v>
      </c>
      <c r="IY379" s="5"/>
      <c r="IZ379" s="5"/>
      <c r="JA379" s="5">
        <v>202</v>
      </c>
      <c r="JB379" s="5">
        <v>159</v>
      </c>
      <c r="JC379" s="5">
        <v>266</v>
      </c>
      <c r="JD379" s="5">
        <v>233</v>
      </c>
      <c r="JE379" s="5"/>
      <c r="JF379" s="5"/>
      <c r="JG379" s="5"/>
      <c r="JH379" s="5"/>
      <c r="JI379" s="5"/>
      <c r="JJ379" s="5"/>
      <c r="JK379" s="5"/>
      <c r="JL379" s="5"/>
      <c r="JM379" s="5"/>
      <c r="JN379" s="5"/>
      <c r="JO379" s="5"/>
      <c r="JP379" s="5"/>
      <c r="JQ379" s="5"/>
      <c r="JR379" s="5">
        <v>1117</v>
      </c>
      <c r="JS379" s="5"/>
      <c r="JT379" s="5"/>
      <c r="JU379" s="5">
        <v>59</v>
      </c>
      <c r="JV379" s="5"/>
      <c r="JW379" s="5"/>
      <c r="JX379" s="5"/>
      <c r="JY379" s="5"/>
      <c r="JZ379" s="5"/>
      <c r="KA379" s="5"/>
      <c r="KB379" s="5"/>
      <c r="KC379" s="5"/>
      <c r="KD379" s="5"/>
      <c r="KE379" s="5"/>
      <c r="KF379" s="5">
        <v>1</v>
      </c>
      <c r="KG379" s="5">
        <v>3</v>
      </c>
      <c r="KH379" s="5">
        <v>12</v>
      </c>
      <c r="KI379" s="5">
        <v>57.75</v>
      </c>
      <c r="KJ379" s="5">
        <v>40</v>
      </c>
      <c r="KK379" s="5">
        <v>40</v>
      </c>
      <c r="KL379" s="5">
        <v>0</v>
      </c>
      <c r="KM379" s="5">
        <v>0</v>
      </c>
      <c r="KN379" s="5"/>
      <c r="KO379" s="5"/>
      <c r="KP379" s="5"/>
      <c r="KQ379" s="5"/>
      <c r="KR379" s="5"/>
      <c r="KS379" s="5"/>
      <c r="KT379" s="5"/>
      <c r="KU379" s="5"/>
      <c r="KV379" s="5"/>
      <c r="KW379" s="5"/>
      <c r="KX379" s="5"/>
      <c r="KY379" s="5"/>
      <c r="KZ379" s="5"/>
      <c r="LA379" s="5"/>
      <c r="LB379" s="5"/>
      <c r="LC379" s="5"/>
      <c r="LD379" s="5"/>
      <c r="LE379" s="5"/>
      <c r="LF379" s="5"/>
      <c r="LG379" s="5"/>
      <c r="LH379" s="5"/>
      <c r="LI379" s="5"/>
      <c r="LJ379" s="5"/>
      <c r="LK379" s="5"/>
      <c r="LL379" s="5"/>
      <c r="LM379" s="5"/>
      <c r="LN379" s="5"/>
      <c r="LO379" s="5"/>
      <c r="LP379" s="5"/>
      <c r="LQ379" s="5"/>
      <c r="LR379" s="5"/>
      <c r="LS379" s="5"/>
      <c r="LT379" s="5"/>
      <c r="LU379" s="5"/>
      <c r="LV379" s="5"/>
      <c r="LW379" s="5"/>
      <c r="LX379" s="5"/>
      <c r="LY379" s="5"/>
      <c r="LZ379" s="5"/>
      <c r="MA379" s="5"/>
      <c r="MB379" s="5"/>
      <c r="MC379" s="5"/>
      <c r="MD379" s="5"/>
      <c r="ME379" s="5"/>
      <c r="MF379" s="5"/>
      <c r="MG379" s="5"/>
      <c r="MH379" s="5"/>
      <c r="MI379" s="5"/>
      <c r="MJ379" s="5"/>
      <c r="MK379" s="5"/>
      <c r="ML379" s="5"/>
      <c r="MM379" s="5"/>
      <c r="MN379" s="5"/>
      <c r="MO379" s="5">
        <v>0</v>
      </c>
      <c r="MP379" s="5">
        <v>0</v>
      </c>
      <c r="MQ379" s="5"/>
      <c r="MR379" s="5"/>
      <c r="MS379" s="22">
        <v>141273</v>
      </c>
      <c r="MT379" s="22"/>
      <c r="MU379" s="22">
        <v>34</v>
      </c>
      <c r="MV379" s="22"/>
      <c r="MW379" s="22"/>
      <c r="MX379" s="22"/>
      <c r="MY379" s="22"/>
      <c r="MZ379" s="22"/>
      <c r="NA379" s="22"/>
      <c r="NB379" s="22"/>
      <c r="NC379" s="22"/>
      <c r="ND379" s="22"/>
      <c r="NE379" s="22"/>
      <c r="NF379" s="22"/>
      <c r="NG379" s="22"/>
      <c r="NH379" s="22"/>
      <c r="NI379" s="22"/>
      <c r="NJ379" s="22"/>
      <c r="NK379" s="22"/>
      <c r="NX379" s="18">
        <f t="shared" si="31"/>
        <v>2279.7561904761974</v>
      </c>
      <c r="NY379" t="str">
        <f t="shared" si="28"/>
        <v>Smaller</v>
      </c>
      <c r="NZ379" t="str">
        <f t="shared" si="29"/>
        <v>Small</v>
      </c>
    </row>
    <row r="380" spans="1:390">
      <c r="A380" s="1" t="s">
        <v>495</v>
      </c>
      <c r="B380" s="1" t="s">
        <v>677</v>
      </c>
      <c r="C380" s="32" t="s">
        <v>678</v>
      </c>
      <c r="D380" s="1" t="s">
        <v>404</v>
      </c>
      <c r="E380" s="1">
        <v>20090</v>
      </c>
      <c r="F380" s="1" t="s">
        <v>855</v>
      </c>
      <c r="G380" s="5">
        <v>6495.9697142857258</v>
      </c>
      <c r="H380" s="71">
        <v>17330</v>
      </c>
      <c r="I380" s="73"/>
      <c r="J380" s="73">
        <v>27</v>
      </c>
      <c r="K380" s="73">
        <v>5</v>
      </c>
      <c r="L380" s="73"/>
      <c r="M380" s="73"/>
      <c r="N380" s="73"/>
      <c r="O380" s="73"/>
      <c r="P380" s="73"/>
      <c r="Q380" s="73"/>
      <c r="R380" s="73">
        <v>0</v>
      </c>
      <c r="S380" s="73"/>
      <c r="T380" s="73"/>
      <c r="U380" s="73">
        <v>30</v>
      </c>
      <c r="V380" s="73">
        <v>121</v>
      </c>
      <c r="W380" s="94" t="s">
        <v>771</v>
      </c>
      <c r="X380" s="94"/>
      <c r="Y380" s="94"/>
      <c r="Z380" s="94"/>
      <c r="AA380" s="94"/>
      <c r="AB380" s="94"/>
      <c r="AC380" s="95">
        <v>8894</v>
      </c>
      <c r="AD380" s="73"/>
      <c r="AE380" s="73"/>
      <c r="AF380" s="95">
        <v>0</v>
      </c>
      <c r="AG380" s="95">
        <v>15169</v>
      </c>
      <c r="AH380" s="95">
        <v>0</v>
      </c>
      <c r="AI380" s="95">
        <v>0</v>
      </c>
      <c r="AJ380" s="95"/>
      <c r="AK380" s="95"/>
      <c r="AL380" s="95">
        <v>0</v>
      </c>
      <c r="AM380" s="95">
        <v>0</v>
      </c>
      <c r="AN380" s="73"/>
      <c r="AO380" s="96">
        <v>24063</v>
      </c>
      <c r="AP380" s="73">
        <v>0</v>
      </c>
      <c r="AQ380" s="73"/>
      <c r="AR380" s="73"/>
      <c r="AS380" s="73">
        <v>0</v>
      </c>
      <c r="AT380" s="73"/>
      <c r="AU380" s="73">
        <v>0</v>
      </c>
      <c r="AV380" s="73"/>
      <c r="AW380" s="73"/>
      <c r="AX380" s="73"/>
      <c r="AY380" s="73">
        <v>0</v>
      </c>
      <c r="AZ380" s="73">
        <v>0</v>
      </c>
      <c r="BA380" s="73"/>
      <c r="BB380" s="73"/>
      <c r="BC380" s="73">
        <v>11000</v>
      </c>
      <c r="BD380" s="73"/>
      <c r="BE380" s="73"/>
      <c r="BF380" s="73">
        <v>0</v>
      </c>
      <c r="BG380" s="73"/>
      <c r="BH380" s="73"/>
      <c r="BI380" s="73"/>
      <c r="BJ380" s="73"/>
      <c r="BK380" s="73"/>
      <c r="BL380" s="73"/>
      <c r="BM380" s="73"/>
      <c r="BN380" s="73"/>
      <c r="BO380" s="73">
        <v>11000</v>
      </c>
      <c r="BP380" s="73">
        <v>0</v>
      </c>
      <c r="BQ380" s="73"/>
      <c r="BR380" s="73">
        <v>0</v>
      </c>
      <c r="BS380" s="73">
        <v>0</v>
      </c>
      <c r="BT380" s="73">
        <v>0</v>
      </c>
      <c r="BU380" s="73">
        <v>0</v>
      </c>
      <c r="BV380" s="73"/>
      <c r="BW380" s="2"/>
      <c r="BX380" s="2">
        <v>0</v>
      </c>
      <c r="BY380" s="2"/>
      <c r="BZ380" s="2">
        <v>0</v>
      </c>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v>0</v>
      </c>
      <c r="CZ380" s="2"/>
      <c r="DA380" s="2">
        <v>0</v>
      </c>
      <c r="DB380" s="2">
        <v>3791</v>
      </c>
      <c r="DC380" s="2"/>
      <c r="DD380" s="2"/>
      <c r="DE380" s="2"/>
      <c r="DF380" s="2">
        <v>30878</v>
      </c>
      <c r="DG380" s="2"/>
      <c r="DH380" s="2"/>
      <c r="DI380" s="2">
        <v>34669</v>
      </c>
      <c r="DJ380" s="2"/>
      <c r="DK380" s="2"/>
      <c r="DL380" s="2"/>
      <c r="DM380" s="2"/>
      <c r="DN380" s="2"/>
      <c r="DO380" s="2"/>
      <c r="DP380" s="2"/>
      <c r="DQ380" s="2"/>
      <c r="DR380" s="2"/>
      <c r="DS380" s="2"/>
      <c r="DT380" s="2"/>
      <c r="DU380" s="2"/>
      <c r="DV380" s="73"/>
      <c r="DW380" s="73"/>
      <c r="DX380" s="2"/>
      <c r="DY380" s="2"/>
      <c r="DZ380" s="2"/>
      <c r="EA380" s="2"/>
      <c r="EB380" s="2"/>
      <c r="EC380" s="2"/>
      <c r="ED380" s="2"/>
      <c r="EE380" s="2"/>
      <c r="EF380" s="2"/>
      <c r="EG380" s="2"/>
      <c r="EH380" s="2"/>
      <c r="EI380" s="73"/>
      <c r="EJ380" s="2">
        <v>1185</v>
      </c>
      <c r="EK380" s="2"/>
      <c r="EL380" s="2">
        <v>0</v>
      </c>
      <c r="EM380" s="2">
        <v>0</v>
      </c>
      <c r="EN380" s="2">
        <v>0</v>
      </c>
      <c r="EO380" s="2"/>
      <c r="EP380" s="2"/>
      <c r="EQ380" s="2">
        <v>0</v>
      </c>
      <c r="ER380" s="2">
        <v>0</v>
      </c>
      <c r="ES380" s="2"/>
      <c r="ET380" s="2">
        <v>1185</v>
      </c>
      <c r="EU380" s="3"/>
      <c r="EV380" s="3"/>
      <c r="EW380" s="3"/>
      <c r="EX380" s="3"/>
      <c r="EY380" s="3"/>
      <c r="EZ380" s="3"/>
      <c r="FA380" s="5"/>
      <c r="FB380" s="5"/>
      <c r="FC380" s="5"/>
      <c r="FD380" s="5"/>
      <c r="FE380" s="5"/>
      <c r="FF380" s="5"/>
      <c r="FG380" s="5"/>
      <c r="FH380" s="5"/>
      <c r="FI380" s="5"/>
      <c r="FJ380" s="5"/>
      <c r="FK380" s="5"/>
      <c r="FL380" s="5"/>
      <c r="FM380" s="5"/>
      <c r="FN380" s="5"/>
      <c r="FO380" s="5"/>
      <c r="FP380" s="5"/>
      <c r="FQ380" s="5"/>
      <c r="FR380" s="5"/>
      <c r="FS380" s="5"/>
      <c r="FT380" s="2"/>
      <c r="FU380" s="2"/>
      <c r="FV380" s="2"/>
      <c r="FW380" s="2"/>
      <c r="FX380" s="2"/>
      <c r="FY380" s="2"/>
      <c r="FZ380" s="2"/>
      <c r="GA380" s="2"/>
      <c r="GB380" s="2"/>
      <c r="GC380" s="2"/>
      <c r="GD380" s="2"/>
      <c r="GE380" s="2"/>
      <c r="GF380" s="2"/>
      <c r="GG380" s="2"/>
      <c r="GH380" s="2"/>
      <c r="GI380" s="2"/>
      <c r="GJ380" s="2"/>
      <c r="GK380" s="2"/>
      <c r="GL380" s="2"/>
      <c r="GM380" s="2"/>
      <c r="GN380" s="2"/>
      <c r="GO380" s="2">
        <v>0</v>
      </c>
      <c r="GP380" s="2">
        <v>35063</v>
      </c>
      <c r="GQ380" s="2"/>
      <c r="GR380" s="2"/>
      <c r="GS380" s="1" t="s">
        <v>395</v>
      </c>
      <c r="GT380" s="1"/>
      <c r="GU380" s="1"/>
      <c r="GV380" s="1" t="s">
        <v>768</v>
      </c>
      <c r="GW380" s="1"/>
      <c r="GX380" s="1"/>
      <c r="GY380" s="1"/>
      <c r="GZ380" s="1"/>
      <c r="HA380" s="1"/>
      <c r="HB380" t="s">
        <v>772</v>
      </c>
      <c r="HC380" s="2"/>
      <c r="HD380" s="2">
        <v>426</v>
      </c>
      <c r="HE380" s="2"/>
      <c r="HF380" s="2">
        <v>92</v>
      </c>
      <c r="HG380" s="2"/>
      <c r="HH380" s="2"/>
      <c r="HI380" s="2"/>
      <c r="HJ380" s="2">
        <v>28</v>
      </c>
      <c r="HK380" s="2"/>
      <c r="HL380" s="2">
        <v>679</v>
      </c>
      <c r="HM380" s="2"/>
      <c r="HN380" s="2"/>
      <c r="HO380" s="2"/>
      <c r="HP380" s="2"/>
      <c r="HQ380" s="2">
        <v>74</v>
      </c>
      <c r="HR380" s="2">
        <v>35</v>
      </c>
      <c r="HS380" s="2"/>
      <c r="HT380" s="2"/>
      <c r="HU380" s="3">
        <v>4</v>
      </c>
      <c r="HV380" s="3"/>
      <c r="HW380" s="3"/>
      <c r="HX380" s="3"/>
      <c r="HY380" s="3"/>
      <c r="HZ380" s="3"/>
      <c r="IA380" s="3"/>
      <c r="IB380" s="3"/>
      <c r="IC380" s="3"/>
      <c r="ID380" s="3"/>
      <c r="IE380" s="3"/>
      <c r="IF380" s="65">
        <v>0.375</v>
      </c>
      <c r="IG380" s="3">
        <v>4.43</v>
      </c>
      <c r="IH380" s="3">
        <v>7.43</v>
      </c>
      <c r="II380" s="35">
        <f t="shared" si="27"/>
        <v>4.43</v>
      </c>
      <c r="IJ380" s="3"/>
      <c r="IK380" s="3">
        <v>3</v>
      </c>
      <c r="IL380" s="3">
        <v>3</v>
      </c>
      <c r="IM380" s="5">
        <v>6085</v>
      </c>
      <c r="IN380" s="1" t="s">
        <v>411</v>
      </c>
      <c r="IO380" s="71">
        <v>9082</v>
      </c>
      <c r="IP380" s="5">
        <v>1681</v>
      </c>
      <c r="IQ380" s="5">
        <v>2755</v>
      </c>
      <c r="IR380" s="5">
        <v>149</v>
      </c>
      <c r="IS380" s="5"/>
      <c r="IT380" s="5"/>
      <c r="IU380" s="5"/>
      <c r="IV380" s="5"/>
      <c r="IW380" s="5"/>
      <c r="IX380" s="5">
        <v>13667</v>
      </c>
      <c r="IY380" s="5"/>
      <c r="IZ380" s="5"/>
      <c r="JA380" s="5">
        <v>21</v>
      </c>
      <c r="JB380" s="5">
        <v>21</v>
      </c>
      <c r="JC380" s="5">
        <v>54</v>
      </c>
      <c r="JD380" s="5">
        <v>54</v>
      </c>
      <c r="JE380" s="5"/>
      <c r="JF380" s="5"/>
      <c r="JG380" s="5"/>
      <c r="JH380" s="5"/>
      <c r="JI380" s="5"/>
      <c r="JJ380" s="5"/>
      <c r="JK380" s="5"/>
      <c r="JL380" s="5"/>
      <c r="JM380" s="5"/>
      <c r="JN380" s="5"/>
      <c r="JO380" s="5"/>
      <c r="JP380" s="5"/>
      <c r="JQ380" s="5"/>
      <c r="JR380" s="5">
        <v>2914</v>
      </c>
      <c r="JS380" s="5"/>
      <c r="JT380" s="5"/>
      <c r="JU380" s="5">
        <v>155</v>
      </c>
      <c r="JV380" s="5"/>
      <c r="JW380" s="5"/>
      <c r="JX380" s="5"/>
      <c r="JY380" s="5"/>
      <c r="JZ380" s="5"/>
      <c r="KA380" s="5"/>
      <c r="KB380" s="5"/>
      <c r="KC380" s="5"/>
      <c r="KD380" s="5"/>
      <c r="KE380" s="5"/>
      <c r="KF380" s="5">
        <v>1</v>
      </c>
      <c r="KG380" s="5">
        <v>2</v>
      </c>
      <c r="KH380" s="5"/>
      <c r="KI380" s="5">
        <v>57</v>
      </c>
      <c r="KJ380" s="5">
        <v>40</v>
      </c>
      <c r="KK380" s="5">
        <v>40</v>
      </c>
      <c r="KL380" s="5">
        <v>4</v>
      </c>
      <c r="KM380" s="5">
        <v>0</v>
      </c>
      <c r="KN380" s="5"/>
      <c r="KO380" s="5"/>
      <c r="KP380" s="5"/>
      <c r="KQ380" s="5"/>
      <c r="KR380" s="5"/>
      <c r="KS380" s="5"/>
      <c r="KT380" s="5"/>
      <c r="KU380" s="5"/>
      <c r="KV380" s="5"/>
      <c r="KW380" s="5"/>
      <c r="KX380" s="5"/>
      <c r="KY380" s="5"/>
      <c r="KZ380" s="5"/>
      <c r="LA380" s="5"/>
      <c r="LB380" s="5"/>
      <c r="LC380" s="5"/>
      <c r="LD380" s="5"/>
      <c r="LE380" s="5"/>
      <c r="LF380" s="5"/>
      <c r="LG380" s="5"/>
      <c r="LH380" s="5"/>
      <c r="LI380" s="5"/>
      <c r="LJ380" s="5"/>
      <c r="LK380" s="5"/>
      <c r="LL380" s="5"/>
      <c r="LM380" s="5"/>
      <c r="LN380" s="5"/>
      <c r="LO380" s="5"/>
      <c r="LP380" s="5"/>
      <c r="LQ380" s="5"/>
      <c r="LR380" s="5"/>
      <c r="LS380" s="5"/>
      <c r="LT380" s="5"/>
      <c r="LU380" s="5"/>
      <c r="LV380" s="5"/>
      <c r="LW380" s="5"/>
      <c r="LX380" s="5"/>
      <c r="LY380" s="5"/>
      <c r="LZ380" s="5"/>
      <c r="MA380" s="5"/>
      <c r="MB380" s="5"/>
      <c r="MC380" s="5"/>
      <c r="MD380" s="5"/>
      <c r="ME380" s="5"/>
      <c r="MF380" s="5"/>
      <c r="MG380" s="5"/>
      <c r="MH380" s="5"/>
      <c r="MI380" s="5"/>
      <c r="MJ380" s="5"/>
      <c r="MK380" s="5"/>
      <c r="ML380" s="5"/>
      <c r="MM380" s="5"/>
      <c r="MN380" s="5"/>
      <c r="MO380" s="5">
        <v>120</v>
      </c>
      <c r="MP380" s="5">
        <v>0</v>
      </c>
      <c r="MQ380" s="5"/>
      <c r="MR380" s="5"/>
      <c r="MS380" s="22"/>
      <c r="MT380" s="22"/>
      <c r="MU380" s="22">
        <v>0</v>
      </c>
      <c r="MV380" s="22"/>
      <c r="MW380" s="22"/>
      <c r="MX380" s="22"/>
      <c r="MY380" s="22"/>
      <c r="MZ380" s="22"/>
      <c r="NA380" s="22"/>
      <c r="NB380" s="22"/>
      <c r="NC380" s="22"/>
      <c r="ND380" s="22"/>
      <c r="NE380" s="22"/>
      <c r="NF380" s="22"/>
      <c r="NG380" s="22"/>
      <c r="NH380" s="22"/>
      <c r="NI380" s="22"/>
      <c r="NJ380" s="22"/>
      <c r="NK380" s="22"/>
      <c r="NX380" s="18">
        <f t="shared" si="31"/>
        <v>1466.358851983234</v>
      </c>
      <c r="NY380" t="str">
        <f t="shared" si="28"/>
        <v>Smaller</v>
      </c>
      <c r="NZ380" t="str">
        <f t="shared" si="29"/>
        <v>Small</v>
      </c>
    </row>
    <row r="381" spans="1:390">
      <c r="A381" s="1" t="s">
        <v>514</v>
      </c>
      <c r="B381" s="1" t="s">
        <v>515</v>
      </c>
      <c r="C381" s="32" t="s">
        <v>516</v>
      </c>
      <c r="D381" s="1" t="s">
        <v>404</v>
      </c>
      <c r="E381" s="1">
        <v>20090</v>
      </c>
      <c r="F381" s="1" t="s">
        <v>855</v>
      </c>
      <c r="G381" s="5">
        <v>2878.1617142857122</v>
      </c>
      <c r="H381" s="71">
        <v>14800</v>
      </c>
      <c r="I381" s="73"/>
      <c r="J381" s="73">
        <v>45</v>
      </c>
      <c r="K381" s="73">
        <v>2</v>
      </c>
      <c r="L381" s="73"/>
      <c r="M381" s="73"/>
      <c r="N381" s="73"/>
      <c r="O381" s="73"/>
      <c r="P381" s="73"/>
      <c r="Q381" s="73"/>
      <c r="R381" s="73">
        <v>0</v>
      </c>
      <c r="S381" s="73"/>
      <c r="T381" s="73"/>
      <c r="U381" s="73">
        <v>12</v>
      </c>
      <c r="V381" s="73">
        <v>211</v>
      </c>
      <c r="W381" s="94">
        <v>35</v>
      </c>
      <c r="X381" s="94"/>
      <c r="Y381" s="94"/>
      <c r="Z381" s="94"/>
      <c r="AA381" s="94"/>
      <c r="AB381" s="94"/>
      <c r="AC381" s="95">
        <v>8942</v>
      </c>
      <c r="AD381" s="73"/>
      <c r="AE381" s="73"/>
      <c r="AF381" s="95">
        <v>19461</v>
      </c>
      <c r="AG381" s="95"/>
      <c r="AH381" s="95"/>
      <c r="AI381" s="95"/>
      <c r="AJ381" s="95"/>
      <c r="AK381" s="95"/>
      <c r="AL381" s="95"/>
      <c r="AM381" s="95"/>
      <c r="AN381" s="73"/>
      <c r="AO381" s="96">
        <v>28403</v>
      </c>
      <c r="AP381" s="73"/>
      <c r="AQ381" s="73"/>
      <c r="AR381" s="73"/>
      <c r="AS381" s="73"/>
      <c r="AT381" s="73"/>
      <c r="AU381" s="73"/>
      <c r="AV381" s="73">
        <v>2480</v>
      </c>
      <c r="AW381" s="73"/>
      <c r="AX381" s="73"/>
      <c r="AY381" s="73"/>
      <c r="AZ381" s="73"/>
      <c r="BA381" s="73"/>
      <c r="BB381" s="73">
        <v>2480</v>
      </c>
      <c r="BC381" s="73">
        <v>3519</v>
      </c>
      <c r="BD381" s="73"/>
      <c r="BE381" s="73"/>
      <c r="BF381" s="73"/>
      <c r="BG381" s="73"/>
      <c r="BH381" s="73"/>
      <c r="BI381" s="73"/>
      <c r="BJ381" s="73"/>
      <c r="BK381" s="73"/>
      <c r="BL381" s="73"/>
      <c r="BM381" s="73"/>
      <c r="BN381" s="73"/>
      <c r="BO381" s="73">
        <v>3519</v>
      </c>
      <c r="BP381" s="73"/>
      <c r="BQ381" s="73"/>
      <c r="BR381" s="73"/>
      <c r="BS381" s="73"/>
      <c r="BT381" s="73"/>
      <c r="BU381" s="73"/>
      <c r="BV381" s="73"/>
      <c r="BW381" s="2"/>
      <c r="BX381" s="2"/>
      <c r="BY381" s="2"/>
      <c r="BZ381" s="2">
        <v>0</v>
      </c>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v>23454</v>
      </c>
      <c r="DG381" s="2"/>
      <c r="DH381" s="2"/>
      <c r="DI381" s="2">
        <v>23454</v>
      </c>
      <c r="DJ381" s="2"/>
      <c r="DK381" s="2"/>
      <c r="DL381" s="2"/>
      <c r="DM381" s="2"/>
      <c r="DN381" s="2"/>
      <c r="DO381" s="2"/>
      <c r="DP381" s="2"/>
      <c r="DQ381" s="2"/>
      <c r="DR381" s="2"/>
      <c r="DS381" s="2"/>
      <c r="DT381" s="2"/>
      <c r="DU381" s="2"/>
      <c r="DV381" s="73"/>
      <c r="DW381" s="73"/>
      <c r="DX381" s="2"/>
      <c r="DY381" s="2"/>
      <c r="DZ381" s="2"/>
      <c r="EA381" s="2"/>
      <c r="EB381" s="2"/>
      <c r="EC381" s="2"/>
      <c r="ED381" s="2"/>
      <c r="EE381" s="2"/>
      <c r="EF381" s="2"/>
      <c r="EG381" s="2"/>
      <c r="EH381" s="2"/>
      <c r="EI381" s="73"/>
      <c r="EJ381" s="2">
        <v>930</v>
      </c>
      <c r="EK381" s="2"/>
      <c r="EL381" s="2">
        <v>1496</v>
      </c>
      <c r="EM381" s="2"/>
      <c r="EN381" s="2"/>
      <c r="EO381" s="2"/>
      <c r="EP381" s="2"/>
      <c r="EQ381" s="2"/>
      <c r="ER381" s="2"/>
      <c r="ES381" s="2"/>
      <c r="ET381" s="2">
        <v>2426</v>
      </c>
      <c r="EU381" s="3"/>
      <c r="EV381" s="3"/>
      <c r="EW381" s="3"/>
      <c r="EX381" s="3"/>
      <c r="EY381" s="3"/>
      <c r="EZ381" s="3"/>
      <c r="FA381" s="5"/>
      <c r="FB381" s="5"/>
      <c r="FC381" s="5"/>
      <c r="FD381" s="5"/>
      <c r="FE381" s="5"/>
      <c r="FF381" s="5"/>
      <c r="FG381" s="5"/>
      <c r="FH381" s="5"/>
      <c r="FI381" s="5"/>
      <c r="FJ381" s="5"/>
      <c r="FK381" s="5"/>
      <c r="FL381" s="5"/>
      <c r="FM381" s="5"/>
      <c r="FN381" s="5"/>
      <c r="FO381" s="5"/>
      <c r="FP381" s="5"/>
      <c r="FQ381" s="5"/>
      <c r="FR381" s="5"/>
      <c r="FS381" s="5"/>
      <c r="FT381" s="2"/>
      <c r="FU381" s="2"/>
      <c r="FV381" s="2"/>
      <c r="FW381" s="2"/>
      <c r="FX381" s="2"/>
      <c r="FY381" s="2"/>
      <c r="FZ381" s="2"/>
      <c r="GA381" s="2"/>
      <c r="GB381" s="2"/>
      <c r="GC381" s="2"/>
      <c r="GD381" s="2"/>
      <c r="GE381" s="2"/>
      <c r="GF381" s="2"/>
      <c r="GG381" s="2"/>
      <c r="GH381" s="2"/>
      <c r="GI381" s="2"/>
      <c r="GJ381" s="2"/>
      <c r="GK381" s="2"/>
      <c r="GL381" s="2"/>
      <c r="GM381" s="2"/>
      <c r="GN381" s="2"/>
      <c r="GO381" s="2"/>
      <c r="GP381" s="2">
        <v>31922</v>
      </c>
      <c r="GQ381" s="2">
        <v>28360</v>
      </c>
      <c r="GR381" s="2">
        <v>60282</v>
      </c>
      <c r="GS381" s="1"/>
      <c r="GT381" s="1" t="s">
        <v>785</v>
      </c>
      <c r="GU381" s="1"/>
      <c r="GV381" s="1" t="s">
        <v>768</v>
      </c>
      <c r="GW381" s="1"/>
      <c r="GX381" s="1"/>
      <c r="GY381" s="1"/>
      <c r="GZ381" s="1"/>
      <c r="HA381" s="1"/>
      <c r="HB381" t="s">
        <v>800</v>
      </c>
      <c r="HC381" s="2">
        <v>1117</v>
      </c>
      <c r="HD381" s="2">
        <v>2067</v>
      </c>
      <c r="HE381" s="2">
        <v>17260</v>
      </c>
      <c r="HF381" s="2">
        <v>56</v>
      </c>
      <c r="HG381" s="2"/>
      <c r="HH381" s="2">
        <v>37317</v>
      </c>
      <c r="HI381" s="2"/>
      <c r="HJ381" s="2">
        <v>356</v>
      </c>
      <c r="HK381" s="2">
        <v>2685</v>
      </c>
      <c r="HL381" s="2">
        <v>1158</v>
      </c>
      <c r="HM381" s="2"/>
      <c r="HN381" s="2"/>
      <c r="HO381" s="2"/>
      <c r="HP381" s="2"/>
      <c r="HQ381" s="2">
        <v>0</v>
      </c>
      <c r="HR381" s="2">
        <v>369</v>
      </c>
      <c r="HS381" s="2"/>
      <c r="HT381" s="2"/>
      <c r="HU381" s="3">
        <v>1</v>
      </c>
      <c r="HV381" s="3"/>
      <c r="HW381" s="3"/>
      <c r="HX381" s="3"/>
      <c r="HY381" s="3"/>
      <c r="HZ381" s="3"/>
      <c r="IA381" s="3"/>
      <c r="IB381" s="3"/>
      <c r="IC381" s="3"/>
      <c r="ID381" s="3"/>
      <c r="IE381" s="3"/>
      <c r="IF381" s="65">
        <v>2</v>
      </c>
      <c r="IG381" s="3">
        <v>1</v>
      </c>
      <c r="IH381" s="3">
        <v>2.5</v>
      </c>
      <c r="II381" s="35">
        <f t="shared" si="27"/>
        <v>1</v>
      </c>
      <c r="IJ381" s="3"/>
      <c r="IK381" s="3">
        <v>2</v>
      </c>
      <c r="IL381" s="3">
        <v>1.5</v>
      </c>
      <c r="IM381" s="5">
        <v>105</v>
      </c>
      <c r="IN381" s="1" t="s">
        <v>411</v>
      </c>
      <c r="IO381" s="71">
        <v>4734</v>
      </c>
      <c r="IP381" s="5"/>
      <c r="IQ381" s="5"/>
      <c r="IR381" s="5">
        <v>2470</v>
      </c>
      <c r="IS381" s="5"/>
      <c r="IT381" s="5"/>
      <c r="IU381" s="5"/>
      <c r="IV381" s="5">
        <v>7128</v>
      </c>
      <c r="IW381" s="5"/>
      <c r="IX381" s="5">
        <v>14332</v>
      </c>
      <c r="IY381" s="5"/>
      <c r="IZ381" s="5"/>
      <c r="JA381" s="5"/>
      <c r="JB381" s="5"/>
      <c r="JC381" s="5"/>
      <c r="JD381" s="5"/>
      <c r="JE381" s="5"/>
      <c r="JF381" s="5"/>
      <c r="JG381" s="5"/>
      <c r="JH381" s="5"/>
      <c r="JI381" s="5"/>
      <c r="JJ381" s="5"/>
      <c r="JK381" s="5"/>
      <c r="JL381" s="5"/>
      <c r="JM381" s="5"/>
      <c r="JN381" s="5"/>
      <c r="JO381" s="5"/>
      <c r="JP381" s="5"/>
      <c r="JQ381" s="5"/>
      <c r="JR381" s="5">
        <v>520</v>
      </c>
      <c r="JS381" s="5"/>
      <c r="JT381" s="5"/>
      <c r="JU381" s="5">
        <v>23</v>
      </c>
      <c r="JV381" s="5"/>
      <c r="JW381" s="5"/>
      <c r="JX381" s="5"/>
      <c r="JY381" s="5"/>
      <c r="JZ381" s="5"/>
      <c r="KA381" s="5"/>
      <c r="KB381" s="5"/>
      <c r="KC381" s="5"/>
      <c r="KD381" s="5"/>
      <c r="KE381" s="5"/>
      <c r="KF381" s="5">
        <v>0</v>
      </c>
      <c r="KG381" s="5">
        <v>0</v>
      </c>
      <c r="KH381" s="5"/>
      <c r="KI381" s="5">
        <v>58</v>
      </c>
      <c r="KJ381" s="5">
        <v>44</v>
      </c>
      <c r="KK381" s="5">
        <v>44</v>
      </c>
      <c r="KL381" s="5"/>
      <c r="KM381" s="5"/>
      <c r="KN381" s="5"/>
      <c r="KO381" s="5"/>
      <c r="KP381" s="5"/>
      <c r="KQ381" s="5"/>
      <c r="KR381" s="5"/>
      <c r="KS381" s="5"/>
      <c r="KT381" s="5"/>
      <c r="KU381" s="5"/>
      <c r="KV381" s="5"/>
      <c r="KW381" s="5"/>
      <c r="KX381" s="5"/>
      <c r="KY381" s="5"/>
      <c r="KZ381" s="5"/>
      <c r="LA381" s="5"/>
      <c r="LB381" s="5"/>
      <c r="LC381" s="5"/>
      <c r="LD381" s="5"/>
      <c r="LE381" s="5"/>
      <c r="LF381" s="5"/>
      <c r="LG381" s="5"/>
      <c r="LH381" s="5"/>
      <c r="LI381" s="5"/>
      <c r="LJ381" s="5"/>
      <c r="LK381" s="5"/>
      <c r="LL381" s="5"/>
      <c r="LM381" s="5"/>
      <c r="LN381" s="5"/>
      <c r="LO381" s="5"/>
      <c r="LP381" s="5"/>
      <c r="LQ381" s="5"/>
      <c r="LR381" s="5"/>
      <c r="LS381" s="5"/>
      <c r="LT381" s="5"/>
      <c r="LU381" s="5"/>
      <c r="LV381" s="5"/>
      <c r="LW381" s="5"/>
      <c r="LX381" s="5"/>
      <c r="LY381" s="5"/>
      <c r="LZ381" s="5"/>
      <c r="MA381" s="5"/>
      <c r="MB381" s="5"/>
      <c r="MC381" s="5"/>
      <c r="MD381" s="5"/>
      <c r="ME381" s="5"/>
      <c r="MF381" s="5"/>
      <c r="MG381" s="5"/>
      <c r="MH381" s="5"/>
      <c r="MI381" s="5"/>
      <c r="MJ381" s="5"/>
      <c r="MK381" s="5"/>
      <c r="ML381" s="5"/>
      <c r="MM381" s="5"/>
      <c r="MN381" s="5"/>
      <c r="MO381" s="5"/>
      <c r="MP381" s="5"/>
      <c r="MQ381" s="5"/>
      <c r="MR381" s="5"/>
      <c r="MS381" s="22">
        <v>337526</v>
      </c>
      <c r="MT381" s="22"/>
      <c r="MU381" s="22"/>
      <c r="MV381" s="22"/>
      <c r="MW381" s="22"/>
      <c r="MX381" s="22"/>
      <c r="MY381" s="22"/>
      <c r="MZ381" s="22"/>
      <c r="NA381" s="22"/>
      <c r="NB381" s="22"/>
      <c r="NC381" s="22"/>
      <c r="ND381" s="22"/>
      <c r="NE381" s="22"/>
      <c r="NF381" s="22"/>
      <c r="NG381" s="22"/>
      <c r="NH381" s="22"/>
      <c r="NI381" s="22"/>
      <c r="NJ381" s="22"/>
      <c r="NK381" s="22"/>
      <c r="NX381" s="18">
        <f t="shared" si="31"/>
        <v>2878.1617142857122</v>
      </c>
      <c r="NY381" t="str">
        <f t="shared" si="28"/>
        <v>Smaller</v>
      </c>
      <c r="NZ381" t="str">
        <f t="shared" si="29"/>
        <v>Small</v>
      </c>
    </row>
    <row r="382" spans="1:390">
      <c r="A382" s="1" t="s">
        <v>548</v>
      </c>
      <c r="B382" s="1" t="s">
        <v>549</v>
      </c>
      <c r="C382" s="32" t="s">
        <v>550</v>
      </c>
      <c r="D382" s="31" t="s">
        <v>393</v>
      </c>
      <c r="E382" s="1">
        <v>20090</v>
      </c>
      <c r="F382" s="1" t="s">
        <v>855</v>
      </c>
      <c r="G382" s="5">
        <v>11887.004380952343</v>
      </c>
      <c r="H382" s="71">
        <v>27463</v>
      </c>
      <c r="I382" s="73"/>
      <c r="J382" s="73">
        <v>14</v>
      </c>
      <c r="K382" s="73">
        <v>10</v>
      </c>
      <c r="L382" s="73"/>
      <c r="M382" s="73"/>
      <c r="N382" s="73"/>
      <c r="O382" s="73"/>
      <c r="P382" s="73"/>
      <c r="Q382" s="73"/>
      <c r="R382" s="73">
        <v>57</v>
      </c>
      <c r="S382" s="73"/>
      <c r="T382" s="73"/>
      <c r="U382" s="73">
        <v>55</v>
      </c>
      <c r="V382" s="73">
        <v>397</v>
      </c>
      <c r="W382" s="94">
        <v>0</v>
      </c>
      <c r="X382" s="94"/>
      <c r="Y382" s="94"/>
      <c r="Z382" s="94"/>
      <c r="AA382" s="94"/>
      <c r="AB382" s="94"/>
      <c r="AC382" s="95">
        <v>9583</v>
      </c>
      <c r="AD382" s="73"/>
      <c r="AE382" s="73"/>
      <c r="AF382" s="95">
        <v>0</v>
      </c>
      <c r="AG382" s="95">
        <v>0</v>
      </c>
      <c r="AH382" s="95">
        <v>0</v>
      </c>
      <c r="AI382" s="95">
        <v>0</v>
      </c>
      <c r="AJ382" s="95"/>
      <c r="AK382" s="95"/>
      <c r="AL382" s="95">
        <v>0</v>
      </c>
      <c r="AM382" s="95">
        <v>13228</v>
      </c>
      <c r="AN382" s="73"/>
      <c r="AO382" s="96">
        <v>22811</v>
      </c>
      <c r="AP382" s="73">
        <v>0</v>
      </c>
      <c r="AQ382" s="73"/>
      <c r="AR382" s="73"/>
      <c r="AS382" s="73">
        <v>0</v>
      </c>
      <c r="AT382" s="73">
        <v>0</v>
      </c>
      <c r="AU382" s="73">
        <v>0</v>
      </c>
      <c r="AV382" s="73">
        <v>4100</v>
      </c>
      <c r="AW382" s="73"/>
      <c r="AX382" s="73"/>
      <c r="AY382" s="73">
        <v>0</v>
      </c>
      <c r="AZ382" s="73">
        <v>0</v>
      </c>
      <c r="BA382" s="73"/>
      <c r="BB382" s="73">
        <v>4100</v>
      </c>
      <c r="BC382" s="73">
        <v>4321</v>
      </c>
      <c r="BD382" s="73"/>
      <c r="BE382" s="73"/>
      <c r="BF382" s="73">
        <v>0</v>
      </c>
      <c r="BG382" s="73">
        <v>0</v>
      </c>
      <c r="BH382" s="73">
        <v>0</v>
      </c>
      <c r="BI382" s="73">
        <v>0</v>
      </c>
      <c r="BJ382" s="73"/>
      <c r="BK382" s="73"/>
      <c r="BL382" s="73">
        <v>0</v>
      </c>
      <c r="BM382" s="73">
        <v>0</v>
      </c>
      <c r="BN382" s="73"/>
      <c r="BO382" s="73">
        <v>4321</v>
      </c>
      <c r="BP382" s="73">
        <v>1962</v>
      </c>
      <c r="BQ382" s="73"/>
      <c r="BR382" s="73">
        <v>0</v>
      </c>
      <c r="BS382" s="73">
        <v>0</v>
      </c>
      <c r="BT382" s="73">
        <v>0</v>
      </c>
      <c r="BU382" s="73">
        <v>0</v>
      </c>
      <c r="BV382" s="73"/>
      <c r="BW382" s="2"/>
      <c r="BX382" s="2">
        <v>0</v>
      </c>
      <c r="BY382" s="2">
        <v>0</v>
      </c>
      <c r="BZ382" s="2">
        <v>1962</v>
      </c>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v>0</v>
      </c>
      <c r="CZ382" s="2"/>
      <c r="DA382" s="2">
        <v>0</v>
      </c>
      <c r="DB382" s="2">
        <v>0</v>
      </c>
      <c r="DC382" s="2">
        <v>0</v>
      </c>
      <c r="DD382" s="2"/>
      <c r="DE382" s="2"/>
      <c r="DF382" s="2">
        <v>26752</v>
      </c>
      <c r="DG382" s="2">
        <v>1537</v>
      </c>
      <c r="DH382" s="2">
        <v>9330</v>
      </c>
      <c r="DI382" s="2">
        <v>37619</v>
      </c>
      <c r="DJ382" s="2"/>
      <c r="DK382" s="2"/>
      <c r="DL382" s="2"/>
      <c r="DM382" s="2"/>
      <c r="DN382" s="2"/>
      <c r="DO382" s="2"/>
      <c r="DP382" s="2"/>
      <c r="DQ382" s="2"/>
      <c r="DR382" s="2"/>
      <c r="DS382" s="2"/>
      <c r="DT382" s="2"/>
      <c r="DU382" s="2"/>
      <c r="DV382" s="73"/>
      <c r="DW382" s="73"/>
      <c r="DX382" s="2"/>
      <c r="DY382" s="2"/>
      <c r="DZ382" s="2"/>
      <c r="EA382" s="2"/>
      <c r="EB382" s="2"/>
      <c r="EC382" s="2"/>
      <c r="ED382" s="2"/>
      <c r="EE382" s="2"/>
      <c r="EF382" s="2"/>
      <c r="EG382" s="2"/>
      <c r="EH382" s="2"/>
      <c r="EI382" s="73"/>
      <c r="EJ382" s="2">
        <v>0</v>
      </c>
      <c r="EK382" s="2"/>
      <c r="EL382" s="2">
        <v>0</v>
      </c>
      <c r="EM382" s="2">
        <v>0</v>
      </c>
      <c r="EN382" s="2">
        <v>0</v>
      </c>
      <c r="EO382" s="2"/>
      <c r="EP382" s="2"/>
      <c r="EQ382" s="2">
        <v>0</v>
      </c>
      <c r="ER382" s="2">
        <v>0</v>
      </c>
      <c r="ES382" s="2">
        <v>0</v>
      </c>
      <c r="ET382" s="2">
        <v>0</v>
      </c>
      <c r="EU382" s="3"/>
      <c r="EV382" s="3"/>
      <c r="EW382" s="3"/>
      <c r="EX382" s="3"/>
      <c r="EY382" s="3"/>
      <c r="EZ382" s="3"/>
      <c r="FA382" s="5"/>
      <c r="FB382" s="5"/>
      <c r="FC382" s="5"/>
      <c r="FD382" s="5"/>
      <c r="FE382" s="5"/>
      <c r="FF382" s="5"/>
      <c r="FG382" s="5"/>
      <c r="FH382" s="5"/>
      <c r="FI382" s="5"/>
      <c r="FJ382" s="5"/>
      <c r="FK382" s="5"/>
      <c r="FL382" s="5"/>
      <c r="FM382" s="5"/>
      <c r="FN382" s="5"/>
      <c r="FO382" s="5"/>
      <c r="FP382" s="5"/>
      <c r="FQ382" s="5"/>
      <c r="FR382" s="5"/>
      <c r="FS382" s="5"/>
      <c r="FT382" s="2"/>
      <c r="FU382" s="2"/>
      <c r="FV382" s="2"/>
      <c r="FW382" s="2"/>
      <c r="FX382" s="2"/>
      <c r="FY382" s="2"/>
      <c r="FZ382" s="2"/>
      <c r="GA382" s="2"/>
      <c r="GB382" s="2"/>
      <c r="GC382" s="2"/>
      <c r="GD382" s="2"/>
      <c r="GE382" s="2">
        <v>0</v>
      </c>
      <c r="GF382" s="2"/>
      <c r="GG382" s="2">
        <v>0</v>
      </c>
      <c r="GH382" s="2">
        <v>0</v>
      </c>
      <c r="GI382" s="2">
        <v>0</v>
      </c>
      <c r="GJ382" s="2">
        <v>0</v>
      </c>
      <c r="GK382" s="2"/>
      <c r="GL382" s="2"/>
      <c r="GM382" s="2">
        <v>0</v>
      </c>
      <c r="GN382" s="2">
        <v>0</v>
      </c>
      <c r="GO382" s="2">
        <v>0</v>
      </c>
      <c r="GP382" s="2">
        <v>29094</v>
      </c>
      <c r="GQ382" s="2">
        <v>41719</v>
      </c>
      <c r="GR382" s="2">
        <v>70813</v>
      </c>
      <c r="GS382" s="1" t="s">
        <v>420</v>
      </c>
      <c r="GT382" s="1"/>
      <c r="GU382" s="1" t="s">
        <v>613</v>
      </c>
      <c r="GV382" s="1" t="s">
        <v>766</v>
      </c>
      <c r="GW382" s="1"/>
      <c r="GX382" s="1"/>
      <c r="GY382" s="1"/>
      <c r="GZ382" s="1"/>
      <c r="HA382" s="1"/>
      <c r="HB382" t="s">
        <v>818</v>
      </c>
      <c r="HC382" s="2">
        <v>1379</v>
      </c>
      <c r="HD382" s="2">
        <v>0</v>
      </c>
      <c r="HE382" s="2">
        <v>5927</v>
      </c>
      <c r="HF382" s="2">
        <v>37</v>
      </c>
      <c r="HG382" s="2"/>
      <c r="HH382" s="2">
        <v>45447</v>
      </c>
      <c r="HI382" s="2"/>
      <c r="HJ382" s="2">
        <v>0</v>
      </c>
      <c r="HK382" s="2">
        <v>5927</v>
      </c>
      <c r="HL382" s="2">
        <v>1848</v>
      </c>
      <c r="HM382" s="2"/>
      <c r="HN382" s="2"/>
      <c r="HO382" s="2"/>
      <c r="HP382" s="2"/>
      <c r="HQ382" s="2">
        <v>38</v>
      </c>
      <c r="HR382" s="2">
        <v>0</v>
      </c>
      <c r="HS382" s="2"/>
      <c r="HT382" s="2"/>
      <c r="HU382" s="3">
        <v>12</v>
      </c>
      <c r="HV382" s="3"/>
      <c r="HW382" s="3"/>
      <c r="HX382" s="3"/>
      <c r="HY382" s="3"/>
      <c r="HZ382" s="3"/>
      <c r="IA382" s="3"/>
      <c r="IB382" s="3"/>
      <c r="IC382" s="3"/>
      <c r="ID382" s="3"/>
      <c r="IE382" s="3"/>
      <c r="IF382" s="65">
        <v>2.93</v>
      </c>
      <c r="IG382" s="3">
        <v>6.18</v>
      </c>
      <c r="IH382" s="3">
        <v>11.48</v>
      </c>
      <c r="II382" s="35">
        <f t="shared" si="27"/>
        <v>6.18</v>
      </c>
      <c r="IJ382" s="3"/>
      <c r="IK382" s="3">
        <v>4.8</v>
      </c>
      <c r="IL382" s="3">
        <v>5.3</v>
      </c>
      <c r="IM382" s="5">
        <v>9652</v>
      </c>
      <c r="IN382" s="1" t="s">
        <v>411</v>
      </c>
      <c r="IO382" s="71">
        <v>13990</v>
      </c>
      <c r="IP382" s="5">
        <v>56077</v>
      </c>
      <c r="IQ382" s="5">
        <v>2696</v>
      </c>
      <c r="IR382" s="5">
        <v>0</v>
      </c>
      <c r="IS382" s="5"/>
      <c r="IT382" s="5"/>
      <c r="IU382" s="5"/>
      <c r="IV382" s="5">
        <v>0</v>
      </c>
      <c r="IW382" s="5"/>
      <c r="IX382" s="5">
        <v>60163</v>
      </c>
      <c r="IY382" s="5"/>
      <c r="IZ382" s="5"/>
      <c r="JA382" s="5">
        <v>123</v>
      </c>
      <c r="JB382" s="5">
        <v>101</v>
      </c>
      <c r="JC382" s="5">
        <v>376</v>
      </c>
      <c r="JD382" s="5">
        <v>270</v>
      </c>
      <c r="JE382" s="5"/>
      <c r="JF382" s="5"/>
      <c r="JG382" s="5"/>
      <c r="JH382" s="5"/>
      <c r="JI382" s="5"/>
      <c r="JJ382" s="5"/>
      <c r="JK382" s="5"/>
      <c r="JL382" s="5"/>
      <c r="JM382" s="5"/>
      <c r="JN382" s="5"/>
      <c r="JO382" s="5"/>
      <c r="JP382" s="5"/>
      <c r="JQ382" s="5"/>
      <c r="JR382" s="5">
        <v>1125</v>
      </c>
      <c r="JS382" s="5"/>
      <c r="JT382" s="5"/>
      <c r="JU382" s="5">
        <v>53</v>
      </c>
      <c r="JV382" s="5"/>
      <c r="JW382" s="5"/>
      <c r="JX382" s="5"/>
      <c r="JY382" s="5"/>
      <c r="JZ382" s="5"/>
      <c r="KA382" s="5"/>
      <c r="KB382" s="5"/>
      <c r="KC382" s="5"/>
      <c r="KD382" s="5"/>
      <c r="KE382" s="5"/>
      <c r="KF382" s="5">
        <v>5</v>
      </c>
      <c r="KG382" s="5">
        <v>14</v>
      </c>
      <c r="KH382" s="5">
        <v>313</v>
      </c>
      <c r="KI382" s="5">
        <v>65.5</v>
      </c>
      <c r="KJ382" s="5">
        <v>47</v>
      </c>
      <c r="KK382" s="5">
        <v>47</v>
      </c>
      <c r="KL382" s="5">
        <v>8</v>
      </c>
      <c r="KM382" s="5">
        <v>0</v>
      </c>
      <c r="KN382" s="5"/>
      <c r="KO382" s="5"/>
      <c r="KP382" s="5"/>
      <c r="KQ382" s="5"/>
      <c r="KR382" s="5"/>
      <c r="KS382" s="5"/>
      <c r="KT382" s="5"/>
      <c r="KU382" s="5"/>
      <c r="KV382" s="5"/>
      <c r="KW382" s="5"/>
      <c r="KX382" s="5"/>
      <c r="KY382" s="5"/>
      <c r="KZ382" s="5"/>
      <c r="LA382" s="5"/>
      <c r="LB382" s="5"/>
      <c r="LC382" s="5"/>
      <c r="LD382" s="5"/>
      <c r="LE382" s="5"/>
      <c r="LF382" s="5"/>
      <c r="LG382" s="5"/>
      <c r="LH382" s="5"/>
      <c r="LI382" s="5"/>
      <c r="LJ382" s="5"/>
      <c r="LK382" s="5"/>
      <c r="LL382" s="5"/>
      <c r="LM382" s="5"/>
      <c r="LN382" s="5"/>
      <c r="LO382" s="5"/>
      <c r="LP382" s="5"/>
      <c r="LQ382" s="5"/>
      <c r="LR382" s="5"/>
      <c r="LS382" s="5"/>
      <c r="LT382" s="5"/>
      <c r="LU382" s="5"/>
      <c r="LV382" s="5"/>
      <c r="LW382" s="5"/>
      <c r="LX382" s="5"/>
      <c r="LY382" s="5"/>
      <c r="LZ382" s="5"/>
      <c r="MA382" s="5"/>
      <c r="MB382" s="5"/>
      <c r="MC382" s="5"/>
      <c r="MD382" s="5"/>
      <c r="ME382" s="5"/>
      <c r="MF382" s="5"/>
      <c r="MG382" s="5"/>
      <c r="MH382" s="5"/>
      <c r="MI382" s="5"/>
      <c r="MJ382" s="5"/>
      <c r="MK382" s="5"/>
      <c r="ML382" s="5"/>
      <c r="MM382" s="5"/>
      <c r="MN382" s="5"/>
      <c r="MO382" s="5">
        <v>8</v>
      </c>
      <c r="MP382" s="5">
        <v>0</v>
      </c>
      <c r="MQ382" s="5"/>
      <c r="MR382" s="5"/>
      <c r="MS382" s="22">
        <v>326198</v>
      </c>
      <c r="MT382" s="22"/>
      <c r="MU382" s="22">
        <v>15</v>
      </c>
      <c r="MV382" s="22"/>
      <c r="MW382" s="22"/>
      <c r="MX382" s="22"/>
      <c r="MY382" s="22"/>
      <c r="MZ382" s="22"/>
      <c r="NA382" s="22"/>
      <c r="NB382" s="22"/>
      <c r="NC382" s="22"/>
      <c r="ND382" s="22"/>
      <c r="NE382" s="22"/>
      <c r="NF382" s="22"/>
      <c r="NG382" s="22"/>
      <c r="NH382" s="22"/>
      <c r="NI382" s="22"/>
      <c r="NJ382" s="22"/>
      <c r="NK382" s="22"/>
      <c r="NX382" s="18">
        <f t="shared" si="31"/>
        <v>1923.463492063486</v>
      </c>
      <c r="NY382" t="str">
        <f t="shared" si="28"/>
        <v>Mid-range</v>
      </c>
      <c r="NZ382" t="str">
        <f t="shared" si="29"/>
        <v>Medium</v>
      </c>
    </row>
    <row r="383" spans="1:390">
      <c r="A383" s="1" t="s">
        <v>683</v>
      </c>
      <c r="B383" s="1" t="s">
        <v>684</v>
      </c>
      <c r="C383" s="32" t="s">
        <v>685</v>
      </c>
      <c r="D383" s="31" t="s">
        <v>393</v>
      </c>
      <c r="E383" s="1">
        <v>20090</v>
      </c>
      <c r="F383" s="1" t="s">
        <v>855</v>
      </c>
      <c r="G383" s="5">
        <v>1905.6255238095239</v>
      </c>
      <c r="H383" s="71">
        <v>15000</v>
      </c>
      <c r="I383" s="73"/>
      <c r="J383" s="73">
        <v>29</v>
      </c>
      <c r="K383" s="73">
        <v>7</v>
      </c>
      <c r="L383" s="73"/>
      <c r="M383" s="73"/>
      <c r="N383" s="73"/>
      <c r="O383" s="73"/>
      <c r="P383" s="73"/>
      <c r="Q383" s="73"/>
      <c r="R383" s="73"/>
      <c r="S383" s="73"/>
      <c r="T383" s="73"/>
      <c r="U383" s="73">
        <v>141</v>
      </c>
      <c r="V383" s="73">
        <v>141</v>
      </c>
      <c r="W383" s="94"/>
      <c r="X383" s="94"/>
      <c r="Y383" s="94"/>
      <c r="Z383" s="94"/>
      <c r="AA383" s="94"/>
      <c r="AB383" s="94"/>
      <c r="AC383" s="95">
        <v>10000</v>
      </c>
      <c r="AD383" s="73"/>
      <c r="AE383" s="73"/>
      <c r="AF383" s="95"/>
      <c r="AG383" s="95">
        <v>5000</v>
      </c>
      <c r="AH383" s="95"/>
      <c r="AI383" s="95"/>
      <c r="AJ383" s="95"/>
      <c r="AK383" s="95"/>
      <c r="AL383" s="95"/>
      <c r="AM383" s="95"/>
      <c r="AN383" s="73"/>
      <c r="AO383" s="96">
        <v>15000</v>
      </c>
      <c r="AP383" s="73">
        <v>0</v>
      </c>
      <c r="AQ383" s="73"/>
      <c r="AR383" s="73"/>
      <c r="AS383" s="73"/>
      <c r="AT383" s="73"/>
      <c r="AU383" s="73"/>
      <c r="AV383" s="73"/>
      <c r="AW383" s="73"/>
      <c r="AX383" s="73"/>
      <c r="AY383" s="73"/>
      <c r="AZ383" s="73"/>
      <c r="BA383" s="73"/>
      <c r="BB383" s="73"/>
      <c r="BC383" s="73">
        <v>10000</v>
      </c>
      <c r="BD383" s="73"/>
      <c r="BE383" s="73"/>
      <c r="BF383" s="73"/>
      <c r="BG383" s="73"/>
      <c r="BH383" s="73"/>
      <c r="BI383" s="73"/>
      <c r="BJ383" s="73"/>
      <c r="BK383" s="73"/>
      <c r="BL383" s="73"/>
      <c r="BM383" s="73"/>
      <c r="BN383" s="73"/>
      <c r="BO383" s="73">
        <v>10000</v>
      </c>
      <c r="BP383" s="73">
        <v>0</v>
      </c>
      <c r="BQ383" s="73"/>
      <c r="BR383" s="73"/>
      <c r="BS383" s="73"/>
      <c r="BT383" s="73"/>
      <c r="BU383" s="73"/>
      <c r="BV383" s="73"/>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v>36063</v>
      </c>
      <c r="DG383" s="2"/>
      <c r="DH383" s="2">
        <v>8063</v>
      </c>
      <c r="DI383" s="2">
        <v>44126</v>
      </c>
      <c r="DJ383" s="2"/>
      <c r="DK383" s="2"/>
      <c r="DL383" s="2"/>
      <c r="DM383" s="2"/>
      <c r="DN383" s="2"/>
      <c r="DO383" s="2"/>
      <c r="DP383" s="2"/>
      <c r="DQ383" s="2"/>
      <c r="DR383" s="2"/>
      <c r="DS383" s="2"/>
      <c r="DT383" s="2"/>
      <c r="DU383" s="2"/>
      <c r="DV383" s="73"/>
      <c r="DW383" s="73"/>
      <c r="DX383" s="2"/>
      <c r="DY383" s="2"/>
      <c r="DZ383" s="2"/>
      <c r="EA383" s="2"/>
      <c r="EB383" s="2"/>
      <c r="EC383" s="2"/>
      <c r="ED383" s="2"/>
      <c r="EE383" s="2"/>
      <c r="EF383" s="2"/>
      <c r="EG383" s="2"/>
      <c r="EH383" s="2"/>
      <c r="EI383" s="73"/>
      <c r="EJ383" s="2"/>
      <c r="EK383" s="2"/>
      <c r="EL383" s="2"/>
      <c r="EM383" s="2">
        <v>2000</v>
      </c>
      <c r="EN383" s="2"/>
      <c r="EO383" s="2"/>
      <c r="EP383" s="2"/>
      <c r="EQ383" s="2"/>
      <c r="ER383" s="2"/>
      <c r="ES383" s="2"/>
      <c r="ET383" s="2">
        <v>2000</v>
      </c>
      <c r="EU383" s="3"/>
      <c r="EV383" s="3"/>
      <c r="EW383" s="3"/>
      <c r="EX383" s="3"/>
      <c r="EY383" s="3"/>
      <c r="EZ383" s="3"/>
      <c r="FA383" s="5"/>
      <c r="FB383" s="5"/>
      <c r="FC383" s="5"/>
      <c r="FD383" s="5"/>
      <c r="FE383" s="5"/>
      <c r="FF383" s="5"/>
      <c r="FG383" s="5"/>
      <c r="FH383" s="5"/>
      <c r="FI383" s="5"/>
      <c r="FJ383" s="5"/>
      <c r="FK383" s="5"/>
      <c r="FL383" s="5"/>
      <c r="FM383" s="5"/>
      <c r="FN383" s="5"/>
      <c r="FO383" s="5"/>
      <c r="FP383" s="5"/>
      <c r="FQ383" s="5"/>
      <c r="FR383" s="5"/>
      <c r="FS383" s="5"/>
      <c r="FT383" s="2"/>
      <c r="FU383" s="2"/>
      <c r="FV383" s="2"/>
      <c r="FW383" s="2"/>
      <c r="FX383" s="2"/>
      <c r="FY383" s="2"/>
      <c r="FZ383" s="2"/>
      <c r="GA383" s="2"/>
      <c r="GB383" s="2"/>
      <c r="GC383" s="2"/>
      <c r="GD383" s="2"/>
      <c r="GE383" s="2"/>
      <c r="GF383" s="2"/>
      <c r="GG383" s="2"/>
      <c r="GH383" s="2"/>
      <c r="GI383" s="2"/>
      <c r="GJ383" s="2"/>
      <c r="GK383" s="2"/>
      <c r="GL383" s="2"/>
      <c r="GM383" s="2"/>
      <c r="GN383" s="2"/>
      <c r="GO383" s="2"/>
      <c r="GP383" s="2">
        <v>25000</v>
      </c>
      <c r="GQ383" s="2">
        <v>46126</v>
      </c>
      <c r="GR383" s="2">
        <v>71126</v>
      </c>
      <c r="GS383" s="1" t="s">
        <v>395</v>
      </c>
      <c r="GT383" s="1"/>
      <c r="GU383" s="1"/>
      <c r="GV383" s="1" t="s">
        <v>768</v>
      </c>
      <c r="GW383" t="s">
        <v>410</v>
      </c>
      <c r="GX383" s="1"/>
      <c r="HC383" s="2">
        <v>1140</v>
      </c>
      <c r="HD383" s="2">
        <v>1684</v>
      </c>
      <c r="HE383" s="2">
        <v>0</v>
      </c>
      <c r="HF383" s="2">
        <v>58</v>
      </c>
      <c r="HG383" s="2"/>
      <c r="HH383" s="2">
        <v>37145</v>
      </c>
      <c r="HI383" s="2"/>
      <c r="HJ383" s="2">
        <v>95</v>
      </c>
      <c r="HK383" s="2">
        <v>0</v>
      </c>
      <c r="HL383" s="2">
        <v>1140</v>
      </c>
      <c r="HM383" s="2"/>
      <c r="HN383" s="2"/>
      <c r="HO383" s="2"/>
      <c r="HP383" s="2"/>
      <c r="HQ383" s="2">
        <v>0</v>
      </c>
      <c r="HR383" s="2">
        <v>95</v>
      </c>
      <c r="HS383" s="2"/>
      <c r="HT383" s="2"/>
      <c r="HU383" s="3">
        <v>2</v>
      </c>
      <c r="HV383" s="3"/>
      <c r="HW383" s="3"/>
      <c r="HX383" s="3"/>
      <c r="HY383" s="3"/>
      <c r="HZ383" s="3"/>
      <c r="IA383" s="3"/>
      <c r="IB383" s="3"/>
      <c r="IC383" s="3"/>
      <c r="ID383" s="3"/>
      <c r="IE383" s="3"/>
      <c r="IF383" s="65">
        <v>0.4</v>
      </c>
      <c r="IG383" s="3">
        <v>1.5</v>
      </c>
      <c r="IH383" s="3">
        <v>5.0999999999999996</v>
      </c>
      <c r="II383" s="35">
        <f t="shared" si="27"/>
        <v>1.5</v>
      </c>
      <c r="IJ383" s="3"/>
      <c r="IK383" s="3">
        <v>4</v>
      </c>
      <c r="IL383" s="3">
        <v>3.6</v>
      </c>
      <c r="IM383" s="5"/>
      <c r="IN383" s="1"/>
      <c r="IO383" s="71">
        <v>8715</v>
      </c>
      <c r="IP383" s="5">
        <v>3827</v>
      </c>
      <c r="IQ383" s="5"/>
      <c r="IR383" s="5">
        <v>739</v>
      </c>
      <c r="IS383" s="5"/>
      <c r="IT383" s="5"/>
      <c r="IU383" s="5"/>
      <c r="IV383" s="5">
        <v>3905</v>
      </c>
      <c r="IW383" s="5"/>
      <c r="IX383" s="5">
        <v>17186</v>
      </c>
      <c r="IY383" s="5"/>
      <c r="IZ383" s="5"/>
      <c r="JA383" s="5">
        <v>39</v>
      </c>
      <c r="JB383" s="5">
        <v>39</v>
      </c>
      <c r="JC383" s="5">
        <v>0</v>
      </c>
      <c r="JD383" s="5">
        <v>0</v>
      </c>
      <c r="JE383" s="5"/>
      <c r="JF383" s="5"/>
      <c r="JG383" s="5"/>
      <c r="JH383" s="5"/>
      <c r="JI383" s="5"/>
      <c r="JJ383" s="5"/>
      <c r="JK383" s="5"/>
      <c r="JL383" s="5"/>
      <c r="JM383" s="5"/>
      <c r="JN383" s="5"/>
      <c r="JO383" s="5"/>
      <c r="JP383" s="5"/>
      <c r="JQ383" s="5"/>
      <c r="JR383" s="5"/>
      <c r="JS383" s="5"/>
      <c r="JT383" s="5"/>
      <c r="JU383" s="5">
        <v>49</v>
      </c>
      <c r="JV383" s="5"/>
      <c r="JW383" s="5"/>
      <c r="JX383" s="5"/>
      <c r="JY383" s="5"/>
      <c r="JZ383" s="5"/>
      <c r="KA383" s="5"/>
      <c r="KB383" s="5"/>
      <c r="KC383" s="5"/>
      <c r="KD383" s="5"/>
      <c r="KE383" s="5"/>
      <c r="KF383" s="5">
        <v>0</v>
      </c>
      <c r="KG383" s="5">
        <v>0</v>
      </c>
      <c r="KH383" s="5">
        <v>0</v>
      </c>
      <c r="KI383" s="5">
        <v>63</v>
      </c>
      <c r="KJ383" s="5">
        <v>42.5</v>
      </c>
      <c r="KK383" s="5">
        <v>10</v>
      </c>
      <c r="KL383" s="5">
        <v>6</v>
      </c>
      <c r="KM383" s="5">
        <v>0</v>
      </c>
      <c r="KN383" s="5"/>
      <c r="KO383" s="5"/>
      <c r="KP383" s="5"/>
      <c r="KQ383" s="5"/>
      <c r="KR383" s="5"/>
      <c r="KS383" s="5"/>
      <c r="KT383" s="5"/>
      <c r="KU383" s="5"/>
      <c r="KV383" s="5"/>
      <c r="KW383" s="5"/>
      <c r="KX383" s="5"/>
      <c r="KY383" s="5"/>
      <c r="KZ383" s="5"/>
      <c r="LA383" s="5"/>
      <c r="LB383" s="5"/>
      <c r="LC383" s="5"/>
      <c r="LD383" s="5"/>
      <c r="LE383" s="5"/>
      <c r="LF383" s="5"/>
      <c r="LG383" s="5"/>
      <c r="LH383" s="5"/>
      <c r="LI383" s="5"/>
      <c r="LJ383" s="5"/>
      <c r="LK383" s="5"/>
      <c r="LL383" s="5"/>
      <c r="LM383" s="5"/>
      <c r="LN383" s="5"/>
      <c r="LO383" s="5"/>
      <c r="LP383" s="5"/>
      <c r="LQ383" s="5"/>
      <c r="LR383" s="5"/>
      <c r="LS383" s="5"/>
      <c r="LT383" s="5"/>
      <c r="LU383" s="5"/>
      <c r="LV383" s="5"/>
      <c r="LW383" s="5"/>
      <c r="LX383" s="5"/>
      <c r="LY383" s="5"/>
      <c r="LZ383" s="5"/>
      <c r="MA383" s="5"/>
      <c r="MB383" s="5"/>
      <c r="MC383" s="5"/>
      <c r="MD383" s="5"/>
      <c r="ME383" s="5"/>
      <c r="MF383" s="5"/>
      <c r="MG383" s="5"/>
      <c r="MH383" s="5"/>
      <c r="MI383" s="5"/>
      <c r="MJ383" s="5"/>
      <c r="MK383" s="5"/>
      <c r="ML383" s="5"/>
      <c r="MM383" s="5"/>
      <c r="MN383" s="5"/>
      <c r="MO383" s="5">
        <v>0</v>
      </c>
      <c r="MP383" s="5">
        <v>0</v>
      </c>
      <c r="MQ383" s="5"/>
      <c r="MR383" s="5"/>
      <c r="MS383" s="22">
        <v>112295</v>
      </c>
      <c r="MT383" s="22"/>
      <c r="MU383" s="22">
        <v>1231</v>
      </c>
      <c r="MV383" s="22"/>
      <c r="MW383" s="22"/>
      <c r="MX383" s="22"/>
      <c r="MY383" s="22"/>
      <c r="MZ383" s="22"/>
      <c r="NA383" s="22"/>
      <c r="NB383" s="22"/>
      <c r="NC383" s="22"/>
      <c r="ND383" s="22"/>
      <c r="NE383" s="22"/>
      <c r="NF383" s="22"/>
      <c r="NG383" s="22"/>
      <c r="NH383" s="22"/>
      <c r="NI383" s="22"/>
      <c r="NJ383" s="22"/>
      <c r="NK383" s="22"/>
      <c r="NX383" s="18">
        <f t="shared" si="31"/>
        <v>1270.417015873016</v>
      </c>
      <c r="NY383" t="str">
        <f t="shared" si="28"/>
        <v>Smaller</v>
      </c>
      <c r="NZ383" t="str">
        <f t="shared" si="29"/>
        <v>Small</v>
      </c>
    </row>
    <row r="384" spans="1:390">
      <c r="A384" s="1" t="s">
        <v>495</v>
      </c>
      <c r="B384" s="1" t="s">
        <v>675</v>
      </c>
      <c r="C384" s="32" t="s">
        <v>676</v>
      </c>
      <c r="D384" s="1" t="s">
        <v>404</v>
      </c>
      <c r="E384" s="1">
        <v>20090</v>
      </c>
      <c r="F384" s="1" t="s">
        <v>855</v>
      </c>
      <c r="G384" s="5">
        <v>13217.29276190483</v>
      </c>
      <c r="H384" s="71">
        <v>44100</v>
      </c>
      <c r="I384" s="73"/>
      <c r="J384" s="73">
        <v>326</v>
      </c>
      <c r="K384" s="73">
        <v>21</v>
      </c>
      <c r="L384" s="73"/>
      <c r="M384" s="73"/>
      <c r="N384" s="73"/>
      <c r="O384" s="73"/>
      <c r="P384" s="73"/>
      <c r="Q384" s="73"/>
      <c r="R384" s="73">
        <v>98</v>
      </c>
      <c r="S384" s="73"/>
      <c r="T384" s="73"/>
      <c r="U384" s="73">
        <v>226</v>
      </c>
      <c r="V384" s="73">
        <v>743</v>
      </c>
      <c r="W384" s="94" t="s">
        <v>794</v>
      </c>
      <c r="X384" s="94"/>
      <c r="Y384" s="94"/>
      <c r="Z384" s="94"/>
      <c r="AA384" s="94"/>
      <c r="AB384" s="94"/>
      <c r="AC384" s="95">
        <v>10423</v>
      </c>
      <c r="AD384" s="73"/>
      <c r="AE384" s="73"/>
      <c r="AF384" s="95">
        <v>0</v>
      </c>
      <c r="AG384" s="95">
        <v>16799</v>
      </c>
      <c r="AH384" s="95">
        <v>0</v>
      </c>
      <c r="AI384" s="95">
        <v>0</v>
      </c>
      <c r="AJ384" s="95"/>
      <c r="AK384" s="95"/>
      <c r="AL384" s="95">
        <v>0</v>
      </c>
      <c r="AM384" s="95">
        <v>0</v>
      </c>
      <c r="AN384" s="73"/>
      <c r="AO384" s="96">
        <v>27222</v>
      </c>
      <c r="AP384" s="73">
        <v>0</v>
      </c>
      <c r="AQ384" s="73"/>
      <c r="AR384" s="73"/>
      <c r="AS384" s="73">
        <v>0</v>
      </c>
      <c r="AT384" s="73">
        <v>0</v>
      </c>
      <c r="AU384" s="73">
        <v>0</v>
      </c>
      <c r="AV384" s="73">
        <v>4100</v>
      </c>
      <c r="AW384" s="73"/>
      <c r="AX384" s="73"/>
      <c r="AY384" s="73">
        <v>0</v>
      </c>
      <c r="AZ384" s="73">
        <v>0</v>
      </c>
      <c r="BA384" s="73"/>
      <c r="BB384" s="73">
        <v>4100</v>
      </c>
      <c r="BC384" s="73">
        <v>12000</v>
      </c>
      <c r="BD384" s="73"/>
      <c r="BE384" s="73"/>
      <c r="BF384" s="73">
        <v>0</v>
      </c>
      <c r="BG384" s="73">
        <v>0</v>
      </c>
      <c r="BH384" s="73">
        <v>0</v>
      </c>
      <c r="BI384" s="73">
        <v>0</v>
      </c>
      <c r="BJ384" s="73"/>
      <c r="BK384" s="73"/>
      <c r="BL384" s="73">
        <v>0</v>
      </c>
      <c r="BM384" s="73">
        <v>0</v>
      </c>
      <c r="BN384" s="73"/>
      <c r="BO384" s="73">
        <v>12000</v>
      </c>
      <c r="BP384" s="73">
        <v>0</v>
      </c>
      <c r="BQ384" s="73"/>
      <c r="BR384" s="73">
        <v>0</v>
      </c>
      <c r="BS384" s="73">
        <v>0</v>
      </c>
      <c r="BT384" s="73">
        <v>0</v>
      </c>
      <c r="BU384" s="73">
        <v>0</v>
      </c>
      <c r="BV384" s="73"/>
      <c r="BW384" s="2"/>
      <c r="BX384" s="2">
        <v>0</v>
      </c>
      <c r="BY384" s="2">
        <v>0</v>
      </c>
      <c r="BZ384" s="2">
        <v>0</v>
      </c>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v>21726</v>
      </c>
      <c r="CZ384" s="2"/>
      <c r="DA384" s="2">
        <v>0</v>
      </c>
      <c r="DB384" s="2">
        <v>0</v>
      </c>
      <c r="DC384" s="2">
        <v>0</v>
      </c>
      <c r="DD384" s="2"/>
      <c r="DE384" s="2"/>
      <c r="DF384" s="2">
        <v>30804</v>
      </c>
      <c r="DG384" s="2">
        <v>0</v>
      </c>
      <c r="DH384" s="2">
        <v>0</v>
      </c>
      <c r="DI384" s="2">
        <v>52530</v>
      </c>
      <c r="DJ384" s="2"/>
      <c r="DK384" s="2"/>
      <c r="DL384" s="2"/>
      <c r="DM384" s="2"/>
      <c r="DN384" s="2"/>
      <c r="DO384" s="2"/>
      <c r="DP384" s="2"/>
      <c r="DQ384" s="2"/>
      <c r="DR384" s="2"/>
      <c r="DS384" s="2"/>
      <c r="DT384" s="2"/>
      <c r="DU384" s="2"/>
      <c r="DV384" s="73"/>
      <c r="DW384" s="73"/>
      <c r="DX384" s="2"/>
      <c r="DY384" s="2"/>
      <c r="DZ384" s="2"/>
      <c r="EA384" s="2"/>
      <c r="EB384" s="2"/>
      <c r="EC384" s="2"/>
      <c r="ED384" s="2"/>
      <c r="EE384" s="2"/>
      <c r="EF384" s="2"/>
      <c r="EG384" s="2"/>
      <c r="EH384" s="2"/>
      <c r="EI384" s="73"/>
      <c r="EJ384" s="2">
        <v>0</v>
      </c>
      <c r="EK384" s="2"/>
      <c r="EL384" s="2">
        <v>0</v>
      </c>
      <c r="EM384" s="2">
        <v>0</v>
      </c>
      <c r="EN384" s="2">
        <v>0</v>
      </c>
      <c r="EO384" s="2"/>
      <c r="EP384" s="2"/>
      <c r="EQ384" s="2">
        <v>0</v>
      </c>
      <c r="ER384" s="2">
        <v>0</v>
      </c>
      <c r="ES384" s="2">
        <v>0</v>
      </c>
      <c r="ET384" s="2">
        <v>0</v>
      </c>
      <c r="EU384" s="3"/>
      <c r="EV384" s="3"/>
      <c r="EW384" s="3"/>
      <c r="EX384" s="3"/>
      <c r="EY384" s="3"/>
      <c r="EZ384" s="3"/>
      <c r="FA384" s="5"/>
      <c r="FB384" s="5"/>
      <c r="FC384" s="5"/>
      <c r="FD384" s="5"/>
      <c r="FE384" s="5"/>
      <c r="FF384" s="5"/>
      <c r="FG384" s="5"/>
      <c r="FH384" s="5"/>
      <c r="FI384" s="5"/>
      <c r="FJ384" s="5"/>
      <c r="FK384" s="5"/>
      <c r="FL384" s="5"/>
      <c r="FM384" s="5"/>
      <c r="FN384" s="5"/>
      <c r="FO384" s="5"/>
      <c r="FP384" s="5"/>
      <c r="FQ384" s="5"/>
      <c r="FR384" s="5"/>
      <c r="FS384" s="5"/>
      <c r="FT384" s="2"/>
      <c r="FU384" s="2"/>
      <c r="FV384" s="2"/>
      <c r="FW384" s="2"/>
      <c r="FX384" s="2"/>
      <c r="FY384" s="2"/>
      <c r="FZ384" s="2"/>
      <c r="GA384" s="2"/>
      <c r="GB384" s="2"/>
      <c r="GC384" s="2"/>
      <c r="GD384" s="2"/>
      <c r="GE384" s="2">
        <v>10010</v>
      </c>
      <c r="GF384" s="2"/>
      <c r="GG384" s="2">
        <v>0</v>
      </c>
      <c r="GH384" s="2">
        <v>0</v>
      </c>
      <c r="GI384" s="2">
        <v>0</v>
      </c>
      <c r="GJ384" s="2">
        <v>0</v>
      </c>
      <c r="GK384" s="2"/>
      <c r="GL384" s="2"/>
      <c r="GM384" s="2">
        <v>0</v>
      </c>
      <c r="GN384" s="2">
        <v>61000</v>
      </c>
      <c r="GO384" s="2">
        <v>71010</v>
      </c>
      <c r="GP384" s="2">
        <v>39222</v>
      </c>
      <c r="GQ384" s="2">
        <v>56630</v>
      </c>
      <c r="GR384" s="2">
        <v>166862</v>
      </c>
      <c r="GS384" s="1" t="s">
        <v>395</v>
      </c>
      <c r="GT384" s="1"/>
      <c r="GU384" s="1"/>
      <c r="GV384" s="1" t="s">
        <v>768</v>
      </c>
      <c r="GW384" s="1"/>
      <c r="GX384" s="1"/>
      <c r="GY384" t="s">
        <v>405</v>
      </c>
      <c r="HC384" s="2">
        <v>641</v>
      </c>
      <c r="HD384" s="2">
        <v>0</v>
      </c>
      <c r="HE384" s="2">
        <v>12042</v>
      </c>
      <c r="HF384" s="2">
        <v>115</v>
      </c>
      <c r="HG384" s="2"/>
      <c r="HH384" s="2">
        <v>139627</v>
      </c>
      <c r="HI384" s="2"/>
      <c r="HJ384" s="2">
        <v>0</v>
      </c>
      <c r="HK384" s="2">
        <v>2736</v>
      </c>
      <c r="HL384" s="2">
        <v>649</v>
      </c>
      <c r="HM384" s="2"/>
      <c r="HN384" s="2"/>
      <c r="HO384" s="2">
        <v>635</v>
      </c>
      <c r="HP384" s="2">
        <v>644</v>
      </c>
      <c r="HQ384" s="2">
        <v>4848</v>
      </c>
      <c r="HR384" s="2">
        <v>0</v>
      </c>
      <c r="HS384" s="2"/>
      <c r="HT384" s="2"/>
      <c r="HU384" s="3">
        <v>7</v>
      </c>
      <c r="HV384" s="3"/>
      <c r="HW384" s="3"/>
      <c r="HX384" s="3"/>
      <c r="HY384" s="3"/>
      <c r="HZ384" s="3"/>
      <c r="IA384" s="3"/>
      <c r="IB384" s="3"/>
      <c r="IC384" s="3"/>
      <c r="ID384" s="3"/>
      <c r="IE384" s="3"/>
      <c r="IF384" s="65">
        <v>4</v>
      </c>
      <c r="IG384" s="3">
        <v>5.7</v>
      </c>
      <c r="IH384" s="3">
        <v>15.2</v>
      </c>
      <c r="II384" s="35">
        <f t="shared" si="27"/>
        <v>5.7</v>
      </c>
      <c r="IJ384" s="3"/>
      <c r="IK384" s="3">
        <v>10</v>
      </c>
      <c r="IL384" s="3">
        <v>9.5</v>
      </c>
      <c r="IM384" s="5">
        <v>17300</v>
      </c>
      <c r="IN384" s="1" t="s">
        <v>400</v>
      </c>
      <c r="IO384" s="71">
        <v>13324</v>
      </c>
      <c r="IP384" s="5">
        <v>25831</v>
      </c>
      <c r="IQ384" s="5">
        <v>9594</v>
      </c>
      <c r="IR384" s="5">
        <v>0</v>
      </c>
      <c r="IS384" s="5"/>
      <c r="IT384" s="5"/>
      <c r="IU384" s="5"/>
      <c r="IV384" s="5">
        <v>0</v>
      </c>
      <c r="IW384" s="5"/>
      <c r="IX384" s="5">
        <v>48749</v>
      </c>
      <c r="IY384" s="5"/>
      <c r="IZ384" s="5"/>
      <c r="JA384" s="5">
        <v>44</v>
      </c>
      <c r="JB384" s="5">
        <v>44</v>
      </c>
      <c r="JC384" s="5">
        <v>359</v>
      </c>
      <c r="JD384" s="5">
        <v>359</v>
      </c>
      <c r="JE384" s="5"/>
      <c r="JF384" s="5"/>
      <c r="JG384" s="5"/>
      <c r="JH384" s="5"/>
      <c r="JI384" s="5"/>
      <c r="JJ384" s="5"/>
      <c r="JK384" s="5"/>
      <c r="JL384" s="5"/>
      <c r="JM384" s="5"/>
      <c r="JN384" s="5"/>
      <c r="JO384" s="5"/>
      <c r="JP384" s="5"/>
      <c r="JQ384" s="5"/>
      <c r="JR384" s="5">
        <v>4804</v>
      </c>
      <c r="JS384" s="5"/>
      <c r="JT384" s="5"/>
      <c r="JU384" s="5">
        <v>153</v>
      </c>
      <c r="JV384" s="5"/>
      <c r="JW384" s="5"/>
      <c r="JX384" s="5"/>
      <c r="JY384" s="5"/>
      <c r="JZ384" s="5"/>
      <c r="KA384" s="5"/>
      <c r="KB384" s="5"/>
      <c r="KC384" s="5"/>
      <c r="KD384" s="5"/>
      <c r="KE384" s="5"/>
      <c r="KF384" s="5">
        <v>1</v>
      </c>
      <c r="KG384" s="5">
        <v>2</v>
      </c>
      <c r="KH384" s="5">
        <v>78</v>
      </c>
      <c r="KI384" s="5">
        <v>58</v>
      </c>
      <c r="KJ384" s="5">
        <v>46</v>
      </c>
      <c r="KK384" s="5">
        <v>46</v>
      </c>
      <c r="KL384" s="5">
        <v>5</v>
      </c>
      <c r="KM384" s="5">
        <v>0</v>
      </c>
      <c r="KN384" s="5"/>
      <c r="KO384" s="5"/>
      <c r="KP384" s="5"/>
      <c r="KQ384" s="5"/>
      <c r="KR384" s="5"/>
      <c r="KS384" s="5"/>
      <c r="KT384" s="5"/>
      <c r="KU384" s="5"/>
      <c r="KV384" s="5"/>
      <c r="KW384" s="5"/>
      <c r="KX384" s="5"/>
      <c r="KY384" s="5"/>
      <c r="KZ384" s="5"/>
      <c r="LA384" s="5"/>
      <c r="LB384" s="5"/>
      <c r="LC384" s="5"/>
      <c r="LD384" s="5"/>
      <c r="LE384" s="5"/>
      <c r="LF384" s="5"/>
      <c r="LG384" s="5"/>
      <c r="LH384" s="5"/>
      <c r="LI384" s="5"/>
      <c r="LJ384" s="5"/>
      <c r="LK384" s="5"/>
      <c r="LL384" s="5"/>
      <c r="LM384" s="5"/>
      <c r="LN384" s="5"/>
      <c r="LO384" s="5"/>
      <c r="LP384" s="5"/>
      <c r="LQ384" s="5"/>
      <c r="LR384" s="5"/>
      <c r="LS384" s="5"/>
      <c r="LT384" s="5"/>
      <c r="LU384" s="5"/>
      <c r="LV384" s="5"/>
      <c r="LW384" s="5"/>
      <c r="LX384" s="5"/>
      <c r="LY384" s="5"/>
      <c r="LZ384" s="5"/>
      <c r="MA384" s="5"/>
      <c r="MB384" s="5"/>
      <c r="MC384" s="5"/>
      <c r="MD384" s="5"/>
      <c r="ME384" s="5"/>
      <c r="MF384" s="5"/>
      <c r="MG384" s="5"/>
      <c r="MH384" s="5"/>
      <c r="MI384" s="5"/>
      <c r="MJ384" s="5"/>
      <c r="MK384" s="5"/>
      <c r="ML384" s="5"/>
      <c r="MM384" s="5"/>
      <c r="MN384" s="5"/>
      <c r="MO384" s="5">
        <v>5</v>
      </c>
      <c r="MP384" s="5">
        <v>0</v>
      </c>
      <c r="MQ384" s="5"/>
      <c r="MR384" s="5"/>
      <c r="MS384" s="22">
        <v>379659</v>
      </c>
      <c r="MT384" s="22"/>
      <c r="MU384" s="22">
        <v>0</v>
      </c>
      <c r="MV384" s="22"/>
      <c r="MW384" s="22"/>
      <c r="MX384" s="22"/>
      <c r="MY384" s="22"/>
      <c r="MZ384" s="22"/>
      <c r="NA384" s="22"/>
      <c r="NB384" s="22"/>
      <c r="NC384" s="22"/>
      <c r="ND384" s="22"/>
      <c r="NE384" s="22"/>
      <c r="NF384" s="22"/>
      <c r="NG384" s="22"/>
      <c r="NH384" s="22"/>
      <c r="NI384" s="22"/>
      <c r="NJ384" s="22"/>
      <c r="NK384" s="22"/>
      <c r="NX384" s="18">
        <f t="shared" si="31"/>
        <v>2318.8232915622507</v>
      </c>
      <c r="NY384" t="str">
        <f t="shared" si="28"/>
        <v>Larger</v>
      </c>
      <c r="NZ384" t="str">
        <f t="shared" si="29"/>
        <v>Medium</v>
      </c>
    </row>
    <row r="385" spans="1:390">
      <c r="A385" s="1" t="s">
        <v>631</v>
      </c>
      <c r="B385" s="1" t="s">
        <v>706</v>
      </c>
      <c r="C385" s="32">
        <v>962</v>
      </c>
      <c r="D385" s="1" t="s">
        <v>404</v>
      </c>
      <c r="E385" s="1">
        <v>20090</v>
      </c>
      <c r="F385" s="1" t="s">
        <v>855</v>
      </c>
      <c r="G385" s="5"/>
      <c r="H385" s="71">
        <v>8800</v>
      </c>
      <c r="I385" s="73"/>
      <c r="J385" s="73">
        <v>34</v>
      </c>
      <c r="K385" s="73">
        <v>2</v>
      </c>
      <c r="L385" s="73"/>
      <c r="M385" s="73"/>
      <c r="N385" s="73"/>
      <c r="O385" s="73"/>
      <c r="P385" s="73"/>
      <c r="Q385" s="73"/>
      <c r="R385" s="73">
        <v>0</v>
      </c>
      <c r="S385" s="73"/>
      <c r="T385" s="73"/>
      <c r="U385" s="73">
        <v>6</v>
      </c>
      <c r="V385" s="73">
        <v>150</v>
      </c>
      <c r="W385" s="94">
        <v>0</v>
      </c>
      <c r="X385" s="94"/>
      <c r="Y385" s="94"/>
      <c r="Z385" s="94"/>
      <c r="AA385" s="94"/>
      <c r="AB385" s="94"/>
      <c r="AC385" s="95">
        <v>10926</v>
      </c>
      <c r="AD385" s="73"/>
      <c r="AE385" s="73"/>
      <c r="AF385" s="95">
        <v>0</v>
      </c>
      <c r="AG385" s="95">
        <v>0</v>
      </c>
      <c r="AH385" s="95">
        <v>0</v>
      </c>
      <c r="AI385" s="95">
        <v>0</v>
      </c>
      <c r="AJ385" s="95"/>
      <c r="AK385" s="95"/>
      <c r="AL385" s="95">
        <v>0</v>
      </c>
      <c r="AM385" s="95">
        <v>0</v>
      </c>
      <c r="AN385" s="73"/>
      <c r="AO385" s="96">
        <v>10926</v>
      </c>
      <c r="AP385" s="73">
        <v>0</v>
      </c>
      <c r="AQ385" s="73"/>
      <c r="AR385" s="73"/>
      <c r="AS385" s="73">
        <v>0</v>
      </c>
      <c r="AT385" s="73">
        <v>0</v>
      </c>
      <c r="AU385" s="73">
        <v>0</v>
      </c>
      <c r="AV385" s="73">
        <v>0</v>
      </c>
      <c r="AW385" s="73"/>
      <c r="AX385" s="73"/>
      <c r="AY385" s="73">
        <v>0</v>
      </c>
      <c r="AZ385" s="73">
        <v>0</v>
      </c>
      <c r="BA385" s="73"/>
      <c r="BB385" s="73">
        <v>0</v>
      </c>
      <c r="BC385" s="73">
        <v>20800</v>
      </c>
      <c r="BD385" s="73"/>
      <c r="BE385" s="73"/>
      <c r="BF385" s="73">
        <v>0</v>
      </c>
      <c r="BG385" s="73">
        <v>0</v>
      </c>
      <c r="BH385" s="73">
        <v>0</v>
      </c>
      <c r="BI385" s="73">
        <v>0</v>
      </c>
      <c r="BJ385" s="73"/>
      <c r="BK385" s="73"/>
      <c r="BL385" s="73">
        <v>0</v>
      </c>
      <c r="BM385" s="73">
        <v>0</v>
      </c>
      <c r="BN385" s="73"/>
      <c r="BO385" s="73">
        <v>20800</v>
      </c>
      <c r="BP385" s="73">
        <v>0</v>
      </c>
      <c r="BQ385" s="73"/>
      <c r="BR385" s="73">
        <v>0</v>
      </c>
      <c r="BS385" s="73">
        <v>0</v>
      </c>
      <c r="BT385" s="73">
        <v>0</v>
      </c>
      <c r="BU385" s="73">
        <v>0</v>
      </c>
      <c r="BV385" s="73"/>
      <c r="BW385" s="2"/>
      <c r="BX385" s="2">
        <v>0</v>
      </c>
      <c r="BY385" s="2">
        <v>0</v>
      </c>
      <c r="BZ385" s="2">
        <v>0</v>
      </c>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v>0</v>
      </c>
      <c r="CZ385" s="2"/>
      <c r="DA385" s="2">
        <v>0</v>
      </c>
      <c r="DB385" s="2">
        <v>0</v>
      </c>
      <c r="DC385" s="2">
        <v>0</v>
      </c>
      <c r="DD385" s="2"/>
      <c r="DE385" s="2"/>
      <c r="DF385" s="2">
        <v>0</v>
      </c>
      <c r="DG385" s="2">
        <v>0</v>
      </c>
      <c r="DH385" s="2">
        <v>0</v>
      </c>
      <c r="DI385" s="2">
        <v>0</v>
      </c>
      <c r="DJ385" s="2"/>
      <c r="DK385" s="2"/>
      <c r="DL385" s="2"/>
      <c r="DM385" s="2"/>
      <c r="DN385" s="2"/>
      <c r="DO385" s="2"/>
      <c r="DP385" s="2"/>
      <c r="DQ385" s="2"/>
      <c r="DR385" s="2"/>
      <c r="DS385" s="2"/>
      <c r="DT385" s="2"/>
      <c r="DU385" s="2"/>
      <c r="DV385" s="73"/>
      <c r="DW385" s="73"/>
      <c r="DX385" s="2"/>
      <c r="DY385" s="2"/>
      <c r="DZ385" s="2"/>
      <c r="EA385" s="2"/>
      <c r="EB385" s="2"/>
      <c r="EC385" s="2"/>
      <c r="ED385" s="2"/>
      <c r="EE385" s="2"/>
      <c r="EF385" s="2"/>
      <c r="EG385" s="2"/>
      <c r="EH385" s="2"/>
      <c r="EI385" s="73"/>
      <c r="EJ385" s="2">
        <v>2000</v>
      </c>
      <c r="EK385" s="2"/>
      <c r="EL385" s="2">
        <v>0</v>
      </c>
      <c r="EM385" s="2">
        <v>0</v>
      </c>
      <c r="EN385" s="2">
        <v>0</v>
      </c>
      <c r="EO385" s="2"/>
      <c r="EP385" s="2"/>
      <c r="EQ385" s="2">
        <v>0</v>
      </c>
      <c r="ER385" s="2">
        <v>0</v>
      </c>
      <c r="ES385" s="2">
        <v>0</v>
      </c>
      <c r="ET385" s="2">
        <v>2000</v>
      </c>
      <c r="EU385" s="3"/>
      <c r="EV385" s="3"/>
      <c r="EW385" s="3"/>
      <c r="EX385" s="3"/>
      <c r="EY385" s="3"/>
      <c r="EZ385" s="3"/>
      <c r="FA385" s="5"/>
      <c r="FB385" s="5"/>
      <c r="FC385" s="5"/>
      <c r="FD385" s="5"/>
      <c r="FE385" s="5"/>
      <c r="FF385" s="5"/>
      <c r="FG385" s="5"/>
      <c r="FH385" s="5"/>
      <c r="FI385" s="5"/>
      <c r="FJ385" s="5"/>
      <c r="FK385" s="5"/>
      <c r="FL385" s="5"/>
      <c r="FM385" s="5"/>
      <c r="FN385" s="5"/>
      <c r="FO385" s="5"/>
      <c r="FP385" s="5"/>
      <c r="FQ385" s="5"/>
      <c r="FR385" s="5"/>
      <c r="FS385" s="5"/>
      <c r="FT385" s="2"/>
      <c r="FU385" s="2"/>
      <c r="FV385" s="2"/>
      <c r="FW385" s="2"/>
      <c r="FX385" s="2"/>
      <c r="FY385" s="2"/>
      <c r="FZ385" s="2"/>
      <c r="GA385" s="2"/>
      <c r="GB385" s="2"/>
      <c r="GC385" s="2"/>
      <c r="GD385" s="2"/>
      <c r="GE385" s="2">
        <v>0</v>
      </c>
      <c r="GF385" s="2"/>
      <c r="GG385" s="2">
        <v>0</v>
      </c>
      <c r="GH385" s="2">
        <v>0</v>
      </c>
      <c r="GI385" s="2">
        <v>0</v>
      </c>
      <c r="GJ385" s="2">
        <v>0</v>
      </c>
      <c r="GK385" s="2"/>
      <c r="GL385" s="2"/>
      <c r="GM385" s="2">
        <v>0</v>
      </c>
      <c r="GN385" s="2">
        <v>0</v>
      </c>
      <c r="GO385" s="2">
        <v>0</v>
      </c>
      <c r="GP385" s="2">
        <v>31726</v>
      </c>
      <c r="GQ385" s="2">
        <v>2000</v>
      </c>
      <c r="GR385" s="2">
        <v>33726</v>
      </c>
      <c r="GS385" s="1" t="s">
        <v>420</v>
      </c>
      <c r="GT385" s="1"/>
      <c r="GU385" s="1"/>
      <c r="GV385" s="1" t="s">
        <v>768</v>
      </c>
      <c r="GW385" t="s">
        <v>410</v>
      </c>
      <c r="GX385" s="1"/>
      <c r="GY385" s="1"/>
      <c r="GZ385" s="1"/>
      <c r="HA385" s="1"/>
      <c r="HC385" s="2">
        <v>756</v>
      </c>
      <c r="HD385" s="2">
        <v>552</v>
      </c>
      <c r="HE385" s="2">
        <v>11965</v>
      </c>
      <c r="HF385" s="2">
        <v>132</v>
      </c>
      <c r="HG385" s="2"/>
      <c r="HH385" s="2">
        <v>21946</v>
      </c>
      <c r="HI385" s="2"/>
      <c r="HJ385" s="2">
        <v>46</v>
      </c>
      <c r="HK385" s="2">
        <v>2680</v>
      </c>
      <c r="HL385" s="2">
        <v>774</v>
      </c>
      <c r="HM385" s="2"/>
      <c r="HN385" s="2"/>
      <c r="HO385" s="2">
        <v>33</v>
      </c>
      <c r="HP385" s="2">
        <v>36</v>
      </c>
      <c r="HQ385" s="2">
        <v>0</v>
      </c>
      <c r="HR385" s="2">
        <v>50</v>
      </c>
      <c r="HS385" s="2"/>
      <c r="HT385" s="2"/>
      <c r="HU385" s="3">
        <v>1</v>
      </c>
      <c r="HV385" s="3"/>
      <c r="HW385" s="3"/>
      <c r="HX385" s="3"/>
      <c r="HY385" s="3"/>
      <c r="HZ385" s="3"/>
      <c r="IA385" s="3"/>
      <c r="IB385" s="3"/>
      <c r="IC385" s="3"/>
      <c r="ID385" s="3"/>
      <c r="IE385" s="3"/>
      <c r="IF385" s="65">
        <v>0.55000000000000004</v>
      </c>
      <c r="IG385" s="3">
        <v>3.4</v>
      </c>
      <c r="IH385" s="3">
        <v>6.6999999999999993</v>
      </c>
      <c r="II385" s="35">
        <f t="shared" si="27"/>
        <v>3.4</v>
      </c>
      <c r="IJ385" s="3"/>
      <c r="IK385" s="3">
        <v>2</v>
      </c>
      <c r="IL385" s="3">
        <v>3.3</v>
      </c>
      <c r="IM385" s="5">
        <v>7185</v>
      </c>
      <c r="IN385" s="1" t="s">
        <v>400</v>
      </c>
      <c r="IO385" s="71">
        <v>6569</v>
      </c>
      <c r="IP385" s="5">
        <v>14949</v>
      </c>
      <c r="IQ385" s="5">
        <v>2604</v>
      </c>
      <c r="IR385" s="5"/>
      <c r="IS385" s="5"/>
      <c r="IT385" s="5"/>
      <c r="IU385" s="5"/>
      <c r="IV385" s="5">
        <v>0</v>
      </c>
      <c r="IW385" s="5"/>
      <c r="IX385" s="5">
        <v>24122</v>
      </c>
      <c r="IY385" s="5"/>
      <c r="IZ385" s="5"/>
      <c r="JA385" s="5">
        <v>0</v>
      </c>
      <c r="JB385" s="5">
        <v>0</v>
      </c>
      <c r="JC385" s="5">
        <v>0</v>
      </c>
      <c r="JD385" s="5">
        <v>0</v>
      </c>
      <c r="JE385" s="5"/>
      <c r="JF385" s="5"/>
      <c r="JG385" s="5"/>
      <c r="JH385" s="5"/>
      <c r="JI385" s="5"/>
      <c r="JJ385" s="5"/>
      <c r="JK385" s="5"/>
      <c r="JL385" s="5"/>
      <c r="JM385" s="5"/>
      <c r="JN385" s="5"/>
      <c r="JO385" s="5"/>
      <c r="JP385" s="5"/>
      <c r="JQ385" s="5"/>
      <c r="JR385" s="5">
        <v>2370</v>
      </c>
      <c r="JS385" s="5"/>
      <c r="JT385" s="5"/>
      <c r="JU385" s="5">
        <v>79</v>
      </c>
      <c r="JV385" s="5"/>
      <c r="JW385" s="5"/>
      <c r="JX385" s="5"/>
      <c r="JY385" s="5"/>
      <c r="JZ385" s="5"/>
      <c r="KA385" s="5"/>
      <c r="KB385" s="5"/>
      <c r="KC385" s="5"/>
      <c r="KD385" s="5"/>
      <c r="KE385" s="5"/>
      <c r="KF385" s="5">
        <v>1</v>
      </c>
      <c r="KG385" s="5">
        <v>2</v>
      </c>
      <c r="KH385" s="5">
        <v>47</v>
      </c>
      <c r="KI385" s="5">
        <v>52</v>
      </c>
      <c r="KJ385" s="5">
        <v>28</v>
      </c>
      <c r="KK385" s="5">
        <v>28</v>
      </c>
      <c r="KL385" s="5">
        <v>0</v>
      </c>
      <c r="KM385" s="5">
        <v>0</v>
      </c>
      <c r="KN385" s="5"/>
      <c r="KO385" s="5"/>
      <c r="KP385" s="5"/>
      <c r="KQ385" s="5"/>
      <c r="KR385" s="5"/>
      <c r="KS385" s="5"/>
      <c r="KT385" s="5"/>
      <c r="KU385" s="5"/>
      <c r="KV385" s="5"/>
      <c r="KW385" s="5"/>
      <c r="KX385" s="5"/>
      <c r="KY385" s="5"/>
      <c r="KZ385" s="5"/>
      <c r="LA385" s="5"/>
      <c r="LB385" s="5"/>
      <c r="LC385" s="5"/>
      <c r="LD385" s="5"/>
      <c r="LE385" s="5"/>
      <c r="LF385" s="5"/>
      <c r="LG385" s="5"/>
      <c r="LH385" s="5"/>
      <c r="LI385" s="5"/>
      <c r="LJ385" s="5"/>
      <c r="LK385" s="5"/>
      <c r="LL385" s="5"/>
      <c r="LM385" s="5"/>
      <c r="LN385" s="5"/>
      <c r="LO385" s="5"/>
      <c r="LP385" s="5"/>
      <c r="LQ385" s="5"/>
      <c r="LR385" s="5"/>
      <c r="LS385" s="5"/>
      <c r="LT385" s="5"/>
      <c r="LU385" s="5"/>
      <c r="LV385" s="5"/>
      <c r="LW385" s="5"/>
      <c r="LX385" s="5"/>
      <c r="LY385" s="5"/>
      <c r="LZ385" s="5"/>
      <c r="MA385" s="5"/>
      <c r="MB385" s="5"/>
      <c r="MC385" s="5"/>
      <c r="MD385" s="5"/>
      <c r="ME385" s="5"/>
      <c r="MF385" s="5"/>
      <c r="MG385" s="5"/>
      <c r="MH385" s="5"/>
      <c r="MI385" s="5"/>
      <c r="MJ385" s="5"/>
      <c r="MK385" s="5"/>
      <c r="ML385" s="5"/>
      <c r="MM385" s="5"/>
      <c r="MN385" s="5"/>
      <c r="MO385" s="5">
        <v>0</v>
      </c>
      <c r="MP385" s="5">
        <v>0</v>
      </c>
      <c r="MQ385" s="5"/>
      <c r="MR385" s="5"/>
      <c r="MS385" s="22">
        <v>108850</v>
      </c>
      <c r="MT385" s="22"/>
      <c r="MU385" s="22"/>
      <c r="MV385" s="22"/>
      <c r="MW385" s="22"/>
      <c r="MX385" s="22"/>
      <c r="MY385" s="22"/>
      <c r="MZ385" s="22"/>
      <c r="NA385" s="22"/>
      <c r="NB385" s="22"/>
      <c r="NC385" s="22"/>
      <c r="ND385" s="22"/>
      <c r="NE385" s="22"/>
      <c r="NF385" s="22"/>
      <c r="NG385" s="22"/>
      <c r="NH385" s="22"/>
      <c r="NI385" s="22"/>
      <c r="NJ385" s="22"/>
      <c r="NK385" s="22"/>
      <c r="NX385" s="18">
        <f t="shared" si="31"/>
        <v>0</v>
      </c>
      <c r="NY385" t="str">
        <f t="shared" si="28"/>
        <v>Smaller</v>
      </c>
      <c r="NZ385" t="str">
        <f t="shared" si="29"/>
        <v>Small</v>
      </c>
    </row>
    <row r="386" spans="1:390">
      <c r="A386" s="1" t="s">
        <v>495</v>
      </c>
      <c r="B386" s="1" t="s">
        <v>496</v>
      </c>
      <c r="C386" s="32" t="s">
        <v>497</v>
      </c>
      <c r="D386" s="1" t="s">
        <v>404</v>
      </c>
      <c r="E386" s="1">
        <v>20090</v>
      </c>
      <c r="F386" s="1" t="s">
        <v>855</v>
      </c>
      <c r="G386" s="5">
        <v>8937.8883809523559</v>
      </c>
      <c r="H386" s="71" t="s">
        <v>798</v>
      </c>
      <c r="I386" s="73"/>
      <c r="J386" s="73"/>
      <c r="K386" s="97">
        <v>8</v>
      </c>
      <c r="L386" s="73"/>
      <c r="M386" s="73"/>
      <c r="N386" s="73"/>
      <c r="O386" s="73"/>
      <c r="P386" s="73"/>
      <c r="Q386" s="73"/>
      <c r="R386" s="73"/>
      <c r="S386" s="73"/>
      <c r="T386" s="73"/>
      <c r="U386" s="73"/>
      <c r="V386" s="73"/>
      <c r="W386" s="94"/>
      <c r="X386" s="94"/>
      <c r="Y386" s="94"/>
      <c r="Z386" s="94"/>
      <c r="AA386" s="94"/>
      <c r="AB386" s="94"/>
      <c r="AC386" s="95">
        <v>11250</v>
      </c>
      <c r="AD386" s="73"/>
      <c r="AE386" s="73"/>
      <c r="AF386" s="95"/>
      <c r="AG386" s="95"/>
      <c r="AH386" s="95"/>
      <c r="AI386" s="95"/>
      <c r="AJ386" s="95"/>
      <c r="AK386" s="95"/>
      <c r="AL386" s="95"/>
      <c r="AM386" s="95">
        <v>12000</v>
      </c>
      <c r="AN386" s="73"/>
      <c r="AO386" s="96">
        <v>23250</v>
      </c>
      <c r="AP386" s="73">
        <v>1000</v>
      </c>
      <c r="AQ386" s="73"/>
      <c r="AR386" s="73"/>
      <c r="AS386" s="73"/>
      <c r="AT386" s="73"/>
      <c r="AU386" s="73"/>
      <c r="AV386" s="73"/>
      <c r="AW386" s="73"/>
      <c r="AX386" s="73"/>
      <c r="AY386" s="73"/>
      <c r="AZ386" s="73"/>
      <c r="BA386" s="73"/>
      <c r="BB386" s="73">
        <v>2000</v>
      </c>
      <c r="BC386" s="73">
        <v>2000</v>
      </c>
      <c r="BD386" s="73"/>
      <c r="BE386" s="73"/>
      <c r="BF386" s="73"/>
      <c r="BG386" s="73"/>
      <c r="BH386" s="73"/>
      <c r="BI386" s="73"/>
      <c r="BJ386" s="73"/>
      <c r="BK386" s="73"/>
      <c r="BL386" s="73"/>
      <c r="BM386" s="73"/>
      <c r="BN386" s="73"/>
      <c r="BO386" s="73">
        <v>2000</v>
      </c>
      <c r="BP386" s="73"/>
      <c r="BQ386" s="73"/>
      <c r="BR386" s="73"/>
      <c r="BS386" s="73"/>
      <c r="BT386" s="73"/>
      <c r="BU386" s="73"/>
      <c r="BV386" s="73"/>
      <c r="BW386" s="2"/>
      <c r="BX386" s="2"/>
      <c r="BY386" s="2"/>
      <c r="BZ386" s="2">
        <v>0</v>
      </c>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v>13489</v>
      </c>
      <c r="CZ386" s="2"/>
      <c r="DA386" s="2"/>
      <c r="DB386" s="2"/>
      <c r="DC386" s="2"/>
      <c r="DD386" s="2"/>
      <c r="DE386" s="2"/>
      <c r="DF386" s="2">
        <v>25000</v>
      </c>
      <c r="DG386" s="2"/>
      <c r="DH386" s="2">
        <v>2000</v>
      </c>
      <c r="DI386" s="2">
        <v>40489</v>
      </c>
      <c r="DJ386" s="2"/>
      <c r="DK386" s="2"/>
      <c r="DL386" s="2"/>
      <c r="DM386" s="2"/>
      <c r="DN386" s="2"/>
      <c r="DO386" s="2"/>
      <c r="DP386" s="2"/>
      <c r="DQ386" s="2"/>
      <c r="DR386" s="2"/>
      <c r="DS386" s="2"/>
      <c r="DT386" s="2"/>
      <c r="DU386" s="2"/>
      <c r="DV386" s="73"/>
      <c r="DW386" s="73"/>
      <c r="DX386" s="2"/>
      <c r="DY386" s="2"/>
      <c r="DZ386" s="2"/>
      <c r="EA386" s="2"/>
      <c r="EB386" s="2"/>
      <c r="EC386" s="2"/>
      <c r="ED386" s="2"/>
      <c r="EE386" s="2"/>
      <c r="EF386" s="2"/>
      <c r="EG386" s="2"/>
      <c r="EH386" s="2"/>
      <c r="EI386" s="73"/>
      <c r="EJ386" s="2">
        <v>2000</v>
      </c>
      <c r="EK386" s="2"/>
      <c r="EL386" s="2"/>
      <c r="EM386" s="2"/>
      <c r="EN386" s="2"/>
      <c r="EO386" s="2"/>
      <c r="EP386" s="2"/>
      <c r="EQ386" s="2"/>
      <c r="ER386" s="2"/>
      <c r="ES386" s="2"/>
      <c r="ET386" s="2">
        <v>2000</v>
      </c>
      <c r="EU386" s="3"/>
      <c r="EV386" s="3"/>
      <c r="EW386" s="3"/>
      <c r="EX386" s="3"/>
      <c r="EY386" s="3"/>
      <c r="EZ386" s="3"/>
      <c r="FA386" s="5"/>
      <c r="FB386" s="5"/>
      <c r="FC386" s="5"/>
      <c r="FD386" s="5"/>
      <c r="FE386" s="5"/>
      <c r="FF386" s="5"/>
      <c r="FG386" s="5"/>
      <c r="FH386" s="5"/>
      <c r="FI386" s="5"/>
      <c r="FJ386" s="5"/>
      <c r="FK386" s="5"/>
      <c r="FL386" s="5"/>
      <c r="FM386" s="5"/>
      <c r="FN386" s="5"/>
      <c r="FO386" s="5"/>
      <c r="FP386" s="5"/>
      <c r="FQ386" s="5"/>
      <c r="FR386" s="5"/>
      <c r="FS386" s="5"/>
      <c r="FT386" s="2"/>
      <c r="FU386" s="2"/>
      <c r="FV386" s="2"/>
      <c r="FW386" s="2"/>
      <c r="FX386" s="2"/>
      <c r="FY386" s="2"/>
      <c r="FZ386" s="2"/>
      <c r="GA386" s="2"/>
      <c r="GB386" s="2"/>
      <c r="GC386" s="2"/>
      <c r="GD386" s="2"/>
      <c r="GE386" s="2">
        <v>1853</v>
      </c>
      <c r="GF386" s="2"/>
      <c r="GG386" s="2"/>
      <c r="GH386" s="2"/>
      <c r="GI386" s="2"/>
      <c r="GJ386" s="2"/>
      <c r="GK386" s="2"/>
      <c r="GL386" s="2"/>
      <c r="GM386" s="2"/>
      <c r="GN386" s="2"/>
      <c r="GO386" s="2">
        <v>1853</v>
      </c>
      <c r="GP386" s="2">
        <v>25250</v>
      </c>
      <c r="GQ386" s="2">
        <v>44489</v>
      </c>
      <c r="GR386" s="2">
        <v>71592</v>
      </c>
      <c r="GS386" s="1" t="s">
        <v>395</v>
      </c>
      <c r="GT386" s="1"/>
      <c r="GU386" s="1"/>
      <c r="GV386" s="1" t="s">
        <v>768</v>
      </c>
      <c r="GW386" s="1"/>
      <c r="GX386" s="1"/>
      <c r="GY386" t="s">
        <v>405</v>
      </c>
      <c r="HC386" s="2">
        <v>500</v>
      </c>
      <c r="HD386" s="2">
        <v>1200</v>
      </c>
      <c r="HE386" s="2">
        <v>15364</v>
      </c>
      <c r="HF386" s="2">
        <v>70</v>
      </c>
      <c r="HG386" s="2"/>
      <c r="HH386" s="2">
        <v>60487</v>
      </c>
      <c r="HI386" s="2"/>
      <c r="HJ386" s="2">
        <v>50</v>
      </c>
      <c r="HK386" s="2">
        <v>1000</v>
      </c>
      <c r="HL386" s="2">
        <v>600</v>
      </c>
      <c r="HM386" s="2"/>
      <c r="HN386" s="2"/>
      <c r="HO386" s="2">
        <v>50</v>
      </c>
      <c r="HP386" s="2">
        <v>50</v>
      </c>
      <c r="HQ386" s="2">
        <v>80</v>
      </c>
      <c r="HR386" s="2">
        <v>65</v>
      </c>
      <c r="HS386" s="2"/>
      <c r="HT386" s="2"/>
      <c r="HU386" s="3">
        <v>8</v>
      </c>
      <c r="HV386" s="3"/>
      <c r="HW386" s="3"/>
      <c r="HX386" s="3"/>
      <c r="HY386" s="3"/>
      <c r="HZ386" s="3"/>
      <c r="IA386" s="3"/>
      <c r="IB386" s="3"/>
      <c r="IC386" s="3"/>
      <c r="ID386" s="3"/>
      <c r="IE386" s="3"/>
      <c r="IF386" s="65">
        <v>4</v>
      </c>
      <c r="IG386" s="3">
        <v>4</v>
      </c>
      <c r="IH386" s="3">
        <v>9</v>
      </c>
      <c r="II386" s="35">
        <f t="shared" ref="II386:II449" si="32">IG386</f>
        <v>4</v>
      </c>
      <c r="IJ386" s="3"/>
      <c r="IK386" s="3">
        <v>5</v>
      </c>
      <c r="IL386" s="3">
        <v>5</v>
      </c>
      <c r="IM386" s="5">
        <v>14279</v>
      </c>
      <c r="IN386" s="1" t="s">
        <v>411</v>
      </c>
      <c r="IO386" s="71"/>
      <c r="IP386" s="5"/>
      <c r="IQ386" s="5"/>
      <c r="IR386" s="5"/>
      <c r="IS386" s="5"/>
      <c r="IT386" s="5"/>
      <c r="IU386" s="5"/>
      <c r="IV386" s="5"/>
      <c r="IW386" s="5"/>
      <c r="IX386" s="5">
        <v>7708</v>
      </c>
      <c r="IY386" s="5"/>
      <c r="IZ386" s="5"/>
      <c r="JA386" s="5">
        <v>35</v>
      </c>
      <c r="JB386" s="5">
        <v>30</v>
      </c>
      <c r="JC386" s="5">
        <v>71</v>
      </c>
      <c r="JD386" s="5">
        <v>65</v>
      </c>
      <c r="JE386" s="5"/>
      <c r="JF386" s="5"/>
      <c r="JG386" s="5"/>
      <c r="JH386" s="5"/>
      <c r="JI386" s="5"/>
      <c r="JJ386" s="5"/>
      <c r="JK386" s="5"/>
      <c r="JL386" s="5"/>
      <c r="JM386" s="5"/>
      <c r="JN386" s="5"/>
      <c r="JO386" s="5"/>
      <c r="JP386" s="5"/>
      <c r="JQ386" s="5"/>
      <c r="JR386" s="5">
        <v>8227</v>
      </c>
      <c r="JS386" s="5"/>
      <c r="JT386" s="5"/>
      <c r="JU386" s="5">
        <v>274</v>
      </c>
      <c r="JV386" s="5"/>
      <c r="JW386" s="5"/>
      <c r="JX386" s="5"/>
      <c r="JY386" s="5"/>
      <c r="JZ386" s="5"/>
      <c r="KA386" s="5"/>
      <c r="KB386" s="5"/>
      <c r="KC386" s="5"/>
      <c r="KD386" s="5"/>
      <c r="KE386" s="5"/>
      <c r="KF386" s="5">
        <v>5</v>
      </c>
      <c r="KG386" s="5">
        <v>5</v>
      </c>
      <c r="KH386" s="5">
        <v>190</v>
      </c>
      <c r="KI386" s="5">
        <v>62</v>
      </c>
      <c r="KJ386" s="5">
        <v>20</v>
      </c>
      <c r="KK386" s="5">
        <v>20</v>
      </c>
      <c r="KL386" s="5">
        <v>4</v>
      </c>
      <c r="KM386" s="5">
        <v>0</v>
      </c>
      <c r="KN386" s="5"/>
      <c r="KO386" s="5"/>
      <c r="KP386" s="5"/>
      <c r="KQ386" s="5"/>
      <c r="KR386" s="5"/>
      <c r="KS386" s="5"/>
      <c r="KT386" s="5"/>
      <c r="KU386" s="5"/>
      <c r="KV386" s="5"/>
      <c r="KW386" s="5"/>
      <c r="KX386" s="5"/>
      <c r="KY386" s="5"/>
      <c r="KZ386" s="5"/>
      <c r="LA386" s="5"/>
      <c r="LB386" s="5"/>
      <c r="LC386" s="5"/>
      <c r="LD386" s="5"/>
      <c r="LE386" s="5"/>
      <c r="LF386" s="5"/>
      <c r="LG386" s="5"/>
      <c r="LH386" s="5"/>
      <c r="LI386" s="5"/>
      <c r="LJ386" s="5"/>
      <c r="LK386" s="5"/>
      <c r="LL386" s="5"/>
      <c r="LM386" s="5"/>
      <c r="LN386" s="5"/>
      <c r="LO386" s="5"/>
      <c r="LP386" s="5"/>
      <c r="LQ386" s="5"/>
      <c r="LR386" s="5"/>
      <c r="LS386" s="5"/>
      <c r="LT386" s="5"/>
      <c r="LU386" s="5"/>
      <c r="LV386" s="5"/>
      <c r="LW386" s="5"/>
      <c r="LX386" s="5"/>
      <c r="LY386" s="5"/>
      <c r="LZ386" s="5"/>
      <c r="MA386" s="5"/>
      <c r="MB386" s="5"/>
      <c r="MC386" s="5"/>
      <c r="MD386" s="5"/>
      <c r="ME386" s="5"/>
      <c r="MF386" s="5"/>
      <c r="MG386" s="5"/>
      <c r="MH386" s="5"/>
      <c r="MI386" s="5"/>
      <c r="MJ386" s="5"/>
      <c r="MK386" s="5"/>
      <c r="ML386" s="5"/>
      <c r="MM386" s="5"/>
      <c r="MN386" s="5"/>
      <c r="MO386" s="5">
        <v>4</v>
      </c>
      <c r="MP386" s="5">
        <v>0</v>
      </c>
      <c r="MQ386" s="5"/>
      <c r="MR386" s="5"/>
      <c r="MS386" s="22"/>
      <c r="MT386" s="22"/>
      <c r="MU386" s="22">
        <v>0</v>
      </c>
      <c r="MV386" s="22"/>
      <c r="MW386" s="22"/>
      <c r="MX386" s="22"/>
      <c r="MY386" s="22"/>
      <c r="MZ386" s="22"/>
      <c r="NA386" s="22"/>
      <c r="NB386" s="22"/>
      <c r="NC386" s="22"/>
      <c r="ND386" s="22"/>
      <c r="NE386" s="22"/>
      <c r="NF386" s="22"/>
      <c r="NG386" s="22"/>
      <c r="NH386" s="22"/>
      <c r="NI386" s="22"/>
      <c r="NJ386" s="22"/>
      <c r="NK386" s="22"/>
      <c r="NX386" s="18">
        <f t="shared" si="31"/>
        <v>2234.472095238089</v>
      </c>
      <c r="NY386" t="str">
        <f t="shared" ref="NY386:NY449" si="33">IF(G386&gt;13000,"Larger",IF(G386&lt;6500,"Smaller","Mid-range"))</f>
        <v>Mid-range</v>
      </c>
      <c r="NZ386" t="str">
        <f t="shared" ref="NZ386:NZ449" si="34">IF(G386&gt;20000,"Large",IF(G386&lt;10000,"Small","Medium"))</f>
        <v>Small</v>
      </c>
    </row>
    <row r="387" spans="1:390">
      <c r="A387" s="1" t="s">
        <v>495</v>
      </c>
      <c r="B387" s="1" t="s">
        <v>586</v>
      </c>
      <c r="C387" s="32" t="s">
        <v>587</v>
      </c>
      <c r="D387" s="1" t="s">
        <v>404</v>
      </c>
      <c r="E387" s="1">
        <v>20090</v>
      </c>
      <c r="F387" s="1" t="s">
        <v>855</v>
      </c>
      <c r="G387" s="5">
        <v>6922.1881904762049</v>
      </c>
      <c r="H387" s="71">
        <v>20280</v>
      </c>
      <c r="I387" s="73"/>
      <c r="J387" s="73">
        <v>32</v>
      </c>
      <c r="K387" s="73">
        <v>1</v>
      </c>
      <c r="L387" s="73"/>
      <c r="M387" s="73"/>
      <c r="N387" s="73"/>
      <c r="O387" s="73"/>
      <c r="P387" s="73"/>
      <c r="Q387" s="73"/>
      <c r="R387" s="73">
        <v>32</v>
      </c>
      <c r="S387" s="73"/>
      <c r="T387" s="73"/>
      <c r="U387" s="73">
        <v>5</v>
      </c>
      <c r="V387" s="73">
        <v>166</v>
      </c>
      <c r="W387" s="94" t="s">
        <v>817</v>
      </c>
      <c r="X387" s="94"/>
      <c r="Y387" s="94"/>
      <c r="Z387" s="94"/>
      <c r="AA387" s="94"/>
      <c r="AB387" s="94"/>
      <c r="AC387" s="95">
        <v>11400</v>
      </c>
      <c r="AD387" s="73"/>
      <c r="AE387" s="73"/>
      <c r="AF387" s="95">
        <v>12400</v>
      </c>
      <c r="AG387" s="95"/>
      <c r="AH387" s="95"/>
      <c r="AI387" s="95"/>
      <c r="AJ387" s="95"/>
      <c r="AK387" s="95"/>
      <c r="AL387" s="95"/>
      <c r="AM387" s="95"/>
      <c r="AN387" s="73"/>
      <c r="AO387" s="96">
        <v>23800</v>
      </c>
      <c r="AP387" s="73"/>
      <c r="AQ387" s="73"/>
      <c r="AR387" s="73"/>
      <c r="AS387" s="73"/>
      <c r="AT387" s="73"/>
      <c r="AU387" s="73"/>
      <c r="AV387" s="73"/>
      <c r="AW387" s="73"/>
      <c r="AX387" s="73"/>
      <c r="AY387" s="73"/>
      <c r="AZ387" s="73"/>
      <c r="BA387" s="73"/>
      <c r="BB387" s="73">
        <v>0</v>
      </c>
      <c r="BC387" s="73">
        <v>5061</v>
      </c>
      <c r="BD387" s="73"/>
      <c r="BE387" s="73"/>
      <c r="BF387" s="73"/>
      <c r="BG387" s="73"/>
      <c r="BH387" s="73"/>
      <c r="BI387" s="73"/>
      <c r="BJ387" s="73"/>
      <c r="BK387" s="73"/>
      <c r="BL387" s="73"/>
      <c r="BM387" s="73"/>
      <c r="BN387" s="73"/>
      <c r="BO387" s="73">
        <v>5061</v>
      </c>
      <c r="BP387" s="73"/>
      <c r="BQ387" s="73"/>
      <c r="BR387" s="73"/>
      <c r="BS387" s="73"/>
      <c r="BT387" s="73"/>
      <c r="BU387" s="73"/>
      <c r="BV387" s="73"/>
      <c r="BW387" s="2"/>
      <c r="BX387" s="2"/>
      <c r="BY387" s="2"/>
      <c r="BZ387" s="2">
        <v>0</v>
      </c>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v>15321</v>
      </c>
      <c r="CZ387" s="2"/>
      <c r="DA387" s="2"/>
      <c r="DB387" s="2"/>
      <c r="DC387" s="2"/>
      <c r="DD387" s="2"/>
      <c r="DE387" s="2"/>
      <c r="DF387" s="2">
        <v>41183</v>
      </c>
      <c r="DG387" s="2"/>
      <c r="DH387" s="2"/>
      <c r="DI387" s="2">
        <v>56504</v>
      </c>
      <c r="DJ387" s="2"/>
      <c r="DK387" s="2"/>
      <c r="DL387" s="2"/>
      <c r="DM387" s="2"/>
      <c r="DN387" s="2"/>
      <c r="DO387" s="2"/>
      <c r="DP387" s="2"/>
      <c r="DQ387" s="2"/>
      <c r="DR387" s="2"/>
      <c r="DS387" s="2"/>
      <c r="DT387" s="2"/>
      <c r="DU387" s="2"/>
      <c r="DV387" s="73"/>
      <c r="DW387" s="73"/>
      <c r="DX387" s="2"/>
      <c r="DY387" s="2"/>
      <c r="DZ387" s="2"/>
      <c r="EA387" s="2"/>
      <c r="EB387" s="2"/>
      <c r="EC387" s="2"/>
      <c r="ED387" s="2"/>
      <c r="EE387" s="2"/>
      <c r="EF387" s="2"/>
      <c r="EG387" s="2"/>
      <c r="EH387" s="2"/>
      <c r="EI387" s="73"/>
      <c r="EJ387" s="2"/>
      <c r="EK387" s="2"/>
      <c r="EL387" s="2"/>
      <c r="EM387" s="2"/>
      <c r="EN387" s="2"/>
      <c r="EO387" s="2"/>
      <c r="EP387" s="2"/>
      <c r="EQ387" s="2"/>
      <c r="ER387" s="2"/>
      <c r="ES387" s="2"/>
      <c r="ET387" s="2">
        <v>0</v>
      </c>
      <c r="EU387" s="3"/>
      <c r="EV387" s="3"/>
      <c r="EW387" s="3"/>
      <c r="EX387" s="3"/>
      <c r="EY387" s="3"/>
      <c r="EZ387" s="3"/>
      <c r="FA387" s="5"/>
      <c r="FB387" s="5"/>
      <c r="FC387" s="5"/>
      <c r="FD387" s="5"/>
      <c r="FE387" s="5"/>
      <c r="FF387" s="5"/>
      <c r="FG387" s="5"/>
      <c r="FH387" s="5"/>
      <c r="FI387" s="5"/>
      <c r="FJ387" s="5"/>
      <c r="FK387" s="5"/>
      <c r="FL387" s="5"/>
      <c r="FM387" s="5"/>
      <c r="FN387" s="5"/>
      <c r="FO387" s="5"/>
      <c r="FP387" s="5"/>
      <c r="FQ387" s="5"/>
      <c r="FR387" s="5"/>
      <c r="FS387" s="5"/>
      <c r="FT387" s="2"/>
      <c r="FU387" s="2"/>
      <c r="FV387" s="2"/>
      <c r="FW387" s="2"/>
      <c r="FX387" s="2"/>
      <c r="FY387" s="2"/>
      <c r="FZ387" s="2"/>
      <c r="GA387" s="2"/>
      <c r="GB387" s="2"/>
      <c r="GC387" s="2"/>
      <c r="GD387" s="2"/>
      <c r="GE387" s="2">
        <v>5185</v>
      </c>
      <c r="GF387" s="2"/>
      <c r="GG387" s="2"/>
      <c r="GH387" s="2"/>
      <c r="GI387" s="2"/>
      <c r="GJ387" s="2"/>
      <c r="GK387" s="2"/>
      <c r="GL387" s="2"/>
      <c r="GM387" s="2"/>
      <c r="GN387" s="2"/>
      <c r="GO387" s="2">
        <v>5185</v>
      </c>
      <c r="GP387" s="2">
        <v>28861</v>
      </c>
      <c r="GQ387" s="2">
        <v>56504</v>
      </c>
      <c r="GR387" s="2">
        <v>90550</v>
      </c>
      <c r="GS387" s="1" t="s">
        <v>395</v>
      </c>
      <c r="GT387" s="1"/>
      <c r="GU387" s="1"/>
      <c r="GV387" s="1" t="s">
        <v>768</v>
      </c>
      <c r="GW387" s="1"/>
      <c r="GX387" t="s">
        <v>459</v>
      </c>
      <c r="HC387" s="2"/>
      <c r="HD387" s="2">
        <v>35</v>
      </c>
      <c r="HE387" s="2">
        <v>14884</v>
      </c>
      <c r="HF387" s="2">
        <v>31</v>
      </c>
      <c r="HG387" s="2"/>
      <c r="HH387" s="2">
        <v>95273</v>
      </c>
      <c r="HI387" s="2"/>
      <c r="HJ387" s="2"/>
      <c r="HK387" s="2">
        <v>3215</v>
      </c>
      <c r="HL387" s="2">
        <v>334</v>
      </c>
      <c r="HM387" s="2"/>
      <c r="HN387" s="2"/>
      <c r="HO387" s="2"/>
      <c r="HP387" s="2"/>
      <c r="HQ387" s="2">
        <v>118</v>
      </c>
      <c r="HR387" s="2"/>
      <c r="HS387" s="2"/>
      <c r="HT387" s="2"/>
      <c r="HU387" s="3">
        <v>4</v>
      </c>
      <c r="HV387" s="3"/>
      <c r="HW387" s="3"/>
      <c r="HX387" s="3"/>
      <c r="HY387" s="3"/>
      <c r="HZ387" s="3"/>
      <c r="IA387" s="3"/>
      <c r="IB387" s="3"/>
      <c r="IC387" s="3"/>
      <c r="ID387" s="3"/>
      <c r="IE387" s="3"/>
      <c r="IF387" s="65">
        <v>0.75</v>
      </c>
      <c r="IG387" s="3">
        <v>3.5</v>
      </c>
      <c r="IH387" s="3">
        <v>7.5</v>
      </c>
      <c r="II387" s="35">
        <f t="shared" si="32"/>
        <v>3.5</v>
      </c>
      <c r="IJ387" s="3"/>
      <c r="IK387" s="3">
        <v>4</v>
      </c>
      <c r="IL387" s="3">
        <v>4</v>
      </c>
      <c r="IM387" s="5">
        <v>5768</v>
      </c>
      <c r="IN387" s="1" t="s">
        <v>411</v>
      </c>
      <c r="IO387" s="71">
        <v>4978</v>
      </c>
      <c r="IP387" s="5">
        <v>7993</v>
      </c>
      <c r="IQ387" s="5">
        <v>8200</v>
      </c>
      <c r="IR387" s="5"/>
      <c r="IS387" s="5"/>
      <c r="IT387" s="5"/>
      <c r="IU387" s="5"/>
      <c r="IV387" s="5"/>
      <c r="IW387" s="5"/>
      <c r="IX387" s="5">
        <v>21171</v>
      </c>
      <c r="IY387" s="5"/>
      <c r="IZ387" s="5"/>
      <c r="JA387" s="5">
        <v>110</v>
      </c>
      <c r="JB387" s="5">
        <v>101</v>
      </c>
      <c r="JC387" s="5">
        <v>153</v>
      </c>
      <c r="JD387" s="5">
        <v>146</v>
      </c>
      <c r="JE387" s="5"/>
      <c r="JF387" s="5"/>
      <c r="JG387" s="5"/>
      <c r="JH387" s="5"/>
      <c r="JI387" s="5"/>
      <c r="JJ387" s="5"/>
      <c r="JK387" s="5"/>
      <c r="JL387" s="5"/>
      <c r="JM387" s="5"/>
      <c r="JN387" s="5"/>
      <c r="JO387" s="5"/>
      <c r="JP387" s="5"/>
      <c r="JQ387" s="5"/>
      <c r="JR387" s="5">
        <v>3120</v>
      </c>
      <c r="JS387" s="5"/>
      <c r="JT387" s="5"/>
      <c r="JU387" s="5">
        <v>104</v>
      </c>
      <c r="JV387" s="5"/>
      <c r="JW387" s="5"/>
      <c r="JX387" s="5"/>
      <c r="JY387" s="5"/>
      <c r="JZ387" s="5"/>
      <c r="KA387" s="5"/>
      <c r="KB387" s="5"/>
      <c r="KC387" s="5"/>
      <c r="KD387" s="5"/>
      <c r="KE387" s="5"/>
      <c r="KF387" s="5">
        <v>2</v>
      </c>
      <c r="KG387" s="5">
        <v>4</v>
      </c>
      <c r="KH387" s="5">
        <v>120</v>
      </c>
      <c r="KI387" s="5">
        <v>60</v>
      </c>
      <c r="KJ387" s="5">
        <v>32</v>
      </c>
      <c r="KK387" s="5">
        <v>256</v>
      </c>
      <c r="KL387" s="5">
        <v>4</v>
      </c>
      <c r="KM387" s="5">
        <v>0</v>
      </c>
      <c r="KN387" s="5"/>
      <c r="KO387" s="5"/>
      <c r="KP387" s="5"/>
      <c r="KQ387" s="5"/>
      <c r="KR387" s="5"/>
      <c r="KS387" s="5"/>
      <c r="KT387" s="5"/>
      <c r="KU387" s="5"/>
      <c r="KV387" s="5"/>
      <c r="KW387" s="5"/>
      <c r="KX387" s="5"/>
      <c r="KY387" s="5"/>
      <c r="KZ387" s="5"/>
      <c r="LA387" s="5"/>
      <c r="LB387" s="5"/>
      <c r="LC387" s="5"/>
      <c r="LD387" s="5"/>
      <c r="LE387" s="5"/>
      <c r="LF387" s="5"/>
      <c r="LG387" s="5"/>
      <c r="LH387" s="5"/>
      <c r="LI387" s="5"/>
      <c r="LJ387" s="5"/>
      <c r="LK387" s="5"/>
      <c r="LL387" s="5"/>
      <c r="LM387" s="5"/>
      <c r="LN387" s="5"/>
      <c r="LO387" s="5"/>
      <c r="LP387" s="5"/>
      <c r="LQ387" s="5"/>
      <c r="LR387" s="5"/>
      <c r="LS387" s="5"/>
      <c r="LT387" s="5"/>
      <c r="LU387" s="5"/>
      <c r="LV387" s="5"/>
      <c r="LW387" s="5"/>
      <c r="LX387" s="5"/>
      <c r="LY387" s="5"/>
      <c r="LZ387" s="5"/>
      <c r="MA387" s="5"/>
      <c r="MB387" s="5"/>
      <c r="MC387" s="5"/>
      <c r="MD387" s="5"/>
      <c r="ME387" s="5"/>
      <c r="MF387" s="5"/>
      <c r="MG387" s="5"/>
      <c r="MH387" s="5"/>
      <c r="MI387" s="5"/>
      <c r="MJ387" s="5"/>
      <c r="MK387" s="5"/>
      <c r="ML387" s="5"/>
      <c r="MM387" s="5"/>
      <c r="MN387" s="5"/>
      <c r="MO387" s="5">
        <v>60</v>
      </c>
      <c r="MP387" s="5">
        <v>0</v>
      </c>
      <c r="MQ387" s="5"/>
      <c r="MR387" s="5"/>
      <c r="MS387" s="22">
        <v>230815</v>
      </c>
      <c r="MT387" s="22"/>
      <c r="MU387" s="22">
        <v>0</v>
      </c>
      <c r="MV387" s="22"/>
      <c r="MW387" s="22"/>
      <c r="MX387" s="22"/>
      <c r="MY387" s="22"/>
      <c r="MZ387" s="22"/>
      <c r="NA387" s="22"/>
      <c r="NB387" s="22"/>
      <c r="NC387" s="22"/>
      <c r="ND387" s="22"/>
      <c r="NE387" s="22"/>
      <c r="NF387" s="22"/>
      <c r="NG387" s="22"/>
      <c r="NH387" s="22"/>
      <c r="NI387" s="22"/>
      <c r="NJ387" s="22"/>
      <c r="NK387" s="22"/>
      <c r="NX387" s="18">
        <f t="shared" si="31"/>
        <v>1977.7680544217728</v>
      </c>
      <c r="NY387" t="str">
        <f t="shared" si="33"/>
        <v>Mid-range</v>
      </c>
      <c r="NZ387" t="str">
        <f t="shared" si="34"/>
        <v>Small</v>
      </c>
    </row>
    <row r="388" spans="1:390">
      <c r="A388" s="1" t="s">
        <v>635</v>
      </c>
      <c r="B388" s="1" t="s">
        <v>650</v>
      </c>
      <c r="C388" s="32" t="s">
        <v>651</v>
      </c>
      <c r="D388" s="1" t="s">
        <v>404</v>
      </c>
      <c r="E388" s="1">
        <v>20090</v>
      </c>
      <c r="F388" s="1" t="s">
        <v>855</v>
      </c>
      <c r="G388" s="5">
        <v>3569.137523809507</v>
      </c>
      <c r="H388" s="71">
        <v>20000</v>
      </c>
      <c r="I388" s="73"/>
      <c r="J388" s="73">
        <v>29</v>
      </c>
      <c r="K388" s="73">
        <v>4</v>
      </c>
      <c r="L388" s="73"/>
      <c r="M388" s="73"/>
      <c r="N388" s="73"/>
      <c r="O388" s="73"/>
      <c r="P388" s="73"/>
      <c r="Q388" s="73"/>
      <c r="R388" s="73">
        <v>29</v>
      </c>
      <c r="S388" s="73"/>
      <c r="T388" s="73"/>
      <c r="U388" s="73">
        <v>26</v>
      </c>
      <c r="V388" s="73">
        <v>218</v>
      </c>
      <c r="W388" s="94">
        <v>0</v>
      </c>
      <c r="X388" s="94"/>
      <c r="Y388" s="94"/>
      <c r="Z388" s="94"/>
      <c r="AA388" s="94"/>
      <c r="AB388" s="94"/>
      <c r="AC388" s="95">
        <v>12500</v>
      </c>
      <c r="AD388" s="73"/>
      <c r="AE388" s="73"/>
      <c r="AF388" s="95">
        <v>0</v>
      </c>
      <c r="AG388" s="95">
        <v>0</v>
      </c>
      <c r="AH388" s="95">
        <v>0</v>
      </c>
      <c r="AI388" s="95">
        <v>0</v>
      </c>
      <c r="AJ388" s="95"/>
      <c r="AK388" s="95"/>
      <c r="AL388" s="95">
        <v>0</v>
      </c>
      <c r="AM388" s="95">
        <v>0</v>
      </c>
      <c r="AN388" s="73"/>
      <c r="AO388" s="96">
        <v>12500</v>
      </c>
      <c r="AP388" s="73">
        <v>0</v>
      </c>
      <c r="AQ388" s="73"/>
      <c r="AR388" s="73"/>
      <c r="AS388" s="73">
        <v>0</v>
      </c>
      <c r="AT388" s="73">
        <v>0</v>
      </c>
      <c r="AU388" s="73">
        <v>0</v>
      </c>
      <c r="AV388" s="73">
        <v>3100</v>
      </c>
      <c r="AW388" s="73"/>
      <c r="AX388" s="73"/>
      <c r="AY388" s="73">
        <v>0</v>
      </c>
      <c r="AZ388" s="73">
        <v>0</v>
      </c>
      <c r="BA388" s="73"/>
      <c r="BB388" s="73">
        <v>3100</v>
      </c>
      <c r="BC388" s="73">
        <v>491.76</v>
      </c>
      <c r="BD388" s="73"/>
      <c r="BE388" s="73"/>
      <c r="BF388" s="73">
        <v>0</v>
      </c>
      <c r="BG388" s="73">
        <v>0</v>
      </c>
      <c r="BH388" s="73">
        <v>0</v>
      </c>
      <c r="BI388" s="73">
        <v>260</v>
      </c>
      <c r="BJ388" s="73"/>
      <c r="BK388" s="73"/>
      <c r="BL388" s="73">
        <v>0</v>
      </c>
      <c r="BM388" s="73">
        <v>0</v>
      </c>
      <c r="BN388" s="73"/>
      <c r="BO388" s="73">
        <v>751.76</v>
      </c>
      <c r="BP388" s="73">
        <v>0</v>
      </c>
      <c r="BQ388" s="73"/>
      <c r="BR388" s="73">
        <v>0</v>
      </c>
      <c r="BS388" s="73">
        <v>0</v>
      </c>
      <c r="BT388" s="73">
        <v>0</v>
      </c>
      <c r="BU388" s="73">
        <v>0</v>
      </c>
      <c r="BV388" s="73"/>
      <c r="BW388" s="2"/>
      <c r="BX388" s="2">
        <v>0</v>
      </c>
      <c r="BY388" s="2">
        <v>0</v>
      </c>
      <c r="BZ388" s="2">
        <v>0</v>
      </c>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v>15110.24</v>
      </c>
      <c r="CZ388" s="2"/>
      <c r="DA388" s="2">
        <v>0</v>
      </c>
      <c r="DB388" s="2">
        <v>0</v>
      </c>
      <c r="DC388" s="2">
        <v>0</v>
      </c>
      <c r="DD388" s="2"/>
      <c r="DE388" s="2"/>
      <c r="DF388" s="2">
        <v>34133.599999999999</v>
      </c>
      <c r="DG388" s="2">
        <v>0</v>
      </c>
      <c r="DH388" s="2">
        <v>0</v>
      </c>
      <c r="DI388" s="2">
        <v>49243.839999999997</v>
      </c>
      <c r="DJ388" s="2"/>
      <c r="DK388" s="2"/>
      <c r="DL388" s="2"/>
      <c r="DM388" s="2"/>
      <c r="DN388" s="2"/>
      <c r="DO388" s="2"/>
      <c r="DP388" s="2"/>
      <c r="DQ388" s="2"/>
      <c r="DR388" s="2"/>
      <c r="DS388" s="2"/>
      <c r="DT388" s="2"/>
      <c r="DU388" s="2"/>
      <c r="DV388" s="73"/>
      <c r="DW388" s="73"/>
      <c r="DX388" s="2"/>
      <c r="DY388" s="2"/>
      <c r="DZ388" s="2"/>
      <c r="EA388" s="2"/>
      <c r="EB388" s="2"/>
      <c r="EC388" s="2"/>
      <c r="ED388" s="2"/>
      <c r="EE388" s="2"/>
      <c r="EF388" s="2"/>
      <c r="EG388" s="2"/>
      <c r="EH388" s="2"/>
      <c r="EI388" s="73"/>
      <c r="EJ388" s="2">
        <v>0</v>
      </c>
      <c r="EK388" s="2"/>
      <c r="EL388" s="2">
        <v>0</v>
      </c>
      <c r="EM388" s="2">
        <v>0</v>
      </c>
      <c r="EN388" s="2">
        <v>0</v>
      </c>
      <c r="EO388" s="2"/>
      <c r="EP388" s="2"/>
      <c r="EQ388" s="2">
        <v>0</v>
      </c>
      <c r="ER388" s="2">
        <v>0</v>
      </c>
      <c r="ES388" s="2">
        <v>0</v>
      </c>
      <c r="ET388" s="2">
        <v>0</v>
      </c>
      <c r="EU388" s="3"/>
      <c r="EV388" s="3"/>
      <c r="EW388" s="3"/>
      <c r="EX388" s="3"/>
      <c r="EY388" s="3"/>
      <c r="EZ388" s="3"/>
      <c r="FA388" s="5"/>
      <c r="FB388" s="5"/>
      <c r="FC388" s="5"/>
      <c r="FD388" s="5"/>
      <c r="FE388" s="5"/>
      <c r="FF388" s="5"/>
      <c r="FG388" s="5"/>
      <c r="FH388" s="5"/>
      <c r="FI388" s="5"/>
      <c r="FJ388" s="5"/>
      <c r="FK388" s="5"/>
      <c r="FL388" s="5"/>
      <c r="FM388" s="5"/>
      <c r="FN388" s="5"/>
      <c r="FO388" s="5"/>
      <c r="FP388" s="5"/>
      <c r="FQ388" s="5"/>
      <c r="FR388" s="5"/>
      <c r="FS388" s="5"/>
      <c r="FT388" s="2"/>
      <c r="FU388" s="2"/>
      <c r="FV388" s="2"/>
      <c r="FW388" s="2"/>
      <c r="FX388" s="2"/>
      <c r="FY388" s="2"/>
      <c r="FZ388" s="2"/>
      <c r="GA388" s="2"/>
      <c r="GB388" s="2"/>
      <c r="GC388" s="2"/>
      <c r="GD388" s="2"/>
      <c r="GE388" s="2">
        <v>13225</v>
      </c>
      <c r="GF388" s="2"/>
      <c r="GG388" s="2">
        <v>0</v>
      </c>
      <c r="GH388" s="2">
        <v>0</v>
      </c>
      <c r="GI388" s="2">
        <v>0</v>
      </c>
      <c r="GJ388" s="2">
        <v>0</v>
      </c>
      <c r="GK388" s="2"/>
      <c r="GL388" s="2"/>
      <c r="GM388" s="2">
        <v>0</v>
      </c>
      <c r="GN388" s="2">
        <v>0</v>
      </c>
      <c r="GO388" s="2">
        <v>13225</v>
      </c>
      <c r="GP388" s="2">
        <v>13251.76</v>
      </c>
      <c r="GQ388" s="2">
        <v>52343.839999999997</v>
      </c>
      <c r="GR388" s="2">
        <v>78820.599999999991</v>
      </c>
      <c r="GS388" s="1" t="s">
        <v>395</v>
      </c>
      <c r="GT388" s="1"/>
      <c r="GU388" s="1"/>
      <c r="GV388" s="1" t="s">
        <v>768</v>
      </c>
      <c r="GW388" s="1"/>
      <c r="GX388" s="1"/>
      <c r="GY388" s="1"/>
      <c r="GZ388" s="1"/>
      <c r="HA388" s="1"/>
      <c r="HB388" t="s">
        <v>799</v>
      </c>
      <c r="HC388" s="2">
        <v>515</v>
      </c>
      <c r="HD388" s="2">
        <v>2219</v>
      </c>
      <c r="HE388" s="2">
        <v>21889</v>
      </c>
      <c r="HF388" s="2">
        <v>48</v>
      </c>
      <c r="HG388" s="2"/>
      <c r="HH388" s="2">
        <v>23535</v>
      </c>
      <c r="HI388" s="2"/>
      <c r="HJ388" s="2">
        <v>23</v>
      </c>
      <c r="HK388" s="2">
        <v>2681</v>
      </c>
      <c r="HL388" s="2">
        <v>534</v>
      </c>
      <c r="HM388" s="2"/>
      <c r="HN388" s="2"/>
      <c r="HO388" s="2">
        <v>0</v>
      </c>
      <c r="HP388" s="2">
        <v>0</v>
      </c>
      <c r="HQ388" s="2">
        <v>0</v>
      </c>
      <c r="HR388" s="2">
        <v>0</v>
      </c>
      <c r="HS388" s="2"/>
      <c r="HT388" s="2"/>
      <c r="HU388" s="3">
        <v>1</v>
      </c>
      <c r="HV388" s="3"/>
      <c r="HW388" s="3"/>
      <c r="HX388" s="3"/>
      <c r="HY388" s="3"/>
      <c r="HZ388" s="3"/>
      <c r="IA388" s="3"/>
      <c r="IB388" s="3"/>
      <c r="IC388" s="3"/>
      <c r="ID388" s="3"/>
      <c r="IE388" s="3"/>
      <c r="IF388" s="65">
        <v>0</v>
      </c>
      <c r="IG388" s="3">
        <v>1</v>
      </c>
      <c r="IH388" s="3">
        <v>4</v>
      </c>
      <c r="II388" s="35">
        <f t="shared" si="32"/>
        <v>1</v>
      </c>
      <c r="IJ388" s="3"/>
      <c r="IK388" s="3">
        <v>3</v>
      </c>
      <c r="IL388" s="3">
        <v>3</v>
      </c>
      <c r="IM388" s="5">
        <v>853</v>
      </c>
      <c r="IN388" s="1" t="s">
        <v>400</v>
      </c>
      <c r="IO388" s="71">
        <v>2987</v>
      </c>
      <c r="IP388" s="5">
        <v>676</v>
      </c>
      <c r="IQ388" s="5">
        <v>676</v>
      </c>
      <c r="IR388" s="5">
        <v>996</v>
      </c>
      <c r="IS388" s="5"/>
      <c r="IT388" s="5"/>
      <c r="IU388" s="5"/>
      <c r="IV388" s="5">
        <v>103</v>
      </c>
      <c r="IW388" s="5"/>
      <c r="IX388" s="5">
        <v>4762</v>
      </c>
      <c r="IY388" s="5"/>
      <c r="IZ388" s="5"/>
      <c r="JA388" s="5">
        <v>33</v>
      </c>
      <c r="JB388" s="5">
        <v>31</v>
      </c>
      <c r="JC388" s="5">
        <v>13</v>
      </c>
      <c r="JD388" s="5">
        <v>8</v>
      </c>
      <c r="JE388" s="5"/>
      <c r="JF388" s="5"/>
      <c r="JG388" s="5"/>
      <c r="JH388" s="5"/>
      <c r="JI388" s="5"/>
      <c r="JJ388" s="5"/>
      <c r="JK388" s="5"/>
      <c r="JL388" s="5"/>
      <c r="JM388" s="5"/>
      <c r="JN388" s="5"/>
      <c r="JO388" s="5"/>
      <c r="JP388" s="5"/>
      <c r="JQ388" s="5"/>
      <c r="JR388" s="5">
        <v>434</v>
      </c>
      <c r="JS388" s="5"/>
      <c r="JT388" s="5"/>
      <c r="JU388" s="5">
        <v>18</v>
      </c>
      <c r="JV388" s="5"/>
      <c r="JW388" s="5"/>
      <c r="JX388" s="5"/>
      <c r="JY388" s="5"/>
      <c r="JZ388" s="5"/>
      <c r="KA388" s="5"/>
      <c r="KB388" s="5"/>
      <c r="KC388" s="5"/>
      <c r="KD388" s="5"/>
      <c r="KE388" s="5"/>
      <c r="KF388" s="5">
        <v>30</v>
      </c>
      <c r="KG388" s="5">
        <v>30</v>
      </c>
      <c r="KH388" s="5">
        <v>841</v>
      </c>
      <c r="KI388" s="5">
        <v>56</v>
      </c>
      <c r="KJ388" s="5">
        <v>40</v>
      </c>
      <c r="KK388" s="5">
        <v>0</v>
      </c>
      <c r="KL388" s="5">
        <v>0</v>
      </c>
      <c r="KM388" s="5">
        <v>0</v>
      </c>
      <c r="KN388" s="5"/>
      <c r="KO388" s="5"/>
      <c r="KP388" s="5"/>
      <c r="KQ388" s="5"/>
      <c r="KR388" s="5"/>
      <c r="KS388" s="5"/>
      <c r="KT388" s="5"/>
      <c r="KU388" s="5"/>
      <c r="KV388" s="5"/>
      <c r="KW388" s="5"/>
      <c r="KX388" s="5"/>
      <c r="KY388" s="5"/>
      <c r="KZ388" s="5"/>
      <c r="LA388" s="5"/>
      <c r="LB388" s="5"/>
      <c r="LC388" s="5"/>
      <c r="LD388" s="5"/>
      <c r="LE388" s="5"/>
      <c r="LF388" s="5"/>
      <c r="LG388" s="5"/>
      <c r="LH388" s="5"/>
      <c r="LI388" s="5"/>
      <c r="LJ388" s="5"/>
      <c r="LK388" s="5"/>
      <c r="LL388" s="5"/>
      <c r="LM388" s="5"/>
      <c r="LN388" s="5"/>
      <c r="LO388" s="5"/>
      <c r="LP388" s="5"/>
      <c r="LQ388" s="5"/>
      <c r="LR388" s="5"/>
      <c r="LS388" s="5"/>
      <c r="LT388" s="5"/>
      <c r="LU388" s="5"/>
      <c r="LV388" s="5"/>
      <c r="LW388" s="5"/>
      <c r="LX388" s="5"/>
      <c r="LY388" s="5"/>
      <c r="LZ388" s="5"/>
      <c r="MA388" s="5"/>
      <c r="MB388" s="5"/>
      <c r="MC388" s="5"/>
      <c r="MD388" s="5"/>
      <c r="ME388" s="5"/>
      <c r="MF388" s="5"/>
      <c r="MG388" s="5"/>
      <c r="MH388" s="5"/>
      <c r="MI388" s="5"/>
      <c r="MJ388" s="5"/>
      <c r="MK388" s="5"/>
      <c r="ML388" s="5"/>
      <c r="MM388" s="5"/>
      <c r="MN388" s="5"/>
      <c r="MO388" s="5">
        <v>0</v>
      </c>
      <c r="MP388" s="5">
        <v>0</v>
      </c>
      <c r="MQ388" s="5"/>
      <c r="MR388" s="5"/>
      <c r="MS388" s="22">
        <v>13607</v>
      </c>
      <c r="MT388" s="22"/>
      <c r="MU388" s="22">
        <v>54</v>
      </c>
      <c r="MV388" s="22"/>
      <c r="MW388" s="22"/>
      <c r="MX388" s="22"/>
      <c r="MY388" s="22"/>
      <c r="MZ388" s="22"/>
      <c r="NA388" s="22"/>
      <c r="NB388" s="22"/>
      <c r="NC388" s="22"/>
      <c r="ND388" s="22"/>
      <c r="NE388" s="22"/>
      <c r="NF388" s="22"/>
      <c r="NG388" s="22"/>
      <c r="NH388" s="22"/>
      <c r="NI388" s="22"/>
      <c r="NJ388" s="22"/>
      <c r="NK388" s="22"/>
      <c r="NX388" s="18">
        <f t="shared" si="31"/>
        <v>3569.137523809507</v>
      </c>
      <c r="NY388" t="str">
        <f t="shared" si="33"/>
        <v>Smaller</v>
      </c>
      <c r="NZ388" t="str">
        <f t="shared" si="34"/>
        <v>Small</v>
      </c>
    </row>
    <row r="389" spans="1:390">
      <c r="A389" s="1" t="s">
        <v>568</v>
      </c>
      <c r="B389" s="1" t="s">
        <v>569</v>
      </c>
      <c r="C389" s="32" t="s">
        <v>570</v>
      </c>
      <c r="D389" s="31" t="s">
        <v>393</v>
      </c>
      <c r="E389" s="1">
        <v>20090</v>
      </c>
      <c r="F389" s="1" t="s">
        <v>855</v>
      </c>
      <c r="G389" s="5">
        <v>7836.0333333333338</v>
      </c>
      <c r="H389" s="71">
        <v>68000</v>
      </c>
      <c r="I389" s="73"/>
      <c r="J389" s="73">
        <v>250</v>
      </c>
      <c r="K389" s="73">
        <v>23</v>
      </c>
      <c r="L389" s="73"/>
      <c r="M389" s="73"/>
      <c r="N389" s="73"/>
      <c r="O389" s="73"/>
      <c r="P389" s="73"/>
      <c r="Q389" s="73"/>
      <c r="R389" s="73">
        <v>28</v>
      </c>
      <c r="S389" s="73"/>
      <c r="T389" s="73"/>
      <c r="U389" s="73">
        <v>218</v>
      </c>
      <c r="V389" s="73">
        <v>763</v>
      </c>
      <c r="W389" s="94" t="s">
        <v>804</v>
      </c>
      <c r="X389" s="94"/>
      <c r="Y389" s="94"/>
      <c r="Z389" s="94"/>
      <c r="AA389" s="94"/>
      <c r="AB389" s="94"/>
      <c r="AC389" s="95">
        <v>13039</v>
      </c>
      <c r="AD389" s="73"/>
      <c r="AE389" s="73"/>
      <c r="AF389" s="95">
        <v>41062</v>
      </c>
      <c r="AG389" s="95">
        <v>0</v>
      </c>
      <c r="AH389" s="95">
        <v>0</v>
      </c>
      <c r="AI389" s="95">
        <v>0</v>
      </c>
      <c r="AJ389" s="95"/>
      <c r="AK389" s="95"/>
      <c r="AL389" s="95">
        <v>0</v>
      </c>
      <c r="AM389" s="95">
        <v>0</v>
      </c>
      <c r="AN389" s="73"/>
      <c r="AO389" s="96">
        <v>54101</v>
      </c>
      <c r="AP389" s="73">
        <v>0</v>
      </c>
      <c r="AQ389" s="73"/>
      <c r="AR389" s="73"/>
      <c r="AS389" s="73">
        <v>0</v>
      </c>
      <c r="AT389" s="73">
        <v>0</v>
      </c>
      <c r="AU389" s="73">
        <v>0</v>
      </c>
      <c r="AV389" s="73">
        <v>4100</v>
      </c>
      <c r="AW389" s="73"/>
      <c r="AX389" s="73"/>
      <c r="AY389" s="73">
        <v>0</v>
      </c>
      <c r="AZ389" s="73">
        <v>0</v>
      </c>
      <c r="BA389" s="73"/>
      <c r="BB389" s="73">
        <v>4100</v>
      </c>
      <c r="BC389" s="73">
        <v>14261</v>
      </c>
      <c r="BD389" s="73"/>
      <c r="BE389" s="73"/>
      <c r="BF389" s="73">
        <v>5986</v>
      </c>
      <c r="BG389" s="73">
        <v>0</v>
      </c>
      <c r="BH389" s="73">
        <v>0</v>
      </c>
      <c r="BI389" s="73">
        <v>0</v>
      </c>
      <c r="BJ389" s="73"/>
      <c r="BK389" s="73"/>
      <c r="BL389" s="73">
        <v>0</v>
      </c>
      <c r="BM389" s="73">
        <v>0</v>
      </c>
      <c r="BN389" s="73"/>
      <c r="BO389" s="73">
        <v>20247</v>
      </c>
      <c r="BP389" s="73">
        <v>0</v>
      </c>
      <c r="BQ389" s="73"/>
      <c r="BR389" s="73">
        <v>0</v>
      </c>
      <c r="BS389" s="73">
        <v>0</v>
      </c>
      <c r="BT389" s="73">
        <v>0</v>
      </c>
      <c r="BU389" s="73">
        <v>0</v>
      </c>
      <c r="BV389" s="73"/>
      <c r="BW389" s="2"/>
      <c r="BX389" s="2">
        <v>0</v>
      </c>
      <c r="BY389" s="2">
        <v>0</v>
      </c>
      <c r="BZ389" s="2">
        <v>0</v>
      </c>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v>351</v>
      </c>
      <c r="CZ389" s="2"/>
      <c r="DA389" s="2">
        <v>50360</v>
      </c>
      <c r="DB389" s="2">
        <v>0</v>
      </c>
      <c r="DC389" s="2">
        <v>0</v>
      </c>
      <c r="DD389" s="2"/>
      <c r="DE389" s="2"/>
      <c r="DF389" s="2">
        <v>40585</v>
      </c>
      <c r="DG389" s="2">
        <v>0</v>
      </c>
      <c r="DH389" s="2">
        <v>0</v>
      </c>
      <c r="DI389" s="2">
        <v>91296</v>
      </c>
      <c r="DJ389" s="2"/>
      <c r="DK389" s="2"/>
      <c r="DL389" s="2"/>
      <c r="DM389" s="2"/>
      <c r="DN389" s="2"/>
      <c r="DO389" s="2"/>
      <c r="DP389" s="2"/>
      <c r="DQ389" s="2"/>
      <c r="DR389" s="2"/>
      <c r="DS389" s="2"/>
      <c r="DT389" s="2"/>
      <c r="DU389" s="2"/>
      <c r="DV389" s="73"/>
      <c r="DW389" s="73"/>
      <c r="DX389" s="2"/>
      <c r="DY389" s="2"/>
      <c r="DZ389" s="2"/>
      <c r="EA389" s="2"/>
      <c r="EB389" s="2"/>
      <c r="EC389" s="2"/>
      <c r="ED389" s="2"/>
      <c r="EE389" s="2"/>
      <c r="EF389" s="2"/>
      <c r="EG389" s="2"/>
      <c r="EH389" s="2"/>
      <c r="EI389" s="73"/>
      <c r="EJ389" s="2">
        <v>72</v>
      </c>
      <c r="EK389" s="2"/>
      <c r="EL389" s="2">
        <v>2200</v>
      </c>
      <c r="EM389" s="2">
        <v>0</v>
      </c>
      <c r="EN389" s="2">
        <v>0</v>
      </c>
      <c r="EO389" s="2"/>
      <c r="EP389" s="2"/>
      <c r="EQ389" s="2">
        <v>0</v>
      </c>
      <c r="ER389" s="2">
        <v>0</v>
      </c>
      <c r="ES389" s="2">
        <v>0</v>
      </c>
      <c r="ET389" s="2">
        <v>2272</v>
      </c>
      <c r="EU389" s="3"/>
      <c r="EV389" s="3"/>
      <c r="EW389" s="3"/>
      <c r="EX389" s="3"/>
      <c r="EY389" s="3"/>
      <c r="EZ389" s="3"/>
      <c r="FA389" s="5"/>
      <c r="FB389" s="5"/>
      <c r="FC389" s="5"/>
      <c r="FD389" s="5"/>
      <c r="FE389" s="5"/>
      <c r="FF389" s="5"/>
      <c r="FG389" s="5"/>
      <c r="FH389" s="5"/>
      <c r="FI389" s="5"/>
      <c r="FJ389" s="5"/>
      <c r="FK389" s="5"/>
      <c r="FL389" s="5"/>
      <c r="FM389" s="5"/>
      <c r="FN389" s="5"/>
      <c r="FO389" s="5"/>
      <c r="FP389" s="5"/>
      <c r="FQ389" s="5"/>
      <c r="FR389" s="5"/>
      <c r="FS389" s="5"/>
      <c r="FT389" s="2"/>
      <c r="FU389" s="2"/>
      <c r="FV389" s="2"/>
      <c r="FW389" s="2"/>
      <c r="FX389" s="2"/>
      <c r="FY389" s="2"/>
      <c r="FZ389" s="2"/>
      <c r="GA389" s="2"/>
      <c r="GB389" s="2"/>
      <c r="GC389" s="2"/>
      <c r="GD389" s="2"/>
      <c r="GE389" s="2">
        <v>0</v>
      </c>
      <c r="GF389" s="2"/>
      <c r="GG389" s="2">
        <v>0</v>
      </c>
      <c r="GH389" s="2">
        <v>0</v>
      </c>
      <c r="GI389" s="2">
        <v>0</v>
      </c>
      <c r="GJ389" s="2">
        <v>0</v>
      </c>
      <c r="GK389" s="2"/>
      <c r="GL389" s="2"/>
      <c r="GM389" s="2">
        <v>0</v>
      </c>
      <c r="GN389" s="2">
        <v>0</v>
      </c>
      <c r="GO389" s="2">
        <v>0</v>
      </c>
      <c r="GP389" s="2">
        <v>74348</v>
      </c>
      <c r="GQ389" s="2">
        <v>97668</v>
      </c>
      <c r="GR389" s="2">
        <v>172016</v>
      </c>
      <c r="GS389" s="1" t="s">
        <v>420</v>
      </c>
      <c r="GT389" s="1"/>
      <c r="GU389" s="1" t="s">
        <v>439</v>
      </c>
      <c r="GV389" s="1" t="s">
        <v>766</v>
      </c>
      <c r="GW389" s="1"/>
      <c r="GX389" s="1"/>
      <c r="GY389" s="1"/>
      <c r="GZ389" s="1"/>
      <c r="HA389" s="1"/>
      <c r="HB389" t="s">
        <v>805</v>
      </c>
      <c r="HC389" s="2">
        <v>807</v>
      </c>
      <c r="HD389" s="2">
        <v>1347</v>
      </c>
      <c r="HE389" s="2">
        <v>21543</v>
      </c>
      <c r="HF389" s="2">
        <v>173</v>
      </c>
      <c r="HG389" s="2"/>
      <c r="HH389" s="2">
        <v>46559</v>
      </c>
      <c r="HI389" s="2"/>
      <c r="HJ389" s="2">
        <v>25</v>
      </c>
      <c r="HK389" s="2">
        <v>2681</v>
      </c>
      <c r="HL389" s="2">
        <v>882</v>
      </c>
      <c r="HM389" s="2"/>
      <c r="HN389" s="2"/>
      <c r="HO389" s="2"/>
      <c r="HP389" s="2"/>
      <c r="HQ389" s="2">
        <v>0</v>
      </c>
      <c r="HR389" s="2">
        <v>36</v>
      </c>
      <c r="HS389" s="2"/>
      <c r="HT389" s="2"/>
      <c r="HU389" s="3">
        <v>2</v>
      </c>
      <c r="HV389" s="3"/>
      <c r="HW389" s="3"/>
      <c r="HX389" s="3"/>
      <c r="HY389" s="3"/>
      <c r="HZ389" s="3"/>
      <c r="IA389" s="3"/>
      <c r="IB389" s="3"/>
      <c r="IC389" s="3"/>
      <c r="ID389" s="3"/>
      <c r="IE389" s="3"/>
      <c r="IF389" s="65">
        <v>1.47</v>
      </c>
      <c r="IG389" s="3">
        <v>1.1299999999999999</v>
      </c>
      <c r="IH389" s="3">
        <v>8.7899999999999991</v>
      </c>
      <c r="II389" s="35">
        <f t="shared" si="32"/>
        <v>1.1299999999999999</v>
      </c>
      <c r="IJ389" s="3"/>
      <c r="IK389" s="3">
        <v>11.64</v>
      </c>
      <c r="IL389" s="3">
        <v>7.66</v>
      </c>
      <c r="IM389" s="5">
        <v>14224</v>
      </c>
      <c r="IN389" s="1" t="s">
        <v>411</v>
      </c>
      <c r="IO389" s="71">
        <v>5131</v>
      </c>
      <c r="IP389" s="5">
        <v>10634</v>
      </c>
      <c r="IQ389" s="5">
        <v>5907</v>
      </c>
      <c r="IR389" s="5">
        <v>371</v>
      </c>
      <c r="IS389" s="5"/>
      <c r="IT389" s="5"/>
      <c r="IU389" s="5"/>
      <c r="IV389" s="5">
        <v>0</v>
      </c>
      <c r="IW389" s="5"/>
      <c r="IX389" s="5">
        <v>22043</v>
      </c>
      <c r="IY389" s="5"/>
      <c r="IZ389" s="5"/>
      <c r="JA389" s="5">
        <v>88</v>
      </c>
      <c r="JB389" s="5">
        <v>70</v>
      </c>
      <c r="JC389" s="5">
        <v>137</v>
      </c>
      <c r="JD389" s="5">
        <v>115</v>
      </c>
      <c r="JE389" s="5"/>
      <c r="JF389" s="5"/>
      <c r="JG389" s="5"/>
      <c r="JH389" s="5"/>
      <c r="JI389" s="5"/>
      <c r="JJ389" s="5"/>
      <c r="JK389" s="5"/>
      <c r="JL389" s="5"/>
      <c r="JM389" s="5"/>
      <c r="JN389" s="5"/>
      <c r="JO389" s="5"/>
      <c r="JP389" s="5"/>
      <c r="JQ389" s="5"/>
      <c r="JR389" s="5">
        <v>2643</v>
      </c>
      <c r="JS389" s="5"/>
      <c r="JT389" s="5"/>
      <c r="JU389" s="5">
        <v>106</v>
      </c>
      <c r="JV389" s="5"/>
      <c r="JW389" s="5"/>
      <c r="JX389" s="5"/>
      <c r="JY389" s="5"/>
      <c r="JZ389" s="5"/>
      <c r="KA389" s="5"/>
      <c r="KB389" s="5"/>
      <c r="KC389" s="5"/>
      <c r="KD389" s="5"/>
      <c r="KE389" s="5"/>
      <c r="KF389" s="5">
        <v>5</v>
      </c>
      <c r="KG389" s="5">
        <v>20</v>
      </c>
      <c r="KH389" s="5">
        <v>150</v>
      </c>
      <c r="KI389" s="5">
        <v>64</v>
      </c>
      <c r="KJ389" s="5">
        <v>52</v>
      </c>
      <c r="KK389" s="5">
        <v>312</v>
      </c>
      <c r="KL389" s="5">
        <v>4</v>
      </c>
      <c r="KM389" s="5">
        <v>0</v>
      </c>
      <c r="KN389" s="5"/>
      <c r="KO389" s="5"/>
      <c r="KP389" s="5"/>
      <c r="KQ389" s="5"/>
      <c r="KR389" s="5"/>
      <c r="KS389" s="5"/>
      <c r="KT389" s="5"/>
      <c r="KU389" s="5"/>
      <c r="KV389" s="5"/>
      <c r="KW389" s="5"/>
      <c r="KX389" s="5"/>
      <c r="KY389" s="5"/>
      <c r="KZ389" s="5"/>
      <c r="LA389" s="5"/>
      <c r="LB389" s="5"/>
      <c r="LC389" s="5"/>
      <c r="LD389" s="5"/>
      <c r="LE389" s="5"/>
      <c r="LF389" s="5"/>
      <c r="LG389" s="5"/>
      <c r="LH389" s="5"/>
      <c r="LI389" s="5"/>
      <c r="LJ389" s="5"/>
      <c r="LK389" s="5"/>
      <c r="LL389" s="5"/>
      <c r="LM389" s="5"/>
      <c r="LN389" s="5"/>
      <c r="LO389" s="5"/>
      <c r="LP389" s="5"/>
      <c r="LQ389" s="5"/>
      <c r="LR389" s="5"/>
      <c r="LS389" s="5"/>
      <c r="LT389" s="5"/>
      <c r="LU389" s="5"/>
      <c r="LV389" s="5"/>
      <c r="LW389" s="5"/>
      <c r="LX389" s="5"/>
      <c r="LY389" s="5"/>
      <c r="LZ389" s="5"/>
      <c r="MA389" s="5"/>
      <c r="MB389" s="5"/>
      <c r="MC389" s="5"/>
      <c r="MD389" s="5"/>
      <c r="ME389" s="5"/>
      <c r="MF389" s="5"/>
      <c r="MG389" s="5"/>
      <c r="MH389" s="5"/>
      <c r="MI389" s="5"/>
      <c r="MJ389" s="5"/>
      <c r="MK389" s="5"/>
      <c r="ML389" s="5"/>
      <c r="MM389" s="5"/>
      <c r="MN389" s="5"/>
      <c r="MO389" s="5">
        <v>4</v>
      </c>
      <c r="MP389" s="5">
        <v>0</v>
      </c>
      <c r="MQ389" s="5"/>
      <c r="MR389" s="5"/>
      <c r="MS389" s="22">
        <v>294942</v>
      </c>
      <c r="MT389" s="22"/>
      <c r="MU389" s="22">
        <v>292</v>
      </c>
      <c r="MV389" s="22"/>
      <c r="MW389" s="22"/>
      <c r="MX389" s="22"/>
      <c r="MY389" s="22"/>
      <c r="MZ389" s="22"/>
      <c r="NA389" s="22"/>
      <c r="NB389" s="22"/>
      <c r="NC389" s="22"/>
      <c r="ND389" s="22"/>
      <c r="NE389" s="22"/>
      <c r="NF389" s="22"/>
      <c r="NG389" s="22"/>
      <c r="NH389" s="22"/>
      <c r="NI389" s="22"/>
      <c r="NJ389" s="22"/>
      <c r="NK389" s="22"/>
      <c r="NX389" s="18">
        <f t="shared" si="31"/>
        <v>6934.5427728613577</v>
      </c>
      <c r="NY389" t="str">
        <f t="shared" si="33"/>
        <v>Mid-range</v>
      </c>
      <c r="NZ389" t="str">
        <f t="shared" si="34"/>
        <v>Small</v>
      </c>
    </row>
    <row r="390" spans="1:390">
      <c r="A390" s="1" t="s">
        <v>574</v>
      </c>
      <c r="B390" s="1" t="s">
        <v>575</v>
      </c>
      <c r="C390" s="32" t="s">
        <v>576</v>
      </c>
      <c r="D390" s="1" t="s">
        <v>404</v>
      </c>
      <c r="E390" s="1">
        <v>20090</v>
      </c>
      <c r="F390" s="1" t="s">
        <v>855</v>
      </c>
      <c r="G390" s="5">
        <v>7817.9611428571307</v>
      </c>
      <c r="H390" s="71">
        <v>26000</v>
      </c>
      <c r="I390" s="73"/>
      <c r="J390" s="73">
        <v>63</v>
      </c>
      <c r="K390" s="73">
        <v>12</v>
      </c>
      <c r="L390" s="73"/>
      <c r="M390" s="73"/>
      <c r="N390" s="73"/>
      <c r="O390" s="73"/>
      <c r="P390" s="73"/>
      <c r="Q390" s="73"/>
      <c r="R390" s="73">
        <v>48</v>
      </c>
      <c r="S390" s="73"/>
      <c r="T390" s="73"/>
      <c r="U390" s="73">
        <v>73</v>
      </c>
      <c r="V390" s="73">
        <v>692</v>
      </c>
      <c r="W390" s="94">
        <v>155</v>
      </c>
      <c r="X390" s="94"/>
      <c r="Y390" s="94"/>
      <c r="Z390" s="94"/>
      <c r="AA390" s="94"/>
      <c r="AB390" s="94"/>
      <c r="AC390" s="95">
        <v>16066</v>
      </c>
      <c r="AD390" s="73"/>
      <c r="AE390" s="73"/>
      <c r="AF390" s="95">
        <v>0</v>
      </c>
      <c r="AG390" s="95">
        <v>29894</v>
      </c>
      <c r="AH390" s="95">
        <v>0</v>
      </c>
      <c r="AI390" s="95">
        <v>0</v>
      </c>
      <c r="AJ390" s="95"/>
      <c r="AK390" s="95"/>
      <c r="AL390" s="95">
        <v>0</v>
      </c>
      <c r="AM390" s="95">
        <v>5606</v>
      </c>
      <c r="AN390" s="73"/>
      <c r="AO390" s="96">
        <v>51560</v>
      </c>
      <c r="AP390" s="73">
        <v>4100</v>
      </c>
      <c r="AQ390" s="73"/>
      <c r="AR390" s="73"/>
      <c r="AS390" s="73">
        <v>0</v>
      </c>
      <c r="AT390" s="73">
        <v>0</v>
      </c>
      <c r="AU390" s="73">
        <v>0</v>
      </c>
      <c r="AV390" s="73">
        <v>0</v>
      </c>
      <c r="AW390" s="73"/>
      <c r="AX390" s="73"/>
      <c r="AY390" s="73">
        <v>0</v>
      </c>
      <c r="AZ390" s="73">
        <v>0</v>
      </c>
      <c r="BA390" s="73"/>
      <c r="BB390" s="73">
        <v>4100</v>
      </c>
      <c r="BC390" s="73">
        <v>7222</v>
      </c>
      <c r="BD390" s="73"/>
      <c r="BE390" s="73"/>
      <c r="BF390" s="73">
        <v>0</v>
      </c>
      <c r="BG390" s="73"/>
      <c r="BH390" s="73"/>
      <c r="BI390" s="73"/>
      <c r="BJ390" s="73"/>
      <c r="BK390" s="73"/>
      <c r="BL390" s="73"/>
      <c r="BM390" s="73"/>
      <c r="BN390" s="73"/>
      <c r="BO390" s="73">
        <v>7222</v>
      </c>
      <c r="BP390" s="73">
        <v>0</v>
      </c>
      <c r="BQ390" s="73"/>
      <c r="BR390" s="73">
        <v>0</v>
      </c>
      <c r="BS390" s="73">
        <v>0</v>
      </c>
      <c r="BT390" s="73">
        <v>0</v>
      </c>
      <c r="BU390" s="73">
        <v>0</v>
      </c>
      <c r="BV390" s="73"/>
      <c r="BW390" s="2"/>
      <c r="BX390" s="2">
        <v>0</v>
      </c>
      <c r="BY390" s="2">
        <v>0</v>
      </c>
      <c r="BZ390" s="2">
        <v>0</v>
      </c>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v>9528</v>
      </c>
      <c r="CZ390" s="2"/>
      <c r="DA390" s="2">
        <v>0</v>
      </c>
      <c r="DB390" s="2">
        <v>0</v>
      </c>
      <c r="DC390" s="2">
        <v>0</v>
      </c>
      <c r="DD390" s="2"/>
      <c r="DE390" s="2"/>
      <c r="DF390" s="2">
        <v>19806</v>
      </c>
      <c r="DG390" s="2">
        <v>0</v>
      </c>
      <c r="DH390" s="2">
        <v>7430</v>
      </c>
      <c r="DI390" s="2">
        <v>36764</v>
      </c>
      <c r="DJ390" s="2"/>
      <c r="DK390" s="2"/>
      <c r="DL390" s="2"/>
      <c r="DM390" s="2"/>
      <c r="DN390" s="2"/>
      <c r="DO390" s="2"/>
      <c r="DP390" s="2"/>
      <c r="DQ390" s="2"/>
      <c r="DR390" s="2"/>
      <c r="DS390" s="2"/>
      <c r="DT390" s="2"/>
      <c r="DU390" s="2"/>
      <c r="DV390" s="73"/>
      <c r="DW390" s="73"/>
      <c r="DX390" s="2"/>
      <c r="DY390" s="2"/>
      <c r="DZ390" s="2"/>
      <c r="EA390" s="2"/>
      <c r="EB390" s="2"/>
      <c r="EC390" s="2"/>
      <c r="ED390" s="2"/>
      <c r="EE390" s="2"/>
      <c r="EF390" s="2"/>
      <c r="EG390" s="2"/>
      <c r="EH390" s="2"/>
      <c r="EI390" s="73"/>
      <c r="EJ390" s="2">
        <v>1769</v>
      </c>
      <c r="EK390" s="2"/>
      <c r="EL390" s="2">
        <v>0</v>
      </c>
      <c r="EM390" s="2">
        <v>0</v>
      </c>
      <c r="EN390" s="2">
        <v>0</v>
      </c>
      <c r="EO390" s="2"/>
      <c r="EP390" s="2"/>
      <c r="EQ390" s="2">
        <v>0</v>
      </c>
      <c r="ER390" s="2">
        <v>0</v>
      </c>
      <c r="ES390" s="2">
        <v>3736</v>
      </c>
      <c r="ET390" s="2">
        <v>5505</v>
      </c>
      <c r="EU390" s="3"/>
      <c r="EV390" s="3"/>
      <c r="EW390" s="3"/>
      <c r="EX390" s="3"/>
      <c r="EY390" s="3"/>
      <c r="EZ390" s="3"/>
      <c r="FA390" s="5"/>
      <c r="FB390" s="5"/>
      <c r="FC390" s="5"/>
      <c r="FD390" s="5"/>
      <c r="FE390" s="5"/>
      <c r="FF390" s="5"/>
      <c r="FG390" s="5"/>
      <c r="FH390" s="5"/>
      <c r="FI390" s="5"/>
      <c r="FJ390" s="5"/>
      <c r="FK390" s="5"/>
      <c r="FL390" s="5"/>
      <c r="FM390" s="5"/>
      <c r="FN390" s="5"/>
      <c r="FO390" s="5"/>
      <c r="FP390" s="5"/>
      <c r="FQ390" s="5"/>
      <c r="FR390" s="5"/>
      <c r="FS390" s="5"/>
      <c r="FT390" s="2"/>
      <c r="FU390" s="2"/>
      <c r="FV390" s="2"/>
      <c r="FW390" s="2"/>
      <c r="FX390" s="2"/>
      <c r="FY390" s="2"/>
      <c r="FZ390" s="2"/>
      <c r="GA390" s="2"/>
      <c r="GB390" s="2"/>
      <c r="GC390" s="2"/>
      <c r="GD390" s="2"/>
      <c r="GE390" s="2">
        <v>12222</v>
      </c>
      <c r="GF390" s="2"/>
      <c r="GG390" s="2">
        <v>0</v>
      </c>
      <c r="GH390" s="2">
        <v>6159</v>
      </c>
      <c r="GI390" s="2">
        <v>0</v>
      </c>
      <c r="GJ390" s="2">
        <v>16230</v>
      </c>
      <c r="GK390" s="2"/>
      <c r="GL390" s="2"/>
      <c r="GM390" s="2">
        <v>0</v>
      </c>
      <c r="GN390" s="2">
        <v>0</v>
      </c>
      <c r="GO390" s="2">
        <v>34611</v>
      </c>
      <c r="GP390" s="2">
        <v>58782</v>
      </c>
      <c r="GQ390" s="2">
        <v>46369</v>
      </c>
      <c r="GR390" s="2">
        <v>139762</v>
      </c>
      <c r="GS390" s="1" t="s">
        <v>420</v>
      </c>
      <c r="GT390" s="1"/>
      <c r="GU390" s="1" t="s">
        <v>439</v>
      </c>
      <c r="GV390" s="1" t="s">
        <v>766</v>
      </c>
      <c r="GW390" t="s">
        <v>410</v>
      </c>
      <c r="GX390" s="1"/>
      <c r="HC390" s="2">
        <v>1339</v>
      </c>
      <c r="HD390" s="2">
        <v>976</v>
      </c>
      <c r="HE390" s="2">
        <v>8788</v>
      </c>
      <c r="HF390" s="2">
        <v>70</v>
      </c>
      <c r="HG390" s="2"/>
      <c r="HH390" s="2">
        <v>36346</v>
      </c>
      <c r="HI390" s="2"/>
      <c r="HJ390" s="2">
        <v>106</v>
      </c>
      <c r="HK390" s="2">
        <v>2680</v>
      </c>
      <c r="HL390" s="2">
        <v>2089</v>
      </c>
      <c r="HM390" s="2"/>
      <c r="HN390" s="2"/>
      <c r="HO390" s="2">
        <v>21</v>
      </c>
      <c r="HP390" s="2">
        <v>100</v>
      </c>
      <c r="HQ390" s="2">
        <v>0</v>
      </c>
      <c r="HR390" s="2">
        <v>315</v>
      </c>
      <c r="HS390" s="2"/>
      <c r="HT390" s="2"/>
      <c r="HU390" s="3">
        <v>7</v>
      </c>
      <c r="HV390" s="3"/>
      <c r="HW390" s="3"/>
      <c r="HX390" s="3"/>
      <c r="HY390" s="3"/>
      <c r="HZ390" s="3"/>
      <c r="IA390" s="3"/>
      <c r="IB390" s="3"/>
      <c r="IC390" s="3"/>
      <c r="ID390" s="3"/>
      <c r="IE390" s="3"/>
      <c r="IF390" s="65">
        <v>0.55000000000000004</v>
      </c>
      <c r="IG390" s="3">
        <v>4.3</v>
      </c>
      <c r="IH390" s="3">
        <v>10.3</v>
      </c>
      <c r="II390" s="35">
        <f t="shared" si="32"/>
        <v>4.3</v>
      </c>
      <c r="IJ390" s="3"/>
      <c r="IK390" s="3">
        <v>6</v>
      </c>
      <c r="IL390" s="3">
        <v>6</v>
      </c>
      <c r="IM390" s="5">
        <v>4497</v>
      </c>
      <c r="IN390" s="1" t="s">
        <v>411</v>
      </c>
      <c r="IO390" s="71">
        <v>4774</v>
      </c>
      <c r="IP390" s="5">
        <v>48144</v>
      </c>
      <c r="IQ390" s="5">
        <v>6483</v>
      </c>
      <c r="IR390" s="5">
        <v>734</v>
      </c>
      <c r="IS390" s="5"/>
      <c r="IT390" s="5"/>
      <c r="IU390" s="5"/>
      <c r="IV390" s="5">
        <v>11484</v>
      </c>
      <c r="IW390" s="5"/>
      <c r="IX390" s="5">
        <v>71619</v>
      </c>
      <c r="IY390" s="5"/>
      <c r="IZ390" s="5"/>
      <c r="JA390" s="5">
        <v>2</v>
      </c>
      <c r="JB390" s="5">
        <v>0</v>
      </c>
      <c r="JC390" s="5">
        <v>3</v>
      </c>
      <c r="JD390" s="5">
        <v>1</v>
      </c>
      <c r="JE390" s="5"/>
      <c r="JF390" s="5"/>
      <c r="JG390" s="5"/>
      <c r="JH390" s="5"/>
      <c r="JI390" s="5"/>
      <c r="JJ390" s="5"/>
      <c r="JK390" s="5"/>
      <c r="JL390" s="5"/>
      <c r="JM390" s="5"/>
      <c r="JN390" s="5"/>
      <c r="JO390" s="5"/>
      <c r="JP390" s="5"/>
      <c r="JQ390" s="5"/>
      <c r="JR390" s="5">
        <v>4649</v>
      </c>
      <c r="JS390" s="5"/>
      <c r="JT390" s="5"/>
      <c r="JU390" s="5">
        <v>168</v>
      </c>
      <c r="JV390" s="5"/>
      <c r="JW390" s="5"/>
      <c r="JX390" s="5"/>
      <c r="JY390" s="5"/>
      <c r="JZ390" s="5"/>
      <c r="KA390" s="5"/>
      <c r="KB390" s="5"/>
      <c r="KC390" s="5"/>
      <c r="KD390" s="5"/>
      <c r="KE390" s="5"/>
      <c r="KF390" s="5">
        <v>2</v>
      </c>
      <c r="KG390" s="5">
        <v>2</v>
      </c>
      <c r="KH390" s="5">
        <v>60</v>
      </c>
      <c r="KI390" s="5">
        <v>60</v>
      </c>
      <c r="KJ390" s="5">
        <v>32</v>
      </c>
      <c r="KK390" s="5">
        <v>32</v>
      </c>
      <c r="KL390" s="5">
        <v>4</v>
      </c>
      <c r="KM390" s="5">
        <v>0</v>
      </c>
      <c r="KN390" s="5"/>
      <c r="KO390" s="5"/>
      <c r="KP390" s="5"/>
      <c r="KQ390" s="5"/>
      <c r="KR390" s="5"/>
      <c r="KS390" s="5"/>
      <c r="KT390" s="5"/>
      <c r="KU390" s="5"/>
      <c r="KV390" s="5"/>
      <c r="KW390" s="5"/>
      <c r="KX390" s="5"/>
      <c r="KY390" s="5"/>
      <c r="KZ390" s="5"/>
      <c r="LA390" s="5"/>
      <c r="LB390" s="5"/>
      <c r="LC390" s="5"/>
      <c r="LD390" s="5"/>
      <c r="LE390" s="5"/>
      <c r="LF390" s="5"/>
      <c r="LG390" s="5"/>
      <c r="LH390" s="5"/>
      <c r="LI390" s="5"/>
      <c r="LJ390" s="5"/>
      <c r="LK390" s="5"/>
      <c r="LL390" s="5"/>
      <c r="LM390" s="5"/>
      <c r="LN390" s="5"/>
      <c r="LO390" s="5"/>
      <c r="LP390" s="5"/>
      <c r="LQ390" s="5"/>
      <c r="LR390" s="5"/>
      <c r="LS390" s="5"/>
      <c r="LT390" s="5"/>
      <c r="LU390" s="5"/>
      <c r="LV390" s="5"/>
      <c r="LW390" s="5"/>
      <c r="LX390" s="5"/>
      <c r="LY390" s="5"/>
      <c r="LZ390" s="5"/>
      <c r="MA390" s="5"/>
      <c r="MB390" s="5"/>
      <c r="MC390" s="5"/>
      <c r="MD390" s="5"/>
      <c r="ME390" s="5"/>
      <c r="MF390" s="5"/>
      <c r="MG390" s="5"/>
      <c r="MH390" s="5"/>
      <c r="MI390" s="5"/>
      <c r="MJ390" s="5"/>
      <c r="MK390" s="5"/>
      <c r="ML390" s="5"/>
      <c r="MM390" s="5"/>
      <c r="MN390" s="5"/>
      <c r="MO390" s="5">
        <v>4</v>
      </c>
      <c r="MP390" s="5">
        <v>0</v>
      </c>
      <c r="MQ390" s="5"/>
      <c r="MR390" s="5"/>
      <c r="MS390" s="22">
        <v>89525</v>
      </c>
      <c r="MT390" s="22"/>
      <c r="MU390" s="22">
        <v>7</v>
      </c>
      <c r="MV390" s="22"/>
      <c r="MW390" s="22"/>
      <c r="MX390" s="22"/>
      <c r="MY390" s="22"/>
      <c r="MZ390" s="22"/>
      <c r="NA390" s="22"/>
      <c r="NB390" s="22"/>
      <c r="NC390" s="22"/>
      <c r="ND390" s="22"/>
      <c r="NE390" s="22"/>
      <c r="NF390" s="22"/>
      <c r="NG390" s="22"/>
      <c r="NH390" s="22"/>
      <c r="NI390" s="22"/>
      <c r="NJ390" s="22"/>
      <c r="NK390" s="22"/>
      <c r="NX390" s="18">
        <f t="shared" si="31"/>
        <v>1818.1304983388677</v>
      </c>
      <c r="NY390" t="str">
        <f t="shared" si="33"/>
        <v>Mid-range</v>
      </c>
      <c r="NZ390" t="str">
        <f t="shared" si="34"/>
        <v>Small</v>
      </c>
    </row>
    <row r="391" spans="1:390">
      <c r="A391" s="1" t="s">
        <v>540</v>
      </c>
      <c r="B391" s="1" t="s">
        <v>541</v>
      </c>
      <c r="C391" s="32" t="s">
        <v>542</v>
      </c>
      <c r="D391" s="31" t="s">
        <v>393</v>
      </c>
      <c r="E391" s="1">
        <v>20090</v>
      </c>
      <c r="F391" s="1" t="s">
        <v>855</v>
      </c>
      <c r="G391" s="5">
        <v>8158.1396190476116</v>
      </c>
      <c r="H391" s="71">
        <v>24554</v>
      </c>
      <c r="I391" s="73"/>
      <c r="J391" s="73">
        <v>73</v>
      </c>
      <c r="K391" s="73">
        <v>3</v>
      </c>
      <c r="L391" s="73"/>
      <c r="M391" s="73"/>
      <c r="N391" s="73"/>
      <c r="O391" s="73"/>
      <c r="P391" s="73"/>
      <c r="Q391" s="73"/>
      <c r="R391" s="73">
        <v>0</v>
      </c>
      <c r="S391" s="73"/>
      <c r="T391" s="73"/>
      <c r="U391" s="73">
        <v>12</v>
      </c>
      <c r="V391" s="73">
        <v>215</v>
      </c>
      <c r="W391" s="94">
        <v>215</v>
      </c>
      <c r="X391" s="94"/>
      <c r="Y391" s="94"/>
      <c r="Z391" s="94"/>
      <c r="AA391" s="94"/>
      <c r="AB391" s="94"/>
      <c r="AC391" s="95">
        <v>16280</v>
      </c>
      <c r="AD391" s="73"/>
      <c r="AE391" s="73"/>
      <c r="AF391" s="95">
        <v>5000</v>
      </c>
      <c r="AG391" s="95">
        <v>0</v>
      </c>
      <c r="AH391" s="95">
        <v>0</v>
      </c>
      <c r="AI391" s="95">
        <v>0</v>
      </c>
      <c r="AJ391" s="95"/>
      <c r="AK391" s="95"/>
      <c r="AL391" s="95">
        <v>0</v>
      </c>
      <c r="AM391" s="95">
        <v>0</v>
      </c>
      <c r="AN391" s="73"/>
      <c r="AO391" s="96">
        <v>21280</v>
      </c>
      <c r="AP391" s="73">
        <v>4100</v>
      </c>
      <c r="AQ391" s="73"/>
      <c r="AR391" s="73"/>
      <c r="AS391" s="73">
        <v>0</v>
      </c>
      <c r="AT391" s="73">
        <v>0</v>
      </c>
      <c r="AU391" s="73">
        <v>0</v>
      </c>
      <c r="AV391" s="73">
        <v>0</v>
      </c>
      <c r="AW391" s="73"/>
      <c r="AX391" s="73"/>
      <c r="AY391" s="73">
        <v>0</v>
      </c>
      <c r="AZ391" s="73">
        <v>0</v>
      </c>
      <c r="BA391" s="73"/>
      <c r="BB391" s="73">
        <v>4100</v>
      </c>
      <c r="BC391" s="73">
        <v>8962</v>
      </c>
      <c r="BD391" s="73"/>
      <c r="BE391" s="73"/>
      <c r="BF391" s="73">
        <v>0</v>
      </c>
      <c r="BG391" s="73">
        <v>0</v>
      </c>
      <c r="BH391" s="73">
        <v>0</v>
      </c>
      <c r="BI391" s="73">
        <v>0</v>
      </c>
      <c r="BJ391" s="73"/>
      <c r="BK391" s="73"/>
      <c r="BL391" s="73">
        <v>0</v>
      </c>
      <c r="BM391" s="73">
        <v>0</v>
      </c>
      <c r="BN391" s="73"/>
      <c r="BO391" s="73">
        <v>8962</v>
      </c>
      <c r="BP391" s="73">
        <v>2341</v>
      </c>
      <c r="BQ391" s="73"/>
      <c r="BR391" s="73">
        <v>0</v>
      </c>
      <c r="BS391" s="73">
        <v>0</v>
      </c>
      <c r="BT391" s="73">
        <v>0</v>
      </c>
      <c r="BU391" s="73">
        <v>0</v>
      </c>
      <c r="BV391" s="73"/>
      <c r="BW391" s="2"/>
      <c r="BX391" s="2">
        <v>0</v>
      </c>
      <c r="BY391" s="2">
        <v>0</v>
      </c>
      <c r="BZ391" s="2">
        <v>2341</v>
      </c>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v>49797</v>
      </c>
      <c r="CZ391" s="2"/>
      <c r="DA391" s="2">
        <v>1935</v>
      </c>
      <c r="DB391" s="2">
        <v>0</v>
      </c>
      <c r="DC391" s="2">
        <v>0</v>
      </c>
      <c r="DD391" s="2"/>
      <c r="DE391" s="2"/>
      <c r="DF391" s="2">
        <v>36036</v>
      </c>
      <c r="DG391" s="2">
        <v>0</v>
      </c>
      <c r="DH391" s="2">
        <v>0</v>
      </c>
      <c r="DI391" s="2">
        <v>87768</v>
      </c>
      <c r="DJ391" s="2"/>
      <c r="DK391" s="2"/>
      <c r="DL391" s="2"/>
      <c r="DM391" s="2"/>
      <c r="DN391" s="2"/>
      <c r="DO391" s="2"/>
      <c r="DP391" s="2"/>
      <c r="DQ391" s="2"/>
      <c r="DR391" s="2"/>
      <c r="DS391" s="2"/>
      <c r="DT391" s="2"/>
      <c r="DU391" s="2"/>
      <c r="DV391" s="73"/>
      <c r="DW391" s="73"/>
      <c r="DX391" s="2"/>
      <c r="DY391" s="2"/>
      <c r="DZ391" s="2"/>
      <c r="EA391" s="2"/>
      <c r="EB391" s="2"/>
      <c r="EC391" s="2"/>
      <c r="ED391" s="2"/>
      <c r="EE391" s="2"/>
      <c r="EF391" s="2"/>
      <c r="EG391" s="2"/>
      <c r="EH391" s="2"/>
      <c r="EI391" s="73"/>
      <c r="EJ391" s="2">
        <v>5901</v>
      </c>
      <c r="EK391" s="2"/>
      <c r="EL391" s="2">
        <v>0</v>
      </c>
      <c r="EM391" s="2">
        <v>0</v>
      </c>
      <c r="EN391" s="2">
        <v>0</v>
      </c>
      <c r="EO391" s="2"/>
      <c r="EP391" s="2"/>
      <c r="EQ391" s="2">
        <v>0</v>
      </c>
      <c r="ER391" s="2">
        <v>0</v>
      </c>
      <c r="ES391" s="2">
        <v>0</v>
      </c>
      <c r="ET391" s="2">
        <v>5901</v>
      </c>
      <c r="EU391" s="3"/>
      <c r="EV391" s="3"/>
      <c r="EW391" s="3"/>
      <c r="EX391" s="3"/>
      <c r="EY391" s="3"/>
      <c r="EZ391" s="3"/>
      <c r="FA391" s="5"/>
      <c r="FB391" s="5"/>
      <c r="FC391" s="5"/>
      <c r="FD391" s="5"/>
      <c r="FE391" s="5"/>
      <c r="FF391" s="5"/>
      <c r="FG391" s="5"/>
      <c r="FH391" s="5"/>
      <c r="FI391" s="5"/>
      <c r="FJ391" s="5"/>
      <c r="FK391" s="5"/>
      <c r="FL391" s="5"/>
      <c r="FM391" s="5"/>
      <c r="FN391" s="5"/>
      <c r="FO391" s="5"/>
      <c r="FP391" s="5"/>
      <c r="FQ391" s="5"/>
      <c r="FR391" s="5"/>
      <c r="FS391" s="5"/>
      <c r="FT391" s="2"/>
      <c r="FU391" s="2"/>
      <c r="FV391" s="2"/>
      <c r="FW391" s="2"/>
      <c r="FX391" s="2"/>
      <c r="FY391" s="2"/>
      <c r="FZ391" s="2"/>
      <c r="GA391" s="2"/>
      <c r="GB391" s="2"/>
      <c r="GC391" s="2"/>
      <c r="GD391" s="2"/>
      <c r="GE391" s="2">
        <v>0</v>
      </c>
      <c r="GF391" s="2"/>
      <c r="GG391" s="2">
        <v>6000</v>
      </c>
      <c r="GH391" s="2">
        <v>0</v>
      </c>
      <c r="GI391" s="2">
        <v>0</v>
      </c>
      <c r="GJ391" s="2">
        <v>0</v>
      </c>
      <c r="GK391" s="2"/>
      <c r="GL391" s="2"/>
      <c r="GM391" s="2">
        <v>0</v>
      </c>
      <c r="GN391" s="2">
        <v>0</v>
      </c>
      <c r="GO391" s="2">
        <v>6000</v>
      </c>
      <c r="GP391" s="2">
        <v>32583</v>
      </c>
      <c r="GQ391" s="2">
        <v>97769</v>
      </c>
      <c r="GR391" s="2">
        <v>136352</v>
      </c>
      <c r="GS391" s="1" t="s">
        <v>420</v>
      </c>
      <c r="GT391" s="1"/>
      <c r="GU391" s="1"/>
      <c r="GV391" s="1" t="s">
        <v>768</v>
      </c>
      <c r="GW391" s="1"/>
      <c r="GX391" s="1"/>
      <c r="GY391" s="1"/>
      <c r="GZ391" s="1"/>
      <c r="HA391" s="1"/>
      <c r="HB391" s="1"/>
      <c r="HC391" s="2">
        <v>742</v>
      </c>
      <c r="HD391" s="2">
        <v>4295</v>
      </c>
      <c r="HE391" s="2">
        <v>21424</v>
      </c>
      <c r="HF391" s="2">
        <v>136</v>
      </c>
      <c r="HG391" s="2"/>
      <c r="HH391" s="2">
        <v>77331</v>
      </c>
      <c r="HI391" s="2"/>
      <c r="HJ391" s="2">
        <v>177</v>
      </c>
      <c r="HK391" s="2">
        <v>2681</v>
      </c>
      <c r="HL391" s="2">
        <v>746</v>
      </c>
      <c r="HM391" s="2"/>
      <c r="HN391" s="2"/>
      <c r="HO391" s="2">
        <v>347</v>
      </c>
      <c r="HP391" s="2">
        <v>360</v>
      </c>
      <c r="HQ391" s="2">
        <v>136</v>
      </c>
      <c r="HR391" s="2">
        <v>199</v>
      </c>
      <c r="HS391" s="2"/>
      <c r="HT391" s="2"/>
      <c r="HU391" s="3">
        <v>5</v>
      </c>
      <c r="HV391" s="3"/>
      <c r="HW391" s="3"/>
      <c r="HX391" s="3"/>
      <c r="HY391" s="3"/>
      <c r="HZ391" s="3"/>
      <c r="IA391" s="3"/>
      <c r="IB391" s="3"/>
      <c r="IC391" s="3"/>
      <c r="ID391" s="3"/>
      <c r="IE391" s="3"/>
      <c r="IF391" s="65">
        <v>1.39</v>
      </c>
      <c r="IG391" s="3">
        <v>2.86</v>
      </c>
      <c r="IH391" s="3">
        <v>9.85</v>
      </c>
      <c r="II391" s="35">
        <f t="shared" si="32"/>
        <v>2.86</v>
      </c>
      <c r="IJ391" s="3"/>
      <c r="IK391" s="3">
        <v>8</v>
      </c>
      <c r="IL391" s="3">
        <v>6.99</v>
      </c>
      <c r="IM391" s="5">
        <v>18240</v>
      </c>
      <c r="IN391" s="1" t="s">
        <v>400</v>
      </c>
      <c r="IO391" s="71">
        <v>15657</v>
      </c>
      <c r="IP391" s="5">
        <v>7916</v>
      </c>
      <c r="IQ391" s="5">
        <v>5667</v>
      </c>
      <c r="IR391" s="5">
        <v>13870</v>
      </c>
      <c r="IS391" s="5"/>
      <c r="IT391" s="5"/>
      <c r="IU391" s="5"/>
      <c r="IV391" s="5">
        <v>3473</v>
      </c>
      <c r="IW391" s="5"/>
      <c r="IX391" s="5">
        <v>46583</v>
      </c>
      <c r="IY391" s="5"/>
      <c r="IZ391" s="5"/>
      <c r="JA391" s="5">
        <v>202</v>
      </c>
      <c r="JB391" s="5">
        <v>153</v>
      </c>
      <c r="JC391" s="5">
        <v>392</v>
      </c>
      <c r="JD391" s="5">
        <v>308</v>
      </c>
      <c r="JE391" s="5"/>
      <c r="JF391" s="5"/>
      <c r="JG391" s="5"/>
      <c r="JH391" s="5"/>
      <c r="JI391" s="5"/>
      <c r="JJ391" s="5"/>
      <c r="JK391" s="5"/>
      <c r="JL391" s="5"/>
      <c r="JM391" s="5"/>
      <c r="JN391" s="5"/>
      <c r="JO391" s="5"/>
      <c r="JP391" s="5"/>
      <c r="JQ391" s="5"/>
      <c r="JR391" s="5">
        <v>4179</v>
      </c>
      <c r="JS391" s="5"/>
      <c r="JT391" s="5"/>
      <c r="JU391" s="5">
        <v>148</v>
      </c>
      <c r="JV391" s="5"/>
      <c r="JW391" s="5"/>
      <c r="JX391" s="5"/>
      <c r="JY391" s="5"/>
      <c r="JZ391" s="5"/>
      <c r="KA391" s="5"/>
      <c r="KB391" s="5"/>
      <c r="KC391" s="5"/>
      <c r="KD391" s="5"/>
      <c r="KE391" s="5"/>
      <c r="KF391" s="5">
        <v>0</v>
      </c>
      <c r="KG391" s="5">
        <v>0</v>
      </c>
      <c r="KH391" s="5">
        <v>0</v>
      </c>
      <c r="KI391" s="5">
        <v>60</v>
      </c>
      <c r="KJ391" s="5">
        <v>48</v>
      </c>
      <c r="KK391" s="5">
        <v>48</v>
      </c>
      <c r="KL391" s="5">
        <v>0</v>
      </c>
      <c r="KM391" s="5">
        <v>0</v>
      </c>
      <c r="KN391" s="5"/>
      <c r="KO391" s="5"/>
      <c r="KP391" s="5"/>
      <c r="KQ391" s="5"/>
      <c r="KR391" s="5"/>
      <c r="KS391" s="5"/>
      <c r="KT391" s="5"/>
      <c r="KU391" s="5"/>
      <c r="KV391" s="5"/>
      <c r="KW391" s="5"/>
      <c r="KX391" s="5"/>
      <c r="KY391" s="5"/>
      <c r="KZ391" s="5"/>
      <c r="LA391" s="5"/>
      <c r="LB391" s="5"/>
      <c r="LC391" s="5"/>
      <c r="LD391" s="5"/>
      <c r="LE391" s="5"/>
      <c r="LF391" s="5"/>
      <c r="LG391" s="5"/>
      <c r="LH391" s="5"/>
      <c r="LI391" s="5"/>
      <c r="LJ391" s="5"/>
      <c r="LK391" s="5"/>
      <c r="LL391" s="5"/>
      <c r="LM391" s="5"/>
      <c r="LN391" s="5"/>
      <c r="LO391" s="5"/>
      <c r="LP391" s="5"/>
      <c r="LQ391" s="5"/>
      <c r="LR391" s="5"/>
      <c r="LS391" s="5"/>
      <c r="LT391" s="5"/>
      <c r="LU391" s="5"/>
      <c r="LV391" s="5"/>
      <c r="LW391" s="5"/>
      <c r="LX391" s="5"/>
      <c r="LY391" s="5"/>
      <c r="LZ391" s="5"/>
      <c r="MA391" s="5"/>
      <c r="MB391" s="5"/>
      <c r="MC391" s="5"/>
      <c r="MD391" s="5"/>
      <c r="ME391" s="5"/>
      <c r="MF391" s="5"/>
      <c r="MG391" s="5"/>
      <c r="MH391" s="5"/>
      <c r="MI391" s="5"/>
      <c r="MJ391" s="5"/>
      <c r="MK391" s="5"/>
      <c r="ML391" s="5"/>
      <c r="MM391" s="5"/>
      <c r="MN391" s="5"/>
      <c r="MO391" s="5">
        <v>0</v>
      </c>
      <c r="MP391" s="5">
        <v>0</v>
      </c>
      <c r="MQ391" s="5"/>
      <c r="MR391" s="5"/>
      <c r="MS391" s="22">
        <v>339813</v>
      </c>
      <c r="MT391" s="22"/>
      <c r="MU391" s="22">
        <v>267</v>
      </c>
      <c r="MV391" s="22"/>
      <c r="MW391" s="22"/>
      <c r="MX391" s="22"/>
      <c r="MY391" s="22"/>
      <c r="MZ391" s="22"/>
      <c r="NA391" s="22"/>
      <c r="NB391" s="22"/>
      <c r="NC391" s="22"/>
      <c r="ND391" s="22"/>
      <c r="NE391" s="22"/>
      <c r="NF391" s="22"/>
      <c r="NG391" s="22"/>
      <c r="NH391" s="22"/>
      <c r="NI391" s="22"/>
      <c r="NJ391" s="22"/>
      <c r="NK391" s="22"/>
      <c r="NX391" s="18">
        <f t="shared" si="31"/>
        <v>2852.4963702963678</v>
      </c>
      <c r="NY391" t="str">
        <f t="shared" si="33"/>
        <v>Mid-range</v>
      </c>
      <c r="NZ391" t="str">
        <f t="shared" si="34"/>
        <v>Small</v>
      </c>
    </row>
    <row r="392" spans="1:390">
      <c r="A392" s="1" t="s">
        <v>484</v>
      </c>
      <c r="B392" s="1" t="s">
        <v>485</v>
      </c>
      <c r="C392" s="32" t="s">
        <v>486</v>
      </c>
      <c r="D392" s="1" t="s">
        <v>404</v>
      </c>
      <c r="E392" s="1">
        <v>20090</v>
      </c>
      <c r="F392" s="1" t="s">
        <v>855</v>
      </c>
      <c r="G392" s="5">
        <v>13306.569333333324</v>
      </c>
      <c r="H392" s="71">
        <v>54421</v>
      </c>
      <c r="I392" s="73"/>
      <c r="J392" s="73">
        <v>97</v>
      </c>
      <c r="K392" s="73">
        <v>12</v>
      </c>
      <c r="L392" s="73"/>
      <c r="M392" s="73"/>
      <c r="N392" s="73"/>
      <c r="O392" s="73"/>
      <c r="P392" s="73"/>
      <c r="Q392" s="73"/>
      <c r="R392" s="73">
        <v>28</v>
      </c>
      <c r="S392" s="73"/>
      <c r="T392" s="73"/>
      <c r="U392" s="73">
        <v>70</v>
      </c>
      <c r="V392" s="73">
        <v>429</v>
      </c>
      <c r="W392" s="94" t="s">
        <v>828</v>
      </c>
      <c r="X392" s="94"/>
      <c r="Y392" s="94"/>
      <c r="Z392" s="94"/>
      <c r="AA392" s="94"/>
      <c r="AB392" s="94"/>
      <c r="AC392" s="95">
        <v>16805</v>
      </c>
      <c r="AD392" s="73"/>
      <c r="AE392" s="73"/>
      <c r="AF392" s="95"/>
      <c r="AG392" s="95"/>
      <c r="AH392" s="95"/>
      <c r="AI392" s="95"/>
      <c r="AJ392" s="95"/>
      <c r="AK392" s="95"/>
      <c r="AL392" s="95"/>
      <c r="AM392" s="95"/>
      <c r="AN392" s="73"/>
      <c r="AO392" s="96">
        <v>16805</v>
      </c>
      <c r="AP392" s="73">
        <v>3280</v>
      </c>
      <c r="AQ392" s="73"/>
      <c r="AR392" s="73"/>
      <c r="AS392" s="73"/>
      <c r="AT392" s="73"/>
      <c r="AU392" s="73"/>
      <c r="AV392" s="73"/>
      <c r="AW392" s="73"/>
      <c r="AX392" s="73"/>
      <c r="AY392" s="73"/>
      <c r="AZ392" s="73"/>
      <c r="BA392" s="73"/>
      <c r="BB392" s="73">
        <v>3280</v>
      </c>
      <c r="BC392" s="73">
        <v>29910</v>
      </c>
      <c r="BD392" s="73"/>
      <c r="BE392" s="73"/>
      <c r="BF392" s="73"/>
      <c r="BG392" s="73"/>
      <c r="BH392" s="73"/>
      <c r="BI392" s="73"/>
      <c r="BJ392" s="73"/>
      <c r="BK392" s="73"/>
      <c r="BL392" s="73"/>
      <c r="BM392" s="73"/>
      <c r="BN392" s="73"/>
      <c r="BO392" s="73">
        <v>29910</v>
      </c>
      <c r="BP392" s="73">
        <v>0</v>
      </c>
      <c r="BQ392" s="73"/>
      <c r="BR392" s="73"/>
      <c r="BS392" s="73"/>
      <c r="BT392" s="73"/>
      <c r="BU392" s="73"/>
      <c r="BV392" s="73"/>
      <c r="BW392" s="2"/>
      <c r="BX392" s="2"/>
      <c r="BY392" s="2"/>
      <c r="BZ392" s="2">
        <v>0</v>
      </c>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v>63418</v>
      </c>
      <c r="CZ392" s="2"/>
      <c r="DA392" s="2"/>
      <c r="DB392" s="2"/>
      <c r="DC392" s="2"/>
      <c r="DD392" s="2"/>
      <c r="DE392" s="2"/>
      <c r="DF392" s="2"/>
      <c r="DG392" s="2"/>
      <c r="DH392" s="2"/>
      <c r="DI392" s="2">
        <v>63418</v>
      </c>
      <c r="DJ392" s="2"/>
      <c r="DK392" s="2"/>
      <c r="DL392" s="2"/>
      <c r="DM392" s="2"/>
      <c r="DN392" s="2"/>
      <c r="DO392" s="2"/>
      <c r="DP392" s="2"/>
      <c r="DQ392" s="2"/>
      <c r="DR392" s="2"/>
      <c r="DS392" s="2"/>
      <c r="DT392" s="2"/>
      <c r="DU392" s="2"/>
      <c r="DV392" s="73"/>
      <c r="DW392" s="73"/>
      <c r="DX392" s="2"/>
      <c r="DY392" s="2"/>
      <c r="DZ392" s="2"/>
      <c r="EA392" s="2"/>
      <c r="EB392" s="2"/>
      <c r="EC392" s="2"/>
      <c r="ED392" s="2"/>
      <c r="EE392" s="2"/>
      <c r="EF392" s="2"/>
      <c r="EG392" s="2"/>
      <c r="EH392" s="2"/>
      <c r="EI392" s="73"/>
      <c r="EJ392" s="2">
        <v>12532</v>
      </c>
      <c r="EK392" s="2"/>
      <c r="EL392" s="2"/>
      <c r="EM392" s="2"/>
      <c r="EN392" s="2"/>
      <c r="EO392" s="2"/>
      <c r="EP392" s="2"/>
      <c r="EQ392" s="2"/>
      <c r="ER392" s="2"/>
      <c r="ES392" s="2"/>
      <c r="ET392" s="2">
        <v>12532</v>
      </c>
      <c r="EU392" s="3"/>
      <c r="EV392" s="3"/>
      <c r="EW392" s="3"/>
      <c r="EX392" s="3"/>
      <c r="EY392" s="3"/>
      <c r="EZ392" s="3"/>
      <c r="FA392" s="5"/>
      <c r="FB392" s="5"/>
      <c r="FC392" s="5"/>
      <c r="FD392" s="5"/>
      <c r="FE392" s="5"/>
      <c r="FF392" s="5"/>
      <c r="FG392" s="5"/>
      <c r="FH392" s="5"/>
      <c r="FI392" s="5"/>
      <c r="FJ392" s="5"/>
      <c r="FK392" s="5"/>
      <c r="FL392" s="5"/>
      <c r="FM392" s="5"/>
      <c r="FN392" s="5"/>
      <c r="FO392" s="5"/>
      <c r="FP392" s="5"/>
      <c r="FQ392" s="5"/>
      <c r="FR392" s="5"/>
      <c r="FS392" s="5"/>
      <c r="FT392" s="2"/>
      <c r="FU392" s="2"/>
      <c r="FV392" s="2"/>
      <c r="FW392" s="2"/>
      <c r="FX392" s="2"/>
      <c r="FY392" s="2"/>
      <c r="FZ392" s="2"/>
      <c r="GA392" s="2"/>
      <c r="GB392" s="2"/>
      <c r="GC392" s="2"/>
      <c r="GD392" s="2"/>
      <c r="GE392" s="2">
        <v>0</v>
      </c>
      <c r="GF392" s="2"/>
      <c r="GG392" s="2"/>
      <c r="GH392" s="2"/>
      <c r="GI392" s="2"/>
      <c r="GJ392" s="2"/>
      <c r="GK392" s="2"/>
      <c r="GL392" s="2"/>
      <c r="GM392" s="2"/>
      <c r="GN392" s="2"/>
      <c r="GO392" s="2">
        <v>0</v>
      </c>
      <c r="GP392" s="2">
        <v>46715</v>
      </c>
      <c r="GQ392" s="2">
        <v>79230</v>
      </c>
      <c r="GR392" s="2">
        <v>125945</v>
      </c>
      <c r="GS392" s="1" t="s">
        <v>420</v>
      </c>
      <c r="GT392" s="1"/>
      <c r="GU392" s="1" t="s">
        <v>439</v>
      </c>
      <c r="GV392" s="1" t="s">
        <v>766</v>
      </c>
      <c r="GW392" s="1"/>
      <c r="GX392" t="s">
        <v>459</v>
      </c>
      <c r="HC392" s="2">
        <v>976</v>
      </c>
      <c r="HD392" s="2">
        <v>3654</v>
      </c>
      <c r="HE392" s="2">
        <v>22198</v>
      </c>
      <c r="HF392" s="2">
        <v>169</v>
      </c>
      <c r="HG392" s="2"/>
      <c r="HH392" s="2">
        <v>112589</v>
      </c>
      <c r="HI392" s="2"/>
      <c r="HJ392" s="2">
        <v>369</v>
      </c>
      <c r="HK392" s="2">
        <v>2681</v>
      </c>
      <c r="HL392" s="2">
        <v>884</v>
      </c>
      <c r="HM392" s="2"/>
      <c r="HN392" s="2"/>
      <c r="HO392" s="2">
        <v>151</v>
      </c>
      <c r="HP392" s="2">
        <v>151</v>
      </c>
      <c r="HQ392" s="2">
        <v>0</v>
      </c>
      <c r="HR392" s="2">
        <v>369</v>
      </c>
      <c r="HS392" s="2"/>
      <c r="HT392" s="2"/>
      <c r="HU392" s="3">
        <v>14</v>
      </c>
      <c r="HV392" s="3"/>
      <c r="HW392" s="3"/>
      <c r="HX392" s="3"/>
      <c r="HY392" s="3"/>
      <c r="HZ392" s="3"/>
      <c r="IA392" s="3"/>
      <c r="IB392" s="3"/>
      <c r="IC392" s="3"/>
      <c r="ID392" s="3"/>
      <c r="IE392" s="3"/>
      <c r="IF392" s="65">
        <v>8</v>
      </c>
      <c r="IG392" s="3">
        <v>8</v>
      </c>
      <c r="IH392" s="3">
        <v>19</v>
      </c>
      <c r="II392" s="35">
        <f t="shared" si="32"/>
        <v>8</v>
      </c>
      <c r="IJ392" s="3"/>
      <c r="IK392" s="3">
        <v>12</v>
      </c>
      <c r="IL392" s="3">
        <v>11</v>
      </c>
      <c r="IM392" s="5">
        <v>15234</v>
      </c>
      <c r="IN392" s="1" t="s">
        <v>411</v>
      </c>
      <c r="IO392" s="71">
        <v>13568</v>
      </c>
      <c r="IP392" s="5">
        <v>29578</v>
      </c>
      <c r="IQ392" s="5"/>
      <c r="IR392" s="5">
        <v>1733</v>
      </c>
      <c r="IS392" s="5"/>
      <c r="IT392" s="5"/>
      <c r="IU392" s="5"/>
      <c r="IV392" s="5"/>
      <c r="IW392" s="5"/>
      <c r="IX392" s="5">
        <v>44879</v>
      </c>
      <c r="IY392" s="5"/>
      <c r="IZ392" s="5"/>
      <c r="JA392" s="5">
        <v>2919</v>
      </c>
      <c r="JB392" s="5">
        <v>2627</v>
      </c>
      <c r="JC392" s="5">
        <v>335</v>
      </c>
      <c r="JD392" s="5">
        <v>302</v>
      </c>
      <c r="JE392" s="5"/>
      <c r="JF392" s="5"/>
      <c r="JG392" s="5"/>
      <c r="JH392" s="5"/>
      <c r="JI392" s="5"/>
      <c r="JJ392" s="5"/>
      <c r="JK392" s="5"/>
      <c r="JL392" s="5"/>
      <c r="JM392" s="5"/>
      <c r="JN392" s="5"/>
      <c r="JO392" s="5"/>
      <c r="JP392" s="5"/>
      <c r="JQ392" s="5"/>
      <c r="JR392" s="5">
        <v>1742</v>
      </c>
      <c r="JS392" s="5"/>
      <c r="JT392" s="5"/>
      <c r="JU392" s="5">
        <v>75</v>
      </c>
      <c r="JV392" s="5"/>
      <c r="JW392" s="5"/>
      <c r="JX392" s="5"/>
      <c r="JY392" s="5"/>
      <c r="JZ392" s="5"/>
      <c r="KA392" s="5"/>
      <c r="KB392" s="5"/>
      <c r="KC392" s="5"/>
      <c r="KD392" s="5"/>
      <c r="KE392" s="5"/>
      <c r="KF392" s="5">
        <v>1</v>
      </c>
      <c r="KG392" s="5">
        <v>6</v>
      </c>
      <c r="KH392" s="5">
        <v>103</v>
      </c>
      <c r="KI392" s="5">
        <v>63</v>
      </c>
      <c r="KJ392" s="5">
        <v>50</v>
      </c>
      <c r="KK392" s="5">
        <v>50</v>
      </c>
      <c r="KL392" s="5">
        <v>0</v>
      </c>
      <c r="KM392" s="5">
        <v>0</v>
      </c>
      <c r="KN392" s="5"/>
      <c r="KO392" s="5"/>
      <c r="KP392" s="5"/>
      <c r="KQ392" s="5"/>
      <c r="KR392" s="5"/>
      <c r="KS392" s="5"/>
      <c r="KT392" s="5"/>
      <c r="KU392" s="5"/>
      <c r="KV392" s="5"/>
      <c r="KW392" s="5"/>
      <c r="KX392" s="5"/>
      <c r="KY392" s="5"/>
      <c r="KZ392" s="5"/>
      <c r="LA392" s="5"/>
      <c r="LB392" s="5"/>
      <c r="LC392" s="5"/>
      <c r="LD392" s="5"/>
      <c r="LE392" s="5"/>
      <c r="LF392" s="5"/>
      <c r="LG392" s="5"/>
      <c r="LH392" s="5"/>
      <c r="LI392" s="5"/>
      <c r="LJ392" s="5"/>
      <c r="LK392" s="5"/>
      <c r="LL392" s="5"/>
      <c r="LM392" s="5"/>
      <c r="LN392" s="5"/>
      <c r="LO392" s="5"/>
      <c r="LP392" s="5"/>
      <c r="LQ392" s="5"/>
      <c r="LR392" s="5"/>
      <c r="LS392" s="5"/>
      <c r="LT392" s="5"/>
      <c r="LU392" s="5"/>
      <c r="LV392" s="5"/>
      <c r="LW392" s="5"/>
      <c r="LX392" s="5"/>
      <c r="LY392" s="5"/>
      <c r="LZ392" s="5"/>
      <c r="MA392" s="5"/>
      <c r="MB392" s="5"/>
      <c r="MC392" s="5"/>
      <c r="MD392" s="5"/>
      <c r="ME392" s="5"/>
      <c r="MF392" s="5"/>
      <c r="MG392" s="5"/>
      <c r="MH392" s="5"/>
      <c r="MI392" s="5"/>
      <c r="MJ392" s="5"/>
      <c r="MK392" s="5"/>
      <c r="ML392" s="5"/>
      <c r="MM392" s="5"/>
      <c r="MN392" s="5"/>
      <c r="MO392" s="5">
        <v>0</v>
      </c>
      <c r="MP392" s="5">
        <v>0</v>
      </c>
      <c r="MQ392" s="5"/>
      <c r="MR392" s="5"/>
      <c r="MS392" s="22">
        <v>605626</v>
      </c>
      <c r="MT392" s="22"/>
      <c r="MU392" s="22">
        <v>1</v>
      </c>
      <c r="MV392" s="22"/>
      <c r="MW392" s="22"/>
      <c r="MX392" s="22"/>
      <c r="MY392" s="22"/>
      <c r="MZ392" s="22"/>
      <c r="NA392" s="22"/>
      <c r="NB392" s="22"/>
      <c r="NC392" s="22"/>
      <c r="ND392" s="22"/>
      <c r="NE392" s="22"/>
      <c r="NF392" s="22"/>
      <c r="NG392" s="22"/>
      <c r="NH392" s="22"/>
      <c r="NI392" s="22"/>
      <c r="NJ392" s="22"/>
      <c r="NK392" s="22"/>
      <c r="NX392" s="18">
        <f t="shared" si="31"/>
        <v>1663.3211666666655</v>
      </c>
      <c r="NY392" t="str">
        <f t="shared" si="33"/>
        <v>Larger</v>
      </c>
      <c r="NZ392" t="str">
        <f t="shared" si="34"/>
        <v>Medium</v>
      </c>
    </row>
    <row r="393" spans="1:390">
      <c r="A393" s="1" t="s">
        <v>565</v>
      </c>
      <c r="B393" s="1" t="s">
        <v>566</v>
      </c>
      <c r="C393" s="32" t="s">
        <v>567</v>
      </c>
      <c r="D393" s="31" t="s">
        <v>393</v>
      </c>
      <c r="E393" s="1">
        <v>20090</v>
      </c>
      <c r="F393" s="1" t="s">
        <v>855</v>
      </c>
      <c r="G393" s="5">
        <v>2640.0053333333381</v>
      </c>
      <c r="H393" s="71">
        <v>11000</v>
      </c>
      <c r="I393" s="73"/>
      <c r="J393" s="73">
        <v>19</v>
      </c>
      <c r="K393" s="73">
        <v>2</v>
      </c>
      <c r="L393" s="73"/>
      <c r="M393" s="73"/>
      <c r="N393" s="73"/>
      <c r="O393" s="73"/>
      <c r="P393" s="73"/>
      <c r="Q393" s="73"/>
      <c r="R393" s="73">
        <v>0</v>
      </c>
      <c r="S393" s="73"/>
      <c r="T393" s="73"/>
      <c r="U393" s="73">
        <v>25</v>
      </c>
      <c r="V393" s="73">
        <v>145</v>
      </c>
      <c r="W393" s="94" t="s">
        <v>809</v>
      </c>
      <c r="X393" s="94"/>
      <c r="Y393" s="94"/>
      <c r="Z393" s="94"/>
      <c r="AA393" s="94"/>
      <c r="AB393" s="94"/>
      <c r="AC393" s="95">
        <v>16929</v>
      </c>
      <c r="AD393" s="73"/>
      <c r="AE393" s="73"/>
      <c r="AF393" s="95"/>
      <c r="AG393" s="95"/>
      <c r="AH393" s="95"/>
      <c r="AI393" s="95"/>
      <c r="AJ393" s="95"/>
      <c r="AK393" s="95"/>
      <c r="AL393" s="95"/>
      <c r="AM393" s="95"/>
      <c r="AN393" s="73"/>
      <c r="AO393" s="96">
        <v>16929</v>
      </c>
      <c r="AP393" s="73">
        <v>3100</v>
      </c>
      <c r="AQ393" s="73"/>
      <c r="AR393" s="73"/>
      <c r="AS393" s="73"/>
      <c r="AT393" s="73"/>
      <c r="AU393" s="73"/>
      <c r="AV393" s="73"/>
      <c r="AW393" s="73"/>
      <c r="AX393" s="73"/>
      <c r="AY393" s="73"/>
      <c r="AZ393" s="73"/>
      <c r="BA393" s="73"/>
      <c r="BB393" s="73">
        <v>3100</v>
      </c>
      <c r="BC393" s="73">
        <v>5866</v>
      </c>
      <c r="BD393" s="73"/>
      <c r="BE393" s="73"/>
      <c r="BF393" s="73"/>
      <c r="BG393" s="73"/>
      <c r="BH393" s="73"/>
      <c r="BI393" s="73"/>
      <c r="BJ393" s="73"/>
      <c r="BK393" s="73"/>
      <c r="BL393" s="73"/>
      <c r="BM393" s="73"/>
      <c r="BN393" s="73"/>
      <c r="BO393" s="73">
        <v>5866</v>
      </c>
      <c r="BP393" s="73">
        <v>2086</v>
      </c>
      <c r="BQ393" s="73"/>
      <c r="BR393" s="73"/>
      <c r="BS393" s="73"/>
      <c r="BT393" s="73"/>
      <c r="BU393" s="73"/>
      <c r="BV393" s="73"/>
      <c r="BW393" s="2"/>
      <c r="BX393" s="2"/>
      <c r="BY393" s="2"/>
      <c r="BZ393" s="2">
        <v>2086</v>
      </c>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v>1402</v>
      </c>
      <c r="CZ393" s="2"/>
      <c r="DA393" s="2"/>
      <c r="DB393" s="2"/>
      <c r="DC393" s="2"/>
      <c r="DD393" s="2"/>
      <c r="DE393" s="2"/>
      <c r="DF393" s="2">
        <v>36062</v>
      </c>
      <c r="DG393" s="2"/>
      <c r="DH393" s="2"/>
      <c r="DI393" s="2">
        <v>37464</v>
      </c>
      <c r="DJ393" s="2"/>
      <c r="DK393" s="2"/>
      <c r="DL393" s="2"/>
      <c r="DM393" s="2"/>
      <c r="DN393" s="2"/>
      <c r="DO393" s="2"/>
      <c r="DP393" s="2"/>
      <c r="DQ393" s="2"/>
      <c r="DR393" s="2"/>
      <c r="DS393" s="2"/>
      <c r="DT393" s="2"/>
      <c r="DU393" s="2"/>
      <c r="DV393" s="73"/>
      <c r="DW393" s="73"/>
      <c r="DX393" s="2"/>
      <c r="DY393" s="2"/>
      <c r="DZ393" s="2"/>
      <c r="EA393" s="2"/>
      <c r="EB393" s="2"/>
      <c r="EC393" s="2"/>
      <c r="ED393" s="2"/>
      <c r="EE393" s="2"/>
      <c r="EF393" s="2"/>
      <c r="EG393" s="2"/>
      <c r="EH393" s="2"/>
      <c r="EI393" s="73"/>
      <c r="EJ393" s="2">
        <v>242</v>
      </c>
      <c r="EK393" s="2"/>
      <c r="EL393" s="2"/>
      <c r="EM393" s="2">
        <v>1636</v>
      </c>
      <c r="EN393" s="2"/>
      <c r="EO393" s="2"/>
      <c r="EP393" s="2"/>
      <c r="EQ393" s="2"/>
      <c r="ER393" s="2"/>
      <c r="ES393" s="2"/>
      <c r="ET393" s="2">
        <v>1878</v>
      </c>
      <c r="EU393" s="3"/>
      <c r="EV393" s="3"/>
      <c r="EW393" s="3"/>
      <c r="EX393" s="3"/>
      <c r="EY393" s="3"/>
      <c r="EZ393" s="3"/>
      <c r="FA393" s="5"/>
      <c r="FB393" s="5"/>
      <c r="FC393" s="5"/>
      <c r="FD393" s="5"/>
      <c r="FE393" s="5"/>
      <c r="FF393" s="5"/>
      <c r="FG393" s="5"/>
      <c r="FH393" s="5"/>
      <c r="FI393" s="5"/>
      <c r="FJ393" s="5"/>
      <c r="FK393" s="5"/>
      <c r="FL393" s="5"/>
      <c r="FM393" s="5"/>
      <c r="FN393" s="5"/>
      <c r="FO393" s="5"/>
      <c r="FP393" s="5"/>
      <c r="FQ393" s="5"/>
      <c r="FR393" s="5"/>
      <c r="FS393" s="5"/>
      <c r="FT393" s="2"/>
      <c r="FU393" s="2"/>
      <c r="FV393" s="2"/>
      <c r="FW393" s="2"/>
      <c r="FX393" s="2"/>
      <c r="FY393" s="2"/>
      <c r="FZ393" s="2"/>
      <c r="GA393" s="2"/>
      <c r="GB393" s="2"/>
      <c r="GC393" s="2"/>
      <c r="GD393" s="2"/>
      <c r="GE393" s="2"/>
      <c r="GF393" s="2"/>
      <c r="GG393" s="2"/>
      <c r="GH393" s="2"/>
      <c r="GI393" s="2"/>
      <c r="GJ393" s="2"/>
      <c r="GK393" s="2"/>
      <c r="GL393" s="2"/>
      <c r="GM393" s="2"/>
      <c r="GN393" s="2"/>
      <c r="GO393" s="2">
        <v>0</v>
      </c>
      <c r="GP393" s="2">
        <v>24881</v>
      </c>
      <c r="GQ393" s="2">
        <v>42442</v>
      </c>
      <c r="GR393" s="2">
        <v>67323</v>
      </c>
      <c r="GS393" s="1" t="s">
        <v>420</v>
      </c>
      <c r="GT393" s="1"/>
      <c r="GU393" s="1"/>
      <c r="GV393" s="1" t="s">
        <v>768</v>
      </c>
      <c r="GW393" s="1"/>
      <c r="GX393" t="s">
        <v>459</v>
      </c>
      <c r="GY393" s="1"/>
      <c r="GZ393" s="1"/>
      <c r="HA393" s="1"/>
      <c r="HC393" s="2">
        <v>663</v>
      </c>
      <c r="HD393" s="2">
        <v>8440</v>
      </c>
      <c r="HE393" s="2">
        <v>19649</v>
      </c>
      <c r="HF393" s="2">
        <v>101</v>
      </c>
      <c r="HG393" s="2"/>
      <c r="HH393" s="2">
        <v>33819</v>
      </c>
      <c r="HI393" s="2"/>
      <c r="HJ393" s="2">
        <v>105</v>
      </c>
      <c r="HK393" s="2">
        <v>2681</v>
      </c>
      <c r="HL393" s="2">
        <v>738</v>
      </c>
      <c r="HM393" s="2"/>
      <c r="HN393" s="2"/>
      <c r="HO393" s="2">
        <v>287</v>
      </c>
      <c r="HP393" s="2">
        <v>301</v>
      </c>
      <c r="HQ393" s="2">
        <v>186</v>
      </c>
      <c r="HR393" s="2">
        <v>14</v>
      </c>
      <c r="HS393" s="2"/>
      <c r="HT393" s="2"/>
      <c r="HU393" s="3">
        <v>1</v>
      </c>
      <c r="HV393" s="3"/>
      <c r="HW393" s="3"/>
      <c r="HX393" s="3"/>
      <c r="HY393" s="3"/>
      <c r="HZ393" s="3"/>
      <c r="IA393" s="3"/>
      <c r="IB393" s="3"/>
      <c r="IC393" s="3"/>
      <c r="ID393" s="3"/>
      <c r="IE393" s="3"/>
      <c r="IF393" s="65">
        <v>59.5</v>
      </c>
      <c r="IG393" s="3">
        <v>0</v>
      </c>
      <c r="IH393" s="3">
        <v>3.9</v>
      </c>
      <c r="II393" s="35">
        <f t="shared" si="32"/>
        <v>0</v>
      </c>
      <c r="IJ393" s="3"/>
      <c r="IK393" s="3">
        <v>5</v>
      </c>
      <c r="IL393" s="3">
        <v>3.9</v>
      </c>
      <c r="IM393" s="5">
        <v>1315</v>
      </c>
      <c r="IN393" s="1" t="s">
        <v>411</v>
      </c>
      <c r="IO393" s="71">
        <v>5393</v>
      </c>
      <c r="IP393" s="5">
        <v>2929</v>
      </c>
      <c r="IQ393" s="5">
        <v>2354</v>
      </c>
      <c r="IR393" s="5">
        <v>1410</v>
      </c>
      <c r="IS393" s="5"/>
      <c r="IT393" s="5"/>
      <c r="IU393" s="5"/>
      <c r="IV393" s="5">
        <v>976</v>
      </c>
      <c r="IW393" s="5"/>
      <c r="IX393" s="5">
        <v>13062</v>
      </c>
      <c r="IY393" s="5"/>
      <c r="IZ393" s="5"/>
      <c r="JA393" s="5">
        <v>136</v>
      </c>
      <c r="JB393" s="5">
        <v>288</v>
      </c>
      <c r="JC393" s="5">
        <v>106</v>
      </c>
      <c r="JD393" s="5">
        <v>202</v>
      </c>
      <c r="JE393" s="5"/>
      <c r="JF393" s="5"/>
      <c r="JG393" s="5"/>
      <c r="JH393" s="5"/>
      <c r="JI393" s="5"/>
      <c r="JJ393" s="5"/>
      <c r="JK393" s="5"/>
      <c r="JL393" s="5"/>
      <c r="JM393" s="5"/>
      <c r="JN393" s="5"/>
      <c r="JO393" s="5"/>
      <c r="JP393" s="5"/>
      <c r="JQ393" s="5"/>
      <c r="JR393" s="5">
        <v>1494</v>
      </c>
      <c r="JS393" s="5"/>
      <c r="JT393" s="5"/>
      <c r="JU393" s="5">
        <v>62</v>
      </c>
      <c r="JV393" s="5"/>
      <c r="JW393" s="5"/>
      <c r="JX393" s="5"/>
      <c r="JY393" s="5"/>
      <c r="JZ393" s="5"/>
      <c r="KA393" s="5"/>
      <c r="KB393" s="5"/>
      <c r="KC393" s="5"/>
      <c r="KD393" s="5"/>
      <c r="KE393" s="5"/>
      <c r="KF393" s="5">
        <v>0</v>
      </c>
      <c r="KG393" s="5">
        <v>0</v>
      </c>
      <c r="KH393" s="5">
        <v>0</v>
      </c>
      <c r="KI393" s="5">
        <v>52</v>
      </c>
      <c r="KJ393" s="5">
        <v>32</v>
      </c>
      <c r="KK393" s="5">
        <v>32</v>
      </c>
      <c r="KL393" s="5">
        <v>0</v>
      </c>
      <c r="KM393" s="5">
        <v>3</v>
      </c>
      <c r="KN393" s="5"/>
      <c r="KO393" s="5"/>
      <c r="KP393" s="5"/>
      <c r="KQ393" s="5"/>
      <c r="KR393" s="5"/>
      <c r="KS393" s="5"/>
      <c r="KT393" s="5"/>
      <c r="KU393" s="5"/>
      <c r="KV393" s="5"/>
      <c r="KW393" s="5"/>
      <c r="KX393" s="5"/>
      <c r="KY393" s="5"/>
      <c r="KZ393" s="5"/>
      <c r="LA393" s="5"/>
      <c r="LB393" s="5"/>
      <c r="LC393" s="5"/>
      <c r="LD393" s="5"/>
      <c r="LE393" s="5"/>
      <c r="LF393" s="5"/>
      <c r="LG393" s="5"/>
      <c r="LH393" s="5"/>
      <c r="LI393" s="5"/>
      <c r="LJ393" s="5"/>
      <c r="LK393" s="5"/>
      <c r="LL393" s="5"/>
      <c r="LM393" s="5"/>
      <c r="LN393" s="5"/>
      <c r="LO393" s="5"/>
      <c r="LP393" s="5"/>
      <c r="LQ393" s="5"/>
      <c r="LR393" s="5"/>
      <c r="LS393" s="5"/>
      <c r="LT393" s="5"/>
      <c r="LU393" s="5"/>
      <c r="LV393" s="5"/>
      <c r="LW393" s="5"/>
      <c r="LX393" s="5"/>
      <c r="LY393" s="5"/>
      <c r="LZ393" s="5"/>
      <c r="MA393" s="5"/>
      <c r="MB393" s="5"/>
      <c r="MC393" s="5"/>
      <c r="MD393" s="5"/>
      <c r="ME393" s="5"/>
      <c r="MF393" s="5"/>
      <c r="MG393" s="5"/>
      <c r="MH393" s="5"/>
      <c r="MI393" s="5"/>
      <c r="MJ393" s="5"/>
      <c r="MK393" s="5"/>
      <c r="ML393" s="5"/>
      <c r="MM393" s="5"/>
      <c r="MN393" s="5"/>
      <c r="MO393" s="5">
        <v>0</v>
      </c>
      <c r="MP393" s="5">
        <v>3</v>
      </c>
      <c r="MQ393" s="5"/>
      <c r="MR393" s="5"/>
      <c r="MS393" s="22">
        <v>67459</v>
      </c>
      <c r="MT393" s="22"/>
      <c r="MU393" s="22">
        <v>110</v>
      </c>
      <c r="MV393" s="22"/>
      <c r="MW393" s="22"/>
      <c r="MX393" s="22"/>
      <c r="MY393" s="22"/>
      <c r="MZ393" s="22"/>
      <c r="NA393" s="22"/>
      <c r="NB393" s="22"/>
      <c r="NC393" s="22"/>
      <c r="ND393" s="22"/>
      <c r="NE393" s="22"/>
      <c r="NF393" s="22"/>
      <c r="NG393" s="22"/>
      <c r="NH393" s="22"/>
      <c r="NI393" s="22"/>
      <c r="NJ393" s="22"/>
      <c r="NK393" s="22"/>
      <c r="NX393" s="18" t="e">
        <f t="shared" si="31"/>
        <v>#DIV/0!</v>
      </c>
      <c r="NY393" t="str">
        <f t="shared" si="33"/>
        <v>Smaller</v>
      </c>
      <c r="NZ393" t="str">
        <f t="shared" si="34"/>
        <v>Small</v>
      </c>
    </row>
    <row r="394" spans="1:390">
      <c r="A394" s="1" t="s">
        <v>635</v>
      </c>
      <c r="B394" s="1" t="s">
        <v>719</v>
      </c>
      <c r="C394" s="32" t="s">
        <v>720</v>
      </c>
      <c r="D394" s="1" t="s">
        <v>404</v>
      </c>
      <c r="E394" s="1">
        <v>20090</v>
      </c>
      <c r="F394" s="1" t="s">
        <v>855</v>
      </c>
      <c r="G394" s="5">
        <v>3383.0630476190263</v>
      </c>
      <c r="H394" s="71">
        <v>22000</v>
      </c>
      <c r="I394" s="73"/>
      <c r="J394" s="73">
        <v>15</v>
      </c>
      <c r="K394" s="73">
        <v>6</v>
      </c>
      <c r="L394" s="73"/>
      <c r="M394" s="73"/>
      <c r="N394" s="73"/>
      <c r="O394" s="73"/>
      <c r="P394" s="73"/>
      <c r="Q394" s="73"/>
      <c r="R394" s="73">
        <v>0</v>
      </c>
      <c r="S394" s="73"/>
      <c r="T394" s="73"/>
      <c r="U394" s="73">
        <v>35</v>
      </c>
      <c r="V394" s="73">
        <v>144</v>
      </c>
      <c r="W394" s="94" t="s">
        <v>802</v>
      </c>
      <c r="X394" s="94"/>
      <c r="Y394" s="94"/>
      <c r="Z394" s="94"/>
      <c r="AA394" s="94"/>
      <c r="AB394" s="94"/>
      <c r="AC394" s="95">
        <v>17128</v>
      </c>
      <c r="AD394" s="73"/>
      <c r="AE394" s="73"/>
      <c r="AF394" s="95"/>
      <c r="AG394" s="95"/>
      <c r="AH394" s="95"/>
      <c r="AI394" s="95"/>
      <c r="AJ394" s="95"/>
      <c r="AK394" s="95"/>
      <c r="AL394" s="95"/>
      <c r="AM394" s="95"/>
      <c r="AN394" s="73"/>
      <c r="AO394" s="96">
        <v>17128</v>
      </c>
      <c r="AP394" s="73">
        <v>3000</v>
      </c>
      <c r="AQ394" s="73"/>
      <c r="AR394" s="73"/>
      <c r="AS394" s="73"/>
      <c r="AT394" s="73"/>
      <c r="AU394" s="73"/>
      <c r="AV394" s="73"/>
      <c r="AW394" s="73"/>
      <c r="AX394" s="73"/>
      <c r="AY394" s="73"/>
      <c r="AZ394" s="73"/>
      <c r="BA394" s="73"/>
      <c r="BB394" s="73">
        <v>3000</v>
      </c>
      <c r="BC394" s="73">
        <v>8771</v>
      </c>
      <c r="BD394" s="73"/>
      <c r="BE394" s="73"/>
      <c r="BF394" s="73"/>
      <c r="BG394" s="73"/>
      <c r="BH394" s="73"/>
      <c r="BI394" s="73"/>
      <c r="BJ394" s="73"/>
      <c r="BK394" s="73"/>
      <c r="BL394" s="73"/>
      <c r="BM394" s="73"/>
      <c r="BN394" s="73"/>
      <c r="BO394" s="73">
        <v>8771</v>
      </c>
      <c r="BP394" s="73">
        <v>0</v>
      </c>
      <c r="BQ394" s="73"/>
      <c r="BR394" s="73"/>
      <c r="BS394" s="73"/>
      <c r="BT394" s="73"/>
      <c r="BU394" s="73"/>
      <c r="BV394" s="73"/>
      <c r="BW394" s="2"/>
      <c r="BX394" s="2"/>
      <c r="BY394" s="2"/>
      <c r="BZ394" s="2">
        <v>0</v>
      </c>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v>34619</v>
      </c>
      <c r="CZ394" s="2"/>
      <c r="DA394" s="2"/>
      <c r="DB394" s="2"/>
      <c r="DC394" s="2"/>
      <c r="DD394" s="2"/>
      <c r="DE394" s="2"/>
      <c r="DF394" s="2"/>
      <c r="DG394" s="2"/>
      <c r="DH394" s="2"/>
      <c r="DI394" s="2">
        <v>34619</v>
      </c>
      <c r="DJ394" s="2"/>
      <c r="DK394" s="2"/>
      <c r="DL394" s="2"/>
      <c r="DM394" s="2"/>
      <c r="DN394" s="2"/>
      <c r="DO394" s="2"/>
      <c r="DP394" s="2"/>
      <c r="DQ394" s="2"/>
      <c r="DR394" s="2"/>
      <c r="DS394" s="2"/>
      <c r="DT394" s="2"/>
      <c r="DU394" s="2"/>
      <c r="DV394" s="73"/>
      <c r="DW394" s="73"/>
      <c r="DX394" s="2"/>
      <c r="DY394" s="2"/>
      <c r="DZ394" s="2"/>
      <c r="EA394" s="2"/>
      <c r="EB394" s="2"/>
      <c r="EC394" s="2"/>
      <c r="ED394" s="2"/>
      <c r="EE394" s="2"/>
      <c r="EF394" s="2"/>
      <c r="EG394" s="2"/>
      <c r="EH394" s="2"/>
      <c r="EI394" s="73"/>
      <c r="EJ394" s="2">
        <v>290</v>
      </c>
      <c r="EK394" s="2"/>
      <c r="EL394" s="2"/>
      <c r="EM394" s="2"/>
      <c r="EN394" s="2"/>
      <c r="EO394" s="2"/>
      <c r="EP394" s="2"/>
      <c r="EQ394" s="2"/>
      <c r="ER394" s="2"/>
      <c r="ES394" s="2"/>
      <c r="ET394" s="2">
        <v>290</v>
      </c>
      <c r="EU394" s="3"/>
      <c r="EV394" s="3"/>
      <c r="EW394" s="3"/>
      <c r="EX394" s="3"/>
      <c r="EY394" s="3"/>
      <c r="EZ394" s="3"/>
      <c r="FA394" s="5"/>
      <c r="FB394" s="5"/>
      <c r="FC394" s="5"/>
      <c r="FD394" s="5"/>
      <c r="FE394" s="5"/>
      <c r="FF394" s="5"/>
      <c r="FG394" s="5"/>
      <c r="FH394" s="5"/>
      <c r="FI394" s="5"/>
      <c r="FJ394" s="5"/>
      <c r="FK394" s="5"/>
      <c r="FL394" s="5"/>
      <c r="FM394" s="5"/>
      <c r="FN394" s="5"/>
      <c r="FO394" s="5"/>
      <c r="FP394" s="5"/>
      <c r="FQ394" s="5"/>
      <c r="FR394" s="5"/>
      <c r="FS394" s="5"/>
      <c r="FT394" s="2"/>
      <c r="FU394" s="2"/>
      <c r="FV394" s="2"/>
      <c r="FW394" s="2"/>
      <c r="FX394" s="2"/>
      <c r="FY394" s="2"/>
      <c r="FZ394" s="2"/>
      <c r="GA394" s="2"/>
      <c r="GB394" s="2"/>
      <c r="GC394" s="2"/>
      <c r="GD394" s="2"/>
      <c r="GE394" s="2">
        <v>0</v>
      </c>
      <c r="GF394" s="2"/>
      <c r="GG394" s="2"/>
      <c r="GH394" s="2"/>
      <c r="GI394" s="2"/>
      <c r="GJ394" s="2"/>
      <c r="GK394" s="2"/>
      <c r="GL394" s="2"/>
      <c r="GM394" s="2"/>
      <c r="GN394" s="2"/>
      <c r="GO394" s="2">
        <v>0</v>
      </c>
      <c r="GP394" s="2">
        <v>25899</v>
      </c>
      <c r="GQ394" s="2">
        <v>37909</v>
      </c>
      <c r="GR394" s="2">
        <v>63808</v>
      </c>
      <c r="GS394" s="1"/>
      <c r="GT394" s="1" t="s">
        <v>803</v>
      </c>
      <c r="GU394" s="1" t="s">
        <v>397</v>
      </c>
      <c r="GV394" s="1" t="s">
        <v>766</v>
      </c>
      <c r="GW394" s="1"/>
      <c r="GX394" s="1"/>
      <c r="GY394" t="s">
        <v>405</v>
      </c>
      <c r="HC394" s="2">
        <v>342</v>
      </c>
      <c r="HD394" s="2">
        <v>646</v>
      </c>
      <c r="HE394" s="2">
        <v>14000</v>
      </c>
      <c r="HF394" s="2">
        <v>150</v>
      </c>
      <c r="HG394" s="2"/>
      <c r="HH394" s="2">
        <v>35186</v>
      </c>
      <c r="HI394" s="2"/>
      <c r="HJ394" s="2">
        <v>12</v>
      </c>
      <c r="HK394" s="2">
        <v>3000</v>
      </c>
      <c r="HL394" s="2">
        <v>354</v>
      </c>
      <c r="HM394" s="2"/>
      <c r="HN394" s="2"/>
      <c r="HO394" s="2">
        <v>7</v>
      </c>
      <c r="HP394" s="2">
        <v>7</v>
      </c>
      <c r="HQ394" s="2">
        <v>0</v>
      </c>
      <c r="HR394" s="2">
        <v>14</v>
      </c>
      <c r="HS394" s="2"/>
      <c r="HT394" s="2"/>
      <c r="HU394" s="3">
        <v>2</v>
      </c>
      <c r="HV394" s="3"/>
      <c r="HW394" s="3"/>
      <c r="HX394" s="3"/>
      <c r="HY394" s="3"/>
      <c r="HZ394" s="3"/>
      <c r="IA394" s="3"/>
      <c r="IB394" s="3"/>
      <c r="IC394" s="3"/>
      <c r="ID394" s="3"/>
      <c r="IE394" s="3"/>
      <c r="IF394" s="65">
        <v>0.3</v>
      </c>
      <c r="IG394" s="3">
        <v>2</v>
      </c>
      <c r="IH394" s="3">
        <v>4</v>
      </c>
      <c r="II394" s="35">
        <f t="shared" si="32"/>
        <v>2</v>
      </c>
      <c r="IJ394" s="3"/>
      <c r="IK394" s="3">
        <v>2</v>
      </c>
      <c r="IL394" s="3">
        <v>2</v>
      </c>
      <c r="IM394" s="5">
        <v>2490</v>
      </c>
      <c r="IN394" s="1" t="s">
        <v>400</v>
      </c>
      <c r="IO394" s="71">
        <v>8490</v>
      </c>
      <c r="IP394" s="5">
        <v>16350</v>
      </c>
      <c r="IQ394" s="5"/>
      <c r="IR394" s="5"/>
      <c r="IS394" s="5"/>
      <c r="IT394" s="5"/>
      <c r="IU394" s="5"/>
      <c r="IV394" s="5"/>
      <c r="IW394" s="5"/>
      <c r="IX394" s="5">
        <v>24840</v>
      </c>
      <c r="IY394" s="5"/>
      <c r="IZ394" s="5"/>
      <c r="JA394" s="5">
        <v>0</v>
      </c>
      <c r="JB394" s="5">
        <v>0</v>
      </c>
      <c r="JC394" s="5">
        <v>0</v>
      </c>
      <c r="JD394" s="5">
        <v>0</v>
      </c>
      <c r="JE394" s="5"/>
      <c r="JF394" s="5"/>
      <c r="JG394" s="5"/>
      <c r="JH394" s="5"/>
      <c r="JI394" s="5"/>
      <c r="JJ394" s="5"/>
      <c r="JK394" s="5"/>
      <c r="JL394" s="5"/>
      <c r="JM394" s="5"/>
      <c r="JN394" s="5"/>
      <c r="JO394" s="5"/>
      <c r="JP394" s="5"/>
      <c r="JQ394" s="5"/>
      <c r="JR394" s="5">
        <v>3450</v>
      </c>
      <c r="JS394" s="5"/>
      <c r="JT394" s="5"/>
      <c r="JU394" s="5">
        <v>115</v>
      </c>
      <c r="JV394" s="5"/>
      <c r="JW394" s="5"/>
      <c r="JX394" s="5"/>
      <c r="JY394" s="5"/>
      <c r="JZ394" s="5"/>
      <c r="KA394" s="5"/>
      <c r="KB394" s="5"/>
      <c r="KC394" s="5"/>
      <c r="KD394" s="5"/>
      <c r="KE394" s="5"/>
      <c r="KF394" s="5">
        <v>0</v>
      </c>
      <c r="KG394" s="5">
        <v>0</v>
      </c>
      <c r="KH394" s="5">
        <v>0</v>
      </c>
      <c r="KI394" s="5">
        <v>61</v>
      </c>
      <c r="KJ394" s="5">
        <v>57</v>
      </c>
      <c r="KK394" s="5">
        <v>144</v>
      </c>
      <c r="KL394" s="5">
        <v>0</v>
      </c>
      <c r="KM394" s="5">
        <v>0</v>
      </c>
      <c r="KN394" s="5"/>
      <c r="KO394" s="5"/>
      <c r="KP394" s="5"/>
      <c r="KQ394" s="5"/>
      <c r="KR394" s="5"/>
      <c r="KS394" s="5"/>
      <c r="KT394" s="5"/>
      <c r="KU394" s="5"/>
      <c r="KV394" s="5"/>
      <c r="KW394" s="5"/>
      <c r="KX394" s="5"/>
      <c r="KY394" s="5"/>
      <c r="KZ394" s="5"/>
      <c r="LA394" s="5"/>
      <c r="LB394" s="5"/>
      <c r="LC394" s="5"/>
      <c r="LD394" s="5"/>
      <c r="LE394" s="5"/>
      <c r="LF394" s="5"/>
      <c r="LG394" s="5"/>
      <c r="LH394" s="5"/>
      <c r="LI394" s="5"/>
      <c r="LJ394" s="5"/>
      <c r="LK394" s="5"/>
      <c r="LL394" s="5"/>
      <c r="LM394" s="5"/>
      <c r="LN394" s="5"/>
      <c r="LO394" s="5"/>
      <c r="LP394" s="5"/>
      <c r="LQ394" s="5"/>
      <c r="LR394" s="5"/>
      <c r="LS394" s="5"/>
      <c r="LT394" s="5"/>
      <c r="LU394" s="5"/>
      <c r="LV394" s="5"/>
      <c r="LW394" s="5"/>
      <c r="LX394" s="5"/>
      <c r="LY394" s="5"/>
      <c r="LZ394" s="5"/>
      <c r="MA394" s="5"/>
      <c r="MB394" s="5"/>
      <c r="MC394" s="5"/>
      <c r="MD394" s="5"/>
      <c r="ME394" s="5"/>
      <c r="MF394" s="5"/>
      <c r="MG394" s="5"/>
      <c r="MH394" s="5"/>
      <c r="MI394" s="5"/>
      <c r="MJ394" s="5"/>
      <c r="MK394" s="5"/>
      <c r="ML394" s="5"/>
      <c r="MM394" s="5"/>
      <c r="MN394" s="5"/>
      <c r="MO394" s="5">
        <v>0</v>
      </c>
      <c r="MP394" s="5">
        <v>0</v>
      </c>
      <c r="MQ394" s="5"/>
      <c r="MR394" s="5"/>
      <c r="MS394" s="22">
        <v>259725</v>
      </c>
      <c r="MT394" s="22"/>
      <c r="MU394" s="22">
        <v>10</v>
      </c>
      <c r="MV394" s="22"/>
      <c r="MW394" s="22"/>
      <c r="MX394" s="22"/>
      <c r="MY394" s="22"/>
      <c r="MZ394" s="22"/>
      <c r="NA394" s="22"/>
      <c r="NB394" s="22"/>
      <c r="NC394" s="22"/>
      <c r="ND394" s="22"/>
      <c r="NE394" s="22"/>
      <c r="NF394" s="22"/>
      <c r="NG394" s="22"/>
      <c r="NH394" s="22"/>
      <c r="NI394" s="22"/>
      <c r="NJ394" s="22"/>
      <c r="NK394" s="22"/>
      <c r="NX394" s="18">
        <f t="shared" si="31"/>
        <v>1691.5315238095131</v>
      </c>
      <c r="NY394" t="str">
        <f t="shared" si="33"/>
        <v>Smaller</v>
      </c>
      <c r="NZ394" t="str">
        <f t="shared" si="34"/>
        <v>Small</v>
      </c>
    </row>
    <row r="395" spans="1:390">
      <c r="A395" s="1" t="s">
        <v>574</v>
      </c>
      <c r="B395" s="1" t="s">
        <v>592</v>
      </c>
      <c r="C395" s="32" t="s">
        <v>593</v>
      </c>
      <c r="D395" s="1" t="s">
        <v>404</v>
      </c>
      <c r="E395" s="1">
        <v>20090</v>
      </c>
      <c r="F395" s="1" t="s">
        <v>855</v>
      </c>
      <c r="G395" s="5">
        <v>8484.9302857143066</v>
      </c>
      <c r="H395" s="71">
        <v>53346</v>
      </c>
      <c r="I395" s="73"/>
      <c r="J395" s="73">
        <v>52</v>
      </c>
      <c r="K395" s="73">
        <v>10</v>
      </c>
      <c r="L395" s="73"/>
      <c r="M395" s="73"/>
      <c r="N395" s="73"/>
      <c r="O395" s="73"/>
      <c r="P395" s="73"/>
      <c r="Q395" s="73"/>
      <c r="R395" s="73">
        <v>30</v>
      </c>
      <c r="S395" s="73"/>
      <c r="T395" s="73"/>
      <c r="U395" s="73">
        <v>80</v>
      </c>
      <c r="V395" s="73">
        <v>300</v>
      </c>
      <c r="W395" s="94"/>
      <c r="X395" s="94"/>
      <c r="Y395" s="94"/>
      <c r="Z395" s="94"/>
      <c r="AA395" s="94"/>
      <c r="AB395" s="94"/>
      <c r="AC395" s="95">
        <v>17341</v>
      </c>
      <c r="AD395" s="73"/>
      <c r="AE395" s="73"/>
      <c r="AF395" s="95">
        <v>2000</v>
      </c>
      <c r="AG395" s="95">
        <v>25138</v>
      </c>
      <c r="AH395" s="95">
        <v>0</v>
      </c>
      <c r="AI395" s="95">
        <v>0</v>
      </c>
      <c r="AJ395" s="95"/>
      <c r="AK395" s="95"/>
      <c r="AL395" s="95">
        <v>0</v>
      </c>
      <c r="AM395" s="95">
        <v>2746</v>
      </c>
      <c r="AN395" s="73"/>
      <c r="AO395" s="96">
        <v>47225</v>
      </c>
      <c r="AP395" s="73">
        <v>0</v>
      </c>
      <c r="AQ395" s="73"/>
      <c r="AR395" s="73"/>
      <c r="AS395" s="73">
        <v>0</v>
      </c>
      <c r="AT395" s="73">
        <v>0</v>
      </c>
      <c r="AU395" s="73">
        <v>0</v>
      </c>
      <c r="AV395" s="73">
        <v>0</v>
      </c>
      <c r="AW395" s="73"/>
      <c r="AX395" s="73"/>
      <c r="AY395" s="73">
        <v>0</v>
      </c>
      <c r="AZ395" s="73">
        <v>0</v>
      </c>
      <c r="BA395" s="73"/>
      <c r="BB395" s="73">
        <v>0</v>
      </c>
      <c r="BC395" s="73">
        <v>8655</v>
      </c>
      <c r="BD395" s="73"/>
      <c r="BE395" s="73"/>
      <c r="BF395" s="73">
        <v>0</v>
      </c>
      <c r="BG395" s="73">
        <v>0</v>
      </c>
      <c r="BH395" s="73">
        <v>0</v>
      </c>
      <c r="BI395" s="73">
        <v>0</v>
      </c>
      <c r="BJ395" s="73"/>
      <c r="BK395" s="73"/>
      <c r="BL395" s="73">
        <v>0</v>
      </c>
      <c r="BM395" s="73">
        <v>0</v>
      </c>
      <c r="BN395" s="73"/>
      <c r="BO395" s="73">
        <v>8655</v>
      </c>
      <c r="BP395" s="73">
        <v>0</v>
      </c>
      <c r="BQ395" s="73"/>
      <c r="BR395" s="73">
        <v>0</v>
      </c>
      <c r="BS395" s="73">
        <v>0</v>
      </c>
      <c r="BT395" s="73">
        <v>0</v>
      </c>
      <c r="BU395" s="73">
        <v>0</v>
      </c>
      <c r="BV395" s="73"/>
      <c r="BW395" s="2"/>
      <c r="BX395" s="2">
        <v>0</v>
      </c>
      <c r="BY395" s="2">
        <v>0</v>
      </c>
      <c r="BZ395" s="2">
        <v>0</v>
      </c>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v>11135</v>
      </c>
      <c r="CZ395" s="2"/>
      <c r="DA395" s="2">
        <v>0</v>
      </c>
      <c r="DB395" s="2">
        <v>0</v>
      </c>
      <c r="DC395" s="2">
        <v>0</v>
      </c>
      <c r="DD395" s="2"/>
      <c r="DE395" s="2"/>
      <c r="DF395" s="2">
        <v>17343</v>
      </c>
      <c r="DG395" s="2">
        <v>0</v>
      </c>
      <c r="DH395" s="2">
        <v>0</v>
      </c>
      <c r="DI395" s="2">
        <v>28478</v>
      </c>
      <c r="DJ395" s="2"/>
      <c r="DK395" s="2"/>
      <c r="DL395" s="2"/>
      <c r="DM395" s="2"/>
      <c r="DN395" s="2"/>
      <c r="DO395" s="2"/>
      <c r="DP395" s="2"/>
      <c r="DQ395" s="2"/>
      <c r="DR395" s="2"/>
      <c r="DS395" s="2"/>
      <c r="DT395" s="2"/>
      <c r="DU395" s="2"/>
      <c r="DV395" s="73"/>
      <c r="DW395" s="73"/>
      <c r="DX395" s="2"/>
      <c r="DY395" s="2"/>
      <c r="DZ395" s="2"/>
      <c r="EA395" s="2"/>
      <c r="EB395" s="2"/>
      <c r="EC395" s="2"/>
      <c r="ED395" s="2"/>
      <c r="EE395" s="2"/>
      <c r="EF395" s="2"/>
      <c r="EG395" s="2"/>
      <c r="EH395" s="2"/>
      <c r="EI395" s="73"/>
      <c r="EJ395" s="2">
        <v>3564</v>
      </c>
      <c r="EK395" s="2"/>
      <c r="EL395" s="2">
        <v>0</v>
      </c>
      <c r="EM395" s="2">
        <v>0</v>
      </c>
      <c r="EN395" s="2">
        <v>0</v>
      </c>
      <c r="EO395" s="2"/>
      <c r="EP395" s="2"/>
      <c r="EQ395" s="2">
        <v>0</v>
      </c>
      <c r="ER395" s="2">
        <v>0</v>
      </c>
      <c r="ES395" s="2">
        <v>0</v>
      </c>
      <c r="ET395" s="2">
        <v>3564</v>
      </c>
      <c r="EU395" s="3"/>
      <c r="EV395" s="3"/>
      <c r="EW395" s="3"/>
      <c r="EX395" s="3"/>
      <c r="EY395" s="3"/>
      <c r="EZ395" s="3"/>
      <c r="FA395" s="5"/>
      <c r="FB395" s="5"/>
      <c r="FC395" s="5"/>
      <c r="FD395" s="5"/>
      <c r="FE395" s="5"/>
      <c r="FF395" s="5"/>
      <c r="FG395" s="5"/>
      <c r="FH395" s="5"/>
      <c r="FI395" s="5"/>
      <c r="FJ395" s="5"/>
      <c r="FK395" s="5"/>
      <c r="FL395" s="5"/>
      <c r="FM395" s="5"/>
      <c r="FN395" s="5"/>
      <c r="FO395" s="5"/>
      <c r="FP395" s="5"/>
      <c r="FQ395" s="5"/>
      <c r="FR395" s="5"/>
      <c r="FS395" s="5"/>
      <c r="FT395" s="2"/>
      <c r="FU395" s="2"/>
      <c r="FV395" s="2"/>
      <c r="FW395" s="2"/>
      <c r="FX395" s="2"/>
      <c r="FY395" s="2"/>
      <c r="FZ395" s="2"/>
      <c r="GA395" s="2"/>
      <c r="GB395" s="2"/>
      <c r="GC395" s="2"/>
      <c r="GD395" s="2"/>
      <c r="GE395" s="2">
        <v>0</v>
      </c>
      <c r="GF395" s="2"/>
      <c r="GG395" s="2">
        <v>0</v>
      </c>
      <c r="GH395" s="2">
        <v>0</v>
      </c>
      <c r="GI395" s="2">
        <v>0</v>
      </c>
      <c r="GJ395" s="2">
        <v>0</v>
      </c>
      <c r="GK395" s="2"/>
      <c r="GL395" s="2"/>
      <c r="GM395" s="2">
        <v>0</v>
      </c>
      <c r="GN395" s="2">
        <v>0</v>
      </c>
      <c r="GO395" s="2">
        <v>0</v>
      </c>
      <c r="GP395" s="2">
        <v>55880</v>
      </c>
      <c r="GQ395" s="2">
        <v>32042</v>
      </c>
      <c r="GR395" s="2">
        <v>87922</v>
      </c>
      <c r="GS395" s="1"/>
      <c r="GT395" s="1" t="s">
        <v>826</v>
      </c>
      <c r="GU395" s="1"/>
      <c r="GV395" s="1" t="s">
        <v>768</v>
      </c>
      <c r="GW395" s="1"/>
      <c r="GX395" t="s">
        <v>459</v>
      </c>
      <c r="HC395" s="2">
        <v>1787</v>
      </c>
      <c r="HD395" s="2">
        <v>1759</v>
      </c>
      <c r="HE395" s="2">
        <v>0</v>
      </c>
      <c r="HF395" s="2">
        <v>144</v>
      </c>
      <c r="HG395" s="2"/>
      <c r="HH395" s="2">
        <v>62950</v>
      </c>
      <c r="HI395" s="2"/>
      <c r="HJ395" s="2">
        <v>37</v>
      </c>
      <c r="HK395" s="2">
        <v>0</v>
      </c>
      <c r="HL395" s="2">
        <v>2212</v>
      </c>
      <c r="HM395" s="2"/>
      <c r="HN395" s="2"/>
      <c r="HO395" s="2">
        <v>0</v>
      </c>
      <c r="HP395" s="2">
        <v>0</v>
      </c>
      <c r="HQ395" s="2">
        <v>24</v>
      </c>
      <c r="HR395" s="2">
        <v>53</v>
      </c>
      <c r="HS395" s="2"/>
      <c r="HT395" s="2"/>
      <c r="HU395" s="3">
        <v>4</v>
      </c>
      <c r="HV395" s="3"/>
      <c r="HW395" s="3"/>
      <c r="HX395" s="3"/>
      <c r="HY395" s="3"/>
      <c r="HZ395" s="3"/>
      <c r="IA395" s="3"/>
      <c r="IB395" s="3"/>
      <c r="IC395" s="3"/>
      <c r="ID395" s="3"/>
      <c r="IE395" s="3"/>
      <c r="IF395" s="65">
        <v>30.17</v>
      </c>
      <c r="IG395" s="3">
        <v>3.27</v>
      </c>
      <c r="IH395" s="3">
        <v>7.91</v>
      </c>
      <c r="II395" s="35">
        <f t="shared" si="32"/>
        <v>3.27</v>
      </c>
      <c r="IJ395" s="3"/>
      <c r="IK395" s="3">
        <v>5</v>
      </c>
      <c r="IL395" s="3">
        <v>4.6399999999999997</v>
      </c>
      <c r="IM395" s="5">
        <v>7031</v>
      </c>
      <c r="IN395" s="1" t="s">
        <v>411</v>
      </c>
      <c r="IO395" s="71">
        <v>13342</v>
      </c>
      <c r="IP395" s="5">
        <v>40964</v>
      </c>
      <c r="IQ395" s="5">
        <v>5425</v>
      </c>
      <c r="IR395" s="5">
        <v>2105</v>
      </c>
      <c r="IS395" s="5"/>
      <c r="IT395" s="5"/>
      <c r="IU395" s="5"/>
      <c r="IV395" s="5">
        <v>9143</v>
      </c>
      <c r="IW395" s="5"/>
      <c r="IX395" s="5">
        <v>70979</v>
      </c>
      <c r="IY395" s="5"/>
      <c r="IZ395" s="5"/>
      <c r="JA395" s="5">
        <v>31</v>
      </c>
      <c r="JB395" s="5">
        <v>22</v>
      </c>
      <c r="JC395" s="5">
        <v>30</v>
      </c>
      <c r="JD395" s="5">
        <v>20</v>
      </c>
      <c r="JE395" s="5"/>
      <c r="JF395" s="5"/>
      <c r="JG395" s="5"/>
      <c r="JH395" s="5"/>
      <c r="JI395" s="5"/>
      <c r="JJ395" s="5"/>
      <c r="JK395" s="5"/>
      <c r="JL395" s="5"/>
      <c r="JM395" s="5"/>
      <c r="JN395" s="5"/>
      <c r="JO395" s="5"/>
      <c r="JP395" s="5"/>
      <c r="JQ395" s="5"/>
      <c r="JR395" s="5">
        <v>2485</v>
      </c>
      <c r="JS395" s="5"/>
      <c r="JT395" s="5"/>
      <c r="JU395" s="5">
        <v>111</v>
      </c>
      <c r="JV395" s="5"/>
      <c r="JW395" s="5"/>
      <c r="JX395" s="5"/>
      <c r="JY395" s="5"/>
      <c r="JZ395" s="5"/>
      <c r="KA395" s="5"/>
      <c r="KB395" s="5"/>
      <c r="KC395" s="5"/>
      <c r="KD395" s="5"/>
      <c r="KE395" s="5"/>
      <c r="KF395" s="5">
        <v>2</v>
      </c>
      <c r="KG395" s="5">
        <v>3</v>
      </c>
      <c r="KH395" s="5">
        <v>32</v>
      </c>
      <c r="KI395" s="5">
        <v>65</v>
      </c>
      <c r="KJ395" s="5">
        <v>32</v>
      </c>
      <c r="KK395" s="5">
        <v>30</v>
      </c>
      <c r="KL395" s="5">
        <v>4</v>
      </c>
      <c r="KM395" s="5">
        <v>0</v>
      </c>
      <c r="KN395" s="5"/>
      <c r="KO395" s="5"/>
      <c r="KP395" s="5"/>
      <c r="KQ395" s="5"/>
      <c r="KR395" s="5"/>
      <c r="KS395" s="5"/>
      <c r="KT395" s="5"/>
      <c r="KU395" s="5"/>
      <c r="KV395" s="5"/>
      <c r="KW395" s="5"/>
      <c r="KX395" s="5"/>
      <c r="KY395" s="5"/>
      <c r="KZ395" s="5"/>
      <c r="LA395" s="5"/>
      <c r="LB395" s="5"/>
      <c r="LC395" s="5"/>
      <c r="LD395" s="5"/>
      <c r="LE395" s="5"/>
      <c r="LF395" s="5"/>
      <c r="LG395" s="5"/>
      <c r="LH395" s="5"/>
      <c r="LI395" s="5"/>
      <c r="LJ395" s="5"/>
      <c r="LK395" s="5"/>
      <c r="LL395" s="5"/>
      <c r="LM395" s="5"/>
      <c r="LN395" s="5"/>
      <c r="LO395" s="5"/>
      <c r="LP395" s="5"/>
      <c r="LQ395" s="5"/>
      <c r="LR395" s="5"/>
      <c r="LS395" s="5"/>
      <c r="LT395" s="5"/>
      <c r="LU395" s="5"/>
      <c r="LV395" s="5"/>
      <c r="LW395" s="5"/>
      <c r="LX395" s="5"/>
      <c r="LY395" s="5"/>
      <c r="LZ395" s="5"/>
      <c r="MA395" s="5"/>
      <c r="MB395" s="5"/>
      <c r="MC395" s="5"/>
      <c r="MD395" s="5"/>
      <c r="ME395" s="5"/>
      <c r="MF395" s="5"/>
      <c r="MG395" s="5"/>
      <c r="MH395" s="5"/>
      <c r="MI395" s="5"/>
      <c r="MJ395" s="5"/>
      <c r="MK395" s="5"/>
      <c r="ML395" s="5"/>
      <c r="MM395" s="5"/>
      <c r="MN395" s="5"/>
      <c r="MO395" s="5">
        <v>4</v>
      </c>
      <c r="MP395" s="5">
        <v>0</v>
      </c>
      <c r="MQ395" s="5"/>
      <c r="MR395" s="5"/>
      <c r="MS395" s="22"/>
      <c r="MT395" s="22"/>
      <c r="MU395" s="22">
        <v>26</v>
      </c>
      <c r="MV395" s="22"/>
      <c r="MW395" s="22"/>
      <c r="MX395" s="22"/>
      <c r="MY395" s="22"/>
      <c r="MZ395" s="22"/>
      <c r="NA395" s="22"/>
      <c r="NB395" s="22"/>
      <c r="NC395" s="22"/>
      <c r="ND395" s="22"/>
      <c r="NE395" s="22"/>
      <c r="NF395" s="22"/>
      <c r="NG395" s="22"/>
      <c r="NH395" s="22"/>
      <c r="NI395" s="22"/>
      <c r="NJ395" s="22"/>
      <c r="NK395" s="22"/>
      <c r="NX395" s="18">
        <f t="shared" si="31"/>
        <v>2594.7799038881672</v>
      </c>
      <c r="NY395" t="str">
        <f t="shared" si="33"/>
        <v>Mid-range</v>
      </c>
      <c r="NZ395" t="str">
        <f t="shared" si="34"/>
        <v>Small</v>
      </c>
    </row>
    <row r="396" spans="1:390">
      <c r="A396" s="1" t="s">
        <v>429</v>
      </c>
      <c r="B396" s="1" t="s">
        <v>750</v>
      </c>
      <c r="C396" s="32" t="s">
        <v>751</v>
      </c>
      <c r="D396" s="1" t="s">
        <v>404</v>
      </c>
      <c r="E396" s="1">
        <v>20090</v>
      </c>
      <c r="F396" s="1" t="s">
        <v>855</v>
      </c>
      <c r="G396" s="5">
        <v>7715.5495238095618</v>
      </c>
      <c r="H396" s="71">
        <v>20492</v>
      </c>
      <c r="I396" s="73"/>
      <c r="J396" s="73">
        <v>71</v>
      </c>
      <c r="K396" s="73">
        <v>6</v>
      </c>
      <c r="L396" s="73"/>
      <c r="M396" s="73"/>
      <c r="N396" s="73"/>
      <c r="O396" s="73"/>
      <c r="P396" s="73"/>
      <c r="Q396" s="73"/>
      <c r="R396" s="73">
        <v>38</v>
      </c>
      <c r="S396" s="73"/>
      <c r="T396" s="73"/>
      <c r="U396" s="73">
        <v>25</v>
      </c>
      <c r="V396" s="73">
        <v>220</v>
      </c>
      <c r="W396" s="94" t="s">
        <v>806</v>
      </c>
      <c r="X396" s="94"/>
      <c r="Y396" s="94"/>
      <c r="Z396" s="94"/>
      <c r="AA396" s="94"/>
      <c r="AB396" s="94"/>
      <c r="AC396" s="95">
        <v>19822</v>
      </c>
      <c r="AD396" s="73"/>
      <c r="AE396" s="73"/>
      <c r="AF396" s="95"/>
      <c r="AG396" s="95">
        <v>0</v>
      </c>
      <c r="AH396" s="95"/>
      <c r="AI396" s="95"/>
      <c r="AJ396" s="95"/>
      <c r="AK396" s="95"/>
      <c r="AL396" s="95"/>
      <c r="AM396" s="95">
        <v>11222</v>
      </c>
      <c r="AN396" s="73"/>
      <c r="AO396" s="96">
        <v>31044</v>
      </c>
      <c r="AP396" s="73"/>
      <c r="AQ396" s="73"/>
      <c r="AR396" s="73"/>
      <c r="AS396" s="73"/>
      <c r="AT396" s="73"/>
      <c r="AU396" s="73"/>
      <c r="AV396" s="73"/>
      <c r="AW396" s="73"/>
      <c r="AX396" s="73"/>
      <c r="AY396" s="73"/>
      <c r="AZ396" s="73"/>
      <c r="BA396" s="73"/>
      <c r="BB396" s="73">
        <v>0</v>
      </c>
      <c r="BC396" s="73">
        <v>28026</v>
      </c>
      <c r="BD396" s="73"/>
      <c r="BE396" s="73"/>
      <c r="BF396" s="73"/>
      <c r="BG396" s="73"/>
      <c r="BH396" s="73"/>
      <c r="BI396" s="73"/>
      <c r="BJ396" s="73"/>
      <c r="BK396" s="73"/>
      <c r="BL396" s="73"/>
      <c r="BM396" s="73"/>
      <c r="BN396" s="73"/>
      <c r="BO396" s="73">
        <v>28026</v>
      </c>
      <c r="BP396" s="73"/>
      <c r="BQ396" s="73"/>
      <c r="BR396" s="73"/>
      <c r="BS396" s="73"/>
      <c r="BT396" s="73"/>
      <c r="BU396" s="73"/>
      <c r="BV396" s="73"/>
      <c r="BW396" s="2"/>
      <c r="BX396" s="2"/>
      <c r="BY396" s="2"/>
      <c r="BZ396" s="2">
        <v>0</v>
      </c>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v>790</v>
      </c>
      <c r="CZ396" s="2"/>
      <c r="DA396" s="2">
        <v>7518</v>
      </c>
      <c r="DB396" s="2"/>
      <c r="DC396" s="2"/>
      <c r="DD396" s="2"/>
      <c r="DE396" s="2"/>
      <c r="DF396" s="2">
        <v>18252</v>
      </c>
      <c r="DG396" s="2"/>
      <c r="DH396" s="2"/>
      <c r="DI396" s="2">
        <v>26558</v>
      </c>
      <c r="DJ396" s="2"/>
      <c r="DK396" s="2"/>
      <c r="DL396" s="2"/>
      <c r="DM396" s="2"/>
      <c r="DN396" s="2"/>
      <c r="DO396" s="2"/>
      <c r="DP396" s="2"/>
      <c r="DQ396" s="2"/>
      <c r="DR396" s="2"/>
      <c r="DS396" s="2"/>
      <c r="DT396" s="2"/>
      <c r="DU396" s="2"/>
      <c r="DV396" s="73"/>
      <c r="DW396" s="73"/>
      <c r="DX396" s="2"/>
      <c r="DY396" s="2"/>
      <c r="DZ396" s="2"/>
      <c r="EA396" s="2"/>
      <c r="EB396" s="2"/>
      <c r="EC396" s="2"/>
      <c r="ED396" s="2"/>
      <c r="EE396" s="2"/>
      <c r="EF396" s="2"/>
      <c r="EG396" s="2"/>
      <c r="EH396" s="2"/>
      <c r="EI396" s="73"/>
      <c r="EJ396" s="2">
        <v>0</v>
      </c>
      <c r="EK396" s="2"/>
      <c r="EL396" s="2"/>
      <c r="EM396" s="2"/>
      <c r="EN396" s="2"/>
      <c r="EO396" s="2"/>
      <c r="EP396" s="2"/>
      <c r="EQ396" s="2"/>
      <c r="ER396" s="2"/>
      <c r="ES396" s="2"/>
      <c r="ET396" s="2">
        <v>0</v>
      </c>
      <c r="EU396" s="3"/>
      <c r="EV396" s="3"/>
      <c r="EW396" s="3"/>
      <c r="EX396" s="3"/>
      <c r="EY396" s="3"/>
      <c r="EZ396" s="3"/>
      <c r="FA396" s="5"/>
      <c r="FB396" s="5"/>
      <c r="FC396" s="5"/>
      <c r="FD396" s="5"/>
      <c r="FE396" s="5"/>
      <c r="FF396" s="5"/>
      <c r="FG396" s="5"/>
      <c r="FH396" s="5"/>
      <c r="FI396" s="5"/>
      <c r="FJ396" s="5"/>
      <c r="FK396" s="5"/>
      <c r="FL396" s="5"/>
      <c r="FM396" s="5"/>
      <c r="FN396" s="5"/>
      <c r="FO396" s="5"/>
      <c r="FP396" s="5"/>
      <c r="FQ396" s="5"/>
      <c r="FR396" s="5"/>
      <c r="FS396" s="5"/>
      <c r="FT396" s="2"/>
      <c r="FU396" s="2"/>
      <c r="FV396" s="2"/>
      <c r="FW396" s="2"/>
      <c r="FX396" s="2"/>
      <c r="FY396" s="2"/>
      <c r="FZ396" s="2"/>
      <c r="GA396" s="2"/>
      <c r="GB396" s="2"/>
      <c r="GC396" s="2"/>
      <c r="GD396" s="2"/>
      <c r="GE396" s="2"/>
      <c r="GF396" s="2"/>
      <c r="GG396" s="2"/>
      <c r="GH396" s="2"/>
      <c r="GI396" s="2"/>
      <c r="GJ396" s="2"/>
      <c r="GK396" s="2"/>
      <c r="GL396" s="2"/>
      <c r="GM396" s="2"/>
      <c r="GN396" s="2"/>
      <c r="GO396" s="2">
        <v>0</v>
      </c>
      <c r="GP396" s="2">
        <v>59070</v>
      </c>
      <c r="GQ396" s="2">
        <v>26558</v>
      </c>
      <c r="GR396" s="2">
        <v>85628</v>
      </c>
      <c r="GS396" s="1" t="s">
        <v>420</v>
      </c>
      <c r="GT396" s="1" t="s">
        <v>807</v>
      </c>
      <c r="GU396" s="1"/>
      <c r="GV396" s="1" t="s">
        <v>768</v>
      </c>
      <c r="GW396" s="1"/>
      <c r="GX396" s="1"/>
      <c r="GY396" s="1"/>
      <c r="GZ396" s="1"/>
      <c r="HA396" s="1"/>
      <c r="HB396" t="s">
        <v>770</v>
      </c>
      <c r="HC396" s="2">
        <v>791</v>
      </c>
      <c r="HD396" s="2">
        <v>0</v>
      </c>
      <c r="HE396" s="2">
        <v>0</v>
      </c>
      <c r="HF396" s="2">
        <v>217</v>
      </c>
      <c r="HG396" s="2"/>
      <c r="HH396" s="2">
        <v>53833</v>
      </c>
      <c r="HI396" s="2"/>
      <c r="HJ396" s="2">
        <v>0</v>
      </c>
      <c r="HK396" s="2">
        <v>0</v>
      </c>
      <c r="HL396" s="2">
        <v>1326</v>
      </c>
      <c r="HM396" s="2"/>
      <c r="HN396" s="2"/>
      <c r="HO396" s="2">
        <v>25</v>
      </c>
      <c r="HP396" s="2">
        <v>25</v>
      </c>
      <c r="HQ396" s="2">
        <v>31</v>
      </c>
      <c r="HR396" s="2">
        <v>0</v>
      </c>
      <c r="HS396" s="2"/>
      <c r="HT396" s="2"/>
      <c r="HU396" s="3">
        <v>5</v>
      </c>
      <c r="HV396" s="3"/>
      <c r="HW396" s="3"/>
      <c r="HX396" s="3"/>
      <c r="HY396" s="3"/>
      <c r="HZ396" s="3"/>
      <c r="IA396" s="3"/>
      <c r="IB396" s="3"/>
      <c r="IC396" s="3"/>
      <c r="ID396" s="3"/>
      <c r="IE396" s="3"/>
      <c r="IF396" s="65">
        <v>1.94</v>
      </c>
      <c r="IG396" s="3">
        <v>3.28</v>
      </c>
      <c r="IH396" s="3">
        <v>7.0299999999999994</v>
      </c>
      <c r="II396" s="35">
        <f t="shared" si="32"/>
        <v>3.28</v>
      </c>
      <c r="IJ396" s="3"/>
      <c r="IK396" s="3">
        <v>4</v>
      </c>
      <c r="IL396" s="3">
        <v>3.75</v>
      </c>
      <c r="IM396" s="5">
        <v>16291</v>
      </c>
      <c r="IN396" s="1" t="s">
        <v>400</v>
      </c>
      <c r="IO396" s="71">
        <v>15984</v>
      </c>
      <c r="IP396" s="5">
        <v>13183</v>
      </c>
      <c r="IQ396" s="5"/>
      <c r="IR396" s="5"/>
      <c r="IS396" s="5"/>
      <c r="IT396" s="5"/>
      <c r="IU396" s="5"/>
      <c r="IV396" s="5"/>
      <c r="IW396" s="5"/>
      <c r="IX396" s="5">
        <v>29167</v>
      </c>
      <c r="IY396" s="5"/>
      <c r="IZ396" s="5"/>
      <c r="JA396" s="5">
        <v>4123</v>
      </c>
      <c r="JB396" s="5">
        <v>4123</v>
      </c>
      <c r="JC396" s="5">
        <v>4501</v>
      </c>
      <c r="JD396" s="5">
        <v>4501</v>
      </c>
      <c r="JE396" s="5"/>
      <c r="JF396" s="5"/>
      <c r="JG396" s="5"/>
      <c r="JH396" s="5"/>
      <c r="JI396" s="5"/>
      <c r="JJ396" s="5"/>
      <c r="JK396" s="5"/>
      <c r="JL396" s="5"/>
      <c r="JM396" s="5"/>
      <c r="JN396" s="5"/>
      <c r="JO396" s="5"/>
      <c r="JP396" s="5"/>
      <c r="JQ396" s="5"/>
      <c r="JR396" s="5">
        <v>3900</v>
      </c>
      <c r="JS396" s="5"/>
      <c r="JT396" s="5"/>
      <c r="JU396" s="5">
        <v>186</v>
      </c>
      <c r="JV396" s="5"/>
      <c r="JW396" s="5"/>
      <c r="JX396" s="5"/>
      <c r="JY396" s="5"/>
      <c r="JZ396" s="5"/>
      <c r="KA396" s="5"/>
      <c r="KB396" s="5"/>
      <c r="KC396" s="5"/>
      <c r="KD396" s="5"/>
      <c r="KE396" s="5"/>
      <c r="KF396" s="5">
        <v>1</v>
      </c>
      <c r="KG396" s="5">
        <v>2</v>
      </c>
      <c r="KH396" s="5">
        <v>17</v>
      </c>
      <c r="KI396" s="5">
        <v>68</v>
      </c>
      <c r="KJ396" s="5">
        <v>48</v>
      </c>
      <c r="KK396" s="5">
        <v>48</v>
      </c>
      <c r="KL396" s="5">
        <v>4</v>
      </c>
      <c r="KM396" s="5">
        <v>0</v>
      </c>
      <c r="KN396" s="5"/>
      <c r="KO396" s="5"/>
      <c r="KP396" s="5"/>
      <c r="KQ396" s="5"/>
      <c r="KR396" s="5"/>
      <c r="KS396" s="5"/>
      <c r="KT396" s="5"/>
      <c r="KU396" s="5"/>
      <c r="KV396" s="5"/>
      <c r="KW396" s="5"/>
      <c r="KX396" s="5"/>
      <c r="KY396" s="5"/>
      <c r="KZ396" s="5"/>
      <c r="LA396" s="5"/>
      <c r="LB396" s="5"/>
      <c r="LC396" s="5"/>
      <c r="LD396" s="5"/>
      <c r="LE396" s="5"/>
      <c r="LF396" s="5"/>
      <c r="LG396" s="5"/>
      <c r="LH396" s="5"/>
      <c r="LI396" s="5"/>
      <c r="LJ396" s="5"/>
      <c r="LK396" s="5"/>
      <c r="LL396" s="5"/>
      <c r="LM396" s="5"/>
      <c r="LN396" s="5"/>
      <c r="LO396" s="5"/>
      <c r="LP396" s="5"/>
      <c r="LQ396" s="5"/>
      <c r="LR396" s="5"/>
      <c r="LS396" s="5"/>
      <c r="LT396" s="5"/>
      <c r="LU396" s="5"/>
      <c r="LV396" s="5"/>
      <c r="LW396" s="5"/>
      <c r="LX396" s="5"/>
      <c r="LY396" s="5"/>
      <c r="LZ396" s="5"/>
      <c r="MA396" s="5"/>
      <c r="MB396" s="5"/>
      <c r="MC396" s="5"/>
      <c r="MD396" s="5"/>
      <c r="ME396" s="5"/>
      <c r="MF396" s="5"/>
      <c r="MG396" s="5"/>
      <c r="MH396" s="5"/>
      <c r="MI396" s="5"/>
      <c r="MJ396" s="5"/>
      <c r="MK396" s="5"/>
      <c r="ML396" s="5"/>
      <c r="MM396" s="5"/>
      <c r="MN396" s="5"/>
      <c r="MO396" s="5">
        <v>4</v>
      </c>
      <c r="MP396" s="5">
        <v>0</v>
      </c>
      <c r="MQ396" s="5"/>
      <c r="MR396" s="5"/>
      <c r="MS396" s="22">
        <v>201289</v>
      </c>
      <c r="MT396" s="22"/>
      <c r="MU396" s="22">
        <v>1150</v>
      </c>
      <c r="MV396" s="22"/>
      <c r="MW396" s="22"/>
      <c r="MX396" s="22"/>
      <c r="MY396" s="22"/>
      <c r="MZ396" s="22"/>
      <c r="NA396" s="22"/>
      <c r="NB396" s="22"/>
      <c r="NC396" s="22"/>
      <c r="ND396" s="22"/>
      <c r="NE396" s="22"/>
      <c r="NF396" s="22"/>
      <c r="NG396" s="22"/>
      <c r="NH396" s="22"/>
      <c r="NI396" s="22"/>
      <c r="NJ396" s="22"/>
      <c r="NK396" s="22"/>
      <c r="NX396" s="18">
        <f t="shared" ref="NX396:NX427" si="35">G396/IG396</f>
        <v>2352.301684088281</v>
      </c>
      <c r="NY396" t="str">
        <f t="shared" si="33"/>
        <v>Mid-range</v>
      </c>
      <c r="NZ396" t="str">
        <f t="shared" si="34"/>
        <v>Small</v>
      </c>
    </row>
    <row r="397" spans="1:390">
      <c r="A397" s="1" t="s">
        <v>631</v>
      </c>
      <c r="B397" s="1" t="s">
        <v>710</v>
      </c>
      <c r="C397" s="32">
        <v>963</v>
      </c>
      <c r="D397" s="1" t="s">
        <v>404</v>
      </c>
      <c r="E397" s="1">
        <v>20090</v>
      </c>
      <c r="F397" s="1" t="s">
        <v>855</v>
      </c>
      <c r="G397" s="5"/>
      <c r="H397" s="71">
        <v>8914</v>
      </c>
      <c r="I397" s="73"/>
      <c r="J397" s="73">
        <v>59</v>
      </c>
      <c r="K397" s="73">
        <v>1</v>
      </c>
      <c r="L397" s="73"/>
      <c r="M397" s="73"/>
      <c r="N397" s="73"/>
      <c r="O397" s="73"/>
      <c r="P397" s="73"/>
      <c r="Q397" s="73"/>
      <c r="R397" s="73">
        <v>0</v>
      </c>
      <c r="S397" s="73"/>
      <c r="T397" s="73"/>
      <c r="U397" s="73">
        <v>4</v>
      </c>
      <c r="V397" s="73">
        <v>167</v>
      </c>
      <c r="W397" s="94">
        <v>59</v>
      </c>
      <c r="X397" s="94"/>
      <c r="Y397" s="94"/>
      <c r="Z397" s="94"/>
      <c r="AA397" s="94"/>
      <c r="AB397" s="94"/>
      <c r="AC397" s="95">
        <v>20000</v>
      </c>
      <c r="AD397" s="73"/>
      <c r="AE397" s="73"/>
      <c r="AF397" s="95">
        <v>15000</v>
      </c>
      <c r="AG397" s="95">
        <v>0</v>
      </c>
      <c r="AH397" s="95">
        <v>0</v>
      </c>
      <c r="AI397" s="95">
        <v>0</v>
      </c>
      <c r="AJ397" s="95"/>
      <c r="AK397" s="95"/>
      <c r="AL397" s="95">
        <v>0</v>
      </c>
      <c r="AM397" s="95">
        <v>0</v>
      </c>
      <c r="AN397" s="73"/>
      <c r="AO397" s="96">
        <v>35000</v>
      </c>
      <c r="AP397" s="73">
        <v>0</v>
      </c>
      <c r="AQ397" s="73"/>
      <c r="AR397" s="73"/>
      <c r="AS397" s="73">
        <v>0</v>
      </c>
      <c r="AT397" s="73">
        <v>0</v>
      </c>
      <c r="AU397" s="73">
        <v>0</v>
      </c>
      <c r="AV397" s="73">
        <v>0</v>
      </c>
      <c r="AW397" s="73"/>
      <c r="AX397" s="73"/>
      <c r="AY397" s="73">
        <v>0</v>
      </c>
      <c r="AZ397" s="73">
        <v>0</v>
      </c>
      <c r="BA397" s="73"/>
      <c r="BB397" s="73">
        <v>0</v>
      </c>
      <c r="BC397" s="73">
        <v>1238067</v>
      </c>
      <c r="BD397" s="73"/>
      <c r="BE397" s="73"/>
      <c r="BF397" s="73">
        <v>0</v>
      </c>
      <c r="BG397" s="73">
        <v>0</v>
      </c>
      <c r="BH397" s="73">
        <v>0</v>
      </c>
      <c r="BI397" s="73">
        <v>0</v>
      </c>
      <c r="BJ397" s="73"/>
      <c r="BK397" s="73"/>
      <c r="BL397" s="73">
        <v>0</v>
      </c>
      <c r="BM397" s="73">
        <v>0</v>
      </c>
      <c r="BN397" s="73"/>
      <c r="BO397" s="73">
        <v>1238067</v>
      </c>
      <c r="BP397" s="73">
        <v>0</v>
      </c>
      <c r="BQ397" s="73"/>
      <c r="BR397" s="73">
        <v>0</v>
      </c>
      <c r="BS397" s="73">
        <v>0</v>
      </c>
      <c r="BT397" s="73">
        <v>0</v>
      </c>
      <c r="BU397" s="73">
        <v>0</v>
      </c>
      <c r="BV397" s="73"/>
      <c r="BW397" s="2"/>
      <c r="BX397" s="2">
        <v>0</v>
      </c>
      <c r="BY397" s="2">
        <v>0</v>
      </c>
      <c r="BZ397" s="2">
        <v>0</v>
      </c>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v>0</v>
      </c>
      <c r="CZ397" s="2"/>
      <c r="DA397" s="2">
        <v>0</v>
      </c>
      <c r="DB397" s="2">
        <v>0</v>
      </c>
      <c r="DC397" s="2">
        <v>0</v>
      </c>
      <c r="DD397" s="2"/>
      <c r="DE397" s="2"/>
      <c r="DF397" s="2">
        <v>0</v>
      </c>
      <c r="DG397" s="2">
        <v>0</v>
      </c>
      <c r="DH397" s="2">
        <v>0</v>
      </c>
      <c r="DI397" s="2">
        <v>0</v>
      </c>
      <c r="DJ397" s="2"/>
      <c r="DK397" s="2"/>
      <c r="DL397" s="2"/>
      <c r="DM397" s="2"/>
      <c r="DN397" s="2"/>
      <c r="DO397" s="2"/>
      <c r="DP397" s="2"/>
      <c r="DQ397" s="2"/>
      <c r="DR397" s="2"/>
      <c r="DS397" s="2"/>
      <c r="DT397" s="2"/>
      <c r="DU397" s="2"/>
      <c r="DV397" s="73"/>
      <c r="DW397" s="73"/>
      <c r="DX397" s="2"/>
      <c r="DY397" s="2"/>
      <c r="DZ397" s="2"/>
      <c r="EA397" s="2"/>
      <c r="EB397" s="2"/>
      <c r="EC397" s="2"/>
      <c r="ED397" s="2"/>
      <c r="EE397" s="2"/>
      <c r="EF397" s="2"/>
      <c r="EG397" s="2"/>
      <c r="EH397" s="2"/>
      <c r="EI397" s="73"/>
      <c r="EJ397" s="2">
        <v>3371</v>
      </c>
      <c r="EK397" s="2"/>
      <c r="EL397" s="2">
        <v>0</v>
      </c>
      <c r="EM397" s="2">
        <v>0</v>
      </c>
      <c r="EN397" s="2">
        <v>0</v>
      </c>
      <c r="EO397" s="2"/>
      <c r="EP397" s="2"/>
      <c r="EQ397" s="2">
        <v>0</v>
      </c>
      <c r="ER397" s="2">
        <v>0</v>
      </c>
      <c r="ES397" s="2">
        <v>0</v>
      </c>
      <c r="ET397" s="2">
        <v>3371</v>
      </c>
      <c r="EU397" s="3"/>
      <c r="EV397" s="3"/>
      <c r="EW397" s="3"/>
      <c r="EX397" s="3"/>
      <c r="EY397" s="3"/>
      <c r="EZ397" s="3"/>
      <c r="FA397" s="5"/>
      <c r="FB397" s="5"/>
      <c r="FC397" s="5"/>
      <c r="FD397" s="5"/>
      <c r="FE397" s="5"/>
      <c r="FF397" s="5"/>
      <c r="FG397" s="5"/>
      <c r="FH397" s="5"/>
      <c r="FI397" s="5"/>
      <c r="FJ397" s="5"/>
      <c r="FK397" s="5"/>
      <c r="FL397" s="5"/>
      <c r="FM397" s="5"/>
      <c r="FN397" s="5"/>
      <c r="FO397" s="5"/>
      <c r="FP397" s="5"/>
      <c r="FQ397" s="5"/>
      <c r="FR397" s="5"/>
      <c r="FS397" s="5"/>
      <c r="FT397" s="2"/>
      <c r="FU397" s="2"/>
      <c r="FV397" s="2"/>
      <c r="FW397" s="2"/>
      <c r="FX397" s="2"/>
      <c r="FY397" s="2"/>
      <c r="FZ397" s="2"/>
      <c r="GA397" s="2"/>
      <c r="GB397" s="2"/>
      <c r="GC397" s="2"/>
      <c r="GD397" s="2"/>
      <c r="GE397" s="2">
        <v>0</v>
      </c>
      <c r="GF397" s="2"/>
      <c r="GG397" s="2">
        <v>0</v>
      </c>
      <c r="GH397" s="2">
        <v>0</v>
      </c>
      <c r="GI397" s="2">
        <v>0</v>
      </c>
      <c r="GJ397" s="2">
        <v>0</v>
      </c>
      <c r="GK397" s="2"/>
      <c r="GL397" s="2"/>
      <c r="GM397" s="2">
        <v>0</v>
      </c>
      <c r="GN397" s="2">
        <v>0</v>
      </c>
      <c r="GO397" s="2">
        <v>0</v>
      </c>
      <c r="GP397" s="2">
        <v>1273067</v>
      </c>
      <c r="GQ397" s="2">
        <v>3371</v>
      </c>
      <c r="GR397" s="2">
        <v>1276438</v>
      </c>
      <c r="GS397" s="1" t="s">
        <v>420</v>
      </c>
      <c r="GT397" s="1"/>
      <c r="GU397" s="1"/>
      <c r="GV397" s="1" t="s">
        <v>768</v>
      </c>
      <c r="GW397" t="s">
        <v>410</v>
      </c>
      <c r="GX397" s="1"/>
      <c r="GY397" s="1"/>
      <c r="GZ397" s="1"/>
      <c r="HA397" s="1"/>
      <c r="HC397" s="2">
        <v>909</v>
      </c>
      <c r="HD397" s="2">
        <v>433</v>
      </c>
      <c r="HE397" s="2">
        <v>0</v>
      </c>
      <c r="HF397" s="2">
        <v>120</v>
      </c>
      <c r="HG397" s="2"/>
      <c r="HH397" s="2">
        <v>34595</v>
      </c>
      <c r="HI397" s="2"/>
      <c r="HJ397" s="2">
        <v>12</v>
      </c>
      <c r="HK397" s="2">
        <v>0</v>
      </c>
      <c r="HL397" s="2">
        <v>1274</v>
      </c>
      <c r="HM397" s="2"/>
      <c r="HN397" s="2"/>
      <c r="HO397" s="2">
        <v>219</v>
      </c>
      <c r="HP397" s="2">
        <v>269</v>
      </c>
      <c r="HQ397" s="2">
        <v>0</v>
      </c>
      <c r="HR397" s="2">
        <v>17</v>
      </c>
      <c r="HS397" s="2"/>
      <c r="HT397" s="2"/>
      <c r="HU397" s="3">
        <v>4</v>
      </c>
      <c r="HV397" s="3"/>
      <c r="HW397" s="3"/>
      <c r="HX397" s="3"/>
      <c r="HY397" s="3"/>
      <c r="HZ397" s="3"/>
      <c r="IA397" s="3"/>
      <c r="IB397" s="3"/>
      <c r="IC397" s="3"/>
      <c r="ID397" s="3"/>
      <c r="IE397" s="3"/>
      <c r="IF397" s="65">
        <v>3.5</v>
      </c>
      <c r="IG397" s="3">
        <v>1.93</v>
      </c>
      <c r="IH397" s="3">
        <v>3.9299999999999997</v>
      </c>
      <c r="II397" s="35">
        <f t="shared" si="32"/>
        <v>1.93</v>
      </c>
      <c r="IJ397" s="3"/>
      <c r="IK397" s="3">
        <v>2</v>
      </c>
      <c r="IL397" s="3">
        <v>2</v>
      </c>
      <c r="IM397" s="5">
        <v>3462</v>
      </c>
      <c r="IN397" s="1" t="s">
        <v>411</v>
      </c>
      <c r="IO397" s="71">
        <v>4472</v>
      </c>
      <c r="IP397" s="5">
        <v>17937</v>
      </c>
      <c r="IQ397" s="5">
        <v>1971</v>
      </c>
      <c r="IR397" s="5">
        <v>220</v>
      </c>
      <c r="IS397" s="5"/>
      <c r="IT397" s="5"/>
      <c r="IU397" s="5"/>
      <c r="IV397" s="5">
        <v>2000</v>
      </c>
      <c r="IW397" s="5"/>
      <c r="IX397" s="5">
        <v>26600</v>
      </c>
      <c r="IY397" s="5"/>
      <c r="IZ397" s="5"/>
      <c r="JA397" s="5">
        <v>0</v>
      </c>
      <c r="JB397" s="5">
        <v>0</v>
      </c>
      <c r="JC397" s="5">
        <v>0</v>
      </c>
      <c r="JD397" s="5">
        <v>0</v>
      </c>
      <c r="JE397" s="5"/>
      <c r="JF397" s="5"/>
      <c r="JG397" s="5"/>
      <c r="JH397" s="5"/>
      <c r="JI397" s="5"/>
      <c r="JJ397" s="5"/>
      <c r="JK397" s="5"/>
      <c r="JL397" s="5"/>
      <c r="JM397" s="5"/>
      <c r="JN397" s="5"/>
      <c r="JO397" s="5"/>
      <c r="JP397" s="5"/>
      <c r="JQ397" s="5"/>
      <c r="JR397" s="5">
        <v>957</v>
      </c>
      <c r="JS397" s="5"/>
      <c r="JT397" s="5"/>
      <c r="JU397" s="5">
        <v>93</v>
      </c>
      <c r="JV397" s="5"/>
      <c r="JW397" s="5"/>
      <c r="JX397" s="5"/>
      <c r="JY397" s="5"/>
      <c r="JZ397" s="5"/>
      <c r="KA397" s="5"/>
      <c r="KB397" s="5"/>
      <c r="KC397" s="5"/>
      <c r="KD397" s="5"/>
      <c r="KE397" s="5"/>
      <c r="KF397" s="5">
        <v>1</v>
      </c>
      <c r="KG397" s="5">
        <v>1</v>
      </c>
      <c r="KH397" s="5">
        <v>16</v>
      </c>
      <c r="KI397" s="5">
        <v>71.5</v>
      </c>
      <c r="KJ397" s="5">
        <v>58</v>
      </c>
      <c r="KK397" s="5">
        <v>46</v>
      </c>
      <c r="KL397" s="5">
        <v>8</v>
      </c>
      <c r="KM397" s="5">
        <v>8</v>
      </c>
      <c r="KN397" s="5"/>
      <c r="KO397" s="5"/>
      <c r="KP397" s="5"/>
      <c r="KQ397" s="5"/>
      <c r="KR397" s="5"/>
      <c r="KS397" s="5"/>
      <c r="KT397" s="5"/>
      <c r="KU397" s="5"/>
      <c r="KV397" s="5"/>
      <c r="KW397" s="5"/>
      <c r="KX397" s="5"/>
      <c r="KY397" s="5"/>
      <c r="KZ397" s="5"/>
      <c r="LA397" s="5"/>
      <c r="LB397" s="5"/>
      <c r="LC397" s="5"/>
      <c r="LD397" s="5"/>
      <c r="LE397" s="5"/>
      <c r="LF397" s="5"/>
      <c r="LG397" s="5"/>
      <c r="LH397" s="5"/>
      <c r="LI397" s="5"/>
      <c r="LJ397" s="5"/>
      <c r="LK397" s="5"/>
      <c r="LL397" s="5"/>
      <c r="LM397" s="5"/>
      <c r="LN397" s="5"/>
      <c r="LO397" s="5"/>
      <c r="LP397" s="5"/>
      <c r="LQ397" s="5"/>
      <c r="LR397" s="5"/>
      <c r="LS397" s="5"/>
      <c r="LT397" s="5"/>
      <c r="LU397" s="5"/>
      <c r="LV397" s="5"/>
      <c r="LW397" s="5"/>
      <c r="LX397" s="5"/>
      <c r="LY397" s="5"/>
      <c r="LZ397" s="5"/>
      <c r="MA397" s="5"/>
      <c r="MB397" s="5"/>
      <c r="MC397" s="5"/>
      <c r="MD397" s="5"/>
      <c r="ME397" s="5"/>
      <c r="MF397" s="5"/>
      <c r="MG397" s="5"/>
      <c r="MH397" s="5"/>
      <c r="MI397" s="5"/>
      <c r="MJ397" s="5"/>
      <c r="MK397" s="5"/>
      <c r="ML397" s="5"/>
      <c r="MM397" s="5"/>
      <c r="MN397" s="5"/>
      <c r="MO397" s="5">
        <v>8</v>
      </c>
      <c r="MP397" s="5">
        <v>8</v>
      </c>
      <c r="MQ397" s="5"/>
      <c r="MR397" s="5"/>
      <c r="MS397" s="22">
        <v>135198</v>
      </c>
      <c r="MT397" s="22"/>
      <c r="MU397" s="22">
        <v>11</v>
      </c>
      <c r="MV397" s="22"/>
      <c r="MW397" s="22"/>
      <c r="MX397" s="22"/>
      <c r="MY397" s="22"/>
      <c r="MZ397" s="22"/>
      <c r="NA397" s="22"/>
      <c r="NB397" s="22"/>
      <c r="NC397" s="22"/>
      <c r="ND397" s="22"/>
      <c r="NE397" s="22"/>
      <c r="NF397" s="22"/>
      <c r="NG397" s="22"/>
      <c r="NH397" s="22"/>
      <c r="NI397" s="22"/>
      <c r="NJ397" s="22"/>
      <c r="NK397" s="22"/>
      <c r="NX397" s="18">
        <f t="shared" si="35"/>
        <v>0</v>
      </c>
      <c r="NY397" t="str">
        <f t="shared" si="33"/>
        <v>Smaller</v>
      </c>
      <c r="NZ397" t="str">
        <f t="shared" si="34"/>
        <v>Small</v>
      </c>
    </row>
    <row r="398" spans="1:390">
      <c r="A398" s="1" t="s">
        <v>440</v>
      </c>
      <c r="B398" s="1" t="s">
        <v>544</v>
      </c>
      <c r="C398" s="32" t="s">
        <v>545</v>
      </c>
      <c r="D398" s="1" t="s">
        <v>404</v>
      </c>
      <c r="E398" s="1">
        <v>20090</v>
      </c>
      <c r="F398" s="1" t="s">
        <v>855</v>
      </c>
      <c r="G398" s="5">
        <v>11187.424000000012</v>
      </c>
      <c r="H398" s="71">
        <v>12892</v>
      </c>
      <c r="I398" s="73"/>
      <c r="J398" s="73">
        <v>44</v>
      </c>
      <c r="K398" s="73">
        <v>5</v>
      </c>
      <c r="L398" s="73"/>
      <c r="M398" s="73"/>
      <c r="N398" s="73"/>
      <c r="O398" s="73"/>
      <c r="P398" s="73"/>
      <c r="Q398" s="73"/>
      <c r="R398" s="73">
        <v>30</v>
      </c>
      <c r="S398" s="73"/>
      <c r="T398" s="73"/>
      <c r="U398" s="73">
        <v>240</v>
      </c>
      <c r="V398" s="73">
        <v>400</v>
      </c>
      <c r="W398" s="94">
        <v>40</v>
      </c>
      <c r="X398" s="94"/>
      <c r="Y398" s="94"/>
      <c r="Z398" s="94"/>
      <c r="AA398" s="94"/>
      <c r="AB398" s="94"/>
      <c r="AC398" s="95">
        <v>20000</v>
      </c>
      <c r="AD398" s="73"/>
      <c r="AE398" s="73"/>
      <c r="AF398" s="95"/>
      <c r="AG398" s="95"/>
      <c r="AH398" s="95"/>
      <c r="AI398" s="95"/>
      <c r="AJ398" s="95"/>
      <c r="AK398" s="95"/>
      <c r="AL398" s="95"/>
      <c r="AM398" s="95"/>
      <c r="AN398" s="73"/>
      <c r="AO398" s="96">
        <v>20000</v>
      </c>
      <c r="AP398" s="73">
        <v>5500</v>
      </c>
      <c r="AQ398" s="73"/>
      <c r="AR398" s="73"/>
      <c r="AS398" s="73"/>
      <c r="AT398" s="73"/>
      <c r="AU398" s="73"/>
      <c r="AV398" s="73"/>
      <c r="AW398" s="73"/>
      <c r="AX398" s="73"/>
      <c r="AY398" s="73"/>
      <c r="AZ398" s="73"/>
      <c r="BA398" s="73"/>
      <c r="BB398" s="73">
        <v>5500</v>
      </c>
      <c r="BC398" s="73">
        <v>5000</v>
      </c>
      <c r="BD398" s="73"/>
      <c r="BE398" s="73"/>
      <c r="BF398" s="73"/>
      <c r="BG398" s="73"/>
      <c r="BH398" s="73"/>
      <c r="BI398" s="73"/>
      <c r="BJ398" s="73"/>
      <c r="BK398" s="73"/>
      <c r="BL398" s="73"/>
      <c r="BM398" s="73"/>
      <c r="BN398" s="73"/>
      <c r="BO398" s="73">
        <v>5000</v>
      </c>
      <c r="BP398" s="73">
        <v>0</v>
      </c>
      <c r="BQ398" s="73"/>
      <c r="BR398" s="73"/>
      <c r="BS398" s="73"/>
      <c r="BT398" s="73"/>
      <c r="BU398" s="73"/>
      <c r="BV398" s="73"/>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v>36000</v>
      </c>
      <c r="DG398" s="2">
        <v>35000</v>
      </c>
      <c r="DH398" s="2"/>
      <c r="DI398" s="2">
        <v>71000</v>
      </c>
      <c r="DJ398" s="2"/>
      <c r="DK398" s="2"/>
      <c r="DL398" s="2"/>
      <c r="DM398" s="2"/>
      <c r="DN398" s="2"/>
      <c r="DO398" s="2"/>
      <c r="DP398" s="2"/>
      <c r="DQ398" s="2"/>
      <c r="DR398" s="2"/>
      <c r="DS398" s="2"/>
      <c r="DT398" s="2"/>
      <c r="DU398" s="2"/>
      <c r="DV398" s="73"/>
      <c r="DW398" s="73"/>
      <c r="DX398" s="2"/>
      <c r="DY398" s="2"/>
      <c r="DZ398" s="2"/>
      <c r="EA398" s="2"/>
      <c r="EB398" s="2"/>
      <c r="EC398" s="2"/>
      <c r="ED398" s="2"/>
      <c r="EE398" s="2"/>
      <c r="EF398" s="2"/>
      <c r="EG398" s="2"/>
      <c r="EH398" s="2"/>
      <c r="EI398" s="73"/>
      <c r="EJ398" s="2"/>
      <c r="EK398" s="2"/>
      <c r="EL398" s="2"/>
      <c r="EM398" s="2"/>
      <c r="EN398" s="2"/>
      <c r="EO398" s="2"/>
      <c r="EP398" s="2"/>
      <c r="EQ398" s="2"/>
      <c r="ER398" s="2"/>
      <c r="ES398" s="2"/>
      <c r="ET398" s="2"/>
      <c r="EU398" s="3"/>
      <c r="EV398" s="3"/>
      <c r="EW398" s="3"/>
      <c r="EX398" s="3"/>
      <c r="EY398" s="3"/>
      <c r="EZ398" s="3"/>
      <c r="FA398" s="5"/>
      <c r="FB398" s="5"/>
      <c r="FC398" s="5"/>
      <c r="FD398" s="5"/>
      <c r="FE398" s="5"/>
      <c r="FF398" s="5"/>
      <c r="FG398" s="5"/>
      <c r="FH398" s="5"/>
      <c r="FI398" s="5"/>
      <c r="FJ398" s="5"/>
      <c r="FK398" s="5"/>
      <c r="FL398" s="5"/>
      <c r="FM398" s="5"/>
      <c r="FN398" s="5"/>
      <c r="FO398" s="5"/>
      <c r="FP398" s="5"/>
      <c r="FQ398" s="5"/>
      <c r="FR398" s="5"/>
      <c r="FS398" s="5"/>
      <c r="FT398" s="2"/>
      <c r="FU398" s="2"/>
      <c r="FV398" s="2"/>
      <c r="FW398" s="2"/>
      <c r="FX398" s="2"/>
      <c r="FY398" s="2"/>
      <c r="FZ398" s="2"/>
      <c r="GA398" s="2"/>
      <c r="GB398" s="2"/>
      <c r="GC398" s="2"/>
      <c r="GD398" s="2"/>
      <c r="GE398" s="2"/>
      <c r="GF398" s="2"/>
      <c r="GG398" s="2"/>
      <c r="GH398" s="2"/>
      <c r="GI398" s="2"/>
      <c r="GJ398" s="2"/>
      <c r="GK398" s="2"/>
      <c r="GL398" s="2"/>
      <c r="GM398" s="2"/>
      <c r="GN398" s="2"/>
      <c r="GO398" s="2"/>
      <c r="GP398" s="2">
        <v>25000</v>
      </c>
      <c r="GQ398" s="2">
        <v>76500</v>
      </c>
      <c r="GR398" s="2">
        <v>101500</v>
      </c>
      <c r="GS398" s="1" t="s">
        <v>420</v>
      </c>
      <c r="GT398" s="1"/>
      <c r="GU398" s="1" t="s">
        <v>613</v>
      </c>
      <c r="GV398" s="1" t="s">
        <v>766</v>
      </c>
      <c r="GW398" t="s">
        <v>410</v>
      </c>
      <c r="GX398" s="1"/>
      <c r="GY398" s="1"/>
      <c r="GZ398" s="1"/>
      <c r="HA398" s="1"/>
      <c r="HC398" s="2">
        <v>2273</v>
      </c>
      <c r="HD398" s="2">
        <v>798</v>
      </c>
      <c r="HE398" s="2">
        <v>23000</v>
      </c>
      <c r="HF398" s="2">
        <v>77</v>
      </c>
      <c r="HG398" s="2"/>
      <c r="HH398" s="2">
        <v>41300</v>
      </c>
      <c r="HI398" s="2"/>
      <c r="HJ398" s="2"/>
      <c r="HK398" s="2">
        <v>2000</v>
      </c>
      <c r="HL398" s="2">
        <v>2273</v>
      </c>
      <c r="HM398" s="2"/>
      <c r="HN398" s="2"/>
      <c r="HO398" s="2">
        <v>100</v>
      </c>
      <c r="HP398" s="2">
        <v>100</v>
      </c>
      <c r="HQ398" s="2"/>
      <c r="HR398" s="2">
        <v>20</v>
      </c>
      <c r="HS398" s="2"/>
      <c r="HT398" s="2"/>
      <c r="HU398" s="3">
        <v>3</v>
      </c>
      <c r="HV398" s="3"/>
      <c r="HW398" s="3"/>
      <c r="HX398" s="3"/>
      <c r="HY398" s="3"/>
      <c r="HZ398" s="3"/>
      <c r="IA398" s="3"/>
      <c r="IB398" s="3"/>
      <c r="IC398" s="3"/>
      <c r="ID398" s="3"/>
      <c r="IE398" s="3"/>
      <c r="IF398" s="65">
        <v>1</v>
      </c>
      <c r="IG398" s="3">
        <v>3.5</v>
      </c>
      <c r="IH398" s="3">
        <v>10</v>
      </c>
      <c r="II398" s="35">
        <f t="shared" si="32"/>
        <v>3.5</v>
      </c>
      <c r="IJ398" s="3"/>
      <c r="IK398" s="3">
        <v>6.5</v>
      </c>
      <c r="IL398" s="3">
        <v>6.5</v>
      </c>
      <c r="IM398" s="5">
        <v>2764</v>
      </c>
      <c r="IN398" s="1" t="s">
        <v>411</v>
      </c>
      <c r="IO398" s="71">
        <v>6400</v>
      </c>
      <c r="IP398" s="5">
        <v>10334</v>
      </c>
      <c r="IQ398" s="5">
        <v>1639</v>
      </c>
      <c r="IR398" s="5"/>
      <c r="IS398" s="5"/>
      <c r="IT398" s="5"/>
      <c r="IU398" s="5"/>
      <c r="IV398" s="5"/>
      <c r="IW398" s="5"/>
      <c r="IX398" s="5">
        <v>18373</v>
      </c>
      <c r="IY398" s="5"/>
      <c r="IZ398" s="5"/>
      <c r="JA398" s="5">
        <v>132</v>
      </c>
      <c r="JB398" s="5"/>
      <c r="JC398" s="5">
        <v>62</v>
      </c>
      <c r="JD398" s="5"/>
      <c r="JE398" s="5"/>
      <c r="JF398" s="5"/>
      <c r="JG398" s="5"/>
      <c r="JH398" s="5"/>
      <c r="JI398" s="5"/>
      <c r="JJ398" s="5"/>
      <c r="JK398" s="5"/>
      <c r="JL398" s="5"/>
      <c r="JM398" s="5"/>
      <c r="JN398" s="5"/>
      <c r="JO398" s="5"/>
      <c r="JP398" s="5"/>
      <c r="JQ398" s="5"/>
      <c r="JR398" s="5">
        <v>1950</v>
      </c>
      <c r="JS398" s="5"/>
      <c r="JT398" s="5"/>
      <c r="JU398" s="5">
        <v>65</v>
      </c>
      <c r="JV398" s="5"/>
      <c r="JW398" s="5"/>
      <c r="JX398" s="5"/>
      <c r="JY398" s="5"/>
      <c r="JZ398" s="5"/>
      <c r="KA398" s="5"/>
      <c r="KB398" s="5"/>
      <c r="KC398" s="5"/>
      <c r="KD398" s="5"/>
      <c r="KE398" s="5"/>
      <c r="KF398" s="5">
        <v>1</v>
      </c>
      <c r="KG398" s="5">
        <v>0</v>
      </c>
      <c r="KH398" s="5"/>
      <c r="KI398" s="5">
        <v>56.5</v>
      </c>
      <c r="KJ398" s="5">
        <v>36</v>
      </c>
      <c r="KK398" s="5">
        <v>36</v>
      </c>
      <c r="KL398" s="5">
        <v>0</v>
      </c>
      <c r="KM398" s="5">
        <v>0</v>
      </c>
      <c r="KN398" s="5"/>
      <c r="KO398" s="5"/>
      <c r="KP398" s="5"/>
      <c r="KQ398" s="5"/>
      <c r="KR398" s="5"/>
      <c r="KS398" s="5"/>
      <c r="KT398" s="5"/>
      <c r="KU398" s="5"/>
      <c r="KV398" s="5"/>
      <c r="KW398" s="5"/>
      <c r="KX398" s="5"/>
      <c r="KY398" s="5"/>
      <c r="KZ398" s="5"/>
      <c r="LA398" s="5"/>
      <c r="LB398" s="5"/>
      <c r="LC398" s="5"/>
      <c r="LD398" s="5"/>
      <c r="LE398" s="5"/>
      <c r="LF398" s="5"/>
      <c r="LG398" s="5"/>
      <c r="LH398" s="5"/>
      <c r="LI398" s="5"/>
      <c r="LJ398" s="5"/>
      <c r="LK398" s="5"/>
      <c r="LL398" s="5"/>
      <c r="LM398" s="5"/>
      <c r="LN398" s="5"/>
      <c r="LO398" s="5"/>
      <c r="LP398" s="5"/>
      <c r="LQ398" s="5"/>
      <c r="LR398" s="5"/>
      <c r="LS398" s="5"/>
      <c r="LT398" s="5"/>
      <c r="LU398" s="5"/>
      <c r="LV398" s="5"/>
      <c r="LW398" s="5"/>
      <c r="LX398" s="5"/>
      <c r="LY398" s="5"/>
      <c r="LZ398" s="5"/>
      <c r="MA398" s="5"/>
      <c r="MB398" s="5"/>
      <c r="MC398" s="5"/>
      <c r="MD398" s="5"/>
      <c r="ME398" s="5"/>
      <c r="MF398" s="5"/>
      <c r="MG398" s="5"/>
      <c r="MH398" s="5"/>
      <c r="MI398" s="5"/>
      <c r="MJ398" s="5"/>
      <c r="MK398" s="5"/>
      <c r="ML398" s="5"/>
      <c r="MM398" s="5"/>
      <c r="MN398" s="5"/>
      <c r="MO398" s="5">
        <v>0</v>
      </c>
      <c r="MP398" s="5">
        <v>0</v>
      </c>
      <c r="MQ398" s="5"/>
      <c r="MR398" s="5"/>
      <c r="MS398" s="22">
        <v>131501</v>
      </c>
      <c r="MT398" s="22"/>
      <c r="MU398" s="22">
        <v>0</v>
      </c>
      <c r="MV398" s="22"/>
      <c r="MW398" s="22"/>
      <c r="MX398" s="22"/>
      <c r="MY398" s="22"/>
      <c r="MZ398" s="22"/>
      <c r="NA398" s="22"/>
      <c r="NB398" s="22"/>
      <c r="NC398" s="22"/>
      <c r="ND398" s="22"/>
      <c r="NE398" s="22"/>
      <c r="NF398" s="22"/>
      <c r="NG398" s="22"/>
      <c r="NH398" s="22"/>
      <c r="NI398" s="22"/>
      <c r="NJ398" s="22"/>
      <c r="NK398" s="22"/>
      <c r="NX398" s="18">
        <f t="shared" si="35"/>
        <v>3196.4068571428606</v>
      </c>
      <c r="NY398" t="str">
        <f t="shared" si="33"/>
        <v>Mid-range</v>
      </c>
      <c r="NZ398" t="str">
        <f t="shared" si="34"/>
        <v>Medium</v>
      </c>
    </row>
    <row r="399" spans="1:390">
      <c r="A399" s="1" t="s">
        <v>511</v>
      </c>
      <c r="B399" s="1" t="s">
        <v>512</v>
      </c>
      <c r="C399" s="32" t="s">
        <v>513</v>
      </c>
      <c r="D399" s="31" t="s">
        <v>393</v>
      </c>
      <c r="E399" s="1">
        <v>20090</v>
      </c>
      <c r="F399" s="1" t="s">
        <v>855</v>
      </c>
      <c r="G399" s="5">
        <v>7567.692571428568</v>
      </c>
      <c r="H399" s="71">
        <v>63700</v>
      </c>
      <c r="I399" s="73"/>
      <c r="J399" s="73">
        <v>44</v>
      </c>
      <c r="K399" s="73">
        <v>4</v>
      </c>
      <c r="L399" s="73"/>
      <c r="M399" s="73"/>
      <c r="N399" s="73"/>
      <c r="O399" s="73"/>
      <c r="P399" s="73"/>
      <c r="Q399" s="73"/>
      <c r="R399" s="73">
        <v>45</v>
      </c>
      <c r="S399" s="73"/>
      <c r="T399" s="73"/>
      <c r="U399" s="73">
        <v>24</v>
      </c>
      <c r="V399" s="73">
        <v>243</v>
      </c>
      <c r="W399" s="94" t="s">
        <v>810</v>
      </c>
      <c r="X399" s="94"/>
      <c r="Y399" s="94"/>
      <c r="Z399" s="94"/>
      <c r="AA399" s="94"/>
      <c r="AB399" s="94"/>
      <c r="AC399" s="95">
        <v>20824</v>
      </c>
      <c r="AD399" s="73"/>
      <c r="AE399" s="73"/>
      <c r="AF399" s="95"/>
      <c r="AG399" s="95"/>
      <c r="AH399" s="95"/>
      <c r="AI399" s="95"/>
      <c r="AJ399" s="95"/>
      <c r="AK399" s="95"/>
      <c r="AL399" s="95"/>
      <c r="AM399" s="95">
        <v>27000</v>
      </c>
      <c r="AN399" s="73"/>
      <c r="AO399" s="96">
        <v>47824</v>
      </c>
      <c r="AP399" s="73"/>
      <c r="AQ399" s="73"/>
      <c r="AR399" s="73"/>
      <c r="AS399" s="73"/>
      <c r="AT399" s="73"/>
      <c r="AU399" s="73"/>
      <c r="AV399" s="73">
        <v>4100</v>
      </c>
      <c r="AW399" s="73"/>
      <c r="AX399" s="73"/>
      <c r="AY399" s="73"/>
      <c r="AZ399" s="73"/>
      <c r="BA399" s="73"/>
      <c r="BB399" s="73">
        <v>4100</v>
      </c>
      <c r="BC399" s="73">
        <v>18815</v>
      </c>
      <c r="BD399" s="73"/>
      <c r="BE399" s="73"/>
      <c r="BF399" s="73"/>
      <c r="BG399" s="73"/>
      <c r="BH399" s="73"/>
      <c r="BI399" s="73"/>
      <c r="BJ399" s="73"/>
      <c r="BK399" s="73"/>
      <c r="BL399" s="73"/>
      <c r="BM399" s="73">
        <v>17470</v>
      </c>
      <c r="BN399" s="73"/>
      <c r="BO399" s="73">
        <v>36285</v>
      </c>
      <c r="BP399" s="73"/>
      <c r="BQ399" s="73"/>
      <c r="BR399" s="73"/>
      <c r="BS399" s="73"/>
      <c r="BT399" s="73"/>
      <c r="BU399" s="73"/>
      <c r="BV399" s="73"/>
      <c r="BW399" s="2"/>
      <c r="BX399" s="2"/>
      <c r="BY399" s="2"/>
      <c r="BZ399" s="2">
        <v>0</v>
      </c>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v>27933</v>
      </c>
      <c r="CZ399" s="2"/>
      <c r="DA399" s="2"/>
      <c r="DB399" s="2"/>
      <c r="DC399" s="2"/>
      <c r="DD399" s="2"/>
      <c r="DE399" s="2"/>
      <c r="DF399" s="2">
        <v>32200</v>
      </c>
      <c r="DG399" s="2"/>
      <c r="DH399" s="2"/>
      <c r="DI399" s="2">
        <v>60133</v>
      </c>
      <c r="DJ399" s="2"/>
      <c r="DK399" s="2"/>
      <c r="DL399" s="2"/>
      <c r="DM399" s="2"/>
      <c r="DN399" s="2"/>
      <c r="DO399" s="2"/>
      <c r="DP399" s="2"/>
      <c r="DQ399" s="2"/>
      <c r="DR399" s="2"/>
      <c r="DS399" s="2"/>
      <c r="DT399" s="2"/>
      <c r="DU399" s="2"/>
      <c r="DV399" s="73"/>
      <c r="DW399" s="73"/>
      <c r="DX399" s="2"/>
      <c r="DY399" s="2"/>
      <c r="DZ399" s="2"/>
      <c r="EA399" s="2"/>
      <c r="EB399" s="2"/>
      <c r="EC399" s="2"/>
      <c r="ED399" s="2"/>
      <c r="EE399" s="2"/>
      <c r="EF399" s="2"/>
      <c r="EG399" s="2"/>
      <c r="EH399" s="2"/>
      <c r="EI399" s="73"/>
      <c r="EJ399" s="2"/>
      <c r="EK399" s="2"/>
      <c r="EL399" s="2"/>
      <c r="EM399" s="2"/>
      <c r="EN399" s="2"/>
      <c r="EO399" s="2"/>
      <c r="EP399" s="2"/>
      <c r="EQ399" s="2"/>
      <c r="ER399" s="2"/>
      <c r="ES399" s="2"/>
      <c r="ET399" s="2">
        <v>0</v>
      </c>
      <c r="EU399" s="3"/>
      <c r="EV399" s="3"/>
      <c r="EW399" s="3"/>
      <c r="EX399" s="3"/>
      <c r="EY399" s="3"/>
      <c r="EZ399" s="3"/>
      <c r="FA399" s="5"/>
      <c r="FB399" s="5"/>
      <c r="FC399" s="5"/>
      <c r="FD399" s="5"/>
      <c r="FE399" s="5"/>
      <c r="FF399" s="5"/>
      <c r="FG399" s="5"/>
      <c r="FH399" s="5"/>
      <c r="FI399" s="5"/>
      <c r="FJ399" s="5"/>
      <c r="FK399" s="5"/>
      <c r="FL399" s="5"/>
      <c r="FM399" s="5"/>
      <c r="FN399" s="5"/>
      <c r="FO399" s="5"/>
      <c r="FP399" s="5"/>
      <c r="FQ399" s="5"/>
      <c r="FR399" s="5"/>
      <c r="FS399" s="5"/>
      <c r="FT399" s="2"/>
      <c r="FU399" s="2"/>
      <c r="FV399" s="2"/>
      <c r="FW399" s="2"/>
      <c r="FX399" s="2"/>
      <c r="FY399" s="2"/>
      <c r="FZ399" s="2"/>
      <c r="GA399" s="2"/>
      <c r="GB399" s="2"/>
      <c r="GC399" s="2"/>
      <c r="GD399" s="2"/>
      <c r="GE399" s="2">
        <v>6262</v>
      </c>
      <c r="GF399" s="2"/>
      <c r="GG399" s="2"/>
      <c r="GH399" s="2"/>
      <c r="GI399" s="2"/>
      <c r="GJ399" s="2"/>
      <c r="GK399" s="2"/>
      <c r="GL399" s="2"/>
      <c r="GM399" s="2"/>
      <c r="GN399" s="2"/>
      <c r="GO399" s="2">
        <v>6262</v>
      </c>
      <c r="GP399" s="2">
        <v>84109</v>
      </c>
      <c r="GQ399" s="2">
        <v>64233</v>
      </c>
      <c r="GR399" s="2">
        <v>154604</v>
      </c>
      <c r="GS399" s="1" t="s">
        <v>420</v>
      </c>
      <c r="GT399" s="1"/>
      <c r="GU399" s="1"/>
      <c r="GV399" s="1" t="s">
        <v>768</v>
      </c>
      <c r="GW399" s="1"/>
      <c r="GX399" s="1"/>
      <c r="GY399" s="1"/>
      <c r="GZ399" s="1"/>
      <c r="HA399" s="1"/>
      <c r="HB399" t="s">
        <v>770</v>
      </c>
      <c r="HC399" s="2">
        <v>815</v>
      </c>
      <c r="HD399" s="2">
        <v>79</v>
      </c>
      <c r="HE399" s="2">
        <v>22262</v>
      </c>
      <c r="HF399" s="2">
        <v>112</v>
      </c>
      <c r="HG399" s="2"/>
      <c r="HH399" s="2">
        <v>52935</v>
      </c>
      <c r="HI399" s="2"/>
      <c r="HJ399" s="2">
        <v>0</v>
      </c>
      <c r="HK399" s="2">
        <v>2681</v>
      </c>
      <c r="HL399" s="2">
        <v>925</v>
      </c>
      <c r="HM399" s="2"/>
      <c r="HN399" s="2"/>
      <c r="HO399" s="2">
        <v>0</v>
      </c>
      <c r="HP399" s="2">
        <v>0</v>
      </c>
      <c r="HQ399" s="2">
        <v>84</v>
      </c>
      <c r="HR399" s="2">
        <v>0</v>
      </c>
      <c r="HS399" s="2"/>
      <c r="HT399" s="2"/>
      <c r="HU399" s="3">
        <v>2</v>
      </c>
      <c r="HV399" s="3"/>
      <c r="HW399" s="3"/>
      <c r="HX399" s="3"/>
      <c r="HY399" s="3"/>
      <c r="HZ399" s="3"/>
      <c r="IA399" s="3"/>
      <c r="IB399" s="3"/>
      <c r="IC399" s="3"/>
      <c r="ID399" s="3"/>
      <c r="IE399" s="3"/>
      <c r="IF399" s="65">
        <v>0.5</v>
      </c>
      <c r="IG399" s="3">
        <v>2.5</v>
      </c>
      <c r="IH399" s="3">
        <v>5.5</v>
      </c>
      <c r="II399" s="35">
        <f t="shared" si="32"/>
        <v>2.5</v>
      </c>
      <c r="IJ399" s="3"/>
      <c r="IK399" s="3">
        <v>3</v>
      </c>
      <c r="IL399" s="3">
        <v>3</v>
      </c>
      <c r="IM399" s="5">
        <v>5866</v>
      </c>
      <c r="IN399" s="1" t="s">
        <v>411</v>
      </c>
      <c r="IO399" s="71">
        <v>9446</v>
      </c>
      <c r="IP399" s="5">
        <v>1878</v>
      </c>
      <c r="IQ399" s="5">
        <v>3973</v>
      </c>
      <c r="IR399" s="5">
        <v>50</v>
      </c>
      <c r="IS399" s="5"/>
      <c r="IT399" s="5"/>
      <c r="IU399" s="5"/>
      <c r="IV399" s="5"/>
      <c r="IW399" s="5"/>
      <c r="IX399" s="5">
        <v>15347</v>
      </c>
      <c r="IY399" s="5"/>
      <c r="IZ399" s="5"/>
      <c r="JA399" s="5">
        <v>22</v>
      </c>
      <c r="JB399" s="5">
        <v>16</v>
      </c>
      <c r="JC399" s="5">
        <v>88</v>
      </c>
      <c r="JD399" s="5">
        <v>56</v>
      </c>
      <c r="JE399" s="5"/>
      <c r="JF399" s="5"/>
      <c r="JG399" s="5"/>
      <c r="JH399" s="5"/>
      <c r="JI399" s="5"/>
      <c r="JJ399" s="5"/>
      <c r="JK399" s="5"/>
      <c r="JL399" s="5"/>
      <c r="JM399" s="5"/>
      <c r="JN399" s="5"/>
      <c r="JO399" s="5"/>
      <c r="JP399" s="5"/>
      <c r="JQ399" s="5"/>
      <c r="JR399" s="5">
        <v>1734</v>
      </c>
      <c r="JS399" s="5"/>
      <c r="JT399" s="5"/>
      <c r="JU399" s="5">
        <v>69</v>
      </c>
      <c r="JV399" s="5"/>
      <c r="JW399" s="5"/>
      <c r="JX399" s="5"/>
      <c r="JY399" s="5"/>
      <c r="JZ399" s="5"/>
      <c r="KA399" s="5"/>
      <c r="KB399" s="5"/>
      <c r="KC399" s="5"/>
      <c r="KD399" s="5"/>
      <c r="KE399" s="5"/>
      <c r="KF399" s="5">
        <v>0</v>
      </c>
      <c r="KG399" s="5">
        <v>0</v>
      </c>
      <c r="KH399" s="5">
        <v>0</v>
      </c>
      <c r="KI399" s="5">
        <v>61</v>
      </c>
      <c r="KJ399" s="5">
        <v>45</v>
      </c>
      <c r="KK399" s="5">
        <v>45</v>
      </c>
      <c r="KL399" s="5">
        <v>0</v>
      </c>
      <c r="KM399" s="5">
        <v>0</v>
      </c>
      <c r="KN399" s="5"/>
      <c r="KO399" s="5"/>
      <c r="KP399" s="5"/>
      <c r="KQ399" s="5"/>
      <c r="KR399" s="5"/>
      <c r="KS399" s="5"/>
      <c r="KT399" s="5"/>
      <c r="KU399" s="5"/>
      <c r="KV399" s="5"/>
      <c r="KW399" s="5"/>
      <c r="KX399" s="5"/>
      <c r="KY399" s="5"/>
      <c r="KZ399" s="5"/>
      <c r="LA399" s="5"/>
      <c r="LB399" s="5"/>
      <c r="LC399" s="5"/>
      <c r="LD399" s="5"/>
      <c r="LE399" s="5"/>
      <c r="LF399" s="5"/>
      <c r="LG399" s="5"/>
      <c r="LH399" s="5"/>
      <c r="LI399" s="5"/>
      <c r="LJ399" s="5"/>
      <c r="LK399" s="5"/>
      <c r="LL399" s="5"/>
      <c r="LM399" s="5"/>
      <c r="LN399" s="5"/>
      <c r="LO399" s="5"/>
      <c r="LP399" s="5"/>
      <c r="LQ399" s="5"/>
      <c r="LR399" s="5"/>
      <c r="LS399" s="5"/>
      <c r="LT399" s="5"/>
      <c r="LU399" s="5"/>
      <c r="LV399" s="5"/>
      <c r="LW399" s="5"/>
      <c r="LX399" s="5"/>
      <c r="LY399" s="5"/>
      <c r="LZ399" s="5"/>
      <c r="MA399" s="5"/>
      <c r="MB399" s="5"/>
      <c r="MC399" s="5"/>
      <c r="MD399" s="5"/>
      <c r="ME399" s="5"/>
      <c r="MF399" s="5"/>
      <c r="MG399" s="5"/>
      <c r="MH399" s="5"/>
      <c r="MI399" s="5"/>
      <c r="MJ399" s="5"/>
      <c r="MK399" s="5"/>
      <c r="ML399" s="5"/>
      <c r="MM399" s="5"/>
      <c r="MN399" s="5"/>
      <c r="MO399" s="5">
        <v>0</v>
      </c>
      <c r="MP399" s="5">
        <v>0</v>
      </c>
      <c r="MQ399" s="5"/>
      <c r="MR399" s="5"/>
      <c r="MS399" s="22"/>
      <c r="MT399" s="22"/>
      <c r="MU399" s="22"/>
      <c r="MV399" s="22"/>
      <c r="MW399" s="22"/>
      <c r="MX399" s="22"/>
      <c r="MY399" s="22"/>
      <c r="MZ399" s="22"/>
      <c r="NA399" s="22"/>
      <c r="NB399" s="22"/>
      <c r="NC399" s="22"/>
      <c r="ND399" s="22"/>
      <c r="NE399" s="22"/>
      <c r="NF399" s="22"/>
      <c r="NG399" s="22"/>
      <c r="NH399" s="22"/>
      <c r="NI399" s="22"/>
      <c r="NJ399" s="22"/>
      <c r="NK399" s="22"/>
      <c r="NX399" s="18">
        <f t="shared" si="35"/>
        <v>3027.077028571427</v>
      </c>
      <c r="NY399" t="str">
        <f t="shared" si="33"/>
        <v>Mid-range</v>
      </c>
      <c r="NZ399" t="str">
        <f t="shared" si="34"/>
        <v>Small</v>
      </c>
    </row>
    <row r="400" spans="1:390">
      <c r="A400" s="1" t="s">
        <v>508</v>
      </c>
      <c r="B400" s="1" t="s">
        <v>509</v>
      </c>
      <c r="C400" s="32" t="s">
        <v>510</v>
      </c>
      <c r="D400" s="31" t="s">
        <v>393</v>
      </c>
      <c r="E400" s="1">
        <v>20090</v>
      </c>
      <c r="F400" s="1" t="s">
        <v>855</v>
      </c>
      <c r="G400" s="5">
        <v>15205.67238095245</v>
      </c>
      <c r="H400" s="71">
        <v>34102</v>
      </c>
      <c r="I400" s="73"/>
      <c r="J400" s="73">
        <v>59</v>
      </c>
      <c r="K400" s="73">
        <v>8</v>
      </c>
      <c r="L400" s="73"/>
      <c r="M400" s="73"/>
      <c r="N400" s="73"/>
      <c r="O400" s="73"/>
      <c r="P400" s="73"/>
      <c r="Q400" s="73"/>
      <c r="R400" s="73">
        <v>93</v>
      </c>
      <c r="S400" s="73"/>
      <c r="T400" s="73"/>
      <c r="U400" s="73">
        <v>26</v>
      </c>
      <c r="V400" s="73">
        <v>600</v>
      </c>
      <c r="W400" s="94" t="s">
        <v>801</v>
      </c>
      <c r="X400" s="94"/>
      <c r="Y400" s="94"/>
      <c r="Z400" s="94"/>
      <c r="AA400" s="94"/>
      <c r="AB400" s="94"/>
      <c r="AC400" s="95">
        <v>21719</v>
      </c>
      <c r="AD400" s="73"/>
      <c r="AE400" s="73"/>
      <c r="AF400" s="95"/>
      <c r="AG400" s="95"/>
      <c r="AH400" s="95"/>
      <c r="AI400" s="95"/>
      <c r="AJ400" s="95"/>
      <c r="AK400" s="95"/>
      <c r="AL400" s="95">
        <v>97339</v>
      </c>
      <c r="AM400" s="95">
        <v>7500</v>
      </c>
      <c r="AN400" s="73"/>
      <c r="AO400" s="96">
        <v>126558</v>
      </c>
      <c r="AP400" s="73"/>
      <c r="AQ400" s="73"/>
      <c r="AR400" s="73"/>
      <c r="AS400" s="73"/>
      <c r="AT400" s="73"/>
      <c r="AU400" s="73"/>
      <c r="AV400" s="73"/>
      <c r="AW400" s="73"/>
      <c r="AX400" s="73"/>
      <c r="AY400" s="73"/>
      <c r="AZ400" s="73"/>
      <c r="BA400" s="73"/>
      <c r="BB400" s="73">
        <v>0</v>
      </c>
      <c r="BC400" s="73">
        <v>16226</v>
      </c>
      <c r="BD400" s="73"/>
      <c r="BE400" s="73"/>
      <c r="BF400" s="73"/>
      <c r="BG400" s="73"/>
      <c r="BH400" s="73"/>
      <c r="BI400" s="73"/>
      <c r="BJ400" s="73"/>
      <c r="BK400" s="73"/>
      <c r="BL400" s="73"/>
      <c r="BM400" s="73"/>
      <c r="BN400" s="73"/>
      <c r="BO400" s="73">
        <v>16226</v>
      </c>
      <c r="BP400" s="73">
        <v>577</v>
      </c>
      <c r="BQ400" s="73"/>
      <c r="BR400" s="73"/>
      <c r="BS400" s="73"/>
      <c r="BT400" s="73"/>
      <c r="BU400" s="73"/>
      <c r="BV400" s="73"/>
      <c r="BW400" s="2"/>
      <c r="BX400" s="2"/>
      <c r="BY400" s="2"/>
      <c r="BZ400" s="2">
        <v>577</v>
      </c>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v>225</v>
      </c>
      <c r="CZ400" s="2"/>
      <c r="DA400" s="2"/>
      <c r="DB400" s="2"/>
      <c r="DC400" s="2"/>
      <c r="DD400" s="2"/>
      <c r="DE400" s="2"/>
      <c r="DF400" s="2">
        <v>26504</v>
      </c>
      <c r="DG400" s="2">
        <v>5640</v>
      </c>
      <c r="DH400" s="2"/>
      <c r="DI400" s="2">
        <v>32369</v>
      </c>
      <c r="DJ400" s="2"/>
      <c r="DK400" s="2"/>
      <c r="DL400" s="2"/>
      <c r="DM400" s="2"/>
      <c r="DN400" s="2"/>
      <c r="DO400" s="2"/>
      <c r="DP400" s="2"/>
      <c r="DQ400" s="2"/>
      <c r="DR400" s="2"/>
      <c r="DS400" s="2"/>
      <c r="DT400" s="2"/>
      <c r="DU400" s="2"/>
      <c r="DV400" s="73"/>
      <c r="DW400" s="73"/>
      <c r="DX400" s="2"/>
      <c r="DY400" s="2"/>
      <c r="DZ400" s="2"/>
      <c r="EA400" s="2"/>
      <c r="EB400" s="2"/>
      <c r="EC400" s="2"/>
      <c r="ED400" s="2"/>
      <c r="EE400" s="2"/>
      <c r="EF400" s="2"/>
      <c r="EG400" s="2"/>
      <c r="EH400" s="2"/>
      <c r="EI400" s="73"/>
      <c r="EJ400" s="2">
        <v>636</v>
      </c>
      <c r="EK400" s="2"/>
      <c r="EL400" s="2"/>
      <c r="EM400" s="2"/>
      <c r="EN400" s="2"/>
      <c r="EO400" s="2"/>
      <c r="EP400" s="2"/>
      <c r="EQ400" s="2"/>
      <c r="ER400" s="2"/>
      <c r="ES400" s="2"/>
      <c r="ET400" s="2">
        <v>636</v>
      </c>
      <c r="EU400" s="3"/>
      <c r="EV400" s="3"/>
      <c r="EW400" s="3"/>
      <c r="EX400" s="3"/>
      <c r="EY400" s="3"/>
      <c r="EZ400" s="3"/>
      <c r="FA400" s="5"/>
      <c r="FB400" s="5"/>
      <c r="FC400" s="5"/>
      <c r="FD400" s="5"/>
      <c r="FE400" s="5"/>
      <c r="FF400" s="5"/>
      <c r="FG400" s="5"/>
      <c r="FH400" s="5"/>
      <c r="FI400" s="5"/>
      <c r="FJ400" s="5"/>
      <c r="FK400" s="5"/>
      <c r="FL400" s="5"/>
      <c r="FM400" s="5"/>
      <c r="FN400" s="5"/>
      <c r="FO400" s="5"/>
      <c r="FP400" s="5"/>
      <c r="FQ400" s="5"/>
      <c r="FR400" s="5"/>
      <c r="FS400" s="5"/>
      <c r="FT400" s="2"/>
      <c r="FU400" s="2"/>
      <c r="FV400" s="2"/>
      <c r="FW400" s="2"/>
      <c r="FX400" s="2"/>
      <c r="FY400" s="2"/>
      <c r="FZ400" s="2"/>
      <c r="GA400" s="2"/>
      <c r="GB400" s="2"/>
      <c r="GC400" s="2"/>
      <c r="GD400" s="2"/>
      <c r="GE400" s="2">
        <v>30908</v>
      </c>
      <c r="GF400" s="2"/>
      <c r="GG400" s="2">
        <v>4097</v>
      </c>
      <c r="GH400" s="2"/>
      <c r="GI400" s="2"/>
      <c r="GJ400" s="2">
        <v>3534</v>
      </c>
      <c r="GK400" s="2"/>
      <c r="GL400" s="2"/>
      <c r="GM400" s="2"/>
      <c r="GN400" s="2"/>
      <c r="GO400" s="2">
        <v>38539</v>
      </c>
      <c r="GP400" s="2">
        <v>143361</v>
      </c>
      <c r="GQ400" s="2">
        <v>33005</v>
      </c>
      <c r="GR400" s="2">
        <v>214905</v>
      </c>
      <c r="GS400" s="1" t="s">
        <v>420</v>
      </c>
      <c r="GT400" s="1"/>
      <c r="GU400" s="1"/>
      <c r="GV400" s="1" t="s">
        <v>768</v>
      </c>
      <c r="GW400" s="1"/>
      <c r="GX400" s="1"/>
      <c r="GY400" t="s">
        <v>405</v>
      </c>
      <c r="HC400" s="2">
        <v>2066</v>
      </c>
      <c r="HD400" s="2">
        <v>1035</v>
      </c>
      <c r="HE400" s="2">
        <v>12889</v>
      </c>
      <c r="HF400" s="2">
        <v>168</v>
      </c>
      <c r="HG400" s="2"/>
      <c r="HH400" s="2">
        <v>69107</v>
      </c>
      <c r="HI400" s="2"/>
      <c r="HJ400" s="2">
        <v>55</v>
      </c>
      <c r="HK400" s="2">
        <v>2968</v>
      </c>
      <c r="HL400" s="2">
        <v>318</v>
      </c>
      <c r="HM400" s="2"/>
      <c r="HN400" s="2"/>
      <c r="HO400" s="2">
        <v>109</v>
      </c>
      <c r="HP400" s="2">
        <v>38</v>
      </c>
      <c r="HQ400" s="2">
        <v>189</v>
      </c>
      <c r="HR400" s="2">
        <v>109</v>
      </c>
      <c r="HS400" s="2"/>
      <c r="HT400" s="2"/>
      <c r="HU400" s="3">
        <v>10</v>
      </c>
      <c r="HV400" s="3"/>
      <c r="HW400" s="3"/>
      <c r="HX400" s="3"/>
      <c r="HY400" s="3"/>
      <c r="HZ400" s="3"/>
      <c r="IA400" s="3"/>
      <c r="IB400" s="3"/>
      <c r="IC400" s="3"/>
      <c r="ID400" s="3"/>
      <c r="IE400" s="3"/>
      <c r="IF400" s="65">
        <v>1.4</v>
      </c>
      <c r="IG400" s="3">
        <v>1.89</v>
      </c>
      <c r="IH400" s="3">
        <v>9.89</v>
      </c>
      <c r="II400" s="35">
        <f t="shared" si="32"/>
        <v>1.89</v>
      </c>
      <c r="IJ400" s="3"/>
      <c r="IK400" s="3">
        <v>8</v>
      </c>
      <c r="IL400" s="3">
        <v>8</v>
      </c>
      <c r="IM400" s="5">
        <v>3522</v>
      </c>
      <c r="IN400" s="1" t="s">
        <v>411</v>
      </c>
      <c r="IO400" s="71">
        <v>11877</v>
      </c>
      <c r="IP400" s="5">
        <v>11476</v>
      </c>
      <c r="IQ400" s="5">
        <v>24260</v>
      </c>
      <c r="IR400" s="5">
        <v>1081</v>
      </c>
      <c r="IS400" s="5"/>
      <c r="IT400" s="5"/>
      <c r="IU400" s="5"/>
      <c r="IV400" s="5"/>
      <c r="IW400" s="5"/>
      <c r="IX400" s="5">
        <v>48694</v>
      </c>
      <c r="IY400" s="5"/>
      <c r="IZ400" s="5"/>
      <c r="JA400" s="5">
        <v>123</v>
      </c>
      <c r="JB400" s="5">
        <v>97</v>
      </c>
      <c r="JC400" s="5">
        <v>168</v>
      </c>
      <c r="JD400" s="5">
        <v>81</v>
      </c>
      <c r="JE400" s="5"/>
      <c r="JF400" s="5"/>
      <c r="JG400" s="5"/>
      <c r="JH400" s="5"/>
      <c r="JI400" s="5"/>
      <c r="JJ400" s="5"/>
      <c r="JK400" s="5"/>
      <c r="JL400" s="5"/>
      <c r="JM400" s="5"/>
      <c r="JN400" s="5"/>
      <c r="JO400" s="5"/>
      <c r="JP400" s="5"/>
      <c r="JQ400" s="5"/>
      <c r="JR400" s="5">
        <v>4144</v>
      </c>
      <c r="JS400" s="5"/>
      <c r="JT400" s="5"/>
      <c r="JU400" s="5">
        <v>148</v>
      </c>
      <c r="JV400" s="5"/>
      <c r="JW400" s="5"/>
      <c r="JX400" s="5"/>
      <c r="JY400" s="5"/>
      <c r="JZ400" s="5"/>
      <c r="KA400" s="5"/>
      <c r="KB400" s="5"/>
      <c r="KC400" s="5"/>
      <c r="KD400" s="5"/>
      <c r="KE400" s="5"/>
      <c r="KF400" s="5">
        <v>8</v>
      </c>
      <c r="KG400" s="5">
        <v>8</v>
      </c>
      <c r="KH400" s="5">
        <v>105</v>
      </c>
      <c r="KI400" s="5">
        <v>69.5</v>
      </c>
      <c r="KJ400" s="5">
        <v>47.5</v>
      </c>
      <c r="KK400" s="5">
        <v>24</v>
      </c>
      <c r="KL400" s="5">
        <v>4</v>
      </c>
      <c r="KM400" s="5">
        <v>0</v>
      </c>
      <c r="KN400" s="5"/>
      <c r="KO400" s="5"/>
      <c r="KP400" s="5"/>
      <c r="KQ400" s="5"/>
      <c r="KR400" s="5"/>
      <c r="KS400" s="5"/>
      <c r="KT400" s="5"/>
      <c r="KU400" s="5"/>
      <c r="KV400" s="5"/>
      <c r="KW400" s="5"/>
      <c r="KX400" s="5"/>
      <c r="KY400" s="5"/>
      <c r="KZ400" s="5"/>
      <c r="LA400" s="5"/>
      <c r="LB400" s="5"/>
      <c r="LC400" s="5"/>
      <c r="LD400" s="5"/>
      <c r="LE400" s="5"/>
      <c r="LF400" s="5"/>
      <c r="LG400" s="5"/>
      <c r="LH400" s="5"/>
      <c r="LI400" s="5"/>
      <c r="LJ400" s="5"/>
      <c r="LK400" s="5"/>
      <c r="LL400" s="5"/>
      <c r="LM400" s="5"/>
      <c r="LN400" s="5"/>
      <c r="LO400" s="5"/>
      <c r="LP400" s="5"/>
      <c r="LQ400" s="5"/>
      <c r="LR400" s="5"/>
      <c r="LS400" s="5"/>
      <c r="LT400" s="5"/>
      <c r="LU400" s="5"/>
      <c r="LV400" s="5"/>
      <c r="LW400" s="5"/>
      <c r="LX400" s="5"/>
      <c r="LY400" s="5"/>
      <c r="LZ400" s="5"/>
      <c r="MA400" s="5"/>
      <c r="MB400" s="5"/>
      <c r="MC400" s="5"/>
      <c r="MD400" s="5"/>
      <c r="ME400" s="5"/>
      <c r="MF400" s="5"/>
      <c r="MG400" s="5"/>
      <c r="MH400" s="5"/>
      <c r="MI400" s="5"/>
      <c r="MJ400" s="5"/>
      <c r="MK400" s="5"/>
      <c r="ML400" s="5"/>
      <c r="MM400" s="5"/>
      <c r="MN400" s="5"/>
      <c r="MO400" s="5">
        <v>0</v>
      </c>
      <c r="MP400" s="5">
        <v>0</v>
      </c>
      <c r="MQ400" s="5"/>
      <c r="MR400" s="5"/>
      <c r="MS400" s="22">
        <v>340000</v>
      </c>
      <c r="MT400" s="22"/>
      <c r="MU400" s="22">
        <v>0</v>
      </c>
      <c r="MV400" s="22"/>
      <c r="MW400" s="22"/>
      <c r="MX400" s="22"/>
      <c r="MY400" s="22"/>
      <c r="MZ400" s="22"/>
      <c r="NA400" s="22"/>
      <c r="NB400" s="22"/>
      <c r="NC400" s="22"/>
      <c r="ND400" s="22"/>
      <c r="NE400" s="22"/>
      <c r="NF400" s="22"/>
      <c r="NG400" s="22"/>
      <c r="NH400" s="22"/>
      <c r="NI400" s="22"/>
      <c r="NJ400" s="22"/>
      <c r="NK400" s="22"/>
      <c r="NX400" s="18">
        <f t="shared" si="35"/>
        <v>8045.3293020912442</v>
      </c>
      <c r="NY400" t="str">
        <f t="shared" si="33"/>
        <v>Larger</v>
      </c>
      <c r="NZ400" t="str">
        <f t="shared" si="34"/>
        <v>Medium</v>
      </c>
    </row>
    <row r="401" spans="1:390">
      <c r="A401" s="1" t="s">
        <v>741</v>
      </c>
      <c r="B401" s="1" t="s">
        <v>742</v>
      </c>
      <c r="C401" s="32" t="s">
        <v>743</v>
      </c>
      <c r="D401" s="31" t="s">
        <v>393</v>
      </c>
      <c r="E401" s="1">
        <v>20090</v>
      </c>
      <c r="F401" s="1" t="s">
        <v>855</v>
      </c>
      <c r="G401" s="5">
        <v>18640.692571428463</v>
      </c>
      <c r="H401" s="71">
        <v>99000</v>
      </c>
      <c r="I401" s="73"/>
      <c r="J401" s="73">
        <v>280</v>
      </c>
      <c r="K401" s="73">
        <v>27</v>
      </c>
      <c r="L401" s="73"/>
      <c r="M401" s="73"/>
      <c r="N401" s="73"/>
      <c r="O401" s="73"/>
      <c r="P401" s="73"/>
      <c r="Q401" s="73"/>
      <c r="R401" s="73">
        <v>30</v>
      </c>
      <c r="S401" s="73"/>
      <c r="T401" s="73"/>
      <c r="U401" s="73">
        <v>500</v>
      </c>
      <c r="V401" s="73">
        <v>650</v>
      </c>
      <c r="W401" s="94">
        <v>250</v>
      </c>
      <c r="X401" s="94"/>
      <c r="Y401" s="94"/>
      <c r="Z401" s="94"/>
      <c r="AA401" s="94"/>
      <c r="AB401" s="94"/>
      <c r="AC401" s="95">
        <v>21873</v>
      </c>
      <c r="AD401" s="73"/>
      <c r="AE401" s="73"/>
      <c r="AF401" s="95"/>
      <c r="AG401" s="95">
        <v>125000</v>
      </c>
      <c r="AH401" s="95"/>
      <c r="AI401" s="95"/>
      <c r="AJ401" s="95"/>
      <c r="AK401" s="95"/>
      <c r="AL401" s="95"/>
      <c r="AM401" s="95"/>
      <c r="AN401" s="73"/>
      <c r="AO401" s="96">
        <v>146873</v>
      </c>
      <c r="AP401" s="73">
        <v>5100</v>
      </c>
      <c r="AQ401" s="73"/>
      <c r="AR401" s="73"/>
      <c r="AS401" s="73"/>
      <c r="AT401" s="73"/>
      <c r="AU401" s="73"/>
      <c r="AV401" s="73"/>
      <c r="AW401" s="73"/>
      <c r="AX401" s="73"/>
      <c r="AY401" s="73"/>
      <c r="AZ401" s="73"/>
      <c r="BA401" s="73"/>
      <c r="BB401" s="73">
        <v>5100</v>
      </c>
      <c r="BC401" s="73">
        <v>66210</v>
      </c>
      <c r="BD401" s="73"/>
      <c r="BE401" s="73"/>
      <c r="BF401" s="73"/>
      <c r="BG401" s="73"/>
      <c r="BH401" s="73"/>
      <c r="BI401" s="73"/>
      <c r="BJ401" s="73"/>
      <c r="BK401" s="73"/>
      <c r="BL401" s="73"/>
      <c r="BM401" s="73"/>
      <c r="BN401" s="73"/>
      <c r="BO401" s="73">
        <v>66210</v>
      </c>
      <c r="BP401" s="73"/>
      <c r="BQ401" s="73"/>
      <c r="BR401" s="73"/>
      <c r="BS401" s="73"/>
      <c r="BT401" s="73"/>
      <c r="BU401" s="73"/>
      <c r="BV401" s="73"/>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v>23390</v>
      </c>
      <c r="CZ401" s="2"/>
      <c r="DA401" s="2">
        <v>4836</v>
      </c>
      <c r="DB401" s="2">
        <v>14903</v>
      </c>
      <c r="DC401" s="2"/>
      <c r="DD401" s="2"/>
      <c r="DE401" s="2"/>
      <c r="DF401" s="2">
        <v>42818</v>
      </c>
      <c r="DG401" s="2"/>
      <c r="DH401" s="2"/>
      <c r="DI401" s="2">
        <v>85947</v>
      </c>
      <c r="DJ401" s="2"/>
      <c r="DK401" s="2"/>
      <c r="DL401" s="2"/>
      <c r="DM401" s="2"/>
      <c r="DN401" s="2"/>
      <c r="DO401" s="2"/>
      <c r="DP401" s="2"/>
      <c r="DQ401" s="2"/>
      <c r="DR401" s="2"/>
      <c r="DS401" s="2"/>
      <c r="DT401" s="2"/>
      <c r="DU401" s="2"/>
      <c r="DV401" s="73"/>
      <c r="DW401" s="73"/>
      <c r="DX401" s="2"/>
      <c r="DY401" s="2"/>
      <c r="DZ401" s="2"/>
      <c r="EA401" s="2"/>
      <c r="EB401" s="2"/>
      <c r="EC401" s="2"/>
      <c r="ED401" s="2"/>
      <c r="EE401" s="2"/>
      <c r="EF401" s="2"/>
      <c r="EG401" s="2"/>
      <c r="EH401" s="2"/>
      <c r="EI401" s="73"/>
      <c r="EJ401" s="2">
        <v>31394</v>
      </c>
      <c r="EK401" s="2"/>
      <c r="EL401" s="2"/>
      <c r="EM401" s="2"/>
      <c r="EN401" s="2"/>
      <c r="EO401" s="2"/>
      <c r="EP401" s="2"/>
      <c r="EQ401" s="2"/>
      <c r="ER401" s="2"/>
      <c r="ES401" s="2"/>
      <c r="ET401" s="2">
        <v>31394</v>
      </c>
      <c r="EU401" s="3"/>
      <c r="EV401" s="3"/>
      <c r="EW401" s="3"/>
      <c r="EX401" s="3"/>
      <c r="EY401" s="3"/>
      <c r="EZ401" s="3"/>
      <c r="FA401" s="5"/>
      <c r="FB401" s="5"/>
      <c r="FC401" s="5"/>
      <c r="FD401" s="5"/>
      <c r="FE401" s="5"/>
      <c r="FF401" s="5"/>
      <c r="FG401" s="5"/>
      <c r="FH401" s="5"/>
      <c r="FI401" s="5"/>
      <c r="FJ401" s="5"/>
      <c r="FK401" s="5"/>
      <c r="FL401" s="5"/>
      <c r="FM401" s="5"/>
      <c r="FN401" s="5"/>
      <c r="FO401" s="5"/>
      <c r="FP401" s="5"/>
      <c r="FQ401" s="5"/>
      <c r="FR401" s="5"/>
      <c r="FS401" s="5"/>
      <c r="FT401" s="2"/>
      <c r="FU401" s="2"/>
      <c r="FV401" s="2"/>
      <c r="FW401" s="2"/>
      <c r="FX401" s="2"/>
      <c r="FY401" s="2"/>
      <c r="FZ401" s="2"/>
      <c r="GA401" s="2"/>
      <c r="GB401" s="2"/>
      <c r="GC401" s="2"/>
      <c r="GD401" s="2"/>
      <c r="GE401" s="2"/>
      <c r="GF401" s="2"/>
      <c r="GG401" s="2"/>
      <c r="GH401" s="2"/>
      <c r="GI401" s="2"/>
      <c r="GJ401" s="2"/>
      <c r="GK401" s="2"/>
      <c r="GL401" s="2"/>
      <c r="GM401" s="2"/>
      <c r="GN401" s="2"/>
      <c r="GO401" s="2"/>
      <c r="GP401" s="2">
        <v>213083</v>
      </c>
      <c r="GQ401" s="2">
        <v>122441</v>
      </c>
      <c r="GR401" s="2">
        <v>335524</v>
      </c>
      <c r="GS401" s="1" t="s">
        <v>420</v>
      </c>
      <c r="GT401" s="1"/>
      <c r="GU401" s="1"/>
      <c r="GV401" s="1" t="s">
        <v>768</v>
      </c>
      <c r="GW401" s="1"/>
      <c r="GX401" t="s">
        <v>459</v>
      </c>
      <c r="GY401" s="1"/>
      <c r="GZ401" s="1"/>
      <c r="HA401" s="1"/>
      <c r="HC401" s="2">
        <v>4317</v>
      </c>
      <c r="HD401" s="2"/>
      <c r="HE401" s="2">
        <v>4618</v>
      </c>
      <c r="HF401" s="2">
        <v>562</v>
      </c>
      <c r="HG401" s="2"/>
      <c r="HH401" s="2">
        <v>151783</v>
      </c>
      <c r="HI401" s="2"/>
      <c r="HJ401" s="2"/>
      <c r="HK401" s="2">
        <v>1996</v>
      </c>
      <c r="HL401" s="2">
        <v>4576</v>
      </c>
      <c r="HM401" s="2"/>
      <c r="HN401" s="2"/>
      <c r="HO401" s="2"/>
      <c r="HP401" s="2"/>
      <c r="HQ401" s="2"/>
      <c r="HR401" s="2"/>
      <c r="HS401" s="2"/>
      <c r="HT401" s="2"/>
      <c r="HU401" s="3">
        <v>18</v>
      </c>
      <c r="HV401" s="3"/>
      <c r="HW401" s="3"/>
      <c r="HX401" s="3"/>
      <c r="HY401" s="3"/>
      <c r="HZ401" s="3"/>
      <c r="IA401" s="3"/>
      <c r="IB401" s="3"/>
      <c r="IC401" s="3"/>
      <c r="ID401" s="3"/>
      <c r="IE401" s="3"/>
      <c r="IF401" s="65">
        <v>9.5</v>
      </c>
      <c r="IG401" s="3">
        <v>11</v>
      </c>
      <c r="IH401" s="3">
        <v>25</v>
      </c>
      <c r="II401" s="35">
        <f t="shared" si="32"/>
        <v>11</v>
      </c>
      <c r="IJ401" s="3"/>
      <c r="IK401" s="3">
        <v>15</v>
      </c>
      <c r="IL401" s="3">
        <v>14</v>
      </c>
      <c r="IM401" s="5">
        <v>17000</v>
      </c>
      <c r="IN401" s="1" t="s">
        <v>400</v>
      </c>
      <c r="IO401" s="71">
        <v>27928</v>
      </c>
      <c r="IP401" s="5">
        <v>23830</v>
      </c>
      <c r="IQ401" s="5">
        <v>19656</v>
      </c>
      <c r="IR401" s="5"/>
      <c r="IS401" s="5"/>
      <c r="IT401" s="5"/>
      <c r="IU401" s="5"/>
      <c r="IV401" s="5">
        <v>14429</v>
      </c>
      <c r="IW401" s="5"/>
      <c r="IX401" s="5"/>
      <c r="IY401" s="5"/>
      <c r="IZ401" s="5"/>
      <c r="JA401" s="5">
        <v>445</v>
      </c>
      <c r="JB401" s="5">
        <v>434</v>
      </c>
      <c r="JC401" s="5">
        <v>592</v>
      </c>
      <c r="JD401" s="5">
        <v>372</v>
      </c>
      <c r="JE401" s="5"/>
      <c r="JF401" s="5"/>
      <c r="JG401" s="5"/>
      <c r="JH401" s="5"/>
      <c r="JI401" s="5"/>
      <c r="JJ401" s="5"/>
      <c r="JK401" s="5"/>
      <c r="JL401" s="5"/>
      <c r="JM401" s="5"/>
      <c r="JN401" s="5"/>
      <c r="JO401" s="5"/>
      <c r="JP401" s="5"/>
      <c r="JQ401" s="5"/>
      <c r="JR401" s="5">
        <v>1710</v>
      </c>
      <c r="JS401" s="5"/>
      <c r="JT401" s="5"/>
      <c r="JU401" s="5">
        <v>57</v>
      </c>
      <c r="JV401" s="5"/>
      <c r="JW401" s="5"/>
      <c r="JX401" s="5"/>
      <c r="JY401" s="5"/>
      <c r="JZ401" s="5"/>
      <c r="KA401" s="5"/>
      <c r="KB401" s="5"/>
      <c r="KC401" s="5"/>
      <c r="KD401" s="5"/>
      <c r="KE401" s="5"/>
      <c r="KF401" s="5">
        <v>2</v>
      </c>
      <c r="KG401" s="5">
        <v>50</v>
      </c>
      <c r="KH401" s="5">
        <v>1517</v>
      </c>
      <c r="KI401" s="5">
        <v>70</v>
      </c>
      <c r="KJ401" s="5">
        <v>34</v>
      </c>
      <c r="KK401" s="5">
        <v>34</v>
      </c>
      <c r="KL401" s="5">
        <v>5</v>
      </c>
      <c r="KM401" s="5">
        <v>0</v>
      </c>
      <c r="KN401" s="5"/>
      <c r="KO401" s="5"/>
      <c r="KP401" s="5"/>
      <c r="KQ401" s="5"/>
      <c r="KR401" s="5"/>
      <c r="KS401" s="5"/>
      <c r="KT401" s="5"/>
      <c r="KU401" s="5"/>
      <c r="KV401" s="5"/>
      <c r="KW401" s="5"/>
      <c r="KX401" s="5"/>
      <c r="KY401" s="5"/>
      <c r="KZ401" s="5"/>
      <c r="LA401" s="5"/>
      <c r="LB401" s="5"/>
      <c r="LC401" s="5"/>
      <c r="LD401" s="5"/>
      <c r="LE401" s="5"/>
      <c r="LF401" s="5"/>
      <c r="LG401" s="5"/>
      <c r="LH401" s="5"/>
      <c r="LI401" s="5"/>
      <c r="LJ401" s="5"/>
      <c r="LK401" s="5"/>
      <c r="LL401" s="5"/>
      <c r="LM401" s="5"/>
      <c r="LN401" s="5"/>
      <c r="LO401" s="5"/>
      <c r="LP401" s="5"/>
      <c r="LQ401" s="5"/>
      <c r="LR401" s="5"/>
      <c r="LS401" s="5"/>
      <c r="LT401" s="5"/>
      <c r="LU401" s="5"/>
      <c r="LV401" s="5"/>
      <c r="LW401" s="5"/>
      <c r="LX401" s="5"/>
      <c r="LY401" s="5"/>
      <c r="LZ401" s="5"/>
      <c r="MA401" s="5"/>
      <c r="MB401" s="5"/>
      <c r="MC401" s="5"/>
      <c r="MD401" s="5"/>
      <c r="ME401" s="5"/>
      <c r="MF401" s="5"/>
      <c r="MG401" s="5"/>
      <c r="MH401" s="5"/>
      <c r="MI401" s="5"/>
      <c r="MJ401" s="5"/>
      <c r="MK401" s="5"/>
      <c r="ML401" s="5"/>
      <c r="MM401" s="5"/>
      <c r="MN401" s="5"/>
      <c r="MO401" s="5">
        <v>5</v>
      </c>
      <c r="MP401" s="5">
        <v>0</v>
      </c>
      <c r="MQ401" s="5"/>
      <c r="MR401" s="5"/>
      <c r="MS401" s="22">
        <v>707115</v>
      </c>
      <c r="MT401" s="22"/>
      <c r="MU401" s="22"/>
      <c r="MV401" s="22"/>
      <c r="MW401" s="22"/>
      <c r="MX401" s="22"/>
      <c r="MY401" s="22"/>
      <c r="MZ401" s="22"/>
      <c r="NA401" s="22"/>
      <c r="NB401" s="22"/>
      <c r="NC401" s="22"/>
      <c r="ND401" s="22"/>
      <c r="NE401" s="22"/>
      <c r="NF401" s="22"/>
      <c r="NG401" s="22"/>
      <c r="NH401" s="22"/>
      <c r="NI401" s="22"/>
      <c r="NJ401" s="22"/>
      <c r="NK401" s="22"/>
      <c r="NX401" s="18">
        <f t="shared" si="35"/>
        <v>1694.6084155844057</v>
      </c>
      <c r="NY401" t="str">
        <f t="shared" si="33"/>
        <v>Larger</v>
      </c>
      <c r="NZ401" t="str">
        <f t="shared" si="34"/>
        <v>Medium</v>
      </c>
    </row>
    <row r="402" spans="1:390">
      <c r="A402" s="1" t="s">
        <v>472</v>
      </c>
      <c r="B402" s="1" t="s">
        <v>473</v>
      </c>
      <c r="C402" s="32" t="s">
        <v>474</v>
      </c>
      <c r="D402" s="1" t="s">
        <v>404</v>
      </c>
      <c r="E402" s="1">
        <v>20090</v>
      </c>
      <c r="F402" s="1" t="s">
        <v>855</v>
      </c>
      <c r="G402" s="5">
        <v>9724.2956190476416</v>
      </c>
      <c r="H402" s="71">
        <v>28007</v>
      </c>
      <c r="I402" s="73"/>
      <c r="J402" s="73">
        <v>32</v>
      </c>
      <c r="K402" s="73">
        <v>8</v>
      </c>
      <c r="L402" s="73"/>
      <c r="M402" s="73"/>
      <c r="N402" s="73"/>
      <c r="O402" s="73"/>
      <c r="P402" s="73"/>
      <c r="Q402" s="73"/>
      <c r="R402" s="73">
        <v>36</v>
      </c>
      <c r="S402" s="73"/>
      <c r="T402" s="73"/>
      <c r="U402" s="73">
        <v>36</v>
      </c>
      <c r="V402" s="73">
        <v>486</v>
      </c>
      <c r="W402" s="94" t="s">
        <v>790</v>
      </c>
      <c r="X402" s="94"/>
      <c r="Y402" s="94"/>
      <c r="Z402" s="94"/>
      <c r="AA402" s="94"/>
      <c r="AB402" s="94"/>
      <c r="AC402" s="95">
        <v>22500</v>
      </c>
      <c r="AD402" s="73"/>
      <c r="AE402" s="73"/>
      <c r="AF402" s="95">
        <v>29200</v>
      </c>
      <c r="AG402" s="95"/>
      <c r="AH402" s="95">
        <v>0</v>
      </c>
      <c r="AI402" s="95">
        <v>0</v>
      </c>
      <c r="AJ402" s="95"/>
      <c r="AK402" s="95"/>
      <c r="AL402" s="95">
        <v>0</v>
      </c>
      <c r="AM402" s="95">
        <v>4478</v>
      </c>
      <c r="AN402" s="73"/>
      <c r="AO402" s="96">
        <v>56178</v>
      </c>
      <c r="AP402" s="73">
        <v>0</v>
      </c>
      <c r="AQ402" s="73"/>
      <c r="AR402" s="73"/>
      <c r="AS402" s="73">
        <v>0</v>
      </c>
      <c r="AT402" s="73">
        <v>0</v>
      </c>
      <c r="AU402" s="73">
        <v>0</v>
      </c>
      <c r="AV402" s="73">
        <v>0</v>
      </c>
      <c r="AW402" s="73"/>
      <c r="AX402" s="73"/>
      <c r="AY402" s="73">
        <v>0</v>
      </c>
      <c r="AZ402" s="73">
        <v>4100</v>
      </c>
      <c r="BA402" s="73"/>
      <c r="BB402" s="73">
        <v>4100</v>
      </c>
      <c r="BC402" s="73">
        <v>9300</v>
      </c>
      <c r="BD402" s="73"/>
      <c r="BE402" s="73"/>
      <c r="BF402" s="73">
        <v>0</v>
      </c>
      <c r="BG402" s="73">
        <v>0</v>
      </c>
      <c r="BH402" s="73">
        <v>0</v>
      </c>
      <c r="BI402" s="73">
        <v>0</v>
      </c>
      <c r="BJ402" s="73"/>
      <c r="BK402" s="73"/>
      <c r="BL402" s="73">
        <v>0</v>
      </c>
      <c r="BM402" s="73">
        <v>0</v>
      </c>
      <c r="BN402" s="73"/>
      <c r="BO402" s="73">
        <v>9300</v>
      </c>
      <c r="BP402" s="73">
        <v>0</v>
      </c>
      <c r="BQ402" s="73"/>
      <c r="BR402" s="73">
        <v>0</v>
      </c>
      <c r="BS402" s="73">
        <v>0</v>
      </c>
      <c r="BT402" s="73">
        <v>0</v>
      </c>
      <c r="BU402" s="73">
        <v>0</v>
      </c>
      <c r="BV402" s="73"/>
      <c r="BW402" s="2"/>
      <c r="BX402" s="2">
        <v>0</v>
      </c>
      <c r="BY402" s="2">
        <v>0</v>
      </c>
      <c r="BZ402" s="2">
        <v>0</v>
      </c>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v>0</v>
      </c>
      <c r="CZ402" s="2"/>
      <c r="DA402" s="2">
        <v>0</v>
      </c>
      <c r="DB402" s="2">
        <v>0</v>
      </c>
      <c r="DC402" s="2">
        <v>0</v>
      </c>
      <c r="DD402" s="2"/>
      <c r="DE402" s="2"/>
      <c r="DF402" s="2">
        <v>36697</v>
      </c>
      <c r="DG402" s="2">
        <v>0</v>
      </c>
      <c r="DH402" s="2">
        <v>0</v>
      </c>
      <c r="DI402" s="2">
        <v>36697</v>
      </c>
      <c r="DJ402" s="2"/>
      <c r="DK402" s="2"/>
      <c r="DL402" s="2"/>
      <c r="DM402" s="2"/>
      <c r="DN402" s="2"/>
      <c r="DO402" s="2"/>
      <c r="DP402" s="2"/>
      <c r="DQ402" s="2"/>
      <c r="DR402" s="2"/>
      <c r="DS402" s="2"/>
      <c r="DT402" s="2"/>
      <c r="DU402" s="2"/>
      <c r="DV402" s="73"/>
      <c r="DW402" s="73"/>
      <c r="DX402" s="2"/>
      <c r="DY402" s="2"/>
      <c r="DZ402" s="2"/>
      <c r="EA402" s="2"/>
      <c r="EB402" s="2"/>
      <c r="EC402" s="2"/>
      <c r="ED402" s="2"/>
      <c r="EE402" s="2"/>
      <c r="EF402" s="2"/>
      <c r="EG402" s="2"/>
      <c r="EH402" s="2"/>
      <c r="EI402" s="73"/>
      <c r="EJ402" s="2">
        <v>2498</v>
      </c>
      <c r="EK402" s="2"/>
      <c r="EL402" s="2">
        <v>2000</v>
      </c>
      <c r="EM402" s="2">
        <v>0</v>
      </c>
      <c r="EN402" s="2">
        <v>0</v>
      </c>
      <c r="EO402" s="2"/>
      <c r="EP402" s="2"/>
      <c r="EQ402" s="2">
        <v>0</v>
      </c>
      <c r="ER402" s="2">
        <v>0</v>
      </c>
      <c r="ES402" s="2">
        <v>0</v>
      </c>
      <c r="ET402" s="2">
        <v>4498</v>
      </c>
      <c r="EU402" s="3"/>
      <c r="EV402" s="3"/>
      <c r="EW402" s="3"/>
      <c r="EX402" s="3"/>
      <c r="EY402" s="3"/>
      <c r="EZ402" s="3"/>
      <c r="FA402" s="5"/>
      <c r="FB402" s="5"/>
      <c r="FC402" s="5"/>
      <c r="FD402" s="5"/>
      <c r="FE402" s="5"/>
      <c r="FF402" s="5"/>
      <c r="FG402" s="5"/>
      <c r="FH402" s="5"/>
      <c r="FI402" s="5"/>
      <c r="FJ402" s="5"/>
      <c r="FK402" s="5"/>
      <c r="FL402" s="5"/>
      <c r="FM402" s="5"/>
      <c r="FN402" s="5"/>
      <c r="FO402" s="5"/>
      <c r="FP402" s="5"/>
      <c r="FQ402" s="5"/>
      <c r="FR402" s="5"/>
      <c r="FS402" s="5"/>
      <c r="FT402" s="2"/>
      <c r="FU402" s="2"/>
      <c r="FV402" s="2"/>
      <c r="FW402" s="2"/>
      <c r="FX402" s="2"/>
      <c r="FY402" s="2"/>
      <c r="FZ402" s="2"/>
      <c r="GA402" s="2"/>
      <c r="GB402" s="2"/>
      <c r="GC402" s="2"/>
      <c r="GD402" s="2"/>
      <c r="GE402" s="2">
        <v>0</v>
      </c>
      <c r="GF402" s="2"/>
      <c r="GG402" s="2">
        <v>0</v>
      </c>
      <c r="GH402" s="2">
        <v>0</v>
      </c>
      <c r="GI402" s="2">
        <v>0</v>
      </c>
      <c r="GJ402" s="2">
        <v>0</v>
      </c>
      <c r="GK402" s="2"/>
      <c r="GL402" s="2"/>
      <c r="GM402" s="2">
        <v>0</v>
      </c>
      <c r="GN402" s="2">
        <v>0</v>
      </c>
      <c r="GO402" s="2">
        <v>0</v>
      </c>
      <c r="GP402" s="2">
        <v>65478</v>
      </c>
      <c r="GQ402" s="2">
        <v>45295</v>
      </c>
      <c r="GR402" s="2">
        <v>110773</v>
      </c>
      <c r="GS402" s="1" t="s">
        <v>395</v>
      </c>
      <c r="GT402" s="1"/>
      <c r="GU402" s="1" t="s">
        <v>439</v>
      </c>
      <c r="GV402" s="1" t="s">
        <v>768</v>
      </c>
      <c r="GW402" s="1"/>
      <c r="GX402" t="s">
        <v>459</v>
      </c>
      <c r="GY402" s="1"/>
      <c r="GZ402" s="1"/>
      <c r="HA402" s="1"/>
      <c r="HC402" s="2">
        <v>1694</v>
      </c>
      <c r="HD402" s="2"/>
      <c r="HE402" s="2"/>
      <c r="HF402" s="2"/>
      <c r="HG402" s="2"/>
      <c r="HH402" s="2"/>
      <c r="HI402" s="2"/>
      <c r="HJ402" s="2">
        <v>409</v>
      </c>
      <c r="HK402" s="2">
        <v>2680</v>
      </c>
      <c r="HL402" s="2">
        <v>2099</v>
      </c>
      <c r="HM402" s="2"/>
      <c r="HN402" s="2"/>
      <c r="HO402" s="2">
        <v>226</v>
      </c>
      <c r="HP402" s="2">
        <v>278</v>
      </c>
      <c r="HQ402" s="2"/>
      <c r="HR402" s="2">
        <v>0</v>
      </c>
      <c r="HS402" s="2"/>
      <c r="HT402" s="2"/>
      <c r="HU402" s="3">
        <v>5</v>
      </c>
      <c r="HV402" s="3"/>
      <c r="HW402" s="3"/>
      <c r="HX402" s="3"/>
      <c r="HY402" s="3"/>
      <c r="HZ402" s="3"/>
      <c r="IA402" s="3"/>
      <c r="IB402" s="3"/>
      <c r="IC402" s="3"/>
      <c r="ID402" s="3"/>
      <c r="IE402" s="3"/>
      <c r="IF402" s="65">
        <v>2</v>
      </c>
      <c r="IG402" s="3">
        <v>5.3</v>
      </c>
      <c r="IH402" s="3">
        <v>12.94</v>
      </c>
      <c r="II402" s="35">
        <f t="shared" si="32"/>
        <v>5.3</v>
      </c>
      <c r="IJ402" s="3"/>
      <c r="IK402" s="3">
        <v>7</v>
      </c>
      <c r="IL402" s="3">
        <v>7.64</v>
      </c>
      <c r="IM402" s="5">
        <v>5704</v>
      </c>
      <c r="IN402" s="1" t="s">
        <v>411</v>
      </c>
      <c r="IO402" s="71">
        <v>10242</v>
      </c>
      <c r="IP402" s="5">
        <v>10972</v>
      </c>
      <c r="IQ402" s="5">
        <v>10834</v>
      </c>
      <c r="IR402" s="5">
        <v>5912</v>
      </c>
      <c r="IS402" s="5"/>
      <c r="IT402" s="5"/>
      <c r="IU402" s="5"/>
      <c r="IV402" s="5">
        <v>0</v>
      </c>
      <c r="IW402" s="5"/>
      <c r="IX402" s="5">
        <v>37960</v>
      </c>
      <c r="IY402" s="5"/>
      <c r="IZ402" s="5"/>
      <c r="JA402" s="5">
        <v>2189</v>
      </c>
      <c r="JB402" s="5">
        <v>2189</v>
      </c>
      <c r="JC402" s="5">
        <v>3206</v>
      </c>
      <c r="JD402" s="5">
        <v>3063</v>
      </c>
      <c r="JE402" s="5"/>
      <c r="JF402" s="5"/>
      <c r="JG402" s="5"/>
      <c r="JH402" s="5"/>
      <c r="JI402" s="5"/>
      <c r="JJ402" s="5"/>
      <c r="JK402" s="5"/>
      <c r="JL402" s="5"/>
      <c r="JM402" s="5"/>
      <c r="JN402" s="5"/>
      <c r="JO402" s="5"/>
      <c r="JP402" s="5"/>
      <c r="JQ402" s="5"/>
      <c r="JR402" s="5">
        <v>2205</v>
      </c>
      <c r="JS402" s="5"/>
      <c r="JT402" s="5"/>
      <c r="JU402" s="5">
        <v>70</v>
      </c>
      <c r="JV402" s="5"/>
      <c r="JW402" s="5"/>
      <c r="JX402" s="5"/>
      <c r="JY402" s="5"/>
      <c r="JZ402" s="5"/>
      <c r="KA402" s="5"/>
      <c r="KB402" s="5"/>
      <c r="KC402" s="5"/>
      <c r="KD402" s="5"/>
      <c r="KE402" s="5"/>
      <c r="KF402" s="5">
        <v>2</v>
      </c>
      <c r="KG402" s="5">
        <v>29</v>
      </c>
      <c r="KH402" s="5">
        <v>582</v>
      </c>
      <c r="KI402" s="5">
        <v>54</v>
      </c>
      <c r="KJ402" s="5">
        <v>28</v>
      </c>
      <c r="KK402" s="5">
        <v>20</v>
      </c>
      <c r="KL402" s="5">
        <v>4</v>
      </c>
      <c r="KM402" s="5">
        <v>0</v>
      </c>
      <c r="KN402" s="5"/>
      <c r="KO402" s="5"/>
      <c r="KP402" s="5"/>
      <c r="KQ402" s="5"/>
      <c r="KR402" s="5"/>
      <c r="KS402" s="5"/>
      <c r="KT402" s="5"/>
      <c r="KU402" s="5"/>
      <c r="KV402" s="5"/>
      <c r="KW402" s="5"/>
      <c r="KX402" s="5"/>
      <c r="KY402" s="5"/>
      <c r="KZ402" s="5"/>
      <c r="LA402" s="5"/>
      <c r="LB402" s="5"/>
      <c r="LC402" s="5"/>
      <c r="LD402" s="5"/>
      <c r="LE402" s="5"/>
      <c r="LF402" s="5"/>
      <c r="LG402" s="5"/>
      <c r="LH402" s="5"/>
      <c r="LI402" s="5"/>
      <c r="LJ402" s="5"/>
      <c r="LK402" s="5"/>
      <c r="LL402" s="5"/>
      <c r="LM402" s="5"/>
      <c r="LN402" s="5"/>
      <c r="LO402" s="5"/>
      <c r="LP402" s="5"/>
      <c r="LQ402" s="5"/>
      <c r="LR402" s="5"/>
      <c r="LS402" s="5"/>
      <c r="LT402" s="5"/>
      <c r="LU402" s="5"/>
      <c r="LV402" s="5"/>
      <c r="LW402" s="5"/>
      <c r="LX402" s="5"/>
      <c r="LY402" s="5"/>
      <c r="LZ402" s="5"/>
      <c r="MA402" s="5"/>
      <c r="MB402" s="5"/>
      <c r="MC402" s="5"/>
      <c r="MD402" s="5"/>
      <c r="ME402" s="5"/>
      <c r="MF402" s="5"/>
      <c r="MG402" s="5"/>
      <c r="MH402" s="5"/>
      <c r="MI402" s="5"/>
      <c r="MJ402" s="5"/>
      <c r="MK402" s="5"/>
      <c r="ML402" s="5"/>
      <c r="MM402" s="5"/>
      <c r="MN402" s="5"/>
      <c r="MO402" s="5">
        <v>4</v>
      </c>
      <c r="MP402" s="5">
        <v>0</v>
      </c>
      <c r="MQ402" s="5"/>
      <c r="MR402" s="5"/>
      <c r="MS402" s="22">
        <v>294268</v>
      </c>
      <c r="MT402" s="22"/>
      <c r="MU402" s="22">
        <v>0</v>
      </c>
      <c r="MV402" s="22"/>
      <c r="MW402" s="22"/>
      <c r="MX402" s="22"/>
      <c r="MY402" s="22"/>
      <c r="MZ402" s="22"/>
      <c r="NA402" s="22"/>
      <c r="NB402" s="22"/>
      <c r="NC402" s="22"/>
      <c r="ND402" s="22"/>
      <c r="NE402" s="22"/>
      <c r="NF402" s="22"/>
      <c r="NG402" s="22"/>
      <c r="NH402" s="22"/>
      <c r="NI402" s="22"/>
      <c r="NJ402" s="22"/>
      <c r="NK402" s="22"/>
      <c r="NX402" s="18">
        <f t="shared" si="35"/>
        <v>1834.7727583108758</v>
      </c>
      <c r="NY402" t="str">
        <f t="shared" si="33"/>
        <v>Mid-range</v>
      </c>
      <c r="NZ402" t="str">
        <f t="shared" si="34"/>
        <v>Small</v>
      </c>
    </row>
    <row r="403" spans="1:390">
      <c r="A403" s="1" t="s">
        <v>525</v>
      </c>
      <c r="B403" s="1" t="s">
        <v>692</v>
      </c>
      <c r="C403" s="32"/>
      <c r="D403" s="1" t="s">
        <v>404</v>
      </c>
      <c r="E403" s="1">
        <v>20090</v>
      </c>
      <c r="F403" s="1" t="s">
        <v>855</v>
      </c>
      <c r="G403" s="5"/>
      <c r="H403" s="71">
        <v>22996</v>
      </c>
      <c r="I403" s="73"/>
      <c r="J403" s="73">
        <v>51</v>
      </c>
      <c r="K403" s="73">
        <v>1</v>
      </c>
      <c r="L403" s="73"/>
      <c r="M403" s="73"/>
      <c r="N403" s="73"/>
      <c r="O403" s="73"/>
      <c r="P403" s="73"/>
      <c r="Q403" s="73"/>
      <c r="R403" s="73">
        <v>30</v>
      </c>
      <c r="S403" s="73"/>
      <c r="T403" s="73"/>
      <c r="U403" s="73">
        <v>6</v>
      </c>
      <c r="V403" s="73">
        <v>176</v>
      </c>
      <c r="W403" s="94">
        <v>0</v>
      </c>
      <c r="X403" s="94"/>
      <c r="Y403" s="94"/>
      <c r="Z403" s="94"/>
      <c r="AA403" s="94"/>
      <c r="AB403" s="94"/>
      <c r="AC403" s="95">
        <v>23322</v>
      </c>
      <c r="AD403" s="73"/>
      <c r="AE403" s="73"/>
      <c r="AF403" s="95">
        <v>0</v>
      </c>
      <c r="AG403" s="95">
        <v>0</v>
      </c>
      <c r="AH403" s="95">
        <v>0</v>
      </c>
      <c r="AI403" s="95">
        <v>0</v>
      </c>
      <c r="AJ403" s="95"/>
      <c r="AK403" s="95"/>
      <c r="AL403" s="95">
        <v>0</v>
      </c>
      <c r="AM403" s="95">
        <v>0</v>
      </c>
      <c r="AN403" s="73"/>
      <c r="AO403" s="96">
        <v>23322</v>
      </c>
      <c r="AP403" s="73">
        <v>2379</v>
      </c>
      <c r="AQ403" s="73"/>
      <c r="AR403" s="73"/>
      <c r="AS403" s="73">
        <v>0</v>
      </c>
      <c r="AT403" s="73">
        <v>0</v>
      </c>
      <c r="AU403" s="73">
        <v>0</v>
      </c>
      <c r="AV403" s="73">
        <v>0</v>
      </c>
      <c r="AW403" s="73"/>
      <c r="AX403" s="73"/>
      <c r="AY403" s="73">
        <v>0</v>
      </c>
      <c r="AZ403" s="73">
        <v>0</v>
      </c>
      <c r="BA403" s="73"/>
      <c r="BB403" s="73">
        <v>2379</v>
      </c>
      <c r="BC403" s="73">
        <v>7784</v>
      </c>
      <c r="BD403" s="73"/>
      <c r="BE403" s="73"/>
      <c r="BF403" s="73">
        <v>0</v>
      </c>
      <c r="BG403" s="73">
        <v>0</v>
      </c>
      <c r="BH403" s="73">
        <v>0</v>
      </c>
      <c r="BI403" s="73">
        <v>0</v>
      </c>
      <c r="BJ403" s="73"/>
      <c r="BK403" s="73"/>
      <c r="BL403" s="73">
        <v>0</v>
      </c>
      <c r="BM403" s="73">
        <v>0</v>
      </c>
      <c r="BN403" s="73"/>
      <c r="BO403" s="73">
        <v>7784</v>
      </c>
      <c r="BP403" s="73">
        <v>0</v>
      </c>
      <c r="BQ403" s="73"/>
      <c r="BR403" s="73">
        <v>0</v>
      </c>
      <c r="BS403" s="73">
        <v>0</v>
      </c>
      <c r="BT403" s="73">
        <v>0</v>
      </c>
      <c r="BU403" s="73">
        <v>0</v>
      </c>
      <c r="BV403" s="73"/>
      <c r="BW403" s="2"/>
      <c r="BX403" s="2">
        <v>0</v>
      </c>
      <c r="BY403" s="2">
        <v>0</v>
      </c>
      <c r="BZ403" s="2">
        <v>0</v>
      </c>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v>19309</v>
      </c>
      <c r="CZ403" s="2"/>
      <c r="DA403" s="2">
        <v>0</v>
      </c>
      <c r="DB403" s="2">
        <v>0</v>
      </c>
      <c r="DC403" s="2">
        <v>0</v>
      </c>
      <c r="DD403" s="2"/>
      <c r="DE403" s="2"/>
      <c r="DF403" s="2">
        <v>18018</v>
      </c>
      <c r="DG403" s="2">
        <v>0</v>
      </c>
      <c r="DH403" s="2">
        <v>0</v>
      </c>
      <c r="DI403" s="2">
        <v>37327</v>
      </c>
      <c r="DJ403" s="2"/>
      <c r="DK403" s="2"/>
      <c r="DL403" s="2"/>
      <c r="DM403" s="2"/>
      <c r="DN403" s="2"/>
      <c r="DO403" s="2"/>
      <c r="DP403" s="2"/>
      <c r="DQ403" s="2"/>
      <c r="DR403" s="2"/>
      <c r="DS403" s="2"/>
      <c r="DT403" s="2"/>
      <c r="DU403" s="2"/>
      <c r="DV403" s="73"/>
      <c r="DW403" s="73"/>
      <c r="DX403" s="2"/>
      <c r="DY403" s="2"/>
      <c r="DZ403" s="2"/>
      <c r="EA403" s="2"/>
      <c r="EB403" s="2"/>
      <c r="EC403" s="2"/>
      <c r="ED403" s="2"/>
      <c r="EE403" s="2"/>
      <c r="EF403" s="2"/>
      <c r="EG403" s="2"/>
      <c r="EH403" s="2"/>
      <c r="EI403" s="73"/>
      <c r="EJ403" s="2">
        <v>1694</v>
      </c>
      <c r="EK403" s="2"/>
      <c r="EL403" s="2">
        <v>0</v>
      </c>
      <c r="EM403" s="2">
        <v>0</v>
      </c>
      <c r="EN403" s="2">
        <v>0</v>
      </c>
      <c r="EO403" s="2"/>
      <c r="EP403" s="2"/>
      <c r="EQ403" s="2">
        <v>0</v>
      </c>
      <c r="ER403" s="2">
        <v>0</v>
      </c>
      <c r="ES403" s="2">
        <v>4421</v>
      </c>
      <c r="ET403" s="2">
        <v>6115</v>
      </c>
      <c r="EU403" s="3"/>
      <c r="EV403" s="3"/>
      <c r="EW403" s="3"/>
      <c r="EX403" s="3"/>
      <c r="EY403" s="3"/>
      <c r="EZ403" s="3"/>
      <c r="FA403" s="5"/>
      <c r="FB403" s="5"/>
      <c r="FC403" s="5"/>
      <c r="FD403" s="5"/>
      <c r="FE403" s="5"/>
      <c r="FF403" s="5"/>
      <c r="FG403" s="5"/>
      <c r="FH403" s="5"/>
      <c r="FI403" s="5"/>
      <c r="FJ403" s="5"/>
      <c r="FK403" s="5"/>
      <c r="FL403" s="5"/>
      <c r="FM403" s="5"/>
      <c r="FN403" s="5"/>
      <c r="FO403" s="5"/>
      <c r="FP403" s="5"/>
      <c r="FQ403" s="5"/>
      <c r="FR403" s="5"/>
      <c r="FS403" s="5"/>
      <c r="FT403" s="2"/>
      <c r="FU403" s="2"/>
      <c r="FV403" s="2"/>
      <c r="FW403" s="2"/>
      <c r="FX403" s="2"/>
      <c r="FY403" s="2"/>
      <c r="FZ403" s="2"/>
      <c r="GA403" s="2"/>
      <c r="GB403" s="2"/>
      <c r="GC403" s="2"/>
      <c r="GD403" s="2"/>
      <c r="GE403" s="2">
        <v>0</v>
      </c>
      <c r="GF403" s="2"/>
      <c r="GG403" s="2">
        <v>0</v>
      </c>
      <c r="GH403" s="2">
        <v>0</v>
      </c>
      <c r="GI403" s="2">
        <v>0</v>
      </c>
      <c r="GJ403" s="2">
        <v>0</v>
      </c>
      <c r="GK403" s="2"/>
      <c r="GL403" s="2"/>
      <c r="GM403" s="2">
        <v>0</v>
      </c>
      <c r="GN403" s="2">
        <v>0</v>
      </c>
      <c r="GO403" s="2">
        <v>0</v>
      </c>
      <c r="GP403" s="2">
        <v>31106</v>
      </c>
      <c r="GQ403" s="2">
        <v>45821</v>
      </c>
      <c r="GR403" s="2">
        <v>76927</v>
      </c>
      <c r="GS403" s="1" t="s">
        <v>420</v>
      </c>
      <c r="GT403" s="1"/>
      <c r="GU403" s="1" t="s">
        <v>439</v>
      </c>
      <c r="GV403" s="1" t="s">
        <v>766</v>
      </c>
      <c r="GW403" t="s">
        <v>410</v>
      </c>
      <c r="GX403" s="1"/>
      <c r="HC403" s="2">
        <v>838</v>
      </c>
      <c r="HD403" s="2">
        <v>4339</v>
      </c>
      <c r="HE403" s="2">
        <v>20054</v>
      </c>
      <c r="HF403" s="2">
        <v>97</v>
      </c>
      <c r="HG403" s="2"/>
      <c r="HH403" s="2">
        <v>18517</v>
      </c>
      <c r="HI403" s="2"/>
      <c r="HJ403" s="2">
        <v>260</v>
      </c>
      <c r="HK403" s="2">
        <v>2694</v>
      </c>
      <c r="HL403" s="2">
        <v>880</v>
      </c>
      <c r="HM403" s="2"/>
      <c r="HN403" s="2"/>
      <c r="HO403" s="2">
        <v>45</v>
      </c>
      <c r="HP403" s="2">
        <v>45</v>
      </c>
      <c r="HQ403" s="2">
        <v>0</v>
      </c>
      <c r="HR403" s="2">
        <v>260</v>
      </c>
      <c r="HS403" s="2"/>
      <c r="HT403" s="2"/>
      <c r="HU403" s="3">
        <v>2</v>
      </c>
      <c r="HV403" s="3"/>
      <c r="HW403" s="3"/>
      <c r="HX403" s="3"/>
      <c r="HY403" s="3"/>
      <c r="HZ403" s="3"/>
      <c r="IA403" s="3"/>
      <c r="IB403" s="3"/>
      <c r="IC403" s="3"/>
      <c r="ID403" s="3"/>
      <c r="IE403" s="3"/>
      <c r="IF403" s="65">
        <v>1.5</v>
      </c>
      <c r="IG403" s="3">
        <v>2.34</v>
      </c>
      <c r="IH403" s="3">
        <v>6.59</v>
      </c>
      <c r="II403" s="35">
        <f t="shared" si="32"/>
        <v>2.34</v>
      </c>
      <c r="IJ403" s="3"/>
      <c r="IK403" s="3">
        <v>5</v>
      </c>
      <c r="IL403" s="3">
        <v>4.25</v>
      </c>
      <c r="IM403" s="5">
        <v>11552</v>
      </c>
      <c r="IN403" s="1" t="s">
        <v>400</v>
      </c>
      <c r="IO403" s="71">
        <v>9165</v>
      </c>
      <c r="IP403" s="5">
        <v>2375</v>
      </c>
      <c r="IQ403" s="5">
        <v>97</v>
      </c>
      <c r="IR403" s="5">
        <v>7826</v>
      </c>
      <c r="IS403" s="5"/>
      <c r="IT403" s="5"/>
      <c r="IU403" s="5"/>
      <c r="IV403" s="5">
        <v>238</v>
      </c>
      <c r="IW403" s="5"/>
      <c r="IX403" s="5">
        <v>19701</v>
      </c>
      <c r="IY403" s="5"/>
      <c r="IZ403" s="5"/>
      <c r="JA403" s="5">
        <v>194</v>
      </c>
      <c r="JB403" s="5">
        <v>176</v>
      </c>
      <c r="JC403" s="5">
        <v>0</v>
      </c>
      <c r="JD403" s="5">
        <v>0</v>
      </c>
      <c r="JE403" s="5"/>
      <c r="JF403" s="5"/>
      <c r="JG403" s="5"/>
      <c r="JH403" s="5"/>
      <c r="JI403" s="5"/>
      <c r="JJ403" s="5"/>
      <c r="JK403" s="5"/>
      <c r="JL403" s="5"/>
      <c r="JM403" s="5"/>
      <c r="JN403" s="5"/>
      <c r="JO403" s="5"/>
      <c r="JP403" s="5"/>
      <c r="JQ403" s="5"/>
      <c r="JR403" s="5">
        <v>2645</v>
      </c>
      <c r="JS403" s="5"/>
      <c r="JT403" s="5"/>
      <c r="JU403" s="5">
        <v>110</v>
      </c>
      <c r="JV403" s="5"/>
      <c r="JW403" s="5"/>
      <c r="JX403" s="5"/>
      <c r="JY403" s="5"/>
      <c r="JZ403" s="5"/>
      <c r="KA403" s="5"/>
      <c r="KB403" s="5"/>
      <c r="KC403" s="5"/>
      <c r="KD403" s="5"/>
      <c r="KE403" s="5"/>
      <c r="KF403" s="5">
        <v>2</v>
      </c>
      <c r="KG403" s="5">
        <v>2</v>
      </c>
      <c r="KH403" s="5">
        <v>44</v>
      </c>
      <c r="KI403" s="5">
        <v>61</v>
      </c>
      <c r="KJ403" s="5">
        <v>48</v>
      </c>
      <c r="KK403" s="5">
        <v>48</v>
      </c>
      <c r="KL403" s="5">
        <v>5</v>
      </c>
      <c r="KM403" s="5">
        <v>0</v>
      </c>
      <c r="KN403" s="5"/>
      <c r="KO403" s="5"/>
      <c r="KP403" s="5"/>
      <c r="KQ403" s="5"/>
      <c r="KR403" s="5"/>
      <c r="KS403" s="5"/>
      <c r="KT403" s="5"/>
      <c r="KU403" s="5"/>
      <c r="KV403" s="5"/>
      <c r="KW403" s="5"/>
      <c r="KX403" s="5"/>
      <c r="KY403" s="5"/>
      <c r="KZ403" s="5"/>
      <c r="LA403" s="5"/>
      <c r="LB403" s="5"/>
      <c r="LC403" s="5"/>
      <c r="LD403" s="5"/>
      <c r="LE403" s="5"/>
      <c r="LF403" s="5"/>
      <c r="LG403" s="5"/>
      <c r="LH403" s="5"/>
      <c r="LI403" s="5"/>
      <c r="LJ403" s="5"/>
      <c r="LK403" s="5"/>
      <c r="LL403" s="5"/>
      <c r="LM403" s="5"/>
      <c r="LN403" s="5"/>
      <c r="LO403" s="5"/>
      <c r="LP403" s="5"/>
      <c r="LQ403" s="5"/>
      <c r="LR403" s="5"/>
      <c r="LS403" s="5"/>
      <c r="LT403" s="5"/>
      <c r="LU403" s="5"/>
      <c r="LV403" s="5"/>
      <c r="LW403" s="5"/>
      <c r="LX403" s="5"/>
      <c r="LY403" s="5"/>
      <c r="LZ403" s="5"/>
      <c r="MA403" s="5"/>
      <c r="MB403" s="5"/>
      <c r="MC403" s="5"/>
      <c r="MD403" s="5"/>
      <c r="ME403" s="5"/>
      <c r="MF403" s="5"/>
      <c r="MG403" s="5"/>
      <c r="MH403" s="5"/>
      <c r="MI403" s="5"/>
      <c r="MJ403" s="5"/>
      <c r="MK403" s="5"/>
      <c r="ML403" s="5"/>
      <c r="MM403" s="5"/>
      <c r="MN403" s="5"/>
      <c r="MO403" s="5">
        <v>5</v>
      </c>
      <c r="MP403" s="5">
        <v>0</v>
      </c>
      <c r="MQ403" s="5"/>
      <c r="MR403" s="5"/>
      <c r="MS403" s="22">
        <v>186934</v>
      </c>
      <c r="MT403" s="22"/>
      <c r="MU403" s="22">
        <v>0</v>
      </c>
      <c r="MV403" s="22"/>
      <c r="MW403" s="22"/>
      <c r="MX403" s="22"/>
      <c r="MY403" s="22"/>
      <c r="MZ403" s="22"/>
      <c r="NA403" s="22"/>
      <c r="NB403" s="22"/>
      <c r="NC403" s="22"/>
      <c r="ND403" s="22"/>
      <c r="NE403" s="22"/>
      <c r="NF403" s="22"/>
      <c r="NG403" s="22"/>
      <c r="NH403" s="22"/>
      <c r="NI403" s="22"/>
      <c r="NJ403" s="22"/>
      <c r="NK403" s="22"/>
      <c r="NX403" s="18">
        <f t="shared" si="35"/>
        <v>0</v>
      </c>
      <c r="NY403" t="str">
        <f t="shared" si="33"/>
        <v>Smaller</v>
      </c>
      <c r="NZ403" t="str">
        <f t="shared" si="34"/>
        <v>Small</v>
      </c>
    </row>
    <row r="404" spans="1:390">
      <c r="A404" s="1" t="s">
        <v>642</v>
      </c>
      <c r="B404" s="1" t="s">
        <v>643</v>
      </c>
      <c r="C404" s="32" t="s">
        <v>644</v>
      </c>
      <c r="D404" s="31" t="s">
        <v>393</v>
      </c>
      <c r="E404" s="1">
        <v>20090</v>
      </c>
      <c r="F404" s="1" t="s">
        <v>855</v>
      </c>
      <c r="G404" s="5">
        <v>3255.6396190476057</v>
      </c>
      <c r="H404" s="71">
        <v>28000</v>
      </c>
      <c r="I404" s="73"/>
      <c r="J404" s="73">
        <v>23</v>
      </c>
      <c r="K404" s="73">
        <v>7</v>
      </c>
      <c r="L404" s="73"/>
      <c r="M404" s="73"/>
      <c r="N404" s="73"/>
      <c r="O404" s="73"/>
      <c r="P404" s="73"/>
      <c r="Q404" s="73"/>
      <c r="R404" s="73">
        <v>0</v>
      </c>
      <c r="S404" s="73"/>
      <c r="T404" s="73"/>
      <c r="U404" s="73">
        <v>35</v>
      </c>
      <c r="V404" s="73">
        <v>200</v>
      </c>
      <c r="W404" s="94" t="s">
        <v>811</v>
      </c>
      <c r="X404" s="94"/>
      <c r="Y404" s="94"/>
      <c r="Z404" s="94"/>
      <c r="AA404" s="94"/>
      <c r="AB404" s="94"/>
      <c r="AC404" s="95">
        <v>25004.05</v>
      </c>
      <c r="AD404" s="73"/>
      <c r="AE404" s="73"/>
      <c r="AF404" s="95"/>
      <c r="AG404" s="95"/>
      <c r="AH404" s="95"/>
      <c r="AI404" s="95"/>
      <c r="AJ404" s="95"/>
      <c r="AK404" s="95"/>
      <c r="AL404" s="95"/>
      <c r="AM404" s="95"/>
      <c r="AN404" s="73"/>
      <c r="AO404" s="96">
        <v>25004.05</v>
      </c>
      <c r="AP404" s="73"/>
      <c r="AQ404" s="73"/>
      <c r="AR404" s="73"/>
      <c r="AS404" s="73"/>
      <c r="AT404" s="73"/>
      <c r="AU404" s="73"/>
      <c r="AV404" s="73">
        <v>0</v>
      </c>
      <c r="AW404" s="73"/>
      <c r="AX404" s="73"/>
      <c r="AY404" s="73"/>
      <c r="AZ404" s="73">
        <v>127</v>
      </c>
      <c r="BA404" s="73"/>
      <c r="BB404" s="73">
        <v>127</v>
      </c>
      <c r="BC404" s="73">
        <v>12769.57</v>
      </c>
      <c r="BD404" s="73"/>
      <c r="BE404" s="73"/>
      <c r="BF404" s="73"/>
      <c r="BG404" s="73"/>
      <c r="BH404" s="73"/>
      <c r="BI404" s="73"/>
      <c r="BJ404" s="73"/>
      <c r="BK404" s="73"/>
      <c r="BL404" s="73"/>
      <c r="BM404" s="73"/>
      <c r="BN404" s="73"/>
      <c r="BO404" s="73">
        <v>12769.57</v>
      </c>
      <c r="BP404" s="73">
        <v>0</v>
      </c>
      <c r="BQ404" s="73"/>
      <c r="BR404" s="73"/>
      <c r="BS404" s="73"/>
      <c r="BT404" s="73"/>
      <c r="BU404" s="73"/>
      <c r="BV404" s="73"/>
      <c r="BW404" s="2"/>
      <c r="BX404" s="2"/>
      <c r="BY404" s="2"/>
      <c r="BZ404" s="2">
        <v>0</v>
      </c>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v>22932.76</v>
      </c>
      <c r="DG404" s="2"/>
      <c r="DH404" s="2"/>
      <c r="DI404" s="2">
        <v>22932.76</v>
      </c>
      <c r="DJ404" s="2"/>
      <c r="DK404" s="2"/>
      <c r="DL404" s="2"/>
      <c r="DM404" s="2"/>
      <c r="DN404" s="2"/>
      <c r="DO404" s="2"/>
      <c r="DP404" s="2"/>
      <c r="DQ404" s="2"/>
      <c r="DR404" s="2"/>
      <c r="DS404" s="2"/>
      <c r="DT404" s="2"/>
      <c r="DU404" s="2"/>
      <c r="DV404" s="73"/>
      <c r="DW404" s="73"/>
      <c r="DX404" s="2"/>
      <c r="DY404" s="2"/>
      <c r="DZ404" s="2"/>
      <c r="EA404" s="2"/>
      <c r="EB404" s="2"/>
      <c r="EC404" s="2"/>
      <c r="ED404" s="2"/>
      <c r="EE404" s="2"/>
      <c r="EF404" s="2"/>
      <c r="EG404" s="2"/>
      <c r="EH404" s="2"/>
      <c r="EI404" s="73"/>
      <c r="EJ404" s="2">
        <v>6626.11</v>
      </c>
      <c r="EK404" s="2"/>
      <c r="EL404" s="2"/>
      <c r="EM404" s="2"/>
      <c r="EN404" s="2"/>
      <c r="EO404" s="2"/>
      <c r="EP404" s="2"/>
      <c r="EQ404" s="2"/>
      <c r="ER404" s="2"/>
      <c r="ES404" s="2"/>
      <c r="ET404" s="2">
        <v>6626.11</v>
      </c>
      <c r="EU404" s="3"/>
      <c r="EV404" s="3"/>
      <c r="EW404" s="3"/>
      <c r="EX404" s="3"/>
      <c r="EY404" s="3"/>
      <c r="EZ404" s="3"/>
      <c r="FA404" s="5"/>
      <c r="FB404" s="5"/>
      <c r="FC404" s="5"/>
      <c r="FD404" s="5"/>
      <c r="FE404" s="5"/>
      <c r="FF404" s="5"/>
      <c r="FG404" s="5"/>
      <c r="FH404" s="5"/>
      <c r="FI404" s="5"/>
      <c r="FJ404" s="5"/>
      <c r="FK404" s="5"/>
      <c r="FL404" s="5"/>
      <c r="FM404" s="5"/>
      <c r="FN404" s="5"/>
      <c r="FO404" s="5"/>
      <c r="FP404" s="5"/>
      <c r="FQ404" s="5"/>
      <c r="FR404" s="5"/>
      <c r="FS404" s="5"/>
      <c r="FT404" s="2"/>
      <c r="FU404" s="2"/>
      <c r="FV404" s="2"/>
      <c r="FW404" s="2"/>
      <c r="FX404" s="2"/>
      <c r="FY404" s="2"/>
      <c r="FZ404" s="2"/>
      <c r="GA404" s="2"/>
      <c r="GB404" s="2"/>
      <c r="GC404" s="2"/>
      <c r="GD404" s="2"/>
      <c r="GE404" s="2">
        <v>0</v>
      </c>
      <c r="GF404" s="2"/>
      <c r="GG404" s="2"/>
      <c r="GH404" s="2"/>
      <c r="GI404" s="2"/>
      <c r="GJ404" s="2"/>
      <c r="GK404" s="2"/>
      <c r="GL404" s="2"/>
      <c r="GM404" s="2"/>
      <c r="GN404" s="2"/>
      <c r="GO404" s="2">
        <v>0</v>
      </c>
      <c r="GP404" s="2">
        <v>37773.619999999995</v>
      </c>
      <c r="GQ404" s="2">
        <v>29685.87</v>
      </c>
      <c r="GR404" s="2">
        <v>67459.489999999991</v>
      </c>
      <c r="GS404" s="1"/>
      <c r="GT404" s="1" t="s">
        <v>482</v>
      </c>
      <c r="GU404" s="1"/>
      <c r="GV404" s="1" t="s">
        <v>768</v>
      </c>
      <c r="GW404" s="1"/>
      <c r="GX404" s="1"/>
      <c r="GY404" s="1"/>
      <c r="GZ404" s="1"/>
      <c r="HA404" s="1"/>
      <c r="HB404" t="s">
        <v>812</v>
      </c>
      <c r="HC404" s="2">
        <v>348</v>
      </c>
      <c r="HD404" s="2">
        <v>332</v>
      </c>
      <c r="HE404" s="2">
        <v>243</v>
      </c>
      <c r="HF404" s="2">
        <v>113</v>
      </c>
      <c r="HG404" s="2"/>
      <c r="HH404" s="2">
        <v>41348</v>
      </c>
      <c r="HI404" s="2"/>
      <c r="HJ404" s="2">
        <v>15</v>
      </c>
      <c r="HK404" s="2">
        <v>54</v>
      </c>
      <c r="HL404" s="2">
        <v>348</v>
      </c>
      <c r="HM404" s="2"/>
      <c r="HN404" s="2"/>
      <c r="HO404" s="2">
        <v>38</v>
      </c>
      <c r="HP404" s="2">
        <v>38</v>
      </c>
      <c r="HQ404" s="2">
        <v>48</v>
      </c>
      <c r="HR404" s="2">
        <v>15</v>
      </c>
      <c r="HS404" s="2"/>
      <c r="HT404" s="2"/>
      <c r="HU404" s="3">
        <v>1</v>
      </c>
      <c r="HV404" s="3"/>
      <c r="HW404" s="3"/>
      <c r="HX404" s="3"/>
      <c r="HY404" s="3"/>
      <c r="HZ404" s="3"/>
      <c r="IA404" s="3"/>
      <c r="IB404" s="3"/>
      <c r="IC404" s="3"/>
      <c r="ID404" s="3"/>
      <c r="IE404" s="3"/>
      <c r="IF404" s="65">
        <v>1</v>
      </c>
      <c r="IG404" s="3">
        <v>1</v>
      </c>
      <c r="IH404" s="3">
        <v>5</v>
      </c>
      <c r="II404" s="35">
        <f t="shared" si="32"/>
        <v>1</v>
      </c>
      <c r="IJ404" s="3"/>
      <c r="IK404" s="3">
        <v>5</v>
      </c>
      <c r="IL404" s="3">
        <v>4</v>
      </c>
      <c r="IM404" s="5">
        <v>722</v>
      </c>
      <c r="IN404" s="1" t="s">
        <v>400</v>
      </c>
      <c r="IO404" s="71">
        <v>4582</v>
      </c>
      <c r="IP404" s="5">
        <v>4869</v>
      </c>
      <c r="IQ404" s="5">
        <v>1032</v>
      </c>
      <c r="IR404" s="5">
        <v>582</v>
      </c>
      <c r="IS404" s="5"/>
      <c r="IT404" s="5"/>
      <c r="IU404" s="5"/>
      <c r="IV404" s="5">
        <v>0</v>
      </c>
      <c r="IW404" s="5"/>
      <c r="IX404" s="5">
        <v>11065</v>
      </c>
      <c r="IY404" s="5"/>
      <c r="IZ404" s="5"/>
      <c r="JA404" s="5">
        <v>0</v>
      </c>
      <c r="JB404" s="5">
        <v>0</v>
      </c>
      <c r="JC404" s="5">
        <v>0</v>
      </c>
      <c r="JD404" s="5">
        <v>0</v>
      </c>
      <c r="JE404" s="5"/>
      <c r="JF404" s="5"/>
      <c r="JG404" s="5"/>
      <c r="JH404" s="5"/>
      <c r="JI404" s="5"/>
      <c r="JJ404" s="5"/>
      <c r="JK404" s="5"/>
      <c r="JL404" s="5"/>
      <c r="JM404" s="5"/>
      <c r="JN404" s="5"/>
      <c r="JO404" s="5"/>
      <c r="JP404" s="5"/>
      <c r="JQ404" s="5"/>
      <c r="JR404" s="5">
        <v>720</v>
      </c>
      <c r="JS404" s="5"/>
      <c r="JT404" s="5"/>
      <c r="JU404" s="5">
        <v>50</v>
      </c>
      <c r="JV404" s="5"/>
      <c r="JW404" s="5"/>
      <c r="JX404" s="5"/>
      <c r="JY404" s="5"/>
      <c r="JZ404" s="5"/>
      <c r="KA404" s="5"/>
      <c r="KB404" s="5"/>
      <c r="KC404" s="5"/>
      <c r="KD404" s="5"/>
      <c r="KE404" s="5"/>
      <c r="KF404" s="5">
        <v>0</v>
      </c>
      <c r="KG404" s="5">
        <v>0</v>
      </c>
      <c r="KH404" s="5">
        <v>0</v>
      </c>
      <c r="KI404" s="5">
        <v>65</v>
      </c>
      <c r="KJ404" s="5">
        <v>32</v>
      </c>
      <c r="KK404" s="5">
        <v>32</v>
      </c>
      <c r="KL404" s="5">
        <v>5</v>
      </c>
      <c r="KM404" s="5">
        <v>0</v>
      </c>
      <c r="KN404" s="5"/>
      <c r="KO404" s="5"/>
      <c r="KP404" s="5"/>
      <c r="KQ404" s="5"/>
      <c r="KR404" s="5"/>
      <c r="KS404" s="5"/>
      <c r="KT404" s="5"/>
      <c r="KU404" s="5"/>
      <c r="KV404" s="5"/>
      <c r="KW404" s="5"/>
      <c r="KX404" s="5"/>
      <c r="KY404" s="5"/>
      <c r="KZ404" s="5"/>
      <c r="LA404" s="5"/>
      <c r="LB404" s="5"/>
      <c r="LC404" s="5"/>
      <c r="LD404" s="5"/>
      <c r="LE404" s="5"/>
      <c r="LF404" s="5"/>
      <c r="LG404" s="5"/>
      <c r="LH404" s="5"/>
      <c r="LI404" s="5"/>
      <c r="LJ404" s="5"/>
      <c r="LK404" s="5"/>
      <c r="LL404" s="5"/>
      <c r="LM404" s="5"/>
      <c r="LN404" s="5"/>
      <c r="LO404" s="5"/>
      <c r="LP404" s="5"/>
      <c r="LQ404" s="5"/>
      <c r="LR404" s="5"/>
      <c r="LS404" s="5"/>
      <c r="LT404" s="5"/>
      <c r="LU404" s="5"/>
      <c r="LV404" s="5"/>
      <c r="LW404" s="5"/>
      <c r="LX404" s="5"/>
      <c r="LY404" s="5"/>
      <c r="LZ404" s="5"/>
      <c r="MA404" s="5"/>
      <c r="MB404" s="5"/>
      <c r="MC404" s="5"/>
      <c r="MD404" s="5"/>
      <c r="ME404" s="5"/>
      <c r="MF404" s="5"/>
      <c r="MG404" s="5"/>
      <c r="MH404" s="5"/>
      <c r="MI404" s="5"/>
      <c r="MJ404" s="5"/>
      <c r="MK404" s="5"/>
      <c r="ML404" s="5"/>
      <c r="MM404" s="5"/>
      <c r="MN404" s="5"/>
      <c r="MO404" s="5">
        <v>5</v>
      </c>
      <c r="MP404" s="5">
        <v>0</v>
      </c>
      <c r="MQ404" s="5"/>
      <c r="MR404" s="5"/>
      <c r="MS404" s="22">
        <v>55111</v>
      </c>
      <c r="MT404" s="22"/>
      <c r="MU404" s="22">
        <v>3</v>
      </c>
      <c r="MV404" s="22"/>
      <c r="MW404" s="22"/>
      <c r="MX404" s="22"/>
      <c r="MY404" s="22"/>
      <c r="MZ404" s="22"/>
      <c r="NA404" s="22"/>
      <c r="NB404" s="22"/>
      <c r="NC404" s="22"/>
      <c r="ND404" s="22"/>
      <c r="NE404" s="22"/>
      <c r="NF404" s="22"/>
      <c r="NG404" s="22"/>
      <c r="NH404" s="22"/>
      <c r="NI404" s="22"/>
      <c r="NJ404" s="22"/>
      <c r="NK404" s="22"/>
      <c r="NX404" s="18">
        <f t="shared" si="35"/>
        <v>3255.6396190476057</v>
      </c>
      <c r="NY404" t="str">
        <f t="shared" si="33"/>
        <v>Smaller</v>
      </c>
      <c r="NZ404" t="str">
        <f t="shared" si="34"/>
        <v>Small</v>
      </c>
    </row>
    <row r="405" spans="1:390">
      <c r="A405" s="1" t="s">
        <v>557</v>
      </c>
      <c r="B405" s="1" t="s">
        <v>558</v>
      </c>
      <c r="C405" s="32" t="s">
        <v>559</v>
      </c>
      <c r="D405" s="31" t="s">
        <v>393</v>
      </c>
      <c r="E405" s="1">
        <v>20090</v>
      </c>
      <c r="F405" s="1" t="s">
        <v>855</v>
      </c>
      <c r="G405" s="5">
        <v>10204.787619047609</v>
      </c>
      <c r="H405" s="71">
        <v>29886</v>
      </c>
      <c r="I405" s="73"/>
      <c r="J405" s="73">
        <v>35</v>
      </c>
      <c r="K405" s="73">
        <v>6</v>
      </c>
      <c r="L405" s="73"/>
      <c r="M405" s="73"/>
      <c r="N405" s="73"/>
      <c r="O405" s="73"/>
      <c r="P405" s="73"/>
      <c r="Q405" s="73"/>
      <c r="R405" s="73">
        <v>30</v>
      </c>
      <c r="S405" s="73"/>
      <c r="T405" s="73"/>
      <c r="U405" s="73">
        <v>26</v>
      </c>
      <c r="V405" s="73">
        <v>355</v>
      </c>
      <c r="W405" s="94" t="s">
        <v>808</v>
      </c>
      <c r="X405" s="94"/>
      <c r="Y405" s="94"/>
      <c r="Z405" s="94"/>
      <c r="AA405" s="94"/>
      <c r="AB405" s="94"/>
      <c r="AC405" s="95">
        <v>25036</v>
      </c>
      <c r="AD405" s="73"/>
      <c r="AE405" s="73"/>
      <c r="AF405" s="95"/>
      <c r="AG405" s="95">
        <v>27526</v>
      </c>
      <c r="AH405" s="95"/>
      <c r="AI405" s="95"/>
      <c r="AJ405" s="95"/>
      <c r="AK405" s="95"/>
      <c r="AL405" s="95"/>
      <c r="AM405" s="95"/>
      <c r="AN405" s="73"/>
      <c r="AO405" s="96">
        <v>52562</v>
      </c>
      <c r="AP405" s="73"/>
      <c r="AQ405" s="73"/>
      <c r="AR405" s="73"/>
      <c r="AS405" s="73"/>
      <c r="AT405" s="73"/>
      <c r="AU405" s="73"/>
      <c r="AV405" s="73"/>
      <c r="AW405" s="73"/>
      <c r="AX405" s="73"/>
      <c r="AY405" s="73"/>
      <c r="AZ405" s="73"/>
      <c r="BA405" s="73"/>
      <c r="BB405" s="73">
        <v>0</v>
      </c>
      <c r="BC405" s="73"/>
      <c r="BD405" s="73"/>
      <c r="BE405" s="73"/>
      <c r="BF405" s="73"/>
      <c r="BG405" s="73">
        <v>24982</v>
      </c>
      <c r="BH405" s="73"/>
      <c r="BI405" s="73"/>
      <c r="BJ405" s="73"/>
      <c r="BK405" s="73"/>
      <c r="BL405" s="73"/>
      <c r="BM405" s="73"/>
      <c r="BN405" s="73"/>
      <c r="BO405" s="73">
        <v>24982</v>
      </c>
      <c r="BP405" s="73">
        <v>4151</v>
      </c>
      <c r="BQ405" s="73"/>
      <c r="BR405" s="73"/>
      <c r="BS405" s="73"/>
      <c r="BT405" s="73"/>
      <c r="BU405" s="73"/>
      <c r="BV405" s="73"/>
      <c r="BW405" s="2"/>
      <c r="BX405" s="2"/>
      <c r="BY405" s="2"/>
      <c r="BZ405" s="2">
        <v>4151</v>
      </c>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v>2699</v>
      </c>
      <c r="CZ405" s="2"/>
      <c r="DA405" s="2"/>
      <c r="DB405" s="2"/>
      <c r="DC405" s="2"/>
      <c r="DD405" s="2"/>
      <c r="DE405" s="2"/>
      <c r="DF405" s="2">
        <v>28647</v>
      </c>
      <c r="DG405" s="2"/>
      <c r="DH405" s="2"/>
      <c r="DI405" s="2">
        <v>31346</v>
      </c>
      <c r="DJ405" s="2"/>
      <c r="DK405" s="2"/>
      <c r="DL405" s="2"/>
      <c r="DM405" s="2"/>
      <c r="DN405" s="2"/>
      <c r="DO405" s="2"/>
      <c r="DP405" s="2"/>
      <c r="DQ405" s="2"/>
      <c r="DR405" s="2"/>
      <c r="DS405" s="2"/>
      <c r="DT405" s="2"/>
      <c r="DU405" s="2"/>
      <c r="DV405" s="73"/>
      <c r="DW405" s="73"/>
      <c r="DX405" s="2"/>
      <c r="DY405" s="2"/>
      <c r="DZ405" s="2"/>
      <c r="EA405" s="2"/>
      <c r="EB405" s="2"/>
      <c r="EC405" s="2"/>
      <c r="ED405" s="2"/>
      <c r="EE405" s="2"/>
      <c r="EF405" s="2"/>
      <c r="EG405" s="2"/>
      <c r="EH405" s="2"/>
      <c r="EI405" s="73"/>
      <c r="EJ405" s="2">
        <v>1326</v>
      </c>
      <c r="EK405" s="2"/>
      <c r="EL405" s="2"/>
      <c r="EM405" s="2"/>
      <c r="EN405" s="2"/>
      <c r="EO405" s="2"/>
      <c r="EP405" s="2"/>
      <c r="EQ405" s="2"/>
      <c r="ER405" s="2"/>
      <c r="ES405" s="2"/>
      <c r="ET405" s="2">
        <v>1326</v>
      </c>
      <c r="EU405" s="3"/>
      <c r="EV405" s="3"/>
      <c r="EW405" s="3"/>
      <c r="EX405" s="3"/>
      <c r="EY405" s="3"/>
      <c r="EZ405" s="3"/>
      <c r="FA405" s="5"/>
      <c r="FB405" s="5"/>
      <c r="FC405" s="5"/>
      <c r="FD405" s="5"/>
      <c r="FE405" s="5"/>
      <c r="FF405" s="5"/>
      <c r="FG405" s="5"/>
      <c r="FH405" s="5"/>
      <c r="FI405" s="5"/>
      <c r="FJ405" s="5"/>
      <c r="FK405" s="5"/>
      <c r="FL405" s="5"/>
      <c r="FM405" s="5"/>
      <c r="FN405" s="5"/>
      <c r="FO405" s="5"/>
      <c r="FP405" s="5"/>
      <c r="FQ405" s="5"/>
      <c r="FR405" s="5"/>
      <c r="FS405" s="5"/>
      <c r="FT405" s="2"/>
      <c r="FU405" s="2"/>
      <c r="FV405" s="2"/>
      <c r="FW405" s="2"/>
      <c r="FX405" s="2"/>
      <c r="FY405" s="2"/>
      <c r="FZ405" s="2"/>
      <c r="GA405" s="2"/>
      <c r="GB405" s="2"/>
      <c r="GC405" s="2"/>
      <c r="GD405" s="2"/>
      <c r="GE405" s="2"/>
      <c r="GF405" s="2"/>
      <c r="GG405" s="2"/>
      <c r="GH405" s="2"/>
      <c r="GI405" s="2"/>
      <c r="GJ405" s="2"/>
      <c r="GK405" s="2"/>
      <c r="GL405" s="2"/>
      <c r="GM405" s="2"/>
      <c r="GN405" s="2"/>
      <c r="GO405" s="2">
        <v>0</v>
      </c>
      <c r="GP405" s="2">
        <v>81695</v>
      </c>
      <c r="GQ405" s="2">
        <v>32672</v>
      </c>
      <c r="GR405" s="2">
        <v>114367</v>
      </c>
      <c r="GS405" s="1" t="s">
        <v>420</v>
      </c>
      <c r="GT405" s="1"/>
      <c r="GU405" s="1" t="s">
        <v>397</v>
      </c>
      <c r="GV405" s="1" t="s">
        <v>766</v>
      </c>
      <c r="GW405" s="1"/>
      <c r="GX405" s="1"/>
      <c r="GY405" t="s">
        <v>405</v>
      </c>
      <c r="HC405" s="2">
        <v>1319</v>
      </c>
      <c r="HD405" s="2">
        <v>10923</v>
      </c>
      <c r="HE405" s="2">
        <v>0</v>
      </c>
      <c r="HF405" s="2">
        <v>284</v>
      </c>
      <c r="HG405" s="2"/>
      <c r="HH405" s="2">
        <v>55342</v>
      </c>
      <c r="HI405" s="2"/>
      <c r="HJ405" s="2">
        <v>108</v>
      </c>
      <c r="HK405" s="2">
        <v>0</v>
      </c>
      <c r="HL405" s="2">
        <v>1411</v>
      </c>
      <c r="HM405" s="2"/>
      <c r="HN405" s="2"/>
      <c r="HO405" s="2">
        <v>40</v>
      </c>
      <c r="HP405" s="2">
        <v>45</v>
      </c>
      <c r="HQ405" s="2">
        <v>248</v>
      </c>
      <c r="HR405" s="2">
        <v>126</v>
      </c>
      <c r="HS405" s="2"/>
      <c r="HT405" s="2"/>
      <c r="HU405" s="3">
        <v>5</v>
      </c>
      <c r="HV405" s="3"/>
      <c r="HW405" s="3"/>
      <c r="HX405" s="3"/>
      <c r="HY405" s="3"/>
      <c r="HZ405" s="3"/>
      <c r="IA405" s="3"/>
      <c r="IB405" s="3"/>
      <c r="IC405" s="3"/>
      <c r="ID405" s="3"/>
      <c r="IE405" s="3"/>
      <c r="IF405" s="65">
        <v>2</v>
      </c>
      <c r="IG405" s="3">
        <v>3.71</v>
      </c>
      <c r="IH405" s="3">
        <v>9.7100000000000009</v>
      </c>
      <c r="II405" s="35">
        <f t="shared" si="32"/>
        <v>3.71</v>
      </c>
      <c r="IJ405" s="3"/>
      <c r="IK405" s="3">
        <v>6</v>
      </c>
      <c r="IL405" s="3">
        <v>6</v>
      </c>
      <c r="IM405" s="5">
        <v>6007</v>
      </c>
      <c r="IN405" s="1" t="s">
        <v>411</v>
      </c>
      <c r="IO405" s="71">
        <v>12156</v>
      </c>
      <c r="IP405" s="5">
        <v>24998</v>
      </c>
      <c r="IQ405" s="5">
        <v>10333</v>
      </c>
      <c r="IR405" s="5">
        <v>2791</v>
      </c>
      <c r="IS405" s="5"/>
      <c r="IT405" s="5"/>
      <c r="IU405" s="5"/>
      <c r="IV405" s="5"/>
      <c r="IW405" s="5"/>
      <c r="IX405" s="5">
        <v>50278</v>
      </c>
      <c r="IY405" s="5"/>
      <c r="IZ405" s="5"/>
      <c r="JA405" s="5">
        <v>162</v>
      </c>
      <c r="JB405" s="5">
        <v>151</v>
      </c>
      <c r="JC405" s="5">
        <v>168</v>
      </c>
      <c r="JD405" s="5">
        <v>53</v>
      </c>
      <c r="JE405" s="5"/>
      <c r="JF405" s="5"/>
      <c r="JG405" s="5"/>
      <c r="JH405" s="5"/>
      <c r="JI405" s="5"/>
      <c r="JJ405" s="5"/>
      <c r="JK405" s="5"/>
      <c r="JL405" s="5"/>
      <c r="JM405" s="5"/>
      <c r="JN405" s="5"/>
      <c r="JO405" s="5"/>
      <c r="JP405" s="5"/>
      <c r="JQ405" s="5"/>
      <c r="JR405" s="5">
        <v>3699</v>
      </c>
      <c r="JS405" s="5"/>
      <c r="JT405" s="5"/>
      <c r="JU405" s="5">
        <v>131</v>
      </c>
      <c r="JV405" s="5"/>
      <c r="JW405" s="5"/>
      <c r="JX405" s="5"/>
      <c r="JY405" s="5"/>
      <c r="JZ405" s="5"/>
      <c r="KA405" s="5"/>
      <c r="KB405" s="5"/>
      <c r="KC405" s="5"/>
      <c r="KD405" s="5"/>
      <c r="KE405" s="5"/>
      <c r="KF405" s="5">
        <v>0</v>
      </c>
      <c r="KG405" s="5">
        <v>0</v>
      </c>
      <c r="KH405" s="5">
        <v>0</v>
      </c>
      <c r="KI405" s="5">
        <v>65</v>
      </c>
      <c r="KJ405" s="5">
        <v>40</v>
      </c>
      <c r="KK405" s="5">
        <v>40</v>
      </c>
      <c r="KL405" s="5">
        <v>5</v>
      </c>
      <c r="KM405" s="5">
        <v>0</v>
      </c>
      <c r="KN405" s="5"/>
      <c r="KO405" s="5"/>
      <c r="KP405" s="5"/>
      <c r="KQ405" s="5"/>
      <c r="KR405" s="5"/>
      <c r="KS405" s="5"/>
      <c r="KT405" s="5"/>
      <c r="KU405" s="5"/>
      <c r="KV405" s="5"/>
      <c r="KW405" s="5"/>
      <c r="KX405" s="5"/>
      <c r="KY405" s="5"/>
      <c r="KZ405" s="5"/>
      <c r="LA405" s="5"/>
      <c r="LB405" s="5"/>
      <c r="LC405" s="5"/>
      <c r="LD405" s="5"/>
      <c r="LE405" s="5"/>
      <c r="LF405" s="5"/>
      <c r="LG405" s="5"/>
      <c r="LH405" s="5"/>
      <c r="LI405" s="5"/>
      <c r="LJ405" s="5"/>
      <c r="LK405" s="5"/>
      <c r="LL405" s="5"/>
      <c r="LM405" s="5"/>
      <c r="LN405" s="5"/>
      <c r="LO405" s="5"/>
      <c r="LP405" s="5"/>
      <c r="LQ405" s="5"/>
      <c r="LR405" s="5"/>
      <c r="LS405" s="5"/>
      <c r="LT405" s="5"/>
      <c r="LU405" s="5"/>
      <c r="LV405" s="5"/>
      <c r="LW405" s="5"/>
      <c r="LX405" s="5"/>
      <c r="LY405" s="5"/>
      <c r="LZ405" s="5"/>
      <c r="MA405" s="5"/>
      <c r="MB405" s="5"/>
      <c r="MC405" s="5"/>
      <c r="MD405" s="5"/>
      <c r="ME405" s="5"/>
      <c r="MF405" s="5"/>
      <c r="MG405" s="5"/>
      <c r="MH405" s="5"/>
      <c r="MI405" s="5"/>
      <c r="MJ405" s="5"/>
      <c r="MK405" s="5"/>
      <c r="ML405" s="5"/>
      <c r="MM405" s="5"/>
      <c r="MN405" s="5"/>
      <c r="MO405" s="5">
        <v>5</v>
      </c>
      <c r="MP405" s="5">
        <v>0</v>
      </c>
      <c r="MQ405" s="5"/>
      <c r="MR405" s="5"/>
      <c r="MS405" s="22">
        <v>191139</v>
      </c>
      <c r="MT405" s="22"/>
      <c r="MU405" s="22">
        <v>34</v>
      </c>
      <c r="MV405" s="22"/>
      <c r="MW405" s="22"/>
      <c r="MX405" s="22"/>
      <c r="MY405" s="22"/>
      <c r="MZ405" s="22"/>
      <c r="NA405" s="22"/>
      <c r="NB405" s="22"/>
      <c r="NC405" s="22"/>
      <c r="ND405" s="22"/>
      <c r="NE405" s="22"/>
      <c r="NF405" s="22"/>
      <c r="NG405" s="22"/>
      <c r="NH405" s="22"/>
      <c r="NI405" s="22"/>
      <c r="NJ405" s="22"/>
      <c r="NK405" s="22"/>
      <c r="NX405" s="18">
        <f t="shared" si="35"/>
        <v>2750.6166089077115</v>
      </c>
      <c r="NY405" t="str">
        <f t="shared" si="33"/>
        <v>Mid-range</v>
      </c>
      <c r="NZ405" t="str">
        <f t="shared" si="34"/>
        <v>Medium</v>
      </c>
    </row>
    <row r="406" spans="1:390">
      <c r="A406" s="1" t="s">
        <v>484</v>
      </c>
      <c r="B406" s="1" t="s">
        <v>563</v>
      </c>
      <c r="C406" s="32" t="s">
        <v>564</v>
      </c>
      <c r="D406" s="1" t="s">
        <v>404</v>
      </c>
      <c r="E406" s="1">
        <v>20090</v>
      </c>
      <c r="F406" s="1" t="s">
        <v>855</v>
      </c>
      <c r="G406" s="5">
        <v>5496.8420952380939</v>
      </c>
      <c r="H406" s="71">
        <v>21125</v>
      </c>
      <c r="I406" s="73"/>
      <c r="J406" s="73">
        <v>46</v>
      </c>
      <c r="K406" s="73">
        <v>2</v>
      </c>
      <c r="L406" s="73"/>
      <c r="M406" s="73"/>
      <c r="N406" s="73"/>
      <c r="O406" s="73"/>
      <c r="P406" s="73"/>
      <c r="Q406" s="73"/>
      <c r="R406" s="73">
        <v>32</v>
      </c>
      <c r="S406" s="73"/>
      <c r="T406" s="73"/>
      <c r="U406" s="73">
        <v>12</v>
      </c>
      <c r="V406" s="73">
        <v>300</v>
      </c>
      <c r="W406" s="94"/>
      <c r="X406" s="94"/>
      <c r="Y406" s="94"/>
      <c r="Z406" s="94"/>
      <c r="AA406" s="94"/>
      <c r="AB406" s="94"/>
      <c r="AC406" s="95">
        <v>26953</v>
      </c>
      <c r="AD406" s="73"/>
      <c r="AE406" s="73"/>
      <c r="AF406" s="95">
        <v>0</v>
      </c>
      <c r="AG406" s="95">
        <v>0</v>
      </c>
      <c r="AH406" s="95">
        <v>0</v>
      </c>
      <c r="AI406" s="95">
        <v>0</v>
      </c>
      <c r="AJ406" s="95"/>
      <c r="AK406" s="95"/>
      <c r="AL406" s="95">
        <v>0</v>
      </c>
      <c r="AM406" s="95">
        <v>0</v>
      </c>
      <c r="AN406" s="73"/>
      <c r="AO406" s="96">
        <v>26953</v>
      </c>
      <c r="AP406" s="73">
        <v>0</v>
      </c>
      <c r="AQ406" s="73"/>
      <c r="AR406" s="73"/>
      <c r="AS406" s="73">
        <v>0</v>
      </c>
      <c r="AT406" s="73">
        <v>0</v>
      </c>
      <c r="AU406" s="73">
        <v>0</v>
      </c>
      <c r="AV406" s="73">
        <v>2480</v>
      </c>
      <c r="AW406" s="73"/>
      <c r="AX406" s="73"/>
      <c r="AY406" s="73">
        <v>0</v>
      </c>
      <c r="AZ406" s="73">
        <v>0</v>
      </c>
      <c r="BA406" s="73"/>
      <c r="BB406" s="73">
        <v>2480</v>
      </c>
      <c r="BC406" s="73">
        <v>7981</v>
      </c>
      <c r="BD406" s="73"/>
      <c r="BE406" s="73"/>
      <c r="BF406" s="73">
        <v>0</v>
      </c>
      <c r="BG406" s="73">
        <v>0</v>
      </c>
      <c r="BH406" s="73">
        <v>0</v>
      </c>
      <c r="BI406" s="73">
        <v>0</v>
      </c>
      <c r="BJ406" s="73"/>
      <c r="BK406" s="73"/>
      <c r="BL406" s="73">
        <v>0</v>
      </c>
      <c r="BM406" s="73">
        <v>0</v>
      </c>
      <c r="BN406" s="73"/>
      <c r="BO406" s="73">
        <v>7981</v>
      </c>
      <c r="BP406" s="73">
        <v>0</v>
      </c>
      <c r="BQ406" s="73"/>
      <c r="BR406" s="73">
        <v>0</v>
      </c>
      <c r="BS406" s="73">
        <v>0</v>
      </c>
      <c r="BT406" s="73">
        <v>0</v>
      </c>
      <c r="BU406" s="73">
        <v>0</v>
      </c>
      <c r="BV406" s="73"/>
      <c r="BW406" s="2"/>
      <c r="BX406" s="2">
        <v>0</v>
      </c>
      <c r="BY406" s="2">
        <v>0</v>
      </c>
      <c r="BZ406" s="2">
        <v>0</v>
      </c>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v>0</v>
      </c>
      <c r="CZ406" s="2"/>
      <c r="DA406" s="2">
        <v>0</v>
      </c>
      <c r="DB406" s="2">
        <v>0</v>
      </c>
      <c r="DC406" s="2">
        <v>0</v>
      </c>
      <c r="DD406" s="2"/>
      <c r="DE406" s="2"/>
      <c r="DF406" s="2">
        <v>34816</v>
      </c>
      <c r="DG406" s="2">
        <v>0</v>
      </c>
      <c r="DH406" s="2">
        <v>0</v>
      </c>
      <c r="DI406" s="2">
        <v>34816</v>
      </c>
      <c r="DJ406" s="2"/>
      <c r="DK406" s="2"/>
      <c r="DL406" s="2"/>
      <c r="DM406" s="2"/>
      <c r="DN406" s="2"/>
      <c r="DO406" s="2"/>
      <c r="DP406" s="2"/>
      <c r="DQ406" s="2"/>
      <c r="DR406" s="2"/>
      <c r="DS406" s="2"/>
      <c r="DT406" s="2"/>
      <c r="DU406" s="2"/>
      <c r="DV406" s="73"/>
      <c r="DW406" s="73"/>
      <c r="DX406" s="2"/>
      <c r="DY406" s="2"/>
      <c r="DZ406" s="2"/>
      <c r="EA406" s="2"/>
      <c r="EB406" s="2"/>
      <c r="EC406" s="2"/>
      <c r="ED406" s="2"/>
      <c r="EE406" s="2"/>
      <c r="EF406" s="2"/>
      <c r="EG406" s="2"/>
      <c r="EH406" s="2"/>
      <c r="EI406" s="73"/>
      <c r="EJ406" s="2">
        <v>2208</v>
      </c>
      <c r="EK406" s="2"/>
      <c r="EL406" s="2">
        <v>0</v>
      </c>
      <c r="EM406" s="2">
        <v>0</v>
      </c>
      <c r="EN406" s="2">
        <v>0</v>
      </c>
      <c r="EO406" s="2"/>
      <c r="EP406" s="2"/>
      <c r="EQ406" s="2">
        <v>0</v>
      </c>
      <c r="ER406" s="2">
        <v>0</v>
      </c>
      <c r="ES406" s="2">
        <v>0</v>
      </c>
      <c r="ET406" s="2">
        <v>2208</v>
      </c>
      <c r="EU406" s="3"/>
      <c r="EV406" s="3"/>
      <c r="EW406" s="3"/>
      <c r="EX406" s="3"/>
      <c r="EY406" s="3"/>
      <c r="EZ406" s="3"/>
      <c r="FA406" s="5"/>
      <c r="FB406" s="5"/>
      <c r="FC406" s="5"/>
      <c r="FD406" s="5"/>
      <c r="FE406" s="5"/>
      <c r="FF406" s="5"/>
      <c r="FG406" s="5"/>
      <c r="FH406" s="5"/>
      <c r="FI406" s="5"/>
      <c r="FJ406" s="5"/>
      <c r="FK406" s="5"/>
      <c r="FL406" s="5"/>
      <c r="FM406" s="5"/>
      <c r="FN406" s="5"/>
      <c r="FO406" s="5"/>
      <c r="FP406" s="5"/>
      <c r="FQ406" s="5"/>
      <c r="FR406" s="5"/>
      <c r="FS406" s="5"/>
      <c r="FT406" s="2"/>
      <c r="FU406" s="2"/>
      <c r="FV406" s="2"/>
      <c r="FW406" s="2"/>
      <c r="FX406" s="2"/>
      <c r="FY406" s="2"/>
      <c r="FZ406" s="2"/>
      <c r="GA406" s="2"/>
      <c r="GB406" s="2"/>
      <c r="GC406" s="2"/>
      <c r="GD406" s="2"/>
      <c r="GE406" s="2">
        <v>0</v>
      </c>
      <c r="GF406" s="2"/>
      <c r="GG406" s="2">
        <v>0</v>
      </c>
      <c r="GH406" s="2">
        <v>0</v>
      </c>
      <c r="GI406" s="2">
        <v>0</v>
      </c>
      <c r="GJ406" s="2">
        <v>0</v>
      </c>
      <c r="GK406" s="2"/>
      <c r="GL406" s="2"/>
      <c r="GM406" s="2">
        <v>0</v>
      </c>
      <c r="GN406" s="2">
        <v>0</v>
      </c>
      <c r="GO406" s="2">
        <v>0</v>
      </c>
      <c r="GP406" s="2">
        <v>34934</v>
      </c>
      <c r="GQ406" s="2">
        <v>39504</v>
      </c>
      <c r="GR406" s="2">
        <v>74438</v>
      </c>
      <c r="GS406" s="1" t="s">
        <v>420</v>
      </c>
      <c r="GT406" s="1"/>
      <c r="GU406" s="1" t="s">
        <v>439</v>
      </c>
      <c r="GV406" s="1" t="s">
        <v>766</v>
      </c>
      <c r="GW406" s="1"/>
      <c r="GX406" t="s">
        <v>459</v>
      </c>
      <c r="HC406" s="2">
        <v>846</v>
      </c>
      <c r="HD406" s="2">
        <v>2016</v>
      </c>
      <c r="HE406" s="2">
        <v>22469</v>
      </c>
      <c r="HF406" s="2">
        <v>84</v>
      </c>
      <c r="HG406" s="2"/>
      <c r="HH406" s="2">
        <v>41181</v>
      </c>
      <c r="HI406" s="2"/>
      <c r="HJ406" s="2">
        <v>159</v>
      </c>
      <c r="HK406" s="2">
        <v>2724</v>
      </c>
      <c r="HL406" s="2">
        <v>956</v>
      </c>
      <c r="HM406" s="2"/>
      <c r="HN406" s="2"/>
      <c r="HO406" s="2">
        <v>409</v>
      </c>
      <c r="HP406" s="2">
        <v>458</v>
      </c>
      <c r="HQ406" s="2">
        <v>712</v>
      </c>
      <c r="HR406" s="2">
        <v>171</v>
      </c>
      <c r="HS406" s="2"/>
      <c r="HT406" s="2"/>
      <c r="HU406" s="3">
        <v>3</v>
      </c>
      <c r="HV406" s="3"/>
      <c r="HW406" s="3"/>
      <c r="HX406" s="3"/>
      <c r="HY406" s="3"/>
      <c r="HZ406" s="3"/>
      <c r="IA406" s="3"/>
      <c r="IB406" s="3"/>
      <c r="IC406" s="3"/>
      <c r="ID406" s="3"/>
      <c r="IE406" s="3"/>
      <c r="IF406" s="65">
        <v>2</v>
      </c>
      <c r="IG406" s="3">
        <v>0.75</v>
      </c>
      <c r="IH406" s="3">
        <v>5.75</v>
      </c>
      <c r="II406" s="35">
        <f t="shared" si="32"/>
        <v>0.75</v>
      </c>
      <c r="IJ406" s="3"/>
      <c r="IK406" s="3">
        <v>5</v>
      </c>
      <c r="IL406" s="3">
        <v>5</v>
      </c>
      <c r="IM406" s="5">
        <v>3437</v>
      </c>
      <c r="IN406" s="1" t="s">
        <v>400</v>
      </c>
      <c r="IO406" s="71">
        <v>5774</v>
      </c>
      <c r="IP406" s="5">
        <v>7422</v>
      </c>
      <c r="IQ406" s="5">
        <v>23096</v>
      </c>
      <c r="IR406" s="5">
        <v>935</v>
      </c>
      <c r="IS406" s="5"/>
      <c r="IT406" s="5"/>
      <c r="IU406" s="5"/>
      <c r="IV406" s="5">
        <v>1836</v>
      </c>
      <c r="IW406" s="5"/>
      <c r="IX406" s="5">
        <v>15967</v>
      </c>
      <c r="IY406" s="5"/>
      <c r="IZ406" s="5"/>
      <c r="JA406" s="5">
        <v>269</v>
      </c>
      <c r="JB406" s="5">
        <v>235</v>
      </c>
      <c r="JC406" s="5">
        <v>345</v>
      </c>
      <c r="JD406" s="5">
        <v>240</v>
      </c>
      <c r="JE406" s="5"/>
      <c r="JF406" s="5"/>
      <c r="JG406" s="5"/>
      <c r="JH406" s="5"/>
      <c r="JI406" s="5"/>
      <c r="JJ406" s="5"/>
      <c r="JK406" s="5"/>
      <c r="JL406" s="5"/>
      <c r="JM406" s="5"/>
      <c r="JN406" s="5"/>
      <c r="JO406" s="5"/>
      <c r="JP406" s="5"/>
      <c r="JQ406" s="5"/>
      <c r="JR406" s="5">
        <v>2305</v>
      </c>
      <c r="JS406" s="5"/>
      <c r="JT406" s="5"/>
      <c r="JU406" s="5">
        <v>79</v>
      </c>
      <c r="JV406" s="5"/>
      <c r="JW406" s="5"/>
      <c r="JX406" s="5"/>
      <c r="JY406" s="5"/>
      <c r="JZ406" s="5"/>
      <c r="KA406" s="5"/>
      <c r="KB406" s="5"/>
      <c r="KC406" s="5"/>
      <c r="KD406" s="5"/>
      <c r="KE406" s="5"/>
      <c r="KF406" s="5">
        <v>2</v>
      </c>
      <c r="KG406" s="5">
        <v>2</v>
      </c>
      <c r="KH406" s="5">
        <v>58</v>
      </c>
      <c r="KI406" s="5">
        <v>58</v>
      </c>
      <c r="KJ406" s="5">
        <v>44</v>
      </c>
      <c r="KK406" s="5">
        <v>44</v>
      </c>
      <c r="KL406" s="5">
        <v>6</v>
      </c>
      <c r="KM406" s="5">
        <v>0</v>
      </c>
      <c r="KN406" s="5"/>
      <c r="KO406" s="5"/>
      <c r="KP406" s="5"/>
      <c r="KQ406" s="5"/>
      <c r="KR406" s="5"/>
      <c r="KS406" s="5"/>
      <c r="KT406" s="5"/>
      <c r="KU406" s="5"/>
      <c r="KV406" s="5"/>
      <c r="KW406" s="5"/>
      <c r="KX406" s="5"/>
      <c r="KY406" s="5"/>
      <c r="KZ406" s="5"/>
      <c r="LA406" s="5"/>
      <c r="LB406" s="5"/>
      <c r="LC406" s="5"/>
      <c r="LD406" s="5"/>
      <c r="LE406" s="5"/>
      <c r="LF406" s="5"/>
      <c r="LG406" s="5"/>
      <c r="LH406" s="5"/>
      <c r="LI406" s="5"/>
      <c r="LJ406" s="5"/>
      <c r="LK406" s="5"/>
      <c r="LL406" s="5"/>
      <c r="LM406" s="5"/>
      <c r="LN406" s="5"/>
      <c r="LO406" s="5"/>
      <c r="LP406" s="5"/>
      <c r="LQ406" s="5"/>
      <c r="LR406" s="5"/>
      <c r="LS406" s="5"/>
      <c r="LT406" s="5"/>
      <c r="LU406" s="5"/>
      <c r="LV406" s="5"/>
      <c r="LW406" s="5"/>
      <c r="LX406" s="5"/>
      <c r="LY406" s="5"/>
      <c r="LZ406" s="5"/>
      <c r="MA406" s="5"/>
      <c r="MB406" s="5"/>
      <c r="MC406" s="5"/>
      <c r="MD406" s="5"/>
      <c r="ME406" s="5"/>
      <c r="MF406" s="5"/>
      <c r="MG406" s="5"/>
      <c r="MH406" s="5"/>
      <c r="MI406" s="5"/>
      <c r="MJ406" s="5"/>
      <c r="MK406" s="5"/>
      <c r="ML406" s="5"/>
      <c r="MM406" s="5"/>
      <c r="MN406" s="5"/>
      <c r="MO406" s="5">
        <v>6</v>
      </c>
      <c r="MP406" s="5">
        <v>0</v>
      </c>
      <c r="MQ406" s="5"/>
      <c r="MR406" s="5"/>
      <c r="MS406" s="22">
        <v>86619</v>
      </c>
      <c r="MT406" s="22"/>
      <c r="MU406" s="22">
        <v>20</v>
      </c>
      <c r="MV406" s="22"/>
      <c r="MW406" s="22"/>
      <c r="MX406" s="22"/>
      <c r="MY406" s="22"/>
      <c r="MZ406" s="22"/>
      <c r="NA406" s="22"/>
      <c r="NB406" s="22"/>
      <c r="NC406" s="22"/>
      <c r="ND406" s="22"/>
      <c r="NE406" s="22"/>
      <c r="NF406" s="22"/>
      <c r="NG406" s="22"/>
      <c r="NH406" s="22"/>
      <c r="NI406" s="22"/>
      <c r="NJ406" s="22"/>
      <c r="NK406" s="22"/>
      <c r="NX406" s="18">
        <f t="shared" si="35"/>
        <v>7329.1227936507921</v>
      </c>
      <c r="NY406" t="str">
        <f t="shared" si="33"/>
        <v>Smaller</v>
      </c>
      <c r="NZ406" t="str">
        <f t="shared" si="34"/>
        <v>Small</v>
      </c>
    </row>
    <row r="407" spans="1:390">
      <c r="A407" s="1" t="s">
        <v>460</v>
      </c>
      <c r="B407" s="1" t="s">
        <v>555</v>
      </c>
      <c r="C407" s="32" t="s">
        <v>556</v>
      </c>
      <c r="D407" s="1" t="s">
        <v>404</v>
      </c>
      <c r="E407" s="1">
        <v>20090</v>
      </c>
      <c r="F407" s="1" t="s">
        <v>855</v>
      </c>
      <c r="G407" s="5">
        <v>15769.37999999985</v>
      </c>
      <c r="H407" s="71">
        <v>36873</v>
      </c>
      <c r="I407" s="73"/>
      <c r="J407" s="73">
        <v>77</v>
      </c>
      <c r="K407" s="73">
        <v>3</v>
      </c>
      <c r="L407" s="73"/>
      <c r="M407" s="73"/>
      <c r="N407" s="73"/>
      <c r="O407" s="73"/>
      <c r="P407" s="73"/>
      <c r="Q407" s="73"/>
      <c r="R407" s="73">
        <v>27</v>
      </c>
      <c r="S407" s="73"/>
      <c r="T407" s="73"/>
      <c r="U407" s="73">
        <v>24</v>
      </c>
      <c r="V407" s="73">
        <v>328</v>
      </c>
      <c r="W407" s="94">
        <v>12</v>
      </c>
      <c r="X407" s="94"/>
      <c r="Y407" s="94"/>
      <c r="Z407" s="94"/>
      <c r="AA407" s="94"/>
      <c r="AB407" s="94"/>
      <c r="AC407" s="95">
        <v>27592</v>
      </c>
      <c r="AD407" s="73"/>
      <c r="AE407" s="73"/>
      <c r="AF407" s="95">
        <v>0</v>
      </c>
      <c r="AG407" s="95">
        <v>0</v>
      </c>
      <c r="AH407" s="95">
        <v>0</v>
      </c>
      <c r="AI407" s="95">
        <v>0</v>
      </c>
      <c r="AJ407" s="95"/>
      <c r="AK407" s="95"/>
      <c r="AL407" s="95">
        <v>0</v>
      </c>
      <c r="AM407" s="95">
        <v>859</v>
      </c>
      <c r="AN407" s="73"/>
      <c r="AO407" s="96">
        <v>28451</v>
      </c>
      <c r="AP407" s="73"/>
      <c r="AQ407" s="73"/>
      <c r="AR407" s="73"/>
      <c r="AS407" s="73"/>
      <c r="AT407" s="73"/>
      <c r="AU407" s="73"/>
      <c r="AV407" s="73"/>
      <c r="AW407" s="73"/>
      <c r="AX407" s="73"/>
      <c r="AY407" s="73"/>
      <c r="AZ407" s="73">
        <v>10000</v>
      </c>
      <c r="BA407" s="73"/>
      <c r="BB407" s="73">
        <v>10000</v>
      </c>
      <c r="BC407" s="73">
        <v>27611</v>
      </c>
      <c r="BD407" s="73"/>
      <c r="BE407" s="73"/>
      <c r="BF407" s="73">
        <v>0</v>
      </c>
      <c r="BG407" s="73">
        <v>0</v>
      </c>
      <c r="BH407" s="73">
        <v>0</v>
      </c>
      <c r="BI407" s="73">
        <v>0</v>
      </c>
      <c r="BJ407" s="73"/>
      <c r="BK407" s="73"/>
      <c r="BL407" s="73">
        <v>0</v>
      </c>
      <c r="BM407" s="73">
        <v>0</v>
      </c>
      <c r="BN407" s="73"/>
      <c r="BO407" s="73">
        <v>27611</v>
      </c>
      <c r="BP407" s="73"/>
      <c r="BQ407" s="73"/>
      <c r="BR407" s="73"/>
      <c r="BS407" s="73"/>
      <c r="BT407" s="73"/>
      <c r="BU407" s="73"/>
      <c r="BV407" s="73"/>
      <c r="BW407" s="2"/>
      <c r="BX407" s="2"/>
      <c r="BY407" s="2"/>
      <c r="BZ407" s="2">
        <v>0</v>
      </c>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v>13676</v>
      </c>
      <c r="CZ407" s="2"/>
      <c r="DA407" s="2">
        <v>0</v>
      </c>
      <c r="DB407" s="2">
        <v>0</v>
      </c>
      <c r="DC407" s="2">
        <v>0</v>
      </c>
      <c r="DD407" s="2"/>
      <c r="DE407" s="2"/>
      <c r="DF407" s="2">
        <v>729</v>
      </c>
      <c r="DG407" s="2">
        <v>0</v>
      </c>
      <c r="DH407" s="2">
        <v>8079</v>
      </c>
      <c r="DI407" s="2">
        <v>19101</v>
      </c>
      <c r="DJ407" s="2"/>
      <c r="DK407" s="2"/>
      <c r="DL407" s="2"/>
      <c r="DM407" s="2"/>
      <c r="DN407" s="2"/>
      <c r="DO407" s="2"/>
      <c r="DP407" s="2"/>
      <c r="DQ407" s="2"/>
      <c r="DR407" s="2"/>
      <c r="DS407" s="2"/>
      <c r="DT407" s="2"/>
      <c r="DU407" s="2"/>
      <c r="DV407" s="73"/>
      <c r="DW407" s="73"/>
      <c r="DX407" s="2"/>
      <c r="DY407" s="2"/>
      <c r="DZ407" s="2"/>
      <c r="EA407" s="2"/>
      <c r="EB407" s="2"/>
      <c r="EC407" s="2"/>
      <c r="ED407" s="2"/>
      <c r="EE407" s="2"/>
      <c r="EF407" s="2"/>
      <c r="EG407" s="2"/>
      <c r="EH407" s="2"/>
      <c r="EI407" s="73"/>
      <c r="EJ407" s="2"/>
      <c r="EK407" s="2"/>
      <c r="EL407" s="2"/>
      <c r="EM407" s="2"/>
      <c r="EN407" s="2"/>
      <c r="EO407" s="2"/>
      <c r="EP407" s="2"/>
      <c r="EQ407" s="2"/>
      <c r="ER407" s="2"/>
      <c r="ES407" s="2"/>
      <c r="ET407" s="2"/>
      <c r="EU407" s="3"/>
      <c r="EV407" s="3"/>
      <c r="EW407" s="3"/>
      <c r="EX407" s="3"/>
      <c r="EY407" s="3"/>
      <c r="EZ407" s="3"/>
      <c r="FA407" s="5"/>
      <c r="FB407" s="5"/>
      <c r="FC407" s="5"/>
      <c r="FD407" s="5"/>
      <c r="FE407" s="5"/>
      <c r="FF407" s="5"/>
      <c r="FG407" s="5"/>
      <c r="FH407" s="5"/>
      <c r="FI407" s="5"/>
      <c r="FJ407" s="5"/>
      <c r="FK407" s="5"/>
      <c r="FL407" s="5"/>
      <c r="FM407" s="5"/>
      <c r="FN407" s="5"/>
      <c r="FO407" s="5"/>
      <c r="FP407" s="5"/>
      <c r="FQ407" s="5"/>
      <c r="FR407" s="5"/>
      <c r="FS407" s="5"/>
      <c r="FT407" s="2"/>
      <c r="FU407" s="2"/>
      <c r="FV407" s="2"/>
      <c r="FW407" s="2"/>
      <c r="FX407" s="2"/>
      <c r="FY407" s="2"/>
      <c r="FZ407" s="2"/>
      <c r="GA407" s="2"/>
      <c r="GB407" s="2"/>
      <c r="GC407" s="2"/>
      <c r="GD407" s="2"/>
      <c r="GE407" s="2"/>
      <c r="GF407" s="2"/>
      <c r="GG407" s="2"/>
      <c r="GH407" s="2"/>
      <c r="GI407" s="2"/>
      <c r="GJ407" s="2"/>
      <c r="GK407" s="2"/>
      <c r="GL407" s="2"/>
      <c r="GM407" s="2"/>
      <c r="GN407" s="2"/>
      <c r="GO407" s="2"/>
      <c r="GP407" s="2">
        <v>56062</v>
      </c>
      <c r="GQ407" s="2">
        <v>29101</v>
      </c>
      <c r="GR407" s="2">
        <v>85163</v>
      </c>
      <c r="GS407" s="1" t="s">
        <v>420</v>
      </c>
      <c r="GT407" s="1"/>
      <c r="GU407" s="1"/>
      <c r="GV407" s="1" t="s">
        <v>768</v>
      </c>
      <c r="GW407" s="1"/>
      <c r="GX407" s="1"/>
      <c r="GY407" s="1"/>
      <c r="GZ407" s="1"/>
      <c r="HA407" s="1"/>
      <c r="HB407" t="s">
        <v>770</v>
      </c>
      <c r="HC407" s="2">
        <v>1211</v>
      </c>
      <c r="HD407" s="2">
        <v>1578</v>
      </c>
      <c r="HE407" s="2">
        <v>14940</v>
      </c>
      <c r="HF407" s="2">
        <v>162</v>
      </c>
      <c r="HG407" s="2"/>
      <c r="HH407" s="2">
        <v>49197</v>
      </c>
      <c r="HI407" s="2"/>
      <c r="HJ407" s="2"/>
      <c r="HK407" s="2">
        <v>6094</v>
      </c>
      <c r="HL407" s="2">
        <v>1289</v>
      </c>
      <c r="HM407" s="2"/>
      <c r="HN407" s="2"/>
      <c r="HO407" s="2">
        <v>89</v>
      </c>
      <c r="HP407" s="2">
        <v>91</v>
      </c>
      <c r="HQ407" s="2"/>
      <c r="HR407" s="2">
        <v>66</v>
      </c>
      <c r="HS407" s="2"/>
      <c r="HT407" s="2"/>
      <c r="HU407" s="3">
        <v>9</v>
      </c>
      <c r="HV407" s="3"/>
      <c r="HW407" s="3"/>
      <c r="HX407" s="3"/>
      <c r="HY407" s="3"/>
      <c r="HZ407" s="3"/>
      <c r="IA407" s="3"/>
      <c r="IB407" s="3"/>
      <c r="IC407" s="3"/>
      <c r="ID407" s="3"/>
      <c r="IE407" s="3"/>
      <c r="IF407" s="65">
        <v>4.5</v>
      </c>
      <c r="IG407" s="3">
        <v>6.75</v>
      </c>
      <c r="IH407" s="3">
        <v>19.5</v>
      </c>
      <c r="II407" s="35">
        <f t="shared" si="32"/>
        <v>6.75</v>
      </c>
      <c r="IJ407" s="3"/>
      <c r="IK407" s="3">
        <v>13</v>
      </c>
      <c r="IL407" s="3">
        <v>12.75</v>
      </c>
      <c r="IM407" s="5">
        <v>14674</v>
      </c>
      <c r="IN407" s="1" t="s">
        <v>400</v>
      </c>
      <c r="IO407" s="71">
        <v>11182</v>
      </c>
      <c r="IP407" s="5"/>
      <c r="IQ407" s="5">
        <v>16524</v>
      </c>
      <c r="IR407" s="5">
        <v>841</v>
      </c>
      <c r="IS407" s="5"/>
      <c r="IT407" s="5"/>
      <c r="IU407" s="5"/>
      <c r="IV407" s="5">
        <v>1699</v>
      </c>
      <c r="IW407" s="5"/>
      <c r="IX407" s="5">
        <v>29246</v>
      </c>
      <c r="IY407" s="5"/>
      <c r="IZ407" s="5"/>
      <c r="JA407" s="5">
        <v>423</v>
      </c>
      <c r="JB407" s="5">
        <v>287</v>
      </c>
      <c r="JC407" s="5">
        <v>313</v>
      </c>
      <c r="JD407" s="5">
        <v>183</v>
      </c>
      <c r="JE407" s="5"/>
      <c r="JF407" s="5"/>
      <c r="JG407" s="5"/>
      <c r="JH407" s="5"/>
      <c r="JI407" s="5"/>
      <c r="JJ407" s="5"/>
      <c r="JK407" s="5"/>
      <c r="JL407" s="5"/>
      <c r="JM407" s="5"/>
      <c r="JN407" s="5"/>
      <c r="JO407" s="5"/>
      <c r="JP407" s="5"/>
      <c r="JQ407" s="5"/>
      <c r="JR407" s="5"/>
      <c r="JS407" s="5"/>
      <c r="JT407" s="5"/>
      <c r="JU407" s="5"/>
      <c r="JV407" s="5"/>
      <c r="JW407" s="5"/>
      <c r="JX407" s="5"/>
      <c r="JY407" s="5"/>
      <c r="JZ407" s="5"/>
      <c r="KA407" s="5"/>
      <c r="KB407" s="5"/>
      <c r="KC407" s="5"/>
      <c r="KD407" s="5"/>
      <c r="KE407" s="5"/>
      <c r="KF407" s="5">
        <v>3</v>
      </c>
      <c r="KG407" s="5">
        <v>9</v>
      </c>
      <c r="KH407" s="5">
        <v>149</v>
      </c>
      <c r="KI407" s="5">
        <v>69</v>
      </c>
      <c r="KJ407" s="5">
        <v>20</v>
      </c>
      <c r="KK407" s="5">
        <v>300</v>
      </c>
      <c r="KL407" s="5">
        <v>8</v>
      </c>
      <c r="KM407" s="5">
        <v>0</v>
      </c>
      <c r="KN407" s="5"/>
      <c r="KO407" s="5"/>
      <c r="KP407" s="5"/>
      <c r="KQ407" s="5"/>
      <c r="KR407" s="5"/>
      <c r="KS407" s="5"/>
      <c r="KT407" s="5"/>
      <c r="KU407" s="5"/>
      <c r="KV407" s="5"/>
      <c r="KW407" s="5"/>
      <c r="KX407" s="5"/>
      <c r="KY407" s="5"/>
      <c r="KZ407" s="5"/>
      <c r="LA407" s="5"/>
      <c r="LB407" s="5"/>
      <c r="LC407" s="5"/>
      <c r="LD407" s="5"/>
      <c r="LE407" s="5"/>
      <c r="LF407" s="5"/>
      <c r="LG407" s="5"/>
      <c r="LH407" s="5"/>
      <c r="LI407" s="5"/>
      <c r="LJ407" s="5"/>
      <c r="LK407" s="5"/>
      <c r="LL407" s="5"/>
      <c r="LM407" s="5"/>
      <c r="LN407" s="5"/>
      <c r="LO407" s="5"/>
      <c r="LP407" s="5"/>
      <c r="LQ407" s="5"/>
      <c r="LR407" s="5"/>
      <c r="LS407" s="5"/>
      <c r="LT407" s="5"/>
      <c r="LU407" s="5"/>
      <c r="LV407" s="5"/>
      <c r="LW407" s="5"/>
      <c r="LX407" s="5"/>
      <c r="LY407" s="5"/>
      <c r="LZ407" s="5"/>
      <c r="MA407" s="5"/>
      <c r="MB407" s="5"/>
      <c r="MC407" s="5"/>
      <c r="MD407" s="5"/>
      <c r="ME407" s="5"/>
      <c r="MF407" s="5"/>
      <c r="MG407" s="5"/>
      <c r="MH407" s="5"/>
      <c r="MI407" s="5"/>
      <c r="MJ407" s="5"/>
      <c r="MK407" s="5"/>
      <c r="ML407" s="5"/>
      <c r="MM407" s="5"/>
      <c r="MN407" s="5"/>
      <c r="MO407" s="5"/>
      <c r="MP407" s="5">
        <v>0</v>
      </c>
      <c r="MQ407" s="5"/>
      <c r="MR407" s="5"/>
      <c r="MS407" s="22">
        <v>426277</v>
      </c>
      <c r="MT407" s="22"/>
      <c r="MU407" s="22"/>
      <c r="MV407" s="22"/>
      <c r="MW407" s="22"/>
      <c r="MX407" s="22"/>
      <c r="MY407" s="22"/>
      <c r="MZ407" s="22"/>
      <c r="NA407" s="22"/>
      <c r="NB407" s="22"/>
      <c r="NC407" s="22"/>
      <c r="ND407" s="22"/>
      <c r="NE407" s="22"/>
      <c r="NF407" s="22"/>
      <c r="NG407" s="22"/>
      <c r="NH407" s="22"/>
      <c r="NI407" s="22"/>
      <c r="NJ407" s="22"/>
      <c r="NK407" s="22"/>
      <c r="NX407" s="18">
        <f t="shared" si="35"/>
        <v>2336.2044444444223</v>
      </c>
      <c r="NY407" t="str">
        <f t="shared" si="33"/>
        <v>Larger</v>
      </c>
      <c r="NZ407" t="str">
        <f t="shared" si="34"/>
        <v>Medium</v>
      </c>
    </row>
    <row r="408" spans="1:390">
      <c r="A408" s="1" t="s">
        <v>598</v>
      </c>
      <c r="B408" s="1" t="s">
        <v>599</v>
      </c>
      <c r="C408" s="32" t="s">
        <v>600</v>
      </c>
      <c r="D408" s="1" t="s">
        <v>404</v>
      </c>
      <c r="E408" s="1">
        <v>20090</v>
      </c>
      <c r="F408" s="1" t="s">
        <v>855</v>
      </c>
      <c r="G408" s="5">
        <v>10939.208000000066</v>
      </c>
      <c r="H408" s="71">
        <v>25641</v>
      </c>
      <c r="I408" s="73"/>
      <c r="J408" s="73">
        <v>106</v>
      </c>
      <c r="K408" s="73">
        <v>2</v>
      </c>
      <c r="L408" s="73"/>
      <c r="M408" s="73"/>
      <c r="N408" s="73"/>
      <c r="O408" s="73"/>
      <c r="P408" s="73"/>
      <c r="Q408" s="73"/>
      <c r="R408" s="73">
        <v>70</v>
      </c>
      <c r="S408" s="73"/>
      <c r="T408" s="73"/>
      <c r="U408" s="73">
        <v>34</v>
      </c>
      <c r="V408" s="73">
        <v>408</v>
      </c>
      <c r="W408" s="94"/>
      <c r="X408" s="94"/>
      <c r="Y408" s="94"/>
      <c r="Z408" s="94"/>
      <c r="AA408" s="94"/>
      <c r="AB408" s="94"/>
      <c r="AC408" s="95">
        <v>27929</v>
      </c>
      <c r="AD408" s="73"/>
      <c r="AE408" s="73"/>
      <c r="AF408" s="95"/>
      <c r="AG408" s="95"/>
      <c r="AH408" s="95"/>
      <c r="AI408" s="95"/>
      <c r="AJ408" s="95"/>
      <c r="AK408" s="95"/>
      <c r="AL408" s="95"/>
      <c r="AM408" s="95"/>
      <c r="AN408" s="73"/>
      <c r="AO408" s="96">
        <v>27929</v>
      </c>
      <c r="AP408" s="73">
        <v>9875</v>
      </c>
      <c r="AQ408" s="73"/>
      <c r="AR408" s="73"/>
      <c r="AS408" s="73"/>
      <c r="AT408" s="73"/>
      <c r="AU408" s="73"/>
      <c r="AV408" s="73"/>
      <c r="AW408" s="73"/>
      <c r="AX408" s="73"/>
      <c r="AY408" s="73"/>
      <c r="AZ408" s="73"/>
      <c r="BA408" s="73"/>
      <c r="BB408" s="73">
        <v>9875</v>
      </c>
      <c r="BC408" s="73">
        <v>7097</v>
      </c>
      <c r="BD408" s="73"/>
      <c r="BE408" s="73"/>
      <c r="BF408" s="73"/>
      <c r="BG408" s="73"/>
      <c r="BH408" s="73"/>
      <c r="BI408" s="73"/>
      <c r="BJ408" s="73"/>
      <c r="BK408" s="73"/>
      <c r="BL408" s="73"/>
      <c r="BM408" s="73"/>
      <c r="BN408" s="73"/>
      <c r="BO408" s="73">
        <v>7097</v>
      </c>
      <c r="BP408" s="73"/>
      <c r="BQ408" s="73"/>
      <c r="BR408" s="73"/>
      <c r="BS408" s="73"/>
      <c r="BT408" s="73"/>
      <c r="BU408" s="73"/>
      <c r="BV408" s="73"/>
      <c r="BW408" s="2"/>
      <c r="BX408" s="2"/>
      <c r="BY408" s="2"/>
      <c r="BZ408" s="2">
        <v>0</v>
      </c>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v>16614</v>
      </c>
      <c r="CZ408" s="2"/>
      <c r="DA408" s="2"/>
      <c r="DB408" s="2"/>
      <c r="DC408" s="2"/>
      <c r="DD408" s="2"/>
      <c r="DE408" s="2"/>
      <c r="DF408" s="2">
        <v>36947</v>
      </c>
      <c r="DG408" s="2"/>
      <c r="DH408" s="2"/>
      <c r="DI408" s="2">
        <v>53561</v>
      </c>
      <c r="DJ408" s="2"/>
      <c r="DK408" s="2"/>
      <c r="DL408" s="2"/>
      <c r="DM408" s="2"/>
      <c r="DN408" s="2"/>
      <c r="DO408" s="2"/>
      <c r="DP408" s="2"/>
      <c r="DQ408" s="2"/>
      <c r="DR408" s="2"/>
      <c r="DS408" s="2"/>
      <c r="DT408" s="2"/>
      <c r="DU408" s="2"/>
      <c r="DV408" s="73"/>
      <c r="DW408" s="73"/>
      <c r="DX408" s="2"/>
      <c r="DY408" s="2"/>
      <c r="DZ408" s="2"/>
      <c r="EA408" s="2"/>
      <c r="EB408" s="2"/>
      <c r="EC408" s="2"/>
      <c r="ED408" s="2"/>
      <c r="EE408" s="2"/>
      <c r="EF408" s="2"/>
      <c r="EG408" s="2"/>
      <c r="EH408" s="2"/>
      <c r="EI408" s="73"/>
      <c r="EJ408" s="2"/>
      <c r="EK408" s="2"/>
      <c r="EL408" s="2"/>
      <c r="EM408" s="2"/>
      <c r="EN408" s="2"/>
      <c r="EO408" s="2"/>
      <c r="EP408" s="2"/>
      <c r="EQ408" s="2"/>
      <c r="ER408" s="2"/>
      <c r="ES408" s="2"/>
      <c r="ET408" s="2"/>
      <c r="EU408" s="3"/>
      <c r="EV408" s="3"/>
      <c r="EW408" s="3"/>
      <c r="EX408" s="3"/>
      <c r="EY408" s="3"/>
      <c r="EZ408" s="3"/>
      <c r="FA408" s="5"/>
      <c r="FB408" s="5"/>
      <c r="FC408" s="5"/>
      <c r="FD408" s="5"/>
      <c r="FE408" s="5"/>
      <c r="FF408" s="5"/>
      <c r="FG408" s="5"/>
      <c r="FH408" s="5"/>
      <c r="FI408" s="5"/>
      <c r="FJ408" s="5"/>
      <c r="FK408" s="5"/>
      <c r="FL408" s="5"/>
      <c r="FM408" s="5"/>
      <c r="FN408" s="5"/>
      <c r="FO408" s="5"/>
      <c r="FP408" s="5"/>
      <c r="FQ408" s="5"/>
      <c r="FR408" s="5"/>
      <c r="FS408" s="5"/>
      <c r="FT408" s="2"/>
      <c r="FU408" s="2"/>
      <c r="FV408" s="2"/>
      <c r="FW408" s="2"/>
      <c r="FX408" s="2"/>
      <c r="FY408" s="2"/>
      <c r="FZ408" s="2"/>
      <c r="GA408" s="2"/>
      <c r="GB408" s="2"/>
      <c r="GC408" s="2"/>
      <c r="GD408" s="2"/>
      <c r="GE408" s="2">
        <v>19942</v>
      </c>
      <c r="GF408" s="2"/>
      <c r="GG408" s="2"/>
      <c r="GH408" s="2"/>
      <c r="GI408" s="2"/>
      <c r="GJ408" s="2"/>
      <c r="GK408" s="2"/>
      <c r="GL408" s="2"/>
      <c r="GM408" s="2"/>
      <c r="GN408" s="2"/>
      <c r="GO408" s="2">
        <v>19942</v>
      </c>
      <c r="GP408" s="2">
        <v>35026</v>
      </c>
      <c r="GQ408" s="2">
        <v>63436</v>
      </c>
      <c r="GR408" s="2">
        <v>118404</v>
      </c>
      <c r="GS408" s="1" t="s">
        <v>395</v>
      </c>
      <c r="GT408" s="1"/>
      <c r="GU408" s="1" t="s">
        <v>439</v>
      </c>
      <c r="GV408" s="1" t="s">
        <v>768</v>
      </c>
      <c r="GW408" s="1"/>
      <c r="GX408" t="s">
        <v>459</v>
      </c>
      <c r="GY408" t="s">
        <v>405</v>
      </c>
      <c r="HB408" t="s">
        <v>815</v>
      </c>
      <c r="HC408" s="2">
        <v>728</v>
      </c>
      <c r="HD408" s="2">
        <v>1719</v>
      </c>
      <c r="HE408" s="2">
        <v>6123</v>
      </c>
      <c r="HF408" s="2">
        <v>55</v>
      </c>
      <c r="HG408" s="2"/>
      <c r="HH408" s="2">
        <v>36209</v>
      </c>
      <c r="HI408" s="2"/>
      <c r="HJ408" s="2">
        <v>128</v>
      </c>
      <c r="HK408" s="2">
        <v>6123</v>
      </c>
      <c r="HL408" s="2">
        <v>750</v>
      </c>
      <c r="HM408" s="2"/>
      <c r="HN408" s="2"/>
      <c r="HO408" s="2">
        <v>139</v>
      </c>
      <c r="HP408" s="2">
        <v>159</v>
      </c>
      <c r="HQ408" s="2">
        <v>0</v>
      </c>
      <c r="HR408" s="2">
        <v>220</v>
      </c>
      <c r="HS408" s="2"/>
      <c r="HT408" s="2"/>
      <c r="HU408" s="3">
        <v>12</v>
      </c>
      <c r="HV408" s="3"/>
      <c r="HW408" s="3"/>
      <c r="HX408" s="3"/>
      <c r="HY408" s="3"/>
      <c r="HZ408" s="3"/>
      <c r="IA408" s="3"/>
      <c r="IB408" s="3"/>
      <c r="IC408" s="3"/>
      <c r="ID408" s="3"/>
      <c r="IE408" s="3"/>
      <c r="IF408" s="65">
        <v>4</v>
      </c>
      <c r="IG408" s="3">
        <v>7</v>
      </c>
      <c r="IH408" s="3">
        <v>12</v>
      </c>
      <c r="II408" s="35">
        <f t="shared" si="32"/>
        <v>7</v>
      </c>
      <c r="IJ408" s="3"/>
      <c r="IK408" s="3">
        <v>5</v>
      </c>
      <c r="IL408" s="3">
        <v>5</v>
      </c>
      <c r="IM408" s="5">
        <v>12700</v>
      </c>
      <c r="IN408" s="1" t="s">
        <v>411</v>
      </c>
      <c r="IO408" s="71">
        <v>4689</v>
      </c>
      <c r="IP408" s="5">
        <v>11500</v>
      </c>
      <c r="IQ408" s="5">
        <v>4681</v>
      </c>
      <c r="IR408" s="5">
        <v>775</v>
      </c>
      <c r="IS408" s="5"/>
      <c r="IT408" s="5"/>
      <c r="IU408" s="5"/>
      <c r="IV408" s="5">
        <v>0</v>
      </c>
      <c r="IW408" s="5"/>
      <c r="IX408" s="5">
        <v>21645</v>
      </c>
      <c r="IY408" s="5"/>
      <c r="IZ408" s="5"/>
      <c r="JA408" s="5">
        <v>108</v>
      </c>
      <c r="JB408" s="5">
        <v>71</v>
      </c>
      <c r="JC408" s="5">
        <v>236</v>
      </c>
      <c r="JD408" s="5">
        <v>107</v>
      </c>
      <c r="JE408" s="5"/>
      <c r="JF408" s="5"/>
      <c r="JG408" s="5"/>
      <c r="JH408" s="5"/>
      <c r="JI408" s="5"/>
      <c r="JJ408" s="5"/>
      <c r="JK408" s="5"/>
      <c r="JL408" s="5"/>
      <c r="JM408" s="5"/>
      <c r="JN408" s="5"/>
      <c r="JO408" s="5"/>
      <c r="JP408" s="5"/>
      <c r="JQ408" s="5"/>
      <c r="JR408" s="5">
        <v>4680</v>
      </c>
      <c r="JS408" s="5"/>
      <c r="JT408" s="5"/>
      <c r="JU408" s="5">
        <v>133</v>
      </c>
      <c r="JV408" s="5"/>
      <c r="JW408" s="5"/>
      <c r="JX408" s="5"/>
      <c r="JY408" s="5"/>
      <c r="JZ408" s="5"/>
      <c r="KA408" s="5"/>
      <c r="KB408" s="5"/>
      <c r="KC408" s="5"/>
      <c r="KD408" s="5"/>
      <c r="KE408" s="5"/>
      <c r="KF408" s="5">
        <v>2</v>
      </c>
      <c r="KG408" s="5">
        <v>3</v>
      </c>
      <c r="KH408" s="5">
        <v>94</v>
      </c>
      <c r="KI408" s="5">
        <v>59</v>
      </c>
      <c r="KJ408" s="5">
        <v>36</v>
      </c>
      <c r="KK408" s="5">
        <v>36</v>
      </c>
      <c r="KL408" s="5">
        <v>0</v>
      </c>
      <c r="KM408" s="5">
        <v>0</v>
      </c>
      <c r="KN408" s="5"/>
      <c r="KO408" s="5"/>
      <c r="KP408" s="5"/>
      <c r="KQ408" s="5"/>
      <c r="KR408" s="5"/>
      <c r="KS408" s="5"/>
      <c r="KT408" s="5"/>
      <c r="KU408" s="5"/>
      <c r="KV408" s="5"/>
      <c r="KW408" s="5"/>
      <c r="KX408" s="5"/>
      <c r="KY408" s="5"/>
      <c r="KZ408" s="5"/>
      <c r="LA408" s="5"/>
      <c r="LB408" s="5"/>
      <c r="LC408" s="5"/>
      <c r="LD408" s="5"/>
      <c r="LE408" s="5"/>
      <c r="LF408" s="5"/>
      <c r="LG408" s="5"/>
      <c r="LH408" s="5"/>
      <c r="LI408" s="5"/>
      <c r="LJ408" s="5"/>
      <c r="LK408" s="5"/>
      <c r="LL408" s="5"/>
      <c r="LM408" s="5"/>
      <c r="LN408" s="5"/>
      <c r="LO408" s="5"/>
      <c r="LP408" s="5"/>
      <c r="LQ408" s="5"/>
      <c r="LR408" s="5"/>
      <c r="LS408" s="5"/>
      <c r="LT408" s="5"/>
      <c r="LU408" s="5"/>
      <c r="LV408" s="5"/>
      <c r="LW408" s="5"/>
      <c r="LX408" s="5"/>
      <c r="LY408" s="5"/>
      <c r="LZ408" s="5"/>
      <c r="MA408" s="5"/>
      <c r="MB408" s="5"/>
      <c r="MC408" s="5"/>
      <c r="MD408" s="5"/>
      <c r="ME408" s="5"/>
      <c r="MF408" s="5"/>
      <c r="MG408" s="5"/>
      <c r="MH408" s="5"/>
      <c r="MI408" s="5"/>
      <c r="MJ408" s="5"/>
      <c r="MK408" s="5"/>
      <c r="ML408" s="5"/>
      <c r="MM408" s="5"/>
      <c r="MN408" s="5"/>
      <c r="MO408" s="5">
        <v>0</v>
      </c>
      <c r="MP408" s="5">
        <v>0</v>
      </c>
      <c r="MQ408" s="5"/>
      <c r="MR408" s="5"/>
      <c r="MS408" s="22">
        <v>212171</v>
      </c>
      <c r="MT408" s="22"/>
      <c r="MU408" s="22">
        <v>0</v>
      </c>
      <c r="MV408" s="22"/>
      <c r="MW408" s="22"/>
      <c r="MX408" s="22"/>
      <c r="MY408" s="22"/>
      <c r="MZ408" s="22"/>
      <c r="NA408" s="22"/>
      <c r="NB408" s="22"/>
      <c r="NC408" s="22"/>
      <c r="ND408" s="22"/>
      <c r="NE408" s="22"/>
      <c r="NF408" s="22"/>
      <c r="NG408" s="22"/>
      <c r="NH408" s="22"/>
      <c r="NI408" s="22"/>
      <c r="NJ408" s="22"/>
      <c r="NK408" s="22"/>
      <c r="NX408" s="18">
        <f t="shared" si="35"/>
        <v>1562.7440000000095</v>
      </c>
      <c r="NY408" t="str">
        <f t="shared" si="33"/>
        <v>Mid-range</v>
      </c>
      <c r="NZ408" t="str">
        <f t="shared" si="34"/>
        <v>Medium</v>
      </c>
    </row>
    <row r="409" spans="1:390">
      <c r="A409" s="1" t="s">
        <v>495</v>
      </c>
      <c r="B409" s="1" t="s">
        <v>681</v>
      </c>
      <c r="C409" s="32" t="s">
        <v>682</v>
      </c>
      <c r="D409" s="1" t="s">
        <v>404</v>
      </c>
      <c r="E409" s="1">
        <v>20090</v>
      </c>
      <c r="F409" s="1" t="s">
        <v>855</v>
      </c>
      <c r="G409" s="5">
        <v>12763.108571428693</v>
      </c>
      <c r="H409" s="71">
        <v>23940</v>
      </c>
      <c r="I409" s="73"/>
      <c r="J409" s="73">
        <v>12</v>
      </c>
      <c r="K409" s="73">
        <v>13</v>
      </c>
      <c r="L409" s="73"/>
      <c r="M409" s="73"/>
      <c r="N409" s="73"/>
      <c r="O409" s="73"/>
      <c r="P409" s="73"/>
      <c r="Q409" s="73"/>
      <c r="R409" s="73">
        <v>0</v>
      </c>
      <c r="S409" s="73"/>
      <c r="T409" s="73"/>
      <c r="U409" s="73">
        <v>52</v>
      </c>
      <c r="V409" s="73">
        <v>273</v>
      </c>
      <c r="W409" s="94">
        <v>0</v>
      </c>
      <c r="X409" s="94"/>
      <c r="Y409" s="94"/>
      <c r="Z409" s="94"/>
      <c r="AA409" s="94"/>
      <c r="AB409" s="94"/>
      <c r="AC409" s="95">
        <v>27967</v>
      </c>
      <c r="AD409" s="73"/>
      <c r="AE409" s="73"/>
      <c r="AF409" s="95">
        <v>0</v>
      </c>
      <c r="AG409" s="95">
        <v>0</v>
      </c>
      <c r="AH409" s="95">
        <v>0</v>
      </c>
      <c r="AI409" s="95">
        <v>0</v>
      </c>
      <c r="AJ409" s="95"/>
      <c r="AK409" s="95"/>
      <c r="AL409" s="95">
        <v>0</v>
      </c>
      <c r="AM409" s="95">
        <v>0</v>
      </c>
      <c r="AN409" s="73"/>
      <c r="AO409" s="96">
        <v>27967</v>
      </c>
      <c r="AP409" s="73">
        <v>0</v>
      </c>
      <c r="AQ409" s="73"/>
      <c r="AR409" s="73"/>
      <c r="AS409" s="73">
        <v>0</v>
      </c>
      <c r="AT409" s="73">
        <v>0</v>
      </c>
      <c r="AU409" s="73">
        <v>0</v>
      </c>
      <c r="AV409" s="73">
        <v>0</v>
      </c>
      <c r="AW409" s="73"/>
      <c r="AX409" s="73"/>
      <c r="AY409" s="73">
        <v>0</v>
      </c>
      <c r="AZ409" s="73">
        <v>0</v>
      </c>
      <c r="BA409" s="73"/>
      <c r="BB409" s="73">
        <v>0</v>
      </c>
      <c r="BC409" s="73">
        <v>30037</v>
      </c>
      <c r="BD409" s="73"/>
      <c r="BE409" s="73"/>
      <c r="BF409" s="73">
        <v>0</v>
      </c>
      <c r="BG409" s="73">
        <v>0</v>
      </c>
      <c r="BH409" s="73">
        <v>0</v>
      </c>
      <c r="BI409" s="73">
        <v>0</v>
      </c>
      <c r="BJ409" s="73"/>
      <c r="BK409" s="73"/>
      <c r="BL409" s="73">
        <v>0</v>
      </c>
      <c r="BM409" s="73">
        <v>0</v>
      </c>
      <c r="BN409" s="73"/>
      <c r="BO409" s="73">
        <v>30037</v>
      </c>
      <c r="BP409" s="73">
        <v>0</v>
      </c>
      <c r="BQ409" s="73"/>
      <c r="BR409" s="73">
        <v>0</v>
      </c>
      <c r="BS409" s="73">
        <v>0</v>
      </c>
      <c r="BT409" s="73">
        <v>0</v>
      </c>
      <c r="BU409" s="73">
        <v>0</v>
      </c>
      <c r="BV409" s="73"/>
      <c r="BW409" s="2"/>
      <c r="BX409" s="2">
        <v>0</v>
      </c>
      <c r="BY409" s="2">
        <v>0</v>
      </c>
      <c r="BZ409" s="2">
        <v>0</v>
      </c>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v>0</v>
      </c>
      <c r="CZ409" s="2"/>
      <c r="DA409" s="2">
        <v>0</v>
      </c>
      <c r="DB409" s="2">
        <v>0</v>
      </c>
      <c r="DC409" s="2">
        <v>0</v>
      </c>
      <c r="DD409" s="2"/>
      <c r="DE409" s="2"/>
      <c r="DF409" s="2">
        <v>36036</v>
      </c>
      <c r="DG409" s="2">
        <v>0</v>
      </c>
      <c r="DH409" s="2">
        <v>0</v>
      </c>
      <c r="DI409" s="2">
        <v>36036</v>
      </c>
      <c r="DJ409" s="2"/>
      <c r="DK409" s="2"/>
      <c r="DL409" s="2"/>
      <c r="DM409" s="2"/>
      <c r="DN409" s="2"/>
      <c r="DO409" s="2"/>
      <c r="DP409" s="2"/>
      <c r="DQ409" s="2"/>
      <c r="DR409" s="2"/>
      <c r="DS409" s="2"/>
      <c r="DT409" s="2"/>
      <c r="DU409" s="2"/>
      <c r="DV409" s="73"/>
      <c r="DW409" s="73"/>
      <c r="DX409" s="2"/>
      <c r="DY409" s="2"/>
      <c r="DZ409" s="2"/>
      <c r="EA409" s="2"/>
      <c r="EB409" s="2"/>
      <c r="EC409" s="2"/>
      <c r="ED409" s="2"/>
      <c r="EE409" s="2"/>
      <c r="EF409" s="2"/>
      <c r="EG409" s="2"/>
      <c r="EH409" s="2"/>
      <c r="EI409" s="73"/>
      <c r="EJ409" s="2">
        <v>0</v>
      </c>
      <c r="EK409" s="2"/>
      <c r="EL409" s="2">
        <v>0</v>
      </c>
      <c r="EM409" s="2">
        <v>0</v>
      </c>
      <c r="EN409" s="2">
        <v>0</v>
      </c>
      <c r="EO409" s="2"/>
      <c r="EP409" s="2"/>
      <c r="EQ409" s="2">
        <v>0</v>
      </c>
      <c r="ER409" s="2">
        <v>0</v>
      </c>
      <c r="ES409" s="2">
        <v>0</v>
      </c>
      <c r="ET409" s="2">
        <v>0</v>
      </c>
      <c r="EU409" s="3"/>
      <c r="EV409" s="3"/>
      <c r="EW409" s="3"/>
      <c r="EX409" s="3"/>
      <c r="EY409" s="3"/>
      <c r="EZ409" s="3"/>
      <c r="FA409" s="5"/>
      <c r="FB409" s="5"/>
      <c r="FC409" s="5"/>
      <c r="FD409" s="5"/>
      <c r="FE409" s="5"/>
      <c r="FF409" s="5"/>
      <c r="FG409" s="5"/>
      <c r="FH409" s="5"/>
      <c r="FI409" s="5"/>
      <c r="FJ409" s="5"/>
      <c r="FK409" s="5"/>
      <c r="FL409" s="5"/>
      <c r="FM409" s="5"/>
      <c r="FN409" s="5"/>
      <c r="FO409" s="5"/>
      <c r="FP409" s="5"/>
      <c r="FQ409" s="5"/>
      <c r="FR409" s="5"/>
      <c r="FS409" s="5"/>
      <c r="FT409" s="2"/>
      <c r="FU409" s="2"/>
      <c r="FV409" s="2"/>
      <c r="FW409" s="2"/>
      <c r="FX409" s="2"/>
      <c r="FY409" s="2"/>
      <c r="FZ409" s="2"/>
      <c r="GA409" s="2"/>
      <c r="GB409" s="2"/>
      <c r="GC409" s="2"/>
      <c r="GD409" s="2"/>
      <c r="GE409" s="2">
        <v>0</v>
      </c>
      <c r="GF409" s="2"/>
      <c r="GG409" s="2">
        <v>0</v>
      </c>
      <c r="GH409" s="2">
        <v>0</v>
      </c>
      <c r="GI409" s="2">
        <v>0</v>
      </c>
      <c r="GJ409" s="2">
        <v>0</v>
      </c>
      <c r="GK409" s="2"/>
      <c r="GL409" s="2"/>
      <c r="GM409" s="2">
        <v>0</v>
      </c>
      <c r="GN409" s="2">
        <v>0</v>
      </c>
      <c r="GO409" s="2">
        <v>0</v>
      </c>
      <c r="GP409" s="2">
        <v>58004</v>
      </c>
      <c r="GQ409" s="2">
        <v>36036</v>
      </c>
      <c r="GR409" s="2">
        <v>94040</v>
      </c>
      <c r="GS409" s="1" t="s">
        <v>395</v>
      </c>
      <c r="GT409" s="1"/>
      <c r="GU409" s="1" t="s">
        <v>813</v>
      </c>
      <c r="GV409" s="1" t="s">
        <v>766</v>
      </c>
      <c r="GW409" s="1"/>
      <c r="GX409" s="1"/>
      <c r="GY409" s="1"/>
      <c r="GZ409" s="1"/>
      <c r="HA409" s="1"/>
      <c r="HB409" t="s">
        <v>814</v>
      </c>
      <c r="HC409" s="2">
        <v>733</v>
      </c>
      <c r="HD409" s="2">
        <v>663</v>
      </c>
      <c r="HE409" s="2">
        <v>2613</v>
      </c>
      <c r="HF409" s="2">
        <v>239</v>
      </c>
      <c r="HG409" s="2"/>
      <c r="HH409" s="2">
        <v>83215</v>
      </c>
      <c r="HI409" s="2"/>
      <c r="HJ409" s="2">
        <v>0</v>
      </c>
      <c r="HK409" s="2">
        <v>0</v>
      </c>
      <c r="HL409" s="2">
        <v>924</v>
      </c>
      <c r="HM409" s="2"/>
      <c r="HN409" s="2"/>
      <c r="HO409" s="2">
        <v>156</v>
      </c>
      <c r="HP409" s="2">
        <v>156</v>
      </c>
      <c r="HQ409" s="2">
        <v>116</v>
      </c>
      <c r="HR409" s="2">
        <v>0</v>
      </c>
      <c r="HS409" s="2"/>
      <c r="HT409" s="2"/>
      <c r="HU409" s="3">
        <v>3</v>
      </c>
      <c r="HV409" s="3"/>
      <c r="HW409" s="3"/>
      <c r="HX409" s="3"/>
      <c r="HY409" s="3"/>
      <c r="HZ409" s="3"/>
      <c r="IA409" s="3"/>
      <c r="IB409" s="3"/>
      <c r="IC409" s="3"/>
      <c r="ID409" s="3"/>
      <c r="IE409" s="3"/>
      <c r="IF409" s="65">
        <v>0</v>
      </c>
      <c r="IG409" s="3">
        <v>3</v>
      </c>
      <c r="IH409" s="3">
        <v>4</v>
      </c>
      <c r="II409" s="35">
        <f t="shared" si="32"/>
        <v>3</v>
      </c>
      <c r="IJ409" s="3"/>
      <c r="IK409" s="3">
        <v>4</v>
      </c>
      <c r="IL409" s="3">
        <v>1</v>
      </c>
      <c r="IM409" s="5">
        <v>1100</v>
      </c>
      <c r="IN409" s="1" t="s">
        <v>400</v>
      </c>
      <c r="IO409" s="71">
        <v>5800</v>
      </c>
      <c r="IP409" s="5">
        <v>6634</v>
      </c>
      <c r="IQ409" s="5">
        <v>6927</v>
      </c>
      <c r="IR409" s="5">
        <v>0</v>
      </c>
      <c r="IS409" s="5"/>
      <c r="IT409" s="5"/>
      <c r="IU409" s="5"/>
      <c r="IV409" s="5">
        <v>0</v>
      </c>
      <c r="IW409" s="5"/>
      <c r="IX409" s="5">
        <v>19361</v>
      </c>
      <c r="IY409" s="5"/>
      <c r="IZ409" s="5"/>
      <c r="JA409" s="5">
        <v>66</v>
      </c>
      <c r="JB409" s="5">
        <v>66</v>
      </c>
      <c r="JC409" s="5">
        <v>66</v>
      </c>
      <c r="JD409" s="5">
        <v>66</v>
      </c>
      <c r="JE409" s="5"/>
      <c r="JF409" s="5"/>
      <c r="JG409" s="5"/>
      <c r="JH409" s="5"/>
      <c r="JI409" s="5"/>
      <c r="JJ409" s="5"/>
      <c r="JK409" s="5"/>
      <c r="JL409" s="5"/>
      <c r="JM409" s="5"/>
      <c r="JN409" s="5"/>
      <c r="JO409" s="5"/>
      <c r="JP409" s="5"/>
      <c r="JQ409" s="5"/>
      <c r="JR409" s="5">
        <v>937</v>
      </c>
      <c r="JS409" s="5"/>
      <c r="JT409" s="5"/>
      <c r="JU409" s="5">
        <v>36</v>
      </c>
      <c r="JV409" s="5"/>
      <c r="JW409" s="5"/>
      <c r="JX409" s="5"/>
      <c r="JY409" s="5"/>
      <c r="JZ409" s="5"/>
      <c r="KA409" s="5"/>
      <c r="KB409" s="5"/>
      <c r="KC409" s="5"/>
      <c r="KD409" s="5"/>
      <c r="KE409" s="5"/>
      <c r="KF409" s="5">
        <v>0</v>
      </c>
      <c r="KG409" s="5">
        <v>0</v>
      </c>
      <c r="KH409" s="5">
        <v>0</v>
      </c>
      <c r="KI409" s="5">
        <v>55</v>
      </c>
      <c r="KJ409" s="5">
        <v>24</v>
      </c>
      <c r="KK409" s="5">
        <v>0</v>
      </c>
      <c r="KL409" s="5">
        <v>0</v>
      </c>
      <c r="KM409" s="5">
        <v>0</v>
      </c>
      <c r="KN409" s="5"/>
      <c r="KO409" s="5"/>
      <c r="KP409" s="5"/>
      <c r="KQ409" s="5"/>
      <c r="KR409" s="5"/>
      <c r="KS409" s="5"/>
      <c r="KT409" s="5"/>
      <c r="KU409" s="5"/>
      <c r="KV409" s="5"/>
      <c r="KW409" s="5"/>
      <c r="KX409" s="5"/>
      <c r="KY409" s="5"/>
      <c r="KZ409" s="5"/>
      <c r="LA409" s="5"/>
      <c r="LB409" s="5"/>
      <c r="LC409" s="5"/>
      <c r="LD409" s="5"/>
      <c r="LE409" s="5"/>
      <c r="LF409" s="5"/>
      <c r="LG409" s="5"/>
      <c r="LH409" s="5"/>
      <c r="LI409" s="5"/>
      <c r="LJ409" s="5"/>
      <c r="LK409" s="5"/>
      <c r="LL409" s="5"/>
      <c r="LM409" s="5"/>
      <c r="LN409" s="5"/>
      <c r="LO409" s="5"/>
      <c r="LP409" s="5"/>
      <c r="LQ409" s="5"/>
      <c r="LR409" s="5"/>
      <c r="LS409" s="5"/>
      <c r="LT409" s="5"/>
      <c r="LU409" s="5"/>
      <c r="LV409" s="5"/>
      <c r="LW409" s="5"/>
      <c r="LX409" s="5"/>
      <c r="LY409" s="5"/>
      <c r="LZ409" s="5"/>
      <c r="MA409" s="5"/>
      <c r="MB409" s="5"/>
      <c r="MC409" s="5"/>
      <c r="MD409" s="5"/>
      <c r="ME409" s="5"/>
      <c r="MF409" s="5"/>
      <c r="MG409" s="5"/>
      <c r="MH409" s="5"/>
      <c r="MI409" s="5"/>
      <c r="MJ409" s="5"/>
      <c r="MK409" s="5"/>
      <c r="ML409" s="5"/>
      <c r="MM409" s="5"/>
      <c r="MN409" s="5"/>
      <c r="MO409" s="5">
        <v>0</v>
      </c>
      <c r="MP409" s="5">
        <v>0</v>
      </c>
      <c r="MQ409" s="5"/>
      <c r="MR409" s="5"/>
      <c r="MS409" s="22"/>
      <c r="MT409" s="22"/>
      <c r="MU409" s="22">
        <v>0</v>
      </c>
      <c r="MV409" s="22"/>
      <c r="MW409" s="22"/>
      <c r="MX409" s="22"/>
      <c r="MY409" s="22"/>
      <c r="MZ409" s="22"/>
      <c r="NA409" s="22"/>
      <c r="NB409" s="22"/>
      <c r="NC409" s="22"/>
      <c r="ND409" s="22"/>
      <c r="NE409" s="22"/>
      <c r="NF409" s="22"/>
      <c r="NG409" s="22"/>
      <c r="NH409" s="22"/>
      <c r="NI409" s="22"/>
      <c r="NJ409" s="22"/>
      <c r="NK409" s="22"/>
      <c r="NX409" s="18">
        <f t="shared" si="35"/>
        <v>4254.3695238095643</v>
      </c>
      <c r="NY409" t="str">
        <f t="shared" si="33"/>
        <v>Mid-range</v>
      </c>
      <c r="NZ409" t="str">
        <f t="shared" si="34"/>
        <v>Medium</v>
      </c>
    </row>
    <row r="410" spans="1:390">
      <c r="A410" s="1" t="s">
        <v>660</v>
      </c>
      <c r="B410" s="1" t="s">
        <v>661</v>
      </c>
      <c r="C410" s="32" t="s">
        <v>662</v>
      </c>
      <c r="D410" s="1" t="s">
        <v>404</v>
      </c>
      <c r="E410" s="1">
        <v>20090</v>
      </c>
      <c r="F410" s="1" t="s">
        <v>855</v>
      </c>
      <c r="G410" s="5">
        <v>4824.2373333333517</v>
      </c>
      <c r="H410" s="71">
        <v>20000</v>
      </c>
      <c r="I410" s="73"/>
      <c r="J410" s="73">
        <v>100</v>
      </c>
      <c r="K410" s="73">
        <v>12</v>
      </c>
      <c r="L410" s="73"/>
      <c r="M410" s="73"/>
      <c r="N410" s="73"/>
      <c r="O410" s="73"/>
      <c r="P410" s="73"/>
      <c r="Q410" s="73"/>
      <c r="R410" s="73">
        <v>36</v>
      </c>
      <c r="S410" s="73"/>
      <c r="T410" s="73"/>
      <c r="U410" s="73">
        <v>60</v>
      </c>
      <c r="V410" s="73">
        <v>220</v>
      </c>
      <c r="W410" s="94">
        <v>60</v>
      </c>
      <c r="X410" s="94"/>
      <c r="Y410" s="94"/>
      <c r="Z410" s="94"/>
      <c r="AA410" s="94"/>
      <c r="AB410" s="94"/>
      <c r="AC410" s="95">
        <v>28008</v>
      </c>
      <c r="AD410" s="73"/>
      <c r="AE410" s="73"/>
      <c r="AF410" s="95">
        <v>0</v>
      </c>
      <c r="AG410" s="95">
        <v>0</v>
      </c>
      <c r="AH410" s="95">
        <v>0</v>
      </c>
      <c r="AI410" s="95">
        <v>0</v>
      </c>
      <c r="AJ410" s="95"/>
      <c r="AK410" s="95"/>
      <c r="AL410" s="95">
        <v>0</v>
      </c>
      <c r="AM410" s="95">
        <v>0</v>
      </c>
      <c r="AN410" s="73"/>
      <c r="AO410" s="96">
        <v>28008</v>
      </c>
      <c r="AP410" s="73">
        <v>0</v>
      </c>
      <c r="AQ410" s="73"/>
      <c r="AR410" s="73"/>
      <c r="AS410" s="73">
        <v>0</v>
      </c>
      <c r="AT410" s="73">
        <v>0</v>
      </c>
      <c r="AU410" s="73">
        <v>0</v>
      </c>
      <c r="AV410" s="73">
        <v>0</v>
      </c>
      <c r="AW410" s="73"/>
      <c r="AX410" s="73"/>
      <c r="AY410" s="73">
        <v>0</v>
      </c>
      <c r="AZ410" s="73">
        <v>0</v>
      </c>
      <c r="BA410" s="73"/>
      <c r="BB410" s="73">
        <v>0</v>
      </c>
      <c r="BC410" s="73">
        <v>37926</v>
      </c>
      <c r="BD410" s="73"/>
      <c r="BE410" s="73"/>
      <c r="BF410" s="73">
        <v>0</v>
      </c>
      <c r="BG410" s="73">
        <v>0</v>
      </c>
      <c r="BH410" s="73">
        <v>0</v>
      </c>
      <c r="BI410" s="73">
        <v>0</v>
      </c>
      <c r="BJ410" s="73"/>
      <c r="BK410" s="73"/>
      <c r="BL410" s="73">
        <v>0</v>
      </c>
      <c r="BM410" s="73">
        <v>0</v>
      </c>
      <c r="BN410" s="73"/>
      <c r="BO410" s="73">
        <v>37926</v>
      </c>
      <c r="BP410" s="73">
        <v>0</v>
      </c>
      <c r="BQ410" s="73"/>
      <c r="BR410" s="73">
        <v>0</v>
      </c>
      <c r="BS410" s="73">
        <v>0</v>
      </c>
      <c r="BT410" s="73">
        <v>0</v>
      </c>
      <c r="BU410" s="73">
        <v>0</v>
      </c>
      <c r="BV410" s="73"/>
      <c r="BW410" s="2"/>
      <c r="BX410" s="2">
        <v>0</v>
      </c>
      <c r="BY410" s="2">
        <v>0</v>
      </c>
      <c r="BZ410" s="2">
        <v>0</v>
      </c>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v>0</v>
      </c>
      <c r="CZ410" s="2"/>
      <c r="DA410" s="2">
        <v>0</v>
      </c>
      <c r="DB410" s="2">
        <v>0</v>
      </c>
      <c r="DC410" s="2">
        <v>0</v>
      </c>
      <c r="DD410" s="2"/>
      <c r="DE410" s="2"/>
      <c r="DF410" s="2">
        <v>33872</v>
      </c>
      <c r="DG410" s="2">
        <v>0</v>
      </c>
      <c r="DH410" s="2">
        <v>0</v>
      </c>
      <c r="DI410" s="2">
        <v>33872</v>
      </c>
      <c r="DJ410" s="2"/>
      <c r="DK410" s="2"/>
      <c r="DL410" s="2"/>
      <c r="DM410" s="2"/>
      <c r="DN410" s="2"/>
      <c r="DO410" s="2"/>
      <c r="DP410" s="2"/>
      <c r="DQ410" s="2"/>
      <c r="DR410" s="2"/>
      <c r="DS410" s="2"/>
      <c r="DT410" s="2"/>
      <c r="DU410" s="2"/>
      <c r="DV410" s="73"/>
      <c r="DW410" s="73"/>
      <c r="DX410" s="2"/>
      <c r="DY410" s="2"/>
      <c r="DZ410" s="2"/>
      <c r="EA410" s="2"/>
      <c r="EB410" s="2"/>
      <c r="EC410" s="2"/>
      <c r="ED410" s="2"/>
      <c r="EE410" s="2"/>
      <c r="EF410" s="2"/>
      <c r="EG410" s="2"/>
      <c r="EH410" s="2"/>
      <c r="EI410" s="73"/>
      <c r="EJ410" s="2">
        <v>0</v>
      </c>
      <c r="EK410" s="2"/>
      <c r="EL410" s="2">
        <v>0</v>
      </c>
      <c r="EM410" s="2">
        <v>0</v>
      </c>
      <c r="EN410" s="2">
        <v>0</v>
      </c>
      <c r="EO410" s="2"/>
      <c r="EP410" s="2"/>
      <c r="EQ410" s="2">
        <v>0</v>
      </c>
      <c r="ER410" s="2">
        <v>0</v>
      </c>
      <c r="ES410" s="2">
        <v>0</v>
      </c>
      <c r="ET410" s="2">
        <v>0</v>
      </c>
      <c r="EU410" s="3"/>
      <c r="EV410" s="3"/>
      <c r="EW410" s="3"/>
      <c r="EX410" s="3"/>
      <c r="EY410" s="3"/>
      <c r="EZ410" s="3"/>
      <c r="FA410" s="5"/>
      <c r="FB410" s="5"/>
      <c r="FC410" s="5"/>
      <c r="FD410" s="5"/>
      <c r="FE410" s="5"/>
      <c r="FF410" s="5"/>
      <c r="FG410" s="5"/>
      <c r="FH410" s="5"/>
      <c r="FI410" s="5"/>
      <c r="FJ410" s="5"/>
      <c r="FK410" s="5"/>
      <c r="FL410" s="5"/>
      <c r="FM410" s="5"/>
      <c r="FN410" s="5"/>
      <c r="FO410" s="5"/>
      <c r="FP410" s="5"/>
      <c r="FQ410" s="5"/>
      <c r="FR410" s="5"/>
      <c r="FS410" s="5"/>
      <c r="FT410" s="2"/>
      <c r="FU410" s="2"/>
      <c r="FV410" s="2"/>
      <c r="FW410" s="2"/>
      <c r="FX410" s="2"/>
      <c r="FY410" s="2"/>
      <c r="FZ410" s="2"/>
      <c r="GA410" s="2"/>
      <c r="GB410" s="2"/>
      <c r="GC410" s="2"/>
      <c r="GD410" s="2"/>
      <c r="GE410" s="2"/>
      <c r="GF410" s="2"/>
      <c r="GG410" s="2"/>
      <c r="GH410" s="2"/>
      <c r="GI410" s="2"/>
      <c r="GJ410" s="2"/>
      <c r="GK410" s="2"/>
      <c r="GL410" s="2"/>
      <c r="GM410" s="2"/>
      <c r="GN410" s="2"/>
      <c r="GO410" s="2"/>
      <c r="GP410" s="2">
        <v>65934</v>
      </c>
      <c r="GQ410" s="2">
        <v>33872</v>
      </c>
      <c r="GR410" s="2">
        <v>99806</v>
      </c>
      <c r="GS410" s="1"/>
      <c r="GT410" s="1" t="s">
        <v>416</v>
      </c>
      <c r="GU410" s="1"/>
      <c r="GV410" s="1" t="s">
        <v>768</v>
      </c>
      <c r="GW410" s="1"/>
      <c r="GX410" s="1"/>
      <c r="GY410" t="s">
        <v>405</v>
      </c>
      <c r="HC410" s="2">
        <v>2622</v>
      </c>
      <c r="HD410" s="2"/>
      <c r="HE410" s="2">
        <v>0</v>
      </c>
      <c r="HF410" s="2"/>
      <c r="HG410" s="2"/>
      <c r="HH410" s="2">
        <v>59263</v>
      </c>
      <c r="HI410" s="2"/>
      <c r="HJ410" s="2">
        <v>0</v>
      </c>
      <c r="HK410" s="2">
        <v>0</v>
      </c>
      <c r="HL410" s="2">
        <v>2690</v>
      </c>
      <c r="HM410" s="2"/>
      <c r="HN410" s="2"/>
      <c r="HO410" s="2">
        <v>0</v>
      </c>
      <c r="HP410" s="2">
        <v>0</v>
      </c>
      <c r="HQ410" s="2">
        <v>28</v>
      </c>
      <c r="HR410" s="2">
        <v>0</v>
      </c>
      <c r="HS410" s="2"/>
      <c r="HT410" s="2"/>
      <c r="HU410" s="3">
        <v>3</v>
      </c>
      <c r="HV410" s="3"/>
      <c r="HW410" s="3"/>
      <c r="HX410" s="3"/>
      <c r="HY410" s="3"/>
      <c r="HZ410" s="3"/>
      <c r="IA410" s="3"/>
      <c r="IB410" s="3"/>
      <c r="IC410" s="3"/>
      <c r="ID410" s="3"/>
      <c r="IE410" s="3"/>
      <c r="IF410" s="65">
        <v>0.25</v>
      </c>
      <c r="IG410" s="3">
        <v>0</v>
      </c>
      <c r="IH410" s="3">
        <v>3</v>
      </c>
      <c r="II410" s="35">
        <f t="shared" si="32"/>
        <v>0</v>
      </c>
      <c r="IJ410" s="3"/>
      <c r="IK410" s="3">
        <v>3</v>
      </c>
      <c r="IL410" s="3">
        <v>3</v>
      </c>
      <c r="IM410" s="5"/>
      <c r="IN410" s="1" t="s">
        <v>400</v>
      </c>
      <c r="IO410" s="71">
        <v>3267</v>
      </c>
      <c r="IP410" s="5">
        <v>7257</v>
      </c>
      <c r="IQ410" s="5"/>
      <c r="IR410" s="5">
        <v>367</v>
      </c>
      <c r="IS410" s="5"/>
      <c r="IT410" s="5"/>
      <c r="IU410" s="5"/>
      <c r="IV410" s="5">
        <v>1</v>
      </c>
      <c r="IW410" s="5"/>
      <c r="IX410" s="5">
        <v>10892</v>
      </c>
      <c r="IY410" s="5"/>
      <c r="IZ410" s="5"/>
      <c r="JA410" s="5"/>
      <c r="JB410" s="5"/>
      <c r="JC410" s="5"/>
      <c r="JD410" s="5"/>
      <c r="JE410" s="5"/>
      <c r="JF410" s="5"/>
      <c r="JG410" s="5"/>
      <c r="JH410" s="5"/>
      <c r="JI410" s="5"/>
      <c r="JJ410" s="5"/>
      <c r="JK410" s="5"/>
      <c r="JL410" s="5"/>
      <c r="JM410" s="5"/>
      <c r="JN410" s="5"/>
      <c r="JO410" s="5"/>
      <c r="JP410" s="5"/>
      <c r="JQ410" s="5"/>
      <c r="JR410" s="5">
        <v>1959</v>
      </c>
      <c r="JS410" s="5"/>
      <c r="JT410" s="5"/>
      <c r="JU410" s="5">
        <v>93</v>
      </c>
      <c r="JV410" s="5"/>
      <c r="JW410" s="5"/>
      <c r="JX410" s="5"/>
      <c r="JY410" s="5"/>
      <c r="JZ410" s="5"/>
      <c r="KA410" s="5"/>
      <c r="KB410" s="5"/>
      <c r="KC410" s="5"/>
      <c r="KD410" s="5"/>
      <c r="KE410" s="5"/>
      <c r="KF410" s="5">
        <v>1</v>
      </c>
      <c r="KG410" s="5">
        <v>1</v>
      </c>
      <c r="KH410" s="5"/>
      <c r="KI410" s="5">
        <v>35</v>
      </c>
      <c r="KJ410" s="5">
        <v>35</v>
      </c>
      <c r="KK410" s="5">
        <v>35</v>
      </c>
      <c r="KL410" s="5">
        <v>4</v>
      </c>
      <c r="KM410" s="5">
        <v>0</v>
      </c>
      <c r="KN410" s="5"/>
      <c r="KO410" s="5"/>
      <c r="KP410" s="5"/>
      <c r="KQ410" s="5"/>
      <c r="KR410" s="5"/>
      <c r="KS410" s="5"/>
      <c r="KT410" s="5"/>
      <c r="KU410" s="5"/>
      <c r="KV410" s="5"/>
      <c r="KW410" s="5"/>
      <c r="KX410" s="5"/>
      <c r="KY410" s="5"/>
      <c r="KZ410" s="5"/>
      <c r="LA410" s="5"/>
      <c r="LB410" s="5"/>
      <c r="LC410" s="5"/>
      <c r="LD410" s="5"/>
      <c r="LE410" s="5"/>
      <c r="LF410" s="5"/>
      <c r="LG410" s="5"/>
      <c r="LH410" s="5"/>
      <c r="LI410" s="5"/>
      <c r="LJ410" s="5"/>
      <c r="LK410" s="5"/>
      <c r="LL410" s="5"/>
      <c r="LM410" s="5"/>
      <c r="LN410" s="5"/>
      <c r="LO410" s="5"/>
      <c r="LP410" s="5"/>
      <c r="LQ410" s="5"/>
      <c r="LR410" s="5"/>
      <c r="LS410" s="5"/>
      <c r="LT410" s="5"/>
      <c r="LU410" s="5"/>
      <c r="LV410" s="5"/>
      <c r="LW410" s="5"/>
      <c r="LX410" s="5"/>
      <c r="LY410" s="5"/>
      <c r="LZ410" s="5"/>
      <c r="MA410" s="5"/>
      <c r="MB410" s="5"/>
      <c r="MC410" s="5"/>
      <c r="MD410" s="5"/>
      <c r="ME410" s="5"/>
      <c r="MF410" s="5"/>
      <c r="MG410" s="5"/>
      <c r="MH410" s="5"/>
      <c r="MI410" s="5"/>
      <c r="MJ410" s="5"/>
      <c r="MK410" s="5"/>
      <c r="ML410" s="5"/>
      <c r="MM410" s="5"/>
      <c r="MN410" s="5"/>
      <c r="MO410" s="5">
        <v>4</v>
      </c>
      <c r="MP410" s="5">
        <v>0</v>
      </c>
      <c r="MQ410" s="5"/>
      <c r="MR410" s="5"/>
      <c r="MS410" s="22"/>
      <c r="MT410" s="22"/>
      <c r="MU410" s="22">
        <v>11</v>
      </c>
      <c r="MV410" s="22"/>
      <c r="MW410" s="22"/>
      <c r="MX410" s="22"/>
      <c r="MY410" s="22"/>
      <c r="MZ410" s="22"/>
      <c r="NA410" s="22"/>
      <c r="NB410" s="22"/>
      <c r="NC410" s="22"/>
      <c r="ND410" s="22"/>
      <c r="NE410" s="22"/>
      <c r="NF410" s="22"/>
      <c r="NG410" s="22"/>
      <c r="NH410" s="22"/>
      <c r="NI410" s="22"/>
      <c r="NJ410" s="22"/>
      <c r="NK410" s="22"/>
      <c r="NX410" s="18" t="e">
        <f t="shared" si="35"/>
        <v>#DIV/0!</v>
      </c>
      <c r="NY410" t="str">
        <f t="shared" si="33"/>
        <v>Smaller</v>
      </c>
      <c r="NZ410" t="str">
        <f t="shared" si="34"/>
        <v>Small</v>
      </c>
    </row>
    <row r="411" spans="1:390">
      <c r="A411" s="1" t="s">
        <v>525</v>
      </c>
      <c r="B411" s="1" t="s">
        <v>526</v>
      </c>
      <c r="C411" s="32" t="s">
        <v>527</v>
      </c>
      <c r="D411" s="1" t="s">
        <v>404</v>
      </c>
      <c r="E411" s="1">
        <v>20090</v>
      </c>
      <c r="F411" s="1" t="s">
        <v>855</v>
      </c>
      <c r="G411" s="5">
        <v>12022.237904761911</v>
      </c>
      <c r="H411" s="71">
        <v>14327</v>
      </c>
      <c r="I411" s="73"/>
      <c r="J411" s="73">
        <v>60</v>
      </c>
      <c r="K411" s="73">
        <v>0</v>
      </c>
      <c r="L411" s="73"/>
      <c r="M411" s="73"/>
      <c r="N411" s="73"/>
      <c r="O411" s="73"/>
      <c r="P411" s="73"/>
      <c r="Q411" s="73"/>
      <c r="R411" s="73">
        <v>30</v>
      </c>
      <c r="S411" s="73"/>
      <c r="T411" s="73"/>
      <c r="U411" s="73">
        <v>0</v>
      </c>
      <c r="V411" s="73">
        <v>168</v>
      </c>
      <c r="W411" s="94">
        <v>10</v>
      </c>
      <c r="X411" s="94"/>
      <c r="Y411" s="94"/>
      <c r="Z411" s="94"/>
      <c r="AA411" s="94"/>
      <c r="AB411" s="94"/>
      <c r="AC411" s="95">
        <v>30608.48</v>
      </c>
      <c r="AD411" s="73"/>
      <c r="AE411" s="73"/>
      <c r="AF411" s="95">
        <v>0</v>
      </c>
      <c r="AG411" s="95">
        <v>0</v>
      </c>
      <c r="AH411" s="95">
        <v>0</v>
      </c>
      <c r="AI411" s="95">
        <v>0</v>
      </c>
      <c r="AJ411" s="95"/>
      <c r="AK411" s="95"/>
      <c r="AL411" s="95">
        <v>0</v>
      </c>
      <c r="AM411" s="95">
        <v>0</v>
      </c>
      <c r="AN411" s="73"/>
      <c r="AO411" s="96">
        <v>30608.48</v>
      </c>
      <c r="AP411" s="73">
        <v>2050</v>
      </c>
      <c r="AQ411" s="73"/>
      <c r="AR411" s="73"/>
      <c r="AS411" s="73">
        <v>0</v>
      </c>
      <c r="AT411" s="73">
        <v>0</v>
      </c>
      <c r="AU411" s="73">
        <v>0</v>
      </c>
      <c r="AV411" s="73">
        <v>0</v>
      </c>
      <c r="AW411" s="73"/>
      <c r="AX411" s="73"/>
      <c r="AY411" s="73">
        <v>0</v>
      </c>
      <c r="AZ411" s="73">
        <v>0</v>
      </c>
      <c r="BA411" s="73"/>
      <c r="BB411" s="73">
        <v>2050</v>
      </c>
      <c r="BC411" s="73">
        <v>16018.13</v>
      </c>
      <c r="BD411" s="73"/>
      <c r="BE411" s="73"/>
      <c r="BF411" s="73">
        <v>0</v>
      </c>
      <c r="BG411" s="73">
        <v>0</v>
      </c>
      <c r="BH411" s="73">
        <v>0</v>
      </c>
      <c r="BI411" s="73">
        <v>0</v>
      </c>
      <c r="BJ411" s="73"/>
      <c r="BK411" s="73"/>
      <c r="BL411" s="73">
        <v>0</v>
      </c>
      <c r="BM411" s="73">
        <v>0</v>
      </c>
      <c r="BN411" s="73"/>
      <c r="BO411" s="73">
        <v>16018.13</v>
      </c>
      <c r="BP411" s="73">
        <v>0</v>
      </c>
      <c r="BQ411" s="73"/>
      <c r="BR411" s="73">
        <v>0</v>
      </c>
      <c r="BS411" s="73">
        <v>0</v>
      </c>
      <c r="BT411" s="73">
        <v>0</v>
      </c>
      <c r="BU411" s="73">
        <v>0</v>
      </c>
      <c r="BV411" s="73"/>
      <c r="BW411" s="2"/>
      <c r="BX411" s="2">
        <v>0</v>
      </c>
      <c r="BY411" s="2">
        <v>0</v>
      </c>
      <c r="BZ411" s="2">
        <v>0</v>
      </c>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v>19309</v>
      </c>
      <c r="CZ411" s="2"/>
      <c r="DA411" s="2">
        <v>0</v>
      </c>
      <c r="DB411" s="2">
        <v>0</v>
      </c>
      <c r="DC411" s="2">
        <v>0</v>
      </c>
      <c r="DD411" s="2"/>
      <c r="DE411" s="2"/>
      <c r="DF411" s="2">
        <v>18018</v>
      </c>
      <c r="DG411" s="2">
        <v>0</v>
      </c>
      <c r="DH411" s="2">
        <v>0</v>
      </c>
      <c r="DI411" s="2">
        <v>37327</v>
      </c>
      <c r="DJ411" s="2"/>
      <c r="DK411" s="2"/>
      <c r="DL411" s="2"/>
      <c r="DM411" s="2"/>
      <c r="DN411" s="2"/>
      <c r="DO411" s="2"/>
      <c r="DP411" s="2"/>
      <c r="DQ411" s="2"/>
      <c r="DR411" s="2"/>
      <c r="DS411" s="2"/>
      <c r="DT411" s="2"/>
      <c r="DU411" s="2"/>
      <c r="DV411" s="73"/>
      <c r="DW411" s="73"/>
      <c r="DX411" s="2"/>
      <c r="DY411" s="2"/>
      <c r="DZ411" s="2"/>
      <c r="EA411" s="2"/>
      <c r="EB411" s="2"/>
      <c r="EC411" s="2"/>
      <c r="ED411" s="2"/>
      <c r="EE411" s="2"/>
      <c r="EF411" s="2"/>
      <c r="EG411" s="2"/>
      <c r="EH411" s="2"/>
      <c r="EI411" s="73"/>
      <c r="EJ411" s="2">
        <v>4099.49</v>
      </c>
      <c r="EK411" s="2"/>
      <c r="EL411" s="2">
        <v>0</v>
      </c>
      <c r="EM411" s="2">
        <v>0</v>
      </c>
      <c r="EN411" s="2">
        <v>0</v>
      </c>
      <c r="EO411" s="2"/>
      <c r="EP411" s="2"/>
      <c r="EQ411" s="2">
        <v>0</v>
      </c>
      <c r="ER411" s="2">
        <v>0</v>
      </c>
      <c r="ES411" s="2">
        <v>0</v>
      </c>
      <c r="ET411" s="2">
        <v>4099.49</v>
      </c>
      <c r="EU411" s="3"/>
      <c r="EV411" s="3"/>
      <c r="EW411" s="3"/>
      <c r="EX411" s="3"/>
      <c r="EY411" s="3"/>
      <c r="EZ411" s="3"/>
      <c r="FA411" s="5"/>
      <c r="FB411" s="5"/>
      <c r="FC411" s="5"/>
      <c r="FD411" s="5"/>
      <c r="FE411" s="5"/>
      <c r="FF411" s="5"/>
      <c r="FG411" s="5"/>
      <c r="FH411" s="5"/>
      <c r="FI411" s="5"/>
      <c r="FJ411" s="5"/>
      <c r="FK411" s="5"/>
      <c r="FL411" s="5"/>
      <c r="FM411" s="5"/>
      <c r="FN411" s="5"/>
      <c r="FO411" s="5"/>
      <c r="FP411" s="5"/>
      <c r="FQ411" s="5"/>
      <c r="FR411" s="5"/>
      <c r="FS411" s="5"/>
      <c r="FT411" s="2"/>
      <c r="FU411" s="2"/>
      <c r="FV411" s="2"/>
      <c r="FW411" s="2"/>
      <c r="FX411" s="2"/>
      <c r="FY411" s="2"/>
      <c r="FZ411" s="2"/>
      <c r="GA411" s="2"/>
      <c r="GB411" s="2"/>
      <c r="GC411" s="2"/>
      <c r="GD411" s="2"/>
      <c r="GE411" s="2">
        <v>0</v>
      </c>
      <c r="GF411" s="2"/>
      <c r="GG411" s="2">
        <v>0</v>
      </c>
      <c r="GH411" s="2">
        <v>0</v>
      </c>
      <c r="GI411" s="2">
        <v>0</v>
      </c>
      <c r="GJ411" s="2">
        <v>0</v>
      </c>
      <c r="GK411" s="2"/>
      <c r="GL411" s="2"/>
      <c r="GM411" s="2">
        <v>0</v>
      </c>
      <c r="GN411" s="2">
        <v>0</v>
      </c>
      <c r="GO411" s="2">
        <v>0</v>
      </c>
      <c r="GP411" s="2">
        <v>46626.61</v>
      </c>
      <c r="GQ411" s="2">
        <v>43476.49</v>
      </c>
      <c r="GR411" s="2">
        <v>90103.1</v>
      </c>
      <c r="GS411" s="1" t="s">
        <v>395</v>
      </c>
      <c r="GT411" s="1"/>
      <c r="GU411" s="1"/>
      <c r="GV411" s="1" t="s">
        <v>768</v>
      </c>
      <c r="GW411" t="s">
        <v>410</v>
      </c>
      <c r="GX411" s="1"/>
      <c r="HC411" s="2">
        <v>1104</v>
      </c>
      <c r="HD411" s="2">
        <v>1566</v>
      </c>
      <c r="HE411" s="2">
        <v>20054</v>
      </c>
      <c r="HF411" s="2">
        <v>121</v>
      </c>
      <c r="HG411" s="2"/>
      <c r="HH411" s="2">
        <v>38766</v>
      </c>
      <c r="HI411" s="2"/>
      <c r="HJ411" s="2">
        <v>72</v>
      </c>
      <c r="HK411" s="2">
        <v>2694</v>
      </c>
      <c r="HL411" s="2">
        <v>1154</v>
      </c>
      <c r="HM411" s="2"/>
      <c r="HN411" s="2"/>
      <c r="HO411" s="2">
        <v>72</v>
      </c>
      <c r="HP411" s="2">
        <v>72</v>
      </c>
      <c r="HQ411" s="2">
        <v>1406</v>
      </c>
      <c r="HR411" s="2">
        <v>72</v>
      </c>
      <c r="HS411" s="2"/>
      <c r="HT411" s="2"/>
      <c r="HU411" s="3">
        <v>2.5</v>
      </c>
      <c r="HV411" s="3"/>
      <c r="HW411" s="3"/>
      <c r="HX411" s="3"/>
      <c r="HY411" s="3"/>
      <c r="HZ411" s="3"/>
      <c r="IA411" s="3"/>
      <c r="IB411" s="3"/>
      <c r="IC411" s="3"/>
      <c r="ID411" s="3"/>
      <c r="IE411" s="3"/>
      <c r="IF411" s="65">
        <v>1.1000000000000001</v>
      </c>
      <c r="IG411" s="3">
        <v>2.34</v>
      </c>
      <c r="IH411" s="3">
        <v>4.8100000000000005</v>
      </c>
      <c r="II411" s="35">
        <f t="shared" si="32"/>
        <v>2.34</v>
      </c>
      <c r="IJ411" s="3"/>
      <c r="IK411" s="3">
        <v>2.5</v>
      </c>
      <c r="IL411" s="3">
        <v>2.4700000000000002</v>
      </c>
      <c r="IM411" s="5">
        <v>2969</v>
      </c>
      <c r="IN411" s="1" t="s">
        <v>400</v>
      </c>
      <c r="IO411" s="71">
        <v>5219</v>
      </c>
      <c r="IP411" s="5">
        <v>11242</v>
      </c>
      <c r="IQ411" s="5">
        <v>288</v>
      </c>
      <c r="IR411" s="5">
        <v>309</v>
      </c>
      <c r="IS411" s="5"/>
      <c r="IT411" s="5"/>
      <c r="IU411" s="5"/>
      <c r="IV411" s="5">
        <v>0</v>
      </c>
      <c r="IW411" s="5"/>
      <c r="IX411" s="5">
        <v>17058</v>
      </c>
      <c r="IY411" s="5"/>
      <c r="IZ411" s="5"/>
      <c r="JA411" s="5">
        <v>321</v>
      </c>
      <c r="JB411" s="5">
        <v>294</v>
      </c>
      <c r="JC411" s="5">
        <v>0</v>
      </c>
      <c r="JD411" s="5">
        <v>0</v>
      </c>
      <c r="JE411" s="5"/>
      <c r="JF411" s="5"/>
      <c r="JG411" s="5"/>
      <c r="JH411" s="5"/>
      <c r="JI411" s="5"/>
      <c r="JJ411" s="5"/>
      <c r="JK411" s="5"/>
      <c r="JL411" s="5"/>
      <c r="JM411" s="5"/>
      <c r="JN411" s="5"/>
      <c r="JO411" s="5"/>
      <c r="JP411" s="5"/>
      <c r="JQ411" s="5"/>
      <c r="JR411" s="5">
        <v>2725</v>
      </c>
      <c r="JS411" s="5"/>
      <c r="JT411" s="5"/>
      <c r="JU411" s="5">
        <v>109</v>
      </c>
      <c r="JV411" s="5"/>
      <c r="JW411" s="5"/>
      <c r="JX411" s="5"/>
      <c r="JY411" s="5"/>
      <c r="JZ411" s="5"/>
      <c r="KA411" s="5"/>
      <c r="KB411" s="5"/>
      <c r="KC411" s="5"/>
      <c r="KD411" s="5"/>
      <c r="KE411" s="5"/>
      <c r="KF411" s="5">
        <v>3</v>
      </c>
      <c r="KG411" s="5">
        <v>2</v>
      </c>
      <c r="KH411" s="5">
        <v>60</v>
      </c>
      <c r="KI411" s="5">
        <v>63</v>
      </c>
      <c r="KJ411" s="5">
        <v>40</v>
      </c>
      <c r="KK411" s="5">
        <v>40</v>
      </c>
      <c r="KL411" s="5">
        <v>5</v>
      </c>
      <c r="KM411" s="5">
        <v>0</v>
      </c>
      <c r="KN411" s="5"/>
      <c r="KO411" s="5"/>
      <c r="KP411" s="5"/>
      <c r="KQ411" s="5"/>
      <c r="KR411" s="5"/>
      <c r="KS411" s="5"/>
      <c r="KT411" s="5"/>
      <c r="KU411" s="5"/>
      <c r="KV411" s="5"/>
      <c r="KW411" s="5"/>
      <c r="KX411" s="5"/>
      <c r="KY411" s="5"/>
      <c r="KZ411" s="5"/>
      <c r="LA411" s="5"/>
      <c r="LB411" s="5"/>
      <c r="LC411" s="5"/>
      <c r="LD411" s="5"/>
      <c r="LE411" s="5"/>
      <c r="LF411" s="5"/>
      <c r="LG411" s="5"/>
      <c r="LH411" s="5"/>
      <c r="LI411" s="5"/>
      <c r="LJ411" s="5"/>
      <c r="LK411" s="5"/>
      <c r="LL411" s="5"/>
      <c r="LM411" s="5"/>
      <c r="LN411" s="5"/>
      <c r="LO411" s="5"/>
      <c r="LP411" s="5"/>
      <c r="LQ411" s="5"/>
      <c r="LR411" s="5"/>
      <c r="LS411" s="5"/>
      <c r="LT411" s="5"/>
      <c r="LU411" s="5"/>
      <c r="LV411" s="5"/>
      <c r="LW411" s="5"/>
      <c r="LX411" s="5"/>
      <c r="LY411" s="5"/>
      <c r="LZ411" s="5"/>
      <c r="MA411" s="5"/>
      <c r="MB411" s="5"/>
      <c r="MC411" s="5"/>
      <c r="MD411" s="5"/>
      <c r="ME411" s="5"/>
      <c r="MF411" s="5"/>
      <c r="MG411" s="5"/>
      <c r="MH411" s="5"/>
      <c r="MI411" s="5"/>
      <c r="MJ411" s="5"/>
      <c r="MK411" s="5"/>
      <c r="ML411" s="5"/>
      <c r="MM411" s="5"/>
      <c r="MN411" s="5"/>
      <c r="MO411" s="5">
        <v>5</v>
      </c>
      <c r="MP411" s="5">
        <v>0</v>
      </c>
      <c r="MQ411" s="5"/>
      <c r="MR411" s="5"/>
      <c r="MS411" s="22">
        <v>91934</v>
      </c>
      <c r="MT411" s="22"/>
      <c r="MU411" s="22">
        <v>20</v>
      </c>
      <c r="MV411" s="22"/>
      <c r="MW411" s="22"/>
      <c r="MX411" s="22"/>
      <c r="MY411" s="22"/>
      <c r="MZ411" s="22"/>
      <c r="NA411" s="22"/>
      <c r="NB411" s="22"/>
      <c r="NC411" s="22"/>
      <c r="ND411" s="22"/>
      <c r="NE411" s="22"/>
      <c r="NF411" s="22"/>
      <c r="NG411" s="22"/>
      <c r="NH411" s="22"/>
      <c r="NI411" s="22"/>
      <c r="NJ411" s="22"/>
      <c r="NK411" s="22"/>
      <c r="NX411" s="18">
        <f t="shared" si="35"/>
        <v>5137.7085063085087</v>
      </c>
      <c r="NY411" t="str">
        <f t="shared" si="33"/>
        <v>Mid-range</v>
      </c>
      <c r="NZ411" t="str">
        <f t="shared" si="34"/>
        <v>Medium</v>
      </c>
    </row>
    <row r="412" spans="1:390">
      <c r="A412" s="1" t="s">
        <v>747</v>
      </c>
      <c r="B412" s="1" t="s">
        <v>748</v>
      </c>
      <c r="C412" s="32" t="s">
        <v>749</v>
      </c>
      <c r="D412" s="31" t="s">
        <v>393</v>
      </c>
      <c r="E412" s="1">
        <v>20090</v>
      </c>
      <c r="F412" s="1" t="s">
        <v>855</v>
      </c>
      <c r="G412" s="5">
        <v>9534.3944761904659</v>
      </c>
      <c r="H412" s="71">
        <v>53000</v>
      </c>
      <c r="I412" s="73"/>
      <c r="J412" s="73">
        <v>106</v>
      </c>
      <c r="K412" s="73">
        <v>7</v>
      </c>
      <c r="L412" s="73"/>
      <c r="M412" s="73"/>
      <c r="N412" s="73"/>
      <c r="O412" s="73"/>
      <c r="P412" s="73"/>
      <c r="Q412" s="73"/>
      <c r="R412" s="73">
        <v>36</v>
      </c>
      <c r="S412" s="73"/>
      <c r="T412" s="73"/>
      <c r="U412" s="73">
        <v>61</v>
      </c>
      <c r="V412" s="73">
        <v>340</v>
      </c>
      <c r="W412" s="94">
        <v>108</v>
      </c>
      <c r="X412" s="94"/>
      <c r="Y412" s="94"/>
      <c r="Z412" s="94"/>
      <c r="AA412" s="94"/>
      <c r="AB412" s="94"/>
      <c r="AC412" s="95">
        <v>31000</v>
      </c>
      <c r="AD412" s="73"/>
      <c r="AE412" s="73"/>
      <c r="AF412" s="95"/>
      <c r="AG412" s="95">
        <v>16970</v>
      </c>
      <c r="AH412" s="95"/>
      <c r="AI412" s="95"/>
      <c r="AJ412" s="95"/>
      <c r="AK412" s="95"/>
      <c r="AL412" s="95"/>
      <c r="AM412" s="95"/>
      <c r="AN412" s="73"/>
      <c r="AO412" s="96">
        <v>47970</v>
      </c>
      <c r="AP412" s="73">
        <v>4000</v>
      </c>
      <c r="AQ412" s="73"/>
      <c r="AR412" s="73"/>
      <c r="AS412" s="73"/>
      <c r="AT412" s="73"/>
      <c r="AU412" s="73"/>
      <c r="AV412" s="73"/>
      <c r="AW412" s="73"/>
      <c r="AX412" s="73"/>
      <c r="AY412" s="73"/>
      <c r="AZ412" s="73"/>
      <c r="BA412" s="73"/>
      <c r="BB412" s="73">
        <v>4000</v>
      </c>
      <c r="BC412" s="73">
        <v>22000</v>
      </c>
      <c r="BD412" s="73"/>
      <c r="BE412" s="73"/>
      <c r="BF412" s="73"/>
      <c r="BG412" s="73"/>
      <c r="BH412" s="73"/>
      <c r="BI412" s="73"/>
      <c r="BJ412" s="73"/>
      <c r="BK412" s="73"/>
      <c r="BL412" s="73"/>
      <c r="BM412" s="73"/>
      <c r="BN412" s="73"/>
      <c r="BO412" s="73">
        <v>22000</v>
      </c>
      <c r="BP412" s="73">
        <v>2000</v>
      </c>
      <c r="BQ412" s="73"/>
      <c r="BR412" s="73"/>
      <c r="BS412" s="73"/>
      <c r="BT412" s="73"/>
      <c r="BU412" s="73"/>
      <c r="BV412" s="73"/>
      <c r="BW412" s="2"/>
      <c r="BX412" s="2"/>
      <c r="BY412" s="2"/>
      <c r="BZ412" s="2">
        <v>2000</v>
      </c>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v>2000</v>
      </c>
      <c r="CZ412" s="2"/>
      <c r="DA412" s="2"/>
      <c r="DB412" s="2"/>
      <c r="DC412" s="2"/>
      <c r="DD412" s="2"/>
      <c r="DE412" s="2"/>
      <c r="DF412" s="2">
        <v>36000</v>
      </c>
      <c r="DG412" s="2"/>
      <c r="DH412" s="2"/>
      <c r="DI412" s="2">
        <v>38000</v>
      </c>
      <c r="DJ412" s="2"/>
      <c r="DK412" s="2"/>
      <c r="DL412" s="2"/>
      <c r="DM412" s="2"/>
      <c r="DN412" s="2"/>
      <c r="DO412" s="2"/>
      <c r="DP412" s="2"/>
      <c r="DQ412" s="2"/>
      <c r="DR412" s="2"/>
      <c r="DS412" s="2"/>
      <c r="DT412" s="2"/>
      <c r="DU412" s="2"/>
      <c r="DV412" s="73"/>
      <c r="DW412" s="73"/>
      <c r="DX412" s="2"/>
      <c r="DY412" s="2"/>
      <c r="DZ412" s="2"/>
      <c r="EA412" s="2"/>
      <c r="EB412" s="2"/>
      <c r="EC412" s="2"/>
      <c r="ED412" s="2"/>
      <c r="EE412" s="2"/>
      <c r="EF412" s="2"/>
      <c r="EG412" s="2"/>
      <c r="EH412" s="2"/>
      <c r="EI412" s="73"/>
      <c r="EJ412" s="2">
        <v>3700</v>
      </c>
      <c r="EK412" s="2"/>
      <c r="EL412" s="2"/>
      <c r="EM412" s="2"/>
      <c r="EN412" s="2"/>
      <c r="EO412" s="2"/>
      <c r="EP412" s="2"/>
      <c r="EQ412" s="2"/>
      <c r="ER412" s="2"/>
      <c r="ES412" s="2"/>
      <c r="ET412" s="2">
        <v>3700</v>
      </c>
      <c r="EU412" s="3"/>
      <c r="EV412" s="3"/>
      <c r="EW412" s="3"/>
      <c r="EX412" s="3"/>
      <c r="EY412" s="3"/>
      <c r="EZ412" s="3"/>
      <c r="FA412" s="5"/>
      <c r="FB412" s="5"/>
      <c r="FC412" s="5"/>
      <c r="FD412" s="5"/>
      <c r="FE412" s="5"/>
      <c r="FF412" s="5"/>
      <c r="FG412" s="5"/>
      <c r="FH412" s="5"/>
      <c r="FI412" s="5"/>
      <c r="FJ412" s="5"/>
      <c r="FK412" s="5"/>
      <c r="FL412" s="5"/>
      <c r="FM412" s="5"/>
      <c r="FN412" s="5"/>
      <c r="FO412" s="5"/>
      <c r="FP412" s="5"/>
      <c r="FQ412" s="5"/>
      <c r="FR412" s="5"/>
      <c r="FS412" s="5"/>
      <c r="FT412" s="2"/>
      <c r="FU412" s="2"/>
      <c r="FV412" s="2"/>
      <c r="FW412" s="2"/>
      <c r="FX412" s="2"/>
      <c r="FY412" s="2"/>
      <c r="FZ412" s="2"/>
      <c r="GA412" s="2"/>
      <c r="GB412" s="2"/>
      <c r="GC412" s="2"/>
      <c r="GD412" s="2"/>
      <c r="GE412" s="2">
        <v>12441</v>
      </c>
      <c r="GF412" s="2"/>
      <c r="GG412" s="2"/>
      <c r="GH412" s="2"/>
      <c r="GI412" s="2"/>
      <c r="GJ412" s="2"/>
      <c r="GK412" s="2"/>
      <c r="GL412" s="2"/>
      <c r="GM412" s="2"/>
      <c r="GN412" s="2"/>
      <c r="GO412" s="2">
        <v>12441</v>
      </c>
      <c r="GP412" s="2">
        <v>71970</v>
      </c>
      <c r="GQ412" s="2">
        <v>45700</v>
      </c>
      <c r="GR412" s="2">
        <v>130111</v>
      </c>
      <c r="GS412" s="1" t="s">
        <v>420</v>
      </c>
      <c r="GT412" s="1"/>
      <c r="GU412" s="1"/>
      <c r="GV412" s="1" t="s">
        <v>768</v>
      </c>
      <c r="GW412" s="1"/>
      <c r="GX412" s="1"/>
      <c r="GY412" s="1"/>
      <c r="GZ412" s="1"/>
      <c r="HA412" s="1"/>
      <c r="HB412" t="s">
        <v>820</v>
      </c>
      <c r="HC412" s="2">
        <v>200</v>
      </c>
      <c r="HD412" s="2">
        <v>400</v>
      </c>
      <c r="HE412" s="2">
        <v>7700</v>
      </c>
      <c r="HF412" s="2">
        <v>246</v>
      </c>
      <c r="HG412" s="2"/>
      <c r="HH412" s="2">
        <v>53000</v>
      </c>
      <c r="HI412" s="2"/>
      <c r="HJ412" s="2">
        <v>30</v>
      </c>
      <c r="HK412" s="2">
        <v>3500</v>
      </c>
      <c r="HL412" s="2">
        <v>190</v>
      </c>
      <c r="HM412" s="2"/>
      <c r="HN412" s="2"/>
      <c r="HO412" s="2">
        <v>100</v>
      </c>
      <c r="HP412" s="2">
        <v>100</v>
      </c>
      <c r="HQ412" s="2">
        <v>10</v>
      </c>
      <c r="HR412" s="2">
        <v>25</v>
      </c>
      <c r="HS412" s="2"/>
      <c r="HT412" s="2"/>
      <c r="HU412" s="3">
        <v>7</v>
      </c>
      <c r="HV412" s="3"/>
      <c r="HW412" s="3"/>
      <c r="HX412" s="3"/>
      <c r="HY412" s="3"/>
      <c r="HZ412" s="3"/>
      <c r="IA412" s="3"/>
      <c r="IB412" s="3"/>
      <c r="IC412" s="3"/>
      <c r="ID412" s="3"/>
      <c r="IE412" s="3"/>
      <c r="IF412" s="65">
        <v>3.7</v>
      </c>
      <c r="IG412" s="3">
        <v>1.65</v>
      </c>
      <c r="IH412" s="3">
        <v>7.15</v>
      </c>
      <c r="II412" s="35">
        <f t="shared" si="32"/>
        <v>1.65</v>
      </c>
      <c r="IJ412" s="3"/>
      <c r="IK412" s="3">
        <v>7</v>
      </c>
      <c r="IL412" s="3">
        <v>5.5</v>
      </c>
      <c r="IM412" s="5">
        <v>4650</v>
      </c>
      <c r="IN412" s="1" t="s">
        <v>400</v>
      </c>
      <c r="IO412" s="71">
        <v>7838</v>
      </c>
      <c r="IP412" s="5">
        <v>16240</v>
      </c>
      <c r="IQ412" s="5"/>
      <c r="IR412" s="5">
        <v>134</v>
      </c>
      <c r="IS412" s="5"/>
      <c r="IT412" s="5"/>
      <c r="IU412" s="5"/>
      <c r="IV412" s="5"/>
      <c r="IW412" s="5"/>
      <c r="IX412" s="5">
        <v>24212</v>
      </c>
      <c r="IY412" s="5"/>
      <c r="IZ412" s="5"/>
      <c r="JA412" s="5">
        <v>5</v>
      </c>
      <c r="JB412" s="5">
        <v>4</v>
      </c>
      <c r="JC412" s="5">
        <v>0</v>
      </c>
      <c r="JD412" s="5">
        <v>0</v>
      </c>
      <c r="JE412" s="5"/>
      <c r="JF412" s="5"/>
      <c r="JG412" s="5"/>
      <c r="JH412" s="5"/>
      <c r="JI412" s="5"/>
      <c r="JJ412" s="5"/>
      <c r="JK412" s="5"/>
      <c r="JL412" s="5"/>
      <c r="JM412" s="5"/>
      <c r="JN412" s="5"/>
      <c r="JO412" s="5"/>
      <c r="JP412" s="5"/>
      <c r="JQ412" s="5"/>
      <c r="JR412" s="5">
        <v>2790</v>
      </c>
      <c r="JS412" s="5"/>
      <c r="JT412" s="5"/>
      <c r="JU412" s="5">
        <v>93</v>
      </c>
      <c r="JV412" s="5"/>
      <c r="JW412" s="5"/>
      <c r="JX412" s="5"/>
      <c r="JY412" s="5"/>
      <c r="JZ412" s="5"/>
      <c r="KA412" s="5"/>
      <c r="KB412" s="5"/>
      <c r="KC412" s="5"/>
      <c r="KD412" s="5"/>
      <c r="KE412" s="5"/>
      <c r="KF412" s="5">
        <v>10</v>
      </c>
      <c r="KG412" s="5">
        <v>10</v>
      </c>
      <c r="KH412" s="5">
        <v>200</v>
      </c>
      <c r="KI412" s="5">
        <v>64</v>
      </c>
      <c r="KJ412" s="5">
        <v>35</v>
      </c>
      <c r="KK412" s="5">
        <v>35</v>
      </c>
      <c r="KL412" s="5">
        <v>6</v>
      </c>
      <c r="KM412" s="5">
        <v>0</v>
      </c>
      <c r="KN412" s="5"/>
      <c r="KO412" s="5"/>
      <c r="KP412" s="5"/>
      <c r="KQ412" s="5"/>
      <c r="KR412" s="5"/>
      <c r="KS412" s="5"/>
      <c r="KT412" s="5"/>
      <c r="KU412" s="5"/>
      <c r="KV412" s="5"/>
      <c r="KW412" s="5"/>
      <c r="KX412" s="5"/>
      <c r="KY412" s="5"/>
      <c r="KZ412" s="5"/>
      <c r="LA412" s="5"/>
      <c r="LB412" s="5"/>
      <c r="LC412" s="5"/>
      <c r="LD412" s="5"/>
      <c r="LE412" s="5"/>
      <c r="LF412" s="5"/>
      <c r="LG412" s="5"/>
      <c r="LH412" s="5"/>
      <c r="LI412" s="5"/>
      <c r="LJ412" s="5"/>
      <c r="LK412" s="5"/>
      <c r="LL412" s="5"/>
      <c r="LM412" s="5"/>
      <c r="LN412" s="5"/>
      <c r="LO412" s="5"/>
      <c r="LP412" s="5"/>
      <c r="LQ412" s="5"/>
      <c r="LR412" s="5"/>
      <c r="LS412" s="5"/>
      <c r="LT412" s="5"/>
      <c r="LU412" s="5"/>
      <c r="LV412" s="5"/>
      <c r="LW412" s="5"/>
      <c r="LX412" s="5"/>
      <c r="LY412" s="5"/>
      <c r="LZ412" s="5"/>
      <c r="MA412" s="5"/>
      <c r="MB412" s="5"/>
      <c r="MC412" s="5"/>
      <c r="MD412" s="5"/>
      <c r="ME412" s="5"/>
      <c r="MF412" s="5"/>
      <c r="MG412" s="5"/>
      <c r="MH412" s="5"/>
      <c r="MI412" s="5"/>
      <c r="MJ412" s="5"/>
      <c r="MK412" s="5"/>
      <c r="ML412" s="5"/>
      <c r="MM412" s="5"/>
      <c r="MN412" s="5"/>
      <c r="MO412" s="5">
        <v>6</v>
      </c>
      <c r="MP412" s="5">
        <v>0</v>
      </c>
      <c r="MQ412" s="5"/>
      <c r="MR412" s="5"/>
      <c r="MS412" s="22">
        <v>249876</v>
      </c>
      <c r="MT412" s="22"/>
      <c r="MU412" s="22">
        <v>2</v>
      </c>
      <c r="MV412" s="22"/>
      <c r="MW412" s="22"/>
      <c r="MX412" s="22"/>
      <c r="MY412" s="22"/>
      <c r="MZ412" s="22"/>
      <c r="NA412" s="22"/>
      <c r="NB412" s="22"/>
      <c r="NC412" s="22"/>
      <c r="ND412" s="22"/>
      <c r="NE412" s="22"/>
      <c r="NF412" s="22"/>
      <c r="NG412" s="22"/>
      <c r="NH412" s="22"/>
      <c r="NI412" s="22"/>
      <c r="NJ412" s="22"/>
      <c r="NK412" s="22"/>
      <c r="NX412" s="18">
        <f t="shared" si="35"/>
        <v>5778.4208946608887</v>
      </c>
      <c r="NY412" t="str">
        <f t="shared" si="33"/>
        <v>Mid-range</v>
      </c>
      <c r="NZ412" t="str">
        <f t="shared" si="34"/>
        <v>Small</v>
      </c>
    </row>
    <row r="413" spans="1:390">
      <c r="A413" s="1" t="s">
        <v>614</v>
      </c>
      <c r="B413" s="1" t="s">
        <v>615</v>
      </c>
      <c r="C413" s="32" t="s">
        <v>616</v>
      </c>
      <c r="D413" s="31" t="s">
        <v>393</v>
      </c>
      <c r="E413" s="1">
        <v>20090</v>
      </c>
      <c r="F413" s="1" t="s">
        <v>855</v>
      </c>
      <c r="G413" s="5">
        <v>25184.49980952391</v>
      </c>
      <c r="H413" s="71">
        <v>50000</v>
      </c>
      <c r="I413" s="73"/>
      <c r="J413" s="73">
        <v>167</v>
      </c>
      <c r="K413" s="73">
        <v>8</v>
      </c>
      <c r="L413" s="73"/>
      <c r="M413" s="73"/>
      <c r="N413" s="73"/>
      <c r="O413" s="73"/>
      <c r="P413" s="73"/>
      <c r="Q413" s="73"/>
      <c r="R413" s="73">
        <v>97</v>
      </c>
      <c r="S413" s="73"/>
      <c r="T413" s="73"/>
      <c r="U413" s="73">
        <v>66</v>
      </c>
      <c r="V413" s="73">
        <v>1170</v>
      </c>
      <c r="W413" s="94"/>
      <c r="X413" s="94"/>
      <c r="Y413" s="94"/>
      <c r="Z413" s="94"/>
      <c r="AA413" s="94"/>
      <c r="AB413" s="94"/>
      <c r="AC413" s="95">
        <v>31185</v>
      </c>
      <c r="AD413" s="73"/>
      <c r="AE413" s="73"/>
      <c r="AF413" s="95"/>
      <c r="AG413" s="95"/>
      <c r="AH413" s="95"/>
      <c r="AI413" s="95"/>
      <c r="AJ413" s="95"/>
      <c r="AK413" s="95"/>
      <c r="AL413" s="95">
        <v>89098</v>
      </c>
      <c r="AM413" s="95"/>
      <c r="AN413" s="73"/>
      <c r="AO413" s="96">
        <v>120283</v>
      </c>
      <c r="AP413" s="73"/>
      <c r="AQ413" s="73"/>
      <c r="AR413" s="73"/>
      <c r="AS413" s="73"/>
      <c r="AT413" s="73"/>
      <c r="AU413" s="73"/>
      <c r="AV413" s="73"/>
      <c r="AW413" s="73"/>
      <c r="AX413" s="73"/>
      <c r="AY413" s="73"/>
      <c r="AZ413" s="73"/>
      <c r="BA413" s="73"/>
      <c r="BB413" s="73">
        <v>0</v>
      </c>
      <c r="BC413" s="73">
        <v>15643</v>
      </c>
      <c r="BD413" s="73"/>
      <c r="BE413" s="73"/>
      <c r="BF413" s="73"/>
      <c r="BG413" s="73"/>
      <c r="BH413" s="73"/>
      <c r="BI413" s="73"/>
      <c r="BJ413" s="73"/>
      <c r="BK413" s="73"/>
      <c r="BL413" s="73"/>
      <c r="BM413" s="73"/>
      <c r="BN413" s="73"/>
      <c r="BO413" s="73">
        <v>15643</v>
      </c>
      <c r="BP413" s="73"/>
      <c r="BQ413" s="73"/>
      <c r="BR413" s="73"/>
      <c r="BS413" s="73"/>
      <c r="BT413" s="73"/>
      <c r="BU413" s="73"/>
      <c r="BV413" s="73"/>
      <c r="BW413" s="2"/>
      <c r="BX413" s="2"/>
      <c r="BY413" s="2"/>
      <c r="BZ413" s="2">
        <v>0</v>
      </c>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v>93116</v>
      </c>
      <c r="CZ413" s="2"/>
      <c r="DA413" s="2"/>
      <c r="DB413" s="2"/>
      <c r="DC413" s="2"/>
      <c r="DD413" s="2"/>
      <c r="DE413" s="2"/>
      <c r="DF413" s="2">
        <v>36697</v>
      </c>
      <c r="DG413" s="2"/>
      <c r="DH413" s="2"/>
      <c r="DI413" s="2">
        <v>129813</v>
      </c>
      <c r="DJ413" s="2"/>
      <c r="DK413" s="2"/>
      <c r="DL413" s="2"/>
      <c r="DM413" s="2"/>
      <c r="DN413" s="2"/>
      <c r="DO413" s="2"/>
      <c r="DP413" s="2"/>
      <c r="DQ413" s="2"/>
      <c r="DR413" s="2"/>
      <c r="DS413" s="2"/>
      <c r="DT413" s="2"/>
      <c r="DU413" s="2"/>
      <c r="DV413" s="73"/>
      <c r="DW413" s="73"/>
      <c r="DX413" s="2"/>
      <c r="DY413" s="2"/>
      <c r="DZ413" s="2"/>
      <c r="EA413" s="2"/>
      <c r="EB413" s="2"/>
      <c r="EC413" s="2"/>
      <c r="ED413" s="2"/>
      <c r="EE413" s="2"/>
      <c r="EF413" s="2"/>
      <c r="EG413" s="2"/>
      <c r="EH413" s="2"/>
      <c r="EI413" s="73"/>
      <c r="EJ413" s="2">
        <v>786</v>
      </c>
      <c r="EK413" s="2"/>
      <c r="EL413" s="2"/>
      <c r="EM413" s="2"/>
      <c r="EN413" s="2"/>
      <c r="EO413" s="2"/>
      <c r="EP413" s="2"/>
      <c r="EQ413" s="2"/>
      <c r="ER413" s="2"/>
      <c r="ES413" s="2"/>
      <c r="ET413" s="2">
        <v>786</v>
      </c>
      <c r="EU413" s="3"/>
      <c r="EV413" s="3"/>
      <c r="EW413" s="3"/>
      <c r="EX413" s="3"/>
      <c r="EY413" s="3"/>
      <c r="EZ413" s="3"/>
      <c r="FA413" s="5"/>
      <c r="FB413" s="5"/>
      <c r="FC413" s="5"/>
      <c r="FD413" s="5"/>
      <c r="FE413" s="5"/>
      <c r="FF413" s="5"/>
      <c r="FG413" s="5"/>
      <c r="FH413" s="5"/>
      <c r="FI413" s="5"/>
      <c r="FJ413" s="5"/>
      <c r="FK413" s="5"/>
      <c r="FL413" s="5"/>
      <c r="FM413" s="5"/>
      <c r="FN413" s="5"/>
      <c r="FO413" s="5"/>
      <c r="FP413" s="5"/>
      <c r="FQ413" s="5"/>
      <c r="FR413" s="5"/>
      <c r="FS413" s="5"/>
      <c r="FT413" s="2"/>
      <c r="FU413" s="2"/>
      <c r="FV413" s="2"/>
      <c r="FW413" s="2"/>
      <c r="FX413" s="2"/>
      <c r="FY413" s="2"/>
      <c r="FZ413" s="2"/>
      <c r="GA413" s="2"/>
      <c r="GB413" s="2"/>
      <c r="GC413" s="2"/>
      <c r="GD413" s="2"/>
      <c r="GE413" s="2"/>
      <c r="GF413" s="2"/>
      <c r="GG413" s="2"/>
      <c r="GH413" s="2"/>
      <c r="GI413" s="2"/>
      <c r="GJ413" s="2"/>
      <c r="GK413" s="2"/>
      <c r="GL413" s="2"/>
      <c r="GM413" s="2"/>
      <c r="GN413" s="2"/>
      <c r="GO413" s="2"/>
      <c r="GP413" s="2">
        <v>135926</v>
      </c>
      <c r="GQ413" s="2">
        <v>130599</v>
      </c>
      <c r="GR413" s="2">
        <v>266525</v>
      </c>
      <c r="GS413" s="1" t="s">
        <v>420</v>
      </c>
      <c r="GT413" s="1"/>
      <c r="GU413" s="1"/>
      <c r="GV413" s="1" t="s">
        <v>768</v>
      </c>
      <c r="GW413" s="1"/>
      <c r="GX413" s="1"/>
      <c r="GY413" s="1"/>
      <c r="GZ413" s="1"/>
      <c r="HA413" s="1"/>
      <c r="HB413" t="s">
        <v>770</v>
      </c>
      <c r="HC413" s="2"/>
      <c r="HD413" s="2">
        <v>10137</v>
      </c>
      <c r="HE413" s="2">
        <v>4012</v>
      </c>
      <c r="HF413" s="2">
        <v>137</v>
      </c>
      <c r="HG413" s="2"/>
      <c r="HH413" s="2"/>
      <c r="HI413" s="2"/>
      <c r="HJ413" s="2"/>
      <c r="HK413" s="2">
        <v>0</v>
      </c>
      <c r="HL413" s="2">
        <v>2777</v>
      </c>
      <c r="HM413" s="2"/>
      <c r="HN413" s="2"/>
      <c r="HO413" s="2"/>
      <c r="HP413" s="2"/>
      <c r="HQ413" s="2"/>
      <c r="HR413" s="2">
        <v>444</v>
      </c>
      <c r="HS413" s="2"/>
      <c r="HT413" s="2"/>
      <c r="HU413" s="3">
        <v>7</v>
      </c>
      <c r="HV413" s="3"/>
      <c r="HW413" s="3"/>
      <c r="HX413" s="3"/>
      <c r="HY413" s="3"/>
      <c r="HZ413" s="3"/>
      <c r="IA413" s="3"/>
      <c r="IB413" s="3"/>
      <c r="IC413" s="3"/>
      <c r="ID413" s="3"/>
      <c r="IE413" s="3"/>
      <c r="IF413" s="65">
        <v>11</v>
      </c>
      <c r="IG413" s="3">
        <v>9.5</v>
      </c>
      <c r="IH413" s="3">
        <v>18.5</v>
      </c>
      <c r="II413" s="35">
        <f t="shared" si="32"/>
        <v>9.5</v>
      </c>
      <c r="IJ413" s="3"/>
      <c r="IK413" s="3">
        <v>9</v>
      </c>
      <c r="IL413" s="3">
        <v>9</v>
      </c>
      <c r="IM413" s="5">
        <v>1648</v>
      </c>
      <c r="IN413" s="1" t="s">
        <v>400</v>
      </c>
      <c r="IO413" s="71">
        <v>150624</v>
      </c>
      <c r="IP413" s="5"/>
      <c r="IQ413" s="5">
        <v>29928</v>
      </c>
      <c r="IR413" s="5"/>
      <c r="IS413" s="5"/>
      <c r="IT413" s="5"/>
      <c r="IU413" s="5"/>
      <c r="IV413" s="5"/>
      <c r="IW413" s="5"/>
      <c r="IX413" s="5">
        <v>180552</v>
      </c>
      <c r="IY413" s="5"/>
      <c r="IZ413" s="5"/>
      <c r="JA413" s="5">
        <v>98</v>
      </c>
      <c r="JB413" s="5">
        <v>81</v>
      </c>
      <c r="JC413" s="5">
        <v>146</v>
      </c>
      <c r="JD413" s="5">
        <v>144</v>
      </c>
      <c r="JE413" s="5"/>
      <c r="JF413" s="5"/>
      <c r="JG413" s="5"/>
      <c r="JH413" s="5"/>
      <c r="JI413" s="5"/>
      <c r="JJ413" s="5"/>
      <c r="JK413" s="5"/>
      <c r="JL413" s="5"/>
      <c r="JM413" s="5"/>
      <c r="JN413" s="5"/>
      <c r="JO413" s="5"/>
      <c r="JP413" s="5"/>
      <c r="JQ413" s="5"/>
      <c r="JR413" s="5">
        <v>13120</v>
      </c>
      <c r="JS413" s="5"/>
      <c r="JT413" s="5"/>
      <c r="JU413" s="5">
        <v>530</v>
      </c>
      <c r="JV413" s="5"/>
      <c r="JW413" s="5"/>
      <c r="JX413" s="5"/>
      <c r="JY413" s="5"/>
      <c r="JZ413" s="5"/>
      <c r="KA413" s="5"/>
      <c r="KB413" s="5"/>
      <c r="KC413" s="5"/>
      <c r="KD413" s="5"/>
      <c r="KE413" s="5"/>
      <c r="KF413" s="5">
        <v>8</v>
      </c>
      <c r="KG413" s="5">
        <v>10</v>
      </c>
      <c r="KH413" s="5"/>
      <c r="KI413" s="5">
        <v>65</v>
      </c>
      <c r="KJ413" s="5">
        <v>46</v>
      </c>
      <c r="KK413" s="5">
        <v>46</v>
      </c>
      <c r="KL413" s="5">
        <v>4</v>
      </c>
      <c r="KM413" s="5">
        <v>0</v>
      </c>
      <c r="KN413" s="5"/>
      <c r="KO413" s="5"/>
      <c r="KP413" s="5"/>
      <c r="KQ413" s="5"/>
      <c r="KR413" s="5"/>
      <c r="KS413" s="5"/>
      <c r="KT413" s="5"/>
      <c r="KU413" s="5"/>
      <c r="KV413" s="5"/>
      <c r="KW413" s="5"/>
      <c r="KX413" s="5"/>
      <c r="KY413" s="5"/>
      <c r="KZ413" s="5"/>
      <c r="LA413" s="5"/>
      <c r="LB413" s="5"/>
      <c r="LC413" s="5"/>
      <c r="LD413" s="5"/>
      <c r="LE413" s="5"/>
      <c r="LF413" s="5"/>
      <c r="LG413" s="5"/>
      <c r="LH413" s="5"/>
      <c r="LI413" s="5"/>
      <c r="LJ413" s="5"/>
      <c r="LK413" s="5"/>
      <c r="LL413" s="5"/>
      <c r="LM413" s="5"/>
      <c r="LN413" s="5"/>
      <c r="LO413" s="5"/>
      <c r="LP413" s="5"/>
      <c r="LQ413" s="5"/>
      <c r="LR413" s="5"/>
      <c r="LS413" s="5"/>
      <c r="LT413" s="5"/>
      <c r="LU413" s="5"/>
      <c r="LV413" s="5"/>
      <c r="LW413" s="5"/>
      <c r="LX413" s="5"/>
      <c r="LY413" s="5"/>
      <c r="LZ413" s="5"/>
      <c r="MA413" s="5"/>
      <c r="MB413" s="5"/>
      <c r="MC413" s="5"/>
      <c r="MD413" s="5"/>
      <c r="ME413" s="5"/>
      <c r="MF413" s="5"/>
      <c r="MG413" s="5"/>
      <c r="MH413" s="5"/>
      <c r="MI413" s="5"/>
      <c r="MJ413" s="5"/>
      <c r="MK413" s="5"/>
      <c r="ML413" s="5"/>
      <c r="MM413" s="5"/>
      <c r="MN413" s="5"/>
      <c r="MO413" s="5">
        <v>4</v>
      </c>
      <c r="MP413" s="5">
        <v>0</v>
      </c>
      <c r="MQ413" s="5"/>
      <c r="MR413" s="5"/>
      <c r="MS413" s="22">
        <v>963701</v>
      </c>
      <c r="MT413" s="22"/>
      <c r="MU413" s="22">
        <v>488</v>
      </c>
      <c r="MV413" s="22"/>
      <c r="MW413" s="22"/>
      <c r="MX413" s="22"/>
      <c r="MY413" s="22"/>
      <c r="MZ413" s="22"/>
      <c r="NA413" s="22"/>
      <c r="NB413" s="22"/>
      <c r="NC413" s="22"/>
      <c r="ND413" s="22"/>
      <c r="NE413" s="22"/>
      <c r="NF413" s="22"/>
      <c r="NG413" s="22"/>
      <c r="NH413" s="22"/>
      <c r="NI413" s="22"/>
      <c r="NJ413" s="22"/>
      <c r="NK413" s="22"/>
      <c r="NX413" s="18">
        <f t="shared" si="35"/>
        <v>2650.9999799498851</v>
      </c>
      <c r="NY413" t="str">
        <f t="shared" si="33"/>
        <v>Larger</v>
      </c>
      <c r="NZ413" t="str">
        <f t="shared" si="34"/>
        <v>Large</v>
      </c>
    </row>
    <row r="414" spans="1:390">
      <c r="A414" s="1" t="s">
        <v>623</v>
      </c>
      <c r="B414" s="1" t="s">
        <v>668</v>
      </c>
      <c r="C414" s="32" t="s">
        <v>669</v>
      </c>
      <c r="D414" s="1" t="s">
        <v>404</v>
      </c>
      <c r="E414" s="1">
        <v>20090</v>
      </c>
      <c r="F414" s="1" t="s">
        <v>855</v>
      </c>
      <c r="G414" s="5">
        <v>17724.481523809565</v>
      </c>
      <c r="H414" s="71">
        <v>46939</v>
      </c>
      <c r="I414" s="73"/>
      <c r="J414" s="73">
        <v>103</v>
      </c>
      <c r="K414" s="73">
        <v>13</v>
      </c>
      <c r="L414" s="73"/>
      <c r="M414" s="73"/>
      <c r="N414" s="73"/>
      <c r="O414" s="73"/>
      <c r="P414" s="73"/>
      <c r="Q414" s="73"/>
      <c r="R414" s="73">
        <v>31</v>
      </c>
      <c r="S414" s="73"/>
      <c r="T414" s="73"/>
      <c r="U414" s="73">
        <v>54</v>
      </c>
      <c r="V414" s="73">
        <v>503</v>
      </c>
      <c r="W414" s="94">
        <v>110</v>
      </c>
      <c r="X414" s="94"/>
      <c r="Y414" s="94"/>
      <c r="Z414" s="94"/>
      <c r="AA414" s="94"/>
      <c r="AB414" s="94"/>
      <c r="AC414" s="95">
        <v>31716</v>
      </c>
      <c r="AD414" s="73"/>
      <c r="AE414" s="73"/>
      <c r="AF414" s="95">
        <v>0</v>
      </c>
      <c r="AG414" s="95">
        <v>2000</v>
      </c>
      <c r="AH414" s="95">
        <v>0</v>
      </c>
      <c r="AI414" s="95">
        <v>0</v>
      </c>
      <c r="AJ414" s="95"/>
      <c r="AK414" s="95"/>
      <c r="AL414" s="95">
        <v>0</v>
      </c>
      <c r="AM414" s="95">
        <v>2127</v>
      </c>
      <c r="AN414" s="73"/>
      <c r="AO414" s="96">
        <v>35843</v>
      </c>
      <c r="AP414" s="73">
        <v>0</v>
      </c>
      <c r="AQ414" s="73"/>
      <c r="AR414" s="73"/>
      <c r="AS414" s="73">
        <v>0</v>
      </c>
      <c r="AT414" s="73">
        <v>0</v>
      </c>
      <c r="AU414" s="73">
        <v>0</v>
      </c>
      <c r="AV414" s="73">
        <v>5100</v>
      </c>
      <c r="AW414" s="73"/>
      <c r="AX414" s="73"/>
      <c r="AY414" s="73">
        <v>0</v>
      </c>
      <c r="AZ414" s="73">
        <v>0</v>
      </c>
      <c r="BA414" s="73"/>
      <c r="BB414" s="73">
        <v>5100</v>
      </c>
      <c r="BC414" s="73">
        <v>35229</v>
      </c>
      <c r="BD414" s="73"/>
      <c r="BE414" s="73"/>
      <c r="BF414" s="73">
        <v>0</v>
      </c>
      <c r="BG414" s="73">
        <v>0</v>
      </c>
      <c r="BH414" s="73">
        <v>0</v>
      </c>
      <c r="BI414" s="73">
        <v>0</v>
      </c>
      <c r="BJ414" s="73"/>
      <c r="BK414" s="73"/>
      <c r="BL414" s="73">
        <v>0</v>
      </c>
      <c r="BM414" s="73">
        <v>0</v>
      </c>
      <c r="BN414" s="73"/>
      <c r="BO414" s="73">
        <v>35229</v>
      </c>
      <c r="BP414" s="73">
        <v>0</v>
      </c>
      <c r="BQ414" s="73"/>
      <c r="BR414" s="73">
        <v>0</v>
      </c>
      <c r="BS414" s="73">
        <v>0</v>
      </c>
      <c r="BT414" s="73">
        <v>0</v>
      </c>
      <c r="BU414" s="73">
        <v>0</v>
      </c>
      <c r="BV414" s="73"/>
      <c r="BW414" s="2"/>
      <c r="BX414" s="2">
        <v>0</v>
      </c>
      <c r="BY414" s="2">
        <v>0</v>
      </c>
      <c r="BZ414" s="2">
        <v>0</v>
      </c>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v>11774</v>
      </c>
      <c r="CZ414" s="2"/>
      <c r="DA414" s="2">
        <v>0</v>
      </c>
      <c r="DB414" s="2">
        <v>0</v>
      </c>
      <c r="DC414" s="2">
        <v>0</v>
      </c>
      <c r="DD414" s="2"/>
      <c r="DE414" s="2"/>
      <c r="DF414" s="2">
        <v>10913</v>
      </c>
      <c r="DG414" s="2">
        <v>10273</v>
      </c>
      <c r="DH414" s="2">
        <v>0</v>
      </c>
      <c r="DI414" s="2">
        <v>32960</v>
      </c>
      <c r="DJ414" s="2"/>
      <c r="DK414" s="2"/>
      <c r="DL414" s="2"/>
      <c r="DM414" s="2"/>
      <c r="DN414" s="2"/>
      <c r="DO414" s="2"/>
      <c r="DP414" s="2"/>
      <c r="DQ414" s="2"/>
      <c r="DR414" s="2"/>
      <c r="DS414" s="2"/>
      <c r="DT414" s="2"/>
      <c r="DU414" s="2"/>
      <c r="DV414" s="73"/>
      <c r="DW414" s="73"/>
      <c r="DX414" s="2"/>
      <c r="DY414" s="2"/>
      <c r="DZ414" s="2"/>
      <c r="EA414" s="2"/>
      <c r="EB414" s="2"/>
      <c r="EC414" s="2"/>
      <c r="ED414" s="2"/>
      <c r="EE414" s="2"/>
      <c r="EF414" s="2"/>
      <c r="EG414" s="2"/>
      <c r="EH414" s="2"/>
      <c r="EI414" s="73"/>
      <c r="EJ414" s="2">
        <v>0</v>
      </c>
      <c r="EK414" s="2"/>
      <c r="EL414" s="2">
        <v>0</v>
      </c>
      <c r="EM414" s="2">
        <v>0</v>
      </c>
      <c r="EN414" s="2">
        <v>0</v>
      </c>
      <c r="EO414" s="2"/>
      <c r="EP414" s="2"/>
      <c r="EQ414" s="2">
        <v>0</v>
      </c>
      <c r="ER414" s="2">
        <v>0</v>
      </c>
      <c r="ES414" s="2">
        <v>0</v>
      </c>
      <c r="ET414" s="2">
        <v>0</v>
      </c>
      <c r="EU414" s="3"/>
      <c r="EV414" s="3"/>
      <c r="EW414" s="3"/>
      <c r="EX414" s="3"/>
      <c r="EY414" s="3"/>
      <c r="EZ414" s="3"/>
      <c r="FA414" s="5"/>
      <c r="FB414" s="5"/>
      <c r="FC414" s="5"/>
      <c r="FD414" s="5"/>
      <c r="FE414" s="5"/>
      <c r="FF414" s="5"/>
      <c r="FG414" s="5"/>
      <c r="FH414" s="5"/>
      <c r="FI414" s="5"/>
      <c r="FJ414" s="5"/>
      <c r="FK414" s="5"/>
      <c r="FL414" s="5"/>
      <c r="FM414" s="5"/>
      <c r="FN414" s="5"/>
      <c r="FO414" s="5"/>
      <c r="FP414" s="5"/>
      <c r="FQ414" s="5"/>
      <c r="FR414" s="5"/>
      <c r="FS414" s="5"/>
      <c r="FT414" s="2"/>
      <c r="FU414" s="2"/>
      <c r="FV414" s="2"/>
      <c r="FW414" s="2"/>
      <c r="FX414" s="2"/>
      <c r="FY414" s="2"/>
      <c r="FZ414" s="2"/>
      <c r="GA414" s="2"/>
      <c r="GB414" s="2"/>
      <c r="GC414" s="2"/>
      <c r="GD414" s="2"/>
      <c r="GE414" s="2">
        <v>0</v>
      </c>
      <c r="GF414" s="2"/>
      <c r="GG414" s="2">
        <v>0</v>
      </c>
      <c r="GH414" s="2">
        <v>0</v>
      </c>
      <c r="GI414" s="2">
        <v>0</v>
      </c>
      <c r="GJ414" s="2">
        <v>0</v>
      </c>
      <c r="GK414" s="2"/>
      <c r="GL414" s="2"/>
      <c r="GM414" s="2">
        <v>0</v>
      </c>
      <c r="GN414" s="2">
        <v>0</v>
      </c>
      <c r="GO414" s="2">
        <v>0</v>
      </c>
      <c r="GP414" s="2">
        <v>71072</v>
      </c>
      <c r="GQ414" s="2">
        <v>38060</v>
      </c>
      <c r="GR414" s="2">
        <v>109132</v>
      </c>
      <c r="GS414" s="1" t="s">
        <v>420</v>
      </c>
      <c r="GT414" s="1"/>
      <c r="GU414" s="1"/>
      <c r="GV414" s="1" t="s">
        <v>768</v>
      </c>
      <c r="GW414" s="1"/>
      <c r="GX414" s="1"/>
      <c r="GY414" s="1"/>
      <c r="GZ414" s="1"/>
      <c r="HA414" s="1"/>
      <c r="HB414" t="s">
        <v>821</v>
      </c>
      <c r="HC414" s="2">
        <v>573</v>
      </c>
      <c r="HD414" s="2">
        <v>2248</v>
      </c>
      <c r="HE414" s="2">
        <v>15117</v>
      </c>
      <c r="HF414" s="2">
        <v>201</v>
      </c>
      <c r="HG414" s="2"/>
      <c r="HH414" s="2">
        <v>87126</v>
      </c>
      <c r="HI414" s="2"/>
      <c r="HJ414" s="2">
        <v>95</v>
      </c>
      <c r="HK414" s="2">
        <v>2681</v>
      </c>
      <c r="HL414" s="2">
        <v>914</v>
      </c>
      <c r="HM414" s="2"/>
      <c r="HN414" s="2"/>
      <c r="HO414" s="2">
        <v>277</v>
      </c>
      <c r="HP414" s="2">
        <v>281</v>
      </c>
      <c r="HQ414" s="2">
        <v>125</v>
      </c>
      <c r="HR414" s="2">
        <v>97</v>
      </c>
      <c r="HS414" s="2"/>
      <c r="HT414" s="2"/>
      <c r="HU414" s="3">
        <v>5</v>
      </c>
      <c r="HV414" s="3"/>
      <c r="HW414" s="3"/>
      <c r="HX414" s="3"/>
      <c r="HY414" s="3"/>
      <c r="HZ414" s="3"/>
      <c r="IA414" s="3"/>
      <c r="IB414" s="3"/>
      <c r="IC414" s="3"/>
      <c r="ID414" s="3"/>
      <c r="IE414" s="3"/>
      <c r="IF414" s="65">
        <v>4.1399999999999997</v>
      </c>
      <c r="IG414" s="3">
        <v>4.5999999999999996</v>
      </c>
      <c r="IH414" s="3">
        <v>14.1</v>
      </c>
      <c r="II414" s="35">
        <f t="shared" si="32"/>
        <v>4.5999999999999996</v>
      </c>
      <c r="IJ414" s="3"/>
      <c r="IK414" s="3">
        <v>10</v>
      </c>
      <c r="IL414" s="3">
        <v>9.5</v>
      </c>
      <c r="IM414" s="5">
        <v>7013</v>
      </c>
      <c r="IN414" s="1" t="s">
        <v>411</v>
      </c>
      <c r="IO414" s="71">
        <v>19238</v>
      </c>
      <c r="IP414" s="5">
        <v>70943</v>
      </c>
      <c r="IQ414" s="5"/>
      <c r="IR414" s="5"/>
      <c r="IS414" s="5"/>
      <c r="IT414" s="5"/>
      <c r="IU414" s="5"/>
      <c r="IV414" s="5"/>
      <c r="IW414" s="5"/>
      <c r="IX414" s="5"/>
      <c r="IY414" s="5"/>
      <c r="IZ414" s="5"/>
      <c r="JA414" s="5">
        <v>62</v>
      </c>
      <c r="JB414" s="5">
        <v>43</v>
      </c>
      <c r="JC414" s="5">
        <v>222</v>
      </c>
      <c r="JD414" s="5">
        <v>124</v>
      </c>
      <c r="JE414" s="5"/>
      <c r="JF414" s="5"/>
      <c r="JG414" s="5"/>
      <c r="JH414" s="5"/>
      <c r="JI414" s="5"/>
      <c r="JJ414" s="5"/>
      <c r="JK414" s="5"/>
      <c r="JL414" s="5"/>
      <c r="JM414" s="5"/>
      <c r="JN414" s="5"/>
      <c r="JO414" s="5"/>
      <c r="JP414" s="5"/>
      <c r="JQ414" s="5"/>
      <c r="JR414" s="5">
        <v>6634</v>
      </c>
      <c r="JS414" s="5"/>
      <c r="JT414" s="5"/>
      <c r="JU414" s="5">
        <v>278</v>
      </c>
      <c r="JV414" s="5"/>
      <c r="JW414" s="5"/>
      <c r="JX414" s="5"/>
      <c r="JY414" s="5"/>
      <c r="JZ414" s="5"/>
      <c r="KA414" s="5"/>
      <c r="KB414" s="5"/>
      <c r="KC414" s="5"/>
      <c r="KD414" s="5"/>
      <c r="KE414" s="5"/>
      <c r="KF414" s="5">
        <v>1</v>
      </c>
      <c r="KG414" s="5">
        <v>1</v>
      </c>
      <c r="KH414" s="5">
        <v>7</v>
      </c>
      <c r="KI414" s="5">
        <v>68</v>
      </c>
      <c r="KJ414" s="5">
        <v>32</v>
      </c>
      <c r="KK414" s="5">
        <v>32</v>
      </c>
      <c r="KL414" s="5">
        <v>5</v>
      </c>
      <c r="KM414" s="5">
        <v>0</v>
      </c>
      <c r="KN414" s="5"/>
      <c r="KO414" s="5"/>
      <c r="KP414" s="5"/>
      <c r="KQ414" s="5"/>
      <c r="KR414" s="5"/>
      <c r="KS414" s="5"/>
      <c r="KT414" s="5"/>
      <c r="KU414" s="5"/>
      <c r="KV414" s="5"/>
      <c r="KW414" s="5"/>
      <c r="KX414" s="5"/>
      <c r="KY414" s="5"/>
      <c r="KZ414" s="5"/>
      <c r="LA414" s="5"/>
      <c r="LB414" s="5"/>
      <c r="LC414" s="5"/>
      <c r="LD414" s="5"/>
      <c r="LE414" s="5"/>
      <c r="LF414" s="5"/>
      <c r="LG414" s="5"/>
      <c r="LH414" s="5"/>
      <c r="LI414" s="5"/>
      <c r="LJ414" s="5"/>
      <c r="LK414" s="5"/>
      <c r="LL414" s="5"/>
      <c r="LM414" s="5"/>
      <c r="LN414" s="5"/>
      <c r="LO414" s="5"/>
      <c r="LP414" s="5"/>
      <c r="LQ414" s="5"/>
      <c r="LR414" s="5"/>
      <c r="LS414" s="5"/>
      <c r="LT414" s="5"/>
      <c r="LU414" s="5"/>
      <c r="LV414" s="5"/>
      <c r="LW414" s="5"/>
      <c r="LX414" s="5"/>
      <c r="LY414" s="5"/>
      <c r="LZ414" s="5"/>
      <c r="MA414" s="5"/>
      <c r="MB414" s="5"/>
      <c r="MC414" s="5"/>
      <c r="MD414" s="5"/>
      <c r="ME414" s="5"/>
      <c r="MF414" s="5"/>
      <c r="MG414" s="5"/>
      <c r="MH414" s="5"/>
      <c r="MI414" s="5"/>
      <c r="MJ414" s="5"/>
      <c r="MK414" s="5"/>
      <c r="ML414" s="5"/>
      <c r="MM414" s="5"/>
      <c r="MN414" s="5"/>
      <c r="MO414" s="5">
        <v>5</v>
      </c>
      <c r="MP414" s="5">
        <v>0</v>
      </c>
      <c r="MQ414" s="5"/>
      <c r="MR414" s="5"/>
      <c r="MS414" s="22">
        <v>820091</v>
      </c>
      <c r="MT414" s="22"/>
      <c r="MU414" s="22">
        <v>15</v>
      </c>
      <c r="MV414" s="22"/>
      <c r="MW414" s="22"/>
      <c r="MX414" s="22"/>
      <c r="MY414" s="22"/>
      <c r="MZ414" s="22"/>
      <c r="NA414" s="22"/>
      <c r="NB414" s="22"/>
      <c r="NC414" s="22"/>
      <c r="ND414" s="22"/>
      <c r="NE414" s="22"/>
      <c r="NF414" s="22"/>
      <c r="NG414" s="22"/>
      <c r="NH414" s="22"/>
      <c r="NI414" s="22"/>
      <c r="NJ414" s="22"/>
      <c r="NK414" s="22"/>
      <c r="NX414" s="18">
        <f t="shared" si="35"/>
        <v>3853.1481573499059</v>
      </c>
      <c r="NY414" t="str">
        <f t="shared" si="33"/>
        <v>Larger</v>
      </c>
      <c r="NZ414" t="str">
        <f t="shared" si="34"/>
        <v>Medium</v>
      </c>
    </row>
    <row r="415" spans="1:390">
      <c r="A415" s="1" t="s">
        <v>663</v>
      </c>
      <c r="B415" s="1" t="s">
        <v>664</v>
      </c>
      <c r="C415" s="32" t="s">
        <v>665</v>
      </c>
      <c r="D415" s="31" t="s">
        <v>393</v>
      </c>
      <c r="E415" s="1">
        <v>20090</v>
      </c>
      <c r="F415" s="1" t="s">
        <v>855</v>
      </c>
      <c r="G415" s="5">
        <v>9837.0870476190612</v>
      </c>
      <c r="H415" s="71">
        <v>22955</v>
      </c>
      <c r="I415" s="73"/>
      <c r="J415" s="73">
        <v>22</v>
      </c>
      <c r="K415" s="73">
        <v>19</v>
      </c>
      <c r="L415" s="73"/>
      <c r="M415" s="73"/>
      <c r="N415" s="73"/>
      <c r="O415" s="73"/>
      <c r="P415" s="73"/>
      <c r="Q415" s="73"/>
      <c r="R415" s="73">
        <v>30</v>
      </c>
      <c r="S415" s="73"/>
      <c r="T415" s="73"/>
      <c r="U415" s="73">
        <v>336</v>
      </c>
      <c r="V415" s="73">
        <v>478</v>
      </c>
      <c r="W415" s="94">
        <v>336</v>
      </c>
      <c r="X415" s="94"/>
      <c r="Y415" s="94"/>
      <c r="Z415" s="94"/>
      <c r="AA415" s="94"/>
      <c r="AB415" s="94"/>
      <c r="AC415" s="95">
        <v>33726</v>
      </c>
      <c r="AD415" s="73"/>
      <c r="AE415" s="73"/>
      <c r="AF415" s="95"/>
      <c r="AG415" s="95"/>
      <c r="AH415" s="95"/>
      <c r="AI415" s="95"/>
      <c r="AJ415" s="95"/>
      <c r="AK415" s="95"/>
      <c r="AL415" s="95"/>
      <c r="AM415" s="95">
        <v>5215</v>
      </c>
      <c r="AN415" s="73"/>
      <c r="AO415" s="96">
        <v>38941</v>
      </c>
      <c r="AP415" s="73"/>
      <c r="AQ415" s="73"/>
      <c r="AR415" s="73"/>
      <c r="AS415" s="73"/>
      <c r="AT415" s="73"/>
      <c r="AU415" s="73"/>
      <c r="AV415" s="73"/>
      <c r="AW415" s="73"/>
      <c r="AX415" s="73"/>
      <c r="AY415" s="73"/>
      <c r="AZ415" s="73"/>
      <c r="BA415" s="73"/>
      <c r="BB415" s="73"/>
      <c r="BC415" s="73">
        <v>21256</v>
      </c>
      <c r="BD415" s="73"/>
      <c r="BE415" s="73"/>
      <c r="BF415" s="73"/>
      <c r="BG415" s="73"/>
      <c r="BH415" s="73"/>
      <c r="BI415" s="73"/>
      <c r="BJ415" s="73"/>
      <c r="BK415" s="73"/>
      <c r="BL415" s="73"/>
      <c r="BM415" s="73"/>
      <c r="BN415" s="73"/>
      <c r="BO415" s="73">
        <v>21256</v>
      </c>
      <c r="BP415" s="73">
        <v>1603</v>
      </c>
      <c r="BQ415" s="73"/>
      <c r="BR415" s="73"/>
      <c r="BS415" s="73"/>
      <c r="BT415" s="73"/>
      <c r="BU415" s="73"/>
      <c r="BV415" s="73"/>
      <c r="BW415" s="2"/>
      <c r="BX415" s="2"/>
      <c r="BY415" s="2"/>
      <c r="BZ415" s="2">
        <v>1603</v>
      </c>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v>23986</v>
      </c>
      <c r="DG415" s="2"/>
      <c r="DH415" s="2"/>
      <c r="DI415" s="2">
        <v>23986</v>
      </c>
      <c r="DJ415" s="2"/>
      <c r="DK415" s="2"/>
      <c r="DL415" s="2"/>
      <c r="DM415" s="2"/>
      <c r="DN415" s="2"/>
      <c r="DO415" s="2"/>
      <c r="DP415" s="2"/>
      <c r="DQ415" s="2"/>
      <c r="DR415" s="2"/>
      <c r="DS415" s="2"/>
      <c r="DT415" s="2"/>
      <c r="DU415" s="2"/>
      <c r="DV415" s="73"/>
      <c r="DW415" s="73"/>
      <c r="DX415" s="2"/>
      <c r="DY415" s="2"/>
      <c r="DZ415" s="2"/>
      <c r="EA415" s="2"/>
      <c r="EB415" s="2"/>
      <c r="EC415" s="2"/>
      <c r="ED415" s="2"/>
      <c r="EE415" s="2"/>
      <c r="EF415" s="2"/>
      <c r="EG415" s="2"/>
      <c r="EH415" s="2"/>
      <c r="EI415" s="73"/>
      <c r="EJ415" s="2">
        <v>4487</v>
      </c>
      <c r="EK415" s="2"/>
      <c r="EL415" s="2"/>
      <c r="EM415" s="2"/>
      <c r="EN415" s="2"/>
      <c r="EO415" s="2"/>
      <c r="EP415" s="2"/>
      <c r="EQ415" s="2"/>
      <c r="ER415" s="2"/>
      <c r="ES415" s="2"/>
      <c r="ET415" s="2">
        <v>4487</v>
      </c>
      <c r="EU415" s="3"/>
      <c r="EV415" s="3"/>
      <c r="EW415" s="3"/>
      <c r="EX415" s="3"/>
      <c r="EY415" s="3"/>
      <c r="EZ415" s="3"/>
      <c r="FA415" s="5"/>
      <c r="FB415" s="5"/>
      <c r="FC415" s="5"/>
      <c r="FD415" s="5"/>
      <c r="FE415" s="5"/>
      <c r="FF415" s="5"/>
      <c r="FG415" s="5"/>
      <c r="FH415" s="5"/>
      <c r="FI415" s="5"/>
      <c r="FJ415" s="5"/>
      <c r="FK415" s="5"/>
      <c r="FL415" s="5"/>
      <c r="FM415" s="5"/>
      <c r="FN415" s="5"/>
      <c r="FO415" s="5"/>
      <c r="FP415" s="5"/>
      <c r="FQ415" s="5"/>
      <c r="FR415" s="5"/>
      <c r="FS415" s="5"/>
      <c r="FT415" s="2"/>
      <c r="FU415" s="2"/>
      <c r="FV415" s="2"/>
      <c r="FW415" s="2"/>
      <c r="FX415" s="2"/>
      <c r="FY415" s="2"/>
      <c r="FZ415" s="2"/>
      <c r="GA415" s="2"/>
      <c r="GB415" s="2"/>
      <c r="GC415" s="2"/>
      <c r="GD415" s="2"/>
      <c r="GE415" s="2"/>
      <c r="GF415" s="2"/>
      <c r="GG415" s="2"/>
      <c r="GH415" s="2"/>
      <c r="GI415" s="2"/>
      <c r="GJ415" s="2"/>
      <c r="GK415" s="2"/>
      <c r="GL415" s="2"/>
      <c r="GM415" s="2"/>
      <c r="GN415" s="2"/>
      <c r="GO415" s="2"/>
      <c r="GP415" s="2">
        <v>61800</v>
      </c>
      <c r="GQ415" s="2">
        <v>28473</v>
      </c>
      <c r="GR415" s="2">
        <v>90273</v>
      </c>
      <c r="GS415" s="1" t="s">
        <v>420</v>
      </c>
      <c r="GT415" s="1"/>
      <c r="GU415" s="1"/>
      <c r="GV415" s="1" t="s">
        <v>768</v>
      </c>
      <c r="GW415" t="s">
        <v>410</v>
      </c>
      <c r="GX415" s="1"/>
      <c r="HC415" s="2">
        <v>1609</v>
      </c>
      <c r="HD415" s="2">
        <v>1187</v>
      </c>
      <c r="HE415" s="2">
        <v>12679</v>
      </c>
      <c r="HF415" s="2">
        <v>220</v>
      </c>
      <c r="HG415" s="2"/>
      <c r="HH415" s="2">
        <v>56129</v>
      </c>
      <c r="HI415" s="2"/>
      <c r="HJ415" s="2">
        <v>99</v>
      </c>
      <c r="HK415" s="2">
        <v>5650</v>
      </c>
      <c r="HL415" s="2">
        <v>1680</v>
      </c>
      <c r="HM415" s="2"/>
      <c r="HN415" s="2"/>
      <c r="HO415" s="2"/>
      <c r="HP415" s="2">
        <v>851</v>
      </c>
      <c r="HQ415" s="2">
        <v>70</v>
      </c>
      <c r="HR415" s="2">
        <v>92</v>
      </c>
      <c r="HS415" s="2"/>
      <c r="HT415" s="2"/>
      <c r="HU415" s="3">
        <v>13</v>
      </c>
      <c r="HV415" s="3"/>
      <c r="HW415" s="3"/>
      <c r="HX415" s="3"/>
      <c r="HY415" s="3"/>
      <c r="HZ415" s="3"/>
      <c r="IA415" s="3"/>
      <c r="IB415" s="3"/>
      <c r="IC415" s="3"/>
      <c r="ID415" s="3"/>
      <c r="IE415" s="3"/>
      <c r="IF415" s="65">
        <v>1.8</v>
      </c>
      <c r="IG415" s="3">
        <v>5.7</v>
      </c>
      <c r="IH415" s="3">
        <v>12.5</v>
      </c>
      <c r="II415" s="35">
        <f t="shared" si="32"/>
        <v>5.7</v>
      </c>
      <c r="IJ415" s="3"/>
      <c r="IK415" s="3">
        <v>9</v>
      </c>
      <c r="IL415" s="3">
        <v>6.8</v>
      </c>
      <c r="IM415" s="5">
        <v>11564</v>
      </c>
      <c r="IN415" s="1" t="s">
        <v>411</v>
      </c>
      <c r="IO415" s="71">
        <v>10592</v>
      </c>
      <c r="IP415" s="5">
        <v>25028</v>
      </c>
      <c r="IQ415" s="5">
        <v>2749</v>
      </c>
      <c r="IR415" s="5">
        <v>415</v>
      </c>
      <c r="IS415" s="5"/>
      <c r="IT415" s="5"/>
      <c r="IU415" s="5"/>
      <c r="IV415" s="5">
        <v>6</v>
      </c>
      <c r="IW415" s="5"/>
      <c r="IX415" s="5">
        <v>38790</v>
      </c>
      <c r="IY415" s="5"/>
      <c r="IZ415" s="5"/>
      <c r="JA415" s="5">
        <v>176</v>
      </c>
      <c r="JB415" s="5">
        <v>145</v>
      </c>
      <c r="JC415" s="5">
        <v>340</v>
      </c>
      <c r="JD415" s="5">
        <v>67</v>
      </c>
      <c r="JE415" s="5"/>
      <c r="JF415" s="5"/>
      <c r="JG415" s="5"/>
      <c r="JH415" s="5"/>
      <c r="JI415" s="5"/>
      <c r="JJ415" s="5"/>
      <c r="JK415" s="5"/>
      <c r="JL415" s="5"/>
      <c r="JM415" s="5"/>
      <c r="JN415" s="5"/>
      <c r="JO415" s="5"/>
      <c r="JP415" s="5"/>
      <c r="JQ415" s="5"/>
      <c r="JR415" s="5">
        <v>1715</v>
      </c>
      <c r="JS415" s="5"/>
      <c r="JT415" s="5"/>
      <c r="JU415" s="5">
        <v>76</v>
      </c>
      <c r="JV415" s="5"/>
      <c r="JW415" s="5"/>
      <c r="JX415" s="5"/>
      <c r="JY415" s="5"/>
      <c r="JZ415" s="5"/>
      <c r="KA415" s="5"/>
      <c r="KB415" s="5"/>
      <c r="KC415" s="5"/>
      <c r="KD415" s="5"/>
      <c r="KE415" s="5"/>
      <c r="KF415" s="5"/>
      <c r="KG415" s="5"/>
      <c r="KH415" s="5"/>
      <c r="KI415" s="5">
        <v>60</v>
      </c>
      <c r="KJ415" s="5">
        <v>40</v>
      </c>
      <c r="KK415" s="5"/>
      <c r="KL415" s="5">
        <v>4</v>
      </c>
      <c r="KM415" s="5">
        <v>0</v>
      </c>
      <c r="KN415" s="5"/>
      <c r="KO415" s="5"/>
      <c r="KP415" s="5"/>
      <c r="KQ415" s="5"/>
      <c r="KR415" s="5"/>
      <c r="KS415" s="5"/>
      <c r="KT415" s="5"/>
      <c r="KU415" s="5"/>
      <c r="KV415" s="5"/>
      <c r="KW415" s="5"/>
      <c r="KX415" s="5"/>
      <c r="KY415" s="5"/>
      <c r="KZ415" s="5"/>
      <c r="LA415" s="5"/>
      <c r="LB415" s="5"/>
      <c r="LC415" s="5"/>
      <c r="LD415" s="5"/>
      <c r="LE415" s="5"/>
      <c r="LF415" s="5"/>
      <c r="LG415" s="5"/>
      <c r="LH415" s="5"/>
      <c r="LI415" s="5"/>
      <c r="LJ415" s="5"/>
      <c r="LK415" s="5"/>
      <c r="LL415" s="5"/>
      <c r="LM415" s="5"/>
      <c r="LN415" s="5"/>
      <c r="LO415" s="5"/>
      <c r="LP415" s="5"/>
      <c r="LQ415" s="5"/>
      <c r="LR415" s="5"/>
      <c r="LS415" s="5"/>
      <c r="LT415" s="5"/>
      <c r="LU415" s="5"/>
      <c r="LV415" s="5"/>
      <c r="LW415" s="5"/>
      <c r="LX415" s="5"/>
      <c r="LY415" s="5"/>
      <c r="LZ415" s="5"/>
      <c r="MA415" s="5"/>
      <c r="MB415" s="5"/>
      <c r="MC415" s="5"/>
      <c r="MD415" s="5"/>
      <c r="ME415" s="5"/>
      <c r="MF415" s="5"/>
      <c r="MG415" s="5"/>
      <c r="MH415" s="5"/>
      <c r="MI415" s="5"/>
      <c r="MJ415" s="5"/>
      <c r="MK415" s="5"/>
      <c r="ML415" s="5"/>
      <c r="MM415" s="5"/>
      <c r="MN415" s="5"/>
      <c r="MO415" s="5">
        <v>4</v>
      </c>
      <c r="MP415" s="5">
        <v>0</v>
      </c>
      <c r="MQ415" s="5"/>
      <c r="MR415" s="5"/>
      <c r="MS415" s="22">
        <v>299229</v>
      </c>
      <c r="MT415" s="22"/>
      <c r="MU415" s="22">
        <v>110</v>
      </c>
      <c r="MV415" s="22"/>
      <c r="MW415" s="22"/>
      <c r="MX415" s="22"/>
      <c r="MY415" s="22"/>
      <c r="MZ415" s="22"/>
      <c r="NA415" s="22"/>
      <c r="NB415" s="22"/>
      <c r="NC415" s="22"/>
      <c r="ND415" s="22"/>
      <c r="NE415" s="22"/>
      <c r="NF415" s="22"/>
      <c r="NG415" s="22"/>
      <c r="NH415" s="22"/>
      <c r="NI415" s="22"/>
      <c r="NJ415" s="22"/>
      <c r="NK415" s="22"/>
      <c r="NX415" s="18">
        <f t="shared" si="35"/>
        <v>1725.8047451963264</v>
      </c>
      <c r="NY415" t="str">
        <f t="shared" si="33"/>
        <v>Mid-range</v>
      </c>
      <c r="NZ415" t="str">
        <f t="shared" si="34"/>
        <v>Small</v>
      </c>
    </row>
    <row r="416" spans="1:390">
      <c r="A416" s="1" t="s">
        <v>589</v>
      </c>
      <c r="B416" s="1" t="s">
        <v>590</v>
      </c>
      <c r="C416" s="32" t="s">
        <v>591</v>
      </c>
      <c r="D416" s="31" t="s">
        <v>393</v>
      </c>
      <c r="E416" s="1">
        <v>20090</v>
      </c>
      <c r="F416" s="1" t="s">
        <v>855</v>
      </c>
      <c r="G416" s="5">
        <v>12318.617714285596</v>
      </c>
      <c r="H416" s="71">
        <v>33000</v>
      </c>
      <c r="I416" s="73"/>
      <c r="J416" s="73">
        <v>100</v>
      </c>
      <c r="K416" s="73">
        <v>19</v>
      </c>
      <c r="L416" s="73"/>
      <c r="M416" s="73"/>
      <c r="N416" s="73"/>
      <c r="O416" s="73"/>
      <c r="P416" s="73"/>
      <c r="Q416" s="73"/>
      <c r="R416" s="73">
        <v>40</v>
      </c>
      <c r="S416" s="73"/>
      <c r="T416" s="73"/>
      <c r="U416" s="73">
        <v>132</v>
      </c>
      <c r="V416" s="73">
        <v>422</v>
      </c>
      <c r="W416" s="94">
        <v>0</v>
      </c>
      <c r="X416" s="94"/>
      <c r="Y416" s="94"/>
      <c r="Z416" s="94"/>
      <c r="AA416" s="94"/>
      <c r="AB416" s="94"/>
      <c r="AC416" s="95">
        <v>35109</v>
      </c>
      <c r="AD416" s="73"/>
      <c r="AE416" s="73"/>
      <c r="AF416" s="95">
        <v>0</v>
      </c>
      <c r="AG416" s="95">
        <v>0</v>
      </c>
      <c r="AH416" s="95">
        <v>0</v>
      </c>
      <c r="AI416" s="95">
        <v>0</v>
      </c>
      <c r="AJ416" s="95"/>
      <c r="AK416" s="95"/>
      <c r="AL416" s="95">
        <v>0</v>
      </c>
      <c r="AM416" s="95">
        <v>0</v>
      </c>
      <c r="AN416" s="73"/>
      <c r="AO416" s="96">
        <v>35109</v>
      </c>
      <c r="AP416" s="73">
        <v>4100</v>
      </c>
      <c r="AQ416" s="73"/>
      <c r="AR416" s="73"/>
      <c r="AS416" s="73">
        <v>0</v>
      </c>
      <c r="AT416" s="73">
        <v>0</v>
      </c>
      <c r="AU416" s="73">
        <v>0</v>
      </c>
      <c r="AV416" s="73">
        <v>0</v>
      </c>
      <c r="AW416" s="73"/>
      <c r="AX416" s="73"/>
      <c r="AY416" s="73">
        <v>0</v>
      </c>
      <c r="AZ416" s="73">
        <v>0</v>
      </c>
      <c r="BA416" s="73"/>
      <c r="BB416" s="73">
        <v>4100</v>
      </c>
      <c r="BC416" s="73">
        <v>14171</v>
      </c>
      <c r="BD416" s="73"/>
      <c r="BE416" s="73"/>
      <c r="BF416" s="73">
        <v>0</v>
      </c>
      <c r="BG416" s="73">
        <v>0</v>
      </c>
      <c r="BH416" s="73">
        <v>0</v>
      </c>
      <c r="BI416" s="73">
        <v>0</v>
      </c>
      <c r="BJ416" s="73"/>
      <c r="BK416" s="73"/>
      <c r="BL416" s="73">
        <v>0</v>
      </c>
      <c r="BM416" s="73">
        <v>0</v>
      </c>
      <c r="BN416" s="73"/>
      <c r="BO416" s="73">
        <v>14171</v>
      </c>
      <c r="BP416" s="73">
        <v>0</v>
      </c>
      <c r="BQ416" s="73"/>
      <c r="BR416" s="73">
        <v>0</v>
      </c>
      <c r="BS416" s="73">
        <v>0</v>
      </c>
      <c r="BT416" s="73">
        <v>0</v>
      </c>
      <c r="BU416" s="73">
        <v>0</v>
      </c>
      <c r="BV416" s="73"/>
      <c r="BW416" s="2"/>
      <c r="BX416" s="2">
        <v>0</v>
      </c>
      <c r="BY416" s="2">
        <v>0</v>
      </c>
      <c r="BZ416" s="2">
        <v>0</v>
      </c>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v>37248</v>
      </c>
      <c r="CZ416" s="2"/>
      <c r="DA416" s="2">
        <v>0</v>
      </c>
      <c r="DB416" s="2">
        <v>0</v>
      </c>
      <c r="DC416" s="2">
        <v>0</v>
      </c>
      <c r="DD416" s="2"/>
      <c r="DE416" s="2"/>
      <c r="DF416" s="2">
        <v>36905</v>
      </c>
      <c r="DG416" s="2">
        <v>0</v>
      </c>
      <c r="DH416" s="2">
        <v>0</v>
      </c>
      <c r="DI416" s="2">
        <v>74153</v>
      </c>
      <c r="DJ416" s="2"/>
      <c r="DK416" s="2"/>
      <c r="DL416" s="2"/>
      <c r="DM416" s="2"/>
      <c r="DN416" s="2"/>
      <c r="DO416" s="2"/>
      <c r="DP416" s="2"/>
      <c r="DQ416" s="2"/>
      <c r="DR416" s="2"/>
      <c r="DS416" s="2"/>
      <c r="DT416" s="2"/>
      <c r="DU416" s="2"/>
      <c r="DV416" s="73"/>
      <c r="DW416" s="73"/>
      <c r="DX416" s="2"/>
      <c r="DY416" s="2"/>
      <c r="DZ416" s="2"/>
      <c r="EA416" s="2"/>
      <c r="EB416" s="2"/>
      <c r="EC416" s="2"/>
      <c r="ED416" s="2"/>
      <c r="EE416" s="2"/>
      <c r="EF416" s="2"/>
      <c r="EG416" s="2"/>
      <c r="EH416" s="2"/>
      <c r="EI416" s="73"/>
      <c r="EJ416" s="2">
        <v>5609</v>
      </c>
      <c r="EK416" s="2"/>
      <c r="EL416" s="2">
        <v>0</v>
      </c>
      <c r="EM416" s="2">
        <v>0</v>
      </c>
      <c r="EN416" s="2">
        <v>0</v>
      </c>
      <c r="EO416" s="2"/>
      <c r="EP416" s="2"/>
      <c r="EQ416" s="2">
        <v>0</v>
      </c>
      <c r="ER416" s="2">
        <v>0</v>
      </c>
      <c r="ES416" s="2">
        <v>0</v>
      </c>
      <c r="ET416" s="2">
        <v>5609</v>
      </c>
      <c r="EU416" s="3"/>
      <c r="EV416" s="3"/>
      <c r="EW416" s="3"/>
      <c r="EX416" s="3"/>
      <c r="EY416" s="3"/>
      <c r="EZ416" s="3"/>
      <c r="FA416" s="5"/>
      <c r="FB416" s="5"/>
      <c r="FC416" s="5"/>
      <c r="FD416" s="5"/>
      <c r="FE416" s="5"/>
      <c r="FF416" s="5"/>
      <c r="FG416" s="5"/>
      <c r="FH416" s="5"/>
      <c r="FI416" s="5"/>
      <c r="FJ416" s="5"/>
      <c r="FK416" s="5"/>
      <c r="FL416" s="5"/>
      <c r="FM416" s="5"/>
      <c r="FN416" s="5"/>
      <c r="FO416" s="5"/>
      <c r="FP416" s="5"/>
      <c r="FQ416" s="5"/>
      <c r="FR416" s="5"/>
      <c r="FS416" s="5"/>
      <c r="FT416" s="2"/>
      <c r="FU416" s="2"/>
      <c r="FV416" s="2"/>
      <c r="FW416" s="2"/>
      <c r="FX416" s="2"/>
      <c r="FY416" s="2"/>
      <c r="FZ416" s="2"/>
      <c r="GA416" s="2"/>
      <c r="GB416" s="2"/>
      <c r="GC416" s="2"/>
      <c r="GD416" s="2"/>
      <c r="GE416" s="2">
        <v>0</v>
      </c>
      <c r="GF416" s="2"/>
      <c r="GG416" s="2">
        <v>0</v>
      </c>
      <c r="GH416" s="2">
        <v>0</v>
      </c>
      <c r="GI416" s="2">
        <v>0</v>
      </c>
      <c r="GJ416" s="2">
        <v>0</v>
      </c>
      <c r="GK416" s="2"/>
      <c r="GL416" s="2"/>
      <c r="GM416" s="2">
        <v>0</v>
      </c>
      <c r="GN416" s="2">
        <v>0</v>
      </c>
      <c r="GO416" s="2">
        <v>0</v>
      </c>
      <c r="GP416" s="2">
        <v>49280</v>
      </c>
      <c r="GQ416" s="2">
        <v>83862</v>
      </c>
      <c r="GR416" s="2">
        <v>133142</v>
      </c>
      <c r="GS416" s="1" t="s">
        <v>420</v>
      </c>
      <c r="GT416" s="1"/>
      <c r="GU416" s="1" t="s">
        <v>397</v>
      </c>
      <c r="GV416" s="1" t="s">
        <v>766</v>
      </c>
      <c r="GW416" t="s">
        <v>410</v>
      </c>
      <c r="GX416" s="1"/>
      <c r="GY416" s="1"/>
      <c r="GZ416" s="1"/>
      <c r="HA416" s="1"/>
      <c r="HC416" s="2">
        <v>2073</v>
      </c>
      <c r="HD416" s="2">
        <v>16247</v>
      </c>
      <c r="HE416" s="2">
        <v>13803</v>
      </c>
      <c r="HF416" s="2">
        <v>173</v>
      </c>
      <c r="HG416" s="2"/>
      <c r="HH416" s="2">
        <v>43263</v>
      </c>
      <c r="HI416" s="2"/>
      <c r="HJ416" s="2">
        <v>97</v>
      </c>
      <c r="HK416" s="2">
        <v>2682</v>
      </c>
      <c r="HL416" s="2">
        <v>2592</v>
      </c>
      <c r="HM416" s="2"/>
      <c r="HN416" s="2"/>
      <c r="HO416" s="2">
        <v>221</v>
      </c>
      <c r="HP416" s="2">
        <v>231</v>
      </c>
      <c r="HQ416" s="2">
        <v>0</v>
      </c>
      <c r="HR416" s="2">
        <v>442</v>
      </c>
      <c r="HS416" s="2"/>
      <c r="HT416" s="2"/>
      <c r="HU416" s="3">
        <v>7</v>
      </c>
      <c r="HV416" s="3"/>
      <c r="HW416" s="3"/>
      <c r="HX416" s="3"/>
      <c r="HY416" s="3"/>
      <c r="HZ416" s="3"/>
      <c r="IA416" s="3"/>
      <c r="IB416" s="3"/>
      <c r="IC416" s="3"/>
      <c r="ID416" s="3"/>
      <c r="IE416" s="3"/>
      <c r="IF416" s="65">
        <v>8</v>
      </c>
      <c r="IG416" s="3">
        <v>3.16</v>
      </c>
      <c r="IH416" s="3">
        <v>14.59</v>
      </c>
      <c r="II416" s="35">
        <f t="shared" si="32"/>
        <v>3.16</v>
      </c>
      <c r="IJ416" s="3"/>
      <c r="IK416" s="3">
        <v>15</v>
      </c>
      <c r="IL416" s="3">
        <v>11.43</v>
      </c>
      <c r="IM416" s="5">
        <v>10376</v>
      </c>
      <c r="IN416" s="1" t="s">
        <v>411</v>
      </c>
      <c r="IO416" s="71">
        <v>14481</v>
      </c>
      <c r="IP416" s="5">
        <v>38628</v>
      </c>
      <c r="IQ416" s="5"/>
      <c r="IR416" s="5">
        <v>7324</v>
      </c>
      <c r="IS416" s="5"/>
      <c r="IT416" s="5"/>
      <c r="IU416" s="5"/>
      <c r="IV416" s="5">
        <v>1025</v>
      </c>
      <c r="IW416" s="5"/>
      <c r="IX416" s="5">
        <v>61458</v>
      </c>
      <c r="IY416" s="5"/>
      <c r="IZ416" s="5"/>
      <c r="JA416" s="5">
        <v>135</v>
      </c>
      <c r="JB416" s="5">
        <v>102</v>
      </c>
      <c r="JC416" s="5">
        <v>162</v>
      </c>
      <c r="JD416" s="5">
        <v>66</v>
      </c>
      <c r="JE416" s="5"/>
      <c r="JF416" s="5"/>
      <c r="JG416" s="5"/>
      <c r="JH416" s="5"/>
      <c r="JI416" s="5"/>
      <c r="JJ416" s="5"/>
      <c r="JK416" s="5"/>
      <c r="JL416" s="5"/>
      <c r="JM416" s="5"/>
      <c r="JN416" s="5"/>
      <c r="JO416" s="5"/>
      <c r="JP416" s="5"/>
      <c r="JQ416" s="5"/>
      <c r="JR416" s="5">
        <v>6667</v>
      </c>
      <c r="JS416" s="5"/>
      <c r="JT416" s="5"/>
      <c r="JU416" s="5">
        <v>278</v>
      </c>
      <c r="JV416" s="5"/>
      <c r="JW416" s="5"/>
      <c r="JX416" s="5"/>
      <c r="JY416" s="5"/>
      <c r="JZ416" s="5"/>
      <c r="KA416" s="5"/>
      <c r="KB416" s="5"/>
      <c r="KC416" s="5"/>
      <c r="KD416" s="5"/>
      <c r="KE416" s="5"/>
      <c r="KF416" s="5">
        <v>2</v>
      </c>
      <c r="KG416" s="5">
        <v>7</v>
      </c>
      <c r="KH416" s="5">
        <v>50</v>
      </c>
      <c r="KI416" s="5">
        <v>56</v>
      </c>
      <c r="KJ416" s="5">
        <v>48</v>
      </c>
      <c r="KK416" s="5">
        <v>48</v>
      </c>
      <c r="KL416" s="5">
        <v>0</v>
      </c>
      <c r="KM416" s="5">
        <v>0</v>
      </c>
      <c r="KN416" s="5"/>
      <c r="KO416" s="5"/>
      <c r="KP416" s="5"/>
      <c r="KQ416" s="5"/>
      <c r="KR416" s="5"/>
      <c r="KS416" s="5"/>
      <c r="KT416" s="5"/>
      <c r="KU416" s="5"/>
      <c r="KV416" s="5"/>
      <c r="KW416" s="5"/>
      <c r="KX416" s="5"/>
      <c r="KY416" s="5"/>
      <c r="KZ416" s="5"/>
      <c r="LA416" s="5"/>
      <c r="LB416" s="5"/>
      <c r="LC416" s="5"/>
      <c r="LD416" s="5"/>
      <c r="LE416" s="5"/>
      <c r="LF416" s="5"/>
      <c r="LG416" s="5"/>
      <c r="LH416" s="5"/>
      <c r="LI416" s="5"/>
      <c r="LJ416" s="5"/>
      <c r="LK416" s="5"/>
      <c r="LL416" s="5"/>
      <c r="LM416" s="5"/>
      <c r="LN416" s="5"/>
      <c r="LO416" s="5"/>
      <c r="LP416" s="5"/>
      <c r="LQ416" s="5"/>
      <c r="LR416" s="5"/>
      <c r="LS416" s="5"/>
      <c r="LT416" s="5"/>
      <c r="LU416" s="5"/>
      <c r="LV416" s="5"/>
      <c r="LW416" s="5"/>
      <c r="LX416" s="5"/>
      <c r="LY416" s="5"/>
      <c r="LZ416" s="5"/>
      <c r="MA416" s="5"/>
      <c r="MB416" s="5"/>
      <c r="MC416" s="5"/>
      <c r="MD416" s="5"/>
      <c r="ME416" s="5"/>
      <c r="MF416" s="5"/>
      <c r="MG416" s="5"/>
      <c r="MH416" s="5"/>
      <c r="MI416" s="5"/>
      <c r="MJ416" s="5"/>
      <c r="MK416" s="5"/>
      <c r="ML416" s="5"/>
      <c r="MM416" s="5"/>
      <c r="MN416" s="5"/>
      <c r="MO416" s="5">
        <v>0</v>
      </c>
      <c r="MP416" s="5">
        <v>0</v>
      </c>
      <c r="MQ416" s="5"/>
      <c r="MR416" s="5"/>
      <c r="MS416" s="22">
        <v>300000</v>
      </c>
      <c r="MT416" s="22"/>
      <c r="MU416" s="22">
        <v>33</v>
      </c>
      <c r="MV416" s="22"/>
      <c r="MW416" s="22"/>
      <c r="MX416" s="22"/>
      <c r="MY416" s="22"/>
      <c r="MZ416" s="22"/>
      <c r="NA416" s="22"/>
      <c r="NB416" s="22"/>
      <c r="NC416" s="22"/>
      <c r="ND416" s="22"/>
      <c r="NE416" s="22"/>
      <c r="NF416" s="22"/>
      <c r="NG416" s="22"/>
      <c r="NH416" s="22"/>
      <c r="NI416" s="22"/>
      <c r="NJ416" s="22"/>
      <c r="NK416" s="22"/>
      <c r="NX416" s="18">
        <f t="shared" si="35"/>
        <v>3898.2967450270871</v>
      </c>
      <c r="NY416" t="str">
        <f t="shared" si="33"/>
        <v>Mid-range</v>
      </c>
      <c r="NZ416" t="str">
        <f t="shared" si="34"/>
        <v>Medium</v>
      </c>
    </row>
    <row r="417" spans="1:390">
      <c r="A417" s="1" t="s">
        <v>432</v>
      </c>
      <c r="B417" s="1" t="s">
        <v>584</v>
      </c>
      <c r="C417" s="32" t="s">
        <v>585</v>
      </c>
      <c r="D417" s="1" t="s">
        <v>404</v>
      </c>
      <c r="E417" s="1">
        <v>20090</v>
      </c>
      <c r="F417" s="1" t="s">
        <v>855</v>
      </c>
      <c r="G417" s="5">
        <v>25744.945523809478</v>
      </c>
      <c r="H417" s="71">
        <v>31000</v>
      </c>
      <c r="I417" s="73"/>
      <c r="J417" s="73">
        <v>145</v>
      </c>
      <c r="K417" s="73">
        <v>19</v>
      </c>
      <c r="L417" s="73"/>
      <c r="M417" s="73"/>
      <c r="N417" s="73"/>
      <c r="O417" s="73"/>
      <c r="P417" s="73"/>
      <c r="Q417" s="73"/>
      <c r="R417" s="73">
        <v>30</v>
      </c>
      <c r="S417" s="73"/>
      <c r="T417" s="73"/>
      <c r="U417" s="73">
        <v>93</v>
      </c>
      <c r="V417" s="73">
        <v>690</v>
      </c>
      <c r="W417" s="94">
        <v>0</v>
      </c>
      <c r="X417" s="94"/>
      <c r="Y417" s="94"/>
      <c r="Z417" s="94"/>
      <c r="AA417" s="94"/>
      <c r="AB417" s="94"/>
      <c r="AC417" s="95">
        <v>36069</v>
      </c>
      <c r="AD417" s="73"/>
      <c r="AE417" s="73"/>
      <c r="AF417" s="95"/>
      <c r="AG417" s="95"/>
      <c r="AH417" s="95">
        <v>131764</v>
      </c>
      <c r="AI417" s="95"/>
      <c r="AJ417" s="95"/>
      <c r="AK417" s="95"/>
      <c r="AL417" s="95"/>
      <c r="AM417" s="95"/>
      <c r="AN417" s="73"/>
      <c r="AO417" s="96">
        <v>167833</v>
      </c>
      <c r="AP417" s="73"/>
      <c r="AQ417" s="73"/>
      <c r="AR417" s="73"/>
      <c r="AS417" s="73"/>
      <c r="AT417" s="73"/>
      <c r="AU417" s="73">
        <v>4880</v>
      </c>
      <c r="AV417" s="73"/>
      <c r="AW417" s="73"/>
      <c r="AX417" s="73"/>
      <c r="AY417" s="73"/>
      <c r="AZ417" s="73"/>
      <c r="BA417" s="73"/>
      <c r="BB417" s="73">
        <v>4880</v>
      </c>
      <c r="BC417" s="73">
        <v>34390</v>
      </c>
      <c r="BD417" s="73"/>
      <c r="BE417" s="73"/>
      <c r="BF417" s="73"/>
      <c r="BG417" s="73"/>
      <c r="BH417" s="73"/>
      <c r="BI417" s="73"/>
      <c r="BJ417" s="73"/>
      <c r="BK417" s="73"/>
      <c r="BL417" s="73"/>
      <c r="BM417" s="73"/>
      <c r="BN417" s="73"/>
      <c r="BO417" s="73">
        <v>34390</v>
      </c>
      <c r="BP417" s="73"/>
      <c r="BQ417" s="73"/>
      <c r="BR417" s="73"/>
      <c r="BS417" s="73"/>
      <c r="BT417" s="73"/>
      <c r="BU417" s="73"/>
      <c r="BV417" s="73"/>
      <c r="BW417" s="2"/>
      <c r="BX417" s="2"/>
      <c r="BY417" s="2"/>
      <c r="BZ417" s="2">
        <v>0</v>
      </c>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v>13143</v>
      </c>
      <c r="DB417" s="2"/>
      <c r="DC417" s="2"/>
      <c r="DD417" s="2"/>
      <c r="DE417" s="2"/>
      <c r="DF417" s="2">
        <v>33855</v>
      </c>
      <c r="DG417" s="2"/>
      <c r="DH417" s="2"/>
      <c r="DI417" s="2">
        <v>46998</v>
      </c>
      <c r="DJ417" s="2"/>
      <c r="DK417" s="2"/>
      <c r="DL417" s="2"/>
      <c r="DM417" s="2"/>
      <c r="DN417" s="2"/>
      <c r="DO417" s="2"/>
      <c r="DP417" s="2"/>
      <c r="DQ417" s="2"/>
      <c r="DR417" s="2"/>
      <c r="DS417" s="2"/>
      <c r="DT417" s="2"/>
      <c r="DU417" s="2"/>
      <c r="DV417" s="73"/>
      <c r="DW417" s="73"/>
      <c r="DX417" s="2"/>
      <c r="DY417" s="2"/>
      <c r="DZ417" s="2"/>
      <c r="EA417" s="2"/>
      <c r="EB417" s="2"/>
      <c r="EC417" s="2"/>
      <c r="ED417" s="2"/>
      <c r="EE417" s="2"/>
      <c r="EF417" s="2"/>
      <c r="EG417" s="2"/>
      <c r="EH417" s="2"/>
      <c r="EI417" s="73"/>
      <c r="EJ417" s="2"/>
      <c r="EK417" s="2"/>
      <c r="EL417" s="2"/>
      <c r="EM417" s="2"/>
      <c r="EN417" s="2">
        <v>4932</v>
      </c>
      <c r="EO417" s="2"/>
      <c r="EP417" s="2"/>
      <c r="EQ417" s="2"/>
      <c r="ER417" s="2"/>
      <c r="ES417" s="2"/>
      <c r="ET417" s="2">
        <v>4932</v>
      </c>
      <c r="EU417" s="3"/>
      <c r="EV417" s="3"/>
      <c r="EW417" s="3"/>
      <c r="EX417" s="3"/>
      <c r="EY417" s="3"/>
      <c r="EZ417" s="3"/>
      <c r="FA417" s="5"/>
      <c r="FB417" s="5"/>
      <c r="FC417" s="5"/>
      <c r="FD417" s="5"/>
      <c r="FE417" s="5"/>
      <c r="FF417" s="5"/>
      <c r="FG417" s="5"/>
      <c r="FH417" s="5"/>
      <c r="FI417" s="5"/>
      <c r="FJ417" s="5"/>
      <c r="FK417" s="5"/>
      <c r="FL417" s="5"/>
      <c r="FM417" s="5"/>
      <c r="FN417" s="5"/>
      <c r="FO417" s="5"/>
      <c r="FP417" s="5"/>
      <c r="FQ417" s="5"/>
      <c r="FR417" s="5"/>
      <c r="FS417" s="5"/>
      <c r="FT417" s="2"/>
      <c r="FU417" s="2"/>
      <c r="FV417" s="2"/>
      <c r="FW417" s="2"/>
      <c r="FX417" s="2"/>
      <c r="FY417" s="2"/>
      <c r="FZ417" s="2"/>
      <c r="GA417" s="2"/>
      <c r="GB417" s="2"/>
      <c r="GC417" s="2"/>
      <c r="GD417" s="2"/>
      <c r="GE417" s="2">
        <v>19286</v>
      </c>
      <c r="GF417" s="2"/>
      <c r="GG417" s="2"/>
      <c r="GH417" s="2"/>
      <c r="GI417" s="2">
        <v>10905</v>
      </c>
      <c r="GJ417" s="2"/>
      <c r="GK417" s="2"/>
      <c r="GL417" s="2"/>
      <c r="GM417" s="2"/>
      <c r="GN417" s="2">
        <v>803</v>
      </c>
      <c r="GO417" s="2">
        <v>30994</v>
      </c>
      <c r="GP417" s="2">
        <v>202223</v>
      </c>
      <c r="GQ417" s="2">
        <v>56810</v>
      </c>
      <c r="GR417" s="2">
        <v>290027</v>
      </c>
      <c r="GS417" s="1" t="s">
        <v>420</v>
      </c>
      <c r="GT417" s="1"/>
      <c r="GU417" s="1" t="s">
        <v>397</v>
      </c>
      <c r="GV417" s="1"/>
      <c r="GW417" s="1"/>
      <c r="GX417" t="s">
        <v>459</v>
      </c>
      <c r="HC417" s="2">
        <v>2457</v>
      </c>
      <c r="HD417" s="2">
        <v>967</v>
      </c>
      <c r="HE417" s="2">
        <v>14958</v>
      </c>
      <c r="HF417" s="2">
        <v>226</v>
      </c>
      <c r="HG417" s="2"/>
      <c r="HH417" s="2">
        <v>53161</v>
      </c>
      <c r="HI417" s="2"/>
      <c r="HJ417" s="2">
        <v>87</v>
      </c>
      <c r="HK417" s="2">
        <v>2727</v>
      </c>
      <c r="HL417" s="2">
        <v>2791</v>
      </c>
      <c r="HM417" s="2"/>
      <c r="HN417" s="2"/>
      <c r="HO417" s="2">
        <v>145</v>
      </c>
      <c r="HP417" s="2">
        <v>145</v>
      </c>
      <c r="HQ417" s="2">
        <v>0</v>
      </c>
      <c r="HR417" s="2">
        <v>87</v>
      </c>
      <c r="HS417" s="2"/>
      <c r="HT417" s="2"/>
      <c r="HU417" s="3">
        <v>12</v>
      </c>
      <c r="HV417" s="3"/>
      <c r="HW417" s="3"/>
      <c r="HX417" s="3"/>
      <c r="HY417" s="3"/>
      <c r="HZ417" s="3"/>
      <c r="IA417" s="3"/>
      <c r="IB417" s="3"/>
      <c r="IC417" s="3"/>
      <c r="ID417" s="3"/>
      <c r="IE417" s="3"/>
      <c r="IF417" s="65">
        <v>2.5</v>
      </c>
      <c r="IG417" s="3">
        <v>8.8000000000000007</v>
      </c>
      <c r="IH417" s="3">
        <v>15.3</v>
      </c>
      <c r="II417" s="35">
        <f t="shared" si="32"/>
        <v>8.8000000000000007</v>
      </c>
      <c r="IJ417" s="3"/>
      <c r="IK417" s="3">
        <v>9</v>
      </c>
      <c r="IL417" s="3">
        <v>6.5</v>
      </c>
      <c r="IM417" s="5">
        <v>20543</v>
      </c>
      <c r="IN417" s="1" t="s">
        <v>411</v>
      </c>
      <c r="IO417" s="71">
        <v>19831</v>
      </c>
      <c r="IP417" s="5">
        <v>28397</v>
      </c>
      <c r="IQ417" s="5">
        <v>12957</v>
      </c>
      <c r="IR417" s="5">
        <v>3900</v>
      </c>
      <c r="IS417" s="5"/>
      <c r="IT417" s="5"/>
      <c r="IU417" s="5"/>
      <c r="IV417" s="5">
        <v>390</v>
      </c>
      <c r="IW417" s="5"/>
      <c r="IX417" s="5">
        <v>65475</v>
      </c>
      <c r="IY417" s="5"/>
      <c r="IZ417" s="5"/>
      <c r="JA417" s="5"/>
      <c r="JB417" s="5">
        <v>1345</v>
      </c>
      <c r="JC417" s="5"/>
      <c r="JD417" s="5">
        <v>3381</v>
      </c>
      <c r="JE417" s="5"/>
      <c r="JF417" s="5"/>
      <c r="JG417" s="5"/>
      <c r="JH417" s="5"/>
      <c r="JI417" s="5"/>
      <c r="JJ417" s="5"/>
      <c r="JK417" s="5"/>
      <c r="JL417" s="5"/>
      <c r="JM417" s="5"/>
      <c r="JN417" s="5"/>
      <c r="JO417" s="5"/>
      <c r="JP417" s="5"/>
      <c r="JQ417" s="5"/>
      <c r="JR417" s="5">
        <v>5650</v>
      </c>
      <c r="JS417" s="5"/>
      <c r="JT417" s="5"/>
      <c r="JU417" s="5">
        <v>226</v>
      </c>
      <c r="JV417" s="5"/>
      <c r="JW417" s="5"/>
      <c r="JX417" s="5"/>
      <c r="JY417" s="5"/>
      <c r="JZ417" s="5"/>
      <c r="KA417" s="5"/>
      <c r="KB417" s="5"/>
      <c r="KC417" s="5"/>
      <c r="KD417" s="5"/>
      <c r="KE417" s="5"/>
      <c r="KF417" s="5">
        <v>5</v>
      </c>
      <c r="KG417" s="5">
        <v>18</v>
      </c>
      <c r="KH417" s="5">
        <v>341</v>
      </c>
      <c r="KI417" s="5">
        <v>69.5</v>
      </c>
      <c r="KJ417" s="5">
        <v>52</v>
      </c>
      <c r="KK417" s="5">
        <v>48</v>
      </c>
      <c r="KL417" s="5">
        <v>6</v>
      </c>
      <c r="KM417" s="5">
        <v>0</v>
      </c>
      <c r="KN417" s="5"/>
      <c r="KO417" s="5"/>
      <c r="KP417" s="5"/>
      <c r="KQ417" s="5"/>
      <c r="KR417" s="5"/>
      <c r="KS417" s="5"/>
      <c r="KT417" s="5"/>
      <c r="KU417" s="5"/>
      <c r="KV417" s="5"/>
      <c r="KW417" s="5"/>
      <c r="KX417" s="5"/>
      <c r="KY417" s="5"/>
      <c r="KZ417" s="5"/>
      <c r="LA417" s="5"/>
      <c r="LB417" s="5"/>
      <c r="LC417" s="5"/>
      <c r="LD417" s="5"/>
      <c r="LE417" s="5"/>
      <c r="LF417" s="5"/>
      <c r="LG417" s="5"/>
      <c r="LH417" s="5"/>
      <c r="LI417" s="5"/>
      <c r="LJ417" s="5"/>
      <c r="LK417" s="5"/>
      <c r="LL417" s="5"/>
      <c r="LM417" s="5"/>
      <c r="LN417" s="5"/>
      <c r="LO417" s="5"/>
      <c r="LP417" s="5"/>
      <c r="LQ417" s="5"/>
      <c r="LR417" s="5"/>
      <c r="LS417" s="5"/>
      <c r="LT417" s="5"/>
      <c r="LU417" s="5"/>
      <c r="LV417" s="5"/>
      <c r="LW417" s="5"/>
      <c r="LX417" s="5"/>
      <c r="LY417" s="5"/>
      <c r="LZ417" s="5"/>
      <c r="MA417" s="5"/>
      <c r="MB417" s="5"/>
      <c r="MC417" s="5"/>
      <c r="MD417" s="5"/>
      <c r="ME417" s="5"/>
      <c r="MF417" s="5"/>
      <c r="MG417" s="5"/>
      <c r="MH417" s="5"/>
      <c r="MI417" s="5"/>
      <c r="MJ417" s="5"/>
      <c r="MK417" s="5"/>
      <c r="ML417" s="5"/>
      <c r="MM417" s="5"/>
      <c r="MN417" s="5"/>
      <c r="MO417" s="5">
        <v>6</v>
      </c>
      <c r="MP417" s="5">
        <v>0</v>
      </c>
      <c r="MQ417" s="5"/>
      <c r="MR417" s="5"/>
      <c r="MS417" s="22"/>
      <c r="MT417" s="22"/>
      <c r="MU417" s="22">
        <v>0</v>
      </c>
      <c r="MV417" s="22"/>
      <c r="MW417" s="22"/>
      <c r="MX417" s="22"/>
      <c r="MY417" s="22"/>
      <c r="MZ417" s="22"/>
      <c r="NA417" s="22"/>
      <c r="NB417" s="22"/>
      <c r="NC417" s="22"/>
      <c r="ND417" s="22"/>
      <c r="NE417" s="22"/>
      <c r="NF417" s="22"/>
      <c r="NG417" s="22"/>
      <c r="NH417" s="22"/>
      <c r="NI417" s="22"/>
      <c r="NJ417" s="22"/>
      <c r="NK417" s="22"/>
      <c r="NX417" s="18">
        <f t="shared" si="35"/>
        <v>2925.561991341986</v>
      </c>
      <c r="NY417" t="str">
        <f t="shared" si="33"/>
        <v>Larger</v>
      </c>
      <c r="NZ417" t="str">
        <f t="shared" si="34"/>
        <v>Large</v>
      </c>
    </row>
    <row r="418" spans="1:390">
      <c r="A418" s="1" t="s">
        <v>657</v>
      </c>
      <c r="B418" s="1" t="s">
        <v>658</v>
      </c>
      <c r="C418" s="32" t="s">
        <v>659</v>
      </c>
      <c r="D418" s="31" t="s">
        <v>393</v>
      </c>
      <c r="E418" s="1">
        <v>20090</v>
      </c>
      <c r="F418" s="1" t="s">
        <v>855</v>
      </c>
      <c r="G418" s="5">
        <v>4685.3895238094901</v>
      </c>
      <c r="H418" s="71">
        <v>16601</v>
      </c>
      <c r="I418" s="73"/>
      <c r="J418" s="73">
        <v>16</v>
      </c>
      <c r="K418" s="73">
        <v>1</v>
      </c>
      <c r="L418" s="73"/>
      <c r="M418" s="73"/>
      <c r="N418" s="73"/>
      <c r="O418" s="73"/>
      <c r="P418" s="73"/>
      <c r="Q418" s="73"/>
      <c r="R418" s="73">
        <v>16</v>
      </c>
      <c r="S418" s="73"/>
      <c r="T418" s="73"/>
      <c r="U418" s="73">
        <v>6</v>
      </c>
      <c r="V418" s="73">
        <v>180</v>
      </c>
      <c r="W418" s="94">
        <v>11</v>
      </c>
      <c r="X418" s="94"/>
      <c r="Y418" s="94"/>
      <c r="Z418" s="94"/>
      <c r="AA418" s="94"/>
      <c r="AB418" s="94"/>
      <c r="AC418" s="95">
        <v>40000</v>
      </c>
      <c r="AD418" s="73"/>
      <c r="AE418" s="73"/>
      <c r="AF418" s="95">
        <v>0</v>
      </c>
      <c r="AG418" s="95">
        <v>0</v>
      </c>
      <c r="AH418" s="95">
        <v>0</v>
      </c>
      <c r="AI418" s="95">
        <v>36000</v>
      </c>
      <c r="AJ418" s="95"/>
      <c r="AK418" s="95"/>
      <c r="AL418" s="95">
        <v>0</v>
      </c>
      <c r="AM418" s="95">
        <v>0</v>
      </c>
      <c r="AN418" s="73"/>
      <c r="AO418" s="96">
        <v>76000</v>
      </c>
      <c r="AP418" s="73">
        <v>0</v>
      </c>
      <c r="AQ418" s="73"/>
      <c r="AR418" s="73"/>
      <c r="AS418" s="73">
        <v>0</v>
      </c>
      <c r="AT418" s="73">
        <v>0</v>
      </c>
      <c r="AU418" s="73">
        <v>0</v>
      </c>
      <c r="AV418" s="73">
        <v>0</v>
      </c>
      <c r="AW418" s="73"/>
      <c r="AX418" s="73"/>
      <c r="AY418" s="73">
        <v>0</v>
      </c>
      <c r="AZ418" s="73">
        <v>0</v>
      </c>
      <c r="BA418" s="73"/>
      <c r="BB418" s="73">
        <v>0</v>
      </c>
      <c r="BC418" s="73">
        <v>10000</v>
      </c>
      <c r="BD418" s="73"/>
      <c r="BE418" s="73"/>
      <c r="BF418" s="73">
        <v>0</v>
      </c>
      <c r="BG418" s="73">
        <v>0</v>
      </c>
      <c r="BH418" s="73">
        <v>0</v>
      </c>
      <c r="BI418" s="73">
        <v>0</v>
      </c>
      <c r="BJ418" s="73"/>
      <c r="BK418" s="73"/>
      <c r="BL418" s="73">
        <v>0</v>
      </c>
      <c r="BM418" s="73">
        <v>0</v>
      </c>
      <c r="BN418" s="73"/>
      <c r="BO418" s="73">
        <v>10000</v>
      </c>
      <c r="BP418" s="73">
        <v>0</v>
      </c>
      <c r="BQ418" s="73"/>
      <c r="BR418" s="73">
        <v>0</v>
      </c>
      <c r="BS418" s="73">
        <v>0</v>
      </c>
      <c r="BT418" s="73">
        <v>0</v>
      </c>
      <c r="BU418" s="73">
        <v>0</v>
      </c>
      <c r="BV418" s="73"/>
      <c r="BW418" s="2"/>
      <c r="BX418" s="2">
        <v>0</v>
      </c>
      <c r="BY418" s="2">
        <v>0</v>
      </c>
      <c r="BZ418" s="2">
        <v>0</v>
      </c>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v>7000</v>
      </c>
      <c r="CZ418" s="2"/>
      <c r="DA418" s="2"/>
      <c r="DB418" s="2"/>
      <c r="DC418" s="2"/>
      <c r="DD418" s="2"/>
      <c r="DE418" s="2"/>
      <c r="DF418" s="2">
        <v>34000</v>
      </c>
      <c r="DG418" s="2"/>
      <c r="DH418" s="2"/>
      <c r="DI418" s="2">
        <v>41000</v>
      </c>
      <c r="DJ418" s="2"/>
      <c r="DK418" s="2"/>
      <c r="DL418" s="2"/>
      <c r="DM418" s="2"/>
      <c r="DN418" s="2"/>
      <c r="DO418" s="2"/>
      <c r="DP418" s="2"/>
      <c r="DQ418" s="2"/>
      <c r="DR418" s="2"/>
      <c r="DS418" s="2"/>
      <c r="DT418" s="2"/>
      <c r="DU418" s="2"/>
      <c r="DV418" s="73"/>
      <c r="DW418" s="73"/>
      <c r="DX418" s="2"/>
      <c r="DY418" s="2"/>
      <c r="DZ418" s="2"/>
      <c r="EA418" s="2"/>
      <c r="EB418" s="2"/>
      <c r="EC418" s="2"/>
      <c r="ED418" s="2"/>
      <c r="EE418" s="2"/>
      <c r="EF418" s="2"/>
      <c r="EG418" s="2"/>
      <c r="EH418" s="2"/>
      <c r="EI418" s="73"/>
      <c r="EJ418" s="2">
        <v>0</v>
      </c>
      <c r="EK418" s="2"/>
      <c r="EL418" s="2">
        <v>0</v>
      </c>
      <c r="EM418" s="2">
        <v>0</v>
      </c>
      <c r="EN418" s="2">
        <v>0</v>
      </c>
      <c r="EO418" s="2"/>
      <c r="EP418" s="2"/>
      <c r="EQ418" s="2">
        <v>0</v>
      </c>
      <c r="ER418" s="2">
        <v>0</v>
      </c>
      <c r="ES418" s="2">
        <v>0</v>
      </c>
      <c r="ET418" s="2">
        <v>0</v>
      </c>
      <c r="EU418" s="3"/>
      <c r="EV418" s="3"/>
      <c r="EW418" s="3"/>
      <c r="EX418" s="3"/>
      <c r="EY418" s="3"/>
      <c r="EZ418" s="3"/>
      <c r="FA418" s="5"/>
      <c r="FB418" s="5"/>
      <c r="FC418" s="5"/>
      <c r="FD418" s="5"/>
      <c r="FE418" s="5"/>
      <c r="FF418" s="5"/>
      <c r="FG418" s="5"/>
      <c r="FH418" s="5"/>
      <c r="FI418" s="5"/>
      <c r="FJ418" s="5"/>
      <c r="FK418" s="5"/>
      <c r="FL418" s="5"/>
      <c r="FM418" s="5"/>
      <c r="FN418" s="5"/>
      <c r="FO418" s="5"/>
      <c r="FP418" s="5"/>
      <c r="FQ418" s="5"/>
      <c r="FR418" s="5"/>
      <c r="FS418" s="5"/>
      <c r="FT418" s="2"/>
      <c r="FU418" s="2"/>
      <c r="FV418" s="2"/>
      <c r="FW418" s="2"/>
      <c r="FX418" s="2"/>
      <c r="FY418" s="2"/>
      <c r="FZ418" s="2"/>
      <c r="GA418" s="2"/>
      <c r="GB418" s="2"/>
      <c r="GC418" s="2"/>
      <c r="GD418" s="2"/>
      <c r="GE418" s="2">
        <v>0</v>
      </c>
      <c r="GF418" s="2"/>
      <c r="GG418" s="2">
        <v>0</v>
      </c>
      <c r="GH418" s="2">
        <v>0</v>
      </c>
      <c r="GI418" s="2">
        <v>0</v>
      </c>
      <c r="GJ418" s="2">
        <v>0</v>
      </c>
      <c r="GK418" s="2"/>
      <c r="GL418" s="2"/>
      <c r="GM418" s="2">
        <v>0</v>
      </c>
      <c r="GN418" s="2">
        <v>0</v>
      </c>
      <c r="GO418" s="2">
        <v>0</v>
      </c>
      <c r="GP418" s="2">
        <v>86000</v>
      </c>
      <c r="GQ418" s="2">
        <v>41000</v>
      </c>
      <c r="GR418" s="2">
        <v>127000</v>
      </c>
      <c r="GS418" s="1"/>
      <c r="GT418" s="1"/>
      <c r="GU418" s="1"/>
      <c r="GV418" s="1" t="s">
        <v>768</v>
      </c>
      <c r="GW418" s="1"/>
      <c r="GX418" s="1"/>
      <c r="GY418" t="s">
        <v>405</v>
      </c>
      <c r="HC418" s="2">
        <v>784</v>
      </c>
      <c r="HD418" s="2">
        <v>71</v>
      </c>
      <c r="HE418" s="2">
        <v>0</v>
      </c>
      <c r="HF418" s="2">
        <v>127</v>
      </c>
      <c r="HG418" s="2"/>
      <c r="HH418" s="2">
        <v>37477</v>
      </c>
      <c r="HI418" s="2"/>
      <c r="HJ418" s="2">
        <v>71</v>
      </c>
      <c r="HK418" s="2">
        <v>0</v>
      </c>
      <c r="HL418" s="2">
        <v>784</v>
      </c>
      <c r="HM418" s="2"/>
      <c r="HN418" s="2"/>
      <c r="HO418" s="2">
        <v>39</v>
      </c>
      <c r="HP418" s="2">
        <v>39</v>
      </c>
      <c r="HQ418" s="2">
        <v>193</v>
      </c>
      <c r="HR418" s="2">
        <v>71</v>
      </c>
      <c r="HS418" s="2"/>
      <c r="HT418" s="2"/>
      <c r="HU418" s="3">
        <v>6</v>
      </c>
      <c r="HV418" s="3"/>
      <c r="HW418" s="3"/>
      <c r="HX418" s="3"/>
      <c r="HY418" s="3"/>
      <c r="HZ418" s="3"/>
      <c r="IA418" s="3"/>
      <c r="IB418" s="3"/>
      <c r="IC418" s="3"/>
      <c r="ID418" s="3"/>
      <c r="IE418" s="3"/>
      <c r="IF418" s="65">
        <v>1</v>
      </c>
      <c r="IG418" s="3">
        <v>3.2</v>
      </c>
      <c r="IH418" s="3">
        <v>5.2</v>
      </c>
      <c r="II418" s="35">
        <f t="shared" si="32"/>
        <v>3.2</v>
      </c>
      <c r="IJ418" s="3"/>
      <c r="IK418" s="3">
        <v>2</v>
      </c>
      <c r="IL418" s="3">
        <v>2</v>
      </c>
      <c r="IM418" s="5">
        <v>250</v>
      </c>
      <c r="IN418" s="1" t="s">
        <v>400</v>
      </c>
      <c r="IO418" s="71">
        <v>1668</v>
      </c>
      <c r="IP418" s="5">
        <v>11101</v>
      </c>
      <c r="IQ418" s="5">
        <v>1400</v>
      </c>
      <c r="IR418" s="5">
        <v>0</v>
      </c>
      <c r="IS418" s="5"/>
      <c r="IT418" s="5"/>
      <c r="IU418" s="5"/>
      <c r="IV418" s="5">
        <v>0</v>
      </c>
      <c r="IW418" s="5"/>
      <c r="IX418" s="5">
        <v>12769</v>
      </c>
      <c r="IY418" s="5"/>
      <c r="IZ418" s="5"/>
      <c r="JA418" s="5">
        <v>0</v>
      </c>
      <c r="JB418" s="5">
        <v>0</v>
      </c>
      <c r="JC418" s="5">
        <v>0</v>
      </c>
      <c r="JD418" s="5">
        <v>0</v>
      </c>
      <c r="JE418" s="5"/>
      <c r="JF418" s="5"/>
      <c r="JG418" s="5"/>
      <c r="JH418" s="5"/>
      <c r="JI418" s="5"/>
      <c r="JJ418" s="5"/>
      <c r="JK418" s="5"/>
      <c r="JL418" s="5"/>
      <c r="JM418" s="5"/>
      <c r="JN418" s="5"/>
      <c r="JO418" s="5"/>
      <c r="JP418" s="5"/>
      <c r="JQ418" s="5"/>
      <c r="JR418" s="5">
        <v>1309</v>
      </c>
      <c r="JS418" s="5"/>
      <c r="JT418" s="5"/>
      <c r="JU418" s="5">
        <v>62</v>
      </c>
      <c r="JV418" s="5"/>
      <c r="JW418" s="5"/>
      <c r="JX418" s="5"/>
      <c r="JY418" s="5"/>
      <c r="JZ418" s="5"/>
      <c r="KA418" s="5"/>
      <c r="KB418" s="5"/>
      <c r="KC418" s="5"/>
      <c r="KD418" s="5"/>
      <c r="KE418" s="5"/>
      <c r="KF418" s="5">
        <v>1</v>
      </c>
      <c r="KG418" s="5">
        <v>1</v>
      </c>
      <c r="KH418" s="5">
        <v>10</v>
      </c>
      <c r="KI418" s="5">
        <v>61</v>
      </c>
      <c r="KJ418" s="5">
        <v>48</v>
      </c>
      <c r="KK418" s="5">
        <v>48</v>
      </c>
      <c r="KL418" s="5">
        <v>5</v>
      </c>
      <c r="KM418" s="5">
        <v>0</v>
      </c>
      <c r="KN418" s="5"/>
      <c r="KO418" s="5"/>
      <c r="KP418" s="5"/>
      <c r="KQ418" s="5"/>
      <c r="KR418" s="5"/>
      <c r="KS418" s="5"/>
      <c r="KT418" s="5"/>
      <c r="KU418" s="5"/>
      <c r="KV418" s="5"/>
      <c r="KW418" s="5"/>
      <c r="KX418" s="5"/>
      <c r="KY418" s="5"/>
      <c r="KZ418" s="5"/>
      <c r="LA418" s="5"/>
      <c r="LB418" s="5"/>
      <c r="LC418" s="5"/>
      <c r="LD418" s="5"/>
      <c r="LE418" s="5"/>
      <c r="LF418" s="5"/>
      <c r="LG418" s="5"/>
      <c r="LH418" s="5"/>
      <c r="LI418" s="5"/>
      <c r="LJ418" s="5"/>
      <c r="LK418" s="5"/>
      <c r="LL418" s="5"/>
      <c r="LM418" s="5"/>
      <c r="LN418" s="5"/>
      <c r="LO418" s="5"/>
      <c r="LP418" s="5"/>
      <c r="LQ418" s="5"/>
      <c r="LR418" s="5"/>
      <c r="LS418" s="5"/>
      <c r="LT418" s="5"/>
      <c r="LU418" s="5"/>
      <c r="LV418" s="5"/>
      <c r="LW418" s="5"/>
      <c r="LX418" s="5"/>
      <c r="LY418" s="5"/>
      <c r="LZ418" s="5"/>
      <c r="MA418" s="5"/>
      <c r="MB418" s="5"/>
      <c r="MC418" s="5"/>
      <c r="MD418" s="5"/>
      <c r="ME418" s="5"/>
      <c r="MF418" s="5"/>
      <c r="MG418" s="5"/>
      <c r="MH418" s="5"/>
      <c r="MI418" s="5"/>
      <c r="MJ418" s="5"/>
      <c r="MK418" s="5"/>
      <c r="ML418" s="5"/>
      <c r="MM418" s="5"/>
      <c r="MN418" s="5"/>
      <c r="MO418" s="5">
        <v>5</v>
      </c>
      <c r="MP418" s="5">
        <v>0</v>
      </c>
      <c r="MQ418" s="5"/>
      <c r="MR418" s="5"/>
      <c r="MS418" s="22">
        <v>65854</v>
      </c>
      <c r="MT418" s="22"/>
      <c r="MU418" s="22">
        <v>0</v>
      </c>
      <c r="MV418" s="22"/>
      <c r="MW418" s="22"/>
      <c r="MX418" s="22"/>
      <c r="MY418" s="22"/>
      <c r="MZ418" s="22"/>
      <c r="NA418" s="22"/>
      <c r="NB418" s="22"/>
      <c r="NC418" s="22"/>
      <c r="ND418" s="22"/>
      <c r="NE418" s="22"/>
      <c r="NF418" s="22"/>
      <c r="NG418" s="22"/>
      <c r="NH418" s="22"/>
      <c r="NI418" s="22"/>
      <c r="NJ418" s="22"/>
      <c r="NK418" s="22"/>
      <c r="NX418" s="18">
        <f t="shared" si="35"/>
        <v>1464.1842261904656</v>
      </c>
      <c r="NY418" t="str">
        <f t="shared" si="33"/>
        <v>Smaller</v>
      </c>
      <c r="NZ418" t="str">
        <f t="shared" si="34"/>
        <v>Small</v>
      </c>
    </row>
    <row r="419" spans="1:390">
      <c r="A419" s="1" t="s">
        <v>455</v>
      </c>
      <c r="B419" s="1" t="s">
        <v>581</v>
      </c>
      <c r="C419" s="32" t="s">
        <v>582</v>
      </c>
      <c r="D419" s="1" t="s">
        <v>404</v>
      </c>
      <c r="E419" s="1">
        <v>20090</v>
      </c>
      <c r="F419" s="1" t="s">
        <v>855</v>
      </c>
      <c r="G419" s="5">
        <v>17844.760952380915</v>
      </c>
      <c r="H419" s="71">
        <v>49508</v>
      </c>
      <c r="I419" s="73"/>
      <c r="J419" s="73">
        <v>79</v>
      </c>
      <c r="K419" s="73">
        <v>9</v>
      </c>
      <c r="L419" s="73"/>
      <c r="M419" s="73"/>
      <c r="N419" s="73"/>
      <c r="O419" s="73"/>
      <c r="P419" s="73"/>
      <c r="Q419" s="73"/>
      <c r="R419" s="73">
        <v>35</v>
      </c>
      <c r="S419" s="73"/>
      <c r="T419" s="73"/>
      <c r="U419" s="73">
        <v>54</v>
      </c>
      <c r="V419" s="73">
        <v>482</v>
      </c>
      <c r="W419" s="94" t="s">
        <v>824</v>
      </c>
      <c r="X419" s="94"/>
      <c r="Y419" s="94"/>
      <c r="Z419" s="94"/>
      <c r="AA419" s="94"/>
      <c r="AB419" s="94"/>
      <c r="AC419" s="95">
        <v>40000</v>
      </c>
      <c r="AD419" s="73"/>
      <c r="AE419" s="73"/>
      <c r="AF419" s="95">
        <v>0</v>
      </c>
      <c r="AG419" s="95">
        <v>0</v>
      </c>
      <c r="AH419" s="95">
        <v>0</v>
      </c>
      <c r="AI419" s="95">
        <v>0</v>
      </c>
      <c r="AJ419" s="95"/>
      <c r="AK419" s="95"/>
      <c r="AL419" s="95">
        <v>0</v>
      </c>
      <c r="AM419" s="95">
        <v>33737</v>
      </c>
      <c r="AN419" s="73"/>
      <c r="AO419" s="96">
        <v>73737</v>
      </c>
      <c r="AP419" s="73">
        <v>0</v>
      </c>
      <c r="AQ419" s="73"/>
      <c r="AR419" s="73"/>
      <c r="AS419" s="73">
        <v>0</v>
      </c>
      <c r="AT419" s="73">
        <v>0</v>
      </c>
      <c r="AU419" s="73">
        <v>0</v>
      </c>
      <c r="AV419" s="73">
        <v>0</v>
      </c>
      <c r="AW419" s="73"/>
      <c r="AX419" s="73"/>
      <c r="AY419" s="73">
        <v>0</v>
      </c>
      <c r="AZ419" s="73">
        <v>37866</v>
      </c>
      <c r="BA419" s="73"/>
      <c r="BB419" s="73">
        <v>37866</v>
      </c>
      <c r="BC419" s="73">
        <v>26376</v>
      </c>
      <c r="BD419" s="73"/>
      <c r="BE419" s="73"/>
      <c r="BF419" s="73">
        <v>0</v>
      </c>
      <c r="BG419" s="73">
        <v>0</v>
      </c>
      <c r="BH419" s="73">
        <v>0</v>
      </c>
      <c r="BI419" s="73">
        <v>0</v>
      </c>
      <c r="BJ419" s="73"/>
      <c r="BK419" s="73"/>
      <c r="BL419" s="73">
        <v>0</v>
      </c>
      <c r="BM419" s="73">
        <v>0</v>
      </c>
      <c r="BN419" s="73"/>
      <c r="BO419" s="73">
        <v>26376</v>
      </c>
      <c r="BP419" s="73">
        <v>905</v>
      </c>
      <c r="BQ419" s="73"/>
      <c r="BR419" s="73">
        <v>0</v>
      </c>
      <c r="BS419" s="73">
        <v>0</v>
      </c>
      <c r="BT419" s="73">
        <v>0</v>
      </c>
      <c r="BU419" s="73">
        <v>0</v>
      </c>
      <c r="BV419" s="73"/>
      <c r="BW419" s="2"/>
      <c r="BX419" s="2">
        <v>0</v>
      </c>
      <c r="BY419" s="2">
        <v>0</v>
      </c>
      <c r="BZ419" s="2">
        <v>905</v>
      </c>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v>16642</v>
      </c>
      <c r="CZ419" s="2"/>
      <c r="DA419" s="2">
        <v>0</v>
      </c>
      <c r="DB419" s="2">
        <v>7221</v>
      </c>
      <c r="DC419" s="2">
        <v>0</v>
      </c>
      <c r="DD419" s="2"/>
      <c r="DE419" s="2"/>
      <c r="DF419" s="2">
        <v>36863</v>
      </c>
      <c r="DG419" s="2">
        <v>0</v>
      </c>
      <c r="DH419" s="2">
        <v>5053</v>
      </c>
      <c r="DI419" s="2">
        <v>65779</v>
      </c>
      <c r="DJ419" s="2"/>
      <c r="DK419" s="2"/>
      <c r="DL419" s="2"/>
      <c r="DM419" s="2"/>
      <c r="DN419" s="2"/>
      <c r="DO419" s="2"/>
      <c r="DP419" s="2"/>
      <c r="DQ419" s="2"/>
      <c r="DR419" s="2"/>
      <c r="DS419" s="2"/>
      <c r="DT419" s="2"/>
      <c r="DU419" s="2"/>
      <c r="DV419" s="73"/>
      <c r="DW419" s="73"/>
      <c r="DX419" s="2"/>
      <c r="DY419" s="2"/>
      <c r="DZ419" s="2"/>
      <c r="EA419" s="2"/>
      <c r="EB419" s="2"/>
      <c r="EC419" s="2"/>
      <c r="ED419" s="2"/>
      <c r="EE419" s="2"/>
      <c r="EF419" s="2"/>
      <c r="EG419" s="2"/>
      <c r="EH419" s="2"/>
      <c r="EI419" s="73"/>
      <c r="EJ419" s="2">
        <v>10000</v>
      </c>
      <c r="EK419" s="2"/>
      <c r="EL419" s="2">
        <v>0</v>
      </c>
      <c r="EM419" s="2">
        <v>0</v>
      </c>
      <c r="EN419" s="2">
        <v>0</v>
      </c>
      <c r="EO419" s="2"/>
      <c r="EP419" s="2"/>
      <c r="EQ419" s="2">
        <v>0</v>
      </c>
      <c r="ER419" s="2">
        <v>0</v>
      </c>
      <c r="ES419" s="2">
        <v>4500</v>
      </c>
      <c r="ET419" s="2">
        <v>14500</v>
      </c>
      <c r="EU419" s="3"/>
      <c r="EV419" s="3"/>
      <c r="EW419" s="3"/>
      <c r="EX419" s="3"/>
      <c r="EY419" s="3"/>
      <c r="EZ419" s="3"/>
      <c r="FA419" s="5"/>
      <c r="FB419" s="5"/>
      <c r="FC419" s="5"/>
      <c r="FD419" s="5"/>
      <c r="FE419" s="5"/>
      <c r="FF419" s="5"/>
      <c r="FG419" s="5"/>
      <c r="FH419" s="5"/>
      <c r="FI419" s="5"/>
      <c r="FJ419" s="5"/>
      <c r="FK419" s="5"/>
      <c r="FL419" s="5"/>
      <c r="FM419" s="5"/>
      <c r="FN419" s="5"/>
      <c r="FO419" s="5"/>
      <c r="FP419" s="5"/>
      <c r="FQ419" s="5"/>
      <c r="FR419" s="5"/>
      <c r="FS419" s="5"/>
      <c r="FT419" s="2"/>
      <c r="FU419" s="2"/>
      <c r="FV419" s="2"/>
      <c r="FW419" s="2"/>
      <c r="FX419" s="2"/>
      <c r="FY419" s="2"/>
      <c r="FZ419" s="2"/>
      <c r="GA419" s="2"/>
      <c r="GB419" s="2"/>
      <c r="GC419" s="2"/>
      <c r="GD419" s="2"/>
      <c r="GE419" s="2">
        <v>0</v>
      </c>
      <c r="GF419" s="2"/>
      <c r="GG419" s="2">
        <v>0</v>
      </c>
      <c r="GH419" s="2">
        <v>0</v>
      </c>
      <c r="GI419" s="2">
        <v>0</v>
      </c>
      <c r="GJ419" s="2">
        <v>0</v>
      </c>
      <c r="GK419" s="2"/>
      <c r="GL419" s="2"/>
      <c r="GM419" s="2">
        <v>0</v>
      </c>
      <c r="GN419" s="2">
        <v>0</v>
      </c>
      <c r="GO419" s="2">
        <v>0</v>
      </c>
      <c r="GP419" s="2">
        <v>101018</v>
      </c>
      <c r="GQ419" s="2">
        <v>118145</v>
      </c>
      <c r="GR419" s="2">
        <v>219163</v>
      </c>
      <c r="GS419" s="1" t="s">
        <v>420</v>
      </c>
      <c r="GT419" s="1"/>
      <c r="GU419" s="1"/>
      <c r="GV419" s="1" t="s">
        <v>768</v>
      </c>
      <c r="GW419" t="s">
        <v>410</v>
      </c>
      <c r="GX419" s="1"/>
      <c r="GY419" s="1"/>
      <c r="GZ419" s="1"/>
      <c r="HA419" s="1"/>
      <c r="HC419" s="2">
        <v>1866</v>
      </c>
      <c r="HD419" s="2">
        <v>8629</v>
      </c>
      <c r="HE419" s="2">
        <v>18005</v>
      </c>
      <c r="HF419" s="2">
        <v>201</v>
      </c>
      <c r="HG419" s="2"/>
      <c r="HH419" s="2">
        <v>79154</v>
      </c>
      <c r="HI419" s="2"/>
      <c r="HJ419" s="2">
        <v>79</v>
      </c>
      <c r="HK419" s="2">
        <v>3701</v>
      </c>
      <c r="HL419" s="2">
        <v>2498</v>
      </c>
      <c r="HM419" s="2"/>
      <c r="HN419" s="2"/>
      <c r="HO419" s="2">
        <v>71</v>
      </c>
      <c r="HP419" s="2">
        <v>71</v>
      </c>
      <c r="HQ419" s="2">
        <v>202</v>
      </c>
      <c r="HR419" s="2">
        <v>79</v>
      </c>
      <c r="HS419" s="2"/>
      <c r="HT419" s="2"/>
      <c r="HU419" s="3">
        <v>8</v>
      </c>
      <c r="HV419" s="3"/>
      <c r="HW419" s="3"/>
      <c r="HX419" s="3"/>
      <c r="HY419" s="3"/>
      <c r="HZ419" s="3"/>
      <c r="IA419" s="3"/>
      <c r="IB419" s="3"/>
      <c r="IC419" s="3"/>
      <c r="ID419" s="3"/>
      <c r="IE419" s="3"/>
      <c r="IF419" s="65">
        <v>3.96</v>
      </c>
      <c r="IG419" s="3">
        <v>5.14</v>
      </c>
      <c r="IH419" s="3">
        <v>12.55</v>
      </c>
      <c r="II419" s="35">
        <f t="shared" si="32"/>
        <v>5.14</v>
      </c>
      <c r="IJ419" s="3"/>
      <c r="IK419" s="3">
        <v>11</v>
      </c>
      <c r="IL419" s="3">
        <v>7.41</v>
      </c>
      <c r="IM419" s="5">
        <v>20853</v>
      </c>
      <c r="IN419" s="1" t="s">
        <v>400</v>
      </c>
      <c r="IO419" s="71">
        <v>14585</v>
      </c>
      <c r="IP419" s="5">
        <v>10777</v>
      </c>
      <c r="IQ419" s="5">
        <v>16975</v>
      </c>
      <c r="IR419" s="5">
        <v>2980</v>
      </c>
      <c r="IS419" s="5"/>
      <c r="IT419" s="5"/>
      <c r="IU419" s="5"/>
      <c r="IV419" s="5">
        <v>8479</v>
      </c>
      <c r="IW419" s="5"/>
      <c r="IX419" s="5">
        <v>53796</v>
      </c>
      <c r="IY419" s="5"/>
      <c r="IZ419" s="5"/>
      <c r="JA419" s="5">
        <v>308</v>
      </c>
      <c r="JB419" s="5">
        <v>306</v>
      </c>
      <c r="JC419" s="5">
        <v>230</v>
      </c>
      <c r="JD419" s="5">
        <v>230</v>
      </c>
      <c r="JE419" s="5"/>
      <c r="JF419" s="5"/>
      <c r="JG419" s="5"/>
      <c r="JH419" s="5"/>
      <c r="JI419" s="5"/>
      <c r="JJ419" s="5"/>
      <c r="JK419" s="5"/>
      <c r="JL419" s="5"/>
      <c r="JM419" s="5"/>
      <c r="JN419" s="5"/>
      <c r="JO419" s="5"/>
      <c r="JP419" s="5"/>
      <c r="JQ419" s="5"/>
      <c r="JR419" s="5">
        <v>3694</v>
      </c>
      <c r="JS419" s="5"/>
      <c r="JT419" s="5"/>
      <c r="JU419" s="5">
        <v>130</v>
      </c>
      <c r="JV419" s="5"/>
      <c r="JW419" s="5"/>
      <c r="JX419" s="5"/>
      <c r="JY419" s="5"/>
      <c r="JZ419" s="5"/>
      <c r="KA419" s="5"/>
      <c r="KB419" s="5"/>
      <c r="KC419" s="5"/>
      <c r="KD419" s="5"/>
      <c r="KE419" s="5"/>
      <c r="KF419" s="5">
        <v>10</v>
      </c>
      <c r="KG419" s="5">
        <v>30</v>
      </c>
      <c r="KH419" s="5">
        <v>642</v>
      </c>
      <c r="KI419" s="5">
        <v>65</v>
      </c>
      <c r="KJ419" s="5">
        <v>44</v>
      </c>
      <c r="KK419" s="5">
        <v>44</v>
      </c>
      <c r="KL419" s="5">
        <v>4</v>
      </c>
      <c r="KM419" s="5">
        <v>0</v>
      </c>
      <c r="KN419" s="5"/>
      <c r="KO419" s="5"/>
      <c r="KP419" s="5"/>
      <c r="KQ419" s="5"/>
      <c r="KR419" s="5"/>
      <c r="KS419" s="5"/>
      <c r="KT419" s="5"/>
      <c r="KU419" s="5"/>
      <c r="KV419" s="5"/>
      <c r="KW419" s="5"/>
      <c r="KX419" s="5"/>
      <c r="KY419" s="5"/>
      <c r="KZ419" s="5"/>
      <c r="LA419" s="5"/>
      <c r="LB419" s="5"/>
      <c r="LC419" s="5"/>
      <c r="LD419" s="5"/>
      <c r="LE419" s="5"/>
      <c r="LF419" s="5"/>
      <c r="LG419" s="5"/>
      <c r="LH419" s="5"/>
      <c r="LI419" s="5"/>
      <c r="LJ419" s="5"/>
      <c r="LK419" s="5"/>
      <c r="LL419" s="5"/>
      <c r="LM419" s="5"/>
      <c r="LN419" s="5"/>
      <c r="LO419" s="5"/>
      <c r="LP419" s="5"/>
      <c r="LQ419" s="5"/>
      <c r="LR419" s="5"/>
      <c r="LS419" s="5"/>
      <c r="LT419" s="5"/>
      <c r="LU419" s="5"/>
      <c r="LV419" s="5"/>
      <c r="LW419" s="5"/>
      <c r="LX419" s="5"/>
      <c r="LY419" s="5"/>
      <c r="LZ419" s="5"/>
      <c r="MA419" s="5"/>
      <c r="MB419" s="5"/>
      <c r="MC419" s="5"/>
      <c r="MD419" s="5"/>
      <c r="ME419" s="5"/>
      <c r="MF419" s="5"/>
      <c r="MG419" s="5"/>
      <c r="MH419" s="5"/>
      <c r="MI419" s="5"/>
      <c r="MJ419" s="5"/>
      <c r="MK419" s="5"/>
      <c r="ML419" s="5"/>
      <c r="MM419" s="5"/>
      <c r="MN419" s="5"/>
      <c r="MO419" s="5">
        <v>4</v>
      </c>
      <c r="MP419" s="5">
        <v>0</v>
      </c>
      <c r="MQ419" s="5"/>
      <c r="MR419" s="5"/>
      <c r="MS419" s="22">
        <v>402076</v>
      </c>
      <c r="MT419" s="22"/>
      <c r="MU419" s="22">
        <v>5</v>
      </c>
      <c r="MV419" s="22"/>
      <c r="MW419" s="22"/>
      <c r="MX419" s="22"/>
      <c r="MY419" s="22"/>
      <c r="MZ419" s="22"/>
      <c r="NA419" s="22"/>
      <c r="NB419" s="22"/>
      <c r="NC419" s="22"/>
      <c r="ND419" s="22"/>
      <c r="NE419" s="22"/>
      <c r="NF419" s="22"/>
      <c r="NG419" s="22"/>
      <c r="NH419" s="22"/>
      <c r="NI419" s="22"/>
      <c r="NJ419" s="22"/>
      <c r="NK419" s="22"/>
      <c r="NX419" s="18">
        <f t="shared" si="35"/>
        <v>3471.7433759495948</v>
      </c>
      <c r="NY419" t="str">
        <f t="shared" si="33"/>
        <v>Larger</v>
      </c>
      <c r="NZ419" t="str">
        <f t="shared" si="34"/>
        <v>Medium</v>
      </c>
    </row>
    <row r="420" spans="1:390">
      <c r="A420" s="1" t="s">
        <v>595</v>
      </c>
      <c r="B420" s="1" t="s">
        <v>596</v>
      </c>
      <c r="C420" s="32" t="s">
        <v>597</v>
      </c>
      <c r="D420" s="1" t="s">
        <v>404</v>
      </c>
      <c r="E420" s="1">
        <v>20090</v>
      </c>
      <c r="F420" s="1" t="s">
        <v>855</v>
      </c>
      <c r="G420" s="5">
        <v>7334.8079999999954</v>
      </c>
      <c r="H420" s="71">
        <v>18035</v>
      </c>
      <c r="I420" s="73"/>
      <c r="J420" s="73">
        <v>46</v>
      </c>
      <c r="K420" s="73">
        <v>0</v>
      </c>
      <c r="L420" s="73"/>
      <c r="M420" s="73"/>
      <c r="N420" s="73"/>
      <c r="O420" s="73"/>
      <c r="P420" s="73"/>
      <c r="Q420" s="73"/>
      <c r="R420" s="73">
        <v>30</v>
      </c>
      <c r="S420" s="73"/>
      <c r="T420" s="73"/>
      <c r="U420" s="73">
        <v>0</v>
      </c>
      <c r="V420" s="73">
        <v>234</v>
      </c>
      <c r="W420" s="94">
        <v>0</v>
      </c>
      <c r="X420" s="94"/>
      <c r="Y420" s="94"/>
      <c r="Z420" s="94"/>
      <c r="AA420" s="94"/>
      <c r="AB420" s="94"/>
      <c r="AC420" s="95">
        <v>40120.58</v>
      </c>
      <c r="AD420" s="73"/>
      <c r="AE420" s="73"/>
      <c r="AF420" s="95">
        <v>0</v>
      </c>
      <c r="AG420" s="95">
        <v>5000</v>
      </c>
      <c r="AH420" s="95">
        <v>0</v>
      </c>
      <c r="AI420" s="95">
        <v>0</v>
      </c>
      <c r="AJ420" s="95"/>
      <c r="AK420" s="95"/>
      <c r="AL420" s="95">
        <v>0</v>
      </c>
      <c r="AM420" s="95">
        <v>0</v>
      </c>
      <c r="AN420" s="73"/>
      <c r="AO420" s="96">
        <v>45120.58</v>
      </c>
      <c r="AP420" s="73">
        <v>0</v>
      </c>
      <c r="AQ420" s="73"/>
      <c r="AR420" s="73"/>
      <c r="AS420" s="73">
        <v>0</v>
      </c>
      <c r="AT420" s="73">
        <v>0</v>
      </c>
      <c r="AU420" s="73">
        <v>0</v>
      </c>
      <c r="AV420" s="73">
        <v>5849</v>
      </c>
      <c r="AW420" s="73"/>
      <c r="AX420" s="73"/>
      <c r="AY420" s="73">
        <v>0</v>
      </c>
      <c r="AZ420" s="73">
        <v>0</v>
      </c>
      <c r="BA420" s="73"/>
      <c r="BB420" s="73">
        <v>5849</v>
      </c>
      <c r="BC420" s="73">
        <v>23005.8</v>
      </c>
      <c r="BD420" s="73"/>
      <c r="BE420" s="73"/>
      <c r="BF420" s="73">
        <v>0</v>
      </c>
      <c r="BG420" s="73">
        <v>0</v>
      </c>
      <c r="BH420" s="73">
        <v>0</v>
      </c>
      <c r="BI420" s="73">
        <v>0</v>
      </c>
      <c r="BJ420" s="73"/>
      <c r="BK420" s="73"/>
      <c r="BL420" s="73">
        <v>0</v>
      </c>
      <c r="BM420" s="73">
        <v>0</v>
      </c>
      <c r="BN420" s="73"/>
      <c r="BO420" s="73">
        <v>23005.8</v>
      </c>
      <c r="BP420" s="73">
        <v>297</v>
      </c>
      <c r="BQ420" s="73"/>
      <c r="BR420" s="73">
        <v>0</v>
      </c>
      <c r="BS420" s="73">
        <v>0</v>
      </c>
      <c r="BT420" s="73">
        <v>0</v>
      </c>
      <c r="BU420" s="73">
        <v>0</v>
      </c>
      <c r="BV420" s="73"/>
      <c r="BW420" s="2"/>
      <c r="BX420" s="2">
        <v>0</v>
      </c>
      <c r="BY420" s="2">
        <v>0</v>
      </c>
      <c r="BZ420" s="2">
        <v>297</v>
      </c>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v>1268.6400000000001</v>
      </c>
      <c r="CZ420" s="2"/>
      <c r="DA420" s="2">
        <v>0</v>
      </c>
      <c r="DB420" s="2">
        <v>0</v>
      </c>
      <c r="DC420" s="2">
        <v>0</v>
      </c>
      <c r="DD420" s="2"/>
      <c r="DE420" s="2"/>
      <c r="DF420" s="2">
        <v>24627.72</v>
      </c>
      <c r="DG420" s="2">
        <v>0</v>
      </c>
      <c r="DH420" s="2">
        <v>0</v>
      </c>
      <c r="DI420" s="2">
        <v>25896.36</v>
      </c>
      <c r="DJ420" s="2"/>
      <c r="DK420" s="2"/>
      <c r="DL420" s="2"/>
      <c r="DM420" s="2"/>
      <c r="DN420" s="2"/>
      <c r="DO420" s="2"/>
      <c r="DP420" s="2"/>
      <c r="DQ420" s="2"/>
      <c r="DR420" s="2"/>
      <c r="DS420" s="2"/>
      <c r="DT420" s="2"/>
      <c r="DU420" s="2"/>
      <c r="DV420" s="73"/>
      <c r="DW420" s="73"/>
      <c r="DX420" s="2"/>
      <c r="DY420" s="2"/>
      <c r="DZ420" s="2"/>
      <c r="EA420" s="2"/>
      <c r="EB420" s="2"/>
      <c r="EC420" s="2"/>
      <c r="ED420" s="2"/>
      <c r="EE420" s="2"/>
      <c r="EF420" s="2"/>
      <c r="EG420" s="2"/>
      <c r="EH420" s="2"/>
      <c r="EI420" s="73"/>
      <c r="EJ420" s="2">
        <v>1236</v>
      </c>
      <c r="EK420" s="2"/>
      <c r="EL420" s="2">
        <v>0</v>
      </c>
      <c r="EM420" s="2">
        <v>0</v>
      </c>
      <c r="EN420" s="2">
        <v>0</v>
      </c>
      <c r="EO420" s="2"/>
      <c r="EP420" s="2"/>
      <c r="EQ420" s="2">
        <v>0</v>
      </c>
      <c r="ER420" s="2">
        <v>0</v>
      </c>
      <c r="ES420" s="2">
        <v>0</v>
      </c>
      <c r="ET420" s="2">
        <v>1236</v>
      </c>
      <c r="EU420" s="3"/>
      <c r="EV420" s="3"/>
      <c r="EW420" s="3"/>
      <c r="EX420" s="3"/>
      <c r="EY420" s="3"/>
      <c r="EZ420" s="3"/>
      <c r="FA420" s="5"/>
      <c r="FB420" s="5"/>
      <c r="FC420" s="5"/>
      <c r="FD420" s="5"/>
      <c r="FE420" s="5"/>
      <c r="FF420" s="5"/>
      <c r="FG420" s="5"/>
      <c r="FH420" s="5"/>
      <c r="FI420" s="5"/>
      <c r="FJ420" s="5"/>
      <c r="FK420" s="5"/>
      <c r="FL420" s="5"/>
      <c r="FM420" s="5"/>
      <c r="FN420" s="5"/>
      <c r="FO420" s="5"/>
      <c r="FP420" s="5"/>
      <c r="FQ420" s="5"/>
      <c r="FR420" s="5"/>
      <c r="FS420" s="5"/>
      <c r="FT420" s="2"/>
      <c r="FU420" s="2"/>
      <c r="FV420" s="2"/>
      <c r="FW420" s="2"/>
      <c r="FX420" s="2"/>
      <c r="FY420" s="2"/>
      <c r="FZ420" s="2"/>
      <c r="GA420" s="2"/>
      <c r="GB420" s="2"/>
      <c r="GC420" s="2"/>
      <c r="GD420" s="2"/>
      <c r="GE420" s="2">
        <v>0</v>
      </c>
      <c r="GF420" s="2"/>
      <c r="GG420" s="2">
        <v>0</v>
      </c>
      <c r="GH420" s="2">
        <v>0</v>
      </c>
      <c r="GI420" s="2">
        <v>0</v>
      </c>
      <c r="GJ420" s="2">
        <v>7037.78</v>
      </c>
      <c r="GK420" s="2"/>
      <c r="GL420" s="2"/>
      <c r="GM420" s="2">
        <v>0</v>
      </c>
      <c r="GN420" s="2">
        <v>0</v>
      </c>
      <c r="GO420" s="2">
        <v>7037.78</v>
      </c>
      <c r="GP420" s="2">
        <v>68423.38</v>
      </c>
      <c r="GQ420" s="2">
        <v>32981.360000000001</v>
      </c>
      <c r="GR420" s="2">
        <v>108442.52</v>
      </c>
      <c r="GS420" s="1"/>
      <c r="GT420" s="1" t="s">
        <v>463</v>
      </c>
      <c r="GU420" s="1" t="s">
        <v>439</v>
      </c>
      <c r="GV420" s="1" t="s">
        <v>766</v>
      </c>
      <c r="GW420" t="s">
        <v>410</v>
      </c>
      <c r="GX420" s="1"/>
      <c r="GY420" s="1"/>
      <c r="GZ420" s="1"/>
      <c r="HA420" s="1"/>
      <c r="HC420" s="2">
        <v>1731</v>
      </c>
      <c r="HD420" s="2">
        <v>7719</v>
      </c>
      <c r="HE420" s="2">
        <v>0</v>
      </c>
      <c r="HF420" s="2">
        <v>156</v>
      </c>
      <c r="HG420" s="2"/>
      <c r="HH420" s="2">
        <v>67985</v>
      </c>
      <c r="HI420" s="2"/>
      <c r="HJ420" s="2">
        <v>863</v>
      </c>
      <c r="HK420" s="2">
        <v>2682</v>
      </c>
      <c r="HL420" s="2">
        <v>1855</v>
      </c>
      <c r="HM420" s="2"/>
      <c r="HN420" s="2"/>
      <c r="HO420" s="2">
        <v>0</v>
      </c>
      <c r="HP420" s="2">
        <v>0</v>
      </c>
      <c r="HQ420" s="2">
        <v>77</v>
      </c>
      <c r="HR420" s="2">
        <v>1161</v>
      </c>
      <c r="HS420" s="2"/>
      <c r="HT420" s="2"/>
      <c r="HU420" s="3">
        <v>2.2000000000000002</v>
      </c>
      <c r="HV420" s="3"/>
      <c r="HW420" s="3"/>
      <c r="HX420" s="3"/>
      <c r="HY420" s="3"/>
      <c r="HZ420" s="3"/>
      <c r="IA420" s="3"/>
      <c r="IB420" s="3"/>
      <c r="IC420" s="3"/>
      <c r="ID420" s="3"/>
      <c r="IE420" s="3"/>
      <c r="IF420" s="65">
        <v>1.5</v>
      </c>
      <c r="IG420" s="3">
        <v>2.2000000000000002</v>
      </c>
      <c r="IH420" s="3">
        <v>8.1999999999999993</v>
      </c>
      <c r="II420" s="35">
        <f t="shared" si="32"/>
        <v>2.2000000000000002</v>
      </c>
      <c r="IJ420" s="3"/>
      <c r="IK420" s="3">
        <v>6</v>
      </c>
      <c r="IL420" s="3">
        <v>6</v>
      </c>
      <c r="IM420" s="5">
        <v>2200</v>
      </c>
      <c r="IN420" s="1" t="s">
        <v>400</v>
      </c>
      <c r="IO420" s="71">
        <v>22343</v>
      </c>
      <c r="IP420" s="5">
        <v>13194</v>
      </c>
      <c r="IQ420" s="5">
        <v>568</v>
      </c>
      <c r="IR420" s="5">
        <v>1353</v>
      </c>
      <c r="IS420" s="5"/>
      <c r="IT420" s="5"/>
      <c r="IU420" s="5"/>
      <c r="IV420" s="5"/>
      <c r="IW420" s="5"/>
      <c r="IX420" s="5">
        <v>37458</v>
      </c>
      <c r="IY420" s="5"/>
      <c r="IZ420" s="5"/>
      <c r="JA420" s="5">
        <v>23</v>
      </c>
      <c r="JB420" s="5">
        <v>20</v>
      </c>
      <c r="JC420" s="5">
        <v>58</v>
      </c>
      <c r="JD420" s="5">
        <v>58</v>
      </c>
      <c r="JE420" s="5"/>
      <c r="JF420" s="5"/>
      <c r="JG420" s="5"/>
      <c r="JH420" s="5"/>
      <c r="JI420" s="5"/>
      <c r="JJ420" s="5"/>
      <c r="JK420" s="5"/>
      <c r="JL420" s="5"/>
      <c r="JM420" s="5"/>
      <c r="JN420" s="5"/>
      <c r="JO420" s="5"/>
      <c r="JP420" s="5"/>
      <c r="JQ420" s="5"/>
      <c r="JR420" s="5">
        <v>1104</v>
      </c>
      <c r="JS420" s="5"/>
      <c r="JT420" s="5"/>
      <c r="JU420" s="5">
        <v>43</v>
      </c>
      <c r="JV420" s="5"/>
      <c r="JW420" s="5"/>
      <c r="JX420" s="5"/>
      <c r="JY420" s="5"/>
      <c r="JZ420" s="5"/>
      <c r="KA420" s="5"/>
      <c r="KB420" s="5"/>
      <c r="KC420" s="5"/>
      <c r="KD420" s="5"/>
      <c r="KE420" s="5"/>
      <c r="KF420" s="5">
        <v>0</v>
      </c>
      <c r="KG420" s="5">
        <v>0</v>
      </c>
      <c r="KH420" s="5">
        <v>0</v>
      </c>
      <c r="KI420" s="5">
        <v>63</v>
      </c>
      <c r="KJ420" s="5">
        <v>40</v>
      </c>
      <c r="KK420" s="5">
        <v>20</v>
      </c>
      <c r="KL420" s="5">
        <v>0</v>
      </c>
      <c r="KM420" s="5">
        <v>0</v>
      </c>
      <c r="KN420" s="5"/>
      <c r="KO420" s="5"/>
      <c r="KP420" s="5"/>
      <c r="KQ420" s="5"/>
      <c r="KR420" s="5"/>
      <c r="KS420" s="5"/>
      <c r="KT420" s="5"/>
      <c r="KU420" s="5"/>
      <c r="KV420" s="5"/>
      <c r="KW420" s="5"/>
      <c r="KX420" s="5"/>
      <c r="KY420" s="5"/>
      <c r="KZ420" s="5"/>
      <c r="LA420" s="5"/>
      <c r="LB420" s="5"/>
      <c r="LC420" s="5"/>
      <c r="LD420" s="5"/>
      <c r="LE420" s="5"/>
      <c r="LF420" s="5"/>
      <c r="LG420" s="5"/>
      <c r="LH420" s="5"/>
      <c r="LI420" s="5"/>
      <c r="LJ420" s="5"/>
      <c r="LK420" s="5"/>
      <c r="LL420" s="5"/>
      <c r="LM420" s="5"/>
      <c r="LN420" s="5"/>
      <c r="LO420" s="5"/>
      <c r="LP420" s="5"/>
      <c r="LQ420" s="5"/>
      <c r="LR420" s="5"/>
      <c r="LS420" s="5"/>
      <c r="LT420" s="5"/>
      <c r="LU420" s="5"/>
      <c r="LV420" s="5"/>
      <c r="LW420" s="5"/>
      <c r="LX420" s="5"/>
      <c r="LY420" s="5"/>
      <c r="LZ420" s="5"/>
      <c r="MA420" s="5"/>
      <c r="MB420" s="5"/>
      <c r="MC420" s="5"/>
      <c r="MD420" s="5"/>
      <c r="ME420" s="5"/>
      <c r="MF420" s="5"/>
      <c r="MG420" s="5"/>
      <c r="MH420" s="5"/>
      <c r="MI420" s="5"/>
      <c r="MJ420" s="5"/>
      <c r="MK420" s="5"/>
      <c r="ML420" s="5"/>
      <c r="MM420" s="5"/>
      <c r="MN420" s="5"/>
      <c r="MO420" s="5">
        <v>0</v>
      </c>
      <c r="MP420" s="5">
        <v>0</v>
      </c>
      <c r="MQ420" s="5"/>
      <c r="MR420" s="5"/>
      <c r="MS420" s="22">
        <v>282158</v>
      </c>
      <c r="MT420" s="22"/>
      <c r="MU420" s="22">
        <v>34</v>
      </c>
      <c r="MV420" s="22"/>
      <c r="MW420" s="22"/>
      <c r="MX420" s="22"/>
      <c r="MY420" s="22"/>
      <c r="MZ420" s="22"/>
      <c r="NA420" s="22"/>
      <c r="NB420" s="22"/>
      <c r="NC420" s="22"/>
      <c r="ND420" s="22"/>
      <c r="NE420" s="22"/>
      <c r="NF420" s="22"/>
      <c r="NG420" s="22"/>
      <c r="NH420" s="22"/>
      <c r="NI420" s="22"/>
      <c r="NJ420" s="22"/>
      <c r="NK420" s="22"/>
      <c r="NX420" s="18">
        <f t="shared" si="35"/>
        <v>3334.0036363636341</v>
      </c>
      <c r="NY420" t="str">
        <f t="shared" si="33"/>
        <v>Mid-range</v>
      </c>
      <c r="NZ420" t="str">
        <f t="shared" si="34"/>
        <v>Small</v>
      </c>
    </row>
    <row r="421" spans="1:390">
      <c r="A421" s="1" t="s">
        <v>670</v>
      </c>
      <c r="B421" s="1" t="s">
        <v>671</v>
      </c>
      <c r="C421" s="32" t="s">
        <v>672</v>
      </c>
      <c r="D421" s="31" t="s">
        <v>393</v>
      </c>
      <c r="E421" s="1">
        <v>20090</v>
      </c>
      <c r="F421" s="1" t="s">
        <v>855</v>
      </c>
      <c r="G421" s="5">
        <v>9208.8700952380404</v>
      </c>
      <c r="H421" s="71">
        <v>25838</v>
      </c>
      <c r="I421" s="73"/>
      <c r="J421" s="73">
        <v>60</v>
      </c>
      <c r="K421" s="73"/>
      <c r="L421" s="73"/>
      <c r="M421" s="73"/>
      <c r="N421" s="73"/>
      <c r="O421" s="73"/>
      <c r="P421" s="73"/>
      <c r="Q421" s="73"/>
      <c r="R421" s="73">
        <v>22</v>
      </c>
      <c r="S421" s="73"/>
      <c r="T421" s="73"/>
      <c r="U421" s="73">
        <v>0</v>
      </c>
      <c r="V421" s="73">
        <v>145</v>
      </c>
      <c r="W421" s="94" t="s">
        <v>831</v>
      </c>
      <c r="X421" s="94"/>
      <c r="Y421" s="94"/>
      <c r="Z421" s="94"/>
      <c r="AA421" s="94"/>
      <c r="AB421" s="94"/>
      <c r="AC421" s="95">
        <v>44500</v>
      </c>
      <c r="AD421" s="73"/>
      <c r="AE421" s="73"/>
      <c r="AF421" s="95"/>
      <c r="AG421" s="95"/>
      <c r="AH421" s="95"/>
      <c r="AI421" s="95"/>
      <c r="AJ421" s="95"/>
      <c r="AK421" s="95"/>
      <c r="AL421" s="95"/>
      <c r="AM421" s="95"/>
      <c r="AN421" s="73"/>
      <c r="AO421" s="96">
        <v>44500</v>
      </c>
      <c r="AP421" s="73">
        <v>4100</v>
      </c>
      <c r="AQ421" s="73"/>
      <c r="AR421" s="73"/>
      <c r="AS421" s="73"/>
      <c r="AT421" s="73"/>
      <c r="AU421" s="73"/>
      <c r="AV421" s="73"/>
      <c r="AW421" s="73"/>
      <c r="AX421" s="73"/>
      <c r="AY421" s="73"/>
      <c r="AZ421" s="73"/>
      <c r="BA421" s="73"/>
      <c r="BB421" s="73">
        <v>4100</v>
      </c>
      <c r="BC421" s="73">
        <v>28422</v>
      </c>
      <c r="BD421" s="73"/>
      <c r="BE421" s="73"/>
      <c r="BF421" s="73"/>
      <c r="BG421" s="73"/>
      <c r="BH421" s="73"/>
      <c r="BI421" s="73"/>
      <c r="BJ421" s="73"/>
      <c r="BK421" s="73"/>
      <c r="BL421" s="73"/>
      <c r="BM421" s="73"/>
      <c r="BN421" s="73"/>
      <c r="BO421" s="73">
        <v>28422</v>
      </c>
      <c r="BP421" s="73"/>
      <c r="BQ421" s="73"/>
      <c r="BR421" s="73"/>
      <c r="BS421" s="73"/>
      <c r="BT421" s="73"/>
      <c r="BU421" s="73"/>
      <c r="BV421" s="73"/>
      <c r="BW421" s="2"/>
      <c r="BX421" s="2"/>
      <c r="BY421" s="2"/>
      <c r="BZ421" s="2">
        <v>0</v>
      </c>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v>21296</v>
      </c>
      <c r="CZ421" s="2"/>
      <c r="DA421" s="2"/>
      <c r="DB421" s="2"/>
      <c r="DC421" s="2"/>
      <c r="DD421" s="2"/>
      <c r="DE421" s="2"/>
      <c r="DF421" s="2"/>
      <c r="DG421" s="2"/>
      <c r="DH421" s="2"/>
      <c r="DI421" s="2">
        <v>21296</v>
      </c>
      <c r="DJ421" s="2"/>
      <c r="DK421" s="2"/>
      <c r="DL421" s="2"/>
      <c r="DM421" s="2"/>
      <c r="DN421" s="2"/>
      <c r="DO421" s="2"/>
      <c r="DP421" s="2"/>
      <c r="DQ421" s="2"/>
      <c r="DR421" s="2"/>
      <c r="DS421" s="2"/>
      <c r="DT421" s="2"/>
      <c r="DU421" s="2"/>
      <c r="DV421" s="73"/>
      <c r="DW421" s="73"/>
      <c r="DX421" s="2"/>
      <c r="DY421" s="2"/>
      <c r="DZ421" s="2"/>
      <c r="EA421" s="2"/>
      <c r="EB421" s="2"/>
      <c r="EC421" s="2"/>
      <c r="ED421" s="2"/>
      <c r="EE421" s="2"/>
      <c r="EF421" s="2"/>
      <c r="EG421" s="2"/>
      <c r="EH421" s="2"/>
      <c r="EI421" s="73"/>
      <c r="EJ421" s="2">
        <v>12396</v>
      </c>
      <c r="EK421" s="2"/>
      <c r="EL421" s="2"/>
      <c r="EM421" s="2"/>
      <c r="EN421" s="2"/>
      <c r="EO421" s="2"/>
      <c r="EP421" s="2"/>
      <c r="EQ421" s="2"/>
      <c r="ER421" s="2"/>
      <c r="ES421" s="2"/>
      <c r="ET421" s="2">
        <v>12396</v>
      </c>
      <c r="EU421" s="3"/>
      <c r="EV421" s="3"/>
      <c r="EW421" s="3"/>
      <c r="EX421" s="3"/>
      <c r="EY421" s="3"/>
      <c r="EZ421" s="3"/>
      <c r="FA421" s="5"/>
      <c r="FB421" s="5"/>
      <c r="FC421" s="5"/>
      <c r="FD421" s="5"/>
      <c r="FE421" s="5"/>
      <c r="FF421" s="5"/>
      <c r="FG421" s="5"/>
      <c r="FH421" s="5"/>
      <c r="FI421" s="5"/>
      <c r="FJ421" s="5"/>
      <c r="FK421" s="5"/>
      <c r="FL421" s="5"/>
      <c r="FM421" s="5"/>
      <c r="FN421" s="5"/>
      <c r="FO421" s="5"/>
      <c r="FP421" s="5"/>
      <c r="FQ421" s="5"/>
      <c r="FR421" s="5"/>
      <c r="FS421" s="5"/>
      <c r="FT421" s="2"/>
      <c r="FU421" s="2"/>
      <c r="FV421" s="2"/>
      <c r="FW421" s="2"/>
      <c r="FX421" s="2"/>
      <c r="FY421" s="2"/>
      <c r="FZ421" s="2"/>
      <c r="GA421" s="2"/>
      <c r="GB421" s="2"/>
      <c r="GC421" s="2"/>
      <c r="GD421" s="2"/>
      <c r="GE421" s="2"/>
      <c r="GF421" s="2"/>
      <c r="GG421" s="2"/>
      <c r="GH421" s="2"/>
      <c r="GI421" s="2"/>
      <c r="GJ421" s="2"/>
      <c r="GK421" s="2"/>
      <c r="GL421" s="2"/>
      <c r="GM421" s="2"/>
      <c r="GN421" s="2"/>
      <c r="GO421" s="2">
        <v>0</v>
      </c>
      <c r="GP421" s="2">
        <v>72922</v>
      </c>
      <c r="GQ421" s="2">
        <v>37792</v>
      </c>
      <c r="GR421" s="2">
        <v>110714</v>
      </c>
      <c r="GS421" s="1" t="s">
        <v>420</v>
      </c>
      <c r="GT421" s="1"/>
      <c r="GU421" s="1"/>
      <c r="GV421" s="1" t="s">
        <v>768</v>
      </c>
      <c r="GW421" t="s">
        <v>410</v>
      </c>
      <c r="GX421" s="1"/>
      <c r="HC421" s="2">
        <v>671</v>
      </c>
      <c r="HD421" s="2">
        <v>2114</v>
      </c>
      <c r="HE421" s="2">
        <v>13866</v>
      </c>
      <c r="HF421" s="2">
        <v>377</v>
      </c>
      <c r="HG421" s="2"/>
      <c r="HH421" s="2">
        <v>53999</v>
      </c>
      <c r="HI421" s="2"/>
      <c r="HJ421" s="2">
        <v>22</v>
      </c>
      <c r="HK421" s="2">
        <v>2681</v>
      </c>
      <c r="HL421" s="2">
        <v>82</v>
      </c>
      <c r="HM421" s="2"/>
      <c r="HN421" s="2"/>
      <c r="HO421" s="2">
        <v>96</v>
      </c>
      <c r="HP421" s="2">
        <v>0</v>
      </c>
      <c r="HQ421" s="2">
        <v>539</v>
      </c>
      <c r="HR421" s="2">
        <v>0</v>
      </c>
      <c r="HS421" s="2"/>
      <c r="HT421" s="2"/>
      <c r="HU421" s="3">
        <v>1.5</v>
      </c>
      <c r="HV421" s="3"/>
      <c r="HW421" s="3"/>
      <c r="HX421" s="3"/>
      <c r="HY421" s="3"/>
      <c r="HZ421" s="3"/>
      <c r="IA421" s="3"/>
      <c r="IB421" s="3"/>
      <c r="IC421" s="3"/>
      <c r="ID421" s="3"/>
      <c r="IE421" s="3"/>
      <c r="IF421" s="65">
        <v>1.88</v>
      </c>
      <c r="IG421" s="3">
        <v>1.31</v>
      </c>
      <c r="IH421" s="3">
        <v>8.31</v>
      </c>
      <c r="II421" s="35">
        <f t="shared" si="32"/>
        <v>1.31</v>
      </c>
      <c r="IJ421" s="3"/>
      <c r="IK421" s="3">
        <v>7</v>
      </c>
      <c r="IL421" s="3">
        <v>7</v>
      </c>
      <c r="IM421" s="5">
        <v>11985</v>
      </c>
      <c r="IN421" s="1" t="s">
        <v>400</v>
      </c>
      <c r="IO421" s="71">
        <v>89717</v>
      </c>
      <c r="IP421" s="5">
        <v>2523</v>
      </c>
      <c r="IQ421" s="5">
        <v>26009</v>
      </c>
      <c r="IR421" s="5">
        <v>1786</v>
      </c>
      <c r="IS421" s="5"/>
      <c r="IT421" s="5"/>
      <c r="IU421" s="5"/>
      <c r="IV421" s="5">
        <v>4206</v>
      </c>
      <c r="IW421" s="5"/>
      <c r="IX421" s="5">
        <v>124241</v>
      </c>
      <c r="IY421" s="5"/>
      <c r="IZ421" s="5"/>
      <c r="JA421" s="5">
        <v>75</v>
      </c>
      <c r="JB421" s="5">
        <v>65</v>
      </c>
      <c r="JC421" s="5">
        <v>80</v>
      </c>
      <c r="JD421" s="5">
        <v>80</v>
      </c>
      <c r="JE421" s="5"/>
      <c r="JF421" s="5"/>
      <c r="JG421" s="5"/>
      <c r="JH421" s="5"/>
      <c r="JI421" s="5"/>
      <c r="JJ421" s="5"/>
      <c r="JK421" s="5"/>
      <c r="JL421" s="5"/>
      <c r="JM421" s="5"/>
      <c r="JN421" s="5"/>
      <c r="JO421" s="5"/>
      <c r="JP421" s="5"/>
      <c r="JQ421" s="5"/>
      <c r="JR421" s="5">
        <v>2845</v>
      </c>
      <c r="JS421" s="5"/>
      <c r="JT421" s="5"/>
      <c r="JU421" s="5">
        <v>115</v>
      </c>
      <c r="JV421" s="5"/>
      <c r="JW421" s="5"/>
      <c r="JX421" s="5"/>
      <c r="JY421" s="5"/>
      <c r="JZ421" s="5"/>
      <c r="KA421" s="5"/>
      <c r="KB421" s="5"/>
      <c r="KC421" s="5"/>
      <c r="KD421" s="5"/>
      <c r="KE421" s="5"/>
      <c r="KF421" s="5">
        <v>12</v>
      </c>
      <c r="KG421" s="5">
        <v>4</v>
      </c>
      <c r="KH421" s="5">
        <v>6</v>
      </c>
      <c r="KI421" s="5">
        <v>74</v>
      </c>
      <c r="KJ421" s="5">
        <v>40</v>
      </c>
      <c r="KK421" s="5">
        <v>45</v>
      </c>
      <c r="KL421" s="5">
        <v>9</v>
      </c>
      <c r="KM421" s="5">
        <v>0</v>
      </c>
      <c r="KN421" s="5"/>
      <c r="KO421" s="5"/>
      <c r="KP421" s="5"/>
      <c r="KQ421" s="5"/>
      <c r="KR421" s="5"/>
      <c r="KS421" s="5"/>
      <c r="KT421" s="5"/>
      <c r="KU421" s="5"/>
      <c r="KV421" s="5"/>
      <c r="KW421" s="5"/>
      <c r="KX421" s="5"/>
      <c r="KY421" s="5"/>
      <c r="KZ421" s="5"/>
      <c r="LA421" s="5"/>
      <c r="LB421" s="5"/>
      <c r="LC421" s="5"/>
      <c r="LD421" s="5"/>
      <c r="LE421" s="5"/>
      <c r="LF421" s="5"/>
      <c r="LG421" s="5"/>
      <c r="LH421" s="5"/>
      <c r="LI421" s="5"/>
      <c r="LJ421" s="5"/>
      <c r="LK421" s="5"/>
      <c r="LL421" s="5"/>
      <c r="LM421" s="5"/>
      <c r="LN421" s="5"/>
      <c r="LO421" s="5"/>
      <c r="LP421" s="5"/>
      <c r="LQ421" s="5"/>
      <c r="LR421" s="5"/>
      <c r="LS421" s="5"/>
      <c r="LT421" s="5"/>
      <c r="LU421" s="5"/>
      <c r="LV421" s="5"/>
      <c r="LW421" s="5"/>
      <c r="LX421" s="5"/>
      <c r="LY421" s="5"/>
      <c r="LZ421" s="5"/>
      <c r="MA421" s="5"/>
      <c r="MB421" s="5"/>
      <c r="MC421" s="5"/>
      <c r="MD421" s="5"/>
      <c r="ME421" s="5"/>
      <c r="MF421" s="5"/>
      <c r="MG421" s="5"/>
      <c r="MH421" s="5"/>
      <c r="MI421" s="5"/>
      <c r="MJ421" s="5"/>
      <c r="MK421" s="5"/>
      <c r="ML421" s="5"/>
      <c r="MM421" s="5"/>
      <c r="MN421" s="5"/>
      <c r="MO421" s="5">
        <v>7</v>
      </c>
      <c r="MP421" s="5">
        <v>0</v>
      </c>
      <c r="MQ421" s="5"/>
      <c r="MR421" s="5"/>
      <c r="MS421" s="22">
        <v>205294</v>
      </c>
      <c r="MT421" s="22"/>
      <c r="MU421" s="22">
        <v>277</v>
      </c>
      <c r="MV421" s="22"/>
      <c r="MW421" s="22"/>
      <c r="MX421" s="22"/>
      <c r="MY421" s="22"/>
      <c r="MZ421" s="22"/>
      <c r="NA421" s="22"/>
      <c r="NB421" s="22"/>
      <c r="NC421" s="22"/>
      <c r="ND421" s="22"/>
      <c r="NE421" s="22"/>
      <c r="NF421" s="22"/>
      <c r="NG421" s="22"/>
      <c r="NH421" s="22"/>
      <c r="NI421" s="22"/>
      <c r="NJ421" s="22"/>
      <c r="NK421" s="22"/>
      <c r="NX421" s="18">
        <f t="shared" si="35"/>
        <v>7029.671828425985</v>
      </c>
      <c r="NY421" t="str">
        <f t="shared" si="33"/>
        <v>Mid-range</v>
      </c>
      <c r="NZ421" t="str">
        <f t="shared" si="34"/>
        <v>Small</v>
      </c>
    </row>
    <row r="422" spans="1:390">
      <c r="A422" s="1" t="s">
        <v>505</v>
      </c>
      <c r="B422" s="1" t="s">
        <v>506</v>
      </c>
      <c r="C422" s="32" t="s">
        <v>507</v>
      </c>
      <c r="D422" s="1" t="s">
        <v>404</v>
      </c>
      <c r="E422" s="1">
        <v>20090</v>
      </c>
      <c r="F422" s="1" t="s">
        <v>855</v>
      </c>
      <c r="G422" s="5">
        <v>14688.384190476092</v>
      </c>
      <c r="H422" s="71">
        <v>12462</v>
      </c>
      <c r="I422" s="73"/>
      <c r="J422" s="73">
        <v>70</v>
      </c>
      <c r="K422" s="73">
        <v>0</v>
      </c>
      <c r="L422" s="73"/>
      <c r="M422" s="73"/>
      <c r="N422" s="73"/>
      <c r="O422" s="73"/>
      <c r="P422" s="73"/>
      <c r="Q422" s="73"/>
      <c r="R422" s="73">
        <v>35</v>
      </c>
      <c r="S422" s="73"/>
      <c r="T422" s="73"/>
      <c r="U422" s="73">
        <v>0</v>
      </c>
      <c r="V422" s="73">
        <v>290</v>
      </c>
      <c r="W422" s="94" t="s">
        <v>825</v>
      </c>
      <c r="X422" s="94"/>
      <c r="Y422" s="94"/>
      <c r="Z422" s="94"/>
      <c r="AA422" s="94"/>
      <c r="AB422" s="94"/>
      <c r="AC422" s="95">
        <v>45245</v>
      </c>
      <c r="AD422" s="73"/>
      <c r="AE422" s="73"/>
      <c r="AF422" s="95">
        <v>0</v>
      </c>
      <c r="AG422" s="95">
        <v>0</v>
      </c>
      <c r="AH422" s="95">
        <v>0</v>
      </c>
      <c r="AI422" s="95">
        <v>0</v>
      </c>
      <c r="AJ422" s="95"/>
      <c r="AK422" s="95"/>
      <c r="AL422" s="95">
        <v>0</v>
      </c>
      <c r="AM422" s="95">
        <v>0</v>
      </c>
      <c r="AN422" s="73"/>
      <c r="AO422" s="96">
        <v>45245</v>
      </c>
      <c r="AP422" s="73">
        <v>68196</v>
      </c>
      <c r="AQ422" s="73"/>
      <c r="AR422" s="73"/>
      <c r="AS422" s="73">
        <v>0</v>
      </c>
      <c r="AT422" s="73">
        <v>0</v>
      </c>
      <c r="AU422" s="73">
        <v>0</v>
      </c>
      <c r="AV422" s="73">
        <v>0</v>
      </c>
      <c r="AW422" s="73"/>
      <c r="AX422" s="73"/>
      <c r="AY422" s="73">
        <v>0</v>
      </c>
      <c r="AZ422" s="73">
        <v>0</v>
      </c>
      <c r="BA422" s="73"/>
      <c r="BB422" s="73">
        <v>68196</v>
      </c>
      <c r="BC422" s="73">
        <v>16033</v>
      </c>
      <c r="BD422" s="73"/>
      <c r="BE422" s="73"/>
      <c r="BF422" s="73">
        <v>0</v>
      </c>
      <c r="BG422" s="73">
        <v>0</v>
      </c>
      <c r="BH422" s="73">
        <v>0</v>
      </c>
      <c r="BI422" s="73">
        <v>0</v>
      </c>
      <c r="BJ422" s="73"/>
      <c r="BK422" s="73"/>
      <c r="BL422" s="73">
        <v>0</v>
      </c>
      <c r="BM422" s="73">
        <v>0</v>
      </c>
      <c r="BN422" s="73"/>
      <c r="BO422" s="73">
        <v>16033</v>
      </c>
      <c r="BP422" s="73">
        <v>0</v>
      </c>
      <c r="BQ422" s="73"/>
      <c r="BR422" s="73">
        <v>0</v>
      </c>
      <c r="BS422" s="73">
        <v>0</v>
      </c>
      <c r="BT422" s="73">
        <v>0</v>
      </c>
      <c r="BU422" s="73">
        <v>0</v>
      </c>
      <c r="BV422" s="73"/>
      <c r="BW422" s="2"/>
      <c r="BX422" s="2">
        <v>0</v>
      </c>
      <c r="BY422" s="2">
        <v>0</v>
      </c>
      <c r="BZ422" s="2">
        <v>0</v>
      </c>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v>30678</v>
      </c>
      <c r="CZ422" s="2"/>
      <c r="DA422" s="2">
        <v>0</v>
      </c>
      <c r="DB422" s="2">
        <v>0</v>
      </c>
      <c r="DC422" s="2">
        <v>0</v>
      </c>
      <c r="DD422" s="2"/>
      <c r="DE422" s="2"/>
      <c r="DF422" s="2">
        <v>38614</v>
      </c>
      <c r="DG422" s="2">
        <v>0</v>
      </c>
      <c r="DH422" s="2">
        <v>0</v>
      </c>
      <c r="DI422" s="2">
        <v>69292</v>
      </c>
      <c r="DJ422" s="2"/>
      <c r="DK422" s="2"/>
      <c r="DL422" s="2"/>
      <c r="DM422" s="2"/>
      <c r="DN422" s="2"/>
      <c r="DO422" s="2"/>
      <c r="DP422" s="2"/>
      <c r="DQ422" s="2"/>
      <c r="DR422" s="2"/>
      <c r="DS422" s="2"/>
      <c r="DT422" s="2"/>
      <c r="DU422" s="2"/>
      <c r="DV422" s="73"/>
      <c r="DW422" s="73"/>
      <c r="DX422" s="2"/>
      <c r="DY422" s="2"/>
      <c r="DZ422" s="2"/>
      <c r="EA422" s="2"/>
      <c r="EB422" s="2"/>
      <c r="EC422" s="2"/>
      <c r="ED422" s="2"/>
      <c r="EE422" s="2"/>
      <c r="EF422" s="2"/>
      <c r="EG422" s="2"/>
      <c r="EH422" s="2"/>
      <c r="EI422" s="73"/>
      <c r="EJ422" s="2">
        <v>6354</v>
      </c>
      <c r="EK422" s="2"/>
      <c r="EL422" s="2">
        <v>0</v>
      </c>
      <c r="EM422" s="2">
        <v>0</v>
      </c>
      <c r="EN422" s="2">
        <v>0</v>
      </c>
      <c r="EO422" s="2"/>
      <c r="EP422" s="2"/>
      <c r="EQ422" s="2">
        <v>0</v>
      </c>
      <c r="ER422" s="2">
        <v>0</v>
      </c>
      <c r="ES422" s="2">
        <v>0</v>
      </c>
      <c r="ET422" s="2">
        <v>6354</v>
      </c>
      <c r="EU422" s="3"/>
      <c r="EV422" s="3"/>
      <c r="EW422" s="3"/>
      <c r="EX422" s="3"/>
      <c r="EY422" s="3"/>
      <c r="EZ422" s="3"/>
      <c r="FA422" s="5"/>
      <c r="FB422" s="5"/>
      <c r="FC422" s="5"/>
      <c r="FD422" s="5"/>
      <c r="FE422" s="5"/>
      <c r="FF422" s="5"/>
      <c r="FG422" s="5"/>
      <c r="FH422" s="5"/>
      <c r="FI422" s="5"/>
      <c r="FJ422" s="5"/>
      <c r="FK422" s="5"/>
      <c r="FL422" s="5"/>
      <c r="FM422" s="5"/>
      <c r="FN422" s="5"/>
      <c r="FO422" s="5"/>
      <c r="FP422" s="5"/>
      <c r="FQ422" s="5"/>
      <c r="FR422" s="5"/>
      <c r="FS422" s="5"/>
      <c r="FT422" s="2"/>
      <c r="FU422" s="2"/>
      <c r="FV422" s="2"/>
      <c r="FW422" s="2"/>
      <c r="FX422" s="2"/>
      <c r="FY422" s="2"/>
      <c r="FZ422" s="2"/>
      <c r="GA422" s="2"/>
      <c r="GB422" s="2"/>
      <c r="GC422" s="2"/>
      <c r="GD422" s="2"/>
      <c r="GE422" s="2">
        <v>0</v>
      </c>
      <c r="GF422" s="2"/>
      <c r="GG422" s="2">
        <v>0</v>
      </c>
      <c r="GH422" s="2">
        <v>0</v>
      </c>
      <c r="GI422" s="2">
        <v>0</v>
      </c>
      <c r="GJ422" s="2">
        <v>0</v>
      </c>
      <c r="GK422" s="2"/>
      <c r="GL422" s="2"/>
      <c r="GM422" s="2">
        <v>0</v>
      </c>
      <c r="GN422" s="2">
        <v>0</v>
      </c>
      <c r="GO422" s="2">
        <v>0</v>
      </c>
      <c r="GP422" s="2">
        <v>61278</v>
      </c>
      <c r="GQ422" s="2">
        <v>143842</v>
      </c>
      <c r="GR422" s="2">
        <v>205120</v>
      </c>
      <c r="GS422" s="1" t="s">
        <v>395</v>
      </c>
      <c r="GT422" s="1"/>
      <c r="GU422" s="1" t="s">
        <v>397</v>
      </c>
      <c r="GV422" s="1" t="s">
        <v>766</v>
      </c>
      <c r="GW422" s="1"/>
      <c r="GX422" s="1"/>
      <c r="GY422" t="s">
        <v>405</v>
      </c>
      <c r="HC422" s="2">
        <v>1074</v>
      </c>
      <c r="HD422" s="2">
        <v>3114</v>
      </c>
      <c r="HE422" s="2">
        <v>20087</v>
      </c>
      <c r="HF422" s="2">
        <v>136</v>
      </c>
      <c r="HG422" s="2"/>
      <c r="HH422" s="2">
        <v>45425</v>
      </c>
      <c r="HI422" s="2"/>
      <c r="HJ422" s="2">
        <v>287</v>
      </c>
      <c r="HK422" s="2">
        <v>3036</v>
      </c>
      <c r="HL422" s="2">
        <v>1235</v>
      </c>
      <c r="HM422" s="2"/>
      <c r="HN422" s="2"/>
      <c r="HO422" s="2">
        <v>87</v>
      </c>
      <c r="HP422" s="2">
        <v>98</v>
      </c>
      <c r="HQ422" s="2">
        <v>135</v>
      </c>
      <c r="HR422" s="2">
        <v>330</v>
      </c>
      <c r="HS422" s="2"/>
      <c r="HT422" s="2"/>
      <c r="HU422" s="3">
        <v>6</v>
      </c>
      <c r="HV422" s="3"/>
      <c r="HW422" s="3"/>
      <c r="HX422" s="3"/>
      <c r="HY422" s="3"/>
      <c r="HZ422" s="3"/>
      <c r="IA422" s="3"/>
      <c r="IB422" s="3"/>
      <c r="IC422" s="3"/>
      <c r="ID422" s="3"/>
      <c r="IE422" s="3"/>
      <c r="IF422" s="65">
        <v>2.0499999999999998</v>
      </c>
      <c r="IG422" s="3">
        <v>3.8</v>
      </c>
      <c r="IH422" s="3">
        <v>12.8</v>
      </c>
      <c r="II422" s="35">
        <f t="shared" si="32"/>
        <v>3.8</v>
      </c>
      <c r="IJ422" s="3"/>
      <c r="IK422" s="3">
        <v>9</v>
      </c>
      <c r="IL422" s="3">
        <v>9</v>
      </c>
      <c r="IM422" s="5">
        <v>7005</v>
      </c>
      <c r="IN422" s="1" t="s">
        <v>411</v>
      </c>
      <c r="IO422" s="71">
        <v>9284</v>
      </c>
      <c r="IP422" s="5">
        <v>12132</v>
      </c>
      <c r="IQ422" s="5">
        <v>4531</v>
      </c>
      <c r="IR422" s="5">
        <v>6635</v>
      </c>
      <c r="IS422" s="5"/>
      <c r="IT422" s="5"/>
      <c r="IU422" s="5"/>
      <c r="IV422" s="5">
        <v>0</v>
      </c>
      <c r="IW422" s="5"/>
      <c r="IX422" s="5">
        <v>33582</v>
      </c>
      <c r="IY422" s="5"/>
      <c r="IZ422" s="5"/>
      <c r="JA422" s="5"/>
      <c r="JB422" s="5">
        <v>86</v>
      </c>
      <c r="JC422" s="5"/>
      <c r="JD422" s="5">
        <v>41</v>
      </c>
      <c r="JE422" s="5"/>
      <c r="JF422" s="5"/>
      <c r="JG422" s="5"/>
      <c r="JH422" s="5"/>
      <c r="JI422" s="5"/>
      <c r="JJ422" s="5"/>
      <c r="JK422" s="5"/>
      <c r="JL422" s="5"/>
      <c r="JM422" s="5"/>
      <c r="JN422" s="5"/>
      <c r="JO422" s="5"/>
      <c r="JP422" s="5"/>
      <c r="JQ422" s="5"/>
      <c r="JR422" s="5">
        <v>2965</v>
      </c>
      <c r="JS422" s="5"/>
      <c r="JT422" s="5"/>
      <c r="JU422" s="5">
        <v>264</v>
      </c>
      <c r="JV422" s="5"/>
      <c r="JW422" s="5"/>
      <c r="JX422" s="5"/>
      <c r="JY422" s="5"/>
      <c r="JZ422" s="5"/>
      <c r="KA422" s="5"/>
      <c r="KB422" s="5"/>
      <c r="KC422" s="5"/>
      <c r="KD422" s="5"/>
      <c r="KE422" s="5"/>
      <c r="KF422" s="5">
        <v>3</v>
      </c>
      <c r="KG422" s="5">
        <v>7</v>
      </c>
      <c r="KH422" s="5">
        <v>78</v>
      </c>
      <c r="KI422" s="5">
        <v>66</v>
      </c>
      <c r="KJ422" s="5">
        <v>60</v>
      </c>
      <c r="KK422" s="5">
        <v>52</v>
      </c>
      <c r="KL422" s="5">
        <v>6</v>
      </c>
      <c r="KM422" s="5">
        <v>0</v>
      </c>
      <c r="KN422" s="5"/>
      <c r="KO422" s="5"/>
      <c r="KP422" s="5"/>
      <c r="KQ422" s="5"/>
      <c r="KR422" s="5"/>
      <c r="KS422" s="5"/>
      <c r="KT422" s="5"/>
      <c r="KU422" s="5"/>
      <c r="KV422" s="5"/>
      <c r="KW422" s="5"/>
      <c r="KX422" s="5"/>
      <c r="KY422" s="5"/>
      <c r="KZ422" s="5"/>
      <c r="LA422" s="5"/>
      <c r="LB422" s="5"/>
      <c r="LC422" s="5"/>
      <c r="LD422" s="5"/>
      <c r="LE422" s="5"/>
      <c r="LF422" s="5"/>
      <c r="LG422" s="5"/>
      <c r="LH422" s="5"/>
      <c r="LI422" s="5"/>
      <c r="LJ422" s="5"/>
      <c r="LK422" s="5"/>
      <c r="LL422" s="5"/>
      <c r="LM422" s="5"/>
      <c r="LN422" s="5"/>
      <c r="LO422" s="5"/>
      <c r="LP422" s="5"/>
      <c r="LQ422" s="5"/>
      <c r="LR422" s="5"/>
      <c r="LS422" s="5"/>
      <c r="LT422" s="5"/>
      <c r="LU422" s="5"/>
      <c r="LV422" s="5"/>
      <c r="LW422" s="5"/>
      <c r="LX422" s="5"/>
      <c r="LY422" s="5"/>
      <c r="LZ422" s="5"/>
      <c r="MA422" s="5"/>
      <c r="MB422" s="5"/>
      <c r="MC422" s="5"/>
      <c r="MD422" s="5"/>
      <c r="ME422" s="5"/>
      <c r="MF422" s="5"/>
      <c r="MG422" s="5"/>
      <c r="MH422" s="5"/>
      <c r="MI422" s="5"/>
      <c r="MJ422" s="5"/>
      <c r="MK422" s="5"/>
      <c r="ML422" s="5"/>
      <c r="MM422" s="5"/>
      <c r="MN422" s="5"/>
      <c r="MO422" s="5">
        <v>6</v>
      </c>
      <c r="MP422" s="5">
        <v>0</v>
      </c>
      <c r="MQ422" s="5"/>
      <c r="MR422" s="5"/>
      <c r="MS422" s="22">
        <v>338153</v>
      </c>
      <c r="MT422" s="22"/>
      <c r="MU422" s="22">
        <v>31</v>
      </c>
      <c r="MV422" s="22"/>
      <c r="MW422" s="22"/>
      <c r="MX422" s="22"/>
      <c r="MY422" s="22"/>
      <c r="MZ422" s="22"/>
      <c r="NA422" s="22"/>
      <c r="NB422" s="22"/>
      <c r="NC422" s="22"/>
      <c r="ND422" s="22"/>
      <c r="NE422" s="22"/>
      <c r="NF422" s="22"/>
      <c r="NG422" s="22"/>
      <c r="NH422" s="22"/>
      <c r="NI422" s="22"/>
      <c r="NJ422" s="22"/>
      <c r="NK422" s="22"/>
      <c r="NX422" s="18">
        <f t="shared" si="35"/>
        <v>3865.3642606516032</v>
      </c>
      <c r="NY422" t="str">
        <f t="shared" si="33"/>
        <v>Larger</v>
      </c>
      <c r="NZ422" t="str">
        <f t="shared" si="34"/>
        <v>Medium</v>
      </c>
    </row>
    <row r="423" spans="1:390">
      <c r="A423" s="1" t="s">
        <v>390</v>
      </c>
      <c r="B423" s="1" t="s">
        <v>391</v>
      </c>
      <c r="C423" s="32" t="s">
        <v>392</v>
      </c>
      <c r="D423" s="31" t="s">
        <v>393</v>
      </c>
      <c r="E423" s="1">
        <v>20090</v>
      </c>
      <c r="F423" s="1" t="s">
        <v>855</v>
      </c>
      <c r="G423" s="5">
        <v>14960.051047618808</v>
      </c>
      <c r="H423" s="71">
        <v>27000</v>
      </c>
      <c r="I423" s="73"/>
      <c r="J423" s="73">
        <v>35</v>
      </c>
      <c r="K423" s="73">
        <v>10</v>
      </c>
      <c r="L423" s="73"/>
      <c r="M423" s="73"/>
      <c r="N423" s="73"/>
      <c r="O423" s="73"/>
      <c r="P423" s="73"/>
      <c r="Q423" s="73"/>
      <c r="R423" s="73">
        <v>67</v>
      </c>
      <c r="S423" s="73"/>
      <c r="T423" s="73"/>
      <c r="U423" s="73">
        <v>44</v>
      </c>
      <c r="V423" s="73">
        <v>436</v>
      </c>
      <c r="W423" s="94" t="s">
        <v>780</v>
      </c>
      <c r="X423" s="94"/>
      <c r="Y423" s="94"/>
      <c r="Z423" s="94"/>
      <c r="AA423" s="94"/>
      <c r="AB423" s="94"/>
      <c r="AC423" s="95">
        <v>47808</v>
      </c>
      <c r="AD423" s="73"/>
      <c r="AE423" s="73"/>
      <c r="AF423" s="95">
        <v>0</v>
      </c>
      <c r="AG423" s="95">
        <v>0</v>
      </c>
      <c r="AH423" s="95">
        <v>0</v>
      </c>
      <c r="AI423" s="95">
        <v>0</v>
      </c>
      <c r="AJ423" s="95"/>
      <c r="AK423" s="95"/>
      <c r="AL423" s="95">
        <v>0</v>
      </c>
      <c r="AM423" s="95">
        <v>0</v>
      </c>
      <c r="AN423" s="73"/>
      <c r="AO423" s="96">
        <v>47808</v>
      </c>
      <c r="AP423" s="73">
        <v>4100</v>
      </c>
      <c r="AQ423" s="73"/>
      <c r="AR423" s="73"/>
      <c r="AS423" s="73">
        <v>0</v>
      </c>
      <c r="AT423" s="73">
        <v>0</v>
      </c>
      <c r="AU423" s="73">
        <v>0</v>
      </c>
      <c r="AV423" s="73">
        <v>0</v>
      </c>
      <c r="AW423" s="73"/>
      <c r="AX423" s="73"/>
      <c r="AY423" s="73">
        <v>0</v>
      </c>
      <c r="AZ423" s="73">
        <v>0</v>
      </c>
      <c r="BA423" s="73"/>
      <c r="BB423" s="73">
        <v>4100</v>
      </c>
      <c r="BC423" s="73">
        <v>4377</v>
      </c>
      <c r="BD423" s="73"/>
      <c r="BE423" s="73"/>
      <c r="BF423" s="73">
        <v>0</v>
      </c>
      <c r="BG423" s="73">
        <v>9015</v>
      </c>
      <c r="BH423" s="73">
        <v>0</v>
      </c>
      <c r="BI423" s="73">
        <v>0</v>
      </c>
      <c r="BJ423" s="73"/>
      <c r="BK423" s="73"/>
      <c r="BL423" s="73">
        <v>0</v>
      </c>
      <c r="BM423" s="73">
        <v>0</v>
      </c>
      <c r="BN423" s="73"/>
      <c r="BO423" s="73">
        <v>13392</v>
      </c>
      <c r="BP423" s="73">
        <v>0</v>
      </c>
      <c r="BQ423" s="73"/>
      <c r="BR423" s="73">
        <v>0</v>
      </c>
      <c r="BS423" s="73">
        <v>0</v>
      </c>
      <c r="BT423" s="73">
        <v>0</v>
      </c>
      <c r="BU423" s="73">
        <v>0</v>
      </c>
      <c r="BV423" s="73"/>
      <c r="BW423" s="2"/>
      <c r="BX423" s="2">
        <v>0</v>
      </c>
      <c r="BY423" s="2">
        <v>0</v>
      </c>
      <c r="BZ423" s="2">
        <v>0</v>
      </c>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v>7568</v>
      </c>
      <c r="CZ423" s="2"/>
      <c r="DA423" s="2">
        <v>0</v>
      </c>
      <c r="DB423" s="2">
        <v>325</v>
      </c>
      <c r="DC423" s="2">
        <v>0</v>
      </c>
      <c r="DD423" s="2"/>
      <c r="DE423" s="2"/>
      <c r="DF423" s="2">
        <v>29153</v>
      </c>
      <c r="DG423" s="2">
        <v>0</v>
      </c>
      <c r="DH423" s="2">
        <v>0</v>
      </c>
      <c r="DI423" s="2">
        <v>36721</v>
      </c>
      <c r="DJ423" s="2"/>
      <c r="DK423" s="2"/>
      <c r="DL423" s="2"/>
      <c r="DM423" s="2"/>
      <c r="DN423" s="2"/>
      <c r="DO423" s="2"/>
      <c r="DP423" s="2"/>
      <c r="DQ423" s="2"/>
      <c r="DR423" s="2"/>
      <c r="DS423" s="2"/>
      <c r="DT423" s="2"/>
      <c r="DU423" s="2"/>
      <c r="DV423" s="73"/>
      <c r="DW423" s="73"/>
      <c r="DX423" s="2"/>
      <c r="DY423" s="2"/>
      <c r="DZ423" s="2"/>
      <c r="EA423" s="2"/>
      <c r="EB423" s="2"/>
      <c r="EC423" s="2"/>
      <c r="ED423" s="2"/>
      <c r="EE423" s="2"/>
      <c r="EF423" s="2"/>
      <c r="EG423" s="2"/>
      <c r="EH423" s="2"/>
      <c r="EI423" s="73"/>
      <c r="EJ423" s="2">
        <v>8483</v>
      </c>
      <c r="EK423" s="2"/>
      <c r="EL423" s="2">
        <v>0</v>
      </c>
      <c r="EM423" s="2">
        <v>0</v>
      </c>
      <c r="EN423" s="2">
        <v>0</v>
      </c>
      <c r="EO423" s="2"/>
      <c r="EP423" s="2"/>
      <c r="EQ423" s="2">
        <v>0</v>
      </c>
      <c r="ER423" s="2">
        <v>0</v>
      </c>
      <c r="ES423" s="2">
        <v>0</v>
      </c>
      <c r="ET423" s="2">
        <v>8483</v>
      </c>
      <c r="EU423" s="3"/>
      <c r="EV423" s="3"/>
      <c r="EW423" s="3"/>
      <c r="EX423" s="3"/>
      <c r="EY423" s="3"/>
      <c r="EZ423" s="3"/>
      <c r="FA423" s="5"/>
      <c r="FB423" s="5"/>
      <c r="FC423" s="5"/>
      <c r="FD423" s="5"/>
      <c r="FE423" s="5"/>
      <c r="FF423" s="5"/>
      <c r="FG423" s="5"/>
      <c r="FH423" s="5"/>
      <c r="FI423" s="5"/>
      <c r="FJ423" s="5"/>
      <c r="FK423" s="5"/>
      <c r="FL423" s="5"/>
      <c r="FM423" s="5"/>
      <c r="FN423" s="5"/>
      <c r="FO423" s="5"/>
      <c r="FP423" s="5"/>
      <c r="FQ423" s="5"/>
      <c r="FR423" s="5"/>
      <c r="FS423" s="5"/>
      <c r="FT423" s="2"/>
      <c r="FU423" s="2"/>
      <c r="FV423" s="2"/>
      <c r="FW423" s="2"/>
      <c r="FX423" s="2"/>
      <c r="FY423" s="2"/>
      <c r="FZ423" s="2"/>
      <c r="GA423" s="2"/>
      <c r="GB423" s="2"/>
      <c r="GC423" s="2"/>
      <c r="GD423" s="2"/>
      <c r="GE423" s="2">
        <v>0</v>
      </c>
      <c r="GF423" s="2"/>
      <c r="GG423" s="2">
        <v>0</v>
      </c>
      <c r="GH423" s="2">
        <v>0</v>
      </c>
      <c r="GI423" s="2">
        <v>0</v>
      </c>
      <c r="GJ423" s="2">
        <v>0</v>
      </c>
      <c r="GK423" s="2"/>
      <c r="GL423" s="2"/>
      <c r="GM423" s="2">
        <v>0</v>
      </c>
      <c r="GN423" s="2">
        <v>0</v>
      </c>
      <c r="GO423" s="2">
        <v>0</v>
      </c>
      <c r="GP423" s="2">
        <v>61200</v>
      </c>
      <c r="GQ423" s="2">
        <v>49304</v>
      </c>
      <c r="GR423" s="2">
        <v>110504</v>
      </c>
      <c r="GS423" s="1"/>
      <c r="GT423" s="1" t="s">
        <v>781</v>
      </c>
      <c r="GU423" s="1" t="s">
        <v>439</v>
      </c>
      <c r="GV423" s="1" t="s">
        <v>766</v>
      </c>
      <c r="GW423" t="s">
        <v>410</v>
      </c>
      <c r="GX423" s="1"/>
      <c r="HC423" s="2">
        <v>1691</v>
      </c>
      <c r="HD423" s="2">
        <v>5293</v>
      </c>
      <c r="HE423" s="2">
        <v>5834</v>
      </c>
      <c r="HF423" s="2">
        <v>150</v>
      </c>
      <c r="HG423" s="2"/>
      <c r="HH423" s="2">
        <v>48644</v>
      </c>
      <c r="HI423" s="2"/>
      <c r="HJ423" s="2">
        <v>285</v>
      </c>
      <c r="HK423" s="2">
        <v>2681</v>
      </c>
      <c r="HL423" s="2">
        <v>1991</v>
      </c>
      <c r="HM423" s="2"/>
      <c r="HN423" s="2"/>
      <c r="HO423" s="2"/>
      <c r="HP423" s="2"/>
      <c r="HQ423" s="2">
        <v>248</v>
      </c>
      <c r="HR423" s="2">
        <v>458</v>
      </c>
      <c r="HS423" s="2"/>
      <c r="HT423" s="2"/>
      <c r="HU423" s="3">
        <v>3</v>
      </c>
      <c r="HV423" s="3"/>
      <c r="HW423" s="3"/>
      <c r="HX423" s="3"/>
      <c r="HY423" s="3"/>
      <c r="HZ423" s="3"/>
      <c r="IA423" s="3"/>
      <c r="IB423" s="3"/>
      <c r="IC423" s="3"/>
      <c r="ID423" s="3"/>
      <c r="IE423" s="3"/>
      <c r="IF423" s="65">
        <v>6.1</v>
      </c>
      <c r="IG423" s="3">
        <v>3.7</v>
      </c>
      <c r="IH423" s="3">
        <v>7.7</v>
      </c>
      <c r="II423" s="35">
        <f t="shared" si="32"/>
        <v>3.7</v>
      </c>
      <c r="IJ423" s="3"/>
      <c r="IK423" s="3">
        <v>4</v>
      </c>
      <c r="IL423" s="3">
        <v>4</v>
      </c>
      <c r="IM423" s="5">
        <v>11516</v>
      </c>
      <c r="IN423" s="1" t="s">
        <v>400</v>
      </c>
      <c r="IO423" s="71">
        <v>8275</v>
      </c>
      <c r="IP423" s="5">
        <v>11004</v>
      </c>
      <c r="IQ423" s="5">
        <v>5000</v>
      </c>
      <c r="IR423" s="5">
        <v>3698</v>
      </c>
      <c r="IS423" s="5"/>
      <c r="IT423" s="5"/>
      <c r="IU423" s="5"/>
      <c r="IV423" s="5">
        <v>7268</v>
      </c>
      <c r="IW423" s="5"/>
      <c r="IX423" s="5">
        <v>38345</v>
      </c>
      <c r="IY423" s="5"/>
      <c r="IZ423" s="5"/>
      <c r="JA423" s="5"/>
      <c r="JB423" s="5">
        <v>112</v>
      </c>
      <c r="JC423" s="5"/>
      <c r="JD423" s="5">
        <v>21</v>
      </c>
      <c r="JE423" s="5"/>
      <c r="JF423" s="5"/>
      <c r="JG423" s="5"/>
      <c r="JH423" s="5"/>
      <c r="JI423" s="5"/>
      <c r="JJ423" s="5"/>
      <c r="JK423" s="5"/>
      <c r="JL423" s="5"/>
      <c r="JM423" s="5"/>
      <c r="JN423" s="5"/>
      <c r="JO423" s="5"/>
      <c r="JP423" s="5"/>
      <c r="JQ423" s="5"/>
      <c r="JR423" s="5">
        <v>2050</v>
      </c>
      <c r="JS423" s="5"/>
      <c r="JT423" s="5"/>
      <c r="JU423" s="5">
        <v>64</v>
      </c>
      <c r="JV423" s="5"/>
      <c r="JW423" s="5"/>
      <c r="JX423" s="5"/>
      <c r="JY423" s="5"/>
      <c r="JZ423" s="5"/>
      <c r="KA423" s="5"/>
      <c r="KB423" s="5"/>
      <c r="KC423" s="5"/>
      <c r="KD423" s="5"/>
      <c r="KE423" s="5"/>
      <c r="KF423" s="5">
        <v>1</v>
      </c>
      <c r="KG423" s="5">
        <v>1</v>
      </c>
      <c r="KH423" s="5"/>
      <c r="KI423" s="5">
        <v>60.5</v>
      </c>
      <c r="KJ423" s="5">
        <v>46</v>
      </c>
      <c r="KK423" s="5">
        <v>46</v>
      </c>
      <c r="KL423" s="5">
        <v>4</v>
      </c>
      <c r="KM423" s="5">
        <v>0</v>
      </c>
      <c r="KN423" s="5"/>
      <c r="KO423" s="5"/>
      <c r="KP423" s="5"/>
      <c r="KQ423" s="5"/>
      <c r="KR423" s="5"/>
      <c r="KS423" s="5"/>
      <c r="KT423" s="5"/>
      <c r="KU423" s="5"/>
      <c r="KV423" s="5"/>
      <c r="KW423" s="5"/>
      <c r="KX423" s="5"/>
      <c r="KY423" s="5"/>
      <c r="KZ423" s="5"/>
      <c r="LA423" s="5"/>
      <c r="LB423" s="5"/>
      <c r="LC423" s="5"/>
      <c r="LD423" s="5"/>
      <c r="LE423" s="5"/>
      <c r="LF423" s="5"/>
      <c r="LG423" s="5"/>
      <c r="LH423" s="5"/>
      <c r="LI423" s="5"/>
      <c r="LJ423" s="5"/>
      <c r="LK423" s="5"/>
      <c r="LL423" s="5"/>
      <c r="LM423" s="5"/>
      <c r="LN423" s="5"/>
      <c r="LO423" s="5"/>
      <c r="LP423" s="5"/>
      <c r="LQ423" s="5"/>
      <c r="LR423" s="5"/>
      <c r="LS423" s="5"/>
      <c r="LT423" s="5"/>
      <c r="LU423" s="5"/>
      <c r="LV423" s="5"/>
      <c r="LW423" s="5"/>
      <c r="LX423" s="5"/>
      <c r="LY423" s="5"/>
      <c r="LZ423" s="5"/>
      <c r="MA423" s="5"/>
      <c r="MB423" s="5"/>
      <c r="MC423" s="5"/>
      <c r="MD423" s="5"/>
      <c r="ME423" s="5"/>
      <c r="MF423" s="5"/>
      <c r="MG423" s="5"/>
      <c r="MH423" s="5"/>
      <c r="MI423" s="5"/>
      <c r="MJ423" s="5"/>
      <c r="MK423" s="5"/>
      <c r="ML423" s="5"/>
      <c r="MM423" s="5"/>
      <c r="MN423" s="5"/>
      <c r="MO423" s="5">
        <v>4</v>
      </c>
      <c r="MP423" s="5">
        <v>0</v>
      </c>
      <c r="MQ423" s="5"/>
      <c r="MR423" s="5"/>
      <c r="MS423" s="22">
        <v>317302</v>
      </c>
      <c r="MT423" s="22"/>
      <c r="MU423" s="22"/>
      <c r="MV423" s="22"/>
      <c r="MW423" s="22"/>
      <c r="MX423" s="22"/>
      <c r="MY423" s="22"/>
      <c r="MZ423" s="22"/>
      <c r="NA423" s="22"/>
      <c r="NB423" s="22"/>
      <c r="NC423" s="22"/>
      <c r="ND423" s="22"/>
      <c r="NE423" s="22"/>
      <c r="NF423" s="22"/>
      <c r="NG423" s="22"/>
      <c r="NH423" s="22"/>
      <c r="NI423" s="22"/>
      <c r="NJ423" s="22"/>
      <c r="NK423" s="22"/>
      <c r="NX423" s="18">
        <f t="shared" si="35"/>
        <v>4043.2570398969751</v>
      </c>
      <c r="NY423" t="str">
        <f t="shared" si="33"/>
        <v>Larger</v>
      </c>
      <c r="NZ423" t="str">
        <f t="shared" si="34"/>
        <v>Medium</v>
      </c>
    </row>
    <row r="424" spans="1:390">
      <c r="A424" s="1" t="s">
        <v>535</v>
      </c>
      <c r="B424" s="1" t="s">
        <v>518</v>
      </c>
      <c r="C424" s="32" t="s">
        <v>519</v>
      </c>
      <c r="D424" s="1" t="s">
        <v>404</v>
      </c>
      <c r="E424" s="1">
        <v>20090</v>
      </c>
      <c r="F424" s="1" t="s">
        <v>855</v>
      </c>
      <c r="G424" s="5">
        <v>14377.623809523804</v>
      </c>
      <c r="H424" s="71">
        <v>18667</v>
      </c>
      <c r="I424" s="73"/>
      <c r="J424" s="73">
        <v>46</v>
      </c>
      <c r="K424" s="73">
        <v>6</v>
      </c>
      <c r="L424" s="73"/>
      <c r="M424" s="73"/>
      <c r="N424" s="73"/>
      <c r="O424" s="73"/>
      <c r="P424" s="73"/>
      <c r="Q424" s="73"/>
      <c r="R424" s="73">
        <v>31</v>
      </c>
      <c r="S424" s="73"/>
      <c r="T424" s="73"/>
      <c r="U424" s="73">
        <v>28</v>
      </c>
      <c r="V424" s="73">
        <v>202</v>
      </c>
      <c r="W424" s="94" t="s">
        <v>822</v>
      </c>
      <c r="X424" s="94"/>
      <c r="Y424" s="94"/>
      <c r="Z424" s="94"/>
      <c r="AA424" s="94"/>
      <c r="AB424" s="94"/>
      <c r="AC424" s="95">
        <v>48397</v>
      </c>
      <c r="AD424" s="73"/>
      <c r="AE424" s="73"/>
      <c r="AF424" s="95">
        <v>0</v>
      </c>
      <c r="AG424" s="95">
        <v>0</v>
      </c>
      <c r="AH424" s="95">
        <v>0</v>
      </c>
      <c r="AI424" s="95">
        <v>0</v>
      </c>
      <c r="AJ424" s="95"/>
      <c r="AK424" s="95"/>
      <c r="AL424" s="95">
        <v>0</v>
      </c>
      <c r="AM424" s="95">
        <v>1532</v>
      </c>
      <c r="AN424" s="73"/>
      <c r="AO424" s="96">
        <v>49929</v>
      </c>
      <c r="AP424" s="73">
        <v>4420</v>
      </c>
      <c r="AQ424" s="73"/>
      <c r="AR424" s="73"/>
      <c r="AS424" s="73">
        <v>0</v>
      </c>
      <c r="AT424" s="73">
        <v>0</v>
      </c>
      <c r="AU424" s="73">
        <v>0</v>
      </c>
      <c r="AV424" s="73">
        <v>0</v>
      </c>
      <c r="AW424" s="73"/>
      <c r="AX424" s="73"/>
      <c r="AY424" s="73">
        <v>0</v>
      </c>
      <c r="AZ424" s="73">
        <v>0</v>
      </c>
      <c r="BA424" s="73"/>
      <c r="BB424" s="73">
        <v>4420</v>
      </c>
      <c r="BC424" s="73">
        <v>6683</v>
      </c>
      <c r="BD424" s="73"/>
      <c r="BE424" s="73"/>
      <c r="BF424" s="73">
        <v>0</v>
      </c>
      <c r="BG424" s="73">
        <v>0</v>
      </c>
      <c r="BH424" s="73">
        <v>0</v>
      </c>
      <c r="BI424" s="73">
        <v>0</v>
      </c>
      <c r="BJ424" s="73"/>
      <c r="BK424" s="73"/>
      <c r="BL424" s="73">
        <v>65080</v>
      </c>
      <c r="BM424" s="73">
        <v>0</v>
      </c>
      <c r="BN424" s="73"/>
      <c r="BO424" s="73">
        <v>71763</v>
      </c>
      <c r="BP424" s="73">
        <v>28146</v>
      </c>
      <c r="BQ424" s="73"/>
      <c r="BR424" s="73">
        <v>0</v>
      </c>
      <c r="BS424" s="73">
        <v>0</v>
      </c>
      <c r="BT424" s="73">
        <v>0</v>
      </c>
      <c r="BU424" s="73">
        <v>0</v>
      </c>
      <c r="BV424" s="73"/>
      <c r="BW424" s="2"/>
      <c r="BX424" s="2">
        <v>0</v>
      </c>
      <c r="BY424" s="2">
        <v>0</v>
      </c>
      <c r="BZ424" s="2">
        <v>28146</v>
      </c>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v>58251</v>
      </c>
      <c r="CZ424" s="2"/>
      <c r="DA424" s="2">
        <v>0</v>
      </c>
      <c r="DB424" s="2">
        <v>0</v>
      </c>
      <c r="DC424" s="2">
        <v>0</v>
      </c>
      <c r="DD424" s="2"/>
      <c r="DE424" s="2"/>
      <c r="DF424" s="2">
        <v>16596</v>
      </c>
      <c r="DG424" s="2">
        <v>6740</v>
      </c>
      <c r="DH424" s="2">
        <v>0</v>
      </c>
      <c r="DI424" s="2">
        <v>81587</v>
      </c>
      <c r="DJ424" s="2"/>
      <c r="DK424" s="2"/>
      <c r="DL424" s="2"/>
      <c r="DM424" s="2"/>
      <c r="DN424" s="2"/>
      <c r="DO424" s="2"/>
      <c r="DP424" s="2"/>
      <c r="DQ424" s="2"/>
      <c r="DR424" s="2"/>
      <c r="DS424" s="2"/>
      <c r="DT424" s="2"/>
      <c r="DU424" s="2"/>
      <c r="DV424" s="73"/>
      <c r="DW424" s="73"/>
      <c r="DX424" s="2"/>
      <c r="DY424" s="2"/>
      <c r="DZ424" s="2"/>
      <c r="EA424" s="2"/>
      <c r="EB424" s="2"/>
      <c r="EC424" s="2"/>
      <c r="ED424" s="2"/>
      <c r="EE424" s="2"/>
      <c r="EF424" s="2"/>
      <c r="EG424" s="2"/>
      <c r="EH424" s="2"/>
      <c r="EI424" s="73"/>
      <c r="EJ424" s="2">
        <v>2074</v>
      </c>
      <c r="EK424" s="2"/>
      <c r="EL424" s="2">
        <v>0</v>
      </c>
      <c r="EM424" s="2">
        <v>0</v>
      </c>
      <c r="EN424" s="2">
        <v>0</v>
      </c>
      <c r="EO424" s="2"/>
      <c r="EP424" s="2"/>
      <c r="EQ424" s="2">
        <v>0</v>
      </c>
      <c r="ER424" s="2">
        <v>0</v>
      </c>
      <c r="ES424" s="2">
        <v>0</v>
      </c>
      <c r="ET424" s="2">
        <v>2074</v>
      </c>
      <c r="EU424" s="3"/>
      <c r="EV424" s="3"/>
      <c r="EW424" s="3"/>
      <c r="EX424" s="3"/>
      <c r="EY424" s="3"/>
      <c r="EZ424" s="3"/>
      <c r="FA424" s="5"/>
      <c r="FB424" s="5"/>
      <c r="FC424" s="5"/>
      <c r="FD424" s="5"/>
      <c r="FE424" s="5"/>
      <c r="FF424" s="5"/>
      <c r="FG424" s="5"/>
      <c r="FH424" s="5"/>
      <c r="FI424" s="5"/>
      <c r="FJ424" s="5"/>
      <c r="FK424" s="5"/>
      <c r="FL424" s="5"/>
      <c r="FM424" s="5"/>
      <c r="FN424" s="5"/>
      <c r="FO424" s="5"/>
      <c r="FP424" s="5"/>
      <c r="FQ424" s="5"/>
      <c r="FR424" s="5"/>
      <c r="FS424" s="5"/>
      <c r="FT424" s="2"/>
      <c r="FU424" s="2"/>
      <c r="FV424" s="2"/>
      <c r="FW424" s="2"/>
      <c r="FX424" s="2"/>
      <c r="FY424" s="2"/>
      <c r="FZ424" s="2"/>
      <c r="GA424" s="2"/>
      <c r="GB424" s="2"/>
      <c r="GC424" s="2"/>
      <c r="GD424" s="2"/>
      <c r="GE424" s="2">
        <v>0</v>
      </c>
      <c r="GF424" s="2"/>
      <c r="GG424" s="2">
        <v>0</v>
      </c>
      <c r="GH424" s="2">
        <v>0</v>
      </c>
      <c r="GI424" s="2">
        <v>0</v>
      </c>
      <c r="GJ424" s="2">
        <v>0</v>
      </c>
      <c r="GK424" s="2"/>
      <c r="GL424" s="2"/>
      <c r="GM424" s="2">
        <v>0</v>
      </c>
      <c r="GN424" s="2">
        <v>0</v>
      </c>
      <c r="GO424" s="2">
        <v>0</v>
      </c>
      <c r="GP424" s="2">
        <v>149838</v>
      </c>
      <c r="GQ424" s="2">
        <v>88081</v>
      </c>
      <c r="GR424" s="2">
        <v>237919</v>
      </c>
      <c r="GS424" s="1" t="s">
        <v>395</v>
      </c>
      <c r="GT424" s="1"/>
      <c r="GU424" s="1"/>
      <c r="GV424" s="1" t="s">
        <v>768</v>
      </c>
      <c r="GW424" s="1"/>
      <c r="GX424" t="s">
        <v>459</v>
      </c>
      <c r="GY424" t="s">
        <v>405</v>
      </c>
      <c r="HB424" t="s">
        <v>823</v>
      </c>
      <c r="HC424" s="2">
        <v>1594</v>
      </c>
      <c r="HD424" s="2">
        <v>4604</v>
      </c>
      <c r="HE424" s="2">
        <v>9050</v>
      </c>
      <c r="HF424" s="2">
        <v>309</v>
      </c>
      <c r="HG424" s="2"/>
      <c r="HH424" s="2">
        <v>74793</v>
      </c>
      <c r="HI424" s="2"/>
      <c r="HJ424" s="2">
        <v>330</v>
      </c>
      <c r="HK424" s="2">
        <v>2681</v>
      </c>
      <c r="HL424" s="2">
        <v>1641</v>
      </c>
      <c r="HM424" s="2"/>
      <c r="HN424" s="2"/>
      <c r="HO424" s="2">
        <v>191</v>
      </c>
      <c r="HP424" s="2">
        <v>200</v>
      </c>
      <c r="HQ424" s="2">
        <v>7997</v>
      </c>
      <c r="HR424" s="2">
        <v>431</v>
      </c>
      <c r="HS424" s="2"/>
      <c r="HT424" s="2"/>
      <c r="HU424" s="3">
        <v>7</v>
      </c>
      <c r="HV424" s="3"/>
      <c r="HW424" s="3"/>
      <c r="HX424" s="3"/>
      <c r="HY424" s="3"/>
      <c r="HZ424" s="3"/>
      <c r="IA424" s="3"/>
      <c r="IB424" s="3"/>
      <c r="IC424" s="3"/>
      <c r="ID424" s="3"/>
      <c r="IE424" s="3"/>
      <c r="IF424" s="65">
        <v>1.34</v>
      </c>
      <c r="IG424" s="3">
        <v>4</v>
      </c>
      <c r="IH424" s="3">
        <v>8</v>
      </c>
      <c r="II424" s="35">
        <f t="shared" si="32"/>
        <v>4</v>
      </c>
      <c r="IJ424" s="3"/>
      <c r="IK424" s="3">
        <v>4</v>
      </c>
      <c r="IL424" s="3">
        <v>4</v>
      </c>
      <c r="IM424" s="5">
        <v>4748</v>
      </c>
      <c r="IN424" s="1" t="s">
        <v>400</v>
      </c>
      <c r="IO424" s="71">
        <v>4439</v>
      </c>
      <c r="IP424" s="5">
        <v>5465</v>
      </c>
      <c r="IQ424" s="5">
        <v>6213</v>
      </c>
      <c r="IR424" s="5">
        <v>1273</v>
      </c>
      <c r="IS424" s="5"/>
      <c r="IT424" s="5"/>
      <c r="IU424" s="5"/>
      <c r="IV424" s="5">
        <v>325</v>
      </c>
      <c r="IW424" s="5"/>
      <c r="IX424" s="5">
        <v>17715</v>
      </c>
      <c r="IY424" s="5"/>
      <c r="IZ424" s="5"/>
      <c r="JA424" s="5">
        <v>11</v>
      </c>
      <c r="JB424" s="5">
        <v>11</v>
      </c>
      <c r="JC424" s="5">
        <v>1</v>
      </c>
      <c r="JD424" s="5">
        <v>1</v>
      </c>
      <c r="JE424" s="5"/>
      <c r="JF424" s="5"/>
      <c r="JG424" s="5"/>
      <c r="JH424" s="5"/>
      <c r="JI424" s="5"/>
      <c r="JJ424" s="5"/>
      <c r="JK424" s="5"/>
      <c r="JL424" s="5"/>
      <c r="JM424" s="5"/>
      <c r="JN424" s="5"/>
      <c r="JO424" s="5"/>
      <c r="JP424" s="5"/>
      <c r="JQ424" s="5"/>
      <c r="JR424" s="5">
        <v>4511</v>
      </c>
      <c r="JS424" s="5"/>
      <c r="JT424" s="5"/>
      <c r="JU424" s="5">
        <v>173</v>
      </c>
      <c r="JV424" s="5"/>
      <c r="JW424" s="5"/>
      <c r="JX424" s="5"/>
      <c r="JY424" s="5"/>
      <c r="JZ424" s="5"/>
      <c r="KA424" s="5"/>
      <c r="KB424" s="5"/>
      <c r="KC424" s="5"/>
      <c r="KD424" s="5"/>
      <c r="KE424" s="5"/>
      <c r="KF424" s="5">
        <v>0</v>
      </c>
      <c r="KG424" s="5">
        <v>0</v>
      </c>
      <c r="KH424" s="5">
        <v>0</v>
      </c>
      <c r="KI424" s="5">
        <v>54.5</v>
      </c>
      <c r="KJ424" s="5">
        <v>38</v>
      </c>
      <c r="KK424" s="5">
        <v>13</v>
      </c>
      <c r="KL424" s="5">
        <v>0</v>
      </c>
      <c r="KM424" s="5">
        <v>0</v>
      </c>
      <c r="KN424" s="5"/>
      <c r="KO424" s="5"/>
      <c r="KP424" s="5"/>
      <c r="KQ424" s="5"/>
      <c r="KR424" s="5"/>
      <c r="KS424" s="5"/>
      <c r="KT424" s="5"/>
      <c r="KU424" s="5"/>
      <c r="KV424" s="5"/>
      <c r="KW424" s="5"/>
      <c r="KX424" s="5"/>
      <c r="KY424" s="5"/>
      <c r="KZ424" s="5"/>
      <c r="LA424" s="5"/>
      <c r="LB424" s="5"/>
      <c r="LC424" s="5"/>
      <c r="LD424" s="5"/>
      <c r="LE424" s="5"/>
      <c r="LF424" s="5"/>
      <c r="LG424" s="5"/>
      <c r="LH424" s="5"/>
      <c r="LI424" s="5"/>
      <c r="LJ424" s="5"/>
      <c r="LK424" s="5"/>
      <c r="LL424" s="5"/>
      <c r="LM424" s="5"/>
      <c r="LN424" s="5"/>
      <c r="LO424" s="5"/>
      <c r="LP424" s="5"/>
      <c r="LQ424" s="5"/>
      <c r="LR424" s="5"/>
      <c r="LS424" s="5"/>
      <c r="LT424" s="5"/>
      <c r="LU424" s="5"/>
      <c r="LV424" s="5"/>
      <c r="LW424" s="5"/>
      <c r="LX424" s="5"/>
      <c r="LY424" s="5"/>
      <c r="LZ424" s="5"/>
      <c r="MA424" s="5"/>
      <c r="MB424" s="5"/>
      <c r="MC424" s="5"/>
      <c r="MD424" s="5"/>
      <c r="ME424" s="5"/>
      <c r="MF424" s="5"/>
      <c r="MG424" s="5"/>
      <c r="MH424" s="5"/>
      <c r="MI424" s="5"/>
      <c r="MJ424" s="5"/>
      <c r="MK424" s="5"/>
      <c r="ML424" s="5"/>
      <c r="MM424" s="5"/>
      <c r="MN424" s="5"/>
      <c r="MO424" s="5">
        <v>0</v>
      </c>
      <c r="MP424" s="5">
        <v>0</v>
      </c>
      <c r="MQ424" s="5"/>
      <c r="MR424" s="5"/>
      <c r="MS424" s="22">
        <v>8336</v>
      </c>
      <c r="MT424" s="22"/>
      <c r="MU424" s="22">
        <v>0</v>
      </c>
      <c r="MV424" s="22"/>
      <c r="MW424" s="22"/>
      <c r="MX424" s="22"/>
      <c r="MY424" s="22"/>
      <c r="MZ424" s="22"/>
      <c r="NA424" s="22"/>
      <c r="NB424" s="22"/>
      <c r="NC424" s="22"/>
      <c r="ND424" s="22"/>
      <c r="NE424" s="22"/>
      <c r="NF424" s="22"/>
      <c r="NG424" s="22"/>
      <c r="NH424" s="22"/>
      <c r="NI424" s="22"/>
      <c r="NJ424" s="22"/>
      <c r="NK424" s="22"/>
      <c r="NX424" s="18">
        <f t="shared" si="35"/>
        <v>3594.405952380951</v>
      </c>
      <c r="NY424" t="str">
        <f t="shared" si="33"/>
        <v>Larger</v>
      </c>
      <c r="NZ424" t="str">
        <f t="shared" si="34"/>
        <v>Medium</v>
      </c>
    </row>
    <row r="425" spans="1:390">
      <c r="A425" s="1" t="s">
        <v>660</v>
      </c>
      <c r="B425" s="1" t="s">
        <v>723</v>
      </c>
      <c r="C425" s="32" t="s">
        <v>724</v>
      </c>
      <c r="D425" s="1" t="s">
        <v>404</v>
      </c>
      <c r="E425" s="1">
        <v>20090</v>
      </c>
      <c r="F425" s="1" t="s">
        <v>855</v>
      </c>
      <c r="G425" s="5">
        <v>11249.423047618995</v>
      </c>
      <c r="H425" s="71">
        <v>44000</v>
      </c>
      <c r="I425" s="73"/>
      <c r="J425" s="73">
        <v>81</v>
      </c>
      <c r="K425" s="73">
        <v>6</v>
      </c>
      <c r="L425" s="73"/>
      <c r="M425" s="73"/>
      <c r="N425" s="73"/>
      <c r="O425" s="73"/>
      <c r="P425" s="73"/>
      <c r="Q425" s="73"/>
      <c r="R425" s="73">
        <v>163</v>
      </c>
      <c r="S425" s="73"/>
      <c r="T425" s="73"/>
      <c r="U425" s="73">
        <v>32</v>
      </c>
      <c r="V425" s="73">
        <v>462</v>
      </c>
      <c r="W425" s="94" t="s">
        <v>827</v>
      </c>
      <c r="X425" s="94"/>
      <c r="Y425" s="94"/>
      <c r="Z425" s="94"/>
      <c r="AA425" s="94"/>
      <c r="AB425" s="94"/>
      <c r="AC425" s="95">
        <v>48703</v>
      </c>
      <c r="AD425" s="73"/>
      <c r="AE425" s="73"/>
      <c r="AF425" s="95"/>
      <c r="AG425" s="95">
        <v>15000</v>
      </c>
      <c r="AH425" s="95"/>
      <c r="AI425" s="95"/>
      <c r="AJ425" s="95"/>
      <c r="AK425" s="95"/>
      <c r="AL425" s="95"/>
      <c r="AM425" s="95"/>
      <c r="AN425" s="73"/>
      <c r="AO425" s="96">
        <v>63703</v>
      </c>
      <c r="AP425" s="73"/>
      <c r="AQ425" s="73"/>
      <c r="AR425" s="73"/>
      <c r="AS425" s="73"/>
      <c r="AT425" s="73"/>
      <c r="AU425" s="73"/>
      <c r="AV425" s="73"/>
      <c r="AW425" s="73"/>
      <c r="AX425" s="73"/>
      <c r="AY425" s="73"/>
      <c r="AZ425" s="73"/>
      <c r="BA425" s="73"/>
      <c r="BB425" s="73">
        <v>0</v>
      </c>
      <c r="BC425" s="73">
        <v>20250</v>
      </c>
      <c r="BD425" s="73"/>
      <c r="BE425" s="73"/>
      <c r="BF425" s="73"/>
      <c r="BG425" s="73"/>
      <c r="BH425" s="73"/>
      <c r="BI425" s="73"/>
      <c r="BJ425" s="73"/>
      <c r="BK425" s="73"/>
      <c r="BL425" s="73"/>
      <c r="BM425" s="73"/>
      <c r="BN425" s="73"/>
      <c r="BO425" s="73">
        <v>20250</v>
      </c>
      <c r="BP425" s="73">
        <v>6000</v>
      </c>
      <c r="BQ425" s="73"/>
      <c r="BR425" s="73"/>
      <c r="BS425" s="73"/>
      <c r="BT425" s="73"/>
      <c r="BU425" s="73"/>
      <c r="BV425" s="73"/>
      <c r="BW425" s="2"/>
      <c r="BX425" s="2"/>
      <c r="BY425" s="2"/>
      <c r="BZ425" s="2">
        <v>6000</v>
      </c>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v>33000</v>
      </c>
      <c r="DG425" s="2"/>
      <c r="DH425" s="2"/>
      <c r="DI425" s="2">
        <v>33000</v>
      </c>
      <c r="DJ425" s="2"/>
      <c r="DK425" s="2"/>
      <c r="DL425" s="2"/>
      <c r="DM425" s="2"/>
      <c r="DN425" s="2"/>
      <c r="DO425" s="2"/>
      <c r="DP425" s="2"/>
      <c r="DQ425" s="2"/>
      <c r="DR425" s="2"/>
      <c r="DS425" s="2"/>
      <c r="DT425" s="2"/>
      <c r="DU425" s="2"/>
      <c r="DV425" s="73"/>
      <c r="DW425" s="73"/>
      <c r="DX425" s="2"/>
      <c r="DY425" s="2"/>
      <c r="DZ425" s="2"/>
      <c r="EA425" s="2"/>
      <c r="EB425" s="2"/>
      <c r="EC425" s="2"/>
      <c r="ED425" s="2"/>
      <c r="EE425" s="2"/>
      <c r="EF425" s="2"/>
      <c r="EG425" s="2"/>
      <c r="EH425" s="2"/>
      <c r="EI425" s="73"/>
      <c r="EJ425" s="2">
        <v>500</v>
      </c>
      <c r="EK425" s="2"/>
      <c r="EL425" s="2"/>
      <c r="EM425" s="2"/>
      <c r="EN425" s="2"/>
      <c r="EO425" s="2"/>
      <c r="EP425" s="2"/>
      <c r="EQ425" s="2"/>
      <c r="ER425" s="2"/>
      <c r="ES425" s="2"/>
      <c r="ET425" s="2">
        <v>500</v>
      </c>
      <c r="EU425" s="3"/>
      <c r="EV425" s="3"/>
      <c r="EW425" s="3"/>
      <c r="EX425" s="3"/>
      <c r="EY425" s="3"/>
      <c r="EZ425" s="3"/>
      <c r="FA425" s="5"/>
      <c r="FB425" s="5"/>
      <c r="FC425" s="5"/>
      <c r="FD425" s="5"/>
      <c r="FE425" s="5"/>
      <c r="FF425" s="5"/>
      <c r="FG425" s="5"/>
      <c r="FH425" s="5"/>
      <c r="FI425" s="5"/>
      <c r="FJ425" s="5"/>
      <c r="FK425" s="5"/>
      <c r="FL425" s="5"/>
      <c r="FM425" s="5"/>
      <c r="FN425" s="5"/>
      <c r="FO425" s="5"/>
      <c r="FP425" s="5"/>
      <c r="FQ425" s="5"/>
      <c r="FR425" s="5"/>
      <c r="FS425" s="5"/>
      <c r="FT425" s="2"/>
      <c r="FU425" s="2"/>
      <c r="FV425" s="2"/>
      <c r="FW425" s="2"/>
      <c r="FX425" s="2"/>
      <c r="FY425" s="2"/>
      <c r="FZ425" s="2"/>
      <c r="GA425" s="2"/>
      <c r="GB425" s="2"/>
      <c r="GC425" s="2"/>
      <c r="GD425" s="2"/>
      <c r="GE425" s="2">
        <v>3509.85</v>
      </c>
      <c r="GF425" s="2"/>
      <c r="GG425" s="2"/>
      <c r="GH425" s="2"/>
      <c r="GI425" s="2"/>
      <c r="GJ425" s="2"/>
      <c r="GK425" s="2"/>
      <c r="GL425" s="2"/>
      <c r="GM425" s="2"/>
      <c r="GN425" s="2"/>
      <c r="GO425" s="2">
        <v>3509.85</v>
      </c>
      <c r="GP425" s="2">
        <v>89953</v>
      </c>
      <c r="GQ425" s="2">
        <v>33500</v>
      </c>
      <c r="GR425" s="2">
        <v>126962.85</v>
      </c>
      <c r="GS425" s="1" t="s">
        <v>420</v>
      </c>
      <c r="GT425" s="1"/>
      <c r="GU425" s="1"/>
      <c r="GV425" s="1" t="s">
        <v>768</v>
      </c>
      <c r="GW425" s="1"/>
      <c r="GX425" s="1"/>
      <c r="GY425" t="s">
        <v>405</v>
      </c>
      <c r="HC425" s="2">
        <v>1339</v>
      </c>
      <c r="HD425" s="2">
        <v>1091</v>
      </c>
      <c r="HE425" s="2">
        <v>0</v>
      </c>
      <c r="HF425" s="2">
        <v>242</v>
      </c>
      <c r="HG425" s="2"/>
      <c r="HH425" s="2">
        <v>95000</v>
      </c>
      <c r="HI425" s="2"/>
      <c r="HJ425" s="2">
        <v>0</v>
      </c>
      <c r="HK425" s="2">
        <v>0</v>
      </c>
      <c r="HL425" s="2">
        <v>1997</v>
      </c>
      <c r="HM425" s="2"/>
      <c r="HN425" s="2"/>
      <c r="HO425" s="2">
        <v>231</v>
      </c>
      <c r="HP425" s="2">
        <v>1100</v>
      </c>
      <c r="HQ425" s="2">
        <v>41</v>
      </c>
      <c r="HR425" s="2">
        <v>0</v>
      </c>
      <c r="HS425" s="2"/>
      <c r="HT425" s="2"/>
      <c r="HU425" s="3">
        <v>3</v>
      </c>
      <c r="HV425" s="3"/>
      <c r="HW425" s="3"/>
      <c r="HX425" s="3"/>
      <c r="HY425" s="3"/>
      <c r="HZ425" s="3"/>
      <c r="IA425" s="3"/>
      <c r="IB425" s="3"/>
      <c r="IC425" s="3"/>
      <c r="ID425" s="3"/>
      <c r="IE425" s="3"/>
      <c r="IF425" s="65">
        <v>3</v>
      </c>
      <c r="IG425" s="3">
        <v>0.2</v>
      </c>
      <c r="IH425" s="3">
        <v>1.7</v>
      </c>
      <c r="II425" s="35">
        <f t="shared" si="32"/>
        <v>0.2</v>
      </c>
      <c r="IJ425" s="3"/>
      <c r="IK425" s="3">
        <v>8</v>
      </c>
      <c r="IL425" s="3">
        <v>1.5</v>
      </c>
      <c r="IM425" s="5">
        <v>12655</v>
      </c>
      <c r="IN425" s="1" t="s">
        <v>411</v>
      </c>
      <c r="IO425" s="71">
        <v>34276</v>
      </c>
      <c r="IP425" s="5">
        <v>108009</v>
      </c>
      <c r="IQ425" s="5">
        <v>2775</v>
      </c>
      <c r="IR425" s="5">
        <v>0</v>
      </c>
      <c r="IS425" s="5"/>
      <c r="IT425" s="5"/>
      <c r="IU425" s="5"/>
      <c r="IV425" s="5">
        <v>237530</v>
      </c>
      <c r="IW425" s="5"/>
      <c r="IX425" s="5">
        <v>382590</v>
      </c>
      <c r="IY425" s="5"/>
      <c r="IZ425" s="5"/>
      <c r="JA425" s="5">
        <v>5</v>
      </c>
      <c r="JB425" s="5">
        <v>5</v>
      </c>
      <c r="JC425" s="5">
        <v>0</v>
      </c>
      <c r="JD425" s="5">
        <v>0</v>
      </c>
      <c r="JE425" s="5"/>
      <c r="JF425" s="5"/>
      <c r="JG425" s="5"/>
      <c r="JH425" s="5"/>
      <c r="JI425" s="5"/>
      <c r="JJ425" s="5"/>
      <c r="JK425" s="5"/>
      <c r="JL425" s="5"/>
      <c r="JM425" s="5"/>
      <c r="JN425" s="5"/>
      <c r="JO425" s="5"/>
      <c r="JP425" s="5"/>
      <c r="JQ425" s="5"/>
      <c r="JR425" s="5">
        <v>3966</v>
      </c>
      <c r="JS425" s="5"/>
      <c r="JT425" s="5"/>
      <c r="JU425" s="5">
        <v>175</v>
      </c>
      <c r="JV425" s="5"/>
      <c r="JW425" s="5"/>
      <c r="JX425" s="5"/>
      <c r="JY425" s="5"/>
      <c r="JZ425" s="5"/>
      <c r="KA425" s="5"/>
      <c r="KB425" s="5"/>
      <c r="KC425" s="5"/>
      <c r="KD425" s="5"/>
      <c r="KE425" s="5"/>
      <c r="KF425" s="5">
        <v>1</v>
      </c>
      <c r="KG425" s="5">
        <v>1</v>
      </c>
      <c r="KH425" s="5">
        <v>22</v>
      </c>
      <c r="KI425" s="5">
        <v>74</v>
      </c>
      <c r="KJ425" s="5">
        <v>40</v>
      </c>
      <c r="KK425" s="5">
        <v>0</v>
      </c>
      <c r="KL425" s="5">
        <v>9</v>
      </c>
      <c r="KM425" s="5">
        <v>0</v>
      </c>
      <c r="KN425" s="5"/>
      <c r="KO425" s="5"/>
      <c r="KP425" s="5"/>
      <c r="KQ425" s="5"/>
      <c r="KR425" s="5"/>
      <c r="KS425" s="5"/>
      <c r="KT425" s="5"/>
      <c r="KU425" s="5"/>
      <c r="KV425" s="5"/>
      <c r="KW425" s="5"/>
      <c r="KX425" s="5"/>
      <c r="KY425" s="5"/>
      <c r="KZ425" s="5"/>
      <c r="LA425" s="5"/>
      <c r="LB425" s="5"/>
      <c r="LC425" s="5"/>
      <c r="LD425" s="5"/>
      <c r="LE425" s="5"/>
      <c r="LF425" s="5"/>
      <c r="LG425" s="5"/>
      <c r="LH425" s="5"/>
      <c r="LI425" s="5"/>
      <c r="LJ425" s="5"/>
      <c r="LK425" s="5"/>
      <c r="LL425" s="5"/>
      <c r="LM425" s="5"/>
      <c r="LN425" s="5"/>
      <c r="LO425" s="5"/>
      <c r="LP425" s="5"/>
      <c r="LQ425" s="5"/>
      <c r="LR425" s="5"/>
      <c r="LS425" s="5"/>
      <c r="LT425" s="5"/>
      <c r="LU425" s="5"/>
      <c r="LV425" s="5"/>
      <c r="LW425" s="5"/>
      <c r="LX425" s="5"/>
      <c r="LY425" s="5"/>
      <c r="LZ425" s="5"/>
      <c r="MA425" s="5"/>
      <c r="MB425" s="5"/>
      <c r="MC425" s="5"/>
      <c r="MD425" s="5"/>
      <c r="ME425" s="5"/>
      <c r="MF425" s="5"/>
      <c r="MG425" s="5"/>
      <c r="MH425" s="5"/>
      <c r="MI425" s="5"/>
      <c r="MJ425" s="5"/>
      <c r="MK425" s="5"/>
      <c r="ML425" s="5"/>
      <c r="MM425" s="5"/>
      <c r="MN425" s="5"/>
      <c r="MO425" s="5">
        <v>5</v>
      </c>
      <c r="MP425" s="5">
        <v>0</v>
      </c>
      <c r="MQ425" s="5"/>
      <c r="MR425" s="5"/>
      <c r="MS425" s="22">
        <v>2403600</v>
      </c>
      <c r="MT425" s="22"/>
      <c r="MU425" s="22">
        <v>21</v>
      </c>
      <c r="MV425" s="22"/>
      <c r="MW425" s="22"/>
      <c r="MX425" s="22"/>
      <c r="MY425" s="22"/>
      <c r="MZ425" s="22"/>
      <c r="NA425" s="22"/>
      <c r="NB425" s="22"/>
      <c r="NC425" s="22"/>
      <c r="ND425" s="22"/>
      <c r="NE425" s="22"/>
      <c r="NF425" s="22"/>
      <c r="NG425" s="22"/>
      <c r="NH425" s="22"/>
      <c r="NI425" s="22"/>
      <c r="NJ425" s="22"/>
      <c r="NK425" s="22"/>
      <c r="NX425" s="18">
        <f t="shared" si="35"/>
        <v>56247.115238094972</v>
      </c>
      <c r="NY425" t="str">
        <f t="shared" si="33"/>
        <v>Mid-range</v>
      </c>
      <c r="NZ425" t="str">
        <f t="shared" si="34"/>
        <v>Medium</v>
      </c>
    </row>
    <row r="426" spans="1:390">
      <c r="A426" s="1" t="s">
        <v>607</v>
      </c>
      <c r="B426" s="1" t="s">
        <v>608</v>
      </c>
      <c r="C426" s="32" t="s">
        <v>609</v>
      </c>
      <c r="D426" s="31" t="s">
        <v>393</v>
      </c>
      <c r="E426" s="1">
        <v>20090</v>
      </c>
      <c r="F426" s="1" t="s">
        <v>855</v>
      </c>
      <c r="G426" s="5">
        <v>22230.939047619391</v>
      </c>
      <c r="H426" s="71">
        <v>41442</v>
      </c>
      <c r="I426" s="73"/>
      <c r="J426" s="73">
        <v>27</v>
      </c>
      <c r="K426" s="73">
        <v>10</v>
      </c>
      <c r="L426" s="73"/>
      <c r="M426" s="73"/>
      <c r="N426" s="73"/>
      <c r="O426" s="73"/>
      <c r="P426" s="73"/>
      <c r="Q426" s="73"/>
      <c r="R426" s="73">
        <v>70</v>
      </c>
      <c r="S426" s="73"/>
      <c r="T426" s="73"/>
      <c r="U426" s="73">
        <v>738</v>
      </c>
      <c r="V426" s="73">
        <v>858</v>
      </c>
      <c r="W426" s="94">
        <v>0</v>
      </c>
      <c r="X426" s="94"/>
      <c r="Y426" s="94"/>
      <c r="Z426" s="94"/>
      <c r="AA426" s="94"/>
      <c r="AB426" s="94"/>
      <c r="AC426" s="95">
        <v>50000</v>
      </c>
      <c r="AD426" s="73"/>
      <c r="AE426" s="73"/>
      <c r="AF426" s="95">
        <v>100000</v>
      </c>
      <c r="AG426" s="95">
        <v>0</v>
      </c>
      <c r="AH426" s="95">
        <v>0</v>
      </c>
      <c r="AI426" s="95">
        <v>0</v>
      </c>
      <c r="AJ426" s="95"/>
      <c r="AK426" s="95"/>
      <c r="AL426" s="95">
        <v>0</v>
      </c>
      <c r="AM426" s="95">
        <v>0</v>
      </c>
      <c r="AN426" s="73"/>
      <c r="AO426" s="96">
        <v>150000</v>
      </c>
      <c r="AP426" s="73">
        <v>0</v>
      </c>
      <c r="AQ426" s="73"/>
      <c r="AR426" s="73"/>
      <c r="AS426" s="73">
        <v>0</v>
      </c>
      <c r="AT426" s="73">
        <v>0</v>
      </c>
      <c r="AU426" s="73">
        <v>0</v>
      </c>
      <c r="AV426" s="73">
        <v>6100</v>
      </c>
      <c r="AW426" s="73"/>
      <c r="AX426" s="73"/>
      <c r="AY426" s="73">
        <v>0</v>
      </c>
      <c r="AZ426" s="73">
        <v>0</v>
      </c>
      <c r="BA426" s="73"/>
      <c r="BB426" s="73">
        <v>6100</v>
      </c>
      <c r="BC426" s="73">
        <v>22674</v>
      </c>
      <c r="BD426" s="73"/>
      <c r="BE426" s="73"/>
      <c r="BF426" s="73">
        <v>0</v>
      </c>
      <c r="BG426" s="73">
        <v>0</v>
      </c>
      <c r="BH426" s="73">
        <v>0</v>
      </c>
      <c r="BI426" s="73">
        <v>0</v>
      </c>
      <c r="BJ426" s="73"/>
      <c r="BK426" s="73"/>
      <c r="BL426" s="73">
        <v>0</v>
      </c>
      <c r="BM426" s="73">
        <v>0</v>
      </c>
      <c r="BN426" s="73"/>
      <c r="BO426" s="73">
        <v>22674</v>
      </c>
      <c r="BP426" s="73">
        <v>8789</v>
      </c>
      <c r="BQ426" s="73"/>
      <c r="BR426" s="73">
        <v>0</v>
      </c>
      <c r="BS426" s="73">
        <v>0</v>
      </c>
      <c r="BT426" s="73">
        <v>0</v>
      </c>
      <c r="BU426" s="73">
        <v>0</v>
      </c>
      <c r="BV426" s="73"/>
      <c r="BW426" s="2"/>
      <c r="BX426" s="2">
        <v>0</v>
      </c>
      <c r="BY426" s="2">
        <v>0</v>
      </c>
      <c r="BZ426" s="2">
        <v>8789</v>
      </c>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v>28838</v>
      </c>
      <c r="CZ426" s="2"/>
      <c r="DA426" s="2">
        <v>0</v>
      </c>
      <c r="DB426" s="2">
        <v>0</v>
      </c>
      <c r="DC426" s="2">
        <v>0</v>
      </c>
      <c r="DD426" s="2"/>
      <c r="DE426" s="2"/>
      <c r="DF426" s="2">
        <v>29325</v>
      </c>
      <c r="DG426" s="2">
        <v>0</v>
      </c>
      <c r="DH426" s="2">
        <v>19261</v>
      </c>
      <c r="DI426" s="2">
        <v>77424</v>
      </c>
      <c r="DJ426" s="2"/>
      <c r="DK426" s="2"/>
      <c r="DL426" s="2"/>
      <c r="DM426" s="2"/>
      <c r="DN426" s="2"/>
      <c r="DO426" s="2"/>
      <c r="DP426" s="2"/>
      <c r="DQ426" s="2"/>
      <c r="DR426" s="2"/>
      <c r="DS426" s="2"/>
      <c r="DT426" s="2"/>
      <c r="DU426" s="2"/>
      <c r="DV426" s="73"/>
      <c r="DW426" s="73"/>
      <c r="DX426" s="2"/>
      <c r="DY426" s="2"/>
      <c r="DZ426" s="2"/>
      <c r="EA426" s="2"/>
      <c r="EB426" s="2"/>
      <c r="EC426" s="2"/>
      <c r="ED426" s="2"/>
      <c r="EE426" s="2"/>
      <c r="EF426" s="2"/>
      <c r="EG426" s="2"/>
      <c r="EH426" s="2"/>
      <c r="EI426" s="73"/>
      <c r="EJ426" s="2">
        <v>13483</v>
      </c>
      <c r="EK426" s="2"/>
      <c r="EL426" s="2">
        <v>0</v>
      </c>
      <c r="EM426" s="2">
        <v>0</v>
      </c>
      <c r="EN426" s="2">
        <v>0</v>
      </c>
      <c r="EO426" s="2"/>
      <c r="EP426" s="2"/>
      <c r="EQ426" s="2">
        <v>0</v>
      </c>
      <c r="ER426" s="2">
        <v>0</v>
      </c>
      <c r="ES426" s="2">
        <v>0</v>
      </c>
      <c r="ET426" s="2">
        <v>13483</v>
      </c>
      <c r="EU426" s="3"/>
      <c r="EV426" s="3"/>
      <c r="EW426" s="3"/>
      <c r="EX426" s="3"/>
      <c r="EY426" s="3"/>
      <c r="EZ426" s="3"/>
      <c r="FA426" s="5"/>
      <c r="FB426" s="5"/>
      <c r="FC426" s="5"/>
      <c r="FD426" s="5"/>
      <c r="FE426" s="5"/>
      <c r="FF426" s="5"/>
      <c r="FG426" s="5"/>
      <c r="FH426" s="5"/>
      <c r="FI426" s="5"/>
      <c r="FJ426" s="5"/>
      <c r="FK426" s="5"/>
      <c r="FL426" s="5"/>
      <c r="FM426" s="5"/>
      <c r="FN426" s="5"/>
      <c r="FO426" s="5"/>
      <c r="FP426" s="5"/>
      <c r="FQ426" s="5"/>
      <c r="FR426" s="5"/>
      <c r="FS426" s="5"/>
      <c r="FT426" s="2"/>
      <c r="FU426" s="2"/>
      <c r="FV426" s="2"/>
      <c r="FW426" s="2"/>
      <c r="FX426" s="2"/>
      <c r="FY426" s="2"/>
      <c r="FZ426" s="2"/>
      <c r="GA426" s="2"/>
      <c r="GB426" s="2"/>
      <c r="GC426" s="2"/>
      <c r="GD426" s="2"/>
      <c r="GE426" s="2">
        <v>0</v>
      </c>
      <c r="GF426" s="2"/>
      <c r="GG426" s="2">
        <v>0</v>
      </c>
      <c r="GH426" s="2">
        <v>0</v>
      </c>
      <c r="GI426" s="2">
        <v>0</v>
      </c>
      <c r="GJ426" s="2">
        <v>0</v>
      </c>
      <c r="GK426" s="2"/>
      <c r="GL426" s="2"/>
      <c r="GM426" s="2">
        <v>0</v>
      </c>
      <c r="GN426" s="2">
        <v>0</v>
      </c>
      <c r="GO426" s="2">
        <v>0</v>
      </c>
      <c r="GP426" s="2">
        <v>181463</v>
      </c>
      <c r="GQ426" s="2">
        <v>97007</v>
      </c>
      <c r="GR426" s="2">
        <v>278470</v>
      </c>
      <c r="GS426" s="1" t="s">
        <v>420</v>
      </c>
      <c r="GT426" s="1"/>
      <c r="GU426" s="1"/>
      <c r="GV426" s="1" t="s">
        <v>768</v>
      </c>
      <c r="GW426" s="1"/>
      <c r="GX426" s="1"/>
      <c r="GY426" s="1"/>
      <c r="GZ426" s="1"/>
      <c r="HA426" s="1"/>
      <c r="HB426" t="s">
        <v>770</v>
      </c>
      <c r="HC426" s="2">
        <v>2398</v>
      </c>
      <c r="HD426" s="2">
        <v>5556</v>
      </c>
      <c r="HE426" s="2">
        <v>2684</v>
      </c>
      <c r="HF426" s="2">
        <v>216</v>
      </c>
      <c r="HG426" s="2"/>
      <c r="HH426" s="2">
        <v>108815</v>
      </c>
      <c r="HI426" s="2"/>
      <c r="HJ426" s="2">
        <v>14</v>
      </c>
      <c r="HK426" s="2">
        <v>2681</v>
      </c>
      <c r="HL426" s="2">
        <v>3080</v>
      </c>
      <c r="HM426" s="2"/>
      <c r="HN426" s="2"/>
      <c r="HO426" s="2">
        <v>527</v>
      </c>
      <c r="HP426" s="2">
        <v>549</v>
      </c>
      <c r="HQ426" s="2">
        <v>150</v>
      </c>
      <c r="HR426" s="2">
        <v>16</v>
      </c>
      <c r="HS426" s="2"/>
      <c r="HT426" s="2"/>
      <c r="HU426" s="3">
        <v>7</v>
      </c>
      <c r="HV426" s="3"/>
      <c r="HW426" s="3"/>
      <c r="HX426" s="3"/>
      <c r="HY426" s="3"/>
      <c r="HZ426" s="3"/>
      <c r="IA426" s="3"/>
      <c r="IB426" s="3"/>
      <c r="IC426" s="3"/>
      <c r="ID426" s="3"/>
      <c r="IE426" s="3"/>
      <c r="IF426" s="65">
        <v>0.59</v>
      </c>
      <c r="IG426" s="3">
        <v>7.75</v>
      </c>
      <c r="IH426" s="3">
        <v>21.25</v>
      </c>
      <c r="II426" s="35">
        <f t="shared" si="32"/>
        <v>7.75</v>
      </c>
      <c r="IJ426" s="3"/>
      <c r="IK426" s="3">
        <v>13.5</v>
      </c>
      <c r="IL426" s="3">
        <v>13.5</v>
      </c>
      <c r="IM426" s="5">
        <v>17044</v>
      </c>
      <c r="IN426" s="1" t="s">
        <v>411</v>
      </c>
      <c r="IO426" s="71">
        <v>22154</v>
      </c>
      <c r="IP426" s="5">
        <v>41828</v>
      </c>
      <c r="IQ426" s="5">
        <v>7258</v>
      </c>
      <c r="IR426" s="5">
        <v>6</v>
      </c>
      <c r="IS426" s="5"/>
      <c r="IT426" s="5"/>
      <c r="IU426" s="5"/>
      <c r="IV426" s="5">
        <v>3</v>
      </c>
      <c r="IW426" s="5"/>
      <c r="IX426" s="5">
        <v>71249</v>
      </c>
      <c r="IY426" s="5"/>
      <c r="IZ426" s="5"/>
      <c r="JA426" s="5">
        <v>44</v>
      </c>
      <c r="JB426" s="5">
        <v>28</v>
      </c>
      <c r="JC426" s="5">
        <v>427</v>
      </c>
      <c r="JD426" s="5">
        <v>182</v>
      </c>
      <c r="JE426" s="5"/>
      <c r="JF426" s="5"/>
      <c r="JG426" s="5"/>
      <c r="JH426" s="5"/>
      <c r="JI426" s="5"/>
      <c r="JJ426" s="5"/>
      <c r="JK426" s="5"/>
      <c r="JL426" s="5"/>
      <c r="JM426" s="5"/>
      <c r="JN426" s="5"/>
      <c r="JO426" s="5"/>
      <c r="JP426" s="5"/>
      <c r="JQ426" s="5"/>
      <c r="JR426" s="5">
        <v>7263</v>
      </c>
      <c r="JS426" s="5"/>
      <c r="JT426" s="5"/>
      <c r="JU426" s="5">
        <v>262</v>
      </c>
      <c r="JV426" s="5"/>
      <c r="JW426" s="5"/>
      <c r="JX426" s="5"/>
      <c r="JY426" s="5"/>
      <c r="JZ426" s="5"/>
      <c r="KA426" s="5"/>
      <c r="KB426" s="5"/>
      <c r="KC426" s="5"/>
      <c r="KD426" s="5"/>
      <c r="KE426" s="5"/>
      <c r="KF426" s="5">
        <v>2</v>
      </c>
      <c r="KG426" s="5">
        <v>4</v>
      </c>
      <c r="KH426" s="5">
        <v>100</v>
      </c>
      <c r="KI426" s="5">
        <v>68</v>
      </c>
      <c r="KJ426" s="5">
        <v>50</v>
      </c>
      <c r="KK426" s="5">
        <v>48</v>
      </c>
      <c r="KL426" s="5">
        <v>5</v>
      </c>
      <c r="KM426" s="5">
        <v>0</v>
      </c>
      <c r="KN426" s="5"/>
      <c r="KO426" s="5"/>
      <c r="KP426" s="5"/>
      <c r="KQ426" s="5"/>
      <c r="KR426" s="5"/>
      <c r="KS426" s="5"/>
      <c r="KT426" s="5"/>
      <c r="KU426" s="5"/>
      <c r="KV426" s="5"/>
      <c r="KW426" s="5"/>
      <c r="KX426" s="5"/>
      <c r="KY426" s="5"/>
      <c r="KZ426" s="5"/>
      <c r="LA426" s="5"/>
      <c r="LB426" s="5"/>
      <c r="LC426" s="5"/>
      <c r="LD426" s="5"/>
      <c r="LE426" s="5"/>
      <c r="LF426" s="5"/>
      <c r="LG426" s="5"/>
      <c r="LH426" s="5"/>
      <c r="LI426" s="5"/>
      <c r="LJ426" s="5"/>
      <c r="LK426" s="5"/>
      <c r="LL426" s="5"/>
      <c r="LM426" s="5"/>
      <c r="LN426" s="5"/>
      <c r="LO426" s="5"/>
      <c r="LP426" s="5"/>
      <c r="LQ426" s="5"/>
      <c r="LR426" s="5"/>
      <c r="LS426" s="5"/>
      <c r="LT426" s="5"/>
      <c r="LU426" s="5"/>
      <c r="LV426" s="5"/>
      <c r="LW426" s="5"/>
      <c r="LX426" s="5"/>
      <c r="LY426" s="5"/>
      <c r="LZ426" s="5"/>
      <c r="MA426" s="5"/>
      <c r="MB426" s="5"/>
      <c r="MC426" s="5"/>
      <c r="MD426" s="5"/>
      <c r="ME426" s="5"/>
      <c r="MF426" s="5"/>
      <c r="MG426" s="5"/>
      <c r="MH426" s="5"/>
      <c r="MI426" s="5"/>
      <c r="MJ426" s="5"/>
      <c r="MK426" s="5"/>
      <c r="ML426" s="5"/>
      <c r="MM426" s="5"/>
      <c r="MN426" s="5"/>
      <c r="MO426" s="5">
        <v>155</v>
      </c>
      <c r="MP426" s="5">
        <v>0</v>
      </c>
      <c r="MQ426" s="5"/>
      <c r="MR426" s="5"/>
      <c r="MS426" s="22">
        <v>432000</v>
      </c>
      <c r="MT426" s="22"/>
      <c r="MU426" s="22">
        <v>32</v>
      </c>
      <c r="MV426" s="22"/>
      <c r="MW426" s="22"/>
      <c r="MX426" s="22"/>
      <c r="MY426" s="22"/>
      <c r="MZ426" s="22"/>
      <c r="NA426" s="22"/>
      <c r="NB426" s="22"/>
      <c r="NC426" s="22"/>
      <c r="ND426" s="22"/>
      <c r="NE426" s="22"/>
      <c r="NF426" s="22"/>
      <c r="NG426" s="22"/>
      <c r="NH426" s="22"/>
      <c r="NI426" s="22"/>
      <c r="NJ426" s="22"/>
      <c r="NK426" s="22"/>
      <c r="NX426" s="18">
        <f t="shared" si="35"/>
        <v>2868.5082642089537</v>
      </c>
      <c r="NY426" t="str">
        <f t="shared" si="33"/>
        <v>Larger</v>
      </c>
      <c r="NZ426" t="str">
        <f t="shared" si="34"/>
        <v>Large</v>
      </c>
    </row>
    <row r="427" spans="1:390">
      <c r="A427" s="1" t="s">
        <v>610</v>
      </c>
      <c r="B427" s="1" t="s">
        <v>611</v>
      </c>
      <c r="C427" s="32" t="s">
        <v>612</v>
      </c>
      <c r="D427" s="31" t="s">
        <v>393</v>
      </c>
      <c r="E427" s="1">
        <v>20090</v>
      </c>
      <c r="F427" s="1" t="s">
        <v>855</v>
      </c>
      <c r="G427" s="5">
        <v>14871.739047618887</v>
      </c>
      <c r="H427" s="71">
        <v>39186</v>
      </c>
      <c r="I427" s="73"/>
      <c r="J427" s="73">
        <v>46</v>
      </c>
      <c r="K427" s="73">
        <v>7</v>
      </c>
      <c r="L427" s="73"/>
      <c r="M427" s="73"/>
      <c r="N427" s="73"/>
      <c r="O427" s="73"/>
      <c r="P427" s="73"/>
      <c r="Q427" s="73"/>
      <c r="R427" s="73">
        <v>81</v>
      </c>
      <c r="S427" s="73"/>
      <c r="T427" s="73"/>
      <c r="U427" s="73">
        <v>34</v>
      </c>
      <c r="V427" s="73">
        <v>295</v>
      </c>
      <c r="W427" s="94" t="s">
        <v>829</v>
      </c>
      <c r="X427" s="94"/>
      <c r="Y427" s="94"/>
      <c r="Z427" s="94"/>
      <c r="AA427" s="94"/>
      <c r="AB427" s="94"/>
      <c r="AC427" s="95">
        <v>50000</v>
      </c>
      <c r="AD427" s="73"/>
      <c r="AE427" s="73"/>
      <c r="AF427" s="95"/>
      <c r="AG427" s="95"/>
      <c r="AH427" s="95"/>
      <c r="AI427" s="95"/>
      <c r="AJ427" s="95"/>
      <c r="AK427" s="95"/>
      <c r="AL427" s="95"/>
      <c r="AM427" s="95">
        <v>8144</v>
      </c>
      <c r="AN427" s="73"/>
      <c r="AO427" s="96">
        <v>58144</v>
      </c>
      <c r="AP427" s="73"/>
      <c r="AQ427" s="73"/>
      <c r="AR427" s="73"/>
      <c r="AS427" s="73"/>
      <c r="AT427" s="73">
        <v>3966</v>
      </c>
      <c r="AU427" s="73"/>
      <c r="AV427" s="73"/>
      <c r="AW427" s="73"/>
      <c r="AX427" s="73"/>
      <c r="AY427" s="73"/>
      <c r="AZ427" s="73"/>
      <c r="BA427" s="73"/>
      <c r="BB427" s="73">
        <v>3966</v>
      </c>
      <c r="BC427" s="73">
        <v>26079</v>
      </c>
      <c r="BD427" s="73"/>
      <c r="BE427" s="73"/>
      <c r="BF427" s="73"/>
      <c r="BG427" s="73"/>
      <c r="BH427" s="73"/>
      <c r="BI427" s="73"/>
      <c r="BJ427" s="73"/>
      <c r="BK427" s="73"/>
      <c r="BL427" s="73"/>
      <c r="BM427" s="73"/>
      <c r="BN427" s="73"/>
      <c r="BO427" s="73">
        <v>26079</v>
      </c>
      <c r="BP427" s="73"/>
      <c r="BQ427" s="73"/>
      <c r="BR427" s="73"/>
      <c r="BS427" s="73"/>
      <c r="BT427" s="73"/>
      <c r="BU427" s="73"/>
      <c r="BV427" s="73"/>
      <c r="BW427" s="2"/>
      <c r="BX427" s="2"/>
      <c r="BY427" s="2"/>
      <c r="BZ427" s="2">
        <v>0</v>
      </c>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v>57488</v>
      </c>
      <c r="CZ427" s="2"/>
      <c r="DA427" s="2"/>
      <c r="DB427" s="2"/>
      <c r="DC427" s="2"/>
      <c r="DD427" s="2"/>
      <c r="DE427" s="2"/>
      <c r="DF427" s="2"/>
      <c r="DG427" s="2"/>
      <c r="DH427" s="2"/>
      <c r="DI427" s="2">
        <v>57488</v>
      </c>
      <c r="DJ427" s="2"/>
      <c r="DK427" s="2"/>
      <c r="DL427" s="2"/>
      <c r="DM427" s="2"/>
      <c r="DN427" s="2"/>
      <c r="DO427" s="2"/>
      <c r="DP427" s="2"/>
      <c r="DQ427" s="2"/>
      <c r="DR427" s="2"/>
      <c r="DS427" s="2"/>
      <c r="DT427" s="2"/>
      <c r="DU427" s="2"/>
      <c r="DV427" s="73"/>
      <c r="DW427" s="73"/>
      <c r="DX427" s="2"/>
      <c r="DY427" s="2"/>
      <c r="DZ427" s="2"/>
      <c r="EA427" s="2"/>
      <c r="EB427" s="2"/>
      <c r="EC427" s="2"/>
      <c r="ED427" s="2"/>
      <c r="EE427" s="2"/>
      <c r="EF427" s="2"/>
      <c r="EG427" s="2"/>
      <c r="EH427" s="2"/>
      <c r="EI427" s="73"/>
      <c r="EJ427" s="2">
        <v>2012</v>
      </c>
      <c r="EK427" s="2"/>
      <c r="EL427" s="2"/>
      <c r="EM427" s="2"/>
      <c r="EN427" s="2"/>
      <c r="EO427" s="2"/>
      <c r="EP427" s="2"/>
      <c r="EQ427" s="2"/>
      <c r="ER427" s="2"/>
      <c r="ES427" s="2"/>
      <c r="ET427" s="2">
        <v>2012</v>
      </c>
      <c r="EU427" s="3"/>
      <c r="EV427" s="3"/>
      <c r="EW427" s="3"/>
      <c r="EX427" s="3"/>
      <c r="EY427" s="3"/>
      <c r="EZ427" s="3"/>
      <c r="FA427" s="5"/>
      <c r="FB427" s="5"/>
      <c r="FC427" s="5"/>
      <c r="FD427" s="5"/>
      <c r="FE427" s="5"/>
      <c r="FF427" s="5"/>
      <c r="FG427" s="5"/>
      <c r="FH427" s="5"/>
      <c r="FI427" s="5"/>
      <c r="FJ427" s="5"/>
      <c r="FK427" s="5"/>
      <c r="FL427" s="5"/>
      <c r="FM427" s="5"/>
      <c r="FN427" s="5"/>
      <c r="FO427" s="5"/>
      <c r="FP427" s="5"/>
      <c r="FQ427" s="5"/>
      <c r="FR427" s="5"/>
      <c r="FS427" s="5"/>
      <c r="FT427" s="2"/>
      <c r="FU427" s="2"/>
      <c r="FV427" s="2"/>
      <c r="FW427" s="2"/>
      <c r="FX427" s="2"/>
      <c r="FY427" s="2"/>
      <c r="FZ427" s="2"/>
      <c r="GA427" s="2"/>
      <c r="GB427" s="2"/>
      <c r="GC427" s="2"/>
      <c r="GD427" s="2"/>
      <c r="GE427" s="2"/>
      <c r="GF427" s="2"/>
      <c r="GG427" s="2"/>
      <c r="GH427" s="2"/>
      <c r="GI427" s="2"/>
      <c r="GJ427" s="2"/>
      <c r="GK427" s="2"/>
      <c r="GL427" s="2"/>
      <c r="GM427" s="2"/>
      <c r="GN427" s="2"/>
      <c r="GO427" s="2">
        <v>0</v>
      </c>
      <c r="GP427" s="2">
        <v>84223</v>
      </c>
      <c r="GQ427" s="2">
        <v>63466</v>
      </c>
      <c r="GR427" s="2">
        <v>147689</v>
      </c>
      <c r="GS427" s="1" t="s">
        <v>420</v>
      </c>
      <c r="GT427" s="1"/>
      <c r="GU427" s="1"/>
      <c r="GV427" s="1" t="s">
        <v>768</v>
      </c>
      <c r="GW427" s="1"/>
      <c r="GX427" s="1"/>
      <c r="GY427" s="1"/>
      <c r="GZ427" s="1"/>
      <c r="HA427" s="1"/>
      <c r="HB427" s="1"/>
      <c r="HC427" s="2">
        <v>1595</v>
      </c>
      <c r="HD427" s="2">
        <v>2381</v>
      </c>
      <c r="HE427" s="2">
        <v>257</v>
      </c>
      <c r="HF427" s="2">
        <v>176</v>
      </c>
      <c r="HG427" s="2"/>
      <c r="HH427" s="2">
        <v>75175</v>
      </c>
      <c r="HI427" s="2"/>
      <c r="HJ427" s="2">
        <v>58</v>
      </c>
      <c r="HK427" s="2">
        <v>9</v>
      </c>
      <c r="HL427" s="2">
        <v>2278</v>
      </c>
      <c r="HM427" s="2"/>
      <c r="HN427" s="2"/>
      <c r="HO427" s="2">
        <v>114</v>
      </c>
      <c r="HP427" s="2">
        <v>129</v>
      </c>
      <c r="HQ427" s="2">
        <v>8</v>
      </c>
      <c r="HR427" s="2">
        <v>63</v>
      </c>
      <c r="HS427" s="2"/>
      <c r="HT427" s="2"/>
      <c r="HU427" s="3">
        <v>14</v>
      </c>
      <c r="HV427" s="3"/>
      <c r="HW427" s="3"/>
      <c r="HX427" s="3"/>
      <c r="HY427" s="3"/>
      <c r="HZ427" s="3"/>
      <c r="IA427" s="3"/>
      <c r="IB427" s="3"/>
      <c r="IC427" s="3"/>
      <c r="ID427" s="3"/>
      <c r="IE427" s="3"/>
      <c r="IF427" s="65">
        <v>0.5</v>
      </c>
      <c r="IG427" s="3">
        <v>8.6</v>
      </c>
      <c r="IH427" s="3">
        <v>17.100000000000001</v>
      </c>
      <c r="II427" s="35">
        <f t="shared" si="32"/>
        <v>8.6</v>
      </c>
      <c r="IJ427" s="3"/>
      <c r="IK427" s="3">
        <v>12</v>
      </c>
      <c r="IL427" s="3">
        <v>8.5</v>
      </c>
      <c r="IM427" s="5">
        <v>6102</v>
      </c>
      <c r="IN427" s="1" t="s">
        <v>411</v>
      </c>
      <c r="IO427" s="71">
        <v>15546</v>
      </c>
      <c r="IP427" s="5">
        <v>17765</v>
      </c>
      <c r="IQ427" s="5">
        <v>11863</v>
      </c>
      <c r="IR427" s="5">
        <v>3060</v>
      </c>
      <c r="IS427" s="5"/>
      <c r="IT427" s="5"/>
      <c r="IU427" s="5"/>
      <c r="IV427" s="5">
        <v>0</v>
      </c>
      <c r="IW427" s="5"/>
      <c r="IX427" s="5">
        <v>48234</v>
      </c>
      <c r="IY427" s="5"/>
      <c r="IZ427" s="5"/>
      <c r="JA427" s="5">
        <v>24</v>
      </c>
      <c r="JB427" s="5">
        <v>14</v>
      </c>
      <c r="JC427" s="5">
        <v>460</v>
      </c>
      <c r="JD427" s="5">
        <v>139</v>
      </c>
      <c r="JE427" s="5"/>
      <c r="JF427" s="5"/>
      <c r="JG427" s="5"/>
      <c r="JH427" s="5"/>
      <c r="JI427" s="5"/>
      <c r="JJ427" s="5"/>
      <c r="JK427" s="5"/>
      <c r="JL427" s="5"/>
      <c r="JM427" s="5"/>
      <c r="JN427" s="5"/>
      <c r="JO427" s="5"/>
      <c r="JP427" s="5"/>
      <c r="JQ427" s="5"/>
      <c r="JR427" s="5">
        <v>4533</v>
      </c>
      <c r="JS427" s="5"/>
      <c r="JT427" s="5"/>
      <c r="JU427" s="5">
        <v>219</v>
      </c>
      <c r="JV427" s="5"/>
      <c r="JW427" s="5"/>
      <c r="JX427" s="5"/>
      <c r="JY427" s="5"/>
      <c r="JZ427" s="5"/>
      <c r="KA427" s="5"/>
      <c r="KB427" s="5"/>
      <c r="KC427" s="5"/>
      <c r="KD427" s="5"/>
      <c r="KE427" s="5"/>
      <c r="KF427" s="5">
        <v>1</v>
      </c>
      <c r="KG427" s="5">
        <v>6</v>
      </c>
      <c r="KH427" s="5">
        <v>60</v>
      </c>
      <c r="KI427" s="5">
        <v>70</v>
      </c>
      <c r="KJ427" s="5">
        <v>30</v>
      </c>
      <c r="KK427" s="5">
        <v>30</v>
      </c>
      <c r="KL427" s="5">
        <v>6</v>
      </c>
      <c r="KM427" s="5">
        <v>0</v>
      </c>
      <c r="KN427" s="5"/>
      <c r="KO427" s="5"/>
      <c r="KP427" s="5"/>
      <c r="KQ427" s="5"/>
      <c r="KR427" s="5"/>
      <c r="KS427" s="5"/>
      <c r="KT427" s="5"/>
      <c r="KU427" s="5"/>
      <c r="KV427" s="5"/>
      <c r="KW427" s="5"/>
      <c r="KX427" s="5"/>
      <c r="KY427" s="5"/>
      <c r="KZ427" s="5"/>
      <c r="LA427" s="5"/>
      <c r="LB427" s="5"/>
      <c r="LC427" s="5"/>
      <c r="LD427" s="5"/>
      <c r="LE427" s="5"/>
      <c r="LF427" s="5"/>
      <c r="LG427" s="5"/>
      <c r="LH427" s="5"/>
      <c r="LI427" s="5"/>
      <c r="LJ427" s="5"/>
      <c r="LK427" s="5"/>
      <c r="LL427" s="5"/>
      <c r="LM427" s="5"/>
      <c r="LN427" s="5"/>
      <c r="LO427" s="5"/>
      <c r="LP427" s="5"/>
      <c r="LQ427" s="5"/>
      <c r="LR427" s="5"/>
      <c r="LS427" s="5"/>
      <c r="LT427" s="5"/>
      <c r="LU427" s="5"/>
      <c r="LV427" s="5"/>
      <c r="LW427" s="5"/>
      <c r="LX427" s="5"/>
      <c r="LY427" s="5"/>
      <c r="LZ427" s="5"/>
      <c r="MA427" s="5"/>
      <c r="MB427" s="5"/>
      <c r="MC427" s="5"/>
      <c r="MD427" s="5"/>
      <c r="ME427" s="5"/>
      <c r="MF427" s="5"/>
      <c r="MG427" s="5"/>
      <c r="MH427" s="5"/>
      <c r="MI427" s="5"/>
      <c r="MJ427" s="5"/>
      <c r="MK427" s="5"/>
      <c r="ML427" s="5"/>
      <c r="MM427" s="5"/>
      <c r="MN427" s="5"/>
      <c r="MO427" s="5">
        <v>6</v>
      </c>
      <c r="MP427" s="5">
        <v>0</v>
      </c>
      <c r="MQ427" s="5"/>
      <c r="MR427" s="5"/>
      <c r="MS427" s="22">
        <v>295552</v>
      </c>
      <c r="MT427" s="22"/>
      <c r="MU427" s="22">
        <v>0</v>
      </c>
      <c r="MV427" s="22"/>
      <c r="MW427" s="22"/>
      <c r="MX427" s="22"/>
      <c r="MY427" s="22"/>
      <c r="MZ427" s="22"/>
      <c r="NA427" s="22"/>
      <c r="NB427" s="22"/>
      <c r="NC427" s="22"/>
      <c r="ND427" s="22"/>
      <c r="NE427" s="22"/>
      <c r="NF427" s="22"/>
      <c r="NG427" s="22"/>
      <c r="NH427" s="22"/>
      <c r="NI427" s="22"/>
      <c r="NJ427" s="22"/>
      <c r="NK427" s="22"/>
      <c r="NX427" s="18">
        <f t="shared" si="35"/>
        <v>1729.271982281266</v>
      </c>
      <c r="NY427" t="str">
        <f t="shared" si="33"/>
        <v>Larger</v>
      </c>
      <c r="NZ427" t="str">
        <f t="shared" si="34"/>
        <v>Medium</v>
      </c>
    </row>
    <row r="428" spans="1:390">
      <c r="A428" s="1" t="s">
        <v>505</v>
      </c>
      <c r="B428" s="1" t="s">
        <v>673</v>
      </c>
      <c r="C428" s="32" t="s">
        <v>674</v>
      </c>
      <c r="D428" s="1" t="s">
        <v>404</v>
      </c>
      <c r="E428" s="1">
        <v>20090</v>
      </c>
      <c r="F428" s="1" t="s">
        <v>855</v>
      </c>
      <c r="G428" s="5">
        <v>7966.1674285713707</v>
      </c>
      <c r="H428" s="71">
        <v>25000</v>
      </c>
      <c r="I428" s="73"/>
      <c r="J428" s="73">
        <v>122</v>
      </c>
      <c r="K428" s="73">
        <v>5</v>
      </c>
      <c r="L428" s="73"/>
      <c r="M428" s="73"/>
      <c r="N428" s="73"/>
      <c r="O428" s="73"/>
      <c r="P428" s="73"/>
      <c r="Q428" s="73"/>
      <c r="R428" s="73">
        <v>22</v>
      </c>
      <c r="S428" s="73"/>
      <c r="T428" s="73"/>
      <c r="U428" s="73">
        <v>20</v>
      </c>
      <c r="V428" s="73">
        <v>300</v>
      </c>
      <c r="W428" s="94">
        <v>20</v>
      </c>
      <c r="X428" s="94"/>
      <c r="Y428" s="94"/>
      <c r="Z428" s="94"/>
      <c r="AA428" s="94"/>
      <c r="AB428" s="94"/>
      <c r="AC428" s="95">
        <v>51625</v>
      </c>
      <c r="AD428" s="73"/>
      <c r="AE428" s="73"/>
      <c r="AF428" s="95"/>
      <c r="AG428" s="95">
        <v>10000</v>
      </c>
      <c r="AH428" s="95"/>
      <c r="AI428" s="95">
        <v>61053</v>
      </c>
      <c r="AJ428" s="95"/>
      <c r="AK428" s="95"/>
      <c r="AL428" s="95">
        <v>28200</v>
      </c>
      <c r="AM428" s="95">
        <v>1250</v>
      </c>
      <c r="AN428" s="73"/>
      <c r="AO428" s="96">
        <v>152128</v>
      </c>
      <c r="AP428" s="73"/>
      <c r="AQ428" s="73"/>
      <c r="AR428" s="73"/>
      <c r="AS428" s="73"/>
      <c r="AT428" s="73"/>
      <c r="AU428" s="73"/>
      <c r="AV428" s="73">
        <v>4000</v>
      </c>
      <c r="AW428" s="73"/>
      <c r="AX428" s="73"/>
      <c r="AY428" s="73"/>
      <c r="AZ428" s="73"/>
      <c r="BA428" s="73"/>
      <c r="BB428" s="73">
        <v>4000</v>
      </c>
      <c r="BC428" s="73">
        <v>36000</v>
      </c>
      <c r="BD428" s="73"/>
      <c r="BE428" s="73"/>
      <c r="BF428" s="73"/>
      <c r="BG428" s="73"/>
      <c r="BH428" s="73"/>
      <c r="BI428" s="73"/>
      <c r="BJ428" s="73"/>
      <c r="BK428" s="73"/>
      <c r="BL428" s="73"/>
      <c r="BM428" s="73"/>
      <c r="BN428" s="73"/>
      <c r="BO428" s="73">
        <v>36000</v>
      </c>
      <c r="BP428" s="73"/>
      <c r="BQ428" s="73"/>
      <c r="BR428" s="73"/>
      <c r="BS428" s="73"/>
      <c r="BT428" s="73"/>
      <c r="BU428" s="73"/>
      <c r="BV428" s="73"/>
      <c r="BW428" s="2"/>
      <c r="BX428" s="2"/>
      <c r="BY428" s="2"/>
      <c r="BZ428" s="2">
        <v>0</v>
      </c>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v>61053</v>
      </c>
      <c r="DG428" s="2"/>
      <c r="DH428" s="2"/>
      <c r="DI428" s="2">
        <v>61053</v>
      </c>
      <c r="DJ428" s="2"/>
      <c r="DK428" s="2"/>
      <c r="DL428" s="2"/>
      <c r="DM428" s="2"/>
      <c r="DN428" s="2"/>
      <c r="DO428" s="2"/>
      <c r="DP428" s="2"/>
      <c r="DQ428" s="2"/>
      <c r="DR428" s="2"/>
      <c r="DS428" s="2"/>
      <c r="DT428" s="2"/>
      <c r="DU428" s="2"/>
      <c r="DV428" s="73"/>
      <c r="DW428" s="73"/>
      <c r="DX428" s="2"/>
      <c r="DY428" s="2"/>
      <c r="DZ428" s="2"/>
      <c r="EA428" s="2"/>
      <c r="EB428" s="2"/>
      <c r="EC428" s="2"/>
      <c r="ED428" s="2"/>
      <c r="EE428" s="2"/>
      <c r="EF428" s="2"/>
      <c r="EG428" s="2"/>
      <c r="EH428" s="2"/>
      <c r="EI428" s="73"/>
      <c r="EJ428" s="2">
        <v>2300</v>
      </c>
      <c r="EK428" s="2"/>
      <c r="EL428" s="2"/>
      <c r="EM428" s="2"/>
      <c r="EN428" s="2"/>
      <c r="EO428" s="2"/>
      <c r="EP428" s="2"/>
      <c r="EQ428" s="2"/>
      <c r="ER428" s="2"/>
      <c r="ES428" s="2"/>
      <c r="ET428" s="2">
        <v>2300</v>
      </c>
      <c r="EU428" s="3"/>
      <c r="EV428" s="3"/>
      <c r="EW428" s="3"/>
      <c r="EX428" s="3"/>
      <c r="EY428" s="3"/>
      <c r="EZ428" s="3"/>
      <c r="FA428" s="5"/>
      <c r="FB428" s="5"/>
      <c r="FC428" s="5"/>
      <c r="FD428" s="5"/>
      <c r="FE428" s="5"/>
      <c r="FF428" s="5"/>
      <c r="FG428" s="5"/>
      <c r="FH428" s="5"/>
      <c r="FI428" s="5"/>
      <c r="FJ428" s="5"/>
      <c r="FK428" s="5"/>
      <c r="FL428" s="5"/>
      <c r="FM428" s="5"/>
      <c r="FN428" s="5"/>
      <c r="FO428" s="5"/>
      <c r="FP428" s="5"/>
      <c r="FQ428" s="5"/>
      <c r="FR428" s="5"/>
      <c r="FS428" s="5"/>
      <c r="FT428" s="2"/>
      <c r="FU428" s="2"/>
      <c r="FV428" s="2"/>
      <c r="FW428" s="2"/>
      <c r="FX428" s="2"/>
      <c r="FY428" s="2"/>
      <c r="FZ428" s="2"/>
      <c r="GA428" s="2"/>
      <c r="GB428" s="2"/>
      <c r="GC428" s="2"/>
      <c r="GD428" s="2"/>
      <c r="GE428" s="2"/>
      <c r="GF428" s="2"/>
      <c r="GG428" s="2"/>
      <c r="GH428" s="2"/>
      <c r="GI428" s="2"/>
      <c r="GJ428" s="2"/>
      <c r="GK428" s="2"/>
      <c r="GL428" s="2"/>
      <c r="GM428" s="2"/>
      <c r="GN428" s="2"/>
      <c r="GO428" s="2"/>
      <c r="GP428" s="2">
        <v>188128</v>
      </c>
      <c r="GQ428" s="2">
        <v>67353</v>
      </c>
      <c r="GR428" s="2">
        <v>255481</v>
      </c>
      <c r="GS428" s="1" t="s">
        <v>395</v>
      </c>
      <c r="GT428" s="1"/>
      <c r="GU428" s="1" t="s">
        <v>397</v>
      </c>
      <c r="GV428" s="1" t="s">
        <v>766</v>
      </c>
      <c r="GW428" s="1"/>
      <c r="GX428" s="1"/>
      <c r="GY428" t="s">
        <v>405</v>
      </c>
      <c r="HC428" s="2">
        <v>2000</v>
      </c>
      <c r="HD428" s="2">
        <v>7700</v>
      </c>
      <c r="HE428" s="2">
        <v>15300</v>
      </c>
      <c r="HF428" s="2">
        <v>233</v>
      </c>
      <c r="HG428" s="2"/>
      <c r="HH428" s="2">
        <v>67500</v>
      </c>
      <c r="HI428" s="2"/>
      <c r="HJ428" s="2">
        <v>27</v>
      </c>
      <c r="HK428" s="2">
        <v>2700</v>
      </c>
      <c r="HL428" s="2">
        <v>0</v>
      </c>
      <c r="HM428" s="2"/>
      <c r="HN428" s="2"/>
      <c r="HO428" s="2">
        <v>18</v>
      </c>
      <c r="HP428" s="2">
        <v>0</v>
      </c>
      <c r="HQ428" s="2">
        <v>185000</v>
      </c>
      <c r="HR428" s="2">
        <v>27</v>
      </c>
      <c r="HS428" s="2"/>
      <c r="HT428" s="2"/>
      <c r="HU428" s="3">
        <v>3</v>
      </c>
      <c r="HV428" s="3"/>
      <c r="HW428" s="3"/>
      <c r="HX428" s="3"/>
      <c r="HY428" s="3"/>
      <c r="HZ428" s="3"/>
      <c r="IA428" s="3"/>
      <c r="IB428" s="3"/>
      <c r="IC428" s="3"/>
      <c r="ID428" s="3"/>
      <c r="IE428" s="3"/>
      <c r="IF428" s="65">
        <v>4</v>
      </c>
      <c r="IG428" s="3">
        <v>3.6</v>
      </c>
      <c r="IH428" s="3">
        <v>7.6</v>
      </c>
      <c r="II428" s="35">
        <f t="shared" si="32"/>
        <v>3.6</v>
      </c>
      <c r="IJ428" s="3"/>
      <c r="IK428" s="3">
        <v>4</v>
      </c>
      <c r="IL428" s="3">
        <v>4</v>
      </c>
      <c r="IM428" s="5">
        <v>9186</v>
      </c>
      <c r="IN428" s="1" t="s">
        <v>400</v>
      </c>
      <c r="IO428" s="71">
        <v>6774</v>
      </c>
      <c r="IP428" s="5">
        <v>13981</v>
      </c>
      <c r="IQ428" s="5">
        <v>7335</v>
      </c>
      <c r="IR428" s="5">
        <v>1032</v>
      </c>
      <c r="IS428" s="5"/>
      <c r="IT428" s="5"/>
      <c r="IU428" s="5"/>
      <c r="IV428" s="5">
        <v>22844</v>
      </c>
      <c r="IW428" s="5"/>
      <c r="IX428" s="5">
        <v>51966</v>
      </c>
      <c r="IY428" s="5"/>
      <c r="IZ428" s="5"/>
      <c r="JA428" s="5">
        <v>13</v>
      </c>
      <c r="JB428" s="5">
        <v>12</v>
      </c>
      <c r="JC428" s="5">
        <v>13</v>
      </c>
      <c r="JD428" s="5">
        <v>12</v>
      </c>
      <c r="JE428" s="5"/>
      <c r="JF428" s="5"/>
      <c r="JG428" s="5"/>
      <c r="JH428" s="5"/>
      <c r="JI428" s="5"/>
      <c r="JJ428" s="5"/>
      <c r="JK428" s="5"/>
      <c r="JL428" s="5"/>
      <c r="JM428" s="5"/>
      <c r="JN428" s="5"/>
      <c r="JO428" s="5"/>
      <c r="JP428" s="5"/>
      <c r="JQ428" s="5"/>
      <c r="JR428" s="5">
        <v>297</v>
      </c>
      <c r="JS428" s="5"/>
      <c r="JT428" s="5"/>
      <c r="JU428" s="5">
        <v>69</v>
      </c>
      <c r="JV428" s="5"/>
      <c r="JW428" s="5"/>
      <c r="JX428" s="5"/>
      <c r="JY428" s="5"/>
      <c r="JZ428" s="5"/>
      <c r="KA428" s="5"/>
      <c r="KB428" s="5"/>
      <c r="KC428" s="5"/>
      <c r="KD428" s="5"/>
      <c r="KE428" s="5"/>
      <c r="KF428" s="5">
        <v>1</v>
      </c>
      <c r="KG428" s="5">
        <v>1</v>
      </c>
      <c r="KH428" s="5">
        <v>56</v>
      </c>
      <c r="KI428" s="5">
        <v>64</v>
      </c>
      <c r="KJ428" s="5">
        <v>48</v>
      </c>
      <c r="KK428" s="5">
        <v>554</v>
      </c>
      <c r="KL428" s="5">
        <v>5</v>
      </c>
      <c r="KM428" s="5">
        <v>0</v>
      </c>
      <c r="KN428" s="5"/>
      <c r="KO428" s="5"/>
      <c r="KP428" s="5"/>
      <c r="KQ428" s="5"/>
      <c r="KR428" s="5"/>
      <c r="KS428" s="5"/>
      <c r="KT428" s="5"/>
      <c r="KU428" s="5"/>
      <c r="KV428" s="5"/>
      <c r="KW428" s="5"/>
      <c r="KX428" s="5"/>
      <c r="KY428" s="5"/>
      <c r="KZ428" s="5"/>
      <c r="LA428" s="5"/>
      <c r="LB428" s="5"/>
      <c r="LC428" s="5"/>
      <c r="LD428" s="5"/>
      <c r="LE428" s="5"/>
      <c r="LF428" s="5"/>
      <c r="LG428" s="5"/>
      <c r="LH428" s="5"/>
      <c r="LI428" s="5"/>
      <c r="LJ428" s="5"/>
      <c r="LK428" s="5"/>
      <c r="LL428" s="5"/>
      <c r="LM428" s="5"/>
      <c r="LN428" s="5"/>
      <c r="LO428" s="5"/>
      <c r="LP428" s="5"/>
      <c r="LQ428" s="5"/>
      <c r="LR428" s="5"/>
      <c r="LS428" s="5"/>
      <c r="LT428" s="5"/>
      <c r="LU428" s="5"/>
      <c r="LV428" s="5"/>
      <c r="LW428" s="5"/>
      <c r="LX428" s="5"/>
      <c r="LY428" s="5"/>
      <c r="LZ428" s="5"/>
      <c r="MA428" s="5"/>
      <c r="MB428" s="5"/>
      <c r="MC428" s="5"/>
      <c r="MD428" s="5"/>
      <c r="ME428" s="5"/>
      <c r="MF428" s="5"/>
      <c r="MG428" s="5"/>
      <c r="MH428" s="5"/>
      <c r="MI428" s="5"/>
      <c r="MJ428" s="5"/>
      <c r="MK428" s="5"/>
      <c r="ML428" s="5"/>
      <c r="MM428" s="5"/>
      <c r="MN428" s="5"/>
      <c r="MO428" s="5">
        <v>165</v>
      </c>
      <c r="MP428" s="5">
        <v>0</v>
      </c>
      <c r="MQ428" s="5"/>
      <c r="MR428" s="5"/>
      <c r="MS428" s="22">
        <v>231950</v>
      </c>
      <c r="MT428" s="22"/>
      <c r="MU428" s="22">
        <v>41</v>
      </c>
      <c r="MV428" s="22"/>
      <c r="MW428" s="22"/>
      <c r="MX428" s="22"/>
      <c r="MY428" s="22"/>
      <c r="MZ428" s="22"/>
      <c r="NA428" s="22"/>
      <c r="NB428" s="22"/>
      <c r="NC428" s="22"/>
      <c r="ND428" s="22"/>
      <c r="NE428" s="22"/>
      <c r="NF428" s="22"/>
      <c r="NG428" s="22"/>
      <c r="NH428" s="22"/>
      <c r="NI428" s="22"/>
      <c r="NJ428" s="22"/>
      <c r="NK428" s="22"/>
      <c r="NX428" s="18">
        <f t="shared" ref="NX428:NX444" si="36">G428/IG428</f>
        <v>2212.8242857142695</v>
      </c>
      <c r="NY428" t="str">
        <f t="shared" si="33"/>
        <v>Mid-range</v>
      </c>
      <c r="NZ428" t="str">
        <f t="shared" si="34"/>
        <v>Small</v>
      </c>
    </row>
    <row r="429" spans="1:390">
      <c r="A429" s="1" t="s">
        <v>631</v>
      </c>
      <c r="B429" s="1" t="s">
        <v>632</v>
      </c>
      <c r="C429" s="32" t="s">
        <v>633</v>
      </c>
      <c r="D429" s="1" t="s">
        <v>404</v>
      </c>
      <c r="E429" s="1">
        <v>20090</v>
      </c>
      <c r="F429" s="1" t="s">
        <v>855</v>
      </c>
      <c r="G429" s="5">
        <v>31013.059809523886</v>
      </c>
      <c r="H429" s="71">
        <v>85000</v>
      </c>
      <c r="I429" s="73"/>
      <c r="J429" s="73">
        <v>450</v>
      </c>
      <c r="K429" s="73">
        <v>19</v>
      </c>
      <c r="L429" s="73"/>
      <c r="M429" s="73"/>
      <c r="N429" s="73"/>
      <c r="O429" s="73"/>
      <c r="P429" s="73"/>
      <c r="Q429" s="73"/>
      <c r="R429" s="73">
        <v>65</v>
      </c>
      <c r="S429" s="73"/>
      <c r="T429" s="73"/>
      <c r="U429" s="73">
        <v>114</v>
      </c>
      <c r="V429" s="73">
        <v>750</v>
      </c>
      <c r="W429" s="94"/>
      <c r="X429" s="94"/>
      <c r="Y429" s="94"/>
      <c r="Z429" s="94"/>
      <c r="AA429" s="94"/>
      <c r="AB429" s="94"/>
      <c r="AC429" s="95">
        <v>53565.11</v>
      </c>
      <c r="AD429" s="73"/>
      <c r="AE429" s="73"/>
      <c r="AF429" s="95"/>
      <c r="AG429" s="95"/>
      <c r="AH429" s="95"/>
      <c r="AI429" s="95">
        <v>0</v>
      </c>
      <c r="AJ429" s="95"/>
      <c r="AK429" s="95"/>
      <c r="AL429" s="95"/>
      <c r="AM429" s="95"/>
      <c r="AN429" s="73"/>
      <c r="AO429" s="96">
        <v>53565.11</v>
      </c>
      <c r="AP429" s="73">
        <v>6100</v>
      </c>
      <c r="AQ429" s="73"/>
      <c r="AR429" s="73"/>
      <c r="AS429" s="73"/>
      <c r="AT429" s="73"/>
      <c r="AU429" s="73"/>
      <c r="AV429" s="73"/>
      <c r="AW429" s="73"/>
      <c r="AX429" s="73"/>
      <c r="AY429" s="73"/>
      <c r="AZ429" s="73"/>
      <c r="BA429" s="73"/>
      <c r="BB429" s="73">
        <v>6100</v>
      </c>
      <c r="BC429" s="73">
        <v>29658.97</v>
      </c>
      <c r="BD429" s="73"/>
      <c r="BE429" s="73"/>
      <c r="BF429" s="73"/>
      <c r="BG429" s="73"/>
      <c r="BH429" s="73"/>
      <c r="BI429" s="73"/>
      <c r="BJ429" s="73"/>
      <c r="BK429" s="73"/>
      <c r="BL429" s="73"/>
      <c r="BM429" s="73"/>
      <c r="BN429" s="73"/>
      <c r="BO429" s="73">
        <v>29658.97</v>
      </c>
      <c r="BP429" s="73">
        <v>0</v>
      </c>
      <c r="BQ429" s="73"/>
      <c r="BR429" s="73"/>
      <c r="BS429" s="73"/>
      <c r="BT429" s="73"/>
      <c r="BU429" s="73"/>
      <c r="BV429" s="73"/>
      <c r="BW429" s="2"/>
      <c r="BX429" s="2"/>
      <c r="BY429" s="2"/>
      <c r="BZ429" s="2">
        <v>0</v>
      </c>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v>36598.25</v>
      </c>
      <c r="CZ429" s="2"/>
      <c r="DA429" s="2">
        <v>33102.04</v>
      </c>
      <c r="DB429" s="2"/>
      <c r="DC429" s="2"/>
      <c r="DD429" s="2"/>
      <c r="DE429" s="2"/>
      <c r="DF429" s="2">
        <v>36624.21</v>
      </c>
      <c r="DG429" s="2"/>
      <c r="DH429" s="2"/>
      <c r="DI429" s="2">
        <v>106324.5</v>
      </c>
      <c r="DJ429" s="2"/>
      <c r="DK429" s="2"/>
      <c r="DL429" s="2"/>
      <c r="DM429" s="2"/>
      <c r="DN429" s="2"/>
      <c r="DO429" s="2"/>
      <c r="DP429" s="2"/>
      <c r="DQ429" s="2"/>
      <c r="DR429" s="2"/>
      <c r="DS429" s="2"/>
      <c r="DT429" s="2"/>
      <c r="DU429" s="2"/>
      <c r="DV429" s="73"/>
      <c r="DW429" s="73"/>
      <c r="DX429" s="2"/>
      <c r="DY429" s="2"/>
      <c r="DZ429" s="2"/>
      <c r="EA429" s="2"/>
      <c r="EB429" s="2"/>
      <c r="EC429" s="2"/>
      <c r="ED429" s="2"/>
      <c r="EE429" s="2"/>
      <c r="EF429" s="2"/>
      <c r="EG429" s="2"/>
      <c r="EH429" s="2"/>
      <c r="EI429" s="73"/>
      <c r="EJ429" s="2">
        <v>20000</v>
      </c>
      <c r="EK429" s="2"/>
      <c r="EL429" s="2"/>
      <c r="EM429" s="2"/>
      <c r="EN429" s="2"/>
      <c r="EO429" s="2"/>
      <c r="EP429" s="2"/>
      <c r="EQ429" s="2"/>
      <c r="ER429" s="2"/>
      <c r="ES429" s="2"/>
      <c r="ET429" s="2">
        <v>20000</v>
      </c>
      <c r="EU429" s="3"/>
      <c r="EV429" s="3"/>
      <c r="EW429" s="3"/>
      <c r="EX429" s="3"/>
      <c r="EY429" s="3"/>
      <c r="EZ429" s="3"/>
      <c r="FA429" s="5"/>
      <c r="FB429" s="5"/>
      <c r="FC429" s="5"/>
      <c r="FD429" s="5"/>
      <c r="FE429" s="5"/>
      <c r="FF429" s="5"/>
      <c r="FG429" s="5"/>
      <c r="FH429" s="5"/>
      <c r="FI429" s="5"/>
      <c r="FJ429" s="5"/>
      <c r="FK429" s="5"/>
      <c r="FL429" s="5"/>
      <c r="FM429" s="5"/>
      <c r="FN429" s="5"/>
      <c r="FO429" s="5"/>
      <c r="FP429" s="5"/>
      <c r="FQ429" s="5"/>
      <c r="FR429" s="5"/>
      <c r="FS429" s="5"/>
      <c r="FT429" s="2"/>
      <c r="FU429" s="2"/>
      <c r="FV429" s="2"/>
      <c r="FW429" s="2"/>
      <c r="FX429" s="2"/>
      <c r="FY429" s="2"/>
      <c r="FZ429" s="2"/>
      <c r="GA429" s="2"/>
      <c r="GB429" s="2"/>
      <c r="GC429" s="2"/>
      <c r="GD429" s="2"/>
      <c r="GE429" s="2"/>
      <c r="GF429" s="2"/>
      <c r="GG429" s="2"/>
      <c r="GH429" s="2"/>
      <c r="GI429" s="2"/>
      <c r="GJ429" s="2"/>
      <c r="GK429" s="2"/>
      <c r="GL429" s="2"/>
      <c r="GM429" s="2"/>
      <c r="GN429" s="2"/>
      <c r="GO429" s="2"/>
      <c r="GP429" s="2">
        <v>83224.08</v>
      </c>
      <c r="GQ429" s="2">
        <v>132424.5</v>
      </c>
      <c r="GR429" s="2">
        <v>215648.58000000002</v>
      </c>
      <c r="GS429" s="1" t="s">
        <v>420</v>
      </c>
      <c r="GT429" s="1"/>
      <c r="GU429" s="1"/>
      <c r="GV429" s="1" t="s">
        <v>768</v>
      </c>
      <c r="GW429" s="1"/>
      <c r="GX429" t="s">
        <v>459</v>
      </c>
      <c r="GY429" s="1"/>
      <c r="GZ429" s="1"/>
      <c r="HA429" s="1"/>
      <c r="HC429" s="2"/>
      <c r="HD429" s="2"/>
      <c r="HE429" s="2"/>
      <c r="HF429" s="2">
        <v>0</v>
      </c>
      <c r="HG429" s="2"/>
      <c r="HH429" s="2">
        <v>200000</v>
      </c>
      <c r="HI429" s="2"/>
      <c r="HJ429" s="2"/>
      <c r="HK429" s="2"/>
      <c r="HL429" s="2"/>
      <c r="HM429" s="2"/>
      <c r="HN429" s="2"/>
      <c r="HO429" s="2"/>
      <c r="HP429" s="2"/>
      <c r="HQ429" s="2"/>
      <c r="HR429" s="2"/>
      <c r="HS429" s="2"/>
      <c r="HT429" s="2"/>
      <c r="HU429" s="3">
        <v>7</v>
      </c>
      <c r="HV429" s="3"/>
      <c r="HW429" s="3"/>
      <c r="HX429" s="3"/>
      <c r="HY429" s="3"/>
      <c r="HZ429" s="3"/>
      <c r="IA429" s="3"/>
      <c r="IB429" s="3"/>
      <c r="IC429" s="3"/>
      <c r="ID429" s="3"/>
      <c r="IE429" s="3"/>
      <c r="IF429" s="65"/>
      <c r="IG429" s="3"/>
      <c r="IH429" s="3"/>
      <c r="II429" s="35">
        <f t="shared" si="32"/>
        <v>0</v>
      </c>
      <c r="IJ429" s="3"/>
      <c r="IK429" s="3">
        <v>25</v>
      </c>
      <c r="IL429" s="3"/>
      <c r="IM429" s="5"/>
      <c r="IN429" s="1" t="s">
        <v>400</v>
      </c>
      <c r="IO429" s="71"/>
      <c r="IP429" s="5"/>
      <c r="IQ429" s="5"/>
      <c r="IR429" s="5"/>
      <c r="IS429" s="5"/>
      <c r="IT429" s="5"/>
      <c r="IU429" s="5"/>
      <c r="IV429" s="5"/>
      <c r="IW429" s="5"/>
      <c r="IX429" s="5"/>
      <c r="IY429" s="5"/>
      <c r="IZ429" s="5"/>
      <c r="JA429" s="5"/>
      <c r="JB429" s="5"/>
      <c r="JC429" s="5"/>
      <c r="JD429" s="5"/>
      <c r="JE429" s="5"/>
      <c r="JF429" s="5"/>
      <c r="JG429" s="5"/>
      <c r="JH429" s="5"/>
      <c r="JI429" s="5"/>
      <c r="JJ429" s="5"/>
      <c r="JK429" s="5"/>
      <c r="JL429" s="5"/>
      <c r="JM429" s="5"/>
      <c r="JN429" s="5"/>
      <c r="JO429" s="5"/>
      <c r="JP429" s="5"/>
      <c r="JQ429" s="5"/>
      <c r="JR429" s="5"/>
      <c r="JS429" s="5"/>
      <c r="JT429" s="5"/>
      <c r="JU429" s="5"/>
      <c r="JV429" s="5"/>
      <c r="JW429" s="5"/>
      <c r="JX429" s="5"/>
      <c r="JY429" s="5"/>
      <c r="JZ429" s="5"/>
      <c r="KA429" s="5"/>
      <c r="KB429" s="5"/>
      <c r="KC429" s="5"/>
      <c r="KD429" s="5"/>
      <c r="KE429" s="5"/>
      <c r="KF429" s="5"/>
      <c r="KG429" s="5"/>
      <c r="KH429" s="5"/>
      <c r="KI429" s="5"/>
      <c r="KJ429" s="5"/>
      <c r="KK429" s="5"/>
      <c r="KL429" s="5"/>
      <c r="KM429" s="5"/>
      <c r="KN429" s="5"/>
      <c r="KO429" s="5"/>
      <c r="KP429" s="5"/>
      <c r="KQ429" s="5"/>
      <c r="KR429" s="5"/>
      <c r="KS429" s="5"/>
      <c r="KT429" s="5"/>
      <c r="KU429" s="5"/>
      <c r="KV429" s="5"/>
      <c r="KW429" s="5"/>
      <c r="KX429" s="5"/>
      <c r="KY429" s="5"/>
      <c r="KZ429" s="5"/>
      <c r="LA429" s="5"/>
      <c r="LB429" s="5"/>
      <c r="LC429" s="5"/>
      <c r="LD429" s="5"/>
      <c r="LE429" s="5"/>
      <c r="LF429" s="5"/>
      <c r="LG429" s="5"/>
      <c r="LH429" s="5"/>
      <c r="LI429" s="5"/>
      <c r="LJ429" s="5"/>
      <c r="LK429" s="5"/>
      <c r="LL429" s="5"/>
      <c r="LM429" s="5"/>
      <c r="LN429" s="5"/>
      <c r="LO429" s="5"/>
      <c r="LP429" s="5"/>
      <c r="LQ429" s="5"/>
      <c r="LR429" s="5"/>
      <c r="LS429" s="5"/>
      <c r="LT429" s="5"/>
      <c r="LU429" s="5"/>
      <c r="LV429" s="5"/>
      <c r="LW429" s="5"/>
      <c r="LX429" s="5"/>
      <c r="LY429" s="5"/>
      <c r="LZ429" s="5"/>
      <c r="MA429" s="5"/>
      <c r="MB429" s="5"/>
      <c r="MC429" s="5"/>
      <c r="MD429" s="5"/>
      <c r="ME429" s="5"/>
      <c r="MF429" s="5"/>
      <c r="MG429" s="5"/>
      <c r="MH429" s="5"/>
      <c r="MI429" s="5"/>
      <c r="MJ429" s="5"/>
      <c r="MK429" s="5"/>
      <c r="ML429" s="5"/>
      <c r="MM429" s="5"/>
      <c r="MN429" s="5"/>
      <c r="MO429" s="5"/>
      <c r="MP429" s="5">
        <v>0</v>
      </c>
      <c r="MQ429" s="5"/>
      <c r="MR429" s="5"/>
      <c r="MS429" s="22"/>
      <c r="MT429" s="22"/>
      <c r="MU429" s="22"/>
      <c r="MV429" s="22"/>
      <c r="MW429" s="22"/>
      <c r="MX429" s="22"/>
      <c r="MY429" s="22"/>
      <c r="MZ429" s="22"/>
      <c r="NA429" s="22"/>
      <c r="NB429" s="22"/>
      <c r="NC429" s="22"/>
      <c r="ND429" s="22"/>
      <c r="NE429" s="22"/>
      <c r="NF429" s="22"/>
      <c r="NG429" s="22"/>
      <c r="NH429" s="22"/>
      <c r="NI429" s="22"/>
      <c r="NJ429" s="22"/>
      <c r="NK429" s="22"/>
      <c r="NX429" s="18" t="e">
        <f t="shared" si="36"/>
        <v>#DIV/0!</v>
      </c>
      <c r="NY429" t="str">
        <f t="shared" si="33"/>
        <v>Larger</v>
      </c>
      <c r="NZ429" t="str">
        <f t="shared" si="34"/>
        <v>Large</v>
      </c>
    </row>
    <row r="430" spans="1:390">
      <c r="A430" s="1" t="s">
        <v>716</v>
      </c>
      <c r="B430" s="1" t="s">
        <v>717</v>
      </c>
      <c r="C430" s="32" t="s">
        <v>718</v>
      </c>
      <c r="D430" s="31" t="s">
        <v>393</v>
      </c>
      <c r="E430" s="1">
        <v>20090</v>
      </c>
      <c r="F430" s="1" t="s">
        <v>855</v>
      </c>
      <c r="G430" s="5">
        <v>20249.871238095217</v>
      </c>
      <c r="H430" s="71">
        <v>30000</v>
      </c>
      <c r="I430" s="73"/>
      <c r="J430" s="73">
        <v>33</v>
      </c>
      <c r="K430" s="73">
        <v>4</v>
      </c>
      <c r="L430" s="73"/>
      <c r="M430" s="73"/>
      <c r="N430" s="73"/>
      <c r="O430" s="73"/>
      <c r="P430" s="73"/>
      <c r="Q430" s="73"/>
      <c r="R430" s="73">
        <v>84</v>
      </c>
      <c r="S430" s="73"/>
      <c r="T430" s="73"/>
      <c r="U430" s="73">
        <v>32</v>
      </c>
      <c r="V430" s="73">
        <v>622</v>
      </c>
      <c r="W430" s="94">
        <v>96</v>
      </c>
      <c r="X430" s="94"/>
      <c r="Y430" s="94"/>
      <c r="Z430" s="94"/>
      <c r="AA430" s="94"/>
      <c r="AB430" s="94"/>
      <c r="AC430" s="95">
        <v>57980</v>
      </c>
      <c r="AD430" s="73"/>
      <c r="AE430" s="73"/>
      <c r="AF430" s="95"/>
      <c r="AG430" s="95"/>
      <c r="AH430" s="95"/>
      <c r="AI430" s="95"/>
      <c r="AJ430" s="95"/>
      <c r="AK430" s="95"/>
      <c r="AL430" s="95"/>
      <c r="AM430" s="95"/>
      <c r="AN430" s="73"/>
      <c r="AO430" s="96">
        <v>57980</v>
      </c>
      <c r="AP430" s="73">
        <v>10692</v>
      </c>
      <c r="AQ430" s="73"/>
      <c r="AR430" s="73"/>
      <c r="AS430" s="73"/>
      <c r="AT430" s="73"/>
      <c r="AU430" s="73"/>
      <c r="AV430" s="73"/>
      <c r="AW430" s="73"/>
      <c r="AX430" s="73"/>
      <c r="AY430" s="73"/>
      <c r="AZ430" s="73"/>
      <c r="BA430" s="73"/>
      <c r="BB430" s="73">
        <v>10692</v>
      </c>
      <c r="BC430" s="73">
        <v>6873</v>
      </c>
      <c r="BD430" s="73"/>
      <c r="BE430" s="73"/>
      <c r="BF430" s="73"/>
      <c r="BG430" s="73"/>
      <c r="BH430" s="73"/>
      <c r="BI430" s="73"/>
      <c r="BJ430" s="73"/>
      <c r="BK430" s="73"/>
      <c r="BL430" s="73"/>
      <c r="BM430" s="73"/>
      <c r="BN430" s="73"/>
      <c r="BO430" s="73">
        <v>6873</v>
      </c>
      <c r="BP430" s="73"/>
      <c r="BQ430" s="73"/>
      <c r="BR430" s="73"/>
      <c r="BS430" s="73"/>
      <c r="BT430" s="73"/>
      <c r="BU430" s="73"/>
      <c r="BV430" s="73"/>
      <c r="BW430" s="2"/>
      <c r="BX430" s="2"/>
      <c r="BY430" s="2"/>
      <c r="BZ430" s="2">
        <v>0</v>
      </c>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v>142055</v>
      </c>
      <c r="CZ430" s="2"/>
      <c r="DA430" s="2"/>
      <c r="DB430" s="2"/>
      <c r="DC430" s="2"/>
      <c r="DD430" s="2"/>
      <c r="DE430" s="2"/>
      <c r="DF430" s="2"/>
      <c r="DG430" s="2"/>
      <c r="DH430" s="2"/>
      <c r="DI430" s="2">
        <v>142055</v>
      </c>
      <c r="DJ430" s="2"/>
      <c r="DK430" s="2"/>
      <c r="DL430" s="2"/>
      <c r="DM430" s="2"/>
      <c r="DN430" s="2"/>
      <c r="DO430" s="2"/>
      <c r="DP430" s="2"/>
      <c r="DQ430" s="2"/>
      <c r="DR430" s="2"/>
      <c r="DS430" s="2"/>
      <c r="DT430" s="2"/>
      <c r="DU430" s="2"/>
      <c r="DV430" s="73"/>
      <c r="DW430" s="73"/>
      <c r="DX430" s="2"/>
      <c r="DY430" s="2"/>
      <c r="DZ430" s="2"/>
      <c r="EA430" s="2"/>
      <c r="EB430" s="2"/>
      <c r="EC430" s="2"/>
      <c r="ED430" s="2"/>
      <c r="EE430" s="2"/>
      <c r="EF430" s="2"/>
      <c r="EG430" s="2"/>
      <c r="EH430" s="2"/>
      <c r="EI430" s="73"/>
      <c r="EJ430" s="2"/>
      <c r="EK430" s="2"/>
      <c r="EL430" s="2"/>
      <c r="EM430" s="2"/>
      <c r="EN430" s="2"/>
      <c r="EO430" s="2"/>
      <c r="EP430" s="2"/>
      <c r="EQ430" s="2">
        <v>4006</v>
      </c>
      <c r="ER430" s="2"/>
      <c r="ES430" s="2"/>
      <c r="ET430" s="2">
        <v>4006</v>
      </c>
      <c r="EU430" s="3"/>
      <c r="EV430" s="3"/>
      <c r="EW430" s="3"/>
      <c r="EX430" s="3"/>
      <c r="EY430" s="3"/>
      <c r="EZ430" s="3"/>
      <c r="FA430" s="5"/>
      <c r="FB430" s="5"/>
      <c r="FC430" s="5"/>
      <c r="FD430" s="5"/>
      <c r="FE430" s="5"/>
      <c r="FF430" s="5"/>
      <c r="FG430" s="5"/>
      <c r="FH430" s="5"/>
      <c r="FI430" s="5"/>
      <c r="FJ430" s="5"/>
      <c r="FK430" s="5"/>
      <c r="FL430" s="5"/>
      <c r="FM430" s="5"/>
      <c r="FN430" s="5"/>
      <c r="FO430" s="5"/>
      <c r="FP430" s="5"/>
      <c r="FQ430" s="5"/>
      <c r="FR430" s="5"/>
      <c r="FS430" s="5"/>
      <c r="FT430" s="2"/>
      <c r="FU430" s="2"/>
      <c r="FV430" s="2"/>
      <c r="FW430" s="2"/>
      <c r="FX430" s="2"/>
      <c r="FY430" s="2"/>
      <c r="FZ430" s="2"/>
      <c r="GA430" s="2"/>
      <c r="GB430" s="2"/>
      <c r="GC430" s="2"/>
      <c r="GD430" s="2"/>
      <c r="GE430" s="2">
        <v>5433</v>
      </c>
      <c r="GF430" s="2"/>
      <c r="GG430" s="2"/>
      <c r="GH430" s="2"/>
      <c r="GI430" s="2"/>
      <c r="GJ430" s="2"/>
      <c r="GK430" s="2"/>
      <c r="GL430" s="2"/>
      <c r="GM430" s="2"/>
      <c r="GN430" s="2"/>
      <c r="GO430" s="2">
        <v>5433</v>
      </c>
      <c r="GP430" s="2">
        <v>64853</v>
      </c>
      <c r="GQ430" s="2">
        <v>156753</v>
      </c>
      <c r="GR430" s="2">
        <v>227039</v>
      </c>
      <c r="GS430" s="1" t="s">
        <v>395</v>
      </c>
      <c r="GT430" s="1"/>
      <c r="GU430" s="1"/>
      <c r="GV430" s="1" t="s">
        <v>768</v>
      </c>
      <c r="GW430" s="1"/>
      <c r="GX430" s="1"/>
      <c r="GY430" t="s">
        <v>405</v>
      </c>
      <c r="HC430" s="2">
        <v>4595</v>
      </c>
      <c r="HD430" s="2">
        <v>6225</v>
      </c>
      <c r="HE430" s="2">
        <v>5837</v>
      </c>
      <c r="HF430" s="2">
        <v>605</v>
      </c>
      <c r="HG430" s="2"/>
      <c r="HH430" s="2">
        <v>112515</v>
      </c>
      <c r="HI430" s="2"/>
      <c r="HJ430" s="2">
        <v>654</v>
      </c>
      <c r="HK430" s="2">
        <v>2681</v>
      </c>
      <c r="HL430" s="2">
        <v>5552</v>
      </c>
      <c r="HM430" s="2"/>
      <c r="HN430" s="2"/>
      <c r="HO430" s="2"/>
      <c r="HP430" s="2"/>
      <c r="HQ430" s="2"/>
      <c r="HR430" s="2">
        <v>667</v>
      </c>
      <c r="HS430" s="2"/>
      <c r="HT430" s="2"/>
      <c r="HU430" s="3">
        <v>7</v>
      </c>
      <c r="HV430" s="3"/>
      <c r="HW430" s="3"/>
      <c r="HX430" s="3"/>
      <c r="HY430" s="3"/>
      <c r="HZ430" s="3"/>
      <c r="IA430" s="3"/>
      <c r="IB430" s="3"/>
      <c r="IC430" s="3"/>
      <c r="ID430" s="3"/>
      <c r="IE430" s="3"/>
      <c r="IF430" s="65">
        <v>1.3</v>
      </c>
      <c r="IG430" s="3">
        <v>10.75</v>
      </c>
      <c r="IH430" s="3">
        <v>29.25</v>
      </c>
      <c r="II430" s="35">
        <f t="shared" si="32"/>
        <v>10.75</v>
      </c>
      <c r="IJ430" s="3"/>
      <c r="IK430" s="3">
        <v>18</v>
      </c>
      <c r="IL430" s="3">
        <v>18.5</v>
      </c>
      <c r="IM430" s="5">
        <v>14229</v>
      </c>
      <c r="IN430" s="1" t="s">
        <v>400</v>
      </c>
      <c r="IO430" s="71">
        <v>16804</v>
      </c>
      <c r="IP430" s="5">
        <v>5995</v>
      </c>
      <c r="IQ430" s="5">
        <v>6034</v>
      </c>
      <c r="IR430" s="5">
        <v>6353</v>
      </c>
      <c r="IS430" s="5"/>
      <c r="IT430" s="5"/>
      <c r="IU430" s="5"/>
      <c r="IV430" s="5">
        <v>826</v>
      </c>
      <c r="IW430" s="5"/>
      <c r="IX430" s="5">
        <v>36012</v>
      </c>
      <c r="IY430" s="5"/>
      <c r="IZ430" s="5"/>
      <c r="JA430" s="5">
        <v>369</v>
      </c>
      <c r="JB430" s="5">
        <v>305</v>
      </c>
      <c r="JC430" s="5">
        <v>700</v>
      </c>
      <c r="JD430" s="5">
        <v>316</v>
      </c>
      <c r="JE430" s="5"/>
      <c r="JF430" s="5"/>
      <c r="JG430" s="5"/>
      <c r="JH430" s="5"/>
      <c r="JI430" s="5"/>
      <c r="JJ430" s="5"/>
      <c r="JK430" s="5"/>
      <c r="JL430" s="5"/>
      <c r="JM430" s="5"/>
      <c r="JN430" s="5"/>
      <c r="JO430" s="5"/>
      <c r="JP430" s="5"/>
      <c r="JQ430" s="5"/>
      <c r="JR430" s="5">
        <v>4316</v>
      </c>
      <c r="JS430" s="5"/>
      <c r="JT430" s="5"/>
      <c r="JU430" s="5">
        <v>173</v>
      </c>
      <c r="JV430" s="5"/>
      <c r="JW430" s="5"/>
      <c r="JX430" s="5"/>
      <c r="JY430" s="5"/>
      <c r="JZ430" s="5"/>
      <c r="KA430" s="5"/>
      <c r="KB430" s="5"/>
      <c r="KC430" s="5"/>
      <c r="KD430" s="5"/>
      <c r="KE430" s="5"/>
      <c r="KF430" s="5">
        <v>11</v>
      </c>
      <c r="KG430" s="5">
        <v>11</v>
      </c>
      <c r="KH430" s="5"/>
      <c r="KI430" s="5">
        <v>64</v>
      </c>
      <c r="KJ430" s="5">
        <v>40</v>
      </c>
      <c r="KK430" s="5">
        <v>0</v>
      </c>
      <c r="KL430" s="5">
        <v>4</v>
      </c>
      <c r="KM430" s="5">
        <v>0</v>
      </c>
      <c r="KN430" s="5"/>
      <c r="KO430" s="5"/>
      <c r="KP430" s="5"/>
      <c r="KQ430" s="5"/>
      <c r="KR430" s="5"/>
      <c r="KS430" s="5"/>
      <c r="KT430" s="5"/>
      <c r="KU430" s="5"/>
      <c r="KV430" s="5"/>
      <c r="KW430" s="5"/>
      <c r="KX430" s="5"/>
      <c r="KY430" s="5"/>
      <c r="KZ430" s="5"/>
      <c r="LA430" s="5"/>
      <c r="LB430" s="5"/>
      <c r="LC430" s="5"/>
      <c r="LD430" s="5"/>
      <c r="LE430" s="5"/>
      <c r="LF430" s="5"/>
      <c r="LG430" s="5"/>
      <c r="LH430" s="5"/>
      <c r="LI430" s="5"/>
      <c r="LJ430" s="5"/>
      <c r="LK430" s="5"/>
      <c r="LL430" s="5"/>
      <c r="LM430" s="5"/>
      <c r="LN430" s="5"/>
      <c r="LO430" s="5"/>
      <c r="LP430" s="5"/>
      <c r="LQ430" s="5"/>
      <c r="LR430" s="5"/>
      <c r="LS430" s="5"/>
      <c r="LT430" s="5"/>
      <c r="LU430" s="5"/>
      <c r="LV430" s="5"/>
      <c r="LW430" s="5"/>
      <c r="LX430" s="5"/>
      <c r="LY430" s="5"/>
      <c r="LZ430" s="5"/>
      <c r="MA430" s="5"/>
      <c r="MB430" s="5"/>
      <c r="MC430" s="5"/>
      <c r="MD430" s="5"/>
      <c r="ME430" s="5"/>
      <c r="MF430" s="5"/>
      <c r="MG430" s="5"/>
      <c r="MH430" s="5"/>
      <c r="MI430" s="5"/>
      <c r="MJ430" s="5"/>
      <c r="MK430" s="5"/>
      <c r="ML430" s="5"/>
      <c r="MM430" s="5"/>
      <c r="MN430" s="5"/>
      <c r="MO430" s="5">
        <v>4</v>
      </c>
      <c r="MP430" s="5">
        <v>0</v>
      </c>
      <c r="MQ430" s="5"/>
      <c r="MR430" s="5"/>
      <c r="MS430" s="22"/>
      <c r="MT430" s="22"/>
      <c r="MU430" s="22">
        <v>2020</v>
      </c>
      <c r="MV430" s="22"/>
      <c r="MW430" s="22"/>
      <c r="MX430" s="22"/>
      <c r="MY430" s="22"/>
      <c r="MZ430" s="22"/>
      <c r="NA430" s="22"/>
      <c r="NB430" s="22"/>
      <c r="NC430" s="22"/>
      <c r="ND430" s="22"/>
      <c r="NE430" s="22"/>
      <c r="NF430" s="22"/>
      <c r="NG430" s="22"/>
      <c r="NH430" s="22"/>
      <c r="NI430" s="22"/>
      <c r="NJ430" s="22"/>
      <c r="NK430" s="22"/>
      <c r="NX430" s="18">
        <f t="shared" si="36"/>
        <v>1883.7089523809504</v>
      </c>
      <c r="NY430" t="str">
        <f t="shared" si="33"/>
        <v>Larger</v>
      </c>
      <c r="NZ430" t="str">
        <f t="shared" si="34"/>
        <v>Large</v>
      </c>
    </row>
    <row r="431" spans="1:390">
      <c r="A431" s="1" t="s">
        <v>623</v>
      </c>
      <c r="B431" s="1" t="s">
        <v>624</v>
      </c>
      <c r="C431" s="32" t="s">
        <v>625</v>
      </c>
      <c r="D431" s="1" t="s">
        <v>404</v>
      </c>
      <c r="E431" s="1">
        <v>20090</v>
      </c>
      <c r="F431" s="1" t="s">
        <v>855</v>
      </c>
      <c r="G431" s="5">
        <v>11230.43276190482</v>
      </c>
      <c r="H431" s="71">
        <v>33869</v>
      </c>
      <c r="I431" s="73"/>
      <c r="J431" s="73">
        <v>26</v>
      </c>
      <c r="K431" s="73">
        <v>8</v>
      </c>
      <c r="L431" s="73"/>
      <c r="M431" s="73"/>
      <c r="N431" s="73"/>
      <c r="O431" s="73"/>
      <c r="P431" s="73"/>
      <c r="Q431" s="73"/>
      <c r="R431" s="73">
        <v>45</v>
      </c>
      <c r="S431" s="73"/>
      <c r="T431" s="73"/>
      <c r="U431" s="73">
        <v>40</v>
      </c>
      <c r="V431" s="73">
        <v>500</v>
      </c>
      <c r="W431" s="94">
        <v>26</v>
      </c>
      <c r="X431" s="94"/>
      <c r="Y431" s="94"/>
      <c r="Z431" s="94"/>
      <c r="AA431" s="94"/>
      <c r="AB431" s="94"/>
      <c r="AC431" s="95">
        <v>67266</v>
      </c>
      <c r="AD431" s="73"/>
      <c r="AE431" s="73"/>
      <c r="AF431" s="95">
        <v>0</v>
      </c>
      <c r="AG431" s="95">
        <v>19261</v>
      </c>
      <c r="AH431" s="95">
        <v>0</v>
      </c>
      <c r="AI431" s="95">
        <v>0</v>
      </c>
      <c r="AJ431" s="95"/>
      <c r="AK431" s="95"/>
      <c r="AL431" s="95">
        <v>20628</v>
      </c>
      <c r="AM431" s="95">
        <v>0</v>
      </c>
      <c r="AN431" s="73"/>
      <c r="AO431" s="96">
        <v>107155</v>
      </c>
      <c r="AP431" s="73">
        <v>0</v>
      </c>
      <c r="AQ431" s="73"/>
      <c r="AR431" s="73"/>
      <c r="AS431" s="73">
        <v>0</v>
      </c>
      <c r="AT431" s="73">
        <v>0</v>
      </c>
      <c r="AU431" s="73">
        <v>0</v>
      </c>
      <c r="AV431" s="73">
        <v>4100</v>
      </c>
      <c r="AW431" s="73"/>
      <c r="AX431" s="73"/>
      <c r="AY431" s="73">
        <v>0</v>
      </c>
      <c r="AZ431" s="73">
        <v>0</v>
      </c>
      <c r="BA431" s="73"/>
      <c r="BB431" s="73">
        <v>4100</v>
      </c>
      <c r="BC431" s="73">
        <v>14250</v>
      </c>
      <c r="BD431" s="73"/>
      <c r="BE431" s="73"/>
      <c r="BF431" s="73">
        <v>0</v>
      </c>
      <c r="BG431" s="73">
        <v>0</v>
      </c>
      <c r="BH431" s="73">
        <v>0</v>
      </c>
      <c r="BI431" s="73">
        <v>0</v>
      </c>
      <c r="BJ431" s="73"/>
      <c r="BK431" s="73"/>
      <c r="BL431" s="73">
        <v>0</v>
      </c>
      <c r="BM431" s="73">
        <v>0</v>
      </c>
      <c r="BN431" s="73"/>
      <c r="BO431" s="73">
        <v>14250</v>
      </c>
      <c r="BP431" s="73">
        <v>0</v>
      </c>
      <c r="BQ431" s="73"/>
      <c r="BR431" s="73">
        <v>0</v>
      </c>
      <c r="BS431" s="73">
        <v>0</v>
      </c>
      <c r="BT431" s="73">
        <v>0</v>
      </c>
      <c r="BU431" s="73">
        <v>0</v>
      </c>
      <c r="BV431" s="73"/>
      <c r="BW431" s="2"/>
      <c r="BX431" s="2">
        <v>0</v>
      </c>
      <c r="BY431" s="2">
        <v>0</v>
      </c>
      <c r="BZ431" s="2">
        <v>0</v>
      </c>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v>7734</v>
      </c>
      <c r="CZ431" s="2"/>
      <c r="DA431" s="2">
        <v>0</v>
      </c>
      <c r="DB431" s="2">
        <v>4100</v>
      </c>
      <c r="DC431" s="2"/>
      <c r="DD431" s="2"/>
      <c r="DE431" s="2"/>
      <c r="DF431" s="2">
        <v>63910</v>
      </c>
      <c r="DG431" s="2">
        <v>12921</v>
      </c>
      <c r="DH431" s="2"/>
      <c r="DI431" s="2">
        <v>88665</v>
      </c>
      <c r="DJ431" s="2"/>
      <c r="DK431" s="2"/>
      <c r="DL431" s="2"/>
      <c r="DM431" s="2"/>
      <c r="DN431" s="2"/>
      <c r="DO431" s="2"/>
      <c r="DP431" s="2"/>
      <c r="DQ431" s="2"/>
      <c r="DR431" s="2"/>
      <c r="DS431" s="2"/>
      <c r="DT431" s="2"/>
      <c r="DU431" s="2"/>
      <c r="DV431" s="73"/>
      <c r="DW431" s="73"/>
      <c r="DX431" s="2"/>
      <c r="DY431" s="2"/>
      <c r="DZ431" s="2"/>
      <c r="EA431" s="2"/>
      <c r="EB431" s="2"/>
      <c r="EC431" s="2"/>
      <c r="ED431" s="2"/>
      <c r="EE431" s="2"/>
      <c r="EF431" s="2"/>
      <c r="EG431" s="2"/>
      <c r="EH431" s="2"/>
      <c r="EI431" s="73"/>
      <c r="EJ431" s="2">
        <v>0</v>
      </c>
      <c r="EK431" s="2"/>
      <c r="EL431" s="2">
        <v>0</v>
      </c>
      <c r="EM431" s="2">
        <v>0</v>
      </c>
      <c r="EN431" s="2">
        <v>0</v>
      </c>
      <c r="EO431" s="2"/>
      <c r="EP431" s="2"/>
      <c r="EQ431" s="2">
        <v>0</v>
      </c>
      <c r="ER431" s="2">
        <v>0</v>
      </c>
      <c r="ES431" s="2">
        <v>0</v>
      </c>
      <c r="ET431" s="2">
        <v>0</v>
      </c>
      <c r="EU431" s="3"/>
      <c r="EV431" s="3"/>
      <c r="EW431" s="3"/>
      <c r="EX431" s="3"/>
      <c r="EY431" s="3"/>
      <c r="EZ431" s="3"/>
      <c r="FA431" s="5"/>
      <c r="FB431" s="5"/>
      <c r="FC431" s="5"/>
      <c r="FD431" s="5"/>
      <c r="FE431" s="5"/>
      <c r="FF431" s="5"/>
      <c r="FG431" s="5"/>
      <c r="FH431" s="5"/>
      <c r="FI431" s="5"/>
      <c r="FJ431" s="5"/>
      <c r="FK431" s="5"/>
      <c r="FL431" s="5"/>
      <c r="FM431" s="5"/>
      <c r="FN431" s="5"/>
      <c r="FO431" s="5"/>
      <c r="FP431" s="5"/>
      <c r="FQ431" s="5"/>
      <c r="FR431" s="5"/>
      <c r="FS431" s="5"/>
      <c r="FT431" s="2"/>
      <c r="FU431" s="2"/>
      <c r="FV431" s="2"/>
      <c r="FW431" s="2"/>
      <c r="FX431" s="2"/>
      <c r="FY431" s="2"/>
      <c r="FZ431" s="2"/>
      <c r="GA431" s="2"/>
      <c r="GB431" s="2"/>
      <c r="GC431" s="2"/>
      <c r="GD431" s="2"/>
      <c r="GE431" s="2">
        <v>0</v>
      </c>
      <c r="GF431" s="2"/>
      <c r="GG431" s="2">
        <v>0</v>
      </c>
      <c r="GH431" s="2">
        <v>0</v>
      </c>
      <c r="GI431" s="2">
        <v>0</v>
      </c>
      <c r="GJ431" s="2">
        <v>0</v>
      </c>
      <c r="GK431" s="2"/>
      <c r="GL431" s="2"/>
      <c r="GM431" s="2">
        <v>0</v>
      </c>
      <c r="GN431" s="2">
        <v>0</v>
      </c>
      <c r="GO431" s="2">
        <v>0</v>
      </c>
      <c r="GP431" s="2">
        <v>121405</v>
      </c>
      <c r="GQ431" s="2">
        <v>92765</v>
      </c>
      <c r="GR431" s="2">
        <v>214170</v>
      </c>
      <c r="GS431" s="1" t="s">
        <v>420</v>
      </c>
      <c r="GT431" s="1"/>
      <c r="GU431" s="1" t="s">
        <v>439</v>
      </c>
      <c r="GV431" s="1" t="s">
        <v>766</v>
      </c>
      <c r="GW431" s="1"/>
      <c r="GX431" t="s">
        <v>459</v>
      </c>
      <c r="HC431" s="2">
        <v>1070</v>
      </c>
      <c r="HD431" s="2">
        <v>3452</v>
      </c>
      <c r="HE431" s="2">
        <v>7781</v>
      </c>
      <c r="HF431" s="2">
        <v>87</v>
      </c>
      <c r="HG431" s="2"/>
      <c r="HH431" s="2">
        <v>53668</v>
      </c>
      <c r="HI431" s="2"/>
      <c r="HJ431" s="2">
        <v>326</v>
      </c>
      <c r="HK431" s="2">
        <v>2810</v>
      </c>
      <c r="HL431" s="2">
        <v>1966</v>
      </c>
      <c r="HM431" s="2"/>
      <c r="HN431" s="2"/>
      <c r="HO431" s="2"/>
      <c r="HP431" s="2"/>
      <c r="HQ431" s="2">
        <v>268</v>
      </c>
      <c r="HR431" s="2">
        <v>779</v>
      </c>
      <c r="HS431" s="2"/>
      <c r="HT431" s="2"/>
      <c r="HU431" s="3">
        <v>9</v>
      </c>
      <c r="HV431" s="3"/>
      <c r="HW431" s="3"/>
      <c r="HX431" s="3"/>
      <c r="HY431" s="3"/>
      <c r="HZ431" s="3"/>
      <c r="IA431" s="3"/>
      <c r="IB431" s="3"/>
      <c r="IC431" s="3"/>
      <c r="ID431" s="3"/>
      <c r="IE431" s="3"/>
      <c r="IF431" s="65">
        <v>0.6</v>
      </c>
      <c r="IG431" s="3">
        <v>4.7</v>
      </c>
      <c r="IH431" s="3">
        <v>10.7</v>
      </c>
      <c r="II431" s="35">
        <f t="shared" si="32"/>
        <v>4.7</v>
      </c>
      <c r="IJ431" s="3"/>
      <c r="IK431" s="3">
        <v>6</v>
      </c>
      <c r="IL431" s="3">
        <v>6</v>
      </c>
      <c r="IM431" s="5">
        <v>7688</v>
      </c>
      <c r="IN431" s="1" t="s">
        <v>411</v>
      </c>
      <c r="IO431" s="71">
        <v>12258</v>
      </c>
      <c r="IP431" s="5">
        <v>38652</v>
      </c>
      <c r="IQ431" s="5"/>
      <c r="IR431" s="5">
        <v>6879</v>
      </c>
      <c r="IS431" s="5"/>
      <c r="IT431" s="5"/>
      <c r="IU431" s="5"/>
      <c r="IV431" s="5">
        <v>48</v>
      </c>
      <c r="IW431" s="5"/>
      <c r="IX431" s="5">
        <v>57837</v>
      </c>
      <c r="IY431" s="5"/>
      <c r="IZ431" s="5"/>
      <c r="JA431" s="5">
        <v>30</v>
      </c>
      <c r="JB431" s="5">
        <v>26</v>
      </c>
      <c r="JC431" s="5">
        <v>250</v>
      </c>
      <c r="JD431" s="5">
        <v>89</v>
      </c>
      <c r="JE431" s="5"/>
      <c r="JF431" s="5"/>
      <c r="JG431" s="5"/>
      <c r="JH431" s="5"/>
      <c r="JI431" s="5"/>
      <c r="JJ431" s="5"/>
      <c r="JK431" s="5"/>
      <c r="JL431" s="5"/>
      <c r="JM431" s="5"/>
      <c r="JN431" s="5"/>
      <c r="JO431" s="5"/>
      <c r="JP431" s="5"/>
      <c r="JQ431" s="5"/>
      <c r="JR431" s="5">
        <v>2920</v>
      </c>
      <c r="JS431" s="5"/>
      <c r="JT431" s="5"/>
      <c r="JU431" s="5">
        <v>113</v>
      </c>
      <c r="JV431" s="5"/>
      <c r="JW431" s="5"/>
      <c r="JX431" s="5"/>
      <c r="JY431" s="5"/>
      <c r="JZ431" s="5"/>
      <c r="KA431" s="5"/>
      <c r="KB431" s="5"/>
      <c r="KC431" s="5"/>
      <c r="KD431" s="5"/>
      <c r="KE431" s="5"/>
      <c r="KF431" s="5">
        <v>1</v>
      </c>
      <c r="KG431" s="5">
        <v>2</v>
      </c>
      <c r="KH431" s="5"/>
      <c r="KI431" s="5">
        <v>57</v>
      </c>
      <c r="KJ431" s="5">
        <v>32</v>
      </c>
      <c r="KK431" s="5">
        <v>32</v>
      </c>
      <c r="KL431" s="5">
        <v>0</v>
      </c>
      <c r="KM431" s="5">
        <v>0</v>
      </c>
      <c r="KN431" s="5"/>
      <c r="KO431" s="5"/>
      <c r="KP431" s="5"/>
      <c r="KQ431" s="5"/>
      <c r="KR431" s="5"/>
      <c r="KS431" s="5"/>
      <c r="KT431" s="5"/>
      <c r="KU431" s="5"/>
      <c r="KV431" s="5"/>
      <c r="KW431" s="5"/>
      <c r="KX431" s="5"/>
      <c r="KY431" s="5"/>
      <c r="KZ431" s="5"/>
      <c r="LA431" s="5"/>
      <c r="LB431" s="5"/>
      <c r="LC431" s="5"/>
      <c r="LD431" s="5"/>
      <c r="LE431" s="5"/>
      <c r="LF431" s="5"/>
      <c r="LG431" s="5"/>
      <c r="LH431" s="5"/>
      <c r="LI431" s="5"/>
      <c r="LJ431" s="5"/>
      <c r="LK431" s="5"/>
      <c r="LL431" s="5"/>
      <c r="LM431" s="5"/>
      <c r="LN431" s="5"/>
      <c r="LO431" s="5"/>
      <c r="LP431" s="5"/>
      <c r="LQ431" s="5"/>
      <c r="LR431" s="5"/>
      <c r="LS431" s="5"/>
      <c r="LT431" s="5"/>
      <c r="LU431" s="5"/>
      <c r="LV431" s="5"/>
      <c r="LW431" s="5"/>
      <c r="LX431" s="5"/>
      <c r="LY431" s="5"/>
      <c r="LZ431" s="5"/>
      <c r="MA431" s="5"/>
      <c r="MB431" s="5"/>
      <c r="MC431" s="5"/>
      <c r="MD431" s="5"/>
      <c r="ME431" s="5"/>
      <c r="MF431" s="5"/>
      <c r="MG431" s="5"/>
      <c r="MH431" s="5"/>
      <c r="MI431" s="5"/>
      <c r="MJ431" s="5"/>
      <c r="MK431" s="5"/>
      <c r="ML431" s="5"/>
      <c r="MM431" s="5"/>
      <c r="MN431" s="5"/>
      <c r="MO431" s="5">
        <v>0</v>
      </c>
      <c r="MP431" s="5">
        <v>0</v>
      </c>
      <c r="MQ431" s="5"/>
      <c r="MR431" s="5"/>
      <c r="MS431" s="22">
        <v>220497</v>
      </c>
      <c r="MT431" s="22"/>
      <c r="MU431" s="22">
        <v>169</v>
      </c>
      <c r="MV431" s="22"/>
      <c r="MW431" s="22"/>
      <c r="MX431" s="22"/>
      <c r="MY431" s="22"/>
      <c r="MZ431" s="22"/>
      <c r="NA431" s="22"/>
      <c r="NB431" s="22"/>
      <c r="NC431" s="22"/>
      <c r="ND431" s="22"/>
      <c r="NE431" s="22"/>
      <c r="NF431" s="22"/>
      <c r="NG431" s="22"/>
      <c r="NH431" s="22"/>
      <c r="NI431" s="22"/>
      <c r="NJ431" s="22"/>
      <c r="NK431" s="22"/>
      <c r="NX431" s="18">
        <f t="shared" si="36"/>
        <v>2389.4537791286848</v>
      </c>
      <c r="NY431" t="str">
        <f t="shared" si="33"/>
        <v>Mid-range</v>
      </c>
      <c r="NZ431" t="str">
        <f t="shared" si="34"/>
        <v>Medium</v>
      </c>
    </row>
    <row r="432" spans="1:390">
      <c r="A432" s="1" t="s">
        <v>620</v>
      </c>
      <c r="B432" s="1" t="s">
        <v>621</v>
      </c>
      <c r="C432" s="32" t="s">
        <v>622</v>
      </c>
      <c r="D432" s="31" t="s">
        <v>393</v>
      </c>
      <c r="E432" s="1">
        <v>20090</v>
      </c>
      <c r="F432" s="1" t="s">
        <v>855</v>
      </c>
      <c r="G432" s="5">
        <v>15710.871238095255</v>
      </c>
      <c r="H432" s="71">
        <v>82000</v>
      </c>
      <c r="I432" s="73"/>
      <c r="J432" s="73">
        <v>225</v>
      </c>
      <c r="K432" s="73">
        <v>24</v>
      </c>
      <c r="L432" s="73"/>
      <c r="M432" s="73"/>
      <c r="N432" s="73"/>
      <c r="O432" s="73"/>
      <c r="P432" s="73"/>
      <c r="Q432" s="73"/>
      <c r="R432" s="73">
        <v>55</v>
      </c>
      <c r="S432" s="73"/>
      <c r="T432" s="73"/>
      <c r="U432" s="73">
        <v>90</v>
      </c>
      <c r="V432" s="73">
        <v>351</v>
      </c>
      <c r="W432" s="94">
        <v>260</v>
      </c>
      <c r="X432" s="94"/>
      <c r="Y432" s="94"/>
      <c r="Z432" s="94"/>
      <c r="AA432" s="94"/>
      <c r="AB432" s="94"/>
      <c r="AC432" s="95">
        <v>69172</v>
      </c>
      <c r="AD432" s="73"/>
      <c r="AE432" s="73"/>
      <c r="AF432" s="95">
        <v>0</v>
      </c>
      <c r="AG432" s="95">
        <v>0</v>
      </c>
      <c r="AH432" s="95">
        <v>0</v>
      </c>
      <c r="AI432" s="95">
        <v>0</v>
      </c>
      <c r="AJ432" s="95"/>
      <c r="AK432" s="95"/>
      <c r="AL432" s="95">
        <v>0</v>
      </c>
      <c r="AM432" s="95">
        <v>0</v>
      </c>
      <c r="AN432" s="73"/>
      <c r="AO432" s="96">
        <v>69172</v>
      </c>
      <c r="AP432" s="73">
        <v>5500</v>
      </c>
      <c r="AQ432" s="73"/>
      <c r="AR432" s="73"/>
      <c r="AS432" s="73">
        <v>0</v>
      </c>
      <c r="AT432" s="73">
        <v>0</v>
      </c>
      <c r="AU432" s="73">
        <v>0</v>
      </c>
      <c r="AV432" s="73">
        <v>0</v>
      </c>
      <c r="AW432" s="73"/>
      <c r="AX432" s="73"/>
      <c r="AY432" s="73">
        <v>0</v>
      </c>
      <c r="AZ432" s="73">
        <v>0</v>
      </c>
      <c r="BA432" s="73"/>
      <c r="BB432" s="73">
        <v>5500</v>
      </c>
      <c r="BC432" s="73">
        <v>32190</v>
      </c>
      <c r="BD432" s="73"/>
      <c r="BE432" s="73"/>
      <c r="BF432" s="73">
        <v>0</v>
      </c>
      <c r="BG432" s="73">
        <v>0</v>
      </c>
      <c r="BH432" s="73">
        <v>0</v>
      </c>
      <c r="BI432" s="73">
        <v>0</v>
      </c>
      <c r="BJ432" s="73"/>
      <c r="BK432" s="73"/>
      <c r="BL432" s="73">
        <v>0</v>
      </c>
      <c r="BM432" s="73">
        <v>0</v>
      </c>
      <c r="BN432" s="73"/>
      <c r="BO432" s="73">
        <v>32190</v>
      </c>
      <c r="BP432" s="73">
        <v>0</v>
      </c>
      <c r="BQ432" s="73"/>
      <c r="BR432" s="73">
        <v>0</v>
      </c>
      <c r="BS432" s="73">
        <v>0</v>
      </c>
      <c r="BT432" s="73">
        <v>0</v>
      </c>
      <c r="BU432" s="73">
        <v>0</v>
      </c>
      <c r="BV432" s="73"/>
      <c r="BW432" s="2"/>
      <c r="BX432" s="2">
        <v>0</v>
      </c>
      <c r="BY432" s="2">
        <v>0</v>
      </c>
      <c r="BZ432" s="2">
        <v>0</v>
      </c>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v>75000</v>
      </c>
      <c r="CZ432" s="2"/>
      <c r="DA432" s="2">
        <v>0</v>
      </c>
      <c r="DB432" s="2">
        <v>0</v>
      </c>
      <c r="DC432" s="2">
        <v>0</v>
      </c>
      <c r="DD432" s="2"/>
      <c r="DE432" s="2"/>
      <c r="DF432" s="2">
        <v>0</v>
      </c>
      <c r="DG432" s="2">
        <v>0</v>
      </c>
      <c r="DH432" s="2">
        <v>0</v>
      </c>
      <c r="DI432" s="2">
        <v>75000</v>
      </c>
      <c r="DJ432" s="2"/>
      <c r="DK432" s="2"/>
      <c r="DL432" s="2"/>
      <c r="DM432" s="2"/>
      <c r="DN432" s="2"/>
      <c r="DO432" s="2"/>
      <c r="DP432" s="2"/>
      <c r="DQ432" s="2"/>
      <c r="DR432" s="2"/>
      <c r="DS432" s="2"/>
      <c r="DT432" s="2"/>
      <c r="DU432" s="2"/>
      <c r="DV432" s="73"/>
      <c r="DW432" s="73"/>
      <c r="DX432" s="2"/>
      <c r="DY432" s="2"/>
      <c r="DZ432" s="2"/>
      <c r="EA432" s="2"/>
      <c r="EB432" s="2"/>
      <c r="EC432" s="2"/>
      <c r="ED432" s="2"/>
      <c r="EE432" s="2"/>
      <c r="EF432" s="2"/>
      <c r="EG432" s="2"/>
      <c r="EH432" s="2"/>
      <c r="EI432" s="73"/>
      <c r="EJ432" s="2">
        <v>10000</v>
      </c>
      <c r="EK432" s="2"/>
      <c r="EL432" s="2">
        <v>0</v>
      </c>
      <c r="EM432" s="2">
        <v>0</v>
      </c>
      <c r="EN432" s="2">
        <v>0</v>
      </c>
      <c r="EO432" s="2"/>
      <c r="EP432" s="2"/>
      <c r="EQ432" s="2">
        <v>0</v>
      </c>
      <c r="ER432" s="2">
        <v>0</v>
      </c>
      <c r="ES432" s="2">
        <v>0</v>
      </c>
      <c r="ET432" s="2">
        <v>10000</v>
      </c>
      <c r="EU432" s="3"/>
      <c r="EV432" s="3"/>
      <c r="EW432" s="3"/>
      <c r="EX432" s="3"/>
      <c r="EY432" s="3"/>
      <c r="EZ432" s="3"/>
      <c r="FA432" s="5"/>
      <c r="FB432" s="5"/>
      <c r="FC432" s="5"/>
      <c r="FD432" s="5"/>
      <c r="FE432" s="5"/>
      <c r="FF432" s="5"/>
      <c r="FG432" s="5"/>
      <c r="FH432" s="5"/>
      <c r="FI432" s="5"/>
      <c r="FJ432" s="5"/>
      <c r="FK432" s="5"/>
      <c r="FL432" s="5"/>
      <c r="FM432" s="5"/>
      <c r="FN432" s="5"/>
      <c r="FO432" s="5"/>
      <c r="FP432" s="5"/>
      <c r="FQ432" s="5"/>
      <c r="FR432" s="5"/>
      <c r="FS432" s="5"/>
      <c r="FT432" s="2"/>
      <c r="FU432" s="2"/>
      <c r="FV432" s="2"/>
      <c r="FW432" s="2"/>
      <c r="FX432" s="2"/>
      <c r="FY432" s="2"/>
      <c r="FZ432" s="2"/>
      <c r="GA432" s="2"/>
      <c r="GB432" s="2"/>
      <c r="GC432" s="2"/>
      <c r="GD432" s="2"/>
      <c r="GE432" s="2">
        <v>0</v>
      </c>
      <c r="GF432" s="2"/>
      <c r="GG432" s="2">
        <v>0</v>
      </c>
      <c r="GH432" s="2">
        <v>0</v>
      </c>
      <c r="GI432" s="2">
        <v>0</v>
      </c>
      <c r="GJ432" s="2">
        <v>0</v>
      </c>
      <c r="GK432" s="2"/>
      <c r="GL432" s="2"/>
      <c r="GM432" s="2">
        <v>0</v>
      </c>
      <c r="GN432" s="2">
        <v>0</v>
      </c>
      <c r="GO432" s="2">
        <v>0</v>
      </c>
      <c r="GP432" s="2">
        <v>101362</v>
      </c>
      <c r="GQ432" s="2">
        <v>90500</v>
      </c>
      <c r="GR432" s="2">
        <v>191862</v>
      </c>
      <c r="GS432" s="1" t="s">
        <v>395</v>
      </c>
      <c r="GT432" s="1"/>
      <c r="GU432" s="1" t="s">
        <v>397</v>
      </c>
      <c r="GV432" s="1" t="s">
        <v>766</v>
      </c>
      <c r="GW432" s="1"/>
      <c r="GX432" t="s">
        <v>459</v>
      </c>
      <c r="GY432" s="1"/>
      <c r="GZ432" s="1"/>
      <c r="HA432" s="1"/>
      <c r="HC432" s="2">
        <v>1403</v>
      </c>
      <c r="HD432" s="2">
        <v>4379</v>
      </c>
      <c r="HE432" s="2">
        <v>19345</v>
      </c>
      <c r="HF432" s="2">
        <v>150</v>
      </c>
      <c r="HG432" s="2"/>
      <c r="HH432" s="2">
        <v>85184</v>
      </c>
      <c r="HI432" s="2"/>
      <c r="HJ432" s="2">
        <v>40</v>
      </c>
      <c r="HK432" s="2">
        <v>2681</v>
      </c>
      <c r="HL432" s="2">
        <v>1728</v>
      </c>
      <c r="HM432" s="2"/>
      <c r="HN432" s="2"/>
      <c r="HO432" s="2">
        <v>62</v>
      </c>
      <c r="HP432" s="2">
        <v>129</v>
      </c>
      <c r="HQ432" s="2">
        <v>76</v>
      </c>
      <c r="HR432" s="2">
        <v>51</v>
      </c>
      <c r="HS432" s="2"/>
      <c r="HT432" s="2"/>
      <c r="HU432" s="3">
        <v>14</v>
      </c>
      <c r="HV432" s="3"/>
      <c r="HW432" s="3"/>
      <c r="HX432" s="3"/>
      <c r="HY432" s="3"/>
      <c r="HZ432" s="3"/>
      <c r="IA432" s="3"/>
      <c r="IB432" s="3"/>
      <c r="IC432" s="3"/>
      <c r="ID432" s="3"/>
      <c r="IE432" s="3"/>
      <c r="IF432" s="65">
        <v>1.5</v>
      </c>
      <c r="IG432" s="3">
        <v>6.5</v>
      </c>
      <c r="IH432" s="3">
        <v>15.25</v>
      </c>
      <c r="II432" s="35">
        <f t="shared" si="32"/>
        <v>6.5</v>
      </c>
      <c r="IJ432" s="3"/>
      <c r="IK432" s="3">
        <v>9</v>
      </c>
      <c r="IL432" s="3">
        <v>8.75</v>
      </c>
      <c r="IM432" s="5">
        <v>13560</v>
      </c>
      <c r="IN432" s="1" t="s">
        <v>400</v>
      </c>
      <c r="IO432" s="71">
        <v>21711</v>
      </c>
      <c r="IP432" s="5">
        <v>18214</v>
      </c>
      <c r="IQ432" s="5">
        <v>0</v>
      </c>
      <c r="IR432" s="5">
        <v>685</v>
      </c>
      <c r="IS432" s="5"/>
      <c r="IT432" s="5"/>
      <c r="IU432" s="5"/>
      <c r="IV432" s="5">
        <v>0</v>
      </c>
      <c r="IW432" s="5"/>
      <c r="IX432" s="5">
        <v>40610</v>
      </c>
      <c r="IY432" s="5"/>
      <c r="IZ432" s="5"/>
      <c r="JA432" s="5">
        <v>116</v>
      </c>
      <c r="JB432" s="5">
        <v>127</v>
      </c>
      <c r="JC432" s="5">
        <v>149</v>
      </c>
      <c r="JD432" s="5">
        <v>120</v>
      </c>
      <c r="JE432" s="5"/>
      <c r="JF432" s="5"/>
      <c r="JG432" s="5"/>
      <c r="JH432" s="5"/>
      <c r="JI432" s="5"/>
      <c r="JJ432" s="5"/>
      <c r="JK432" s="5"/>
      <c r="JL432" s="5"/>
      <c r="JM432" s="5"/>
      <c r="JN432" s="5"/>
      <c r="JO432" s="5"/>
      <c r="JP432" s="5"/>
      <c r="JQ432" s="5"/>
      <c r="JR432" s="5">
        <v>9</v>
      </c>
      <c r="JS432" s="5"/>
      <c r="JT432" s="5"/>
      <c r="JU432" s="5">
        <v>240</v>
      </c>
      <c r="JV432" s="5"/>
      <c r="JW432" s="5"/>
      <c r="JX432" s="5"/>
      <c r="JY432" s="5"/>
      <c r="JZ432" s="5"/>
      <c r="KA432" s="5"/>
      <c r="KB432" s="5"/>
      <c r="KC432" s="5"/>
      <c r="KD432" s="5"/>
      <c r="KE432" s="5"/>
      <c r="KF432" s="5">
        <v>2</v>
      </c>
      <c r="KG432" s="5">
        <v>2</v>
      </c>
      <c r="KH432" s="5">
        <v>280</v>
      </c>
      <c r="KI432" s="5">
        <v>54</v>
      </c>
      <c r="KJ432" s="5">
        <v>44</v>
      </c>
      <c r="KK432" s="5">
        <v>44</v>
      </c>
      <c r="KL432" s="5">
        <v>4</v>
      </c>
      <c r="KM432" s="5">
        <v>0</v>
      </c>
      <c r="KN432" s="5"/>
      <c r="KO432" s="5"/>
      <c r="KP432" s="5"/>
      <c r="KQ432" s="5"/>
      <c r="KR432" s="5"/>
      <c r="KS432" s="5"/>
      <c r="KT432" s="5"/>
      <c r="KU432" s="5"/>
      <c r="KV432" s="5"/>
      <c r="KW432" s="5"/>
      <c r="KX432" s="5"/>
      <c r="KY432" s="5"/>
      <c r="KZ432" s="5"/>
      <c r="LA432" s="5"/>
      <c r="LB432" s="5"/>
      <c r="LC432" s="5"/>
      <c r="LD432" s="5"/>
      <c r="LE432" s="5"/>
      <c r="LF432" s="5"/>
      <c r="LG432" s="5"/>
      <c r="LH432" s="5"/>
      <c r="LI432" s="5"/>
      <c r="LJ432" s="5"/>
      <c r="LK432" s="5"/>
      <c r="LL432" s="5"/>
      <c r="LM432" s="5"/>
      <c r="LN432" s="5"/>
      <c r="LO432" s="5"/>
      <c r="LP432" s="5"/>
      <c r="LQ432" s="5"/>
      <c r="LR432" s="5"/>
      <c r="LS432" s="5"/>
      <c r="LT432" s="5"/>
      <c r="LU432" s="5"/>
      <c r="LV432" s="5"/>
      <c r="LW432" s="5"/>
      <c r="LX432" s="5"/>
      <c r="LY432" s="5"/>
      <c r="LZ432" s="5"/>
      <c r="MA432" s="5"/>
      <c r="MB432" s="5"/>
      <c r="MC432" s="5"/>
      <c r="MD432" s="5"/>
      <c r="ME432" s="5"/>
      <c r="MF432" s="5"/>
      <c r="MG432" s="5"/>
      <c r="MH432" s="5"/>
      <c r="MI432" s="5"/>
      <c r="MJ432" s="5"/>
      <c r="MK432" s="5"/>
      <c r="ML432" s="5"/>
      <c r="MM432" s="5"/>
      <c r="MN432" s="5"/>
      <c r="MO432" s="5">
        <v>48</v>
      </c>
      <c r="MP432" s="5">
        <v>0</v>
      </c>
      <c r="MQ432" s="5"/>
      <c r="MR432" s="5"/>
      <c r="MS432" s="22">
        <v>400972</v>
      </c>
      <c r="MT432" s="22"/>
      <c r="MU432" s="22">
        <v>1590</v>
      </c>
      <c r="MV432" s="22"/>
      <c r="MW432" s="22"/>
      <c r="MX432" s="22"/>
      <c r="MY432" s="22"/>
      <c r="MZ432" s="22"/>
      <c r="NA432" s="22"/>
      <c r="NB432" s="22"/>
      <c r="NC432" s="22"/>
      <c r="ND432" s="22"/>
      <c r="NE432" s="22"/>
      <c r="NF432" s="22"/>
      <c r="NG432" s="22"/>
      <c r="NH432" s="22"/>
      <c r="NI432" s="22"/>
      <c r="NJ432" s="22"/>
      <c r="NK432" s="22"/>
      <c r="NX432" s="18">
        <f t="shared" si="36"/>
        <v>2417.0571135531163</v>
      </c>
      <c r="NY432" t="str">
        <f t="shared" si="33"/>
        <v>Larger</v>
      </c>
      <c r="NZ432" t="str">
        <f t="shared" si="34"/>
        <v>Medium</v>
      </c>
    </row>
    <row r="433" spans="1:390">
      <c r="A433" s="1" t="s">
        <v>652</v>
      </c>
      <c r="B433" s="1" t="s">
        <v>653</v>
      </c>
      <c r="C433" s="32" t="s">
        <v>654</v>
      </c>
      <c r="D433" s="31" t="s">
        <v>393</v>
      </c>
      <c r="E433" s="1">
        <v>20090</v>
      </c>
      <c r="F433" s="1" t="s">
        <v>855</v>
      </c>
      <c r="G433" s="5">
        <v>15095.607238095245</v>
      </c>
      <c r="H433" s="71">
        <v>10000</v>
      </c>
      <c r="I433" s="73"/>
      <c r="J433" s="73">
        <v>100</v>
      </c>
      <c r="K433" s="73">
        <v>10</v>
      </c>
      <c r="L433" s="73"/>
      <c r="M433" s="73"/>
      <c r="N433" s="73"/>
      <c r="O433" s="73"/>
      <c r="P433" s="73"/>
      <c r="Q433" s="73"/>
      <c r="R433" s="73">
        <v>30</v>
      </c>
      <c r="S433" s="73"/>
      <c r="T433" s="73"/>
      <c r="U433" s="73" t="s">
        <v>832</v>
      </c>
      <c r="V433" s="73">
        <v>300</v>
      </c>
      <c r="W433" s="94">
        <v>80</v>
      </c>
      <c r="X433" s="94"/>
      <c r="Y433" s="94"/>
      <c r="Z433" s="94"/>
      <c r="AA433" s="94"/>
      <c r="AB433" s="94"/>
      <c r="AC433" s="95">
        <v>71977.100000000006</v>
      </c>
      <c r="AD433" s="73"/>
      <c r="AE433" s="73"/>
      <c r="AF433" s="95"/>
      <c r="AG433" s="95">
        <v>71977.100000000006</v>
      </c>
      <c r="AH433" s="95"/>
      <c r="AI433" s="95"/>
      <c r="AJ433" s="95"/>
      <c r="AK433" s="95"/>
      <c r="AL433" s="95"/>
      <c r="AM433" s="95"/>
      <c r="AN433" s="73"/>
      <c r="AO433" s="96">
        <v>71977.100000000006</v>
      </c>
      <c r="AP433" s="73">
        <v>5100</v>
      </c>
      <c r="AQ433" s="73"/>
      <c r="AR433" s="73"/>
      <c r="AS433" s="73"/>
      <c r="AT433" s="73"/>
      <c r="AU433" s="73"/>
      <c r="AV433" s="73"/>
      <c r="AW433" s="73"/>
      <c r="AX433" s="73"/>
      <c r="AY433" s="73"/>
      <c r="AZ433" s="73">
        <v>5100</v>
      </c>
      <c r="BA433" s="73"/>
      <c r="BB433" s="73">
        <v>5100</v>
      </c>
      <c r="BC433" s="73">
        <v>22036</v>
      </c>
      <c r="BD433" s="73"/>
      <c r="BE433" s="73"/>
      <c r="BF433" s="73"/>
      <c r="BG433" s="73">
        <v>14968</v>
      </c>
      <c r="BH433" s="73"/>
      <c r="BI433" s="73"/>
      <c r="BJ433" s="73"/>
      <c r="BK433" s="73"/>
      <c r="BL433" s="73"/>
      <c r="BM433" s="73">
        <v>7068</v>
      </c>
      <c r="BN433" s="73"/>
      <c r="BO433" s="73">
        <v>22036</v>
      </c>
      <c r="BP433" s="73">
        <v>0</v>
      </c>
      <c r="BQ433" s="73"/>
      <c r="BR433" s="73"/>
      <c r="BS433" s="73"/>
      <c r="BT433" s="73"/>
      <c r="BU433" s="73"/>
      <c r="BV433" s="73"/>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v>132564.32999999999</v>
      </c>
      <c r="CZ433" s="2"/>
      <c r="DA433" s="2"/>
      <c r="DB433" s="2">
        <v>132564.32999999999</v>
      </c>
      <c r="DC433" s="2"/>
      <c r="DD433" s="2"/>
      <c r="DE433" s="2"/>
      <c r="DF433" s="2"/>
      <c r="DG433" s="2"/>
      <c r="DH433" s="2"/>
      <c r="DI433" s="2">
        <v>132564.32999999999</v>
      </c>
      <c r="DJ433" s="2"/>
      <c r="DK433" s="2"/>
      <c r="DL433" s="2"/>
      <c r="DM433" s="2"/>
      <c r="DN433" s="2"/>
      <c r="DO433" s="2"/>
      <c r="DP433" s="2"/>
      <c r="DQ433" s="2"/>
      <c r="DR433" s="2"/>
      <c r="DS433" s="2"/>
      <c r="DT433" s="2"/>
      <c r="DU433" s="2"/>
      <c r="DV433" s="73"/>
      <c r="DW433" s="73"/>
      <c r="DX433" s="2"/>
      <c r="DY433" s="2"/>
      <c r="DZ433" s="2"/>
      <c r="EA433" s="2"/>
      <c r="EB433" s="2"/>
      <c r="EC433" s="2"/>
      <c r="ED433" s="2"/>
      <c r="EE433" s="2"/>
      <c r="EF433" s="2"/>
      <c r="EG433" s="2"/>
      <c r="EH433" s="2"/>
      <c r="EI433" s="73"/>
      <c r="EJ433" s="2">
        <v>2591.86</v>
      </c>
      <c r="EK433" s="2"/>
      <c r="EL433" s="2"/>
      <c r="EM433" s="2"/>
      <c r="EN433" s="2"/>
      <c r="EO433" s="2"/>
      <c r="EP433" s="2"/>
      <c r="EQ433" s="2"/>
      <c r="ER433" s="2"/>
      <c r="ES433" s="2"/>
      <c r="ET433" s="2">
        <v>2591.86</v>
      </c>
      <c r="EU433" s="3"/>
      <c r="EV433" s="3"/>
      <c r="EW433" s="3"/>
      <c r="EX433" s="3"/>
      <c r="EY433" s="3"/>
      <c r="EZ433" s="3"/>
      <c r="FA433" s="5"/>
      <c r="FB433" s="5"/>
      <c r="FC433" s="5"/>
      <c r="FD433" s="5"/>
      <c r="FE433" s="5"/>
      <c r="FF433" s="5"/>
      <c r="FG433" s="5"/>
      <c r="FH433" s="5"/>
      <c r="FI433" s="5"/>
      <c r="FJ433" s="5"/>
      <c r="FK433" s="5"/>
      <c r="FL433" s="5"/>
      <c r="FM433" s="5"/>
      <c r="FN433" s="5"/>
      <c r="FO433" s="5"/>
      <c r="FP433" s="5"/>
      <c r="FQ433" s="5"/>
      <c r="FR433" s="5"/>
      <c r="FS433" s="5"/>
      <c r="FT433" s="2"/>
      <c r="FU433" s="2"/>
      <c r="FV433" s="2"/>
      <c r="FW433" s="2"/>
      <c r="FX433" s="2"/>
      <c r="FY433" s="2"/>
      <c r="FZ433" s="2"/>
      <c r="GA433" s="2"/>
      <c r="GB433" s="2"/>
      <c r="GC433" s="2"/>
      <c r="GD433" s="2"/>
      <c r="GE433" s="2"/>
      <c r="GF433" s="2"/>
      <c r="GG433" s="2"/>
      <c r="GH433" s="2"/>
      <c r="GI433" s="2"/>
      <c r="GJ433" s="2"/>
      <c r="GK433" s="2"/>
      <c r="GL433" s="2"/>
      <c r="GM433" s="2"/>
      <c r="GN433" s="2"/>
      <c r="GO433" s="2"/>
      <c r="GP433" s="2">
        <v>94013.1</v>
      </c>
      <c r="GQ433" s="2">
        <v>140256.18999999997</v>
      </c>
      <c r="GR433" s="2">
        <v>234269.28999999998</v>
      </c>
      <c r="GS433" s="1" t="s">
        <v>420</v>
      </c>
      <c r="GT433" s="1"/>
      <c r="GU433" s="1" t="s">
        <v>439</v>
      </c>
      <c r="GV433" s="1" t="s">
        <v>766</v>
      </c>
      <c r="GW433" s="1"/>
      <c r="GX433" t="s">
        <v>459</v>
      </c>
      <c r="GY433" t="s">
        <v>405</v>
      </c>
      <c r="HB433" t="s">
        <v>602</v>
      </c>
      <c r="HC433" s="2">
        <v>1200</v>
      </c>
      <c r="HD433" s="2">
        <v>1865</v>
      </c>
      <c r="HE433" s="2">
        <v>24960</v>
      </c>
      <c r="HF433" s="2">
        <v>50</v>
      </c>
      <c r="HG433" s="2"/>
      <c r="HH433" s="2">
        <v>84537</v>
      </c>
      <c r="HI433" s="2"/>
      <c r="HJ433" s="2">
        <v>14</v>
      </c>
      <c r="HK433" s="2">
        <v>2681</v>
      </c>
      <c r="HL433" s="2"/>
      <c r="HM433" s="2"/>
      <c r="HN433" s="2"/>
      <c r="HO433" s="2"/>
      <c r="HP433" s="2"/>
      <c r="HQ433" s="2"/>
      <c r="HR433" s="2"/>
      <c r="HS433" s="2"/>
      <c r="HT433" s="2"/>
      <c r="HU433" s="3">
        <v>7</v>
      </c>
      <c r="HV433" s="3"/>
      <c r="HW433" s="3"/>
      <c r="HX433" s="3"/>
      <c r="HY433" s="3"/>
      <c r="HZ433" s="3"/>
      <c r="IA433" s="3"/>
      <c r="IB433" s="3"/>
      <c r="IC433" s="3"/>
      <c r="ID433" s="3"/>
      <c r="IE433" s="3"/>
      <c r="IF433" s="65">
        <v>0.47499999999999998</v>
      </c>
      <c r="IG433" s="3">
        <v>5.2</v>
      </c>
      <c r="IH433" s="3">
        <v>12.525</v>
      </c>
      <c r="II433" s="35">
        <f t="shared" si="32"/>
        <v>5.2</v>
      </c>
      <c r="IJ433" s="3"/>
      <c r="IK433" s="3">
        <v>11</v>
      </c>
      <c r="IL433" s="3">
        <v>7.3250000000000002</v>
      </c>
      <c r="IM433" s="5"/>
      <c r="IN433" s="1"/>
      <c r="IO433" s="71">
        <v>16485</v>
      </c>
      <c r="IP433" s="5">
        <v>0</v>
      </c>
      <c r="IQ433" s="5">
        <v>24930</v>
      </c>
      <c r="IR433" s="5">
        <v>1891</v>
      </c>
      <c r="IS433" s="5"/>
      <c r="IT433" s="5"/>
      <c r="IU433" s="5"/>
      <c r="IV433" s="5">
        <v>4340</v>
      </c>
      <c r="IW433" s="5"/>
      <c r="IX433" s="5">
        <v>47646</v>
      </c>
      <c r="IY433" s="5"/>
      <c r="IZ433" s="5"/>
      <c r="JA433" s="5"/>
      <c r="JB433" s="5"/>
      <c r="JC433" s="5"/>
      <c r="JD433" s="5"/>
      <c r="JE433" s="5"/>
      <c r="JF433" s="5"/>
      <c r="JG433" s="5"/>
      <c r="JH433" s="5"/>
      <c r="JI433" s="5"/>
      <c r="JJ433" s="5"/>
      <c r="JK433" s="5"/>
      <c r="JL433" s="5"/>
      <c r="JM433" s="5"/>
      <c r="JN433" s="5"/>
      <c r="JO433" s="5"/>
      <c r="JP433" s="5"/>
      <c r="JQ433" s="5"/>
      <c r="JR433" s="5">
        <v>8129</v>
      </c>
      <c r="JS433" s="5"/>
      <c r="JT433" s="5"/>
      <c r="JU433" s="5">
        <v>339</v>
      </c>
      <c r="JV433" s="5"/>
      <c r="JW433" s="5"/>
      <c r="JX433" s="5"/>
      <c r="JY433" s="5"/>
      <c r="JZ433" s="5"/>
      <c r="KA433" s="5"/>
      <c r="KB433" s="5"/>
      <c r="KC433" s="5"/>
      <c r="KD433" s="5"/>
      <c r="KE433" s="5"/>
      <c r="KF433" s="5"/>
      <c r="KG433" s="5"/>
      <c r="KH433" s="5"/>
      <c r="KI433" s="5">
        <v>93</v>
      </c>
      <c r="KJ433" s="5">
        <v>50</v>
      </c>
      <c r="KK433" s="5">
        <v>50</v>
      </c>
      <c r="KL433" s="5">
        <v>5</v>
      </c>
      <c r="KM433" s="5">
        <v>0</v>
      </c>
      <c r="KN433" s="5"/>
      <c r="KO433" s="5"/>
      <c r="KP433" s="5"/>
      <c r="KQ433" s="5"/>
      <c r="KR433" s="5"/>
      <c r="KS433" s="5"/>
      <c r="KT433" s="5"/>
      <c r="KU433" s="5"/>
      <c r="KV433" s="5"/>
      <c r="KW433" s="5"/>
      <c r="KX433" s="5"/>
      <c r="KY433" s="5"/>
      <c r="KZ433" s="5"/>
      <c r="LA433" s="5"/>
      <c r="LB433" s="5"/>
      <c r="LC433" s="5"/>
      <c r="LD433" s="5"/>
      <c r="LE433" s="5"/>
      <c r="LF433" s="5"/>
      <c r="LG433" s="5"/>
      <c r="LH433" s="5"/>
      <c r="LI433" s="5"/>
      <c r="LJ433" s="5"/>
      <c r="LK433" s="5"/>
      <c r="LL433" s="5"/>
      <c r="LM433" s="5"/>
      <c r="LN433" s="5"/>
      <c r="LO433" s="5"/>
      <c r="LP433" s="5"/>
      <c r="LQ433" s="5"/>
      <c r="LR433" s="5"/>
      <c r="LS433" s="5"/>
      <c r="LT433" s="5"/>
      <c r="LU433" s="5"/>
      <c r="LV433" s="5"/>
      <c r="LW433" s="5"/>
      <c r="LX433" s="5"/>
      <c r="LY433" s="5"/>
      <c r="LZ433" s="5"/>
      <c r="MA433" s="5"/>
      <c r="MB433" s="5"/>
      <c r="MC433" s="5"/>
      <c r="MD433" s="5"/>
      <c r="ME433" s="5"/>
      <c r="MF433" s="5"/>
      <c r="MG433" s="5"/>
      <c r="MH433" s="5"/>
      <c r="MI433" s="5"/>
      <c r="MJ433" s="5"/>
      <c r="MK433" s="5"/>
      <c r="ML433" s="5"/>
      <c r="MM433" s="5"/>
      <c r="MN433" s="5"/>
      <c r="MO433" s="5">
        <v>5</v>
      </c>
      <c r="MP433" s="5">
        <v>0</v>
      </c>
      <c r="MQ433" s="5"/>
      <c r="MR433" s="5"/>
      <c r="MS433" s="22">
        <v>332496</v>
      </c>
      <c r="MT433" s="22"/>
      <c r="MU433" s="22"/>
      <c r="MV433" s="22"/>
      <c r="MW433" s="22"/>
      <c r="MX433" s="22"/>
      <c r="MY433" s="22"/>
      <c r="MZ433" s="22"/>
      <c r="NA433" s="22"/>
      <c r="NB433" s="22"/>
      <c r="NC433" s="22"/>
      <c r="ND433" s="22"/>
      <c r="NE433" s="22"/>
      <c r="NF433" s="22"/>
      <c r="NG433" s="22"/>
      <c r="NH433" s="22"/>
      <c r="NI433" s="22"/>
      <c r="NJ433" s="22"/>
      <c r="NK433" s="22"/>
      <c r="NX433" s="18">
        <f t="shared" si="36"/>
        <v>2903.0013919413932</v>
      </c>
      <c r="NY433" t="str">
        <f t="shared" si="33"/>
        <v>Larger</v>
      </c>
      <c r="NZ433" t="str">
        <f t="shared" si="34"/>
        <v>Medium</v>
      </c>
    </row>
    <row r="434" spans="1:390">
      <c r="A434" s="1" t="s">
        <v>627</v>
      </c>
      <c r="B434" s="1" t="s">
        <v>628</v>
      </c>
      <c r="C434" s="32" t="s">
        <v>629</v>
      </c>
      <c r="D434" s="31" t="s">
        <v>393</v>
      </c>
      <c r="E434" s="1">
        <v>20090</v>
      </c>
      <c r="F434" s="1" t="s">
        <v>855</v>
      </c>
      <c r="G434" s="5">
        <v>15134.641333333486</v>
      </c>
      <c r="H434" s="71">
        <v>37760</v>
      </c>
      <c r="I434" s="73"/>
      <c r="J434" s="73">
        <v>77</v>
      </c>
      <c r="K434" s="73">
        <v>8</v>
      </c>
      <c r="L434" s="73"/>
      <c r="M434" s="73"/>
      <c r="N434" s="73"/>
      <c r="O434" s="73"/>
      <c r="P434" s="73"/>
      <c r="Q434" s="73"/>
      <c r="R434" s="73">
        <v>35</v>
      </c>
      <c r="S434" s="73"/>
      <c r="T434" s="73"/>
      <c r="U434" s="73">
        <v>48</v>
      </c>
      <c r="V434" s="73">
        <v>500</v>
      </c>
      <c r="W434" s="94" t="s">
        <v>819</v>
      </c>
      <c r="X434" s="94"/>
      <c r="Y434" s="94"/>
      <c r="Z434" s="94"/>
      <c r="AA434" s="94"/>
      <c r="AB434" s="94"/>
      <c r="AC434" s="95">
        <v>78829</v>
      </c>
      <c r="AD434" s="73"/>
      <c r="AE434" s="73"/>
      <c r="AF434" s="95"/>
      <c r="AG434" s="95"/>
      <c r="AH434" s="95"/>
      <c r="AI434" s="95"/>
      <c r="AJ434" s="95"/>
      <c r="AK434" s="95"/>
      <c r="AL434" s="95"/>
      <c r="AM434" s="95"/>
      <c r="AN434" s="73"/>
      <c r="AO434" s="96">
        <v>78829</v>
      </c>
      <c r="AP434" s="73">
        <v>37564</v>
      </c>
      <c r="AQ434" s="73"/>
      <c r="AR434" s="73"/>
      <c r="AS434" s="73"/>
      <c r="AT434" s="73"/>
      <c r="AU434" s="73"/>
      <c r="AV434" s="73"/>
      <c r="AW434" s="73"/>
      <c r="AX434" s="73"/>
      <c r="AY434" s="73">
        <v>5100</v>
      </c>
      <c r="AZ434" s="73"/>
      <c r="BA434" s="73"/>
      <c r="BB434" s="73">
        <v>42664</v>
      </c>
      <c r="BC434" s="73">
        <v>39500</v>
      </c>
      <c r="BD434" s="73"/>
      <c r="BE434" s="73"/>
      <c r="BF434" s="73"/>
      <c r="BG434" s="73"/>
      <c r="BH434" s="73"/>
      <c r="BI434" s="73"/>
      <c r="BJ434" s="73"/>
      <c r="BK434" s="73"/>
      <c r="BL434" s="73"/>
      <c r="BM434" s="73"/>
      <c r="BN434" s="73"/>
      <c r="BO434" s="73">
        <v>39500</v>
      </c>
      <c r="BP434" s="73"/>
      <c r="BQ434" s="73"/>
      <c r="BR434" s="73"/>
      <c r="BS434" s="73"/>
      <c r="BT434" s="73"/>
      <c r="BU434" s="73"/>
      <c r="BV434" s="73"/>
      <c r="BW434" s="2"/>
      <c r="BX434" s="2"/>
      <c r="BY434" s="2"/>
      <c r="BZ434" s="2">
        <v>0</v>
      </c>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v>17887</v>
      </c>
      <c r="CZ434" s="2"/>
      <c r="DA434" s="2"/>
      <c r="DB434" s="2"/>
      <c r="DC434" s="2"/>
      <c r="DD434" s="2"/>
      <c r="DE434" s="2"/>
      <c r="DF434" s="2">
        <v>34877</v>
      </c>
      <c r="DG434" s="2">
        <v>24823</v>
      </c>
      <c r="DH434" s="2"/>
      <c r="DI434" s="2">
        <v>77597</v>
      </c>
      <c r="DJ434" s="2"/>
      <c r="DK434" s="2"/>
      <c r="DL434" s="2"/>
      <c r="DM434" s="2"/>
      <c r="DN434" s="2"/>
      <c r="DO434" s="2"/>
      <c r="DP434" s="2"/>
      <c r="DQ434" s="2"/>
      <c r="DR434" s="2"/>
      <c r="DS434" s="2"/>
      <c r="DT434" s="2"/>
      <c r="DU434" s="2"/>
      <c r="DV434" s="73"/>
      <c r="DW434" s="73"/>
      <c r="DX434" s="2"/>
      <c r="DY434" s="2"/>
      <c r="DZ434" s="2"/>
      <c r="EA434" s="2"/>
      <c r="EB434" s="2"/>
      <c r="EC434" s="2"/>
      <c r="ED434" s="2"/>
      <c r="EE434" s="2"/>
      <c r="EF434" s="2"/>
      <c r="EG434" s="2"/>
      <c r="EH434" s="2"/>
      <c r="EI434" s="73"/>
      <c r="EJ434" s="2"/>
      <c r="EK434" s="2"/>
      <c r="EL434" s="2"/>
      <c r="EM434" s="2"/>
      <c r="EN434" s="2"/>
      <c r="EO434" s="2"/>
      <c r="EP434" s="2"/>
      <c r="EQ434" s="2"/>
      <c r="ER434" s="2"/>
      <c r="ES434" s="2"/>
      <c r="ET434" s="2">
        <v>0</v>
      </c>
      <c r="EU434" s="3"/>
      <c r="EV434" s="3"/>
      <c r="EW434" s="3"/>
      <c r="EX434" s="3"/>
      <c r="EY434" s="3"/>
      <c r="EZ434" s="3"/>
      <c r="FA434" s="5"/>
      <c r="FB434" s="5"/>
      <c r="FC434" s="5"/>
      <c r="FD434" s="5"/>
      <c r="FE434" s="5"/>
      <c r="FF434" s="5"/>
      <c r="FG434" s="5"/>
      <c r="FH434" s="5"/>
      <c r="FI434" s="5"/>
      <c r="FJ434" s="5"/>
      <c r="FK434" s="5"/>
      <c r="FL434" s="5"/>
      <c r="FM434" s="5"/>
      <c r="FN434" s="5"/>
      <c r="FO434" s="5"/>
      <c r="FP434" s="5"/>
      <c r="FQ434" s="5"/>
      <c r="FR434" s="5"/>
      <c r="FS434" s="5"/>
      <c r="FT434" s="2"/>
      <c r="FU434" s="2"/>
      <c r="FV434" s="2"/>
      <c r="FW434" s="2"/>
      <c r="FX434" s="2"/>
      <c r="FY434" s="2"/>
      <c r="FZ434" s="2"/>
      <c r="GA434" s="2"/>
      <c r="GB434" s="2"/>
      <c r="GC434" s="2"/>
      <c r="GD434" s="2"/>
      <c r="GE434" s="2"/>
      <c r="GF434" s="2"/>
      <c r="GG434" s="2"/>
      <c r="GH434" s="2"/>
      <c r="GI434" s="2"/>
      <c r="GJ434" s="2"/>
      <c r="GK434" s="2"/>
      <c r="GL434" s="2"/>
      <c r="GM434" s="2"/>
      <c r="GN434" s="2"/>
      <c r="GO434" s="2">
        <v>0</v>
      </c>
      <c r="GP434" s="2">
        <v>118329</v>
      </c>
      <c r="GQ434" s="2">
        <v>120261</v>
      </c>
      <c r="GR434" s="2">
        <v>238590</v>
      </c>
      <c r="GS434" s="1"/>
      <c r="GT434" s="1" t="s">
        <v>630</v>
      </c>
      <c r="GU434" s="1"/>
      <c r="GV434" s="1" t="s">
        <v>768</v>
      </c>
      <c r="GX434" s="1"/>
      <c r="HC434" s="2">
        <v>1719</v>
      </c>
      <c r="HD434" s="2">
        <v>57</v>
      </c>
      <c r="HE434" s="2">
        <v>19425</v>
      </c>
      <c r="HF434" s="2">
        <v>304</v>
      </c>
      <c r="HG434" s="2"/>
      <c r="HH434" s="2">
        <v>117264</v>
      </c>
      <c r="HI434" s="2"/>
      <c r="HJ434" s="2">
        <v>14</v>
      </c>
      <c r="HK434" s="2">
        <v>2681</v>
      </c>
      <c r="HL434" s="2">
        <v>2569</v>
      </c>
      <c r="HM434" s="2"/>
      <c r="HN434" s="2"/>
      <c r="HO434" s="2">
        <v>728</v>
      </c>
      <c r="HP434" s="2">
        <v>743</v>
      </c>
      <c r="HQ434" s="2">
        <v>89603</v>
      </c>
      <c r="HR434" s="2">
        <v>14</v>
      </c>
      <c r="HS434" s="2"/>
      <c r="HT434" s="2"/>
      <c r="HU434" s="3">
        <v>5</v>
      </c>
      <c r="HV434" s="3"/>
      <c r="HW434" s="3"/>
      <c r="HX434" s="3"/>
      <c r="HY434" s="3"/>
      <c r="HZ434" s="3"/>
      <c r="IA434" s="3"/>
      <c r="IB434" s="3"/>
      <c r="IC434" s="3"/>
      <c r="ID434" s="3"/>
      <c r="IE434" s="3"/>
      <c r="IF434" s="65">
        <v>2.2000000000000002</v>
      </c>
      <c r="IG434" s="3">
        <v>4.5</v>
      </c>
      <c r="IH434" s="3">
        <v>10</v>
      </c>
      <c r="II434" s="35">
        <f t="shared" si="32"/>
        <v>4.5</v>
      </c>
      <c r="IJ434" s="3"/>
      <c r="IK434" s="3">
        <v>6</v>
      </c>
      <c r="IL434" s="3">
        <v>5.5</v>
      </c>
      <c r="IM434" s="5">
        <v>9002</v>
      </c>
      <c r="IN434" s="1" t="s">
        <v>411</v>
      </c>
      <c r="IO434" s="71">
        <v>23701</v>
      </c>
      <c r="IP434" s="5">
        <v>43741</v>
      </c>
      <c r="IQ434" s="5">
        <v>12328</v>
      </c>
      <c r="IR434" s="5">
        <v>150</v>
      </c>
      <c r="IS434" s="5"/>
      <c r="IT434" s="5"/>
      <c r="IU434" s="5"/>
      <c r="IV434" s="5"/>
      <c r="IW434" s="5"/>
      <c r="IX434" s="5">
        <v>79920</v>
      </c>
      <c r="IY434" s="5"/>
      <c r="IZ434" s="5"/>
      <c r="JA434" s="5">
        <v>306</v>
      </c>
      <c r="JB434" s="5">
        <v>265</v>
      </c>
      <c r="JC434" s="5">
        <v>361</v>
      </c>
      <c r="JD434" s="5">
        <v>203</v>
      </c>
      <c r="JE434" s="5"/>
      <c r="JF434" s="5"/>
      <c r="JG434" s="5"/>
      <c r="JH434" s="5"/>
      <c r="JI434" s="5"/>
      <c r="JJ434" s="5"/>
      <c r="JK434" s="5"/>
      <c r="JL434" s="5"/>
      <c r="JM434" s="5"/>
      <c r="JN434" s="5"/>
      <c r="JO434" s="5"/>
      <c r="JP434" s="5"/>
      <c r="JQ434" s="5"/>
      <c r="JR434" s="5">
        <v>3761</v>
      </c>
      <c r="JS434" s="5"/>
      <c r="JT434" s="5"/>
      <c r="JU434" s="5">
        <v>137</v>
      </c>
      <c r="JV434" s="5"/>
      <c r="JW434" s="5"/>
      <c r="JX434" s="5"/>
      <c r="JY434" s="5"/>
      <c r="JZ434" s="5"/>
      <c r="KA434" s="5"/>
      <c r="KB434" s="5"/>
      <c r="KC434" s="5"/>
      <c r="KD434" s="5"/>
      <c r="KE434" s="5"/>
      <c r="KF434" s="5">
        <v>1</v>
      </c>
      <c r="KG434" s="5">
        <v>8</v>
      </c>
      <c r="KH434" s="5">
        <v>245</v>
      </c>
      <c r="KI434" s="5">
        <v>75</v>
      </c>
      <c r="KJ434" s="5">
        <v>42.5</v>
      </c>
      <c r="KK434" s="5">
        <v>42.5</v>
      </c>
      <c r="KL434" s="5">
        <v>0</v>
      </c>
      <c r="KM434" s="5">
        <v>8</v>
      </c>
      <c r="KN434" s="5"/>
      <c r="KO434" s="5"/>
      <c r="KP434" s="5"/>
      <c r="KQ434" s="5"/>
      <c r="KR434" s="5"/>
      <c r="KS434" s="5"/>
      <c r="KT434" s="5"/>
      <c r="KU434" s="5"/>
      <c r="KV434" s="5"/>
      <c r="KW434" s="5"/>
      <c r="KX434" s="5"/>
      <c r="KY434" s="5"/>
      <c r="KZ434" s="5"/>
      <c r="LA434" s="5"/>
      <c r="LB434" s="5"/>
      <c r="LC434" s="5"/>
      <c r="LD434" s="5"/>
      <c r="LE434" s="5"/>
      <c r="LF434" s="5"/>
      <c r="LG434" s="5"/>
      <c r="LH434" s="5"/>
      <c r="LI434" s="5"/>
      <c r="LJ434" s="5"/>
      <c r="LK434" s="5"/>
      <c r="LL434" s="5"/>
      <c r="LM434" s="5"/>
      <c r="LN434" s="5"/>
      <c r="LO434" s="5"/>
      <c r="LP434" s="5"/>
      <c r="LQ434" s="5"/>
      <c r="LR434" s="5"/>
      <c r="LS434" s="5"/>
      <c r="LT434" s="5"/>
      <c r="LU434" s="5"/>
      <c r="LV434" s="5"/>
      <c r="LW434" s="5"/>
      <c r="LX434" s="5"/>
      <c r="LY434" s="5"/>
      <c r="LZ434" s="5"/>
      <c r="MA434" s="5"/>
      <c r="MB434" s="5"/>
      <c r="MC434" s="5"/>
      <c r="MD434" s="5"/>
      <c r="ME434" s="5"/>
      <c r="MF434" s="5"/>
      <c r="MG434" s="5"/>
      <c r="MH434" s="5"/>
      <c r="MI434" s="5"/>
      <c r="MJ434" s="5"/>
      <c r="MK434" s="5"/>
      <c r="ML434" s="5"/>
      <c r="MM434" s="5"/>
      <c r="MN434" s="5"/>
      <c r="MO434" s="5">
        <v>0</v>
      </c>
      <c r="MP434" s="5">
        <v>8</v>
      </c>
      <c r="MQ434" s="5"/>
      <c r="MR434" s="5"/>
      <c r="MS434" s="22">
        <v>556871</v>
      </c>
      <c r="MT434" s="22"/>
      <c r="MU434" s="22"/>
      <c r="MV434" s="22"/>
      <c r="MW434" s="22"/>
      <c r="MX434" s="22"/>
      <c r="MY434" s="22"/>
      <c r="MZ434" s="22"/>
      <c r="NA434" s="22"/>
      <c r="NB434" s="22"/>
      <c r="NC434" s="22"/>
      <c r="ND434" s="22"/>
      <c r="NE434" s="22"/>
      <c r="NF434" s="22"/>
      <c r="NG434" s="22"/>
      <c r="NH434" s="22"/>
      <c r="NI434" s="22"/>
      <c r="NJ434" s="22"/>
      <c r="NK434" s="22"/>
      <c r="NX434" s="18">
        <f t="shared" si="36"/>
        <v>3363.2536296296635</v>
      </c>
      <c r="NY434" t="str">
        <f t="shared" si="33"/>
        <v>Larger</v>
      </c>
      <c r="NZ434" t="str">
        <f t="shared" si="34"/>
        <v>Medium</v>
      </c>
    </row>
    <row r="435" spans="1:390">
      <c r="A435" s="1" t="s">
        <v>598</v>
      </c>
      <c r="B435" s="1" t="s">
        <v>714</v>
      </c>
      <c r="C435" s="32" t="s">
        <v>715</v>
      </c>
      <c r="D435" s="1" t="s">
        <v>404</v>
      </c>
      <c r="E435" s="1">
        <v>20090</v>
      </c>
      <c r="F435" s="1" t="s">
        <v>855</v>
      </c>
      <c r="G435" s="5">
        <v>20724.771809524125</v>
      </c>
      <c r="H435" s="71">
        <v>7200</v>
      </c>
      <c r="I435" s="73"/>
      <c r="J435" s="73">
        <v>118</v>
      </c>
      <c r="K435" s="73">
        <v>15</v>
      </c>
      <c r="L435" s="73"/>
      <c r="M435" s="73"/>
      <c r="N435" s="73"/>
      <c r="O435" s="73"/>
      <c r="P435" s="73"/>
      <c r="Q435" s="73"/>
      <c r="R435" s="73">
        <v>99</v>
      </c>
      <c r="S435" s="73"/>
      <c r="T435" s="73"/>
      <c r="U435" s="73">
        <v>89</v>
      </c>
      <c r="V435" s="73">
        <v>997</v>
      </c>
      <c r="W435" s="94"/>
      <c r="X435" s="94"/>
      <c r="Y435" s="94"/>
      <c r="Z435" s="94"/>
      <c r="AA435" s="94"/>
      <c r="AB435" s="94"/>
      <c r="AC435" s="95">
        <v>80769</v>
      </c>
      <c r="AD435" s="73"/>
      <c r="AE435" s="73"/>
      <c r="AF435" s="95"/>
      <c r="AG435" s="95"/>
      <c r="AH435" s="95"/>
      <c r="AI435" s="95"/>
      <c r="AJ435" s="95"/>
      <c r="AK435" s="95"/>
      <c r="AL435" s="95"/>
      <c r="AM435" s="95">
        <v>5879</v>
      </c>
      <c r="AN435" s="73"/>
      <c r="AO435" s="96">
        <v>86648</v>
      </c>
      <c r="AP435" s="73"/>
      <c r="AQ435" s="73"/>
      <c r="AR435" s="73"/>
      <c r="AS435" s="73"/>
      <c r="AT435" s="73"/>
      <c r="AU435" s="73"/>
      <c r="AV435" s="73"/>
      <c r="AW435" s="73"/>
      <c r="AX435" s="73"/>
      <c r="AY435" s="73"/>
      <c r="AZ435" s="73">
        <v>6100</v>
      </c>
      <c r="BA435" s="73"/>
      <c r="BB435" s="73">
        <v>6100</v>
      </c>
      <c r="BC435" s="73">
        <v>32318.32</v>
      </c>
      <c r="BD435" s="73"/>
      <c r="BE435" s="73"/>
      <c r="BF435" s="73"/>
      <c r="BG435" s="73">
        <v>258.39999999999998</v>
      </c>
      <c r="BH435" s="73"/>
      <c r="BI435" s="73"/>
      <c r="BJ435" s="73"/>
      <c r="BK435" s="73"/>
      <c r="BL435" s="73">
        <v>823.97</v>
      </c>
      <c r="BM435" s="73">
        <v>270</v>
      </c>
      <c r="BN435" s="73"/>
      <c r="BO435" s="73">
        <v>33670.89</v>
      </c>
      <c r="BP435" s="73">
        <v>6447.91</v>
      </c>
      <c r="BQ435" s="73"/>
      <c r="BR435" s="73"/>
      <c r="BS435" s="73"/>
      <c r="BT435" s="73"/>
      <c r="BU435" s="73"/>
      <c r="BV435" s="73"/>
      <c r="BW435" s="2"/>
      <c r="BX435" s="2"/>
      <c r="BY435" s="2"/>
      <c r="BZ435" s="2">
        <v>6447.91</v>
      </c>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v>36000</v>
      </c>
      <c r="DG435" s="2"/>
      <c r="DH435" s="2">
        <v>42128.18</v>
      </c>
      <c r="DI435" s="2">
        <v>78128.179999999993</v>
      </c>
      <c r="DJ435" s="2"/>
      <c r="DK435" s="2"/>
      <c r="DL435" s="2"/>
      <c r="DM435" s="2"/>
      <c r="DN435" s="2"/>
      <c r="DO435" s="2"/>
      <c r="DP435" s="2"/>
      <c r="DQ435" s="2"/>
      <c r="DR435" s="2"/>
      <c r="DS435" s="2"/>
      <c r="DT435" s="2"/>
      <c r="DU435" s="2"/>
      <c r="DV435" s="73"/>
      <c r="DW435" s="73"/>
      <c r="DX435" s="2"/>
      <c r="DY435" s="2"/>
      <c r="DZ435" s="2"/>
      <c r="EA435" s="2"/>
      <c r="EB435" s="2"/>
      <c r="EC435" s="2"/>
      <c r="ED435" s="2"/>
      <c r="EE435" s="2"/>
      <c r="EF435" s="2"/>
      <c r="EG435" s="2"/>
      <c r="EH435" s="2"/>
      <c r="EI435" s="73"/>
      <c r="EJ435" s="2"/>
      <c r="EK435" s="2"/>
      <c r="EL435" s="2"/>
      <c r="EM435" s="2"/>
      <c r="EN435" s="2"/>
      <c r="EO435" s="2"/>
      <c r="EP435" s="2"/>
      <c r="EQ435" s="2"/>
      <c r="ER435" s="2"/>
      <c r="ES435" s="2"/>
      <c r="ET435" s="2"/>
      <c r="EU435" s="3"/>
      <c r="EV435" s="3"/>
      <c r="EW435" s="3"/>
      <c r="EX435" s="3"/>
      <c r="EY435" s="3"/>
      <c r="EZ435" s="3"/>
      <c r="FA435" s="5"/>
      <c r="FB435" s="5"/>
      <c r="FC435" s="5"/>
      <c r="FD435" s="5"/>
      <c r="FE435" s="5"/>
      <c r="FF435" s="5"/>
      <c r="FG435" s="5"/>
      <c r="FH435" s="5"/>
      <c r="FI435" s="5"/>
      <c r="FJ435" s="5"/>
      <c r="FK435" s="5"/>
      <c r="FL435" s="5"/>
      <c r="FM435" s="5"/>
      <c r="FN435" s="5"/>
      <c r="FO435" s="5"/>
      <c r="FP435" s="5"/>
      <c r="FQ435" s="5"/>
      <c r="FR435" s="5"/>
      <c r="FS435" s="5"/>
      <c r="FT435" s="2"/>
      <c r="FU435" s="2"/>
      <c r="FV435" s="2"/>
      <c r="FW435" s="2"/>
      <c r="FX435" s="2"/>
      <c r="FY435" s="2"/>
      <c r="FZ435" s="2"/>
      <c r="GA435" s="2"/>
      <c r="GB435" s="2"/>
      <c r="GC435" s="2"/>
      <c r="GD435" s="2"/>
      <c r="GE435" s="2"/>
      <c r="GF435" s="2"/>
      <c r="GG435" s="2"/>
      <c r="GH435" s="2"/>
      <c r="GI435" s="2"/>
      <c r="GJ435" s="2"/>
      <c r="GK435" s="2"/>
      <c r="GL435" s="2"/>
      <c r="GM435" s="2"/>
      <c r="GN435" s="2"/>
      <c r="GO435" s="2"/>
      <c r="GP435" s="2">
        <v>126766.8</v>
      </c>
      <c r="GQ435" s="2">
        <v>84228.18</v>
      </c>
      <c r="GR435" s="2">
        <v>210994.97999999998</v>
      </c>
      <c r="GS435" s="1" t="s">
        <v>420</v>
      </c>
      <c r="GT435" s="1"/>
      <c r="GU435" s="1" t="s">
        <v>439</v>
      </c>
      <c r="GV435" s="1" t="s">
        <v>766</v>
      </c>
      <c r="GW435" s="1"/>
      <c r="GX435" s="1"/>
      <c r="GY435" t="s">
        <v>405</v>
      </c>
      <c r="HC435" s="2">
        <v>2050</v>
      </c>
      <c r="HD435" s="2">
        <v>3173</v>
      </c>
      <c r="HE435" s="2">
        <v>8804</v>
      </c>
      <c r="HF435" s="2">
        <v>221</v>
      </c>
      <c r="HG435" s="2"/>
      <c r="HH435" s="2">
        <v>92095</v>
      </c>
      <c r="HI435" s="2"/>
      <c r="HJ435" s="2">
        <v>253</v>
      </c>
      <c r="HK435" s="2">
        <v>2681</v>
      </c>
      <c r="HL435" s="2">
        <v>2289</v>
      </c>
      <c r="HM435" s="2"/>
      <c r="HN435" s="2"/>
      <c r="HO435" s="2">
        <v>173</v>
      </c>
      <c r="HP435" s="2">
        <v>181</v>
      </c>
      <c r="HQ435" s="2">
        <v>55</v>
      </c>
      <c r="HR435" s="2">
        <v>275</v>
      </c>
      <c r="HS435" s="2"/>
      <c r="HT435" s="2"/>
      <c r="HU435" s="3">
        <v>6.4</v>
      </c>
      <c r="HV435" s="3"/>
      <c r="HW435" s="3"/>
      <c r="HX435" s="3"/>
      <c r="HY435" s="3"/>
      <c r="HZ435" s="3"/>
      <c r="IA435" s="3"/>
      <c r="IB435" s="3"/>
      <c r="IC435" s="3"/>
      <c r="ID435" s="3"/>
      <c r="IE435" s="3"/>
      <c r="IF435" s="65">
        <v>3.75</v>
      </c>
      <c r="IG435" s="3">
        <v>6.4</v>
      </c>
      <c r="IH435" s="3">
        <v>13.9</v>
      </c>
      <c r="II435" s="35">
        <f t="shared" si="32"/>
        <v>6.4</v>
      </c>
      <c r="IJ435" s="3"/>
      <c r="IK435" s="3">
        <v>7.5</v>
      </c>
      <c r="IL435" s="3">
        <v>7.5</v>
      </c>
      <c r="IM435" s="5">
        <v>5073</v>
      </c>
      <c r="IN435" s="1" t="s">
        <v>411</v>
      </c>
      <c r="IO435" s="71">
        <v>18019</v>
      </c>
      <c r="IP435" s="5">
        <v>41370</v>
      </c>
      <c r="IQ435" s="5">
        <v>2531</v>
      </c>
      <c r="IR435" s="5">
        <v>12401</v>
      </c>
      <c r="IS435" s="5"/>
      <c r="IT435" s="5"/>
      <c r="IU435" s="5"/>
      <c r="IV435" s="5"/>
      <c r="IW435" s="5"/>
      <c r="IX435" s="5">
        <v>74321</v>
      </c>
      <c r="IY435" s="5"/>
      <c r="IZ435" s="5"/>
      <c r="JA435" s="5">
        <v>45</v>
      </c>
      <c r="JB435" s="5">
        <v>45</v>
      </c>
      <c r="JC435" s="5">
        <v>13</v>
      </c>
      <c r="JD435" s="5">
        <v>13</v>
      </c>
      <c r="JE435" s="5"/>
      <c r="JF435" s="5"/>
      <c r="JG435" s="5"/>
      <c r="JH435" s="5"/>
      <c r="JI435" s="5"/>
      <c r="JJ435" s="5"/>
      <c r="JK435" s="5"/>
      <c r="JL435" s="5"/>
      <c r="JM435" s="5"/>
      <c r="JN435" s="5"/>
      <c r="JO435" s="5"/>
      <c r="JP435" s="5"/>
      <c r="JQ435" s="5"/>
      <c r="JR435" s="5">
        <v>6394</v>
      </c>
      <c r="JS435" s="5"/>
      <c r="JT435" s="5"/>
      <c r="JU435" s="5">
        <v>228</v>
      </c>
      <c r="JV435" s="5"/>
      <c r="JW435" s="5"/>
      <c r="JX435" s="5"/>
      <c r="JY435" s="5"/>
      <c r="JZ435" s="5"/>
      <c r="KA435" s="5"/>
      <c r="KB435" s="5"/>
      <c r="KC435" s="5"/>
      <c r="KD435" s="5"/>
      <c r="KE435" s="5"/>
      <c r="KF435" s="5">
        <v>1</v>
      </c>
      <c r="KG435" s="5">
        <v>1</v>
      </c>
      <c r="KH435" s="5">
        <v>51</v>
      </c>
      <c r="KI435" s="5"/>
      <c r="KJ435" s="5">
        <v>16</v>
      </c>
      <c r="KK435" s="5">
        <v>16</v>
      </c>
      <c r="KL435" s="5">
        <v>5</v>
      </c>
      <c r="KM435" s="5">
        <v>5</v>
      </c>
      <c r="KN435" s="5"/>
      <c r="KO435" s="5"/>
      <c r="KP435" s="5"/>
      <c r="KQ435" s="5"/>
      <c r="KR435" s="5"/>
      <c r="KS435" s="5"/>
      <c r="KT435" s="5"/>
      <c r="KU435" s="5"/>
      <c r="KV435" s="5"/>
      <c r="KW435" s="5"/>
      <c r="KX435" s="5"/>
      <c r="KY435" s="5"/>
      <c r="KZ435" s="5"/>
      <c r="LA435" s="5"/>
      <c r="LB435" s="5"/>
      <c r="LC435" s="5"/>
      <c r="LD435" s="5"/>
      <c r="LE435" s="5"/>
      <c r="LF435" s="5"/>
      <c r="LG435" s="5"/>
      <c r="LH435" s="5"/>
      <c r="LI435" s="5"/>
      <c r="LJ435" s="5"/>
      <c r="LK435" s="5"/>
      <c r="LL435" s="5"/>
      <c r="LM435" s="5"/>
      <c r="LN435" s="5"/>
      <c r="LO435" s="5"/>
      <c r="LP435" s="5"/>
      <c r="LQ435" s="5"/>
      <c r="LR435" s="5"/>
      <c r="LS435" s="5"/>
      <c r="LT435" s="5"/>
      <c r="LU435" s="5"/>
      <c r="LV435" s="5"/>
      <c r="LW435" s="5"/>
      <c r="LX435" s="5"/>
      <c r="LY435" s="5"/>
      <c r="LZ435" s="5"/>
      <c r="MA435" s="5"/>
      <c r="MB435" s="5"/>
      <c r="MC435" s="5"/>
      <c r="MD435" s="5"/>
      <c r="ME435" s="5"/>
      <c r="MF435" s="5"/>
      <c r="MG435" s="5"/>
      <c r="MH435" s="5"/>
      <c r="MI435" s="5"/>
      <c r="MJ435" s="5"/>
      <c r="MK435" s="5"/>
      <c r="ML435" s="5"/>
      <c r="MM435" s="5"/>
      <c r="MN435" s="5"/>
      <c r="MO435" s="5">
        <v>249</v>
      </c>
      <c r="MP435" s="5">
        <v>75</v>
      </c>
      <c r="MQ435" s="5"/>
      <c r="MR435" s="5"/>
      <c r="MS435" s="22">
        <v>583813</v>
      </c>
      <c r="MT435" s="22"/>
      <c r="MU435" s="22">
        <v>16</v>
      </c>
      <c r="MV435" s="22"/>
      <c r="MW435" s="22"/>
      <c r="MX435" s="22"/>
      <c r="MY435" s="22"/>
      <c r="MZ435" s="22"/>
      <c r="NA435" s="22"/>
      <c r="NB435" s="22"/>
      <c r="NC435" s="22"/>
      <c r="ND435" s="22"/>
      <c r="NE435" s="22"/>
      <c r="NF435" s="22"/>
      <c r="NG435" s="22"/>
      <c r="NH435" s="22"/>
      <c r="NI435" s="22"/>
      <c r="NJ435" s="22"/>
      <c r="NK435" s="22"/>
      <c r="NX435" s="18">
        <f t="shared" si="36"/>
        <v>3238.2455952381442</v>
      </c>
      <c r="NY435" t="str">
        <f t="shared" si="33"/>
        <v>Larger</v>
      </c>
      <c r="NZ435" t="str">
        <f t="shared" si="34"/>
        <v>Large</v>
      </c>
    </row>
    <row r="436" spans="1:390">
      <c r="A436" s="1" t="s">
        <v>432</v>
      </c>
      <c r="B436" s="1" t="s">
        <v>721</v>
      </c>
      <c r="C436" s="32" t="s">
        <v>722</v>
      </c>
      <c r="D436" s="1" t="s">
        <v>404</v>
      </c>
      <c r="E436" s="1">
        <v>20090</v>
      </c>
      <c r="F436" s="1" t="s">
        <v>855</v>
      </c>
      <c r="G436" s="5">
        <v>19569.007619047323</v>
      </c>
      <c r="H436" s="71">
        <v>60000</v>
      </c>
      <c r="I436" s="73"/>
      <c r="J436" s="73">
        <v>40</v>
      </c>
      <c r="K436" s="73">
        <v>3</v>
      </c>
      <c r="L436" s="73"/>
      <c r="M436" s="73"/>
      <c r="N436" s="73"/>
      <c r="O436" s="73"/>
      <c r="P436" s="73"/>
      <c r="Q436" s="73"/>
      <c r="R436" s="73">
        <v>58</v>
      </c>
      <c r="S436" s="73"/>
      <c r="T436" s="73"/>
      <c r="U436" s="73">
        <v>20</v>
      </c>
      <c r="V436" s="73">
        <v>817</v>
      </c>
      <c r="W436" s="94" t="s">
        <v>833</v>
      </c>
      <c r="X436" s="94"/>
      <c r="Y436" s="94"/>
      <c r="Z436" s="94"/>
      <c r="AA436" s="94"/>
      <c r="AB436" s="94"/>
      <c r="AC436" s="95">
        <v>110383</v>
      </c>
      <c r="AD436" s="73"/>
      <c r="AE436" s="73"/>
      <c r="AF436" s="95"/>
      <c r="AG436" s="95"/>
      <c r="AH436" s="95"/>
      <c r="AI436" s="95"/>
      <c r="AJ436" s="95"/>
      <c r="AK436" s="95"/>
      <c r="AL436" s="95"/>
      <c r="AM436" s="95"/>
      <c r="AN436" s="73"/>
      <c r="AO436" s="96">
        <v>110383</v>
      </c>
      <c r="AP436" s="73">
        <v>4080</v>
      </c>
      <c r="AQ436" s="73"/>
      <c r="AR436" s="73"/>
      <c r="AS436" s="73"/>
      <c r="AT436" s="73"/>
      <c r="AU436" s="73"/>
      <c r="AV436" s="73"/>
      <c r="AW436" s="73"/>
      <c r="AX436" s="73"/>
      <c r="AY436" s="73"/>
      <c r="AZ436" s="73"/>
      <c r="BA436" s="73"/>
      <c r="BB436" s="73">
        <v>4080</v>
      </c>
      <c r="BC436" s="73">
        <v>44628</v>
      </c>
      <c r="BD436" s="73"/>
      <c r="BE436" s="73"/>
      <c r="BF436" s="73"/>
      <c r="BG436" s="73"/>
      <c r="BH436" s="73"/>
      <c r="BI436" s="73"/>
      <c r="BJ436" s="73"/>
      <c r="BK436" s="73"/>
      <c r="BL436" s="73"/>
      <c r="BM436" s="73"/>
      <c r="BN436" s="73"/>
      <c r="BO436" s="73">
        <v>44628</v>
      </c>
      <c r="BP436" s="73">
        <v>3131</v>
      </c>
      <c r="BQ436" s="73"/>
      <c r="BR436" s="73"/>
      <c r="BS436" s="73"/>
      <c r="BT436" s="73"/>
      <c r="BU436" s="73"/>
      <c r="BV436" s="73"/>
      <c r="BW436" s="2"/>
      <c r="BX436" s="2"/>
      <c r="BY436" s="2"/>
      <c r="BZ436" s="2">
        <v>3131</v>
      </c>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73"/>
      <c r="DW436" s="73"/>
      <c r="DX436" s="2"/>
      <c r="DY436" s="2"/>
      <c r="DZ436" s="2"/>
      <c r="EA436" s="2"/>
      <c r="EB436" s="2"/>
      <c r="EC436" s="2"/>
      <c r="ED436" s="2"/>
      <c r="EE436" s="2"/>
      <c r="EF436" s="2"/>
      <c r="EG436" s="2"/>
      <c r="EH436" s="2"/>
      <c r="EI436" s="73"/>
      <c r="EJ436" s="2">
        <v>8250</v>
      </c>
      <c r="EK436" s="2"/>
      <c r="EL436" s="2"/>
      <c r="EM436" s="2"/>
      <c r="EN436" s="2"/>
      <c r="EO436" s="2"/>
      <c r="EP436" s="2"/>
      <c r="EQ436" s="2"/>
      <c r="ER436" s="2"/>
      <c r="ES436" s="2"/>
      <c r="ET436" s="2">
        <v>8250</v>
      </c>
      <c r="EU436" s="3"/>
      <c r="EV436" s="3"/>
      <c r="EW436" s="3"/>
      <c r="EX436" s="3"/>
      <c r="EY436" s="3"/>
      <c r="EZ436" s="3"/>
      <c r="FA436" s="5"/>
      <c r="FB436" s="5"/>
      <c r="FC436" s="5"/>
      <c r="FD436" s="5"/>
      <c r="FE436" s="5"/>
      <c r="FF436" s="5"/>
      <c r="FG436" s="5"/>
      <c r="FH436" s="5"/>
      <c r="FI436" s="5"/>
      <c r="FJ436" s="5"/>
      <c r="FK436" s="5"/>
      <c r="FL436" s="5"/>
      <c r="FM436" s="5"/>
      <c r="FN436" s="5"/>
      <c r="FO436" s="5"/>
      <c r="FP436" s="5"/>
      <c r="FQ436" s="5"/>
      <c r="FR436" s="5"/>
      <c r="FS436" s="5"/>
      <c r="FT436" s="2"/>
      <c r="FU436" s="2"/>
      <c r="FV436" s="2"/>
      <c r="FW436" s="2"/>
      <c r="FX436" s="2"/>
      <c r="FY436" s="2"/>
      <c r="FZ436" s="2"/>
      <c r="GA436" s="2"/>
      <c r="GB436" s="2"/>
      <c r="GC436" s="2"/>
      <c r="GD436" s="2"/>
      <c r="GE436" s="2"/>
      <c r="GF436" s="2"/>
      <c r="GG436" s="2"/>
      <c r="GH436" s="2"/>
      <c r="GI436" s="2"/>
      <c r="GJ436" s="2"/>
      <c r="GK436" s="2"/>
      <c r="GL436" s="2"/>
      <c r="GM436" s="2"/>
      <c r="GN436" s="2"/>
      <c r="GO436" s="2"/>
      <c r="GP436" s="2">
        <v>158142</v>
      </c>
      <c r="GQ436" s="2">
        <v>12330</v>
      </c>
      <c r="GR436" s="2">
        <v>170472</v>
      </c>
      <c r="GS436" s="1" t="s">
        <v>420</v>
      </c>
      <c r="GT436" s="1"/>
      <c r="GU436" s="1" t="s">
        <v>813</v>
      </c>
      <c r="GV436" s="1" t="s">
        <v>768</v>
      </c>
      <c r="GW436" s="1"/>
      <c r="GX436" t="s">
        <v>459</v>
      </c>
      <c r="HC436" s="2">
        <v>2002</v>
      </c>
      <c r="HD436" s="2">
        <v>5034</v>
      </c>
      <c r="HE436" s="2"/>
      <c r="HF436" s="2">
        <v>340</v>
      </c>
      <c r="HG436" s="2"/>
      <c r="HH436" s="2">
        <v>73120</v>
      </c>
      <c r="HI436" s="2"/>
      <c r="HJ436" s="2">
        <v>900</v>
      </c>
      <c r="HK436" s="2"/>
      <c r="HL436" s="2">
        <v>2990</v>
      </c>
      <c r="HM436" s="2"/>
      <c r="HN436" s="2"/>
      <c r="HO436" s="2"/>
      <c r="HP436" s="2"/>
      <c r="HQ436" s="2">
        <v>65</v>
      </c>
      <c r="HR436" s="2">
        <v>1180</v>
      </c>
      <c r="HS436" s="2"/>
      <c r="HT436" s="2"/>
      <c r="HU436" s="3">
        <v>9</v>
      </c>
      <c r="HV436" s="3"/>
      <c r="HW436" s="3"/>
      <c r="HX436" s="3"/>
      <c r="HY436" s="3"/>
      <c r="HZ436" s="3"/>
      <c r="IA436" s="3"/>
      <c r="IB436" s="3"/>
      <c r="IC436" s="3"/>
      <c r="ID436" s="3"/>
      <c r="IE436" s="3"/>
      <c r="IF436" s="65"/>
      <c r="IG436" s="3">
        <v>9</v>
      </c>
      <c r="IH436" s="3">
        <v>31</v>
      </c>
      <c r="II436" s="35">
        <f t="shared" si="32"/>
        <v>9</v>
      </c>
      <c r="IJ436" s="3"/>
      <c r="IK436" s="3">
        <v>22</v>
      </c>
      <c r="IL436" s="3">
        <v>22</v>
      </c>
      <c r="IM436" s="5">
        <v>32210</v>
      </c>
      <c r="IN436" s="1" t="s">
        <v>400</v>
      </c>
      <c r="IO436" s="71">
        <v>34295</v>
      </c>
      <c r="IP436" s="5">
        <v>66474</v>
      </c>
      <c r="IQ436" s="5">
        <v>23494</v>
      </c>
      <c r="IR436" s="5"/>
      <c r="IS436" s="5"/>
      <c r="IT436" s="5"/>
      <c r="IU436" s="5"/>
      <c r="IV436" s="5"/>
      <c r="IW436" s="5"/>
      <c r="IX436" s="5">
        <v>124263</v>
      </c>
      <c r="IY436" s="5"/>
      <c r="IZ436" s="5"/>
      <c r="JA436" s="5">
        <v>1305</v>
      </c>
      <c r="JB436" s="5">
        <v>1303</v>
      </c>
      <c r="JC436" s="5">
        <v>2660</v>
      </c>
      <c r="JD436" s="5">
        <v>2181</v>
      </c>
      <c r="JE436" s="5"/>
      <c r="JF436" s="5"/>
      <c r="JG436" s="5"/>
      <c r="JH436" s="5"/>
      <c r="JI436" s="5"/>
      <c r="JJ436" s="5"/>
      <c r="JK436" s="5"/>
      <c r="JL436" s="5"/>
      <c r="JM436" s="5"/>
      <c r="JN436" s="5"/>
      <c r="JO436" s="5"/>
      <c r="JP436" s="5"/>
      <c r="JQ436" s="5"/>
      <c r="JR436" s="5">
        <v>5729</v>
      </c>
      <c r="JS436" s="5"/>
      <c r="JT436" s="5"/>
      <c r="JU436" s="5">
        <v>226</v>
      </c>
      <c r="JV436" s="5"/>
      <c r="JW436" s="5"/>
      <c r="JX436" s="5"/>
      <c r="JY436" s="5"/>
      <c r="JZ436" s="5"/>
      <c r="KA436" s="5"/>
      <c r="KB436" s="5"/>
      <c r="KC436" s="5"/>
      <c r="KD436" s="5"/>
      <c r="KE436" s="5"/>
      <c r="KF436" s="5">
        <v>9</v>
      </c>
      <c r="KG436" s="5">
        <v>13</v>
      </c>
      <c r="KH436" s="5"/>
      <c r="KI436" s="5">
        <v>72.5</v>
      </c>
      <c r="KJ436" s="5">
        <v>48</v>
      </c>
      <c r="KK436" s="5">
        <v>48</v>
      </c>
      <c r="KL436" s="5">
        <v>6</v>
      </c>
      <c r="KM436" s="5">
        <v>0</v>
      </c>
      <c r="KN436" s="5"/>
      <c r="KO436" s="5"/>
      <c r="KP436" s="5"/>
      <c r="KQ436" s="5"/>
      <c r="KR436" s="5"/>
      <c r="KS436" s="5"/>
      <c r="KT436" s="5"/>
      <c r="KU436" s="5"/>
      <c r="KV436" s="5"/>
      <c r="KW436" s="5"/>
      <c r="KX436" s="5"/>
      <c r="KY436" s="5"/>
      <c r="KZ436" s="5"/>
      <c r="LA436" s="5"/>
      <c r="LB436" s="5"/>
      <c r="LC436" s="5"/>
      <c r="LD436" s="5"/>
      <c r="LE436" s="5"/>
      <c r="LF436" s="5"/>
      <c r="LG436" s="5"/>
      <c r="LH436" s="5"/>
      <c r="LI436" s="5"/>
      <c r="LJ436" s="5"/>
      <c r="LK436" s="5"/>
      <c r="LL436" s="5"/>
      <c r="LM436" s="5"/>
      <c r="LN436" s="5"/>
      <c r="LO436" s="5"/>
      <c r="LP436" s="5"/>
      <c r="LQ436" s="5"/>
      <c r="LR436" s="5"/>
      <c r="LS436" s="5"/>
      <c r="LT436" s="5"/>
      <c r="LU436" s="5"/>
      <c r="LV436" s="5"/>
      <c r="LW436" s="5"/>
      <c r="LX436" s="5"/>
      <c r="LY436" s="5"/>
      <c r="LZ436" s="5"/>
      <c r="MA436" s="5"/>
      <c r="MB436" s="5"/>
      <c r="MC436" s="5"/>
      <c r="MD436" s="5"/>
      <c r="ME436" s="5"/>
      <c r="MF436" s="5"/>
      <c r="MG436" s="5"/>
      <c r="MH436" s="5"/>
      <c r="MI436" s="5"/>
      <c r="MJ436" s="5"/>
      <c r="MK436" s="5"/>
      <c r="ML436" s="5"/>
      <c r="MM436" s="5"/>
      <c r="MN436" s="5"/>
      <c r="MO436" s="5">
        <v>204</v>
      </c>
      <c r="MP436" s="5">
        <v>0</v>
      </c>
      <c r="MQ436" s="5"/>
      <c r="MR436" s="5"/>
      <c r="MS436" s="22">
        <v>702838</v>
      </c>
      <c r="MT436" s="22"/>
      <c r="MU436" s="22">
        <v>92</v>
      </c>
      <c r="MV436" s="22"/>
      <c r="MW436" s="22"/>
      <c r="MX436" s="22"/>
      <c r="MY436" s="22"/>
      <c r="MZ436" s="22"/>
      <c r="NA436" s="22"/>
      <c r="NB436" s="22"/>
      <c r="NC436" s="22"/>
      <c r="ND436" s="22"/>
      <c r="NE436" s="22"/>
      <c r="NF436" s="22"/>
      <c r="NG436" s="22"/>
      <c r="NH436" s="22"/>
      <c r="NI436" s="22"/>
      <c r="NJ436" s="22"/>
      <c r="NK436" s="22"/>
      <c r="NX436" s="18">
        <f t="shared" si="36"/>
        <v>2174.3341798941469</v>
      </c>
      <c r="NY436" t="str">
        <f t="shared" si="33"/>
        <v>Larger</v>
      </c>
      <c r="NZ436" t="str">
        <f t="shared" si="34"/>
        <v>Medium</v>
      </c>
    </row>
    <row r="437" spans="1:390">
      <c r="A437" s="1" t="s">
        <v>465</v>
      </c>
      <c r="B437" s="1" t="s">
        <v>466</v>
      </c>
      <c r="C437" s="32" t="s">
        <v>467</v>
      </c>
      <c r="D437" s="1" t="s">
        <v>404</v>
      </c>
      <c r="E437" s="1">
        <v>20090</v>
      </c>
      <c r="F437" s="1" t="s">
        <v>855</v>
      </c>
      <c r="G437" s="5">
        <v>17420.44228571422</v>
      </c>
      <c r="H437" s="71">
        <v>24343</v>
      </c>
      <c r="I437" s="73"/>
      <c r="J437" s="73">
        <v>90</v>
      </c>
      <c r="K437" s="73">
        <v>4</v>
      </c>
      <c r="L437" s="73"/>
      <c r="M437" s="73"/>
      <c r="N437" s="73"/>
      <c r="O437" s="73"/>
      <c r="P437" s="73"/>
      <c r="Q437" s="73"/>
      <c r="R437" s="73">
        <v>29</v>
      </c>
      <c r="S437" s="73"/>
      <c r="T437" s="73"/>
      <c r="U437" s="73">
        <v>55</v>
      </c>
      <c r="V437" s="73">
        <v>495</v>
      </c>
      <c r="W437" s="94" t="s">
        <v>796</v>
      </c>
      <c r="X437" s="94"/>
      <c r="Y437" s="94"/>
      <c r="Z437" s="94"/>
      <c r="AA437" s="94"/>
      <c r="AB437" s="94"/>
      <c r="AC437" s="95">
        <v>112597</v>
      </c>
      <c r="AD437" s="73"/>
      <c r="AE437" s="73"/>
      <c r="AF437" s="95">
        <v>0</v>
      </c>
      <c r="AG437" s="95">
        <v>0</v>
      </c>
      <c r="AH437" s="95">
        <v>0</v>
      </c>
      <c r="AI437" s="95">
        <v>0</v>
      </c>
      <c r="AJ437" s="95"/>
      <c r="AK437" s="95"/>
      <c r="AL437" s="95">
        <v>46434</v>
      </c>
      <c r="AM437" s="95">
        <v>1000</v>
      </c>
      <c r="AN437" s="73"/>
      <c r="AO437" s="96">
        <v>160031</v>
      </c>
      <c r="AP437" s="73">
        <v>0</v>
      </c>
      <c r="AQ437" s="73"/>
      <c r="AR437" s="73"/>
      <c r="AS437" s="73">
        <v>0</v>
      </c>
      <c r="AT437" s="73">
        <v>0</v>
      </c>
      <c r="AU437" s="73">
        <v>0</v>
      </c>
      <c r="AV437" s="73">
        <v>0</v>
      </c>
      <c r="AW437" s="73"/>
      <c r="AX437" s="73"/>
      <c r="AY437" s="73">
        <v>4100</v>
      </c>
      <c r="AZ437" s="73">
        <v>0</v>
      </c>
      <c r="BA437" s="73"/>
      <c r="BB437" s="73">
        <v>4100</v>
      </c>
      <c r="BC437" s="73">
        <v>14515</v>
      </c>
      <c r="BD437" s="73"/>
      <c r="BE437" s="73"/>
      <c r="BF437" s="73">
        <v>0</v>
      </c>
      <c r="BG437" s="73">
        <v>0</v>
      </c>
      <c r="BH437" s="73">
        <v>0</v>
      </c>
      <c r="BI437" s="73">
        <v>0</v>
      </c>
      <c r="BJ437" s="73"/>
      <c r="BK437" s="73"/>
      <c r="BL437" s="73">
        <v>23812</v>
      </c>
      <c r="BM437" s="73">
        <v>0</v>
      </c>
      <c r="BN437" s="73"/>
      <c r="BO437" s="73">
        <v>38327</v>
      </c>
      <c r="BP437" s="73">
        <v>724</v>
      </c>
      <c r="BQ437" s="73"/>
      <c r="BR437" s="73">
        <v>0</v>
      </c>
      <c r="BS437" s="73">
        <v>0</v>
      </c>
      <c r="BT437" s="73">
        <v>0</v>
      </c>
      <c r="BU437" s="73">
        <v>0</v>
      </c>
      <c r="BV437" s="73"/>
      <c r="BW437" s="2"/>
      <c r="BX437" s="2">
        <v>0</v>
      </c>
      <c r="BY437" s="2">
        <v>0</v>
      </c>
      <c r="BZ437" s="2">
        <v>724</v>
      </c>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v>21633</v>
      </c>
      <c r="CZ437" s="2"/>
      <c r="DA437" s="2">
        <v>0</v>
      </c>
      <c r="DB437" s="2">
        <v>0</v>
      </c>
      <c r="DC437" s="2">
        <v>0</v>
      </c>
      <c r="DD437" s="2"/>
      <c r="DE437" s="2"/>
      <c r="DF437" s="2">
        <v>34772</v>
      </c>
      <c r="DG437" s="2">
        <v>2442</v>
      </c>
      <c r="DH437" s="2">
        <v>0</v>
      </c>
      <c r="DI437" s="2">
        <v>58847</v>
      </c>
      <c r="DJ437" s="2"/>
      <c r="DK437" s="2"/>
      <c r="DL437" s="2"/>
      <c r="DM437" s="2"/>
      <c r="DN437" s="2"/>
      <c r="DO437" s="2"/>
      <c r="DP437" s="2"/>
      <c r="DQ437" s="2"/>
      <c r="DR437" s="2"/>
      <c r="DS437" s="2"/>
      <c r="DT437" s="2"/>
      <c r="DU437" s="2"/>
      <c r="DV437" s="73"/>
      <c r="DW437" s="73"/>
      <c r="DX437" s="2"/>
      <c r="DY437" s="2"/>
      <c r="DZ437" s="2"/>
      <c r="EA437" s="2"/>
      <c r="EB437" s="2"/>
      <c r="EC437" s="2"/>
      <c r="ED437" s="2"/>
      <c r="EE437" s="2"/>
      <c r="EF437" s="2"/>
      <c r="EG437" s="2"/>
      <c r="EH437" s="2"/>
      <c r="EI437" s="73"/>
      <c r="EJ437" s="2">
        <v>0</v>
      </c>
      <c r="EK437" s="2"/>
      <c r="EL437" s="2">
        <v>0</v>
      </c>
      <c r="EM437" s="2">
        <v>0</v>
      </c>
      <c r="EN437" s="2">
        <v>0</v>
      </c>
      <c r="EO437" s="2"/>
      <c r="EP437" s="2"/>
      <c r="EQ437" s="2">
        <v>2413</v>
      </c>
      <c r="ER437" s="2">
        <v>0</v>
      </c>
      <c r="ES437" s="2">
        <v>0</v>
      </c>
      <c r="ET437" s="2">
        <v>2413</v>
      </c>
      <c r="EU437" s="3"/>
      <c r="EV437" s="3"/>
      <c r="EW437" s="3"/>
      <c r="EX437" s="3"/>
      <c r="EY437" s="3"/>
      <c r="EZ437" s="3"/>
      <c r="FA437" s="5"/>
      <c r="FB437" s="5"/>
      <c r="FC437" s="5"/>
      <c r="FD437" s="5"/>
      <c r="FE437" s="5"/>
      <c r="FF437" s="5"/>
      <c r="FG437" s="5"/>
      <c r="FH437" s="5"/>
      <c r="FI437" s="5"/>
      <c r="FJ437" s="5"/>
      <c r="FK437" s="5"/>
      <c r="FL437" s="5"/>
      <c r="FM437" s="5"/>
      <c r="FN437" s="5"/>
      <c r="FO437" s="5"/>
      <c r="FP437" s="5"/>
      <c r="FQ437" s="5"/>
      <c r="FR437" s="5"/>
      <c r="FS437" s="5"/>
      <c r="FT437" s="2"/>
      <c r="FU437" s="2"/>
      <c r="FV437" s="2"/>
      <c r="FW437" s="2"/>
      <c r="FX437" s="2"/>
      <c r="FY437" s="2"/>
      <c r="FZ437" s="2"/>
      <c r="GA437" s="2"/>
      <c r="GB437" s="2"/>
      <c r="GC437" s="2"/>
      <c r="GD437" s="2"/>
      <c r="GE437" s="2">
        <v>19191</v>
      </c>
      <c r="GF437" s="2"/>
      <c r="GG437" s="2">
        <v>0</v>
      </c>
      <c r="GH437" s="2">
        <v>0</v>
      </c>
      <c r="GI437" s="2">
        <v>0</v>
      </c>
      <c r="GJ437" s="2">
        <v>0</v>
      </c>
      <c r="GK437" s="2"/>
      <c r="GL437" s="2"/>
      <c r="GM437" s="2">
        <v>917</v>
      </c>
      <c r="GN437" s="2">
        <v>0</v>
      </c>
      <c r="GO437" s="2">
        <v>28368</v>
      </c>
      <c r="GP437" s="2">
        <v>199082</v>
      </c>
      <c r="GQ437" s="2">
        <v>65360</v>
      </c>
      <c r="GR437" s="2">
        <v>292810</v>
      </c>
      <c r="GS437" s="1" t="s">
        <v>420</v>
      </c>
      <c r="GT437" s="1"/>
      <c r="GU437" s="1" t="s">
        <v>439</v>
      </c>
      <c r="GV437" s="1" t="s">
        <v>766</v>
      </c>
      <c r="GW437" s="1"/>
      <c r="GX437" s="1"/>
      <c r="GY437" s="1"/>
      <c r="GZ437" s="1"/>
      <c r="HA437" s="1"/>
      <c r="HB437" t="s">
        <v>797</v>
      </c>
      <c r="HC437" s="2">
        <v>2115</v>
      </c>
      <c r="HD437" s="2">
        <v>1985</v>
      </c>
      <c r="HE437" s="2">
        <v>22261</v>
      </c>
      <c r="HF437" s="2">
        <v>228</v>
      </c>
      <c r="HG437" s="2"/>
      <c r="HH437" s="2">
        <v>64548</v>
      </c>
      <c r="HI437" s="2"/>
      <c r="HJ437" s="2">
        <v>145</v>
      </c>
      <c r="HK437" s="2">
        <v>2681</v>
      </c>
      <c r="HL437" s="2">
        <v>2210</v>
      </c>
      <c r="HM437" s="2"/>
      <c r="HN437" s="2"/>
      <c r="HO437" s="2">
        <v>24</v>
      </c>
      <c r="HP437" s="2">
        <v>24</v>
      </c>
      <c r="HQ437" s="2">
        <v>56</v>
      </c>
      <c r="HR437" s="2">
        <v>190</v>
      </c>
      <c r="HS437" s="2"/>
      <c r="HT437" s="2"/>
      <c r="HU437" s="3">
        <v>12</v>
      </c>
      <c r="HV437" s="3"/>
      <c r="HW437" s="3"/>
      <c r="HX437" s="3"/>
      <c r="HY437" s="3"/>
      <c r="HZ437" s="3"/>
      <c r="IA437" s="3"/>
      <c r="IB437" s="3"/>
      <c r="IC437" s="3"/>
      <c r="ID437" s="3"/>
      <c r="IE437" s="3"/>
      <c r="IF437" s="65">
        <v>1.98</v>
      </c>
      <c r="IG437" s="3">
        <v>6.2</v>
      </c>
      <c r="IH437" s="3">
        <v>14.850000000000001</v>
      </c>
      <c r="II437" s="35">
        <f t="shared" si="32"/>
        <v>6.2</v>
      </c>
      <c r="IJ437" s="3"/>
      <c r="IK437" s="3">
        <v>13</v>
      </c>
      <c r="IL437" s="3">
        <v>8.65</v>
      </c>
      <c r="IM437" s="5">
        <v>39600</v>
      </c>
      <c r="IN437" s="1" t="s">
        <v>411</v>
      </c>
      <c r="IO437" s="71">
        <v>20954</v>
      </c>
      <c r="IP437" s="5">
        <v>57952</v>
      </c>
      <c r="IQ437" s="5">
        <v>12002</v>
      </c>
      <c r="IR437" s="5">
        <v>1560</v>
      </c>
      <c r="IS437" s="5"/>
      <c r="IT437" s="5"/>
      <c r="IU437" s="5"/>
      <c r="IV437" s="5">
        <v>14658</v>
      </c>
      <c r="IW437" s="5"/>
      <c r="IX437" s="5">
        <v>107126</v>
      </c>
      <c r="IY437" s="5"/>
      <c r="IZ437" s="5"/>
      <c r="JA437" s="5">
        <v>21</v>
      </c>
      <c r="JB437" s="5">
        <v>29</v>
      </c>
      <c r="JC437" s="5">
        <v>151</v>
      </c>
      <c r="JD437" s="5">
        <v>44</v>
      </c>
      <c r="JE437" s="5"/>
      <c r="JF437" s="5"/>
      <c r="JG437" s="5"/>
      <c r="JH437" s="5"/>
      <c r="JI437" s="5"/>
      <c r="JJ437" s="5"/>
      <c r="JK437" s="5"/>
      <c r="JL437" s="5"/>
      <c r="JM437" s="5"/>
      <c r="JN437" s="5"/>
      <c r="JO437" s="5"/>
      <c r="JP437" s="5"/>
      <c r="JQ437" s="5"/>
      <c r="JR437" s="5">
        <v>2939</v>
      </c>
      <c r="JS437" s="5"/>
      <c r="JT437" s="5"/>
      <c r="JU437" s="5">
        <v>229</v>
      </c>
      <c r="JV437" s="5"/>
      <c r="JW437" s="5"/>
      <c r="JX437" s="5"/>
      <c r="JY437" s="5"/>
      <c r="JZ437" s="5"/>
      <c r="KA437" s="5"/>
      <c r="KB437" s="5"/>
      <c r="KC437" s="5"/>
      <c r="KD437" s="5"/>
      <c r="KE437" s="5"/>
      <c r="KF437" s="5">
        <v>2</v>
      </c>
      <c r="KG437" s="5">
        <v>6</v>
      </c>
      <c r="KH437" s="5">
        <v>85</v>
      </c>
      <c r="KI437" s="5">
        <v>66</v>
      </c>
      <c r="KJ437" s="5">
        <v>48</v>
      </c>
      <c r="KK437" s="5">
        <v>48</v>
      </c>
      <c r="KL437" s="5">
        <v>0</v>
      </c>
      <c r="KM437" s="5">
        <v>0</v>
      </c>
      <c r="KN437" s="5"/>
      <c r="KO437" s="5"/>
      <c r="KP437" s="5"/>
      <c r="KQ437" s="5"/>
      <c r="KR437" s="5"/>
      <c r="KS437" s="5"/>
      <c r="KT437" s="5"/>
      <c r="KU437" s="5"/>
      <c r="KV437" s="5"/>
      <c r="KW437" s="5"/>
      <c r="KX437" s="5"/>
      <c r="KY437" s="5"/>
      <c r="KZ437" s="5"/>
      <c r="LA437" s="5"/>
      <c r="LB437" s="5"/>
      <c r="LC437" s="5"/>
      <c r="LD437" s="5"/>
      <c r="LE437" s="5"/>
      <c r="LF437" s="5"/>
      <c r="LG437" s="5"/>
      <c r="LH437" s="5"/>
      <c r="LI437" s="5"/>
      <c r="LJ437" s="5"/>
      <c r="LK437" s="5"/>
      <c r="LL437" s="5"/>
      <c r="LM437" s="5"/>
      <c r="LN437" s="5"/>
      <c r="LO437" s="5"/>
      <c r="LP437" s="5"/>
      <c r="LQ437" s="5"/>
      <c r="LR437" s="5"/>
      <c r="LS437" s="5"/>
      <c r="LT437" s="5"/>
      <c r="LU437" s="5"/>
      <c r="LV437" s="5"/>
      <c r="LW437" s="5"/>
      <c r="LX437" s="5"/>
      <c r="LY437" s="5"/>
      <c r="LZ437" s="5"/>
      <c r="MA437" s="5"/>
      <c r="MB437" s="5"/>
      <c r="MC437" s="5"/>
      <c r="MD437" s="5"/>
      <c r="ME437" s="5"/>
      <c r="MF437" s="5"/>
      <c r="MG437" s="5"/>
      <c r="MH437" s="5"/>
      <c r="MI437" s="5"/>
      <c r="MJ437" s="5"/>
      <c r="MK437" s="5"/>
      <c r="ML437" s="5"/>
      <c r="MM437" s="5"/>
      <c r="MN437" s="5"/>
      <c r="MO437" s="5">
        <v>0</v>
      </c>
      <c r="MP437" s="5">
        <v>0</v>
      </c>
      <c r="MQ437" s="5"/>
      <c r="MR437" s="5"/>
      <c r="MS437" s="22">
        <v>450012</v>
      </c>
      <c r="MT437" s="22"/>
      <c r="MU437" s="22">
        <v>28</v>
      </c>
      <c r="MV437" s="22"/>
      <c r="MW437" s="22"/>
      <c r="MX437" s="22"/>
      <c r="MY437" s="22"/>
      <c r="MZ437" s="22"/>
      <c r="NA437" s="22"/>
      <c r="NB437" s="22"/>
      <c r="NC437" s="22"/>
      <c r="ND437" s="22"/>
      <c r="NE437" s="22"/>
      <c r="NF437" s="22"/>
      <c r="NG437" s="22"/>
      <c r="NH437" s="22"/>
      <c r="NI437" s="22"/>
      <c r="NJ437" s="22"/>
      <c r="NK437" s="22"/>
      <c r="NX437" s="18">
        <f t="shared" si="36"/>
        <v>2809.7487557603581</v>
      </c>
      <c r="NY437" t="str">
        <f t="shared" si="33"/>
        <v>Larger</v>
      </c>
      <c r="NZ437" t="str">
        <f t="shared" si="34"/>
        <v>Medium</v>
      </c>
    </row>
    <row r="438" spans="1:390">
      <c r="A438" s="1" t="s">
        <v>495</v>
      </c>
      <c r="B438" s="1" t="s">
        <v>605</v>
      </c>
      <c r="C438" s="32" t="s">
        <v>606</v>
      </c>
      <c r="D438" s="1" t="s">
        <v>404</v>
      </c>
      <c r="E438" s="1">
        <v>20090</v>
      </c>
      <c r="F438" s="1" t="s">
        <v>855</v>
      </c>
      <c r="G438" s="5">
        <v>21617.228952380898</v>
      </c>
      <c r="H438" s="71">
        <v>36800</v>
      </c>
      <c r="I438" s="73"/>
      <c r="J438" s="73">
        <v>108</v>
      </c>
      <c r="K438" s="73">
        <v>31</v>
      </c>
      <c r="L438" s="73"/>
      <c r="M438" s="73"/>
      <c r="N438" s="73"/>
      <c r="O438" s="73"/>
      <c r="P438" s="73"/>
      <c r="Q438" s="73"/>
      <c r="R438" s="73">
        <v>40</v>
      </c>
      <c r="S438" s="73"/>
      <c r="T438" s="73"/>
      <c r="U438" s="73">
        <v>119</v>
      </c>
      <c r="V438" s="73">
        <v>555</v>
      </c>
      <c r="W438" s="94">
        <v>0</v>
      </c>
      <c r="X438" s="94"/>
      <c r="Y438" s="94"/>
      <c r="Z438" s="94"/>
      <c r="AA438" s="94"/>
      <c r="AB438" s="94"/>
      <c r="AC438" s="95">
        <v>150413</v>
      </c>
      <c r="AD438" s="73"/>
      <c r="AE438" s="73"/>
      <c r="AF438" s="95"/>
      <c r="AG438" s="95">
        <v>10000</v>
      </c>
      <c r="AH438" s="95"/>
      <c r="AI438" s="95"/>
      <c r="AJ438" s="95"/>
      <c r="AK438" s="95"/>
      <c r="AL438" s="95"/>
      <c r="AM438" s="95"/>
      <c r="AN438" s="73"/>
      <c r="AO438" s="96">
        <v>160413</v>
      </c>
      <c r="AP438" s="73">
        <v>18790</v>
      </c>
      <c r="AQ438" s="73"/>
      <c r="AR438" s="73"/>
      <c r="AS438" s="73"/>
      <c r="AT438" s="73"/>
      <c r="AU438" s="73"/>
      <c r="AV438" s="73"/>
      <c r="AW438" s="73"/>
      <c r="AX438" s="73"/>
      <c r="AY438" s="73"/>
      <c r="AZ438" s="73"/>
      <c r="BA438" s="73"/>
      <c r="BB438" s="73">
        <v>18790</v>
      </c>
      <c r="BC438" s="73">
        <v>18291</v>
      </c>
      <c r="BD438" s="73"/>
      <c r="BE438" s="73"/>
      <c r="BF438" s="73"/>
      <c r="BG438" s="73"/>
      <c r="BH438" s="73"/>
      <c r="BI438" s="73"/>
      <c r="BJ438" s="73"/>
      <c r="BK438" s="73"/>
      <c r="BL438" s="73"/>
      <c r="BM438" s="73"/>
      <c r="BN438" s="73"/>
      <c r="BO438" s="73">
        <v>18291</v>
      </c>
      <c r="BP438" s="73">
        <v>0</v>
      </c>
      <c r="BQ438" s="73"/>
      <c r="BR438" s="73"/>
      <c r="BS438" s="73"/>
      <c r="BT438" s="73"/>
      <c r="BU438" s="73"/>
      <c r="BV438" s="73"/>
      <c r="BW438" s="2"/>
      <c r="BX438" s="2"/>
      <c r="BY438" s="2"/>
      <c r="BZ438" s="2">
        <v>0</v>
      </c>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v>80859</v>
      </c>
      <c r="CZ438" s="2"/>
      <c r="DA438" s="2"/>
      <c r="DB438" s="2"/>
      <c r="DC438" s="2"/>
      <c r="DD438" s="2"/>
      <c r="DE438" s="2"/>
      <c r="DF438" s="2">
        <v>29474</v>
      </c>
      <c r="DG438" s="2"/>
      <c r="DH438" s="2"/>
      <c r="DI438" s="2">
        <v>110333</v>
      </c>
      <c r="DJ438" s="2"/>
      <c r="DK438" s="2"/>
      <c r="DL438" s="2"/>
      <c r="DM438" s="2"/>
      <c r="DN438" s="2"/>
      <c r="DO438" s="2"/>
      <c r="DP438" s="2"/>
      <c r="DQ438" s="2"/>
      <c r="DR438" s="2"/>
      <c r="DS438" s="2"/>
      <c r="DT438" s="2"/>
      <c r="DU438" s="2"/>
      <c r="DV438" s="73"/>
      <c r="DW438" s="73"/>
      <c r="DX438" s="2"/>
      <c r="DY438" s="2"/>
      <c r="DZ438" s="2"/>
      <c r="EA438" s="2"/>
      <c r="EB438" s="2"/>
      <c r="EC438" s="2"/>
      <c r="ED438" s="2"/>
      <c r="EE438" s="2"/>
      <c r="EF438" s="2"/>
      <c r="EG438" s="2"/>
      <c r="EH438" s="2"/>
      <c r="EI438" s="73"/>
      <c r="EJ438" s="2">
        <v>12659</v>
      </c>
      <c r="EK438" s="2"/>
      <c r="EL438" s="2"/>
      <c r="EM438" s="2"/>
      <c r="EN438" s="2"/>
      <c r="EO438" s="2"/>
      <c r="EP438" s="2"/>
      <c r="EQ438" s="2"/>
      <c r="ER438" s="2"/>
      <c r="ES438" s="2"/>
      <c r="ET438" s="2">
        <v>12659</v>
      </c>
      <c r="EU438" s="3"/>
      <c r="EV438" s="3"/>
      <c r="EW438" s="3"/>
      <c r="EX438" s="3"/>
      <c r="EY438" s="3"/>
      <c r="EZ438" s="3"/>
      <c r="FA438" s="5"/>
      <c r="FB438" s="5"/>
      <c r="FC438" s="5"/>
      <c r="FD438" s="5"/>
      <c r="FE438" s="5"/>
      <c r="FF438" s="5"/>
      <c r="FG438" s="5"/>
      <c r="FH438" s="5"/>
      <c r="FI438" s="5"/>
      <c r="FJ438" s="5"/>
      <c r="FK438" s="5"/>
      <c r="FL438" s="5"/>
      <c r="FM438" s="5"/>
      <c r="FN438" s="5"/>
      <c r="FO438" s="5"/>
      <c r="FP438" s="5"/>
      <c r="FQ438" s="5"/>
      <c r="FR438" s="5"/>
      <c r="FS438" s="5"/>
      <c r="FT438" s="2"/>
      <c r="FU438" s="2"/>
      <c r="FV438" s="2"/>
      <c r="FW438" s="2"/>
      <c r="FX438" s="2"/>
      <c r="FY438" s="2"/>
      <c r="FZ438" s="2"/>
      <c r="GA438" s="2"/>
      <c r="GB438" s="2"/>
      <c r="GC438" s="2"/>
      <c r="GD438" s="2"/>
      <c r="GE438" s="2">
        <v>1248766</v>
      </c>
      <c r="GF438" s="2"/>
      <c r="GG438" s="2"/>
      <c r="GH438" s="2"/>
      <c r="GI438" s="2"/>
      <c r="GJ438" s="2">
        <v>6565</v>
      </c>
      <c r="GK438" s="2"/>
      <c r="GL438" s="2"/>
      <c r="GM438" s="2"/>
      <c r="GN438" s="2"/>
      <c r="GO438" s="2">
        <v>1255331</v>
      </c>
      <c r="GP438" s="2">
        <v>178704</v>
      </c>
      <c r="GQ438" s="2">
        <v>141782</v>
      </c>
      <c r="GR438" s="2">
        <v>1575817</v>
      </c>
      <c r="GS438" s="1" t="s">
        <v>395</v>
      </c>
      <c r="GT438" s="1"/>
      <c r="GU438" s="1"/>
      <c r="GV438" s="1" t="s">
        <v>768</v>
      </c>
      <c r="GW438" s="1"/>
      <c r="GX438" t="s">
        <v>459</v>
      </c>
      <c r="HC438" s="2">
        <v>3153</v>
      </c>
      <c r="HD438" s="2">
        <v>1314</v>
      </c>
      <c r="HE438" s="2">
        <v>18720</v>
      </c>
      <c r="HF438" s="2">
        <v>170</v>
      </c>
      <c r="HG438" s="2"/>
      <c r="HH438" s="2">
        <v>111946</v>
      </c>
      <c r="HI438" s="2"/>
      <c r="HJ438" s="2">
        <v>202</v>
      </c>
      <c r="HK438" s="2">
        <v>5705</v>
      </c>
      <c r="HL438" s="2">
        <v>3298</v>
      </c>
      <c r="HM438" s="2"/>
      <c r="HN438" s="2"/>
      <c r="HO438" s="2">
        <v>551</v>
      </c>
      <c r="HP438" s="2">
        <v>551</v>
      </c>
      <c r="HQ438" s="2">
        <v>4594</v>
      </c>
      <c r="HR438" s="2">
        <v>390</v>
      </c>
      <c r="HS438" s="2"/>
      <c r="HT438" s="2"/>
      <c r="HU438" s="3">
        <v>6</v>
      </c>
      <c r="HV438" s="3"/>
      <c r="HW438" s="3"/>
      <c r="HX438" s="3"/>
      <c r="HY438" s="3"/>
      <c r="HZ438" s="3"/>
      <c r="IA438" s="3"/>
      <c r="IB438" s="3"/>
      <c r="IC438" s="3"/>
      <c r="ID438" s="3"/>
      <c r="IE438" s="3"/>
      <c r="IF438" s="65">
        <v>1.8</v>
      </c>
      <c r="IG438" s="3">
        <v>8</v>
      </c>
      <c r="IH438" s="3">
        <v>16</v>
      </c>
      <c r="II438" s="35">
        <f t="shared" si="32"/>
        <v>8</v>
      </c>
      <c r="IJ438" s="3"/>
      <c r="IK438" s="3">
        <v>8</v>
      </c>
      <c r="IL438" s="3">
        <v>8</v>
      </c>
      <c r="IM438" s="5">
        <v>10363</v>
      </c>
      <c r="IN438" s="1" t="s">
        <v>411</v>
      </c>
      <c r="IO438" s="71">
        <v>22567</v>
      </c>
      <c r="IP438" s="5">
        <v>20372</v>
      </c>
      <c r="IQ438" s="5">
        <v>6359</v>
      </c>
      <c r="IR438" s="5">
        <v>3223</v>
      </c>
      <c r="IS438" s="5"/>
      <c r="IT438" s="5"/>
      <c r="IU438" s="5"/>
      <c r="IV438" s="5">
        <v>1021</v>
      </c>
      <c r="IW438" s="5"/>
      <c r="IX438" s="5">
        <v>53542</v>
      </c>
      <c r="IY438" s="5"/>
      <c r="IZ438" s="5"/>
      <c r="JA438" s="5">
        <v>90</v>
      </c>
      <c r="JB438" s="5">
        <v>78</v>
      </c>
      <c r="JC438" s="5">
        <v>93</v>
      </c>
      <c r="JD438" s="5">
        <v>88</v>
      </c>
      <c r="JE438" s="5"/>
      <c r="JF438" s="5"/>
      <c r="JG438" s="5"/>
      <c r="JH438" s="5"/>
      <c r="JI438" s="5"/>
      <c r="JJ438" s="5"/>
      <c r="JK438" s="5"/>
      <c r="JL438" s="5"/>
      <c r="JM438" s="5"/>
      <c r="JN438" s="5"/>
      <c r="JO438" s="5"/>
      <c r="JP438" s="5"/>
      <c r="JQ438" s="5"/>
      <c r="JR438" s="5">
        <v>8914</v>
      </c>
      <c r="JS438" s="5"/>
      <c r="JT438" s="5"/>
      <c r="JU438" s="5">
        <v>423</v>
      </c>
      <c r="JV438" s="5"/>
      <c r="JW438" s="5"/>
      <c r="JX438" s="5"/>
      <c r="JY438" s="5"/>
      <c r="JZ438" s="5"/>
      <c r="KA438" s="5"/>
      <c r="KB438" s="5"/>
      <c r="KC438" s="5"/>
      <c r="KD438" s="5"/>
      <c r="KE438" s="5"/>
      <c r="KF438" s="5">
        <v>2</v>
      </c>
      <c r="KG438" s="5">
        <v>5</v>
      </c>
      <c r="KH438" s="5">
        <v>131</v>
      </c>
      <c r="KI438" s="5">
        <v>67</v>
      </c>
      <c r="KJ438" s="5">
        <v>56</v>
      </c>
      <c r="KK438" s="5">
        <v>56</v>
      </c>
      <c r="KL438" s="5">
        <v>7</v>
      </c>
      <c r="KM438" s="5">
        <v>7</v>
      </c>
      <c r="KN438" s="5"/>
      <c r="KO438" s="5"/>
      <c r="KP438" s="5"/>
      <c r="KQ438" s="5"/>
      <c r="KR438" s="5"/>
      <c r="KS438" s="5"/>
      <c r="KT438" s="5"/>
      <c r="KU438" s="5"/>
      <c r="KV438" s="5"/>
      <c r="KW438" s="5"/>
      <c r="KX438" s="5"/>
      <c r="KY438" s="5"/>
      <c r="KZ438" s="5"/>
      <c r="LA438" s="5"/>
      <c r="LB438" s="5"/>
      <c r="LC438" s="5"/>
      <c r="LD438" s="5"/>
      <c r="LE438" s="5"/>
      <c r="LF438" s="5"/>
      <c r="LG438" s="5"/>
      <c r="LH438" s="5"/>
      <c r="LI438" s="5"/>
      <c r="LJ438" s="5"/>
      <c r="LK438" s="5"/>
      <c r="LL438" s="5"/>
      <c r="LM438" s="5"/>
      <c r="LN438" s="5"/>
      <c r="LO438" s="5"/>
      <c r="LP438" s="5"/>
      <c r="LQ438" s="5"/>
      <c r="LR438" s="5"/>
      <c r="LS438" s="5"/>
      <c r="LT438" s="5"/>
      <c r="LU438" s="5"/>
      <c r="LV438" s="5"/>
      <c r="LW438" s="5"/>
      <c r="LX438" s="5"/>
      <c r="LY438" s="5"/>
      <c r="LZ438" s="5"/>
      <c r="MA438" s="5"/>
      <c r="MB438" s="5"/>
      <c r="MC438" s="5"/>
      <c r="MD438" s="5"/>
      <c r="ME438" s="5"/>
      <c r="MF438" s="5"/>
      <c r="MG438" s="5"/>
      <c r="MH438" s="5"/>
      <c r="MI438" s="5"/>
      <c r="MJ438" s="5"/>
      <c r="MK438" s="5"/>
      <c r="ML438" s="5"/>
      <c r="MM438" s="5"/>
      <c r="MN438" s="5"/>
      <c r="MO438" s="5">
        <v>224</v>
      </c>
      <c r="MP438" s="5">
        <v>28</v>
      </c>
      <c r="MQ438" s="5"/>
      <c r="MR438" s="5"/>
      <c r="MS438" s="22">
        <v>526745</v>
      </c>
      <c r="MT438" s="22"/>
      <c r="MU438" s="22">
        <v>0</v>
      </c>
      <c r="MV438" s="22"/>
      <c r="MW438" s="22"/>
      <c r="MX438" s="22"/>
      <c r="MY438" s="22"/>
      <c r="MZ438" s="22"/>
      <c r="NA438" s="22"/>
      <c r="NB438" s="22"/>
      <c r="NC438" s="22"/>
      <c r="ND438" s="22"/>
      <c r="NE438" s="22"/>
      <c r="NF438" s="22"/>
      <c r="NG438" s="22"/>
      <c r="NH438" s="22"/>
      <c r="NI438" s="22"/>
      <c r="NJ438" s="22"/>
      <c r="NK438" s="22"/>
      <c r="NX438" s="18">
        <f t="shared" si="36"/>
        <v>2702.1536190476122</v>
      </c>
      <c r="NY438" t="str">
        <f t="shared" si="33"/>
        <v>Larger</v>
      </c>
      <c r="NZ438" t="str">
        <f t="shared" si="34"/>
        <v>Large</v>
      </c>
    </row>
    <row r="439" spans="1:390">
      <c r="A439" s="1" t="s">
        <v>638</v>
      </c>
      <c r="B439" s="1" t="s">
        <v>639</v>
      </c>
      <c r="C439" s="32" t="s">
        <v>640</v>
      </c>
      <c r="D439" s="31" t="s">
        <v>393</v>
      </c>
      <c r="E439" s="1">
        <v>20090</v>
      </c>
      <c r="F439" s="1" t="s">
        <v>855</v>
      </c>
      <c r="G439" s="5">
        <v>19954.09657142857</v>
      </c>
      <c r="H439" s="71">
        <v>30558</v>
      </c>
      <c r="I439" s="73"/>
      <c r="J439" s="73">
        <v>56</v>
      </c>
      <c r="K439" s="73">
        <v>15</v>
      </c>
      <c r="L439" s="73"/>
      <c r="M439" s="73"/>
      <c r="N439" s="73"/>
      <c r="O439" s="73"/>
      <c r="P439" s="73"/>
      <c r="Q439" s="73"/>
      <c r="R439" s="73">
        <v>42</v>
      </c>
      <c r="S439" s="73"/>
      <c r="T439" s="73"/>
      <c r="U439" s="73">
        <v>83</v>
      </c>
      <c r="V439" s="73">
        <v>613</v>
      </c>
      <c r="W439" s="94" t="s">
        <v>834</v>
      </c>
      <c r="X439" s="94"/>
      <c r="Y439" s="94"/>
      <c r="Z439" s="94"/>
      <c r="AA439" s="94"/>
      <c r="AB439" s="94"/>
      <c r="AC439" s="95">
        <v>226343</v>
      </c>
      <c r="AD439" s="73"/>
      <c r="AE439" s="73"/>
      <c r="AF439" s="95"/>
      <c r="AG439" s="95"/>
      <c r="AH439" s="95"/>
      <c r="AI439" s="95"/>
      <c r="AJ439" s="95"/>
      <c r="AK439" s="95"/>
      <c r="AL439" s="95"/>
      <c r="AM439" s="95"/>
      <c r="AN439" s="73"/>
      <c r="AO439" s="96">
        <v>226343</v>
      </c>
      <c r="AP439" s="73"/>
      <c r="AQ439" s="73"/>
      <c r="AR439" s="73"/>
      <c r="AS439" s="73"/>
      <c r="AT439" s="73"/>
      <c r="AU439" s="73"/>
      <c r="AV439" s="73"/>
      <c r="AW439" s="73"/>
      <c r="AX439" s="73"/>
      <c r="AY439" s="73"/>
      <c r="AZ439" s="73"/>
      <c r="BA439" s="73"/>
      <c r="BB439" s="73"/>
      <c r="BC439" s="73">
        <v>93308</v>
      </c>
      <c r="BD439" s="73"/>
      <c r="BE439" s="73"/>
      <c r="BF439" s="73"/>
      <c r="BG439" s="73"/>
      <c r="BH439" s="73"/>
      <c r="BI439" s="73"/>
      <c r="BJ439" s="73"/>
      <c r="BK439" s="73"/>
      <c r="BL439" s="73"/>
      <c r="BM439" s="73"/>
      <c r="BN439" s="73"/>
      <c r="BO439" s="73">
        <v>93308</v>
      </c>
      <c r="BP439" s="73"/>
      <c r="BQ439" s="73"/>
      <c r="BR439" s="73"/>
      <c r="BS439" s="73"/>
      <c r="BT439" s="73"/>
      <c r="BU439" s="73"/>
      <c r="BV439" s="73"/>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v>36558</v>
      </c>
      <c r="DG439" s="2"/>
      <c r="DH439" s="2"/>
      <c r="DI439" s="2">
        <v>36558</v>
      </c>
      <c r="DJ439" s="2"/>
      <c r="DK439" s="2"/>
      <c r="DL439" s="2"/>
      <c r="DM439" s="2"/>
      <c r="DN439" s="2"/>
      <c r="DO439" s="2"/>
      <c r="DP439" s="2"/>
      <c r="DQ439" s="2"/>
      <c r="DR439" s="2"/>
      <c r="DS439" s="2"/>
      <c r="DT439" s="2"/>
      <c r="DU439" s="2"/>
      <c r="DV439" s="73"/>
      <c r="DW439" s="73"/>
      <c r="DX439" s="2"/>
      <c r="DY439" s="2"/>
      <c r="DZ439" s="2"/>
      <c r="EA439" s="2"/>
      <c r="EB439" s="2"/>
      <c r="EC439" s="2"/>
      <c r="ED439" s="2"/>
      <c r="EE439" s="2"/>
      <c r="EF439" s="2"/>
      <c r="EG439" s="2"/>
      <c r="EH439" s="2"/>
      <c r="EI439" s="73"/>
      <c r="EJ439" s="2"/>
      <c r="EK439" s="2"/>
      <c r="EL439" s="2"/>
      <c r="EM439" s="2"/>
      <c r="EN439" s="2"/>
      <c r="EO439" s="2"/>
      <c r="EP439" s="2"/>
      <c r="EQ439" s="2"/>
      <c r="ER439" s="2"/>
      <c r="ES439" s="2"/>
      <c r="ET439" s="2"/>
      <c r="EU439" s="3"/>
      <c r="EV439" s="3"/>
      <c r="EW439" s="3"/>
      <c r="EX439" s="3"/>
      <c r="EY439" s="3"/>
      <c r="EZ439" s="3"/>
      <c r="FA439" s="5"/>
      <c r="FB439" s="5"/>
      <c r="FC439" s="5"/>
      <c r="FD439" s="5"/>
      <c r="FE439" s="5"/>
      <c r="FF439" s="5"/>
      <c r="FG439" s="5"/>
      <c r="FH439" s="5"/>
      <c r="FI439" s="5"/>
      <c r="FJ439" s="5"/>
      <c r="FK439" s="5"/>
      <c r="FL439" s="5"/>
      <c r="FM439" s="5"/>
      <c r="FN439" s="5"/>
      <c r="FO439" s="5"/>
      <c r="FP439" s="5"/>
      <c r="FQ439" s="5"/>
      <c r="FR439" s="5"/>
      <c r="FS439" s="5"/>
      <c r="FT439" s="2"/>
      <c r="FU439" s="2"/>
      <c r="FV439" s="2"/>
      <c r="FW439" s="2"/>
      <c r="FX439" s="2"/>
      <c r="FY439" s="2"/>
      <c r="FZ439" s="2"/>
      <c r="GA439" s="2"/>
      <c r="GB439" s="2"/>
      <c r="GC439" s="2"/>
      <c r="GD439" s="2"/>
      <c r="GE439" s="2">
        <v>50762</v>
      </c>
      <c r="GF439" s="2"/>
      <c r="GG439" s="2"/>
      <c r="GH439" s="2"/>
      <c r="GI439" s="2"/>
      <c r="GJ439" s="2"/>
      <c r="GK439" s="2"/>
      <c r="GL439" s="2"/>
      <c r="GM439" s="2"/>
      <c r="GN439" s="2"/>
      <c r="GO439" s="2">
        <v>50762</v>
      </c>
      <c r="GP439" s="2">
        <v>319651</v>
      </c>
      <c r="GQ439" s="2">
        <v>36558</v>
      </c>
      <c r="GR439" s="2">
        <v>406971</v>
      </c>
      <c r="GS439" s="1" t="s">
        <v>420</v>
      </c>
      <c r="GT439" s="1"/>
      <c r="GU439" s="1"/>
      <c r="GV439" s="1" t="s">
        <v>768</v>
      </c>
      <c r="GW439" t="s">
        <v>410</v>
      </c>
      <c r="GX439" s="1"/>
      <c r="GY439" s="1"/>
      <c r="GZ439" s="1"/>
      <c r="HA439" s="1"/>
      <c r="HC439" s="2">
        <v>2899</v>
      </c>
      <c r="HD439" s="2">
        <v>2767</v>
      </c>
      <c r="HE439" s="2">
        <v>13060</v>
      </c>
      <c r="HF439" s="2">
        <v>273</v>
      </c>
      <c r="HG439" s="2"/>
      <c r="HH439" s="2">
        <v>107808</v>
      </c>
      <c r="HI439" s="2"/>
      <c r="HJ439" s="2">
        <v>53</v>
      </c>
      <c r="HK439" s="2">
        <v>5757</v>
      </c>
      <c r="HL439" s="2">
        <v>3195</v>
      </c>
      <c r="HM439" s="2"/>
      <c r="HN439" s="2"/>
      <c r="HO439" s="2"/>
      <c r="HP439" s="2">
        <v>502</v>
      </c>
      <c r="HQ439" s="2">
        <v>291</v>
      </c>
      <c r="HR439" s="2">
        <v>53</v>
      </c>
      <c r="HS439" s="2"/>
      <c r="HT439" s="2"/>
      <c r="HU439" s="3">
        <v>15</v>
      </c>
      <c r="HV439" s="3"/>
      <c r="HW439" s="3"/>
      <c r="HX439" s="3"/>
      <c r="HY439" s="3"/>
      <c r="HZ439" s="3"/>
      <c r="IA439" s="3"/>
      <c r="IB439" s="3"/>
      <c r="IC439" s="3"/>
      <c r="ID439" s="3"/>
      <c r="IE439" s="3"/>
      <c r="IF439" s="65">
        <v>3.75</v>
      </c>
      <c r="IG439" s="3">
        <v>8.6999999999999993</v>
      </c>
      <c r="IH439" s="3">
        <v>15.7</v>
      </c>
      <c r="II439" s="35">
        <f t="shared" si="32"/>
        <v>8.6999999999999993</v>
      </c>
      <c r="IJ439" s="3"/>
      <c r="IK439" s="3">
        <v>7</v>
      </c>
      <c r="IL439" s="3">
        <v>7</v>
      </c>
      <c r="IM439" s="5">
        <v>19026</v>
      </c>
      <c r="IN439" s="1" t="s">
        <v>400</v>
      </c>
      <c r="IO439" s="71">
        <v>15247</v>
      </c>
      <c r="IP439" s="5">
        <v>24649</v>
      </c>
      <c r="IQ439" s="5">
        <v>9654</v>
      </c>
      <c r="IR439" s="5">
        <v>3189</v>
      </c>
      <c r="IS439" s="5"/>
      <c r="IT439" s="5"/>
      <c r="IU439" s="5"/>
      <c r="IV439" s="5">
        <v>4005</v>
      </c>
      <c r="IW439" s="5"/>
      <c r="IX439" s="5">
        <v>56744</v>
      </c>
      <c r="IY439" s="5"/>
      <c r="IZ439" s="5"/>
      <c r="JA439" s="5"/>
      <c r="JB439" s="5">
        <v>56</v>
      </c>
      <c r="JC439" s="5"/>
      <c r="JD439" s="5">
        <v>99</v>
      </c>
      <c r="JE439" s="5"/>
      <c r="JF439" s="5"/>
      <c r="JG439" s="5"/>
      <c r="JH439" s="5"/>
      <c r="JI439" s="5"/>
      <c r="JJ439" s="5"/>
      <c r="JK439" s="5"/>
      <c r="JL439" s="5"/>
      <c r="JM439" s="5"/>
      <c r="JN439" s="5"/>
      <c r="JO439" s="5"/>
      <c r="JP439" s="5"/>
      <c r="JQ439" s="5"/>
      <c r="JR439" s="5">
        <v>5394</v>
      </c>
      <c r="JS439" s="5"/>
      <c r="JT439" s="5"/>
      <c r="JU439" s="5">
        <v>172</v>
      </c>
      <c r="JV439" s="5"/>
      <c r="JW439" s="5"/>
      <c r="JX439" s="5"/>
      <c r="JY439" s="5"/>
      <c r="JZ439" s="5"/>
      <c r="KA439" s="5"/>
      <c r="KB439" s="5"/>
      <c r="KC439" s="5"/>
      <c r="KD439" s="5"/>
      <c r="KE439" s="5"/>
      <c r="KF439" s="5">
        <v>1</v>
      </c>
      <c r="KG439" s="5">
        <v>112</v>
      </c>
      <c r="KH439" s="5">
        <v>222</v>
      </c>
      <c r="KI439" s="5">
        <v>61.5</v>
      </c>
      <c r="KJ439" s="5">
        <v>61.5</v>
      </c>
      <c r="KK439" s="5">
        <v>61.5</v>
      </c>
      <c r="KL439" s="5">
        <v>0</v>
      </c>
      <c r="KM439" s="5">
        <v>0</v>
      </c>
      <c r="KN439" s="5"/>
      <c r="KO439" s="5"/>
      <c r="KP439" s="5"/>
      <c r="KQ439" s="5"/>
      <c r="KR439" s="5"/>
      <c r="KS439" s="5"/>
      <c r="KT439" s="5"/>
      <c r="KU439" s="5"/>
      <c r="KV439" s="5"/>
      <c r="KW439" s="5"/>
      <c r="KX439" s="5"/>
      <c r="KY439" s="5"/>
      <c r="KZ439" s="5"/>
      <c r="LA439" s="5"/>
      <c r="LB439" s="5"/>
      <c r="LC439" s="5"/>
      <c r="LD439" s="5"/>
      <c r="LE439" s="5"/>
      <c r="LF439" s="5"/>
      <c r="LG439" s="5"/>
      <c r="LH439" s="5"/>
      <c r="LI439" s="5"/>
      <c r="LJ439" s="5"/>
      <c r="LK439" s="5"/>
      <c r="LL439" s="5"/>
      <c r="LM439" s="5"/>
      <c r="LN439" s="5"/>
      <c r="LO439" s="5"/>
      <c r="LP439" s="5"/>
      <c r="LQ439" s="5"/>
      <c r="LR439" s="5"/>
      <c r="LS439" s="5"/>
      <c r="LT439" s="5"/>
      <c r="LU439" s="5"/>
      <c r="LV439" s="5"/>
      <c r="LW439" s="5"/>
      <c r="LX439" s="5"/>
      <c r="LY439" s="5"/>
      <c r="LZ439" s="5"/>
      <c r="MA439" s="5"/>
      <c r="MB439" s="5"/>
      <c r="MC439" s="5"/>
      <c r="MD439" s="5"/>
      <c r="ME439" s="5"/>
      <c r="MF439" s="5"/>
      <c r="MG439" s="5"/>
      <c r="MH439" s="5"/>
      <c r="MI439" s="5"/>
      <c r="MJ439" s="5"/>
      <c r="MK439" s="5"/>
      <c r="ML439" s="5"/>
      <c r="MM439" s="5"/>
      <c r="MN439" s="5"/>
      <c r="MO439" s="5">
        <v>0</v>
      </c>
      <c r="MP439" s="5">
        <v>0</v>
      </c>
      <c r="MQ439" s="5"/>
      <c r="MR439" s="5"/>
      <c r="MS439" s="22">
        <v>198105</v>
      </c>
      <c r="MT439" s="22"/>
      <c r="MU439" s="22"/>
      <c r="MV439" s="22"/>
      <c r="MW439" s="22"/>
      <c r="MX439" s="22"/>
      <c r="MY439" s="22"/>
      <c r="MZ439" s="22"/>
      <c r="NA439" s="22"/>
      <c r="NB439" s="22"/>
      <c r="NC439" s="22"/>
      <c r="ND439" s="22"/>
      <c r="NE439" s="22"/>
      <c r="NF439" s="22"/>
      <c r="NG439" s="22"/>
      <c r="NH439" s="22"/>
      <c r="NI439" s="22"/>
      <c r="NJ439" s="22"/>
      <c r="NK439" s="22"/>
      <c r="NX439" s="18">
        <f t="shared" si="36"/>
        <v>2293.5743185550082</v>
      </c>
      <c r="NY439" t="str">
        <f t="shared" si="33"/>
        <v>Larger</v>
      </c>
      <c r="NZ439" t="str">
        <f t="shared" si="34"/>
        <v>Medium</v>
      </c>
    </row>
    <row r="440" spans="1:390">
      <c r="A440" s="1" t="s">
        <v>443</v>
      </c>
      <c r="B440" s="1" t="s">
        <v>444</v>
      </c>
      <c r="C440" s="32" t="s">
        <v>445</v>
      </c>
      <c r="D440" s="1" t="s">
        <v>404</v>
      </c>
      <c r="E440" s="1">
        <v>20090</v>
      </c>
      <c r="F440" s="1" t="s">
        <v>855</v>
      </c>
      <c r="G440" s="5">
        <v>4061.4910476190471</v>
      </c>
      <c r="H440" s="71">
        <v>22844.799999999999</v>
      </c>
      <c r="I440" s="73"/>
      <c r="J440" s="73">
        <v>14</v>
      </c>
      <c r="K440" s="73">
        <v>4</v>
      </c>
      <c r="L440" s="73"/>
      <c r="M440" s="73"/>
      <c r="N440" s="73"/>
      <c r="O440" s="73"/>
      <c r="P440" s="73"/>
      <c r="Q440" s="73"/>
      <c r="R440" s="73">
        <v>34</v>
      </c>
      <c r="S440" s="73"/>
      <c r="T440" s="73"/>
      <c r="U440" s="73">
        <v>30</v>
      </c>
      <c r="V440" s="73">
        <v>284</v>
      </c>
      <c r="W440" s="94" t="s">
        <v>835</v>
      </c>
      <c r="X440" s="94"/>
      <c r="Y440" s="94"/>
      <c r="Z440" s="94"/>
      <c r="AA440" s="94"/>
      <c r="AB440" s="94"/>
      <c r="AC440" s="95">
        <v>0</v>
      </c>
      <c r="AD440" s="73"/>
      <c r="AE440" s="73"/>
      <c r="AF440" s="95"/>
      <c r="AG440" s="95">
        <v>21998</v>
      </c>
      <c r="AH440" s="95"/>
      <c r="AI440" s="95"/>
      <c r="AJ440" s="95"/>
      <c r="AK440" s="95"/>
      <c r="AL440" s="95"/>
      <c r="AM440" s="95">
        <v>50400</v>
      </c>
      <c r="AN440" s="73"/>
      <c r="AO440" s="96">
        <v>72398</v>
      </c>
      <c r="AP440" s="73"/>
      <c r="AQ440" s="73"/>
      <c r="AR440" s="73"/>
      <c r="AS440" s="73"/>
      <c r="AT440" s="73"/>
      <c r="AU440" s="73"/>
      <c r="AV440" s="73"/>
      <c r="AW440" s="73"/>
      <c r="AX440" s="73"/>
      <c r="AY440" s="73"/>
      <c r="AZ440" s="73"/>
      <c r="BA440" s="73"/>
      <c r="BB440" s="73">
        <v>0</v>
      </c>
      <c r="BC440" s="73"/>
      <c r="BD440" s="73"/>
      <c r="BE440" s="73"/>
      <c r="BF440" s="73"/>
      <c r="BG440" s="73"/>
      <c r="BH440" s="73"/>
      <c r="BI440" s="73"/>
      <c r="BJ440" s="73"/>
      <c r="BK440" s="73"/>
      <c r="BL440" s="73"/>
      <c r="BM440" s="73">
        <v>7646</v>
      </c>
      <c r="BN440" s="73"/>
      <c r="BO440" s="73">
        <v>7646</v>
      </c>
      <c r="BP440" s="73"/>
      <c r="BQ440" s="73"/>
      <c r="BR440" s="73"/>
      <c r="BS440" s="73"/>
      <c r="BT440" s="73"/>
      <c r="BU440" s="73"/>
      <c r="BV440" s="73"/>
      <c r="BW440" s="2"/>
      <c r="BX440" s="2"/>
      <c r="BY440" s="2"/>
      <c r="BZ440" s="2">
        <v>0</v>
      </c>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v>92</v>
      </c>
      <c r="CZ440" s="2"/>
      <c r="DA440" s="2"/>
      <c r="DB440" s="2"/>
      <c r="DC440" s="2"/>
      <c r="DD440" s="2"/>
      <c r="DE440" s="2"/>
      <c r="DF440" s="2">
        <v>37049</v>
      </c>
      <c r="DG440" s="2">
        <v>615.25</v>
      </c>
      <c r="DH440" s="2"/>
      <c r="DI440" s="2">
        <v>37756</v>
      </c>
      <c r="DJ440" s="2"/>
      <c r="DK440" s="2"/>
      <c r="DL440" s="2"/>
      <c r="DM440" s="2"/>
      <c r="DN440" s="2"/>
      <c r="DO440" s="2"/>
      <c r="DP440" s="2"/>
      <c r="DQ440" s="2"/>
      <c r="DR440" s="2"/>
      <c r="DS440" s="2"/>
      <c r="DT440" s="2"/>
      <c r="DU440" s="2"/>
      <c r="DV440" s="73"/>
      <c r="DW440" s="73"/>
      <c r="DX440" s="2"/>
      <c r="DY440" s="2"/>
      <c r="DZ440" s="2"/>
      <c r="EA440" s="2"/>
      <c r="EB440" s="2"/>
      <c r="EC440" s="2"/>
      <c r="ED440" s="2"/>
      <c r="EE440" s="2"/>
      <c r="EF440" s="2"/>
      <c r="EG440" s="2"/>
      <c r="EH440" s="2"/>
      <c r="EI440" s="73"/>
      <c r="EJ440" s="2"/>
      <c r="EK440" s="2"/>
      <c r="EL440" s="2"/>
      <c r="EM440" s="2"/>
      <c r="EN440" s="2"/>
      <c r="EO440" s="2"/>
      <c r="EP440" s="2"/>
      <c r="EQ440" s="2"/>
      <c r="ER440" s="2"/>
      <c r="ES440" s="2"/>
      <c r="ET440" s="2">
        <v>0</v>
      </c>
      <c r="EU440" s="3"/>
      <c r="EV440" s="3"/>
      <c r="EW440" s="3"/>
      <c r="EX440" s="3"/>
      <c r="EY440" s="3"/>
      <c r="EZ440" s="3"/>
      <c r="FA440" s="5"/>
      <c r="FB440" s="5"/>
      <c r="FC440" s="5"/>
      <c r="FD440" s="5"/>
      <c r="FE440" s="5"/>
      <c r="FF440" s="5"/>
      <c r="FG440" s="5"/>
      <c r="FH440" s="5"/>
      <c r="FI440" s="5"/>
      <c r="FJ440" s="5"/>
      <c r="FK440" s="5"/>
      <c r="FL440" s="5"/>
      <c r="FM440" s="5"/>
      <c r="FN440" s="5"/>
      <c r="FO440" s="5"/>
      <c r="FP440" s="5"/>
      <c r="FQ440" s="5"/>
      <c r="FR440" s="5"/>
      <c r="FS440" s="5"/>
      <c r="FT440" s="2"/>
      <c r="FU440" s="2"/>
      <c r="FV440" s="2"/>
      <c r="FW440" s="2"/>
      <c r="FX440" s="2"/>
      <c r="FY440" s="2"/>
      <c r="FZ440" s="2"/>
      <c r="GA440" s="2"/>
      <c r="GB440" s="2"/>
      <c r="GC440" s="2"/>
      <c r="GD440" s="2"/>
      <c r="GE440" s="2">
        <v>5748</v>
      </c>
      <c r="GF440" s="2"/>
      <c r="GG440" s="2"/>
      <c r="GH440" s="2">
        <v>1007</v>
      </c>
      <c r="GI440" s="2"/>
      <c r="GJ440" s="2"/>
      <c r="GK440" s="2"/>
      <c r="GL440" s="2"/>
      <c r="GM440" s="2">
        <v>1676</v>
      </c>
      <c r="GN440" s="2">
        <v>236198</v>
      </c>
      <c r="GO440" s="2">
        <v>244629</v>
      </c>
      <c r="GP440" s="2">
        <v>80044</v>
      </c>
      <c r="GQ440" s="2">
        <v>37756</v>
      </c>
      <c r="GR440" s="2">
        <v>362429</v>
      </c>
      <c r="GS440" s="1" t="s">
        <v>395</v>
      </c>
      <c r="GT440" s="1"/>
      <c r="GU440" s="1"/>
      <c r="GV440" s="1" t="s">
        <v>768</v>
      </c>
      <c r="GW440" s="1"/>
      <c r="GX440" t="s">
        <v>459</v>
      </c>
      <c r="GY440" s="1"/>
      <c r="GZ440" s="1"/>
      <c r="HA440" s="1"/>
      <c r="HC440" s="2"/>
      <c r="HD440" s="2">
        <v>0</v>
      </c>
      <c r="HE440" s="2">
        <v>0</v>
      </c>
      <c r="HF440" s="2">
        <v>41</v>
      </c>
      <c r="HG440" s="2"/>
      <c r="HH440" s="2">
        <v>33532</v>
      </c>
      <c r="HI440" s="2"/>
      <c r="HJ440" s="2">
        <v>0</v>
      </c>
      <c r="HK440" s="2">
        <v>0</v>
      </c>
      <c r="HL440" s="2">
        <v>269</v>
      </c>
      <c r="HM440" s="2"/>
      <c r="HN440" s="2"/>
      <c r="HO440" s="2"/>
      <c r="HP440" s="2">
        <v>368</v>
      </c>
      <c r="HQ440" s="2">
        <v>96</v>
      </c>
      <c r="HR440" s="2">
        <v>0</v>
      </c>
      <c r="HS440" s="2"/>
      <c r="HT440" s="2"/>
      <c r="HU440" s="3">
        <v>5</v>
      </c>
      <c r="HV440" s="3"/>
      <c r="HW440" s="3"/>
      <c r="HX440" s="3"/>
      <c r="HY440" s="3"/>
      <c r="HZ440" s="3"/>
      <c r="IA440" s="3"/>
      <c r="IB440" s="3"/>
      <c r="IC440" s="3"/>
      <c r="ID440" s="3"/>
      <c r="IE440" s="3"/>
      <c r="IF440" s="65">
        <v>0</v>
      </c>
      <c r="IG440" s="3">
        <v>3.6</v>
      </c>
      <c r="IH440" s="3">
        <v>8.6</v>
      </c>
      <c r="II440" s="35">
        <f t="shared" si="32"/>
        <v>3.6</v>
      </c>
      <c r="IJ440" s="3"/>
      <c r="IK440" s="3">
        <v>5</v>
      </c>
      <c r="IL440" s="3">
        <v>5</v>
      </c>
      <c r="IM440" s="5">
        <v>2125</v>
      </c>
      <c r="IN440" s="1" t="s">
        <v>411</v>
      </c>
      <c r="IO440" s="71">
        <v>3008</v>
      </c>
      <c r="IP440" s="5">
        <v>24360</v>
      </c>
      <c r="IQ440" s="5">
        <v>3806</v>
      </c>
      <c r="IR440" s="5"/>
      <c r="IS440" s="5"/>
      <c r="IT440" s="5"/>
      <c r="IU440" s="5"/>
      <c r="IV440" s="5"/>
      <c r="IW440" s="5"/>
      <c r="IX440" s="5">
        <v>31174</v>
      </c>
      <c r="IY440" s="5"/>
      <c r="IZ440" s="5"/>
      <c r="JA440" s="5"/>
      <c r="JB440" s="5"/>
      <c r="JC440" s="5"/>
      <c r="JD440" s="5"/>
      <c r="JE440" s="5"/>
      <c r="JF440" s="5"/>
      <c r="JG440" s="5"/>
      <c r="JH440" s="5"/>
      <c r="JI440" s="5"/>
      <c r="JJ440" s="5"/>
      <c r="JK440" s="5"/>
      <c r="JL440" s="5"/>
      <c r="JM440" s="5"/>
      <c r="JN440" s="5"/>
      <c r="JO440" s="5"/>
      <c r="JP440" s="5"/>
      <c r="JQ440" s="5"/>
      <c r="JR440" s="5">
        <v>1489</v>
      </c>
      <c r="JS440" s="5"/>
      <c r="JT440" s="5"/>
      <c r="JU440" s="5">
        <v>103</v>
      </c>
      <c r="JV440" s="5"/>
      <c r="JW440" s="5"/>
      <c r="JX440" s="5"/>
      <c r="JY440" s="5"/>
      <c r="JZ440" s="5"/>
      <c r="KA440" s="5"/>
      <c r="KB440" s="5"/>
      <c r="KC440" s="5"/>
      <c r="KD440" s="5"/>
      <c r="KE440" s="5"/>
      <c r="KF440" s="5">
        <v>1</v>
      </c>
      <c r="KG440" s="5">
        <v>3</v>
      </c>
      <c r="KH440" s="5">
        <v>42</v>
      </c>
      <c r="KI440" s="5">
        <v>58.25</v>
      </c>
      <c r="KJ440" s="5">
        <v>42.5</v>
      </c>
      <c r="KK440" s="5">
        <v>40</v>
      </c>
      <c r="KL440" s="5">
        <v>0</v>
      </c>
      <c r="KM440" s="5">
        <v>0</v>
      </c>
      <c r="KN440" s="5"/>
      <c r="KO440" s="5"/>
      <c r="KP440" s="5"/>
      <c r="KQ440" s="5"/>
      <c r="KR440" s="5"/>
      <c r="KS440" s="5"/>
      <c r="KT440" s="5"/>
      <c r="KU440" s="5"/>
      <c r="KV440" s="5"/>
      <c r="KW440" s="5"/>
      <c r="KX440" s="5"/>
      <c r="KY440" s="5"/>
      <c r="KZ440" s="5"/>
      <c r="LA440" s="5"/>
      <c r="LB440" s="5"/>
      <c r="LC440" s="5"/>
      <c r="LD440" s="5"/>
      <c r="LE440" s="5"/>
      <c r="LF440" s="5"/>
      <c r="LG440" s="5"/>
      <c r="LH440" s="5"/>
      <c r="LI440" s="5"/>
      <c r="LJ440" s="5"/>
      <c r="LK440" s="5"/>
      <c r="LL440" s="5"/>
      <c r="LM440" s="5"/>
      <c r="LN440" s="5"/>
      <c r="LO440" s="5"/>
      <c r="LP440" s="5"/>
      <c r="LQ440" s="5"/>
      <c r="LR440" s="5"/>
      <c r="LS440" s="5"/>
      <c r="LT440" s="5"/>
      <c r="LU440" s="5"/>
      <c r="LV440" s="5"/>
      <c r="LW440" s="5"/>
      <c r="LX440" s="5"/>
      <c r="LY440" s="5"/>
      <c r="LZ440" s="5"/>
      <c r="MA440" s="5"/>
      <c r="MB440" s="5"/>
      <c r="MC440" s="5"/>
      <c r="MD440" s="5"/>
      <c r="ME440" s="5"/>
      <c r="MF440" s="5"/>
      <c r="MG440" s="5"/>
      <c r="MH440" s="5"/>
      <c r="MI440" s="5"/>
      <c r="MJ440" s="5"/>
      <c r="MK440" s="5"/>
      <c r="ML440" s="5"/>
      <c r="MM440" s="5"/>
      <c r="MN440" s="5"/>
      <c r="MO440" s="5"/>
      <c r="MP440" s="5"/>
      <c r="MQ440" s="5"/>
      <c r="MR440" s="5"/>
      <c r="MS440" s="22">
        <v>382812</v>
      </c>
      <c r="MT440" s="22"/>
      <c r="MU440" s="22">
        <v>0</v>
      </c>
      <c r="MV440" s="22"/>
      <c r="MW440" s="22"/>
      <c r="MX440" s="22"/>
      <c r="MY440" s="22"/>
      <c r="MZ440" s="22"/>
      <c r="NA440" s="22"/>
      <c r="NB440" s="22"/>
      <c r="NC440" s="22"/>
      <c r="ND440" s="22"/>
      <c r="NE440" s="22"/>
      <c r="NF440" s="22"/>
      <c r="NG440" s="22"/>
      <c r="NH440" s="22"/>
      <c r="NI440" s="22"/>
      <c r="NJ440" s="22"/>
      <c r="NK440" s="22"/>
      <c r="NX440" s="18">
        <f t="shared" si="36"/>
        <v>1128.1919576719574</v>
      </c>
      <c r="NY440" t="str">
        <f t="shared" si="33"/>
        <v>Smaller</v>
      </c>
      <c r="NZ440" t="str">
        <f t="shared" si="34"/>
        <v>Small</v>
      </c>
    </row>
    <row r="441" spans="1:390">
      <c r="A441" s="1" t="s">
        <v>499</v>
      </c>
      <c r="B441" s="1" t="s">
        <v>500</v>
      </c>
      <c r="C441" s="32" t="s">
        <v>501</v>
      </c>
      <c r="D441" s="31" t="s">
        <v>393</v>
      </c>
      <c r="E441" s="1">
        <v>20090</v>
      </c>
      <c r="F441" s="1" t="s">
        <v>855</v>
      </c>
      <c r="G441" s="5">
        <v>8880.187809523828</v>
      </c>
      <c r="H441" s="71">
        <v>26000</v>
      </c>
      <c r="I441" s="73"/>
      <c r="J441" s="73">
        <v>34</v>
      </c>
      <c r="K441" s="73">
        <v>2</v>
      </c>
      <c r="L441" s="73"/>
      <c r="M441" s="73"/>
      <c r="N441" s="73"/>
      <c r="O441" s="73"/>
      <c r="P441" s="73"/>
      <c r="Q441" s="73"/>
      <c r="R441" s="73">
        <v>17</v>
      </c>
      <c r="S441" s="73"/>
      <c r="T441" s="73"/>
      <c r="U441" s="73">
        <v>24</v>
      </c>
      <c r="V441" s="73">
        <v>233</v>
      </c>
      <c r="W441" s="94"/>
      <c r="X441" s="94"/>
      <c r="Y441" s="94"/>
      <c r="Z441" s="94"/>
      <c r="AA441" s="94"/>
      <c r="AB441" s="94"/>
      <c r="AC441" s="92" t="s">
        <v>546</v>
      </c>
      <c r="AD441" s="73"/>
      <c r="AE441" s="73"/>
      <c r="AF441" s="95"/>
      <c r="AG441" s="95"/>
      <c r="AH441" s="95"/>
      <c r="AI441" s="95"/>
      <c r="AJ441" s="95"/>
      <c r="AK441" s="95"/>
      <c r="AL441" s="95"/>
      <c r="AM441" s="95"/>
      <c r="AN441" s="73"/>
      <c r="AO441" s="89" t="s">
        <v>546</v>
      </c>
      <c r="AP441" s="73"/>
      <c r="AQ441" s="73"/>
      <c r="AR441" s="73"/>
      <c r="AS441" s="73"/>
      <c r="AT441" s="73"/>
      <c r="AU441" s="73"/>
      <c r="AV441" s="73"/>
      <c r="AW441" s="73"/>
      <c r="AX441" s="73"/>
      <c r="AY441" s="73"/>
      <c r="AZ441" s="73"/>
      <c r="BA441" s="73"/>
      <c r="BB441" s="73"/>
      <c r="BC441" s="73"/>
      <c r="BD441" s="73"/>
      <c r="BE441" s="73"/>
      <c r="BF441" s="73"/>
      <c r="BG441" s="73"/>
      <c r="BH441" s="73"/>
      <c r="BI441" s="73"/>
      <c r="BJ441" s="73"/>
      <c r="BK441" s="73"/>
      <c r="BL441" s="73"/>
      <c r="BM441" s="73"/>
      <c r="BN441" s="73"/>
      <c r="BO441" s="73"/>
      <c r="BP441" s="73"/>
      <c r="BQ441" s="73"/>
      <c r="BR441" s="73"/>
      <c r="BS441" s="73"/>
      <c r="BT441" s="73"/>
      <c r="BU441" s="73"/>
      <c r="BV441" s="73"/>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73"/>
      <c r="DW441" s="73"/>
      <c r="DX441" s="2"/>
      <c r="DY441" s="2"/>
      <c r="DZ441" s="2"/>
      <c r="EA441" s="2"/>
      <c r="EB441" s="2"/>
      <c r="EC441" s="2"/>
      <c r="ED441" s="2"/>
      <c r="EE441" s="2"/>
      <c r="EF441" s="2"/>
      <c r="EG441" s="2"/>
      <c r="EH441" s="2"/>
      <c r="EI441" s="73"/>
      <c r="EJ441" s="2"/>
      <c r="EK441" s="2"/>
      <c r="EL441" s="2"/>
      <c r="EM441" s="2"/>
      <c r="EN441" s="2"/>
      <c r="EO441" s="2"/>
      <c r="EP441" s="2"/>
      <c r="EQ441" s="2"/>
      <c r="ER441" s="2"/>
      <c r="ES441" s="2"/>
      <c r="ET441" s="2"/>
      <c r="EU441" s="3"/>
      <c r="EV441" s="3"/>
      <c r="EW441" s="3"/>
      <c r="EX441" s="3"/>
      <c r="EY441" s="3"/>
      <c r="EZ441" s="3"/>
      <c r="FA441" s="5"/>
      <c r="FB441" s="5"/>
      <c r="FC441" s="5"/>
      <c r="FD441" s="5"/>
      <c r="FE441" s="5"/>
      <c r="FF441" s="5"/>
      <c r="FG441" s="5"/>
      <c r="FH441" s="5"/>
      <c r="FI441" s="5"/>
      <c r="FJ441" s="5"/>
      <c r="FK441" s="5"/>
      <c r="FL441" s="5"/>
      <c r="FM441" s="5"/>
      <c r="FN441" s="5"/>
      <c r="FO441" s="5"/>
      <c r="FP441" s="5"/>
      <c r="FQ441" s="5"/>
      <c r="FR441" s="5"/>
      <c r="FS441" s="5"/>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1" t="s">
        <v>420</v>
      </c>
      <c r="GT441" s="1"/>
      <c r="GU441" s="1"/>
      <c r="GV441" s="1" t="s">
        <v>768</v>
      </c>
      <c r="GW441" s="1"/>
      <c r="GX441" s="1"/>
      <c r="GY441" s="1"/>
      <c r="GZ441" s="1"/>
      <c r="HA441" s="1"/>
      <c r="HB441" t="s">
        <v>836</v>
      </c>
      <c r="HC441" s="2"/>
      <c r="HD441" s="2">
        <v>4002</v>
      </c>
      <c r="HE441" s="2"/>
      <c r="HF441" s="2"/>
      <c r="HG441" s="2"/>
      <c r="HH441" s="2"/>
      <c r="HI441" s="2"/>
      <c r="HJ441" s="2">
        <v>67</v>
      </c>
      <c r="HK441" s="2"/>
      <c r="HL441" s="2"/>
      <c r="HM441" s="2"/>
      <c r="HN441" s="2"/>
      <c r="HO441" s="2"/>
      <c r="HP441" s="2"/>
      <c r="HQ441" s="2">
        <v>85</v>
      </c>
      <c r="HR441" s="2">
        <v>74</v>
      </c>
      <c r="HS441" s="2"/>
      <c r="HT441" s="2"/>
      <c r="HU441" s="3"/>
      <c r="HV441" s="3"/>
      <c r="HW441" s="3"/>
      <c r="HX441" s="3"/>
      <c r="HY441" s="3"/>
      <c r="HZ441" s="3"/>
      <c r="IA441" s="3"/>
      <c r="IB441" s="3"/>
      <c r="IC441" s="3"/>
      <c r="ID441" s="3"/>
      <c r="IE441" s="3"/>
      <c r="IF441" s="65"/>
      <c r="IG441" s="3"/>
      <c r="IH441" s="3">
        <v>2</v>
      </c>
      <c r="II441" s="35">
        <f t="shared" si="32"/>
        <v>0</v>
      </c>
      <c r="IJ441" s="3"/>
      <c r="IK441" s="3">
        <v>2</v>
      </c>
      <c r="IL441" s="3">
        <v>2</v>
      </c>
      <c r="IM441" s="5"/>
      <c r="IN441" s="1" t="s">
        <v>400</v>
      </c>
      <c r="IO441" s="71">
        <v>4024</v>
      </c>
      <c r="IP441" s="5">
        <v>7723</v>
      </c>
      <c r="IQ441" s="5"/>
      <c r="IR441" s="5">
        <v>548</v>
      </c>
      <c r="IS441" s="5"/>
      <c r="IT441" s="5"/>
      <c r="IU441" s="5"/>
      <c r="IV441" s="5">
        <v>4</v>
      </c>
      <c r="IW441" s="5"/>
      <c r="IX441" s="5">
        <v>12299</v>
      </c>
      <c r="IY441" s="5"/>
      <c r="IZ441" s="5"/>
      <c r="JA441" s="5">
        <v>20</v>
      </c>
      <c r="JB441" s="5">
        <v>13</v>
      </c>
      <c r="JC441" s="5">
        <v>0</v>
      </c>
      <c r="JD441" s="5">
        <v>0</v>
      </c>
      <c r="JE441" s="5"/>
      <c r="JF441" s="5"/>
      <c r="JG441" s="5"/>
      <c r="JH441" s="5"/>
      <c r="JI441" s="5"/>
      <c r="JJ441" s="5"/>
      <c r="JK441" s="5"/>
      <c r="JL441" s="5"/>
      <c r="JM441" s="5"/>
      <c r="JN441" s="5"/>
      <c r="JO441" s="5"/>
      <c r="JP441" s="5"/>
      <c r="JQ441" s="5"/>
      <c r="JR441" s="5">
        <v>2020</v>
      </c>
      <c r="JS441" s="5"/>
      <c r="JT441" s="5"/>
      <c r="JU441" s="5">
        <v>85</v>
      </c>
      <c r="JV441" s="5"/>
      <c r="JW441" s="5"/>
      <c r="JX441" s="5"/>
      <c r="JY441" s="5"/>
      <c r="JZ441" s="5"/>
      <c r="KA441" s="5"/>
      <c r="KB441" s="5"/>
      <c r="KC441" s="5"/>
      <c r="KD441" s="5"/>
      <c r="KE441" s="5"/>
      <c r="KF441" s="5">
        <v>1</v>
      </c>
      <c r="KG441" s="5">
        <v>1</v>
      </c>
      <c r="KH441" s="5">
        <v>14</v>
      </c>
      <c r="KI441" s="5">
        <v>59</v>
      </c>
      <c r="KJ441" s="5">
        <v>40</v>
      </c>
      <c r="KK441" s="5">
        <v>40</v>
      </c>
      <c r="KL441" s="5">
        <v>4</v>
      </c>
      <c r="KM441" s="5">
        <v>0</v>
      </c>
      <c r="KN441" s="5"/>
      <c r="KO441" s="5"/>
      <c r="KP441" s="5"/>
      <c r="KQ441" s="5"/>
      <c r="KR441" s="5"/>
      <c r="KS441" s="5"/>
      <c r="KT441" s="5"/>
      <c r="KU441" s="5"/>
      <c r="KV441" s="5"/>
      <c r="KW441" s="5"/>
      <c r="KX441" s="5"/>
      <c r="KY441" s="5"/>
      <c r="KZ441" s="5"/>
      <c r="LA441" s="5"/>
      <c r="LB441" s="5"/>
      <c r="LC441" s="5"/>
      <c r="LD441" s="5"/>
      <c r="LE441" s="5"/>
      <c r="LF441" s="5"/>
      <c r="LG441" s="5"/>
      <c r="LH441" s="5"/>
      <c r="LI441" s="5"/>
      <c r="LJ441" s="5"/>
      <c r="LK441" s="5"/>
      <c r="LL441" s="5"/>
      <c r="LM441" s="5"/>
      <c r="LN441" s="5"/>
      <c r="LO441" s="5"/>
      <c r="LP441" s="5"/>
      <c r="LQ441" s="5"/>
      <c r="LR441" s="5"/>
      <c r="LS441" s="5"/>
      <c r="LT441" s="5"/>
      <c r="LU441" s="5"/>
      <c r="LV441" s="5"/>
      <c r="LW441" s="5"/>
      <c r="LX441" s="5"/>
      <c r="LY441" s="5"/>
      <c r="LZ441" s="5"/>
      <c r="MA441" s="5"/>
      <c r="MB441" s="5"/>
      <c r="MC441" s="5"/>
      <c r="MD441" s="5"/>
      <c r="ME441" s="5"/>
      <c r="MF441" s="5"/>
      <c r="MG441" s="5"/>
      <c r="MH441" s="5"/>
      <c r="MI441" s="5"/>
      <c r="MJ441" s="5"/>
      <c r="MK441" s="5"/>
      <c r="ML441" s="5"/>
      <c r="MM441" s="5"/>
      <c r="MN441" s="5"/>
      <c r="MO441" s="5">
        <v>4</v>
      </c>
      <c r="MP441" s="5">
        <v>0</v>
      </c>
      <c r="MQ441" s="5"/>
      <c r="MR441" s="5"/>
      <c r="MS441" s="22"/>
      <c r="MT441" s="22"/>
      <c r="MU441" s="22"/>
      <c r="MV441" s="22"/>
      <c r="MW441" s="22"/>
      <c r="MX441" s="22"/>
      <c r="MY441" s="22"/>
      <c r="MZ441" s="22"/>
      <c r="NA441" s="22"/>
      <c r="NB441" s="22"/>
      <c r="NC441" s="22"/>
      <c r="ND441" s="22"/>
      <c r="NE441" s="22"/>
      <c r="NF441" s="22"/>
      <c r="NG441" s="22"/>
      <c r="NH441" s="22"/>
      <c r="NI441" s="22"/>
      <c r="NJ441" s="22"/>
      <c r="NK441" s="22"/>
      <c r="NX441" s="18" t="e">
        <f t="shared" si="36"/>
        <v>#DIV/0!</v>
      </c>
      <c r="NY441" t="str">
        <f t="shared" si="33"/>
        <v>Mid-range</v>
      </c>
      <c r="NZ441" t="str">
        <f t="shared" si="34"/>
        <v>Small</v>
      </c>
    </row>
    <row r="442" spans="1:390">
      <c r="A442" s="1" t="s">
        <v>635</v>
      </c>
      <c r="B442" s="1" t="s">
        <v>636</v>
      </c>
      <c r="C442" s="32" t="s">
        <v>637</v>
      </c>
      <c r="D442" s="1" t="s">
        <v>404</v>
      </c>
      <c r="E442" s="1">
        <v>20090</v>
      </c>
      <c r="F442" s="1" t="s">
        <v>855</v>
      </c>
      <c r="G442" s="5">
        <v>14635.379238095282</v>
      </c>
      <c r="H442" s="71" t="s">
        <v>798</v>
      </c>
      <c r="I442" s="73"/>
      <c r="J442" s="73"/>
      <c r="K442" s="73" t="s">
        <v>798</v>
      </c>
      <c r="L442" s="73"/>
      <c r="M442" s="73"/>
      <c r="N442" s="73"/>
      <c r="O442" s="73"/>
      <c r="P442" s="73"/>
      <c r="Q442" s="73"/>
      <c r="R442" s="73"/>
      <c r="S442" s="73"/>
      <c r="T442" s="73"/>
      <c r="U442" s="73"/>
      <c r="V442" s="73"/>
      <c r="W442" s="94"/>
      <c r="X442" s="94"/>
      <c r="Y442" s="94"/>
      <c r="Z442" s="94"/>
      <c r="AA442" s="94"/>
      <c r="AB442" s="94"/>
      <c r="AC442" s="92" t="s">
        <v>546</v>
      </c>
      <c r="AD442" s="73"/>
      <c r="AE442" s="73"/>
      <c r="AF442" s="95"/>
      <c r="AG442" s="95"/>
      <c r="AH442" s="95"/>
      <c r="AI442" s="95"/>
      <c r="AJ442" s="95"/>
      <c r="AK442" s="95"/>
      <c r="AL442" s="95"/>
      <c r="AM442" s="95"/>
      <c r="AN442" s="73"/>
      <c r="AO442" s="89" t="s">
        <v>546</v>
      </c>
      <c r="AP442" s="73"/>
      <c r="AQ442" s="73"/>
      <c r="AR442" s="73"/>
      <c r="AS442" s="73"/>
      <c r="AT442" s="73"/>
      <c r="AU442" s="73"/>
      <c r="AV442" s="73"/>
      <c r="AW442" s="73"/>
      <c r="AX442" s="73"/>
      <c r="AY442" s="73"/>
      <c r="AZ442" s="73"/>
      <c r="BA442" s="73"/>
      <c r="BB442" s="73"/>
      <c r="BC442" s="73"/>
      <c r="BD442" s="73"/>
      <c r="BE442" s="73"/>
      <c r="BF442" s="73"/>
      <c r="BG442" s="73"/>
      <c r="BH442" s="73"/>
      <c r="BI442" s="73"/>
      <c r="BJ442" s="73"/>
      <c r="BK442" s="73"/>
      <c r="BL442" s="73"/>
      <c r="BM442" s="73"/>
      <c r="BN442" s="73"/>
      <c r="BO442" s="73"/>
      <c r="BP442" s="73"/>
      <c r="BQ442" s="73"/>
      <c r="BR442" s="73"/>
      <c r="BS442" s="73"/>
      <c r="BT442" s="73"/>
      <c r="BU442" s="73"/>
      <c r="BV442" s="73"/>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73"/>
      <c r="DW442" s="73"/>
      <c r="DX442" s="2"/>
      <c r="DY442" s="2"/>
      <c r="DZ442" s="2"/>
      <c r="EA442" s="2"/>
      <c r="EB442" s="2"/>
      <c r="EC442" s="2"/>
      <c r="ED442" s="2"/>
      <c r="EE442" s="2"/>
      <c r="EF442" s="2"/>
      <c r="EG442" s="2"/>
      <c r="EH442" s="2"/>
      <c r="EI442" s="73"/>
      <c r="EJ442" s="2"/>
      <c r="EK442" s="2"/>
      <c r="EL442" s="2"/>
      <c r="EM442" s="2"/>
      <c r="EN442" s="2"/>
      <c r="EO442" s="2"/>
      <c r="EP442" s="2"/>
      <c r="EQ442" s="2"/>
      <c r="ER442" s="2"/>
      <c r="ES442" s="2"/>
      <c r="ET442" s="2"/>
      <c r="EU442" s="3"/>
      <c r="EV442" s="3"/>
      <c r="EW442" s="3"/>
      <c r="EX442" s="3"/>
      <c r="EY442" s="3"/>
      <c r="EZ442" s="3"/>
      <c r="FA442" s="5"/>
      <c r="FB442" s="5"/>
      <c r="FC442" s="5"/>
      <c r="FD442" s="5"/>
      <c r="FE442" s="5"/>
      <c r="FF442" s="5"/>
      <c r="FG442" s="5"/>
      <c r="FH442" s="5"/>
      <c r="FI442" s="5"/>
      <c r="FJ442" s="5"/>
      <c r="FK442" s="5"/>
      <c r="FL442" s="5"/>
      <c r="FM442" s="5"/>
      <c r="FN442" s="5"/>
      <c r="FO442" s="5"/>
      <c r="FP442" s="5"/>
      <c r="FQ442" s="5"/>
      <c r="FR442" s="5"/>
      <c r="FS442" s="5"/>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1"/>
      <c r="GT442" s="1"/>
      <c r="GU442" s="1"/>
      <c r="GV442" s="1"/>
      <c r="GW442" s="1"/>
      <c r="GX442" s="1"/>
      <c r="HC442" s="2"/>
      <c r="HD442" s="2"/>
      <c r="HE442" s="2"/>
      <c r="HF442" s="2"/>
      <c r="HG442" s="2"/>
      <c r="HH442" s="2"/>
      <c r="HI442" s="2"/>
      <c r="HJ442" s="2"/>
      <c r="HK442" s="2"/>
      <c r="HL442" s="2"/>
      <c r="HM442" s="2"/>
      <c r="HN442" s="2"/>
      <c r="HO442" s="2"/>
      <c r="HP442" s="2"/>
      <c r="HQ442" s="2"/>
      <c r="HR442" s="2"/>
      <c r="HS442" s="2"/>
      <c r="HT442" s="2"/>
      <c r="HU442" s="3"/>
      <c r="HV442" s="3"/>
      <c r="HW442" s="3"/>
      <c r="HX442" s="3"/>
      <c r="HY442" s="3"/>
      <c r="HZ442" s="3"/>
      <c r="IA442" s="3"/>
      <c r="IB442" s="3"/>
      <c r="IC442" s="3"/>
      <c r="ID442" s="3"/>
      <c r="IE442" s="3"/>
      <c r="IF442" s="65"/>
      <c r="IG442" s="3"/>
      <c r="IH442" s="3"/>
      <c r="II442" s="35">
        <f t="shared" si="32"/>
        <v>0</v>
      </c>
      <c r="IJ442" s="3"/>
      <c r="IK442" s="3"/>
      <c r="IL442" s="3"/>
      <c r="IM442" s="5"/>
      <c r="IN442" s="1"/>
      <c r="IO442" s="71"/>
      <c r="IP442" s="5"/>
      <c r="IQ442" s="5"/>
      <c r="IR442" s="5"/>
      <c r="IS442" s="5"/>
      <c r="IT442" s="5"/>
      <c r="IU442" s="5"/>
      <c r="IV442" s="5"/>
      <c r="IW442" s="5"/>
      <c r="IX442" s="5"/>
      <c r="IY442" s="5"/>
      <c r="IZ442" s="5"/>
      <c r="JA442" s="5"/>
      <c r="JB442" s="5"/>
      <c r="JC442" s="5"/>
      <c r="JD442" s="5"/>
      <c r="JE442" s="5"/>
      <c r="JF442" s="5"/>
      <c r="JG442" s="5"/>
      <c r="JH442" s="5"/>
      <c r="JI442" s="5"/>
      <c r="JJ442" s="5"/>
      <c r="JK442" s="5"/>
      <c r="JL442" s="5"/>
      <c r="JM442" s="5"/>
      <c r="JN442" s="5"/>
      <c r="JO442" s="5"/>
      <c r="JP442" s="5"/>
      <c r="JQ442" s="5"/>
      <c r="JR442" s="5"/>
      <c r="JS442" s="5"/>
      <c r="JT442" s="5"/>
      <c r="JU442" s="5"/>
      <c r="JV442" s="5"/>
      <c r="JW442" s="5"/>
      <c r="JX442" s="5"/>
      <c r="JY442" s="5"/>
      <c r="JZ442" s="5"/>
      <c r="KA442" s="5"/>
      <c r="KB442" s="5"/>
      <c r="KC442" s="5"/>
      <c r="KD442" s="5"/>
      <c r="KE442" s="5"/>
      <c r="KF442" s="5"/>
      <c r="KG442" s="5"/>
      <c r="KH442" s="5"/>
      <c r="KI442" s="5"/>
      <c r="KJ442" s="5"/>
      <c r="KK442" s="5"/>
      <c r="KL442" s="5"/>
      <c r="KM442" s="5"/>
      <c r="KN442" s="5"/>
      <c r="KO442" s="5"/>
      <c r="KP442" s="5"/>
      <c r="KQ442" s="5"/>
      <c r="KR442" s="5"/>
      <c r="KS442" s="5"/>
      <c r="KT442" s="5"/>
      <c r="KU442" s="5"/>
      <c r="KV442" s="5"/>
      <c r="KW442" s="5"/>
      <c r="KX442" s="5"/>
      <c r="KY442" s="5"/>
      <c r="KZ442" s="5"/>
      <c r="LA442" s="5"/>
      <c r="LB442" s="5"/>
      <c r="LC442" s="5"/>
      <c r="LD442" s="5"/>
      <c r="LE442" s="5"/>
      <c r="LF442" s="5"/>
      <c r="LG442" s="5"/>
      <c r="LH442" s="5"/>
      <c r="LI442" s="5"/>
      <c r="LJ442" s="5"/>
      <c r="LK442" s="5"/>
      <c r="LL442" s="5"/>
      <c r="LM442" s="5"/>
      <c r="LN442" s="5"/>
      <c r="LO442" s="5"/>
      <c r="LP442" s="5"/>
      <c r="LQ442" s="5"/>
      <c r="LR442" s="5"/>
      <c r="LS442" s="5"/>
      <c r="LT442" s="5"/>
      <c r="LU442" s="5"/>
      <c r="LV442" s="5"/>
      <c r="LW442" s="5"/>
      <c r="LX442" s="5"/>
      <c r="LY442" s="5"/>
      <c r="LZ442" s="5"/>
      <c r="MA442" s="5"/>
      <c r="MB442" s="5"/>
      <c r="MC442" s="5"/>
      <c r="MD442" s="5"/>
      <c r="ME442" s="5"/>
      <c r="MF442" s="5"/>
      <c r="MG442" s="5"/>
      <c r="MH442" s="5"/>
      <c r="MI442" s="5"/>
      <c r="MJ442" s="5"/>
      <c r="MK442" s="5"/>
      <c r="ML442" s="5"/>
      <c r="MM442" s="5"/>
      <c r="MN442" s="5"/>
      <c r="MO442" s="5"/>
      <c r="MP442" s="5"/>
      <c r="MQ442" s="5"/>
      <c r="MR442" s="5"/>
      <c r="MS442" s="22"/>
      <c r="MT442" s="22"/>
      <c r="MU442" s="22"/>
      <c r="MV442" s="22"/>
      <c r="MW442" s="22"/>
      <c r="MX442" s="22"/>
      <c r="MY442" s="22"/>
      <c r="MZ442" s="22"/>
      <c r="NA442" s="22"/>
      <c r="NB442" s="22"/>
      <c r="NC442" s="22"/>
      <c r="ND442" s="22"/>
      <c r="NE442" s="22"/>
      <c r="NF442" s="22"/>
      <c r="NG442" s="22"/>
      <c r="NH442" s="22"/>
      <c r="NI442" s="22"/>
      <c r="NJ442" s="22"/>
      <c r="NK442" s="22"/>
      <c r="NX442" s="18" t="e">
        <f t="shared" si="36"/>
        <v>#DIV/0!</v>
      </c>
      <c r="NY442" t="str">
        <f t="shared" si="33"/>
        <v>Larger</v>
      </c>
      <c r="NZ442" t="str">
        <f t="shared" si="34"/>
        <v>Medium</v>
      </c>
    </row>
    <row r="443" spans="1:390">
      <c r="A443" s="1" t="s">
        <v>487</v>
      </c>
      <c r="B443" s="1" t="s">
        <v>488</v>
      </c>
      <c r="C443" s="32" t="s">
        <v>489</v>
      </c>
      <c r="D443" s="31" t="s">
        <v>393</v>
      </c>
      <c r="E443" s="1">
        <v>20090</v>
      </c>
      <c r="F443" s="1" t="s">
        <v>855</v>
      </c>
      <c r="G443" s="5">
        <v>12444.247428571553</v>
      </c>
      <c r="H443" s="71">
        <v>44748</v>
      </c>
      <c r="I443" s="73"/>
      <c r="J443" s="73">
        <v>63</v>
      </c>
      <c r="K443" s="73">
        <v>13</v>
      </c>
      <c r="L443" s="73"/>
      <c r="M443" s="73"/>
      <c r="N443" s="73"/>
      <c r="O443" s="73"/>
      <c r="P443" s="73"/>
      <c r="Q443" s="73"/>
      <c r="R443" s="73">
        <v>25</v>
      </c>
      <c r="S443" s="73"/>
      <c r="T443" s="73"/>
      <c r="U443" s="73">
        <v>220</v>
      </c>
      <c r="V443" s="73">
        <v>480</v>
      </c>
      <c r="W443" s="94">
        <v>29</v>
      </c>
      <c r="X443" s="94"/>
      <c r="Y443" s="94"/>
      <c r="Z443" s="94"/>
      <c r="AA443" s="94"/>
      <c r="AB443" s="94"/>
      <c r="AC443" s="95">
        <v>0</v>
      </c>
      <c r="AD443" s="73"/>
      <c r="AE443" s="73"/>
      <c r="AF443" s="95"/>
      <c r="AG443" s="95"/>
      <c r="AH443" s="95"/>
      <c r="AI443" s="95"/>
      <c r="AJ443" s="95"/>
      <c r="AK443" s="95"/>
      <c r="AL443" s="95">
        <v>30000</v>
      </c>
      <c r="AM443" s="95"/>
      <c r="AN443" s="73"/>
      <c r="AO443" s="96">
        <v>30000</v>
      </c>
      <c r="AP443" s="73"/>
      <c r="AQ443" s="73"/>
      <c r="AR443" s="73"/>
      <c r="AS443" s="73"/>
      <c r="AT443" s="73"/>
      <c r="AU443" s="73"/>
      <c r="AV443" s="73">
        <v>4100</v>
      </c>
      <c r="AW443" s="73"/>
      <c r="AX443" s="73"/>
      <c r="AY443" s="73"/>
      <c r="AZ443" s="73"/>
      <c r="BA443" s="73"/>
      <c r="BB443" s="73">
        <v>4100</v>
      </c>
      <c r="BC443" s="73">
        <v>20000</v>
      </c>
      <c r="BD443" s="73"/>
      <c r="BE443" s="73"/>
      <c r="BF443" s="73"/>
      <c r="BG443" s="73"/>
      <c r="BH443" s="73"/>
      <c r="BI443" s="73"/>
      <c r="BJ443" s="73"/>
      <c r="BK443" s="73"/>
      <c r="BL443" s="73"/>
      <c r="BM443" s="73"/>
      <c r="BN443" s="73"/>
      <c r="BO443" s="73">
        <v>20000</v>
      </c>
      <c r="BP443" s="73">
        <v>1500</v>
      </c>
      <c r="BQ443" s="73"/>
      <c r="BR443" s="73"/>
      <c r="BS443" s="73"/>
      <c r="BT443" s="73"/>
      <c r="BU443" s="73"/>
      <c r="BV443" s="73"/>
      <c r="BW443" s="2"/>
      <c r="BX443" s="2"/>
      <c r="BY443" s="2"/>
      <c r="BZ443" s="2">
        <v>1500</v>
      </c>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v>23032</v>
      </c>
      <c r="CZ443" s="2"/>
      <c r="DA443" s="2"/>
      <c r="DB443" s="2"/>
      <c r="DC443" s="2"/>
      <c r="DD443" s="2"/>
      <c r="DE443" s="2"/>
      <c r="DF443" s="2">
        <v>28303</v>
      </c>
      <c r="DG443" s="2"/>
      <c r="DH443" s="2"/>
      <c r="DI443" s="2">
        <v>51335</v>
      </c>
      <c r="DJ443" s="2"/>
      <c r="DK443" s="2"/>
      <c r="DL443" s="2"/>
      <c r="DM443" s="2"/>
      <c r="DN443" s="2"/>
      <c r="DO443" s="2"/>
      <c r="DP443" s="2"/>
      <c r="DQ443" s="2"/>
      <c r="DR443" s="2"/>
      <c r="DS443" s="2"/>
      <c r="DT443" s="2"/>
      <c r="DU443" s="2"/>
      <c r="DV443" s="73"/>
      <c r="DW443" s="73"/>
      <c r="DX443" s="2"/>
      <c r="DY443" s="2"/>
      <c r="DZ443" s="2"/>
      <c r="EA443" s="2"/>
      <c r="EB443" s="2"/>
      <c r="EC443" s="2"/>
      <c r="ED443" s="2"/>
      <c r="EE443" s="2"/>
      <c r="EF443" s="2"/>
      <c r="EG443" s="2"/>
      <c r="EH443" s="2"/>
      <c r="EI443" s="73"/>
      <c r="EJ443" s="2"/>
      <c r="EK443" s="2"/>
      <c r="EL443" s="2"/>
      <c r="EM443" s="2"/>
      <c r="EN443" s="2"/>
      <c r="EO443" s="2"/>
      <c r="EP443" s="2"/>
      <c r="EQ443" s="2">
        <v>20000</v>
      </c>
      <c r="ER443" s="2"/>
      <c r="ES443" s="2"/>
      <c r="ET443" s="2">
        <v>20000</v>
      </c>
      <c r="EU443" s="3"/>
      <c r="EV443" s="3"/>
      <c r="EW443" s="3"/>
      <c r="EX443" s="3"/>
      <c r="EY443" s="3"/>
      <c r="EZ443" s="3"/>
      <c r="FA443" s="5"/>
      <c r="FB443" s="5"/>
      <c r="FC443" s="5"/>
      <c r="FD443" s="5"/>
      <c r="FE443" s="5"/>
      <c r="FF443" s="5"/>
      <c r="FG443" s="5"/>
      <c r="FH443" s="5"/>
      <c r="FI443" s="5"/>
      <c r="FJ443" s="5"/>
      <c r="FK443" s="5"/>
      <c r="FL443" s="5"/>
      <c r="FM443" s="5"/>
      <c r="FN443" s="5"/>
      <c r="FO443" s="5"/>
      <c r="FP443" s="5"/>
      <c r="FQ443" s="5"/>
      <c r="FR443" s="5"/>
      <c r="FS443" s="5"/>
      <c r="FT443" s="2"/>
      <c r="FU443" s="2"/>
      <c r="FV443" s="2"/>
      <c r="FW443" s="2"/>
      <c r="FX443" s="2"/>
      <c r="FY443" s="2"/>
      <c r="FZ443" s="2"/>
      <c r="GA443" s="2"/>
      <c r="GB443" s="2"/>
      <c r="GC443" s="2"/>
      <c r="GD443" s="2"/>
      <c r="GE443" s="2"/>
      <c r="GF443" s="2"/>
      <c r="GG443" s="2"/>
      <c r="GH443" s="2"/>
      <c r="GI443" s="2"/>
      <c r="GJ443" s="2"/>
      <c r="GK443" s="2"/>
      <c r="GL443" s="2"/>
      <c r="GM443" s="2"/>
      <c r="GN443" s="2"/>
      <c r="GO443" s="2">
        <v>0</v>
      </c>
      <c r="GP443" s="2">
        <v>51500</v>
      </c>
      <c r="GQ443" s="2">
        <v>75435</v>
      </c>
      <c r="GR443" s="2">
        <v>126935</v>
      </c>
      <c r="GS443" s="1"/>
      <c r="GT443" s="1" t="s">
        <v>816</v>
      </c>
      <c r="GU443" s="1" t="s">
        <v>397</v>
      </c>
      <c r="GV443" s="1" t="s">
        <v>766</v>
      </c>
      <c r="GW443" s="1"/>
      <c r="GX443" s="1"/>
      <c r="GY443" t="s">
        <v>405</v>
      </c>
      <c r="HC443" s="2">
        <v>1036</v>
      </c>
      <c r="HD443" s="2">
        <v>4407</v>
      </c>
      <c r="HE443" s="2">
        <v>21291</v>
      </c>
      <c r="HF443" s="2">
        <v>185</v>
      </c>
      <c r="HG443" s="2"/>
      <c r="HH443" s="2">
        <v>68811</v>
      </c>
      <c r="HI443" s="2"/>
      <c r="HJ443" s="2">
        <v>159</v>
      </c>
      <c r="HK443" s="2">
        <v>3091</v>
      </c>
      <c r="HL443" s="2">
        <v>1864</v>
      </c>
      <c r="HM443" s="2"/>
      <c r="HN443" s="2"/>
      <c r="HO443" s="2">
        <v>161</v>
      </c>
      <c r="HP443" s="2">
        <v>168</v>
      </c>
      <c r="HQ443" s="2">
        <v>55</v>
      </c>
      <c r="HR443" s="2">
        <v>362</v>
      </c>
      <c r="HS443" s="2"/>
      <c r="HT443" s="2"/>
      <c r="HU443" s="3">
        <v>12</v>
      </c>
      <c r="HV443" s="3"/>
      <c r="HW443" s="3"/>
      <c r="HX443" s="3"/>
      <c r="HY443" s="3"/>
      <c r="HZ443" s="3"/>
      <c r="IA443" s="3"/>
      <c r="IB443" s="3"/>
      <c r="IC443" s="3"/>
      <c r="ID443" s="3"/>
      <c r="IE443" s="3"/>
      <c r="IF443" s="65">
        <v>6</v>
      </c>
      <c r="IG443" s="3">
        <v>6</v>
      </c>
      <c r="IH443" s="3">
        <v>13</v>
      </c>
      <c r="II443" s="35">
        <f t="shared" si="32"/>
        <v>6</v>
      </c>
      <c r="IJ443" s="3"/>
      <c r="IK443" s="3">
        <v>7</v>
      </c>
      <c r="IL443" s="3">
        <v>7</v>
      </c>
      <c r="IM443" s="5">
        <v>35000</v>
      </c>
      <c r="IN443" s="1" t="s">
        <v>400</v>
      </c>
      <c r="IO443" s="71">
        <v>20635</v>
      </c>
      <c r="IP443" s="5">
        <v>32271</v>
      </c>
      <c r="IQ443" s="5">
        <v>12749</v>
      </c>
      <c r="IR443" s="5">
        <v>2389</v>
      </c>
      <c r="IS443" s="5"/>
      <c r="IT443" s="5"/>
      <c r="IU443" s="5"/>
      <c r="IV443" s="5">
        <v>9846</v>
      </c>
      <c r="IW443" s="5"/>
      <c r="IX443" s="5">
        <v>77890</v>
      </c>
      <c r="IY443" s="5"/>
      <c r="IZ443" s="5"/>
      <c r="JA443" s="5">
        <v>205</v>
      </c>
      <c r="JB443" s="5">
        <v>205</v>
      </c>
      <c r="JC443" s="5">
        <v>1200</v>
      </c>
      <c r="JD443" s="5">
        <v>177</v>
      </c>
      <c r="JE443" s="5"/>
      <c r="JF443" s="5"/>
      <c r="JG443" s="5"/>
      <c r="JH443" s="5"/>
      <c r="JI443" s="5"/>
      <c r="JJ443" s="5"/>
      <c r="JK443" s="5"/>
      <c r="JL443" s="5"/>
      <c r="JM443" s="5"/>
      <c r="JN443" s="5"/>
      <c r="JO443" s="5"/>
      <c r="JP443" s="5"/>
      <c r="JQ443" s="5"/>
      <c r="JR443" s="5">
        <v>5220</v>
      </c>
      <c r="JS443" s="5"/>
      <c r="JT443" s="5"/>
      <c r="JU443" s="5">
        <v>180</v>
      </c>
      <c r="JV443" s="5"/>
      <c r="JW443" s="5"/>
      <c r="JX443" s="5"/>
      <c r="JY443" s="5"/>
      <c r="JZ443" s="5"/>
      <c r="KA443" s="5"/>
      <c r="KB443" s="5"/>
      <c r="KC443" s="5"/>
      <c r="KD443" s="5"/>
      <c r="KE443" s="5"/>
      <c r="KF443" s="5">
        <v>2</v>
      </c>
      <c r="KG443" s="5">
        <v>87</v>
      </c>
      <c r="KH443" s="5">
        <v>2175</v>
      </c>
      <c r="KI443" s="5">
        <v>53</v>
      </c>
      <c r="KJ443" s="5">
        <v>42</v>
      </c>
      <c r="KK443" s="5">
        <v>42</v>
      </c>
      <c r="KL443" s="5">
        <v>0</v>
      </c>
      <c r="KM443" s="5">
        <v>0</v>
      </c>
      <c r="KN443" s="5"/>
      <c r="KO443" s="5"/>
      <c r="KP443" s="5"/>
      <c r="KQ443" s="5"/>
      <c r="KR443" s="5"/>
      <c r="KS443" s="5"/>
      <c r="KT443" s="5"/>
      <c r="KU443" s="5"/>
      <c r="KV443" s="5"/>
      <c r="KW443" s="5"/>
      <c r="KX443" s="5"/>
      <c r="KY443" s="5"/>
      <c r="KZ443" s="5"/>
      <c r="LA443" s="5"/>
      <c r="LB443" s="5"/>
      <c r="LC443" s="5"/>
      <c r="LD443" s="5"/>
      <c r="LE443" s="5"/>
      <c r="LF443" s="5"/>
      <c r="LG443" s="5"/>
      <c r="LH443" s="5"/>
      <c r="LI443" s="5"/>
      <c r="LJ443" s="5"/>
      <c r="LK443" s="5"/>
      <c r="LL443" s="5"/>
      <c r="LM443" s="5"/>
      <c r="LN443" s="5"/>
      <c r="LO443" s="5"/>
      <c r="LP443" s="5"/>
      <c r="LQ443" s="5"/>
      <c r="LR443" s="5"/>
      <c r="LS443" s="5"/>
      <c r="LT443" s="5"/>
      <c r="LU443" s="5"/>
      <c r="LV443" s="5"/>
      <c r="LW443" s="5"/>
      <c r="LX443" s="5"/>
      <c r="LY443" s="5"/>
      <c r="LZ443" s="5"/>
      <c r="MA443" s="5"/>
      <c r="MB443" s="5"/>
      <c r="MC443" s="5"/>
      <c r="MD443" s="5"/>
      <c r="ME443" s="5"/>
      <c r="MF443" s="5"/>
      <c r="MG443" s="5"/>
      <c r="MH443" s="5"/>
      <c r="MI443" s="5"/>
      <c r="MJ443" s="5"/>
      <c r="MK443" s="5"/>
      <c r="ML443" s="5"/>
      <c r="MM443" s="5"/>
      <c r="MN443" s="5"/>
      <c r="MO443" s="5">
        <v>0</v>
      </c>
      <c r="MP443" s="5">
        <v>0</v>
      </c>
      <c r="MQ443" s="5"/>
      <c r="MR443" s="5"/>
      <c r="MS443" s="22">
        <v>309834</v>
      </c>
      <c r="MT443" s="22"/>
      <c r="MU443" s="22">
        <v>25</v>
      </c>
      <c r="MV443" s="22"/>
      <c r="MW443" s="22"/>
      <c r="MX443" s="22"/>
      <c r="MY443" s="22"/>
      <c r="MZ443" s="22"/>
      <c r="NA443" s="22"/>
      <c r="NB443" s="22"/>
      <c r="NC443" s="22"/>
      <c r="ND443" s="22"/>
      <c r="NE443" s="22"/>
      <c r="NF443" s="22"/>
      <c r="NG443" s="22"/>
      <c r="NH443" s="22"/>
      <c r="NI443" s="22"/>
      <c r="NJ443" s="22"/>
      <c r="NK443" s="22"/>
      <c r="NX443" s="18">
        <f t="shared" si="36"/>
        <v>2074.0412380952589</v>
      </c>
      <c r="NY443" t="str">
        <f t="shared" si="33"/>
        <v>Mid-range</v>
      </c>
      <c r="NZ443" t="str">
        <f t="shared" si="34"/>
        <v>Medium</v>
      </c>
    </row>
    <row r="444" spans="1:390">
      <c r="A444" s="1" t="s">
        <v>401</v>
      </c>
      <c r="B444" s="1" t="s">
        <v>402</v>
      </c>
      <c r="C444" s="32" t="s">
        <v>403</v>
      </c>
      <c r="D444" s="1" t="s">
        <v>404</v>
      </c>
      <c r="E444" s="1">
        <v>20090</v>
      </c>
      <c r="F444" s="1" t="s">
        <v>855</v>
      </c>
      <c r="G444" s="5">
        <v>10713.314476190508</v>
      </c>
      <c r="H444" s="71">
        <v>45000</v>
      </c>
      <c r="I444" s="73"/>
      <c r="J444" s="73">
        <v>80</v>
      </c>
      <c r="K444" s="73">
        <v>3</v>
      </c>
      <c r="L444" s="73"/>
      <c r="M444" s="73"/>
      <c r="N444" s="73"/>
      <c r="O444" s="73"/>
      <c r="P444" s="73"/>
      <c r="Q444" s="73"/>
      <c r="R444" s="73">
        <v>30</v>
      </c>
      <c r="S444" s="73"/>
      <c r="T444" s="73"/>
      <c r="U444" s="73">
        <v>45</v>
      </c>
      <c r="V444" s="73">
        <v>300</v>
      </c>
      <c r="W444" s="94" t="s">
        <v>817</v>
      </c>
      <c r="X444" s="94"/>
      <c r="Y444" s="94"/>
      <c r="Z444" s="94"/>
      <c r="AA444" s="94"/>
      <c r="AB444" s="94"/>
      <c r="AC444" s="95">
        <v>0</v>
      </c>
      <c r="AD444" s="73"/>
      <c r="AE444" s="73"/>
      <c r="AF444" s="95"/>
      <c r="AG444" s="95">
        <v>13885</v>
      </c>
      <c r="AH444" s="95"/>
      <c r="AI444" s="95"/>
      <c r="AJ444" s="95"/>
      <c r="AK444" s="95"/>
      <c r="AL444" s="95"/>
      <c r="AM444" s="95">
        <v>83617</v>
      </c>
      <c r="AN444" s="73"/>
      <c r="AO444" s="96">
        <v>97502</v>
      </c>
      <c r="AP444" s="73">
        <v>0</v>
      </c>
      <c r="AQ444" s="73"/>
      <c r="AR444" s="73"/>
      <c r="AS444" s="73"/>
      <c r="AT444" s="73"/>
      <c r="AU444" s="73"/>
      <c r="AV444" s="73"/>
      <c r="AW444" s="73"/>
      <c r="AX444" s="73"/>
      <c r="AY444" s="73"/>
      <c r="AZ444" s="73"/>
      <c r="BA444" s="73"/>
      <c r="BB444" s="73">
        <v>0</v>
      </c>
      <c r="BC444" s="73"/>
      <c r="BD444" s="73"/>
      <c r="BE444" s="73"/>
      <c r="BF444" s="73"/>
      <c r="BG444" s="73"/>
      <c r="BH444" s="73"/>
      <c r="BI444" s="73"/>
      <c r="BJ444" s="73"/>
      <c r="BK444" s="73"/>
      <c r="BL444" s="73">
        <v>17020</v>
      </c>
      <c r="BM444" s="73">
        <v>4433</v>
      </c>
      <c r="BN444" s="73"/>
      <c r="BO444" s="73">
        <v>21453</v>
      </c>
      <c r="BP444" s="73">
        <v>1039</v>
      </c>
      <c r="BQ444" s="73"/>
      <c r="BR444" s="73"/>
      <c r="BS444" s="73"/>
      <c r="BT444" s="73"/>
      <c r="BU444" s="73"/>
      <c r="BV444" s="73"/>
      <c r="BW444" s="2"/>
      <c r="BX444" s="2"/>
      <c r="BY444" s="2"/>
      <c r="BZ444" s="2">
        <v>1039</v>
      </c>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v>36036</v>
      </c>
      <c r="DG444" s="2"/>
      <c r="DH444" s="2">
        <v>10769</v>
      </c>
      <c r="DI444" s="2">
        <v>46805</v>
      </c>
      <c r="DJ444" s="2"/>
      <c r="DK444" s="2"/>
      <c r="DL444" s="2"/>
      <c r="DM444" s="2"/>
      <c r="DN444" s="2"/>
      <c r="DO444" s="2"/>
      <c r="DP444" s="2"/>
      <c r="DQ444" s="2"/>
      <c r="DR444" s="2"/>
      <c r="DS444" s="2"/>
      <c r="DT444" s="2"/>
      <c r="DU444" s="2"/>
      <c r="DV444" s="73"/>
      <c r="DW444" s="73"/>
      <c r="DX444" s="2"/>
      <c r="DY444" s="2"/>
      <c r="DZ444" s="2"/>
      <c r="EA444" s="2"/>
      <c r="EB444" s="2"/>
      <c r="EC444" s="2"/>
      <c r="ED444" s="2"/>
      <c r="EE444" s="2"/>
      <c r="EF444" s="2"/>
      <c r="EG444" s="2"/>
      <c r="EH444" s="2"/>
      <c r="EI444" s="73"/>
      <c r="EJ444" s="2">
        <v>4204</v>
      </c>
      <c r="EK444" s="2"/>
      <c r="EL444" s="2"/>
      <c r="EM444" s="2">
        <v>18968</v>
      </c>
      <c r="EN444" s="2"/>
      <c r="EO444" s="2"/>
      <c r="EP444" s="2"/>
      <c r="EQ444" s="2"/>
      <c r="ER444" s="2"/>
      <c r="ES444" s="2"/>
      <c r="ET444" s="2">
        <v>18968</v>
      </c>
      <c r="EU444" s="3"/>
      <c r="EV444" s="3"/>
      <c r="EW444" s="3"/>
      <c r="EX444" s="3"/>
      <c r="EY444" s="3"/>
      <c r="EZ444" s="3"/>
      <c r="FA444" s="5"/>
      <c r="FB444" s="5"/>
      <c r="FC444" s="5"/>
      <c r="FD444" s="5"/>
      <c r="FE444" s="5"/>
      <c r="FF444" s="5"/>
      <c r="FG444" s="5"/>
      <c r="FH444" s="5"/>
      <c r="FI444" s="5"/>
      <c r="FJ444" s="5"/>
      <c r="FK444" s="5"/>
      <c r="FL444" s="5"/>
      <c r="FM444" s="5"/>
      <c r="FN444" s="5"/>
      <c r="FO444" s="5"/>
      <c r="FP444" s="5"/>
      <c r="FQ444" s="5"/>
      <c r="FR444" s="5"/>
      <c r="FS444" s="5"/>
      <c r="FT444" s="2"/>
      <c r="FU444" s="2"/>
      <c r="FV444" s="2"/>
      <c r="FW444" s="2"/>
      <c r="FX444" s="2"/>
      <c r="FY444" s="2"/>
      <c r="FZ444" s="2"/>
      <c r="GA444" s="2"/>
      <c r="GB444" s="2"/>
      <c r="GC444" s="2"/>
      <c r="GD444" s="2"/>
      <c r="GE444" s="2">
        <v>7067</v>
      </c>
      <c r="GF444" s="2"/>
      <c r="GG444" s="2"/>
      <c r="GH444" s="2"/>
      <c r="GI444" s="2"/>
      <c r="GJ444" s="2"/>
      <c r="GK444" s="2"/>
      <c r="GL444" s="2"/>
      <c r="GM444" s="2"/>
      <c r="GN444" s="2"/>
      <c r="GO444" s="2">
        <v>7067</v>
      </c>
      <c r="GP444" s="2">
        <v>119994</v>
      </c>
      <c r="GQ444" s="2">
        <v>65773</v>
      </c>
      <c r="GR444" s="2">
        <v>192834</v>
      </c>
      <c r="GS444" s="1"/>
      <c r="GT444" s="1" t="s">
        <v>416</v>
      </c>
      <c r="GU444" s="1"/>
      <c r="GV444" s="1" t="s">
        <v>768</v>
      </c>
      <c r="GW444" s="1"/>
      <c r="GX444" s="1"/>
      <c r="GY444" t="s">
        <v>405</v>
      </c>
      <c r="HC444" s="2">
        <v>1381</v>
      </c>
      <c r="HD444" s="2">
        <v>20189</v>
      </c>
      <c r="HE444" s="2">
        <v>0</v>
      </c>
      <c r="HF444" s="2">
        <v>128</v>
      </c>
      <c r="HG444" s="2"/>
      <c r="HH444" s="2">
        <v>61761</v>
      </c>
      <c r="HI444" s="2"/>
      <c r="HJ444" s="2">
        <v>245</v>
      </c>
      <c r="HK444" s="2">
        <v>0</v>
      </c>
      <c r="HL444" s="2">
        <v>1381</v>
      </c>
      <c r="HM444" s="2"/>
      <c r="HN444" s="2"/>
      <c r="HO444" s="2">
        <v>0</v>
      </c>
      <c r="HP444" s="2">
        <v>0</v>
      </c>
      <c r="HQ444" s="2">
        <v>8382</v>
      </c>
      <c r="HR444" s="2"/>
      <c r="HS444" s="2"/>
      <c r="HT444" s="2"/>
      <c r="HU444" s="3">
        <v>7</v>
      </c>
      <c r="HV444" s="3"/>
      <c r="HW444" s="3"/>
      <c r="HX444" s="3"/>
      <c r="HY444" s="3"/>
      <c r="HZ444" s="3"/>
      <c r="IA444" s="3"/>
      <c r="IB444" s="3"/>
      <c r="IC444" s="3"/>
      <c r="ID444" s="3"/>
      <c r="IE444" s="3"/>
      <c r="IF444" s="65">
        <v>4</v>
      </c>
      <c r="IG444" s="3">
        <v>5.0999999999999996</v>
      </c>
      <c r="IH444" s="3">
        <v>10.25</v>
      </c>
      <c r="II444" s="35">
        <f t="shared" si="32"/>
        <v>5.0999999999999996</v>
      </c>
      <c r="IJ444" s="3"/>
      <c r="IK444" s="3">
        <v>6</v>
      </c>
      <c r="IL444" s="3">
        <v>5.15</v>
      </c>
      <c r="IM444" s="5">
        <v>13500</v>
      </c>
      <c r="IN444" s="1" t="s">
        <v>400</v>
      </c>
      <c r="IO444" s="71">
        <v>9681</v>
      </c>
      <c r="IP444" s="5">
        <v>13929</v>
      </c>
      <c r="IQ444" s="5">
        <v>0</v>
      </c>
      <c r="IR444" s="5">
        <v>7279</v>
      </c>
      <c r="IS444" s="5"/>
      <c r="IT444" s="5"/>
      <c r="IU444" s="5"/>
      <c r="IV444" s="5">
        <v>344</v>
      </c>
      <c r="IW444" s="5"/>
      <c r="IX444" s="5">
        <v>31233</v>
      </c>
      <c r="IY444" s="5"/>
      <c r="IZ444" s="5"/>
      <c r="JA444" s="5">
        <v>0</v>
      </c>
      <c r="JB444" s="5">
        <v>0</v>
      </c>
      <c r="JC444" s="5">
        <v>0</v>
      </c>
      <c r="JD444" s="5">
        <v>0</v>
      </c>
      <c r="JE444" s="5"/>
      <c r="JF444" s="5"/>
      <c r="JG444" s="5"/>
      <c r="JH444" s="5"/>
      <c r="JI444" s="5"/>
      <c r="JJ444" s="5"/>
      <c r="JK444" s="5"/>
      <c r="JL444" s="5"/>
      <c r="JM444" s="5"/>
      <c r="JN444" s="5"/>
      <c r="JO444" s="5"/>
      <c r="JP444" s="5"/>
      <c r="JQ444" s="5"/>
      <c r="JR444" s="5">
        <v>5010</v>
      </c>
      <c r="JS444" s="5"/>
      <c r="JT444" s="5"/>
      <c r="JU444" s="5">
        <v>167</v>
      </c>
      <c r="JV444" s="5"/>
      <c r="JW444" s="5"/>
      <c r="JX444" s="5"/>
      <c r="JY444" s="5"/>
      <c r="JZ444" s="5"/>
      <c r="KA444" s="5"/>
      <c r="KB444" s="5"/>
      <c r="KC444" s="5"/>
      <c r="KD444" s="5"/>
      <c r="KE444" s="5"/>
      <c r="KF444" s="5">
        <v>2</v>
      </c>
      <c r="KG444" s="5">
        <v>1</v>
      </c>
      <c r="KH444" s="5">
        <v>20</v>
      </c>
      <c r="KI444" s="5">
        <v>56</v>
      </c>
      <c r="KJ444" s="5">
        <v>34</v>
      </c>
      <c r="KK444" s="5">
        <v>34</v>
      </c>
      <c r="KL444" s="5">
        <v>0</v>
      </c>
      <c r="KM444" s="5">
        <v>0</v>
      </c>
      <c r="KN444" s="5"/>
      <c r="KO444" s="5"/>
      <c r="KP444" s="5"/>
      <c r="KQ444" s="5"/>
      <c r="KR444" s="5"/>
      <c r="KS444" s="5"/>
      <c r="KT444" s="5"/>
      <c r="KU444" s="5"/>
      <c r="KV444" s="5"/>
      <c r="KW444" s="5"/>
      <c r="KX444" s="5"/>
      <c r="KY444" s="5"/>
      <c r="KZ444" s="5"/>
      <c r="LA444" s="5"/>
      <c r="LB444" s="5"/>
      <c r="LC444" s="5"/>
      <c r="LD444" s="5"/>
      <c r="LE444" s="5"/>
      <c r="LF444" s="5"/>
      <c r="LG444" s="5"/>
      <c r="LH444" s="5"/>
      <c r="LI444" s="5"/>
      <c r="LJ444" s="5"/>
      <c r="LK444" s="5"/>
      <c r="LL444" s="5"/>
      <c r="LM444" s="5"/>
      <c r="LN444" s="5"/>
      <c r="LO444" s="5"/>
      <c r="LP444" s="5"/>
      <c r="LQ444" s="5"/>
      <c r="LR444" s="5"/>
      <c r="LS444" s="5"/>
      <c r="LT444" s="5"/>
      <c r="LU444" s="5"/>
      <c r="LV444" s="5"/>
      <c r="LW444" s="5"/>
      <c r="LX444" s="5"/>
      <c r="LY444" s="5"/>
      <c r="LZ444" s="5"/>
      <c r="MA444" s="5"/>
      <c r="MB444" s="5"/>
      <c r="MC444" s="5"/>
      <c r="MD444" s="5"/>
      <c r="ME444" s="5"/>
      <c r="MF444" s="5"/>
      <c r="MG444" s="5"/>
      <c r="MH444" s="5"/>
      <c r="MI444" s="5"/>
      <c r="MJ444" s="5"/>
      <c r="MK444" s="5"/>
      <c r="ML444" s="5"/>
      <c r="MM444" s="5"/>
      <c r="MN444" s="5"/>
      <c r="MO444" s="5">
        <v>0</v>
      </c>
      <c r="MP444" s="5">
        <v>0</v>
      </c>
      <c r="MQ444" s="5"/>
      <c r="MR444" s="5"/>
      <c r="MS444" s="22">
        <v>10000</v>
      </c>
      <c r="MT444" s="22"/>
      <c r="MU444" s="22">
        <v>0</v>
      </c>
      <c r="MV444" s="22"/>
      <c r="MW444" s="22"/>
      <c r="MX444" s="22"/>
      <c r="MY444" s="22"/>
      <c r="MZ444" s="22"/>
      <c r="NA444" s="22"/>
      <c r="NB444" s="22"/>
      <c r="NC444" s="22"/>
      <c r="ND444" s="22"/>
      <c r="NE444" s="22"/>
      <c r="NF444" s="22"/>
      <c r="NG444" s="22"/>
      <c r="NH444" s="22"/>
      <c r="NI444" s="22"/>
      <c r="NJ444" s="22"/>
      <c r="NK444" s="22"/>
      <c r="NX444" s="18">
        <f t="shared" si="36"/>
        <v>2100.6498972922564</v>
      </c>
      <c r="NY444" t="str">
        <f t="shared" si="33"/>
        <v>Mid-range</v>
      </c>
      <c r="NZ444" t="str">
        <f t="shared" si="34"/>
        <v>Medium</v>
      </c>
    </row>
    <row r="445" spans="1:390">
      <c r="A445" t="s">
        <v>440</v>
      </c>
      <c r="B445" t="s">
        <v>641</v>
      </c>
      <c r="C445">
        <v>573</v>
      </c>
      <c r="D445" s="1" t="s">
        <v>404</v>
      </c>
      <c r="E445" s="1">
        <v>20090</v>
      </c>
      <c r="F445" s="1" t="s">
        <v>855</v>
      </c>
      <c r="AC445" s="92" t="s">
        <v>546</v>
      </c>
      <c r="AO445" s="89" t="s">
        <v>546</v>
      </c>
      <c r="II445" s="35">
        <f t="shared" si="32"/>
        <v>0</v>
      </c>
      <c r="NY445" t="str">
        <f t="shared" si="33"/>
        <v>Smaller</v>
      </c>
      <c r="NZ445" t="str">
        <f t="shared" si="34"/>
        <v>Small</v>
      </c>
    </row>
    <row r="446" spans="1:390">
      <c r="A446" s="1" t="s">
        <v>598</v>
      </c>
      <c r="B446" s="1" t="s">
        <v>655</v>
      </c>
      <c r="C446" s="32" t="s">
        <v>656</v>
      </c>
      <c r="D446" s="1" t="s">
        <v>404</v>
      </c>
      <c r="E446" s="1">
        <v>20090</v>
      </c>
      <c r="F446" s="1" t="s">
        <v>855</v>
      </c>
      <c r="G446" s="5">
        <v>6622.0205714284939</v>
      </c>
      <c r="H446" s="71">
        <v>0</v>
      </c>
      <c r="I446" s="73"/>
      <c r="J446" s="73">
        <v>0</v>
      </c>
      <c r="K446" s="73">
        <v>0</v>
      </c>
      <c r="L446" s="73"/>
      <c r="M446" s="73"/>
      <c r="N446" s="73"/>
      <c r="O446" s="73"/>
      <c r="P446" s="73"/>
      <c r="Q446" s="73"/>
      <c r="R446" s="73">
        <v>0</v>
      </c>
      <c r="S446" s="73"/>
      <c r="T446" s="73"/>
      <c r="U446" s="73">
        <v>0</v>
      </c>
      <c r="V446" s="73">
        <v>0</v>
      </c>
      <c r="W446" s="94">
        <v>0</v>
      </c>
      <c r="X446" s="94"/>
      <c r="Y446" s="94"/>
      <c r="Z446" s="94"/>
      <c r="AA446" s="94"/>
      <c r="AB446" s="94"/>
      <c r="AC446" s="92" t="s">
        <v>546</v>
      </c>
      <c r="AD446" s="73"/>
      <c r="AE446" s="73"/>
      <c r="AF446" s="95"/>
      <c r="AG446" s="95"/>
      <c r="AH446" s="95"/>
      <c r="AI446" s="95"/>
      <c r="AJ446" s="95"/>
      <c r="AK446" s="95"/>
      <c r="AL446" s="95"/>
      <c r="AM446" s="95"/>
      <c r="AN446" s="73"/>
      <c r="AO446" s="89" t="s">
        <v>546</v>
      </c>
      <c r="AP446" s="73"/>
      <c r="AQ446" s="73"/>
      <c r="AR446" s="73"/>
      <c r="AS446" s="73"/>
      <c r="AT446" s="73"/>
      <c r="AU446" s="73"/>
      <c r="AV446" s="73">
        <v>3100</v>
      </c>
      <c r="AW446" s="73"/>
      <c r="AX446" s="73"/>
      <c r="AY446" s="73"/>
      <c r="AZ446" s="73"/>
      <c r="BA446" s="73"/>
      <c r="BB446" s="73">
        <v>3100</v>
      </c>
      <c r="BC446" s="73"/>
      <c r="BD446" s="73"/>
      <c r="BE446" s="73"/>
      <c r="BF446" s="73"/>
      <c r="BG446" s="73"/>
      <c r="BH446" s="73"/>
      <c r="BI446" s="73"/>
      <c r="BJ446" s="73"/>
      <c r="BK446" s="73"/>
      <c r="BL446" s="73"/>
      <c r="BM446" s="73"/>
      <c r="BN446" s="73"/>
      <c r="BO446" s="73"/>
      <c r="BP446" s="73"/>
      <c r="BQ446" s="73"/>
      <c r="BR446" s="73"/>
      <c r="BS446" s="73"/>
      <c r="BT446" s="73"/>
      <c r="BU446" s="73"/>
      <c r="BV446" s="73"/>
      <c r="BW446" s="2"/>
      <c r="BX446" s="2"/>
      <c r="BY446" s="2"/>
      <c r="BZ446" s="2">
        <v>0</v>
      </c>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v>3288</v>
      </c>
      <c r="DG446" s="2"/>
      <c r="DH446" s="2"/>
      <c r="DI446" s="2">
        <v>3288</v>
      </c>
      <c r="DJ446" s="2"/>
      <c r="DK446" s="2"/>
      <c r="DL446" s="2"/>
      <c r="DM446" s="2"/>
      <c r="DN446" s="2"/>
      <c r="DO446" s="2"/>
      <c r="DP446" s="2"/>
      <c r="DQ446" s="2"/>
      <c r="DR446" s="2"/>
      <c r="DS446" s="2"/>
      <c r="DT446" s="2"/>
      <c r="DU446" s="2"/>
      <c r="DV446" s="73"/>
      <c r="DW446" s="73"/>
      <c r="DX446" s="2"/>
      <c r="DY446" s="2"/>
      <c r="DZ446" s="2"/>
      <c r="EA446" s="2"/>
      <c r="EB446" s="2"/>
      <c r="EC446" s="2"/>
      <c r="ED446" s="2"/>
      <c r="EE446" s="2"/>
      <c r="EF446" s="2"/>
      <c r="EG446" s="2"/>
      <c r="EH446" s="2"/>
      <c r="EI446" s="73"/>
      <c r="EJ446" s="2"/>
      <c r="EK446" s="2"/>
      <c r="EL446" s="2"/>
      <c r="EM446" s="2"/>
      <c r="EN446" s="2"/>
      <c r="EO446" s="2"/>
      <c r="EP446" s="2"/>
      <c r="EQ446" s="2"/>
      <c r="ER446" s="2"/>
      <c r="ES446" s="2"/>
      <c r="ET446" s="2">
        <v>0</v>
      </c>
      <c r="EU446" s="3"/>
      <c r="EV446" s="3"/>
      <c r="EW446" s="3"/>
      <c r="EX446" s="3"/>
      <c r="EY446" s="3"/>
      <c r="EZ446" s="3"/>
      <c r="FA446" s="5"/>
      <c r="FB446" s="5"/>
      <c r="FC446" s="5"/>
      <c r="FD446" s="5"/>
      <c r="FE446" s="5"/>
      <c r="FF446" s="5"/>
      <c r="FG446" s="5"/>
      <c r="FH446" s="5"/>
      <c r="FI446" s="5"/>
      <c r="FJ446" s="5"/>
      <c r="FK446" s="5"/>
      <c r="FL446" s="5"/>
      <c r="FM446" s="5"/>
      <c r="FN446" s="5"/>
      <c r="FO446" s="5"/>
      <c r="FP446" s="5"/>
      <c r="FQ446" s="5"/>
      <c r="FR446" s="5"/>
      <c r="FS446" s="5"/>
      <c r="FT446" s="2"/>
      <c r="FU446" s="2"/>
      <c r="FV446" s="2"/>
      <c r="FW446" s="2"/>
      <c r="FX446" s="2"/>
      <c r="FY446" s="2"/>
      <c r="FZ446" s="2"/>
      <c r="GA446" s="2"/>
      <c r="GB446" s="2"/>
      <c r="GC446" s="2"/>
      <c r="GD446" s="2"/>
      <c r="GE446" s="2">
        <v>873</v>
      </c>
      <c r="GF446" s="2"/>
      <c r="GG446" s="2"/>
      <c r="GH446" s="2"/>
      <c r="GI446" s="2"/>
      <c r="GJ446" s="2">
        <v>9599</v>
      </c>
      <c r="GK446" s="2"/>
      <c r="GL446" s="2"/>
      <c r="GM446" s="2"/>
      <c r="GN446" s="2"/>
      <c r="GO446" s="2">
        <v>10472</v>
      </c>
      <c r="GP446" s="2"/>
      <c r="GQ446" s="2">
        <v>6388</v>
      </c>
      <c r="GR446" s="2">
        <v>16860</v>
      </c>
      <c r="GS446" s="1"/>
      <c r="GT446" s="1" t="s">
        <v>646</v>
      </c>
      <c r="GU446" s="1"/>
      <c r="GV446" s="1" t="s">
        <v>768</v>
      </c>
      <c r="GW446" t="s">
        <v>410</v>
      </c>
      <c r="GX446" s="1"/>
      <c r="GY446" s="1"/>
      <c r="GZ446" s="1"/>
      <c r="HA446" s="1"/>
      <c r="HC446" s="2">
        <v>0</v>
      </c>
      <c r="HD446" s="2">
        <v>0</v>
      </c>
      <c r="HE446" s="2">
        <v>41900</v>
      </c>
      <c r="HF446" s="2">
        <v>0</v>
      </c>
      <c r="HG446" s="2"/>
      <c r="HH446" s="2">
        <v>0</v>
      </c>
      <c r="HI446" s="2"/>
      <c r="HJ446" s="2">
        <v>0</v>
      </c>
      <c r="HK446" s="2">
        <v>3100</v>
      </c>
      <c r="HL446" s="2">
        <v>0</v>
      </c>
      <c r="HM446" s="2"/>
      <c r="HN446" s="2"/>
      <c r="HO446" s="2">
        <v>0</v>
      </c>
      <c r="HP446" s="2">
        <v>0</v>
      </c>
      <c r="HQ446" s="2">
        <v>0</v>
      </c>
      <c r="HR446" s="2">
        <v>0</v>
      </c>
      <c r="HS446" s="2"/>
      <c r="HT446" s="2"/>
      <c r="HU446" s="3">
        <v>1</v>
      </c>
      <c r="HV446" s="3"/>
      <c r="HW446" s="3"/>
      <c r="HX446" s="3"/>
      <c r="HY446" s="3"/>
      <c r="HZ446" s="3"/>
      <c r="IA446" s="3"/>
      <c r="IB446" s="3"/>
      <c r="IC446" s="3"/>
      <c r="ID446" s="3"/>
      <c r="IE446" s="3"/>
      <c r="IF446" s="65">
        <v>0</v>
      </c>
      <c r="IG446" s="3">
        <v>1</v>
      </c>
      <c r="IH446" s="3">
        <v>1</v>
      </c>
      <c r="II446" s="35">
        <f t="shared" si="32"/>
        <v>1</v>
      </c>
      <c r="IJ446" s="3"/>
      <c r="IK446" s="3">
        <v>0</v>
      </c>
      <c r="IL446" s="3">
        <v>0</v>
      </c>
      <c r="IM446" s="5">
        <v>1200</v>
      </c>
      <c r="IN446" s="1" t="s">
        <v>400</v>
      </c>
      <c r="IO446" s="71">
        <v>0</v>
      </c>
      <c r="IP446" s="5">
        <v>0</v>
      </c>
      <c r="IQ446" s="5">
        <v>0</v>
      </c>
      <c r="IR446" s="5">
        <v>0</v>
      </c>
      <c r="IS446" s="5"/>
      <c r="IT446" s="5"/>
      <c r="IU446" s="5"/>
      <c r="IV446" s="5">
        <v>0</v>
      </c>
      <c r="IW446" s="5"/>
      <c r="IX446" s="5">
        <v>0</v>
      </c>
      <c r="IY446" s="5"/>
      <c r="IZ446" s="5"/>
      <c r="JA446" s="5">
        <v>0</v>
      </c>
      <c r="JB446" s="5">
        <v>0</v>
      </c>
      <c r="JC446" s="5">
        <v>0</v>
      </c>
      <c r="JD446" s="5">
        <v>0</v>
      </c>
      <c r="JE446" s="5"/>
      <c r="JF446" s="5"/>
      <c r="JG446" s="5"/>
      <c r="JH446" s="5"/>
      <c r="JI446" s="5"/>
      <c r="JJ446" s="5"/>
      <c r="JK446" s="5"/>
      <c r="JL446" s="5"/>
      <c r="JM446" s="5"/>
      <c r="JN446" s="5"/>
      <c r="JO446" s="5"/>
      <c r="JP446" s="5"/>
      <c r="JQ446" s="5"/>
      <c r="JR446" s="5">
        <v>1800</v>
      </c>
      <c r="JS446" s="5"/>
      <c r="JT446" s="5"/>
      <c r="JU446" s="5">
        <v>60</v>
      </c>
      <c r="JV446" s="5"/>
      <c r="JW446" s="5"/>
      <c r="JX446" s="5"/>
      <c r="JY446" s="5"/>
      <c r="JZ446" s="5"/>
      <c r="KA446" s="5"/>
      <c r="KB446" s="5"/>
      <c r="KC446" s="5"/>
      <c r="KD446" s="5"/>
      <c r="KE446" s="5"/>
      <c r="KF446" s="5">
        <v>1</v>
      </c>
      <c r="KG446" s="5">
        <v>1</v>
      </c>
      <c r="KH446" s="5">
        <v>0</v>
      </c>
      <c r="KI446" s="5"/>
      <c r="KJ446" s="5"/>
      <c r="KK446" s="5"/>
      <c r="KL446" s="5"/>
      <c r="KM446" s="5"/>
      <c r="KN446" s="5"/>
      <c r="KO446" s="5"/>
      <c r="KP446" s="5"/>
      <c r="KQ446" s="5"/>
      <c r="KR446" s="5"/>
      <c r="KS446" s="5"/>
      <c r="KT446" s="5"/>
      <c r="KU446" s="5"/>
      <c r="KV446" s="5"/>
      <c r="KW446" s="5"/>
      <c r="KX446" s="5"/>
      <c r="KY446" s="5"/>
      <c r="KZ446" s="5"/>
      <c r="LA446" s="5"/>
      <c r="LB446" s="5"/>
      <c r="LC446" s="5"/>
      <c r="LD446" s="5"/>
      <c r="LE446" s="5"/>
      <c r="LF446" s="5"/>
      <c r="LG446" s="5"/>
      <c r="LH446" s="5"/>
      <c r="LI446" s="5"/>
      <c r="LJ446" s="5"/>
      <c r="LK446" s="5"/>
      <c r="LL446" s="5"/>
      <c r="LM446" s="5"/>
      <c r="LN446" s="5"/>
      <c r="LO446" s="5"/>
      <c r="LP446" s="5"/>
      <c r="LQ446" s="5"/>
      <c r="LR446" s="5"/>
      <c r="LS446" s="5"/>
      <c r="LT446" s="5"/>
      <c r="LU446" s="5"/>
      <c r="LV446" s="5"/>
      <c r="LW446" s="5"/>
      <c r="LX446" s="5"/>
      <c r="LY446" s="5"/>
      <c r="LZ446" s="5"/>
      <c r="MA446" s="5"/>
      <c r="MB446" s="5"/>
      <c r="MC446" s="5"/>
      <c r="MD446" s="5"/>
      <c r="ME446" s="5"/>
      <c r="MF446" s="5"/>
      <c r="MG446" s="5"/>
      <c r="MH446" s="5"/>
      <c r="MI446" s="5"/>
      <c r="MJ446" s="5"/>
      <c r="MK446" s="5"/>
      <c r="ML446" s="5"/>
      <c r="MM446" s="5"/>
      <c r="MN446" s="5"/>
      <c r="MO446" s="5"/>
      <c r="MP446" s="5"/>
      <c r="MQ446" s="5"/>
      <c r="MR446" s="5"/>
      <c r="MS446" s="22"/>
      <c r="MT446" s="22"/>
      <c r="MU446" s="22"/>
      <c r="MV446" s="22"/>
      <c r="MW446" s="22"/>
      <c r="MX446" s="22"/>
      <c r="MY446" s="22"/>
      <c r="MZ446" s="22"/>
      <c r="NA446" s="22"/>
      <c r="NB446" s="22"/>
      <c r="NC446" s="22"/>
      <c r="ND446" s="22"/>
      <c r="NE446" s="22"/>
      <c r="NF446" s="22"/>
      <c r="NG446" s="22"/>
      <c r="NH446" s="22"/>
      <c r="NI446" s="22"/>
      <c r="NJ446" s="22"/>
      <c r="NK446" s="22"/>
      <c r="NX446" s="18">
        <f t="shared" ref="NX446:NX477" si="37">G446/IG446</f>
        <v>6622.0205714284939</v>
      </c>
      <c r="NY446" t="str">
        <f t="shared" si="33"/>
        <v>Mid-range</v>
      </c>
      <c r="NZ446" t="str">
        <f t="shared" si="34"/>
        <v>Small</v>
      </c>
    </row>
    <row r="447" spans="1:390">
      <c r="A447" s="1" t="s">
        <v>432</v>
      </c>
      <c r="B447" s="1" t="s">
        <v>603</v>
      </c>
      <c r="C447" s="32" t="s">
        <v>604</v>
      </c>
      <c r="D447" s="1" t="s">
        <v>404</v>
      </c>
      <c r="E447" s="1">
        <v>20090</v>
      </c>
      <c r="F447" s="1" t="s">
        <v>855</v>
      </c>
      <c r="G447" s="5">
        <v>11129.107047619009</v>
      </c>
      <c r="H447" s="71">
        <v>15992</v>
      </c>
      <c r="I447" s="73"/>
      <c r="J447" s="73">
        <v>58</v>
      </c>
      <c r="K447" s="73">
        <v>0</v>
      </c>
      <c r="L447" s="73"/>
      <c r="M447" s="73"/>
      <c r="N447" s="73"/>
      <c r="O447" s="73"/>
      <c r="P447" s="73"/>
      <c r="Q447" s="73"/>
      <c r="R447" s="73">
        <v>31</v>
      </c>
      <c r="S447" s="73"/>
      <c r="T447" s="73"/>
      <c r="U447" s="73"/>
      <c r="V447" s="73">
        <v>259</v>
      </c>
      <c r="W447" s="94" t="s">
        <v>837</v>
      </c>
      <c r="X447" s="94"/>
      <c r="Y447" s="94"/>
      <c r="Z447" s="94"/>
      <c r="AA447" s="94"/>
      <c r="AB447" s="94"/>
      <c r="AC447" s="95">
        <v>0</v>
      </c>
      <c r="AD447" s="73"/>
      <c r="AE447" s="73"/>
      <c r="AF447" s="95"/>
      <c r="AG447" s="95"/>
      <c r="AH447" s="95"/>
      <c r="AI447" s="95"/>
      <c r="AJ447" s="95"/>
      <c r="AK447" s="95"/>
      <c r="AL447" s="95"/>
      <c r="AM447" s="95"/>
      <c r="AN447" s="73"/>
      <c r="AO447" s="96">
        <v>8698</v>
      </c>
      <c r="AP447" s="73"/>
      <c r="AQ447" s="73"/>
      <c r="AR447" s="73"/>
      <c r="AS447" s="73"/>
      <c r="AT447" s="73"/>
      <c r="AU447" s="73"/>
      <c r="AV447" s="73"/>
      <c r="AW447" s="73"/>
      <c r="AX447" s="73"/>
      <c r="AY447" s="73"/>
      <c r="AZ447" s="73"/>
      <c r="BA447" s="73"/>
      <c r="BB447" s="73">
        <v>3534</v>
      </c>
      <c r="BC447" s="73"/>
      <c r="BD447" s="73"/>
      <c r="BE447" s="73"/>
      <c r="BF447" s="73"/>
      <c r="BG447" s="73"/>
      <c r="BH447" s="73"/>
      <c r="BI447" s="73"/>
      <c r="BJ447" s="73"/>
      <c r="BK447" s="73"/>
      <c r="BL447" s="73"/>
      <c r="BM447" s="73"/>
      <c r="BN447" s="73"/>
      <c r="BO447" s="73">
        <v>8977</v>
      </c>
      <c r="BP447" s="73"/>
      <c r="BQ447" s="73"/>
      <c r="BR447" s="73"/>
      <c r="BS447" s="73"/>
      <c r="BT447" s="73"/>
      <c r="BU447" s="73"/>
      <c r="BV447" s="73"/>
      <c r="BW447" s="2"/>
      <c r="BX447" s="2"/>
      <c r="BY447" s="2"/>
      <c r="BZ447" s="2">
        <v>0</v>
      </c>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v>13143</v>
      </c>
      <c r="DB447" s="2"/>
      <c r="DC447" s="2"/>
      <c r="DD447" s="2"/>
      <c r="DE447" s="2"/>
      <c r="DF447" s="2">
        <v>33855</v>
      </c>
      <c r="DG447" s="2"/>
      <c r="DH447" s="2"/>
      <c r="DI447" s="2">
        <v>46998</v>
      </c>
      <c r="DJ447" s="2"/>
      <c r="DK447" s="2"/>
      <c r="DL447" s="2"/>
      <c r="DM447" s="2"/>
      <c r="DN447" s="2"/>
      <c r="DO447" s="2"/>
      <c r="DP447" s="2"/>
      <c r="DQ447" s="2"/>
      <c r="DR447" s="2"/>
      <c r="DS447" s="2"/>
      <c r="DT447" s="2"/>
      <c r="DU447" s="2"/>
      <c r="DV447" s="73"/>
      <c r="DW447" s="73"/>
      <c r="DX447" s="2"/>
      <c r="DY447" s="2"/>
      <c r="DZ447" s="2"/>
      <c r="EA447" s="2"/>
      <c r="EB447" s="2"/>
      <c r="EC447" s="2"/>
      <c r="ED447" s="2"/>
      <c r="EE447" s="2"/>
      <c r="EF447" s="2"/>
      <c r="EG447" s="2"/>
      <c r="EH447" s="2"/>
      <c r="EI447" s="73"/>
      <c r="EJ447" s="2"/>
      <c r="EK447" s="2"/>
      <c r="EL447" s="2"/>
      <c r="EM447" s="2"/>
      <c r="EN447" s="2"/>
      <c r="EO447" s="2"/>
      <c r="EP447" s="2"/>
      <c r="EQ447" s="2"/>
      <c r="ER447" s="2"/>
      <c r="ES447" s="2"/>
      <c r="ET447" s="2">
        <v>11879</v>
      </c>
      <c r="EU447" s="3"/>
      <c r="EV447" s="3"/>
      <c r="EW447" s="3"/>
      <c r="EX447" s="3"/>
      <c r="EY447" s="3"/>
      <c r="EZ447" s="3"/>
      <c r="FA447" s="5"/>
      <c r="FB447" s="5"/>
      <c r="FC447" s="5"/>
      <c r="FD447" s="5"/>
      <c r="FE447" s="5"/>
      <c r="FF447" s="5"/>
      <c r="FG447" s="5"/>
      <c r="FH447" s="5"/>
      <c r="FI447" s="5"/>
      <c r="FJ447" s="5"/>
      <c r="FK447" s="5"/>
      <c r="FL447" s="5"/>
      <c r="FM447" s="5"/>
      <c r="FN447" s="5"/>
      <c r="FO447" s="5"/>
      <c r="FP447" s="5"/>
      <c r="FQ447" s="5"/>
      <c r="FR447" s="5"/>
      <c r="FS447" s="5"/>
      <c r="FT447" s="2"/>
      <c r="FU447" s="2"/>
      <c r="FV447" s="2"/>
      <c r="FW447" s="2"/>
      <c r="FX447" s="2"/>
      <c r="FY447" s="2"/>
      <c r="FZ447" s="2"/>
      <c r="GA447" s="2"/>
      <c r="GB447" s="2"/>
      <c r="GC447" s="2"/>
      <c r="GD447" s="2"/>
      <c r="GE447" s="2"/>
      <c r="GF447" s="2"/>
      <c r="GG447" s="2"/>
      <c r="GH447" s="2"/>
      <c r="GI447" s="2"/>
      <c r="GJ447" s="2"/>
      <c r="GK447" s="2"/>
      <c r="GL447" s="2"/>
      <c r="GM447" s="2"/>
      <c r="GN447" s="2"/>
      <c r="GO447" s="2">
        <v>8800</v>
      </c>
      <c r="GP447" s="2">
        <v>17675</v>
      </c>
      <c r="GQ447" s="2">
        <v>62411</v>
      </c>
      <c r="GR447" s="2">
        <v>88886</v>
      </c>
      <c r="GS447" s="1"/>
      <c r="GT447" s="1" t="s">
        <v>838</v>
      </c>
      <c r="GU447" s="1"/>
      <c r="GV447" s="1" t="s">
        <v>768</v>
      </c>
      <c r="GW447" s="1"/>
      <c r="GX447" s="1"/>
      <c r="GY447" t="s">
        <v>405</v>
      </c>
      <c r="HC447" s="2">
        <v>449</v>
      </c>
      <c r="HD447" s="2">
        <v>1720</v>
      </c>
      <c r="HE447" s="2">
        <v>14958</v>
      </c>
      <c r="HF447" s="2">
        <v>167</v>
      </c>
      <c r="HG447" s="2"/>
      <c r="HH447" s="2">
        <v>46149</v>
      </c>
      <c r="HI447" s="2"/>
      <c r="HJ447" s="2">
        <v>88</v>
      </c>
      <c r="HK447" s="2">
        <v>2725</v>
      </c>
      <c r="HL447" s="2">
        <v>882</v>
      </c>
      <c r="HM447" s="2"/>
      <c r="HN447" s="2"/>
      <c r="HO447" s="2">
        <v>211</v>
      </c>
      <c r="HP447" s="2">
        <v>211</v>
      </c>
      <c r="HQ447" s="2">
        <v>215</v>
      </c>
      <c r="HR447" s="2">
        <v>141</v>
      </c>
      <c r="HS447" s="2"/>
      <c r="HT447" s="2"/>
      <c r="HU447" s="3">
        <v>5.6</v>
      </c>
      <c r="HV447" s="3"/>
      <c r="HW447" s="3"/>
      <c r="HX447" s="3"/>
      <c r="HY447" s="3"/>
      <c r="HZ447" s="3"/>
      <c r="IA447" s="3"/>
      <c r="IB447" s="3"/>
      <c r="IC447" s="3"/>
      <c r="ID447" s="3"/>
      <c r="IE447" s="3"/>
      <c r="IF447" s="65">
        <v>1.5</v>
      </c>
      <c r="IG447" s="3">
        <v>5.6</v>
      </c>
      <c r="IH447" s="3">
        <v>10.6</v>
      </c>
      <c r="II447" s="35">
        <f t="shared" si="32"/>
        <v>5.6</v>
      </c>
      <c r="IJ447" s="3"/>
      <c r="IK447" s="3">
        <v>5</v>
      </c>
      <c r="IL447" s="3">
        <v>5</v>
      </c>
      <c r="IM447" s="5">
        <v>21797</v>
      </c>
      <c r="IN447" s="1" t="s">
        <v>400</v>
      </c>
      <c r="IO447" s="71">
        <v>16064</v>
      </c>
      <c r="IP447" s="5">
        <v>23568</v>
      </c>
      <c r="IQ447" s="5"/>
      <c r="IR447" s="5"/>
      <c r="IS447" s="5"/>
      <c r="IT447" s="5"/>
      <c r="IU447" s="5"/>
      <c r="IV447" s="5"/>
      <c r="IW447" s="5"/>
      <c r="IX447" s="5">
        <v>39632</v>
      </c>
      <c r="IY447" s="5"/>
      <c r="IZ447" s="5"/>
      <c r="JA447" s="5"/>
      <c r="JB447" s="5">
        <v>1184</v>
      </c>
      <c r="JC447" s="5"/>
      <c r="JD447" s="5">
        <v>1740</v>
      </c>
      <c r="JE447" s="5"/>
      <c r="JF447" s="5"/>
      <c r="JG447" s="5"/>
      <c r="JH447" s="5"/>
      <c r="JI447" s="5"/>
      <c r="JJ447" s="5"/>
      <c r="JK447" s="5"/>
      <c r="JL447" s="5"/>
      <c r="JM447" s="5"/>
      <c r="JN447" s="5"/>
      <c r="JO447" s="5"/>
      <c r="JP447" s="5"/>
      <c r="JQ447" s="5"/>
      <c r="JR447" s="5">
        <v>2846</v>
      </c>
      <c r="JS447" s="5"/>
      <c r="JT447" s="5"/>
      <c r="JU447" s="5">
        <v>105</v>
      </c>
      <c r="JV447" s="5"/>
      <c r="JW447" s="5"/>
      <c r="JX447" s="5"/>
      <c r="JY447" s="5"/>
      <c r="JZ447" s="5"/>
      <c r="KA447" s="5"/>
      <c r="KB447" s="5"/>
      <c r="KC447" s="5"/>
      <c r="KD447" s="5"/>
      <c r="KE447" s="5"/>
      <c r="KF447" s="5">
        <v>1</v>
      </c>
      <c r="KG447" s="5">
        <v>2</v>
      </c>
      <c r="KH447" s="5">
        <v>27</v>
      </c>
      <c r="KI447" s="5">
        <v>69</v>
      </c>
      <c r="KJ447" s="5">
        <v>48</v>
      </c>
      <c r="KK447" s="5">
        <v>48</v>
      </c>
      <c r="KL447" s="5">
        <v>6</v>
      </c>
      <c r="KM447" s="5">
        <v>0</v>
      </c>
      <c r="KN447" s="5"/>
      <c r="KO447" s="5"/>
      <c r="KP447" s="5"/>
      <c r="KQ447" s="5"/>
      <c r="KR447" s="5"/>
      <c r="KS447" s="5"/>
      <c r="KT447" s="5"/>
      <c r="KU447" s="5"/>
      <c r="KV447" s="5"/>
      <c r="KW447" s="5"/>
      <c r="KX447" s="5"/>
      <c r="KY447" s="5"/>
      <c r="KZ447" s="5"/>
      <c r="LA447" s="5"/>
      <c r="LB447" s="5"/>
      <c r="LC447" s="5"/>
      <c r="LD447" s="5"/>
      <c r="LE447" s="5"/>
      <c r="LF447" s="5"/>
      <c r="LG447" s="5"/>
      <c r="LH447" s="5"/>
      <c r="LI447" s="5"/>
      <c r="LJ447" s="5"/>
      <c r="LK447" s="5"/>
      <c r="LL447" s="5"/>
      <c r="LM447" s="5"/>
      <c r="LN447" s="5"/>
      <c r="LO447" s="5"/>
      <c r="LP447" s="5"/>
      <c r="LQ447" s="5"/>
      <c r="LR447" s="5"/>
      <c r="LS447" s="5"/>
      <c r="LT447" s="5"/>
      <c r="LU447" s="5"/>
      <c r="LV447" s="5"/>
      <c r="LW447" s="5"/>
      <c r="LX447" s="5"/>
      <c r="LY447" s="5"/>
      <c r="LZ447" s="5"/>
      <c r="MA447" s="5"/>
      <c r="MB447" s="5"/>
      <c r="MC447" s="5"/>
      <c r="MD447" s="5"/>
      <c r="ME447" s="5"/>
      <c r="MF447" s="5"/>
      <c r="MG447" s="5"/>
      <c r="MH447" s="5"/>
      <c r="MI447" s="5"/>
      <c r="MJ447" s="5"/>
      <c r="MK447" s="5"/>
      <c r="ML447" s="5"/>
      <c r="MM447" s="5"/>
      <c r="MN447" s="5"/>
      <c r="MO447" s="5">
        <v>6</v>
      </c>
      <c r="MP447" s="5">
        <v>0</v>
      </c>
      <c r="MQ447" s="5"/>
      <c r="MR447" s="5"/>
      <c r="MS447" s="22">
        <v>332444</v>
      </c>
      <c r="MT447" s="22"/>
      <c r="MU447" s="22">
        <v>3</v>
      </c>
      <c r="MV447" s="22"/>
      <c r="MW447" s="22"/>
      <c r="MX447" s="22"/>
      <c r="MY447" s="22"/>
      <c r="MZ447" s="22"/>
      <c r="NA447" s="22"/>
      <c r="NB447" s="22"/>
      <c r="NC447" s="22"/>
      <c r="ND447" s="22"/>
      <c r="NE447" s="22"/>
      <c r="NF447" s="22"/>
      <c r="NG447" s="22"/>
      <c r="NH447" s="22"/>
      <c r="NI447" s="22"/>
      <c r="NJ447" s="22"/>
      <c r="NK447" s="22"/>
      <c r="NX447" s="18">
        <f t="shared" si="37"/>
        <v>1987.3405442176802</v>
      </c>
      <c r="NY447" t="str">
        <f t="shared" si="33"/>
        <v>Mid-range</v>
      </c>
      <c r="NZ447" t="str">
        <f t="shared" si="34"/>
        <v>Medium</v>
      </c>
    </row>
    <row r="448" spans="1:390">
      <c r="A448" s="1" t="s">
        <v>412</v>
      </c>
      <c r="B448" s="1" t="s">
        <v>666</v>
      </c>
      <c r="C448" s="32" t="s">
        <v>667</v>
      </c>
      <c r="D448" s="1" t="s">
        <v>404</v>
      </c>
      <c r="E448" s="1">
        <v>20090</v>
      </c>
      <c r="F448" s="1" t="s">
        <v>855</v>
      </c>
      <c r="G448" s="5">
        <v>21995.594095238062</v>
      </c>
      <c r="H448" s="71">
        <v>48000</v>
      </c>
      <c r="I448" s="73"/>
      <c r="J448" s="73">
        <v>150</v>
      </c>
      <c r="K448" s="73">
        <v>4</v>
      </c>
      <c r="L448" s="73"/>
      <c r="M448" s="73"/>
      <c r="N448" s="73"/>
      <c r="O448" s="73"/>
      <c r="P448" s="73"/>
      <c r="Q448" s="73"/>
      <c r="R448" s="73">
        <v>45</v>
      </c>
      <c r="S448" s="73"/>
      <c r="T448" s="73"/>
      <c r="U448" s="73">
        <v>16</v>
      </c>
      <c r="V448" s="73">
        <v>1320</v>
      </c>
      <c r="W448" s="94" t="s">
        <v>839</v>
      </c>
      <c r="X448" s="94"/>
      <c r="Y448" s="94"/>
      <c r="Z448" s="94"/>
      <c r="AA448" s="94"/>
      <c r="AB448" s="94"/>
      <c r="AC448" s="95">
        <v>0</v>
      </c>
      <c r="AD448" s="73"/>
      <c r="AE448" s="73"/>
      <c r="AF448" s="95"/>
      <c r="AG448" s="95"/>
      <c r="AH448" s="95"/>
      <c r="AI448" s="95"/>
      <c r="AJ448" s="95"/>
      <c r="AK448" s="95"/>
      <c r="AL448" s="95">
        <v>92106</v>
      </c>
      <c r="AM448" s="95">
        <v>1191</v>
      </c>
      <c r="AN448" s="73"/>
      <c r="AO448" s="96">
        <v>93297</v>
      </c>
      <c r="AP448" s="73"/>
      <c r="AQ448" s="73"/>
      <c r="AR448" s="73"/>
      <c r="AS448" s="73"/>
      <c r="AT448" s="73"/>
      <c r="AU448" s="73"/>
      <c r="AV448" s="73"/>
      <c r="AW448" s="73"/>
      <c r="AX448" s="73"/>
      <c r="AY448" s="73">
        <v>4080</v>
      </c>
      <c r="AZ448" s="73"/>
      <c r="BA448" s="73"/>
      <c r="BB448" s="73">
        <v>4080</v>
      </c>
      <c r="BC448" s="73"/>
      <c r="BD448" s="73"/>
      <c r="BE448" s="73"/>
      <c r="BF448" s="73"/>
      <c r="BG448" s="73"/>
      <c r="BH448" s="73"/>
      <c r="BI448" s="73"/>
      <c r="BJ448" s="73"/>
      <c r="BK448" s="73"/>
      <c r="BL448" s="73">
        <v>25419</v>
      </c>
      <c r="BM448" s="73"/>
      <c r="BN448" s="73"/>
      <c r="BO448" s="73">
        <v>25419</v>
      </c>
      <c r="BP448" s="73"/>
      <c r="BQ448" s="73"/>
      <c r="BR448" s="73"/>
      <c r="BS448" s="73"/>
      <c r="BT448" s="73"/>
      <c r="BU448" s="73"/>
      <c r="BV448" s="73"/>
      <c r="BW448" s="2"/>
      <c r="BX448" s="2"/>
      <c r="BY448" s="2"/>
      <c r="BZ448" s="2">
        <v>0</v>
      </c>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v>8750</v>
      </c>
      <c r="CZ448" s="2"/>
      <c r="DA448" s="2"/>
      <c r="DB448" s="2"/>
      <c r="DC448" s="2"/>
      <c r="DD448" s="2"/>
      <c r="DE448" s="2"/>
      <c r="DF448" s="2"/>
      <c r="DG448" s="2">
        <v>93455</v>
      </c>
      <c r="DH448" s="2"/>
      <c r="DI448" s="2">
        <v>102205</v>
      </c>
      <c r="DJ448" s="2"/>
      <c r="DK448" s="2"/>
      <c r="DL448" s="2"/>
      <c r="DM448" s="2"/>
      <c r="DN448" s="2"/>
      <c r="DO448" s="2"/>
      <c r="DP448" s="2"/>
      <c r="DQ448" s="2"/>
      <c r="DR448" s="2"/>
      <c r="DS448" s="2"/>
      <c r="DT448" s="2"/>
      <c r="DU448" s="2"/>
      <c r="DV448" s="73"/>
      <c r="DW448" s="73"/>
      <c r="DX448" s="2"/>
      <c r="DY448" s="2"/>
      <c r="DZ448" s="2"/>
      <c r="EA448" s="2"/>
      <c r="EB448" s="2"/>
      <c r="EC448" s="2"/>
      <c r="ED448" s="2"/>
      <c r="EE448" s="2"/>
      <c r="EF448" s="2"/>
      <c r="EG448" s="2"/>
      <c r="EH448" s="2"/>
      <c r="EI448" s="73"/>
      <c r="EJ448" s="2"/>
      <c r="EK448" s="2"/>
      <c r="EL448" s="2"/>
      <c r="EM448" s="2"/>
      <c r="EN448" s="2"/>
      <c r="EO448" s="2"/>
      <c r="EP448" s="2"/>
      <c r="EQ448" s="2">
        <v>17102</v>
      </c>
      <c r="ER448" s="2"/>
      <c r="ES448" s="2">
        <v>70</v>
      </c>
      <c r="ET448" s="2">
        <v>17172</v>
      </c>
      <c r="EU448" s="3"/>
      <c r="EV448" s="3"/>
      <c r="EW448" s="3"/>
      <c r="EX448" s="3"/>
      <c r="EY448" s="3"/>
      <c r="EZ448" s="3"/>
      <c r="FA448" s="5"/>
      <c r="FB448" s="5"/>
      <c r="FC448" s="5"/>
      <c r="FD448" s="5"/>
      <c r="FE448" s="5"/>
      <c r="FF448" s="5"/>
      <c r="FG448" s="5"/>
      <c r="FH448" s="5"/>
      <c r="FI448" s="5"/>
      <c r="FJ448" s="5"/>
      <c r="FK448" s="5"/>
      <c r="FL448" s="5"/>
      <c r="FM448" s="5"/>
      <c r="FN448" s="5"/>
      <c r="FO448" s="5"/>
      <c r="FP448" s="5"/>
      <c r="FQ448" s="5"/>
      <c r="FR448" s="5"/>
      <c r="FS448" s="5"/>
      <c r="FT448" s="2"/>
      <c r="FU448" s="2"/>
      <c r="FV448" s="2"/>
      <c r="FW448" s="2"/>
      <c r="FX448" s="2"/>
      <c r="FY448" s="2"/>
      <c r="FZ448" s="2"/>
      <c r="GA448" s="2"/>
      <c r="GB448" s="2"/>
      <c r="GC448" s="2"/>
      <c r="GD448" s="2"/>
      <c r="GE448" s="2"/>
      <c r="GF448" s="2"/>
      <c r="GG448" s="2"/>
      <c r="GH448" s="2"/>
      <c r="GI448" s="2"/>
      <c r="GJ448" s="2"/>
      <c r="GK448" s="2"/>
      <c r="GL448" s="2"/>
      <c r="GM448" s="2">
        <v>1240</v>
      </c>
      <c r="GN448" s="2"/>
      <c r="GO448" s="2">
        <v>1240</v>
      </c>
      <c r="GP448" s="2">
        <v>118716</v>
      </c>
      <c r="GQ448" s="2">
        <v>123457</v>
      </c>
      <c r="GR448" s="2">
        <v>243413</v>
      </c>
      <c r="GS448" s="1" t="s">
        <v>420</v>
      </c>
      <c r="GT448" s="1" t="s">
        <v>840</v>
      </c>
      <c r="GU448" s="1"/>
      <c r="GV448" s="1" t="s">
        <v>768</v>
      </c>
      <c r="GW448" s="1"/>
      <c r="GX448" s="1"/>
      <c r="GY448" t="s">
        <v>405</v>
      </c>
      <c r="HC448" s="2">
        <v>1785</v>
      </c>
      <c r="HD448" s="2">
        <v>6627</v>
      </c>
      <c r="HE448" s="2">
        <v>14305</v>
      </c>
      <c r="HF448" s="2">
        <v>240</v>
      </c>
      <c r="HG448" s="2"/>
      <c r="HH448" s="2">
        <v>90398</v>
      </c>
      <c r="HI448" s="2"/>
      <c r="HJ448" s="2">
        <v>353</v>
      </c>
      <c r="HK448" s="2">
        <v>5651</v>
      </c>
      <c r="HL448" s="2">
        <v>2242</v>
      </c>
      <c r="HM448" s="2"/>
      <c r="HN448" s="2"/>
      <c r="HO448" s="2">
        <v>446</v>
      </c>
      <c r="HP448" s="2">
        <v>501</v>
      </c>
      <c r="HQ448" s="2">
        <v>132</v>
      </c>
      <c r="HR448" s="2">
        <v>414</v>
      </c>
      <c r="HS448" s="2"/>
      <c r="HT448" s="2"/>
      <c r="HU448" s="3">
        <v>9</v>
      </c>
      <c r="HV448" s="3"/>
      <c r="HW448" s="3"/>
      <c r="HX448" s="3"/>
      <c r="HY448" s="3"/>
      <c r="HZ448" s="3"/>
      <c r="IA448" s="3"/>
      <c r="IB448" s="3"/>
      <c r="IC448" s="3"/>
      <c r="ID448" s="3"/>
      <c r="IE448" s="3"/>
      <c r="IF448" s="65">
        <v>18.5</v>
      </c>
      <c r="IG448" s="3">
        <v>4.43</v>
      </c>
      <c r="IH448" s="3">
        <v>14.93</v>
      </c>
      <c r="II448" s="35">
        <f t="shared" si="32"/>
        <v>4.43</v>
      </c>
      <c r="IJ448" s="3"/>
      <c r="IK448" s="3">
        <v>11</v>
      </c>
      <c r="IL448" s="3">
        <v>10.5</v>
      </c>
      <c r="IM448" s="5">
        <v>10400</v>
      </c>
      <c r="IN448" s="1" t="s">
        <v>400</v>
      </c>
      <c r="IO448" s="71">
        <v>25523</v>
      </c>
      <c r="IP448" s="5">
        <v>56481</v>
      </c>
      <c r="IQ448" s="5"/>
      <c r="IR448" s="5">
        <v>25903</v>
      </c>
      <c r="IS448" s="5"/>
      <c r="IT448" s="5"/>
      <c r="IU448" s="5"/>
      <c r="IV448" s="5">
        <v>2627</v>
      </c>
      <c r="IW448" s="5"/>
      <c r="IX448" s="5">
        <v>110534</v>
      </c>
      <c r="IY448" s="5"/>
      <c r="IZ448" s="5"/>
      <c r="JA448" s="5">
        <v>418</v>
      </c>
      <c r="JB448" s="5">
        <v>363</v>
      </c>
      <c r="JC448" s="5">
        <v>538</v>
      </c>
      <c r="JD448" s="5">
        <v>278</v>
      </c>
      <c r="JE448" s="5"/>
      <c r="JF448" s="5"/>
      <c r="JG448" s="5"/>
      <c r="JH448" s="5"/>
      <c r="JI448" s="5"/>
      <c r="JJ448" s="5"/>
      <c r="JK448" s="5"/>
      <c r="JL448" s="5"/>
      <c r="JM448" s="5"/>
      <c r="JN448" s="5"/>
      <c r="JO448" s="5"/>
      <c r="JP448" s="5"/>
      <c r="JQ448" s="5"/>
      <c r="JR448" s="5">
        <v>3790</v>
      </c>
      <c r="JS448" s="5"/>
      <c r="JT448" s="5"/>
      <c r="JU448" s="5">
        <v>101</v>
      </c>
      <c r="JV448" s="5"/>
      <c r="JW448" s="5"/>
      <c r="JX448" s="5"/>
      <c r="JY448" s="5"/>
      <c r="JZ448" s="5"/>
      <c r="KA448" s="5"/>
      <c r="KB448" s="5"/>
      <c r="KC448" s="5"/>
      <c r="KD448" s="5"/>
      <c r="KE448" s="5"/>
      <c r="KF448" s="5">
        <v>4</v>
      </c>
      <c r="KG448" s="5">
        <v>12</v>
      </c>
      <c r="KH448" s="5">
        <v>216</v>
      </c>
      <c r="KI448" s="5">
        <v>71</v>
      </c>
      <c r="KJ448" s="5">
        <v>48</v>
      </c>
      <c r="KK448" s="5">
        <v>36</v>
      </c>
      <c r="KL448" s="5">
        <v>6</v>
      </c>
      <c r="KM448" s="5">
        <v>0</v>
      </c>
      <c r="KN448" s="5"/>
      <c r="KO448" s="5"/>
      <c r="KP448" s="5"/>
      <c r="KQ448" s="5"/>
      <c r="KR448" s="5"/>
      <c r="KS448" s="5"/>
      <c r="KT448" s="5"/>
      <c r="KU448" s="5"/>
      <c r="KV448" s="5"/>
      <c r="KW448" s="5"/>
      <c r="KX448" s="5"/>
      <c r="KY448" s="5"/>
      <c r="KZ448" s="5"/>
      <c r="LA448" s="5"/>
      <c r="LB448" s="5"/>
      <c r="LC448" s="5"/>
      <c r="LD448" s="5"/>
      <c r="LE448" s="5"/>
      <c r="LF448" s="5"/>
      <c r="LG448" s="5"/>
      <c r="LH448" s="5"/>
      <c r="LI448" s="5"/>
      <c r="LJ448" s="5"/>
      <c r="LK448" s="5"/>
      <c r="LL448" s="5"/>
      <c r="LM448" s="5"/>
      <c r="LN448" s="5"/>
      <c r="LO448" s="5"/>
      <c r="LP448" s="5"/>
      <c r="LQ448" s="5"/>
      <c r="LR448" s="5"/>
      <c r="LS448" s="5"/>
      <c r="LT448" s="5"/>
      <c r="LU448" s="5"/>
      <c r="LV448" s="5"/>
      <c r="LW448" s="5"/>
      <c r="LX448" s="5"/>
      <c r="LY448" s="5"/>
      <c r="LZ448" s="5"/>
      <c r="MA448" s="5"/>
      <c r="MB448" s="5"/>
      <c r="MC448" s="5"/>
      <c r="MD448" s="5"/>
      <c r="ME448" s="5"/>
      <c r="MF448" s="5"/>
      <c r="MG448" s="5"/>
      <c r="MH448" s="5"/>
      <c r="MI448" s="5"/>
      <c r="MJ448" s="5"/>
      <c r="MK448" s="5"/>
      <c r="ML448" s="5"/>
      <c r="MM448" s="5"/>
      <c r="MN448" s="5"/>
      <c r="MO448" s="5">
        <v>6</v>
      </c>
      <c r="MP448" s="5">
        <v>0</v>
      </c>
      <c r="MQ448" s="5"/>
      <c r="MR448" s="5"/>
      <c r="MS448" s="22">
        <v>781556</v>
      </c>
      <c r="MT448" s="22"/>
      <c r="MU448" s="22">
        <v>263</v>
      </c>
      <c r="MV448" s="22"/>
      <c r="MW448" s="22"/>
      <c r="MX448" s="22"/>
      <c r="MY448" s="22"/>
      <c r="MZ448" s="22"/>
      <c r="NA448" s="22"/>
      <c r="NB448" s="22"/>
      <c r="NC448" s="22"/>
      <c r="ND448" s="22"/>
      <c r="NE448" s="22"/>
      <c r="NF448" s="22"/>
      <c r="NG448" s="22"/>
      <c r="NH448" s="22"/>
      <c r="NI448" s="22"/>
      <c r="NJ448" s="22"/>
      <c r="NK448" s="22"/>
      <c r="NX448" s="18">
        <f t="shared" si="37"/>
        <v>4965.145393958931</v>
      </c>
      <c r="NY448" t="str">
        <f t="shared" si="33"/>
        <v>Larger</v>
      </c>
      <c r="NZ448" t="str">
        <f t="shared" si="34"/>
        <v>Large</v>
      </c>
    </row>
    <row r="449" spans="1:390">
      <c r="A449" s="1" t="s">
        <v>686</v>
      </c>
      <c r="B449" s="1" t="s">
        <v>687</v>
      </c>
      <c r="C449" s="32" t="s">
        <v>688</v>
      </c>
      <c r="D449" s="31" t="s">
        <v>393</v>
      </c>
      <c r="E449" s="1">
        <v>20090</v>
      </c>
      <c r="F449" s="1" t="s">
        <v>855</v>
      </c>
      <c r="G449" s="5">
        <v>2184.8992380952382</v>
      </c>
      <c r="H449" s="71" t="s">
        <v>798</v>
      </c>
      <c r="I449" s="73"/>
      <c r="J449" s="73">
        <v>42</v>
      </c>
      <c r="K449" s="73">
        <v>5</v>
      </c>
      <c r="L449" s="73"/>
      <c r="M449" s="73"/>
      <c r="N449" s="73"/>
      <c r="O449" s="73"/>
      <c r="P449" s="73"/>
      <c r="Q449" s="73"/>
      <c r="R449" s="73">
        <v>22</v>
      </c>
      <c r="S449" s="73"/>
      <c r="T449" s="73"/>
      <c r="U449" s="73">
        <v>25</v>
      </c>
      <c r="V449" s="73">
        <v>385</v>
      </c>
      <c r="W449" s="94">
        <v>40</v>
      </c>
      <c r="X449" s="94"/>
      <c r="Y449" s="94"/>
      <c r="Z449" s="94"/>
      <c r="AA449" s="94"/>
      <c r="AB449" s="94"/>
      <c r="AC449" s="95">
        <v>0</v>
      </c>
      <c r="AD449" s="73"/>
      <c r="AE449" s="73"/>
      <c r="AF449" s="95"/>
      <c r="AG449" s="95"/>
      <c r="AH449" s="95"/>
      <c r="AI449" s="95">
        <v>12628</v>
      </c>
      <c r="AJ449" s="95"/>
      <c r="AK449" s="95"/>
      <c r="AL449" s="95">
        <v>196</v>
      </c>
      <c r="AM449" s="95">
        <v>619</v>
      </c>
      <c r="AN449" s="73"/>
      <c r="AO449" s="96">
        <v>13443</v>
      </c>
      <c r="AP449" s="73"/>
      <c r="AQ449" s="73"/>
      <c r="AR449" s="73"/>
      <c r="AS449" s="73"/>
      <c r="AT449" s="73"/>
      <c r="AU449" s="73"/>
      <c r="AV449" s="73">
        <v>2310</v>
      </c>
      <c r="AW449" s="73"/>
      <c r="AX449" s="73"/>
      <c r="AY449" s="73"/>
      <c r="AZ449" s="73"/>
      <c r="BA449" s="73"/>
      <c r="BB449" s="73">
        <v>2310</v>
      </c>
      <c r="BC449" s="73">
        <v>16245</v>
      </c>
      <c r="BD449" s="73"/>
      <c r="BE449" s="73"/>
      <c r="BF449" s="73"/>
      <c r="BG449" s="73">
        <v>754</v>
      </c>
      <c r="BH449" s="73"/>
      <c r="BI449" s="73">
        <v>44</v>
      </c>
      <c r="BJ449" s="73"/>
      <c r="BK449" s="73"/>
      <c r="BL449" s="73"/>
      <c r="BM449" s="73">
        <v>459</v>
      </c>
      <c r="BN449" s="73"/>
      <c r="BO449" s="73">
        <v>17502</v>
      </c>
      <c r="BP449" s="73"/>
      <c r="BQ449" s="73"/>
      <c r="BR449" s="73"/>
      <c r="BS449" s="73"/>
      <c r="BT449" s="73"/>
      <c r="BU449" s="73"/>
      <c r="BV449" s="73"/>
      <c r="BW449" s="2"/>
      <c r="BX449" s="2"/>
      <c r="BY449" s="2"/>
      <c r="BZ449" s="2">
        <v>0</v>
      </c>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v>28073</v>
      </c>
      <c r="CZ449" s="2"/>
      <c r="DA449" s="2"/>
      <c r="DB449" s="2"/>
      <c r="DC449" s="2"/>
      <c r="DD449" s="2"/>
      <c r="DE449" s="2"/>
      <c r="DF449" s="2">
        <v>36922</v>
      </c>
      <c r="DG449" s="2"/>
      <c r="DH449" s="2"/>
      <c r="DI449" s="2">
        <v>64995</v>
      </c>
      <c r="DJ449" s="2"/>
      <c r="DK449" s="2"/>
      <c r="DL449" s="2"/>
      <c r="DM449" s="2"/>
      <c r="DN449" s="2"/>
      <c r="DO449" s="2"/>
      <c r="DP449" s="2"/>
      <c r="DQ449" s="2"/>
      <c r="DR449" s="2"/>
      <c r="DS449" s="2"/>
      <c r="DT449" s="2"/>
      <c r="DU449" s="2"/>
      <c r="DV449" s="73"/>
      <c r="DW449" s="73"/>
      <c r="DX449" s="2"/>
      <c r="DY449" s="2"/>
      <c r="DZ449" s="2"/>
      <c r="EA449" s="2"/>
      <c r="EB449" s="2"/>
      <c r="EC449" s="2"/>
      <c r="ED449" s="2"/>
      <c r="EE449" s="2"/>
      <c r="EF449" s="2"/>
      <c r="EG449" s="2"/>
      <c r="EH449" s="2"/>
      <c r="EI449" s="73"/>
      <c r="EJ449" s="2"/>
      <c r="EK449" s="2"/>
      <c r="EL449" s="2"/>
      <c r="EM449" s="2"/>
      <c r="EN449" s="2"/>
      <c r="EO449" s="2"/>
      <c r="EP449" s="2"/>
      <c r="EQ449" s="2">
        <v>380</v>
      </c>
      <c r="ER449" s="2"/>
      <c r="ES449" s="2">
        <v>1263</v>
      </c>
      <c r="ET449" s="2">
        <v>1643</v>
      </c>
      <c r="EU449" s="3"/>
      <c r="EV449" s="3"/>
      <c r="EW449" s="3"/>
      <c r="EX449" s="3"/>
      <c r="EY449" s="3"/>
      <c r="EZ449" s="3"/>
      <c r="FA449" s="5"/>
      <c r="FB449" s="5"/>
      <c r="FC449" s="5"/>
      <c r="FD449" s="5"/>
      <c r="FE449" s="5"/>
      <c r="FF449" s="5"/>
      <c r="FG449" s="5"/>
      <c r="FH449" s="5"/>
      <c r="FI449" s="5"/>
      <c r="FJ449" s="5"/>
      <c r="FK449" s="5"/>
      <c r="FL449" s="5"/>
      <c r="FM449" s="5"/>
      <c r="FN449" s="5"/>
      <c r="FO449" s="5"/>
      <c r="FP449" s="5"/>
      <c r="FQ449" s="5"/>
      <c r="FR449" s="5"/>
      <c r="FS449" s="5"/>
      <c r="FT449" s="2"/>
      <c r="FU449" s="2"/>
      <c r="FV449" s="2"/>
      <c r="FW449" s="2"/>
      <c r="FX449" s="2"/>
      <c r="FY449" s="2"/>
      <c r="FZ449" s="2"/>
      <c r="GA449" s="2"/>
      <c r="GB449" s="2"/>
      <c r="GC449" s="2"/>
      <c r="GD449" s="2"/>
      <c r="GE449" s="2">
        <v>4700</v>
      </c>
      <c r="GF449" s="2"/>
      <c r="GG449" s="2"/>
      <c r="GH449" s="2"/>
      <c r="GI449" s="2"/>
      <c r="GJ449" s="2"/>
      <c r="GK449" s="2"/>
      <c r="GL449" s="2"/>
      <c r="GM449" s="2"/>
      <c r="GN449" s="2"/>
      <c r="GO449" s="2">
        <v>4700</v>
      </c>
      <c r="GP449" s="2">
        <v>30945</v>
      </c>
      <c r="GQ449" s="2">
        <v>68948</v>
      </c>
      <c r="GR449" s="2">
        <v>104593</v>
      </c>
      <c r="GS449" s="1" t="s">
        <v>420</v>
      </c>
      <c r="GT449" s="1"/>
      <c r="GU449" s="1" t="s">
        <v>439</v>
      </c>
      <c r="GV449" s="1" t="s">
        <v>766</v>
      </c>
      <c r="GW449" t="s">
        <v>410</v>
      </c>
      <c r="GX449" s="1"/>
      <c r="HC449" s="2">
        <v>131</v>
      </c>
      <c r="HD449" s="2">
        <v>877</v>
      </c>
      <c r="HE449" s="2">
        <v>0</v>
      </c>
      <c r="HF449" s="2">
        <v>161</v>
      </c>
      <c r="HG449" s="2"/>
      <c r="HH449" s="2">
        <v>61650</v>
      </c>
      <c r="HI449" s="2"/>
      <c r="HJ449" s="2"/>
      <c r="HK449" s="2">
        <v>0</v>
      </c>
      <c r="HL449" s="2">
        <v>211</v>
      </c>
      <c r="HM449" s="2"/>
      <c r="HN449" s="2"/>
      <c r="HO449" s="2">
        <v>51</v>
      </c>
      <c r="HP449" s="2">
        <v>51</v>
      </c>
      <c r="HQ449" s="2">
        <v>0</v>
      </c>
      <c r="HR449" s="2"/>
      <c r="HS449" s="2"/>
      <c r="HT449" s="2"/>
      <c r="HU449" s="3">
        <v>2.7</v>
      </c>
      <c r="HV449" s="3"/>
      <c r="HW449" s="3"/>
      <c r="HX449" s="3"/>
      <c r="HY449" s="3"/>
      <c r="HZ449" s="3"/>
      <c r="IA449" s="3"/>
      <c r="IB449" s="3"/>
      <c r="IC449" s="3"/>
      <c r="ID449" s="3"/>
      <c r="IE449" s="3"/>
      <c r="IF449" s="65">
        <v>0.25</v>
      </c>
      <c r="IG449" s="3">
        <v>2.75</v>
      </c>
      <c r="IH449" s="3">
        <v>6.75</v>
      </c>
      <c r="II449" s="35">
        <f t="shared" si="32"/>
        <v>2.75</v>
      </c>
      <c r="IJ449" s="3"/>
      <c r="IK449" s="3">
        <v>4</v>
      </c>
      <c r="IL449" s="3">
        <v>4</v>
      </c>
      <c r="IM449" s="5"/>
      <c r="IN449" s="1"/>
      <c r="IO449" s="71">
        <v>9069</v>
      </c>
      <c r="IP449" s="5">
        <v>15355</v>
      </c>
      <c r="IQ449" s="5">
        <v>1016</v>
      </c>
      <c r="IR449" s="5">
        <v>7765</v>
      </c>
      <c r="IS449" s="5"/>
      <c r="IT449" s="5"/>
      <c r="IU449" s="5"/>
      <c r="IV449" s="5">
        <v>0</v>
      </c>
      <c r="IW449" s="5"/>
      <c r="IX449" s="5">
        <v>33205</v>
      </c>
      <c r="IY449" s="5"/>
      <c r="IZ449" s="5"/>
      <c r="JA449" s="5"/>
      <c r="JB449" s="5"/>
      <c r="JC449" s="5"/>
      <c r="JD449" s="5"/>
      <c r="JE449" s="5"/>
      <c r="JF449" s="5"/>
      <c r="JG449" s="5"/>
      <c r="JH449" s="5"/>
      <c r="JI449" s="5"/>
      <c r="JJ449" s="5"/>
      <c r="JK449" s="5"/>
      <c r="JL449" s="5"/>
      <c r="JM449" s="5"/>
      <c r="JN449" s="5"/>
      <c r="JO449" s="5"/>
      <c r="JP449" s="5"/>
      <c r="JQ449" s="5"/>
      <c r="JR449" s="5">
        <v>1480</v>
      </c>
      <c r="JS449" s="5"/>
      <c r="JT449" s="5"/>
      <c r="JU449" s="5">
        <v>74</v>
      </c>
      <c r="JV449" s="5"/>
      <c r="JW449" s="5"/>
      <c r="JX449" s="5"/>
      <c r="JY449" s="5"/>
      <c r="JZ449" s="5"/>
      <c r="KA449" s="5"/>
      <c r="KB449" s="5"/>
      <c r="KC449" s="5"/>
      <c r="KD449" s="5"/>
      <c r="KE449" s="5"/>
      <c r="KF449" s="5">
        <v>1</v>
      </c>
      <c r="KG449" s="5">
        <v>4</v>
      </c>
      <c r="KH449" s="5">
        <v>80</v>
      </c>
      <c r="KI449" s="5">
        <v>60</v>
      </c>
      <c r="KJ449" s="5">
        <v>8</v>
      </c>
      <c r="KK449" s="5">
        <v>5</v>
      </c>
      <c r="KL449" s="5">
        <v>0</v>
      </c>
      <c r="KM449" s="5">
        <v>0</v>
      </c>
      <c r="KN449" s="5"/>
      <c r="KO449" s="5"/>
      <c r="KP449" s="5"/>
      <c r="KQ449" s="5"/>
      <c r="KR449" s="5"/>
      <c r="KS449" s="5"/>
      <c r="KT449" s="5"/>
      <c r="KU449" s="5"/>
      <c r="KV449" s="5"/>
      <c r="KW449" s="5"/>
      <c r="KX449" s="5"/>
      <c r="KY449" s="5"/>
      <c r="KZ449" s="5"/>
      <c r="LA449" s="5"/>
      <c r="LB449" s="5"/>
      <c r="LC449" s="5"/>
      <c r="LD449" s="5"/>
      <c r="LE449" s="5"/>
      <c r="LF449" s="5"/>
      <c r="LG449" s="5"/>
      <c r="LH449" s="5"/>
      <c r="LI449" s="5"/>
      <c r="LJ449" s="5"/>
      <c r="LK449" s="5"/>
      <c r="LL449" s="5"/>
      <c r="LM449" s="5"/>
      <c r="LN449" s="5"/>
      <c r="LO449" s="5"/>
      <c r="LP449" s="5"/>
      <c r="LQ449" s="5"/>
      <c r="LR449" s="5"/>
      <c r="LS449" s="5"/>
      <c r="LT449" s="5"/>
      <c r="LU449" s="5"/>
      <c r="LV449" s="5"/>
      <c r="LW449" s="5"/>
      <c r="LX449" s="5"/>
      <c r="LY449" s="5"/>
      <c r="LZ449" s="5"/>
      <c r="MA449" s="5"/>
      <c r="MB449" s="5"/>
      <c r="MC449" s="5"/>
      <c r="MD449" s="5"/>
      <c r="ME449" s="5"/>
      <c r="MF449" s="5"/>
      <c r="MG449" s="5"/>
      <c r="MH449" s="5"/>
      <c r="MI449" s="5"/>
      <c r="MJ449" s="5"/>
      <c r="MK449" s="5"/>
      <c r="ML449" s="5"/>
      <c r="MM449" s="5"/>
      <c r="MN449" s="5"/>
      <c r="MO449" s="5">
        <v>0</v>
      </c>
      <c r="MP449" s="5">
        <v>0</v>
      </c>
      <c r="MQ449" s="5"/>
      <c r="MR449" s="5"/>
      <c r="MS449" s="22">
        <v>104433</v>
      </c>
      <c r="MT449" s="22"/>
      <c r="MU449" s="5"/>
      <c r="MV449" s="5"/>
      <c r="MW449" s="5"/>
      <c r="MX449" s="5"/>
      <c r="MY449" s="5"/>
      <c r="MZ449" s="5"/>
      <c r="NA449" s="5"/>
      <c r="NB449" s="5"/>
      <c r="NC449" s="5"/>
      <c r="ND449" s="5"/>
      <c r="NE449" s="5"/>
      <c r="NF449" s="5"/>
      <c r="NG449" s="5"/>
      <c r="NH449" s="5"/>
      <c r="NI449" s="5"/>
      <c r="NJ449" s="5"/>
      <c r="NK449" s="5"/>
      <c r="NX449" s="18">
        <f t="shared" si="37"/>
        <v>794.50881385281389</v>
      </c>
      <c r="NY449" t="str">
        <f t="shared" si="33"/>
        <v>Smaller</v>
      </c>
      <c r="NZ449" t="str">
        <f t="shared" si="34"/>
        <v>Small</v>
      </c>
    </row>
    <row r="450" spans="1:390">
      <c r="A450" s="1" t="s">
        <v>689</v>
      </c>
      <c r="B450" s="1" t="s">
        <v>690</v>
      </c>
      <c r="C450" s="32" t="s">
        <v>691</v>
      </c>
      <c r="D450" s="31" t="s">
        <v>393</v>
      </c>
      <c r="E450" s="1">
        <v>20090</v>
      </c>
      <c r="F450" s="1" t="s">
        <v>855</v>
      </c>
      <c r="G450" s="5">
        <v>3014.0620952381005</v>
      </c>
      <c r="H450" s="71">
        <v>11536</v>
      </c>
      <c r="I450" s="73"/>
      <c r="J450" s="73">
        <v>25</v>
      </c>
      <c r="K450" s="73">
        <v>0</v>
      </c>
      <c r="L450" s="73"/>
      <c r="M450" s="73"/>
      <c r="N450" s="73"/>
      <c r="O450" s="73"/>
      <c r="P450" s="73"/>
      <c r="Q450" s="73"/>
      <c r="R450" s="73">
        <v>0</v>
      </c>
      <c r="S450" s="73"/>
      <c r="T450" s="73"/>
      <c r="U450" s="73">
        <v>0</v>
      </c>
      <c r="V450" s="73">
        <v>72</v>
      </c>
      <c r="W450" s="94" t="s">
        <v>841</v>
      </c>
      <c r="X450" s="94"/>
      <c r="Y450" s="94"/>
      <c r="Z450" s="94"/>
      <c r="AA450" s="94"/>
      <c r="AB450" s="94"/>
      <c r="AC450" s="95">
        <v>0</v>
      </c>
      <c r="AD450" s="73"/>
      <c r="AE450" s="73"/>
      <c r="AF450" s="95"/>
      <c r="AG450" s="95"/>
      <c r="AH450" s="95"/>
      <c r="AI450" s="95"/>
      <c r="AJ450" s="95"/>
      <c r="AK450" s="95"/>
      <c r="AL450" s="95"/>
      <c r="AM450" s="95">
        <v>24973</v>
      </c>
      <c r="AN450" s="73"/>
      <c r="AO450" s="96">
        <v>29973</v>
      </c>
      <c r="AP450" s="73"/>
      <c r="AQ450" s="73"/>
      <c r="AR450" s="73"/>
      <c r="AS450" s="73"/>
      <c r="AT450" s="73"/>
      <c r="AU450" s="73"/>
      <c r="AV450" s="73"/>
      <c r="AW450" s="73"/>
      <c r="AX450" s="73"/>
      <c r="AY450" s="73"/>
      <c r="AZ450" s="73">
        <v>1800</v>
      </c>
      <c r="BA450" s="73"/>
      <c r="BB450" s="73">
        <v>1800</v>
      </c>
      <c r="BC450" s="73">
        <v>6475</v>
      </c>
      <c r="BD450" s="73"/>
      <c r="BE450" s="73"/>
      <c r="BF450" s="73"/>
      <c r="BG450" s="73"/>
      <c r="BH450" s="73"/>
      <c r="BI450" s="73"/>
      <c r="BJ450" s="73"/>
      <c r="BK450" s="73"/>
      <c r="BL450" s="73"/>
      <c r="BM450" s="73"/>
      <c r="BN450" s="73"/>
      <c r="BO450" s="73">
        <v>6475</v>
      </c>
      <c r="BP450" s="73"/>
      <c r="BQ450" s="73"/>
      <c r="BR450" s="73"/>
      <c r="BS450" s="73"/>
      <c r="BT450" s="73"/>
      <c r="BU450" s="73"/>
      <c r="BV450" s="73"/>
      <c r="BW450" s="2"/>
      <c r="BX450" s="2"/>
      <c r="BY450" s="2"/>
      <c r="BZ450" s="2">
        <v>0</v>
      </c>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v>6143</v>
      </c>
      <c r="CZ450" s="2"/>
      <c r="DA450" s="2"/>
      <c r="DB450" s="2"/>
      <c r="DC450" s="2"/>
      <c r="DD450" s="2"/>
      <c r="DE450" s="2"/>
      <c r="DF450" s="2">
        <v>32678</v>
      </c>
      <c r="DG450" s="2"/>
      <c r="DH450" s="2"/>
      <c r="DI450" s="2">
        <v>38821</v>
      </c>
      <c r="DJ450" s="2"/>
      <c r="DK450" s="2"/>
      <c r="DL450" s="2"/>
      <c r="DM450" s="2"/>
      <c r="DN450" s="2"/>
      <c r="DO450" s="2"/>
      <c r="DP450" s="2"/>
      <c r="DQ450" s="2"/>
      <c r="DR450" s="2"/>
      <c r="DS450" s="2"/>
      <c r="DT450" s="2"/>
      <c r="DU450" s="2"/>
      <c r="DV450" s="73"/>
      <c r="DW450" s="73"/>
      <c r="DX450" s="2"/>
      <c r="DY450" s="2"/>
      <c r="DZ450" s="2"/>
      <c r="EA450" s="2"/>
      <c r="EB450" s="2"/>
      <c r="EC450" s="2"/>
      <c r="ED450" s="2"/>
      <c r="EE450" s="2"/>
      <c r="EF450" s="2"/>
      <c r="EG450" s="2"/>
      <c r="EH450" s="2"/>
      <c r="EI450" s="73"/>
      <c r="EJ450" s="2">
        <v>1615</v>
      </c>
      <c r="EK450" s="2"/>
      <c r="EL450" s="2"/>
      <c r="EM450" s="2"/>
      <c r="EN450" s="2"/>
      <c r="EO450" s="2"/>
      <c r="EP450" s="2"/>
      <c r="EQ450" s="2"/>
      <c r="ER450" s="2"/>
      <c r="ES450" s="2">
        <v>3867</v>
      </c>
      <c r="ET450" s="2">
        <v>5482</v>
      </c>
      <c r="EU450" s="3"/>
      <c r="EV450" s="3"/>
      <c r="EW450" s="3"/>
      <c r="EX450" s="3"/>
      <c r="EY450" s="3"/>
      <c r="EZ450" s="3"/>
      <c r="FA450" s="5"/>
      <c r="FB450" s="5"/>
      <c r="FC450" s="5"/>
      <c r="FD450" s="5"/>
      <c r="FE450" s="5"/>
      <c r="FF450" s="5"/>
      <c r="FG450" s="5"/>
      <c r="FH450" s="5"/>
      <c r="FI450" s="5"/>
      <c r="FJ450" s="5"/>
      <c r="FK450" s="5"/>
      <c r="FL450" s="5"/>
      <c r="FM450" s="5"/>
      <c r="FN450" s="5"/>
      <c r="FO450" s="5"/>
      <c r="FP450" s="5"/>
      <c r="FQ450" s="5"/>
      <c r="FR450" s="5"/>
      <c r="FS450" s="5"/>
      <c r="FT450" s="2"/>
      <c r="FU450" s="2"/>
      <c r="FV450" s="2"/>
      <c r="FW450" s="2"/>
      <c r="FX450" s="2"/>
      <c r="FY450" s="2"/>
      <c r="FZ450" s="2"/>
      <c r="GA450" s="2"/>
      <c r="GB450" s="2"/>
      <c r="GC450" s="2"/>
      <c r="GD450" s="2"/>
      <c r="GE450" s="2">
        <v>923</v>
      </c>
      <c r="GF450" s="2"/>
      <c r="GG450" s="2"/>
      <c r="GH450" s="2"/>
      <c r="GI450" s="2"/>
      <c r="GJ450" s="2"/>
      <c r="GK450" s="2"/>
      <c r="GL450" s="2"/>
      <c r="GM450" s="2"/>
      <c r="GN450" s="2">
        <v>494</v>
      </c>
      <c r="GO450" s="2">
        <v>1417</v>
      </c>
      <c r="GP450" s="2">
        <v>36448</v>
      </c>
      <c r="GQ450" s="2">
        <v>46103</v>
      </c>
      <c r="GR450" s="2">
        <v>83968</v>
      </c>
      <c r="GS450" s="1"/>
      <c r="GT450" s="1" t="s">
        <v>438</v>
      </c>
      <c r="GU450" s="1"/>
      <c r="GV450" s="1" t="s">
        <v>768</v>
      </c>
      <c r="GW450" t="s">
        <v>410</v>
      </c>
      <c r="GX450" s="1"/>
      <c r="HC450" s="2">
        <v>845</v>
      </c>
      <c r="HD450" s="2">
        <v>1584</v>
      </c>
      <c r="HE450" s="2">
        <v>13001</v>
      </c>
      <c r="HF450" s="2">
        <v>110</v>
      </c>
      <c r="HG450" s="2"/>
      <c r="HH450" s="2">
        <v>29482</v>
      </c>
      <c r="HI450" s="2"/>
      <c r="HJ450" s="2">
        <v>271</v>
      </c>
      <c r="HK450" s="2">
        <v>4004</v>
      </c>
      <c r="HL450" s="2">
        <v>875</v>
      </c>
      <c r="HM450" s="2"/>
      <c r="HN450" s="2"/>
      <c r="HO450" s="2">
        <v>18</v>
      </c>
      <c r="HP450" s="2">
        <v>18</v>
      </c>
      <c r="HQ450" s="2">
        <v>22934</v>
      </c>
      <c r="HR450" s="2">
        <v>271</v>
      </c>
      <c r="HS450" s="2"/>
      <c r="HT450" s="2"/>
      <c r="HU450" s="3">
        <v>5</v>
      </c>
      <c r="HV450" s="3"/>
      <c r="HW450" s="3"/>
      <c r="HX450" s="3"/>
      <c r="HY450" s="3"/>
      <c r="HZ450" s="3"/>
      <c r="IA450" s="3"/>
      <c r="IB450" s="3"/>
      <c r="IC450" s="3"/>
      <c r="ID450" s="3"/>
      <c r="IE450" s="3"/>
      <c r="IF450" s="65">
        <v>0.65</v>
      </c>
      <c r="IG450" s="3">
        <v>1.6</v>
      </c>
      <c r="IH450" s="3">
        <v>5.6</v>
      </c>
      <c r="II450" s="35">
        <f t="shared" ref="II450:II513" si="38">IG450</f>
        <v>1.6</v>
      </c>
      <c r="IJ450" s="3"/>
      <c r="IK450" s="3">
        <v>4</v>
      </c>
      <c r="IL450" s="3">
        <v>4</v>
      </c>
      <c r="IM450" s="5">
        <v>19950</v>
      </c>
      <c r="IN450" s="1" t="s">
        <v>400</v>
      </c>
      <c r="IO450" s="71">
        <v>3661</v>
      </c>
      <c r="IP450" s="5">
        <v>1844</v>
      </c>
      <c r="IQ450" s="5">
        <v>570</v>
      </c>
      <c r="IR450" s="5">
        <v>1820</v>
      </c>
      <c r="IS450" s="5"/>
      <c r="IT450" s="5"/>
      <c r="IU450" s="5"/>
      <c r="IV450" s="5">
        <v>175</v>
      </c>
      <c r="IW450" s="5"/>
      <c r="IX450" s="5">
        <v>8070</v>
      </c>
      <c r="IY450" s="5"/>
      <c r="IZ450" s="5"/>
      <c r="JA450" s="5">
        <v>4</v>
      </c>
      <c r="JB450" s="5">
        <v>4</v>
      </c>
      <c r="JC450" s="5">
        <v>88</v>
      </c>
      <c r="JD450" s="5">
        <v>20</v>
      </c>
      <c r="JE450" s="5"/>
      <c r="JF450" s="5"/>
      <c r="JG450" s="5"/>
      <c r="JH450" s="5"/>
      <c r="JI450" s="5"/>
      <c r="JJ450" s="5"/>
      <c r="JK450" s="5"/>
      <c r="JL450" s="5"/>
      <c r="JM450" s="5"/>
      <c r="JN450" s="5"/>
      <c r="JO450" s="5"/>
      <c r="JP450" s="5"/>
      <c r="JQ450" s="5"/>
      <c r="JR450" s="5">
        <v>1795</v>
      </c>
      <c r="JS450" s="5"/>
      <c r="JT450" s="5"/>
      <c r="JU450" s="5">
        <v>88</v>
      </c>
      <c r="JV450" s="5"/>
      <c r="JW450" s="5"/>
      <c r="JX450" s="5"/>
      <c r="JY450" s="5"/>
      <c r="JZ450" s="5"/>
      <c r="KA450" s="5"/>
      <c r="KB450" s="5"/>
      <c r="KC450" s="5"/>
      <c r="KD450" s="5"/>
      <c r="KE450" s="5"/>
      <c r="KF450" s="5">
        <v>0</v>
      </c>
      <c r="KG450" s="5">
        <v>1</v>
      </c>
      <c r="KH450" s="5">
        <v>0</v>
      </c>
      <c r="KI450" s="5">
        <v>57</v>
      </c>
      <c r="KJ450" s="5">
        <v>20</v>
      </c>
      <c r="KK450" s="5">
        <v>20</v>
      </c>
      <c r="KL450" s="5">
        <v>0</v>
      </c>
      <c r="KM450" s="5">
        <v>0</v>
      </c>
      <c r="KN450" s="5"/>
      <c r="KO450" s="5"/>
      <c r="KP450" s="5"/>
      <c r="KQ450" s="5"/>
      <c r="KR450" s="5"/>
      <c r="KS450" s="5"/>
      <c r="KT450" s="5"/>
      <c r="KU450" s="5"/>
      <c r="KV450" s="5"/>
      <c r="KW450" s="5"/>
      <c r="KX450" s="5"/>
      <c r="KY450" s="5"/>
      <c r="KZ450" s="5"/>
      <c r="LA450" s="5"/>
      <c r="LB450" s="5"/>
      <c r="LC450" s="5"/>
      <c r="LD450" s="5"/>
      <c r="LE450" s="5"/>
      <c r="LF450" s="5"/>
      <c r="LG450" s="5"/>
      <c r="LH450" s="5"/>
      <c r="LI450" s="5"/>
      <c r="LJ450" s="5"/>
      <c r="LK450" s="5"/>
      <c r="LL450" s="5"/>
      <c r="LM450" s="5"/>
      <c r="LN450" s="5"/>
      <c r="LO450" s="5"/>
      <c r="LP450" s="5"/>
      <c r="LQ450" s="5"/>
      <c r="LR450" s="5"/>
      <c r="LS450" s="5"/>
      <c r="LT450" s="5"/>
      <c r="LU450" s="5"/>
      <c r="LV450" s="5"/>
      <c r="LW450" s="5"/>
      <c r="LX450" s="5"/>
      <c r="LY450" s="5"/>
      <c r="LZ450" s="5"/>
      <c r="MA450" s="5"/>
      <c r="MB450" s="5"/>
      <c r="MC450" s="5"/>
      <c r="MD450" s="5"/>
      <c r="ME450" s="5"/>
      <c r="MF450" s="5"/>
      <c r="MG450" s="5"/>
      <c r="MH450" s="5"/>
      <c r="MI450" s="5"/>
      <c r="MJ450" s="5"/>
      <c r="MK450" s="5"/>
      <c r="ML450" s="5"/>
      <c r="MM450" s="5"/>
      <c r="MN450" s="5"/>
      <c r="MO450" s="5">
        <v>0</v>
      </c>
      <c r="MP450" s="5">
        <v>0</v>
      </c>
      <c r="MQ450" s="5"/>
      <c r="MR450" s="5"/>
      <c r="MS450" s="22">
        <v>63570</v>
      </c>
      <c r="MT450" s="22"/>
      <c r="MU450" s="22">
        <v>25</v>
      </c>
      <c r="MV450" s="22"/>
      <c r="MW450" s="22"/>
      <c r="MX450" s="22"/>
      <c r="MY450" s="22"/>
      <c r="MZ450" s="22"/>
      <c r="NA450" s="22"/>
      <c r="NB450" s="22"/>
      <c r="NC450" s="22"/>
      <c r="ND450" s="22"/>
      <c r="NE450" s="22"/>
      <c r="NF450" s="22"/>
      <c r="NG450" s="22"/>
      <c r="NH450" s="22"/>
      <c r="NI450" s="22"/>
      <c r="NJ450" s="22"/>
      <c r="NK450" s="22"/>
      <c r="NX450" s="18">
        <f t="shared" si="37"/>
        <v>1883.7888095238127</v>
      </c>
      <c r="NY450" t="str">
        <f t="shared" ref="NY450:NY513" si="39">IF(G450&gt;13000,"Larger",IF(G450&lt;6500,"Smaller","Mid-range"))</f>
        <v>Smaller</v>
      </c>
      <c r="NZ450" t="str">
        <f t="shared" ref="NZ450:NZ513" si="40">IF(G450&gt;20000,"Large",IF(G450&lt;10000,"Small","Medium"))</f>
        <v>Small</v>
      </c>
    </row>
    <row r="451" spans="1:390">
      <c r="A451" s="1" t="s">
        <v>842</v>
      </c>
      <c r="B451" s="1" t="s">
        <v>694</v>
      </c>
      <c r="C451" s="32" t="s">
        <v>695</v>
      </c>
      <c r="D451" s="31" t="s">
        <v>393</v>
      </c>
      <c r="E451" s="1">
        <v>20090</v>
      </c>
      <c r="F451" s="1" t="s">
        <v>855</v>
      </c>
      <c r="G451" s="5">
        <v>9201.82</v>
      </c>
      <c r="H451" s="71">
        <v>52360</v>
      </c>
      <c r="I451" s="73"/>
      <c r="J451" s="73">
        <v>93</v>
      </c>
      <c r="K451" s="73">
        <v>12</v>
      </c>
      <c r="L451" s="73"/>
      <c r="M451" s="73"/>
      <c r="N451" s="73"/>
      <c r="O451" s="73"/>
      <c r="P451" s="73"/>
      <c r="Q451" s="73"/>
      <c r="R451" s="73">
        <v>38</v>
      </c>
      <c r="S451" s="73"/>
      <c r="T451" s="73"/>
      <c r="U451" s="73">
        <v>72</v>
      </c>
      <c r="V451" s="73">
        <v>635</v>
      </c>
      <c r="W451" s="94">
        <v>64</v>
      </c>
      <c r="X451" s="94"/>
      <c r="Y451" s="94"/>
      <c r="Z451" s="94"/>
      <c r="AA451" s="94"/>
      <c r="AB451" s="94"/>
      <c r="AC451" s="95">
        <v>0</v>
      </c>
      <c r="AD451" s="73"/>
      <c r="AE451" s="73"/>
      <c r="AF451" s="95"/>
      <c r="AG451" s="95">
        <v>40402</v>
      </c>
      <c r="AH451" s="95"/>
      <c r="AI451" s="95"/>
      <c r="AJ451" s="95"/>
      <c r="AK451" s="95"/>
      <c r="AL451" s="95">
        <v>70400</v>
      </c>
      <c r="AM451" s="95"/>
      <c r="AN451" s="73"/>
      <c r="AO451" s="96">
        <v>110802</v>
      </c>
      <c r="AP451" s="73"/>
      <c r="AQ451" s="73"/>
      <c r="AR451" s="73"/>
      <c r="AS451" s="73"/>
      <c r="AT451" s="73"/>
      <c r="AU451" s="73"/>
      <c r="AV451" s="73">
        <v>4100</v>
      </c>
      <c r="AW451" s="73"/>
      <c r="AX451" s="73"/>
      <c r="AY451" s="73"/>
      <c r="AZ451" s="73"/>
      <c r="BA451" s="73"/>
      <c r="BB451" s="73">
        <v>4100</v>
      </c>
      <c r="BC451" s="73"/>
      <c r="BD451" s="73"/>
      <c r="BE451" s="73"/>
      <c r="BF451" s="73"/>
      <c r="BG451" s="73"/>
      <c r="BH451" s="73"/>
      <c r="BI451" s="73"/>
      <c r="BJ451" s="73"/>
      <c r="BK451" s="73"/>
      <c r="BL451" s="73">
        <v>42974</v>
      </c>
      <c r="BM451" s="73"/>
      <c r="BN451" s="73"/>
      <c r="BO451" s="73">
        <v>42974</v>
      </c>
      <c r="BP451" s="73"/>
      <c r="BQ451" s="73"/>
      <c r="BR451" s="73"/>
      <c r="BS451" s="73"/>
      <c r="BT451" s="73"/>
      <c r="BU451" s="73"/>
      <c r="BV451" s="73"/>
      <c r="BW451" s="2"/>
      <c r="BX451" s="2">
        <v>3912</v>
      </c>
      <c r="BY451" s="2"/>
      <c r="BZ451" s="2">
        <v>3912</v>
      </c>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v>36036</v>
      </c>
      <c r="DG451" s="2">
        <v>23742</v>
      </c>
      <c r="DH451" s="2"/>
      <c r="DI451" s="2">
        <v>59778</v>
      </c>
      <c r="DJ451" s="2"/>
      <c r="DK451" s="2"/>
      <c r="DL451" s="2"/>
      <c r="DM451" s="2"/>
      <c r="DN451" s="2"/>
      <c r="DO451" s="2"/>
      <c r="DP451" s="2"/>
      <c r="DQ451" s="2"/>
      <c r="DR451" s="2"/>
      <c r="DS451" s="2"/>
      <c r="DT451" s="2"/>
      <c r="DU451" s="2"/>
      <c r="DV451" s="73"/>
      <c r="DW451" s="73"/>
      <c r="DX451" s="2"/>
      <c r="DY451" s="2"/>
      <c r="DZ451" s="2"/>
      <c r="EA451" s="2"/>
      <c r="EB451" s="2"/>
      <c r="EC451" s="2"/>
      <c r="ED451" s="2"/>
      <c r="EE451" s="2"/>
      <c r="EF451" s="2"/>
      <c r="EG451" s="2"/>
      <c r="EH451" s="2"/>
      <c r="EI451" s="73"/>
      <c r="EJ451" s="2"/>
      <c r="EK451" s="2"/>
      <c r="EL451" s="2"/>
      <c r="EM451" s="2">
        <v>5000</v>
      </c>
      <c r="EN451" s="2"/>
      <c r="EO451" s="2"/>
      <c r="EP451" s="2"/>
      <c r="EQ451" s="2">
        <v>10059</v>
      </c>
      <c r="ER451" s="2"/>
      <c r="ES451" s="2"/>
      <c r="ET451" s="2">
        <v>15059</v>
      </c>
      <c r="EU451" s="3"/>
      <c r="EV451" s="3"/>
      <c r="EW451" s="3"/>
      <c r="EX451" s="3"/>
      <c r="EY451" s="3"/>
      <c r="EZ451" s="3"/>
      <c r="FA451" s="5"/>
      <c r="FB451" s="5"/>
      <c r="FC451" s="5"/>
      <c r="FD451" s="5"/>
      <c r="FE451" s="5"/>
      <c r="FF451" s="5"/>
      <c r="FG451" s="5"/>
      <c r="FH451" s="5"/>
      <c r="FI451" s="5"/>
      <c r="FJ451" s="5"/>
      <c r="FK451" s="5"/>
      <c r="FL451" s="5"/>
      <c r="FM451" s="5"/>
      <c r="FN451" s="5"/>
      <c r="FO451" s="5"/>
      <c r="FP451" s="5"/>
      <c r="FQ451" s="5"/>
      <c r="FR451" s="5"/>
      <c r="FS451" s="5"/>
      <c r="FT451" s="2"/>
      <c r="FU451" s="2"/>
      <c r="FV451" s="2"/>
      <c r="FW451" s="2"/>
      <c r="FX451" s="2"/>
      <c r="FY451" s="2"/>
      <c r="FZ451" s="2"/>
      <c r="GA451" s="2"/>
      <c r="GB451" s="2"/>
      <c r="GC451" s="2"/>
      <c r="GD451" s="2"/>
      <c r="GE451" s="2"/>
      <c r="GF451" s="2"/>
      <c r="GG451" s="2"/>
      <c r="GH451" s="2"/>
      <c r="GI451" s="2"/>
      <c r="GJ451" s="2"/>
      <c r="GK451" s="2"/>
      <c r="GL451" s="2"/>
      <c r="GM451" s="2">
        <v>22454</v>
      </c>
      <c r="GN451" s="2"/>
      <c r="GO451" s="2">
        <v>22454</v>
      </c>
      <c r="GP451" s="2">
        <v>157688</v>
      </c>
      <c r="GQ451" s="2">
        <v>78937</v>
      </c>
      <c r="GR451" s="2">
        <v>259079</v>
      </c>
      <c r="GS451" s="1"/>
      <c r="GT451" s="1" t="s">
        <v>843</v>
      </c>
      <c r="GU451" s="1" t="s">
        <v>613</v>
      </c>
      <c r="GV451" s="1" t="s">
        <v>768</v>
      </c>
      <c r="GW451" s="1"/>
      <c r="GX451" s="1"/>
      <c r="GY451" s="1"/>
      <c r="GZ451" s="1"/>
      <c r="HA451" s="1"/>
      <c r="HB451" s="1"/>
      <c r="HC451" s="2">
        <v>3511</v>
      </c>
      <c r="HD451" s="2">
        <v>5205</v>
      </c>
      <c r="HE451" s="2">
        <v>23191</v>
      </c>
      <c r="HF451" s="2">
        <v>216</v>
      </c>
      <c r="HG451" s="2"/>
      <c r="HH451" s="2">
        <v>50949</v>
      </c>
      <c r="HI451" s="2"/>
      <c r="HJ451" s="2">
        <v>931</v>
      </c>
      <c r="HK451" s="2">
        <v>2681</v>
      </c>
      <c r="HL451" s="2">
        <v>4181</v>
      </c>
      <c r="HM451" s="2"/>
      <c r="HN451" s="2"/>
      <c r="HO451" s="2">
        <v>1936</v>
      </c>
      <c r="HP451" s="2">
        <v>1936</v>
      </c>
      <c r="HQ451" s="2">
        <v>72</v>
      </c>
      <c r="HR451" s="2">
        <v>931</v>
      </c>
      <c r="HS451" s="2"/>
      <c r="HT451" s="2"/>
      <c r="HU451" s="3">
        <v>5</v>
      </c>
      <c r="HV451" s="3"/>
      <c r="HW451" s="3"/>
      <c r="HX451" s="3"/>
      <c r="HY451" s="3"/>
      <c r="HZ451" s="3"/>
      <c r="IA451" s="3"/>
      <c r="IB451" s="3"/>
      <c r="IC451" s="3"/>
      <c r="ID451" s="3"/>
      <c r="IE451" s="3"/>
      <c r="IF451" s="65">
        <v>4.3</v>
      </c>
      <c r="IG451" s="3">
        <v>3</v>
      </c>
      <c r="IH451" s="3">
        <v>9.5</v>
      </c>
      <c r="II451" s="35">
        <f t="shared" si="38"/>
        <v>3</v>
      </c>
      <c r="IJ451" s="3"/>
      <c r="IK451" s="3">
        <v>7</v>
      </c>
      <c r="IL451" s="3">
        <v>6.5</v>
      </c>
      <c r="IM451" s="5">
        <v>16500</v>
      </c>
      <c r="IN451" s="1" t="s">
        <v>400</v>
      </c>
      <c r="IO451" s="71">
        <v>13243</v>
      </c>
      <c r="IP451" s="5">
        <v>25389</v>
      </c>
      <c r="IQ451" s="5">
        <v>10234</v>
      </c>
      <c r="IR451" s="5">
        <v>2801</v>
      </c>
      <c r="IS451" s="5"/>
      <c r="IT451" s="5"/>
      <c r="IU451" s="5"/>
      <c r="IV451" s="5">
        <v>152717</v>
      </c>
      <c r="IW451" s="5"/>
      <c r="IX451" s="5">
        <v>204384</v>
      </c>
      <c r="IY451" s="5"/>
      <c r="IZ451" s="5"/>
      <c r="JA451" s="5">
        <v>58</v>
      </c>
      <c r="JB451" s="5">
        <v>57</v>
      </c>
      <c r="JC451" s="5">
        <v>134</v>
      </c>
      <c r="JD451" s="5">
        <v>131</v>
      </c>
      <c r="JE451" s="5"/>
      <c r="JF451" s="5"/>
      <c r="JG451" s="5"/>
      <c r="JH451" s="5"/>
      <c r="JI451" s="5"/>
      <c r="JJ451" s="5"/>
      <c r="JK451" s="5"/>
      <c r="JL451" s="5"/>
      <c r="JM451" s="5"/>
      <c r="JN451" s="5"/>
      <c r="JO451" s="5"/>
      <c r="JP451" s="5"/>
      <c r="JQ451" s="5"/>
      <c r="JR451" s="5">
        <v>4315</v>
      </c>
      <c r="JS451" s="5"/>
      <c r="JT451" s="5"/>
      <c r="JU451" s="5">
        <v>164</v>
      </c>
      <c r="JV451" s="5"/>
      <c r="JW451" s="5"/>
      <c r="JX451" s="5"/>
      <c r="JY451" s="5"/>
      <c r="JZ451" s="5"/>
      <c r="KA451" s="5"/>
      <c r="KB451" s="5"/>
      <c r="KC451" s="5"/>
      <c r="KD451" s="5"/>
      <c r="KE451" s="5"/>
      <c r="KF451" s="5">
        <v>1</v>
      </c>
      <c r="KG451" s="5">
        <v>4</v>
      </c>
      <c r="KH451" s="5">
        <v>100</v>
      </c>
      <c r="KI451" s="5">
        <v>58</v>
      </c>
      <c r="KJ451" s="5">
        <v>0</v>
      </c>
      <c r="KK451" s="5">
        <v>0</v>
      </c>
      <c r="KL451" s="5">
        <v>0</v>
      </c>
      <c r="KM451" s="5">
        <v>0</v>
      </c>
      <c r="KN451" s="5"/>
      <c r="KO451" s="5"/>
      <c r="KP451" s="5"/>
      <c r="KQ451" s="5"/>
      <c r="KR451" s="5"/>
      <c r="KS451" s="5"/>
      <c r="KT451" s="5"/>
      <c r="KU451" s="5"/>
      <c r="KV451" s="5"/>
      <c r="KW451" s="5"/>
      <c r="KX451" s="5"/>
      <c r="KY451" s="5"/>
      <c r="KZ451" s="5"/>
      <c r="LA451" s="5"/>
      <c r="LB451" s="5"/>
      <c r="LC451" s="5"/>
      <c r="LD451" s="5"/>
      <c r="LE451" s="5"/>
      <c r="LF451" s="5"/>
      <c r="LG451" s="5"/>
      <c r="LH451" s="5"/>
      <c r="LI451" s="5"/>
      <c r="LJ451" s="5"/>
      <c r="LK451" s="5"/>
      <c r="LL451" s="5"/>
      <c r="LM451" s="5"/>
      <c r="LN451" s="5"/>
      <c r="LO451" s="5"/>
      <c r="LP451" s="5"/>
      <c r="LQ451" s="5"/>
      <c r="LR451" s="5"/>
      <c r="LS451" s="5"/>
      <c r="LT451" s="5"/>
      <c r="LU451" s="5"/>
      <c r="LV451" s="5"/>
      <c r="LW451" s="5"/>
      <c r="LX451" s="5"/>
      <c r="LY451" s="5"/>
      <c r="LZ451" s="5"/>
      <c r="MA451" s="5"/>
      <c r="MB451" s="5"/>
      <c r="MC451" s="5"/>
      <c r="MD451" s="5"/>
      <c r="ME451" s="5"/>
      <c r="MF451" s="5"/>
      <c r="MG451" s="5"/>
      <c r="MH451" s="5"/>
      <c r="MI451" s="5"/>
      <c r="MJ451" s="5"/>
      <c r="MK451" s="5"/>
      <c r="ML451" s="5"/>
      <c r="MM451" s="5"/>
      <c r="MN451" s="5"/>
      <c r="MO451" s="5">
        <v>0</v>
      </c>
      <c r="MP451" s="5">
        <v>0</v>
      </c>
      <c r="MQ451" s="5"/>
      <c r="MR451" s="5"/>
      <c r="MS451" s="22">
        <v>280774</v>
      </c>
      <c r="MT451" s="22"/>
      <c r="MU451" s="22">
        <v>0</v>
      </c>
      <c r="MV451" s="22"/>
      <c r="MW451" s="22"/>
      <c r="MX451" s="22"/>
      <c r="MY451" s="22"/>
      <c r="MZ451" s="22"/>
      <c r="NA451" s="22"/>
      <c r="NB451" s="22"/>
      <c r="NC451" s="22"/>
      <c r="ND451" s="22"/>
      <c r="NE451" s="22"/>
      <c r="NF451" s="22"/>
      <c r="NG451" s="22"/>
      <c r="NH451" s="22"/>
      <c r="NI451" s="22"/>
      <c r="NJ451" s="22"/>
      <c r="NK451" s="22"/>
      <c r="NX451" s="18">
        <f t="shared" si="37"/>
        <v>3067.2733333333331</v>
      </c>
      <c r="NY451" t="str">
        <f t="shared" si="39"/>
        <v>Mid-range</v>
      </c>
      <c r="NZ451" t="str">
        <f t="shared" si="40"/>
        <v>Small</v>
      </c>
    </row>
    <row r="452" spans="1:390">
      <c r="A452" s="1" t="s">
        <v>443</v>
      </c>
      <c r="B452" s="1" t="s">
        <v>698</v>
      </c>
      <c r="C452" s="32" t="s">
        <v>699</v>
      </c>
      <c r="D452" s="1" t="s">
        <v>404</v>
      </c>
      <c r="E452" s="1">
        <v>20090</v>
      </c>
      <c r="F452" s="1" t="s">
        <v>855</v>
      </c>
      <c r="G452" s="5">
        <v>4600.9537142857143</v>
      </c>
      <c r="H452" s="71">
        <v>12540</v>
      </c>
      <c r="I452" s="73"/>
      <c r="J452" s="73">
        <v>14</v>
      </c>
      <c r="K452" s="73">
        <v>3</v>
      </c>
      <c r="L452" s="73"/>
      <c r="M452" s="73"/>
      <c r="N452" s="73"/>
      <c r="O452" s="73"/>
      <c r="P452" s="73"/>
      <c r="Q452" s="73"/>
      <c r="R452" s="73">
        <v>0</v>
      </c>
      <c r="S452" s="73"/>
      <c r="T452" s="73"/>
      <c r="U452" s="73">
        <v>20</v>
      </c>
      <c r="V452" s="73">
        <v>195</v>
      </c>
      <c r="W452" s="94" t="s">
        <v>844</v>
      </c>
      <c r="X452" s="94"/>
      <c r="Y452" s="94"/>
      <c r="Z452" s="94"/>
      <c r="AA452" s="94"/>
      <c r="AB452" s="94"/>
      <c r="AC452" s="95">
        <v>0</v>
      </c>
      <c r="AD452" s="73"/>
      <c r="AE452" s="73"/>
      <c r="AF452" s="95"/>
      <c r="AG452" s="95"/>
      <c r="AH452" s="95"/>
      <c r="AI452" s="95"/>
      <c r="AJ452" s="95"/>
      <c r="AK452" s="95"/>
      <c r="AL452" s="95"/>
      <c r="AM452" s="95">
        <v>44071</v>
      </c>
      <c r="AN452" s="73"/>
      <c r="AO452" s="96">
        <v>44071</v>
      </c>
      <c r="AP452" s="73"/>
      <c r="AQ452" s="73"/>
      <c r="AR452" s="73"/>
      <c r="AS452" s="73"/>
      <c r="AT452" s="73"/>
      <c r="AU452" s="73"/>
      <c r="AV452" s="73"/>
      <c r="AW452" s="73"/>
      <c r="AX452" s="73"/>
      <c r="AY452" s="73"/>
      <c r="AZ452" s="73">
        <v>3100</v>
      </c>
      <c r="BA452" s="73"/>
      <c r="BB452" s="73">
        <v>3100</v>
      </c>
      <c r="BC452" s="73"/>
      <c r="BD452" s="73"/>
      <c r="BE452" s="73"/>
      <c r="BF452" s="73"/>
      <c r="BG452" s="73"/>
      <c r="BH452" s="73"/>
      <c r="BI452" s="73"/>
      <c r="BJ452" s="73"/>
      <c r="BK452" s="73"/>
      <c r="BL452" s="73"/>
      <c r="BM452" s="73">
        <v>8200</v>
      </c>
      <c r="BN452" s="73"/>
      <c r="BO452" s="73">
        <v>8200</v>
      </c>
      <c r="BP452" s="73"/>
      <c r="BQ452" s="73"/>
      <c r="BR452" s="73"/>
      <c r="BS452" s="73"/>
      <c r="BT452" s="73"/>
      <c r="BU452" s="73"/>
      <c r="BV452" s="73"/>
      <c r="BW452" s="2"/>
      <c r="BX452" s="2"/>
      <c r="BY452" s="2"/>
      <c r="BZ452" s="2">
        <v>0</v>
      </c>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v>33617</v>
      </c>
      <c r="DG452" s="2"/>
      <c r="DH452" s="2"/>
      <c r="DI452" s="2">
        <v>33617</v>
      </c>
      <c r="DJ452" s="2"/>
      <c r="DK452" s="2"/>
      <c r="DL452" s="2"/>
      <c r="DM452" s="2"/>
      <c r="DN452" s="2"/>
      <c r="DO452" s="2"/>
      <c r="DP452" s="2"/>
      <c r="DQ452" s="2"/>
      <c r="DR452" s="2"/>
      <c r="DS452" s="2"/>
      <c r="DT452" s="2"/>
      <c r="DU452" s="2"/>
      <c r="DV452" s="73"/>
      <c r="DW452" s="73"/>
      <c r="DX452" s="2"/>
      <c r="DY452" s="2"/>
      <c r="DZ452" s="2"/>
      <c r="EA452" s="2"/>
      <c r="EB452" s="2"/>
      <c r="EC452" s="2"/>
      <c r="ED452" s="2"/>
      <c r="EE452" s="2"/>
      <c r="EF452" s="2"/>
      <c r="EG452" s="2"/>
      <c r="EH452" s="2"/>
      <c r="EI452" s="73"/>
      <c r="EJ452" s="2"/>
      <c r="EK452" s="2"/>
      <c r="EL452" s="2"/>
      <c r="EM452" s="2"/>
      <c r="EN452" s="2"/>
      <c r="EO452" s="2"/>
      <c r="EP452" s="2"/>
      <c r="EQ452" s="2"/>
      <c r="ER452" s="2"/>
      <c r="ES452" s="2"/>
      <c r="ET452" s="2">
        <v>0</v>
      </c>
      <c r="EU452" s="3"/>
      <c r="EV452" s="3"/>
      <c r="EW452" s="3"/>
      <c r="EX452" s="3"/>
      <c r="EY452" s="3"/>
      <c r="EZ452" s="3"/>
      <c r="FA452" s="5"/>
      <c r="FB452" s="5"/>
      <c r="FC452" s="5"/>
      <c r="FD452" s="5"/>
      <c r="FE452" s="5"/>
      <c r="FF452" s="5"/>
      <c r="FG452" s="5"/>
      <c r="FH452" s="5"/>
      <c r="FI452" s="5"/>
      <c r="FJ452" s="5"/>
      <c r="FK452" s="5"/>
      <c r="FL452" s="5"/>
      <c r="FM452" s="5"/>
      <c r="FN452" s="5"/>
      <c r="FO452" s="5"/>
      <c r="FP452" s="5"/>
      <c r="FQ452" s="5"/>
      <c r="FR452" s="5"/>
      <c r="FS452" s="5"/>
      <c r="FT452" s="2"/>
      <c r="FU452" s="2"/>
      <c r="FV452" s="2"/>
      <c r="FW452" s="2"/>
      <c r="FX452" s="2"/>
      <c r="FY452" s="2"/>
      <c r="FZ452" s="2"/>
      <c r="GA452" s="2"/>
      <c r="GB452" s="2"/>
      <c r="GC452" s="2"/>
      <c r="GD452" s="2"/>
      <c r="GE452" s="2"/>
      <c r="GF452" s="2"/>
      <c r="GG452" s="2"/>
      <c r="GH452" s="2"/>
      <c r="GI452" s="2"/>
      <c r="GJ452" s="2"/>
      <c r="GK452" s="2"/>
      <c r="GL452" s="2"/>
      <c r="GM452" s="2"/>
      <c r="GN452" s="2"/>
      <c r="GO452" s="2">
        <v>0</v>
      </c>
      <c r="GP452" s="2">
        <v>52271</v>
      </c>
      <c r="GQ452" s="2">
        <v>36717</v>
      </c>
      <c r="GR452" s="2">
        <v>88988</v>
      </c>
      <c r="GS452" s="1" t="s">
        <v>395</v>
      </c>
      <c r="GT452" s="1"/>
      <c r="GU452" s="1" t="s">
        <v>397</v>
      </c>
      <c r="GV452" s="1" t="s">
        <v>766</v>
      </c>
      <c r="GW452" t="s">
        <v>410</v>
      </c>
      <c r="GX452" s="1"/>
      <c r="GY452" s="1"/>
      <c r="GZ452" s="1"/>
      <c r="HA452" s="1"/>
      <c r="HC452" s="2">
        <v>906</v>
      </c>
      <c r="HD452" s="2">
        <v>0</v>
      </c>
      <c r="HE452" s="2">
        <v>11000</v>
      </c>
      <c r="HF452" s="2">
        <v>87</v>
      </c>
      <c r="HG452" s="2"/>
      <c r="HH452" s="2">
        <v>51047</v>
      </c>
      <c r="HI452" s="2"/>
      <c r="HJ452" s="2">
        <v>0</v>
      </c>
      <c r="HK452" s="2">
        <v>8000</v>
      </c>
      <c r="HL452" s="2">
        <v>1010</v>
      </c>
      <c r="HM452" s="2"/>
      <c r="HN452" s="2"/>
      <c r="HO452" s="2">
        <v>0</v>
      </c>
      <c r="HP452" s="2">
        <v>0</v>
      </c>
      <c r="HQ452" s="2">
        <v>90</v>
      </c>
      <c r="HR452" s="2">
        <v>0</v>
      </c>
      <c r="HS452" s="2"/>
      <c r="HT452" s="2"/>
      <c r="HU452" s="3">
        <v>6</v>
      </c>
      <c r="HV452" s="3"/>
      <c r="HW452" s="3"/>
      <c r="HX452" s="3"/>
      <c r="HY452" s="3"/>
      <c r="HZ452" s="3"/>
      <c r="IA452" s="3"/>
      <c r="IB452" s="3"/>
      <c r="IC452" s="3"/>
      <c r="ID452" s="3"/>
      <c r="IE452" s="3"/>
      <c r="IF452" s="65">
        <v>0.5</v>
      </c>
      <c r="IG452" s="3">
        <v>3.2</v>
      </c>
      <c r="IH452" s="3">
        <v>6.7</v>
      </c>
      <c r="II452" s="35">
        <f t="shared" si="38"/>
        <v>3.2</v>
      </c>
      <c r="IJ452" s="3"/>
      <c r="IK452" s="3">
        <v>4</v>
      </c>
      <c r="IL452" s="3">
        <v>3.5</v>
      </c>
      <c r="IM452" s="5">
        <v>3968</v>
      </c>
      <c r="IN452" s="1" t="s">
        <v>411</v>
      </c>
      <c r="IO452" s="71">
        <v>918</v>
      </c>
      <c r="IP452" s="5">
        <v>9712</v>
      </c>
      <c r="IQ452" s="5"/>
      <c r="IR452" s="5"/>
      <c r="IS452" s="5"/>
      <c r="IT452" s="5"/>
      <c r="IU452" s="5"/>
      <c r="IV452" s="5"/>
      <c r="IW452" s="5"/>
      <c r="IX452" s="5">
        <v>10630</v>
      </c>
      <c r="IY452" s="5"/>
      <c r="IZ452" s="5"/>
      <c r="JA452" s="5">
        <v>0</v>
      </c>
      <c r="JB452" s="5">
        <v>0</v>
      </c>
      <c r="JC452" s="5">
        <v>0</v>
      </c>
      <c r="JD452" s="5">
        <v>0</v>
      </c>
      <c r="JE452" s="5"/>
      <c r="JF452" s="5"/>
      <c r="JG452" s="5"/>
      <c r="JH452" s="5"/>
      <c r="JI452" s="5"/>
      <c r="JJ452" s="5"/>
      <c r="JK452" s="5"/>
      <c r="JL452" s="5"/>
      <c r="JM452" s="5"/>
      <c r="JN452" s="5"/>
      <c r="JO452" s="5"/>
      <c r="JP452" s="5"/>
      <c r="JQ452" s="5"/>
      <c r="JR452" s="5">
        <v>488</v>
      </c>
      <c r="JS452" s="5"/>
      <c r="JT452" s="5"/>
      <c r="JU452" s="5">
        <v>21</v>
      </c>
      <c r="JV452" s="5"/>
      <c r="JW452" s="5"/>
      <c r="JX452" s="5"/>
      <c r="JY452" s="5"/>
      <c r="JZ452" s="5"/>
      <c r="KA452" s="5"/>
      <c r="KB452" s="5"/>
      <c r="KC452" s="5"/>
      <c r="KD452" s="5"/>
      <c r="KE452" s="5"/>
      <c r="KF452" s="5">
        <v>0</v>
      </c>
      <c r="KG452" s="5">
        <v>0</v>
      </c>
      <c r="KH452" s="5">
        <v>0</v>
      </c>
      <c r="KI452" s="5">
        <v>51</v>
      </c>
      <c r="KJ452" s="5">
        <v>16</v>
      </c>
      <c r="KK452" s="5">
        <v>96</v>
      </c>
      <c r="KL452" s="5">
        <v>0</v>
      </c>
      <c r="KM452" s="5">
        <v>0</v>
      </c>
      <c r="KN452" s="5"/>
      <c r="KO452" s="5"/>
      <c r="KP452" s="5"/>
      <c r="KQ452" s="5"/>
      <c r="KR452" s="5"/>
      <c r="KS452" s="5"/>
      <c r="KT452" s="5"/>
      <c r="KU452" s="5"/>
      <c r="KV452" s="5"/>
      <c r="KW452" s="5"/>
      <c r="KX452" s="5"/>
      <c r="KY452" s="5"/>
      <c r="KZ452" s="5"/>
      <c r="LA452" s="5"/>
      <c r="LB452" s="5"/>
      <c r="LC452" s="5"/>
      <c r="LD452" s="5"/>
      <c r="LE452" s="5"/>
      <c r="LF452" s="5"/>
      <c r="LG452" s="5"/>
      <c r="LH452" s="5"/>
      <c r="LI452" s="5"/>
      <c r="LJ452" s="5"/>
      <c r="LK452" s="5"/>
      <c r="LL452" s="5"/>
      <c r="LM452" s="5"/>
      <c r="LN452" s="5"/>
      <c r="LO452" s="5"/>
      <c r="LP452" s="5"/>
      <c r="LQ452" s="5"/>
      <c r="LR452" s="5"/>
      <c r="LS452" s="5"/>
      <c r="LT452" s="5"/>
      <c r="LU452" s="5"/>
      <c r="LV452" s="5"/>
      <c r="LW452" s="5"/>
      <c r="LX452" s="5"/>
      <c r="LY452" s="5"/>
      <c r="LZ452" s="5"/>
      <c r="MA452" s="5"/>
      <c r="MB452" s="5"/>
      <c r="MC452" s="5"/>
      <c r="MD452" s="5"/>
      <c r="ME452" s="5"/>
      <c r="MF452" s="5"/>
      <c r="MG452" s="5"/>
      <c r="MH452" s="5"/>
      <c r="MI452" s="5"/>
      <c r="MJ452" s="5"/>
      <c r="MK452" s="5"/>
      <c r="ML452" s="5"/>
      <c r="MM452" s="5"/>
      <c r="MN452" s="5"/>
      <c r="MO452" s="5">
        <v>0</v>
      </c>
      <c r="MP452" s="5">
        <v>0</v>
      </c>
      <c r="MQ452" s="5"/>
      <c r="MR452" s="5"/>
      <c r="MS452" s="22">
        <v>30625</v>
      </c>
      <c r="MT452" s="22"/>
      <c r="MU452" s="22">
        <v>0</v>
      </c>
      <c r="MV452" s="22"/>
      <c r="MW452" s="22"/>
      <c r="MX452" s="22"/>
      <c r="MY452" s="22"/>
      <c r="MZ452" s="22"/>
      <c r="NA452" s="22"/>
      <c r="NB452" s="22"/>
      <c r="NC452" s="22"/>
      <c r="ND452" s="22"/>
      <c r="NE452" s="22"/>
      <c r="NF452" s="22"/>
      <c r="NG452" s="22"/>
      <c r="NH452" s="22"/>
      <c r="NI452" s="22"/>
      <c r="NJ452" s="22"/>
      <c r="NK452" s="22"/>
      <c r="NX452" s="18">
        <f t="shared" si="37"/>
        <v>1437.7980357142856</v>
      </c>
      <c r="NY452" t="str">
        <f t="shared" si="39"/>
        <v>Smaller</v>
      </c>
      <c r="NZ452" t="str">
        <f t="shared" si="40"/>
        <v>Small</v>
      </c>
    </row>
    <row r="453" spans="1:390">
      <c r="A453" s="1" t="s">
        <v>711</v>
      </c>
      <c r="B453" s="1" t="s">
        <v>712</v>
      </c>
      <c r="C453" s="32" t="s">
        <v>713</v>
      </c>
      <c r="D453" s="31" t="s">
        <v>393</v>
      </c>
      <c r="E453" s="1">
        <v>20090</v>
      </c>
      <c r="F453" s="1" t="s">
        <v>855</v>
      </c>
      <c r="G453" s="5">
        <v>9275.9980952381084</v>
      </c>
      <c r="H453" s="71">
        <v>22740</v>
      </c>
      <c r="I453" s="73"/>
      <c r="J453" s="73">
        <v>29</v>
      </c>
      <c r="K453" s="73">
        <v>9</v>
      </c>
      <c r="L453" s="73"/>
      <c r="M453" s="73"/>
      <c r="N453" s="73"/>
      <c r="O453" s="73"/>
      <c r="P453" s="73"/>
      <c r="Q453" s="73"/>
      <c r="R453" s="73">
        <v>20</v>
      </c>
      <c r="S453" s="73"/>
      <c r="T453" s="73"/>
      <c r="U453" s="73">
        <v>415</v>
      </c>
      <c r="V453" s="73">
        <v>415</v>
      </c>
      <c r="W453" s="94">
        <v>0</v>
      </c>
      <c r="X453" s="94"/>
      <c r="Y453" s="94"/>
      <c r="Z453" s="94"/>
      <c r="AA453" s="94"/>
      <c r="AB453" s="94"/>
      <c r="AC453" s="92" t="s">
        <v>546</v>
      </c>
      <c r="AD453" s="73"/>
      <c r="AE453" s="73"/>
      <c r="AF453" s="95"/>
      <c r="AG453" s="95"/>
      <c r="AH453" s="95"/>
      <c r="AI453" s="95"/>
      <c r="AJ453" s="95"/>
      <c r="AK453" s="95"/>
      <c r="AL453" s="95"/>
      <c r="AM453" s="95"/>
      <c r="AN453" s="73"/>
      <c r="AO453" s="89" t="s">
        <v>546</v>
      </c>
      <c r="AP453" s="73"/>
      <c r="AQ453" s="73"/>
      <c r="AR453" s="73"/>
      <c r="AS453" s="73"/>
      <c r="AT453" s="73"/>
      <c r="AU453" s="73"/>
      <c r="AV453" s="73"/>
      <c r="AW453" s="73"/>
      <c r="AX453" s="73"/>
      <c r="AY453" s="73"/>
      <c r="AZ453" s="73"/>
      <c r="BA453" s="73"/>
      <c r="BB453" s="73">
        <v>320</v>
      </c>
      <c r="BC453" s="73"/>
      <c r="BD453" s="73"/>
      <c r="BE453" s="73"/>
      <c r="BF453" s="73"/>
      <c r="BG453" s="73"/>
      <c r="BH453" s="73"/>
      <c r="BI453" s="73"/>
      <c r="BJ453" s="73"/>
      <c r="BK453" s="73"/>
      <c r="BL453" s="73"/>
      <c r="BM453" s="73"/>
      <c r="BN453" s="73"/>
      <c r="BO453" s="73">
        <v>15106</v>
      </c>
      <c r="BP453" s="73"/>
      <c r="BQ453" s="73"/>
      <c r="BR453" s="73"/>
      <c r="BS453" s="73"/>
      <c r="BT453" s="73"/>
      <c r="BU453" s="73"/>
      <c r="BV453" s="73"/>
      <c r="BW453" s="2"/>
      <c r="BX453" s="2"/>
      <c r="BY453" s="2"/>
      <c r="BZ453" s="2">
        <v>0</v>
      </c>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v>73180</v>
      </c>
      <c r="DJ453" s="2"/>
      <c r="DK453" s="2"/>
      <c r="DL453" s="2"/>
      <c r="DM453" s="2"/>
      <c r="DN453" s="2"/>
      <c r="DO453" s="2"/>
      <c r="DP453" s="2"/>
      <c r="DQ453" s="2"/>
      <c r="DR453" s="2"/>
      <c r="DS453" s="2"/>
      <c r="DT453" s="2"/>
      <c r="DU453" s="2"/>
      <c r="DV453" s="73"/>
      <c r="DW453" s="73"/>
      <c r="DX453" s="2"/>
      <c r="DY453" s="2"/>
      <c r="DZ453" s="2"/>
      <c r="EA453" s="2"/>
      <c r="EB453" s="2"/>
      <c r="EC453" s="2"/>
      <c r="ED453" s="2"/>
      <c r="EE453" s="2"/>
      <c r="EF453" s="2"/>
      <c r="EG453" s="2"/>
      <c r="EH453" s="2"/>
      <c r="EI453" s="73"/>
      <c r="EJ453" s="2"/>
      <c r="EK453" s="2"/>
      <c r="EL453" s="2"/>
      <c r="EM453" s="2"/>
      <c r="EN453" s="2"/>
      <c r="EO453" s="2"/>
      <c r="EP453" s="2"/>
      <c r="EQ453" s="2"/>
      <c r="ER453" s="2"/>
      <c r="ES453" s="2"/>
      <c r="ET453" s="2">
        <v>3982</v>
      </c>
      <c r="EU453" s="3"/>
      <c r="EV453" s="3"/>
      <c r="EW453" s="3"/>
      <c r="EX453" s="3"/>
      <c r="EY453" s="3"/>
      <c r="EZ453" s="3"/>
      <c r="FA453" s="5"/>
      <c r="FB453" s="5"/>
      <c r="FC453" s="5"/>
      <c r="FD453" s="5"/>
      <c r="FE453" s="5"/>
      <c r="FF453" s="5"/>
      <c r="FG453" s="5"/>
      <c r="FH453" s="5"/>
      <c r="FI453" s="5"/>
      <c r="FJ453" s="5"/>
      <c r="FK453" s="5"/>
      <c r="FL453" s="5"/>
      <c r="FM453" s="5"/>
      <c r="FN453" s="5"/>
      <c r="FO453" s="5"/>
      <c r="FP453" s="5"/>
      <c r="FQ453" s="5"/>
      <c r="FR453" s="5"/>
      <c r="FS453" s="5"/>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v>77482</v>
      </c>
      <c r="GR453" s="2"/>
      <c r="GS453" s="1" t="s">
        <v>420</v>
      </c>
      <c r="GT453" s="1"/>
      <c r="GU453" s="1" t="s">
        <v>439</v>
      </c>
      <c r="GV453" s="1" t="s">
        <v>766</v>
      </c>
      <c r="GW453" s="1"/>
      <c r="GX453" s="1"/>
      <c r="GY453" s="1"/>
      <c r="GZ453" s="1"/>
      <c r="HA453" s="1"/>
      <c r="HB453" t="s">
        <v>770</v>
      </c>
      <c r="HC453" s="2"/>
      <c r="HD453" s="2"/>
      <c r="HE453" s="2"/>
      <c r="HF453" s="2"/>
      <c r="HG453" s="2"/>
      <c r="HH453" s="2"/>
      <c r="HI453" s="2"/>
      <c r="HJ453" s="2"/>
      <c r="HK453" s="2"/>
      <c r="HL453" s="2"/>
      <c r="HM453" s="2"/>
      <c r="HN453" s="2"/>
      <c r="HO453" s="2"/>
      <c r="HP453" s="2"/>
      <c r="HQ453" s="2"/>
      <c r="HR453" s="2"/>
      <c r="HS453" s="2"/>
      <c r="HT453" s="2"/>
      <c r="HU453" s="3"/>
      <c r="HV453" s="3"/>
      <c r="HW453" s="3"/>
      <c r="HX453" s="3"/>
      <c r="HY453" s="3"/>
      <c r="HZ453" s="3"/>
      <c r="IA453" s="3"/>
      <c r="IB453" s="3"/>
      <c r="IC453" s="3"/>
      <c r="ID453" s="3"/>
      <c r="IE453" s="3"/>
      <c r="IF453" s="65"/>
      <c r="IG453" s="3"/>
      <c r="IH453" s="3"/>
      <c r="II453" s="35">
        <f t="shared" si="38"/>
        <v>0</v>
      </c>
      <c r="IJ453" s="3"/>
      <c r="IK453" s="3"/>
      <c r="IL453" s="3"/>
      <c r="IM453" s="5"/>
      <c r="IN453" s="1" t="s">
        <v>400</v>
      </c>
      <c r="IO453" s="71"/>
      <c r="IP453" s="5"/>
      <c r="IQ453" s="5"/>
      <c r="IR453" s="5"/>
      <c r="IS453" s="5"/>
      <c r="IT453" s="5"/>
      <c r="IU453" s="5"/>
      <c r="IV453" s="5"/>
      <c r="IW453" s="5"/>
      <c r="IX453" s="5"/>
      <c r="IY453" s="5"/>
      <c r="IZ453" s="5"/>
      <c r="JA453" s="5">
        <v>28</v>
      </c>
      <c r="JB453" s="5">
        <v>22</v>
      </c>
      <c r="JC453" s="5"/>
      <c r="JD453" s="5">
        <v>52</v>
      </c>
      <c r="JE453" s="5"/>
      <c r="JF453" s="5"/>
      <c r="JG453" s="5"/>
      <c r="JH453" s="5"/>
      <c r="JI453" s="5"/>
      <c r="JJ453" s="5"/>
      <c r="JK453" s="5"/>
      <c r="JL453" s="5"/>
      <c r="JM453" s="5"/>
      <c r="JN453" s="5"/>
      <c r="JO453" s="5"/>
      <c r="JP453" s="5"/>
      <c r="JQ453" s="5"/>
      <c r="JR453" s="5">
        <v>925</v>
      </c>
      <c r="JS453" s="5"/>
      <c r="JT453" s="5"/>
      <c r="JU453" s="5">
        <v>37</v>
      </c>
      <c r="JV453" s="5"/>
      <c r="JW453" s="5"/>
      <c r="JX453" s="5"/>
      <c r="JY453" s="5"/>
      <c r="JZ453" s="5"/>
      <c r="KA453" s="5"/>
      <c r="KB453" s="5"/>
      <c r="KC453" s="5"/>
      <c r="KD453" s="5"/>
      <c r="KE453" s="5"/>
      <c r="KF453" s="5"/>
      <c r="KG453" s="5"/>
      <c r="KH453" s="5"/>
      <c r="KI453" s="5">
        <v>56</v>
      </c>
      <c r="KJ453" s="5">
        <v>48</v>
      </c>
      <c r="KK453" s="5">
        <v>48</v>
      </c>
      <c r="KL453" s="5">
        <v>0</v>
      </c>
      <c r="KM453" s="5">
        <v>0</v>
      </c>
      <c r="KN453" s="5"/>
      <c r="KO453" s="5"/>
      <c r="KP453" s="5"/>
      <c r="KQ453" s="5"/>
      <c r="KR453" s="5"/>
      <c r="KS453" s="5"/>
      <c r="KT453" s="5"/>
      <c r="KU453" s="5"/>
      <c r="KV453" s="5"/>
      <c r="KW453" s="5"/>
      <c r="KX453" s="5"/>
      <c r="KY453" s="5"/>
      <c r="KZ453" s="5"/>
      <c r="LA453" s="5"/>
      <c r="LB453" s="5"/>
      <c r="LC453" s="5"/>
      <c r="LD453" s="5"/>
      <c r="LE453" s="5"/>
      <c r="LF453" s="5"/>
      <c r="LG453" s="5"/>
      <c r="LH453" s="5"/>
      <c r="LI453" s="5"/>
      <c r="LJ453" s="5"/>
      <c r="LK453" s="5"/>
      <c r="LL453" s="5"/>
      <c r="LM453" s="5"/>
      <c r="LN453" s="5"/>
      <c r="LO453" s="5"/>
      <c r="LP453" s="5"/>
      <c r="LQ453" s="5"/>
      <c r="LR453" s="5"/>
      <c r="LS453" s="5"/>
      <c r="LT453" s="5"/>
      <c r="LU453" s="5"/>
      <c r="LV453" s="5"/>
      <c r="LW453" s="5"/>
      <c r="LX453" s="5"/>
      <c r="LY453" s="5"/>
      <c r="LZ453" s="5"/>
      <c r="MA453" s="5"/>
      <c r="MB453" s="5"/>
      <c r="MC453" s="5"/>
      <c r="MD453" s="5"/>
      <c r="ME453" s="5"/>
      <c r="MF453" s="5"/>
      <c r="MG453" s="5"/>
      <c r="MH453" s="5"/>
      <c r="MI453" s="5"/>
      <c r="MJ453" s="5"/>
      <c r="MK453" s="5"/>
      <c r="ML453" s="5"/>
      <c r="MM453" s="5"/>
      <c r="MN453" s="5"/>
      <c r="MO453" s="5">
        <v>0</v>
      </c>
      <c r="MP453" s="5">
        <v>0</v>
      </c>
      <c r="MQ453" s="5"/>
      <c r="MR453" s="5"/>
      <c r="MS453" s="22"/>
      <c r="MT453" s="22"/>
      <c r="MU453" s="22">
        <v>0</v>
      </c>
      <c r="MV453" s="22"/>
      <c r="MW453" s="22"/>
      <c r="MX453" s="22"/>
      <c r="MY453" s="22"/>
      <c r="MZ453" s="22"/>
      <c r="NA453" s="22"/>
      <c r="NB453" s="22"/>
      <c r="NC453" s="22"/>
      <c r="ND453" s="22"/>
      <c r="NE453" s="22"/>
      <c r="NF453" s="22"/>
      <c r="NG453" s="22"/>
      <c r="NH453" s="22"/>
      <c r="NI453" s="22"/>
      <c r="NJ453" s="22"/>
      <c r="NK453" s="22"/>
      <c r="NX453" s="18" t="e">
        <f t="shared" si="37"/>
        <v>#DIV/0!</v>
      </c>
      <c r="NY453" t="str">
        <f t="shared" si="39"/>
        <v>Mid-range</v>
      </c>
      <c r="NZ453" t="str">
        <f t="shared" si="40"/>
        <v>Small</v>
      </c>
    </row>
    <row r="454" spans="1:390">
      <c r="A454" s="1" t="s">
        <v>535</v>
      </c>
      <c r="B454" s="1" t="s">
        <v>536</v>
      </c>
      <c r="C454" s="32" t="s">
        <v>537</v>
      </c>
      <c r="D454" s="1" t="s">
        <v>404</v>
      </c>
      <c r="E454" s="1">
        <v>20090</v>
      </c>
      <c r="F454" s="1" t="s">
        <v>855</v>
      </c>
      <c r="G454" s="5">
        <v>5485.7611428571499</v>
      </c>
      <c r="H454" s="71">
        <v>12444</v>
      </c>
      <c r="I454" s="73"/>
      <c r="J454" s="73">
        <v>112</v>
      </c>
      <c r="K454" s="73">
        <v>1</v>
      </c>
      <c r="L454" s="73"/>
      <c r="M454" s="73"/>
      <c r="N454" s="73"/>
      <c r="O454" s="73"/>
      <c r="P454" s="73"/>
      <c r="Q454" s="73"/>
      <c r="R454" s="73">
        <v>33</v>
      </c>
      <c r="S454" s="73"/>
      <c r="T454" s="73"/>
      <c r="U454" s="73">
        <v>6</v>
      </c>
      <c r="V454" s="73">
        <v>367</v>
      </c>
      <c r="W454" s="94">
        <v>30</v>
      </c>
      <c r="X454" s="94"/>
      <c r="Y454" s="94"/>
      <c r="Z454" s="94"/>
      <c r="AA454" s="94"/>
      <c r="AB454" s="94"/>
      <c r="AC454" s="95">
        <v>0</v>
      </c>
      <c r="AD454" s="73"/>
      <c r="AE454" s="73"/>
      <c r="AF454" s="95"/>
      <c r="AG454" s="95"/>
      <c r="AH454" s="95"/>
      <c r="AI454" s="95"/>
      <c r="AJ454" s="95"/>
      <c r="AK454" s="95"/>
      <c r="AL454" s="95">
        <v>19805</v>
      </c>
      <c r="AM454" s="95"/>
      <c r="AN454" s="73"/>
      <c r="AO454" s="96">
        <v>19805</v>
      </c>
      <c r="AP454" s="73"/>
      <c r="AQ454" s="73"/>
      <c r="AR454" s="73"/>
      <c r="AS454" s="73"/>
      <c r="AT454" s="73"/>
      <c r="AU454" s="73"/>
      <c r="AV454" s="73">
        <v>3100</v>
      </c>
      <c r="AW454" s="73"/>
      <c r="AX454" s="73"/>
      <c r="AY454" s="73"/>
      <c r="AZ454" s="73"/>
      <c r="BA454" s="73"/>
      <c r="BB454" s="73">
        <v>3100</v>
      </c>
      <c r="BC454" s="73">
        <v>6071</v>
      </c>
      <c r="BD454" s="73"/>
      <c r="BE454" s="73"/>
      <c r="BF454" s="73"/>
      <c r="BG454" s="73"/>
      <c r="BH454" s="73"/>
      <c r="BI454" s="73"/>
      <c r="BJ454" s="73"/>
      <c r="BK454" s="73"/>
      <c r="BL454" s="73"/>
      <c r="BM454" s="73"/>
      <c r="BN454" s="73"/>
      <c r="BO454" s="73">
        <v>6071</v>
      </c>
      <c r="BP454" s="73"/>
      <c r="BQ454" s="73"/>
      <c r="BR454" s="73"/>
      <c r="BS454" s="73"/>
      <c r="BT454" s="73"/>
      <c r="BU454" s="73"/>
      <c r="BV454" s="73"/>
      <c r="BW454" s="2"/>
      <c r="BX454" s="2"/>
      <c r="BY454" s="2"/>
      <c r="BZ454" s="2">
        <v>0</v>
      </c>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v>36580</v>
      </c>
      <c r="DG454" s="2">
        <v>6117</v>
      </c>
      <c r="DH454" s="2"/>
      <c r="DI454" s="2">
        <v>42697</v>
      </c>
      <c r="DJ454" s="2"/>
      <c r="DK454" s="2"/>
      <c r="DL454" s="2"/>
      <c r="DM454" s="2"/>
      <c r="DN454" s="2"/>
      <c r="DO454" s="2"/>
      <c r="DP454" s="2"/>
      <c r="DQ454" s="2"/>
      <c r="DR454" s="2"/>
      <c r="DS454" s="2"/>
      <c r="DT454" s="2"/>
      <c r="DU454" s="2"/>
      <c r="DV454" s="73"/>
      <c r="DW454" s="73"/>
      <c r="DX454" s="2"/>
      <c r="DY454" s="2"/>
      <c r="DZ454" s="2"/>
      <c r="EA454" s="2"/>
      <c r="EB454" s="2"/>
      <c r="EC454" s="2"/>
      <c r="ED454" s="2"/>
      <c r="EE454" s="2"/>
      <c r="EF454" s="2"/>
      <c r="EG454" s="2"/>
      <c r="EH454" s="2"/>
      <c r="EI454" s="73"/>
      <c r="EJ454" s="2"/>
      <c r="EK454" s="2"/>
      <c r="EL454" s="2"/>
      <c r="EM454" s="2"/>
      <c r="EN454" s="2"/>
      <c r="EO454" s="2"/>
      <c r="EP454" s="2"/>
      <c r="EQ454" s="2"/>
      <c r="ER454" s="2"/>
      <c r="ES454" s="2"/>
      <c r="ET454" s="2">
        <v>0</v>
      </c>
      <c r="EU454" s="3"/>
      <c r="EV454" s="3"/>
      <c r="EW454" s="3"/>
      <c r="EX454" s="3"/>
      <c r="EY454" s="3"/>
      <c r="EZ454" s="3"/>
      <c r="FA454" s="5"/>
      <c r="FB454" s="5"/>
      <c r="FC454" s="5"/>
      <c r="FD454" s="5"/>
      <c r="FE454" s="5"/>
      <c r="FF454" s="5"/>
      <c r="FG454" s="5"/>
      <c r="FH454" s="5"/>
      <c r="FI454" s="5"/>
      <c r="FJ454" s="5"/>
      <c r="FK454" s="5"/>
      <c r="FL454" s="5"/>
      <c r="FM454" s="5"/>
      <c r="FN454" s="5"/>
      <c r="FO454" s="5"/>
      <c r="FP454" s="5"/>
      <c r="FQ454" s="5"/>
      <c r="FR454" s="5"/>
      <c r="FS454" s="5"/>
      <c r="FT454" s="2"/>
      <c r="FU454" s="2"/>
      <c r="FV454" s="2"/>
      <c r="FW454" s="2"/>
      <c r="FX454" s="2"/>
      <c r="FY454" s="2"/>
      <c r="FZ454" s="2"/>
      <c r="GA454" s="2"/>
      <c r="GB454" s="2"/>
      <c r="GC454" s="2"/>
      <c r="GD454" s="2"/>
      <c r="GE454" s="2">
        <v>3966</v>
      </c>
      <c r="GF454" s="2"/>
      <c r="GG454" s="2"/>
      <c r="GH454" s="2"/>
      <c r="GI454" s="2"/>
      <c r="GJ454" s="2"/>
      <c r="GK454" s="2"/>
      <c r="GL454" s="2"/>
      <c r="GM454" s="2"/>
      <c r="GN454" s="2"/>
      <c r="GO454" s="2">
        <v>3966</v>
      </c>
      <c r="GP454" s="2">
        <v>25876</v>
      </c>
      <c r="GQ454" s="2">
        <v>45797</v>
      </c>
      <c r="GR454" s="2">
        <v>75639</v>
      </c>
      <c r="GS454" s="1" t="s">
        <v>420</v>
      </c>
      <c r="GT454" s="1"/>
      <c r="GU454" s="1" t="s">
        <v>397</v>
      </c>
      <c r="GV454" s="1" t="s">
        <v>766</v>
      </c>
      <c r="GW454" t="s">
        <v>410</v>
      </c>
      <c r="GX454" s="1"/>
      <c r="GY454" s="1"/>
      <c r="GZ454" s="1"/>
      <c r="HA454" s="1"/>
      <c r="HC454" s="2">
        <v>485</v>
      </c>
      <c r="HD454" s="2">
        <v>43</v>
      </c>
      <c r="HE454" s="2">
        <v>10000</v>
      </c>
      <c r="HF454" s="2">
        <v>73</v>
      </c>
      <c r="HG454" s="2"/>
      <c r="HH454" s="2">
        <v>28833</v>
      </c>
      <c r="HI454" s="2"/>
      <c r="HJ454" s="2">
        <v>13</v>
      </c>
      <c r="HK454" s="2">
        <v>2681</v>
      </c>
      <c r="HL454" s="2">
        <v>1741</v>
      </c>
      <c r="HM454" s="2"/>
      <c r="HN454" s="2"/>
      <c r="HO454" s="2">
        <v>0</v>
      </c>
      <c r="HP454" s="2">
        <v>0</v>
      </c>
      <c r="HQ454" s="2">
        <v>0</v>
      </c>
      <c r="HR454" s="2">
        <v>0</v>
      </c>
      <c r="HS454" s="2"/>
      <c r="HT454" s="2"/>
      <c r="HU454" s="3">
        <v>3</v>
      </c>
      <c r="HV454" s="3"/>
      <c r="HW454" s="3"/>
      <c r="HX454" s="3"/>
      <c r="HY454" s="3"/>
      <c r="HZ454" s="3"/>
      <c r="IA454" s="3"/>
      <c r="IB454" s="3"/>
      <c r="IC454" s="3"/>
      <c r="ID454" s="3"/>
      <c r="IE454" s="3"/>
      <c r="IF454" s="65">
        <v>1</v>
      </c>
      <c r="IG454" s="3">
        <v>1.57</v>
      </c>
      <c r="IH454" s="3">
        <v>3.5700000000000003</v>
      </c>
      <c r="II454" s="35">
        <f t="shared" si="38"/>
        <v>1.57</v>
      </c>
      <c r="IJ454" s="3"/>
      <c r="IK454" s="3">
        <v>2</v>
      </c>
      <c r="IL454" s="3">
        <v>2</v>
      </c>
      <c r="IM454" s="5">
        <v>1866</v>
      </c>
      <c r="IN454" s="1" t="s">
        <v>411</v>
      </c>
      <c r="IO454" s="71">
        <v>5944</v>
      </c>
      <c r="IP454" s="5">
        <v>13034</v>
      </c>
      <c r="IQ454" s="5">
        <v>1324</v>
      </c>
      <c r="IR454" s="5">
        <v>278</v>
      </c>
      <c r="IS454" s="5"/>
      <c r="IT454" s="5"/>
      <c r="IU454" s="5"/>
      <c r="IV454" s="5"/>
      <c r="IW454" s="5"/>
      <c r="IX454" s="5">
        <v>20570</v>
      </c>
      <c r="IY454" s="5"/>
      <c r="IZ454" s="5"/>
      <c r="JA454" s="5">
        <v>9</v>
      </c>
      <c r="JB454" s="5">
        <v>9</v>
      </c>
      <c r="JC454" s="5">
        <v>0</v>
      </c>
      <c r="JD454" s="5">
        <v>0</v>
      </c>
      <c r="JE454" s="5"/>
      <c r="JF454" s="5"/>
      <c r="JG454" s="5"/>
      <c r="JH454" s="5"/>
      <c r="JI454" s="5"/>
      <c r="JJ454" s="5"/>
      <c r="JK454" s="5"/>
      <c r="JL454" s="5"/>
      <c r="JM454" s="5"/>
      <c r="JN454" s="5"/>
      <c r="JO454" s="5"/>
      <c r="JP454" s="5"/>
      <c r="JQ454" s="5"/>
      <c r="JR454" s="5">
        <v>2903</v>
      </c>
      <c r="JS454" s="5"/>
      <c r="JT454" s="5"/>
      <c r="JU454" s="5">
        <v>114</v>
      </c>
      <c r="JV454" s="5"/>
      <c r="JW454" s="5"/>
      <c r="JX454" s="5"/>
      <c r="JY454" s="5"/>
      <c r="JZ454" s="5"/>
      <c r="KA454" s="5"/>
      <c r="KB454" s="5"/>
      <c r="KC454" s="5"/>
      <c r="KD454" s="5"/>
      <c r="KE454" s="5"/>
      <c r="KF454" s="5">
        <v>0</v>
      </c>
      <c r="KG454" s="5">
        <v>0</v>
      </c>
      <c r="KH454" s="5">
        <v>0</v>
      </c>
      <c r="KI454" s="5">
        <v>61</v>
      </c>
      <c r="KJ454" s="5">
        <v>0</v>
      </c>
      <c r="KK454" s="5">
        <v>0</v>
      </c>
      <c r="KL454" s="5">
        <v>5</v>
      </c>
      <c r="KM454" s="5">
        <v>0</v>
      </c>
      <c r="KN454" s="5"/>
      <c r="KO454" s="5"/>
      <c r="KP454" s="5"/>
      <c r="KQ454" s="5"/>
      <c r="KR454" s="5"/>
      <c r="KS454" s="5"/>
      <c r="KT454" s="5"/>
      <c r="KU454" s="5"/>
      <c r="KV454" s="5"/>
      <c r="KW454" s="5"/>
      <c r="KX454" s="5"/>
      <c r="KY454" s="5"/>
      <c r="KZ454" s="5"/>
      <c r="LA454" s="5"/>
      <c r="LB454" s="5"/>
      <c r="LC454" s="5"/>
      <c r="LD454" s="5"/>
      <c r="LE454" s="5"/>
      <c r="LF454" s="5"/>
      <c r="LG454" s="5"/>
      <c r="LH454" s="5"/>
      <c r="LI454" s="5"/>
      <c r="LJ454" s="5"/>
      <c r="LK454" s="5"/>
      <c r="LL454" s="5"/>
      <c r="LM454" s="5"/>
      <c r="LN454" s="5"/>
      <c r="LO454" s="5"/>
      <c r="LP454" s="5"/>
      <c r="LQ454" s="5"/>
      <c r="LR454" s="5"/>
      <c r="LS454" s="5"/>
      <c r="LT454" s="5"/>
      <c r="LU454" s="5"/>
      <c r="LV454" s="5"/>
      <c r="LW454" s="5"/>
      <c r="LX454" s="5"/>
      <c r="LY454" s="5"/>
      <c r="LZ454" s="5"/>
      <c r="MA454" s="5"/>
      <c r="MB454" s="5"/>
      <c r="MC454" s="5"/>
      <c r="MD454" s="5"/>
      <c r="ME454" s="5"/>
      <c r="MF454" s="5"/>
      <c r="MG454" s="5"/>
      <c r="MH454" s="5"/>
      <c r="MI454" s="5"/>
      <c r="MJ454" s="5"/>
      <c r="MK454" s="5"/>
      <c r="ML454" s="5"/>
      <c r="MM454" s="5"/>
      <c r="MN454" s="5"/>
      <c r="MO454" s="5">
        <v>0</v>
      </c>
      <c r="MP454" s="5">
        <v>0</v>
      </c>
      <c r="MQ454" s="5"/>
      <c r="MR454" s="5"/>
      <c r="MS454" s="22"/>
      <c r="MT454" s="22"/>
      <c r="MU454" s="22">
        <v>94</v>
      </c>
      <c r="MV454" s="22"/>
      <c r="MW454" s="22"/>
      <c r="MX454" s="22"/>
      <c r="MY454" s="22"/>
      <c r="MZ454" s="22"/>
      <c r="NA454" s="22"/>
      <c r="NB454" s="22"/>
      <c r="NC454" s="22"/>
      <c r="ND454" s="22"/>
      <c r="NE454" s="22"/>
      <c r="NF454" s="22"/>
      <c r="NG454" s="22"/>
      <c r="NH454" s="22"/>
      <c r="NI454" s="22"/>
      <c r="NJ454" s="22"/>
      <c r="NK454" s="22"/>
      <c r="NX454" s="18">
        <f t="shared" si="37"/>
        <v>3494.115377616019</v>
      </c>
      <c r="NY454" t="str">
        <f t="shared" si="39"/>
        <v>Smaller</v>
      </c>
      <c r="NZ454" t="str">
        <f t="shared" si="40"/>
        <v>Small</v>
      </c>
    </row>
    <row r="455" spans="1:390">
      <c r="A455" s="1" t="s">
        <v>490</v>
      </c>
      <c r="B455" s="1" t="s">
        <v>491</v>
      </c>
      <c r="C455" s="32" t="s">
        <v>492</v>
      </c>
      <c r="D455" s="31" t="s">
        <v>393</v>
      </c>
      <c r="E455" s="1">
        <v>20090</v>
      </c>
      <c r="F455" s="1" t="s">
        <v>855</v>
      </c>
      <c r="G455" s="5">
        <v>5470.8506666666681</v>
      </c>
      <c r="H455" s="71">
        <v>39000</v>
      </c>
      <c r="I455" s="73"/>
      <c r="J455" s="73">
        <v>102</v>
      </c>
      <c r="K455" s="73">
        <v>6</v>
      </c>
      <c r="L455" s="73"/>
      <c r="M455" s="73"/>
      <c r="N455" s="73"/>
      <c r="O455" s="73"/>
      <c r="P455" s="73"/>
      <c r="Q455" s="73"/>
      <c r="R455" s="73">
        <v>29</v>
      </c>
      <c r="S455" s="73"/>
      <c r="T455" s="73"/>
      <c r="U455" s="73">
        <v>12</v>
      </c>
      <c r="V455" s="73">
        <v>537</v>
      </c>
      <c r="W455" s="94"/>
      <c r="X455" s="94"/>
      <c r="Y455" s="94"/>
      <c r="Z455" s="94"/>
      <c r="AA455" s="94"/>
      <c r="AB455" s="94"/>
      <c r="AC455" s="92" t="s">
        <v>546</v>
      </c>
      <c r="AD455" s="73"/>
      <c r="AE455" s="73"/>
      <c r="AF455" s="95"/>
      <c r="AG455" s="95"/>
      <c r="AH455" s="95"/>
      <c r="AI455" s="95"/>
      <c r="AJ455" s="95"/>
      <c r="AK455" s="95"/>
      <c r="AL455" s="95"/>
      <c r="AM455" s="95"/>
      <c r="AN455" s="73"/>
      <c r="AO455" s="89" t="s">
        <v>546</v>
      </c>
      <c r="AP455" s="73"/>
      <c r="AQ455" s="73"/>
      <c r="AR455" s="73"/>
      <c r="AS455" s="73"/>
      <c r="AT455" s="73"/>
      <c r="AU455" s="73"/>
      <c r="AV455" s="73"/>
      <c r="AW455" s="73"/>
      <c r="AX455" s="73"/>
      <c r="AY455" s="73"/>
      <c r="AZ455" s="73"/>
      <c r="BA455" s="73"/>
      <c r="BB455" s="73"/>
      <c r="BC455" s="73"/>
      <c r="BD455" s="73"/>
      <c r="BE455" s="73"/>
      <c r="BF455" s="73"/>
      <c r="BG455" s="73"/>
      <c r="BH455" s="73"/>
      <c r="BI455" s="73"/>
      <c r="BJ455" s="73"/>
      <c r="BK455" s="73"/>
      <c r="BL455" s="73"/>
      <c r="BM455" s="73"/>
      <c r="BN455" s="73"/>
      <c r="BO455" s="73"/>
      <c r="BP455" s="73"/>
      <c r="BQ455" s="73"/>
      <c r="BR455" s="73"/>
      <c r="BS455" s="73"/>
      <c r="BT455" s="73"/>
      <c r="BU455" s="73"/>
      <c r="BV455" s="73"/>
      <c r="BW455" s="2"/>
      <c r="BX455" s="2"/>
      <c r="BY455" s="2"/>
      <c r="BZ455" s="2">
        <v>0</v>
      </c>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73"/>
      <c r="DW455" s="73"/>
      <c r="DX455" s="2"/>
      <c r="DY455" s="2"/>
      <c r="DZ455" s="2"/>
      <c r="EA455" s="2"/>
      <c r="EB455" s="2"/>
      <c r="EC455" s="2"/>
      <c r="ED455" s="2"/>
      <c r="EE455" s="2"/>
      <c r="EF455" s="2"/>
      <c r="EG455" s="2"/>
      <c r="EH455" s="2"/>
      <c r="EI455" s="73"/>
      <c r="EJ455" s="2"/>
      <c r="EK455" s="2"/>
      <c r="EL455" s="2"/>
      <c r="EM455" s="2"/>
      <c r="EN455" s="2"/>
      <c r="EO455" s="2"/>
      <c r="EP455" s="2"/>
      <c r="EQ455" s="2"/>
      <c r="ER455" s="2"/>
      <c r="ES455" s="2"/>
      <c r="ET455" s="2"/>
      <c r="EU455" s="3"/>
      <c r="EV455" s="3"/>
      <c r="EW455" s="3"/>
      <c r="EX455" s="3"/>
      <c r="EY455" s="3"/>
      <c r="EZ455" s="3"/>
      <c r="FA455" s="5"/>
      <c r="FB455" s="5"/>
      <c r="FC455" s="5"/>
      <c r="FD455" s="5"/>
      <c r="FE455" s="5"/>
      <c r="FF455" s="5"/>
      <c r="FG455" s="5"/>
      <c r="FH455" s="5"/>
      <c r="FI455" s="5"/>
      <c r="FJ455" s="5"/>
      <c r="FK455" s="5"/>
      <c r="FL455" s="5"/>
      <c r="FM455" s="5"/>
      <c r="FN455" s="5"/>
      <c r="FO455" s="5"/>
      <c r="FP455" s="5"/>
      <c r="FQ455" s="5"/>
      <c r="FR455" s="5"/>
      <c r="FS455" s="5"/>
      <c r="FT455" s="2"/>
      <c r="FU455" s="2"/>
      <c r="FV455" s="2"/>
      <c r="FW455" s="2"/>
      <c r="FX455" s="2"/>
      <c r="FY455" s="2"/>
      <c r="FZ455" s="2"/>
      <c r="GA455" s="2"/>
      <c r="GB455" s="2"/>
      <c r="GC455" s="2"/>
      <c r="GD455" s="2"/>
      <c r="GE455" s="2"/>
      <c r="GF455" s="2"/>
      <c r="GG455" s="2"/>
      <c r="GH455" s="2"/>
      <c r="GI455" s="2"/>
      <c r="GJ455" s="2"/>
      <c r="GK455" s="2"/>
      <c r="GL455" s="2"/>
      <c r="GM455" s="2"/>
      <c r="GN455" s="2"/>
      <c r="GO455" s="2">
        <v>0</v>
      </c>
      <c r="GP455" s="2">
        <v>0</v>
      </c>
      <c r="GQ455" s="2">
        <v>0</v>
      </c>
      <c r="GR455" s="2">
        <v>0</v>
      </c>
      <c r="GS455" s="1" t="s">
        <v>420</v>
      </c>
      <c r="GT455" s="1" t="s">
        <v>845</v>
      </c>
      <c r="GU455" s="1"/>
      <c r="GV455" s="1" t="s">
        <v>768</v>
      </c>
      <c r="GW455" s="1"/>
      <c r="GX455" s="1"/>
      <c r="GY455" s="1"/>
      <c r="GZ455" s="1"/>
      <c r="HA455" s="1"/>
      <c r="HB455" t="s">
        <v>846</v>
      </c>
      <c r="HC455" s="2"/>
      <c r="HD455" s="2"/>
      <c r="HE455" s="2"/>
      <c r="HF455" s="2"/>
      <c r="HG455" s="2"/>
      <c r="HH455" s="2"/>
      <c r="HI455" s="2"/>
      <c r="HJ455" s="2"/>
      <c r="HK455" s="2"/>
      <c r="HL455" s="2"/>
      <c r="HM455" s="2"/>
      <c r="HN455" s="2"/>
      <c r="HO455" s="2"/>
      <c r="HP455" s="2"/>
      <c r="HQ455" s="2"/>
      <c r="HR455" s="2"/>
      <c r="HS455" s="2"/>
      <c r="HT455" s="2"/>
      <c r="HU455" s="3">
        <v>2</v>
      </c>
      <c r="HV455" s="3"/>
      <c r="HW455" s="3"/>
      <c r="HX455" s="3"/>
      <c r="HY455" s="3"/>
      <c r="HZ455" s="3"/>
      <c r="IA455" s="3"/>
      <c r="IB455" s="3"/>
      <c r="IC455" s="3"/>
      <c r="ID455" s="3"/>
      <c r="IE455" s="3"/>
      <c r="IF455" s="65"/>
      <c r="IG455" s="3">
        <v>1.8</v>
      </c>
      <c r="IH455" s="3">
        <v>10.3</v>
      </c>
      <c r="II455" s="35">
        <f t="shared" si="38"/>
        <v>1.8</v>
      </c>
      <c r="IJ455" s="3"/>
      <c r="IK455" s="3">
        <v>8.5</v>
      </c>
      <c r="IL455" s="3">
        <v>8.5</v>
      </c>
      <c r="IM455" s="5"/>
      <c r="IN455" s="1" t="s">
        <v>400</v>
      </c>
      <c r="IO455" s="71"/>
      <c r="IP455" s="5"/>
      <c r="IQ455" s="5"/>
      <c r="IR455" s="5"/>
      <c r="IS455" s="5"/>
      <c r="IT455" s="5"/>
      <c r="IU455" s="5"/>
      <c r="IV455" s="5"/>
      <c r="IW455" s="5"/>
      <c r="IX455" s="5"/>
      <c r="IY455" s="5"/>
      <c r="IZ455" s="5"/>
      <c r="JA455" s="5"/>
      <c r="JB455" s="5"/>
      <c r="JC455" s="5"/>
      <c r="JD455" s="5"/>
      <c r="JE455" s="5"/>
      <c r="JF455" s="5"/>
      <c r="JG455" s="5"/>
      <c r="JH455" s="5"/>
      <c r="JI455" s="5"/>
      <c r="JJ455" s="5"/>
      <c r="JK455" s="5"/>
      <c r="JL455" s="5"/>
      <c r="JM455" s="5"/>
      <c r="JN455" s="5"/>
      <c r="JO455" s="5"/>
      <c r="JP455" s="5"/>
      <c r="JQ455" s="5"/>
      <c r="JR455" s="5"/>
      <c r="JS455" s="5"/>
      <c r="JT455" s="5"/>
      <c r="JU455" s="5"/>
      <c r="JV455" s="5"/>
      <c r="JW455" s="5"/>
      <c r="JX455" s="5"/>
      <c r="JY455" s="5"/>
      <c r="JZ455" s="5"/>
      <c r="KA455" s="5"/>
      <c r="KB455" s="5"/>
      <c r="KC455" s="5"/>
      <c r="KD455" s="5"/>
      <c r="KE455" s="5"/>
      <c r="KF455" s="5"/>
      <c r="KG455" s="5"/>
      <c r="KH455" s="5"/>
      <c r="KI455" s="5"/>
      <c r="KJ455" s="5"/>
      <c r="KK455" s="5"/>
      <c r="KL455" s="5"/>
      <c r="KM455" s="5"/>
      <c r="KN455" s="5"/>
      <c r="KO455" s="5"/>
      <c r="KP455" s="5"/>
      <c r="KQ455" s="5"/>
      <c r="KR455" s="5"/>
      <c r="KS455" s="5"/>
      <c r="KT455" s="5"/>
      <c r="KU455" s="5"/>
      <c r="KV455" s="5"/>
      <c r="KW455" s="5"/>
      <c r="KX455" s="5"/>
      <c r="KY455" s="5"/>
      <c r="KZ455" s="5"/>
      <c r="LA455" s="5"/>
      <c r="LB455" s="5"/>
      <c r="LC455" s="5"/>
      <c r="LD455" s="5"/>
      <c r="LE455" s="5"/>
      <c r="LF455" s="5"/>
      <c r="LG455" s="5"/>
      <c r="LH455" s="5"/>
      <c r="LI455" s="5"/>
      <c r="LJ455" s="5"/>
      <c r="LK455" s="5"/>
      <c r="LL455" s="5"/>
      <c r="LM455" s="5"/>
      <c r="LN455" s="5"/>
      <c r="LO455" s="5"/>
      <c r="LP455" s="5"/>
      <c r="LQ455" s="5"/>
      <c r="LR455" s="5"/>
      <c r="LS455" s="5"/>
      <c r="LT455" s="5"/>
      <c r="LU455" s="5"/>
      <c r="LV455" s="5"/>
      <c r="LW455" s="5"/>
      <c r="LX455" s="5"/>
      <c r="LY455" s="5"/>
      <c r="LZ455" s="5"/>
      <c r="MA455" s="5"/>
      <c r="MB455" s="5"/>
      <c r="MC455" s="5"/>
      <c r="MD455" s="5"/>
      <c r="ME455" s="5"/>
      <c r="MF455" s="5"/>
      <c r="MG455" s="5"/>
      <c r="MH455" s="5"/>
      <c r="MI455" s="5"/>
      <c r="MJ455" s="5"/>
      <c r="MK455" s="5"/>
      <c r="ML455" s="5"/>
      <c r="MM455" s="5"/>
      <c r="MN455" s="5"/>
      <c r="MO455" s="5">
        <v>0</v>
      </c>
      <c r="MP455" s="5">
        <v>0</v>
      </c>
      <c r="MQ455" s="5"/>
      <c r="MR455" s="5"/>
      <c r="MS455" s="22"/>
      <c r="MT455" s="22"/>
      <c r="MU455" s="22"/>
      <c r="MV455" s="22"/>
      <c r="MW455" s="22"/>
      <c r="MX455" s="22"/>
      <c r="MY455" s="22"/>
      <c r="MZ455" s="22"/>
      <c r="NA455" s="22"/>
      <c r="NB455" s="22"/>
      <c r="NC455" s="22"/>
      <c r="ND455" s="22"/>
      <c r="NE455" s="22"/>
      <c r="NF455" s="22"/>
      <c r="NG455" s="22"/>
      <c r="NH455" s="22"/>
      <c r="NI455" s="22"/>
      <c r="NJ455" s="22"/>
      <c r="NK455" s="22"/>
      <c r="NX455" s="18">
        <f t="shared" si="37"/>
        <v>3039.3614814814823</v>
      </c>
      <c r="NY455" t="str">
        <f t="shared" si="39"/>
        <v>Smaller</v>
      </c>
      <c r="NZ455" t="str">
        <f t="shared" si="40"/>
        <v>Small</v>
      </c>
    </row>
    <row r="456" spans="1:390">
      <c r="A456" s="1" t="s">
        <v>521</v>
      </c>
      <c r="B456" s="1" t="s">
        <v>729</v>
      </c>
      <c r="C456" s="32" t="s">
        <v>730</v>
      </c>
      <c r="D456" s="1" t="s">
        <v>404</v>
      </c>
      <c r="E456" s="1">
        <v>20090</v>
      </c>
      <c r="F456" s="1" t="s">
        <v>855</v>
      </c>
      <c r="G456" s="5">
        <v>15450.054857142963</v>
      </c>
      <c r="H456" s="71">
        <v>59201</v>
      </c>
      <c r="I456" s="73"/>
      <c r="J456" s="73">
        <v>98</v>
      </c>
      <c r="K456" s="73">
        <v>35</v>
      </c>
      <c r="L456" s="73"/>
      <c r="M456" s="73"/>
      <c r="N456" s="73"/>
      <c r="O456" s="73"/>
      <c r="P456" s="73"/>
      <c r="Q456" s="73"/>
      <c r="R456" s="73">
        <v>98</v>
      </c>
      <c r="S456" s="73"/>
      <c r="T456" s="73"/>
      <c r="U456" s="73">
        <v>70</v>
      </c>
      <c r="V456" s="73">
        <v>808</v>
      </c>
      <c r="W456" s="94">
        <v>67</v>
      </c>
      <c r="X456" s="94"/>
      <c r="Y456" s="94"/>
      <c r="Z456" s="94"/>
      <c r="AA456" s="94"/>
      <c r="AB456" s="94"/>
      <c r="AC456" s="95">
        <v>0</v>
      </c>
      <c r="AD456" s="73"/>
      <c r="AE456" s="73"/>
      <c r="AF456" s="95"/>
      <c r="AG456" s="95"/>
      <c r="AH456" s="95"/>
      <c r="AI456" s="95"/>
      <c r="AJ456" s="95"/>
      <c r="AK456" s="95"/>
      <c r="AL456" s="95">
        <v>51000</v>
      </c>
      <c r="AM456" s="95"/>
      <c r="AN456" s="73"/>
      <c r="AO456" s="96">
        <v>51000</v>
      </c>
      <c r="AP456" s="73"/>
      <c r="AQ456" s="73"/>
      <c r="AR456" s="73"/>
      <c r="AS456" s="73"/>
      <c r="AT456" s="73"/>
      <c r="AU456" s="73"/>
      <c r="AV456" s="73"/>
      <c r="AW456" s="73"/>
      <c r="AX456" s="73"/>
      <c r="AY456" s="73">
        <v>0</v>
      </c>
      <c r="AZ456" s="73"/>
      <c r="BA456" s="73"/>
      <c r="BB456" s="73"/>
      <c r="BC456" s="73"/>
      <c r="BD456" s="73"/>
      <c r="BE456" s="73"/>
      <c r="BF456" s="73"/>
      <c r="BG456" s="73"/>
      <c r="BH456" s="73"/>
      <c r="BI456" s="73"/>
      <c r="BJ456" s="73"/>
      <c r="BK456" s="73"/>
      <c r="BL456" s="73">
        <v>90000</v>
      </c>
      <c r="BM456" s="73"/>
      <c r="BN456" s="73"/>
      <c r="BO456" s="73">
        <v>90000</v>
      </c>
      <c r="BP456" s="73"/>
      <c r="BQ456" s="73"/>
      <c r="BR456" s="73"/>
      <c r="BS456" s="73"/>
      <c r="BT456" s="73"/>
      <c r="BU456" s="73"/>
      <c r="BV456" s="73"/>
      <c r="BW456" s="2"/>
      <c r="BX456" s="2">
        <v>1800</v>
      </c>
      <c r="BY456" s="2"/>
      <c r="BZ456" s="2">
        <v>1800</v>
      </c>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v>2400</v>
      </c>
      <c r="CZ456" s="2"/>
      <c r="DA456" s="2"/>
      <c r="DB456" s="2"/>
      <c r="DC456" s="2"/>
      <c r="DD456" s="2"/>
      <c r="DE456" s="2"/>
      <c r="DF456" s="2">
        <v>36000</v>
      </c>
      <c r="DG456" s="2"/>
      <c r="DH456" s="2"/>
      <c r="DI456" s="2">
        <v>38400</v>
      </c>
      <c r="DJ456" s="2"/>
      <c r="DK456" s="2"/>
      <c r="DL456" s="2"/>
      <c r="DM456" s="2"/>
      <c r="DN456" s="2"/>
      <c r="DO456" s="2"/>
      <c r="DP456" s="2"/>
      <c r="DQ456" s="2"/>
      <c r="DR456" s="2"/>
      <c r="DS456" s="2"/>
      <c r="DT456" s="2"/>
      <c r="DU456" s="2"/>
      <c r="DV456" s="73"/>
      <c r="DW456" s="73"/>
      <c r="DX456" s="2"/>
      <c r="DY456" s="2"/>
      <c r="DZ456" s="2"/>
      <c r="EA456" s="2"/>
      <c r="EB456" s="2"/>
      <c r="EC456" s="2"/>
      <c r="ED456" s="2"/>
      <c r="EE456" s="2"/>
      <c r="EF456" s="2"/>
      <c r="EG456" s="2"/>
      <c r="EH456" s="2"/>
      <c r="EI456" s="73"/>
      <c r="EJ456" s="2">
        <v>6973</v>
      </c>
      <c r="EK456" s="2"/>
      <c r="EL456" s="2"/>
      <c r="EM456" s="2"/>
      <c r="EN456" s="2"/>
      <c r="EO456" s="2"/>
      <c r="EP456" s="2"/>
      <c r="EQ456" s="2"/>
      <c r="ER456" s="2"/>
      <c r="ES456" s="2"/>
      <c r="ET456" s="2">
        <v>6973</v>
      </c>
      <c r="EU456" s="3"/>
      <c r="EV456" s="3"/>
      <c r="EW456" s="3"/>
      <c r="EX456" s="3"/>
      <c r="EY456" s="3"/>
      <c r="EZ456" s="3"/>
      <c r="FA456" s="5"/>
      <c r="FB456" s="5"/>
      <c r="FC456" s="5"/>
      <c r="FD456" s="5"/>
      <c r="FE456" s="5"/>
      <c r="FF456" s="5"/>
      <c r="FG456" s="5"/>
      <c r="FH456" s="5"/>
      <c r="FI456" s="5"/>
      <c r="FJ456" s="5"/>
      <c r="FK456" s="5"/>
      <c r="FL456" s="5"/>
      <c r="FM456" s="5"/>
      <c r="FN456" s="5"/>
      <c r="FO456" s="5"/>
      <c r="FP456" s="5"/>
      <c r="FQ456" s="5"/>
      <c r="FR456" s="5"/>
      <c r="FS456" s="5"/>
      <c r="FT456" s="2"/>
      <c r="FU456" s="2"/>
      <c r="FV456" s="2"/>
      <c r="FW456" s="2"/>
      <c r="FX456" s="2"/>
      <c r="FY456" s="2"/>
      <c r="FZ456" s="2"/>
      <c r="GA456" s="2"/>
      <c r="GB456" s="2"/>
      <c r="GC456" s="2"/>
      <c r="GD456" s="2"/>
      <c r="GE456" s="2">
        <v>9925</v>
      </c>
      <c r="GF456" s="2"/>
      <c r="GG456" s="2"/>
      <c r="GH456" s="2"/>
      <c r="GI456" s="2"/>
      <c r="GJ456" s="2"/>
      <c r="GK456" s="2"/>
      <c r="GL456" s="2"/>
      <c r="GM456" s="2"/>
      <c r="GN456" s="2"/>
      <c r="GO456" s="2">
        <v>9925</v>
      </c>
      <c r="GP456" s="2">
        <v>142800</v>
      </c>
      <c r="GQ456" s="2">
        <v>45373</v>
      </c>
      <c r="GR456" s="2">
        <v>198098</v>
      </c>
      <c r="GS456" s="1" t="s">
        <v>395</v>
      </c>
      <c r="GT456" s="1" t="s">
        <v>847</v>
      </c>
      <c r="GU456" s="1"/>
      <c r="GV456" s="1" t="s">
        <v>768</v>
      </c>
      <c r="GW456" s="1"/>
      <c r="GX456" s="1"/>
      <c r="GY456" t="s">
        <v>405</v>
      </c>
      <c r="HC456" s="2">
        <v>1804</v>
      </c>
      <c r="HD456" s="2">
        <v>2652</v>
      </c>
      <c r="HE456" s="2">
        <v>27500</v>
      </c>
      <c r="HF456" s="2">
        <v>206</v>
      </c>
      <c r="HG456" s="2"/>
      <c r="HH456" s="2">
        <v>96542</v>
      </c>
      <c r="HI456" s="2"/>
      <c r="HJ456" s="2">
        <v>149</v>
      </c>
      <c r="HK456" s="2">
        <v>2648</v>
      </c>
      <c r="HL456" s="2">
        <v>2039</v>
      </c>
      <c r="HM456" s="2"/>
      <c r="HN456" s="2"/>
      <c r="HO456" s="2">
        <v>99</v>
      </c>
      <c r="HP456" s="2">
        <v>99</v>
      </c>
      <c r="HQ456" s="2">
        <v>147696</v>
      </c>
      <c r="HR456" s="2">
        <v>165</v>
      </c>
      <c r="HS456" s="2"/>
      <c r="HT456" s="2"/>
      <c r="HU456" s="3">
        <v>7</v>
      </c>
      <c r="HV456" s="3"/>
      <c r="HW456" s="3"/>
      <c r="HX456" s="3"/>
      <c r="HY456" s="3"/>
      <c r="HZ456" s="3"/>
      <c r="IA456" s="3"/>
      <c r="IB456" s="3"/>
      <c r="IC456" s="3"/>
      <c r="ID456" s="3"/>
      <c r="IE456" s="3"/>
      <c r="IF456" s="65">
        <v>10</v>
      </c>
      <c r="IG456" s="3">
        <v>7</v>
      </c>
      <c r="IH456" s="3">
        <v>19</v>
      </c>
      <c r="II456" s="35">
        <f t="shared" si="38"/>
        <v>7</v>
      </c>
      <c r="IJ456" s="3"/>
      <c r="IK456" s="3">
        <v>12</v>
      </c>
      <c r="IL456" s="3">
        <v>12</v>
      </c>
      <c r="IM456" s="5">
        <v>17582</v>
      </c>
      <c r="IN456" s="1" t="s">
        <v>411</v>
      </c>
      <c r="IO456" s="71">
        <v>23621</v>
      </c>
      <c r="IP456" s="5">
        <v>25538</v>
      </c>
      <c r="IQ456" s="5">
        <v>1737</v>
      </c>
      <c r="IR456" s="5">
        <v>6375</v>
      </c>
      <c r="IS456" s="5"/>
      <c r="IT456" s="5"/>
      <c r="IU456" s="5"/>
      <c r="IV456" s="5">
        <v>3513</v>
      </c>
      <c r="IW456" s="5"/>
      <c r="IX456" s="5">
        <v>60784</v>
      </c>
      <c r="IY456" s="5"/>
      <c r="IZ456" s="5"/>
      <c r="JA456" s="5">
        <v>113</v>
      </c>
      <c r="JB456" s="5">
        <v>107</v>
      </c>
      <c r="JC456" s="5">
        <v>353</v>
      </c>
      <c r="JD456" s="5">
        <v>287</v>
      </c>
      <c r="JE456" s="5"/>
      <c r="JF456" s="5"/>
      <c r="JG456" s="5"/>
      <c r="JH456" s="5"/>
      <c r="JI456" s="5"/>
      <c r="JJ456" s="5"/>
      <c r="JK456" s="5"/>
      <c r="JL456" s="5"/>
      <c r="JM456" s="5"/>
      <c r="JN456" s="5"/>
      <c r="JO456" s="5"/>
      <c r="JP456" s="5"/>
      <c r="JQ456" s="5"/>
      <c r="JR456" s="5">
        <v>4724</v>
      </c>
      <c r="JS456" s="5"/>
      <c r="JT456" s="5"/>
      <c r="JU456" s="5">
        <v>252</v>
      </c>
      <c r="JV456" s="5"/>
      <c r="JW456" s="5"/>
      <c r="JX456" s="5"/>
      <c r="JY456" s="5"/>
      <c r="JZ456" s="5"/>
      <c r="KA456" s="5"/>
      <c r="KB456" s="5"/>
      <c r="KC456" s="5"/>
      <c r="KD456" s="5"/>
      <c r="KE456" s="5"/>
      <c r="KF456" s="5">
        <v>1</v>
      </c>
      <c r="KG456" s="5">
        <v>1</v>
      </c>
      <c r="KH456" s="5"/>
      <c r="KI456" s="5">
        <v>77.5</v>
      </c>
      <c r="KJ456" s="5">
        <v>51</v>
      </c>
      <c r="KK456" s="5">
        <v>20</v>
      </c>
      <c r="KL456" s="5">
        <v>0</v>
      </c>
      <c r="KM456" s="5">
        <v>0</v>
      </c>
      <c r="KN456" s="5"/>
      <c r="KO456" s="5"/>
      <c r="KP456" s="5"/>
      <c r="KQ456" s="5"/>
      <c r="KR456" s="5"/>
      <c r="KS456" s="5"/>
      <c r="KT456" s="5"/>
      <c r="KU456" s="5"/>
      <c r="KV456" s="5"/>
      <c r="KW456" s="5"/>
      <c r="KX456" s="5"/>
      <c r="KY456" s="5"/>
      <c r="KZ456" s="5"/>
      <c r="LA456" s="5"/>
      <c r="LB456" s="5"/>
      <c r="LC456" s="5"/>
      <c r="LD456" s="5"/>
      <c r="LE456" s="5"/>
      <c r="LF456" s="5"/>
      <c r="LG456" s="5"/>
      <c r="LH456" s="5"/>
      <c r="LI456" s="5"/>
      <c r="LJ456" s="5"/>
      <c r="LK456" s="5"/>
      <c r="LL456" s="5"/>
      <c r="LM456" s="5"/>
      <c r="LN456" s="5"/>
      <c r="LO456" s="5"/>
      <c r="LP456" s="5"/>
      <c r="LQ456" s="5"/>
      <c r="LR456" s="5"/>
      <c r="LS456" s="5"/>
      <c r="LT456" s="5"/>
      <c r="LU456" s="5"/>
      <c r="LV456" s="5"/>
      <c r="LW456" s="5"/>
      <c r="LX456" s="5"/>
      <c r="LY456" s="5"/>
      <c r="LZ456" s="5"/>
      <c r="MA456" s="5"/>
      <c r="MB456" s="5"/>
      <c r="MC456" s="5"/>
      <c r="MD456" s="5"/>
      <c r="ME456" s="5"/>
      <c r="MF456" s="5"/>
      <c r="MG456" s="5"/>
      <c r="MH456" s="5"/>
      <c r="MI456" s="5"/>
      <c r="MJ456" s="5"/>
      <c r="MK456" s="5"/>
      <c r="ML456" s="5"/>
      <c r="MM456" s="5"/>
      <c r="MN456" s="5"/>
      <c r="MO456" s="5">
        <v>0</v>
      </c>
      <c r="MP456" s="5">
        <v>0</v>
      </c>
      <c r="MQ456" s="5"/>
      <c r="MR456" s="5"/>
      <c r="MS456" s="22">
        <v>765874</v>
      </c>
      <c r="MT456" s="22"/>
      <c r="MU456" s="22">
        <v>0</v>
      </c>
      <c r="MV456" s="22"/>
      <c r="MW456" s="22"/>
      <c r="MX456" s="22"/>
      <c r="MY456" s="22"/>
      <c r="MZ456" s="22"/>
      <c r="NA456" s="22"/>
      <c r="NB456" s="22"/>
      <c r="NC456" s="22"/>
      <c r="ND456" s="22"/>
      <c r="NE456" s="22"/>
      <c r="NF456" s="22"/>
      <c r="NG456" s="22"/>
      <c r="NH456" s="22"/>
      <c r="NI456" s="22"/>
      <c r="NJ456" s="22"/>
      <c r="NK456" s="22"/>
      <c r="NX456" s="18">
        <f t="shared" si="37"/>
        <v>2207.150693877566</v>
      </c>
      <c r="NY456" t="str">
        <f t="shared" si="39"/>
        <v>Larger</v>
      </c>
      <c r="NZ456" t="str">
        <f t="shared" si="40"/>
        <v>Medium</v>
      </c>
    </row>
    <row r="457" spans="1:390">
      <c r="A457" s="1" t="s">
        <v>732</v>
      </c>
      <c r="B457" s="1" t="s">
        <v>733</v>
      </c>
      <c r="C457" s="32" t="s">
        <v>734</v>
      </c>
      <c r="D457" s="31" t="s">
        <v>393</v>
      </c>
      <c r="E457" s="1">
        <v>20090</v>
      </c>
      <c r="F457" s="1" t="s">
        <v>855</v>
      </c>
      <c r="G457" s="5">
        <v>30945.841523809511</v>
      </c>
      <c r="H457" s="71">
        <v>93437</v>
      </c>
      <c r="I457" s="73"/>
      <c r="J457" s="73">
        <v>455</v>
      </c>
      <c r="K457" s="73">
        <v>15</v>
      </c>
      <c r="L457" s="73"/>
      <c r="M457" s="73"/>
      <c r="N457" s="73"/>
      <c r="O457" s="73"/>
      <c r="P457" s="73"/>
      <c r="Q457" s="73"/>
      <c r="R457" s="73">
        <v>24</v>
      </c>
      <c r="S457" s="73"/>
      <c r="T457" s="73"/>
      <c r="U457" s="73">
        <v>90</v>
      </c>
      <c r="V457" s="73">
        <v>1788</v>
      </c>
      <c r="W457" s="94" t="s">
        <v>848</v>
      </c>
      <c r="X457" s="94"/>
      <c r="Y457" s="94"/>
      <c r="Z457" s="94"/>
      <c r="AA457" s="94"/>
      <c r="AB457" s="94"/>
      <c r="AC457" s="95">
        <v>0</v>
      </c>
      <c r="AD457" s="73"/>
      <c r="AE457" s="73"/>
      <c r="AF457" s="95"/>
      <c r="AG457" s="95">
        <v>90176</v>
      </c>
      <c r="AH457" s="95"/>
      <c r="AI457" s="95"/>
      <c r="AJ457" s="95"/>
      <c r="AK457" s="95"/>
      <c r="AL457" s="95"/>
      <c r="AM457" s="95"/>
      <c r="AN457" s="73"/>
      <c r="AO457" s="96">
        <v>90176</v>
      </c>
      <c r="AP457" s="73"/>
      <c r="AQ457" s="73"/>
      <c r="AR457" s="73"/>
      <c r="AS457" s="73"/>
      <c r="AT457" s="73">
        <v>6100</v>
      </c>
      <c r="AU457" s="73"/>
      <c r="AV457" s="73"/>
      <c r="AW457" s="73"/>
      <c r="AX457" s="73"/>
      <c r="AY457" s="73"/>
      <c r="AZ457" s="73"/>
      <c r="BA457" s="73"/>
      <c r="BB457" s="73">
        <v>6100</v>
      </c>
      <c r="BC457" s="73"/>
      <c r="BD457" s="73"/>
      <c r="BE457" s="73"/>
      <c r="BF457" s="73"/>
      <c r="BG457" s="73">
        <v>78999</v>
      </c>
      <c r="BH457" s="73"/>
      <c r="BI457" s="73"/>
      <c r="BJ457" s="73"/>
      <c r="BK457" s="73"/>
      <c r="BL457" s="73"/>
      <c r="BM457" s="73"/>
      <c r="BN457" s="73"/>
      <c r="BO457" s="73">
        <v>78999</v>
      </c>
      <c r="BP457" s="73"/>
      <c r="BQ457" s="73"/>
      <c r="BR457" s="73"/>
      <c r="BS457" s="73">
        <v>18712</v>
      </c>
      <c r="BT457" s="73"/>
      <c r="BU457" s="73"/>
      <c r="BV457" s="73"/>
      <c r="BW457" s="2"/>
      <c r="BX457" s="2"/>
      <c r="BY457" s="2"/>
      <c r="BZ457" s="2">
        <v>18712</v>
      </c>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v>29370</v>
      </c>
      <c r="DC457" s="2"/>
      <c r="DD457" s="2"/>
      <c r="DE457" s="2"/>
      <c r="DF457" s="2">
        <v>33410</v>
      </c>
      <c r="DG457" s="2"/>
      <c r="DH457" s="2"/>
      <c r="DI457" s="2">
        <v>62780</v>
      </c>
      <c r="DJ457" s="2"/>
      <c r="DK457" s="2"/>
      <c r="DL457" s="2"/>
      <c r="DM457" s="2"/>
      <c r="DN457" s="2"/>
      <c r="DO457" s="2"/>
      <c r="DP457" s="2"/>
      <c r="DQ457" s="2"/>
      <c r="DR457" s="2"/>
      <c r="DS457" s="2"/>
      <c r="DT457" s="2"/>
      <c r="DU457" s="2"/>
      <c r="DV457" s="73"/>
      <c r="DW457" s="73"/>
      <c r="DX457" s="2"/>
      <c r="DY457" s="2"/>
      <c r="DZ457" s="2"/>
      <c r="EA457" s="2"/>
      <c r="EB457" s="2"/>
      <c r="EC457" s="2"/>
      <c r="ED457" s="2"/>
      <c r="EE457" s="2"/>
      <c r="EF457" s="2"/>
      <c r="EG457" s="2"/>
      <c r="EH457" s="2"/>
      <c r="EI457" s="73"/>
      <c r="EJ457" s="2"/>
      <c r="EK457" s="2"/>
      <c r="EL457" s="2"/>
      <c r="EM457" s="2">
        <v>29632</v>
      </c>
      <c r="EN457" s="2"/>
      <c r="EO457" s="2"/>
      <c r="EP457" s="2"/>
      <c r="EQ457" s="2"/>
      <c r="ER457" s="2"/>
      <c r="ES457" s="2"/>
      <c r="ET457" s="2">
        <v>29632</v>
      </c>
      <c r="EU457" s="3"/>
      <c r="EV457" s="3"/>
      <c r="EW457" s="3"/>
      <c r="EX457" s="3"/>
      <c r="EY457" s="3"/>
      <c r="EZ457" s="3"/>
      <c r="FA457" s="5"/>
      <c r="FB457" s="5"/>
      <c r="FC457" s="5"/>
      <c r="FD457" s="5"/>
      <c r="FE457" s="5"/>
      <c r="FF457" s="5"/>
      <c r="FG457" s="5"/>
      <c r="FH457" s="5"/>
      <c r="FI457" s="5"/>
      <c r="FJ457" s="5"/>
      <c r="FK457" s="5"/>
      <c r="FL457" s="5"/>
      <c r="FM457" s="5"/>
      <c r="FN457" s="5"/>
      <c r="FO457" s="5"/>
      <c r="FP457" s="5"/>
      <c r="FQ457" s="5"/>
      <c r="FR457" s="5"/>
      <c r="FS457" s="5"/>
      <c r="FT457" s="2"/>
      <c r="FU457" s="2"/>
      <c r="FV457" s="2"/>
      <c r="FW457" s="2"/>
      <c r="FX457" s="2"/>
      <c r="FY457" s="2"/>
      <c r="FZ457" s="2"/>
      <c r="GA457" s="2"/>
      <c r="GB457" s="2"/>
      <c r="GC457" s="2"/>
      <c r="GD457" s="2"/>
      <c r="GE457" s="2">
        <v>26670</v>
      </c>
      <c r="GF457" s="2"/>
      <c r="GG457" s="2"/>
      <c r="GH457" s="2">
        <v>103873.8</v>
      </c>
      <c r="GI457" s="2"/>
      <c r="GJ457" s="2" t="s">
        <v>856</v>
      </c>
      <c r="GK457" s="2"/>
      <c r="GL457" s="2"/>
      <c r="GM457" s="2"/>
      <c r="GN457" s="2">
        <v>34521.230000000003</v>
      </c>
      <c r="GO457" s="2">
        <v>165065.03</v>
      </c>
      <c r="GP457" s="2">
        <v>187887</v>
      </c>
      <c r="GQ457" s="2">
        <v>98512</v>
      </c>
      <c r="GR457" s="2">
        <v>451464.03</v>
      </c>
      <c r="GS457" s="1" t="s">
        <v>420</v>
      </c>
      <c r="GT457" s="1"/>
      <c r="GU457" s="1" t="s">
        <v>439</v>
      </c>
      <c r="GV457" s="1" t="s">
        <v>766</v>
      </c>
      <c r="GW457" s="1"/>
      <c r="GX457" t="s">
        <v>459</v>
      </c>
      <c r="GY457" t="s">
        <v>405</v>
      </c>
      <c r="HB457" t="s">
        <v>602</v>
      </c>
      <c r="HC457" s="2">
        <v>5741</v>
      </c>
      <c r="HD457" s="2">
        <v>30044</v>
      </c>
      <c r="HE457" s="2">
        <v>9516</v>
      </c>
      <c r="HF457" s="2">
        <v>355</v>
      </c>
      <c r="HG457" s="2"/>
      <c r="HH457" s="2">
        <v>134013</v>
      </c>
      <c r="HI457" s="2"/>
      <c r="HJ457" s="2">
        <v>1429</v>
      </c>
      <c r="HK457" s="2">
        <v>2860</v>
      </c>
      <c r="HL457" s="2">
        <v>8372</v>
      </c>
      <c r="HM457" s="2"/>
      <c r="HN457" s="2"/>
      <c r="HO457" s="2">
        <v>2672</v>
      </c>
      <c r="HP457" s="2">
        <v>3861</v>
      </c>
      <c r="HQ457" s="2">
        <v>15446</v>
      </c>
      <c r="HR457" s="2">
        <v>1429</v>
      </c>
      <c r="HS457" s="2"/>
      <c r="HT457" s="2"/>
      <c r="HU457" s="3">
        <v>31</v>
      </c>
      <c r="HV457" s="3"/>
      <c r="HW457" s="3"/>
      <c r="HX457" s="3"/>
      <c r="HY457" s="3"/>
      <c r="HZ457" s="3"/>
      <c r="IA457" s="3"/>
      <c r="IB457" s="3"/>
      <c r="IC457" s="3"/>
      <c r="ID457" s="3"/>
      <c r="IE457" s="3"/>
      <c r="IF457" s="65">
        <v>13.1</v>
      </c>
      <c r="IG457" s="3">
        <v>27.4</v>
      </c>
      <c r="IH457" s="3">
        <v>72.63</v>
      </c>
      <c r="II457" s="35">
        <f t="shared" si="38"/>
        <v>27.4</v>
      </c>
      <c r="IJ457" s="3"/>
      <c r="IK457" s="3">
        <v>49</v>
      </c>
      <c r="IL457" s="3">
        <v>45.23</v>
      </c>
      <c r="IM457" s="5">
        <v>63001</v>
      </c>
      <c r="IN457" s="1" t="s">
        <v>411</v>
      </c>
      <c r="IO457" s="71">
        <v>57688</v>
      </c>
      <c r="IP457" s="5">
        <v>68250</v>
      </c>
      <c r="IQ457" s="5">
        <v>49362</v>
      </c>
      <c r="IR457" s="5">
        <v>42585</v>
      </c>
      <c r="IS457" s="5"/>
      <c r="IT457" s="5"/>
      <c r="IU457" s="5"/>
      <c r="IV457" s="5">
        <v>8163</v>
      </c>
      <c r="IW457" s="5"/>
      <c r="IX457" s="5">
        <v>226048</v>
      </c>
      <c r="IY457" s="5"/>
      <c r="IZ457" s="5"/>
      <c r="JA457" s="5">
        <v>16</v>
      </c>
      <c r="JB457" s="5">
        <v>14</v>
      </c>
      <c r="JC457" s="5">
        <v>198</v>
      </c>
      <c r="JD457" s="5">
        <v>198</v>
      </c>
      <c r="JE457" s="5"/>
      <c r="JF457" s="5"/>
      <c r="JG457" s="5"/>
      <c r="JH457" s="5"/>
      <c r="JI457" s="5"/>
      <c r="JJ457" s="5"/>
      <c r="JK457" s="5"/>
      <c r="JL457" s="5"/>
      <c r="JM457" s="5"/>
      <c r="JN457" s="5"/>
      <c r="JO457" s="5"/>
      <c r="JP457" s="5"/>
      <c r="JQ457" s="5"/>
      <c r="JR457" s="5">
        <v>14461</v>
      </c>
      <c r="JS457" s="5"/>
      <c r="JT457" s="5"/>
      <c r="JU457" s="5">
        <v>794</v>
      </c>
      <c r="JV457" s="5"/>
      <c r="JW457" s="5"/>
      <c r="JX457" s="5"/>
      <c r="JY457" s="5"/>
      <c r="JZ457" s="5"/>
      <c r="KA457" s="5"/>
      <c r="KB457" s="5"/>
      <c r="KC457" s="5"/>
      <c r="KD457" s="5"/>
      <c r="KE457" s="5"/>
      <c r="KF457" s="5">
        <v>1</v>
      </c>
      <c r="KG457" s="5">
        <v>3</v>
      </c>
      <c r="KH457" s="5">
        <v>135</v>
      </c>
      <c r="KI457" s="5">
        <v>70</v>
      </c>
      <c r="KJ457" s="5">
        <v>41.75</v>
      </c>
      <c r="KK457" s="5">
        <v>41.75</v>
      </c>
      <c r="KL457" s="5">
        <v>7.75</v>
      </c>
      <c r="KM457" s="5">
        <v>0</v>
      </c>
      <c r="KN457" s="5"/>
      <c r="KO457" s="5"/>
      <c r="KP457" s="5"/>
      <c r="KQ457" s="5"/>
      <c r="KR457" s="5"/>
      <c r="KS457" s="5"/>
      <c r="KT457" s="5"/>
      <c r="KU457" s="5"/>
      <c r="KV457" s="5"/>
      <c r="KW457" s="5"/>
      <c r="KX457" s="5"/>
      <c r="KY457" s="5"/>
      <c r="KZ457" s="5"/>
      <c r="LA457" s="5"/>
      <c r="LB457" s="5"/>
      <c r="LC457" s="5"/>
      <c r="LD457" s="5"/>
      <c r="LE457" s="5"/>
      <c r="LF457" s="5"/>
      <c r="LG457" s="5"/>
      <c r="LH457" s="5"/>
      <c r="LI457" s="5"/>
      <c r="LJ457" s="5"/>
      <c r="LK457" s="5"/>
      <c r="LL457" s="5"/>
      <c r="LM457" s="5"/>
      <c r="LN457" s="5"/>
      <c r="LO457" s="5"/>
      <c r="LP457" s="5"/>
      <c r="LQ457" s="5"/>
      <c r="LR457" s="5"/>
      <c r="LS457" s="5"/>
      <c r="LT457" s="5"/>
      <c r="LU457" s="5"/>
      <c r="LV457" s="5"/>
      <c r="LW457" s="5"/>
      <c r="LX457" s="5"/>
      <c r="LY457" s="5"/>
      <c r="LZ457" s="5"/>
      <c r="MA457" s="5"/>
      <c r="MB457" s="5"/>
      <c r="MC457" s="5"/>
      <c r="MD457" s="5"/>
      <c r="ME457" s="5"/>
      <c r="MF457" s="5"/>
      <c r="MG457" s="5"/>
      <c r="MH457" s="5"/>
      <c r="MI457" s="5"/>
      <c r="MJ457" s="5"/>
      <c r="MK457" s="5"/>
      <c r="ML457" s="5"/>
      <c r="MM457" s="5"/>
      <c r="MN457" s="5"/>
      <c r="MO457" s="5">
        <v>7.75</v>
      </c>
      <c r="MP457" s="5">
        <v>0</v>
      </c>
      <c r="MQ457" s="5"/>
      <c r="MR457" s="5"/>
      <c r="MS457" s="22">
        <v>1122313</v>
      </c>
      <c r="MT457" s="22"/>
      <c r="MU457" s="22">
        <v>131</v>
      </c>
      <c r="MV457" s="22"/>
      <c r="MW457" s="22"/>
      <c r="MX457" s="22"/>
      <c r="MY457" s="22"/>
      <c r="MZ457" s="22"/>
      <c r="NA457" s="22"/>
      <c r="NB457" s="22"/>
      <c r="NC457" s="22"/>
      <c r="ND457" s="22"/>
      <c r="NE457" s="22"/>
      <c r="NF457" s="22"/>
      <c r="NG457" s="22"/>
      <c r="NH457" s="22"/>
      <c r="NI457" s="22"/>
      <c r="NJ457" s="22"/>
      <c r="NK457" s="22"/>
      <c r="NX457" s="18">
        <f t="shared" si="37"/>
        <v>1129.4102745915879</v>
      </c>
      <c r="NY457" t="str">
        <f t="shared" si="39"/>
        <v>Larger</v>
      </c>
      <c r="NZ457" t="str">
        <f t="shared" si="40"/>
        <v>Large</v>
      </c>
    </row>
    <row r="458" spans="1:390">
      <c r="A458" s="1" t="s">
        <v>735</v>
      </c>
      <c r="B458" s="1" t="s">
        <v>736</v>
      </c>
      <c r="C458" s="32" t="s">
        <v>737</v>
      </c>
      <c r="D458" s="31" t="s">
        <v>393</v>
      </c>
      <c r="E458" s="1">
        <v>20090</v>
      </c>
      <c r="F458" s="1" t="s">
        <v>855</v>
      </c>
      <c r="G458" s="5">
        <v>16929.617904761817</v>
      </c>
      <c r="H458" s="71">
        <v>47039</v>
      </c>
      <c r="I458" s="73"/>
      <c r="J458" s="73">
        <v>17</v>
      </c>
      <c r="K458" s="73">
        <v>2</v>
      </c>
      <c r="L458" s="73"/>
      <c r="M458" s="73"/>
      <c r="N458" s="73"/>
      <c r="O458" s="73"/>
      <c r="P458" s="73"/>
      <c r="Q458" s="73"/>
      <c r="R458" s="73">
        <v>35</v>
      </c>
      <c r="S458" s="73"/>
      <c r="T458" s="73"/>
      <c r="U458" s="73">
        <v>20</v>
      </c>
      <c r="V458" s="73">
        <v>618</v>
      </c>
      <c r="W458" s="94">
        <v>9</v>
      </c>
      <c r="X458" s="94"/>
      <c r="Y458" s="94"/>
      <c r="Z458" s="94"/>
      <c r="AA458" s="94"/>
      <c r="AB458" s="94"/>
      <c r="AC458" s="95">
        <v>0</v>
      </c>
      <c r="AD458" s="73"/>
      <c r="AE458" s="73"/>
      <c r="AF458" s="95"/>
      <c r="AG458" s="95"/>
      <c r="AH458" s="95"/>
      <c r="AI458" s="95"/>
      <c r="AJ458" s="95"/>
      <c r="AK458" s="95"/>
      <c r="AL458" s="95">
        <v>100000</v>
      </c>
      <c r="AM458" s="95"/>
      <c r="AN458" s="73"/>
      <c r="AO458" s="96">
        <v>100000</v>
      </c>
      <c r="AP458" s="73"/>
      <c r="AQ458" s="73"/>
      <c r="AR458" s="73"/>
      <c r="AS458" s="73"/>
      <c r="AT458" s="73"/>
      <c r="AU458" s="73"/>
      <c r="AV458" s="73"/>
      <c r="AW458" s="73"/>
      <c r="AX458" s="73"/>
      <c r="AY458" s="73">
        <v>5100</v>
      </c>
      <c r="AZ458" s="73"/>
      <c r="BA458" s="73"/>
      <c r="BB458" s="73">
        <v>5100</v>
      </c>
      <c r="BC458" s="73">
        <v>38734</v>
      </c>
      <c r="BD458" s="73"/>
      <c r="BE458" s="73"/>
      <c r="BF458" s="73"/>
      <c r="BG458" s="73"/>
      <c r="BH458" s="73"/>
      <c r="BI458" s="73"/>
      <c r="BJ458" s="73"/>
      <c r="BK458" s="73"/>
      <c r="BL458" s="73">
        <v>56841</v>
      </c>
      <c r="BM458" s="73"/>
      <c r="BN458" s="73"/>
      <c r="BO458" s="73">
        <v>95575</v>
      </c>
      <c r="BP458" s="73"/>
      <c r="BQ458" s="73"/>
      <c r="BR458" s="73"/>
      <c r="BS458" s="73"/>
      <c r="BT458" s="73"/>
      <c r="BU458" s="73"/>
      <c r="BV458" s="73"/>
      <c r="BW458" s="2"/>
      <c r="BX458" s="2"/>
      <c r="BY458" s="2"/>
      <c r="BZ458" s="2">
        <v>0</v>
      </c>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v>0</v>
      </c>
      <c r="DG458" s="2">
        <v>142900</v>
      </c>
      <c r="DH458" s="2"/>
      <c r="DI458" s="2">
        <v>142900</v>
      </c>
      <c r="DJ458" s="2"/>
      <c r="DK458" s="2"/>
      <c r="DL458" s="2"/>
      <c r="DM458" s="2"/>
      <c r="DN458" s="2"/>
      <c r="DO458" s="2"/>
      <c r="DP458" s="2"/>
      <c r="DQ458" s="2"/>
      <c r="DR458" s="2"/>
      <c r="DS458" s="2"/>
      <c r="DT458" s="2"/>
      <c r="DU458" s="2"/>
      <c r="DV458" s="73"/>
      <c r="DW458" s="73"/>
      <c r="DX458" s="2"/>
      <c r="DY458" s="2"/>
      <c r="DZ458" s="2"/>
      <c r="EA458" s="2"/>
      <c r="EB458" s="2"/>
      <c r="EC458" s="2"/>
      <c r="ED458" s="2"/>
      <c r="EE458" s="2"/>
      <c r="EF458" s="2"/>
      <c r="EG458" s="2"/>
      <c r="EH458" s="2"/>
      <c r="EI458" s="73"/>
      <c r="EJ458" s="2">
        <v>12842</v>
      </c>
      <c r="EK458" s="2"/>
      <c r="EL458" s="2"/>
      <c r="EM458" s="2"/>
      <c r="EN458" s="2"/>
      <c r="EO458" s="2"/>
      <c r="EP458" s="2"/>
      <c r="EQ458" s="2">
        <v>4758</v>
      </c>
      <c r="ER458" s="2"/>
      <c r="ES458" s="2"/>
      <c r="ET458" s="2">
        <v>17600</v>
      </c>
      <c r="EU458" s="3"/>
      <c r="EV458" s="3"/>
      <c r="EW458" s="3"/>
      <c r="EX458" s="3"/>
      <c r="EY458" s="3"/>
      <c r="EZ458" s="3"/>
      <c r="FA458" s="5"/>
      <c r="FB458" s="5"/>
      <c r="FC458" s="5"/>
      <c r="FD458" s="5"/>
      <c r="FE458" s="5"/>
      <c r="FF458" s="5"/>
      <c r="FG458" s="5"/>
      <c r="FH458" s="5"/>
      <c r="FI458" s="5"/>
      <c r="FJ458" s="5"/>
      <c r="FK458" s="5"/>
      <c r="FL458" s="5"/>
      <c r="FM458" s="5"/>
      <c r="FN458" s="5"/>
      <c r="FO458" s="5"/>
      <c r="FP458" s="5"/>
      <c r="FQ458" s="5"/>
      <c r="FR458" s="5"/>
      <c r="FS458" s="5"/>
      <c r="FT458" s="2"/>
      <c r="FU458" s="2"/>
      <c r="FV458" s="2"/>
      <c r="FW458" s="2"/>
      <c r="FX458" s="2"/>
      <c r="FY458" s="2"/>
      <c r="FZ458" s="2"/>
      <c r="GA458" s="2"/>
      <c r="GB458" s="2"/>
      <c r="GC458" s="2"/>
      <c r="GD458" s="2"/>
      <c r="GE458" s="2"/>
      <c r="GF458" s="2"/>
      <c r="GG458" s="2"/>
      <c r="GH458" s="2"/>
      <c r="GI458" s="2"/>
      <c r="GJ458" s="2"/>
      <c r="GK458" s="2"/>
      <c r="GL458" s="2"/>
      <c r="GM458" s="2"/>
      <c r="GN458" s="2"/>
      <c r="GO458" s="2">
        <v>0</v>
      </c>
      <c r="GP458" s="2">
        <v>195575</v>
      </c>
      <c r="GQ458" s="2">
        <v>165600</v>
      </c>
      <c r="GR458" s="2">
        <v>361175</v>
      </c>
      <c r="GS458" s="1" t="s">
        <v>420</v>
      </c>
      <c r="GT458" s="1"/>
      <c r="GU458" s="1"/>
      <c r="GV458" s="1" t="s">
        <v>768</v>
      </c>
      <c r="GW458" t="s">
        <v>410</v>
      </c>
      <c r="GX458" s="1"/>
      <c r="HC458" s="2">
        <v>3834</v>
      </c>
      <c r="HD458" s="2">
        <v>6153</v>
      </c>
      <c r="HE458" s="2">
        <v>14916</v>
      </c>
      <c r="HF458" s="2">
        <v>321</v>
      </c>
      <c r="HG458" s="2"/>
      <c r="HH458" s="2">
        <v>97198</v>
      </c>
      <c r="HI458" s="2"/>
      <c r="HJ458" s="2">
        <v>184</v>
      </c>
      <c r="HK458" s="2">
        <v>14916</v>
      </c>
      <c r="HL458" s="2">
        <v>3996</v>
      </c>
      <c r="HM458" s="2"/>
      <c r="HN458" s="2"/>
      <c r="HO458" s="2">
        <v>163</v>
      </c>
      <c r="HP458" s="2">
        <v>163</v>
      </c>
      <c r="HQ458" s="2">
        <v>18</v>
      </c>
      <c r="HR458" s="2">
        <v>184</v>
      </c>
      <c r="HS458" s="2"/>
      <c r="HT458" s="2"/>
      <c r="HU458" s="3">
        <v>5</v>
      </c>
      <c r="HV458" s="3"/>
      <c r="HW458" s="3"/>
      <c r="HX458" s="3"/>
      <c r="HY458" s="3"/>
      <c r="HZ458" s="3"/>
      <c r="IA458" s="3"/>
      <c r="IB458" s="3"/>
      <c r="IC458" s="3"/>
      <c r="ID458" s="3"/>
      <c r="IE458" s="3"/>
      <c r="IF458" s="65">
        <v>12</v>
      </c>
      <c r="IG458" s="3">
        <v>5</v>
      </c>
      <c r="IH458" s="3">
        <v>14.5</v>
      </c>
      <c r="II458" s="35">
        <f t="shared" si="38"/>
        <v>5</v>
      </c>
      <c r="IJ458" s="3"/>
      <c r="IK458" s="3">
        <v>15.5</v>
      </c>
      <c r="IL458" s="3">
        <v>9.5</v>
      </c>
      <c r="IM458" s="5">
        <v>5499</v>
      </c>
      <c r="IN458" s="1" t="s">
        <v>400</v>
      </c>
      <c r="IO458" s="71">
        <v>7937</v>
      </c>
      <c r="IP458" s="5">
        <v>11608</v>
      </c>
      <c r="IQ458" s="5"/>
      <c r="IR458" s="5">
        <v>1491</v>
      </c>
      <c r="IS458" s="5"/>
      <c r="IT458" s="5"/>
      <c r="IU458" s="5"/>
      <c r="IV458" s="5">
        <v>11</v>
      </c>
      <c r="IW458" s="5"/>
      <c r="IX458" s="5">
        <v>21047</v>
      </c>
      <c r="IY458" s="5"/>
      <c r="IZ458" s="5"/>
      <c r="JA458" s="5">
        <v>44</v>
      </c>
      <c r="JB458" s="5">
        <v>31</v>
      </c>
      <c r="JC458" s="5">
        <v>707</v>
      </c>
      <c r="JD458" s="5">
        <v>155</v>
      </c>
      <c r="JE458" s="5"/>
      <c r="JF458" s="5"/>
      <c r="JG458" s="5"/>
      <c r="JH458" s="5"/>
      <c r="JI458" s="5"/>
      <c r="JJ458" s="5"/>
      <c r="JK458" s="5"/>
      <c r="JL458" s="5"/>
      <c r="JM458" s="5"/>
      <c r="JN458" s="5"/>
      <c r="JO458" s="5"/>
      <c r="JP458" s="5"/>
      <c r="JQ458" s="5"/>
      <c r="JR458" s="5">
        <v>2157</v>
      </c>
      <c r="JS458" s="5"/>
      <c r="JT458" s="5"/>
      <c r="JU458" s="5">
        <v>94</v>
      </c>
      <c r="JV458" s="5"/>
      <c r="JW458" s="5"/>
      <c r="JX458" s="5"/>
      <c r="JY458" s="5"/>
      <c r="JZ458" s="5"/>
      <c r="KA458" s="5"/>
      <c r="KB458" s="5"/>
      <c r="KC458" s="5"/>
      <c r="KD458" s="5"/>
      <c r="KE458" s="5"/>
      <c r="KF458" s="5">
        <v>2</v>
      </c>
      <c r="KG458" s="5">
        <v>6</v>
      </c>
      <c r="KH458" s="5">
        <v>111</v>
      </c>
      <c r="KI458" s="5">
        <v>58</v>
      </c>
      <c r="KJ458" s="5">
        <v>58</v>
      </c>
      <c r="KK458" s="5">
        <v>58</v>
      </c>
      <c r="KL458" s="5">
        <v>0</v>
      </c>
      <c r="KM458" s="5">
        <v>0</v>
      </c>
      <c r="KN458" s="5"/>
      <c r="KO458" s="5"/>
      <c r="KP458" s="5"/>
      <c r="KQ458" s="5"/>
      <c r="KR458" s="5"/>
      <c r="KS458" s="5"/>
      <c r="KT458" s="5"/>
      <c r="KU458" s="5"/>
      <c r="KV458" s="5"/>
      <c r="KW458" s="5"/>
      <c r="KX458" s="5"/>
      <c r="KY458" s="5"/>
      <c r="KZ458" s="5"/>
      <c r="LA458" s="5"/>
      <c r="LB458" s="5"/>
      <c r="LC458" s="5"/>
      <c r="LD458" s="5"/>
      <c r="LE458" s="5"/>
      <c r="LF458" s="5"/>
      <c r="LG458" s="5"/>
      <c r="LH458" s="5"/>
      <c r="LI458" s="5"/>
      <c r="LJ458" s="5"/>
      <c r="LK458" s="5"/>
      <c r="LL458" s="5"/>
      <c r="LM458" s="5"/>
      <c r="LN458" s="5"/>
      <c r="LO458" s="5"/>
      <c r="LP458" s="5"/>
      <c r="LQ458" s="5"/>
      <c r="LR458" s="5"/>
      <c r="LS458" s="5"/>
      <c r="LT458" s="5"/>
      <c r="LU458" s="5"/>
      <c r="LV458" s="5"/>
      <c r="LW458" s="5"/>
      <c r="LX458" s="5"/>
      <c r="LY458" s="5"/>
      <c r="LZ458" s="5"/>
      <c r="MA458" s="5"/>
      <c r="MB458" s="5"/>
      <c r="MC458" s="5"/>
      <c r="MD458" s="5"/>
      <c r="ME458" s="5"/>
      <c r="MF458" s="5"/>
      <c r="MG458" s="5"/>
      <c r="MH458" s="5"/>
      <c r="MI458" s="5"/>
      <c r="MJ458" s="5"/>
      <c r="MK458" s="5"/>
      <c r="ML458" s="5"/>
      <c r="MM458" s="5"/>
      <c r="MN458" s="5"/>
      <c r="MO458" s="5">
        <v>0</v>
      </c>
      <c r="MP458" s="5">
        <v>0</v>
      </c>
      <c r="MQ458" s="5"/>
      <c r="MR458" s="5"/>
      <c r="MS458" s="22">
        <v>145603</v>
      </c>
      <c r="MT458" s="22"/>
      <c r="MU458" s="22"/>
      <c r="MV458" s="22"/>
      <c r="MW458" s="22"/>
      <c r="MX458" s="22"/>
      <c r="MY458" s="22"/>
      <c r="MZ458" s="22"/>
      <c r="NA458" s="22"/>
      <c r="NB458" s="22"/>
      <c r="NC458" s="22"/>
      <c r="ND458" s="22"/>
      <c r="NE458" s="22"/>
      <c r="NF458" s="22"/>
      <c r="NG458" s="22"/>
      <c r="NH458" s="22"/>
      <c r="NI458" s="22"/>
      <c r="NJ458" s="22"/>
      <c r="NK458" s="22"/>
      <c r="NX458" s="18">
        <f t="shared" si="37"/>
        <v>3385.9235809523634</v>
      </c>
      <c r="NY458" t="str">
        <f t="shared" si="39"/>
        <v>Larger</v>
      </c>
      <c r="NZ458" t="str">
        <f t="shared" si="40"/>
        <v>Medium</v>
      </c>
    </row>
    <row r="459" spans="1:390">
      <c r="A459" s="1" t="s">
        <v>528</v>
      </c>
      <c r="B459" s="1" t="s">
        <v>529</v>
      </c>
      <c r="C459" s="32" t="s">
        <v>530</v>
      </c>
      <c r="D459" s="31" t="s">
        <v>393</v>
      </c>
      <c r="E459" s="1">
        <v>20090</v>
      </c>
      <c r="F459" s="1" t="s">
        <v>855</v>
      </c>
      <c r="G459" s="5">
        <v>9278.7403809523639</v>
      </c>
      <c r="H459" s="71">
        <v>16128</v>
      </c>
      <c r="I459" s="73"/>
      <c r="J459" s="73" t="s">
        <v>849</v>
      </c>
      <c r="K459" s="73">
        <v>0</v>
      </c>
      <c r="L459" s="73"/>
      <c r="M459" s="73"/>
      <c r="N459" s="73"/>
      <c r="O459" s="73"/>
      <c r="P459" s="73"/>
      <c r="Q459" s="73"/>
      <c r="R459" s="73">
        <v>28</v>
      </c>
      <c r="S459" s="73"/>
      <c r="T459" s="73"/>
      <c r="U459" s="73">
        <v>0</v>
      </c>
      <c r="V459" s="73">
        <v>288</v>
      </c>
      <c r="W459" s="94" t="s">
        <v>850</v>
      </c>
      <c r="X459" s="94"/>
      <c r="Y459" s="94"/>
      <c r="Z459" s="94"/>
      <c r="AA459" s="94"/>
      <c r="AB459" s="94"/>
      <c r="AC459" s="92" t="s">
        <v>546</v>
      </c>
      <c r="AD459" s="73"/>
      <c r="AE459" s="73"/>
      <c r="AF459" s="95"/>
      <c r="AG459" s="95"/>
      <c r="AH459" s="95"/>
      <c r="AI459" s="95"/>
      <c r="AJ459" s="95"/>
      <c r="AK459" s="95"/>
      <c r="AL459" s="95"/>
      <c r="AM459" s="95"/>
      <c r="AN459" s="73"/>
      <c r="AO459" s="89" t="s">
        <v>546</v>
      </c>
      <c r="AP459" s="73">
        <v>6500</v>
      </c>
      <c r="AQ459" s="73"/>
      <c r="AR459" s="73"/>
      <c r="AS459" s="73"/>
      <c r="AT459" s="73"/>
      <c r="AU459" s="73"/>
      <c r="AV459" s="73"/>
      <c r="AW459" s="73"/>
      <c r="AX459" s="73"/>
      <c r="AY459" s="73"/>
      <c r="AZ459" s="73"/>
      <c r="BA459" s="73"/>
      <c r="BB459" s="73">
        <v>6500</v>
      </c>
      <c r="BC459" s="73">
        <v>3678</v>
      </c>
      <c r="BD459" s="73"/>
      <c r="BE459" s="73"/>
      <c r="BF459" s="73"/>
      <c r="BG459" s="73"/>
      <c r="BH459" s="73"/>
      <c r="BI459" s="73"/>
      <c r="BJ459" s="73"/>
      <c r="BK459" s="73"/>
      <c r="BL459" s="73"/>
      <c r="BM459" s="73"/>
      <c r="BN459" s="73"/>
      <c r="BO459" s="73">
        <v>3678</v>
      </c>
      <c r="BP459" s="73"/>
      <c r="BQ459" s="73"/>
      <c r="BR459" s="73"/>
      <c r="BS459" s="73"/>
      <c r="BT459" s="73"/>
      <c r="BU459" s="73"/>
      <c r="BV459" s="73"/>
      <c r="BW459" s="2"/>
      <c r="BX459" s="2"/>
      <c r="BY459" s="2"/>
      <c r="BZ459" s="2">
        <v>0</v>
      </c>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v>59262.68</v>
      </c>
      <c r="CZ459" s="2"/>
      <c r="DA459" s="2"/>
      <c r="DB459" s="2"/>
      <c r="DC459" s="2"/>
      <c r="DD459" s="2"/>
      <c r="DE459" s="2"/>
      <c r="DF459" s="2"/>
      <c r="DG459" s="2"/>
      <c r="DH459" s="2"/>
      <c r="DI459" s="2">
        <v>59262.68</v>
      </c>
      <c r="DJ459" s="2"/>
      <c r="DK459" s="2"/>
      <c r="DL459" s="2"/>
      <c r="DM459" s="2"/>
      <c r="DN459" s="2"/>
      <c r="DO459" s="2"/>
      <c r="DP459" s="2"/>
      <c r="DQ459" s="2"/>
      <c r="DR459" s="2"/>
      <c r="DS459" s="2"/>
      <c r="DT459" s="2"/>
      <c r="DU459" s="2"/>
      <c r="DV459" s="73"/>
      <c r="DW459" s="73"/>
      <c r="DX459" s="2"/>
      <c r="DY459" s="2"/>
      <c r="DZ459" s="2"/>
      <c r="EA459" s="2"/>
      <c r="EB459" s="2"/>
      <c r="EC459" s="2"/>
      <c r="ED459" s="2"/>
      <c r="EE459" s="2"/>
      <c r="EF459" s="2"/>
      <c r="EG459" s="2"/>
      <c r="EH459" s="2"/>
      <c r="EI459" s="73"/>
      <c r="EJ459" s="2"/>
      <c r="EK459" s="2"/>
      <c r="EL459" s="2"/>
      <c r="EM459" s="2"/>
      <c r="EN459" s="2"/>
      <c r="EO459" s="2"/>
      <c r="EP459" s="2"/>
      <c r="EQ459" s="2"/>
      <c r="ER459" s="2"/>
      <c r="ES459" s="2"/>
      <c r="ET459" s="2"/>
      <c r="EU459" s="3"/>
      <c r="EV459" s="3"/>
      <c r="EW459" s="3"/>
      <c r="EX459" s="3"/>
      <c r="EY459" s="3"/>
      <c r="EZ459" s="3"/>
      <c r="FA459" s="5"/>
      <c r="FB459" s="5"/>
      <c r="FC459" s="5"/>
      <c r="FD459" s="5"/>
      <c r="FE459" s="5"/>
      <c r="FF459" s="5"/>
      <c r="FG459" s="5"/>
      <c r="FH459" s="5"/>
      <c r="FI459" s="5"/>
      <c r="FJ459" s="5"/>
      <c r="FK459" s="5"/>
      <c r="FL459" s="5"/>
      <c r="FM459" s="5"/>
      <c r="FN459" s="5"/>
      <c r="FO459" s="5"/>
      <c r="FP459" s="5"/>
      <c r="FQ459" s="5"/>
      <c r="FR459" s="5"/>
      <c r="FS459" s="5"/>
      <c r="FT459" s="2"/>
      <c r="FU459" s="2"/>
      <c r="FV459" s="2"/>
      <c r="FW459" s="2"/>
      <c r="FX459" s="2"/>
      <c r="FY459" s="2"/>
      <c r="FZ459" s="2"/>
      <c r="GA459" s="2"/>
      <c r="GB459" s="2"/>
      <c r="GC459" s="2"/>
      <c r="GD459" s="2"/>
      <c r="GE459" s="2"/>
      <c r="GF459" s="2"/>
      <c r="GG459" s="2"/>
      <c r="GH459" s="2"/>
      <c r="GI459" s="2"/>
      <c r="GJ459" s="2"/>
      <c r="GK459" s="2"/>
      <c r="GL459" s="2"/>
      <c r="GM459" s="2"/>
      <c r="GN459" s="2"/>
      <c r="GO459" s="2"/>
      <c r="GP459" s="2">
        <v>3678</v>
      </c>
      <c r="GQ459" s="2">
        <v>65762.679999999993</v>
      </c>
      <c r="GR459" s="2"/>
      <c r="GS459" s="1" t="s">
        <v>420</v>
      </c>
      <c r="GT459" s="1"/>
      <c r="GU459" s="1" t="s">
        <v>397</v>
      </c>
      <c r="GV459" s="1" t="s">
        <v>766</v>
      </c>
      <c r="GW459" s="1"/>
      <c r="GX459" s="1"/>
      <c r="GY459" s="1"/>
      <c r="GZ459" s="1"/>
      <c r="HA459" s="1"/>
      <c r="HB459" t="s">
        <v>851</v>
      </c>
      <c r="HC459" s="2">
        <v>450</v>
      </c>
      <c r="HD459" s="2">
        <v>578</v>
      </c>
      <c r="HE459" s="2">
        <v>15000</v>
      </c>
      <c r="HF459" s="2">
        <v>144</v>
      </c>
      <c r="HG459" s="2"/>
      <c r="HH459" s="2">
        <v>38750</v>
      </c>
      <c r="HI459" s="2"/>
      <c r="HJ459" s="2">
        <v>18</v>
      </c>
      <c r="HK459" s="2">
        <v>7000</v>
      </c>
      <c r="HL459" s="2">
        <v>500</v>
      </c>
      <c r="HM459" s="2"/>
      <c r="HN459" s="2"/>
      <c r="HO459" s="2">
        <v>550</v>
      </c>
      <c r="HP459" s="2">
        <v>475</v>
      </c>
      <c r="HQ459" s="2">
        <v>5321</v>
      </c>
      <c r="HR459" s="2">
        <v>18</v>
      </c>
      <c r="HS459" s="2"/>
      <c r="HT459" s="2"/>
      <c r="HU459" s="3">
        <v>5</v>
      </c>
      <c r="HV459" s="3"/>
      <c r="HW459" s="3"/>
      <c r="HX459" s="3"/>
      <c r="HY459" s="3"/>
      <c r="HZ459" s="3"/>
      <c r="IA459" s="3"/>
      <c r="IB459" s="3"/>
      <c r="IC459" s="3"/>
      <c r="ID459" s="3"/>
      <c r="IE459" s="3"/>
      <c r="IF459" s="65">
        <v>9</v>
      </c>
      <c r="IG459" s="3"/>
      <c r="IH459" s="3">
        <v>8</v>
      </c>
      <c r="II459" s="35">
        <f t="shared" si="38"/>
        <v>0</v>
      </c>
      <c r="IJ459" s="3"/>
      <c r="IK459" s="3">
        <v>3</v>
      </c>
      <c r="IL459" s="3">
        <v>3</v>
      </c>
      <c r="IM459" s="5">
        <v>10671</v>
      </c>
      <c r="IN459" s="1" t="s">
        <v>411</v>
      </c>
      <c r="IO459" s="71">
        <v>160000</v>
      </c>
      <c r="IP459" s="5"/>
      <c r="IQ459" s="5">
        <v>45200</v>
      </c>
      <c r="IR459" s="5"/>
      <c r="IS459" s="5"/>
      <c r="IT459" s="5"/>
      <c r="IU459" s="5"/>
      <c r="IV459" s="5"/>
      <c r="IW459" s="5"/>
      <c r="IX459" s="5">
        <v>205200</v>
      </c>
      <c r="IY459" s="5"/>
      <c r="IZ459" s="5"/>
      <c r="JA459" s="5"/>
      <c r="JB459" s="5">
        <v>6500</v>
      </c>
      <c r="JC459" s="5">
        <v>2600</v>
      </c>
      <c r="JD459" s="5"/>
      <c r="JE459" s="5"/>
      <c r="JF459" s="5"/>
      <c r="JG459" s="5"/>
      <c r="JH459" s="5"/>
      <c r="JI459" s="5"/>
      <c r="JJ459" s="5"/>
      <c r="JK459" s="5"/>
      <c r="JL459" s="5"/>
      <c r="JM459" s="5"/>
      <c r="JN459" s="5"/>
      <c r="JO459" s="5"/>
      <c r="JP459" s="5"/>
      <c r="JQ459" s="5"/>
      <c r="JR459" s="5">
        <v>4326</v>
      </c>
      <c r="JS459" s="5"/>
      <c r="JT459" s="5"/>
      <c r="JU459" s="5">
        <v>147</v>
      </c>
      <c r="JV459" s="5"/>
      <c r="JW459" s="5"/>
      <c r="JX459" s="5"/>
      <c r="JY459" s="5"/>
      <c r="JZ459" s="5"/>
      <c r="KA459" s="5"/>
      <c r="KB459" s="5"/>
      <c r="KC459" s="5"/>
      <c r="KD459" s="5"/>
      <c r="KE459" s="5"/>
      <c r="KF459" s="5">
        <v>3</v>
      </c>
      <c r="KG459" s="5">
        <v>27</v>
      </c>
      <c r="KH459" s="5">
        <v>543</v>
      </c>
      <c r="KI459" s="5">
        <v>60</v>
      </c>
      <c r="KJ459" s="5">
        <v>32</v>
      </c>
      <c r="KK459" s="5">
        <v>0</v>
      </c>
      <c r="KL459" s="5">
        <v>0</v>
      </c>
      <c r="KM459" s="5">
        <v>0</v>
      </c>
      <c r="KN459" s="5"/>
      <c r="KO459" s="5"/>
      <c r="KP459" s="5"/>
      <c r="KQ459" s="5"/>
      <c r="KR459" s="5"/>
      <c r="KS459" s="5"/>
      <c r="KT459" s="5"/>
      <c r="KU459" s="5"/>
      <c r="KV459" s="5"/>
      <c r="KW459" s="5"/>
      <c r="KX459" s="5"/>
      <c r="KY459" s="5"/>
      <c r="KZ459" s="5"/>
      <c r="LA459" s="5"/>
      <c r="LB459" s="5"/>
      <c r="LC459" s="5"/>
      <c r="LD459" s="5"/>
      <c r="LE459" s="5"/>
      <c r="LF459" s="5"/>
      <c r="LG459" s="5"/>
      <c r="LH459" s="5"/>
      <c r="LI459" s="5"/>
      <c r="LJ459" s="5"/>
      <c r="LK459" s="5"/>
      <c r="LL459" s="5"/>
      <c r="LM459" s="5"/>
      <c r="LN459" s="5"/>
      <c r="LO459" s="5"/>
      <c r="LP459" s="5"/>
      <c r="LQ459" s="5"/>
      <c r="LR459" s="5"/>
      <c r="LS459" s="5"/>
      <c r="LT459" s="5"/>
      <c r="LU459" s="5"/>
      <c r="LV459" s="5"/>
      <c r="LW459" s="5"/>
      <c r="LX459" s="5"/>
      <c r="LY459" s="5"/>
      <c r="LZ459" s="5"/>
      <c r="MA459" s="5"/>
      <c r="MB459" s="5"/>
      <c r="MC459" s="5"/>
      <c r="MD459" s="5"/>
      <c r="ME459" s="5"/>
      <c r="MF459" s="5"/>
      <c r="MG459" s="5"/>
      <c r="MH459" s="5"/>
      <c r="MI459" s="5"/>
      <c r="MJ459" s="5"/>
      <c r="MK459" s="5"/>
      <c r="ML459" s="5"/>
      <c r="MM459" s="5"/>
      <c r="MN459" s="5"/>
      <c r="MO459" s="5">
        <v>0</v>
      </c>
      <c r="MP459" s="5">
        <v>0</v>
      </c>
      <c r="MQ459" s="5"/>
      <c r="MR459" s="5"/>
      <c r="MS459" s="22" t="s">
        <v>857</v>
      </c>
      <c r="MT459" s="22"/>
      <c r="MU459" s="22"/>
      <c r="MV459" s="22"/>
      <c r="MW459" s="22"/>
      <c r="MX459" s="22"/>
      <c r="MY459" s="22"/>
      <c r="MZ459" s="22"/>
      <c r="NA459" s="22"/>
      <c r="NB459" s="22"/>
      <c r="NC459" s="22"/>
      <c r="ND459" s="22"/>
      <c r="NE459" s="22"/>
      <c r="NF459" s="22"/>
      <c r="NG459" s="22"/>
      <c r="NH459" s="22"/>
      <c r="NI459" s="22"/>
      <c r="NJ459" s="22"/>
      <c r="NK459" s="22"/>
      <c r="NX459" s="18" t="e">
        <f t="shared" si="37"/>
        <v>#DIV/0!</v>
      </c>
      <c r="NY459" t="str">
        <f t="shared" si="39"/>
        <v>Mid-range</v>
      </c>
      <c r="NZ459" t="str">
        <f t="shared" si="40"/>
        <v>Small</v>
      </c>
    </row>
    <row r="460" spans="1:390">
      <c r="A460" s="1" t="s">
        <v>753</v>
      </c>
      <c r="B460" s="1" t="s">
        <v>754</v>
      </c>
      <c r="C460" s="32" t="s">
        <v>755</v>
      </c>
      <c r="D460" s="31" t="s">
        <v>393</v>
      </c>
      <c r="E460" s="1">
        <v>20090</v>
      </c>
      <c r="F460" s="1" t="s">
        <v>855</v>
      </c>
      <c r="G460" s="5">
        <v>2548.1819047619038</v>
      </c>
      <c r="H460" s="71">
        <v>27000</v>
      </c>
      <c r="I460" s="73"/>
      <c r="J460" s="73">
        <v>25</v>
      </c>
      <c r="K460" s="73">
        <v>7</v>
      </c>
      <c r="L460" s="73"/>
      <c r="M460" s="73"/>
      <c r="N460" s="73"/>
      <c r="O460" s="73"/>
      <c r="P460" s="73"/>
      <c r="Q460" s="73"/>
      <c r="R460" s="73">
        <v>0</v>
      </c>
      <c r="S460" s="73"/>
      <c r="T460" s="73"/>
      <c r="U460" s="73">
        <v>34</v>
      </c>
      <c r="V460" s="73">
        <v>274</v>
      </c>
      <c r="W460" s="94" t="s">
        <v>852</v>
      </c>
      <c r="X460" s="94"/>
      <c r="Y460" s="94"/>
      <c r="Z460" s="94"/>
      <c r="AA460" s="94"/>
      <c r="AB460" s="94"/>
      <c r="AC460" s="95">
        <v>0</v>
      </c>
      <c r="AD460" s="73"/>
      <c r="AE460" s="73"/>
      <c r="AF460" s="95"/>
      <c r="AG460" s="95"/>
      <c r="AH460" s="95"/>
      <c r="AI460" s="95"/>
      <c r="AJ460" s="95"/>
      <c r="AK460" s="95"/>
      <c r="AL460" s="95"/>
      <c r="AM460" s="95"/>
      <c r="AN460" s="73"/>
      <c r="AO460" s="96">
        <v>30000</v>
      </c>
      <c r="AP460" s="73"/>
      <c r="AQ460" s="73"/>
      <c r="AR460" s="73"/>
      <c r="AS460" s="73"/>
      <c r="AT460" s="73"/>
      <c r="AU460" s="73"/>
      <c r="AV460" s="73"/>
      <c r="AW460" s="73"/>
      <c r="AX460" s="73"/>
      <c r="AY460" s="73"/>
      <c r="AZ460" s="73"/>
      <c r="BA460" s="73"/>
      <c r="BB460" s="73">
        <v>0</v>
      </c>
      <c r="BC460" s="73"/>
      <c r="BD460" s="73"/>
      <c r="BE460" s="73"/>
      <c r="BF460" s="73"/>
      <c r="BG460" s="73"/>
      <c r="BH460" s="73"/>
      <c r="BI460" s="73"/>
      <c r="BJ460" s="73"/>
      <c r="BK460" s="73"/>
      <c r="BL460" s="73"/>
      <c r="BM460" s="73"/>
      <c r="BN460" s="73"/>
      <c r="BO460" s="73">
        <v>6200</v>
      </c>
      <c r="BP460" s="73"/>
      <c r="BQ460" s="73"/>
      <c r="BR460" s="73"/>
      <c r="BS460" s="73"/>
      <c r="BT460" s="73"/>
      <c r="BU460" s="73"/>
      <c r="BV460" s="73"/>
      <c r="BW460" s="2"/>
      <c r="BX460" s="2"/>
      <c r="BY460" s="2"/>
      <c r="BZ460" s="2">
        <v>0</v>
      </c>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v>36363</v>
      </c>
      <c r="DG460" s="2"/>
      <c r="DH460" s="2">
        <v>7500</v>
      </c>
      <c r="DI460" s="2">
        <v>43863</v>
      </c>
      <c r="DJ460" s="2"/>
      <c r="DK460" s="2"/>
      <c r="DL460" s="2"/>
      <c r="DM460" s="2"/>
      <c r="DN460" s="2"/>
      <c r="DO460" s="2"/>
      <c r="DP460" s="2"/>
      <c r="DQ460" s="2"/>
      <c r="DR460" s="2"/>
      <c r="DS460" s="2"/>
      <c r="DT460" s="2"/>
      <c r="DU460" s="2"/>
      <c r="DV460" s="73"/>
      <c r="DW460" s="73"/>
      <c r="DX460" s="2"/>
      <c r="DY460" s="2"/>
      <c r="DZ460" s="2"/>
      <c r="EA460" s="2"/>
      <c r="EB460" s="2"/>
      <c r="EC460" s="2"/>
      <c r="ED460" s="2"/>
      <c r="EE460" s="2"/>
      <c r="EF460" s="2"/>
      <c r="EG460" s="2"/>
      <c r="EH460" s="2"/>
      <c r="EI460" s="73"/>
      <c r="EJ460" s="2"/>
      <c r="EK460" s="2"/>
      <c r="EL460" s="2"/>
      <c r="EM460" s="2"/>
      <c r="EN460" s="2"/>
      <c r="EO460" s="2"/>
      <c r="EP460" s="2"/>
      <c r="EQ460" s="2"/>
      <c r="ER460" s="2"/>
      <c r="ES460" s="2"/>
      <c r="ET460" s="2">
        <v>500</v>
      </c>
      <c r="EU460" s="3"/>
      <c r="EV460" s="3"/>
      <c r="EW460" s="3"/>
      <c r="EX460" s="3"/>
      <c r="EY460" s="3"/>
      <c r="EZ460" s="3"/>
      <c r="FA460" s="5"/>
      <c r="FB460" s="5"/>
      <c r="FC460" s="5"/>
      <c r="FD460" s="5"/>
      <c r="FE460" s="5"/>
      <c r="FF460" s="5"/>
      <c r="FG460" s="5"/>
      <c r="FH460" s="5"/>
      <c r="FI460" s="5"/>
      <c r="FJ460" s="5"/>
      <c r="FK460" s="5"/>
      <c r="FL460" s="5"/>
      <c r="FM460" s="5"/>
      <c r="FN460" s="5"/>
      <c r="FO460" s="5"/>
      <c r="FP460" s="5"/>
      <c r="FQ460" s="5"/>
      <c r="FR460" s="5"/>
      <c r="FS460" s="5"/>
      <c r="FT460" s="2"/>
      <c r="FU460" s="2"/>
      <c r="FV460" s="2"/>
      <c r="FW460" s="2"/>
      <c r="FX460" s="2"/>
      <c r="FY460" s="2"/>
      <c r="FZ460" s="2"/>
      <c r="GA460" s="2"/>
      <c r="GB460" s="2"/>
      <c r="GC460" s="2"/>
      <c r="GD460" s="2"/>
      <c r="GE460" s="2"/>
      <c r="GF460" s="2"/>
      <c r="GG460" s="2"/>
      <c r="GH460" s="2"/>
      <c r="GI460" s="2"/>
      <c r="GJ460" s="2"/>
      <c r="GK460" s="2"/>
      <c r="GL460" s="2"/>
      <c r="GM460" s="2"/>
      <c r="GN460" s="2"/>
      <c r="GO460" s="2">
        <v>0</v>
      </c>
      <c r="GP460" s="2">
        <v>36200</v>
      </c>
      <c r="GQ460" s="2">
        <v>44363</v>
      </c>
      <c r="GR460" s="2">
        <v>80563</v>
      </c>
      <c r="GS460" s="1"/>
      <c r="GT460" s="1" t="s">
        <v>853</v>
      </c>
      <c r="GU460" s="1"/>
      <c r="GV460" s="1" t="s">
        <v>768</v>
      </c>
      <c r="GW460" t="s">
        <v>410</v>
      </c>
      <c r="GX460" s="1"/>
      <c r="GY460" s="1"/>
      <c r="GZ460" s="1"/>
      <c r="HA460" s="1"/>
      <c r="HC460" s="2">
        <v>300</v>
      </c>
      <c r="HD460" s="2">
        <v>470</v>
      </c>
      <c r="HE460" s="2">
        <v>9000</v>
      </c>
      <c r="HF460" s="2">
        <v>90</v>
      </c>
      <c r="HG460" s="2"/>
      <c r="HH460" s="2">
        <v>25900</v>
      </c>
      <c r="HI460" s="2"/>
      <c r="HJ460" s="2">
        <v>0</v>
      </c>
      <c r="HK460" s="2">
        <v>0</v>
      </c>
      <c r="HL460" s="2">
        <v>300</v>
      </c>
      <c r="HM460" s="2"/>
      <c r="HN460" s="2"/>
      <c r="HO460" s="2">
        <v>0</v>
      </c>
      <c r="HP460" s="2">
        <v>0</v>
      </c>
      <c r="HQ460" s="2">
        <v>0</v>
      </c>
      <c r="HR460" s="2">
        <v>0</v>
      </c>
      <c r="HS460" s="2"/>
      <c r="HT460" s="2"/>
      <c r="HU460" s="3">
        <v>2</v>
      </c>
      <c r="HV460" s="3"/>
      <c r="HW460" s="3"/>
      <c r="HX460" s="3"/>
      <c r="HY460" s="3"/>
      <c r="HZ460" s="3"/>
      <c r="IA460" s="3"/>
      <c r="IB460" s="3"/>
      <c r="IC460" s="3"/>
      <c r="ID460" s="3"/>
      <c r="IE460" s="3"/>
      <c r="IF460" s="65">
        <v>1.5</v>
      </c>
      <c r="IG460" s="3">
        <v>2</v>
      </c>
      <c r="IH460" s="3">
        <v>6.5</v>
      </c>
      <c r="II460" s="35">
        <f t="shared" si="38"/>
        <v>2</v>
      </c>
      <c r="IJ460" s="3"/>
      <c r="IK460" s="3">
        <v>5</v>
      </c>
      <c r="IL460" s="3">
        <v>4.5</v>
      </c>
      <c r="IM460" s="5">
        <v>950</v>
      </c>
      <c r="IN460" s="1" t="s">
        <v>400</v>
      </c>
      <c r="IO460" s="71">
        <v>800</v>
      </c>
      <c r="IP460" s="5">
        <v>10000</v>
      </c>
      <c r="IQ460" s="5">
        <v>400</v>
      </c>
      <c r="IR460" s="5"/>
      <c r="IS460" s="5"/>
      <c r="IT460" s="5"/>
      <c r="IU460" s="5"/>
      <c r="IV460" s="5"/>
      <c r="IW460" s="5"/>
      <c r="IX460" s="5">
        <v>11200</v>
      </c>
      <c r="IY460" s="5"/>
      <c r="IZ460" s="5"/>
      <c r="JA460" s="5">
        <v>25</v>
      </c>
      <c r="JB460" s="5">
        <v>25</v>
      </c>
      <c r="JC460" s="5">
        <v>0</v>
      </c>
      <c r="JD460" s="5">
        <v>0</v>
      </c>
      <c r="JE460" s="5"/>
      <c r="JF460" s="5"/>
      <c r="JG460" s="5"/>
      <c r="JH460" s="5"/>
      <c r="JI460" s="5"/>
      <c r="JJ460" s="5"/>
      <c r="JK460" s="5"/>
      <c r="JL460" s="5"/>
      <c r="JM460" s="5"/>
      <c r="JN460" s="5"/>
      <c r="JO460" s="5"/>
      <c r="JP460" s="5"/>
      <c r="JQ460" s="5"/>
      <c r="JR460" s="5">
        <v>250</v>
      </c>
      <c r="JS460" s="5"/>
      <c r="JT460" s="5"/>
      <c r="JU460" s="5">
        <v>10</v>
      </c>
      <c r="JV460" s="5"/>
      <c r="JW460" s="5"/>
      <c r="JX460" s="5"/>
      <c r="JY460" s="5"/>
      <c r="JZ460" s="5"/>
      <c r="KA460" s="5"/>
      <c r="KB460" s="5"/>
      <c r="KC460" s="5"/>
      <c r="KD460" s="5"/>
      <c r="KE460" s="5"/>
      <c r="KF460" s="5">
        <v>1</v>
      </c>
      <c r="KG460" s="5">
        <v>20</v>
      </c>
      <c r="KH460" s="5">
        <v>400</v>
      </c>
      <c r="KI460" s="5">
        <v>61</v>
      </c>
      <c r="KJ460" s="5">
        <v>48</v>
      </c>
      <c r="KK460" s="5">
        <v>48</v>
      </c>
      <c r="KL460" s="5">
        <v>0</v>
      </c>
      <c r="KM460" s="5">
        <v>0</v>
      </c>
      <c r="KN460" s="5"/>
      <c r="KO460" s="5"/>
      <c r="KP460" s="5"/>
      <c r="KQ460" s="5"/>
      <c r="KR460" s="5"/>
      <c r="KS460" s="5"/>
      <c r="KT460" s="5"/>
      <c r="KU460" s="5"/>
      <c r="KV460" s="5"/>
      <c r="KW460" s="5"/>
      <c r="KX460" s="5"/>
      <c r="KY460" s="5"/>
      <c r="KZ460" s="5"/>
      <c r="LA460" s="5"/>
      <c r="LB460" s="5"/>
      <c r="LC460" s="5"/>
      <c r="LD460" s="5"/>
      <c r="LE460" s="5"/>
      <c r="LF460" s="5"/>
      <c r="LG460" s="5"/>
      <c r="LH460" s="5"/>
      <c r="LI460" s="5"/>
      <c r="LJ460" s="5"/>
      <c r="LK460" s="5"/>
      <c r="LL460" s="5"/>
      <c r="LM460" s="5"/>
      <c r="LN460" s="5"/>
      <c r="LO460" s="5"/>
      <c r="LP460" s="5"/>
      <c r="LQ460" s="5"/>
      <c r="LR460" s="5"/>
      <c r="LS460" s="5"/>
      <c r="LT460" s="5"/>
      <c r="LU460" s="5"/>
      <c r="LV460" s="5"/>
      <c r="LW460" s="5"/>
      <c r="LX460" s="5"/>
      <c r="LY460" s="5"/>
      <c r="LZ460" s="5"/>
      <c r="MA460" s="5"/>
      <c r="MB460" s="5"/>
      <c r="MC460" s="5"/>
      <c r="MD460" s="5"/>
      <c r="ME460" s="5"/>
      <c r="MF460" s="5"/>
      <c r="MG460" s="5"/>
      <c r="MH460" s="5"/>
      <c r="MI460" s="5"/>
      <c r="MJ460" s="5"/>
      <c r="MK460" s="5"/>
      <c r="ML460" s="5"/>
      <c r="MM460" s="5"/>
      <c r="MN460" s="5"/>
      <c r="MO460" s="5">
        <v>0</v>
      </c>
      <c r="MP460" s="5">
        <v>0</v>
      </c>
      <c r="MQ460" s="5"/>
      <c r="MR460" s="5"/>
      <c r="MS460" s="22">
        <v>64082</v>
      </c>
      <c r="MT460" s="22"/>
      <c r="MU460" s="22">
        <v>0</v>
      </c>
      <c r="MV460" s="22"/>
      <c r="MW460" s="22"/>
      <c r="MX460" s="22"/>
      <c r="MY460" s="22"/>
      <c r="MZ460" s="22"/>
      <c r="NA460" s="22"/>
      <c r="NB460" s="22"/>
      <c r="NC460" s="22"/>
      <c r="ND460" s="22"/>
      <c r="NE460" s="22"/>
      <c r="NF460" s="22"/>
      <c r="NG460" s="22"/>
      <c r="NH460" s="22"/>
      <c r="NI460" s="22"/>
      <c r="NJ460" s="22"/>
      <c r="NK460" s="22"/>
      <c r="NX460" s="18">
        <f t="shared" si="37"/>
        <v>1274.0909523809519</v>
      </c>
      <c r="NY460" t="str">
        <f t="shared" si="39"/>
        <v>Smaller</v>
      </c>
      <c r="NZ460" t="str">
        <f t="shared" si="40"/>
        <v>Small</v>
      </c>
    </row>
    <row r="461" spans="1:390">
      <c r="A461" s="1" t="s">
        <v>535</v>
      </c>
      <c r="B461" s="1" t="s">
        <v>756</v>
      </c>
      <c r="C461" s="32" t="s">
        <v>757</v>
      </c>
      <c r="D461" s="1" t="s">
        <v>404</v>
      </c>
      <c r="E461" s="1">
        <v>20090</v>
      </c>
      <c r="F461" s="1" t="s">
        <v>855</v>
      </c>
      <c r="G461" s="5">
        <v>11806.63238095238</v>
      </c>
      <c r="H461" s="71">
        <v>31046</v>
      </c>
      <c r="I461" s="73"/>
      <c r="J461" s="73">
        <v>50</v>
      </c>
      <c r="K461" s="73">
        <v>8</v>
      </c>
      <c r="L461" s="73"/>
      <c r="M461" s="73"/>
      <c r="N461" s="73"/>
      <c r="O461" s="73"/>
      <c r="P461" s="73"/>
      <c r="Q461" s="73"/>
      <c r="R461" s="73">
        <v>52</v>
      </c>
      <c r="S461" s="73"/>
      <c r="T461" s="73"/>
      <c r="U461" s="73">
        <v>48</v>
      </c>
      <c r="V461" s="73">
        <v>501</v>
      </c>
      <c r="W461" s="94" t="s">
        <v>854</v>
      </c>
      <c r="X461" s="94"/>
      <c r="Y461" s="94"/>
      <c r="Z461" s="94"/>
      <c r="AA461" s="94"/>
      <c r="AB461" s="94"/>
      <c r="AC461" s="95">
        <v>0</v>
      </c>
      <c r="AD461" s="73"/>
      <c r="AE461" s="73"/>
      <c r="AF461" s="95"/>
      <c r="AG461" s="95"/>
      <c r="AH461" s="95"/>
      <c r="AI461" s="95"/>
      <c r="AJ461" s="95"/>
      <c r="AK461" s="95"/>
      <c r="AL461" s="95">
        <v>50000</v>
      </c>
      <c r="AM461" s="95">
        <v>25000</v>
      </c>
      <c r="AN461" s="73"/>
      <c r="AO461" s="96">
        <v>75000</v>
      </c>
      <c r="AP461" s="73"/>
      <c r="AQ461" s="73"/>
      <c r="AR461" s="73"/>
      <c r="AS461" s="73"/>
      <c r="AT461" s="73"/>
      <c r="AU461" s="73"/>
      <c r="AV461" s="73"/>
      <c r="AW461" s="73"/>
      <c r="AX461" s="73"/>
      <c r="AY461" s="73"/>
      <c r="AZ461" s="73"/>
      <c r="BA461" s="73"/>
      <c r="BB461" s="73">
        <v>0</v>
      </c>
      <c r="BC461" s="73"/>
      <c r="BD461" s="73"/>
      <c r="BE461" s="73"/>
      <c r="BF461" s="73"/>
      <c r="BG461" s="73"/>
      <c r="BH461" s="73"/>
      <c r="BI461" s="73"/>
      <c r="BJ461" s="73"/>
      <c r="BK461" s="73"/>
      <c r="BL461" s="73">
        <v>19477</v>
      </c>
      <c r="BM461" s="73"/>
      <c r="BN461" s="73"/>
      <c r="BO461" s="73">
        <v>19477</v>
      </c>
      <c r="BP461" s="73"/>
      <c r="BQ461" s="73"/>
      <c r="BR461" s="73"/>
      <c r="BS461" s="73"/>
      <c r="BT461" s="73"/>
      <c r="BU461" s="73"/>
      <c r="BV461" s="73"/>
      <c r="BW461" s="2"/>
      <c r="BX461" s="2"/>
      <c r="BY461" s="2"/>
      <c r="BZ461" s="2">
        <v>0</v>
      </c>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v>35129</v>
      </c>
      <c r="DG461" s="2">
        <v>23358</v>
      </c>
      <c r="DH461" s="2"/>
      <c r="DI461" s="2">
        <v>58487</v>
      </c>
      <c r="DJ461" s="2"/>
      <c r="DK461" s="2"/>
      <c r="DL461" s="2"/>
      <c r="DM461" s="2"/>
      <c r="DN461" s="2"/>
      <c r="DO461" s="2"/>
      <c r="DP461" s="2"/>
      <c r="DQ461" s="2"/>
      <c r="DR461" s="2"/>
      <c r="DS461" s="2"/>
      <c r="DT461" s="2"/>
      <c r="DU461" s="2"/>
      <c r="DV461" s="73"/>
      <c r="DW461" s="73"/>
      <c r="DX461" s="2"/>
      <c r="DY461" s="2"/>
      <c r="DZ461" s="2"/>
      <c r="EA461" s="2"/>
      <c r="EB461" s="2"/>
      <c r="EC461" s="2"/>
      <c r="ED461" s="2"/>
      <c r="EE461" s="2"/>
      <c r="EF461" s="2"/>
      <c r="EG461" s="2"/>
      <c r="EH461" s="2"/>
      <c r="EI461" s="73"/>
      <c r="EJ461" s="2">
        <v>19341</v>
      </c>
      <c r="EK461" s="2"/>
      <c r="EL461" s="2"/>
      <c r="EM461" s="2"/>
      <c r="EN461" s="2"/>
      <c r="EO461" s="2"/>
      <c r="EP461" s="2"/>
      <c r="EQ461" s="2">
        <v>8867</v>
      </c>
      <c r="ER461" s="2"/>
      <c r="ES461" s="2"/>
      <c r="ET461" s="2">
        <v>28208</v>
      </c>
      <c r="EU461" s="3"/>
      <c r="EV461" s="3"/>
      <c r="EW461" s="3"/>
      <c r="EX461" s="3"/>
      <c r="EY461" s="3"/>
      <c r="EZ461" s="3"/>
      <c r="FA461" s="5"/>
      <c r="FB461" s="5"/>
      <c r="FC461" s="5"/>
      <c r="FD461" s="5"/>
      <c r="FE461" s="5"/>
      <c r="FF461" s="5"/>
      <c r="FG461" s="5"/>
      <c r="FH461" s="5"/>
      <c r="FI461" s="5"/>
      <c r="FJ461" s="5"/>
      <c r="FK461" s="5"/>
      <c r="FL461" s="5"/>
      <c r="FM461" s="5"/>
      <c r="FN461" s="5"/>
      <c r="FO461" s="5"/>
      <c r="FP461" s="5"/>
      <c r="FQ461" s="5"/>
      <c r="FR461" s="5"/>
      <c r="FS461" s="5"/>
      <c r="FT461" s="2"/>
      <c r="FU461" s="2"/>
      <c r="FV461" s="2"/>
      <c r="FW461" s="2"/>
      <c r="FX461" s="2"/>
      <c r="FY461" s="2"/>
      <c r="FZ461" s="2"/>
      <c r="GA461" s="2"/>
      <c r="GB461" s="2"/>
      <c r="GC461" s="2"/>
      <c r="GD461" s="2"/>
      <c r="GE461" s="2">
        <v>486145</v>
      </c>
      <c r="GF461" s="2"/>
      <c r="GG461" s="2"/>
      <c r="GH461" s="2">
        <v>15187</v>
      </c>
      <c r="GI461" s="2"/>
      <c r="GJ461" s="2"/>
      <c r="GK461" s="2"/>
      <c r="GL461" s="2"/>
      <c r="GM461" s="2"/>
      <c r="GN461" s="2"/>
      <c r="GO461" s="2">
        <v>501332</v>
      </c>
      <c r="GP461" s="2">
        <v>94477</v>
      </c>
      <c r="GQ461" s="2">
        <v>86695</v>
      </c>
      <c r="GR461" s="2">
        <v>682504</v>
      </c>
      <c r="GS461" s="1" t="s">
        <v>420</v>
      </c>
      <c r="GT461" s="1"/>
      <c r="GU461" s="1" t="s">
        <v>439</v>
      </c>
      <c r="GV461" s="1" t="s">
        <v>766</v>
      </c>
      <c r="GW461" s="1"/>
      <c r="GX461" s="1"/>
      <c r="GY461" t="s">
        <v>405</v>
      </c>
      <c r="HC461" s="2">
        <v>1555</v>
      </c>
      <c r="HD461" s="2">
        <v>933</v>
      </c>
      <c r="HE461" s="2">
        <v>0</v>
      </c>
      <c r="HF461" s="2">
        <v>431</v>
      </c>
      <c r="HG461" s="2"/>
      <c r="HH461" s="2">
        <v>82345</v>
      </c>
      <c r="HI461" s="2"/>
      <c r="HJ461" s="2">
        <v>188</v>
      </c>
      <c r="HK461" s="2">
        <v>0</v>
      </c>
      <c r="HL461" s="2">
        <v>3163</v>
      </c>
      <c r="HM461" s="2"/>
      <c r="HN461" s="2"/>
      <c r="HO461" s="2">
        <v>1163</v>
      </c>
      <c r="HP461" s="2">
        <v>1163</v>
      </c>
      <c r="HQ461" s="2">
        <v>126</v>
      </c>
      <c r="HR461" s="2">
        <v>188</v>
      </c>
      <c r="HS461" s="2"/>
      <c r="HT461" s="2"/>
      <c r="HU461" s="3">
        <v>4</v>
      </c>
      <c r="HV461" s="3"/>
      <c r="HW461" s="3"/>
      <c r="HX461" s="3"/>
      <c r="HY461" s="3"/>
      <c r="HZ461" s="3"/>
      <c r="IA461" s="3"/>
      <c r="IB461" s="3"/>
      <c r="IC461" s="3"/>
      <c r="ID461" s="3"/>
      <c r="IE461" s="3"/>
      <c r="IF461" s="65">
        <v>1.27</v>
      </c>
      <c r="IG461" s="3">
        <v>2.6</v>
      </c>
      <c r="IH461" s="3">
        <v>7.6</v>
      </c>
      <c r="II461" s="35">
        <f t="shared" si="38"/>
        <v>2.6</v>
      </c>
      <c r="IJ461" s="3"/>
      <c r="IK461" s="3">
        <v>5</v>
      </c>
      <c r="IL461" s="3">
        <v>5</v>
      </c>
      <c r="IM461" s="5">
        <v>6012</v>
      </c>
      <c r="IN461" s="1" t="s">
        <v>400</v>
      </c>
      <c r="IO461" s="71">
        <v>13763</v>
      </c>
      <c r="IP461" s="5">
        <v>23903</v>
      </c>
      <c r="IQ461" s="5">
        <v>2082</v>
      </c>
      <c r="IR461" s="5">
        <v>229</v>
      </c>
      <c r="IS461" s="5"/>
      <c r="IT461" s="5"/>
      <c r="IU461" s="5"/>
      <c r="IV461" s="5">
        <v>0</v>
      </c>
      <c r="IW461" s="5"/>
      <c r="IX461" s="5">
        <v>39977</v>
      </c>
      <c r="IY461" s="5"/>
      <c r="IZ461" s="5"/>
      <c r="JA461" s="5">
        <v>0</v>
      </c>
      <c r="JB461" s="5">
        <v>0</v>
      </c>
      <c r="JC461" s="5">
        <v>0</v>
      </c>
      <c r="JD461" s="5">
        <v>0</v>
      </c>
      <c r="JE461" s="5"/>
      <c r="JF461" s="5"/>
      <c r="JG461" s="5"/>
      <c r="JH461" s="5"/>
      <c r="JI461" s="5"/>
      <c r="JJ461" s="5"/>
      <c r="JK461" s="5"/>
      <c r="JL461" s="5"/>
      <c r="JM461" s="5"/>
      <c r="JN461" s="5"/>
      <c r="JO461" s="5"/>
      <c r="JP461" s="5"/>
      <c r="JQ461" s="5"/>
      <c r="JR461" s="5">
        <v>3189</v>
      </c>
      <c r="JS461" s="5"/>
      <c r="JT461" s="5"/>
      <c r="JU461" s="5">
        <v>128</v>
      </c>
      <c r="JV461" s="5"/>
      <c r="JW461" s="5"/>
      <c r="JX461" s="5"/>
      <c r="JY461" s="5"/>
      <c r="JZ461" s="5"/>
      <c r="KA461" s="5"/>
      <c r="KB461" s="5"/>
      <c r="KC461" s="5"/>
      <c r="KD461" s="5"/>
      <c r="KE461" s="5"/>
      <c r="KF461" s="5">
        <v>1</v>
      </c>
      <c r="KG461" s="5">
        <v>1</v>
      </c>
      <c r="KH461" s="5">
        <v>68</v>
      </c>
      <c r="KI461" s="5">
        <v>68.5</v>
      </c>
      <c r="KJ461" s="5">
        <v>42.5</v>
      </c>
      <c r="KK461" s="5">
        <v>22</v>
      </c>
      <c r="KL461" s="5">
        <v>6</v>
      </c>
      <c r="KM461" s="5">
        <v>0</v>
      </c>
      <c r="KN461" s="5"/>
      <c r="KO461" s="5"/>
      <c r="KP461" s="5"/>
      <c r="KQ461" s="5"/>
      <c r="KR461" s="5"/>
      <c r="KS461" s="5"/>
      <c r="KT461" s="5"/>
      <c r="KU461" s="5"/>
      <c r="KV461" s="5"/>
      <c r="KW461" s="5"/>
      <c r="KX461" s="5"/>
      <c r="KY461" s="5"/>
      <c r="KZ461" s="5"/>
      <c r="LA461" s="5"/>
      <c r="LB461" s="5"/>
      <c r="LC461" s="5"/>
      <c r="LD461" s="5"/>
      <c r="LE461" s="5"/>
      <c r="LF461" s="5"/>
      <c r="LG461" s="5"/>
      <c r="LH461" s="5"/>
      <c r="LI461" s="5"/>
      <c r="LJ461" s="5"/>
      <c r="LK461" s="5"/>
      <c r="LL461" s="5"/>
      <c r="LM461" s="5"/>
      <c r="LN461" s="5"/>
      <c r="LO461" s="5"/>
      <c r="LP461" s="5"/>
      <c r="LQ461" s="5"/>
      <c r="LR461" s="5"/>
      <c r="LS461" s="5"/>
      <c r="LT461" s="5"/>
      <c r="LU461" s="5"/>
      <c r="LV461" s="5"/>
      <c r="LW461" s="5"/>
      <c r="LX461" s="5"/>
      <c r="LY461" s="5"/>
      <c r="LZ461" s="5"/>
      <c r="MA461" s="5"/>
      <c r="MB461" s="5"/>
      <c r="MC461" s="5"/>
      <c r="MD461" s="5"/>
      <c r="ME461" s="5"/>
      <c r="MF461" s="5"/>
      <c r="MG461" s="5"/>
      <c r="MH461" s="5"/>
      <c r="MI461" s="5"/>
      <c r="MJ461" s="5"/>
      <c r="MK461" s="5"/>
      <c r="ML461" s="5"/>
      <c r="MM461" s="5"/>
      <c r="MN461" s="5"/>
      <c r="MO461" s="5">
        <v>6</v>
      </c>
      <c r="MP461" s="5">
        <v>0</v>
      </c>
      <c r="MQ461" s="5"/>
      <c r="MR461" s="5"/>
      <c r="MS461" s="22">
        <v>246752</v>
      </c>
      <c r="MT461" s="22"/>
      <c r="MU461" s="22">
        <v>502</v>
      </c>
      <c r="MV461" s="22"/>
      <c r="MW461" s="22"/>
      <c r="MX461" s="22"/>
      <c r="MY461" s="22"/>
      <c r="MZ461" s="22"/>
      <c r="NA461" s="22"/>
      <c r="NB461" s="22"/>
      <c r="NC461" s="22"/>
      <c r="ND461" s="22"/>
      <c r="NE461" s="22"/>
      <c r="NF461" s="22"/>
      <c r="NG461" s="22"/>
      <c r="NH461" s="22"/>
      <c r="NI461" s="22"/>
      <c r="NJ461" s="22"/>
      <c r="NK461" s="22"/>
      <c r="NX461" s="18">
        <f t="shared" si="37"/>
        <v>4541.012454212454</v>
      </c>
      <c r="NY461" t="str">
        <f t="shared" si="39"/>
        <v>Mid-range</v>
      </c>
      <c r="NZ461" t="str">
        <f t="shared" si="40"/>
        <v>Medium</v>
      </c>
    </row>
    <row r="462" spans="1:390">
      <c r="A462" s="1" t="s">
        <v>635</v>
      </c>
      <c r="B462" s="1" t="s">
        <v>650</v>
      </c>
      <c r="C462" s="32" t="s">
        <v>651</v>
      </c>
      <c r="D462" s="1" t="s">
        <v>404</v>
      </c>
      <c r="E462" s="1">
        <v>20100</v>
      </c>
      <c r="F462" s="1" t="s">
        <v>858</v>
      </c>
      <c r="G462" s="5">
        <v>3751.6167619047656</v>
      </c>
      <c r="H462" s="71">
        <v>20000</v>
      </c>
      <c r="I462" s="73"/>
      <c r="J462" s="73">
        <v>29</v>
      </c>
      <c r="K462" s="73">
        <v>4</v>
      </c>
      <c r="L462" s="73"/>
      <c r="M462" s="73"/>
      <c r="N462" s="73"/>
      <c r="O462" s="73"/>
      <c r="P462" s="73"/>
      <c r="Q462" s="73"/>
      <c r="R462" s="73">
        <v>29</v>
      </c>
      <c r="S462" s="73"/>
      <c r="T462" s="73"/>
      <c r="U462" s="73">
        <v>26</v>
      </c>
      <c r="V462" s="73">
        <v>218</v>
      </c>
      <c r="W462" s="94">
        <v>0</v>
      </c>
      <c r="X462" s="94"/>
      <c r="Y462" s="94"/>
      <c r="Z462" s="94"/>
      <c r="AA462" s="94"/>
      <c r="AB462" s="94"/>
      <c r="AC462" s="92" t="s">
        <v>546</v>
      </c>
      <c r="AD462" s="73"/>
      <c r="AE462" s="73"/>
      <c r="AF462" s="95">
        <v>0</v>
      </c>
      <c r="AG462" s="95">
        <v>0</v>
      </c>
      <c r="AH462" s="95">
        <v>0</v>
      </c>
      <c r="AI462" s="95">
        <v>0</v>
      </c>
      <c r="AJ462" s="95"/>
      <c r="AK462" s="95"/>
      <c r="AL462" s="95">
        <v>0</v>
      </c>
      <c r="AM462" s="95">
        <v>0</v>
      </c>
      <c r="AN462" s="73"/>
      <c r="AO462" s="89" t="s">
        <v>546</v>
      </c>
      <c r="AP462" s="73">
        <v>620</v>
      </c>
      <c r="AQ462" s="73"/>
      <c r="AR462" s="73"/>
      <c r="AS462" s="73">
        <v>0</v>
      </c>
      <c r="AT462" s="73">
        <v>0</v>
      </c>
      <c r="AU462" s="73">
        <v>0</v>
      </c>
      <c r="AV462" s="73">
        <v>2480</v>
      </c>
      <c r="AW462" s="73"/>
      <c r="AX462" s="73"/>
      <c r="AY462" s="73">
        <v>0</v>
      </c>
      <c r="AZ462" s="73">
        <v>0</v>
      </c>
      <c r="BA462" s="73"/>
      <c r="BB462" s="73">
        <v>3100</v>
      </c>
      <c r="BC462" s="73">
        <v>0</v>
      </c>
      <c r="BD462" s="73"/>
      <c r="BE462" s="73"/>
      <c r="BF462" s="73">
        <v>0</v>
      </c>
      <c r="BG462" s="73">
        <v>0</v>
      </c>
      <c r="BH462" s="73">
        <v>0</v>
      </c>
      <c r="BI462" s="73">
        <v>0</v>
      </c>
      <c r="BJ462" s="73"/>
      <c r="BK462" s="73"/>
      <c r="BL462" s="73">
        <v>0</v>
      </c>
      <c r="BM462" s="73">
        <v>0</v>
      </c>
      <c r="BN462" s="73"/>
      <c r="BO462" s="73">
        <v>0</v>
      </c>
      <c r="BP462" s="73">
        <v>0</v>
      </c>
      <c r="BQ462" s="73"/>
      <c r="BR462" s="73">
        <v>0</v>
      </c>
      <c r="BS462" s="73">
        <v>0</v>
      </c>
      <c r="BT462" s="73">
        <v>0</v>
      </c>
      <c r="BU462" s="73">
        <v>0</v>
      </c>
      <c r="BV462" s="73"/>
      <c r="BW462" s="2"/>
      <c r="BX462" s="2">
        <v>0</v>
      </c>
      <c r="BY462" s="2">
        <v>0</v>
      </c>
      <c r="BZ462" s="2">
        <v>0</v>
      </c>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v>42961.06</v>
      </c>
      <c r="CZ462" s="2"/>
      <c r="DA462" s="2">
        <v>0</v>
      </c>
      <c r="DB462" s="2">
        <v>0</v>
      </c>
      <c r="DC462" s="2">
        <v>0</v>
      </c>
      <c r="DD462" s="2"/>
      <c r="DE462" s="2"/>
      <c r="DF462" s="2">
        <v>2104.64</v>
      </c>
      <c r="DG462" s="2">
        <v>0</v>
      </c>
      <c r="DH462" s="2">
        <v>0</v>
      </c>
      <c r="DI462" s="2">
        <v>45065.7</v>
      </c>
      <c r="DJ462" s="2"/>
      <c r="DK462" s="2"/>
      <c r="DL462" s="2"/>
      <c r="DM462" s="2"/>
      <c r="DN462" s="2"/>
      <c r="DO462" s="2"/>
      <c r="DP462" s="2"/>
      <c r="DQ462" s="2"/>
      <c r="DR462" s="2"/>
      <c r="DS462" s="2"/>
      <c r="DT462" s="2"/>
      <c r="DU462" s="2"/>
      <c r="DV462" s="73"/>
      <c r="DW462" s="73"/>
      <c r="DX462" s="2"/>
      <c r="DY462" s="2"/>
      <c r="DZ462" s="2"/>
      <c r="EA462" s="2"/>
      <c r="EB462" s="2"/>
      <c r="EC462" s="2"/>
      <c r="ED462" s="2"/>
      <c r="EE462" s="2"/>
      <c r="EF462" s="2"/>
      <c r="EG462" s="2"/>
      <c r="EH462" s="2"/>
      <c r="EI462" s="73"/>
      <c r="EJ462" s="2">
        <v>0</v>
      </c>
      <c r="EK462" s="2"/>
      <c r="EL462" s="2">
        <v>0</v>
      </c>
      <c r="EM462" s="2">
        <v>0</v>
      </c>
      <c r="EN462" s="2">
        <v>0</v>
      </c>
      <c r="EO462" s="2"/>
      <c r="EP462" s="2"/>
      <c r="EQ462" s="2">
        <v>0</v>
      </c>
      <c r="ER462" s="2">
        <v>0</v>
      </c>
      <c r="ES462" s="2">
        <v>0</v>
      </c>
      <c r="ET462" s="2">
        <v>0</v>
      </c>
      <c r="EU462" s="3"/>
      <c r="EV462" s="3"/>
      <c r="EW462" s="3"/>
      <c r="EX462" s="3"/>
      <c r="EY462" s="3"/>
      <c r="EZ462" s="3"/>
      <c r="FA462" s="5"/>
      <c r="FB462" s="5"/>
      <c r="FC462" s="5"/>
      <c r="FD462" s="5"/>
      <c r="FE462" s="5"/>
      <c r="FF462" s="5"/>
      <c r="FG462" s="5"/>
      <c r="FH462" s="5"/>
      <c r="FI462" s="5"/>
      <c r="FJ462" s="5"/>
      <c r="FK462" s="5"/>
      <c r="FL462" s="5"/>
      <c r="FM462" s="5"/>
      <c r="FN462" s="5"/>
      <c r="FO462" s="5"/>
      <c r="FP462" s="5"/>
      <c r="FQ462" s="5"/>
      <c r="FR462" s="5"/>
      <c r="FS462" s="5"/>
      <c r="FT462" s="2"/>
      <c r="FU462" s="2"/>
      <c r="FV462" s="2"/>
      <c r="FW462" s="2"/>
      <c r="FX462" s="2"/>
      <c r="FY462" s="2"/>
      <c r="FZ462" s="2"/>
      <c r="GA462" s="2"/>
      <c r="GB462" s="2"/>
      <c r="GC462" s="2"/>
      <c r="GD462" s="2"/>
      <c r="GE462" s="2">
        <v>14150</v>
      </c>
      <c r="GF462" s="2"/>
      <c r="GG462" s="2">
        <v>0</v>
      </c>
      <c r="GH462" s="2">
        <v>0</v>
      </c>
      <c r="GI462" s="2">
        <v>0</v>
      </c>
      <c r="GJ462" s="2">
        <v>0</v>
      </c>
      <c r="GK462" s="2"/>
      <c r="GL462" s="2"/>
      <c r="GM462" s="2">
        <v>0</v>
      </c>
      <c r="GN462" s="2">
        <v>0</v>
      </c>
      <c r="GO462" s="2">
        <v>14150</v>
      </c>
      <c r="GP462" s="2"/>
      <c r="GQ462" s="2">
        <v>48165.7</v>
      </c>
      <c r="GR462" s="2">
        <v>62315.7</v>
      </c>
      <c r="GS462" s="1" t="s">
        <v>395</v>
      </c>
      <c r="GT462" s="1"/>
      <c r="GU462" s="1"/>
      <c r="GV462" s="1" t="s">
        <v>768</v>
      </c>
      <c r="GW462" s="1"/>
      <c r="GX462" s="1"/>
      <c r="GY462" s="1"/>
      <c r="GZ462" s="1"/>
      <c r="HA462" s="1"/>
      <c r="HB462" t="s">
        <v>799</v>
      </c>
      <c r="HC462" s="2">
        <v>96</v>
      </c>
      <c r="HD462" s="2">
        <v>2242</v>
      </c>
      <c r="HE462" s="2">
        <v>25063</v>
      </c>
      <c r="HF462" s="2">
        <v>27</v>
      </c>
      <c r="HG462" s="2">
        <v>1</v>
      </c>
      <c r="HH462" s="2">
        <v>23632</v>
      </c>
      <c r="HI462" s="2"/>
      <c r="HJ462" s="2">
        <v>0</v>
      </c>
      <c r="HK462" s="2">
        <v>3174</v>
      </c>
      <c r="HL462" s="2">
        <v>93</v>
      </c>
      <c r="HM462" s="2"/>
      <c r="HN462" s="2"/>
      <c r="HO462" s="2">
        <v>107</v>
      </c>
      <c r="HP462" s="2">
        <v>109</v>
      </c>
      <c r="HQ462" s="2">
        <v>0</v>
      </c>
      <c r="HR462" s="2">
        <v>0</v>
      </c>
      <c r="HS462" s="2"/>
      <c r="HT462" s="2"/>
      <c r="HU462" s="3">
        <v>1</v>
      </c>
      <c r="HV462" s="3"/>
      <c r="HW462" s="3"/>
      <c r="HX462" s="3"/>
      <c r="HY462" s="3"/>
      <c r="HZ462" s="3"/>
      <c r="IA462" s="3"/>
      <c r="IB462" s="3"/>
      <c r="IC462" s="3"/>
      <c r="ID462" s="3"/>
      <c r="IE462" s="3"/>
      <c r="IF462" s="65">
        <v>0</v>
      </c>
      <c r="IG462" s="3">
        <v>1.25</v>
      </c>
      <c r="IH462" s="3">
        <v>3.25</v>
      </c>
      <c r="II462" s="35">
        <f t="shared" si="38"/>
        <v>1.25</v>
      </c>
      <c r="IJ462" s="3"/>
      <c r="IK462" s="3">
        <v>2</v>
      </c>
      <c r="IL462" s="3">
        <v>2</v>
      </c>
      <c r="IM462" s="5">
        <v>703</v>
      </c>
      <c r="IN462" s="1" t="s">
        <v>400</v>
      </c>
      <c r="IO462" s="71">
        <v>2025</v>
      </c>
      <c r="IP462" s="5">
        <v>993</v>
      </c>
      <c r="IQ462" s="5">
        <v>993</v>
      </c>
      <c r="IR462" s="5">
        <v>1564</v>
      </c>
      <c r="IS462" s="5"/>
      <c r="IT462" s="5"/>
      <c r="IU462" s="5"/>
      <c r="IV462" s="5">
        <v>47</v>
      </c>
      <c r="IW462" s="5"/>
      <c r="IX462" s="5">
        <v>4629</v>
      </c>
      <c r="IY462" s="5"/>
      <c r="IZ462" s="5"/>
      <c r="JA462" s="5">
        <v>16</v>
      </c>
      <c r="JB462" s="5">
        <v>16</v>
      </c>
      <c r="JC462" s="5">
        <v>17</v>
      </c>
      <c r="JD462" s="5">
        <v>7</v>
      </c>
      <c r="JE462" s="5"/>
      <c r="JF462" s="5"/>
      <c r="JG462" s="5"/>
      <c r="JH462" s="5"/>
      <c r="JI462" s="5"/>
      <c r="JJ462" s="5"/>
      <c r="JK462" s="5"/>
      <c r="JL462" s="5"/>
      <c r="JM462" s="5"/>
      <c r="JN462" s="5"/>
      <c r="JO462" s="5"/>
      <c r="JP462" s="5"/>
      <c r="JQ462" s="5"/>
      <c r="JR462" s="5">
        <v>220</v>
      </c>
      <c r="JS462" s="5"/>
      <c r="JT462" s="5"/>
      <c r="JU462" s="5">
        <v>8</v>
      </c>
      <c r="JV462" s="5"/>
      <c r="JW462" s="5"/>
      <c r="JX462" s="5"/>
      <c r="JY462" s="5"/>
      <c r="JZ462" s="5"/>
      <c r="KA462" s="5"/>
      <c r="KB462" s="5"/>
      <c r="KC462" s="5"/>
      <c r="KD462" s="5"/>
      <c r="KE462" s="5"/>
      <c r="KF462" s="5">
        <v>14</v>
      </c>
      <c r="KG462" s="5">
        <v>14</v>
      </c>
      <c r="KH462" s="5">
        <v>397</v>
      </c>
      <c r="KI462" s="5">
        <v>56</v>
      </c>
      <c r="KJ462" s="5">
        <v>40</v>
      </c>
      <c r="KK462" s="5">
        <v>0</v>
      </c>
      <c r="KL462" s="5">
        <v>0</v>
      </c>
      <c r="KM462" s="5">
        <v>0</v>
      </c>
      <c r="KN462" s="5"/>
      <c r="KO462" s="5"/>
      <c r="KP462" s="5"/>
      <c r="KQ462" s="5"/>
      <c r="KR462" s="5"/>
      <c r="KS462" s="5"/>
      <c r="KT462" s="5"/>
      <c r="KU462" s="5"/>
      <c r="KV462" s="5"/>
      <c r="KW462" s="5"/>
      <c r="KX462" s="5"/>
      <c r="KY462" s="5"/>
      <c r="KZ462" s="5"/>
      <c r="LA462" s="5"/>
      <c r="LB462" s="5"/>
      <c r="LC462" s="5"/>
      <c r="LD462" s="5"/>
      <c r="LE462" s="5"/>
      <c r="LF462" s="5"/>
      <c r="LG462" s="5"/>
      <c r="LH462" s="5"/>
      <c r="LI462" s="5"/>
      <c r="LJ462" s="5"/>
      <c r="LK462" s="5"/>
      <c r="LL462" s="5"/>
      <c r="LM462" s="5"/>
      <c r="LN462" s="5"/>
      <c r="LO462" s="5"/>
      <c r="LP462" s="5"/>
      <c r="LQ462" s="5"/>
      <c r="LR462" s="5"/>
      <c r="LS462" s="5"/>
      <c r="LT462" s="5"/>
      <c r="LU462" s="5"/>
      <c r="LV462" s="5"/>
      <c r="LW462" s="5"/>
      <c r="LX462" s="5"/>
      <c r="LY462" s="5"/>
      <c r="LZ462" s="5"/>
      <c r="MA462" s="5"/>
      <c r="MB462" s="5"/>
      <c r="MC462" s="5"/>
      <c r="MD462" s="5"/>
      <c r="ME462" s="5"/>
      <c r="MF462" s="5"/>
      <c r="MG462" s="5"/>
      <c r="MH462" s="5"/>
      <c r="MI462" s="5"/>
      <c r="MJ462" s="5"/>
      <c r="MK462" s="5"/>
      <c r="ML462" s="5"/>
      <c r="MM462" s="5"/>
      <c r="MN462" s="5"/>
      <c r="MO462" s="5">
        <v>0</v>
      </c>
      <c r="MP462" s="5">
        <v>0</v>
      </c>
      <c r="MQ462" s="5"/>
      <c r="MR462" s="5"/>
      <c r="MS462" s="5">
        <v>15977</v>
      </c>
      <c r="MT462" s="5"/>
      <c r="MU462" s="5">
        <v>31</v>
      </c>
      <c r="MV462" s="5"/>
      <c r="MW462" s="5"/>
      <c r="MX462" s="5"/>
      <c r="MY462" s="5"/>
      <c r="MZ462" s="5"/>
      <c r="NA462" s="5"/>
      <c r="NB462" s="5"/>
      <c r="NC462" s="5"/>
      <c r="ND462" s="5"/>
      <c r="NE462" s="5"/>
      <c r="NF462" s="5"/>
      <c r="NG462" s="5"/>
      <c r="NH462" s="5"/>
      <c r="NI462" s="5"/>
      <c r="NJ462" s="5"/>
      <c r="NK462" s="5"/>
      <c r="NX462" s="18">
        <f t="shared" si="37"/>
        <v>3001.2934095238124</v>
      </c>
      <c r="NY462" t="str">
        <f t="shared" si="39"/>
        <v>Smaller</v>
      </c>
      <c r="NZ462" t="str">
        <f t="shared" si="40"/>
        <v>Small</v>
      </c>
    </row>
    <row r="463" spans="1:390">
      <c r="A463" s="1" t="s">
        <v>406</v>
      </c>
      <c r="B463" s="1" t="s">
        <v>406</v>
      </c>
      <c r="C463" s="32" t="s">
        <v>407</v>
      </c>
      <c r="D463" s="31" t="s">
        <v>393</v>
      </c>
      <c r="E463" s="1">
        <v>20100</v>
      </c>
      <c r="F463" s="1" t="s">
        <v>858</v>
      </c>
      <c r="G463" s="5">
        <v>1641.8158095238089</v>
      </c>
      <c r="H463" s="71">
        <v>1900</v>
      </c>
      <c r="I463" s="73"/>
      <c r="J463" s="73">
        <v>12</v>
      </c>
      <c r="K463" s="73">
        <v>1</v>
      </c>
      <c r="L463" s="73"/>
      <c r="M463" s="73"/>
      <c r="N463" s="73"/>
      <c r="O463" s="73"/>
      <c r="P463" s="73"/>
      <c r="Q463" s="73"/>
      <c r="R463" s="73">
        <v>0</v>
      </c>
      <c r="S463" s="73"/>
      <c r="T463" s="73"/>
      <c r="U463" s="73">
        <v>5</v>
      </c>
      <c r="V463" s="73">
        <v>25</v>
      </c>
      <c r="W463" s="94" t="s">
        <v>767</v>
      </c>
      <c r="X463" s="94"/>
      <c r="Y463" s="94"/>
      <c r="Z463" s="94"/>
      <c r="AA463" s="94"/>
      <c r="AB463" s="94"/>
      <c r="AC463" s="95">
        <v>0</v>
      </c>
      <c r="AD463" s="73"/>
      <c r="AE463" s="73"/>
      <c r="AF463" s="95">
        <v>0</v>
      </c>
      <c r="AG463" s="95">
        <v>7500</v>
      </c>
      <c r="AH463" s="95">
        <v>0</v>
      </c>
      <c r="AI463" s="95">
        <v>0</v>
      </c>
      <c r="AJ463" s="95"/>
      <c r="AK463" s="95"/>
      <c r="AL463" s="95">
        <v>2500</v>
      </c>
      <c r="AM463" s="95">
        <v>0</v>
      </c>
      <c r="AN463" s="73"/>
      <c r="AO463" s="96">
        <v>10000</v>
      </c>
      <c r="AP463" s="73">
        <v>0</v>
      </c>
      <c r="AQ463" s="73"/>
      <c r="AR463" s="73"/>
      <c r="AS463" s="73">
        <v>0</v>
      </c>
      <c r="AT463" s="73">
        <v>0</v>
      </c>
      <c r="AU463" s="73">
        <v>0</v>
      </c>
      <c r="AV463" s="73">
        <v>3785</v>
      </c>
      <c r="AW463" s="73"/>
      <c r="AX463" s="73"/>
      <c r="AY463" s="73">
        <v>0</v>
      </c>
      <c r="AZ463" s="73">
        <v>0</v>
      </c>
      <c r="BA463" s="73"/>
      <c r="BB463" s="73">
        <v>3785</v>
      </c>
      <c r="BC463" s="73">
        <v>0</v>
      </c>
      <c r="BD463" s="73"/>
      <c r="BE463" s="73"/>
      <c r="BF463" s="73">
        <v>0</v>
      </c>
      <c r="BG463" s="73">
        <v>0</v>
      </c>
      <c r="BH463" s="73">
        <v>0</v>
      </c>
      <c r="BI463" s="73">
        <v>0</v>
      </c>
      <c r="BJ463" s="73"/>
      <c r="BK463" s="73"/>
      <c r="BL463" s="73">
        <v>6000</v>
      </c>
      <c r="BM463" s="73">
        <v>0</v>
      </c>
      <c r="BN463" s="73"/>
      <c r="BO463" s="73">
        <v>6000</v>
      </c>
      <c r="BP463" s="73">
        <v>0</v>
      </c>
      <c r="BQ463" s="73"/>
      <c r="BR463" s="73">
        <v>0</v>
      </c>
      <c r="BS463" s="73">
        <v>0</v>
      </c>
      <c r="BT463" s="73">
        <v>0</v>
      </c>
      <c r="BU463" s="73">
        <v>0</v>
      </c>
      <c r="BV463" s="73"/>
      <c r="BW463" s="2"/>
      <c r="BX463" s="2">
        <v>0</v>
      </c>
      <c r="BY463" s="2">
        <v>0</v>
      </c>
      <c r="BZ463" s="2">
        <v>0</v>
      </c>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v>0</v>
      </c>
      <c r="CZ463" s="2"/>
      <c r="DA463" s="2">
        <v>0</v>
      </c>
      <c r="DB463" s="2">
        <v>0</v>
      </c>
      <c r="DC463" s="2">
        <v>0</v>
      </c>
      <c r="DD463" s="2"/>
      <c r="DE463" s="2"/>
      <c r="DF463" s="2">
        <v>25010</v>
      </c>
      <c r="DG463" s="2">
        <v>0</v>
      </c>
      <c r="DH463" s="2">
        <v>0</v>
      </c>
      <c r="DI463" s="2">
        <v>25010</v>
      </c>
      <c r="DJ463" s="2"/>
      <c r="DK463" s="2"/>
      <c r="DL463" s="2"/>
      <c r="DM463" s="2"/>
      <c r="DN463" s="2"/>
      <c r="DO463" s="2"/>
      <c r="DP463" s="2"/>
      <c r="DQ463" s="2"/>
      <c r="DR463" s="2"/>
      <c r="DS463" s="2"/>
      <c r="DT463" s="2"/>
      <c r="DU463" s="2"/>
      <c r="DV463" s="73"/>
      <c r="DW463" s="73"/>
      <c r="DX463" s="2"/>
      <c r="DY463" s="2"/>
      <c r="DZ463" s="2"/>
      <c r="EA463" s="2"/>
      <c r="EB463" s="2"/>
      <c r="EC463" s="2"/>
      <c r="ED463" s="2"/>
      <c r="EE463" s="2"/>
      <c r="EF463" s="2"/>
      <c r="EG463" s="2"/>
      <c r="EH463" s="2"/>
      <c r="EI463" s="73"/>
      <c r="EJ463" s="2">
        <v>0</v>
      </c>
      <c r="EK463" s="2"/>
      <c r="EL463" s="2">
        <v>0</v>
      </c>
      <c r="EM463" s="2">
        <v>1500</v>
      </c>
      <c r="EN463" s="2">
        <v>0</v>
      </c>
      <c r="EO463" s="2"/>
      <c r="EP463" s="2"/>
      <c r="EQ463" s="2">
        <v>500</v>
      </c>
      <c r="ER463" s="2">
        <v>0</v>
      </c>
      <c r="ES463" s="2">
        <v>0</v>
      </c>
      <c r="ET463" s="2">
        <v>2000</v>
      </c>
      <c r="EU463" s="3"/>
      <c r="EV463" s="3"/>
      <c r="EW463" s="3"/>
      <c r="EX463" s="3"/>
      <c r="EY463" s="3"/>
      <c r="EZ463" s="3"/>
      <c r="FA463" s="5"/>
      <c r="FB463" s="5"/>
      <c r="FC463" s="5"/>
      <c r="FD463" s="5"/>
      <c r="FE463" s="5"/>
      <c r="FF463" s="5"/>
      <c r="FG463" s="5"/>
      <c r="FH463" s="5"/>
      <c r="FI463" s="5"/>
      <c r="FJ463" s="5"/>
      <c r="FK463" s="5"/>
      <c r="FL463" s="5"/>
      <c r="FM463" s="5"/>
      <c r="FN463" s="5"/>
      <c r="FO463" s="5"/>
      <c r="FP463" s="5"/>
      <c r="FQ463" s="5"/>
      <c r="FR463" s="5"/>
      <c r="FS463" s="5"/>
      <c r="FT463" s="2"/>
      <c r="FU463" s="2"/>
      <c r="FV463" s="2"/>
      <c r="FW463" s="2"/>
      <c r="FX463" s="2"/>
      <c r="FY463" s="2"/>
      <c r="FZ463" s="2"/>
      <c r="GA463" s="2"/>
      <c r="GB463" s="2"/>
      <c r="GC463" s="2"/>
      <c r="GD463" s="2"/>
      <c r="GE463" s="2">
        <v>0</v>
      </c>
      <c r="GF463" s="2"/>
      <c r="GG463" s="2">
        <v>0</v>
      </c>
      <c r="GH463" s="2">
        <v>0</v>
      </c>
      <c r="GI463" s="2">
        <v>0</v>
      </c>
      <c r="GJ463" s="2">
        <v>5500</v>
      </c>
      <c r="GK463" s="2"/>
      <c r="GL463" s="2"/>
      <c r="GM463" s="2">
        <v>1500</v>
      </c>
      <c r="GN463" s="2">
        <v>0</v>
      </c>
      <c r="GO463" s="2">
        <v>7000</v>
      </c>
      <c r="GP463" s="2">
        <v>16000</v>
      </c>
      <c r="GQ463" s="2">
        <v>30795</v>
      </c>
      <c r="GR463" s="2">
        <v>53795</v>
      </c>
      <c r="GS463" s="1" t="s">
        <v>395</v>
      </c>
      <c r="GT463" s="1"/>
      <c r="GU463" s="1"/>
      <c r="GV463" s="1" t="s">
        <v>768</v>
      </c>
      <c r="GW463" t="s">
        <v>410</v>
      </c>
      <c r="GX463" s="1"/>
      <c r="HC463" s="2">
        <v>211</v>
      </c>
      <c r="HD463" s="2">
        <v>707</v>
      </c>
      <c r="HE463" s="2">
        <v>14688</v>
      </c>
      <c r="HF463" s="2">
        <v>66</v>
      </c>
      <c r="HG463" s="2">
        <v>0</v>
      </c>
      <c r="HH463" s="2">
        <v>11833</v>
      </c>
      <c r="HI463" s="2"/>
      <c r="HJ463" s="2">
        <v>16</v>
      </c>
      <c r="HK463" s="2">
        <v>1811</v>
      </c>
      <c r="HL463" s="2">
        <v>417</v>
      </c>
      <c r="HM463" s="2"/>
      <c r="HN463" s="2"/>
      <c r="HO463" s="2">
        <v>30</v>
      </c>
      <c r="HP463" s="2">
        <v>30</v>
      </c>
      <c r="HQ463" s="2">
        <v>0</v>
      </c>
      <c r="HR463" s="2">
        <v>29</v>
      </c>
      <c r="HS463" s="2"/>
      <c r="HT463" s="2"/>
      <c r="HU463" s="3">
        <v>1</v>
      </c>
      <c r="HV463" s="3"/>
      <c r="HW463" s="3"/>
      <c r="HX463" s="3"/>
      <c r="HY463" s="3"/>
      <c r="HZ463" s="3"/>
      <c r="IA463" s="3"/>
      <c r="IB463" s="3"/>
      <c r="IC463" s="3"/>
      <c r="ID463" s="3"/>
      <c r="IE463" s="3"/>
      <c r="IF463" s="65">
        <v>2</v>
      </c>
      <c r="IG463" s="3">
        <v>1</v>
      </c>
      <c r="IH463" s="3">
        <v>3.8</v>
      </c>
      <c r="II463" s="35">
        <f t="shared" si="38"/>
        <v>1</v>
      </c>
      <c r="IJ463" s="3"/>
      <c r="IK463" s="3">
        <v>4</v>
      </c>
      <c r="IL463" s="3">
        <v>2.8</v>
      </c>
      <c r="IM463" s="5">
        <v>3668</v>
      </c>
      <c r="IN463" s="1" t="s">
        <v>411</v>
      </c>
      <c r="IO463" s="71">
        <v>1333</v>
      </c>
      <c r="IP463" s="5">
        <v>4983</v>
      </c>
      <c r="IQ463" s="5">
        <v>0</v>
      </c>
      <c r="IR463" s="5">
        <v>383</v>
      </c>
      <c r="IS463" s="5"/>
      <c r="IT463" s="5"/>
      <c r="IU463" s="5"/>
      <c r="IV463" s="5"/>
      <c r="IW463" s="5"/>
      <c r="IX463" s="5">
        <v>6699</v>
      </c>
      <c r="IY463" s="5"/>
      <c r="IZ463" s="5"/>
      <c r="JA463" s="5">
        <v>1</v>
      </c>
      <c r="JB463" s="5">
        <v>1</v>
      </c>
      <c r="JC463" s="5">
        <v>0</v>
      </c>
      <c r="JD463" s="5">
        <v>0</v>
      </c>
      <c r="JE463" s="5"/>
      <c r="JF463" s="5"/>
      <c r="JG463" s="5"/>
      <c r="JH463" s="5"/>
      <c r="JI463" s="5"/>
      <c r="JJ463" s="5"/>
      <c r="JK463" s="5"/>
      <c r="JL463" s="5"/>
      <c r="JM463" s="5"/>
      <c r="JN463" s="5"/>
      <c r="JO463" s="5"/>
      <c r="JP463" s="5"/>
      <c r="JQ463" s="5"/>
      <c r="JR463" s="5">
        <v>827</v>
      </c>
      <c r="JS463" s="5"/>
      <c r="JT463" s="5"/>
      <c r="JU463" s="5">
        <v>92</v>
      </c>
      <c r="JV463" s="5"/>
      <c r="JW463" s="5"/>
      <c r="JX463" s="5"/>
      <c r="JY463" s="5"/>
      <c r="JZ463" s="5"/>
      <c r="KA463" s="5"/>
      <c r="KB463" s="5"/>
      <c r="KC463" s="5"/>
      <c r="KD463" s="5"/>
      <c r="KE463" s="5"/>
      <c r="KF463" s="5">
        <v>0</v>
      </c>
      <c r="KG463" s="5">
        <v>0</v>
      </c>
      <c r="KH463" s="5">
        <v>0</v>
      </c>
      <c r="KI463" s="5">
        <v>60</v>
      </c>
      <c r="KJ463" s="5">
        <v>45</v>
      </c>
      <c r="KK463" s="5">
        <v>40</v>
      </c>
      <c r="KL463" s="5">
        <v>0</v>
      </c>
      <c r="KM463" s="5">
        <v>0</v>
      </c>
      <c r="KN463" s="5"/>
      <c r="KO463" s="5"/>
      <c r="KP463" s="5"/>
      <c r="KQ463" s="5"/>
      <c r="KR463" s="5"/>
      <c r="KS463" s="5"/>
      <c r="KT463" s="5"/>
      <c r="KU463" s="5"/>
      <c r="KV463" s="5"/>
      <c r="KW463" s="5"/>
      <c r="KX463" s="5"/>
      <c r="KY463" s="5"/>
      <c r="KZ463" s="5"/>
      <c r="LA463" s="5"/>
      <c r="LB463" s="5"/>
      <c r="LC463" s="5"/>
      <c r="LD463" s="5"/>
      <c r="LE463" s="5"/>
      <c r="LF463" s="5"/>
      <c r="LG463" s="5"/>
      <c r="LH463" s="5"/>
      <c r="LI463" s="5"/>
      <c r="LJ463" s="5"/>
      <c r="LK463" s="5"/>
      <c r="LL463" s="5"/>
      <c r="LM463" s="5"/>
      <c r="LN463" s="5"/>
      <c r="LO463" s="5"/>
      <c r="LP463" s="5"/>
      <c r="LQ463" s="5"/>
      <c r="LR463" s="5"/>
      <c r="LS463" s="5"/>
      <c r="LT463" s="5"/>
      <c r="LU463" s="5"/>
      <c r="LV463" s="5"/>
      <c r="LW463" s="5"/>
      <c r="LX463" s="5"/>
      <c r="LY463" s="5"/>
      <c r="LZ463" s="5"/>
      <c r="MA463" s="5"/>
      <c r="MB463" s="5"/>
      <c r="MC463" s="5"/>
      <c r="MD463" s="5"/>
      <c r="ME463" s="5"/>
      <c r="MF463" s="5"/>
      <c r="MG463" s="5"/>
      <c r="MH463" s="5"/>
      <c r="MI463" s="5"/>
      <c r="MJ463" s="5"/>
      <c r="MK463" s="5"/>
      <c r="ML463" s="5"/>
      <c r="MM463" s="5"/>
      <c r="MN463" s="5"/>
      <c r="MO463" s="5">
        <v>0</v>
      </c>
      <c r="MP463" s="5">
        <v>0</v>
      </c>
      <c r="MQ463" s="5"/>
      <c r="MR463" s="5"/>
      <c r="MS463" s="5">
        <v>49850</v>
      </c>
      <c r="MT463" s="5"/>
      <c r="MU463" s="5">
        <v>4</v>
      </c>
      <c r="MV463" s="5"/>
      <c r="MW463" s="5"/>
      <c r="MX463" s="5"/>
      <c r="MY463" s="5"/>
      <c r="MZ463" s="5"/>
      <c r="NA463" s="5"/>
      <c r="NB463" s="5"/>
      <c r="NC463" s="5"/>
      <c r="ND463" s="5"/>
      <c r="NE463" s="5"/>
      <c r="NF463" s="5"/>
      <c r="NG463" s="5"/>
      <c r="NH463" s="5"/>
      <c r="NI463" s="5"/>
      <c r="NJ463" s="5"/>
      <c r="NK463" s="5"/>
      <c r="NX463" s="18">
        <f t="shared" si="37"/>
        <v>1641.8158095238089</v>
      </c>
      <c r="NY463" t="str">
        <f t="shared" si="39"/>
        <v>Smaller</v>
      </c>
      <c r="NZ463" t="str">
        <f t="shared" si="40"/>
        <v>Small</v>
      </c>
    </row>
    <row r="464" spans="1:390">
      <c r="A464" s="1" t="s">
        <v>412</v>
      </c>
      <c r="B464" s="1" t="s">
        <v>413</v>
      </c>
      <c r="C464" s="32" t="s">
        <v>414</v>
      </c>
      <c r="D464" s="1" t="s">
        <v>404</v>
      </c>
      <c r="E464" s="1">
        <v>20100</v>
      </c>
      <c r="F464" s="1" t="s">
        <v>858</v>
      </c>
      <c r="G464" s="5">
        <v>16659.055238095294</v>
      </c>
      <c r="H464" s="71">
        <v>30000</v>
      </c>
      <c r="I464" s="73"/>
      <c r="J464" s="73">
        <v>26</v>
      </c>
      <c r="K464" s="73">
        <v>1</v>
      </c>
      <c r="L464" s="73"/>
      <c r="M464" s="73"/>
      <c r="N464" s="73"/>
      <c r="O464" s="73"/>
      <c r="P464" s="73"/>
      <c r="Q464" s="73"/>
      <c r="R464" s="73">
        <v>0</v>
      </c>
      <c r="S464" s="73"/>
      <c r="T464" s="73"/>
      <c r="U464" s="73">
        <v>6</v>
      </c>
      <c r="V464" s="73">
        <v>475</v>
      </c>
      <c r="W464" s="94">
        <v>0</v>
      </c>
      <c r="X464" s="94"/>
      <c r="Y464" s="94"/>
      <c r="Z464" s="94"/>
      <c r="AA464" s="94"/>
      <c r="AB464" s="94"/>
      <c r="AC464" s="95">
        <v>0</v>
      </c>
      <c r="AD464" s="73"/>
      <c r="AE464" s="73"/>
      <c r="AF464" s="95">
        <v>0</v>
      </c>
      <c r="AG464" s="95">
        <v>58986</v>
      </c>
      <c r="AH464" s="95">
        <v>0</v>
      </c>
      <c r="AI464" s="95">
        <v>0</v>
      </c>
      <c r="AJ464" s="95"/>
      <c r="AK464" s="95"/>
      <c r="AL464" s="95">
        <v>0</v>
      </c>
      <c r="AM464" s="95">
        <v>0</v>
      </c>
      <c r="AN464" s="73"/>
      <c r="AO464" s="96">
        <v>58986</v>
      </c>
      <c r="AP464" s="73">
        <v>0</v>
      </c>
      <c r="AQ464" s="73"/>
      <c r="AR464" s="73"/>
      <c r="AS464" s="73">
        <v>0</v>
      </c>
      <c r="AT464" s="73">
        <v>3485</v>
      </c>
      <c r="AU464" s="73">
        <v>0</v>
      </c>
      <c r="AV464" s="73">
        <v>0</v>
      </c>
      <c r="AW464" s="73"/>
      <c r="AX464" s="73"/>
      <c r="AY464" s="73">
        <v>0</v>
      </c>
      <c r="AZ464" s="73">
        <v>0</v>
      </c>
      <c r="BA464" s="73"/>
      <c r="BB464" s="73">
        <v>3485</v>
      </c>
      <c r="BC464" s="73">
        <v>40733</v>
      </c>
      <c r="BD464" s="73"/>
      <c r="BE464" s="73"/>
      <c r="BF464" s="73">
        <v>0</v>
      </c>
      <c r="BG464" s="73">
        <v>0</v>
      </c>
      <c r="BH464" s="73">
        <v>0</v>
      </c>
      <c r="BI464" s="73">
        <v>0</v>
      </c>
      <c r="BJ464" s="73"/>
      <c r="BK464" s="73"/>
      <c r="BL464" s="73">
        <v>0</v>
      </c>
      <c r="BM464" s="73">
        <v>0</v>
      </c>
      <c r="BN464" s="73"/>
      <c r="BO464" s="73">
        <v>40733</v>
      </c>
      <c r="BP464" s="73">
        <v>0</v>
      </c>
      <c r="BQ464" s="73"/>
      <c r="BR464" s="73">
        <v>0</v>
      </c>
      <c r="BS464" s="73">
        <v>0</v>
      </c>
      <c r="BT464" s="73">
        <v>0</v>
      </c>
      <c r="BU464" s="73">
        <v>0</v>
      </c>
      <c r="BV464" s="73"/>
      <c r="BW464" s="2"/>
      <c r="BX464" s="2">
        <v>0</v>
      </c>
      <c r="BY464" s="2">
        <v>0</v>
      </c>
      <c r="BZ464" s="2">
        <v>0</v>
      </c>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v>0</v>
      </c>
      <c r="CZ464" s="2"/>
      <c r="DA464" s="2">
        <v>0</v>
      </c>
      <c r="DB464" s="2">
        <v>80377</v>
      </c>
      <c r="DC464" s="2">
        <v>0</v>
      </c>
      <c r="DD464" s="2"/>
      <c r="DE464" s="2"/>
      <c r="DF464" s="2">
        <v>0</v>
      </c>
      <c r="DG464" s="2">
        <v>0</v>
      </c>
      <c r="DH464" s="2">
        <v>0</v>
      </c>
      <c r="DI464" s="2">
        <v>80377</v>
      </c>
      <c r="DJ464" s="2"/>
      <c r="DK464" s="2"/>
      <c r="DL464" s="2"/>
      <c r="DM464" s="2"/>
      <c r="DN464" s="2"/>
      <c r="DO464" s="2"/>
      <c r="DP464" s="2"/>
      <c r="DQ464" s="2"/>
      <c r="DR464" s="2"/>
      <c r="DS464" s="2"/>
      <c r="DT464" s="2"/>
      <c r="DU464" s="2"/>
      <c r="DV464" s="73"/>
      <c r="DW464" s="73"/>
      <c r="DX464" s="2"/>
      <c r="DY464" s="2"/>
      <c r="DZ464" s="2"/>
      <c r="EA464" s="2"/>
      <c r="EB464" s="2"/>
      <c r="EC464" s="2"/>
      <c r="ED464" s="2"/>
      <c r="EE464" s="2"/>
      <c r="EF464" s="2"/>
      <c r="EG464" s="2"/>
      <c r="EH464" s="2"/>
      <c r="EI464" s="73"/>
      <c r="EJ464" s="2">
        <v>0</v>
      </c>
      <c r="EK464" s="2"/>
      <c r="EL464" s="2">
        <v>0</v>
      </c>
      <c r="EM464" s="2">
        <v>661</v>
      </c>
      <c r="EN464" s="2">
        <v>0</v>
      </c>
      <c r="EO464" s="2"/>
      <c r="EP464" s="2"/>
      <c r="EQ464" s="2">
        <v>0</v>
      </c>
      <c r="ER464" s="2">
        <v>0</v>
      </c>
      <c r="ES464" s="2">
        <v>0</v>
      </c>
      <c r="ET464" s="2">
        <v>661</v>
      </c>
      <c r="EU464" s="3"/>
      <c r="EV464" s="3"/>
      <c r="EW464" s="3"/>
      <c r="EX464" s="3"/>
      <c r="EY464" s="3"/>
      <c r="EZ464" s="3"/>
      <c r="FA464" s="5"/>
      <c r="FB464" s="5"/>
      <c r="FC464" s="5"/>
      <c r="FD464" s="5"/>
      <c r="FE464" s="5"/>
      <c r="FF464" s="5"/>
      <c r="FG464" s="5"/>
      <c r="FH464" s="5"/>
      <c r="FI464" s="5"/>
      <c r="FJ464" s="5"/>
      <c r="FK464" s="5"/>
      <c r="FL464" s="5"/>
      <c r="FM464" s="5"/>
      <c r="FN464" s="5"/>
      <c r="FO464" s="5"/>
      <c r="FP464" s="5"/>
      <c r="FQ464" s="5"/>
      <c r="FR464" s="5"/>
      <c r="FS464" s="5"/>
      <c r="FT464" s="2"/>
      <c r="FU464" s="2"/>
      <c r="FV464" s="2"/>
      <c r="FW464" s="2"/>
      <c r="FX464" s="2"/>
      <c r="FY464" s="2"/>
      <c r="FZ464" s="2"/>
      <c r="GA464" s="2"/>
      <c r="GB464" s="2"/>
      <c r="GC464" s="2"/>
      <c r="GD464" s="2"/>
      <c r="GE464" s="2">
        <v>0</v>
      </c>
      <c r="GF464" s="2"/>
      <c r="GG464" s="2">
        <v>0</v>
      </c>
      <c r="GH464" s="2">
        <v>0</v>
      </c>
      <c r="GI464" s="2">
        <v>0</v>
      </c>
      <c r="GJ464" s="2">
        <v>0</v>
      </c>
      <c r="GK464" s="2"/>
      <c r="GL464" s="2"/>
      <c r="GM464" s="2">
        <v>0</v>
      </c>
      <c r="GN464" s="2">
        <v>0</v>
      </c>
      <c r="GO464" s="2">
        <v>0</v>
      </c>
      <c r="GP464" s="2">
        <v>99719</v>
      </c>
      <c r="GQ464" s="2">
        <v>84523</v>
      </c>
      <c r="GR464" s="2">
        <v>184242</v>
      </c>
      <c r="GS464" s="1" t="s">
        <v>420</v>
      </c>
      <c r="GT464" s="1"/>
      <c r="GU464" s="1" t="s">
        <v>439</v>
      </c>
      <c r="GV464" s="1" t="s">
        <v>766</v>
      </c>
      <c r="GW464" s="1"/>
      <c r="GX464" s="1"/>
      <c r="GY464" t="s">
        <v>405</v>
      </c>
      <c r="HC464" s="2">
        <v>1097</v>
      </c>
      <c r="HD464" s="2">
        <v>2019</v>
      </c>
      <c r="HE464" s="2">
        <v>8825</v>
      </c>
      <c r="HF464" s="2">
        <v>258</v>
      </c>
      <c r="HG464" s="2">
        <v>0</v>
      </c>
      <c r="HH464" s="2">
        <v>91234</v>
      </c>
      <c r="HI464" s="2"/>
      <c r="HJ464" s="2">
        <v>32</v>
      </c>
      <c r="HK464" s="2">
        <v>3174</v>
      </c>
      <c r="HL464" s="2">
        <v>1234</v>
      </c>
      <c r="HM464" s="2"/>
      <c r="HN464" s="2"/>
      <c r="HO464" s="2">
        <v>64</v>
      </c>
      <c r="HP464" s="2">
        <v>65</v>
      </c>
      <c r="HQ464" s="2">
        <v>163</v>
      </c>
      <c r="HR464" s="2">
        <v>38</v>
      </c>
      <c r="HS464" s="2"/>
      <c r="HT464" s="2"/>
      <c r="HU464" s="3">
        <v>7</v>
      </c>
      <c r="HV464" s="3"/>
      <c r="HW464" s="3"/>
      <c r="HX464" s="3"/>
      <c r="HY464" s="3"/>
      <c r="HZ464" s="3"/>
      <c r="IA464" s="3"/>
      <c r="IB464" s="3"/>
      <c r="IC464" s="3"/>
      <c r="ID464" s="3"/>
      <c r="IE464" s="3"/>
      <c r="IF464" s="65">
        <v>1.2</v>
      </c>
      <c r="IG464" s="3">
        <v>5.2</v>
      </c>
      <c r="IH464" s="3">
        <v>12.7</v>
      </c>
      <c r="II464" s="35">
        <f t="shared" si="38"/>
        <v>5.2</v>
      </c>
      <c r="IJ464" s="3"/>
      <c r="IK464" s="3">
        <v>8</v>
      </c>
      <c r="IL464" s="3">
        <v>7.5</v>
      </c>
      <c r="IM464" s="5">
        <v>2784</v>
      </c>
      <c r="IN464" s="1" t="s">
        <v>400</v>
      </c>
      <c r="IO464" s="71">
        <v>11035</v>
      </c>
      <c r="IP464" s="5">
        <v>23208</v>
      </c>
      <c r="IQ464" s="5">
        <v>7220</v>
      </c>
      <c r="IR464" s="5">
        <v>1416</v>
      </c>
      <c r="IS464" s="5"/>
      <c r="IT464" s="5"/>
      <c r="IU464" s="5"/>
      <c r="IV464" s="5">
        <v>0</v>
      </c>
      <c r="IW464" s="5"/>
      <c r="IX464" s="5">
        <v>42879</v>
      </c>
      <c r="IY464" s="5"/>
      <c r="IZ464" s="5"/>
      <c r="JA464" s="5">
        <v>11</v>
      </c>
      <c r="JB464" s="5">
        <v>11</v>
      </c>
      <c r="JC464" s="5">
        <v>246</v>
      </c>
      <c r="JD464" s="5">
        <v>88</v>
      </c>
      <c r="JE464" s="5"/>
      <c r="JF464" s="5"/>
      <c r="JG464" s="5"/>
      <c r="JH464" s="5"/>
      <c r="JI464" s="5"/>
      <c r="JJ464" s="5"/>
      <c r="JK464" s="5"/>
      <c r="JL464" s="5"/>
      <c r="JM464" s="5"/>
      <c r="JN464" s="5"/>
      <c r="JO464" s="5"/>
      <c r="JP464" s="5"/>
      <c r="JQ464" s="5"/>
      <c r="JR464" s="5">
        <v>1776</v>
      </c>
      <c r="JS464" s="5"/>
      <c r="JT464" s="5"/>
      <c r="JU464" s="5">
        <v>57</v>
      </c>
      <c r="JV464" s="5"/>
      <c r="JW464" s="5"/>
      <c r="JX464" s="5"/>
      <c r="JY464" s="5"/>
      <c r="JZ464" s="5"/>
      <c r="KA464" s="5"/>
      <c r="KB464" s="5"/>
      <c r="KC464" s="5"/>
      <c r="KD464" s="5"/>
      <c r="KE464" s="5"/>
      <c r="KF464" s="5">
        <v>3</v>
      </c>
      <c r="KG464" s="5">
        <v>1</v>
      </c>
      <c r="KH464" s="5">
        <v>18</v>
      </c>
      <c r="KI464" s="5">
        <v>52.5</v>
      </c>
      <c r="KJ464" s="5">
        <v>34</v>
      </c>
      <c r="KK464" s="5">
        <v>34</v>
      </c>
      <c r="KL464" s="5">
        <v>0</v>
      </c>
      <c r="KM464" s="5">
        <v>0</v>
      </c>
      <c r="KN464" s="5"/>
      <c r="KO464" s="5"/>
      <c r="KP464" s="5"/>
      <c r="KQ464" s="5"/>
      <c r="KR464" s="5"/>
      <c r="KS464" s="5"/>
      <c r="KT464" s="5"/>
      <c r="KU464" s="5"/>
      <c r="KV464" s="5"/>
      <c r="KW464" s="5"/>
      <c r="KX464" s="5"/>
      <c r="KY464" s="5"/>
      <c r="KZ464" s="5"/>
      <c r="LA464" s="5"/>
      <c r="LB464" s="5"/>
      <c r="LC464" s="5"/>
      <c r="LD464" s="5"/>
      <c r="LE464" s="5"/>
      <c r="LF464" s="5"/>
      <c r="LG464" s="5"/>
      <c r="LH464" s="5"/>
      <c r="LI464" s="5"/>
      <c r="LJ464" s="5"/>
      <c r="LK464" s="5"/>
      <c r="LL464" s="5"/>
      <c r="LM464" s="5"/>
      <c r="LN464" s="5"/>
      <c r="LO464" s="5"/>
      <c r="LP464" s="5"/>
      <c r="LQ464" s="5"/>
      <c r="LR464" s="5"/>
      <c r="LS464" s="5"/>
      <c r="LT464" s="5"/>
      <c r="LU464" s="5"/>
      <c r="LV464" s="5"/>
      <c r="LW464" s="5"/>
      <c r="LX464" s="5"/>
      <c r="LY464" s="5"/>
      <c r="LZ464" s="5"/>
      <c r="MA464" s="5"/>
      <c r="MB464" s="5"/>
      <c r="MC464" s="5"/>
      <c r="MD464" s="5"/>
      <c r="ME464" s="5"/>
      <c r="MF464" s="5"/>
      <c r="MG464" s="5"/>
      <c r="MH464" s="5"/>
      <c r="MI464" s="5"/>
      <c r="MJ464" s="5"/>
      <c r="MK464" s="5"/>
      <c r="ML464" s="5"/>
      <c r="MM464" s="5"/>
      <c r="MN464" s="5"/>
      <c r="MO464" s="5">
        <v>0</v>
      </c>
      <c r="MP464" s="5">
        <v>0</v>
      </c>
      <c r="MQ464" s="5"/>
      <c r="MR464" s="5"/>
      <c r="MS464" s="5">
        <v>242140</v>
      </c>
      <c r="MT464" s="5"/>
      <c r="MU464" s="5">
        <v>0</v>
      </c>
      <c r="MV464" s="5"/>
      <c r="MW464" s="5"/>
      <c r="MX464" s="5"/>
      <c r="MY464" s="5"/>
      <c r="MZ464" s="5"/>
      <c r="NA464" s="5"/>
      <c r="NB464" s="5"/>
      <c r="NC464" s="5"/>
      <c r="ND464" s="5"/>
      <c r="NE464" s="5"/>
      <c r="NF464" s="5"/>
      <c r="NG464" s="5"/>
      <c r="NH464" s="5"/>
      <c r="NI464" s="5"/>
      <c r="NJ464" s="5"/>
      <c r="NK464" s="5"/>
      <c r="NX464" s="18">
        <f t="shared" si="37"/>
        <v>3203.6644688644797</v>
      </c>
      <c r="NY464" t="str">
        <f t="shared" si="39"/>
        <v>Larger</v>
      </c>
      <c r="NZ464" t="str">
        <f t="shared" si="40"/>
        <v>Medium</v>
      </c>
    </row>
    <row r="465" spans="1:390">
      <c r="A465" s="1" t="s">
        <v>435</v>
      </c>
      <c r="B465" s="1" t="s">
        <v>436</v>
      </c>
      <c r="C465" s="32" t="s">
        <v>437</v>
      </c>
      <c r="D465" s="31" t="s">
        <v>393</v>
      </c>
      <c r="E465" s="1">
        <v>20100</v>
      </c>
      <c r="F465" s="1" t="s">
        <v>858</v>
      </c>
      <c r="G465" s="5">
        <v>5352.2929523809062</v>
      </c>
      <c r="H465" s="71">
        <v>14077</v>
      </c>
      <c r="I465" s="73"/>
      <c r="J465" s="73">
        <v>25</v>
      </c>
      <c r="K465" s="73">
        <v>0</v>
      </c>
      <c r="L465" s="73"/>
      <c r="M465" s="73"/>
      <c r="N465" s="73"/>
      <c r="O465" s="73"/>
      <c r="P465" s="73"/>
      <c r="Q465" s="73"/>
      <c r="R465" s="73">
        <v>0</v>
      </c>
      <c r="S465" s="73"/>
      <c r="T465" s="73"/>
      <c r="U465" s="73">
        <v>204</v>
      </c>
      <c r="V465" s="73">
        <v>204</v>
      </c>
      <c r="W465" s="94" t="s">
        <v>786</v>
      </c>
      <c r="X465" s="94"/>
      <c r="Y465" s="94"/>
      <c r="Z465" s="94"/>
      <c r="AA465" s="94"/>
      <c r="AB465" s="94"/>
      <c r="AC465" s="95">
        <v>0</v>
      </c>
      <c r="AD465" s="73"/>
      <c r="AE465" s="73"/>
      <c r="AF465" s="95">
        <v>3357</v>
      </c>
      <c r="AG465" s="95">
        <v>44407</v>
      </c>
      <c r="AH465" s="95">
        <v>0</v>
      </c>
      <c r="AI465" s="95">
        <v>0</v>
      </c>
      <c r="AJ465" s="95"/>
      <c r="AK465" s="95"/>
      <c r="AL465" s="95">
        <v>0</v>
      </c>
      <c r="AM465" s="95">
        <v>0</v>
      </c>
      <c r="AN465" s="73"/>
      <c r="AO465" s="96">
        <v>47764</v>
      </c>
      <c r="AP465" s="73">
        <v>0</v>
      </c>
      <c r="AQ465" s="73"/>
      <c r="AR465" s="73"/>
      <c r="AS465" s="73">
        <v>0</v>
      </c>
      <c r="AT465" s="73">
        <v>10991</v>
      </c>
      <c r="AU465" s="73">
        <v>0</v>
      </c>
      <c r="AV465" s="73">
        <v>0</v>
      </c>
      <c r="AW465" s="73"/>
      <c r="AX465" s="73"/>
      <c r="AY465" s="73">
        <v>0</v>
      </c>
      <c r="AZ465" s="73">
        <v>0</v>
      </c>
      <c r="BA465" s="73"/>
      <c r="BB465" s="73">
        <v>10991</v>
      </c>
      <c r="BC465" s="73">
        <v>0</v>
      </c>
      <c r="BD465" s="73"/>
      <c r="BE465" s="73"/>
      <c r="BF465" s="73">
        <v>0</v>
      </c>
      <c r="BG465" s="73">
        <v>2014</v>
      </c>
      <c r="BH465" s="73">
        <v>0</v>
      </c>
      <c r="BI465" s="73">
        <v>0</v>
      </c>
      <c r="BJ465" s="73"/>
      <c r="BK465" s="73"/>
      <c r="BL465" s="73">
        <v>0</v>
      </c>
      <c r="BM465" s="73">
        <v>0</v>
      </c>
      <c r="BN465" s="73"/>
      <c r="BO465" s="73">
        <v>2014</v>
      </c>
      <c r="BP465" s="73">
        <v>0</v>
      </c>
      <c r="BQ465" s="73"/>
      <c r="BR465" s="73">
        <v>0</v>
      </c>
      <c r="BS465" s="73">
        <v>0</v>
      </c>
      <c r="BT465" s="73">
        <v>0</v>
      </c>
      <c r="BU465" s="73">
        <v>0</v>
      </c>
      <c r="BV465" s="73"/>
      <c r="BW465" s="2"/>
      <c r="BX465" s="2">
        <v>0</v>
      </c>
      <c r="BY465" s="2">
        <v>0</v>
      </c>
      <c r="BZ465" s="2">
        <v>0</v>
      </c>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v>13865</v>
      </c>
      <c r="CZ465" s="2"/>
      <c r="DA465" s="2">
        <v>25018</v>
      </c>
      <c r="DB465" s="2">
        <v>11491</v>
      </c>
      <c r="DC465" s="2">
        <v>0</v>
      </c>
      <c r="DD465" s="2"/>
      <c r="DE465" s="2"/>
      <c r="DF465" s="2">
        <v>0</v>
      </c>
      <c r="DG465" s="2">
        <v>0</v>
      </c>
      <c r="DH465" s="2">
        <v>0</v>
      </c>
      <c r="DI465" s="2">
        <v>50374</v>
      </c>
      <c r="DJ465" s="2"/>
      <c r="DK465" s="2"/>
      <c r="DL465" s="2"/>
      <c r="DM465" s="2"/>
      <c r="DN465" s="2"/>
      <c r="DO465" s="2"/>
      <c r="DP465" s="2"/>
      <c r="DQ465" s="2"/>
      <c r="DR465" s="2"/>
      <c r="DS465" s="2"/>
      <c r="DT465" s="2"/>
      <c r="DU465" s="2"/>
      <c r="DV465" s="73"/>
      <c r="DW465" s="73"/>
      <c r="DX465" s="2"/>
      <c r="DY465" s="2"/>
      <c r="DZ465" s="2"/>
      <c r="EA465" s="2"/>
      <c r="EB465" s="2"/>
      <c r="EC465" s="2"/>
      <c r="ED465" s="2"/>
      <c r="EE465" s="2"/>
      <c r="EF465" s="2"/>
      <c r="EG465" s="2"/>
      <c r="EH465" s="2"/>
      <c r="EI465" s="73"/>
      <c r="EJ465" s="2">
        <v>0</v>
      </c>
      <c r="EK465" s="2"/>
      <c r="EL465" s="2">
        <v>0</v>
      </c>
      <c r="EM465" s="2">
        <v>200</v>
      </c>
      <c r="EN465" s="2">
        <v>0</v>
      </c>
      <c r="EO465" s="2"/>
      <c r="EP465" s="2"/>
      <c r="EQ465" s="2">
        <v>0</v>
      </c>
      <c r="ER465" s="2">
        <v>0</v>
      </c>
      <c r="ES465" s="2">
        <v>0</v>
      </c>
      <c r="ET465" s="2">
        <v>200</v>
      </c>
      <c r="EU465" s="3"/>
      <c r="EV465" s="3"/>
      <c r="EW465" s="3"/>
      <c r="EX465" s="3"/>
      <c r="EY465" s="3"/>
      <c r="EZ465" s="3"/>
      <c r="FA465" s="5"/>
      <c r="FB465" s="5"/>
      <c r="FC465" s="5"/>
      <c r="FD465" s="5"/>
      <c r="FE465" s="5"/>
      <c r="FF465" s="5"/>
      <c r="FG465" s="5"/>
      <c r="FH465" s="5"/>
      <c r="FI465" s="5"/>
      <c r="FJ465" s="5"/>
      <c r="FK465" s="5"/>
      <c r="FL465" s="5"/>
      <c r="FM465" s="5"/>
      <c r="FN465" s="5"/>
      <c r="FO465" s="5"/>
      <c r="FP465" s="5"/>
      <c r="FQ465" s="5"/>
      <c r="FR465" s="5"/>
      <c r="FS465" s="5"/>
      <c r="FT465" s="2"/>
      <c r="FU465" s="2"/>
      <c r="FV465" s="2"/>
      <c r="FW465" s="2"/>
      <c r="FX465" s="2"/>
      <c r="FY465" s="2"/>
      <c r="FZ465" s="2"/>
      <c r="GA465" s="2"/>
      <c r="GB465" s="2"/>
      <c r="GC465" s="2"/>
      <c r="GD465" s="2"/>
      <c r="GE465" s="2">
        <v>0</v>
      </c>
      <c r="GF465" s="2"/>
      <c r="GG465" s="2">
        <v>0</v>
      </c>
      <c r="GH465" s="2">
        <v>0</v>
      </c>
      <c r="GI465" s="2">
        <v>0</v>
      </c>
      <c r="GJ465" s="2">
        <v>0</v>
      </c>
      <c r="GK465" s="2"/>
      <c r="GL465" s="2"/>
      <c r="GM465" s="2">
        <v>0</v>
      </c>
      <c r="GN465" s="2">
        <v>0</v>
      </c>
      <c r="GO465" s="2">
        <v>0</v>
      </c>
      <c r="GP465" s="2">
        <v>49778</v>
      </c>
      <c r="GQ465" s="2">
        <v>61565</v>
      </c>
      <c r="GR465" s="2">
        <v>111343</v>
      </c>
      <c r="GS465" s="1"/>
      <c r="GT465" s="1" t="s">
        <v>438</v>
      </c>
      <c r="GU465" s="1" t="s">
        <v>439</v>
      </c>
      <c r="GV465" s="1" t="s">
        <v>766</v>
      </c>
      <c r="GW465" s="1"/>
      <c r="GX465" s="1"/>
      <c r="GY465" t="s">
        <v>405</v>
      </c>
      <c r="HC465" s="2">
        <v>1463</v>
      </c>
      <c r="HD465" s="2">
        <v>2376</v>
      </c>
      <c r="HE465" s="2">
        <v>27208</v>
      </c>
      <c r="HF465" s="2">
        <v>41</v>
      </c>
      <c r="HG465" s="2"/>
      <c r="HH465" s="2">
        <v>56309</v>
      </c>
      <c r="HI465" s="2"/>
      <c r="HJ465" s="2">
        <v>45</v>
      </c>
      <c r="HK465" s="2">
        <v>2789</v>
      </c>
      <c r="HL465" s="2">
        <v>1719</v>
      </c>
      <c r="HM465" s="2"/>
      <c r="HN465" s="2"/>
      <c r="HO465" s="2">
        <v>197</v>
      </c>
      <c r="HP465" s="2">
        <v>197</v>
      </c>
      <c r="HQ465" s="2">
        <v>5441</v>
      </c>
      <c r="HR465" s="2">
        <v>45</v>
      </c>
      <c r="HS465" s="2"/>
      <c r="HT465" s="2"/>
      <c r="HU465" s="3">
        <v>7</v>
      </c>
      <c r="HV465" s="3"/>
      <c r="HW465" s="3"/>
      <c r="HX465" s="3"/>
      <c r="HY465" s="3"/>
      <c r="HZ465" s="3"/>
      <c r="IA465" s="3"/>
      <c r="IB465" s="3"/>
      <c r="IC465" s="3"/>
      <c r="ID465" s="3"/>
      <c r="IE465" s="3"/>
      <c r="IF465" s="65">
        <v>0.5</v>
      </c>
      <c r="IG465" s="3">
        <v>2.57</v>
      </c>
      <c r="IH465" s="3">
        <v>6.57</v>
      </c>
      <c r="II465" s="35">
        <f t="shared" si="38"/>
        <v>2.57</v>
      </c>
      <c r="IJ465" s="3"/>
      <c r="IK465" s="3">
        <v>4</v>
      </c>
      <c r="IL465" s="3">
        <v>4</v>
      </c>
      <c r="IM465" s="5">
        <v>7381</v>
      </c>
      <c r="IN465" s="1" t="s">
        <v>411</v>
      </c>
      <c r="IO465" s="71">
        <v>3821</v>
      </c>
      <c r="IP465" s="5">
        <v>3671</v>
      </c>
      <c r="IQ465" s="5"/>
      <c r="IR465" s="5">
        <v>618</v>
      </c>
      <c r="IS465" s="5"/>
      <c r="IT465" s="5"/>
      <c r="IU465" s="5"/>
      <c r="IV465" s="5">
        <v>7844</v>
      </c>
      <c r="IW465" s="5"/>
      <c r="IX465" s="5">
        <v>15954</v>
      </c>
      <c r="IY465" s="5"/>
      <c r="IZ465" s="5"/>
      <c r="JA465" s="5">
        <v>91</v>
      </c>
      <c r="JB465" s="5">
        <v>58</v>
      </c>
      <c r="JC465" s="5">
        <v>137</v>
      </c>
      <c r="JD465" s="5">
        <v>66</v>
      </c>
      <c r="JE465" s="5"/>
      <c r="JF465" s="5"/>
      <c r="JG465" s="5"/>
      <c r="JH465" s="5"/>
      <c r="JI465" s="5"/>
      <c r="JJ465" s="5"/>
      <c r="JK465" s="5"/>
      <c r="JL465" s="5"/>
      <c r="JM465" s="5"/>
      <c r="JN465" s="5"/>
      <c r="JO465" s="5"/>
      <c r="JP465" s="5"/>
      <c r="JQ465" s="5"/>
      <c r="JR465" s="5">
        <v>1874</v>
      </c>
      <c r="JS465" s="5"/>
      <c r="JT465" s="5"/>
      <c r="JU465" s="5">
        <v>85</v>
      </c>
      <c r="JV465" s="5"/>
      <c r="JW465" s="5"/>
      <c r="JX465" s="5"/>
      <c r="JY465" s="5"/>
      <c r="JZ465" s="5"/>
      <c r="KA465" s="5"/>
      <c r="KB465" s="5"/>
      <c r="KC465" s="5"/>
      <c r="KD465" s="5"/>
      <c r="KE465" s="5"/>
      <c r="KF465" s="5">
        <v>3</v>
      </c>
      <c r="KG465" s="5">
        <v>7</v>
      </c>
      <c r="KH465" s="5">
        <v>121</v>
      </c>
      <c r="KI465" s="5">
        <v>55</v>
      </c>
      <c r="KJ465" s="5">
        <v>36</v>
      </c>
      <c r="KK465" s="5">
        <v>20</v>
      </c>
      <c r="KL465" s="5">
        <v>0</v>
      </c>
      <c r="KM465" s="5">
        <v>0</v>
      </c>
      <c r="KN465" s="5"/>
      <c r="KO465" s="5"/>
      <c r="KP465" s="5"/>
      <c r="KQ465" s="5"/>
      <c r="KR465" s="5"/>
      <c r="KS465" s="5"/>
      <c r="KT465" s="5"/>
      <c r="KU465" s="5"/>
      <c r="KV465" s="5"/>
      <c r="KW465" s="5"/>
      <c r="KX465" s="5"/>
      <c r="KY465" s="5"/>
      <c r="KZ465" s="5"/>
      <c r="LA465" s="5"/>
      <c r="LB465" s="5"/>
      <c r="LC465" s="5"/>
      <c r="LD465" s="5"/>
      <c r="LE465" s="5"/>
      <c r="LF465" s="5"/>
      <c r="LG465" s="5"/>
      <c r="LH465" s="5"/>
      <c r="LI465" s="5"/>
      <c r="LJ465" s="5"/>
      <c r="LK465" s="5"/>
      <c r="LL465" s="5"/>
      <c r="LM465" s="5"/>
      <c r="LN465" s="5"/>
      <c r="LO465" s="5"/>
      <c r="LP465" s="5"/>
      <c r="LQ465" s="5"/>
      <c r="LR465" s="5"/>
      <c r="LS465" s="5"/>
      <c r="LT465" s="5"/>
      <c r="LU465" s="5"/>
      <c r="LV465" s="5"/>
      <c r="LW465" s="5"/>
      <c r="LX465" s="5"/>
      <c r="LY465" s="5"/>
      <c r="LZ465" s="5"/>
      <c r="MA465" s="5"/>
      <c r="MB465" s="5"/>
      <c r="MC465" s="5"/>
      <c r="MD465" s="5"/>
      <c r="ME465" s="5"/>
      <c r="MF465" s="5"/>
      <c r="MG465" s="5"/>
      <c r="MH465" s="5"/>
      <c r="MI465" s="5"/>
      <c r="MJ465" s="5"/>
      <c r="MK465" s="5"/>
      <c r="ML465" s="5"/>
      <c r="MM465" s="5"/>
      <c r="MN465" s="5"/>
      <c r="MO465" s="5">
        <v>0</v>
      </c>
      <c r="MP465" s="5">
        <v>0</v>
      </c>
      <c r="MQ465" s="5"/>
      <c r="MR465" s="5"/>
      <c r="MS465" s="5">
        <v>104994</v>
      </c>
      <c r="MT465" s="5"/>
      <c r="MU465" s="5">
        <v>67</v>
      </c>
      <c r="MV465" s="5"/>
      <c r="MW465" s="5"/>
      <c r="MX465" s="5"/>
      <c r="MY465" s="5"/>
      <c r="MZ465" s="5"/>
      <c r="NA465" s="5"/>
      <c r="NB465" s="5"/>
      <c r="NC465" s="5"/>
      <c r="ND465" s="5"/>
      <c r="NE465" s="5"/>
      <c r="NF465" s="5"/>
      <c r="NG465" s="5"/>
      <c r="NH465" s="5"/>
      <c r="NI465" s="5"/>
      <c r="NJ465" s="5"/>
      <c r="NK465" s="5"/>
      <c r="NX465" s="18">
        <f t="shared" si="37"/>
        <v>2082.6042616268119</v>
      </c>
      <c r="NY465" t="str">
        <f t="shared" si="39"/>
        <v>Smaller</v>
      </c>
      <c r="NZ465" t="str">
        <f t="shared" si="40"/>
        <v>Small</v>
      </c>
    </row>
    <row r="466" spans="1:390">
      <c r="A466" s="1" t="s">
        <v>417</v>
      </c>
      <c r="B466" s="1" t="s">
        <v>418</v>
      </c>
      <c r="C466" s="32" t="s">
        <v>419</v>
      </c>
      <c r="D466" s="31" t="s">
        <v>393</v>
      </c>
      <c r="E466" s="1">
        <v>20100</v>
      </c>
      <c r="F466" s="1" t="s">
        <v>858</v>
      </c>
      <c r="G466" s="5">
        <v>14138.814095237978</v>
      </c>
      <c r="H466" s="71">
        <v>35351</v>
      </c>
      <c r="I466" s="73"/>
      <c r="J466" s="73">
        <v>55</v>
      </c>
      <c r="K466" s="73">
        <v>12</v>
      </c>
      <c r="L466" s="73"/>
      <c r="M466" s="73"/>
      <c r="N466" s="73"/>
      <c r="O466" s="73"/>
      <c r="P466" s="73"/>
      <c r="Q466" s="73"/>
      <c r="R466" s="73">
        <v>27</v>
      </c>
      <c r="S466" s="73"/>
      <c r="T466" s="73"/>
      <c r="U466" s="73">
        <v>56</v>
      </c>
      <c r="V466" s="73">
        <v>362</v>
      </c>
      <c r="W466" s="94" t="s">
        <v>769</v>
      </c>
      <c r="X466" s="94"/>
      <c r="Y466" s="94"/>
      <c r="Z466" s="94"/>
      <c r="AA466" s="94"/>
      <c r="AB466" s="94"/>
      <c r="AC466" s="95">
        <v>0</v>
      </c>
      <c r="AD466" s="73"/>
      <c r="AE466" s="73"/>
      <c r="AF466" s="95">
        <v>0</v>
      </c>
      <c r="AG466" s="95">
        <v>0</v>
      </c>
      <c r="AH466" s="95">
        <v>0</v>
      </c>
      <c r="AI466" s="95">
        <v>0</v>
      </c>
      <c r="AJ466" s="95"/>
      <c r="AK466" s="95"/>
      <c r="AL466" s="95">
        <v>108059</v>
      </c>
      <c r="AM466" s="95">
        <v>0</v>
      </c>
      <c r="AN466" s="73"/>
      <c r="AO466" s="96">
        <v>108059</v>
      </c>
      <c r="AP466" s="73">
        <v>0</v>
      </c>
      <c r="AQ466" s="73"/>
      <c r="AR466" s="73"/>
      <c r="AS466" s="73">
        <v>0</v>
      </c>
      <c r="AT466" s="73">
        <v>0</v>
      </c>
      <c r="AU466" s="73">
        <v>0</v>
      </c>
      <c r="AV466" s="73">
        <v>0</v>
      </c>
      <c r="AW466" s="73"/>
      <c r="AX466" s="73"/>
      <c r="AY466" s="73">
        <v>4100</v>
      </c>
      <c r="AZ466" s="73">
        <v>0</v>
      </c>
      <c r="BA466" s="73"/>
      <c r="BB466" s="73">
        <v>4100</v>
      </c>
      <c r="BC466" s="73">
        <v>0</v>
      </c>
      <c r="BD466" s="73"/>
      <c r="BE466" s="73"/>
      <c r="BF466" s="73">
        <v>0</v>
      </c>
      <c r="BG466" s="73">
        <v>0</v>
      </c>
      <c r="BH466" s="73">
        <v>0</v>
      </c>
      <c r="BI466" s="73">
        <v>0</v>
      </c>
      <c r="BJ466" s="73"/>
      <c r="BK466" s="73"/>
      <c r="BL466" s="73">
        <v>19606</v>
      </c>
      <c r="BM466" s="73">
        <v>0</v>
      </c>
      <c r="BN466" s="73"/>
      <c r="BO466" s="73">
        <v>19606</v>
      </c>
      <c r="BP466" s="73">
        <v>0</v>
      </c>
      <c r="BQ466" s="73"/>
      <c r="BR466" s="73">
        <v>0</v>
      </c>
      <c r="BS466" s="73">
        <v>0</v>
      </c>
      <c r="BT466" s="73">
        <v>0</v>
      </c>
      <c r="BU466" s="73">
        <v>0</v>
      </c>
      <c r="BV466" s="73"/>
      <c r="BW466" s="2"/>
      <c r="BX466" s="2">
        <v>0</v>
      </c>
      <c r="BY466" s="2">
        <v>0</v>
      </c>
      <c r="BZ466" s="2">
        <v>0</v>
      </c>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v>6780</v>
      </c>
      <c r="CZ466" s="2"/>
      <c r="DA466" s="2">
        <v>0</v>
      </c>
      <c r="DB466" s="2">
        <v>0</v>
      </c>
      <c r="DC466" s="2">
        <v>0</v>
      </c>
      <c r="DD466" s="2"/>
      <c r="DE466" s="2"/>
      <c r="DF466" s="2">
        <v>0</v>
      </c>
      <c r="DG466" s="2">
        <v>74280</v>
      </c>
      <c r="DH466" s="2">
        <v>16034</v>
      </c>
      <c r="DI466" s="2">
        <v>97094</v>
      </c>
      <c r="DJ466" s="2"/>
      <c r="DK466" s="2"/>
      <c r="DL466" s="2"/>
      <c r="DM466" s="2"/>
      <c r="DN466" s="2"/>
      <c r="DO466" s="2"/>
      <c r="DP466" s="2"/>
      <c r="DQ466" s="2"/>
      <c r="DR466" s="2"/>
      <c r="DS466" s="2"/>
      <c r="DT466" s="2"/>
      <c r="DU466" s="2"/>
      <c r="DV466" s="73"/>
      <c r="DW466" s="73"/>
      <c r="DX466" s="2"/>
      <c r="DY466" s="2"/>
      <c r="DZ466" s="2"/>
      <c r="EA466" s="2"/>
      <c r="EB466" s="2"/>
      <c r="EC466" s="2"/>
      <c r="ED466" s="2"/>
      <c r="EE466" s="2"/>
      <c r="EF466" s="2"/>
      <c r="EG466" s="2"/>
      <c r="EH466" s="2"/>
      <c r="EI466" s="73"/>
      <c r="EJ466" s="2">
        <v>0</v>
      </c>
      <c r="EK466" s="2"/>
      <c r="EL466" s="2">
        <v>0</v>
      </c>
      <c r="EM466" s="2">
        <v>0</v>
      </c>
      <c r="EN466" s="2">
        <v>0</v>
      </c>
      <c r="EO466" s="2"/>
      <c r="EP466" s="2"/>
      <c r="EQ466" s="2">
        <v>0</v>
      </c>
      <c r="ER466" s="2">
        <v>0</v>
      </c>
      <c r="ES466" s="2">
        <v>0</v>
      </c>
      <c r="ET466" s="2">
        <v>0</v>
      </c>
      <c r="EU466" s="3"/>
      <c r="EV466" s="3"/>
      <c r="EW466" s="3"/>
      <c r="EX466" s="3"/>
      <c r="EY466" s="3"/>
      <c r="EZ466" s="3"/>
      <c r="FA466" s="5"/>
      <c r="FB466" s="5"/>
      <c r="FC466" s="5"/>
      <c r="FD466" s="5"/>
      <c r="FE466" s="5"/>
      <c r="FF466" s="5"/>
      <c r="FG466" s="5"/>
      <c r="FH466" s="5"/>
      <c r="FI466" s="5"/>
      <c r="FJ466" s="5"/>
      <c r="FK466" s="5"/>
      <c r="FL466" s="5"/>
      <c r="FM466" s="5"/>
      <c r="FN466" s="5"/>
      <c r="FO466" s="5"/>
      <c r="FP466" s="5"/>
      <c r="FQ466" s="5"/>
      <c r="FR466" s="5"/>
      <c r="FS466" s="5"/>
      <c r="FT466" s="2"/>
      <c r="FU466" s="2"/>
      <c r="FV466" s="2"/>
      <c r="FW466" s="2"/>
      <c r="FX466" s="2"/>
      <c r="FY466" s="2"/>
      <c r="FZ466" s="2"/>
      <c r="GA466" s="2"/>
      <c r="GB466" s="2"/>
      <c r="GC466" s="2"/>
      <c r="GD466" s="2"/>
      <c r="GE466" s="2">
        <v>0</v>
      </c>
      <c r="GF466" s="2"/>
      <c r="GG466" s="2">
        <v>0</v>
      </c>
      <c r="GH466" s="2">
        <v>0</v>
      </c>
      <c r="GI466" s="2">
        <v>0</v>
      </c>
      <c r="GJ466" s="2">
        <v>0</v>
      </c>
      <c r="GK466" s="2"/>
      <c r="GL466" s="2"/>
      <c r="GM466" s="2">
        <v>0</v>
      </c>
      <c r="GN466" s="2">
        <v>0</v>
      </c>
      <c r="GO466" s="2">
        <v>0</v>
      </c>
      <c r="GP466" s="2">
        <v>127665</v>
      </c>
      <c r="GQ466" s="2">
        <v>101194</v>
      </c>
      <c r="GR466" s="2">
        <v>228859</v>
      </c>
      <c r="GS466" s="1" t="s">
        <v>420</v>
      </c>
      <c r="GT466" s="1"/>
      <c r="GU466" s="1"/>
      <c r="GV466" s="1" t="s">
        <v>768</v>
      </c>
      <c r="GW466" s="1"/>
      <c r="GX466" s="1"/>
      <c r="GY466" s="1"/>
      <c r="GZ466" s="1"/>
      <c r="HA466" s="1"/>
      <c r="HB466" t="s">
        <v>770</v>
      </c>
      <c r="HC466" s="2">
        <v>1758</v>
      </c>
      <c r="HD466" s="2">
        <v>1160</v>
      </c>
      <c r="HE466" s="2">
        <v>23808</v>
      </c>
      <c r="HF466" s="2">
        <v>166</v>
      </c>
      <c r="HG466" s="2"/>
      <c r="HH466" s="2">
        <v>78777</v>
      </c>
      <c r="HI466" s="2"/>
      <c r="HJ466" s="2">
        <v>15</v>
      </c>
      <c r="HK466" s="2">
        <v>4298</v>
      </c>
      <c r="HL466" s="2">
        <v>1941</v>
      </c>
      <c r="HM466" s="2"/>
      <c r="HN466" s="2"/>
      <c r="HO466" s="2">
        <v>174</v>
      </c>
      <c r="HP466" s="2">
        <v>188</v>
      </c>
      <c r="HQ466" s="2">
        <v>28</v>
      </c>
      <c r="HR466" s="2">
        <v>16</v>
      </c>
      <c r="HS466" s="2"/>
      <c r="HT466" s="2"/>
      <c r="HU466" s="3">
        <v>15</v>
      </c>
      <c r="HV466" s="3"/>
      <c r="HW466" s="3"/>
      <c r="HX466" s="3"/>
      <c r="HY466" s="3"/>
      <c r="HZ466" s="3"/>
      <c r="IA466" s="3"/>
      <c r="IB466" s="3"/>
      <c r="IC466" s="3"/>
      <c r="ID466" s="3"/>
      <c r="IE466" s="3"/>
      <c r="IF466" s="65">
        <v>3.18</v>
      </c>
      <c r="IG466" s="3">
        <v>5.38</v>
      </c>
      <c r="IH466" s="3">
        <v>16.829999999999998</v>
      </c>
      <c r="II466" s="35">
        <f t="shared" si="38"/>
        <v>5.38</v>
      </c>
      <c r="IJ466" s="3"/>
      <c r="IK466" s="3">
        <v>14</v>
      </c>
      <c r="IL466" s="3">
        <v>11.45</v>
      </c>
      <c r="IM466" s="5">
        <v>17743</v>
      </c>
      <c r="IN466" s="1" t="s">
        <v>411</v>
      </c>
      <c r="IO466" s="71">
        <v>16610</v>
      </c>
      <c r="IP466" s="5">
        <v>79891</v>
      </c>
      <c r="IQ466" s="5">
        <v>27877</v>
      </c>
      <c r="IR466" s="5">
        <v>0</v>
      </c>
      <c r="IS466" s="5"/>
      <c r="IT466" s="5"/>
      <c r="IU466" s="5"/>
      <c r="IV466" s="5">
        <v>0</v>
      </c>
      <c r="IW466" s="5"/>
      <c r="IX466" s="5">
        <v>124378</v>
      </c>
      <c r="IY466" s="5"/>
      <c r="IZ466" s="5"/>
      <c r="JA466" s="5">
        <v>206</v>
      </c>
      <c r="JB466" s="5">
        <v>149</v>
      </c>
      <c r="JC466" s="5">
        <v>592</v>
      </c>
      <c r="JD466" s="5">
        <v>218</v>
      </c>
      <c r="JE466" s="5"/>
      <c r="JF466" s="5"/>
      <c r="JG466" s="5"/>
      <c r="JH466" s="5"/>
      <c r="JI466" s="5"/>
      <c r="JJ466" s="5"/>
      <c r="JK466" s="5"/>
      <c r="JL466" s="5"/>
      <c r="JM466" s="5"/>
      <c r="JN466" s="5"/>
      <c r="JO466" s="5"/>
      <c r="JP466" s="5"/>
      <c r="JQ466" s="5"/>
      <c r="JR466" s="5">
        <v>4975</v>
      </c>
      <c r="JS466" s="5"/>
      <c r="JT466" s="5"/>
      <c r="JU466" s="5">
        <v>321</v>
      </c>
      <c r="JV466" s="5"/>
      <c r="JW466" s="5"/>
      <c r="JX466" s="5"/>
      <c r="JY466" s="5"/>
      <c r="JZ466" s="5"/>
      <c r="KA466" s="5"/>
      <c r="KB466" s="5"/>
      <c r="KC466" s="5"/>
      <c r="KD466" s="5"/>
      <c r="KE466" s="5"/>
      <c r="KF466" s="5">
        <v>1</v>
      </c>
      <c r="KG466" s="5">
        <v>6</v>
      </c>
      <c r="KH466" s="5">
        <v>114</v>
      </c>
      <c r="KI466" s="5">
        <v>64</v>
      </c>
      <c r="KJ466" s="5">
        <v>54</v>
      </c>
      <c r="KK466" s="5">
        <v>54</v>
      </c>
      <c r="KL466" s="5">
        <v>4</v>
      </c>
      <c r="KM466" s="5">
        <v>0</v>
      </c>
      <c r="KN466" s="5"/>
      <c r="KO466" s="5"/>
      <c r="KP466" s="5"/>
      <c r="KQ466" s="5"/>
      <c r="KR466" s="5"/>
      <c r="KS466" s="5"/>
      <c r="KT466" s="5"/>
      <c r="KU466" s="5"/>
      <c r="KV466" s="5"/>
      <c r="KW466" s="5"/>
      <c r="KX466" s="5"/>
      <c r="KY466" s="5"/>
      <c r="KZ466" s="5"/>
      <c r="LA466" s="5"/>
      <c r="LB466" s="5"/>
      <c r="LC466" s="5"/>
      <c r="LD466" s="5"/>
      <c r="LE466" s="5"/>
      <c r="LF466" s="5"/>
      <c r="LG466" s="5"/>
      <c r="LH466" s="5"/>
      <c r="LI466" s="5"/>
      <c r="LJ466" s="5"/>
      <c r="LK466" s="5"/>
      <c r="LL466" s="5"/>
      <c r="LM466" s="5"/>
      <c r="LN466" s="5"/>
      <c r="LO466" s="5"/>
      <c r="LP466" s="5"/>
      <c r="LQ466" s="5"/>
      <c r="LR466" s="5"/>
      <c r="LS466" s="5"/>
      <c r="LT466" s="5"/>
      <c r="LU466" s="5"/>
      <c r="LV466" s="5"/>
      <c r="LW466" s="5"/>
      <c r="LX466" s="5"/>
      <c r="LY466" s="5"/>
      <c r="LZ466" s="5"/>
      <c r="MA466" s="5"/>
      <c r="MB466" s="5"/>
      <c r="MC466" s="5"/>
      <c r="MD466" s="5"/>
      <c r="ME466" s="5"/>
      <c r="MF466" s="5"/>
      <c r="MG466" s="5"/>
      <c r="MH466" s="5"/>
      <c r="MI466" s="5"/>
      <c r="MJ466" s="5"/>
      <c r="MK466" s="5"/>
      <c r="ML466" s="5"/>
      <c r="MM466" s="5"/>
      <c r="MN466" s="5"/>
      <c r="MO466" s="5">
        <v>4</v>
      </c>
      <c r="MP466" s="5">
        <v>0</v>
      </c>
      <c r="MQ466" s="5"/>
      <c r="MR466" s="5"/>
      <c r="MS466" s="5">
        <v>580625</v>
      </c>
      <c r="MT466" s="5"/>
      <c r="MU466" s="5">
        <v>9</v>
      </c>
      <c r="MV466" s="5"/>
      <c r="MW466" s="5"/>
      <c r="MX466" s="5"/>
      <c r="MY466" s="5"/>
      <c r="MZ466" s="5"/>
      <c r="NA466" s="5"/>
      <c r="NB466" s="5"/>
      <c r="NC466" s="5"/>
      <c r="ND466" s="5"/>
      <c r="NE466" s="5"/>
      <c r="NF466" s="5"/>
      <c r="NG466" s="5"/>
      <c r="NH466" s="5"/>
      <c r="NI466" s="5"/>
      <c r="NJ466" s="5"/>
      <c r="NK466" s="5"/>
      <c r="NX466" s="18">
        <f t="shared" si="37"/>
        <v>2628.0323597096613</v>
      </c>
      <c r="NY466" t="str">
        <f t="shared" si="39"/>
        <v>Larger</v>
      </c>
      <c r="NZ466" t="str">
        <f t="shared" si="40"/>
        <v>Medium</v>
      </c>
    </row>
    <row r="467" spans="1:390">
      <c r="A467" s="1" t="s">
        <v>495</v>
      </c>
      <c r="B467" s="1" t="s">
        <v>618</v>
      </c>
      <c r="C467" s="32" t="s">
        <v>619</v>
      </c>
      <c r="D467" s="1" t="s">
        <v>404</v>
      </c>
      <c r="E467" s="1">
        <v>20100</v>
      </c>
      <c r="F467" s="1" t="s">
        <v>858</v>
      </c>
      <c r="G467" s="5">
        <v>11382.325333333423</v>
      </c>
      <c r="H467" s="71">
        <v>12480</v>
      </c>
      <c r="I467" s="73"/>
      <c r="J467" s="73">
        <v>54</v>
      </c>
      <c r="K467" s="73">
        <v>0</v>
      </c>
      <c r="L467" s="73"/>
      <c r="M467" s="73"/>
      <c r="N467" s="73"/>
      <c r="O467" s="73"/>
      <c r="P467" s="73"/>
      <c r="Q467" s="73"/>
      <c r="R467" s="73">
        <v>0</v>
      </c>
      <c r="S467" s="73"/>
      <c r="T467" s="73"/>
      <c r="U467" s="73">
        <v>0</v>
      </c>
      <c r="V467" s="73">
        <v>93</v>
      </c>
      <c r="W467" s="94">
        <v>0</v>
      </c>
      <c r="X467" s="94"/>
      <c r="Y467" s="94"/>
      <c r="Z467" s="94"/>
      <c r="AA467" s="94"/>
      <c r="AB467" s="94"/>
      <c r="AC467" s="95">
        <v>0</v>
      </c>
      <c r="AD467" s="73"/>
      <c r="AE467" s="73"/>
      <c r="AF467" s="95"/>
      <c r="AG467" s="95">
        <v>12760</v>
      </c>
      <c r="AH467" s="95"/>
      <c r="AI467" s="95"/>
      <c r="AJ467" s="95"/>
      <c r="AK467" s="95"/>
      <c r="AL467" s="95"/>
      <c r="AM467" s="95"/>
      <c r="AN467" s="73"/>
      <c r="AO467" s="96">
        <v>12760</v>
      </c>
      <c r="AP467" s="73"/>
      <c r="AQ467" s="73"/>
      <c r="AR467" s="73"/>
      <c r="AS467" s="73"/>
      <c r="AT467" s="73"/>
      <c r="AU467" s="73"/>
      <c r="AV467" s="73">
        <v>180</v>
      </c>
      <c r="AW467" s="73"/>
      <c r="AX467" s="73"/>
      <c r="AY467" s="73"/>
      <c r="AZ467" s="73">
        <v>6733</v>
      </c>
      <c r="BA467" s="73"/>
      <c r="BB467" s="73">
        <v>6913</v>
      </c>
      <c r="BC467" s="73"/>
      <c r="BD467" s="73"/>
      <c r="BE467" s="73"/>
      <c r="BF467" s="73"/>
      <c r="BG467" s="73">
        <v>18327</v>
      </c>
      <c r="BH467" s="73"/>
      <c r="BI467" s="73"/>
      <c r="BJ467" s="73"/>
      <c r="BK467" s="73"/>
      <c r="BL467" s="73"/>
      <c r="BM467" s="73"/>
      <c r="BN467" s="73"/>
      <c r="BO467" s="73">
        <v>18327</v>
      </c>
      <c r="BP467" s="73"/>
      <c r="BQ467" s="73"/>
      <c r="BR467" s="73"/>
      <c r="BS467" s="73"/>
      <c r="BT467" s="73"/>
      <c r="BU467" s="73"/>
      <c r="BV467" s="73"/>
      <c r="BW467" s="2"/>
      <c r="BX467" s="2"/>
      <c r="BY467" s="2"/>
      <c r="BZ467" s="2">
        <v>0</v>
      </c>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v>27464</v>
      </c>
      <c r="DC467" s="2"/>
      <c r="DD467" s="2"/>
      <c r="DE467" s="2"/>
      <c r="DF467" s="2">
        <v>5918</v>
      </c>
      <c r="DG467" s="2"/>
      <c r="DH467" s="2">
        <v>70860</v>
      </c>
      <c r="DI467" s="2">
        <v>104242</v>
      </c>
      <c r="DJ467" s="2"/>
      <c r="DK467" s="2"/>
      <c r="DL467" s="2"/>
      <c r="DM467" s="2"/>
      <c r="DN467" s="2"/>
      <c r="DO467" s="2"/>
      <c r="DP467" s="2"/>
      <c r="DQ467" s="2"/>
      <c r="DR467" s="2"/>
      <c r="DS467" s="2"/>
      <c r="DT467" s="2"/>
      <c r="DU467" s="2"/>
      <c r="DV467" s="73"/>
      <c r="DW467" s="73"/>
      <c r="DX467" s="2"/>
      <c r="DY467" s="2"/>
      <c r="DZ467" s="2"/>
      <c r="EA467" s="2"/>
      <c r="EB467" s="2"/>
      <c r="EC467" s="2"/>
      <c r="ED467" s="2"/>
      <c r="EE467" s="2"/>
      <c r="EF467" s="2"/>
      <c r="EG467" s="2"/>
      <c r="EH467" s="2"/>
      <c r="EI467" s="73"/>
      <c r="EJ467" s="2"/>
      <c r="EK467" s="2"/>
      <c r="EL467" s="2"/>
      <c r="EM467" s="2"/>
      <c r="EN467" s="2"/>
      <c r="EO467" s="2"/>
      <c r="EP467" s="2"/>
      <c r="EQ467" s="2"/>
      <c r="ER467" s="2"/>
      <c r="ES467" s="2"/>
      <c r="ET467" s="2">
        <v>0</v>
      </c>
      <c r="EU467" s="3"/>
      <c r="EV467" s="3"/>
      <c r="EW467" s="3"/>
      <c r="EX467" s="3"/>
      <c r="EY467" s="3"/>
      <c r="EZ467" s="3"/>
      <c r="FA467" s="5"/>
      <c r="FB467" s="5"/>
      <c r="FC467" s="5"/>
      <c r="FD467" s="5"/>
      <c r="FE467" s="5"/>
      <c r="FF467" s="5"/>
      <c r="FG467" s="5"/>
      <c r="FH467" s="5"/>
      <c r="FI467" s="5"/>
      <c r="FJ467" s="5"/>
      <c r="FK467" s="5"/>
      <c r="FL467" s="5"/>
      <c r="FM467" s="5"/>
      <c r="FN467" s="5"/>
      <c r="FO467" s="5"/>
      <c r="FP467" s="5"/>
      <c r="FQ467" s="5"/>
      <c r="FR467" s="5"/>
      <c r="FS467" s="5"/>
      <c r="FT467" s="2"/>
      <c r="FU467" s="2"/>
      <c r="FV467" s="2"/>
      <c r="FW467" s="2"/>
      <c r="FX467" s="2"/>
      <c r="FY467" s="2"/>
      <c r="FZ467" s="2"/>
      <c r="GA467" s="2"/>
      <c r="GB467" s="2"/>
      <c r="GC467" s="2"/>
      <c r="GD467" s="2"/>
      <c r="GE467" s="2"/>
      <c r="GF467" s="2"/>
      <c r="GG467" s="2"/>
      <c r="GH467" s="2"/>
      <c r="GI467" s="2"/>
      <c r="GJ467" s="2"/>
      <c r="GK467" s="2"/>
      <c r="GL467" s="2"/>
      <c r="GM467" s="2"/>
      <c r="GN467" s="2"/>
      <c r="GO467" s="2">
        <v>0</v>
      </c>
      <c r="GP467" s="2">
        <v>31087</v>
      </c>
      <c r="GQ467" s="2">
        <v>111155</v>
      </c>
      <c r="GR467" s="2">
        <v>142242</v>
      </c>
      <c r="GS467" s="1" t="s">
        <v>395</v>
      </c>
      <c r="GT467" s="1"/>
      <c r="GU467" s="1"/>
      <c r="GV467" s="1" t="s">
        <v>768</v>
      </c>
      <c r="GW467" s="1"/>
      <c r="GX467" s="1"/>
      <c r="GY467" t="s">
        <v>405</v>
      </c>
      <c r="HC467" s="2">
        <v>257</v>
      </c>
      <c r="HD467" s="2">
        <v>0</v>
      </c>
      <c r="HE467" s="2">
        <v>18075</v>
      </c>
      <c r="HF467" s="2">
        <v>106</v>
      </c>
      <c r="HG467" s="2"/>
      <c r="HH467" s="2">
        <v>105926</v>
      </c>
      <c r="HI467" s="2"/>
      <c r="HJ467" s="2">
        <v>0</v>
      </c>
      <c r="HK467" s="2">
        <v>3189</v>
      </c>
      <c r="HL467" s="2">
        <v>433</v>
      </c>
      <c r="HM467" s="2"/>
      <c r="HN467" s="2"/>
      <c r="HO467" s="2">
        <v>1298</v>
      </c>
      <c r="HP467" s="2">
        <v>1298</v>
      </c>
      <c r="HQ467" s="2">
        <v>129</v>
      </c>
      <c r="HR467" s="2">
        <v>0</v>
      </c>
      <c r="HS467" s="2"/>
      <c r="HT467" s="2"/>
      <c r="HU467" s="3">
        <v>5.6</v>
      </c>
      <c r="HV467" s="3"/>
      <c r="HW467" s="3"/>
      <c r="HX467" s="3"/>
      <c r="HY467" s="3"/>
      <c r="HZ467" s="3"/>
      <c r="IA467" s="3"/>
      <c r="IB467" s="3"/>
      <c r="IC467" s="3"/>
      <c r="ID467" s="3"/>
      <c r="IE467" s="3"/>
      <c r="IF467" s="65">
        <v>1.3</v>
      </c>
      <c r="IG467" s="3">
        <v>5.6</v>
      </c>
      <c r="IH467" s="3">
        <v>12.6</v>
      </c>
      <c r="II467" s="35">
        <f t="shared" si="38"/>
        <v>5.6</v>
      </c>
      <c r="IJ467" s="3"/>
      <c r="IK467" s="3">
        <v>7</v>
      </c>
      <c r="IL467" s="3">
        <v>7</v>
      </c>
      <c r="IM467" s="5">
        <v>12034</v>
      </c>
      <c r="IN467" s="1" t="s">
        <v>411</v>
      </c>
      <c r="IO467" s="71">
        <v>24904</v>
      </c>
      <c r="IP467" s="5">
        <v>9402</v>
      </c>
      <c r="IQ467" s="5">
        <v>5820</v>
      </c>
      <c r="IR467" s="5"/>
      <c r="IS467" s="5"/>
      <c r="IT467" s="5"/>
      <c r="IU467" s="5"/>
      <c r="IV467" s="5">
        <v>206</v>
      </c>
      <c r="IW467" s="5"/>
      <c r="IX467" s="5">
        <v>40332</v>
      </c>
      <c r="IY467" s="5"/>
      <c r="IZ467" s="5"/>
      <c r="JA467" s="5">
        <v>26</v>
      </c>
      <c r="JB467" s="5">
        <v>22</v>
      </c>
      <c r="JC467" s="5">
        <v>56</v>
      </c>
      <c r="JD467" s="5">
        <v>52</v>
      </c>
      <c r="JE467" s="5"/>
      <c r="JF467" s="5"/>
      <c r="JG467" s="5"/>
      <c r="JH467" s="5"/>
      <c r="JI467" s="5"/>
      <c r="JJ467" s="5"/>
      <c r="JK467" s="5"/>
      <c r="JL467" s="5"/>
      <c r="JM467" s="5"/>
      <c r="JN467" s="5"/>
      <c r="JO467" s="5"/>
      <c r="JP467" s="5"/>
      <c r="JQ467" s="5"/>
      <c r="JR467" s="5">
        <v>1474</v>
      </c>
      <c r="JS467" s="5"/>
      <c r="JT467" s="5"/>
      <c r="JU467" s="5">
        <v>44</v>
      </c>
      <c r="JV467" s="5"/>
      <c r="JW467" s="5"/>
      <c r="JX467" s="5"/>
      <c r="JY467" s="5"/>
      <c r="JZ467" s="5"/>
      <c r="KA467" s="5"/>
      <c r="KB467" s="5"/>
      <c r="KC467" s="5"/>
      <c r="KD467" s="5"/>
      <c r="KE467" s="5"/>
      <c r="KF467" s="5">
        <v>1</v>
      </c>
      <c r="KG467" s="5">
        <v>2</v>
      </c>
      <c r="KH467" s="5">
        <v>87</v>
      </c>
      <c r="KI467" s="5">
        <v>64.5</v>
      </c>
      <c r="KJ467" s="5">
        <v>44</v>
      </c>
      <c r="KK467" s="5">
        <v>44</v>
      </c>
      <c r="KL467" s="5">
        <v>6</v>
      </c>
      <c r="KM467" s="5">
        <v>0</v>
      </c>
      <c r="KN467" s="5"/>
      <c r="KO467" s="5"/>
      <c r="KP467" s="5"/>
      <c r="KQ467" s="5"/>
      <c r="KR467" s="5"/>
      <c r="KS467" s="5"/>
      <c r="KT467" s="5"/>
      <c r="KU467" s="5"/>
      <c r="KV467" s="5"/>
      <c r="KW467" s="5"/>
      <c r="KX467" s="5"/>
      <c r="KY467" s="5"/>
      <c r="KZ467" s="5"/>
      <c r="LA467" s="5"/>
      <c r="LB467" s="5"/>
      <c r="LC467" s="5"/>
      <c r="LD467" s="5"/>
      <c r="LE467" s="5"/>
      <c r="LF467" s="5"/>
      <c r="LG467" s="5"/>
      <c r="LH467" s="5"/>
      <c r="LI467" s="5"/>
      <c r="LJ467" s="5"/>
      <c r="LK467" s="5"/>
      <c r="LL467" s="5"/>
      <c r="LM467" s="5"/>
      <c r="LN467" s="5"/>
      <c r="LO467" s="5"/>
      <c r="LP467" s="5"/>
      <c r="LQ467" s="5"/>
      <c r="LR467" s="5"/>
      <c r="LS467" s="5"/>
      <c r="LT467" s="5"/>
      <c r="LU467" s="5"/>
      <c r="LV467" s="5"/>
      <c r="LW467" s="5"/>
      <c r="LX467" s="5"/>
      <c r="LY467" s="5"/>
      <c r="LZ467" s="5"/>
      <c r="MA467" s="5"/>
      <c r="MB467" s="5"/>
      <c r="MC467" s="5"/>
      <c r="MD467" s="5"/>
      <c r="ME467" s="5"/>
      <c r="MF467" s="5"/>
      <c r="MG467" s="5"/>
      <c r="MH467" s="5"/>
      <c r="MI467" s="5"/>
      <c r="MJ467" s="5"/>
      <c r="MK467" s="5"/>
      <c r="ML467" s="5"/>
      <c r="MM467" s="5"/>
      <c r="MN467" s="5"/>
      <c r="MO467" s="5">
        <v>6</v>
      </c>
      <c r="MP467" s="5">
        <v>0</v>
      </c>
      <c r="MQ467" s="5"/>
      <c r="MR467" s="5"/>
      <c r="MS467" s="5">
        <v>139474</v>
      </c>
      <c r="MT467" s="5"/>
      <c r="MU467" s="5">
        <v>0</v>
      </c>
      <c r="MV467" s="5"/>
      <c r="MW467" s="5"/>
      <c r="MX467" s="5"/>
      <c r="MY467" s="5"/>
      <c r="MZ467" s="5"/>
      <c r="NA467" s="5"/>
      <c r="NB467" s="5"/>
      <c r="NC467" s="5"/>
      <c r="ND467" s="5"/>
      <c r="NE467" s="5"/>
      <c r="NF467" s="5"/>
      <c r="NG467" s="5"/>
      <c r="NH467" s="5"/>
      <c r="NI467" s="5"/>
      <c r="NJ467" s="5"/>
      <c r="NK467" s="5"/>
      <c r="NX467" s="18">
        <f t="shared" si="37"/>
        <v>2032.5580952381115</v>
      </c>
      <c r="NY467" t="str">
        <f t="shared" si="39"/>
        <v>Mid-range</v>
      </c>
      <c r="NZ467" t="str">
        <f t="shared" si="40"/>
        <v>Medium</v>
      </c>
    </row>
    <row r="468" spans="1:390">
      <c r="A468" s="1" t="s">
        <v>443</v>
      </c>
      <c r="B468" s="1" t="s">
        <v>446</v>
      </c>
      <c r="C468" s="32" t="s">
        <v>447</v>
      </c>
      <c r="D468" s="1" t="s">
        <v>404</v>
      </c>
      <c r="E468" s="1">
        <v>20100</v>
      </c>
      <c r="F468" s="1" t="s">
        <v>858</v>
      </c>
      <c r="G468" s="5">
        <v>9856.2504761904802</v>
      </c>
      <c r="H468" s="71">
        <v>202990</v>
      </c>
      <c r="I468" s="73"/>
      <c r="J468" s="73">
        <v>109</v>
      </c>
      <c r="K468" s="73">
        <v>5</v>
      </c>
      <c r="L468" s="73"/>
      <c r="M468" s="73"/>
      <c r="N468" s="73"/>
      <c r="O468" s="73"/>
      <c r="P468" s="73"/>
      <c r="Q468" s="73"/>
      <c r="R468" s="73">
        <v>27</v>
      </c>
      <c r="S468" s="73"/>
      <c r="T468" s="73"/>
      <c r="U468" s="73">
        <v>30</v>
      </c>
      <c r="V468" s="73">
        <v>468</v>
      </c>
      <c r="W468" s="94">
        <v>107</v>
      </c>
      <c r="X468" s="94"/>
      <c r="Y468" s="94"/>
      <c r="Z468" s="94"/>
      <c r="AA468" s="94"/>
      <c r="AB468" s="94"/>
      <c r="AC468" s="95">
        <v>0</v>
      </c>
      <c r="AD468" s="73"/>
      <c r="AE468" s="73"/>
      <c r="AF468" s="95">
        <v>43545</v>
      </c>
      <c r="AG468" s="95">
        <v>0</v>
      </c>
      <c r="AH468" s="95">
        <v>0</v>
      </c>
      <c r="AI468" s="95">
        <v>0</v>
      </c>
      <c r="AJ468" s="95"/>
      <c r="AK468" s="95"/>
      <c r="AL468" s="95">
        <v>0</v>
      </c>
      <c r="AM468" s="95">
        <v>12454</v>
      </c>
      <c r="AN468" s="73"/>
      <c r="AO468" s="96">
        <v>55999</v>
      </c>
      <c r="AP468" s="73">
        <v>0</v>
      </c>
      <c r="AQ468" s="73"/>
      <c r="AR468" s="73"/>
      <c r="AS468" s="73">
        <v>0</v>
      </c>
      <c r="AT468" s="73">
        <v>0</v>
      </c>
      <c r="AU468" s="73">
        <v>0</v>
      </c>
      <c r="AV468" s="73">
        <v>0</v>
      </c>
      <c r="AW468" s="73"/>
      <c r="AX468" s="73"/>
      <c r="AY468" s="73">
        <v>0</v>
      </c>
      <c r="AZ468" s="73">
        <v>4100</v>
      </c>
      <c r="BA468" s="73"/>
      <c r="BB468" s="73">
        <v>4100</v>
      </c>
      <c r="BC468" s="73">
        <v>0</v>
      </c>
      <c r="BD468" s="73"/>
      <c r="BE468" s="73"/>
      <c r="BF468" s="73">
        <v>10739</v>
      </c>
      <c r="BG468" s="73">
        <v>0</v>
      </c>
      <c r="BH468" s="73">
        <v>0</v>
      </c>
      <c r="BI468" s="73">
        <v>0</v>
      </c>
      <c r="BJ468" s="73"/>
      <c r="BK468" s="73"/>
      <c r="BL468" s="73">
        <v>0</v>
      </c>
      <c r="BM468" s="73">
        <v>4774</v>
      </c>
      <c r="BN468" s="73"/>
      <c r="BO468" s="73">
        <v>15513</v>
      </c>
      <c r="BP468" s="73">
        <v>0</v>
      </c>
      <c r="BQ468" s="73"/>
      <c r="BR468" s="73">
        <v>0</v>
      </c>
      <c r="BS468" s="73">
        <v>0</v>
      </c>
      <c r="BT468" s="73">
        <v>0</v>
      </c>
      <c r="BU468" s="73">
        <v>0</v>
      </c>
      <c r="BV468" s="73"/>
      <c r="BW468" s="2"/>
      <c r="BX468" s="2">
        <v>0</v>
      </c>
      <c r="BY468" s="2">
        <v>0</v>
      </c>
      <c r="BZ468" s="2">
        <v>0</v>
      </c>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v>0</v>
      </c>
      <c r="CZ468" s="2"/>
      <c r="DA468" s="2">
        <v>29658</v>
      </c>
      <c r="DB468" s="2">
        <v>8049</v>
      </c>
      <c r="DC468" s="2">
        <v>0</v>
      </c>
      <c r="DD468" s="2"/>
      <c r="DE468" s="2"/>
      <c r="DF468" s="2">
        <v>0</v>
      </c>
      <c r="DG468" s="2">
        <v>4936</v>
      </c>
      <c r="DH468" s="2">
        <v>4520</v>
      </c>
      <c r="DI468" s="2">
        <v>47163</v>
      </c>
      <c r="DJ468" s="2"/>
      <c r="DK468" s="2"/>
      <c r="DL468" s="2"/>
      <c r="DM468" s="2"/>
      <c r="DN468" s="2"/>
      <c r="DO468" s="2"/>
      <c r="DP468" s="2"/>
      <c r="DQ468" s="2"/>
      <c r="DR468" s="2"/>
      <c r="DS468" s="2"/>
      <c r="DT468" s="2"/>
      <c r="DU468" s="2"/>
      <c r="DV468" s="73"/>
      <c r="DW468" s="73"/>
      <c r="DX468" s="2"/>
      <c r="DY468" s="2"/>
      <c r="DZ468" s="2"/>
      <c r="EA468" s="2"/>
      <c r="EB468" s="2"/>
      <c r="EC468" s="2"/>
      <c r="ED468" s="2"/>
      <c r="EE468" s="2"/>
      <c r="EF468" s="2"/>
      <c r="EG468" s="2"/>
      <c r="EH468" s="2"/>
      <c r="EI468" s="73"/>
      <c r="EJ468" s="2">
        <v>0</v>
      </c>
      <c r="EK468" s="2"/>
      <c r="EL468" s="2">
        <v>4739</v>
      </c>
      <c r="EM468" s="2">
        <v>0</v>
      </c>
      <c r="EN468" s="2">
        <v>0</v>
      </c>
      <c r="EO468" s="2"/>
      <c r="EP468" s="2"/>
      <c r="EQ468" s="2">
        <v>0</v>
      </c>
      <c r="ER468" s="2">
        <v>0</v>
      </c>
      <c r="ES468" s="2">
        <v>465</v>
      </c>
      <c r="ET468" s="2">
        <v>5204</v>
      </c>
      <c r="EU468" s="3"/>
      <c r="EV468" s="3"/>
      <c r="EW468" s="3"/>
      <c r="EX468" s="3"/>
      <c r="EY468" s="3"/>
      <c r="EZ468" s="3"/>
      <c r="FA468" s="5"/>
      <c r="FB468" s="5"/>
      <c r="FC468" s="5"/>
      <c r="FD468" s="5"/>
      <c r="FE468" s="5"/>
      <c r="FF468" s="5"/>
      <c r="FG468" s="5"/>
      <c r="FH468" s="5"/>
      <c r="FI468" s="5"/>
      <c r="FJ468" s="5"/>
      <c r="FK468" s="5"/>
      <c r="FL468" s="5"/>
      <c r="FM468" s="5"/>
      <c r="FN468" s="5"/>
      <c r="FO468" s="5"/>
      <c r="FP468" s="5"/>
      <c r="FQ468" s="5"/>
      <c r="FR468" s="5"/>
      <c r="FS468" s="5"/>
      <c r="FT468" s="2"/>
      <c r="FU468" s="2"/>
      <c r="FV468" s="2"/>
      <c r="FW468" s="2"/>
      <c r="FX468" s="2"/>
      <c r="FY468" s="2"/>
      <c r="FZ468" s="2"/>
      <c r="GA468" s="2"/>
      <c r="GB468" s="2"/>
      <c r="GC468" s="2"/>
      <c r="GD468" s="2"/>
      <c r="GE468" s="2">
        <v>7132</v>
      </c>
      <c r="GF468" s="2"/>
      <c r="GG468" s="2">
        <v>0</v>
      </c>
      <c r="GH468" s="2">
        <v>0</v>
      </c>
      <c r="GI468" s="2">
        <v>0</v>
      </c>
      <c r="GJ468" s="2">
        <v>0</v>
      </c>
      <c r="GK468" s="2"/>
      <c r="GL468" s="2"/>
      <c r="GM468" s="2">
        <v>0</v>
      </c>
      <c r="GN468" s="2">
        <v>17649</v>
      </c>
      <c r="GO468" s="2">
        <v>24781</v>
      </c>
      <c r="GP468" s="2">
        <v>71512</v>
      </c>
      <c r="GQ468" s="2">
        <v>56467</v>
      </c>
      <c r="GR468" s="2">
        <v>152760</v>
      </c>
      <c r="GS468" s="1" t="s">
        <v>395</v>
      </c>
      <c r="GT468" s="1"/>
      <c r="GU468" s="1" t="s">
        <v>397</v>
      </c>
      <c r="GV468" s="1" t="s">
        <v>766</v>
      </c>
      <c r="GW468" s="1"/>
      <c r="GX468" s="1"/>
      <c r="GY468" t="s">
        <v>405</v>
      </c>
      <c r="HC468" s="2">
        <v>895</v>
      </c>
      <c r="HD468" s="2">
        <v>3431</v>
      </c>
      <c r="HE468" s="2">
        <v>5855</v>
      </c>
      <c r="HF468" s="2">
        <v>114</v>
      </c>
      <c r="HG468" s="2">
        <v>45000</v>
      </c>
      <c r="HH468" s="2">
        <v>89063</v>
      </c>
      <c r="HI468" s="2"/>
      <c r="HJ468" s="2">
        <v>84</v>
      </c>
      <c r="HK468" s="2">
        <v>3174</v>
      </c>
      <c r="HL468" s="2">
        <v>51</v>
      </c>
      <c r="HM468" s="2"/>
      <c r="HN468" s="2"/>
      <c r="HO468" s="2">
        <v>62</v>
      </c>
      <c r="HP468" s="2">
        <v>0</v>
      </c>
      <c r="HQ468" s="2">
        <v>70</v>
      </c>
      <c r="HR468" s="2">
        <v>90</v>
      </c>
      <c r="HS468" s="2"/>
      <c r="HT468" s="2"/>
      <c r="HU468" s="3">
        <v>11</v>
      </c>
      <c r="HV468" s="3"/>
      <c r="HW468" s="3"/>
      <c r="HX468" s="3"/>
      <c r="HY468" s="3"/>
      <c r="HZ468" s="3"/>
      <c r="IA468" s="3"/>
      <c r="IB468" s="3"/>
      <c r="IC468" s="3"/>
      <c r="ID468" s="3"/>
      <c r="IE468" s="3"/>
      <c r="IF468" s="65">
        <v>50</v>
      </c>
      <c r="IG468" s="3">
        <v>6.31</v>
      </c>
      <c r="IH468" s="3">
        <v>16.309999999999999</v>
      </c>
      <c r="II468" s="35">
        <f t="shared" si="38"/>
        <v>6.31</v>
      </c>
      <c r="IJ468" s="3"/>
      <c r="IK468" s="3">
        <v>10</v>
      </c>
      <c r="IL468" s="3">
        <v>10</v>
      </c>
      <c r="IM468" s="5">
        <v>3224</v>
      </c>
      <c r="IN468" s="1" t="s">
        <v>411</v>
      </c>
      <c r="IO468" s="71">
        <v>7025</v>
      </c>
      <c r="IP468" s="5">
        <v>43503</v>
      </c>
      <c r="IQ468" s="5">
        <v>10447</v>
      </c>
      <c r="IR468" s="5">
        <v>8620</v>
      </c>
      <c r="IS468" s="5"/>
      <c r="IT468" s="5"/>
      <c r="IU468" s="5"/>
      <c r="IV468" s="5">
        <v>0</v>
      </c>
      <c r="IW468" s="5"/>
      <c r="IX468" s="5">
        <v>69595</v>
      </c>
      <c r="IY468" s="5"/>
      <c r="IZ468" s="5"/>
      <c r="JA468" s="5">
        <v>0</v>
      </c>
      <c r="JB468" s="5">
        <v>0</v>
      </c>
      <c r="JC468" s="5">
        <v>0</v>
      </c>
      <c r="JD468" s="5">
        <v>0</v>
      </c>
      <c r="JE468" s="5"/>
      <c r="JF468" s="5"/>
      <c r="JG468" s="5"/>
      <c r="JH468" s="5"/>
      <c r="JI468" s="5"/>
      <c r="JJ468" s="5"/>
      <c r="JK468" s="5"/>
      <c r="JL468" s="5"/>
      <c r="JM468" s="5"/>
      <c r="JN468" s="5"/>
      <c r="JO468" s="5"/>
      <c r="JP468" s="5"/>
      <c r="JQ468" s="5"/>
      <c r="JR468" s="5">
        <v>1621</v>
      </c>
      <c r="JS468" s="5"/>
      <c r="JT468" s="5"/>
      <c r="JU468" s="5">
        <v>77</v>
      </c>
      <c r="JV468" s="5"/>
      <c r="JW468" s="5"/>
      <c r="JX468" s="5"/>
      <c r="JY468" s="5"/>
      <c r="JZ468" s="5"/>
      <c r="KA468" s="5"/>
      <c r="KB468" s="5"/>
      <c r="KC468" s="5"/>
      <c r="KD468" s="5"/>
      <c r="KE468" s="5"/>
      <c r="KF468" s="5">
        <v>1</v>
      </c>
      <c r="KG468" s="5">
        <v>4</v>
      </c>
      <c r="KH468" s="5">
        <v>42</v>
      </c>
      <c r="KI468" s="5">
        <v>58</v>
      </c>
      <c r="KJ468" s="5">
        <v>52</v>
      </c>
      <c r="KK468" s="5">
        <v>208</v>
      </c>
      <c r="KL468" s="5">
        <v>0</v>
      </c>
      <c r="KM468" s="5">
        <v>0</v>
      </c>
      <c r="KN468" s="5"/>
      <c r="KO468" s="5"/>
      <c r="KP468" s="5"/>
      <c r="KQ468" s="5"/>
      <c r="KR468" s="5"/>
      <c r="KS468" s="5"/>
      <c r="KT468" s="5"/>
      <c r="KU468" s="5"/>
      <c r="KV468" s="5"/>
      <c r="KW468" s="5"/>
      <c r="KX468" s="5"/>
      <c r="KY468" s="5"/>
      <c r="KZ468" s="5"/>
      <c r="LA468" s="5"/>
      <c r="LB468" s="5"/>
      <c r="LC468" s="5"/>
      <c r="LD468" s="5"/>
      <c r="LE468" s="5"/>
      <c r="LF468" s="5"/>
      <c r="LG468" s="5"/>
      <c r="LH468" s="5"/>
      <c r="LI468" s="5"/>
      <c r="LJ468" s="5"/>
      <c r="LK468" s="5"/>
      <c r="LL468" s="5"/>
      <c r="LM468" s="5"/>
      <c r="LN468" s="5"/>
      <c r="LO468" s="5"/>
      <c r="LP468" s="5"/>
      <c r="LQ468" s="5"/>
      <c r="LR468" s="5"/>
      <c r="LS468" s="5"/>
      <c r="LT468" s="5"/>
      <c r="LU468" s="5"/>
      <c r="LV468" s="5"/>
      <c r="LW468" s="5"/>
      <c r="LX468" s="5"/>
      <c r="LY468" s="5"/>
      <c r="LZ468" s="5"/>
      <c r="MA468" s="5"/>
      <c r="MB468" s="5"/>
      <c r="MC468" s="5"/>
      <c r="MD468" s="5"/>
      <c r="ME468" s="5"/>
      <c r="MF468" s="5"/>
      <c r="MG468" s="5"/>
      <c r="MH468" s="5"/>
      <c r="MI468" s="5"/>
      <c r="MJ468" s="5"/>
      <c r="MK468" s="5"/>
      <c r="ML468" s="5"/>
      <c r="MM468" s="5"/>
      <c r="MN468" s="5"/>
      <c r="MO468" s="5">
        <v>0</v>
      </c>
      <c r="MP468" s="5">
        <v>0</v>
      </c>
      <c r="MQ468" s="5"/>
      <c r="MR468" s="5"/>
      <c r="MS468" s="5">
        <v>309951</v>
      </c>
      <c r="MT468" s="5"/>
      <c r="MU468" s="5">
        <v>0</v>
      </c>
      <c r="MV468" s="5"/>
      <c r="MW468" s="5"/>
      <c r="MX468" s="5"/>
      <c r="MY468" s="5"/>
      <c r="MZ468" s="5"/>
      <c r="NA468" s="5"/>
      <c r="NB468" s="5"/>
      <c r="NC468" s="5"/>
      <c r="ND468" s="5"/>
      <c r="NE468" s="5"/>
      <c r="NF468" s="5"/>
      <c r="NG468" s="5"/>
      <c r="NH468" s="5"/>
      <c r="NI468" s="5"/>
      <c r="NJ468" s="5"/>
      <c r="NK468" s="5"/>
      <c r="NX468" s="18">
        <f t="shared" si="37"/>
        <v>1562.004829824165</v>
      </c>
      <c r="NY468" t="str">
        <f t="shared" si="39"/>
        <v>Mid-range</v>
      </c>
      <c r="NZ468" t="str">
        <f t="shared" si="40"/>
        <v>Small</v>
      </c>
    </row>
    <row r="469" spans="1:390">
      <c r="A469" s="1" t="s">
        <v>460</v>
      </c>
      <c r="B469" s="1" t="s">
        <v>555</v>
      </c>
      <c r="C469" s="32" t="s">
        <v>556</v>
      </c>
      <c r="D469" s="1" t="s">
        <v>404</v>
      </c>
      <c r="E469" s="1">
        <v>20100</v>
      </c>
      <c r="F469" s="1" t="s">
        <v>858</v>
      </c>
      <c r="G469" s="5">
        <v>15159.137904761732</v>
      </c>
      <c r="H469" s="71">
        <v>36873</v>
      </c>
      <c r="I469" s="73"/>
      <c r="J469" s="73">
        <v>77</v>
      </c>
      <c r="K469" s="73">
        <v>3</v>
      </c>
      <c r="L469" s="73"/>
      <c r="M469" s="73"/>
      <c r="N469" s="73"/>
      <c r="O469" s="73"/>
      <c r="P469" s="73"/>
      <c r="Q469" s="73"/>
      <c r="R469" s="73">
        <v>27</v>
      </c>
      <c r="S469" s="73"/>
      <c r="T469" s="73"/>
      <c r="U469" s="73">
        <v>24</v>
      </c>
      <c r="V469" s="73">
        <v>328</v>
      </c>
      <c r="W469" s="94">
        <v>12</v>
      </c>
      <c r="X469" s="94"/>
      <c r="Y469" s="94"/>
      <c r="Z469" s="94"/>
      <c r="AA469" s="94"/>
      <c r="AB469" s="94"/>
      <c r="AC469" s="95">
        <v>0</v>
      </c>
      <c r="AD469" s="73"/>
      <c r="AE469" s="73"/>
      <c r="AF469" s="95">
        <v>0</v>
      </c>
      <c r="AG469" s="95">
        <v>0</v>
      </c>
      <c r="AH469" s="95">
        <v>0</v>
      </c>
      <c r="AI469" s="95">
        <v>0</v>
      </c>
      <c r="AJ469" s="95"/>
      <c r="AK469" s="95"/>
      <c r="AL469" s="95">
        <v>27008</v>
      </c>
      <c r="AM469" s="95">
        <v>0</v>
      </c>
      <c r="AN469" s="73"/>
      <c r="AO469" s="96">
        <v>27008</v>
      </c>
      <c r="AP469" s="73"/>
      <c r="AQ469" s="73"/>
      <c r="AR469" s="73"/>
      <c r="AS469" s="73"/>
      <c r="AT469" s="73"/>
      <c r="AU469" s="73"/>
      <c r="AV469" s="73"/>
      <c r="AW469" s="73"/>
      <c r="AX469" s="73"/>
      <c r="AY469" s="73"/>
      <c r="AZ469" s="73"/>
      <c r="BA469" s="73"/>
      <c r="BB469" s="73"/>
      <c r="BC469" s="73">
        <v>0</v>
      </c>
      <c r="BD469" s="73"/>
      <c r="BE469" s="73"/>
      <c r="BF469" s="73">
        <v>0</v>
      </c>
      <c r="BG469" s="73">
        <v>0</v>
      </c>
      <c r="BH469" s="73">
        <v>0</v>
      </c>
      <c r="BI469" s="73">
        <v>0</v>
      </c>
      <c r="BJ469" s="73"/>
      <c r="BK469" s="73"/>
      <c r="BL469" s="73">
        <v>39254</v>
      </c>
      <c r="BM469" s="73">
        <v>0</v>
      </c>
      <c r="BN469" s="73"/>
      <c r="BO469" s="73">
        <v>39254</v>
      </c>
      <c r="BP469" s="73"/>
      <c r="BQ469" s="73"/>
      <c r="BR469" s="73"/>
      <c r="BS469" s="73"/>
      <c r="BT469" s="73"/>
      <c r="BU469" s="73"/>
      <c r="BV469" s="73"/>
      <c r="BW469" s="2"/>
      <c r="BX469" s="2"/>
      <c r="BY469" s="2"/>
      <c r="BZ469" s="2">
        <v>0</v>
      </c>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v>0</v>
      </c>
      <c r="CZ469" s="2"/>
      <c r="DA469" s="2">
        <v>0</v>
      </c>
      <c r="DB469" s="2">
        <v>0</v>
      </c>
      <c r="DC469" s="2">
        <v>0</v>
      </c>
      <c r="DD469" s="2"/>
      <c r="DE469" s="2"/>
      <c r="DF469" s="2">
        <v>56311</v>
      </c>
      <c r="DG469" s="2">
        <v>2033</v>
      </c>
      <c r="DH469" s="2">
        <v>10367</v>
      </c>
      <c r="DI469" s="2">
        <v>68711</v>
      </c>
      <c r="DJ469" s="2"/>
      <c r="DK469" s="2"/>
      <c r="DL469" s="2"/>
      <c r="DM469" s="2"/>
      <c r="DN469" s="2"/>
      <c r="DO469" s="2"/>
      <c r="DP469" s="2"/>
      <c r="DQ469" s="2"/>
      <c r="DR469" s="2"/>
      <c r="DS469" s="2"/>
      <c r="DT469" s="2"/>
      <c r="DU469" s="2"/>
      <c r="DV469" s="73"/>
      <c r="DW469" s="73"/>
      <c r="DX469" s="2"/>
      <c r="DY469" s="2"/>
      <c r="DZ469" s="2"/>
      <c r="EA469" s="2"/>
      <c r="EB469" s="2"/>
      <c r="EC469" s="2"/>
      <c r="ED469" s="2"/>
      <c r="EE469" s="2"/>
      <c r="EF469" s="2"/>
      <c r="EG469" s="2"/>
      <c r="EH469" s="2"/>
      <c r="EI469" s="73"/>
      <c r="EJ469" s="2"/>
      <c r="EK469" s="2"/>
      <c r="EL469" s="2"/>
      <c r="EM469" s="2"/>
      <c r="EN469" s="2"/>
      <c r="EO469" s="2"/>
      <c r="EP469" s="2"/>
      <c r="EQ469" s="2"/>
      <c r="ER469" s="2"/>
      <c r="ES469" s="2"/>
      <c r="ET469" s="2"/>
      <c r="EU469" s="3"/>
      <c r="EV469" s="3"/>
      <c r="EW469" s="3"/>
      <c r="EX469" s="3"/>
      <c r="EY469" s="3"/>
      <c r="EZ469" s="3"/>
      <c r="FA469" s="5"/>
      <c r="FB469" s="5"/>
      <c r="FC469" s="5"/>
      <c r="FD469" s="5"/>
      <c r="FE469" s="5"/>
      <c r="FF469" s="5"/>
      <c r="FG469" s="5"/>
      <c r="FH469" s="5"/>
      <c r="FI469" s="5"/>
      <c r="FJ469" s="5"/>
      <c r="FK469" s="5"/>
      <c r="FL469" s="5"/>
      <c r="FM469" s="5"/>
      <c r="FN469" s="5"/>
      <c r="FO469" s="5"/>
      <c r="FP469" s="5"/>
      <c r="FQ469" s="5"/>
      <c r="FR469" s="5"/>
      <c r="FS469" s="5"/>
      <c r="FT469" s="2"/>
      <c r="FU469" s="2"/>
      <c r="FV469" s="2"/>
      <c r="FW469" s="2"/>
      <c r="FX469" s="2"/>
      <c r="FY469" s="2"/>
      <c r="FZ469" s="2"/>
      <c r="GA469" s="2"/>
      <c r="GB469" s="2"/>
      <c r="GC469" s="2"/>
      <c r="GD469" s="2"/>
      <c r="GE469" s="2"/>
      <c r="GF469" s="2"/>
      <c r="GG469" s="2"/>
      <c r="GH469" s="2"/>
      <c r="GI469" s="2"/>
      <c r="GJ469" s="2"/>
      <c r="GK469" s="2"/>
      <c r="GL469" s="2"/>
      <c r="GM469" s="2"/>
      <c r="GN469" s="2"/>
      <c r="GO469" s="2"/>
      <c r="GP469" s="2">
        <v>66262</v>
      </c>
      <c r="GQ469" s="2">
        <v>68711</v>
      </c>
      <c r="GR469" s="2">
        <v>134973</v>
      </c>
      <c r="GS469" s="1" t="s">
        <v>420</v>
      </c>
      <c r="GT469" s="1"/>
      <c r="GU469" s="1"/>
      <c r="GV469" s="1" t="s">
        <v>768</v>
      </c>
      <c r="GW469" s="1"/>
      <c r="GX469" s="1"/>
      <c r="GY469" s="1"/>
      <c r="GZ469" s="1"/>
      <c r="HA469" s="1"/>
      <c r="HB469" t="s">
        <v>770</v>
      </c>
      <c r="HC469" s="2">
        <v>1098</v>
      </c>
      <c r="HD469" s="2">
        <v>1580</v>
      </c>
      <c r="HE469" s="2">
        <v>21311</v>
      </c>
      <c r="HF469" s="2">
        <v>162</v>
      </c>
      <c r="HG469" s="2"/>
      <c r="HH469" s="2">
        <v>50501</v>
      </c>
      <c r="HI469" s="2"/>
      <c r="HJ469" s="2"/>
      <c r="HK469" s="2">
        <v>6371</v>
      </c>
      <c r="HL469" s="2">
        <v>1107</v>
      </c>
      <c r="HM469" s="2"/>
      <c r="HN469" s="2"/>
      <c r="HO469" s="2">
        <v>146</v>
      </c>
      <c r="HP469" s="2">
        <v>148</v>
      </c>
      <c r="HQ469" s="2"/>
      <c r="HR469" s="2">
        <v>2</v>
      </c>
      <c r="HS469" s="2"/>
      <c r="HT469" s="2"/>
      <c r="HU469" s="3">
        <v>9</v>
      </c>
      <c r="HV469" s="3"/>
      <c r="HW469" s="3"/>
      <c r="HX469" s="3"/>
      <c r="HY469" s="3"/>
      <c r="HZ469" s="3"/>
      <c r="IA469" s="3"/>
      <c r="IB469" s="3"/>
      <c r="IC469" s="3"/>
      <c r="ID469" s="3"/>
      <c r="IE469" s="3"/>
      <c r="IF469" s="65">
        <v>4.0999999999999996</v>
      </c>
      <c r="IG469" s="3">
        <v>6.75</v>
      </c>
      <c r="IH469" s="3">
        <v>20.5</v>
      </c>
      <c r="II469" s="35">
        <f t="shared" si="38"/>
        <v>6.75</v>
      </c>
      <c r="IJ469" s="3"/>
      <c r="IK469" s="3">
        <v>14</v>
      </c>
      <c r="IL469" s="3">
        <v>13.75</v>
      </c>
      <c r="IM469" s="5">
        <v>13255</v>
      </c>
      <c r="IN469" s="1" t="s">
        <v>400</v>
      </c>
      <c r="IO469" s="71">
        <v>9647</v>
      </c>
      <c r="IP469" s="5"/>
      <c r="IQ469" s="5">
        <v>17996</v>
      </c>
      <c r="IR469" s="5">
        <v>727</v>
      </c>
      <c r="IS469" s="5"/>
      <c r="IT469" s="5"/>
      <c r="IU469" s="5"/>
      <c r="IV469" s="5">
        <v>1235</v>
      </c>
      <c r="IW469" s="5"/>
      <c r="IX469" s="5" t="s">
        <v>859</v>
      </c>
      <c r="IY469" s="5"/>
      <c r="IZ469" s="5"/>
      <c r="JA469" s="5">
        <v>290</v>
      </c>
      <c r="JB469" s="5">
        <v>219</v>
      </c>
      <c r="JC469" s="5">
        <v>308</v>
      </c>
      <c r="JD469" s="5">
        <v>199</v>
      </c>
      <c r="JE469" s="5"/>
      <c r="JF469" s="5"/>
      <c r="JG469" s="5"/>
      <c r="JH469" s="5"/>
      <c r="JI469" s="5"/>
      <c r="JJ469" s="5"/>
      <c r="JK469" s="5"/>
      <c r="JL469" s="5"/>
      <c r="JM469" s="5"/>
      <c r="JN469" s="5"/>
      <c r="JO469" s="5"/>
      <c r="JP469" s="5"/>
      <c r="JQ469" s="5"/>
      <c r="JR469" s="5"/>
      <c r="JS469" s="5"/>
      <c r="JT469" s="5"/>
      <c r="JU469" s="5"/>
      <c r="JV469" s="5"/>
      <c r="JW469" s="5"/>
      <c r="JX469" s="5"/>
      <c r="JY469" s="5"/>
      <c r="JZ469" s="5"/>
      <c r="KA469" s="5"/>
      <c r="KB469" s="5"/>
      <c r="KC469" s="5"/>
      <c r="KD469" s="5"/>
      <c r="KE469" s="5"/>
      <c r="KF469" s="5">
        <v>3</v>
      </c>
      <c r="KG469" s="5">
        <v>6</v>
      </c>
      <c r="KH469" s="5">
        <v>125</v>
      </c>
      <c r="KI469" s="5">
        <v>69</v>
      </c>
      <c r="KJ469" s="5">
        <v>20</v>
      </c>
      <c r="KK469" s="5">
        <v>220</v>
      </c>
      <c r="KL469" s="5">
        <v>8</v>
      </c>
      <c r="KM469" s="5">
        <v>0</v>
      </c>
      <c r="KN469" s="5"/>
      <c r="KO469" s="5"/>
      <c r="KP469" s="5"/>
      <c r="KQ469" s="5"/>
      <c r="KR469" s="5"/>
      <c r="KS469" s="5"/>
      <c r="KT469" s="5"/>
      <c r="KU469" s="5"/>
      <c r="KV469" s="5"/>
      <c r="KW469" s="5"/>
      <c r="KX469" s="5"/>
      <c r="KY469" s="5"/>
      <c r="KZ469" s="5"/>
      <c r="LA469" s="5"/>
      <c r="LB469" s="5"/>
      <c r="LC469" s="5"/>
      <c r="LD469" s="5"/>
      <c r="LE469" s="5"/>
      <c r="LF469" s="5"/>
      <c r="LG469" s="5"/>
      <c r="LH469" s="5"/>
      <c r="LI469" s="5"/>
      <c r="LJ469" s="5"/>
      <c r="LK469" s="5"/>
      <c r="LL469" s="5"/>
      <c r="LM469" s="5"/>
      <c r="LN469" s="5"/>
      <c r="LO469" s="5"/>
      <c r="LP469" s="5"/>
      <c r="LQ469" s="5"/>
      <c r="LR469" s="5"/>
      <c r="LS469" s="5"/>
      <c r="LT469" s="5"/>
      <c r="LU469" s="5"/>
      <c r="LV469" s="5"/>
      <c r="LW469" s="5"/>
      <c r="LX469" s="5"/>
      <c r="LY469" s="5"/>
      <c r="LZ469" s="5"/>
      <c r="MA469" s="5"/>
      <c r="MB469" s="5"/>
      <c r="MC469" s="5"/>
      <c r="MD469" s="5"/>
      <c r="ME469" s="5"/>
      <c r="MF469" s="5"/>
      <c r="MG469" s="5"/>
      <c r="MH469" s="5"/>
      <c r="MI469" s="5"/>
      <c r="MJ469" s="5"/>
      <c r="MK469" s="5"/>
      <c r="ML469" s="5"/>
      <c r="MM469" s="5"/>
      <c r="MN469" s="5"/>
      <c r="MO469" s="5"/>
      <c r="MP469" s="5">
        <v>0</v>
      </c>
      <c r="MQ469" s="5"/>
      <c r="MR469" s="5"/>
      <c r="MS469" s="5">
        <v>382767</v>
      </c>
      <c r="MT469" s="5"/>
      <c r="MU469" s="5"/>
      <c r="MV469" s="5"/>
      <c r="MW469" s="5"/>
      <c r="MX469" s="5"/>
      <c r="MY469" s="5"/>
      <c r="MZ469" s="5"/>
      <c r="NA469" s="5"/>
      <c r="NB469" s="5"/>
      <c r="NC469" s="5"/>
      <c r="ND469" s="5"/>
      <c r="NE469" s="5"/>
      <c r="NF469" s="5"/>
      <c r="NG469" s="5"/>
      <c r="NH469" s="5"/>
      <c r="NI469" s="5"/>
      <c r="NJ469" s="5"/>
      <c r="NK469" s="5"/>
      <c r="NX469" s="18">
        <f t="shared" si="37"/>
        <v>2245.7982081128494</v>
      </c>
      <c r="NY469" t="str">
        <f t="shared" si="39"/>
        <v>Larger</v>
      </c>
      <c r="NZ469" t="str">
        <f t="shared" si="40"/>
        <v>Medium</v>
      </c>
    </row>
    <row r="470" spans="1:390">
      <c r="A470" s="1" t="s">
        <v>776</v>
      </c>
      <c r="B470" s="1" t="s">
        <v>578</v>
      </c>
      <c r="C470" s="32" t="s">
        <v>579</v>
      </c>
      <c r="D470" s="31" t="s">
        <v>393</v>
      </c>
      <c r="E470" s="1">
        <v>20100</v>
      </c>
      <c r="F470" s="1" t="s">
        <v>858</v>
      </c>
      <c r="G470" s="5">
        <v>10436.76495238095</v>
      </c>
      <c r="H470" s="71">
        <v>67500</v>
      </c>
      <c r="I470" s="73"/>
      <c r="J470" s="73">
        <v>147</v>
      </c>
      <c r="K470" s="73">
        <v>18</v>
      </c>
      <c r="L470" s="73"/>
      <c r="M470" s="73"/>
      <c r="N470" s="73"/>
      <c r="O470" s="73"/>
      <c r="P470" s="73"/>
      <c r="Q470" s="73"/>
      <c r="R470" s="73">
        <v>101</v>
      </c>
      <c r="S470" s="73"/>
      <c r="T470" s="73"/>
      <c r="U470" s="73">
        <v>112</v>
      </c>
      <c r="V470" s="73">
        <v>762</v>
      </c>
      <c r="W470" s="94" t="s">
        <v>777</v>
      </c>
      <c r="X470" s="94"/>
      <c r="Y470" s="94"/>
      <c r="Z470" s="94"/>
      <c r="AA470" s="94"/>
      <c r="AB470" s="94"/>
      <c r="AC470" s="95">
        <v>0</v>
      </c>
      <c r="AD470" s="73"/>
      <c r="AE470" s="73"/>
      <c r="AF470" s="95">
        <v>4059</v>
      </c>
      <c r="AG470" s="95">
        <v>33500</v>
      </c>
      <c r="AH470" s="95">
        <v>0</v>
      </c>
      <c r="AI470" s="95">
        <v>0</v>
      </c>
      <c r="AJ470" s="95"/>
      <c r="AK470" s="95"/>
      <c r="AL470" s="95">
        <v>0</v>
      </c>
      <c r="AM470" s="95">
        <v>0</v>
      </c>
      <c r="AN470" s="73"/>
      <c r="AO470" s="96">
        <v>37559</v>
      </c>
      <c r="AP470" s="73">
        <v>3100</v>
      </c>
      <c r="AQ470" s="73"/>
      <c r="AR470" s="73"/>
      <c r="AS470" s="73">
        <v>0</v>
      </c>
      <c r="AT470" s="73">
        <v>0</v>
      </c>
      <c r="AU470" s="73">
        <v>0</v>
      </c>
      <c r="AV470" s="73">
        <v>0</v>
      </c>
      <c r="AW470" s="73"/>
      <c r="AX470" s="73"/>
      <c r="AY470" s="73">
        <v>0</v>
      </c>
      <c r="AZ470" s="73">
        <v>0</v>
      </c>
      <c r="BA470" s="73"/>
      <c r="BB470" s="73">
        <v>3100</v>
      </c>
      <c r="BC470" s="73">
        <v>19070</v>
      </c>
      <c r="BD470" s="73"/>
      <c r="BE470" s="73"/>
      <c r="BF470" s="73">
        <v>0</v>
      </c>
      <c r="BG470" s="73">
        <v>0</v>
      </c>
      <c r="BH470" s="73">
        <v>0</v>
      </c>
      <c r="BI470" s="73">
        <v>0</v>
      </c>
      <c r="BJ470" s="73"/>
      <c r="BK470" s="73"/>
      <c r="BL470" s="73">
        <v>0</v>
      </c>
      <c r="BM470" s="73">
        <v>0</v>
      </c>
      <c r="BN470" s="73"/>
      <c r="BO470" s="73">
        <v>19070</v>
      </c>
      <c r="BP470" s="73">
        <v>0</v>
      </c>
      <c r="BQ470" s="73"/>
      <c r="BR470" s="73">
        <v>0</v>
      </c>
      <c r="BS470" s="73">
        <v>0</v>
      </c>
      <c r="BT470" s="73">
        <v>0</v>
      </c>
      <c r="BU470" s="73">
        <v>0</v>
      </c>
      <c r="BV470" s="73"/>
      <c r="BW470" s="2"/>
      <c r="BX470" s="2">
        <v>0</v>
      </c>
      <c r="BY470" s="2">
        <v>0</v>
      </c>
      <c r="BZ470" s="2">
        <v>0</v>
      </c>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v>26164</v>
      </c>
      <c r="CZ470" s="2"/>
      <c r="DA470" s="2">
        <v>0</v>
      </c>
      <c r="DB470" s="2">
        <v>36363</v>
      </c>
      <c r="DC470" s="2">
        <v>0</v>
      </c>
      <c r="DD470" s="2"/>
      <c r="DE470" s="2"/>
      <c r="DF470" s="2">
        <v>0</v>
      </c>
      <c r="DG470" s="2">
        <v>0</v>
      </c>
      <c r="DH470" s="2">
        <v>0</v>
      </c>
      <c r="DI470" s="2">
        <v>62527</v>
      </c>
      <c r="DJ470" s="2"/>
      <c r="DK470" s="2"/>
      <c r="DL470" s="2"/>
      <c r="DM470" s="2"/>
      <c r="DN470" s="2"/>
      <c r="DO470" s="2"/>
      <c r="DP470" s="2"/>
      <c r="DQ470" s="2"/>
      <c r="DR470" s="2"/>
      <c r="DS470" s="2"/>
      <c r="DT470" s="2"/>
      <c r="DU470" s="2"/>
      <c r="DV470" s="73"/>
      <c r="DW470" s="73"/>
      <c r="DX470" s="2"/>
      <c r="DY470" s="2"/>
      <c r="DZ470" s="2"/>
      <c r="EA470" s="2"/>
      <c r="EB470" s="2"/>
      <c r="EC470" s="2"/>
      <c r="ED470" s="2"/>
      <c r="EE470" s="2"/>
      <c r="EF470" s="2"/>
      <c r="EG470" s="2"/>
      <c r="EH470" s="2"/>
      <c r="EI470" s="73"/>
      <c r="EJ470" s="2">
        <v>0</v>
      </c>
      <c r="EK470" s="2"/>
      <c r="EL470" s="2">
        <v>0</v>
      </c>
      <c r="EM470" s="2">
        <v>4560</v>
      </c>
      <c r="EN470" s="2">
        <v>0</v>
      </c>
      <c r="EO470" s="2"/>
      <c r="EP470" s="2"/>
      <c r="EQ470" s="2">
        <v>0</v>
      </c>
      <c r="ER470" s="2">
        <v>0</v>
      </c>
      <c r="ES470" s="2">
        <v>0</v>
      </c>
      <c r="ET470" s="2">
        <v>4560</v>
      </c>
      <c r="EU470" s="3"/>
      <c r="EV470" s="3"/>
      <c r="EW470" s="3"/>
      <c r="EX470" s="3"/>
      <c r="EY470" s="3"/>
      <c r="EZ470" s="3"/>
      <c r="FA470" s="5"/>
      <c r="FB470" s="5"/>
      <c r="FC470" s="5"/>
      <c r="FD470" s="5"/>
      <c r="FE470" s="5"/>
      <c r="FF470" s="5"/>
      <c r="FG470" s="5"/>
      <c r="FH470" s="5"/>
      <c r="FI470" s="5"/>
      <c r="FJ470" s="5"/>
      <c r="FK470" s="5"/>
      <c r="FL470" s="5"/>
      <c r="FM470" s="5"/>
      <c r="FN470" s="5"/>
      <c r="FO470" s="5"/>
      <c r="FP470" s="5"/>
      <c r="FQ470" s="5"/>
      <c r="FR470" s="5"/>
      <c r="FS470" s="5"/>
      <c r="FT470" s="2"/>
      <c r="FU470" s="2"/>
      <c r="FV470" s="2"/>
      <c r="FW470" s="2"/>
      <c r="FX470" s="2"/>
      <c r="FY470" s="2"/>
      <c r="FZ470" s="2"/>
      <c r="GA470" s="2"/>
      <c r="GB470" s="2"/>
      <c r="GC470" s="2"/>
      <c r="GD470" s="2"/>
      <c r="GE470" s="2"/>
      <c r="GF470" s="2"/>
      <c r="GG470" s="2"/>
      <c r="GH470" s="2"/>
      <c r="GI470" s="2"/>
      <c r="GJ470" s="2"/>
      <c r="GK470" s="2"/>
      <c r="GL470" s="2"/>
      <c r="GM470" s="2"/>
      <c r="GN470" s="2"/>
      <c r="GO470" s="2"/>
      <c r="GP470" s="2">
        <v>56629</v>
      </c>
      <c r="GQ470" s="2">
        <v>70187</v>
      </c>
      <c r="GR470" s="2">
        <v>126816</v>
      </c>
      <c r="GS470" s="1" t="s">
        <v>395</v>
      </c>
      <c r="GT470" s="1"/>
      <c r="GU470" s="1"/>
      <c r="GV470" s="1" t="s">
        <v>768</v>
      </c>
      <c r="GW470" s="1"/>
      <c r="GX470" s="1"/>
      <c r="GY470" t="s">
        <v>405</v>
      </c>
      <c r="HC470" s="2"/>
      <c r="HD470" s="2"/>
      <c r="HE470" s="2"/>
      <c r="HF470" s="2"/>
      <c r="HG470" s="2"/>
      <c r="HH470" s="2"/>
      <c r="HI470" s="2"/>
      <c r="HJ470" s="2"/>
      <c r="HK470" s="2"/>
      <c r="HL470" s="2"/>
      <c r="HM470" s="2"/>
      <c r="HN470" s="2"/>
      <c r="HO470" s="2"/>
      <c r="HP470" s="2"/>
      <c r="HQ470" s="2"/>
      <c r="HR470" s="2"/>
      <c r="HS470" s="2"/>
      <c r="HT470" s="2"/>
      <c r="HU470" s="3">
        <v>8</v>
      </c>
      <c r="HV470" s="3"/>
      <c r="HW470" s="3"/>
      <c r="HX470" s="3"/>
      <c r="HY470" s="3"/>
      <c r="HZ470" s="3"/>
      <c r="IA470" s="3"/>
      <c r="IB470" s="3"/>
      <c r="IC470" s="3"/>
      <c r="ID470" s="3"/>
      <c r="IE470" s="3"/>
      <c r="IF470" s="65"/>
      <c r="IG470" s="3">
        <v>5.1100000000000003</v>
      </c>
      <c r="IH470" s="3">
        <v>14.52</v>
      </c>
      <c r="II470" s="35">
        <f t="shared" si="38"/>
        <v>5.1100000000000003</v>
      </c>
      <c r="IJ470" s="3"/>
      <c r="IK470" s="3">
        <v>12</v>
      </c>
      <c r="IL470" s="3">
        <v>9.41</v>
      </c>
      <c r="IM470" s="5"/>
      <c r="IN470" s="1"/>
      <c r="IO470" s="71"/>
      <c r="IP470" s="5"/>
      <c r="IQ470" s="5"/>
      <c r="IR470" s="5"/>
      <c r="IS470" s="5"/>
      <c r="IT470" s="5"/>
      <c r="IU470" s="5"/>
      <c r="IV470" s="5"/>
      <c r="IW470" s="5"/>
      <c r="IX470" s="5"/>
      <c r="IY470" s="5"/>
      <c r="IZ470" s="5"/>
      <c r="JA470" s="5"/>
      <c r="JB470" s="5"/>
      <c r="JC470" s="5"/>
      <c r="JD470" s="5"/>
      <c r="JE470" s="5"/>
      <c r="JF470" s="5"/>
      <c r="JG470" s="5"/>
      <c r="JH470" s="5"/>
      <c r="JI470" s="5"/>
      <c r="JJ470" s="5"/>
      <c r="JK470" s="5"/>
      <c r="JL470" s="5"/>
      <c r="JM470" s="5"/>
      <c r="JN470" s="5"/>
      <c r="JO470" s="5"/>
      <c r="JP470" s="5"/>
      <c r="JQ470" s="5"/>
      <c r="JR470" s="5"/>
      <c r="JS470" s="5"/>
      <c r="JT470" s="5"/>
      <c r="JU470" s="5"/>
      <c r="JV470" s="5"/>
      <c r="JW470" s="5"/>
      <c r="JX470" s="5"/>
      <c r="JY470" s="5"/>
      <c r="JZ470" s="5"/>
      <c r="KA470" s="5"/>
      <c r="KB470" s="5"/>
      <c r="KC470" s="5"/>
      <c r="KD470" s="5"/>
      <c r="KE470" s="5"/>
      <c r="KF470" s="5">
        <v>5</v>
      </c>
      <c r="KG470" s="5">
        <v>25</v>
      </c>
      <c r="KH470" s="5">
        <v>577</v>
      </c>
      <c r="KI470" s="5">
        <v>54</v>
      </c>
      <c r="KJ470" s="5">
        <v>40</v>
      </c>
      <c r="KK470" s="5">
        <v>25</v>
      </c>
      <c r="KL470" s="5">
        <v>0</v>
      </c>
      <c r="KM470" s="5">
        <v>0</v>
      </c>
      <c r="KN470" s="5"/>
      <c r="KO470" s="5"/>
      <c r="KP470" s="5"/>
      <c r="KQ470" s="5"/>
      <c r="KR470" s="5"/>
      <c r="KS470" s="5"/>
      <c r="KT470" s="5"/>
      <c r="KU470" s="5"/>
      <c r="KV470" s="5"/>
      <c r="KW470" s="5"/>
      <c r="KX470" s="5"/>
      <c r="KY470" s="5"/>
      <c r="KZ470" s="5"/>
      <c r="LA470" s="5"/>
      <c r="LB470" s="5"/>
      <c r="LC470" s="5"/>
      <c r="LD470" s="5"/>
      <c r="LE470" s="5"/>
      <c r="LF470" s="5"/>
      <c r="LG470" s="5"/>
      <c r="LH470" s="5"/>
      <c r="LI470" s="5"/>
      <c r="LJ470" s="5"/>
      <c r="LK470" s="5"/>
      <c r="LL470" s="5"/>
      <c r="LM470" s="5"/>
      <c r="LN470" s="5"/>
      <c r="LO470" s="5"/>
      <c r="LP470" s="5"/>
      <c r="LQ470" s="5"/>
      <c r="LR470" s="5"/>
      <c r="LS470" s="5"/>
      <c r="LT470" s="5"/>
      <c r="LU470" s="5"/>
      <c r="LV470" s="5"/>
      <c r="LW470" s="5"/>
      <c r="LX470" s="5"/>
      <c r="LY470" s="5"/>
      <c r="LZ470" s="5"/>
      <c r="MA470" s="5"/>
      <c r="MB470" s="5"/>
      <c r="MC470" s="5"/>
      <c r="MD470" s="5"/>
      <c r="ME470" s="5"/>
      <c r="MF470" s="5"/>
      <c r="MG470" s="5"/>
      <c r="MH470" s="5"/>
      <c r="MI470" s="5"/>
      <c r="MJ470" s="5"/>
      <c r="MK470" s="5"/>
      <c r="ML470" s="5"/>
      <c r="MM470" s="5"/>
      <c r="MN470" s="5"/>
      <c r="MO470" s="5">
        <v>0</v>
      </c>
      <c r="MP470" s="5">
        <v>0</v>
      </c>
      <c r="MQ470" s="5"/>
      <c r="MR470" s="5"/>
      <c r="MS470" s="5"/>
      <c r="MT470" s="5"/>
      <c r="MU470" s="5"/>
      <c r="MV470" s="5"/>
      <c r="MW470" s="5"/>
      <c r="MX470" s="5"/>
      <c r="MY470" s="5"/>
      <c r="MZ470" s="5"/>
      <c r="NA470" s="5"/>
      <c r="NB470" s="5"/>
      <c r="NC470" s="5"/>
      <c r="ND470" s="5"/>
      <c r="NE470" s="5"/>
      <c r="NF470" s="5"/>
      <c r="NG470" s="5"/>
      <c r="NH470" s="5"/>
      <c r="NI470" s="5"/>
      <c r="NJ470" s="5"/>
      <c r="NK470" s="5"/>
      <c r="NX470" s="18">
        <f t="shared" si="37"/>
        <v>2042.4197558475439</v>
      </c>
      <c r="NY470" t="str">
        <f t="shared" si="39"/>
        <v>Mid-range</v>
      </c>
      <c r="NZ470" t="str">
        <f t="shared" si="40"/>
        <v>Medium</v>
      </c>
    </row>
    <row r="471" spans="1:390">
      <c r="A471" s="1" t="s">
        <v>521</v>
      </c>
      <c r="B471" s="1" t="s">
        <v>522</v>
      </c>
      <c r="C471" s="32" t="s">
        <v>523</v>
      </c>
      <c r="D471" s="1" t="s">
        <v>404</v>
      </c>
      <c r="E471" s="1">
        <v>20100</v>
      </c>
      <c r="F471" s="1" t="s">
        <v>858</v>
      </c>
      <c r="G471" s="5">
        <v>6273.8956190475665</v>
      </c>
      <c r="H471" s="71">
        <v>8194</v>
      </c>
      <c r="I471" s="73"/>
      <c r="J471" s="73">
        <v>17</v>
      </c>
      <c r="K471" s="73">
        <v>2</v>
      </c>
      <c r="L471" s="73"/>
      <c r="M471" s="73"/>
      <c r="N471" s="73"/>
      <c r="O471" s="73"/>
      <c r="P471" s="73"/>
      <c r="Q471" s="73"/>
      <c r="R471" s="73"/>
      <c r="S471" s="73"/>
      <c r="T471" s="73"/>
      <c r="U471" s="73">
        <v>63</v>
      </c>
      <c r="V471" s="73">
        <v>149</v>
      </c>
      <c r="W471" s="94">
        <v>0</v>
      </c>
      <c r="X471" s="94"/>
      <c r="Y471" s="94"/>
      <c r="Z471" s="94"/>
      <c r="AA471" s="94"/>
      <c r="AB471" s="94"/>
      <c r="AC471" s="95">
        <v>0</v>
      </c>
      <c r="AD471" s="73"/>
      <c r="AE471" s="73"/>
      <c r="AF471" s="95">
        <v>0</v>
      </c>
      <c r="AG471" s="95">
        <v>0</v>
      </c>
      <c r="AH471" s="95">
        <v>0</v>
      </c>
      <c r="AI471" s="95">
        <v>0</v>
      </c>
      <c r="AJ471" s="95"/>
      <c r="AK471" s="95"/>
      <c r="AL471" s="95">
        <v>25742</v>
      </c>
      <c r="AM471" s="95">
        <v>3025</v>
      </c>
      <c r="AN471" s="73"/>
      <c r="AO471" s="96">
        <v>28767</v>
      </c>
      <c r="AP471" s="73">
        <v>0</v>
      </c>
      <c r="AQ471" s="73"/>
      <c r="AR471" s="73"/>
      <c r="AS471" s="73">
        <v>0</v>
      </c>
      <c r="AT471" s="73">
        <v>0</v>
      </c>
      <c r="AU471" s="73">
        <v>0</v>
      </c>
      <c r="AV471" s="73">
        <v>0</v>
      </c>
      <c r="AW471" s="73"/>
      <c r="AX471" s="73"/>
      <c r="AY471" s="73">
        <v>0</v>
      </c>
      <c r="AZ471" s="73">
        <v>0</v>
      </c>
      <c r="BA471" s="73"/>
      <c r="BB471" s="73">
        <v>0</v>
      </c>
      <c r="BC471" s="73">
        <v>0</v>
      </c>
      <c r="BD471" s="73"/>
      <c r="BE471" s="73"/>
      <c r="BF471" s="73">
        <v>0</v>
      </c>
      <c r="BG471" s="73">
        <v>0</v>
      </c>
      <c r="BH471" s="73">
        <v>0</v>
      </c>
      <c r="BI471" s="73">
        <v>0</v>
      </c>
      <c r="BJ471" s="73"/>
      <c r="BK471" s="73"/>
      <c r="BL471" s="73">
        <v>3479</v>
      </c>
      <c r="BM471" s="73">
        <v>0</v>
      </c>
      <c r="BN471" s="73"/>
      <c r="BO471" s="73">
        <v>3479</v>
      </c>
      <c r="BP471" s="73">
        <v>0</v>
      </c>
      <c r="BQ471" s="73"/>
      <c r="BR471" s="73">
        <v>0</v>
      </c>
      <c r="BS471" s="73">
        <v>0</v>
      </c>
      <c r="BT471" s="73">
        <v>0</v>
      </c>
      <c r="BU471" s="73">
        <v>0</v>
      </c>
      <c r="BV471" s="73"/>
      <c r="BW471" s="2"/>
      <c r="BX471" s="2">
        <v>0</v>
      </c>
      <c r="BY471" s="2">
        <v>0</v>
      </c>
      <c r="BZ471" s="2">
        <v>0</v>
      </c>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v>0</v>
      </c>
      <c r="CZ471" s="2"/>
      <c r="DA471" s="2">
        <v>0</v>
      </c>
      <c r="DB471" s="2">
        <v>0</v>
      </c>
      <c r="DC471" s="2">
        <v>0</v>
      </c>
      <c r="DD471" s="2"/>
      <c r="DE471" s="2"/>
      <c r="DF471" s="2">
        <v>0</v>
      </c>
      <c r="DG471" s="2">
        <v>0</v>
      </c>
      <c r="DH471" s="2">
        <v>0</v>
      </c>
      <c r="DI471" s="2">
        <v>0</v>
      </c>
      <c r="DJ471" s="2"/>
      <c r="DK471" s="2"/>
      <c r="DL471" s="2"/>
      <c r="DM471" s="2"/>
      <c r="DN471" s="2"/>
      <c r="DO471" s="2"/>
      <c r="DP471" s="2"/>
      <c r="DQ471" s="2"/>
      <c r="DR471" s="2"/>
      <c r="DS471" s="2"/>
      <c r="DT471" s="2"/>
      <c r="DU471" s="2"/>
      <c r="DV471" s="73"/>
      <c r="DW471" s="73"/>
      <c r="DX471" s="2"/>
      <c r="DY471" s="2"/>
      <c r="DZ471" s="2"/>
      <c r="EA471" s="2"/>
      <c r="EB471" s="2"/>
      <c r="EC471" s="2"/>
      <c r="ED471" s="2"/>
      <c r="EE471" s="2"/>
      <c r="EF471" s="2"/>
      <c r="EG471" s="2"/>
      <c r="EH471" s="2"/>
      <c r="EI471" s="73"/>
      <c r="EJ471" s="2">
        <v>0</v>
      </c>
      <c r="EK471" s="2"/>
      <c r="EL471" s="2">
        <v>0</v>
      </c>
      <c r="EM471" s="2">
        <v>0</v>
      </c>
      <c r="EN471" s="2">
        <v>0</v>
      </c>
      <c r="EO471" s="2"/>
      <c r="EP471" s="2"/>
      <c r="EQ471" s="2">
        <v>0</v>
      </c>
      <c r="ER471" s="2">
        <v>0</v>
      </c>
      <c r="ES471" s="2">
        <v>2950</v>
      </c>
      <c r="ET471" s="2">
        <v>2950</v>
      </c>
      <c r="EU471" s="3"/>
      <c r="EV471" s="3"/>
      <c r="EW471" s="3"/>
      <c r="EX471" s="3"/>
      <c r="EY471" s="3"/>
      <c r="EZ471" s="3"/>
      <c r="FA471" s="5"/>
      <c r="FB471" s="5"/>
      <c r="FC471" s="5"/>
      <c r="FD471" s="5"/>
      <c r="FE471" s="5"/>
      <c r="FF471" s="5"/>
      <c r="FG471" s="5"/>
      <c r="FH471" s="5"/>
      <c r="FI471" s="5"/>
      <c r="FJ471" s="5"/>
      <c r="FK471" s="5"/>
      <c r="FL471" s="5"/>
      <c r="FM471" s="5"/>
      <c r="FN471" s="5"/>
      <c r="FO471" s="5"/>
      <c r="FP471" s="5"/>
      <c r="FQ471" s="5"/>
      <c r="FR471" s="5"/>
      <c r="FS471" s="5"/>
      <c r="FT471" s="2"/>
      <c r="FU471" s="2"/>
      <c r="FV471" s="2"/>
      <c r="FW471" s="2"/>
      <c r="FX471" s="2"/>
      <c r="FY471" s="2"/>
      <c r="FZ471" s="2"/>
      <c r="GA471" s="2"/>
      <c r="GB471" s="2"/>
      <c r="GC471" s="2"/>
      <c r="GD471" s="2"/>
      <c r="GE471" s="2">
        <v>0</v>
      </c>
      <c r="GF471" s="2"/>
      <c r="GG471" s="2">
        <v>0</v>
      </c>
      <c r="GH471" s="2">
        <v>0</v>
      </c>
      <c r="GI471" s="2">
        <v>0</v>
      </c>
      <c r="GJ471" s="2">
        <v>0</v>
      </c>
      <c r="GK471" s="2"/>
      <c r="GL471" s="2"/>
      <c r="GM471" s="2">
        <v>28188</v>
      </c>
      <c r="GN471" s="2">
        <v>0</v>
      </c>
      <c r="GO471" s="2">
        <v>28188</v>
      </c>
      <c r="GP471" s="2">
        <v>32246</v>
      </c>
      <c r="GQ471" s="2">
        <v>2950</v>
      </c>
      <c r="GR471" s="2">
        <v>63384</v>
      </c>
      <c r="GS471" s="1" t="s">
        <v>395</v>
      </c>
      <c r="GT471" s="1"/>
      <c r="GU471" s="1"/>
      <c r="GV471" s="1" t="s">
        <v>768</v>
      </c>
      <c r="GW471" s="1"/>
      <c r="GX471" s="1"/>
      <c r="GY471" s="1"/>
      <c r="GZ471" s="1"/>
      <c r="HA471" s="1"/>
      <c r="HB471" t="s">
        <v>524</v>
      </c>
      <c r="HC471" s="2">
        <v>1323</v>
      </c>
      <c r="HD471" s="2">
        <v>1934</v>
      </c>
      <c r="HE471" s="2">
        <v>30910</v>
      </c>
      <c r="HF471" s="2">
        <v>47</v>
      </c>
      <c r="HG471" s="2">
        <v>0</v>
      </c>
      <c r="HH471" s="2">
        <v>29582</v>
      </c>
      <c r="HI471" s="2"/>
      <c r="HJ471" s="2">
        <v>101</v>
      </c>
      <c r="HK471" s="2">
        <v>3257</v>
      </c>
      <c r="HL471" s="2">
        <v>1963</v>
      </c>
      <c r="HM471" s="2"/>
      <c r="HN471" s="2"/>
      <c r="HO471" s="2">
        <v>105</v>
      </c>
      <c r="HP471" s="2">
        <v>0</v>
      </c>
      <c r="HQ471" s="2">
        <v>19</v>
      </c>
      <c r="HR471" s="2">
        <v>104</v>
      </c>
      <c r="HS471" s="2"/>
      <c r="HT471" s="2"/>
      <c r="HU471" s="3">
        <v>6</v>
      </c>
      <c r="HV471" s="3"/>
      <c r="HW471" s="3"/>
      <c r="HX471" s="3"/>
      <c r="HY471" s="3"/>
      <c r="HZ471" s="3"/>
      <c r="IA471" s="3"/>
      <c r="IB471" s="3"/>
      <c r="IC471" s="3"/>
      <c r="ID471" s="3"/>
      <c r="IE471" s="3"/>
      <c r="IF471" s="65">
        <v>0</v>
      </c>
      <c r="IG471" s="3">
        <v>3.4</v>
      </c>
      <c r="IH471" s="3">
        <v>6.6999999999999993</v>
      </c>
      <c r="II471" s="35">
        <f t="shared" si="38"/>
        <v>3.4</v>
      </c>
      <c r="IJ471" s="3"/>
      <c r="IK471" s="3">
        <v>6</v>
      </c>
      <c r="IL471" s="3">
        <v>3.3</v>
      </c>
      <c r="IM471" s="5">
        <v>2030</v>
      </c>
      <c r="IN471" s="1" t="s">
        <v>411</v>
      </c>
      <c r="IO471" s="71">
        <v>4350</v>
      </c>
      <c r="IP471" s="5">
        <v>8646</v>
      </c>
      <c r="IQ471" s="5">
        <v>13</v>
      </c>
      <c r="IR471" s="5">
        <v>638</v>
      </c>
      <c r="IS471" s="5"/>
      <c r="IT471" s="5"/>
      <c r="IU471" s="5"/>
      <c r="IV471" s="5">
        <v>0</v>
      </c>
      <c r="IW471" s="5"/>
      <c r="IX471" s="5">
        <v>13647</v>
      </c>
      <c r="IY471" s="5"/>
      <c r="IZ471" s="5"/>
      <c r="JA471" s="5">
        <v>62</v>
      </c>
      <c r="JB471" s="5">
        <v>54</v>
      </c>
      <c r="JC471" s="5">
        <v>179</v>
      </c>
      <c r="JD471" s="5">
        <v>175</v>
      </c>
      <c r="JE471" s="5"/>
      <c r="JF471" s="5"/>
      <c r="JG471" s="5"/>
      <c r="JH471" s="5"/>
      <c r="JI471" s="5"/>
      <c r="JJ471" s="5"/>
      <c r="JK471" s="5"/>
      <c r="JL471" s="5"/>
      <c r="JM471" s="5"/>
      <c r="JN471" s="5"/>
      <c r="JO471" s="5"/>
      <c r="JP471" s="5"/>
      <c r="JQ471" s="5"/>
      <c r="JR471" s="5">
        <v>1083</v>
      </c>
      <c r="JS471" s="5"/>
      <c r="JT471" s="5"/>
      <c r="JU471" s="5">
        <v>40</v>
      </c>
      <c r="JV471" s="5"/>
      <c r="JW471" s="5"/>
      <c r="JX471" s="5"/>
      <c r="JY471" s="5"/>
      <c r="JZ471" s="5"/>
      <c r="KA471" s="5"/>
      <c r="KB471" s="5"/>
      <c r="KC471" s="5"/>
      <c r="KD471" s="5"/>
      <c r="KE471" s="5"/>
      <c r="KF471" s="5">
        <v>2</v>
      </c>
      <c r="KG471" s="5">
        <v>2</v>
      </c>
      <c r="KH471" s="5">
        <v>60</v>
      </c>
      <c r="KI471" s="5">
        <v>52</v>
      </c>
      <c r="KJ471" s="5">
        <v>44</v>
      </c>
      <c r="KK471" s="5">
        <v>44</v>
      </c>
      <c r="KL471" s="5">
        <v>0</v>
      </c>
      <c r="KM471" s="5">
        <v>0</v>
      </c>
      <c r="KN471" s="5"/>
      <c r="KO471" s="5"/>
      <c r="KP471" s="5"/>
      <c r="KQ471" s="5"/>
      <c r="KR471" s="5"/>
      <c r="KS471" s="5"/>
      <c r="KT471" s="5"/>
      <c r="KU471" s="5"/>
      <c r="KV471" s="5"/>
      <c r="KW471" s="5"/>
      <c r="KX471" s="5"/>
      <c r="KY471" s="5"/>
      <c r="KZ471" s="5"/>
      <c r="LA471" s="5"/>
      <c r="LB471" s="5"/>
      <c r="LC471" s="5"/>
      <c r="LD471" s="5"/>
      <c r="LE471" s="5"/>
      <c r="LF471" s="5"/>
      <c r="LG471" s="5"/>
      <c r="LH471" s="5"/>
      <c r="LI471" s="5"/>
      <c r="LJ471" s="5"/>
      <c r="LK471" s="5"/>
      <c r="LL471" s="5"/>
      <c r="LM471" s="5"/>
      <c r="LN471" s="5"/>
      <c r="LO471" s="5"/>
      <c r="LP471" s="5"/>
      <c r="LQ471" s="5"/>
      <c r="LR471" s="5"/>
      <c r="LS471" s="5"/>
      <c r="LT471" s="5"/>
      <c r="LU471" s="5"/>
      <c r="LV471" s="5"/>
      <c r="LW471" s="5"/>
      <c r="LX471" s="5"/>
      <c r="LY471" s="5"/>
      <c r="LZ471" s="5"/>
      <c r="MA471" s="5"/>
      <c r="MB471" s="5"/>
      <c r="MC471" s="5"/>
      <c r="MD471" s="5"/>
      <c r="ME471" s="5"/>
      <c r="MF471" s="5"/>
      <c r="MG471" s="5"/>
      <c r="MH471" s="5"/>
      <c r="MI471" s="5"/>
      <c r="MJ471" s="5"/>
      <c r="MK471" s="5"/>
      <c r="ML471" s="5"/>
      <c r="MM471" s="5"/>
      <c r="MN471" s="5"/>
      <c r="MO471" s="5">
        <v>0</v>
      </c>
      <c r="MP471" s="5">
        <v>0</v>
      </c>
      <c r="MQ471" s="5"/>
      <c r="MR471" s="5"/>
      <c r="MS471" s="5">
        <v>112579</v>
      </c>
      <c r="MT471" s="5"/>
      <c r="MU471" s="5">
        <v>0</v>
      </c>
      <c r="MV471" s="5"/>
      <c r="MW471" s="5"/>
      <c r="MX471" s="5"/>
      <c r="MY471" s="5"/>
      <c r="MZ471" s="5"/>
      <c r="NA471" s="5"/>
      <c r="NB471" s="5"/>
      <c r="NC471" s="5"/>
      <c r="ND471" s="5"/>
      <c r="NE471" s="5"/>
      <c r="NF471" s="5"/>
      <c r="NG471" s="5"/>
      <c r="NH471" s="5"/>
      <c r="NI471" s="5"/>
      <c r="NJ471" s="5"/>
      <c r="NK471" s="5"/>
      <c r="NX471" s="18">
        <f t="shared" si="37"/>
        <v>1845.2634173669314</v>
      </c>
      <c r="NY471" t="str">
        <f t="shared" si="39"/>
        <v>Smaller</v>
      </c>
      <c r="NZ471" t="str">
        <f t="shared" si="40"/>
        <v>Small</v>
      </c>
    </row>
    <row r="472" spans="1:390">
      <c r="A472" s="1" t="s">
        <v>429</v>
      </c>
      <c r="B472" s="1" t="s">
        <v>430</v>
      </c>
      <c r="C472" s="32" t="s">
        <v>431</v>
      </c>
      <c r="D472" s="1" t="s">
        <v>404</v>
      </c>
      <c r="E472" s="1">
        <v>20100</v>
      </c>
      <c r="F472" s="1" t="s">
        <v>858</v>
      </c>
      <c r="G472" s="5">
        <v>9242.4152380952564</v>
      </c>
      <c r="H472" s="71">
        <v>23492</v>
      </c>
      <c r="I472" s="73"/>
      <c r="J472" s="73">
        <v>79</v>
      </c>
      <c r="K472" s="73">
        <v>0</v>
      </c>
      <c r="L472" s="73"/>
      <c r="M472" s="73"/>
      <c r="N472" s="73"/>
      <c r="O472" s="73"/>
      <c r="P472" s="73"/>
      <c r="Q472" s="73"/>
      <c r="R472" s="73">
        <v>28</v>
      </c>
      <c r="S472" s="73"/>
      <c r="T472" s="73"/>
      <c r="U472" s="73">
        <v>0</v>
      </c>
      <c r="V472" s="73">
        <v>300</v>
      </c>
      <c r="W472" s="94">
        <v>47</v>
      </c>
      <c r="X472" s="94"/>
      <c r="Y472" s="94"/>
      <c r="Z472" s="94"/>
      <c r="AA472" s="94"/>
      <c r="AB472" s="94"/>
      <c r="AC472" s="95">
        <v>0</v>
      </c>
      <c r="AD472" s="73"/>
      <c r="AE472" s="73"/>
      <c r="AF472" s="95">
        <v>0</v>
      </c>
      <c r="AG472" s="95">
        <v>0</v>
      </c>
      <c r="AH472" s="95">
        <v>0</v>
      </c>
      <c r="AI472" s="95">
        <v>0</v>
      </c>
      <c r="AJ472" s="95"/>
      <c r="AK472" s="95"/>
      <c r="AL472" s="95">
        <v>16245</v>
      </c>
      <c r="AM472" s="95">
        <v>621</v>
      </c>
      <c r="AN472" s="73"/>
      <c r="AO472" s="96">
        <v>16866</v>
      </c>
      <c r="AP472" s="73">
        <v>0</v>
      </c>
      <c r="AQ472" s="73"/>
      <c r="AR472" s="73"/>
      <c r="AS472" s="73">
        <v>0</v>
      </c>
      <c r="AT472" s="73">
        <v>0</v>
      </c>
      <c r="AU472" s="73">
        <v>0</v>
      </c>
      <c r="AV472" s="73">
        <v>0</v>
      </c>
      <c r="AW472" s="73"/>
      <c r="AX472" s="73"/>
      <c r="AY472" s="73">
        <v>0</v>
      </c>
      <c r="AZ472" s="73">
        <v>0</v>
      </c>
      <c r="BA472" s="73"/>
      <c r="BB472" s="73">
        <v>0</v>
      </c>
      <c r="BC472" s="73">
        <v>0</v>
      </c>
      <c r="BD472" s="73"/>
      <c r="BE472" s="73"/>
      <c r="BF472" s="73">
        <v>0</v>
      </c>
      <c r="BG472" s="73">
        <v>0</v>
      </c>
      <c r="BH472" s="73">
        <v>0</v>
      </c>
      <c r="BI472" s="73">
        <v>0</v>
      </c>
      <c r="BJ472" s="73"/>
      <c r="BK472" s="73"/>
      <c r="BL472" s="73">
        <v>20552</v>
      </c>
      <c r="BM472" s="73">
        <v>0</v>
      </c>
      <c r="BN472" s="73"/>
      <c r="BO472" s="73">
        <v>20552</v>
      </c>
      <c r="BP472" s="73">
        <v>0</v>
      </c>
      <c r="BQ472" s="73"/>
      <c r="BR472" s="73">
        <v>0</v>
      </c>
      <c r="BS472" s="73">
        <v>0</v>
      </c>
      <c r="BT472" s="73">
        <v>0</v>
      </c>
      <c r="BU472" s="73">
        <v>0</v>
      </c>
      <c r="BV472" s="73"/>
      <c r="BW472" s="2"/>
      <c r="BX472" s="2">
        <v>0</v>
      </c>
      <c r="BY472" s="2">
        <v>0</v>
      </c>
      <c r="BZ472" s="2">
        <v>0</v>
      </c>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v>0</v>
      </c>
      <c r="CZ472" s="2"/>
      <c r="DA472" s="2">
        <v>0</v>
      </c>
      <c r="DB472" s="2">
        <v>0</v>
      </c>
      <c r="DC472" s="2">
        <v>0</v>
      </c>
      <c r="DD472" s="2"/>
      <c r="DE472" s="2"/>
      <c r="DF472" s="2">
        <v>18697</v>
      </c>
      <c r="DG472" s="2">
        <v>0</v>
      </c>
      <c r="DH472" s="2">
        <v>0</v>
      </c>
      <c r="DI472" s="2">
        <v>18697</v>
      </c>
      <c r="DJ472" s="2"/>
      <c r="DK472" s="2"/>
      <c r="DL472" s="2"/>
      <c r="DM472" s="2"/>
      <c r="DN472" s="2"/>
      <c r="DO472" s="2"/>
      <c r="DP472" s="2"/>
      <c r="DQ472" s="2"/>
      <c r="DR472" s="2"/>
      <c r="DS472" s="2"/>
      <c r="DT472" s="2"/>
      <c r="DU472" s="2"/>
      <c r="DV472" s="73"/>
      <c r="DW472" s="73"/>
      <c r="DX472" s="2"/>
      <c r="DY472" s="2"/>
      <c r="DZ472" s="2"/>
      <c r="EA472" s="2"/>
      <c r="EB472" s="2"/>
      <c r="EC472" s="2"/>
      <c r="ED472" s="2"/>
      <c r="EE472" s="2"/>
      <c r="EF472" s="2"/>
      <c r="EG472" s="2"/>
      <c r="EH472" s="2"/>
      <c r="EI472" s="73"/>
      <c r="EJ472" s="2">
        <v>0</v>
      </c>
      <c r="EK472" s="2"/>
      <c r="EL472" s="2">
        <v>0</v>
      </c>
      <c r="EM472" s="2">
        <v>0</v>
      </c>
      <c r="EN472" s="2">
        <v>0</v>
      </c>
      <c r="EO472" s="2"/>
      <c r="EP472" s="2"/>
      <c r="EQ472" s="2">
        <v>0</v>
      </c>
      <c r="ER472" s="2">
        <v>0</v>
      </c>
      <c r="ES472" s="2">
        <v>0</v>
      </c>
      <c r="ET472" s="2">
        <v>0</v>
      </c>
      <c r="EU472" s="3"/>
      <c r="EV472" s="3"/>
      <c r="EW472" s="3"/>
      <c r="EX472" s="3"/>
      <c r="EY472" s="3"/>
      <c r="EZ472" s="3"/>
      <c r="FA472" s="5"/>
      <c r="FB472" s="5"/>
      <c r="FC472" s="5"/>
      <c r="FD472" s="5"/>
      <c r="FE472" s="5"/>
      <c r="FF472" s="5"/>
      <c r="FG472" s="5"/>
      <c r="FH472" s="5"/>
      <c r="FI472" s="5"/>
      <c r="FJ472" s="5"/>
      <c r="FK472" s="5"/>
      <c r="FL472" s="5"/>
      <c r="FM472" s="5"/>
      <c r="FN472" s="5"/>
      <c r="FO472" s="5"/>
      <c r="FP472" s="5"/>
      <c r="FQ472" s="5"/>
      <c r="FR472" s="5"/>
      <c r="FS472" s="5"/>
      <c r="FT472" s="2"/>
      <c r="FU472" s="2"/>
      <c r="FV472" s="2"/>
      <c r="FW472" s="2"/>
      <c r="FX472" s="2"/>
      <c r="FY472" s="2"/>
      <c r="FZ472" s="2"/>
      <c r="GA472" s="2"/>
      <c r="GB472" s="2"/>
      <c r="GC472" s="2"/>
      <c r="GD472" s="2"/>
      <c r="GE472" s="2">
        <v>0</v>
      </c>
      <c r="GF472" s="2"/>
      <c r="GG472" s="2">
        <v>0</v>
      </c>
      <c r="GH472" s="2">
        <v>0</v>
      </c>
      <c r="GI472" s="2">
        <v>0</v>
      </c>
      <c r="GJ472" s="2">
        <v>0</v>
      </c>
      <c r="GK472" s="2"/>
      <c r="GL472" s="2"/>
      <c r="GM472" s="2">
        <v>0</v>
      </c>
      <c r="GN472" s="2">
        <v>0</v>
      </c>
      <c r="GO472" s="2">
        <v>0</v>
      </c>
      <c r="GP472" s="2">
        <v>37418</v>
      </c>
      <c r="GQ472" s="2">
        <v>18697</v>
      </c>
      <c r="GR472" s="2">
        <v>56115</v>
      </c>
      <c r="GS472" s="1" t="s">
        <v>420</v>
      </c>
      <c r="GT472" s="1"/>
      <c r="GU472" s="1"/>
      <c r="GV472" s="1" t="s">
        <v>768</v>
      </c>
      <c r="GX472" s="1"/>
      <c r="HC472" s="2">
        <v>537</v>
      </c>
      <c r="HD472" s="2">
        <v>0</v>
      </c>
      <c r="HE472" s="2">
        <v>6124</v>
      </c>
      <c r="HF472" s="2">
        <v>120</v>
      </c>
      <c r="HG472" s="2">
        <v>0</v>
      </c>
      <c r="HH472" s="2">
        <v>94572</v>
      </c>
      <c r="HI472" s="2"/>
      <c r="HJ472" s="2">
        <v>0</v>
      </c>
      <c r="HK472" s="2">
        <v>0</v>
      </c>
      <c r="HL472" s="2">
        <v>683</v>
      </c>
      <c r="HM472" s="2"/>
      <c r="HN472" s="2"/>
      <c r="HO472" s="2">
        <v>132</v>
      </c>
      <c r="HP472" s="2">
        <v>143</v>
      </c>
      <c r="HQ472" s="2">
        <v>61</v>
      </c>
      <c r="HR472" s="2">
        <v>0</v>
      </c>
      <c r="HS472" s="2"/>
      <c r="HT472" s="2"/>
      <c r="HU472" s="3">
        <v>4.34</v>
      </c>
      <c r="HV472" s="3"/>
      <c r="HW472" s="3"/>
      <c r="HX472" s="3"/>
      <c r="HY472" s="3"/>
      <c r="HZ472" s="3"/>
      <c r="IA472" s="3"/>
      <c r="IB472" s="3"/>
      <c r="IC472" s="3"/>
      <c r="ID472" s="3"/>
      <c r="IE472" s="3"/>
      <c r="IF472" s="65">
        <v>3.64</v>
      </c>
      <c r="IG472" s="3">
        <v>1.1399999999999999</v>
      </c>
      <c r="IH472" s="3">
        <v>5.1999999999999993</v>
      </c>
      <c r="II472" s="35">
        <f t="shared" si="38"/>
        <v>1.1399999999999999</v>
      </c>
      <c r="IJ472" s="3"/>
      <c r="IK472" s="3">
        <v>5</v>
      </c>
      <c r="IL472" s="3">
        <v>4.0599999999999996</v>
      </c>
      <c r="IM472" s="5">
        <v>3320</v>
      </c>
      <c r="IN472" s="1" t="s">
        <v>411</v>
      </c>
      <c r="IO472" s="71">
        <v>27489</v>
      </c>
      <c r="IP472" s="5">
        <v>7529</v>
      </c>
      <c r="IQ472" s="5">
        <v>3149</v>
      </c>
      <c r="IR472" s="5"/>
      <c r="IS472" s="5"/>
      <c r="IT472" s="5"/>
      <c r="IU472" s="5"/>
      <c r="IV472" s="5">
        <v>2463</v>
      </c>
      <c r="IW472" s="5"/>
      <c r="IX472" s="5">
        <v>40630</v>
      </c>
      <c r="IY472" s="5"/>
      <c r="IZ472" s="5"/>
      <c r="JA472" s="5">
        <v>8</v>
      </c>
      <c r="JB472" s="5">
        <v>6</v>
      </c>
      <c r="JC472" s="5">
        <v>218</v>
      </c>
      <c r="JD472" s="5">
        <v>16</v>
      </c>
      <c r="JE472" s="5"/>
      <c r="JF472" s="5"/>
      <c r="JG472" s="5"/>
      <c r="JH472" s="5"/>
      <c r="JI472" s="5"/>
      <c r="JJ472" s="5"/>
      <c r="JK472" s="5"/>
      <c r="JL472" s="5"/>
      <c r="JM472" s="5"/>
      <c r="JN472" s="5"/>
      <c r="JO472" s="5"/>
      <c r="JP472" s="5"/>
      <c r="JQ472" s="5"/>
      <c r="JR472" s="5">
        <v>2323</v>
      </c>
      <c r="JS472" s="5"/>
      <c r="JT472" s="5"/>
      <c r="JU472" s="5">
        <v>85</v>
      </c>
      <c r="JV472" s="5"/>
      <c r="JW472" s="5"/>
      <c r="JX472" s="5"/>
      <c r="JY472" s="5"/>
      <c r="JZ472" s="5"/>
      <c r="KA472" s="5"/>
      <c r="KB472" s="5"/>
      <c r="KC472" s="5"/>
      <c r="KD472" s="5"/>
      <c r="KE472" s="5"/>
      <c r="KF472" s="5">
        <v>5</v>
      </c>
      <c r="KG472" s="5">
        <v>5</v>
      </c>
      <c r="KH472" s="5">
        <v>42</v>
      </c>
      <c r="KI472" s="5">
        <v>55.25</v>
      </c>
      <c r="KJ472" s="5">
        <v>40</v>
      </c>
      <c r="KK472" s="5">
        <v>40</v>
      </c>
      <c r="KL472" s="5">
        <v>3</v>
      </c>
      <c r="KM472" s="5">
        <v>0</v>
      </c>
      <c r="KN472" s="5"/>
      <c r="KO472" s="5"/>
      <c r="KP472" s="5"/>
      <c r="KQ472" s="5"/>
      <c r="KR472" s="5"/>
      <c r="KS472" s="5"/>
      <c r="KT472" s="5"/>
      <c r="KU472" s="5"/>
      <c r="KV472" s="5"/>
      <c r="KW472" s="5"/>
      <c r="KX472" s="5"/>
      <c r="KY472" s="5"/>
      <c r="KZ472" s="5"/>
      <c r="LA472" s="5"/>
      <c r="LB472" s="5"/>
      <c r="LC472" s="5"/>
      <c r="LD472" s="5"/>
      <c r="LE472" s="5"/>
      <c r="LF472" s="5"/>
      <c r="LG472" s="5"/>
      <c r="LH472" s="5"/>
      <c r="LI472" s="5"/>
      <c r="LJ472" s="5"/>
      <c r="LK472" s="5"/>
      <c r="LL472" s="5"/>
      <c r="LM472" s="5"/>
      <c r="LN472" s="5"/>
      <c r="LO472" s="5"/>
      <c r="LP472" s="5"/>
      <c r="LQ472" s="5"/>
      <c r="LR472" s="5"/>
      <c r="LS472" s="5"/>
      <c r="LT472" s="5"/>
      <c r="LU472" s="5"/>
      <c r="LV472" s="5"/>
      <c r="LW472" s="5"/>
      <c r="LX472" s="5"/>
      <c r="LY472" s="5"/>
      <c r="LZ472" s="5"/>
      <c r="MA472" s="5"/>
      <c r="MB472" s="5"/>
      <c r="MC472" s="5"/>
      <c r="MD472" s="5"/>
      <c r="ME472" s="5"/>
      <c r="MF472" s="5"/>
      <c r="MG472" s="5"/>
      <c r="MH472" s="5"/>
      <c r="MI472" s="5"/>
      <c r="MJ472" s="5"/>
      <c r="MK472" s="5"/>
      <c r="ML472" s="5"/>
      <c r="MM472" s="5"/>
      <c r="MN472" s="5"/>
      <c r="MO472" s="5">
        <v>3</v>
      </c>
      <c r="MP472" s="5">
        <v>0</v>
      </c>
      <c r="MQ472" s="5"/>
      <c r="MR472" s="5"/>
      <c r="MS472" s="5">
        <v>152794</v>
      </c>
      <c r="MT472" s="5"/>
      <c r="MU472" s="5">
        <v>0</v>
      </c>
      <c r="MV472" s="5"/>
      <c r="MW472" s="5"/>
      <c r="MX472" s="5"/>
      <c r="MY472" s="5"/>
      <c r="MZ472" s="5"/>
      <c r="NA472" s="5"/>
      <c r="NB472" s="5"/>
      <c r="NC472" s="5"/>
      <c r="ND472" s="5"/>
      <c r="NE472" s="5"/>
      <c r="NF472" s="5"/>
      <c r="NG472" s="5"/>
      <c r="NH472" s="5"/>
      <c r="NI472" s="5"/>
      <c r="NJ472" s="5"/>
      <c r="NK472" s="5"/>
      <c r="NX472" s="18">
        <f t="shared" si="37"/>
        <v>8107.3817878028576</v>
      </c>
      <c r="NY472" t="str">
        <f t="shared" si="39"/>
        <v>Mid-range</v>
      </c>
      <c r="NZ472" t="str">
        <f t="shared" si="40"/>
        <v>Small</v>
      </c>
    </row>
    <row r="473" spans="1:390">
      <c r="A473" s="1" t="s">
        <v>738</v>
      </c>
      <c r="B473" s="1" t="s">
        <v>739</v>
      </c>
      <c r="C473" s="32" t="s">
        <v>740</v>
      </c>
      <c r="D473" s="31" t="s">
        <v>393</v>
      </c>
      <c r="E473" s="1">
        <v>20100</v>
      </c>
      <c r="F473" s="1" t="s">
        <v>858</v>
      </c>
      <c r="G473" s="5">
        <v>27117.823809523808</v>
      </c>
      <c r="H473" s="71">
        <v>62000</v>
      </c>
      <c r="I473" s="73"/>
      <c r="J473" s="73">
        <v>223</v>
      </c>
      <c r="K473" s="73">
        <v>21</v>
      </c>
      <c r="L473" s="73"/>
      <c r="M473" s="73"/>
      <c r="N473" s="73"/>
      <c r="O473" s="73"/>
      <c r="P473" s="73"/>
      <c r="Q473" s="73"/>
      <c r="R473" s="73">
        <v>47</v>
      </c>
      <c r="S473" s="73"/>
      <c r="T473" s="73"/>
      <c r="U473" s="73">
        <v>134</v>
      </c>
      <c r="V473" s="73">
        <v>1300</v>
      </c>
      <c r="W473" s="94">
        <v>678</v>
      </c>
      <c r="X473" s="94"/>
      <c r="Y473" s="94"/>
      <c r="Z473" s="94"/>
      <c r="AA473" s="94"/>
      <c r="AB473" s="94"/>
      <c r="AC473" s="95">
        <v>0</v>
      </c>
      <c r="AD473" s="73"/>
      <c r="AE473" s="73"/>
      <c r="AF473" s="95">
        <v>0</v>
      </c>
      <c r="AG473" s="95">
        <v>0</v>
      </c>
      <c r="AH473" s="95">
        <v>0</v>
      </c>
      <c r="AI473" s="95">
        <v>0</v>
      </c>
      <c r="AJ473" s="95"/>
      <c r="AK473" s="95"/>
      <c r="AL473" s="95">
        <v>117000</v>
      </c>
      <c r="AM473" s="95">
        <v>0</v>
      </c>
      <c r="AN473" s="73"/>
      <c r="AO473" s="96">
        <v>117000</v>
      </c>
      <c r="AP473" s="73">
        <v>0</v>
      </c>
      <c r="AQ473" s="73"/>
      <c r="AR473" s="73"/>
      <c r="AS473" s="73">
        <v>0</v>
      </c>
      <c r="AT473" s="73">
        <v>0</v>
      </c>
      <c r="AU473" s="73">
        <v>0</v>
      </c>
      <c r="AV473" s="73">
        <v>0</v>
      </c>
      <c r="AW473" s="73"/>
      <c r="AX473" s="73"/>
      <c r="AY473" s="73">
        <v>6100</v>
      </c>
      <c r="AZ473" s="73">
        <v>0</v>
      </c>
      <c r="BA473" s="73"/>
      <c r="BB473" s="73">
        <v>6100</v>
      </c>
      <c r="BC473" s="73">
        <v>9990</v>
      </c>
      <c r="BD473" s="73"/>
      <c r="BE473" s="73"/>
      <c r="BF473" s="73">
        <v>0</v>
      </c>
      <c r="BG473" s="73">
        <v>0</v>
      </c>
      <c r="BH473" s="73">
        <v>0</v>
      </c>
      <c r="BI473" s="73">
        <v>0</v>
      </c>
      <c r="BJ473" s="73"/>
      <c r="BK473" s="73"/>
      <c r="BL473" s="73">
        <v>0</v>
      </c>
      <c r="BM473" s="73">
        <v>0</v>
      </c>
      <c r="BN473" s="73"/>
      <c r="BO473" s="73">
        <v>9990</v>
      </c>
      <c r="BP473" s="73">
        <v>0</v>
      </c>
      <c r="BQ473" s="73"/>
      <c r="BR473" s="73">
        <v>0</v>
      </c>
      <c r="BS473" s="73">
        <v>0</v>
      </c>
      <c r="BT473" s="73">
        <v>0</v>
      </c>
      <c r="BU473" s="73">
        <v>0</v>
      </c>
      <c r="BV473" s="73"/>
      <c r="BW473" s="2"/>
      <c r="BX473" s="2">
        <v>0</v>
      </c>
      <c r="BY473" s="2">
        <v>0</v>
      </c>
      <c r="BZ473" s="2">
        <v>0</v>
      </c>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v>11725</v>
      </c>
      <c r="CZ473" s="2"/>
      <c r="DA473" s="2">
        <v>0</v>
      </c>
      <c r="DB473" s="2">
        <v>49890</v>
      </c>
      <c r="DC473" s="2">
        <v>0</v>
      </c>
      <c r="DD473" s="2"/>
      <c r="DE473" s="2"/>
      <c r="DF473" s="2">
        <v>14106</v>
      </c>
      <c r="DG473" s="2">
        <v>0</v>
      </c>
      <c r="DH473" s="2">
        <v>0</v>
      </c>
      <c r="DI473" s="2">
        <v>75721</v>
      </c>
      <c r="DJ473" s="2"/>
      <c r="DK473" s="2"/>
      <c r="DL473" s="2"/>
      <c r="DM473" s="2"/>
      <c r="DN473" s="2"/>
      <c r="DO473" s="2"/>
      <c r="DP473" s="2"/>
      <c r="DQ473" s="2"/>
      <c r="DR473" s="2"/>
      <c r="DS473" s="2"/>
      <c r="DT473" s="2"/>
      <c r="DU473" s="2"/>
      <c r="DV473" s="73"/>
      <c r="DW473" s="73"/>
      <c r="DX473" s="2"/>
      <c r="DY473" s="2"/>
      <c r="DZ473" s="2"/>
      <c r="EA473" s="2"/>
      <c r="EB473" s="2"/>
      <c r="EC473" s="2"/>
      <c r="ED473" s="2"/>
      <c r="EE473" s="2"/>
      <c r="EF473" s="2"/>
      <c r="EG473" s="2"/>
      <c r="EH473" s="2"/>
      <c r="EI473" s="73"/>
      <c r="EJ473" s="2">
        <v>2680</v>
      </c>
      <c r="EK473" s="2"/>
      <c r="EL473" s="2">
        <v>0</v>
      </c>
      <c r="EM473" s="2">
        <v>0</v>
      </c>
      <c r="EN473" s="2">
        <v>0</v>
      </c>
      <c r="EO473" s="2"/>
      <c r="EP473" s="2"/>
      <c r="EQ473" s="2">
        <v>0</v>
      </c>
      <c r="ER473" s="2">
        <v>0</v>
      </c>
      <c r="ES473" s="2">
        <v>0</v>
      </c>
      <c r="ET473" s="2">
        <v>2680</v>
      </c>
      <c r="EU473" s="3"/>
      <c r="EV473" s="3"/>
      <c r="EW473" s="3"/>
      <c r="EX473" s="3"/>
      <c r="EY473" s="3"/>
      <c r="EZ473" s="3"/>
      <c r="FA473" s="5"/>
      <c r="FB473" s="5"/>
      <c r="FC473" s="5"/>
      <c r="FD473" s="5"/>
      <c r="FE473" s="5"/>
      <c r="FF473" s="5"/>
      <c r="FG473" s="5"/>
      <c r="FH473" s="5"/>
      <c r="FI473" s="5"/>
      <c r="FJ473" s="5"/>
      <c r="FK473" s="5"/>
      <c r="FL473" s="5"/>
      <c r="FM473" s="5"/>
      <c r="FN473" s="5"/>
      <c r="FO473" s="5"/>
      <c r="FP473" s="5"/>
      <c r="FQ473" s="5"/>
      <c r="FR473" s="5"/>
      <c r="FS473" s="5"/>
      <c r="FT473" s="2"/>
      <c r="FU473" s="2"/>
      <c r="FV473" s="2"/>
      <c r="FW473" s="2"/>
      <c r="FX473" s="2"/>
      <c r="FY473" s="2"/>
      <c r="FZ473" s="2"/>
      <c r="GA473" s="2"/>
      <c r="GB473" s="2"/>
      <c r="GC473" s="2"/>
      <c r="GD473" s="2"/>
      <c r="GE473" s="2">
        <v>0</v>
      </c>
      <c r="GF473" s="2"/>
      <c r="GG473" s="2">
        <v>0</v>
      </c>
      <c r="GH473" s="2">
        <v>0</v>
      </c>
      <c r="GI473" s="2">
        <v>0</v>
      </c>
      <c r="GJ473" s="2">
        <v>0</v>
      </c>
      <c r="GK473" s="2"/>
      <c r="GL473" s="2"/>
      <c r="GM473" s="2">
        <v>0</v>
      </c>
      <c r="GN473" s="2">
        <v>0</v>
      </c>
      <c r="GO473" s="2">
        <v>0</v>
      </c>
      <c r="GP473" s="2">
        <v>126990</v>
      </c>
      <c r="GQ473" s="2">
        <v>84501</v>
      </c>
      <c r="GR473" s="2">
        <v>211491</v>
      </c>
      <c r="GS473" s="1" t="s">
        <v>420</v>
      </c>
      <c r="GT473" s="1"/>
      <c r="GU473" s="1"/>
      <c r="GV473" s="1" t="s">
        <v>768</v>
      </c>
      <c r="GW473" s="1"/>
      <c r="GX473" t="s">
        <v>459</v>
      </c>
      <c r="GY473" t="s">
        <v>405</v>
      </c>
      <c r="HB473" t="s">
        <v>779</v>
      </c>
      <c r="HC473" s="2">
        <v>2438</v>
      </c>
      <c r="HD473" s="2">
        <v>2462</v>
      </c>
      <c r="HE473" s="2">
        <v>24291</v>
      </c>
      <c r="HF473" s="2">
        <v>59</v>
      </c>
      <c r="HG473" s="2">
        <v>1002</v>
      </c>
      <c r="HH473" s="2">
        <v>94569</v>
      </c>
      <c r="HI473" s="2"/>
      <c r="HJ473" s="2">
        <v>204</v>
      </c>
      <c r="HK473" s="2">
        <v>3174</v>
      </c>
      <c r="HL473" s="2">
        <v>3140</v>
      </c>
      <c r="HM473" s="2"/>
      <c r="HN473" s="2"/>
      <c r="HO473" s="2">
        <v>584</v>
      </c>
      <c r="HP473" s="2">
        <v>758</v>
      </c>
      <c r="HQ473" s="2">
        <v>143</v>
      </c>
      <c r="HR473" s="2">
        <v>244</v>
      </c>
      <c r="HS473" s="2"/>
      <c r="HT473" s="2"/>
      <c r="HU473" s="3">
        <v>7</v>
      </c>
      <c r="HV473" s="3"/>
      <c r="HW473" s="3"/>
      <c r="HX473" s="3"/>
      <c r="HY473" s="3"/>
      <c r="HZ473" s="3"/>
      <c r="IA473" s="3"/>
      <c r="IB473" s="3"/>
      <c r="IC473" s="3"/>
      <c r="ID473" s="3"/>
      <c r="IE473" s="3"/>
      <c r="IF473" s="65">
        <v>2.36</v>
      </c>
      <c r="IG473" s="3">
        <v>1.4</v>
      </c>
      <c r="IH473" s="3">
        <v>8.4</v>
      </c>
      <c r="II473" s="35">
        <f t="shared" si="38"/>
        <v>1.4</v>
      </c>
      <c r="IJ473" s="3"/>
      <c r="IK473" s="3">
        <v>7</v>
      </c>
      <c r="IL473" s="3">
        <v>7</v>
      </c>
      <c r="IM473" s="5">
        <v>32170</v>
      </c>
      <c r="IN473" s="1" t="s">
        <v>400</v>
      </c>
      <c r="IO473" s="71">
        <v>23471</v>
      </c>
      <c r="IP473" s="5">
        <v>81505</v>
      </c>
      <c r="IQ473" s="5"/>
      <c r="IR473" s="5">
        <v>3905</v>
      </c>
      <c r="IS473" s="5"/>
      <c r="IT473" s="5"/>
      <c r="IU473" s="5"/>
      <c r="IV473" s="5">
        <v>1167</v>
      </c>
      <c r="IW473" s="5"/>
      <c r="IX473" s="5">
        <v>110048</v>
      </c>
      <c r="IY473" s="5"/>
      <c r="IZ473" s="5"/>
      <c r="JA473" s="5">
        <v>0</v>
      </c>
      <c r="JB473" s="5">
        <v>0</v>
      </c>
      <c r="JC473" s="5">
        <v>0</v>
      </c>
      <c r="JD473" s="5">
        <v>0</v>
      </c>
      <c r="JE473" s="5"/>
      <c r="JF473" s="5"/>
      <c r="JG473" s="5"/>
      <c r="JH473" s="5"/>
      <c r="JI473" s="5"/>
      <c r="JJ473" s="5"/>
      <c r="JK473" s="5"/>
      <c r="JL473" s="5"/>
      <c r="JM473" s="5"/>
      <c r="JN473" s="5"/>
      <c r="JO473" s="5"/>
      <c r="JP473" s="5"/>
      <c r="JQ473" s="5"/>
      <c r="JR473" s="5">
        <v>13720</v>
      </c>
      <c r="JS473" s="5"/>
      <c r="JT473" s="5"/>
      <c r="JU473" s="5">
        <v>392</v>
      </c>
      <c r="JV473" s="5"/>
      <c r="JW473" s="5"/>
      <c r="JX473" s="5"/>
      <c r="JY473" s="5"/>
      <c r="JZ473" s="5"/>
      <c r="KA473" s="5"/>
      <c r="KB473" s="5"/>
      <c r="KC473" s="5"/>
      <c r="KD473" s="5"/>
      <c r="KE473" s="5"/>
      <c r="KF473" s="5">
        <v>1</v>
      </c>
      <c r="KG473" s="5">
        <v>8</v>
      </c>
      <c r="KH473" s="5">
        <v>208</v>
      </c>
      <c r="KI473" s="5">
        <v>70</v>
      </c>
      <c r="KJ473" s="5">
        <v>60</v>
      </c>
      <c r="KK473" s="5">
        <v>60</v>
      </c>
      <c r="KL473" s="5">
        <v>6</v>
      </c>
      <c r="KM473" s="5">
        <v>0</v>
      </c>
      <c r="KN473" s="5"/>
      <c r="KO473" s="5"/>
      <c r="KP473" s="5"/>
      <c r="KQ473" s="5"/>
      <c r="KR473" s="5"/>
      <c r="KS473" s="5"/>
      <c r="KT473" s="5"/>
      <c r="KU473" s="5"/>
      <c r="KV473" s="5"/>
      <c r="KW473" s="5"/>
      <c r="KX473" s="5"/>
      <c r="KY473" s="5"/>
      <c r="KZ473" s="5"/>
      <c r="LA473" s="5"/>
      <c r="LB473" s="5"/>
      <c r="LC473" s="5"/>
      <c r="LD473" s="5"/>
      <c r="LE473" s="5"/>
      <c r="LF473" s="5"/>
      <c r="LG473" s="5"/>
      <c r="LH473" s="5"/>
      <c r="LI473" s="5"/>
      <c r="LJ473" s="5"/>
      <c r="LK473" s="5"/>
      <c r="LL473" s="5"/>
      <c r="LM473" s="5"/>
      <c r="LN473" s="5"/>
      <c r="LO473" s="5"/>
      <c r="LP473" s="5"/>
      <c r="LQ473" s="5"/>
      <c r="LR473" s="5"/>
      <c r="LS473" s="5"/>
      <c r="LT473" s="5"/>
      <c r="LU473" s="5"/>
      <c r="LV473" s="5"/>
      <c r="LW473" s="5"/>
      <c r="LX473" s="5"/>
      <c r="LY473" s="5"/>
      <c r="LZ473" s="5"/>
      <c r="MA473" s="5"/>
      <c r="MB473" s="5"/>
      <c r="MC473" s="5"/>
      <c r="MD473" s="5"/>
      <c r="ME473" s="5"/>
      <c r="MF473" s="5"/>
      <c r="MG473" s="5"/>
      <c r="MH473" s="5"/>
      <c r="MI473" s="5"/>
      <c r="MJ473" s="5"/>
      <c r="MK473" s="5"/>
      <c r="ML473" s="5"/>
      <c r="MM473" s="5"/>
      <c r="MN473" s="5"/>
      <c r="MO473" s="5">
        <v>6</v>
      </c>
      <c r="MP473" s="5">
        <v>0</v>
      </c>
      <c r="MQ473" s="5"/>
      <c r="MR473" s="5"/>
      <c r="MS473" s="5">
        <v>1379464</v>
      </c>
      <c r="MT473" s="5"/>
      <c r="MU473" s="5">
        <v>15</v>
      </c>
      <c r="MV473" s="5"/>
      <c r="MW473" s="5"/>
      <c r="MX473" s="5"/>
      <c r="MY473" s="5"/>
      <c r="MZ473" s="5"/>
      <c r="NA473" s="5"/>
      <c r="NB473" s="5"/>
      <c r="NC473" s="5"/>
      <c r="ND473" s="5"/>
      <c r="NE473" s="5"/>
      <c r="NF473" s="5"/>
      <c r="NG473" s="5"/>
      <c r="NH473" s="5"/>
      <c r="NI473" s="5"/>
      <c r="NJ473" s="5"/>
      <c r="NK473" s="5"/>
      <c r="NX473" s="18">
        <f t="shared" si="37"/>
        <v>19369.874149659863</v>
      </c>
      <c r="NY473" t="str">
        <f t="shared" si="39"/>
        <v>Larger</v>
      </c>
      <c r="NZ473" t="str">
        <f t="shared" si="40"/>
        <v>Large</v>
      </c>
    </row>
    <row r="474" spans="1:390">
      <c r="A474" s="1" t="s">
        <v>595</v>
      </c>
      <c r="B474" s="1" t="s">
        <v>758</v>
      </c>
      <c r="C474" s="32">
        <v>292</v>
      </c>
      <c r="D474" s="1" t="s">
        <v>404</v>
      </c>
      <c r="E474" s="1">
        <v>20100</v>
      </c>
      <c r="F474" s="1" t="s">
        <v>858</v>
      </c>
      <c r="G474" s="5">
        <v>2183.9152380952355</v>
      </c>
      <c r="H474" s="71">
        <v>16342</v>
      </c>
      <c r="I474" s="73"/>
      <c r="J474" s="73">
        <v>46</v>
      </c>
      <c r="K474" s="73">
        <v>5</v>
      </c>
      <c r="L474" s="73"/>
      <c r="M474" s="73"/>
      <c r="N474" s="73"/>
      <c r="O474" s="73"/>
      <c r="P474" s="73"/>
      <c r="Q474" s="73"/>
      <c r="R474" s="73">
        <v>28</v>
      </c>
      <c r="S474" s="73"/>
      <c r="T474" s="73"/>
      <c r="U474" s="73">
        <v>25</v>
      </c>
      <c r="V474" s="73">
        <v>166</v>
      </c>
      <c r="W474" s="94">
        <v>0</v>
      </c>
      <c r="X474" s="94"/>
      <c r="Y474" s="94"/>
      <c r="Z474" s="94"/>
      <c r="AA474" s="94"/>
      <c r="AB474" s="94"/>
      <c r="AC474" s="95">
        <v>0</v>
      </c>
      <c r="AD474" s="73"/>
      <c r="AE474" s="73"/>
      <c r="AF474" s="95">
        <v>0</v>
      </c>
      <c r="AG474" s="95">
        <v>0</v>
      </c>
      <c r="AH474" s="95">
        <v>0</v>
      </c>
      <c r="AI474" s="95">
        <v>0</v>
      </c>
      <c r="AJ474" s="95"/>
      <c r="AK474" s="95"/>
      <c r="AL474" s="95">
        <v>0</v>
      </c>
      <c r="AM474" s="95">
        <v>81501</v>
      </c>
      <c r="AN474" s="73"/>
      <c r="AO474" s="96">
        <v>81501</v>
      </c>
      <c r="AP474" s="73">
        <v>0</v>
      </c>
      <c r="AQ474" s="73"/>
      <c r="AR474" s="73"/>
      <c r="AS474" s="73">
        <v>0</v>
      </c>
      <c r="AT474" s="73">
        <v>0</v>
      </c>
      <c r="AU474" s="73">
        <v>0</v>
      </c>
      <c r="AV474" s="73">
        <v>0</v>
      </c>
      <c r="AW474" s="73"/>
      <c r="AX474" s="73"/>
      <c r="AY474" s="73">
        <v>0</v>
      </c>
      <c r="AZ474" s="73">
        <v>3100</v>
      </c>
      <c r="BA474" s="73"/>
      <c r="BB474" s="73">
        <v>3100</v>
      </c>
      <c r="BC474" s="73">
        <v>10014</v>
      </c>
      <c r="BD474" s="73"/>
      <c r="BE474" s="73"/>
      <c r="BF474" s="73">
        <v>0</v>
      </c>
      <c r="BG474" s="73">
        <v>0</v>
      </c>
      <c r="BH474" s="73">
        <v>0</v>
      </c>
      <c r="BI474" s="73">
        <v>0</v>
      </c>
      <c r="BJ474" s="73"/>
      <c r="BK474" s="73"/>
      <c r="BL474" s="73">
        <v>0</v>
      </c>
      <c r="BM474" s="73">
        <v>0</v>
      </c>
      <c r="BN474" s="73"/>
      <c r="BO474" s="73">
        <v>10014</v>
      </c>
      <c r="BP474" s="73">
        <v>0</v>
      </c>
      <c r="BQ474" s="73"/>
      <c r="BR474" s="73">
        <v>0</v>
      </c>
      <c r="BS474" s="73">
        <v>0</v>
      </c>
      <c r="BT474" s="73">
        <v>0</v>
      </c>
      <c r="BU474" s="73">
        <v>0</v>
      </c>
      <c r="BV474" s="73"/>
      <c r="BW474" s="2"/>
      <c r="BX474" s="2">
        <v>0</v>
      </c>
      <c r="BY474" s="2">
        <v>0</v>
      </c>
      <c r="BZ474" s="2">
        <v>0</v>
      </c>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v>0</v>
      </c>
      <c r="CZ474" s="2"/>
      <c r="DA474" s="2">
        <v>0</v>
      </c>
      <c r="DB474" s="2">
        <v>0</v>
      </c>
      <c r="DC474" s="2">
        <v>0</v>
      </c>
      <c r="DD474" s="2"/>
      <c r="DE474" s="2"/>
      <c r="DF474" s="2">
        <v>33628</v>
      </c>
      <c r="DG474" s="2">
        <v>0</v>
      </c>
      <c r="DH474" s="2">
        <v>0</v>
      </c>
      <c r="DI474" s="2">
        <v>33628</v>
      </c>
      <c r="DJ474" s="2"/>
      <c r="DK474" s="2"/>
      <c r="DL474" s="2"/>
      <c r="DM474" s="2"/>
      <c r="DN474" s="2"/>
      <c r="DO474" s="2"/>
      <c r="DP474" s="2"/>
      <c r="DQ474" s="2"/>
      <c r="DR474" s="2"/>
      <c r="DS474" s="2"/>
      <c r="DT474" s="2"/>
      <c r="DU474" s="2"/>
      <c r="DV474" s="73"/>
      <c r="DW474" s="73"/>
      <c r="DX474" s="2"/>
      <c r="DY474" s="2"/>
      <c r="DZ474" s="2"/>
      <c r="EA474" s="2"/>
      <c r="EB474" s="2"/>
      <c r="EC474" s="2"/>
      <c r="ED474" s="2"/>
      <c r="EE474" s="2"/>
      <c r="EF474" s="2"/>
      <c r="EG474" s="2"/>
      <c r="EH474" s="2"/>
      <c r="EI474" s="73"/>
      <c r="EJ474" s="2">
        <v>0</v>
      </c>
      <c r="EK474" s="2"/>
      <c r="EL474" s="2">
        <v>0</v>
      </c>
      <c r="EM474" s="2">
        <v>0</v>
      </c>
      <c r="EN474" s="2">
        <v>0</v>
      </c>
      <c r="EO474" s="2"/>
      <c r="EP474" s="2"/>
      <c r="EQ474" s="2">
        <v>0</v>
      </c>
      <c r="ER474" s="2">
        <v>0</v>
      </c>
      <c r="ES474" s="2">
        <v>0</v>
      </c>
      <c r="ET474" s="2">
        <v>0</v>
      </c>
      <c r="EU474" s="3"/>
      <c r="EV474" s="3"/>
      <c r="EW474" s="3"/>
      <c r="EX474" s="3"/>
      <c r="EY474" s="3"/>
      <c r="EZ474" s="3"/>
      <c r="FA474" s="5"/>
      <c r="FB474" s="5"/>
      <c r="FC474" s="5"/>
      <c r="FD474" s="5"/>
      <c r="FE474" s="5"/>
      <c r="FF474" s="5"/>
      <c r="FG474" s="5"/>
      <c r="FH474" s="5"/>
      <c r="FI474" s="5"/>
      <c r="FJ474" s="5"/>
      <c r="FK474" s="5"/>
      <c r="FL474" s="5"/>
      <c r="FM474" s="5"/>
      <c r="FN474" s="5"/>
      <c r="FO474" s="5"/>
      <c r="FP474" s="5"/>
      <c r="FQ474" s="5"/>
      <c r="FR474" s="5"/>
      <c r="FS474" s="5"/>
      <c r="FT474" s="2"/>
      <c r="FU474" s="2"/>
      <c r="FV474" s="2"/>
      <c r="FW474" s="2"/>
      <c r="FX474" s="2"/>
      <c r="FY474" s="2"/>
      <c r="FZ474" s="2"/>
      <c r="GA474" s="2"/>
      <c r="GB474" s="2"/>
      <c r="GC474" s="2"/>
      <c r="GD474" s="2"/>
      <c r="GE474" s="2">
        <v>0</v>
      </c>
      <c r="GF474" s="2"/>
      <c r="GG474" s="2">
        <v>0</v>
      </c>
      <c r="GH474" s="2">
        <v>0</v>
      </c>
      <c r="GI474" s="2">
        <v>0</v>
      </c>
      <c r="GJ474" s="2">
        <v>0</v>
      </c>
      <c r="GK474" s="2"/>
      <c r="GL474" s="2"/>
      <c r="GM474" s="2">
        <v>0</v>
      </c>
      <c r="GN474" s="2">
        <v>0</v>
      </c>
      <c r="GO474" s="2">
        <v>0</v>
      </c>
      <c r="GP474" s="2">
        <v>91515</v>
      </c>
      <c r="GQ474" s="2">
        <v>36728</v>
      </c>
      <c r="GR474" s="2">
        <v>128243</v>
      </c>
      <c r="GS474" s="1" t="s">
        <v>395</v>
      </c>
      <c r="GT474" s="1"/>
      <c r="GU474" s="1"/>
      <c r="GV474" s="1" t="s">
        <v>768</v>
      </c>
      <c r="GW474" t="s">
        <v>410</v>
      </c>
      <c r="GX474" s="1"/>
      <c r="GY474" s="1"/>
      <c r="GZ474" s="1"/>
      <c r="HA474" s="1"/>
      <c r="HC474" s="2">
        <v>1462</v>
      </c>
      <c r="HD474" s="2">
        <v>1070</v>
      </c>
      <c r="HE474" s="2">
        <v>8825</v>
      </c>
      <c r="HF474" s="2">
        <v>73</v>
      </c>
      <c r="HG474" s="2">
        <v>3060</v>
      </c>
      <c r="HH474" s="2">
        <v>10587</v>
      </c>
      <c r="HI474" s="2"/>
      <c r="HJ474" s="2">
        <v>129</v>
      </c>
      <c r="HK474" s="2">
        <v>3174</v>
      </c>
      <c r="HL474" s="2">
        <v>1506</v>
      </c>
      <c r="HM474" s="2"/>
      <c r="HN474" s="2"/>
      <c r="HO474" s="2">
        <v>0</v>
      </c>
      <c r="HP474" s="2">
        <v>0</v>
      </c>
      <c r="HQ474" s="2">
        <v>0</v>
      </c>
      <c r="HR474" s="2">
        <v>189</v>
      </c>
      <c r="HS474" s="2"/>
      <c r="HT474" s="2"/>
      <c r="HU474" s="3">
        <v>2</v>
      </c>
      <c r="HV474" s="3"/>
      <c r="HW474" s="3"/>
      <c r="HX474" s="3"/>
      <c r="HY474" s="3"/>
      <c r="HZ474" s="3"/>
      <c r="IA474" s="3"/>
      <c r="IB474" s="3"/>
      <c r="IC474" s="3"/>
      <c r="ID474" s="3"/>
      <c r="IE474" s="3"/>
      <c r="IF474" s="65">
        <v>0</v>
      </c>
      <c r="IG474" s="3">
        <v>1.3</v>
      </c>
      <c r="IH474" s="3">
        <v>1.3</v>
      </c>
      <c r="II474" s="35">
        <f t="shared" si="38"/>
        <v>1.3</v>
      </c>
      <c r="IJ474" s="3"/>
      <c r="IK474" s="3">
        <v>0</v>
      </c>
      <c r="IL474" s="3">
        <v>0</v>
      </c>
      <c r="IM474" s="5">
        <v>531</v>
      </c>
      <c r="IN474" s="1" t="s">
        <v>411</v>
      </c>
      <c r="IO474" s="71">
        <v>7759</v>
      </c>
      <c r="IP474" s="5">
        <v>5692</v>
      </c>
      <c r="IQ474" s="5">
        <v>605</v>
      </c>
      <c r="IR474" s="5">
        <v>505</v>
      </c>
      <c r="IS474" s="5"/>
      <c r="IT474" s="5"/>
      <c r="IU474" s="5"/>
      <c r="IV474" s="5">
        <v>17</v>
      </c>
      <c r="IW474" s="5"/>
      <c r="IX474" s="5">
        <v>14469</v>
      </c>
      <c r="IY474" s="5"/>
      <c r="IZ474" s="5"/>
      <c r="JA474" s="5">
        <v>45</v>
      </c>
      <c r="JB474" s="5">
        <v>42</v>
      </c>
      <c r="JC474" s="5">
        <v>19</v>
      </c>
      <c r="JD474" s="5">
        <v>15</v>
      </c>
      <c r="JE474" s="5"/>
      <c r="JF474" s="5"/>
      <c r="JG474" s="5"/>
      <c r="JH474" s="5"/>
      <c r="JI474" s="5"/>
      <c r="JJ474" s="5"/>
      <c r="JK474" s="5"/>
      <c r="JL474" s="5"/>
      <c r="JM474" s="5"/>
      <c r="JN474" s="5"/>
      <c r="JO474" s="5"/>
      <c r="JP474" s="5"/>
      <c r="JQ474" s="5"/>
      <c r="JR474" s="5">
        <v>484</v>
      </c>
      <c r="JS474" s="5"/>
      <c r="JT474" s="5"/>
      <c r="JU474" s="5">
        <v>24</v>
      </c>
      <c r="JV474" s="5"/>
      <c r="JW474" s="5"/>
      <c r="JX474" s="5"/>
      <c r="JY474" s="5"/>
      <c r="JZ474" s="5"/>
      <c r="KA474" s="5"/>
      <c r="KB474" s="5"/>
      <c r="KC474" s="5"/>
      <c r="KD474" s="5"/>
      <c r="KE474" s="5"/>
      <c r="KF474" s="5">
        <v>0</v>
      </c>
      <c r="KG474" s="5">
        <v>0</v>
      </c>
      <c r="KH474" s="5">
        <v>0</v>
      </c>
      <c r="KI474" s="5">
        <v>55.75</v>
      </c>
      <c r="KJ474" s="5">
        <v>42</v>
      </c>
      <c r="KK474" s="5">
        <v>0</v>
      </c>
      <c r="KL474" s="5">
        <v>0</v>
      </c>
      <c r="KM474" s="5">
        <v>0</v>
      </c>
      <c r="KN474" s="5"/>
      <c r="KO474" s="5"/>
      <c r="KP474" s="5"/>
      <c r="KQ474" s="5"/>
      <c r="KR474" s="5"/>
      <c r="KS474" s="5"/>
      <c r="KT474" s="5"/>
      <c r="KU474" s="5"/>
      <c r="KV474" s="5"/>
      <c r="KW474" s="5"/>
      <c r="KX474" s="5"/>
      <c r="KY474" s="5"/>
      <c r="KZ474" s="5"/>
      <c r="LA474" s="5"/>
      <c r="LB474" s="5"/>
      <c r="LC474" s="5"/>
      <c r="LD474" s="5"/>
      <c r="LE474" s="5"/>
      <c r="LF474" s="5"/>
      <c r="LG474" s="5"/>
      <c r="LH474" s="5"/>
      <c r="LI474" s="5"/>
      <c r="LJ474" s="5"/>
      <c r="LK474" s="5"/>
      <c r="LL474" s="5"/>
      <c r="LM474" s="5"/>
      <c r="LN474" s="5"/>
      <c r="LO474" s="5"/>
      <c r="LP474" s="5"/>
      <c r="LQ474" s="5"/>
      <c r="LR474" s="5"/>
      <c r="LS474" s="5"/>
      <c r="LT474" s="5"/>
      <c r="LU474" s="5"/>
      <c r="LV474" s="5"/>
      <c r="LW474" s="5"/>
      <c r="LX474" s="5"/>
      <c r="LY474" s="5"/>
      <c r="LZ474" s="5"/>
      <c r="MA474" s="5"/>
      <c r="MB474" s="5"/>
      <c r="MC474" s="5"/>
      <c r="MD474" s="5"/>
      <c r="ME474" s="5"/>
      <c r="MF474" s="5"/>
      <c r="MG474" s="5"/>
      <c r="MH474" s="5"/>
      <c r="MI474" s="5"/>
      <c r="MJ474" s="5"/>
      <c r="MK474" s="5"/>
      <c r="ML474" s="5"/>
      <c r="MM474" s="5"/>
      <c r="MN474" s="5"/>
      <c r="MO474" s="5">
        <v>0</v>
      </c>
      <c r="MP474" s="5">
        <v>0</v>
      </c>
      <c r="MQ474" s="5"/>
      <c r="MR474" s="5"/>
      <c r="MS474" s="5">
        <v>93352</v>
      </c>
      <c r="MT474" s="5"/>
      <c r="MU474" s="5">
        <v>44</v>
      </c>
      <c r="MV474" s="5"/>
      <c r="MW474" s="5"/>
      <c r="MX474" s="5"/>
      <c r="MY474" s="5"/>
      <c r="MZ474" s="5"/>
      <c r="NA474" s="5"/>
      <c r="NB474" s="5"/>
      <c r="NC474" s="5"/>
      <c r="ND474" s="5"/>
      <c r="NE474" s="5"/>
      <c r="NF474" s="5"/>
      <c r="NG474" s="5"/>
      <c r="NH474" s="5"/>
      <c r="NI474" s="5"/>
      <c r="NJ474" s="5"/>
      <c r="NK474" s="5"/>
      <c r="NX474" s="18">
        <f t="shared" si="37"/>
        <v>1679.9347985347965</v>
      </c>
      <c r="NY474" t="str">
        <f t="shared" si="39"/>
        <v>Smaller</v>
      </c>
      <c r="NZ474" t="str">
        <f t="shared" si="40"/>
        <v>Small</v>
      </c>
    </row>
    <row r="475" spans="1:390" s="31" customFormat="1">
      <c r="A475" s="1" t="s">
        <v>495</v>
      </c>
      <c r="B475" s="1" t="s">
        <v>677</v>
      </c>
      <c r="C475" s="32" t="s">
        <v>678</v>
      </c>
      <c r="D475" s="1" t="s">
        <v>404</v>
      </c>
      <c r="E475" s="1">
        <v>20100</v>
      </c>
      <c r="F475" s="1" t="s">
        <v>858</v>
      </c>
      <c r="G475" s="5">
        <v>5887.209333333336</v>
      </c>
      <c r="H475" s="71">
        <v>17330</v>
      </c>
      <c r="I475" s="73"/>
      <c r="J475" s="73">
        <v>27</v>
      </c>
      <c r="K475" s="73">
        <v>5</v>
      </c>
      <c r="L475" s="73"/>
      <c r="M475" s="73"/>
      <c r="N475" s="73"/>
      <c r="O475" s="73"/>
      <c r="P475" s="73"/>
      <c r="Q475" s="73"/>
      <c r="R475" s="73">
        <v>0</v>
      </c>
      <c r="S475" s="73"/>
      <c r="T475" s="73"/>
      <c r="U475" s="73">
        <v>30</v>
      </c>
      <c r="V475" s="73">
        <v>121</v>
      </c>
      <c r="W475" s="94" t="s">
        <v>771</v>
      </c>
      <c r="X475" s="94"/>
      <c r="Y475" s="94"/>
      <c r="Z475" s="94"/>
      <c r="AA475" s="94"/>
      <c r="AB475" s="94"/>
      <c r="AC475" s="95">
        <v>184</v>
      </c>
      <c r="AD475" s="73"/>
      <c r="AE475" s="73"/>
      <c r="AF475" s="95">
        <v>0</v>
      </c>
      <c r="AG475" s="95">
        <v>0</v>
      </c>
      <c r="AH475" s="95">
        <v>0</v>
      </c>
      <c r="AI475" s="95">
        <v>0</v>
      </c>
      <c r="AJ475" s="95"/>
      <c r="AK475" s="95"/>
      <c r="AL475" s="95">
        <v>0</v>
      </c>
      <c r="AM475" s="95">
        <v>9000</v>
      </c>
      <c r="AN475" s="73"/>
      <c r="AO475" s="96">
        <v>9184</v>
      </c>
      <c r="AP475" s="73">
        <v>0</v>
      </c>
      <c r="AQ475" s="73"/>
      <c r="AR475" s="73"/>
      <c r="AS475" s="73">
        <v>0</v>
      </c>
      <c r="AT475" s="73"/>
      <c r="AU475" s="73">
        <v>0</v>
      </c>
      <c r="AV475" s="73"/>
      <c r="AW475" s="73"/>
      <c r="AX475" s="73"/>
      <c r="AY475" s="73">
        <v>0</v>
      </c>
      <c r="AZ475" s="73">
        <v>0</v>
      </c>
      <c r="BA475" s="73"/>
      <c r="BB475" s="73"/>
      <c r="BC475" s="73">
        <v>0</v>
      </c>
      <c r="BD475" s="73"/>
      <c r="BE475" s="73"/>
      <c r="BF475" s="73">
        <v>0</v>
      </c>
      <c r="BG475" s="73"/>
      <c r="BH475" s="73"/>
      <c r="BI475" s="73"/>
      <c r="BJ475" s="73"/>
      <c r="BK475" s="73"/>
      <c r="BL475" s="73"/>
      <c r="BM475" s="73">
        <v>11000</v>
      </c>
      <c r="BN475" s="73"/>
      <c r="BO475" s="73">
        <v>11000</v>
      </c>
      <c r="BP475" s="73">
        <v>0</v>
      </c>
      <c r="BQ475" s="73"/>
      <c r="BR475" s="73">
        <v>0</v>
      </c>
      <c r="BS475" s="73">
        <v>0</v>
      </c>
      <c r="BT475" s="73">
        <v>0</v>
      </c>
      <c r="BU475" s="73">
        <v>0</v>
      </c>
      <c r="BV475" s="73"/>
      <c r="BW475" s="2"/>
      <c r="BX475" s="2">
        <v>0</v>
      </c>
      <c r="BY475" s="2"/>
      <c r="BZ475" s="2">
        <v>0</v>
      </c>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v>0</v>
      </c>
      <c r="CZ475" s="2"/>
      <c r="DA475" s="2">
        <v>0</v>
      </c>
      <c r="DB475" s="2">
        <v>12977</v>
      </c>
      <c r="DC475" s="2">
        <v>0</v>
      </c>
      <c r="DD475" s="2"/>
      <c r="DE475" s="2"/>
      <c r="DF475" s="2">
        <v>22230</v>
      </c>
      <c r="DG475" s="2"/>
      <c r="DH475" s="2"/>
      <c r="DI475" s="2">
        <v>35207</v>
      </c>
      <c r="DJ475" s="2"/>
      <c r="DK475" s="2"/>
      <c r="DL475" s="2"/>
      <c r="DM475" s="2"/>
      <c r="DN475" s="2"/>
      <c r="DO475" s="2"/>
      <c r="DP475" s="2"/>
      <c r="DQ475" s="2"/>
      <c r="DR475" s="2"/>
      <c r="DS475" s="2"/>
      <c r="DT475" s="2"/>
      <c r="DU475" s="2"/>
      <c r="DV475" s="73"/>
      <c r="DW475" s="73"/>
      <c r="DX475" s="2"/>
      <c r="DY475" s="2"/>
      <c r="DZ475" s="2"/>
      <c r="EA475" s="2"/>
      <c r="EB475" s="2"/>
      <c r="EC475" s="2"/>
      <c r="ED475" s="2"/>
      <c r="EE475" s="2"/>
      <c r="EF475" s="2"/>
      <c r="EG475" s="2"/>
      <c r="EH475" s="2"/>
      <c r="EI475" s="73"/>
      <c r="EJ475" s="2">
        <v>401</v>
      </c>
      <c r="EK475" s="2"/>
      <c r="EL475" s="2">
        <v>0</v>
      </c>
      <c r="EM475" s="2">
        <v>0</v>
      </c>
      <c r="EN475" s="2">
        <v>0</v>
      </c>
      <c r="EO475" s="2"/>
      <c r="EP475" s="2"/>
      <c r="EQ475" s="2">
        <v>0</v>
      </c>
      <c r="ER475" s="2">
        <v>0</v>
      </c>
      <c r="ES475" s="2"/>
      <c r="ET475" s="2">
        <v>401</v>
      </c>
      <c r="EU475" s="3"/>
      <c r="EV475" s="3"/>
      <c r="EW475" s="3"/>
      <c r="EX475" s="3"/>
      <c r="EY475" s="3"/>
      <c r="EZ475" s="3"/>
      <c r="FA475" s="5"/>
      <c r="FB475" s="5"/>
      <c r="FC475" s="5"/>
      <c r="FD475" s="5"/>
      <c r="FE475" s="5"/>
      <c r="FF475" s="5"/>
      <c r="FG475" s="5"/>
      <c r="FH475" s="5"/>
      <c r="FI475" s="5"/>
      <c r="FJ475" s="5"/>
      <c r="FK475" s="5"/>
      <c r="FL475" s="5"/>
      <c r="FM475" s="5"/>
      <c r="FN475" s="5"/>
      <c r="FO475" s="5"/>
      <c r="FP475" s="5"/>
      <c r="FQ475" s="5"/>
      <c r="FR475" s="5"/>
      <c r="FS475" s="5"/>
      <c r="FT475" s="2"/>
      <c r="FU475" s="2"/>
      <c r="FV475" s="2"/>
      <c r="FW475" s="2"/>
      <c r="FX475" s="2"/>
      <c r="FY475" s="2"/>
      <c r="FZ475" s="2"/>
      <c r="GA475" s="2"/>
      <c r="GB475" s="2"/>
      <c r="GC475" s="2"/>
      <c r="GD475" s="2"/>
      <c r="GE475" s="2"/>
      <c r="GF475" s="2"/>
      <c r="GG475" s="2"/>
      <c r="GH475" s="2"/>
      <c r="GI475" s="2"/>
      <c r="GJ475" s="2"/>
      <c r="GK475" s="2"/>
      <c r="GL475" s="2"/>
      <c r="GM475" s="2"/>
      <c r="GN475" s="2"/>
      <c r="GO475" s="2">
        <v>0</v>
      </c>
      <c r="GP475" s="2">
        <v>20184</v>
      </c>
      <c r="GQ475" s="2"/>
      <c r="GR475" s="2"/>
      <c r="GS475" s="1" t="s">
        <v>395</v>
      </c>
      <c r="GT475" s="1"/>
      <c r="GU475" s="1"/>
      <c r="GV475" s="1" t="s">
        <v>768</v>
      </c>
      <c r="GW475" s="1"/>
      <c r="GX475" s="1"/>
      <c r="GY475" s="1"/>
      <c r="GZ475" s="1"/>
      <c r="HA475" s="1"/>
      <c r="HB475" t="s">
        <v>772</v>
      </c>
      <c r="HC475" s="2"/>
      <c r="HD475" s="2">
        <v>464</v>
      </c>
      <c r="HE475" s="2">
        <v>13841</v>
      </c>
      <c r="HF475" s="2">
        <v>92</v>
      </c>
      <c r="HG475" s="2"/>
      <c r="HH475" s="2">
        <v>58104</v>
      </c>
      <c r="HI475" s="2"/>
      <c r="HJ475" s="2">
        <v>38</v>
      </c>
      <c r="HK475" s="2"/>
      <c r="HL475" s="2">
        <v>936</v>
      </c>
      <c r="HM475" s="2"/>
      <c r="HN475" s="2"/>
      <c r="HO475" s="2"/>
      <c r="HP475" s="2"/>
      <c r="HQ475" s="2">
        <v>74</v>
      </c>
      <c r="HR475" s="2">
        <v>56</v>
      </c>
      <c r="HS475" s="2"/>
      <c r="HT475" s="2"/>
      <c r="HU475" s="3">
        <v>4</v>
      </c>
      <c r="HV475" s="3"/>
      <c r="HW475" s="3"/>
      <c r="HX475" s="3"/>
      <c r="HY475" s="3"/>
      <c r="HZ475" s="3"/>
      <c r="IA475" s="3"/>
      <c r="IB475" s="3"/>
      <c r="IC475" s="3"/>
      <c r="ID475" s="3"/>
      <c r="IE475" s="3"/>
      <c r="IF475" s="65">
        <v>0.375</v>
      </c>
      <c r="IG475" s="3">
        <v>4.43</v>
      </c>
      <c r="IH475" s="3">
        <v>7.43</v>
      </c>
      <c r="II475" s="35">
        <f t="shared" si="38"/>
        <v>4.43</v>
      </c>
      <c r="IJ475" s="3"/>
      <c r="IK475" s="3">
        <v>3</v>
      </c>
      <c r="IL475" s="3">
        <v>3</v>
      </c>
      <c r="IM475" s="5">
        <v>7741</v>
      </c>
      <c r="IN475" s="1" t="s">
        <v>411</v>
      </c>
      <c r="IO475" s="71">
        <v>8839</v>
      </c>
      <c r="IP475" s="5">
        <v>5616</v>
      </c>
      <c r="IQ475" s="5">
        <v>3562</v>
      </c>
      <c r="IR475" s="5">
        <v>230</v>
      </c>
      <c r="IS475" s="5"/>
      <c r="IT475" s="5"/>
      <c r="IU475" s="5"/>
      <c r="IV475" s="5"/>
      <c r="IW475" s="5"/>
      <c r="IX475" s="5">
        <v>18247</v>
      </c>
      <c r="IY475" s="5"/>
      <c r="IZ475" s="5"/>
      <c r="JA475" s="5">
        <v>20</v>
      </c>
      <c r="JB475" s="5">
        <v>18</v>
      </c>
      <c r="JC475" s="5">
        <v>51</v>
      </c>
      <c r="JD475" s="5">
        <v>51</v>
      </c>
      <c r="JE475" s="5"/>
      <c r="JF475" s="5"/>
      <c r="JG475" s="5"/>
      <c r="JH475" s="5"/>
      <c r="JI475" s="5"/>
      <c r="JJ475" s="5"/>
      <c r="JK475" s="5"/>
      <c r="JL475" s="5"/>
      <c r="JM475" s="5"/>
      <c r="JN475" s="5"/>
      <c r="JO475" s="5"/>
      <c r="JP475" s="5"/>
      <c r="JQ475" s="5"/>
      <c r="JR475" s="5">
        <v>2598</v>
      </c>
      <c r="JS475" s="5"/>
      <c r="JT475" s="5"/>
      <c r="JU475" s="5">
        <v>143</v>
      </c>
      <c r="JV475" s="5"/>
      <c r="JW475" s="5"/>
      <c r="JX475" s="5"/>
      <c r="JY475" s="5"/>
      <c r="JZ475" s="5"/>
      <c r="KA475" s="5"/>
      <c r="KB475" s="5"/>
      <c r="KC475" s="5"/>
      <c r="KD475" s="5"/>
      <c r="KE475" s="5"/>
      <c r="KF475" s="5">
        <v>1</v>
      </c>
      <c r="KG475" s="5">
        <v>2</v>
      </c>
      <c r="KH475" s="5">
        <v>26</v>
      </c>
      <c r="KI475" s="5">
        <v>57</v>
      </c>
      <c r="KJ475" s="5">
        <v>40</v>
      </c>
      <c r="KK475" s="5">
        <v>40</v>
      </c>
      <c r="KL475" s="5">
        <v>4</v>
      </c>
      <c r="KM475" s="5">
        <v>0</v>
      </c>
      <c r="KN475" s="5"/>
      <c r="KO475" s="5"/>
      <c r="KP475" s="5"/>
      <c r="KQ475" s="5"/>
      <c r="KR475" s="5"/>
      <c r="KS475" s="5"/>
      <c r="KT475" s="5"/>
      <c r="KU475" s="5"/>
      <c r="KV475" s="5"/>
      <c r="KW475" s="5"/>
      <c r="KX475" s="5"/>
      <c r="KY475" s="5"/>
      <c r="KZ475" s="5"/>
      <c r="LA475" s="5"/>
      <c r="LB475" s="5"/>
      <c r="LC475" s="5"/>
      <c r="LD475" s="5"/>
      <c r="LE475" s="5"/>
      <c r="LF475" s="5"/>
      <c r="LG475" s="5"/>
      <c r="LH475" s="5"/>
      <c r="LI475" s="5"/>
      <c r="LJ475" s="5"/>
      <c r="LK475" s="5"/>
      <c r="LL475" s="5"/>
      <c r="LM475" s="5"/>
      <c r="LN475" s="5"/>
      <c r="LO475" s="5"/>
      <c r="LP475" s="5"/>
      <c r="LQ475" s="5"/>
      <c r="LR475" s="5"/>
      <c r="LS475" s="5"/>
      <c r="LT475" s="5"/>
      <c r="LU475" s="5"/>
      <c r="LV475" s="5"/>
      <c r="LW475" s="5"/>
      <c r="LX475" s="5"/>
      <c r="LY475" s="5"/>
      <c r="LZ475" s="5"/>
      <c r="MA475" s="5"/>
      <c r="MB475" s="5"/>
      <c r="MC475" s="5"/>
      <c r="MD475" s="5"/>
      <c r="ME475" s="5"/>
      <c r="MF475" s="5"/>
      <c r="MG475" s="5"/>
      <c r="MH475" s="5"/>
      <c r="MI475" s="5"/>
      <c r="MJ475" s="5"/>
      <c r="MK475" s="5"/>
      <c r="ML475" s="5"/>
      <c r="MM475" s="5"/>
      <c r="MN475" s="5"/>
      <c r="MO475" s="5">
        <v>116</v>
      </c>
      <c r="MP475" s="5">
        <v>0</v>
      </c>
      <c r="MQ475" s="5"/>
      <c r="MR475" s="5"/>
      <c r="MS475" s="5"/>
      <c r="MT475" s="5"/>
      <c r="MU475" s="5">
        <v>0</v>
      </c>
      <c r="MV475" s="5"/>
      <c r="MW475" s="5"/>
      <c r="MX475" s="5"/>
      <c r="MY475" s="5"/>
      <c r="MZ475" s="5"/>
      <c r="NA475" s="5"/>
      <c r="NB475" s="5"/>
      <c r="NC475" s="5"/>
      <c r="ND475" s="5"/>
      <c r="NE475" s="5"/>
      <c r="NF475" s="5"/>
      <c r="NG475" s="5"/>
      <c r="NH475" s="5"/>
      <c r="NI475" s="5"/>
      <c r="NJ475" s="5"/>
      <c r="NK475" s="5"/>
      <c r="NL475" s="18"/>
      <c r="NM475" s="18"/>
      <c r="NN475" s="18"/>
      <c r="NO475" s="18"/>
      <c r="NP475" s="18"/>
      <c r="NQ475" s="18"/>
      <c r="NR475" s="18"/>
      <c r="NS475" s="18"/>
      <c r="NT475" s="18"/>
      <c r="NU475" s="18"/>
      <c r="NV475" s="18"/>
      <c r="NW475" s="18"/>
      <c r="NX475" s="18">
        <f t="shared" si="37"/>
        <v>1328.9411587659902</v>
      </c>
      <c r="NY475" t="str">
        <f t="shared" si="39"/>
        <v>Smaller</v>
      </c>
      <c r="NZ475" t="str">
        <f t="shared" si="40"/>
        <v>Small</v>
      </c>
    </row>
    <row r="476" spans="1:390">
      <c r="A476" s="1" t="s">
        <v>465</v>
      </c>
      <c r="B476" s="1" t="s">
        <v>745</v>
      </c>
      <c r="C476" s="32" t="s">
        <v>746</v>
      </c>
      <c r="D476" s="1" t="s">
        <v>404</v>
      </c>
      <c r="E476" s="1">
        <v>20100</v>
      </c>
      <c r="F476" s="1" t="s">
        <v>858</v>
      </c>
      <c r="G476" s="5">
        <v>8275.5609523809344</v>
      </c>
      <c r="H476" s="71">
        <v>30000</v>
      </c>
      <c r="I476" s="73"/>
      <c r="J476" s="73">
        <v>88</v>
      </c>
      <c r="K476" s="73">
        <v>13</v>
      </c>
      <c r="L476" s="73"/>
      <c r="M476" s="73"/>
      <c r="N476" s="73"/>
      <c r="O476" s="73"/>
      <c r="P476" s="73"/>
      <c r="Q476" s="73"/>
      <c r="R476" s="73">
        <v>36</v>
      </c>
      <c r="S476" s="73"/>
      <c r="T476" s="73"/>
      <c r="U476" s="73">
        <v>62</v>
      </c>
      <c r="V476" s="73">
        <v>442</v>
      </c>
      <c r="W476" s="94">
        <v>1</v>
      </c>
      <c r="X476" s="94"/>
      <c r="Y476" s="94"/>
      <c r="Z476" s="94"/>
      <c r="AA476" s="94"/>
      <c r="AB476" s="94"/>
      <c r="AC476" s="95">
        <v>208</v>
      </c>
      <c r="AD476" s="73"/>
      <c r="AE476" s="73"/>
      <c r="AF476" s="95"/>
      <c r="AG476" s="95"/>
      <c r="AH476" s="95"/>
      <c r="AI476" s="95"/>
      <c r="AJ476" s="95"/>
      <c r="AK476" s="95"/>
      <c r="AL476" s="95"/>
      <c r="AM476" s="95">
        <v>15000</v>
      </c>
      <c r="AN476" s="73"/>
      <c r="AO476" s="96">
        <v>15208</v>
      </c>
      <c r="AP476" s="73"/>
      <c r="AQ476" s="73"/>
      <c r="AR476" s="73"/>
      <c r="AS476" s="73"/>
      <c r="AT476" s="73"/>
      <c r="AU476" s="73"/>
      <c r="AV476" s="73">
        <v>4100</v>
      </c>
      <c r="AW476" s="73"/>
      <c r="AX476" s="73"/>
      <c r="AY476" s="73"/>
      <c r="AZ476" s="73"/>
      <c r="BA476" s="73"/>
      <c r="BB476" s="73">
        <v>4100</v>
      </c>
      <c r="BC476" s="73">
        <v>4599</v>
      </c>
      <c r="BD476" s="73"/>
      <c r="BE476" s="73"/>
      <c r="BF476" s="73"/>
      <c r="BG476" s="73"/>
      <c r="BH476" s="73"/>
      <c r="BI476" s="73"/>
      <c r="BJ476" s="73"/>
      <c r="BK476" s="73"/>
      <c r="BL476" s="73"/>
      <c r="BM476" s="73"/>
      <c r="BN476" s="73"/>
      <c r="BO476" s="73">
        <v>4599</v>
      </c>
      <c r="BP476" s="73"/>
      <c r="BQ476" s="73"/>
      <c r="BR476" s="73"/>
      <c r="BS476" s="73"/>
      <c r="BT476" s="73"/>
      <c r="BU476" s="73"/>
      <c r="BV476" s="73"/>
      <c r="BW476" s="2"/>
      <c r="BX476" s="2"/>
      <c r="BY476" s="2"/>
      <c r="BZ476" s="2">
        <v>0</v>
      </c>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v>12378</v>
      </c>
      <c r="CZ476" s="2"/>
      <c r="DA476" s="2"/>
      <c r="DB476" s="2"/>
      <c r="DC476" s="2"/>
      <c r="DD476" s="2"/>
      <c r="DE476" s="2"/>
      <c r="DF476" s="2">
        <v>27835</v>
      </c>
      <c r="DG476" s="2"/>
      <c r="DH476" s="2">
        <v>9333</v>
      </c>
      <c r="DI476" s="2">
        <v>49546</v>
      </c>
      <c r="DJ476" s="2"/>
      <c r="DK476" s="2"/>
      <c r="DL476" s="2"/>
      <c r="DM476" s="2"/>
      <c r="DN476" s="2"/>
      <c r="DO476" s="2"/>
      <c r="DP476" s="2"/>
      <c r="DQ476" s="2"/>
      <c r="DR476" s="2"/>
      <c r="DS476" s="2"/>
      <c r="DT476" s="2"/>
      <c r="DU476" s="2"/>
      <c r="DV476" s="73"/>
      <c r="DW476" s="73"/>
      <c r="DX476" s="2"/>
      <c r="DY476" s="2"/>
      <c r="DZ476" s="2"/>
      <c r="EA476" s="2"/>
      <c r="EB476" s="2"/>
      <c r="EC476" s="2"/>
      <c r="ED476" s="2"/>
      <c r="EE476" s="2"/>
      <c r="EF476" s="2"/>
      <c r="EG476" s="2"/>
      <c r="EH476" s="2"/>
      <c r="EI476" s="73"/>
      <c r="EJ476" s="2"/>
      <c r="EK476" s="2"/>
      <c r="EL476" s="2"/>
      <c r="EM476" s="2"/>
      <c r="EN476" s="2"/>
      <c r="EO476" s="2"/>
      <c r="EP476" s="2"/>
      <c r="EQ476" s="2"/>
      <c r="ER476" s="2"/>
      <c r="ES476" s="2"/>
      <c r="ET476" s="2">
        <v>0</v>
      </c>
      <c r="EU476" s="3"/>
      <c r="EV476" s="3"/>
      <c r="EW476" s="3"/>
      <c r="EX476" s="3"/>
      <c r="EY476" s="3"/>
      <c r="EZ476" s="3"/>
      <c r="FA476" s="5"/>
      <c r="FB476" s="5"/>
      <c r="FC476" s="5"/>
      <c r="FD476" s="5"/>
      <c r="FE476" s="5"/>
      <c r="FF476" s="5"/>
      <c r="FG476" s="5"/>
      <c r="FH476" s="5"/>
      <c r="FI476" s="5"/>
      <c r="FJ476" s="5"/>
      <c r="FK476" s="5"/>
      <c r="FL476" s="5"/>
      <c r="FM476" s="5"/>
      <c r="FN476" s="5"/>
      <c r="FO476" s="5"/>
      <c r="FP476" s="5"/>
      <c r="FQ476" s="5"/>
      <c r="FR476" s="5"/>
      <c r="FS476" s="5"/>
      <c r="FT476" s="2"/>
      <c r="FU476" s="2"/>
      <c r="FV476" s="2"/>
      <c r="FW476" s="2"/>
      <c r="FX476" s="2"/>
      <c r="FY476" s="2"/>
      <c r="FZ476" s="2"/>
      <c r="GA476" s="2"/>
      <c r="GB476" s="2"/>
      <c r="GC476" s="2"/>
      <c r="GD476" s="2"/>
      <c r="GE476" s="2">
        <v>2773</v>
      </c>
      <c r="GF476" s="2"/>
      <c r="GG476" s="2"/>
      <c r="GH476" s="2"/>
      <c r="GI476" s="2"/>
      <c r="GJ476" s="2"/>
      <c r="GK476" s="2"/>
      <c r="GL476" s="2"/>
      <c r="GM476" s="2"/>
      <c r="GN476" s="2">
        <v>27330</v>
      </c>
      <c r="GO476" s="2">
        <v>30103</v>
      </c>
      <c r="GP476" s="2">
        <v>19807</v>
      </c>
      <c r="GQ476" s="2">
        <v>53646</v>
      </c>
      <c r="GR476" s="2">
        <v>103556</v>
      </c>
      <c r="GS476" s="1" t="s">
        <v>395</v>
      </c>
      <c r="GT476" s="1"/>
      <c r="GU476" s="1" t="s">
        <v>397</v>
      </c>
      <c r="GV476" s="1" t="s">
        <v>766</v>
      </c>
      <c r="GW476" s="1"/>
      <c r="GX476" t="s">
        <v>459</v>
      </c>
      <c r="GY476" s="1"/>
      <c r="GZ476" s="1"/>
      <c r="HA476" s="1"/>
      <c r="HC476" s="2">
        <v>885</v>
      </c>
      <c r="HD476" s="2">
        <v>3019</v>
      </c>
      <c r="HE476" s="2">
        <v>14935</v>
      </c>
      <c r="HF476" s="2">
        <v>66</v>
      </c>
      <c r="HG476" s="2"/>
      <c r="HH476" s="2">
        <v>43171</v>
      </c>
      <c r="HI476" s="2"/>
      <c r="HJ476" s="2">
        <v>168</v>
      </c>
      <c r="HK476" s="2">
        <v>3168</v>
      </c>
      <c r="HL476" s="2">
        <v>900</v>
      </c>
      <c r="HM476" s="2"/>
      <c r="HN476" s="2"/>
      <c r="HO476" s="2">
        <v>194</v>
      </c>
      <c r="HP476" s="2">
        <v>194</v>
      </c>
      <c r="HQ476" s="2">
        <v>0</v>
      </c>
      <c r="HR476" s="2">
        <v>209</v>
      </c>
      <c r="HS476" s="2"/>
      <c r="HT476" s="2"/>
      <c r="HU476" s="3">
        <v>7</v>
      </c>
      <c r="HV476" s="3"/>
      <c r="HW476" s="3"/>
      <c r="HX476" s="3"/>
      <c r="HY476" s="3"/>
      <c r="HZ476" s="3"/>
      <c r="IA476" s="3"/>
      <c r="IB476" s="3"/>
      <c r="IC476" s="3"/>
      <c r="ID476" s="3"/>
      <c r="IE476" s="3"/>
      <c r="IF476" s="65">
        <v>0.15</v>
      </c>
      <c r="IG476" s="3">
        <v>6.5</v>
      </c>
      <c r="IH476" s="3">
        <v>10.98</v>
      </c>
      <c r="II476" s="35">
        <f t="shared" si="38"/>
        <v>6.5</v>
      </c>
      <c r="IJ476" s="3"/>
      <c r="IK476" s="3">
        <v>5</v>
      </c>
      <c r="IL476" s="3">
        <v>4.4800000000000004</v>
      </c>
      <c r="IM476" s="5">
        <v>6315</v>
      </c>
      <c r="IN476" s="1" t="s">
        <v>411</v>
      </c>
      <c r="IO476" s="71">
        <v>4735</v>
      </c>
      <c r="IP476" s="5">
        <v>7432</v>
      </c>
      <c r="IQ476" s="5">
        <v>1428</v>
      </c>
      <c r="IR476" s="5">
        <v>5395</v>
      </c>
      <c r="IS476" s="5"/>
      <c r="IT476" s="5"/>
      <c r="IU476" s="5"/>
      <c r="IV476" s="5">
        <v>1641</v>
      </c>
      <c r="IW476" s="5"/>
      <c r="IX476" s="5">
        <v>20631</v>
      </c>
      <c r="IY476" s="5"/>
      <c r="IZ476" s="5"/>
      <c r="JA476" s="5">
        <v>0</v>
      </c>
      <c r="JB476" s="5">
        <v>1</v>
      </c>
      <c r="JC476" s="5">
        <v>55</v>
      </c>
      <c r="JD476" s="5">
        <v>55</v>
      </c>
      <c r="JE476" s="5"/>
      <c r="JF476" s="5"/>
      <c r="JG476" s="5"/>
      <c r="JH476" s="5"/>
      <c r="JI476" s="5"/>
      <c r="JJ476" s="5"/>
      <c r="JK476" s="5"/>
      <c r="JL476" s="5"/>
      <c r="JM476" s="5"/>
      <c r="JN476" s="5"/>
      <c r="JO476" s="5"/>
      <c r="JP476" s="5"/>
      <c r="JQ476" s="5"/>
      <c r="JR476" s="5">
        <v>2449</v>
      </c>
      <c r="JS476" s="5"/>
      <c r="JT476" s="5"/>
      <c r="JU476" s="5">
        <v>108</v>
      </c>
      <c r="JV476" s="5"/>
      <c r="JW476" s="5"/>
      <c r="JX476" s="5"/>
      <c r="JY476" s="5"/>
      <c r="JZ476" s="5"/>
      <c r="KA476" s="5"/>
      <c r="KB476" s="5"/>
      <c r="KC476" s="5"/>
      <c r="KD476" s="5"/>
      <c r="KE476" s="5"/>
      <c r="KF476" s="5">
        <v>3</v>
      </c>
      <c r="KG476" s="5">
        <v>3</v>
      </c>
      <c r="KH476" s="5">
        <v>55</v>
      </c>
      <c r="KI476" s="5">
        <v>40</v>
      </c>
      <c r="KJ476" s="5">
        <v>40</v>
      </c>
      <c r="KK476" s="5">
        <v>310</v>
      </c>
      <c r="KL476" s="5">
        <v>0</v>
      </c>
      <c r="KM476" s="5">
        <v>0</v>
      </c>
      <c r="KN476" s="5"/>
      <c r="KO476" s="5"/>
      <c r="KP476" s="5"/>
      <c r="KQ476" s="5"/>
      <c r="KR476" s="5"/>
      <c r="KS476" s="5"/>
      <c r="KT476" s="5"/>
      <c r="KU476" s="5"/>
      <c r="KV476" s="5"/>
      <c r="KW476" s="5"/>
      <c r="KX476" s="5"/>
      <c r="KY476" s="5"/>
      <c r="KZ476" s="5"/>
      <c r="LA476" s="5"/>
      <c r="LB476" s="5"/>
      <c r="LC476" s="5"/>
      <c r="LD476" s="5"/>
      <c r="LE476" s="5"/>
      <c r="LF476" s="5"/>
      <c r="LG476" s="5"/>
      <c r="LH476" s="5"/>
      <c r="LI476" s="5"/>
      <c r="LJ476" s="5"/>
      <c r="LK476" s="5"/>
      <c r="LL476" s="5"/>
      <c r="LM476" s="5"/>
      <c r="LN476" s="5"/>
      <c r="LO476" s="5"/>
      <c r="LP476" s="5"/>
      <c r="LQ476" s="5"/>
      <c r="LR476" s="5"/>
      <c r="LS476" s="5"/>
      <c r="LT476" s="5"/>
      <c r="LU476" s="5"/>
      <c r="LV476" s="5"/>
      <c r="LW476" s="5"/>
      <c r="LX476" s="5"/>
      <c r="LY476" s="5"/>
      <c r="LZ476" s="5"/>
      <c r="MA476" s="5"/>
      <c r="MB476" s="5"/>
      <c r="MC476" s="5"/>
      <c r="MD476" s="5"/>
      <c r="ME476" s="5"/>
      <c r="MF476" s="5"/>
      <c r="MG476" s="5"/>
      <c r="MH476" s="5"/>
      <c r="MI476" s="5"/>
      <c r="MJ476" s="5"/>
      <c r="MK476" s="5"/>
      <c r="ML476" s="5"/>
      <c r="MM476" s="5"/>
      <c r="MN476" s="5"/>
      <c r="MO476" s="5">
        <v>0</v>
      </c>
      <c r="MP476" s="5">
        <v>0</v>
      </c>
      <c r="MQ476" s="5"/>
      <c r="MR476" s="5"/>
      <c r="MS476" s="5">
        <v>156516</v>
      </c>
      <c r="MT476" s="5"/>
      <c r="MU476" s="5">
        <v>324</v>
      </c>
      <c r="MV476" s="5"/>
      <c r="MW476" s="5"/>
      <c r="MX476" s="5"/>
      <c r="MY476" s="5"/>
      <c r="MZ476" s="5"/>
      <c r="NA476" s="5"/>
      <c r="NB476" s="5"/>
      <c r="NC476" s="5"/>
      <c r="ND476" s="5"/>
      <c r="NE476" s="5"/>
      <c r="NF476" s="5"/>
      <c r="NG476" s="5"/>
      <c r="NH476" s="5"/>
      <c r="NI476" s="5"/>
      <c r="NJ476" s="5"/>
      <c r="NK476" s="5"/>
      <c r="NX476" s="18">
        <f t="shared" si="37"/>
        <v>1273.1632234432207</v>
      </c>
      <c r="NY476" t="str">
        <f t="shared" si="39"/>
        <v>Mid-range</v>
      </c>
      <c r="NZ476" t="str">
        <f t="shared" si="40"/>
        <v>Small</v>
      </c>
    </row>
    <row r="477" spans="1:390">
      <c r="A477" s="1" t="s">
        <v>514</v>
      </c>
      <c r="B477" s="1" t="s">
        <v>562</v>
      </c>
      <c r="C477" s="32">
        <v>582</v>
      </c>
      <c r="D477" s="1" t="s">
        <v>404</v>
      </c>
      <c r="E477" s="1">
        <v>20100</v>
      </c>
      <c r="F477" s="1" t="s">
        <v>858</v>
      </c>
      <c r="G477" s="5">
        <v>2912.7695238095239</v>
      </c>
      <c r="H477" s="71">
        <v>25000</v>
      </c>
      <c r="I477" s="73"/>
      <c r="J477" s="73">
        <v>180</v>
      </c>
      <c r="K477" s="73">
        <v>7</v>
      </c>
      <c r="L477" s="73"/>
      <c r="M477" s="73"/>
      <c r="N477" s="73"/>
      <c r="O477" s="73"/>
      <c r="P477" s="73"/>
      <c r="Q477" s="73"/>
      <c r="R477" s="73">
        <v>110</v>
      </c>
      <c r="S477" s="73"/>
      <c r="T477" s="73"/>
      <c r="U477" s="73">
        <v>44</v>
      </c>
      <c r="V477" s="73">
        <v>400</v>
      </c>
      <c r="W477" s="94" t="s">
        <v>786</v>
      </c>
      <c r="X477" s="94"/>
      <c r="Y477" s="94"/>
      <c r="Z477" s="94"/>
      <c r="AA477" s="94"/>
      <c r="AB477" s="94"/>
      <c r="AC477" s="95">
        <v>253.68</v>
      </c>
      <c r="AD477" s="73"/>
      <c r="AE477" s="73"/>
      <c r="AF477" s="95"/>
      <c r="AG477" s="95"/>
      <c r="AH477" s="95"/>
      <c r="AI477" s="95"/>
      <c r="AJ477" s="95"/>
      <c r="AK477" s="95"/>
      <c r="AL477" s="95"/>
      <c r="AM477" s="95"/>
      <c r="AN477" s="73"/>
      <c r="AO477" s="96">
        <v>253.68</v>
      </c>
      <c r="AP477" s="73"/>
      <c r="AQ477" s="73"/>
      <c r="AR477" s="73"/>
      <c r="AS477" s="73">
        <v>4121</v>
      </c>
      <c r="AT477" s="73"/>
      <c r="AU477" s="73"/>
      <c r="AV477" s="73"/>
      <c r="AW477" s="73"/>
      <c r="AX477" s="73"/>
      <c r="AY477" s="73"/>
      <c r="AZ477" s="73"/>
      <c r="BA477" s="73"/>
      <c r="BB477" s="73">
        <v>4121</v>
      </c>
      <c r="BC477" s="73">
        <v>4154</v>
      </c>
      <c r="BD477" s="73"/>
      <c r="BE477" s="73"/>
      <c r="BF477" s="73"/>
      <c r="BG477" s="73"/>
      <c r="BH477" s="73"/>
      <c r="BI477" s="73"/>
      <c r="BJ477" s="73"/>
      <c r="BK477" s="73"/>
      <c r="BL477" s="73"/>
      <c r="BM477" s="73"/>
      <c r="BN477" s="73"/>
      <c r="BO477" s="73">
        <v>4154</v>
      </c>
      <c r="BP477" s="73"/>
      <c r="BQ477" s="73"/>
      <c r="BR477" s="73"/>
      <c r="BS477" s="73"/>
      <c r="BT477" s="73"/>
      <c r="BU477" s="73"/>
      <c r="BV477" s="73"/>
      <c r="BW477" s="2"/>
      <c r="BX477" s="2"/>
      <c r="BY477" s="2"/>
      <c r="BZ477" s="2">
        <v>0</v>
      </c>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v>23813</v>
      </c>
      <c r="CZ477" s="2"/>
      <c r="DA477" s="2">
        <v>800</v>
      </c>
      <c r="DB477" s="2"/>
      <c r="DC477" s="2"/>
      <c r="DD477" s="2"/>
      <c r="DE477" s="2"/>
      <c r="DF477" s="2"/>
      <c r="DG477" s="2"/>
      <c r="DH477" s="2"/>
      <c r="DI477" s="2">
        <v>24613</v>
      </c>
      <c r="DJ477" s="2"/>
      <c r="DK477" s="2"/>
      <c r="DL477" s="2"/>
      <c r="DM477" s="2"/>
      <c r="DN477" s="2"/>
      <c r="DO477" s="2"/>
      <c r="DP477" s="2"/>
      <c r="DQ477" s="2"/>
      <c r="DR477" s="2"/>
      <c r="DS477" s="2"/>
      <c r="DT477" s="2"/>
      <c r="DU477" s="2"/>
      <c r="DV477" s="73"/>
      <c r="DW477" s="73"/>
      <c r="DX477" s="2"/>
      <c r="DY477" s="2"/>
      <c r="DZ477" s="2"/>
      <c r="EA477" s="2"/>
      <c r="EB477" s="2"/>
      <c r="EC477" s="2"/>
      <c r="ED477" s="2"/>
      <c r="EE477" s="2"/>
      <c r="EF477" s="2"/>
      <c r="EG477" s="2"/>
      <c r="EH477" s="2"/>
      <c r="EI477" s="73"/>
      <c r="EJ477" s="2"/>
      <c r="EK477" s="2"/>
      <c r="EL477" s="2"/>
      <c r="EM477" s="2"/>
      <c r="EN477" s="2"/>
      <c r="EO477" s="2"/>
      <c r="EP477" s="2"/>
      <c r="EQ477" s="2"/>
      <c r="ER477" s="2"/>
      <c r="ES477" s="2"/>
      <c r="ET477" s="2">
        <v>0</v>
      </c>
      <c r="EU477" s="3"/>
      <c r="EV477" s="3"/>
      <c r="EW477" s="3"/>
      <c r="EX477" s="3"/>
      <c r="EY477" s="3"/>
      <c r="EZ477" s="3"/>
      <c r="FA477" s="5"/>
      <c r="FB477" s="5"/>
      <c r="FC477" s="5"/>
      <c r="FD477" s="5"/>
      <c r="FE477" s="5"/>
      <c r="FF477" s="5"/>
      <c r="FG477" s="5"/>
      <c r="FH477" s="5"/>
      <c r="FI477" s="5"/>
      <c r="FJ477" s="5"/>
      <c r="FK477" s="5"/>
      <c r="FL477" s="5"/>
      <c r="FM477" s="5"/>
      <c r="FN477" s="5"/>
      <c r="FO477" s="5"/>
      <c r="FP477" s="5"/>
      <c r="FQ477" s="5"/>
      <c r="FR477" s="5"/>
      <c r="FS477" s="5"/>
      <c r="FT477" s="2"/>
      <c r="FU477" s="2"/>
      <c r="FV477" s="2"/>
      <c r="FW477" s="2"/>
      <c r="FX477" s="2"/>
      <c r="FY477" s="2"/>
      <c r="FZ477" s="2"/>
      <c r="GA477" s="2"/>
      <c r="GB477" s="2"/>
      <c r="GC477" s="2"/>
      <c r="GD477" s="2"/>
      <c r="GE477" s="2"/>
      <c r="GF477" s="2"/>
      <c r="GG477" s="2"/>
      <c r="GH477" s="2"/>
      <c r="GI477" s="2"/>
      <c r="GJ477" s="2"/>
      <c r="GK477" s="2"/>
      <c r="GL477" s="2"/>
      <c r="GM477" s="2"/>
      <c r="GN477" s="2"/>
      <c r="GO477" s="2">
        <v>0</v>
      </c>
      <c r="GP477" s="2">
        <v>4407.68</v>
      </c>
      <c r="GQ477" s="2">
        <v>28734</v>
      </c>
      <c r="GR477" s="2">
        <v>33141.68</v>
      </c>
      <c r="GS477" s="1"/>
      <c r="GT477" s="1" t="s">
        <v>463</v>
      </c>
      <c r="GU477" s="1"/>
      <c r="GV477" s="1" t="s">
        <v>768</v>
      </c>
      <c r="GW477" t="s">
        <v>410</v>
      </c>
      <c r="GX477" s="1"/>
      <c r="GY477" s="1"/>
      <c r="GZ477" s="1"/>
      <c r="HA477" s="1"/>
      <c r="HC477" s="2">
        <v>736</v>
      </c>
      <c r="HD477" s="2">
        <v>1515</v>
      </c>
      <c r="HE477" s="2">
        <v>17259</v>
      </c>
      <c r="HF477" s="2">
        <v>77</v>
      </c>
      <c r="HG477" s="2">
        <v>0</v>
      </c>
      <c r="HH477" s="2">
        <v>27083</v>
      </c>
      <c r="HI477" s="2"/>
      <c r="HJ477" s="2">
        <v>48</v>
      </c>
      <c r="HK477" s="2">
        <v>0</v>
      </c>
      <c r="HL477" s="2">
        <v>699</v>
      </c>
      <c r="HM477" s="2"/>
      <c r="HN477" s="2"/>
      <c r="HO477" s="2">
        <v>425</v>
      </c>
      <c r="HP477" s="2">
        <v>425</v>
      </c>
      <c r="HQ477" s="2">
        <v>0</v>
      </c>
      <c r="HR477" s="2">
        <v>50</v>
      </c>
      <c r="HS477" s="2"/>
      <c r="HT477" s="2"/>
      <c r="HU477" s="3">
        <v>2</v>
      </c>
      <c r="HV477" s="3"/>
      <c r="HW477" s="3"/>
      <c r="HX477" s="3"/>
      <c r="HY477" s="3"/>
      <c r="HZ477" s="3"/>
      <c r="IA477" s="3"/>
      <c r="IB477" s="3"/>
      <c r="IC477" s="3"/>
      <c r="ID477" s="3"/>
      <c r="IE477" s="3"/>
      <c r="IF477" s="65">
        <v>4</v>
      </c>
      <c r="IG477" s="3">
        <v>1.46</v>
      </c>
      <c r="IH477" s="3">
        <v>3.82</v>
      </c>
      <c r="II477" s="35">
        <f t="shared" si="38"/>
        <v>1.46</v>
      </c>
      <c r="IJ477" s="3"/>
      <c r="IK477" s="3">
        <v>4</v>
      </c>
      <c r="IL477" s="3">
        <v>2.36</v>
      </c>
      <c r="IM477" s="5">
        <v>906</v>
      </c>
      <c r="IN477" s="1" t="s">
        <v>400</v>
      </c>
      <c r="IO477" s="71">
        <v>12356</v>
      </c>
      <c r="IP477" s="5">
        <v>6067</v>
      </c>
      <c r="IQ477" s="5">
        <v>106</v>
      </c>
      <c r="IR477" s="5">
        <v>310</v>
      </c>
      <c r="IS477" s="5"/>
      <c r="IT477" s="5"/>
      <c r="IU477" s="5"/>
      <c r="IV477" s="5">
        <v>26887</v>
      </c>
      <c r="IW477" s="5"/>
      <c r="IX477" s="5">
        <v>45726</v>
      </c>
      <c r="IY477" s="5"/>
      <c r="IZ477" s="5"/>
      <c r="JA477" s="5">
        <v>21</v>
      </c>
      <c r="JB477" s="5">
        <v>21</v>
      </c>
      <c r="JC477" s="5">
        <v>12</v>
      </c>
      <c r="JD477" s="5">
        <v>12</v>
      </c>
      <c r="JE477" s="5"/>
      <c r="JF477" s="5"/>
      <c r="JG477" s="5"/>
      <c r="JH477" s="5"/>
      <c r="JI477" s="5"/>
      <c r="JJ477" s="5"/>
      <c r="JK477" s="5"/>
      <c r="JL477" s="5"/>
      <c r="JM477" s="5"/>
      <c r="JN477" s="5"/>
      <c r="JO477" s="5"/>
      <c r="JP477" s="5"/>
      <c r="JQ477" s="5"/>
      <c r="JR477" s="5">
        <v>600</v>
      </c>
      <c r="JS477" s="5"/>
      <c r="JT477" s="5"/>
      <c r="JU477" s="5">
        <v>26</v>
      </c>
      <c r="JV477" s="5"/>
      <c r="JW477" s="5"/>
      <c r="JX477" s="5"/>
      <c r="JY477" s="5"/>
      <c r="JZ477" s="5"/>
      <c r="KA477" s="5"/>
      <c r="KB477" s="5"/>
      <c r="KC477" s="5"/>
      <c r="KD477" s="5"/>
      <c r="KE477" s="5"/>
      <c r="KF477" s="5">
        <v>0</v>
      </c>
      <c r="KG477" s="5">
        <v>0</v>
      </c>
      <c r="KH477" s="5">
        <v>0</v>
      </c>
      <c r="KI477" s="5">
        <v>58.5</v>
      </c>
      <c r="KJ477" s="5">
        <v>32</v>
      </c>
      <c r="KK477" s="5">
        <v>32</v>
      </c>
      <c r="KL477" s="5">
        <v>0</v>
      </c>
      <c r="KM477" s="5">
        <v>0</v>
      </c>
      <c r="KN477" s="5"/>
      <c r="KO477" s="5"/>
      <c r="KP477" s="5"/>
      <c r="KQ477" s="5"/>
      <c r="KR477" s="5"/>
      <c r="KS477" s="5"/>
      <c r="KT477" s="5"/>
      <c r="KU477" s="5"/>
      <c r="KV477" s="5"/>
      <c r="KW477" s="5"/>
      <c r="KX477" s="5"/>
      <c r="KY477" s="5"/>
      <c r="KZ477" s="5"/>
      <c r="LA477" s="5"/>
      <c r="LB477" s="5"/>
      <c r="LC477" s="5"/>
      <c r="LD477" s="5"/>
      <c r="LE477" s="5"/>
      <c r="LF477" s="5"/>
      <c r="LG477" s="5"/>
      <c r="LH477" s="5"/>
      <c r="LI477" s="5"/>
      <c r="LJ477" s="5"/>
      <c r="LK477" s="5"/>
      <c r="LL477" s="5"/>
      <c r="LM477" s="5"/>
      <c r="LN477" s="5"/>
      <c r="LO477" s="5"/>
      <c r="LP477" s="5"/>
      <c r="LQ477" s="5"/>
      <c r="LR477" s="5"/>
      <c r="LS477" s="5"/>
      <c r="LT477" s="5"/>
      <c r="LU477" s="5"/>
      <c r="LV477" s="5"/>
      <c r="LW477" s="5"/>
      <c r="LX477" s="5"/>
      <c r="LY477" s="5"/>
      <c r="LZ477" s="5"/>
      <c r="MA477" s="5"/>
      <c r="MB477" s="5"/>
      <c r="MC477" s="5"/>
      <c r="MD477" s="5"/>
      <c r="ME477" s="5"/>
      <c r="MF477" s="5"/>
      <c r="MG477" s="5"/>
      <c r="MH477" s="5"/>
      <c r="MI477" s="5"/>
      <c r="MJ477" s="5"/>
      <c r="MK477" s="5"/>
      <c r="ML477" s="5"/>
      <c r="MM477" s="5"/>
      <c r="MN477" s="5"/>
      <c r="MO477" s="5">
        <v>0</v>
      </c>
      <c r="MP477" s="5">
        <v>0</v>
      </c>
      <c r="MQ477" s="5"/>
      <c r="MR477" s="5"/>
      <c r="MS477" s="5">
        <v>199555</v>
      </c>
      <c r="MT477" s="5"/>
      <c r="MU477" s="5">
        <v>0</v>
      </c>
      <c r="MV477" s="5"/>
      <c r="MW477" s="5"/>
      <c r="MX477" s="5"/>
      <c r="MY477" s="5"/>
      <c r="MZ477" s="5"/>
      <c r="NA477" s="5"/>
      <c r="NB477" s="5"/>
      <c r="NC477" s="5"/>
      <c r="ND477" s="5"/>
      <c r="NE477" s="5"/>
      <c r="NF477" s="5"/>
      <c r="NG477" s="5"/>
      <c r="NH477" s="5"/>
      <c r="NI477" s="5"/>
      <c r="NJ477" s="5"/>
      <c r="NK477" s="5"/>
      <c r="NX477" s="18">
        <f t="shared" si="37"/>
        <v>1995.0476190476193</v>
      </c>
      <c r="NY477" t="str">
        <f t="shared" si="39"/>
        <v>Smaller</v>
      </c>
      <c r="NZ477" t="str">
        <f t="shared" si="40"/>
        <v>Small</v>
      </c>
    </row>
    <row r="478" spans="1:390">
      <c r="A478" s="1" t="s">
        <v>479</v>
      </c>
      <c r="B478" s="1" t="s">
        <v>480</v>
      </c>
      <c r="C478" s="32" t="s">
        <v>481</v>
      </c>
      <c r="D478" s="31" t="s">
        <v>393</v>
      </c>
      <c r="E478" s="1">
        <v>20100</v>
      </c>
      <c r="F478" s="1" t="s">
        <v>858</v>
      </c>
      <c r="G478" s="5">
        <v>1754.141142857143</v>
      </c>
      <c r="H478" s="71">
        <v>12000</v>
      </c>
      <c r="I478" s="73"/>
      <c r="J478" s="73">
        <v>17</v>
      </c>
      <c r="K478" s="73">
        <v>1</v>
      </c>
      <c r="L478" s="73"/>
      <c r="M478" s="73"/>
      <c r="N478" s="73"/>
      <c r="O478" s="73"/>
      <c r="P478" s="73"/>
      <c r="Q478" s="73"/>
      <c r="R478" s="73">
        <v>0</v>
      </c>
      <c r="S478" s="73"/>
      <c r="T478" s="73"/>
      <c r="U478" s="73">
        <v>3</v>
      </c>
      <c r="V478" s="73">
        <v>76</v>
      </c>
      <c r="W478" s="94" t="s">
        <v>795</v>
      </c>
      <c r="X478" s="94"/>
      <c r="Y478" s="94"/>
      <c r="Z478" s="94"/>
      <c r="AA478" s="94"/>
      <c r="AB478" s="94"/>
      <c r="AC478" s="95">
        <v>342</v>
      </c>
      <c r="AD478" s="73"/>
      <c r="AE478" s="73"/>
      <c r="AF478" s="95"/>
      <c r="AG478" s="95"/>
      <c r="AH478" s="95"/>
      <c r="AI478" s="95"/>
      <c r="AJ478" s="95"/>
      <c r="AK478" s="95"/>
      <c r="AL478" s="95"/>
      <c r="AM478" s="95"/>
      <c r="AN478" s="73"/>
      <c r="AO478" s="96">
        <v>342</v>
      </c>
      <c r="AP478" s="73"/>
      <c r="AQ478" s="73"/>
      <c r="AR478" s="73"/>
      <c r="AS478" s="73"/>
      <c r="AT478" s="73"/>
      <c r="AU478" s="73"/>
      <c r="AV478" s="73">
        <v>2207</v>
      </c>
      <c r="AW478" s="73"/>
      <c r="AX478" s="73"/>
      <c r="AY478" s="73"/>
      <c r="AZ478" s="73"/>
      <c r="BA478" s="73"/>
      <c r="BB478" s="73">
        <v>2207</v>
      </c>
      <c r="BC478" s="73">
        <v>2891</v>
      </c>
      <c r="BD478" s="73"/>
      <c r="BE478" s="73"/>
      <c r="BF478" s="73"/>
      <c r="BG478" s="73"/>
      <c r="BH478" s="73"/>
      <c r="BI478" s="73"/>
      <c r="BJ478" s="73"/>
      <c r="BK478" s="73"/>
      <c r="BL478" s="73"/>
      <c r="BM478" s="73"/>
      <c r="BN478" s="73"/>
      <c r="BO478" s="73">
        <v>2891</v>
      </c>
      <c r="BP478" s="73"/>
      <c r="BQ478" s="73"/>
      <c r="BR478" s="73"/>
      <c r="BS478" s="73"/>
      <c r="BT478" s="73"/>
      <c r="BU478" s="73"/>
      <c r="BV478" s="73"/>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v>31077</v>
      </c>
      <c r="DG478" s="2"/>
      <c r="DH478" s="2"/>
      <c r="DI478" s="2">
        <v>31077</v>
      </c>
      <c r="DJ478" s="2"/>
      <c r="DK478" s="2"/>
      <c r="DL478" s="2"/>
      <c r="DM478" s="2"/>
      <c r="DN478" s="2"/>
      <c r="DO478" s="2"/>
      <c r="DP478" s="2"/>
      <c r="DQ478" s="2"/>
      <c r="DR478" s="2"/>
      <c r="DS478" s="2"/>
      <c r="DT478" s="2"/>
      <c r="DU478" s="2"/>
      <c r="DV478" s="73"/>
      <c r="DW478" s="73"/>
      <c r="DX478" s="2"/>
      <c r="DY478" s="2"/>
      <c r="DZ478" s="2"/>
      <c r="EA478" s="2"/>
      <c r="EB478" s="2"/>
      <c r="EC478" s="2"/>
      <c r="ED478" s="2"/>
      <c r="EE478" s="2"/>
      <c r="EF478" s="2"/>
      <c r="EG478" s="2"/>
      <c r="EH478" s="2"/>
      <c r="EI478" s="73"/>
      <c r="EJ478" s="2">
        <v>21</v>
      </c>
      <c r="EK478" s="2"/>
      <c r="EL478" s="2"/>
      <c r="EM478" s="2"/>
      <c r="EN478" s="2"/>
      <c r="EO478" s="2"/>
      <c r="EP478" s="2"/>
      <c r="EQ478" s="2"/>
      <c r="ER478" s="2"/>
      <c r="ES478" s="2"/>
      <c r="ET478" s="2">
        <v>21</v>
      </c>
      <c r="EU478" s="3"/>
      <c r="EV478" s="3"/>
      <c r="EW478" s="3"/>
      <c r="EX478" s="3"/>
      <c r="EY478" s="3"/>
      <c r="EZ478" s="3"/>
      <c r="FA478" s="5"/>
      <c r="FB478" s="5"/>
      <c r="FC478" s="5"/>
      <c r="FD478" s="5"/>
      <c r="FE478" s="5"/>
      <c r="FF478" s="5"/>
      <c r="FG478" s="5"/>
      <c r="FH478" s="5"/>
      <c r="FI478" s="5"/>
      <c r="FJ478" s="5"/>
      <c r="FK478" s="5"/>
      <c r="FL478" s="5"/>
      <c r="FM478" s="5"/>
      <c r="FN478" s="5"/>
      <c r="FO478" s="5"/>
      <c r="FP478" s="5"/>
      <c r="FQ478" s="5"/>
      <c r="FR478" s="5"/>
      <c r="FS478" s="5"/>
      <c r="FT478" s="2"/>
      <c r="FU478" s="2"/>
      <c r="FV478" s="2"/>
      <c r="FW478" s="2"/>
      <c r="FX478" s="2"/>
      <c r="FY478" s="2"/>
      <c r="FZ478" s="2"/>
      <c r="GA478" s="2"/>
      <c r="GB478" s="2"/>
      <c r="GC478" s="2"/>
      <c r="GD478" s="2"/>
      <c r="GE478" s="2"/>
      <c r="GF478" s="2"/>
      <c r="GG478" s="2"/>
      <c r="GH478" s="2"/>
      <c r="GI478" s="2"/>
      <c r="GJ478" s="2"/>
      <c r="GK478" s="2"/>
      <c r="GL478" s="2"/>
      <c r="GM478" s="2"/>
      <c r="GN478" s="2"/>
      <c r="GO478" s="2"/>
      <c r="GP478" s="2">
        <v>3233</v>
      </c>
      <c r="GQ478" s="2">
        <v>33305</v>
      </c>
      <c r="GR478" s="2">
        <v>36538</v>
      </c>
      <c r="GS478" s="1"/>
      <c r="GT478" s="1" t="s">
        <v>785</v>
      </c>
      <c r="GU478" s="1"/>
      <c r="GV478" s="1" t="s">
        <v>768</v>
      </c>
      <c r="GW478" s="1"/>
      <c r="GX478" s="1"/>
      <c r="GY478" s="1"/>
      <c r="GZ478" s="1"/>
      <c r="HA478" s="1"/>
      <c r="HB478" t="s">
        <v>770</v>
      </c>
      <c r="HC478" s="2">
        <v>10</v>
      </c>
      <c r="HD478" s="2">
        <v>1801</v>
      </c>
      <c r="HE478" s="2">
        <v>74</v>
      </c>
      <c r="HF478" s="2">
        <v>33</v>
      </c>
      <c r="HG478" s="2">
        <v>0</v>
      </c>
      <c r="HH478" s="2">
        <v>18002</v>
      </c>
      <c r="HI478" s="2"/>
      <c r="HJ478" s="2">
        <v>6</v>
      </c>
      <c r="HK478" s="2">
        <v>0</v>
      </c>
      <c r="HL478" s="2">
        <v>11</v>
      </c>
      <c r="HM478" s="2"/>
      <c r="HN478" s="2"/>
      <c r="HO478" s="2">
        <v>104</v>
      </c>
      <c r="HP478" s="2">
        <v>104</v>
      </c>
      <c r="HQ478" s="2">
        <v>2076</v>
      </c>
      <c r="HR478" s="2">
        <v>6</v>
      </c>
      <c r="HS478" s="2"/>
      <c r="HT478" s="2"/>
      <c r="HU478" s="3">
        <v>1.5</v>
      </c>
      <c r="HV478" s="3"/>
      <c r="HW478" s="3"/>
      <c r="HX478" s="3"/>
      <c r="HY478" s="3"/>
      <c r="HZ478" s="3"/>
      <c r="IA478" s="3"/>
      <c r="IB478" s="3"/>
      <c r="IC478" s="3"/>
      <c r="ID478" s="3"/>
      <c r="IE478" s="3"/>
      <c r="IF478" s="65">
        <v>0.35</v>
      </c>
      <c r="IG478" s="3">
        <v>1.34</v>
      </c>
      <c r="IH478" s="3">
        <v>3.5999999999999996</v>
      </c>
      <c r="II478" s="35">
        <f t="shared" si="38"/>
        <v>1.34</v>
      </c>
      <c r="IJ478" s="3"/>
      <c r="IK478" s="3">
        <v>2</v>
      </c>
      <c r="IL478" s="3">
        <v>2.2599999999999998</v>
      </c>
      <c r="IM478" s="5">
        <v>2417</v>
      </c>
      <c r="IN478" s="1" t="s">
        <v>400</v>
      </c>
      <c r="IO478" s="71">
        <v>1367</v>
      </c>
      <c r="IP478" s="5">
        <v>1456</v>
      </c>
      <c r="IQ478" s="5">
        <v>305</v>
      </c>
      <c r="IR478" s="5">
        <v>895</v>
      </c>
      <c r="IS478" s="5"/>
      <c r="IT478" s="5"/>
      <c r="IU478" s="5"/>
      <c r="IV478" s="5">
        <v>1</v>
      </c>
      <c r="IW478" s="5"/>
      <c r="IX478" s="5">
        <v>4024</v>
      </c>
      <c r="IY478" s="5"/>
      <c r="IZ478" s="5"/>
      <c r="JA478" s="5">
        <v>12</v>
      </c>
      <c r="JB478" s="5">
        <v>9</v>
      </c>
      <c r="JC478" s="5">
        <v>0</v>
      </c>
      <c r="JD478" s="5">
        <v>0</v>
      </c>
      <c r="JE478" s="5"/>
      <c r="JF478" s="5"/>
      <c r="JG478" s="5"/>
      <c r="JH478" s="5"/>
      <c r="JI478" s="5"/>
      <c r="JJ478" s="5"/>
      <c r="JK478" s="5"/>
      <c r="JL478" s="5"/>
      <c r="JM478" s="5"/>
      <c r="JN478" s="5"/>
      <c r="JO478" s="5"/>
      <c r="JP478" s="5"/>
      <c r="JQ478" s="5"/>
      <c r="JR478" s="5">
        <v>317</v>
      </c>
      <c r="JS478" s="5"/>
      <c r="JT478" s="5"/>
      <c r="JU478" s="5">
        <v>36</v>
      </c>
      <c r="JV478" s="5"/>
      <c r="JW478" s="5"/>
      <c r="JX478" s="5"/>
      <c r="JY478" s="5"/>
      <c r="JZ478" s="5"/>
      <c r="KA478" s="5"/>
      <c r="KB478" s="5"/>
      <c r="KC478" s="5"/>
      <c r="KD478" s="5"/>
      <c r="KE478" s="5"/>
      <c r="KF478" s="5">
        <v>0</v>
      </c>
      <c r="KG478" s="5">
        <v>0</v>
      </c>
      <c r="KH478" s="5">
        <v>0</v>
      </c>
      <c r="KI478" s="5">
        <v>56.5</v>
      </c>
      <c r="KJ478" s="5">
        <v>0</v>
      </c>
      <c r="KK478" s="5">
        <v>0</v>
      </c>
      <c r="KL478" s="5">
        <v>0</v>
      </c>
      <c r="KM478" s="5">
        <v>0</v>
      </c>
      <c r="KN478" s="5"/>
      <c r="KO478" s="5"/>
      <c r="KP478" s="5"/>
      <c r="KQ478" s="5"/>
      <c r="KR478" s="5"/>
      <c r="KS478" s="5"/>
      <c r="KT478" s="5"/>
      <c r="KU478" s="5"/>
      <c r="KV478" s="5"/>
      <c r="KW478" s="5"/>
      <c r="KX478" s="5"/>
      <c r="KY478" s="5"/>
      <c r="KZ478" s="5"/>
      <c r="LA478" s="5"/>
      <c r="LB478" s="5"/>
      <c r="LC478" s="5"/>
      <c r="LD478" s="5"/>
      <c r="LE478" s="5"/>
      <c r="LF478" s="5"/>
      <c r="LG478" s="5"/>
      <c r="LH478" s="5"/>
      <c r="LI478" s="5"/>
      <c r="LJ478" s="5"/>
      <c r="LK478" s="5"/>
      <c r="LL478" s="5"/>
      <c r="LM478" s="5"/>
      <c r="LN478" s="5"/>
      <c r="LO478" s="5"/>
      <c r="LP478" s="5"/>
      <c r="LQ478" s="5"/>
      <c r="LR478" s="5"/>
      <c r="LS478" s="5"/>
      <c r="LT478" s="5"/>
      <c r="LU478" s="5"/>
      <c r="LV478" s="5"/>
      <c r="LW478" s="5"/>
      <c r="LX478" s="5"/>
      <c r="LY478" s="5"/>
      <c r="LZ478" s="5"/>
      <c r="MA478" s="5"/>
      <c r="MB478" s="5"/>
      <c r="MC478" s="5"/>
      <c r="MD478" s="5"/>
      <c r="ME478" s="5"/>
      <c r="MF478" s="5"/>
      <c r="MG478" s="5"/>
      <c r="MH478" s="5"/>
      <c r="MI478" s="5"/>
      <c r="MJ478" s="5"/>
      <c r="MK478" s="5"/>
      <c r="ML478" s="5"/>
      <c r="MM478" s="5"/>
      <c r="MN478" s="5"/>
      <c r="MO478" s="5">
        <v>0</v>
      </c>
      <c r="MP478" s="5">
        <v>0</v>
      </c>
      <c r="MQ478" s="5"/>
      <c r="MR478" s="5"/>
      <c r="MS478" s="5">
        <v>26799</v>
      </c>
      <c r="MT478" s="5"/>
      <c r="MU478" s="5">
        <v>220</v>
      </c>
      <c r="MV478" s="5"/>
      <c r="MW478" s="5"/>
      <c r="MX478" s="5"/>
      <c r="MY478" s="5"/>
      <c r="MZ478" s="5"/>
      <c r="NA478" s="5"/>
      <c r="NB478" s="5"/>
      <c r="NC478" s="5"/>
      <c r="ND478" s="5"/>
      <c r="NE478" s="5"/>
      <c r="NF478" s="5"/>
      <c r="NG478" s="5"/>
      <c r="NH478" s="5"/>
      <c r="NI478" s="5"/>
      <c r="NJ478" s="5"/>
      <c r="NK478" s="5"/>
      <c r="NX478" s="18">
        <f t="shared" ref="NX478:NX509" si="41">G478/IG478</f>
        <v>1309.0605543710021</v>
      </c>
      <c r="NY478" t="str">
        <f t="shared" si="39"/>
        <v>Smaller</v>
      </c>
      <c r="NZ478" t="str">
        <f t="shared" si="40"/>
        <v>Small</v>
      </c>
    </row>
    <row r="479" spans="1:390">
      <c r="A479" s="1" t="s">
        <v>521</v>
      </c>
      <c r="B479" s="1" t="s">
        <v>727</v>
      </c>
      <c r="C479" s="32" t="s">
        <v>728</v>
      </c>
      <c r="D479" s="1" t="s">
        <v>404</v>
      </c>
      <c r="E479" s="1">
        <v>20100</v>
      </c>
      <c r="F479" s="1" t="s">
        <v>858</v>
      </c>
      <c r="G479" s="5">
        <v>11136.116571428678</v>
      </c>
      <c r="H479" s="71">
        <v>55227</v>
      </c>
      <c r="I479" s="73"/>
      <c r="J479" s="73">
        <v>203</v>
      </c>
      <c r="K479" s="73">
        <v>5</v>
      </c>
      <c r="L479" s="73"/>
      <c r="M479" s="73"/>
      <c r="N479" s="73"/>
      <c r="O479" s="73"/>
      <c r="P479" s="73"/>
      <c r="Q479" s="73"/>
      <c r="R479" s="73">
        <v>31</v>
      </c>
      <c r="S479" s="73"/>
      <c r="T479" s="73"/>
      <c r="U479" s="73">
        <v>33</v>
      </c>
      <c r="V479" s="73">
        <v>904</v>
      </c>
      <c r="W479" s="94">
        <v>99</v>
      </c>
      <c r="X479" s="94"/>
      <c r="Y479" s="94"/>
      <c r="Z479" s="94"/>
      <c r="AA479" s="94"/>
      <c r="AB479" s="94"/>
      <c r="AC479" s="95">
        <v>371</v>
      </c>
      <c r="AD479" s="73"/>
      <c r="AE479" s="73"/>
      <c r="AF479" s="95">
        <v>0</v>
      </c>
      <c r="AG479" s="95">
        <v>9111</v>
      </c>
      <c r="AH479" s="95">
        <v>0</v>
      </c>
      <c r="AI479" s="95">
        <v>0</v>
      </c>
      <c r="AJ479" s="95"/>
      <c r="AK479" s="95"/>
      <c r="AL479" s="95">
        <v>0</v>
      </c>
      <c r="AM479" s="95">
        <v>0</v>
      </c>
      <c r="AN479" s="73"/>
      <c r="AO479" s="96">
        <v>9482</v>
      </c>
      <c r="AP479" s="73">
        <v>0</v>
      </c>
      <c r="AQ479" s="73"/>
      <c r="AR479" s="73"/>
      <c r="AS479" s="73">
        <v>0</v>
      </c>
      <c r="AT479" s="73">
        <v>0</v>
      </c>
      <c r="AU479" s="73">
        <v>0</v>
      </c>
      <c r="AV479" s="73">
        <v>0</v>
      </c>
      <c r="AW479" s="73"/>
      <c r="AX479" s="73"/>
      <c r="AY479" s="73">
        <v>4100</v>
      </c>
      <c r="AZ479" s="73">
        <v>0</v>
      </c>
      <c r="BA479" s="73"/>
      <c r="BB479" s="73">
        <v>4100</v>
      </c>
      <c r="BC479" s="73">
        <v>15487</v>
      </c>
      <c r="BD479" s="73"/>
      <c r="BE479" s="73"/>
      <c r="BF479" s="73">
        <v>0</v>
      </c>
      <c r="BG479" s="73">
        <v>23735</v>
      </c>
      <c r="BH479" s="73">
        <v>0</v>
      </c>
      <c r="BI479" s="73">
        <v>0</v>
      </c>
      <c r="BJ479" s="73"/>
      <c r="BK479" s="73"/>
      <c r="BL479" s="73">
        <v>13588</v>
      </c>
      <c r="BM479" s="73">
        <v>0</v>
      </c>
      <c r="BN479" s="73"/>
      <c r="BO479" s="73">
        <v>52810</v>
      </c>
      <c r="BP479" s="73">
        <v>0</v>
      </c>
      <c r="BQ479" s="73"/>
      <c r="BR479" s="73">
        <v>0</v>
      </c>
      <c r="BS479" s="73">
        <v>0</v>
      </c>
      <c r="BT479" s="73">
        <v>0</v>
      </c>
      <c r="BU479" s="73">
        <v>0</v>
      </c>
      <c r="BV479" s="73"/>
      <c r="BW479" s="2"/>
      <c r="BX479" s="2">
        <v>0</v>
      </c>
      <c r="BY479" s="2">
        <v>0</v>
      </c>
      <c r="BZ479" s="2">
        <v>0</v>
      </c>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v>7913</v>
      </c>
      <c r="DH479" s="2">
        <v>63967</v>
      </c>
      <c r="DI479" s="2">
        <v>71880</v>
      </c>
      <c r="DJ479" s="2"/>
      <c r="DK479" s="2"/>
      <c r="DL479" s="2"/>
      <c r="DM479" s="2"/>
      <c r="DN479" s="2"/>
      <c r="DO479" s="2"/>
      <c r="DP479" s="2"/>
      <c r="DQ479" s="2"/>
      <c r="DR479" s="2"/>
      <c r="DS479" s="2"/>
      <c r="DT479" s="2"/>
      <c r="DU479" s="2"/>
      <c r="DV479" s="73"/>
      <c r="DW479" s="73"/>
      <c r="DX479" s="2"/>
      <c r="DY479" s="2"/>
      <c r="DZ479" s="2"/>
      <c r="EA479" s="2"/>
      <c r="EB479" s="2"/>
      <c r="EC479" s="2"/>
      <c r="ED479" s="2"/>
      <c r="EE479" s="2"/>
      <c r="EF479" s="2"/>
      <c r="EG479" s="2"/>
      <c r="EH479" s="2"/>
      <c r="EI479" s="73"/>
      <c r="EJ479" s="2"/>
      <c r="EK479" s="2"/>
      <c r="EL479" s="2"/>
      <c r="EM479" s="2"/>
      <c r="EN479" s="2"/>
      <c r="EO479" s="2"/>
      <c r="EP479" s="2"/>
      <c r="EQ479" s="2"/>
      <c r="ER479" s="2"/>
      <c r="ES479" s="2">
        <v>50</v>
      </c>
      <c r="ET479" s="2">
        <v>50</v>
      </c>
      <c r="EU479" s="3"/>
      <c r="EV479" s="3"/>
      <c r="EW479" s="3"/>
      <c r="EX479" s="3"/>
      <c r="EY479" s="3"/>
      <c r="EZ479" s="3"/>
      <c r="FA479" s="5"/>
      <c r="FB479" s="5"/>
      <c r="FC479" s="5"/>
      <c r="FD479" s="5"/>
      <c r="FE479" s="5"/>
      <c r="FF479" s="5"/>
      <c r="FG479" s="5"/>
      <c r="FH479" s="5"/>
      <c r="FI479" s="5"/>
      <c r="FJ479" s="5"/>
      <c r="FK479" s="5"/>
      <c r="FL479" s="5"/>
      <c r="FM479" s="5"/>
      <c r="FN479" s="5"/>
      <c r="FO479" s="5"/>
      <c r="FP479" s="5"/>
      <c r="FQ479" s="5"/>
      <c r="FR479" s="5"/>
      <c r="FS479" s="5"/>
      <c r="FT479" s="2"/>
      <c r="FU479" s="2"/>
      <c r="FV479" s="2"/>
      <c r="FW479" s="2"/>
      <c r="FX479" s="2"/>
      <c r="FY479" s="2"/>
      <c r="FZ479" s="2"/>
      <c r="GA479" s="2"/>
      <c r="GB479" s="2"/>
      <c r="GC479" s="2"/>
      <c r="GD479" s="2"/>
      <c r="GE479" s="2">
        <v>1065152</v>
      </c>
      <c r="GF479" s="2"/>
      <c r="GG479" s="2"/>
      <c r="GH479" s="2"/>
      <c r="GI479" s="2"/>
      <c r="GJ479" s="2"/>
      <c r="GK479" s="2"/>
      <c r="GL479" s="2"/>
      <c r="GM479" s="2"/>
      <c r="GN479" s="2"/>
      <c r="GO479" s="2">
        <v>1065152</v>
      </c>
      <c r="GP479" s="2">
        <v>62292</v>
      </c>
      <c r="GQ479" s="2">
        <v>76030</v>
      </c>
      <c r="GR479" s="2">
        <v>1203474</v>
      </c>
      <c r="GS479" s="1" t="s">
        <v>420</v>
      </c>
      <c r="GT479" s="1"/>
      <c r="GU479" s="1" t="s">
        <v>439</v>
      </c>
      <c r="GV479" s="1" t="s">
        <v>766</v>
      </c>
      <c r="GW479" s="1"/>
      <c r="GX479" s="1"/>
      <c r="GY479" t="s">
        <v>405</v>
      </c>
      <c r="HC479" s="2">
        <v>528</v>
      </c>
      <c r="HD479" s="2">
        <v>379</v>
      </c>
      <c r="HE479" s="2">
        <v>30874</v>
      </c>
      <c r="HF479" s="2">
        <v>125</v>
      </c>
      <c r="HG479" s="2">
        <v>110</v>
      </c>
      <c r="HH479" s="2">
        <v>66021</v>
      </c>
      <c r="HI479" s="2"/>
      <c r="HJ479" s="2">
        <v>377</v>
      </c>
      <c r="HK479" s="2">
        <v>3837</v>
      </c>
      <c r="HL479" s="2">
        <v>620</v>
      </c>
      <c r="HM479" s="2"/>
      <c r="HN479" s="2"/>
      <c r="HO479" s="2">
        <v>0</v>
      </c>
      <c r="HP479" s="2">
        <v>0</v>
      </c>
      <c r="HQ479" s="2">
        <v>0</v>
      </c>
      <c r="HR479" s="2">
        <v>379</v>
      </c>
      <c r="HS479" s="2"/>
      <c r="HT479" s="2"/>
      <c r="HU479" s="3">
        <v>13</v>
      </c>
      <c r="HV479" s="3"/>
      <c r="HW479" s="3"/>
      <c r="HX479" s="3"/>
      <c r="HY479" s="3"/>
      <c r="HZ479" s="3"/>
      <c r="IA479" s="3"/>
      <c r="IB479" s="3"/>
      <c r="IC479" s="3"/>
      <c r="ID479" s="3"/>
      <c r="IE479" s="3"/>
      <c r="IF479" s="65">
        <v>6</v>
      </c>
      <c r="IG479" s="3">
        <v>6.64</v>
      </c>
      <c r="IH479" s="3">
        <v>14.64</v>
      </c>
      <c r="II479" s="35">
        <f t="shared" si="38"/>
        <v>6.64</v>
      </c>
      <c r="IJ479" s="3"/>
      <c r="IK479" s="3">
        <v>8</v>
      </c>
      <c r="IL479" s="3">
        <v>8</v>
      </c>
      <c r="IM479" s="5">
        <v>23014</v>
      </c>
      <c r="IN479" s="1" t="s">
        <v>411</v>
      </c>
      <c r="IO479" s="71">
        <v>6502</v>
      </c>
      <c r="IP479" s="5">
        <v>15628</v>
      </c>
      <c r="IQ479" s="5">
        <v>15329</v>
      </c>
      <c r="IR479" s="5">
        <v>411</v>
      </c>
      <c r="IS479" s="5"/>
      <c r="IT479" s="5"/>
      <c r="IU479" s="5"/>
      <c r="IV479" s="5">
        <v>25</v>
      </c>
      <c r="IW479" s="5"/>
      <c r="IX479" s="5">
        <v>37895</v>
      </c>
      <c r="IY479" s="5"/>
      <c r="IZ479" s="5"/>
      <c r="JA479" s="5">
        <v>292</v>
      </c>
      <c r="JB479" s="5">
        <v>292</v>
      </c>
      <c r="JC479" s="5">
        <v>96</v>
      </c>
      <c r="JD479" s="5">
        <v>92</v>
      </c>
      <c r="JE479" s="5"/>
      <c r="JF479" s="5"/>
      <c r="JG479" s="5"/>
      <c r="JH479" s="5"/>
      <c r="JI479" s="5"/>
      <c r="JJ479" s="5"/>
      <c r="JK479" s="5"/>
      <c r="JL479" s="5"/>
      <c r="JM479" s="5"/>
      <c r="JN479" s="5"/>
      <c r="JO479" s="5"/>
      <c r="JP479" s="5"/>
      <c r="JQ479" s="5"/>
      <c r="JR479" s="5">
        <v>75</v>
      </c>
      <c r="JS479" s="5"/>
      <c r="JT479" s="5"/>
      <c r="JU479" s="5">
        <v>718</v>
      </c>
      <c r="JV479" s="5"/>
      <c r="JW479" s="5"/>
      <c r="JX479" s="5"/>
      <c r="JY479" s="5"/>
      <c r="JZ479" s="5"/>
      <c r="KA479" s="5"/>
      <c r="KB479" s="5"/>
      <c r="KC479" s="5"/>
      <c r="KD479" s="5"/>
      <c r="KE479" s="5"/>
      <c r="KF479" s="5">
        <v>1</v>
      </c>
      <c r="KG479" s="5">
        <v>2</v>
      </c>
      <c r="KH479" s="5">
        <v>38</v>
      </c>
      <c r="KI479" s="5">
        <v>54.25</v>
      </c>
      <c r="KJ479" s="5">
        <v>45</v>
      </c>
      <c r="KK479" s="5">
        <v>45</v>
      </c>
      <c r="KL479" s="5">
        <v>0</v>
      </c>
      <c r="KM479" s="5">
        <v>0</v>
      </c>
      <c r="KN479" s="5"/>
      <c r="KO479" s="5"/>
      <c r="KP479" s="5"/>
      <c r="KQ479" s="5"/>
      <c r="KR479" s="5"/>
      <c r="KS479" s="5"/>
      <c r="KT479" s="5"/>
      <c r="KU479" s="5"/>
      <c r="KV479" s="5"/>
      <c r="KW479" s="5"/>
      <c r="KX479" s="5"/>
      <c r="KY479" s="5"/>
      <c r="KZ479" s="5"/>
      <c r="LA479" s="5"/>
      <c r="LB479" s="5"/>
      <c r="LC479" s="5"/>
      <c r="LD479" s="5"/>
      <c r="LE479" s="5"/>
      <c r="LF479" s="5"/>
      <c r="LG479" s="5"/>
      <c r="LH479" s="5"/>
      <c r="LI479" s="5"/>
      <c r="LJ479" s="5"/>
      <c r="LK479" s="5"/>
      <c r="LL479" s="5"/>
      <c r="LM479" s="5"/>
      <c r="LN479" s="5"/>
      <c r="LO479" s="5"/>
      <c r="LP479" s="5"/>
      <c r="LQ479" s="5"/>
      <c r="LR479" s="5"/>
      <c r="LS479" s="5"/>
      <c r="LT479" s="5"/>
      <c r="LU479" s="5"/>
      <c r="LV479" s="5"/>
      <c r="LW479" s="5"/>
      <c r="LX479" s="5"/>
      <c r="LY479" s="5"/>
      <c r="LZ479" s="5"/>
      <c r="MA479" s="5"/>
      <c r="MB479" s="5"/>
      <c r="MC479" s="5"/>
      <c r="MD479" s="5"/>
      <c r="ME479" s="5"/>
      <c r="MF479" s="5"/>
      <c r="MG479" s="5"/>
      <c r="MH479" s="5"/>
      <c r="MI479" s="5"/>
      <c r="MJ479" s="5"/>
      <c r="MK479" s="5"/>
      <c r="ML479" s="5"/>
      <c r="MM479" s="5"/>
      <c r="MN479" s="5"/>
      <c r="MO479" s="5">
        <v>0</v>
      </c>
      <c r="MP479" s="5">
        <v>0</v>
      </c>
      <c r="MQ479" s="5"/>
      <c r="MR479" s="5"/>
      <c r="MS479" s="5">
        <v>779263</v>
      </c>
      <c r="MT479" s="5"/>
      <c r="MU479" s="5">
        <v>0</v>
      </c>
      <c r="MV479" s="5"/>
      <c r="MW479" s="5"/>
      <c r="MX479" s="5"/>
      <c r="MY479" s="5"/>
      <c r="MZ479" s="5"/>
      <c r="NA479" s="5"/>
      <c r="NB479" s="5"/>
      <c r="NC479" s="5"/>
      <c r="ND479" s="5"/>
      <c r="NE479" s="5"/>
      <c r="NF479" s="5"/>
      <c r="NG479" s="5"/>
      <c r="NH479" s="5"/>
      <c r="NI479" s="5"/>
      <c r="NJ479" s="5"/>
      <c r="NK479" s="5"/>
      <c r="NX479" s="18">
        <f t="shared" si="41"/>
        <v>1677.1259896729937</v>
      </c>
      <c r="NY479" t="str">
        <f t="shared" si="39"/>
        <v>Mid-range</v>
      </c>
      <c r="NZ479" t="str">
        <f t="shared" si="40"/>
        <v>Medium</v>
      </c>
    </row>
    <row r="480" spans="1:390">
      <c r="A480" s="1" t="s">
        <v>443</v>
      </c>
      <c r="B480" s="1" t="s">
        <v>698</v>
      </c>
      <c r="C480" s="32" t="s">
        <v>699</v>
      </c>
      <c r="D480" s="1" t="s">
        <v>404</v>
      </c>
      <c r="E480" s="1">
        <v>20100</v>
      </c>
      <c r="F480" s="1" t="s">
        <v>858</v>
      </c>
      <c r="G480" s="5">
        <v>4905.1230476190431</v>
      </c>
      <c r="H480" s="71">
        <v>12540</v>
      </c>
      <c r="I480" s="73"/>
      <c r="J480" s="73">
        <v>14</v>
      </c>
      <c r="K480" s="73">
        <v>3</v>
      </c>
      <c r="L480" s="73"/>
      <c r="M480" s="73"/>
      <c r="N480" s="73"/>
      <c r="O480" s="73"/>
      <c r="P480" s="73"/>
      <c r="Q480" s="73"/>
      <c r="R480" s="73">
        <v>0</v>
      </c>
      <c r="S480" s="73"/>
      <c r="T480" s="73"/>
      <c r="U480" s="73">
        <v>20</v>
      </c>
      <c r="V480" s="73">
        <v>195</v>
      </c>
      <c r="W480" s="94" t="s">
        <v>844</v>
      </c>
      <c r="X480" s="94"/>
      <c r="Y480" s="94"/>
      <c r="Z480" s="94"/>
      <c r="AA480" s="94"/>
      <c r="AB480" s="94"/>
      <c r="AC480" s="95">
        <v>500</v>
      </c>
      <c r="AD480" s="73"/>
      <c r="AE480" s="73"/>
      <c r="AF480" s="95">
        <v>2233</v>
      </c>
      <c r="AG480" s="95"/>
      <c r="AH480" s="95"/>
      <c r="AI480" s="95"/>
      <c r="AJ480" s="95"/>
      <c r="AK480" s="95"/>
      <c r="AL480" s="95"/>
      <c r="AM480" s="95">
        <v>15347</v>
      </c>
      <c r="AN480" s="73"/>
      <c r="AO480" s="96">
        <v>18080</v>
      </c>
      <c r="AP480" s="73">
        <v>3480</v>
      </c>
      <c r="AQ480" s="73"/>
      <c r="AR480" s="73"/>
      <c r="AS480" s="73"/>
      <c r="AT480" s="73"/>
      <c r="AU480" s="73"/>
      <c r="AV480" s="73"/>
      <c r="AW480" s="73"/>
      <c r="AX480" s="73"/>
      <c r="AY480" s="73"/>
      <c r="AZ480" s="73">
        <v>148</v>
      </c>
      <c r="BA480" s="73"/>
      <c r="BB480" s="73">
        <v>3628</v>
      </c>
      <c r="BC480" s="73">
        <v>5926</v>
      </c>
      <c r="BD480" s="73"/>
      <c r="BE480" s="73"/>
      <c r="BF480" s="73"/>
      <c r="BG480" s="73"/>
      <c r="BH480" s="73"/>
      <c r="BI480" s="73"/>
      <c r="BJ480" s="73"/>
      <c r="BK480" s="73"/>
      <c r="BL480" s="73"/>
      <c r="BM480" s="73"/>
      <c r="BN480" s="73"/>
      <c r="BO480" s="73">
        <v>5926</v>
      </c>
      <c r="BP480" s="73"/>
      <c r="BQ480" s="73"/>
      <c r="BR480" s="73"/>
      <c r="BS480" s="73"/>
      <c r="BT480" s="73"/>
      <c r="BU480" s="73"/>
      <c r="BV480" s="73"/>
      <c r="BW480" s="2"/>
      <c r="BX480" s="2"/>
      <c r="BY480" s="2"/>
      <c r="BZ480" s="2">
        <v>0</v>
      </c>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v>8644</v>
      </c>
      <c r="CZ480" s="2"/>
      <c r="DA480" s="2"/>
      <c r="DB480" s="2"/>
      <c r="DC480" s="2"/>
      <c r="DD480" s="2"/>
      <c r="DE480" s="2"/>
      <c r="DF480" s="2">
        <v>1878</v>
      </c>
      <c r="DG480" s="2"/>
      <c r="DH480" s="2">
        <v>4099</v>
      </c>
      <c r="DI480" s="2">
        <v>14621</v>
      </c>
      <c r="DJ480" s="2"/>
      <c r="DK480" s="2"/>
      <c r="DL480" s="2"/>
      <c r="DM480" s="2"/>
      <c r="DN480" s="2"/>
      <c r="DO480" s="2"/>
      <c r="DP480" s="2"/>
      <c r="DQ480" s="2"/>
      <c r="DR480" s="2"/>
      <c r="DS480" s="2"/>
      <c r="DT480" s="2"/>
      <c r="DU480" s="2"/>
      <c r="DV480" s="73"/>
      <c r="DW480" s="73"/>
      <c r="DX480" s="2"/>
      <c r="DY480" s="2"/>
      <c r="DZ480" s="2"/>
      <c r="EA480" s="2"/>
      <c r="EB480" s="2"/>
      <c r="EC480" s="2"/>
      <c r="ED480" s="2"/>
      <c r="EE480" s="2"/>
      <c r="EF480" s="2"/>
      <c r="EG480" s="2"/>
      <c r="EH480" s="2"/>
      <c r="EI480" s="73"/>
      <c r="EJ480" s="2"/>
      <c r="EK480" s="2"/>
      <c r="EL480" s="2"/>
      <c r="EM480" s="2"/>
      <c r="EN480" s="2"/>
      <c r="EO480" s="2"/>
      <c r="EP480" s="2"/>
      <c r="EQ480" s="2"/>
      <c r="ER480" s="2"/>
      <c r="ES480" s="2"/>
      <c r="ET480" s="2">
        <v>0</v>
      </c>
      <c r="EU480" s="3"/>
      <c r="EV480" s="3"/>
      <c r="EW480" s="3"/>
      <c r="EX480" s="3"/>
      <c r="EY480" s="3"/>
      <c r="EZ480" s="3"/>
      <c r="FA480" s="5"/>
      <c r="FB480" s="5"/>
      <c r="FC480" s="5"/>
      <c r="FD480" s="5"/>
      <c r="FE480" s="5"/>
      <c r="FF480" s="5"/>
      <c r="FG480" s="5"/>
      <c r="FH480" s="5"/>
      <c r="FI480" s="5"/>
      <c r="FJ480" s="5"/>
      <c r="FK480" s="5"/>
      <c r="FL480" s="5"/>
      <c r="FM480" s="5"/>
      <c r="FN480" s="5"/>
      <c r="FO480" s="5"/>
      <c r="FP480" s="5"/>
      <c r="FQ480" s="5"/>
      <c r="FR480" s="5"/>
      <c r="FS480" s="5"/>
      <c r="FT480" s="2"/>
      <c r="FU480" s="2"/>
      <c r="FV480" s="2"/>
      <c r="FW480" s="2"/>
      <c r="FX480" s="2"/>
      <c r="FY480" s="2"/>
      <c r="FZ480" s="2"/>
      <c r="GA480" s="2"/>
      <c r="GB480" s="2"/>
      <c r="GC480" s="2"/>
      <c r="GD480" s="2"/>
      <c r="GE480" s="2"/>
      <c r="GF480" s="2"/>
      <c r="GG480" s="2"/>
      <c r="GH480" s="2"/>
      <c r="GI480" s="2"/>
      <c r="GJ480" s="2"/>
      <c r="GK480" s="2"/>
      <c r="GL480" s="2"/>
      <c r="GM480" s="2"/>
      <c r="GN480" s="2"/>
      <c r="GO480" s="2">
        <v>0</v>
      </c>
      <c r="GP480" s="2">
        <v>24006</v>
      </c>
      <c r="GQ480" s="2">
        <v>18249</v>
      </c>
      <c r="GR480" s="2">
        <v>42255</v>
      </c>
      <c r="GS480" s="1" t="s">
        <v>395</v>
      </c>
      <c r="GT480" s="1"/>
      <c r="GU480" s="1" t="s">
        <v>397</v>
      </c>
      <c r="GV480" s="1" t="s">
        <v>766</v>
      </c>
      <c r="GW480" t="s">
        <v>410</v>
      </c>
      <c r="GX480" s="1"/>
      <c r="GY480" s="1"/>
      <c r="GZ480" s="1"/>
      <c r="HA480" s="1"/>
      <c r="HC480" s="2">
        <v>264</v>
      </c>
      <c r="HD480" s="2">
        <v>0</v>
      </c>
      <c r="HE480" s="2">
        <v>16100</v>
      </c>
      <c r="HF480" s="2">
        <v>75</v>
      </c>
      <c r="HG480" s="2">
        <v>13500</v>
      </c>
      <c r="HH480" s="2">
        <v>47070</v>
      </c>
      <c r="HI480" s="2"/>
      <c r="HJ480" s="2">
        <v>0</v>
      </c>
      <c r="HK480" s="2">
        <v>5100</v>
      </c>
      <c r="HL480" s="2">
        <v>418</v>
      </c>
      <c r="HM480" s="2"/>
      <c r="HN480" s="2"/>
      <c r="HO480" s="2">
        <v>56</v>
      </c>
      <c r="HP480" s="2">
        <v>68</v>
      </c>
      <c r="HQ480" s="2">
        <v>90</v>
      </c>
      <c r="HR480" s="2">
        <v>0</v>
      </c>
      <c r="HS480" s="2"/>
      <c r="HT480" s="2"/>
      <c r="HU480" s="3">
        <v>5</v>
      </c>
      <c r="HV480" s="3"/>
      <c r="HW480" s="3"/>
      <c r="HX480" s="3"/>
      <c r="HY480" s="3"/>
      <c r="HZ480" s="3"/>
      <c r="IA480" s="3"/>
      <c r="IB480" s="3"/>
      <c r="IC480" s="3"/>
      <c r="ID480" s="3"/>
      <c r="IE480" s="3"/>
      <c r="IF480" s="65">
        <v>0.5</v>
      </c>
      <c r="IG480" s="3">
        <v>2.6</v>
      </c>
      <c r="IH480" s="3">
        <v>6.1</v>
      </c>
      <c r="II480" s="35">
        <f t="shared" si="38"/>
        <v>2.6</v>
      </c>
      <c r="IJ480" s="3"/>
      <c r="IK480" s="3">
        <v>4</v>
      </c>
      <c r="IL480" s="3">
        <v>3.5</v>
      </c>
      <c r="IM480" s="5">
        <v>4907</v>
      </c>
      <c r="IN480" s="1" t="s">
        <v>411</v>
      </c>
      <c r="IO480" s="71">
        <v>987</v>
      </c>
      <c r="IP480" s="5">
        <v>15794</v>
      </c>
      <c r="IQ480" s="5"/>
      <c r="IR480" s="5"/>
      <c r="IS480" s="5"/>
      <c r="IT480" s="5"/>
      <c r="IU480" s="5"/>
      <c r="IV480" s="5"/>
      <c r="IW480" s="5"/>
      <c r="IX480" s="5">
        <v>16781</v>
      </c>
      <c r="IY480" s="5"/>
      <c r="IZ480" s="5"/>
      <c r="JA480" s="5">
        <v>0</v>
      </c>
      <c r="JB480" s="5">
        <v>0</v>
      </c>
      <c r="JC480" s="5">
        <v>0</v>
      </c>
      <c r="JD480" s="5">
        <v>0</v>
      </c>
      <c r="JE480" s="5"/>
      <c r="JF480" s="5"/>
      <c r="JG480" s="5"/>
      <c r="JH480" s="5"/>
      <c r="JI480" s="5"/>
      <c r="JJ480" s="5"/>
      <c r="JK480" s="5"/>
      <c r="JL480" s="5"/>
      <c r="JM480" s="5"/>
      <c r="JN480" s="5"/>
      <c r="JO480" s="5"/>
      <c r="JP480" s="5"/>
      <c r="JQ480" s="5"/>
      <c r="JR480" s="5">
        <v>488</v>
      </c>
      <c r="JS480" s="5"/>
      <c r="JT480" s="5"/>
      <c r="JU480" s="5">
        <v>21</v>
      </c>
      <c r="JV480" s="5"/>
      <c r="JW480" s="5"/>
      <c r="JX480" s="5"/>
      <c r="JY480" s="5"/>
      <c r="JZ480" s="5"/>
      <c r="KA480" s="5"/>
      <c r="KB480" s="5"/>
      <c r="KC480" s="5"/>
      <c r="KD480" s="5"/>
      <c r="KE480" s="5"/>
      <c r="KF480" s="5">
        <v>0</v>
      </c>
      <c r="KG480" s="5">
        <v>0</v>
      </c>
      <c r="KH480" s="5">
        <v>0</v>
      </c>
      <c r="KI480" s="5">
        <v>51</v>
      </c>
      <c r="KJ480" s="5">
        <v>16</v>
      </c>
      <c r="KK480" s="5">
        <v>96</v>
      </c>
      <c r="KL480" s="5">
        <v>0</v>
      </c>
      <c r="KM480" s="5">
        <v>0</v>
      </c>
      <c r="KN480" s="5"/>
      <c r="KO480" s="5"/>
      <c r="KP480" s="5"/>
      <c r="KQ480" s="5"/>
      <c r="KR480" s="5"/>
      <c r="KS480" s="5"/>
      <c r="KT480" s="5"/>
      <c r="KU480" s="5"/>
      <c r="KV480" s="5"/>
      <c r="KW480" s="5"/>
      <c r="KX480" s="5"/>
      <c r="KY480" s="5"/>
      <c r="KZ480" s="5"/>
      <c r="LA480" s="5"/>
      <c r="LB480" s="5"/>
      <c r="LC480" s="5"/>
      <c r="LD480" s="5"/>
      <c r="LE480" s="5"/>
      <c r="LF480" s="5"/>
      <c r="LG480" s="5"/>
      <c r="LH480" s="5"/>
      <c r="LI480" s="5"/>
      <c r="LJ480" s="5"/>
      <c r="LK480" s="5"/>
      <c r="LL480" s="5"/>
      <c r="LM480" s="5"/>
      <c r="LN480" s="5"/>
      <c r="LO480" s="5"/>
      <c r="LP480" s="5"/>
      <c r="LQ480" s="5"/>
      <c r="LR480" s="5"/>
      <c r="LS480" s="5"/>
      <c r="LT480" s="5"/>
      <c r="LU480" s="5"/>
      <c r="LV480" s="5"/>
      <c r="LW480" s="5"/>
      <c r="LX480" s="5"/>
      <c r="LY480" s="5"/>
      <c r="LZ480" s="5"/>
      <c r="MA480" s="5"/>
      <c r="MB480" s="5"/>
      <c r="MC480" s="5"/>
      <c r="MD480" s="5"/>
      <c r="ME480" s="5"/>
      <c r="MF480" s="5"/>
      <c r="MG480" s="5"/>
      <c r="MH480" s="5"/>
      <c r="MI480" s="5"/>
      <c r="MJ480" s="5"/>
      <c r="MK480" s="5"/>
      <c r="ML480" s="5"/>
      <c r="MM480" s="5"/>
      <c r="MN480" s="5"/>
      <c r="MO480" s="5">
        <v>0</v>
      </c>
      <c r="MP480" s="5">
        <v>0</v>
      </c>
      <c r="MQ480" s="5"/>
      <c r="MR480" s="5"/>
      <c r="MS480" s="5">
        <v>35000</v>
      </c>
      <c r="MT480" s="5"/>
      <c r="MU480" s="5">
        <v>60</v>
      </c>
      <c r="MV480" s="5"/>
      <c r="MW480" s="5"/>
      <c r="MX480" s="5"/>
      <c r="MY480" s="5"/>
      <c r="MZ480" s="5"/>
      <c r="NA480" s="5"/>
      <c r="NB480" s="5"/>
      <c r="NC480" s="5"/>
      <c r="ND480" s="5"/>
      <c r="NE480" s="5"/>
      <c r="NF480" s="5"/>
      <c r="NG480" s="5"/>
      <c r="NH480" s="5"/>
      <c r="NI480" s="5"/>
      <c r="NJ480" s="5"/>
      <c r="NK480" s="5"/>
      <c r="NX480" s="18">
        <f t="shared" si="41"/>
        <v>1886.5857875457857</v>
      </c>
      <c r="NY480" t="str">
        <f t="shared" si="39"/>
        <v>Smaller</v>
      </c>
      <c r="NZ480" t="str">
        <f t="shared" si="40"/>
        <v>Small</v>
      </c>
    </row>
    <row r="481" spans="1:390">
      <c r="A481" s="1" t="s">
        <v>631</v>
      </c>
      <c r="B481" s="1" t="s">
        <v>706</v>
      </c>
      <c r="C481" s="32">
        <v>962</v>
      </c>
      <c r="D481" s="1" t="s">
        <v>404</v>
      </c>
      <c r="E481" s="1">
        <v>20100</v>
      </c>
      <c r="F481" s="1" t="s">
        <v>858</v>
      </c>
      <c r="G481" s="5"/>
      <c r="H481" s="71">
        <v>8800</v>
      </c>
      <c r="I481" s="73"/>
      <c r="J481" s="73">
        <v>34</v>
      </c>
      <c r="K481" s="73">
        <v>2</v>
      </c>
      <c r="L481" s="73"/>
      <c r="M481" s="73"/>
      <c r="N481" s="73"/>
      <c r="O481" s="73"/>
      <c r="P481" s="73"/>
      <c r="Q481" s="73"/>
      <c r="R481" s="73">
        <v>0</v>
      </c>
      <c r="S481" s="73"/>
      <c r="T481" s="73"/>
      <c r="U481" s="73">
        <v>6</v>
      </c>
      <c r="V481" s="73">
        <v>150</v>
      </c>
      <c r="W481" s="94">
        <v>0</v>
      </c>
      <c r="X481" s="94"/>
      <c r="Y481" s="94"/>
      <c r="Z481" s="94"/>
      <c r="AA481" s="94"/>
      <c r="AB481" s="94"/>
      <c r="AC481" s="95">
        <v>652</v>
      </c>
      <c r="AD481" s="73"/>
      <c r="AE481" s="73"/>
      <c r="AF481" s="95">
        <v>0</v>
      </c>
      <c r="AG481" s="95">
        <v>5500</v>
      </c>
      <c r="AH481" s="95">
        <v>0</v>
      </c>
      <c r="AI481" s="95">
        <v>0</v>
      </c>
      <c r="AJ481" s="95"/>
      <c r="AK481" s="95"/>
      <c r="AL481" s="95">
        <v>0</v>
      </c>
      <c r="AM481" s="95">
        <v>0</v>
      </c>
      <c r="AN481" s="73"/>
      <c r="AO481" s="96">
        <v>6152</v>
      </c>
      <c r="AP481" s="73">
        <v>0</v>
      </c>
      <c r="AQ481" s="73"/>
      <c r="AR481" s="73"/>
      <c r="AS481" s="73">
        <v>2500</v>
      </c>
      <c r="AT481" s="73">
        <v>0</v>
      </c>
      <c r="AU481" s="73">
        <v>0</v>
      </c>
      <c r="AV481" s="73">
        <v>0</v>
      </c>
      <c r="AW481" s="73"/>
      <c r="AX481" s="73"/>
      <c r="AY481" s="73">
        <v>0</v>
      </c>
      <c r="AZ481" s="73">
        <v>0</v>
      </c>
      <c r="BA481" s="73"/>
      <c r="BB481" s="73">
        <v>2500</v>
      </c>
      <c r="BC481" s="73">
        <v>20000</v>
      </c>
      <c r="BD481" s="73"/>
      <c r="BE481" s="73"/>
      <c r="BF481" s="73">
        <v>0</v>
      </c>
      <c r="BG481" s="73">
        <v>0</v>
      </c>
      <c r="BH481" s="73">
        <v>0</v>
      </c>
      <c r="BI481" s="73">
        <v>0</v>
      </c>
      <c r="BJ481" s="73"/>
      <c r="BK481" s="73"/>
      <c r="BL481" s="73">
        <v>0</v>
      </c>
      <c r="BM481" s="73">
        <v>0</v>
      </c>
      <c r="BN481" s="73"/>
      <c r="BO481" s="73">
        <v>20000</v>
      </c>
      <c r="BP481" s="73">
        <v>0</v>
      </c>
      <c r="BQ481" s="73"/>
      <c r="BR481" s="73">
        <v>0</v>
      </c>
      <c r="BS481" s="73">
        <v>0</v>
      </c>
      <c r="BT481" s="73">
        <v>0</v>
      </c>
      <c r="BU481" s="73">
        <v>0</v>
      </c>
      <c r="BV481" s="73"/>
      <c r="BW481" s="2"/>
      <c r="BX481" s="2">
        <v>0</v>
      </c>
      <c r="BY481" s="2">
        <v>0</v>
      </c>
      <c r="BZ481" s="2">
        <v>0</v>
      </c>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v>11500</v>
      </c>
      <c r="CZ481" s="2"/>
      <c r="DA481" s="2">
        <v>69871</v>
      </c>
      <c r="DB481" s="2">
        <v>0</v>
      </c>
      <c r="DC481" s="2">
        <v>0</v>
      </c>
      <c r="DD481" s="2"/>
      <c r="DE481" s="2"/>
      <c r="DF481" s="2">
        <v>0</v>
      </c>
      <c r="DG481" s="2">
        <v>0</v>
      </c>
      <c r="DH481" s="2">
        <v>0</v>
      </c>
      <c r="DI481" s="2">
        <v>81371</v>
      </c>
      <c r="DJ481" s="2"/>
      <c r="DK481" s="2"/>
      <c r="DL481" s="2"/>
      <c r="DM481" s="2"/>
      <c r="DN481" s="2"/>
      <c r="DO481" s="2"/>
      <c r="DP481" s="2"/>
      <c r="DQ481" s="2"/>
      <c r="DR481" s="2"/>
      <c r="DS481" s="2"/>
      <c r="DT481" s="2"/>
      <c r="DU481" s="2"/>
      <c r="DV481" s="73"/>
      <c r="DW481" s="73"/>
      <c r="DX481" s="2"/>
      <c r="DY481" s="2"/>
      <c r="DZ481" s="2"/>
      <c r="EA481" s="2"/>
      <c r="EB481" s="2"/>
      <c r="EC481" s="2"/>
      <c r="ED481" s="2"/>
      <c r="EE481" s="2"/>
      <c r="EF481" s="2"/>
      <c r="EG481" s="2"/>
      <c r="EH481" s="2"/>
      <c r="EI481" s="73"/>
      <c r="EJ481" s="2">
        <v>2000</v>
      </c>
      <c r="EK481" s="2"/>
      <c r="EL481" s="2">
        <v>0</v>
      </c>
      <c r="EM481" s="2">
        <v>0</v>
      </c>
      <c r="EN481" s="2">
        <v>0</v>
      </c>
      <c r="EO481" s="2"/>
      <c r="EP481" s="2"/>
      <c r="EQ481" s="2">
        <v>0</v>
      </c>
      <c r="ER481" s="2">
        <v>0</v>
      </c>
      <c r="ES481" s="2">
        <v>0</v>
      </c>
      <c r="ET481" s="2">
        <v>2000</v>
      </c>
      <c r="EU481" s="3"/>
      <c r="EV481" s="3"/>
      <c r="EW481" s="3"/>
      <c r="EX481" s="3"/>
      <c r="EY481" s="3"/>
      <c r="EZ481" s="3"/>
      <c r="FA481" s="5"/>
      <c r="FB481" s="5"/>
      <c r="FC481" s="5"/>
      <c r="FD481" s="5"/>
      <c r="FE481" s="5"/>
      <c r="FF481" s="5"/>
      <c r="FG481" s="5"/>
      <c r="FH481" s="5"/>
      <c r="FI481" s="5"/>
      <c r="FJ481" s="5"/>
      <c r="FK481" s="5"/>
      <c r="FL481" s="5"/>
      <c r="FM481" s="5"/>
      <c r="FN481" s="5"/>
      <c r="FO481" s="5"/>
      <c r="FP481" s="5"/>
      <c r="FQ481" s="5"/>
      <c r="FR481" s="5"/>
      <c r="FS481" s="5"/>
      <c r="FT481" s="2"/>
      <c r="FU481" s="2"/>
      <c r="FV481" s="2"/>
      <c r="FW481" s="2"/>
      <c r="FX481" s="2"/>
      <c r="FY481" s="2"/>
      <c r="FZ481" s="2"/>
      <c r="GA481" s="2"/>
      <c r="GB481" s="2"/>
      <c r="GC481" s="2"/>
      <c r="GD481" s="2"/>
      <c r="GE481" s="2">
        <v>0</v>
      </c>
      <c r="GF481" s="2"/>
      <c r="GG481" s="2">
        <v>0</v>
      </c>
      <c r="GH481" s="2">
        <v>0</v>
      </c>
      <c r="GI481" s="2">
        <v>0</v>
      </c>
      <c r="GJ481" s="2">
        <v>0</v>
      </c>
      <c r="GK481" s="2"/>
      <c r="GL481" s="2"/>
      <c r="GM481" s="2">
        <v>0</v>
      </c>
      <c r="GN481" s="2">
        <v>0</v>
      </c>
      <c r="GO481" s="2">
        <v>0</v>
      </c>
      <c r="GP481" s="2">
        <v>26152</v>
      </c>
      <c r="GQ481" s="2">
        <v>85871</v>
      </c>
      <c r="GR481" s="2">
        <v>112023</v>
      </c>
      <c r="GS481" s="1" t="s">
        <v>420</v>
      </c>
      <c r="GT481" s="1"/>
      <c r="GU481" s="1"/>
      <c r="GV481" s="1" t="s">
        <v>768</v>
      </c>
      <c r="GW481" t="s">
        <v>410</v>
      </c>
      <c r="GX481" s="1"/>
      <c r="GY481" s="1"/>
      <c r="GZ481" s="1"/>
      <c r="HA481" s="1"/>
      <c r="HC481" s="2">
        <v>257</v>
      </c>
      <c r="HD481" s="2">
        <v>659</v>
      </c>
      <c r="HE481" s="2">
        <v>15659</v>
      </c>
      <c r="HF481" s="2">
        <v>133</v>
      </c>
      <c r="HG481" s="2"/>
      <c r="HH481" s="2">
        <v>22346</v>
      </c>
      <c r="HI481" s="2"/>
      <c r="HJ481" s="2">
        <v>107</v>
      </c>
      <c r="HK481" s="2">
        <v>3694</v>
      </c>
      <c r="HL481" s="2">
        <v>204</v>
      </c>
      <c r="HM481" s="2"/>
      <c r="HN481" s="2"/>
      <c r="HO481" s="2">
        <v>143</v>
      </c>
      <c r="HP481" s="2">
        <v>204</v>
      </c>
      <c r="HQ481" s="2">
        <v>0</v>
      </c>
      <c r="HR481" s="2">
        <v>124</v>
      </c>
      <c r="HS481" s="2"/>
      <c r="HT481" s="2"/>
      <c r="HU481" s="3">
        <v>1</v>
      </c>
      <c r="HV481" s="3"/>
      <c r="HW481" s="3"/>
      <c r="HX481" s="3"/>
      <c r="HY481" s="3"/>
      <c r="HZ481" s="3"/>
      <c r="IA481" s="3"/>
      <c r="IB481" s="3"/>
      <c r="IC481" s="3"/>
      <c r="ID481" s="3"/>
      <c r="IE481" s="3"/>
      <c r="IF481" s="65">
        <v>0.55000000000000004</v>
      </c>
      <c r="IG481" s="3">
        <v>4</v>
      </c>
      <c r="IH481" s="3">
        <v>7.3</v>
      </c>
      <c r="II481" s="35">
        <f t="shared" si="38"/>
        <v>4</v>
      </c>
      <c r="IJ481" s="3"/>
      <c r="IK481" s="3">
        <v>2</v>
      </c>
      <c r="IL481" s="3">
        <v>3.3</v>
      </c>
      <c r="IM481" s="5">
        <v>8354</v>
      </c>
      <c r="IN481" s="1" t="s">
        <v>400</v>
      </c>
      <c r="IO481" s="71">
        <v>9319</v>
      </c>
      <c r="IP481" s="5">
        <v>14146</v>
      </c>
      <c r="IQ481" s="5">
        <v>2208</v>
      </c>
      <c r="IR481" s="5"/>
      <c r="IS481" s="5"/>
      <c r="IT481" s="5"/>
      <c r="IU481" s="5"/>
      <c r="IV481" s="5">
        <v>0</v>
      </c>
      <c r="IW481" s="5"/>
      <c r="IX481" s="5">
        <v>25673</v>
      </c>
      <c r="IY481" s="5"/>
      <c r="IZ481" s="5"/>
      <c r="JA481" s="5">
        <v>0</v>
      </c>
      <c r="JB481" s="5">
        <v>0</v>
      </c>
      <c r="JC481" s="5">
        <v>0</v>
      </c>
      <c r="JD481" s="5">
        <v>0</v>
      </c>
      <c r="JE481" s="5"/>
      <c r="JF481" s="5"/>
      <c r="JG481" s="5"/>
      <c r="JH481" s="5"/>
      <c r="JI481" s="5"/>
      <c r="JJ481" s="5"/>
      <c r="JK481" s="5"/>
      <c r="JL481" s="5"/>
      <c r="JM481" s="5"/>
      <c r="JN481" s="5"/>
      <c r="JO481" s="5"/>
      <c r="JP481" s="5"/>
      <c r="JQ481" s="5"/>
      <c r="JR481" s="5">
        <v>2190</v>
      </c>
      <c r="JS481" s="5"/>
      <c r="JT481" s="5"/>
      <c r="JU481" s="5">
        <v>73</v>
      </c>
      <c r="JV481" s="5"/>
      <c r="JW481" s="5"/>
      <c r="JX481" s="5"/>
      <c r="JY481" s="5"/>
      <c r="JZ481" s="5"/>
      <c r="KA481" s="5"/>
      <c r="KB481" s="5"/>
      <c r="KC481" s="5"/>
      <c r="KD481" s="5"/>
      <c r="KE481" s="5"/>
      <c r="KF481" s="5">
        <v>1</v>
      </c>
      <c r="KG481" s="5">
        <v>2</v>
      </c>
      <c r="KH481" s="5">
        <v>53</v>
      </c>
      <c r="KI481" s="5">
        <v>61</v>
      </c>
      <c r="KJ481" s="5">
        <v>32</v>
      </c>
      <c r="KK481" s="5">
        <v>32</v>
      </c>
      <c r="KL481" s="5">
        <v>0</v>
      </c>
      <c r="KM481" s="5">
        <v>0</v>
      </c>
      <c r="KN481" s="5"/>
      <c r="KO481" s="5"/>
      <c r="KP481" s="5"/>
      <c r="KQ481" s="5"/>
      <c r="KR481" s="5"/>
      <c r="KS481" s="5"/>
      <c r="KT481" s="5"/>
      <c r="KU481" s="5"/>
      <c r="KV481" s="5"/>
      <c r="KW481" s="5"/>
      <c r="KX481" s="5"/>
      <c r="KY481" s="5"/>
      <c r="KZ481" s="5"/>
      <c r="LA481" s="5"/>
      <c r="LB481" s="5"/>
      <c r="LC481" s="5"/>
      <c r="LD481" s="5"/>
      <c r="LE481" s="5"/>
      <c r="LF481" s="5"/>
      <c r="LG481" s="5"/>
      <c r="LH481" s="5"/>
      <c r="LI481" s="5"/>
      <c r="LJ481" s="5"/>
      <c r="LK481" s="5"/>
      <c r="LL481" s="5"/>
      <c r="LM481" s="5"/>
      <c r="LN481" s="5"/>
      <c r="LO481" s="5"/>
      <c r="LP481" s="5"/>
      <c r="LQ481" s="5"/>
      <c r="LR481" s="5"/>
      <c r="LS481" s="5"/>
      <c r="LT481" s="5"/>
      <c r="LU481" s="5"/>
      <c r="LV481" s="5"/>
      <c r="LW481" s="5"/>
      <c r="LX481" s="5"/>
      <c r="LY481" s="5"/>
      <c r="LZ481" s="5"/>
      <c r="MA481" s="5"/>
      <c r="MB481" s="5"/>
      <c r="MC481" s="5"/>
      <c r="MD481" s="5"/>
      <c r="ME481" s="5"/>
      <c r="MF481" s="5"/>
      <c r="MG481" s="5"/>
      <c r="MH481" s="5"/>
      <c r="MI481" s="5"/>
      <c r="MJ481" s="5"/>
      <c r="MK481" s="5"/>
      <c r="ML481" s="5"/>
      <c r="MM481" s="5"/>
      <c r="MN481" s="5"/>
      <c r="MO481" s="5">
        <v>0</v>
      </c>
      <c r="MP481" s="5">
        <v>0</v>
      </c>
      <c r="MQ481" s="5"/>
      <c r="MR481" s="5"/>
      <c r="MS481" s="5">
        <v>164826</v>
      </c>
      <c r="MT481" s="5"/>
      <c r="MU481" s="5"/>
      <c r="MV481" s="5"/>
      <c r="MW481" s="5"/>
      <c r="MX481" s="5"/>
      <c r="MY481" s="5"/>
      <c r="MZ481" s="5"/>
      <c r="NA481" s="5"/>
      <c r="NB481" s="5"/>
      <c r="NC481" s="5"/>
      <c r="ND481" s="5"/>
      <c r="NE481" s="5"/>
      <c r="NF481" s="5"/>
      <c r="NG481" s="5"/>
      <c r="NH481" s="5"/>
      <c r="NI481" s="5"/>
      <c r="NJ481" s="5"/>
      <c r="NK481" s="5"/>
      <c r="NX481" s="18">
        <f t="shared" si="41"/>
        <v>0</v>
      </c>
      <c r="NY481" t="str">
        <f t="shared" si="39"/>
        <v>Smaller</v>
      </c>
      <c r="NZ481" t="str">
        <f t="shared" si="40"/>
        <v>Small</v>
      </c>
    </row>
    <row r="482" spans="1:390">
      <c r="A482" s="1" t="s">
        <v>783</v>
      </c>
      <c r="B482" s="1" t="s">
        <v>708</v>
      </c>
      <c r="C482" s="32" t="s">
        <v>709</v>
      </c>
      <c r="D482" s="31" t="s">
        <v>393</v>
      </c>
      <c r="E482" s="1">
        <v>20100</v>
      </c>
      <c r="F482" s="1" t="s">
        <v>858</v>
      </c>
      <c r="G482" s="5">
        <v>26136.209333332845</v>
      </c>
      <c r="H482" s="71">
        <v>95000</v>
      </c>
      <c r="I482" s="73"/>
      <c r="J482" s="73">
        <v>67</v>
      </c>
      <c r="K482" s="73">
        <v>16</v>
      </c>
      <c r="L482" s="73"/>
      <c r="M482" s="73"/>
      <c r="N482" s="73"/>
      <c r="O482" s="73"/>
      <c r="P482" s="73"/>
      <c r="Q482" s="73"/>
      <c r="R482" s="73">
        <v>35</v>
      </c>
      <c r="S482" s="73"/>
      <c r="T482" s="73"/>
      <c r="U482" s="73">
        <v>106</v>
      </c>
      <c r="V482" s="73">
        <v>431</v>
      </c>
      <c r="W482" s="94">
        <v>0</v>
      </c>
      <c r="X482" s="94"/>
      <c r="Y482" s="94"/>
      <c r="Z482" s="94"/>
      <c r="AA482" s="94"/>
      <c r="AB482" s="94"/>
      <c r="AC482" s="95">
        <v>1000</v>
      </c>
      <c r="AD482" s="73"/>
      <c r="AE482" s="73"/>
      <c r="AF482" s="95">
        <v>3000</v>
      </c>
      <c r="AG482" s="95">
        <v>2367</v>
      </c>
      <c r="AH482" s="95"/>
      <c r="AI482" s="95"/>
      <c r="AJ482" s="95"/>
      <c r="AK482" s="95"/>
      <c r="AL482" s="95">
        <v>83992</v>
      </c>
      <c r="AM482" s="95">
        <v>20634</v>
      </c>
      <c r="AN482" s="73"/>
      <c r="AO482" s="96">
        <v>110993</v>
      </c>
      <c r="AP482" s="73">
        <v>59562</v>
      </c>
      <c r="AQ482" s="73"/>
      <c r="AR482" s="73"/>
      <c r="AS482" s="73"/>
      <c r="AT482" s="73"/>
      <c r="AU482" s="73"/>
      <c r="AV482" s="73"/>
      <c r="AW482" s="73"/>
      <c r="AX482" s="73"/>
      <c r="AY482" s="73"/>
      <c r="AZ482" s="73"/>
      <c r="BA482" s="73"/>
      <c r="BB482" s="73">
        <v>59562</v>
      </c>
      <c r="BC482" s="73">
        <v>9528</v>
      </c>
      <c r="BD482" s="73"/>
      <c r="BE482" s="73"/>
      <c r="BF482" s="73"/>
      <c r="BG482" s="73"/>
      <c r="BH482" s="73"/>
      <c r="BI482" s="73"/>
      <c r="BJ482" s="73"/>
      <c r="BK482" s="73"/>
      <c r="BL482" s="73">
        <v>52777</v>
      </c>
      <c r="BM482" s="73"/>
      <c r="BN482" s="73"/>
      <c r="BO482" s="73">
        <v>62305</v>
      </c>
      <c r="BP482" s="73"/>
      <c r="BQ482" s="73"/>
      <c r="BR482" s="73"/>
      <c r="BS482" s="73"/>
      <c r="BT482" s="73"/>
      <c r="BU482" s="73"/>
      <c r="BV482" s="73"/>
      <c r="BW482" s="2"/>
      <c r="BX482" s="2">
        <v>13103</v>
      </c>
      <c r="BY482" s="2"/>
      <c r="BZ482" s="2">
        <v>13103</v>
      </c>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v>101869</v>
      </c>
      <c r="DH482" s="2">
        <v>79361</v>
      </c>
      <c r="DI482" s="2">
        <v>181230</v>
      </c>
      <c r="DJ482" s="2"/>
      <c r="DK482" s="2"/>
      <c r="DL482" s="2"/>
      <c r="DM482" s="2"/>
      <c r="DN482" s="2"/>
      <c r="DO482" s="2"/>
      <c r="DP482" s="2"/>
      <c r="DQ482" s="2"/>
      <c r="DR482" s="2"/>
      <c r="DS482" s="2"/>
      <c r="DT482" s="2"/>
      <c r="DU482" s="2"/>
      <c r="DV482" s="73"/>
      <c r="DW482" s="73"/>
      <c r="DX482" s="2"/>
      <c r="DY482" s="2"/>
      <c r="DZ482" s="2"/>
      <c r="EA482" s="2"/>
      <c r="EB482" s="2"/>
      <c r="EC482" s="2"/>
      <c r="ED482" s="2"/>
      <c r="EE482" s="2"/>
      <c r="EF482" s="2"/>
      <c r="EG482" s="2"/>
      <c r="EH482" s="2"/>
      <c r="EI482" s="73"/>
      <c r="EJ482" s="2">
        <v>17209</v>
      </c>
      <c r="EK482" s="2"/>
      <c r="EL482" s="2"/>
      <c r="EM482" s="2"/>
      <c r="EN482" s="2"/>
      <c r="EO482" s="2"/>
      <c r="EP482" s="2"/>
      <c r="EQ482" s="2"/>
      <c r="ER482" s="2"/>
      <c r="ES482" s="2"/>
      <c r="ET482" s="2">
        <v>17209</v>
      </c>
      <c r="EU482" s="3"/>
      <c r="EV482" s="3"/>
      <c r="EW482" s="3"/>
      <c r="EX482" s="3"/>
      <c r="EY482" s="3"/>
      <c r="EZ482" s="3"/>
      <c r="FA482" s="5"/>
      <c r="FB482" s="5"/>
      <c r="FC482" s="5"/>
      <c r="FD482" s="5"/>
      <c r="FE482" s="5"/>
      <c r="FF482" s="5"/>
      <c r="FG482" s="5"/>
      <c r="FH482" s="5"/>
      <c r="FI482" s="5"/>
      <c r="FJ482" s="5"/>
      <c r="FK482" s="5"/>
      <c r="FL482" s="5"/>
      <c r="FM482" s="5"/>
      <c r="FN482" s="5"/>
      <c r="FO482" s="5"/>
      <c r="FP482" s="5"/>
      <c r="FQ482" s="5"/>
      <c r="FR482" s="5"/>
      <c r="FS482" s="5"/>
      <c r="FT482" s="2"/>
      <c r="FU482" s="2"/>
      <c r="FV482" s="2"/>
      <c r="FW482" s="2"/>
      <c r="FX482" s="2"/>
      <c r="FY482" s="2"/>
      <c r="FZ482" s="2"/>
      <c r="GA482" s="2"/>
      <c r="GB482" s="2"/>
      <c r="GC482" s="2"/>
      <c r="GD482" s="2"/>
      <c r="GE482" s="2">
        <v>44630</v>
      </c>
      <c r="GF482" s="2"/>
      <c r="GG482" s="2"/>
      <c r="GH482" s="2">
        <v>14083</v>
      </c>
      <c r="GI482" s="2"/>
      <c r="GJ482" s="2">
        <v>2046</v>
      </c>
      <c r="GK482" s="2"/>
      <c r="GL482" s="2"/>
      <c r="GM482" s="2"/>
      <c r="GN482" s="2"/>
      <c r="GO482" s="2">
        <v>60759</v>
      </c>
      <c r="GP482" s="2">
        <v>186401</v>
      </c>
      <c r="GQ482" s="2">
        <v>258001</v>
      </c>
      <c r="GR482" s="2">
        <v>505161</v>
      </c>
      <c r="GS482" s="1" t="s">
        <v>420</v>
      </c>
      <c r="GT482" s="1"/>
      <c r="GU482" s="1" t="s">
        <v>439</v>
      </c>
      <c r="GV482" s="1" t="s">
        <v>766</v>
      </c>
      <c r="GW482" s="1"/>
      <c r="GX482" t="s">
        <v>459</v>
      </c>
      <c r="GY482" t="s">
        <v>405</v>
      </c>
      <c r="HB482" t="s">
        <v>784</v>
      </c>
      <c r="HC482" s="2">
        <v>1855</v>
      </c>
      <c r="HD482" s="2">
        <v>3641</v>
      </c>
      <c r="HE482" s="2">
        <v>22007</v>
      </c>
      <c r="HF482" s="2">
        <v>309</v>
      </c>
      <c r="HG482" s="2"/>
      <c r="HH482" s="2">
        <v>56285</v>
      </c>
      <c r="HI482" s="2"/>
      <c r="HJ482" s="2">
        <v>329</v>
      </c>
      <c r="HK482" s="2">
        <v>3693</v>
      </c>
      <c r="HL482" s="2">
        <v>2000</v>
      </c>
      <c r="HM482" s="2"/>
      <c r="HN482" s="2"/>
      <c r="HO482" s="2"/>
      <c r="HP482" s="2"/>
      <c r="HQ482" s="2">
        <v>52</v>
      </c>
      <c r="HR482" s="2">
        <v>0</v>
      </c>
      <c r="HS482" s="2"/>
      <c r="HT482" s="2"/>
      <c r="HU482" s="3">
        <v>15</v>
      </c>
      <c r="HV482" s="3"/>
      <c r="HW482" s="3"/>
      <c r="HX482" s="3"/>
      <c r="HY482" s="3"/>
      <c r="HZ482" s="3"/>
      <c r="IA482" s="3"/>
      <c r="IB482" s="3"/>
      <c r="IC482" s="3"/>
      <c r="ID482" s="3"/>
      <c r="IE482" s="3"/>
      <c r="IF482" s="65">
        <v>1</v>
      </c>
      <c r="IG482" s="3">
        <v>6</v>
      </c>
      <c r="IH482" s="3">
        <v>22.5</v>
      </c>
      <c r="II482" s="35">
        <f t="shared" si="38"/>
        <v>6</v>
      </c>
      <c r="IJ482" s="3"/>
      <c r="IK482" s="3">
        <v>19</v>
      </c>
      <c r="IL482" s="3">
        <v>16.5</v>
      </c>
      <c r="IM482" s="5">
        <v>31091</v>
      </c>
      <c r="IN482" s="1" t="s">
        <v>400</v>
      </c>
      <c r="IO482" s="71">
        <v>28901</v>
      </c>
      <c r="IP482" s="5">
        <v>55003</v>
      </c>
      <c r="IQ482" s="5"/>
      <c r="IR482" s="5"/>
      <c r="IS482" s="5"/>
      <c r="IT482" s="5"/>
      <c r="IU482" s="5"/>
      <c r="IV482" s="5"/>
      <c r="IW482" s="5"/>
      <c r="IX482" s="5"/>
      <c r="IY482" s="5"/>
      <c r="IZ482" s="5"/>
      <c r="JA482" s="5">
        <v>0</v>
      </c>
      <c r="JB482" s="5">
        <v>0</v>
      </c>
      <c r="JC482" s="5">
        <v>0</v>
      </c>
      <c r="JD482" s="5">
        <v>0</v>
      </c>
      <c r="JE482" s="5"/>
      <c r="JF482" s="5"/>
      <c r="JG482" s="5"/>
      <c r="JH482" s="5"/>
      <c r="JI482" s="5"/>
      <c r="JJ482" s="5"/>
      <c r="JK482" s="5"/>
      <c r="JL482" s="5"/>
      <c r="JM482" s="5"/>
      <c r="JN482" s="5"/>
      <c r="JO482" s="5"/>
      <c r="JP482" s="5"/>
      <c r="JQ482" s="5"/>
      <c r="JR482" s="5">
        <v>8100</v>
      </c>
      <c r="JS482" s="5"/>
      <c r="JT482" s="5"/>
      <c r="JU482" s="5">
        <v>270</v>
      </c>
      <c r="JV482" s="5"/>
      <c r="JW482" s="5"/>
      <c r="JX482" s="5"/>
      <c r="JY482" s="5"/>
      <c r="JZ482" s="5"/>
      <c r="KA482" s="5"/>
      <c r="KB482" s="5"/>
      <c r="KC482" s="5"/>
      <c r="KD482" s="5"/>
      <c r="KE482" s="5"/>
      <c r="KF482" s="5">
        <v>2</v>
      </c>
      <c r="KG482" s="5">
        <v>5</v>
      </c>
      <c r="KH482" s="5">
        <v>93</v>
      </c>
      <c r="KI482" s="5">
        <v>72</v>
      </c>
      <c r="KJ482" s="5">
        <v>40</v>
      </c>
      <c r="KK482" s="5">
        <v>40</v>
      </c>
      <c r="KL482" s="5">
        <v>7</v>
      </c>
      <c r="KM482" s="5">
        <v>0</v>
      </c>
      <c r="KN482" s="5"/>
      <c r="KO482" s="5"/>
      <c r="KP482" s="5"/>
      <c r="KQ482" s="5"/>
      <c r="KR482" s="5"/>
      <c r="KS482" s="5"/>
      <c r="KT482" s="5"/>
      <c r="KU482" s="5"/>
      <c r="KV482" s="5"/>
      <c r="KW482" s="5"/>
      <c r="KX482" s="5"/>
      <c r="KY482" s="5"/>
      <c r="KZ482" s="5"/>
      <c r="LA482" s="5"/>
      <c r="LB482" s="5"/>
      <c r="LC482" s="5"/>
      <c r="LD482" s="5"/>
      <c r="LE482" s="5"/>
      <c r="LF482" s="5"/>
      <c r="LG482" s="5"/>
      <c r="LH482" s="5"/>
      <c r="LI482" s="5"/>
      <c r="LJ482" s="5"/>
      <c r="LK482" s="5"/>
      <c r="LL482" s="5"/>
      <c r="LM482" s="5"/>
      <c r="LN482" s="5"/>
      <c r="LO482" s="5"/>
      <c r="LP482" s="5"/>
      <c r="LQ482" s="5"/>
      <c r="LR482" s="5"/>
      <c r="LS482" s="5"/>
      <c r="LT482" s="5"/>
      <c r="LU482" s="5"/>
      <c r="LV482" s="5"/>
      <c r="LW482" s="5"/>
      <c r="LX482" s="5"/>
      <c r="LY482" s="5"/>
      <c r="LZ482" s="5"/>
      <c r="MA482" s="5"/>
      <c r="MB482" s="5"/>
      <c r="MC482" s="5"/>
      <c r="MD482" s="5"/>
      <c r="ME482" s="5"/>
      <c r="MF482" s="5"/>
      <c r="MG482" s="5"/>
      <c r="MH482" s="5"/>
      <c r="MI482" s="5"/>
      <c r="MJ482" s="5"/>
      <c r="MK482" s="5"/>
      <c r="ML482" s="5"/>
      <c r="MM482" s="5"/>
      <c r="MN482" s="5"/>
      <c r="MO482" s="5">
        <v>7</v>
      </c>
      <c r="MP482" s="5">
        <v>0</v>
      </c>
      <c r="MQ482" s="5"/>
      <c r="MR482" s="5"/>
      <c r="MS482" s="5">
        <v>527218</v>
      </c>
      <c r="MT482" s="5"/>
      <c r="MU482" s="5">
        <v>5</v>
      </c>
      <c r="MV482" s="5"/>
      <c r="MW482" s="5"/>
      <c r="MX482" s="5"/>
      <c r="MY482" s="5"/>
      <c r="MZ482" s="5"/>
      <c r="NA482" s="5"/>
      <c r="NB482" s="5"/>
      <c r="NC482" s="5"/>
      <c r="ND482" s="5"/>
      <c r="NE482" s="5"/>
      <c r="NF482" s="5"/>
      <c r="NG482" s="5"/>
      <c r="NH482" s="5"/>
      <c r="NI482" s="5"/>
      <c r="NJ482" s="5"/>
      <c r="NK482" s="5"/>
      <c r="NX482" s="18">
        <f t="shared" si="41"/>
        <v>4356.0348888888075</v>
      </c>
      <c r="NY482" t="str">
        <f t="shared" si="39"/>
        <v>Larger</v>
      </c>
      <c r="NZ482" t="str">
        <f t="shared" si="40"/>
        <v>Large</v>
      </c>
    </row>
    <row r="483" spans="1:390">
      <c r="A483" s="1" t="s">
        <v>532</v>
      </c>
      <c r="B483" s="1" t="s">
        <v>533</v>
      </c>
      <c r="C483" s="32" t="s">
        <v>534</v>
      </c>
      <c r="D483" s="31" t="s">
        <v>393</v>
      </c>
      <c r="E483" s="1">
        <v>20100</v>
      </c>
      <c r="F483" s="1" t="s">
        <v>858</v>
      </c>
      <c r="G483" s="5">
        <v>11452.24971428569</v>
      </c>
      <c r="H483" s="71">
        <v>70000</v>
      </c>
      <c r="I483" s="73"/>
      <c r="J483" s="73">
        <v>73</v>
      </c>
      <c r="K483" s="73">
        <v>5</v>
      </c>
      <c r="L483" s="73"/>
      <c r="M483" s="73"/>
      <c r="N483" s="73"/>
      <c r="O483" s="73"/>
      <c r="P483" s="73"/>
      <c r="Q483" s="73"/>
      <c r="R483" s="73">
        <v>45</v>
      </c>
      <c r="S483" s="73"/>
      <c r="T483" s="73"/>
      <c r="U483" s="73">
        <v>32</v>
      </c>
      <c r="V483" s="73">
        <v>323</v>
      </c>
      <c r="W483" s="94">
        <v>0</v>
      </c>
      <c r="X483" s="94"/>
      <c r="Y483" s="94"/>
      <c r="Z483" s="94"/>
      <c r="AA483" s="94"/>
      <c r="AB483" s="94"/>
      <c r="AC483" s="95">
        <v>1236</v>
      </c>
      <c r="AD483" s="73"/>
      <c r="AE483" s="73"/>
      <c r="AF483" s="95">
        <v>27655</v>
      </c>
      <c r="AG483" s="95"/>
      <c r="AH483" s="95"/>
      <c r="AI483" s="95"/>
      <c r="AJ483" s="95"/>
      <c r="AK483" s="95"/>
      <c r="AL483" s="95"/>
      <c r="AM483" s="95">
        <v>19416</v>
      </c>
      <c r="AN483" s="73"/>
      <c r="AO483" s="96">
        <v>48307</v>
      </c>
      <c r="AP483" s="73"/>
      <c r="AQ483" s="73"/>
      <c r="AR483" s="73"/>
      <c r="AS483" s="73"/>
      <c r="AT483" s="73"/>
      <c r="AU483" s="73"/>
      <c r="AV483" s="73">
        <v>4100</v>
      </c>
      <c r="AW483" s="73"/>
      <c r="AX483" s="73"/>
      <c r="AY483" s="73"/>
      <c r="AZ483" s="73"/>
      <c r="BA483" s="73"/>
      <c r="BB483" s="73">
        <v>4100</v>
      </c>
      <c r="BC483" s="73"/>
      <c r="BD483" s="73"/>
      <c r="BE483" s="73"/>
      <c r="BF483" s="73">
        <v>49605</v>
      </c>
      <c r="BG483" s="73"/>
      <c r="BH483" s="73"/>
      <c r="BI483" s="73"/>
      <c r="BJ483" s="73"/>
      <c r="BK483" s="73"/>
      <c r="BL483" s="73"/>
      <c r="BM483" s="73"/>
      <c r="BN483" s="73"/>
      <c r="BO483" s="73">
        <v>49605</v>
      </c>
      <c r="BP483" s="73"/>
      <c r="BQ483" s="73"/>
      <c r="BR483" s="73"/>
      <c r="BS483" s="73"/>
      <c r="BT483" s="73"/>
      <c r="BU483" s="73"/>
      <c r="BV483" s="73"/>
      <c r="BW483" s="2"/>
      <c r="BX483" s="2"/>
      <c r="BY483" s="2"/>
      <c r="BZ483" s="2">
        <v>0</v>
      </c>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v>107396</v>
      </c>
      <c r="DB483" s="2"/>
      <c r="DC483" s="2"/>
      <c r="DD483" s="2"/>
      <c r="DE483" s="2"/>
      <c r="DF483" s="2"/>
      <c r="DG483" s="2"/>
      <c r="DH483" s="2"/>
      <c r="DI483" s="2">
        <v>107396</v>
      </c>
      <c r="DJ483" s="2"/>
      <c r="DK483" s="2"/>
      <c r="DL483" s="2"/>
      <c r="DM483" s="2"/>
      <c r="DN483" s="2"/>
      <c r="DO483" s="2"/>
      <c r="DP483" s="2"/>
      <c r="DQ483" s="2"/>
      <c r="DR483" s="2"/>
      <c r="DS483" s="2"/>
      <c r="DT483" s="2"/>
      <c r="DU483" s="2"/>
      <c r="DV483" s="73"/>
      <c r="DW483" s="73"/>
      <c r="DX483" s="2"/>
      <c r="DY483" s="2"/>
      <c r="DZ483" s="2"/>
      <c r="EA483" s="2"/>
      <c r="EB483" s="2"/>
      <c r="EC483" s="2"/>
      <c r="ED483" s="2"/>
      <c r="EE483" s="2"/>
      <c r="EF483" s="2"/>
      <c r="EG483" s="2"/>
      <c r="EH483" s="2"/>
      <c r="EI483" s="73"/>
      <c r="EJ483" s="2"/>
      <c r="EK483" s="2"/>
      <c r="EL483" s="2"/>
      <c r="EM483" s="2"/>
      <c r="EN483" s="2"/>
      <c r="EO483" s="2"/>
      <c r="EP483" s="2"/>
      <c r="EQ483" s="2"/>
      <c r="ER483" s="2"/>
      <c r="ES483" s="2"/>
      <c r="ET483" s="2">
        <v>0</v>
      </c>
      <c r="EU483" s="3"/>
      <c r="EV483" s="3"/>
      <c r="EW483" s="3"/>
      <c r="EX483" s="3"/>
      <c r="EY483" s="3"/>
      <c r="EZ483" s="3"/>
      <c r="FA483" s="5"/>
      <c r="FB483" s="5"/>
      <c r="FC483" s="5"/>
      <c r="FD483" s="5"/>
      <c r="FE483" s="5"/>
      <c r="FF483" s="5"/>
      <c r="FG483" s="5"/>
      <c r="FH483" s="5"/>
      <c r="FI483" s="5"/>
      <c r="FJ483" s="5"/>
      <c r="FK483" s="5"/>
      <c r="FL483" s="5"/>
      <c r="FM483" s="5"/>
      <c r="FN483" s="5"/>
      <c r="FO483" s="5"/>
      <c r="FP483" s="5"/>
      <c r="FQ483" s="5"/>
      <c r="FR483" s="5"/>
      <c r="FS483" s="5"/>
      <c r="FT483" s="2"/>
      <c r="FU483" s="2"/>
      <c r="FV483" s="2"/>
      <c r="FW483" s="2"/>
      <c r="FX483" s="2"/>
      <c r="FY483" s="2"/>
      <c r="FZ483" s="2"/>
      <c r="GA483" s="2"/>
      <c r="GB483" s="2"/>
      <c r="GC483" s="2"/>
      <c r="GD483" s="2"/>
      <c r="GE483" s="2"/>
      <c r="GF483" s="2"/>
      <c r="GG483" s="2"/>
      <c r="GH483" s="2"/>
      <c r="GI483" s="2"/>
      <c r="GJ483" s="2"/>
      <c r="GK483" s="2"/>
      <c r="GL483" s="2"/>
      <c r="GM483" s="2"/>
      <c r="GN483" s="2"/>
      <c r="GO483" s="2"/>
      <c r="GP483" s="2">
        <v>97912</v>
      </c>
      <c r="GQ483" s="2">
        <v>111496</v>
      </c>
      <c r="GR483" s="2">
        <v>209408</v>
      </c>
      <c r="GS483" s="1" t="s">
        <v>420</v>
      </c>
      <c r="GT483" s="1"/>
      <c r="GU483" s="1"/>
      <c r="GV483" s="1" t="s">
        <v>768</v>
      </c>
      <c r="GW483" s="1"/>
      <c r="GX483" s="1"/>
      <c r="GY483" s="1"/>
      <c r="GZ483" s="1"/>
      <c r="HA483" s="1"/>
      <c r="HB483" s="1"/>
      <c r="HC483" s="2">
        <v>1799</v>
      </c>
      <c r="HD483" s="2">
        <v>900</v>
      </c>
      <c r="HE483" s="2">
        <v>24724</v>
      </c>
      <c r="HF483" s="2">
        <v>137</v>
      </c>
      <c r="HG483" s="2">
        <v>22000</v>
      </c>
      <c r="HH483" s="2">
        <v>75790</v>
      </c>
      <c r="HI483" s="2"/>
      <c r="HJ483" s="2"/>
      <c r="HK483" s="2">
        <v>3174</v>
      </c>
      <c r="HL483" s="2">
        <v>2178</v>
      </c>
      <c r="HM483" s="2"/>
      <c r="HN483" s="2"/>
      <c r="HO483" s="2"/>
      <c r="HP483" s="2"/>
      <c r="HQ483" s="2">
        <v>0</v>
      </c>
      <c r="HR483" s="2"/>
      <c r="HS483" s="2"/>
      <c r="HT483" s="2"/>
      <c r="HU483" s="3">
        <v>5</v>
      </c>
      <c r="HV483" s="3"/>
      <c r="HW483" s="3"/>
      <c r="HX483" s="3"/>
      <c r="HY483" s="3"/>
      <c r="HZ483" s="3"/>
      <c r="IA483" s="3"/>
      <c r="IB483" s="3"/>
      <c r="IC483" s="3"/>
      <c r="ID483" s="3"/>
      <c r="IE483" s="3"/>
      <c r="IF483" s="65">
        <v>2</v>
      </c>
      <c r="IG483" s="3">
        <v>3</v>
      </c>
      <c r="IH483" s="3">
        <v>7</v>
      </c>
      <c r="II483" s="35">
        <f t="shared" si="38"/>
        <v>3</v>
      </c>
      <c r="IJ483" s="3"/>
      <c r="IK483" s="3">
        <v>4</v>
      </c>
      <c r="IL483" s="3">
        <v>4</v>
      </c>
      <c r="IM483" s="5">
        <v>10079</v>
      </c>
      <c r="IN483" s="1" t="s">
        <v>400</v>
      </c>
      <c r="IO483" s="71">
        <v>5915</v>
      </c>
      <c r="IP483" s="5">
        <v>13691</v>
      </c>
      <c r="IQ483" s="5"/>
      <c r="IR483" s="5"/>
      <c r="IS483" s="5"/>
      <c r="IT483" s="5"/>
      <c r="IU483" s="5"/>
      <c r="IV483" s="5"/>
      <c r="IW483" s="5"/>
      <c r="IX483" s="5">
        <v>19606</v>
      </c>
      <c r="IY483" s="5"/>
      <c r="IZ483" s="5"/>
      <c r="JA483" s="5">
        <v>140</v>
      </c>
      <c r="JB483" s="5">
        <v>134</v>
      </c>
      <c r="JC483" s="5">
        <v>494</v>
      </c>
      <c r="JD483" s="5">
        <v>400</v>
      </c>
      <c r="JE483" s="5"/>
      <c r="JF483" s="5"/>
      <c r="JG483" s="5"/>
      <c r="JH483" s="5"/>
      <c r="JI483" s="5"/>
      <c r="JJ483" s="5"/>
      <c r="JK483" s="5"/>
      <c r="JL483" s="5"/>
      <c r="JM483" s="5"/>
      <c r="JN483" s="5"/>
      <c r="JO483" s="5"/>
      <c r="JP483" s="5"/>
      <c r="JQ483" s="5"/>
      <c r="JR483" s="5">
        <v>2922</v>
      </c>
      <c r="JS483" s="5"/>
      <c r="JT483" s="5"/>
      <c r="JU483" s="5">
        <v>110</v>
      </c>
      <c r="JV483" s="5"/>
      <c r="JW483" s="5"/>
      <c r="JX483" s="5"/>
      <c r="JY483" s="5"/>
      <c r="JZ483" s="5"/>
      <c r="KA483" s="5"/>
      <c r="KB483" s="5"/>
      <c r="KC483" s="5"/>
      <c r="KD483" s="5"/>
      <c r="KE483" s="5"/>
      <c r="KF483" s="5">
        <v>2</v>
      </c>
      <c r="KG483" s="5">
        <v>4</v>
      </c>
      <c r="KH483" s="5">
        <v>27</v>
      </c>
      <c r="KI483" s="5">
        <v>49</v>
      </c>
      <c r="KJ483" s="5">
        <v>40</v>
      </c>
      <c r="KK483" s="5">
        <v>38</v>
      </c>
      <c r="KL483" s="5">
        <v>0</v>
      </c>
      <c r="KM483" s="5">
        <v>0</v>
      </c>
      <c r="KN483" s="5"/>
      <c r="KO483" s="5"/>
      <c r="KP483" s="5"/>
      <c r="KQ483" s="5"/>
      <c r="KR483" s="5"/>
      <c r="KS483" s="5"/>
      <c r="KT483" s="5"/>
      <c r="KU483" s="5"/>
      <c r="KV483" s="5"/>
      <c r="KW483" s="5"/>
      <c r="KX483" s="5"/>
      <c r="KY483" s="5"/>
      <c r="KZ483" s="5"/>
      <c r="LA483" s="5"/>
      <c r="LB483" s="5"/>
      <c r="LC483" s="5"/>
      <c r="LD483" s="5"/>
      <c r="LE483" s="5"/>
      <c r="LF483" s="5"/>
      <c r="LG483" s="5"/>
      <c r="LH483" s="5"/>
      <c r="LI483" s="5"/>
      <c r="LJ483" s="5"/>
      <c r="LK483" s="5"/>
      <c r="LL483" s="5"/>
      <c r="LM483" s="5"/>
      <c r="LN483" s="5"/>
      <c r="LO483" s="5"/>
      <c r="LP483" s="5"/>
      <c r="LQ483" s="5"/>
      <c r="LR483" s="5"/>
      <c r="LS483" s="5"/>
      <c r="LT483" s="5"/>
      <c r="LU483" s="5"/>
      <c r="LV483" s="5"/>
      <c r="LW483" s="5"/>
      <c r="LX483" s="5"/>
      <c r="LY483" s="5"/>
      <c r="LZ483" s="5"/>
      <c r="MA483" s="5"/>
      <c r="MB483" s="5"/>
      <c r="MC483" s="5"/>
      <c r="MD483" s="5"/>
      <c r="ME483" s="5"/>
      <c r="MF483" s="5"/>
      <c r="MG483" s="5"/>
      <c r="MH483" s="5"/>
      <c r="MI483" s="5"/>
      <c r="MJ483" s="5"/>
      <c r="MK483" s="5"/>
      <c r="ML483" s="5"/>
      <c r="MM483" s="5"/>
      <c r="MN483" s="5"/>
      <c r="MO483" s="5">
        <v>0</v>
      </c>
      <c r="MP483" s="5">
        <v>0</v>
      </c>
      <c r="MQ483" s="5"/>
      <c r="MR483" s="5"/>
      <c r="MS483" s="5">
        <v>257922</v>
      </c>
      <c r="MT483" s="5"/>
      <c r="MU483" s="5">
        <v>0</v>
      </c>
      <c r="MV483" s="5"/>
      <c r="MW483" s="5"/>
      <c r="MX483" s="5"/>
      <c r="MY483" s="5"/>
      <c r="MZ483" s="5"/>
      <c r="NA483" s="5"/>
      <c r="NB483" s="5"/>
      <c r="NC483" s="5"/>
      <c r="ND483" s="5"/>
      <c r="NE483" s="5"/>
      <c r="NF483" s="5"/>
      <c r="NG483" s="5"/>
      <c r="NH483" s="5"/>
      <c r="NI483" s="5"/>
      <c r="NJ483" s="5"/>
      <c r="NK483" s="5"/>
      <c r="NX483" s="18">
        <f t="shared" si="41"/>
        <v>3817.4165714285632</v>
      </c>
      <c r="NY483" t="str">
        <f t="shared" si="39"/>
        <v>Mid-range</v>
      </c>
      <c r="NZ483" t="str">
        <f t="shared" si="40"/>
        <v>Medium</v>
      </c>
    </row>
    <row r="484" spans="1:390">
      <c r="A484" s="1" t="s">
        <v>422</v>
      </c>
      <c r="B484" s="1" t="s">
        <v>423</v>
      </c>
      <c r="C484" s="32" t="s">
        <v>424</v>
      </c>
      <c r="D484" s="31" t="s">
        <v>393</v>
      </c>
      <c r="E484" s="1">
        <v>20100</v>
      </c>
      <c r="F484" s="1" t="s">
        <v>858</v>
      </c>
      <c r="G484" s="5">
        <v>23218.349142857111</v>
      </c>
      <c r="H484" s="71">
        <v>30800</v>
      </c>
      <c r="I484" s="73"/>
      <c r="J484" s="73">
        <v>134</v>
      </c>
      <c r="K484" s="73">
        <v>11</v>
      </c>
      <c r="L484" s="73"/>
      <c r="M484" s="73"/>
      <c r="N484" s="73"/>
      <c r="O484" s="73"/>
      <c r="P484" s="73"/>
      <c r="Q484" s="73"/>
      <c r="R484" s="73">
        <v>55</v>
      </c>
      <c r="S484" s="73"/>
      <c r="T484" s="73"/>
      <c r="U484" s="73">
        <v>48</v>
      </c>
      <c r="V484" s="73">
        <v>383</v>
      </c>
      <c r="W484" s="94">
        <v>144</v>
      </c>
      <c r="X484" s="94"/>
      <c r="Y484" s="94"/>
      <c r="Z484" s="94"/>
      <c r="AA484" s="94"/>
      <c r="AB484" s="94"/>
      <c r="AC484" s="95">
        <v>1617</v>
      </c>
      <c r="AD484" s="73"/>
      <c r="AE484" s="73"/>
      <c r="AF484" s="95">
        <v>69084</v>
      </c>
      <c r="AG484" s="95">
        <v>0</v>
      </c>
      <c r="AH484" s="95"/>
      <c r="AI484" s="95"/>
      <c r="AJ484" s="95"/>
      <c r="AK484" s="95"/>
      <c r="AL484" s="95"/>
      <c r="AM484" s="95">
        <v>12668</v>
      </c>
      <c r="AN484" s="73"/>
      <c r="AO484" s="96">
        <v>83369</v>
      </c>
      <c r="AP484" s="73">
        <v>0</v>
      </c>
      <c r="AQ484" s="73"/>
      <c r="AR484" s="73"/>
      <c r="AS484" s="73"/>
      <c r="AT484" s="73"/>
      <c r="AU484" s="73"/>
      <c r="AV484" s="73"/>
      <c r="AW484" s="73"/>
      <c r="AX484" s="73"/>
      <c r="AY484" s="73"/>
      <c r="AZ484" s="73"/>
      <c r="BA484" s="73"/>
      <c r="BB484" s="73">
        <v>0</v>
      </c>
      <c r="BC484" s="73"/>
      <c r="BD484" s="73"/>
      <c r="BE484" s="73"/>
      <c r="BF484" s="73"/>
      <c r="BG484" s="73"/>
      <c r="BH484" s="73"/>
      <c r="BI484" s="73"/>
      <c r="BJ484" s="73"/>
      <c r="BK484" s="73"/>
      <c r="BL484" s="73">
        <v>62308</v>
      </c>
      <c r="BM484" s="73"/>
      <c r="BN484" s="73"/>
      <c r="BO484" s="73">
        <v>62308</v>
      </c>
      <c r="BP484" s="73"/>
      <c r="BQ484" s="73"/>
      <c r="BR484" s="73"/>
      <c r="BS484" s="73"/>
      <c r="BT484" s="73"/>
      <c r="BU484" s="73"/>
      <c r="BV484" s="73"/>
      <c r="BW484" s="2"/>
      <c r="BX484" s="2">
        <v>12404</v>
      </c>
      <c r="BY484" s="2"/>
      <c r="BZ484" s="2">
        <v>12404</v>
      </c>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v>19543</v>
      </c>
      <c r="CZ484" s="2"/>
      <c r="DA484" s="2"/>
      <c r="DB484" s="2"/>
      <c r="DC484" s="2"/>
      <c r="DD484" s="2"/>
      <c r="DE484" s="2"/>
      <c r="DF484" s="2">
        <v>12760</v>
      </c>
      <c r="DG484" s="2"/>
      <c r="DH484" s="2"/>
      <c r="DI484" s="2">
        <v>32303</v>
      </c>
      <c r="DJ484" s="2"/>
      <c r="DK484" s="2"/>
      <c r="DL484" s="2"/>
      <c r="DM484" s="2"/>
      <c r="DN484" s="2"/>
      <c r="DO484" s="2"/>
      <c r="DP484" s="2"/>
      <c r="DQ484" s="2"/>
      <c r="DR484" s="2"/>
      <c r="DS484" s="2"/>
      <c r="DT484" s="2"/>
      <c r="DU484" s="2"/>
      <c r="DV484" s="73"/>
      <c r="DW484" s="73"/>
      <c r="DX484" s="2"/>
      <c r="DY484" s="2"/>
      <c r="DZ484" s="2"/>
      <c r="EA484" s="2"/>
      <c r="EB484" s="2"/>
      <c r="EC484" s="2"/>
      <c r="ED484" s="2"/>
      <c r="EE484" s="2"/>
      <c r="EF484" s="2"/>
      <c r="EG484" s="2"/>
      <c r="EH484" s="2"/>
      <c r="EI484" s="73"/>
      <c r="EJ484" s="2"/>
      <c r="EK484" s="2"/>
      <c r="EL484" s="2"/>
      <c r="EM484" s="2"/>
      <c r="EN484" s="2"/>
      <c r="EO484" s="2"/>
      <c r="EP484" s="2"/>
      <c r="EQ484" s="2"/>
      <c r="ER484" s="2"/>
      <c r="ES484" s="2"/>
      <c r="ET484" s="2">
        <v>0</v>
      </c>
      <c r="EU484" s="3"/>
      <c r="EV484" s="3"/>
      <c r="EW484" s="3"/>
      <c r="EX484" s="3"/>
      <c r="EY484" s="3"/>
      <c r="EZ484" s="3"/>
      <c r="FA484" s="5"/>
      <c r="FB484" s="5"/>
      <c r="FC484" s="5"/>
      <c r="FD484" s="5"/>
      <c r="FE484" s="5"/>
      <c r="FF484" s="5"/>
      <c r="FG484" s="5"/>
      <c r="FH484" s="5"/>
      <c r="FI484" s="5"/>
      <c r="FJ484" s="5"/>
      <c r="FK484" s="5"/>
      <c r="FL484" s="5"/>
      <c r="FM484" s="5"/>
      <c r="FN484" s="5"/>
      <c r="FO484" s="5"/>
      <c r="FP484" s="5"/>
      <c r="FQ484" s="5"/>
      <c r="FR484" s="5"/>
      <c r="FS484" s="5"/>
      <c r="FT484" s="2"/>
      <c r="FU484" s="2"/>
      <c r="FV484" s="2"/>
      <c r="FW484" s="2"/>
      <c r="FX484" s="2"/>
      <c r="FY484" s="2"/>
      <c r="FZ484" s="2"/>
      <c r="GA484" s="2"/>
      <c r="GB484" s="2"/>
      <c r="GC484" s="2"/>
      <c r="GD484" s="2"/>
      <c r="GE484" s="2"/>
      <c r="GF484" s="2"/>
      <c r="GG484" s="2"/>
      <c r="GH484" s="2"/>
      <c r="GI484" s="2"/>
      <c r="GJ484" s="2"/>
      <c r="GK484" s="2"/>
      <c r="GL484" s="2"/>
      <c r="GM484" s="2"/>
      <c r="GN484" s="2"/>
      <c r="GO484" s="2"/>
      <c r="GP484" s="2">
        <v>158081</v>
      </c>
      <c r="GQ484" s="2">
        <v>32303</v>
      </c>
      <c r="GR484" s="2">
        <v>190384</v>
      </c>
      <c r="GS484" s="1" t="s">
        <v>395</v>
      </c>
      <c r="GT484" s="1"/>
      <c r="GU484" s="1"/>
      <c r="GV484" s="1" t="s">
        <v>768</v>
      </c>
      <c r="GW484" s="1"/>
      <c r="GX484" s="1"/>
      <c r="GY484" t="s">
        <v>405</v>
      </c>
      <c r="HC484" s="2"/>
      <c r="HD484" s="2"/>
      <c r="HE484" s="2">
        <v>33580</v>
      </c>
      <c r="HF484" s="2">
        <v>472</v>
      </c>
      <c r="HG484" s="2"/>
      <c r="HH484" s="2"/>
      <c r="HI484" s="2"/>
      <c r="HJ484" s="2"/>
      <c r="HK484" s="2">
        <v>0</v>
      </c>
      <c r="HL484" s="2"/>
      <c r="HM484" s="2"/>
      <c r="HN484" s="2"/>
      <c r="HO484" s="2"/>
      <c r="HP484" s="2"/>
      <c r="HQ484" s="2">
        <v>188524</v>
      </c>
      <c r="HR484" s="2"/>
      <c r="HS484" s="2"/>
      <c r="HT484" s="2"/>
      <c r="HU484" s="3">
        <v>18</v>
      </c>
      <c r="HV484" s="3"/>
      <c r="HW484" s="3"/>
      <c r="HX484" s="3"/>
      <c r="HY484" s="3"/>
      <c r="HZ484" s="3"/>
      <c r="IA484" s="3"/>
      <c r="IB484" s="3"/>
      <c r="IC484" s="3"/>
      <c r="ID484" s="3"/>
      <c r="IE484" s="3"/>
      <c r="IF484" s="65">
        <v>4.95</v>
      </c>
      <c r="IG484" s="3">
        <v>25.21</v>
      </c>
      <c r="IH484" s="3">
        <v>35.56</v>
      </c>
      <c r="II484" s="35">
        <f t="shared" si="38"/>
        <v>25.21</v>
      </c>
      <c r="IJ484" s="3"/>
      <c r="IK484" s="3">
        <v>12</v>
      </c>
      <c r="IL484" s="3">
        <v>10.35</v>
      </c>
      <c r="IM484" s="5">
        <v>8828</v>
      </c>
      <c r="IN484" s="1" t="s">
        <v>411</v>
      </c>
      <c r="IO484" s="71">
        <v>15329</v>
      </c>
      <c r="IP484" s="5">
        <v>40638</v>
      </c>
      <c r="IQ484" s="5">
        <v>17761</v>
      </c>
      <c r="IR484" s="5">
        <v>2005</v>
      </c>
      <c r="IS484" s="5"/>
      <c r="IT484" s="5"/>
      <c r="IU484" s="5"/>
      <c r="IV484" s="5">
        <v>838</v>
      </c>
      <c r="IW484" s="5"/>
      <c r="IX484" s="5">
        <v>76571</v>
      </c>
      <c r="IY484" s="5"/>
      <c r="IZ484" s="5"/>
      <c r="JA484" s="5">
        <v>192</v>
      </c>
      <c r="JB484" s="5">
        <v>162</v>
      </c>
      <c r="JC484" s="5">
        <v>2450</v>
      </c>
      <c r="JD484" s="5">
        <v>63</v>
      </c>
      <c r="JE484" s="5"/>
      <c r="JF484" s="5"/>
      <c r="JG484" s="5"/>
      <c r="JH484" s="5"/>
      <c r="JI484" s="5"/>
      <c r="JJ484" s="5"/>
      <c r="JK484" s="5"/>
      <c r="JL484" s="5"/>
      <c r="JM484" s="5"/>
      <c r="JN484" s="5"/>
      <c r="JO484" s="5"/>
      <c r="JP484" s="5"/>
      <c r="JQ484" s="5"/>
      <c r="JR484" s="5">
        <v>2630</v>
      </c>
      <c r="JS484" s="5"/>
      <c r="JT484" s="5"/>
      <c r="JU484" s="5">
        <v>95</v>
      </c>
      <c r="JV484" s="5"/>
      <c r="JW484" s="5"/>
      <c r="JX484" s="5"/>
      <c r="JY484" s="5"/>
      <c r="JZ484" s="5"/>
      <c r="KA484" s="5"/>
      <c r="KB484" s="5"/>
      <c r="KC484" s="5"/>
      <c r="KD484" s="5"/>
      <c r="KE484" s="5"/>
      <c r="KF484" s="5">
        <v>6</v>
      </c>
      <c r="KG484" s="5">
        <v>18</v>
      </c>
      <c r="KH484" s="5">
        <v>505</v>
      </c>
      <c r="KI484" s="5">
        <v>67</v>
      </c>
      <c r="KJ484" s="5">
        <v>48</v>
      </c>
      <c r="KK484" s="5">
        <v>48</v>
      </c>
      <c r="KL484" s="5">
        <v>6</v>
      </c>
      <c r="KM484" s="5"/>
      <c r="KN484" s="5"/>
      <c r="KO484" s="5"/>
      <c r="KP484" s="5"/>
      <c r="KQ484" s="5"/>
      <c r="KR484" s="5"/>
      <c r="KS484" s="5"/>
      <c r="KT484" s="5"/>
      <c r="KU484" s="5"/>
      <c r="KV484" s="5"/>
      <c r="KW484" s="5"/>
      <c r="KX484" s="5"/>
      <c r="KY484" s="5"/>
      <c r="KZ484" s="5"/>
      <c r="LA484" s="5"/>
      <c r="LB484" s="5"/>
      <c r="LC484" s="5"/>
      <c r="LD484" s="5"/>
      <c r="LE484" s="5"/>
      <c r="LF484" s="5"/>
      <c r="LG484" s="5"/>
      <c r="LH484" s="5"/>
      <c r="LI484" s="5"/>
      <c r="LJ484" s="5"/>
      <c r="LK484" s="5"/>
      <c r="LL484" s="5"/>
      <c r="LM484" s="5"/>
      <c r="LN484" s="5"/>
      <c r="LO484" s="5"/>
      <c r="LP484" s="5"/>
      <c r="LQ484" s="5"/>
      <c r="LR484" s="5"/>
      <c r="LS484" s="5"/>
      <c r="LT484" s="5"/>
      <c r="LU484" s="5"/>
      <c r="LV484" s="5"/>
      <c r="LW484" s="5"/>
      <c r="LX484" s="5"/>
      <c r="LY484" s="5"/>
      <c r="LZ484" s="5"/>
      <c r="MA484" s="5"/>
      <c r="MB484" s="5"/>
      <c r="MC484" s="5"/>
      <c r="MD484" s="5"/>
      <c r="ME484" s="5"/>
      <c r="MF484" s="5"/>
      <c r="MG484" s="5"/>
      <c r="MH484" s="5"/>
      <c r="MI484" s="5"/>
      <c r="MJ484" s="5"/>
      <c r="MK484" s="5"/>
      <c r="ML484" s="5"/>
      <c r="MM484" s="5"/>
      <c r="MN484" s="5"/>
      <c r="MO484" s="5">
        <v>6</v>
      </c>
      <c r="MP484" s="5"/>
      <c r="MQ484" s="5"/>
      <c r="MR484" s="5"/>
      <c r="MS484" s="5">
        <v>442872</v>
      </c>
      <c r="MT484" s="5"/>
      <c r="MU484" s="5"/>
      <c r="MV484" s="5"/>
      <c r="MW484" s="5"/>
      <c r="MX484" s="5"/>
      <c r="MY484" s="5"/>
      <c r="MZ484" s="5"/>
      <c r="NA484" s="5"/>
      <c r="NB484" s="5"/>
      <c r="NC484" s="5"/>
      <c r="ND484" s="5"/>
      <c r="NE484" s="5"/>
      <c r="NF484" s="5"/>
      <c r="NG484" s="5"/>
      <c r="NH484" s="5"/>
      <c r="NI484" s="5"/>
      <c r="NJ484" s="5"/>
      <c r="NK484" s="5"/>
      <c r="NX484" s="18">
        <f t="shared" si="41"/>
        <v>920.99758599195195</v>
      </c>
      <c r="NY484" t="str">
        <f t="shared" si="39"/>
        <v>Larger</v>
      </c>
      <c r="NZ484" t="str">
        <f t="shared" si="40"/>
        <v>Large</v>
      </c>
    </row>
    <row r="485" spans="1:390">
      <c r="A485" s="1" t="s">
        <v>495</v>
      </c>
      <c r="B485" s="1" t="s">
        <v>552</v>
      </c>
      <c r="C485" s="32" t="s">
        <v>553</v>
      </c>
      <c r="D485" s="1" t="s">
        <v>404</v>
      </c>
      <c r="E485" s="1">
        <v>20100</v>
      </c>
      <c r="F485" s="1" t="s">
        <v>858</v>
      </c>
      <c r="G485" s="5">
        <v>14259.18857142864</v>
      </c>
      <c r="H485" s="71">
        <v>30000</v>
      </c>
      <c r="I485" s="73"/>
      <c r="J485" s="73">
        <v>65</v>
      </c>
      <c r="K485" s="73">
        <v>4</v>
      </c>
      <c r="L485" s="73"/>
      <c r="M485" s="73"/>
      <c r="N485" s="73"/>
      <c r="O485" s="73"/>
      <c r="P485" s="73"/>
      <c r="Q485" s="73"/>
      <c r="R485" s="73">
        <v>0</v>
      </c>
      <c r="S485" s="73"/>
      <c r="T485" s="73"/>
      <c r="U485" s="73">
        <v>28</v>
      </c>
      <c r="V485" s="73">
        <v>418</v>
      </c>
      <c r="W485" s="94">
        <v>0</v>
      </c>
      <c r="X485" s="94"/>
      <c r="Y485" s="94"/>
      <c r="Z485" s="94"/>
      <c r="AA485" s="94"/>
      <c r="AB485" s="94"/>
      <c r="AC485" s="95">
        <v>2758</v>
      </c>
      <c r="AD485" s="73"/>
      <c r="AE485" s="73"/>
      <c r="AF485" s="95">
        <v>0</v>
      </c>
      <c r="AG485" s="95">
        <v>7782</v>
      </c>
      <c r="AH485" s="95">
        <v>0</v>
      </c>
      <c r="AI485" s="95">
        <v>0</v>
      </c>
      <c r="AJ485" s="95"/>
      <c r="AK485" s="95"/>
      <c r="AL485" s="95">
        <v>0</v>
      </c>
      <c r="AM485" s="95">
        <v>5034</v>
      </c>
      <c r="AN485" s="73"/>
      <c r="AO485" s="96">
        <v>15574</v>
      </c>
      <c r="AP485" s="73">
        <v>5292</v>
      </c>
      <c r="AQ485" s="73"/>
      <c r="AR485" s="73"/>
      <c r="AS485" s="73">
        <v>0</v>
      </c>
      <c r="AT485" s="73">
        <v>0</v>
      </c>
      <c r="AU485" s="73">
        <v>0</v>
      </c>
      <c r="AV485" s="73">
        <v>0</v>
      </c>
      <c r="AW485" s="73"/>
      <c r="AX485" s="73"/>
      <c r="AY485" s="73">
        <v>0</v>
      </c>
      <c r="AZ485" s="73">
        <v>0</v>
      </c>
      <c r="BA485" s="73"/>
      <c r="BB485" s="73">
        <v>5292</v>
      </c>
      <c r="BC485" s="73">
        <v>17395</v>
      </c>
      <c r="BD485" s="73"/>
      <c r="BE485" s="73"/>
      <c r="BF485" s="73">
        <v>0</v>
      </c>
      <c r="BG485" s="73">
        <v>0</v>
      </c>
      <c r="BH485" s="73">
        <v>0</v>
      </c>
      <c r="BI485" s="73">
        <v>0</v>
      </c>
      <c r="BJ485" s="73"/>
      <c r="BK485" s="73"/>
      <c r="BL485" s="73">
        <v>0</v>
      </c>
      <c r="BM485" s="73">
        <v>0</v>
      </c>
      <c r="BN485" s="73"/>
      <c r="BO485" s="73">
        <v>17395</v>
      </c>
      <c r="BP485" s="73">
        <v>0</v>
      </c>
      <c r="BQ485" s="73"/>
      <c r="BR485" s="73">
        <v>0</v>
      </c>
      <c r="BS485" s="73">
        <v>0</v>
      </c>
      <c r="BT485" s="73">
        <v>0</v>
      </c>
      <c r="BU485" s="73">
        <v>0</v>
      </c>
      <c r="BV485" s="73"/>
      <c r="BW485" s="2"/>
      <c r="BX485" s="2">
        <v>0</v>
      </c>
      <c r="BY485" s="2">
        <v>0</v>
      </c>
      <c r="BZ485" s="2">
        <v>0</v>
      </c>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v>77028</v>
      </c>
      <c r="CZ485" s="2"/>
      <c r="DA485" s="2">
        <v>0</v>
      </c>
      <c r="DB485" s="2">
        <v>0</v>
      </c>
      <c r="DC485" s="2">
        <v>0</v>
      </c>
      <c r="DD485" s="2"/>
      <c r="DE485" s="2"/>
      <c r="DF485" s="2">
        <v>3370</v>
      </c>
      <c r="DG485" s="2">
        <v>0</v>
      </c>
      <c r="DH485" s="2">
        <v>0</v>
      </c>
      <c r="DI485" s="2">
        <v>80398</v>
      </c>
      <c r="DJ485" s="2"/>
      <c r="DK485" s="2"/>
      <c r="DL485" s="2"/>
      <c r="DM485" s="2"/>
      <c r="DN485" s="2"/>
      <c r="DO485" s="2"/>
      <c r="DP485" s="2"/>
      <c r="DQ485" s="2"/>
      <c r="DR485" s="2"/>
      <c r="DS485" s="2"/>
      <c r="DT485" s="2"/>
      <c r="DU485" s="2"/>
      <c r="DV485" s="73"/>
      <c r="DW485" s="73"/>
      <c r="DX485" s="2"/>
      <c r="DY485" s="2"/>
      <c r="DZ485" s="2"/>
      <c r="EA485" s="2"/>
      <c r="EB485" s="2"/>
      <c r="EC485" s="2"/>
      <c r="ED485" s="2"/>
      <c r="EE485" s="2"/>
      <c r="EF485" s="2"/>
      <c r="EG485" s="2"/>
      <c r="EH485" s="2"/>
      <c r="EI485" s="73"/>
      <c r="EJ485" s="2">
        <v>0</v>
      </c>
      <c r="EK485" s="2"/>
      <c r="EL485" s="2">
        <v>0</v>
      </c>
      <c r="EM485" s="2">
        <v>0</v>
      </c>
      <c r="EN485" s="2">
        <v>0</v>
      </c>
      <c r="EO485" s="2"/>
      <c r="EP485" s="2"/>
      <c r="EQ485" s="2">
        <v>0</v>
      </c>
      <c r="ER485" s="2">
        <v>0</v>
      </c>
      <c r="ES485" s="2">
        <v>0</v>
      </c>
      <c r="ET485" s="2">
        <v>0</v>
      </c>
      <c r="EU485" s="3"/>
      <c r="EV485" s="3"/>
      <c r="EW485" s="3"/>
      <c r="EX485" s="3"/>
      <c r="EY485" s="3"/>
      <c r="EZ485" s="3"/>
      <c r="FA485" s="5"/>
      <c r="FB485" s="5"/>
      <c r="FC485" s="5"/>
      <c r="FD485" s="5"/>
      <c r="FE485" s="5"/>
      <c r="FF485" s="5"/>
      <c r="FG485" s="5"/>
      <c r="FH485" s="5"/>
      <c r="FI485" s="5"/>
      <c r="FJ485" s="5"/>
      <c r="FK485" s="5"/>
      <c r="FL485" s="5"/>
      <c r="FM485" s="5"/>
      <c r="FN485" s="5"/>
      <c r="FO485" s="5"/>
      <c r="FP485" s="5"/>
      <c r="FQ485" s="5"/>
      <c r="FR485" s="5"/>
      <c r="FS485" s="5"/>
      <c r="FT485" s="2"/>
      <c r="FU485" s="2"/>
      <c r="FV485" s="2"/>
      <c r="FW485" s="2"/>
      <c r="FX485" s="2"/>
      <c r="FY485" s="2"/>
      <c r="FZ485" s="2"/>
      <c r="GA485" s="2"/>
      <c r="GB485" s="2"/>
      <c r="GC485" s="2"/>
      <c r="GD485" s="2"/>
      <c r="GE485" s="2">
        <v>3026</v>
      </c>
      <c r="GF485" s="2"/>
      <c r="GG485" s="2">
        <v>0</v>
      </c>
      <c r="GH485" s="2">
        <v>0</v>
      </c>
      <c r="GI485" s="2">
        <v>0</v>
      </c>
      <c r="GJ485" s="2">
        <v>454</v>
      </c>
      <c r="GK485" s="2"/>
      <c r="GL485" s="2"/>
      <c r="GM485" s="2">
        <v>0</v>
      </c>
      <c r="GN485" s="2">
        <v>0</v>
      </c>
      <c r="GO485" s="2">
        <v>3480</v>
      </c>
      <c r="GP485" s="2">
        <v>32969</v>
      </c>
      <c r="GQ485" s="2">
        <v>85690</v>
      </c>
      <c r="GR485" s="2">
        <v>122139</v>
      </c>
      <c r="GS485" s="1" t="s">
        <v>395</v>
      </c>
      <c r="GT485" s="1"/>
      <c r="GU485" s="1"/>
      <c r="GV485" s="1" t="s">
        <v>768</v>
      </c>
      <c r="GW485" s="1"/>
      <c r="GX485" s="1"/>
      <c r="GY485" s="1"/>
      <c r="GZ485" s="1"/>
      <c r="HA485" s="1"/>
      <c r="HB485" t="s">
        <v>772</v>
      </c>
      <c r="HC485" s="2">
        <v>698</v>
      </c>
      <c r="HD485" s="2">
        <v>0</v>
      </c>
      <c r="HE485" s="2">
        <v>20679</v>
      </c>
      <c r="HF485" s="2">
        <v>124</v>
      </c>
      <c r="HG485" s="2"/>
      <c r="HH485" s="2">
        <v>96470</v>
      </c>
      <c r="HI485" s="2"/>
      <c r="HJ485" s="2">
        <v>0</v>
      </c>
      <c r="HK485" s="2">
        <v>2476</v>
      </c>
      <c r="HL485" s="2">
        <v>721</v>
      </c>
      <c r="HM485" s="2"/>
      <c r="HN485" s="2"/>
      <c r="HO485" s="2">
        <v>682</v>
      </c>
      <c r="HP485" s="2">
        <v>682</v>
      </c>
      <c r="HQ485" s="2">
        <v>186</v>
      </c>
      <c r="HR485" s="2">
        <v>0</v>
      </c>
      <c r="HS485" s="2"/>
      <c r="HT485" s="2"/>
      <c r="HU485" s="3">
        <v>5</v>
      </c>
      <c r="HV485" s="3"/>
      <c r="HW485" s="3"/>
      <c r="HX485" s="3"/>
      <c r="HY485" s="3"/>
      <c r="HZ485" s="3"/>
      <c r="IA485" s="3"/>
      <c r="IB485" s="3"/>
      <c r="IC485" s="3"/>
      <c r="ID485" s="3"/>
      <c r="IE485" s="3"/>
      <c r="IF485" s="65">
        <v>1</v>
      </c>
      <c r="IG485" s="3">
        <v>5.53</v>
      </c>
      <c r="IH485" s="3">
        <v>9.5300000000000011</v>
      </c>
      <c r="II485" s="35">
        <f t="shared" si="38"/>
        <v>5.53</v>
      </c>
      <c r="IJ485" s="3"/>
      <c r="IK485" s="3">
        <v>4</v>
      </c>
      <c r="IL485" s="3">
        <v>4</v>
      </c>
      <c r="IM485" s="5">
        <v>21208</v>
      </c>
      <c r="IN485" s="1" t="s">
        <v>411</v>
      </c>
      <c r="IO485" s="71">
        <v>12461</v>
      </c>
      <c r="IP485" s="5">
        <v>16793</v>
      </c>
      <c r="IQ485" s="5"/>
      <c r="IR485" s="5">
        <v>0</v>
      </c>
      <c r="IS485" s="5"/>
      <c r="IT485" s="5"/>
      <c r="IU485" s="5"/>
      <c r="IV485" s="5">
        <v>0</v>
      </c>
      <c r="IW485" s="5"/>
      <c r="IX485" s="5">
        <v>29254</v>
      </c>
      <c r="IY485" s="5"/>
      <c r="IZ485" s="5"/>
      <c r="JA485" s="5">
        <v>55</v>
      </c>
      <c r="JB485" s="5">
        <v>52</v>
      </c>
      <c r="JC485" s="5">
        <v>92</v>
      </c>
      <c r="JD485" s="5">
        <v>88</v>
      </c>
      <c r="JE485" s="5"/>
      <c r="JF485" s="5"/>
      <c r="JG485" s="5"/>
      <c r="JH485" s="5"/>
      <c r="JI485" s="5"/>
      <c r="JJ485" s="5"/>
      <c r="JK485" s="5"/>
      <c r="JL485" s="5"/>
      <c r="JM485" s="5"/>
      <c r="JN485" s="5"/>
      <c r="JO485" s="5"/>
      <c r="JP485" s="5"/>
      <c r="JQ485" s="5"/>
      <c r="JR485" s="5">
        <v>4104</v>
      </c>
      <c r="JS485" s="5"/>
      <c r="JT485" s="5"/>
      <c r="JU485" s="5">
        <v>108</v>
      </c>
      <c r="JV485" s="5"/>
      <c r="JW485" s="5"/>
      <c r="JX485" s="5"/>
      <c r="JY485" s="5"/>
      <c r="JZ485" s="5"/>
      <c r="KA485" s="5"/>
      <c r="KB485" s="5"/>
      <c r="KC485" s="5"/>
      <c r="KD485" s="5"/>
      <c r="KE485" s="5"/>
      <c r="KF485" s="5">
        <v>1</v>
      </c>
      <c r="KG485" s="5">
        <v>2</v>
      </c>
      <c r="KH485" s="5">
        <v>49</v>
      </c>
      <c r="KI485" s="5">
        <v>54</v>
      </c>
      <c r="KJ485" s="5">
        <v>47</v>
      </c>
      <c r="KK485" s="5">
        <v>47</v>
      </c>
      <c r="KL485" s="5">
        <v>0</v>
      </c>
      <c r="KM485" s="5">
        <v>0</v>
      </c>
      <c r="KN485" s="5"/>
      <c r="KO485" s="5"/>
      <c r="KP485" s="5"/>
      <c r="KQ485" s="5"/>
      <c r="KR485" s="5"/>
      <c r="KS485" s="5"/>
      <c r="KT485" s="5"/>
      <c r="KU485" s="5"/>
      <c r="KV485" s="5"/>
      <c r="KW485" s="5"/>
      <c r="KX485" s="5"/>
      <c r="KY485" s="5"/>
      <c r="KZ485" s="5"/>
      <c r="LA485" s="5"/>
      <c r="LB485" s="5"/>
      <c r="LC485" s="5"/>
      <c r="LD485" s="5"/>
      <c r="LE485" s="5"/>
      <c r="LF485" s="5"/>
      <c r="LG485" s="5"/>
      <c r="LH485" s="5"/>
      <c r="LI485" s="5"/>
      <c r="LJ485" s="5"/>
      <c r="LK485" s="5"/>
      <c r="LL485" s="5"/>
      <c r="LM485" s="5"/>
      <c r="LN485" s="5"/>
      <c r="LO485" s="5"/>
      <c r="LP485" s="5"/>
      <c r="LQ485" s="5"/>
      <c r="LR485" s="5"/>
      <c r="LS485" s="5"/>
      <c r="LT485" s="5"/>
      <c r="LU485" s="5"/>
      <c r="LV485" s="5"/>
      <c r="LW485" s="5"/>
      <c r="LX485" s="5"/>
      <c r="LY485" s="5"/>
      <c r="LZ485" s="5"/>
      <c r="MA485" s="5"/>
      <c r="MB485" s="5"/>
      <c r="MC485" s="5"/>
      <c r="MD485" s="5"/>
      <c r="ME485" s="5"/>
      <c r="MF485" s="5"/>
      <c r="MG485" s="5"/>
      <c r="MH485" s="5"/>
      <c r="MI485" s="5"/>
      <c r="MJ485" s="5"/>
      <c r="MK485" s="5"/>
      <c r="ML485" s="5"/>
      <c r="MM485" s="5"/>
      <c r="MN485" s="5"/>
      <c r="MO485" s="5">
        <v>0</v>
      </c>
      <c r="MP485" s="5">
        <v>0</v>
      </c>
      <c r="MQ485" s="5"/>
      <c r="MR485" s="5"/>
      <c r="MS485" s="5"/>
      <c r="MT485" s="5"/>
      <c r="MU485" s="5">
        <v>0</v>
      </c>
      <c r="MV485" s="5"/>
      <c r="MW485" s="5"/>
      <c r="MX485" s="5"/>
      <c r="MY485" s="5"/>
      <c r="MZ485" s="5"/>
      <c r="NA485" s="5"/>
      <c r="NB485" s="5"/>
      <c r="NC485" s="5"/>
      <c r="ND485" s="5"/>
      <c r="NE485" s="5"/>
      <c r="NF485" s="5"/>
      <c r="NG485" s="5"/>
      <c r="NH485" s="5"/>
      <c r="NI485" s="5"/>
      <c r="NJ485" s="5"/>
      <c r="NK485" s="5"/>
      <c r="NX485" s="18">
        <f t="shared" si="41"/>
        <v>2578.5151123740757</v>
      </c>
      <c r="NY485" t="str">
        <f t="shared" si="39"/>
        <v>Larger</v>
      </c>
      <c r="NZ485" t="str">
        <f t="shared" si="40"/>
        <v>Medium</v>
      </c>
    </row>
    <row r="486" spans="1:390">
      <c r="A486" s="1" t="s">
        <v>401</v>
      </c>
      <c r="B486" s="1" t="s">
        <v>503</v>
      </c>
      <c r="C486" s="32" t="s">
        <v>504</v>
      </c>
      <c r="D486" s="1" t="s">
        <v>404</v>
      </c>
      <c r="E486" s="1">
        <v>20100</v>
      </c>
      <c r="F486" s="1" t="s">
        <v>858</v>
      </c>
      <c r="G486" s="5">
        <v>7314.2257142857152</v>
      </c>
      <c r="H486" s="71">
        <v>16000</v>
      </c>
      <c r="I486" s="73"/>
      <c r="J486" s="73">
        <v>53</v>
      </c>
      <c r="K486" s="73">
        <v>5</v>
      </c>
      <c r="L486" s="73"/>
      <c r="M486" s="73"/>
      <c r="N486" s="73"/>
      <c r="O486" s="73"/>
      <c r="P486" s="73"/>
      <c r="Q486" s="73"/>
      <c r="R486" s="73">
        <v>24</v>
      </c>
      <c r="S486" s="73"/>
      <c r="T486" s="73"/>
      <c r="U486" s="73">
        <v>26</v>
      </c>
      <c r="V486" s="73">
        <v>326</v>
      </c>
      <c r="W486" s="94">
        <v>0</v>
      </c>
      <c r="X486" s="94"/>
      <c r="Y486" s="94"/>
      <c r="Z486" s="94"/>
      <c r="AA486" s="94"/>
      <c r="AB486" s="94"/>
      <c r="AC486" s="95">
        <v>3200</v>
      </c>
      <c r="AD486" s="73"/>
      <c r="AE486" s="73"/>
      <c r="AF486" s="95"/>
      <c r="AG486" s="95"/>
      <c r="AH486" s="95"/>
      <c r="AI486" s="95"/>
      <c r="AJ486" s="95"/>
      <c r="AK486" s="95"/>
      <c r="AL486" s="95"/>
      <c r="AM486" s="95">
        <v>68000</v>
      </c>
      <c r="AN486" s="73"/>
      <c r="AO486" s="96">
        <v>70000</v>
      </c>
      <c r="AP486" s="73"/>
      <c r="AQ486" s="73"/>
      <c r="AR486" s="73"/>
      <c r="AS486" s="73"/>
      <c r="AT486" s="73"/>
      <c r="AU486" s="73"/>
      <c r="AV486" s="73"/>
      <c r="AW486" s="73"/>
      <c r="AX486" s="73"/>
      <c r="AY486" s="73"/>
      <c r="AZ486" s="73"/>
      <c r="BA486" s="73"/>
      <c r="BB486" s="73"/>
      <c r="BC486" s="73">
        <v>11500</v>
      </c>
      <c r="BD486" s="73"/>
      <c r="BE486" s="73"/>
      <c r="BF486" s="73"/>
      <c r="BG486" s="73"/>
      <c r="BH486" s="73"/>
      <c r="BI486" s="73"/>
      <c r="BJ486" s="73"/>
      <c r="BK486" s="73"/>
      <c r="BL486" s="73"/>
      <c r="BM486" s="73"/>
      <c r="BN486" s="73"/>
      <c r="BO486" s="73">
        <v>11500</v>
      </c>
      <c r="BP486" s="73"/>
      <c r="BQ486" s="73"/>
      <c r="BR486" s="73"/>
      <c r="BS486" s="73"/>
      <c r="BT486" s="73"/>
      <c r="BU486" s="73"/>
      <c r="BV486" s="73"/>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v>12000</v>
      </c>
      <c r="CZ486" s="2"/>
      <c r="DA486" s="2"/>
      <c r="DB486" s="2"/>
      <c r="DC486" s="2"/>
      <c r="DD486" s="2"/>
      <c r="DE486" s="2"/>
      <c r="DF486" s="2">
        <v>36036</v>
      </c>
      <c r="DG486" s="2"/>
      <c r="DH486" s="2">
        <v>10000</v>
      </c>
      <c r="DI486" s="2">
        <v>58036</v>
      </c>
      <c r="DJ486" s="2"/>
      <c r="DK486" s="2"/>
      <c r="DL486" s="2"/>
      <c r="DM486" s="2"/>
      <c r="DN486" s="2"/>
      <c r="DO486" s="2"/>
      <c r="DP486" s="2"/>
      <c r="DQ486" s="2"/>
      <c r="DR486" s="2"/>
      <c r="DS486" s="2"/>
      <c r="DT486" s="2"/>
      <c r="DU486" s="2"/>
      <c r="DV486" s="73"/>
      <c r="DW486" s="73"/>
      <c r="DX486" s="2"/>
      <c r="DY486" s="2"/>
      <c r="DZ486" s="2"/>
      <c r="EA486" s="2"/>
      <c r="EB486" s="2"/>
      <c r="EC486" s="2"/>
      <c r="ED486" s="2"/>
      <c r="EE486" s="2"/>
      <c r="EF486" s="2"/>
      <c r="EG486" s="2"/>
      <c r="EH486" s="2"/>
      <c r="EI486" s="73"/>
      <c r="EJ486" s="2">
        <v>2000</v>
      </c>
      <c r="EK486" s="2"/>
      <c r="EL486" s="2"/>
      <c r="EM486" s="2"/>
      <c r="EN486" s="2"/>
      <c r="EO486" s="2"/>
      <c r="EP486" s="2"/>
      <c r="EQ486" s="2"/>
      <c r="ER486" s="2"/>
      <c r="ES486" s="2">
        <v>13000</v>
      </c>
      <c r="ET486" s="2">
        <v>15000</v>
      </c>
      <c r="EU486" s="3"/>
      <c r="EV486" s="3"/>
      <c r="EW486" s="3"/>
      <c r="EX486" s="3"/>
      <c r="EY486" s="3"/>
      <c r="EZ486" s="3"/>
      <c r="FA486" s="5"/>
      <c r="FB486" s="5"/>
      <c r="FC486" s="5"/>
      <c r="FD486" s="5"/>
      <c r="FE486" s="5"/>
      <c r="FF486" s="5"/>
      <c r="FG486" s="5"/>
      <c r="FH486" s="5"/>
      <c r="FI486" s="5"/>
      <c r="FJ486" s="5"/>
      <c r="FK486" s="5"/>
      <c r="FL486" s="5"/>
      <c r="FM486" s="5"/>
      <c r="FN486" s="5"/>
      <c r="FO486" s="5"/>
      <c r="FP486" s="5"/>
      <c r="FQ486" s="5"/>
      <c r="FR486" s="5"/>
      <c r="FS486" s="5"/>
      <c r="FT486" s="2"/>
      <c r="FU486" s="2"/>
      <c r="FV486" s="2"/>
      <c r="FW486" s="2"/>
      <c r="FX486" s="2"/>
      <c r="FY486" s="2"/>
      <c r="FZ486" s="2"/>
      <c r="GA486" s="2"/>
      <c r="GB486" s="2"/>
      <c r="GC486" s="2"/>
      <c r="GD486" s="2"/>
      <c r="GE486" s="2"/>
      <c r="GF486" s="2"/>
      <c r="GG486" s="2"/>
      <c r="GH486" s="2"/>
      <c r="GI486" s="2"/>
      <c r="GJ486" s="2"/>
      <c r="GK486" s="2"/>
      <c r="GL486" s="2"/>
      <c r="GM486" s="2"/>
      <c r="GN486" s="2"/>
      <c r="GO486" s="2"/>
      <c r="GP486" s="2">
        <v>81500</v>
      </c>
      <c r="GQ486" s="2">
        <v>73036</v>
      </c>
      <c r="GR486" s="2">
        <v>154536</v>
      </c>
      <c r="GS486" s="1"/>
      <c r="GT486" s="1" t="s">
        <v>416</v>
      </c>
      <c r="GU486" s="1"/>
      <c r="GV486" s="1" t="s">
        <v>768</v>
      </c>
      <c r="GW486" s="1"/>
      <c r="GX486" t="s">
        <v>459</v>
      </c>
      <c r="GY486" s="1"/>
      <c r="GZ486" s="1"/>
      <c r="HA486" s="1"/>
      <c r="HC486" s="2">
        <v>1218</v>
      </c>
      <c r="HD486" s="2">
        <v>6284</v>
      </c>
      <c r="HE486" s="2">
        <v>91</v>
      </c>
      <c r="HF486" s="2">
        <v>151</v>
      </c>
      <c r="HG486" s="2"/>
      <c r="HH486" s="2">
        <v>29515</v>
      </c>
      <c r="HI486" s="2"/>
      <c r="HJ486" s="2">
        <v>386</v>
      </c>
      <c r="HK486" s="2">
        <v>23</v>
      </c>
      <c r="HL486" s="2">
        <v>1600</v>
      </c>
      <c r="HM486" s="2"/>
      <c r="HN486" s="2"/>
      <c r="HO486" s="2">
        <v>0</v>
      </c>
      <c r="HP486" s="2">
        <v>0</v>
      </c>
      <c r="HQ486" s="2">
        <v>0</v>
      </c>
      <c r="HR486" s="2">
        <v>501</v>
      </c>
      <c r="HS486" s="2"/>
      <c r="HT486" s="2"/>
      <c r="HU486" s="3">
        <v>9</v>
      </c>
      <c r="HV486" s="3"/>
      <c r="HW486" s="3"/>
      <c r="HX486" s="3"/>
      <c r="HY486" s="3"/>
      <c r="HZ486" s="3"/>
      <c r="IA486" s="3"/>
      <c r="IB486" s="3"/>
      <c r="IC486" s="3"/>
      <c r="ID486" s="3"/>
      <c r="IE486" s="3"/>
      <c r="IF486" s="65">
        <v>1.3</v>
      </c>
      <c r="IG486" s="3">
        <v>4.8</v>
      </c>
      <c r="IH486" s="3">
        <v>8.6</v>
      </c>
      <c r="II486" s="35">
        <f t="shared" si="38"/>
        <v>4.8</v>
      </c>
      <c r="IJ486" s="3"/>
      <c r="IK486" s="3">
        <v>4</v>
      </c>
      <c r="IL486" s="3">
        <v>3.8</v>
      </c>
      <c r="IM486" s="5">
        <v>16050</v>
      </c>
      <c r="IN486" s="1" t="s">
        <v>400</v>
      </c>
      <c r="IO486" s="71">
        <v>7897</v>
      </c>
      <c r="IP486" s="5">
        <v>8801</v>
      </c>
      <c r="IQ486" s="5"/>
      <c r="IR486" s="5">
        <v>7334</v>
      </c>
      <c r="IS486" s="5"/>
      <c r="IT486" s="5"/>
      <c r="IU486" s="5"/>
      <c r="IV486" s="5">
        <v>1477</v>
      </c>
      <c r="IW486" s="5"/>
      <c r="IX486" s="5">
        <v>27914</v>
      </c>
      <c r="IY486" s="5"/>
      <c r="IZ486" s="5"/>
      <c r="JA486" s="5">
        <v>0</v>
      </c>
      <c r="JB486" s="5">
        <v>0</v>
      </c>
      <c r="JC486" s="5">
        <v>0</v>
      </c>
      <c r="JD486" s="5">
        <v>0</v>
      </c>
      <c r="JE486" s="5"/>
      <c r="JF486" s="5"/>
      <c r="JG486" s="5"/>
      <c r="JH486" s="5"/>
      <c r="JI486" s="5"/>
      <c r="JJ486" s="5"/>
      <c r="JK486" s="5"/>
      <c r="JL486" s="5"/>
      <c r="JM486" s="5"/>
      <c r="JN486" s="5"/>
      <c r="JO486" s="5"/>
      <c r="JP486" s="5"/>
      <c r="JQ486" s="5"/>
      <c r="JR486" s="5">
        <v>5085</v>
      </c>
      <c r="JS486" s="5"/>
      <c r="JT486" s="5"/>
      <c r="JU486" s="5">
        <v>155</v>
      </c>
      <c r="JV486" s="5"/>
      <c r="JW486" s="5"/>
      <c r="JX486" s="5"/>
      <c r="JY486" s="5"/>
      <c r="JZ486" s="5"/>
      <c r="KA486" s="5"/>
      <c r="KB486" s="5"/>
      <c r="KC486" s="5"/>
      <c r="KD486" s="5"/>
      <c r="KE486" s="5"/>
      <c r="KF486" s="5">
        <v>6</v>
      </c>
      <c r="KG486" s="5">
        <v>1</v>
      </c>
      <c r="KH486" s="5">
        <v>50</v>
      </c>
      <c r="KI486" s="5">
        <v>58</v>
      </c>
      <c r="KJ486" s="5">
        <v>24</v>
      </c>
      <c r="KK486" s="5">
        <v>24</v>
      </c>
      <c r="KL486" s="5">
        <v>4</v>
      </c>
      <c r="KM486" s="5">
        <v>0</v>
      </c>
      <c r="KN486" s="5"/>
      <c r="KO486" s="5"/>
      <c r="KP486" s="5"/>
      <c r="KQ486" s="5"/>
      <c r="KR486" s="5"/>
      <c r="KS486" s="5"/>
      <c r="KT486" s="5"/>
      <c r="KU486" s="5"/>
      <c r="KV486" s="5"/>
      <c r="KW486" s="5"/>
      <c r="KX486" s="5"/>
      <c r="KY486" s="5"/>
      <c r="KZ486" s="5"/>
      <c r="LA486" s="5"/>
      <c r="LB486" s="5"/>
      <c r="LC486" s="5"/>
      <c r="LD486" s="5"/>
      <c r="LE486" s="5"/>
      <c r="LF486" s="5"/>
      <c r="LG486" s="5"/>
      <c r="LH486" s="5"/>
      <c r="LI486" s="5"/>
      <c r="LJ486" s="5"/>
      <c r="LK486" s="5"/>
      <c r="LL486" s="5"/>
      <c r="LM486" s="5"/>
      <c r="LN486" s="5"/>
      <c r="LO486" s="5"/>
      <c r="LP486" s="5"/>
      <c r="LQ486" s="5"/>
      <c r="LR486" s="5"/>
      <c r="LS486" s="5"/>
      <c r="LT486" s="5"/>
      <c r="LU486" s="5"/>
      <c r="LV486" s="5"/>
      <c r="LW486" s="5"/>
      <c r="LX486" s="5"/>
      <c r="LY486" s="5"/>
      <c r="LZ486" s="5"/>
      <c r="MA486" s="5"/>
      <c r="MB486" s="5"/>
      <c r="MC486" s="5"/>
      <c r="MD486" s="5"/>
      <c r="ME486" s="5"/>
      <c r="MF486" s="5"/>
      <c r="MG486" s="5"/>
      <c r="MH486" s="5"/>
      <c r="MI486" s="5"/>
      <c r="MJ486" s="5"/>
      <c r="MK486" s="5"/>
      <c r="ML486" s="5"/>
      <c r="MM486" s="5"/>
      <c r="MN486" s="5"/>
      <c r="MO486" s="5">
        <v>4</v>
      </c>
      <c r="MP486" s="5">
        <v>0</v>
      </c>
      <c r="MQ486" s="5"/>
      <c r="MR486" s="5"/>
      <c r="MS486" s="5">
        <v>145572</v>
      </c>
      <c r="MT486" s="5"/>
      <c r="MU486" s="5">
        <v>0</v>
      </c>
      <c r="MV486" s="5"/>
      <c r="MW486" s="5"/>
      <c r="MX486" s="5"/>
      <c r="MY486" s="5"/>
      <c r="MZ486" s="5"/>
      <c r="NA486" s="5"/>
      <c r="NB486" s="5"/>
      <c r="NC486" s="5"/>
      <c r="ND486" s="5"/>
      <c r="NE486" s="5"/>
      <c r="NF486" s="5"/>
      <c r="NG486" s="5"/>
      <c r="NH486" s="5"/>
      <c r="NI486" s="5"/>
      <c r="NJ486" s="5"/>
      <c r="NK486" s="5"/>
      <c r="NX486" s="18">
        <f t="shared" si="41"/>
        <v>1523.797023809524</v>
      </c>
      <c r="NY486" t="str">
        <f t="shared" si="39"/>
        <v>Mid-range</v>
      </c>
      <c r="NZ486" t="str">
        <f t="shared" si="40"/>
        <v>Small</v>
      </c>
    </row>
    <row r="487" spans="1:390">
      <c r="A487" s="1" t="s">
        <v>450</v>
      </c>
      <c r="B487" s="1" t="s">
        <v>451</v>
      </c>
      <c r="C487" s="32" t="s">
        <v>452</v>
      </c>
      <c r="D487" s="31" t="s">
        <v>393</v>
      </c>
      <c r="E487" s="1">
        <v>20100</v>
      </c>
      <c r="F487" s="1" t="s">
        <v>858</v>
      </c>
      <c r="G487" s="5">
        <v>2108.2291428571421</v>
      </c>
      <c r="H487" s="71">
        <v>7591</v>
      </c>
      <c r="I487" s="73"/>
      <c r="J487" s="73">
        <v>10</v>
      </c>
      <c r="K487" s="73">
        <v>1</v>
      </c>
      <c r="L487" s="73"/>
      <c r="M487" s="73"/>
      <c r="N487" s="73"/>
      <c r="O487" s="73"/>
      <c r="P487" s="73"/>
      <c r="Q487" s="73"/>
      <c r="R487" s="73">
        <v>0</v>
      </c>
      <c r="S487" s="73"/>
      <c r="T487" s="73"/>
      <c r="U487" s="73">
        <v>10</v>
      </c>
      <c r="V487" s="73">
        <v>74</v>
      </c>
      <c r="W487" s="94">
        <v>0</v>
      </c>
      <c r="X487" s="94"/>
      <c r="Y487" s="94"/>
      <c r="Z487" s="94"/>
      <c r="AA487" s="94"/>
      <c r="AB487" s="94"/>
      <c r="AC487" s="95">
        <v>3207</v>
      </c>
      <c r="AD487" s="73"/>
      <c r="AE487" s="73"/>
      <c r="AF487" s="95">
        <v>0</v>
      </c>
      <c r="AG487" s="95">
        <v>0</v>
      </c>
      <c r="AH487" s="95">
        <v>0</v>
      </c>
      <c r="AI487" s="95">
        <v>0</v>
      </c>
      <c r="AJ487" s="95"/>
      <c r="AK487" s="95"/>
      <c r="AL487" s="95">
        <v>0</v>
      </c>
      <c r="AM487" s="95">
        <v>0</v>
      </c>
      <c r="AN487" s="73"/>
      <c r="AO487" s="96">
        <v>3207</v>
      </c>
      <c r="AP487" s="73">
        <v>0</v>
      </c>
      <c r="AQ487" s="73"/>
      <c r="AR487" s="73"/>
      <c r="AS487" s="73"/>
      <c r="AT487" s="73"/>
      <c r="AU487" s="73"/>
      <c r="AV487" s="73"/>
      <c r="AW487" s="73"/>
      <c r="AX487" s="73"/>
      <c r="AY487" s="73"/>
      <c r="AZ487" s="73"/>
      <c r="BA487" s="73"/>
      <c r="BB487" s="73">
        <v>0</v>
      </c>
      <c r="BC487" s="73">
        <v>11979</v>
      </c>
      <c r="BD487" s="73"/>
      <c r="BE487" s="73"/>
      <c r="BF487" s="73"/>
      <c r="BG487" s="73"/>
      <c r="BH487" s="73"/>
      <c r="BI487" s="73"/>
      <c r="BJ487" s="73"/>
      <c r="BK487" s="73"/>
      <c r="BL487" s="73"/>
      <c r="BM487" s="73"/>
      <c r="BN487" s="73"/>
      <c r="BO487" s="73">
        <v>11979</v>
      </c>
      <c r="BP487" s="73">
        <v>2261</v>
      </c>
      <c r="BQ487" s="73"/>
      <c r="BR487" s="73"/>
      <c r="BS487" s="73"/>
      <c r="BT487" s="73"/>
      <c r="BU487" s="73"/>
      <c r="BV487" s="73"/>
      <c r="BW487" s="2"/>
      <c r="BX487" s="2"/>
      <c r="BY487" s="2"/>
      <c r="BZ487" s="2">
        <v>2261</v>
      </c>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v>34129</v>
      </c>
      <c r="CZ487" s="2"/>
      <c r="DA487" s="2"/>
      <c r="DB487" s="2"/>
      <c r="DC487" s="2"/>
      <c r="DD487" s="2"/>
      <c r="DE487" s="2"/>
      <c r="DF487" s="2"/>
      <c r="DG487" s="2"/>
      <c r="DH487" s="2"/>
      <c r="DI487" s="2">
        <v>34129</v>
      </c>
      <c r="DJ487" s="2"/>
      <c r="DK487" s="2"/>
      <c r="DL487" s="2"/>
      <c r="DM487" s="2"/>
      <c r="DN487" s="2"/>
      <c r="DO487" s="2"/>
      <c r="DP487" s="2"/>
      <c r="DQ487" s="2"/>
      <c r="DR487" s="2"/>
      <c r="DS487" s="2"/>
      <c r="DT487" s="2"/>
      <c r="DU487" s="2"/>
      <c r="DV487" s="73"/>
      <c r="DW487" s="73"/>
      <c r="DX487" s="2"/>
      <c r="DY487" s="2"/>
      <c r="DZ487" s="2"/>
      <c r="EA487" s="2"/>
      <c r="EB487" s="2"/>
      <c r="EC487" s="2"/>
      <c r="ED487" s="2"/>
      <c r="EE487" s="2"/>
      <c r="EF487" s="2"/>
      <c r="EG487" s="2"/>
      <c r="EH487" s="2"/>
      <c r="EI487" s="73"/>
      <c r="EJ487" s="2">
        <v>0</v>
      </c>
      <c r="EK487" s="2"/>
      <c r="EL487" s="2"/>
      <c r="EM487" s="2"/>
      <c r="EN487" s="2"/>
      <c r="EO487" s="2"/>
      <c r="EP487" s="2"/>
      <c r="EQ487" s="2"/>
      <c r="ER487" s="2"/>
      <c r="ES487" s="2"/>
      <c r="ET487" s="2">
        <v>0</v>
      </c>
      <c r="EU487" s="3"/>
      <c r="EV487" s="3"/>
      <c r="EW487" s="3"/>
      <c r="EX487" s="3"/>
      <c r="EY487" s="3"/>
      <c r="EZ487" s="3"/>
      <c r="FA487" s="5"/>
      <c r="FB487" s="5"/>
      <c r="FC487" s="5"/>
      <c r="FD487" s="5"/>
      <c r="FE487" s="5"/>
      <c r="FF487" s="5"/>
      <c r="FG487" s="5"/>
      <c r="FH487" s="5"/>
      <c r="FI487" s="5"/>
      <c r="FJ487" s="5"/>
      <c r="FK487" s="5"/>
      <c r="FL487" s="5"/>
      <c r="FM487" s="5"/>
      <c r="FN487" s="5"/>
      <c r="FO487" s="5"/>
      <c r="FP487" s="5"/>
      <c r="FQ487" s="5"/>
      <c r="FR487" s="5"/>
      <c r="FS487" s="5"/>
      <c r="FT487" s="2"/>
      <c r="FU487" s="2"/>
      <c r="FV487" s="2"/>
      <c r="FW487" s="2"/>
      <c r="FX487" s="2"/>
      <c r="FY487" s="2"/>
      <c r="FZ487" s="2"/>
      <c r="GA487" s="2"/>
      <c r="GB487" s="2"/>
      <c r="GC487" s="2"/>
      <c r="GD487" s="2"/>
      <c r="GE487" s="2">
        <v>150</v>
      </c>
      <c r="GF487" s="2"/>
      <c r="GG487" s="2"/>
      <c r="GH487" s="2"/>
      <c r="GI487" s="2"/>
      <c r="GJ487" s="2"/>
      <c r="GK487" s="2"/>
      <c r="GL487" s="2"/>
      <c r="GM487" s="2"/>
      <c r="GN487" s="2"/>
      <c r="GO487" s="2">
        <v>150</v>
      </c>
      <c r="GP487" s="2">
        <v>17447</v>
      </c>
      <c r="GQ487" s="2">
        <v>34129</v>
      </c>
      <c r="GR487" s="2">
        <v>51726</v>
      </c>
      <c r="GS487" s="1"/>
      <c r="GT487" s="1" t="s">
        <v>785</v>
      </c>
      <c r="GU487" s="1" t="s">
        <v>397</v>
      </c>
      <c r="GV487" s="1" t="s">
        <v>766</v>
      </c>
      <c r="GW487" t="s">
        <v>410</v>
      </c>
      <c r="GX487" s="1"/>
      <c r="HC487" s="2">
        <v>126</v>
      </c>
      <c r="HD487" s="2">
        <v>474</v>
      </c>
      <c r="HE487" s="2">
        <v>19625</v>
      </c>
      <c r="HF487" s="2">
        <v>77</v>
      </c>
      <c r="HG487" s="2"/>
      <c r="HH487" s="2">
        <v>22921</v>
      </c>
      <c r="HI487" s="2"/>
      <c r="HJ487" s="2">
        <v>25</v>
      </c>
      <c r="HK487" s="2">
        <v>0</v>
      </c>
      <c r="HL487" s="2">
        <v>129</v>
      </c>
      <c r="HM487" s="2"/>
      <c r="HN487" s="2"/>
      <c r="HO487" s="2">
        <v>10</v>
      </c>
      <c r="HP487" s="2">
        <v>25</v>
      </c>
      <c r="HQ487" s="2">
        <v>91</v>
      </c>
      <c r="HR487" s="2">
        <v>45</v>
      </c>
      <c r="HS487" s="2"/>
      <c r="HT487" s="2"/>
      <c r="HU487" s="3">
        <v>1</v>
      </c>
      <c r="HV487" s="3"/>
      <c r="HW487" s="3"/>
      <c r="HX487" s="3"/>
      <c r="HY487" s="3"/>
      <c r="HZ487" s="3"/>
      <c r="IA487" s="3"/>
      <c r="IB487" s="3"/>
      <c r="IC487" s="3"/>
      <c r="ID487" s="3"/>
      <c r="IE487" s="3"/>
      <c r="IF487" s="65">
        <v>0.3</v>
      </c>
      <c r="IG487" s="3">
        <v>1</v>
      </c>
      <c r="IH487" s="3">
        <v>3</v>
      </c>
      <c r="II487" s="35">
        <f t="shared" si="38"/>
        <v>1</v>
      </c>
      <c r="IJ487" s="3"/>
      <c r="IK487" s="3">
        <v>2</v>
      </c>
      <c r="IL487" s="3">
        <v>2</v>
      </c>
      <c r="IM487" s="5">
        <v>62</v>
      </c>
      <c r="IN487" s="1" t="s">
        <v>400</v>
      </c>
      <c r="IO487" s="71">
        <v>1566</v>
      </c>
      <c r="IP487" s="5">
        <v>446</v>
      </c>
      <c r="IQ487" s="5">
        <v>55</v>
      </c>
      <c r="IR487" s="5">
        <v>1703</v>
      </c>
      <c r="IS487" s="5"/>
      <c r="IT487" s="5"/>
      <c r="IU487" s="5"/>
      <c r="IV487" s="5">
        <v>438</v>
      </c>
      <c r="IW487" s="5"/>
      <c r="IX487" s="5">
        <v>4208</v>
      </c>
      <c r="IY487" s="5"/>
      <c r="IZ487" s="5"/>
      <c r="JA487" s="5">
        <v>64</v>
      </c>
      <c r="JB487" s="5">
        <v>51</v>
      </c>
      <c r="JC487" s="5">
        <v>0</v>
      </c>
      <c r="JD487" s="5">
        <v>0</v>
      </c>
      <c r="JE487" s="5"/>
      <c r="JF487" s="5"/>
      <c r="JG487" s="5"/>
      <c r="JH487" s="5"/>
      <c r="JI487" s="5"/>
      <c r="JJ487" s="5"/>
      <c r="JK487" s="5"/>
      <c r="JL487" s="5"/>
      <c r="JM487" s="5"/>
      <c r="JN487" s="5"/>
      <c r="JO487" s="5"/>
      <c r="JP487" s="5"/>
      <c r="JQ487" s="5"/>
      <c r="JR487" s="5">
        <v>199</v>
      </c>
      <c r="JS487" s="5"/>
      <c r="JT487" s="5"/>
      <c r="JU487" s="5">
        <v>17</v>
      </c>
      <c r="JV487" s="5"/>
      <c r="JW487" s="5"/>
      <c r="JX487" s="5"/>
      <c r="JY487" s="5"/>
      <c r="JZ487" s="5"/>
      <c r="KA487" s="5"/>
      <c r="KB487" s="5"/>
      <c r="KC487" s="5"/>
      <c r="KD487" s="5"/>
      <c r="KE487" s="5"/>
      <c r="KF487" s="5">
        <v>0</v>
      </c>
      <c r="KG487" s="5">
        <v>0</v>
      </c>
      <c r="KH487" s="5"/>
      <c r="KI487" s="5">
        <v>56</v>
      </c>
      <c r="KJ487" s="5">
        <v>48</v>
      </c>
      <c r="KK487" s="5">
        <v>37.5</v>
      </c>
      <c r="KL487" s="5">
        <v>0</v>
      </c>
      <c r="KM487" s="5">
        <v>0</v>
      </c>
      <c r="KN487" s="5"/>
      <c r="KO487" s="5"/>
      <c r="KP487" s="5"/>
      <c r="KQ487" s="5"/>
      <c r="KR487" s="5"/>
      <c r="KS487" s="5"/>
      <c r="KT487" s="5"/>
      <c r="KU487" s="5"/>
      <c r="KV487" s="5"/>
      <c r="KW487" s="5"/>
      <c r="KX487" s="5"/>
      <c r="KY487" s="5"/>
      <c r="KZ487" s="5"/>
      <c r="LA487" s="5"/>
      <c r="LB487" s="5"/>
      <c r="LC487" s="5"/>
      <c r="LD487" s="5"/>
      <c r="LE487" s="5"/>
      <c r="LF487" s="5"/>
      <c r="LG487" s="5"/>
      <c r="LH487" s="5"/>
      <c r="LI487" s="5"/>
      <c r="LJ487" s="5"/>
      <c r="LK487" s="5"/>
      <c r="LL487" s="5"/>
      <c r="LM487" s="5"/>
      <c r="LN487" s="5"/>
      <c r="LO487" s="5"/>
      <c r="LP487" s="5"/>
      <c r="LQ487" s="5"/>
      <c r="LR487" s="5"/>
      <c r="LS487" s="5"/>
      <c r="LT487" s="5"/>
      <c r="LU487" s="5"/>
      <c r="LV487" s="5"/>
      <c r="LW487" s="5"/>
      <c r="LX487" s="5"/>
      <c r="LY487" s="5"/>
      <c r="LZ487" s="5"/>
      <c r="MA487" s="5"/>
      <c r="MB487" s="5"/>
      <c r="MC487" s="5"/>
      <c r="MD487" s="5"/>
      <c r="ME487" s="5"/>
      <c r="MF487" s="5"/>
      <c r="MG487" s="5"/>
      <c r="MH487" s="5"/>
      <c r="MI487" s="5"/>
      <c r="MJ487" s="5"/>
      <c r="MK487" s="5"/>
      <c r="ML487" s="5"/>
      <c r="MM487" s="5"/>
      <c r="MN487" s="5"/>
      <c r="MO487" s="5">
        <v>0</v>
      </c>
      <c r="MP487" s="5">
        <v>0</v>
      </c>
      <c r="MQ487" s="5"/>
      <c r="MR487" s="5"/>
      <c r="MS487" s="5">
        <v>43285</v>
      </c>
      <c r="MT487" s="5"/>
      <c r="MU487" s="5">
        <v>0</v>
      </c>
      <c r="MV487" s="5"/>
      <c r="MW487" s="5"/>
      <c r="MX487" s="5"/>
      <c r="MY487" s="5"/>
      <c r="MZ487" s="5"/>
      <c r="NA487" s="5"/>
      <c r="NB487" s="5"/>
      <c r="NC487" s="5"/>
      <c r="ND487" s="5"/>
      <c r="NE487" s="5"/>
      <c r="NF487" s="5"/>
      <c r="NG487" s="5"/>
      <c r="NH487" s="5"/>
      <c r="NI487" s="5"/>
      <c r="NJ487" s="5"/>
      <c r="NK487" s="5"/>
      <c r="NX487" s="18">
        <f t="shared" si="41"/>
        <v>2108.2291428571421</v>
      </c>
      <c r="NY487" t="str">
        <f t="shared" si="39"/>
        <v>Smaller</v>
      </c>
      <c r="NZ487" t="str">
        <f t="shared" si="40"/>
        <v>Small</v>
      </c>
    </row>
    <row r="488" spans="1:390">
      <c r="A488" s="1" t="s">
        <v>508</v>
      </c>
      <c r="B488" s="1" t="s">
        <v>509</v>
      </c>
      <c r="C488" s="32" t="s">
        <v>510</v>
      </c>
      <c r="D488" s="31" t="s">
        <v>393</v>
      </c>
      <c r="E488" s="1">
        <v>20100</v>
      </c>
      <c r="F488" s="1" t="s">
        <v>858</v>
      </c>
      <c r="G488" s="5">
        <v>16368.385333333406</v>
      </c>
      <c r="H488" s="71">
        <v>34102</v>
      </c>
      <c r="I488" s="73"/>
      <c r="J488" s="73">
        <v>59</v>
      </c>
      <c r="K488" s="73">
        <v>8</v>
      </c>
      <c r="L488" s="73"/>
      <c r="M488" s="73"/>
      <c r="N488" s="73"/>
      <c r="O488" s="73"/>
      <c r="P488" s="73"/>
      <c r="Q488" s="73"/>
      <c r="R488" s="73">
        <v>93</v>
      </c>
      <c r="S488" s="73"/>
      <c r="T488" s="73"/>
      <c r="U488" s="73">
        <v>26</v>
      </c>
      <c r="V488" s="73">
        <v>600</v>
      </c>
      <c r="W488" s="94" t="s">
        <v>801</v>
      </c>
      <c r="X488" s="94"/>
      <c r="Y488" s="94"/>
      <c r="Z488" s="94"/>
      <c r="AA488" s="94"/>
      <c r="AB488" s="94"/>
      <c r="AC488" s="95">
        <v>3463</v>
      </c>
      <c r="AD488" s="73"/>
      <c r="AE488" s="73"/>
      <c r="AF488" s="95"/>
      <c r="AG488" s="95"/>
      <c r="AH488" s="95"/>
      <c r="AI488" s="95"/>
      <c r="AJ488" s="95"/>
      <c r="AK488" s="95"/>
      <c r="AL488" s="95">
        <v>30944</v>
      </c>
      <c r="AM488" s="95"/>
      <c r="AN488" s="73"/>
      <c r="AO488" s="96">
        <v>34407</v>
      </c>
      <c r="AP488" s="73">
        <v>2550</v>
      </c>
      <c r="AQ488" s="73"/>
      <c r="AR488" s="73"/>
      <c r="AS488" s="73"/>
      <c r="AT488" s="73"/>
      <c r="AU488" s="73"/>
      <c r="AV488" s="73"/>
      <c r="AW488" s="73"/>
      <c r="AX488" s="73"/>
      <c r="AY488" s="73"/>
      <c r="AZ488" s="73"/>
      <c r="BA488" s="73"/>
      <c r="BB488" s="73">
        <v>2550</v>
      </c>
      <c r="BC488" s="73">
        <v>16548</v>
      </c>
      <c r="BD488" s="73"/>
      <c r="BE488" s="73"/>
      <c r="BF488" s="73"/>
      <c r="BG488" s="73"/>
      <c r="BH488" s="73"/>
      <c r="BI488" s="73"/>
      <c r="BJ488" s="73"/>
      <c r="BK488" s="73"/>
      <c r="BL488" s="73"/>
      <c r="BM488" s="73"/>
      <c r="BN488" s="73"/>
      <c r="BO488" s="73">
        <v>16548</v>
      </c>
      <c r="BP488" s="73">
        <v>0</v>
      </c>
      <c r="BQ488" s="73"/>
      <c r="BR488" s="73"/>
      <c r="BS488" s="73"/>
      <c r="BT488" s="73"/>
      <c r="BU488" s="73"/>
      <c r="BV488" s="73"/>
      <c r="BW488" s="2"/>
      <c r="BX488" s="2"/>
      <c r="BY488" s="2"/>
      <c r="BZ488" s="2">
        <v>0</v>
      </c>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v>37542</v>
      </c>
      <c r="DH488" s="2"/>
      <c r="DI488" s="2">
        <v>37542</v>
      </c>
      <c r="DJ488" s="2"/>
      <c r="DK488" s="2"/>
      <c r="DL488" s="2"/>
      <c r="DM488" s="2"/>
      <c r="DN488" s="2"/>
      <c r="DO488" s="2"/>
      <c r="DP488" s="2"/>
      <c r="DQ488" s="2"/>
      <c r="DR488" s="2"/>
      <c r="DS488" s="2"/>
      <c r="DT488" s="2"/>
      <c r="DU488" s="2"/>
      <c r="DV488" s="73"/>
      <c r="DW488" s="73"/>
      <c r="DX488" s="2"/>
      <c r="DY488" s="2"/>
      <c r="DZ488" s="2"/>
      <c r="EA488" s="2"/>
      <c r="EB488" s="2"/>
      <c r="EC488" s="2"/>
      <c r="ED488" s="2"/>
      <c r="EE488" s="2"/>
      <c r="EF488" s="2"/>
      <c r="EG488" s="2"/>
      <c r="EH488" s="2"/>
      <c r="EI488" s="73"/>
      <c r="EJ488" s="2">
        <v>1717</v>
      </c>
      <c r="EK488" s="2"/>
      <c r="EL488" s="2"/>
      <c r="EM488" s="2"/>
      <c r="EN488" s="2"/>
      <c r="EO488" s="2"/>
      <c r="EP488" s="2"/>
      <c r="EQ488" s="2"/>
      <c r="ER488" s="2"/>
      <c r="ES488" s="2"/>
      <c r="ET488" s="2">
        <v>1717</v>
      </c>
      <c r="EU488" s="3"/>
      <c r="EV488" s="3"/>
      <c r="EW488" s="3"/>
      <c r="EX488" s="3"/>
      <c r="EY488" s="3"/>
      <c r="EZ488" s="3"/>
      <c r="FA488" s="5"/>
      <c r="FB488" s="5"/>
      <c r="FC488" s="5"/>
      <c r="FD488" s="5"/>
      <c r="FE488" s="5"/>
      <c r="FF488" s="5"/>
      <c r="FG488" s="5"/>
      <c r="FH488" s="5"/>
      <c r="FI488" s="5"/>
      <c r="FJ488" s="5"/>
      <c r="FK488" s="5"/>
      <c r="FL488" s="5"/>
      <c r="FM488" s="5"/>
      <c r="FN488" s="5"/>
      <c r="FO488" s="5"/>
      <c r="FP488" s="5"/>
      <c r="FQ488" s="5"/>
      <c r="FR488" s="5"/>
      <c r="FS488" s="5"/>
      <c r="FT488" s="2"/>
      <c r="FU488" s="2"/>
      <c r="FV488" s="2"/>
      <c r="FW488" s="2"/>
      <c r="FX488" s="2"/>
      <c r="FY488" s="2"/>
      <c r="FZ488" s="2"/>
      <c r="GA488" s="2"/>
      <c r="GB488" s="2"/>
      <c r="GC488" s="2"/>
      <c r="GD488" s="2"/>
      <c r="GE488" s="2">
        <v>41751</v>
      </c>
      <c r="GF488" s="2"/>
      <c r="GG488" s="2">
        <v>2662</v>
      </c>
      <c r="GH488" s="2"/>
      <c r="GI488" s="2"/>
      <c r="GJ488" s="2">
        <v>5935</v>
      </c>
      <c r="GK488" s="2"/>
      <c r="GL488" s="2"/>
      <c r="GM488" s="2"/>
      <c r="GN488" s="2"/>
      <c r="GO488" s="2">
        <v>50348</v>
      </c>
      <c r="GP488" s="2">
        <v>50955</v>
      </c>
      <c r="GQ488" s="2">
        <v>41809</v>
      </c>
      <c r="GR488" s="2">
        <v>143112</v>
      </c>
      <c r="GS488" s="1" t="s">
        <v>420</v>
      </c>
      <c r="GT488" s="1"/>
      <c r="GU488" s="1"/>
      <c r="GV488" s="1" t="s">
        <v>768</v>
      </c>
      <c r="GW488" s="1"/>
      <c r="GX488" s="1"/>
      <c r="GY488" t="s">
        <v>405</v>
      </c>
      <c r="HC488" s="2">
        <v>2306</v>
      </c>
      <c r="HD488" s="2">
        <v>1068</v>
      </c>
      <c r="HE488" s="2">
        <v>15856</v>
      </c>
      <c r="HF488" s="2">
        <v>155</v>
      </c>
      <c r="HG488" s="2">
        <v>844</v>
      </c>
      <c r="HH488" s="2">
        <v>70171</v>
      </c>
      <c r="HI488" s="2"/>
      <c r="HJ488" s="2">
        <v>33</v>
      </c>
      <c r="HK488" s="2">
        <v>1015</v>
      </c>
      <c r="HL488" s="2">
        <v>233</v>
      </c>
      <c r="HM488" s="2"/>
      <c r="HN488" s="2"/>
      <c r="HO488" s="2">
        <v>199</v>
      </c>
      <c r="HP488" s="2">
        <v>19</v>
      </c>
      <c r="HQ488" s="2">
        <v>189</v>
      </c>
      <c r="HR488" s="2">
        <v>87</v>
      </c>
      <c r="HS488" s="2"/>
      <c r="HT488" s="2"/>
      <c r="HU488" s="3">
        <v>10</v>
      </c>
      <c r="HV488" s="3"/>
      <c r="HW488" s="3"/>
      <c r="HX488" s="3"/>
      <c r="HY488" s="3"/>
      <c r="HZ488" s="3"/>
      <c r="IA488" s="3"/>
      <c r="IB488" s="3"/>
      <c r="IC488" s="3"/>
      <c r="ID488" s="3"/>
      <c r="IE488" s="3"/>
      <c r="IF488" s="65">
        <v>2.1</v>
      </c>
      <c r="IG488" s="3">
        <v>2.34</v>
      </c>
      <c r="IH488" s="3">
        <v>10.34</v>
      </c>
      <c r="II488" s="35">
        <f t="shared" si="38"/>
        <v>2.34</v>
      </c>
      <c r="IJ488" s="3"/>
      <c r="IK488" s="3">
        <v>8</v>
      </c>
      <c r="IL488" s="3">
        <v>8</v>
      </c>
      <c r="IM488" s="5">
        <v>3159</v>
      </c>
      <c r="IN488" s="1" t="s">
        <v>411</v>
      </c>
      <c r="IO488" s="71">
        <v>10844</v>
      </c>
      <c r="IP488" s="5">
        <v>17959</v>
      </c>
      <c r="IQ488" s="5">
        <v>24266</v>
      </c>
      <c r="IR488" s="5">
        <v>1015</v>
      </c>
      <c r="IS488" s="5"/>
      <c r="IT488" s="5"/>
      <c r="IU488" s="5"/>
      <c r="IV488" s="5"/>
      <c r="IW488" s="5"/>
      <c r="IX488" s="5">
        <v>54084</v>
      </c>
      <c r="IY488" s="5"/>
      <c r="IZ488" s="5"/>
      <c r="JA488" s="5">
        <v>134</v>
      </c>
      <c r="JB488" s="5">
        <v>101</v>
      </c>
      <c r="JC488" s="5">
        <v>187</v>
      </c>
      <c r="JD488" s="5">
        <v>90</v>
      </c>
      <c r="JE488" s="5"/>
      <c r="JF488" s="5"/>
      <c r="JG488" s="5"/>
      <c r="JH488" s="5"/>
      <c r="JI488" s="5"/>
      <c r="JJ488" s="5"/>
      <c r="JK488" s="5"/>
      <c r="JL488" s="5"/>
      <c r="JM488" s="5"/>
      <c r="JN488" s="5"/>
      <c r="JO488" s="5"/>
      <c r="JP488" s="5"/>
      <c r="JQ488" s="5"/>
      <c r="JR488" s="5">
        <v>4312</v>
      </c>
      <c r="JS488" s="5"/>
      <c r="JT488" s="5"/>
      <c r="JU488" s="5">
        <v>154</v>
      </c>
      <c r="JV488" s="5"/>
      <c r="JW488" s="5"/>
      <c r="JX488" s="5"/>
      <c r="JY488" s="5"/>
      <c r="JZ488" s="5"/>
      <c r="KA488" s="5"/>
      <c r="KB488" s="5"/>
      <c r="KC488" s="5"/>
      <c r="KD488" s="5"/>
      <c r="KE488" s="5"/>
      <c r="KF488" s="5">
        <v>8</v>
      </c>
      <c r="KG488" s="5">
        <v>8</v>
      </c>
      <c r="KH488" s="5">
        <v>104</v>
      </c>
      <c r="KI488" s="5">
        <v>63.5</v>
      </c>
      <c r="KJ488" s="5">
        <v>52</v>
      </c>
      <c r="KK488" s="5">
        <v>20</v>
      </c>
      <c r="KL488" s="5">
        <v>4</v>
      </c>
      <c r="KM488" s="5">
        <v>0</v>
      </c>
      <c r="KN488" s="5"/>
      <c r="KO488" s="5"/>
      <c r="KP488" s="5"/>
      <c r="KQ488" s="5"/>
      <c r="KR488" s="5"/>
      <c r="KS488" s="5"/>
      <c r="KT488" s="5"/>
      <c r="KU488" s="5"/>
      <c r="KV488" s="5"/>
      <c r="KW488" s="5"/>
      <c r="KX488" s="5"/>
      <c r="KY488" s="5"/>
      <c r="KZ488" s="5"/>
      <c r="LA488" s="5"/>
      <c r="LB488" s="5"/>
      <c r="LC488" s="5"/>
      <c r="LD488" s="5"/>
      <c r="LE488" s="5"/>
      <c r="LF488" s="5"/>
      <c r="LG488" s="5"/>
      <c r="LH488" s="5"/>
      <c r="LI488" s="5"/>
      <c r="LJ488" s="5"/>
      <c r="LK488" s="5"/>
      <c r="LL488" s="5"/>
      <c r="LM488" s="5"/>
      <c r="LN488" s="5"/>
      <c r="LO488" s="5"/>
      <c r="LP488" s="5"/>
      <c r="LQ488" s="5"/>
      <c r="LR488" s="5"/>
      <c r="LS488" s="5"/>
      <c r="LT488" s="5"/>
      <c r="LU488" s="5"/>
      <c r="LV488" s="5"/>
      <c r="LW488" s="5"/>
      <c r="LX488" s="5"/>
      <c r="LY488" s="5"/>
      <c r="LZ488" s="5"/>
      <c r="MA488" s="5"/>
      <c r="MB488" s="5"/>
      <c r="MC488" s="5"/>
      <c r="MD488" s="5"/>
      <c r="ME488" s="5"/>
      <c r="MF488" s="5"/>
      <c r="MG488" s="5"/>
      <c r="MH488" s="5"/>
      <c r="MI488" s="5"/>
      <c r="MJ488" s="5"/>
      <c r="MK488" s="5"/>
      <c r="ML488" s="5"/>
      <c r="MM488" s="5"/>
      <c r="MN488" s="5"/>
      <c r="MO488" s="5">
        <v>184</v>
      </c>
      <c r="MP488" s="5">
        <v>0</v>
      </c>
      <c r="MQ488" s="5"/>
      <c r="MR488" s="5"/>
      <c r="MS488" s="5">
        <v>350000</v>
      </c>
      <c r="MT488" s="5"/>
      <c r="MU488" s="5">
        <v>0</v>
      </c>
      <c r="MV488" s="5"/>
      <c r="MW488" s="5"/>
      <c r="MX488" s="5"/>
      <c r="MY488" s="5"/>
      <c r="MZ488" s="5"/>
      <c r="NA488" s="5"/>
      <c r="NB488" s="5"/>
      <c r="NC488" s="5"/>
      <c r="ND488" s="5"/>
      <c r="NE488" s="5"/>
      <c r="NF488" s="5"/>
      <c r="NG488" s="5"/>
      <c r="NH488" s="5"/>
      <c r="NI488" s="5"/>
      <c r="NJ488" s="5"/>
      <c r="NK488" s="5"/>
      <c r="NX488" s="18">
        <f t="shared" si="41"/>
        <v>6995.0364672364985</v>
      </c>
      <c r="NY488" t="str">
        <f t="shared" si="39"/>
        <v>Larger</v>
      </c>
      <c r="NZ488" t="str">
        <f t="shared" si="40"/>
        <v>Medium</v>
      </c>
    </row>
    <row r="489" spans="1:390">
      <c r="A489" s="1" t="s">
        <v>432</v>
      </c>
      <c r="B489" s="1" t="s">
        <v>433</v>
      </c>
      <c r="C489" s="32" t="s">
        <v>434</v>
      </c>
      <c r="D489" s="1" t="s">
        <v>404</v>
      </c>
      <c r="E489" s="1">
        <v>20100</v>
      </c>
      <c r="F489" s="1" t="s">
        <v>858</v>
      </c>
      <c r="G489" s="5">
        <v>6547.9540952381176</v>
      </c>
      <c r="H489" s="71">
        <v>9897</v>
      </c>
      <c r="I489" s="73"/>
      <c r="J489" s="73">
        <v>55</v>
      </c>
      <c r="K489" s="73">
        <v>4</v>
      </c>
      <c r="L489" s="73"/>
      <c r="M489" s="73"/>
      <c r="N489" s="73"/>
      <c r="O489" s="73"/>
      <c r="P489" s="73"/>
      <c r="Q489" s="73"/>
      <c r="R489" s="73">
        <v>37</v>
      </c>
      <c r="S489" s="73"/>
      <c r="T489" s="73"/>
      <c r="U489" s="73">
        <v>24</v>
      </c>
      <c r="V489" s="73">
        <v>375</v>
      </c>
      <c r="W489" s="94" t="s">
        <v>786</v>
      </c>
      <c r="X489" s="94"/>
      <c r="Y489" s="94"/>
      <c r="Z489" s="94"/>
      <c r="AA489" s="94"/>
      <c r="AB489" s="94"/>
      <c r="AC489" s="95">
        <v>3548</v>
      </c>
      <c r="AD489" s="73"/>
      <c r="AE489" s="73"/>
      <c r="AF489" s="95"/>
      <c r="AG489" s="95"/>
      <c r="AH489" s="95"/>
      <c r="AI489" s="95"/>
      <c r="AJ489" s="95"/>
      <c r="AK489" s="95"/>
      <c r="AL489" s="95">
        <v>10000</v>
      </c>
      <c r="AM489" s="95">
        <v>7200</v>
      </c>
      <c r="AN489" s="73"/>
      <c r="AO489" s="96">
        <v>20748</v>
      </c>
      <c r="AP489" s="73"/>
      <c r="AQ489" s="73"/>
      <c r="AR489" s="73"/>
      <c r="AS489" s="73"/>
      <c r="AT489" s="73"/>
      <c r="AU489" s="73"/>
      <c r="AV489" s="73">
        <v>2335</v>
      </c>
      <c r="AW489" s="73"/>
      <c r="AX489" s="73"/>
      <c r="AY489" s="73">
        <v>2480</v>
      </c>
      <c r="AZ489" s="73"/>
      <c r="BA489" s="73"/>
      <c r="BB489" s="73">
        <v>4815</v>
      </c>
      <c r="BC489" s="73">
        <v>6214</v>
      </c>
      <c r="BD489" s="73"/>
      <c r="BE489" s="73"/>
      <c r="BF489" s="73"/>
      <c r="BG489" s="73"/>
      <c r="BH489" s="73"/>
      <c r="BI489" s="73"/>
      <c r="BJ489" s="73"/>
      <c r="BK489" s="73"/>
      <c r="BL489" s="73"/>
      <c r="BM489" s="73"/>
      <c r="BN489" s="73"/>
      <c r="BO489" s="73">
        <v>6214</v>
      </c>
      <c r="BP489" s="73"/>
      <c r="BQ489" s="73"/>
      <c r="BR489" s="73"/>
      <c r="BS489" s="73"/>
      <c r="BT489" s="73"/>
      <c r="BU489" s="73"/>
      <c r="BV489" s="73"/>
      <c r="BW489" s="2"/>
      <c r="BX489" s="2"/>
      <c r="BY489" s="2"/>
      <c r="BZ489" s="2">
        <v>0</v>
      </c>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v>15263</v>
      </c>
      <c r="DB489" s="2"/>
      <c r="DC489" s="2"/>
      <c r="DD489" s="2"/>
      <c r="DE489" s="2"/>
      <c r="DF489" s="2">
        <v>28780</v>
      </c>
      <c r="DG489" s="2"/>
      <c r="DH489" s="2"/>
      <c r="DI489" s="2">
        <v>44043</v>
      </c>
      <c r="DJ489" s="2"/>
      <c r="DK489" s="2"/>
      <c r="DL489" s="2"/>
      <c r="DM489" s="2"/>
      <c r="DN489" s="2"/>
      <c r="DO489" s="2"/>
      <c r="DP489" s="2"/>
      <c r="DQ489" s="2"/>
      <c r="DR489" s="2"/>
      <c r="DS489" s="2"/>
      <c r="DT489" s="2"/>
      <c r="DU489" s="2"/>
      <c r="DV489" s="73"/>
      <c r="DW489" s="73"/>
      <c r="DX489" s="2"/>
      <c r="DY489" s="2"/>
      <c r="DZ489" s="2"/>
      <c r="EA489" s="2"/>
      <c r="EB489" s="2"/>
      <c r="EC489" s="2"/>
      <c r="ED489" s="2"/>
      <c r="EE489" s="2"/>
      <c r="EF489" s="2"/>
      <c r="EG489" s="2"/>
      <c r="EH489" s="2"/>
      <c r="EI489" s="73"/>
      <c r="EJ489" s="2">
        <v>638</v>
      </c>
      <c r="EK489" s="2"/>
      <c r="EL489" s="2"/>
      <c r="EM489" s="2"/>
      <c r="EN489" s="2"/>
      <c r="EO489" s="2"/>
      <c r="EP489" s="2"/>
      <c r="EQ489" s="2"/>
      <c r="ER489" s="2"/>
      <c r="ES489" s="2"/>
      <c r="ET489" s="2">
        <v>638</v>
      </c>
      <c r="EU489" s="3"/>
      <c r="EV489" s="3"/>
      <c r="EW489" s="3"/>
      <c r="EX489" s="3"/>
      <c r="EY489" s="3"/>
      <c r="EZ489" s="3"/>
      <c r="FA489" s="5"/>
      <c r="FB489" s="5"/>
      <c r="FC489" s="5"/>
      <c r="FD489" s="5"/>
      <c r="FE489" s="5"/>
      <c r="FF489" s="5"/>
      <c r="FG489" s="5"/>
      <c r="FH489" s="5"/>
      <c r="FI489" s="5"/>
      <c r="FJ489" s="5"/>
      <c r="FK489" s="5"/>
      <c r="FL489" s="5"/>
      <c r="FM489" s="5"/>
      <c r="FN489" s="5"/>
      <c r="FO489" s="5"/>
      <c r="FP489" s="5"/>
      <c r="FQ489" s="5"/>
      <c r="FR489" s="5"/>
      <c r="FS489" s="5"/>
      <c r="FT489" s="2"/>
      <c r="FU489" s="2"/>
      <c r="FV489" s="2"/>
      <c r="FW489" s="2"/>
      <c r="FX489" s="2"/>
      <c r="FY489" s="2"/>
      <c r="FZ489" s="2"/>
      <c r="GA489" s="2"/>
      <c r="GB489" s="2"/>
      <c r="GC489" s="2"/>
      <c r="GD489" s="2"/>
      <c r="GE489" s="2">
        <v>3758</v>
      </c>
      <c r="GF489" s="2"/>
      <c r="GG489" s="2"/>
      <c r="GH489" s="2"/>
      <c r="GI489" s="2"/>
      <c r="GJ489" s="2"/>
      <c r="GK489" s="2"/>
      <c r="GL489" s="2"/>
      <c r="GM489" s="2"/>
      <c r="GN489" s="2"/>
      <c r="GO489" s="2">
        <v>3758</v>
      </c>
      <c r="GP489" s="2">
        <v>26962</v>
      </c>
      <c r="GQ489" s="2">
        <v>49496</v>
      </c>
      <c r="GR489" s="2">
        <v>80216</v>
      </c>
      <c r="GS489" s="1" t="s">
        <v>420</v>
      </c>
      <c r="GT489" s="1"/>
      <c r="GU489" s="1" t="s">
        <v>439</v>
      </c>
      <c r="GV489" s="1" t="s">
        <v>766</v>
      </c>
      <c r="GW489" s="1"/>
      <c r="GX489" s="1"/>
      <c r="GY489" t="s">
        <v>405</v>
      </c>
      <c r="HC489" s="2">
        <v>652</v>
      </c>
      <c r="HD489" s="2">
        <v>650</v>
      </c>
      <c r="HE489" s="2">
        <v>19420</v>
      </c>
      <c r="HF489" s="2">
        <v>72</v>
      </c>
      <c r="HG489" s="2">
        <v>127</v>
      </c>
      <c r="HH489" s="2">
        <v>22859</v>
      </c>
      <c r="HI489" s="2"/>
      <c r="HJ489" s="2">
        <v>6</v>
      </c>
      <c r="HK489" s="2">
        <v>4462</v>
      </c>
      <c r="HL489" s="2">
        <v>682</v>
      </c>
      <c r="HM489" s="2"/>
      <c r="HN489" s="2"/>
      <c r="HO489" s="2">
        <v>149</v>
      </c>
      <c r="HP489" s="2">
        <v>148</v>
      </c>
      <c r="HQ489" s="2">
        <v>0</v>
      </c>
      <c r="HR489" s="2">
        <v>6</v>
      </c>
      <c r="HS489" s="2"/>
      <c r="HT489" s="2"/>
      <c r="HU489" s="3">
        <v>5</v>
      </c>
      <c r="HV489" s="3"/>
      <c r="HW489" s="3"/>
      <c r="HX489" s="3"/>
      <c r="HY489" s="3"/>
      <c r="HZ489" s="3"/>
      <c r="IA489" s="3"/>
      <c r="IB489" s="3"/>
      <c r="IC489" s="3"/>
      <c r="ID489" s="3"/>
      <c r="IE489" s="3"/>
      <c r="IF489" s="65">
        <v>0.8</v>
      </c>
      <c r="IG489" s="3">
        <v>3.6</v>
      </c>
      <c r="IH489" s="3">
        <v>6.6</v>
      </c>
      <c r="II489" s="35">
        <f t="shared" si="38"/>
        <v>3.6</v>
      </c>
      <c r="IJ489" s="3"/>
      <c r="IK489" s="3">
        <v>3</v>
      </c>
      <c r="IL489" s="3">
        <v>3</v>
      </c>
      <c r="IM489" s="5">
        <v>4741</v>
      </c>
      <c r="IN489" s="1" t="s">
        <v>411</v>
      </c>
      <c r="IO489" s="71">
        <v>10094</v>
      </c>
      <c r="IP489" s="5">
        <v>8519</v>
      </c>
      <c r="IQ489" s="5">
        <v>3325</v>
      </c>
      <c r="IR489" s="5">
        <v>573</v>
      </c>
      <c r="IS489" s="5"/>
      <c r="IT489" s="5"/>
      <c r="IU489" s="5"/>
      <c r="IV489" s="5">
        <v>3902</v>
      </c>
      <c r="IW489" s="5"/>
      <c r="IX489" s="5">
        <v>26413</v>
      </c>
      <c r="IY489" s="5"/>
      <c r="IZ489" s="5"/>
      <c r="JA489" s="5">
        <v>1860</v>
      </c>
      <c r="JB489" s="5">
        <v>1839</v>
      </c>
      <c r="JC489" s="5">
        <v>2019</v>
      </c>
      <c r="JD489" s="5">
        <v>1997</v>
      </c>
      <c r="JE489" s="5"/>
      <c r="JF489" s="5"/>
      <c r="JG489" s="5"/>
      <c r="JH489" s="5"/>
      <c r="JI489" s="5"/>
      <c r="JJ489" s="5"/>
      <c r="JK489" s="5"/>
      <c r="JL489" s="5"/>
      <c r="JM489" s="5"/>
      <c r="JN489" s="5"/>
      <c r="JO489" s="5"/>
      <c r="JP489" s="5"/>
      <c r="JQ489" s="5"/>
      <c r="JR489" s="5">
        <v>3569</v>
      </c>
      <c r="JS489" s="5"/>
      <c r="JT489" s="5"/>
      <c r="JU489" s="5">
        <v>115</v>
      </c>
      <c r="JV489" s="5"/>
      <c r="JW489" s="5"/>
      <c r="JX489" s="5"/>
      <c r="JY489" s="5"/>
      <c r="JZ489" s="5"/>
      <c r="KA489" s="5"/>
      <c r="KB489" s="5"/>
      <c r="KC489" s="5"/>
      <c r="KD489" s="5"/>
      <c r="KE489" s="5"/>
      <c r="KF489" s="5">
        <v>1</v>
      </c>
      <c r="KG489" s="5">
        <v>3</v>
      </c>
      <c r="KH489" s="5">
        <v>73</v>
      </c>
      <c r="KI489" s="5">
        <v>57</v>
      </c>
      <c r="KJ489" s="5">
        <v>48</v>
      </c>
      <c r="KK489" s="5">
        <v>32</v>
      </c>
      <c r="KL489" s="5">
        <v>0</v>
      </c>
      <c r="KM489" s="5">
        <v>0</v>
      </c>
      <c r="KN489" s="5"/>
      <c r="KO489" s="5"/>
      <c r="KP489" s="5"/>
      <c r="KQ489" s="5"/>
      <c r="KR489" s="5"/>
      <c r="KS489" s="5"/>
      <c r="KT489" s="5"/>
      <c r="KU489" s="5"/>
      <c r="KV489" s="5"/>
      <c r="KW489" s="5"/>
      <c r="KX489" s="5"/>
      <c r="KY489" s="5"/>
      <c r="KZ489" s="5"/>
      <c r="LA489" s="5"/>
      <c r="LB489" s="5"/>
      <c r="LC489" s="5"/>
      <c r="LD489" s="5"/>
      <c r="LE489" s="5"/>
      <c r="LF489" s="5"/>
      <c r="LG489" s="5"/>
      <c r="LH489" s="5"/>
      <c r="LI489" s="5"/>
      <c r="LJ489" s="5"/>
      <c r="LK489" s="5"/>
      <c r="LL489" s="5"/>
      <c r="LM489" s="5"/>
      <c r="LN489" s="5"/>
      <c r="LO489" s="5"/>
      <c r="LP489" s="5"/>
      <c r="LQ489" s="5"/>
      <c r="LR489" s="5"/>
      <c r="LS489" s="5"/>
      <c r="LT489" s="5"/>
      <c r="LU489" s="5"/>
      <c r="LV489" s="5"/>
      <c r="LW489" s="5"/>
      <c r="LX489" s="5"/>
      <c r="LY489" s="5"/>
      <c r="LZ489" s="5"/>
      <c r="MA489" s="5"/>
      <c r="MB489" s="5"/>
      <c r="MC489" s="5"/>
      <c r="MD489" s="5"/>
      <c r="ME489" s="5"/>
      <c r="MF489" s="5"/>
      <c r="MG489" s="5"/>
      <c r="MH489" s="5"/>
      <c r="MI489" s="5"/>
      <c r="MJ489" s="5"/>
      <c r="MK489" s="5"/>
      <c r="ML489" s="5"/>
      <c r="MM489" s="5"/>
      <c r="MN489" s="5"/>
      <c r="MO489" s="5">
        <v>0</v>
      </c>
      <c r="MP489" s="5">
        <v>0</v>
      </c>
      <c r="MQ489" s="5"/>
      <c r="MR489" s="5"/>
      <c r="MS489" s="5">
        <v>571311</v>
      </c>
      <c r="MT489" s="5"/>
      <c r="MU489" s="5">
        <v>8</v>
      </c>
      <c r="MV489" s="5"/>
      <c r="MW489" s="5"/>
      <c r="MX489" s="5"/>
      <c r="MY489" s="5"/>
      <c r="MZ489" s="5"/>
      <c r="NA489" s="5"/>
      <c r="NB489" s="5"/>
      <c r="NC489" s="5"/>
      <c r="ND489" s="5"/>
      <c r="NE489" s="5"/>
      <c r="NF489" s="5"/>
      <c r="NG489" s="5"/>
      <c r="NH489" s="5"/>
      <c r="NI489" s="5"/>
      <c r="NJ489" s="5"/>
      <c r="NK489" s="5"/>
      <c r="NX489" s="18">
        <f t="shared" si="41"/>
        <v>1818.8761375661438</v>
      </c>
      <c r="NY489" t="str">
        <f t="shared" si="39"/>
        <v>Mid-range</v>
      </c>
      <c r="NZ489" t="str">
        <f t="shared" si="40"/>
        <v>Small</v>
      </c>
    </row>
    <row r="490" spans="1:390">
      <c r="A490" s="1" t="s">
        <v>565</v>
      </c>
      <c r="B490" s="1" t="s">
        <v>566</v>
      </c>
      <c r="C490" s="32" t="s">
        <v>567</v>
      </c>
      <c r="D490" s="31" t="s">
        <v>393</v>
      </c>
      <c r="E490" s="1">
        <v>20100</v>
      </c>
      <c r="F490" s="1" t="s">
        <v>858</v>
      </c>
      <c r="G490" s="5">
        <v>2836.0049523809562</v>
      </c>
      <c r="H490" s="71">
        <v>11000</v>
      </c>
      <c r="I490" s="73"/>
      <c r="J490" s="73">
        <v>19</v>
      </c>
      <c r="K490" s="73">
        <v>2</v>
      </c>
      <c r="L490" s="73"/>
      <c r="M490" s="73"/>
      <c r="N490" s="73"/>
      <c r="O490" s="73"/>
      <c r="P490" s="73"/>
      <c r="Q490" s="73"/>
      <c r="R490" s="73">
        <v>0</v>
      </c>
      <c r="S490" s="73"/>
      <c r="T490" s="73"/>
      <c r="U490" s="73">
        <v>25</v>
      </c>
      <c r="V490" s="73">
        <v>145</v>
      </c>
      <c r="W490" s="94" t="s">
        <v>809</v>
      </c>
      <c r="X490" s="94"/>
      <c r="Y490" s="94"/>
      <c r="Z490" s="94"/>
      <c r="AA490" s="94"/>
      <c r="AB490" s="94"/>
      <c r="AC490" s="95">
        <v>4052</v>
      </c>
      <c r="AD490" s="73"/>
      <c r="AE490" s="73"/>
      <c r="AF490" s="95"/>
      <c r="AG490" s="95"/>
      <c r="AH490" s="95"/>
      <c r="AI490" s="95"/>
      <c r="AJ490" s="95"/>
      <c r="AK490" s="95"/>
      <c r="AL490" s="95"/>
      <c r="AM490" s="95"/>
      <c r="AN490" s="73"/>
      <c r="AO490" s="96">
        <v>4052</v>
      </c>
      <c r="AP490" s="73">
        <v>0</v>
      </c>
      <c r="AQ490" s="73"/>
      <c r="AR490" s="73"/>
      <c r="AS490" s="73"/>
      <c r="AT490" s="73"/>
      <c r="AU490" s="73"/>
      <c r="AV490" s="73"/>
      <c r="AW490" s="73"/>
      <c r="AX490" s="73"/>
      <c r="AY490" s="73"/>
      <c r="AZ490" s="73"/>
      <c r="BA490" s="73"/>
      <c r="BB490" s="73">
        <v>0</v>
      </c>
      <c r="BC490" s="73">
        <v>3202</v>
      </c>
      <c r="BD490" s="73"/>
      <c r="BE490" s="73"/>
      <c r="BF490" s="73"/>
      <c r="BG490" s="73"/>
      <c r="BH490" s="73"/>
      <c r="BI490" s="73"/>
      <c r="BJ490" s="73"/>
      <c r="BK490" s="73"/>
      <c r="BL490" s="73"/>
      <c r="BM490" s="73"/>
      <c r="BN490" s="73"/>
      <c r="BO490" s="73">
        <v>3202</v>
      </c>
      <c r="BP490" s="73">
        <v>1656</v>
      </c>
      <c r="BQ490" s="73"/>
      <c r="BR490" s="73"/>
      <c r="BS490" s="73"/>
      <c r="BT490" s="73"/>
      <c r="BU490" s="73"/>
      <c r="BV490" s="73"/>
      <c r="BW490" s="2"/>
      <c r="BX490" s="2"/>
      <c r="BY490" s="2"/>
      <c r="BZ490" s="2">
        <v>1656</v>
      </c>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v>0</v>
      </c>
      <c r="DJ490" s="2"/>
      <c r="DK490" s="2"/>
      <c r="DL490" s="2"/>
      <c r="DM490" s="2"/>
      <c r="DN490" s="2"/>
      <c r="DO490" s="2"/>
      <c r="DP490" s="2"/>
      <c r="DQ490" s="2"/>
      <c r="DR490" s="2"/>
      <c r="DS490" s="2"/>
      <c r="DT490" s="2"/>
      <c r="DU490" s="2"/>
      <c r="DV490" s="73"/>
      <c r="DW490" s="73"/>
      <c r="DX490" s="2"/>
      <c r="DY490" s="2"/>
      <c r="DZ490" s="2"/>
      <c r="EA490" s="2"/>
      <c r="EB490" s="2"/>
      <c r="EC490" s="2"/>
      <c r="ED490" s="2"/>
      <c r="EE490" s="2"/>
      <c r="EF490" s="2"/>
      <c r="EG490" s="2"/>
      <c r="EH490" s="2"/>
      <c r="EI490" s="73"/>
      <c r="EJ490" s="2">
        <v>193</v>
      </c>
      <c r="EK490" s="2"/>
      <c r="EL490" s="2"/>
      <c r="EM490" s="2"/>
      <c r="EN490" s="2"/>
      <c r="EO490" s="2"/>
      <c r="EP490" s="2"/>
      <c r="EQ490" s="2"/>
      <c r="ER490" s="2"/>
      <c r="ES490" s="2"/>
      <c r="ET490" s="2">
        <v>193</v>
      </c>
      <c r="EU490" s="3"/>
      <c r="EV490" s="3"/>
      <c r="EW490" s="3"/>
      <c r="EX490" s="3"/>
      <c r="EY490" s="3"/>
      <c r="EZ490" s="3"/>
      <c r="FA490" s="5"/>
      <c r="FB490" s="5"/>
      <c r="FC490" s="5"/>
      <c r="FD490" s="5"/>
      <c r="FE490" s="5"/>
      <c r="FF490" s="5"/>
      <c r="FG490" s="5"/>
      <c r="FH490" s="5"/>
      <c r="FI490" s="5"/>
      <c r="FJ490" s="5"/>
      <c r="FK490" s="5"/>
      <c r="FL490" s="5"/>
      <c r="FM490" s="5"/>
      <c r="FN490" s="5"/>
      <c r="FO490" s="5"/>
      <c r="FP490" s="5"/>
      <c r="FQ490" s="5"/>
      <c r="FR490" s="5"/>
      <c r="FS490" s="5"/>
      <c r="FT490" s="2"/>
      <c r="FU490" s="2"/>
      <c r="FV490" s="2"/>
      <c r="FW490" s="2"/>
      <c r="FX490" s="2"/>
      <c r="FY490" s="2"/>
      <c r="FZ490" s="2"/>
      <c r="GA490" s="2"/>
      <c r="GB490" s="2"/>
      <c r="GC490" s="2"/>
      <c r="GD490" s="2"/>
      <c r="GE490" s="2"/>
      <c r="GF490" s="2"/>
      <c r="GG490" s="2"/>
      <c r="GH490" s="2"/>
      <c r="GI490" s="2"/>
      <c r="GJ490" s="2"/>
      <c r="GK490" s="2"/>
      <c r="GL490" s="2"/>
      <c r="GM490" s="2"/>
      <c r="GN490" s="2"/>
      <c r="GO490" s="2">
        <v>0</v>
      </c>
      <c r="GP490" s="2">
        <v>8910</v>
      </c>
      <c r="GQ490" s="2">
        <v>193</v>
      </c>
      <c r="GR490" s="2">
        <v>9103</v>
      </c>
      <c r="GS490" s="1" t="s">
        <v>420</v>
      </c>
      <c r="GT490" s="1"/>
      <c r="GU490" s="1"/>
      <c r="GV490" s="1" t="s">
        <v>768</v>
      </c>
      <c r="GW490" s="1"/>
      <c r="GX490" t="s">
        <v>459</v>
      </c>
      <c r="GY490" s="1"/>
      <c r="GZ490" s="1"/>
      <c r="HA490" s="1"/>
      <c r="HC490" s="2">
        <v>219</v>
      </c>
      <c r="HD490" s="2">
        <v>8612</v>
      </c>
      <c r="HE490" s="2">
        <v>21000</v>
      </c>
      <c r="HF490" s="2">
        <v>72</v>
      </c>
      <c r="HG490" s="2">
        <v>7</v>
      </c>
      <c r="HH490" s="2">
        <v>33872</v>
      </c>
      <c r="HI490" s="2"/>
      <c r="HJ490" s="2">
        <v>152</v>
      </c>
      <c r="HK490" s="2">
        <v>0</v>
      </c>
      <c r="HL490" s="2">
        <v>274</v>
      </c>
      <c r="HM490" s="2"/>
      <c r="HN490" s="2"/>
      <c r="HO490" s="2">
        <v>98</v>
      </c>
      <c r="HP490" s="2">
        <v>124</v>
      </c>
      <c r="HQ490" s="2">
        <v>165</v>
      </c>
      <c r="HR490" s="2">
        <v>18</v>
      </c>
      <c r="HS490" s="2"/>
      <c r="HT490" s="2"/>
      <c r="HU490" s="3">
        <v>1</v>
      </c>
      <c r="HV490" s="3"/>
      <c r="HW490" s="3"/>
      <c r="HX490" s="3"/>
      <c r="HY490" s="3"/>
      <c r="HZ490" s="3"/>
      <c r="IA490" s="3"/>
      <c r="IB490" s="3"/>
      <c r="IC490" s="3"/>
      <c r="ID490" s="3"/>
      <c r="IE490" s="3"/>
      <c r="IF490" s="65">
        <v>37.200000000000003</v>
      </c>
      <c r="IG490" s="3">
        <v>0</v>
      </c>
      <c r="IH490" s="3">
        <v>2.8</v>
      </c>
      <c r="II490" s="35">
        <f t="shared" si="38"/>
        <v>0</v>
      </c>
      <c r="IJ490" s="3"/>
      <c r="IK490" s="3">
        <v>3</v>
      </c>
      <c r="IL490" s="3">
        <v>2.8</v>
      </c>
      <c r="IM490" s="5">
        <v>1412</v>
      </c>
      <c r="IN490" s="1" t="s">
        <v>411</v>
      </c>
      <c r="IO490" s="71">
        <v>5406</v>
      </c>
      <c r="IP490" s="5">
        <v>3072</v>
      </c>
      <c r="IQ490" s="5">
        <v>2162</v>
      </c>
      <c r="IR490" s="5">
        <v>1027</v>
      </c>
      <c r="IS490" s="5"/>
      <c r="IT490" s="5"/>
      <c r="IU490" s="5"/>
      <c r="IV490" s="5">
        <v>540</v>
      </c>
      <c r="IW490" s="5"/>
      <c r="IX490" s="5">
        <v>12207</v>
      </c>
      <c r="IY490" s="5"/>
      <c r="IZ490" s="5"/>
      <c r="JA490" s="5">
        <v>0</v>
      </c>
      <c r="JB490" s="5">
        <v>0</v>
      </c>
      <c r="JC490" s="5">
        <v>0</v>
      </c>
      <c r="JD490" s="5">
        <v>0</v>
      </c>
      <c r="JE490" s="5"/>
      <c r="JF490" s="5"/>
      <c r="JG490" s="5"/>
      <c r="JH490" s="5"/>
      <c r="JI490" s="5"/>
      <c r="JJ490" s="5"/>
      <c r="JK490" s="5"/>
      <c r="JL490" s="5"/>
      <c r="JM490" s="5"/>
      <c r="JN490" s="5"/>
      <c r="JO490" s="5"/>
      <c r="JP490" s="5"/>
      <c r="JQ490" s="5"/>
      <c r="JR490" s="5">
        <v>704</v>
      </c>
      <c r="JS490" s="5"/>
      <c r="JT490" s="5"/>
      <c r="JU490" s="5">
        <v>32</v>
      </c>
      <c r="JV490" s="5"/>
      <c r="JW490" s="5"/>
      <c r="JX490" s="5"/>
      <c r="JY490" s="5"/>
      <c r="JZ490" s="5"/>
      <c r="KA490" s="5"/>
      <c r="KB490" s="5"/>
      <c r="KC490" s="5"/>
      <c r="KD490" s="5"/>
      <c r="KE490" s="5"/>
      <c r="KF490" s="5">
        <v>0</v>
      </c>
      <c r="KG490" s="5">
        <v>0</v>
      </c>
      <c r="KH490" s="5">
        <v>0</v>
      </c>
      <c r="KI490" s="5">
        <v>42</v>
      </c>
      <c r="KJ490" s="5">
        <v>16</v>
      </c>
      <c r="KK490" s="5">
        <v>16</v>
      </c>
      <c r="KL490" s="5">
        <v>0</v>
      </c>
      <c r="KM490" s="5">
        <v>0</v>
      </c>
      <c r="KN490" s="5"/>
      <c r="KO490" s="5"/>
      <c r="KP490" s="5"/>
      <c r="KQ490" s="5"/>
      <c r="KR490" s="5"/>
      <c r="KS490" s="5"/>
      <c r="KT490" s="5"/>
      <c r="KU490" s="5"/>
      <c r="KV490" s="5"/>
      <c r="KW490" s="5"/>
      <c r="KX490" s="5"/>
      <c r="KY490" s="5"/>
      <c r="KZ490" s="5"/>
      <c r="LA490" s="5"/>
      <c r="LB490" s="5"/>
      <c r="LC490" s="5"/>
      <c r="LD490" s="5"/>
      <c r="LE490" s="5"/>
      <c r="LF490" s="5"/>
      <c r="LG490" s="5"/>
      <c r="LH490" s="5"/>
      <c r="LI490" s="5"/>
      <c r="LJ490" s="5"/>
      <c r="LK490" s="5"/>
      <c r="LL490" s="5"/>
      <c r="LM490" s="5"/>
      <c r="LN490" s="5"/>
      <c r="LO490" s="5"/>
      <c r="LP490" s="5"/>
      <c r="LQ490" s="5"/>
      <c r="LR490" s="5"/>
      <c r="LS490" s="5"/>
      <c r="LT490" s="5"/>
      <c r="LU490" s="5"/>
      <c r="LV490" s="5"/>
      <c r="LW490" s="5"/>
      <c r="LX490" s="5"/>
      <c r="LY490" s="5"/>
      <c r="LZ490" s="5"/>
      <c r="MA490" s="5"/>
      <c r="MB490" s="5"/>
      <c r="MC490" s="5"/>
      <c r="MD490" s="5"/>
      <c r="ME490" s="5"/>
      <c r="MF490" s="5"/>
      <c r="MG490" s="5"/>
      <c r="MH490" s="5"/>
      <c r="MI490" s="5"/>
      <c r="MJ490" s="5"/>
      <c r="MK490" s="5"/>
      <c r="ML490" s="5"/>
      <c r="MM490" s="5"/>
      <c r="MN490" s="5"/>
      <c r="MO490" s="5">
        <v>0</v>
      </c>
      <c r="MP490" s="5">
        <v>0</v>
      </c>
      <c r="MQ490" s="5"/>
      <c r="MR490" s="5"/>
      <c r="MS490" s="5">
        <v>62551</v>
      </c>
      <c r="MT490" s="5"/>
      <c r="MU490" s="5">
        <v>79</v>
      </c>
      <c r="MV490" s="5"/>
      <c r="MW490" s="5"/>
      <c r="MX490" s="5"/>
      <c r="MY490" s="5"/>
      <c r="MZ490" s="5"/>
      <c r="NA490" s="5"/>
      <c r="NB490" s="5"/>
      <c r="NC490" s="5"/>
      <c r="ND490" s="5"/>
      <c r="NE490" s="5"/>
      <c r="NF490" s="5"/>
      <c r="NG490" s="5"/>
      <c r="NH490" s="5"/>
      <c r="NI490" s="5"/>
      <c r="NJ490" s="5"/>
      <c r="NK490" s="5"/>
      <c r="NX490" s="18" t="e">
        <f t="shared" si="41"/>
        <v>#DIV/0!</v>
      </c>
      <c r="NY490" t="str">
        <f t="shared" si="39"/>
        <v>Smaller</v>
      </c>
      <c r="NZ490" t="str">
        <f t="shared" si="40"/>
        <v>Small</v>
      </c>
    </row>
    <row r="491" spans="1:390">
      <c r="A491" s="1" t="s">
        <v>412</v>
      </c>
      <c r="B491" s="1" t="s">
        <v>666</v>
      </c>
      <c r="C491" s="32" t="s">
        <v>667</v>
      </c>
      <c r="D491" s="1" t="s">
        <v>404</v>
      </c>
      <c r="E491" s="1">
        <v>20100</v>
      </c>
      <c r="F491" s="1" t="s">
        <v>858</v>
      </c>
      <c r="G491" s="5">
        <v>21470.732761904768</v>
      </c>
      <c r="H491" s="71">
        <v>48000</v>
      </c>
      <c r="I491" s="73"/>
      <c r="J491" s="73">
        <v>150</v>
      </c>
      <c r="K491" s="73">
        <v>4</v>
      </c>
      <c r="L491" s="73"/>
      <c r="M491" s="73"/>
      <c r="N491" s="73"/>
      <c r="O491" s="73"/>
      <c r="P491" s="73"/>
      <c r="Q491" s="73"/>
      <c r="R491" s="73">
        <v>45</v>
      </c>
      <c r="S491" s="73"/>
      <c r="T491" s="73"/>
      <c r="U491" s="73">
        <v>16</v>
      </c>
      <c r="V491" s="73">
        <v>1320</v>
      </c>
      <c r="W491" s="94" t="s">
        <v>839</v>
      </c>
      <c r="X491" s="94"/>
      <c r="Y491" s="94"/>
      <c r="Z491" s="94"/>
      <c r="AA491" s="94"/>
      <c r="AB491" s="94"/>
      <c r="AC491" s="95">
        <v>4072</v>
      </c>
      <c r="AD491" s="73"/>
      <c r="AE491" s="73"/>
      <c r="AF491" s="95"/>
      <c r="AG491" s="95"/>
      <c r="AH491" s="95"/>
      <c r="AI491" s="95"/>
      <c r="AJ491" s="95"/>
      <c r="AK491" s="95"/>
      <c r="AL491" s="95">
        <v>28768</v>
      </c>
      <c r="AM491" s="95">
        <v>8644</v>
      </c>
      <c r="AN491" s="73"/>
      <c r="AO491" s="96">
        <v>41485</v>
      </c>
      <c r="AP491" s="73">
        <v>4080</v>
      </c>
      <c r="AQ491" s="73"/>
      <c r="AR491" s="73"/>
      <c r="AS491" s="73"/>
      <c r="AT491" s="73"/>
      <c r="AU491" s="73"/>
      <c r="AV491" s="73"/>
      <c r="AW491" s="73"/>
      <c r="AX491" s="73"/>
      <c r="AY491" s="73"/>
      <c r="AZ491" s="73"/>
      <c r="BA491" s="73"/>
      <c r="BB491" s="73">
        <v>4080</v>
      </c>
      <c r="BC491" s="73">
        <v>16112</v>
      </c>
      <c r="BD491" s="73"/>
      <c r="BE491" s="73"/>
      <c r="BF491" s="73"/>
      <c r="BG491" s="73"/>
      <c r="BH491" s="73"/>
      <c r="BI491" s="73"/>
      <c r="BJ491" s="73"/>
      <c r="BK491" s="73"/>
      <c r="BL491" s="73"/>
      <c r="BM491" s="73"/>
      <c r="BN491" s="73"/>
      <c r="BO491" s="73">
        <v>16112</v>
      </c>
      <c r="BP491" s="73"/>
      <c r="BQ491" s="73"/>
      <c r="BR491" s="73"/>
      <c r="BS491" s="73"/>
      <c r="BT491" s="73"/>
      <c r="BU491" s="73"/>
      <c r="BV491" s="73"/>
      <c r="BW491" s="2"/>
      <c r="BX491" s="2"/>
      <c r="BY491" s="2"/>
      <c r="BZ491" s="2">
        <v>0</v>
      </c>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v>25242</v>
      </c>
      <c r="CZ491" s="2"/>
      <c r="DA491" s="2"/>
      <c r="DB491" s="2"/>
      <c r="DC491" s="2"/>
      <c r="DD491" s="2"/>
      <c r="DE491" s="2"/>
      <c r="DF491" s="2"/>
      <c r="DG491" s="2">
        <v>61465</v>
      </c>
      <c r="DH491" s="2"/>
      <c r="DI491" s="2">
        <v>86706</v>
      </c>
      <c r="DJ491" s="2"/>
      <c r="DK491" s="2"/>
      <c r="DL491" s="2"/>
      <c r="DM491" s="2"/>
      <c r="DN491" s="2"/>
      <c r="DO491" s="2"/>
      <c r="DP491" s="2"/>
      <c r="DQ491" s="2"/>
      <c r="DR491" s="2"/>
      <c r="DS491" s="2"/>
      <c r="DT491" s="2"/>
      <c r="DU491" s="2"/>
      <c r="DV491" s="73"/>
      <c r="DW491" s="73"/>
      <c r="DX491" s="2"/>
      <c r="DY491" s="2"/>
      <c r="DZ491" s="2"/>
      <c r="EA491" s="2"/>
      <c r="EB491" s="2"/>
      <c r="EC491" s="2"/>
      <c r="ED491" s="2"/>
      <c r="EE491" s="2"/>
      <c r="EF491" s="2"/>
      <c r="EG491" s="2"/>
      <c r="EH491" s="2"/>
      <c r="EI491" s="73"/>
      <c r="EJ491" s="2">
        <v>76</v>
      </c>
      <c r="EK491" s="2"/>
      <c r="EL491" s="2"/>
      <c r="EM491" s="2"/>
      <c r="EN491" s="2"/>
      <c r="EO491" s="2"/>
      <c r="EP491" s="2"/>
      <c r="EQ491" s="2">
        <v>8981</v>
      </c>
      <c r="ER491" s="2"/>
      <c r="ES491" s="2">
        <v>2546</v>
      </c>
      <c r="ET491" s="2">
        <v>11603</v>
      </c>
      <c r="EU491" s="3"/>
      <c r="EV491" s="3"/>
      <c r="EW491" s="3"/>
      <c r="EX491" s="3"/>
      <c r="EY491" s="3"/>
      <c r="EZ491" s="3"/>
      <c r="FA491" s="5"/>
      <c r="FB491" s="5"/>
      <c r="FC491" s="5"/>
      <c r="FD491" s="5"/>
      <c r="FE491" s="5"/>
      <c r="FF491" s="5"/>
      <c r="FG491" s="5"/>
      <c r="FH491" s="5"/>
      <c r="FI491" s="5"/>
      <c r="FJ491" s="5"/>
      <c r="FK491" s="5"/>
      <c r="FL491" s="5"/>
      <c r="FM491" s="5"/>
      <c r="FN491" s="5"/>
      <c r="FO491" s="5"/>
      <c r="FP491" s="5"/>
      <c r="FQ491" s="5"/>
      <c r="FR491" s="5"/>
      <c r="FS491" s="5"/>
      <c r="FT491" s="2"/>
      <c r="FU491" s="2"/>
      <c r="FV491" s="2"/>
      <c r="FW491" s="2"/>
      <c r="FX491" s="2"/>
      <c r="FY491" s="2"/>
      <c r="FZ491" s="2"/>
      <c r="GA491" s="2"/>
      <c r="GB491" s="2"/>
      <c r="GC491" s="2"/>
      <c r="GD491" s="2"/>
      <c r="GE491" s="2"/>
      <c r="GF491" s="2"/>
      <c r="GG491" s="2"/>
      <c r="GH491" s="2"/>
      <c r="GI491" s="2"/>
      <c r="GJ491" s="2"/>
      <c r="GK491" s="2"/>
      <c r="GL491" s="2"/>
      <c r="GM491" s="2"/>
      <c r="GN491" s="2"/>
      <c r="GO491" s="2"/>
      <c r="GP491" s="2">
        <v>57597</v>
      </c>
      <c r="GQ491" s="2">
        <v>102389</v>
      </c>
      <c r="GR491" s="2">
        <v>159986</v>
      </c>
      <c r="GS491" s="1" t="s">
        <v>420</v>
      </c>
      <c r="GT491" s="1" t="s">
        <v>840</v>
      </c>
      <c r="GU491" s="1"/>
      <c r="GV491" s="1" t="s">
        <v>768</v>
      </c>
      <c r="GW491" s="1"/>
      <c r="GX491" s="1"/>
      <c r="GY491" t="s">
        <v>405</v>
      </c>
      <c r="HC491" s="2">
        <v>1699</v>
      </c>
      <c r="HD491" s="2">
        <v>6614</v>
      </c>
      <c r="HE491" s="2">
        <v>17475</v>
      </c>
      <c r="HF491" s="2">
        <v>232</v>
      </c>
      <c r="HG491" s="2">
        <v>0</v>
      </c>
      <c r="HH491" s="2">
        <v>90714</v>
      </c>
      <c r="HI491" s="2"/>
      <c r="HJ491" s="2">
        <v>496</v>
      </c>
      <c r="HK491" s="2">
        <v>3174</v>
      </c>
      <c r="HL491" s="2">
        <v>1805</v>
      </c>
      <c r="HM491" s="2"/>
      <c r="HN491" s="2"/>
      <c r="HO491" s="2">
        <v>891</v>
      </c>
      <c r="HP491" s="2">
        <v>1067</v>
      </c>
      <c r="HQ491" s="2">
        <v>132</v>
      </c>
      <c r="HR491" s="2">
        <v>560</v>
      </c>
      <c r="HS491" s="2"/>
      <c r="HT491" s="2"/>
      <c r="HU491" s="3">
        <v>8</v>
      </c>
      <c r="HV491" s="3"/>
      <c r="HW491" s="3"/>
      <c r="HX491" s="3"/>
      <c r="HY491" s="3"/>
      <c r="HZ491" s="3"/>
      <c r="IA491" s="3"/>
      <c r="IB491" s="3"/>
      <c r="IC491" s="3"/>
      <c r="ID491" s="3"/>
      <c r="IE491" s="3"/>
      <c r="IF491" s="65">
        <v>14.5</v>
      </c>
      <c r="IG491" s="3">
        <v>5.43</v>
      </c>
      <c r="IH491" s="3">
        <v>15.93</v>
      </c>
      <c r="II491" s="35">
        <f t="shared" si="38"/>
        <v>5.43</v>
      </c>
      <c r="IJ491" s="3"/>
      <c r="IK491" s="3">
        <v>11</v>
      </c>
      <c r="IL491" s="3">
        <v>10.5</v>
      </c>
      <c r="IM491" s="5">
        <v>10920</v>
      </c>
      <c r="IN491" s="1" t="s">
        <v>400</v>
      </c>
      <c r="IO491" s="71">
        <v>22936</v>
      </c>
      <c r="IP491" s="5">
        <v>76118</v>
      </c>
      <c r="IQ491" s="5"/>
      <c r="IR491" s="5">
        <v>30557</v>
      </c>
      <c r="IS491" s="5"/>
      <c r="IT491" s="5"/>
      <c r="IU491" s="5"/>
      <c r="IV491" s="5">
        <v>3406</v>
      </c>
      <c r="IW491" s="5"/>
      <c r="IX491" s="5">
        <v>133017</v>
      </c>
      <c r="IY491" s="5"/>
      <c r="IZ491" s="5"/>
      <c r="JA491" s="5">
        <v>260</v>
      </c>
      <c r="JB491" s="5">
        <v>240</v>
      </c>
      <c r="JC491" s="5">
        <v>552</v>
      </c>
      <c r="JD491" s="5">
        <v>337</v>
      </c>
      <c r="JE491" s="5"/>
      <c r="JF491" s="5"/>
      <c r="JG491" s="5"/>
      <c r="JH491" s="5"/>
      <c r="JI491" s="5"/>
      <c r="JJ491" s="5"/>
      <c r="JK491" s="5"/>
      <c r="JL491" s="5"/>
      <c r="JM491" s="5"/>
      <c r="JN491" s="5"/>
      <c r="JO491" s="5"/>
      <c r="JP491" s="5"/>
      <c r="JQ491" s="5"/>
      <c r="JR491" s="5">
        <v>3800</v>
      </c>
      <c r="JS491" s="5"/>
      <c r="JT491" s="5"/>
      <c r="JU491" s="5">
        <v>95</v>
      </c>
      <c r="JV491" s="5"/>
      <c r="JW491" s="5"/>
      <c r="JX491" s="5"/>
      <c r="JY491" s="5"/>
      <c r="JZ491" s="5"/>
      <c r="KA491" s="5"/>
      <c r="KB491" s="5"/>
      <c r="KC491" s="5"/>
      <c r="KD491" s="5"/>
      <c r="KE491" s="5"/>
      <c r="KF491" s="5">
        <v>4</v>
      </c>
      <c r="KG491" s="5">
        <v>12</v>
      </c>
      <c r="KH491" s="5">
        <v>264</v>
      </c>
      <c r="KI491" s="5">
        <v>63</v>
      </c>
      <c r="KJ491" s="5">
        <v>48</v>
      </c>
      <c r="KK491" s="5">
        <v>36</v>
      </c>
      <c r="KL491" s="5">
        <v>0</v>
      </c>
      <c r="KM491" s="5">
        <v>0</v>
      </c>
      <c r="KN491" s="5"/>
      <c r="KO491" s="5"/>
      <c r="KP491" s="5"/>
      <c r="KQ491" s="5"/>
      <c r="KR491" s="5"/>
      <c r="KS491" s="5"/>
      <c r="KT491" s="5"/>
      <c r="KU491" s="5"/>
      <c r="KV491" s="5"/>
      <c r="KW491" s="5"/>
      <c r="KX491" s="5"/>
      <c r="KY491" s="5"/>
      <c r="KZ491" s="5"/>
      <c r="LA491" s="5"/>
      <c r="LB491" s="5"/>
      <c r="LC491" s="5"/>
      <c r="LD491" s="5"/>
      <c r="LE491" s="5"/>
      <c r="LF491" s="5"/>
      <c r="LG491" s="5"/>
      <c r="LH491" s="5"/>
      <c r="LI491" s="5"/>
      <c r="LJ491" s="5"/>
      <c r="LK491" s="5"/>
      <c r="LL491" s="5"/>
      <c r="LM491" s="5"/>
      <c r="LN491" s="5"/>
      <c r="LO491" s="5"/>
      <c r="LP491" s="5"/>
      <c r="LQ491" s="5"/>
      <c r="LR491" s="5"/>
      <c r="LS491" s="5"/>
      <c r="LT491" s="5"/>
      <c r="LU491" s="5"/>
      <c r="LV491" s="5"/>
      <c r="LW491" s="5"/>
      <c r="LX491" s="5"/>
      <c r="LY491" s="5"/>
      <c r="LZ491" s="5"/>
      <c r="MA491" s="5"/>
      <c r="MB491" s="5"/>
      <c r="MC491" s="5"/>
      <c r="MD491" s="5"/>
      <c r="ME491" s="5"/>
      <c r="MF491" s="5"/>
      <c r="MG491" s="5"/>
      <c r="MH491" s="5"/>
      <c r="MI491" s="5"/>
      <c r="MJ491" s="5"/>
      <c r="MK491" s="5"/>
      <c r="ML491" s="5"/>
      <c r="MM491" s="5"/>
      <c r="MN491" s="5"/>
      <c r="MO491" s="5">
        <v>0</v>
      </c>
      <c r="MP491" s="5">
        <v>0</v>
      </c>
      <c r="MQ491" s="5"/>
      <c r="MR491" s="5"/>
      <c r="MS491" s="5">
        <v>835327</v>
      </c>
      <c r="MT491" s="5"/>
      <c r="MU491" s="5">
        <v>347</v>
      </c>
      <c r="MV491" s="5"/>
      <c r="MW491" s="5"/>
      <c r="MX491" s="5"/>
      <c r="MY491" s="5"/>
      <c r="MZ491" s="5"/>
      <c r="NA491" s="5"/>
      <c r="NB491" s="5"/>
      <c r="NC491" s="5"/>
      <c r="ND491" s="5"/>
      <c r="NE491" s="5"/>
      <c r="NF491" s="5"/>
      <c r="NG491" s="5"/>
      <c r="NH491" s="5"/>
      <c r="NI491" s="5"/>
      <c r="NJ491" s="5"/>
      <c r="NK491" s="5"/>
      <c r="NX491" s="18">
        <f t="shared" si="41"/>
        <v>3954.0944312900128</v>
      </c>
      <c r="NY491" t="str">
        <f t="shared" si="39"/>
        <v>Larger</v>
      </c>
      <c r="NZ491" t="str">
        <f t="shared" si="40"/>
        <v>Large</v>
      </c>
    </row>
    <row r="492" spans="1:390">
      <c r="A492" s="1" t="s">
        <v>495</v>
      </c>
      <c r="B492" s="1" t="s">
        <v>675</v>
      </c>
      <c r="C492" s="32" t="s">
        <v>676</v>
      </c>
      <c r="D492" s="1" t="s">
        <v>404</v>
      </c>
      <c r="E492" s="1">
        <v>20100</v>
      </c>
      <c r="F492" s="1" t="s">
        <v>858</v>
      </c>
      <c r="G492" s="5">
        <v>11577.263809523898</v>
      </c>
      <c r="H492" s="71">
        <v>44100</v>
      </c>
      <c r="I492" s="73"/>
      <c r="J492" s="73">
        <v>326</v>
      </c>
      <c r="K492" s="73">
        <v>21</v>
      </c>
      <c r="L492" s="73"/>
      <c r="M492" s="73"/>
      <c r="N492" s="73"/>
      <c r="O492" s="73"/>
      <c r="P492" s="73"/>
      <c r="Q492" s="73"/>
      <c r="R492" s="73">
        <v>98</v>
      </c>
      <c r="S492" s="73"/>
      <c r="T492" s="73"/>
      <c r="U492" s="73">
        <v>226</v>
      </c>
      <c r="V492" s="73">
        <v>743</v>
      </c>
      <c r="W492" s="94" t="s">
        <v>794</v>
      </c>
      <c r="X492" s="94"/>
      <c r="Y492" s="94"/>
      <c r="Z492" s="94"/>
      <c r="AA492" s="94"/>
      <c r="AB492" s="94"/>
      <c r="AC492" s="95">
        <v>4123</v>
      </c>
      <c r="AD492" s="73"/>
      <c r="AE492" s="73"/>
      <c r="AF492" s="95">
        <v>0</v>
      </c>
      <c r="AG492" s="95">
        <v>0</v>
      </c>
      <c r="AH492" s="95">
        <v>0</v>
      </c>
      <c r="AI492" s="95">
        <v>0</v>
      </c>
      <c r="AJ492" s="95"/>
      <c r="AK492" s="95"/>
      <c r="AL492" s="95">
        <v>0</v>
      </c>
      <c r="AM492" s="95">
        <v>0</v>
      </c>
      <c r="AN492" s="73"/>
      <c r="AO492" s="96">
        <v>4123</v>
      </c>
      <c r="AP492" s="73">
        <v>4100</v>
      </c>
      <c r="AQ492" s="73"/>
      <c r="AR492" s="73"/>
      <c r="AS492" s="73">
        <v>0</v>
      </c>
      <c r="AT492" s="73">
        <v>0</v>
      </c>
      <c r="AU492" s="73">
        <v>0</v>
      </c>
      <c r="AV492" s="73">
        <v>0</v>
      </c>
      <c r="AW492" s="73"/>
      <c r="AX492" s="73"/>
      <c r="AY492" s="73">
        <v>0</v>
      </c>
      <c r="AZ492" s="73">
        <v>0</v>
      </c>
      <c r="BA492" s="73"/>
      <c r="BB492" s="73">
        <v>4100</v>
      </c>
      <c r="BC492" s="73">
        <v>12000</v>
      </c>
      <c r="BD492" s="73"/>
      <c r="BE492" s="73"/>
      <c r="BF492" s="73">
        <v>0</v>
      </c>
      <c r="BG492" s="73">
        <v>0</v>
      </c>
      <c r="BH492" s="73">
        <v>0</v>
      </c>
      <c r="BI492" s="73">
        <v>0</v>
      </c>
      <c r="BJ492" s="73"/>
      <c r="BK492" s="73"/>
      <c r="BL492" s="73">
        <v>0</v>
      </c>
      <c r="BM492" s="73">
        <v>0</v>
      </c>
      <c r="BN492" s="73"/>
      <c r="BO492" s="73">
        <v>12000</v>
      </c>
      <c r="BP492" s="73">
        <v>0</v>
      </c>
      <c r="BQ492" s="73"/>
      <c r="BR492" s="73">
        <v>0</v>
      </c>
      <c r="BS492" s="73">
        <v>0</v>
      </c>
      <c r="BT492" s="73">
        <v>0</v>
      </c>
      <c r="BU492" s="73">
        <v>0</v>
      </c>
      <c r="BV492" s="73"/>
      <c r="BW492" s="2"/>
      <c r="BX492" s="2">
        <v>0</v>
      </c>
      <c r="BY492" s="2">
        <v>0</v>
      </c>
      <c r="BZ492" s="2">
        <v>0</v>
      </c>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v>59285</v>
      </c>
      <c r="CZ492" s="2"/>
      <c r="DA492" s="2">
        <v>0</v>
      </c>
      <c r="DB492" s="2">
        <v>0</v>
      </c>
      <c r="DC492" s="2">
        <v>0</v>
      </c>
      <c r="DD492" s="2"/>
      <c r="DE492" s="2"/>
      <c r="DF492" s="2">
        <v>557</v>
      </c>
      <c r="DG492" s="2">
        <v>0</v>
      </c>
      <c r="DH492" s="2">
        <v>0</v>
      </c>
      <c r="DI492" s="2">
        <v>59842</v>
      </c>
      <c r="DJ492" s="2"/>
      <c r="DK492" s="2"/>
      <c r="DL492" s="2"/>
      <c r="DM492" s="2"/>
      <c r="DN492" s="2"/>
      <c r="DO492" s="2"/>
      <c r="DP492" s="2"/>
      <c r="DQ492" s="2"/>
      <c r="DR492" s="2"/>
      <c r="DS492" s="2"/>
      <c r="DT492" s="2"/>
      <c r="DU492" s="2"/>
      <c r="DV492" s="73"/>
      <c r="DW492" s="73"/>
      <c r="DX492" s="2"/>
      <c r="DY492" s="2"/>
      <c r="DZ492" s="2"/>
      <c r="EA492" s="2"/>
      <c r="EB492" s="2"/>
      <c r="EC492" s="2"/>
      <c r="ED492" s="2"/>
      <c r="EE492" s="2"/>
      <c r="EF492" s="2"/>
      <c r="EG492" s="2"/>
      <c r="EH492" s="2"/>
      <c r="EI492" s="73"/>
      <c r="EJ492" s="2">
        <v>0</v>
      </c>
      <c r="EK492" s="2"/>
      <c r="EL492" s="2">
        <v>0</v>
      </c>
      <c r="EM492" s="2">
        <v>0</v>
      </c>
      <c r="EN492" s="2">
        <v>0</v>
      </c>
      <c r="EO492" s="2"/>
      <c r="EP492" s="2"/>
      <c r="EQ492" s="2">
        <v>0</v>
      </c>
      <c r="ER492" s="2">
        <v>0</v>
      </c>
      <c r="ES492" s="2">
        <v>0</v>
      </c>
      <c r="ET492" s="2">
        <v>0</v>
      </c>
      <c r="EU492" s="3"/>
      <c r="EV492" s="3"/>
      <c r="EW492" s="3"/>
      <c r="EX492" s="3"/>
      <c r="EY492" s="3"/>
      <c r="EZ492" s="3"/>
      <c r="FA492" s="5"/>
      <c r="FB492" s="5"/>
      <c r="FC492" s="5"/>
      <c r="FD492" s="5"/>
      <c r="FE492" s="5"/>
      <c r="FF492" s="5"/>
      <c r="FG492" s="5"/>
      <c r="FH492" s="5"/>
      <c r="FI492" s="5"/>
      <c r="FJ492" s="5"/>
      <c r="FK492" s="5"/>
      <c r="FL492" s="5"/>
      <c r="FM492" s="5"/>
      <c r="FN492" s="5"/>
      <c r="FO492" s="5"/>
      <c r="FP492" s="5"/>
      <c r="FQ492" s="5"/>
      <c r="FR492" s="5"/>
      <c r="FS492" s="5"/>
      <c r="FT492" s="2"/>
      <c r="FU492" s="2"/>
      <c r="FV492" s="2"/>
      <c r="FW492" s="2"/>
      <c r="FX492" s="2"/>
      <c r="FY492" s="2"/>
      <c r="FZ492" s="2"/>
      <c r="GA492" s="2"/>
      <c r="GB492" s="2"/>
      <c r="GC492" s="2"/>
      <c r="GD492" s="2"/>
      <c r="GE492" s="2">
        <v>10461</v>
      </c>
      <c r="GF492" s="2"/>
      <c r="GG492" s="2">
        <v>0</v>
      </c>
      <c r="GH492" s="2">
        <v>60559</v>
      </c>
      <c r="GI492" s="2">
        <v>0</v>
      </c>
      <c r="GJ492" s="2">
        <v>0</v>
      </c>
      <c r="GK492" s="2"/>
      <c r="GL492" s="2"/>
      <c r="GM492" s="2">
        <v>0</v>
      </c>
      <c r="GN492" s="2">
        <v>25000</v>
      </c>
      <c r="GO492" s="2">
        <v>96020</v>
      </c>
      <c r="GP492" s="2">
        <v>16123</v>
      </c>
      <c r="GQ492" s="2">
        <v>63942</v>
      </c>
      <c r="GR492" s="2">
        <v>176085</v>
      </c>
      <c r="GS492" s="1" t="s">
        <v>395</v>
      </c>
      <c r="GT492" s="1"/>
      <c r="GU492" s="1"/>
      <c r="GV492" s="1" t="s">
        <v>768</v>
      </c>
      <c r="GW492" s="1"/>
      <c r="GX492" s="1"/>
      <c r="GY492" t="s">
        <v>405</v>
      </c>
      <c r="HC492" s="2">
        <v>40</v>
      </c>
      <c r="HD492" s="2">
        <v>0</v>
      </c>
      <c r="HE492" s="2">
        <v>15220</v>
      </c>
      <c r="HF492" s="2">
        <v>110</v>
      </c>
      <c r="HG492" s="2">
        <v>4300</v>
      </c>
      <c r="HH492" s="2">
        <v>140563</v>
      </c>
      <c r="HI492" s="2"/>
      <c r="HJ492" s="2">
        <v>0</v>
      </c>
      <c r="HK492" s="2">
        <v>3175</v>
      </c>
      <c r="HL492" s="2">
        <v>48</v>
      </c>
      <c r="HM492" s="2"/>
      <c r="HN492" s="2"/>
      <c r="HO492" s="2">
        <v>1232</v>
      </c>
      <c r="HP492" s="2">
        <v>1246</v>
      </c>
      <c r="HQ492" s="2">
        <v>4848</v>
      </c>
      <c r="HR492" s="2">
        <v>0</v>
      </c>
      <c r="HS492" s="2"/>
      <c r="HT492" s="2"/>
      <c r="HU492" s="3">
        <v>6</v>
      </c>
      <c r="HV492" s="3"/>
      <c r="HW492" s="3"/>
      <c r="HX492" s="3"/>
      <c r="HY492" s="3"/>
      <c r="HZ492" s="3"/>
      <c r="IA492" s="3"/>
      <c r="IB492" s="3"/>
      <c r="IC492" s="3"/>
      <c r="ID492" s="3"/>
      <c r="IE492" s="3"/>
      <c r="IF492" s="65">
        <v>4.375</v>
      </c>
      <c r="IG492" s="3">
        <v>4.9000000000000004</v>
      </c>
      <c r="IH492" s="3">
        <v>12.9</v>
      </c>
      <c r="II492" s="35">
        <f t="shared" si="38"/>
        <v>4.9000000000000004</v>
      </c>
      <c r="IJ492" s="3"/>
      <c r="IK492" s="3">
        <v>8</v>
      </c>
      <c r="IL492" s="3">
        <v>8</v>
      </c>
      <c r="IM492" s="5">
        <v>17000</v>
      </c>
      <c r="IN492" s="1" t="s">
        <v>400</v>
      </c>
      <c r="IO492" s="71">
        <v>19136</v>
      </c>
      <c r="IP492" s="5">
        <v>20692</v>
      </c>
      <c r="IQ492" s="5">
        <v>10122</v>
      </c>
      <c r="IR492" s="5">
        <v>0</v>
      </c>
      <c r="IS492" s="5"/>
      <c r="IT492" s="5"/>
      <c r="IU492" s="5"/>
      <c r="IV492" s="5">
        <v>0</v>
      </c>
      <c r="IW492" s="5"/>
      <c r="IX492" s="5">
        <v>49950</v>
      </c>
      <c r="IY492" s="5"/>
      <c r="IZ492" s="5"/>
      <c r="JA492" s="5">
        <v>27</v>
      </c>
      <c r="JB492" s="5">
        <v>27</v>
      </c>
      <c r="JC492" s="5">
        <v>336</v>
      </c>
      <c r="JD492" s="5">
        <v>336</v>
      </c>
      <c r="JE492" s="5"/>
      <c r="JF492" s="5"/>
      <c r="JG492" s="5"/>
      <c r="JH492" s="5"/>
      <c r="JI492" s="5"/>
      <c r="JJ492" s="5"/>
      <c r="JK492" s="5"/>
      <c r="JL492" s="5"/>
      <c r="JM492" s="5"/>
      <c r="JN492" s="5"/>
      <c r="JO492" s="5"/>
      <c r="JP492" s="5"/>
      <c r="JQ492" s="5"/>
      <c r="JR492" s="5">
        <v>3322</v>
      </c>
      <c r="JS492" s="5"/>
      <c r="JT492" s="5"/>
      <c r="JU492" s="5">
        <v>96</v>
      </c>
      <c r="JV492" s="5"/>
      <c r="JW492" s="5"/>
      <c r="JX492" s="5"/>
      <c r="JY492" s="5"/>
      <c r="JZ492" s="5"/>
      <c r="KA492" s="5"/>
      <c r="KB492" s="5"/>
      <c r="KC492" s="5"/>
      <c r="KD492" s="5"/>
      <c r="KE492" s="5"/>
      <c r="KF492" s="5">
        <v>1</v>
      </c>
      <c r="KG492" s="5">
        <v>2</v>
      </c>
      <c r="KH492" s="5">
        <v>78</v>
      </c>
      <c r="KI492" s="5">
        <v>58</v>
      </c>
      <c r="KJ492" s="5">
        <v>46</v>
      </c>
      <c r="KK492" s="5">
        <v>46</v>
      </c>
      <c r="KL492" s="5">
        <v>5</v>
      </c>
      <c r="KM492" s="5">
        <v>0</v>
      </c>
      <c r="KN492" s="5"/>
      <c r="KO492" s="5"/>
      <c r="KP492" s="5"/>
      <c r="KQ492" s="5"/>
      <c r="KR492" s="5"/>
      <c r="KS492" s="5"/>
      <c r="KT492" s="5"/>
      <c r="KU492" s="5"/>
      <c r="KV492" s="5"/>
      <c r="KW492" s="5"/>
      <c r="KX492" s="5"/>
      <c r="KY492" s="5"/>
      <c r="KZ492" s="5"/>
      <c r="LA492" s="5"/>
      <c r="LB492" s="5"/>
      <c r="LC492" s="5"/>
      <c r="LD492" s="5"/>
      <c r="LE492" s="5"/>
      <c r="LF492" s="5"/>
      <c r="LG492" s="5"/>
      <c r="LH492" s="5"/>
      <c r="LI492" s="5"/>
      <c r="LJ492" s="5"/>
      <c r="LK492" s="5"/>
      <c r="LL492" s="5"/>
      <c r="LM492" s="5"/>
      <c r="LN492" s="5"/>
      <c r="LO492" s="5"/>
      <c r="LP492" s="5"/>
      <c r="LQ492" s="5"/>
      <c r="LR492" s="5"/>
      <c r="LS492" s="5"/>
      <c r="LT492" s="5"/>
      <c r="LU492" s="5"/>
      <c r="LV492" s="5"/>
      <c r="LW492" s="5"/>
      <c r="LX492" s="5"/>
      <c r="LY492" s="5"/>
      <c r="LZ492" s="5"/>
      <c r="MA492" s="5"/>
      <c r="MB492" s="5"/>
      <c r="MC492" s="5"/>
      <c r="MD492" s="5"/>
      <c r="ME492" s="5"/>
      <c r="MF492" s="5"/>
      <c r="MG492" s="5"/>
      <c r="MH492" s="5"/>
      <c r="MI492" s="5"/>
      <c r="MJ492" s="5"/>
      <c r="MK492" s="5"/>
      <c r="ML492" s="5"/>
      <c r="MM492" s="5"/>
      <c r="MN492" s="5"/>
      <c r="MO492" s="5">
        <v>5</v>
      </c>
      <c r="MP492" s="5">
        <v>0</v>
      </c>
      <c r="MQ492" s="5"/>
      <c r="MR492" s="5"/>
      <c r="MS492" s="5">
        <v>360911</v>
      </c>
      <c r="MT492" s="5"/>
      <c r="MU492" s="5">
        <v>0</v>
      </c>
      <c r="MV492" s="5"/>
      <c r="MW492" s="5"/>
      <c r="MX492" s="5"/>
      <c r="MY492" s="5"/>
      <c r="MZ492" s="5"/>
      <c r="NA492" s="5"/>
      <c r="NB492" s="5"/>
      <c r="NC492" s="5"/>
      <c r="ND492" s="5"/>
      <c r="NE492" s="5"/>
      <c r="NF492" s="5"/>
      <c r="NG492" s="5"/>
      <c r="NH492" s="5"/>
      <c r="NI492" s="5"/>
      <c r="NJ492" s="5"/>
      <c r="NK492" s="5"/>
      <c r="NX492" s="18">
        <f t="shared" si="41"/>
        <v>2362.7068999028361</v>
      </c>
      <c r="NY492" t="str">
        <f t="shared" si="39"/>
        <v>Mid-range</v>
      </c>
      <c r="NZ492" t="str">
        <f t="shared" si="40"/>
        <v>Medium</v>
      </c>
    </row>
    <row r="493" spans="1:390">
      <c r="A493" s="1" t="s">
        <v>443</v>
      </c>
      <c r="B493" s="1" t="s">
        <v>444</v>
      </c>
      <c r="C493" s="32" t="s">
        <v>445</v>
      </c>
      <c r="D493" s="1" t="s">
        <v>404</v>
      </c>
      <c r="E493" s="1">
        <v>20100</v>
      </c>
      <c r="F493" s="1" t="s">
        <v>858</v>
      </c>
      <c r="G493" s="5">
        <v>4612.8108571428575</v>
      </c>
      <c r="H493" s="71">
        <v>22844.799999999999</v>
      </c>
      <c r="I493" s="73"/>
      <c r="J493" s="73">
        <v>14</v>
      </c>
      <c r="K493" s="73">
        <v>4</v>
      </c>
      <c r="L493" s="73"/>
      <c r="M493" s="73"/>
      <c r="N493" s="73"/>
      <c r="O493" s="73"/>
      <c r="P493" s="73"/>
      <c r="Q493" s="73"/>
      <c r="R493" s="73">
        <v>34</v>
      </c>
      <c r="S493" s="73"/>
      <c r="T493" s="73"/>
      <c r="U493" s="73">
        <v>30</v>
      </c>
      <c r="V493" s="73">
        <v>284</v>
      </c>
      <c r="W493" s="94" t="s">
        <v>835</v>
      </c>
      <c r="X493" s="94"/>
      <c r="Y493" s="94"/>
      <c r="Z493" s="94"/>
      <c r="AA493" s="94"/>
      <c r="AB493" s="94"/>
      <c r="AC493" s="95">
        <v>4220</v>
      </c>
      <c r="AD493" s="73"/>
      <c r="AE493" s="73"/>
      <c r="AF493" s="95">
        <v>1832</v>
      </c>
      <c r="AG493" s="95"/>
      <c r="AH493" s="95"/>
      <c r="AI493" s="95"/>
      <c r="AJ493" s="95"/>
      <c r="AK493" s="95"/>
      <c r="AL493" s="95"/>
      <c r="AM493" s="95">
        <v>40204</v>
      </c>
      <c r="AN493" s="73"/>
      <c r="AO493" s="96">
        <v>46256</v>
      </c>
      <c r="AP493" s="73"/>
      <c r="AQ493" s="73"/>
      <c r="AR493" s="73"/>
      <c r="AS493" s="73"/>
      <c r="AT493" s="73"/>
      <c r="AU493" s="73"/>
      <c r="AV493" s="73"/>
      <c r="AW493" s="73"/>
      <c r="AX493" s="73"/>
      <c r="AY493" s="73"/>
      <c r="AZ493" s="73"/>
      <c r="BA493" s="73"/>
      <c r="BB493" s="73">
        <v>0</v>
      </c>
      <c r="BC493" s="73">
        <v>170</v>
      </c>
      <c r="BD493" s="73"/>
      <c r="BE493" s="73"/>
      <c r="BF493" s="73"/>
      <c r="BG493" s="73"/>
      <c r="BH493" s="73"/>
      <c r="BI493" s="73"/>
      <c r="BJ493" s="73"/>
      <c r="BK493" s="73"/>
      <c r="BL493" s="73"/>
      <c r="BM493" s="73">
        <v>7959</v>
      </c>
      <c r="BN493" s="73"/>
      <c r="BO493" s="73">
        <v>8129</v>
      </c>
      <c r="BP493" s="73"/>
      <c r="BQ493" s="73"/>
      <c r="BR493" s="73"/>
      <c r="BS493" s="73"/>
      <c r="BT493" s="73"/>
      <c r="BU493" s="73"/>
      <c r="BV493" s="73"/>
      <c r="BW493" s="2"/>
      <c r="BX493" s="2"/>
      <c r="BY493" s="2"/>
      <c r="BZ493" s="2">
        <v>0</v>
      </c>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v>650</v>
      </c>
      <c r="CZ493" s="2"/>
      <c r="DA493" s="2"/>
      <c r="DB493" s="2"/>
      <c r="DC493" s="2"/>
      <c r="DD493" s="2"/>
      <c r="DE493" s="2"/>
      <c r="DF493" s="2"/>
      <c r="DG493" s="2"/>
      <c r="DH493" s="2">
        <v>45000</v>
      </c>
      <c r="DI493" s="2">
        <v>45650</v>
      </c>
      <c r="DJ493" s="2"/>
      <c r="DK493" s="2"/>
      <c r="DL493" s="2"/>
      <c r="DM493" s="2"/>
      <c r="DN493" s="2"/>
      <c r="DO493" s="2"/>
      <c r="DP493" s="2"/>
      <c r="DQ493" s="2"/>
      <c r="DR493" s="2"/>
      <c r="DS493" s="2"/>
      <c r="DT493" s="2"/>
      <c r="DU493" s="2"/>
      <c r="DV493" s="73"/>
      <c r="DW493" s="73"/>
      <c r="DX493" s="2"/>
      <c r="DY493" s="2"/>
      <c r="DZ493" s="2"/>
      <c r="EA493" s="2"/>
      <c r="EB493" s="2"/>
      <c r="EC493" s="2"/>
      <c r="ED493" s="2"/>
      <c r="EE493" s="2"/>
      <c r="EF493" s="2"/>
      <c r="EG493" s="2"/>
      <c r="EH493" s="2"/>
      <c r="EI493" s="73"/>
      <c r="EJ493" s="2"/>
      <c r="EK493" s="2"/>
      <c r="EL493" s="2"/>
      <c r="EM493" s="2"/>
      <c r="EN493" s="2"/>
      <c r="EO493" s="2"/>
      <c r="EP493" s="2"/>
      <c r="EQ493" s="2"/>
      <c r="ER493" s="2"/>
      <c r="ES493" s="2"/>
      <c r="ET493" s="2">
        <v>0</v>
      </c>
      <c r="EU493" s="3"/>
      <c r="EV493" s="3"/>
      <c r="EW493" s="3"/>
      <c r="EX493" s="3"/>
      <c r="EY493" s="3"/>
      <c r="EZ493" s="3"/>
      <c r="FA493" s="5"/>
      <c r="FB493" s="5"/>
      <c r="FC493" s="5"/>
      <c r="FD493" s="5"/>
      <c r="FE493" s="5"/>
      <c r="FF493" s="5"/>
      <c r="FG493" s="5"/>
      <c r="FH493" s="5"/>
      <c r="FI493" s="5"/>
      <c r="FJ493" s="5"/>
      <c r="FK493" s="5"/>
      <c r="FL493" s="5"/>
      <c r="FM493" s="5"/>
      <c r="FN493" s="5"/>
      <c r="FO493" s="5"/>
      <c r="FP493" s="5"/>
      <c r="FQ493" s="5"/>
      <c r="FR493" s="5"/>
      <c r="FS493" s="5"/>
      <c r="FT493" s="2"/>
      <c r="FU493" s="2"/>
      <c r="FV493" s="2"/>
      <c r="FW493" s="2"/>
      <c r="FX493" s="2"/>
      <c r="FY493" s="2"/>
      <c r="FZ493" s="2"/>
      <c r="GA493" s="2"/>
      <c r="GB493" s="2"/>
      <c r="GC493" s="2"/>
      <c r="GD493" s="2"/>
      <c r="GE493" s="2">
        <v>3788</v>
      </c>
      <c r="GF493" s="2"/>
      <c r="GG493" s="2"/>
      <c r="GH493" s="2">
        <v>222</v>
      </c>
      <c r="GI493" s="2"/>
      <c r="GJ493" s="2"/>
      <c r="GK493" s="2"/>
      <c r="GL493" s="2"/>
      <c r="GM493" s="2">
        <v>1151</v>
      </c>
      <c r="GN493" s="2">
        <v>9434</v>
      </c>
      <c r="GO493" s="2">
        <v>14595</v>
      </c>
      <c r="GP493" s="2">
        <v>54385</v>
      </c>
      <c r="GQ493" s="2">
        <v>45650</v>
      </c>
      <c r="GR493" s="2">
        <v>114630</v>
      </c>
      <c r="GS493" s="1" t="s">
        <v>395</v>
      </c>
      <c r="GT493" s="1"/>
      <c r="GU493" s="1"/>
      <c r="GV493" s="1" t="s">
        <v>768</v>
      </c>
      <c r="GW493" s="1"/>
      <c r="GX493" t="s">
        <v>459</v>
      </c>
      <c r="GY493" s="1"/>
      <c r="GZ493" s="1"/>
      <c r="HA493" s="1"/>
      <c r="HC493" s="2"/>
      <c r="HD493" s="2">
        <v>0</v>
      </c>
      <c r="HE493" s="2">
        <v>0</v>
      </c>
      <c r="HF493" s="2">
        <v>43</v>
      </c>
      <c r="HG493" s="2"/>
      <c r="HH493" s="2">
        <v>34400</v>
      </c>
      <c r="HI493" s="2"/>
      <c r="HJ493" s="2">
        <v>0</v>
      </c>
      <c r="HK493" s="2">
        <v>0</v>
      </c>
      <c r="HL493" s="2">
        <v>1001</v>
      </c>
      <c r="HM493" s="2"/>
      <c r="HN493" s="2"/>
      <c r="HO493" s="2"/>
      <c r="HP493" s="2">
        <v>1</v>
      </c>
      <c r="HQ493" s="2">
        <v>96</v>
      </c>
      <c r="HR493" s="2">
        <v>0</v>
      </c>
      <c r="HS493" s="2"/>
      <c r="HT493" s="2"/>
      <c r="HU493" s="3">
        <v>6</v>
      </c>
      <c r="HV493" s="3"/>
      <c r="HW493" s="3"/>
      <c r="HX493" s="3"/>
      <c r="HY493" s="3"/>
      <c r="HZ493" s="3"/>
      <c r="IA493" s="3"/>
      <c r="IB493" s="3"/>
      <c r="IC493" s="3"/>
      <c r="ID493" s="3"/>
      <c r="IE493" s="3"/>
      <c r="IF493" s="65">
        <v>0</v>
      </c>
      <c r="IG493" s="3">
        <v>3.6</v>
      </c>
      <c r="IH493" s="3">
        <v>8.1</v>
      </c>
      <c r="II493" s="35">
        <f t="shared" si="38"/>
        <v>3.6</v>
      </c>
      <c r="IJ493" s="3"/>
      <c r="IK493" s="3">
        <v>5</v>
      </c>
      <c r="IL493" s="3">
        <v>4.5</v>
      </c>
      <c r="IM493" s="5">
        <v>2318</v>
      </c>
      <c r="IN493" s="1" t="s">
        <v>411</v>
      </c>
      <c r="IO493" s="71">
        <v>3879</v>
      </c>
      <c r="IP493" s="5">
        <v>36160</v>
      </c>
      <c r="IQ493" s="5">
        <v>4112</v>
      </c>
      <c r="IR493" s="5"/>
      <c r="IS493" s="5"/>
      <c r="IT493" s="5"/>
      <c r="IU493" s="5"/>
      <c r="IV493" s="5"/>
      <c r="IW493" s="5"/>
      <c r="IX493" s="5">
        <v>44151</v>
      </c>
      <c r="IY493" s="5"/>
      <c r="IZ493" s="5"/>
      <c r="JA493" s="5"/>
      <c r="JB493" s="5"/>
      <c r="JC493" s="5"/>
      <c r="JD493" s="5"/>
      <c r="JE493" s="5"/>
      <c r="JF493" s="5"/>
      <c r="JG493" s="5"/>
      <c r="JH493" s="5"/>
      <c r="JI493" s="5"/>
      <c r="JJ493" s="5"/>
      <c r="JK493" s="5"/>
      <c r="JL493" s="5"/>
      <c r="JM493" s="5"/>
      <c r="JN493" s="5"/>
      <c r="JO493" s="5"/>
      <c r="JP493" s="5"/>
      <c r="JQ493" s="5"/>
      <c r="JR493" s="5">
        <v>1689</v>
      </c>
      <c r="JS493" s="5"/>
      <c r="JT493" s="5"/>
      <c r="JU493" s="5">
        <v>59</v>
      </c>
      <c r="JV493" s="5"/>
      <c r="JW493" s="5"/>
      <c r="JX493" s="5"/>
      <c r="JY493" s="5"/>
      <c r="JZ493" s="5"/>
      <c r="KA493" s="5"/>
      <c r="KB493" s="5"/>
      <c r="KC493" s="5"/>
      <c r="KD493" s="5"/>
      <c r="KE493" s="5"/>
      <c r="KF493" s="5">
        <v>1</v>
      </c>
      <c r="KG493" s="5">
        <v>3</v>
      </c>
      <c r="KH493" s="5">
        <v>55</v>
      </c>
      <c r="KI493" s="5">
        <v>52</v>
      </c>
      <c r="KJ493" s="5">
        <v>40</v>
      </c>
      <c r="KK493" s="5">
        <v>37.5</v>
      </c>
      <c r="KL493" s="5">
        <v>0</v>
      </c>
      <c r="KM493" s="5">
        <v>0</v>
      </c>
      <c r="KN493" s="5"/>
      <c r="KO493" s="5"/>
      <c r="KP493" s="5"/>
      <c r="KQ493" s="5"/>
      <c r="KR493" s="5"/>
      <c r="KS493" s="5"/>
      <c r="KT493" s="5"/>
      <c r="KU493" s="5"/>
      <c r="KV493" s="5"/>
      <c r="KW493" s="5"/>
      <c r="KX493" s="5"/>
      <c r="KY493" s="5"/>
      <c r="KZ493" s="5"/>
      <c r="LA493" s="5"/>
      <c r="LB493" s="5"/>
      <c r="LC493" s="5"/>
      <c r="LD493" s="5"/>
      <c r="LE493" s="5"/>
      <c r="LF493" s="5"/>
      <c r="LG493" s="5"/>
      <c r="LH493" s="5"/>
      <c r="LI493" s="5"/>
      <c r="LJ493" s="5"/>
      <c r="LK493" s="5"/>
      <c r="LL493" s="5"/>
      <c r="LM493" s="5"/>
      <c r="LN493" s="5"/>
      <c r="LO493" s="5"/>
      <c r="LP493" s="5"/>
      <c r="LQ493" s="5"/>
      <c r="LR493" s="5"/>
      <c r="LS493" s="5"/>
      <c r="LT493" s="5"/>
      <c r="LU493" s="5"/>
      <c r="LV493" s="5"/>
      <c r="LW493" s="5"/>
      <c r="LX493" s="5"/>
      <c r="LY493" s="5"/>
      <c r="LZ493" s="5"/>
      <c r="MA493" s="5"/>
      <c r="MB493" s="5"/>
      <c r="MC493" s="5"/>
      <c r="MD493" s="5"/>
      <c r="ME493" s="5"/>
      <c r="MF493" s="5"/>
      <c r="MG493" s="5"/>
      <c r="MH493" s="5"/>
      <c r="MI493" s="5"/>
      <c r="MJ493" s="5"/>
      <c r="MK493" s="5"/>
      <c r="ML493" s="5"/>
      <c r="MM493" s="5"/>
      <c r="MN493" s="5"/>
      <c r="MO493" s="5"/>
      <c r="MP493" s="5"/>
      <c r="MQ493" s="5"/>
      <c r="MR493" s="5"/>
      <c r="MS493" s="5">
        <v>358867</v>
      </c>
      <c r="MT493" s="5"/>
      <c r="MU493" s="5">
        <v>0</v>
      </c>
      <c r="MV493" s="5"/>
      <c r="MW493" s="5"/>
      <c r="MX493" s="5"/>
      <c r="MY493" s="5"/>
      <c r="MZ493" s="5"/>
      <c r="NA493" s="5"/>
      <c r="NB493" s="5"/>
      <c r="NC493" s="5"/>
      <c r="ND493" s="5"/>
      <c r="NE493" s="5"/>
      <c r="NF493" s="5"/>
      <c r="NG493" s="5"/>
      <c r="NH493" s="5"/>
      <c r="NI493" s="5"/>
      <c r="NJ493" s="5"/>
      <c r="NK493" s="5"/>
      <c r="NX493" s="18">
        <f t="shared" si="41"/>
        <v>1281.3363492063493</v>
      </c>
      <c r="NY493" t="str">
        <f t="shared" si="39"/>
        <v>Smaller</v>
      </c>
      <c r="NZ493" t="str">
        <f t="shared" si="40"/>
        <v>Small</v>
      </c>
    </row>
    <row r="494" spans="1:390">
      <c r="A494" s="1" t="s">
        <v>686</v>
      </c>
      <c r="B494" s="1" t="s">
        <v>687</v>
      </c>
      <c r="C494" s="32" t="s">
        <v>688</v>
      </c>
      <c r="D494" s="31" t="s">
        <v>393</v>
      </c>
      <c r="E494" s="1">
        <v>20100</v>
      </c>
      <c r="F494" s="1" t="s">
        <v>858</v>
      </c>
      <c r="G494" s="5">
        <v>4956.0293333333275</v>
      </c>
      <c r="H494" s="71" t="s">
        <v>798</v>
      </c>
      <c r="I494" s="73"/>
      <c r="J494" s="73">
        <v>42</v>
      </c>
      <c r="K494" s="73">
        <v>5</v>
      </c>
      <c r="L494" s="73"/>
      <c r="M494" s="73"/>
      <c r="N494" s="73"/>
      <c r="O494" s="73"/>
      <c r="P494" s="73"/>
      <c r="Q494" s="73"/>
      <c r="R494" s="73">
        <v>22</v>
      </c>
      <c r="S494" s="73"/>
      <c r="T494" s="73"/>
      <c r="U494" s="73">
        <v>25</v>
      </c>
      <c r="V494" s="73">
        <v>385</v>
      </c>
      <c r="W494" s="94">
        <v>40</v>
      </c>
      <c r="X494" s="94"/>
      <c r="Y494" s="94"/>
      <c r="Z494" s="94"/>
      <c r="AA494" s="94"/>
      <c r="AB494" s="94"/>
      <c r="AC494" s="95">
        <v>4644</v>
      </c>
      <c r="AD494" s="73"/>
      <c r="AE494" s="73"/>
      <c r="AF494" s="95"/>
      <c r="AG494" s="95"/>
      <c r="AH494" s="95"/>
      <c r="AI494" s="95"/>
      <c r="AJ494" s="95"/>
      <c r="AK494" s="95"/>
      <c r="AL494" s="95">
        <v>798</v>
      </c>
      <c r="AM494" s="95">
        <v>730</v>
      </c>
      <c r="AN494" s="73"/>
      <c r="AO494" s="96">
        <v>6172</v>
      </c>
      <c r="AP494" s="73">
        <v>1795</v>
      </c>
      <c r="AQ494" s="73"/>
      <c r="AR494" s="73"/>
      <c r="AS494" s="73"/>
      <c r="AT494" s="73"/>
      <c r="AU494" s="73"/>
      <c r="AV494" s="73"/>
      <c r="AW494" s="73"/>
      <c r="AX494" s="73"/>
      <c r="AY494" s="73"/>
      <c r="AZ494" s="73"/>
      <c r="BA494" s="73"/>
      <c r="BB494" s="73">
        <v>1795</v>
      </c>
      <c r="BC494" s="73">
        <v>12191</v>
      </c>
      <c r="BD494" s="73"/>
      <c r="BE494" s="73"/>
      <c r="BF494" s="73"/>
      <c r="BG494" s="73"/>
      <c r="BH494" s="73"/>
      <c r="BI494" s="73"/>
      <c r="BJ494" s="73"/>
      <c r="BK494" s="73"/>
      <c r="BL494" s="73"/>
      <c r="BM494" s="73">
        <v>359</v>
      </c>
      <c r="BN494" s="73"/>
      <c r="BO494" s="73">
        <v>12550</v>
      </c>
      <c r="BP494" s="73"/>
      <c r="BQ494" s="73"/>
      <c r="BR494" s="73"/>
      <c r="BS494" s="73"/>
      <c r="BT494" s="73"/>
      <c r="BU494" s="73"/>
      <c r="BV494" s="73"/>
      <c r="BW494" s="2"/>
      <c r="BX494" s="2"/>
      <c r="BY494" s="2"/>
      <c r="BZ494" s="2">
        <v>0</v>
      </c>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v>22472</v>
      </c>
      <c r="CZ494" s="2"/>
      <c r="DA494" s="2"/>
      <c r="DB494" s="2">
        <v>975</v>
      </c>
      <c r="DC494" s="2"/>
      <c r="DD494" s="2"/>
      <c r="DE494" s="2"/>
      <c r="DF494" s="2">
        <v>3409</v>
      </c>
      <c r="DG494" s="2"/>
      <c r="DH494" s="2"/>
      <c r="DI494" s="2">
        <v>26856</v>
      </c>
      <c r="DJ494" s="2"/>
      <c r="DK494" s="2"/>
      <c r="DL494" s="2"/>
      <c r="DM494" s="2"/>
      <c r="DN494" s="2"/>
      <c r="DO494" s="2"/>
      <c r="DP494" s="2"/>
      <c r="DQ494" s="2"/>
      <c r="DR494" s="2"/>
      <c r="DS494" s="2"/>
      <c r="DT494" s="2"/>
      <c r="DU494" s="2"/>
      <c r="DV494" s="73"/>
      <c r="DW494" s="73"/>
      <c r="DX494" s="2"/>
      <c r="DY494" s="2"/>
      <c r="DZ494" s="2"/>
      <c r="EA494" s="2"/>
      <c r="EB494" s="2"/>
      <c r="EC494" s="2"/>
      <c r="ED494" s="2"/>
      <c r="EE494" s="2"/>
      <c r="EF494" s="2"/>
      <c r="EG494" s="2"/>
      <c r="EH494" s="2"/>
      <c r="EI494" s="73"/>
      <c r="EJ494" s="2"/>
      <c r="EK494" s="2"/>
      <c r="EL494" s="2"/>
      <c r="EM494" s="2"/>
      <c r="EN494" s="2"/>
      <c r="EO494" s="2"/>
      <c r="EP494" s="2"/>
      <c r="EQ494" s="2">
        <v>312</v>
      </c>
      <c r="ER494" s="2"/>
      <c r="ES494" s="2"/>
      <c r="ET494" s="2">
        <v>312</v>
      </c>
      <c r="EU494" s="3"/>
      <c r="EV494" s="3"/>
      <c r="EW494" s="3"/>
      <c r="EX494" s="3"/>
      <c r="EY494" s="3"/>
      <c r="EZ494" s="3"/>
      <c r="FA494" s="5"/>
      <c r="FB494" s="5"/>
      <c r="FC494" s="5"/>
      <c r="FD494" s="5"/>
      <c r="FE494" s="5"/>
      <c r="FF494" s="5"/>
      <c r="FG494" s="5"/>
      <c r="FH494" s="5"/>
      <c r="FI494" s="5"/>
      <c r="FJ494" s="5"/>
      <c r="FK494" s="5"/>
      <c r="FL494" s="5"/>
      <c r="FM494" s="5"/>
      <c r="FN494" s="5"/>
      <c r="FO494" s="5"/>
      <c r="FP494" s="5"/>
      <c r="FQ494" s="5"/>
      <c r="FR494" s="5"/>
      <c r="FS494" s="5"/>
      <c r="FT494" s="2"/>
      <c r="FU494" s="2"/>
      <c r="FV494" s="2"/>
      <c r="FW494" s="2"/>
      <c r="FX494" s="2"/>
      <c r="FY494" s="2"/>
      <c r="FZ494" s="2"/>
      <c r="GA494" s="2"/>
      <c r="GB494" s="2"/>
      <c r="GC494" s="2"/>
      <c r="GD494" s="2"/>
      <c r="GE494" s="2"/>
      <c r="GF494" s="2"/>
      <c r="GG494" s="2"/>
      <c r="GH494" s="2"/>
      <c r="GI494" s="2"/>
      <c r="GJ494" s="2"/>
      <c r="GK494" s="2"/>
      <c r="GL494" s="2"/>
      <c r="GM494" s="2"/>
      <c r="GN494" s="2"/>
      <c r="GO494" s="2">
        <v>0</v>
      </c>
      <c r="GP494" s="2">
        <v>18722</v>
      </c>
      <c r="GQ494" s="2">
        <v>28963</v>
      </c>
      <c r="GR494" s="2">
        <v>47685</v>
      </c>
      <c r="GS494" s="1" t="s">
        <v>420</v>
      </c>
      <c r="GT494" s="1"/>
      <c r="GU494" s="1" t="s">
        <v>439</v>
      </c>
      <c r="GV494" s="1" t="s">
        <v>766</v>
      </c>
      <c r="GW494" t="s">
        <v>410</v>
      </c>
      <c r="GX494" s="1"/>
      <c r="HC494" s="2">
        <v>94</v>
      </c>
      <c r="HD494" s="2">
        <v>882</v>
      </c>
      <c r="HE494" s="2">
        <v>0</v>
      </c>
      <c r="HF494" s="2">
        <v>112</v>
      </c>
      <c r="HG494" s="2"/>
      <c r="HH494" s="2">
        <v>91844</v>
      </c>
      <c r="HI494" s="2"/>
      <c r="HJ494" s="2"/>
      <c r="HK494" s="2">
        <v>0</v>
      </c>
      <c r="HL494" s="2">
        <v>96</v>
      </c>
      <c r="HM494" s="2"/>
      <c r="HN494" s="2"/>
      <c r="HO494" s="2">
        <v>11</v>
      </c>
      <c r="HP494" s="2">
        <v>11</v>
      </c>
      <c r="HQ494" s="2">
        <v>0</v>
      </c>
      <c r="HR494" s="2"/>
      <c r="HS494" s="2"/>
      <c r="HT494" s="2"/>
      <c r="HU494" s="3">
        <v>2.7</v>
      </c>
      <c r="HV494" s="3"/>
      <c r="HW494" s="3"/>
      <c r="HX494" s="3"/>
      <c r="HY494" s="3"/>
      <c r="HZ494" s="3"/>
      <c r="IA494" s="3"/>
      <c r="IB494" s="3"/>
      <c r="IC494" s="3"/>
      <c r="ID494" s="3"/>
      <c r="IE494" s="3"/>
      <c r="IF494" s="65">
        <v>0.25</v>
      </c>
      <c r="IG494" s="3">
        <v>2.75</v>
      </c>
      <c r="IH494" s="3">
        <v>6.75</v>
      </c>
      <c r="II494" s="35">
        <f t="shared" si="38"/>
        <v>2.75</v>
      </c>
      <c r="IJ494" s="3"/>
      <c r="IK494" s="3">
        <v>4</v>
      </c>
      <c r="IL494" s="3">
        <v>4</v>
      </c>
      <c r="IM494" s="5"/>
      <c r="IN494" s="1"/>
      <c r="IO494" s="71">
        <v>9795</v>
      </c>
      <c r="IP494" s="5">
        <v>21773</v>
      </c>
      <c r="IQ494" s="5">
        <v>2795</v>
      </c>
      <c r="IR494" s="5">
        <v>3685</v>
      </c>
      <c r="IS494" s="5"/>
      <c r="IT494" s="5"/>
      <c r="IU494" s="5"/>
      <c r="IV494" s="5">
        <v>0</v>
      </c>
      <c r="IW494" s="5"/>
      <c r="IX494" s="5">
        <v>38048</v>
      </c>
      <c r="IY494" s="5"/>
      <c r="IZ494" s="5"/>
      <c r="JA494" s="5"/>
      <c r="JB494" s="5"/>
      <c r="JC494" s="5"/>
      <c r="JD494" s="5"/>
      <c r="JE494" s="5"/>
      <c r="JF494" s="5"/>
      <c r="JG494" s="5"/>
      <c r="JH494" s="5"/>
      <c r="JI494" s="5"/>
      <c r="JJ494" s="5"/>
      <c r="JK494" s="5"/>
      <c r="JL494" s="5"/>
      <c r="JM494" s="5"/>
      <c r="JN494" s="5"/>
      <c r="JO494" s="5"/>
      <c r="JP494" s="5"/>
      <c r="JQ494" s="5"/>
      <c r="JR494" s="5">
        <v>1080</v>
      </c>
      <c r="JS494" s="5"/>
      <c r="JT494" s="5"/>
      <c r="JU494" s="5">
        <v>54</v>
      </c>
      <c r="JV494" s="5"/>
      <c r="JW494" s="5"/>
      <c r="JX494" s="5"/>
      <c r="JY494" s="5"/>
      <c r="JZ494" s="5"/>
      <c r="KA494" s="5"/>
      <c r="KB494" s="5"/>
      <c r="KC494" s="5"/>
      <c r="KD494" s="5"/>
      <c r="KE494" s="5"/>
      <c r="KF494" s="5">
        <v>1</v>
      </c>
      <c r="KG494" s="5">
        <v>4</v>
      </c>
      <c r="KH494" s="5">
        <v>66</v>
      </c>
      <c r="KI494" s="5">
        <v>60</v>
      </c>
      <c r="KJ494" s="5">
        <v>8</v>
      </c>
      <c r="KK494" s="5">
        <v>5</v>
      </c>
      <c r="KL494" s="5">
        <v>0</v>
      </c>
      <c r="KM494" s="5">
        <v>0</v>
      </c>
      <c r="KN494" s="5"/>
      <c r="KO494" s="5"/>
      <c r="KP494" s="5"/>
      <c r="KQ494" s="5"/>
      <c r="KR494" s="5"/>
      <c r="KS494" s="5"/>
      <c r="KT494" s="5"/>
      <c r="KU494" s="5"/>
      <c r="KV494" s="5"/>
      <c r="KW494" s="5"/>
      <c r="KX494" s="5"/>
      <c r="KY494" s="5"/>
      <c r="KZ494" s="5"/>
      <c r="LA494" s="5"/>
      <c r="LB494" s="5"/>
      <c r="LC494" s="5"/>
      <c r="LD494" s="5"/>
      <c r="LE494" s="5"/>
      <c r="LF494" s="5"/>
      <c r="LG494" s="5"/>
      <c r="LH494" s="5"/>
      <c r="LI494" s="5"/>
      <c r="LJ494" s="5"/>
      <c r="LK494" s="5"/>
      <c r="LL494" s="5"/>
      <c r="LM494" s="5"/>
      <c r="LN494" s="5"/>
      <c r="LO494" s="5"/>
      <c r="LP494" s="5"/>
      <c r="LQ494" s="5"/>
      <c r="LR494" s="5"/>
      <c r="LS494" s="5"/>
      <c r="LT494" s="5"/>
      <c r="LU494" s="5"/>
      <c r="LV494" s="5"/>
      <c r="LW494" s="5"/>
      <c r="LX494" s="5"/>
      <c r="LY494" s="5"/>
      <c r="LZ494" s="5"/>
      <c r="MA494" s="5"/>
      <c r="MB494" s="5"/>
      <c r="MC494" s="5"/>
      <c r="MD494" s="5"/>
      <c r="ME494" s="5"/>
      <c r="MF494" s="5"/>
      <c r="MG494" s="5"/>
      <c r="MH494" s="5"/>
      <c r="MI494" s="5"/>
      <c r="MJ494" s="5"/>
      <c r="MK494" s="5"/>
      <c r="ML494" s="5"/>
      <c r="MM494" s="5"/>
      <c r="MN494" s="5"/>
      <c r="MO494" s="5">
        <v>0</v>
      </c>
      <c r="MP494" s="5">
        <v>0</v>
      </c>
      <c r="MQ494" s="5"/>
      <c r="MR494" s="5"/>
      <c r="MS494" s="5">
        <v>108814</v>
      </c>
      <c r="MT494" s="5"/>
      <c r="MU494" s="5"/>
      <c r="MV494" s="5"/>
      <c r="MW494" s="5"/>
      <c r="MX494" s="5"/>
      <c r="MY494" s="5"/>
      <c r="MZ494" s="5"/>
      <c r="NA494" s="5"/>
      <c r="NB494" s="5"/>
      <c r="NC494" s="5"/>
      <c r="ND494" s="5"/>
      <c r="NE494" s="5"/>
      <c r="NF494" s="5"/>
      <c r="NG494" s="5"/>
      <c r="NH494" s="5"/>
      <c r="NI494" s="5"/>
      <c r="NJ494" s="5"/>
      <c r="NK494" s="5"/>
      <c r="NX494" s="18">
        <f t="shared" si="41"/>
        <v>1802.1924848484828</v>
      </c>
      <c r="NY494" t="str">
        <f t="shared" si="39"/>
        <v>Smaller</v>
      </c>
      <c r="NZ494" t="str">
        <f t="shared" si="40"/>
        <v>Small</v>
      </c>
    </row>
    <row r="495" spans="1:390">
      <c r="A495" s="1" t="s">
        <v>443</v>
      </c>
      <c r="B495" s="1" t="s">
        <v>448</v>
      </c>
      <c r="C495" s="32" t="s">
        <v>449</v>
      </c>
      <c r="D495" s="1" t="s">
        <v>404</v>
      </c>
      <c r="E495" s="1">
        <v>20100</v>
      </c>
      <c r="F495" s="1" t="s">
        <v>858</v>
      </c>
      <c r="G495" s="5">
        <v>4743.1954285714291</v>
      </c>
      <c r="H495" s="71" t="s">
        <v>798</v>
      </c>
      <c r="I495" s="73"/>
      <c r="J495" s="73">
        <v>12</v>
      </c>
      <c r="K495" s="73">
        <v>5</v>
      </c>
      <c r="L495" s="73"/>
      <c r="M495" s="73"/>
      <c r="N495" s="73"/>
      <c r="O495" s="73"/>
      <c r="P495" s="73"/>
      <c r="Q495" s="73"/>
      <c r="R495" s="73">
        <v>0</v>
      </c>
      <c r="S495" s="73"/>
      <c r="T495" s="73"/>
      <c r="U495" s="73">
        <v>24</v>
      </c>
      <c r="V495" s="73">
        <v>55</v>
      </c>
      <c r="W495" s="94">
        <v>0</v>
      </c>
      <c r="X495" s="94"/>
      <c r="Y495" s="94"/>
      <c r="Z495" s="94"/>
      <c r="AA495" s="94"/>
      <c r="AB495" s="94"/>
      <c r="AC495" s="95">
        <v>5000</v>
      </c>
      <c r="AD495" s="73"/>
      <c r="AE495" s="73"/>
      <c r="AF495" s="95"/>
      <c r="AG495" s="95"/>
      <c r="AH495" s="95"/>
      <c r="AI495" s="95"/>
      <c r="AJ495" s="95"/>
      <c r="AK495" s="95"/>
      <c r="AL495" s="95"/>
      <c r="AM495" s="95"/>
      <c r="AN495" s="73"/>
      <c r="AO495" s="96">
        <v>5000</v>
      </c>
      <c r="AP495" s="73"/>
      <c r="AQ495" s="73"/>
      <c r="AR495" s="73"/>
      <c r="AS495" s="73"/>
      <c r="AT495" s="73"/>
      <c r="AU495" s="73"/>
      <c r="AV495" s="73"/>
      <c r="AW495" s="73"/>
      <c r="AX495" s="73"/>
      <c r="AY495" s="73"/>
      <c r="AZ495" s="73"/>
      <c r="BA495" s="73"/>
      <c r="BB495" s="73">
        <v>0</v>
      </c>
      <c r="BC495" s="73">
        <v>2000</v>
      </c>
      <c r="BD495" s="73"/>
      <c r="BE495" s="73"/>
      <c r="BF495" s="73"/>
      <c r="BG495" s="73"/>
      <c r="BH495" s="73"/>
      <c r="BI495" s="73"/>
      <c r="BJ495" s="73"/>
      <c r="BK495" s="73"/>
      <c r="BL495" s="73"/>
      <c r="BM495" s="73"/>
      <c r="BN495" s="73"/>
      <c r="BO495" s="73">
        <v>2000</v>
      </c>
      <c r="BP495" s="73"/>
      <c r="BQ495" s="73"/>
      <c r="BR495" s="73"/>
      <c r="BS495" s="73"/>
      <c r="BT495" s="73"/>
      <c r="BU495" s="73"/>
      <c r="BV495" s="73"/>
      <c r="BW495" s="2"/>
      <c r="BX495" s="2"/>
      <c r="BY495" s="2"/>
      <c r="BZ495" s="2">
        <v>0</v>
      </c>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73"/>
      <c r="DW495" s="73"/>
      <c r="DX495" s="2"/>
      <c r="DY495" s="2"/>
      <c r="DZ495" s="2"/>
      <c r="EA495" s="2"/>
      <c r="EB495" s="2"/>
      <c r="EC495" s="2"/>
      <c r="ED495" s="2"/>
      <c r="EE495" s="2"/>
      <c r="EF495" s="2"/>
      <c r="EG495" s="2"/>
      <c r="EH495" s="2"/>
      <c r="EI495" s="73"/>
      <c r="EJ495" s="2"/>
      <c r="EK495" s="2"/>
      <c r="EL495" s="2">
        <v>33164</v>
      </c>
      <c r="EM495" s="2"/>
      <c r="EN495" s="2"/>
      <c r="EO495" s="2"/>
      <c r="EP495" s="2"/>
      <c r="EQ495" s="2"/>
      <c r="ER495" s="2"/>
      <c r="ES495" s="2"/>
      <c r="ET495" s="2">
        <v>33164</v>
      </c>
      <c r="EU495" s="3"/>
      <c r="EV495" s="3"/>
      <c r="EW495" s="3"/>
      <c r="EX495" s="3"/>
      <c r="EY495" s="3"/>
      <c r="EZ495" s="3"/>
      <c r="FA495" s="5"/>
      <c r="FB495" s="5"/>
      <c r="FC495" s="5"/>
      <c r="FD495" s="5"/>
      <c r="FE495" s="5"/>
      <c r="FF495" s="5"/>
      <c r="FG495" s="5"/>
      <c r="FH495" s="5"/>
      <c r="FI495" s="5"/>
      <c r="FJ495" s="5"/>
      <c r="FK495" s="5"/>
      <c r="FL495" s="5"/>
      <c r="FM495" s="5"/>
      <c r="FN495" s="5"/>
      <c r="FO495" s="5"/>
      <c r="FP495" s="5"/>
      <c r="FQ495" s="5"/>
      <c r="FR495" s="5"/>
      <c r="FS495" s="5"/>
      <c r="FT495" s="2"/>
      <c r="FU495" s="2"/>
      <c r="FV495" s="2"/>
      <c r="FW495" s="2"/>
      <c r="FX495" s="2"/>
      <c r="FY495" s="2"/>
      <c r="FZ495" s="2"/>
      <c r="GA495" s="2"/>
      <c r="GB495" s="2"/>
      <c r="GC495" s="2"/>
      <c r="GD495" s="2"/>
      <c r="GE495" s="2">
        <v>1500</v>
      </c>
      <c r="GF495" s="2"/>
      <c r="GG495" s="2"/>
      <c r="GH495" s="2"/>
      <c r="GI495" s="2"/>
      <c r="GJ495" s="2"/>
      <c r="GK495" s="2"/>
      <c r="GL495" s="2"/>
      <c r="GM495" s="2"/>
      <c r="GN495" s="2"/>
      <c r="GO495" s="2">
        <v>1500</v>
      </c>
      <c r="GP495" s="2">
        <v>7000</v>
      </c>
      <c r="GQ495" s="2">
        <v>33164</v>
      </c>
      <c r="GR495" s="2">
        <v>41664</v>
      </c>
      <c r="GS495" s="1" t="s">
        <v>395</v>
      </c>
      <c r="GT495" s="1"/>
      <c r="GU495" s="1"/>
      <c r="GV495" s="1" t="s">
        <v>768</v>
      </c>
      <c r="GW495" s="1"/>
      <c r="GX495" t="s">
        <v>459</v>
      </c>
      <c r="GY495" s="1"/>
      <c r="GZ495" s="1"/>
      <c r="HA495" s="1"/>
      <c r="HC495" s="2">
        <v>849</v>
      </c>
      <c r="HD495" s="2">
        <v>1114</v>
      </c>
      <c r="HE495" s="2">
        <v>11600</v>
      </c>
      <c r="HF495" s="2">
        <v>40</v>
      </c>
      <c r="HG495" s="2"/>
      <c r="HH495" s="2">
        <v>13000</v>
      </c>
      <c r="HI495" s="2"/>
      <c r="HJ495" s="2">
        <v>5</v>
      </c>
      <c r="HK495" s="2">
        <v>0</v>
      </c>
      <c r="HL495" s="2"/>
      <c r="HM495" s="2"/>
      <c r="HN495" s="2"/>
      <c r="HO495" s="2">
        <v>300</v>
      </c>
      <c r="HP495" s="2"/>
      <c r="HQ495" s="2">
        <v>0</v>
      </c>
      <c r="HR495" s="2"/>
      <c r="HS495" s="2"/>
      <c r="HT495" s="2"/>
      <c r="HU495" s="3">
        <v>2.5</v>
      </c>
      <c r="HV495" s="3"/>
      <c r="HW495" s="3"/>
      <c r="HX495" s="3"/>
      <c r="HY495" s="3"/>
      <c r="HZ495" s="3"/>
      <c r="IA495" s="3"/>
      <c r="IB495" s="3"/>
      <c r="IC495" s="3"/>
      <c r="ID495" s="3"/>
      <c r="IE495" s="3"/>
      <c r="IF495" s="65">
        <v>0.5</v>
      </c>
      <c r="IG495" s="3">
        <v>2.5</v>
      </c>
      <c r="IH495" s="3">
        <v>3.5</v>
      </c>
      <c r="II495" s="35">
        <f t="shared" si="38"/>
        <v>2.5</v>
      </c>
      <c r="IJ495" s="3"/>
      <c r="IK495" s="3">
        <v>1</v>
      </c>
      <c r="IL495" s="3">
        <v>1</v>
      </c>
      <c r="IM495" s="5"/>
      <c r="IN495" s="1" t="s">
        <v>400</v>
      </c>
      <c r="IO495" s="71">
        <v>1448</v>
      </c>
      <c r="IP495" s="5">
        <v>11065</v>
      </c>
      <c r="IQ495" s="5"/>
      <c r="IR495" s="5"/>
      <c r="IS495" s="5"/>
      <c r="IT495" s="5"/>
      <c r="IU495" s="5"/>
      <c r="IV495" s="5"/>
      <c r="IW495" s="5"/>
      <c r="IX495" s="5">
        <v>12513</v>
      </c>
      <c r="IY495" s="5"/>
      <c r="IZ495" s="5"/>
      <c r="JA495" s="5">
        <v>0</v>
      </c>
      <c r="JB495" s="5">
        <v>0</v>
      </c>
      <c r="JC495" s="5">
        <v>0</v>
      </c>
      <c r="JD495" s="5">
        <v>0</v>
      </c>
      <c r="JE495" s="5"/>
      <c r="JF495" s="5"/>
      <c r="JG495" s="5"/>
      <c r="JH495" s="5"/>
      <c r="JI495" s="5"/>
      <c r="JJ495" s="5"/>
      <c r="JK495" s="5"/>
      <c r="JL495" s="5"/>
      <c r="JM495" s="5"/>
      <c r="JN495" s="5"/>
      <c r="JO495" s="5"/>
      <c r="JP495" s="5"/>
      <c r="JQ495" s="5"/>
      <c r="JR495" s="5" t="s">
        <v>830</v>
      </c>
      <c r="JS495" s="5"/>
      <c r="JT495" s="5"/>
      <c r="JU495" s="5">
        <v>23</v>
      </c>
      <c r="JV495" s="5"/>
      <c r="JW495" s="5"/>
      <c r="JX495" s="5"/>
      <c r="JY495" s="5"/>
      <c r="JZ495" s="5"/>
      <c r="KA495" s="5"/>
      <c r="KB495" s="5"/>
      <c r="KC495" s="5"/>
      <c r="KD495" s="5"/>
      <c r="KE495" s="5"/>
      <c r="KF495" s="5">
        <v>0</v>
      </c>
      <c r="KG495" s="5">
        <v>0</v>
      </c>
      <c r="KH495" s="5">
        <v>0</v>
      </c>
      <c r="KI495" s="5">
        <v>52.5</v>
      </c>
      <c r="KJ495" s="5">
        <v>20</v>
      </c>
      <c r="KK495" s="5">
        <v>20</v>
      </c>
      <c r="KL495" s="5">
        <v>4</v>
      </c>
      <c r="KM495" s="5">
        <v>0</v>
      </c>
      <c r="KN495" s="5"/>
      <c r="KO495" s="5"/>
      <c r="KP495" s="5"/>
      <c r="KQ495" s="5"/>
      <c r="KR495" s="5"/>
      <c r="KS495" s="5"/>
      <c r="KT495" s="5"/>
      <c r="KU495" s="5"/>
      <c r="KV495" s="5"/>
      <c r="KW495" s="5"/>
      <c r="KX495" s="5"/>
      <c r="KY495" s="5"/>
      <c r="KZ495" s="5"/>
      <c r="LA495" s="5"/>
      <c r="LB495" s="5"/>
      <c r="LC495" s="5"/>
      <c r="LD495" s="5"/>
      <c r="LE495" s="5"/>
      <c r="LF495" s="5"/>
      <c r="LG495" s="5"/>
      <c r="LH495" s="5"/>
      <c r="LI495" s="5"/>
      <c r="LJ495" s="5"/>
      <c r="LK495" s="5"/>
      <c r="LL495" s="5"/>
      <c r="LM495" s="5"/>
      <c r="LN495" s="5"/>
      <c r="LO495" s="5"/>
      <c r="LP495" s="5"/>
      <c r="LQ495" s="5"/>
      <c r="LR495" s="5"/>
      <c r="LS495" s="5"/>
      <c r="LT495" s="5"/>
      <c r="LU495" s="5"/>
      <c r="LV495" s="5"/>
      <c r="LW495" s="5"/>
      <c r="LX495" s="5"/>
      <c r="LY495" s="5"/>
      <c r="LZ495" s="5"/>
      <c r="MA495" s="5"/>
      <c r="MB495" s="5"/>
      <c r="MC495" s="5"/>
      <c r="MD495" s="5"/>
      <c r="ME495" s="5"/>
      <c r="MF495" s="5"/>
      <c r="MG495" s="5"/>
      <c r="MH495" s="5"/>
      <c r="MI495" s="5"/>
      <c r="MJ495" s="5"/>
      <c r="MK495" s="5"/>
      <c r="ML495" s="5"/>
      <c r="MM495" s="5"/>
      <c r="MN495" s="5"/>
      <c r="MO495" s="5">
        <v>0</v>
      </c>
      <c r="MP495" s="5">
        <v>0</v>
      </c>
      <c r="MQ495" s="5"/>
      <c r="MR495" s="5"/>
      <c r="MS495" s="5">
        <v>100096</v>
      </c>
      <c r="MT495" s="5"/>
      <c r="MU495" s="5">
        <v>0</v>
      </c>
      <c r="MV495" s="5"/>
      <c r="MW495" s="5"/>
      <c r="MX495" s="5"/>
      <c r="MY495" s="5"/>
      <c r="MZ495" s="5"/>
      <c r="NA495" s="5"/>
      <c r="NB495" s="5"/>
      <c r="NC495" s="5"/>
      <c r="ND495" s="5"/>
      <c r="NE495" s="5"/>
      <c r="NF495" s="5"/>
      <c r="NG495" s="5"/>
      <c r="NH495" s="5"/>
      <c r="NI495" s="5"/>
      <c r="NJ495" s="5"/>
      <c r="NK495" s="5"/>
      <c r="NX495" s="18">
        <f t="shared" si="41"/>
        <v>1897.2781714285716</v>
      </c>
      <c r="NY495" t="str">
        <f t="shared" si="39"/>
        <v>Smaller</v>
      </c>
      <c r="NZ495" t="str">
        <f t="shared" si="40"/>
        <v>Small</v>
      </c>
    </row>
    <row r="496" spans="1:390">
      <c r="A496" s="1" t="s">
        <v>455</v>
      </c>
      <c r="B496" s="1" t="s">
        <v>456</v>
      </c>
      <c r="C496" s="32" t="s">
        <v>457</v>
      </c>
      <c r="D496" s="1" t="s">
        <v>404</v>
      </c>
      <c r="E496" s="1">
        <v>20100</v>
      </c>
      <c r="F496" s="1" t="s">
        <v>858</v>
      </c>
      <c r="G496" s="5">
        <v>6873.1367619048433</v>
      </c>
      <c r="H496" s="71">
        <v>17700</v>
      </c>
      <c r="I496" s="73"/>
      <c r="J496" s="73">
        <v>65</v>
      </c>
      <c r="K496" s="73">
        <v>7</v>
      </c>
      <c r="L496" s="73"/>
      <c r="M496" s="73"/>
      <c r="N496" s="73"/>
      <c r="O496" s="73"/>
      <c r="P496" s="73"/>
      <c r="Q496" s="73"/>
      <c r="R496" s="73">
        <v>34</v>
      </c>
      <c r="S496" s="73"/>
      <c r="T496" s="73"/>
      <c r="U496" s="73">
        <v>49</v>
      </c>
      <c r="V496" s="73">
        <v>349</v>
      </c>
      <c r="W496" s="94">
        <v>8</v>
      </c>
      <c r="X496" s="94"/>
      <c r="Y496" s="94"/>
      <c r="Z496" s="94"/>
      <c r="AA496" s="94"/>
      <c r="AB496" s="94"/>
      <c r="AC496" s="95">
        <v>5333</v>
      </c>
      <c r="AD496" s="73"/>
      <c r="AE496" s="73"/>
      <c r="AF496" s="95">
        <v>0</v>
      </c>
      <c r="AG496" s="95">
        <v>0</v>
      </c>
      <c r="AH496" s="95">
        <v>0</v>
      </c>
      <c r="AI496" s="95">
        <v>0</v>
      </c>
      <c r="AJ496" s="95"/>
      <c r="AK496" s="95"/>
      <c r="AL496" s="95">
        <v>0</v>
      </c>
      <c r="AM496" s="95">
        <v>1997</v>
      </c>
      <c r="AN496" s="73"/>
      <c r="AO496" s="96">
        <v>7330</v>
      </c>
      <c r="AP496" s="73">
        <v>0</v>
      </c>
      <c r="AQ496" s="73"/>
      <c r="AR496" s="73"/>
      <c r="AS496" s="73">
        <v>0</v>
      </c>
      <c r="AT496" s="73">
        <v>0</v>
      </c>
      <c r="AU496" s="73">
        <v>0</v>
      </c>
      <c r="AV496" s="73">
        <v>0</v>
      </c>
      <c r="AW496" s="73"/>
      <c r="AX496" s="73"/>
      <c r="AY496" s="73">
        <v>0</v>
      </c>
      <c r="AZ496" s="73">
        <v>0</v>
      </c>
      <c r="BA496" s="73"/>
      <c r="BB496" s="73">
        <v>0</v>
      </c>
      <c r="BC496" s="73">
        <v>8587</v>
      </c>
      <c r="BD496" s="73"/>
      <c r="BE496" s="73"/>
      <c r="BF496" s="73">
        <v>0</v>
      </c>
      <c r="BG496" s="73">
        <v>0</v>
      </c>
      <c r="BH496" s="73">
        <v>0</v>
      </c>
      <c r="BI496" s="73">
        <v>0</v>
      </c>
      <c r="BJ496" s="73"/>
      <c r="BK496" s="73"/>
      <c r="BL496" s="73">
        <v>0</v>
      </c>
      <c r="BM496" s="73">
        <v>0</v>
      </c>
      <c r="BN496" s="73"/>
      <c r="BO496" s="73">
        <v>8587</v>
      </c>
      <c r="BP496" s="73">
        <v>0</v>
      </c>
      <c r="BQ496" s="73"/>
      <c r="BR496" s="73">
        <v>0</v>
      </c>
      <c r="BS496" s="73">
        <v>0</v>
      </c>
      <c r="BT496" s="73">
        <v>0</v>
      </c>
      <c r="BU496" s="73">
        <v>0</v>
      </c>
      <c r="BV496" s="73"/>
      <c r="BW496" s="2"/>
      <c r="BX496" s="2">
        <v>0</v>
      </c>
      <c r="BY496" s="2">
        <v>0</v>
      </c>
      <c r="BZ496" s="2">
        <v>0</v>
      </c>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v>32247</v>
      </c>
      <c r="CZ496" s="2"/>
      <c r="DA496" s="2">
        <v>0</v>
      </c>
      <c r="DB496" s="2">
        <v>0</v>
      </c>
      <c r="DC496" s="2">
        <v>0</v>
      </c>
      <c r="DD496" s="2"/>
      <c r="DE496" s="2"/>
      <c r="DF496" s="2">
        <v>0</v>
      </c>
      <c r="DG496" s="2">
        <v>0</v>
      </c>
      <c r="DH496" s="2">
        <v>9163</v>
      </c>
      <c r="DI496" s="2">
        <v>41410</v>
      </c>
      <c r="DJ496" s="2"/>
      <c r="DK496" s="2"/>
      <c r="DL496" s="2"/>
      <c r="DM496" s="2"/>
      <c r="DN496" s="2"/>
      <c r="DO496" s="2"/>
      <c r="DP496" s="2"/>
      <c r="DQ496" s="2"/>
      <c r="DR496" s="2"/>
      <c r="DS496" s="2"/>
      <c r="DT496" s="2"/>
      <c r="DU496" s="2"/>
      <c r="DV496" s="73"/>
      <c r="DW496" s="73"/>
      <c r="DX496" s="2"/>
      <c r="DY496" s="2"/>
      <c r="DZ496" s="2"/>
      <c r="EA496" s="2"/>
      <c r="EB496" s="2"/>
      <c r="EC496" s="2"/>
      <c r="ED496" s="2"/>
      <c r="EE496" s="2"/>
      <c r="EF496" s="2"/>
      <c r="EG496" s="2"/>
      <c r="EH496" s="2"/>
      <c r="EI496" s="73"/>
      <c r="EJ496" s="2">
        <v>0</v>
      </c>
      <c r="EK496" s="2"/>
      <c r="EL496" s="2">
        <v>0</v>
      </c>
      <c r="EM496" s="2">
        <v>0</v>
      </c>
      <c r="EN496" s="2">
        <v>0</v>
      </c>
      <c r="EO496" s="2"/>
      <c r="EP496" s="2"/>
      <c r="EQ496" s="2">
        <v>0</v>
      </c>
      <c r="ER496" s="2">
        <v>0</v>
      </c>
      <c r="ES496" s="2">
        <v>0</v>
      </c>
      <c r="ET496" s="2">
        <v>0</v>
      </c>
      <c r="EU496" s="3"/>
      <c r="EV496" s="3"/>
      <c r="EW496" s="3"/>
      <c r="EX496" s="3"/>
      <c r="EY496" s="3"/>
      <c r="EZ496" s="3"/>
      <c r="FA496" s="5"/>
      <c r="FB496" s="5"/>
      <c r="FC496" s="5"/>
      <c r="FD496" s="5"/>
      <c r="FE496" s="5"/>
      <c r="FF496" s="5"/>
      <c r="FG496" s="5"/>
      <c r="FH496" s="5"/>
      <c r="FI496" s="5"/>
      <c r="FJ496" s="5"/>
      <c r="FK496" s="5"/>
      <c r="FL496" s="5"/>
      <c r="FM496" s="5"/>
      <c r="FN496" s="5"/>
      <c r="FO496" s="5"/>
      <c r="FP496" s="5"/>
      <c r="FQ496" s="5"/>
      <c r="FR496" s="5"/>
      <c r="FS496" s="5"/>
      <c r="FT496" s="2"/>
      <c r="FU496" s="2"/>
      <c r="FV496" s="2"/>
      <c r="FW496" s="2"/>
      <c r="FX496" s="2"/>
      <c r="FY496" s="2"/>
      <c r="FZ496" s="2"/>
      <c r="GA496" s="2"/>
      <c r="GB496" s="2"/>
      <c r="GC496" s="2"/>
      <c r="GD496" s="2"/>
      <c r="GE496" s="2">
        <v>545522</v>
      </c>
      <c r="GF496" s="2"/>
      <c r="GG496" s="2"/>
      <c r="GH496" s="2"/>
      <c r="GI496" s="2"/>
      <c r="GJ496" s="2"/>
      <c r="GK496" s="2"/>
      <c r="GL496" s="2"/>
      <c r="GM496" s="2"/>
      <c r="GN496" s="2">
        <v>13635</v>
      </c>
      <c r="GO496" s="2">
        <v>559157</v>
      </c>
      <c r="GP496" s="2">
        <v>15917</v>
      </c>
      <c r="GQ496" s="2">
        <v>41410</v>
      </c>
      <c r="GR496" s="2">
        <v>616484</v>
      </c>
      <c r="GS496" s="1"/>
      <c r="GT496" s="1" t="s">
        <v>787</v>
      </c>
      <c r="GU496" s="1"/>
      <c r="GV496" s="1" t="s">
        <v>768</v>
      </c>
      <c r="GW496" s="1"/>
      <c r="GX496" t="s">
        <v>459</v>
      </c>
      <c r="GY496" s="1"/>
      <c r="GZ496" s="1"/>
      <c r="HA496" s="1"/>
      <c r="HC496" s="2">
        <v>2519</v>
      </c>
      <c r="HD496" s="2">
        <v>2927</v>
      </c>
      <c r="HE496" s="2">
        <v>8864</v>
      </c>
      <c r="HF496" s="2">
        <v>86</v>
      </c>
      <c r="HG496" s="2"/>
      <c r="HH496" s="2">
        <v>55844</v>
      </c>
      <c r="HI496" s="2"/>
      <c r="HJ496" s="2">
        <v>35</v>
      </c>
      <c r="HK496" s="2">
        <v>0</v>
      </c>
      <c r="HL496" s="2">
        <v>2688</v>
      </c>
      <c r="HM496" s="2"/>
      <c r="HN496" s="2"/>
      <c r="HO496" s="2">
        <v>1736</v>
      </c>
      <c r="HP496" s="2">
        <v>1834</v>
      </c>
      <c r="HQ496" s="2">
        <v>16</v>
      </c>
      <c r="HR496" s="2">
        <v>50</v>
      </c>
      <c r="HS496" s="2"/>
      <c r="HT496" s="2"/>
      <c r="HU496" s="3">
        <v>10</v>
      </c>
      <c r="HV496" s="3"/>
      <c r="HW496" s="3"/>
      <c r="HX496" s="3"/>
      <c r="HY496" s="3"/>
      <c r="HZ496" s="3"/>
      <c r="IA496" s="3"/>
      <c r="IB496" s="3"/>
      <c r="IC496" s="3"/>
      <c r="ID496" s="3"/>
      <c r="IE496" s="3"/>
      <c r="IF496" s="65">
        <v>1.6</v>
      </c>
      <c r="IG496" s="3">
        <v>3.23</v>
      </c>
      <c r="IH496" s="3">
        <v>7.33</v>
      </c>
      <c r="II496" s="35">
        <f t="shared" si="38"/>
        <v>3.23</v>
      </c>
      <c r="IJ496" s="3"/>
      <c r="IK496" s="3">
        <v>6</v>
      </c>
      <c r="IL496" s="3">
        <v>4.0999999999999996</v>
      </c>
      <c r="IM496" s="5">
        <v>15208</v>
      </c>
      <c r="IN496" s="1" t="s">
        <v>411</v>
      </c>
      <c r="IO496" s="71">
        <v>7467</v>
      </c>
      <c r="IP496" s="5">
        <v>19848</v>
      </c>
      <c r="IQ496" s="5">
        <v>12428</v>
      </c>
      <c r="IR496" s="5">
        <v>9287</v>
      </c>
      <c r="IS496" s="5"/>
      <c r="IT496" s="5"/>
      <c r="IU496" s="5"/>
      <c r="IV496" s="5">
        <v>6</v>
      </c>
      <c r="IW496" s="5"/>
      <c r="IX496" s="5">
        <v>49036</v>
      </c>
      <c r="IY496" s="5"/>
      <c r="IZ496" s="5"/>
      <c r="JA496" s="5"/>
      <c r="JB496" s="5">
        <v>79</v>
      </c>
      <c r="JC496" s="5"/>
      <c r="JD496" s="5">
        <v>97</v>
      </c>
      <c r="JE496" s="5"/>
      <c r="JF496" s="5"/>
      <c r="JG496" s="5"/>
      <c r="JH496" s="5"/>
      <c r="JI496" s="5"/>
      <c r="JJ496" s="5"/>
      <c r="JK496" s="5"/>
      <c r="JL496" s="5"/>
      <c r="JM496" s="5"/>
      <c r="JN496" s="5"/>
      <c r="JO496" s="5"/>
      <c r="JP496" s="5"/>
      <c r="JQ496" s="5"/>
      <c r="JR496" s="5">
        <v>3763</v>
      </c>
      <c r="JS496" s="5"/>
      <c r="JT496" s="5"/>
      <c r="JU496" s="5">
        <v>177</v>
      </c>
      <c r="JV496" s="5"/>
      <c r="JW496" s="5"/>
      <c r="JX496" s="5"/>
      <c r="JY496" s="5"/>
      <c r="JZ496" s="5"/>
      <c r="KA496" s="5"/>
      <c r="KB496" s="5"/>
      <c r="KC496" s="5"/>
      <c r="KD496" s="5"/>
      <c r="KE496" s="5"/>
      <c r="KF496" s="5">
        <v>2</v>
      </c>
      <c r="KG496" s="5">
        <v>7</v>
      </c>
      <c r="KH496" s="5">
        <v>225</v>
      </c>
      <c r="KI496" s="5">
        <v>52</v>
      </c>
      <c r="KJ496" s="5">
        <v>42</v>
      </c>
      <c r="KK496" s="5">
        <v>39</v>
      </c>
      <c r="KL496" s="5">
        <v>4</v>
      </c>
      <c r="KM496" s="5">
        <v>0</v>
      </c>
      <c r="KN496" s="5"/>
      <c r="KO496" s="5"/>
      <c r="KP496" s="5"/>
      <c r="KQ496" s="5"/>
      <c r="KR496" s="5"/>
      <c r="KS496" s="5"/>
      <c r="KT496" s="5"/>
      <c r="KU496" s="5"/>
      <c r="KV496" s="5"/>
      <c r="KW496" s="5"/>
      <c r="KX496" s="5"/>
      <c r="KY496" s="5"/>
      <c r="KZ496" s="5"/>
      <c r="LA496" s="5"/>
      <c r="LB496" s="5"/>
      <c r="LC496" s="5"/>
      <c r="LD496" s="5"/>
      <c r="LE496" s="5"/>
      <c r="LF496" s="5"/>
      <c r="LG496" s="5"/>
      <c r="LH496" s="5"/>
      <c r="LI496" s="5"/>
      <c r="LJ496" s="5"/>
      <c r="LK496" s="5"/>
      <c r="LL496" s="5"/>
      <c r="LM496" s="5"/>
      <c r="LN496" s="5"/>
      <c r="LO496" s="5"/>
      <c r="LP496" s="5"/>
      <c r="LQ496" s="5"/>
      <c r="LR496" s="5"/>
      <c r="LS496" s="5"/>
      <c r="LT496" s="5"/>
      <c r="LU496" s="5"/>
      <c r="LV496" s="5"/>
      <c r="LW496" s="5"/>
      <c r="LX496" s="5"/>
      <c r="LY496" s="5"/>
      <c r="LZ496" s="5"/>
      <c r="MA496" s="5"/>
      <c r="MB496" s="5"/>
      <c r="MC496" s="5"/>
      <c r="MD496" s="5"/>
      <c r="ME496" s="5"/>
      <c r="MF496" s="5"/>
      <c r="MG496" s="5"/>
      <c r="MH496" s="5"/>
      <c r="MI496" s="5"/>
      <c r="MJ496" s="5"/>
      <c r="MK496" s="5"/>
      <c r="ML496" s="5"/>
      <c r="MM496" s="5"/>
      <c r="MN496" s="5"/>
      <c r="MO496" s="5">
        <v>4</v>
      </c>
      <c r="MP496" s="5">
        <v>0</v>
      </c>
      <c r="MQ496" s="5"/>
      <c r="MR496" s="5"/>
      <c r="MS496" s="5">
        <v>830271</v>
      </c>
      <c r="MT496" s="5"/>
      <c r="MU496" s="5">
        <v>3</v>
      </c>
      <c r="MV496" s="5"/>
      <c r="MW496" s="5"/>
      <c r="MX496" s="5"/>
      <c r="MY496" s="5"/>
      <c r="MZ496" s="5"/>
      <c r="NA496" s="5"/>
      <c r="NB496" s="5"/>
      <c r="NC496" s="5"/>
      <c r="ND496" s="5"/>
      <c r="NE496" s="5"/>
      <c r="NF496" s="5"/>
      <c r="NG496" s="5"/>
      <c r="NH496" s="5"/>
      <c r="NI496" s="5"/>
      <c r="NJ496" s="5"/>
      <c r="NK496" s="5"/>
      <c r="NX496" s="18">
        <f t="shared" si="41"/>
        <v>2127.9061182367936</v>
      </c>
      <c r="NY496" t="str">
        <f t="shared" si="39"/>
        <v>Mid-range</v>
      </c>
      <c r="NZ496" t="str">
        <f t="shared" si="40"/>
        <v>Small</v>
      </c>
    </row>
    <row r="497" spans="1:390">
      <c r="A497" s="1" t="s">
        <v>778</v>
      </c>
      <c r="B497" s="1" t="s">
        <v>427</v>
      </c>
      <c r="C497" s="32" t="s">
        <v>428</v>
      </c>
      <c r="D497" s="31" t="s">
        <v>393</v>
      </c>
      <c r="E497" s="1">
        <v>20100</v>
      </c>
      <c r="F497" s="1" t="s">
        <v>858</v>
      </c>
      <c r="G497" s="5">
        <v>5518.1337142857783</v>
      </c>
      <c r="H497" s="71">
        <v>25451</v>
      </c>
      <c r="I497" s="73"/>
      <c r="J497" s="73">
        <v>31</v>
      </c>
      <c r="K497" s="73">
        <v>4</v>
      </c>
      <c r="L497" s="73"/>
      <c r="M497" s="73"/>
      <c r="N497" s="73"/>
      <c r="O497" s="73"/>
      <c r="P497" s="73"/>
      <c r="Q497" s="73"/>
      <c r="R497" s="73">
        <v>0</v>
      </c>
      <c r="S497" s="73"/>
      <c r="T497" s="73"/>
      <c r="U497" s="73">
        <v>20</v>
      </c>
      <c r="V497" s="73">
        <v>260</v>
      </c>
      <c r="W497" s="94">
        <v>0</v>
      </c>
      <c r="X497" s="94"/>
      <c r="Y497" s="94"/>
      <c r="Z497" s="94"/>
      <c r="AA497" s="94"/>
      <c r="AB497" s="94"/>
      <c r="AC497" s="95">
        <v>6690</v>
      </c>
      <c r="AD497" s="73"/>
      <c r="AE497" s="73"/>
      <c r="AF497" s="95">
        <v>0</v>
      </c>
      <c r="AG497" s="95">
        <v>17046</v>
      </c>
      <c r="AH497" s="95">
        <v>0</v>
      </c>
      <c r="AI497" s="95">
        <v>0</v>
      </c>
      <c r="AJ497" s="95"/>
      <c r="AK497" s="95"/>
      <c r="AL497" s="95">
        <v>0</v>
      </c>
      <c r="AM497" s="95">
        <v>0</v>
      </c>
      <c r="AN497" s="73"/>
      <c r="AO497" s="96">
        <v>23736</v>
      </c>
      <c r="AP497" s="73">
        <v>0</v>
      </c>
      <c r="AQ497" s="73"/>
      <c r="AR497" s="73"/>
      <c r="AS497" s="73">
        <v>0</v>
      </c>
      <c r="AT497" s="73">
        <v>0</v>
      </c>
      <c r="AU497" s="73">
        <v>0</v>
      </c>
      <c r="AV497" s="73">
        <v>0</v>
      </c>
      <c r="AW497" s="73"/>
      <c r="AX497" s="73"/>
      <c r="AY497" s="73">
        <v>0</v>
      </c>
      <c r="AZ497" s="73">
        <v>0</v>
      </c>
      <c r="BA497" s="73"/>
      <c r="BB497" s="73">
        <v>0</v>
      </c>
      <c r="BC497" s="73">
        <v>166</v>
      </c>
      <c r="BD497" s="73"/>
      <c r="BE497" s="73"/>
      <c r="BF497" s="73">
        <v>0</v>
      </c>
      <c r="BG497" s="73">
        <v>10014</v>
      </c>
      <c r="BH497" s="73">
        <v>0</v>
      </c>
      <c r="BI497" s="73">
        <v>0</v>
      </c>
      <c r="BJ497" s="73"/>
      <c r="BK497" s="73"/>
      <c r="BL497" s="73">
        <v>0</v>
      </c>
      <c r="BM497" s="73">
        <v>0</v>
      </c>
      <c r="BN497" s="73"/>
      <c r="BO497" s="73">
        <v>10180</v>
      </c>
      <c r="BP497" s="73">
        <v>0</v>
      </c>
      <c r="BQ497" s="73"/>
      <c r="BR497" s="73">
        <v>0</v>
      </c>
      <c r="BS497" s="73">
        <v>0</v>
      </c>
      <c r="BT497" s="73">
        <v>0</v>
      </c>
      <c r="BU497" s="73">
        <v>0</v>
      </c>
      <c r="BV497" s="73"/>
      <c r="BW497" s="2"/>
      <c r="BX497" s="2">
        <v>0</v>
      </c>
      <c r="BY497" s="2">
        <v>0</v>
      </c>
      <c r="BZ497" s="2">
        <v>0</v>
      </c>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v>55555</v>
      </c>
      <c r="CZ497" s="2"/>
      <c r="DA497" s="2">
        <v>0</v>
      </c>
      <c r="DB497" s="2">
        <v>0</v>
      </c>
      <c r="DC497" s="2">
        <v>0</v>
      </c>
      <c r="DD497" s="2"/>
      <c r="DE497" s="2"/>
      <c r="DF497" s="2">
        <v>0</v>
      </c>
      <c r="DG497" s="2">
        <v>0</v>
      </c>
      <c r="DH497" s="2">
        <v>0</v>
      </c>
      <c r="DI497" s="2">
        <v>55555</v>
      </c>
      <c r="DJ497" s="2"/>
      <c r="DK497" s="2"/>
      <c r="DL497" s="2"/>
      <c r="DM497" s="2"/>
      <c r="DN497" s="2"/>
      <c r="DO497" s="2"/>
      <c r="DP497" s="2"/>
      <c r="DQ497" s="2"/>
      <c r="DR497" s="2"/>
      <c r="DS497" s="2"/>
      <c r="DT497" s="2"/>
      <c r="DU497" s="2"/>
      <c r="DV497" s="73"/>
      <c r="DW497" s="73"/>
      <c r="DX497" s="2"/>
      <c r="DY497" s="2"/>
      <c r="DZ497" s="2"/>
      <c r="EA497" s="2"/>
      <c r="EB497" s="2"/>
      <c r="EC497" s="2"/>
      <c r="ED497" s="2"/>
      <c r="EE497" s="2"/>
      <c r="EF497" s="2"/>
      <c r="EG497" s="2"/>
      <c r="EH497" s="2"/>
      <c r="EI497" s="73"/>
      <c r="EJ497" s="2">
        <v>0</v>
      </c>
      <c r="EK497" s="2"/>
      <c r="EL497" s="2">
        <v>0</v>
      </c>
      <c r="EM497" s="2">
        <v>0</v>
      </c>
      <c r="EN497" s="2">
        <v>0</v>
      </c>
      <c r="EO497" s="2"/>
      <c r="EP497" s="2"/>
      <c r="EQ497" s="2">
        <v>0</v>
      </c>
      <c r="ER497" s="2">
        <v>0</v>
      </c>
      <c r="ES497" s="2">
        <v>0</v>
      </c>
      <c r="ET497" s="2">
        <v>0</v>
      </c>
      <c r="EU497" s="3"/>
      <c r="EV497" s="3"/>
      <c r="EW497" s="3"/>
      <c r="EX497" s="3"/>
      <c r="EY497" s="3"/>
      <c r="EZ497" s="3"/>
      <c r="FA497" s="5"/>
      <c r="FB497" s="5"/>
      <c r="FC497" s="5"/>
      <c r="FD497" s="5"/>
      <c r="FE497" s="5"/>
      <c r="FF497" s="5"/>
      <c r="FG497" s="5"/>
      <c r="FH497" s="5"/>
      <c r="FI497" s="5"/>
      <c r="FJ497" s="5"/>
      <c r="FK497" s="5"/>
      <c r="FL497" s="5"/>
      <c r="FM497" s="5"/>
      <c r="FN497" s="5"/>
      <c r="FO497" s="5"/>
      <c r="FP497" s="5"/>
      <c r="FQ497" s="5"/>
      <c r="FR497" s="5"/>
      <c r="FS497" s="5"/>
      <c r="FT497" s="2"/>
      <c r="FU497" s="2"/>
      <c r="FV497" s="2"/>
      <c r="FW497" s="2"/>
      <c r="FX497" s="2"/>
      <c r="FY497" s="2"/>
      <c r="FZ497" s="2"/>
      <c r="GA497" s="2"/>
      <c r="GB497" s="2"/>
      <c r="GC497" s="2"/>
      <c r="GD497" s="2"/>
      <c r="GE497" s="2">
        <v>605252</v>
      </c>
      <c r="GF497" s="2"/>
      <c r="GG497" s="2">
        <v>0</v>
      </c>
      <c r="GH497" s="2">
        <v>0</v>
      </c>
      <c r="GI497" s="2">
        <v>0</v>
      </c>
      <c r="GJ497" s="2">
        <v>0</v>
      </c>
      <c r="GK497" s="2"/>
      <c r="GL497" s="2"/>
      <c r="GM497" s="2">
        <v>0</v>
      </c>
      <c r="GN497" s="2">
        <v>0</v>
      </c>
      <c r="GO497" s="2">
        <v>605252</v>
      </c>
      <c r="GP497" s="2">
        <v>33916</v>
      </c>
      <c r="GQ497" s="2">
        <v>55555</v>
      </c>
      <c r="GR497" s="2">
        <v>694723</v>
      </c>
      <c r="GS497" s="1" t="s">
        <v>420</v>
      </c>
      <c r="GT497" s="1"/>
      <c r="GU497" s="1" t="s">
        <v>468</v>
      </c>
      <c r="GV497" s="1" t="s">
        <v>766</v>
      </c>
      <c r="GW497" t="s">
        <v>410</v>
      </c>
      <c r="GX497" s="1"/>
      <c r="HC497" s="2">
        <v>2178</v>
      </c>
      <c r="HD497" s="2">
        <v>7060</v>
      </c>
      <c r="HE497" s="2">
        <v>0</v>
      </c>
      <c r="HF497" s="2">
        <v>210</v>
      </c>
      <c r="HG497" s="2"/>
      <c r="HH497" s="2">
        <v>56800</v>
      </c>
      <c r="HI497" s="2"/>
      <c r="HJ497" s="2">
        <v>0</v>
      </c>
      <c r="HK497" s="2">
        <v>0</v>
      </c>
      <c r="HL497" s="2">
        <v>2178</v>
      </c>
      <c r="HM497" s="2"/>
      <c r="HN497" s="2"/>
      <c r="HO497" s="2">
        <v>0</v>
      </c>
      <c r="HP497" s="2">
        <v>0</v>
      </c>
      <c r="HQ497" s="2">
        <v>4150</v>
      </c>
      <c r="HR497" s="2">
        <v>0</v>
      </c>
      <c r="HS497" s="2"/>
      <c r="HT497" s="2"/>
      <c r="HU497" s="3">
        <v>2.5</v>
      </c>
      <c r="HV497" s="3"/>
      <c r="HW497" s="3"/>
      <c r="HX497" s="3"/>
      <c r="HY497" s="3"/>
      <c r="HZ497" s="3"/>
      <c r="IA497" s="3"/>
      <c r="IB497" s="3"/>
      <c r="IC497" s="3"/>
      <c r="ID497" s="3"/>
      <c r="IE497" s="3"/>
      <c r="IF497" s="65">
        <v>1</v>
      </c>
      <c r="IG497" s="3">
        <v>1.5</v>
      </c>
      <c r="IH497" s="3">
        <v>6.5</v>
      </c>
      <c r="II497" s="35">
        <f t="shared" si="38"/>
        <v>1.5</v>
      </c>
      <c r="IJ497" s="3"/>
      <c r="IK497" s="3">
        <v>5</v>
      </c>
      <c r="IL497" s="3">
        <v>5</v>
      </c>
      <c r="IM497" s="5">
        <v>439</v>
      </c>
      <c r="IN497" s="1" t="s">
        <v>400</v>
      </c>
      <c r="IO497" s="71">
        <v>197324</v>
      </c>
      <c r="IP497" s="5">
        <v>0</v>
      </c>
      <c r="IQ497" s="5">
        <v>0</v>
      </c>
      <c r="IR497" s="5">
        <v>0</v>
      </c>
      <c r="IS497" s="5"/>
      <c r="IT497" s="5"/>
      <c r="IU497" s="5"/>
      <c r="IV497" s="5">
        <v>0</v>
      </c>
      <c r="IW497" s="5"/>
      <c r="IX497" s="5">
        <v>917324</v>
      </c>
      <c r="IY497" s="5"/>
      <c r="IZ497" s="5"/>
      <c r="JA497" s="5">
        <v>3430</v>
      </c>
      <c r="JB497" s="5">
        <v>3430</v>
      </c>
      <c r="JC497" s="5">
        <v>7098</v>
      </c>
      <c r="JD497" s="5">
        <v>7098</v>
      </c>
      <c r="JE497" s="5"/>
      <c r="JF497" s="5"/>
      <c r="JG497" s="5"/>
      <c r="JH497" s="5"/>
      <c r="JI497" s="5"/>
      <c r="JJ497" s="5"/>
      <c r="JK497" s="5"/>
      <c r="JL497" s="5"/>
      <c r="JM497" s="5"/>
      <c r="JN497" s="5"/>
      <c r="JO497" s="5"/>
      <c r="JP497" s="5"/>
      <c r="JQ497" s="5"/>
      <c r="JR497" s="5">
        <v>1800</v>
      </c>
      <c r="JS497" s="5"/>
      <c r="JT497" s="5"/>
      <c r="JU497" s="5">
        <v>90</v>
      </c>
      <c r="JV497" s="5"/>
      <c r="JW497" s="5"/>
      <c r="JX497" s="5"/>
      <c r="JY497" s="5"/>
      <c r="JZ497" s="5"/>
      <c r="KA497" s="5"/>
      <c r="KB497" s="5"/>
      <c r="KC497" s="5"/>
      <c r="KD497" s="5"/>
      <c r="KE497" s="5"/>
      <c r="KF497" s="5">
        <v>1</v>
      </c>
      <c r="KG497" s="5">
        <v>1</v>
      </c>
      <c r="KH497" s="5">
        <v>20</v>
      </c>
      <c r="KI497" s="5">
        <v>55</v>
      </c>
      <c r="KJ497" s="5">
        <v>37</v>
      </c>
      <c r="KK497" s="5">
        <v>15</v>
      </c>
      <c r="KL497" s="5">
        <v>0</v>
      </c>
      <c r="KM497" s="5">
        <v>0</v>
      </c>
      <c r="KN497" s="5"/>
      <c r="KO497" s="5"/>
      <c r="KP497" s="5"/>
      <c r="KQ497" s="5"/>
      <c r="KR497" s="5"/>
      <c r="KS497" s="5"/>
      <c r="KT497" s="5"/>
      <c r="KU497" s="5"/>
      <c r="KV497" s="5"/>
      <c r="KW497" s="5"/>
      <c r="KX497" s="5"/>
      <c r="KY497" s="5"/>
      <c r="KZ497" s="5"/>
      <c r="LA497" s="5"/>
      <c r="LB497" s="5"/>
      <c r="LC497" s="5"/>
      <c r="LD497" s="5"/>
      <c r="LE497" s="5"/>
      <c r="LF497" s="5"/>
      <c r="LG497" s="5"/>
      <c r="LH497" s="5"/>
      <c r="LI497" s="5"/>
      <c r="LJ497" s="5"/>
      <c r="LK497" s="5"/>
      <c r="LL497" s="5"/>
      <c r="LM497" s="5"/>
      <c r="LN497" s="5"/>
      <c r="LO497" s="5"/>
      <c r="LP497" s="5"/>
      <c r="LQ497" s="5"/>
      <c r="LR497" s="5"/>
      <c r="LS497" s="5"/>
      <c r="LT497" s="5"/>
      <c r="LU497" s="5"/>
      <c r="LV497" s="5"/>
      <c r="LW497" s="5"/>
      <c r="LX497" s="5"/>
      <c r="LY497" s="5"/>
      <c r="LZ497" s="5"/>
      <c r="MA497" s="5"/>
      <c r="MB497" s="5"/>
      <c r="MC497" s="5"/>
      <c r="MD497" s="5"/>
      <c r="ME497" s="5"/>
      <c r="MF497" s="5"/>
      <c r="MG497" s="5"/>
      <c r="MH497" s="5"/>
      <c r="MI497" s="5"/>
      <c r="MJ497" s="5"/>
      <c r="MK497" s="5"/>
      <c r="ML497" s="5"/>
      <c r="MM497" s="5"/>
      <c r="MN497" s="5"/>
      <c r="MO497" s="5">
        <v>0</v>
      </c>
      <c r="MP497" s="5">
        <v>0</v>
      </c>
      <c r="MQ497" s="5"/>
      <c r="MR497" s="5"/>
      <c r="MS497" s="5">
        <v>22950</v>
      </c>
      <c r="MT497" s="5"/>
      <c r="MU497" s="5"/>
      <c r="MV497" s="5"/>
      <c r="MW497" s="5"/>
      <c r="MX497" s="5"/>
      <c r="MY497" s="5"/>
      <c r="MZ497" s="5"/>
      <c r="NA497" s="5"/>
      <c r="NB497" s="5"/>
      <c r="NC497" s="5"/>
      <c r="ND497" s="5"/>
      <c r="NE497" s="5"/>
      <c r="NF497" s="5"/>
      <c r="NG497" s="5"/>
      <c r="NH497" s="5"/>
      <c r="NI497" s="5"/>
      <c r="NJ497" s="5"/>
      <c r="NK497" s="5"/>
      <c r="NX497" s="18">
        <f t="shared" si="41"/>
        <v>3678.7558095238523</v>
      </c>
      <c r="NY497" t="str">
        <f t="shared" si="39"/>
        <v>Smaller</v>
      </c>
      <c r="NZ497" t="str">
        <f t="shared" si="40"/>
        <v>Small</v>
      </c>
    </row>
    <row r="498" spans="1:390">
      <c r="A498" s="1" t="s">
        <v>670</v>
      </c>
      <c r="B498" s="1" t="s">
        <v>671</v>
      </c>
      <c r="C498" s="32" t="s">
        <v>672</v>
      </c>
      <c r="D498" s="31" t="s">
        <v>393</v>
      </c>
      <c r="E498" s="1">
        <v>20100</v>
      </c>
      <c r="F498" s="1" t="s">
        <v>858</v>
      </c>
      <c r="G498" s="5">
        <v>7768.8544761904604</v>
      </c>
      <c r="H498" s="71">
        <v>25838</v>
      </c>
      <c r="I498" s="73"/>
      <c r="J498" s="73">
        <v>60</v>
      </c>
      <c r="K498" s="73"/>
      <c r="L498" s="73"/>
      <c r="M498" s="73"/>
      <c r="N498" s="73"/>
      <c r="O498" s="73"/>
      <c r="P498" s="73"/>
      <c r="Q498" s="73"/>
      <c r="R498" s="73">
        <v>22</v>
      </c>
      <c r="S498" s="73"/>
      <c r="T498" s="73"/>
      <c r="U498" s="73">
        <v>0</v>
      </c>
      <c r="V498" s="73">
        <v>145</v>
      </c>
      <c r="W498" s="94" t="s">
        <v>831</v>
      </c>
      <c r="X498" s="94"/>
      <c r="Y498" s="94"/>
      <c r="Z498" s="94"/>
      <c r="AA498" s="94"/>
      <c r="AB498" s="94"/>
      <c r="AC498" s="95">
        <v>7050</v>
      </c>
      <c r="AD498" s="73"/>
      <c r="AE498" s="73"/>
      <c r="AF498" s="95"/>
      <c r="AG498" s="95"/>
      <c r="AH498" s="95"/>
      <c r="AI498" s="95"/>
      <c r="AJ498" s="95"/>
      <c r="AK498" s="95"/>
      <c r="AL498" s="95"/>
      <c r="AM498" s="95"/>
      <c r="AN498" s="73"/>
      <c r="AO498" s="96">
        <v>7050</v>
      </c>
      <c r="AP498" s="73">
        <v>4100</v>
      </c>
      <c r="AQ498" s="73"/>
      <c r="AR498" s="73"/>
      <c r="AS498" s="73"/>
      <c r="AT498" s="73"/>
      <c r="AU498" s="73"/>
      <c r="AV498" s="73"/>
      <c r="AW498" s="73"/>
      <c r="AX498" s="73"/>
      <c r="AY498" s="73"/>
      <c r="AZ498" s="73"/>
      <c r="BA498" s="73"/>
      <c r="BB498" s="73">
        <v>4100</v>
      </c>
      <c r="BC498" s="73">
        <v>8380</v>
      </c>
      <c r="BD498" s="73"/>
      <c r="BE498" s="73"/>
      <c r="BF498" s="73"/>
      <c r="BG498" s="73"/>
      <c r="BH498" s="73"/>
      <c r="BI498" s="73"/>
      <c r="BJ498" s="73"/>
      <c r="BK498" s="73"/>
      <c r="BL498" s="73"/>
      <c r="BM498" s="73"/>
      <c r="BN498" s="73"/>
      <c r="BO498" s="73">
        <v>8380</v>
      </c>
      <c r="BP498" s="73"/>
      <c r="BQ498" s="73"/>
      <c r="BR498" s="73"/>
      <c r="BS498" s="73"/>
      <c r="BT498" s="73"/>
      <c r="BU498" s="73"/>
      <c r="BV498" s="73"/>
      <c r="BW498" s="2"/>
      <c r="BX498" s="2"/>
      <c r="BY498" s="2"/>
      <c r="BZ498" s="2">
        <v>0</v>
      </c>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v>62224</v>
      </c>
      <c r="CZ498" s="2"/>
      <c r="DA498" s="2"/>
      <c r="DB498" s="2"/>
      <c r="DC498" s="2"/>
      <c r="DD498" s="2"/>
      <c r="DE498" s="2"/>
      <c r="DF498" s="2"/>
      <c r="DG498" s="2"/>
      <c r="DH498" s="2"/>
      <c r="DI498" s="2">
        <v>62224</v>
      </c>
      <c r="DJ498" s="2"/>
      <c r="DK498" s="2"/>
      <c r="DL498" s="2"/>
      <c r="DM498" s="2"/>
      <c r="DN498" s="2"/>
      <c r="DO498" s="2"/>
      <c r="DP498" s="2"/>
      <c r="DQ498" s="2"/>
      <c r="DR498" s="2"/>
      <c r="DS498" s="2"/>
      <c r="DT498" s="2"/>
      <c r="DU498" s="2"/>
      <c r="DV498" s="73"/>
      <c r="DW498" s="73"/>
      <c r="DX498" s="2"/>
      <c r="DY498" s="2"/>
      <c r="DZ498" s="2"/>
      <c r="EA498" s="2"/>
      <c r="EB498" s="2"/>
      <c r="EC498" s="2"/>
      <c r="ED498" s="2"/>
      <c r="EE498" s="2"/>
      <c r="EF498" s="2"/>
      <c r="EG498" s="2"/>
      <c r="EH498" s="2"/>
      <c r="EI498" s="73"/>
      <c r="EJ498" s="2">
        <v>287</v>
      </c>
      <c r="EK498" s="2"/>
      <c r="EL498" s="2"/>
      <c r="EM498" s="2"/>
      <c r="EN498" s="2"/>
      <c r="EO498" s="2"/>
      <c r="EP498" s="2"/>
      <c r="EQ498" s="2"/>
      <c r="ER498" s="2"/>
      <c r="ES498" s="2"/>
      <c r="ET498" s="2">
        <v>287</v>
      </c>
      <c r="EU498" s="3"/>
      <c r="EV498" s="3"/>
      <c r="EW498" s="3"/>
      <c r="EX498" s="3"/>
      <c r="EY498" s="3"/>
      <c r="EZ498" s="3"/>
      <c r="FA498" s="5"/>
      <c r="FB498" s="5"/>
      <c r="FC498" s="5"/>
      <c r="FD498" s="5"/>
      <c r="FE498" s="5"/>
      <c r="FF498" s="5"/>
      <c r="FG498" s="5"/>
      <c r="FH498" s="5"/>
      <c r="FI498" s="5"/>
      <c r="FJ498" s="5"/>
      <c r="FK498" s="5"/>
      <c r="FL498" s="5"/>
      <c r="FM498" s="5"/>
      <c r="FN498" s="5"/>
      <c r="FO498" s="5"/>
      <c r="FP498" s="5"/>
      <c r="FQ498" s="5"/>
      <c r="FR498" s="5"/>
      <c r="FS498" s="5"/>
      <c r="FT498" s="2"/>
      <c r="FU498" s="2"/>
      <c r="FV498" s="2"/>
      <c r="FW498" s="2"/>
      <c r="FX498" s="2"/>
      <c r="FY498" s="2"/>
      <c r="FZ498" s="2"/>
      <c r="GA498" s="2"/>
      <c r="GB498" s="2"/>
      <c r="GC498" s="2"/>
      <c r="GD498" s="2"/>
      <c r="GE498" s="2"/>
      <c r="GF498" s="2"/>
      <c r="GG498" s="2"/>
      <c r="GH498" s="2"/>
      <c r="GI498" s="2"/>
      <c r="GJ498" s="2"/>
      <c r="GK498" s="2"/>
      <c r="GL498" s="2"/>
      <c r="GM498" s="2"/>
      <c r="GN498" s="2"/>
      <c r="GO498" s="2">
        <v>0</v>
      </c>
      <c r="GP498" s="2">
        <v>15430</v>
      </c>
      <c r="GQ498" s="2">
        <v>66611</v>
      </c>
      <c r="GR498" s="2">
        <v>82041</v>
      </c>
      <c r="GS498" s="1" t="s">
        <v>420</v>
      </c>
      <c r="GT498" s="1"/>
      <c r="GU498" s="1"/>
      <c r="GV498" s="1" t="s">
        <v>768</v>
      </c>
      <c r="GW498" t="s">
        <v>410</v>
      </c>
      <c r="GX498" s="1"/>
      <c r="HC498" s="2">
        <v>490</v>
      </c>
      <c r="HD498" s="2">
        <v>2371</v>
      </c>
      <c r="HE498" s="2">
        <v>17040</v>
      </c>
      <c r="HF498" s="2">
        <v>85</v>
      </c>
      <c r="HG498" s="2">
        <v>0</v>
      </c>
      <c r="HH498" s="2">
        <v>54881</v>
      </c>
      <c r="HI498" s="2"/>
      <c r="HJ498" s="2">
        <v>74</v>
      </c>
      <c r="HK498" s="2">
        <v>3174</v>
      </c>
      <c r="HL498" s="2">
        <v>0</v>
      </c>
      <c r="HM498" s="2"/>
      <c r="HN498" s="2"/>
      <c r="HO498" s="2">
        <v>135</v>
      </c>
      <c r="HP498" s="2">
        <v>0</v>
      </c>
      <c r="HQ498" s="2">
        <v>1</v>
      </c>
      <c r="HR498" s="2">
        <v>0</v>
      </c>
      <c r="HS498" s="2"/>
      <c r="HT498" s="2"/>
      <c r="HU498" s="3">
        <v>2</v>
      </c>
      <c r="HV498" s="3"/>
      <c r="HW498" s="3"/>
      <c r="HX498" s="3"/>
      <c r="HY498" s="3"/>
      <c r="HZ498" s="3"/>
      <c r="IA498" s="3"/>
      <c r="IB498" s="3"/>
      <c r="IC498" s="3"/>
      <c r="ID498" s="3"/>
      <c r="IE498" s="3"/>
      <c r="IF498" s="65">
        <v>2.25</v>
      </c>
      <c r="IG498" s="3">
        <v>1.75</v>
      </c>
      <c r="IH498" s="3">
        <v>9.75</v>
      </c>
      <c r="II498" s="35">
        <f t="shared" si="38"/>
        <v>1.75</v>
      </c>
      <c r="IJ498" s="3"/>
      <c r="IK498" s="3">
        <v>8</v>
      </c>
      <c r="IL498" s="3">
        <v>8</v>
      </c>
      <c r="IM498" s="5">
        <v>11020</v>
      </c>
      <c r="IN498" s="1" t="s">
        <v>400</v>
      </c>
      <c r="IO498" s="71">
        <v>87695</v>
      </c>
      <c r="IP498" s="5">
        <v>3642</v>
      </c>
      <c r="IQ498" s="5">
        <v>26009</v>
      </c>
      <c r="IR498" s="5">
        <v>846</v>
      </c>
      <c r="IS498" s="5"/>
      <c r="IT498" s="5"/>
      <c r="IU498" s="5"/>
      <c r="IV498" s="5">
        <v>2143</v>
      </c>
      <c r="IW498" s="5"/>
      <c r="IX498" s="5">
        <v>120335</v>
      </c>
      <c r="IY498" s="5"/>
      <c r="IZ498" s="5"/>
      <c r="JA498" s="5">
        <v>76</v>
      </c>
      <c r="JB498" s="5">
        <v>72</v>
      </c>
      <c r="JC498" s="5">
        <v>71</v>
      </c>
      <c r="JD498" s="5">
        <v>71</v>
      </c>
      <c r="JE498" s="5"/>
      <c r="JF498" s="5"/>
      <c r="JG498" s="5"/>
      <c r="JH498" s="5"/>
      <c r="JI498" s="5"/>
      <c r="JJ498" s="5"/>
      <c r="JK498" s="5"/>
      <c r="JL498" s="5"/>
      <c r="JM498" s="5"/>
      <c r="JN498" s="5"/>
      <c r="JO498" s="5"/>
      <c r="JP498" s="5"/>
      <c r="JQ498" s="5"/>
      <c r="JR498" s="5">
        <v>2982</v>
      </c>
      <c r="JS498" s="5"/>
      <c r="JT498" s="5"/>
      <c r="JU498" s="5">
        <v>107</v>
      </c>
      <c r="JV498" s="5"/>
      <c r="JW498" s="5"/>
      <c r="JX498" s="5"/>
      <c r="JY498" s="5"/>
      <c r="JZ498" s="5"/>
      <c r="KA498" s="5"/>
      <c r="KB498" s="5"/>
      <c r="KC498" s="5"/>
      <c r="KD498" s="5"/>
      <c r="KE498" s="5"/>
      <c r="KF498" s="5">
        <v>12</v>
      </c>
      <c r="KG498" s="5">
        <v>4</v>
      </c>
      <c r="KH498" s="5">
        <v>6</v>
      </c>
      <c r="KI498" s="5">
        <v>55</v>
      </c>
      <c r="KJ498" s="5">
        <v>40</v>
      </c>
      <c r="KK498" s="5">
        <v>38</v>
      </c>
      <c r="KL498" s="5">
        <v>0</v>
      </c>
      <c r="KM498" s="5">
        <v>0</v>
      </c>
      <c r="KN498" s="5"/>
      <c r="KO498" s="5"/>
      <c r="KP498" s="5"/>
      <c r="KQ498" s="5"/>
      <c r="KR498" s="5"/>
      <c r="KS498" s="5"/>
      <c r="KT498" s="5"/>
      <c r="KU498" s="5"/>
      <c r="KV498" s="5"/>
      <c r="KW498" s="5"/>
      <c r="KX498" s="5"/>
      <c r="KY498" s="5"/>
      <c r="KZ498" s="5"/>
      <c r="LA498" s="5"/>
      <c r="LB498" s="5"/>
      <c r="LC498" s="5"/>
      <c r="LD498" s="5"/>
      <c r="LE498" s="5"/>
      <c r="LF498" s="5"/>
      <c r="LG498" s="5"/>
      <c r="LH498" s="5"/>
      <c r="LI498" s="5"/>
      <c r="LJ498" s="5"/>
      <c r="LK498" s="5"/>
      <c r="LL498" s="5"/>
      <c r="LM498" s="5"/>
      <c r="LN498" s="5"/>
      <c r="LO498" s="5"/>
      <c r="LP498" s="5"/>
      <c r="LQ498" s="5"/>
      <c r="LR498" s="5"/>
      <c r="LS498" s="5"/>
      <c r="LT498" s="5"/>
      <c r="LU498" s="5"/>
      <c r="LV498" s="5"/>
      <c r="LW498" s="5"/>
      <c r="LX498" s="5"/>
      <c r="LY498" s="5"/>
      <c r="LZ498" s="5"/>
      <c r="MA498" s="5"/>
      <c r="MB498" s="5"/>
      <c r="MC498" s="5"/>
      <c r="MD498" s="5"/>
      <c r="ME498" s="5"/>
      <c r="MF498" s="5"/>
      <c r="MG498" s="5"/>
      <c r="MH498" s="5"/>
      <c r="MI498" s="5"/>
      <c r="MJ498" s="5"/>
      <c r="MK498" s="5"/>
      <c r="ML498" s="5"/>
      <c r="MM498" s="5"/>
      <c r="MN498" s="5"/>
      <c r="MO498" s="5">
        <v>0</v>
      </c>
      <c r="MP498" s="5">
        <v>0</v>
      </c>
      <c r="MQ498" s="5"/>
      <c r="MR498" s="5"/>
      <c r="MS498" s="5">
        <v>209126</v>
      </c>
      <c r="MT498" s="5"/>
      <c r="MU498" s="5">
        <v>281</v>
      </c>
      <c r="MV498" s="5"/>
      <c r="MW498" s="5"/>
      <c r="MX498" s="5"/>
      <c r="MY498" s="5"/>
      <c r="MZ498" s="5"/>
      <c r="NA498" s="5"/>
      <c r="NB498" s="5"/>
      <c r="NC498" s="5"/>
      <c r="ND498" s="5"/>
      <c r="NE498" s="5"/>
      <c r="NF498" s="5"/>
      <c r="NG498" s="5"/>
      <c r="NH498" s="5"/>
      <c r="NI498" s="5"/>
      <c r="NJ498" s="5"/>
      <c r="NK498" s="5"/>
      <c r="NX498" s="18">
        <f t="shared" si="41"/>
        <v>4439.3454149659774</v>
      </c>
      <c r="NY498" t="str">
        <f t="shared" si="39"/>
        <v>Mid-range</v>
      </c>
      <c r="NZ498" t="str">
        <f t="shared" si="40"/>
        <v>Small</v>
      </c>
    </row>
    <row r="499" spans="1:390">
      <c r="A499" s="1" t="s">
        <v>642</v>
      </c>
      <c r="B499" s="1" t="s">
        <v>643</v>
      </c>
      <c r="C499" s="32" t="s">
        <v>644</v>
      </c>
      <c r="D499" s="31" t="s">
        <v>393</v>
      </c>
      <c r="E499" s="1">
        <v>20100</v>
      </c>
      <c r="F499" s="1" t="s">
        <v>858</v>
      </c>
      <c r="G499" s="5">
        <v>4402.5853333333216</v>
      </c>
      <c r="H499" s="71">
        <v>28000</v>
      </c>
      <c r="I499" s="73"/>
      <c r="J499" s="73">
        <v>23</v>
      </c>
      <c r="K499" s="73">
        <v>7</v>
      </c>
      <c r="L499" s="73"/>
      <c r="M499" s="73"/>
      <c r="N499" s="73"/>
      <c r="O499" s="73"/>
      <c r="P499" s="73"/>
      <c r="Q499" s="73"/>
      <c r="R499" s="73">
        <v>0</v>
      </c>
      <c r="S499" s="73"/>
      <c r="T499" s="73"/>
      <c r="U499" s="73">
        <v>35</v>
      </c>
      <c r="V499" s="73">
        <v>200</v>
      </c>
      <c r="W499" s="94" t="s">
        <v>811</v>
      </c>
      <c r="X499" s="94"/>
      <c r="Y499" s="94"/>
      <c r="Z499" s="94"/>
      <c r="AA499" s="94"/>
      <c r="AB499" s="94"/>
      <c r="AC499" s="95">
        <v>7825.62</v>
      </c>
      <c r="AD499" s="73"/>
      <c r="AE499" s="73"/>
      <c r="AF499" s="95"/>
      <c r="AG499" s="95"/>
      <c r="AH499" s="95"/>
      <c r="AI499" s="95"/>
      <c r="AJ499" s="95"/>
      <c r="AK499" s="95"/>
      <c r="AL499" s="95"/>
      <c r="AM499" s="95"/>
      <c r="AN499" s="73"/>
      <c r="AO499" s="96">
        <v>7825.62</v>
      </c>
      <c r="AP499" s="73">
        <v>0</v>
      </c>
      <c r="AQ499" s="73"/>
      <c r="AR499" s="73"/>
      <c r="AS499" s="73">
        <v>0</v>
      </c>
      <c r="AT499" s="73">
        <v>0</v>
      </c>
      <c r="AU499" s="73">
        <v>0</v>
      </c>
      <c r="AV499" s="73">
        <v>0</v>
      </c>
      <c r="AW499" s="73"/>
      <c r="AX499" s="73"/>
      <c r="AY499" s="73">
        <v>0</v>
      </c>
      <c r="AZ499" s="73">
        <v>0</v>
      </c>
      <c r="BA499" s="73"/>
      <c r="BB499" s="73">
        <v>0</v>
      </c>
      <c r="BC499" s="73">
        <v>7540.61</v>
      </c>
      <c r="BD499" s="73"/>
      <c r="BE499" s="73"/>
      <c r="BF499" s="73"/>
      <c r="BG499" s="73"/>
      <c r="BH499" s="73"/>
      <c r="BI499" s="73"/>
      <c r="BJ499" s="73"/>
      <c r="BK499" s="73"/>
      <c r="BL499" s="73"/>
      <c r="BM499" s="73"/>
      <c r="BN499" s="73"/>
      <c r="BO499" s="73">
        <v>7540.61</v>
      </c>
      <c r="BP499" s="73">
        <v>0</v>
      </c>
      <c r="BQ499" s="73"/>
      <c r="BR499" s="73"/>
      <c r="BS499" s="73"/>
      <c r="BT499" s="73"/>
      <c r="BU499" s="73"/>
      <c r="BV499" s="73"/>
      <c r="BW499" s="2"/>
      <c r="BX499" s="2"/>
      <c r="BY499" s="2"/>
      <c r="BZ499" s="2">
        <v>0</v>
      </c>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v>17246.48</v>
      </c>
      <c r="DG499" s="2"/>
      <c r="DH499" s="2"/>
      <c r="DI499" s="2">
        <v>17246.48</v>
      </c>
      <c r="DJ499" s="2"/>
      <c r="DK499" s="2"/>
      <c r="DL499" s="2"/>
      <c r="DM499" s="2"/>
      <c r="DN499" s="2"/>
      <c r="DO499" s="2"/>
      <c r="DP499" s="2"/>
      <c r="DQ499" s="2"/>
      <c r="DR499" s="2"/>
      <c r="DS499" s="2"/>
      <c r="DT499" s="2"/>
      <c r="DU499" s="2"/>
      <c r="DV499" s="73"/>
      <c r="DW499" s="73"/>
      <c r="DX499" s="2"/>
      <c r="DY499" s="2"/>
      <c r="DZ499" s="2"/>
      <c r="EA499" s="2"/>
      <c r="EB499" s="2"/>
      <c r="EC499" s="2"/>
      <c r="ED499" s="2"/>
      <c r="EE499" s="2"/>
      <c r="EF499" s="2"/>
      <c r="EG499" s="2"/>
      <c r="EH499" s="2"/>
      <c r="EI499" s="73"/>
      <c r="EJ499" s="2">
        <v>6236.11</v>
      </c>
      <c r="EK499" s="2"/>
      <c r="EL499" s="2"/>
      <c r="EM499" s="2"/>
      <c r="EN499" s="2"/>
      <c r="EO499" s="2"/>
      <c r="EP499" s="2"/>
      <c r="EQ499" s="2"/>
      <c r="ER499" s="2"/>
      <c r="ES499" s="2"/>
      <c r="ET499" s="2">
        <v>6236.11</v>
      </c>
      <c r="EU499" s="3"/>
      <c r="EV499" s="3"/>
      <c r="EW499" s="3"/>
      <c r="EX499" s="3"/>
      <c r="EY499" s="3"/>
      <c r="EZ499" s="3"/>
      <c r="FA499" s="5"/>
      <c r="FB499" s="5"/>
      <c r="FC499" s="5"/>
      <c r="FD499" s="5"/>
      <c r="FE499" s="5"/>
      <c r="FF499" s="5"/>
      <c r="FG499" s="5"/>
      <c r="FH499" s="5"/>
      <c r="FI499" s="5"/>
      <c r="FJ499" s="5"/>
      <c r="FK499" s="5"/>
      <c r="FL499" s="5"/>
      <c r="FM499" s="5"/>
      <c r="FN499" s="5"/>
      <c r="FO499" s="5"/>
      <c r="FP499" s="5"/>
      <c r="FQ499" s="5"/>
      <c r="FR499" s="5"/>
      <c r="FS499" s="5"/>
      <c r="FT499" s="2"/>
      <c r="FU499" s="2"/>
      <c r="FV499" s="2"/>
      <c r="FW499" s="2"/>
      <c r="FX499" s="2"/>
      <c r="FY499" s="2"/>
      <c r="FZ499" s="2"/>
      <c r="GA499" s="2"/>
      <c r="GB499" s="2"/>
      <c r="GC499" s="2"/>
      <c r="GD499" s="2"/>
      <c r="GE499" s="2">
        <v>0</v>
      </c>
      <c r="GF499" s="2"/>
      <c r="GG499" s="2"/>
      <c r="GH499" s="2"/>
      <c r="GI499" s="2"/>
      <c r="GJ499" s="2"/>
      <c r="GK499" s="2"/>
      <c r="GL499" s="2"/>
      <c r="GM499" s="2"/>
      <c r="GN499" s="2"/>
      <c r="GO499" s="2">
        <v>0</v>
      </c>
      <c r="GP499" s="2">
        <v>15366.23</v>
      </c>
      <c r="GQ499" s="2">
        <v>23482.59</v>
      </c>
      <c r="GR499" s="2">
        <v>38848.82</v>
      </c>
      <c r="GS499" s="1"/>
      <c r="GT499" s="1" t="s">
        <v>482</v>
      </c>
      <c r="GU499" s="1"/>
      <c r="GV499" s="1" t="s">
        <v>768</v>
      </c>
      <c r="GW499" s="1"/>
      <c r="GX499" s="1"/>
      <c r="GY499" s="1"/>
      <c r="GZ499" s="1"/>
      <c r="HA499" s="1"/>
      <c r="HB499" t="s">
        <v>812</v>
      </c>
      <c r="HC499" s="2">
        <v>252</v>
      </c>
      <c r="HD499" s="2">
        <v>344</v>
      </c>
      <c r="HE499" s="2">
        <v>243</v>
      </c>
      <c r="HF499" s="2">
        <v>42</v>
      </c>
      <c r="HG499" s="2">
        <v>0</v>
      </c>
      <c r="HH499" s="2">
        <v>41600</v>
      </c>
      <c r="HI499" s="2"/>
      <c r="HJ499" s="2">
        <v>12</v>
      </c>
      <c r="HK499" s="2">
        <v>0</v>
      </c>
      <c r="HL499" s="2">
        <v>252</v>
      </c>
      <c r="HM499" s="2"/>
      <c r="HN499" s="2"/>
      <c r="HO499" s="2">
        <v>51</v>
      </c>
      <c r="HP499" s="2">
        <v>51</v>
      </c>
      <c r="HQ499" s="2">
        <v>48</v>
      </c>
      <c r="HR499" s="2">
        <v>12</v>
      </c>
      <c r="HS499" s="2"/>
      <c r="HT499" s="2"/>
      <c r="HU499" s="3">
        <v>1</v>
      </c>
      <c r="HV499" s="3"/>
      <c r="HW499" s="3"/>
      <c r="HX499" s="3"/>
      <c r="HY499" s="3"/>
      <c r="HZ499" s="3"/>
      <c r="IA499" s="3"/>
      <c r="IB499" s="3"/>
      <c r="IC499" s="3"/>
      <c r="ID499" s="3"/>
      <c r="IE499" s="3"/>
      <c r="IF499" s="65">
        <v>0</v>
      </c>
      <c r="IG499" s="3">
        <v>1</v>
      </c>
      <c r="IH499" s="3">
        <v>3</v>
      </c>
      <c r="II499" s="35">
        <f t="shared" si="38"/>
        <v>1</v>
      </c>
      <c r="IJ499" s="3"/>
      <c r="IK499" s="3">
        <v>3</v>
      </c>
      <c r="IL499" s="3">
        <v>2</v>
      </c>
      <c r="IM499" s="5">
        <v>904</v>
      </c>
      <c r="IN499" s="1" t="s">
        <v>400</v>
      </c>
      <c r="IO499" s="71">
        <v>6939</v>
      </c>
      <c r="IP499" s="5">
        <v>4700</v>
      </c>
      <c r="IQ499" s="5">
        <v>356</v>
      </c>
      <c r="IR499" s="5">
        <v>87</v>
      </c>
      <c r="IS499" s="5"/>
      <c r="IT499" s="5"/>
      <c r="IU499" s="5"/>
      <c r="IV499" s="5">
        <v>0</v>
      </c>
      <c r="IW499" s="5"/>
      <c r="IX499" s="5">
        <v>12092</v>
      </c>
      <c r="IY499" s="5"/>
      <c r="IZ499" s="5"/>
      <c r="JA499" s="5">
        <v>0</v>
      </c>
      <c r="JB499" s="5">
        <v>0</v>
      </c>
      <c r="JC499" s="5">
        <v>0</v>
      </c>
      <c r="JD499" s="5">
        <v>0</v>
      </c>
      <c r="JE499" s="5"/>
      <c r="JF499" s="5"/>
      <c r="JG499" s="5"/>
      <c r="JH499" s="5"/>
      <c r="JI499" s="5"/>
      <c r="JJ499" s="5"/>
      <c r="JK499" s="5"/>
      <c r="JL499" s="5"/>
      <c r="JM499" s="5"/>
      <c r="JN499" s="5"/>
      <c r="JO499" s="5"/>
      <c r="JP499" s="5"/>
      <c r="JQ499" s="5"/>
      <c r="JR499" s="5">
        <v>902</v>
      </c>
      <c r="JS499" s="5"/>
      <c r="JT499" s="5"/>
      <c r="JU499" s="5">
        <v>41</v>
      </c>
      <c r="JV499" s="5"/>
      <c r="JW499" s="5"/>
      <c r="JX499" s="5"/>
      <c r="JY499" s="5"/>
      <c r="JZ499" s="5"/>
      <c r="KA499" s="5"/>
      <c r="KB499" s="5"/>
      <c r="KC499" s="5"/>
      <c r="KD499" s="5"/>
      <c r="KE499" s="5"/>
      <c r="KF499" s="5">
        <v>0</v>
      </c>
      <c r="KG499" s="5">
        <v>0</v>
      </c>
      <c r="KH499" s="5">
        <v>0</v>
      </c>
      <c r="KI499" s="5">
        <v>65</v>
      </c>
      <c r="KJ499" s="5">
        <v>32</v>
      </c>
      <c r="KK499" s="5">
        <v>32</v>
      </c>
      <c r="KL499" s="5">
        <v>5</v>
      </c>
      <c r="KM499" s="5">
        <v>0</v>
      </c>
      <c r="KN499" s="5"/>
      <c r="KO499" s="5"/>
      <c r="KP499" s="5"/>
      <c r="KQ499" s="5"/>
      <c r="KR499" s="5"/>
      <c r="KS499" s="5"/>
      <c r="KT499" s="5"/>
      <c r="KU499" s="5"/>
      <c r="KV499" s="5"/>
      <c r="KW499" s="5"/>
      <c r="KX499" s="5"/>
      <c r="KY499" s="5"/>
      <c r="KZ499" s="5"/>
      <c r="LA499" s="5"/>
      <c r="LB499" s="5"/>
      <c r="LC499" s="5"/>
      <c r="LD499" s="5"/>
      <c r="LE499" s="5"/>
      <c r="LF499" s="5"/>
      <c r="LG499" s="5"/>
      <c r="LH499" s="5"/>
      <c r="LI499" s="5"/>
      <c r="LJ499" s="5"/>
      <c r="LK499" s="5"/>
      <c r="LL499" s="5"/>
      <c r="LM499" s="5"/>
      <c r="LN499" s="5"/>
      <c r="LO499" s="5"/>
      <c r="LP499" s="5"/>
      <c r="LQ499" s="5"/>
      <c r="LR499" s="5"/>
      <c r="LS499" s="5"/>
      <c r="LT499" s="5"/>
      <c r="LU499" s="5"/>
      <c r="LV499" s="5"/>
      <c r="LW499" s="5"/>
      <c r="LX499" s="5"/>
      <c r="LY499" s="5"/>
      <c r="LZ499" s="5"/>
      <c r="MA499" s="5"/>
      <c r="MB499" s="5"/>
      <c r="MC499" s="5"/>
      <c r="MD499" s="5"/>
      <c r="ME499" s="5"/>
      <c r="MF499" s="5"/>
      <c r="MG499" s="5"/>
      <c r="MH499" s="5"/>
      <c r="MI499" s="5"/>
      <c r="MJ499" s="5"/>
      <c r="MK499" s="5"/>
      <c r="ML499" s="5"/>
      <c r="MM499" s="5"/>
      <c r="MN499" s="5"/>
      <c r="MO499" s="5">
        <v>5</v>
      </c>
      <c r="MP499" s="5">
        <v>0</v>
      </c>
      <c r="MQ499" s="5"/>
      <c r="MR499" s="5"/>
      <c r="MS499" s="5">
        <v>74694</v>
      </c>
      <c r="MT499" s="5"/>
      <c r="MU499" s="5">
        <v>3</v>
      </c>
      <c r="MV499" s="5"/>
      <c r="MW499" s="5"/>
      <c r="MX499" s="5"/>
      <c r="MY499" s="5"/>
      <c r="MZ499" s="5"/>
      <c r="NA499" s="5"/>
      <c r="NB499" s="5"/>
      <c r="NC499" s="5"/>
      <c r="ND499" s="5"/>
      <c r="NE499" s="5"/>
      <c r="NF499" s="5"/>
      <c r="NG499" s="5"/>
      <c r="NH499" s="5"/>
      <c r="NI499" s="5"/>
      <c r="NJ499" s="5"/>
      <c r="NK499" s="5"/>
      <c r="NX499" s="18">
        <f t="shared" si="41"/>
        <v>4402.5853333333216</v>
      </c>
      <c r="NY499" t="str">
        <f t="shared" si="39"/>
        <v>Smaller</v>
      </c>
      <c r="NZ499" t="str">
        <f t="shared" si="40"/>
        <v>Small</v>
      </c>
    </row>
    <row r="500" spans="1:390">
      <c r="A500" s="1" t="s">
        <v>773</v>
      </c>
      <c r="B500" s="1" t="s">
        <v>701</v>
      </c>
      <c r="C500" s="32" t="s">
        <v>702</v>
      </c>
      <c r="D500" s="31" t="s">
        <v>393</v>
      </c>
      <c r="E500" s="1">
        <v>20100</v>
      </c>
      <c r="F500" s="1" t="s">
        <v>858</v>
      </c>
      <c r="G500" s="5">
        <v>9787.9533333333275</v>
      </c>
      <c r="H500" s="71">
        <v>54000</v>
      </c>
      <c r="I500" s="73"/>
      <c r="J500" s="73">
        <v>140</v>
      </c>
      <c r="K500" s="73">
        <v>5</v>
      </c>
      <c r="L500" s="73"/>
      <c r="M500" s="73"/>
      <c r="N500" s="73"/>
      <c r="O500" s="73"/>
      <c r="P500" s="73"/>
      <c r="Q500" s="73"/>
      <c r="R500" s="73">
        <v>52</v>
      </c>
      <c r="S500" s="73"/>
      <c r="T500" s="73"/>
      <c r="U500" s="73">
        <v>30</v>
      </c>
      <c r="V500" s="73">
        <v>685</v>
      </c>
      <c r="W500" s="94" t="s">
        <v>774</v>
      </c>
      <c r="X500" s="94"/>
      <c r="Y500" s="94"/>
      <c r="Z500" s="94"/>
      <c r="AA500" s="94"/>
      <c r="AB500" s="94"/>
      <c r="AC500" s="95">
        <v>8160</v>
      </c>
      <c r="AD500" s="73"/>
      <c r="AE500" s="73"/>
      <c r="AF500" s="95">
        <v>0</v>
      </c>
      <c r="AG500" s="95">
        <v>0</v>
      </c>
      <c r="AH500" s="95">
        <v>0</v>
      </c>
      <c r="AI500" s="95">
        <v>0</v>
      </c>
      <c r="AJ500" s="95"/>
      <c r="AK500" s="95"/>
      <c r="AL500" s="95">
        <v>70858</v>
      </c>
      <c r="AM500" s="95">
        <v>0</v>
      </c>
      <c r="AN500" s="73"/>
      <c r="AO500" s="96">
        <v>79018</v>
      </c>
      <c r="AP500" s="73">
        <v>0</v>
      </c>
      <c r="AQ500" s="73"/>
      <c r="AR500" s="73"/>
      <c r="AS500" s="73">
        <v>0</v>
      </c>
      <c r="AT500" s="73">
        <v>0</v>
      </c>
      <c r="AU500" s="73">
        <v>0</v>
      </c>
      <c r="AV500" s="73">
        <v>0</v>
      </c>
      <c r="AW500" s="73"/>
      <c r="AX500" s="73"/>
      <c r="AY500" s="73">
        <v>19534</v>
      </c>
      <c r="AZ500" s="73">
        <v>0</v>
      </c>
      <c r="BA500" s="73"/>
      <c r="BB500" s="73">
        <v>19534</v>
      </c>
      <c r="BC500" s="73">
        <v>8160</v>
      </c>
      <c r="BD500" s="73"/>
      <c r="BE500" s="73"/>
      <c r="BF500" s="73">
        <v>0</v>
      </c>
      <c r="BG500" s="73">
        <v>0</v>
      </c>
      <c r="BH500" s="73">
        <v>0</v>
      </c>
      <c r="BI500" s="73">
        <v>0</v>
      </c>
      <c r="BJ500" s="73"/>
      <c r="BK500" s="73"/>
      <c r="BL500" s="73">
        <v>5011</v>
      </c>
      <c r="BM500" s="73">
        <v>0</v>
      </c>
      <c r="BN500" s="73"/>
      <c r="BO500" s="73">
        <v>13171</v>
      </c>
      <c r="BP500" s="73">
        <v>0</v>
      </c>
      <c r="BQ500" s="73"/>
      <c r="BR500" s="73">
        <v>0</v>
      </c>
      <c r="BS500" s="73">
        <v>0</v>
      </c>
      <c r="BT500" s="73">
        <v>0</v>
      </c>
      <c r="BU500" s="73">
        <v>0</v>
      </c>
      <c r="BV500" s="73"/>
      <c r="BW500" s="2"/>
      <c r="BX500" s="2">
        <v>0</v>
      </c>
      <c r="BY500" s="2">
        <v>0</v>
      </c>
      <c r="BZ500" s="2">
        <v>0</v>
      </c>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v>0</v>
      </c>
      <c r="CZ500" s="2"/>
      <c r="DA500" s="2">
        <v>0</v>
      </c>
      <c r="DB500" s="2">
        <v>0</v>
      </c>
      <c r="DC500" s="2">
        <v>0</v>
      </c>
      <c r="DD500" s="2"/>
      <c r="DE500" s="2"/>
      <c r="DF500" s="2">
        <v>0</v>
      </c>
      <c r="DG500" s="2">
        <v>89943</v>
      </c>
      <c r="DH500" s="2">
        <v>0</v>
      </c>
      <c r="DI500" s="2">
        <v>89943</v>
      </c>
      <c r="DJ500" s="2"/>
      <c r="DK500" s="2"/>
      <c r="DL500" s="2"/>
      <c r="DM500" s="2"/>
      <c r="DN500" s="2"/>
      <c r="DO500" s="2"/>
      <c r="DP500" s="2"/>
      <c r="DQ500" s="2"/>
      <c r="DR500" s="2"/>
      <c r="DS500" s="2"/>
      <c r="DT500" s="2"/>
      <c r="DU500" s="2"/>
      <c r="DV500" s="73"/>
      <c r="DW500" s="73"/>
      <c r="DX500" s="2"/>
      <c r="DY500" s="2"/>
      <c r="DZ500" s="2"/>
      <c r="EA500" s="2"/>
      <c r="EB500" s="2"/>
      <c r="EC500" s="2"/>
      <c r="ED500" s="2"/>
      <c r="EE500" s="2"/>
      <c r="EF500" s="2"/>
      <c r="EG500" s="2"/>
      <c r="EH500" s="2"/>
      <c r="EI500" s="73"/>
      <c r="EJ500" s="2">
        <v>1165</v>
      </c>
      <c r="EK500" s="2"/>
      <c r="EL500" s="2">
        <v>0</v>
      </c>
      <c r="EM500" s="2">
        <v>0</v>
      </c>
      <c r="EN500" s="2">
        <v>0</v>
      </c>
      <c r="EO500" s="2"/>
      <c r="EP500" s="2"/>
      <c r="EQ500" s="2">
        <v>16956</v>
      </c>
      <c r="ER500" s="2">
        <v>0</v>
      </c>
      <c r="ES500" s="2">
        <v>0</v>
      </c>
      <c r="ET500" s="2">
        <v>18121</v>
      </c>
      <c r="EU500" s="3"/>
      <c r="EV500" s="3"/>
      <c r="EW500" s="3"/>
      <c r="EX500" s="3"/>
      <c r="EY500" s="3"/>
      <c r="EZ500" s="3"/>
      <c r="FA500" s="5"/>
      <c r="FB500" s="5"/>
      <c r="FC500" s="5"/>
      <c r="FD500" s="5"/>
      <c r="FE500" s="5"/>
      <c r="FF500" s="5"/>
      <c r="FG500" s="5"/>
      <c r="FH500" s="5"/>
      <c r="FI500" s="5"/>
      <c r="FJ500" s="5"/>
      <c r="FK500" s="5"/>
      <c r="FL500" s="5"/>
      <c r="FM500" s="5"/>
      <c r="FN500" s="5"/>
      <c r="FO500" s="5"/>
      <c r="FP500" s="5"/>
      <c r="FQ500" s="5"/>
      <c r="FR500" s="5"/>
      <c r="FS500" s="5"/>
      <c r="FT500" s="2"/>
      <c r="FU500" s="2"/>
      <c r="FV500" s="2"/>
      <c r="FW500" s="2"/>
      <c r="FX500" s="2"/>
      <c r="FY500" s="2"/>
      <c r="FZ500" s="2"/>
      <c r="GA500" s="2"/>
      <c r="GB500" s="2"/>
      <c r="GC500" s="2"/>
      <c r="GD500" s="2"/>
      <c r="GE500" s="2">
        <v>0</v>
      </c>
      <c r="GF500" s="2"/>
      <c r="GG500" s="2">
        <v>0</v>
      </c>
      <c r="GH500" s="2">
        <v>0</v>
      </c>
      <c r="GI500" s="2">
        <v>0</v>
      </c>
      <c r="GJ500" s="2">
        <v>0</v>
      </c>
      <c r="GK500" s="2"/>
      <c r="GL500" s="2"/>
      <c r="GM500" s="2">
        <v>0</v>
      </c>
      <c r="GN500" s="2">
        <v>0</v>
      </c>
      <c r="GO500" s="2">
        <v>0</v>
      </c>
      <c r="GP500" s="2">
        <v>92189</v>
      </c>
      <c r="GQ500" s="2">
        <v>127598</v>
      </c>
      <c r="GR500" s="2">
        <v>219787</v>
      </c>
      <c r="GS500" s="1"/>
      <c r="GT500" s="1" t="s">
        <v>775</v>
      </c>
      <c r="GU500" s="1" t="s">
        <v>439</v>
      </c>
      <c r="GV500" s="1" t="s">
        <v>768</v>
      </c>
      <c r="GW500" s="1"/>
      <c r="GX500" t="s">
        <v>459</v>
      </c>
      <c r="HC500" s="2">
        <v>1253</v>
      </c>
      <c r="HD500" s="2">
        <v>6853</v>
      </c>
      <c r="HE500" s="2">
        <v>28453</v>
      </c>
      <c r="HF500" s="2">
        <v>151</v>
      </c>
      <c r="HG500" s="2">
        <v>1023</v>
      </c>
      <c r="HH500" s="2">
        <v>64926</v>
      </c>
      <c r="HI500" s="2"/>
      <c r="HJ500" s="2">
        <v>365</v>
      </c>
      <c r="HK500" s="2">
        <v>3241</v>
      </c>
      <c r="HL500" s="2">
        <v>1566</v>
      </c>
      <c r="HM500" s="2"/>
      <c r="HN500" s="2"/>
      <c r="HO500" s="2">
        <v>258</v>
      </c>
      <c r="HP500" s="2">
        <v>287</v>
      </c>
      <c r="HQ500" s="2">
        <v>0</v>
      </c>
      <c r="HR500" s="2">
        <v>508</v>
      </c>
      <c r="HS500" s="2"/>
      <c r="HT500" s="2"/>
      <c r="HU500" s="3">
        <v>14</v>
      </c>
      <c r="HV500" s="3"/>
      <c r="HW500" s="3"/>
      <c r="HX500" s="3"/>
      <c r="HY500" s="3"/>
      <c r="HZ500" s="3"/>
      <c r="IA500" s="3"/>
      <c r="IB500" s="3"/>
      <c r="IC500" s="3"/>
      <c r="ID500" s="3"/>
      <c r="IE500" s="3"/>
      <c r="IF500" s="65">
        <v>5.3</v>
      </c>
      <c r="IG500" s="3">
        <v>7.83</v>
      </c>
      <c r="IH500" s="3">
        <v>15.73</v>
      </c>
      <c r="II500" s="35">
        <f t="shared" si="38"/>
        <v>7.83</v>
      </c>
      <c r="IJ500" s="3"/>
      <c r="IK500" s="3">
        <v>10</v>
      </c>
      <c r="IL500" s="3">
        <v>7.9</v>
      </c>
      <c r="IM500" s="5">
        <v>7783</v>
      </c>
      <c r="IN500" s="1" t="s">
        <v>411</v>
      </c>
      <c r="IO500" s="71">
        <v>19417</v>
      </c>
      <c r="IP500" s="5">
        <v>11634</v>
      </c>
      <c r="IQ500" s="5">
        <v>13129</v>
      </c>
      <c r="IR500" s="5"/>
      <c r="IS500" s="5"/>
      <c r="IT500" s="5"/>
      <c r="IU500" s="5"/>
      <c r="IV500" s="5">
        <v>8947</v>
      </c>
      <c r="IW500" s="5"/>
      <c r="IX500" s="5">
        <v>53127</v>
      </c>
      <c r="IY500" s="5"/>
      <c r="IZ500" s="5"/>
      <c r="JA500" s="5">
        <v>65</v>
      </c>
      <c r="JB500" s="5">
        <v>46</v>
      </c>
      <c r="JC500" s="5">
        <v>638</v>
      </c>
      <c r="JD500" s="5">
        <v>325</v>
      </c>
      <c r="JE500" s="5"/>
      <c r="JF500" s="5"/>
      <c r="JG500" s="5"/>
      <c r="JH500" s="5"/>
      <c r="JI500" s="5"/>
      <c r="JJ500" s="5"/>
      <c r="JK500" s="5"/>
      <c r="JL500" s="5"/>
      <c r="JM500" s="5"/>
      <c r="JN500" s="5"/>
      <c r="JO500" s="5"/>
      <c r="JP500" s="5"/>
      <c r="JQ500" s="5"/>
      <c r="JR500" s="5">
        <v>5195</v>
      </c>
      <c r="JS500" s="5"/>
      <c r="JT500" s="5"/>
      <c r="JU500" s="5">
        <v>215</v>
      </c>
      <c r="JV500" s="5"/>
      <c r="JW500" s="5"/>
      <c r="JX500" s="5"/>
      <c r="JY500" s="5"/>
      <c r="JZ500" s="5"/>
      <c r="KA500" s="5"/>
      <c r="KB500" s="5"/>
      <c r="KC500" s="5"/>
      <c r="KD500" s="5"/>
      <c r="KE500" s="5"/>
      <c r="KF500" s="5">
        <v>3</v>
      </c>
      <c r="KG500" s="5">
        <v>14</v>
      </c>
      <c r="KH500" s="5">
        <v>225</v>
      </c>
      <c r="KI500" s="5">
        <v>68</v>
      </c>
      <c r="KJ500" s="5">
        <v>0</v>
      </c>
      <c r="KK500" s="5">
        <v>0</v>
      </c>
      <c r="KL500" s="5">
        <v>7</v>
      </c>
      <c r="KM500" s="5">
        <v>0</v>
      </c>
      <c r="KN500" s="5"/>
      <c r="KO500" s="5"/>
      <c r="KP500" s="5"/>
      <c r="KQ500" s="5"/>
      <c r="KR500" s="5"/>
      <c r="KS500" s="5"/>
      <c r="KT500" s="5"/>
      <c r="KU500" s="5"/>
      <c r="KV500" s="5"/>
      <c r="KW500" s="5"/>
      <c r="KX500" s="5"/>
      <c r="KY500" s="5"/>
      <c r="KZ500" s="5"/>
      <c r="LA500" s="5"/>
      <c r="LB500" s="5"/>
      <c r="LC500" s="5"/>
      <c r="LD500" s="5"/>
      <c r="LE500" s="5"/>
      <c r="LF500" s="5"/>
      <c r="LG500" s="5"/>
      <c r="LH500" s="5"/>
      <c r="LI500" s="5"/>
      <c r="LJ500" s="5"/>
      <c r="LK500" s="5"/>
      <c r="LL500" s="5"/>
      <c r="LM500" s="5"/>
      <c r="LN500" s="5"/>
      <c r="LO500" s="5"/>
      <c r="LP500" s="5"/>
      <c r="LQ500" s="5"/>
      <c r="LR500" s="5"/>
      <c r="LS500" s="5"/>
      <c r="LT500" s="5"/>
      <c r="LU500" s="5"/>
      <c r="LV500" s="5"/>
      <c r="LW500" s="5"/>
      <c r="LX500" s="5"/>
      <c r="LY500" s="5"/>
      <c r="LZ500" s="5"/>
      <c r="MA500" s="5"/>
      <c r="MB500" s="5"/>
      <c r="MC500" s="5"/>
      <c r="MD500" s="5"/>
      <c r="ME500" s="5"/>
      <c r="MF500" s="5"/>
      <c r="MG500" s="5"/>
      <c r="MH500" s="5"/>
      <c r="MI500" s="5"/>
      <c r="MJ500" s="5"/>
      <c r="MK500" s="5"/>
      <c r="ML500" s="5"/>
      <c r="MM500" s="5"/>
      <c r="MN500" s="5"/>
      <c r="MO500" s="5">
        <v>7</v>
      </c>
      <c r="MP500" s="5">
        <v>0</v>
      </c>
      <c r="MQ500" s="5"/>
      <c r="MR500" s="5"/>
      <c r="MS500" s="5"/>
      <c r="MT500" s="5"/>
      <c r="MU500" s="5">
        <v>290</v>
      </c>
      <c r="MV500" s="5"/>
      <c r="MW500" s="5"/>
      <c r="MX500" s="5"/>
      <c r="MY500" s="5"/>
      <c r="MZ500" s="5"/>
      <c r="NA500" s="5"/>
      <c r="NB500" s="5"/>
      <c r="NC500" s="5"/>
      <c r="ND500" s="5"/>
      <c r="NE500" s="5"/>
      <c r="NF500" s="5"/>
      <c r="NG500" s="5"/>
      <c r="NH500" s="5"/>
      <c r="NI500" s="5"/>
      <c r="NJ500" s="5"/>
      <c r="NK500" s="5"/>
      <c r="NX500" s="18">
        <f t="shared" si="41"/>
        <v>1250.0578969774365</v>
      </c>
      <c r="NY500" t="str">
        <f t="shared" si="39"/>
        <v>Mid-range</v>
      </c>
      <c r="NZ500" t="str">
        <f t="shared" si="40"/>
        <v>Small</v>
      </c>
    </row>
    <row r="501" spans="1:390">
      <c r="A501" s="1" t="s">
        <v>475</v>
      </c>
      <c r="B501" s="1" t="s">
        <v>476</v>
      </c>
      <c r="C501" s="32" t="s">
        <v>477</v>
      </c>
      <c r="D501" s="31" t="s">
        <v>393</v>
      </c>
      <c r="E501" s="1">
        <v>20100</v>
      </c>
      <c r="F501" s="1" t="s">
        <v>858</v>
      </c>
      <c r="G501" s="5">
        <v>1883.772190476192</v>
      </c>
      <c r="H501" s="71">
        <v>3308</v>
      </c>
      <c r="I501" s="73"/>
      <c r="J501" s="73">
        <v>12</v>
      </c>
      <c r="K501" s="73">
        <v>2</v>
      </c>
      <c r="L501" s="73"/>
      <c r="M501" s="73"/>
      <c r="N501" s="73"/>
      <c r="O501" s="73"/>
      <c r="P501" s="73"/>
      <c r="Q501" s="73"/>
      <c r="R501" s="73"/>
      <c r="S501" s="73"/>
      <c r="T501" s="73"/>
      <c r="U501" s="73">
        <v>12</v>
      </c>
      <c r="V501" s="73">
        <v>71</v>
      </c>
      <c r="W501" s="94" t="s">
        <v>788</v>
      </c>
      <c r="X501" s="94"/>
      <c r="Y501" s="94"/>
      <c r="Z501" s="94"/>
      <c r="AA501" s="94"/>
      <c r="AB501" s="94"/>
      <c r="AC501" s="95">
        <v>8459</v>
      </c>
      <c r="AD501" s="73"/>
      <c r="AE501" s="73"/>
      <c r="AF501" s="95">
        <v>0</v>
      </c>
      <c r="AG501" s="95">
        <v>0</v>
      </c>
      <c r="AH501" s="95">
        <v>0</v>
      </c>
      <c r="AI501" s="95">
        <v>0</v>
      </c>
      <c r="AJ501" s="95"/>
      <c r="AK501" s="95"/>
      <c r="AL501" s="95">
        <v>0</v>
      </c>
      <c r="AM501" s="95">
        <v>0</v>
      </c>
      <c r="AN501" s="73"/>
      <c r="AO501" s="96">
        <v>8459</v>
      </c>
      <c r="AP501" s="73">
        <v>0</v>
      </c>
      <c r="AQ501" s="73"/>
      <c r="AR501" s="73"/>
      <c r="AS501" s="73">
        <v>0</v>
      </c>
      <c r="AT501" s="73">
        <v>0</v>
      </c>
      <c r="AU501" s="73">
        <v>0</v>
      </c>
      <c r="AV501" s="73">
        <v>0</v>
      </c>
      <c r="AW501" s="73"/>
      <c r="AX501" s="73"/>
      <c r="AY501" s="73">
        <v>0</v>
      </c>
      <c r="AZ501" s="73">
        <v>0</v>
      </c>
      <c r="BA501" s="73"/>
      <c r="BB501" s="73">
        <v>0</v>
      </c>
      <c r="BC501" s="73">
        <v>7373</v>
      </c>
      <c r="BD501" s="73"/>
      <c r="BE501" s="73"/>
      <c r="BF501" s="73">
        <v>0</v>
      </c>
      <c r="BG501" s="73">
        <v>0</v>
      </c>
      <c r="BH501" s="73">
        <v>0</v>
      </c>
      <c r="BI501" s="73">
        <v>0</v>
      </c>
      <c r="BJ501" s="73"/>
      <c r="BK501" s="73"/>
      <c r="BL501" s="73">
        <v>0</v>
      </c>
      <c r="BM501" s="73">
        <v>0</v>
      </c>
      <c r="BN501" s="73"/>
      <c r="BO501" s="73">
        <v>7373</v>
      </c>
      <c r="BP501" s="73">
        <v>0</v>
      </c>
      <c r="BQ501" s="73"/>
      <c r="BR501" s="73">
        <v>0</v>
      </c>
      <c r="BS501" s="73">
        <v>0</v>
      </c>
      <c r="BT501" s="73">
        <v>0</v>
      </c>
      <c r="BU501" s="73">
        <v>0</v>
      </c>
      <c r="BV501" s="73"/>
      <c r="BW501" s="2"/>
      <c r="BX501" s="2">
        <v>0</v>
      </c>
      <c r="BY501" s="2">
        <v>0</v>
      </c>
      <c r="BZ501" s="2">
        <v>0</v>
      </c>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v>822</v>
      </c>
      <c r="CZ501" s="2"/>
      <c r="DA501" s="2">
        <v>0</v>
      </c>
      <c r="DB501" s="2">
        <v>0</v>
      </c>
      <c r="DC501" s="2">
        <v>0</v>
      </c>
      <c r="DD501" s="2"/>
      <c r="DE501" s="2"/>
      <c r="DF501" s="2">
        <v>30832</v>
      </c>
      <c r="DG501" s="2"/>
      <c r="DH501" s="2"/>
      <c r="DI501" s="2">
        <v>31654</v>
      </c>
      <c r="DJ501" s="2"/>
      <c r="DK501" s="2"/>
      <c r="DL501" s="2"/>
      <c r="DM501" s="2"/>
      <c r="DN501" s="2"/>
      <c r="DO501" s="2"/>
      <c r="DP501" s="2"/>
      <c r="DQ501" s="2"/>
      <c r="DR501" s="2"/>
      <c r="DS501" s="2"/>
      <c r="DT501" s="2"/>
      <c r="DU501" s="2"/>
      <c r="DV501" s="73"/>
      <c r="DW501" s="73"/>
      <c r="DX501" s="2"/>
      <c r="DY501" s="2"/>
      <c r="DZ501" s="2"/>
      <c r="EA501" s="2"/>
      <c r="EB501" s="2"/>
      <c r="EC501" s="2"/>
      <c r="ED501" s="2"/>
      <c r="EE501" s="2"/>
      <c r="EF501" s="2"/>
      <c r="EG501" s="2"/>
      <c r="EH501" s="2"/>
      <c r="EI501" s="73"/>
      <c r="EJ501" s="2">
        <v>2297</v>
      </c>
      <c r="EK501" s="2"/>
      <c r="EL501" s="2">
        <v>0</v>
      </c>
      <c r="EM501" s="2">
        <v>0</v>
      </c>
      <c r="EN501" s="2">
        <v>0</v>
      </c>
      <c r="EO501" s="2"/>
      <c r="EP501" s="2"/>
      <c r="EQ501" s="2">
        <v>0</v>
      </c>
      <c r="ER501" s="2">
        <v>0</v>
      </c>
      <c r="ES501" s="2">
        <v>0</v>
      </c>
      <c r="ET501" s="2">
        <v>2297</v>
      </c>
      <c r="EU501" s="3"/>
      <c r="EV501" s="3"/>
      <c r="EW501" s="3"/>
      <c r="EX501" s="3"/>
      <c r="EY501" s="3"/>
      <c r="EZ501" s="3"/>
      <c r="FA501" s="5"/>
      <c r="FB501" s="5"/>
      <c r="FC501" s="5"/>
      <c r="FD501" s="5"/>
      <c r="FE501" s="5"/>
      <c r="FF501" s="5"/>
      <c r="FG501" s="5"/>
      <c r="FH501" s="5"/>
      <c r="FI501" s="5"/>
      <c r="FJ501" s="5"/>
      <c r="FK501" s="5"/>
      <c r="FL501" s="5"/>
      <c r="FM501" s="5"/>
      <c r="FN501" s="5"/>
      <c r="FO501" s="5"/>
      <c r="FP501" s="5"/>
      <c r="FQ501" s="5"/>
      <c r="FR501" s="5"/>
      <c r="FS501" s="5"/>
      <c r="FT501" s="2"/>
      <c r="FU501" s="2"/>
      <c r="FV501" s="2"/>
      <c r="FW501" s="2"/>
      <c r="FX501" s="2"/>
      <c r="FY501" s="2"/>
      <c r="FZ501" s="2"/>
      <c r="GA501" s="2"/>
      <c r="GB501" s="2"/>
      <c r="GC501" s="2"/>
      <c r="GD501" s="2"/>
      <c r="GE501" s="2">
        <v>0</v>
      </c>
      <c r="GF501" s="2"/>
      <c r="GG501" s="2">
        <v>0</v>
      </c>
      <c r="GH501" s="2">
        <v>0</v>
      </c>
      <c r="GI501" s="2">
        <v>0</v>
      </c>
      <c r="GJ501" s="2">
        <v>0</v>
      </c>
      <c r="GK501" s="2"/>
      <c r="GL501" s="2"/>
      <c r="GM501" s="2">
        <v>0</v>
      </c>
      <c r="GN501" s="2">
        <v>0</v>
      </c>
      <c r="GO501" s="2">
        <v>0</v>
      </c>
      <c r="GP501" s="2">
        <v>15832</v>
      </c>
      <c r="GQ501" s="2">
        <v>33951</v>
      </c>
      <c r="GR501" s="2">
        <v>49783</v>
      </c>
      <c r="GS501" s="1"/>
      <c r="GT501" s="1" t="s">
        <v>789</v>
      </c>
      <c r="GU501" s="1"/>
      <c r="GV501" s="1" t="s">
        <v>768</v>
      </c>
      <c r="GW501" t="s">
        <v>410</v>
      </c>
      <c r="GX501" s="1"/>
      <c r="GY501" s="1"/>
      <c r="GZ501" s="1"/>
      <c r="HA501" s="1"/>
      <c r="HC501" s="2">
        <v>347</v>
      </c>
      <c r="HD501" s="2">
        <v>2466</v>
      </c>
      <c r="HE501" s="2">
        <v>10633</v>
      </c>
      <c r="HF501" s="2">
        <v>98</v>
      </c>
      <c r="HG501" s="2">
        <v>0</v>
      </c>
      <c r="HH501" s="2">
        <v>22311</v>
      </c>
      <c r="HI501" s="2"/>
      <c r="HJ501" s="2">
        <v>44</v>
      </c>
      <c r="HK501" s="2">
        <v>0</v>
      </c>
      <c r="HL501" s="2">
        <v>374</v>
      </c>
      <c r="HM501" s="2"/>
      <c r="HN501" s="2"/>
      <c r="HO501" s="2">
        <v>98</v>
      </c>
      <c r="HP501" s="2">
        <v>98</v>
      </c>
      <c r="HQ501" s="2">
        <v>197</v>
      </c>
      <c r="HR501" s="2">
        <v>108</v>
      </c>
      <c r="HS501" s="2"/>
      <c r="HT501" s="2"/>
      <c r="HU501" s="3">
        <v>1</v>
      </c>
      <c r="HV501" s="3"/>
      <c r="HW501" s="3"/>
      <c r="HX501" s="3"/>
      <c r="HY501" s="3"/>
      <c r="HZ501" s="3"/>
      <c r="IA501" s="3"/>
      <c r="IB501" s="3"/>
      <c r="IC501" s="3"/>
      <c r="ID501" s="3"/>
      <c r="IE501" s="3"/>
      <c r="IF501" s="65">
        <v>0.25</v>
      </c>
      <c r="IG501" s="3">
        <v>1</v>
      </c>
      <c r="IH501" s="3">
        <v>2.4500000000000002</v>
      </c>
      <c r="II501" s="35">
        <f t="shared" si="38"/>
        <v>1</v>
      </c>
      <c r="IJ501" s="3"/>
      <c r="IK501" s="3">
        <v>2</v>
      </c>
      <c r="IL501" s="3">
        <v>1.45</v>
      </c>
      <c r="IM501" s="5">
        <v>500</v>
      </c>
      <c r="IN501" s="1" t="s">
        <v>400</v>
      </c>
      <c r="IO501" s="71">
        <v>981</v>
      </c>
      <c r="IP501" s="5">
        <v>2252</v>
      </c>
      <c r="IQ501" s="5">
        <v>76</v>
      </c>
      <c r="IR501" s="5">
        <v>404</v>
      </c>
      <c r="IS501" s="5"/>
      <c r="IT501" s="5"/>
      <c r="IU501" s="5"/>
      <c r="IV501" s="5">
        <v>69</v>
      </c>
      <c r="IW501" s="5"/>
      <c r="IX501" s="5">
        <v>3782</v>
      </c>
      <c r="IY501" s="5"/>
      <c r="IZ501" s="5"/>
      <c r="JA501" s="5">
        <v>75</v>
      </c>
      <c r="JB501" s="5">
        <v>69</v>
      </c>
      <c r="JC501" s="5">
        <v>0</v>
      </c>
      <c r="JD501" s="5">
        <v>0</v>
      </c>
      <c r="JE501" s="5"/>
      <c r="JF501" s="5"/>
      <c r="JG501" s="5"/>
      <c r="JH501" s="5"/>
      <c r="JI501" s="5"/>
      <c r="JJ501" s="5"/>
      <c r="JK501" s="5"/>
      <c r="JL501" s="5"/>
      <c r="JM501" s="5"/>
      <c r="JN501" s="5"/>
      <c r="JO501" s="5"/>
      <c r="JP501" s="5"/>
      <c r="JQ501" s="5"/>
      <c r="JR501" s="5">
        <v>400</v>
      </c>
      <c r="JS501" s="5"/>
      <c r="JT501" s="5"/>
      <c r="JU501" s="5">
        <v>18</v>
      </c>
      <c r="JV501" s="5"/>
      <c r="JW501" s="5"/>
      <c r="JX501" s="5"/>
      <c r="JY501" s="5"/>
      <c r="JZ501" s="5"/>
      <c r="KA501" s="5"/>
      <c r="KB501" s="5"/>
      <c r="KC501" s="5"/>
      <c r="KD501" s="5"/>
      <c r="KE501" s="5"/>
      <c r="KF501" s="5">
        <v>0</v>
      </c>
      <c r="KG501" s="5">
        <v>0</v>
      </c>
      <c r="KH501" s="5">
        <v>0</v>
      </c>
      <c r="KI501" s="5">
        <v>60.5</v>
      </c>
      <c r="KJ501" s="5">
        <v>36</v>
      </c>
      <c r="KK501" s="5">
        <v>0</v>
      </c>
      <c r="KL501" s="5">
        <v>0</v>
      </c>
      <c r="KM501" s="5">
        <v>0</v>
      </c>
      <c r="KN501" s="5"/>
      <c r="KO501" s="5"/>
      <c r="KP501" s="5"/>
      <c r="KQ501" s="5"/>
      <c r="KR501" s="5"/>
      <c r="KS501" s="5"/>
      <c r="KT501" s="5"/>
      <c r="KU501" s="5"/>
      <c r="KV501" s="5"/>
      <c r="KW501" s="5"/>
      <c r="KX501" s="5"/>
      <c r="KY501" s="5"/>
      <c r="KZ501" s="5"/>
      <c r="LA501" s="5"/>
      <c r="LB501" s="5"/>
      <c r="LC501" s="5"/>
      <c r="LD501" s="5"/>
      <c r="LE501" s="5"/>
      <c r="LF501" s="5"/>
      <c r="LG501" s="5"/>
      <c r="LH501" s="5"/>
      <c r="LI501" s="5"/>
      <c r="LJ501" s="5"/>
      <c r="LK501" s="5"/>
      <c r="LL501" s="5"/>
      <c r="LM501" s="5"/>
      <c r="LN501" s="5"/>
      <c r="LO501" s="5"/>
      <c r="LP501" s="5"/>
      <c r="LQ501" s="5"/>
      <c r="LR501" s="5"/>
      <c r="LS501" s="5"/>
      <c r="LT501" s="5"/>
      <c r="LU501" s="5"/>
      <c r="LV501" s="5"/>
      <c r="LW501" s="5"/>
      <c r="LX501" s="5"/>
      <c r="LY501" s="5"/>
      <c r="LZ501" s="5"/>
      <c r="MA501" s="5"/>
      <c r="MB501" s="5"/>
      <c r="MC501" s="5"/>
      <c r="MD501" s="5"/>
      <c r="ME501" s="5"/>
      <c r="MF501" s="5"/>
      <c r="MG501" s="5"/>
      <c r="MH501" s="5"/>
      <c r="MI501" s="5"/>
      <c r="MJ501" s="5"/>
      <c r="MK501" s="5"/>
      <c r="ML501" s="5"/>
      <c r="MM501" s="5"/>
      <c r="MN501" s="5"/>
      <c r="MO501" s="5">
        <v>0</v>
      </c>
      <c r="MP501" s="5">
        <v>0</v>
      </c>
      <c r="MQ501" s="5"/>
      <c r="MR501" s="5"/>
      <c r="MS501" s="5">
        <v>43111</v>
      </c>
      <c r="MT501" s="5"/>
      <c r="MU501" s="5">
        <v>0</v>
      </c>
      <c r="MV501" s="5"/>
      <c r="MW501" s="5"/>
      <c r="MX501" s="5"/>
      <c r="MY501" s="5"/>
      <c r="MZ501" s="5"/>
      <c r="NA501" s="5"/>
      <c r="NB501" s="5"/>
      <c r="NC501" s="5"/>
      <c r="ND501" s="5"/>
      <c r="NE501" s="5"/>
      <c r="NF501" s="5"/>
      <c r="NG501" s="5"/>
      <c r="NH501" s="5"/>
      <c r="NI501" s="5"/>
      <c r="NJ501" s="5"/>
      <c r="NK501" s="5"/>
      <c r="NX501" s="18">
        <f t="shared" si="41"/>
        <v>1883.772190476192</v>
      </c>
      <c r="NY501" t="str">
        <f t="shared" si="39"/>
        <v>Smaller</v>
      </c>
      <c r="NZ501" t="str">
        <f t="shared" si="40"/>
        <v>Small</v>
      </c>
    </row>
    <row r="502" spans="1:390">
      <c r="A502" s="1" t="s">
        <v>557</v>
      </c>
      <c r="B502" s="1" t="s">
        <v>558</v>
      </c>
      <c r="C502" s="32" t="s">
        <v>559</v>
      </c>
      <c r="D502" s="31" t="s">
        <v>393</v>
      </c>
      <c r="E502" s="1">
        <v>20100</v>
      </c>
      <c r="F502" s="1" t="s">
        <v>858</v>
      </c>
      <c r="G502" s="5">
        <v>10329.780761904784</v>
      </c>
      <c r="H502" s="71">
        <v>29886</v>
      </c>
      <c r="I502" s="73"/>
      <c r="J502" s="73">
        <v>35</v>
      </c>
      <c r="K502" s="73">
        <v>6</v>
      </c>
      <c r="L502" s="73"/>
      <c r="M502" s="73"/>
      <c r="N502" s="73"/>
      <c r="O502" s="73"/>
      <c r="P502" s="73"/>
      <c r="Q502" s="73"/>
      <c r="R502" s="73">
        <v>30</v>
      </c>
      <c r="S502" s="73"/>
      <c r="T502" s="73"/>
      <c r="U502" s="73">
        <v>26</v>
      </c>
      <c r="V502" s="73">
        <v>355</v>
      </c>
      <c r="W502" s="94" t="s">
        <v>808</v>
      </c>
      <c r="X502" s="94"/>
      <c r="Y502" s="94"/>
      <c r="Z502" s="94"/>
      <c r="AA502" s="94"/>
      <c r="AB502" s="94"/>
      <c r="AC502" s="95">
        <v>9174</v>
      </c>
      <c r="AD502" s="73"/>
      <c r="AE502" s="73"/>
      <c r="AF502" s="95"/>
      <c r="AG502" s="95"/>
      <c r="AH502" s="95"/>
      <c r="AI502" s="95"/>
      <c r="AJ502" s="95"/>
      <c r="AK502" s="95"/>
      <c r="AL502" s="95"/>
      <c r="AM502" s="95"/>
      <c r="AN502" s="73"/>
      <c r="AO502" s="96">
        <v>9174</v>
      </c>
      <c r="AP502" s="73"/>
      <c r="AQ502" s="73"/>
      <c r="AR502" s="73"/>
      <c r="AS502" s="73"/>
      <c r="AT502" s="73"/>
      <c r="AU502" s="73"/>
      <c r="AV502" s="73"/>
      <c r="AW502" s="73"/>
      <c r="AX502" s="73"/>
      <c r="AY502" s="73"/>
      <c r="AZ502" s="73"/>
      <c r="BA502" s="73"/>
      <c r="BB502" s="73">
        <v>0</v>
      </c>
      <c r="BC502" s="73">
        <v>774</v>
      </c>
      <c r="BD502" s="73"/>
      <c r="BE502" s="73"/>
      <c r="BF502" s="73"/>
      <c r="BG502" s="73"/>
      <c r="BH502" s="73"/>
      <c r="BI502" s="73"/>
      <c r="BJ502" s="73"/>
      <c r="BK502" s="73"/>
      <c r="BL502" s="73"/>
      <c r="BM502" s="73"/>
      <c r="BN502" s="73"/>
      <c r="BO502" s="73">
        <v>774</v>
      </c>
      <c r="BP502" s="73">
        <v>1704</v>
      </c>
      <c r="BQ502" s="73"/>
      <c r="BR502" s="73"/>
      <c r="BS502" s="73"/>
      <c r="BT502" s="73"/>
      <c r="BU502" s="73"/>
      <c r="BV502" s="73"/>
      <c r="BW502" s="2"/>
      <c r="BX502" s="2"/>
      <c r="BY502" s="2"/>
      <c r="BZ502" s="2">
        <v>1704</v>
      </c>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v>25361</v>
      </c>
      <c r="CZ502" s="2"/>
      <c r="DA502" s="2"/>
      <c r="DB502" s="2"/>
      <c r="DC502" s="2"/>
      <c r="DD502" s="2"/>
      <c r="DE502" s="2"/>
      <c r="DF502" s="2">
        <v>28091</v>
      </c>
      <c r="DG502" s="2"/>
      <c r="DH502" s="2"/>
      <c r="DI502" s="2">
        <v>53452</v>
      </c>
      <c r="DJ502" s="2"/>
      <c r="DK502" s="2"/>
      <c r="DL502" s="2"/>
      <c r="DM502" s="2"/>
      <c r="DN502" s="2"/>
      <c r="DO502" s="2"/>
      <c r="DP502" s="2"/>
      <c r="DQ502" s="2"/>
      <c r="DR502" s="2"/>
      <c r="DS502" s="2"/>
      <c r="DT502" s="2"/>
      <c r="DU502" s="2"/>
      <c r="DV502" s="73"/>
      <c r="DW502" s="73"/>
      <c r="DX502" s="2"/>
      <c r="DY502" s="2"/>
      <c r="DZ502" s="2"/>
      <c r="EA502" s="2"/>
      <c r="EB502" s="2"/>
      <c r="EC502" s="2"/>
      <c r="ED502" s="2"/>
      <c r="EE502" s="2"/>
      <c r="EF502" s="2"/>
      <c r="EG502" s="2"/>
      <c r="EH502" s="2"/>
      <c r="EI502" s="73"/>
      <c r="EJ502" s="2">
        <v>2061</v>
      </c>
      <c r="EK502" s="2"/>
      <c r="EL502" s="2"/>
      <c r="EM502" s="2"/>
      <c r="EN502" s="2"/>
      <c r="EO502" s="2"/>
      <c r="EP502" s="2"/>
      <c r="EQ502" s="2"/>
      <c r="ER502" s="2"/>
      <c r="ES502" s="2"/>
      <c r="ET502" s="2">
        <v>2061</v>
      </c>
      <c r="EU502" s="3"/>
      <c r="EV502" s="3"/>
      <c r="EW502" s="3"/>
      <c r="EX502" s="3"/>
      <c r="EY502" s="3"/>
      <c r="EZ502" s="3"/>
      <c r="FA502" s="5"/>
      <c r="FB502" s="5"/>
      <c r="FC502" s="5"/>
      <c r="FD502" s="5"/>
      <c r="FE502" s="5"/>
      <c r="FF502" s="5"/>
      <c r="FG502" s="5"/>
      <c r="FH502" s="5"/>
      <c r="FI502" s="5"/>
      <c r="FJ502" s="5"/>
      <c r="FK502" s="5"/>
      <c r="FL502" s="5"/>
      <c r="FM502" s="5"/>
      <c r="FN502" s="5"/>
      <c r="FO502" s="5"/>
      <c r="FP502" s="5"/>
      <c r="FQ502" s="5"/>
      <c r="FR502" s="5"/>
      <c r="FS502" s="5"/>
      <c r="FT502" s="2"/>
      <c r="FU502" s="2"/>
      <c r="FV502" s="2"/>
      <c r="FW502" s="2"/>
      <c r="FX502" s="2"/>
      <c r="FY502" s="2"/>
      <c r="FZ502" s="2"/>
      <c r="GA502" s="2"/>
      <c r="GB502" s="2"/>
      <c r="GC502" s="2"/>
      <c r="GD502" s="2"/>
      <c r="GE502" s="2"/>
      <c r="GF502" s="2"/>
      <c r="GG502" s="2"/>
      <c r="GH502" s="2"/>
      <c r="GI502" s="2"/>
      <c r="GJ502" s="2"/>
      <c r="GK502" s="2"/>
      <c r="GL502" s="2"/>
      <c r="GM502" s="2"/>
      <c r="GN502" s="2"/>
      <c r="GO502" s="2">
        <v>0</v>
      </c>
      <c r="GP502" s="2">
        <v>11652</v>
      </c>
      <c r="GQ502" s="2">
        <v>55513</v>
      </c>
      <c r="GR502" s="2">
        <v>67165</v>
      </c>
      <c r="GS502" s="1" t="s">
        <v>420</v>
      </c>
      <c r="GT502" s="1"/>
      <c r="GU502" s="1" t="s">
        <v>397</v>
      </c>
      <c r="GV502" s="1" t="s">
        <v>766</v>
      </c>
      <c r="GW502" s="1"/>
      <c r="GX502" s="1"/>
      <c r="GY502" t="s">
        <v>405</v>
      </c>
      <c r="HC502" s="2">
        <v>878</v>
      </c>
      <c r="HD502" s="2">
        <v>11110</v>
      </c>
      <c r="HE502" s="2">
        <v>0</v>
      </c>
      <c r="HF502" s="2">
        <v>74</v>
      </c>
      <c r="HG502" s="2"/>
      <c r="HH502" s="2">
        <v>56119</v>
      </c>
      <c r="HI502" s="2"/>
      <c r="HJ502" s="2">
        <v>180</v>
      </c>
      <c r="HK502" s="2">
        <v>0</v>
      </c>
      <c r="HL502" s="2">
        <v>966</v>
      </c>
      <c r="HM502" s="2"/>
      <c r="HN502" s="2"/>
      <c r="HO502" s="2">
        <v>95</v>
      </c>
      <c r="HP502" s="2">
        <v>103</v>
      </c>
      <c r="HQ502" s="2">
        <v>249</v>
      </c>
      <c r="HR502" s="2">
        <v>271</v>
      </c>
      <c r="HS502" s="2"/>
      <c r="HT502" s="2"/>
      <c r="HU502" s="3">
        <v>5</v>
      </c>
      <c r="HV502" s="3"/>
      <c r="HW502" s="3"/>
      <c r="HX502" s="3"/>
      <c r="HY502" s="3"/>
      <c r="HZ502" s="3"/>
      <c r="IA502" s="3"/>
      <c r="IB502" s="3"/>
      <c r="IC502" s="3"/>
      <c r="ID502" s="3"/>
      <c r="IE502" s="3"/>
      <c r="IF502" s="65">
        <v>2.25</v>
      </c>
      <c r="IG502" s="3">
        <v>3.71</v>
      </c>
      <c r="IH502" s="3">
        <v>9.7100000000000009</v>
      </c>
      <c r="II502" s="35">
        <f t="shared" si="38"/>
        <v>3.71</v>
      </c>
      <c r="IJ502" s="3"/>
      <c r="IK502" s="3">
        <v>6</v>
      </c>
      <c r="IL502" s="3">
        <v>6</v>
      </c>
      <c r="IM502" s="5">
        <v>11286</v>
      </c>
      <c r="IN502" s="1" t="s">
        <v>411</v>
      </c>
      <c r="IO502" s="71">
        <v>19979</v>
      </c>
      <c r="IP502" s="5">
        <v>35231</v>
      </c>
      <c r="IQ502" s="5">
        <v>9548</v>
      </c>
      <c r="IR502" s="5">
        <v>4565</v>
      </c>
      <c r="IS502" s="5"/>
      <c r="IT502" s="5"/>
      <c r="IU502" s="5"/>
      <c r="IV502" s="5"/>
      <c r="IW502" s="5"/>
      <c r="IX502" s="5">
        <v>69323</v>
      </c>
      <c r="IY502" s="5"/>
      <c r="IZ502" s="5"/>
      <c r="JA502" s="5">
        <v>100</v>
      </c>
      <c r="JB502" s="5">
        <v>93</v>
      </c>
      <c r="JC502" s="5">
        <v>141</v>
      </c>
      <c r="JD502" s="5">
        <v>46</v>
      </c>
      <c r="JE502" s="5"/>
      <c r="JF502" s="5"/>
      <c r="JG502" s="5"/>
      <c r="JH502" s="5"/>
      <c r="JI502" s="5"/>
      <c r="JJ502" s="5"/>
      <c r="JK502" s="5"/>
      <c r="JL502" s="5"/>
      <c r="JM502" s="5"/>
      <c r="JN502" s="5"/>
      <c r="JO502" s="5"/>
      <c r="JP502" s="5"/>
      <c r="JQ502" s="5"/>
      <c r="JR502" s="5">
        <v>4366</v>
      </c>
      <c r="JS502" s="5"/>
      <c r="JT502" s="5"/>
      <c r="JU502" s="5">
        <v>154</v>
      </c>
      <c r="JV502" s="5"/>
      <c r="JW502" s="5"/>
      <c r="JX502" s="5"/>
      <c r="JY502" s="5"/>
      <c r="JZ502" s="5"/>
      <c r="KA502" s="5"/>
      <c r="KB502" s="5"/>
      <c r="KC502" s="5"/>
      <c r="KD502" s="5"/>
      <c r="KE502" s="5"/>
      <c r="KF502" s="5">
        <v>0</v>
      </c>
      <c r="KG502" s="5">
        <v>0</v>
      </c>
      <c r="KH502" s="5">
        <v>0</v>
      </c>
      <c r="KI502" s="5">
        <v>65</v>
      </c>
      <c r="KJ502" s="5">
        <v>40</v>
      </c>
      <c r="KK502" s="5">
        <v>40</v>
      </c>
      <c r="KL502" s="5">
        <v>5</v>
      </c>
      <c r="KM502" s="5">
        <v>0</v>
      </c>
      <c r="KN502" s="5"/>
      <c r="KO502" s="5"/>
      <c r="KP502" s="5"/>
      <c r="KQ502" s="5"/>
      <c r="KR502" s="5"/>
      <c r="KS502" s="5"/>
      <c r="KT502" s="5"/>
      <c r="KU502" s="5"/>
      <c r="KV502" s="5"/>
      <c r="KW502" s="5"/>
      <c r="KX502" s="5"/>
      <c r="KY502" s="5"/>
      <c r="KZ502" s="5"/>
      <c r="LA502" s="5"/>
      <c r="LB502" s="5"/>
      <c r="LC502" s="5"/>
      <c r="LD502" s="5"/>
      <c r="LE502" s="5"/>
      <c r="LF502" s="5"/>
      <c r="LG502" s="5"/>
      <c r="LH502" s="5"/>
      <c r="LI502" s="5"/>
      <c r="LJ502" s="5"/>
      <c r="LK502" s="5"/>
      <c r="LL502" s="5"/>
      <c r="LM502" s="5"/>
      <c r="LN502" s="5"/>
      <c r="LO502" s="5"/>
      <c r="LP502" s="5"/>
      <c r="LQ502" s="5"/>
      <c r="LR502" s="5"/>
      <c r="LS502" s="5"/>
      <c r="LT502" s="5"/>
      <c r="LU502" s="5"/>
      <c r="LV502" s="5"/>
      <c r="LW502" s="5"/>
      <c r="LX502" s="5"/>
      <c r="LY502" s="5"/>
      <c r="LZ502" s="5"/>
      <c r="MA502" s="5"/>
      <c r="MB502" s="5"/>
      <c r="MC502" s="5"/>
      <c r="MD502" s="5"/>
      <c r="ME502" s="5"/>
      <c r="MF502" s="5"/>
      <c r="MG502" s="5"/>
      <c r="MH502" s="5"/>
      <c r="MI502" s="5"/>
      <c r="MJ502" s="5"/>
      <c r="MK502" s="5"/>
      <c r="ML502" s="5"/>
      <c r="MM502" s="5"/>
      <c r="MN502" s="5"/>
      <c r="MO502" s="5">
        <v>5</v>
      </c>
      <c r="MP502" s="5">
        <v>0</v>
      </c>
      <c r="MQ502" s="5"/>
      <c r="MR502" s="5"/>
      <c r="MS502" s="5">
        <v>235973</v>
      </c>
      <c r="MT502" s="5"/>
      <c r="MU502" s="5">
        <v>31</v>
      </c>
      <c r="MV502" s="5"/>
      <c r="MW502" s="5"/>
      <c r="MX502" s="5"/>
      <c r="MY502" s="5"/>
      <c r="MZ502" s="5"/>
      <c r="NA502" s="5"/>
      <c r="NB502" s="5"/>
      <c r="NC502" s="5"/>
      <c r="ND502" s="5"/>
      <c r="NE502" s="5"/>
      <c r="NF502" s="5"/>
      <c r="NG502" s="5"/>
      <c r="NH502" s="5"/>
      <c r="NI502" s="5"/>
      <c r="NJ502" s="5"/>
      <c r="NK502" s="5"/>
      <c r="NX502" s="18">
        <f t="shared" si="41"/>
        <v>2784.3074829932029</v>
      </c>
      <c r="NY502" t="str">
        <f t="shared" si="39"/>
        <v>Mid-range</v>
      </c>
      <c r="NZ502" t="str">
        <f t="shared" si="40"/>
        <v>Medium</v>
      </c>
    </row>
    <row r="503" spans="1:390">
      <c r="A503" s="1" t="s">
        <v>548</v>
      </c>
      <c r="B503" s="1" t="s">
        <v>549</v>
      </c>
      <c r="C503" s="32" t="s">
        <v>550</v>
      </c>
      <c r="D503" s="31" t="s">
        <v>393</v>
      </c>
      <c r="E503" s="1">
        <v>20100</v>
      </c>
      <c r="F503" s="1" t="s">
        <v>858</v>
      </c>
      <c r="G503" s="5">
        <v>10594.604380952411</v>
      </c>
      <c r="H503" s="71">
        <v>27463</v>
      </c>
      <c r="I503" s="73"/>
      <c r="J503" s="73">
        <v>14</v>
      </c>
      <c r="K503" s="73">
        <v>10</v>
      </c>
      <c r="L503" s="73"/>
      <c r="M503" s="73"/>
      <c r="N503" s="73"/>
      <c r="O503" s="73"/>
      <c r="P503" s="73"/>
      <c r="Q503" s="73"/>
      <c r="R503" s="73">
        <v>57</v>
      </c>
      <c r="S503" s="73"/>
      <c r="T503" s="73"/>
      <c r="U503" s="73">
        <v>55</v>
      </c>
      <c r="V503" s="73">
        <v>397</v>
      </c>
      <c r="W503" s="94">
        <v>0</v>
      </c>
      <c r="X503" s="94"/>
      <c r="Y503" s="94"/>
      <c r="Z503" s="94"/>
      <c r="AA503" s="94"/>
      <c r="AB503" s="94"/>
      <c r="AC503" s="95">
        <v>9216</v>
      </c>
      <c r="AD503" s="73"/>
      <c r="AE503" s="73"/>
      <c r="AF503" s="95">
        <v>0</v>
      </c>
      <c r="AG503" s="95">
        <v>0</v>
      </c>
      <c r="AH503" s="95">
        <v>0</v>
      </c>
      <c r="AI503" s="95">
        <v>0</v>
      </c>
      <c r="AJ503" s="95"/>
      <c r="AK503" s="95"/>
      <c r="AL503" s="95">
        <v>7348</v>
      </c>
      <c r="AM503" s="95">
        <v>19405</v>
      </c>
      <c r="AN503" s="73"/>
      <c r="AO503" s="96">
        <v>35969</v>
      </c>
      <c r="AP503" s="73">
        <v>4100</v>
      </c>
      <c r="AQ503" s="73"/>
      <c r="AR503" s="73"/>
      <c r="AS503" s="73">
        <v>0</v>
      </c>
      <c r="AT503" s="73">
        <v>0</v>
      </c>
      <c r="AU503" s="73">
        <v>0</v>
      </c>
      <c r="AV503" s="73">
        <v>0</v>
      </c>
      <c r="AW503" s="73"/>
      <c r="AX503" s="73"/>
      <c r="AY503" s="73">
        <v>3300</v>
      </c>
      <c r="AZ503" s="73">
        <v>2500</v>
      </c>
      <c r="BA503" s="73"/>
      <c r="BB503" s="73">
        <v>9900</v>
      </c>
      <c r="BC503" s="73">
        <v>5069</v>
      </c>
      <c r="BD503" s="73"/>
      <c r="BE503" s="73"/>
      <c r="BF503" s="73">
        <v>0</v>
      </c>
      <c r="BG503" s="73">
        <v>0</v>
      </c>
      <c r="BH503" s="73">
        <v>0</v>
      </c>
      <c r="BI503" s="73">
        <v>0</v>
      </c>
      <c r="BJ503" s="73"/>
      <c r="BK503" s="73"/>
      <c r="BL503" s="73">
        <v>0</v>
      </c>
      <c r="BM503" s="73">
        <v>0</v>
      </c>
      <c r="BN503" s="73"/>
      <c r="BO503" s="73">
        <v>5069</v>
      </c>
      <c r="BP503" s="73">
        <v>0</v>
      </c>
      <c r="BQ503" s="73"/>
      <c r="BR503" s="73">
        <v>0</v>
      </c>
      <c r="BS503" s="73">
        <v>0</v>
      </c>
      <c r="BT503" s="73">
        <v>0</v>
      </c>
      <c r="BU503" s="73">
        <v>0</v>
      </c>
      <c r="BV503" s="73"/>
      <c r="BW503" s="2"/>
      <c r="BX503" s="2">
        <v>0</v>
      </c>
      <c r="BY503" s="2">
        <v>0</v>
      </c>
      <c r="BZ503" s="2">
        <v>0</v>
      </c>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v>0</v>
      </c>
      <c r="CZ503" s="2"/>
      <c r="DA503" s="2">
        <v>0</v>
      </c>
      <c r="DB503" s="2">
        <v>0</v>
      </c>
      <c r="DC503" s="2">
        <v>0</v>
      </c>
      <c r="DD503" s="2"/>
      <c r="DE503" s="2"/>
      <c r="DF503" s="2">
        <v>1780</v>
      </c>
      <c r="DG503" s="2">
        <v>3624.49</v>
      </c>
      <c r="DH503" s="2">
        <v>42276</v>
      </c>
      <c r="DI503" s="2">
        <v>47680.49</v>
      </c>
      <c r="DJ503" s="2"/>
      <c r="DK503" s="2"/>
      <c r="DL503" s="2"/>
      <c r="DM503" s="2"/>
      <c r="DN503" s="2"/>
      <c r="DO503" s="2"/>
      <c r="DP503" s="2"/>
      <c r="DQ503" s="2"/>
      <c r="DR503" s="2"/>
      <c r="DS503" s="2"/>
      <c r="DT503" s="2"/>
      <c r="DU503" s="2"/>
      <c r="DV503" s="73"/>
      <c r="DW503" s="73"/>
      <c r="DX503" s="2"/>
      <c r="DY503" s="2"/>
      <c r="DZ503" s="2"/>
      <c r="EA503" s="2"/>
      <c r="EB503" s="2"/>
      <c r="EC503" s="2"/>
      <c r="ED503" s="2"/>
      <c r="EE503" s="2"/>
      <c r="EF503" s="2"/>
      <c r="EG503" s="2"/>
      <c r="EH503" s="2"/>
      <c r="EI503" s="73"/>
      <c r="EJ503" s="2">
        <v>0</v>
      </c>
      <c r="EK503" s="2"/>
      <c r="EL503" s="2">
        <v>0</v>
      </c>
      <c r="EM503" s="2">
        <v>0</v>
      </c>
      <c r="EN503" s="2">
        <v>0</v>
      </c>
      <c r="EO503" s="2"/>
      <c r="EP503" s="2"/>
      <c r="EQ503" s="2">
        <v>0</v>
      </c>
      <c r="ER503" s="2">
        <v>0</v>
      </c>
      <c r="ES503" s="2">
        <v>0</v>
      </c>
      <c r="ET503" s="2">
        <v>0</v>
      </c>
      <c r="EU503" s="3"/>
      <c r="EV503" s="3"/>
      <c r="EW503" s="3"/>
      <c r="EX503" s="3"/>
      <c r="EY503" s="3"/>
      <c r="EZ503" s="3"/>
      <c r="FA503" s="5"/>
      <c r="FB503" s="5"/>
      <c r="FC503" s="5"/>
      <c r="FD503" s="5"/>
      <c r="FE503" s="5"/>
      <c r="FF503" s="5"/>
      <c r="FG503" s="5"/>
      <c r="FH503" s="5"/>
      <c r="FI503" s="5"/>
      <c r="FJ503" s="5"/>
      <c r="FK503" s="5"/>
      <c r="FL503" s="5"/>
      <c r="FM503" s="5"/>
      <c r="FN503" s="5"/>
      <c r="FO503" s="5"/>
      <c r="FP503" s="5"/>
      <c r="FQ503" s="5"/>
      <c r="FR503" s="5"/>
      <c r="FS503" s="5"/>
      <c r="FT503" s="2"/>
      <c r="FU503" s="2"/>
      <c r="FV503" s="2"/>
      <c r="FW503" s="2"/>
      <c r="FX503" s="2"/>
      <c r="FY503" s="2"/>
      <c r="FZ503" s="2"/>
      <c r="GA503" s="2"/>
      <c r="GB503" s="2"/>
      <c r="GC503" s="2"/>
      <c r="GD503" s="2"/>
      <c r="GE503" s="2">
        <v>0</v>
      </c>
      <c r="GF503" s="2"/>
      <c r="GG503" s="2">
        <v>0</v>
      </c>
      <c r="GH503" s="2">
        <v>0</v>
      </c>
      <c r="GI503" s="2">
        <v>0</v>
      </c>
      <c r="GJ503" s="2">
        <v>0</v>
      </c>
      <c r="GK503" s="2"/>
      <c r="GL503" s="2"/>
      <c r="GM503" s="2">
        <v>0</v>
      </c>
      <c r="GN503" s="2">
        <v>0</v>
      </c>
      <c r="GO503" s="2">
        <v>0</v>
      </c>
      <c r="GP503" s="2">
        <v>41038</v>
      </c>
      <c r="GQ503" s="2">
        <v>57580.49</v>
      </c>
      <c r="GR503" s="2">
        <v>98618.489999999991</v>
      </c>
      <c r="GS503" s="1" t="s">
        <v>420</v>
      </c>
      <c r="GT503" s="1"/>
      <c r="GU503" s="1" t="s">
        <v>613</v>
      </c>
      <c r="GV503" s="1" t="s">
        <v>766</v>
      </c>
      <c r="GW503" s="1"/>
      <c r="GX503" s="1"/>
      <c r="GY503" s="1"/>
      <c r="GZ503" s="1"/>
      <c r="HA503" s="1"/>
      <c r="HB503" t="s">
        <v>818</v>
      </c>
      <c r="HC503" s="2">
        <v>865</v>
      </c>
      <c r="HD503" s="2">
        <v>0</v>
      </c>
      <c r="HE503" s="2">
        <v>9366</v>
      </c>
      <c r="HF503" s="2">
        <v>38</v>
      </c>
      <c r="HG503" s="2"/>
      <c r="HH503" s="2">
        <v>53270</v>
      </c>
      <c r="HI503" s="2"/>
      <c r="HJ503" s="2">
        <v>0</v>
      </c>
      <c r="HK503" s="2">
        <v>3439</v>
      </c>
      <c r="HL503" s="2">
        <v>1186</v>
      </c>
      <c r="HM503" s="2"/>
      <c r="HN503" s="2"/>
      <c r="HO503" s="2"/>
      <c r="HP503" s="2"/>
      <c r="HQ503" s="2">
        <v>38</v>
      </c>
      <c r="HR503" s="2">
        <v>0</v>
      </c>
      <c r="HS503" s="2"/>
      <c r="HT503" s="2"/>
      <c r="HU503" s="3">
        <v>11</v>
      </c>
      <c r="HV503" s="3"/>
      <c r="HW503" s="3"/>
      <c r="HX503" s="3"/>
      <c r="HY503" s="3"/>
      <c r="HZ503" s="3"/>
      <c r="IA503" s="3"/>
      <c r="IB503" s="3"/>
      <c r="IC503" s="3"/>
      <c r="ID503" s="3"/>
      <c r="IE503" s="3"/>
      <c r="IF503" s="65">
        <v>3</v>
      </c>
      <c r="IG503" s="3">
        <v>5.94</v>
      </c>
      <c r="IH503" s="3">
        <v>11.39</v>
      </c>
      <c r="II503" s="35">
        <f t="shared" si="38"/>
        <v>5.94</v>
      </c>
      <c r="IJ503" s="3"/>
      <c r="IK503" s="3">
        <v>5.3</v>
      </c>
      <c r="IL503" s="3">
        <v>5.45</v>
      </c>
      <c r="IM503" s="5">
        <v>8582</v>
      </c>
      <c r="IN503" s="1" t="s">
        <v>411</v>
      </c>
      <c r="IO503" s="71">
        <v>11081</v>
      </c>
      <c r="IP503" s="5">
        <v>39838</v>
      </c>
      <c r="IQ503" s="5">
        <v>8621</v>
      </c>
      <c r="IR503" s="5">
        <v>0</v>
      </c>
      <c r="IS503" s="5"/>
      <c r="IT503" s="5"/>
      <c r="IU503" s="5"/>
      <c r="IV503" s="5">
        <v>48</v>
      </c>
      <c r="IW503" s="5"/>
      <c r="IX503" s="5">
        <v>59588</v>
      </c>
      <c r="IY503" s="5"/>
      <c r="IZ503" s="5"/>
      <c r="JA503" s="5">
        <v>153</v>
      </c>
      <c r="JB503" s="5">
        <v>115</v>
      </c>
      <c r="JC503" s="5">
        <v>511</v>
      </c>
      <c r="JD503" s="5">
        <v>313</v>
      </c>
      <c r="JE503" s="5"/>
      <c r="JF503" s="5"/>
      <c r="JG503" s="5"/>
      <c r="JH503" s="5"/>
      <c r="JI503" s="5"/>
      <c r="JJ503" s="5"/>
      <c r="JK503" s="5"/>
      <c r="JL503" s="5"/>
      <c r="JM503" s="5"/>
      <c r="JN503" s="5"/>
      <c r="JO503" s="5"/>
      <c r="JP503" s="5"/>
      <c r="JQ503" s="5"/>
      <c r="JR503" s="5">
        <v>1242</v>
      </c>
      <c r="JS503" s="5"/>
      <c r="JT503" s="5"/>
      <c r="JU503" s="5">
        <v>46</v>
      </c>
      <c r="JV503" s="5"/>
      <c r="JW503" s="5"/>
      <c r="JX503" s="5"/>
      <c r="JY503" s="5"/>
      <c r="JZ503" s="5"/>
      <c r="KA503" s="5"/>
      <c r="KB503" s="5"/>
      <c r="KC503" s="5"/>
      <c r="KD503" s="5"/>
      <c r="KE503" s="5"/>
      <c r="KF503" s="5">
        <v>5</v>
      </c>
      <c r="KG503" s="5">
        <v>14</v>
      </c>
      <c r="KH503" s="5">
        <v>324</v>
      </c>
      <c r="KI503" s="5">
        <v>55</v>
      </c>
      <c r="KJ503" s="5">
        <v>43</v>
      </c>
      <c r="KK503" s="5">
        <v>21</v>
      </c>
      <c r="KL503" s="5">
        <v>4</v>
      </c>
      <c r="KM503" s="5">
        <v>0</v>
      </c>
      <c r="KN503" s="5"/>
      <c r="KO503" s="5"/>
      <c r="KP503" s="5"/>
      <c r="KQ503" s="5"/>
      <c r="KR503" s="5"/>
      <c r="KS503" s="5"/>
      <c r="KT503" s="5"/>
      <c r="KU503" s="5"/>
      <c r="KV503" s="5"/>
      <c r="KW503" s="5"/>
      <c r="KX503" s="5"/>
      <c r="KY503" s="5"/>
      <c r="KZ503" s="5"/>
      <c r="LA503" s="5"/>
      <c r="LB503" s="5"/>
      <c r="LC503" s="5"/>
      <c r="LD503" s="5"/>
      <c r="LE503" s="5"/>
      <c r="LF503" s="5"/>
      <c r="LG503" s="5"/>
      <c r="LH503" s="5"/>
      <c r="LI503" s="5"/>
      <c r="LJ503" s="5"/>
      <c r="LK503" s="5"/>
      <c r="LL503" s="5"/>
      <c r="LM503" s="5"/>
      <c r="LN503" s="5"/>
      <c r="LO503" s="5"/>
      <c r="LP503" s="5"/>
      <c r="LQ503" s="5"/>
      <c r="LR503" s="5"/>
      <c r="LS503" s="5"/>
      <c r="LT503" s="5"/>
      <c r="LU503" s="5"/>
      <c r="LV503" s="5"/>
      <c r="LW503" s="5"/>
      <c r="LX503" s="5"/>
      <c r="LY503" s="5"/>
      <c r="LZ503" s="5"/>
      <c r="MA503" s="5"/>
      <c r="MB503" s="5"/>
      <c r="MC503" s="5"/>
      <c r="MD503" s="5"/>
      <c r="ME503" s="5"/>
      <c r="MF503" s="5"/>
      <c r="MG503" s="5"/>
      <c r="MH503" s="5"/>
      <c r="MI503" s="5"/>
      <c r="MJ503" s="5"/>
      <c r="MK503" s="5"/>
      <c r="ML503" s="5"/>
      <c r="MM503" s="5"/>
      <c r="MN503" s="5"/>
      <c r="MO503" s="5">
        <v>4</v>
      </c>
      <c r="MP503" s="5">
        <v>0</v>
      </c>
      <c r="MQ503" s="5"/>
      <c r="MR503" s="5"/>
      <c r="MS503" s="5">
        <v>277708</v>
      </c>
      <c r="MT503" s="5"/>
      <c r="MU503" s="5">
        <v>12</v>
      </c>
      <c r="MV503" s="5"/>
      <c r="MW503" s="5"/>
      <c r="MX503" s="5"/>
      <c r="MY503" s="5"/>
      <c r="MZ503" s="5"/>
      <c r="NA503" s="5"/>
      <c r="NB503" s="5"/>
      <c r="NC503" s="5"/>
      <c r="ND503" s="5"/>
      <c r="NE503" s="5"/>
      <c r="NF503" s="5"/>
      <c r="NG503" s="5"/>
      <c r="NH503" s="5"/>
      <c r="NI503" s="5"/>
      <c r="NJ503" s="5"/>
      <c r="NK503" s="5"/>
      <c r="NX503" s="18">
        <f t="shared" si="41"/>
        <v>1783.6034311367694</v>
      </c>
      <c r="NY503" t="str">
        <f t="shared" si="39"/>
        <v>Mid-range</v>
      </c>
      <c r="NZ503" t="str">
        <f t="shared" si="40"/>
        <v>Medium</v>
      </c>
    </row>
    <row r="504" spans="1:390">
      <c r="A504" s="1" t="s">
        <v>514</v>
      </c>
      <c r="B504" s="1" t="s">
        <v>515</v>
      </c>
      <c r="C504" s="32" t="s">
        <v>516</v>
      </c>
      <c r="D504" s="1" t="s">
        <v>404</v>
      </c>
      <c r="E504" s="1">
        <v>20100</v>
      </c>
      <c r="F504" s="1" t="s">
        <v>858</v>
      </c>
      <c r="G504" s="5">
        <v>2446.2310476190482</v>
      </c>
      <c r="H504" s="71">
        <v>14800</v>
      </c>
      <c r="I504" s="73"/>
      <c r="J504" s="73">
        <v>45</v>
      </c>
      <c r="K504" s="73">
        <v>2</v>
      </c>
      <c r="L504" s="73"/>
      <c r="M504" s="73"/>
      <c r="N504" s="73"/>
      <c r="O504" s="73"/>
      <c r="P504" s="73"/>
      <c r="Q504" s="73"/>
      <c r="R504" s="73">
        <v>0</v>
      </c>
      <c r="S504" s="73"/>
      <c r="T504" s="73"/>
      <c r="U504" s="73">
        <v>12</v>
      </c>
      <c r="V504" s="73">
        <v>211</v>
      </c>
      <c r="W504" s="94">
        <v>35</v>
      </c>
      <c r="X504" s="94"/>
      <c r="Y504" s="94"/>
      <c r="Z504" s="94"/>
      <c r="AA504" s="94"/>
      <c r="AB504" s="94"/>
      <c r="AC504" s="95">
        <v>9828</v>
      </c>
      <c r="AD504" s="73"/>
      <c r="AE504" s="73"/>
      <c r="AF504" s="95"/>
      <c r="AG504" s="95"/>
      <c r="AH504" s="95"/>
      <c r="AI504" s="95"/>
      <c r="AJ504" s="95"/>
      <c r="AK504" s="95"/>
      <c r="AL504" s="95"/>
      <c r="AM504" s="95"/>
      <c r="AN504" s="73"/>
      <c r="AO504" s="96">
        <v>9828</v>
      </c>
      <c r="AP504" s="73"/>
      <c r="AQ504" s="73"/>
      <c r="AR504" s="73"/>
      <c r="AS504" s="73"/>
      <c r="AT504" s="73"/>
      <c r="AU504" s="73"/>
      <c r="AV504" s="73"/>
      <c r="AW504" s="73"/>
      <c r="AX504" s="73"/>
      <c r="AY504" s="73"/>
      <c r="AZ504" s="73"/>
      <c r="BA504" s="73"/>
      <c r="BB504" s="73">
        <v>0</v>
      </c>
      <c r="BC504" s="73"/>
      <c r="BD504" s="73"/>
      <c r="BE504" s="73"/>
      <c r="BF504" s="73">
        <v>3027</v>
      </c>
      <c r="BG504" s="73"/>
      <c r="BH504" s="73"/>
      <c r="BI504" s="73"/>
      <c r="BJ504" s="73"/>
      <c r="BK504" s="73"/>
      <c r="BL504" s="73"/>
      <c r="BM504" s="73"/>
      <c r="BN504" s="73"/>
      <c r="BO504" s="73">
        <v>3027</v>
      </c>
      <c r="BP504" s="73"/>
      <c r="BQ504" s="73"/>
      <c r="BR504" s="73"/>
      <c r="BS504" s="73"/>
      <c r="BT504" s="73"/>
      <c r="BU504" s="73"/>
      <c r="BV504" s="73"/>
      <c r="BW504" s="2"/>
      <c r="BX504" s="2"/>
      <c r="BY504" s="2"/>
      <c r="BZ504" s="2">
        <v>0</v>
      </c>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v>23813</v>
      </c>
      <c r="DG504" s="2"/>
      <c r="DH504" s="2"/>
      <c r="DI504" s="2">
        <v>23813</v>
      </c>
      <c r="DJ504" s="2"/>
      <c r="DK504" s="2"/>
      <c r="DL504" s="2"/>
      <c r="DM504" s="2"/>
      <c r="DN504" s="2"/>
      <c r="DO504" s="2"/>
      <c r="DP504" s="2"/>
      <c r="DQ504" s="2"/>
      <c r="DR504" s="2"/>
      <c r="DS504" s="2"/>
      <c r="DT504" s="2"/>
      <c r="DU504" s="2"/>
      <c r="DV504" s="73"/>
      <c r="DW504" s="73"/>
      <c r="DX504" s="2"/>
      <c r="DY504" s="2"/>
      <c r="DZ504" s="2"/>
      <c r="EA504" s="2"/>
      <c r="EB504" s="2"/>
      <c r="EC504" s="2"/>
      <c r="ED504" s="2"/>
      <c r="EE504" s="2"/>
      <c r="EF504" s="2"/>
      <c r="EG504" s="2"/>
      <c r="EH504" s="2"/>
      <c r="EI504" s="73"/>
      <c r="EJ504" s="2"/>
      <c r="EK504" s="2"/>
      <c r="EL504" s="2">
        <v>1953</v>
      </c>
      <c r="EM504" s="2"/>
      <c r="EN504" s="2"/>
      <c r="EO504" s="2"/>
      <c r="EP504" s="2"/>
      <c r="EQ504" s="2"/>
      <c r="ER504" s="2"/>
      <c r="ES504" s="2"/>
      <c r="ET504" s="2">
        <v>1953</v>
      </c>
      <c r="EU504" s="3"/>
      <c r="EV504" s="3"/>
      <c r="EW504" s="3"/>
      <c r="EX504" s="3"/>
      <c r="EY504" s="3"/>
      <c r="EZ504" s="3"/>
      <c r="FA504" s="5"/>
      <c r="FB504" s="5"/>
      <c r="FC504" s="5"/>
      <c r="FD504" s="5"/>
      <c r="FE504" s="5"/>
      <c r="FF504" s="5"/>
      <c r="FG504" s="5"/>
      <c r="FH504" s="5"/>
      <c r="FI504" s="5"/>
      <c r="FJ504" s="5"/>
      <c r="FK504" s="5"/>
      <c r="FL504" s="5"/>
      <c r="FM504" s="5"/>
      <c r="FN504" s="5"/>
      <c r="FO504" s="5"/>
      <c r="FP504" s="5"/>
      <c r="FQ504" s="5"/>
      <c r="FR504" s="5"/>
      <c r="FS504" s="5"/>
      <c r="FT504" s="2"/>
      <c r="FU504" s="2"/>
      <c r="FV504" s="2"/>
      <c r="FW504" s="2"/>
      <c r="FX504" s="2"/>
      <c r="FY504" s="2"/>
      <c r="FZ504" s="2"/>
      <c r="GA504" s="2"/>
      <c r="GB504" s="2"/>
      <c r="GC504" s="2"/>
      <c r="GD504" s="2"/>
      <c r="GE504" s="2"/>
      <c r="GF504" s="2"/>
      <c r="GG504" s="2"/>
      <c r="GH504" s="2"/>
      <c r="GI504" s="2"/>
      <c r="GJ504" s="2"/>
      <c r="GK504" s="2"/>
      <c r="GL504" s="2"/>
      <c r="GM504" s="2"/>
      <c r="GN504" s="2"/>
      <c r="GO504" s="2"/>
      <c r="GP504" s="2">
        <v>12855</v>
      </c>
      <c r="GQ504" s="2">
        <v>25766</v>
      </c>
      <c r="GR504" s="2">
        <v>38621</v>
      </c>
      <c r="GS504" s="1"/>
      <c r="GT504" s="1" t="s">
        <v>785</v>
      </c>
      <c r="GU504" s="1"/>
      <c r="GV504" s="1" t="s">
        <v>768</v>
      </c>
      <c r="GW504" s="1"/>
      <c r="GX504" s="1"/>
      <c r="GY504" s="1"/>
      <c r="GZ504" s="1"/>
      <c r="HA504" s="1"/>
      <c r="HB504" t="s">
        <v>800</v>
      </c>
      <c r="HC504" s="2">
        <v>720</v>
      </c>
      <c r="HD504" s="2">
        <v>2205</v>
      </c>
      <c r="HE504" s="2">
        <v>17260</v>
      </c>
      <c r="HF504" s="2">
        <v>60</v>
      </c>
      <c r="HG504" s="2"/>
      <c r="HH504" s="2">
        <v>38079</v>
      </c>
      <c r="HI504" s="2"/>
      <c r="HJ504" s="2">
        <v>130</v>
      </c>
      <c r="HK504" s="2">
        <v>0</v>
      </c>
      <c r="HL504" s="2">
        <v>747</v>
      </c>
      <c r="HM504" s="2"/>
      <c r="HN504" s="2"/>
      <c r="HO504" s="2"/>
      <c r="HP504" s="2"/>
      <c r="HQ504" s="2">
        <v>0</v>
      </c>
      <c r="HR504" s="2">
        <v>139</v>
      </c>
      <c r="HS504" s="2"/>
      <c r="HT504" s="2"/>
      <c r="HU504" s="3">
        <v>1</v>
      </c>
      <c r="HV504" s="3"/>
      <c r="HW504" s="3"/>
      <c r="HX504" s="3"/>
      <c r="HY504" s="3"/>
      <c r="HZ504" s="3"/>
      <c r="IA504" s="3"/>
      <c r="IB504" s="3"/>
      <c r="IC504" s="3"/>
      <c r="ID504" s="3"/>
      <c r="IE504" s="3"/>
      <c r="IF504" s="65">
        <v>2</v>
      </c>
      <c r="IG504" s="3">
        <v>1</v>
      </c>
      <c r="IH504" s="3">
        <v>2.5</v>
      </c>
      <c r="II504" s="35">
        <f t="shared" si="38"/>
        <v>1</v>
      </c>
      <c r="IJ504" s="3"/>
      <c r="IK504" s="3">
        <v>2</v>
      </c>
      <c r="IL504" s="3">
        <v>1.5</v>
      </c>
      <c r="IM504" s="5">
        <v>69</v>
      </c>
      <c r="IN504" s="1" t="s">
        <v>411</v>
      </c>
      <c r="IO504" s="71">
        <v>6696</v>
      </c>
      <c r="IP504" s="5"/>
      <c r="IQ504" s="5"/>
      <c r="IR504" s="5">
        <v>3250</v>
      </c>
      <c r="IS504" s="5"/>
      <c r="IT504" s="5"/>
      <c r="IU504" s="5"/>
      <c r="IV504" s="5">
        <v>5024</v>
      </c>
      <c r="IW504" s="5"/>
      <c r="IX504" s="5">
        <v>14970</v>
      </c>
      <c r="IY504" s="5"/>
      <c r="IZ504" s="5"/>
      <c r="JA504" s="5"/>
      <c r="JB504" s="5"/>
      <c r="JC504" s="5"/>
      <c r="JD504" s="5"/>
      <c r="JE504" s="5"/>
      <c r="JF504" s="5"/>
      <c r="JG504" s="5"/>
      <c r="JH504" s="5"/>
      <c r="JI504" s="5"/>
      <c r="JJ504" s="5"/>
      <c r="JK504" s="5"/>
      <c r="JL504" s="5"/>
      <c r="JM504" s="5"/>
      <c r="JN504" s="5"/>
      <c r="JO504" s="5"/>
      <c r="JP504" s="5"/>
      <c r="JQ504" s="5"/>
      <c r="JR504" s="5">
        <v>402</v>
      </c>
      <c r="JS504" s="5"/>
      <c r="JT504" s="5"/>
      <c r="JU504" s="5">
        <v>15</v>
      </c>
      <c r="JV504" s="5"/>
      <c r="JW504" s="5"/>
      <c r="JX504" s="5"/>
      <c r="JY504" s="5"/>
      <c r="JZ504" s="5"/>
      <c r="KA504" s="5"/>
      <c r="KB504" s="5"/>
      <c r="KC504" s="5"/>
      <c r="KD504" s="5"/>
      <c r="KE504" s="5"/>
      <c r="KF504" s="5">
        <v>0</v>
      </c>
      <c r="KG504" s="5">
        <v>0</v>
      </c>
      <c r="KH504" s="5"/>
      <c r="KI504" s="5">
        <v>58</v>
      </c>
      <c r="KJ504" s="5">
        <v>44</v>
      </c>
      <c r="KK504" s="5">
        <v>44</v>
      </c>
      <c r="KL504" s="5"/>
      <c r="KM504" s="5"/>
      <c r="KN504" s="5"/>
      <c r="KO504" s="5"/>
      <c r="KP504" s="5"/>
      <c r="KQ504" s="5"/>
      <c r="KR504" s="5"/>
      <c r="KS504" s="5"/>
      <c r="KT504" s="5"/>
      <c r="KU504" s="5"/>
      <c r="KV504" s="5"/>
      <c r="KW504" s="5"/>
      <c r="KX504" s="5"/>
      <c r="KY504" s="5"/>
      <c r="KZ504" s="5"/>
      <c r="LA504" s="5"/>
      <c r="LB504" s="5"/>
      <c r="LC504" s="5"/>
      <c r="LD504" s="5"/>
      <c r="LE504" s="5"/>
      <c r="LF504" s="5"/>
      <c r="LG504" s="5"/>
      <c r="LH504" s="5"/>
      <c r="LI504" s="5"/>
      <c r="LJ504" s="5"/>
      <c r="LK504" s="5"/>
      <c r="LL504" s="5"/>
      <c r="LM504" s="5"/>
      <c r="LN504" s="5"/>
      <c r="LO504" s="5"/>
      <c r="LP504" s="5"/>
      <c r="LQ504" s="5"/>
      <c r="LR504" s="5"/>
      <c r="LS504" s="5"/>
      <c r="LT504" s="5"/>
      <c r="LU504" s="5"/>
      <c r="LV504" s="5"/>
      <c r="LW504" s="5"/>
      <c r="LX504" s="5"/>
      <c r="LY504" s="5"/>
      <c r="LZ504" s="5"/>
      <c r="MA504" s="5"/>
      <c r="MB504" s="5"/>
      <c r="MC504" s="5"/>
      <c r="MD504" s="5"/>
      <c r="ME504" s="5"/>
      <c r="MF504" s="5"/>
      <c r="MG504" s="5"/>
      <c r="MH504" s="5"/>
      <c r="MI504" s="5"/>
      <c r="MJ504" s="5"/>
      <c r="MK504" s="5"/>
      <c r="ML504" s="5"/>
      <c r="MM504" s="5"/>
      <c r="MN504" s="5"/>
      <c r="MO504" s="5"/>
      <c r="MP504" s="5"/>
      <c r="MQ504" s="5"/>
      <c r="MR504" s="5"/>
      <c r="MS504" s="5">
        <v>335989</v>
      </c>
      <c r="MT504" s="5"/>
      <c r="MU504" s="5"/>
      <c r="MV504" s="5"/>
      <c r="MW504" s="5"/>
      <c r="MX504" s="5"/>
      <c r="MY504" s="5"/>
      <c r="MZ504" s="5"/>
      <c r="NA504" s="5"/>
      <c r="NB504" s="5"/>
      <c r="NC504" s="5"/>
      <c r="ND504" s="5"/>
      <c r="NE504" s="5"/>
      <c r="NF504" s="5"/>
      <c r="NG504" s="5"/>
      <c r="NH504" s="5"/>
      <c r="NI504" s="5"/>
      <c r="NJ504" s="5"/>
      <c r="NK504" s="5"/>
      <c r="NX504" s="18">
        <f t="shared" si="41"/>
        <v>2446.2310476190482</v>
      </c>
      <c r="NY504" t="str">
        <f t="shared" si="39"/>
        <v>Smaller</v>
      </c>
      <c r="NZ504" t="str">
        <f t="shared" si="40"/>
        <v>Small</v>
      </c>
    </row>
    <row r="505" spans="1:390">
      <c r="A505" s="1" t="s">
        <v>683</v>
      </c>
      <c r="B505" s="1" t="s">
        <v>684</v>
      </c>
      <c r="C505" s="32" t="s">
        <v>685</v>
      </c>
      <c r="D505" s="31" t="s">
        <v>393</v>
      </c>
      <c r="E505" s="1">
        <v>20100</v>
      </c>
      <c r="F505" s="1" t="s">
        <v>858</v>
      </c>
      <c r="G505" s="5">
        <v>2009.4506666666664</v>
      </c>
      <c r="H505" s="71">
        <v>15000</v>
      </c>
      <c r="I505" s="73"/>
      <c r="J505" s="73">
        <v>29</v>
      </c>
      <c r="K505" s="73">
        <v>7</v>
      </c>
      <c r="L505" s="73"/>
      <c r="M505" s="73"/>
      <c r="N505" s="73"/>
      <c r="O505" s="73"/>
      <c r="P505" s="73"/>
      <c r="Q505" s="73"/>
      <c r="R505" s="73"/>
      <c r="S505" s="73"/>
      <c r="T505" s="73"/>
      <c r="U505" s="73">
        <v>141</v>
      </c>
      <c r="V505" s="73">
        <v>141</v>
      </c>
      <c r="W505" s="94"/>
      <c r="X505" s="94"/>
      <c r="Y505" s="94"/>
      <c r="Z505" s="94"/>
      <c r="AA505" s="94"/>
      <c r="AB505" s="94"/>
      <c r="AC505" s="95">
        <v>10000</v>
      </c>
      <c r="AD505" s="73"/>
      <c r="AE505" s="73"/>
      <c r="AF505" s="95"/>
      <c r="AG505" s="95"/>
      <c r="AH505" s="95"/>
      <c r="AI505" s="95"/>
      <c r="AJ505" s="95"/>
      <c r="AK505" s="95"/>
      <c r="AL505" s="95"/>
      <c r="AM505" s="95">
        <v>5000</v>
      </c>
      <c r="AN505" s="73"/>
      <c r="AO505" s="96">
        <v>15000</v>
      </c>
      <c r="AP505" s="73">
        <v>0</v>
      </c>
      <c r="AQ505" s="73"/>
      <c r="AR505" s="73"/>
      <c r="AS505" s="73"/>
      <c r="AT505" s="73"/>
      <c r="AU505" s="73"/>
      <c r="AV505" s="73"/>
      <c r="AW505" s="73"/>
      <c r="AX505" s="73"/>
      <c r="AY505" s="73"/>
      <c r="AZ505" s="73"/>
      <c r="BA505" s="73"/>
      <c r="BB505" s="73"/>
      <c r="BC505" s="73">
        <v>5000</v>
      </c>
      <c r="BD505" s="73"/>
      <c r="BE505" s="73"/>
      <c r="BF505" s="73"/>
      <c r="BG505" s="73"/>
      <c r="BH505" s="73"/>
      <c r="BI505" s="73"/>
      <c r="BJ505" s="73"/>
      <c r="BK505" s="73"/>
      <c r="BL505" s="73"/>
      <c r="BM505" s="73"/>
      <c r="BN505" s="73"/>
      <c r="BO505" s="73">
        <v>5000</v>
      </c>
      <c r="BP505" s="73">
        <v>0</v>
      </c>
      <c r="BQ505" s="73"/>
      <c r="BR505" s="73"/>
      <c r="BS505" s="73"/>
      <c r="BT505" s="73"/>
      <c r="BU505" s="73"/>
      <c r="BV505" s="73"/>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v>31029</v>
      </c>
      <c r="CZ505" s="2"/>
      <c r="DA505" s="2"/>
      <c r="DB505" s="2"/>
      <c r="DC505" s="2"/>
      <c r="DD505" s="2"/>
      <c r="DE505" s="2"/>
      <c r="DF505" s="2">
        <v>0</v>
      </c>
      <c r="DG505" s="2"/>
      <c r="DH505" s="2">
        <v>6000</v>
      </c>
      <c r="DI505" s="2">
        <v>37029</v>
      </c>
      <c r="DJ505" s="2"/>
      <c r="DK505" s="2"/>
      <c r="DL505" s="2"/>
      <c r="DM505" s="2"/>
      <c r="DN505" s="2"/>
      <c r="DO505" s="2"/>
      <c r="DP505" s="2"/>
      <c r="DQ505" s="2"/>
      <c r="DR505" s="2"/>
      <c r="DS505" s="2"/>
      <c r="DT505" s="2"/>
      <c r="DU505" s="2"/>
      <c r="DV505" s="73"/>
      <c r="DW505" s="73"/>
      <c r="DX505" s="2"/>
      <c r="DY505" s="2"/>
      <c r="DZ505" s="2"/>
      <c r="EA505" s="2"/>
      <c r="EB505" s="2"/>
      <c r="EC505" s="2"/>
      <c r="ED505" s="2"/>
      <c r="EE505" s="2"/>
      <c r="EF505" s="2"/>
      <c r="EG505" s="2"/>
      <c r="EH505" s="2"/>
      <c r="EI505" s="73"/>
      <c r="EJ505" s="2"/>
      <c r="EK505" s="2"/>
      <c r="EL505" s="2"/>
      <c r="EM505" s="2">
        <v>500</v>
      </c>
      <c r="EN505" s="2"/>
      <c r="EO505" s="2"/>
      <c r="EP505" s="2"/>
      <c r="EQ505" s="2"/>
      <c r="ER505" s="2"/>
      <c r="ES505" s="2"/>
      <c r="ET505" s="2">
        <v>500</v>
      </c>
      <c r="EU505" s="3"/>
      <c r="EV505" s="3"/>
      <c r="EW505" s="3"/>
      <c r="EX505" s="3"/>
      <c r="EY505" s="3"/>
      <c r="EZ505" s="3"/>
      <c r="FA505" s="5"/>
      <c r="FB505" s="5"/>
      <c r="FC505" s="5"/>
      <c r="FD505" s="5"/>
      <c r="FE505" s="5"/>
      <c r="FF505" s="5"/>
      <c r="FG505" s="5"/>
      <c r="FH505" s="5"/>
      <c r="FI505" s="5"/>
      <c r="FJ505" s="5"/>
      <c r="FK505" s="5"/>
      <c r="FL505" s="5"/>
      <c r="FM505" s="5"/>
      <c r="FN505" s="5"/>
      <c r="FO505" s="5"/>
      <c r="FP505" s="5"/>
      <c r="FQ505" s="5"/>
      <c r="FR505" s="5"/>
      <c r="FS505" s="5"/>
      <c r="FT505" s="2"/>
      <c r="FU505" s="2"/>
      <c r="FV505" s="2"/>
      <c r="FW505" s="2"/>
      <c r="FX505" s="2"/>
      <c r="FY505" s="2"/>
      <c r="FZ505" s="2"/>
      <c r="GA505" s="2"/>
      <c r="GB505" s="2"/>
      <c r="GC505" s="2"/>
      <c r="GD505" s="2"/>
      <c r="GE505" s="2"/>
      <c r="GF505" s="2"/>
      <c r="GG505" s="2"/>
      <c r="GH505" s="2"/>
      <c r="GI505" s="2"/>
      <c r="GJ505" s="2"/>
      <c r="GK505" s="2"/>
      <c r="GL505" s="2"/>
      <c r="GM505" s="2"/>
      <c r="GN505" s="2"/>
      <c r="GO505" s="2"/>
      <c r="GP505" s="2">
        <v>20000</v>
      </c>
      <c r="GQ505" s="2">
        <v>37529</v>
      </c>
      <c r="GR505" s="2">
        <v>57529</v>
      </c>
      <c r="GS505" s="1" t="s">
        <v>395</v>
      </c>
      <c r="GT505" s="1"/>
      <c r="GU505" s="1"/>
      <c r="GV505" s="1" t="s">
        <v>768</v>
      </c>
      <c r="GW505" t="s">
        <v>410</v>
      </c>
      <c r="GX505" s="1"/>
      <c r="HC505" s="2">
        <v>801</v>
      </c>
      <c r="HD505" s="2">
        <v>1703</v>
      </c>
      <c r="HE505" s="2">
        <v>0</v>
      </c>
      <c r="HF505" s="2">
        <v>58</v>
      </c>
      <c r="HG505" s="2">
        <v>10000</v>
      </c>
      <c r="HH505" s="2">
        <v>38401</v>
      </c>
      <c r="HI505" s="2"/>
      <c r="HJ505" s="2">
        <v>9</v>
      </c>
      <c r="HK505" s="2">
        <v>0</v>
      </c>
      <c r="HL505" s="2">
        <v>801</v>
      </c>
      <c r="HM505" s="2"/>
      <c r="HN505" s="2"/>
      <c r="HO505" s="2"/>
      <c r="HP505" s="2"/>
      <c r="HQ505" s="2">
        <v>0</v>
      </c>
      <c r="HR505" s="2">
        <v>9</v>
      </c>
      <c r="HS505" s="2"/>
      <c r="HT505" s="2"/>
      <c r="HU505" s="3">
        <v>2</v>
      </c>
      <c r="HV505" s="3"/>
      <c r="HW505" s="3"/>
      <c r="HX505" s="3"/>
      <c r="HY505" s="3"/>
      <c r="HZ505" s="3"/>
      <c r="IA505" s="3"/>
      <c r="IB505" s="3"/>
      <c r="IC505" s="3"/>
      <c r="ID505" s="3"/>
      <c r="IE505" s="3"/>
      <c r="IF505" s="65">
        <v>0.1</v>
      </c>
      <c r="IG505" s="3">
        <v>1.4</v>
      </c>
      <c r="IH505" s="3">
        <v>4.8</v>
      </c>
      <c r="II505" s="35">
        <f t="shared" si="38"/>
        <v>1.4</v>
      </c>
      <c r="IJ505" s="3"/>
      <c r="IK505" s="3">
        <v>4</v>
      </c>
      <c r="IL505" s="3">
        <v>3.4</v>
      </c>
      <c r="IM505" s="5"/>
      <c r="IN505" s="1"/>
      <c r="IO505" s="71">
        <v>8329</v>
      </c>
      <c r="IP505" s="5">
        <v>4890</v>
      </c>
      <c r="IQ505" s="5"/>
      <c r="IR505" s="5">
        <v>531</v>
      </c>
      <c r="IS505" s="5"/>
      <c r="IT505" s="5"/>
      <c r="IU505" s="5"/>
      <c r="IV505" s="5">
        <v>7057</v>
      </c>
      <c r="IW505" s="5"/>
      <c r="IX505" s="5">
        <v>20807</v>
      </c>
      <c r="IY505" s="5"/>
      <c r="IZ505" s="5"/>
      <c r="JA505" s="5">
        <v>41</v>
      </c>
      <c r="JB505" s="5">
        <v>41</v>
      </c>
      <c r="JC505" s="5">
        <v>0</v>
      </c>
      <c r="JD505" s="5">
        <v>0</v>
      </c>
      <c r="JE505" s="5"/>
      <c r="JF505" s="5"/>
      <c r="JG505" s="5"/>
      <c r="JH505" s="5"/>
      <c r="JI505" s="5"/>
      <c r="JJ505" s="5"/>
      <c r="JK505" s="5"/>
      <c r="JL505" s="5"/>
      <c r="JM505" s="5"/>
      <c r="JN505" s="5"/>
      <c r="JO505" s="5"/>
      <c r="JP505" s="5"/>
      <c r="JQ505" s="5"/>
      <c r="JR505" s="5"/>
      <c r="JS505" s="5"/>
      <c r="JT505" s="5"/>
      <c r="JU505" s="5">
        <v>70</v>
      </c>
      <c r="JV505" s="5"/>
      <c r="JW505" s="5"/>
      <c r="JX505" s="5"/>
      <c r="JY505" s="5"/>
      <c r="JZ505" s="5"/>
      <c r="KA505" s="5"/>
      <c r="KB505" s="5"/>
      <c r="KC505" s="5"/>
      <c r="KD505" s="5"/>
      <c r="KE505" s="5"/>
      <c r="KF505" s="5">
        <v>0</v>
      </c>
      <c r="KG505" s="5">
        <v>0</v>
      </c>
      <c r="KH505" s="5">
        <v>0</v>
      </c>
      <c r="KI505" s="5">
        <v>57</v>
      </c>
      <c r="KJ505" s="5">
        <v>40</v>
      </c>
      <c r="KK505" s="5">
        <v>10</v>
      </c>
      <c r="KL505" s="5">
        <v>0</v>
      </c>
      <c r="KM505" s="5">
        <v>0</v>
      </c>
      <c r="KN505" s="5"/>
      <c r="KO505" s="5"/>
      <c r="KP505" s="5"/>
      <c r="KQ505" s="5"/>
      <c r="KR505" s="5"/>
      <c r="KS505" s="5"/>
      <c r="KT505" s="5"/>
      <c r="KU505" s="5"/>
      <c r="KV505" s="5"/>
      <c r="KW505" s="5"/>
      <c r="KX505" s="5"/>
      <c r="KY505" s="5"/>
      <c r="KZ505" s="5"/>
      <c r="LA505" s="5"/>
      <c r="LB505" s="5"/>
      <c r="LC505" s="5"/>
      <c r="LD505" s="5"/>
      <c r="LE505" s="5"/>
      <c r="LF505" s="5"/>
      <c r="LG505" s="5"/>
      <c r="LH505" s="5"/>
      <c r="LI505" s="5"/>
      <c r="LJ505" s="5"/>
      <c r="LK505" s="5"/>
      <c r="LL505" s="5"/>
      <c r="LM505" s="5"/>
      <c r="LN505" s="5"/>
      <c r="LO505" s="5"/>
      <c r="LP505" s="5"/>
      <c r="LQ505" s="5"/>
      <c r="LR505" s="5"/>
      <c r="LS505" s="5"/>
      <c r="LT505" s="5"/>
      <c r="LU505" s="5"/>
      <c r="LV505" s="5"/>
      <c r="LW505" s="5"/>
      <c r="LX505" s="5"/>
      <c r="LY505" s="5"/>
      <c r="LZ505" s="5"/>
      <c r="MA505" s="5"/>
      <c r="MB505" s="5"/>
      <c r="MC505" s="5"/>
      <c r="MD505" s="5"/>
      <c r="ME505" s="5"/>
      <c r="MF505" s="5"/>
      <c r="MG505" s="5"/>
      <c r="MH505" s="5"/>
      <c r="MI505" s="5"/>
      <c r="MJ505" s="5"/>
      <c r="MK505" s="5"/>
      <c r="ML505" s="5"/>
      <c r="MM505" s="5"/>
      <c r="MN505" s="5"/>
      <c r="MO505" s="5">
        <v>0</v>
      </c>
      <c r="MP505" s="5">
        <v>0</v>
      </c>
      <c r="MQ505" s="5"/>
      <c r="MR505" s="5"/>
      <c r="MS505" s="5">
        <v>104235</v>
      </c>
      <c r="MT505" s="5"/>
      <c r="MU505" s="5">
        <v>1323</v>
      </c>
      <c r="MV505" s="5"/>
      <c r="MW505" s="5"/>
      <c r="MX505" s="5"/>
      <c r="MY505" s="5"/>
      <c r="MZ505" s="5"/>
      <c r="NA505" s="5"/>
      <c r="NB505" s="5"/>
      <c r="NC505" s="5"/>
      <c r="ND505" s="5"/>
      <c r="NE505" s="5"/>
      <c r="NF505" s="5"/>
      <c r="NG505" s="5"/>
      <c r="NH505" s="5"/>
      <c r="NI505" s="5"/>
      <c r="NJ505" s="5"/>
      <c r="NK505" s="5"/>
      <c r="NX505" s="18">
        <f t="shared" si="41"/>
        <v>1435.3219047619048</v>
      </c>
      <c r="NY505" t="str">
        <f t="shared" si="39"/>
        <v>Smaller</v>
      </c>
      <c r="NZ505" t="str">
        <f t="shared" si="40"/>
        <v>Small</v>
      </c>
    </row>
    <row r="506" spans="1:390">
      <c r="A506" s="1" t="s">
        <v>663</v>
      </c>
      <c r="B506" s="1" t="s">
        <v>664</v>
      </c>
      <c r="C506" s="32" t="s">
        <v>665</v>
      </c>
      <c r="D506" s="31" t="s">
        <v>393</v>
      </c>
      <c r="E506" s="1">
        <v>20100</v>
      </c>
      <c r="F506" s="1" t="s">
        <v>858</v>
      </c>
      <c r="G506" s="5">
        <v>10066.948952380935</v>
      </c>
      <c r="H506" s="71">
        <v>22955</v>
      </c>
      <c r="I506" s="73"/>
      <c r="J506" s="73">
        <v>22</v>
      </c>
      <c r="K506" s="73">
        <v>19</v>
      </c>
      <c r="L506" s="73"/>
      <c r="M506" s="73"/>
      <c r="N506" s="73"/>
      <c r="O506" s="73"/>
      <c r="P506" s="73"/>
      <c r="Q506" s="73"/>
      <c r="R506" s="73">
        <v>30</v>
      </c>
      <c r="S506" s="73"/>
      <c r="T506" s="73"/>
      <c r="U506" s="73">
        <v>336</v>
      </c>
      <c r="V506" s="73">
        <v>478</v>
      </c>
      <c r="W506" s="94">
        <v>336</v>
      </c>
      <c r="X506" s="94"/>
      <c r="Y506" s="94"/>
      <c r="Z506" s="94"/>
      <c r="AA506" s="94"/>
      <c r="AB506" s="94"/>
      <c r="AC506" s="95">
        <v>10666</v>
      </c>
      <c r="AD506" s="73"/>
      <c r="AE506" s="73"/>
      <c r="AF506" s="95"/>
      <c r="AG506" s="95"/>
      <c r="AH506" s="95"/>
      <c r="AI506" s="95"/>
      <c r="AJ506" s="95"/>
      <c r="AK506" s="95"/>
      <c r="AL506" s="95"/>
      <c r="AM506" s="95">
        <v>5615</v>
      </c>
      <c r="AN506" s="73"/>
      <c r="AO506" s="96">
        <v>15941</v>
      </c>
      <c r="AP506" s="73"/>
      <c r="AQ506" s="73"/>
      <c r="AR506" s="73"/>
      <c r="AS506" s="73"/>
      <c r="AT506" s="73"/>
      <c r="AU506" s="73"/>
      <c r="AV506" s="73"/>
      <c r="AW506" s="73"/>
      <c r="AX506" s="73"/>
      <c r="AY506" s="73"/>
      <c r="AZ506" s="73"/>
      <c r="BA506" s="73"/>
      <c r="BB506" s="73"/>
      <c r="BC506" s="73">
        <v>13991</v>
      </c>
      <c r="BD506" s="73"/>
      <c r="BE506" s="73"/>
      <c r="BF506" s="73"/>
      <c r="BG506" s="73"/>
      <c r="BH506" s="73"/>
      <c r="BI506" s="73"/>
      <c r="BJ506" s="73"/>
      <c r="BK506" s="73"/>
      <c r="BL506" s="73"/>
      <c r="BM506" s="73"/>
      <c r="BN506" s="73"/>
      <c r="BO506" s="73">
        <v>13991</v>
      </c>
      <c r="BP506" s="73"/>
      <c r="BQ506" s="73"/>
      <c r="BR506" s="73"/>
      <c r="BS506" s="73"/>
      <c r="BT506" s="73"/>
      <c r="BU506" s="73"/>
      <c r="BV506" s="73"/>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v>34257</v>
      </c>
      <c r="CZ506" s="2"/>
      <c r="DA506" s="2"/>
      <c r="DB506" s="2"/>
      <c r="DC506" s="2"/>
      <c r="DD506" s="2"/>
      <c r="DE506" s="2"/>
      <c r="DF506" s="2"/>
      <c r="DG506" s="2"/>
      <c r="DH506" s="2"/>
      <c r="DI506" s="2">
        <v>34257</v>
      </c>
      <c r="DJ506" s="2"/>
      <c r="DK506" s="2"/>
      <c r="DL506" s="2"/>
      <c r="DM506" s="2"/>
      <c r="DN506" s="2"/>
      <c r="DO506" s="2"/>
      <c r="DP506" s="2"/>
      <c r="DQ506" s="2"/>
      <c r="DR506" s="2"/>
      <c r="DS506" s="2"/>
      <c r="DT506" s="2"/>
      <c r="DU506" s="2"/>
      <c r="DV506" s="73"/>
      <c r="DW506" s="73"/>
      <c r="DX506" s="2"/>
      <c r="DY506" s="2"/>
      <c r="DZ506" s="2"/>
      <c r="EA506" s="2"/>
      <c r="EB506" s="2"/>
      <c r="EC506" s="2"/>
      <c r="ED506" s="2"/>
      <c r="EE506" s="2"/>
      <c r="EF506" s="2"/>
      <c r="EG506" s="2"/>
      <c r="EH506" s="2"/>
      <c r="EI506" s="73"/>
      <c r="EJ506" s="2">
        <v>1340</v>
      </c>
      <c r="EK506" s="2"/>
      <c r="EL506" s="2"/>
      <c r="EM506" s="2"/>
      <c r="EN506" s="2"/>
      <c r="EO506" s="2"/>
      <c r="EP506" s="2"/>
      <c r="EQ506" s="2"/>
      <c r="ER506" s="2"/>
      <c r="ES506" s="2"/>
      <c r="ET506" s="2">
        <v>1340</v>
      </c>
      <c r="EU506" s="3"/>
      <c r="EV506" s="3"/>
      <c r="EW506" s="3"/>
      <c r="EX506" s="3"/>
      <c r="EY506" s="3"/>
      <c r="EZ506" s="3"/>
      <c r="FA506" s="5"/>
      <c r="FB506" s="5"/>
      <c r="FC506" s="5"/>
      <c r="FD506" s="5"/>
      <c r="FE506" s="5"/>
      <c r="FF506" s="5"/>
      <c r="FG506" s="5"/>
      <c r="FH506" s="5"/>
      <c r="FI506" s="5"/>
      <c r="FJ506" s="5"/>
      <c r="FK506" s="5"/>
      <c r="FL506" s="5"/>
      <c r="FM506" s="5"/>
      <c r="FN506" s="5"/>
      <c r="FO506" s="5"/>
      <c r="FP506" s="5"/>
      <c r="FQ506" s="5"/>
      <c r="FR506" s="5"/>
      <c r="FS506" s="5"/>
      <c r="FT506" s="2"/>
      <c r="FU506" s="2"/>
      <c r="FV506" s="2"/>
      <c r="FW506" s="2"/>
      <c r="FX506" s="2"/>
      <c r="FY506" s="2"/>
      <c r="FZ506" s="2"/>
      <c r="GA506" s="2"/>
      <c r="GB506" s="2"/>
      <c r="GC506" s="2"/>
      <c r="GD506" s="2"/>
      <c r="GE506" s="2"/>
      <c r="GF506" s="2"/>
      <c r="GG506" s="2"/>
      <c r="GH506" s="2"/>
      <c r="GI506" s="2"/>
      <c r="GJ506" s="2"/>
      <c r="GK506" s="2"/>
      <c r="GL506" s="2"/>
      <c r="GM506" s="2"/>
      <c r="GN506" s="2"/>
      <c r="GO506" s="2"/>
      <c r="GP506" s="2">
        <v>29932</v>
      </c>
      <c r="GQ506" s="2">
        <v>35597</v>
      </c>
      <c r="GR506" s="2">
        <v>65529</v>
      </c>
      <c r="GS506" s="1" t="s">
        <v>420</v>
      </c>
      <c r="GT506" s="1"/>
      <c r="GU506" s="1"/>
      <c r="GV506" s="1" t="s">
        <v>768</v>
      </c>
      <c r="GW506" t="s">
        <v>410</v>
      </c>
      <c r="GX506" s="1"/>
      <c r="HC506" s="2">
        <v>1469</v>
      </c>
      <c r="HD506" s="2">
        <v>1261</v>
      </c>
      <c r="HE506" s="2">
        <v>12679</v>
      </c>
      <c r="HF506" s="2">
        <v>212</v>
      </c>
      <c r="HG506" s="2"/>
      <c r="HH506" s="2">
        <v>59218</v>
      </c>
      <c r="HI506" s="2"/>
      <c r="HJ506" s="2">
        <v>73</v>
      </c>
      <c r="HK506" s="2"/>
      <c r="HL506" s="2">
        <v>1588</v>
      </c>
      <c r="HM506" s="2"/>
      <c r="HN506" s="2"/>
      <c r="HO506" s="2"/>
      <c r="HP506" s="2">
        <v>1262</v>
      </c>
      <c r="HQ506" s="2">
        <v>70</v>
      </c>
      <c r="HR506" s="2">
        <v>123</v>
      </c>
      <c r="HS506" s="2"/>
      <c r="HT506" s="2"/>
      <c r="HU506" s="3">
        <v>13</v>
      </c>
      <c r="HV506" s="3"/>
      <c r="HW506" s="3"/>
      <c r="HX506" s="3"/>
      <c r="HY506" s="3"/>
      <c r="HZ506" s="3"/>
      <c r="IA506" s="3"/>
      <c r="IB506" s="3"/>
      <c r="IC506" s="3"/>
      <c r="ID506" s="3"/>
      <c r="IE506" s="3"/>
      <c r="IF506" s="65">
        <v>2.2999999999999998</v>
      </c>
      <c r="IG506" s="3">
        <v>5.6</v>
      </c>
      <c r="IH506" s="3">
        <v>11.399999999999999</v>
      </c>
      <c r="II506" s="35">
        <f t="shared" si="38"/>
        <v>5.6</v>
      </c>
      <c r="IJ506" s="3"/>
      <c r="IK506" s="3">
        <v>8</v>
      </c>
      <c r="IL506" s="3">
        <v>5.8</v>
      </c>
      <c r="IM506" s="5">
        <v>9975</v>
      </c>
      <c r="IN506" s="1" t="s">
        <v>411</v>
      </c>
      <c r="IO506" s="71">
        <v>9078</v>
      </c>
      <c r="IP506" s="5">
        <v>30692</v>
      </c>
      <c r="IQ506" s="5">
        <v>2723</v>
      </c>
      <c r="IR506" s="5">
        <v>529</v>
      </c>
      <c r="IS506" s="5"/>
      <c r="IT506" s="5"/>
      <c r="IU506" s="5"/>
      <c r="IV506" s="5">
        <v>3</v>
      </c>
      <c r="IW506" s="5"/>
      <c r="IX506" s="5">
        <v>43025</v>
      </c>
      <c r="IY506" s="5"/>
      <c r="IZ506" s="5"/>
      <c r="JA506" s="5">
        <v>124</v>
      </c>
      <c r="JB506" s="5">
        <v>91</v>
      </c>
      <c r="JC506" s="5">
        <v>402</v>
      </c>
      <c r="JD506" s="5">
        <v>61</v>
      </c>
      <c r="JE506" s="5"/>
      <c r="JF506" s="5"/>
      <c r="JG506" s="5"/>
      <c r="JH506" s="5"/>
      <c r="JI506" s="5"/>
      <c r="JJ506" s="5"/>
      <c r="JK506" s="5"/>
      <c r="JL506" s="5"/>
      <c r="JM506" s="5"/>
      <c r="JN506" s="5"/>
      <c r="JO506" s="5"/>
      <c r="JP506" s="5"/>
      <c r="JQ506" s="5"/>
      <c r="JR506" s="5">
        <v>1609</v>
      </c>
      <c r="JS506" s="5"/>
      <c r="JT506" s="5"/>
      <c r="JU506" s="5">
        <v>67</v>
      </c>
      <c r="JV506" s="5"/>
      <c r="JW506" s="5"/>
      <c r="JX506" s="5"/>
      <c r="JY506" s="5"/>
      <c r="JZ506" s="5"/>
      <c r="KA506" s="5"/>
      <c r="KB506" s="5"/>
      <c r="KC506" s="5"/>
      <c r="KD506" s="5"/>
      <c r="KE506" s="5"/>
      <c r="KF506" s="5"/>
      <c r="KG506" s="5"/>
      <c r="KH506" s="5"/>
      <c r="KI506" s="5">
        <v>60</v>
      </c>
      <c r="KJ506" s="5">
        <v>40</v>
      </c>
      <c r="KK506" s="5"/>
      <c r="KL506" s="5">
        <v>4</v>
      </c>
      <c r="KM506" s="5">
        <v>0</v>
      </c>
      <c r="KN506" s="5"/>
      <c r="KO506" s="5"/>
      <c r="KP506" s="5"/>
      <c r="KQ506" s="5"/>
      <c r="KR506" s="5"/>
      <c r="KS506" s="5"/>
      <c r="KT506" s="5"/>
      <c r="KU506" s="5"/>
      <c r="KV506" s="5"/>
      <c r="KW506" s="5"/>
      <c r="KX506" s="5"/>
      <c r="KY506" s="5"/>
      <c r="KZ506" s="5"/>
      <c r="LA506" s="5"/>
      <c r="LB506" s="5"/>
      <c r="LC506" s="5"/>
      <c r="LD506" s="5"/>
      <c r="LE506" s="5"/>
      <c r="LF506" s="5"/>
      <c r="LG506" s="5"/>
      <c r="LH506" s="5"/>
      <c r="LI506" s="5"/>
      <c r="LJ506" s="5"/>
      <c r="LK506" s="5"/>
      <c r="LL506" s="5"/>
      <c r="LM506" s="5"/>
      <c r="LN506" s="5"/>
      <c r="LO506" s="5"/>
      <c r="LP506" s="5"/>
      <c r="LQ506" s="5"/>
      <c r="LR506" s="5"/>
      <c r="LS506" s="5"/>
      <c r="LT506" s="5"/>
      <c r="LU506" s="5"/>
      <c r="LV506" s="5"/>
      <c r="LW506" s="5"/>
      <c r="LX506" s="5"/>
      <c r="LY506" s="5"/>
      <c r="LZ506" s="5"/>
      <c r="MA506" s="5"/>
      <c r="MB506" s="5"/>
      <c r="MC506" s="5"/>
      <c r="MD506" s="5"/>
      <c r="ME506" s="5"/>
      <c r="MF506" s="5"/>
      <c r="MG506" s="5"/>
      <c r="MH506" s="5"/>
      <c r="MI506" s="5"/>
      <c r="MJ506" s="5"/>
      <c r="MK506" s="5"/>
      <c r="ML506" s="5"/>
      <c r="MM506" s="5"/>
      <c r="MN506" s="5"/>
      <c r="MO506" s="5">
        <v>4</v>
      </c>
      <c r="MP506" s="5">
        <v>0</v>
      </c>
      <c r="MQ506" s="5"/>
      <c r="MR506" s="5"/>
      <c r="MS506" s="5">
        <v>270577</v>
      </c>
      <c r="MT506" s="5"/>
      <c r="MU506" s="5">
        <v>159</v>
      </c>
      <c r="MV506" s="5"/>
      <c r="MW506" s="5"/>
      <c r="MX506" s="5"/>
      <c r="MY506" s="5"/>
      <c r="MZ506" s="5"/>
      <c r="NA506" s="5"/>
      <c r="NB506" s="5"/>
      <c r="NC506" s="5"/>
      <c r="ND506" s="5"/>
      <c r="NE506" s="5"/>
      <c r="NF506" s="5"/>
      <c r="NG506" s="5"/>
      <c r="NH506" s="5"/>
      <c r="NI506" s="5"/>
      <c r="NJ506" s="5"/>
      <c r="NK506" s="5"/>
      <c r="NX506" s="18">
        <f t="shared" si="41"/>
        <v>1797.66945578231</v>
      </c>
      <c r="NY506" t="str">
        <f t="shared" si="39"/>
        <v>Mid-range</v>
      </c>
      <c r="NZ506" t="str">
        <f t="shared" si="40"/>
        <v>Medium</v>
      </c>
    </row>
    <row r="507" spans="1:390">
      <c r="A507" s="1" t="s">
        <v>574</v>
      </c>
      <c r="B507" s="1" t="s">
        <v>592</v>
      </c>
      <c r="C507" s="32" t="s">
        <v>593</v>
      </c>
      <c r="D507" s="1" t="s">
        <v>404</v>
      </c>
      <c r="E507" s="1">
        <v>20100</v>
      </c>
      <c r="F507" s="1" t="s">
        <v>858</v>
      </c>
      <c r="G507" s="5">
        <v>8495.8902857142421</v>
      </c>
      <c r="H507" s="71">
        <v>53346</v>
      </c>
      <c r="I507" s="73"/>
      <c r="J507" s="73">
        <v>52</v>
      </c>
      <c r="K507" s="73">
        <v>10</v>
      </c>
      <c r="L507" s="73"/>
      <c r="M507" s="73"/>
      <c r="N507" s="73"/>
      <c r="O507" s="73"/>
      <c r="P507" s="73"/>
      <c r="Q507" s="73"/>
      <c r="R507" s="73">
        <v>30</v>
      </c>
      <c r="S507" s="73"/>
      <c r="T507" s="73"/>
      <c r="U507" s="73">
        <v>80</v>
      </c>
      <c r="V507" s="73">
        <v>300</v>
      </c>
      <c r="W507" s="94"/>
      <c r="X507" s="94"/>
      <c r="Y507" s="94"/>
      <c r="Z507" s="94"/>
      <c r="AA507" s="94"/>
      <c r="AB507" s="94"/>
      <c r="AC507" s="95">
        <v>11132</v>
      </c>
      <c r="AD507" s="73"/>
      <c r="AE507" s="73"/>
      <c r="AF507" s="95">
        <v>0</v>
      </c>
      <c r="AG507" s="95">
        <v>0</v>
      </c>
      <c r="AH507" s="95">
        <v>0</v>
      </c>
      <c r="AI507" s="95">
        <v>0</v>
      </c>
      <c r="AJ507" s="95"/>
      <c r="AK507" s="95"/>
      <c r="AL507" s="95">
        <v>0</v>
      </c>
      <c r="AM507" s="95">
        <v>0</v>
      </c>
      <c r="AN507" s="73"/>
      <c r="AO507" s="96">
        <v>11132</v>
      </c>
      <c r="AP507" s="73">
        <v>0</v>
      </c>
      <c r="AQ507" s="73"/>
      <c r="AR507" s="73"/>
      <c r="AS507" s="73">
        <v>0</v>
      </c>
      <c r="AT507" s="73">
        <v>0</v>
      </c>
      <c r="AU507" s="73">
        <v>0</v>
      </c>
      <c r="AV507" s="73">
        <v>0</v>
      </c>
      <c r="AW507" s="73"/>
      <c r="AX507" s="73"/>
      <c r="AY507" s="73">
        <v>0</v>
      </c>
      <c r="AZ507" s="73">
        <v>0</v>
      </c>
      <c r="BA507" s="73"/>
      <c r="BB507" s="73">
        <v>0</v>
      </c>
      <c r="BC507" s="73">
        <v>4525</v>
      </c>
      <c r="BD507" s="73"/>
      <c r="BE507" s="73"/>
      <c r="BF507" s="73">
        <v>0</v>
      </c>
      <c r="BG507" s="73">
        <v>0</v>
      </c>
      <c r="BH507" s="73">
        <v>0</v>
      </c>
      <c r="BI507" s="73">
        <v>0</v>
      </c>
      <c r="BJ507" s="73"/>
      <c r="BK507" s="73"/>
      <c r="BL507" s="73">
        <v>0</v>
      </c>
      <c r="BM507" s="73">
        <v>0</v>
      </c>
      <c r="BN507" s="73"/>
      <c r="BO507" s="73">
        <v>4525</v>
      </c>
      <c r="BP507" s="73">
        <v>0</v>
      </c>
      <c r="BQ507" s="73"/>
      <c r="BR507" s="73">
        <v>0</v>
      </c>
      <c r="BS507" s="73">
        <v>0</v>
      </c>
      <c r="BT507" s="73">
        <v>0</v>
      </c>
      <c r="BU507" s="73">
        <v>0</v>
      </c>
      <c r="BV507" s="73"/>
      <c r="BW507" s="2"/>
      <c r="BX507" s="2">
        <v>0</v>
      </c>
      <c r="BY507" s="2">
        <v>0</v>
      </c>
      <c r="BZ507" s="2">
        <v>0</v>
      </c>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v>1789</v>
      </c>
      <c r="CZ507" s="2"/>
      <c r="DA507" s="2">
        <v>0</v>
      </c>
      <c r="DB507" s="2">
        <v>18000</v>
      </c>
      <c r="DC507" s="2">
        <v>0</v>
      </c>
      <c r="DD507" s="2"/>
      <c r="DE507" s="2"/>
      <c r="DF507" s="2">
        <v>0</v>
      </c>
      <c r="DG507" s="2">
        <v>0</v>
      </c>
      <c r="DH507" s="2">
        <v>0</v>
      </c>
      <c r="DI507" s="2">
        <v>19789</v>
      </c>
      <c r="DJ507" s="2"/>
      <c r="DK507" s="2"/>
      <c r="DL507" s="2"/>
      <c r="DM507" s="2"/>
      <c r="DN507" s="2"/>
      <c r="DO507" s="2"/>
      <c r="DP507" s="2"/>
      <c r="DQ507" s="2"/>
      <c r="DR507" s="2"/>
      <c r="DS507" s="2"/>
      <c r="DT507" s="2"/>
      <c r="DU507" s="2"/>
      <c r="DV507" s="73"/>
      <c r="DW507" s="73"/>
      <c r="DX507" s="2"/>
      <c r="DY507" s="2"/>
      <c r="DZ507" s="2"/>
      <c r="EA507" s="2"/>
      <c r="EB507" s="2"/>
      <c r="EC507" s="2"/>
      <c r="ED507" s="2"/>
      <c r="EE507" s="2"/>
      <c r="EF507" s="2"/>
      <c r="EG507" s="2"/>
      <c r="EH507" s="2"/>
      <c r="EI507" s="73"/>
      <c r="EJ507" s="2">
        <v>121</v>
      </c>
      <c r="EK507" s="2"/>
      <c r="EL507" s="2">
        <v>0</v>
      </c>
      <c r="EM507" s="2">
        <v>0</v>
      </c>
      <c r="EN507" s="2">
        <v>0</v>
      </c>
      <c r="EO507" s="2"/>
      <c r="EP507" s="2"/>
      <c r="EQ507" s="2">
        <v>0</v>
      </c>
      <c r="ER507" s="2">
        <v>0</v>
      </c>
      <c r="ES507" s="2">
        <v>0</v>
      </c>
      <c r="ET507" s="2">
        <v>121</v>
      </c>
      <c r="EU507" s="3"/>
      <c r="EV507" s="3"/>
      <c r="EW507" s="3"/>
      <c r="EX507" s="3"/>
      <c r="EY507" s="3"/>
      <c r="EZ507" s="3"/>
      <c r="FA507" s="5"/>
      <c r="FB507" s="5"/>
      <c r="FC507" s="5"/>
      <c r="FD507" s="5"/>
      <c r="FE507" s="5"/>
      <c r="FF507" s="5"/>
      <c r="FG507" s="5"/>
      <c r="FH507" s="5"/>
      <c r="FI507" s="5"/>
      <c r="FJ507" s="5"/>
      <c r="FK507" s="5"/>
      <c r="FL507" s="5"/>
      <c r="FM507" s="5"/>
      <c r="FN507" s="5"/>
      <c r="FO507" s="5"/>
      <c r="FP507" s="5"/>
      <c r="FQ507" s="5"/>
      <c r="FR507" s="5"/>
      <c r="FS507" s="5"/>
      <c r="FT507" s="2"/>
      <c r="FU507" s="2"/>
      <c r="FV507" s="2"/>
      <c r="FW507" s="2"/>
      <c r="FX507" s="2"/>
      <c r="FY507" s="2"/>
      <c r="FZ507" s="2"/>
      <c r="GA507" s="2"/>
      <c r="GB507" s="2"/>
      <c r="GC507" s="2"/>
      <c r="GD507" s="2"/>
      <c r="GE507" s="2">
        <v>0</v>
      </c>
      <c r="GF507" s="2"/>
      <c r="GG507" s="2">
        <v>0</v>
      </c>
      <c r="GH507" s="2">
        <v>0</v>
      </c>
      <c r="GI507" s="2">
        <v>0</v>
      </c>
      <c r="GJ507" s="2">
        <v>0</v>
      </c>
      <c r="GK507" s="2"/>
      <c r="GL507" s="2"/>
      <c r="GM507" s="2">
        <v>0</v>
      </c>
      <c r="GN507" s="2">
        <v>0</v>
      </c>
      <c r="GO507" s="2">
        <v>0</v>
      </c>
      <c r="GP507" s="2">
        <v>15657</v>
      </c>
      <c r="GQ507" s="2">
        <v>19910</v>
      </c>
      <c r="GR507" s="2">
        <v>35567</v>
      </c>
      <c r="GS507" s="1"/>
      <c r="GT507" s="1" t="s">
        <v>826</v>
      </c>
      <c r="GU507" s="1"/>
      <c r="GV507" s="1" t="s">
        <v>768</v>
      </c>
      <c r="GW507" s="1"/>
      <c r="GX507" t="s">
        <v>459</v>
      </c>
      <c r="HC507" s="2">
        <v>587</v>
      </c>
      <c r="HD507" s="2">
        <v>1931</v>
      </c>
      <c r="HE507" s="2">
        <v>0</v>
      </c>
      <c r="HF507" s="2">
        <v>78</v>
      </c>
      <c r="HG507" s="2">
        <v>0</v>
      </c>
      <c r="HH507" s="2">
        <v>63537</v>
      </c>
      <c r="HI507" s="2"/>
      <c r="HJ507" s="2">
        <v>172</v>
      </c>
      <c r="HK507" s="2">
        <v>0</v>
      </c>
      <c r="HL507" s="2">
        <v>709</v>
      </c>
      <c r="HM507" s="2"/>
      <c r="HN507" s="2"/>
      <c r="HO507" s="2">
        <v>0</v>
      </c>
      <c r="HP507" s="2">
        <v>0</v>
      </c>
      <c r="HQ507" s="2">
        <v>24</v>
      </c>
      <c r="HR507" s="2">
        <v>247</v>
      </c>
      <c r="HS507" s="2"/>
      <c r="HT507" s="2"/>
      <c r="HU507" s="3">
        <v>4</v>
      </c>
      <c r="HV507" s="3"/>
      <c r="HW507" s="3"/>
      <c r="HX507" s="3"/>
      <c r="HY507" s="3"/>
      <c r="HZ507" s="3"/>
      <c r="IA507" s="3"/>
      <c r="IB507" s="3"/>
      <c r="IC507" s="3"/>
      <c r="ID507" s="3"/>
      <c r="IE507" s="3"/>
      <c r="IF507" s="65">
        <v>11.28</v>
      </c>
      <c r="IG507" s="3">
        <v>3.27</v>
      </c>
      <c r="IH507" s="3">
        <v>7.91</v>
      </c>
      <c r="II507" s="35">
        <f t="shared" si="38"/>
        <v>3.27</v>
      </c>
      <c r="IJ507" s="3"/>
      <c r="IK507" s="3">
        <v>5</v>
      </c>
      <c r="IL507" s="3">
        <v>4.6399999999999997</v>
      </c>
      <c r="IM507" s="5">
        <v>5640</v>
      </c>
      <c r="IN507" s="1" t="s">
        <v>411</v>
      </c>
      <c r="IO507" s="71">
        <v>12343</v>
      </c>
      <c r="IP507" s="5">
        <v>39156</v>
      </c>
      <c r="IQ507" s="5">
        <v>5560</v>
      </c>
      <c r="IR507" s="5">
        <v>2119</v>
      </c>
      <c r="IS507" s="5"/>
      <c r="IT507" s="5"/>
      <c r="IU507" s="5"/>
      <c r="IV507" s="5">
        <v>6870</v>
      </c>
      <c r="IW507" s="5"/>
      <c r="IX507" s="5">
        <v>66048</v>
      </c>
      <c r="IY507" s="5"/>
      <c r="IZ507" s="5"/>
      <c r="JA507" s="5">
        <v>30</v>
      </c>
      <c r="JB507" s="5">
        <v>17</v>
      </c>
      <c r="JC507" s="5">
        <v>48</v>
      </c>
      <c r="JD507" s="5">
        <v>34</v>
      </c>
      <c r="JE507" s="5"/>
      <c r="JF507" s="5"/>
      <c r="JG507" s="5"/>
      <c r="JH507" s="5"/>
      <c r="JI507" s="5"/>
      <c r="JJ507" s="5"/>
      <c r="JK507" s="5"/>
      <c r="JL507" s="5"/>
      <c r="JM507" s="5"/>
      <c r="JN507" s="5"/>
      <c r="JO507" s="5"/>
      <c r="JP507" s="5"/>
      <c r="JQ507" s="5"/>
      <c r="JR507" s="5">
        <v>2047</v>
      </c>
      <c r="JS507" s="5"/>
      <c r="JT507" s="5"/>
      <c r="JU507" s="5">
        <v>79</v>
      </c>
      <c r="JV507" s="5"/>
      <c r="JW507" s="5"/>
      <c r="JX507" s="5"/>
      <c r="JY507" s="5"/>
      <c r="JZ507" s="5"/>
      <c r="KA507" s="5"/>
      <c r="KB507" s="5"/>
      <c r="KC507" s="5"/>
      <c r="KD507" s="5"/>
      <c r="KE507" s="5"/>
      <c r="KF507" s="5">
        <v>1</v>
      </c>
      <c r="KG507" s="5">
        <v>2</v>
      </c>
      <c r="KH507" s="5">
        <v>44</v>
      </c>
      <c r="KI507" s="5">
        <v>62.5</v>
      </c>
      <c r="KJ507" s="5">
        <v>32</v>
      </c>
      <c r="KK507" s="5">
        <v>30</v>
      </c>
      <c r="KL507" s="5">
        <v>4</v>
      </c>
      <c r="KM507" s="5">
        <v>0</v>
      </c>
      <c r="KN507" s="5"/>
      <c r="KO507" s="5"/>
      <c r="KP507" s="5"/>
      <c r="KQ507" s="5"/>
      <c r="KR507" s="5"/>
      <c r="KS507" s="5"/>
      <c r="KT507" s="5"/>
      <c r="KU507" s="5"/>
      <c r="KV507" s="5"/>
      <c r="KW507" s="5"/>
      <c r="KX507" s="5"/>
      <c r="KY507" s="5"/>
      <c r="KZ507" s="5"/>
      <c r="LA507" s="5"/>
      <c r="LB507" s="5"/>
      <c r="LC507" s="5"/>
      <c r="LD507" s="5"/>
      <c r="LE507" s="5"/>
      <c r="LF507" s="5"/>
      <c r="LG507" s="5"/>
      <c r="LH507" s="5"/>
      <c r="LI507" s="5"/>
      <c r="LJ507" s="5"/>
      <c r="LK507" s="5"/>
      <c r="LL507" s="5"/>
      <c r="LM507" s="5"/>
      <c r="LN507" s="5"/>
      <c r="LO507" s="5"/>
      <c r="LP507" s="5"/>
      <c r="LQ507" s="5"/>
      <c r="LR507" s="5"/>
      <c r="LS507" s="5"/>
      <c r="LT507" s="5"/>
      <c r="LU507" s="5"/>
      <c r="LV507" s="5"/>
      <c r="LW507" s="5"/>
      <c r="LX507" s="5"/>
      <c r="LY507" s="5"/>
      <c r="LZ507" s="5"/>
      <c r="MA507" s="5"/>
      <c r="MB507" s="5"/>
      <c r="MC507" s="5"/>
      <c r="MD507" s="5"/>
      <c r="ME507" s="5"/>
      <c r="MF507" s="5"/>
      <c r="MG507" s="5"/>
      <c r="MH507" s="5"/>
      <c r="MI507" s="5"/>
      <c r="MJ507" s="5"/>
      <c r="MK507" s="5"/>
      <c r="ML507" s="5"/>
      <c r="MM507" s="5"/>
      <c r="MN507" s="5"/>
      <c r="MO507" s="5">
        <v>4</v>
      </c>
      <c r="MP507" s="5">
        <v>0</v>
      </c>
      <c r="MQ507" s="5"/>
      <c r="MR507" s="5"/>
      <c r="MS507" s="5"/>
      <c r="MT507" s="5"/>
      <c r="MU507" s="5">
        <v>27</v>
      </c>
      <c r="MV507" s="5"/>
      <c r="MW507" s="5"/>
      <c r="MX507" s="5"/>
      <c r="MY507" s="5"/>
      <c r="MZ507" s="5"/>
      <c r="NA507" s="5"/>
      <c r="NB507" s="5"/>
      <c r="NC507" s="5"/>
      <c r="ND507" s="5"/>
      <c r="NE507" s="5"/>
      <c r="NF507" s="5"/>
      <c r="NG507" s="5"/>
      <c r="NH507" s="5"/>
      <c r="NI507" s="5"/>
      <c r="NJ507" s="5"/>
      <c r="NK507" s="5"/>
      <c r="NX507" s="18">
        <f t="shared" si="41"/>
        <v>2598.131585845334</v>
      </c>
      <c r="NY507" t="str">
        <f t="shared" si="39"/>
        <v>Mid-range</v>
      </c>
      <c r="NZ507" t="str">
        <f t="shared" si="40"/>
        <v>Small</v>
      </c>
    </row>
    <row r="508" spans="1:390">
      <c r="A508" s="1" t="s">
        <v>472</v>
      </c>
      <c r="B508" s="1" t="s">
        <v>470</v>
      </c>
      <c r="C508" s="32" t="s">
        <v>471</v>
      </c>
      <c r="D508" s="1" t="s">
        <v>404</v>
      </c>
      <c r="E508" s="1">
        <v>20100</v>
      </c>
      <c r="F508" s="1" t="s">
        <v>858</v>
      </c>
      <c r="G508" s="5">
        <v>9071.1209523809193</v>
      </c>
      <c r="H508" s="71">
        <v>22500</v>
      </c>
      <c r="I508" s="73"/>
      <c r="J508" s="73">
        <v>65</v>
      </c>
      <c r="K508" s="73">
        <v>6</v>
      </c>
      <c r="L508" s="73"/>
      <c r="M508" s="73"/>
      <c r="N508" s="73"/>
      <c r="O508" s="73"/>
      <c r="P508" s="73"/>
      <c r="Q508" s="73"/>
      <c r="R508" s="73">
        <v>47</v>
      </c>
      <c r="S508" s="73"/>
      <c r="T508" s="73"/>
      <c r="U508" s="73">
        <v>24</v>
      </c>
      <c r="V508" s="73">
        <v>432</v>
      </c>
      <c r="W508" s="94">
        <v>0</v>
      </c>
      <c r="X508" s="94"/>
      <c r="Y508" s="94"/>
      <c r="Z508" s="94"/>
      <c r="AA508" s="94"/>
      <c r="AB508" s="94"/>
      <c r="AC508" s="95">
        <v>11190</v>
      </c>
      <c r="AD508" s="73"/>
      <c r="AE508" s="73"/>
      <c r="AF508" s="95">
        <v>15197</v>
      </c>
      <c r="AG508" s="95"/>
      <c r="AH508" s="95"/>
      <c r="AI508" s="95"/>
      <c r="AJ508" s="95"/>
      <c r="AK508" s="95"/>
      <c r="AL508" s="95">
        <v>12665</v>
      </c>
      <c r="AM508" s="95"/>
      <c r="AN508" s="73"/>
      <c r="AO508" s="96">
        <v>39052</v>
      </c>
      <c r="AP508" s="73"/>
      <c r="AQ508" s="73"/>
      <c r="AR508" s="73"/>
      <c r="AS508" s="73"/>
      <c r="AT508" s="73"/>
      <c r="AU508" s="73"/>
      <c r="AV508" s="73"/>
      <c r="AW508" s="73"/>
      <c r="AX508" s="73"/>
      <c r="AY508" s="73">
        <v>4000</v>
      </c>
      <c r="AZ508" s="73"/>
      <c r="BA508" s="73"/>
      <c r="BB508" s="73">
        <v>4000</v>
      </c>
      <c r="BC508" s="73">
        <v>8372</v>
      </c>
      <c r="BD508" s="73"/>
      <c r="BE508" s="73"/>
      <c r="BF508" s="73"/>
      <c r="BG508" s="73"/>
      <c r="BH508" s="73"/>
      <c r="BI508" s="73"/>
      <c r="BJ508" s="73"/>
      <c r="BK508" s="73"/>
      <c r="BL508" s="73"/>
      <c r="BM508" s="73"/>
      <c r="BN508" s="73"/>
      <c r="BO508" s="73">
        <v>8372</v>
      </c>
      <c r="BP508" s="73"/>
      <c r="BQ508" s="73"/>
      <c r="BR508" s="73"/>
      <c r="BS508" s="73"/>
      <c r="BT508" s="73"/>
      <c r="BU508" s="73"/>
      <c r="BV508" s="73"/>
      <c r="BW508" s="2"/>
      <c r="BX508" s="2"/>
      <c r="BY508" s="2"/>
      <c r="BZ508" s="2">
        <v>0</v>
      </c>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v>6888</v>
      </c>
      <c r="CZ508" s="2"/>
      <c r="DA508" s="2">
        <v>6200</v>
      </c>
      <c r="DB508" s="2"/>
      <c r="DC508" s="2"/>
      <c r="DD508" s="2"/>
      <c r="DE508" s="2"/>
      <c r="DF508" s="2"/>
      <c r="DG508" s="2">
        <v>22958</v>
      </c>
      <c r="DH508" s="2"/>
      <c r="DI508" s="2">
        <v>36046</v>
      </c>
      <c r="DJ508" s="2"/>
      <c r="DK508" s="2"/>
      <c r="DL508" s="2"/>
      <c r="DM508" s="2"/>
      <c r="DN508" s="2"/>
      <c r="DO508" s="2"/>
      <c r="DP508" s="2"/>
      <c r="DQ508" s="2"/>
      <c r="DR508" s="2"/>
      <c r="DS508" s="2"/>
      <c r="DT508" s="2"/>
      <c r="DU508" s="2"/>
      <c r="DV508" s="73"/>
      <c r="DW508" s="73"/>
      <c r="DX508" s="2"/>
      <c r="DY508" s="2"/>
      <c r="DZ508" s="2"/>
      <c r="EA508" s="2"/>
      <c r="EB508" s="2"/>
      <c r="EC508" s="2"/>
      <c r="ED508" s="2"/>
      <c r="EE508" s="2"/>
      <c r="EF508" s="2"/>
      <c r="EG508" s="2"/>
      <c r="EH508" s="2"/>
      <c r="EI508" s="73"/>
      <c r="EJ508" s="2"/>
      <c r="EK508" s="2"/>
      <c r="EL508" s="2"/>
      <c r="EM508" s="2"/>
      <c r="EN508" s="2"/>
      <c r="EO508" s="2"/>
      <c r="EP508" s="2"/>
      <c r="EQ508" s="2"/>
      <c r="ER508" s="2"/>
      <c r="ES508" s="2"/>
      <c r="ET508" s="2">
        <v>0</v>
      </c>
      <c r="EU508" s="3"/>
      <c r="EV508" s="3"/>
      <c r="EW508" s="3"/>
      <c r="EX508" s="3"/>
      <c r="EY508" s="3"/>
      <c r="EZ508" s="3"/>
      <c r="FA508" s="5"/>
      <c r="FB508" s="5"/>
      <c r="FC508" s="5"/>
      <c r="FD508" s="5"/>
      <c r="FE508" s="5"/>
      <c r="FF508" s="5"/>
      <c r="FG508" s="5"/>
      <c r="FH508" s="5"/>
      <c r="FI508" s="5"/>
      <c r="FJ508" s="5"/>
      <c r="FK508" s="5"/>
      <c r="FL508" s="5"/>
      <c r="FM508" s="5"/>
      <c r="FN508" s="5"/>
      <c r="FO508" s="5"/>
      <c r="FP508" s="5"/>
      <c r="FQ508" s="5"/>
      <c r="FR508" s="5"/>
      <c r="FS508" s="5"/>
      <c r="FT508" s="2"/>
      <c r="FU508" s="2"/>
      <c r="FV508" s="2"/>
      <c r="FW508" s="2"/>
      <c r="FX508" s="2"/>
      <c r="FY508" s="2"/>
      <c r="FZ508" s="2"/>
      <c r="GA508" s="2"/>
      <c r="GB508" s="2"/>
      <c r="GC508" s="2"/>
      <c r="GD508" s="2"/>
      <c r="GE508" s="2"/>
      <c r="GF508" s="2"/>
      <c r="GG508" s="2"/>
      <c r="GH508" s="2"/>
      <c r="GI508" s="2"/>
      <c r="GJ508" s="2"/>
      <c r="GK508" s="2"/>
      <c r="GL508" s="2"/>
      <c r="GM508" s="2"/>
      <c r="GN508" s="2"/>
      <c r="GO508" s="2">
        <v>0</v>
      </c>
      <c r="GP508" s="2">
        <v>47424</v>
      </c>
      <c r="GQ508" s="2">
        <v>40046</v>
      </c>
      <c r="GR508" s="2">
        <v>87470</v>
      </c>
      <c r="GS508" s="1" t="s">
        <v>420</v>
      </c>
      <c r="GT508" s="1"/>
      <c r="GU508" s="1"/>
      <c r="GV508" s="1" t="s">
        <v>768</v>
      </c>
      <c r="GW508" t="s">
        <v>410</v>
      </c>
      <c r="GX508" s="1"/>
      <c r="GY508" s="1"/>
      <c r="GZ508" s="1"/>
      <c r="HA508" s="1"/>
      <c r="HC508" s="2">
        <v>450</v>
      </c>
      <c r="HD508" s="2">
        <v>2201</v>
      </c>
      <c r="HE508" s="2">
        <v>18025</v>
      </c>
      <c r="HF508" s="2">
        <v>160</v>
      </c>
      <c r="HG508" s="2"/>
      <c r="HH508" s="2">
        <v>51175</v>
      </c>
      <c r="HI508" s="2"/>
      <c r="HJ508" s="2">
        <v>59</v>
      </c>
      <c r="HK508" s="2">
        <v>1351</v>
      </c>
      <c r="HL508" s="2">
        <v>599</v>
      </c>
      <c r="HM508" s="2"/>
      <c r="HN508" s="2"/>
      <c r="HO508" s="2">
        <v>500</v>
      </c>
      <c r="HP508" s="2">
        <v>560</v>
      </c>
      <c r="HQ508" s="2">
        <v>55000</v>
      </c>
      <c r="HR508" s="2">
        <v>62</v>
      </c>
      <c r="HS508" s="2"/>
      <c r="HT508" s="2"/>
      <c r="HU508" s="3">
        <v>4</v>
      </c>
      <c r="HV508" s="3"/>
      <c r="HW508" s="3"/>
      <c r="HX508" s="3"/>
      <c r="HY508" s="3"/>
      <c r="HZ508" s="3"/>
      <c r="IA508" s="3"/>
      <c r="IB508" s="3"/>
      <c r="IC508" s="3"/>
      <c r="ID508" s="3"/>
      <c r="IE508" s="3"/>
      <c r="IF508" s="65">
        <v>1.06</v>
      </c>
      <c r="IG508" s="3">
        <v>4.8</v>
      </c>
      <c r="IH508" s="3">
        <v>10.8</v>
      </c>
      <c r="II508" s="35">
        <f t="shared" si="38"/>
        <v>4.8</v>
      </c>
      <c r="IJ508" s="3"/>
      <c r="IK508" s="3">
        <v>6</v>
      </c>
      <c r="IL508" s="3">
        <v>6</v>
      </c>
      <c r="IM508" s="5">
        <v>13509</v>
      </c>
      <c r="IN508" s="1" t="s">
        <v>411</v>
      </c>
      <c r="IO508" s="71">
        <v>10410</v>
      </c>
      <c r="IP508" s="5">
        <v>18206</v>
      </c>
      <c r="IQ508" s="5">
        <v>13564</v>
      </c>
      <c r="IR508" s="5">
        <v>19716</v>
      </c>
      <c r="IS508" s="5"/>
      <c r="IT508" s="5"/>
      <c r="IU508" s="5"/>
      <c r="IV508" s="5">
        <v>0</v>
      </c>
      <c r="IW508" s="5"/>
      <c r="IX508" s="5">
        <v>61896</v>
      </c>
      <c r="IY508" s="5"/>
      <c r="IZ508" s="5"/>
      <c r="JA508" s="5">
        <v>4713</v>
      </c>
      <c r="JB508" s="5">
        <v>4713</v>
      </c>
      <c r="JC508" s="5">
        <v>4447</v>
      </c>
      <c r="JD508" s="5">
        <v>4447</v>
      </c>
      <c r="JE508" s="5"/>
      <c r="JF508" s="5"/>
      <c r="JG508" s="5"/>
      <c r="JH508" s="5"/>
      <c r="JI508" s="5"/>
      <c r="JJ508" s="5"/>
      <c r="JK508" s="5"/>
      <c r="JL508" s="5"/>
      <c r="JM508" s="5"/>
      <c r="JN508" s="5"/>
      <c r="JO508" s="5"/>
      <c r="JP508" s="5"/>
      <c r="JQ508" s="5"/>
      <c r="JR508" s="5">
        <v>2460</v>
      </c>
      <c r="JS508" s="5"/>
      <c r="JT508" s="5"/>
      <c r="JU508" s="5">
        <v>88</v>
      </c>
      <c r="JV508" s="5"/>
      <c r="JW508" s="5"/>
      <c r="JX508" s="5"/>
      <c r="JY508" s="5"/>
      <c r="JZ508" s="5"/>
      <c r="KA508" s="5"/>
      <c r="KB508" s="5"/>
      <c r="KC508" s="5"/>
      <c r="KD508" s="5"/>
      <c r="KE508" s="5"/>
      <c r="KF508" s="5">
        <v>1</v>
      </c>
      <c r="KG508" s="5">
        <v>13</v>
      </c>
      <c r="KH508" s="5">
        <v>447</v>
      </c>
      <c r="KI508" s="5">
        <v>56</v>
      </c>
      <c r="KJ508" s="5">
        <v>25</v>
      </c>
      <c r="KK508" s="5">
        <v>25</v>
      </c>
      <c r="KL508" s="5">
        <v>5</v>
      </c>
      <c r="KM508" s="5">
        <v>0</v>
      </c>
      <c r="KN508" s="5"/>
      <c r="KO508" s="5"/>
      <c r="KP508" s="5"/>
      <c r="KQ508" s="5"/>
      <c r="KR508" s="5"/>
      <c r="KS508" s="5"/>
      <c r="KT508" s="5"/>
      <c r="KU508" s="5"/>
      <c r="KV508" s="5"/>
      <c r="KW508" s="5"/>
      <c r="KX508" s="5"/>
      <c r="KY508" s="5"/>
      <c r="KZ508" s="5"/>
      <c r="LA508" s="5"/>
      <c r="LB508" s="5"/>
      <c r="LC508" s="5"/>
      <c r="LD508" s="5"/>
      <c r="LE508" s="5"/>
      <c r="LF508" s="5"/>
      <c r="LG508" s="5"/>
      <c r="LH508" s="5"/>
      <c r="LI508" s="5"/>
      <c r="LJ508" s="5"/>
      <c r="LK508" s="5"/>
      <c r="LL508" s="5"/>
      <c r="LM508" s="5"/>
      <c r="LN508" s="5"/>
      <c r="LO508" s="5"/>
      <c r="LP508" s="5"/>
      <c r="LQ508" s="5"/>
      <c r="LR508" s="5"/>
      <c r="LS508" s="5"/>
      <c r="LT508" s="5"/>
      <c r="LU508" s="5"/>
      <c r="LV508" s="5"/>
      <c r="LW508" s="5"/>
      <c r="LX508" s="5"/>
      <c r="LY508" s="5"/>
      <c r="LZ508" s="5"/>
      <c r="MA508" s="5"/>
      <c r="MB508" s="5"/>
      <c r="MC508" s="5"/>
      <c r="MD508" s="5"/>
      <c r="ME508" s="5"/>
      <c r="MF508" s="5"/>
      <c r="MG508" s="5"/>
      <c r="MH508" s="5"/>
      <c r="MI508" s="5"/>
      <c r="MJ508" s="5"/>
      <c r="MK508" s="5"/>
      <c r="ML508" s="5"/>
      <c r="MM508" s="5"/>
      <c r="MN508" s="5"/>
      <c r="MO508" s="5">
        <v>5</v>
      </c>
      <c r="MP508" s="5">
        <v>0</v>
      </c>
      <c r="MQ508" s="5"/>
      <c r="MR508" s="5"/>
      <c r="MS508" s="5">
        <v>263747</v>
      </c>
      <c r="MT508" s="5"/>
      <c r="MU508" s="5">
        <v>94</v>
      </c>
      <c r="MV508" s="5"/>
      <c r="MW508" s="5"/>
      <c r="MX508" s="5"/>
      <c r="MY508" s="5"/>
      <c r="MZ508" s="5"/>
      <c r="NA508" s="5"/>
      <c r="NB508" s="5"/>
      <c r="NC508" s="5"/>
      <c r="ND508" s="5"/>
      <c r="NE508" s="5"/>
      <c r="NF508" s="5"/>
      <c r="NG508" s="5"/>
      <c r="NH508" s="5"/>
      <c r="NI508" s="5"/>
      <c r="NJ508" s="5"/>
      <c r="NK508" s="5"/>
      <c r="NX508" s="18">
        <f t="shared" si="41"/>
        <v>1889.8168650793582</v>
      </c>
      <c r="NY508" t="str">
        <f t="shared" si="39"/>
        <v>Mid-range</v>
      </c>
      <c r="NZ508" t="str">
        <f t="shared" si="40"/>
        <v>Small</v>
      </c>
    </row>
    <row r="509" spans="1:390">
      <c r="A509" s="1" t="s">
        <v>495</v>
      </c>
      <c r="B509" s="1" t="s">
        <v>496</v>
      </c>
      <c r="C509" s="32" t="s">
        <v>497</v>
      </c>
      <c r="D509" s="1" t="s">
        <v>404</v>
      </c>
      <c r="E509" s="1">
        <v>20100</v>
      </c>
      <c r="F509" s="1" t="s">
        <v>858</v>
      </c>
      <c r="G509" s="5">
        <v>7014.051047619022</v>
      </c>
      <c r="H509" s="71" t="s">
        <v>798</v>
      </c>
      <c r="I509" s="73"/>
      <c r="J509" s="73"/>
      <c r="K509" s="97">
        <v>8</v>
      </c>
      <c r="L509" s="73"/>
      <c r="M509" s="73"/>
      <c r="N509" s="73"/>
      <c r="O509" s="73"/>
      <c r="P509" s="73"/>
      <c r="Q509" s="73"/>
      <c r="R509" s="73"/>
      <c r="S509" s="73"/>
      <c r="T509" s="73"/>
      <c r="U509" s="73"/>
      <c r="V509" s="73"/>
      <c r="W509" s="94"/>
      <c r="X509" s="94"/>
      <c r="Y509" s="94"/>
      <c r="Z509" s="94"/>
      <c r="AA509" s="94"/>
      <c r="AB509" s="94"/>
      <c r="AC509" s="95">
        <v>11250</v>
      </c>
      <c r="AD509" s="73"/>
      <c r="AE509" s="73"/>
      <c r="AF509" s="95">
        <v>90000</v>
      </c>
      <c r="AG509" s="95"/>
      <c r="AH509" s="95"/>
      <c r="AI509" s="95"/>
      <c r="AJ509" s="95"/>
      <c r="AK509" s="95"/>
      <c r="AL509" s="95"/>
      <c r="AM509" s="95">
        <v>12000</v>
      </c>
      <c r="AN509" s="73"/>
      <c r="AO509" s="96">
        <v>113250</v>
      </c>
      <c r="AP509" s="73">
        <v>300</v>
      </c>
      <c r="AQ509" s="73"/>
      <c r="AR509" s="73"/>
      <c r="AS509" s="73"/>
      <c r="AT509" s="73"/>
      <c r="AU509" s="73"/>
      <c r="AV509" s="73"/>
      <c r="AW509" s="73"/>
      <c r="AX509" s="73"/>
      <c r="AY509" s="73"/>
      <c r="AZ509" s="73"/>
      <c r="BA509" s="73"/>
      <c r="BB509" s="73">
        <v>300</v>
      </c>
      <c r="BC509" s="73">
        <v>1000</v>
      </c>
      <c r="BD509" s="73"/>
      <c r="BE509" s="73"/>
      <c r="BF509" s="73"/>
      <c r="BG509" s="73"/>
      <c r="BH509" s="73"/>
      <c r="BI509" s="73"/>
      <c r="BJ509" s="73"/>
      <c r="BK509" s="73"/>
      <c r="BL509" s="73"/>
      <c r="BM509" s="73"/>
      <c r="BN509" s="73"/>
      <c r="BO509" s="73">
        <v>1000</v>
      </c>
      <c r="BP509" s="73"/>
      <c r="BQ509" s="73"/>
      <c r="BR509" s="73"/>
      <c r="BS509" s="73"/>
      <c r="BT509" s="73"/>
      <c r="BU509" s="73"/>
      <c r="BV509" s="73"/>
      <c r="BW509" s="2"/>
      <c r="BX509" s="2"/>
      <c r="BY509" s="2"/>
      <c r="BZ509" s="2">
        <v>0</v>
      </c>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v>15189</v>
      </c>
      <c r="CZ509" s="2"/>
      <c r="DA509" s="2">
        <v>15000</v>
      </c>
      <c r="DB509" s="2"/>
      <c r="DC509" s="2"/>
      <c r="DD509" s="2"/>
      <c r="DE509" s="2"/>
      <c r="DF509" s="2">
        <v>0</v>
      </c>
      <c r="DG509" s="2"/>
      <c r="DH509" s="2">
        <v>2000</v>
      </c>
      <c r="DI509" s="2">
        <v>32189</v>
      </c>
      <c r="DJ509" s="2"/>
      <c r="DK509" s="2"/>
      <c r="DL509" s="2"/>
      <c r="DM509" s="2"/>
      <c r="DN509" s="2"/>
      <c r="DO509" s="2"/>
      <c r="DP509" s="2"/>
      <c r="DQ509" s="2"/>
      <c r="DR509" s="2"/>
      <c r="DS509" s="2"/>
      <c r="DT509" s="2"/>
      <c r="DU509" s="2"/>
      <c r="DV509" s="73"/>
      <c r="DW509" s="73"/>
      <c r="DX509" s="2"/>
      <c r="DY509" s="2"/>
      <c r="DZ509" s="2"/>
      <c r="EA509" s="2"/>
      <c r="EB509" s="2"/>
      <c r="EC509" s="2"/>
      <c r="ED509" s="2"/>
      <c r="EE509" s="2"/>
      <c r="EF509" s="2"/>
      <c r="EG509" s="2"/>
      <c r="EH509" s="2"/>
      <c r="EI509" s="73"/>
      <c r="EJ509" s="2">
        <v>2000</v>
      </c>
      <c r="EK509" s="2"/>
      <c r="EL509" s="2"/>
      <c r="EM509" s="2"/>
      <c r="EN509" s="2"/>
      <c r="EO509" s="2"/>
      <c r="EP509" s="2"/>
      <c r="EQ509" s="2"/>
      <c r="ER509" s="2"/>
      <c r="ES509" s="2"/>
      <c r="ET509" s="2">
        <v>2000</v>
      </c>
      <c r="EU509" s="3"/>
      <c r="EV509" s="3"/>
      <c r="EW509" s="3"/>
      <c r="EX509" s="3"/>
      <c r="EY509" s="3"/>
      <c r="EZ509" s="3"/>
      <c r="FA509" s="5"/>
      <c r="FB509" s="5"/>
      <c r="FC509" s="5"/>
      <c r="FD509" s="5"/>
      <c r="FE509" s="5"/>
      <c r="FF509" s="5"/>
      <c r="FG509" s="5"/>
      <c r="FH509" s="5"/>
      <c r="FI509" s="5"/>
      <c r="FJ509" s="5"/>
      <c r="FK509" s="5"/>
      <c r="FL509" s="5"/>
      <c r="FM509" s="5"/>
      <c r="FN509" s="5"/>
      <c r="FO509" s="5"/>
      <c r="FP509" s="5"/>
      <c r="FQ509" s="5"/>
      <c r="FR509" s="5"/>
      <c r="FS509" s="5"/>
      <c r="FT509" s="2"/>
      <c r="FU509" s="2"/>
      <c r="FV509" s="2"/>
      <c r="FW509" s="2"/>
      <c r="FX509" s="2"/>
      <c r="FY509" s="2"/>
      <c r="FZ509" s="2"/>
      <c r="GA509" s="2"/>
      <c r="GB509" s="2"/>
      <c r="GC509" s="2"/>
      <c r="GD509" s="2"/>
      <c r="GE509" s="2">
        <v>1853</v>
      </c>
      <c r="GF509" s="2"/>
      <c r="GG509" s="2"/>
      <c r="GH509" s="2"/>
      <c r="GI509" s="2"/>
      <c r="GJ509" s="2"/>
      <c r="GK509" s="2"/>
      <c r="GL509" s="2"/>
      <c r="GM509" s="2"/>
      <c r="GN509" s="2"/>
      <c r="GO509" s="2">
        <v>1853</v>
      </c>
      <c r="GP509" s="2">
        <v>114250</v>
      </c>
      <c r="GQ509" s="2">
        <v>34489</v>
      </c>
      <c r="GR509" s="2">
        <v>150592</v>
      </c>
      <c r="GS509" s="1" t="s">
        <v>395</v>
      </c>
      <c r="GT509" s="1"/>
      <c r="GU509" s="1"/>
      <c r="GV509" s="1" t="s">
        <v>768</v>
      </c>
      <c r="GW509" s="1"/>
      <c r="GX509" s="1"/>
      <c r="GY509" t="s">
        <v>405</v>
      </c>
      <c r="HC509" s="2">
        <v>2000</v>
      </c>
      <c r="HD509" s="2">
        <v>1521</v>
      </c>
      <c r="HE509" s="2">
        <v>15364</v>
      </c>
      <c r="HF509" s="2">
        <v>60</v>
      </c>
      <c r="HG509" s="2"/>
      <c r="HH509" s="2">
        <v>63181</v>
      </c>
      <c r="HI509" s="2"/>
      <c r="HJ509" s="2">
        <v>50</v>
      </c>
      <c r="HK509" s="2">
        <v>0</v>
      </c>
      <c r="HL509" s="2">
        <v>2100</v>
      </c>
      <c r="HM509" s="2"/>
      <c r="HN509" s="2"/>
      <c r="HO509" s="2">
        <v>60</v>
      </c>
      <c r="HP509" s="2">
        <v>60</v>
      </c>
      <c r="HQ509" s="2">
        <v>80</v>
      </c>
      <c r="HR509" s="2">
        <v>65</v>
      </c>
      <c r="HS509" s="2"/>
      <c r="HT509" s="2"/>
      <c r="HU509" s="3">
        <v>6</v>
      </c>
      <c r="HV509" s="3"/>
      <c r="HW509" s="3"/>
      <c r="HX509" s="3"/>
      <c r="HY509" s="3"/>
      <c r="HZ509" s="3"/>
      <c r="IA509" s="3"/>
      <c r="IB509" s="3"/>
      <c r="IC509" s="3"/>
      <c r="ID509" s="3"/>
      <c r="IE509" s="3"/>
      <c r="IF509" s="65">
        <v>3</v>
      </c>
      <c r="IG509" s="3">
        <v>3.5</v>
      </c>
      <c r="IH509" s="3">
        <v>8.5</v>
      </c>
      <c r="II509" s="35">
        <f t="shared" si="38"/>
        <v>3.5</v>
      </c>
      <c r="IJ509" s="3"/>
      <c r="IK509" s="3">
        <v>5</v>
      </c>
      <c r="IL509" s="3">
        <v>5</v>
      </c>
      <c r="IM509" s="5">
        <v>15360</v>
      </c>
      <c r="IN509" s="1" t="s">
        <v>411</v>
      </c>
      <c r="IO509" s="71"/>
      <c r="IP509" s="5"/>
      <c r="IQ509" s="5"/>
      <c r="IR509" s="5"/>
      <c r="IS509" s="5"/>
      <c r="IT509" s="5"/>
      <c r="IU509" s="5"/>
      <c r="IV509" s="5"/>
      <c r="IW509" s="5"/>
      <c r="IX509" s="5">
        <v>11686</v>
      </c>
      <c r="IY509" s="5"/>
      <c r="IZ509" s="5"/>
      <c r="JA509" s="5">
        <v>37</v>
      </c>
      <c r="JB509" s="5">
        <v>32</v>
      </c>
      <c r="JC509" s="5">
        <v>75</v>
      </c>
      <c r="JD509" s="5">
        <v>68</v>
      </c>
      <c r="JE509" s="5"/>
      <c r="JF509" s="5"/>
      <c r="JG509" s="5"/>
      <c r="JH509" s="5"/>
      <c r="JI509" s="5"/>
      <c r="JJ509" s="5"/>
      <c r="JK509" s="5"/>
      <c r="JL509" s="5"/>
      <c r="JM509" s="5"/>
      <c r="JN509" s="5"/>
      <c r="JO509" s="5"/>
      <c r="JP509" s="5"/>
      <c r="JQ509" s="5"/>
      <c r="JR509" s="5">
        <v>9856</v>
      </c>
      <c r="JS509" s="5"/>
      <c r="JT509" s="5"/>
      <c r="JU509" s="5">
        <v>308</v>
      </c>
      <c r="JV509" s="5"/>
      <c r="JW509" s="5"/>
      <c r="JX509" s="5"/>
      <c r="JY509" s="5"/>
      <c r="JZ509" s="5"/>
      <c r="KA509" s="5"/>
      <c r="KB509" s="5"/>
      <c r="KC509" s="5"/>
      <c r="KD509" s="5"/>
      <c r="KE509" s="5"/>
      <c r="KF509" s="5">
        <v>4</v>
      </c>
      <c r="KG509" s="5">
        <v>4</v>
      </c>
      <c r="KH509" s="5">
        <v>180</v>
      </c>
      <c r="KI509" s="5">
        <v>58</v>
      </c>
      <c r="KJ509" s="5">
        <v>20</v>
      </c>
      <c r="KK509" s="5">
        <v>20</v>
      </c>
      <c r="KL509" s="5">
        <v>4</v>
      </c>
      <c r="KM509" s="5">
        <v>0</v>
      </c>
      <c r="KN509" s="5"/>
      <c r="KO509" s="5"/>
      <c r="KP509" s="5"/>
      <c r="KQ509" s="5"/>
      <c r="KR509" s="5"/>
      <c r="KS509" s="5"/>
      <c r="KT509" s="5"/>
      <c r="KU509" s="5"/>
      <c r="KV509" s="5"/>
      <c r="KW509" s="5"/>
      <c r="KX509" s="5"/>
      <c r="KY509" s="5"/>
      <c r="KZ509" s="5"/>
      <c r="LA509" s="5"/>
      <c r="LB509" s="5"/>
      <c r="LC509" s="5"/>
      <c r="LD509" s="5"/>
      <c r="LE509" s="5"/>
      <c r="LF509" s="5"/>
      <c r="LG509" s="5"/>
      <c r="LH509" s="5"/>
      <c r="LI509" s="5"/>
      <c r="LJ509" s="5"/>
      <c r="LK509" s="5"/>
      <c r="LL509" s="5"/>
      <c r="LM509" s="5"/>
      <c r="LN509" s="5"/>
      <c r="LO509" s="5"/>
      <c r="LP509" s="5"/>
      <c r="LQ509" s="5"/>
      <c r="LR509" s="5"/>
      <c r="LS509" s="5"/>
      <c r="LT509" s="5"/>
      <c r="LU509" s="5"/>
      <c r="LV509" s="5"/>
      <c r="LW509" s="5"/>
      <c r="LX509" s="5"/>
      <c r="LY509" s="5"/>
      <c r="LZ509" s="5"/>
      <c r="MA509" s="5"/>
      <c r="MB509" s="5"/>
      <c r="MC509" s="5"/>
      <c r="MD509" s="5"/>
      <c r="ME509" s="5"/>
      <c r="MF509" s="5"/>
      <c r="MG509" s="5"/>
      <c r="MH509" s="5"/>
      <c r="MI509" s="5"/>
      <c r="MJ509" s="5"/>
      <c r="MK509" s="5"/>
      <c r="ML509" s="5"/>
      <c r="MM509" s="5"/>
      <c r="MN509" s="5"/>
      <c r="MO509" s="5">
        <v>4</v>
      </c>
      <c r="MP509" s="5">
        <v>0</v>
      </c>
      <c r="MQ509" s="5"/>
      <c r="MR509" s="5"/>
      <c r="MS509" s="5">
        <v>148435</v>
      </c>
      <c r="MT509" s="5"/>
      <c r="MU509" s="5">
        <v>0</v>
      </c>
      <c r="MV509" s="5"/>
      <c r="MW509" s="5"/>
      <c r="MX509" s="5"/>
      <c r="MY509" s="5"/>
      <c r="MZ509" s="5"/>
      <c r="NA509" s="5"/>
      <c r="NB509" s="5"/>
      <c r="NC509" s="5"/>
      <c r="ND509" s="5"/>
      <c r="NE509" s="5"/>
      <c r="NF509" s="5"/>
      <c r="NG509" s="5"/>
      <c r="NH509" s="5"/>
      <c r="NI509" s="5"/>
      <c r="NJ509" s="5"/>
      <c r="NK509" s="5"/>
      <c r="NX509" s="18">
        <f t="shared" si="41"/>
        <v>2004.0145850340064</v>
      </c>
      <c r="NY509" t="str">
        <f t="shared" si="39"/>
        <v>Mid-range</v>
      </c>
      <c r="NZ509" t="str">
        <f t="shared" si="40"/>
        <v>Small</v>
      </c>
    </row>
    <row r="510" spans="1:390">
      <c r="A510" s="1" t="s">
        <v>623</v>
      </c>
      <c r="B510" s="1" t="s">
        <v>624</v>
      </c>
      <c r="C510" s="32" t="s">
        <v>625</v>
      </c>
      <c r="D510" s="1" t="s">
        <v>404</v>
      </c>
      <c r="E510" s="1">
        <v>20100</v>
      </c>
      <c r="F510" s="1" t="s">
        <v>858</v>
      </c>
      <c r="G510" s="5">
        <v>13596.674476190599</v>
      </c>
      <c r="H510" s="71">
        <v>33869</v>
      </c>
      <c r="I510" s="73"/>
      <c r="J510" s="73">
        <v>26</v>
      </c>
      <c r="K510" s="73">
        <v>8</v>
      </c>
      <c r="L510" s="73"/>
      <c r="M510" s="73"/>
      <c r="N510" s="73"/>
      <c r="O510" s="73"/>
      <c r="P510" s="73"/>
      <c r="Q510" s="73"/>
      <c r="R510" s="73">
        <v>45</v>
      </c>
      <c r="S510" s="73"/>
      <c r="T510" s="73"/>
      <c r="U510" s="73">
        <v>40</v>
      </c>
      <c r="V510" s="73">
        <v>500</v>
      </c>
      <c r="W510" s="94">
        <v>26</v>
      </c>
      <c r="X510" s="94"/>
      <c r="Y510" s="94"/>
      <c r="Z510" s="94"/>
      <c r="AA510" s="94"/>
      <c r="AB510" s="94"/>
      <c r="AC510" s="95">
        <v>11875</v>
      </c>
      <c r="AD510" s="73"/>
      <c r="AE510" s="73"/>
      <c r="AF510" s="95">
        <v>0</v>
      </c>
      <c r="AG510" s="95">
        <v>12851</v>
      </c>
      <c r="AH510" s="95">
        <v>0</v>
      </c>
      <c r="AI510" s="95">
        <v>0</v>
      </c>
      <c r="AJ510" s="95"/>
      <c r="AK510" s="95"/>
      <c r="AL510" s="95">
        <v>0</v>
      </c>
      <c r="AM510" s="95">
        <v>0</v>
      </c>
      <c r="AN510" s="73"/>
      <c r="AO510" s="96">
        <v>24726</v>
      </c>
      <c r="AP510" s="73">
        <v>0</v>
      </c>
      <c r="AQ510" s="73"/>
      <c r="AR510" s="73"/>
      <c r="AS510" s="73">
        <v>0</v>
      </c>
      <c r="AT510" s="73">
        <v>0</v>
      </c>
      <c r="AU510" s="73">
        <v>0</v>
      </c>
      <c r="AV510" s="73">
        <v>0</v>
      </c>
      <c r="AW510" s="73"/>
      <c r="AX510" s="73"/>
      <c r="AY510" s="73">
        <v>0</v>
      </c>
      <c r="AZ510" s="73">
        <v>0</v>
      </c>
      <c r="BA510" s="73"/>
      <c r="BB510" s="73">
        <v>0</v>
      </c>
      <c r="BC510" s="73">
        <v>13843</v>
      </c>
      <c r="BD510" s="73"/>
      <c r="BE510" s="73"/>
      <c r="BF510" s="73">
        <v>0</v>
      </c>
      <c r="BG510" s="73">
        <v>0</v>
      </c>
      <c r="BH510" s="73">
        <v>0</v>
      </c>
      <c r="BI510" s="73">
        <v>0</v>
      </c>
      <c r="BJ510" s="73"/>
      <c r="BK510" s="73"/>
      <c r="BL510" s="73">
        <v>0</v>
      </c>
      <c r="BM510" s="73">
        <v>0</v>
      </c>
      <c r="BN510" s="73"/>
      <c r="BO510" s="73">
        <v>13843</v>
      </c>
      <c r="BP510" s="73">
        <v>0</v>
      </c>
      <c r="BQ510" s="73"/>
      <c r="BR510" s="73">
        <v>0</v>
      </c>
      <c r="BS510" s="73">
        <v>0</v>
      </c>
      <c r="BT510" s="73">
        <v>0</v>
      </c>
      <c r="BU510" s="73">
        <v>0</v>
      </c>
      <c r="BV510" s="73"/>
      <c r="BW510" s="2"/>
      <c r="BX510" s="2">
        <v>0</v>
      </c>
      <c r="BY510" s="2">
        <v>0</v>
      </c>
      <c r="BZ510" s="2">
        <v>0</v>
      </c>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v>58153</v>
      </c>
      <c r="CZ510" s="2"/>
      <c r="DA510" s="2">
        <v>0</v>
      </c>
      <c r="DB510" s="2">
        <v>0</v>
      </c>
      <c r="DC510" s="2">
        <v>0</v>
      </c>
      <c r="DD510" s="2"/>
      <c r="DE510" s="2"/>
      <c r="DF510" s="2">
        <v>1332</v>
      </c>
      <c r="DG510" s="2">
        <v>0</v>
      </c>
      <c r="DH510" s="2">
        <v>581</v>
      </c>
      <c r="DI510" s="2">
        <v>60066</v>
      </c>
      <c r="DJ510" s="2"/>
      <c r="DK510" s="2"/>
      <c r="DL510" s="2"/>
      <c r="DM510" s="2"/>
      <c r="DN510" s="2"/>
      <c r="DO510" s="2"/>
      <c r="DP510" s="2"/>
      <c r="DQ510" s="2"/>
      <c r="DR510" s="2"/>
      <c r="DS510" s="2"/>
      <c r="DT510" s="2"/>
      <c r="DU510" s="2"/>
      <c r="DV510" s="73"/>
      <c r="DW510" s="73"/>
      <c r="DX510" s="2"/>
      <c r="DY510" s="2"/>
      <c r="DZ510" s="2"/>
      <c r="EA510" s="2"/>
      <c r="EB510" s="2"/>
      <c r="EC510" s="2"/>
      <c r="ED510" s="2"/>
      <c r="EE510" s="2"/>
      <c r="EF510" s="2"/>
      <c r="EG510" s="2"/>
      <c r="EH510" s="2"/>
      <c r="EI510" s="73"/>
      <c r="EJ510" s="2">
        <v>0</v>
      </c>
      <c r="EK510" s="2"/>
      <c r="EL510" s="2">
        <v>0</v>
      </c>
      <c r="EM510" s="2">
        <v>0</v>
      </c>
      <c r="EN510" s="2">
        <v>0</v>
      </c>
      <c r="EO510" s="2"/>
      <c r="EP510" s="2"/>
      <c r="EQ510" s="2">
        <v>0</v>
      </c>
      <c r="ER510" s="2">
        <v>0</v>
      </c>
      <c r="ES510" s="2">
        <v>0</v>
      </c>
      <c r="ET510" s="2">
        <v>0</v>
      </c>
      <c r="EU510" s="3"/>
      <c r="EV510" s="3"/>
      <c r="EW510" s="3"/>
      <c r="EX510" s="3"/>
      <c r="EY510" s="3"/>
      <c r="EZ510" s="3"/>
      <c r="FA510" s="5"/>
      <c r="FB510" s="5"/>
      <c r="FC510" s="5"/>
      <c r="FD510" s="5"/>
      <c r="FE510" s="5"/>
      <c r="FF510" s="5"/>
      <c r="FG510" s="5"/>
      <c r="FH510" s="5"/>
      <c r="FI510" s="5"/>
      <c r="FJ510" s="5"/>
      <c r="FK510" s="5"/>
      <c r="FL510" s="5"/>
      <c r="FM510" s="5"/>
      <c r="FN510" s="5"/>
      <c r="FO510" s="5"/>
      <c r="FP510" s="5"/>
      <c r="FQ510" s="5"/>
      <c r="FR510" s="5"/>
      <c r="FS510" s="5"/>
      <c r="FT510" s="2"/>
      <c r="FU510" s="2"/>
      <c r="FV510" s="2"/>
      <c r="FW510" s="2"/>
      <c r="FX510" s="2"/>
      <c r="FY510" s="2"/>
      <c r="FZ510" s="2"/>
      <c r="GA510" s="2"/>
      <c r="GB510" s="2"/>
      <c r="GC510" s="2"/>
      <c r="GD510" s="2"/>
      <c r="GE510" s="2">
        <v>0</v>
      </c>
      <c r="GF510" s="2"/>
      <c r="GG510" s="2">
        <v>0</v>
      </c>
      <c r="GH510" s="2">
        <v>0</v>
      </c>
      <c r="GI510" s="2">
        <v>0</v>
      </c>
      <c r="GJ510" s="2">
        <v>0</v>
      </c>
      <c r="GK510" s="2"/>
      <c r="GL510" s="2"/>
      <c r="GM510" s="2">
        <v>0</v>
      </c>
      <c r="GN510" s="2">
        <v>0</v>
      </c>
      <c r="GO510" s="2">
        <v>0</v>
      </c>
      <c r="GP510" s="2">
        <v>38569</v>
      </c>
      <c r="GQ510" s="2">
        <v>60066</v>
      </c>
      <c r="GR510" s="2">
        <v>98635</v>
      </c>
      <c r="GS510" s="1" t="s">
        <v>420</v>
      </c>
      <c r="GT510" s="1"/>
      <c r="GU510" s="1" t="s">
        <v>439</v>
      </c>
      <c r="GV510" s="1" t="s">
        <v>766</v>
      </c>
      <c r="GW510" s="1"/>
      <c r="GX510" t="s">
        <v>459</v>
      </c>
      <c r="HC510" s="2">
        <v>1230</v>
      </c>
      <c r="HD510" s="2">
        <v>3471</v>
      </c>
      <c r="HE510" s="2">
        <v>7781</v>
      </c>
      <c r="HF510" s="2">
        <v>87</v>
      </c>
      <c r="HG510" s="2">
        <v>7910</v>
      </c>
      <c r="HH510" s="2">
        <v>53060</v>
      </c>
      <c r="HI510" s="2"/>
      <c r="HJ510" s="2">
        <v>147</v>
      </c>
      <c r="HK510" s="2">
        <v>0</v>
      </c>
      <c r="HL510" s="2">
        <v>1398</v>
      </c>
      <c r="HM510" s="2"/>
      <c r="HN510" s="2"/>
      <c r="HO510" s="2"/>
      <c r="HP510" s="2"/>
      <c r="HQ510" s="2">
        <v>268</v>
      </c>
      <c r="HR510" s="2">
        <v>196</v>
      </c>
      <c r="HS510" s="2"/>
      <c r="HT510" s="2"/>
      <c r="HU510" s="3">
        <v>7</v>
      </c>
      <c r="HV510" s="3"/>
      <c r="HW510" s="3"/>
      <c r="HX510" s="3"/>
      <c r="HY510" s="3"/>
      <c r="HZ510" s="3"/>
      <c r="IA510" s="3"/>
      <c r="IB510" s="3"/>
      <c r="IC510" s="3"/>
      <c r="ID510" s="3"/>
      <c r="IE510" s="3"/>
      <c r="IF510" s="65">
        <v>0.8</v>
      </c>
      <c r="IG510" s="3">
        <v>4.4000000000000004</v>
      </c>
      <c r="IH510" s="3">
        <v>9.4</v>
      </c>
      <c r="II510" s="35">
        <f t="shared" si="38"/>
        <v>4.4000000000000004</v>
      </c>
      <c r="IJ510" s="3"/>
      <c r="IK510" s="3">
        <v>5</v>
      </c>
      <c r="IL510" s="3">
        <v>5</v>
      </c>
      <c r="IM510" s="5">
        <v>10551</v>
      </c>
      <c r="IN510" s="1" t="s">
        <v>411</v>
      </c>
      <c r="IO510" s="71">
        <v>13543</v>
      </c>
      <c r="IP510" s="5">
        <v>46633</v>
      </c>
      <c r="IQ510" s="5"/>
      <c r="IR510" s="5">
        <v>6289</v>
      </c>
      <c r="IS510" s="5"/>
      <c r="IT510" s="5"/>
      <c r="IU510" s="5"/>
      <c r="IV510" s="5">
        <v>65</v>
      </c>
      <c r="IW510" s="5"/>
      <c r="IX510" s="5">
        <v>66530</v>
      </c>
      <c r="IY510" s="5"/>
      <c r="IZ510" s="5"/>
      <c r="JA510" s="5">
        <v>28</v>
      </c>
      <c r="JB510" s="5">
        <v>23</v>
      </c>
      <c r="JC510" s="5">
        <v>286</v>
      </c>
      <c r="JD510" s="5">
        <v>79</v>
      </c>
      <c r="JE510" s="5"/>
      <c r="JF510" s="5"/>
      <c r="JG510" s="5"/>
      <c r="JH510" s="5"/>
      <c r="JI510" s="5"/>
      <c r="JJ510" s="5"/>
      <c r="JK510" s="5"/>
      <c r="JL510" s="5"/>
      <c r="JM510" s="5"/>
      <c r="JN510" s="5"/>
      <c r="JO510" s="5"/>
      <c r="JP510" s="5"/>
      <c r="JQ510" s="5"/>
      <c r="JR510" s="5">
        <v>2796</v>
      </c>
      <c r="JS510" s="5"/>
      <c r="JT510" s="5"/>
      <c r="JU510" s="5">
        <v>99</v>
      </c>
      <c r="JV510" s="5"/>
      <c r="JW510" s="5"/>
      <c r="JX510" s="5"/>
      <c r="JY510" s="5"/>
      <c r="JZ510" s="5"/>
      <c r="KA510" s="5"/>
      <c r="KB510" s="5"/>
      <c r="KC510" s="5"/>
      <c r="KD510" s="5"/>
      <c r="KE510" s="5"/>
      <c r="KF510" s="5">
        <v>1</v>
      </c>
      <c r="KG510" s="5">
        <v>4</v>
      </c>
      <c r="KH510" s="5"/>
      <c r="KI510" s="5">
        <v>57</v>
      </c>
      <c r="KJ510" s="5">
        <v>32</v>
      </c>
      <c r="KK510" s="5">
        <v>32</v>
      </c>
      <c r="KL510" s="5">
        <v>0</v>
      </c>
      <c r="KM510" s="5">
        <v>0</v>
      </c>
      <c r="KN510" s="5"/>
      <c r="KO510" s="5"/>
      <c r="KP510" s="5"/>
      <c r="KQ510" s="5"/>
      <c r="KR510" s="5"/>
      <c r="KS510" s="5"/>
      <c r="KT510" s="5"/>
      <c r="KU510" s="5"/>
      <c r="KV510" s="5"/>
      <c r="KW510" s="5"/>
      <c r="KX510" s="5"/>
      <c r="KY510" s="5"/>
      <c r="KZ510" s="5"/>
      <c r="LA510" s="5"/>
      <c r="LB510" s="5"/>
      <c r="LC510" s="5"/>
      <c r="LD510" s="5"/>
      <c r="LE510" s="5"/>
      <c r="LF510" s="5"/>
      <c r="LG510" s="5"/>
      <c r="LH510" s="5"/>
      <c r="LI510" s="5"/>
      <c r="LJ510" s="5"/>
      <c r="LK510" s="5"/>
      <c r="LL510" s="5"/>
      <c r="LM510" s="5"/>
      <c r="LN510" s="5"/>
      <c r="LO510" s="5"/>
      <c r="LP510" s="5"/>
      <c r="LQ510" s="5"/>
      <c r="LR510" s="5"/>
      <c r="LS510" s="5"/>
      <c r="LT510" s="5"/>
      <c r="LU510" s="5"/>
      <c r="LV510" s="5"/>
      <c r="LW510" s="5"/>
      <c r="LX510" s="5"/>
      <c r="LY510" s="5"/>
      <c r="LZ510" s="5"/>
      <c r="MA510" s="5"/>
      <c r="MB510" s="5"/>
      <c r="MC510" s="5"/>
      <c r="MD510" s="5"/>
      <c r="ME510" s="5"/>
      <c r="MF510" s="5"/>
      <c r="MG510" s="5"/>
      <c r="MH510" s="5"/>
      <c r="MI510" s="5"/>
      <c r="MJ510" s="5"/>
      <c r="MK510" s="5"/>
      <c r="ML510" s="5"/>
      <c r="MM510" s="5"/>
      <c r="MN510" s="5"/>
      <c r="MO510" s="5">
        <v>0</v>
      </c>
      <c r="MP510" s="5">
        <v>0</v>
      </c>
      <c r="MQ510" s="5"/>
      <c r="MR510" s="5"/>
      <c r="MS510" s="5">
        <v>252836</v>
      </c>
      <c r="MT510" s="5"/>
      <c r="MU510" s="5">
        <v>123</v>
      </c>
      <c r="MV510" s="5"/>
      <c r="MW510" s="5"/>
      <c r="MX510" s="5"/>
      <c r="MY510" s="5"/>
      <c r="MZ510" s="5"/>
      <c r="NA510" s="5"/>
      <c r="NB510" s="5"/>
      <c r="NC510" s="5"/>
      <c r="ND510" s="5"/>
      <c r="NE510" s="5"/>
      <c r="NF510" s="5"/>
      <c r="NG510" s="5"/>
      <c r="NH510" s="5"/>
      <c r="NI510" s="5"/>
      <c r="NJ510" s="5"/>
      <c r="NK510" s="5"/>
      <c r="NX510" s="18">
        <f t="shared" ref="NX510:NX541" si="42">G510/IG510</f>
        <v>3090.1532900433176</v>
      </c>
      <c r="NY510" t="str">
        <f t="shared" si="39"/>
        <v>Larger</v>
      </c>
      <c r="NZ510" t="str">
        <f t="shared" si="40"/>
        <v>Medium</v>
      </c>
    </row>
    <row r="511" spans="1:390">
      <c r="A511" s="1" t="s">
        <v>631</v>
      </c>
      <c r="B511" s="1" t="s">
        <v>632</v>
      </c>
      <c r="C511" s="32" t="s">
        <v>633</v>
      </c>
      <c r="D511" s="1" t="s">
        <v>404</v>
      </c>
      <c r="E511" s="1">
        <v>20100</v>
      </c>
      <c r="F511" s="1" t="s">
        <v>858</v>
      </c>
      <c r="G511" s="5">
        <v>30181.52228571432</v>
      </c>
      <c r="H511" s="71">
        <v>85000</v>
      </c>
      <c r="I511" s="73"/>
      <c r="J511" s="73">
        <v>450</v>
      </c>
      <c r="K511" s="73">
        <v>19</v>
      </c>
      <c r="L511" s="73"/>
      <c r="M511" s="73"/>
      <c r="N511" s="73"/>
      <c r="O511" s="73"/>
      <c r="P511" s="73"/>
      <c r="Q511" s="73"/>
      <c r="R511" s="73">
        <v>65</v>
      </c>
      <c r="S511" s="73"/>
      <c r="T511" s="73"/>
      <c r="U511" s="73">
        <v>114</v>
      </c>
      <c r="V511" s="73">
        <v>750</v>
      </c>
      <c r="W511" s="94"/>
      <c r="X511" s="94"/>
      <c r="Y511" s="94"/>
      <c r="Z511" s="94"/>
      <c r="AA511" s="94"/>
      <c r="AB511" s="94"/>
      <c r="AC511" s="95">
        <v>12061.01</v>
      </c>
      <c r="AD511" s="73"/>
      <c r="AE511" s="73"/>
      <c r="AF511" s="95"/>
      <c r="AG511" s="95"/>
      <c r="AH511" s="95"/>
      <c r="AI511" s="95">
        <v>0</v>
      </c>
      <c r="AJ511" s="95"/>
      <c r="AK511" s="95"/>
      <c r="AL511" s="95"/>
      <c r="AM511" s="95"/>
      <c r="AN511" s="73"/>
      <c r="AO511" s="96">
        <v>12061.01</v>
      </c>
      <c r="AP511" s="73">
        <v>6100</v>
      </c>
      <c r="AQ511" s="73"/>
      <c r="AR511" s="73"/>
      <c r="AS511" s="73">
        <v>7759.8</v>
      </c>
      <c r="AT511" s="73"/>
      <c r="AU511" s="73"/>
      <c r="AV511" s="73"/>
      <c r="AW511" s="73"/>
      <c r="AX511" s="73"/>
      <c r="AY511" s="73"/>
      <c r="AZ511" s="73"/>
      <c r="BA511" s="73"/>
      <c r="BB511" s="73">
        <v>13859.8</v>
      </c>
      <c r="BC511" s="73">
        <v>27746.37</v>
      </c>
      <c r="BD511" s="73"/>
      <c r="BE511" s="73"/>
      <c r="BF511" s="73"/>
      <c r="BG511" s="73"/>
      <c r="BH511" s="73"/>
      <c r="BI511" s="73"/>
      <c r="BJ511" s="73"/>
      <c r="BK511" s="73"/>
      <c r="BL511" s="73"/>
      <c r="BM511" s="73"/>
      <c r="BN511" s="73"/>
      <c r="BO511" s="73">
        <v>27746.37</v>
      </c>
      <c r="BP511" s="73">
        <v>0</v>
      </c>
      <c r="BQ511" s="73"/>
      <c r="BR511" s="73"/>
      <c r="BS511" s="73"/>
      <c r="BT511" s="73"/>
      <c r="BU511" s="73"/>
      <c r="BV511" s="73"/>
      <c r="BW511" s="2"/>
      <c r="BX511" s="2"/>
      <c r="BY511" s="2"/>
      <c r="BZ511" s="2">
        <v>0</v>
      </c>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v>92494.399999999994</v>
      </c>
      <c r="CZ511" s="2"/>
      <c r="DA511" s="2">
        <v>40109.300000000003</v>
      </c>
      <c r="DB511" s="2"/>
      <c r="DC511" s="2"/>
      <c r="DD511" s="2"/>
      <c r="DE511" s="2"/>
      <c r="DF511" s="2">
        <v>0</v>
      </c>
      <c r="DG511" s="2"/>
      <c r="DH511" s="2"/>
      <c r="DI511" s="2">
        <v>132603.70000000001</v>
      </c>
      <c r="DJ511" s="2"/>
      <c r="DK511" s="2"/>
      <c r="DL511" s="2"/>
      <c r="DM511" s="2"/>
      <c r="DN511" s="2"/>
      <c r="DO511" s="2"/>
      <c r="DP511" s="2"/>
      <c r="DQ511" s="2"/>
      <c r="DR511" s="2"/>
      <c r="DS511" s="2"/>
      <c r="DT511" s="2"/>
      <c r="DU511" s="2"/>
      <c r="DV511" s="73"/>
      <c r="DW511" s="73"/>
      <c r="DX511" s="2"/>
      <c r="DY511" s="2"/>
      <c r="DZ511" s="2"/>
      <c r="EA511" s="2"/>
      <c r="EB511" s="2"/>
      <c r="EC511" s="2"/>
      <c r="ED511" s="2"/>
      <c r="EE511" s="2"/>
      <c r="EF511" s="2"/>
      <c r="EG511" s="2"/>
      <c r="EH511" s="2"/>
      <c r="EI511" s="73"/>
      <c r="EJ511" s="2">
        <v>16314.16</v>
      </c>
      <c r="EK511" s="2"/>
      <c r="EL511" s="2"/>
      <c r="EM511" s="2"/>
      <c r="EN511" s="2"/>
      <c r="EO511" s="2"/>
      <c r="EP511" s="2"/>
      <c r="EQ511" s="2"/>
      <c r="ER511" s="2"/>
      <c r="ES511" s="2"/>
      <c r="ET511" s="2">
        <v>16314.16</v>
      </c>
      <c r="EU511" s="3"/>
      <c r="EV511" s="3"/>
      <c r="EW511" s="3"/>
      <c r="EX511" s="3"/>
      <c r="EY511" s="3"/>
      <c r="EZ511" s="3"/>
      <c r="FA511" s="5"/>
      <c r="FB511" s="5"/>
      <c r="FC511" s="5"/>
      <c r="FD511" s="5"/>
      <c r="FE511" s="5"/>
      <c r="FF511" s="5"/>
      <c r="FG511" s="5"/>
      <c r="FH511" s="5"/>
      <c r="FI511" s="5"/>
      <c r="FJ511" s="5"/>
      <c r="FK511" s="5"/>
      <c r="FL511" s="5"/>
      <c r="FM511" s="5"/>
      <c r="FN511" s="5"/>
      <c r="FO511" s="5"/>
      <c r="FP511" s="5"/>
      <c r="FQ511" s="5"/>
      <c r="FR511" s="5"/>
      <c r="FS511" s="5"/>
      <c r="FT511" s="2"/>
      <c r="FU511" s="2"/>
      <c r="FV511" s="2"/>
      <c r="FW511" s="2"/>
      <c r="FX511" s="2"/>
      <c r="FY511" s="2"/>
      <c r="FZ511" s="2"/>
      <c r="GA511" s="2"/>
      <c r="GB511" s="2"/>
      <c r="GC511" s="2"/>
      <c r="GD511" s="2"/>
      <c r="GE511" s="2"/>
      <c r="GF511" s="2"/>
      <c r="GG511" s="2"/>
      <c r="GH511" s="2"/>
      <c r="GI511" s="2"/>
      <c r="GJ511" s="2"/>
      <c r="GK511" s="2"/>
      <c r="GL511" s="2"/>
      <c r="GM511" s="2"/>
      <c r="GN511" s="2"/>
      <c r="GO511" s="2"/>
      <c r="GP511" s="2">
        <v>39807.379999999997</v>
      </c>
      <c r="GQ511" s="2">
        <v>162777.66</v>
      </c>
      <c r="GR511" s="2">
        <v>202585.04</v>
      </c>
      <c r="GS511" s="1" t="s">
        <v>420</v>
      </c>
      <c r="GT511" s="1"/>
      <c r="GU511" s="1"/>
      <c r="GV511" s="1" t="s">
        <v>768</v>
      </c>
      <c r="GW511" s="1"/>
      <c r="GX511" t="s">
        <v>459</v>
      </c>
      <c r="GY511" s="1"/>
      <c r="GZ511" s="1"/>
      <c r="HA511" s="1"/>
      <c r="HC511" s="2"/>
      <c r="HD511" s="2"/>
      <c r="HE511" s="2"/>
      <c r="HF511" s="2">
        <v>0</v>
      </c>
      <c r="HG511" s="2"/>
      <c r="HH511" s="2">
        <v>200000</v>
      </c>
      <c r="HI511" s="2"/>
      <c r="HJ511" s="2"/>
      <c r="HK511" s="2"/>
      <c r="HL511" s="2"/>
      <c r="HM511" s="2"/>
      <c r="HN511" s="2"/>
      <c r="HO511" s="2"/>
      <c r="HP511" s="2"/>
      <c r="HQ511" s="2"/>
      <c r="HR511" s="2"/>
      <c r="HS511" s="2"/>
      <c r="HT511" s="2"/>
      <c r="HU511" s="3">
        <v>7</v>
      </c>
      <c r="HV511" s="3"/>
      <c r="HW511" s="3"/>
      <c r="HX511" s="3"/>
      <c r="HY511" s="3"/>
      <c r="HZ511" s="3"/>
      <c r="IA511" s="3"/>
      <c r="IB511" s="3"/>
      <c r="IC511" s="3"/>
      <c r="ID511" s="3"/>
      <c r="IE511" s="3"/>
      <c r="IF511" s="65"/>
      <c r="IG511" s="3"/>
      <c r="IH511" s="3"/>
      <c r="II511" s="35">
        <f t="shared" si="38"/>
        <v>0</v>
      </c>
      <c r="IJ511" s="3"/>
      <c r="IK511" s="3">
        <v>25</v>
      </c>
      <c r="IL511" s="3"/>
      <c r="IM511" s="5"/>
      <c r="IN511" s="1" t="s">
        <v>400</v>
      </c>
      <c r="IO511" s="71"/>
      <c r="IP511" s="5"/>
      <c r="IQ511" s="5"/>
      <c r="IR511" s="5"/>
      <c r="IS511" s="5"/>
      <c r="IT511" s="5"/>
      <c r="IU511" s="5"/>
      <c r="IV511" s="5"/>
      <c r="IW511" s="5"/>
      <c r="IX511" s="5"/>
      <c r="IY511" s="5"/>
      <c r="IZ511" s="5"/>
      <c r="JA511" s="5"/>
      <c r="JB511" s="5"/>
      <c r="JC511" s="5"/>
      <c r="JD511" s="5"/>
      <c r="JE511" s="5"/>
      <c r="JF511" s="5"/>
      <c r="JG511" s="5"/>
      <c r="JH511" s="5"/>
      <c r="JI511" s="5"/>
      <c r="JJ511" s="5"/>
      <c r="JK511" s="5"/>
      <c r="JL511" s="5"/>
      <c r="JM511" s="5"/>
      <c r="JN511" s="5"/>
      <c r="JO511" s="5"/>
      <c r="JP511" s="5"/>
      <c r="JQ511" s="5"/>
      <c r="JR511" s="5"/>
      <c r="JS511" s="5"/>
      <c r="JT511" s="5"/>
      <c r="JU511" s="5"/>
      <c r="JV511" s="5"/>
      <c r="JW511" s="5"/>
      <c r="JX511" s="5"/>
      <c r="JY511" s="5"/>
      <c r="JZ511" s="5"/>
      <c r="KA511" s="5"/>
      <c r="KB511" s="5"/>
      <c r="KC511" s="5"/>
      <c r="KD511" s="5"/>
      <c r="KE511" s="5"/>
      <c r="KF511" s="5"/>
      <c r="KG511" s="5"/>
      <c r="KH511" s="5"/>
      <c r="KI511" s="5"/>
      <c r="KJ511" s="5"/>
      <c r="KK511" s="5"/>
      <c r="KL511" s="5"/>
      <c r="KM511" s="5"/>
      <c r="KN511" s="5"/>
      <c r="KO511" s="5"/>
      <c r="KP511" s="5"/>
      <c r="KQ511" s="5"/>
      <c r="KR511" s="5"/>
      <c r="KS511" s="5"/>
      <c r="KT511" s="5"/>
      <c r="KU511" s="5"/>
      <c r="KV511" s="5"/>
      <c r="KW511" s="5"/>
      <c r="KX511" s="5"/>
      <c r="KY511" s="5"/>
      <c r="KZ511" s="5"/>
      <c r="LA511" s="5"/>
      <c r="LB511" s="5"/>
      <c r="LC511" s="5"/>
      <c r="LD511" s="5"/>
      <c r="LE511" s="5"/>
      <c r="LF511" s="5"/>
      <c r="LG511" s="5"/>
      <c r="LH511" s="5"/>
      <c r="LI511" s="5"/>
      <c r="LJ511" s="5"/>
      <c r="LK511" s="5"/>
      <c r="LL511" s="5"/>
      <c r="LM511" s="5"/>
      <c r="LN511" s="5"/>
      <c r="LO511" s="5"/>
      <c r="LP511" s="5"/>
      <c r="LQ511" s="5"/>
      <c r="LR511" s="5"/>
      <c r="LS511" s="5"/>
      <c r="LT511" s="5"/>
      <c r="LU511" s="5"/>
      <c r="LV511" s="5"/>
      <c r="LW511" s="5"/>
      <c r="LX511" s="5"/>
      <c r="LY511" s="5"/>
      <c r="LZ511" s="5"/>
      <c r="MA511" s="5"/>
      <c r="MB511" s="5"/>
      <c r="MC511" s="5"/>
      <c r="MD511" s="5"/>
      <c r="ME511" s="5"/>
      <c r="MF511" s="5"/>
      <c r="MG511" s="5"/>
      <c r="MH511" s="5"/>
      <c r="MI511" s="5"/>
      <c r="MJ511" s="5"/>
      <c r="MK511" s="5"/>
      <c r="ML511" s="5"/>
      <c r="MM511" s="5"/>
      <c r="MN511" s="5"/>
      <c r="MO511" s="5">
        <v>0</v>
      </c>
      <c r="MP511" s="5">
        <v>0</v>
      </c>
      <c r="MQ511" s="5"/>
      <c r="MR511" s="5"/>
      <c r="MS511" s="5"/>
      <c r="MT511" s="5"/>
      <c r="MU511" s="5"/>
      <c r="MV511" s="5"/>
      <c r="MW511" s="5"/>
      <c r="MX511" s="5"/>
      <c r="MY511" s="5"/>
      <c r="MZ511" s="5"/>
      <c r="NA511" s="5"/>
      <c r="NB511" s="5"/>
      <c r="NC511" s="5"/>
      <c r="ND511" s="5"/>
      <c r="NE511" s="5"/>
      <c r="NF511" s="5"/>
      <c r="NG511" s="5"/>
      <c r="NH511" s="5"/>
      <c r="NI511" s="5"/>
      <c r="NJ511" s="5"/>
      <c r="NK511" s="5"/>
      <c r="NX511" s="18" t="e">
        <f t="shared" si="42"/>
        <v>#DIV/0!</v>
      </c>
      <c r="NY511" t="str">
        <f t="shared" si="39"/>
        <v>Larger</v>
      </c>
      <c r="NZ511" t="str">
        <f t="shared" si="40"/>
        <v>Large</v>
      </c>
    </row>
    <row r="512" spans="1:390">
      <c r="A512" s="1" t="s">
        <v>631</v>
      </c>
      <c r="B512" s="1" t="s">
        <v>710</v>
      </c>
      <c r="C512" s="32">
        <v>963</v>
      </c>
      <c r="D512" s="1" t="s">
        <v>404</v>
      </c>
      <c r="E512" s="1">
        <v>20100</v>
      </c>
      <c r="F512" s="1" t="s">
        <v>858</v>
      </c>
      <c r="G512" s="5"/>
      <c r="H512" s="71">
        <v>8914</v>
      </c>
      <c r="I512" s="73"/>
      <c r="J512" s="73">
        <v>59</v>
      </c>
      <c r="K512" s="73">
        <v>1</v>
      </c>
      <c r="L512" s="73"/>
      <c r="M512" s="73"/>
      <c r="N512" s="73"/>
      <c r="O512" s="73"/>
      <c r="P512" s="73"/>
      <c r="Q512" s="73"/>
      <c r="R512" s="73">
        <v>0</v>
      </c>
      <c r="S512" s="73"/>
      <c r="T512" s="73"/>
      <c r="U512" s="73">
        <v>4</v>
      </c>
      <c r="V512" s="73">
        <v>167</v>
      </c>
      <c r="W512" s="94">
        <v>59</v>
      </c>
      <c r="X512" s="94"/>
      <c r="Y512" s="94"/>
      <c r="Z512" s="94"/>
      <c r="AA512" s="94"/>
      <c r="AB512" s="94"/>
      <c r="AC512" s="95">
        <v>12255</v>
      </c>
      <c r="AD512" s="73"/>
      <c r="AE512" s="73"/>
      <c r="AF512" s="95">
        <v>2000</v>
      </c>
      <c r="AG512" s="95">
        <v>0</v>
      </c>
      <c r="AH512" s="95">
        <v>0</v>
      </c>
      <c r="AI512" s="95">
        <v>0</v>
      </c>
      <c r="AJ512" s="95"/>
      <c r="AK512" s="95"/>
      <c r="AL512" s="95">
        <v>0</v>
      </c>
      <c r="AM512" s="95">
        <v>0</v>
      </c>
      <c r="AN512" s="73"/>
      <c r="AO512" s="96">
        <v>14255</v>
      </c>
      <c r="AP512" s="73">
        <v>0</v>
      </c>
      <c r="AQ512" s="73"/>
      <c r="AR512" s="73"/>
      <c r="AS512" s="73">
        <v>0</v>
      </c>
      <c r="AT512" s="73">
        <v>0</v>
      </c>
      <c r="AU512" s="73">
        <v>0</v>
      </c>
      <c r="AV512" s="73">
        <v>0</v>
      </c>
      <c r="AW512" s="73"/>
      <c r="AX512" s="73"/>
      <c r="AY512" s="73">
        <v>0</v>
      </c>
      <c r="AZ512" s="73">
        <v>0</v>
      </c>
      <c r="BA512" s="73"/>
      <c r="BB512" s="73">
        <v>0</v>
      </c>
      <c r="BC512" s="73">
        <v>1368846</v>
      </c>
      <c r="BD512" s="73"/>
      <c r="BE512" s="73"/>
      <c r="BF512" s="73">
        <v>0</v>
      </c>
      <c r="BG512" s="73">
        <v>0</v>
      </c>
      <c r="BH512" s="73">
        <v>0</v>
      </c>
      <c r="BI512" s="73">
        <v>0</v>
      </c>
      <c r="BJ512" s="73"/>
      <c r="BK512" s="73"/>
      <c r="BL512" s="73">
        <v>0</v>
      </c>
      <c r="BM512" s="73">
        <v>0</v>
      </c>
      <c r="BN512" s="73"/>
      <c r="BO512" s="73">
        <v>1368846</v>
      </c>
      <c r="BP512" s="73">
        <v>0</v>
      </c>
      <c r="BQ512" s="73"/>
      <c r="BR512" s="73">
        <v>0</v>
      </c>
      <c r="BS512" s="73">
        <v>0</v>
      </c>
      <c r="BT512" s="73">
        <v>0</v>
      </c>
      <c r="BU512" s="73">
        <v>0</v>
      </c>
      <c r="BV512" s="73"/>
      <c r="BW512" s="2"/>
      <c r="BX512" s="2">
        <v>0</v>
      </c>
      <c r="BY512" s="2">
        <v>0</v>
      </c>
      <c r="BZ512" s="2">
        <v>0</v>
      </c>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v>0</v>
      </c>
      <c r="CZ512" s="2"/>
      <c r="DA512" s="2">
        <v>0</v>
      </c>
      <c r="DB512" s="2">
        <v>0</v>
      </c>
      <c r="DC512" s="2">
        <v>0</v>
      </c>
      <c r="DD512" s="2"/>
      <c r="DE512" s="2"/>
      <c r="DF512" s="2">
        <v>0</v>
      </c>
      <c r="DG512" s="2">
        <v>0</v>
      </c>
      <c r="DH512" s="2">
        <v>0</v>
      </c>
      <c r="DI512" s="2">
        <v>0</v>
      </c>
      <c r="DJ512" s="2"/>
      <c r="DK512" s="2"/>
      <c r="DL512" s="2"/>
      <c r="DM512" s="2"/>
      <c r="DN512" s="2"/>
      <c r="DO512" s="2"/>
      <c r="DP512" s="2"/>
      <c r="DQ512" s="2"/>
      <c r="DR512" s="2"/>
      <c r="DS512" s="2"/>
      <c r="DT512" s="2"/>
      <c r="DU512" s="2"/>
      <c r="DV512" s="73"/>
      <c r="DW512" s="73"/>
      <c r="DX512" s="2"/>
      <c r="DY512" s="2"/>
      <c r="DZ512" s="2"/>
      <c r="EA512" s="2"/>
      <c r="EB512" s="2"/>
      <c r="EC512" s="2"/>
      <c r="ED512" s="2"/>
      <c r="EE512" s="2"/>
      <c r="EF512" s="2"/>
      <c r="EG512" s="2"/>
      <c r="EH512" s="2"/>
      <c r="EI512" s="73"/>
      <c r="EJ512" s="2">
        <v>2000</v>
      </c>
      <c r="EK512" s="2"/>
      <c r="EL512" s="2">
        <v>0</v>
      </c>
      <c r="EM512" s="2">
        <v>0</v>
      </c>
      <c r="EN512" s="2">
        <v>0</v>
      </c>
      <c r="EO512" s="2"/>
      <c r="EP512" s="2"/>
      <c r="EQ512" s="2">
        <v>0</v>
      </c>
      <c r="ER512" s="2">
        <v>0</v>
      </c>
      <c r="ES512" s="2">
        <v>0</v>
      </c>
      <c r="ET512" s="2">
        <v>2000</v>
      </c>
      <c r="EU512" s="3"/>
      <c r="EV512" s="3"/>
      <c r="EW512" s="3"/>
      <c r="EX512" s="3"/>
      <c r="EY512" s="3"/>
      <c r="EZ512" s="3"/>
      <c r="FA512" s="5"/>
      <c r="FB512" s="5"/>
      <c r="FC512" s="5"/>
      <c r="FD512" s="5"/>
      <c r="FE512" s="5"/>
      <c r="FF512" s="5"/>
      <c r="FG512" s="5"/>
      <c r="FH512" s="5"/>
      <c r="FI512" s="5"/>
      <c r="FJ512" s="5"/>
      <c r="FK512" s="5"/>
      <c r="FL512" s="5"/>
      <c r="FM512" s="5"/>
      <c r="FN512" s="5"/>
      <c r="FO512" s="5"/>
      <c r="FP512" s="5"/>
      <c r="FQ512" s="5"/>
      <c r="FR512" s="5"/>
      <c r="FS512" s="5"/>
      <c r="FT512" s="2"/>
      <c r="FU512" s="2"/>
      <c r="FV512" s="2"/>
      <c r="FW512" s="2"/>
      <c r="FX512" s="2"/>
      <c r="FY512" s="2"/>
      <c r="FZ512" s="2"/>
      <c r="GA512" s="2"/>
      <c r="GB512" s="2"/>
      <c r="GC512" s="2"/>
      <c r="GD512" s="2"/>
      <c r="GE512" s="2">
        <v>0</v>
      </c>
      <c r="GF512" s="2"/>
      <c r="GG512" s="2">
        <v>0</v>
      </c>
      <c r="GH512" s="2">
        <v>0</v>
      </c>
      <c r="GI512" s="2">
        <v>0</v>
      </c>
      <c r="GJ512" s="2">
        <v>0</v>
      </c>
      <c r="GK512" s="2"/>
      <c r="GL512" s="2"/>
      <c r="GM512" s="2">
        <v>0</v>
      </c>
      <c r="GN512" s="2">
        <v>0</v>
      </c>
      <c r="GO512" s="2">
        <v>0</v>
      </c>
      <c r="GP512" s="2">
        <v>1383101</v>
      </c>
      <c r="GQ512" s="2">
        <v>2000</v>
      </c>
      <c r="GR512" s="2">
        <v>1385101</v>
      </c>
      <c r="GS512" s="1" t="s">
        <v>420</v>
      </c>
      <c r="GT512" s="1"/>
      <c r="GU512" s="1"/>
      <c r="GV512" s="1" t="s">
        <v>768</v>
      </c>
      <c r="GW512" t="s">
        <v>410</v>
      </c>
      <c r="GX512" s="1"/>
      <c r="GY512" s="1"/>
      <c r="GZ512" s="1"/>
      <c r="HA512" s="1"/>
      <c r="HC512" s="2">
        <v>745</v>
      </c>
      <c r="HD512" s="2">
        <v>522</v>
      </c>
      <c r="HE512" s="2">
        <v>0</v>
      </c>
      <c r="HF512" s="2">
        <v>121</v>
      </c>
      <c r="HG512" s="2"/>
      <c r="HH512" s="2">
        <v>39478</v>
      </c>
      <c r="HI512" s="2"/>
      <c r="HJ512" s="2">
        <v>89</v>
      </c>
      <c r="HK512" s="2">
        <v>0</v>
      </c>
      <c r="HL512" s="2">
        <v>841</v>
      </c>
      <c r="HM512" s="2"/>
      <c r="HN512" s="2"/>
      <c r="HO512" s="2">
        <v>185</v>
      </c>
      <c r="HP512" s="2">
        <v>201</v>
      </c>
      <c r="HQ512" s="2">
        <v>0</v>
      </c>
      <c r="HR512" s="2">
        <v>94</v>
      </c>
      <c r="HS512" s="2"/>
      <c r="HT512" s="2"/>
      <c r="HU512" s="3">
        <v>3</v>
      </c>
      <c r="HV512" s="3"/>
      <c r="HW512" s="3"/>
      <c r="HX512" s="3"/>
      <c r="HY512" s="3"/>
      <c r="HZ512" s="3"/>
      <c r="IA512" s="3"/>
      <c r="IB512" s="3"/>
      <c r="IC512" s="3"/>
      <c r="ID512" s="3"/>
      <c r="IE512" s="3"/>
      <c r="IF512" s="65">
        <v>3.5</v>
      </c>
      <c r="IG512" s="3">
        <v>1.4</v>
      </c>
      <c r="IH512" s="3">
        <v>3.4</v>
      </c>
      <c r="II512" s="35">
        <f t="shared" si="38"/>
        <v>1.4</v>
      </c>
      <c r="IJ512" s="3"/>
      <c r="IK512" s="3">
        <v>2</v>
      </c>
      <c r="IL512" s="3">
        <v>2</v>
      </c>
      <c r="IM512" s="5">
        <v>3034</v>
      </c>
      <c r="IN512" s="1" t="s">
        <v>411</v>
      </c>
      <c r="IO512" s="71">
        <v>4129</v>
      </c>
      <c r="IP512" s="5">
        <v>24046</v>
      </c>
      <c r="IQ512" s="5">
        <v>1976</v>
      </c>
      <c r="IR512" s="5">
        <v>92</v>
      </c>
      <c r="IS512" s="5"/>
      <c r="IT512" s="5"/>
      <c r="IU512" s="5"/>
      <c r="IV512" s="5">
        <v>2427</v>
      </c>
      <c r="IW512" s="5"/>
      <c r="IX512" s="5">
        <v>32670</v>
      </c>
      <c r="IY512" s="5"/>
      <c r="IZ512" s="5"/>
      <c r="JA512" s="5">
        <v>0</v>
      </c>
      <c r="JB512" s="5">
        <v>0</v>
      </c>
      <c r="JC512" s="5">
        <v>0</v>
      </c>
      <c r="JD512" s="5">
        <v>0</v>
      </c>
      <c r="JE512" s="5"/>
      <c r="JF512" s="5"/>
      <c r="JG512" s="5"/>
      <c r="JH512" s="5"/>
      <c r="JI512" s="5"/>
      <c r="JJ512" s="5"/>
      <c r="JK512" s="5"/>
      <c r="JL512" s="5"/>
      <c r="JM512" s="5"/>
      <c r="JN512" s="5"/>
      <c r="JO512" s="5"/>
      <c r="JP512" s="5"/>
      <c r="JQ512" s="5"/>
      <c r="JR512" s="5">
        <v>575</v>
      </c>
      <c r="JS512" s="5"/>
      <c r="JT512" s="5"/>
      <c r="JU512" s="5">
        <v>47</v>
      </c>
      <c r="JV512" s="5"/>
      <c r="JW512" s="5"/>
      <c r="JX512" s="5"/>
      <c r="JY512" s="5"/>
      <c r="JZ512" s="5"/>
      <c r="KA512" s="5"/>
      <c r="KB512" s="5"/>
      <c r="KC512" s="5"/>
      <c r="KD512" s="5"/>
      <c r="KE512" s="5"/>
      <c r="KF512" s="5">
        <v>1</v>
      </c>
      <c r="KG512" s="5">
        <v>1</v>
      </c>
      <c r="KH512" s="5">
        <v>55</v>
      </c>
      <c r="KI512" s="5">
        <v>55.5</v>
      </c>
      <c r="KJ512" s="5">
        <v>50</v>
      </c>
      <c r="KK512" s="5">
        <v>38</v>
      </c>
      <c r="KL512" s="5">
        <v>0</v>
      </c>
      <c r="KM512" s="5">
        <v>0</v>
      </c>
      <c r="KN512" s="5"/>
      <c r="KO512" s="5"/>
      <c r="KP512" s="5"/>
      <c r="KQ512" s="5"/>
      <c r="KR512" s="5"/>
      <c r="KS512" s="5"/>
      <c r="KT512" s="5"/>
      <c r="KU512" s="5"/>
      <c r="KV512" s="5"/>
      <c r="KW512" s="5"/>
      <c r="KX512" s="5"/>
      <c r="KY512" s="5"/>
      <c r="KZ512" s="5"/>
      <c r="LA512" s="5"/>
      <c r="LB512" s="5"/>
      <c r="LC512" s="5"/>
      <c r="LD512" s="5"/>
      <c r="LE512" s="5"/>
      <c r="LF512" s="5"/>
      <c r="LG512" s="5"/>
      <c r="LH512" s="5"/>
      <c r="LI512" s="5"/>
      <c r="LJ512" s="5"/>
      <c r="LK512" s="5"/>
      <c r="LL512" s="5"/>
      <c r="LM512" s="5"/>
      <c r="LN512" s="5"/>
      <c r="LO512" s="5"/>
      <c r="LP512" s="5"/>
      <c r="LQ512" s="5"/>
      <c r="LR512" s="5"/>
      <c r="LS512" s="5"/>
      <c r="LT512" s="5"/>
      <c r="LU512" s="5"/>
      <c r="LV512" s="5"/>
      <c r="LW512" s="5"/>
      <c r="LX512" s="5"/>
      <c r="LY512" s="5"/>
      <c r="LZ512" s="5"/>
      <c r="MA512" s="5"/>
      <c r="MB512" s="5"/>
      <c r="MC512" s="5"/>
      <c r="MD512" s="5"/>
      <c r="ME512" s="5"/>
      <c r="MF512" s="5"/>
      <c r="MG512" s="5"/>
      <c r="MH512" s="5"/>
      <c r="MI512" s="5"/>
      <c r="MJ512" s="5"/>
      <c r="MK512" s="5"/>
      <c r="ML512" s="5"/>
      <c r="MM512" s="5"/>
      <c r="MN512" s="5"/>
      <c r="MO512" s="5">
        <v>0</v>
      </c>
      <c r="MP512" s="5">
        <v>0</v>
      </c>
      <c r="MQ512" s="5"/>
      <c r="MR512" s="5"/>
      <c r="MS512" s="5">
        <v>145695</v>
      </c>
      <c r="MT512" s="5"/>
      <c r="MU512" s="5">
        <v>8</v>
      </c>
      <c r="MV512" s="5"/>
      <c r="MW512" s="5"/>
      <c r="MX512" s="5"/>
      <c r="MY512" s="5"/>
      <c r="MZ512" s="5"/>
      <c r="NA512" s="5"/>
      <c r="NB512" s="5"/>
      <c r="NC512" s="5"/>
      <c r="ND512" s="5"/>
      <c r="NE512" s="5"/>
      <c r="NF512" s="5"/>
      <c r="NG512" s="5"/>
      <c r="NH512" s="5"/>
      <c r="NI512" s="5"/>
      <c r="NJ512" s="5"/>
      <c r="NK512" s="5"/>
      <c r="NX512" s="18">
        <f t="shared" si="42"/>
        <v>0</v>
      </c>
      <c r="NY512" t="str">
        <f t="shared" si="39"/>
        <v>Smaller</v>
      </c>
      <c r="NZ512" t="str">
        <f t="shared" si="40"/>
        <v>Small</v>
      </c>
    </row>
    <row r="513" spans="1:390">
      <c r="A513" s="1" t="s">
        <v>429</v>
      </c>
      <c r="B513" s="1" t="s">
        <v>648</v>
      </c>
      <c r="C513" s="32" t="s">
        <v>649</v>
      </c>
      <c r="D513" s="1" t="s">
        <v>404</v>
      </c>
      <c r="E513" s="1">
        <v>20100</v>
      </c>
      <c r="F513" s="1" t="s">
        <v>858</v>
      </c>
      <c r="G513" s="5">
        <v>5031.9493333333512</v>
      </c>
      <c r="H513" s="71">
        <v>18016</v>
      </c>
      <c r="I513" s="73"/>
      <c r="J513" s="73">
        <v>78</v>
      </c>
      <c r="K513" s="73">
        <v>6</v>
      </c>
      <c r="L513" s="73"/>
      <c r="M513" s="73"/>
      <c r="N513" s="73"/>
      <c r="O513" s="73"/>
      <c r="P513" s="73"/>
      <c r="Q513" s="73"/>
      <c r="R513" s="73">
        <v>43</v>
      </c>
      <c r="S513" s="73"/>
      <c r="T513" s="73"/>
      <c r="U513" s="73">
        <v>45</v>
      </c>
      <c r="V513" s="73">
        <v>272</v>
      </c>
      <c r="W513" s="94" t="s">
        <v>764</v>
      </c>
      <c r="X513" s="94"/>
      <c r="Y513" s="94"/>
      <c r="Z513" s="94"/>
      <c r="AA513" s="94"/>
      <c r="AB513" s="94"/>
      <c r="AC513" s="95">
        <v>12994</v>
      </c>
      <c r="AD513" s="73"/>
      <c r="AE513" s="73"/>
      <c r="AF513" s="95">
        <v>0</v>
      </c>
      <c r="AG513" s="95">
        <v>0</v>
      </c>
      <c r="AH513" s="95">
        <v>0</v>
      </c>
      <c r="AI513" s="95">
        <v>0</v>
      </c>
      <c r="AJ513" s="95"/>
      <c r="AK513" s="95"/>
      <c r="AL513" s="95">
        <v>0</v>
      </c>
      <c r="AM513" s="95">
        <v>3556</v>
      </c>
      <c r="AN513" s="73"/>
      <c r="AO513" s="96">
        <v>16550</v>
      </c>
      <c r="AP513" s="73"/>
      <c r="AQ513" s="73"/>
      <c r="AR513" s="73"/>
      <c r="AS513" s="73"/>
      <c r="AT513" s="73"/>
      <c r="AU513" s="73"/>
      <c r="AV513" s="73"/>
      <c r="AW513" s="73"/>
      <c r="AX513" s="73"/>
      <c r="AY513" s="73"/>
      <c r="AZ513" s="73"/>
      <c r="BA513" s="73"/>
      <c r="BB513" s="73">
        <v>0</v>
      </c>
      <c r="BC513" s="73">
        <v>8061</v>
      </c>
      <c r="BD513" s="73"/>
      <c r="BE513" s="73"/>
      <c r="BF513" s="73">
        <v>0</v>
      </c>
      <c r="BG513" s="73">
        <v>0</v>
      </c>
      <c r="BH513" s="73">
        <v>0</v>
      </c>
      <c r="BI513" s="73">
        <v>0</v>
      </c>
      <c r="BJ513" s="73"/>
      <c r="BK513" s="73"/>
      <c r="BL513" s="73">
        <v>0</v>
      </c>
      <c r="BM513" s="73">
        <v>0</v>
      </c>
      <c r="BN513" s="73"/>
      <c r="BO513" s="73">
        <v>8061</v>
      </c>
      <c r="BP513" s="73"/>
      <c r="BQ513" s="73"/>
      <c r="BR513" s="73"/>
      <c r="BS513" s="73"/>
      <c r="BT513" s="73"/>
      <c r="BU513" s="73"/>
      <c r="BV513" s="73"/>
      <c r="BW513" s="2"/>
      <c r="BX513" s="2"/>
      <c r="BY513" s="2"/>
      <c r="BZ513" s="2">
        <v>0</v>
      </c>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v>0</v>
      </c>
      <c r="CZ513" s="2"/>
      <c r="DA513" s="2">
        <v>2000</v>
      </c>
      <c r="DB513" s="2">
        <v>0</v>
      </c>
      <c r="DC513" s="2">
        <v>0</v>
      </c>
      <c r="DD513" s="2"/>
      <c r="DE513" s="2"/>
      <c r="DF513" s="2">
        <v>10937</v>
      </c>
      <c r="DG513" s="2">
        <v>0</v>
      </c>
      <c r="DH513" s="2">
        <v>0</v>
      </c>
      <c r="DI513" s="2">
        <v>12937</v>
      </c>
      <c r="DJ513" s="2"/>
      <c r="DK513" s="2"/>
      <c r="DL513" s="2"/>
      <c r="DM513" s="2"/>
      <c r="DN513" s="2"/>
      <c r="DO513" s="2"/>
      <c r="DP513" s="2"/>
      <c r="DQ513" s="2"/>
      <c r="DR513" s="2"/>
      <c r="DS513" s="2"/>
      <c r="DT513" s="2"/>
      <c r="DU513" s="2"/>
      <c r="DV513" s="73"/>
      <c r="DW513" s="73"/>
      <c r="DX513" s="2"/>
      <c r="DY513" s="2"/>
      <c r="DZ513" s="2"/>
      <c r="EA513" s="2"/>
      <c r="EB513" s="2"/>
      <c r="EC513" s="2"/>
      <c r="ED513" s="2"/>
      <c r="EE513" s="2"/>
      <c r="EF513" s="2"/>
      <c r="EG513" s="2"/>
      <c r="EH513" s="2"/>
      <c r="EI513" s="73"/>
      <c r="EJ513" s="2">
        <v>2121</v>
      </c>
      <c r="EK513" s="2"/>
      <c r="EL513" s="2">
        <v>0</v>
      </c>
      <c r="EM513" s="2">
        <v>0</v>
      </c>
      <c r="EN513" s="2">
        <v>0</v>
      </c>
      <c r="EO513" s="2"/>
      <c r="EP513" s="2"/>
      <c r="EQ513" s="2">
        <v>0</v>
      </c>
      <c r="ER513" s="2">
        <v>0</v>
      </c>
      <c r="ES513" s="2">
        <v>0</v>
      </c>
      <c r="ET513" s="2">
        <v>2121</v>
      </c>
      <c r="EU513" s="3"/>
      <c r="EV513" s="3"/>
      <c r="EW513" s="3"/>
      <c r="EX513" s="3"/>
      <c r="EY513" s="3"/>
      <c r="EZ513" s="3"/>
      <c r="FA513" s="5"/>
      <c r="FB513" s="5"/>
      <c r="FC513" s="5"/>
      <c r="FD513" s="5"/>
      <c r="FE513" s="5"/>
      <c r="FF513" s="5"/>
      <c r="FG513" s="5"/>
      <c r="FH513" s="5"/>
      <c r="FI513" s="5"/>
      <c r="FJ513" s="5"/>
      <c r="FK513" s="5"/>
      <c r="FL513" s="5"/>
      <c r="FM513" s="5"/>
      <c r="FN513" s="5"/>
      <c r="FO513" s="5"/>
      <c r="FP513" s="5"/>
      <c r="FQ513" s="5"/>
      <c r="FR513" s="5"/>
      <c r="FS513" s="5"/>
      <c r="FT513" s="2"/>
      <c r="FU513" s="2"/>
      <c r="FV513" s="2"/>
      <c r="FW513" s="2"/>
      <c r="FX513" s="2"/>
      <c r="FY513" s="2"/>
      <c r="FZ513" s="2"/>
      <c r="GA513" s="2"/>
      <c r="GB513" s="2"/>
      <c r="GC513" s="2"/>
      <c r="GD513" s="2"/>
      <c r="GE513" s="2">
        <v>4359</v>
      </c>
      <c r="GF513" s="2"/>
      <c r="GG513" s="2">
        <v>0</v>
      </c>
      <c r="GH513" s="2">
        <v>0</v>
      </c>
      <c r="GI513" s="2">
        <v>0</v>
      </c>
      <c r="GJ513" s="2">
        <v>0</v>
      </c>
      <c r="GK513" s="2"/>
      <c r="GL513" s="2"/>
      <c r="GM513" s="2">
        <v>0</v>
      </c>
      <c r="GN513" s="2">
        <v>0</v>
      </c>
      <c r="GO513" s="2">
        <v>4359</v>
      </c>
      <c r="GP513" s="2">
        <v>24611</v>
      </c>
      <c r="GQ513" s="2">
        <v>15058</v>
      </c>
      <c r="GR513" s="2">
        <v>44028</v>
      </c>
      <c r="GS513" s="1" t="s">
        <v>420</v>
      </c>
      <c r="GT513" s="1" t="s">
        <v>765</v>
      </c>
      <c r="GU513" s="1" t="s">
        <v>397</v>
      </c>
      <c r="GV513" s="1" t="s">
        <v>766</v>
      </c>
      <c r="GW513" t="s">
        <v>410</v>
      </c>
      <c r="GX513" s="1"/>
      <c r="HC513" s="2">
        <v>550</v>
      </c>
      <c r="HD513" s="2">
        <v>1353</v>
      </c>
      <c r="HE513" s="2">
        <v>0</v>
      </c>
      <c r="HF513" s="2">
        <v>93</v>
      </c>
      <c r="HG513" s="2"/>
      <c r="HH513" s="2">
        <v>48210</v>
      </c>
      <c r="HI513" s="2"/>
      <c r="HJ513" s="2">
        <v>62</v>
      </c>
      <c r="HK513" s="2">
        <v>0</v>
      </c>
      <c r="HL513" s="2">
        <v>573</v>
      </c>
      <c r="HM513" s="2"/>
      <c r="HN513" s="2"/>
      <c r="HO513" s="2">
        <v>28</v>
      </c>
      <c r="HP513" s="2">
        <v>32</v>
      </c>
      <c r="HQ513" s="2">
        <v>0</v>
      </c>
      <c r="HR513" s="2">
        <v>62</v>
      </c>
      <c r="HS513" s="2"/>
      <c r="HT513" s="2"/>
      <c r="HU513" s="3">
        <v>2</v>
      </c>
      <c r="HV513" s="3"/>
      <c r="HW513" s="3"/>
      <c r="HX513" s="3"/>
      <c r="HY513" s="3"/>
      <c r="HZ513" s="3"/>
      <c r="IA513" s="3"/>
      <c r="IB513" s="3"/>
      <c r="IC513" s="3"/>
      <c r="ID513" s="3"/>
      <c r="IE513" s="3"/>
      <c r="IF513" s="65">
        <v>25.2</v>
      </c>
      <c r="IG513" s="3">
        <v>2</v>
      </c>
      <c r="IH513" s="3">
        <v>4.7</v>
      </c>
      <c r="II513" s="35">
        <f t="shared" si="38"/>
        <v>2</v>
      </c>
      <c r="IJ513" s="3"/>
      <c r="IK513" s="3">
        <v>3</v>
      </c>
      <c r="IL513" s="3">
        <v>2.7</v>
      </c>
      <c r="IM513" s="5">
        <v>2718</v>
      </c>
      <c r="IN513" s="1" t="s">
        <v>400</v>
      </c>
      <c r="IO513" s="71">
        <v>2890</v>
      </c>
      <c r="IP513" s="5">
        <v>6358</v>
      </c>
      <c r="IQ513" s="5">
        <v>0</v>
      </c>
      <c r="IR513" s="5">
        <v>78</v>
      </c>
      <c r="IS513" s="5"/>
      <c r="IT513" s="5"/>
      <c r="IU513" s="5"/>
      <c r="IV513" s="5">
        <v>0</v>
      </c>
      <c r="IW513" s="5"/>
      <c r="IX513" s="5">
        <v>9326</v>
      </c>
      <c r="IY513" s="5"/>
      <c r="IZ513" s="5"/>
      <c r="JA513" s="5">
        <v>4488</v>
      </c>
      <c r="JB513" s="5">
        <v>4400</v>
      </c>
      <c r="JC513" s="5">
        <v>6050</v>
      </c>
      <c r="JD513" s="5">
        <v>5500</v>
      </c>
      <c r="JE513" s="5"/>
      <c r="JF513" s="5"/>
      <c r="JG513" s="5"/>
      <c r="JH513" s="5"/>
      <c r="JI513" s="5"/>
      <c r="JJ513" s="5"/>
      <c r="JK513" s="5"/>
      <c r="JL513" s="5"/>
      <c r="JM513" s="5"/>
      <c r="JN513" s="5"/>
      <c r="JO513" s="5"/>
      <c r="JP513" s="5"/>
      <c r="JQ513" s="5"/>
      <c r="JR513" s="5">
        <v>3525</v>
      </c>
      <c r="JS513" s="5"/>
      <c r="JT513" s="5"/>
      <c r="JU513" s="5">
        <v>141</v>
      </c>
      <c r="JV513" s="5"/>
      <c r="JW513" s="5"/>
      <c r="JX513" s="5"/>
      <c r="JY513" s="5"/>
      <c r="JZ513" s="5"/>
      <c r="KA513" s="5"/>
      <c r="KB513" s="5"/>
      <c r="KC513" s="5"/>
      <c r="KD513" s="5"/>
      <c r="KE513" s="5"/>
      <c r="KF513" s="5">
        <v>2</v>
      </c>
      <c r="KG513" s="5">
        <v>2</v>
      </c>
      <c r="KH513" s="5">
        <v>45</v>
      </c>
      <c r="KI513" s="5">
        <v>55</v>
      </c>
      <c r="KJ513" s="5">
        <v>40</v>
      </c>
      <c r="KK513" s="5">
        <v>10</v>
      </c>
      <c r="KL513" s="5">
        <v>0</v>
      </c>
      <c r="KM513" s="5">
        <v>0</v>
      </c>
      <c r="KN513" s="5"/>
      <c r="KO513" s="5"/>
      <c r="KP513" s="5"/>
      <c r="KQ513" s="5"/>
      <c r="KR513" s="5"/>
      <c r="KS513" s="5"/>
      <c r="KT513" s="5"/>
      <c r="KU513" s="5"/>
      <c r="KV513" s="5"/>
      <c r="KW513" s="5"/>
      <c r="KX513" s="5"/>
      <c r="KY513" s="5"/>
      <c r="KZ513" s="5"/>
      <c r="LA513" s="5"/>
      <c r="LB513" s="5"/>
      <c r="LC513" s="5"/>
      <c r="LD513" s="5"/>
      <c r="LE513" s="5"/>
      <c r="LF513" s="5"/>
      <c r="LG513" s="5"/>
      <c r="LH513" s="5"/>
      <c r="LI513" s="5"/>
      <c r="LJ513" s="5"/>
      <c r="LK513" s="5"/>
      <c r="LL513" s="5"/>
      <c r="LM513" s="5"/>
      <c r="LN513" s="5"/>
      <c r="LO513" s="5"/>
      <c r="LP513" s="5"/>
      <c r="LQ513" s="5"/>
      <c r="LR513" s="5"/>
      <c r="LS513" s="5"/>
      <c r="LT513" s="5"/>
      <c r="LU513" s="5"/>
      <c r="LV513" s="5"/>
      <c r="LW513" s="5"/>
      <c r="LX513" s="5"/>
      <c r="LY513" s="5"/>
      <c r="LZ513" s="5"/>
      <c r="MA513" s="5"/>
      <c r="MB513" s="5"/>
      <c r="MC513" s="5"/>
      <c r="MD513" s="5"/>
      <c r="ME513" s="5"/>
      <c r="MF513" s="5"/>
      <c r="MG513" s="5"/>
      <c r="MH513" s="5"/>
      <c r="MI513" s="5"/>
      <c r="MJ513" s="5"/>
      <c r="MK513" s="5"/>
      <c r="ML513" s="5"/>
      <c r="MM513" s="5"/>
      <c r="MN513" s="5"/>
      <c r="MO513" s="5">
        <v>0</v>
      </c>
      <c r="MP513" s="5">
        <v>0</v>
      </c>
      <c r="MQ513" s="5"/>
      <c r="MR513" s="5"/>
      <c r="MS513" s="5">
        <v>125420</v>
      </c>
      <c r="MT513" s="5"/>
      <c r="MU513" s="5"/>
      <c r="MV513" s="5"/>
      <c r="MW513" s="5"/>
      <c r="MX513" s="5"/>
      <c r="MY513" s="5"/>
      <c r="MZ513" s="5"/>
      <c r="NA513" s="5"/>
      <c r="NB513" s="5"/>
      <c r="NC513" s="5"/>
      <c r="ND513" s="5"/>
      <c r="NE513" s="5"/>
      <c r="NF513" s="5"/>
      <c r="NG513" s="5"/>
      <c r="NH513" s="5"/>
      <c r="NI513" s="5"/>
      <c r="NJ513" s="5"/>
      <c r="NK513" s="5"/>
      <c r="NX513" s="18">
        <f t="shared" si="42"/>
        <v>2515.9746666666756</v>
      </c>
      <c r="NY513" t="str">
        <f t="shared" si="39"/>
        <v>Smaller</v>
      </c>
      <c r="NZ513" t="str">
        <f t="shared" si="40"/>
        <v>Small</v>
      </c>
    </row>
    <row r="514" spans="1:390">
      <c r="A514" s="1" t="s">
        <v>535</v>
      </c>
      <c r="B514" s="1" t="s">
        <v>536</v>
      </c>
      <c r="C514" s="32" t="s">
        <v>537</v>
      </c>
      <c r="D514" s="1" t="s">
        <v>404</v>
      </c>
      <c r="E514" s="1">
        <v>20100</v>
      </c>
      <c r="F514" s="1" t="s">
        <v>858</v>
      </c>
      <c r="G514" s="5">
        <v>5894.4483809523945</v>
      </c>
      <c r="H514" s="71">
        <v>12444</v>
      </c>
      <c r="I514" s="73"/>
      <c r="J514" s="73">
        <v>112</v>
      </c>
      <c r="K514" s="73">
        <v>1</v>
      </c>
      <c r="L514" s="73"/>
      <c r="M514" s="73"/>
      <c r="N514" s="73"/>
      <c r="O514" s="73"/>
      <c r="P514" s="73"/>
      <c r="Q514" s="73"/>
      <c r="R514" s="73">
        <v>33</v>
      </c>
      <c r="S514" s="73"/>
      <c r="T514" s="73"/>
      <c r="U514" s="73">
        <v>6</v>
      </c>
      <c r="V514" s="73">
        <v>367</v>
      </c>
      <c r="W514" s="94">
        <v>30</v>
      </c>
      <c r="X514" s="94"/>
      <c r="Y514" s="94"/>
      <c r="Z514" s="94"/>
      <c r="AA514" s="94"/>
      <c r="AB514" s="94"/>
      <c r="AC514" s="95">
        <v>13735</v>
      </c>
      <c r="AD514" s="73"/>
      <c r="AE514" s="73"/>
      <c r="AF514" s="95"/>
      <c r="AG514" s="95"/>
      <c r="AH514" s="95"/>
      <c r="AI514" s="95"/>
      <c r="AJ514" s="95"/>
      <c r="AK514" s="95"/>
      <c r="AL514" s="95">
        <v>5815</v>
      </c>
      <c r="AM514" s="95">
        <v>5009</v>
      </c>
      <c r="AN514" s="73"/>
      <c r="AO514" s="96">
        <v>24559</v>
      </c>
      <c r="AP514" s="73"/>
      <c r="AQ514" s="73"/>
      <c r="AR514" s="73"/>
      <c r="AS514" s="73"/>
      <c r="AT514" s="73"/>
      <c r="AU514" s="73"/>
      <c r="AV514" s="73">
        <v>3400</v>
      </c>
      <c r="AW514" s="73"/>
      <c r="AX514" s="73"/>
      <c r="AY514" s="73"/>
      <c r="AZ514" s="73"/>
      <c r="BA514" s="73"/>
      <c r="BB514" s="73">
        <v>3400</v>
      </c>
      <c r="BC514" s="73">
        <v>4461</v>
      </c>
      <c r="BD514" s="73"/>
      <c r="BE514" s="73"/>
      <c r="BF514" s="73"/>
      <c r="BG514" s="73"/>
      <c r="BH514" s="73"/>
      <c r="BI514" s="73"/>
      <c r="BJ514" s="73"/>
      <c r="BK514" s="73"/>
      <c r="BL514" s="73"/>
      <c r="BM514" s="73"/>
      <c r="BN514" s="73"/>
      <c r="BO514" s="73">
        <v>4461</v>
      </c>
      <c r="BP514" s="73"/>
      <c r="BQ514" s="73"/>
      <c r="BR514" s="73"/>
      <c r="BS514" s="73"/>
      <c r="BT514" s="73"/>
      <c r="BU514" s="73"/>
      <c r="BV514" s="73"/>
      <c r="BW514" s="2"/>
      <c r="BX514" s="2"/>
      <c r="BY514" s="2"/>
      <c r="BZ514" s="2">
        <v>0</v>
      </c>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v>4130</v>
      </c>
      <c r="CZ514" s="2"/>
      <c r="DA514" s="2"/>
      <c r="DB514" s="2"/>
      <c r="DC514" s="2"/>
      <c r="DD514" s="2"/>
      <c r="DE514" s="2"/>
      <c r="DF514" s="2">
        <v>27455</v>
      </c>
      <c r="DG514" s="2">
        <v>9721</v>
      </c>
      <c r="DH514" s="2"/>
      <c r="DI514" s="2">
        <v>41306</v>
      </c>
      <c r="DJ514" s="2"/>
      <c r="DK514" s="2"/>
      <c r="DL514" s="2"/>
      <c r="DM514" s="2"/>
      <c r="DN514" s="2"/>
      <c r="DO514" s="2"/>
      <c r="DP514" s="2"/>
      <c r="DQ514" s="2"/>
      <c r="DR514" s="2"/>
      <c r="DS514" s="2"/>
      <c r="DT514" s="2"/>
      <c r="DU514" s="2"/>
      <c r="DV514" s="73"/>
      <c r="DW514" s="73"/>
      <c r="DX514" s="2"/>
      <c r="DY514" s="2"/>
      <c r="DZ514" s="2"/>
      <c r="EA514" s="2"/>
      <c r="EB514" s="2"/>
      <c r="EC514" s="2"/>
      <c r="ED514" s="2"/>
      <c r="EE514" s="2"/>
      <c r="EF514" s="2"/>
      <c r="EG514" s="2"/>
      <c r="EH514" s="2"/>
      <c r="EI514" s="73"/>
      <c r="EJ514" s="2">
        <v>365</v>
      </c>
      <c r="EK514" s="2"/>
      <c r="EL514" s="2"/>
      <c r="EM514" s="2"/>
      <c r="EN514" s="2"/>
      <c r="EO514" s="2"/>
      <c r="EP514" s="2"/>
      <c r="EQ514" s="2"/>
      <c r="ER514" s="2"/>
      <c r="ES514" s="2"/>
      <c r="ET514" s="2">
        <v>365</v>
      </c>
      <c r="EU514" s="3"/>
      <c r="EV514" s="3"/>
      <c r="EW514" s="3"/>
      <c r="EX514" s="3"/>
      <c r="EY514" s="3"/>
      <c r="EZ514" s="3"/>
      <c r="FA514" s="5"/>
      <c r="FB514" s="5"/>
      <c r="FC514" s="5"/>
      <c r="FD514" s="5"/>
      <c r="FE514" s="5"/>
      <c r="FF514" s="5"/>
      <c r="FG514" s="5"/>
      <c r="FH514" s="5"/>
      <c r="FI514" s="5"/>
      <c r="FJ514" s="5"/>
      <c r="FK514" s="5"/>
      <c r="FL514" s="5"/>
      <c r="FM514" s="5"/>
      <c r="FN514" s="5"/>
      <c r="FO514" s="5"/>
      <c r="FP514" s="5"/>
      <c r="FQ514" s="5"/>
      <c r="FR514" s="5"/>
      <c r="FS514" s="5"/>
      <c r="FT514" s="2"/>
      <c r="FU514" s="2"/>
      <c r="FV514" s="2"/>
      <c r="FW514" s="2"/>
      <c r="FX514" s="2"/>
      <c r="FY514" s="2"/>
      <c r="FZ514" s="2"/>
      <c r="GA514" s="2"/>
      <c r="GB514" s="2"/>
      <c r="GC514" s="2"/>
      <c r="GD514" s="2"/>
      <c r="GE514" s="2">
        <v>1566</v>
      </c>
      <c r="GF514" s="2"/>
      <c r="GG514" s="2"/>
      <c r="GH514" s="2"/>
      <c r="GI514" s="2"/>
      <c r="GJ514" s="2"/>
      <c r="GK514" s="2"/>
      <c r="GL514" s="2"/>
      <c r="GM514" s="2"/>
      <c r="GN514" s="2"/>
      <c r="GO514" s="2">
        <v>1566</v>
      </c>
      <c r="GP514" s="2">
        <v>29020</v>
      </c>
      <c r="GQ514" s="2">
        <v>45071</v>
      </c>
      <c r="GR514" s="2">
        <v>75657</v>
      </c>
      <c r="GS514" s="1" t="s">
        <v>420</v>
      </c>
      <c r="GT514" s="1"/>
      <c r="GU514" s="1" t="s">
        <v>397</v>
      </c>
      <c r="GV514" s="1" t="s">
        <v>766</v>
      </c>
      <c r="GW514" t="s">
        <v>410</v>
      </c>
      <c r="GX514" s="1"/>
      <c r="GY514" s="1"/>
      <c r="GZ514" s="1"/>
      <c r="HA514" s="1"/>
      <c r="HC514" s="2">
        <v>1169</v>
      </c>
      <c r="HD514" s="2">
        <v>816</v>
      </c>
      <c r="HE514" s="2">
        <v>17000</v>
      </c>
      <c r="HF514" s="2">
        <v>62</v>
      </c>
      <c r="HG514" s="2"/>
      <c r="HH514" s="2">
        <v>29402</v>
      </c>
      <c r="HI514" s="2"/>
      <c r="HJ514" s="2">
        <v>726</v>
      </c>
      <c r="HK514" s="2">
        <v>3174</v>
      </c>
      <c r="HL514" s="2">
        <v>2366</v>
      </c>
      <c r="HM514" s="2"/>
      <c r="HN514" s="2"/>
      <c r="HO514" s="2">
        <v>0</v>
      </c>
      <c r="HP514" s="2">
        <v>0</v>
      </c>
      <c r="HQ514" s="2">
        <v>0</v>
      </c>
      <c r="HR514" s="2">
        <v>0</v>
      </c>
      <c r="HS514" s="2"/>
      <c r="HT514" s="2"/>
      <c r="HU514" s="3">
        <v>3</v>
      </c>
      <c r="HV514" s="3"/>
      <c r="HW514" s="3"/>
      <c r="HX514" s="3"/>
      <c r="HY514" s="3"/>
      <c r="HZ514" s="3"/>
      <c r="IA514" s="3"/>
      <c r="IB514" s="3"/>
      <c r="IC514" s="3"/>
      <c r="ID514" s="3"/>
      <c r="IE514" s="3"/>
      <c r="IF514" s="65">
        <v>1.53</v>
      </c>
      <c r="IG514" s="3">
        <v>1.57</v>
      </c>
      <c r="IH514" s="3">
        <v>3.5700000000000003</v>
      </c>
      <c r="II514" s="35">
        <f t="shared" ref="II514:II577" si="43">IG514</f>
        <v>1.57</v>
      </c>
      <c r="IJ514" s="3"/>
      <c r="IK514" s="3">
        <v>2</v>
      </c>
      <c r="IL514" s="3">
        <v>2</v>
      </c>
      <c r="IM514" s="5">
        <v>1861</v>
      </c>
      <c r="IN514" s="1" t="s">
        <v>411</v>
      </c>
      <c r="IO514" s="71">
        <v>5417</v>
      </c>
      <c r="IP514" s="5">
        <v>13313</v>
      </c>
      <c r="IQ514" s="5">
        <v>1253</v>
      </c>
      <c r="IR514" s="5">
        <v>340</v>
      </c>
      <c r="IS514" s="5"/>
      <c r="IT514" s="5"/>
      <c r="IU514" s="5"/>
      <c r="IV514" s="5"/>
      <c r="IW514" s="5"/>
      <c r="IX514" s="5">
        <v>19070</v>
      </c>
      <c r="IY514" s="5"/>
      <c r="IZ514" s="5"/>
      <c r="JA514" s="5">
        <v>9</v>
      </c>
      <c r="JB514" s="5">
        <v>8</v>
      </c>
      <c r="JC514" s="5">
        <v>0</v>
      </c>
      <c r="JD514" s="5">
        <v>0</v>
      </c>
      <c r="JE514" s="5"/>
      <c r="JF514" s="5"/>
      <c r="JG514" s="5"/>
      <c r="JH514" s="5"/>
      <c r="JI514" s="5"/>
      <c r="JJ514" s="5"/>
      <c r="JK514" s="5"/>
      <c r="JL514" s="5"/>
      <c r="JM514" s="5"/>
      <c r="JN514" s="5"/>
      <c r="JO514" s="5"/>
      <c r="JP514" s="5"/>
      <c r="JQ514" s="5"/>
      <c r="JR514" s="5">
        <v>2640</v>
      </c>
      <c r="JS514" s="5"/>
      <c r="JT514" s="5"/>
      <c r="JU514" s="5">
        <v>92</v>
      </c>
      <c r="JV514" s="5"/>
      <c r="JW514" s="5"/>
      <c r="JX514" s="5"/>
      <c r="JY514" s="5"/>
      <c r="JZ514" s="5"/>
      <c r="KA514" s="5"/>
      <c r="KB514" s="5"/>
      <c r="KC514" s="5"/>
      <c r="KD514" s="5"/>
      <c r="KE514" s="5"/>
      <c r="KF514" s="5">
        <v>0</v>
      </c>
      <c r="KG514" s="5">
        <v>0</v>
      </c>
      <c r="KH514" s="5">
        <v>0</v>
      </c>
      <c r="KI514" s="5">
        <v>59</v>
      </c>
      <c r="KJ514" s="5">
        <v>0</v>
      </c>
      <c r="KK514" s="5">
        <v>0</v>
      </c>
      <c r="KL514" s="5">
        <v>0</v>
      </c>
      <c r="KM514" s="5">
        <v>0</v>
      </c>
      <c r="KN514" s="5"/>
      <c r="KO514" s="5"/>
      <c r="KP514" s="5"/>
      <c r="KQ514" s="5"/>
      <c r="KR514" s="5"/>
      <c r="KS514" s="5"/>
      <c r="KT514" s="5"/>
      <c r="KU514" s="5"/>
      <c r="KV514" s="5"/>
      <c r="KW514" s="5"/>
      <c r="KX514" s="5"/>
      <c r="KY514" s="5"/>
      <c r="KZ514" s="5"/>
      <c r="LA514" s="5"/>
      <c r="LB514" s="5"/>
      <c r="LC514" s="5"/>
      <c r="LD514" s="5"/>
      <c r="LE514" s="5"/>
      <c r="LF514" s="5"/>
      <c r="LG514" s="5"/>
      <c r="LH514" s="5"/>
      <c r="LI514" s="5"/>
      <c r="LJ514" s="5"/>
      <c r="LK514" s="5"/>
      <c r="LL514" s="5"/>
      <c r="LM514" s="5"/>
      <c r="LN514" s="5"/>
      <c r="LO514" s="5"/>
      <c r="LP514" s="5"/>
      <c r="LQ514" s="5"/>
      <c r="LR514" s="5"/>
      <c r="LS514" s="5"/>
      <c r="LT514" s="5"/>
      <c r="LU514" s="5"/>
      <c r="LV514" s="5"/>
      <c r="LW514" s="5"/>
      <c r="LX514" s="5"/>
      <c r="LY514" s="5"/>
      <c r="LZ514" s="5"/>
      <c r="MA514" s="5"/>
      <c r="MB514" s="5"/>
      <c r="MC514" s="5"/>
      <c r="MD514" s="5"/>
      <c r="ME514" s="5"/>
      <c r="MF514" s="5"/>
      <c r="MG514" s="5"/>
      <c r="MH514" s="5"/>
      <c r="MI514" s="5"/>
      <c r="MJ514" s="5"/>
      <c r="MK514" s="5"/>
      <c r="ML514" s="5"/>
      <c r="MM514" s="5"/>
      <c r="MN514" s="5"/>
      <c r="MO514" s="5">
        <v>0</v>
      </c>
      <c r="MP514" s="5">
        <v>0</v>
      </c>
      <c r="MQ514" s="5"/>
      <c r="MR514" s="5"/>
      <c r="MS514" s="5"/>
      <c r="MT514" s="5"/>
      <c r="MU514" s="5">
        <v>106</v>
      </c>
      <c r="MV514" s="5"/>
      <c r="MW514" s="5"/>
      <c r="MX514" s="5"/>
      <c r="MY514" s="5"/>
      <c r="MZ514" s="5"/>
      <c r="NA514" s="5"/>
      <c r="NB514" s="5"/>
      <c r="NC514" s="5"/>
      <c r="ND514" s="5"/>
      <c r="NE514" s="5"/>
      <c r="NF514" s="5"/>
      <c r="NG514" s="5"/>
      <c r="NH514" s="5"/>
      <c r="NI514" s="5"/>
      <c r="NJ514" s="5"/>
      <c r="NK514" s="5"/>
      <c r="NX514" s="18">
        <f t="shared" si="42"/>
        <v>3754.4257203518437</v>
      </c>
      <c r="NY514" t="str">
        <f t="shared" ref="NY514:NY577" si="44">IF(G514&gt;13000,"Larger",IF(G514&lt;6500,"Smaller","Mid-range"))</f>
        <v>Smaller</v>
      </c>
      <c r="NZ514" t="str">
        <f t="shared" ref="NZ514:NZ577" si="45">IF(G514&gt;20000,"Large",IF(G514&lt;10000,"Small","Medium"))</f>
        <v>Small</v>
      </c>
    </row>
    <row r="515" spans="1:390">
      <c r="A515" s="1" t="s">
        <v>490</v>
      </c>
      <c r="B515" s="1" t="s">
        <v>491</v>
      </c>
      <c r="C515" s="32" t="s">
        <v>492</v>
      </c>
      <c r="D515" s="31" t="s">
        <v>393</v>
      </c>
      <c r="E515" s="1">
        <v>20100</v>
      </c>
      <c r="F515" s="1" t="s">
        <v>858</v>
      </c>
      <c r="G515" s="5">
        <v>6084.5638095238046</v>
      </c>
      <c r="H515" s="71">
        <v>39000</v>
      </c>
      <c r="I515" s="73"/>
      <c r="J515" s="73">
        <v>102</v>
      </c>
      <c r="K515" s="73">
        <v>6</v>
      </c>
      <c r="L515" s="73"/>
      <c r="M515" s="73"/>
      <c r="N515" s="73"/>
      <c r="O515" s="73"/>
      <c r="P515" s="73"/>
      <c r="Q515" s="73"/>
      <c r="R515" s="73">
        <v>29</v>
      </c>
      <c r="S515" s="73"/>
      <c r="T515" s="73"/>
      <c r="U515" s="73">
        <v>12</v>
      </c>
      <c r="V515" s="73">
        <v>537</v>
      </c>
      <c r="W515" s="94"/>
      <c r="X515" s="94"/>
      <c r="Y515" s="94"/>
      <c r="Z515" s="94"/>
      <c r="AA515" s="94"/>
      <c r="AB515" s="94"/>
      <c r="AC515" s="95">
        <v>14000</v>
      </c>
      <c r="AD515" s="73"/>
      <c r="AE515" s="73"/>
      <c r="AF515" s="95"/>
      <c r="AG515" s="95"/>
      <c r="AH515" s="95"/>
      <c r="AI515" s="95"/>
      <c r="AJ515" s="95"/>
      <c r="AK515" s="95"/>
      <c r="AL515" s="95"/>
      <c r="AM515" s="95"/>
      <c r="AN515" s="73"/>
      <c r="AO515" s="96">
        <v>14000</v>
      </c>
      <c r="AP515" s="73"/>
      <c r="AQ515" s="73"/>
      <c r="AR515" s="73"/>
      <c r="AS515" s="73"/>
      <c r="AT515" s="73"/>
      <c r="AU515" s="73"/>
      <c r="AV515" s="73"/>
      <c r="AW515" s="73"/>
      <c r="AX515" s="73"/>
      <c r="AY515" s="73"/>
      <c r="AZ515" s="73">
        <v>3100</v>
      </c>
      <c r="BA515" s="73"/>
      <c r="BB515" s="73">
        <v>3100</v>
      </c>
      <c r="BC515" s="73"/>
      <c r="BD515" s="73"/>
      <c r="BE515" s="73"/>
      <c r="BF515" s="73"/>
      <c r="BG515" s="73"/>
      <c r="BH515" s="73"/>
      <c r="BI515" s="73"/>
      <c r="BJ515" s="73"/>
      <c r="BK515" s="73"/>
      <c r="BL515" s="73"/>
      <c r="BM515" s="73"/>
      <c r="BN515" s="73"/>
      <c r="BO515" s="73">
        <v>0</v>
      </c>
      <c r="BP515" s="73"/>
      <c r="BQ515" s="73"/>
      <c r="BR515" s="73"/>
      <c r="BS515" s="73"/>
      <c r="BT515" s="73"/>
      <c r="BU515" s="73"/>
      <c r="BV515" s="73"/>
      <c r="BW515" s="2"/>
      <c r="BX515" s="2"/>
      <c r="BY515" s="2"/>
      <c r="BZ515" s="2">
        <v>0</v>
      </c>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v>32000</v>
      </c>
      <c r="CZ515" s="2"/>
      <c r="DA515" s="2"/>
      <c r="DB515" s="2"/>
      <c r="DC515" s="2"/>
      <c r="DD515" s="2"/>
      <c r="DE515" s="2"/>
      <c r="DF515" s="2"/>
      <c r="DG515" s="2"/>
      <c r="DH515" s="2"/>
      <c r="DI515" s="2">
        <v>32000</v>
      </c>
      <c r="DJ515" s="2"/>
      <c r="DK515" s="2"/>
      <c r="DL515" s="2"/>
      <c r="DM515" s="2"/>
      <c r="DN515" s="2"/>
      <c r="DO515" s="2"/>
      <c r="DP515" s="2"/>
      <c r="DQ515" s="2"/>
      <c r="DR515" s="2"/>
      <c r="DS515" s="2"/>
      <c r="DT515" s="2"/>
      <c r="DU515" s="2"/>
      <c r="DV515" s="73"/>
      <c r="DW515" s="73"/>
      <c r="DX515" s="2"/>
      <c r="DY515" s="2"/>
      <c r="DZ515" s="2"/>
      <c r="EA515" s="2"/>
      <c r="EB515" s="2"/>
      <c r="EC515" s="2"/>
      <c r="ED515" s="2"/>
      <c r="EE515" s="2"/>
      <c r="EF515" s="2"/>
      <c r="EG515" s="2"/>
      <c r="EH515" s="2"/>
      <c r="EI515" s="73"/>
      <c r="EJ515" s="2">
        <v>370</v>
      </c>
      <c r="EK515" s="2"/>
      <c r="EL515" s="2"/>
      <c r="EM515" s="2"/>
      <c r="EN515" s="2"/>
      <c r="EO515" s="2"/>
      <c r="EP515" s="2"/>
      <c r="EQ515" s="2"/>
      <c r="ER515" s="2"/>
      <c r="ES515" s="2"/>
      <c r="ET515" s="2">
        <v>370</v>
      </c>
      <c r="EU515" s="3"/>
      <c r="EV515" s="3"/>
      <c r="EW515" s="3"/>
      <c r="EX515" s="3"/>
      <c r="EY515" s="3"/>
      <c r="EZ515" s="3"/>
      <c r="FA515" s="5"/>
      <c r="FB515" s="5"/>
      <c r="FC515" s="5"/>
      <c r="FD515" s="5"/>
      <c r="FE515" s="5"/>
      <c r="FF515" s="5"/>
      <c r="FG515" s="5"/>
      <c r="FH515" s="5"/>
      <c r="FI515" s="5"/>
      <c r="FJ515" s="5"/>
      <c r="FK515" s="5"/>
      <c r="FL515" s="5"/>
      <c r="FM515" s="5"/>
      <c r="FN515" s="5"/>
      <c r="FO515" s="5"/>
      <c r="FP515" s="5"/>
      <c r="FQ515" s="5"/>
      <c r="FR515" s="5"/>
      <c r="FS515" s="5"/>
      <c r="FT515" s="2"/>
      <c r="FU515" s="2"/>
      <c r="FV515" s="2"/>
      <c r="FW515" s="2"/>
      <c r="FX515" s="2"/>
      <c r="FY515" s="2"/>
      <c r="FZ515" s="2"/>
      <c r="GA515" s="2"/>
      <c r="GB515" s="2"/>
      <c r="GC515" s="2"/>
      <c r="GD515" s="2"/>
      <c r="GE515" s="2"/>
      <c r="GF515" s="2"/>
      <c r="GG515" s="2"/>
      <c r="GH515" s="2"/>
      <c r="GI515" s="2"/>
      <c r="GJ515" s="2"/>
      <c r="GK515" s="2"/>
      <c r="GL515" s="2"/>
      <c r="GM515" s="2"/>
      <c r="GN515" s="2"/>
      <c r="GO515" s="2">
        <v>0</v>
      </c>
      <c r="GP515" s="2">
        <v>14000</v>
      </c>
      <c r="GQ515" s="2">
        <v>35470</v>
      </c>
      <c r="GR515" s="2">
        <v>49470</v>
      </c>
      <c r="GS515" s="1" t="s">
        <v>420</v>
      </c>
      <c r="GT515" s="1" t="s">
        <v>845</v>
      </c>
      <c r="GU515" s="1"/>
      <c r="GV515" s="1" t="s">
        <v>768</v>
      </c>
      <c r="GW515" s="1"/>
      <c r="GX515" s="1"/>
      <c r="GY515" s="1"/>
      <c r="GZ515" s="1"/>
      <c r="HA515" s="1"/>
      <c r="HB515" t="s">
        <v>846</v>
      </c>
      <c r="HC515" s="2">
        <v>5371</v>
      </c>
      <c r="HD515" s="2">
        <v>1924</v>
      </c>
      <c r="HE515" s="2">
        <v>20000</v>
      </c>
      <c r="HF515" s="2">
        <v>0</v>
      </c>
      <c r="HG515" s="2"/>
      <c r="HH515" s="2">
        <v>43840</v>
      </c>
      <c r="HI515" s="2"/>
      <c r="HJ515" s="2">
        <v>37</v>
      </c>
      <c r="HK515" s="2">
        <v>20000</v>
      </c>
      <c r="HL515" s="2">
        <v>5371</v>
      </c>
      <c r="HM515" s="2"/>
      <c r="HN515" s="2"/>
      <c r="HO515" s="2">
        <v>518</v>
      </c>
      <c r="HP515" s="2">
        <v>518</v>
      </c>
      <c r="HQ515" s="2">
        <v>0</v>
      </c>
      <c r="HR515" s="2">
        <v>37</v>
      </c>
      <c r="HS515" s="2"/>
      <c r="HT515" s="2"/>
      <c r="HU515" s="3">
        <v>2</v>
      </c>
      <c r="HV515" s="3"/>
      <c r="HW515" s="3"/>
      <c r="HX515" s="3"/>
      <c r="HY515" s="3"/>
      <c r="HZ515" s="3"/>
      <c r="IA515" s="3"/>
      <c r="IB515" s="3"/>
      <c r="IC515" s="3"/>
      <c r="ID515" s="3"/>
      <c r="IE515" s="3"/>
      <c r="IF515" s="65">
        <v>1.5</v>
      </c>
      <c r="IG515" s="3">
        <v>1.8</v>
      </c>
      <c r="IH515" s="3">
        <v>10.3</v>
      </c>
      <c r="II515" s="35">
        <f t="shared" si="43"/>
        <v>1.8</v>
      </c>
      <c r="IJ515" s="3"/>
      <c r="IK515" s="3">
        <v>8.5</v>
      </c>
      <c r="IL515" s="3">
        <v>8.5</v>
      </c>
      <c r="IM515" s="5">
        <v>3294</v>
      </c>
      <c r="IN515" s="1" t="s">
        <v>400</v>
      </c>
      <c r="IO515" s="71">
        <v>4800</v>
      </c>
      <c r="IP515" s="5">
        <v>2336</v>
      </c>
      <c r="IQ515" s="5"/>
      <c r="IR515" s="5"/>
      <c r="IS515" s="5"/>
      <c r="IT515" s="5"/>
      <c r="IU515" s="5"/>
      <c r="IV515" s="5"/>
      <c r="IW515" s="5"/>
      <c r="IX515" s="5"/>
      <c r="IY515" s="5"/>
      <c r="IZ515" s="5"/>
      <c r="JA515" s="5">
        <v>0</v>
      </c>
      <c r="JB515" s="5">
        <v>0</v>
      </c>
      <c r="JC515" s="5">
        <v>0</v>
      </c>
      <c r="JD515" s="5">
        <v>0</v>
      </c>
      <c r="JE515" s="5"/>
      <c r="JF515" s="5"/>
      <c r="JG515" s="5"/>
      <c r="JH515" s="5"/>
      <c r="JI515" s="5"/>
      <c r="JJ515" s="5"/>
      <c r="JK515" s="5"/>
      <c r="JL515" s="5"/>
      <c r="JM515" s="5"/>
      <c r="JN515" s="5"/>
      <c r="JO515" s="5"/>
      <c r="JP515" s="5"/>
      <c r="JQ515" s="5"/>
      <c r="JR515" s="5">
        <v>673</v>
      </c>
      <c r="JS515" s="5"/>
      <c r="JT515" s="5"/>
      <c r="JU515" s="5">
        <v>30</v>
      </c>
      <c r="JV515" s="5"/>
      <c r="JW515" s="5"/>
      <c r="JX515" s="5"/>
      <c r="JY515" s="5"/>
      <c r="JZ515" s="5"/>
      <c r="KA515" s="5"/>
      <c r="KB515" s="5"/>
      <c r="KC515" s="5"/>
      <c r="KD515" s="5"/>
      <c r="KE515" s="5"/>
      <c r="KF515" s="5">
        <v>3</v>
      </c>
      <c r="KG515" s="5">
        <v>3</v>
      </c>
      <c r="KH515" s="5">
        <v>36</v>
      </c>
      <c r="KI515" s="5">
        <v>67.25</v>
      </c>
      <c r="KJ515" s="5">
        <v>9.5</v>
      </c>
      <c r="KK515" s="5">
        <v>0</v>
      </c>
      <c r="KL515" s="5">
        <v>0</v>
      </c>
      <c r="KM515" s="5">
        <v>0</v>
      </c>
      <c r="KN515" s="5"/>
      <c r="KO515" s="5"/>
      <c r="KP515" s="5"/>
      <c r="KQ515" s="5"/>
      <c r="KR515" s="5"/>
      <c r="KS515" s="5"/>
      <c r="KT515" s="5"/>
      <c r="KU515" s="5"/>
      <c r="KV515" s="5"/>
      <c r="KW515" s="5"/>
      <c r="KX515" s="5"/>
      <c r="KY515" s="5"/>
      <c r="KZ515" s="5"/>
      <c r="LA515" s="5"/>
      <c r="LB515" s="5"/>
      <c r="LC515" s="5"/>
      <c r="LD515" s="5"/>
      <c r="LE515" s="5"/>
      <c r="LF515" s="5"/>
      <c r="LG515" s="5"/>
      <c r="LH515" s="5"/>
      <c r="LI515" s="5"/>
      <c r="LJ515" s="5"/>
      <c r="LK515" s="5"/>
      <c r="LL515" s="5"/>
      <c r="LM515" s="5"/>
      <c r="LN515" s="5"/>
      <c r="LO515" s="5"/>
      <c r="LP515" s="5"/>
      <c r="LQ515" s="5"/>
      <c r="LR515" s="5"/>
      <c r="LS515" s="5"/>
      <c r="LT515" s="5"/>
      <c r="LU515" s="5"/>
      <c r="LV515" s="5"/>
      <c r="LW515" s="5"/>
      <c r="LX515" s="5"/>
      <c r="LY515" s="5"/>
      <c r="LZ515" s="5"/>
      <c r="MA515" s="5"/>
      <c r="MB515" s="5"/>
      <c r="MC515" s="5"/>
      <c r="MD515" s="5"/>
      <c r="ME515" s="5"/>
      <c r="MF515" s="5"/>
      <c r="MG515" s="5"/>
      <c r="MH515" s="5"/>
      <c r="MI515" s="5"/>
      <c r="MJ515" s="5"/>
      <c r="MK515" s="5"/>
      <c r="ML515" s="5"/>
      <c r="MM515" s="5"/>
      <c r="MN515" s="5"/>
      <c r="MO515" s="5">
        <v>0</v>
      </c>
      <c r="MP515" s="5">
        <v>0</v>
      </c>
      <c r="MQ515" s="5"/>
      <c r="MR515" s="5"/>
      <c r="MS515" s="5">
        <v>372718</v>
      </c>
      <c r="MT515" s="5"/>
      <c r="MU515" s="5">
        <v>0</v>
      </c>
      <c r="MV515" s="5"/>
      <c r="MW515" s="5"/>
      <c r="MX515" s="5"/>
      <c r="MY515" s="5"/>
      <c r="MZ515" s="5"/>
      <c r="NA515" s="5"/>
      <c r="NB515" s="5"/>
      <c r="NC515" s="5"/>
      <c r="ND515" s="5"/>
      <c r="NE515" s="5"/>
      <c r="NF515" s="5"/>
      <c r="NG515" s="5"/>
      <c r="NH515" s="5"/>
      <c r="NI515" s="5"/>
      <c r="NJ515" s="5"/>
      <c r="NK515" s="5"/>
      <c r="NX515" s="18">
        <f t="shared" si="42"/>
        <v>3380.3132275132248</v>
      </c>
      <c r="NY515" t="str">
        <f t="shared" si="44"/>
        <v>Smaller</v>
      </c>
      <c r="NZ515" t="str">
        <f t="shared" si="45"/>
        <v>Small</v>
      </c>
    </row>
    <row r="516" spans="1:390">
      <c r="A516" s="1" t="s">
        <v>635</v>
      </c>
      <c r="B516" s="1" t="s">
        <v>719</v>
      </c>
      <c r="C516" s="32" t="s">
        <v>720</v>
      </c>
      <c r="D516" s="1" t="s">
        <v>404</v>
      </c>
      <c r="E516" s="1">
        <v>20100</v>
      </c>
      <c r="F516" s="1" t="s">
        <v>858</v>
      </c>
      <c r="G516" s="5">
        <v>3468.6719999999896</v>
      </c>
      <c r="H516" s="71">
        <v>22000</v>
      </c>
      <c r="I516" s="73"/>
      <c r="J516" s="73">
        <v>15</v>
      </c>
      <c r="K516" s="73">
        <v>6</v>
      </c>
      <c r="L516" s="73"/>
      <c r="M516" s="73"/>
      <c r="N516" s="73"/>
      <c r="O516" s="73"/>
      <c r="P516" s="73"/>
      <c r="Q516" s="73"/>
      <c r="R516" s="73">
        <v>0</v>
      </c>
      <c r="S516" s="73"/>
      <c r="T516" s="73"/>
      <c r="U516" s="73">
        <v>35</v>
      </c>
      <c r="V516" s="73">
        <v>144</v>
      </c>
      <c r="W516" s="94" t="s">
        <v>802</v>
      </c>
      <c r="X516" s="94"/>
      <c r="Y516" s="94"/>
      <c r="Z516" s="94"/>
      <c r="AA516" s="94"/>
      <c r="AB516" s="94"/>
      <c r="AC516" s="95">
        <v>15021</v>
      </c>
      <c r="AD516" s="73"/>
      <c r="AE516" s="73"/>
      <c r="AF516" s="95"/>
      <c r="AG516" s="95"/>
      <c r="AH516" s="95"/>
      <c r="AI516" s="95"/>
      <c r="AJ516" s="95"/>
      <c r="AK516" s="95"/>
      <c r="AL516" s="95"/>
      <c r="AM516" s="95"/>
      <c r="AN516" s="73"/>
      <c r="AO516" s="96">
        <v>15021</v>
      </c>
      <c r="AP516" s="73">
        <v>3000</v>
      </c>
      <c r="AQ516" s="73"/>
      <c r="AR516" s="73"/>
      <c r="AS516" s="73"/>
      <c r="AT516" s="73"/>
      <c r="AU516" s="73"/>
      <c r="AV516" s="73"/>
      <c r="AW516" s="73"/>
      <c r="AX516" s="73"/>
      <c r="AY516" s="73"/>
      <c r="AZ516" s="73"/>
      <c r="BA516" s="73"/>
      <c r="BB516" s="73">
        <v>3000</v>
      </c>
      <c r="BC516" s="73">
        <v>3550</v>
      </c>
      <c r="BD516" s="73"/>
      <c r="BE516" s="73"/>
      <c r="BF516" s="73"/>
      <c r="BG516" s="73"/>
      <c r="BH516" s="73"/>
      <c r="BI516" s="73"/>
      <c r="BJ516" s="73"/>
      <c r="BK516" s="73"/>
      <c r="BL516" s="73"/>
      <c r="BM516" s="73"/>
      <c r="BN516" s="73"/>
      <c r="BO516" s="73">
        <v>3550</v>
      </c>
      <c r="BP516" s="73">
        <v>0</v>
      </c>
      <c r="BQ516" s="73"/>
      <c r="BR516" s="73"/>
      <c r="BS516" s="73"/>
      <c r="BT516" s="73"/>
      <c r="BU516" s="73"/>
      <c r="BV516" s="73"/>
      <c r="BW516" s="2"/>
      <c r="BX516" s="2"/>
      <c r="BY516" s="2"/>
      <c r="BZ516" s="2">
        <v>0</v>
      </c>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v>34430</v>
      </c>
      <c r="CZ516" s="2"/>
      <c r="DA516" s="2"/>
      <c r="DB516" s="2"/>
      <c r="DC516" s="2"/>
      <c r="DD516" s="2"/>
      <c r="DE516" s="2"/>
      <c r="DF516" s="2"/>
      <c r="DG516" s="2"/>
      <c r="DH516" s="2"/>
      <c r="DI516" s="2">
        <v>34430</v>
      </c>
      <c r="DJ516" s="2"/>
      <c r="DK516" s="2"/>
      <c r="DL516" s="2"/>
      <c r="DM516" s="2"/>
      <c r="DN516" s="2"/>
      <c r="DO516" s="2"/>
      <c r="DP516" s="2"/>
      <c r="DQ516" s="2"/>
      <c r="DR516" s="2"/>
      <c r="DS516" s="2"/>
      <c r="DT516" s="2"/>
      <c r="DU516" s="2"/>
      <c r="DV516" s="73"/>
      <c r="DW516" s="73"/>
      <c r="DX516" s="2"/>
      <c r="DY516" s="2"/>
      <c r="DZ516" s="2"/>
      <c r="EA516" s="2"/>
      <c r="EB516" s="2"/>
      <c r="EC516" s="2"/>
      <c r="ED516" s="2"/>
      <c r="EE516" s="2"/>
      <c r="EF516" s="2"/>
      <c r="EG516" s="2"/>
      <c r="EH516" s="2"/>
      <c r="EI516" s="73"/>
      <c r="EJ516" s="2">
        <v>280</v>
      </c>
      <c r="EK516" s="2"/>
      <c r="EL516" s="2"/>
      <c r="EM516" s="2"/>
      <c r="EN516" s="2"/>
      <c r="EO516" s="2"/>
      <c r="EP516" s="2"/>
      <c r="EQ516" s="2"/>
      <c r="ER516" s="2"/>
      <c r="ES516" s="2"/>
      <c r="ET516" s="2">
        <v>280</v>
      </c>
      <c r="EU516" s="3"/>
      <c r="EV516" s="3"/>
      <c r="EW516" s="3"/>
      <c r="EX516" s="3"/>
      <c r="EY516" s="3"/>
      <c r="EZ516" s="3"/>
      <c r="FA516" s="5"/>
      <c r="FB516" s="5"/>
      <c r="FC516" s="5"/>
      <c r="FD516" s="5"/>
      <c r="FE516" s="5"/>
      <c r="FF516" s="5"/>
      <c r="FG516" s="5"/>
      <c r="FH516" s="5"/>
      <c r="FI516" s="5"/>
      <c r="FJ516" s="5"/>
      <c r="FK516" s="5"/>
      <c r="FL516" s="5"/>
      <c r="FM516" s="5"/>
      <c r="FN516" s="5"/>
      <c r="FO516" s="5"/>
      <c r="FP516" s="5"/>
      <c r="FQ516" s="5"/>
      <c r="FR516" s="5"/>
      <c r="FS516" s="5"/>
      <c r="FT516" s="2"/>
      <c r="FU516" s="2"/>
      <c r="FV516" s="2"/>
      <c r="FW516" s="2"/>
      <c r="FX516" s="2"/>
      <c r="FY516" s="2"/>
      <c r="FZ516" s="2"/>
      <c r="GA516" s="2"/>
      <c r="GB516" s="2"/>
      <c r="GC516" s="2"/>
      <c r="GD516" s="2"/>
      <c r="GE516" s="2">
        <v>0</v>
      </c>
      <c r="GF516" s="2"/>
      <c r="GG516" s="2"/>
      <c r="GH516" s="2"/>
      <c r="GI516" s="2"/>
      <c r="GJ516" s="2"/>
      <c r="GK516" s="2"/>
      <c r="GL516" s="2"/>
      <c r="GM516" s="2"/>
      <c r="GN516" s="2"/>
      <c r="GO516" s="2">
        <v>0</v>
      </c>
      <c r="GP516" s="2">
        <v>18571</v>
      </c>
      <c r="GQ516" s="2">
        <v>37710</v>
      </c>
      <c r="GR516" s="2">
        <v>56281</v>
      </c>
      <c r="GS516" s="1"/>
      <c r="GT516" s="1" t="s">
        <v>803</v>
      </c>
      <c r="GU516" s="1" t="s">
        <v>397</v>
      </c>
      <c r="GV516" s="1" t="s">
        <v>766</v>
      </c>
      <c r="GW516" s="1"/>
      <c r="GX516" s="1"/>
      <c r="GY516" t="s">
        <v>405</v>
      </c>
      <c r="HC516" s="2">
        <v>300</v>
      </c>
      <c r="HD516" s="2">
        <v>661</v>
      </c>
      <c r="HE516" s="2">
        <v>17000</v>
      </c>
      <c r="HF516" s="2">
        <v>100</v>
      </c>
      <c r="HG516" s="2">
        <v>0</v>
      </c>
      <c r="HH516" s="2">
        <v>35535</v>
      </c>
      <c r="HI516" s="2"/>
      <c r="HJ516" s="2">
        <v>15</v>
      </c>
      <c r="HK516" s="2">
        <v>3000</v>
      </c>
      <c r="HL516" s="2">
        <v>308</v>
      </c>
      <c r="HM516" s="2"/>
      <c r="HN516" s="2"/>
      <c r="HO516" s="2">
        <v>10</v>
      </c>
      <c r="HP516" s="2">
        <v>10</v>
      </c>
      <c r="HQ516" s="2">
        <v>0</v>
      </c>
      <c r="HR516" s="2">
        <v>19</v>
      </c>
      <c r="HS516" s="2"/>
      <c r="HT516" s="2"/>
      <c r="HU516" s="3">
        <v>2</v>
      </c>
      <c r="HV516" s="3"/>
      <c r="HW516" s="3"/>
      <c r="HX516" s="3"/>
      <c r="HY516" s="3"/>
      <c r="HZ516" s="3"/>
      <c r="IA516" s="3"/>
      <c r="IB516" s="3"/>
      <c r="IC516" s="3"/>
      <c r="ID516" s="3"/>
      <c r="IE516" s="3"/>
      <c r="IF516" s="65">
        <v>0.15</v>
      </c>
      <c r="IG516" s="3">
        <v>2</v>
      </c>
      <c r="IH516" s="3">
        <v>4</v>
      </c>
      <c r="II516" s="35">
        <f t="shared" si="43"/>
        <v>2</v>
      </c>
      <c r="IJ516" s="3"/>
      <c r="IK516" s="3">
        <v>2</v>
      </c>
      <c r="IL516" s="3">
        <v>2</v>
      </c>
      <c r="IM516" s="5">
        <v>2535</v>
      </c>
      <c r="IN516" s="1" t="s">
        <v>400</v>
      </c>
      <c r="IO516" s="71">
        <v>8510</v>
      </c>
      <c r="IP516" s="5">
        <v>16390</v>
      </c>
      <c r="IQ516" s="5"/>
      <c r="IR516" s="5"/>
      <c r="IS516" s="5"/>
      <c r="IT516" s="5"/>
      <c r="IU516" s="5"/>
      <c r="IV516" s="5"/>
      <c r="IW516" s="5"/>
      <c r="IX516" s="5">
        <v>24900</v>
      </c>
      <c r="IY516" s="5"/>
      <c r="IZ516" s="5"/>
      <c r="JA516" s="5">
        <v>0</v>
      </c>
      <c r="JB516" s="5">
        <v>0</v>
      </c>
      <c r="JC516" s="5">
        <v>0</v>
      </c>
      <c r="JD516" s="5">
        <v>0</v>
      </c>
      <c r="JE516" s="5"/>
      <c r="JF516" s="5"/>
      <c r="JG516" s="5"/>
      <c r="JH516" s="5"/>
      <c r="JI516" s="5"/>
      <c r="JJ516" s="5"/>
      <c r="JK516" s="5"/>
      <c r="JL516" s="5"/>
      <c r="JM516" s="5"/>
      <c r="JN516" s="5"/>
      <c r="JO516" s="5"/>
      <c r="JP516" s="5"/>
      <c r="JQ516" s="5"/>
      <c r="JR516" s="5">
        <v>3360</v>
      </c>
      <c r="JS516" s="5"/>
      <c r="JT516" s="5"/>
      <c r="JU516" s="5">
        <v>112</v>
      </c>
      <c r="JV516" s="5"/>
      <c r="JW516" s="5"/>
      <c r="JX516" s="5"/>
      <c r="JY516" s="5"/>
      <c r="JZ516" s="5"/>
      <c r="KA516" s="5"/>
      <c r="KB516" s="5"/>
      <c r="KC516" s="5"/>
      <c r="KD516" s="5"/>
      <c r="KE516" s="5"/>
      <c r="KF516" s="5">
        <v>0</v>
      </c>
      <c r="KG516" s="5">
        <v>0</v>
      </c>
      <c r="KH516" s="5">
        <v>0</v>
      </c>
      <c r="KI516" s="5">
        <v>56</v>
      </c>
      <c r="KJ516" s="5">
        <v>57</v>
      </c>
      <c r="KK516" s="5">
        <v>144</v>
      </c>
      <c r="KL516" s="5">
        <v>0</v>
      </c>
      <c r="KM516" s="5">
        <v>0</v>
      </c>
      <c r="KN516" s="5"/>
      <c r="KO516" s="5"/>
      <c r="KP516" s="5"/>
      <c r="KQ516" s="5"/>
      <c r="KR516" s="5"/>
      <c r="KS516" s="5"/>
      <c r="KT516" s="5"/>
      <c r="KU516" s="5"/>
      <c r="KV516" s="5"/>
      <c r="KW516" s="5"/>
      <c r="KX516" s="5"/>
      <c r="KY516" s="5"/>
      <c r="KZ516" s="5"/>
      <c r="LA516" s="5"/>
      <c r="LB516" s="5"/>
      <c r="LC516" s="5"/>
      <c r="LD516" s="5"/>
      <c r="LE516" s="5"/>
      <c r="LF516" s="5"/>
      <c r="LG516" s="5"/>
      <c r="LH516" s="5"/>
      <c r="LI516" s="5"/>
      <c r="LJ516" s="5"/>
      <c r="LK516" s="5"/>
      <c r="LL516" s="5"/>
      <c r="LM516" s="5"/>
      <c r="LN516" s="5"/>
      <c r="LO516" s="5"/>
      <c r="LP516" s="5"/>
      <c r="LQ516" s="5"/>
      <c r="LR516" s="5"/>
      <c r="LS516" s="5"/>
      <c r="LT516" s="5"/>
      <c r="LU516" s="5"/>
      <c r="LV516" s="5"/>
      <c r="LW516" s="5"/>
      <c r="LX516" s="5"/>
      <c r="LY516" s="5"/>
      <c r="LZ516" s="5"/>
      <c r="MA516" s="5"/>
      <c r="MB516" s="5"/>
      <c r="MC516" s="5"/>
      <c r="MD516" s="5"/>
      <c r="ME516" s="5"/>
      <c r="MF516" s="5"/>
      <c r="MG516" s="5"/>
      <c r="MH516" s="5"/>
      <c r="MI516" s="5"/>
      <c r="MJ516" s="5"/>
      <c r="MK516" s="5"/>
      <c r="ML516" s="5"/>
      <c r="MM516" s="5"/>
      <c r="MN516" s="5"/>
      <c r="MO516" s="5">
        <v>0</v>
      </c>
      <c r="MP516" s="5">
        <v>0</v>
      </c>
      <c r="MQ516" s="5"/>
      <c r="MR516" s="5"/>
      <c r="MS516" s="5">
        <v>268030</v>
      </c>
      <c r="MT516" s="5"/>
      <c r="MU516" s="5">
        <v>6</v>
      </c>
      <c r="MV516" s="5"/>
      <c r="MW516" s="5"/>
      <c r="MX516" s="5"/>
      <c r="MY516" s="5"/>
      <c r="MZ516" s="5"/>
      <c r="NA516" s="5"/>
      <c r="NB516" s="5"/>
      <c r="NC516" s="5"/>
      <c r="ND516" s="5"/>
      <c r="NE516" s="5"/>
      <c r="NF516" s="5"/>
      <c r="NG516" s="5"/>
      <c r="NH516" s="5"/>
      <c r="NI516" s="5"/>
      <c r="NJ516" s="5"/>
      <c r="NK516" s="5"/>
      <c r="NX516" s="18">
        <f t="shared" si="42"/>
        <v>1734.3359999999948</v>
      </c>
      <c r="NY516" t="str">
        <f t="shared" si="44"/>
        <v>Smaller</v>
      </c>
      <c r="NZ516" t="str">
        <f t="shared" si="45"/>
        <v>Small</v>
      </c>
    </row>
    <row r="517" spans="1:390">
      <c r="A517" s="1" t="s">
        <v>574</v>
      </c>
      <c r="B517" s="1" t="s">
        <v>575</v>
      </c>
      <c r="C517" s="32" t="s">
        <v>576</v>
      </c>
      <c r="D517" s="1" t="s">
        <v>404</v>
      </c>
      <c r="E517" s="1">
        <v>20100</v>
      </c>
      <c r="F517" s="1" t="s">
        <v>858</v>
      </c>
      <c r="G517" s="5">
        <v>7653.5952380951749</v>
      </c>
      <c r="H517" s="71">
        <v>26000</v>
      </c>
      <c r="I517" s="73"/>
      <c r="J517" s="73">
        <v>63</v>
      </c>
      <c r="K517" s="73">
        <v>12</v>
      </c>
      <c r="L517" s="73"/>
      <c r="M517" s="73"/>
      <c r="N517" s="73"/>
      <c r="O517" s="73"/>
      <c r="P517" s="73"/>
      <c r="Q517" s="73"/>
      <c r="R517" s="73">
        <v>48</v>
      </c>
      <c r="S517" s="73"/>
      <c r="T517" s="73"/>
      <c r="U517" s="73">
        <v>73</v>
      </c>
      <c r="V517" s="73">
        <v>692</v>
      </c>
      <c r="W517" s="94">
        <v>155</v>
      </c>
      <c r="X517" s="94"/>
      <c r="Y517" s="94"/>
      <c r="Z517" s="94"/>
      <c r="AA517" s="94"/>
      <c r="AB517" s="94"/>
      <c r="AC517" s="95">
        <v>15428</v>
      </c>
      <c r="AD517" s="73"/>
      <c r="AE517" s="73"/>
      <c r="AF517" s="95">
        <v>0</v>
      </c>
      <c r="AG517" s="95">
        <v>0</v>
      </c>
      <c r="AH517" s="95">
        <v>0</v>
      </c>
      <c r="AI517" s="95">
        <v>0</v>
      </c>
      <c r="AJ517" s="95"/>
      <c r="AK517" s="95"/>
      <c r="AL517" s="95">
        <v>9790</v>
      </c>
      <c r="AM517" s="95">
        <v>7279</v>
      </c>
      <c r="AN517" s="73"/>
      <c r="AO517" s="96">
        <v>32497</v>
      </c>
      <c r="AP517" s="73">
        <v>0</v>
      </c>
      <c r="AQ517" s="73"/>
      <c r="AR517" s="73"/>
      <c r="AS517" s="73">
        <v>0</v>
      </c>
      <c r="AT517" s="73">
        <v>0</v>
      </c>
      <c r="AU517" s="73">
        <v>0</v>
      </c>
      <c r="AV517" s="73">
        <v>0</v>
      </c>
      <c r="AW517" s="73"/>
      <c r="AX517" s="73"/>
      <c r="AY517" s="73">
        <v>0</v>
      </c>
      <c r="AZ517" s="73">
        <v>0</v>
      </c>
      <c r="BA517" s="73"/>
      <c r="BB517" s="73">
        <v>0</v>
      </c>
      <c r="BC517" s="73">
        <v>3139</v>
      </c>
      <c r="BD517" s="73"/>
      <c r="BE517" s="73"/>
      <c r="BF517" s="73">
        <v>0</v>
      </c>
      <c r="BG517" s="73"/>
      <c r="BH517" s="73"/>
      <c r="BI517" s="73"/>
      <c r="BJ517" s="73"/>
      <c r="BK517" s="73"/>
      <c r="BL517" s="73"/>
      <c r="BM517" s="73"/>
      <c r="BN517" s="73"/>
      <c r="BO517" s="73">
        <v>3139</v>
      </c>
      <c r="BP517" s="73">
        <v>0</v>
      </c>
      <c r="BQ517" s="73"/>
      <c r="BR517" s="73">
        <v>0</v>
      </c>
      <c r="BS517" s="73">
        <v>0</v>
      </c>
      <c r="BT517" s="73">
        <v>0</v>
      </c>
      <c r="BU517" s="73">
        <v>0</v>
      </c>
      <c r="BV517" s="73"/>
      <c r="BW517" s="2"/>
      <c r="BX517" s="2">
        <v>0</v>
      </c>
      <c r="BY517" s="2">
        <v>0</v>
      </c>
      <c r="BZ517" s="2">
        <v>0</v>
      </c>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v>23011</v>
      </c>
      <c r="CZ517" s="2"/>
      <c r="DA517" s="2">
        <v>0</v>
      </c>
      <c r="DB517" s="2">
        <v>0</v>
      </c>
      <c r="DC517" s="2">
        <v>0</v>
      </c>
      <c r="DD517" s="2"/>
      <c r="DE517" s="2"/>
      <c r="DF517" s="2">
        <v>0</v>
      </c>
      <c r="DG517" s="2">
        <v>0</v>
      </c>
      <c r="DH517" s="2">
        <v>9704</v>
      </c>
      <c r="DI517" s="2">
        <v>32715</v>
      </c>
      <c r="DJ517" s="2"/>
      <c r="DK517" s="2"/>
      <c r="DL517" s="2"/>
      <c r="DM517" s="2"/>
      <c r="DN517" s="2"/>
      <c r="DO517" s="2"/>
      <c r="DP517" s="2"/>
      <c r="DQ517" s="2"/>
      <c r="DR517" s="2"/>
      <c r="DS517" s="2"/>
      <c r="DT517" s="2"/>
      <c r="DU517" s="2"/>
      <c r="DV517" s="73"/>
      <c r="DW517" s="73"/>
      <c r="DX517" s="2"/>
      <c r="DY517" s="2"/>
      <c r="DZ517" s="2"/>
      <c r="EA517" s="2"/>
      <c r="EB517" s="2"/>
      <c r="EC517" s="2"/>
      <c r="ED517" s="2"/>
      <c r="EE517" s="2"/>
      <c r="EF517" s="2"/>
      <c r="EG517" s="2"/>
      <c r="EH517" s="2"/>
      <c r="EI517" s="73"/>
      <c r="EJ517" s="2">
        <v>1987</v>
      </c>
      <c r="EK517" s="2"/>
      <c r="EL517" s="2">
        <v>0</v>
      </c>
      <c r="EM517" s="2">
        <v>0</v>
      </c>
      <c r="EN517" s="2">
        <v>0</v>
      </c>
      <c r="EO517" s="2"/>
      <c r="EP517" s="2"/>
      <c r="EQ517" s="2">
        <v>0</v>
      </c>
      <c r="ER517" s="2">
        <v>0</v>
      </c>
      <c r="ES517" s="2">
        <v>1141</v>
      </c>
      <c r="ET517" s="2">
        <v>3128</v>
      </c>
      <c r="EU517" s="3"/>
      <c r="EV517" s="3"/>
      <c r="EW517" s="3"/>
      <c r="EX517" s="3"/>
      <c r="EY517" s="3"/>
      <c r="EZ517" s="3"/>
      <c r="FA517" s="5"/>
      <c r="FB517" s="5"/>
      <c r="FC517" s="5"/>
      <c r="FD517" s="5"/>
      <c r="FE517" s="5"/>
      <c r="FF517" s="5"/>
      <c r="FG517" s="5"/>
      <c r="FH517" s="5"/>
      <c r="FI517" s="5"/>
      <c r="FJ517" s="5"/>
      <c r="FK517" s="5"/>
      <c r="FL517" s="5"/>
      <c r="FM517" s="5"/>
      <c r="FN517" s="5"/>
      <c r="FO517" s="5"/>
      <c r="FP517" s="5"/>
      <c r="FQ517" s="5"/>
      <c r="FR517" s="5"/>
      <c r="FS517" s="5"/>
      <c r="FT517" s="2"/>
      <c r="FU517" s="2"/>
      <c r="FV517" s="2"/>
      <c r="FW517" s="2"/>
      <c r="FX517" s="2"/>
      <c r="FY517" s="2"/>
      <c r="FZ517" s="2"/>
      <c r="GA517" s="2"/>
      <c r="GB517" s="2"/>
      <c r="GC517" s="2"/>
      <c r="GD517" s="2"/>
      <c r="GE517" s="2">
        <v>6385</v>
      </c>
      <c r="GF517" s="2"/>
      <c r="GG517" s="2">
        <v>0</v>
      </c>
      <c r="GH517" s="2">
        <v>0</v>
      </c>
      <c r="GI517" s="2">
        <v>0</v>
      </c>
      <c r="GJ517" s="2">
        <v>0</v>
      </c>
      <c r="GK517" s="2"/>
      <c r="GL517" s="2"/>
      <c r="GM517" s="2">
        <v>0</v>
      </c>
      <c r="GN517" s="2">
        <v>16536</v>
      </c>
      <c r="GO517" s="2">
        <v>22921</v>
      </c>
      <c r="GP517" s="2">
        <v>35636</v>
      </c>
      <c r="GQ517" s="2">
        <v>35843</v>
      </c>
      <c r="GR517" s="2">
        <v>94400</v>
      </c>
      <c r="GS517" s="1" t="s">
        <v>420</v>
      </c>
      <c r="GT517" s="1"/>
      <c r="GU517" s="1" t="s">
        <v>439</v>
      </c>
      <c r="GV517" s="1" t="s">
        <v>766</v>
      </c>
      <c r="GW517" t="s">
        <v>410</v>
      </c>
      <c r="GX517" s="1"/>
      <c r="HC517" s="2">
        <v>452</v>
      </c>
      <c r="HD517" s="2">
        <v>1057</v>
      </c>
      <c r="HE517" s="2">
        <v>8789</v>
      </c>
      <c r="HF517" s="2">
        <v>68</v>
      </c>
      <c r="HG517" s="2">
        <v>0</v>
      </c>
      <c r="HH517" s="2">
        <v>36557</v>
      </c>
      <c r="HI517" s="2"/>
      <c r="HJ517" s="2">
        <v>81</v>
      </c>
      <c r="HK517" s="2">
        <v>1</v>
      </c>
      <c r="HL517" s="2">
        <v>403</v>
      </c>
      <c r="HM517" s="2"/>
      <c r="HN517" s="2"/>
      <c r="HO517" s="2">
        <v>1</v>
      </c>
      <c r="HP517" s="2">
        <v>100</v>
      </c>
      <c r="HQ517" s="2">
        <v>0</v>
      </c>
      <c r="HR517" s="2">
        <v>1</v>
      </c>
      <c r="HS517" s="2"/>
      <c r="HT517" s="2"/>
      <c r="HU517" s="3">
        <v>6</v>
      </c>
      <c r="HV517" s="3"/>
      <c r="HW517" s="3"/>
      <c r="HX517" s="3"/>
      <c r="HY517" s="3"/>
      <c r="HZ517" s="3"/>
      <c r="IA517" s="3"/>
      <c r="IB517" s="3"/>
      <c r="IC517" s="3"/>
      <c r="ID517" s="3"/>
      <c r="IE517" s="3"/>
      <c r="IF517" s="65">
        <v>0.56999999999999995</v>
      </c>
      <c r="IG517" s="3">
        <v>3.875</v>
      </c>
      <c r="IH517" s="3">
        <v>9.875</v>
      </c>
      <c r="II517" s="35">
        <f t="shared" si="43"/>
        <v>3.875</v>
      </c>
      <c r="IJ517" s="3"/>
      <c r="IK517" s="3">
        <v>6</v>
      </c>
      <c r="IL517" s="3">
        <v>6</v>
      </c>
      <c r="IM517" s="5">
        <v>4382</v>
      </c>
      <c r="IN517" s="1" t="s">
        <v>411</v>
      </c>
      <c r="IO517" s="71">
        <v>5232</v>
      </c>
      <c r="IP517" s="5">
        <v>43578</v>
      </c>
      <c r="IQ517" s="5">
        <v>5604</v>
      </c>
      <c r="IR517" s="5">
        <v>496</v>
      </c>
      <c r="IS517" s="5"/>
      <c r="IT517" s="5"/>
      <c r="IU517" s="5"/>
      <c r="IV517" s="5">
        <v>12784</v>
      </c>
      <c r="IW517" s="5"/>
      <c r="IX517" s="5">
        <v>67694</v>
      </c>
      <c r="IY517" s="5"/>
      <c r="IZ517" s="5"/>
      <c r="JA517" s="5">
        <v>4</v>
      </c>
      <c r="JB517" s="5">
        <v>3</v>
      </c>
      <c r="JC517" s="5">
        <v>6</v>
      </c>
      <c r="JD517" s="5">
        <v>1</v>
      </c>
      <c r="JE517" s="5"/>
      <c r="JF517" s="5"/>
      <c r="JG517" s="5"/>
      <c r="JH517" s="5"/>
      <c r="JI517" s="5"/>
      <c r="JJ517" s="5"/>
      <c r="JK517" s="5"/>
      <c r="JL517" s="5"/>
      <c r="JM517" s="5"/>
      <c r="JN517" s="5"/>
      <c r="JO517" s="5"/>
      <c r="JP517" s="5"/>
      <c r="JQ517" s="5"/>
      <c r="JR517" s="5">
        <v>3799</v>
      </c>
      <c r="JS517" s="5"/>
      <c r="JT517" s="5"/>
      <c r="JU517" s="5">
        <v>142</v>
      </c>
      <c r="JV517" s="5"/>
      <c r="JW517" s="5"/>
      <c r="JX517" s="5"/>
      <c r="JY517" s="5"/>
      <c r="JZ517" s="5"/>
      <c r="KA517" s="5"/>
      <c r="KB517" s="5"/>
      <c r="KC517" s="5"/>
      <c r="KD517" s="5"/>
      <c r="KE517" s="5"/>
      <c r="KF517" s="5">
        <v>2</v>
      </c>
      <c r="KG517" s="5">
        <v>2</v>
      </c>
      <c r="KH517" s="5">
        <v>60</v>
      </c>
      <c r="KI517" s="5">
        <v>60</v>
      </c>
      <c r="KJ517" s="5">
        <v>32</v>
      </c>
      <c r="KK517" s="5">
        <v>32</v>
      </c>
      <c r="KL517" s="5">
        <v>4</v>
      </c>
      <c r="KM517" s="5">
        <v>0</v>
      </c>
      <c r="KN517" s="5"/>
      <c r="KO517" s="5"/>
      <c r="KP517" s="5"/>
      <c r="KQ517" s="5"/>
      <c r="KR517" s="5"/>
      <c r="KS517" s="5"/>
      <c r="KT517" s="5"/>
      <c r="KU517" s="5"/>
      <c r="KV517" s="5"/>
      <c r="KW517" s="5"/>
      <c r="KX517" s="5"/>
      <c r="KY517" s="5"/>
      <c r="KZ517" s="5"/>
      <c r="LA517" s="5"/>
      <c r="LB517" s="5"/>
      <c r="LC517" s="5"/>
      <c r="LD517" s="5"/>
      <c r="LE517" s="5"/>
      <c r="LF517" s="5"/>
      <c r="LG517" s="5"/>
      <c r="LH517" s="5"/>
      <c r="LI517" s="5"/>
      <c r="LJ517" s="5"/>
      <c r="LK517" s="5"/>
      <c r="LL517" s="5"/>
      <c r="LM517" s="5"/>
      <c r="LN517" s="5"/>
      <c r="LO517" s="5"/>
      <c r="LP517" s="5"/>
      <c r="LQ517" s="5"/>
      <c r="LR517" s="5"/>
      <c r="LS517" s="5"/>
      <c r="LT517" s="5"/>
      <c r="LU517" s="5"/>
      <c r="LV517" s="5"/>
      <c r="LW517" s="5"/>
      <c r="LX517" s="5"/>
      <c r="LY517" s="5"/>
      <c r="LZ517" s="5"/>
      <c r="MA517" s="5"/>
      <c r="MB517" s="5"/>
      <c r="MC517" s="5"/>
      <c r="MD517" s="5"/>
      <c r="ME517" s="5"/>
      <c r="MF517" s="5"/>
      <c r="MG517" s="5"/>
      <c r="MH517" s="5"/>
      <c r="MI517" s="5"/>
      <c r="MJ517" s="5"/>
      <c r="MK517" s="5"/>
      <c r="ML517" s="5"/>
      <c r="MM517" s="5"/>
      <c r="MN517" s="5"/>
      <c r="MO517" s="5">
        <v>4</v>
      </c>
      <c r="MP517" s="5">
        <v>0</v>
      </c>
      <c r="MQ517" s="5"/>
      <c r="MR517" s="5"/>
      <c r="MS517" s="5">
        <v>129198</v>
      </c>
      <c r="MT517" s="5"/>
      <c r="MU517" s="5">
        <v>0</v>
      </c>
      <c r="MV517" s="5"/>
      <c r="MW517" s="5"/>
      <c r="MX517" s="5"/>
      <c r="MY517" s="5"/>
      <c r="MZ517" s="5"/>
      <c r="NA517" s="5"/>
      <c r="NB517" s="5"/>
      <c r="NC517" s="5"/>
      <c r="ND517" s="5"/>
      <c r="NE517" s="5"/>
      <c r="NF517" s="5"/>
      <c r="NG517" s="5"/>
      <c r="NH517" s="5"/>
      <c r="NI517" s="5"/>
      <c r="NJ517" s="5"/>
      <c r="NK517" s="5"/>
      <c r="NX517" s="18">
        <f t="shared" si="42"/>
        <v>1975.1213517664967</v>
      </c>
      <c r="NY517" t="str">
        <f t="shared" si="44"/>
        <v>Mid-range</v>
      </c>
      <c r="NZ517" t="str">
        <f t="shared" si="45"/>
        <v>Small</v>
      </c>
    </row>
    <row r="518" spans="1:390">
      <c r="A518" s="1" t="s">
        <v>741</v>
      </c>
      <c r="B518" s="1" t="s">
        <v>742</v>
      </c>
      <c r="C518" s="32" t="s">
        <v>743</v>
      </c>
      <c r="D518" s="31" t="s">
        <v>393</v>
      </c>
      <c r="E518" s="1">
        <v>20100</v>
      </c>
      <c r="F518" s="1" t="s">
        <v>858</v>
      </c>
      <c r="G518" s="5">
        <v>18475.971047618979</v>
      </c>
      <c r="H518" s="71">
        <v>99000</v>
      </c>
      <c r="I518" s="73"/>
      <c r="J518" s="73">
        <v>280</v>
      </c>
      <c r="K518" s="73">
        <v>27</v>
      </c>
      <c r="L518" s="73"/>
      <c r="M518" s="73"/>
      <c r="N518" s="73"/>
      <c r="O518" s="73"/>
      <c r="P518" s="73"/>
      <c r="Q518" s="73"/>
      <c r="R518" s="73">
        <v>30</v>
      </c>
      <c r="S518" s="73"/>
      <c r="T518" s="73"/>
      <c r="U518" s="73">
        <v>500</v>
      </c>
      <c r="V518" s="73">
        <v>650</v>
      </c>
      <c r="W518" s="94">
        <v>250</v>
      </c>
      <c r="X518" s="94"/>
      <c r="Y518" s="94"/>
      <c r="Z518" s="94"/>
      <c r="AA518" s="94"/>
      <c r="AB518" s="94"/>
      <c r="AC518" s="95">
        <v>15613</v>
      </c>
      <c r="AD518" s="73"/>
      <c r="AE518" s="73"/>
      <c r="AF518" s="95"/>
      <c r="AG518" s="95">
        <v>55000</v>
      </c>
      <c r="AH518" s="95"/>
      <c r="AI518" s="95"/>
      <c r="AJ518" s="95"/>
      <c r="AK518" s="95"/>
      <c r="AL518" s="95"/>
      <c r="AM518" s="95"/>
      <c r="AN518" s="73"/>
      <c r="AO518" s="96">
        <v>70613</v>
      </c>
      <c r="AP518" s="73">
        <v>5100</v>
      </c>
      <c r="AQ518" s="73"/>
      <c r="AR518" s="73"/>
      <c r="AS518" s="73"/>
      <c r="AT518" s="73"/>
      <c r="AU518" s="73"/>
      <c r="AV518" s="73"/>
      <c r="AW518" s="73"/>
      <c r="AX518" s="73"/>
      <c r="AY518" s="73"/>
      <c r="AZ518" s="73"/>
      <c r="BA518" s="73"/>
      <c r="BB518" s="73">
        <v>5100</v>
      </c>
      <c r="BC518" s="73">
        <v>51440</v>
      </c>
      <c r="BD518" s="73"/>
      <c r="BE518" s="73"/>
      <c r="BF518" s="73"/>
      <c r="BG518" s="73"/>
      <c r="BH518" s="73"/>
      <c r="BI518" s="73"/>
      <c r="BJ518" s="73"/>
      <c r="BK518" s="73"/>
      <c r="BL518" s="73"/>
      <c r="BM518" s="73"/>
      <c r="BN518" s="73"/>
      <c r="BO518" s="73">
        <v>51440</v>
      </c>
      <c r="BP518" s="73"/>
      <c r="BQ518" s="73"/>
      <c r="BR518" s="73"/>
      <c r="BS518" s="73"/>
      <c r="BT518" s="73"/>
      <c r="BU518" s="73"/>
      <c r="BV518" s="73"/>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v>29718</v>
      </c>
      <c r="CZ518" s="2"/>
      <c r="DA518" s="2">
        <v>18959</v>
      </c>
      <c r="DB518" s="2">
        <v>27517</v>
      </c>
      <c r="DC518" s="2"/>
      <c r="DD518" s="2"/>
      <c r="DE518" s="2"/>
      <c r="DF518" s="2">
        <v>2515</v>
      </c>
      <c r="DG518" s="2"/>
      <c r="DH518" s="2">
        <v>5100</v>
      </c>
      <c r="DI518" s="2">
        <v>83809</v>
      </c>
      <c r="DJ518" s="2"/>
      <c r="DK518" s="2"/>
      <c r="DL518" s="2"/>
      <c r="DM518" s="2"/>
      <c r="DN518" s="2"/>
      <c r="DO518" s="2"/>
      <c r="DP518" s="2"/>
      <c r="DQ518" s="2"/>
      <c r="DR518" s="2"/>
      <c r="DS518" s="2"/>
      <c r="DT518" s="2"/>
      <c r="DU518" s="2"/>
      <c r="DV518" s="73"/>
      <c r="DW518" s="73"/>
      <c r="DX518" s="2"/>
      <c r="DY518" s="2"/>
      <c r="DZ518" s="2"/>
      <c r="EA518" s="2"/>
      <c r="EB518" s="2"/>
      <c r="EC518" s="2"/>
      <c r="ED518" s="2"/>
      <c r="EE518" s="2"/>
      <c r="EF518" s="2"/>
      <c r="EG518" s="2"/>
      <c r="EH518" s="2"/>
      <c r="EI518" s="73"/>
      <c r="EJ518" s="2">
        <v>23999</v>
      </c>
      <c r="EK518" s="2"/>
      <c r="EL518" s="2"/>
      <c r="EM518" s="2">
        <v>13307</v>
      </c>
      <c r="EN518" s="2"/>
      <c r="EO518" s="2"/>
      <c r="EP518" s="2"/>
      <c r="EQ518" s="2"/>
      <c r="ER518" s="2"/>
      <c r="ES518" s="2"/>
      <c r="ET518" s="2">
        <v>37306</v>
      </c>
      <c r="EU518" s="3"/>
      <c r="EV518" s="3"/>
      <c r="EW518" s="3"/>
      <c r="EX518" s="3"/>
      <c r="EY518" s="3"/>
      <c r="EZ518" s="3"/>
      <c r="FA518" s="5"/>
      <c r="FB518" s="5"/>
      <c r="FC518" s="5"/>
      <c r="FD518" s="5"/>
      <c r="FE518" s="5"/>
      <c r="FF518" s="5"/>
      <c r="FG518" s="5"/>
      <c r="FH518" s="5"/>
      <c r="FI518" s="5"/>
      <c r="FJ518" s="5"/>
      <c r="FK518" s="5"/>
      <c r="FL518" s="5"/>
      <c r="FM518" s="5"/>
      <c r="FN518" s="5"/>
      <c r="FO518" s="5"/>
      <c r="FP518" s="5"/>
      <c r="FQ518" s="5"/>
      <c r="FR518" s="5"/>
      <c r="FS518" s="5"/>
      <c r="FT518" s="2"/>
      <c r="FU518" s="2"/>
      <c r="FV518" s="2"/>
      <c r="FW518" s="2"/>
      <c r="FX518" s="2"/>
      <c r="FY518" s="2"/>
      <c r="FZ518" s="2"/>
      <c r="GA518" s="2"/>
      <c r="GB518" s="2"/>
      <c r="GC518" s="2"/>
      <c r="GD518" s="2"/>
      <c r="GE518" s="2"/>
      <c r="GF518" s="2"/>
      <c r="GG518" s="2"/>
      <c r="GH518" s="2"/>
      <c r="GI518" s="2"/>
      <c r="GJ518" s="2"/>
      <c r="GK518" s="2"/>
      <c r="GL518" s="2"/>
      <c r="GM518" s="2"/>
      <c r="GN518" s="2"/>
      <c r="GO518" s="2"/>
      <c r="GP518" s="2">
        <v>122053</v>
      </c>
      <c r="GQ518" s="2">
        <v>126215</v>
      </c>
      <c r="GR518" s="2">
        <v>248268</v>
      </c>
      <c r="GS518" s="1" t="s">
        <v>420</v>
      </c>
      <c r="GT518" s="1"/>
      <c r="GU518" s="1"/>
      <c r="GV518" s="1" t="s">
        <v>768</v>
      </c>
      <c r="GW518" s="1"/>
      <c r="GX518" t="s">
        <v>459</v>
      </c>
      <c r="GY518" s="1"/>
      <c r="GZ518" s="1"/>
      <c r="HA518" s="1"/>
      <c r="HC518" s="2">
        <v>2162</v>
      </c>
      <c r="HD518" s="2"/>
      <c r="HE518" s="2">
        <v>5736</v>
      </c>
      <c r="HF518" s="2">
        <v>514</v>
      </c>
      <c r="HG518" s="2"/>
      <c r="HH518" s="2">
        <v>153560</v>
      </c>
      <c r="HI518" s="2"/>
      <c r="HJ518" s="2"/>
      <c r="HK518" s="2">
        <v>1118</v>
      </c>
      <c r="HL518" s="2">
        <v>2422</v>
      </c>
      <c r="HM518" s="2"/>
      <c r="HN518" s="2"/>
      <c r="HO518" s="2"/>
      <c r="HP518" s="2"/>
      <c r="HQ518" s="2"/>
      <c r="HR518" s="2"/>
      <c r="HS518" s="2"/>
      <c r="HT518" s="2"/>
      <c r="HU518" s="3">
        <v>18</v>
      </c>
      <c r="HV518" s="3"/>
      <c r="HW518" s="3"/>
      <c r="HX518" s="3"/>
      <c r="HY518" s="3"/>
      <c r="HZ518" s="3"/>
      <c r="IA518" s="3"/>
      <c r="IB518" s="3"/>
      <c r="IC518" s="3"/>
      <c r="ID518" s="3"/>
      <c r="IE518" s="3"/>
      <c r="IF518" s="65">
        <v>8.6999999999999993</v>
      </c>
      <c r="IG518" s="3">
        <v>9.5</v>
      </c>
      <c r="IH518" s="3">
        <v>22.5</v>
      </c>
      <c r="II518" s="35">
        <f t="shared" si="43"/>
        <v>9.5</v>
      </c>
      <c r="IJ518" s="3"/>
      <c r="IK518" s="3">
        <v>14</v>
      </c>
      <c r="IL518" s="3">
        <v>13</v>
      </c>
      <c r="IM518" s="5">
        <v>19000</v>
      </c>
      <c r="IN518" s="1" t="s">
        <v>400</v>
      </c>
      <c r="IO518" s="71">
        <v>28238</v>
      </c>
      <c r="IP518" s="5">
        <v>31537</v>
      </c>
      <c r="IQ518" s="5">
        <v>21322</v>
      </c>
      <c r="IR518" s="5"/>
      <c r="IS518" s="5"/>
      <c r="IT518" s="5"/>
      <c r="IU518" s="5"/>
      <c r="IV518" s="5">
        <v>17569</v>
      </c>
      <c r="IW518" s="5"/>
      <c r="IX518" s="5"/>
      <c r="IY518" s="5"/>
      <c r="IZ518" s="5"/>
      <c r="JA518" s="5">
        <v>344</v>
      </c>
      <c r="JB518" s="5">
        <v>342</v>
      </c>
      <c r="JC518" s="5">
        <v>649</v>
      </c>
      <c r="JD518" s="5">
        <v>430</v>
      </c>
      <c r="JE518" s="5"/>
      <c r="JF518" s="5"/>
      <c r="JG518" s="5"/>
      <c r="JH518" s="5"/>
      <c r="JI518" s="5"/>
      <c r="JJ518" s="5"/>
      <c r="JK518" s="5"/>
      <c r="JL518" s="5"/>
      <c r="JM518" s="5"/>
      <c r="JN518" s="5"/>
      <c r="JO518" s="5"/>
      <c r="JP518" s="5"/>
      <c r="JQ518" s="5"/>
      <c r="JR518" s="5">
        <v>4350</v>
      </c>
      <c r="JS518" s="5"/>
      <c r="JT518" s="5"/>
      <c r="JU518" s="5">
        <v>145</v>
      </c>
      <c r="JV518" s="5"/>
      <c r="JW518" s="5"/>
      <c r="JX518" s="5"/>
      <c r="JY518" s="5"/>
      <c r="JZ518" s="5"/>
      <c r="KA518" s="5"/>
      <c r="KB518" s="5"/>
      <c r="KC518" s="5"/>
      <c r="KD518" s="5"/>
      <c r="KE518" s="5"/>
      <c r="KF518" s="5">
        <v>2</v>
      </c>
      <c r="KG518" s="5">
        <v>59</v>
      </c>
      <c r="KH518" s="5">
        <v>1784</v>
      </c>
      <c r="KI518" s="5">
        <v>65</v>
      </c>
      <c r="KJ518" s="5">
        <v>34</v>
      </c>
      <c r="KK518" s="5">
        <v>34</v>
      </c>
      <c r="KL518" s="5">
        <v>5</v>
      </c>
      <c r="KM518" s="5">
        <v>0</v>
      </c>
      <c r="KN518" s="5"/>
      <c r="KO518" s="5"/>
      <c r="KP518" s="5"/>
      <c r="KQ518" s="5"/>
      <c r="KR518" s="5"/>
      <c r="KS518" s="5"/>
      <c r="KT518" s="5"/>
      <c r="KU518" s="5"/>
      <c r="KV518" s="5"/>
      <c r="KW518" s="5"/>
      <c r="KX518" s="5"/>
      <c r="KY518" s="5"/>
      <c r="KZ518" s="5"/>
      <c r="LA518" s="5"/>
      <c r="LB518" s="5"/>
      <c r="LC518" s="5"/>
      <c r="LD518" s="5"/>
      <c r="LE518" s="5"/>
      <c r="LF518" s="5"/>
      <c r="LG518" s="5"/>
      <c r="LH518" s="5"/>
      <c r="LI518" s="5"/>
      <c r="LJ518" s="5"/>
      <c r="LK518" s="5"/>
      <c r="LL518" s="5"/>
      <c r="LM518" s="5"/>
      <c r="LN518" s="5"/>
      <c r="LO518" s="5"/>
      <c r="LP518" s="5"/>
      <c r="LQ518" s="5"/>
      <c r="LR518" s="5"/>
      <c r="LS518" s="5"/>
      <c r="LT518" s="5"/>
      <c r="LU518" s="5"/>
      <c r="LV518" s="5"/>
      <c r="LW518" s="5"/>
      <c r="LX518" s="5"/>
      <c r="LY518" s="5"/>
      <c r="LZ518" s="5"/>
      <c r="MA518" s="5"/>
      <c r="MB518" s="5"/>
      <c r="MC518" s="5"/>
      <c r="MD518" s="5"/>
      <c r="ME518" s="5"/>
      <c r="MF518" s="5"/>
      <c r="MG518" s="5"/>
      <c r="MH518" s="5"/>
      <c r="MI518" s="5"/>
      <c r="MJ518" s="5"/>
      <c r="MK518" s="5"/>
      <c r="ML518" s="5"/>
      <c r="MM518" s="5"/>
      <c r="MN518" s="5"/>
      <c r="MO518" s="5">
        <v>5</v>
      </c>
      <c r="MP518" s="5">
        <v>0</v>
      </c>
      <c r="MQ518" s="5"/>
      <c r="MR518" s="5"/>
      <c r="MS518" s="5">
        <v>761071</v>
      </c>
      <c r="MT518" s="5"/>
      <c r="MU518" s="5"/>
      <c r="MV518" s="5"/>
      <c r="MW518" s="5"/>
      <c r="MX518" s="5"/>
      <c r="MY518" s="5"/>
      <c r="MZ518" s="5"/>
      <c r="NA518" s="5"/>
      <c r="NB518" s="5"/>
      <c r="NC518" s="5"/>
      <c r="ND518" s="5"/>
      <c r="NE518" s="5"/>
      <c r="NF518" s="5"/>
      <c r="NG518" s="5"/>
      <c r="NH518" s="5"/>
      <c r="NI518" s="5"/>
      <c r="NJ518" s="5"/>
      <c r="NK518" s="5"/>
      <c r="NX518" s="18">
        <f t="shared" si="42"/>
        <v>1944.8390576441031</v>
      </c>
      <c r="NY518" t="str">
        <f t="shared" si="44"/>
        <v>Larger</v>
      </c>
      <c r="NZ518" t="str">
        <f t="shared" si="45"/>
        <v>Medium</v>
      </c>
    </row>
    <row r="519" spans="1:390">
      <c r="A519" s="1" t="s">
        <v>472</v>
      </c>
      <c r="B519" s="1" t="s">
        <v>473</v>
      </c>
      <c r="C519" s="32" t="s">
        <v>474</v>
      </c>
      <c r="D519" s="1" t="s">
        <v>404</v>
      </c>
      <c r="E519" s="1">
        <v>20100</v>
      </c>
      <c r="F519" s="1" t="s">
        <v>858</v>
      </c>
      <c r="G519" s="5">
        <v>9837.7982857142961</v>
      </c>
      <c r="H519" s="71">
        <v>28007</v>
      </c>
      <c r="I519" s="73"/>
      <c r="J519" s="73">
        <v>32</v>
      </c>
      <c r="K519" s="73">
        <v>8</v>
      </c>
      <c r="L519" s="73"/>
      <c r="M519" s="73"/>
      <c r="N519" s="73"/>
      <c r="O519" s="73"/>
      <c r="P519" s="73"/>
      <c r="Q519" s="73"/>
      <c r="R519" s="73">
        <v>36</v>
      </c>
      <c r="S519" s="73"/>
      <c r="T519" s="73"/>
      <c r="U519" s="73">
        <v>36</v>
      </c>
      <c r="V519" s="73">
        <v>486</v>
      </c>
      <c r="W519" s="94" t="s">
        <v>790</v>
      </c>
      <c r="X519" s="94"/>
      <c r="Y519" s="94"/>
      <c r="Z519" s="94"/>
      <c r="AA519" s="94"/>
      <c r="AB519" s="94"/>
      <c r="AC519" s="95">
        <v>15963</v>
      </c>
      <c r="AD519" s="73"/>
      <c r="AE519" s="73"/>
      <c r="AF519" s="95">
        <v>0</v>
      </c>
      <c r="AG519" s="95">
        <v>25600</v>
      </c>
      <c r="AH519" s="95">
        <v>0</v>
      </c>
      <c r="AI519" s="95">
        <v>0</v>
      </c>
      <c r="AJ519" s="95"/>
      <c r="AK519" s="95"/>
      <c r="AL519" s="95">
        <v>0</v>
      </c>
      <c r="AM519" s="95">
        <v>6033</v>
      </c>
      <c r="AN519" s="73"/>
      <c r="AO519" s="96">
        <v>47596</v>
      </c>
      <c r="AP519" s="73">
        <v>0</v>
      </c>
      <c r="AQ519" s="73"/>
      <c r="AR519" s="73"/>
      <c r="AS519" s="73">
        <v>0</v>
      </c>
      <c r="AT519" s="73">
        <v>0</v>
      </c>
      <c r="AU519" s="73">
        <v>0</v>
      </c>
      <c r="AV519" s="73">
        <v>0</v>
      </c>
      <c r="AW519" s="73"/>
      <c r="AX519" s="73"/>
      <c r="AY519" s="73">
        <v>0</v>
      </c>
      <c r="AZ519" s="73">
        <v>0</v>
      </c>
      <c r="BA519" s="73"/>
      <c r="BB519" s="73">
        <v>0</v>
      </c>
      <c r="BC519" s="73">
        <v>8970</v>
      </c>
      <c r="BD519" s="73"/>
      <c r="BE519" s="73"/>
      <c r="BF519" s="73">
        <v>0</v>
      </c>
      <c r="BG519" s="73">
        <v>0</v>
      </c>
      <c r="BH519" s="73">
        <v>0</v>
      </c>
      <c r="BI519" s="73">
        <v>0</v>
      </c>
      <c r="BJ519" s="73"/>
      <c r="BK519" s="73"/>
      <c r="BL519" s="73">
        <v>0</v>
      </c>
      <c r="BM519" s="73">
        <v>0</v>
      </c>
      <c r="BN519" s="73"/>
      <c r="BO519" s="73">
        <v>8970</v>
      </c>
      <c r="BP519" s="73">
        <v>0</v>
      </c>
      <c r="BQ519" s="73"/>
      <c r="BR519" s="73">
        <v>0</v>
      </c>
      <c r="BS519" s="73">
        <v>0</v>
      </c>
      <c r="BT519" s="73">
        <v>0</v>
      </c>
      <c r="BU519" s="73">
        <v>0</v>
      </c>
      <c r="BV519" s="73"/>
      <c r="BW519" s="2"/>
      <c r="BX519" s="2">
        <v>0</v>
      </c>
      <c r="BY519" s="2">
        <v>0</v>
      </c>
      <c r="BZ519" s="2">
        <v>0</v>
      </c>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v>20059</v>
      </c>
      <c r="CZ519" s="2"/>
      <c r="DA519" s="2">
        <v>0</v>
      </c>
      <c r="DB519" s="2">
        <v>4700</v>
      </c>
      <c r="DC519" s="2">
        <v>0</v>
      </c>
      <c r="DD519" s="2"/>
      <c r="DE519" s="2"/>
      <c r="DF519" s="2">
        <v>0</v>
      </c>
      <c r="DG519" s="2">
        <v>0</v>
      </c>
      <c r="DH519" s="2">
        <v>0</v>
      </c>
      <c r="DI519" s="2">
        <v>67059</v>
      </c>
      <c r="DJ519" s="2"/>
      <c r="DK519" s="2"/>
      <c r="DL519" s="2"/>
      <c r="DM519" s="2"/>
      <c r="DN519" s="2"/>
      <c r="DO519" s="2"/>
      <c r="DP519" s="2"/>
      <c r="DQ519" s="2"/>
      <c r="DR519" s="2"/>
      <c r="DS519" s="2"/>
      <c r="DT519" s="2"/>
      <c r="DU519" s="2"/>
      <c r="DV519" s="73"/>
      <c r="DW519" s="73"/>
      <c r="DX519" s="2"/>
      <c r="DY519" s="2"/>
      <c r="DZ519" s="2"/>
      <c r="EA519" s="2"/>
      <c r="EB519" s="2"/>
      <c r="EC519" s="2"/>
      <c r="ED519" s="2"/>
      <c r="EE519" s="2"/>
      <c r="EF519" s="2"/>
      <c r="EG519" s="2"/>
      <c r="EH519" s="2"/>
      <c r="EI519" s="73"/>
      <c r="EJ519" s="2">
        <v>2485</v>
      </c>
      <c r="EK519" s="2"/>
      <c r="EL519" s="2">
        <v>0</v>
      </c>
      <c r="EM519" s="2">
        <v>2000</v>
      </c>
      <c r="EN519" s="2">
        <v>0</v>
      </c>
      <c r="EO519" s="2"/>
      <c r="EP519" s="2"/>
      <c r="EQ519" s="2">
        <v>0</v>
      </c>
      <c r="ER519" s="2">
        <v>0</v>
      </c>
      <c r="ES519" s="2">
        <v>0</v>
      </c>
      <c r="ET519" s="2">
        <v>4485</v>
      </c>
      <c r="EU519" s="3"/>
      <c r="EV519" s="3"/>
      <c r="EW519" s="3"/>
      <c r="EX519" s="3"/>
      <c r="EY519" s="3"/>
      <c r="EZ519" s="3"/>
      <c r="FA519" s="5"/>
      <c r="FB519" s="5"/>
      <c r="FC519" s="5"/>
      <c r="FD519" s="5"/>
      <c r="FE519" s="5"/>
      <c r="FF519" s="5"/>
      <c r="FG519" s="5"/>
      <c r="FH519" s="5"/>
      <c r="FI519" s="5"/>
      <c r="FJ519" s="5"/>
      <c r="FK519" s="5"/>
      <c r="FL519" s="5"/>
      <c r="FM519" s="5"/>
      <c r="FN519" s="5"/>
      <c r="FO519" s="5"/>
      <c r="FP519" s="5"/>
      <c r="FQ519" s="5"/>
      <c r="FR519" s="5"/>
      <c r="FS519" s="5"/>
      <c r="FT519" s="2"/>
      <c r="FU519" s="2"/>
      <c r="FV519" s="2"/>
      <c r="FW519" s="2"/>
      <c r="FX519" s="2"/>
      <c r="FY519" s="2"/>
      <c r="FZ519" s="2"/>
      <c r="GA519" s="2"/>
      <c r="GB519" s="2"/>
      <c r="GC519" s="2"/>
      <c r="GD519" s="2"/>
      <c r="GE519" s="2">
        <v>0</v>
      </c>
      <c r="GF519" s="2"/>
      <c r="GG519" s="2">
        <v>0</v>
      </c>
      <c r="GH519" s="2">
        <v>0</v>
      </c>
      <c r="GI519" s="2">
        <v>0</v>
      </c>
      <c r="GJ519" s="2">
        <v>0</v>
      </c>
      <c r="GK519" s="2"/>
      <c r="GL519" s="2"/>
      <c r="GM519" s="2">
        <v>0</v>
      </c>
      <c r="GN519" s="2">
        <v>0</v>
      </c>
      <c r="GO519" s="2">
        <v>0</v>
      </c>
      <c r="GP519" s="2">
        <v>56566</v>
      </c>
      <c r="GQ519" s="2">
        <v>71544</v>
      </c>
      <c r="GR519" s="2">
        <v>128110</v>
      </c>
      <c r="GS519" s="1" t="s">
        <v>395</v>
      </c>
      <c r="GT519" s="1"/>
      <c r="GU519" s="1" t="s">
        <v>439</v>
      </c>
      <c r="GV519" s="1" t="s">
        <v>768</v>
      </c>
      <c r="GW519" s="1"/>
      <c r="GX519" t="s">
        <v>459</v>
      </c>
      <c r="GY519" s="1"/>
      <c r="GZ519" s="1"/>
      <c r="HA519" s="1"/>
      <c r="HC519" s="2">
        <v>1649</v>
      </c>
      <c r="HD519" s="2"/>
      <c r="HE519" s="2"/>
      <c r="HF519" s="2"/>
      <c r="HG519" s="2"/>
      <c r="HH519" s="2"/>
      <c r="HI519" s="2"/>
      <c r="HJ519" s="2">
        <v>609</v>
      </c>
      <c r="HK519" s="2">
        <v>32</v>
      </c>
      <c r="HL519" s="2">
        <v>2179</v>
      </c>
      <c r="HM519" s="2"/>
      <c r="HN519" s="2"/>
      <c r="HO519" s="2">
        <v>147</v>
      </c>
      <c r="HP519" s="2">
        <v>178</v>
      </c>
      <c r="HQ519" s="2"/>
      <c r="HR519" s="2">
        <v>0</v>
      </c>
      <c r="HS519" s="2"/>
      <c r="HT519" s="2"/>
      <c r="HU519" s="3">
        <v>5</v>
      </c>
      <c r="HV519" s="3"/>
      <c r="HW519" s="3"/>
      <c r="HX519" s="3"/>
      <c r="HY519" s="3"/>
      <c r="HZ519" s="3"/>
      <c r="IA519" s="3"/>
      <c r="IB519" s="3"/>
      <c r="IC519" s="3"/>
      <c r="ID519" s="3"/>
      <c r="IE519" s="3"/>
      <c r="IF519" s="65">
        <v>2</v>
      </c>
      <c r="IG519" s="3">
        <v>5.3</v>
      </c>
      <c r="IH519" s="3">
        <v>12.94</v>
      </c>
      <c r="II519" s="35">
        <f t="shared" si="43"/>
        <v>5.3</v>
      </c>
      <c r="IJ519" s="3"/>
      <c r="IK519" s="3">
        <v>7</v>
      </c>
      <c r="IL519" s="3">
        <v>7.64</v>
      </c>
      <c r="IM519" s="5">
        <v>6658</v>
      </c>
      <c r="IN519" s="1" t="s">
        <v>411</v>
      </c>
      <c r="IO519" s="71">
        <v>11759</v>
      </c>
      <c r="IP519" s="5">
        <v>15676</v>
      </c>
      <c r="IQ519" s="5">
        <v>19371</v>
      </c>
      <c r="IR519" s="5">
        <v>4753</v>
      </c>
      <c r="IS519" s="5"/>
      <c r="IT519" s="5"/>
      <c r="IU519" s="5"/>
      <c r="IV519" s="5">
        <v>0</v>
      </c>
      <c r="IW519" s="5"/>
      <c r="IX519" s="5">
        <v>51559</v>
      </c>
      <c r="IY519" s="5"/>
      <c r="IZ519" s="5"/>
      <c r="JA519" s="5">
        <v>2263</v>
      </c>
      <c r="JB519" s="5">
        <v>2263</v>
      </c>
      <c r="JC519" s="5">
        <v>3424</v>
      </c>
      <c r="JD519" s="5">
        <v>2912</v>
      </c>
      <c r="JE519" s="5"/>
      <c r="JF519" s="5"/>
      <c r="JG519" s="5"/>
      <c r="JH519" s="5"/>
      <c r="JI519" s="5"/>
      <c r="JJ519" s="5"/>
      <c r="JK519" s="5"/>
      <c r="JL519" s="5"/>
      <c r="JM519" s="5"/>
      <c r="JN519" s="5"/>
      <c r="JO519" s="5"/>
      <c r="JP519" s="5"/>
      <c r="JQ519" s="5"/>
      <c r="JR519" s="5">
        <v>2170</v>
      </c>
      <c r="JS519" s="5"/>
      <c r="JT519" s="5"/>
      <c r="JU519" s="5">
        <v>72</v>
      </c>
      <c r="JV519" s="5"/>
      <c r="JW519" s="5"/>
      <c r="JX519" s="5"/>
      <c r="JY519" s="5"/>
      <c r="JZ519" s="5"/>
      <c r="KA519" s="5"/>
      <c r="KB519" s="5"/>
      <c r="KC519" s="5"/>
      <c r="KD519" s="5"/>
      <c r="KE519" s="5"/>
      <c r="KF519" s="5">
        <v>2</v>
      </c>
      <c r="KG519" s="5">
        <v>38</v>
      </c>
      <c r="KH519" s="5">
        <v>849</v>
      </c>
      <c r="KI519" s="5">
        <v>54</v>
      </c>
      <c r="KJ519" s="5">
        <v>28</v>
      </c>
      <c r="KK519" s="5">
        <v>20</v>
      </c>
      <c r="KL519" s="5">
        <v>4</v>
      </c>
      <c r="KM519" s="5">
        <v>0</v>
      </c>
      <c r="KN519" s="5"/>
      <c r="KO519" s="5"/>
      <c r="KP519" s="5"/>
      <c r="KQ519" s="5"/>
      <c r="KR519" s="5"/>
      <c r="KS519" s="5"/>
      <c r="KT519" s="5"/>
      <c r="KU519" s="5"/>
      <c r="KV519" s="5"/>
      <c r="KW519" s="5"/>
      <c r="KX519" s="5"/>
      <c r="KY519" s="5"/>
      <c r="KZ519" s="5"/>
      <c r="LA519" s="5"/>
      <c r="LB519" s="5"/>
      <c r="LC519" s="5"/>
      <c r="LD519" s="5"/>
      <c r="LE519" s="5"/>
      <c r="LF519" s="5"/>
      <c r="LG519" s="5"/>
      <c r="LH519" s="5"/>
      <c r="LI519" s="5"/>
      <c r="LJ519" s="5"/>
      <c r="LK519" s="5"/>
      <c r="LL519" s="5"/>
      <c r="LM519" s="5"/>
      <c r="LN519" s="5"/>
      <c r="LO519" s="5"/>
      <c r="LP519" s="5"/>
      <c r="LQ519" s="5"/>
      <c r="LR519" s="5"/>
      <c r="LS519" s="5"/>
      <c r="LT519" s="5"/>
      <c r="LU519" s="5"/>
      <c r="LV519" s="5"/>
      <c r="LW519" s="5"/>
      <c r="LX519" s="5"/>
      <c r="LY519" s="5"/>
      <c r="LZ519" s="5"/>
      <c r="MA519" s="5"/>
      <c r="MB519" s="5"/>
      <c r="MC519" s="5"/>
      <c r="MD519" s="5"/>
      <c r="ME519" s="5"/>
      <c r="MF519" s="5"/>
      <c r="MG519" s="5"/>
      <c r="MH519" s="5"/>
      <c r="MI519" s="5"/>
      <c r="MJ519" s="5"/>
      <c r="MK519" s="5"/>
      <c r="ML519" s="5"/>
      <c r="MM519" s="5"/>
      <c r="MN519" s="5"/>
      <c r="MO519" s="5">
        <v>4</v>
      </c>
      <c r="MP519" s="5">
        <v>0</v>
      </c>
      <c r="MQ519" s="5"/>
      <c r="MR519" s="5"/>
      <c r="MS519" s="5">
        <v>328631</v>
      </c>
      <c r="MT519" s="5"/>
      <c r="MU519" s="5">
        <v>0</v>
      </c>
      <c r="MV519" s="5"/>
      <c r="MW519" s="5"/>
      <c r="MX519" s="5"/>
      <c r="MY519" s="5"/>
      <c r="MZ519" s="5"/>
      <c r="NA519" s="5"/>
      <c r="NB519" s="5"/>
      <c r="NC519" s="5"/>
      <c r="ND519" s="5"/>
      <c r="NE519" s="5"/>
      <c r="NF519" s="5"/>
      <c r="NG519" s="5"/>
      <c r="NH519" s="5"/>
      <c r="NI519" s="5"/>
      <c r="NJ519" s="5"/>
      <c r="NK519" s="5"/>
      <c r="NX519" s="18">
        <f t="shared" si="42"/>
        <v>1856.1883557951503</v>
      </c>
      <c r="NY519" t="str">
        <f t="shared" si="44"/>
        <v>Mid-range</v>
      </c>
      <c r="NZ519" t="str">
        <f t="shared" si="45"/>
        <v>Small</v>
      </c>
    </row>
    <row r="520" spans="1:390">
      <c r="A520" s="1" t="s">
        <v>440</v>
      </c>
      <c r="B520" s="1" t="s">
        <v>441</v>
      </c>
      <c r="C520" s="32" t="s">
        <v>442</v>
      </c>
      <c r="D520" s="1" t="s">
        <v>404</v>
      </c>
      <c r="E520" s="1">
        <v>20100</v>
      </c>
      <c r="F520" s="1" t="s">
        <v>858</v>
      </c>
      <c r="G520" s="5">
        <v>19296.945523809532</v>
      </c>
      <c r="H520" s="71">
        <v>30000</v>
      </c>
      <c r="I520" s="73"/>
      <c r="J520" s="73">
        <v>66</v>
      </c>
      <c r="K520" s="73">
        <v>0</v>
      </c>
      <c r="L520" s="73"/>
      <c r="M520" s="73"/>
      <c r="N520" s="73"/>
      <c r="O520" s="73"/>
      <c r="P520" s="73"/>
      <c r="Q520" s="73"/>
      <c r="R520" s="73">
        <v>29</v>
      </c>
      <c r="S520" s="73"/>
      <c r="T520" s="73"/>
      <c r="U520" s="73">
        <v>0</v>
      </c>
      <c r="V520" s="73">
        <v>590</v>
      </c>
      <c r="W520" s="94">
        <v>10</v>
      </c>
      <c r="X520" s="94"/>
      <c r="Y520" s="94"/>
      <c r="Z520" s="94"/>
      <c r="AA520" s="94"/>
      <c r="AB520" s="94"/>
      <c r="AC520" s="95">
        <v>17254</v>
      </c>
      <c r="AD520" s="73"/>
      <c r="AE520" s="73"/>
      <c r="AF520" s="95">
        <v>0</v>
      </c>
      <c r="AG520" s="95">
        <v>0</v>
      </c>
      <c r="AH520" s="95">
        <v>0</v>
      </c>
      <c r="AI520" s="95">
        <v>0</v>
      </c>
      <c r="AJ520" s="95"/>
      <c r="AK520" s="95"/>
      <c r="AL520" s="95">
        <v>69930</v>
      </c>
      <c r="AM520" s="95">
        <v>0</v>
      </c>
      <c r="AN520" s="73"/>
      <c r="AO520" s="96">
        <v>87184</v>
      </c>
      <c r="AP520" s="73">
        <v>0</v>
      </c>
      <c r="AQ520" s="73"/>
      <c r="AR520" s="73"/>
      <c r="AS520" s="73">
        <v>0</v>
      </c>
      <c r="AT520" s="73">
        <v>0</v>
      </c>
      <c r="AU520" s="73">
        <v>0</v>
      </c>
      <c r="AV520" s="73">
        <v>2498</v>
      </c>
      <c r="AW520" s="73"/>
      <c r="AX520" s="73"/>
      <c r="AY520" s="73">
        <v>5100</v>
      </c>
      <c r="AZ520" s="73">
        <v>0</v>
      </c>
      <c r="BA520" s="73"/>
      <c r="BB520" s="73">
        <v>7598</v>
      </c>
      <c r="BC520" s="73">
        <v>1134</v>
      </c>
      <c r="BD520" s="73"/>
      <c r="BE520" s="73"/>
      <c r="BF520" s="73">
        <v>0</v>
      </c>
      <c r="BG520" s="73">
        <v>0</v>
      </c>
      <c r="BH520" s="73">
        <v>0</v>
      </c>
      <c r="BI520" s="73">
        <v>0</v>
      </c>
      <c r="BJ520" s="73"/>
      <c r="BK520" s="73"/>
      <c r="BL520" s="73">
        <v>902</v>
      </c>
      <c r="BM520" s="73">
        <v>0</v>
      </c>
      <c r="BN520" s="73"/>
      <c r="BO520" s="73">
        <v>2036</v>
      </c>
      <c r="BP520" s="73">
        <v>0</v>
      </c>
      <c r="BQ520" s="73"/>
      <c r="BR520" s="73">
        <v>0</v>
      </c>
      <c r="BS520" s="73">
        <v>0</v>
      </c>
      <c r="BT520" s="73">
        <v>0</v>
      </c>
      <c r="BU520" s="73">
        <v>0</v>
      </c>
      <c r="BV520" s="73"/>
      <c r="BW520" s="2"/>
      <c r="BX520" s="2">
        <v>0</v>
      </c>
      <c r="BY520" s="2">
        <v>0</v>
      </c>
      <c r="BZ520" s="2">
        <v>0</v>
      </c>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v>0</v>
      </c>
      <c r="CZ520" s="2"/>
      <c r="DA520" s="2">
        <v>0</v>
      </c>
      <c r="DB520" s="2">
        <v>0</v>
      </c>
      <c r="DC520" s="2">
        <v>0</v>
      </c>
      <c r="DD520" s="2"/>
      <c r="DE520" s="2"/>
      <c r="DF520" s="2">
        <v>0</v>
      </c>
      <c r="DG520" s="2">
        <v>35003</v>
      </c>
      <c r="DH520" s="2">
        <v>0</v>
      </c>
      <c r="DI520" s="2">
        <v>35003</v>
      </c>
      <c r="DJ520" s="2"/>
      <c r="DK520" s="2"/>
      <c r="DL520" s="2"/>
      <c r="DM520" s="2"/>
      <c r="DN520" s="2"/>
      <c r="DO520" s="2"/>
      <c r="DP520" s="2"/>
      <c r="DQ520" s="2"/>
      <c r="DR520" s="2"/>
      <c r="DS520" s="2"/>
      <c r="DT520" s="2"/>
      <c r="DU520" s="2"/>
      <c r="DV520" s="73"/>
      <c r="DW520" s="73"/>
      <c r="DX520" s="2"/>
      <c r="DY520" s="2"/>
      <c r="DZ520" s="2"/>
      <c r="EA520" s="2"/>
      <c r="EB520" s="2"/>
      <c r="EC520" s="2"/>
      <c r="ED520" s="2"/>
      <c r="EE520" s="2"/>
      <c r="EF520" s="2"/>
      <c r="EG520" s="2"/>
      <c r="EH520" s="2"/>
      <c r="EI520" s="73"/>
      <c r="EJ520" s="2">
        <v>0</v>
      </c>
      <c r="EK520" s="2"/>
      <c r="EL520" s="2">
        <v>0</v>
      </c>
      <c r="EM520" s="2">
        <v>0</v>
      </c>
      <c r="EN520" s="2">
        <v>0</v>
      </c>
      <c r="EO520" s="2"/>
      <c r="EP520" s="2"/>
      <c r="EQ520" s="2">
        <v>780</v>
      </c>
      <c r="ER520" s="2">
        <v>0</v>
      </c>
      <c r="ES520" s="2">
        <v>0</v>
      </c>
      <c r="ET520" s="2">
        <v>780</v>
      </c>
      <c r="EU520" s="3"/>
      <c r="EV520" s="3"/>
      <c r="EW520" s="3"/>
      <c r="EX520" s="3"/>
      <c r="EY520" s="3"/>
      <c r="EZ520" s="3"/>
      <c r="FA520" s="5"/>
      <c r="FB520" s="5"/>
      <c r="FC520" s="5"/>
      <c r="FD520" s="5"/>
      <c r="FE520" s="5"/>
      <c r="FF520" s="5"/>
      <c r="FG520" s="5"/>
      <c r="FH520" s="5"/>
      <c r="FI520" s="5"/>
      <c r="FJ520" s="5"/>
      <c r="FK520" s="5"/>
      <c r="FL520" s="5"/>
      <c r="FM520" s="5"/>
      <c r="FN520" s="5"/>
      <c r="FO520" s="5"/>
      <c r="FP520" s="5"/>
      <c r="FQ520" s="5"/>
      <c r="FR520" s="5"/>
      <c r="FS520" s="5"/>
      <c r="FT520" s="2"/>
      <c r="FU520" s="2"/>
      <c r="FV520" s="2"/>
      <c r="FW520" s="2"/>
      <c r="FX520" s="2"/>
      <c r="FY520" s="2"/>
      <c r="FZ520" s="2"/>
      <c r="GA520" s="2"/>
      <c r="GB520" s="2"/>
      <c r="GC520" s="2"/>
      <c r="GD520" s="2"/>
      <c r="GE520" s="2">
        <v>0</v>
      </c>
      <c r="GF520" s="2"/>
      <c r="GG520" s="2">
        <v>0</v>
      </c>
      <c r="GH520" s="2">
        <v>0</v>
      </c>
      <c r="GI520" s="2">
        <v>0</v>
      </c>
      <c r="GJ520" s="2">
        <v>0</v>
      </c>
      <c r="GK520" s="2"/>
      <c r="GL520" s="2"/>
      <c r="GM520" s="2">
        <v>0</v>
      </c>
      <c r="GN520" s="2">
        <v>0</v>
      </c>
      <c r="GO520" s="2">
        <v>0</v>
      </c>
      <c r="GP520" s="2">
        <v>89220</v>
      </c>
      <c r="GQ520" s="2">
        <v>43381</v>
      </c>
      <c r="GR520" s="2">
        <v>132601</v>
      </c>
      <c r="GS520" s="1" t="s">
        <v>420</v>
      </c>
      <c r="GT520" s="1"/>
      <c r="GU520" s="1"/>
      <c r="GV520" s="1" t="s">
        <v>768</v>
      </c>
      <c r="GW520" t="s">
        <v>410</v>
      </c>
      <c r="GX520" s="1"/>
      <c r="GY520" s="1"/>
      <c r="GZ520" s="1"/>
      <c r="HA520" s="1"/>
      <c r="HC520" s="2">
        <v>2011</v>
      </c>
      <c r="HD520" s="2">
        <v>5180</v>
      </c>
      <c r="HE520" s="2">
        <v>25435</v>
      </c>
      <c r="HF520" s="2">
        <v>129</v>
      </c>
      <c r="HG520" s="2">
        <v>0</v>
      </c>
      <c r="HH520" s="2">
        <v>80666</v>
      </c>
      <c r="HI520" s="2"/>
      <c r="HJ520" s="2">
        <v>157</v>
      </c>
      <c r="HK520" s="2">
        <v>3174</v>
      </c>
      <c r="HL520" s="2">
        <v>2050</v>
      </c>
      <c r="HM520" s="2"/>
      <c r="HN520" s="2"/>
      <c r="HO520" s="2">
        <v>0</v>
      </c>
      <c r="HP520" s="2">
        <v>0</v>
      </c>
      <c r="HQ520" s="2">
        <v>66</v>
      </c>
      <c r="HR520" s="2">
        <v>170</v>
      </c>
      <c r="HS520" s="2"/>
      <c r="HT520" s="2"/>
      <c r="HU520" s="3">
        <v>12</v>
      </c>
      <c r="HV520" s="3"/>
      <c r="HW520" s="3"/>
      <c r="HX520" s="3"/>
      <c r="HY520" s="3"/>
      <c r="HZ520" s="3"/>
      <c r="IA520" s="3"/>
      <c r="IB520" s="3"/>
      <c r="IC520" s="3"/>
      <c r="ID520" s="3"/>
      <c r="IE520" s="3"/>
      <c r="IF520" s="65">
        <v>7</v>
      </c>
      <c r="IG520" s="3">
        <v>6.8</v>
      </c>
      <c r="IH520" s="3">
        <v>14.8</v>
      </c>
      <c r="II520" s="35">
        <f t="shared" si="43"/>
        <v>6.8</v>
      </c>
      <c r="IJ520" s="3"/>
      <c r="IK520" s="3">
        <v>8</v>
      </c>
      <c r="IL520" s="3">
        <v>8</v>
      </c>
      <c r="IM520" s="5">
        <v>19837</v>
      </c>
      <c r="IN520" s="1" t="s">
        <v>400</v>
      </c>
      <c r="IO520" s="71">
        <v>23453</v>
      </c>
      <c r="IP520" s="5">
        <v>32201</v>
      </c>
      <c r="IQ520" s="5">
        <v>24248</v>
      </c>
      <c r="IR520" s="5">
        <v>2695</v>
      </c>
      <c r="IS520" s="5"/>
      <c r="IT520" s="5"/>
      <c r="IU520" s="5"/>
      <c r="IV520" s="5">
        <v>169</v>
      </c>
      <c r="IW520" s="5"/>
      <c r="IX520" s="5">
        <v>82766</v>
      </c>
      <c r="IY520" s="5"/>
      <c r="IZ520" s="5"/>
      <c r="JA520" s="5">
        <v>83</v>
      </c>
      <c r="JB520" s="5">
        <v>58</v>
      </c>
      <c r="JC520" s="5">
        <v>312</v>
      </c>
      <c r="JD520" s="5">
        <v>144</v>
      </c>
      <c r="JE520" s="5"/>
      <c r="JF520" s="5"/>
      <c r="JG520" s="5"/>
      <c r="JH520" s="5"/>
      <c r="JI520" s="5"/>
      <c r="JJ520" s="5"/>
      <c r="JK520" s="5"/>
      <c r="JL520" s="5"/>
      <c r="JM520" s="5"/>
      <c r="JN520" s="5"/>
      <c r="JO520" s="5"/>
      <c r="JP520" s="5"/>
      <c r="JQ520" s="5"/>
      <c r="JR520" s="5">
        <v>3769</v>
      </c>
      <c r="JS520" s="5"/>
      <c r="JT520" s="5"/>
      <c r="JU520" s="5">
        <v>354</v>
      </c>
      <c r="JV520" s="5"/>
      <c r="JW520" s="5"/>
      <c r="JX520" s="5"/>
      <c r="JY520" s="5"/>
      <c r="JZ520" s="5"/>
      <c r="KA520" s="5"/>
      <c r="KB520" s="5"/>
      <c r="KC520" s="5"/>
      <c r="KD520" s="5"/>
      <c r="KE520" s="5"/>
      <c r="KF520" s="5">
        <v>1</v>
      </c>
      <c r="KG520" s="5">
        <v>2</v>
      </c>
      <c r="KH520" s="5">
        <v>64</v>
      </c>
      <c r="KI520" s="5">
        <v>54.5</v>
      </c>
      <c r="KJ520" s="5">
        <v>47.5</v>
      </c>
      <c r="KK520" s="5">
        <v>47.5</v>
      </c>
      <c r="KL520" s="5">
        <v>0</v>
      </c>
      <c r="KM520" s="5">
        <v>0</v>
      </c>
      <c r="KN520" s="5"/>
      <c r="KO520" s="5"/>
      <c r="KP520" s="5"/>
      <c r="KQ520" s="5"/>
      <c r="KR520" s="5"/>
      <c r="KS520" s="5"/>
      <c r="KT520" s="5"/>
      <c r="KU520" s="5"/>
      <c r="KV520" s="5"/>
      <c r="KW520" s="5"/>
      <c r="KX520" s="5"/>
      <c r="KY520" s="5"/>
      <c r="KZ520" s="5"/>
      <c r="LA520" s="5"/>
      <c r="LB520" s="5"/>
      <c r="LC520" s="5"/>
      <c r="LD520" s="5"/>
      <c r="LE520" s="5"/>
      <c r="LF520" s="5"/>
      <c r="LG520" s="5"/>
      <c r="LH520" s="5"/>
      <c r="LI520" s="5"/>
      <c r="LJ520" s="5"/>
      <c r="LK520" s="5"/>
      <c r="LL520" s="5"/>
      <c r="LM520" s="5"/>
      <c r="LN520" s="5"/>
      <c r="LO520" s="5"/>
      <c r="LP520" s="5"/>
      <c r="LQ520" s="5"/>
      <c r="LR520" s="5"/>
      <c r="LS520" s="5"/>
      <c r="LT520" s="5"/>
      <c r="LU520" s="5"/>
      <c r="LV520" s="5"/>
      <c r="LW520" s="5"/>
      <c r="LX520" s="5"/>
      <c r="LY520" s="5"/>
      <c r="LZ520" s="5"/>
      <c r="MA520" s="5"/>
      <c r="MB520" s="5"/>
      <c r="MC520" s="5"/>
      <c r="MD520" s="5"/>
      <c r="ME520" s="5"/>
      <c r="MF520" s="5"/>
      <c r="MG520" s="5"/>
      <c r="MH520" s="5"/>
      <c r="MI520" s="5"/>
      <c r="MJ520" s="5"/>
      <c r="MK520" s="5"/>
      <c r="ML520" s="5"/>
      <c r="MM520" s="5"/>
      <c r="MN520" s="5"/>
      <c r="MO520" s="5">
        <v>0</v>
      </c>
      <c r="MP520" s="5">
        <v>0</v>
      </c>
      <c r="MQ520" s="5"/>
      <c r="MR520" s="5"/>
      <c r="MS520" s="5"/>
      <c r="MT520" s="5"/>
      <c r="MU520" s="5">
        <v>58</v>
      </c>
      <c r="MV520" s="5"/>
      <c r="MW520" s="5"/>
      <c r="MX520" s="5"/>
      <c r="MY520" s="5"/>
      <c r="MZ520" s="5"/>
      <c r="NA520" s="5"/>
      <c r="NB520" s="5"/>
      <c r="NC520" s="5"/>
      <c r="ND520" s="5"/>
      <c r="NE520" s="5"/>
      <c r="NF520" s="5"/>
      <c r="NG520" s="5"/>
      <c r="NH520" s="5"/>
      <c r="NI520" s="5"/>
      <c r="NJ520" s="5"/>
      <c r="NK520" s="5"/>
      <c r="NX520" s="18">
        <f t="shared" si="42"/>
        <v>2837.7861064425783</v>
      </c>
      <c r="NY520" t="str">
        <f t="shared" si="44"/>
        <v>Larger</v>
      </c>
      <c r="NZ520" t="str">
        <f t="shared" si="45"/>
        <v>Medium</v>
      </c>
    </row>
    <row r="521" spans="1:390">
      <c r="A521" s="1" t="s">
        <v>465</v>
      </c>
      <c r="B521" s="1" t="s">
        <v>466</v>
      </c>
      <c r="C521" s="32" t="s">
        <v>467</v>
      </c>
      <c r="D521" s="1" t="s">
        <v>404</v>
      </c>
      <c r="E521" s="1">
        <v>20100</v>
      </c>
      <c r="F521" s="1" t="s">
        <v>858</v>
      </c>
      <c r="G521" s="5">
        <v>16260.041142857239</v>
      </c>
      <c r="H521" s="71">
        <v>24343</v>
      </c>
      <c r="I521" s="73"/>
      <c r="J521" s="73">
        <v>90</v>
      </c>
      <c r="K521" s="73">
        <v>4</v>
      </c>
      <c r="L521" s="73"/>
      <c r="M521" s="73"/>
      <c r="N521" s="73"/>
      <c r="O521" s="73"/>
      <c r="P521" s="73"/>
      <c r="Q521" s="73"/>
      <c r="R521" s="73">
        <v>29</v>
      </c>
      <c r="S521" s="73"/>
      <c r="T521" s="73"/>
      <c r="U521" s="73">
        <v>55</v>
      </c>
      <c r="V521" s="73">
        <v>495</v>
      </c>
      <c r="W521" s="94" t="s">
        <v>796</v>
      </c>
      <c r="X521" s="94"/>
      <c r="Y521" s="94"/>
      <c r="Z521" s="94"/>
      <c r="AA521" s="94"/>
      <c r="AB521" s="94"/>
      <c r="AC521" s="95">
        <v>17505</v>
      </c>
      <c r="AD521" s="73"/>
      <c r="AE521" s="73"/>
      <c r="AF521" s="95">
        <v>0</v>
      </c>
      <c r="AG521" s="95">
        <v>0</v>
      </c>
      <c r="AH521" s="95">
        <v>0</v>
      </c>
      <c r="AI521" s="95">
        <v>0</v>
      </c>
      <c r="AJ521" s="95"/>
      <c r="AK521" s="95"/>
      <c r="AL521" s="95">
        <v>30974</v>
      </c>
      <c r="AM521" s="95">
        <v>0</v>
      </c>
      <c r="AN521" s="73"/>
      <c r="AO521" s="96">
        <v>48479</v>
      </c>
      <c r="AP521" s="73">
        <v>0</v>
      </c>
      <c r="AQ521" s="73"/>
      <c r="AR521" s="73"/>
      <c r="AS521" s="73">
        <v>0</v>
      </c>
      <c r="AT521" s="73">
        <v>0</v>
      </c>
      <c r="AU521" s="73">
        <v>0</v>
      </c>
      <c r="AV521" s="73">
        <v>0</v>
      </c>
      <c r="AW521" s="73"/>
      <c r="AX521" s="73"/>
      <c r="AY521" s="73">
        <v>0</v>
      </c>
      <c r="AZ521" s="73">
        <v>4335</v>
      </c>
      <c r="BA521" s="73"/>
      <c r="BB521" s="73">
        <v>4335</v>
      </c>
      <c r="BC521" s="73">
        <v>13002</v>
      </c>
      <c r="BD521" s="73"/>
      <c r="BE521" s="73"/>
      <c r="BF521" s="73">
        <v>0</v>
      </c>
      <c r="BG521" s="73">
        <v>0</v>
      </c>
      <c r="BH521" s="73">
        <v>0</v>
      </c>
      <c r="BI521" s="73">
        <v>0</v>
      </c>
      <c r="BJ521" s="73"/>
      <c r="BK521" s="73"/>
      <c r="BL521" s="73">
        <v>23832</v>
      </c>
      <c r="BM521" s="73">
        <v>0</v>
      </c>
      <c r="BN521" s="73"/>
      <c r="BO521" s="73">
        <v>36834</v>
      </c>
      <c r="BP521" s="73">
        <v>0</v>
      </c>
      <c r="BQ521" s="73"/>
      <c r="BR521" s="73">
        <v>0</v>
      </c>
      <c r="BS521" s="73">
        <v>0</v>
      </c>
      <c r="BT521" s="73">
        <v>0</v>
      </c>
      <c r="BU521" s="73">
        <v>0</v>
      </c>
      <c r="BV521" s="73"/>
      <c r="BW521" s="2"/>
      <c r="BX521" s="2">
        <v>0</v>
      </c>
      <c r="BY521" s="2">
        <v>0</v>
      </c>
      <c r="BZ521" s="2">
        <v>0</v>
      </c>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v>21683</v>
      </c>
      <c r="CZ521" s="2"/>
      <c r="DA521" s="2">
        <v>0</v>
      </c>
      <c r="DB521" s="2">
        <v>0</v>
      </c>
      <c r="DC521" s="2">
        <v>0</v>
      </c>
      <c r="DD521" s="2"/>
      <c r="DE521" s="2"/>
      <c r="DF521" s="2">
        <v>38872</v>
      </c>
      <c r="DG521" s="2">
        <v>2442</v>
      </c>
      <c r="DH521" s="2">
        <v>0</v>
      </c>
      <c r="DI521" s="2">
        <v>62997</v>
      </c>
      <c r="DJ521" s="2"/>
      <c r="DK521" s="2"/>
      <c r="DL521" s="2"/>
      <c r="DM521" s="2"/>
      <c r="DN521" s="2"/>
      <c r="DO521" s="2"/>
      <c r="DP521" s="2"/>
      <c r="DQ521" s="2"/>
      <c r="DR521" s="2"/>
      <c r="DS521" s="2"/>
      <c r="DT521" s="2"/>
      <c r="DU521" s="2"/>
      <c r="DV521" s="73"/>
      <c r="DW521" s="73"/>
      <c r="DX521" s="2"/>
      <c r="DY521" s="2"/>
      <c r="DZ521" s="2"/>
      <c r="EA521" s="2"/>
      <c r="EB521" s="2"/>
      <c r="EC521" s="2"/>
      <c r="ED521" s="2"/>
      <c r="EE521" s="2"/>
      <c r="EF521" s="2"/>
      <c r="EG521" s="2"/>
      <c r="EH521" s="2"/>
      <c r="EI521" s="73"/>
      <c r="EJ521" s="2">
        <v>0</v>
      </c>
      <c r="EK521" s="2"/>
      <c r="EL521" s="2">
        <v>0</v>
      </c>
      <c r="EM521" s="2">
        <v>0</v>
      </c>
      <c r="EN521" s="2">
        <v>0</v>
      </c>
      <c r="EO521" s="2"/>
      <c r="EP521" s="2"/>
      <c r="EQ521" s="2">
        <v>0</v>
      </c>
      <c r="ER521" s="2">
        <v>0</v>
      </c>
      <c r="ES521" s="2">
        <v>0</v>
      </c>
      <c r="ET521" s="2">
        <v>0</v>
      </c>
      <c r="EU521" s="3"/>
      <c r="EV521" s="3"/>
      <c r="EW521" s="3"/>
      <c r="EX521" s="3"/>
      <c r="EY521" s="3"/>
      <c r="EZ521" s="3"/>
      <c r="FA521" s="5"/>
      <c r="FB521" s="5"/>
      <c r="FC521" s="5"/>
      <c r="FD521" s="5"/>
      <c r="FE521" s="5"/>
      <c r="FF521" s="5"/>
      <c r="FG521" s="5"/>
      <c r="FH521" s="5"/>
      <c r="FI521" s="5"/>
      <c r="FJ521" s="5"/>
      <c r="FK521" s="5"/>
      <c r="FL521" s="5"/>
      <c r="FM521" s="5"/>
      <c r="FN521" s="5"/>
      <c r="FO521" s="5"/>
      <c r="FP521" s="5"/>
      <c r="FQ521" s="5"/>
      <c r="FR521" s="5"/>
      <c r="FS521" s="5"/>
      <c r="FT521" s="2"/>
      <c r="FU521" s="2"/>
      <c r="FV521" s="2"/>
      <c r="FW521" s="2"/>
      <c r="FX521" s="2"/>
      <c r="FY521" s="2"/>
      <c r="FZ521" s="2"/>
      <c r="GA521" s="2"/>
      <c r="GB521" s="2"/>
      <c r="GC521" s="2"/>
      <c r="GD521" s="2"/>
      <c r="GE521" s="2">
        <v>50210</v>
      </c>
      <c r="GF521" s="2"/>
      <c r="GG521" s="2">
        <v>0</v>
      </c>
      <c r="GH521" s="2">
        <v>0</v>
      </c>
      <c r="GI521" s="2">
        <v>0</v>
      </c>
      <c r="GJ521" s="2">
        <v>0</v>
      </c>
      <c r="GK521" s="2"/>
      <c r="GL521" s="2"/>
      <c r="GM521" s="2">
        <v>6071</v>
      </c>
      <c r="GN521" s="2">
        <v>0</v>
      </c>
      <c r="GO521" s="2">
        <v>56281</v>
      </c>
      <c r="GP521" s="2">
        <v>85313</v>
      </c>
      <c r="GQ521" s="2">
        <v>67332</v>
      </c>
      <c r="GR521" s="2">
        <v>208926</v>
      </c>
      <c r="GS521" s="1" t="s">
        <v>420</v>
      </c>
      <c r="GT521" s="1"/>
      <c r="GU521" s="1" t="s">
        <v>439</v>
      </c>
      <c r="GV521" s="1" t="s">
        <v>766</v>
      </c>
      <c r="GW521" s="1"/>
      <c r="GX521" s="1"/>
      <c r="GY521" s="1"/>
      <c r="GZ521" s="1"/>
      <c r="HA521" s="1"/>
      <c r="HB521" t="s">
        <v>797</v>
      </c>
      <c r="HC521" s="2">
        <v>1101</v>
      </c>
      <c r="HD521" s="2">
        <v>2012</v>
      </c>
      <c r="HE521" s="2">
        <v>25435</v>
      </c>
      <c r="HF521" s="2">
        <v>173</v>
      </c>
      <c r="HG521" s="2"/>
      <c r="HH521" s="2">
        <v>65653</v>
      </c>
      <c r="HI521" s="2"/>
      <c r="HJ521" s="2">
        <v>27</v>
      </c>
      <c r="HK521" s="2">
        <v>3174</v>
      </c>
      <c r="HL521" s="2">
        <v>1290</v>
      </c>
      <c r="HM521" s="2"/>
      <c r="HN521" s="2"/>
      <c r="HO521" s="2">
        <v>57</v>
      </c>
      <c r="HP521" s="2">
        <v>57</v>
      </c>
      <c r="HQ521" s="2">
        <v>56</v>
      </c>
      <c r="HR521" s="2">
        <v>27</v>
      </c>
      <c r="HS521" s="2"/>
      <c r="HT521" s="2"/>
      <c r="HU521" s="3">
        <v>10</v>
      </c>
      <c r="HV521" s="3"/>
      <c r="HW521" s="3"/>
      <c r="HX521" s="3"/>
      <c r="HY521" s="3"/>
      <c r="HZ521" s="3"/>
      <c r="IA521" s="3"/>
      <c r="IB521" s="3"/>
      <c r="IC521" s="3"/>
      <c r="ID521" s="3"/>
      <c r="IE521" s="3"/>
      <c r="IF521" s="65">
        <v>1.8</v>
      </c>
      <c r="IG521" s="3">
        <v>5.6</v>
      </c>
      <c r="IH521" s="3">
        <v>14.25</v>
      </c>
      <c r="II521" s="35">
        <f t="shared" si="43"/>
        <v>5.6</v>
      </c>
      <c r="IJ521" s="3"/>
      <c r="IK521" s="3">
        <v>13</v>
      </c>
      <c r="IL521" s="3">
        <v>8.65</v>
      </c>
      <c r="IM521" s="5">
        <v>37904</v>
      </c>
      <c r="IN521" s="1" t="s">
        <v>411</v>
      </c>
      <c r="IO521" s="71">
        <v>13792</v>
      </c>
      <c r="IP521" s="5">
        <v>45232</v>
      </c>
      <c r="IQ521" s="5">
        <v>5169</v>
      </c>
      <c r="IR521" s="5">
        <v>1466</v>
      </c>
      <c r="IS521" s="5"/>
      <c r="IT521" s="5"/>
      <c r="IU521" s="5"/>
      <c r="IV521" s="5">
        <v>20568</v>
      </c>
      <c r="IW521" s="5"/>
      <c r="IX521" s="5">
        <v>84761</v>
      </c>
      <c r="IY521" s="5"/>
      <c r="IZ521" s="5"/>
      <c r="JA521" s="5">
        <v>25</v>
      </c>
      <c r="JB521" s="5">
        <v>25</v>
      </c>
      <c r="JC521" s="5">
        <v>151</v>
      </c>
      <c r="JD521" s="5">
        <v>84</v>
      </c>
      <c r="JE521" s="5"/>
      <c r="JF521" s="5"/>
      <c r="JG521" s="5"/>
      <c r="JH521" s="5"/>
      <c r="JI521" s="5"/>
      <c r="JJ521" s="5"/>
      <c r="JK521" s="5"/>
      <c r="JL521" s="5"/>
      <c r="JM521" s="5"/>
      <c r="JN521" s="5"/>
      <c r="JO521" s="5"/>
      <c r="JP521" s="5"/>
      <c r="JQ521" s="5"/>
      <c r="JR521" s="5">
        <v>1759</v>
      </c>
      <c r="JS521" s="5"/>
      <c r="JT521" s="5"/>
      <c r="JU521" s="5">
        <v>170</v>
      </c>
      <c r="JV521" s="5"/>
      <c r="JW521" s="5"/>
      <c r="JX521" s="5"/>
      <c r="JY521" s="5"/>
      <c r="JZ521" s="5"/>
      <c r="KA521" s="5"/>
      <c r="KB521" s="5"/>
      <c r="KC521" s="5"/>
      <c r="KD521" s="5"/>
      <c r="KE521" s="5"/>
      <c r="KF521" s="5">
        <v>1</v>
      </c>
      <c r="KG521" s="5">
        <v>4</v>
      </c>
      <c r="KH521" s="5">
        <v>58</v>
      </c>
      <c r="KI521" s="5">
        <v>52</v>
      </c>
      <c r="KJ521" s="5">
        <v>40</v>
      </c>
      <c r="KK521" s="5">
        <v>40</v>
      </c>
      <c r="KL521" s="5">
        <v>0</v>
      </c>
      <c r="KM521" s="5">
        <v>0</v>
      </c>
      <c r="KN521" s="5"/>
      <c r="KO521" s="5"/>
      <c r="KP521" s="5"/>
      <c r="KQ521" s="5"/>
      <c r="KR521" s="5"/>
      <c r="KS521" s="5"/>
      <c r="KT521" s="5"/>
      <c r="KU521" s="5"/>
      <c r="KV521" s="5"/>
      <c r="KW521" s="5"/>
      <c r="KX521" s="5"/>
      <c r="KY521" s="5"/>
      <c r="KZ521" s="5"/>
      <c r="LA521" s="5"/>
      <c r="LB521" s="5"/>
      <c r="LC521" s="5"/>
      <c r="LD521" s="5"/>
      <c r="LE521" s="5"/>
      <c r="LF521" s="5"/>
      <c r="LG521" s="5"/>
      <c r="LH521" s="5"/>
      <c r="LI521" s="5"/>
      <c r="LJ521" s="5"/>
      <c r="LK521" s="5"/>
      <c r="LL521" s="5"/>
      <c r="LM521" s="5"/>
      <c r="LN521" s="5"/>
      <c r="LO521" s="5"/>
      <c r="LP521" s="5"/>
      <c r="LQ521" s="5"/>
      <c r="LR521" s="5"/>
      <c r="LS521" s="5"/>
      <c r="LT521" s="5"/>
      <c r="LU521" s="5"/>
      <c r="LV521" s="5"/>
      <c r="LW521" s="5"/>
      <c r="LX521" s="5"/>
      <c r="LY521" s="5"/>
      <c r="LZ521" s="5"/>
      <c r="MA521" s="5"/>
      <c r="MB521" s="5"/>
      <c r="MC521" s="5"/>
      <c r="MD521" s="5"/>
      <c r="ME521" s="5"/>
      <c r="MF521" s="5"/>
      <c r="MG521" s="5"/>
      <c r="MH521" s="5"/>
      <c r="MI521" s="5"/>
      <c r="MJ521" s="5"/>
      <c r="MK521" s="5"/>
      <c r="ML521" s="5"/>
      <c r="MM521" s="5"/>
      <c r="MN521" s="5"/>
      <c r="MO521" s="5">
        <v>0</v>
      </c>
      <c r="MP521" s="5">
        <v>0</v>
      </c>
      <c r="MQ521" s="5"/>
      <c r="MR521" s="5"/>
      <c r="MS521" s="5">
        <v>464375</v>
      </c>
      <c r="MT521" s="5"/>
      <c r="MU521" s="5">
        <v>32</v>
      </c>
      <c r="MV521" s="5"/>
      <c r="MW521" s="5"/>
      <c r="MX521" s="5"/>
      <c r="MY521" s="5"/>
      <c r="MZ521" s="5"/>
      <c r="NA521" s="5"/>
      <c r="NB521" s="5"/>
      <c r="NC521" s="5"/>
      <c r="ND521" s="5"/>
      <c r="NE521" s="5"/>
      <c r="NF521" s="5"/>
      <c r="NG521" s="5"/>
      <c r="NH521" s="5"/>
      <c r="NI521" s="5"/>
      <c r="NJ521" s="5"/>
      <c r="NK521" s="5"/>
      <c r="NX521" s="18">
        <f t="shared" si="42"/>
        <v>2903.5787755102215</v>
      </c>
      <c r="NY521" t="str">
        <f t="shared" si="44"/>
        <v>Larger</v>
      </c>
      <c r="NZ521" t="str">
        <f t="shared" si="45"/>
        <v>Medium</v>
      </c>
    </row>
    <row r="522" spans="1:390">
      <c r="A522" s="1" t="s">
        <v>455</v>
      </c>
      <c r="B522" s="1" t="s">
        <v>493</v>
      </c>
      <c r="C522" s="32" t="s">
        <v>494</v>
      </c>
      <c r="D522" s="1" t="s">
        <v>404</v>
      </c>
      <c r="E522" s="1">
        <v>20100</v>
      </c>
      <c r="F522" s="1" t="s">
        <v>858</v>
      </c>
      <c r="G522" s="5">
        <v>10251.196952380993</v>
      </c>
      <c r="H522" s="71">
        <v>25000</v>
      </c>
      <c r="I522" s="73"/>
      <c r="J522" s="73">
        <v>100</v>
      </c>
      <c r="K522" s="73">
        <v>5</v>
      </c>
      <c r="L522" s="73"/>
      <c r="M522" s="73"/>
      <c r="N522" s="73"/>
      <c r="O522" s="73"/>
      <c r="P522" s="73"/>
      <c r="Q522" s="73"/>
      <c r="R522" s="73">
        <v>32</v>
      </c>
      <c r="S522" s="73"/>
      <c r="T522" s="73"/>
      <c r="U522" s="73">
        <v>35</v>
      </c>
      <c r="V522" s="73">
        <v>300</v>
      </c>
      <c r="W522" s="94" t="s">
        <v>782</v>
      </c>
      <c r="X522" s="94"/>
      <c r="Y522" s="94"/>
      <c r="Z522" s="94"/>
      <c r="AA522" s="94"/>
      <c r="AB522" s="94"/>
      <c r="AC522" s="95">
        <v>18000</v>
      </c>
      <c r="AD522" s="73"/>
      <c r="AE522" s="73"/>
      <c r="AF522" s="95"/>
      <c r="AG522" s="95"/>
      <c r="AH522" s="95"/>
      <c r="AI522" s="95"/>
      <c r="AJ522" s="95"/>
      <c r="AK522" s="95"/>
      <c r="AL522" s="95"/>
      <c r="AM522" s="95">
        <v>27069</v>
      </c>
      <c r="AN522" s="73"/>
      <c r="AO522" s="96">
        <v>45069</v>
      </c>
      <c r="AP522" s="73"/>
      <c r="AQ522" s="73"/>
      <c r="AR522" s="73"/>
      <c r="AS522" s="73"/>
      <c r="AT522" s="73"/>
      <c r="AU522" s="73"/>
      <c r="AV522" s="73"/>
      <c r="AW522" s="73"/>
      <c r="AX522" s="73"/>
      <c r="AY522" s="73"/>
      <c r="AZ522" s="73"/>
      <c r="BA522" s="73"/>
      <c r="BB522" s="73">
        <v>0</v>
      </c>
      <c r="BC522" s="73">
        <v>15301</v>
      </c>
      <c r="BD522" s="73"/>
      <c r="BE522" s="73"/>
      <c r="BF522" s="73"/>
      <c r="BG522" s="73"/>
      <c r="BH522" s="73"/>
      <c r="BI522" s="73"/>
      <c r="BJ522" s="73"/>
      <c r="BK522" s="73"/>
      <c r="BL522" s="73"/>
      <c r="BM522" s="73"/>
      <c r="BN522" s="73"/>
      <c r="BO522" s="73">
        <v>15301</v>
      </c>
      <c r="BP522" s="73"/>
      <c r="BQ522" s="73"/>
      <c r="BR522" s="73"/>
      <c r="BS522" s="73"/>
      <c r="BT522" s="73"/>
      <c r="BU522" s="73"/>
      <c r="BV522" s="73"/>
      <c r="BW522" s="2"/>
      <c r="BX522" s="2"/>
      <c r="BY522" s="2"/>
      <c r="BZ522" s="2">
        <v>0</v>
      </c>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v>24726</v>
      </c>
      <c r="DG522" s="2"/>
      <c r="DH522" s="2">
        <v>20000</v>
      </c>
      <c r="DI522" s="2">
        <v>44726</v>
      </c>
      <c r="DJ522" s="2"/>
      <c r="DK522" s="2"/>
      <c r="DL522" s="2"/>
      <c r="DM522" s="2"/>
      <c r="DN522" s="2"/>
      <c r="DO522" s="2"/>
      <c r="DP522" s="2"/>
      <c r="DQ522" s="2"/>
      <c r="DR522" s="2"/>
      <c r="DS522" s="2"/>
      <c r="DT522" s="2"/>
      <c r="DU522" s="2"/>
      <c r="DV522" s="73"/>
      <c r="DW522" s="73"/>
      <c r="DX522" s="2"/>
      <c r="DY522" s="2"/>
      <c r="DZ522" s="2"/>
      <c r="EA522" s="2"/>
      <c r="EB522" s="2"/>
      <c r="EC522" s="2"/>
      <c r="ED522" s="2"/>
      <c r="EE522" s="2"/>
      <c r="EF522" s="2"/>
      <c r="EG522" s="2"/>
      <c r="EH522" s="2"/>
      <c r="EI522" s="73"/>
      <c r="EJ522" s="2"/>
      <c r="EK522" s="2"/>
      <c r="EL522" s="2"/>
      <c r="EM522" s="2"/>
      <c r="EN522" s="2"/>
      <c r="EO522" s="2"/>
      <c r="EP522" s="2"/>
      <c r="EQ522" s="2"/>
      <c r="ER522" s="2"/>
      <c r="ES522" s="2"/>
      <c r="ET522" s="2"/>
      <c r="EU522" s="3"/>
      <c r="EV522" s="3"/>
      <c r="EW522" s="3"/>
      <c r="EX522" s="3"/>
      <c r="EY522" s="3"/>
      <c r="EZ522" s="3"/>
      <c r="FA522" s="5"/>
      <c r="FB522" s="5"/>
      <c r="FC522" s="5"/>
      <c r="FD522" s="5"/>
      <c r="FE522" s="5"/>
      <c r="FF522" s="5"/>
      <c r="FG522" s="5"/>
      <c r="FH522" s="5"/>
      <c r="FI522" s="5"/>
      <c r="FJ522" s="5"/>
      <c r="FK522" s="5"/>
      <c r="FL522" s="5"/>
      <c r="FM522" s="5"/>
      <c r="FN522" s="5"/>
      <c r="FO522" s="5"/>
      <c r="FP522" s="5"/>
      <c r="FQ522" s="5"/>
      <c r="FR522" s="5"/>
      <c r="FS522" s="5"/>
      <c r="FT522" s="2"/>
      <c r="FU522" s="2"/>
      <c r="FV522" s="2"/>
      <c r="FW522" s="2"/>
      <c r="FX522" s="2"/>
      <c r="FY522" s="2"/>
      <c r="FZ522" s="2"/>
      <c r="GA522" s="2"/>
      <c r="GB522" s="2"/>
      <c r="GC522" s="2"/>
      <c r="GD522" s="2"/>
      <c r="GE522" s="2">
        <v>4656</v>
      </c>
      <c r="GF522" s="2"/>
      <c r="GG522" s="2"/>
      <c r="GH522" s="2"/>
      <c r="GI522" s="2"/>
      <c r="GJ522" s="2"/>
      <c r="GK522" s="2"/>
      <c r="GL522" s="2"/>
      <c r="GM522" s="2"/>
      <c r="GN522" s="2"/>
      <c r="GO522" s="2">
        <v>4656</v>
      </c>
      <c r="GP522" s="2">
        <v>60370</v>
      </c>
      <c r="GQ522" s="2">
        <v>44726</v>
      </c>
      <c r="GR522" s="2">
        <v>109752</v>
      </c>
      <c r="GS522" s="1" t="s">
        <v>395</v>
      </c>
      <c r="GT522" s="1"/>
      <c r="GU522" s="1"/>
      <c r="GV522" s="1" t="s">
        <v>768</v>
      </c>
      <c r="GW522" s="1"/>
      <c r="GX522" s="1"/>
      <c r="GY522" t="s">
        <v>405</v>
      </c>
      <c r="HC522" s="2">
        <v>323</v>
      </c>
      <c r="HD522" s="2"/>
      <c r="HE522" s="2">
        <v>25435</v>
      </c>
      <c r="HF522" s="2">
        <v>117</v>
      </c>
      <c r="HG522" s="2">
        <v>0</v>
      </c>
      <c r="HH522" s="2">
        <v>19618</v>
      </c>
      <c r="HI522" s="2"/>
      <c r="HJ522" s="2"/>
      <c r="HK522" s="2">
        <v>3174</v>
      </c>
      <c r="HL522" s="2"/>
      <c r="HM522" s="2"/>
      <c r="HN522" s="2"/>
      <c r="HO522" s="2"/>
      <c r="HP522" s="2"/>
      <c r="HQ522" s="2">
        <v>500</v>
      </c>
      <c r="HR522" s="2"/>
      <c r="HS522" s="2"/>
      <c r="HT522" s="2"/>
      <c r="HU522" s="3">
        <v>6</v>
      </c>
      <c r="HV522" s="3"/>
      <c r="HW522" s="3"/>
      <c r="HX522" s="3"/>
      <c r="HY522" s="3"/>
      <c r="HZ522" s="3"/>
      <c r="IA522" s="3"/>
      <c r="IB522" s="3"/>
      <c r="IC522" s="3"/>
      <c r="ID522" s="3"/>
      <c r="IE522" s="3"/>
      <c r="IF522" s="65">
        <v>1.5</v>
      </c>
      <c r="IG522" s="3">
        <v>2.5</v>
      </c>
      <c r="IH522" s="3">
        <v>4.5</v>
      </c>
      <c r="II522" s="35">
        <f t="shared" si="43"/>
        <v>2.5</v>
      </c>
      <c r="IJ522" s="3"/>
      <c r="IK522" s="3">
        <v>2</v>
      </c>
      <c r="IL522" s="3">
        <v>2</v>
      </c>
      <c r="IM522" s="5">
        <v>2886</v>
      </c>
      <c r="IN522" s="1" t="s">
        <v>411</v>
      </c>
      <c r="IO522" s="71">
        <v>3835</v>
      </c>
      <c r="IP522" s="5">
        <v>11946</v>
      </c>
      <c r="IQ522" s="5"/>
      <c r="IR522" s="5">
        <v>1291</v>
      </c>
      <c r="IS522" s="5"/>
      <c r="IT522" s="5"/>
      <c r="IU522" s="5"/>
      <c r="IV522" s="5"/>
      <c r="IW522" s="5"/>
      <c r="IX522" s="5">
        <v>17072</v>
      </c>
      <c r="IY522" s="5"/>
      <c r="IZ522" s="5"/>
      <c r="JA522" s="5"/>
      <c r="JB522" s="5"/>
      <c r="JC522" s="5"/>
      <c r="JD522" s="5"/>
      <c r="JE522" s="5"/>
      <c r="JF522" s="5"/>
      <c r="JG522" s="5"/>
      <c r="JH522" s="5"/>
      <c r="JI522" s="5"/>
      <c r="JJ522" s="5"/>
      <c r="JK522" s="5"/>
      <c r="JL522" s="5"/>
      <c r="JM522" s="5"/>
      <c r="JN522" s="5"/>
      <c r="JO522" s="5"/>
      <c r="JP522" s="5"/>
      <c r="JQ522" s="5"/>
      <c r="JR522" s="5">
        <v>2775</v>
      </c>
      <c r="JS522" s="5"/>
      <c r="JT522" s="5"/>
      <c r="JU522" s="5">
        <v>111</v>
      </c>
      <c r="JV522" s="5"/>
      <c r="JW522" s="5"/>
      <c r="JX522" s="5"/>
      <c r="JY522" s="5"/>
      <c r="JZ522" s="5"/>
      <c r="KA522" s="5"/>
      <c r="KB522" s="5"/>
      <c r="KC522" s="5"/>
      <c r="KD522" s="5"/>
      <c r="KE522" s="5"/>
      <c r="KF522" s="5">
        <v>1</v>
      </c>
      <c r="KG522" s="5">
        <v>1</v>
      </c>
      <c r="KH522" s="5">
        <v>57</v>
      </c>
      <c r="KI522" s="5">
        <v>59</v>
      </c>
      <c r="KJ522" s="5">
        <v>44</v>
      </c>
      <c r="KK522" s="5">
        <v>20</v>
      </c>
      <c r="KL522" s="5">
        <v>4</v>
      </c>
      <c r="KM522" s="5">
        <v>0</v>
      </c>
      <c r="KN522" s="5"/>
      <c r="KO522" s="5"/>
      <c r="KP522" s="5"/>
      <c r="KQ522" s="5"/>
      <c r="KR522" s="5"/>
      <c r="KS522" s="5"/>
      <c r="KT522" s="5"/>
      <c r="KU522" s="5"/>
      <c r="KV522" s="5"/>
      <c r="KW522" s="5"/>
      <c r="KX522" s="5"/>
      <c r="KY522" s="5"/>
      <c r="KZ522" s="5"/>
      <c r="LA522" s="5"/>
      <c r="LB522" s="5"/>
      <c r="LC522" s="5"/>
      <c r="LD522" s="5"/>
      <c r="LE522" s="5"/>
      <c r="LF522" s="5"/>
      <c r="LG522" s="5"/>
      <c r="LH522" s="5"/>
      <c r="LI522" s="5"/>
      <c r="LJ522" s="5"/>
      <c r="LK522" s="5"/>
      <c r="LL522" s="5"/>
      <c r="LM522" s="5"/>
      <c r="LN522" s="5"/>
      <c r="LO522" s="5"/>
      <c r="LP522" s="5"/>
      <c r="LQ522" s="5"/>
      <c r="LR522" s="5"/>
      <c r="LS522" s="5"/>
      <c r="LT522" s="5"/>
      <c r="LU522" s="5"/>
      <c r="LV522" s="5"/>
      <c r="LW522" s="5"/>
      <c r="LX522" s="5"/>
      <c r="LY522" s="5"/>
      <c r="LZ522" s="5"/>
      <c r="MA522" s="5"/>
      <c r="MB522" s="5"/>
      <c r="MC522" s="5"/>
      <c r="MD522" s="5"/>
      <c r="ME522" s="5"/>
      <c r="MF522" s="5"/>
      <c r="MG522" s="5"/>
      <c r="MH522" s="5"/>
      <c r="MI522" s="5"/>
      <c r="MJ522" s="5"/>
      <c r="MK522" s="5"/>
      <c r="ML522" s="5"/>
      <c r="MM522" s="5"/>
      <c r="MN522" s="5"/>
      <c r="MO522" s="5">
        <v>4</v>
      </c>
      <c r="MP522" s="5">
        <v>0</v>
      </c>
      <c r="MQ522" s="5"/>
      <c r="MR522" s="5"/>
      <c r="MS522" s="5"/>
      <c r="MT522" s="5"/>
      <c r="MU522" s="5">
        <v>0</v>
      </c>
      <c r="MV522" s="5"/>
      <c r="MW522" s="5"/>
      <c r="MX522" s="5"/>
      <c r="MY522" s="5"/>
      <c r="MZ522" s="5"/>
      <c r="NA522" s="5"/>
      <c r="NB522" s="5"/>
      <c r="NC522" s="5"/>
      <c r="ND522" s="5"/>
      <c r="NE522" s="5"/>
      <c r="NF522" s="5"/>
      <c r="NG522" s="5"/>
      <c r="NH522" s="5"/>
      <c r="NI522" s="5"/>
      <c r="NJ522" s="5"/>
      <c r="NK522" s="5"/>
      <c r="NX522" s="18">
        <f t="shared" si="42"/>
        <v>4100.4787809523968</v>
      </c>
      <c r="NY522" t="str">
        <f t="shared" si="44"/>
        <v>Mid-range</v>
      </c>
      <c r="NZ522" t="str">
        <f t="shared" si="45"/>
        <v>Medium</v>
      </c>
    </row>
    <row r="523" spans="1:390">
      <c r="A523" s="1" t="s">
        <v>540</v>
      </c>
      <c r="B523" s="1" t="s">
        <v>541</v>
      </c>
      <c r="C523" s="32" t="s">
        <v>542</v>
      </c>
      <c r="D523" s="31" t="s">
        <v>393</v>
      </c>
      <c r="E523" s="1">
        <v>20100</v>
      </c>
      <c r="F523" s="1" t="s">
        <v>858</v>
      </c>
      <c r="G523" s="5">
        <v>10017.294666666668</v>
      </c>
      <c r="H523" s="71">
        <v>24554</v>
      </c>
      <c r="I523" s="73"/>
      <c r="J523" s="73">
        <v>73</v>
      </c>
      <c r="K523" s="73">
        <v>3</v>
      </c>
      <c r="L523" s="73"/>
      <c r="M523" s="73"/>
      <c r="N523" s="73"/>
      <c r="O523" s="73"/>
      <c r="P523" s="73"/>
      <c r="Q523" s="73"/>
      <c r="R523" s="73">
        <v>0</v>
      </c>
      <c r="S523" s="73"/>
      <c r="T523" s="73"/>
      <c r="U523" s="73">
        <v>12</v>
      </c>
      <c r="V523" s="73">
        <v>215</v>
      </c>
      <c r="W523" s="94">
        <v>215</v>
      </c>
      <c r="X523" s="94"/>
      <c r="Y523" s="94"/>
      <c r="Z523" s="94"/>
      <c r="AA523" s="94"/>
      <c r="AB523" s="94"/>
      <c r="AC523" s="95">
        <v>18280</v>
      </c>
      <c r="AD523" s="73"/>
      <c r="AE523" s="73"/>
      <c r="AF523" s="95">
        <v>0</v>
      </c>
      <c r="AG523" s="95">
        <v>0</v>
      </c>
      <c r="AH523" s="95">
        <v>0</v>
      </c>
      <c r="AI523" s="95">
        <v>0</v>
      </c>
      <c r="AJ523" s="95"/>
      <c r="AK523" s="95"/>
      <c r="AL523" s="95">
        <v>0</v>
      </c>
      <c r="AM523" s="95">
        <v>0</v>
      </c>
      <c r="AN523" s="73"/>
      <c r="AO523" s="96">
        <v>18280</v>
      </c>
      <c r="AP523" s="73">
        <v>4100</v>
      </c>
      <c r="AQ523" s="73"/>
      <c r="AR523" s="73"/>
      <c r="AS523" s="73">
        <v>0</v>
      </c>
      <c r="AT523" s="73">
        <v>0</v>
      </c>
      <c r="AU523" s="73">
        <v>0</v>
      </c>
      <c r="AV523" s="73">
        <v>0</v>
      </c>
      <c r="AW523" s="73"/>
      <c r="AX523" s="73"/>
      <c r="AY523" s="73">
        <v>0</v>
      </c>
      <c r="AZ523" s="73">
        <v>0</v>
      </c>
      <c r="BA523" s="73"/>
      <c r="BB523" s="73">
        <v>4100</v>
      </c>
      <c r="BC523" s="73">
        <v>9710</v>
      </c>
      <c r="BD523" s="73"/>
      <c r="BE523" s="73"/>
      <c r="BF523" s="73">
        <v>0</v>
      </c>
      <c r="BG523" s="73">
        <v>0</v>
      </c>
      <c r="BH523" s="73">
        <v>0</v>
      </c>
      <c r="BI523" s="73">
        <v>0</v>
      </c>
      <c r="BJ523" s="73"/>
      <c r="BK523" s="73"/>
      <c r="BL523" s="73">
        <v>0</v>
      </c>
      <c r="BM523" s="73">
        <v>0</v>
      </c>
      <c r="BN523" s="73"/>
      <c r="BO523" s="73">
        <v>9710</v>
      </c>
      <c r="BP523" s="73">
        <v>1593</v>
      </c>
      <c r="BQ523" s="73"/>
      <c r="BR523" s="73">
        <v>0</v>
      </c>
      <c r="BS523" s="73">
        <v>0</v>
      </c>
      <c r="BT523" s="73">
        <v>0</v>
      </c>
      <c r="BU523" s="73">
        <v>0</v>
      </c>
      <c r="BV523" s="73"/>
      <c r="BW523" s="2"/>
      <c r="BX523" s="2">
        <v>0</v>
      </c>
      <c r="BY523" s="2">
        <v>0</v>
      </c>
      <c r="BZ523" s="2">
        <v>1593</v>
      </c>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v>44432</v>
      </c>
      <c r="CZ523" s="2"/>
      <c r="DA523" s="2">
        <v>2100</v>
      </c>
      <c r="DB523" s="2">
        <v>0</v>
      </c>
      <c r="DC523" s="2">
        <v>0</v>
      </c>
      <c r="DD523" s="2"/>
      <c r="DE523" s="2"/>
      <c r="DF523" s="2">
        <v>0</v>
      </c>
      <c r="DG523" s="2">
        <v>0</v>
      </c>
      <c r="DH523" s="2">
        <v>26229</v>
      </c>
      <c r="DI523" s="2">
        <v>72761</v>
      </c>
      <c r="DJ523" s="2"/>
      <c r="DK523" s="2"/>
      <c r="DL523" s="2"/>
      <c r="DM523" s="2"/>
      <c r="DN523" s="2"/>
      <c r="DO523" s="2"/>
      <c r="DP523" s="2"/>
      <c r="DQ523" s="2"/>
      <c r="DR523" s="2"/>
      <c r="DS523" s="2"/>
      <c r="DT523" s="2"/>
      <c r="DU523" s="2"/>
      <c r="DV523" s="73"/>
      <c r="DW523" s="73"/>
      <c r="DX523" s="2"/>
      <c r="DY523" s="2"/>
      <c r="DZ523" s="2"/>
      <c r="EA523" s="2"/>
      <c r="EB523" s="2"/>
      <c r="EC523" s="2"/>
      <c r="ED523" s="2"/>
      <c r="EE523" s="2"/>
      <c r="EF523" s="2"/>
      <c r="EG523" s="2"/>
      <c r="EH523" s="2"/>
      <c r="EI523" s="73"/>
      <c r="EJ523" s="2">
        <v>2901</v>
      </c>
      <c r="EK523" s="2"/>
      <c r="EL523" s="2">
        <v>0</v>
      </c>
      <c r="EM523" s="2">
        <v>0</v>
      </c>
      <c r="EN523" s="2">
        <v>0</v>
      </c>
      <c r="EO523" s="2"/>
      <c r="EP523" s="2"/>
      <c r="EQ523" s="2">
        <v>0</v>
      </c>
      <c r="ER523" s="2">
        <v>0</v>
      </c>
      <c r="ES523" s="2">
        <v>0</v>
      </c>
      <c r="ET523" s="2">
        <v>2901</v>
      </c>
      <c r="EU523" s="3"/>
      <c r="EV523" s="3"/>
      <c r="EW523" s="3"/>
      <c r="EX523" s="3"/>
      <c r="EY523" s="3"/>
      <c r="EZ523" s="3"/>
      <c r="FA523" s="5"/>
      <c r="FB523" s="5"/>
      <c r="FC523" s="5"/>
      <c r="FD523" s="5"/>
      <c r="FE523" s="5"/>
      <c r="FF523" s="5"/>
      <c r="FG523" s="5"/>
      <c r="FH523" s="5"/>
      <c r="FI523" s="5"/>
      <c r="FJ523" s="5"/>
      <c r="FK523" s="5"/>
      <c r="FL523" s="5"/>
      <c r="FM523" s="5"/>
      <c r="FN523" s="5"/>
      <c r="FO523" s="5"/>
      <c r="FP523" s="5"/>
      <c r="FQ523" s="5"/>
      <c r="FR523" s="5"/>
      <c r="FS523" s="5"/>
      <c r="FT523" s="2"/>
      <c r="FU523" s="2"/>
      <c r="FV523" s="2"/>
      <c r="FW523" s="2"/>
      <c r="FX523" s="2"/>
      <c r="FY523" s="2"/>
      <c r="FZ523" s="2"/>
      <c r="GA523" s="2"/>
      <c r="GB523" s="2"/>
      <c r="GC523" s="2"/>
      <c r="GD523" s="2"/>
      <c r="GE523" s="2">
        <v>0</v>
      </c>
      <c r="GF523" s="2"/>
      <c r="GG523" s="2">
        <v>7500</v>
      </c>
      <c r="GH523" s="2">
        <v>0</v>
      </c>
      <c r="GI523" s="2">
        <v>0</v>
      </c>
      <c r="GJ523" s="2">
        <v>0</v>
      </c>
      <c r="GK523" s="2"/>
      <c r="GL523" s="2"/>
      <c r="GM523" s="2">
        <v>0</v>
      </c>
      <c r="GN523" s="2">
        <v>0</v>
      </c>
      <c r="GO523" s="2">
        <v>7500</v>
      </c>
      <c r="GP523" s="2">
        <v>29583</v>
      </c>
      <c r="GQ523" s="2">
        <v>79762</v>
      </c>
      <c r="GR523" s="2">
        <v>116845</v>
      </c>
      <c r="GS523" s="1" t="s">
        <v>420</v>
      </c>
      <c r="GT523" s="1"/>
      <c r="GU523" s="1"/>
      <c r="GV523" s="1" t="s">
        <v>768</v>
      </c>
      <c r="GW523" s="1"/>
      <c r="GX523" s="1"/>
      <c r="GY523" s="1"/>
      <c r="GZ523" s="1"/>
      <c r="HA523" s="1"/>
      <c r="HB523" s="1"/>
      <c r="HC523" s="2">
        <v>647</v>
      </c>
      <c r="HD523" s="2">
        <v>4211</v>
      </c>
      <c r="HE523" s="2">
        <v>24598</v>
      </c>
      <c r="HF523" s="2">
        <v>117</v>
      </c>
      <c r="HG523" s="2">
        <v>0</v>
      </c>
      <c r="HH523" s="2">
        <v>78242</v>
      </c>
      <c r="HI523" s="2"/>
      <c r="HJ523" s="2">
        <v>25</v>
      </c>
      <c r="HK523" s="2">
        <v>3175</v>
      </c>
      <c r="HL523" s="2">
        <v>647</v>
      </c>
      <c r="HM523" s="2"/>
      <c r="HN523" s="2"/>
      <c r="HO523" s="2">
        <v>486</v>
      </c>
      <c r="HP523" s="2">
        <v>489</v>
      </c>
      <c r="HQ523" s="2">
        <v>136</v>
      </c>
      <c r="HR523" s="2">
        <v>25</v>
      </c>
      <c r="HS523" s="2"/>
      <c r="HT523" s="2"/>
      <c r="HU523" s="3">
        <v>5</v>
      </c>
      <c r="HV523" s="3"/>
      <c r="HW523" s="3"/>
      <c r="HX523" s="3"/>
      <c r="HY523" s="3"/>
      <c r="HZ523" s="3"/>
      <c r="IA523" s="3"/>
      <c r="IB523" s="3"/>
      <c r="IC523" s="3"/>
      <c r="ID523" s="3"/>
      <c r="IE523" s="3"/>
      <c r="IF523" s="65">
        <v>1.1299999999999999</v>
      </c>
      <c r="IG523" s="3">
        <v>2.86</v>
      </c>
      <c r="IH523" s="3">
        <v>9.85</v>
      </c>
      <c r="II523" s="35">
        <f t="shared" si="43"/>
        <v>2.86</v>
      </c>
      <c r="IJ523" s="3"/>
      <c r="IK523" s="3">
        <v>8</v>
      </c>
      <c r="IL523" s="3">
        <v>6.99</v>
      </c>
      <c r="IM523" s="5">
        <v>20673</v>
      </c>
      <c r="IN523" s="1" t="s">
        <v>400</v>
      </c>
      <c r="IO523" s="71">
        <v>13144</v>
      </c>
      <c r="IP523" s="5">
        <v>10643</v>
      </c>
      <c r="IQ523" s="5">
        <v>4108</v>
      </c>
      <c r="IR523" s="5">
        <v>13218</v>
      </c>
      <c r="IS523" s="5"/>
      <c r="IT523" s="5"/>
      <c r="IU523" s="5"/>
      <c r="IV523" s="5">
        <v>3195</v>
      </c>
      <c r="IW523" s="5"/>
      <c r="IX523" s="5">
        <v>44308</v>
      </c>
      <c r="IY523" s="5"/>
      <c r="IZ523" s="5"/>
      <c r="JA523" s="5">
        <v>178</v>
      </c>
      <c r="JB523" s="5">
        <v>125</v>
      </c>
      <c r="JC523" s="5">
        <v>329</v>
      </c>
      <c r="JD523" s="5">
        <v>269</v>
      </c>
      <c r="JE523" s="5"/>
      <c r="JF523" s="5"/>
      <c r="JG523" s="5"/>
      <c r="JH523" s="5"/>
      <c r="JI523" s="5"/>
      <c r="JJ523" s="5"/>
      <c r="JK523" s="5"/>
      <c r="JL523" s="5"/>
      <c r="JM523" s="5"/>
      <c r="JN523" s="5"/>
      <c r="JO523" s="5"/>
      <c r="JP523" s="5"/>
      <c r="JQ523" s="5"/>
      <c r="JR523" s="5">
        <v>3073</v>
      </c>
      <c r="JS523" s="5"/>
      <c r="JT523" s="5"/>
      <c r="JU523" s="5">
        <v>116</v>
      </c>
      <c r="JV523" s="5"/>
      <c r="JW523" s="5"/>
      <c r="JX523" s="5"/>
      <c r="JY523" s="5"/>
      <c r="JZ523" s="5"/>
      <c r="KA523" s="5"/>
      <c r="KB523" s="5"/>
      <c r="KC523" s="5"/>
      <c r="KD523" s="5"/>
      <c r="KE523" s="5"/>
      <c r="KF523" s="5">
        <v>0</v>
      </c>
      <c r="KG523" s="5">
        <v>0</v>
      </c>
      <c r="KH523" s="5">
        <v>0</v>
      </c>
      <c r="KI523" s="5">
        <v>60</v>
      </c>
      <c r="KJ523" s="5">
        <v>16</v>
      </c>
      <c r="KK523" s="5">
        <v>16</v>
      </c>
      <c r="KL523" s="5">
        <v>0</v>
      </c>
      <c r="KM523" s="5">
        <v>0</v>
      </c>
      <c r="KN523" s="5"/>
      <c r="KO523" s="5"/>
      <c r="KP523" s="5"/>
      <c r="KQ523" s="5"/>
      <c r="KR523" s="5"/>
      <c r="KS523" s="5"/>
      <c r="KT523" s="5"/>
      <c r="KU523" s="5"/>
      <c r="KV523" s="5"/>
      <c r="KW523" s="5"/>
      <c r="KX523" s="5"/>
      <c r="KY523" s="5"/>
      <c r="KZ523" s="5"/>
      <c r="LA523" s="5"/>
      <c r="LB523" s="5"/>
      <c r="LC523" s="5"/>
      <c r="LD523" s="5"/>
      <c r="LE523" s="5"/>
      <c r="LF523" s="5"/>
      <c r="LG523" s="5"/>
      <c r="LH523" s="5"/>
      <c r="LI523" s="5"/>
      <c r="LJ523" s="5"/>
      <c r="LK523" s="5"/>
      <c r="LL523" s="5"/>
      <c r="LM523" s="5"/>
      <c r="LN523" s="5"/>
      <c r="LO523" s="5"/>
      <c r="LP523" s="5"/>
      <c r="LQ523" s="5"/>
      <c r="LR523" s="5"/>
      <c r="LS523" s="5"/>
      <c r="LT523" s="5"/>
      <c r="LU523" s="5"/>
      <c r="LV523" s="5"/>
      <c r="LW523" s="5"/>
      <c r="LX523" s="5"/>
      <c r="LY523" s="5"/>
      <c r="LZ523" s="5"/>
      <c r="MA523" s="5"/>
      <c r="MB523" s="5"/>
      <c r="MC523" s="5"/>
      <c r="MD523" s="5"/>
      <c r="ME523" s="5"/>
      <c r="MF523" s="5"/>
      <c r="MG523" s="5"/>
      <c r="MH523" s="5"/>
      <c r="MI523" s="5"/>
      <c r="MJ523" s="5"/>
      <c r="MK523" s="5"/>
      <c r="ML523" s="5"/>
      <c r="MM523" s="5"/>
      <c r="MN523" s="5"/>
      <c r="MO523" s="5">
        <v>0</v>
      </c>
      <c r="MP523" s="5">
        <v>0</v>
      </c>
      <c r="MQ523" s="5"/>
      <c r="MR523" s="5"/>
      <c r="MS523" s="5">
        <v>331517</v>
      </c>
      <c r="MT523" s="5"/>
      <c r="MU523" s="5">
        <v>327</v>
      </c>
      <c r="MV523" s="5"/>
      <c r="MW523" s="5"/>
      <c r="MX523" s="5"/>
      <c r="MY523" s="5"/>
      <c r="MZ523" s="5"/>
      <c r="NA523" s="5"/>
      <c r="NB523" s="5"/>
      <c r="NC523" s="5"/>
      <c r="ND523" s="5"/>
      <c r="NE523" s="5"/>
      <c r="NF523" s="5"/>
      <c r="NG523" s="5"/>
      <c r="NH523" s="5"/>
      <c r="NI523" s="5"/>
      <c r="NJ523" s="5"/>
      <c r="NK523" s="5"/>
      <c r="NX523" s="18">
        <f t="shared" si="42"/>
        <v>3502.5505827505835</v>
      </c>
      <c r="NY523" t="str">
        <f t="shared" si="44"/>
        <v>Mid-range</v>
      </c>
      <c r="NZ523" t="str">
        <f t="shared" si="45"/>
        <v>Medium</v>
      </c>
    </row>
    <row r="524" spans="1:390">
      <c r="A524" s="1" t="s">
        <v>614</v>
      </c>
      <c r="B524" s="1" t="s">
        <v>615</v>
      </c>
      <c r="C524" s="32" t="s">
        <v>616</v>
      </c>
      <c r="D524" s="31" t="s">
        <v>393</v>
      </c>
      <c r="E524" s="1">
        <v>20100</v>
      </c>
      <c r="F524" s="1" t="s">
        <v>858</v>
      </c>
      <c r="G524" s="5">
        <v>23826.91352380977</v>
      </c>
      <c r="H524" s="71">
        <v>50000</v>
      </c>
      <c r="I524" s="73"/>
      <c r="J524" s="73">
        <v>167</v>
      </c>
      <c r="K524" s="73">
        <v>8</v>
      </c>
      <c r="L524" s="73"/>
      <c r="M524" s="73"/>
      <c r="N524" s="73"/>
      <c r="O524" s="73"/>
      <c r="P524" s="73"/>
      <c r="Q524" s="73"/>
      <c r="R524" s="73">
        <v>97</v>
      </c>
      <c r="S524" s="73"/>
      <c r="T524" s="73"/>
      <c r="U524" s="73">
        <v>66</v>
      </c>
      <c r="V524" s="73">
        <v>1170</v>
      </c>
      <c r="W524" s="94"/>
      <c r="X524" s="94"/>
      <c r="Y524" s="94"/>
      <c r="Z524" s="94"/>
      <c r="AA524" s="94"/>
      <c r="AB524" s="94"/>
      <c r="AC524" s="95">
        <v>18392</v>
      </c>
      <c r="AD524" s="73"/>
      <c r="AE524" s="73"/>
      <c r="AF524" s="95"/>
      <c r="AG524" s="95"/>
      <c r="AH524" s="95"/>
      <c r="AI524" s="95"/>
      <c r="AJ524" s="95"/>
      <c r="AK524" s="95"/>
      <c r="AL524" s="95">
        <v>89098</v>
      </c>
      <c r="AM524" s="95"/>
      <c r="AN524" s="73"/>
      <c r="AO524" s="96">
        <v>107488</v>
      </c>
      <c r="AP524" s="73"/>
      <c r="AQ524" s="73"/>
      <c r="AR524" s="73"/>
      <c r="AS524" s="73"/>
      <c r="AT524" s="73"/>
      <c r="AU524" s="73"/>
      <c r="AV524" s="73"/>
      <c r="AW524" s="73"/>
      <c r="AX524" s="73"/>
      <c r="AY524" s="73"/>
      <c r="AZ524" s="73"/>
      <c r="BA524" s="73"/>
      <c r="BB524" s="73">
        <v>0</v>
      </c>
      <c r="BC524" s="73">
        <v>12362</v>
      </c>
      <c r="BD524" s="73"/>
      <c r="BE524" s="73"/>
      <c r="BF524" s="73"/>
      <c r="BG524" s="73"/>
      <c r="BH524" s="73"/>
      <c r="BI524" s="73"/>
      <c r="BJ524" s="73"/>
      <c r="BK524" s="73"/>
      <c r="BL524" s="73"/>
      <c r="BM524" s="73"/>
      <c r="BN524" s="73"/>
      <c r="BO524" s="73">
        <v>12362</v>
      </c>
      <c r="BP524" s="73"/>
      <c r="BQ524" s="73"/>
      <c r="BR524" s="73"/>
      <c r="BS524" s="73"/>
      <c r="BT524" s="73"/>
      <c r="BU524" s="73"/>
      <c r="BV524" s="73"/>
      <c r="BW524" s="2"/>
      <c r="BX524" s="2"/>
      <c r="BY524" s="2"/>
      <c r="BZ524" s="2">
        <v>0</v>
      </c>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v>105335</v>
      </c>
      <c r="CZ524" s="2"/>
      <c r="DA524" s="2"/>
      <c r="DB524" s="2"/>
      <c r="DC524" s="2"/>
      <c r="DD524" s="2"/>
      <c r="DE524" s="2"/>
      <c r="DF524" s="2">
        <v>36697</v>
      </c>
      <c r="DG524" s="2"/>
      <c r="DH524" s="2"/>
      <c r="DI524" s="2">
        <v>113849</v>
      </c>
      <c r="DJ524" s="2"/>
      <c r="DK524" s="2"/>
      <c r="DL524" s="2"/>
      <c r="DM524" s="2"/>
      <c r="DN524" s="2"/>
      <c r="DO524" s="2"/>
      <c r="DP524" s="2"/>
      <c r="DQ524" s="2"/>
      <c r="DR524" s="2"/>
      <c r="DS524" s="2"/>
      <c r="DT524" s="2"/>
      <c r="DU524" s="2"/>
      <c r="DV524" s="73"/>
      <c r="DW524" s="73"/>
      <c r="DX524" s="2"/>
      <c r="DY524" s="2"/>
      <c r="DZ524" s="2"/>
      <c r="EA524" s="2"/>
      <c r="EB524" s="2"/>
      <c r="EC524" s="2"/>
      <c r="ED524" s="2"/>
      <c r="EE524" s="2"/>
      <c r="EF524" s="2"/>
      <c r="EG524" s="2"/>
      <c r="EH524" s="2"/>
      <c r="EI524" s="73"/>
      <c r="EJ524" s="2">
        <v>0</v>
      </c>
      <c r="EK524" s="2"/>
      <c r="EL524" s="2"/>
      <c r="EM524" s="2"/>
      <c r="EN524" s="2"/>
      <c r="EO524" s="2"/>
      <c r="EP524" s="2"/>
      <c r="EQ524" s="2"/>
      <c r="ER524" s="2"/>
      <c r="ES524" s="2"/>
      <c r="ET524" s="2">
        <v>0</v>
      </c>
      <c r="EU524" s="3"/>
      <c r="EV524" s="3"/>
      <c r="EW524" s="3"/>
      <c r="EX524" s="3"/>
      <c r="EY524" s="3"/>
      <c r="EZ524" s="3"/>
      <c r="FA524" s="5"/>
      <c r="FB524" s="5"/>
      <c r="FC524" s="5"/>
      <c r="FD524" s="5"/>
      <c r="FE524" s="5"/>
      <c r="FF524" s="5"/>
      <c r="FG524" s="5"/>
      <c r="FH524" s="5"/>
      <c r="FI524" s="5"/>
      <c r="FJ524" s="5"/>
      <c r="FK524" s="5"/>
      <c r="FL524" s="5"/>
      <c r="FM524" s="5"/>
      <c r="FN524" s="5"/>
      <c r="FO524" s="5"/>
      <c r="FP524" s="5"/>
      <c r="FQ524" s="5"/>
      <c r="FR524" s="5"/>
      <c r="FS524" s="5"/>
      <c r="FT524" s="2"/>
      <c r="FU524" s="2"/>
      <c r="FV524" s="2"/>
      <c r="FW524" s="2"/>
      <c r="FX524" s="2"/>
      <c r="FY524" s="2"/>
      <c r="FZ524" s="2"/>
      <c r="GA524" s="2"/>
      <c r="GB524" s="2"/>
      <c r="GC524" s="2"/>
      <c r="GD524" s="2"/>
      <c r="GE524" s="2"/>
      <c r="GF524" s="2"/>
      <c r="GG524" s="2"/>
      <c r="GH524" s="2"/>
      <c r="GI524" s="2"/>
      <c r="GJ524" s="2"/>
      <c r="GK524" s="2"/>
      <c r="GL524" s="2"/>
      <c r="GM524" s="2"/>
      <c r="GN524" s="2"/>
      <c r="GO524" s="2"/>
      <c r="GP524" s="2">
        <v>119850</v>
      </c>
      <c r="GQ524" s="2">
        <v>113849</v>
      </c>
      <c r="GR524" s="2">
        <v>233699</v>
      </c>
      <c r="GS524" s="1" t="s">
        <v>420</v>
      </c>
      <c r="GT524" s="1"/>
      <c r="GU524" s="1"/>
      <c r="GV524" s="1" t="s">
        <v>768</v>
      </c>
      <c r="GW524" s="1"/>
      <c r="GX524" s="1"/>
      <c r="GY524" s="1"/>
      <c r="GZ524" s="1"/>
      <c r="HA524" s="1"/>
      <c r="HB524" t="s">
        <v>770</v>
      </c>
      <c r="HC524" s="2"/>
      <c r="HD524" s="2">
        <v>10099</v>
      </c>
      <c r="HE524" s="2">
        <v>4012</v>
      </c>
      <c r="HF524" s="2">
        <v>105</v>
      </c>
      <c r="HG524" s="2"/>
      <c r="HH524" s="2"/>
      <c r="HI524" s="2"/>
      <c r="HJ524" s="2"/>
      <c r="HK524" s="2">
        <v>0</v>
      </c>
      <c r="HL524" s="2">
        <v>2090</v>
      </c>
      <c r="HM524" s="2"/>
      <c r="HN524" s="2"/>
      <c r="HO524" s="2"/>
      <c r="HP524" s="2"/>
      <c r="HQ524" s="2"/>
      <c r="HR524" s="2">
        <v>80</v>
      </c>
      <c r="HS524" s="2"/>
      <c r="HT524" s="2"/>
      <c r="HU524" s="3">
        <v>7</v>
      </c>
      <c r="HV524" s="3"/>
      <c r="HW524" s="3"/>
      <c r="HX524" s="3"/>
      <c r="HY524" s="3"/>
      <c r="HZ524" s="3"/>
      <c r="IA524" s="3"/>
      <c r="IB524" s="3"/>
      <c r="IC524" s="3"/>
      <c r="ID524" s="3"/>
      <c r="IE524" s="3"/>
      <c r="IF524" s="65">
        <v>11</v>
      </c>
      <c r="IG524" s="3">
        <v>9.5</v>
      </c>
      <c r="IH524" s="3">
        <v>18.5</v>
      </c>
      <c r="II524" s="35">
        <f t="shared" si="43"/>
        <v>9.5</v>
      </c>
      <c r="IJ524" s="3"/>
      <c r="IK524" s="3">
        <v>9</v>
      </c>
      <c r="IL524" s="3">
        <v>9</v>
      </c>
      <c r="IM524" s="5">
        <v>1867</v>
      </c>
      <c r="IN524" s="1" t="s">
        <v>400</v>
      </c>
      <c r="IO524" s="71">
        <v>81187</v>
      </c>
      <c r="IP524" s="5"/>
      <c r="IQ524" s="5">
        <v>58410</v>
      </c>
      <c r="IR524" s="5"/>
      <c r="IS524" s="5"/>
      <c r="IT524" s="5"/>
      <c r="IU524" s="5"/>
      <c r="IV524" s="5"/>
      <c r="IW524" s="5"/>
      <c r="IX524" s="5">
        <v>139597</v>
      </c>
      <c r="IY524" s="5"/>
      <c r="IZ524" s="5"/>
      <c r="JA524" s="5">
        <v>116</v>
      </c>
      <c r="JB524" s="5">
        <v>114</v>
      </c>
      <c r="JC524" s="5">
        <v>232</v>
      </c>
      <c r="JD524" s="5">
        <v>230</v>
      </c>
      <c r="JE524" s="5"/>
      <c r="JF524" s="5"/>
      <c r="JG524" s="5"/>
      <c r="JH524" s="5"/>
      <c r="JI524" s="5"/>
      <c r="JJ524" s="5"/>
      <c r="JK524" s="5"/>
      <c r="JL524" s="5"/>
      <c r="JM524" s="5"/>
      <c r="JN524" s="5"/>
      <c r="JO524" s="5"/>
      <c r="JP524" s="5"/>
      <c r="JQ524" s="5"/>
      <c r="JR524" s="5">
        <v>11850</v>
      </c>
      <c r="JS524" s="5"/>
      <c r="JT524" s="5"/>
      <c r="JU524" s="5">
        <v>447</v>
      </c>
      <c r="JV524" s="5"/>
      <c r="JW524" s="5"/>
      <c r="JX524" s="5"/>
      <c r="JY524" s="5"/>
      <c r="JZ524" s="5"/>
      <c r="KA524" s="5"/>
      <c r="KB524" s="5"/>
      <c r="KC524" s="5"/>
      <c r="KD524" s="5"/>
      <c r="KE524" s="5"/>
      <c r="KF524" s="5">
        <v>8</v>
      </c>
      <c r="KG524" s="5">
        <v>10</v>
      </c>
      <c r="KH524" s="5"/>
      <c r="KI524" s="5">
        <v>65</v>
      </c>
      <c r="KJ524" s="5">
        <v>46</v>
      </c>
      <c r="KK524" s="5">
        <v>46</v>
      </c>
      <c r="KL524" s="5">
        <v>4</v>
      </c>
      <c r="KM524" s="5">
        <v>0</v>
      </c>
      <c r="KN524" s="5"/>
      <c r="KO524" s="5"/>
      <c r="KP524" s="5"/>
      <c r="KQ524" s="5"/>
      <c r="KR524" s="5"/>
      <c r="KS524" s="5"/>
      <c r="KT524" s="5"/>
      <c r="KU524" s="5"/>
      <c r="KV524" s="5"/>
      <c r="KW524" s="5"/>
      <c r="KX524" s="5"/>
      <c r="KY524" s="5"/>
      <c r="KZ524" s="5"/>
      <c r="LA524" s="5"/>
      <c r="LB524" s="5"/>
      <c r="LC524" s="5"/>
      <c r="LD524" s="5"/>
      <c r="LE524" s="5"/>
      <c r="LF524" s="5"/>
      <c r="LG524" s="5"/>
      <c r="LH524" s="5"/>
      <c r="LI524" s="5"/>
      <c r="LJ524" s="5"/>
      <c r="LK524" s="5"/>
      <c r="LL524" s="5"/>
      <c r="LM524" s="5"/>
      <c r="LN524" s="5"/>
      <c r="LO524" s="5"/>
      <c r="LP524" s="5"/>
      <c r="LQ524" s="5"/>
      <c r="LR524" s="5"/>
      <c r="LS524" s="5"/>
      <c r="LT524" s="5"/>
      <c r="LU524" s="5"/>
      <c r="LV524" s="5"/>
      <c r="LW524" s="5"/>
      <c r="LX524" s="5"/>
      <c r="LY524" s="5"/>
      <c r="LZ524" s="5"/>
      <c r="MA524" s="5"/>
      <c r="MB524" s="5"/>
      <c r="MC524" s="5"/>
      <c r="MD524" s="5"/>
      <c r="ME524" s="5"/>
      <c r="MF524" s="5"/>
      <c r="MG524" s="5"/>
      <c r="MH524" s="5"/>
      <c r="MI524" s="5"/>
      <c r="MJ524" s="5"/>
      <c r="MK524" s="5"/>
      <c r="ML524" s="5"/>
      <c r="MM524" s="5"/>
      <c r="MN524" s="5"/>
      <c r="MO524" s="5">
        <v>4</v>
      </c>
      <c r="MP524" s="5">
        <v>0</v>
      </c>
      <c r="MQ524" s="5"/>
      <c r="MR524" s="5"/>
      <c r="MS524" s="5">
        <v>940838</v>
      </c>
      <c r="MT524" s="5"/>
      <c r="MU524" s="5">
        <v>379</v>
      </c>
      <c r="MV524" s="5"/>
      <c r="MW524" s="5"/>
      <c r="MX524" s="5"/>
      <c r="MY524" s="5"/>
      <c r="MZ524" s="5"/>
      <c r="NA524" s="5"/>
      <c r="NB524" s="5"/>
      <c r="NC524" s="5"/>
      <c r="ND524" s="5"/>
      <c r="NE524" s="5"/>
      <c r="NF524" s="5"/>
      <c r="NG524" s="5"/>
      <c r="NH524" s="5"/>
      <c r="NI524" s="5"/>
      <c r="NJ524" s="5"/>
      <c r="NK524" s="5"/>
      <c r="NX524" s="18">
        <f t="shared" si="42"/>
        <v>2508.0961604010286</v>
      </c>
      <c r="NY524" t="str">
        <f t="shared" si="44"/>
        <v>Larger</v>
      </c>
      <c r="NZ524" t="str">
        <f t="shared" si="45"/>
        <v>Large</v>
      </c>
    </row>
    <row r="525" spans="1:390">
      <c r="A525" s="1" t="s">
        <v>495</v>
      </c>
      <c r="B525" s="1" t="s">
        <v>679</v>
      </c>
      <c r="C525" s="32" t="s">
        <v>680</v>
      </c>
      <c r="D525" s="1" t="s">
        <v>404</v>
      </c>
      <c r="E525" s="1">
        <v>20100</v>
      </c>
      <c r="F525" s="1" t="s">
        <v>858</v>
      </c>
      <c r="G525" s="5">
        <v>4696.6632380952569</v>
      </c>
      <c r="H525" s="71">
        <v>14825</v>
      </c>
      <c r="I525" s="73"/>
      <c r="J525" s="73">
        <v>13</v>
      </c>
      <c r="K525" s="73">
        <v>0</v>
      </c>
      <c r="L525" s="73"/>
      <c r="M525" s="73"/>
      <c r="N525" s="73"/>
      <c r="O525" s="73"/>
      <c r="P525" s="73"/>
      <c r="Q525" s="73"/>
      <c r="R525" s="73"/>
      <c r="S525" s="73"/>
      <c r="T525" s="73"/>
      <c r="U525" s="73">
        <v>0</v>
      </c>
      <c r="V525" s="73">
        <v>150</v>
      </c>
      <c r="W525" s="94">
        <v>11</v>
      </c>
      <c r="X525" s="94"/>
      <c r="Y525" s="94"/>
      <c r="Z525" s="94"/>
      <c r="AA525" s="94"/>
      <c r="AB525" s="94"/>
      <c r="AC525" s="95">
        <v>20000</v>
      </c>
      <c r="AD525" s="73"/>
      <c r="AE525" s="73"/>
      <c r="AF525" s="95">
        <v>0</v>
      </c>
      <c r="AG525" s="95">
        <v>0</v>
      </c>
      <c r="AH525" s="95">
        <v>0</v>
      </c>
      <c r="AI525" s="95">
        <v>0</v>
      </c>
      <c r="AJ525" s="95"/>
      <c r="AK525" s="95"/>
      <c r="AL525" s="95">
        <v>0</v>
      </c>
      <c r="AM525" s="95">
        <v>0</v>
      </c>
      <c r="AN525" s="73"/>
      <c r="AO525" s="96">
        <v>20000</v>
      </c>
      <c r="AP525" s="73">
        <v>0</v>
      </c>
      <c r="AQ525" s="73"/>
      <c r="AR525" s="73"/>
      <c r="AS525" s="73">
        <v>0</v>
      </c>
      <c r="AT525" s="73">
        <v>0</v>
      </c>
      <c r="AU525" s="73">
        <v>0</v>
      </c>
      <c r="AV525" s="73">
        <v>0</v>
      </c>
      <c r="AW525" s="73"/>
      <c r="AX525" s="73"/>
      <c r="AY525" s="73">
        <v>0</v>
      </c>
      <c r="AZ525" s="73">
        <v>0</v>
      </c>
      <c r="BA525" s="73"/>
      <c r="BB525" s="73">
        <v>0</v>
      </c>
      <c r="BC525" s="73">
        <v>0</v>
      </c>
      <c r="BD525" s="73"/>
      <c r="BE525" s="73"/>
      <c r="BF525" s="73">
        <v>0</v>
      </c>
      <c r="BG525" s="73">
        <v>0</v>
      </c>
      <c r="BH525" s="73">
        <v>0</v>
      </c>
      <c r="BI525" s="73">
        <v>0</v>
      </c>
      <c r="BJ525" s="73"/>
      <c r="BK525" s="73"/>
      <c r="BL525" s="73">
        <v>0</v>
      </c>
      <c r="BM525" s="73">
        <v>0</v>
      </c>
      <c r="BN525" s="73"/>
      <c r="BO525" s="73">
        <v>0</v>
      </c>
      <c r="BP525" s="73">
        <v>0</v>
      </c>
      <c r="BQ525" s="73"/>
      <c r="BR525" s="73">
        <v>0</v>
      </c>
      <c r="BS525" s="73">
        <v>0</v>
      </c>
      <c r="BT525" s="73">
        <v>0</v>
      </c>
      <c r="BU525" s="73">
        <v>0</v>
      </c>
      <c r="BV525" s="73"/>
      <c r="BW525" s="2"/>
      <c r="BX525" s="2">
        <v>0</v>
      </c>
      <c r="BY525" s="2">
        <v>0</v>
      </c>
      <c r="BZ525" s="2">
        <v>0</v>
      </c>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v>0</v>
      </c>
      <c r="CZ525" s="2"/>
      <c r="DA525" s="2">
        <v>29709</v>
      </c>
      <c r="DB525" s="2">
        <v>0</v>
      </c>
      <c r="DC525" s="2">
        <v>0</v>
      </c>
      <c r="DD525" s="2"/>
      <c r="DE525" s="2"/>
      <c r="DF525" s="2">
        <v>0</v>
      </c>
      <c r="DG525" s="2">
        <v>0</v>
      </c>
      <c r="DH525" s="2">
        <v>0</v>
      </c>
      <c r="DI525" s="2">
        <v>29709</v>
      </c>
      <c r="DJ525" s="2"/>
      <c r="DK525" s="2"/>
      <c r="DL525" s="2"/>
      <c r="DM525" s="2"/>
      <c r="DN525" s="2"/>
      <c r="DO525" s="2"/>
      <c r="DP525" s="2"/>
      <c r="DQ525" s="2"/>
      <c r="DR525" s="2"/>
      <c r="DS525" s="2"/>
      <c r="DT525" s="2"/>
      <c r="DU525" s="2"/>
      <c r="DV525" s="73"/>
      <c r="DW525" s="73"/>
      <c r="DX525" s="2"/>
      <c r="DY525" s="2"/>
      <c r="DZ525" s="2"/>
      <c r="EA525" s="2"/>
      <c r="EB525" s="2"/>
      <c r="EC525" s="2"/>
      <c r="ED525" s="2"/>
      <c r="EE525" s="2"/>
      <c r="EF525" s="2"/>
      <c r="EG525" s="2"/>
      <c r="EH525" s="2"/>
      <c r="EI525" s="73"/>
      <c r="EJ525" s="2">
        <v>14406</v>
      </c>
      <c r="EK525" s="2"/>
      <c r="EL525" s="2">
        <v>0</v>
      </c>
      <c r="EM525" s="2">
        <v>0</v>
      </c>
      <c r="EN525" s="2">
        <v>0</v>
      </c>
      <c r="EO525" s="2"/>
      <c r="EP525" s="2"/>
      <c r="EQ525" s="2">
        <v>0</v>
      </c>
      <c r="ER525" s="2">
        <v>0</v>
      </c>
      <c r="ES525" s="2">
        <v>0</v>
      </c>
      <c r="ET525" s="2">
        <v>14406</v>
      </c>
      <c r="EU525" s="3"/>
      <c r="EV525" s="3"/>
      <c r="EW525" s="3"/>
      <c r="EX525" s="3"/>
      <c r="EY525" s="3"/>
      <c r="EZ525" s="3"/>
      <c r="FA525" s="5"/>
      <c r="FB525" s="5"/>
      <c r="FC525" s="5"/>
      <c r="FD525" s="5"/>
      <c r="FE525" s="5"/>
      <c r="FF525" s="5"/>
      <c r="FG525" s="5"/>
      <c r="FH525" s="5"/>
      <c r="FI525" s="5"/>
      <c r="FJ525" s="5"/>
      <c r="FK525" s="5"/>
      <c r="FL525" s="5"/>
      <c r="FM525" s="5"/>
      <c r="FN525" s="5"/>
      <c r="FO525" s="5"/>
      <c r="FP525" s="5"/>
      <c r="FQ525" s="5"/>
      <c r="FR525" s="5"/>
      <c r="FS525" s="5"/>
      <c r="FT525" s="2"/>
      <c r="FU525" s="2"/>
      <c r="FV525" s="2"/>
      <c r="FW525" s="2"/>
      <c r="FX525" s="2"/>
      <c r="FY525" s="2"/>
      <c r="FZ525" s="2"/>
      <c r="GA525" s="2"/>
      <c r="GB525" s="2"/>
      <c r="GC525" s="2"/>
      <c r="GD525" s="2"/>
      <c r="GE525" s="2">
        <v>39</v>
      </c>
      <c r="GF525" s="2"/>
      <c r="GG525" s="2">
        <v>0</v>
      </c>
      <c r="GH525" s="2">
        <v>0</v>
      </c>
      <c r="GI525" s="2">
        <v>0</v>
      </c>
      <c r="GJ525" s="2">
        <v>0</v>
      </c>
      <c r="GK525" s="2"/>
      <c r="GL525" s="2"/>
      <c r="GM525" s="2">
        <v>0</v>
      </c>
      <c r="GN525" s="2">
        <v>0</v>
      </c>
      <c r="GO525" s="2">
        <v>39</v>
      </c>
      <c r="GP525" s="2">
        <v>20000</v>
      </c>
      <c r="GQ525" s="2">
        <v>44115</v>
      </c>
      <c r="GR525" s="2">
        <v>64154</v>
      </c>
      <c r="GS525" s="1" t="s">
        <v>420</v>
      </c>
      <c r="GT525" s="1"/>
      <c r="GU525" s="1"/>
      <c r="GV525" s="1" t="s">
        <v>768</v>
      </c>
      <c r="GW525" t="s">
        <v>410</v>
      </c>
      <c r="GX525" s="1"/>
      <c r="HC525" s="2">
        <v>0</v>
      </c>
      <c r="HD525" s="2">
        <v>0</v>
      </c>
      <c r="HE525" s="2">
        <v>0</v>
      </c>
      <c r="HF525" s="2">
        <v>0</v>
      </c>
      <c r="HG525" s="2"/>
      <c r="HH525" s="2">
        <v>64950</v>
      </c>
      <c r="HI525" s="2"/>
      <c r="HJ525" s="2">
        <v>0</v>
      </c>
      <c r="HK525" s="2">
        <v>0</v>
      </c>
      <c r="HL525" s="2">
        <v>0</v>
      </c>
      <c r="HM525" s="2"/>
      <c r="HN525" s="2"/>
      <c r="HO525" s="2">
        <v>25</v>
      </c>
      <c r="HP525" s="2">
        <v>0</v>
      </c>
      <c r="HQ525" s="2">
        <v>31</v>
      </c>
      <c r="HR525" s="2">
        <v>0</v>
      </c>
      <c r="HS525" s="2"/>
      <c r="HT525" s="2"/>
      <c r="HU525" s="3">
        <v>3.25</v>
      </c>
      <c r="HV525" s="3"/>
      <c r="HW525" s="3"/>
      <c r="HX525" s="3"/>
      <c r="HY525" s="3"/>
      <c r="HZ525" s="3"/>
      <c r="IA525" s="3"/>
      <c r="IB525" s="3"/>
      <c r="IC525" s="3"/>
      <c r="ID525" s="3"/>
      <c r="IE525" s="3"/>
      <c r="IF525" s="65">
        <v>0.5</v>
      </c>
      <c r="IG525" s="3">
        <v>0.18</v>
      </c>
      <c r="IH525" s="3">
        <v>1.18</v>
      </c>
      <c r="II525" s="35">
        <f t="shared" si="43"/>
        <v>0.18</v>
      </c>
      <c r="IJ525" s="3"/>
      <c r="IK525" s="3">
        <v>4</v>
      </c>
      <c r="IL525" s="3">
        <v>1</v>
      </c>
      <c r="IM525" s="5">
        <v>5100</v>
      </c>
      <c r="IN525" s="1" t="s">
        <v>400</v>
      </c>
      <c r="IO525" s="71">
        <v>1893</v>
      </c>
      <c r="IP525" s="5">
        <v>14692</v>
      </c>
      <c r="IQ525" s="5">
        <v>3776</v>
      </c>
      <c r="IR525" s="5">
        <v>2</v>
      </c>
      <c r="IS525" s="5"/>
      <c r="IT525" s="5"/>
      <c r="IU525" s="5"/>
      <c r="IV525" s="5">
        <v>0</v>
      </c>
      <c r="IW525" s="5"/>
      <c r="IX525" s="5">
        <v>20363</v>
      </c>
      <c r="IY525" s="5"/>
      <c r="IZ525" s="5"/>
      <c r="JA525" s="5">
        <v>57</v>
      </c>
      <c r="JB525" s="5">
        <v>48</v>
      </c>
      <c r="JC525" s="5">
        <v>154</v>
      </c>
      <c r="JD525" s="5">
        <v>154</v>
      </c>
      <c r="JE525" s="5"/>
      <c r="JF525" s="5"/>
      <c r="JG525" s="5"/>
      <c r="JH525" s="5"/>
      <c r="JI525" s="5"/>
      <c r="JJ525" s="5"/>
      <c r="JK525" s="5"/>
      <c r="JL525" s="5"/>
      <c r="JM525" s="5"/>
      <c r="JN525" s="5"/>
      <c r="JO525" s="5"/>
      <c r="JP525" s="5"/>
      <c r="JQ525" s="5"/>
      <c r="JR525" s="5"/>
      <c r="JS525" s="5"/>
      <c r="JT525" s="5"/>
      <c r="JU525" s="5">
        <v>60</v>
      </c>
      <c r="JV525" s="5"/>
      <c r="JW525" s="5"/>
      <c r="JX525" s="5"/>
      <c r="JY525" s="5"/>
      <c r="JZ525" s="5"/>
      <c r="KA525" s="5"/>
      <c r="KB525" s="5"/>
      <c r="KC525" s="5"/>
      <c r="KD525" s="5"/>
      <c r="KE525" s="5"/>
      <c r="KF525" s="5">
        <v>0</v>
      </c>
      <c r="KG525" s="5">
        <v>0</v>
      </c>
      <c r="KH525" s="5">
        <v>0</v>
      </c>
      <c r="KI525" s="5">
        <v>56</v>
      </c>
      <c r="KJ525" s="5">
        <v>55</v>
      </c>
      <c r="KK525" s="5">
        <v>52</v>
      </c>
      <c r="KL525" s="5">
        <v>3</v>
      </c>
      <c r="KM525" s="5">
        <v>0</v>
      </c>
      <c r="KN525" s="5"/>
      <c r="KO525" s="5"/>
      <c r="KP525" s="5"/>
      <c r="KQ525" s="5"/>
      <c r="KR525" s="5"/>
      <c r="KS525" s="5"/>
      <c r="KT525" s="5"/>
      <c r="KU525" s="5"/>
      <c r="KV525" s="5"/>
      <c r="KW525" s="5"/>
      <c r="KX525" s="5"/>
      <c r="KY525" s="5"/>
      <c r="KZ525" s="5"/>
      <c r="LA525" s="5"/>
      <c r="LB525" s="5"/>
      <c r="LC525" s="5"/>
      <c r="LD525" s="5"/>
      <c r="LE525" s="5"/>
      <c r="LF525" s="5"/>
      <c r="LG525" s="5"/>
      <c r="LH525" s="5"/>
      <c r="LI525" s="5"/>
      <c r="LJ525" s="5"/>
      <c r="LK525" s="5"/>
      <c r="LL525" s="5"/>
      <c r="LM525" s="5"/>
      <c r="LN525" s="5"/>
      <c r="LO525" s="5"/>
      <c r="LP525" s="5"/>
      <c r="LQ525" s="5"/>
      <c r="LR525" s="5"/>
      <c r="LS525" s="5"/>
      <c r="LT525" s="5"/>
      <c r="LU525" s="5"/>
      <c r="LV525" s="5"/>
      <c r="LW525" s="5"/>
      <c r="LX525" s="5"/>
      <c r="LY525" s="5"/>
      <c r="LZ525" s="5"/>
      <c r="MA525" s="5"/>
      <c r="MB525" s="5"/>
      <c r="MC525" s="5"/>
      <c r="MD525" s="5"/>
      <c r="ME525" s="5"/>
      <c r="MF525" s="5"/>
      <c r="MG525" s="5"/>
      <c r="MH525" s="5"/>
      <c r="MI525" s="5"/>
      <c r="MJ525" s="5"/>
      <c r="MK525" s="5"/>
      <c r="ML525" s="5"/>
      <c r="MM525" s="5"/>
      <c r="MN525" s="5"/>
      <c r="MO525" s="5">
        <v>3</v>
      </c>
      <c r="MP525" s="5">
        <v>0</v>
      </c>
      <c r="MQ525" s="5"/>
      <c r="MR525" s="5"/>
      <c r="MS525" s="5">
        <v>52322</v>
      </c>
      <c r="MT525" s="5"/>
      <c r="MU525" s="5">
        <v>0</v>
      </c>
      <c r="MV525" s="5"/>
      <c r="MW525" s="5"/>
      <c r="MX525" s="5"/>
      <c r="MY525" s="5"/>
      <c r="MZ525" s="5"/>
      <c r="NA525" s="5"/>
      <c r="NB525" s="5"/>
      <c r="NC525" s="5"/>
      <c r="ND525" s="5"/>
      <c r="NE525" s="5"/>
      <c r="NF525" s="5"/>
      <c r="NG525" s="5"/>
      <c r="NH525" s="5"/>
      <c r="NI525" s="5"/>
      <c r="NJ525" s="5"/>
      <c r="NK525" s="5"/>
      <c r="NX525" s="18">
        <f t="shared" si="42"/>
        <v>26092.573544973649</v>
      </c>
      <c r="NY525" t="str">
        <f t="shared" si="44"/>
        <v>Smaller</v>
      </c>
      <c r="NZ525" t="str">
        <f t="shared" si="45"/>
        <v>Small</v>
      </c>
    </row>
    <row r="526" spans="1:390">
      <c r="A526" s="1" t="s">
        <v>440</v>
      </c>
      <c r="B526" s="1" t="s">
        <v>544</v>
      </c>
      <c r="C526" s="32" t="s">
        <v>545</v>
      </c>
      <c r="D526" s="1" t="s">
        <v>404</v>
      </c>
      <c r="E526" s="1">
        <v>20100</v>
      </c>
      <c r="F526" s="1" t="s">
        <v>858</v>
      </c>
      <c r="G526" s="5">
        <v>11467.096571428556</v>
      </c>
      <c r="H526" s="71">
        <v>12892</v>
      </c>
      <c r="I526" s="73"/>
      <c r="J526" s="73">
        <v>44</v>
      </c>
      <c r="K526" s="73">
        <v>5</v>
      </c>
      <c r="L526" s="73"/>
      <c r="M526" s="73"/>
      <c r="N526" s="73"/>
      <c r="O526" s="73"/>
      <c r="P526" s="73"/>
      <c r="Q526" s="73"/>
      <c r="R526" s="73">
        <v>30</v>
      </c>
      <c r="S526" s="73"/>
      <c r="T526" s="73"/>
      <c r="U526" s="73">
        <v>240</v>
      </c>
      <c r="V526" s="73">
        <v>400</v>
      </c>
      <c r="W526" s="94">
        <v>40</v>
      </c>
      <c r="X526" s="94"/>
      <c r="Y526" s="94"/>
      <c r="Z526" s="94"/>
      <c r="AA526" s="94"/>
      <c r="AB526" s="94"/>
      <c r="AC526" s="95">
        <v>20000</v>
      </c>
      <c r="AD526" s="73"/>
      <c r="AE526" s="73"/>
      <c r="AF526" s="95"/>
      <c r="AG526" s="95"/>
      <c r="AH526" s="95"/>
      <c r="AI526" s="95"/>
      <c r="AJ526" s="95"/>
      <c r="AK526" s="95"/>
      <c r="AL526" s="95"/>
      <c r="AM526" s="95"/>
      <c r="AN526" s="73"/>
      <c r="AO526" s="96">
        <v>20000</v>
      </c>
      <c r="AP526" s="73">
        <v>5500</v>
      </c>
      <c r="AQ526" s="73"/>
      <c r="AR526" s="73"/>
      <c r="AS526" s="73"/>
      <c r="AT526" s="73"/>
      <c r="AU526" s="73"/>
      <c r="AV526" s="73"/>
      <c r="AW526" s="73"/>
      <c r="AX526" s="73"/>
      <c r="AY526" s="73"/>
      <c r="AZ526" s="73"/>
      <c r="BA526" s="73"/>
      <c r="BB526" s="73">
        <v>5500</v>
      </c>
      <c r="BC526" s="73">
        <v>5000</v>
      </c>
      <c r="BD526" s="73"/>
      <c r="BE526" s="73"/>
      <c r="BF526" s="73"/>
      <c r="BG526" s="73"/>
      <c r="BH526" s="73"/>
      <c r="BI526" s="73"/>
      <c r="BJ526" s="73"/>
      <c r="BK526" s="73"/>
      <c r="BL526" s="73"/>
      <c r="BM526" s="73"/>
      <c r="BN526" s="73"/>
      <c r="BO526" s="73">
        <v>5000</v>
      </c>
      <c r="BP526" s="73">
        <v>0</v>
      </c>
      <c r="BQ526" s="73"/>
      <c r="BR526" s="73"/>
      <c r="BS526" s="73"/>
      <c r="BT526" s="73"/>
      <c r="BU526" s="73"/>
      <c r="BV526" s="73"/>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v>36000</v>
      </c>
      <c r="DG526" s="2">
        <v>35000</v>
      </c>
      <c r="DH526" s="2"/>
      <c r="DI526" s="2">
        <v>71000</v>
      </c>
      <c r="DJ526" s="2"/>
      <c r="DK526" s="2"/>
      <c r="DL526" s="2"/>
      <c r="DM526" s="2"/>
      <c r="DN526" s="2"/>
      <c r="DO526" s="2"/>
      <c r="DP526" s="2"/>
      <c r="DQ526" s="2"/>
      <c r="DR526" s="2"/>
      <c r="DS526" s="2"/>
      <c r="DT526" s="2"/>
      <c r="DU526" s="2"/>
      <c r="DV526" s="73"/>
      <c r="DW526" s="73"/>
      <c r="DX526" s="2"/>
      <c r="DY526" s="2"/>
      <c r="DZ526" s="2"/>
      <c r="EA526" s="2"/>
      <c r="EB526" s="2"/>
      <c r="EC526" s="2"/>
      <c r="ED526" s="2"/>
      <c r="EE526" s="2"/>
      <c r="EF526" s="2"/>
      <c r="EG526" s="2"/>
      <c r="EH526" s="2"/>
      <c r="EI526" s="73"/>
      <c r="EJ526" s="2"/>
      <c r="EK526" s="2"/>
      <c r="EL526" s="2"/>
      <c r="EM526" s="2"/>
      <c r="EN526" s="2"/>
      <c r="EO526" s="2"/>
      <c r="EP526" s="2"/>
      <c r="EQ526" s="2"/>
      <c r="ER526" s="2"/>
      <c r="ES526" s="2"/>
      <c r="ET526" s="2"/>
      <c r="EU526" s="3"/>
      <c r="EV526" s="3"/>
      <c r="EW526" s="3"/>
      <c r="EX526" s="3"/>
      <c r="EY526" s="3"/>
      <c r="EZ526" s="3"/>
      <c r="FA526" s="5"/>
      <c r="FB526" s="5"/>
      <c r="FC526" s="5"/>
      <c r="FD526" s="5"/>
      <c r="FE526" s="5"/>
      <c r="FF526" s="5"/>
      <c r="FG526" s="5"/>
      <c r="FH526" s="5"/>
      <c r="FI526" s="5"/>
      <c r="FJ526" s="5"/>
      <c r="FK526" s="5"/>
      <c r="FL526" s="5"/>
      <c r="FM526" s="5"/>
      <c r="FN526" s="5"/>
      <c r="FO526" s="5"/>
      <c r="FP526" s="5"/>
      <c r="FQ526" s="5"/>
      <c r="FR526" s="5"/>
      <c r="FS526" s="5"/>
      <c r="FT526" s="2"/>
      <c r="FU526" s="2"/>
      <c r="FV526" s="2"/>
      <c r="FW526" s="2"/>
      <c r="FX526" s="2"/>
      <c r="FY526" s="2"/>
      <c r="FZ526" s="2"/>
      <c r="GA526" s="2"/>
      <c r="GB526" s="2"/>
      <c r="GC526" s="2"/>
      <c r="GD526" s="2"/>
      <c r="GE526" s="2"/>
      <c r="GF526" s="2"/>
      <c r="GG526" s="2"/>
      <c r="GH526" s="2"/>
      <c r="GI526" s="2"/>
      <c r="GJ526" s="2"/>
      <c r="GK526" s="2"/>
      <c r="GL526" s="2"/>
      <c r="GM526" s="2"/>
      <c r="GN526" s="2"/>
      <c r="GO526" s="2"/>
      <c r="GP526" s="2">
        <v>25000</v>
      </c>
      <c r="GQ526" s="2">
        <v>76500</v>
      </c>
      <c r="GR526" s="2">
        <v>101500</v>
      </c>
      <c r="GS526" s="1" t="s">
        <v>420</v>
      </c>
      <c r="GT526" s="1"/>
      <c r="GU526" s="1" t="s">
        <v>613</v>
      </c>
      <c r="GV526" s="1" t="s">
        <v>766</v>
      </c>
      <c r="GW526" t="s">
        <v>410</v>
      </c>
      <c r="GX526" s="1"/>
      <c r="GY526" s="1"/>
      <c r="GZ526" s="1"/>
      <c r="HA526" s="1"/>
      <c r="HC526" s="2">
        <v>1727</v>
      </c>
      <c r="HD526" s="2">
        <v>810</v>
      </c>
      <c r="HE526" s="2">
        <v>25000</v>
      </c>
      <c r="HF526" s="2">
        <v>77</v>
      </c>
      <c r="HG526" s="2">
        <v>0</v>
      </c>
      <c r="HH526" s="2">
        <v>43000</v>
      </c>
      <c r="HI526" s="2"/>
      <c r="HJ526" s="2"/>
      <c r="HK526" s="2">
        <v>2000</v>
      </c>
      <c r="HL526" s="2">
        <v>2472</v>
      </c>
      <c r="HM526" s="2"/>
      <c r="HN526" s="2"/>
      <c r="HO526" s="2">
        <v>100</v>
      </c>
      <c r="HP526" s="2">
        <v>0</v>
      </c>
      <c r="HQ526" s="2"/>
      <c r="HR526" s="2">
        <v>20</v>
      </c>
      <c r="HS526" s="2"/>
      <c r="HT526" s="2"/>
      <c r="HU526" s="3">
        <v>3</v>
      </c>
      <c r="HV526" s="3"/>
      <c r="HW526" s="3"/>
      <c r="HX526" s="3"/>
      <c r="HY526" s="3"/>
      <c r="HZ526" s="3"/>
      <c r="IA526" s="3"/>
      <c r="IB526" s="3"/>
      <c r="IC526" s="3"/>
      <c r="ID526" s="3"/>
      <c r="IE526" s="3"/>
      <c r="IF526" s="65">
        <v>1</v>
      </c>
      <c r="IG526" s="3">
        <v>3.5</v>
      </c>
      <c r="IH526" s="3">
        <v>10</v>
      </c>
      <c r="II526" s="35">
        <f t="shared" si="43"/>
        <v>3.5</v>
      </c>
      <c r="IJ526" s="3"/>
      <c r="IK526" s="3">
        <v>6.5</v>
      </c>
      <c r="IL526" s="3">
        <v>6.5</v>
      </c>
      <c r="IM526" s="5">
        <v>2093</v>
      </c>
      <c r="IN526" s="1" t="s">
        <v>411</v>
      </c>
      <c r="IO526" s="71">
        <v>7932</v>
      </c>
      <c r="IP526" s="5">
        <v>12979</v>
      </c>
      <c r="IQ526" s="5">
        <v>8128</v>
      </c>
      <c r="IR526" s="5"/>
      <c r="IS526" s="5"/>
      <c r="IT526" s="5"/>
      <c r="IU526" s="5"/>
      <c r="IV526" s="5"/>
      <c r="IW526" s="5"/>
      <c r="IX526" s="5">
        <v>29039</v>
      </c>
      <c r="IY526" s="5"/>
      <c r="IZ526" s="5"/>
      <c r="JA526" s="5">
        <v>111</v>
      </c>
      <c r="JB526" s="5"/>
      <c r="JC526" s="5">
        <v>86</v>
      </c>
      <c r="JD526" s="5"/>
      <c r="JE526" s="5"/>
      <c r="JF526" s="5"/>
      <c r="JG526" s="5"/>
      <c r="JH526" s="5"/>
      <c r="JI526" s="5"/>
      <c r="JJ526" s="5"/>
      <c r="JK526" s="5"/>
      <c r="JL526" s="5"/>
      <c r="JM526" s="5"/>
      <c r="JN526" s="5"/>
      <c r="JO526" s="5"/>
      <c r="JP526" s="5"/>
      <c r="JQ526" s="5"/>
      <c r="JR526" s="5">
        <v>2250</v>
      </c>
      <c r="JS526" s="5"/>
      <c r="JT526" s="5"/>
      <c r="JU526" s="5">
        <v>75</v>
      </c>
      <c r="JV526" s="5"/>
      <c r="JW526" s="5"/>
      <c r="JX526" s="5"/>
      <c r="JY526" s="5"/>
      <c r="JZ526" s="5"/>
      <c r="KA526" s="5"/>
      <c r="KB526" s="5"/>
      <c r="KC526" s="5"/>
      <c r="KD526" s="5"/>
      <c r="KE526" s="5"/>
      <c r="KF526" s="5">
        <v>1</v>
      </c>
      <c r="KG526" s="5">
        <v>0</v>
      </c>
      <c r="KH526" s="5"/>
      <c r="KI526" s="5">
        <v>56.5</v>
      </c>
      <c r="KJ526" s="5">
        <v>36</v>
      </c>
      <c r="KK526" s="5">
        <v>36</v>
      </c>
      <c r="KL526" s="5">
        <v>0</v>
      </c>
      <c r="KM526" s="5">
        <v>0</v>
      </c>
      <c r="KN526" s="5"/>
      <c r="KO526" s="5"/>
      <c r="KP526" s="5"/>
      <c r="KQ526" s="5"/>
      <c r="KR526" s="5"/>
      <c r="KS526" s="5"/>
      <c r="KT526" s="5"/>
      <c r="KU526" s="5"/>
      <c r="KV526" s="5"/>
      <c r="KW526" s="5"/>
      <c r="KX526" s="5"/>
      <c r="KY526" s="5"/>
      <c r="KZ526" s="5"/>
      <c r="LA526" s="5"/>
      <c r="LB526" s="5"/>
      <c r="LC526" s="5"/>
      <c r="LD526" s="5"/>
      <c r="LE526" s="5"/>
      <c r="LF526" s="5"/>
      <c r="LG526" s="5"/>
      <c r="LH526" s="5"/>
      <c r="LI526" s="5"/>
      <c r="LJ526" s="5"/>
      <c r="LK526" s="5"/>
      <c r="LL526" s="5"/>
      <c r="LM526" s="5"/>
      <c r="LN526" s="5"/>
      <c r="LO526" s="5"/>
      <c r="LP526" s="5"/>
      <c r="LQ526" s="5"/>
      <c r="LR526" s="5"/>
      <c r="LS526" s="5"/>
      <c r="LT526" s="5"/>
      <c r="LU526" s="5"/>
      <c r="LV526" s="5"/>
      <c r="LW526" s="5"/>
      <c r="LX526" s="5"/>
      <c r="LY526" s="5"/>
      <c r="LZ526" s="5"/>
      <c r="MA526" s="5"/>
      <c r="MB526" s="5"/>
      <c r="MC526" s="5"/>
      <c r="MD526" s="5"/>
      <c r="ME526" s="5"/>
      <c r="MF526" s="5"/>
      <c r="MG526" s="5"/>
      <c r="MH526" s="5"/>
      <c r="MI526" s="5"/>
      <c r="MJ526" s="5"/>
      <c r="MK526" s="5"/>
      <c r="ML526" s="5"/>
      <c r="MM526" s="5"/>
      <c r="MN526" s="5"/>
      <c r="MO526" s="5">
        <v>0</v>
      </c>
      <c r="MP526" s="5">
        <v>0</v>
      </c>
      <c r="MQ526" s="5"/>
      <c r="MR526" s="5"/>
      <c r="MS526" s="5">
        <v>154560</v>
      </c>
      <c r="MT526" s="5"/>
      <c r="MU526" s="5">
        <v>0</v>
      </c>
      <c r="MV526" s="5"/>
      <c r="MW526" s="5"/>
      <c r="MX526" s="5"/>
      <c r="MY526" s="5"/>
      <c r="MZ526" s="5"/>
      <c r="NA526" s="5"/>
      <c r="NB526" s="5"/>
      <c r="NC526" s="5"/>
      <c r="ND526" s="5"/>
      <c r="NE526" s="5"/>
      <c r="NF526" s="5"/>
      <c r="NG526" s="5"/>
      <c r="NH526" s="5"/>
      <c r="NI526" s="5"/>
      <c r="NJ526" s="5"/>
      <c r="NK526" s="5"/>
      <c r="NX526" s="18">
        <f t="shared" si="42"/>
        <v>3276.3133061224444</v>
      </c>
      <c r="NY526" t="str">
        <f t="shared" si="44"/>
        <v>Mid-range</v>
      </c>
      <c r="NZ526" t="str">
        <f t="shared" si="45"/>
        <v>Medium</v>
      </c>
    </row>
    <row r="527" spans="1:390">
      <c r="A527" s="1" t="s">
        <v>429</v>
      </c>
      <c r="B527" s="1" t="s">
        <v>750</v>
      </c>
      <c r="C527" s="32" t="s">
        <v>751</v>
      </c>
      <c r="D527" s="1" t="s">
        <v>404</v>
      </c>
      <c r="E527" s="1">
        <v>20100</v>
      </c>
      <c r="F527" s="1" t="s">
        <v>858</v>
      </c>
      <c r="G527" s="5">
        <v>8654.1285714285204</v>
      </c>
      <c r="H527" s="71">
        <v>20492</v>
      </c>
      <c r="I527" s="73"/>
      <c r="J527" s="73">
        <v>71</v>
      </c>
      <c r="K527" s="73">
        <v>6</v>
      </c>
      <c r="L527" s="73"/>
      <c r="M527" s="73"/>
      <c r="N527" s="73"/>
      <c r="O527" s="73"/>
      <c r="P527" s="73"/>
      <c r="Q527" s="73"/>
      <c r="R527" s="73">
        <v>38</v>
      </c>
      <c r="S527" s="73"/>
      <c r="T527" s="73"/>
      <c r="U527" s="73">
        <v>25</v>
      </c>
      <c r="V527" s="73">
        <v>220</v>
      </c>
      <c r="W527" s="94" t="s">
        <v>806</v>
      </c>
      <c r="X527" s="94"/>
      <c r="Y527" s="94"/>
      <c r="Z527" s="94"/>
      <c r="AA527" s="94"/>
      <c r="AB527" s="94"/>
      <c r="AC527" s="95">
        <v>20554</v>
      </c>
      <c r="AD527" s="73"/>
      <c r="AE527" s="73"/>
      <c r="AF527" s="95"/>
      <c r="AG527" s="95">
        <v>0</v>
      </c>
      <c r="AH527" s="95"/>
      <c r="AI527" s="95"/>
      <c r="AJ527" s="95"/>
      <c r="AK527" s="95"/>
      <c r="AL527" s="95"/>
      <c r="AM527" s="95">
        <v>1483</v>
      </c>
      <c r="AN527" s="73"/>
      <c r="AO527" s="96">
        <v>22037</v>
      </c>
      <c r="AP527" s="73"/>
      <c r="AQ527" s="73"/>
      <c r="AR527" s="73"/>
      <c r="AS527" s="73"/>
      <c r="AT527" s="73"/>
      <c r="AU527" s="73"/>
      <c r="AV527" s="73"/>
      <c r="AW527" s="73"/>
      <c r="AX527" s="73"/>
      <c r="AY527" s="73"/>
      <c r="AZ527" s="73"/>
      <c r="BA527" s="73"/>
      <c r="BB527" s="73">
        <v>0</v>
      </c>
      <c r="BC527" s="73">
        <v>28980</v>
      </c>
      <c r="BD527" s="73"/>
      <c r="BE527" s="73"/>
      <c r="BF527" s="73"/>
      <c r="BG527" s="73"/>
      <c r="BH527" s="73"/>
      <c r="BI527" s="73"/>
      <c r="BJ527" s="73"/>
      <c r="BK527" s="73"/>
      <c r="BL527" s="73"/>
      <c r="BM527" s="73"/>
      <c r="BN527" s="73"/>
      <c r="BO527" s="73">
        <v>28980</v>
      </c>
      <c r="BP527" s="73"/>
      <c r="BQ527" s="73"/>
      <c r="BR527" s="73"/>
      <c r="BS527" s="73"/>
      <c r="BT527" s="73"/>
      <c r="BU527" s="73"/>
      <c r="BV527" s="73"/>
      <c r="BW527" s="2"/>
      <c r="BX527" s="2"/>
      <c r="BY527" s="2"/>
      <c r="BZ527" s="2">
        <v>0</v>
      </c>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v>0</v>
      </c>
      <c r="CZ527" s="2"/>
      <c r="DA527" s="2">
        <v>177</v>
      </c>
      <c r="DB527" s="2"/>
      <c r="DC527" s="2"/>
      <c r="DD527" s="2"/>
      <c r="DE527" s="2"/>
      <c r="DF527" s="2">
        <v>19664</v>
      </c>
      <c r="DG527" s="2"/>
      <c r="DH527" s="2"/>
      <c r="DI527" s="2">
        <v>19841</v>
      </c>
      <c r="DJ527" s="2"/>
      <c r="DK527" s="2"/>
      <c r="DL527" s="2"/>
      <c r="DM527" s="2"/>
      <c r="DN527" s="2"/>
      <c r="DO527" s="2"/>
      <c r="DP527" s="2"/>
      <c r="DQ527" s="2"/>
      <c r="DR527" s="2"/>
      <c r="DS527" s="2"/>
      <c r="DT527" s="2"/>
      <c r="DU527" s="2"/>
      <c r="DV527" s="73"/>
      <c r="DW527" s="73"/>
      <c r="DX527" s="2"/>
      <c r="DY527" s="2"/>
      <c r="DZ527" s="2"/>
      <c r="EA527" s="2"/>
      <c r="EB527" s="2"/>
      <c r="EC527" s="2"/>
      <c r="ED527" s="2"/>
      <c r="EE527" s="2"/>
      <c r="EF527" s="2"/>
      <c r="EG527" s="2"/>
      <c r="EH527" s="2"/>
      <c r="EI527" s="73"/>
      <c r="EJ527" s="2">
        <v>0</v>
      </c>
      <c r="EK527" s="2"/>
      <c r="EL527" s="2"/>
      <c r="EM527" s="2"/>
      <c r="EN527" s="2"/>
      <c r="EO527" s="2"/>
      <c r="EP527" s="2"/>
      <c r="EQ527" s="2"/>
      <c r="ER527" s="2"/>
      <c r="ES527" s="2"/>
      <c r="ET527" s="2">
        <v>0</v>
      </c>
      <c r="EU527" s="3"/>
      <c r="EV527" s="3"/>
      <c r="EW527" s="3"/>
      <c r="EX527" s="3"/>
      <c r="EY527" s="3"/>
      <c r="EZ527" s="3"/>
      <c r="FA527" s="5"/>
      <c r="FB527" s="5"/>
      <c r="FC527" s="5"/>
      <c r="FD527" s="5"/>
      <c r="FE527" s="5"/>
      <c r="FF527" s="5"/>
      <c r="FG527" s="5"/>
      <c r="FH527" s="5"/>
      <c r="FI527" s="5"/>
      <c r="FJ527" s="5"/>
      <c r="FK527" s="5"/>
      <c r="FL527" s="5"/>
      <c r="FM527" s="5"/>
      <c r="FN527" s="5"/>
      <c r="FO527" s="5"/>
      <c r="FP527" s="5"/>
      <c r="FQ527" s="5"/>
      <c r="FR527" s="5"/>
      <c r="FS527" s="5"/>
      <c r="FT527" s="2"/>
      <c r="FU527" s="2"/>
      <c r="FV527" s="2"/>
      <c r="FW527" s="2"/>
      <c r="FX527" s="2"/>
      <c r="FY527" s="2"/>
      <c r="FZ527" s="2"/>
      <c r="GA527" s="2"/>
      <c r="GB527" s="2"/>
      <c r="GC527" s="2"/>
      <c r="GD527" s="2"/>
      <c r="GE527" s="2"/>
      <c r="GF527" s="2"/>
      <c r="GG527" s="2"/>
      <c r="GH527" s="2"/>
      <c r="GI527" s="2"/>
      <c r="GJ527" s="2"/>
      <c r="GK527" s="2"/>
      <c r="GL527" s="2"/>
      <c r="GM527" s="2"/>
      <c r="GN527" s="2"/>
      <c r="GO527" s="2">
        <v>0</v>
      </c>
      <c r="GP527" s="2">
        <v>51017</v>
      </c>
      <c r="GQ527" s="2">
        <v>19841</v>
      </c>
      <c r="GR527" s="2">
        <v>70858</v>
      </c>
      <c r="GS527" s="1" t="s">
        <v>420</v>
      </c>
      <c r="GT527" s="1" t="s">
        <v>807</v>
      </c>
      <c r="GU527" s="1"/>
      <c r="GV527" s="1" t="s">
        <v>768</v>
      </c>
      <c r="GW527" s="1"/>
      <c r="GX527" s="1"/>
      <c r="GY527" s="1"/>
      <c r="GZ527" s="1"/>
      <c r="HA527" s="1"/>
      <c r="HB527" t="s">
        <v>770</v>
      </c>
      <c r="HC527" s="2">
        <v>562</v>
      </c>
      <c r="HD527" s="2">
        <v>602</v>
      </c>
      <c r="HE527" s="2">
        <v>0</v>
      </c>
      <c r="HF527" s="2">
        <v>213</v>
      </c>
      <c r="HG527" s="2"/>
      <c r="HH527" s="2">
        <v>54626</v>
      </c>
      <c r="HI527" s="2"/>
      <c r="HJ527" s="2">
        <v>602</v>
      </c>
      <c r="HK527" s="2">
        <v>0</v>
      </c>
      <c r="HL527" s="2">
        <v>987</v>
      </c>
      <c r="HM527" s="2"/>
      <c r="HN527" s="2"/>
      <c r="HO527" s="2">
        <v>250</v>
      </c>
      <c r="HP527" s="2">
        <v>250</v>
      </c>
      <c r="HQ527" s="2">
        <v>31</v>
      </c>
      <c r="HR527" s="2">
        <v>610</v>
      </c>
      <c r="HS527" s="2"/>
      <c r="HT527" s="2"/>
      <c r="HU527" s="3">
        <v>5</v>
      </c>
      <c r="HV527" s="3"/>
      <c r="HW527" s="3"/>
      <c r="HX527" s="3"/>
      <c r="HY527" s="3"/>
      <c r="HZ527" s="3"/>
      <c r="IA527" s="3"/>
      <c r="IB527" s="3"/>
      <c r="IC527" s="3"/>
      <c r="ID527" s="3"/>
      <c r="IE527" s="3"/>
      <c r="IF527" s="65">
        <v>1.82</v>
      </c>
      <c r="IG527" s="3">
        <v>3.35</v>
      </c>
      <c r="IH527" s="3">
        <v>6.83</v>
      </c>
      <c r="II527" s="35">
        <f t="shared" si="43"/>
        <v>3.35</v>
      </c>
      <c r="IJ527" s="3"/>
      <c r="IK527" s="3">
        <v>4</v>
      </c>
      <c r="IL527" s="3">
        <v>3.48</v>
      </c>
      <c r="IM527" s="5">
        <v>13933</v>
      </c>
      <c r="IN527" s="1" t="s">
        <v>400</v>
      </c>
      <c r="IO527" s="71">
        <v>14319</v>
      </c>
      <c r="IP527" s="5">
        <v>11279</v>
      </c>
      <c r="IQ527" s="5"/>
      <c r="IR527" s="5">
        <v>531</v>
      </c>
      <c r="IS527" s="5"/>
      <c r="IT527" s="5"/>
      <c r="IU527" s="5"/>
      <c r="IV527" s="5"/>
      <c r="IW527" s="5"/>
      <c r="IX527" s="5">
        <v>26129</v>
      </c>
      <c r="IY527" s="5"/>
      <c r="IZ527" s="5"/>
      <c r="JA527" s="5">
        <v>4234</v>
      </c>
      <c r="JB527" s="5">
        <v>4234</v>
      </c>
      <c r="JC527" s="5">
        <v>3868</v>
      </c>
      <c r="JD527" s="5">
        <v>3868</v>
      </c>
      <c r="JE527" s="5"/>
      <c r="JF527" s="5"/>
      <c r="JG527" s="5"/>
      <c r="JH527" s="5"/>
      <c r="JI527" s="5"/>
      <c r="JJ527" s="5"/>
      <c r="JK527" s="5"/>
      <c r="JL527" s="5"/>
      <c r="JM527" s="5"/>
      <c r="JN527" s="5"/>
      <c r="JO527" s="5"/>
      <c r="JP527" s="5"/>
      <c r="JQ527" s="5"/>
      <c r="JR527" s="5">
        <v>3050</v>
      </c>
      <c r="JS527" s="5"/>
      <c r="JT527" s="5"/>
      <c r="JU527" s="5">
        <v>145</v>
      </c>
      <c r="JV527" s="5"/>
      <c r="JW527" s="5"/>
      <c r="JX527" s="5"/>
      <c r="JY527" s="5"/>
      <c r="JZ527" s="5"/>
      <c r="KA527" s="5"/>
      <c r="KB527" s="5"/>
      <c r="KC527" s="5"/>
      <c r="KD527" s="5"/>
      <c r="KE527" s="5"/>
      <c r="KF527" s="5">
        <v>0</v>
      </c>
      <c r="KG527" s="5">
        <v>0</v>
      </c>
      <c r="KH527" s="5">
        <v>0</v>
      </c>
      <c r="KI527" s="5">
        <v>58</v>
      </c>
      <c r="KJ527" s="5">
        <v>36</v>
      </c>
      <c r="KK527" s="5">
        <v>36</v>
      </c>
      <c r="KL527" s="5">
        <v>4</v>
      </c>
      <c r="KM527" s="5">
        <v>0</v>
      </c>
      <c r="KN527" s="5"/>
      <c r="KO527" s="5"/>
      <c r="KP527" s="5"/>
      <c r="KQ527" s="5"/>
      <c r="KR527" s="5"/>
      <c r="KS527" s="5"/>
      <c r="KT527" s="5"/>
      <c r="KU527" s="5"/>
      <c r="KV527" s="5"/>
      <c r="KW527" s="5"/>
      <c r="KX527" s="5"/>
      <c r="KY527" s="5"/>
      <c r="KZ527" s="5"/>
      <c r="LA527" s="5"/>
      <c r="LB527" s="5"/>
      <c r="LC527" s="5"/>
      <c r="LD527" s="5"/>
      <c r="LE527" s="5"/>
      <c r="LF527" s="5"/>
      <c r="LG527" s="5"/>
      <c r="LH527" s="5"/>
      <c r="LI527" s="5"/>
      <c r="LJ527" s="5"/>
      <c r="LK527" s="5"/>
      <c r="LL527" s="5"/>
      <c r="LM527" s="5"/>
      <c r="LN527" s="5"/>
      <c r="LO527" s="5"/>
      <c r="LP527" s="5"/>
      <c r="LQ527" s="5"/>
      <c r="LR527" s="5"/>
      <c r="LS527" s="5"/>
      <c r="LT527" s="5"/>
      <c r="LU527" s="5"/>
      <c r="LV527" s="5"/>
      <c r="LW527" s="5"/>
      <c r="LX527" s="5"/>
      <c r="LY527" s="5"/>
      <c r="LZ527" s="5"/>
      <c r="MA527" s="5"/>
      <c r="MB527" s="5"/>
      <c r="MC527" s="5"/>
      <c r="MD527" s="5"/>
      <c r="ME527" s="5"/>
      <c r="MF527" s="5"/>
      <c r="MG527" s="5"/>
      <c r="MH527" s="5"/>
      <c r="MI527" s="5"/>
      <c r="MJ527" s="5"/>
      <c r="MK527" s="5"/>
      <c r="ML527" s="5"/>
      <c r="MM527" s="5"/>
      <c r="MN527" s="5"/>
      <c r="MO527" s="5">
        <v>4</v>
      </c>
      <c r="MP527" s="5">
        <v>0</v>
      </c>
      <c r="MQ527" s="5"/>
      <c r="MR527" s="5"/>
      <c r="MS527" s="5">
        <v>213642</v>
      </c>
      <c r="MT527" s="5"/>
      <c r="MU527" s="5">
        <v>1150</v>
      </c>
      <c r="MV527" s="5"/>
      <c r="MW527" s="5"/>
      <c r="MX527" s="5"/>
      <c r="MY527" s="5"/>
      <c r="MZ527" s="5"/>
      <c r="NA527" s="5"/>
      <c r="NB527" s="5"/>
      <c r="NC527" s="5"/>
      <c r="ND527" s="5"/>
      <c r="NE527" s="5"/>
      <c r="NF527" s="5"/>
      <c r="NG527" s="5"/>
      <c r="NH527" s="5"/>
      <c r="NI527" s="5"/>
      <c r="NJ527" s="5"/>
      <c r="NK527" s="5"/>
      <c r="NX527" s="18">
        <f t="shared" si="42"/>
        <v>2583.3219616204537</v>
      </c>
      <c r="NY527" t="str">
        <f t="shared" si="44"/>
        <v>Mid-range</v>
      </c>
      <c r="NZ527" t="str">
        <f t="shared" si="45"/>
        <v>Small</v>
      </c>
    </row>
    <row r="528" spans="1:390">
      <c r="A528" s="1" t="s">
        <v>689</v>
      </c>
      <c r="B528" s="1" t="s">
        <v>690</v>
      </c>
      <c r="C528" s="32" t="s">
        <v>691</v>
      </c>
      <c r="D528" s="31" t="s">
        <v>393</v>
      </c>
      <c r="E528" s="1">
        <v>20100</v>
      </c>
      <c r="F528" s="1" t="s">
        <v>858</v>
      </c>
      <c r="G528" s="5">
        <v>3311.0055238095297</v>
      </c>
      <c r="H528" s="71">
        <v>11536</v>
      </c>
      <c r="I528" s="73"/>
      <c r="J528" s="73">
        <v>25</v>
      </c>
      <c r="K528" s="73">
        <v>0</v>
      </c>
      <c r="L528" s="73"/>
      <c r="M528" s="73"/>
      <c r="N528" s="73"/>
      <c r="O528" s="73"/>
      <c r="P528" s="73"/>
      <c r="Q528" s="73"/>
      <c r="R528" s="73">
        <v>0</v>
      </c>
      <c r="S528" s="73"/>
      <c r="T528" s="73"/>
      <c r="U528" s="73">
        <v>0</v>
      </c>
      <c r="V528" s="73">
        <v>72</v>
      </c>
      <c r="W528" s="94" t="s">
        <v>841</v>
      </c>
      <c r="X528" s="94"/>
      <c r="Y528" s="94"/>
      <c r="Z528" s="94"/>
      <c r="AA528" s="94"/>
      <c r="AB528" s="94"/>
      <c r="AC528" s="95">
        <v>20576</v>
      </c>
      <c r="AD528" s="73"/>
      <c r="AE528" s="73"/>
      <c r="AF528" s="95"/>
      <c r="AG528" s="95"/>
      <c r="AH528" s="95"/>
      <c r="AI528" s="95"/>
      <c r="AJ528" s="95"/>
      <c r="AK528" s="95"/>
      <c r="AL528" s="95"/>
      <c r="AM528" s="95">
        <v>11670</v>
      </c>
      <c r="AN528" s="73"/>
      <c r="AO528" s="96">
        <v>32246</v>
      </c>
      <c r="AP528" s="73">
        <v>2207</v>
      </c>
      <c r="AQ528" s="73"/>
      <c r="AR528" s="73"/>
      <c r="AS528" s="73"/>
      <c r="AT528" s="73"/>
      <c r="AU528" s="73"/>
      <c r="AV528" s="73"/>
      <c r="AW528" s="73"/>
      <c r="AX528" s="73"/>
      <c r="AY528" s="73"/>
      <c r="AZ528" s="73"/>
      <c r="BA528" s="73"/>
      <c r="BB528" s="73">
        <v>2207</v>
      </c>
      <c r="BC528" s="73">
        <v>11845</v>
      </c>
      <c r="BD528" s="73"/>
      <c r="BE528" s="73"/>
      <c r="BF528" s="73"/>
      <c r="BG528" s="73"/>
      <c r="BH528" s="73"/>
      <c r="BI528" s="73"/>
      <c r="BJ528" s="73"/>
      <c r="BK528" s="73"/>
      <c r="BL528" s="73"/>
      <c r="BM528" s="73"/>
      <c r="BN528" s="73"/>
      <c r="BO528" s="73">
        <v>11845</v>
      </c>
      <c r="BP528" s="73"/>
      <c r="BQ528" s="73"/>
      <c r="BR528" s="73"/>
      <c r="BS528" s="73"/>
      <c r="BT528" s="73"/>
      <c r="BU528" s="73"/>
      <c r="BV528" s="73"/>
      <c r="BW528" s="2"/>
      <c r="BX528" s="2"/>
      <c r="BY528" s="2"/>
      <c r="BZ528" s="2">
        <v>0</v>
      </c>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v>19093</v>
      </c>
      <c r="CZ528" s="2"/>
      <c r="DA528" s="2"/>
      <c r="DB528" s="2"/>
      <c r="DC528" s="2"/>
      <c r="DD528" s="2"/>
      <c r="DE528" s="2"/>
      <c r="DF528" s="2"/>
      <c r="DG528" s="2"/>
      <c r="DH528" s="2"/>
      <c r="DI528" s="2">
        <v>19093</v>
      </c>
      <c r="DJ528" s="2"/>
      <c r="DK528" s="2"/>
      <c r="DL528" s="2"/>
      <c r="DM528" s="2"/>
      <c r="DN528" s="2"/>
      <c r="DO528" s="2"/>
      <c r="DP528" s="2"/>
      <c r="DQ528" s="2"/>
      <c r="DR528" s="2"/>
      <c r="DS528" s="2"/>
      <c r="DT528" s="2"/>
      <c r="DU528" s="2"/>
      <c r="DV528" s="73"/>
      <c r="DW528" s="73"/>
      <c r="DX528" s="2"/>
      <c r="DY528" s="2"/>
      <c r="DZ528" s="2"/>
      <c r="EA528" s="2"/>
      <c r="EB528" s="2"/>
      <c r="EC528" s="2"/>
      <c r="ED528" s="2"/>
      <c r="EE528" s="2"/>
      <c r="EF528" s="2"/>
      <c r="EG528" s="2"/>
      <c r="EH528" s="2"/>
      <c r="EI528" s="73"/>
      <c r="EJ528" s="2">
        <v>1528</v>
      </c>
      <c r="EK528" s="2"/>
      <c r="EL528" s="2"/>
      <c r="EM528" s="2"/>
      <c r="EN528" s="2"/>
      <c r="EO528" s="2"/>
      <c r="EP528" s="2"/>
      <c r="EQ528" s="2"/>
      <c r="ER528" s="2"/>
      <c r="ES528" s="2">
        <v>1874</v>
      </c>
      <c r="ET528" s="2">
        <v>3402</v>
      </c>
      <c r="EU528" s="3"/>
      <c r="EV528" s="3"/>
      <c r="EW528" s="3"/>
      <c r="EX528" s="3"/>
      <c r="EY528" s="3"/>
      <c r="EZ528" s="3"/>
      <c r="FA528" s="5"/>
      <c r="FB528" s="5"/>
      <c r="FC528" s="5"/>
      <c r="FD528" s="5"/>
      <c r="FE528" s="5"/>
      <c r="FF528" s="5"/>
      <c r="FG528" s="5"/>
      <c r="FH528" s="5"/>
      <c r="FI528" s="5"/>
      <c r="FJ528" s="5"/>
      <c r="FK528" s="5"/>
      <c r="FL528" s="5"/>
      <c r="FM528" s="5"/>
      <c r="FN528" s="5"/>
      <c r="FO528" s="5"/>
      <c r="FP528" s="5"/>
      <c r="FQ528" s="5"/>
      <c r="FR528" s="5"/>
      <c r="FS528" s="5"/>
      <c r="FT528" s="2"/>
      <c r="FU528" s="2"/>
      <c r="FV528" s="2"/>
      <c r="FW528" s="2"/>
      <c r="FX528" s="2"/>
      <c r="FY528" s="2"/>
      <c r="FZ528" s="2"/>
      <c r="GA528" s="2"/>
      <c r="GB528" s="2"/>
      <c r="GC528" s="2"/>
      <c r="GD528" s="2"/>
      <c r="GE528" s="2"/>
      <c r="GF528" s="2"/>
      <c r="GG528" s="2"/>
      <c r="GH528" s="2"/>
      <c r="GI528" s="2"/>
      <c r="GJ528" s="2"/>
      <c r="GK528" s="2"/>
      <c r="GL528" s="2"/>
      <c r="GM528" s="2"/>
      <c r="GN528" s="2">
        <v>395</v>
      </c>
      <c r="GO528" s="2">
        <v>395</v>
      </c>
      <c r="GP528" s="2">
        <v>44091</v>
      </c>
      <c r="GQ528" s="2">
        <v>24702</v>
      </c>
      <c r="GR528" s="2">
        <v>69188</v>
      </c>
      <c r="GS528" s="1"/>
      <c r="GT528" s="1" t="s">
        <v>438</v>
      </c>
      <c r="GU528" s="1"/>
      <c r="GV528" s="1" t="s">
        <v>768</v>
      </c>
      <c r="GW528" t="s">
        <v>410</v>
      </c>
      <c r="GX528" s="1"/>
      <c r="HC528" s="2">
        <v>1231</v>
      </c>
      <c r="HD528" s="2">
        <v>1713</v>
      </c>
      <c r="HE528" s="2">
        <v>17005</v>
      </c>
      <c r="HF528" s="2">
        <v>107</v>
      </c>
      <c r="HG528" s="2">
        <v>0</v>
      </c>
      <c r="HH528" s="2">
        <v>30713</v>
      </c>
      <c r="HI528" s="2"/>
      <c r="HJ528" s="2">
        <v>189</v>
      </c>
      <c r="HK528" s="2">
        <v>0</v>
      </c>
      <c r="HL528" s="2">
        <v>1256</v>
      </c>
      <c r="HM528" s="2"/>
      <c r="HN528" s="2"/>
      <c r="HO528" s="2">
        <v>12</v>
      </c>
      <c r="HP528" s="2">
        <v>12</v>
      </c>
      <c r="HQ528" s="2">
        <v>22934</v>
      </c>
      <c r="HR528" s="2">
        <v>189</v>
      </c>
      <c r="HS528" s="2"/>
      <c r="HT528" s="2"/>
      <c r="HU528" s="3">
        <v>5</v>
      </c>
      <c r="HV528" s="3"/>
      <c r="HW528" s="3"/>
      <c r="HX528" s="3"/>
      <c r="HY528" s="3"/>
      <c r="HZ528" s="3"/>
      <c r="IA528" s="3"/>
      <c r="IB528" s="3"/>
      <c r="IC528" s="3"/>
      <c r="ID528" s="3"/>
      <c r="IE528" s="3"/>
      <c r="IF528" s="65">
        <v>0.65</v>
      </c>
      <c r="IG528" s="3">
        <v>1.75</v>
      </c>
      <c r="IH528" s="3">
        <v>5.75</v>
      </c>
      <c r="II528" s="35">
        <f t="shared" si="43"/>
        <v>1.75</v>
      </c>
      <c r="IJ528" s="3"/>
      <c r="IK528" s="3">
        <v>4</v>
      </c>
      <c r="IL528" s="3">
        <v>4</v>
      </c>
      <c r="IM528" s="5">
        <v>22935</v>
      </c>
      <c r="IN528" s="1" t="s">
        <v>400</v>
      </c>
      <c r="IO528" s="71">
        <v>3930</v>
      </c>
      <c r="IP528" s="5">
        <v>2426</v>
      </c>
      <c r="IQ528" s="5">
        <v>585</v>
      </c>
      <c r="IR528" s="5">
        <v>1168</v>
      </c>
      <c r="IS528" s="5"/>
      <c r="IT528" s="5"/>
      <c r="IU528" s="5"/>
      <c r="IV528" s="5">
        <v>127</v>
      </c>
      <c r="IW528" s="5"/>
      <c r="IX528" s="5">
        <v>8236</v>
      </c>
      <c r="IY528" s="5"/>
      <c r="IZ528" s="5"/>
      <c r="JA528" s="5">
        <v>13</v>
      </c>
      <c r="JB528" s="5">
        <v>13</v>
      </c>
      <c r="JC528" s="5">
        <v>104</v>
      </c>
      <c r="JD528" s="5">
        <v>33</v>
      </c>
      <c r="JE528" s="5"/>
      <c r="JF528" s="5"/>
      <c r="JG528" s="5"/>
      <c r="JH528" s="5"/>
      <c r="JI528" s="5"/>
      <c r="JJ528" s="5"/>
      <c r="JK528" s="5"/>
      <c r="JL528" s="5"/>
      <c r="JM528" s="5"/>
      <c r="JN528" s="5"/>
      <c r="JO528" s="5"/>
      <c r="JP528" s="5"/>
      <c r="JQ528" s="5"/>
      <c r="JR528" s="5">
        <v>1947</v>
      </c>
      <c r="JS528" s="5"/>
      <c r="JT528" s="5"/>
      <c r="JU528" s="5">
        <v>95</v>
      </c>
      <c r="JV528" s="5"/>
      <c r="JW528" s="5"/>
      <c r="JX528" s="5"/>
      <c r="JY528" s="5"/>
      <c r="JZ528" s="5"/>
      <c r="KA528" s="5"/>
      <c r="KB528" s="5"/>
      <c r="KC528" s="5"/>
      <c r="KD528" s="5"/>
      <c r="KE528" s="5"/>
      <c r="KF528" s="5">
        <v>0</v>
      </c>
      <c r="KG528" s="5">
        <v>1</v>
      </c>
      <c r="KH528" s="5">
        <v>0</v>
      </c>
      <c r="KI528" s="5">
        <v>57</v>
      </c>
      <c r="KJ528" s="5">
        <v>20</v>
      </c>
      <c r="KK528" s="5">
        <v>20</v>
      </c>
      <c r="KL528" s="5">
        <v>0</v>
      </c>
      <c r="KM528" s="5">
        <v>0</v>
      </c>
      <c r="KN528" s="5"/>
      <c r="KO528" s="5"/>
      <c r="KP528" s="5"/>
      <c r="KQ528" s="5"/>
      <c r="KR528" s="5"/>
      <c r="KS528" s="5"/>
      <c r="KT528" s="5"/>
      <c r="KU528" s="5"/>
      <c r="KV528" s="5"/>
      <c r="KW528" s="5"/>
      <c r="KX528" s="5"/>
      <c r="KY528" s="5"/>
      <c r="KZ528" s="5"/>
      <c r="LA528" s="5"/>
      <c r="LB528" s="5"/>
      <c r="LC528" s="5"/>
      <c r="LD528" s="5"/>
      <c r="LE528" s="5"/>
      <c r="LF528" s="5"/>
      <c r="LG528" s="5"/>
      <c r="LH528" s="5"/>
      <c r="LI528" s="5"/>
      <c r="LJ528" s="5"/>
      <c r="LK528" s="5"/>
      <c r="LL528" s="5"/>
      <c r="LM528" s="5"/>
      <c r="LN528" s="5"/>
      <c r="LO528" s="5"/>
      <c r="LP528" s="5"/>
      <c r="LQ528" s="5"/>
      <c r="LR528" s="5"/>
      <c r="LS528" s="5"/>
      <c r="LT528" s="5"/>
      <c r="LU528" s="5"/>
      <c r="LV528" s="5"/>
      <c r="LW528" s="5"/>
      <c r="LX528" s="5"/>
      <c r="LY528" s="5"/>
      <c r="LZ528" s="5"/>
      <c r="MA528" s="5"/>
      <c r="MB528" s="5"/>
      <c r="MC528" s="5"/>
      <c r="MD528" s="5"/>
      <c r="ME528" s="5"/>
      <c r="MF528" s="5"/>
      <c r="MG528" s="5"/>
      <c r="MH528" s="5"/>
      <c r="MI528" s="5"/>
      <c r="MJ528" s="5"/>
      <c r="MK528" s="5"/>
      <c r="ML528" s="5"/>
      <c r="MM528" s="5"/>
      <c r="MN528" s="5"/>
      <c r="MO528" s="5">
        <v>0</v>
      </c>
      <c r="MP528" s="5">
        <v>0</v>
      </c>
      <c r="MQ528" s="5"/>
      <c r="MR528" s="5"/>
      <c r="MS528" s="5">
        <v>65204</v>
      </c>
      <c r="MT528" s="5"/>
      <c r="MU528" s="5">
        <v>25</v>
      </c>
      <c r="MV528" s="5"/>
      <c r="MW528" s="5"/>
      <c r="MX528" s="5"/>
      <c r="MY528" s="5"/>
      <c r="MZ528" s="5"/>
      <c r="NA528" s="5"/>
      <c r="NB528" s="5"/>
      <c r="NC528" s="5"/>
      <c r="ND528" s="5"/>
      <c r="NE528" s="5"/>
      <c r="NF528" s="5"/>
      <c r="NG528" s="5"/>
      <c r="NH528" s="5"/>
      <c r="NI528" s="5"/>
      <c r="NJ528" s="5"/>
      <c r="NK528" s="5"/>
      <c r="NX528" s="18">
        <f t="shared" si="42"/>
        <v>1892.0031564625883</v>
      </c>
      <c r="NY528" t="str">
        <f t="shared" si="44"/>
        <v>Smaller</v>
      </c>
      <c r="NZ528" t="str">
        <f t="shared" si="45"/>
        <v>Small</v>
      </c>
    </row>
    <row r="529" spans="1:390">
      <c r="A529" s="1" t="s">
        <v>495</v>
      </c>
      <c r="B529" s="1" t="s">
        <v>681</v>
      </c>
      <c r="C529" s="32" t="s">
        <v>682</v>
      </c>
      <c r="D529" s="1" t="s">
        <v>404</v>
      </c>
      <c r="E529" s="1">
        <v>20100</v>
      </c>
      <c r="F529" s="1" t="s">
        <v>858</v>
      </c>
      <c r="G529" s="5">
        <v>11240.448761904823</v>
      </c>
      <c r="H529" s="71">
        <v>23940</v>
      </c>
      <c r="I529" s="73"/>
      <c r="J529" s="73">
        <v>12</v>
      </c>
      <c r="K529" s="73">
        <v>13</v>
      </c>
      <c r="L529" s="73"/>
      <c r="M529" s="73"/>
      <c r="N529" s="73"/>
      <c r="O529" s="73"/>
      <c r="P529" s="73"/>
      <c r="Q529" s="73"/>
      <c r="R529" s="73">
        <v>0</v>
      </c>
      <c r="S529" s="73"/>
      <c r="T529" s="73"/>
      <c r="U529" s="73">
        <v>52</v>
      </c>
      <c r="V529" s="73">
        <v>273</v>
      </c>
      <c r="W529" s="94">
        <v>0</v>
      </c>
      <c r="X529" s="94"/>
      <c r="Y529" s="94"/>
      <c r="Z529" s="94"/>
      <c r="AA529" s="94"/>
      <c r="AB529" s="94"/>
      <c r="AC529" s="95">
        <v>22364</v>
      </c>
      <c r="AD529" s="73"/>
      <c r="AE529" s="73"/>
      <c r="AF529" s="95">
        <v>0</v>
      </c>
      <c r="AG529" s="95">
        <v>0</v>
      </c>
      <c r="AH529" s="95">
        <v>0</v>
      </c>
      <c r="AI529" s="95">
        <v>0</v>
      </c>
      <c r="AJ529" s="95"/>
      <c r="AK529" s="95"/>
      <c r="AL529" s="95">
        <v>0</v>
      </c>
      <c r="AM529" s="95">
        <v>0</v>
      </c>
      <c r="AN529" s="73"/>
      <c r="AO529" s="96">
        <v>22364</v>
      </c>
      <c r="AP529" s="73">
        <v>0</v>
      </c>
      <c r="AQ529" s="73"/>
      <c r="AR529" s="73"/>
      <c r="AS529" s="73">
        <v>0</v>
      </c>
      <c r="AT529" s="73">
        <v>0</v>
      </c>
      <c r="AU529" s="73">
        <v>0</v>
      </c>
      <c r="AV529" s="73">
        <v>0</v>
      </c>
      <c r="AW529" s="73"/>
      <c r="AX529" s="73"/>
      <c r="AY529" s="73">
        <v>0</v>
      </c>
      <c r="AZ529" s="73">
        <v>5000</v>
      </c>
      <c r="BA529" s="73"/>
      <c r="BB529" s="73">
        <v>5000</v>
      </c>
      <c r="BC529" s="73">
        <v>39026</v>
      </c>
      <c r="BD529" s="73"/>
      <c r="BE529" s="73"/>
      <c r="BF529" s="73">
        <v>0</v>
      </c>
      <c r="BG529" s="73">
        <v>0</v>
      </c>
      <c r="BH529" s="73">
        <v>0</v>
      </c>
      <c r="BI529" s="73">
        <v>0</v>
      </c>
      <c r="BJ529" s="73"/>
      <c r="BK529" s="73"/>
      <c r="BL529" s="73">
        <v>0</v>
      </c>
      <c r="BM529" s="73">
        <v>0</v>
      </c>
      <c r="BN529" s="73"/>
      <c r="BO529" s="73">
        <v>39026</v>
      </c>
      <c r="BP529" s="73">
        <v>0</v>
      </c>
      <c r="BQ529" s="73"/>
      <c r="BR529" s="73">
        <v>0</v>
      </c>
      <c r="BS529" s="73">
        <v>0</v>
      </c>
      <c r="BT529" s="73">
        <v>0</v>
      </c>
      <c r="BU529" s="73">
        <v>0</v>
      </c>
      <c r="BV529" s="73"/>
      <c r="BW529" s="2"/>
      <c r="BX529" s="2">
        <v>0</v>
      </c>
      <c r="BY529" s="2">
        <v>0</v>
      </c>
      <c r="BZ529" s="2">
        <v>0</v>
      </c>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v>0</v>
      </c>
      <c r="CZ529" s="2"/>
      <c r="DA529" s="2">
        <v>0</v>
      </c>
      <c r="DB529" s="2">
        <v>0</v>
      </c>
      <c r="DC529" s="2">
        <v>0</v>
      </c>
      <c r="DD529" s="2"/>
      <c r="DE529" s="2"/>
      <c r="DF529" s="2">
        <v>0</v>
      </c>
      <c r="DG529" s="2">
        <v>0</v>
      </c>
      <c r="DH529" s="2">
        <v>36000</v>
      </c>
      <c r="DI529" s="2">
        <v>36000</v>
      </c>
      <c r="DJ529" s="2"/>
      <c r="DK529" s="2"/>
      <c r="DL529" s="2"/>
      <c r="DM529" s="2"/>
      <c r="DN529" s="2"/>
      <c r="DO529" s="2"/>
      <c r="DP529" s="2"/>
      <c r="DQ529" s="2"/>
      <c r="DR529" s="2"/>
      <c r="DS529" s="2"/>
      <c r="DT529" s="2"/>
      <c r="DU529" s="2"/>
      <c r="DV529" s="73"/>
      <c r="DW529" s="73"/>
      <c r="DX529" s="2"/>
      <c r="DY529" s="2"/>
      <c r="DZ529" s="2"/>
      <c r="EA529" s="2"/>
      <c r="EB529" s="2"/>
      <c r="EC529" s="2"/>
      <c r="ED529" s="2"/>
      <c r="EE529" s="2"/>
      <c r="EF529" s="2"/>
      <c r="EG529" s="2"/>
      <c r="EH529" s="2"/>
      <c r="EI529" s="73"/>
      <c r="EJ529" s="2">
        <v>0</v>
      </c>
      <c r="EK529" s="2"/>
      <c r="EL529" s="2">
        <v>0</v>
      </c>
      <c r="EM529" s="2">
        <v>0</v>
      </c>
      <c r="EN529" s="2">
        <v>0</v>
      </c>
      <c r="EO529" s="2"/>
      <c r="EP529" s="2"/>
      <c r="EQ529" s="2">
        <v>0</v>
      </c>
      <c r="ER529" s="2">
        <v>0</v>
      </c>
      <c r="ES529" s="2">
        <v>0</v>
      </c>
      <c r="ET529" s="2">
        <v>0</v>
      </c>
      <c r="EU529" s="3"/>
      <c r="EV529" s="3"/>
      <c r="EW529" s="3"/>
      <c r="EX529" s="3"/>
      <c r="EY529" s="3"/>
      <c r="EZ529" s="3"/>
      <c r="FA529" s="5"/>
      <c r="FB529" s="5"/>
      <c r="FC529" s="5"/>
      <c r="FD529" s="5"/>
      <c r="FE529" s="5"/>
      <c r="FF529" s="5"/>
      <c r="FG529" s="5"/>
      <c r="FH529" s="5"/>
      <c r="FI529" s="5"/>
      <c r="FJ529" s="5"/>
      <c r="FK529" s="5"/>
      <c r="FL529" s="5"/>
      <c r="FM529" s="5"/>
      <c r="FN529" s="5"/>
      <c r="FO529" s="5"/>
      <c r="FP529" s="5"/>
      <c r="FQ529" s="5"/>
      <c r="FR529" s="5"/>
      <c r="FS529" s="5"/>
      <c r="FT529" s="2"/>
      <c r="FU529" s="2"/>
      <c r="FV529" s="2"/>
      <c r="FW529" s="2"/>
      <c r="FX529" s="2"/>
      <c r="FY529" s="2"/>
      <c r="FZ529" s="2"/>
      <c r="GA529" s="2"/>
      <c r="GB529" s="2"/>
      <c r="GC529" s="2"/>
      <c r="GD529" s="2"/>
      <c r="GE529" s="2">
        <v>0</v>
      </c>
      <c r="GF529" s="2"/>
      <c r="GG529" s="2">
        <v>0</v>
      </c>
      <c r="GH529" s="2">
        <v>0</v>
      </c>
      <c r="GI529" s="2">
        <v>0</v>
      </c>
      <c r="GJ529" s="2">
        <v>0</v>
      </c>
      <c r="GK529" s="2"/>
      <c r="GL529" s="2"/>
      <c r="GM529" s="2">
        <v>0</v>
      </c>
      <c r="GN529" s="2">
        <v>0</v>
      </c>
      <c r="GO529" s="2">
        <v>0</v>
      </c>
      <c r="GP529" s="2">
        <v>61390</v>
      </c>
      <c r="GQ529" s="2">
        <v>41000</v>
      </c>
      <c r="GR529" s="2">
        <v>102390</v>
      </c>
      <c r="GS529" s="1" t="s">
        <v>395</v>
      </c>
      <c r="GT529" s="1"/>
      <c r="GU529" s="1" t="s">
        <v>813</v>
      </c>
      <c r="GV529" s="1" t="s">
        <v>766</v>
      </c>
      <c r="GW529" s="1"/>
      <c r="GX529" s="1"/>
      <c r="GY529" s="1"/>
      <c r="GZ529" s="1"/>
      <c r="HA529" s="1"/>
      <c r="HB529" t="s">
        <v>814</v>
      </c>
      <c r="HC529" s="2">
        <v>496</v>
      </c>
      <c r="HD529" s="2">
        <v>663</v>
      </c>
      <c r="HE529" s="2">
        <v>2613</v>
      </c>
      <c r="HF529" s="2">
        <v>226</v>
      </c>
      <c r="HG529" s="2">
        <v>1</v>
      </c>
      <c r="HH529" s="2">
        <v>83889</v>
      </c>
      <c r="HI529" s="2"/>
      <c r="HJ529" s="2">
        <v>0</v>
      </c>
      <c r="HK529" s="2">
        <v>0</v>
      </c>
      <c r="HL529" s="2">
        <v>584</v>
      </c>
      <c r="HM529" s="2"/>
      <c r="HN529" s="2"/>
      <c r="HO529" s="2">
        <v>90</v>
      </c>
      <c r="HP529" s="2">
        <v>90</v>
      </c>
      <c r="HQ529" s="2">
        <v>116</v>
      </c>
      <c r="HR529" s="2">
        <v>0</v>
      </c>
      <c r="HS529" s="2"/>
      <c r="HT529" s="2"/>
      <c r="HU529" s="3">
        <v>3</v>
      </c>
      <c r="HV529" s="3"/>
      <c r="HW529" s="3"/>
      <c r="HX529" s="3"/>
      <c r="HY529" s="3"/>
      <c r="HZ529" s="3"/>
      <c r="IA529" s="3"/>
      <c r="IB529" s="3"/>
      <c r="IC529" s="3"/>
      <c r="ID529" s="3"/>
      <c r="IE529" s="3"/>
      <c r="IF529" s="65">
        <v>0</v>
      </c>
      <c r="IG529" s="3">
        <v>3</v>
      </c>
      <c r="IH529" s="3">
        <v>4</v>
      </c>
      <c r="II529" s="35">
        <f t="shared" si="43"/>
        <v>3</v>
      </c>
      <c r="IJ529" s="3"/>
      <c r="IK529" s="3">
        <v>4</v>
      </c>
      <c r="IL529" s="3">
        <v>1</v>
      </c>
      <c r="IM529" s="5">
        <v>10038</v>
      </c>
      <c r="IN529" s="1" t="s">
        <v>400</v>
      </c>
      <c r="IO529" s="71">
        <v>6395</v>
      </c>
      <c r="IP529" s="5">
        <v>8516</v>
      </c>
      <c r="IQ529" s="5">
        <v>7018</v>
      </c>
      <c r="IR529" s="5">
        <v>0</v>
      </c>
      <c r="IS529" s="5"/>
      <c r="IT529" s="5"/>
      <c r="IU529" s="5"/>
      <c r="IV529" s="5">
        <v>0</v>
      </c>
      <c r="IW529" s="5"/>
      <c r="IX529" s="5">
        <v>21929</v>
      </c>
      <c r="IY529" s="5"/>
      <c r="IZ529" s="5"/>
      <c r="JA529" s="5">
        <v>23</v>
      </c>
      <c r="JB529" s="5">
        <v>23</v>
      </c>
      <c r="JC529" s="5">
        <v>23</v>
      </c>
      <c r="JD529" s="5">
        <v>23</v>
      </c>
      <c r="JE529" s="5"/>
      <c r="JF529" s="5"/>
      <c r="JG529" s="5"/>
      <c r="JH529" s="5"/>
      <c r="JI529" s="5"/>
      <c r="JJ529" s="5"/>
      <c r="JK529" s="5"/>
      <c r="JL529" s="5"/>
      <c r="JM529" s="5"/>
      <c r="JN529" s="5"/>
      <c r="JO529" s="5"/>
      <c r="JP529" s="5"/>
      <c r="JQ529" s="5"/>
      <c r="JR529" s="5">
        <v>806</v>
      </c>
      <c r="JS529" s="5"/>
      <c r="JT529" s="5"/>
      <c r="JU529" s="5">
        <v>27</v>
      </c>
      <c r="JV529" s="5"/>
      <c r="JW529" s="5"/>
      <c r="JX529" s="5"/>
      <c r="JY529" s="5"/>
      <c r="JZ529" s="5"/>
      <c r="KA529" s="5"/>
      <c r="KB529" s="5"/>
      <c r="KC529" s="5"/>
      <c r="KD529" s="5"/>
      <c r="KE529" s="5"/>
      <c r="KF529" s="5">
        <v>1</v>
      </c>
      <c r="KG529" s="5">
        <v>1</v>
      </c>
      <c r="KH529" s="5">
        <v>40</v>
      </c>
      <c r="KI529" s="5">
        <v>50</v>
      </c>
      <c r="KJ529" s="5">
        <v>24</v>
      </c>
      <c r="KK529" s="5">
        <v>24</v>
      </c>
      <c r="KL529" s="5">
        <v>0</v>
      </c>
      <c r="KM529" s="5">
        <v>0</v>
      </c>
      <c r="KN529" s="5"/>
      <c r="KO529" s="5"/>
      <c r="KP529" s="5"/>
      <c r="KQ529" s="5"/>
      <c r="KR529" s="5"/>
      <c r="KS529" s="5"/>
      <c r="KT529" s="5"/>
      <c r="KU529" s="5"/>
      <c r="KV529" s="5"/>
      <c r="KW529" s="5"/>
      <c r="KX529" s="5"/>
      <c r="KY529" s="5"/>
      <c r="KZ529" s="5"/>
      <c r="LA529" s="5"/>
      <c r="LB529" s="5"/>
      <c r="LC529" s="5"/>
      <c r="LD529" s="5"/>
      <c r="LE529" s="5"/>
      <c r="LF529" s="5"/>
      <c r="LG529" s="5"/>
      <c r="LH529" s="5"/>
      <c r="LI529" s="5"/>
      <c r="LJ529" s="5"/>
      <c r="LK529" s="5"/>
      <c r="LL529" s="5"/>
      <c r="LM529" s="5"/>
      <c r="LN529" s="5"/>
      <c r="LO529" s="5"/>
      <c r="LP529" s="5"/>
      <c r="LQ529" s="5"/>
      <c r="LR529" s="5"/>
      <c r="LS529" s="5"/>
      <c r="LT529" s="5"/>
      <c r="LU529" s="5"/>
      <c r="LV529" s="5"/>
      <c r="LW529" s="5"/>
      <c r="LX529" s="5"/>
      <c r="LY529" s="5"/>
      <c r="LZ529" s="5"/>
      <c r="MA529" s="5"/>
      <c r="MB529" s="5"/>
      <c r="MC529" s="5"/>
      <c r="MD529" s="5"/>
      <c r="ME529" s="5"/>
      <c r="MF529" s="5"/>
      <c r="MG529" s="5"/>
      <c r="MH529" s="5"/>
      <c r="MI529" s="5"/>
      <c r="MJ529" s="5"/>
      <c r="MK529" s="5"/>
      <c r="ML529" s="5"/>
      <c r="MM529" s="5"/>
      <c r="MN529" s="5"/>
      <c r="MO529" s="5">
        <v>0</v>
      </c>
      <c r="MP529" s="5">
        <v>0</v>
      </c>
      <c r="MQ529" s="5"/>
      <c r="MR529" s="5"/>
      <c r="MS529" s="5"/>
      <c r="MT529" s="5"/>
      <c r="MU529" s="5">
        <v>0</v>
      </c>
      <c r="MV529" s="5"/>
      <c r="MW529" s="5"/>
      <c r="MX529" s="5"/>
      <c r="MY529" s="5"/>
      <c r="MZ529" s="5"/>
      <c r="NA529" s="5"/>
      <c r="NB529" s="5"/>
      <c r="NC529" s="5"/>
      <c r="ND529" s="5"/>
      <c r="NE529" s="5"/>
      <c r="NF529" s="5"/>
      <c r="NG529" s="5"/>
      <c r="NH529" s="5"/>
      <c r="NI529" s="5"/>
      <c r="NJ529" s="5"/>
      <c r="NK529" s="5"/>
      <c r="NX529" s="18">
        <f t="shared" si="42"/>
        <v>3746.8162539682744</v>
      </c>
      <c r="NY529" t="str">
        <f t="shared" si="44"/>
        <v>Mid-range</v>
      </c>
      <c r="NZ529" t="str">
        <f t="shared" si="45"/>
        <v>Medium</v>
      </c>
    </row>
    <row r="530" spans="1:390">
      <c r="A530" s="1" t="s">
        <v>747</v>
      </c>
      <c r="B530" s="1" t="s">
        <v>748</v>
      </c>
      <c r="C530" s="32" t="s">
        <v>749</v>
      </c>
      <c r="D530" s="31" t="s">
        <v>393</v>
      </c>
      <c r="E530" s="1">
        <v>20100</v>
      </c>
      <c r="F530" s="1" t="s">
        <v>858</v>
      </c>
      <c r="G530" s="5">
        <v>10428.410285714277</v>
      </c>
      <c r="H530" s="71">
        <v>53000</v>
      </c>
      <c r="I530" s="73"/>
      <c r="J530" s="73">
        <v>106</v>
      </c>
      <c r="K530" s="73">
        <v>7</v>
      </c>
      <c r="L530" s="73"/>
      <c r="M530" s="73"/>
      <c r="N530" s="73"/>
      <c r="O530" s="73"/>
      <c r="P530" s="73"/>
      <c r="Q530" s="73"/>
      <c r="R530" s="73">
        <v>36</v>
      </c>
      <c r="S530" s="73"/>
      <c r="T530" s="73"/>
      <c r="U530" s="73">
        <v>61</v>
      </c>
      <c r="V530" s="73">
        <v>340</v>
      </c>
      <c r="W530" s="94">
        <v>108</v>
      </c>
      <c r="X530" s="94"/>
      <c r="Y530" s="94"/>
      <c r="Z530" s="94"/>
      <c r="AA530" s="94"/>
      <c r="AB530" s="94"/>
      <c r="AC530" s="95">
        <v>24000</v>
      </c>
      <c r="AD530" s="73"/>
      <c r="AE530" s="73"/>
      <c r="AF530" s="95"/>
      <c r="AG530" s="95">
        <v>1758</v>
      </c>
      <c r="AH530" s="95"/>
      <c r="AI530" s="95"/>
      <c r="AJ530" s="95"/>
      <c r="AK530" s="95"/>
      <c r="AL530" s="95"/>
      <c r="AM530" s="95"/>
      <c r="AN530" s="73"/>
      <c r="AO530" s="96">
        <v>25758</v>
      </c>
      <c r="AP530" s="73">
        <v>4000</v>
      </c>
      <c r="AQ530" s="73"/>
      <c r="AR530" s="73"/>
      <c r="AS530" s="73"/>
      <c r="AT530" s="73"/>
      <c r="AU530" s="73"/>
      <c r="AV530" s="73"/>
      <c r="AW530" s="73"/>
      <c r="AX530" s="73"/>
      <c r="AY530" s="73"/>
      <c r="AZ530" s="73"/>
      <c r="BA530" s="73"/>
      <c r="BB530" s="73">
        <v>4000</v>
      </c>
      <c r="BC530" s="73">
        <v>23000</v>
      </c>
      <c r="BD530" s="73"/>
      <c r="BE530" s="73"/>
      <c r="BF530" s="73"/>
      <c r="BG530" s="73"/>
      <c r="BH530" s="73"/>
      <c r="BI530" s="73"/>
      <c r="BJ530" s="73"/>
      <c r="BK530" s="73"/>
      <c r="BL530" s="73"/>
      <c r="BM530" s="73"/>
      <c r="BN530" s="73"/>
      <c r="BO530" s="73">
        <v>23000</v>
      </c>
      <c r="BP530" s="73">
        <v>2000</v>
      </c>
      <c r="BQ530" s="73"/>
      <c r="BR530" s="73"/>
      <c r="BS530" s="73"/>
      <c r="BT530" s="73"/>
      <c r="BU530" s="73"/>
      <c r="BV530" s="73"/>
      <c r="BW530" s="2"/>
      <c r="BX530" s="2"/>
      <c r="BY530" s="2"/>
      <c r="BZ530" s="2">
        <v>2000</v>
      </c>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v>36000</v>
      </c>
      <c r="CZ530" s="2"/>
      <c r="DA530" s="2"/>
      <c r="DB530" s="2"/>
      <c r="DC530" s="2"/>
      <c r="DD530" s="2"/>
      <c r="DE530" s="2"/>
      <c r="DF530" s="2"/>
      <c r="DG530" s="2"/>
      <c r="DH530" s="2"/>
      <c r="DI530" s="2">
        <v>36000</v>
      </c>
      <c r="DJ530" s="2"/>
      <c r="DK530" s="2"/>
      <c r="DL530" s="2"/>
      <c r="DM530" s="2"/>
      <c r="DN530" s="2"/>
      <c r="DO530" s="2"/>
      <c r="DP530" s="2"/>
      <c r="DQ530" s="2"/>
      <c r="DR530" s="2"/>
      <c r="DS530" s="2"/>
      <c r="DT530" s="2"/>
      <c r="DU530" s="2"/>
      <c r="DV530" s="73"/>
      <c r="DW530" s="73"/>
      <c r="DX530" s="2"/>
      <c r="DY530" s="2"/>
      <c r="DZ530" s="2"/>
      <c r="EA530" s="2"/>
      <c r="EB530" s="2"/>
      <c r="EC530" s="2"/>
      <c r="ED530" s="2"/>
      <c r="EE530" s="2"/>
      <c r="EF530" s="2"/>
      <c r="EG530" s="2"/>
      <c r="EH530" s="2"/>
      <c r="EI530" s="73"/>
      <c r="EJ530" s="2">
        <v>5000</v>
      </c>
      <c r="EK530" s="2"/>
      <c r="EL530" s="2"/>
      <c r="EM530" s="2"/>
      <c r="EN530" s="2"/>
      <c r="EO530" s="2"/>
      <c r="EP530" s="2"/>
      <c r="EQ530" s="2"/>
      <c r="ER530" s="2"/>
      <c r="ES530" s="2"/>
      <c r="ET530" s="2">
        <v>5000</v>
      </c>
      <c r="EU530" s="3"/>
      <c r="EV530" s="3"/>
      <c r="EW530" s="3"/>
      <c r="EX530" s="3"/>
      <c r="EY530" s="3"/>
      <c r="EZ530" s="3"/>
      <c r="FA530" s="5"/>
      <c r="FB530" s="5"/>
      <c r="FC530" s="5"/>
      <c r="FD530" s="5"/>
      <c r="FE530" s="5"/>
      <c r="FF530" s="5"/>
      <c r="FG530" s="5"/>
      <c r="FH530" s="5"/>
      <c r="FI530" s="5"/>
      <c r="FJ530" s="5"/>
      <c r="FK530" s="5"/>
      <c r="FL530" s="5"/>
      <c r="FM530" s="5"/>
      <c r="FN530" s="5"/>
      <c r="FO530" s="5"/>
      <c r="FP530" s="5"/>
      <c r="FQ530" s="5"/>
      <c r="FR530" s="5"/>
      <c r="FS530" s="5"/>
      <c r="FT530" s="2"/>
      <c r="FU530" s="2"/>
      <c r="FV530" s="2"/>
      <c r="FW530" s="2"/>
      <c r="FX530" s="2"/>
      <c r="FY530" s="2"/>
      <c r="FZ530" s="2"/>
      <c r="GA530" s="2"/>
      <c r="GB530" s="2"/>
      <c r="GC530" s="2"/>
      <c r="GD530" s="2"/>
      <c r="GE530" s="2">
        <v>6083</v>
      </c>
      <c r="GF530" s="2"/>
      <c r="GG530" s="2"/>
      <c r="GH530" s="2"/>
      <c r="GI530" s="2"/>
      <c r="GJ530" s="2"/>
      <c r="GK530" s="2"/>
      <c r="GL530" s="2"/>
      <c r="GM530" s="2"/>
      <c r="GN530" s="2"/>
      <c r="GO530" s="2">
        <v>6083</v>
      </c>
      <c r="GP530" s="2">
        <v>50758</v>
      </c>
      <c r="GQ530" s="2">
        <v>45000</v>
      </c>
      <c r="GR530" s="2">
        <v>101841</v>
      </c>
      <c r="GS530" s="1" t="s">
        <v>420</v>
      </c>
      <c r="GT530" s="1"/>
      <c r="GU530" s="1"/>
      <c r="GV530" s="1" t="s">
        <v>768</v>
      </c>
      <c r="GW530" s="1"/>
      <c r="GX530" s="1"/>
      <c r="GY530" s="1"/>
      <c r="GZ530" s="1"/>
      <c r="HA530" s="1"/>
      <c r="HB530" t="s">
        <v>820</v>
      </c>
      <c r="HC530" s="2">
        <v>170</v>
      </c>
      <c r="HD530" s="2">
        <v>440</v>
      </c>
      <c r="HE530" s="2">
        <v>12000</v>
      </c>
      <c r="HF530" s="2">
        <v>233</v>
      </c>
      <c r="HG530" s="2">
        <v>6000</v>
      </c>
      <c r="HH530" s="2">
        <v>53000</v>
      </c>
      <c r="HI530" s="2"/>
      <c r="HJ530" s="2">
        <v>28</v>
      </c>
      <c r="HK530" s="2">
        <v>3500</v>
      </c>
      <c r="HL530" s="2">
        <v>160</v>
      </c>
      <c r="HM530" s="2"/>
      <c r="HN530" s="2"/>
      <c r="HO530" s="2">
        <v>100</v>
      </c>
      <c r="HP530" s="2">
        <v>100</v>
      </c>
      <c r="HQ530" s="2">
        <v>5</v>
      </c>
      <c r="HR530" s="2">
        <v>33</v>
      </c>
      <c r="HS530" s="2"/>
      <c r="HT530" s="2"/>
      <c r="HU530" s="3">
        <v>7</v>
      </c>
      <c r="HV530" s="3"/>
      <c r="HW530" s="3"/>
      <c r="HX530" s="3"/>
      <c r="HY530" s="3"/>
      <c r="HZ530" s="3"/>
      <c r="IA530" s="3"/>
      <c r="IB530" s="3"/>
      <c r="IC530" s="3"/>
      <c r="ID530" s="3"/>
      <c r="IE530" s="3"/>
      <c r="IF530" s="65">
        <v>3.57</v>
      </c>
      <c r="IG530" s="3">
        <v>1.05</v>
      </c>
      <c r="IH530" s="3">
        <v>6.55</v>
      </c>
      <c r="II530" s="35">
        <f t="shared" si="43"/>
        <v>1.05</v>
      </c>
      <c r="IJ530" s="3"/>
      <c r="IK530" s="3">
        <v>7</v>
      </c>
      <c r="IL530" s="3">
        <v>5.5</v>
      </c>
      <c r="IM530" s="5">
        <v>4800</v>
      </c>
      <c r="IN530" s="1" t="s">
        <v>400</v>
      </c>
      <c r="IO530" s="71">
        <v>8224</v>
      </c>
      <c r="IP530" s="5">
        <v>17815</v>
      </c>
      <c r="IQ530" s="5"/>
      <c r="IR530" s="5">
        <v>153</v>
      </c>
      <c r="IS530" s="5"/>
      <c r="IT530" s="5"/>
      <c r="IU530" s="5"/>
      <c r="IV530" s="5"/>
      <c r="IW530" s="5"/>
      <c r="IX530" s="5">
        <v>16212</v>
      </c>
      <c r="IY530" s="5"/>
      <c r="IZ530" s="5"/>
      <c r="JA530" s="5">
        <v>5</v>
      </c>
      <c r="JB530" s="5">
        <v>5</v>
      </c>
      <c r="JC530" s="5">
        <v>0</v>
      </c>
      <c r="JD530" s="5">
        <v>0</v>
      </c>
      <c r="JE530" s="5"/>
      <c r="JF530" s="5"/>
      <c r="JG530" s="5"/>
      <c r="JH530" s="5"/>
      <c r="JI530" s="5"/>
      <c r="JJ530" s="5"/>
      <c r="JK530" s="5"/>
      <c r="JL530" s="5"/>
      <c r="JM530" s="5"/>
      <c r="JN530" s="5"/>
      <c r="JO530" s="5"/>
      <c r="JP530" s="5"/>
      <c r="JQ530" s="5"/>
      <c r="JR530" s="5">
        <v>3360</v>
      </c>
      <c r="JS530" s="5"/>
      <c r="JT530" s="5"/>
      <c r="JU530" s="5">
        <v>112</v>
      </c>
      <c r="JV530" s="5"/>
      <c r="JW530" s="5"/>
      <c r="JX530" s="5"/>
      <c r="JY530" s="5"/>
      <c r="JZ530" s="5"/>
      <c r="KA530" s="5"/>
      <c r="KB530" s="5"/>
      <c r="KC530" s="5"/>
      <c r="KD530" s="5"/>
      <c r="KE530" s="5"/>
      <c r="KF530" s="5">
        <v>9</v>
      </c>
      <c r="KG530" s="5">
        <v>9</v>
      </c>
      <c r="KH530" s="5">
        <v>180</v>
      </c>
      <c r="KI530" s="5">
        <v>64</v>
      </c>
      <c r="KJ530" s="5">
        <v>35</v>
      </c>
      <c r="KK530" s="5">
        <v>35</v>
      </c>
      <c r="KL530" s="5">
        <v>6</v>
      </c>
      <c r="KM530" s="5">
        <v>0</v>
      </c>
      <c r="KN530" s="5"/>
      <c r="KO530" s="5"/>
      <c r="KP530" s="5"/>
      <c r="KQ530" s="5"/>
      <c r="KR530" s="5"/>
      <c r="KS530" s="5"/>
      <c r="KT530" s="5"/>
      <c r="KU530" s="5"/>
      <c r="KV530" s="5"/>
      <c r="KW530" s="5"/>
      <c r="KX530" s="5"/>
      <c r="KY530" s="5"/>
      <c r="KZ530" s="5"/>
      <c r="LA530" s="5"/>
      <c r="LB530" s="5"/>
      <c r="LC530" s="5"/>
      <c r="LD530" s="5"/>
      <c r="LE530" s="5"/>
      <c r="LF530" s="5"/>
      <c r="LG530" s="5"/>
      <c r="LH530" s="5"/>
      <c r="LI530" s="5"/>
      <c r="LJ530" s="5"/>
      <c r="LK530" s="5"/>
      <c r="LL530" s="5"/>
      <c r="LM530" s="5"/>
      <c r="LN530" s="5"/>
      <c r="LO530" s="5"/>
      <c r="LP530" s="5"/>
      <c r="LQ530" s="5"/>
      <c r="LR530" s="5"/>
      <c r="LS530" s="5"/>
      <c r="LT530" s="5"/>
      <c r="LU530" s="5"/>
      <c r="LV530" s="5"/>
      <c r="LW530" s="5"/>
      <c r="LX530" s="5"/>
      <c r="LY530" s="5"/>
      <c r="LZ530" s="5"/>
      <c r="MA530" s="5"/>
      <c r="MB530" s="5"/>
      <c r="MC530" s="5"/>
      <c r="MD530" s="5"/>
      <c r="ME530" s="5"/>
      <c r="MF530" s="5"/>
      <c r="MG530" s="5"/>
      <c r="MH530" s="5"/>
      <c r="MI530" s="5"/>
      <c r="MJ530" s="5"/>
      <c r="MK530" s="5"/>
      <c r="ML530" s="5"/>
      <c r="MM530" s="5"/>
      <c r="MN530" s="5"/>
      <c r="MO530" s="5">
        <v>6</v>
      </c>
      <c r="MP530" s="5">
        <v>0</v>
      </c>
      <c r="MQ530" s="5"/>
      <c r="MR530" s="5"/>
      <c r="MS530" s="5">
        <v>314546</v>
      </c>
      <c r="MT530" s="5"/>
      <c r="MU530" s="5">
        <v>2</v>
      </c>
      <c r="MV530" s="5"/>
      <c r="MW530" s="5"/>
      <c r="MX530" s="5"/>
      <c r="MY530" s="5"/>
      <c r="MZ530" s="5"/>
      <c r="NA530" s="5"/>
      <c r="NB530" s="5"/>
      <c r="NC530" s="5"/>
      <c r="ND530" s="5"/>
      <c r="NE530" s="5"/>
      <c r="NF530" s="5"/>
      <c r="NG530" s="5"/>
      <c r="NH530" s="5"/>
      <c r="NI530" s="5"/>
      <c r="NJ530" s="5"/>
      <c r="NK530" s="5"/>
      <c r="NX530" s="18">
        <f t="shared" si="42"/>
        <v>9931.8193197278833</v>
      </c>
      <c r="NY530" t="str">
        <f t="shared" si="44"/>
        <v>Mid-range</v>
      </c>
      <c r="NZ530" t="str">
        <f t="shared" si="45"/>
        <v>Medium</v>
      </c>
    </row>
    <row r="531" spans="1:390">
      <c r="A531" s="1" t="s">
        <v>525</v>
      </c>
      <c r="B531" s="1" t="s">
        <v>692</v>
      </c>
      <c r="C531" s="32"/>
      <c r="D531" s="1" t="s">
        <v>404</v>
      </c>
      <c r="E531" s="1">
        <v>20100</v>
      </c>
      <c r="F531" s="1" t="s">
        <v>858</v>
      </c>
      <c r="G531" s="5"/>
      <c r="H531" s="71">
        <v>22996</v>
      </c>
      <c r="I531" s="73"/>
      <c r="J531" s="73">
        <v>51</v>
      </c>
      <c r="K531" s="73">
        <v>1</v>
      </c>
      <c r="L531" s="73"/>
      <c r="M531" s="73"/>
      <c r="N531" s="73"/>
      <c r="O531" s="73"/>
      <c r="P531" s="73"/>
      <c r="Q531" s="73"/>
      <c r="R531" s="73">
        <v>30</v>
      </c>
      <c r="S531" s="73"/>
      <c r="T531" s="73"/>
      <c r="U531" s="73">
        <v>6</v>
      </c>
      <c r="V531" s="73">
        <v>176</v>
      </c>
      <c r="W531" s="94">
        <v>0</v>
      </c>
      <c r="X531" s="94"/>
      <c r="Y531" s="94"/>
      <c r="Z531" s="94"/>
      <c r="AA531" s="94"/>
      <c r="AB531" s="94"/>
      <c r="AC531" s="95">
        <v>24452</v>
      </c>
      <c r="AD531" s="73"/>
      <c r="AE531" s="73"/>
      <c r="AF531" s="95">
        <v>0</v>
      </c>
      <c r="AG531" s="95">
        <v>0</v>
      </c>
      <c r="AH531" s="95">
        <v>0</v>
      </c>
      <c r="AI531" s="95">
        <v>0</v>
      </c>
      <c r="AJ531" s="95"/>
      <c r="AK531" s="95"/>
      <c r="AL531" s="95">
        <v>0</v>
      </c>
      <c r="AM531" s="95">
        <v>0</v>
      </c>
      <c r="AN531" s="73"/>
      <c r="AO531" s="96">
        <v>24452</v>
      </c>
      <c r="AP531" s="73">
        <v>10672</v>
      </c>
      <c r="AQ531" s="73"/>
      <c r="AR531" s="73"/>
      <c r="AS531" s="73">
        <v>0</v>
      </c>
      <c r="AT531" s="73">
        <v>0</v>
      </c>
      <c r="AU531" s="73">
        <v>0</v>
      </c>
      <c r="AV531" s="73">
        <v>0</v>
      </c>
      <c r="AW531" s="73"/>
      <c r="AX531" s="73"/>
      <c r="AY531" s="73">
        <v>0</v>
      </c>
      <c r="AZ531" s="73">
        <v>0</v>
      </c>
      <c r="BA531" s="73"/>
      <c r="BB531" s="73">
        <v>10672</v>
      </c>
      <c r="BC531" s="73">
        <v>6021</v>
      </c>
      <c r="BD531" s="73"/>
      <c r="BE531" s="73"/>
      <c r="BF531" s="73">
        <v>0</v>
      </c>
      <c r="BG531" s="73">
        <v>0</v>
      </c>
      <c r="BH531" s="73">
        <v>0</v>
      </c>
      <c r="BI531" s="73">
        <v>0</v>
      </c>
      <c r="BJ531" s="73"/>
      <c r="BK531" s="73"/>
      <c r="BL531" s="73">
        <v>0</v>
      </c>
      <c r="BM531" s="73">
        <v>0</v>
      </c>
      <c r="BN531" s="73"/>
      <c r="BO531" s="73">
        <v>6021</v>
      </c>
      <c r="BP531" s="73">
        <v>0</v>
      </c>
      <c r="BQ531" s="73"/>
      <c r="BR531" s="73">
        <v>0</v>
      </c>
      <c r="BS531" s="73">
        <v>0</v>
      </c>
      <c r="BT531" s="73">
        <v>0</v>
      </c>
      <c r="BU531" s="73">
        <v>0</v>
      </c>
      <c r="BV531" s="73"/>
      <c r="BW531" s="2"/>
      <c r="BX531" s="2">
        <v>0</v>
      </c>
      <c r="BY531" s="2">
        <v>0</v>
      </c>
      <c r="BZ531" s="2">
        <v>0</v>
      </c>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v>45404</v>
      </c>
      <c r="CZ531" s="2"/>
      <c r="DA531" s="2">
        <v>0</v>
      </c>
      <c r="DB531" s="2">
        <v>0</v>
      </c>
      <c r="DC531" s="2">
        <v>0</v>
      </c>
      <c r="DD531" s="2"/>
      <c r="DE531" s="2"/>
      <c r="DF531" s="2">
        <v>0</v>
      </c>
      <c r="DG531" s="2">
        <v>0</v>
      </c>
      <c r="DH531" s="2">
        <v>0</v>
      </c>
      <c r="DI531" s="2">
        <v>45404</v>
      </c>
      <c r="DJ531" s="2"/>
      <c r="DK531" s="2"/>
      <c r="DL531" s="2"/>
      <c r="DM531" s="2"/>
      <c r="DN531" s="2"/>
      <c r="DO531" s="2"/>
      <c r="DP531" s="2"/>
      <c r="DQ531" s="2"/>
      <c r="DR531" s="2"/>
      <c r="DS531" s="2"/>
      <c r="DT531" s="2"/>
      <c r="DU531" s="2"/>
      <c r="DV531" s="73"/>
      <c r="DW531" s="73"/>
      <c r="DX531" s="2"/>
      <c r="DY531" s="2"/>
      <c r="DZ531" s="2"/>
      <c r="EA531" s="2"/>
      <c r="EB531" s="2"/>
      <c r="EC531" s="2"/>
      <c r="ED531" s="2"/>
      <c r="EE531" s="2"/>
      <c r="EF531" s="2"/>
      <c r="EG531" s="2"/>
      <c r="EH531" s="2"/>
      <c r="EI531" s="73"/>
      <c r="EJ531" s="2">
        <v>1496</v>
      </c>
      <c r="EK531" s="2"/>
      <c r="EL531" s="2">
        <v>0</v>
      </c>
      <c r="EM531" s="2">
        <v>0</v>
      </c>
      <c r="EN531" s="2">
        <v>0</v>
      </c>
      <c r="EO531" s="2"/>
      <c r="EP531" s="2"/>
      <c r="EQ531" s="2">
        <v>0</v>
      </c>
      <c r="ER531" s="2">
        <v>0</v>
      </c>
      <c r="ES531" s="2">
        <v>3341</v>
      </c>
      <c r="ET531" s="2">
        <v>4837</v>
      </c>
      <c r="EU531" s="3"/>
      <c r="EV531" s="3"/>
      <c r="EW531" s="3"/>
      <c r="EX531" s="3"/>
      <c r="EY531" s="3"/>
      <c r="EZ531" s="3"/>
      <c r="FA531" s="5"/>
      <c r="FB531" s="5"/>
      <c r="FC531" s="5"/>
      <c r="FD531" s="5"/>
      <c r="FE531" s="5"/>
      <c r="FF531" s="5"/>
      <c r="FG531" s="5"/>
      <c r="FH531" s="5"/>
      <c r="FI531" s="5"/>
      <c r="FJ531" s="5"/>
      <c r="FK531" s="5"/>
      <c r="FL531" s="5"/>
      <c r="FM531" s="5"/>
      <c r="FN531" s="5"/>
      <c r="FO531" s="5"/>
      <c r="FP531" s="5"/>
      <c r="FQ531" s="5"/>
      <c r="FR531" s="5"/>
      <c r="FS531" s="5"/>
      <c r="FT531" s="2"/>
      <c r="FU531" s="2"/>
      <c r="FV531" s="2"/>
      <c r="FW531" s="2"/>
      <c r="FX531" s="2"/>
      <c r="FY531" s="2"/>
      <c r="FZ531" s="2"/>
      <c r="GA531" s="2"/>
      <c r="GB531" s="2"/>
      <c r="GC531" s="2"/>
      <c r="GD531" s="2"/>
      <c r="GE531" s="2">
        <v>0</v>
      </c>
      <c r="GF531" s="2"/>
      <c r="GG531" s="2">
        <v>0</v>
      </c>
      <c r="GH531" s="2">
        <v>0</v>
      </c>
      <c r="GI531" s="2">
        <v>0</v>
      </c>
      <c r="GJ531" s="2">
        <v>0</v>
      </c>
      <c r="GK531" s="2"/>
      <c r="GL531" s="2"/>
      <c r="GM531" s="2">
        <v>0</v>
      </c>
      <c r="GN531" s="2">
        <v>0</v>
      </c>
      <c r="GO531" s="2">
        <v>0</v>
      </c>
      <c r="GP531" s="2">
        <v>30473</v>
      </c>
      <c r="GQ531" s="2">
        <v>60913</v>
      </c>
      <c r="GR531" s="2">
        <v>91386</v>
      </c>
      <c r="GS531" s="1" t="s">
        <v>420</v>
      </c>
      <c r="GT531" s="1"/>
      <c r="GU531" s="1" t="s">
        <v>439</v>
      </c>
      <c r="GV531" s="1" t="s">
        <v>766</v>
      </c>
      <c r="GW531" t="s">
        <v>410</v>
      </c>
      <c r="GX531" s="1"/>
      <c r="HC531" s="2">
        <v>922</v>
      </c>
      <c r="HD531" s="2">
        <v>4606</v>
      </c>
      <c r="HE531" s="2">
        <v>23246</v>
      </c>
      <c r="HF531" s="2">
        <v>101</v>
      </c>
      <c r="HG531" s="2"/>
      <c r="HH531" s="2">
        <v>19527</v>
      </c>
      <c r="HI531" s="2"/>
      <c r="HJ531" s="2">
        <v>222</v>
      </c>
      <c r="HK531" s="2">
        <v>3192</v>
      </c>
      <c r="HL531" s="2">
        <v>778</v>
      </c>
      <c r="HM531" s="2"/>
      <c r="HN531" s="2"/>
      <c r="HO531" s="2">
        <v>32</v>
      </c>
      <c r="HP531" s="2">
        <v>32</v>
      </c>
      <c r="HQ531" s="2">
        <v>0</v>
      </c>
      <c r="HR531" s="2">
        <v>267</v>
      </c>
      <c r="HS531" s="2"/>
      <c r="HT531" s="2"/>
      <c r="HU531" s="3">
        <v>2</v>
      </c>
      <c r="HV531" s="3"/>
      <c r="HW531" s="3"/>
      <c r="HX531" s="3"/>
      <c r="HY531" s="3"/>
      <c r="HZ531" s="3"/>
      <c r="IA531" s="3"/>
      <c r="IB531" s="3"/>
      <c r="IC531" s="3"/>
      <c r="ID531" s="3"/>
      <c r="IE531" s="3"/>
      <c r="IF531" s="65">
        <v>1.8</v>
      </c>
      <c r="IG531" s="3">
        <v>2.17</v>
      </c>
      <c r="IH531" s="3">
        <v>6.42</v>
      </c>
      <c r="II531" s="35">
        <f t="shared" si="43"/>
        <v>2.17</v>
      </c>
      <c r="IJ531" s="3"/>
      <c r="IK531" s="3">
        <v>5</v>
      </c>
      <c r="IL531" s="3">
        <v>4.25</v>
      </c>
      <c r="IM531" s="5">
        <v>9641</v>
      </c>
      <c r="IN531" s="1" t="s">
        <v>400</v>
      </c>
      <c r="IO531" s="71">
        <v>8839</v>
      </c>
      <c r="IP531" s="5">
        <v>2763</v>
      </c>
      <c r="IQ531" s="5">
        <v>97</v>
      </c>
      <c r="IR531" s="5">
        <v>7611</v>
      </c>
      <c r="IS531" s="5"/>
      <c r="IT531" s="5"/>
      <c r="IU531" s="5"/>
      <c r="IV531" s="5">
        <v>333</v>
      </c>
      <c r="IW531" s="5"/>
      <c r="IX531" s="5">
        <v>19643</v>
      </c>
      <c r="IY531" s="5"/>
      <c r="IZ531" s="5"/>
      <c r="JA531" s="5">
        <v>217</v>
      </c>
      <c r="JB531" s="5">
        <v>197</v>
      </c>
      <c r="JC531" s="5">
        <v>0</v>
      </c>
      <c r="JD531" s="5">
        <v>0</v>
      </c>
      <c r="JE531" s="5"/>
      <c r="JF531" s="5"/>
      <c r="JG531" s="5"/>
      <c r="JH531" s="5"/>
      <c r="JI531" s="5"/>
      <c r="JJ531" s="5"/>
      <c r="JK531" s="5"/>
      <c r="JL531" s="5"/>
      <c r="JM531" s="5"/>
      <c r="JN531" s="5"/>
      <c r="JO531" s="5"/>
      <c r="JP531" s="5"/>
      <c r="JQ531" s="5"/>
      <c r="JR531" s="5">
        <v>2545</v>
      </c>
      <c r="JS531" s="5"/>
      <c r="JT531" s="5"/>
      <c r="JU531" s="5">
        <v>90</v>
      </c>
      <c r="JV531" s="5"/>
      <c r="JW531" s="5"/>
      <c r="JX531" s="5"/>
      <c r="JY531" s="5"/>
      <c r="JZ531" s="5"/>
      <c r="KA531" s="5"/>
      <c r="KB531" s="5"/>
      <c r="KC531" s="5"/>
      <c r="KD531" s="5"/>
      <c r="KE531" s="5"/>
      <c r="KF531" s="5">
        <v>2</v>
      </c>
      <c r="KG531" s="5">
        <v>2</v>
      </c>
      <c r="KH531" s="5">
        <v>25</v>
      </c>
      <c r="KI531" s="5">
        <v>53</v>
      </c>
      <c r="KJ531" s="5">
        <v>36</v>
      </c>
      <c r="KK531" s="5">
        <v>36</v>
      </c>
      <c r="KL531" s="5">
        <v>0</v>
      </c>
      <c r="KM531" s="5">
        <v>0</v>
      </c>
      <c r="KN531" s="5"/>
      <c r="KO531" s="5"/>
      <c r="KP531" s="5"/>
      <c r="KQ531" s="5"/>
      <c r="KR531" s="5"/>
      <c r="KS531" s="5"/>
      <c r="KT531" s="5"/>
      <c r="KU531" s="5"/>
      <c r="KV531" s="5"/>
      <c r="KW531" s="5"/>
      <c r="KX531" s="5"/>
      <c r="KY531" s="5"/>
      <c r="KZ531" s="5"/>
      <c r="LA531" s="5"/>
      <c r="LB531" s="5"/>
      <c r="LC531" s="5"/>
      <c r="LD531" s="5"/>
      <c r="LE531" s="5"/>
      <c r="LF531" s="5"/>
      <c r="LG531" s="5"/>
      <c r="LH531" s="5"/>
      <c r="LI531" s="5"/>
      <c r="LJ531" s="5"/>
      <c r="LK531" s="5"/>
      <c r="LL531" s="5"/>
      <c r="LM531" s="5"/>
      <c r="LN531" s="5"/>
      <c r="LO531" s="5"/>
      <c r="LP531" s="5"/>
      <c r="LQ531" s="5"/>
      <c r="LR531" s="5"/>
      <c r="LS531" s="5"/>
      <c r="LT531" s="5"/>
      <c r="LU531" s="5"/>
      <c r="LV531" s="5"/>
      <c r="LW531" s="5"/>
      <c r="LX531" s="5"/>
      <c r="LY531" s="5"/>
      <c r="LZ531" s="5"/>
      <c r="MA531" s="5"/>
      <c r="MB531" s="5"/>
      <c r="MC531" s="5"/>
      <c r="MD531" s="5"/>
      <c r="ME531" s="5"/>
      <c r="MF531" s="5"/>
      <c r="MG531" s="5"/>
      <c r="MH531" s="5"/>
      <c r="MI531" s="5"/>
      <c r="MJ531" s="5"/>
      <c r="MK531" s="5"/>
      <c r="ML531" s="5"/>
      <c r="MM531" s="5"/>
      <c r="MN531" s="5"/>
      <c r="MO531" s="5">
        <v>0</v>
      </c>
      <c r="MP531" s="5">
        <v>0</v>
      </c>
      <c r="MQ531" s="5"/>
      <c r="MR531" s="5"/>
      <c r="MS531" s="5">
        <v>95548</v>
      </c>
      <c r="MT531" s="5"/>
      <c r="MU531" s="5">
        <v>0</v>
      </c>
      <c r="MV531" s="5"/>
      <c r="MW531" s="5"/>
      <c r="MX531" s="5"/>
      <c r="MY531" s="5"/>
      <c r="MZ531" s="5"/>
      <c r="NA531" s="5"/>
      <c r="NB531" s="5"/>
      <c r="NC531" s="5"/>
      <c r="ND531" s="5"/>
      <c r="NE531" s="5"/>
      <c r="NF531" s="5"/>
      <c r="NG531" s="5"/>
      <c r="NH531" s="5"/>
      <c r="NI531" s="5"/>
      <c r="NJ531" s="5"/>
      <c r="NK531" s="5"/>
      <c r="NX531" s="18">
        <f t="shared" si="42"/>
        <v>0</v>
      </c>
      <c r="NY531" t="str">
        <f t="shared" si="44"/>
        <v>Smaller</v>
      </c>
      <c r="NZ531" t="str">
        <f t="shared" si="45"/>
        <v>Small</v>
      </c>
    </row>
    <row r="532" spans="1:390">
      <c r="A532" s="1" t="s">
        <v>484</v>
      </c>
      <c r="B532" s="1" t="s">
        <v>485</v>
      </c>
      <c r="C532" s="32" t="s">
        <v>486</v>
      </c>
      <c r="D532" s="1" t="s">
        <v>404</v>
      </c>
      <c r="E532" s="1">
        <v>20100</v>
      </c>
      <c r="F532" s="1" t="s">
        <v>858</v>
      </c>
      <c r="G532" s="5">
        <v>14526.127999999959</v>
      </c>
      <c r="H532" s="71">
        <v>54421</v>
      </c>
      <c r="I532" s="73"/>
      <c r="J532" s="73">
        <v>97</v>
      </c>
      <c r="K532" s="73">
        <v>12</v>
      </c>
      <c r="L532" s="73"/>
      <c r="M532" s="73"/>
      <c r="N532" s="73"/>
      <c r="O532" s="73"/>
      <c r="P532" s="73"/>
      <c r="Q532" s="73"/>
      <c r="R532" s="73">
        <v>28</v>
      </c>
      <c r="S532" s="73"/>
      <c r="T532" s="73"/>
      <c r="U532" s="73">
        <v>70</v>
      </c>
      <c r="V532" s="73">
        <v>429</v>
      </c>
      <c r="W532" s="94" t="s">
        <v>828</v>
      </c>
      <c r="X532" s="94"/>
      <c r="Y532" s="94"/>
      <c r="Z532" s="94"/>
      <c r="AA532" s="94"/>
      <c r="AB532" s="94"/>
      <c r="AC532" s="95">
        <v>26196</v>
      </c>
      <c r="AD532" s="73"/>
      <c r="AE532" s="73"/>
      <c r="AF532" s="95"/>
      <c r="AG532" s="95"/>
      <c r="AH532" s="95"/>
      <c r="AI532" s="95"/>
      <c r="AJ532" s="95"/>
      <c r="AK532" s="95"/>
      <c r="AL532" s="95"/>
      <c r="AM532" s="95"/>
      <c r="AN532" s="73"/>
      <c r="AO532" s="96">
        <v>26196</v>
      </c>
      <c r="AP532" s="73">
        <v>3485</v>
      </c>
      <c r="AQ532" s="73"/>
      <c r="AR532" s="73"/>
      <c r="AS532" s="73"/>
      <c r="AT532" s="73"/>
      <c r="AU532" s="73"/>
      <c r="AV532" s="73"/>
      <c r="AW532" s="73"/>
      <c r="AX532" s="73"/>
      <c r="AY532" s="73"/>
      <c r="AZ532" s="73"/>
      <c r="BA532" s="73"/>
      <c r="BB532" s="73">
        <v>3485</v>
      </c>
      <c r="BC532" s="73">
        <v>22947</v>
      </c>
      <c r="BD532" s="73"/>
      <c r="BE532" s="73"/>
      <c r="BF532" s="73"/>
      <c r="BG532" s="73"/>
      <c r="BH532" s="73"/>
      <c r="BI532" s="73"/>
      <c r="BJ532" s="73"/>
      <c r="BK532" s="73"/>
      <c r="BL532" s="73"/>
      <c r="BM532" s="73"/>
      <c r="BN532" s="73"/>
      <c r="BO532" s="73">
        <v>22947</v>
      </c>
      <c r="BP532" s="73">
        <v>0</v>
      </c>
      <c r="BQ532" s="73"/>
      <c r="BR532" s="73"/>
      <c r="BS532" s="73"/>
      <c r="BT532" s="73"/>
      <c r="BU532" s="73"/>
      <c r="BV532" s="73"/>
      <c r="BW532" s="2"/>
      <c r="BX532" s="2"/>
      <c r="BY532" s="2"/>
      <c r="BZ532" s="2">
        <v>0</v>
      </c>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v>74478</v>
      </c>
      <c r="CZ532" s="2"/>
      <c r="DA532" s="2"/>
      <c r="DB532" s="2"/>
      <c r="DC532" s="2"/>
      <c r="DD532" s="2"/>
      <c r="DE532" s="2"/>
      <c r="DF532" s="2"/>
      <c r="DG532" s="2"/>
      <c r="DH532" s="2"/>
      <c r="DI532" s="2">
        <v>74478</v>
      </c>
      <c r="DJ532" s="2"/>
      <c r="DK532" s="2"/>
      <c r="DL532" s="2"/>
      <c r="DM532" s="2"/>
      <c r="DN532" s="2"/>
      <c r="DO532" s="2"/>
      <c r="DP532" s="2"/>
      <c r="DQ532" s="2"/>
      <c r="DR532" s="2"/>
      <c r="DS532" s="2"/>
      <c r="DT532" s="2"/>
      <c r="DU532" s="2"/>
      <c r="DV532" s="73"/>
      <c r="DW532" s="73"/>
      <c r="DX532" s="2"/>
      <c r="DY532" s="2"/>
      <c r="DZ532" s="2"/>
      <c r="EA532" s="2"/>
      <c r="EB532" s="2"/>
      <c r="EC532" s="2"/>
      <c r="ED532" s="2"/>
      <c r="EE532" s="2"/>
      <c r="EF532" s="2"/>
      <c r="EG532" s="2"/>
      <c r="EH532" s="2"/>
      <c r="EI532" s="73"/>
      <c r="EJ532" s="2">
        <v>22312</v>
      </c>
      <c r="EK532" s="2"/>
      <c r="EL532" s="2"/>
      <c r="EM532" s="2"/>
      <c r="EN532" s="2"/>
      <c r="EO532" s="2"/>
      <c r="EP532" s="2"/>
      <c r="EQ532" s="2"/>
      <c r="ER532" s="2"/>
      <c r="ES532" s="2"/>
      <c r="ET532" s="2">
        <v>22312</v>
      </c>
      <c r="EU532" s="3"/>
      <c r="EV532" s="3"/>
      <c r="EW532" s="3"/>
      <c r="EX532" s="3"/>
      <c r="EY532" s="3"/>
      <c r="EZ532" s="3"/>
      <c r="FA532" s="5"/>
      <c r="FB532" s="5"/>
      <c r="FC532" s="5"/>
      <c r="FD532" s="5"/>
      <c r="FE532" s="5"/>
      <c r="FF532" s="5"/>
      <c r="FG532" s="5"/>
      <c r="FH532" s="5"/>
      <c r="FI532" s="5"/>
      <c r="FJ532" s="5"/>
      <c r="FK532" s="5"/>
      <c r="FL532" s="5"/>
      <c r="FM532" s="5"/>
      <c r="FN532" s="5"/>
      <c r="FO532" s="5"/>
      <c r="FP532" s="5"/>
      <c r="FQ532" s="5"/>
      <c r="FR532" s="5"/>
      <c r="FS532" s="5"/>
      <c r="FT532" s="2"/>
      <c r="FU532" s="2"/>
      <c r="FV532" s="2"/>
      <c r="FW532" s="2"/>
      <c r="FX532" s="2"/>
      <c r="FY532" s="2"/>
      <c r="FZ532" s="2"/>
      <c r="GA532" s="2"/>
      <c r="GB532" s="2"/>
      <c r="GC532" s="2"/>
      <c r="GD532" s="2"/>
      <c r="GE532" s="2">
        <v>0</v>
      </c>
      <c r="GF532" s="2"/>
      <c r="GG532" s="2"/>
      <c r="GH532" s="2"/>
      <c r="GI532" s="2"/>
      <c r="GJ532" s="2"/>
      <c r="GK532" s="2"/>
      <c r="GL532" s="2"/>
      <c r="GM532" s="2"/>
      <c r="GN532" s="2"/>
      <c r="GO532" s="2">
        <v>0</v>
      </c>
      <c r="GP532" s="2">
        <v>49143</v>
      </c>
      <c r="GQ532" s="2">
        <v>100275</v>
      </c>
      <c r="GR532" s="2">
        <v>149418</v>
      </c>
      <c r="GS532" s="1" t="s">
        <v>420</v>
      </c>
      <c r="GT532" s="1"/>
      <c r="GU532" s="1" t="s">
        <v>439</v>
      </c>
      <c r="GV532" s="1" t="s">
        <v>766</v>
      </c>
      <c r="GW532" s="1"/>
      <c r="GX532" t="s">
        <v>459</v>
      </c>
      <c r="HC532" s="2">
        <v>357</v>
      </c>
      <c r="HD532" s="2">
        <v>3713</v>
      </c>
      <c r="HE532" s="2">
        <v>25909</v>
      </c>
      <c r="HF532" s="2">
        <v>150</v>
      </c>
      <c r="HG532" s="2">
        <v>35421</v>
      </c>
      <c r="HH532" s="2">
        <v>112841</v>
      </c>
      <c r="HI532" s="2"/>
      <c r="HJ532" s="2">
        <v>168</v>
      </c>
      <c r="HK532" s="2">
        <v>3711</v>
      </c>
      <c r="HL532" s="2">
        <v>379</v>
      </c>
      <c r="HM532" s="2"/>
      <c r="HN532" s="2"/>
      <c r="HO532" s="2">
        <v>56</v>
      </c>
      <c r="HP532" s="2">
        <v>56</v>
      </c>
      <c r="HQ532" s="2">
        <v>0</v>
      </c>
      <c r="HR532" s="2">
        <v>168</v>
      </c>
      <c r="HS532" s="2"/>
      <c r="HT532" s="2"/>
      <c r="HU532" s="3">
        <v>12</v>
      </c>
      <c r="HV532" s="3"/>
      <c r="HW532" s="3"/>
      <c r="HX532" s="3"/>
      <c r="HY532" s="3"/>
      <c r="HZ532" s="3"/>
      <c r="IA532" s="3"/>
      <c r="IB532" s="3"/>
      <c r="IC532" s="3"/>
      <c r="ID532" s="3"/>
      <c r="IE532" s="3"/>
      <c r="IF532" s="65">
        <v>9</v>
      </c>
      <c r="IG532" s="3">
        <v>7.5</v>
      </c>
      <c r="IH532" s="3">
        <v>16.5</v>
      </c>
      <c r="II532" s="35">
        <f t="shared" si="43"/>
        <v>7.5</v>
      </c>
      <c r="IJ532" s="3"/>
      <c r="IK532" s="3">
        <v>8</v>
      </c>
      <c r="IL532" s="3">
        <v>9</v>
      </c>
      <c r="IM532" s="5">
        <v>14333</v>
      </c>
      <c r="IN532" s="1" t="s">
        <v>411</v>
      </c>
      <c r="IO532" s="71">
        <v>11054</v>
      </c>
      <c r="IP532" s="5">
        <v>44761</v>
      </c>
      <c r="IQ532" s="5"/>
      <c r="IR532" s="5">
        <v>1497</v>
      </c>
      <c r="IS532" s="5"/>
      <c r="IT532" s="5"/>
      <c r="IU532" s="5"/>
      <c r="IV532" s="5"/>
      <c r="IW532" s="5"/>
      <c r="IX532" s="5">
        <v>57312</v>
      </c>
      <c r="IY532" s="5"/>
      <c r="IZ532" s="5"/>
      <c r="JA532" s="5">
        <v>2823</v>
      </c>
      <c r="JB532" s="5">
        <v>2541</v>
      </c>
      <c r="JC532" s="5">
        <v>287</v>
      </c>
      <c r="JD532" s="5">
        <v>258</v>
      </c>
      <c r="JE532" s="5"/>
      <c r="JF532" s="5"/>
      <c r="JG532" s="5"/>
      <c r="JH532" s="5"/>
      <c r="JI532" s="5"/>
      <c r="JJ532" s="5"/>
      <c r="JK532" s="5"/>
      <c r="JL532" s="5"/>
      <c r="JM532" s="5"/>
      <c r="JN532" s="5"/>
      <c r="JO532" s="5"/>
      <c r="JP532" s="5"/>
      <c r="JQ532" s="5"/>
      <c r="JR532" s="5">
        <v>1982</v>
      </c>
      <c r="JS532" s="5"/>
      <c r="JT532" s="5"/>
      <c r="JU532" s="5">
        <v>76</v>
      </c>
      <c r="JV532" s="5"/>
      <c r="JW532" s="5"/>
      <c r="JX532" s="5"/>
      <c r="JY532" s="5"/>
      <c r="JZ532" s="5"/>
      <c r="KA532" s="5"/>
      <c r="KB532" s="5"/>
      <c r="KC532" s="5"/>
      <c r="KD532" s="5"/>
      <c r="KE532" s="5"/>
      <c r="KF532" s="5">
        <v>1</v>
      </c>
      <c r="KG532" s="5">
        <v>4</v>
      </c>
      <c r="KH532" s="5">
        <v>101</v>
      </c>
      <c r="KI532" s="5">
        <v>55</v>
      </c>
      <c r="KJ532" s="5">
        <v>48</v>
      </c>
      <c r="KK532" s="5">
        <v>48</v>
      </c>
      <c r="KL532" s="5">
        <v>0</v>
      </c>
      <c r="KM532" s="5">
        <v>0</v>
      </c>
      <c r="KN532" s="5"/>
      <c r="KO532" s="5"/>
      <c r="KP532" s="5"/>
      <c r="KQ532" s="5"/>
      <c r="KR532" s="5"/>
      <c r="KS532" s="5"/>
      <c r="KT532" s="5"/>
      <c r="KU532" s="5"/>
      <c r="KV532" s="5"/>
      <c r="KW532" s="5"/>
      <c r="KX532" s="5"/>
      <c r="KY532" s="5"/>
      <c r="KZ532" s="5"/>
      <c r="LA532" s="5"/>
      <c r="LB532" s="5"/>
      <c r="LC532" s="5"/>
      <c r="LD532" s="5"/>
      <c r="LE532" s="5"/>
      <c r="LF532" s="5"/>
      <c r="LG532" s="5"/>
      <c r="LH532" s="5"/>
      <c r="LI532" s="5"/>
      <c r="LJ532" s="5"/>
      <c r="LK532" s="5"/>
      <c r="LL532" s="5"/>
      <c r="LM532" s="5"/>
      <c r="LN532" s="5"/>
      <c r="LO532" s="5"/>
      <c r="LP532" s="5"/>
      <c r="LQ532" s="5"/>
      <c r="LR532" s="5"/>
      <c r="LS532" s="5"/>
      <c r="LT532" s="5"/>
      <c r="LU532" s="5"/>
      <c r="LV532" s="5"/>
      <c r="LW532" s="5"/>
      <c r="LX532" s="5"/>
      <c r="LY532" s="5"/>
      <c r="LZ532" s="5"/>
      <c r="MA532" s="5"/>
      <c r="MB532" s="5"/>
      <c r="MC532" s="5"/>
      <c r="MD532" s="5"/>
      <c r="ME532" s="5"/>
      <c r="MF532" s="5"/>
      <c r="MG532" s="5"/>
      <c r="MH532" s="5"/>
      <c r="MI532" s="5"/>
      <c r="MJ532" s="5"/>
      <c r="MK532" s="5"/>
      <c r="ML532" s="5"/>
      <c r="MM532" s="5"/>
      <c r="MN532" s="5"/>
      <c r="MO532" s="5">
        <v>0</v>
      </c>
      <c r="MP532" s="5">
        <v>0</v>
      </c>
      <c r="MQ532" s="5"/>
      <c r="MR532" s="5"/>
      <c r="MS532" s="5">
        <v>651791</v>
      </c>
      <c r="MT532" s="5"/>
      <c r="MU532" s="5">
        <v>2</v>
      </c>
      <c r="MV532" s="5"/>
      <c r="MW532" s="5"/>
      <c r="MX532" s="5"/>
      <c r="MY532" s="5"/>
      <c r="MZ532" s="5"/>
      <c r="NA532" s="5"/>
      <c r="NB532" s="5"/>
      <c r="NC532" s="5"/>
      <c r="ND532" s="5"/>
      <c r="NE532" s="5"/>
      <c r="NF532" s="5"/>
      <c r="NG532" s="5"/>
      <c r="NH532" s="5"/>
      <c r="NI532" s="5"/>
      <c r="NJ532" s="5"/>
      <c r="NK532" s="5"/>
      <c r="NX532" s="18">
        <f t="shared" si="42"/>
        <v>1936.8170666666613</v>
      </c>
      <c r="NY532" t="str">
        <f t="shared" si="44"/>
        <v>Larger</v>
      </c>
      <c r="NZ532" t="str">
        <f t="shared" si="45"/>
        <v>Medium</v>
      </c>
    </row>
    <row r="533" spans="1:390">
      <c r="A533" s="1" t="s">
        <v>460</v>
      </c>
      <c r="B533" s="1" t="s">
        <v>461</v>
      </c>
      <c r="C533" s="32" t="s">
        <v>462</v>
      </c>
      <c r="D533" s="1" t="s">
        <v>404</v>
      </c>
      <c r="E533" s="1">
        <v>20100</v>
      </c>
      <c r="F533" s="1" t="s">
        <v>858</v>
      </c>
      <c r="G533" s="5">
        <v>2508.2047619047767</v>
      </c>
      <c r="H533" s="71">
        <v>15678</v>
      </c>
      <c r="I533" s="73"/>
      <c r="J533" s="73">
        <v>80</v>
      </c>
      <c r="K533" s="73">
        <v>9</v>
      </c>
      <c r="L533" s="73"/>
      <c r="M533" s="73"/>
      <c r="N533" s="73"/>
      <c r="O533" s="73"/>
      <c r="P533" s="73"/>
      <c r="Q533" s="73"/>
      <c r="R533" s="73">
        <v>30</v>
      </c>
      <c r="S533" s="73"/>
      <c r="T533" s="73"/>
      <c r="U533" s="73">
        <v>40</v>
      </c>
      <c r="V533" s="73">
        <v>178</v>
      </c>
      <c r="W533" s="94" t="s">
        <v>791</v>
      </c>
      <c r="X533" s="94"/>
      <c r="Y533" s="94"/>
      <c r="Z533" s="94"/>
      <c r="AA533" s="94"/>
      <c r="AB533" s="94"/>
      <c r="AC533" s="95">
        <v>27574</v>
      </c>
      <c r="AD533" s="73"/>
      <c r="AE533" s="73"/>
      <c r="AF533" s="95"/>
      <c r="AG533" s="95"/>
      <c r="AH533" s="95"/>
      <c r="AI533" s="95"/>
      <c r="AJ533" s="95"/>
      <c r="AK533" s="95"/>
      <c r="AL533" s="95"/>
      <c r="AM533" s="95"/>
      <c r="AN533" s="73"/>
      <c r="AO533" s="96">
        <v>27574</v>
      </c>
      <c r="AP533" s="73"/>
      <c r="AQ533" s="73"/>
      <c r="AR533" s="73"/>
      <c r="AS533" s="73"/>
      <c r="AT533" s="73"/>
      <c r="AU533" s="73"/>
      <c r="AV533" s="73"/>
      <c r="AW533" s="73"/>
      <c r="AX533" s="73"/>
      <c r="AY533" s="73"/>
      <c r="AZ533" s="73">
        <v>2635</v>
      </c>
      <c r="BA533" s="73"/>
      <c r="BB533" s="73">
        <v>2635</v>
      </c>
      <c r="BC533" s="73">
        <v>8201</v>
      </c>
      <c r="BD533" s="73"/>
      <c r="BE533" s="73"/>
      <c r="BF533" s="73"/>
      <c r="BG533" s="73"/>
      <c r="BH533" s="73"/>
      <c r="BI533" s="73"/>
      <c r="BJ533" s="73"/>
      <c r="BK533" s="73"/>
      <c r="BL533" s="73"/>
      <c r="BM533" s="73"/>
      <c r="BN533" s="73"/>
      <c r="BO533" s="73">
        <v>8201</v>
      </c>
      <c r="BP533" s="73"/>
      <c r="BQ533" s="73"/>
      <c r="BR533" s="73"/>
      <c r="BS533" s="73"/>
      <c r="BT533" s="73"/>
      <c r="BU533" s="73"/>
      <c r="BV533" s="73"/>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v>39101</v>
      </c>
      <c r="CZ533" s="2"/>
      <c r="DA533" s="2"/>
      <c r="DB533" s="2"/>
      <c r="DC533" s="2"/>
      <c r="DD533" s="2"/>
      <c r="DE533" s="2"/>
      <c r="DF533" s="2">
        <v>28365</v>
      </c>
      <c r="DG533" s="2"/>
      <c r="DH533" s="2"/>
      <c r="DI533" s="2">
        <v>67466</v>
      </c>
      <c r="DJ533" s="2"/>
      <c r="DK533" s="2"/>
      <c r="DL533" s="2"/>
      <c r="DM533" s="2"/>
      <c r="DN533" s="2"/>
      <c r="DO533" s="2"/>
      <c r="DP533" s="2"/>
      <c r="DQ533" s="2"/>
      <c r="DR533" s="2"/>
      <c r="DS533" s="2"/>
      <c r="DT533" s="2"/>
      <c r="DU533" s="2"/>
      <c r="DV533" s="73"/>
      <c r="DW533" s="73"/>
      <c r="DX533" s="2"/>
      <c r="DY533" s="2"/>
      <c r="DZ533" s="2"/>
      <c r="EA533" s="2"/>
      <c r="EB533" s="2"/>
      <c r="EC533" s="2"/>
      <c r="ED533" s="2"/>
      <c r="EE533" s="2"/>
      <c r="EF533" s="2"/>
      <c r="EG533" s="2"/>
      <c r="EH533" s="2"/>
      <c r="EI533" s="73"/>
      <c r="EJ533" s="2">
        <v>8241</v>
      </c>
      <c r="EK533" s="2"/>
      <c r="EL533" s="2"/>
      <c r="EM533" s="2"/>
      <c r="EN533" s="2"/>
      <c r="EO533" s="2"/>
      <c r="EP533" s="2"/>
      <c r="EQ533" s="2"/>
      <c r="ER533" s="2"/>
      <c r="ES533" s="2"/>
      <c r="ET533" s="2">
        <v>8241</v>
      </c>
      <c r="EU533" s="3"/>
      <c r="EV533" s="3"/>
      <c r="EW533" s="3"/>
      <c r="EX533" s="3"/>
      <c r="EY533" s="3"/>
      <c r="EZ533" s="3"/>
      <c r="FA533" s="5"/>
      <c r="FB533" s="5"/>
      <c r="FC533" s="5"/>
      <c r="FD533" s="5"/>
      <c r="FE533" s="5"/>
      <c r="FF533" s="5"/>
      <c r="FG533" s="5"/>
      <c r="FH533" s="5"/>
      <c r="FI533" s="5"/>
      <c r="FJ533" s="5"/>
      <c r="FK533" s="5"/>
      <c r="FL533" s="5"/>
      <c r="FM533" s="5"/>
      <c r="FN533" s="5"/>
      <c r="FO533" s="5"/>
      <c r="FP533" s="5"/>
      <c r="FQ533" s="5"/>
      <c r="FR533" s="5"/>
      <c r="FS533" s="5"/>
      <c r="FT533" s="2"/>
      <c r="FU533" s="2"/>
      <c r="FV533" s="2"/>
      <c r="FW533" s="2"/>
      <c r="FX533" s="2"/>
      <c r="FY533" s="2"/>
      <c r="FZ533" s="2"/>
      <c r="GA533" s="2"/>
      <c r="GB533" s="2"/>
      <c r="GC533" s="2"/>
      <c r="GD533" s="2"/>
      <c r="GE533" s="2">
        <v>11284</v>
      </c>
      <c r="GF533" s="2"/>
      <c r="GG533" s="2"/>
      <c r="GH533" s="2"/>
      <c r="GI533" s="2"/>
      <c r="GJ533" s="2"/>
      <c r="GK533" s="2"/>
      <c r="GL533" s="2"/>
      <c r="GM533" s="2"/>
      <c r="GN533" s="2"/>
      <c r="GO533" s="2">
        <v>11284</v>
      </c>
      <c r="GP533" s="2">
        <v>35775</v>
      </c>
      <c r="GQ533" s="2">
        <v>78342</v>
      </c>
      <c r="GR533" s="2">
        <v>125401</v>
      </c>
      <c r="GS533" s="1" t="s">
        <v>395</v>
      </c>
      <c r="GT533" s="1" t="s">
        <v>785</v>
      </c>
      <c r="GU533" s="1"/>
      <c r="GV533" s="1" t="s">
        <v>768</v>
      </c>
      <c r="GW533" s="1"/>
      <c r="GX533" s="1"/>
      <c r="GY533" s="1"/>
      <c r="GZ533" s="1"/>
      <c r="HA533" s="1"/>
      <c r="HB533" t="s">
        <v>792</v>
      </c>
      <c r="HC533" s="2">
        <v>1043</v>
      </c>
      <c r="HD533" s="2">
        <v>3897</v>
      </c>
      <c r="HE533" s="2">
        <v>16932</v>
      </c>
      <c r="HF533" s="2">
        <v>141</v>
      </c>
      <c r="HG533" s="2">
        <v>2</v>
      </c>
      <c r="HH533" s="2">
        <v>37311</v>
      </c>
      <c r="HI533" s="2"/>
      <c r="HJ533" s="2">
        <v>633</v>
      </c>
      <c r="HK533" s="2">
        <v>6708</v>
      </c>
      <c r="HL533" s="2">
        <v>1081</v>
      </c>
      <c r="HM533" s="2"/>
      <c r="HN533" s="2"/>
      <c r="HO533" s="2">
        <v>0</v>
      </c>
      <c r="HP533" s="2">
        <v>0</v>
      </c>
      <c r="HQ533" s="2">
        <v>21</v>
      </c>
      <c r="HR533" s="2">
        <v>3</v>
      </c>
      <c r="HS533" s="2"/>
      <c r="HT533" s="2"/>
      <c r="HU533" s="3">
        <v>1</v>
      </c>
      <c r="HV533" s="3"/>
      <c r="HW533" s="3"/>
      <c r="HX533" s="3"/>
      <c r="HY533" s="3"/>
      <c r="HZ533" s="3"/>
      <c r="IA533" s="3"/>
      <c r="IB533" s="3"/>
      <c r="IC533" s="3"/>
      <c r="ID533" s="3"/>
      <c r="IE533" s="3"/>
      <c r="IF533" s="66" t="s">
        <v>793</v>
      </c>
      <c r="IG533" s="3">
        <v>1</v>
      </c>
      <c r="IH533" s="3">
        <v>4</v>
      </c>
      <c r="II533" s="35">
        <f t="shared" si="43"/>
        <v>1</v>
      </c>
      <c r="IJ533" s="3"/>
      <c r="IK533" s="3">
        <v>3</v>
      </c>
      <c r="IL533" s="3">
        <v>3</v>
      </c>
      <c r="IM533" s="5">
        <v>6358</v>
      </c>
      <c r="IN533" s="1" t="s">
        <v>411</v>
      </c>
      <c r="IO533" s="71">
        <v>8716</v>
      </c>
      <c r="IP533" s="5">
        <v>2884</v>
      </c>
      <c r="IQ533" s="5"/>
      <c r="IR533" s="5">
        <v>4450</v>
      </c>
      <c r="IS533" s="5"/>
      <c r="IT533" s="5"/>
      <c r="IU533" s="5"/>
      <c r="IV533" s="5">
        <v>691</v>
      </c>
      <c r="IW533" s="5"/>
      <c r="IX533" s="5">
        <v>16741</v>
      </c>
      <c r="IY533" s="5"/>
      <c r="IZ533" s="5"/>
      <c r="JA533" s="5">
        <v>143</v>
      </c>
      <c r="JB533" s="5">
        <v>127</v>
      </c>
      <c r="JC533" s="5">
        <v>246</v>
      </c>
      <c r="JD533" s="5">
        <v>190</v>
      </c>
      <c r="JE533" s="5"/>
      <c r="JF533" s="5"/>
      <c r="JG533" s="5"/>
      <c r="JH533" s="5"/>
      <c r="JI533" s="5"/>
      <c r="JJ533" s="5"/>
      <c r="JK533" s="5"/>
      <c r="JL533" s="5"/>
      <c r="JM533" s="5"/>
      <c r="JN533" s="5"/>
      <c r="JO533" s="5"/>
      <c r="JP533" s="5"/>
      <c r="JQ533" s="5"/>
      <c r="JR533" s="5">
        <v>1232</v>
      </c>
      <c r="JS533" s="5"/>
      <c r="JT533" s="5"/>
      <c r="JU533" s="5">
        <v>63</v>
      </c>
      <c r="JV533" s="5"/>
      <c r="JW533" s="5"/>
      <c r="JX533" s="5"/>
      <c r="JY533" s="5"/>
      <c r="JZ533" s="5"/>
      <c r="KA533" s="5"/>
      <c r="KB533" s="5"/>
      <c r="KC533" s="5"/>
      <c r="KD533" s="5"/>
      <c r="KE533" s="5"/>
      <c r="KF533" s="5">
        <v>1</v>
      </c>
      <c r="KG533" s="5">
        <v>3</v>
      </c>
      <c r="KH533" s="5">
        <v>18</v>
      </c>
      <c r="KI533" s="5">
        <v>57.75</v>
      </c>
      <c r="KJ533" s="5">
        <v>40</v>
      </c>
      <c r="KK533" s="5">
        <v>40</v>
      </c>
      <c r="KL533" s="5">
        <v>0</v>
      </c>
      <c r="KM533" s="5">
        <v>0</v>
      </c>
      <c r="KN533" s="5"/>
      <c r="KO533" s="5"/>
      <c r="KP533" s="5"/>
      <c r="KQ533" s="5"/>
      <c r="KR533" s="5"/>
      <c r="KS533" s="5"/>
      <c r="KT533" s="5"/>
      <c r="KU533" s="5"/>
      <c r="KV533" s="5"/>
      <c r="KW533" s="5"/>
      <c r="KX533" s="5"/>
      <c r="KY533" s="5"/>
      <c r="KZ533" s="5"/>
      <c r="LA533" s="5"/>
      <c r="LB533" s="5"/>
      <c r="LC533" s="5"/>
      <c r="LD533" s="5"/>
      <c r="LE533" s="5"/>
      <c r="LF533" s="5"/>
      <c r="LG533" s="5"/>
      <c r="LH533" s="5"/>
      <c r="LI533" s="5"/>
      <c r="LJ533" s="5"/>
      <c r="LK533" s="5"/>
      <c r="LL533" s="5"/>
      <c r="LM533" s="5"/>
      <c r="LN533" s="5"/>
      <c r="LO533" s="5"/>
      <c r="LP533" s="5"/>
      <c r="LQ533" s="5"/>
      <c r="LR533" s="5"/>
      <c r="LS533" s="5"/>
      <c r="LT533" s="5"/>
      <c r="LU533" s="5"/>
      <c r="LV533" s="5"/>
      <c r="LW533" s="5"/>
      <c r="LX533" s="5"/>
      <c r="LY533" s="5"/>
      <c r="LZ533" s="5"/>
      <c r="MA533" s="5"/>
      <c r="MB533" s="5"/>
      <c r="MC533" s="5"/>
      <c r="MD533" s="5"/>
      <c r="ME533" s="5"/>
      <c r="MF533" s="5"/>
      <c r="MG533" s="5"/>
      <c r="MH533" s="5"/>
      <c r="MI533" s="5"/>
      <c r="MJ533" s="5"/>
      <c r="MK533" s="5"/>
      <c r="ML533" s="5"/>
      <c r="MM533" s="5"/>
      <c r="MN533" s="5"/>
      <c r="MO533" s="5">
        <v>0</v>
      </c>
      <c r="MP533" s="5">
        <v>0</v>
      </c>
      <c r="MQ533" s="5"/>
      <c r="MR533" s="5"/>
      <c r="MS533" s="5">
        <v>149588</v>
      </c>
      <c r="MT533" s="5"/>
      <c r="MU533" s="5">
        <v>61</v>
      </c>
      <c r="MV533" s="5"/>
      <c r="MW533" s="5"/>
      <c r="MX533" s="5"/>
      <c r="MY533" s="5"/>
      <c r="MZ533" s="5"/>
      <c r="NA533" s="5"/>
      <c r="NB533" s="5"/>
      <c r="NC533" s="5"/>
      <c r="ND533" s="5"/>
      <c r="NE533" s="5"/>
      <c r="NF533" s="5"/>
      <c r="NG533" s="5"/>
      <c r="NH533" s="5"/>
      <c r="NI533" s="5"/>
      <c r="NJ533" s="5"/>
      <c r="NK533" s="5"/>
      <c r="NX533" s="18">
        <f t="shared" si="42"/>
        <v>2508.2047619047767</v>
      </c>
      <c r="NY533" t="str">
        <f t="shared" si="44"/>
        <v>Smaller</v>
      </c>
      <c r="NZ533" t="str">
        <f t="shared" si="45"/>
        <v>Small</v>
      </c>
    </row>
    <row r="534" spans="1:390">
      <c r="A534" s="1" t="s">
        <v>495</v>
      </c>
      <c r="B534" s="1" t="s">
        <v>586</v>
      </c>
      <c r="C534" s="32" t="s">
        <v>587</v>
      </c>
      <c r="D534" s="1" t="s">
        <v>404</v>
      </c>
      <c r="E534" s="1">
        <v>20100</v>
      </c>
      <c r="F534" s="1" t="s">
        <v>858</v>
      </c>
      <c r="G534" s="5">
        <v>6387.7552380952684</v>
      </c>
      <c r="H534" s="71">
        <v>20280</v>
      </c>
      <c r="I534" s="73"/>
      <c r="J534" s="73">
        <v>32</v>
      </c>
      <c r="K534" s="73">
        <v>1</v>
      </c>
      <c r="L534" s="73"/>
      <c r="M534" s="73"/>
      <c r="N534" s="73"/>
      <c r="O534" s="73"/>
      <c r="P534" s="73"/>
      <c r="Q534" s="73"/>
      <c r="R534" s="73">
        <v>32</v>
      </c>
      <c r="S534" s="73"/>
      <c r="T534" s="73"/>
      <c r="U534" s="73">
        <v>5</v>
      </c>
      <c r="V534" s="73">
        <v>166</v>
      </c>
      <c r="W534" s="94" t="s">
        <v>817</v>
      </c>
      <c r="X534" s="94"/>
      <c r="Y534" s="94"/>
      <c r="Z534" s="94"/>
      <c r="AA534" s="94"/>
      <c r="AB534" s="94"/>
      <c r="AC534" s="95">
        <v>27965</v>
      </c>
      <c r="AD534" s="73"/>
      <c r="AE534" s="73"/>
      <c r="AF534" s="95">
        <v>11417</v>
      </c>
      <c r="AG534" s="95"/>
      <c r="AH534" s="95"/>
      <c r="AI534" s="95"/>
      <c r="AJ534" s="95"/>
      <c r="AK534" s="95"/>
      <c r="AL534" s="95"/>
      <c r="AM534" s="95"/>
      <c r="AN534" s="73"/>
      <c r="AO534" s="96">
        <v>39382</v>
      </c>
      <c r="AP534" s="73"/>
      <c r="AQ534" s="73"/>
      <c r="AR534" s="73"/>
      <c r="AS534" s="73"/>
      <c r="AT534" s="73"/>
      <c r="AU534" s="73"/>
      <c r="AV534" s="73"/>
      <c r="AW534" s="73"/>
      <c r="AX534" s="73"/>
      <c r="AY534" s="73"/>
      <c r="AZ534" s="73"/>
      <c r="BA534" s="73"/>
      <c r="BB534" s="73">
        <v>0</v>
      </c>
      <c r="BC534" s="73">
        <v>2400</v>
      </c>
      <c r="BD534" s="73"/>
      <c r="BE534" s="73"/>
      <c r="BF534" s="73"/>
      <c r="BG534" s="73"/>
      <c r="BH534" s="73"/>
      <c r="BI534" s="73"/>
      <c r="BJ534" s="73"/>
      <c r="BK534" s="73"/>
      <c r="BL534" s="73"/>
      <c r="BM534" s="73"/>
      <c r="BN534" s="73"/>
      <c r="BO534" s="73">
        <v>2400</v>
      </c>
      <c r="BP534" s="73"/>
      <c r="BQ534" s="73"/>
      <c r="BR534" s="73"/>
      <c r="BS534" s="73"/>
      <c r="BT534" s="73"/>
      <c r="BU534" s="73"/>
      <c r="BV534" s="73"/>
      <c r="BW534" s="2"/>
      <c r="BX534" s="2"/>
      <c r="BY534" s="2"/>
      <c r="BZ534" s="2">
        <v>0</v>
      </c>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v>46276</v>
      </c>
      <c r="CZ534" s="2"/>
      <c r="DA534" s="2"/>
      <c r="DB534" s="2"/>
      <c r="DC534" s="2"/>
      <c r="DD534" s="2"/>
      <c r="DE534" s="2"/>
      <c r="DF534" s="2"/>
      <c r="DG534" s="2"/>
      <c r="DH534" s="2"/>
      <c r="DI534" s="2">
        <v>46276</v>
      </c>
      <c r="DJ534" s="2"/>
      <c r="DK534" s="2"/>
      <c r="DL534" s="2"/>
      <c r="DM534" s="2"/>
      <c r="DN534" s="2"/>
      <c r="DO534" s="2"/>
      <c r="DP534" s="2"/>
      <c r="DQ534" s="2"/>
      <c r="DR534" s="2"/>
      <c r="DS534" s="2"/>
      <c r="DT534" s="2"/>
      <c r="DU534" s="2"/>
      <c r="DV534" s="73"/>
      <c r="DW534" s="73"/>
      <c r="DX534" s="2"/>
      <c r="DY534" s="2"/>
      <c r="DZ534" s="2"/>
      <c r="EA534" s="2"/>
      <c r="EB534" s="2"/>
      <c r="EC534" s="2"/>
      <c r="ED534" s="2"/>
      <c r="EE534" s="2"/>
      <c r="EF534" s="2"/>
      <c r="EG534" s="2"/>
      <c r="EH534" s="2"/>
      <c r="EI534" s="73"/>
      <c r="EJ534" s="2"/>
      <c r="EK534" s="2"/>
      <c r="EL534" s="2"/>
      <c r="EM534" s="2"/>
      <c r="EN534" s="2"/>
      <c r="EO534" s="2"/>
      <c r="EP534" s="2"/>
      <c r="EQ534" s="2"/>
      <c r="ER534" s="2"/>
      <c r="ES534" s="2"/>
      <c r="ET534" s="2">
        <v>0</v>
      </c>
      <c r="EU534" s="3"/>
      <c r="EV534" s="3"/>
      <c r="EW534" s="3"/>
      <c r="EX534" s="3"/>
      <c r="EY534" s="3"/>
      <c r="EZ534" s="3"/>
      <c r="FA534" s="5"/>
      <c r="FB534" s="5"/>
      <c r="FC534" s="5"/>
      <c r="FD534" s="5"/>
      <c r="FE534" s="5"/>
      <c r="FF534" s="5"/>
      <c r="FG534" s="5"/>
      <c r="FH534" s="5"/>
      <c r="FI534" s="5"/>
      <c r="FJ534" s="5"/>
      <c r="FK534" s="5"/>
      <c r="FL534" s="5"/>
      <c r="FM534" s="5"/>
      <c r="FN534" s="5"/>
      <c r="FO534" s="5"/>
      <c r="FP534" s="5"/>
      <c r="FQ534" s="5"/>
      <c r="FR534" s="5"/>
      <c r="FS534" s="5"/>
      <c r="FT534" s="2"/>
      <c r="FU534" s="2"/>
      <c r="FV534" s="2"/>
      <c r="FW534" s="2"/>
      <c r="FX534" s="2"/>
      <c r="FY534" s="2"/>
      <c r="FZ534" s="2"/>
      <c r="GA534" s="2"/>
      <c r="GB534" s="2"/>
      <c r="GC534" s="2"/>
      <c r="GD534" s="2"/>
      <c r="GE534" s="2">
        <v>9718</v>
      </c>
      <c r="GF534" s="2"/>
      <c r="GG534" s="2"/>
      <c r="GH534" s="2"/>
      <c r="GI534" s="2"/>
      <c r="GJ534" s="2"/>
      <c r="GK534" s="2"/>
      <c r="GL534" s="2"/>
      <c r="GM534" s="2"/>
      <c r="GN534" s="2"/>
      <c r="GO534" s="2">
        <v>9718</v>
      </c>
      <c r="GP534" s="2">
        <v>41782</v>
      </c>
      <c r="GQ534" s="2">
        <v>46276</v>
      </c>
      <c r="GR534" s="2">
        <v>97776</v>
      </c>
      <c r="GS534" s="1" t="s">
        <v>395</v>
      </c>
      <c r="GT534" s="1"/>
      <c r="GU534" s="1"/>
      <c r="GV534" s="1" t="s">
        <v>768</v>
      </c>
      <c r="GW534" s="1"/>
      <c r="GX534" t="s">
        <v>459</v>
      </c>
      <c r="HC534" s="2"/>
      <c r="HD534" s="2">
        <v>35</v>
      </c>
      <c r="HE534" s="2">
        <v>14887</v>
      </c>
      <c r="HF534" s="2">
        <v>21</v>
      </c>
      <c r="HG534" s="2"/>
      <c r="HH534" s="2">
        <v>89768</v>
      </c>
      <c r="HI534" s="2"/>
      <c r="HJ534" s="2"/>
      <c r="HK534" s="2">
        <v>3</v>
      </c>
      <c r="HL534" s="2">
        <v>381</v>
      </c>
      <c r="HM534" s="2"/>
      <c r="HN534" s="2"/>
      <c r="HO534" s="2"/>
      <c r="HP534" s="2"/>
      <c r="HQ534" s="2">
        <v>118</v>
      </c>
      <c r="HR534" s="2"/>
      <c r="HS534" s="2"/>
      <c r="HT534" s="2"/>
      <c r="HU534" s="3">
        <v>4</v>
      </c>
      <c r="HV534" s="3"/>
      <c r="HW534" s="3"/>
      <c r="HX534" s="3"/>
      <c r="HY534" s="3"/>
      <c r="HZ534" s="3"/>
      <c r="IA534" s="3"/>
      <c r="IB534" s="3"/>
      <c r="IC534" s="3"/>
      <c r="ID534" s="3"/>
      <c r="IE534" s="3"/>
      <c r="IF534" s="65">
        <v>0.75</v>
      </c>
      <c r="IG534" s="3">
        <v>3.5</v>
      </c>
      <c r="IH534" s="3">
        <v>7.5</v>
      </c>
      <c r="II534" s="35">
        <f t="shared" si="43"/>
        <v>3.5</v>
      </c>
      <c r="IJ534" s="3"/>
      <c r="IK534" s="3">
        <v>4</v>
      </c>
      <c r="IL534" s="3">
        <v>4</v>
      </c>
      <c r="IM534" s="5">
        <v>5547</v>
      </c>
      <c r="IN534" s="1" t="s">
        <v>411</v>
      </c>
      <c r="IO534" s="71">
        <v>4180</v>
      </c>
      <c r="IP534" s="5">
        <v>8885</v>
      </c>
      <c r="IQ534" s="5">
        <v>5275</v>
      </c>
      <c r="IR534" s="5"/>
      <c r="IS534" s="5"/>
      <c r="IT534" s="5"/>
      <c r="IU534" s="5"/>
      <c r="IV534" s="5"/>
      <c r="IW534" s="5"/>
      <c r="IX534" s="5">
        <v>18346</v>
      </c>
      <c r="IY534" s="5"/>
      <c r="IZ534" s="5"/>
      <c r="JA534" s="5">
        <v>112</v>
      </c>
      <c r="JB534" s="5">
        <v>108</v>
      </c>
      <c r="JC534" s="5">
        <v>112</v>
      </c>
      <c r="JD534" s="5">
        <v>106</v>
      </c>
      <c r="JE534" s="5"/>
      <c r="JF534" s="5"/>
      <c r="JG534" s="5"/>
      <c r="JH534" s="5"/>
      <c r="JI534" s="5"/>
      <c r="JJ534" s="5"/>
      <c r="JK534" s="5"/>
      <c r="JL534" s="5"/>
      <c r="JM534" s="5"/>
      <c r="JN534" s="5"/>
      <c r="JO534" s="5"/>
      <c r="JP534" s="5"/>
      <c r="JQ534" s="5"/>
      <c r="JR534" s="5">
        <v>3540</v>
      </c>
      <c r="JS534" s="5"/>
      <c r="JT534" s="5"/>
      <c r="JU534" s="5">
        <v>118</v>
      </c>
      <c r="JV534" s="5"/>
      <c r="JW534" s="5"/>
      <c r="JX534" s="5"/>
      <c r="JY534" s="5"/>
      <c r="JZ534" s="5"/>
      <c r="KA534" s="5"/>
      <c r="KB534" s="5"/>
      <c r="KC534" s="5"/>
      <c r="KD534" s="5"/>
      <c r="KE534" s="5"/>
      <c r="KF534" s="5">
        <v>2</v>
      </c>
      <c r="KG534" s="5">
        <v>4</v>
      </c>
      <c r="KH534" s="5">
        <v>194</v>
      </c>
      <c r="KI534" s="5">
        <v>60</v>
      </c>
      <c r="KJ534" s="5">
        <v>16</v>
      </c>
      <c r="KK534" s="5">
        <v>128</v>
      </c>
      <c r="KL534" s="5">
        <v>4</v>
      </c>
      <c r="KM534" s="5">
        <v>0</v>
      </c>
      <c r="KN534" s="5"/>
      <c r="KO534" s="5"/>
      <c r="KP534" s="5"/>
      <c r="KQ534" s="5"/>
      <c r="KR534" s="5"/>
      <c r="KS534" s="5"/>
      <c r="KT534" s="5"/>
      <c r="KU534" s="5"/>
      <c r="KV534" s="5"/>
      <c r="KW534" s="5"/>
      <c r="KX534" s="5"/>
      <c r="KY534" s="5"/>
      <c r="KZ534" s="5"/>
      <c r="LA534" s="5"/>
      <c r="LB534" s="5"/>
      <c r="LC534" s="5"/>
      <c r="LD534" s="5"/>
      <c r="LE534" s="5"/>
      <c r="LF534" s="5"/>
      <c r="LG534" s="5"/>
      <c r="LH534" s="5"/>
      <c r="LI534" s="5"/>
      <c r="LJ534" s="5"/>
      <c r="LK534" s="5"/>
      <c r="LL534" s="5"/>
      <c r="LM534" s="5"/>
      <c r="LN534" s="5"/>
      <c r="LO534" s="5"/>
      <c r="LP534" s="5"/>
      <c r="LQ534" s="5"/>
      <c r="LR534" s="5"/>
      <c r="LS534" s="5"/>
      <c r="LT534" s="5"/>
      <c r="LU534" s="5"/>
      <c r="LV534" s="5"/>
      <c r="LW534" s="5"/>
      <c r="LX534" s="5"/>
      <c r="LY534" s="5"/>
      <c r="LZ534" s="5"/>
      <c r="MA534" s="5"/>
      <c r="MB534" s="5"/>
      <c r="MC534" s="5"/>
      <c r="MD534" s="5"/>
      <c r="ME534" s="5"/>
      <c r="MF534" s="5"/>
      <c r="MG534" s="5"/>
      <c r="MH534" s="5"/>
      <c r="MI534" s="5"/>
      <c r="MJ534" s="5"/>
      <c r="MK534" s="5"/>
      <c r="ML534" s="5"/>
      <c r="MM534" s="5"/>
      <c r="MN534" s="5"/>
      <c r="MO534" s="5">
        <v>60</v>
      </c>
      <c r="MP534" s="5">
        <v>0</v>
      </c>
      <c r="MQ534" s="5"/>
      <c r="MR534" s="5"/>
      <c r="MS534" s="5">
        <v>222275</v>
      </c>
      <c r="MT534" s="5"/>
      <c r="MU534" s="5">
        <v>0</v>
      </c>
      <c r="MV534" s="5"/>
      <c r="MW534" s="5"/>
      <c r="MX534" s="5"/>
      <c r="MY534" s="5"/>
      <c r="MZ534" s="5"/>
      <c r="NA534" s="5"/>
      <c r="NB534" s="5"/>
      <c r="NC534" s="5"/>
      <c r="ND534" s="5"/>
      <c r="NE534" s="5"/>
      <c r="NF534" s="5"/>
      <c r="NG534" s="5"/>
      <c r="NH534" s="5"/>
      <c r="NI534" s="5"/>
      <c r="NJ534" s="5"/>
      <c r="NK534" s="5"/>
      <c r="NX534" s="18">
        <f t="shared" si="42"/>
        <v>1825.0729251700766</v>
      </c>
      <c r="NY534" t="str">
        <f t="shared" si="44"/>
        <v>Smaller</v>
      </c>
      <c r="NZ534" t="str">
        <f t="shared" si="45"/>
        <v>Small</v>
      </c>
    </row>
    <row r="535" spans="1:390">
      <c r="A535" s="1" t="s">
        <v>484</v>
      </c>
      <c r="B535" s="1" t="s">
        <v>563</v>
      </c>
      <c r="C535" s="32" t="s">
        <v>564</v>
      </c>
      <c r="D535" s="1" t="s">
        <v>404</v>
      </c>
      <c r="E535" s="1">
        <v>20100</v>
      </c>
      <c r="F535" s="1" t="s">
        <v>858</v>
      </c>
      <c r="G535" s="5">
        <v>5585.6257142857085</v>
      </c>
      <c r="H535" s="71">
        <v>21125</v>
      </c>
      <c r="I535" s="73"/>
      <c r="J535" s="73">
        <v>46</v>
      </c>
      <c r="K535" s="73">
        <v>2</v>
      </c>
      <c r="L535" s="73"/>
      <c r="M535" s="73"/>
      <c r="N535" s="73"/>
      <c r="O535" s="73"/>
      <c r="P535" s="73"/>
      <c r="Q535" s="73"/>
      <c r="R535" s="73">
        <v>32</v>
      </c>
      <c r="S535" s="73"/>
      <c r="T535" s="73"/>
      <c r="U535" s="73">
        <v>12</v>
      </c>
      <c r="V535" s="73">
        <v>300</v>
      </c>
      <c r="W535" s="94"/>
      <c r="X535" s="94"/>
      <c r="Y535" s="94"/>
      <c r="Z535" s="94"/>
      <c r="AA535" s="94"/>
      <c r="AB535" s="94"/>
      <c r="AC535" s="95">
        <v>28313</v>
      </c>
      <c r="AD535" s="73"/>
      <c r="AE535" s="73"/>
      <c r="AF535" s="95">
        <v>0</v>
      </c>
      <c r="AG535" s="95">
        <v>0</v>
      </c>
      <c r="AH535" s="95">
        <v>0</v>
      </c>
      <c r="AI535" s="95">
        <v>0</v>
      </c>
      <c r="AJ535" s="95"/>
      <c r="AK535" s="95"/>
      <c r="AL535" s="95">
        <v>0</v>
      </c>
      <c r="AM535" s="95">
        <v>3200</v>
      </c>
      <c r="AN535" s="73"/>
      <c r="AO535" s="96">
        <v>31513</v>
      </c>
      <c r="AP535" s="73">
        <v>0</v>
      </c>
      <c r="AQ535" s="73"/>
      <c r="AR535" s="73"/>
      <c r="AS535" s="73">
        <v>0</v>
      </c>
      <c r="AT535" s="73">
        <v>0</v>
      </c>
      <c r="AU535" s="73">
        <v>0</v>
      </c>
      <c r="AV535" s="73">
        <v>0</v>
      </c>
      <c r="AW535" s="73"/>
      <c r="AX535" s="73"/>
      <c r="AY535" s="73">
        <v>0</v>
      </c>
      <c r="AZ535" s="73">
        <v>0</v>
      </c>
      <c r="BA535" s="73"/>
      <c r="BB535" s="73">
        <v>9600</v>
      </c>
      <c r="BC535" s="73">
        <v>9600</v>
      </c>
      <c r="BD535" s="73"/>
      <c r="BE535" s="73"/>
      <c r="BF535" s="73">
        <v>0</v>
      </c>
      <c r="BG535" s="73">
        <v>0</v>
      </c>
      <c r="BH535" s="73">
        <v>0</v>
      </c>
      <c r="BI535" s="73">
        <v>0</v>
      </c>
      <c r="BJ535" s="73"/>
      <c r="BK535" s="73"/>
      <c r="BL535" s="73">
        <v>0</v>
      </c>
      <c r="BM535" s="73">
        <v>0</v>
      </c>
      <c r="BN535" s="73"/>
      <c r="BO535" s="73">
        <v>9600</v>
      </c>
      <c r="BP535" s="73">
        <v>0</v>
      </c>
      <c r="BQ535" s="73"/>
      <c r="BR535" s="73">
        <v>0</v>
      </c>
      <c r="BS535" s="73">
        <v>0</v>
      </c>
      <c r="BT535" s="73">
        <v>0</v>
      </c>
      <c r="BU535" s="73">
        <v>0</v>
      </c>
      <c r="BV535" s="73"/>
      <c r="BW535" s="2"/>
      <c r="BX535" s="2">
        <v>0</v>
      </c>
      <c r="BY535" s="2">
        <v>0</v>
      </c>
      <c r="BZ535" s="2">
        <v>0</v>
      </c>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v>12000</v>
      </c>
      <c r="CZ535" s="2"/>
      <c r="DA535" s="2">
        <v>0</v>
      </c>
      <c r="DB535" s="2">
        <v>0</v>
      </c>
      <c r="DC535" s="2">
        <v>0</v>
      </c>
      <c r="DD535" s="2"/>
      <c r="DE535" s="2"/>
      <c r="DF535" s="2">
        <v>29918</v>
      </c>
      <c r="DG535" s="2">
        <v>0</v>
      </c>
      <c r="DH535" s="2">
        <v>0</v>
      </c>
      <c r="DI535" s="2">
        <v>41918</v>
      </c>
      <c r="DJ535" s="2"/>
      <c r="DK535" s="2"/>
      <c r="DL535" s="2"/>
      <c r="DM535" s="2"/>
      <c r="DN535" s="2"/>
      <c r="DO535" s="2"/>
      <c r="DP535" s="2"/>
      <c r="DQ535" s="2"/>
      <c r="DR535" s="2"/>
      <c r="DS535" s="2"/>
      <c r="DT535" s="2"/>
      <c r="DU535" s="2"/>
      <c r="DV535" s="73"/>
      <c r="DW535" s="73"/>
      <c r="DX535" s="2"/>
      <c r="DY535" s="2"/>
      <c r="DZ535" s="2"/>
      <c r="EA535" s="2"/>
      <c r="EB535" s="2"/>
      <c r="EC535" s="2"/>
      <c r="ED535" s="2"/>
      <c r="EE535" s="2"/>
      <c r="EF535" s="2"/>
      <c r="EG535" s="2"/>
      <c r="EH535" s="2"/>
      <c r="EI535" s="73"/>
      <c r="EJ535" s="2">
        <v>3500</v>
      </c>
      <c r="EK535" s="2"/>
      <c r="EL535" s="2">
        <v>0</v>
      </c>
      <c r="EM535" s="2">
        <v>0</v>
      </c>
      <c r="EN535" s="2">
        <v>0</v>
      </c>
      <c r="EO535" s="2"/>
      <c r="EP535" s="2"/>
      <c r="EQ535" s="2">
        <v>0</v>
      </c>
      <c r="ER535" s="2">
        <v>0</v>
      </c>
      <c r="ES535" s="2">
        <v>0</v>
      </c>
      <c r="ET535" s="2">
        <v>3500</v>
      </c>
      <c r="EU535" s="3"/>
      <c r="EV535" s="3"/>
      <c r="EW535" s="3"/>
      <c r="EX535" s="3"/>
      <c r="EY535" s="3"/>
      <c r="EZ535" s="3"/>
      <c r="FA535" s="5"/>
      <c r="FB535" s="5"/>
      <c r="FC535" s="5"/>
      <c r="FD535" s="5"/>
      <c r="FE535" s="5"/>
      <c r="FF535" s="5"/>
      <c r="FG535" s="5"/>
      <c r="FH535" s="5"/>
      <c r="FI535" s="5"/>
      <c r="FJ535" s="5"/>
      <c r="FK535" s="5"/>
      <c r="FL535" s="5"/>
      <c r="FM535" s="5"/>
      <c r="FN535" s="5"/>
      <c r="FO535" s="5"/>
      <c r="FP535" s="5"/>
      <c r="FQ535" s="5"/>
      <c r="FR535" s="5"/>
      <c r="FS535" s="5"/>
      <c r="FT535" s="2"/>
      <c r="FU535" s="2"/>
      <c r="FV535" s="2"/>
      <c r="FW535" s="2"/>
      <c r="FX535" s="2"/>
      <c r="FY535" s="2"/>
      <c r="FZ535" s="2"/>
      <c r="GA535" s="2"/>
      <c r="GB535" s="2"/>
      <c r="GC535" s="2"/>
      <c r="GD535" s="2"/>
      <c r="GE535" s="2">
        <v>0</v>
      </c>
      <c r="GF535" s="2"/>
      <c r="GG535" s="2">
        <v>0</v>
      </c>
      <c r="GH535" s="2">
        <v>0</v>
      </c>
      <c r="GI535" s="2">
        <v>0</v>
      </c>
      <c r="GJ535" s="2">
        <v>0</v>
      </c>
      <c r="GK535" s="2"/>
      <c r="GL535" s="2"/>
      <c r="GM535" s="2">
        <v>0</v>
      </c>
      <c r="GN535" s="2">
        <v>0</v>
      </c>
      <c r="GO535" s="2">
        <v>0</v>
      </c>
      <c r="GP535" s="2">
        <v>41113</v>
      </c>
      <c r="GQ535" s="2">
        <v>55018</v>
      </c>
      <c r="GR535" s="2">
        <v>96131</v>
      </c>
      <c r="GS535" s="1" t="s">
        <v>420</v>
      </c>
      <c r="GT535" s="1"/>
      <c r="GU535" s="1" t="s">
        <v>439</v>
      </c>
      <c r="GV535" s="1" t="s">
        <v>766</v>
      </c>
      <c r="GW535" s="1"/>
      <c r="GX535" t="s">
        <v>459</v>
      </c>
      <c r="HC535" s="2">
        <v>1583</v>
      </c>
      <c r="HD535" s="2">
        <v>2139</v>
      </c>
      <c r="HE535" s="2">
        <v>25662</v>
      </c>
      <c r="HF535" s="2">
        <v>66</v>
      </c>
      <c r="HG535" s="2"/>
      <c r="HH535" s="2">
        <v>43713</v>
      </c>
      <c r="HI535" s="2"/>
      <c r="HJ535" s="2">
        <v>143</v>
      </c>
      <c r="HK535" s="2">
        <v>3193</v>
      </c>
      <c r="HL535" s="2">
        <v>1805</v>
      </c>
      <c r="HM535" s="2"/>
      <c r="HN535" s="2"/>
      <c r="HO535" s="2">
        <v>563</v>
      </c>
      <c r="HP535" s="2">
        <v>643</v>
      </c>
      <c r="HQ535" s="2">
        <v>0</v>
      </c>
      <c r="HR535" s="2">
        <v>156</v>
      </c>
      <c r="HS535" s="2"/>
      <c r="HT535" s="2"/>
      <c r="HU535" s="3">
        <v>3</v>
      </c>
      <c r="HV535" s="3"/>
      <c r="HW535" s="3"/>
      <c r="HX535" s="3"/>
      <c r="HY535" s="3"/>
      <c r="HZ535" s="3"/>
      <c r="IA535" s="3"/>
      <c r="IB535" s="3"/>
      <c r="IC535" s="3"/>
      <c r="ID535" s="3"/>
      <c r="IE535" s="3"/>
      <c r="IF535" s="65">
        <v>1.25</v>
      </c>
      <c r="IG535" s="3">
        <v>0.75</v>
      </c>
      <c r="IH535" s="3">
        <v>5.75</v>
      </c>
      <c r="II535" s="35">
        <f t="shared" si="43"/>
        <v>0.75</v>
      </c>
      <c r="IJ535" s="3"/>
      <c r="IK535" s="3">
        <v>5</v>
      </c>
      <c r="IL535" s="3">
        <v>5</v>
      </c>
      <c r="IM535" s="5">
        <v>1795</v>
      </c>
      <c r="IN535" s="1" t="s">
        <v>400</v>
      </c>
      <c r="IO535" s="71">
        <v>7467</v>
      </c>
      <c r="IP535" s="5">
        <v>9480</v>
      </c>
      <c r="IQ535" s="5">
        <v>29868</v>
      </c>
      <c r="IR535" s="5">
        <v>563</v>
      </c>
      <c r="IS535" s="5"/>
      <c r="IT535" s="5"/>
      <c r="IU535" s="5"/>
      <c r="IV535" s="5">
        <v>1492</v>
      </c>
      <c r="IW535" s="5"/>
      <c r="IX535" s="5">
        <v>19002</v>
      </c>
      <c r="IY535" s="5"/>
      <c r="IZ535" s="5"/>
      <c r="JA535" s="5">
        <v>255</v>
      </c>
      <c r="JB535" s="5">
        <v>215</v>
      </c>
      <c r="JC535" s="5">
        <v>330</v>
      </c>
      <c r="JD535" s="5">
        <v>213</v>
      </c>
      <c r="JE535" s="5"/>
      <c r="JF535" s="5"/>
      <c r="JG535" s="5"/>
      <c r="JH535" s="5"/>
      <c r="JI535" s="5"/>
      <c r="JJ535" s="5"/>
      <c r="JK535" s="5"/>
      <c r="JL535" s="5"/>
      <c r="JM535" s="5"/>
      <c r="JN535" s="5"/>
      <c r="JO535" s="5"/>
      <c r="JP535" s="5"/>
      <c r="JQ535" s="5"/>
      <c r="JR535" s="5">
        <v>1770</v>
      </c>
      <c r="JS535" s="5"/>
      <c r="JT535" s="5"/>
      <c r="JU535" s="5">
        <v>61</v>
      </c>
      <c r="JV535" s="5"/>
      <c r="JW535" s="5"/>
      <c r="JX535" s="5"/>
      <c r="JY535" s="5"/>
      <c r="JZ535" s="5"/>
      <c r="KA535" s="5"/>
      <c r="KB535" s="5"/>
      <c r="KC535" s="5"/>
      <c r="KD535" s="5"/>
      <c r="KE535" s="5"/>
      <c r="KF535" s="5">
        <v>2</v>
      </c>
      <c r="KG535" s="5">
        <v>2</v>
      </c>
      <c r="KH535" s="5">
        <v>35</v>
      </c>
      <c r="KI535" s="5">
        <v>48</v>
      </c>
      <c r="KJ535" s="5">
        <v>40</v>
      </c>
      <c r="KK535" s="5">
        <v>28</v>
      </c>
      <c r="KL535" s="5">
        <v>0</v>
      </c>
      <c r="KM535" s="5">
        <v>0</v>
      </c>
      <c r="KN535" s="5"/>
      <c r="KO535" s="5"/>
      <c r="KP535" s="5"/>
      <c r="KQ535" s="5"/>
      <c r="KR535" s="5"/>
      <c r="KS535" s="5"/>
      <c r="KT535" s="5"/>
      <c r="KU535" s="5"/>
      <c r="KV535" s="5"/>
      <c r="KW535" s="5"/>
      <c r="KX535" s="5"/>
      <c r="KY535" s="5"/>
      <c r="KZ535" s="5"/>
      <c r="LA535" s="5"/>
      <c r="LB535" s="5"/>
      <c r="LC535" s="5"/>
      <c r="LD535" s="5"/>
      <c r="LE535" s="5"/>
      <c r="LF535" s="5"/>
      <c r="LG535" s="5"/>
      <c r="LH535" s="5"/>
      <c r="LI535" s="5"/>
      <c r="LJ535" s="5"/>
      <c r="LK535" s="5"/>
      <c r="LL535" s="5"/>
      <c r="LM535" s="5"/>
      <c r="LN535" s="5"/>
      <c r="LO535" s="5"/>
      <c r="LP535" s="5"/>
      <c r="LQ535" s="5"/>
      <c r="LR535" s="5"/>
      <c r="LS535" s="5"/>
      <c r="LT535" s="5"/>
      <c r="LU535" s="5"/>
      <c r="LV535" s="5"/>
      <c r="LW535" s="5"/>
      <c r="LX535" s="5"/>
      <c r="LY535" s="5"/>
      <c r="LZ535" s="5"/>
      <c r="MA535" s="5"/>
      <c r="MB535" s="5"/>
      <c r="MC535" s="5"/>
      <c r="MD535" s="5"/>
      <c r="ME535" s="5"/>
      <c r="MF535" s="5"/>
      <c r="MG535" s="5"/>
      <c r="MH535" s="5"/>
      <c r="MI535" s="5"/>
      <c r="MJ535" s="5"/>
      <c r="MK535" s="5"/>
      <c r="ML535" s="5"/>
      <c r="MM535" s="5"/>
      <c r="MN535" s="5"/>
      <c r="MO535" s="5">
        <v>0</v>
      </c>
      <c r="MP535" s="5">
        <v>0</v>
      </c>
      <c r="MQ535" s="5"/>
      <c r="MR535" s="5"/>
      <c r="MS535" s="5">
        <v>93836</v>
      </c>
      <c r="MT535" s="5"/>
      <c r="MU535" s="5">
        <v>27</v>
      </c>
      <c r="MV535" s="5"/>
      <c r="MW535" s="5"/>
      <c r="MX535" s="5"/>
      <c r="MY535" s="5"/>
      <c r="MZ535" s="5"/>
      <c r="NA535" s="5"/>
      <c r="NB535" s="5"/>
      <c r="NC535" s="5"/>
      <c r="ND535" s="5"/>
      <c r="NE535" s="5"/>
      <c r="NF535" s="5"/>
      <c r="NG535" s="5"/>
      <c r="NH535" s="5"/>
      <c r="NI535" s="5"/>
      <c r="NJ535" s="5"/>
      <c r="NK535" s="5"/>
      <c r="NX535" s="18">
        <f t="shared" si="42"/>
        <v>7447.5009523809449</v>
      </c>
      <c r="NY535" t="str">
        <f t="shared" si="44"/>
        <v>Smaller</v>
      </c>
      <c r="NZ535" t="str">
        <f t="shared" si="45"/>
        <v>Small</v>
      </c>
    </row>
    <row r="536" spans="1:390">
      <c r="A536" s="1" t="s">
        <v>598</v>
      </c>
      <c r="B536" s="1" t="s">
        <v>599</v>
      </c>
      <c r="C536" s="32" t="s">
        <v>600</v>
      </c>
      <c r="D536" s="1" t="s">
        <v>404</v>
      </c>
      <c r="E536" s="1">
        <v>20100</v>
      </c>
      <c r="F536" s="1" t="s">
        <v>858</v>
      </c>
      <c r="G536" s="5">
        <v>11004.472571428665</v>
      </c>
      <c r="H536" s="71">
        <v>25641</v>
      </c>
      <c r="I536" s="73"/>
      <c r="J536" s="73">
        <v>106</v>
      </c>
      <c r="K536" s="73">
        <v>2</v>
      </c>
      <c r="L536" s="73"/>
      <c r="M536" s="73"/>
      <c r="N536" s="73"/>
      <c r="O536" s="73"/>
      <c r="P536" s="73"/>
      <c r="Q536" s="73"/>
      <c r="R536" s="73">
        <v>70</v>
      </c>
      <c r="S536" s="73"/>
      <c r="T536" s="73"/>
      <c r="U536" s="73">
        <v>34</v>
      </c>
      <c r="V536" s="73">
        <v>408</v>
      </c>
      <c r="W536" s="94"/>
      <c r="X536" s="94"/>
      <c r="Y536" s="94"/>
      <c r="Z536" s="94"/>
      <c r="AA536" s="94"/>
      <c r="AB536" s="94"/>
      <c r="AC536" s="95">
        <v>28403</v>
      </c>
      <c r="AD536" s="73"/>
      <c r="AE536" s="73"/>
      <c r="AF536" s="95"/>
      <c r="AG536" s="95"/>
      <c r="AH536" s="95"/>
      <c r="AI536" s="95"/>
      <c r="AJ536" s="95"/>
      <c r="AK536" s="95"/>
      <c r="AL536" s="95"/>
      <c r="AM536" s="95"/>
      <c r="AN536" s="73"/>
      <c r="AO536" s="96">
        <v>28403</v>
      </c>
      <c r="AP536" s="73"/>
      <c r="AQ536" s="73"/>
      <c r="AR536" s="73"/>
      <c r="AS536" s="73"/>
      <c r="AT536" s="73"/>
      <c r="AU536" s="73"/>
      <c r="AV536" s="73"/>
      <c r="AW536" s="73"/>
      <c r="AX536" s="73"/>
      <c r="AY536" s="73"/>
      <c r="AZ536" s="73"/>
      <c r="BA536" s="73"/>
      <c r="BB536" s="73">
        <v>0</v>
      </c>
      <c r="BC536" s="73">
        <v>6934</v>
      </c>
      <c r="BD536" s="73"/>
      <c r="BE536" s="73"/>
      <c r="BF536" s="73"/>
      <c r="BG536" s="73"/>
      <c r="BH536" s="73"/>
      <c r="BI536" s="73"/>
      <c r="BJ536" s="73"/>
      <c r="BK536" s="73"/>
      <c r="BL536" s="73"/>
      <c r="BM536" s="73"/>
      <c r="BN536" s="73"/>
      <c r="BO536" s="73">
        <v>6934</v>
      </c>
      <c r="BP536" s="73"/>
      <c r="BQ536" s="73"/>
      <c r="BR536" s="73"/>
      <c r="BS536" s="73"/>
      <c r="BT536" s="73"/>
      <c r="BU536" s="73"/>
      <c r="BV536" s="73"/>
      <c r="BW536" s="2"/>
      <c r="BX536" s="2"/>
      <c r="BY536" s="2"/>
      <c r="BZ536" s="2">
        <v>0</v>
      </c>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v>36929</v>
      </c>
      <c r="CZ536" s="2"/>
      <c r="DA536" s="2">
        <v>1795</v>
      </c>
      <c r="DB536" s="2"/>
      <c r="DC536" s="2"/>
      <c r="DD536" s="2"/>
      <c r="DE536" s="2"/>
      <c r="DF536" s="2">
        <v>0</v>
      </c>
      <c r="DG536" s="2"/>
      <c r="DH536" s="2"/>
      <c r="DI536" s="2">
        <v>38724</v>
      </c>
      <c r="DJ536" s="2"/>
      <c r="DK536" s="2"/>
      <c r="DL536" s="2"/>
      <c r="DM536" s="2"/>
      <c r="DN536" s="2"/>
      <c r="DO536" s="2"/>
      <c r="DP536" s="2"/>
      <c r="DQ536" s="2"/>
      <c r="DR536" s="2"/>
      <c r="DS536" s="2"/>
      <c r="DT536" s="2"/>
      <c r="DU536" s="2"/>
      <c r="DV536" s="73"/>
      <c r="DW536" s="73"/>
      <c r="DX536" s="2"/>
      <c r="DY536" s="2"/>
      <c r="DZ536" s="2"/>
      <c r="EA536" s="2"/>
      <c r="EB536" s="2"/>
      <c r="EC536" s="2"/>
      <c r="ED536" s="2"/>
      <c r="EE536" s="2"/>
      <c r="EF536" s="2"/>
      <c r="EG536" s="2"/>
      <c r="EH536" s="2"/>
      <c r="EI536" s="73"/>
      <c r="EJ536" s="2"/>
      <c r="EK536" s="2"/>
      <c r="EL536" s="2"/>
      <c r="EM536" s="2"/>
      <c r="EN536" s="2"/>
      <c r="EO536" s="2"/>
      <c r="EP536" s="2"/>
      <c r="EQ536" s="2"/>
      <c r="ER536" s="2"/>
      <c r="ES536" s="2"/>
      <c r="ET536" s="2"/>
      <c r="EU536" s="3"/>
      <c r="EV536" s="3"/>
      <c r="EW536" s="3"/>
      <c r="EX536" s="3"/>
      <c r="EY536" s="3"/>
      <c r="EZ536" s="3"/>
      <c r="FA536" s="5"/>
      <c r="FB536" s="5"/>
      <c r="FC536" s="5"/>
      <c r="FD536" s="5"/>
      <c r="FE536" s="5"/>
      <c r="FF536" s="5"/>
      <c r="FG536" s="5"/>
      <c r="FH536" s="5"/>
      <c r="FI536" s="5"/>
      <c r="FJ536" s="5"/>
      <c r="FK536" s="5"/>
      <c r="FL536" s="5"/>
      <c r="FM536" s="5"/>
      <c r="FN536" s="5"/>
      <c r="FO536" s="5"/>
      <c r="FP536" s="5"/>
      <c r="FQ536" s="5"/>
      <c r="FR536" s="5"/>
      <c r="FS536" s="5"/>
      <c r="FT536" s="2"/>
      <c r="FU536" s="2"/>
      <c r="FV536" s="2"/>
      <c r="FW536" s="2"/>
      <c r="FX536" s="2"/>
      <c r="FY536" s="2"/>
      <c r="FZ536" s="2"/>
      <c r="GA536" s="2"/>
      <c r="GB536" s="2"/>
      <c r="GC536" s="2"/>
      <c r="GD536" s="2"/>
      <c r="GE536" s="2">
        <v>18882</v>
      </c>
      <c r="GF536" s="2"/>
      <c r="GG536" s="2"/>
      <c r="GH536" s="2"/>
      <c r="GI536" s="2"/>
      <c r="GJ536" s="2"/>
      <c r="GK536" s="2"/>
      <c r="GL536" s="2"/>
      <c r="GM536" s="2"/>
      <c r="GN536" s="2">
        <v>11025</v>
      </c>
      <c r="GO536" s="2">
        <v>19857</v>
      </c>
      <c r="GP536" s="2">
        <v>35337</v>
      </c>
      <c r="GQ536" s="2">
        <v>38724</v>
      </c>
      <c r="GR536" s="2">
        <v>93918</v>
      </c>
      <c r="GS536" s="1" t="s">
        <v>395</v>
      </c>
      <c r="GT536" s="1"/>
      <c r="GU536" s="1" t="s">
        <v>439</v>
      </c>
      <c r="GV536" s="1" t="s">
        <v>768</v>
      </c>
      <c r="GW536" s="1"/>
      <c r="GX536" t="s">
        <v>459</v>
      </c>
      <c r="GY536" t="s">
        <v>405</v>
      </c>
      <c r="HB536" t="s">
        <v>815</v>
      </c>
      <c r="HC536" s="2">
        <v>677</v>
      </c>
      <c r="HD536" s="2">
        <v>1859</v>
      </c>
      <c r="HE536" s="2">
        <v>6123</v>
      </c>
      <c r="HF536" s="2">
        <v>55</v>
      </c>
      <c r="HG536" s="2">
        <v>0</v>
      </c>
      <c r="HH536" s="2">
        <v>35851</v>
      </c>
      <c r="HI536" s="2"/>
      <c r="HJ536" s="2">
        <v>142</v>
      </c>
      <c r="HK536" s="2">
        <v>0</v>
      </c>
      <c r="HL536" s="2">
        <v>721</v>
      </c>
      <c r="HM536" s="2"/>
      <c r="HN536" s="2"/>
      <c r="HO536" s="2">
        <v>162</v>
      </c>
      <c r="HP536" s="2">
        <v>180</v>
      </c>
      <c r="HQ536" s="2">
        <v>0</v>
      </c>
      <c r="HR536" s="2">
        <v>143</v>
      </c>
      <c r="HS536" s="2"/>
      <c r="HT536" s="2"/>
      <c r="HU536" s="3">
        <v>11</v>
      </c>
      <c r="HV536" s="3"/>
      <c r="HW536" s="3"/>
      <c r="HX536" s="3"/>
      <c r="HY536" s="3"/>
      <c r="HZ536" s="3"/>
      <c r="IA536" s="3"/>
      <c r="IB536" s="3"/>
      <c r="IC536" s="3"/>
      <c r="ID536" s="3"/>
      <c r="IE536" s="3"/>
      <c r="IF536" s="65">
        <v>4</v>
      </c>
      <c r="IG536" s="3">
        <v>7</v>
      </c>
      <c r="IH536" s="3">
        <v>12</v>
      </c>
      <c r="II536" s="35">
        <f t="shared" si="43"/>
        <v>7</v>
      </c>
      <c r="IJ536" s="3"/>
      <c r="IK536" s="3">
        <v>5</v>
      </c>
      <c r="IL536" s="3">
        <v>5</v>
      </c>
      <c r="IM536" s="5">
        <v>15087</v>
      </c>
      <c r="IN536" s="1" t="s">
        <v>411</v>
      </c>
      <c r="IO536" s="71">
        <v>4832</v>
      </c>
      <c r="IP536" s="5">
        <v>13759</v>
      </c>
      <c r="IQ536" s="5">
        <v>2036</v>
      </c>
      <c r="IR536" s="5">
        <v>897</v>
      </c>
      <c r="IS536" s="5"/>
      <c r="IT536" s="5"/>
      <c r="IU536" s="5"/>
      <c r="IV536" s="5">
        <v>0</v>
      </c>
      <c r="IW536" s="5"/>
      <c r="IX536" s="5">
        <v>21524</v>
      </c>
      <c r="IY536" s="5"/>
      <c r="IZ536" s="5"/>
      <c r="JA536" s="5">
        <v>34</v>
      </c>
      <c r="JB536" s="5">
        <v>18</v>
      </c>
      <c r="JC536" s="5">
        <v>69</v>
      </c>
      <c r="JD536" s="5">
        <v>33</v>
      </c>
      <c r="JE536" s="5"/>
      <c r="JF536" s="5"/>
      <c r="JG536" s="5"/>
      <c r="JH536" s="5"/>
      <c r="JI536" s="5"/>
      <c r="JJ536" s="5"/>
      <c r="JK536" s="5"/>
      <c r="JL536" s="5"/>
      <c r="JM536" s="5"/>
      <c r="JN536" s="5"/>
      <c r="JO536" s="5"/>
      <c r="JP536" s="5"/>
      <c r="JQ536" s="5"/>
      <c r="JR536" s="5">
        <v>3160</v>
      </c>
      <c r="JS536" s="5"/>
      <c r="JT536" s="5"/>
      <c r="JU536" s="5">
        <v>88</v>
      </c>
      <c r="JV536" s="5"/>
      <c r="JW536" s="5"/>
      <c r="JX536" s="5"/>
      <c r="JY536" s="5"/>
      <c r="JZ536" s="5"/>
      <c r="KA536" s="5"/>
      <c r="KB536" s="5"/>
      <c r="KC536" s="5"/>
      <c r="KD536" s="5"/>
      <c r="KE536" s="5"/>
      <c r="KF536" s="5">
        <v>2</v>
      </c>
      <c r="KG536" s="5">
        <v>4</v>
      </c>
      <c r="KH536" s="5">
        <v>112</v>
      </c>
      <c r="KI536" s="5">
        <v>59</v>
      </c>
      <c r="KJ536" s="5">
        <v>36</v>
      </c>
      <c r="KK536" s="5">
        <v>36</v>
      </c>
      <c r="KL536" s="5">
        <v>0</v>
      </c>
      <c r="KM536" s="5">
        <v>0</v>
      </c>
      <c r="KN536" s="5"/>
      <c r="KO536" s="5"/>
      <c r="KP536" s="5"/>
      <c r="KQ536" s="5"/>
      <c r="KR536" s="5"/>
      <c r="KS536" s="5"/>
      <c r="KT536" s="5"/>
      <c r="KU536" s="5"/>
      <c r="KV536" s="5"/>
      <c r="KW536" s="5"/>
      <c r="KX536" s="5"/>
      <c r="KY536" s="5"/>
      <c r="KZ536" s="5"/>
      <c r="LA536" s="5"/>
      <c r="LB536" s="5"/>
      <c r="LC536" s="5"/>
      <c r="LD536" s="5"/>
      <c r="LE536" s="5"/>
      <c r="LF536" s="5"/>
      <c r="LG536" s="5"/>
      <c r="LH536" s="5"/>
      <c r="LI536" s="5"/>
      <c r="LJ536" s="5"/>
      <c r="LK536" s="5"/>
      <c r="LL536" s="5"/>
      <c r="LM536" s="5"/>
      <c r="LN536" s="5"/>
      <c r="LO536" s="5"/>
      <c r="LP536" s="5"/>
      <c r="LQ536" s="5"/>
      <c r="LR536" s="5"/>
      <c r="LS536" s="5"/>
      <c r="LT536" s="5"/>
      <c r="LU536" s="5"/>
      <c r="LV536" s="5"/>
      <c r="LW536" s="5"/>
      <c r="LX536" s="5"/>
      <c r="LY536" s="5"/>
      <c r="LZ536" s="5"/>
      <c r="MA536" s="5"/>
      <c r="MB536" s="5"/>
      <c r="MC536" s="5"/>
      <c r="MD536" s="5"/>
      <c r="ME536" s="5"/>
      <c r="MF536" s="5"/>
      <c r="MG536" s="5"/>
      <c r="MH536" s="5"/>
      <c r="MI536" s="5"/>
      <c r="MJ536" s="5"/>
      <c r="MK536" s="5"/>
      <c r="ML536" s="5"/>
      <c r="MM536" s="5"/>
      <c r="MN536" s="5"/>
      <c r="MO536" s="5">
        <v>0</v>
      </c>
      <c r="MP536" s="5">
        <v>0</v>
      </c>
      <c r="MQ536" s="5"/>
      <c r="MR536" s="5"/>
      <c r="MS536" s="5">
        <v>240560</v>
      </c>
      <c r="MT536" s="5"/>
      <c r="MU536" s="5">
        <v>2</v>
      </c>
      <c r="MV536" s="5"/>
      <c r="MW536" s="5"/>
      <c r="MX536" s="5"/>
      <c r="MY536" s="5"/>
      <c r="MZ536" s="5"/>
      <c r="NA536" s="5"/>
      <c r="NB536" s="5"/>
      <c r="NC536" s="5"/>
      <c r="ND536" s="5"/>
      <c r="NE536" s="5"/>
      <c r="NF536" s="5"/>
      <c r="NG536" s="5"/>
      <c r="NH536" s="5"/>
      <c r="NI536" s="5"/>
      <c r="NJ536" s="5"/>
      <c r="NK536" s="5"/>
      <c r="NX536" s="18">
        <f t="shared" si="42"/>
        <v>1572.067510204095</v>
      </c>
      <c r="NY536" t="str">
        <f t="shared" si="44"/>
        <v>Mid-range</v>
      </c>
      <c r="NZ536" t="str">
        <f t="shared" si="45"/>
        <v>Medium</v>
      </c>
    </row>
    <row r="537" spans="1:390">
      <c r="A537" s="1" t="s">
        <v>568</v>
      </c>
      <c r="B537" s="1" t="s">
        <v>569</v>
      </c>
      <c r="C537" s="32" t="s">
        <v>570</v>
      </c>
      <c r="D537" s="31" t="s">
        <v>393</v>
      </c>
      <c r="E537" s="1">
        <v>20100</v>
      </c>
      <c r="F537" s="1" t="s">
        <v>858</v>
      </c>
      <c r="G537" s="5">
        <v>7631.4068571428543</v>
      </c>
      <c r="H537" s="71">
        <v>68000</v>
      </c>
      <c r="I537" s="73"/>
      <c r="J537" s="73">
        <v>250</v>
      </c>
      <c r="K537" s="73">
        <v>23</v>
      </c>
      <c r="L537" s="73"/>
      <c r="M537" s="73"/>
      <c r="N537" s="73"/>
      <c r="O537" s="73"/>
      <c r="P537" s="73"/>
      <c r="Q537" s="73"/>
      <c r="R537" s="73">
        <v>28</v>
      </c>
      <c r="S537" s="73"/>
      <c r="T537" s="73"/>
      <c r="U537" s="73">
        <v>218</v>
      </c>
      <c r="V537" s="73">
        <v>763</v>
      </c>
      <c r="W537" s="94" t="s">
        <v>804</v>
      </c>
      <c r="X537" s="94"/>
      <c r="Y537" s="94"/>
      <c r="Z537" s="94"/>
      <c r="AA537" s="94"/>
      <c r="AB537" s="94"/>
      <c r="AC537" s="95">
        <v>31817</v>
      </c>
      <c r="AD537" s="73"/>
      <c r="AE537" s="73"/>
      <c r="AF537" s="95">
        <v>12133</v>
      </c>
      <c r="AG537" s="95">
        <v>0</v>
      </c>
      <c r="AH537" s="95">
        <v>0</v>
      </c>
      <c r="AI537" s="95">
        <v>0</v>
      </c>
      <c r="AJ537" s="95"/>
      <c r="AK537" s="95"/>
      <c r="AL537" s="95">
        <v>0</v>
      </c>
      <c r="AM537" s="95">
        <v>0</v>
      </c>
      <c r="AN537" s="73"/>
      <c r="AO537" s="96">
        <v>43950</v>
      </c>
      <c r="AP537" s="73">
        <v>4100</v>
      </c>
      <c r="AQ537" s="73"/>
      <c r="AR537" s="73"/>
      <c r="AS537" s="73">
        <v>0</v>
      </c>
      <c r="AT537" s="73">
        <v>0</v>
      </c>
      <c r="AU537" s="73">
        <v>0</v>
      </c>
      <c r="AV537" s="73">
        <v>0</v>
      </c>
      <c r="AW537" s="73"/>
      <c r="AX537" s="73"/>
      <c r="AY537" s="73">
        <v>0</v>
      </c>
      <c r="AZ537" s="73">
        <v>0</v>
      </c>
      <c r="BA537" s="73"/>
      <c r="BB537" s="73">
        <v>4100</v>
      </c>
      <c r="BC537" s="73">
        <v>21264</v>
      </c>
      <c r="BD537" s="73"/>
      <c r="BE537" s="73"/>
      <c r="BF537" s="73">
        <v>2577</v>
      </c>
      <c r="BG537" s="73">
        <v>0</v>
      </c>
      <c r="BH537" s="73">
        <v>0</v>
      </c>
      <c r="BI537" s="73">
        <v>0</v>
      </c>
      <c r="BJ537" s="73"/>
      <c r="BK537" s="73"/>
      <c r="BL537" s="73">
        <v>0</v>
      </c>
      <c r="BM537" s="73">
        <v>0</v>
      </c>
      <c r="BN537" s="73"/>
      <c r="BO537" s="73">
        <v>23841</v>
      </c>
      <c r="BP537" s="73">
        <v>0</v>
      </c>
      <c r="BQ537" s="73"/>
      <c r="BR537" s="73">
        <v>0</v>
      </c>
      <c r="BS537" s="73">
        <v>0</v>
      </c>
      <c r="BT537" s="73">
        <v>0</v>
      </c>
      <c r="BU537" s="73">
        <v>0</v>
      </c>
      <c r="BV537" s="73"/>
      <c r="BW537" s="2"/>
      <c r="BX537" s="2">
        <v>0</v>
      </c>
      <c r="BY537" s="2">
        <v>0</v>
      </c>
      <c r="BZ537" s="2">
        <v>0</v>
      </c>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v>32678</v>
      </c>
      <c r="CZ537" s="2"/>
      <c r="DA537" s="2">
        <v>15629</v>
      </c>
      <c r="DB537" s="2">
        <v>0</v>
      </c>
      <c r="DC537" s="2">
        <v>0</v>
      </c>
      <c r="DD537" s="2"/>
      <c r="DE537" s="2"/>
      <c r="DF537" s="2">
        <v>265</v>
      </c>
      <c r="DG537" s="2">
        <v>0</v>
      </c>
      <c r="DH537" s="2">
        <v>0</v>
      </c>
      <c r="DI537" s="2">
        <v>48572</v>
      </c>
      <c r="DJ537" s="2"/>
      <c r="DK537" s="2"/>
      <c r="DL537" s="2"/>
      <c r="DM537" s="2"/>
      <c r="DN537" s="2"/>
      <c r="DO537" s="2"/>
      <c r="DP537" s="2"/>
      <c r="DQ537" s="2"/>
      <c r="DR537" s="2"/>
      <c r="DS537" s="2"/>
      <c r="DT537" s="2"/>
      <c r="DU537" s="2"/>
      <c r="DV537" s="73"/>
      <c r="DW537" s="73"/>
      <c r="DX537" s="2"/>
      <c r="DY537" s="2"/>
      <c r="DZ537" s="2"/>
      <c r="EA537" s="2"/>
      <c r="EB537" s="2"/>
      <c r="EC537" s="2"/>
      <c r="ED537" s="2"/>
      <c r="EE537" s="2"/>
      <c r="EF537" s="2"/>
      <c r="EG537" s="2"/>
      <c r="EH537" s="2"/>
      <c r="EI537" s="73"/>
      <c r="EJ537" s="2">
        <v>2185</v>
      </c>
      <c r="EK537" s="2"/>
      <c r="EL537" s="2">
        <v>0</v>
      </c>
      <c r="EM537" s="2">
        <v>0</v>
      </c>
      <c r="EN537" s="2">
        <v>0</v>
      </c>
      <c r="EO537" s="2"/>
      <c r="EP537" s="2"/>
      <c r="EQ537" s="2">
        <v>0</v>
      </c>
      <c r="ER537" s="2">
        <v>0</v>
      </c>
      <c r="ES537" s="2">
        <v>0</v>
      </c>
      <c r="ET537" s="2">
        <v>2185</v>
      </c>
      <c r="EU537" s="3"/>
      <c r="EV537" s="3"/>
      <c r="EW537" s="3"/>
      <c r="EX537" s="3"/>
      <c r="EY537" s="3"/>
      <c r="EZ537" s="3"/>
      <c r="FA537" s="5"/>
      <c r="FB537" s="5"/>
      <c r="FC537" s="5"/>
      <c r="FD537" s="5"/>
      <c r="FE537" s="5"/>
      <c r="FF537" s="5"/>
      <c r="FG537" s="5"/>
      <c r="FH537" s="5"/>
      <c r="FI537" s="5"/>
      <c r="FJ537" s="5"/>
      <c r="FK537" s="5"/>
      <c r="FL537" s="5"/>
      <c r="FM537" s="5"/>
      <c r="FN537" s="5"/>
      <c r="FO537" s="5"/>
      <c r="FP537" s="5"/>
      <c r="FQ537" s="5"/>
      <c r="FR537" s="5"/>
      <c r="FS537" s="5"/>
      <c r="FT537" s="2"/>
      <c r="FU537" s="2"/>
      <c r="FV537" s="2"/>
      <c r="FW537" s="2"/>
      <c r="FX537" s="2"/>
      <c r="FY537" s="2"/>
      <c r="FZ537" s="2"/>
      <c r="GA537" s="2"/>
      <c r="GB537" s="2"/>
      <c r="GC537" s="2"/>
      <c r="GD537" s="2"/>
      <c r="GE537" s="2">
        <v>0</v>
      </c>
      <c r="GF537" s="2"/>
      <c r="GG537" s="2">
        <v>0</v>
      </c>
      <c r="GH537" s="2">
        <v>0</v>
      </c>
      <c r="GI537" s="2">
        <v>0</v>
      </c>
      <c r="GJ537" s="2">
        <v>0</v>
      </c>
      <c r="GK537" s="2"/>
      <c r="GL537" s="2"/>
      <c r="GM537" s="2">
        <v>0</v>
      </c>
      <c r="GN537" s="2">
        <v>0</v>
      </c>
      <c r="GO537" s="2">
        <v>0</v>
      </c>
      <c r="GP537" s="2">
        <v>67791</v>
      </c>
      <c r="GQ537" s="2">
        <v>54857</v>
      </c>
      <c r="GR537" s="2">
        <v>122648</v>
      </c>
      <c r="GS537" s="1" t="s">
        <v>420</v>
      </c>
      <c r="GT537" s="1"/>
      <c r="GU537" s="1" t="s">
        <v>439</v>
      </c>
      <c r="GV537" s="1" t="s">
        <v>766</v>
      </c>
      <c r="GW537" s="1"/>
      <c r="GX537" s="1"/>
      <c r="GY537" s="1"/>
      <c r="GZ537" s="1"/>
      <c r="HA537" s="1"/>
      <c r="HB537" t="s">
        <v>805</v>
      </c>
      <c r="HC537" s="2">
        <v>1160</v>
      </c>
      <c r="HD537" s="2">
        <v>1358</v>
      </c>
      <c r="HE537" s="2">
        <v>24717</v>
      </c>
      <c r="HF537" s="2">
        <v>112</v>
      </c>
      <c r="HG537" s="2">
        <v>0</v>
      </c>
      <c r="HH537" s="2">
        <v>47463</v>
      </c>
      <c r="HI537" s="2"/>
      <c r="HJ537" s="2">
        <v>11</v>
      </c>
      <c r="HK537" s="2">
        <v>3174</v>
      </c>
      <c r="HL537" s="2">
        <v>1277</v>
      </c>
      <c r="HM537" s="2"/>
      <c r="HN537" s="2"/>
      <c r="HO537" s="2"/>
      <c r="HP537" s="2"/>
      <c r="HQ537" s="2">
        <v>0</v>
      </c>
      <c r="HR537" s="2">
        <v>31</v>
      </c>
      <c r="HS537" s="2"/>
      <c r="HT537" s="2"/>
      <c r="HU537" s="3">
        <v>2.5</v>
      </c>
      <c r="HV537" s="3"/>
      <c r="HW537" s="3"/>
      <c r="HX537" s="3"/>
      <c r="HY537" s="3"/>
      <c r="HZ537" s="3"/>
      <c r="IA537" s="3"/>
      <c r="IB537" s="3"/>
      <c r="IC537" s="3"/>
      <c r="ID537" s="3"/>
      <c r="IE537" s="3"/>
      <c r="IF537" s="65">
        <v>0.85</v>
      </c>
      <c r="IG537" s="3">
        <v>1.1299999999999999</v>
      </c>
      <c r="IH537" s="3">
        <v>8.2899999999999991</v>
      </c>
      <c r="II537" s="35">
        <f t="shared" si="43"/>
        <v>1.1299999999999999</v>
      </c>
      <c r="IJ537" s="3"/>
      <c r="IK537" s="3">
        <v>10.99</v>
      </c>
      <c r="IL537" s="3">
        <v>7.16</v>
      </c>
      <c r="IM537" s="5">
        <v>12512</v>
      </c>
      <c r="IN537" s="1" t="s">
        <v>411</v>
      </c>
      <c r="IO537" s="71">
        <v>5397</v>
      </c>
      <c r="IP537" s="5">
        <v>12331</v>
      </c>
      <c r="IQ537" s="5">
        <v>4886</v>
      </c>
      <c r="IR537" s="5">
        <v>239</v>
      </c>
      <c r="IS537" s="5"/>
      <c r="IT537" s="5"/>
      <c r="IU537" s="5"/>
      <c r="IV537" s="5">
        <v>0</v>
      </c>
      <c r="IW537" s="5"/>
      <c r="IX537" s="5">
        <v>22853</v>
      </c>
      <c r="IY537" s="5"/>
      <c r="IZ537" s="5"/>
      <c r="JA537" s="5">
        <v>83</v>
      </c>
      <c r="JB537" s="5">
        <v>60</v>
      </c>
      <c r="JC537" s="5">
        <v>190</v>
      </c>
      <c r="JD537" s="5">
        <v>106</v>
      </c>
      <c r="JE537" s="5"/>
      <c r="JF537" s="5"/>
      <c r="JG537" s="5"/>
      <c r="JH537" s="5"/>
      <c r="JI537" s="5"/>
      <c r="JJ537" s="5"/>
      <c r="JK537" s="5"/>
      <c r="JL537" s="5"/>
      <c r="JM537" s="5"/>
      <c r="JN537" s="5"/>
      <c r="JO537" s="5"/>
      <c r="JP537" s="5"/>
      <c r="JQ537" s="5"/>
      <c r="JR537" s="5">
        <v>2850</v>
      </c>
      <c r="JS537" s="5"/>
      <c r="JT537" s="5"/>
      <c r="JU537" s="5">
        <v>95</v>
      </c>
      <c r="JV537" s="5"/>
      <c r="JW537" s="5"/>
      <c r="JX537" s="5"/>
      <c r="JY537" s="5"/>
      <c r="JZ537" s="5"/>
      <c r="KA537" s="5"/>
      <c r="KB537" s="5"/>
      <c r="KC537" s="5"/>
      <c r="KD537" s="5"/>
      <c r="KE537" s="5"/>
      <c r="KF537" s="5">
        <v>4</v>
      </c>
      <c r="KG537" s="5">
        <v>10</v>
      </c>
      <c r="KH537" s="5">
        <v>144</v>
      </c>
      <c r="KI537" s="5">
        <v>64</v>
      </c>
      <c r="KJ537" s="5">
        <v>0</v>
      </c>
      <c r="KK537" s="5">
        <v>0</v>
      </c>
      <c r="KL537" s="5">
        <v>4</v>
      </c>
      <c r="KM537" s="5">
        <v>0</v>
      </c>
      <c r="KN537" s="5"/>
      <c r="KO537" s="5"/>
      <c r="KP537" s="5"/>
      <c r="KQ537" s="5"/>
      <c r="KR537" s="5"/>
      <c r="KS537" s="5"/>
      <c r="KT537" s="5"/>
      <c r="KU537" s="5"/>
      <c r="KV537" s="5"/>
      <c r="KW537" s="5"/>
      <c r="KX537" s="5"/>
      <c r="KY537" s="5"/>
      <c r="KZ537" s="5"/>
      <c r="LA537" s="5"/>
      <c r="LB537" s="5"/>
      <c r="LC537" s="5"/>
      <c r="LD537" s="5"/>
      <c r="LE537" s="5"/>
      <c r="LF537" s="5"/>
      <c r="LG537" s="5"/>
      <c r="LH537" s="5"/>
      <c r="LI537" s="5"/>
      <c r="LJ537" s="5"/>
      <c r="LK537" s="5"/>
      <c r="LL537" s="5"/>
      <c r="LM537" s="5"/>
      <c r="LN537" s="5"/>
      <c r="LO537" s="5"/>
      <c r="LP537" s="5"/>
      <c r="LQ537" s="5"/>
      <c r="LR537" s="5"/>
      <c r="LS537" s="5"/>
      <c r="LT537" s="5"/>
      <c r="LU537" s="5"/>
      <c r="LV537" s="5"/>
      <c r="LW537" s="5"/>
      <c r="LX537" s="5"/>
      <c r="LY537" s="5"/>
      <c r="LZ537" s="5"/>
      <c r="MA537" s="5"/>
      <c r="MB537" s="5"/>
      <c r="MC537" s="5"/>
      <c r="MD537" s="5"/>
      <c r="ME537" s="5"/>
      <c r="MF537" s="5"/>
      <c r="MG537" s="5"/>
      <c r="MH537" s="5"/>
      <c r="MI537" s="5"/>
      <c r="MJ537" s="5"/>
      <c r="MK537" s="5"/>
      <c r="ML537" s="5"/>
      <c r="MM537" s="5"/>
      <c r="MN537" s="5"/>
      <c r="MO537" s="5">
        <v>4</v>
      </c>
      <c r="MP537" s="5">
        <v>0</v>
      </c>
      <c r="MQ537" s="5"/>
      <c r="MR537" s="5"/>
      <c r="MS537" s="5">
        <v>323284</v>
      </c>
      <c r="MT537" s="5"/>
      <c r="MU537" s="5">
        <v>271</v>
      </c>
      <c r="MV537" s="5"/>
      <c r="MW537" s="5"/>
      <c r="MX537" s="5"/>
      <c r="MY537" s="5"/>
      <c r="MZ537" s="5"/>
      <c r="NA537" s="5"/>
      <c r="NB537" s="5"/>
      <c r="NC537" s="5"/>
      <c r="ND537" s="5"/>
      <c r="NE537" s="5"/>
      <c r="NF537" s="5"/>
      <c r="NG537" s="5"/>
      <c r="NH537" s="5"/>
      <c r="NI537" s="5"/>
      <c r="NJ537" s="5"/>
      <c r="NK537" s="5"/>
      <c r="NX537" s="18">
        <f t="shared" si="42"/>
        <v>6753.4573957016419</v>
      </c>
      <c r="NY537" t="str">
        <f t="shared" si="44"/>
        <v>Mid-range</v>
      </c>
      <c r="NZ537" t="str">
        <f t="shared" si="45"/>
        <v>Small</v>
      </c>
    </row>
    <row r="538" spans="1:390">
      <c r="A538" s="1" t="s">
        <v>511</v>
      </c>
      <c r="B538" s="1" t="s">
        <v>512</v>
      </c>
      <c r="C538" s="32" t="s">
        <v>513</v>
      </c>
      <c r="D538" s="31" t="s">
        <v>393</v>
      </c>
      <c r="E538" s="1">
        <v>20100</v>
      </c>
      <c r="F538" s="1" t="s">
        <v>858</v>
      </c>
      <c r="G538" s="5">
        <v>7994.0405714285589</v>
      </c>
      <c r="H538" s="71">
        <v>63700</v>
      </c>
      <c r="I538" s="73"/>
      <c r="J538" s="73">
        <v>44</v>
      </c>
      <c r="K538" s="73">
        <v>4</v>
      </c>
      <c r="L538" s="73"/>
      <c r="M538" s="73"/>
      <c r="N538" s="73"/>
      <c r="O538" s="73"/>
      <c r="P538" s="73"/>
      <c r="Q538" s="73"/>
      <c r="R538" s="73">
        <v>45</v>
      </c>
      <c r="S538" s="73"/>
      <c r="T538" s="73"/>
      <c r="U538" s="73">
        <v>24</v>
      </c>
      <c r="V538" s="73">
        <v>243</v>
      </c>
      <c r="W538" s="94" t="s">
        <v>810</v>
      </c>
      <c r="X538" s="94"/>
      <c r="Y538" s="94"/>
      <c r="Z538" s="94"/>
      <c r="AA538" s="94"/>
      <c r="AB538" s="94"/>
      <c r="AC538" s="95">
        <v>32591</v>
      </c>
      <c r="AD538" s="73"/>
      <c r="AE538" s="73"/>
      <c r="AF538" s="95"/>
      <c r="AG538" s="95"/>
      <c r="AH538" s="95"/>
      <c r="AI538" s="95"/>
      <c r="AJ538" s="95"/>
      <c r="AK538" s="95"/>
      <c r="AL538" s="95"/>
      <c r="AM538" s="95"/>
      <c r="AN538" s="73"/>
      <c r="AO538" s="96">
        <v>66591</v>
      </c>
      <c r="AP538" s="73"/>
      <c r="AQ538" s="73"/>
      <c r="AR538" s="73"/>
      <c r="AS538" s="73"/>
      <c r="AT538" s="73"/>
      <c r="AU538" s="73"/>
      <c r="AV538" s="73">
        <v>4100</v>
      </c>
      <c r="AW538" s="73"/>
      <c r="AX538" s="73"/>
      <c r="AY538" s="73"/>
      <c r="AZ538" s="73"/>
      <c r="BA538" s="73"/>
      <c r="BB538" s="73">
        <v>4100</v>
      </c>
      <c r="BC538" s="73">
        <v>0</v>
      </c>
      <c r="BD538" s="73"/>
      <c r="BE538" s="73"/>
      <c r="BF538" s="73"/>
      <c r="BG538" s="73"/>
      <c r="BH538" s="73"/>
      <c r="BI538" s="73"/>
      <c r="BJ538" s="73"/>
      <c r="BK538" s="73"/>
      <c r="BL538" s="73"/>
      <c r="BM538" s="73">
        <v>15880</v>
      </c>
      <c r="BN538" s="73"/>
      <c r="BO538" s="73">
        <v>15880</v>
      </c>
      <c r="BP538" s="73"/>
      <c r="BQ538" s="73"/>
      <c r="BR538" s="73"/>
      <c r="BS538" s="73"/>
      <c r="BT538" s="73"/>
      <c r="BU538" s="73"/>
      <c r="BV538" s="73"/>
      <c r="BW538" s="2"/>
      <c r="BX538" s="2"/>
      <c r="BY538" s="2"/>
      <c r="BZ538" s="2">
        <v>0</v>
      </c>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v>23380</v>
      </c>
      <c r="CZ538" s="2"/>
      <c r="DA538" s="2"/>
      <c r="DB538" s="2"/>
      <c r="DC538" s="2"/>
      <c r="DD538" s="2"/>
      <c r="DE538" s="2"/>
      <c r="DF538" s="2"/>
      <c r="DG538" s="2">
        <v>23</v>
      </c>
      <c r="DH538" s="2"/>
      <c r="DI538" s="2">
        <v>55580</v>
      </c>
      <c r="DJ538" s="2"/>
      <c r="DK538" s="2"/>
      <c r="DL538" s="2"/>
      <c r="DM538" s="2"/>
      <c r="DN538" s="2"/>
      <c r="DO538" s="2"/>
      <c r="DP538" s="2"/>
      <c r="DQ538" s="2"/>
      <c r="DR538" s="2"/>
      <c r="DS538" s="2"/>
      <c r="DT538" s="2"/>
      <c r="DU538" s="2"/>
      <c r="DV538" s="73"/>
      <c r="DW538" s="73"/>
      <c r="DX538" s="2"/>
      <c r="DY538" s="2"/>
      <c r="DZ538" s="2"/>
      <c r="EA538" s="2"/>
      <c r="EB538" s="2"/>
      <c r="EC538" s="2"/>
      <c r="ED538" s="2"/>
      <c r="EE538" s="2"/>
      <c r="EF538" s="2"/>
      <c r="EG538" s="2"/>
      <c r="EH538" s="2"/>
      <c r="EI538" s="73"/>
      <c r="EJ538" s="2"/>
      <c r="EK538" s="2"/>
      <c r="EL538" s="2"/>
      <c r="EM538" s="2"/>
      <c r="EN538" s="2"/>
      <c r="EO538" s="2"/>
      <c r="EP538" s="2"/>
      <c r="EQ538" s="2"/>
      <c r="ER538" s="2"/>
      <c r="ES538" s="2"/>
      <c r="ET538" s="2">
        <v>0</v>
      </c>
      <c r="EU538" s="3"/>
      <c r="EV538" s="3"/>
      <c r="EW538" s="3"/>
      <c r="EX538" s="3"/>
      <c r="EY538" s="3"/>
      <c r="EZ538" s="3"/>
      <c r="FA538" s="5"/>
      <c r="FB538" s="5"/>
      <c r="FC538" s="5"/>
      <c r="FD538" s="5"/>
      <c r="FE538" s="5"/>
      <c r="FF538" s="5"/>
      <c r="FG538" s="5"/>
      <c r="FH538" s="5"/>
      <c r="FI538" s="5"/>
      <c r="FJ538" s="5"/>
      <c r="FK538" s="5"/>
      <c r="FL538" s="5"/>
      <c r="FM538" s="5"/>
      <c r="FN538" s="5"/>
      <c r="FO538" s="5"/>
      <c r="FP538" s="5"/>
      <c r="FQ538" s="5"/>
      <c r="FR538" s="5"/>
      <c r="FS538" s="5"/>
      <c r="FT538" s="2"/>
      <c r="FU538" s="2"/>
      <c r="FV538" s="2"/>
      <c r="FW538" s="2"/>
      <c r="FX538" s="2"/>
      <c r="FY538" s="2"/>
      <c r="FZ538" s="2"/>
      <c r="GA538" s="2"/>
      <c r="GB538" s="2"/>
      <c r="GC538" s="2"/>
      <c r="GD538" s="2"/>
      <c r="GE538" s="2">
        <v>7046</v>
      </c>
      <c r="GF538" s="2"/>
      <c r="GG538" s="2"/>
      <c r="GH538" s="2"/>
      <c r="GI538" s="2"/>
      <c r="GJ538" s="2"/>
      <c r="GK538" s="2"/>
      <c r="GL538" s="2"/>
      <c r="GM538" s="2"/>
      <c r="GN538" s="2"/>
      <c r="GO538" s="2">
        <v>7046</v>
      </c>
      <c r="GP538" s="2">
        <v>82471</v>
      </c>
      <c r="GQ538" s="2">
        <v>59680</v>
      </c>
      <c r="GR538" s="2">
        <v>149197</v>
      </c>
      <c r="GS538" s="1" t="s">
        <v>420</v>
      </c>
      <c r="GT538" s="1"/>
      <c r="GU538" s="1"/>
      <c r="GV538" s="1" t="s">
        <v>768</v>
      </c>
      <c r="GW538" s="1"/>
      <c r="GX538" s="1"/>
      <c r="GY538" s="1"/>
      <c r="GZ538" s="1"/>
      <c r="HA538" s="1"/>
      <c r="HB538" t="s">
        <v>770</v>
      </c>
      <c r="HC538" s="2">
        <v>855</v>
      </c>
      <c r="HD538" s="2">
        <v>79</v>
      </c>
      <c r="HE538" s="2">
        <v>25436</v>
      </c>
      <c r="HF538" s="2">
        <v>66</v>
      </c>
      <c r="HG538" s="2">
        <v>3</v>
      </c>
      <c r="HH538" s="2">
        <v>50942</v>
      </c>
      <c r="HI538" s="2"/>
      <c r="HJ538" s="2">
        <v>0</v>
      </c>
      <c r="HK538" s="2">
        <v>3174</v>
      </c>
      <c r="HL538" s="2">
        <v>1429</v>
      </c>
      <c r="HM538" s="2"/>
      <c r="HN538" s="2"/>
      <c r="HO538" s="2">
        <v>0</v>
      </c>
      <c r="HP538" s="2">
        <v>0</v>
      </c>
      <c r="HQ538" s="2">
        <v>84</v>
      </c>
      <c r="HR538" s="2">
        <v>0</v>
      </c>
      <c r="HS538" s="2"/>
      <c r="HT538" s="2"/>
      <c r="HU538" s="3">
        <v>2</v>
      </c>
      <c r="HV538" s="3"/>
      <c r="HW538" s="3"/>
      <c r="HX538" s="3"/>
      <c r="HY538" s="3"/>
      <c r="HZ538" s="3"/>
      <c r="IA538" s="3"/>
      <c r="IB538" s="3"/>
      <c r="IC538" s="3"/>
      <c r="ID538" s="3"/>
      <c r="IE538" s="3"/>
      <c r="IF538" s="65">
        <v>0.5</v>
      </c>
      <c r="IG538" s="3">
        <v>3.25</v>
      </c>
      <c r="IH538" s="3">
        <v>6.25</v>
      </c>
      <c r="II538" s="35">
        <f t="shared" si="43"/>
        <v>3.25</v>
      </c>
      <c r="IJ538" s="3"/>
      <c r="IK538" s="3">
        <v>3</v>
      </c>
      <c r="IL538" s="3">
        <v>3</v>
      </c>
      <c r="IM538" s="5">
        <v>9345</v>
      </c>
      <c r="IN538" s="1" t="s">
        <v>411</v>
      </c>
      <c r="IO538" s="71">
        <v>13217</v>
      </c>
      <c r="IP538" s="5">
        <v>18533</v>
      </c>
      <c r="IQ538" s="5">
        <v>4716</v>
      </c>
      <c r="IR538" s="5">
        <v>50</v>
      </c>
      <c r="IS538" s="5"/>
      <c r="IT538" s="5"/>
      <c r="IU538" s="5"/>
      <c r="IV538" s="5"/>
      <c r="IW538" s="5"/>
      <c r="IX538" s="5">
        <v>36516</v>
      </c>
      <c r="IY538" s="5"/>
      <c r="IZ538" s="5"/>
      <c r="JA538" s="5">
        <v>19</v>
      </c>
      <c r="JB538" s="5">
        <v>19</v>
      </c>
      <c r="JC538" s="5">
        <v>114</v>
      </c>
      <c r="JD538" s="5">
        <v>67</v>
      </c>
      <c r="JE538" s="5"/>
      <c r="JF538" s="5"/>
      <c r="JG538" s="5"/>
      <c r="JH538" s="5"/>
      <c r="JI538" s="5"/>
      <c r="JJ538" s="5"/>
      <c r="JK538" s="5"/>
      <c r="JL538" s="5"/>
      <c r="JM538" s="5"/>
      <c r="JN538" s="5"/>
      <c r="JO538" s="5"/>
      <c r="JP538" s="5"/>
      <c r="JQ538" s="5"/>
      <c r="JR538" s="5">
        <v>1859</v>
      </c>
      <c r="JS538" s="5"/>
      <c r="JT538" s="5"/>
      <c r="JU538" s="5">
        <v>74</v>
      </c>
      <c r="JV538" s="5"/>
      <c r="JW538" s="5"/>
      <c r="JX538" s="5"/>
      <c r="JY538" s="5"/>
      <c r="JZ538" s="5"/>
      <c r="KA538" s="5"/>
      <c r="KB538" s="5"/>
      <c r="KC538" s="5"/>
      <c r="KD538" s="5"/>
      <c r="KE538" s="5"/>
      <c r="KF538" s="5">
        <v>0</v>
      </c>
      <c r="KG538" s="5">
        <v>0</v>
      </c>
      <c r="KH538" s="5">
        <v>0</v>
      </c>
      <c r="KI538" s="5">
        <v>57</v>
      </c>
      <c r="KJ538" s="5">
        <v>0</v>
      </c>
      <c r="KK538" s="5">
        <v>0</v>
      </c>
      <c r="KL538" s="5">
        <v>0</v>
      </c>
      <c r="KM538" s="5">
        <v>0</v>
      </c>
      <c r="KN538" s="5"/>
      <c r="KO538" s="5"/>
      <c r="KP538" s="5"/>
      <c r="KQ538" s="5"/>
      <c r="KR538" s="5"/>
      <c r="KS538" s="5"/>
      <c r="KT538" s="5"/>
      <c r="KU538" s="5"/>
      <c r="KV538" s="5"/>
      <c r="KW538" s="5"/>
      <c r="KX538" s="5"/>
      <c r="KY538" s="5"/>
      <c r="KZ538" s="5"/>
      <c r="LA538" s="5"/>
      <c r="LB538" s="5"/>
      <c r="LC538" s="5"/>
      <c r="LD538" s="5"/>
      <c r="LE538" s="5"/>
      <c r="LF538" s="5"/>
      <c r="LG538" s="5"/>
      <c r="LH538" s="5"/>
      <c r="LI538" s="5"/>
      <c r="LJ538" s="5"/>
      <c r="LK538" s="5"/>
      <c r="LL538" s="5"/>
      <c r="LM538" s="5"/>
      <c r="LN538" s="5"/>
      <c r="LO538" s="5"/>
      <c r="LP538" s="5"/>
      <c r="LQ538" s="5"/>
      <c r="LR538" s="5"/>
      <c r="LS538" s="5"/>
      <c r="LT538" s="5"/>
      <c r="LU538" s="5"/>
      <c r="LV538" s="5"/>
      <c r="LW538" s="5"/>
      <c r="LX538" s="5"/>
      <c r="LY538" s="5"/>
      <c r="LZ538" s="5"/>
      <c r="MA538" s="5"/>
      <c r="MB538" s="5"/>
      <c r="MC538" s="5"/>
      <c r="MD538" s="5"/>
      <c r="ME538" s="5"/>
      <c r="MF538" s="5"/>
      <c r="MG538" s="5"/>
      <c r="MH538" s="5"/>
      <c r="MI538" s="5"/>
      <c r="MJ538" s="5"/>
      <c r="MK538" s="5"/>
      <c r="ML538" s="5"/>
      <c r="MM538" s="5"/>
      <c r="MN538" s="5"/>
      <c r="MO538" s="5">
        <v>0</v>
      </c>
      <c r="MP538" s="5">
        <v>0</v>
      </c>
      <c r="MQ538" s="5"/>
      <c r="MR538" s="5"/>
      <c r="MS538" s="5"/>
      <c r="MT538" s="5"/>
      <c r="MU538" s="5"/>
      <c r="MV538" s="5"/>
      <c r="MW538" s="5"/>
      <c r="MX538" s="5"/>
      <c r="MY538" s="5"/>
      <c r="MZ538" s="5"/>
      <c r="NA538" s="5"/>
      <c r="NB538" s="5"/>
      <c r="NC538" s="5"/>
      <c r="ND538" s="5"/>
      <c r="NE538" s="5"/>
      <c r="NF538" s="5"/>
      <c r="NG538" s="5"/>
      <c r="NH538" s="5"/>
      <c r="NI538" s="5"/>
      <c r="NJ538" s="5"/>
      <c r="NK538" s="5"/>
      <c r="NX538" s="18">
        <f t="shared" si="42"/>
        <v>2459.7047912087874</v>
      </c>
      <c r="NY538" t="str">
        <f t="shared" si="44"/>
        <v>Mid-range</v>
      </c>
      <c r="NZ538" t="str">
        <f t="shared" si="45"/>
        <v>Small</v>
      </c>
    </row>
    <row r="539" spans="1:390">
      <c r="A539" s="1" t="s">
        <v>505</v>
      </c>
      <c r="B539" s="1" t="s">
        <v>506</v>
      </c>
      <c r="C539" s="32" t="s">
        <v>507</v>
      </c>
      <c r="D539" s="1" t="s">
        <v>404</v>
      </c>
      <c r="E539" s="1">
        <v>20100</v>
      </c>
      <c r="F539" s="1" t="s">
        <v>858</v>
      </c>
      <c r="G539" s="5">
        <v>16149.203999999858</v>
      </c>
      <c r="H539" s="71">
        <v>12462</v>
      </c>
      <c r="I539" s="73"/>
      <c r="J539" s="73">
        <v>70</v>
      </c>
      <c r="K539" s="73">
        <v>0</v>
      </c>
      <c r="L539" s="73"/>
      <c r="M539" s="73"/>
      <c r="N539" s="73"/>
      <c r="O539" s="73"/>
      <c r="P539" s="73"/>
      <c r="Q539" s="73"/>
      <c r="R539" s="73">
        <v>35</v>
      </c>
      <c r="S539" s="73"/>
      <c r="T539" s="73"/>
      <c r="U539" s="73">
        <v>0</v>
      </c>
      <c r="V539" s="73">
        <v>290</v>
      </c>
      <c r="W539" s="94" t="s">
        <v>825</v>
      </c>
      <c r="X539" s="94"/>
      <c r="Y539" s="94"/>
      <c r="Z539" s="94"/>
      <c r="AA539" s="94"/>
      <c r="AB539" s="94"/>
      <c r="AC539" s="95">
        <v>33110</v>
      </c>
      <c r="AD539" s="73"/>
      <c r="AE539" s="73"/>
      <c r="AF539" s="95">
        <v>0</v>
      </c>
      <c r="AG539" s="95">
        <v>0</v>
      </c>
      <c r="AH539" s="95">
        <v>0</v>
      </c>
      <c r="AI539" s="95">
        <v>0</v>
      </c>
      <c r="AJ539" s="95"/>
      <c r="AK539" s="95"/>
      <c r="AL539" s="95">
        <v>0</v>
      </c>
      <c r="AM539" s="95">
        <v>0</v>
      </c>
      <c r="AN539" s="73"/>
      <c r="AO539" s="96">
        <v>33110</v>
      </c>
      <c r="AP539" s="73">
        <v>9980</v>
      </c>
      <c r="AQ539" s="73"/>
      <c r="AR539" s="73"/>
      <c r="AS539" s="73">
        <v>0</v>
      </c>
      <c r="AT539" s="73">
        <v>0</v>
      </c>
      <c r="AU539" s="73">
        <v>0</v>
      </c>
      <c r="AV539" s="73">
        <v>33302</v>
      </c>
      <c r="AW539" s="73"/>
      <c r="AX539" s="73"/>
      <c r="AY539" s="73">
        <v>0</v>
      </c>
      <c r="AZ539" s="73">
        <v>0</v>
      </c>
      <c r="BA539" s="73"/>
      <c r="BB539" s="73">
        <v>43282</v>
      </c>
      <c r="BC539" s="73">
        <v>14060</v>
      </c>
      <c r="BD539" s="73"/>
      <c r="BE539" s="73"/>
      <c r="BF539" s="73">
        <v>0</v>
      </c>
      <c r="BG539" s="73">
        <v>0</v>
      </c>
      <c r="BH539" s="73">
        <v>0</v>
      </c>
      <c r="BI539" s="73">
        <v>0</v>
      </c>
      <c r="BJ539" s="73"/>
      <c r="BK539" s="73"/>
      <c r="BL539" s="73">
        <v>0</v>
      </c>
      <c r="BM539" s="73">
        <v>0</v>
      </c>
      <c r="BN539" s="73"/>
      <c r="BO539" s="73">
        <v>14060</v>
      </c>
      <c r="BP539" s="73">
        <v>0</v>
      </c>
      <c r="BQ539" s="73"/>
      <c r="BR539" s="73">
        <v>0</v>
      </c>
      <c r="BS539" s="73">
        <v>0</v>
      </c>
      <c r="BT539" s="73">
        <v>0</v>
      </c>
      <c r="BU539" s="73">
        <v>0</v>
      </c>
      <c r="BV539" s="73"/>
      <c r="BW539" s="2"/>
      <c r="BX539" s="2">
        <v>0</v>
      </c>
      <c r="BY539" s="2">
        <v>0</v>
      </c>
      <c r="BZ539" s="2">
        <v>0</v>
      </c>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v>114935</v>
      </c>
      <c r="CZ539" s="2"/>
      <c r="DA539" s="2">
        <v>0</v>
      </c>
      <c r="DB539" s="2">
        <v>0</v>
      </c>
      <c r="DC539" s="2">
        <v>0</v>
      </c>
      <c r="DD539" s="2"/>
      <c r="DE539" s="2"/>
      <c r="DF539" s="2">
        <v>0</v>
      </c>
      <c r="DG539" s="2">
        <v>0</v>
      </c>
      <c r="DH539" s="2">
        <v>0</v>
      </c>
      <c r="DI539" s="2">
        <v>114935</v>
      </c>
      <c r="DJ539" s="2"/>
      <c r="DK539" s="2"/>
      <c r="DL539" s="2"/>
      <c r="DM539" s="2"/>
      <c r="DN539" s="2"/>
      <c r="DO539" s="2"/>
      <c r="DP539" s="2"/>
      <c r="DQ539" s="2"/>
      <c r="DR539" s="2"/>
      <c r="DS539" s="2"/>
      <c r="DT539" s="2"/>
      <c r="DU539" s="2"/>
      <c r="DV539" s="73"/>
      <c r="DW539" s="73"/>
      <c r="DX539" s="2"/>
      <c r="DY539" s="2"/>
      <c r="DZ539" s="2"/>
      <c r="EA539" s="2"/>
      <c r="EB539" s="2"/>
      <c r="EC539" s="2"/>
      <c r="ED539" s="2"/>
      <c r="EE539" s="2"/>
      <c r="EF539" s="2"/>
      <c r="EG539" s="2"/>
      <c r="EH539" s="2"/>
      <c r="EI539" s="73"/>
      <c r="EJ539" s="2">
        <v>1789</v>
      </c>
      <c r="EK539" s="2"/>
      <c r="EL539" s="2">
        <v>0</v>
      </c>
      <c r="EM539" s="2">
        <v>0</v>
      </c>
      <c r="EN539" s="2">
        <v>0</v>
      </c>
      <c r="EO539" s="2"/>
      <c r="EP539" s="2"/>
      <c r="EQ539" s="2">
        <v>0</v>
      </c>
      <c r="ER539" s="2">
        <v>0</v>
      </c>
      <c r="ES539" s="2">
        <v>0</v>
      </c>
      <c r="ET539" s="2">
        <v>1789</v>
      </c>
      <c r="EU539" s="3"/>
      <c r="EV539" s="3"/>
      <c r="EW539" s="3"/>
      <c r="EX539" s="3"/>
      <c r="EY539" s="3"/>
      <c r="EZ539" s="3"/>
      <c r="FA539" s="5"/>
      <c r="FB539" s="5"/>
      <c r="FC539" s="5"/>
      <c r="FD539" s="5"/>
      <c r="FE539" s="5"/>
      <c r="FF539" s="5"/>
      <c r="FG539" s="5"/>
      <c r="FH539" s="5"/>
      <c r="FI539" s="5"/>
      <c r="FJ539" s="5"/>
      <c r="FK539" s="5"/>
      <c r="FL539" s="5"/>
      <c r="FM539" s="5"/>
      <c r="FN539" s="5"/>
      <c r="FO539" s="5"/>
      <c r="FP539" s="5"/>
      <c r="FQ539" s="5"/>
      <c r="FR539" s="5"/>
      <c r="FS539" s="5"/>
      <c r="FT539" s="2"/>
      <c r="FU539" s="2"/>
      <c r="FV539" s="2"/>
      <c r="FW539" s="2"/>
      <c r="FX539" s="2"/>
      <c r="FY539" s="2"/>
      <c r="FZ539" s="2"/>
      <c r="GA539" s="2"/>
      <c r="GB539" s="2"/>
      <c r="GC539" s="2"/>
      <c r="GD539" s="2"/>
      <c r="GE539" s="2">
        <v>0</v>
      </c>
      <c r="GF539" s="2"/>
      <c r="GG539" s="2">
        <v>0</v>
      </c>
      <c r="GH539" s="2">
        <v>0</v>
      </c>
      <c r="GI539" s="2">
        <v>0</v>
      </c>
      <c r="GJ539" s="2">
        <v>0</v>
      </c>
      <c r="GK539" s="2"/>
      <c r="GL539" s="2"/>
      <c r="GM539" s="2">
        <v>0</v>
      </c>
      <c r="GN539" s="2">
        <v>0</v>
      </c>
      <c r="GO539" s="2">
        <v>0</v>
      </c>
      <c r="GP539" s="2">
        <v>47170</v>
      </c>
      <c r="GQ539" s="2">
        <v>160006</v>
      </c>
      <c r="GR539" s="2">
        <v>207176</v>
      </c>
      <c r="GS539" s="1" t="s">
        <v>395</v>
      </c>
      <c r="GT539" s="1"/>
      <c r="GU539" s="1" t="s">
        <v>397</v>
      </c>
      <c r="GV539" s="1" t="s">
        <v>766</v>
      </c>
      <c r="GW539" s="1"/>
      <c r="GX539" s="1"/>
      <c r="GY539" t="s">
        <v>405</v>
      </c>
      <c r="HC539" s="2">
        <v>815</v>
      </c>
      <c r="HD539" s="2">
        <v>3203</v>
      </c>
      <c r="HE539" s="2">
        <v>43312</v>
      </c>
      <c r="HF539" s="2">
        <v>115</v>
      </c>
      <c r="HG539" s="2">
        <v>0</v>
      </c>
      <c r="HH539" s="2">
        <v>46451</v>
      </c>
      <c r="HI539" s="2"/>
      <c r="HJ539" s="2">
        <v>72</v>
      </c>
      <c r="HK539" s="2">
        <v>23225</v>
      </c>
      <c r="HL539" s="2">
        <v>957</v>
      </c>
      <c r="HM539" s="2"/>
      <c r="HN539" s="2"/>
      <c r="HO539" s="2">
        <v>15</v>
      </c>
      <c r="HP539" s="2">
        <v>18</v>
      </c>
      <c r="HQ539" s="2">
        <v>0</v>
      </c>
      <c r="HR539" s="2">
        <v>81</v>
      </c>
      <c r="HS539" s="2"/>
      <c r="HT539" s="2"/>
      <c r="HU539" s="3">
        <v>6</v>
      </c>
      <c r="HV539" s="3"/>
      <c r="HW539" s="3"/>
      <c r="HX539" s="3"/>
      <c r="HY539" s="3"/>
      <c r="HZ539" s="3"/>
      <c r="IA539" s="3"/>
      <c r="IB539" s="3"/>
      <c r="IC539" s="3"/>
      <c r="ID539" s="3"/>
      <c r="IE539" s="3"/>
      <c r="IF539" s="65">
        <v>1.43</v>
      </c>
      <c r="IG539" s="3">
        <v>3.5</v>
      </c>
      <c r="IH539" s="3">
        <v>12.5</v>
      </c>
      <c r="II539" s="35">
        <f t="shared" si="43"/>
        <v>3.5</v>
      </c>
      <c r="IJ539" s="3"/>
      <c r="IK539" s="3">
        <v>9</v>
      </c>
      <c r="IL539" s="3">
        <v>9</v>
      </c>
      <c r="IM539" s="5">
        <v>6036</v>
      </c>
      <c r="IN539" s="1" t="s">
        <v>411</v>
      </c>
      <c r="IO539" s="71">
        <v>4544</v>
      </c>
      <c r="IP539" s="5">
        <v>16176</v>
      </c>
      <c r="IQ539" s="5">
        <v>2146</v>
      </c>
      <c r="IR539" s="5">
        <v>4816</v>
      </c>
      <c r="IS539" s="5"/>
      <c r="IT539" s="5"/>
      <c r="IU539" s="5"/>
      <c r="IV539" s="5">
        <v>2253</v>
      </c>
      <c r="IW539" s="5"/>
      <c r="IX539" s="5">
        <v>30475</v>
      </c>
      <c r="IY539" s="5"/>
      <c r="IZ539" s="5"/>
      <c r="JA539" s="5">
        <v>88</v>
      </c>
      <c r="JB539" s="5">
        <v>61</v>
      </c>
      <c r="JC539" s="5">
        <v>259</v>
      </c>
      <c r="JD539" s="5">
        <v>65</v>
      </c>
      <c r="JE539" s="5"/>
      <c r="JF539" s="5"/>
      <c r="JG539" s="5"/>
      <c r="JH539" s="5"/>
      <c r="JI539" s="5"/>
      <c r="JJ539" s="5"/>
      <c r="JK539" s="5"/>
      <c r="JL539" s="5"/>
      <c r="JM539" s="5"/>
      <c r="JN539" s="5"/>
      <c r="JO539" s="5"/>
      <c r="JP539" s="5"/>
      <c r="JQ539" s="5"/>
      <c r="JR539" s="5"/>
      <c r="JS539" s="5"/>
      <c r="JT539" s="5"/>
      <c r="JU539" s="5"/>
      <c r="JV539" s="5"/>
      <c r="JW539" s="5"/>
      <c r="JX539" s="5"/>
      <c r="JY539" s="5"/>
      <c r="JZ539" s="5"/>
      <c r="KA539" s="5"/>
      <c r="KB539" s="5"/>
      <c r="KC539" s="5"/>
      <c r="KD539" s="5"/>
      <c r="KE539" s="5"/>
      <c r="KF539" s="5">
        <v>4</v>
      </c>
      <c r="KG539" s="5">
        <v>9</v>
      </c>
      <c r="KH539" s="5">
        <v>117</v>
      </c>
      <c r="KI539" s="5">
        <v>66</v>
      </c>
      <c r="KJ539" s="5">
        <v>60</v>
      </c>
      <c r="KK539" s="5">
        <v>52</v>
      </c>
      <c r="KL539" s="5">
        <v>6</v>
      </c>
      <c r="KM539" s="5">
        <v>0</v>
      </c>
      <c r="KN539" s="5"/>
      <c r="KO539" s="5"/>
      <c r="KP539" s="5"/>
      <c r="KQ539" s="5"/>
      <c r="KR539" s="5"/>
      <c r="KS539" s="5"/>
      <c r="KT539" s="5"/>
      <c r="KU539" s="5"/>
      <c r="KV539" s="5"/>
      <c r="KW539" s="5"/>
      <c r="KX539" s="5"/>
      <c r="KY539" s="5"/>
      <c r="KZ539" s="5"/>
      <c r="LA539" s="5"/>
      <c r="LB539" s="5"/>
      <c r="LC539" s="5"/>
      <c r="LD539" s="5"/>
      <c r="LE539" s="5"/>
      <c r="LF539" s="5"/>
      <c r="LG539" s="5"/>
      <c r="LH539" s="5"/>
      <c r="LI539" s="5"/>
      <c r="LJ539" s="5"/>
      <c r="LK539" s="5"/>
      <c r="LL539" s="5"/>
      <c r="LM539" s="5"/>
      <c r="LN539" s="5"/>
      <c r="LO539" s="5"/>
      <c r="LP539" s="5"/>
      <c r="LQ539" s="5"/>
      <c r="LR539" s="5"/>
      <c r="LS539" s="5"/>
      <c r="LT539" s="5"/>
      <c r="LU539" s="5"/>
      <c r="LV539" s="5"/>
      <c r="LW539" s="5"/>
      <c r="LX539" s="5"/>
      <c r="LY539" s="5"/>
      <c r="LZ539" s="5"/>
      <c r="MA539" s="5"/>
      <c r="MB539" s="5"/>
      <c r="MC539" s="5"/>
      <c r="MD539" s="5"/>
      <c r="ME539" s="5"/>
      <c r="MF539" s="5"/>
      <c r="MG539" s="5"/>
      <c r="MH539" s="5"/>
      <c r="MI539" s="5"/>
      <c r="MJ539" s="5"/>
      <c r="MK539" s="5"/>
      <c r="ML539" s="5"/>
      <c r="MM539" s="5"/>
      <c r="MN539" s="5"/>
      <c r="MO539" s="5">
        <v>6</v>
      </c>
      <c r="MP539" s="5">
        <v>0</v>
      </c>
      <c r="MQ539" s="5"/>
      <c r="MR539" s="5"/>
      <c r="MS539" s="5">
        <v>260200</v>
      </c>
      <c r="MT539" s="5"/>
      <c r="MU539" s="5">
        <v>31</v>
      </c>
      <c r="MV539" s="5"/>
      <c r="MW539" s="5"/>
      <c r="MX539" s="5"/>
      <c r="MY539" s="5"/>
      <c r="MZ539" s="5"/>
      <c r="NA539" s="5"/>
      <c r="NB539" s="5"/>
      <c r="NC539" s="5"/>
      <c r="ND539" s="5"/>
      <c r="NE539" s="5"/>
      <c r="NF539" s="5"/>
      <c r="NG539" s="5"/>
      <c r="NH539" s="5"/>
      <c r="NI539" s="5"/>
      <c r="NJ539" s="5"/>
      <c r="NK539" s="5"/>
      <c r="NX539" s="18">
        <f t="shared" si="42"/>
        <v>4614.0582857142454</v>
      </c>
      <c r="NY539" t="str">
        <f t="shared" si="44"/>
        <v>Larger</v>
      </c>
      <c r="NZ539" t="str">
        <f t="shared" si="45"/>
        <v>Medium</v>
      </c>
    </row>
    <row r="540" spans="1:390">
      <c r="A540" s="1" t="s">
        <v>589</v>
      </c>
      <c r="B540" s="1" t="s">
        <v>590</v>
      </c>
      <c r="C540" s="32" t="s">
        <v>591</v>
      </c>
      <c r="D540" s="31" t="s">
        <v>393</v>
      </c>
      <c r="E540" s="1">
        <v>20100</v>
      </c>
      <c r="F540" s="1" t="s">
        <v>858</v>
      </c>
      <c r="G540" s="5">
        <v>11081.973142857087</v>
      </c>
      <c r="H540" s="71">
        <v>33000</v>
      </c>
      <c r="I540" s="73"/>
      <c r="J540" s="73">
        <v>100</v>
      </c>
      <c r="K540" s="73">
        <v>19</v>
      </c>
      <c r="L540" s="73"/>
      <c r="M540" s="73"/>
      <c r="N540" s="73"/>
      <c r="O540" s="73"/>
      <c r="P540" s="73"/>
      <c r="Q540" s="73"/>
      <c r="R540" s="73">
        <v>40</v>
      </c>
      <c r="S540" s="73"/>
      <c r="T540" s="73"/>
      <c r="U540" s="73">
        <v>132</v>
      </c>
      <c r="V540" s="73">
        <v>422</v>
      </c>
      <c r="W540" s="94">
        <v>0</v>
      </c>
      <c r="X540" s="94"/>
      <c r="Y540" s="94"/>
      <c r="Z540" s="94"/>
      <c r="AA540" s="94"/>
      <c r="AB540" s="94"/>
      <c r="AC540" s="95">
        <v>34007</v>
      </c>
      <c r="AD540" s="73"/>
      <c r="AE540" s="73"/>
      <c r="AF540" s="95">
        <v>0</v>
      </c>
      <c r="AG540" s="95">
        <v>0</v>
      </c>
      <c r="AH540" s="95">
        <v>0</v>
      </c>
      <c r="AI540" s="95">
        <v>0</v>
      </c>
      <c r="AJ540" s="95"/>
      <c r="AK540" s="95"/>
      <c r="AL540" s="95">
        <v>0</v>
      </c>
      <c r="AM540" s="95">
        <v>0</v>
      </c>
      <c r="AN540" s="73"/>
      <c r="AO540" s="96">
        <v>34007</v>
      </c>
      <c r="AP540" s="73">
        <v>0</v>
      </c>
      <c r="AQ540" s="73"/>
      <c r="AR540" s="73"/>
      <c r="AS540" s="73">
        <v>0</v>
      </c>
      <c r="AT540" s="73">
        <v>0</v>
      </c>
      <c r="AU540" s="73">
        <v>0</v>
      </c>
      <c r="AV540" s="73">
        <v>0</v>
      </c>
      <c r="AW540" s="73"/>
      <c r="AX540" s="73"/>
      <c r="AY540" s="73">
        <v>0</v>
      </c>
      <c r="AZ540" s="73">
        <v>0</v>
      </c>
      <c r="BA540" s="73"/>
      <c r="BB540" s="73">
        <v>0</v>
      </c>
      <c r="BC540" s="73">
        <v>9458</v>
      </c>
      <c r="BD540" s="73"/>
      <c r="BE540" s="73"/>
      <c r="BF540" s="73">
        <v>0</v>
      </c>
      <c r="BG540" s="73">
        <v>0</v>
      </c>
      <c r="BH540" s="73">
        <v>0</v>
      </c>
      <c r="BI540" s="73">
        <v>0</v>
      </c>
      <c r="BJ540" s="73"/>
      <c r="BK540" s="73"/>
      <c r="BL540" s="73">
        <v>0</v>
      </c>
      <c r="BM540" s="73">
        <v>0</v>
      </c>
      <c r="BN540" s="73"/>
      <c r="BO540" s="73">
        <v>9458</v>
      </c>
      <c r="BP540" s="73">
        <v>0</v>
      </c>
      <c r="BQ540" s="73"/>
      <c r="BR540" s="73">
        <v>0</v>
      </c>
      <c r="BS540" s="73">
        <v>0</v>
      </c>
      <c r="BT540" s="73">
        <v>0</v>
      </c>
      <c r="BU540" s="73">
        <v>0</v>
      </c>
      <c r="BV540" s="73"/>
      <c r="BW540" s="2"/>
      <c r="BX540" s="2">
        <v>0</v>
      </c>
      <c r="BY540" s="2">
        <v>0</v>
      </c>
      <c r="BZ540" s="2">
        <v>0</v>
      </c>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v>40625</v>
      </c>
      <c r="CZ540" s="2"/>
      <c r="DA540" s="2">
        <v>0</v>
      </c>
      <c r="DB540" s="2">
        <v>0</v>
      </c>
      <c r="DC540" s="2">
        <v>0</v>
      </c>
      <c r="DD540" s="2"/>
      <c r="DE540" s="2"/>
      <c r="DF540" s="2">
        <v>0</v>
      </c>
      <c r="DG540" s="2">
        <v>0</v>
      </c>
      <c r="DH540" s="2">
        <v>0</v>
      </c>
      <c r="DI540" s="2">
        <v>40625</v>
      </c>
      <c r="DJ540" s="2"/>
      <c r="DK540" s="2"/>
      <c r="DL540" s="2"/>
      <c r="DM540" s="2"/>
      <c r="DN540" s="2"/>
      <c r="DO540" s="2"/>
      <c r="DP540" s="2"/>
      <c r="DQ540" s="2"/>
      <c r="DR540" s="2"/>
      <c r="DS540" s="2"/>
      <c r="DT540" s="2"/>
      <c r="DU540" s="2"/>
      <c r="DV540" s="73"/>
      <c r="DW540" s="73"/>
      <c r="DX540" s="2"/>
      <c r="DY540" s="2"/>
      <c r="DZ540" s="2"/>
      <c r="EA540" s="2"/>
      <c r="EB540" s="2"/>
      <c r="EC540" s="2"/>
      <c r="ED540" s="2"/>
      <c r="EE540" s="2"/>
      <c r="EF540" s="2"/>
      <c r="EG540" s="2"/>
      <c r="EH540" s="2"/>
      <c r="EI540" s="73"/>
      <c r="EJ540" s="2">
        <v>4722</v>
      </c>
      <c r="EK540" s="2"/>
      <c r="EL540" s="2">
        <v>0</v>
      </c>
      <c r="EM540" s="2">
        <v>0</v>
      </c>
      <c r="EN540" s="2">
        <v>0</v>
      </c>
      <c r="EO540" s="2"/>
      <c r="EP540" s="2"/>
      <c r="EQ540" s="2">
        <v>0</v>
      </c>
      <c r="ER540" s="2">
        <v>0</v>
      </c>
      <c r="ES540" s="2">
        <v>0</v>
      </c>
      <c r="ET540" s="2">
        <v>4722</v>
      </c>
      <c r="EU540" s="3"/>
      <c r="EV540" s="3"/>
      <c r="EW540" s="3"/>
      <c r="EX540" s="3"/>
      <c r="EY540" s="3"/>
      <c r="EZ540" s="3"/>
      <c r="FA540" s="5"/>
      <c r="FB540" s="5"/>
      <c r="FC540" s="5"/>
      <c r="FD540" s="5"/>
      <c r="FE540" s="5"/>
      <c r="FF540" s="5"/>
      <c r="FG540" s="5"/>
      <c r="FH540" s="5"/>
      <c r="FI540" s="5"/>
      <c r="FJ540" s="5"/>
      <c r="FK540" s="5"/>
      <c r="FL540" s="5"/>
      <c r="FM540" s="5"/>
      <c r="FN540" s="5"/>
      <c r="FO540" s="5"/>
      <c r="FP540" s="5"/>
      <c r="FQ540" s="5"/>
      <c r="FR540" s="5"/>
      <c r="FS540" s="5"/>
      <c r="FT540" s="2"/>
      <c r="FU540" s="2"/>
      <c r="FV540" s="2"/>
      <c r="FW540" s="2"/>
      <c r="FX540" s="2"/>
      <c r="FY540" s="2"/>
      <c r="FZ540" s="2"/>
      <c r="GA540" s="2"/>
      <c r="GB540" s="2"/>
      <c r="GC540" s="2"/>
      <c r="GD540" s="2"/>
      <c r="GE540" s="2">
        <v>0</v>
      </c>
      <c r="GF540" s="2"/>
      <c r="GG540" s="2">
        <v>0</v>
      </c>
      <c r="GH540" s="2">
        <v>0</v>
      </c>
      <c r="GI540" s="2">
        <v>0</v>
      </c>
      <c r="GJ540" s="2">
        <v>0</v>
      </c>
      <c r="GK540" s="2"/>
      <c r="GL540" s="2"/>
      <c r="GM540" s="2">
        <v>0</v>
      </c>
      <c r="GN540" s="2">
        <v>0</v>
      </c>
      <c r="GO540" s="2">
        <v>0</v>
      </c>
      <c r="GP540" s="2">
        <v>43465</v>
      </c>
      <c r="GQ540" s="2">
        <v>45347</v>
      </c>
      <c r="GR540" s="2">
        <v>88812</v>
      </c>
      <c r="GS540" s="1" t="s">
        <v>420</v>
      </c>
      <c r="GT540" s="1"/>
      <c r="GU540" s="1" t="s">
        <v>397</v>
      </c>
      <c r="GV540" s="1" t="s">
        <v>766</v>
      </c>
      <c r="GW540" t="s">
        <v>410</v>
      </c>
      <c r="GX540" s="1"/>
      <c r="GY540" s="1"/>
      <c r="GZ540" s="1"/>
      <c r="HA540" s="1"/>
      <c r="HC540" s="2">
        <v>1046</v>
      </c>
      <c r="HD540" s="2">
        <v>16943</v>
      </c>
      <c r="HE540" s="2">
        <v>23807</v>
      </c>
      <c r="HF540" s="2">
        <v>178</v>
      </c>
      <c r="HG540" s="2">
        <v>23</v>
      </c>
      <c r="HH540" s="2">
        <v>44309</v>
      </c>
      <c r="HI540" s="2"/>
      <c r="HJ540" s="2">
        <v>125</v>
      </c>
      <c r="HK540" s="2">
        <v>5</v>
      </c>
      <c r="HL540" s="2">
        <v>1272</v>
      </c>
      <c r="HM540" s="2"/>
      <c r="HN540" s="2"/>
      <c r="HO540" s="2">
        <v>129</v>
      </c>
      <c r="HP540" s="2">
        <v>131</v>
      </c>
      <c r="HQ540" s="2">
        <v>0</v>
      </c>
      <c r="HR540" s="2">
        <v>418</v>
      </c>
      <c r="HS540" s="2"/>
      <c r="HT540" s="2"/>
      <c r="HU540" s="3">
        <v>7</v>
      </c>
      <c r="HV540" s="3"/>
      <c r="HW540" s="3"/>
      <c r="HX540" s="3"/>
      <c r="HY540" s="3"/>
      <c r="HZ540" s="3"/>
      <c r="IA540" s="3"/>
      <c r="IB540" s="3"/>
      <c r="IC540" s="3"/>
      <c r="ID540" s="3"/>
      <c r="IE540" s="3"/>
      <c r="IF540" s="65">
        <v>4</v>
      </c>
      <c r="IG540" s="3">
        <v>3.16</v>
      </c>
      <c r="IH540" s="3">
        <v>14.59</v>
      </c>
      <c r="II540" s="35">
        <f t="shared" si="43"/>
        <v>3.16</v>
      </c>
      <c r="IJ540" s="3"/>
      <c r="IK540" s="3">
        <v>15</v>
      </c>
      <c r="IL540" s="3">
        <v>11.43</v>
      </c>
      <c r="IM540" s="5">
        <v>7928</v>
      </c>
      <c r="IN540" s="1" t="s">
        <v>411</v>
      </c>
      <c r="IO540" s="71">
        <v>12816</v>
      </c>
      <c r="IP540" s="5">
        <v>39209</v>
      </c>
      <c r="IQ540" s="5"/>
      <c r="IR540" s="5">
        <v>9489</v>
      </c>
      <c r="IS540" s="5"/>
      <c r="IT540" s="5"/>
      <c r="IU540" s="5"/>
      <c r="IV540" s="5">
        <v>961</v>
      </c>
      <c r="IW540" s="5"/>
      <c r="IX540" s="5">
        <v>62475</v>
      </c>
      <c r="IY540" s="5"/>
      <c r="IZ540" s="5"/>
      <c r="JA540" s="5">
        <v>194</v>
      </c>
      <c r="JB540" s="5">
        <v>165</v>
      </c>
      <c r="JC540" s="5">
        <v>151</v>
      </c>
      <c r="JD540" s="5">
        <v>46</v>
      </c>
      <c r="JE540" s="5"/>
      <c r="JF540" s="5"/>
      <c r="JG540" s="5"/>
      <c r="JH540" s="5"/>
      <c r="JI540" s="5"/>
      <c r="JJ540" s="5"/>
      <c r="JK540" s="5"/>
      <c r="JL540" s="5"/>
      <c r="JM540" s="5"/>
      <c r="JN540" s="5"/>
      <c r="JO540" s="5"/>
      <c r="JP540" s="5"/>
      <c r="JQ540" s="5"/>
      <c r="JR540" s="5">
        <v>5951</v>
      </c>
      <c r="JS540" s="5"/>
      <c r="JT540" s="5"/>
      <c r="JU540" s="5">
        <v>221</v>
      </c>
      <c r="JV540" s="5"/>
      <c r="JW540" s="5"/>
      <c r="JX540" s="5"/>
      <c r="JY540" s="5"/>
      <c r="JZ540" s="5"/>
      <c r="KA540" s="5"/>
      <c r="KB540" s="5"/>
      <c r="KC540" s="5"/>
      <c r="KD540" s="5"/>
      <c r="KE540" s="5"/>
      <c r="KF540" s="5">
        <v>0</v>
      </c>
      <c r="KG540" s="5">
        <v>7</v>
      </c>
      <c r="KH540" s="5">
        <v>0</v>
      </c>
      <c r="KI540" s="5">
        <v>56</v>
      </c>
      <c r="KJ540" s="5">
        <v>44</v>
      </c>
      <c r="KK540" s="5">
        <v>44</v>
      </c>
      <c r="KL540" s="5">
        <v>0</v>
      </c>
      <c r="KM540" s="5">
        <v>0</v>
      </c>
      <c r="KN540" s="5"/>
      <c r="KO540" s="5"/>
      <c r="KP540" s="5"/>
      <c r="KQ540" s="5"/>
      <c r="KR540" s="5"/>
      <c r="KS540" s="5"/>
      <c r="KT540" s="5"/>
      <c r="KU540" s="5"/>
      <c r="KV540" s="5"/>
      <c r="KW540" s="5"/>
      <c r="KX540" s="5"/>
      <c r="KY540" s="5"/>
      <c r="KZ540" s="5"/>
      <c r="LA540" s="5"/>
      <c r="LB540" s="5"/>
      <c r="LC540" s="5"/>
      <c r="LD540" s="5"/>
      <c r="LE540" s="5"/>
      <c r="LF540" s="5"/>
      <c r="LG540" s="5"/>
      <c r="LH540" s="5"/>
      <c r="LI540" s="5"/>
      <c r="LJ540" s="5"/>
      <c r="LK540" s="5"/>
      <c r="LL540" s="5"/>
      <c r="LM540" s="5"/>
      <c r="LN540" s="5"/>
      <c r="LO540" s="5"/>
      <c r="LP540" s="5"/>
      <c r="LQ540" s="5"/>
      <c r="LR540" s="5"/>
      <c r="LS540" s="5"/>
      <c r="LT540" s="5"/>
      <c r="LU540" s="5"/>
      <c r="LV540" s="5"/>
      <c r="LW540" s="5"/>
      <c r="LX540" s="5"/>
      <c r="LY540" s="5"/>
      <c r="LZ540" s="5"/>
      <c r="MA540" s="5"/>
      <c r="MB540" s="5"/>
      <c r="MC540" s="5"/>
      <c r="MD540" s="5"/>
      <c r="ME540" s="5"/>
      <c r="MF540" s="5"/>
      <c r="MG540" s="5"/>
      <c r="MH540" s="5"/>
      <c r="MI540" s="5"/>
      <c r="MJ540" s="5"/>
      <c r="MK540" s="5"/>
      <c r="ML540" s="5"/>
      <c r="MM540" s="5"/>
      <c r="MN540" s="5"/>
      <c r="MO540" s="5">
        <v>0</v>
      </c>
      <c r="MP540" s="5">
        <v>0</v>
      </c>
      <c r="MQ540" s="5"/>
      <c r="MR540" s="5"/>
      <c r="MS540" s="5">
        <v>300000</v>
      </c>
      <c r="MT540" s="5"/>
      <c r="MU540" s="5">
        <v>26</v>
      </c>
      <c r="MV540" s="5"/>
      <c r="MW540" s="5"/>
      <c r="MX540" s="5"/>
      <c r="MY540" s="5"/>
      <c r="MZ540" s="5"/>
      <c r="NA540" s="5"/>
      <c r="NB540" s="5"/>
      <c r="NC540" s="5"/>
      <c r="ND540" s="5"/>
      <c r="NE540" s="5"/>
      <c r="NF540" s="5"/>
      <c r="NG540" s="5"/>
      <c r="NH540" s="5"/>
      <c r="NI540" s="5"/>
      <c r="NJ540" s="5"/>
      <c r="NK540" s="5"/>
      <c r="NX540" s="18">
        <f t="shared" si="42"/>
        <v>3506.9535262205968</v>
      </c>
      <c r="NY540" t="str">
        <f t="shared" si="44"/>
        <v>Mid-range</v>
      </c>
      <c r="NZ540" t="str">
        <f t="shared" si="45"/>
        <v>Medium</v>
      </c>
    </row>
    <row r="541" spans="1:390">
      <c r="A541" s="1" t="s">
        <v>432</v>
      </c>
      <c r="B541" s="1" t="s">
        <v>584</v>
      </c>
      <c r="C541" s="32" t="s">
        <v>585</v>
      </c>
      <c r="D541" s="1" t="s">
        <v>404</v>
      </c>
      <c r="E541" s="1">
        <v>20100</v>
      </c>
      <c r="F541" s="1" t="s">
        <v>858</v>
      </c>
      <c r="G541" s="5">
        <v>26325.546857142854</v>
      </c>
      <c r="H541" s="71">
        <v>31000</v>
      </c>
      <c r="I541" s="73"/>
      <c r="J541" s="73">
        <v>145</v>
      </c>
      <c r="K541" s="73">
        <v>19</v>
      </c>
      <c r="L541" s="73"/>
      <c r="M541" s="73"/>
      <c r="N541" s="73"/>
      <c r="O541" s="73"/>
      <c r="P541" s="73"/>
      <c r="Q541" s="73"/>
      <c r="R541" s="73">
        <v>30</v>
      </c>
      <c r="S541" s="73"/>
      <c r="T541" s="73"/>
      <c r="U541" s="73">
        <v>93</v>
      </c>
      <c r="V541" s="73">
        <v>690</v>
      </c>
      <c r="W541" s="94">
        <v>0</v>
      </c>
      <c r="X541" s="94"/>
      <c r="Y541" s="94"/>
      <c r="Z541" s="94"/>
      <c r="AA541" s="94"/>
      <c r="AB541" s="94"/>
      <c r="AC541" s="95">
        <v>34201</v>
      </c>
      <c r="AD541" s="73"/>
      <c r="AE541" s="73"/>
      <c r="AF541" s="95"/>
      <c r="AG541" s="95"/>
      <c r="AH541" s="95">
        <v>151069</v>
      </c>
      <c r="AI541" s="95"/>
      <c r="AJ541" s="95"/>
      <c r="AK541" s="95"/>
      <c r="AL541" s="95"/>
      <c r="AM541" s="95"/>
      <c r="AN541" s="73"/>
      <c r="AO541" s="96">
        <v>185270</v>
      </c>
      <c r="AP541" s="73"/>
      <c r="AQ541" s="73"/>
      <c r="AR541" s="73"/>
      <c r="AS541" s="73"/>
      <c r="AT541" s="73"/>
      <c r="AU541" s="73">
        <v>5185</v>
      </c>
      <c r="AV541" s="73"/>
      <c r="AW541" s="73"/>
      <c r="AX541" s="73"/>
      <c r="AY541" s="73"/>
      <c r="AZ541" s="73"/>
      <c r="BA541" s="73"/>
      <c r="BB541" s="73">
        <v>5185</v>
      </c>
      <c r="BC541" s="73">
        <v>36439</v>
      </c>
      <c r="BD541" s="73"/>
      <c r="BE541" s="73"/>
      <c r="BF541" s="73"/>
      <c r="BG541" s="73"/>
      <c r="BH541" s="73"/>
      <c r="BI541" s="73"/>
      <c r="BJ541" s="73"/>
      <c r="BK541" s="73"/>
      <c r="BL541" s="73"/>
      <c r="BM541" s="73"/>
      <c r="BN541" s="73"/>
      <c r="BO541" s="73">
        <v>36439</v>
      </c>
      <c r="BP541" s="73"/>
      <c r="BQ541" s="73"/>
      <c r="BR541" s="73"/>
      <c r="BS541" s="73"/>
      <c r="BT541" s="73"/>
      <c r="BU541" s="73"/>
      <c r="BV541" s="73"/>
      <c r="BW541" s="2"/>
      <c r="BX541" s="2"/>
      <c r="BY541" s="2"/>
      <c r="BZ541" s="2">
        <v>0</v>
      </c>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v>15263</v>
      </c>
      <c r="DB541" s="2"/>
      <c r="DC541" s="2"/>
      <c r="DD541" s="2"/>
      <c r="DE541" s="2"/>
      <c r="DF541" s="2">
        <v>28780</v>
      </c>
      <c r="DG541" s="2"/>
      <c r="DH541" s="2"/>
      <c r="DI541" s="2">
        <v>44043</v>
      </c>
      <c r="DJ541" s="2"/>
      <c r="DK541" s="2"/>
      <c r="DL541" s="2"/>
      <c r="DM541" s="2"/>
      <c r="DN541" s="2"/>
      <c r="DO541" s="2"/>
      <c r="DP541" s="2"/>
      <c r="DQ541" s="2"/>
      <c r="DR541" s="2"/>
      <c r="DS541" s="2"/>
      <c r="DT541" s="2"/>
      <c r="DU541" s="2"/>
      <c r="DV541" s="73"/>
      <c r="DW541" s="73"/>
      <c r="DX541" s="2"/>
      <c r="DY541" s="2"/>
      <c r="DZ541" s="2"/>
      <c r="EA541" s="2"/>
      <c r="EB541" s="2"/>
      <c r="EC541" s="2"/>
      <c r="ED541" s="2"/>
      <c r="EE541" s="2"/>
      <c r="EF541" s="2"/>
      <c r="EG541" s="2"/>
      <c r="EH541" s="2"/>
      <c r="EI541" s="73"/>
      <c r="EJ541" s="2"/>
      <c r="EK541" s="2"/>
      <c r="EL541" s="2"/>
      <c r="EM541" s="2"/>
      <c r="EN541" s="2">
        <v>4812</v>
      </c>
      <c r="EO541" s="2"/>
      <c r="EP541" s="2"/>
      <c r="EQ541" s="2"/>
      <c r="ER541" s="2"/>
      <c r="ES541" s="2"/>
      <c r="ET541" s="2">
        <v>4812</v>
      </c>
      <c r="EU541" s="3"/>
      <c r="EV541" s="3"/>
      <c r="EW541" s="3"/>
      <c r="EX541" s="3"/>
      <c r="EY541" s="3"/>
      <c r="EZ541" s="3"/>
      <c r="FA541" s="5"/>
      <c r="FB541" s="5"/>
      <c r="FC541" s="5"/>
      <c r="FD541" s="5"/>
      <c r="FE541" s="5"/>
      <c r="FF541" s="5"/>
      <c r="FG541" s="5"/>
      <c r="FH541" s="5"/>
      <c r="FI541" s="5"/>
      <c r="FJ541" s="5"/>
      <c r="FK541" s="5"/>
      <c r="FL541" s="5"/>
      <c r="FM541" s="5"/>
      <c r="FN541" s="5"/>
      <c r="FO541" s="5"/>
      <c r="FP541" s="5"/>
      <c r="FQ541" s="5"/>
      <c r="FR541" s="5"/>
      <c r="FS541" s="5"/>
      <c r="FT541" s="2"/>
      <c r="FU541" s="2"/>
      <c r="FV541" s="2"/>
      <c r="FW541" s="2"/>
      <c r="FX541" s="2"/>
      <c r="FY541" s="2"/>
      <c r="FZ541" s="2"/>
      <c r="GA541" s="2"/>
      <c r="GB541" s="2"/>
      <c r="GC541" s="2"/>
      <c r="GD541" s="2"/>
      <c r="GE541" s="2">
        <v>25910</v>
      </c>
      <c r="GF541" s="2"/>
      <c r="GG541" s="2"/>
      <c r="GH541" s="2"/>
      <c r="GI541" s="2">
        <v>108024</v>
      </c>
      <c r="GJ541" s="2"/>
      <c r="GK541" s="2"/>
      <c r="GL541" s="2"/>
      <c r="GM541" s="2"/>
      <c r="GN541" s="2">
        <v>270</v>
      </c>
      <c r="GO541" s="2">
        <v>134204</v>
      </c>
      <c r="GP541" s="2">
        <v>221709</v>
      </c>
      <c r="GQ541" s="2">
        <v>54040</v>
      </c>
      <c r="GR541" s="2">
        <v>409953</v>
      </c>
      <c r="GS541" s="1" t="s">
        <v>420</v>
      </c>
      <c r="GT541" s="1"/>
      <c r="GU541" s="1" t="s">
        <v>397</v>
      </c>
      <c r="GV541" s="1"/>
      <c r="GW541" s="1"/>
      <c r="GX541" t="s">
        <v>459</v>
      </c>
      <c r="HC541" s="2">
        <v>2919</v>
      </c>
      <c r="HD541" s="2">
        <v>961</v>
      </c>
      <c r="HE541" s="2">
        <v>19420</v>
      </c>
      <c r="HF541" s="2">
        <v>216</v>
      </c>
      <c r="HG541" s="2"/>
      <c r="HH541" s="2">
        <v>53351</v>
      </c>
      <c r="HI541" s="2"/>
      <c r="HJ541" s="2">
        <v>61</v>
      </c>
      <c r="HK541" s="2">
        <v>4462</v>
      </c>
      <c r="HL541" s="2">
        <v>3197</v>
      </c>
      <c r="HM541" s="2"/>
      <c r="HN541" s="2"/>
      <c r="HO541" s="2">
        <v>74</v>
      </c>
      <c r="HP541" s="2">
        <v>74</v>
      </c>
      <c r="HQ541" s="2">
        <v>0</v>
      </c>
      <c r="HR541" s="2">
        <v>62</v>
      </c>
      <c r="HS541" s="2"/>
      <c r="HT541" s="2"/>
      <c r="HU541" s="3">
        <v>12</v>
      </c>
      <c r="HV541" s="3"/>
      <c r="HW541" s="3"/>
      <c r="HX541" s="3"/>
      <c r="HY541" s="3"/>
      <c r="HZ541" s="3"/>
      <c r="IA541" s="3"/>
      <c r="IB541" s="3"/>
      <c r="IC541" s="3"/>
      <c r="ID541" s="3"/>
      <c r="IE541" s="3"/>
      <c r="IF541" s="65">
        <v>2.5</v>
      </c>
      <c r="IG541" s="3">
        <v>8.8000000000000007</v>
      </c>
      <c r="IH541" s="3">
        <v>15.3</v>
      </c>
      <c r="II541" s="35">
        <f t="shared" si="43"/>
        <v>8.8000000000000007</v>
      </c>
      <c r="IJ541" s="3"/>
      <c r="IK541" s="3">
        <v>9</v>
      </c>
      <c r="IL541" s="3">
        <v>6.5</v>
      </c>
      <c r="IM541" s="5">
        <v>18068</v>
      </c>
      <c r="IN541" s="1" t="s">
        <v>411</v>
      </c>
      <c r="IO541" s="71">
        <v>15645</v>
      </c>
      <c r="IP541" s="5">
        <v>38574</v>
      </c>
      <c r="IQ541" s="5">
        <v>3504</v>
      </c>
      <c r="IR541" s="5">
        <v>3233</v>
      </c>
      <c r="IS541" s="5"/>
      <c r="IT541" s="5"/>
      <c r="IU541" s="5"/>
      <c r="IV541" s="5">
        <v>209</v>
      </c>
      <c r="IW541" s="5"/>
      <c r="IX541" s="5">
        <v>61165</v>
      </c>
      <c r="IY541" s="5"/>
      <c r="IZ541" s="5"/>
      <c r="JA541" s="5"/>
      <c r="JB541" s="5">
        <v>1748</v>
      </c>
      <c r="JC541" s="5"/>
      <c r="JD541" s="5">
        <v>3315</v>
      </c>
      <c r="JE541" s="5"/>
      <c r="JF541" s="5"/>
      <c r="JG541" s="5"/>
      <c r="JH541" s="5"/>
      <c r="JI541" s="5"/>
      <c r="JJ541" s="5"/>
      <c r="JK541" s="5"/>
      <c r="JL541" s="5"/>
      <c r="JM541" s="5"/>
      <c r="JN541" s="5"/>
      <c r="JO541" s="5"/>
      <c r="JP541" s="5"/>
      <c r="JQ541" s="5"/>
      <c r="JR541" s="5">
        <v>4875</v>
      </c>
      <c r="JS541" s="5"/>
      <c r="JT541" s="5"/>
      <c r="JU541" s="5">
        <v>195</v>
      </c>
      <c r="JV541" s="5"/>
      <c r="JW541" s="5"/>
      <c r="JX541" s="5"/>
      <c r="JY541" s="5"/>
      <c r="JZ541" s="5"/>
      <c r="KA541" s="5"/>
      <c r="KB541" s="5"/>
      <c r="KC541" s="5"/>
      <c r="KD541" s="5"/>
      <c r="KE541" s="5"/>
      <c r="KF541" s="5">
        <v>4</v>
      </c>
      <c r="KG541" s="5">
        <v>14</v>
      </c>
      <c r="KH541" s="5">
        <v>353</v>
      </c>
      <c r="KI541" s="5">
        <v>69.5</v>
      </c>
      <c r="KJ541" s="5">
        <v>52</v>
      </c>
      <c r="KK541" s="5">
        <v>48</v>
      </c>
      <c r="KL541" s="5">
        <v>6</v>
      </c>
      <c r="KM541" s="5">
        <v>0</v>
      </c>
      <c r="KN541" s="5"/>
      <c r="KO541" s="5"/>
      <c r="KP541" s="5"/>
      <c r="KQ541" s="5"/>
      <c r="KR541" s="5"/>
      <c r="KS541" s="5"/>
      <c r="KT541" s="5"/>
      <c r="KU541" s="5"/>
      <c r="KV541" s="5"/>
      <c r="KW541" s="5"/>
      <c r="KX541" s="5"/>
      <c r="KY541" s="5"/>
      <c r="KZ541" s="5"/>
      <c r="LA541" s="5"/>
      <c r="LB541" s="5"/>
      <c r="LC541" s="5"/>
      <c r="LD541" s="5"/>
      <c r="LE541" s="5"/>
      <c r="LF541" s="5"/>
      <c r="LG541" s="5"/>
      <c r="LH541" s="5"/>
      <c r="LI541" s="5"/>
      <c r="LJ541" s="5"/>
      <c r="LK541" s="5"/>
      <c r="LL541" s="5"/>
      <c r="LM541" s="5"/>
      <c r="LN541" s="5"/>
      <c r="LO541" s="5"/>
      <c r="LP541" s="5"/>
      <c r="LQ541" s="5"/>
      <c r="LR541" s="5"/>
      <c r="LS541" s="5"/>
      <c r="LT541" s="5"/>
      <c r="LU541" s="5"/>
      <c r="LV541" s="5"/>
      <c r="LW541" s="5"/>
      <c r="LX541" s="5"/>
      <c r="LY541" s="5"/>
      <c r="LZ541" s="5"/>
      <c r="MA541" s="5"/>
      <c r="MB541" s="5"/>
      <c r="MC541" s="5"/>
      <c r="MD541" s="5"/>
      <c r="ME541" s="5"/>
      <c r="MF541" s="5"/>
      <c r="MG541" s="5"/>
      <c r="MH541" s="5"/>
      <c r="MI541" s="5"/>
      <c r="MJ541" s="5"/>
      <c r="MK541" s="5"/>
      <c r="ML541" s="5"/>
      <c r="MM541" s="5"/>
      <c r="MN541" s="5"/>
      <c r="MO541" s="5">
        <v>6</v>
      </c>
      <c r="MP541" s="5">
        <v>0</v>
      </c>
      <c r="MQ541" s="5"/>
      <c r="MR541" s="5"/>
      <c r="MS541" s="5"/>
      <c r="MT541" s="5"/>
      <c r="MU541" s="5">
        <v>0</v>
      </c>
      <c r="MV541" s="5"/>
      <c r="MW541" s="5"/>
      <c r="MX541" s="5"/>
      <c r="MY541" s="5"/>
      <c r="MZ541" s="5"/>
      <c r="NA541" s="5"/>
      <c r="NB541" s="5"/>
      <c r="NC541" s="5"/>
      <c r="ND541" s="5"/>
      <c r="NE541" s="5"/>
      <c r="NF541" s="5"/>
      <c r="NG541" s="5"/>
      <c r="NH541" s="5"/>
      <c r="NI541" s="5"/>
      <c r="NJ541" s="5"/>
      <c r="NK541" s="5"/>
      <c r="NX541" s="18">
        <f t="shared" si="42"/>
        <v>2991.5394155844151</v>
      </c>
      <c r="NY541" t="str">
        <f t="shared" si="44"/>
        <v>Larger</v>
      </c>
      <c r="NZ541" t="str">
        <f t="shared" si="45"/>
        <v>Large</v>
      </c>
    </row>
    <row r="542" spans="1:390">
      <c r="A542" s="1" t="s">
        <v>525</v>
      </c>
      <c r="B542" s="1" t="s">
        <v>526</v>
      </c>
      <c r="C542" s="32" t="s">
        <v>527</v>
      </c>
      <c r="D542" s="1" t="s">
        <v>404</v>
      </c>
      <c r="E542" s="1">
        <v>20100</v>
      </c>
      <c r="F542" s="1" t="s">
        <v>858</v>
      </c>
      <c r="G542" s="5">
        <v>12566.630476190496</v>
      </c>
      <c r="H542" s="71">
        <v>14327</v>
      </c>
      <c r="I542" s="73"/>
      <c r="J542" s="73">
        <v>60</v>
      </c>
      <c r="K542" s="73">
        <v>0</v>
      </c>
      <c r="L542" s="73"/>
      <c r="M542" s="73"/>
      <c r="N542" s="73"/>
      <c r="O542" s="73"/>
      <c r="P542" s="73"/>
      <c r="Q542" s="73"/>
      <c r="R542" s="73">
        <v>30</v>
      </c>
      <c r="S542" s="73"/>
      <c r="T542" s="73"/>
      <c r="U542" s="73">
        <v>0</v>
      </c>
      <c r="V542" s="73">
        <v>168</v>
      </c>
      <c r="W542" s="94">
        <v>10</v>
      </c>
      <c r="X542" s="94"/>
      <c r="Y542" s="94"/>
      <c r="Z542" s="94"/>
      <c r="AA542" s="94"/>
      <c r="AB542" s="94"/>
      <c r="AC542" s="95">
        <v>35366</v>
      </c>
      <c r="AD542" s="73"/>
      <c r="AE542" s="73"/>
      <c r="AF542" s="95">
        <v>0</v>
      </c>
      <c r="AG542" s="95">
        <v>0</v>
      </c>
      <c r="AH542" s="95">
        <v>0</v>
      </c>
      <c r="AI542" s="95">
        <v>0</v>
      </c>
      <c r="AJ542" s="95"/>
      <c r="AK542" s="95"/>
      <c r="AL542" s="95">
        <v>0</v>
      </c>
      <c r="AM542" s="95">
        <v>0</v>
      </c>
      <c r="AN542" s="73"/>
      <c r="AO542" s="96">
        <v>35366</v>
      </c>
      <c r="AP542" s="73">
        <v>2050</v>
      </c>
      <c r="AQ542" s="73"/>
      <c r="AR542" s="73"/>
      <c r="AS542" s="73">
        <v>0</v>
      </c>
      <c r="AT542" s="73">
        <v>0</v>
      </c>
      <c r="AU542" s="73">
        <v>0</v>
      </c>
      <c r="AV542" s="73">
        <v>0</v>
      </c>
      <c r="AW542" s="73"/>
      <c r="AX542" s="73"/>
      <c r="AY542" s="73">
        <v>0</v>
      </c>
      <c r="AZ542" s="73">
        <v>0</v>
      </c>
      <c r="BA542" s="73"/>
      <c r="BB542" s="73">
        <v>2050</v>
      </c>
      <c r="BC542" s="73">
        <v>15468.66</v>
      </c>
      <c r="BD542" s="73"/>
      <c r="BE542" s="73"/>
      <c r="BF542" s="73">
        <v>0</v>
      </c>
      <c r="BG542" s="73">
        <v>0</v>
      </c>
      <c r="BH542" s="73">
        <v>0</v>
      </c>
      <c r="BI542" s="73">
        <v>0</v>
      </c>
      <c r="BJ542" s="73"/>
      <c r="BK542" s="73"/>
      <c r="BL542" s="73">
        <v>0</v>
      </c>
      <c r="BM542" s="73">
        <v>0</v>
      </c>
      <c r="BN542" s="73"/>
      <c r="BO542" s="73">
        <v>15468.66</v>
      </c>
      <c r="BP542" s="73">
        <v>0</v>
      </c>
      <c r="BQ542" s="73"/>
      <c r="BR542" s="73">
        <v>0</v>
      </c>
      <c r="BS542" s="73">
        <v>0</v>
      </c>
      <c r="BT542" s="73">
        <v>0</v>
      </c>
      <c r="BU542" s="73">
        <v>0</v>
      </c>
      <c r="BV542" s="73"/>
      <c r="BW542" s="2"/>
      <c r="BX542" s="2">
        <v>0</v>
      </c>
      <c r="BY542" s="2">
        <v>0</v>
      </c>
      <c r="BZ542" s="2">
        <v>0</v>
      </c>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v>36347</v>
      </c>
      <c r="CZ542" s="2"/>
      <c r="DA542" s="2">
        <v>0</v>
      </c>
      <c r="DB542" s="2">
        <v>0</v>
      </c>
      <c r="DC542" s="2">
        <v>0</v>
      </c>
      <c r="DD542" s="2"/>
      <c r="DE542" s="2"/>
      <c r="DF542" s="2">
        <v>0</v>
      </c>
      <c r="DG542" s="2">
        <v>0</v>
      </c>
      <c r="DH542" s="2">
        <v>0</v>
      </c>
      <c r="DI542" s="2">
        <v>36347</v>
      </c>
      <c r="DJ542" s="2"/>
      <c r="DK542" s="2"/>
      <c r="DL542" s="2"/>
      <c r="DM542" s="2"/>
      <c r="DN542" s="2"/>
      <c r="DO542" s="2"/>
      <c r="DP542" s="2"/>
      <c r="DQ542" s="2"/>
      <c r="DR542" s="2"/>
      <c r="DS542" s="2"/>
      <c r="DT542" s="2"/>
      <c r="DU542" s="2"/>
      <c r="DV542" s="73"/>
      <c r="DW542" s="73"/>
      <c r="DX542" s="2"/>
      <c r="DY542" s="2"/>
      <c r="DZ542" s="2"/>
      <c r="EA542" s="2"/>
      <c r="EB542" s="2"/>
      <c r="EC542" s="2"/>
      <c r="ED542" s="2"/>
      <c r="EE542" s="2"/>
      <c r="EF542" s="2"/>
      <c r="EG542" s="2"/>
      <c r="EH542" s="2"/>
      <c r="EI542" s="73"/>
      <c r="EJ542" s="2">
        <v>4738.07</v>
      </c>
      <c r="EK542" s="2"/>
      <c r="EL542" s="2">
        <v>0</v>
      </c>
      <c r="EM542" s="2">
        <v>0</v>
      </c>
      <c r="EN542" s="2">
        <v>0</v>
      </c>
      <c r="EO542" s="2"/>
      <c r="EP542" s="2"/>
      <c r="EQ542" s="2">
        <v>0</v>
      </c>
      <c r="ER542" s="2">
        <v>0</v>
      </c>
      <c r="ES542" s="2">
        <v>0</v>
      </c>
      <c r="ET542" s="2">
        <v>4738.07</v>
      </c>
      <c r="EU542" s="3"/>
      <c r="EV542" s="3"/>
      <c r="EW542" s="3"/>
      <c r="EX542" s="3"/>
      <c r="EY542" s="3"/>
      <c r="EZ542" s="3"/>
      <c r="FA542" s="5"/>
      <c r="FB542" s="5"/>
      <c r="FC542" s="5"/>
      <c r="FD542" s="5"/>
      <c r="FE542" s="5"/>
      <c r="FF542" s="5"/>
      <c r="FG542" s="5"/>
      <c r="FH542" s="5"/>
      <c r="FI542" s="5"/>
      <c r="FJ542" s="5"/>
      <c r="FK542" s="5"/>
      <c r="FL542" s="5"/>
      <c r="FM542" s="5"/>
      <c r="FN542" s="5"/>
      <c r="FO542" s="5"/>
      <c r="FP542" s="5"/>
      <c r="FQ542" s="5"/>
      <c r="FR542" s="5"/>
      <c r="FS542" s="5"/>
      <c r="FT542" s="2"/>
      <c r="FU542" s="2"/>
      <c r="FV542" s="2"/>
      <c r="FW542" s="2"/>
      <c r="FX542" s="2"/>
      <c r="FY542" s="2"/>
      <c r="FZ542" s="2"/>
      <c r="GA542" s="2"/>
      <c r="GB542" s="2"/>
      <c r="GC542" s="2"/>
      <c r="GD542" s="2"/>
      <c r="GE542" s="2">
        <v>0</v>
      </c>
      <c r="GF542" s="2"/>
      <c r="GG542" s="2">
        <v>0</v>
      </c>
      <c r="GH542" s="2">
        <v>0</v>
      </c>
      <c r="GI542" s="2">
        <v>0</v>
      </c>
      <c r="GJ542" s="2">
        <v>0</v>
      </c>
      <c r="GK542" s="2"/>
      <c r="GL542" s="2"/>
      <c r="GM542" s="2">
        <v>0</v>
      </c>
      <c r="GN542" s="2">
        <v>0</v>
      </c>
      <c r="GO542" s="2">
        <v>0</v>
      </c>
      <c r="GP542" s="2">
        <v>50834.66</v>
      </c>
      <c r="GQ542" s="2">
        <v>43135.07</v>
      </c>
      <c r="GR542" s="2">
        <v>93969.73000000001</v>
      </c>
      <c r="GS542" s="1" t="s">
        <v>395</v>
      </c>
      <c r="GT542" s="1"/>
      <c r="GU542" s="1"/>
      <c r="GV542" s="1" t="s">
        <v>768</v>
      </c>
      <c r="GW542" t="s">
        <v>410</v>
      </c>
      <c r="GX542" s="1"/>
      <c r="HC542" s="2">
        <v>921</v>
      </c>
      <c r="HD542" s="2">
        <v>1591</v>
      </c>
      <c r="HE542" s="2">
        <v>23246</v>
      </c>
      <c r="HF542" s="2">
        <v>119</v>
      </c>
      <c r="HG542" s="2"/>
      <c r="HH542" s="2">
        <v>39870</v>
      </c>
      <c r="HI542" s="2"/>
      <c r="HJ542" s="2">
        <v>25</v>
      </c>
      <c r="HK542" s="2">
        <v>3192</v>
      </c>
      <c r="HL542" s="2">
        <v>1000</v>
      </c>
      <c r="HM542" s="2"/>
      <c r="HN542" s="2"/>
      <c r="HO542" s="2">
        <v>78</v>
      </c>
      <c r="HP542" s="2">
        <v>78</v>
      </c>
      <c r="HQ542" s="2">
        <v>1406</v>
      </c>
      <c r="HR542" s="2">
        <v>25</v>
      </c>
      <c r="HS542" s="2"/>
      <c r="HT542" s="2"/>
      <c r="HU542" s="3">
        <v>2.5</v>
      </c>
      <c r="HV542" s="3"/>
      <c r="HW542" s="3"/>
      <c r="HX542" s="3"/>
      <c r="HY542" s="3"/>
      <c r="HZ542" s="3"/>
      <c r="IA542" s="3"/>
      <c r="IB542" s="3"/>
      <c r="IC542" s="3"/>
      <c r="ID542" s="3"/>
      <c r="IE542" s="3"/>
      <c r="IF542" s="65">
        <v>1.2</v>
      </c>
      <c r="IG542" s="3">
        <v>2.34</v>
      </c>
      <c r="IH542" s="3">
        <v>4.8100000000000005</v>
      </c>
      <c r="II542" s="35">
        <f t="shared" si="43"/>
        <v>2.34</v>
      </c>
      <c r="IJ542" s="3"/>
      <c r="IK542" s="3">
        <v>2.5</v>
      </c>
      <c r="IL542" s="3">
        <v>2.4700000000000002</v>
      </c>
      <c r="IM542" s="5">
        <v>3172</v>
      </c>
      <c r="IN542" s="1" t="s">
        <v>400</v>
      </c>
      <c r="IO542" s="71">
        <v>4609</v>
      </c>
      <c r="IP542" s="5">
        <v>16226</v>
      </c>
      <c r="IQ542" s="5">
        <v>316</v>
      </c>
      <c r="IR542" s="5">
        <v>214</v>
      </c>
      <c r="IS542" s="5"/>
      <c r="IT542" s="5"/>
      <c r="IU542" s="5"/>
      <c r="IV542" s="5">
        <v>0</v>
      </c>
      <c r="IW542" s="5"/>
      <c r="IX542" s="5">
        <v>21365</v>
      </c>
      <c r="IY542" s="5"/>
      <c r="IZ542" s="5"/>
      <c r="JA542" s="5">
        <v>228</v>
      </c>
      <c r="JB542" s="5">
        <v>204</v>
      </c>
      <c r="JC542" s="5">
        <v>0</v>
      </c>
      <c r="JD542" s="5">
        <v>0</v>
      </c>
      <c r="JE542" s="5"/>
      <c r="JF542" s="5"/>
      <c r="JG542" s="5"/>
      <c r="JH542" s="5"/>
      <c r="JI542" s="5"/>
      <c r="JJ542" s="5"/>
      <c r="JK542" s="5"/>
      <c r="JL542" s="5"/>
      <c r="JM542" s="5"/>
      <c r="JN542" s="5"/>
      <c r="JO542" s="5"/>
      <c r="JP542" s="5"/>
      <c r="JQ542" s="5"/>
      <c r="JR542" s="5">
        <v>2850</v>
      </c>
      <c r="JS542" s="5"/>
      <c r="JT542" s="5"/>
      <c r="JU542" s="5">
        <v>95</v>
      </c>
      <c r="JV542" s="5"/>
      <c r="JW542" s="5"/>
      <c r="JX542" s="5"/>
      <c r="JY542" s="5"/>
      <c r="JZ542" s="5"/>
      <c r="KA542" s="5"/>
      <c r="KB542" s="5"/>
      <c r="KC542" s="5"/>
      <c r="KD542" s="5"/>
      <c r="KE542" s="5"/>
      <c r="KF542" s="5">
        <v>3</v>
      </c>
      <c r="KG542" s="5">
        <v>1</v>
      </c>
      <c r="KH542" s="5">
        <v>25</v>
      </c>
      <c r="KI542" s="5">
        <v>54</v>
      </c>
      <c r="KJ542" s="5">
        <v>40</v>
      </c>
      <c r="KK542" s="5">
        <v>40</v>
      </c>
      <c r="KL542" s="5">
        <v>0</v>
      </c>
      <c r="KM542" s="5">
        <v>0</v>
      </c>
      <c r="KN542" s="5"/>
      <c r="KO542" s="5"/>
      <c r="KP542" s="5"/>
      <c r="KQ542" s="5"/>
      <c r="KR542" s="5"/>
      <c r="KS542" s="5"/>
      <c r="KT542" s="5"/>
      <c r="KU542" s="5"/>
      <c r="KV542" s="5"/>
      <c r="KW542" s="5"/>
      <c r="KX542" s="5"/>
      <c r="KY542" s="5"/>
      <c r="KZ542" s="5"/>
      <c r="LA542" s="5"/>
      <c r="LB542" s="5"/>
      <c r="LC542" s="5"/>
      <c r="LD542" s="5"/>
      <c r="LE542" s="5"/>
      <c r="LF542" s="5"/>
      <c r="LG542" s="5"/>
      <c r="LH542" s="5"/>
      <c r="LI542" s="5"/>
      <c r="LJ542" s="5"/>
      <c r="LK542" s="5"/>
      <c r="LL542" s="5"/>
      <c r="LM542" s="5"/>
      <c r="LN542" s="5"/>
      <c r="LO542" s="5"/>
      <c r="LP542" s="5"/>
      <c r="LQ542" s="5"/>
      <c r="LR542" s="5"/>
      <c r="LS542" s="5"/>
      <c r="LT542" s="5"/>
      <c r="LU542" s="5"/>
      <c r="LV542" s="5"/>
      <c r="LW542" s="5"/>
      <c r="LX542" s="5"/>
      <c r="LY542" s="5"/>
      <c r="LZ542" s="5"/>
      <c r="MA542" s="5"/>
      <c r="MB542" s="5"/>
      <c r="MC542" s="5"/>
      <c r="MD542" s="5"/>
      <c r="ME542" s="5"/>
      <c r="MF542" s="5"/>
      <c r="MG542" s="5"/>
      <c r="MH542" s="5"/>
      <c r="MI542" s="5"/>
      <c r="MJ542" s="5"/>
      <c r="MK542" s="5"/>
      <c r="ML542" s="5"/>
      <c r="MM542" s="5"/>
      <c r="MN542" s="5"/>
      <c r="MO542" s="5">
        <v>0</v>
      </c>
      <c r="MP542" s="5">
        <v>0</v>
      </c>
      <c r="MQ542" s="5"/>
      <c r="MR542" s="5"/>
      <c r="MS542" s="5">
        <v>101267</v>
      </c>
      <c r="MT542" s="5"/>
      <c r="MU542" s="5">
        <v>26</v>
      </c>
      <c r="MV542" s="5"/>
      <c r="MW542" s="5"/>
      <c r="MX542" s="5"/>
      <c r="MY542" s="5"/>
      <c r="MZ542" s="5"/>
      <c r="NA542" s="5"/>
      <c r="NB542" s="5"/>
      <c r="NC542" s="5"/>
      <c r="ND542" s="5"/>
      <c r="NE542" s="5"/>
      <c r="NF542" s="5"/>
      <c r="NG542" s="5"/>
      <c r="NH542" s="5"/>
      <c r="NI542" s="5"/>
      <c r="NJ542" s="5"/>
      <c r="NK542" s="5"/>
      <c r="NX542" s="18">
        <f t="shared" ref="NX542:NX565" si="46">G542/IG542</f>
        <v>5370.3549043549128</v>
      </c>
      <c r="NY542" t="str">
        <f t="shared" si="44"/>
        <v>Mid-range</v>
      </c>
      <c r="NZ542" t="str">
        <f t="shared" si="45"/>
        <v>Medium</v>
      </c>
    </row>
    <row r="543" spans="1:390">
      <c r="A543" s="1" t="s">
        <v>535</v>
      </c>
      <c r="B543" s="1" t="s">
        <v>518</v>
      </c>
      <c r="C543" s="32" t="s">
        <v>519</v>
      </c>
      <c r="D543" s="1" t="s">
        <v>404</v>
      </c>
      <c r="E543" s="1">
        <v>20100</v>
      </c>
      <c r="F543" s="1" t="s">
        <v>858</v>
      </c>
      <c r="G543" s="5">
        <v>13955.541523809441</v>
      </c>
      <c r="H543" s="71">
        <v>18667</v>
      </c>
      <c r="I543" s="73"/>
      <c r="J543" s="73">
        <v>46</v>
      </c>
      <c r="K543" s="73">
        <v>6</v>
      </c>
      <c r="L543" s="73"/>
      <c r="M543" s="73"/>
      <c r="N543" s="73"/>
      <c r="O543" s="73"/>
      <c r="P543" s="73"/>
      <c r="Q543" s="73"/>
      <c r="R543" s="73">
        <v>31</v>
      </c>
      <c r="S543" s="73"/>
      <c r="T543" s="73"/>
      <c r="U543" s="73">
        <v>28</v>
      </c>
      <c r="V543" s="73">
        <v>202</v>
      </c>
      <c r="W543" s="94" t="s">
        <v>822</v>
      </c>
      <c r="X543" s="94"/>
      <c r="Y543" s="94"/>
      <c r="Z543" s="94"/>
      <c r="AA543" s="94"/>
      <c r="AB543" s="94"/>
      <c r="AC543" s="95">
        <v>35522</v>
      </c>
      <c r="AD543" s="73"/>
      <c r="AE543" s="73"/>
      <c r="AF543" s="95">
        <v>0</v>
      </c>
      <c r="AG543" s="95">
        <v>0</v>
      </c>
      <c r="AH543" s="95">
        <v>0</v>
      </c>
      <c r="AI543" s="95">
        <v>0</v>
      </c>
      <c r="AJ543" s="95"/>
      <c r="AK543" s="95"/>
      <c r="AL543" s="95">
        <v>0</v>
      </c>
      <c r="AM543" s="95">
        <v>1984</v>
      </c>
      <c r="AN543" s="73"/>
      <c r="AO543" s="96">
        <v>37506</v>
      </c>
      <c r="AP543" s="73">
        <v>5420</v>
      </c>
      <c r="AQ543" s="73"/>
      <c r="AR543" s="73"/>
      <c r="AS543" s="73">
        <v>0</v>
      </c>
      <c r="AT543" s="73">
        <v>0</v>
      </c>
      <c r="AU543" s="73">
        <v>0</v>
      </c>
      <c r="AV543" s="73">
        <v>0</v>
      </c>
      <c r="AW543" s="73"/>
      <c r="AX543" s="73"/>
      <c r="AY543" s="73">
        <v>0</v>
      </c>
      <c r="AZ543" s="73">
        <v>0</v>
      </c>
      <c r="BA543" s="73"/>
      <c r="BB543" s="73">
        <v>5420</v>
      </c>
      <c r="BC543" s="73">
        <v>1156</v>
      </c>
      <c r="BD543" s="73"/>
      <c r="BE543" s="73"/>
      <c r="BF543" s="73">
        <v>0</v>
      </c>
      <c r="BG543" s="73">
        <v>0</v>
      </c>
      <c r="BH543" s="73">
        <v>0</v>
      </c>
      <c r="BI543" s="73">
        <v>0</v>
      </c>
      <c r="BJ543" s="73"/>
      <c r="BK543" s="73"/>
      <c r="BL543" s="73">
        <v>68074</v>
      </c>
      <c r="BM543" s="73">
        <v>0</v>
      </c>
      <c r="BN543" s="73"/>
      <c r="BO543" s="73">
        <v>69230</v>
      </c>
      <c r="BP543" s="73">
        <v>9211</v>
      </c>
      <c r="BQ543" s="73"/>
      <c r="BR543" s="73">
        <v>0</v>
      </c>
      <c r="BS543" s="73">
        <v>0</v>
      </c>
      <c r="BT543" s="73">
        <v>0</v>
      </c>
      <c r="BU543" s="73">
        <v>0</v>
      </c>
      <c r="BV543" s="73"/>
      <c r="BW543" s="2"/>
      <c r="BX543" s="2">
        <v>0</v>
      </c>
      <c r="BY543" s="2">
        <v>0</v>
      </c>
      <c r="BZ543" s="2">
        <v>9211</v>
      </c>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v>84945</v>
      </c>
      <c r="CZ543" s="2"/>
      <c r="DA543" s="2">
        <v>0</v>
      </c>
      <c r="DB543" s="2">
        <v>0</v>
      </c>
      <c r="DC543" s="2">
        <v>0</v>
      </c>
      <c r="DD543" s="2"/>
      <c r="DE543" s="2"/>
      <c r="DF543" s="2">
        <v>0</v>
      </c>
      <c r="DG543" s="2">
        <v>1447</v>
      </c>
      <c r="DH543" s="2">
        <v>0</v>
      </c>
      <c r="DI543" s="2">
        <v>86392</v>
      </c>
      <c r="DJ543" s="2"/>
      <c r="DK543" s="2"/>
      <c r="DL543" s="2"/>
      <c r="DM543" s="2"/>
      <c r="DN543" s="2"/>
      <c r="DO543" s="2"/>
      <c r="DP543" s="2"/>
      <c r="DQ543" s="2"/>
      <c r="DR543" s="2"/>
      <c r="DS543" s="2"/>
      <c r="DT543" s="2"/>
      <c r="DU543" s="2"/>
      <c r="DV543" s="73"/>
      <c r="DW543" s="73"/>
      <c r="DX543" s="2"/>
      <c r="DY543" s="2"/>
      <c r="DZ543" s="2"/>
      <c r="EA543" s="2"/>
      <c r="EB543" s="2"/>
      <c r="EC543" s="2"/>
      <c r="ED543" s="2"/>
      <c r="EE543" s="2"/>
      <c r="EF543" s="2"/>
      <c r="EG543" s="2"/>
      <c r="EH543" s="2"/>
      <c r="EI543" s="73"/>
      <c r="EJ543" s="2">
        <v>0</v>
      </c>
      <c r="EK543" s="2"/>
      <c r="EL543" s="2">
        <v>0</v>
      </c>
      <c r="EM543" s="2">
        <v>0</v>
      </c>
      <c r="EN543" s="2">
        <v>0</v>
      </c>
      <c r="EO543" s="2"/>
      <c r="EP543" s="2"/>
      <c r="EQ543" s="2">
        <v>0</v>
      </c>
      <c r="ER543" s="2">
        <v>0</v>
      </c>
      <c r="ES543" s="2">
        <v>1498</v>
      </c>
      <c r="ET543" s="2">
        <v>1498</v>
      </c>
      <c r="EU543" s="3"/>
      <c r="EV543" s="3"/>
      <c r="EW543" s="3"/>
      <c r="EX543" s="3"/>
      <c r="EY543" s="3"/>
      <c r="EZ543" s="3"/>
      <c r="FA543" s="5"/>
      <c r="FB543" s="5"/>
      <c r="FC543" s="5"/>
      <c r="FD543" s="5"/>
      <c r="FE543" s="5"/>
      <c r="FF543" s="5"/>
      <c r="FG543" s="5"/>
      <c r="FH543" s="5"/>
      <c r="FI543" s="5"/>
      <c r="FJ543" s="5"/>
      <c r="FK543" s="5"/>
      <c r="FL543" s="5"/>
      <c r="FM543" s="5"/>
      <c r="FN543" s="5"/>
      <c r="FO543" s="5"/>
      <c r="FP543" s="5"/>
      <c r="FQ543" s="5"/>
      <c r="FR543" s="5"/>
      <c r="FS543" s="5"/>
      <c r="FT543" s="2"/>
      <c r="FU543" s="2"/>
      <c r="FV543" s="2"/>
      <c r="FW543" s="2"/>
      <c r="FX543" s="2"/>
      <c r="FY543" s="2"/>
      <c r="FZ543" s="2"/>
      <c r="GA543" s="2"/>
      <c r="GB543" s="2"/>
      <c r="GC543" s="2"/>
      <c r="GD543" s="2"/>
      <c r="GE543" s="2">
        <v>0</v>
      </c>
      <c r="GF543" s="2"/>
      <c r="GG543" s="2">
        <v>0</v>
      </c>
      <c r="GH543" s="2">
        <v>0</v>
      </c>
      <c r="GI543" s="2">
        <v>0</v>
      </c>
      <c r="GJ543" s="2">
        <v>0</v>
      </c>
      <c r="GK543" s="2"/>
      <c r="GL543" s="2"/>
      <c r="GM543" s="2">
        <v>0</v>
      </c>
      <c r="GN543" s="2">
        <v>0</v>
      </c>
      <c r="GO543" s="2">
        <v>0</v>
      </c>
      <c r="GP543" s="2">
        <v>115947</v>
      </c>
      <c r="GQ543" s="2">
        <v>93310</v>
      </c>
      <c r="GR543" s="2">
        <v>209257</v>
      </c>
      <c r="GS543" s="1" t="s">
        <v>395</v>
      </c>
      <c r="GT543" s="1"/>
      <c r="GU543" s="1"/>
      <c r="GV543" s="1" t="s">
        <v>768</v>
      </c>
      <c r="GW543" s="1"/>
      <c r="GX543" t="s">
        <v>459</v>
      </c>
      <c r="GY543" t="s">
        <v>405</v>
      </c>
      <c r="HB543" t="s">
        <v>823</v>
      </c>
      <c r="HC543" s="2">
        <v>641</v>
      </c>
      <c r="HD543" s="2">
        <v>4784</v>
      </c>
      <c r="HE543" s="2">
        <v>12224</v>
      </c>
      <c r="HF543" s="2">
        <v>293</v>
      </c>
      <c r="HG543" s="2">
        <v>306</v>
      </c>
      <c r="HH543" s="2">
        <v>75128</v>
      </c>
      <c r="HI543" s="2"/>
      <c r="HJ543" s="2">
        <v>180</v>
      </c>
      <c r="HK543" s="2">
        <v>3174</v>
      </c>
      <c r="HL543" s="2">
        <v>684</v>
      </c>
      <c r="HM543" s="2"/>
      <c r="HN543" s="2"/>
      <c r="HO543" s="2">
        <v>260</v>
      </c>
      <c r="HP543" s="2">
        <v>272</v>
      </c>
      <c r="HQ543" s="2">
        <v>8128</v>
      </c>
      <c r="HR543" s="2">
        <v>216</v>
      </c>
      <c r="HS543" s="2"/>
      <c r="HT543" s="2"/>
      <c r="HU543" s="3">
        <v>7</v>
      </c>
      <c r="HV543" s="3"/>
      <c r="HW543" s="3"/>
      <c r="HX543" s="3"/>
      <c r="HY543" s="3"/>
      <c r="HZ543" s="3"/>
      <c r="IA543" s="3"/>
      <c r="IB543" s="3"/>
      <c r="IC543" s="3"/>
      <c r="ID543" s="3"/>
      <c r="IE543" s="3"/>
      <c r="IF543" s="65">
        <v>1.41</v>
      </c>
      <c r="IG543" s="3">
        <v>3.93</v>
      </c>
      <c r="IH543" s="3">
        <v>7.93</v>
      </c>
      <c r="II543" s="35">
        <f t="shared" si="43"/>
        <v>3.93</v>
      </c>
      <c r="IJ543" s="3"/>
      <c r="IK543" s="3">
        <v>4</v>
      </c>
      <c r="IL543" s="3">
        <v>4</v>
      </c>
      <c r="IM543" s="5">
        <v>4596</v>
      </c>
      <c r="IN543" s="1" t="s">
        <v>400</v>
      </c>
      <c r="IO543" s="71">
        <v>4462</v>
      </c>
      <c r="IP543" s="5">
        <v>12206</v>
      </c>
      <c r="IQ543" s="5">
        <v>5832</v>
      </c>
      <c r="IR543" s="5">
        <v>860</v>
      </c>
      <c r="IS543" s="5"/>
      <c r="IT543" s="5"/>
      <c r="IU543" s="5"/>
      <c r="IV543" s="5">
        <v>48</v>
      </c>
      <c r="IW543" s="5"/>
      <c r="IX543" s="5">
        <v>23408</v>
      </c>
      <c r="IY543" s="5"/>
      <c r="IZ543" s="5"/>
      <c r="JA543" s="5">
        <v>10</v>
      </c>
      <c r="JB543" s="5">
        <v>10</v>
      </c>
      <c r="JC543" s="5">
        <v>0</v>
      </c>
      <c r="JD543" s="5">
        <v>0</v>
      </c>
      <c r="JE543" s="5"/>
      <c r="JF543" s="5"/>
      <c r="JG543" s="5"/>
      <c r="JH543" s="5"/>
      <c r="JI543" s="5"/>
      <c r="JJ543" s="5"/>
      <c r="JK543" s="5"/>
      <c r="JL543" s="5"/>
      <c r="JM543" s="5"/>
      <c r="JN543" s="5"/>
      <c r="JO543" s="5"/>
      <c r="JP543" s="5"/>
      <c r="JQ543" s="5"/>
      <c r="JR543" s="5">
        <v>5360</v>
      </c>
      <c r="JS543" s="5"/>
      <c r="JT543" s="5"/>
      <c r="JU543" s="5">
        <v>200</v>
      </c>
      <c r="JV543" s="5"/>
      <c r="JW543" s="5"/>
      <c r="JX543" s="5"/>
      <c r="JY543" s="5"/>
      <c r="JZ543" s="5"/>
      <c r="KA543" s="5"/>
      <c r="KB543" s="5"/>
      <c r="KC543" s="5"/>
      <c r="KD543" s="5"/>
      <c r="KE543" s="5"/>
      <c r="KF543" s="5">
        <v>0</v>
      </c>
      <c r="KG543" s="5">
        <v>0</v>
      </c>
      <c r="KH543" s="5">
        <v>0</v>
      </c>
      <c r="KI543" s="5">
        <v>55</v>
      </c>
      <c r="KJ543" s="5">
        <v>38</v>
      </c>
      <c r="KK543" s="5">
        <v>22</v>
      </c>
      <c r="KL543" s="5">
        <v>0</v>
      </c>
      <c r="KM543" s="5">
        <v>0</v>
      </c>
      <c r="KN543" s="5"/>
      <c r="KO543" s="5"/>
      <c r="KP543" s="5"/>
      <c r="KQ543" s="5"/>
      <c r="KR543" s="5"/>
      <c r="KS543" s="5"/>
      <c r="KT543" s="5"/>
      <c r="KU543" s="5"/>
      <c r="KV543" s="5"/>
      <c r="KW543" s="5"/>
      <c r="KX543" s="5"/>
      <c r="KY543" s="5"/>
      <c r="KZ543" s="5"/>
      <c r="LA543" s="5"/>
      <c r="LB543" s="5"/>
      <c r="LC543" s="5"/>
      <c r="LD543" s="5"/>
      <c r="LE543" s="5"/>
      <c r="LF543" s="5"/>
      <c r="LG543" s="5"/>
      <c r="LH543" s="5"/>
      <c r="LI543" s="5"/>
      <c r="LJ543" s="5"/>
      <c r="LK543" s="5"/>
      <c r="LL543" s="5"/>
      <c r="LM543" s="5"/>
      <c r="LN543" s="5"/>
      <c r="LO543" s="5"/>
      <c r="LP543" s="5"/>
      <c r="LQ543" s="5"/>
      <c r="LR543" s="5"/>
      <c r="LS543" s="5"/>
      <c r="LT543" s="5"/>
      <c r="LU543" s="5"/>
      <c r="LV543" s="5"/>
      <c r="LW543" s="5"/>
      <c r="LX543" s="5"/>
      <c r="LY543" s="5"/>
      <c r="LZ543" s="5"/>
      <c r="MA543" s="5"/>
      <c r="MB543" s="5"/>
      <c r="MC543" s="5"/>
      <c r="MD543" s="5"/>
      <c r="ME543" s="5"/>
      <c r="MF543" s="5"/>
      <c r="MG543" s="5"/>
      <c r="MH543" s="5"/>
      <c r="MI543" s="5"/>
      <c r="MJ543" s="5"/>
      <c r="MK543" s="5"/>
      <c r="ML543" s="5"/>
      <c r="MM543" s="5"/>
      <c r="MN543" s="5"/>
      <c r="MO543" s="5">
        <v>0</v>
      </c>
      <c r="MP543" s="5">
        <v>0</v>
      </c>
      <c r="MQ543" s="5"/>
      <c r="MR543" s="5"/>
      <c r="MS543" s="5">
        <v>9562</v>
      </c>
      <c r="MT543" s="5"/>
      <c r="MU543" s="5">
        <v>0</v>
      </c>
      <c r="MV543" s="5"/>
      <c r="MW543" s="5"/>
      <c r="MX543" s="5"/>
      <c r="MY543" s="5"/>
      <c r="MZ543" s="5"/>
      <c r="NA543" s="5"/>
      <c r="NB543" s="5"/>
      <c r="NC543" s="5"/>
      <c r="ND543" s="5"/>
      <c r="NE543" s="5"/>
      <c r="NF543" s="5"/>
      <c r="NG543" s="5"/>
      <c r="NH543" s="5"/>
      <c r="NI543" s="5"/>
      <c r="NJ543" s="5"/>
      <c r="NK543" s="5"/>
      <c r="NX543" s="18">
        <f t="shared" si="46"/>
        <v>3551.028377559654</v>
      </c>
      <c r="NY543" t="str">
        <f t="shared" si="44"/>
        <v>Larger</v>
      </c>
      <c r="NZ543" t="str">
        <f t="shared" si="45"/>
        <v>Medium</v>
      </c>
    </row>
    <row r="544" spans="1:390">
      <c r="A544" s="1" t="s">
        <v>495</v>
      </c>
      <c r="B544" s="1" t="s">
        <v>605</v>
      </c>
      <c r="C544" s="32" t="s">
        <v>606</v>
      </c>
      <c r="D544" s="1" t="s">
        <v>404</v>
      </c>
      <c r="E544" s="1">
        <v>20100</v>
      </c>
      <c r="F544" s="1" t="s">
        <v>858</v>
      </c>
      <c r="G544" s="5">
        <v>20936.444571428558</v>
      </c>
      <c r="H544" s="71">
        <v>36800</v>
      </c>
      <c r="I544" s="73"/>
      <c r="J544" s="73">
        <v>108</v>
      </c>
      <c r="K544" s="73">
        <v>31</v>
      </c>
      <c r="L544" s="73"/>
      <c r="M544" s="73"/>
      <c r="N544" s="73"/>
      <c r="O544" s="73"/>
      <c r="P544" s="73"/>
      <c r="Q544" s="73"/>
      <c r="R544" s="73">
        <v>40</v>
      </c>
      <c r="S544" s="73"/>
      <c r="T544" s="73"/>
      <c r="U544" s="73">
        <v>119</v>
      </c>
      <c r="V544" s="73">
        <v>555</v>
      </c>
      <c r="W544" s="94">
        <v>0</v>
      </c>
      <c r="X544" s="94"/>
      <c r="Y544" s="94"/>
      <c r="Z544" s="94"/>
      <c r="AA544" s="94"/>
      <c r="AB544" s="94"/>
      <c r="AC544" s="95">
        <v>36124</v>
      </c>
      <c r="AD544" s="73"/>
      <c r="AE544" s="73"/>
      <c r="AF544" s="95"/>
      <c r="AG544" s="95"/>
      <c r="AH544" s="95"/>
      <c r="AI544" s="95"/>
      <c r="AJ544" s="95"/>
      <c r="AK544" s="95"/>
      <c r="AL544" s="95"/>
      <c r="AM544" s="95"/>
      <c r="AN544" s="73"/>
      <c r="AO544" s="96">
        <v>36124</v>
      </c>
      <c r="AP544" s="73">
        <v>10388</v>
      </c>
      <c r="AQ544" s="73"/>
      <c r="AR544" s="73"/>
      <c r="AS544" s="73"/>
      <c r="AT544" s="73"/>
      <c r="AU544" s="73"/>
      <c r="AV544" s="73"/>
      <c r="AW544" s="73"/>
      <c r="AX544" s="73"/>
      <c r="AY544" s="73"/>
      <c r="AZ544" s="73"/>
      <c r="BA544" s="73"/>
      <c r="BB544" s="73">
        <v>10388</v>
      </c>
      <c r="BC544" s="73">
        <v>12764</v>
      </c>
      <c r="BD544" s="73"/>
      <c r="BE544" s="73"/>
      <c r="BF544" s="73"/>
      <c r="BG544" s="73"/>
      <c r="BH544" s="73"/>
      <c r="BI544" s="73"/>
      <c r="BJ544" s="73"/>
      <c r="BK544" s="73"/>
      <c r="BL544" s="73"/>
      <c r="BM544" s="73"/>
      <c r="BN544" s="73"/>
      <c r="BO544" s="73">
        <v>12764</v>
      </c>
      <c r="BP544" s="73">
        <v>0</v>
      </c>
      <c r="BQ544" s="73"/>
      <c r="BR544" s="73"/>
      <c r="BS544" s="73"/>
      <c r="BT544" s="73"/>
      <c r="BU544" s="73"/>
      <c r="BV544" s="73"/>
      <c r="BW544" s="2"/>
      <c r="BX544" s="2"/>
      <c r="BY544" s="2"/>
      <c r="BZ544" s="2">
        <v>0</v>
      </c>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v>99336</v>
      </c>
      <c r="CZ544" s="2"/>
      <c r="DA544" s="2"/>
      <c r="DB544" s="2"/>
      <c r="DC544" s="2"/>
      <c r="DD544" s="2"/>
      <c r="DE544" s="2"/>
      <c r="DF544" s="2">
        <v>0</v>
      </c>
      <c r="DG544" s="2"/>
      <c r="DH544" s="2"/>
      <c r="DI544" s="2">
        <v>99336</v>
      </c>
      <c r="DJ544" s="2"/>
      <c r="DK544" s="2"/>
      <c r="DL544" s="2"/>
      <c r="DM544" s="2"/>
      <c r="DN544" s="2"/>
      <c r="DO544" s="2"/>
      <c r="DP544" s="2"/>
      <c r="DQ544" s="2"/>
      <c r="DR544" s="2"/>
      <c r="DS544" s="2"/>
      <c r="DT544" s="2"/>
      <c r="DU544" s="2"/>
      <c r="DV544" s="73"/>
      <c r="DW544" s="73"/>
      <c r="DX544" s="2"/>
      <c r="DY544" s="2"/>
      <c r="DZ544" s="2"/>
      <c r="EA544" s="2"/>
      <c r="EB544" s="2"/>
      <c r="EC544" s="2"/>
      <c r="ED544" s="2"/>
      <c r="EE544" s="2"/>
      <c r="EF544" s="2"/>
      <c r="EG544" s="2"/>
      <c r="EH544" s="2"/>
      <c r="EI544" s="73"/>
      <c r="EJ544" s="2">
        <v>6079</v>
      </c>
      <c r="EK544" s="2"/>
      <c r="EL544" s="2"/>
      <c r="EM544" s="2"/>
      <c r="EN544" s="2"/>
      <c r="EO544" s="2"/>
      <c r="EP544" s="2"/>
      <c r="EQ544" s="2"/>
      <c r="ER544" s="2"/>
      <c r="ES544" s="2"/>
      <c r="ET544" s="2">
        <v>6079</v>
      </c>
      <c r="EU544" s="3"/>
      <c r="EV544" s="3"/>
      <c r="EW544" s="3"/>
      <c r="EX544" s="3"/>
      <c r="EY544" s="3"/>
      <c r="EZ544" s="3"/>
      <c r="FA544" s="5"/>
      <c r="FB544" s="5"/>
      <c r="FC544" s="5"/>
      <c r="FD544" s="5"/>
      <c r="FE544" s="5"/>
      <c r="FF544" s="5"/>
      <c r="FG544" s="5"/>
      <c r="FH544" s="5"/>
      <c r="FI544" s="5"/>
      <c r="FJ544" s="5"/>
      <c r="FK544" s="5"/>
      <c r="FL544" s="5"/>
      <c r="FM544" s="5"/>
      <c r="FN544" s="5"/>
      <c r="FO544" s="5"/>
      <c r="FP544" s="5"/>
      <c r="FQ544" s="5"/>
      <c r="FR544" s="5"/>
      <c r="FS544" s="5"/>
      <c r="FT544" s="2"/>
      <c r="FU544" s="2"/>
      <c r="FV544" s="2"/>
      <c r="FW544" s="2"/>
      <c r="FX544" s="2"/>
      <c r="FY544" s="2"/>
      <c r="FZ544" s="2"/>
      <c r="GA544" s="2"/>
      <c r="GB544" s="2"/>
      <c r="GC544" s="2"/>
      <c r="GD544" s="2"/>
      <c r="GE544" s="2">
        <v>638074</v>
      </c>
      <c r="GF544" s="2"/>
      <c r="GG544" s="2"/>
      <c r="GH544" s="2"/>
      <c r="GI544" s="2"/>
      <c r="GJ544" s="2">
        <v>0</v>
      </c>
      <c r="GK544" s="2"/>
      <c r="GL544" s="2"/>
      <c r="GM544" s="2"/>
      <c r="GN544" s="2"/>
      <c r="GO544" s="2">
        <v>638074</v>
      </c>
      <c r="GP544" s="2">
        <v>48888</v>
      </c>
      <c r="GQ544" s="2">
        <v>115803</v>
      </c>
      <c r="GR544" s="2">
        <v>802765</v>
      </c>
      <c r="GS544" s="1" t="s">
        <v>395</v>
      </c>
      <c r="GT544" s="1"/>
      <c r="GU544" s="1"/>
      <c r="GV544" s="1" t="s">
        <v>768</v>
      </c>
      <c r="GW544" s="1"/>
      <c r="GX544" t="s">
        <v>459</v>
      </c>
      <c r="HC544" s="2">
        <v>1528</v>
      </c>
      <c r="HD544" s="2">
        <v>1499</v>
      </c>
      <c r="HE544" s="2">
        <v>21910</v>
      </c>
      <c r="HF544" s="2">
        <v>111</v>
      </c>
      <c r="HG544" s="2">
        <v>0</v>
      </c>
      <c r="HH544" s="2">
        <v>112262</v>
      </c>
      <c r="HI544" s="2"/>
      <c r="HJ544" s="2">
        <v>169</v>
      </c>
      <c r="HK544" s="2">
        <v>3190</v>
      </c>
      <c r="HL544" s="2">
        <v>1688</v>
      </c>
      <c r="HM544" s="2"/>
      <c r="HN544" s="2"/>
      <c r="HO544" s="2">
        <v>114</v>
      </c>
      <c r="HP544" s="2">
        <v>116</v>
      </c>
      <c r="HQ544" s="2">
        <v>4594</v>
      </c>
      <c r="HR544" s="2">
        <v>185</v>
      </c>
      <c r="HS544" s="2"/>
      <c r="HT544" s="2"/>
      <c r="HU544" s="3">
        <v>6</v>
      </c>
      <c r="HV544" s="3"/>
      <c r="HW544" s="3"/>
      <c r="HX544" s="3"/>
      <c r="HY544" s="3"/>
      <c r="HZ544" s="3"/>
      <c r="IA544" s="3"/>
      <c r="IB544" s="3"/>
      <c r="IC544" s="3"/>
      <c r="ID544" s="3"/>
      <c r="IE544" s="3"/>
      <c r="IF544" s="65">
        <v>0.79</v>
      </c>
      <c r="IG544" s="3">
        <v>8</v>
      </c>
      <c r="IH544" s="3">
        <v>16</v>
      </c>
      <c r="II544" s="35">
        <f t="shared" si="43"/>
        <v>8</v>
      </c>
      <c r="IJ544" s="3"/>
      <c r="IK544" s="3">
        <v>8</v>
      </c>
      <c r="IL544" s="3">
        <v>8</v>
      </c>
      <c r="IM544" s="5">
        <v>8253</v>
      </c>
      <c r="IN544" s="1" t="s">
        <v>411</v>
      </c>
      <c r="IO544" s="71">
        <v>12072</v>
      </c>
      <c r="IP544" s="5">
        <v>16485</v>
      </c>
      <c r="IQ544" s="5">
        <v>3387</v>
      </c>
      <c r="IR544" s="5">
        <v>1520</v>
      </c>
      <c r="IS544" s="5"/>
      <c r="IT544" s="5"/>
      <c r="IU544" s="5"/>
      <c r="IV544" s="5">
        <v>564</v>
      </c>
      <c r="IW544" s="5"/>
      <c r="IX544" s="5">
        <v>34028</v>
      </c>
      <c r="IY544" s="5"/>
      <c r="IZ544" s="5"/>
      <c r="JA544" s="5">
        <v>118</v>
      </c>
      <c r="JB544" s="5">
        <v>106</v>
      </c>
      <c r="JC544" s="5">
        <v>68</v>
      </c>
      <c r="JD544" s="5">
        <v>62</v>
      </c>
      <c r="JE544" s="5"/>
      <c r="JF544" s="5"/>
      <c r="JG544" s="5"/>
      <c r="JH544" s="5"/>
      <c r="JI544" s="5"/>
      <c r="JJ544" s="5"/>
      <c r="JK544" s="5"/>
      <c r="JL544" s="5"/>
      <c r="JM544" s="5"/>
      <c r="JN544" s="5"/>
      <c r="JO544" s="5"/>
      <c r="JP544" s="5"/>
      <c r="JQ544" s="5"/>
      <c r="JR544" s="5">
        <v>3076</v>
      </c>
      <c r="JS544" s="5"/>
      <c r="JT544" s="5"/>
      <c r="JU544" s="5">
        <v>344</v>
      </c>
      <c r="JV544" s="5"/>
      <c r="JW544" s="5"/>
      <c r="JX544" s="5"/>
      <c r="JY544" s="5"/>
      <c r="JZ544" s="5"/>
      <c r="KA544" s="5"/>
      <c r="KB544" s="5"/>
      <c r="KC544" s="5"/>
      <c r="KD544" s="5"/>
      <c r="KE544" s="5"/>
      <c r="KF544" s="5">
        <v>2</v>
      </c>
      <c r="KG544" s="5">
        <v>5</v>
      </c>
      <c r="KH544" s="5">
        <v>203</v>
      </c>
      <c r="KI544" s="5">
        <v>67</v>
      </c>
      <c r="KJ544" s="5">
        <v>56</v>
      </c>
      <c r="KK544" s="5">
        <v>56</v>
      </c>
      <c r="KL544" s="5">
        <v>7</v>
      </c>
      <c r="KM544" s="5">
        <v>7</v>
      </c>
      <c r="KN544" s="5"/>
      <c r="KO544" s="5"/>
      <c r="KP544" s="5"/>
      <c r="KQ544" s="5"/>
      <c r="KR544" s="5"/>
      <c r="KS544" s="5"/>
      <c r="KT544" s="5"/>
      <c r="KU544" s="5"/>
      <c r="KV544" s="5"/>
      <c r="KW544" s="5"/>
      <c r="KX544" s="5"/>
      <c r="KY544" s="5"/>
      <c r="KZ544" s="5"/>
      <c r="LA544" s="5"/>
      <c r="LB544" s="5"/>
      <c r="LC544" s="5"/>
      <c r="LD544" s="5"/>
      <c r="LE544" s="5"/>
      <c r="LF544" s="5"/>
      <c r="LG544" s="5"/>
      <c r="LH544" s="5"/>
      <c r="LI544" s="5"/>
      <c r="LJ544" s="5"/>
      <c r="LK544" s="5"/>
      <c r="LL544" s="5"/>
      <c r="LM544" s="5"/>
      <c r="LN544" s="5"/>
      <c r="LO544" s="5"/>
      <c r="LP544" s="5"/>
      <c r="LQ544" s="5"/>
      <c r="LR544" s="5"/>
      <c r="LS544" s="5"/>
      <c r="LT544" s="5"/>
      <c r="LU544" s="5"/>
      <c r="LV544" s="5"/>
      <c r="LW544" s="5"/>
      <c r="LX544" s="5"/>
      <c r="LY544" s="5"/>
      <c r="LZ544" s="5"/>
      <c r="MA544" s="5"/>
      <c r="MB544" s="5"/>
      <c r="MC544" s="5"/>
      <c r="MD544" s="5"/>
      <c r="ME544" s="5"/>
      <c r="MF544" s="5"/>
      <c r="MG544" s="5"/>
      <c r="MH544" s="5"/>
      <c r="MI544" s="5"/>
      <c r="MJ544" s="5"/>
      <c r="MK544" s="5"/>
      <c r="ML544" s="5"/>
      <c r="MM544" s="5"/>
      <c r="MN544" s="5"/>
      <c r="MO544" s="5">
        <v>196</v>
      </c>
      <c r="MP544" s="5">
        <v>0</v>
      </c>
      <c r="MQ544" s="5"/>
      <c r="MR544" s="5"/>
      <c r="MS544" s="5">
        <v>214432</v>
      </c>
      <c r="MT544" s="5"/>
      <c r="MU544" s="5">
        <v>0</v>
      </c>
      <c r="MV544" s="5"/>
      <c r="MW544" s="5"/>
      <c r="MX544" s="5"/>
      <c r="MY544" s="5"/>
      <c r="MZ544" s="5"/>
      <c r="NA544" s="5"/>
      <c r="NB544" s="5"/>
      <c r="NC544" s="5"/>
      <c r="ND544" s="5"/>
      <c r="NE544" s="5"/>
      <c r="NF544" s="5"/>
      <c r="NG544" s="5"/>
      <c r="NH544" s="5"/>
      <c r="NI544" s="5"/>
      <c r="NJ544" s="5"/>
      <c r="NK544" s="5"/>
      <c r="NX544" s="18">
        <f t="shared" si="46"/>
        <v>2617.0555714285697</v>
      </c>
      <c r="NY544" t="str">
        <f t="shared" si="44"/>
        <v>Larger</v>
      </c>
      <c r="NZ544" t="str">
        <f t="shared" si="45"/>
        <v>Large</v>
      </c>
    </row>
    <row r="545" spans="1:390">
      <c r="A545" s="1" t="s">
        <v>623</v>
      </c>
      <c r="B545" s="1" t="s">
        <v>668</v>
      </c>
      <c r="C545" s="32" t="s">
        <v>669</v>
      </c>
      <c r="D545" s="1" t="s">
        <v>404</v>
      </c>
      <c r="E545" s="1">
        <v>20100</v>
      </c>
      <c r="F545" s="1" t="s">
        <v>858</v>
      </c>
      <c r="G545" s="5">
        <v>21565.603428571441</v>
      </c>
      <c r="H545" s="71">
        <v>46939</v>
      </c>
      <c r="I545" s="73"/>
      <c r="J545" s="73">
        <v>103</v>
      </c>
      <c r="K545" s="73">
        <v>13</v>
      </c>
      <c r="L545" s="73"/>
      <c r="M545" s="73"/>
      <c r="N545" s="73"/>
      <c r="O545" s="73"/>
      <c r="P545" s="73"/>
      <c r="Q545" s="73"/>
      <c r="R545" s="73">
        <v>31</v>
      </c>
      <c r="S545" s="73"/>
      <c r="T545" s="73"/>
      <c r="U545" s="73">
        <v>54</v>
      </c>
      <c r="V545" s="73">
        <v>503</v>
      </c>
      <c r="W545" s="94">
        <v>110</v>
      </c>
      <c r="X545" s="94"/>
      <c r="Y545" s="94"/>
      <c r="Z545" s="94"/>
      <c r="AA545" s="94"/>
      <c r="AB545" s="94"/>
      <c r="AC545" s="95">
        <v>36202</v>
      </c>
      <c r="AD545" s="73"/>
      <c r="AE545" s="73"/>
      <c r="AF545" s="95">
        <v>0</v>
      </c>
      <c r="AG545" s="95">
        <v>0</v>
      </c>
      <c r="AH545" s="95">
        <v>0</v>
      </c>
      <c r="AI545" s="95">
        <v>0</v>
      </c>
      <c r="AJ545" s="95"/>
      <c r="AK545" s="95"/>
      <c r="AL545" s="95">
        <v>0</v>
      </c>
      <c r="AM545" s="95">
        <v>8087</v>
      </c>
      <c r="AN545" s="73"/>
      <c r="AO545" s="96">
        <v>44289</v>
      </c>
      <c r="AP545" s="73">
        <v>0</v>
      </c>
      <c r="AQ545" s="73"/>
      <c r="AR545" s="73"/>
      <c r="AS545" s="73">
        <v>0</v>
      </c>
      <c r="AT545" s="73">
        <v>5100</v>
      </c>
      <c r="AU545" s="73">
        <v>0</v>
      </c>
      <c r="AV545" s="73">
        <v>0</v>
      </c>
      <c r="AW545" s="73"/>
      <c r="AX545" s="73"/>
      <c r="AY545" s="73">
        <v>0</v>
      </c>
      <c r="AZ545" s="73">
        <v>0</v>
      </c>
      <c r="BA545" s="73"/>
      <c r="BB545" s="73">
        <v>5100</v>
      </c>
      <c r="BC545" s="73">
        <v>33923</v>
      </c>
      <c r="BD545" s="73"/>
      <c r="BE545" s="73"/>
      <c r="BF545" s="73">
        <v>0</v>
      </c>
      <c r="BG545" s="73">
        <v>0</v>
      </c>
      <c r="BH545" s="73">
        <v>0</v>
      </c>
      <c r="BI545" s="73">
        <v>0</v>
      </c>
      <c r="BJ545" s="73"/>
      <c r="BK545" s="73"/>
      <c r="BL545" s="73">
        <v>0</v>
      </c>
      <c r="BM545" s="73">
        <v>0</v>
      </c>
      <c r="BN545" s="73"/>
      <c r="BO545" s="73">
        <v>33923</v>
      </c>
      <c r="BP545" s="73">
        <v>0</v>
      </c>
      <c r="BQ545" s="73"/>
      <c r="BR545" s="73">
        <v>0</v>
      </c>
      <c r="BS545" s="73">
        <v>0</v>
      </c>
      <c r="BT545" s="73">
        <v>0</v>
      </c>
      <c r="BU545" s="73">
        <v>0</v>
      </c>
      <c r="BV545" s="73"/>
      <c r="BW545" s="2"/>
      <c r="BX545" s="2">
        <v>0</v>
      </c>
      <c r="BY545" s="2">
        <v>0</v>
      </c>
      <c r="BZ545" s="2">
        <v>0</v>
      </c>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v>4935</v>
      </c>
      <c r="CZ545" s="2"/>
      <c r="DA545" s="2">
        <v>0</v>
      </c>
      <c r="DB545" s="2">
        <v>0</v>
      </c>
      <c r="DC545" s="2">
        <v>0</v>
      </c>
      <c r="DD545" s="2"/>
      <c r="DE545" s="2"/>
      <c r="DF545" s="2">
        <v>23773</v>
      </c>
      <c r="DG545" s="2">
        <v>8457</v>
      </c>
      <c r="DH545" s="2">
        <v>27517</v>
      </c>
      <c r="DI545" s="2">
        <v>61353</v>
      </c>
      <c r="DJ545" s="2"/>
      <c r="DK545" s="2"/>
      <c r="DL545" s="2"/>
      <c r="DM545" s="2"/>
      <c r="DN545" s="2"/>
      <c r="DO545" s="2"/>
      <c r="DP545" s="2"/>
      <c r="DQ545" s="2"/>
      <c r="DR545" s="2"/>
      <c r="DS545" s="2"/>
      <c r="DT545" s="2"/>
      <c r="DU545" s="2"/>
      <c r="DV545" s="73"/>
      <c r="DW545" s="73"/>
      <c r="DX545" s="2"/>
      <c r="DY545" s="2"/>
      <c r="DZ545" s="2"/>
      <c r="EA545" s="2"/>
      <c r="EB545" s="2"/>
      <c r="EC545" s="2"/>
      <c r="ED545" s="2"/>
      <c r="EE545" s="2"/>
      <c r="EF545" s="2"/>
      <c r="EG545" s="2"/>
      <c r="EH545" s="2"/>
      <c r="EI545" s="73"/>
      <c r="EJ545" s="2">
        <v>0</v>
      </c>
      <c r="EK545" s="2"/>
      <c r="EL545" s="2">
        <v>0</v>
      </c>
      <c r="EM545" s="2">
        <v>0</v>
      </c>
      <c r="EN545" s="2">
        <v>0</v>
      </c>
      <c r="EO545" s="2"/>
      <c r="EP545" s="2"/>
      <c r="EQ545" s="2">
        <v>0</v>
      </c>
      <c r="ER545" s="2">
        <v>0</v>
      </c>
      <c r="ES545" s="2">
        <v>0</v>
      </c>
      <c r="ET545" s="2">
        <v>0</v>
      </c>
      <c r="EU545" s="3"/>
      <c r="EV545" s="3"/>
      <c r="EW545" s="3"/>
      <c r="EX545" s="3"/>
      <c r="EY545" s="3"/>
      <c r="EZ545" s="3"/>
      <c r="FA545" s="5"/>
      <c r="FB545" s="5"/>
      <c r="FC545" s="5"/>
      <c r="FD545" s="5"/>
      <c r="FE545" s="5"/>
      <c r="FF545" s="5"/>
      <c r="FG545" s="5"/>
      <c r="FH545" s="5"/>
      <c r="FI545" s="5"/>
      <c r="FJ545" s="5"/>
      <c r="FK545" s="5"/>
      <c r="FL545" s="5"/>
      <c r="FM545" s="5"/>
      <c r="FN545" s="5"/>
      <c r="FO545" s="5"/>
      <c r="FP545" s="5"/>
      <c r="FQ545" s="5"/>
      <c r="FR545" s="5"/>
      <c r="FS545" s="5"/>
      <c r="FT545" s="2"/>
      <c r="FU545" s="2"/>
      <c r="FV545" s="2"/>
      <c r="FW545" s="2"/>
      <c r="FX545" s="2"/>
      <c r="FY545" s="2"/>
      <c r="FZ545" s="2"/>
      <c r="GA545" s="2"/>
      <c r="GB545" s="2"/>
      <c r="GC545" s="2"/>
      <c r="GD545" s="2"/>
      <c r="GE545" s="2">
        <v>0</v>
      </c>
      <c r="GF545" s="2"/>
      <c r="GG545" s="2">
        <v>0</v>
      </c>
      <c r="GH545" s="2">
        <v>0</v>
      </c>
      <c r="GI545" s="2">
        <v>0</v>
      </c>
      <c r="GJ545" s="2">
        <v>0</v>
      </c>
      <c r="GK545" s="2"/>
      <c r="GL545" s="2"/>
      <c r="GM545" s="2">
        <v>0</v>
      </c>
      <c r="GN545" s="2">
        <v>0</v>
      </c>
      <c r="GO545" s="2">
        <v>0</v>
      </c>
      <c r="GP545" s="2">
        <v>78212</v>
      </c>
      <c r="GQ545" s="2">
        <v>66453</v>
      </c>
      <c r="GR545" s="2">
        <v>144665</v>
      </c>
      <c r="GS545" s="1" t="s">
        <v>420</v>
      </c>
      <c r="GT545" s="1"/>
      <c r="GU545" s="1"/>
      <c r="GV545" s="1" t="s">
        <v>768</v>
      </c>
      <c r="GW545" s="1"/>
      <c r="GX545" s="1"/>
      <c r="GY545" s="1"/>
      <c r="GZ545" s="1"/>
      <c r="HA545" s="1"/>
      <c r="HB545" t="s">
        <v>821</v>
      </c>
      <c r="HC545" s="2">
        <v>661</v>
      </c>
      <c r="HD545" s="2">
        <v>2268</v>
      </c>
      <c r="HE545" s="2">
        <v>18294</v>
      </c>
      <c r="HF545" s="2">
        <v>179</v>
      </c>
      <c r="HG545" s="2">
        <v>30</v>
      </c>
      <c r="HH545" s="2">
        <v>86741</v>
      </c>
      <c r="HI545" s="2"/>
      <c r="HJ545" s="2">
        <v>22</v>
      </c>
      <c r="HK545" s="2">
        <v>3177</v>
      </c>
      <c r="HL545" s="2">
        <v>950</v>
      </c>
      <c r="HM545" s="2"/>
      <c r="HN545" s="2"/>
      <c r="HO545" s="2">
        <v>254</v>
      </c>
      <c r="HP545" s="2">
        <v>257</v>
      </c>
      <c r="HQ545" s="2">
        <v>125</v>
      </c>
      <c r="HR545" s="2">
        <v>23</v>
      </c>
      <c r="HS545" s="2"/>
      <c r="HT545" s="2"/>
      <c r="HU545" s="3">
        <v>5</v>
      </c>
      <c r="HV545" s="3"/>
      <c r="HW545" s="3"/>
      <c r="HX545" s="3"/>
      <c r="HY545" s="3"/>
      <c r="HZ545" s="3"/>
      <c r="IA545" s="3"/>
      <c r="IB545" s="3"/>
      <c r="IC545" s="3"/>
      <c r="ID545" s="3"/>
      <c r="IE545" s="3"/>
      <c r="IF545" s="65">
        <v>2.0499999999999998</v>
      </c>
      <c r="IG545" s="3">
        <v>3.95</v>
      </c>
      <c r="IH545" s="3">
        <v>12.95</v>
      </c>
      <c r="II545" s="35">
        <f t="shared" si="43"/>
        <v>3.95</v>
      </c>
      <c r="IJ545" s="3"/>
      <c r="IK545" s="3">
        <v>9</v>
      </c>
      <c r="IL545" s="3">
        <v>9</v>
      </c>
      <c r="IM545" s="5">
        <v>8271</v>
      </c>
      <c r="IN545" s="1" t="s">
        <v>411</v>
      </c>
      <c r="IO545" s="71">
        <v>23263</v>
      </c>
      <c r="IP545" s="5">
        <v>74492</v>
      </c>
      <c r="IQ545" s="5"/>
      <c r="IR545" s="5"/>
      <c r="IS545" s="5"/>
      <c r="IT545" s="5"/>
      <c r="IU545" s="5"/>
      <c r="IV545" s="5"/>
      <c r="IW545" s="5"/>
      <c r="IX545" s="5"/>
      <c r="IY545" s="5"/>
      <c r="IZ545" s="5"/>
      <c r="JA545" s="5">
        <v>31</v>
      </c>
      <c r="JB545" s="5">
        <v>29</v>
      </c>
      <c r="JC545" s="5">
        <v>186</v>
      </c>
      <c r="JD545" s="5">
        <v>98</v>
      </c>
      <c r="JE545" s="5"/>
      <c r="JF545" s="5"/>
      <c r="JG545" s="5"/>
      <c r="JH545" s="5"/>
      <c r="JI545" s="5"/>
      <c r="JJ545" s="5"/>
      <c r="JK545" s="5"/>
      <c r="JL545" s="5"/>
      <c r="JM545" s="5"/>
      <c r="JN545" s="5"/>
      <c r="JO545" s="5"/>
      <c r="JP545" s="5"/>
      <c r="JQ545" s="5"/>
      <c r="JR545" s="5">
        <v>7282</v>
      </c>
      <c r="JS545" s="5"/>
      <c r="JT545" s="5"/>
      <c r="JU545" s="5">
        <v>275</v>
      </c>
      <c r="JV545" s="5"/>
      <c r="JW545" s="5"/>
      <c r="JX545" s="5"/>
      <c r="JY545" s="5"/>
      <c r="JZ545" s="5"/>
      <c r="KA545" s="5"/>
      <c r="KB545" s="5"/>
      <c r="KC545" s="5"/>
      <c r="KD545" s="5"/>
      <c r="KE545" s="5"/>
      <c r="KF545" s="5">
        <v>1</v>
      </c>
      <c r="KG545" s="5">
        <v>1</v>
      </c>
      <c r="KH545" s="5">
        <v>25</v>
      </c>
      <c r="KI545" s="5">
        <v>68</v>
      </c>
      <c r="KJ545" s="5">
        <v>32</v>
      </c>
      <c r="KK545" s="5">
        <v>32</v>
      </c>
      <c r="KL545" s="5">
        <v>5</v>
      </c>
      <c r="KM545" s="5">
        <v>0</v>
      </c>
      <c r="KN545" s="5"/>
      <c r="KO545" s="5"/>
      <c r="KP545" s="5"/>
      <c r="KQ545" s="5"/>
      <c r="KR545" s="5"/>
      <c r="KS545" s="5"/>
      <c r="KT545" s="5"/>
      <c r="KU545" s="5"/>
      <c r="KV545" s="5"/>
      <c r="KW545" s="5"/>
      <c r="KX545" s="5"/>
      <c r="KY545" s="5"/>
      <c r="KZ545" s="5"/>
      <c r="LA545" s="5"/>
      <c r="LB545" s="5"/>
      <c r="LC545" s="5"/>
      <c r="LD545" s="5"/>
      <c r="LE545" s="5"/>
      <c r="LF545" s="5"/>
      <c r="LG545" s="5"/>
      <c r="LH545" s="5"/>
      <c r="LI545" s="5"/>
      <c r="LJ545" s="5"/>
      <c r="LK545" s="5"/>
      <c r="LL545" s="5"/>
      <c r="LM545" s="5"/>
      <c r="LN545" s="5"/>
      <c r="LO545" s="5"/>
      <c r="LP545" s="5"/>
      <c r="LQ545" s="5"/>
      <c r="LR545" s="5"/>
      <c r="LS545" s="5"/>
      <c r="LT545" s="5"/>
      <c r="LU545" s="5"/>
      <c r="LV545" s="5"/>
      <c r="LW545" s="5"/>
      <c r="LX545" s="5"/>
      <c r="LY545" s="5"/>
      <c r="LZ545" s="5"/>
      <c r="MA545" s="5"/>
      <c r="MB545" s="5"/>
      <c r="MC545" s="5"/>
      <c r="MD545" s="5"/>
      <c r="ME545" s="5"/>
      <c r="MF545" s="5"/>
      <c r="MG545" s="5"/>
      <c r="MH545" s="5"/>
      <c r="MI545" s="5"/>
      <c r="MJ545" s="5"/>
      <c r="MK545" s="5"/>
      <c r="ML545" s="5"/>
      <c r="MM545" s="5"/>
      <c r="MN545" s="5"/>
      <c r="MO545" s="5">
        <v>5</v>
      </c>
      <c r="MP545" s="5">
        <v>0</v>
      </c>
      <c r="MQ545" s="5"/>
      <c r="MR545" s="5"/>
      <c r="MS545" s="5">
        <v>814867</v>
      </c>
      <c r="MT545" s="5"/>
      <c r="MU545" s="5">
        <v>12</v>
      </c>
      <c r="MV545" s="5"/>
      <c r="MW545" s="5"/>
      <c r="MX545" s="5"/>
      <c r="MY545" s="5"/>
      <c r="MZ545" s="5"/>
      <c r="NA545" s="5"/>
      <c r="NB545" s="5"/>
      <c r="NC545" s="5"/>
      <c r="ND545" s="5"/>
      <c r="NE545" s="5"/>
      <c r="NF545" s="5"/>
      <c r="NG545" s="5"/>
      <c r="NH545" s="5"/>
      <c r="NI545" s="5"/>
      <c r="NJ545" s="5"/>
      <c r="NK545" s="5"/>
      <c r="NX545" s="18">
        <f t="shared" si="46"/>
        <v>5459.6464376130225</v>
      </c>
      <c r="NY545" t="str">
        <f t="shared" si="44"/>
        <v>Larger</v>
      </c>
      <c r="NZ545" t="str">
        <f t="shared" si="45"/>
        <v>Large</v>
      </c>
    </row>
    <row r="546" spans="1:390">
      <c r="A546" s="1" t="s">
        <v>455</v>
      </c>
      <c r="B546" s="1" t="s">
        <v>581</v>
      </c>
      <c r="C546" s="32" t="s">
        <v>582</v>
      </c>
      <c r="D546" s="1" t="s">
        <v>404</v>
      </c>
      <c r="E546" s="1">
        <v>20100</v>
      </c>
      <c r="F546" s="1" t="s">
        <v>858</v>
      </c>
      <c r="G546" s="5">
        <v>18390.541333333236</v>
      </c>
      <c r="H546" s="71">
        <v>49508</v>
      </c>
      <c r="I546" s="73"/>
      <c r="J546" s="73">
        <v>79</v>
      </c>
      <c r="K546" s="73">
        <v>9</v>
      </c>
      <c r="L546" s="73"/>
      <c r="M546" s="73"/>
      <c r="N546" s="73"/>
      <c r="O546" s="73"/>
      <c r="P546" s="73"/>
      <c r="Q546" s="73"/>
      <c r="R546" s="73">
        <v>35</v>
      </c>
      <c r="S546" s="73"/>
      <c r="T546" s="73"/>
      <c r="U546" s="73">
        <v>54</v>
      </c>
      <c r="V546" s="73">
        <v>482</v>
      </c>
      <c r="W546" s="94" t="s">
        <v>824</v>
      </c>
      <c r="X546" s="94"/>
      <c r="Y546" s="94"/>
      <c r="Z546" s="94"/>
      <c r="AA546" s="94"/>
      <c r="AB546" s="94"/>
      <c r="AC546" s="95">
        <v>40000</v>
      </c>
      <c r="AD546" s="73"/>
      <c r="AE546" s="73"/>
      <c r="AF546" s="95">
        <v>0</v>
      </c>
      <c r="AG546" s="95">
        <v>0</v>
      </c>
      <c r="AH546" s="95">
        <v>0</v>
      </c>
      <c r="AI546" s="95">
        <v>0</v>
      </c>
      <c r="AJ546" s="95"/>
      <c r="AK546" s="95"/>
      <c r="AL546" s="95">
        <v>0</v>
      </c>
      <c r="AM546" s="95">
        <v>56929</v>
      </c>
      <c r="AN546" s="73"/>
      <c r="AO546" s="96">
        <v>96929</v>
      </c>
      <c r="AP546" s="73">
        <v>0</v>
      </c>
      <c r="AQ546" s="73"/>
      <c r="AR546" s="73"/>
      <c r="AS546" s="73">
        <v>0</v>
      </c>
      <c r="AT546" s="73">
        <v>0</v>
      </c>
      <c r="AU546" s="73">
        <v>0</v>
      </c>
      <c r="AV546" s="73">
        <v>0</v>
      </c>
      <c r="AW546" s="73"/>
      <c r="AX546" s="73"/>
      <c r="AY546" s="73">
        <v>0</v>
      </c>
      <c r="AZ546" s="73">
        <v>9060</v>
      </c>
      <c r="BA546" s="73"/>
      <c r="BB546" s="73">
        <v>9060</v>
      </c>
      <c r="BC546" s="73">
        <v>9080</v>
      </c>
      <c r="BD546" s="73"/>
      <c r="BE546" s="73"/>
      <c r="BF546" s="73">
        <v>0</v>
      </c>
      <c r="BG546" s="73">
        <v>0</v>
      </c>
      <c r="BH546" s="73">
        <v>0</v>
      </c>
      <c r="BI546" s="73">
        <v>0</v>
      </c>
      <c r="BJ546" s="73"/>
      <c r="BK546" s="73"/>
      <c r="BL546" s="73">
        <v>0</v>
      </c>
      <c r="BM546" s="73">
        <v>0</v>
      </c>
      <c r="BN546" s="73"/>
      <c r="BO546" s="73">
        <v>9080</v>
      </c>
      <c r="BP546" s="73">
        <v>0</v>
      </c>
      <c r="BQ546" s="73"/>
      <c r="BR546" s="73">
        <v>0</v>
      </c>
      <c r="BS546" s="73">
        <v>0</v>
      </c>
      <c r="BT546" s="73">
        <v>0</v>
      </c>
      <c r="BU546" s="73">
        <v>0</v>
      </c>
      <c r="BV546" s="73"/>
      <c r="BW546" s="2"/>
      <c r="BX546" s="2">
        <v>0</v>
      </c>
      <c r="BY546" s="2">
        <v>0</v>
      </c>
      <c r="BZ546" s="2">
        <v>0</v>
      </c>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v>27673</v>
      </c>
      <c r="CZ546" s="2"/>
      <c r="DA546" s="2">
        <v>0</v>
      </c>
      <c r="DB546" s="2">
        <v>6670</v>
      </c>
      <c r="DC546" s="2">
        <v>0</v>
      </c>
      <c r="DD546" s="2"/>
      <c r="DE546" s="2"/>
      <c r="DF546" s="2">
        <v>25251</v>
      </c>
      <c r="DG546" s="2">
        <v>0</v>
      </c>
      <c r="DH546" s="2">
        <v>5255</v>
      </c>
      <c r="DI546" s="2">
        <v>64849</v>
      </c>
      <c r="DJ546" s="2"/>
      <c r="DK546" s="2"/>
      <c r="DL546" s="2"/>
      <c r="DM546" s="2"/>
      <c r="DN546" s="2"/>
      <c r="DO546" s="2"/>
      <c r="DP546" s="2"/>
      <c r="DQ546" s="2"/>
      <c r="DR546" s="2"/>
      <c r="DS546" s="2"/>
      <c r="DT546" s="2"/>
      <c r="DU546" s="2"/>
      <c r="DV546" s="73"/>
      <c r="DW546" s="73"/>
      <c r="DX546" s="2"/>
      <c r="DY546" s="2"/>
      <c r="DZ546" s="2"/>
      <c r="EA546" s="2"/>
      <c r="EB546" s="2"/>
      <c r="EC546" s="2"/>
      <c r="ED546" s="2"/>
      <c r="EE546" s="2"/>
      <c r="EF546" s="2"/>
      <c r="EG546" s="2"/>
      <c r="EH546" s="2"/>
      <c r="EI546" s="73"/>
      <c r="EJ546" s="2">
        <v>9000</v>
      </c>
      <c r="EK546" s="2"/>
      <c r="EL546" s="2">
        <v>0</v>
      </c>
      <c r="EM546" s="2">
        <v>0</v>
      </c>
      <c r="EN546" s="2">
        <v>0</v>
      </c>
      <c r="EO546" s="2"/>
      <c r="EP546" s="2"/>
      <c r="EQ546" s="2">
        <v>0</v>
      </c>
      <c r="ER546" s="2">
        <v>0</v>
      </c>
      <c r="ES546" s="2">
        <v>4000</v>
      </c>
      <c r="ET546" s="2">
        <v>13000</v>
      </c>
      <c r="EU546" s="3"/>
      <c r="EV546" s="3"/>
      <c r="EW546" s="3"/>
      <c r="EX546" s="3"/>
      <c r="EY546" s="3"/>
      <c r="EZ546" s="3"/>
      <c r="FA546" s="5"/>
      <c r="FB546" s="5"/>
      <c r="FC546" s="5"/>
      <c r="FD546" s="5"/>
      <c r="FE546" s="5"/>
      <c r="FF546" s="5"/>
      <c r="FG546" s="5"/>
      <c r="FH546" s="5"/>
      <c r="FI546" s="5"/>
      <c r="FJ546" s="5"/>
      <c r="FK546" s="5"/>
      <c r="FL546" s="5"/>
      <c r="FM546" s="5"/>
      <c r="FN546" s="5"/>
      <c r="FO546" s="5"/>
      <c r="FP546" s="5"/>
      <c r="FQ546" s="5"/>
      <c r="FR546" s="5"/>
      <c r="FS546" s="5"/>
      <c r="FT546" s="2"/>
      <c r="FU546" s="2"/>
      <c r="FV546" s="2"/>
      <c r="FW546" s="2"/>
      <c r="FX546" s="2"/>
      <c r="FY546" s="2"/>
      <c r="FZ546" s="2"/>
      <c r="GA546" s="2"/>
      <c r="GB546" s="2"/>
      <c r="GC546" s="2"/>
      <c r="GD546" s="2"/>
      <c r="GE546" s="2">
        <v>0</v>
      </c>
      <c r="GF546" s="2"/>
      <c r="GG546" s="2">
        <v>0</v>
      </c>
      <c r="GH546" s="2">
        <v>0</v>
      </c>
      <c r="GI546" s="2">
        <v>0</v>
      </c>
      <c r="GJ546" s="2">
        <v>0</v>
      </c>
      <c r="GK546" s="2"/>
      <c r="GL546" s="2"/>
      <c r="GM546" s="2">
        <v>0</v>
      </c>
      <c r="GN546" s="2">
        <v>0</v>
      </c>
      <c r="GO546" s="2">
        <v>0</v>
      </c>
      <c r="GP546" s="2">
        <v>106009</v>
      </c>
      <c r="GQ546" s="2">
        <v>86909</v>
      </c>
      <c r="GR546" s="2">
        <v>192918</v>
      </c>
      <c r="GS546" s="1" t="s">
        <v>420</v>
      </c>
      <c r="GT546" s="1"/>
      <c r="GU546" s="1"/>
      <c r="GV546" s="1" t="s">
        <v>768</v>
      </c>
      <c r="GW546" t="s">
        <v>410</v>
      </c>
      <c r="GX546" s="1"/>
      <c r="GY546" s="1"/>
      <c r="GZ546" s="1"/>
      <c r="HA546" s="1"/>
      <c r="HC546" s="2">
        <v>2998</v>
      </c>
      <c r="HD546" s="2">
        <v>7788</v>
      </c>
      <c r="HE546" s="2">
        <v>21286</v>
      </c>
      <c r="HF546" s="2">
        <v>118</v>
      </c>
      <c r="HG546" s="2">
        <v>5</v>
      </c>
      <c r="HH546" s="2">
        <v>79446</v>
      </c>
      <c r="HI546" s="2"/>
      <c r="HJ546" s="2">
        <v>277</v>
      </c>
      <c r="HK546" s="2">
        <v>3281</v>
      </c>
      <c r="HL546" s="2">
        <v>3239</v>
      </c>
      <c r="HM546" s="2"/>
      <c r="HN546" s="2"/>
      <c r="HO546" s="2">
        <v>393</v>
      </c>
      <c r="HP546" s="2">
        <v>393</v>
      </c>
      <c r="HQ546" s="2">
        <v>202</v>
      </c>
      <c r="HR546" s="2">
        <v>277</v>
      </c>
      <c r="HS546" s="2"/>
      <c r="HT546" s="2"/>
      <c r="HU546" s="3">
        <v>8</v>
      </c>
      <c r="HV546" s="3"/>
      <c r="HW546" s="3"/>
      <c r="HX546" s="3"/>
      <c r="HY546" s="3"/>
      <c r="HZ546" s="3"/>
      <c r="IA546" s="3"/>
      <c r="IB546" s="3"/>
      <c r="IC546" s="3"/>
      <c r="ID546" s="3"/>
      <c r="IE546" s="3"/>
      <c r="IF546" s="65">
        <v>3.39</v>
      </c>
      <c r="IG546" s="3">
        <v>5.14</v>
      </c>
      <c r="IH546" s="3">
        <v>12.55</v>
      </c>
      <c r="II546" s="35">
        <f t="shared" si="43"/>
        <v>5.14</v>
      </c>
      <c r="IJ546" s="3"/>
      <c r="IK546" s="3">
        <v>11</v>
      </c>
      <c r="IL546" s="3">
        <v>7.41</v>
      </c>
      <c r="IM546" s="5">
        <v>21903</v>
      </c>
      <c r="IN546" s="1" t="s">
        <v>400</v>
      </c>
      <c r="IO546" s="71">
        <v>17842</v>
      </c>
      <c r="IP546" s="5">
        <v>20502</v>
      </c>
      <c r="IQ546" s="5">
        <v>14073</v>
      </c>
      <c r="IR546" s="5">
        <v>3180</v>
      </c>
      <c r="IS546" s="5"/>
      <c r="IT546" s="5"/>
      <c r="IU546" s="5"/>
      <c r="IV546" s="5">
        <v>9766</v>
      </c>
      <c r="IW546" s="5"/>
      <c r="IX546" s="5">
        <v>65363</v>
      </c>
      <c r="IY546" s="5"/>
      <c r="IZ546" s="5"/>
      <c r="JA546" s="5">
        <v>228</v>
      </c>
      <c r="JB546" s="5">
        <v>225</v>
      </c>
      <c r="JC546" s="5">
        <v>762</v>
      </c>
      <c r="JD546" s="5">
        <v>748</v>
      </c>
      <c r="JE546" s="5"/>
      <c r="JF546" s="5"/>
      <c r="JG546" s="5"/>
      <c r="JH546" s="5"/>
      <c r="JI546" s="5"/>
      <c r="JJ546" s="5"/>
      <c r="JK546" s="5"/>
      <c r="JL546" s="5"/>
      <c r="JM546" s="5"/>
      <c r="JN546" s="5"/>
      <c r="JO546" s="5"/>
      <c r="JP546" s="5"/>
      <c r="JQ546" s="5"/>
      <c r="JR546" s="5">
        <v>4250</v>
      </c>
      <c r="JS546" s="5"/>
      <c r="JT546" s="5"/>
      <c r="JU546" s="5">
        <v>142</v>
      </c>
      <c r="JV546" s="5"/>
      <c r="JW546" s="5"/>
      <c r="JX546" s="5"/>
      <c r="JY546" s="5"/>
      <c r="JZ546" s="5"/>
      <c r="KA546" s="5"/>
      <c r="KB546" s="5"/>
      <c r="KC546" s="5"/>
      <c r="KD546" s="5"/>
      <c r="KE546" s="5"/>
      <c r="KF546" s="5">
        <v>9</v>
      </c>
      <c r="KG546" s="5">
        <v>28</v>
      </c>
      <c r="KH546" s="5">
        <v>680</v>
      </c>
      <c r="KI546" s="5">
        <v>65</v>
      </c>
      <c r="KJ546" s="5">
        <v>44</v>
      </c>
      <c r="KK546" s="5">
        <v>44</v>
      </c>
      <c r="KL546" s="5">
        <v>4</v>
      </c>
      <c r="KM546" s="5">
        <v>0</v>
      </c>
      <c r="KN546" s="5"/>
      <c r="KO546" s="5"/>
      <c r="KP546" s="5"/>
      <c r="KQ546" s="5"/>
      <c r="KR546" s="5"/>
      <c r="KS546" s="5"/>
      <c r="KT546" s="5"/>
      <c r="KU546" s="5"/>
      <c r="KV546" s="5"/>
      <c r="KW546" s="5"/>
      <c r="KX546" s="5"/>
      <c r="KY546" s="5"/>
      <c r="KZ546" s="5"/>
      <c r="LA546" s="5"/>
      <c r="LB546" s="5"/>
      <c r="LC546" s="5"/>
      <c r="LD546" s="5"/>
      <c r="LE546" s="5"/>
      <c r="LF546" s="5"/>
      <c r="LG546" s="5"/>
      <c r="LH546" s="5"/>
      <c r="LI546" s="5"/>
      <c r="LJ546" s="5"/>
      <c r="LK546" s="5"/>
      <c r="LL546" s="5"/>
      <c r="LM546" s="5"/>
      <c r="LN546" s="5"/>
      <c r="LO546" s="5"/>
      <c r="LP546" s="5"/>
      <c r="LQ546" s="5"/>
      <c r="LR546" s="5"/>
      <c r="LS546" s="5"/>
      <c r="LT546" s="5"/>
      <c r="LU546" s="5"/>
      <c r="LV546" s="5"/>
      <c r="LW546" s="5"/>
      <c r="LX546" s="5"/>
      <c r="LY546" s="5"/>
      <c r="LZ546" s="5"/>
      <c r="MA546" s="5"/>
      <c r="MB546" s="5"/>
      <c r="MC546" s="5"/>
      <c r="MD546" s="5"/>
      <c r="ME546" s="5"/>
      <c r="MF546" s="5"/>
      <c r="MG546" s="5"/>
      <c r="MH546" s="5"/>
      <c r="MI546" s="5"/>
      <c r="MJ546" s="5"/>
      <c r="MK546" s="5"/>
      <c r="ML546" s="5"/>
      <c r="MM546" s="5"/>
      <c r="MN546" s="5"/>
      <c r="MO546" s="5">
        <v>4</v>
      </c>
      <c r="MP546" s="5">
        <v>0</v>
      </c>
      <c r="MQ546" s="5"/>
      <c r="MR546" s="5"/>
      <c r="MS546" s="5">
        <v>467550</v>
      </c>
      <c r="MT546" s="5"/>
      <c r="MU546" s="5">
        <v>5</v>
      </c>
      <c r="MV546" s="5"/>
      <c r="MW546" s="5"/>
      <c r="MX546" s="5"/>
      <c r="MY546" s="5"/>
      <c r="MZ546" s="5"/>
      <c r="NA546" s="5"/>
      <c r="NB546" s="5"/>
      <c r="NC546" s="5"/>
      <c r="ND546" s="5"/>
      <c r="NE546" s="5"/>
      <c r="NF546" s="5"/>
      <c r="NG546" s="5"/>
      <c r="NH546" s="5"/>
      <c r="NI546" s="5"/>
      <c r="NJ546" s="5"/>
      <c r="NK546" s="5"/>
      <c r="NX546" s="18">
        <f t="shared" si="46"/>
        <v>3577.926329442264</v>
      </c>
      <c r="NY546" t="str">
        <f t="shared" si="44"/>
        <v>Larger</v>
      </c>
      <c r="NZ546" t="str">
        <f t="shared" si="45"/>
        <v>Medium</v>
      </c>
    </row>
    <row r="547" spans="1:390">
      <c r="A547" s="1" t="s">
        <v>657</v>
      </c>
      <c r="B547" s="1" t="s">
        <v>658</v>
      </c>
      <c r="C547" s="32" t="s">
        <v>659</v>
      </c>
      <c r="D547" s="31" t="s">
        <v>393</v>
      </c>
      <c r="E547" s="1">
        <v>20100</v>
      </c>
      <c r="F547" s="1" t="s">
        <v>858</v>
      </c>
      <c r="G547" s="5">
        <v>5550.9093333332803</v>
      </c>
      <c r="H547" s="71">
        <v>16601</v>
      </c>
      <c r="I547" s="73"/>
      <c r="J547" s="73">
        <v>16</v>
      </c>
      <c r="K547" s="73">
        <v>1</v>
      </c>
      <c r="L547" s="73"/>
      <c r="M547" s="73"/>
      <c r="N547" s="73"/>
      <c r="O547" s="73"/>
      <c r="P547" s="73"/>
      <c r="Q547" s="73"/>
      <c r="R547" s="73">
        <v>16</v>
      </c>
      <c r="S547" s="73"/>
      <c r="T547" s="73"/>
      <c r="U547" s="73">
        <v>6</v>
      </c>
      <c r="V547" s="73">
        <v>180</v>
      </c>
      <c r="W547" s="94">
        <v>11</v>
      </c>
      <c r="X547" s="94"/>
      <c r="Y547" s="94"/>
      <c r="Z547" s="94"/>
      <c r="AA547" s="94"/>
      <c r="AB547" s="94"/>
      <c r="AC547" s="95">
        <v>40862</v>
      </c>
      <c r="AD547" s="73"/>
      <c r="AE547" s="73"/>
      <c r="AF547" s="95">
        <v>0</v>
      </c>
      <c r="AG547" s="95">
        <v>0</v>
      </c>
      <c r="AH547" s="95">
        <v>0</v>
      </c>
      <c r="AI547" s="95">
        <v>0</v>
      </c>
      <c r="AJ547" s="95"/>
      <c r="AK547" s="95"/>
      <c r="AL547" s="95">
        <v>0</v>
      </c>
      <c r="AM547" s="95">
        <v>0</v>
      </c>
      <c r="AN547" s="73"/>
      <c r="AO547" s="96">
        <v>40862</v>
      </c>
      <c r="AP547" s="73">
        <v>0</v>
      </c>
      <c r="AQ547" s="73"/>
      <c r="AR547" s="73"/>
      <c r="AS547" s="73">
        <v>0</v>
      </c>
      <c r="AT547" s="73">
        <v>0</v>
      </c>
      <c r="AU547" s="73">
        <v>0</v>
      </c>
      <c r="AV547" s="73">
        <v>0</v>
      </c>
      <c r="AW547" s="73"/>
      <c r="AX547" s="73"/>
      <c r="AY547" s="73">
        <v>0</v>
      </c>
      <c r="AZ547" s="73">
        <v>0</v>
      </c>
      <c r="BA547" s="73"/>
      <c r="BB547" s="73">
        <v>0</v>
      </c>
      <c r="BC547" s="73">
        <v>10200</v>
      </c>
      <c r="BD547" s="73"/>
      <c r="BE547" s="73"/>
      <c r="BF547" s="73">
        <v>0</v>
      </c>
      <c r="BG547" s="73">
        <v>0</v>
      </c>
      <c r="BH547" s="73">
        <v>0</v>
      </c>
      <c r="BI547" s="73">
        <v>0</v>
      </c>
      <c r="BJ547" s="73"/>
      <c r="BK547" s="73"/>
      <c r="BL547" s="73">
        <v>0</v>
      </c>
      <c r="BM547" s="73"/>
      <c r="BN547" s="73"/>
      <c r="BO547" s="73">
        <v>10200</v>
      </c>
      <c r="BP547" s="73">
        <v>0</v>
      </c>
      <c r="BQ547" s="73"/>
      <c r="BR547" s="73">
        <v>0</v>
      </c>
      <c r="BS547" s="73">
        <v>0</v>
      </c>
      <c r="BT547" s="73">
        <v>0</v>
      </c>
      <c r="BU547" s="73">
        <v>0</v>
      </c>
      <c r="BV547" s="73"/>
      <c r="BW547" s="2"/>
      <c r="BX547" s="2">
        <v>0</v>
      </c>
      <c r="BY547" s="2">
        <v>0</v>
      </c>
      <c r="BZ547" s="2">
        <v>0</v>
      </c>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v>42000</v>
      </c>
      <c r="CZ547" s="2"/>
      <c r="DA547" s="2"/>
      <c r="DB547" s="2"/>
      <c r="DC547" s="2"/>
      <c r="DD547" s="2"/>
      <c r="DE547" s="2"/>
      <c r="DF547" s="2"/>
      <c r="DG547" s="2"/>
      <c r="DH547" s="2"/>
      <c r="DI547" s="2">
        <v>42000</v>
      </c>
      <c r="DJ547" s="2"/>
      <c r="DK547" s="2"/>
      <c r="DL547" s="2"/>
      <c r="DM547" s="2"/>
      <c r="DN547" s="2"/>
      <c r="DO547" s="2"/>
      <c r="DP547" s="2"/>
      <c r="DQ547" s="2"/>
      <c r="DR547" s="2"/>
      <c r="DS547" s="2"/>
      <c r="DT547" s="2"/>
      <c r="DU547" s="2"/>
      <c r="DV547" s="73"/>
      <c r="DW547" s="73"/>
      <c r="DX547" s="2"/>
      <c r="DY547" s="2"/>
      <c r="DZ547" s="2"/>
      <c r="EA547" s="2"/>
      <c r="EB547" s="2"/>
      <c r="EC547" s="2"/>
      <c r="ED547" s="2"/>
      <c r="EE547" s="2"/>
      <c r="EF547" s="2"/>
      <c r="EG547" s="2"/>
      <c r="EH547" s="2"/>
      <c r="EI547" s="73"/>
      <c r="EJ547" s="2">
        <v>0</v>
      </c>
      <c r="EK547" s="2"/>
      <c r="EL547" s="2">
        <v>0</v>
      </c>
      <c r="EM547" s="2">
        <v>0</v>
      </c>
      <c r="EN547" s="2">
        <v>0</v>
      </c>
      <c r="EO547" s="2"/>
      <c r="EP547" s="2"/>
      <c r="EQ547" s="2">
        <v>0</v>
      </c>
      <c r="ER547" s="2">
        <v>0</v>
      </c>
      <c r="ES547" s="2">
        <v>0</v>
      </c>
      <c r="ET547" s="2">
        <v>0</v>
      </c>
      <c r="EU547" s="3"/>
      <c r="EV547" s="3"/>
      <c r="EW547" s="3"/>
      <c r="EX547" s="3"/>
      <c r="EY547" s="3"/>
      <c r="EZ547" s="3"/>
      <c r="FA547" s="5"/>
      <c r="FB547" s="5"/>
      <c r="FC547" s="5"/>
      <c r="FD547" s="5"/>
      <c r="FE547" s="5"/>
      <c r="FF547" s="5"/>
      <c r="FG547" s="5"/>
      <c r="FH547" s="5"/>
      <c r="FI547" s="5"/>
      <c r="FJ547" s="5"/>
      <c r="FK547" s="5"/>
      <c r="FL547" s="5"/>
      <c r="FM547" s="5"/>
      <c r="FN547" s="5"/>
      <c r="FO547" s="5"/>
      <c r="FP547" s="5"/>
      <c r="FQ547" s="5"/>
      <c r="FR547" s="5"/>
      <c r="FS547" s="5"/>
      <c r="FT547" s="2"/>
      <c r="FU547" s="2"/>
      <c r="FV547" s="2"/>
      <c r="FW547" s="2"/>
      <c r="FX547" s="2"/>
      <c r="FY547" s="2"/>
      <c r="FZ547" s="2"/>
      <c r="GA547" s="2"/>
      <c r="GB547" s="2"/>
      <c r="GC547" s="2"/>
      <c r="GD547" s="2"/>
      <c r="GE547" s="2">
        <v>0</v>
      </c>
      <c r="GF547" s="2"/>
      <c r="GG547" s="2">
        <v>0</v>
      </c>
      <c r="GH547" s="2">
        <v>0</v>
      </c>
      <c r="GI547" s="2">
        <v>0</v>
      </c>
      <c r="GJ547" s="2">
        <v>0</v>
      </c>
      <c r="GK547" s="2"/>
      <c r="GL547" s="2"/>
      <c r="GM547" s="2">
        <v>0</v>
      </c>
      <c r="GN547" s="2">
        <v>0</v>
      </c>
      <c r="GO547" s="2">
        <v>0</v>
      </c>
      <c r="GP547" s="2">
        <v>51062</v>
      </c>
      <c r="GQ547" s="2">
        <v>42000</v>
      </c>
      <c r="GR547" s="2">
        <v>93062</v>
      </c>
      <c r="GS547" s="1"/>
      <c r="GT547" s="1"/>
      <c r="GU547" s="1"/>
      <c r="GV547" s="1" t="s">
        <v>768</v>
      </c>
      <c r="GW547" s="1"/>
      <c r="GX547" s="1"/>
      <c r="GY547" t="s">
        <v>405</v>
      </c>
      <c r="HC547" s="2">
        <v>623</v>
      </c>
      <c r="HD547" s="2">
        <v>142</v>
      </c>
      <c r="HE547" s="2">
        <v>0</v>
      </c>
      <c r="HF547" s="2">
        <v>131</v>
      </c>
      <c r="HG547" s="2">
        <v>81</v>
      </c>
      <c r="HH547" s="2">
        <v>38100</v>
      </c>
      <c r="HI547" s="2"/>
      <c r="HJ547" s="2">
        <v>0</v>
      </c>
      <c r="HK547" s="2">
        <v>0</v>
      </c>
      <c r="HL547" s="2">
        <v>623</v>
      </c>
      <c r="HM547" s="2"/>
      <c r="HN547" s="2"/>
      <c r="HO547" s="2">
        <v>31</v>
      </c>
      <c r="HP547" s="2">
        <v>31</v>
      </c>
      <c r="HQ547" s="2">
        <v>193</v>
      </c>
      <c r="HR547" s="2">
        <v>0</v>
      </c>
      <c r="HS547" s="2"/>
      <c r="HT547" s="2"/>
      <c r="HU547" s="3">
        <v>6</v>
      </c>
      <c r="HV547" s="3"/>
      <c r="HW547" s="3"/>
      <c r="HX547" s="3"/>
      <c r="HY547" s="3"/>
      <c r="HZ547" s="3"/>
      <c r="IA547" s="3"/>
      <c r="IB547" s="3"/>
      <c r="IC547" s="3"/>
      <c r="ID547" s="3"/>
      <c r="IE547" s="3"/>
      <c r="IF547" s="65">
        <v>1</v>
      </c>
      <c r="IG547" s="3">
        <v>3.2</v>
      </c>
      <c r="IH547" s="3">
        <v>5.2</v>
      </c>
      <c r="II547" s="35">
        <f t="shared" si="43"/>
        <v>3.2</v>
      </c>
      <c r="IJ547" s="3"/>
      <c r="IK547" s="3">
        <v>2</v>
      </c>
      <c r="IL547" s="3">
        <v>2</v>
      </c>
      <c r="IM547" s="5">
        <v>288</v>
      </c>
      <c r="IN547" s="1" t="s">
        <v>400</v>
      </c>
      <c r="IO547" s="71">
        <v>2009</v>
      </c>
      <c r="IP547" s="5">
        <v>12017</v>
      </c>
      <c r="IQ547" s="5">
        <v>1600</v>
      </c>
      <c r="IR547" s="5">
        <v>0</v>
      </c>
      <c r="IS547" s="5"/>
      <c r="IT547" s="5"/>
      <c r="IU547" s="5"/>
      <c r="IV547" s="5">
        <v>0</v>
      </c>
      <c r="IW547" s="5"/>
      <c r="IX547" s="5">
        <v>14026</v>
      </c>
      <c r="IY547" s="5"/>
      <c r="IZ547" s="5"/>
      <c r="JA547" s="5">
        <v>0</v>
      </c>
      <c r="JB547" s="5">
        <v>0</v>
      </c>
      <c r="JC547" s="5">
        <v>0</v>
      </c>
      <c r="JD547" s="5">
        <v>0</v>
      </c>
      <c r="JE547" s="5"/>
      <c r="JF547" s="5"/>
      <c r="JG547" s="5"/>
      <c r="JH547" s="5"/>
      <c r="JI547" s="5"/>
      <c r="JJ547" s="5"/>
      <c r="JK547" s="5"/>
      <c r="JL547" s="5"/>
      <c r="JM547" s="5"/>
      <c r="JN547" s="5"/>
      <c r="JO547" s="5"/>
      <c r="JP547" s="5"/>
      <c r="JQ547" s="5"/>
      <c r="JR547" s="5">
        <v>2007</v>
      </c>
      <c r="JS547" s="5"/>
      <c r="JT547" s="5"/>
      <c r="JU547" s="5">
        <v>69</v>
      </c>
      <c r="JV547" s="5"/>
      <c r="JW547" s="5"/>
      <c r="JX547" s="5"/>
      <c r="JY547" s="5"/>
      <c r="JZ547" s="5"/>
      <c r="KA547" s="5"/>
      <c r="KB547" s="5"/>
      <c r="KC547" s="5"/>
      <c r="KD547" s="5"/>
      <c r="KE547" s="5"/>
      <c r="KF547" s="5">
        <v>1</v>
      </c>
      <c r="KG547" s="5">
        <v>1</v>
      </c>
      <c r="KH547" s="5">
        <v>8</v>
      </c>
      <c r="KI547" s="5">
        <v>61</v>
      </c>
      <c r="KJ547" s="5">
        <v>48</v>
      </c>
      <c r="KK547" s="5">
        <v>48</v>
      </c>
      <c r="KL547" s="5">
        <v>5</v>
      </c>
      <c r="KM547" s="5">
        <v>0</v>
      </c>
      <c r="KN547" s="5"/>
      <c r="KO547" s="5"/>
      <c r="KP547" s="5"/>
      <c r="KQ547" s="5"/>
      <c r="KR547" s="5"/>
      <c r="KS547" s="5"/>
      <c r="KT547" s="5"/>
      <c r="KU547" s="5"/>
      <c r="KV547" s="5"/>
      <c r="KW547" s="5"/>
      <c r="KX547" s="5"/>
      <c r="KY547" s="5"/>
      <c r="KZ547" s="5"/>
      <c r="LA547" s="5"/>
      <c r="LB547" s="5"/>
      <c r="LC547" s="5"/>
      <c r="LD547" s="5"/>
      <c r="LE547" s="5"/>
      <c r="LF547" s="5"/>
      <c r="LG547" s="5"/>
      <c r="LH547" s="5"/>
      <c r="LI547" s="5"/>
      <c r="LJ547" s="5"/>
      <c r="LK547" s="5"/>
      <c r="LL547" s="5"/>
      <c r="LM547" s="5"/>
      <c r="LN547" s="5"/>
      <c r="LO547" s="5"/>
      <c r="LP547" s="5"/>
      <c r="LQ547" s="5"/>
      <c r="LR547" s="5"/>
      <c r="LS547" s="5"/>
      <c r="LT547" s="5"/>
      <c r="LU547" s="5"/>
      <c r="LV547" s="5"/>
      <c r="LW547" s="5"/>
      <c r="LX547" s="5"/>
      <c r="LY547" s="5"/>
      <c r="LZ547" s="5"/>
      <c r="MA547" s="5"/>
      <c r="MB547" s="5"/>
      <c r="MC547" s="5"/>
      <c r="MD547" s="5"/>
      <c r="ME547" s="5"/>
      <c r="MF547" s="5"/>
      <c r="MG547" s="5"/>
      <c r="MH547" s="5"/>
      <c r="MI547" s="5"/>
      <c r="MJ547" s="5"/>
      <c r="MK547" s="5"/>
      <c r="ML547" s="5"/>
      <c r="MM547" s="5"/>
      <c r="MN547" s="5"/>
      <c r="MO547" s="5">
        <v>5</v>
      </c>
      <c r="MP547" s="5">
        <v>0</v>
      </c>
      <c r="MQ547" s="5"/>
      <c r="MR547" s="5"/>
      <c r="MS547" s="5">
        <v>90362</v>
      </c>
      <c r="MT547" s="5"/>
      <c r="MU547" s="5">
        <v>0</v>
      </c>
      <c r="MV547" s="5"/>
      <c r="MW547" s="5"/>
      <c r="MX547" s="5"/>
      <c r="MY547" s="5"/>
      <c r="MZ547" s="5"/>
      <c r="NA547" s="5"/>
      <c r="NB547" s="5"/>
      <c r="NC547" s="5"/>
      <c r="ND547" s="5"/>
      <c r="NE547" s="5"/>
      <c r="NF547" s="5"/>
      <c r="NG547" s="5"/>
      <c r="NH547" s="5"/>
      <c r="NI547" s="5"/>
      <c r="NJ547" s="5"/>
      <c r="NK547" s="5"/>
      <c r="NX547" s="18">
        <f t="shared" si="46"/>
        <v>1734.65916666665</v>
      </c>
      <c r="NY547" t="str">
        <f t="shared" si="44"/>
        <v>Smaller</v>
      </c>
      <c r="NZ547" t="str">
        <f t="shared" si="45"/>
        <v>Small</v>
      </c>
    </row>
    <row r="548" spans="1:390">
      <c r="A548" s="1" t="s">
        <v>390</v>
      </c>
      <c r="B548" s="1" t="s">
        <v>391</v>
      </c>
      <c r="C548" s="32" t="s">
        <v>392</v>
      </c>
      <c r="D548" s="31" t="s">
        <v>393</v>
      </c>
      <c r="E548" s="1">
        <v>20100</v>
      </c>
      <c r="F548" s="1" t="s">
        <v>858</v>
      </c>
      <c r="G548" s="5">
        <v>14916.719809523605</v>
      </c>
      <c r="H548" s="71">
        <v>27000</v>
      </c>
      <c r="I548" s="73"/>
      <c r="J548" s="73">
        <v>35</v>
      </c>
      <c r="K548" s="73">
        <v>10</v>
      </c>
      <c r="L548" s="73"/>
      <c r="M548" s="73"/>
      <c r="N548" s="73"/>
      <c r="O548" s="73"/>
      <c r="P548" s="73"/>
      <c r="Q548" s="73"/>
      <c r="R548" s="73">
        <v>67</v>
      </c>
      <c r="S548" s="73"/>
      <c r="T548" s="73"/>
      <c r="U548" s="73">
        <v>44</v>
      </c>
      <c r="V548" s="73">
        <v>436</v>
      </c>
      <c r="W548" s="94" t="s">
        <v>780</v>
      </c>
      <c r="X548" s="94"/>
      <c r="Y548" s="94"/>
      <c r="Z548" s="94"/>
      <c r="AA548" s="94"/>
      <c r="AB548" s="94"/>
      <c r="AC548" s="95">
        <v>42526</v>
      </c>
      <c r="AD548" s="73"/>
      <c r="AE548" s="73"/>
      <c r="AF548" s="95">
        <v>0</v>
      </c>
      <c r="AG548" s="95">
        <v>0</v>
      </c>
      <c r="AH548" s="95">
        <v>0</v>
      </c>
      <c r="AI548" s="95">
        <v>0</v>
      </c>
      <c r="AJ548" s="95"/>
      <c r="AK548" s="95"/>
      <c r="AL548" s="95">
        <v>0</v>
      </c>
      <c r="AM548" s="95">
        <v>0</v>
      </c>
      <c r="AN548" s="73"/>
      <c r="AO548" s="96">
        <v>42526</v>
      </c>
      <c r="AP548" s="73">
        <v>0</v>
      </c>
      <c r="AQ548" s="73"/>
      <c r="AR548" s="73"/>
      <c r="AS548" s="73">
        <v>0</v>
      </c>
      <c r="AT548" s="73">
        <v>0</v>
      </c>
      <c r="AU548" s="73">
        <v>0</v>
      </c>
      <c r="AV548" s="73">
        <v>0</v>
      </c>
      <c r="AW548" s="73"/>
      <c r="AX548" s="73"/>
      <c r="AY548" s="73">
        <v>0</v>
      </c>
      <c r="AZ548" s="73">
        <v>0</v>
      </c>
      <c r="BA548" s="73"/>
      <c r="BB548" s="73">
        <v>0</v>
      </c>
      <c r="BC548" s="73">
        <v>11251</v>
      </c>
      <c r="BD548" s="73"/>
      <c r="BE548" s="73"/>
      <c r="BF548" s="73">
        <v>0</v>
      </c>
      <c r="BG548" s="73">
        <v>0</v>
      </c>
      <c r="BH548" s="73">
        <v>0</v>
      </c>
      <c r="BI548" s="73">
        <v>0</v>
      </c>
      <c r="BJ548" s="73"/>
      <c r="BK548" s="73"/>
      <c r="BL548" s="73">
        <v>0</v>
      </c>
      <c r="BM548" s="73">
        <v>0</v>
      </c>
      <c r="BN548" s="73"/>
      <c r="BO548" s="73">
        <v>11251</v>
      </c>
      <c r="BP548" s="73">
        <v>0</v>
      </c>
      <c r="BQ548" s="73"/>
      <c r="BR548" s="73">
        <v>0</v>
      </c>
      <c r="BS548" s="73">
        <v>0</v>
      </c>
      <c r="BT548" s="73">
        <v>0</v>
      </c>
      <c r="BU548" s="73">
        <v>0</v>
      </c>
      <c r="BV548" s="73"/>
      <c r="BW548" s="2"/>
      <c r="BX548" s="2">
        <v>0</v>
      </c>
      <c r="BY548" s="2">
        <v>0</v>
      </c>
      <c r="BZ548" s="2">
        <v>0</v>
      </c>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v>39782</v>
      </c>
      <c r="CZ548" s="2"/>
      <c r="DA548" s="2">
        <v>0</v>
      </c>
      <c r="DB548" s="2">
        <v>0</v>
      </c>
      <c r="DC548" s="2">
        <v>0</v>
      </c>
      <c r="DD548" s="2"/>
      <c r="DE548" s="2"/>
      <c r="DF548" s="2">
        <v>6883</v>
      </c>
      <c r="DG548" s="2">
        <v>0</v>
      </c>
      <c r="DH548" s="2">
        <v>0</v>
      </c>
      <c r="DI548" s="2">
        <v>46665</v>
      </c>
      <c r="DJ548" s="2"/>
      <c r="DK548" s="2"/>
      <c r="DL548" s="2"/>
      <c r="DM548" s="2"/>
      <c r="DN548" s="2"/>
      <c r="DO548" s="2"/>
      <c r="DP548" s="2"/>
      <c r="DQ548" s="2"/>
      <c r="DR548" s="2"/>
      <c r="DS548" s="2"/>
      <c r="DT548" s="2"/>
      <c r="DU548" s="2"/>
      <c r="DV548" s="73"/>
      <c r="DW548" s="73"/>
      <c r="DX548" s="2"/>
      <c r="DY548" s="2"/>
      <c r="DZ548" s="2"/>
      <c r="EA548" s="2"/>
      <c r="EB548" s="2"/>
      <c r="EC548" s="2"/>
      <c r="ED548" s="2"/>
      <c r="EE548" s="2"/>
      <c r="EF548" s="2"/>
      <c r="EG548" s="2"/>
      <c r="EH548" s="2"/>
      <c r="EI548" s="73"/>
      <c r="EJ548" s="2">
        <v>6162</v>
      </c>
      <c r="EK548" s="2"/>
      <c r="EL548" s="2">
        <v>0</v>
      </c>
      <c r="EM548" s="2">
        <v>0</v>
      </c>
      <c r="EN548" s="2">
        <v>0</v>
      </c>
      <c r="EO548" s="2"/>
      <c r="EP548" s="2"/>
      <c r="EQ548" s="2">
        <v>0</v>
      </c>
      <c r="ER548" s="2">
        <v>0</v>
      </c>
      <c r="ES548" s="2">
        <v>0</v>
      </c>
      <c r="ET548" s="2">
        <v>6162</v>
      </c>
      <c r="EU548" s="3"/>
      <c r="EV548" s="3"/>
      <c r="EW548" s="3"/>
      <c r="EX548" s="3"/>
      <c r="EY548" s="3"/>
      <c r="EZ548" s="3"/>
      <c r="FA548" s="5"/>
      <c r="FB548" s="5"/>
      <c r="FC548" s="5"/>
      <c r="FD548" s="5"/>
      <c r="FE548" s="5"/>
      <c r="FF548" s="5"/>
      <c r="FG548" s="5"/>
      <c r="FH548" s="5"/>
      <c r="FI548" s="5"/>
      <c r="FJ548" s="5"/>
      <c r="FK548" s="5"/>
      <c r="FL548" s="5"/>
      <c r="FM548" s="5"/>
      <c r="FN548" s="5"/>
      <c r="FO548" s="5"/>
      <c r="FP548" s="5"/>
      <c r="FQ548" s="5"/>
      <c r="FR548" s="5"/>
      <c r="FS548" s="5"/>
      <c r="FT548" s="2"/>
      <c r="FU548" s="2"/>
      <c r="FV548" s="2"/>
      <c r="FW548" s="2"/>
      <c r="FX548" s="2"/>
      <c r="FY548" s="2"/>
      <c r="FZ548" s="2"/>
      <c r="GA548" s="2"/>
      <c r="GB548" s="2"/>
      <c r="GC548" s="2"/>
      <c r="GD548" s="2"/>
      <c r="GE548" s="2">
        <v>0</v>
      </c>
      <c r="GF548" s="2"/>
      <c r="GG548" s="2">
        <v>0</v>
      </c>
      <c r="GH548" s="2">
        <v>0</v>
      </c>
      <c r="GI548" s="2">
        <v>0</v>
      </c>
      <c r="GJ548" s="2">
        <v>0</v>
      </c>
      <c r="GK548" s="2"/>
      <c r="GL548" s="2"/>
      <c r="GM548" s="2">
        <v>0</v>
      </c>
      <c r="GN548" s="2">
        <v>0</v>
      </c>
      <c r="GO548" s="2">
        <v>0</v>
      </c>
      <c r="GP548" s="2">
        <v>53777</v>
      </c>
      <c r="GQ548" s="2">
        <v>52827</v>
      </c>
      <c r="GR548" s="2">
        <v>106604</v>
      </c>
      <c r="GS548" s="1"/>
      <c r="GT548" s="1" t="s">
        <v>781</v>
      </c>
      <c r="GU548" s="1" t="s">
        <v>439</v>
      </c>
      <c r="GV548" s="1" t="s">
        <v>766</v>
      </c>
      <c r="GW548" t="s">
        <v>410</v>
      </c>
      <c r="GX548" s="1"/>
      <c r="HC548" s="2">
        <v>1795</v>
      </c>
      <c r="HD548" s="2">
        <v>5370</v>
      </c>
      <c r="HE548" s="2">
        <v>5834</v>
      </c>
      <c r="HF548" s="2">
        <v>146</v>
      </c>
      <c r="HG548" s="2"/>
      <c r="HH548" s="2">
        <v>49519</v>
      </c>
      <c r="HI548" s="2"/>
      <c r="HJ548" s="2">
        <v>106</v>
      </c>
      <c r="HK548" s="2">
        <v>0</v>
      </c>
      <c r="HL548" s="2">
        <v>2007</v>
      </c>
      <c r="HM548" s="2"/>
      <c r="HN548" s="2"/>
      <c r="HO548" s="2"/>
      <c r="HP548" s="2"/>
      <c r="HQ548" s="2">
        <v>248</v>
      </c>
      <c r="HR548" s="2">
        <v>207</v>
      </c>
      <c r="HS548" s="2"/>
      <c r="HT548" s="2"/>
      <c r="HU548" s="3">
        <v>3</v>
      </c>
      <c r="HV548" s="3"/>
      <c r="HW548" s="3"/>
      <c r="HX548" s="3"/>
      <c r="HY548" s="3"/>
      <c r="HZ548" s="3"/>
      <c r="IA548" s="3"/>
      <c r="IB548" s="3"/>
      <c r="IC548" s="3"/>
      <c r="ID548" s="3"/>
      <c r="IE548" s="3"/>
      <c r="IF548" s="65">
        <v>6</v>
      </c>
      <c r="IG548" s="3">
        <v>3.5</v>
      </c>
      <c r="IH548" s="3">
        <v>7.5</v>
      </c>
      <c r="II548" s="35">
        <f t="shared" si="43"/>
        <v>3.5</v>
      </c>
      <c r="IJ548" s="3"/>
      <c r="IK548" s="3">
        <v>4</v>
      </c>
      <c r="IL548" s="3">
        <v>4</v>
      </c>
      <c r="IM548" s="5">
        <v>8992</v>
      </c>
      <c r="IN548" s="1" t="s">
        <v>400</v>
      </c>
      <c r="IO548" s="71">
        <v>7941</v>
      </c>
      <c r="IP548" s="5">
        <v>17523</v>
      </c>
      <c r="IQ548" s="5">
        <v>5000</v>
      </c>
      <c r="IR548" s="5">
        <v>3594</v>
      </c>
      <c r="IS548" s="5"/>
      <c r="IT548" s="5"/>
      <c r="IU548" s="5"/>
      <c r="IV548" s="5">
        <v>7852</v>
      </c>
      <c r="IW548" s="5"/>
      <c r="IX548" s="5">
        <v>44399</v>
      </c>
      <c r="IY548" s="5"/>
      <c r="IZ548" s="5"/>
      <c r="JA548" s="5"/>
      <c r="JB548" s="5">
        <v>35</v>
      </c>
      <c r="JC548" s="5"/>
      <c r="JD548" s="5">
        <v>15</v>
      </c>
      <c r="JE548" s="5"/>
      <c r="JF548" s="5"/>
      <c r="JG548" s="5"/>
      <c r="JH548" s="5"/>
      <c r="JI548" s="5"/>
      <c r="JJ548" s="5"/>
      <c r="JK548" s="5"/>
      <c r="JL548" s="5"/>
      <c r="JM548" s="5"/>
      <c r="JN548" s="5"/>
      <c r="JO548" s="5"/>
      <c r="JP548" s="5"/>
      <c r="JQ548" s="5"/>
      <c r="JR548" s="5">
        <v>1475</v>
      </c>
      <c r="JS548" s="5"/>
      <c r="JT548" s="5"/>
      <c r="JU548" s="5">
        <v>59</v>
      </c>
      <c r="JV548" s="5"/>
      <c r="JW548" s="5"/>
      <c r="JX548" s="5"/>
      <c r="JY548" s="5"/>
      <c r="JZ548" s="5"/>
      <c r="KA548" s="5"/>
      <c r="KB548" s="5"/>
      <c r="KC548" s="5"/>
      <c r="KD548" s="5"/>
      <c r="KE548" s="5"/>
      <c r="KF548" s="5">
        <v>1</v>
      </c>
      <c r="KG548" s="5">
        <v>0</v>
      </c>
      <c r="KH548" s="5">
        <v>0</v>
      </c>
      <c r="KI548" s="5">
        <v>60.5</v>
      </c>
      <c r="KJ548" s="5">
        <v>46</v>
      </c>
      <c r="KK548" s="5">
        <v>46</v>
      </c>
      <c r="KL548" s="5">
        <v>4</v>
      </c>
      <c r="KM548" s="5">
        <v>0</v>
      </c>
      <c r="KN548" s="5"/>
      <c r="KO548" s="5"/>
      <c r="KP548" s="5"/>
      <c r="KQ548" s="5"/>
      <c r="KR548" s="5"/>
      <c r="KS548" s="5"/>
      <c r="KT548" s="5"/>
      <c r="KU548" s="5"/>
      <c r="KV548" s="5"/>
      <c r="KW548" s="5"/>
      <c r="KX548" s="5"/>
      <c r="KY548" s="5"/>
      <c r="KZ548" s="5"/>
      <c r="LA548" s="5"/>
      <c r="LB548" s="5"/>
      <c r="LC548" s="5"/>
      <c r="LD548" s="5"/>
      <c r="LE548" s="5"/>
      <c r="LF548" s="5"/>
      <c r="LG548" s="5"/>
      <c r="LH548" s="5"/>
      <c r="LI548" s="5"/>
      <c r="LJ548" s="5"/>
      <c r="LK548" s="5"/>
      <c r="LL548" s="5"/>
      <c r="LM548" s="5"/>
      <c r="LN548" s="5"/>
      <c r="LO548" s="5"/>
      <c r="LP548" s="5"/>
      <c r="LQ548" s="5"/>
      <c r="LR548" s="5"/>
      <c r="LS548" s="5"/>
      <c r="LT548" s="5"/>
      <c r="LU548" s="5"/>
      <c r="LV548" s="5"/>
      <c r="LW548" s="5"/>
      <c r="LX548" s="5"/>
      <c r="LY548" s="5"/>
      <c r="LZ548" s="5"/>
      <c r="MA548" s="5"/>
      <c r="MB548" s="5"/>
      <c r="MC548" s="5"/>
      <c r="MD548" s="5"/>
      <c r="ME548" s="5"/>
      <c r="MF548" s="5"/>
      <c r="MG548" s="5"/>
      <c r="MH548" s="5"/>
      <c r="MI548" s="5"/>
      <c r="MJ548" s="5"/>
      <c r="MK548" s="5"/>
      <c r="ML548" s="5"/>
      <c r="MM548" s="5"/>
      <c r="MN548" s="5"/>
      <c r="MO548" s="5">
        <v>4</v>
      </c>
      <c r="MP548" s="5">
        <v>0</v>
      </c>
      <c r="MQ548" s="5"/>
      <c r="MR548" s="5"/>
      <c r="MS548" s="5">
        <v>329237</v>
      </c>
      <c r="MT548" s="5"/>
      <c r="MU548" s="5"/>
      <c r="MV548" s="5"/>
      <c r="MW548" s="5"/>
      <c r="MX548" s="5"/>
      <c r="MY548" s="5"/>
      <c r="MZ548" s="5"/>
      <c r="NA548" s="5"/>
      <c r="NB548" s="5"/>
      <c r="NC548" s="5"/>
      <c r="ND548" s="5"/>
      <c r="NE548" s="5"/>
      <c r="NF548" s="5"/>
      <c r="NG548" s="5"/>
      <c r="NH548" s="5"/>
      <c r="NI548" s="5"/>
      <c r="NJ548" s="5"/>
      <c r="NK548" s="5"/>
      <c r="NX548" s="18">
        <f t="shared" si="46"/>
        <v>4261.9199455781727</v>
      </c>
      <c r="NY548" t="str">
        <f t="shared" si="44"/>
        <v>Larger</v>
      </c>
      <c r="NZ548" t="str">
        <f t="shared" si="45"/>
        <v>Medium</v>
      </c>
    </row>
    <row r="549" spans="1:390">
      <c r="A549" s="1" t="s">
        <v>660</v>
      </c>
      <c r="B549" s="1" t="s">
        <v>723</v>
      </c>
      <c r="C549" s="32" t="s">
        <v>724</v>
      </c>
      <c r="D549" s="1" t="s">
        <v>404</v>
      </c>
      <c r="E549" s="1">
        <v>20100</v>
      </c>
      <c r="F549" s="1" t="s">
        <v>858</v>
      </c>
      <c r="G549" s="5">
        <v>10237.585333333294</v>
      </c>
      <c r="H549" s="71">
        <v>44000</v>
      </c>
      <c r="I549" s="73"/>
      <c r="J549" s="73">
        <v>81</v>
      </c>
      <c r="K549" s="73">
        <v>6</v>
      </c>
      <c r="L549" s="73"/>
      <c r="M549" s="73"/>
      <c r="N549" s="73"/>
      <c r="O549" s="73"/>
      <c r="P549" s="73"/>
      <c r="Q549" s="73"/>
      <c r="R549" s="73">
        <v>163</v>
      </c>
      <c r="S549" s="73"/>
      <c r="T549" s="73"/>
      <c r="U549" s="73">
        <v>32</v>
      </c>
      <c r="V549" s="73">
        <v>462</v>
      </c>
      <c r="W549" s="94" t="s">
        <v>827</v>
      </c>
      <c r="X549" s="94"/>
      <c r="Y549" s="94"/>
      <c r="Z549" s="94"/>
      <c r="AA549" s="94"/>
      <c r="AB549" s="94"/>
      <c r="AC549" s="95">
        <v>48703</v>
      </c>
      <c r="AD549" s="73"/>
      <c r="AE549" s="73"/>
      <c r="AF549" s="95"/>
      <c r="AG549" s="95">
        <v>13578</v>
      </c>
      <c r="AH549" s="95"/>
      <c r="AI549" s="95">
        <v>36697</v>
      </c>
      <c r="AJ549" s="95"/>
      <c r="AK549" s="95"/>
      <c r="AL549" s="95"/>
      <c r="AM549" s="95">
        <v>13578</v>
      </c>
      <c r="AN549" s="73"/>
      <c r="AO549" s="96">
        <v>75859</v>
      </c>
      <c r="AP549" s="73"/>
      <c r="AQ549" s="73"/>
      <c r="AR549" s="73"/>
      <c r="AS549" s="73"/>
      <c r="AT549" s="73"/>
      <c r="AU549" s="73"/>
      <c r="AV549" s="73"/>
      <c r="AW549" s="73"/>
      <c r="AX549" s="73"/>
      <c r="AY549" s="73"/>
      <c r="AZ549" s="73"/>
      <c r="BA549" s="73"/>
      <c r="BB549" s="73">
        <v>0</v>
      </c>
      <c r="BC549" s="73">
        <v>20250</v>
      </c>
      <c r="BD549" s="73"/>
      <c r="BE549" s="73"/>
      <c r="BF549" s="73"/>
      <c r="BG549" s="73"/>
      <c r="BH549" s="73"/>
      <c r="BI549" s="73"/>
      <c r="BJ549" s="73"/>
      <c r="BK549" s="73"/>
      <c r="BL549" s="73"/>
      <c r="BM549" s="73"/>
      <c r="BN549" s="73"/>
      <c r="BO549" s="73">
        <v>20250</v>
      </c>
      <c r="BP549" s="73">
        <v>2900</v>
      </c>
      <c r="BQ549" s="73"/>
      <c r="BR549" s="73"/>
      <c r="BS549" s="73"/>
      <c r="BT549" s="73"/>
      <c r="BU549" s="73"/>
      <c r="BV549" s="73"/>
      <c r="BW549" s="2"/>
      <c r="BX549" s="2"/>
      <c r="BY549" s="2"/>
      <c r="BZ549" s="2">
        <v>2900</v>
      </c>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v>33000</v>
      </c>
      <c r="DG549" s="2"/>
      <c r="DH549" s="2"/>
      <c r="DI549" s="2">
        <v>33000</v>
      </c>
      <c r="DJ549" s="2"/>
      <c r="DK549" s="2"/>
      <c r="DL549" s="2"/>
      <c r="DM549" s="2"/>
      <c r="DN549" s="2"/>
      <c r="DO549" s="2"/>
      <c r="DP549" s="2"/>
      <c r="DQ549" s="2"/>
      <c r="DR549" s="2"/>
      <c r="DS549" s="2"/>
      <c r="DT549" s="2"/>
      <c r="DU549" s="2"/>
      <c r="DV549" s="73"/>
      <c r="DW549" s="73"/>
      <c r="DX549" s="2"/>
      <c r="DY549" s="2"/>
      <c r="DZ549" s="2"/>
      <c r="EA549" s="2"/>
      <c r="EB549" s="2"/>
      <c r="EC549" s="2"/>
      <c r="ED549" s="2"/>
      <c r="EE549" s="2"/>
      <c r="EF549" s="2"/>
      <c r="EG549" s="2"/>
      <c r="EH549" s="2"/>
      <c r="EI549" s="73"/>
      <c r="EJ549" s="2">
        <v>390</v>
      </c>
      <c r="EK549" s="2"/>
      <c r="EL549" s="2"/>
      <c r="EM549" s="2"/>
      <c r="EN549" s="2"/>
      <c r="EO549" s="2"/>
      <c r="EP549" s="2"/>
      <c r="EQ549" s="2"/>
      <c r="ER549" s="2"/>
      <c r="ES549" s="2"/>
      <c r="ET549" s="2">
        <v>390</v>
      </c>
      <c r="EU549" s="3"/>
      <c r="EV549" s="3"/>
      <c r="EW549" s="3"/>
      <c r="EX549" s="3"/>
      <c r="EY549" s="3"/>
      <c r="EZ549" s="3"/>
      <c r="FA549" s="5"/>
      <c r="FB549" s="5"/>
      <c r="FC549" s="5"/>
      <c r="FD549" s="5"/>
      <c r="FE549" s="5"/>
      <c r="FF549" s="5"/>
      <c r="FG549" s="5"/>
      <c r="FH549" s="5"/>
      <c r="FI549" s="5"/>
      <c r="FJ549" s="5"/>
      <c r="FK549" s="5"/>
      <c r="FL549" s="5"/>
      <c r="FM549" s="5"/>
      <c r="FN549" s="5"/>
      <c r="FO549" s="5"/>
      <c r="FP549" s="5"/>
      <c r="FQ549" s="5"/>
      <c r="FR549" s="5"/>
      <c r="FS549" s="5"/>
      <c r="FT549" s="2"/>
      <c r="FU549" s="2"/>
      <c r="FV549" s="2"/>
      <c r="FW549" s="2"/>
      <c r="FX549" s="2"/>
      <c r="FY549" s="2"/>
      <c r="FZ549" s="2"/>
      <c r="GA549" s="2"/>
      <c r="GB549" s="2"/>
      <c r="GC549" s="2"/>
      <c r="GD549" s="2"/>
      <c r="GE549" s="2">
        <v>2500</v>
      </c>
      <c r="GF549" s="2"/>
      <c r="GG549" s="2"/>
      <c r="GH549" s="2"/>
      <c r="GI549" s="2"/>
      <c r="GJ549" s="2"/>
      <c r="GK549" s="2"/>
      <c r="GL549" s="2"/>
      <c r="GM549" s="2"/>
      <c r="GN549" s="2"/>
      <c r="GO549" s="2">
        <v>2500</v>
      </c>
      <c r="GP549" s="2">
        <v>99009</v>
      </c>
      <c r="GQ549" s="2">
        <v>33390</v>
      </c>
      <c r="GR549" s="2">
        <v>134899</v>
      </c>
      <c r="GS549" s="1" t="s">
        <v>420</v>
      </c>
      <c r="GT549" s="1"/>
      <c r="GU549" s="1"/>
      <c r="GV549" s="1" t="s">
        <v>768</v>
      </c>
      <c r="GW549" s="1"/>
      <c r="GX549" s="1"/>
      <c r="GY549" t="s">
        <v>405</v>
      </c>
      <c r="HC549" s="2">
        <v>1022</v>
      </c>
      <c r="HD549" s="2">
        <v>1091</v>
      </c>
      <c r="HE549" s="2">
        <v>0</v>
      </c>
      <c r="HF549" s="2">
        <v>210</v>
      </c>
      <c r="HG549" s="2">
        <v>0</v>
      </c>
      <c r="HH549" s="2">
        <v>90000</v>
      </c>
      <c r="HI549" s="2"/>
      <c r="HJ549" s="2">
        <v>0</v>
      </c>
      <c r="HK549" s="2">
        <v>0</v>
      </c>
      <c r="HL549" s="2">
        <v>1536</v>
      </c>
      <c r="HM549" s="2"/>
      <c r="HN549" s="2"/>
      <c r="HO549" s="2">
        <v>248</v>
      </c>
      <c r="HP549" s="2">
        <v>2135</v>
      </c>
      <c r="HQ549" s="2">
        <v>41</v>
      </c>
      <c r="HR549" s="2">
        <v>0</v>
      </c>
      <c r="HS549" s="2"/>
      <c r="HT549" s="2"/>
      <c r="HU549" s="3">
        <v>3</v>
      </c>
      <c r="HV549" s="3"/>
      <c r="HW549" s="3"/>
      <c r="HX549" s="3"/>
      <c r="HY549" s="3"/>
      <c r="HZ549" s="3"/>
      <c r="IA549" s="3"/>
      <c r="IB549" s="3"/>
      <c r="IC549" s="3"/>
      <c r="ID549" s="3"/>
      <c r="IE549" s="3"/>
      <c r="IF549" s="65">
        <v>3</v>
      </c>
      <c r="IG549" s="3">
        <v>0</v>
      </c>
      <c r="IH549" s="3">
        <v>1.5</v>
      </c>
      <c r="II549" s="35">
        <f t="shared" si="43"/>
        <v>0</v>
      </c>
      <c r="IJ549" s="3"/>
      <c r="IK549" s="3">
        <v>6</v>
      </c>
      <c r="IL549" s="3">
        <v>1.5</v>
      </c>
      <c r="IM549" s="5">
        <v>14067</v>
      </c>
      <c r="IN549" s="1" t="s">
        <v>411</v>
      </c>
      <c r="IO549" s="71">
        <v>32922</v>
      </c>
      <c r="IP549" s="5">
        <v>123039</v>
      </c>
      <c r="IQ549" s="5">
        <v>3165</v>
      </c>
      <c r="IR549" s="5">
        <v>0</v>
      </c>
      <c r="IS549" s="5"/>
      <c r="IT549" s="5"/>
      <c r="IU549" s="5"/>
      <c r="IV549" s="5">
        <v>174193</v>
      </c>
      <c r="IW549" s="5"/>
      <c r="IX549" s="5">
        <v>333319</v>
      </c>
      <c r="IY549" s="5"/>
      <c r="IZ549" s="5"/>
      <c r="JA549" s="5">
        <v>13</v>
      </c>
      <c r="JB549" s="5">
        <v>13</v>
      </c>
      <c r="JC549" s="5">
        <v>0</v>
      </c>
      <c r="JD549" s="5">
        <v>0</v>
      </c>
      <c r="JE549" s="5"/>
      <c r="JF549" s="5"/>
      <c r="JG549" s="5"/>
      <c r="JH549" s="5"/>
      <c r="JI549" s="5"/>
      <c r="JJ549" s="5"/>
      <c r="JK549" s="5"/>
      <c r="JL549" s="5"/>
      <c r="JM549" s="5"/>
      <c r="JN549" s="5"/>
      <c r="JO549" s="5"/>
      <c r="JP549" s="5"/>
      <c r="JQ549" s="5"/>
      <c r="JR549" s="5">
        <v>3488</v>
      </c>
      <c r="JS549" s="5"/>
      <c r="JT549" s="5"/>
      <c r="JU549" s="5">
        <v>144</v>
      </c>
      <c r="JV549" s="5"/>
      <c r="JW549" s="5"/>
      <c r="JX549" s="5"/>
      <c r="JY549" s="5"/>
      <c r="JZ549" s="5"/>
      <c r="KA549" s="5"/>
      <c r="KB549" s="5"/>
      <c r="KC549" s="5"/>
      <c r="KD549" s="5"/>
      <c r="KE549" s="5"/>
      <c r="KF549" s="5">
        <v>1</v>
      </c>
      <c r="KG549" s="5">
        <v>0</v>
      </c>
      <c r="KH549" s="5">
        <v>17</v>
      </c>
      <c r="KI549" s="5">
        <v>57</v>
      </c>
      <c r="KJ549" s="5">
        <v>40</v>
      </c>
      <c r="KK549" s="5">
        <v>0</v>
      </c>
      <c r="KL549" s="5">
        <v>0</v>
      </c>
      <c r="KM549" s="5">
        <v>0</v>
      </c>
      <c r="KN549" s="5"/>
      <c r="KO549" s="5"/>
      <c r="KP549" s="5"/>
      <c r="KQ549" s="5"/>
      <c r="KR549" s="5"/>
      <c r="KS549" s="5"/>
      <c r="KT549" s="5"/>
      <c r="KU549" s="5"/>
      <c r="KV549" s="5"/>
      <c r="KW549" s="5"/>
      <c r="KX549" s="5"/>
      <c r="KY549" s="5"/>
      <c r="KZ549" s="5"/>
      <c r="LA549" s="5"/>
      <c r="LB549" s="5"/>
      <c r="LC549" s="5"/>
      <c r="LD549" s="5"/>
      <c r="LE549" s="5"/>
      <c r="LF549" s="5"/>
      <c r="LG549" s="5"/>
      <c r="LH549" s="5"/>
      <c r="LI549" s="5"/>
      <c r="LJ549" s="5"/>
      <c r="LK549" s="5"/>
      <c r="LL549" s="5"/>
      <c r="LM549" s="5"/>
      <c r="LN549" s="5"/>
      <c r="LO549" s="5"/>
      <c r="LP549" s="5"/>
      <c r="LQ549" s="5"/>
      <c r="LR549" s="5"/>
      <c r="LS549" s="5"/>
      <c r="LT549" s="5"/>
      <c r="LU549" s="5"/>
      <c r="LV549" s="5"/>
      <c r="LW549" s="5"/>
      <c r="LX549" s="5"/>
      <c r="LY549" s="5"/>
      <c r="LZ549" s="5"/>
      <c r="MA549" s="5"/>
      <c r="MB549" s="5"/>
      <c r="MC549" s="5"/>
      <c r="MD549" s="5"/>
      <c r="ME549" s="5"/>
      <c r="MF549" s="5"/>
      <c r="MG549" s="5"/>
      <c r="MH549" s="5"/>
      <c r="MI549" s="5"/>
      <c r="MJ549" s="5"/>
      <c r="MK549" s="5"/>
      <c r="ML549" s="5"/>
      <c r="MM549" s="5"/>
      <c r="MN549" s="5"/>
      <c r="MO549" s="5">
        <v>0</v>
      </c>
      <c r="MP549" s="5">
        <v>0</v>
      </c>
      <c r="MQ549" s="5"/>
      <c r="MR549" s="5"/>
      <c r="MS549" s="5">
        <v>2460500</v>
      </c>
      <c r="MT549" s="5"/>
      <c r="MU549" s="5">
        <v>8</v>
      </c>
      <c r="MV549" s="5"/>
      <c r="MW549" s="5"/>
      <c r="MX549" s="5"/>
      <c r="MY549" s="5"/>
      <c r="MZ549" s="5"/>
      <c r="NA549" s="5"/>
      <c r="NB549" s="5"/>
      <c r="NC549" s="5"/>
      <c r="ND549" s="5"/>
      <c r="NE549" s="5"/>
      <c r="NF549" s="5"/>
      <c r="NG549" s="5"/>
      <c r="NH549" s="5"/>
      <c r="NI549" s="5"/>
      <c r="NJ549" s="5"/>
      <c r="NK549" s="5"/>
      <c r="NX549" s="18" t="e">
        <f t="shared" si="46"/>
        <v>#DIV/0!</v>
      </c>
      <c r="NY549" t="str">
        <f t="shared" si="44"/>
        <v>Mid-range</v>
      </c>
      <c r="NZ549" t="str">
        <f t="shared" si="45"/>
        <v>Medium</v>
      </c>
    </row>
    <row r="550" spans="1:390">
      <c r="A550" s="1" t="s">
        <v>607</v>
      </c>
      <c r="B550" s="1" t="s">
        <v>608</v>
      </c>
      <c r="C550" s="32" t="s">
        <v>609</v>
      </c>
      <c r="D550" s="31" t="s">
        <v>393</v>
      </c>
      <c r="E550" s="1">
        <v>20100</v>
      </c>
      <c r="F550" s="1" t="s">
        <v>858</v>
      </c>
      <c r="G550" s="5">
        <v>20761.743809524211</v>
      </c>
      <c r="H550" s="71">
        <v>41442</v>
      </c>
      <c r="I550" s="73"/>
      <c r="J550" s="73">
        <v>27</v>
      </c>
      <c r="K550" s="73">
        <v>10</v>
      </c>
      <c r="L550" s="73"/>
      <c r="M550" s="73"/>
      <c r="N550" s="73"/>
      <c r="O550" s="73"/>
      <c r="P550" s="73"/>
      <c r="Q550" s="73"/>
      <c r="R550" s="73">
        <v>70</v>
      </c>
      <c r="S550" s="73"/>
      <c r="T550" s="73"/>
      <c r="U550" s="73">
        <v>738</v>
      </c>
      <c r="V550" s="73">
        <v>858</v>
      </c>
      <c r="W550" s="94">
        <v>0</v>
      </c>
      <c r="X550" s="94"/>
      <c r="Y550" s="94"/>
      <c r="Z550" s="94"/>
      <c r="AA550" s="94"/>
      <c r="AB550" s="94"/>
      <c r="AC550" s="95">
        <v>50000</v>
      </c>
      <c r="AD550" s="73"/>
      <c r="AE550" s="73"/>
      <c r="AF550" s="95">
        <v>164617</v>
      </c>
      <c r="AG550" s="95">
        <v>0</v>
      </c>
      <c r="AH550" s="95">
        <v>0</v>
      </c>
      <c r="AI550" s="95">
        <v>0</v>
      </c>
      <c r="AJ550" s="95"/>
      <c r="AK550" s="95"/>
      <c r="AL550" s="95">
        <v>0</v>
      </c>
      <c r="AM550" s="95">
        <v>0</v>
      </c>
      <c r="AN550" s="73"/>
      <c r="AO550" s="96">
        <v>214617</v>
      </c>
      <c r="AP550" s="73">
        <v>0</v>
      </c>
      <c r="AQ550" s="73"/>
      <c r="AR550" s="73"/>
      <c r="AS550" s="73">
        <v>0</v>
      </c>
      <c r="AT550" s="73">
        <v>0</v>
      </c>
      <c r="AU550" s="73">
        <v>0</v>
      </c>
      <c r="AV550" s="73">
        <v>6100</v>
      </c>
      <c r="AW550" s="73"/>
      <c r="AX550" s="73"/>
      <c r="AY550" s="73">
        <v>0</v>
      </c>
      <c r="AZ550" s="73">
        <v>0</v>
      </c>
      <c r="BA550" s="73"/>
      <c r="BB550" s="73">
        <v>6100</v>
      </c>
      <c r="BC550" s="73">
        <v>25561</v>
      </c>
      <c r="BD550" s="73"/>
      <c r="BE550" s="73"/>
      <c r="BF550" s="73">
        <v>0</v>
      </c>
      <c r="BG550" s="73">
        <v>0</v>
      </c>
      <c r="BH550" s="73">
        <v>0</v>
      </c>
      <c r="BI550" s="73">
        <v>0</v>
      </c>
      <c r="BJ550" s="73"/>
      <c r="BK550" s="73"/>
      <c r="BL550" s="73">
        <v>0</v>
      </c>
      <c r="BM550" s="73">
        <v>0</v>
      </c>
      <c r="BN550" s="73"/>
      <c r="BO550" s="73">
        <v>25561</v>
      </c>
      <c r="BP550" s="73">
        <v>8966</v>
      </c>
      <c r="BQ550" s="73"/>
      <c r="BR550" s="73">
        <v>0</v>
      </c>
      <c r="BS550" s="73">
        <v>0</v>
      </c>
      <c r="BT550" s="73">
        <v>0</v>
      </c>
      <c r="BU550" s="73">
        <v>0</v>
      </c>
      <c r="BV550" s="73"/>
      <c r="BW550" s="2"/>
      <c r="BX550" s="2">
        <v>0</v>
      </c>
      <c r="BY550" s="2">
        <v>0</v>
      </c>
      <c r="BZ550" s="2">
        <v>8966</v>
      </c>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v>26590</v>
      </c>
      <c r="CZ550" s="2"/>
      <c r="DA550" s="2">
        <v>0</v>
      </c>
      <c r="DB550" s="2">
        <v>0</v>
      </c>
      <c r="DC550" s="2">
        <v>0</v>
      </c>
      <c r="DD550" s="2"/>
      <c r="DE550" s="2"/>
      <c r="DF550" s="2">
        <v>823</v>
      </c>
      <c r="DG550" s="2">
        <v>0</v>
      </c>
      <c r="DH550" s="2">
        <v>26634</v>
      </c>
      <c r="DI550" s="2">
        <v>54047</v>
      </c>
      <c r="DJ550" s="2"/>
      <c r="DK550" s="2"/>
      <c r="DL550" s="2"/>
      <c r="DM550" s="2"/>
      <c r="DN550" s="2"/>
      <c r="DO550" s="2"/>
      <c r="DP550" s="2"/>
      <c r="DQ550" s="2"/>
      <c r="DR550" s="2"/>
      <c r="DS550" s="2"/>
      <c r="DT550" s="2"/>
      <c r="DU550" s="2"/>
      <c r="DV550" s="73"/>
      <c r="DW550" s="73"/>
      <c r="DX550" s="2"/>
      <c r="DY550" s="2"/>
      <c r="DZ550" s="2"/>
      <c r="EA550" s="2"/>
      <c r="EB550" s="2"/>
      <c r="EC550" s="2"/>
      <c r="ED550" s="2"/>
      <c r="EE550" s="2"/>
      <c r="EF550" s="2"/>
      <c r="EG550" s="2"/>
      <c r="EH550" s="2"/>
      <c r="EI550" s="73"/>
      <c r="EJ550" s="2">
        <v>11335</v>
      </c>
      <c r="EK550" s="2"/>
      <c r="EL550" s="2">
        <v>278000</v>
      </c>
      <c r="EM550" s="2">
        <v>0</v>
      </c>
      <c r="EN550" s="2">
        <v>0</v>
      </c>
      <c r="EO550" s="2"/>
      <c r="EP550" s="2"/>
      <c r="EQ550" s="2">
        <v>0</v>
      </c>
      <c r="ER550" s="2">
        <v>0</v>
      </c>
      <c r="ES550" s="2">
        <v>0</v>
      </c>
      <c r="ET550" s="2">
        <v>289335</v>
      </c>
      <c r="EU550" s="3"/>
      <c r="EV550" s="3"/>
      <c r="EW550" s="3"/>
      <c r="EX550" s="3"/>
      <c r="EY550" s="3"/>
      <c r="EZ550" s="3"/>
      <c r="FA550" s="5"/>
      <c r="FB550" s="5"/>
      <c r="FC550" s="5"/>
      <c r="FD550" s="5"/>
      <c r="FE550" s="5"/>
      <c r="FF550" s="5"/>
      <c r="FG550" s="5"/>
      <c r="FH550" s="5"/>
      <c r="FI550" s="5"/>
      <c r="FJ550" s="5"/>
      <c r="FK550" s="5"/>
      <c r="FL550" s="5"/>
      <c r="FM550" s="5"/>
      <c r="FN550" s="5"/>
      <c r="FO550" s="5"/>
      <c r="FP550" s="5"/>
      <c r="FQ550" s="5"/>
      <c r="FR550" s="5"/>
      <c r="FS550" s="5"/>
      <c r="FT550" s="2"/>
      <c r="FU550" s="2"/>
      <c r="FV550" s="2"/>
      <c r="FW550" s="2"/>
      <c r="FX550" s="2"/>
      <c r="FY550" s="2"/>
      <c r="FZ550" s="2"/>
      <c r="GA550" s="2"/>
      <c r="GB550" s="2"/>
      <c r="GC550" s="2"/>
      <c r="GD550" s="2"/>
      <c r="GE550" s="2">
        <v>0</v>
      </c>
      <c r="GF550" s="2"/>
      <c r="GG550" s="2">
        <v>0</v>
      </c>
      <c r="GH550" s="2">
        <v>0</v>
      </c>
      <c r="GI550" s="2">
        <v>0</v>
      </c>
      <c r="GJ550" s="2">
        <v>0</v>
      </c>
      <c r="GK550" s="2"/>
      <c r="GL550" s="2"/>
      <c r="GM550" s="2">
        <v>0</v>
      </c>
      <c r="GN550" s="2">
        <v>0</v>
      </c>
      <c r="GO550" s="2">
        <v>0</v>
      </c>
      <c r="GP550" s="2">
        <v>249144</v>
      </c>
      <c r="GQ550" s="2">
        <v>349482</v>
      </c>
      <c r="GR550" s="2">
        <v>598626</v>
      </c>
      <c r="GS550" s="1" t="s">
        <v>420</v>
      </c>
      <c r="GT550" s="1"/>
      <c r="GU550" s="1"/>
      <c r="GV550" s="1" t="s">
        <v>768</v>
      </c>
      <c r="GW550" s="1"/>
      <c r="GX550" s="1"/>
      <c r="GY550" s="1"/>
      <c r="GZ550" s="1"/>
      <c r="HA550" s="1"/>
      <c r="HB550" t="s">
        <v>770</v>
      </c>
      <c r="HC550" s="2">
        <v>2186</v>
      </c>
      <c r="HD550" s="2">
        <v>5650</v>
      </c>
      <c r="HE550" s="2">
        <v>2474</v>
      </c>
      <c r="HF550" s="2">
        <v>199</v>
      </c>
      <c r="HG550" s="2">
        <v>0</v>
      </c>
      <c r="HH550" s="2">
        <v>109162</v>
      </c>
      <c r="HI550" s="2"/>
      <c r="HJ550" s="2">
        <v>18</v>
      </c>
      <c r="HK550" s="2">
        <v>2474</v>
      </c>
      <c r="HL550" s="2">
        <v>2568</v>
      </c>
      <c r="HM550" s="2"/>
      <c r="HN550" s="2"/>
      <c r="HO550" s="2">
        <v>164</v>
      </c>
      <c r="HP550" s="2">
        <v>167</v>
      </c>
      <c r="HQ550" s="2">
        <v>93</v>
      </c>
      <c r="HR550" s="2">
        <v>18</v>
      </c>
      <c r="HS550" s="2"/>
      <c r="HT550" s="2"/>
      <c r="HU550" s="3">
        <v>7</v>
      </c>
      <c r="HV550" s="3"/>
      <c r="HW550" s="3"/>
      <c r="HX550" s="3"/>
      <c r="HY550" s="3"/>
      <c r="HZ550" s="3"/>
      <c r="IA550" s="3"/>
      <c r="IB550" s="3"/>
      <c r="IC550" s="3"/>
      <c r="ID550" s="3"/>
      <c r="IE550" s="3"/>
      <c r="IF550" s="65">
        <v>0.44</v>
      </c>
      <c r="IG550" s="3">
        <v>7.75</v>
      </c>
      <c r="IH550" s="3">
        <v>23.25</v>
      </c>
      <c r="II550" s="35">
        <f t="shared" si="43"/>
        <v>7.75</v>
      </c>
      <c r="IJ550" s="3"/>
      <c r="IK550" s="3">
        <v>15.5</v>
      </c>
      <c r="IL550" s="3">
        <v>15.5</v>
      </c>
      <c r="IM550" s="5">
        <v>17183</v>
      </c>
      <c r="IN550" s="1" t="s">
        <v>411</v>
      </c>
      <c r="IO550" s="71">
        <v>27568</v>
      </c>
      <c r="IP550" s="5">
        <v>46873</v>
      </c>
      <c r="IQ550" s="5">
        <v>8038</v>
      </c>
      <c r="IR550" s="5">
        <v>4</v>
      </c>
      <c r="IS550" s="5"/>
      <c r="IT550" s="5"/>
      <c r="IU550" s="5"/>
      <c r="IV550" s="5">
        <v>1</v>
      </c>
      <c r="IW550" s="5"/>
      <c r="IX550" s="5">
        <v>82484</v>
      </c>
      <c r="IY550" s="5"/>
      <c r="IZ550" s="5"/>
      <c r="JA550" s="5">
        <v>87</v>
      </c>
      <c r="JB550" s="5">
        <v>78</v>
      </c>
      <c r="JC550" s="5">
        <v>428</v>
      </c>
      <c r="JD550" s="5">
        <v>198</v>
      </c>
      <c r="JE550" s="5"/>
      <c r="JF550" s="5"/>
      <c r="JG550" s="5"/>
      <c r="JH550" s="5"/>
      <c r="JI550" s="5"/>
      <c r="JJ550" s="5"/>
      <c r="JK550" s="5"/>
      <c r="JL550" s="5"/>
      <c r="JM550" s="5"/>
      <c r="JN550" s="5"/>
      <c r="JO550" s="5"/>
      <c r="JP550" s="5"/>
      <c r="JQ550" s="5"/>
      <c r="JR550" s="5">
        <v>7115</v>
      </c>
      <c r="JS550" s="5"/>
      <c r="JT550" s="5"/>
      <c r="JU550" s="5">
        <v>250</v>
      </c>
      <c r="JV550" s="5"/>
      <c r="JW550" s="5"/>
      <c r="JX550" s="5"/>
      <c r="JY550" s="5"/>
      <c r="JZ550" s="5"/>
      <c r="KA550" s="5"/>
      <c r="KB550" s="5"/>
      <c r="KC550" s="5"/>
      <c r="KD550" s="5"/>
      <c r="KE550" s="5"/>
      <c r="KF550" s="5">
        <v>2</v>
      </c>
      <c r="KG550" s="5">
        <v>4</v>
      </c>
      <c r="KH550" s="5">
        <v>104</v>
      </c>
      <c r="KI550" s="5">
        <v>65.5</v>
      </c>
      <c r="KJ550" s="5">
        <v>50</v>
      </c>
      <c r="KK550" s="5">
        <v>44</v>
      </c>
      <c r="KL550" s="5">
        <v>5</v>
      </c>
      <c r="KM550" s="5">
        <v>0</v>
      </c>
      <c r="KN550" s="5"/>
      <c r="KO550" s="5"/>
      <c r="KP550" s="5"/>
      <c r="KQ550" s="5"/>
      <c r="KR550" s="5"/>
      <c r="KS550" s="5"/>
      <c r="KT550" s="5"/>
      <c r="KU550" s="5"/>
      <c r="KV550" s="5"/>
      <c r="KW550" s="5"/>
      <c r="KX550" s="5"/>
      <c r="KY550" s="5"/>
      <c r="KZ550" s="5"/>
      <c r="LA550" s="5"/>
      <c r="LB550" s="5"/>
      <c r="LC550" s="5"/>
      <c r="LD550" s="5"/>
      <c r="LE550" s="5"/>
      <c r="LF550" s="5"/>
      <c r="LG550" s="5"/>
      <c r="LH550" s="5"/>
      <c r="LI550" s="5"/>
      <c r="LJ550" s="5"/>
      <c r="LK550" s="5"/>
      <c r="LL550" s="5"/>
      <c r="LM550" s="5"/>
      <c r="LN550" s="5"/>
      <c r="LO550" s="5"/>
      <c r="LP550" s="5"/>
      <c r="LQ550" s="5"/>
      <c r="LR550" s="5"/>
      <c r="LS550" s="5"/>
      <c r="LT550" s="5"/>
      <c r="LU550" s="5"/>
      <c r="LV550" s="5"/>
      <c r="LW550" s="5"/>
      <c r="LX550" s="5"/>
      <c r="LY550" s="5"/>
      <c r="LZ550" s="5"/>
      <c r="MA550" s="5"/>
      <c r="MB550" s="5"/>
      <c r="MC550" s="5"/>
      <c r="MD550" s="5"/>
      <c r="ME550" s="5"/>
      <c r="MF550" s="5"/>
      <c r="MG550" s="5"/>
      <c r="MH550" s="5"/>
      <c r="MI550" s="5"/>
      <c r="MJ550" s="5"/>
      <c r="MK550" s="5"/>
      <c r="ML550" s="5"/>
      <c r="MM550" s="5"/>
      <c r="MN550" s="5"/>
      <c r="MO550" s="5">
        <v>155</v>
      </c>
      <c r="MP550" s="5">
        <v>0</v>
      </c>
      <c r="MQ550" s="5"/>
      <c r="MR550" s="5"/>
      <c r="MS550" s="5">
        <v>1010393</v>
      </c>
      <c r="MT550" s="5"/>
      <c r="MU550" s="5">
        <v>42</v>
      </c>
      <c r="MV550" s="5"/>
      <c r="MW550" s="5"/>
      <c r="MX550" s="5"/>
      <c r="MY550" s="5"/>
      <c r="MZ550" s="5"/>
      <c r="NA550" s="5"/>
      <c r="NB550" s="5"/>
      <c r="NC550" s="5"/>
      <c r="ND550" s="5"/>
      <c r="NE550" s="5"/>
      <c r="NF550" s="5"/>
      <c r="NG550" s="5"/>
      <c r="NH550" s="5"/>
      <c r="NI550" s="5"/>
      <c r="NJ550" s="5"/>
      <c r="NK550" s="5"/>
      <c r="NX550" s="18">
        <f t="shared" si="46"/>
        <v>2678.9346850998982</v>
      </c>
      <c r="NY550" t="str">
        <f t="shared" si="44"/>
        <v>Larger</v>
      </c>
      <c r="NZ550" t="str">
        <f t="shared" si="45"/>
        <v>Large</v>
      </c>
    </row>
    <row r="551" spans="1:390">
      <c r="A551" s="1" t="s">
        <v>610</v>
      </c>
      <c r="B551" s="1" t="s">
        <v>611</v>
      </c>
      <c r="C551" s="32" t="s">
        <v>612</v>
      </c>
      <c r="D551" s="31" t="s">
        <v>393</v>
      </c>
      <c r="E551" s="1">
        <v>20100</v>
      </c>
      <c r="F551" s="1" t="s">
        <v>858</v>
      </c>
      <c r="G551" s="5">
        <v>14632.734666666491</v>
      </c>
      <c r="H551" s="71">
        <v>39186</v>
      </c>
      <c r="I551" s="73"/>
      <c r="J551" s="73">
        <v>46</v>
      </c>
      <c r="K551" s="73">
        <v>7</v>
      </c>
      <c r="L551" s="73"/>
      <c r="M551" s="73"/>
      <c r="N551" s="73"/>
      <c r="O551" s="73"/>
      <c r="P551" s="73"/>
      <c r="Q551" s="73"/>
      <c r="R551" s="73">
        <v>81</v>
      </c>
      <c r="S551" s="73"/>
      <c r="T551" s="73"/>
      <c r="U551" s="73">
        <v>34</v>
      </c>
      <c r="V551" s="73">
        <v>295</v>
      </c>
      <c r="W551" s="94" t="s">
        <v>829</v>
      </c>
      <c r="X551" s="94"/>
      <c r="Y551" s="94"/>
      <c r="Z551" s="94"/>
      <c r="AA551" s="94"/>
      <c r="AB551" s="94"/>
      <c r="AC551" s="95">
        <v>50000</v>
      </c>
      <c r="AD551" s="73"/>
      <c r="AE551" s="73"/>
      <c r="AF551" s="95"/>
      <c r="AG551" s="95"/>
      <c r="AH551" s="95"/>
      <c r="AI551" s="95"/>
      <c r="AJ551" s="95"/>
      <c r="AK551" s="95"/>
      <c r="AL551" s="95"/>
      <c r="AM551" s="95">
        <v>4948</v>
      </c>
      <c r="AN551" s="73"/>
      <c r="AO551" s="96">
        <v>54948</v>
      </c>
      <c r="AP551" s="73"/>
      <c r="AQ551" s="73"/>
      <c r="AR551" s="73"/>
      <c r="AS551" s="73"/>
      <c r="AT551" s="73"/>
      <c r="AU551" s="73"/>
      <c r="AV551" s="73"/>
      <c r="AW551" s="73"/>
      <c r="AX551" s="73"/>
      <c r="AY551" s="73"/>
      <c r="AZ551" s="73">
        <v>4002</v>
      </c>
      <c r="BA551" s="73"/>
      <c r="BB551" s="73">
        <v>4002</v>
      </c>
      <c r="BC551" s="73">
        <v>25028</v>
      </c>
      <c r="BD551" s="73"/>
      <c r="BE551" s="73"/>
      <c r="BF551" s="73"/>
      <c r="BG551" s="73"/>
      <c r="BH551" s="73"/>
      <c r="BI551" s="73"/>
      <c r="BJ551" s="73"/>
      <c r="BK551" s="73"/>
      <c r="BL551" s="73"/>
      <c r="BM551" s="73"/>
      <c r="BN551" s="73"/>
      <c r="BO551" s="73">
        <v>25028</v>
      </c>
      <c r="BP551" s="73"/>
      <c r="BQ551" s="73"/>
      <c r="BR551" s="73"/>
      <c r="BS551" s="73"/>
      <c r="BT551" s="73"/>
      <c r="BU551" s="73"/>
      <c r="BV551" s="73"/>
      <c r="BW551" s="2"/>
      <c r="BX551" s="2"/>
      <c r="BY551" s="2"/>
      <c r="BZ551" s="2">
        <v>0</v>
      </c>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v>56789</v>
      </c>
      <c r="CZ551" s="2"/>
      <c r="DA551" s="2"/>
      <c r="DB551" s="2"/>
      <c r="DC551" s="2"/>
      <c r="DD551" s="2"/>
      <c r="DE551" s="2"/>
      <c r="DF551" s="2"/>
      <c r="DG551" s="2"/>
      <c r="DH551" s="2"/>
      <c r="DI551" s="2">
        <v>56789</v>
      </c>
      <c r="DJ551" s="2"/>
      <c r="DK551" s="2"/>
      <c r="DL551" s="2"/>
      <c r="DM551" s="2"/>
      <c r="DN551" s="2"/>
      <c r="DO551" s="2"/>
      <c r="DP551" s="2"/>
      <c r="DQ551" s="2"/>
      <c r="DR551" s="2"/>
      <c r="DS551" s="2"/>
      <c r="DT551" s="2"/>
      <c r="DU551" s="2"/>
      <c r="DV551" s="73"/>
      <c r="DW551" s="73"/>
      <c r="DX551" s="2"/>
      <c r="DY551" s="2"/>
      <c r="DZ551" s="2"/>
      <c r="EA551" s="2"/>
      <c r="EB551" s="2"/>
      <c r="EC551" s="2"/>
      <c r="ED551" s="2"/>
      <c r="EE551" s="2"/>
      <c r="EF551" s="2"/>
      <c r="EG551" s="2"/>
      <c r="EH551" s="2"/>
      <c r="EI551" s="73"/>
      <c r="EJ551" s="2">
        <v>2165</v>
      </c>
      <c r="EK551" s="2"/>
      <c r="EL551" s="2"/>
      <c r="EM551" s="2"/>
      <c r="EN551" s="2"/>
      <c r="EO551" s="2"/>
      <c r="EP551" s="2"/>
      <c r="EQ551" s="2"/>
      <c r="ER551" s="2"/>
      <c r="ES551" s="2"/>
      <c r="ET551" s="2">
        <v>2165</v>
      </c>
      <c r="EU551" s="3"/>
      <c r="EV551" s="3"/>
      <c r="EW551" s="3"/>
      <c r="EX551" s="3"/>
      <c r="EY551" s="3"/>
      <c r="EZ551" s="3"/>
      <c r="FA551" s="5"/>
      <c r="FB551" s="5"/>
      <c r="FC551" s="5"/>
      <c r="FD551" s="5"/>
      <c r="FE551" s="5"/>
      <c r="FF551" s="5"/>
      <c r="FG551" s="5"/>
      <c r="FH551" s="5"/>
      <c r="FI551" s="5"/>
      <c r="FJ551" s="5"/>
      <c r="FK551" s="5"/>
      <c r="FL551" s="5"/>
      <c r="FM551" s="5"/>
      <c r="FN551" s="5"/>
      <c r="FO551" s="5"/>
      <c r="FP551" s="5"/>
      <c r="FQ551" s="5"/>
      <c r="FR551" s="5"/>
      <c r="FS551" s="5"/>
      <c r="FT551" s="2"/>
      <c r="FU551" s="2"/>
      <c r="FV551" s="2"/>
      <c r="FW551" s="2"/>
      <c r="FX551" s="2"/>
      <c r="FY551" s="2"/>
      <c r="FZ551" s="2"/>
      <c r="GA551" s="2"/>
      <c r="GB551" s="2"/>
      <c r="GC551" s="2"/>
      <c r="GD551" s="2"/>
      <c r="GE551" s="2"/>
      <c r="GF551" s="2"/>
      <c r="GG551" s="2"/>
      <c r="GH551" s="2"/>
      <c r="GI551" s="2"/>
      <c r="GJ551" s="2"/>
      <c r="GK551" s="2"/>
      <c r="GL551" s="2"/>
      <c r="GM551" s="2"/>
      <c r="GN551" s="2"/>
      <c r="GO551" s="2">
        <v>0</v>
      </c>
      <c r="GP551" s="2">
        <v>79976</v>
      </c>
      <c r="GQ551" s="2">
        <v>62956</v>
      </c>
      <c r="GR551" s="2">
        <v>142932</v>
      </c>
      <c r="GS551" s="1" t="s">
        <v>420</v>
      </c>
      <c r="GT551" s="1"/>
      <c r="GU551" s="1"/>
      <c r="GV551" s="1" t="s">
        <v>768</v>
      </c>
      <c r="GW551" s="1"/>
      <c r="GX551" s="1"/>
      <c r="GY551" s="1"/>
      <c r="GZ551" s="1"/>
      <c r="HA551" s="1"/>
      <c r="HB551" s="1"/>
      <c r="HC551" s="2">
        <v>1831</v>
      </c>
      <c r="HD551" s="2">
        <v>2393</v>
      </c>
      <c r="HE551" s="2">
        <v>271</v>
      </c>
      <c r="HF551" s="2">
        <v>174</v>
      </c>
      <c r="HG551" s="2"/>
      <c r="HH551" s="2">
        <v>76306</v>
      </c>
      <c r="HI551" s="2"/>
      <c r="HJ551" s="2">
        <v>22</v>
      </c>
      <c r="HK551" s="2">
        <v>14</v>
      </c>
      <c r="HL551" s="2">
        <v>1897</v>
      </c>
      <c r="HM551" s="2"/>
      <c r="HN551" s="2"/>
      <c r="HO551" s="2">
        <v>103</v>
      </c>
      <c r="HP551" s="2">
        <v>116</v>
      </c>
      <c r="HQ551" s="2">
        <v>8</v>
      </c>
      <c r="HR551" s="2">
        <v>30</v>
      </c>
      <c r="HS551" s="2"/>
      <c r="HT551" s="2"/>
      <c r="HU551" s="3">
        <v>13</v>
      </c>
      <c r="HV551" s="3"/>
      <c r="HW551" s="3"/>
      <c r="HX551" s="3"/>
      <c r="HY551" s="3"/>
      <c r="HZ551" s="3"/>
      <c r="IA551" s="3"/>
      <c r="IB551" s="3"/>
      <c r="IC551" s="3"/>
      <c r="ID551" s="3"/>
      <c r="IE551" s="3"/>
      <c r="IF551" s="65">
        <v>0.5</v>
      </c>
      <c r="IG551" s="3">
        <v>7.1</v>
      </c>
      <c r="IH551" s="3">
        <v>15.5</v>
      </c>
      <c r="II551" s="35">
        <f t="shared" si="43"/>
        <v>7.1</v>
      </c>
      <c r="IJ551" s="3"/>
      <c r="IK551" s="3">
        <v>11</v>
      </c>
      <c r="IL551" s="3">
        <v>8.4</v>
      </c>
      <c r="IM551" s="5">
        <v>10526</v>
      </c>
      <c r="IN551" s="1" t="s">
        <v>411</v>
      </c>
      <c r="IO551" s="71">
        <v>20894</v>
      </c>
      <c r="IP551" s="5">
        <v>22592</v>
      </c>
      <c r="IQ551" s="5">
        <v>11171</v>
      </c>
      <c r="IR551" s="5">
        <v>1802</v>
      </c>
      <c r="IS551" s="5"/>
      <c r="IT551" s="5"/>
      <c r="IU551" s="5"/>
      <c r="IV551" s="5">
        <v>0</v>
      </c>
      <c r="IW551" s="5"/>
      <c r="IX551" s="5">
        <v>56459</v>
      </c>
      <c r="IY551" s="5"/>
      <c r="IZ551" s="5"/>
      <c r="JA551" s="5">
        <v>20</v>
      </c>
      <c r="JB551" s="5">
        <v>12</v>
      </c>
      <c r="JC551" s="5">
        <v>525</v>
      </c>
      <c r="JD551" s="5">
        <v>150</v>
      </c>
      <c r="JE551" s="5"/>
      <c r="JF551" s="5"/>
      <c r="JG551" s="5"/>
      <c r="JH551" s="5"/>
      <c r="JI551" s="5"/>
      <c r="JJ551" s="5"/>
      <c r="JK551" s="5"/>
      <c r="JL551" s="5"/>
      <c r="JM551" s="5"/>
      <c r="JN551" s="5"/>
      <c r="JO551" s="5"/>
      <c r="JP551" s="5"/>
      <c r="JQ551" s="5"/>
      <c r="JR551" s="5">
        <v>6422</v>
      </c>
      <c r="JS551" s="5"/>
      <c r="JT551" s="5"/>
      <c r="JU551" s="5">
        <v>331</v>
      </c>
      <c r="JV551" s="5"/>
      <c r="JW551" s="5"/>
      <c r="JX551" s="5"/>
      <c r="JY551" s="5"/>
      <c r="JZ551" s="5"/>
      <c r="KA551" s="5"/>
      <c r="KB551" s="5"/>
      <c r="KC551" s="5"/>
      <c r="KD551" s="5"/>
      <c r="KE551" s="5"/>
      <c r="KF551" s="5">
        <v>1</v>
      </c>
      <c r="KG551" s="5">
        <v>7</v>
      </c>
      <c r="KH551" s="5">
        <v>57</v>
      </c>
      <c r="KI551" s="5">
        <v>70</v>
      </c>
      <c r="KJ551" s="5">
        <v>30</v>
      </c>
      <c r="KK551" s="5">
        <v>30</v>
      </c>
      <c r="KL551" s="5">
        <v>6</v>
      </c>
      <c r="KM551" s="5">
        <v>0</v>
      </c>
      <c r="KN551" s="5"/>
      <c r="KO551" s="5"/>
      <c r="KP551" s="5"/>
      <c r="KQ551" s="5"/>
      <c r="KR551" s="5"/>
      <c r="KS551" s="5"/>
      <c r="KT551" s="5"/>
      <c r="KU551" s="5"/>
      <c r="KV551" s="5"/>
      <c r="KW551" s="5"/>
      <c r="KX551" s="5"/>
      <c r="KY551" s="5"/>
      <c r="KZ551" s="5"/>
      <c r="LA551" s="5"/>
      <c r="LB551" s="5"/>
      <c r="LC551" s="5"/>
      <c r="LD551" s="5"/>
      <c r="LE551" s="5"/>
      <c r="LF551" s="5"/>
      <c r="LG551" s="5"/>
      <c r="LH551" s="5"/>
      <c r="LI551" s="5"/>
      <c r="LJ551" s="5"/>
      <c r="LK551" s="5"/>
      <c r="LL551" s="5"/>
      <c r="LM551" s="5"/>
      <c r="LN551" s="5"/>
      <c r="LO551" s="5"/>
      <c r="LP551" s="5"/>
      <c r="LQ551" s="5"/>
      <c r="LR551" s="5"/>
      <c r="LS551" s="5"/>
      <c r="LT551" s="5"/>
      <c r="LU551" s="5"/>
      <c r="LV551" s="5"/>
      <c r="LW551" s="5"/>
      <c r="LX551" s="5"/>
      <c r="LY551" s="5"/>
      <c r="LZ551" s="5"/>
      <c r="MA551" s="5"/>
      <c r="MB551" s="5"/>
      <c r="MC551" s="5"/>
      <c r="MD551" s="5"/>
      <c r="ME551" s="5"/>
      <c r="MF551" s="5"/>
      <c r="MG551" s="5"/>
      <c r="MH551" s="5"/>
      <c r="MI551" s="5"/>
      <c r="MJ551" s="5"/>
      <c r="MK551" s="5"/>
      <c r="ML551" s="5"/>
      <c r="MM551" s="5"/>
      <c r="MN551" s="5"/>
      <c r="MO551" s="5">
        <v>6</v>
      </c>
      <c r="MP551" s="5">
        <v>0</v>
      </c>
      <c r="MQ551" s="5"/>
      <c r="MR551" s="5"/>
      <c r="MS551" s="5">
        <v>249669</v>
      </c>
      <c r="MT551" s="5"/>
      <c r="MU551" s="5">
        <v>0</v>
      </c>
      <c r="MV551" s="5"/>
      <c r="MW551" s="5"/>
      <c r="MX551" s="5"/>
      <c r="MY551" s="5"/>
      <c r="MZ551" s="5"/>
      <c r="NA551" s="5"/>
      <c r="NB551" s="5"/>
      <c r="NC551" s="5"/>
      <c r="ND551" s="5"/>
      <c r="NE551" s="5"/>
      <c r="NF551" s="5"/>
      <c r="NG551" s="5"/>
      <c r="NH551" s="5"/>
      <c r="NI551" s="5"/>
      <c r="NJ551" s="5"/>
      <c r="NK551" s="5"/>
      <c r="NX551" s="18">
        <f t="shared" si="46"/>
        <v>2060.9485446009144</v>
      </c>
      <c r="NY551" t="str">
        <f t="shared" si="44"/>
        <v>Larger</v>
      </c>
      <c r="NZ551" t="str">
        <f t="shared" si="45"/>
        <v>Medium</v>
      </c>
    </row>
    <row r="552" spans="1:390">
      <c r="A552" s="1" t="s">
        <v>595</v>
      </c>
      <c r="B552" s="1" t="s">
        <v>596</v>
      </c>
      <c r="C552" s="32" t="s">
        <v>597</v>
      </c>
      <c r="D552" s="1" t="s">
        <v>404</v>
      </c>
      <c r="E552" s="1">
        <v>20100</v>
      </c>
      <c r="F552" s="1" t="s">
        <v>858</v>
      </c>
      <c r="G552" s="5">
        <v>7533.1773333333622</v>
      </c>
      <c r="H552" s="71">
        <v>18035</v>
      </c>
      <c r="I552" s="73"/>
      <c r="J552" s="73">
        <v>46</v>
      </c>
      <c r="K552" s="73">
        <v>0</v>
      </c>
      <c r="L552" s="73"/>
      <c r="M552" s="73"/>
      <c r="N552" s="73"/>
      <c r="O552" s="73"/>
      <c r="P552" s="73"/>
      <c r="Q552" s="73"/>
      <c r="R552" s="73">
        <v>30</v>
      </c>
      <c r="S552" s="73"/>
      <c r="T552" s="73"/>
      <c r="U552" s="73">
        <v>0</v>
      </c>
      <c r="V552" s="73">
        <v>234</v>
      </c>
      <c r="W552" s="94">
        <v>0</v>
      </c>
      <c r="X552" s="94"/>
      <c r="Y552" s="94"/>
      <c r="Z552" s="94"/>
      <c r="AA552" s="94"/>
      <c r="AB552" s="94"/>
      <c r="AC552" s="95">
        <v>51693.77</v>
      </c>
      <c r="AD552" s="73"/>
      <c r="AE552" s="73"/>
      <c r="AF552" s="95">
        <v>0</v>
      </c>
      <c r="AG552" s="95">
        <v>0</v>
      </c>
      <c r="AH552" s="95">
        <v>0</v>
      </c>
      <c r="AI552" s="95">
        <v>0</v>
      </c>
      <c r="AJ552" s="95"/>
      <c r="AK552" s="95"/>
      <c r="AL552" s="95">
        <v>0</v>
      </c>
      <c r="AM552" s="95">
        <v>0</v>
      </c>
      <c r="AN552" s="73"/>
      <c r="AO552" s="96">
        <v>51693.77</v>
      </c>
      <c r="AP552" s="73">
        <v>392.88</v>
      </c>
      <c r="AQ552" s="73"/>
      <c r="AR552" s="73"/>
      <c r="AS552" s="73">
        <v>0</v>
      </c>
      <c r="AT552" s="73">
        <v>0</v>
      </c>
      <c r="AU552" s="73">
        <v>0</v>
      </c>
      <c r="AV552" s="73">
        <v>0</v>
      </c>
      <c r="AW552" s="73"/>
      <c r="AX552" s="73"/>
      <c r="AY552" s="73">
        <v>0</v>
      </c>
      <c r="AZ552" s="73">
        <v>5849</v>
      </c>
      <c r="BA552" s="73"/>
      <c r="BB552" s="73">
        <v>6241.88</v>
      </c>
      <c r="BC552" s="73">
        <v>17699.080000000002</v>
      </c>
      <c r="BD552" s="73"/>
      <c r="BE552" s="73"/>
      <c r="BF552" s="73">
        <v>0</v>
      </c>
      <c r="BG552" s="73">
        <v>0</v>
      </c>
      <c r="BH552" s="73">
        <v>0</v>
      </c>
      <c r="BI552" s="73">
        <v>0</v>
      </c>
      <c r="BJ552" s="73"/>
      <c r="BK552" s="73"/>
      <c r="BL552" s="73">
        <v>0</v>
      </c>
      <c r="BM552" s="73">
        <v>0</v>
      </c>
      <c r="BN552" s="73"/>
      <c r="BO552" s="73">
        <v>17699.080000000002</v>
      </c>
      <c r="BP552" s="73">
        <v>0</v>
      </c>
      <c r="BQ552" s="73"/>
      <c r="BR552" s="73">
        <v>0</v>
      </c>
      <c r="BS552" s="73">
        <v>0</v>
      </c>
      <c r="BT552" s="73">
        <v>0</v>
      </c>
      <c r="BU552" s="73">
        <v>0</v>
      </c>
      <c r="BV552" s="73"/>
      <c r="BW552" s="2"/>
      <c r="BX552" s="2">
        <v>0</v>
      </c>
      <c r="BY552" s="2">
        <v>0</v>
      </c>
      <c r="BZ552" s="2">
        <v>0</v>
      </c>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v>26855.22</v>
      </c>
      <c r="CZ552" s="2"/>
      <c r="DA552" s="2">
        <v>0</v>
      </c>
      <c r="DB552" s="2">
        <v>0</v>
      </c>
      <c r="DC552" s="2">
        <v>0</v>
      </c>
      <c r="DD552" s="2"/>
      <c r="DE552" s="2"/>
      <c r="DF552" s="2">
        <v>0</v>
      </c>
      <c r="DG552" s="2">
        <v>0</v>
      </c>
      <c r="DH552" s="2">
        <v>24677.72</v>
      </c>
      <c r="DI552" s="2">
        <v>51532.94</v>
      </c>
      <c r="DJ552" s="2"/>
      <c r="DK552" s="2"/>
      <c r="DL552" s="2"/>
      <c r="DM552" s="2"/>
      <c r="DN552" s="2"/>
      <c r="DO552" s="2"/>
      <c r="DP552" s="2"/>
      <c r="DQ552" s="2"/>
      <c r="DR552" s="2"/>
      <c r="DS552" s="2"/>
      <c r="DT552" s="2"/>
      <c r="DU552" s="2"/>
      <c r="DV552" s="73"/>
      <c r="DW552" s="73"/>
      <c r="DX552" s="2"/>
      <c r="DY552" s="2"/>
      <c r="DZ552" s="2"/>
      <c r="EA552" s="2"/>
      <c r="EB552" s="2"/>
      <c r="EC552" s="2"/>
      <c r="ED552" s="2"/>
      <c r="EE552" s="2"/>
      <c r="EF552" s="2"/>
      <c r="EG552" s="2"/>
      <c r="EH552" s="2"/>
      <c r="EI552" s="73"/>
      <c r="EJ552" s="2">
        <v>1236</v>
      </c>
      <c r="EK552" s="2"/>
      <c r="EL552" s="2">
        <v>0</v>
      </c>
      <c r="EM552" s="2">
        <v>0</v>
      </c>
      <c r="EN552" s="2">
        <v>0</v>
      </c>
      <c r="EO552" s="2"/>
      <c r="EP552" s="2"/>
      <c r="EQ552" s="2">
        <v>0</v>
      </c>
      <c r="ER552" s="2">
        <v>0</v>
      </c>
      <c r="ES552" s="2">
        <v>0</v>
      </c>
      <c r="ET552" s="2">
        <v>1236</v>
      </c>
      <c r="EU552" s="3"/>
      <c r="EV552" s="3"/>
      <c r="EW552" s="3"/>
      <c r="EX552" s="3"/>
      <c r="EY552" s="3"/>
      <c r="EZ552" s="3"/>
      <c r="FA552" s="5"/>
      <c r="FB552" s="5"/>
      <c r="FC552" s="5"/>
      <c r="FD552" s="5"/>
      <c r="FE552" s="5"/>
      <c r="FF552" s="5"/>
      <c r="FG552" s="5"/>
      <c r="FH552" s="5"/>
      <c r="FI552" s="5"/>
      <c r="FJ552" s="5"/>
      <c r="FK552" s="5"/>
      <c r="FL552" s="5"/>
      <c r="FM552" s="5"/>
      <c r="FN552" s="5"/>
      <c r="FO552" s="5"/>
      <c r="FP552" s="5"/>
      <c r="FQ552" s="5"/>
      <c r="FR552" s="5"/>
      <c r="FS552" s="5"/>
      <c r="FT552" s="2"/>
      <c r="FU552" s="2"/>
      <c r="FV552" s="2"/>
      <c r="FW552" s="2"/>
      <c r="FX552" s="2"/>
      <c r="FY552" s="2"/>
      <c r="FZ552" s="2"/>
      <c r="GA552" s="2"/>
      <c r="GB552" s="2"/>
      <c r="GC552" s="2"/>
      <c r="GD552" s="2"/>
      <c r="GE552" s="2">
        <v>0</v>
      </c>
      <c r="GF552" s="2"/>
      <c r="GG552" s="2">
        <v>0</v>
      </c>
      <c r="GH552" s="2">
        <v>0</v>
      </c>
      <c r="GI552" s="2">
        <v>0</v>
      </c>
      <c r="GJ552" s="2">
        <v>0</v>
      </c>
      <c r="GK552" s="2"/>
      <c r="GL552" s="2"/>
      <c r="GM552" s="2">
        <v>0</v>
      </c>
      <c r="GN552" s="2">
        <v>7037.78</v>
      </c>
      <c r="GO552" s="2">
        <v>7037.78</v>
      </c>
      <c r="GP552" s="2">
        <v>69392.850000000006</v>
      </c>
      <c r="GQ552" s="2">
        <v>59010.82</v>
      </c>
      <c r="GR552" s="2">
        <v>135441.45000000001</v>
      </c>
      <c r="GS552" s="1"/>
      <c r="GT552" s="1" t="s">
        <v>463</v>
      </c>
      <c r="GU552" s="1" t="s">
        <v>439</v>
      </c>
      <c r="GV552" s="1" t="s">
        <v>766</v>
      </c>
      <c r="GW552" t="s">
        <v>410</v>
      </c>
      <c r="GX552" s="1"/>
      <c r="GY552" s="1"/>
      <c r="GZ552" s="1"/>
      <c r="HA552" s="1"/>
      <c r="HC552" s="2">
        <v>2442</v>
      </c>
      <c r="HD552" s="2">
        <v>7726</v>
      </c>
      <c r="HE552" s="2">
        <v>2682</v>
      </c>
      <c r="HF552" s="2">
        <v>102</v>
      </c>
      <c r="HG552" s="2">
        <v>0</v>
      </c>
      <c r="HH552" s="2">
        <v>63559</v>
      </c>
      <c r="HI552" s="2"/>
      <c r="HJ552" s="2">
        <v>312</v>
      </c>
      <c r="HK552" s="2">
        <v>3174</v>
      </c>
      <c r="HL552" s="2">
        <v>2610</v>
      </c>
      <c r="HM552" s="2"/>
      <c r="HN552" s="2"/>
      <c r="HO552" s="2">
        <v>0</v>
      </c>
      <c r="HP552" s="2">
        <v>0</v>
      </c>
      <c r="HQ552" s="2">
        <v>77</v>
      </c>
      <c r="HR552" s="2">
        <v>321</v>
      </c>
      <c r="HS552" s="2"/>
      <c r="HT552" s="2"/>
      <c r="HU552" s="3">
        <v>1.26</v>
      </c>
      <c r="HV552" s="3"/>
      <c r="HW552" s="3"/>
      <c r="HX552" s="3"/>
      <c r="HY552" s="3"/>
      <c r="HZ552" s="3"/>
      <c r="IA552" s="3"/>
      <c r="IB552" s="3"/>
      <c r="IC552" s="3"/>
      <c r="ID552" s="3"/>
      <c r="IE552" s="3"/>
      <c r="IF552" s="65">
        <v>1.66</v>
      </c>
      <c r="IG552" s="3">
        <v>1.26</v>
      </c>
      <c r="IH552" s="3">
        <v>7.26</v>
      </c>
      <c r="II552" s="35">
        <f t="shared" si="43"/>
        <v>1.26</v>
      </c>
      <c r="IJ552" s="3"/>
      <c r="IK552" s="3">
        <v>6</v>
      </c>
      <c r="IL552" s="3">
        <v>6</v>
      </c>
      <c r="IM552" s="5">
        <v>1765</v>
      </c>
      <c r="IN552" s="1" t="s">
        <v>400</v>
      </c>
      <c r="IO552" s="71">
        <v>19801</v>
      </c>
      <c r="IP552" s="5">
        <v>14637</v>
      </c>
      <c r="IQ552" s="5">
        <v>848</v>
      </c>
      <c r="IR552" s="5">
        <v>1258</v>
      </c>
      <c r="IS552" s="5"/>
      <c r="IT552" s="5"/>
      <c r="IU552" s="5"/>
      <c r="IV552" s="5"/>
      <c r="IW552" s="5"/>
      <c r="IX552" s="5">
        <v>36544</v>
      </c>
      <c r="IY552" s="5"/>
      <c r="IZ552" s="5"/>
      <c r="JA552" s="5">
        <v>99</v>
      </c>
      <c r="JB552" s="5">
        <v>76</v>
      </c>
      <c r="JC552" s="5">
        <v>142</v>
      </c>
      <c r="JD552" s="5">
        <v>79</v>
      </c>
      <c r="JE552" s="5"/>
      <c r="JF552" s="5"/>
      <c r="JG552" s="5"/>
      <c r="JH552" s="5"/>
      <c r="JI552" s="5"/>
      <c r="JJ552" s="5"/>
      <c r="JK552" s="5"/>
      <c r="JL552" s="5"/>
      <c r="JM552" s="5"/>
      <c r="JN552" s="5"/>
      <c r="JO552" s="5"/>
      <c r="JP552" s="5"/>
      <c r="JQ552" s="5"/>
      <c r="JR552" s="5">
        <v>1009</v>
      </c>
      <c r="JS552" s="5"/>
      <c r="JT552" s="5"/>
      <c r="JU552" s="5">
        <v>35</v>
      </c>
      <c r="JV552" s="5"/>
      <c r="JW552" s="5"/>
      <c r="JX552" s="5"/>
      <c r="JY552" s="5"/>
      <c r="JZ552" s="5"/>
      <c r="KA552" s="5"/>
      <c r="KB552" s="5"/>
      <c r="KC552" s="5"/>
      <c r="KD552" s="5"/>
      <c r="KE552" s="5"/>
      <c r="KF552" s="5">
        <v>0</v>
      </c>
      <c r="KG552" s="5">
        <v>0</v>
      </c>
      <c r="KH552" s="5">
        <v>0</v>
      </c>
      <c r="KI552" s="5">
        <v>55.5</v>
      </c>
      <c r="KJ552" s="5">
        <v>26</v>
      </c>
      <c r="KK552" s="5">
        <v>12</v>
      </c>
      <c r="KL552" s="5">
        <v>0</v>
      </c>
      <c r="KM552" s="5">
        <v>0</v>
      </c>
      <c r="KN552" s="5"/>
      <c r="KO552" s="5"/>
      <c r="KP552" s="5"/>
      <c r="KQ552" s="5"/>
      <c r="KR552" s="5"/>
      <c r="KS552" s="5"/>
      <c r="KT552" s="5"/>
      <c r="KU552" s="5"/>
      <c r="KV552" s="5"/>
      <c r="KW552" s="5"/>
      <c r="KX552" s="5"/>
      <c r="KY552" s="5"/>
      <c r="KZ552" s="5"/>
      <c r="LA552" s="5"/>
      <c r="LB552" s="5"/>
      <c r="LC552" s="5"/>
      <c r="LD552" s="5"/>
      <c r="LE552" s="5"/>
      <c r="LF552" s="5"/>
      <c r="LG552" s="5"/>
      <c r="LH552" s="5"/>
      <c r="LI552" s="5"/>
      <c r="LJ552" s="5"/>
      <c r="LK552" s="5"/>
      <c r="LL552" s="5"/>
      <c r="LM552" s="5"/>
      <c r="LN552" s="5"/>
      <c r="LO552" s="5"/>
      <c r="LP552" s="5"/>
      <c r="LQ552" s="5"/>
      <c r="LR552" s="5"/>
      <c r="LS552" s="5"/>
      <c r="LT552" s="5"/>
      <c r="LU552" s="5"/>
      <c r="LV552" s="5"/>
      <c r="LW552" s="5"/>
      <c r="LX552" s="5"/>
      <c r="LY552" s="5"/>
      <c r="LZ552" s="5"/>
      <c r="MA552" s="5"/>
      <c r="MB552" s="5"/>
      <c r="MC552" s="5"/>
      <c r="MD552" s="5"/>
      <c r="ME552" s="5"/>
      <c r="MF552" s="5"/>
      <c r="MG552" s="5"/>
      <c r="MH552" s="5"/>
      <c r="MI552" s="5"/>
      <c r="MJ552" s="5"/>
      <c r="MK552" s="5"/>
      <c r="ML552" s="5"/>
      <c r="MM552" s="5"/>
      <c r="MN552" s="5"/>
      <c r="MO552" s="5">
        <v>0</v>
      </c>
      <c r="MP552" s="5">
        <v>0</v>
      </c>
      <c r="MQ552" s="5"/>
      <c r="MR552" s="5"/>
      <c r="MS552" s="5">
        <v>295925</v>
      </c>
      <c r="MT552" s="5"/>
      <c r="MU552" s="5">
        <v>25</v>
      </c>
      <c r="MV552" s="5"/>
      <c r="MW552" s="5"/>
      <c r="MX552" s="5"/>
      <c r="MY552" s="5"/>
      <c r="MZ552" s="5"/>
      <c r="NA552" s="5"/>
      <c r="NB552" s="5"/>
      <c r="NC552" s="5"/>
      <c r="ND552" s="5"/>
      <c r="NE552" s="5"/>
      <c r="NF552" s="5"/>
      <c r="NG552" s="5"/>
      <c r="NH552" s="5"/>
      <c r="NI552" s="5"/>
      <c r="NJ552" s="5"/>
      <c r="NK552" s="5"/>
      <c r="NX552" s="18">
        <f t="shared" si="46"/>
        <v>5978.7121693121926</v>
      </c>
      <c r="NY552" t="str">
        <f t="shared" si="44"/>
        <v>Mid-range</v>
      </c>
      <c r="NZ552" t="str">
        <f t="shared" si="45"/>
        <v>Small</v>
      </c>
    </row>
    <row r="553" spans="1:390">
      <c r="A553" s="1" t="s">
        <v>505</v>
      </c>
      <c r="B553" s="1" t="s">
        <v>673</v>
      </c>
      <c r="C553" s="32" t="s">
        <v>674</v>
      </c>
      <c r="D553" s="1" t="s">
        <v>404</v>
      </c>
      <c r="E553" s="1">
        <v>20100</v>
      </c>
      <c r="F553" s="1" t="s">
        <v>858</v>
      </c>
      <c r="G553" s="5">
        <v>9491.6022857141706</v>
      </c>
      <c r="H553" s="71">
        <v>25000</v>
      </c>
      <c r="I553" s="73"/>
      <c r="J553" s="73">
        <v>122</v>
      </c>
      <c r="K553" s="73">
        <v>5</v>
      </c>
      <c r="L553" s="73"/>
      <c r="M553" s="73"/>
      <c r="N553" s="73"/>
      <c r="O553" s="73"/>
      <c r="P553" s="73"/>
      <c r="Q553" s="73"/>
      <c r="R553" s="73">
        <v>22</v>
      </c>
      <c r="S553" s="73"/>
      <c r="T553" s="73"/>
      <c r="U553" s="73">
        <v>20</v>
      </c>
      <c r="V553" s="73">
        <v>300</v>
      </c>
      <c r="W553" s="94">
        <v>20</v>
      </c>
      <c r="X553" s="94"/>
      <c r="Y553" s="94"/>
      <c r="Z553" s="94"/>
      <c r="AA553" s="94"/>
      <c r="AB553" s="94"/>
      <c r="AC553" s="95">
        <v>54925</v>
      </c>
      <c r="AD553" s="73"/>
      <c r="AE553" s="73"/>
      <c r="AF553" s="95"/>
      <c r="AG553" s="95"/>
      <c r="AH553" s="95"/>
      <c r="AI553" s="95">
        <v>24847</v>
      </c>
      <c r="AJ553" s="95"/>
      <c r="AK553" s="95"/>
      <c r="AL553" s="95">
        <v>2000</v>
      </c>
      <c r="AM553" s="95"/>
      <c r="AN553" s="73"/>
      <c r="AO553" s="96">
        <v>81772</v>
      </c>
      <c r="AP553" s="73"/>
      <c r="AQ553" s="73"/>
      <c r="AR553" s="73"/>
      <c r="AS553" s="73"/>
      <c r="AT553" s="73"/>
      <c r="AU553" s="73"/>
      <c r="AV553" s="73">
        <v>4000</v>
      </c>
      <c r="AW553" s="73"/>
      <c r="AX553" s="73"/>
      <c r="AY553" s="73"/>
      <c r="AZ553" s="73"/>
      <c r="BA553" s="73"/>
      <c r="BB553" s="73">
        <v>4000</v>
      </c>
      <c r="BC553" s="73">
        <v>35712</v>
      </c>
      <c r="BD553" s="73"/>
      <c r="BE553" s="73"/>
      <c r="BF553" s="73"/>
      <c r="BG553" s="73"/>
      <c r="BH553" s="73"/>
      <c r="BI553" s="73"/>
      <c r="BJ553" s="73"/>
      <c r="BK553" s="73"/>
      <c r="BL553" s="73"/>
      <c r="BM553" s="73"/>
      <c r="BN553" s="73"/>
      <c r="BO553" s="73">
        <v>35712</v>
      </c>
      <c r="BP553" s="73"/>
      <c r="BQ553" s="73"/>
      <c r="BR553" s="73"/>
      <c r="BS553" s="73"/>
      <c r="BT553" s="73"/>
      <c r="BU553" s="73"/>
      <c r="BV553" s="73"/>
      <c r="BW553" s="2"/>
      <c r="BX553" s="2"/>
      <c r="BY553" s="2"/>
      <c r="BZ553" s="2">
        <v>0</v>
      </c>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v>24847</v>
      </c>
      <c r="DG553" s="2"/>
      <c r="DH553" s="2"/>
      <c r="DI553" s="2">
        <v>24847</v>
      </c>
      <c r="DJ553" s="2"/>
      <c r="DK553" s="2"/>
      <c r="DL553" s="2"/>
      <c r="DM553" s="2"/>
      <c r="DN553" s="2"/>
      <c r="DO553" s="2"/>
      <c r="DP553" s="2"/>
      <c r="DQ553" s="2"/>
      <c r="DR553" s="2"/>
      <c r="DS553" s="2"/>
      <c r="DT553" s="2"/>
      <c r="DU553" s="2"/>
      <c r="DV553" s="73"/>
      <c r="DW553" s="73"/>
      <c r="DX553" s="2"/>
      <c r="DY553" s="2"/>
      <c r="DZ553" s="2"/>
      <c r="EA553" s="2"/>
      <c r="EB553" s="2"/>
      <c r="EC553" s="2"/>
      <c r="ED553" s="2"/>
      <c r="EE553" s="2"/>
      <c r="EF553" s="2"/>
      <c r="EG553" s="2"/>
      <c r="EH553" s="2"/>
      <c r="EI553" s="73"/>
      <c r="EJ553" s="2">
        <v>2500</v>
      </c>
      <c r="EK553" s="2"/>
      <c r="EL553" s="2"/>
      <c r="EM553" s="2"/>
      <c r="EN553" s="2"/>
      <c r="EO553" s="2"/>
      <c r="EP553" s="2"/>
      <c r="EQ553" s="2"/>
      <c r="ER553" s="2"/>
      <c r="ES553" s="2"/>
      <c r="ET553" s="2">
        <v>2500</v>
      </c>
      <c r="EU553" s="3"/>
      <c r="EV553" s="3"/>
      <c r="EW553" s="3"/>
      <c r="EX553" s="3"/>
      <c r="EY553" s="3"/>
      <c r="EZ553" s="3"/>
      <c r="FA553" s="5"/>
      <c r="FB553" s="5"/>
      <c r="FC553" s="5"/>
      <c r="FD553" s="5"/>
      <c r="FE553" s="5"/>
      <c r="FF553" s="5"/>
      <c r="FG553" s="5"/>
      <c r="FH553" s="5"/>
      <c r="FI553" s="5"/>
      <c r="FJ553" s="5"/>
      <c r="FK553" s="5"/>
      <c r="FL553" s="5"/>
      <c r="FM553" s="5"/>
      <c r="FN553" s="5"/>
      <c r="FO553" s="5"/>
      <c r="FP553" s="5"/>
      <c r="FQ553" s="5"/>
      <c r="FR553" s="5"/>
      <c r="FS553" s="5"/>
      <c r="FT553" s="2"/>
      <c r="FU553" s="2"/>
      <c r="FV553" s="2"/>
      <c r="FW553" s="2"/>
      <c r="FX553" s="2"/>
      <c r="FY553" s="2"/>
      <c r="FZ553" s="2"/>
      <c r="GA553" s="2"/>
      <c r="GB553" s="2"/>
      <c r="GC553" s="2"/>
      <c r="GD553" s="2"/>
      <c r="GE553" s="2"/>
      <c r="GF553" s="2"/>
      <c r="GG553" s="2"/>
      <c r="GH553" s="2"/>
      <c r="GI553" s="2"/>
      <c r="GJ553" s="2"/>
      <c r="GK553" s="2"/>
      <c r="GL553" s="2"/>
      <c r="GM553" s="2"/>
      <c r="GN553" s="2"/>
      <c r="GO553" s="2"/>
      <c r="GP553" s="2">
        <v>117484</v>
      </c>
      <c r="GQ553" s="2">
        <v>31347</v>
      </c>
      <c r="GR553" s="2">
        <v>148831</v>
      </c>
      <c r="GS553" s="1" t="s">
        <v>395</v>
      </c>
      <c r="GT553" s="1"/>
      <c r="GU553" s="1" t="s">
        <v>397</v>
      </c>
      <c r="GV553" s="1" t="s">
        <v>766</v>
      </c>
      <c r="GW553" s="1"/>
      <c r="GX553" s="1"/>
      <c r="GY553" t="s">
        <v>405</v>
      </c>
      <c r="HC553" s="2">
        <v>2500</v>
      </c>
      <c r="HD553" s="2">
        <v>7712</v>
      </c>
      <c r="HE553" s="2">
        <v>18</v>
      </c>
      <c r="HF553" s="2">
        <v>233</v>
      </c>
      <c r="HG553" s="2"/>
      <c r="HH553" s="2">
        <v>70000</v>
      </c>
      <c r="HI553" s="2"/>
      <c r="HJ553" s="2">
        <v>12</v>
      </c>
      <c r="HK553" s="2">
        <v>3100</v>
      </c>
      <c r="HL553" s="2">
        <v>12</v>
      </c>
      <c r="HM553" s="2"/>
      <c r="HN553" s="2"/>
      <c r="HO553" s="2">
        <v>23</v>
      </c>
      <c r="HP553" s="2">
        <v>0</v>
      </c>
      <c r="HQ553" s="2">
        <v>185000</v>
      </c>
      <c r="HR553" s="2">
        <v>12</v>
      </c>
      <c r="HS553" s="2"/>
      <c r="HT553" s="2"/>
      <c r="HU553" s="3">
        <v>2</v>
      </c>
      <c r="HV553" s="3"/>
      <c r="HW553" s="3"/>
      <c r="HX553" s="3"/>
      <c r="HY553" s="3"/>
      <c r="HZ553" s="3"/>
      <c r="IA553" s="3"/>
      <c r="IB553" s="3"/>
      <c r="IC553" s="3"/>
      <c r="ID553" s="3"/>
      <c r="IE553" s="3"/>
      <c r="IF553" s="65">
        <v>3</v>
      </c>
      <c r="IG553" s="3">
        <v>3.6</v>
      </c>
      <c r="IH553" s="3">
        <v>7.6</v>
      </c>
      <c r="II553" s="35">
        <f t="shared" si="43"/>
        <v>3.6</v>
      </c>
      <c r="IJ553" s="3"/>
      <c r="IK553" s="3">
        <v>5</v>
      </c>
      <c r="IL553" s="3">
        <v>4</v>
      </c>
      <c r="IM553" s="5">
        <v>9310</v>
      </c>
      <c r="IN553" s="1" t="s">
        <v>400</v>
      </c>
      <c r="IO553" s="71">
        <v>7018</v>
      </c>
      <c r="IP553" s="5">
        <v>20018</v>
      </c>
      <c r="IQ553" s="5">
        <v>6294</v>
      </c>
      <c r="IR553" s="5">
        <v>835</v>
      </c>
      <c r="IS553" s="5"/>
      <c r="IT553" s="5"/>
      <c r="IU553" s="5"/>
      <c r="IV553" s="5">
        <v>30552</v>
      </c>
      <c r="IW553" s="5"/>
      <c r="IX553" s="5">
        <v>64717</v>
      </c>
      <c r="IY553" s="5"/>
      <c r="IZ553" s="5"/>
      <c r="JA553" s="5">
        <v>5</v>
      </c>
      <c r="JB553" s="5">
        <v>5</v>
      </c>
      <c r="JC553" s="5">
        <v>8</v>
      </c>
      <c r="JD553" s="5">
        <v>7</v>
      </c>
      <c r="JE553" s="5"/>
      <c r="JF553" s="5"/>
      <c r="JG553" s="5"/>
      <c r="JH553" s="5"/>
      <c r="JI553" s="5"/>
      <c r="JJ553" s="5"/>
      <c r="JK553" s="5"/>
      <c r="JL553" s="5"/>
      <c r="JM553" s="5"/>
      <c r="JN553" s="5"/>
      <c r="JO553" s="5"/>
      <c r="JP553" s="5"/>
      <c r="JQ553" s="5"/>
      <c r="JR553" s="5">
        <v>332</v>
      </c>
      <c r="JS553" s="5"/>
      <c r="JT553" s="5"/>
      <c r="JU553" s="5">
        <v>71</v>
      </c>
      <c r="JV553" s="5"/>
      <c r="JW553" s="5"/>
      <c r="JX553" s="5"/>
      <c r="JY553" s="5"/>
      <c r="JZ553" s="5"/>
      <c r="KA553" s="5"/>
      <c r="KB553" s="5"/>
      <c r="KC553" s="5"/>
      <c r="KD553" s="5"/>
      <c r="KE553" s="5"/>
      <c r="KF553" s="5">
        <v>1</v>
      </c>
      <c r="KG553" s="5">
        <v>1</v>
      </c>
      <c r="KH553" s="5">
        <v>0</v>
      </c>
      <c r="KI553" s="5">
        <v>64</v>
      </c>
      <c r="KJ553" s="5">
        <v>53</v>
      </c>
      <c r="KK553" s="5">
        <v>648</v>
      </c>
      <c r="KL553" s="5">
        <v>6</v>
      </c>
      <c r="KM553" s="5">
        <v>0</v>
      </c>
      <c r="KN553" s="5"/>
      <c r="KO553" s="5"/>
      <c r="KP553" s="5"/>
      <c r="KQ553" s="5"/>
      <c r="KR553" s="5"/>
      <c r="KS553" s="5"/>
      <c r="KT553" s="5"/>
      <c r="KU553" s="5"/>
      <c r="KV553" s="5"/>
      <c r="KW553" s="5"/>
      <c r="KX553" s="5"/>
      <c r="KY553" s="5"/>
      <c r="KZ553" s="5"/>
      <c r="LA553" s="5"/>
      <c r="LB553" s="5"/>
      <c r="LC553" s="5"/>
      <c r="LD553" s="5"/>
      <c r="LE553" s="5"/>
      <c r="LF553" s="5"/>
      <c r="LG553" s="5"/>
      <c r="LH553" s="5"/>
      <c r="LI553" s="5"/>
      <c r="LJ553" s="5"/>
      <c r="LK553" s="5"/>
      <c r="LL553" s="5"/>
      <c r="LM553" s="5"/>
      <c r="LN553" s="5"/>
      <c r="LO553" s="5"/>
      <c r="LP553" s="5"/>
      <c r="LQ553" s="5"/>
      <c r="LR553" s="5"/>
      <c r="LS553" s="5"/>
      <c r="LT553" s="5"/>
      <c r="LU553" s="5"/>
      <c r="LV553" s="5"/>
      <c r="LW553" s="5"/>
      <c r="LX553" s="5"/>
      <c r="LY553" s="5"/>
      <c r="LZ553" s="5"/>
      <c r="MA553" s="5"/>
      <c r="MB553" s="5"/>
      <c r="MC553" s="5"/>
      <c r="MD553" s="5"/>
      <c r="ME553" s="5"/>
      <c r="MF553" s="5"/>
      <c r="MG553" s="5"/>
      <c r="MH553" s="5"/>
      <c r="MI553" s="5"/>
      <c r="MJ553" s="5"/>
      <c r="MK553" s="5"/>
      <c r="ML553" s="5"/>
      <c r="MM553" s="5"/>
      <c r="MN553" s="5"/>
      <c r="MO553" s="5">
        <v>197</v>
      </c>
      <c r="MP553" s="5">
        <v>0</v>
      </c>
      <c r="MQ553" s="5"/>
      <c r="MR553" s="5"/>
      <c r="MS553" s="5">
        <v>297332</v>
      </c>
      <c r="MT553" s="5"/>
      <c r="MU553" s="5">
        <v>37</v>
      </c>
      <c r="MV553" s="5"/>
      <c r="MW553" s="5"/>
      <c r="MX553" s="5"/>
      <c r="MY553" s="5"/>
      <c r="MZ553" s="5"/>
      <c r="NA553" s="5"/>
      <c r="NB553" s="5"/>
      <c r="NC553" s="5"/>
      <c r="ND553" s="5"/>
      <c r="NE553" s="5"/>
      <c r="NF553" s="5"/>
      <c r="NG553" s="5"/>
      <c r="NH553" s="5"/>
      <c r="NI553" s="5"/>
      <c r="NJ553" s="5"/>
      <c r="NK553" s="5"/>
      <c r="NX553" s="18">
        <f t="shared" si="46"/>
        <v>2636.5561904761585</v>
      </c>
      <c r="NY553" t="str">
        <f t="shared" si="44"/>
        <v>Mid-range</v>
      </c>
      <c r="NZ553" t="str">
        <f t="shared" si="45"/>
        <v>Small</v>
      </c>
    </row>
    <row r="554" spans="1:390">
      <c r="A554" s="1" t="s">
        <v>716</v>
      </c>
      <c r="B554" s="1" t="s">
        <v>717</v>
      </c>
      <c r="C554" s="32" t="s">
        <v>718</v>
      </c>
      <c r="D554" s="31" t="s">
        <v>393</v>
      </c>
      <c r="E554" s="1">
        <v>20100</v>
      </c>
      <c r="F554" s="1" t="s">
        <v>858</v>
      </c>
      <c r="G554" s="5">
        <v>20545.532571428575</v>
      </c>
      <c r="H554" s="71">
        <v>30000</v>
      </c>
      <c r="I554" s="73"/>
      <c r="J554" s="73">
        <v>33</v>
      </c>
      <c r="K554" s="73">
        <v>4</v>
      </c>
      <c r="L554" s="73"/>
      <c r="M554" s="73"/>
      <c r="N554" s="73"/>
      <c r="O554" s="73"/>
      <c r="P554" s="73"/>
      <c r="Q554" s="73"/>
      <c r="R554" s="73">
        <v>84</v>
      </c>
      <c r="S554" s="73"/>
      <c r="T554" s="73"/>
      <c r="U554" s="73">
        <v>32</v>
      </c>
      <c r="V554" s="73">
        <v>622</v>
      </c>
      <c r="W554" s="94">
        <v>96</v>
      </c>
      <c r="X554" s="94"/>
      <c r="Y554" s="94"/>
      <c r="Z554" s="94"/>
      <c r="AA554" s="94"/>
      <c r="AB554" s="94"/>
      <c r="AC554" s="95">
        <v>58574</v>
      </c>
      <c r="AD554" s="73"/>
      <c r="AE554" s="73"/>
      <c r="AF554" s="95"/>
      <c r="AG554" s="95"/>
      <c r="AH554" s="95"/>
      <c r="AI554" s="95"/>
      <c r="AJ554" s="95"/>
      <c r="AK554" s="95"/>
      <c r="AL554" s="95"/>
      <c r="AM554" s="95"/>
      <c r="AN554" s="73"/>
      <c r="AO554" s="96">
        <v>58574</v>
      </c>
      <c r="AP554" s="73">
        <v>17123</v>
      </c>
      <c r="AQ554" s="73"/>
      <c r="AR554" s="73"/>
      <c r="AS554" s="73"/>
      <c r="AT554" s="73"/>
      <c r="AU554" s="73"/>
      <c r="AV554" s="73"/>
      <c r="AW554" s="73"/>
      <c r="AX554" s="73"/>
      <c r="AY554" s="73"/>
      <c r="AZ554" s="73"/>
      <c r="BA554" s="73"/>
      <c r="BB554" s="73">
        <v>17123</v>
      </c>
      <c r="BC554" s="73">
        <v>16599</v>
      </c>
      <c r="BD554" s="73"/>
      <c r="BE554" s="73"/>
      <c r="BF554" s="73"/>
      <c r="BG554" s="73"/>
      <c r="BH554" s="73"/>
      <c r="BI554" s="73"/>
      <c r="BJ554" s="73"/>
      <c r="BK554" s="73"/>
      <c r="BL554" s="73"/>
      <c r="BM554" s="73"/>
      <c r="BN554" s="73"/>
      <c r="BO554" s="73">
        <v>16599</v>
      </c>
      <c r="BP554" s="73"/>
      <c r="BQ554" s="73"/>
      <c r="BR554" s="73"/>
      <c r="BS554" s="73"/>
      <c r="BT554" s="73"/>
      <c r="BU554" s="73"/>
      <c r="BV554" s="73"/>
      <c r="BW554" s="2"/>
      <c r="BX554" s="2"/>
      <c r="BY554" s="2"/>
      <c r="BZ554" s="2">
        <v>0</v>
      </c>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v>108038</v>
      </c>
      <c r="CZ554" s="2"/>
      <c r="DA554" s="2"/>
      <c r="DB554" s="2"/>
      <c r="DC554" s="2"/>
      <c r="DD554" s="2"/>
      <c r="DE554" s="2"/>
      <c r="DF554" s="2"/>
      <c r="DG554" s="2"/>
      <c r="DH554" s="2"/>
      <c r="DI554" s="2">
        <v>108038</v>
      </c>
      <c r="DJ554" s="2"/>
      <c r="DK554" s="2"/>
      <c r="DL554" s="2"/>
      <c r="DM554" s="2"/>
      <c r="DN554" s="2"/>
      <c r="DO554" s="2"/>
      <c r="DP554" s="2"/>
      <c r="DQ554" s="2"/>
      <c r="DR554" s="2"/>
      <c r="DS554" s="2"/>
      <c r="DT554" s="2"/>
      <c r="DU554" s="2"/>
      <c r="DV554" s="73"/>
      <c r="DW554" s="73"/>
      <c r="DX554" s="2"/>
      <c r="DY554" s="2"/>
      <c r="DZ554" s="2"/>
      <c r="EA554" s="2"/>
      <c r="EB554" s="2"/>
      <c r="EC554" s="2"/>
      <c r="ED554" s="2"/>
      <c r="EE554" s="2"/>
      <c r="EF554" s="2"/>
      <c r="EG554" s="2"/>
      <c r="EH554" s="2"/>
      <c r="EI554" s="73"/>
      <c r="EJ554" s="2"/>
      <c r="EK554" s="2"/>
      <c r="EL554" s="2"/>
      <c r="EM554" s="2"/>
      <c r="EN554" s="2"/>
      <c r="EO554" s="2"/>
      <c r="EP554" s="2"/>
      <c r="EQ554" s="2">
        <v>3379</v>
      </c>
      <c r="ER554" s="2"/>
      <c r="ES554" s="2"/>
      <c r="ET554" s="2">
        <v>3379</v>
      </c>
      <c r="EU554" s="3"/>
      <c r="EV554" s="3"/>
      <c r="EW554" s="3"/>
      <c r="EX554" s="3"/>
      <c r="EY554" s="3"/>
      <c r="EZ554" s="3"/>
      <c r="FA554" s="5"/>
      <c r="FB554" s="5"/>
      <c r="FC554" s="5"/>
      <c r="FD554" s="5"/>
      <c r="FE554" s="5"/>
      <c r="FF554" s="5"/>
      <c r="FG554" s="5"/>
      <c r="FH554" s="5"/>
      <c r="FI554" s="5"/>
      <c r="FJ554" s="5"/>
      <c r="FK554" s="5"/>
      <c r="FL554" s="5"/>
      <c r="FM554" s="5"/>
      <c r="FN554" s="5"/>
      <c r="FO554" s="5"/>
      <c r="FP554" s="5"/>
      <c r="FQ554" s="5"/>
      <c r="FR554" s="5"/>
      <c r="FS554" s="5"/>
      <c r="FT554" s="2"/>
      <c r="FU554" s="2"/>
      <c r="FV554" s="2"/>
      <c r="FW554" s="2"/>
      <c r="FX554" s="2"/>
      <c r="FY554" s="2"/>
      <c r="FZ554" s="2"/>
      <c r="GA554" s="2"/>
      <c r="GB554" s="2"/>
      <c r="GC554" s="2"/>
      <c r="GD554" s="2"/>
      <c r="GE554" s="2">
        <v>6759</v>
      </c>
      <c r="GF554" s="2"/>
      <c r="GG554" s="2"/>
      <c r="GH554" s="2"/>
      <c r="GI554" s="2"/>
      <c r="GJ554" s="2"/>
      <c r="GK554" s="2"/>
      <c r="GL554" s="2"/>
      <c r="GM554" s="2"/>
      <c r="GN554" s="2"/>
      <c r="GO554" s="2">
        <v>6759</v>
      </c>
      <c r="GP554" s="2">
        <v>75173</v>
      </c>
      <c r="GQ554" s="2">
        <v>128540</v>
      </c>
      <c r="GR554" s="2">
        <v>210472</v>
      </c>
      <c r="GS554" s="1" t="s">
        <v>395</v>
      </c>
      <c r="GT554" s="1"/>
      <c r="GU554" s="1"/>
      <c r="GV554" s="1" t="s">
        <v>768</v>
      </c>
      <c r="GW554" s="1"/>
      <c r="GX554" s="1"/>
      <c r="GY554" t="s">
        <v>405</v>
      </c>
      <c r="HC554" s="2">
        <v>2149</v>
      </c>
      <c r="HD554" s="2">
        <v>6724</v>
      </c>
      <c r="HE554" s="2">
        <v>5937</v>
      </c>
      <c r="HF554" s="2">
        <v>636</v>
      </c>
      <c r="HG554" s="2"/>
      <c r="HH554" s="2">
        <v>114799</v>
      </c>
      <c r="HI554" s="2"/>
      <c r="HJ554" s="2">
        <v>499</v>
      </c>
      <c r="HK554" s="2">
        <v>100</v>
      </c>
      <c r="HL554" s="2">
        <v>2985</v>
      </c>
      <c r="HM554" s="2"/>
      <c r="HN554" s="2"/>
      <c r="HO554" s="2"/>
      <c r="HP554" s="2"/>
      <c r="HQ554" s="2"/>
      <c r="HR554" s="2">
        <v>535</v>
      </c>
      <c r="HS554" s="2"/>
      <c r="HT554" s="2"/>
      <c r="HU554" s="3">
        <v>7</v>
      </c>
      <c r="HV554" s="3"/>
      <c r="HW554" s="3"/>
      <c r="HX554" s="3"/>
      <c r="HY554" s="3"/>
      <c r="HZ554" s="3"/>
      <c r="IA554" s="3"/>
      <c r="IB554" s="3"/>
      <c r="IC554" s="3"/>
      <c r="ID554" s="3"/>
      <c r="IE554" s="3"/>
      <c r="IF554" s="65">
        <v>1.5</v>
      </c>
      <c r="IG554" s="3">
        <v>10.75</v>
      </c>
      <c r="IH554" s="3">
        <v>28.5</v>
      </c>
      <c r="II554" s="35">
        <f t="shared" si="43"/>
        <v>10.75</v>
      </c>
      <c r="IJ554" s="3"/>
      <c r="IK554" s="3">
        <v>18</v>
      </c>
      <c r="IL554" s="3">
        <v>17.75</v>
      </c>
      <c r="IM554" s="5">
        <v>31081</v>
      </c>
      <c r="IN554" s="1" t="s">
        <v>400</v>
      </c>
      <c r="IO554" s="71">
        <v>21035</v>
      </c>
      <c r="IP554" s="5">
        <v>25927</v>
      </c>
      <c r="IQ554" s="5">
        <v>7274</v>
      </c>
      <c r="IR554" s="5">
        <v>6863</v>
      </c>
      <c r="IS554" s="5"/>
      <c r="IT554" s="5"/>
      <c r="IU554" s="5"/>
      <c r="IV554" s="5">
        <v>792</v>
      </c>
      <c r="IW554" s="5"/>
      <c r="IX554" s="5">
        <v>61891</v>
      </c>
      <c r="IY554" s="5"/>
      <c r="IZ554" s="5"/>
      <c r="JA554" s="5">
        <v>351</v>
      </c>
      <c r="JB554" s="5">
        <v>295</v>
      </c>
      <c r="JC554" s="5">
        <v>1227</v>
      </c>
      <c r="JD554" s="5">
        <v>339</v>
      </c>
      <c r="JE554" s="5"/>
      <c r="JF554" s="5"/>
      <c r="JG554" s="5"/>
      <c r="JH554" s="5"/>
      <c r="JI554" s="5"/>
      <c r="JJ554" s="5"/>
      <c r="JK554" s="5"/>
      <c r="JL554" s="5"/>
      <c r="JM554" s="5"/>
      <c r="JN554" s="5"/>
      <c r="JO554" s="5"/>
      <c r="JP554" s="5"/>
      <c r="JQ554" s="5"/>
      <c r="JR554" s="5">
        <v>4126</v>
      </c>
      <c r="JS554" s="5"/>
      <c r="JT554" s="5"/>
      <c r="JU554" s="5">
        <v>148</v>
      </c>
      <c r="JV554" s="5"/>
      <c r="JW554" s="5"/>
      <c r="JX554" s="5"/>
      <c r="JY554" s="5"/>
      <c r="JZ554" s="5"/>
      <c r="KA554" s="5"/>
      <c r="KB554" s="5"/>
      <c r="KC554" s="5"/>
      <c r="KD554" s="5"/>
      <c r="KE554" s="5"/>
      <c r="KF554" s="5">
        <v>9</v>
      </c>
      <c r="KG554" s="5">
        <v>9</v>
      </c>
      <c r="KH554" s="5"/>
      <c r="KI554" s="5">
        <v>64</v>
      </c>
      <c r="KJ554" s="5">
        <v>40</v>
      </c>
      <c r="KK554" s="5">
        <v>0</v>
      </c>
      <c r="KL554" s="5">
        <v>4</v>
      </c>
      <c r="KM554" s="5">
        <v>0</v>
      </c>
      <c r="KN554" s="5"/>
      <c r="KO554" s="5"/>
      <c r="KP554" s="5"/>
      <c r="KQ554" s="5"/>
      <c r="KR554" s="5"/>
      <c r="KS554" s="5"/>
      <c r="KT554" s="5"/>
      <c r="KU554" s="5"/>
      <c r="KV554" s="5"/>
      <c r="KW554" s="5"/>
      <c r="KX554" s="5"/>
      <c r="KY554" s="5"/>
      <c r="KZ554" s="5"/>
      <c r="LA554" s="5"/>
      <c r="LB554" s="5"/>
      <c r="LC554" s="5"/>
      <c r="LD554" s="5"/>
      <c r="LE554" s="5"/>
      <c r="LF554" s="5"/>
      <c r="LG554" s="5"/>
      <c r="LH554" s="5"/>
      <c r="LI554" s="5"/>
      <c r="LJ554" s="5"/>
      <c r="LK554" s="5"/>
      <c r="LL554" s="5"/>
      <c r="LM554" s="5"/>
      <c r="LN554" s="5"/>
      <c r="LO554" s="5"/>
      <c r="LP554" s="5"/>
      <c r="LQ554" s="5"/>
      <c r="LR554" s="5"/>
      <c r="LS554" s="5"/>
      <c r="LT554" s="5"/>
      <c r="LU554" s="5"/>
      <c r="LV554" s="5"/>
      <c r="LW554" s="5"/>
      <c r="LX554" s="5"/>
      <c r="LY554" s="5"/>
      <c r="LZ554" s="5"/>
      <c r="MA554" s="5"/>
      <c r="MB554" s="5"/>
      <c r="MC554" s="5"/>
      <c r="MD554" s="5"/>
      <c r="ME554" s="5"/>
      <c r="MF554" s="5"/>
      <c r="MG554" s="5"/>
      <c r="MH554" s="5"/>
      <c r="MI554" s="5"/>
      <c r="MJ554" s="5"/>
      <c r="MK554" s="5"/>
      <c r="ML554" s="5"/>
      <c r="MM554" s="5"/>
      <c r="MN554" s="5"/>
      <c r="MO554" s="5">
        <v>4</v>
      </c>
      <c r="MP554" s="5">
        <v>0</v>
      </c>
      <c r="MQ554" s="5"/>
      <c r="MR554" s="5"/>
      <c r="MS554" s="5"/>
      <c r="MT554" s="5"/>
      <c r="MU554" s="5">
        <v>2061</v>
      </c>
      <c r="MV554" s="5"/>
      <c r="MW554" s="5"/>
      <c r="MX554" s="5"/>
      <c r="MY554" s="5"/>
      <c r="MZ554" s="5"/>
      <c r="NA554" s="5"/>
      <c r="NB554" s="5"/>
      <c r="NC554" s="5"/>
      <c r="ND554" s="5"/>
      <c r="NE554" s="5"/>
      <c r="NF554" s="5"/>
      <c r="NG554" s="5"/>
      <c r="NH554" s="5"/>
      <c r="NI554" s="5"/>
      <c r="NJ554" s="5"/>
      <c r="NK554" s="5"/>
      <c r="NX554" s="18">
        <f t="shared" si="46"/>
        <v>1911.212332225914</v>
      </c>
      <c r="NY554" t="str">
        <f t="shared" si="44"/>
        <v>Larger</v>
      </c>
      <c r="NZ554" t="str">
        <f t="shared" si="45"/>
        <v>Large</v>
      </c>
    </row>
    <row r="555" spans="1:390">
      <c r="A555" s="1" t="s">
        <v>598</v>
      </c>
      <c r="B555" s="1" t="s">
        <v>714</v>
      </c>
      <c r="C555" s="32" t="s">
        <v>715</v>
      </c>
      <c r="D555" s="1" t="s">
        <v>404</v>
      </c>
      <c r="E555" s="1">
        <v>20100</v>
      </c>
      <c r="F555" s="1" t="s">
        <v>858</v>
      </c>
      <c r="G555" s="5">
        <v>20182.168761904992</v>
      </c>
      <c r="H555" s="71">
        <v>7200</v>
      </c>
      <c r="I555" s="73"/>
      <c r="J555" s="73">
        <v>118</v>
      </c>
      <c r="K555" s="73">
        <v>15</v>
      </c>
      <c r="L555" s="73"/>
      <c r="M555" s="73"/>
      <c r="N555" s="73"/>
      <c r="O555" s="73"/>
      <c r="P555" s="73"/>
      <c r="Q555" s="73"/>
      <c r="R555" s="73">
        <v>99</v>
      </c>
      <c r="S555" s="73"/>
      <c r="T555" s="73"/>
      <c r="U555" s="73">
        <v>89</v>
      </c>
      <c r="V555" s="73">
        <v>997</v>
      </c>
      <c r="W555" s="94"/>
      <c r="X555" s="94"/>
      <c r="Y555" s="94"/>
      <c r="Z555" s="94"/>
      <c r="AA555" s="94"/>
      <c r="AB555" s="94"/>
      <c r="AC555" s="95">
        <v>64736</v>
      </c>
      <c r="AD555" s="73"/>
      <c r="AE555" s="73"/>
      <c r="AF555" s="95"/>
      <c r="AG555" s="95"/>
      <c r="AH555" s="95"/>
      <c r="AI555" s="95"/>
      <c r="AJ555" s="95"/>
      <c r="AK555" s="95"/>
      <c r="AL555" s="95">
        <v>6109</v>
      </c>
      <c r="AM555" s="95">
        <v>8607</v>
      </c>
      <c r="AN555" s="73"/>
      <c r="AO555" s="96">
        <v>79452</v>
      </c>
      <c r="AP555" s="73">
        <v>6100</v>
      </c>
      <c r="AQ555" s="73"/>
      <c r="AR555" s="73"/>
      <c r="AS555" s="73"/>
      <c r="AT555" s="73"/>
      <c r="AU555" s="73"/>
      <c r="AV555" s="73"/>
      <c r="AW555" s="73"/>
      <c r="AX555" s="73"/>
      <c r="AY555" s="73"/>
      <c r="AZ555" s="73"/>
      <c r="BA555" s="73"/>
      <c r="BB555" s="73">
        <v>6100</v>
      </c>
      <c r="BC555" s="73">
        <v>30837.73</v>
      </c>
      <c r="BD555" s="73"/>
      <c r="BE555" s="73"/>
      <c r="BF555" s="73"/>
      <c r="BG555" s="73"/>
      <c r="BH555" s="73"/>
      <c r="BI555" s="73"/>
      <c r="BJ555" s="73"/>
      <c r="BK555" s="73"/>
      <c r="BL555" s="73"/>
      <c r="BM555" s="73"/>
      <c r="BN555" s="73"/>
      <c r="BO555" s="73">
        <v>30837.73</v>
      </c>
      <c r="BP555" s="73">
        <v>6424.2</v>
      </c>
      <c r="BQ555" s="73"/>
      <c r="BR555" s="73"/>
      <c r="BS555" s="73"/>
      <c r="BT555" s="73"/>
      <c r="BU555" s="73"/>
      <c r="BV555" s="73"/>
      <c r="BW555" s="2"/>
      <c r="BX555" s="2"/>
      <c r="BY555" s="2"/>
      <c r="BZ555" s="2">
        <v>6424.2</v>
      </c>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v>71610.97</v>
      </c>
      <c r="DI555" s="2">
        <v>71610.97</v>
      </c>
      <c r="DJ555" s="2"/>
      <c r="DK555" s="2"/>
      <c r="DL555" s="2"/>
      <c r="DM555" s="2"/>
      <c r="DN555" s="2"/>
      <c r="DO555" s="2"/>
      <c r="DP555" s="2"/>
      <c r="DQ555" s="2"/>
      <c r="DR555" s="2"/>
      <c r="DS555" s="2"/>
      <c r="DT555" s="2"/>
      <c r="DU555" s="2"/>
      <c r="DV555" s="73"/>
      <c r="DW555" s="73"/>
      <c r="DX555" s="2"/>
      <c r="DY555" s="2"/>
      <c r="DZ555" s="2"/>
      <c r="EA555" s="2"/>
      <c r="EB555" s="2"/>
      <c r="EC555" s="2"/>
      <c r="ED555" s="2"/>
      <c r="EE555" s="2"/>
      <c r="EF555" s="2"/>
      <c r="EG555" s="2"/>
      <c r="EH555" s="2"/>
      <c r="EI555" s="73"/>
      <c r="EJ555" s="2"/>
      <c r="EK555" s="2"/>
      <c r="EL555" s="2"/>
      <c r="EM555" s="2"/>
      <c r="EN555" s="2"/>
      <c r="EO555" s="2"/>
      <c r="EP555" s="2"/>
      <c r="EQ555" s="2"/>
      <c r="ER555" s="2"/>
      <c r="ES555" s="2"/>
      <c r="ET555" s="2"/>
      <c r="EU555" s="3"/>
      <c r="EV555" s="3"/>
      <c r="EW555" s="3"/>
      <c r="EX555" s="3"/>
      <c r="EY555" s="3"/>
      <c r="EZ555" s="3"/>
      <c r="FA555" s="5"/>
      <c r="FB555" s="5"/>
      <c r="FC555" s="5"/>
      <c r="FD555" s="5"/>
      <c r="FE555" s="5"/>
      <c r="FF555" s="5"/>
      <c r="FG555" s="5"/>
      <c r="FH555" s="5"/>
      <c r="FI555" s="5"/>
      <c r="FJ555" s="5"/>
      <c r="FK555" s="5"/>
      <c r="FL555" s="5"/>
      <c r="FM555" s="5"/>
      <c r="FN555" s="5"/>
      <c r="FO555" s="5"/>
      <c r="FP555" s="5"/>
      <c r="FQ555" s="5"/>
      <c r="FR555" s="5"/>
      <c r="FS555" s="5"/>
      <c r="FT555" s="2"/>
      <c r="FU555" s="2"/>
      <c r="FV555" s="2"/>
      <c r="FW555" s="2"/>
      <c r="FX555" s="2"/>
      <c r="FY555" s="2"/>
      <c r="FZ555" s="2"/>
      <c r="GA555" s="2"/>
      <c r="GB555" s="2"/>
      <c r="GC555" s="2"/>
      <c r="GD555" s="2"/>
      <c r="GE555" s="2"/>
      <c r="GF555" s="2"/>
      <c r="GG555" s="2"/>
      <c r="GH555" s="2"/>
      <c r="GI555" s="2"/>
      <c r="GJ555" s="2"/>
      <c r="GK555" s="2"/>
      <c r="GL555" s="2"/>
      <c r="GM555" s="2"/>
      <c r="GN555" s="2"/>
      <c r="GO555" s="2"/>
      <c r="GP555" s="2">
        <v>116713.93</v>
      </c>
      <c r="GQ555" s="2">
        <v>77710.97</v>
      </c>
      <c r="GR555" s="2">
        <v>194424.9</v>
      </c>
      <c r="GS555" s="1" t="s">
        <v>420</v>
      </c>
      <c r="GT555" s="1"/>
      <c r="GU555" s="1" t="s">
        <v>439</v>
      </c>
      <c r="GV555" s="1" t="s">
        <v>766</v>
      </c>
      <c r="GW555" s="1"/>
      <c r="GX555" s="1"/>
      <c r="GY555" t="s">
        <v>405</v>
      </c>
      <c r="HC555" s="2">
        <v>1654</v>
      </c>
      <c r="HD555" s="2">
        <v>3299</v>
      </c>
      <c r="HE555" s="2">
        <v>11978</v>
      </c>
      <c r="HF555" s="2">
        <v>216</v>
      </c>
      <c r="HG555" s="2">
        <v>0</v>
      </c>
      <c r="HH555" s="2">
        <v>91513</v>
      </c>
      <c r="HI555" s="2"/>
      <c r="HJ555" s="2">
        <v>126</v>
      </c>
      <c r="HK555" s="2">
        <v>3174</v>
      </c>
      <c r="HL555" s="2">
        <v>1918</v>
      </c>
      <c r="HM555" s="2"/>
      <c r="HN555" s="2"/>
      <c r="HO555" s="2">
        <v>195</v>
      </c>
      <c r="HP555" s="2">
        <v>210</v>
      </c>
      <c r="HQ555" s="2">
        <v>55</v>
      </c>
      <c r="HR555" s="2">
        <v>129</v>
      </c>
      <c r="HS555" s="2"/>
      <c r="HT555" s="2"/>
      <c r="HU555" s="3">
        <v>7.4</v>
      </c>
      <c r="HV555" s="3"/>
      <c r="HW555" s="3"/>
      <c r="HX555" s="3"/>
      <c r="HY555" s="3"/>
      <c r="HZ555" s="3"/>
      <c r="IA555" s="3"/>
      <c r="IB555" s="3"/>
      <c r="IC555" s="3"/>
      <c r="ID555" s="3"/>
      <c r="IE555" s="3"/>
      <c r="IF555" s="65">
        <v>3.5</v>
      </c>
      <c r="IG555" s="3">
        <v>7.4</v>
      </c>
      <c r="IH555" s="3">
        <v>14.9</v>
      </c>
      <c r="II555" s="35">
        <f t="shared" si="43"/>
        <v>7.4</v>
      </c>
      <c r="IJ555" s="3"/>
      <c r="IK555" s="3">
        <v>7.5</v>
      </c>
      <c r="IL555" s="3">
        <v>7.5</v>
      </c>
      <c r="IM555" s="5">
        <v>4327</v>
      </c>
      <c r="IN555" s="1" t="s">
        <v>411</v>
      </c>
      <c r="IO555" s="71">
        <v>16469</v>
      </c>
      <c r="IP555" s="5">
        <v>50551</v>
      </c>
      <c r="IQ555" s="5">
        <v>2570</v>
      </c>
      <c r="IR555" s="5">
        <v>14899</v>
      </c>
      <c r="IS555" s="5"/>
      <c r="IT555" s="5"/>
      <c r="IU555" s="5"/>
      <c r="IV555" s="5">
        <v>3</v>
      </c>
      <c r="IW555" s="5"/>
      <c r="IX555" s="5">
        <v>84492</v>
      </c>
      <c r="IY555" s="5"/>
      <c r="IZ555" s="5"/>
      <c r="JA555" s="5">
        <v>17</v>
      </c>
      <c r="JB555" s="5">
        <v>17</v>
      </c>
      <c r="JC555" s="5">
        <v>13</v>
      </c>
      <c r="JD555" s="5">
        <v>13</v>
      </c>
      <c r="JE555" s="5"/>
      <c r="JF555" s="5"/>
      <c r="JG555" s="5"/>
      <c r="JH555" s="5"/>
      <c r="JI555" s="5"/>
      <c r="JJ555" s="5"/>
      <c r="JK555" s="5"/>
      <c r="JL555" s="5"/>
      <c r="JM555" s="5"/>
      <c r="JN555" s="5"/>
      <c r="JO555" s="5"/>
      <c r="JP555" s="5"/>
      <c r="JQ555" s="5"/>
      <c r="JR555" s="5">
        <v>5284</v>
      </c>
      <c r="JS555" s="5"/>
      <c r="JT555" s="5"/>
      <c r="JU555" s="5">
        <v>190</v>
      </c>
      <c r="JV555" s="5"/>
      <c r="JW555" s="5"/>
      <c r="JX555" s="5"/>
      <c r="JY555" s="5"/>
      <c r="JZ555" s="5"/>
      <c r="KA555" s="5"/>
      <c r="KB555" s="5"/>
      <c r="KC555" s="5"/>
      <c r="KD555" s="5"/>
      <c r="KE555" s="5"/>
      <c r="KF555" s="5">
        <v>1</v>
      </c>
      <c r="KG555" s="5">
        <v>1</v>
      </c>
      <c r="KH555" s="5">
        <v>46</v>
      </c>
      <c r="KI555" s="5"/>
      <c r="KJ555" s="5">
        <v>16</v>
      </c>
      <c r="KK555" s="5">
        <v>16</v>
      </c>
      <c r="KL555" s="5">
        <v>5</v>
      </c>
      <c r="KM555" s="5">
        <v>0</v>
      </c>
      <c r="KN555" s="5"/>
      <c r="KO555" s="5"/>
      <c r="KP555" s="5"/>
      <c r="KQ555" s="5"/>
      <c r="KR555" s="5"/>
      <c r="KS555" s="5"/>
      <c r="KT555" s="5"/>
      <c r="KU555" s="5"/>
      <c r="KV555" s="5"/>
      <c r="KW555" s="5"/>
      <c r="KX555" s="5"/>
      <c r="KY555" s="5"/>
      <c r="KZ555" s="5"/>
      <c r="LA555" s="5"/>
      <c r="LB555" s="5"/>
      <c r="LC555" s="5"/>
      <c r="LD555" s="5"/>
      <c r="LE555" s="5"/>
      <c r="LF555" s="5"/>
      <c r="LG555" s="5"/>
      <c r="LH555" s="5"/>
      <c r="LI555" s="5"/>
      <c r="LJ555" s="5"/>
      <c r="LK555" s="5"/>
      <c r="LL555" s="5"/>
      <c r="LM555" s="5"/>
      <c r="LN555" s="5"/>
      <c r="LO555" s="5"/>
      <c r="LP555" s="5"/>
      <c r="LQ555" s="5"/>
      <c r="LR555" s="5"/>
      <c r="LS555" s="5"/>
      <c r="LT555" s="5"/>
      <c r="LU555" s="5"/>
      <c r="LV555" s="5"/>
      <c r="LW555" s="5"/>
      <c r="LX555" s="5"/>
      <c r="LY555" s="5"/>
      <c r="LZ555" s="5"/>
      <c r="MA555" s="5"/>
      <c r="MB555" s="5"/>
      <c r="MC555" s="5"/>
      <c r="MD555" s="5"/>
      <c r="ME555" s="5"/>
      <c r="MF555" s="5"/>
      <c r="MG555" s="5"/>
      <c r="MH555" s="5"/>
      <c r="MI555" s="5"/>
      <c r="MJ555" s="5"/>
      <c r="MK555" s="5"/>
      <c r="ML555" s="5"/>
      <c r="MM555" s="5"/>
      <c r="MN555" s="5"/>
      <c r="MO555" s="5">
        <v>240</v>
      </c>
      <c r="MP555" s="5">
        <v>0</v>
      </c>
      <c r="MQ555" s="5"/>
      <c r="MR555" s="5"/>
      <c r="MS555" s="5">
        <v>603254</v>
      </c>
      <c r="MT555" s="5"/>
      <c r="MU555" s="5">
        <v>26</v>
      </c>
      <c r="MV555" s="5"/>
      <c r="MW555" s="5"/>
      <c r="MX555" s="5"/>
      <c r="MY555" s="5"/>
      <c r="MZ555" s="5"/>
      <c r="NA555" s="5"/>
      <c r="NB555" s="5"/>
      <c r="NC555" s="5"/>
      <c r="ND555" s="5"/>
      <c r="NE555" s="5"/>
      <c r="NF555" s="5"/>
      <c r="NG555" s="5"/>
      <c r="NH555" s="5"/>
      <c r="NI555" s="5"/>
      <c r="NJ555" s="5"/>
      <c r="NK555" s="5"/>
      <c r="NX555" s="18">
        <f t="shared" si="46"/>
        <v>2727.3201029601337</v>
      </c>
      <c r="NY555" t="str">
        <f t="shared" si="44"/>
        <v>Larger</v>
      </c>
      <c r="NZ555" t="str">
        <f t="shared" si="45"/>
        <v>Large</v>
      </c>
    </row>
    <row r="556" spans="1:390">
      <c r="A556" s="1" t="s">
        <v>620</v>
      </c>
      <c r="B556" s="1" t="s">
        <v>621</v>
      </c>
      <c r="C556" s="32" t="s">
        <v>622</v>
      </c>
      <c r="D556" s="31" t="s">
        <v>393</v>
      </c>
      <c r="E556" s="1">
        <v>20100</v>
      </c>
      <c r="F556" s="1" t="s">
        <v>858</v>
      </c>
      <c r="G556" s="5">
        <v>17845.821904762019</v>
      </c>
      <c r="H556" s="71">
        <v>82000</v>
      </c>
      <c r="I556" s="73"/>
      <c r="J556" s="73">
        <v>225</v>
      </c>
      <c r="K556" s="73">
        <v>24</v>
      </c>
      <c r="L556" s="73"/>
      <c r="M556" s="73"/>
      <c r="N556" s="73"/>
      <c r="O556" s="73"/>
      <c r="P556" s="73"/>
      <c r="Q556" s="73"/>
      <c r="R556" s="73">
        <v>55</v>
      </c>
      <c r="S556" s="73"/>
      <c r="T556" s="73"/>
      <c r="U556" s="73">
        <v>90</v>
      </c>
      <c r="V556" s="73">
        <v>351</v>
      </c>
      <c r="W556" s="94">
        <v>260</v>
      </c>
      <c r="X556" s="94"/>
      <c r="Y556" s="94"/>
      <c r="Z556" s="94"/>
      <c r="AA556" s="94"/>
      <c r="AB556" s="94"/>
      <c r="AC556" s="95">
        <v>69172</v>
      </c>
      <c r="AD556" s="73"/>
      <c r="AE556" s="73"/>
      <c r="AF556" s="95">
        <v>0</v>
      </c>
      <c r="AG556" s="95">
        <v>0</v>
      </c>
      <c r="AH556" s="95">
        <v>0</v>
      </c>
      <c r="AI556" s="95">
        <v>0</v>
      </c>
      <c r="AJ556" s="95"/>
      <c r="AK556" s="95"/>
      <c r="AL556" s="95">
        <v>0</v>
      </c>
      <c r="AM556" s="95">
        <v>0</v>
      </c>
      <c r="AN556" s="73"/>
      <c r="AO556" s="96">
        <v>69172</v>
      </c>
      <c r="AP556" s="73">
        <v>5500</v>
      </c>
      <c r="AQ556" s="73"/>
      <c r="AR556" s="73"/>
      <c r="AS556" s="73">
        <v>0</v>
      </c>
      <c r="AT556" s="73">
        <v>0</v>
      </c>
      <c r="AU556" s="73">
        <v>0</v>
      </c>
      <c r="AV556" s="73">
        <v>0</v>
      </c>
      <c r="AW556" s="73"/>
      <c r="AX556" s="73"/>
      <c r="AY556" s="73">
        <v>0</v>
      </c>
      <c r="AZ556" s="73">
        <v>0</v>
      </c>
      <c r="BA556" s="73"/>
      <c r="BB556" s="73">
        <v>5500</v>
      </c>
      <c r="BC556" s="73">
        <v>28971</v>
      </c>
      <c r="BD556" s="73"/>
      <c r="BE556" s="73"/>
      <c r="BF556" s="73">
        <v>0</v>
      </c>
      <c r="BG556" s="73">
        <v>0</v>
      </c>
      <c r="BH556" s="73">
        <v>0</v>
      </c>
      <c r="BI556" s="73">
        <v>0</v>
      </c>
      <c r="BJ556" s="73"/>
      <c r="BK556" s="73"/>
      <c r="BL556" s="73">
        <v>0</v>
      </c>
      <c r="BM556" s="73">
        <v>0</v>
      </c>
      <c r="BN556" s="73"/>
      <c r="BO556" s="73">
        <v>28971</v>
      </c>
      <c r="BP556" s="73">
        <v>0</v>
      </c>
      <c r="BQ556" s="73"/>
      <c r="BR556" s="73">
        <v>0</v>
      </c>
      <c r="BS556" s="73">
        <v>0</v>
      </c>
      <c r="BT556" s="73">
        <v>0</v>
      </c>
      <c r="BU556" s="73">
        <v>0</v>
      </c>
      <c r="BV556" s="73"/>
      <c r="BW556" s="2"/>
      <c r="BX556" s="2">
        <v>0</v>
      </c>
      <c r="BY556" s="2">
        <v>0</v>
      </c>
      <c r="BZ556" s="2">
        <v>0</v>
      </c>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v>75000</v>
      </c>
      <c r="CZ556" s="2"/>
      <c r="DA556" s="2">
        <v>0</v>
      </c>
      <c r="DB556" s="2">
        <v>0</v>
      </c>
      <c r="DC556" s="2">
        <v>0</v>
      </c>
      <c r="DD556" s="2"/>
      <c r="DE556" s="2"/>
      <c r="DF556" s="2">
        <v>0</v>
      </c>
      <c r="DG556" s="2">
        <v>0</v>
      </c>
      <c r="DH556" s="2">
        <v>0</v>
      </c>
      <c r="DI556" s="2">
        <v>75000</v>
      </c>
      <c r="DJ556" s="2"/>
      <c r="DK556" s="2"/>
      <c r="DL556" s="2"/>
      <c r="DM556" s="2"/>
      <c r="DN556" s="2"/>
      <c r="DO556" s="2"/>
      <c r="DP556" s="2"/>
      <c r="DQ556" s="2"/>
      <c r="DR556" s="2"/>
      <c r="DS556" s="2"/>
      <c r="DT556" s="2"/>
      <c r="DU556" s="2"/>
      <c r="DV556" s="73"/>
      <c r="DW556" s="73"/>
      <c r="DX556" s="2"/>
      <c r="DY556" s="2"/>
      <c r="DZ556" s="2"/>
      <c r="EA556" s="2"/>
      <c r="EB556" s="2"/>
      <c r="EC556" s="2"/>
      <c r="ED556" s="2"/>
      <c r="EE556" s="2"/>
      <c r="EF556" s="2"/>
      <c r="EG556" s="2"/>
      <c r="EH556" s="2"/>
      <c r="EI556" s="73"/>
      <c r="EJ556" s="2">
        <v>8500</v>
      </c>
      <c r="EK556" s="2"/>
      <c r="EL556" s="2">
        <v>0</v>
      </c>
      <c r="EM556" s="2">
        <v>0</v>
      </c>
      <c r="EN556" s="2">
        <v>0</v>
      </c>
      <c r="EO556" s="2"/>
      <c r="EP556" s="2"/>
      <c r="EQ556" s="2">
        <v>0</v>
      </c>
      <c r="ER556" s="2">
        <v>0</v>
      </c>
      <c r="ES556" s="2">
        <v>0</v>
      </c>
      <c r="ET556" s="2">
        <v>8500</v>
      </c>
      <c r="EU556" s="3"/>
      <c r="EV556" s="3"/>
      <c r="EW556" s="3"/>
      <c r="EX556" s="3"/>
      <c r="EY556" s="3"/>
      <c r="EZ556" s="3"/>
      <c r="FA556" s="5"/>
      <c r="FB556" s="5"/>
      <c r="FC556" s="5"/>
      <c r="FD556" s="5"/>
      <c r="FE556" s="5"/>
      <c r="FF556" s="5"/>
      <c r="FG556" s="5"/>
      <c r="FH556" s="5"/>
      <c r="FI556" s="5"/>
      <c r="FJ556" s="5"/>
      <c r="FK556" s="5"/>
      <c r="FL556" s="5"/>
      <c r="FM556" s="5"/>
      <c r="FN556" s="5"/>
      <c r="FO556" s="5"/>
      <c r="FP556" s="5"/>
      <c r="FQ556" s="5"/>
      <c r="FR556" s="5"/>
      <c r="FS556" s="5"/>
      <c r="FT556" s="2"/>
      <c r="FU556" s="2"/>
      <c r="FV556" s="2"/>
      <c r="FW556" s="2"/>
      <c r="FX556" s="2"/>
      <c r="FY556" s="2"/>
      <c r="FZ556" s="2"/>
      <c r="GA556" s="2"/>
      <c r="GB556" s="2"/>
      <c r="GC556" s="2"/>
      <c r="GD556" s="2"/>
      <c r="GE556" s="2">
        <v>0</v>
      </c>
      <c r="GF556" s="2"/>
      <c r="GG556" s="2">
        <v>0</v>
      </c>
      <c r="GH556" s="2">
        <v>0</v>
      </c>
      <c r="GI556" s="2">
        <v>0</v>
      </c>
      <c r="GJ556" s="2">
        <v>0</v>
      </c>
      <c r="GK556" s="2"/>
      <c r="GL556" s="2"/>
      <c r="GM556" s="2">
        <v>0</v>
      </c>
      <c r="GN556" s="2">
        <v>0</v>
      </c>
      <c r="GO556" s="2">
        <v>0</v>
      </c>
      <c r="GP556" s="2">
        <v>98143</v>
      </c>
      <c r="GQ556" s="2">
        <v>89000</v>
      </c>
      <c r="GR556" s="2">
        <v>187143</v>
      </c>
      <c r="GS556" s="1" t="s">
        <v>395</v>
      </c>
      <c r="GT556" s="1"/>
      <c r="GU556" s="1" t="s">
        <v>397</v>
      </c>
      <c r="GV556" s="1" t="s">
        <v>766</v>
      </c>
      <c r="GW556" s="1"/>
      <c r="GX556" t="s">
        <v>459</v>
      </c>
      <c r="GY556" s="1"/>
      <c r="GZ556" s="1"/>
      <c r="HA556" s="1"/>
      <c r="HC556" s="2">
        <v>1374</v>
      </c>
      <c r="HD556" s="2">
        <v>4409</v>
      </c>
      <c r="HE556" s="2">
        <v>23041</v>
      </c>
      <c r="HF556" s="2">
        <v>143</v>
      </c>
      <c r="HG556" s="2">
        <v>57</v>
      </c>
      <c r="HH556" s="2">
        <v>96884</v>
      </c>
      <c r="HI556" s="2"/>
      <c r="HJ556" s="2">
        <v>21</v>
      </c>
      <c r="HK556" s="2">
        <v>3675</v>
      </c>
      <c r="HL556" s="2">
        <v>1741</v>
      </c>
      <c r="HM556" s="2"/>
      <c r="HN556" s="2"/>
      <c r="HO556" s="2">
        <v>16</v>
      </c>
      <c r="HP556" s="2">
        <v>30</v>
      </c>
      <c r="HQ556" s="2">
        <v>76</v>
      </c>
      <c r="HR556" s="2">
        <v>30</v>
      </c>
      <c r="HS556" s="2"/>
      <c r="HT556" s="2"/>
      <c r="HU556" s="3">
        <v>14</v>
      </c>
      <c r="HV556" s="3"/>
      <c r="HW556" s="3"/>
      <c r="HX556" s="3"/>
      <c r="HY556" s="3"/>
      <c r="HZ556" s="3"/>
      <c r="IA556" s="3"/>
      <c r="IB556" s="3"/>
      <c r="IC556" s="3"/>
      <c r="ID556" s="3"/>
      <c r="IE556" s="3"/>
      <c r="IF556" s="65">
        <v>1.2</v>
      </c>
      <c r="IG556" s="3">
        <v>6.75</v>
      </c>
      <c r="IH556" s="3">
        <v>15.5</v>
      </c>
      <c r="II556" s="35">
        <f t="shared" si="43"/>
        <v>6.75</v>
      </c>
      <c r="IJ556" s="3"/>
      <c r="IK556" s="3">
        <v>9</v>
      </c>
      <c r="IL556" s="3">
        <v>8.75</v>
      </c>
      <c r="IM556" s="5">
        <v>15840</v>
      </c>
      <c r="IN556" s="1" t="s">
        <v>400</v>
      </c>
      <c r="IO556" s="71">
        <v>27948</v>
      </c>
      <c r="IP556" s="5">
        <v>24451</v>
      </c>
      <c r="IQ556" s="5">
        <v>0</v>
      </c>
      <c r="IR556" s="5">
        <v>605</v>
      </c>
      <c r="IS556" s="5"/>
      <c r="IT556" s="5"/>
      <c r="IU556" s="5"/>
      <c r="IV556" s="5">
        <v>0</v>
      </c>
      <c r="IW556" s="5"/>
      <c r="IX556" s="5">
        <v>53004</v>
      </c>
      <c r="IY556" s="5"/>
      <c r="IZ556" s="5"/>
      <c r="JA556" s="5">
        <v>161</v>
      </c>
      <c r="JB556" s="5">
        <v>147</v>
      </c>
      <c r="JC556" s="5">
        <v>155</v>
      </c>
      <c r="JD556" s="5">
        <v>138</v>
      </c>
      <c r="JE556" s="5"/>
      <c r="JF556" s="5"/>
      <c r="JG556" s="5"/>
      <c r="JH556" s="5"/>
      <c r="JI556" s="5"/>
      <c r="JJ556" s="5"/>
      <c r="JK556" s="5"/>
      <c r="JL556" s="5"/>
      <c r="JM556" s="5"/>
      <c r="JN556" s="5"/>
      <c r="JO556" s="5"/>
      <c r="JP556" s="5"/>
      <c r="JQ556" s="5"/>
      <c r="JR556" s="5">
        <v>12</v>
      </c>
      <c r="JS556" s="5"/>
      <c r="JT556" s="5"/>
      <c r="JU556" s="5">
        <v>256</v>
      </c>
      <c r="JV556" s="5"/>
      <c r="JW556" s="5"/>
      <c r="JX556" s="5"/>
      <c r="JY556" s="5"/>
      <c r="JZ556" s="5"/>
      <c r="KA556" s="5"/>
      <c r="KB556" s="5"/>
      <c r="KC556" s="5"/>
      <c r="KD556" s="5"/>
      <c r="KE556" s="5"/>
      <c r="KF556" s="5">
        <v>2</v>
      </c>
      <c r="KG556" s="5">
        <v>2</v>
      </c>
      <c r="KH556" s="5">
        <v>245</v>
      </c>
      <c r="KI556" s="5">
        <v>54</v>
      </c>
      <c r="KJ556" s="5">
        <v>44</v>
      </c>
      <c r="KK556" s="5">
        <v>44</v>
      </c>
      <c r="KL556" s="5">
        <v>4</v>
      </c>
      <c r="KM556" s="5">
        <v>0</v>
      </c>
      <c r="KN556" s="5"/>
      <c r="KO556" s="5"/>
      <c r="KP556" s="5"/>
      <c r="KQ556" s="5"/>
      <c r="KR556" s="5"/>
      <c r="KS556" s="5"/>
      <c r="KT556" s="5"/>
      <c r="KU556" s="5"/>
      <c r="KV556" s="5"/>
      <c r="KW556" s="5"/>
      <c r="KX556" s="5"/>
      <c r="KY556" s="5"/>
      <c r="KZ556" s="5"/>
      <c r="LA556" s="5"/>
      <c r="LB556" s="5"/>
      <c r="LC556" s="5"/>
      <c r="LD556" s="5"/>
      <c r="LE556" s="5"/>
      <c r="LF556" s="5"/>
      <c r="LG556" s="5"/>
      <c r="LH556" s="5"/>
      <c r="LI556" s="5"/>
      <c r="LJ556" s="5"/>
      <c r="LK556" s="5"/>
      <c r="LL556" s="5"/>
      <c r="LM556" s="5"/>
      <c r="LN556" s="5"/>
      <c r="LO556" s="5"/>
      <c r="LP556" s="5"/>
      <c r="LQ556" s="5"/>
      <c r="LR556" s="5"/>
      <c r="LS556" s="5"/>
      <c r="LT556" s="5"/>
      <c r="LU556" s="5"/>
      <c r="LV556" s="5"/>
      <c r="LW556" s="5"/>
      <c r="LX556" s="5"/>
      <c r="LY556" s="5"/>
      <c r="LZ556" s="5"/>
      <c r="MA556" s="5"/>
      <c r="MB556" s="5"/>
      <c r="MC556" s="5"/>
      <c r="MD556" s="5"/>
      <c r="ME556" s="5"/>
      <c r="MF556" s="5"/>
      <c r="MG556" s="5"/>
      <c r="MH556" s="5"/>
      <c r="MI556" s="5"/>
      <c r="MJ556" s="5"/>
      <c r="MK556" s="5"/>
      <c r="ML556" s="5"/>
      <c r="MM556" s="5"/>
      <c r="MN556" s="5"/>
      <c r="MO556" s="5">
        <v>48</v>
      </c>
      <c r="MP556" s="5">
        <v>0</v>
      </c>
      <c r="MQ556" s="5"/>
      <c r="MR556" s="5"/>
      <c r="MS556" s="5">
        <v>374967</v>
      </c>
      <c r="MT556" s="5"/>
      <c r="MU556" s="5">
        <v>1625</v>
      </c>
      <c r="MV556" s="5"/>
      <c r="MW556" s="5"/>
      <c r="MX556" s="5"/>
      <c r="MY556" s="5"/>
      <c r="MZ556" s="5"/>
      <c r="NA556" s="5"/>
      <c r="NB556" s="5"/>
      <c r="NC556" s="5"/>
      <c r="ND556" s="5"/>
      <c r="NE556" s="5"/>
      <c r="NF556" s="5"/>
      <c r="NG556" s="5"/>
      <c r="NH556" s="5"/>
      <c r="NI556" s="5"/>
      <c r="NJ556" s="5"/>
      <c r="NK556" s="5"/>
      <c r="NX556" s="18">
        <f t="shared" si="46"/>
        <v>2643.8254673721508</v>
      </c>
      <c r="NY556" t="str">
        <f t="shared" si="44"/>
        <v>Larger</v>
      </c>
      <c r="NZ556" t="str">
        <f t="shared" si="45"/>
        <v>Medium</v>
      </c>
    </row>
    <row r="557" spans="1:390">
      <c r="A557" s="1" t="s">
        <v>627</v>
      </c>
      <c r="B557" s="1" t="s">
        <v>628</v>
      </c>
      <c r="C557" s="32" t="s">
        <v>629</v>
      </c>
      <c r="D557" s="31" t="s">
        <v>393</v>
      </c>
      <c r="E557" s="1">
        <v>20100</v>
      </c>
      <c r="F557" s="1" t="s">
        <v>858</v>
      </c>
      <c r="G557" s="5">
        <v>14505.300571428719</v>
      </c>
      <c r="H557" s="71">
        <v>37760</v>
      </c>
      <c r="I557" s="73"/>
      <c r="J557" s="73">
        <v>77</v>
      </c>
      <c r="K557" s="73">
        <v>8</v>
      </c>
      <c r="L557" s="73"/>
      <c r="M557" s="73"/>
      <c r="N557" s="73"/>
      <c r="O557" s="73"/>
      <c r="P557" s="73"/>
      <c r="Q557" s="73"/>
      <c r="R557" s="73">
        <v>35</v>
      </c>
      <c r="S557" s="73"/>
      <c r="T557" s="73"/>
      <c r="U557" s="73">
        <v>48</v>
      </c>
      <c r="V557" s="73">
        <v>500</v>
      </c>
      <c r="W557" s="94" t="s">
        <v>819</v>
      </c>
      <c r="X557" s="94"/>
      <c r="Y557" s="94"/>
      <c r="Z557" s="94"/>
      <c r="AA557" s="94"/>
      <c r="AB557" s="94"/>
      <c r="AC557" s="95">
        <v>78329</v>
      </c>
      <c r="AD557" s="73"/>
      <c r="AE557" s="73"/>
      <c r="AF557" s="95"/>
      <c r="AG557" s="95"/>
      <c r="AH557" s="95"/>
      <c r="AI557" s="95"/>
      <c r="AJ557" s="95"/>
      <c r="AK557" s="95"/>
      <c r="AL557" s="95">
        <v>32900</v>
      </c>
      <c r="AM557" s="95"/>
      <c r="AN557" s="73"/>
      <c r="AO557" s="96">
        <v>111229</v>
      </c>
      <c r="AP557" s="73">
        <v>500</v>
      </c>
      <c r="AQ557" s="73"/>
      <c r="AR557" s="73"/>
      <c r="AS557" s="73"/>
      <c r="AT557" s="73"/>
      <c r="AU557" s="73"/>
      <c r="AV557" s="73"/>
      <c r="AW557" s="73"/>
      <c r="AX557" s="73"/>
      <c r="AY557" s="73">
        <v>5100</v>
      </c>
      <c r="AZ557" s="73"/>
      <c r="BA557" s="73"/>
      <c r="BB557" s="73">
        <v>5600</v>
      </c>
      <c r="BC557" s="73">
        <v>39500</v>
      </c>
      <c r="BD557" s="73"/>
      <c r="BE557" s="73"/>
      <c r="BF557" s="73"/>
      <c r="BG557" s="73"/>
      <c r="BH557" s="73"/>
      <c r="BI557" s="73"/>
      <c r="BJ557" s="73"/>
      <c r="BK557" s="73"/>
      <c r="BL557" s="73"/>
      <c r="BM557" s="73"/>
      <c r="BN557" s="73"/>
      <c r="BO557" s="73">
        <v>39500</v>
      </c>
      <c r="BP557" s="73"/>
      <c r="BQ557" s="73"/>
      <c r="BR557" s="73"/>
      <c r="BS557" s="73"/>
      <c r="BT557" s="73"/>
      <c r="BU557" s="73"/>
      <c r="BV557" s="73"/>
      <c r="BW557" s="2"/>
      <c r="BX557" s="2"/>
      <c r="BY557" s="2"/>
      <c r="BZ557" s="2">
        <v>0</v>
      </c>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v>17887</v>
      </c>
      <c r="CZ557" s="2"/>
      <c r="DA557" s="2"/>
      <c r="DB557" s="2"/>
      <c r="DC557" s="2"/>
      <c r="DD557" s="2"/>
      <c r="DE557" s="2"/>
      <c r="DF557" s="2"/>
      <c r="DG557" s="2">
        <v>67838</v>
      </c>
      <c r="DH557" s="2"/>
      <c r="DI557" s="2">
        <v>85725</v>
      </c>
      <c r="DJ557" s="2"/>
      <c r="DK557" s="2"/>
      <c r="DL557" s="2"/>
      <c r="DM557" s="2"/>
      <c r="DN557" s="2"/>
      <c r="DO557" s="2"/>
      <c r="DP557" s="2"/>
      <c r="DQ557" s="2"/>
      <c r="DR557" s="2"/>
      <c r="DS557" s="2"/>
      <c r="DT557" s="2"/>
      <c r="DU557" s="2"/>
      <c r="DV557" s="73"/>
      <c r="DW557" s="73"/>
      <c r="DX557" s="2"/>
      <c r="DY557" s="2"/>
      <c r="DZ557" s="2"/>
      <c r="EA557" s="2"/>
      <c r="EB557" s="2"/>
      <c r="EC557" s="2"/>
      <c r="ED557" s="2"/>
      <c r="EE557" s="2"/>
      <c r="EF557" s="2"/>
      <c r="EG557" s="2"/>
      <c r="EH557" s="2"/>
      <c r="EI557" s="73"/>
      <c r="EJ557" s="2"/>
      <c r="EK557" s="2"/>
      <c r="EL557" s="2"/>
      <c r="EM557" s="2"/>
      <c r="EN557" s="2"/>
      <c r="EO557" s="2"/>
      <c r="EP557" s="2"/>
      <c r="EQ557" s="2"/>
      <c r="ER557" s="2"/>
      <c r="ES557" s="2"/>
      <c r="ET557" s="2">
        <v>0</v>
      </c>
      <c r="EU557" s="3"/>
      <c r="EV557" s="3"/>
      <c r="EW557" s="3"/>
      <c r="EX557" s="3"/>
      <c r="EY557" s="3"/>
      <c r="EZ557" s="3"/>
      <c r="FA557" s="5"/>
      <c r="FB557" s="5"/>
      <c r="FC557" s="5"/>
      <c r="FD557" s="5"/>
      <c r="FE557" s="5"/>
      <c r="FF557" s="5"/>
      <c r="FG557" s="5"/>
      <c r="FH557" s="5"/>
      <c r="FI557" s="5"/>
      <c r="FJ557" s="5"/>
      <c r="FK557" s="5"/>
      <c r="FL557" s="5"/>
      <c r="FM557" s="5"/>
      <c r="FN557" s="5"/>
      <c r="FO557" s="5"/>
      <c r="FP557" s="5"/>
      <c r="FQ557" s="5"/>
      <c r="FR557" s="5"/>
      <c r="FS557" s="5"/>
      <c r="FT557" s="2"/>
      <c r="FU557" s="2"/>
      <c r="FV557" s="2"/>
      <c r="FW557" s="2"/>
      <c r="FX557" s="2"/>
      <c r="FY557" s="2"/>
      <c r="FZ557" s="2"/>
      <c r="GA557" s="2"/>
      <c r="GB557" s="2"/>
      <c r="GC557" s="2"/>
      <c r="GD557" s="2"/>
      <c r="GE557" s="2"/>
      <c r="GF557" s="2"/>
      <c r="GG557" s="2"/>
      <c r="GH557" s="2"/>
      <c r="GI557" s="2"/>
      <c r="GJ557" s="2"/>
      <c r="GK557" s="2"/>
      <c r="GL557" s="2"/>
      <c r="GM557" s="2"/>
      <c r="GN557" s="2"/>
      <c r="GO557" s="2">
        <v>0</v>
      </c>
      <c r="GP557" s="2">
        <v>150729</v>
      </c>
      <c r="GQ557" s="2">
        <v>91325</v>
      </c>
      <c r="GR557" s="2">
        <v>242054</v>
      </c>
      <c r="GS557" s="1"/>
      <c r="GT557" s="1" t="s">
        <v>630</v>
      </c>
      <c r="GU557" s="1"/>
      <c r="GV557" s="1" t="s">
        <v>768</v>
      </c>
      <c r="GX557" s="1"/>
      <c r="HC557" s="2">
        <v>2353</v>
      </c>
      <c r="HD557" s="2">
        <v>57</v>
      </c>
      <c r="HE557" s="2">
        <v>22599</v>
      </c>
      <c r="HF557" s="2">
        <v>297</v>
      </c>
      <c r="HG557" s="2"/>
      <c r="HH557" s="2">
        <v>117872</v>
      </c>
      <c r="HI557" s="2"/>
      <c r="HJ557" s="2">
        <v>0</v>
      </c>
      <c r="HK557" s="2">
        <v>3174</v>
      </c>
      <c r="HL557" s="2">
        <v>3002</v>
      </c>
      <c r="HM557" s="2"/>
      <c r="HN557" s="2"/>
      <c r="HO557" s="2">
        <v>29</v>
      </c>
      <c r="HP557" s="2">
        <v>30</v>
      </c>
      <c r="HQ557" s="2">
        <v>89603</v>
      </c>
      <c r="HR557" s="2">
        <v>0</v>
      </c>
      <c r="HS557" s="2"/>
      <c r="HT557" s="2"/>
      <c r="HU557" s="3">
        <v>5</v>
      </c>
      <c r="HV557" s="3"/>
      <c r="HW557" s="3"/>
      <c r="HX557" s="3"/>
      <c r="HY557" s="3"/>
      <c r="HZ557" s="3"/>
      <c r="IA557" s="3"/>
      <c r="IB557" s="3"/>
      <c r="IC557" s="3"/>
      <c r="ID557" s="3"/>
      <c r="IE557" s="3"/>
      <c r="IF557" s="65">
        <v>2.2000000000000002</v>
      </c>
      <c r="IG557" s="3">
        <v>4.5</v>
      </c>
      <c r="IH557" s="3">
        <v>10</v>
      </c>
      <c r="II557" s="35">
        <f t="shared" si="43"/>
        <v>4.5</v>
      </c>
      <c r="IJ557" s="3"/>
      <c r="IK557" s="3">
        <v>6</v>
      </c>
      <c r="IL557" s="3">
        <v>5.5</v>
      </c>
      <c r="IM557" s="5">
        <v>11159</v>
      </c>
      <c r="IN557" s="1" t="s">
        <v>411</v>
      </c>
      <c r="IO557" s="71">
        <v>23009</v>
      </c>
      <c r="IP557" s="5">
        <v>48782</v>
      </c>
      <c r="IQ557" s="5">
        <v>9118</v>
      </c>
      <c r="IR557" s="5">
        <v>104</v>
      </c>
      <c r="IS557" s="5"/>
      <c r="IT557" s="5"/>
      <c r="IU557" s="5"/>
      <c r="IV557" s="5"/>
      <c r="IW557" s="5"/>
      <c r="IX557" s="5">
        <v>81013</v>
      </c>
      <c r="IY557" s="5"/>
      <c r="IZ557" s="5"/>
      <c r="JA557" s="5">
        <v>380</v>
      </c>
      <c r="JB557" s="5">
        <v>310</v>
      </c>
      <c r="JC557" s="5">
        <v>689</v>
      </c>
      <c r="JD557" s="5">
        <v>224</v>
      </c>
      <c r="JE557" s="5"/>
      <c r="JF557" s="5"/>
      <c r="JG557" s="5"/>
      <c r="JH557" s="5"/>
      <c r="JI557" s="5"/>
      <c r="JJ557" s="5"/>
      <c r="JK557" s="5"/>
      <c r="JL557" s="5"/>
      <c r="JM557" s="5"/>
      <c r="JN557" s="5"/>
      <c r="JO557" s="5"/>
      <c r="JP557" s="5"/>
      <c r="JQ557" s="5"/>
      <c r="JR557" s="5">
        <v>4812</v>
      </c>
      <c r="JS557" s="5"/>
      <c r="JT557" s="5"/>
      <c r="JU557" s="5">
        <v>172</v>
      </c>
      <c r="JV557" s="5"/>
      <c r="JW557" s="5"/>
      <c r="JX557" s="5"/>
      <c r="JY557" s="5"/>
      <c r="JZ557" s="5"/>
      <c r="KA557" s="5"/>
      <c r="KB557" s="5"/>
      <c r="KC557" s="5"/>
      <c r="KD557" s="5"/>
      <c r="KE557" s="5"/>
      <c r="KF557" s="5">
        <v>1</v>
      </c>
      <c r="KG557" s="5">
        <v>12</v>
      </c>
      <c r="KH557" s="5">
        <v>421</v>
      </c>
      <c r="KI557" s="5">
        <v>75</v>
      </c>
      <c r="KJ557" s="5">
        <v>42.5</v>
      </c>
      <c r="KK557" s="5">
        <v>42.5</v>
      </c>
      <c r="KL557" s="5">
        <v>0</v>
      </c>
      <c r="KM557" s="5">
        <v>8</v>
      </c>
      <c r="KN557" s="5"/>
      <c r="KO557" s="5"/>
      <c r="KP557" s="5"/>
      <c r="KQ557" s="5"/>
      <c r="KR557" s="5"/>
      <c r="KS557" s="5"/>
      <c r="KT557" s="5"/>
      <c r="KU557" s="5"/>
      <c r="KV557" s="5"/>
      <c r="KW557" s="5"/>
      <c r="KX557" s="5"/>
      <c r="KY557" s="5"/>
      <c r="KZ557" s="5"/>
      <c r="LA557" s="5"/>
      <c r="LB557" s="5"/>
      <c r="LC557" s="5"/>
      <c r="LD557" s="5"/>
      <c r="LE557" s="5"/>
      <c r="LF557" s="5"/>
      <c r="LG557" s="5"/>
      <c r="LH557" s="5"/>
      <c r="LI557" s="5"/>
      <c r="LJ557" s="5"/>
      <c r="LK557" s="5"/>
      <c r="LL557" s="5"/>
      <c r="LM557" s="5"/>
      <c r="LN557" s="5"/>
      <c r="LO557" s="5"/>
      <c r="LP557" s="5"/>
      <c r="LQ557" s="5"/>
      <c r="LR557" s="5"/>
      <c r="LS557" s="5"/>
      <c r="LT557" s="5"/>
      <c r="LU557" s="5"/>
      <c r="LV557" s="5"/>
      <c r="LW557" s="5"/>
      <c r="LX557" s="5"/>
      <c r="LY557" s="5"/>
      <c r="LZ557" s="5"/>
      <c r="MA557" s="5"/>
      <c r="MB557" s="5"/>
      <c r="MC557" s="5"/>
      <c r="MD557" s="5"/>
      <c r="ME557" s="5"/>
      <c r="MF557" s="5"/>
      <c r="MG557" s="5"/>
      <c r="MH557" s="5"/>
      <c r="MI557" s="5"/>
      <c r="MJ557" s="5"/>
      <c r="MK557" s="5"/>
      <c r="ML557" s="5"/>
      <c r="MM557" s="5"/>
      <c r="MN557" s="5"/>
      <c r="MO557" s="5">
        <v>0</v>
      </c>
      <c r="MP557" s="5">
        <v>8</v>
      </c>
      <c r="MQ557" s="5"/>
      <c r="MR557" s="5"/>
      <c r="MS557" s="5">
        <v>563036</v>
      </c>
      <c r="MT557" s="5"/>
      <c r="MU557" s="5">
        <v>10</v>
      </c>
      <c r="MV557" s="5"/>
      <c r="MW557" s="5"/>
      <c r="MX557" s="5"/>
      <c r="MY557" s="5"/>
      <c r="MZ557" s="5"/>
      <c r="NA557" s="5"/>
      <c r="NB557" s="5"/>
      <c r="NC557" s="5"/>
      <c r="ND557" s="5"/>
      <c r="NE557" s="5"/>
      <c r="NF557" s="5"/>
      <c r="NG557" s="5"/>
      <c r="NH557" s="5"/>
      <c r="NI557" s="5"/>
      <c r="NJ557" s="5"/>
      <c r="NK557" s="5"/>
      <c r="NX557" s="18">
        <f t="shared" si="46"/>
        <v>3223.4001269841597</v>
      </c>
      <c r="NY557" t="str">
        <f t="shared" si="44"/>
        <v>Larger</v>
      </c>
      <c r="NZ557" t="str">
        <f t="shared" si="45"/>
        <v>Medium</v>
      </c>
    </row>
    <row r="558" spans="1:390">
      <c r="A558" s="1" t="s">
        <v>432</v>
      </c>
      <c r="B558" s="1" t="s">
        <v>721</v>
      </c>
      <c r="C558" s="32" t="s">
        <v>722</v>
      </c>
      <c r="D558" s="1" t="s">
        <v>404</v>
      </c>
      <c r="E558" s="1">
        <v>20100</v>
      </c>
      <c r="F558" s="1" t="s">
        <v>858</v>
      </c>
      <c r="G558" s="5">
        <v>20080.26704761872</v>
      </c>
      <c r="H558" s="71">
        <v>60000</v>
      </c>
      <c r="I558" s="73"/>
      <c r="J558" s="73">
        <v>40</v>
      </c>
      <c r="K558" s="73">
        <v>3</v>
      </c>
      <c r="L558" s="73"/>
      <c r="M558" s="73"/>
      <c r="N558" s="73"/>
      <c r="O558" s="73"/>
      <c r="P558" s="73"/>
      <c r="Q558" s="73"/>
      <c r="R558" s="73">
        <v>58</v>
      </c>
      <c r="S558" s="73"/>
      <c r="T558" s="73"/>
      <c r="U558" s="73">
        <v>20</v>
      </c>
      <c r="V558" s="73">
        <v>817</v>
      </c>
      <c r="W558" s="94" t="s">
        <v>833</v>
      </c>
      <c r="X558" s="94"/>
      <c r="Y558" s="94"/>
      <c r="Z558" s="94"/>
      <c r="AA558" s="94"/>
      <c r="AB558" s="94"/>
      <c r="AC558" s="95">
        <v>103896</v>
      </c>
      <c r="AD558" s="73"/>
      <c r="AE558" s="73"/>
      <c r="AF558" s="95"/>
      <c r="AG558" s="95"/>
      <c r="AH558" s="95"/>
      <c r="AI558" s="95"/>
      <c r="AJ558" s="95"/>
      <c r="AK558" s="95"/>
      <c r="AL558" s="95"/>
      <c r="AM558" s="95"/>
      <c r="AN558" s="73"/>
      <c r="AO558" s="96">
        <v>103896</v>
      </c>
      <c r="AP558" s="73">
        <v>5185</v>
      </c>
      <c r="AQ558" s="73"/>
      <c r="AR558" s="73"/>
      <c r="AS558" s="73"/>
      <c r="AT558" s="73"/>
      <c r="AU558" s="73"/>
      <c r="AV558" s="73"/>
      <c r="AW558" s="73"/>
      <c r="AX558" s="73"/>
      <c r="AY558" s="73"/>
      <c r="AZ558" s="73"/>
      <c r="BA558" s="73"/>
      <c r="BB558" s="73">
        <v>5185</v>
      </c>
      <c r="BC558" s="73">
        <v>39906</v>
      </c>
      <c r="BD558" s="73"/>
      <c r="BE558" s="73"/>
      <c r="BF558" s="73"/>
      <c r="BG558" s="73"/>
      <c r="BH558" s="73"/>
      <c r="BI558" s="73"/>
      <c r="BJ558" s="73"/>
      <c r="BK558" s="73"/>
      <c r="BL558" s="73"/>
      <c r="BM558" s="73"/>
      <c r="BN558" s="73"/>
      <c r="BO558" s="73">
        <v>39906</v>
      </c>
      <c r="BP558" s="73">
        <v>2562</v>
      </c>
      <c r="BQ558" s="73"/>
      <c r="BR558" s="73"/>
      <c r="BS558" s="73"/>
      <c r="BT558" s="73"/>
      <c r="BU558" s="73"/>
      <c r="BV558" s="73"/>
      <c r="BW558" s="2"/>
      <c r="BX558" s="2"/>
      <c r="BY558" s="2"/>
      <c r="BZ558" s="2">
        <v>2562</v>
      </c>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73"/>
      <c r="DW558" s="73"/>
      <c r="DX558" s="2"/>
      <c r="DY558" s="2"/>
      <c r="DZ558" s="2"/>
      <c r="EA558" s="2"/>
      <c r="EB558" s="2"/>
      <c r="EC558" s="2"/>
      <c r="ED558" s="2"/>
      <c r="EE558" s="2"/>
      <c r="EF558" s="2"/>
      <c r="EG558" s="2"/>
      <c r="EH558" s="2"/>
      <c r="EI558" s="73"/>
      <c r="EJ558" s="2">
        <v>8159</v>
      </c>
      <c r="EK558" s="2"/>
      <c r="EL558" s="2"/>
      <c r="EM558" s="2"/>
      <c r="EN558" s="2"/>
      <c r="EO558" s="2"/>
      <c r="EP558" s="2"/>
      <c r="EQ558" s="2"/>
      <c r="ER558" s="2"/>
      <c r="ES558" s="2"/>
      <c r="ET558" s="2">
        <v>8159</v>
      </c>
      <c r="EU558" s="3"/>
      <c r="EV558" s="3"/>
      <c r="EW558" s="3"/>
      <c r="EX558" s="3"/>
      <c r="EY558" s="3"/>
      <c r="EZ558" s="3"/>
      <c r="FA558" s="5"/>
      <c r="FB558" s="5"/>
      <c r="FC558" s="5"/>
      <c r="FD558" s="5"/>
      <c r="FE558" s="5"/>
      <c r="FF558" s="5"/>
      <c r="FG558" s="5"/>
      <c r="FH558" s="5"/>
      <c r="FI558" s="5"/>
      <c r="FJ558" s="5"/>
      <c r="FK558" s="5"/>
      <c r="FL558" s="5"/>
      <c r="FM558" s="5"/>
      <c r="FN558" s="5"/>
      <c r="FO558" s="5"/>
      <c r="FP558" s="5"/>
      <c r="FQ558" s="5"/>
      <c r="FR558" s="5"/>
      <c r="FS558" s="5"/>
      <c r="FT558" s="2"/>
      <c r="FU558" s="2"/>
      <c r="FV558" s="2"/>
      <c r="FW558" s="2"/>
      <c r="FX558" s="2"/>
      <c r="FY558" s="2"/>
      <c r="FZ558" s="2"/>
      <c r="GA558" s="2"/>
      <c r="GB558" s="2"/>
      <c r="GC558" s="2"/>
      <c r="GD558" s="2"/>
      <c r="GE558" s="2"/>
      <c r="GF558" s="2"/>
      <c r="GG558" s="2"/>
      <c r="GH558" s="2"/>
      <c r="GI558" s="2"/>
      <c r="GJ558" s="2"/>
      <c r="GK558" s="2"/>
      <c r="GL558" s="2"/>
      <c r="GM558" s="2"/>
      <c r="GN558" s="2"/>
      <c r="GO558" s="2"/>
      <c r="GP558" s="2">
        <v>146364</v>
      </c>
      <c r="GQ558" s="2">
        <v>13344</v>
      </c>
      <c r="GR558" s="2">
        <v>159708</v>
      </c>
      <c r="GS558" s="1" t="s">
        <v>420</v>
      </c>
      <c r="GT558" s="1"/>
      <c r="GU558" s="1" t="s">
        <v>813</v>
      </c>
      <c r="GV558" s="1" t="s">
        <v>768</v>
      </c>
      <c r="GW558" s="1"/>
      <c r="GX558" t="s">
        <v>459</v>
      </c>
      <c r="HC558" s="2">
        <v>2299</v>
      </c>
      <c r="HD558" s="2">
        <v>6214</v>
      </c>
      <c r="HE558" s="2"/>
      <c r="HF558" s="2">
        <v>300</v>
      </c>
      <c r="HG558" s="2">
        <v>423</v>
      </c>
      <c r="HH558" s="2">
        <v>70896</v>
      </c>
      <c r="HI558" s="2"/>
      <c r="HJ558" s="2">
        <v>426</v>
      </c>
      <c r="HK558" s="2"/>
      <c r="HL558" s="2">
        <v>3259</v>
      </c>
      <c r="HM558" s="2"/>
      <c r="HN558" s="2"/>
      <c r="HO558" s="2"/>
      <c r="HP558" s="2"/>
      <c r="HQ558" s="2">
        <v>60</v>
      </c>
      <c r="HR558" s="2">
        <v>673</v>
      </c>
      <c r="HS558" s="2"/>
      <c r="HT558" s="2"/>
      <c r="HU558" s="3">
        <v>9</v>
      </c>
      <c r="HV558" s="3"/>
      <c r="HW558" s="3"/>
      <c r="HX558" s="3"/>
      <c r="HY558" s="3"/>
      <c r="HZ558" s="3"/>
      <c r="IA558" s="3"/>
      <c r="IB558" s="3"/>
      <c r="IC558" s="3"/>
      <c r="ID558" s="3"/>
      <c r="IE558" s="3"/>
      <c r="IF558" s="65"/>
      <c r="IG558" s="3">
        <v>9</v>
      </c>
      <c r="IH558" s="3">
        <v>31</v>
      </c>
      <c r="II558" s="35">
        <f t="shared" si="43"/>
        <v>9</v>
      </c>
      <c r="IJ558" s="3"/>
      <c r="IK558" s="3">
        <v>22</v>
      </c>
      <c r="IL558" s="3">
        <v>22</v>
      </c>
      <c r="IM558" s="5">
        <v>22869</v>
      </c>
      <c r="IN558" s="1" t="s">
        <v>400</v>
      </c>
      <c r="IO558" s="71">
        <v>36307</v>
      </c>
      <c r="IP558" s="5">
        <v>74281</v>
      </c>
      <c r="IQ558" s="5">
        <v>21812</v>
      </c>
      <c r="IR558" s="5"/>
      <c r="IS558" s="5"/>
      <c r="IT558" s="5"/>
      <c r="IU558" s="5"/>
      <c r="IV558" s="5"/>
      <c r="IW558" s="5"/>
      <c r="IX558" s="5">
        <v>132400</v>
      </c>
      <c r="IY558" s="5"/>
      <c r="IZ558" s="5"/>
      <c r="JA558" s="5">
        <v>1582</v>
      </c>
      <c r="JB558" s="5">
        <v>1580</v>
      </c>
      <c r="JC558" s="5">
        <v>3775</v>
      </c>
      <c r="JD558" s="5">
        <v>2926</v>
      </c>
      <c r="JE558" s="5"/>
      <c r="JF558" s="5"/>
      <c r="JG558" s="5"/>
      <c r="JH558" s="5"/>
      <c r="JI558" s="5"/>
      <c r="JJ558" s="5"/>
      <c r="JK558" s="5"/>
      <c r="JL558" s="5"/>
      <c r="JM558" s="5"/>
      <c r="JN558" s="5"/>
      <c r="JO558" s="5"/>
      <c r="JP558" s="5"/>
      <c r="JQ558" s="5"/>
      <c r="JR558" s="5">
        <v>5164</v>
      </c>
      <c r="JS558" s="5"/>
      <c r="JT558" s="5"/>
      <c r="JU558" s="5">
        <v>187</v>
      </c>
      <c r="JV558" s="5"/>
      <c r="JW558" s="5"/>
      <c r="JX558" s="5"/>
      <c r="JY558" s="5"/>
      <c r="JZ558" s="5"/>
      <c r="KA558" s="5"/>
      <c r="KB558" s="5"/>
      <c r="KC558" s="5"/>
      <c r="KD558" s="5"/>
      <c r="KE558" s="5"/>
      <c r="KF558" s="5">
        <v>7</v>
      </c>
      <c r="KG558" s="5">
        <v>10</v>
      </c>
      <c r="KH558" s="5"/>
      <c r="KI558" s="5">
        <v>72.5</v>
      </c>
      <c r="KJ558" s="5">
        <v>48</v>
      </c>
      <c r="KK558" s="5">
        <v>48</v>
      </c>
      <c r="KL558" s="5">
        <v>6</v>
      </c>
      <c r="KM558" s="5">
        <v>0</v>
      </c>
      <c r="KN558" s="5"/>
      <c r="KO558" s="5"/>
      <c r="KP558" s="5"/>
      <c r="KQ558" s="5"/>
      <c r="KR558" s="5"/>
      <c r="KS558" s="5"/>
      <c r="KT558" s="5"/>
      <c r="KU558" s="5"/>
      <c r="KV558" s="5"/>
      <c r="KW558" s="5"/>
      <c r="KX558" s="5"/>
      <c r="KY558" s="5"/>
      <c r="KZ558" s="5"/>
      <c r="LA558" s="5"/>
      <c r="LB558" s="5"/>
      <c r="LC558" s="5"/>
      <c r="LD558" s="5"/>
      <c r="LE558" s="5"/>
      <c r="LF558" s="5"/>
      <c r="LG558" s="5"/>
      <c r="LH558" s="5"/>
      <c r="LI558" s="5"/>
      <c r="LJ558" s="5"/>
      <c r="LK558" s="5"/>
      <c r="LL558" s="5"/>
      <c r="LM558" s="5"/>
      <c r="LN558" s="5"/>
      <c r="LO558" s="5"/>
      <c r="LP558" s="5"/>
      <c r="LQ558" s="5"/>
      <c r="LR558" s="5"/>
      <c r="LS558" s="5"/>
      <c r="LT558" s="5"/>
      <c r="LU558" s="5"/>
      <c r="LV558" s="5"/>
      <c r="LW558" s="5"/>
      <c r="LX558" s="5"/>
      <c r="LY558" s="5"/>
      <c r="LZ558" s="5"/>
      <c r="MA558" s="5"/>
      <c r="MB558" s="5"/>
      <c r="MC558" s="5"/>
      <c r="MD558" s="5"/>
      <c r="ME558" s="5"/>
      <c r="MF558" s="5"/>
      <c r="MG558" s="5"/>
      <c r="MH558" s="5"/>
      <c r="MI558" s="5"/>
      <c r="MJ558" s="5"/>
      <c r="MK558" s="5"/>
      <c r="ML558" s="5"/>
      <c r="MM558" s="5"/>
      <c r="MN558" s="5"/>
      <c r="MO558" s="5">
        <v>204</v>
      </c>
      <c r="MP558" s="5">
        <v>0</v>
      </c>
      <c r="MQ558" s="5"/>
      <c r="MR558" s="5"/>
      <c r="MS558" s="5">
        <v>1189706</v>
      </c>
      <c r="MT558" s="5"/>
      <c r="MU558" s="5">
        <v>98</v>
      </c>
      <c r="MV558" s="5"/>
      <c r="MW558" s="5"/>
      <c r="MX558" s="5"/>
      <c r="MY558" s="5"/>
      <c r="MZ558" s="5"/>
      <c r="NA558" s="5"/>
      <c r="NB558" s="5"/>
      <c r="NC558" s="5"/>
      <c r="ND558" s="5"/>
      <c r="NE558" s="5"/>
      <c r="NF558" s="5"/>
      <c r="NG558" s="5"/>
      <c r="NH558" s="5"/>
      <c r="NI558" s="5"/>
      <c r="NJ558" s="5"/>
      <c r="NK558" s="5"/>
      <c r="NX558" s="18">
        <f t="shared" si="46"/>
        <v>2231.1407830687467</v>
      </c>
      <c r="NY558" t="str">
        <f t="shared" si="44"/>
        <v>Larger</v>
      </c>
      <c r="NZ558" t="str">
        <f t="shared" si="45"/>
        <v>Large</v>
      </c>
    </row>
    <row r="559" spans="1:390">
      <c r="A559" s="1" t="s">
        <v>638</v>
      </c>
      <c r="B559" s="1" t="s">
        <v>639</v>
      </c>
      <c r="C559" s="32" t="s">
        <v>640</v>
      </c>
      <c r="D559" s="31" t="s">
        <v>393</v>
      </c>
      <c r="E559" s="1">
        <v>20100</v>
      </c>
      <c r="F559" s="1" t="s">
        <v>858</v>
      </c>
      <c r="G559" s="5">
        <v>19235.176952380953</v>
      </c>
      <c r="H559" s="71">
        <v>30558</v>
      </c>
      <c r="I559" s="73"/>
      <c r="J559" s="73">
        <v>56</v>
      </c>
      <c r="K559" s="73">
        <v>15</v>
      </c>
      <c r="L559" s="73"/>
      <c r="M559" s="73"/>
      <c r="N559" s="73"/>
      <c r="O559" s="73"/>
      <c r="P559" s="73"/>
      <c r="Q559" s="73"/>
      <c r="R559" s="73">
        <v>42</v>
      </c>
      <c r="S559" s="73"/>
      <c r="T559" s="73"/>
      <c r="U559" s="73">
        <v>83</v>
      </c>
      <c r="V559" s="73">
        <v>613</v>
      </c>
      <c r="W559" s="94" t="s">
        <v>834</v>
      </c>
      <c r="X559" s="94"/>
      <c r="Y559" s="94"/>
      <c r="Z559" s="94"/>
      <c r="AA559" s="94"/>
      <c r="AB559" s="94"/>
      <c r="AC559" s="95">
        <v>241983</v>
      </c>
      <c r="AD559" s="73"/>
      <c r="AE559" s="73"/>
      <c r="AF559" s="95"/>
      <c r="AG559" s="95"/>
      <c r="AH559" s="95"/>
      <c r="AI559" s="95"/>
      <c r="AJ559" s="95"/>
      <c r="AK559" s="95"/>
      <c r="AL559" s="95"/>
      <c r="AM559" s="95"/>
      <c r="AN559" s="73"/>
      <c r="AO559" s="96">
        <v>241983</v>
      </c>
      <c r="AP559" s="73">
        <v>9699</v>
      </c>
      <c r="AQ559" s="73"/>
      <c r="AR559" s="73"/>
      <c r="AS559" s="73"/>
      <c r="AT559" s="73"/>
      <c r="AU559" s="73"/>
      <c r="AV559" s="73"/>
      <c r="AW559" s="73"/>
      <c r="AX559" s="73"/>
      <c r="AY559" s="73"/>
      <c r="AZ559" s="73"/>
      <c r="BA559" s="73"/>
      <c r="BB559" s="73">
        <v>9699</v>
      </c>
      <c r="BC559" s="73">
        <v>91088</v>
      </c>
      <c r="BD559" s="73"/>
      <c r="BE559" s="73"/>
      <c r="BF559" s="73"/>
      <c r="BG559" s="73"/>
      <c r="BH559" s="73"/>
      <c r="BI559" s="73"/>
      <c r="BJ559" s="73"/>
      <c r="BK559" s="73"/>
      <c r="BL559" s="73"/>
      <c r="BM559" s="73"/>
      <c r="BN559" s="73"/>
      <c r="BO559" s="73">
        <v>91088</v>
      </c>
      <c r="BP559" s="73"/>
      <c r="BQ559" s="73"/>
      <c r="BR559" s="73"/>
      <c r="BS559" s="73"/>
      <c r="BT559" s="73"/>
      <c r="BU559" s="73"/>
      <c r="BV559" s="73"/>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v>35565</v>
      </c>
      <c r="DG559" s="2"/>
      <c r="DH559" s="2"/>
      <c r="DI559" s="2">
        <v>35565</v>
      </c>
      <c r="DJ559" s="2"/>
      <c r="DK559" s="2"/>
      <c r="DL559" s="2"/>
      <c r="DM559" s="2"/>
      <c r="DN559" s="2"/>
      <c r="DO559" s="2"/>
      <c r="DP559" s="2"/>
      <c r="DQ559" s="2"/>
      <c r="DR559" s="2"/>
      <c r="DS559" s="2"/>
      <c r="DT559" s="2"/>
      <c r="DU559" s="2"/>
      <c r="DV559" s="73"/>
      <c r="DW559" s="73"/>
      <c r="DX559" s="2"/>
      <c r="DY559" s="2"/>
      <c r="DZ559" s="2"/>
      <c r="EA559" s="2"/>
      <c r="EB559" s="2"/>
      <c r="EC559" s="2"/>
      <c r="ED559" s="2"/>
      <c r="EE559" s="2"/>
      <c r="EF559" s="2"/>
      <c r="EG559" s="2"/>
      <c r="EH559" s="2"/>
      <c r="EI559" s="73"/>
      <c r="EJ559" s="2">
        <v>1680</v>
      </c>
      <c r="EK559" s="2"/>
      <c r="EL559" s="2"/>
      <c r="EM559" s="2"/>
      <c r="EN559" s="2"/>
      <c r="EO559" s="2"/>
      <c r="EP559" s="2"/>
      <c r="EQ559" s="2"/>
      <c r="ER559" s="2"/>
      <c r="ES559" s="2"/>
      <c r="ET559" s="2">
        <v>1680</v>
      </c>
      <c r="EU559" s="3"/>
      <c r="EV559" s="3"/>
      <c r="EW559" s="3"/>
      <c r="EX559" s="3"/>
      <c r="EY559" s="3"/>
      <c r="EZ559" s="3"/>
      <c r="FA559" s="5"/>
      <c r="FB559" s="5"/>
      <c r="FC559" s="5"/>
      <c r="FD559" s="5"/>
      <c r="FE559" s="5"/>
      <c r="FF559" s="5"/>
      <c r="FG559" s="5"/>
      <c r="FH559" s="5"/>
      <c r="FI559" s="5"/>
      <c r="FJ559" s="5"/>
      <c r="FK559" s="5"/>
      <c r="FL559" s="5"/>
      <c r="FM559" s="5"/>
      <c r="FN559" s="5"/>
      <c r="FO559" s="5"/>
      <c r="FP559" s="5"/>
      <c r="FQ559" s="5"/>
      <c r="FR559" s="5"/>
      <c r="FS559" s="5"/>
      <c r="FT559" s="2"/>
      <c r="FU559" s="2"/>
      <c r="FV559" s="2"/>
      <c r="FW559" s="2"/>
      <c r="FX559" s="2"/>
      <c r="FY559" s="2"/>
      <c r="FZ559" s="2"/>
      <c r="GA559" s="2"/>
      <c r="GB559" s="2"/>
      <c r="GC559" s="2"/>
      <c r="GD559" s="2"/>
      <c r="GE559" s="2">
        <v>32729</v>
      </c>
      <c r="GF559" s="2"/>
      <c r="GG559" s="2"/>
      <c r="GH559" s="2"/>
      <c r="GI559" s="2"/>
      <c r="GJ559" s="2"/>
      <c r="GK559" s="2"/>
      <c r="GL559" s="2"/>
      <c r="GM559" s="2"/>
      <c r="GN559" s="2"/>
      <c r="GO559" s="2">
        <v>32729</v>
      </c>
      <c r="GP559" s="2">
        <v>333071</v>
      </c>
      <c r="GQ559" s="2">
        <v>46944</v>
      </c>
      <c r="GR559" s="2">
        <v>412744</v>
      </c>
      <c r="GS559" s="1" t="s">
        <v>420</v>
      </c>
      <c r="GT559" s="1"/>
      <c r="GU559" s="1"/>
      <c r="GV559" s="1" t="s">
        <v>768</v>
      </c>
      <c r="GW559" t="s">
        <v>410</v>
      </c>
      <c r="GX559" s="1"/>
      <c r="GY559" s="1"/>
      <c r="GZ559" s="1"/>
      <c r="HA559" s="1"/>
      <c r="HC559" s="2">
        <v>3351</v>
      </c>
      <c r="HD559" s="2">
        <v>2813</v>
      </c>
      <c r="HE559" s="2">
        <v>13060</v>
      </c>
      <c r="HF559" s="2">
        <v>380</v>
      </c>
      <c r="HG559" s="2"/>
      <c r="HH559" s="2">
        <v>111911</v>
      </c>
      <c r="HI559" s="2"/>
      <c r="HJ559" s="2">
        <v>46</v>
      </c>
      <c r="HK559" s="2">
        <v>0</v>
      </c>
      <c r="HL559" s="2">
        <v>3474</v>
      </c>
      <c r="HM559" s="2"/>
      <c r="HN559" s="2"/>
      <c r="HO559" s="2"/>
      <c r="HP559" s="2">
        <v>523</v>
      </c>
      <c r="HQ559" s="2">
        <v>295</v>
      </c>
      <c r="HR559" s="2">
        <v>46</v>
      </c>
      <c r="HS559" s="2"/>
      <c r="HT559" s="2"/>
      <c r="HU559" s="3">
        <v>14</v>
      </c>
      <c r="HV559" s="3"/>
      <c r="HW559" s="3"/>
      <c r="HX559" s="3"/>
      <c r="HY559" s="3"/>
      <c r="HZ559" s="3"/>
      <c r="IA559" s="3"/>
      <c r="IB559" s="3"/>
      <c r="IC559" s="3"/>
      <c r="ID559" s="3"/>
      <c r="IE559" s="3"/>
      <c r="IF559" s="65">
        <v>4.125</v>
      </c>
      <c r="IG559" s="3">
        <v>8.1999999999999993</v>
      </c>
      <c r="IH559" s="3">
        <v>15.2</v>
      </c>
      <c r="II559" s="35">
        <f t="shared" si="43"/>
        <v>8.1999999999999993</v>
      </c>
      <c r="IJ559" s="3"/>
      <c r="IK559" s="3">
        <v>7</v>
      </c>
      <c r="IL559" s="3">
        <v>7</v>
      </c>
      <c r="IM559" s="5">
        <v>19901</v>
      </c>
      <c r="IN559" s="1" t="s">
        <v>400</v>
      </c>
      <c r="IO559" s="71">
        <v>13586</v>
      </c>
      <c r="IP559" s="5">
        <v>28472</v>
      </c>
      <c r="IQ559" s="5">
        <v>5869</v>
      </c>
      <c r="IR559" s="5">
        <v>2975</v>
      </c>
      <c r="IS559" s="5"/>
      <c r="IT559" s="5"/>
      <c r="IU559" s="5"/>
      <c r="IV559" s="5">
        <v>4288</v>
      </c>
      <c r="IW559" s="5"/>
      <c r="IX559" s="5">
        <v>55190</v>
      </c>
      <c r="IY559" s="5"/>
      <c r="IZ559" s="5"/>
      <c r="JA559" s="5"/>
      <c r="JB559" s="5">
        <v>46</v>
      </c>
      <c r="JC559" s="5"/>
      <c r="JD559" s="5">
        <v>109</v>
      </c>
      <c r="JE559" s="5"/>
      <c r="JF559" s="5"/>
      <c r="JG559" s="5"/>
      <c r="JH559" s="5"/>
      <c r="JI559" s="5"/>
      <c r="JJ559" s="5"/>
      <c r="JK559" s="5"/>
      <c r="JL559" s="5"/>
      <c r="JM559" s="5"/>
      <c r="JN559" s="5"/>
      <c r="JO559" s="5"/>
      <c r="JP559" s="5"/>
      <c r="JQ559" s="5"/>
      <c r="JR559" s="5">
        <v>5504</v>
      </c>
      <c r="JS559" s="5"/>
      <c r="JT559" s="5"/>
      <c r="JU559" s="5">
        <v>172</v>
      </c>
      <c r="JV559" s="5"/>
      <c r="JW559" s="5"/>
      <c r="JX559" s="5"/>
      <c r="JY559" s="5"/>
      <c r="JZ559" s="5"/>
      <c r="KA559" s="5"/>
      <c r="KB559" s="5"/>
      <c r="KC559" s="5"/>
      <c r="KD559" s="5"/>
      <c r="KE559" s="5"/>
      <c r="KF559" s="5">
        <v>1</v>
      </c>
      <c r="KG559" s="5">
        <v>14</v>
      </c>
      <c r="KH559" s="5">
        <v>196</v>
      </c>
      <c r="KI559" s="5">
        <v>61.5</v>
      </c>
      <c r="KJ559" s="5">
        <v>61.5</v>
      </c>
      <c r="KK559" s="5">
        <v>61.5</v>
      </c>
      <c r="KL559" s="5">
        <v>0</v>
      </c>
      <c r="KM559" s="5">
        <v>0</v>
      </c>
      <c r="KN559" s="5"/>
      <c r="KO559" s="5"/>
      <c r="KP559" s="5"/>
      <c r="KQ559" s="5"/>
      <c r="KR559" s="5"/>
      <c r="KS559" s="5"/>
      <c r="KT559" s="5"/>
      <c r="KU559" s="5"/>
      <c r="KV559" s="5"/>
      <c r="KW559" s="5"/>
      <c r="KX559" s="5"/>
      <c r="KY559" s="5"/>
      <c r="KZ559" s="5"/>
      <c r="LA559" s="5"/>
      <c r="LB559" s="5"/>
      <c r="LC559" s="5"/>
      <c r="LD559" s="5"/>
      <c r="LE559" s="5"/>
      <c r="LF559" s="5"/>
      <c r="LG559" s="5"/>
      <c r="LH559" s="5"/>
      <c r="LI559" s="5"/>
      <c r="LJ559" s="5"/>
      <c r="LK559" s="5"/>
      <c r="LL559" s="5"/>
      <c r="LM559" s="5"/>
      <c r="LN559" s="5"/>
      <c r="LO559" s="5"/>
      <c r="LP559" s="5"/>
      <c r="LQ559" s="5"/>
      <c r="LR559" s="5"/>
      <c r="LS559" s="5"/>
      <c r="LT559" s="5"/>
      <c r="LU559" s="5"/>
      <c r="LV559" s="5"/>
      <c r="LW559" s="5"/>
      <c r="LX559" s="5"/>
      <c r="LY559" s="5"/>
      <c r="LZ559" s="5"/>
      <c r="MA559" s="5"/>
      <c r="MB559" s="5"/>
      <c r="MC559" s="5"/>
      <c r="MD559" s="5"/>
      <c r="ME559" s="5"/>
      <c r="MF559" s="5"/>
      <c r="MG559" s="5"/>
      <c r="MH559" s="5"/>
      <c r="MI559" s="5"/>
      <c r="MJ559" s="5"/>
      <c r="MK559" s="5"/>
      <c r="ML559" s="5"/>
      <c r="MM559" s="5"/>
      <c r="MN559" s="5"/>
      <c r="MO559" s="5">
        <v>0</v>
      </c>
      <c r="MP559" s="5">
        <v>0</v>
      </c>
      <c r="MQ559" s="5"/>
      <c r="MR559" s="5"/>
      <c r="MS559" s="5">
        <v>574640</v>
      </c>
      <c r="MT559" s="5"/>
      <c r="MU559" s="5"/>
      <c r="MV559" s="5"/>
      <c r="MW559" s="5"/>
      <c r="MX559" s="5"/>
      <c r="MY559" s="5"/>
      <c r="MZ559" s="5"/>
      <c r="NA559" s="5"/>
      <c r="NB559" s="5"/>
      <c r="NC559" s="5"/>
      <c r="ND559" s="5"/>
      <c r="NE559" s="5"/>
      <c r="NF559" s="5"/>
      <c r="NG559" s="5"/>
      <c r="NH559" s="5"/>
      <c r="NI559" s="5"/>
      <c r="NJ559" s="5"/>
      <c r="NK559" s="5"/>
      <c r="NX559" s="18">
        <f t="shared" si="46"/>
        <v>2345.7532868757262</v>
      </c>
      <c r="NY559" t="str">
        <f t="shared" si="44"/>
        <v>Larger</v>
      </c>
      <c r="NZ559" t="str">
        <f t="shared" si="45"/>
        <v>Medium</v>
      </c>
    </row>
    <row r="560" spans="1:390">
      <c r="A560" s="1" t="s">
        <v>660</v>
      </c>
      <c r="B560" s="1" t="s">
        <v>661</v>
      </c>
      <c r="C560" s="32" t="s">
        <v>662</v>
      </c>
      <c r="D560" s="1" t="s">
        <v>404</v>
      </c>
      <c r="E560" s="1">
        <v>20100</v>
      </c>
      <c r="F560" s="1" t="s">
        <v>858</v>
      </c>
      <c r="G560" s="5">
        <v>4286.7994285714285</v>
      </c>
      <c r="H560" s="71">
        <v>20000</v>
      </c>
      <c r="I560" s="73"/>
      <c r="J560" s="73">
        <v>100</v>
      </c>
      <c r="K560" s="73">
        <v>12</v>
      </c>
      <c r="L560" s="73"/>
      <c r="M560" s="73"/>
      <c r="N560" s="73"/>
      <c r="O560" s="73"/>
      <c r="P560" s="73"/>
      <c r="Q560" s="73"/>
      <c r="R560" s="73">
        <v>36</v>
      </c>
      <c r="S560" s="73"/>
      <c r="T560" s="73"/>
      <c r="U560" s="73">
        <v>60</v>
      </c>
      <c r="V560" s="73">
        <v>220</v>
      </c>
      <c r="W560" s="94">
        <v>60</v>
      </c>
      <c r="X560" s="94"/>
      <c r="Y560" s="94"/>
      <c r="Z560" s="94"/>
      <c r="AA560" s="94"/>
      <c r="AB560" s="94"/>
      <c r="AC560" s="95">
        <v>1829000</v>
      </c>
      <c r="AD560" s="73"/>
      <c r="AE560" s="73"/>
      <c r="AF560" s="95">
        <v>0</v>
      </c>
      <c r="AG560" s="95"/>
      <c r="AH560" s="95">
        <v>0</v>
      </c>
      <c r="AI560" s="95">
        <v>0</v>
      </c>
      <c r="AJ560" s="95"/>
      <c r="AK560" s="95"/>
      <c r="AL560" s="95">
        <v>2878586</v>
      </c>
      <c r="AM560" s="95">
        <v>0</v>
      </c>
      <c r="AN560" s="73"/>
      <c r="AO560" s="96">
        <v>4707626</v>
      </c>
      <c r="AP560" s="73">
        <v>0</v>
      </c>
      <c r="AQ560" s="73"/>
      <c r="AR560" s="73"/>
      <c r="AS560" s="73">
        <v>0</v>
      </c>
      <c r="AT560" s="73">
        <v>0</v>
      </c>
      <c r="AU560" s="73">
        <v>0</v>
      </c>
      <c r="AV560" s="73">
        <v>0</v>
      </c>
      <c r="AW560" s="73"/>
      <c r="AX560" s="73"/>
      <c r="AY560" s="73">
        <v>0</v>
      </c>
      <c r="AZ560" s="73">
        <v>0</v>
      </c>
      <c r="BA560" s="73"/>
      <c r="BB560" s="73">
        <v>0</v>
      </c>
      <c r="BC560" s="73">
        <v>29005</v>
      </c>
      <c r="BD560" s="73"/>
      <c r="BE560" s="73"/>
      <c r="BF560" s="73">
        <v>0</v>
      </c>
      <c r="BG560" s="73">
        <v>0</v>
      </c>
      <c r="BH560" s="73">
        <v>0</v>
      </c>
      <c r="BI560" s="73">
        <v>0</v>
      </c>
      <c r="BJ560" s="73"/>
      <c r="BK560" s="73"/>
      <c r="BL560" s="73">
        <v>0</v>
      </c>
      <c r="BM560" s="73">
        <v>0</v>
      </c>
      <c r="BN560" s="73"/>
      <c r="BO560" s="73">
        <v>29005</v>
      </c>
      <c r="BP560" s="73">
        <v>0</v>
      </c>
      <c r="BQ560" s="73"/>
      <c r="BR560" s="73">
        <v>0</v>
      </c>
      <c r="BS560" s="73">
        <v>0</v>
      </c>
      <c r="BT560" s="73">
        <v>0</v>
      </c>
      <c r="BU560" s="73">
        <v>0</v>
      </c>
      <c r="BV560" s="73"/>
      <c r="BW560" s="2"/>
      <c r="BX560" s="2">
        <v>0</v>
      </c>
      <c r="BY560" s="2">
        <v>0</v>
      </c>
      <c r="BZ560" s="2">
        <v>0</v>
      </c>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v>25011</v>
      </c>
      <c r="CZ560" s="2"/>
      <c r="DA560" s="2">
        <v>0</v>
      </c>
      <c r="DB560" s="2">
        <v>0</v>
      </c>
      <c r="DC560" s="2">
        <v>0</v>
      </c>
      <c r="DD560" s="2"/>
      <c r="DE560" s="2"/>
      <c r="DF560" s="2">
        <v>0</v>
      </c>
      <c r="DG560" s="2">
        <v>0</v>
      </c>
      <c r="DH560" s="2">
        <v>0</v>
      </c>
      <c r="DI560" s="2">
        <v>25011</v>
      </c>
      <c r="DJ560" s="2"/>
      <c r="DK560" s="2"/>
      <c r="DL560" s="2"/>
      <c r="DM560" s="2"/>
      <c r="DN560" s="2"/>
      <c r="DO560" s="2"/>
      <c r="DP560" s="2"/>
      <c r="DQ560" s="2"/>
      <c r="DR560" s="2"/>
      <c r="DS560" s="2"/>
      <c r="DT560" s="2"/>
      <c r="DU560" s="2"/>
      <c r="DV560" s="73"/>
      <c r="DW560" s="73"/>
      <c r="DX560" s="2"/>
      <c r="DY560" s="2"/>
      <c r="DZ560" s="2"/>
      <c r="EA560" s="2"/>
      <c r="EB560" s="2"/>
      <c r="EC560" s="2"/>
      <c r="ED560" s="2"/>
      <c r="EE560" s="2"/>
      <c r="EF560" s="2"/>
      <c r="EG560" s="2"/>
      <c r="EH560" s="2"/>
      <c r="EI560" s="73"/>
      <c r="EJ560" s="2">
        <v>0</v>
      </c>
      <c r="EK560" s="2"/>
      <c r="EL560" s="2">
        <v>0</v>
      </c>
      <c r="EM560" s="2">
        <v>0</v>
      </c>
      <c r="EN560" s="2">
        <v>0</v>
      </c>
      <c r="EO560" s="2"/>
      <c r="EP560" s="2"/>
      <c r="EQ560" s="2">
        <v>0</v>
      </c>
      <c r="ER560" s="2">
        <v>0</v>
      </c>
      <c r="ES560" s="2">
        <v>0</v>
      </c>
      <c r="ET560" s="2">
        <v>0</v>
      </c>
      <c r="EU560" s="3"/>
      <c r="EV560" s="3"/>
      <c r="EW560" s="3"/>
      <c r="EX560" s="3"/>
      <c r="EY560" s="3"/>
      <c r="EZ560" s="3"/>
      <c r="FA560" s="5"/>
      <c r="FB560" s="5"/>
      <c r="FC560" s="5"/>
      <c r="FD560" s="5"/>
      <c r="FE560" s="5"/>
      <c r="FF560" s="5"/>
      <c r="FG560" s="5"/>
      <c r="FH560" s="5"/>
      <c r="FI560" s="5"/>
      <c r="FJ560" s="5"/>
      <c r="FK560" s="5"/>
      <c r="FL560" s="5"/>
      <c r="FM560" s="5"/>
      <c r="FN560" s="5"/>
      <c r="FO560" s="5"/>
      <c r="FP560" s="5"/>
      <c r="FQ560" s="5"/>
      <c r="FR560" s="5"/>
      <c r="FS560" s="5"/>
      <c r="FT560" s="2"/>
      <c r="FU560" s="2"/>
      <c r="FV560" s="2"/>
      <c r="FW560" s="2"/>
      <c r="FX560" s="2"/>
      <c r="FY560" s="2"/>
      <c r="FZ560" s="2"/>
      <c r="GA560" s="2"/>
      <c r="GB560" s="2"/>
      <c r="GC560" s="2"/>
      <c r="GD560" s="2"/>
      <c r="GE560" s="2"/>
      <c r="GF560" s="2"/>
      <c r="GG560" s="2"/>
      <c r="GH560" s="2"/>
      <c r="GI560" s="2"/>
      <c r="GJ560" s="2"/>
      <c r="GK560" s="2"/>
      <c r="GL560" s="2"/>
      <c r="GM560" s="2"/>
      <c r="GN560" s="2"/>
      <c r="GO560" s="2"/>
      <c r="GP560" s="2">
        <v>4736631</v>
      </c>
      <c r="GQ560" s="2">
        <v>25011</v>
      </c>
      <c r="GR560" s="2">
        <v>4761642</v>
      </c>
      <c r="GS560" s="1"/>
      <c r="GT560" s="1" t="s">
        <v>416</v>
      </c>
      <c r="GU560" s="1"/>
      <c r="GV560" s="1" t="s">
        <v>768</v>
      </c>
      <c r="GW560" s="1"/>
      <c r="GX560" s="1"/>
      <c r="GY560" t="s">
        <v>405</v>
      </c>
      <c r="HC560" s="2">
        <v>781</v>
      </c>
      <c r="HD560" s="2"/>
      <c r="HE560" s="2">
        <v>0</v>
      </c>
      <c r="HF560" s="2">
        <v>91</v>
      </c>
      <c r="HG560" s="2"/>
      <c r="HH560" s="2">
        <v>50979</v>
      </c>
      <c r="HI560" s="2"/>
      <c r="HJ560" s="2">
        <v>0</v>
      </c>
      <c r="HK560" s="2">
        <v>0</v>
      </c>
      <c r="HL560" s="2">
        <v>832</v>
      </c>
      <c r="HM560" s="2"/>
      <c r="HN560" s="2"/>
      <c r="HO560" s="2">
        <v>0</v>
      </c>
      <c r="HP560" s="2">
        <v>0</v>
      </c>
      <c r="HQ560" s="2">
        <v>28</v>
      </c>
      <c r="HR560" s="2">
        <v>0</v>
      </c>
      <c r="HS560" s="2"/>
      <c r="HT560" s="2"/>
      <c r="HU560" s="3">
        <v>3</v>
      </c>
      <c r="HV560" s="3"/>
      <c r="HW560" s="3"/>
      <c r="HX560" s="3"/>
      <c r="HY560" s="3"/>
      <c r="HZ560" s="3"/>
      <c r="IA560" s="3"/>
      <c r="IB560" s="3"/>
      <c r="IC560" s="3"/>
      <c r="ID560" s="3"/>
      <c r="IE560" s="3"/>
      <c r="IF560" s="65">
        <v>2</v>
      </c>
      <c r="IG560" s="3">
        <v>0</v>
      </c>
      <c r="IH560" s="3">
        <v>3</v>
      </c>
      <c r="II560" s="35">
        <f t="shared" si="43"/>
        <v>0</v>
      </c>
      <c r="IJ560" s="3"/>
      <c r="IK560" s="3">
        <v>3</v>
      </c>
      <c r="IL560" s="3">
        <v>3</v>
      </c>
      <c r="IM560" s="5"/>
      <c r="IN560" s="1" t="s">
        <v>400</v>
      </c>
      <c r="IO560" s="71">
        <v>2138</v>
      </c>
      <c r="IP560" s="5">
        <v>5287</v>
      </c>
      <c r="IQ560" s="5"/>
      <c r="IR560" s="5">
        <v>24</v>
      </c>
      <c r="IS560" s="5"/>
      <c r="IT560" s="5"/>
      <c r="IU560" s="5"/>
      <c r="IV560" s="5">
        <v>1</v>
      </c>
      <c r="IW560" s="5"/>
      <c r="IX560" s="5">
        <v>7450</v>
      </c>
      <c r="IY560" s="5"/>
      <c r="IZ560" s="5"/>
      <c r="JA560" s="5"/>
      <c r="JB560" s="5"/>
      <c r="JC560" s="5"/>
      <c r="JD560" s="5"/>
      <c r="JE560" s="5"/>
      <c r="JF560" s="5"/>
      <c r="JG560" s="5"/>
      <c r="JH560" s="5"/>
      <c r="JI560" s="5"/>
      <c r="JJ560" s="5"/>
      <c r="JK560" s="5"/>
      <c r="JL560" s="5"/>
      <c r="JM560" s="5"/>
      <c r="JN560" s="5"/>
      <c r="JO560" s="5"/>
      <c r="JP560" s="5"/>
      <c r="JQ560" s="5"/>
      <c r="JR560" s="5">
        <v>1436</v>
      </c>
      <c r="JS560" s="5"/>
      <c r="JT560" s="5"/>
      <c r="JU560" s="5">
        <v>73</v>
      </c>
      <c r="JV560" s="5"/>
      <c r="JW560" s="5"/>
      <c r="JX560" s="5"/>
      <c r="JY560" s="5"/>
      <c r="JZ560" s="5"/>
      <c r="KA560" s="5"/>
      <c r="KB560" s="5"/>
      <c r="KC560" s="5"/>
      <c r="KD560" s="5"/>
      <c r="KE560" s="5"/>
      <c r="KF560" s="5">
        <v>1</v>
      </c>
      <c r="KG560" s="5">
        <v>1</v>
      </c>
      <c r="KH560" s="5"/>
      <c r="KI560" s="5">
        <v>35</v>
      </c>
      <c r="KJ560" s="5">
        <v>35</v>
      </c>
      <c r="KK560" s="5">
        <v>35</v>
      </c>
      <c r="KL560" s="5">
        <v>0</v>
      </c>
      <c r="KM560" s="5">
        <v>0</v>
      </c>
      <c r="KN560" s="5"/>
      <c r="KO560" s="5"/>
      <c r="KP560" s="5"/>
      <c r="KQ560" s="5"/>
      <c r="KR560" s="5"/>
      <c r="KS560" s="5"/>
      <c r="KT560" s="5"/>
      <c r="KU560" s="5"/>
      <c r="KV560" s="5"/>
      <c r="KW560" s="5"/>
      <c r="KX560" s="5"/>
      <c r="KY560" s="5"/>
      <c r="KZ560" s="5"/>
      <c r="LA560" s="5"/>
      <c r="LB560" s="5"/>
      <c r="LC560" s="5"/>
      <c r="LD560" s="5"/>
      <c r="LE560" s="5"/>
      <c r="LF560" s="5"/>
      <c r="LG560" s="5"/>
      <c r="LH560" s="5"/>
      <c r="LI560" s="5"/>
      <c r="LJ560" s="5"/>
      <c r="LK560" s="5"/>
      <c r="LL560" s="5"/>
      <c r="LM560" s="5"/>
      <c r="LN560" s="5"/>
      <c r="LO560" s="5"/>
      <c r="LP560" s="5"/>
      <c r="LQ560" s="5"/>
      <c r="LR560" s="5"/>
      <c r="LS560" s="5"/>
      <c r="LT560" s="5"/>
      <c r="LU560" s="5"/>
      <c r="LV560" s="5"/>
      <c r="LW560" s="5"/>
      <c r="LX560" s="5"/>
      <c r="LY560" s="5"/>
      <c r="LZ560" s="5"/>
      <c r="MA560" s="5"/>
      <c r="MB560" s="5"/>
      <c r="MC560" s="5"/>
      <c r="MD560" s="5"/>
      <c r="ME560" s="5"/>
      <c r="MF560" s="5"/>
      <c r="MG560" s="5"/>
      <c r="MH560" s="5"/>
      <c r="MI560" s="5"/>
      <c r="MJ560" s="5"/>
      <c r="MK560" s="5"/>
      <c r="ML560" s="5"/>
      <c r="MM560" s="5"/>
      <c r="MN560" s="5"/>
      <c r="MO560" s="5">
        <v>0</v>
      </c>
      <c r="MP560" s="5">
        <v>0</v>
      </c>
      <c r="MQ560" s="5"/>
      <c r="MR560" s="5"/>
      <c r="MS560" s="5"/>
      <c r="MT560" s="5"/>
      <c r="MU560" s="5">
        <v>15</v>
      </c>
      <c r="MV560" s="5"/>
      <c r="MW560" s="5"/>
      <c r="MX560" s="5"/>
      <c r="MY560" s="5"/>
      <c r="MZ560" s="5"/>
      <c r="NA560" s="5"/>
      <c r="NB560" s="5"/>
      <c r="NC560" s="5"/>
      <c r="ND560" s="5"/>
      <c r="NE560" s="5"/>
      <c r="NF560" s="5"/>
      <c r="NG560" s="5"/>
      <c r="NH560" s="5"/>
      <c r="NI560" s="5"/>
      <c r="NJ560" s="5"/>
      <c r="NK560" s="5"/>
      <c r="NX560" s="18" t="e">
        <f t="shared" si="46"/>
        <v>#DIV/0!</v>
      </c>
      <c r="NY560" t="str">
        <f t="shared" si="44"/>
        <v>Smaller</v>
      </c>
      <c r="NZ560" t="str">
        <f t="shared" si="45"/>
        <v>Small</v>
      </c>
    </row>
    <row r="561" spans="1:390">
      <c r="A561" s="1" t="s">
        <v>499</v>
      </c>
      <c r="B561" s="1" t="s">
        <v>500</v>
      </c>
      <c r="C561" s="32" t="s">
        <v>501</v>
      </c>
      <c r="D561" s="31" t="s">
        <v>393</v>
      </c>
      <c r="E561" s="1">
        <v>20100</v>
      </c>
      <c r="F561" s="1" t="s">
        <v>858</v>
      </c>
      <c r="G561" s="5">
        <v>9005.8013333333602</v>
      </c>
      <c r="H561" s="71">
        <v>26000</v>
      </c>
      <c r="I561" s="73"/>
      <c r="J561" s="73">
        <v>34</v>
      </c>
      <c r="K561" s="73">
        <v>2</v>
      </c>
      <c r="L561" s="73"/>
      <c r="M561" s="73"/>
      <c r="N561" s="73"/>
      <c r="O561" s="73"/>
      <c r="P561" s="73"/>
      <c r="Q561" s="73"/>
      <c r="R561" s="73">
        <v>17</v>
      </c>
      <c r="S561" s="73"/>
      <c r="T561" s="73"/>
      <c r="U561" s="73">
        <v>24</v>
      </c>
      <c r="V561" s="73">
        <v>233</v>
      </c>
      <c r="W561" s="94"/>
      <c r="X561" s="94"/>
      <c r="Y561" s="94"/>
      <c r="Z561" s="94"/>
      <c r="AA561" s="94"/>
      <c r="AB561" s="94"/>
      <c r="AC561" s="92" t="s">
        <v>546</v>
      </c>
      <c r="AD561" s="73"/>
      <c r="AE561" s="73"/>
      <c r="AF561" s="95"/>
      <c r="AG561" s="95"/>
      <c r="AH561" s="95"/>
      <c r="AI561" s="95"/>
      <c r="AJ561" s="95"/>
      <c r="AK561" s="95"/>
      <c r="AL561" s="95"/>
      <c r="AM561" s="95"/>
      <c r="AN561" s="73"/>
      <c r="AO561" s="89" t="s">
        <v>546</v>
      </c>
      <c r="AP561" s="73"/>
      <c r="AQ561" s="73"/>
      <c r="AR561" s="73"/>
      <c r="AS561" s="73"/>
      <c r="AT561" s="73"/>
      <c r="AU561" s="73"/>
      <c r="AV561" s="73"/>
      <c r="AW561" s="73"/>
      <c r="AX561" s="73"/>
      <c r="AY561" s="73"/>
      <c r="AZ561" s="73"/>
      <c r="BA561" s="73"/>
      <c r="BB561" s="73"/>
      <c r="BC561" s="73"/>
      <c r="BD561" s="73"/>
      <c r="BE561" s="73"/>
      <c r="BF561" s="73"/>
      <c r="BG561" s="73"/>
      <c r="BH561" s="73"/>
      <c r="BI561" s="73"/>
      <c r="BJ561" s="73"/>
      <c r="BK561" s="73"/>
      <c r="BL561" s="73"/>
      <c r="BM561" s="73"/>
      <c r="BN561" s="73"/>
      <c r="BO561" s="73"/>
      <c r="BP561" s="73"/>
      <c r="BQ561" s="73"/>
      <c r="BR561" s="73"/>
      <c r="BS561" s="73"/>
      <c r="BT561" s="73"/>
      <c r="BU561" s="73"/>
      <c r="BV561" s="73"/>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73"/>
      <c r="DW561" s="73"/>
      <c r="DX561" s="2"/>
      <c r="DY561" s="2"/>
      <c r="DZ561" s="2"/>
      <c r="EA561" s="2"/>
      <c r="EB561" s="2"/>
      <c r="EC561" s="2"/>
      <c r="ED561" s="2"/>
      <c r="EE561" s="2"/>
      <c r="EF561" s="2"/>
      <c r="EG561" s="2"/>
      <c r="EH561" s="2"/>
      <c r="EI561" s="73"/>
      <c r="EJ561" s="2"/>
      <c r="EK561" s="2"/>
      <c r="EL561" s="2"/>
      <c r="EM561" s="2"/>
      <c r="EN561" s="2"/>
      <c r="EO561" s="2"/>
      <c r="EP561" s="2"/>
      <c r="EQ561" s="2"/>
      <c r="ER561" s="2"/>
      <c r="ES561" s="2"/>
      <c r="ET561" s="2"/>
      <c r="EU561" s="3"/>
      <c r="EV561" s="3"/>
      <c r="EW561" s="3"/>
      <c r="EX561" s="3"/>
      <c r="EY561" s="3"/>
      <c r="EZ561" s="3"/>
      <c r="FA561" s="5"/>
      <c r="FB561" s="5"/>
      <c r="FC561" s="5"/>
      <c r="FD561" s="5"/>
      <c r="FE561" s="5"/>
      <c r="FF561" s="5"/>
      <c r="FG561" s="5"/>
      <c r="FH561" s="5"/>
      <c r="FI561" s="5"/>
      <c r="FJ561" s="5"/>
      <c r="FK561" s="5"/>
      <c r="FL561" s="5"/>
      <c r="FM561" s="5"/>
      <c r="FN561" s="5"/>
      <c r="FO561" s="5"/>
      <c r="FP561" s="5"/>
      <c r="FQ561" s="5"/>
      <c r="FR561" s="5"/>
      <c r="FS561" s="5"/>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1" t="s">
        <v>420</v>
      </c>
      <c r="GT561" s="1"/>
      <c r="GU561" s="1"/>
      <c r="GV561" s="1" t="s">
        <v>768</v>
      </c>
      <c r="GW561" s="1"/>
      <c r="GX561" s="1"/>
      <c r="GY561" s="1"/>
      <c r="GZ561" s="1"/>
      <c r="HA561" s="1"/>
      <c r="HB561" t="s">
        <v>836</v>
      </c>
      <c r="HC561" s="2"/>
      <c r="HD561" s="2">
        <v>4018</v>
      </c>
      <c r="HE561" s="2"/>
      <c r="HF561" s="2"/>
      <c r="HG561" s="2"/>
      <c r="HH561" s="2"/>
      <c r="HI561" s="2"/>
      <c r="HJ561" s="2">
        <v>138</v>
      </c>
      <c r="HK561" s="2"/>
      <c r="HL561" s="2"/>
      <c r="HM561" s="2"/>
      <c r="HN561" s="2"/>
      <c r="HO561" s="2"/>
      <c r="HP561" s="2"/>
      <c r="HQ561" s="2">
        <v>85</v>
      </c>
      <c r="HR561" s="2">
        <v>147</v>
      </c>
      <c r="HS561" s="2"/>
      <c r="HT561" s="2"/>
      <c r="HU561" s="3"/>
      <c r="HV561" s="3"/>
      <c r="HW561" s="3"/>
      <c r="HX561" s="3"/>
      <c r="HY561" s="3"/>
      <c r="HZ561" s="3"/>
      <c r="IA561" s="3"/>
      <c r="IB561" s="3"/>
      <c r="IC561" s="3"/>
      <c r="ID561" s="3"/>
      <c r="IE561" s="3"/>
      <c r="IF561" s="65"/>
      <c r="IG561" s="3"/>
      <c r="IH561" s="3">
        <v>2</v>
      </c>
      <c r="II561" s="35">
        <f t="shared" si="43"/>
        <v>0</v>
      </c>
      <c r="IJ561" s="3"/>
      <c r="IK561" s="3">
        <v>2</v>
      </c>
      <c r="IL561" s="3">
        <v>2</v>
      </c>
      <c r="IM561" s="5"/>
      <c r="IN561" s="1" t="s">
        <v>400</v>
      </c>
      <c r="IO561" s="71">
        <v>4063</v>
      </c>
      <c r="IP561" s="5">
        <v>9599</v>
      </c>
      <c r="IQ561" s="5"/>
      <c r="IR561" s="5">
        <v>487</v>
      </c>
      <c r="IS561" s="5"/>
      <c r="IT561" s="5"/>
      <c r="IU561" s="5"/>
      <c r="IV561" s="5">
        <v>7</v>
      </c>
      <c r="IW561" s="5"/>
      <c r="IX561" s="5">
        <v>14151</v>
      </c>
      <c r="IY561" s="5"/>
      <c r="IZ561" s="5"/>
      <c r="JA561" s="5">
        <v>29</v>
      </c>
      <c r="JB561" s="5">
        <v>22</v>
      </c>
      <c r="JC561" s="5">
        <v>0</v>
      </c>
      <c r="JD561" s="5">
        <v>0</v>
      </c>
      <c r="JE561" s="5"/>
      <c r="JF561" s="5"/>
      <c r="JG561" s="5"/>
      <c r="JH561" s="5"/>
      <c r="JI561" s="5"/>
      <c r="JJ561" s="5"/>
      <c r="JK561" s="5"/>
      <c r="JL561" s="5"/>
      <c r="JM561" s="5"/>
      <c r="JN561" s="5"/>
      <c r="JO561" s="5"/>
      <c r="JP561" s="5"/>
      <c r="JQ561" s="5"/>
      <c r="JR561" s="5">
        <v>2521</v>
      </c>
      <c r="JS561" s="5"/>
      <c r="JT561" s="5"/>
      <c r="JU561" s="5">
        <v>97</v>
      </c>
      <c r="JV561" s="5"/>
      <c r="JW561" s="5"/>
      <c r="JX561" s="5"/>
      <c r="JY561" s="5"/>
      <c r="JZ561" s="5"/>
      <c r="KA561" s="5"/>
      <c r="KB561" s="5"/>
      <c r="KC561" s="5"/>
      <c r="KD561" s="5"/>
      <c r="KE561" s="5"/>
      <c r="KF561" s="5">
        <v>1</v>
      </c>
      <c r="KG561" s="5">
        <v>1</v>
      </c>
      <c r="KH561" s="5">
        <v>12</v>
      </c>
      <c r="KI561" s="5">
        <v>59</v>
      </c>
      <c r="KJ561" s="5">
        <v>30</v>
      </c>
      <c r="KK561" s="5">
        <v>30</v>
      </c>
      <c r="KL561" s="5">
        <v>4</v>
      </c>
      <c r="KM561" s="5">
        <v>0</v>
      </c>
      <c r="KN561" s="5"/>
      <c r="KO561" s="5"/>
      <c r="KP561" s="5"/>
      <c r="KQ561" s="5"/>
      <c r="KR561" s="5"/>
      <c r="KS561" s="5"/>
      <c r="KT561" s="5"/>
      <c r="KU561" s="5"/>
      <c r="KV561" s="5"/>
      <c r="KW561" s="5"/>
      <c r="KX561" s="5"/>
      <c r="KY561" s="5"/>
      <c r="KZ561" s="5"/>
      <c r="LA561" s="5"/>
      <c r="LB561" s="5"/>
      <c r="LC561" s="5"/>
      <c r="LD561" s="5"/>
      <c r="LE561" s="5"/>
      <c r="LF561" s="5"/>
      <c r="LG561" s="5"/>
      <c r="LH561" s="5"/>
      <c r="LI561" s="5"/>
      <c r="LJ561" s="5"/>
      <c r="LK561" s="5"/>
      <c r="LL561" s="5"/>
      <c r="LM561" s="5"/>
      <c r="LN561" s="5"/>
      <c r="LO561" s="5"/>
      <c r="LP561" s="5"/>
      <c r="LQ561" s="5"/>
      <c r="LR561" s="5"/>
      <c r="LS561" s="5"/>
      <c r="LT561" s="5"/>
      <c r="LU561" s="5"/>
      <c r="LV561" s="5"/>
      <c r="LW561" s="5"/>
      <c r="LX561" s="5"/>
      <c r="LY561" s="5"/>
      <c r="LZ561" s="5"/>
      <c r="MA561" s="5"/>
      <c r="MB561" s="5"/>
      <c r="MC561" s="5"/>
      <c r="MD561" s="5"/>
      <c r="ME561" s="5"/>
      <c r="MF561" s="5"/>
      <c r="MG561" s="5"/>
      <c r="MH561" s="5"/>
      <c r="MI561" s="5"/>
      <c r="MJ561" s="5"/>
      <c r="MK561" s="5"/>
      <c r="ML561" s="5"/>
      <c r="MM561" s="5"/>
      <c r="MN561" s="5"/>
      <c r="MO561" s="5">
        <v>4</v>
      </c>
      <c r="MP561" s="5">
        <v>0</v>
      </c>
      <c r="MQ561" s="5"/>
      <c r="MR561" s="5"/>
      <c r="MS561" s="5"/>
      <c r="MT561" s="5"/>
      <c r="MU561" s="5"/>
      <c r="MV561" s="5"/>
      <c r="MW561" s="5"/>
      <c r="MX561" s="5"/>
      <c r="MY561" s="5"/>
      <c r="MZ561" s="5"/>
      <c r="NA561" s="5"/>
      <c r="NB561" s="5"/>
      <c r="NC561" s="5"/>
      <c r="ND561" s="5"/>
      <c r="NE561" s="5"/>
      <c r="NF561" s="5"/>
      <c r="NG561" s="5"/>
      <c r="NH561" s="5"/>
      <c r="NI561" s="5"/>
      <c r="NJ561" s="5"/>
      <c r="NK561" s="5"/>
      <c r="NX561" s="18" t="e">
        <f t="shared" si="46"/>
        <v>#DIV/0!</v>
      </c>
      <c r="NY561" t="str">
        <f t="shared" si="44"/>
        <v>Mid-range</v>
      </c>
      <c r="NZ561" t="str">
        <f t="shared" si="45"/>
        <v>Small</v>
      </c>
    </row>
    <row r="562" spans="1:390">
      <c r="A562" s="1" t="s">
        <v>635</v>
      </c>
      <c r="B562" s="1" t="s">
        <v>636</v>
      </c>
      <c r="C562" s="32" t="s">
        <v>637</v>
      </c>
      <c r="D562" s="1" t="s">
        <v>404</v>
      </c>
      <c r="E562" s="1">
        <v>20100</v>
      </c>
      <c r="F562" s="1" t="s">
        <v>858</v>
      </c>
      <c r="G562" s="5">
        <v>13832.316380952429</v>
      </c>
      <c r="H562" s="71" t="s">
        <v>798</v>
      </c>
      <c r="I562" s="73"/>
      <c r="J562" s="73"/>
      <c r="K562" s="73" t="s">
        <v>798</v>
      </c>
      <c r="L562" s="73"/>
      <c r="M562" s="73"/>
      <c r="N562" s="73"/>
      <c r="O562" s="73"/>
      <c r="P562" s="73"/>
      <c r="Q562" s="73"/>
      <c r="R562" s="73"/>
      <c r="S562" s="73"/>
      <c r="T562" s="73"/>
      <c r="U562" s="73"/>
      <c r="V562" s="73"/>
      <c r="W562" s="94"/>
      <c r="X562" s="94"/>
      <c r="Y562" s="94"/>
      <c r="Z562" s="94"/>
      <c r="AA562" s="94"/>
      <c r="AB562" s="94"/>
      <c r="AC562" s="92" t="s">
        <v>546</v>
      </c>
      <c r="AD562" s="73"/>
      <c r="AE562" s="73"/>
      <c r="AF562" s="95"/>
      <c r="AG562" s="95"/>
      <c r="AH562" s="95"/>
      <c r="AI562" s="95"/>
      <c r="AJ562" s="95"/>
      <c r="AK562" s="95"/>
      <c r="AL562" s="95"/>
      <c r="AM562" s="95"/>
      <c r="AN562" s="73"/>
      <c r="AO562" s="89" t="s">
        <v>546</v>
      </c>
      <c r="AP562" s="73"/>
      <c r="AQ562" s="73"/>
      <c r="AR562" s="73"/>
      <c r="AS562" s="73"/>
      <c r="AT562" s="73"/>
      <c r="AU562" s="73"/>
      <c r="AV562" s="73"/>
      <c r="AW562" s="73"/>
      <c r="AX562" s="73"/>
      <c r="AY562" s="73"/>
      <c r="AZ562" s="73"/>
      <c r="BA562" s="73"/>
      <c r="BB562" s="73"/>
      <c r="BC562" s="73"/>
      <c r="BD562" s="73"/>
      <c r="BE562" s="73"/>
      <c r="BF562" s="73"/>
      <c r="BG562" s="73"/>
      <c r="BH562" s="73"/>
      <c r="BI562" s="73"/>
      <c r="BJ562" s="73"/>
      <c r="BK562" s="73"/>
      <c r="BL562" s="73"/>
      <c r="BM562" s="73"/>
      <c r="BN562" s="73"/>
      <c r="BO562" s="73"/>
      <c r="BP562" s="73"/>
      <c r="BQ562" s="73"/>
      <c r="BR562" s="73"/>
      <c r="BS562" s="73"/>
      <c r="BT562" s="73"/>
      <c r="BU562" s="73"/>
      <c r="BV562" s="73"/>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73"/>
      <c r="DW562" s="73"/>
      <c r="DX562" s="2"/>
      <c r="DY562" s="2"/>
      <c r="DZ562" s="2"/>
      <c r="EA562" s="2"/>
      <c r="EB562" s="2"/>
      <c r="EC562" s="2"/>
      <c r="ED562" s="2"/>
      <c r="EE562" s="2"/>
      <c r="EF562" s="2"/>
      <c r="EG562" s="2"/>
      <c r="EH562" s="2"/>
      <c r="EI562" s="73"/>
      <c r="EJ562" s="2"/>
      <c r="EK562" s="2"/>
      <c r="EL562" s="2"/>
      <c r="EM562" s="2"/>
      <c r="EN562" s="2"/>
      <c r="EO562" s="2"/>
      <c r="EP562" s="2"/>
      <c r="EQ562" s="2"/>
      <c r="ER562" s="2"/>
      <c r="ES562" s="2"/>
      <c r="ET562" s="2"/>
      <c r="EU562" s="3"/>
      <c r="EV562" s="3"/>
      <c r="EW562" s="3"/>
      <c r="EX562" s="3"/>
      <c r="EY562" s="3"/>
      <c r="EZ562" s="3"/>
      <c r="FA562" s="5"/>
      <c r="FB562" s="5"/>
      <c r="FC562" s="5"/>
      <c r="FD562" s="5"/>
      <c r="FE562" s="5"/>
      <c r="FF562" s="5"/>
      <c r="FG562" s="5"/>
      <c r="FH562" s="5"/>
      <c r="FI562" s="5"/>
      <c r="FJ562" s="5"/>
      <c r="FK562" s="5"/>
      <c r="FL562" s="5"/>
      <c r="FM562" s="5"/>
      <c r="FN562" s="5"/>
      <c r="FO562" s="5"/>
      <c r="FP562" s="5"/>
      <c r="FQ562" s="5"/>
      <c r="FR562" s="5"/>
      <c r="FS562" s="5"/>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1"/>
      <c r="GT562" s="1"/>
      <c r="GU562" s="1"/>
      <c r="GV562" s="1"/>
      <c r="GW562" s="1"/>
      <c r="GX562" s="1"/>
      <c r="HC562" s="2"/>
      <c r="HD562" s="2"/>
      <c r="HE562" s="2"/>
      <c r="HF562" s="2"/>
      <c r="HG562" s="2"/>
      <c r="HH562" s="2"/>
      <c r="HI562" s="2"/>
      <c r="HJ562" s="2"/>
      <c r="HK562" s="2"/>
      <c r="HL562" s="2"/>
      <c r="HM562" s="2"/>
      <c r="HN562" s="2"/>
      <c r="HO562" s="2"/>
      <c r="HP562" s="2"/>
      <c r="HQ562" s="2"/>
      <c r="HR562" s="2"/>
      <c r="HS562" s="2"/>
      <c r="HT562" s="2"/>
      <c r="HU562" s="3"/>
      <c r="HV562" s="3"/>
      <c r="HW562" s="3"/>
      <c r="HX562" s="3"/>
      <c r="HY562" s="3"/>
      <c r="HZ562" s="3"/>
      <c r="IA562" s="3"/>
      <c r="IB562" s="3"/>
      <c r="IC562" s="3"/>
      <c r="ID562" s="3"/>
      <c r="IE562" s="3"/>
      <c r="IF562" s="65"/>
      <c r="IG562" s="3"/>
      <c r="IH562" s="3"/>
      <c r="II562" s="35">
        <f t="shared" si="43"/>
        <v>0</v>
      </c>
      <c r="IJ562" s="3"/>
      <c r="IK562" s="3"/>
      <c r="IL562" s="3"/>
      <c r="IM562" s="5"/>
      <c r="IN562" s="1"/>
      <c r="IO562" s="71"/>
      <c r="IP562" s="5"/>
      <c r="IQ562" s="5"/>
      <c r="IR562" s="5"/>
      <c r="IS562" s="5"/>
      <c r="IT562" s="5"/>
      <c r="IU562" s="5"/>
      <c r="IV562" s="5"/>
      <c r="IW562" s="5"/>
      <c r="IX562" s="5"/>
      <c r="IY562" s="5"/>
      <c r="IZ562" s="5"/>
      <c r="JA562" s="5"/>
      <c r="JB562" s="5"/>
      <c r="JC562" s="5"/>
      <c r="JD562" s="5"/>
      <c r="JE562" s="5"/>
      <c r="JF562" s="5"/>
      <c r="JG562" s="5"/>
      <c r="JH562" s="5"/>
      <c r="JI562" s="5"/>
      <c r="JJ562" s="5"/>
      <c r="JK562" s="5"/>
      <c r="JL562" s="5"/>
      <c r="JM562" s="5"/>
      <c r="JN562" s="5"/>
      <c r="JO562" s="5"/>
      <c r="JP562" s="5"/>
      <c r="JQ562" s="5"/>
      <c r="JR562" s="5"/>
      <c r="JS562" s="5"/>
      <c r="JT562" s="5"/>
      <c r="JU562" s="5"/>
      <c r="JV562" s="5"/>
      <c r="JW562" s="5"/>
      <c r="JX562" s="5"/>
      <c r="JY562" s="5"/>
      <c r="JZ562" s="5"/>
      <c r="KA562" s="5"/>
      <c r="KB562" s="5"/>
      <c r="KC562" s="5"/>
      <c r="KD562" s="5"/>
      <c r="KE562" s="5"/>
      <c r="KF562" s="5"/>
      <c r="KG562" s="5"/>
      <c r="KH562" s="5"/>
      <c r="KI562" s="5"/>
      <c r="KJ562" s="5"/>
      <c r="KK562" s="5"/>
      <c r="KL562" s="5"/>
      <c r="KM562" s="5"/>
      <c r="KN562" s="5"/>
      <c r="KO562" s="5"/>
      <c r="KP562" s="5"/>
      <c r="KQ562" s="5"/>
      <c r="KR562" s="5"/>
      <c r="KS562" s="5"/>
      <c r="KT562" s="5"/>
      <c r="KU562" s="5"/>
      <c r="KV562" s="5"/>
      <c r="KW562" s="5"/>
      <c r="KX562" s="5"/>
      <c r="KY562" s="5"/>
      <c r="KZ562" s="5"/>
      <c r="LA562" s="5"/>
      <c r="LB562" s="5"/>
      <c r="LC562" s="5"/>
      <c r="LD562" s="5"/>
      <c r="LE562" s="5"/>
      <c r="LF562" s="5"/>
      <c r="LG562" s="5"/>
      <c r="LH562" s="5"/>
      <c r="LI562" s="5"/>
      <c r="LJ562" s="5"/>
      <c r="LK562" s="5"/>
      <c r="LL562" s="5"/>
      <c r="LM562" s="5"/>
      <c r="LN562" s="5"/>
      <c r="LO562" s="5"/>
      <c r="LP562" s="5"/>
      <c r="LQ562" s="5"/>
      <c r="LR562" s="5"/>
      <c r="LS562" s="5"/>
      <c r="LT562" s="5"/>
      <c r="LU562" s="5"/>
      <c r="LV562" s="5"/>
      <c r="LW562" s="5"/>
      <c r="LX562" s="5"/>
      <c r="LY562" s="5"/>
      <c r="LZ562" s="5"/>
      <c r="MA562" s="5"/>
      <c r="MB562" s="5"/>
      <c r="MC562" s="5"/>
      <c r="MD562" s="5"/>
      <c r="ME562" s="5"/>
      <c r="MF562" s="5"/>
      <c r="MG562" s="5"/>
      <c r="MH562" s="5"/>
      <c r="MI562" s="5"/>
      <c r="MJ562" s="5"/>
      <c r="MK562" s="5"/>
      <c r="ML562" s="5"/>
      <c r="MM562" s="5"/>
      <c r="MN562" s="5"/>
      <c r="MO562" s="5"/>
      <c r="MP562" s="5"/>
      <c r="MQ562" s="5"/>
      <c r="MR562" s="5"/>
      <c r="MS562" s="5"/>
      <c r="MT562" s="5"/>
      <c r="MU562" s="5"/>
      <c r="MV562" s="5"/>
      <c r="MW562" s="5"/>
      <c r="MX562" s="5"/>
      <c r="MY562" s="5"/>
      <c r="MZ562" s="5"/>
      <c r="NA562" s="5"/>
      <c r="NB562" s="5"/>
      <c r="NC562" s="5"/>
      <c r="ND562" s="5"/>
      <c r="NE562" s="5"/>
      <c r="NF562" s="5"/>
      <c r="NG562" s="5"/>
      <c r="NH562" s="5"/>
      <c r="NI562" s="5"/>
      <c r="NJ562" s="5"/>
      <c r="NK562" s="5"/>
      <c r="NX562" s="18" t="e">
        <f t="shared" si="46"/>
        <v>#DIV/0!</v>
      </c>
      <c r="NY562" t="str">
        <f t="shared" si="44"/>
        <v>Larger</v>
      </c>
      <c r="NZ562" t="str">
        <f t="shared" si="45"/>
        <v>Medium</v>
      </c>
    </row>
    <row r="563" spans="1:390">
      <c r="A563" s="1" t="s">
        <v>487</v>
      </c>
      <c r="B563" s="1" t="s">
        <v>488</v>
      </c>
      <c r="C563" s="32" t="s">
        <v>489</v>
      </c>
      <c r="D563" s="31" t="s">
        <v>393</v>
      </c>
      <c r="E563" s="1">
        <v>20100</v>
      </c>
      <c r="F563" s="1" t="s">
        <v>858</v>
      </c>
      <c r="G563" s="5">
        <v>11956.49695238108</v>
      </c>
      <c r="H563" s="71">
        <v>44748</v>
      </c>
      <c r="I563" s="73"/>
      <c r="J563" s="73">
        <v>63</v>
      </c>
      <c r="K563" s="73">
        <v>13</v>
      </c>
      <c r="L563" s="73"/>
      <c r="M563" s="73"/>
      <c r="N563" s="73"/>
      <c r="O563" s="73"/>
      <c r="P563" s="73"/>
      <c r="Q563" s="73"/>
      <c r="R563" s="73">
        <v>25</v>
      </c>
      <c r="S563" s="73"/>
      <c r="T563" s="73"/>
      <c r="U563" s="73">
        <v>220</v>
      </c>
      <c r="V563" s="73">
        <v>480</v>
      </c>
      <c r="W563" s="94">
        <v>29</v>
      </c>
      <c r="X563" s="94"/>
      <c r="Y563" s="94"/>
      <c r="Z563" s="94"/>
      <c r="AA563" s="94"/>
      <c r="AB563" s="94"/>
      <c r="AC563" s="95">
        <v>0</v>
      </c>
      <c r="AD563" s="73"/>
      <c r="AE563" s="73"/>
      <c r="AF563" s="95"/>
      <c r="AG563" s="95"/>
      <c r="AH563" s="95"/>
      <c r="AI563" s="95"/>
      <c r="AJ563" s="95"/>
      <c r="AK563" s="95"/>
      <c r="AL563" s="95">
        <v>20000</v>
      </c>
      <c r="AM563" s="95"/>
      <c r="AN563" s="73"/>
      <c r="AO563" s="96">
        <v>20000</v>
      </c>
      <c r="AP563" s="73"/>
      <c r="AQ563" s="73"/>
      <c r="AR563" s="73"/>
      <c r="AS563" s="73"/>
      <c r="AT563" s="73"/>
      <c r="AU563" s="73"/>
      <c r="AV563" s="73"/>
      <c r="AW563" s="73"/>
      <c r="AX563" s="73"/>
      <c r="AY563" s="73">
        <v>4100</v>
      </c>
      <c r="AZ563" s="73"/>
      <c r="BA563" s="73"/>
      <c r="BB563" s="73">
        <v>4100</v>
      </c>
      <c r="BC563" s="73">
        <v>12237</v>
      </c>
      <c r="BD563" s="73"/>
      <c r="BE563" s="73"/>
      <c r="BF563" s="73"/>
      <c r="BG563" s="73"/>
      <c r="BH563" s="73"/>
      <c r="BI563" s="73"/>
      <c r="BJ563" s="73"/>
      <c r="BK563" s="73"/>
      <c r="BL563" s="73"/>
      <c r="BM563" s="73"/>
      <c r="BN563" s="73"/>
      <c r="BO563" s="73">
        <v>12237</v>
      </c>
      <c r="BP563" s="73">
        <v>0</v>
      </c>
      <c r="BQ563" s="73"/>
      <c r="BR563" s="73"/>
      <c r="BS563" s="73"/>
      <c r="BT563" s="73"/>
      <c r="BU563" s="73"/>
      <c r="BV563" s="73"/>
      <c r="BW563" s="2"/>
      <c r="BX563" s="2"/>
      <c r="BY563" s="2"/>
      <c r="BZ563" s="2">
        <v>0</v>
      </c>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v>33616</v>
      </c>
      <c r="CZ563" s="2"/>
      <c r="DA563" s="2"/>
      <c r="DB563" s="2"/>
      <c r="DC563" s="2"/>
      <c r="DD563" s="2"/>
      <c r="DE563" s="2"/>
      <c r="DF563" s="2"/>
      <c r="DG563" s="2">
        <v>44027</v>
      </c>
      <c r="DH563" s="2"/>
      <c r="DI563" s="2">
        <v>77643</v>
      </c>
      <c r="DJ563" s="2"/>
      <c r="DK563" s="2"/>
      <c r="DL563" s="2"/>
      <c r="DM563" s="2"/>
      <c r="DN563" s="2"/>
      <c r="DO563" s="2"/>
      <c r="DP563" s="2"/>
      <c r="DQ563" s="2"/>
      <c r="DR563" s="2"/>
      <c r="DS563" s="2"/>
      <c r="DT563" s="2"/>
      <c r="DU563" s="2"/>
      <c r="DV563" s="73"/>
      <c r="DW563" s="73"/>
      <c r="DX563" s="2"/>
      <c r="DY563" s="2"/>
      <c r="DZ563" s="2"/>
      <c r="EA563" s="2"/>
      <c r="EB563" s="2"/>
      <c r="EC563" s="2"/>
      <c r="ED563" s="2"/>
      <c r="EE563" s="2"/>
      <c r="EF563" s="2"/>
      <c r="EG563" s="2"/>
      <c r="EH563" s="2"/>
      <c r="EI563" s="73"/>
      <c r="EJ563" s="2"/>
      <c r="EK563" s="2"/>
      <c r="EL563" s="2"/>
      <c r="EM563" s="2"/>
      <c r="EN563" s="2"/>
      <c r="EO563" s="2"/>
      <c r="EP563" s="2"/>
      <c r="EQ563" s="2">
        <v>17381</v>
      </c>
      <c r="ER563" s="2"/>
      <c r="ES563" s="2"/>
      <c r="ET563" s="2">
        <v>17381</v>
      </c>
      <c r="EU563" s="3"/>
      <c r="EV563" s="3"/>
      <c r="EW563" s="3"/>
      <c r="EX563" s="3"/>
      <c r="EY563" s="3"/>
      <c r="EZ563" s="3"/>
      <c r="FA563" s="5"/>
      <c r="FB563" s="5"/>
      <c r="FC563" s="5"/>
      <c r="FD563" s="5"/>
      <c r="FE563" s="5"/>
      <c r="FF563" s="5"/>
      <c r="FG563" s="5"/>
      <c r="FH563" s="5"/>
      <c r="FI563" s="5"/>
      <c r="FJ563" s="5"/>
      <c r="FK563" s="5"/>
      <c r="FL563" s="5"/>
      <c r="FM563" s="5"/>
      <c r="FN563" s="5"/>
      <c r="FO563" s="5"/>
      <c r="FP563" s="5"/>
      <c r="FQ563" s="5"/>
      <c r="FR563" s="5"/>
      <c r="FS563" s="5"/>
      <c r="FT563" s="2"/>
      <c r="FU563" s="2"/>
      <c r="FV563" s="2"/>
      <c r="FW563" s="2"/>
      <c r="FX563" s="2"/>
      <c r="FY563" s="2"/>
      <c r="FZ563" s="2"/>
      <c r="GA563" s="2"/>
      <c r="GB563" s="2"/>
      <c r="GC563" s="2"/>
      <c r="GD563" s="2"/>
      <c r="GE563" s="2"/>
      <c r="GF563" s="2"/>
      <c r="GG563" s="2"/>
      <c r="GH563" s="2"/>
      <c r="GI563" s="2"/>
      <c r="GJ563" s="2"/>
      <c r="GK563" s="2"/>
      <c r="GL563" s="2"/>
      <c r="GM563" s="2"/>
      <c r="GN563" s="2"/>
      <c r="GO563" s="2">
        <v>0</v>
      </c>
      <c r="GP563" s="2">
        <v>32237</v>
      </c>
      <c r="GQ563" s="2">
        <v>99124</v>
      </c>
      <c r="GR563" s="2">
        <v>131361</v>
      </c>
      <c r="GS563" s="1"/>
      <c r="GT563" s="1" t="s">
        <v>816</v>
      </c>
      <c r="GU563" s="1" t="s">
        <v>397</v>
      </c>
      <c r="GV563" s="1" t="s">
        <v>766</v>
      </c>
      <c r="GW563" s="1"/>
      <c r="GX563" s="1"/>
      <c r="GY563" t="s">
        <v>405</v>
      </c>
      <c r="HC563" s="2">
        <v>848</v>
      </c>
      <c r="HD563" s="2">
        <v>4609</v>
      </c>
      <c r="HE563" s="2">
        <v>24570</v>
      </c>
      <c r="HF563" s="2">
        <v>151</v>
      </c>
      <c r="HG563" s="2"/>
      <c r="HH563" s="2">
        <v>69078</v>
      </c>
      <c r="HI563" s="2"/>
      <c r="HJ563" s="2">
        <v>198</v>
      </c>
      <c r="HK563" s="2">
        <v>3279</v>
      </c>
      <c r="HL563" s="2">
        <v>486</v>
      </c>
      <c r="HM563" s="2"/>
      <c r="HN563" s="2"/>
      <c r="HO563" s="2">
        <v>165</v>
      </c>
      <c r="HP563" s="2">
        <v>170</v>
      </c>
      <c r="HQ563" s="2">
        <v>33</v>
      </c>
      <c r="HR563" s="2">
        <v>196</v>
      </c>
      <c r="HS563" s="2"/>
      <c r="HT563" s="2"/>
      <c r="HU563" s="3">
        <v>12</v>
      </c>
      <c r="HV563" s="3"/>
      <c r="HW563" s="3"/>
      <c r="HX563" s="3"/>
      <c r="HY563" s="3"/>
      <c r="HZ563" s="3"/>
      <c r="IA563" s="3"/>
      <c r="IB563" s="3"/>
      <c r="IC563" s="3"/>
      <c r="ID563" s="3"/>
      <c r="IE563" s="3"/>
      <c r="IF563" s="65">
        <v>4.7</v>
      </c>
      <c r="IG563" s="3">
        <v>6</v>
      </c>
      <c r="IH563" s="3">
        <v>12.5</v>
      </c>
      <c r="II563" s="35">
        <f t="shared" si="43"/>
        <v>6</v>
      </c>
      <c r="IJ563" s="3"/>
      <c r="IK563" s="3">
        <v>7</v>
      </c>
      <c r="IL563" s="3">
        <v>6.5</v>
      </c>
      <c r="IM563" s="5">
        <v>36000</v>
      </c>
      <c r="IN563" s="1" t="s">
        <v>400</v>
      </c>
      <c r="IO563" s="71">
        <v>18229</v>
      </c>
      <c r="IP563" s="5">
        <v>36191</v>
      </c>
      <c r="IQ563" s="5">
        <v>11605</v>
      </c>
      <c r="IR563" s="5">
        <v>2288</v>
      </c>
      <c r="IS563" s="5"/>
      <c r="IT563" s="5"/>
      <c r="IU563" s="5"/>
      <c r="IV563" s="5">
        <v>8373</v>
      </c>
      <c r="IW563" s="5"/>
      <c r="IX563" s="5">
        <v>76686</v>
      </c>
      <c r="IY563" s="5"/>
      <c r="IZ563" s="5"/>
      <c r="JA563" s="5">
        <v>129</v>
      </c>
      <c r="JB563" s="5">
        <v>129</v>
      </c>
      <c r="JC563" s="5">
        <v>1400</v>
      </c>
      <c r="JD563" s="5">
        <v>94</v>
      </c>
      <c r="JE563" s="5"/>
      <c r="JF563" s="5"/>
      <c r="JG563" s="5"/>
      <c r="JH563" s="5"/>
      <c r="JI563" s="5"/>
      <c r="JJ563" s="5"/>
      <c r="JK563" s="5"/>
      <c r="JL563" s="5"/>
      <c r="JM563" s="5"/>
      <c r="JN563" s="5"/>
      <c r="JO563" s="5"/>
      <c r="JP563" s="5"/>
      <c r="JQ563" s="5"/>
      <c r="JR563" s="5">
        <v>5191</v>
      </c>
      <c r="JS563" s="5"/>
      <c r="JT563" s="5"/>
      <c r="JU563" s="5">
        <v>179</v>
      </c>
      <c r="JV563" s="5"/>
      <c r="JW563" s="5"/>
      <c r="JX563" s="5"/>
      <c r="JY563" s="5"/>
      <c r="JZ563" s="5"/>
      <c r="KA563" s="5"/>
      <c r="KB563" s="5"/>
      <c r="KC563" s="5"/>
      <c r="KD563" s="5"/>
      <c r="KE563" s="5"/>
      <c r="KF563" s="5">
        <v>2</v>
      </c>
      <c r="KG563" s="5">
        <v>84</v>
      </c>
      <c r="KH563" s="5">
        <v>2184</v>
      </c>
      <c r="KI563" s="5">
        <v>53</v>
      </c>
      <c r="KJ563" s="5">
        <v>42</v>
      </c>
      <c r="KK563" s="5">
        <v>42</v>
      </c>
      <c r="KL563" s="5">
        <v>0</v>
      </c>
      <c r="KM563" s="5">
        <v>0</v>
      </c>
      <c r="KN563" s="5"/>
      <c r="KO563" s="5"/>
      <c r="KP563" s="5"/>
      <c r="KQ563" s="5"/>
      <c r="KR563" s="5"/>
      <c r="KS563" s="5"/>
      <c r="KT563" s="5"/>
      <c r="KU563" s="5"/>
      <c r="KV563" s="5"/>
      <c r="KW563" s="5"/>
      <c r="KX563" s="5"/>
      <c r="KY563" s="5"/>
      <c r="KZ563" s="5"/>
      <c r="LA563" s="5"/>
      <c r="LB563" s="5"/>
      <c r="LC563" s="5"/>
      <c r="LD563" s="5"/>
      <c r="LE563" s="5"/>
      <c r="LF563" s="5"/>
      <c r="LG563" s="5"/>
      <c r="LH563" s="5"/>
      <c r="LI563" s="5"/>
      <c r="LJ563" s="5"/>
      <c r="LK563" s="5"/>
      <c r="LL563" s="5"/>
      <c r="LM563" s="5"/>
      <c r="LN563" s="5"/>
      <c r="LO563" s="5"/>
      <c r="LP563" s="5"/>
      <c r="LQ563" s="5"/>
      <c r="LR563" s="5"/>
      <c r="LS563" s="5"/>
      <c r="LT563" s="5"/>
      <c r="LU563" s="5"/>
      <c r="LV563" s="5"/>
      <c r="LW563" s="5"/>
      <c r="LX563" s="5"/>
      <c r="LY563" s="5"/>
      <c r="LZ563" s="5"/>
      <c r="MA563" s="5"/>
      <c r="MB563" s="5"/>
      <c r="MC563" s="5"/>
      <c r="MD563" s="5"/>
      <c r="ME563" s="5"/>
      <c r="MF563" s="5"/>
      <c r="MG563" s="5"/>
      <c r="MH563" s="5"/>
      <c r="MI563" s="5"/>
      <c r="MJ563" s="5"/>
      <c r="MK563" s="5"/>
      <c r="ML563" s="5"/>
      <c r="MM563" s="5"/>
      <c r="MN563" s="5"/>
      <c r="MO563" s="5">
        <v>0</v>
      </c>
      <c r="MP563" s="5">
        <v>0</v>
      </c>
      <c r="MQ563" s="5"/>
      <c r="MR563" s="5"/>
      <c r="MS563" s="5">
        <v>296342</v>
      </c>
      <c r="MT563" s="5"/>
      <c r="MU563" s="5">
        <v>25</v>
      </c>
      <c r="MV563" s="5"/>
      <c r="MW563" s="5"/>
      <c r="MX563" s="5"/>
      <c r="MY563" s="5"/>
      <c r="MZ563" s="5"/>
      <c r="NA563" s="5"/>
      <c r="NB563" s="5"/>
      <c r="NC563" s="5"/>
      <c r="ND563" s="5"/>
      <c r="NE563" s="5"/>
      <c r="NF563" s="5"/>
      <c r="NG563" s="5"/>
      <c r="NH563" s="5"/>
      <c r="NI563" s="5"/>
      <c r="NJ563" s="5"/>
      <c r="NK563" s="5"/>
      <c r="NX563" s="18">
        <f t="shared" si="46"/>
        <v>1992.7494920635133</v>
      </c>
      <c r="NY563" t="str">
        <f t="shared" si="44"/>
        <v>Mid-range</v>
      </c>
      <c r="NZ563" t="str">
        <f t="shared" si="45"/>
        <v>Medium</v>
      </c>
    </row>
    <row r="564" spans="1:390">
      <c r="A564" s="1" t="s">
        <v>401</v>
      </c>
      <c r="B564" s="1" t="s">
        <v>402</v>
      </c>
      <c r="C564" s="32" t="s">
        <v>403</v>
      </c>
      <c r="D564" s="1" t="s">
        <v>404</v>
      </c>
      <c r="E564" s="1">
        <v>20100</v>
      </c>
      <c r="F564" s="1" t="s">
        <v>858</v>
      </c>
      <c r="G564" s="5">
        <v>11378.693714285751</v>
      </c>
      <c r="H564" s="71">
        <v>45000</v>
      </c>
      <c r="I564" s="73"/>
      <c r="J564" s="73">
        <v>80</v>
      </c>
      <c r="K564" s="73">
        <v>3</v>
      </c>
      <c r="L564" s="73"/>
      <c r="M564" s="73"/>
      <c r="N564" s="73"/>
      <c r="O564" s="73"/>
      <c r="P564" s="73"/>
      <c r="Q564" s="73"/>
      <c r="R564" s="73">
        <v>30</v>
      </c>
      <c r="S564" s="73"/>
      <c r="T564" s="73"/>
      <c r="U564" s="73">
        <v>45</v>
      </c>
      <c r="V564" s="73">
        <v>300</v>
      </c>
      <c r="W564" s="94" t="s">
        <v>817</v>
      </c>
      <c r="X564" s="94"/>
      <c r="Y564" s="94"/>
      <c r="Z564" s="94"/>
      <c r="AA564" s="94"/>
      <c r="AB564" s="94"/>
      <c r="AC564" s="95">
        <v>0</v>
      </c>
      <c r="AD564" s="73"/>
      <c r="AE564" s="73"/>
      <c r="AF564" s="95"/>
      <c r="AG564" s="95"/>
      <c r="AH564" s="95"/>
      <c r="AI564" s="95"/>
      <c r="AJ564" s="95"/>
      <c r="AK564" s="95"/>
      <c r="AL564" s="95"/>
      <c r="AM564" s="95">
        <v>91958</v>
      </c>
      <c r="AN564" s="73"/>
      <c r="AO564" s="96">
        <v>91958</v>
      </c>
      <c r="AP564" s="73"/>
      <c r="AQ564" s="73"/>
      <c r="AR564" s="73"/>
      <c r="AS564" s="73"/>
      <c r="AT564" s="73"/>
      <c r="AU564" s="73"/>
      <c r="AV564" s="73"/>
      <c r="AW564" s="73"/>
      <c r="AX564" s="73"/>
      <c r="AY564" s="73"/>
      <c r="AZ564" s="73">
        <v>5224</v>
      </c>
      <c r="BA564" s="73"/>
      <c r="BB564" s="73">
        <v>5224</v>
      </c>
      <c r="BC564" s="73">
        <v>148</v>
      </c>
      <c r="BD564" s="73"/>
      <c r="BE564" s="73"/>
      <c r="BF564" s="73"/>
      <c r="BG564" s="73">
        <v>835</v>
      </c>
      <c r="BH564" s="73"/>
      <c r="BI564" s="73"/>
      <c r="BJ564" s="73"/>
      <c r="BK564" s="73"/>
      <c r="BL564" s="73"/>
      <c r="BM564" s="73">
        <v>17500</v>
      </c>
      <c r="BN564" s="73"/>
      <c r="BO564" s="73">
        <v>18483</v>
      </c>
      <c r="BP564" s="73">
        <v>0</v>
      </c>
      <c r="BQ564" s="73"/>
      <c r="BR564" s="73"/>
      <c r="BS564" s="73"/>
      <c r="BT564" s="73"/>
      <c r="BU564" s="73"/>
      <c r="BV564" s="73"/>
      <c r="BW564" s="2"/>
      <c r="BX564" s="2"/>
      <c r="BY564" s="2"/>
      <c r="BZ564" s="2">
        <v>0</v>
      </c>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v>2422</v>
      </c>
      <c r="CZ564" s="2"/>
      <c r="DA564" s="2"/>
      <c r="DB564" s="2">
        <v>4115</v>
      </c>
      <c r="DC564" s="2"/>
      <c r="DD564" s="2"/>
      <c r="DE564" s="2"/>
      <c r="DF564" s="2"/>
      <c r="DG564" s="2"/>
      <c r="DH564" s="2">
        <v>51028</v>
      </c>
      <c r="DI564" s="2">
        <v>57565</v>
      </c>
      <c r="DJ564" s="2"/>
      <c r="DK564" s="2"/>
      <c r="DL564" s="2"/>
      <c r="DM564" s="2"/>
      <c r="DN564" s="2"/>
      <c r="DO564" s="2"/>
      <c r="DP564" s="2"/>
      <c r="DQ564" s="2"/>
      <c r="DR564" s="2"/>
      <c r="DS564" s="2"/>
      <c r="DT564" s="2"/>
      <c r="DU564" s="2"/>
      <c r="DV564" s="73"/>
      <c r="DW564" s="73"/>
      <c r="DX564" s="2"/>
      <c r="DY564" s="2"/>
      <c r="DZ564" s="2"/>
      <c r="EA564" s="2"/>
      <c r="EB564" s="2"/>
      <c r="EC564" s="2"/>
      <c r="ED564" s="2"/>
      <c r="EE564" s="2"/>
      <c r="EF564" s="2"/>
      <c r="EG564" s="2"/>
      <c r="EH564" s="2"/>
      <c r="EI564" s="73"/>
      <c r="EJ564" s="2">
        <v>0</v>
      </c>
      <c r="EK564" s="2"/>
      <c r="EL564" s="2"/>
      <c r="EM564" s="2"/>
      <c r="EN564" s="2"/>
      <c r="EO564" s="2"/>
      <c r="EP564" s="2"/>
      <c r="EQ564" s="2"/>
      <c r="ER564" s="2"/>
      <c r="ES564" s="2"/>
      <c r="ET564" s="2">
        <v>0</v>
      </c>
      <c r="EU564" s="3"/>
      <c r="EV564" s="3"/>
      <c r="EW564" s="3"/>
      <c r="EX564" s="3"/>
      <c r="EY564" s="3"/>
      <c r="EZ564" s="3"/>
      <c r="FA564" s="5"/>
      <c r="FB564" s="5"/>
      <c r="FC564" s="5"/>
      <c r="FD564" s="5"/>
      <c r="FE564" s="5"/>
      <c r="FF564" s="5"/>
      <c r="FG564" s="5"/>
      <c r="FH564" s="5"/>
      <c r="FI564" s="5"/>
      <c r="FJ564" s="5"/>
      <c r="FK564" s="5"/>
      <c r="FL564" s="5"/>
      <c r="FM564" s="5"/>
      <c r="FN564" s="5"/>
      <c r="FO564" s="5"/>
      <c r="FP564" s="5"/>
      <c r="FQ564" s="5"/>
      <c r="FR564" s="5"/>
      <c r="FS564" s="5"/>
      <c r="FT564" s="2"/>
      <c r="FU564" s="2"/>
      <c r="FV564" s="2"/>
      <c r="FW564" s="2"/>
      <c r="FX564" s="2"/>
      <c r="FY564" s="2"/>
      <c r="FZ564" s="2"/>
      <c r="GA564" s="2"/>
      <c r="GB564" s="2"/>
      <c r="GC564" s="2"/>
      <c r="GD564" s="2"/>
      <c r="GE564" s="2">
        <v>7622</v>
      </c>
      <c r="GF564" s="2"/>
      <c r="GG564" s="2"/>
      <c r="GH564" s="2">
        <v>16779</v>
      </c>
      <c r="GI564" s="2"/>
      <c r="GJ564" s="2"/>
      <c r="GK564" s="2"/>
      <c r="GL564" s="2"/>
      <c r="GM564" s="2"/>
      <c r="GN564" s="2"/>
      <c r="GO564" s="2">
        <v>24401</v>
      </c>
      <c r="GP564" s="2">
        <v>110441</v>
      </c>
      <c r="GQ564" s="2">
        <v>62789</v>
      </c>
      <c r="GR564" s="2">
        <v>197631</v>
      </c>
      <c r="GS564" s="1"/>
      <c r="GT564" s="1" t="s">
        <v>416</v>
      </c>
      <c r="GU564" s="1"/>
      <c r="GV564" s="1" t="s">
        <v>768</v>
      </c>
      <c r="GW564" s="1"/>
      <c r="GX564" s="1"/>
      <c r="GY564" t="s">
        <v>405</v>
      </c>
      <c r="HC564" s="2">
        <v>1998</v>
      </c>
      <c r="HD564" s="2">
        <v>20220</v>
      </c>
      <c r="HE564" s="2">
        <v>502</v>
      </c>
      <c r="HF564" s="2">
        <v>127</v>
      </c>
      <c r="HG564" s="2">
        <v>10143</v>
      </c>
      <c r="HH564" s="2">
        <v>69962</v>
      </c>
      <c r="HI564" s="2"/>
      <c r="HJ564" s="2">
        <v>13</v>
      </c>
      <c r="HK564" s="2">
        <v>502</v>
      </c>
      <c r="HL564" s="2">
        <v>1998</v>
      </c>
      <c r="HM564" s="2"/>
      <c r="HN564" s="2"/>
      <c r="HO564" s="2">
        <v>0</v>
      </c>
      <c r="HP564" s="2">
        <v>0</v>
      </c>
      <c r="HQ564" s="2">
        <v>8382</v>
      </c>
      <c r="HR564" s="2"/>
      <c r="HS564" s="2"/>
      <c r="HT564" s="2"/>
      <c r="HU564" s="3">
        <v>7</v>
      </c>
      <c r="HV564" s="3"/>
      <c r="HW564" s="3"/>
      <c r="HX564" s="3"/>
      <c r="HY564" s="3"/>
      <c r="HZ564" s="3"/>
      <c r="IA564" s="3"/>
      <c r="IB564" s="3"/>
      <c r="IC564" s="3"/>
      <c r="ID564" s="3"/>
      <c r="IE564" s="3"/>
      <c r="IF564" s="65">
        <v>3</v>
      </c>
      <c r="IG564" s="3">
        <v>5.0999999999999996</v>
      </c>
      <c r="IH564" s="3">
        <v>10.25</v>
      </c>
      <c r="II564" s="35">
        <f t="shared" si="43"/>
        <v>5.0999999999999996</v>
      </c>
      <c r="IJ564" s="3"/>
      <c r="IK564" s="3">
        <v>6</v>
      </c>
      <c r="IL564" s="3">
        <v>5.15</v>
      </c>
      <c r="IM564" s="5">
        <v>13500</v>
      </c>
      <c r="IN564" s="1" t="s">
        <v>400</v>
      </c>
      <c r="IO564" s="71">
        <v>11072</v>
      </c>
      <c r="IP564" s="5">
        <v>14824</v>
      </c>
      <c r="IQ564" s="5">
        <v>1064</v>
      </c>
      <c r="IR564" s="5">
        <v>4390</v>
      </c>
      <c r="IS564" s="5"/>
      <c r="IT564" s="5"/>
      <c r="IU564" s="5"/>
      <c r="IV564" s="5">
        <v>214</v>
      </c>
      <c r="IW564" s="5"/>
      <c r="IX564" s="5">
        <v>31564</v>
      </c>
      <c r="IY564" s="5"/>
      <c r="IZ564" s="5"/>
      <c r="JA564" s="5">
        <v>0</v>
      </c>
      <c r="JB564" s="5">
        <v>0</v>
      </c>
      <c r="JC564" s="5">
        <v>0</v>
      </c>
      <c r="JD564" s="5">
        <v>0</v>
      </c>
      <c r="JE564" s="5"/>
      <c r="JF564" s="5"/>
      <c r="JG564" s="5"/>
      <c r="JH564" s="5"/>
      <c r="JI564" s="5"/>
      <c r="JJ564" s="5"/>
      <c r="JK564" s="5"/>
      <c r="JL564" s="5"/>
      <c r="JM564" s="5"/>
      <c r="JN564" s="5"/>
      <c r="JO564" s="5"/>
      <c r="JP564" s="5"/>
      <c r="JQ564" s="5"/>
      <c r="JR564" s="5">
        <v>54300</v>
      </c>
      <c r="JS564" s="5"/>
      <c r="JT564" s="5"/>
      <c r="JU564" s="5">
        <v>181</v>
      </c>
      <c r="JV564" s="5"/>
      <c r="JW564" s="5"/>
      <c r="JX564" s="5"/>
      <c r="JY564" s="5"/>
      <c r="JZ564" s="5"/>
      <c r="KA564" s="5"/>
      <c r="KB564" s="5"/>
      <c r="KC564" s="5"/>
      <c r="KD564" s="5"/>
      <c r="KE564" s="5"/>
      <c r="KF564" s="5">
        <v>2</v>
      </c>
      <c r="KG564" s="5">
        <v>1</v>
      </c>
      <c r="KH564" s="5">
        <v>20</v>
      </c>
      <c r="KI564" s="5">
        <v>57</v>
      </c>
      <c r="KJ564" s="5">
        <v>34</v>
      </c>
      <c r="KK564" s="5">
        <v>34</v>
      </c>
      <c r="KL564" s="5">
        <v>0</v>
      </c>
      <c r="KM564" s="5">
        <v>0</v>
      </c>
      <c r="KN564" s="5"/>
      <c r="KO564" s="5"/>
      <c r="KP564" s="5"/>
      <c r="KQ564" s="5"/>
      <c r="KR564" s="5"/>
      <c r="KS564" s="5"/>
      <c r="KT564" s="5"/>
      <c r="KU564" s="5"/>
      <c r="KV564" s="5"/>
      <c r="KW564" s="5"/>
      <c r="KX564" s="5"/>
      <c r="KY564" s="5"/>
      <c r="KZ564" s="5"/>
      <c r="LA564" s="5"/>
      <c r="LB564" s="5"/>
      <c r="LC564" s="5"/>
      <c r="LD564" s="5"/>
      <c r="LE564" s="5"/>
      <c r="LF564" s="5"/>
      <c r="LG564" s="5"/>
      <c r="LH564" s="5"/>
      <c r="LI564" s="5"/>
      <c r="LJ564" s="5"/>
      <c r="LK564" s="5"/>
      <c r="LL564" s="5"/>
      <c r="LM564" s="5"/>
      <c r="LN564" s="5"/>
      <c r="LO564" s="5"/>
      <c r="LP564" s="5"/>
      <c r="LQ564" s="5"/>
      <c r="LR564" s="5"/>
      <c r="LS564" s="5"/>
      <c r="LT564" s="5"/>
      <c r="LU564" s="5"/>
      <c r="LV564" s="5"/>
      <c r="LW564" s="5"/>
      <c r="LX564" s="5"/>
      <c r="LY564" s="5"/>
      <c r="LZ564" s="5"/>
      <c r="MA564" s="5"/>
      <c r="MB564" s="5"/>
      <c r="MC564" s="5"/>
      <c r="MD564" s="5"/>
      <c r="ME564" s="5"/>
      <c r="MF564" s="5"/>
      <c r="MG564" s="5"/>
      <c r="MH564" s="5"/>
      <c r="MI564" s="5"/>
      <c r="MJ564" s="5"/>
      <c r="MK564" s="5"/>
      <c r="ML564" s="5"/>
      <c r="MM564" s="5"/>
      <c r="MN564" s="5"/>
      <c r="MO564" s="5">
        <v>0</v>
      </c>
      <c r="MP564" s="5">
        <v>0</v>
      </c>
      <c r="MQ564" s="5"/>
      <c r="MR564" s="5"/>
      <c r="MS564" s="5">
        <v>10000</v>
      </c>
      <c r="MT564" s="5"/>
      <c r="MU564" s="5">
        <v>0</v>
      </c>
      <c r="MV564" s="5"/>
      <c r="MW564" s="5"/>
      <c r="MX564" s="5"/>
      <c r="MY564" s="5"/>
      <c r="MZ564" s="5"/>
      <c r="NA564" s="5"/>
      <c r="NB564" s="5"/>
      <c r="NC564" s="5"/>
      <c r="ND564" s="5"/>
      <c r="NE564" s="5"/>
      <c r="NF564" s="5"/>
      <c r="NG564" s="5"/>
      <c r="NH564" s="5"/>
      <c r="NI564" s="5"/>
      <c r="NJ564" s="5"/>
      <c r="NK564" s="5"/>
      <c r="NX564" s="18">
        <f t="shared" si="46"/>
        <v>2231.1164145658336</v>
      </c>
      <c r="NY564" t="str">
        <f t="shared" si="44"/>
        <v>Mid-range</v>
      </c>
      <c r="NZ564" t="str">
        <f t="shared" si="45"/>
        <v>Medium</v>
      </c>
    </row>
    <row r="565" spans="1:390">
      <c r="A565" s="1" t="s">
        <v>652</v>
      </c>
      <c r="B565" s="1" t="s">
        <v>653</v>
      </c>
      <c r="C565" s="32" t="s">
        <v>654</v>
      </c>
      <c r="D565" s="31" t="s">
        <v>393</v>
      </c>
      <c r="E565" s="1">
        <v>20100</v>
      </c>
      <c r="F565" s="1" t="s">
        <v>858</v>
      </c>
      <c r="G565" s="5">
        <v>15891.085714285706</v>
      </c>
      <c r="H565" s="71">
        <v>10000</v>
      </c>
      <c r="I565" s="73"/>
      <c r="J565" s="73">
        <v>100</v>
      </c>
      <c r="K565" s="73">
        <v>10</v>
      </c>
      <c r="L565" s="73"/>
      <c r="M565" s="73"/>
      <c r="N565" s="73"/>
      <c r="O565" s="73"/>
      <c r="P565" s="73"/>
      <c r="Q565" s="73"/>
      <c r="R565" s="73">
        <v>30</v>
      </c>
      <c r="S565" s="73"/>
      <c r="T565" s="73"/>
      <c r="U565" s="73" t="s">
        <v>832</v>
      </c>
      <c r="V565" s="73">
        <v>300</v>
      </c>
      <c r="W565" s="94">
        <v>80</v>
      </c>
      <c r="X565" s="94"/>
      <c r="Y565" s="94"/>
      <c r="Z565" s="94"/>
      <c r="AA565" s="94"/>
      <c r="AB565" s="94"/>
      <c r="AC565" s="92" t="s">
        <v>546</v>
      </c>
      <c r="AD565" s="73"/>
      <c r="AE565" s="73"/>
      <c r="AF565" s="95"/>
      <c r="AG565" s="95"/>
      <c r="AH565" s="95"/>
      <c r="AI565" s="95"/>
      <c r="AJ565" s="95"/>
      <c r="AK565" s="95"/>
      <c r="AL565" s="95"/>
      <c r="AM565" s="95"/>
      <c r="AN565" s="73"/>
      <c r="AO565" s="89" t="s">
        <v>546</v>
      </c>
      <c r="AP565" s="73">
        <v>5100</v>
      </c>
      <c r="AQ565" s="73"/>
      <c r="AR565" s="73"/>
      <c r="AS565" s="73"/>
      <c r="AT565" s="73"/>
      <c r="AU565" s="73"/>
      <c r="AV565" s="73"/>
      <c r="AW565" s="73"/>
      <c r="AX565" s="73"/>
      <c r="AY565" s="73"/>
      <c r="AZ565" s="73">
        <v>5100</v>
      </c>
      <c r="BA565" s="73"/>
      <c r="BB565" s="73">
        <v>5100</v>
      </c>
      <c r="BC565" s="73">
        <v>6835.75</v>
      </c>
      <c r="BD565" s="73"/>
      <c r="BE565" s="73"/>
      <c r="BF565" s="73"/>
      <c r="BG565" s="73">
        <v>5550.09</v>
      </c>
      <c r="BH565" s="73"/>
      <c r="BI565" s="73"/>
      <c r="BJ565" s="73"/>
      <c r="BK565" s="73"/>
      <c r="BL565" s="73"/>
      <c r="BM565" s="73">
        <v>1285.6600000000001</v>
      </c>
      <c r="BN565" s="73"/>
      <c r="BO565" s="73">
        <v>6835.75</v>
      </c>
      <c r="BP565" s="73">
        <v>0</v>
      </c>
      <c r="BQ565" s="73"/>
      <c r="BR565" s="73"/>
      <c r="BS565" s="73"/>
      <c r="BT565" s="73"/>
      <c r="BU565" s="73"/>
      <c r="BV565" s="73"/>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v>48995.05</v>
      </c>
      <c r="CZ565" s="2"/>
      <c r="DA565" s="2"/>
      <c r="DB565" s="2">
        <v>48995.05</v>
      </c>
      <c r="DC565" s="2"/>
      <c r="DD565" s="2"/>
      <c r="DE565" s="2"/>
      <c r="DF565" s="2"/>
      <c r="DG565" s="2"/>
      <c r="DH565" s="2"/>
      <c r="DI565" s="2">
        <v>97990.1</v>
      </c>
      <c r="DJ565" s="2"/>
      <c r="DK565" s="2"/>
      <c r="DL565" s="2"/>
      <c r="DM565" s="2"/>
      <c r="DN565" s="2"/>
      <c r="DO565" s="2"/>
      <c r="DP565" s="2"/>
      <c r="DQ565" s="2"/>
      <c r="DR565" s="2"/>
      <c r="DS565" s="2"/>
      <c r="DT565" s="2"/>
      <c r="DU565" s="2"/>
      <c r="DV565" s="73"/>
      <c r="DW565" s="73"/>
      <c r="DX565" s="2"/>
      <c r="DY565" s="2"/>
      <c r="DZ565" s="2"/>
      <c r="EA565" s="2"/>
      <c r="EB565" s="2"/>
      <c r="EC565" s="2"/>
      <c r="ED565" s="2"/>
      <c r="EE565" s="2"/>
      <c r="EF565" s="2"/>
      <c r="EG565" s="2"/>
      <c r="EH565" s="2"/>
      <c r="EI565" s="73"/>
      <c r="EJ565" s="2">
        <v>655.43</v>
      </c>
      <c r="EK565" s="2"/>
      <c r="EL565" s="2"/>
      <c r="EM565" s="2"/>
      <c r="EN565" s="2"/>
      <c r="EO565" s="2"/>
      <c r="EP565" s="2"/>
      <c r="EQ565" s="2"/>
      <c r="ER565" s="2"/>
      <c r="ES565" s="2"/>
      <c r="ET565" s="2">
        <v>655.43</v>
      </c>
      <c r="EU565" s="3"/>
      <c r="EV565" s="3"/>
      <c r="EW565" s="3"/>
      <c r="EX565" s="3"/>
      <c r="EY565" s="3"/>
      <c r="EZ565" s="3"/>
      <c r="FA565" s="5"/>
      <c r="FB565" s="5"/>
      <c r="FC565" s="5"/>
      <c r="FD565" s="5"/>
      <c r="FE565" s="5"/>
      <c r="FF565" s="5"/>
      <c r="FG565" s="5"/>
      <c r="FH565" s="5"/>
      <c r="FI565" s="5"/>
      <c r="FJ565" s="5"/>
      <c r="FK565" s="5"/>
      <c r="FL565" s="5"/>
      <c r="FM565" s="5"/>
      <c r="FN565" s="5"/>
      <c r="FO565" s="5"/>
      <c r="FP565" s="5"/>
      <c r="FQ565" s="5"/>
      <c r="FR565" s="5"/>
      <c r="FS565" s="5"/>
      <c r="FT565" s="2"/>
      <c r="FU565" s="2"/>
      <c r="FV565" s="2"/>
      <c r="FW565" s="2"/>
      <c r="FX565" s="2"/>
      <c r="FY565" s="2"/>
      <c r="FZ565" s="2"/>
      <c r="GA565" s="2"/>
      <c r="GB565" s="2"/>
      <c r="GC565" s="2"/>
      <c r="GD565" s="2"/>
      <c r="GE565" s="2"/>
      <c r="GF565" s="2"/>
      <c r="GG565" s="2"/>
      <c r="GH565" s="2"/>
      <c r="GI565" s="2"/>
      <c r="GJ565" s="2"/>
      <c r="GK565" s="2"/>
      <c r="GL565" s="2"/>
      <c r="GM565" s="2"/>
      <c r="GN565" s="2"/>
      <c r="GO565" s="2"/>
      <c r="GP565" s="2">
        <v>6835.75</v>
      </c>
      <c r="GQ565" s="2">
        <v>103745.53</v>
      </c>
      <c r="GR565" s="2">
        <v>110581.28</v>
      </c>
      <c r="GS565" s="1" t="s">
        <v>420</v>
      </c>
      <c r="GT565" s="1"/>
      <c r="GU565" s="1" t="s">
        <v>439</v>
      </c>
      <c r="GV565" s="1" t="s">
        <v>766</v>
      </c>
      <c r="GW565" s="1"/>
      <c r="GX565" s="1"/>
      <c r="GY565" s="1"/>
      <c r="GZ565" s="1"/>
      <c r="HA565" s="1"/>
      <c r="HB565" t="s">
        <v>602</v>
      </c>
      <c r="HC565" s="2">
        <v>1200</v>
      </c>
      <c r="HD565" s="2">
        <v>1850</v>
      </c>
      <c r="HE565" s="2">
        <v>27887</v>
      </c>
      <c r="HF565" s="2">
        <v>20</v>
      </c>
      <c r="HG565" s="2"/>
      <c r="HH565" s="2">
        <v>84382</v>
      </c>
      <c r="HI565" s="2"/>
      <c r="HJ565" s="2">
        <v>4</v>
      </c>
      <c r="HK565" s="2">
        <v>3174</v>
      </c>
      <c r="HL565" s="2"/>
      <c r="HM565" s="2"/>
      <c r="HN565" s="2"/>
      <c r="HO565" s="2"/>
      <c r="HP565" s="2"/>
      <c r="HQ565" s="2"/>
      <c r="HR565" s="2"/>
      <c r="HS565" s="2"/>
      <c r="HT565" s="2"/>
      <c r="HU565" s="3">
        <v>7</v>
      </c>
      <c r="HV565" s="3"/>
      <c r="HW565" s="3"/>
      <c r="HX565" s="3"/>
      <c r="HY565" s="3"/>
      <c r="HZ565" s="3"/>
      <c r="IA565" s="3"/>
      <c r="IB565" s="3"/>
      <c r="IC565" s="3"/>
      <c r="ID565" s="3"/>
      <c r="IE565" s="3"/>
      <c r="IF565" s="65">
        <v>0.47499999999999998</v>
      </c>
      <c r="IG565" s="3">
        <v>5.2</v>
      </c>
      <c r="IH565" s="3">
        <v>11.525</v>
      </c>
      <c r="II565" s="35">
        <f t="shared" si="43"/>
        <v>5.2</v>
      </c>
      <c r="IJ565" s="3"/>
      <c r="IK565" s="3">
        <v>10</v>
      </c>
      <c r="IL565" s="3">
        <v>6.3250000000000002</v>
      </c>
      <c r="IM565" s="5"/>
      <c r="IN565" s="1"/>
      <c r="IO565" s="71">
        <v>15514</v>
      </c>
      <c r="IP565" s="5">
        <v>0</v>
      </c>
      <c r="IQ565" s="5">
        <v>29288</v>
      </c>
      <c r="IR565" s="5">
        <v>616</v>
      </c>
      <c r="IS565" s="5"/>
      <c r="IT565" s="5"/>
      <c r="IU565" s="5"/>
      <c r="IV565" s="5">
        <v>3825</v>
      </c>
      <c r="IW565" s="5"/>
      <c r="IX565" s="5">
        <v>49243</v>
      </c>
      <c r="IY565" s="5"/>
      <c r="IZ565" s="5"/>
      <c r="JA565" s="5"/>
      <c r="JB565" s="5"/>
      <c r="JC565" s="5"/>
      <c r="JD565" s="5"/>
      <c r="JE565" s="5"/>
      <c r="JF565" s="5"/>
      <c r="JG565" s="5"/>
      <c r="JH565" s="5"/>
      <c r="JI565" s="5"/>
      <c r="JJ565" s="5"/>
      <c r="JK565" s="5"/>
      <c r="JL565" s="5"/>
      <c r="JM565" s="5"/>
      <c r="JN565" s="5"/>
      <c r="JO565" s="5"/>
      <c r="JP565" s="5"/>
      <c r="JQ565" s="5"/>
      <c r="JR565" s="5">
        <v>8742</v>
      </c>
      <c r="JS565" s="5"/>
      <c r="JT565" s="5"/>
      <c r="JU565" s="5">
        <v>336</v>
      </c>
      <c r="JV565" s="5"/>
      <c r="JW565" s="5"/>
      <c r="JX565" s="5"/>
      <c r="JY565" s="5"/>
      <c r="JZ565" s="5"/>
      <c r="KA565" s="5"/>
      <c r="KB565" s="5"/>
      <c r="KC565" s="5"/>
      <c r="KD565" s="5"/>
      <c r="KE565" s="5"/>
      <c r="KF565" s="5"/>
      <c r="KG565" s="5"/>
      <c r="KH565" s="5"/>
      <c r="KI565" s="5">
        <v>87</v>
      </c>
      <c r="KJ565" s="5">
        <v>62</v>
      </c>
      <c r="KK565" s="5">
        <v>62</v>
      </c>
      <c r="KL565" s="5">
        <v>5</v>
      </c>
      <c r="KM565" s="5">
        <v>0</v>
      </c>
      <c r="KN565" s="5"/>
      <c r="KO565" s="5"/>
      <c r="KP565" s="5"/>
      <c r="KQ565" s="5"/>
      <c r="KR565" s="5"/>
      <c r="KS565" s="5"/>
      <c r="KT565" s="5"/>
      <c r="KU565" s="5"/>
      <c r="KV565" s="5"/>
      <c r="KW565" s="5"/>
      <c r="KX565" s="5"/>
      <c r="KY565" s="5"/>
      <c r="KZ565" s="5"/>
      <c r="LA565" s="5"/>
      <c r="LB565" s="5"/>
      <c r="LC565" s="5"/>
      <c r="LD565" s="5"/>
      <c r="LE565" s="5"/>
      <c r="LF565" s="5"/>
      <c r="LG565" s="5"/>
      <c r="LH565" s="5"/>
      <c r="LI565" s="5"/>
      <c r="LJ565" s="5"/>
      <c r="LK565" s="5"/>
      <c r="LL565" s="5"/>
      <c r="LM565" s="5"/>
      <c r="LN565" s="5"/>
      <c r="LO565" s="5"/>
      <c r="LP565" s="5"/>
      <c r="LQ565" s="5"/>
      <c r="LR565" s="5"/>
      <c r="LS565" s="5"/>
      <c r="LT565" s="5"/>
      <c r="LU565" s="5"/>
      <c r="LV565" s="5"/>
      <c r="LW565" s="5"/>
      <c r="LX565" s="5"/>
      <c r="LY565" s="5"/>
      <c r="LZ565" s="5"/>
      <c r="MA565" s="5"/>
      <c r="MB565" s="5"/>
      <c r="MC565" s="5"/>
      <c r="MD565" s="5"/>
      <c r="ME565" s="5"/>
      <c r="MF565" s="5"/>
      <c r="MG565" s="5"/>
      <c r="MH565" s="5"/>
      <c r="MI565" s="5"/>
      <c r="MJ565" s="5"/>
      <c r="MK565" s="5"/>
      <c r="ML565" s="5"/>
      <c r="MM565" s="5"/>
      <c r="MN565" s="5"/>
      <c r="MO565" s="5">
        <v>5</v>
      </c>
      <c r="MP565" s="5">
        <v>0</v>
      </c>
      <c r="MQ565" s="5"/>
      <c r="MR565" s="5"/>
      <c r="MS565" s="5">
        <v>362171</v>
      </c>
      <c r="MT565" s="5"/>
      <c r="MU565" s="5"/>
      <c r="MV565" s="5"/>
      <c r="MW565" s="5"/>
      <c r="MX565" s="5"/>
      <c r="MY565" s="5"/>
      <c r="MZ565" s="5"/>
      <c r="NA565" s="5"/>
      <c r="NB565" s="5"/>
      <c r="NC565" s="5"/>
      <c r="ND565" s="5"/>
      <c r="NE565" s="5"/>
      <c r="NF565" s="5"/>
      <c r="NG565" s="5"/>
      <c r="NH565" s="5"/>
      <c r="NI565" s="5"/>
      <c r="NJ565" s="5"/>
      <c r="NK565" s="5"/>
      <c r="NX565" s="18">
        <f t="shared" si="46"/>
        <v>3055.97802197802</v>
      </c>
      <c r="NY565" t="str">
        <f t="shared" si="44"/>
        <v>Larger</v>
      </c>
      <c r="NZ565" t="str">
        <f t="shared" si="45"/>
        <v>Medium</v>
      </c>
    </row>
    <row r="566" spans="1:390">
      <c r="A566" t="s">
        <v>440</v>
      </c>
      <c r="B566" t="s">
        <v>641</v>
      </c>
      <c r="C566">
        <v>573</v>
      </c>
      <c r="D566" s="1" t="s">
        <v>404</v>
      </c>
      <c r="E566" s="1">
        <v>20100</v>
      </c>
      <c r="F566" s="1" t="s">
        <v>858</v>
      </c>
      <c r="AC566" s="92" t="s">
        <v>546</v>
      </c>
      <c r="AO566" s="89" t="s">
        <v>546</v>
      </c>
      <c r="II566" s="35">
        <f t="shared" si="43"/>
        <v>0</v>
      </c>
      <c r="NY566" t="str">
        <f t="shared" si="44"/>
        <v>Smaller</v>
      </c>
      <c r="NZ566" t="str">
        <f t="shared" si="45"/>
        <v>Small</v>
      </c>
    </row>
    <row r="567" spans="1:390">
      <c r="A567" s="1" t="s">
        <v>598</v>
      </c>
      <c r="B567" s="1" t="s">
        <v>655</v>
      </c>
      <c r="C567" s="32" t="s">
        <v>656</v>
      </c>
      <c r="D567" s="1" t="s">
        <v>404</v>
      </c>
      <c r="E567" s="1">
        <v>20100</v>
      </c>
      <c r="F567" s="1" t="s">
        <v>858</v>
      </c>
      <c r="G567" s="5">
        <v>5486.9918095237344</v>
      </c>
      <c r="H567" s="71">
        <v>0</v>
      </c>
      <c r="I567" s="73"/>
      <c r="J567" s="73">
        <v>0</v>
      </c>
      <c r="K567" s="73">
        <v>0</v>
      </c>
      <c r="L567" s="73"/>
      <c r="M567" s="73"/>
      <c r="N567" s="73"/>
      <c r="O567" s="73"/>
      <c r="P567" s="73"/>
      <c r="Q567" s="73"/>
      <c r="R567" s="73">
        <v>0</v>
      </c>
      <c r="S567" s="73"/>
      <c r="T567" s="73"/>
      <c r="U567" s="73">
        <v>0</v>
      </c>
      <c r="V567" s="73">
        <v>0</v>
      </c>
      <c r="W567" s="94">
        <v>0</v>
      </c>
      <c r="X567" s="94"/>
      <c r="Y567" s="94"/>
      <c r="Z567" s="94"/>
      <c r="AA567" s="94"/>
      <c r="AB567" s="94"/>
      <c r="AC567" s="92" t="s">
        <v>546</v>
      </c>
      <c r="AD567" s="73"/>
      <c r="AE567" s="73"/>
      <c r="AF567" s="95"/>
      <c r="AG567" s="95"/>
      <c r="AH567" s="95"/>
      <c r="AI567" s="95"/>
      <c r="AJ567" s="95"/>
      <c r="AK567" s="95"/>
      <c r="AL567" s="95"/>
      <c r="AM567" s="95"/>
      <c r="AN567" s="73"/>
      <c r="AO567" s="89" t="s">
        <v>546</v>
      </c>
      <c r="AP567" s="73"/>
      <c r="AQ567" s="73"/>
      <c r="AR567" s="73"/>
      <c r="AS567" s="73"/>
      <c r="AT567" s="73"/>
      <c r="AU567" s="73"/>
      <c r="AV567" s="73">
        <v>3100</v>
      </c>
      <c r="AW567" s="73"/>
      <c r="AX567" s="73"/>
      <c r="AY567" s="73"/>
      <c r="AZ567" s="73"/>
      <c r="BA567" s="73"/>
      <c r="BB567" s="73">
        <v>3100</v>
      </c>
      <c r="BC567" s="73"/>
      <c r="BD567" s="73"/>
      <c r="BE567" s="73"/>
      <c r="BF567" s="73"/>
      <c r="BG567" s="73"/>
      <c r="BH567" s="73"/>
      <c r="BI567" s="73"/>
      <c r="BJ567" s="73"/>
      <c r="BK567" s="73"/>
      <c r="BL567" s="73"/>
      <c r="BM567" s="73"/>
      <c r="BN567" s="73"/>
      <c r="BO567" s="73"/>
      <c r="BP567" s="73"/>
      <c r="BQ567" s="73"/>
      <c r="BR567" s="73"/>
      <c r="BS567" s="73"/>
      <c r="BT567" s="73"/>
      <c r="BU567" s="73"/>
      <c r="BV567" s="73"/>
      <c r="BW567" s="2"/>
      <c r="BX567" s="2"/>
      <c r="BY567" s="2"/>
      <c r="BZ567" s="2">
        <v>0</v>
      </c>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v>55755</v>
      </c>
      <c r="DG567" s="2"/>
      <c r="DH567" s="2"/>
      <c r="DI567" s="2">
        <v>55755</v>
      </c>
      <c r="DJ567" s="2"/>
      <c r="DK567" s="2"/>
      <c r="DL567" s="2"/>
      <c r="DM567" s="2"/>
      <c r="DN567" s="2"/>
      <c r="DO567" s="2"/>
      <c r="DP567" s="2"/>
      <c r="DQ567" s="2"/>
      <c r="DR567" s="2"/>
      <c r="DS567" s="2"/>
      <c r="DT567" s="2"/>
      <c r="DU567" s="2"/>
      <c r="DV567" s="73"/>
      <c r="DW567" s="73"/>
      <c r="DX567" s="2"/>
      <c r="DY567" s="2"/>
      <c r="DZ567" s="2"/>
      <c r="EA567" s="2"/>
      <c r="EB567" s="2"/>
      <c r="EC567" s="2"/>
      <c r="ED567" s="2"/>
      <c r="EE567" s="2"/>
      <c r="EF567" s="2"/>
      <c r="EG567" s="2"/>
      <c r="EH567" s="2"/>
      <c r="EI567" s="73"/>
      <c r="EJ567" s="2"/>
      <c r="EK567" s="2"/>
      <c r="EL567" s="2"/>
      <c r="EM567" s="2"/>
      <c r="EN567" s="2"/>
      <c r="EO567" s="2"/>
      <c r="EP567" s="2"/>
      <c r="EQ567" s="2"/>
      <c r="ER567" s="2"/>
      <c r="ES567" s="2"/>
      <c r="ET567" s="2">
        <v>0</v>
      </c>
      <c r="EU567" s="3"/>
      <c r="EV567" s="3"/>
      <c r="EW567" s="3"/>
      <c r="EX567" s="3"/>
      <c r="EY567" s="3"/>
      <c r="EZ567" s="3"/>
      <c r="FA567" s="5"/>
      <c r="FB567" s="5"/>
      <c r="FC567" s="5"/>
      <c r="FD567" s="5"/>
      <c r="FE567" s="5"/>
      <c r="FF567" s="5"/>
      <c r="FG567" s="5"/>
      <c r="FH567" s="5"/>
      <c r="FI567" s="5"/>
      <c r="FJ567" s="5"/>
      <c r="FK567" s="5"/>
      <c r="FL567" s="5"/>
      <c r="FM567" s="5"/>
      <c r="FN567" s="5"/>
      <c r="FO567" s="5"/>
      <c r="FP567" s="5"/>
      <c r="FQ567" s="5"/>
      <c r="FR567" s="5"/>
      <c r="FS567" s="5"/>
      <c r="FT567" s="2"/>
      <c r="FU567" s="2"/>
      <c r="FV567" s="2"/>
      <c r="FW567" s="2"/>
      <c r="FX567" s="2"/>
      <c r="FY567" s="2"/>
      <c r="FZ567" s="2"/>
      <c r="GA567" s="2"/>
      <c r="GB567" s="2"/>
      <c r="GC567" s="2"/>
      <c r="GD567" s="2"/>
      <c r="GE567" s="2">
        <v>150</v>
      </c>
      <c r="GF567" s="2"/>
      <c r="GG567" s="2"/>
      <c r="GH567" s="2"/>
      <c r="GI567" s="2"/>
      <c r="GJ567" s="2">
        <v>5841</v>
      </c>
      <c r="GK567" s="2"/>
      <c r="GL567" s="2"/>
      <c r="GM567" s="2"/>
      <c r="GN567" s="2"/>
      <c r="GO567" s="2">
        <v>5991</v>
      </c>
      <c r="GP567" s="2"/>
      <c r="GQ567" s="2">
        <v>58855</v>
      </c>
      <c r="GR567" s="2">
        <v>64846</v>
      </c>
      <c r="GS567" s="1"/>
      <c r="GT567" s="1" t="s">
        <v>646</v>
      </c>
      <c r="GU567" s="1"/>
      <c r="GV567" s="1" t="s">
        <v>768</v>
      </c>
      <c r="GW567" t="s">
        <v>410</v>
      </c>
      <c r="GX567" s="1"/>
      <c r="GY567" s="1"/>
      <c r="GZ567" s="1"/>
      <c r="HA567" s="1"/>
      <c r="HC567" s="2">
        <v>0</v>
      </c>
      <c r="HD567" s="2">
        <v>0</v>
      </c>
      <c r="HE567" s="2">
        <v>45000</v>
      </c>
      <c r="HF567" s="2">
        <v>0</v>
      </c>
      <c r="HG567" s="2">
        <v>0</v>
      </c>
      <c r="HH567" s="2">
        <v>0</v>
      </c>
      <c r="HI567" s="2"/>
      <c r="HJ567" s="2">
        <v>0</v>
      </c>
      <c r="HK567" s="2">
        <v>3100</v>
      </c>
      <c r="HL567" s="2">
        <v>0</v>
      </c>
      <c r="HM567" s="2"/>
      <c r="HN567" s="2"/>
      <c r="HO567" s="2">
        <v>0</v>
      </c>
      <c r="HP567" s="2">
        <v>0</v>
      </c>
      <c r="HQ567" s="2">
        <v>0</v>
      </c>
      <c r="HR567" s="2">
        <v>0</v>
      </c>
      <c r="HS567" s="2"/>
      <c r="HT567" s="2"/>
      <c r="HU567" s="3">
        <v>1</v>
      </c>
      <c r="HV567" s="3"/>
      <c r="HW567" s="3"/>
      <c r="HX567" s="3"/>
      <c r="HY567" s="3"/>
      <c r="HZ567" s="3"/>
      <c r="IA567" s="3"/>
      <c r="IB567" s="3"/>
      <c r="IC567" s="3"/>
      <c r="ID567" s="3"/>
      <c r="IE567" s="3"/>
      <c r="IF567" s="65">
        <v>0</v>
      </c>
      <c r="IG567" s="3">
        <v>1</v>
      </c>
      <c r="IH567" s="3">
        <v>1</v>
      </c>
      <c r="II567" s="35">
        <f t="shared" si="43"/>
        <v>1</v>
      </c>
      <c r="IJ567" s="3"/>
      <c r="IK567" s="3">
        <v>0</v>
      </c>
      <c r="IL567" s="3">
        <v>0</v>
      </c>
      <c r="IM567" s="5">
        <v>1400</v>
      </c>
      <c r="IN567" s="1" t="s">
        <v>400</v>
      </c>
      <c r="IO567" s="71">
        <v>0</v>
      </c>
      <c r="IP567" s="5">
        <v>0</v>
      </c>
      <c r="IQ567" s="5">
        <v>0</v>
      </c>
      <c r="IR567" s="5">
        <v>0</v>
      </c>
      <c r="IS567" s="5"/>
      <c r="IT567" s="5"/>
      <c r="IU567" s="5"/>
      <c r="IV567" s="5">
        <v>0</v>
      </c>
      <c r="IW567" s="5"/>
      <c r="IX567" s="5">
        <v>0</v>
      </c>
      <c r="IY567" s="5"/>
      <c r="IZ567" s="5"/>
      <c r="JA567" s="5">
        <v>0</v>
      </c>
      <c r="JB567" s="5">
        <v>0</v>
      </c>
      <c r="JC567" s="5">
        <v>0</v>
      </c>
      <c r="JD567" s="5">
        <v>0</v>
      </c>
      <c r="JE567" s="5"/>
      <c r="JF567" s="5"/>
      <c r="JG567" s="5"/>
      <c r="JH567" s="5"/>
      <c r="JI567" s="5"/>
      <c r="JJ567" s="5"/>
      <c r="JK567" s="5"/>
      <c r="JL567" s="5"/>
      <c r="JM567" s="5"/>
      <c r="JN567" s="5"/>
      <c r="JO567" s="5"/>
      <c r="JP567" s="5"/>
      <c r="JQ567" s="5"/>
      <c r="JR567" s="5">
        <v>2100</v>
      </c>
      <c r="JS567" s="5"/>
      <c r="JT567" s="5"/>
      <c r="JU567" s="5">
        <v>70</v>
      </c>
      <c r="JV567" s="5"/>
      <c r="JW567" s="5"/>
      <c r="JX567" s="5"/>
      <c r="JY567" s="5"/>
      <c r="JZ567" s="5"/>
      <c r="KA567" s="5"/>
      <c r="KB567" s="5"/>
      <c r="KC567" s="5"/>
      <c r="KD567" s="5"/>
      <c r="KE567" s="5"/>
      <c r="KF567" s="5">
        <v>1</v>
      </c>
      <c r="KG567" s="5">
        <v>1</v>
      </c>
      <c r="KH567" s="5">
        <v>18</v>
      </c>
      <c r="KI567" s="5"/>
      <c r="KJ567" s="5"/>
      <c r="KK567" s="5"/>
      <c r="KL567" s="5"/>
      <c r="KM567" s="5"/>
      <c r="KN567" s="5"/>
      <c r="KO567" s="5"/>
      <c r="KP567" s="5"/>
      <c r="KQ567" s="5"/>
      <c r="KR567" s="5"/>
      <c r="KS567" s="5"/>
      <c r="KT567" s="5"/>
      <c r="KU567" s="5"/>
      <c r="KV567" s="5"/>
      <c r="KW567" s="5"/>
      <c r="KX567" s="5"/>
      <c r="KY567" s="5"/>
      <c r="KZ567" s="5"/>
      <c r="LA567" s="5"/>
      <c r="LB567" s="5"/>
      <c r="LC567" s="5"/>
      <c r="LD567" s="5"/>
      <c r="LE567" s="5"/>
      <c r="LF567" s="5"/>
      <c r="LG567" s="5"/>
      <c r="LH567" s="5"/>
      <c r="LI567" s="5"/>
      <c r="LJ567" s="5"/>
      <c r="LK567" s="5"/>
      <c r="LL567" s="5"/>
      <c r="LM567" s="5"/>
      <c r="LN567" s="5"/>
      <c r="LO567" s="5"/>
      <c r="LP567" s="5"/>
      <c r="LQ567" s="5"/>
      <c r="LR567" s="5"/>
      <c r="LS567" s="5"/>
      <c r="LT567" s="5"/>
      <c r="LU567" s="5"/>
      <c r="LV567" s="5"/>
      <c r="LW567" s="5"/>
      <c r="LX567" s="5"/>
      <c r="LY567" s="5"/>
      <c r="LZ567" s="5"/>
      <c r="MA567" s="5"/>
      <c r="MB567" s="5"/>
      <c r="MC567" s="5"/>
      <c r="MD567" s="5"/>
      <c r="ME567" s="5"/>
      <c r="MF567" s="5"/>
      <c r="MG567" s="5"/>
      <c r="MH567" s="5"/>
      <c r="MI567" s="5"/>
      <c r="MJ567" s="5"/>
      <c r="MK567" s="5"/>
      <c r="ML567" s="5"/>
      <c r="MM567" s="5"/>
      <c r="MN567" s="5"/>
      <c r="MO567" s="5"/>
      <c r="MP567" s="5"/>
      <c r="MQ567" s="5"/>
      <c r="MR567" s="5"/>
      <c r="MS567" s="5"/>
      <c r="MT567" s="5"/>
      <c r="MU567" s="5"/>
      <c r="MV567" s="5"/>
      <c r="MW567" s="5"/>
      <c r="MX567" s="5"/>
      <c r="MY567" s="5"/>
      <c r="MZ567" s="5"/>
      <c r="NA567" s="5"/>
      <c r="NB567" s="5"/>
      <c r="NC567" s="5"/>
      <c r="ND567" s="5"/>
      <c r="NE567" s="5"/>
      <c r="NF567" s="5"/>
      <c r="NG567" s="5"/>
      <c r="NH567" s="5"/>
      <c r="NI567" s="5"/>
      <c r="NJ567" s="5"/>
      <c r="NK567" s="5"/>
      <c r="NX567" s="18">
        <f t="shared" ref="NX567:NX598" si="47">G567/IG567</f>
        <v>5486.9918095237344</v>
      </c>
      <c r="NY567" t="str">
        <f t="shared" si="44"/>
        <v>Smaller</v>
      </c>
      <c r="NZ567" t="str">
        <f t="shared" si="45"/>
        <v>Small</v>
      </c>
    </row>
    <row r="568" spans="1:390">
      <c r="A568" s="1" t="s">
        <v>432</v>
      </c>
      <c r="B568" s="1" t="s">
        <v>603</v>
      </c>
      <c r="C568" s="32" t="s">
        <v>604</v>
      </c>
      <c r="D568" s="1" t="s">
        <v>404</v>
      </c>
      <c r="E568" s="1">
        <v>20100</v>
      </c>
      <c r="F568" s="1" t="s">
        <v>858</v>
      </c>
      <c r="G568" s="5">
        <v>11710.702285714355</v>
      </c>
      <c r="H568" s="71">
        <v>15992</v>
      </c>
      <c r="I568" s="73"/>
      <c r="J568" s="73">
        <v>58</v>
      </c>
      <c r="K568" s="73">
        <v>0</v>
      </c>
      <c r="L568" s="73"/>
      <c r="M568" s="73"/>
      <c r="N568" s="73"/>
      <c r="O568" s="73"/>
      <c r="P568" s="73"/>
      <c r="Q568" s="73"/>
      <c r="R568" s="73">
        <v>31</v>
      </c>
      <c r="S568" s="73"/>
      <c r="T568" s="73"/>
      <c r="U568" s="73"/>
      <c r="V568" s="73">
        <v>259</v>
      </c>
      <c r="W568" s="94" t="s">
        <v>837</v>
      </c>
      <c r="X568" s="94"/>
      <c r="Y568" s="94"/>
      <c r="Z568" s="94"/>
      <c r="AA568" s="94"/>
      <c r="AB568" s="94"/>
      <c r="AC568" s="95">
        <v>0</v>
      </c>
      <c r="AD568" s="73"/>
      <c r="AE568" s="73"/>
      <c r="AF568" s="95"/>
      <c r="AG568" s="95"/>
      <c r="AH568" s="95"/>
      <c r="AI568" s="95"/>
      <c r="AJ568" s="95"/>
      <c r="AK568" s="95"/>
      <c r="AL568" s="95"/>
      <c r="AM568" s="95"/>
      <c r="AN568" s="73"/>
      <c r="AO568" s="96">
        <v>22412</v>
      </c>
      <c r="AP568" s="73"/>
      <c r="AQ568" s="73"/>
      <c r="AR568" s="73"/>
      <c r="AS568" s="73"/>
      <c r="AT568" s="73"/>
      <c r="AU568" s="73"/>
      <c r="AV568" s="73"/>
      <c r="AW568" s="73"/>
      <c r="AX568" s="73"/>
      <c r="AY568" s="73"/>
      <c r="AZ568" s="73"/>
      <c r="BA568" s="73"/>
      <c r="BB568" s="73">
        <v>3485</v>
      </c>
      <c r="BC568" s="73"/>
      <c r="BD568" s="73"/>
      <c r="BE568" s="73"/>
      <c r="BF568" s="73"/>
      <c r="BG568" s="73"/>
      <c r="BH568" s="73"/>
      <c r="BI568" s="73"/>
      <c r="BJ568" s="73"/>
      <c r="BK568" s="73"/>
      <c r="BL568" s="73"/>
      <c r="BM568" s="73"/>
      <c r="BN568" s="73"/>
      <c r="BO568" s="73">
        <v>5240</v>
      </c>
      <c r="BP568" s="73"/>
      <c r="BQ568" s="73"/>
      <c r="BR568" s="73"/>
      <c r="BS568" s="73"/>
      <c r="BT568" s="73"/>
      <c r="BU568" s="73"/>
      <c r="BV568" s="73"/>
      <c r="BW568" s="2"/>
      <c r="BX568" s="2"/>
      <c r="BY568" s="2"/>
      <c r="BZ568" s="2">
        <v>0</v>
      </c>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v>15263</v>
      </c>
      <c r="DB568" s="2"/>
      <c r="DC568" s="2"/>
      <c r="DD568" s="2"/>
      <c r="DE568" s="2"/>
      <c r="DF568" s="2">
        <v>28780</v>
      </c>
      <c r="DG568" s="2"/>
      <c r="DH568" s="2"/>
      <c r="DI568" s="2">
        <v>44043</v>
      </c>
      <c r="DJ568" s="2"/>
      <c r="DK568" s="2"/>
      <c r="DL568" s="2"/>
      <c r="DM568" s="2"/>
      <c r="DN568" s="2"/>
      <c r="DO568" s="2"/>
      <c r="DP568" s="2"/>
      <c r="DQ568" s="2"/>
      <c r="DR568" s="2"/>
      <c r="DS568" s="2"/>
      <c r="DT568" s="2"/>
      <c r="DU568" s="2"/>
      <c r="DV568" s="73"/>
      <c r="DW568" s="73"/>
      <c r="DX568" s="2"/>
      <c r="DY568" s="2"/>
      <c r="DZ568" s="2"/>
      <c r="EA568" s="2"/>
      <c r="EB568" s="2"/>
      <c r="EC568" s="2"/>
      <c r="ED568" s="2"/>
      <c r="EE568" s="2"/>
      <c r="EF568" s="2"/>
      <c r="EG568" s="2"/>
      <c r="EH568" s="2"/>
      <c r="EI568" s="73"/>
      <c r="EJ568" s="2"/>
      <c r="EK568" s="2"/>
      <c r="EL568" s="2"/>
      <c r="EM568" s="2"/>
      <c r="EN568" s="2"/>
      <c r="EO568" s="2"/>
      <c r="EP568" s="2"/>
      <c r="EQ568" s="2"/>
      <c r="ER568" s="2"/>
      <c r="ES568" s="2"/>
      <c r="ET568" s="2">
        <v>7255</v>
      </c>
      <c r="EU568" s="3"/>
      <c r="EV568" s="3"/>
      <c r="EW568" s="3"/>
      <c r="EX568" s="3"/>
      <c r="EY568" s="3"/>
      <c r="EZ568" s="3"/>
      <c r="FA568" s="5"/>
      <c r="FB568" s="5"/>
      <c r="FC568" s="5"/>
      <c r="FD568" s="5"/>
      <c r="FE568" s="5"/>
      <c r="FF568" s="5"/>
      <c r="FG568" s="5"/>
      <c r="FH568" s="5"/>
      <c r="FI568" s="5"/>
      <c r="FJ568" s="5"/>
      <c r="FK568" s="5"/>
      <c r="FL568" s="5"/>
      <c r="FM568" s="5"/>
      <c r="FN568" s="5"/>
      <c r="FO568" s="5"/>
      <c r="FP568" s="5"/>
      <c r="FQ568" s="5"/>
      <c r="FR568" s="5"/>
      <c r="FS568" s="5"/>
      <c r="FT568" s="2"/>
      <c r="FU568" s="2"/>
      <c r="FV568" s="2"/>
      <c r="FW568" s="2"/>
      <c r="FX568" s="2"/>
      <c r="FY568" s="2"/>
      <c r="FZ568" s="2"/>
      <c r="GA568" s="2"/>
      <c r="GB568" s="2"/>
      <c r="GC568" s="2"/>
      <c r="GD568" s="2"/>
      <c r="GE568" s="2"/>
      <c r="GF568" s="2"/>
      <c r="GG568" s="2"/>
      <c r="GH568" s="2"/>
      <c r="GI568" s="2"/>
      <c r="GJ568" s="2"/>
      <c r="GK568" s="2"/>
      <c r="GL568" s="2"/>
      <c r="GM568" s="2"/>
      <c r="GN568" s="2"/>
      <c r="GO568" s="2">
        <v>6075</v>
      </c>
      <c r="GP568" s="2">
        <v>27652</v>
      </c>
      <c r="GQ568" s="2">
        <v>54783</v>
      </c>
      <c r="GR568" s="2">
        <v>88510</v>
      </c>
      <c r="GS568" s="1"/>
      <c r="GT568" s="1" t="s">
        <v>838</v>
      </c>
      <c r="GU568" s="1"/>
      <c r="GV568" s="1" t="s">
        <v>768</v>
      </c>
      <c r="GW568" s="1"/>
      <c r="GX568" s="1"/>
      <c r="GY568" t="s">
        <v>405</v>
      </c>
      <c r="HC568" s="2">
        <v>1241</v>
      </c>
      <c r="HD568" s="2">
        <v>1782</v>
      </c>
      <c r="HE568" s="2">
        <v>19420</v>
      </c>
      <c r="HF568" s="2">
        <v>90</v>
      </c>
      <c r="HG568" s="2">
        <v>127</v>
      </c>
      <c r="HH568" s="2">
        <v>47348</v>
      </c>
      <c r="HI568" s="2"/>
      <c r="HJ568" s="2">
        <v>62</v>
      </c>
      <c r="HK568" s="2">
        <v>4462</v>
      </c>
      <c r="HL568" s="2">
        <v>1385</v>
      </c>
      <c r="HM568" s="2"/>
      <c r="HN568" s="2"/>
      <c r="HO568" s="2">
        <v>144</v>
      </c>
      <c r="HP568" s="2">
        <v>144</v>
      </c>
      <c r="HQ568" s="2">
        <v>209</v>
      </c>
      <c r="HR568" s="2">
        <v>93</v>
      </c>
      <c r="HS568" s="2"/>
      <c r="HT568" s="2"/>
      <c r="HU568" s="3">
        <v>5.6</v>
      </c>
      <c r="HV568" s="3"/>
      <c r="HW568" s="3"/>
      <c r="HX568" s="3"/>
      <c r="HY568" s="3"/>
      <c r="HZ568" s="3"/>
      <c r="IA568" s="3"/>
      <c r="IB568" s="3"/>
      <c r="IC568" s="3"/>
      <c r="ID568" s="3"/>
      <c r="IE568" s="3"/>
      <c r="IF568" s="65">
        <v>1.5</v>
      </c>
      <c r="IG568" s="3">
        <v>5.6</v>
      </c>
      <c r="IH568" s="3">
        <v>10.6</v>
      </c>
      <c r="II568" s="35">
        <f t="shared" si="43"/>
        <v>5.6</v>
      </c>
      <c r="IJ568" s="3"/>
      <c r="IK568" s="3">
        <v>5</v>
      </c>
      <c r="IL568" s="3">
        <v>5</v>
      </c>
      <c r="IM568" s="5">
        <v>23702</v>
      </c>
      <c r="IN568" s="1" t="s">
        <v>400</v>
      </c>
      <c r="IO568" s="71">
        <v>17652</v>
      </c>
      <c r="IP568" s="5">
        <v>31951</v>
      </c>
      <c r="IQ568" s="5"/>
      <c r="IR568" s="5"/>
      <c r="IS568" s="5"/>
      <c r="IT568" s="5"/>
      <c r="IU568" s="5"/>
      <c r="IV568" s="5"/>
      <c r="IW568" s="5"/>
      <c r="IX568" s="5">
        <v>49603</v>
      </c>
      <c r="IY568" s="5"/>
      <c r="IZ568" s="5"/>
      <c r="JA568" s="5"/>
      <c r="JB568" s="5">
        <v>1411</v>
      </c>
      <c r="JC568" s="5"/>
      <c r="JD568" s="5">
        <v>2122</v>
      </c>
      <c r="JE568" s="5"/>
      <c r="JF568" s="5"/>
      <c r="JG568" s="5"/>
      <c r="JH568" s="5"/>
      <c r="JI568" s="5"/>
      <c r="JJ568" s="5"/>
      <c r="JK568" s="5"/>
      <c r="JL568" s="5"/>
      <c r="JM568" s="5"/>
      <c r="JN568" s="5"/>
      <c r="JO568" s="5"/>
      <c r="JP568" s="5"/>
      <c r="JQ568" s="5"/>
      <c r="JR568" s="5">
        <v>3696</v>
      </c>
      <c r="JS568" s="5"/>
      <c r="JT568" s="5"/>
      <c r="JU568" s="5">
        <v>130</v>
      </c>
      <c r="JV568" s="5"/>
      <c r="JW568" s="5"/>
      <c r="JX568" s="5"/>
      <c r="JY568" s="5"/>
      <c r="JZ568" s="5"/>
      <c r="KA568" s="5"/>
      <c r="KB568" s="5"/>
      <c r="KC568" s="5"/>
      <c r="KD568" s="5"/>
      <c r="KE568" s="5"/>
      <c r="KF568" s="5">
        <v>1</v>
      </c>
      <c r="KG568" s="5">
        <v>4</v>
      </c>
      <c r="KH568" s="5">
        <v>71</v>
      </c>
      <c r="KI568" s="5">
        <v>64.5</v>
      </c>
      <c r="KJ568" s="5">
        <v>48</v>
      </c>
      <c r="KK568" s="5">
        <v>48</v>
      </c>
      <c r="KL568" s="5">
        <v>6</v>
      </c>
      <c r="KM568" s="5">
        <v>0</v>
      </c>
      <c r="KN568" s="5"/>
      <c r="KO568" s="5"/>
      <c r="KP568" s="5"/>
      <c r="KQ568" s="5"/>
      <c r="KR568" s="5"/>
      <c r="KS568" s="5"/>
      <c r="KT568" s="5"/>
      <c r="KU568" s="5"/>
      <c r="KV568" s="5"/>
      <c r="KW568" s="5"/>
      <c r="KX568" s="5"/>
      <c r="KY568" s="5"/>
      <c r="KZ568" s="5"/>
      <c r="LA568" s="5"/>
      <c r="LB568" s="5"/>
      <c r="LC568" s="5"/>
      <c r="LD568" s="5"/>
      <c r="LE568" s="5"/>
      <c r="LF568" s="5"/>
      <c r="LG568" s="5"/>
      <c r="LH568" s="5"/>
      <c r="LI568" s="5"/>
      <c r="LJ568" s="5"/>
      <c r="LK568" s="5"/>
      <c r="LL568" s="5"/>
      <c r="LM568" s="5"/>
      <c r="LN568" s="5"/>
      <c r="LO568" s="5"/>
      <c r="LP568" s="5"/>
      <c r="LQ568" s="5"/>
      <c r="LR568" s="5"/>
      <c r="LS568" s="5"/>
      <c r="LT568" s="5"/>
      <c r="LU568" s="5"/>
      <c r="LV568" s="5"/>
      <c r="LW568" s="5"/>
      <c r="LX568" s="5"/>
      <c r="LY568" s="5"/>
      <c r="LZ568" s="5"/>
      <c r="MA568" s="5"/>
      <c r="MB568" s="5"/>
      <c r="MC568" s="5"/>
      <c r="MD568" s="5"/>
      <c r="ME568" s="5"/>
      <c r="MF568" s="5"/>
      <c r="MG568" s="5"/>
      <c r="MH568" s="5"/>
      <c r="MI568" s="5"/>
      <c r="MJ568" s="5"/>
      <c r="MK568" s="5"/>
      <c r="ML568" s="5"/>
      <c r="MM568" s="5"/>
      <c r="MN568" s="5"/>
      <c r="MO568" s="5">
        <v>6</v>
      </c>
      <c r="MP568" s="5">
        <v>0</v>
      </c>
      <c r="MQ568" s="5"/>
      <c r="MR568" s="5"/>
      <c r="MS568" s="5">
        <v>518009</v>
      </c>
      <c r="MT568" s="5"/>
      <c r="MU568" s="5">
        <v>7</v>
      </c>
      <c r="MV568" s="5"/>
      <c r="MW568" s="5"/>
      <c r="MX568" s="5"/>
      <c r="MY568" s="5"/>
      <c r="MZ568" s="5"/>
      <c r="NA568" s="5"/>
      <c r="NB568" s="5"/>
      <c r="NC568" s="5"/>
      <c r="ND568" s="5"/>
      <c r="NE568" s="5"/>
      <c r="NF568" s="5"/>
      <c r="NG568" s="5"/>
      <c r="NH568" s="5"/>
      <c r="NI568" s="5"/>
      <c r="NJ568" s="5"/>
      <c r="NK568" s="5"/>
      <c r="NX568" s="18">
        <f t="shared" si="47"/>
        <v>2091.1968367347063</v>
      </c>
      <c r="NY568" t="str">
        <f t="shared" si="44"/>
        <v>Mid-range</v>
      </c>
      <c r="NZ568" t="str">
        <f t="shared" si="45"/>
        <v>Medium</v>
      </c>
    </row>
    <row r="569" spans="1:390">
      <c r="A569" s="1" t="s">
        <v>842</v>
      </c>
      <c r="B569" s="1" t="s">
        <v>694</v>
      </c>
      <c r="C569" s="32" t="s">
        <v>695</v>
      </c>
      <c r="D569" s="31" t="s">
        <v>393</v>
      </c>
      <c r="E569" s="1">
        <v>20100</v>
      </c>
      <c r="F569" s="1" t="s">
        <v>858</v>
      </c>
      <c r="G569" s="5">
        <v>9340.8961904761854</v>
      </c>
      <c r="H569" s="71">
        <v>52360</v>
      </c>
      <c r="I569" s="73"/>
      <c r="J569" s="73">
        <v>93</v>
      </c>
      <c r="K569" s="73">
        <v>12</v>
      </c>
      <c r="L569" s="73"/>
      <c r="M569" s="73"/>
      <c r="N569" s="73"/>
      <c r="O569" s="73"/>
      <c r="P569" s="73"/>
      <c r="Q569" s="73"/>
      <c r="R569" s="73">
        <v>38</v>
      </c>
      <c r="S569" s="73"/>
      <c r="T569" s="73"/>
      <c r="U569" s="73">
        <v>72</v>
      </c>
      <c r="V569" s="73">
        <v>635</v>
      </c>
      <c r="W569" s="94">
        <v>64</v>
      </c>
      <c r="X569" s="94"/>
      <c r="Y569" s="94"/>
      <c r="Z569" s="94"/>
      <c r="AA569" s="94"/>
      <c r="AB569" s="94"/>
      <c r="AC569" s="95">
        <v>0</v>
      </c>
      <c r="AD569" s="73"/>
      <c r="AE569" s="73"/>
      <c r="AF569" s="95"/>
      <c r="AG569" s="95">
        <v>8436</v>
      </c>
      <c r="AH569" s="95"/>
      <c r="AI569" s="95"/>
      <c r="AJ569" s="95"/>
      <c r="AK569" s="95"/>
      <c r="AL569" s="95">
        <v>54239</v>
      </c>
      <c r="AM569" s="95"/>
      <c r="AN569" s="73"/>
      <c r="AO569" s="96">
        <v>62675</v>
      </c>
      <c r="AP569" s="73"/>
      <c r="AQ569" s="73"/>
      <c r="AR569" s="73"/>
      <c r="AS569" s="73"/>
      <c r="AT569" s="73"/>
      <c r="AU569" s="73"/>
      <c r="AV569" s="73"/>
      <c r="AW569" s="73"/>
      <c r="AX569" s="73"/>
      <c r="AY569" s="73"/>
      <c r="AZ569" s="73"/>
      <c r="BA569" s="73"/>
      <c r="BB569" s="73">
        <v>0</v>
      </c>
      <c r="BC569" s="73"/>
      <c r="BD569" s="73"/>
      <c r="BE569" s="73"/>
      <c r="BF569" s="73"/>
      <c r="BG569" s="73"/>
      <c r="BH569" s="73"/>
      <c r="BI569" s="73"/>
      <c r="BJ569" s="73"/>
      <c r="BK569" s="73"/>
      <c r="BL569" s="73">
        <v>50621</v>
      </c>
      <c r="BM569" s="73"/>
      <c r="BN569" s="73"/>
      <c r="BO569" s="73">
        <v>50621</v>
      </c>
      <c r="BP569" s="73"/>
      <c r="BQ569" s="73"/>
      <c r="BR569" s="73"/>
      <c r="BS569" s="73"/>
      <c r="BT569" s="73"/>
      <c r="BU569" s="73"/>
      <c r="BV569" s="73"/>
      <c r="BW569" s="2"/>
      <c r="BX569" s="2">
        <v>3912</v>
      </c>
      <c r="BY569" s="2"/>
      <c r="BZ569" s="2">
        <v>3912</v>
      </c>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v>83263</v>
      </c>
      <c r="DB569" s="2"/>
      <c r="DC569" s="2"/>
      <c r="DD569" s="2"/>
      <c r="DE569" s="2"/>
      <c r="DF569" s="2"/>
      <c r="DG569" s="2"/>
      <c r="DH569" s="2"/>
      <c r="DI569" s="2">
        <v>83263</v>
      </c>
      <c r="DJ569" s="2"/>
      <c r="DK569" s="2"/>
      <c r="DL569" s="2"/>
      <c r="DM569" s="2"/>
      <c r="DN569" s="2"/>
      <c r="DO569" s="2"/>
      <c r="DP569" s="2"/>
      <c r="DQ569" s="2"/>
      <c r="DR569" s="2"/>
      <c r="DS569" s="2"/>
      <c r="DT569" s="2"/>
      <c r="DU569" s="2"/>
      <c r="DV569" s="73"/>
      <c r="DW569" s="73"/>
      <c r="DX569" s="2"/>
      <c r="DY569" s="2"/>
      <c r="DZ569" s="2"/>
      <c r="EA569" s="2"/>
      <c r="EB569" s="2"/>
      <c r="EC569" s="2"/>
      <c r="ED569" s="2"/>
      <c r="EE569" s="2"/>
      <c r="EF569" s="2"/>
      <c r="EG569" s="2"/>
      <c r="EH569" s="2"/>
      <c r="EI569" s="73"/>
      <c r="EJ569" s="2"/>
      <c r="EK569" s="2"/>
      <c r="EL569" s="2"/>
      <c r="EM569" s="2">
        <v>658</v>
      </c>
      <c r="EN569" s="2"/>
      <c r="EO569" s="2"/>
      <c r="EP569" s="2"/>
      <c r="EQ569" s="2"/>
      <c r="ER569" s="2"/>
      <c r="ES569" s="2"/>
      <c r="ET569" s="2">
        <v>658</v>
      </c>
      <c r="EU569" s="3"/>
      <c r="EV569" s="3"/>
      <c r="EW569" s="3"/>
      <c r="EX569" s="3"/>
      <c r="EY569" s="3"/>
      <c r="EZ569" s="3"/>
      <c r="FA569" s="5"/>
      <c r="FB569" s="5"/>
      <c r="FC569" s="5"/>
      <c r="FD569" s="5"/>
      <c r="FE569" s="5"/>
      <c r="FF569" s="5"/>
      <c r="FG569" s="5"/>
      <c r="FH569" s="5"/>
      <c r="FI569" s="5"/>
      <c r="FJ569" s="5"/>
      <c r="FK569" s="5"/>
      <c r="FL569" s="5"/>
      <c r="FM569" s="5"/>
      <c r="FN569" s="5"/>
      <c r="FO569" s="5"/>
      <c r="FP569" s="5"/>
      <c r="FQ569" s="5"/>
      <c r="FR569" s="5"/>
      <c r="FS569" s="5"/>
      <c r="FT569" s="2"/>
      <c r="FU569" s="2"/>
      <c r="FV569" s="2"/>
      <c r="FW569" s="2"/>
      <c r="FX569" s="2"/>
      <c r="FY569" s="2"/>
      <c r="FZ569" s="2"/>
      <c r="GA569" s="2"/>
      <c r="GB569" s="2"/>
      <c r="GC569" s="2"/>
      <c r="GD569" s="2"/>
      <c r="GE569" s="2"/>
      <c r="GF569" s="2"/>
      <c r="GG569" s="2"/>
      <c r="GH569" s="2"/>
      <c r="GI569" s="2"/>
      <c r="GJ569" s="2"/>
      <c r="GK569" s="2"/>
      <c r="GL569" s="2"/>
      <c r="GM569" s="2">
        <v>21072</v>
      </c>
      <c r="GN569" s="2"/>
      <c r="GO569" s="2">
        <v>21072</v>
      </c>
      <c r="GP569" s="2">
        <v>117208</v>
      </c>
      <c r="GQ569" s="2">
        <v>83921</v>
      </c>
      <c r="GR569" s="2">
        <v>222201</v>
      </c>
      <c r="GS569" s="1"/>
      <c r="GT569" s="1" t="s">
        <v>843</v>
      </c>
      <c r="GU569" s="1" t="s">
        <v>613</v>
      </c>
      <c r="GV569" s="1" t="s">
        <v>768</v>
      </c>
      <c r="GW569" s="1"/>
      <c r="GX569" s="1"/>
      <c r="GY569" s="1"/>
      <c r="GZ569" s="1"/>
      <c r="HA569" s="1"/>
      <c r="HB569" s="1"/>
      <c r="HC569" s="2">
        <v>1399</v>
      </c>
      <c r="HD569" s="2">
        <v>5733</v>
      </c>
      <c r="HE569" s="2">
        <v>23191</v>
      </c>
      <c r="HF569" s="2">
        <v>196</v>
      </c>
      <c r="HG569" s="2"/>
      <c r="HH569" s="2">
        <v>51649</v>
      </c>
      <c r="HI569" s="2"/>
      <c r="HJ569" s="2">
        <v>528</v>
      </c>
      <c r="HK569" s="2">
        <v>0</v>
      </c>
      <c r="HL569" s="2">
        <v>1975</v>
      </c>
      <c r="HM569" s="2"/>
      <c r="HN569" s="2"/>
      <c r="HO569" s="2">
        <v>751</v>
      </c>
      <c r="HP569" s="2">
        <v>751</v>
      </c>
      <c r="HQ569" s="2">
        <v>72</v>
      </c>
      <c r="HR569" s="2">
        <v>528</v>
      </c>
      <c r="HS569" s="2"/>
      <c r="HT569" s="2"/>
      <c r="HU569" s="3">
        <v>6</v>
      </c>
      <c r="HV569" s="3"/>
      <c r="HW569" s="3"/>
      <c r="HX569" s="3"/>
      <c r="HY569" s="3"/>
      <c r="HZ569" s="3"/>
      <c r="IA569" s="3"/>
      <c r="IB569" s="3"/>
      <c r="IC569" s="3"/>
      <c r="ID569" s="3"/>
      <c r="IE569" s="3"/>
      <c r="IF569" s="65">
        <v>4</v>
      </c>
      <c r="IG569" s="3">
        <v>4</v>
      </c>
      <c r="IH569" s="3">
        <v>10.5</v>
      </c>
      <c r="II569" s="35">
        <f t="shared" si="43"/>
        <v>4</v>
      </c>
      <c r="IJ569" s="3"/>
      <c r="IK569" s="3">
        <v>7</v>
      </c>
      <c r="IL569" s="3">
        <v>6.5</v>
      </c>
      <c r="IM569" s="5">
        <v>16500</v>
      </c>
      <c r="IN569" s="1" t="s">
        <v>400</v>
      </c>
      <c r="IO569" s="71">
        <v>12164</v>
      </c>
      <c r="IP569" s="5">
        <v>30087</v>
      </c>
      <c r="IQ569" s="5">
        <v>11115</v>
      </c>
      <c r="IR569" s="5">
        <v>2822</v>
      </c>
      <c r="IS569" s="5"/>
      <c r="IT569" s="5"/>
      <c r="IU569" s="5"/>
      <c r="IV569" s="5">
        <v>220412</v>
      </c>
      <c r="IW569" s="5"/>
      <c r="IX569" s="5">
        <v>276601</v>
      </c>
      <c r="IY569" s="5"/>
      <c r="IZ569" s="5"/>
      <c r="JA569" s="5">
        <v>25</v>
      </c>
      <c r="JB569" s="5">
        <v>25</v>
      </c>
      <c r="JC569" s="5">
        <v>173</v>
      </c>
      <c r="JD569" s="5">
        <v>172</v>
      </c>
      <c r="JE569" s="5"/>
      <c r="JF569" s="5"/>
      <c r="JG569" s="5"/>
      <c r="JH569" s="5"/>
      <c r="JI569" s="5"/>
      <c r="JJ569" s="5"/>
      <c r="JK569" s="5"/>
      <c r="JL569" s="5"/>
      <c r="JM569" s="5"/>
      <c r="JN569" s="5"/>
      <c r="JO569" s="5"/>
      <c r="JP569" s="5"/>
      <c r="JQ569" s="5"/>
      <c r="JR569" s="5">
        <v>4125</v>
      </c>
      <c r="JS569" s="5"/>
      <c r="JT569" s="5"/>
      <c r="JU569" s="5">
        <v>142</v>
      </c>
      <c r="JV569" s="5"/>
      <c r="JW569" s="5"/>
      <c r="JX569" s="5"/>
      <c r="JY569" s="5"/>
      <c r="JZ569" s="5"/>
      <c r="KA569" s="5"/>
      <c r="KB569" s="5"/>
      <c r="KC569" s="5"/>
      <c r="KD569" s="5"/>
      <c r="KE569" s="5"/>
      <c r="KF569" s="5">
        <v>1</v>
      </c>
      <c r="KG569" s="5">
        <v>4</v>
      </c>
      <c r="KH569" s="5">
        <v>100</v>
      </c>
      <c r="KI569" s="5">
        <v>56</v>
      </c>
      <c r="KJ569" s="5">
        <v>0</v>
      </c>
      <c r="KK569" s="5">
        <v>0</v>
      </c>
      <c r="KL569" s="5">
        <v>0</v>
      </c>
      <c r="KM569" s="5">
        <v>0</v>
      </c>
      <c r="KN569" s="5"/>
      <c r="KO569" s="5"/>
      <c r="KP569" s="5"/>
      <c r="KQ569" s="5"/>
      <c r="KR569" s="5"/>
      <c r="KS569" s="5"/>
      <c r="KT569" s="5"/>
      <c r="KU569" s="5"/>
      <c r="KV569" s="5"/>
      <c r="KW569" s="5"/>
      <c r="KX569" s="5"/>
      <c r="KY569" s="5"/>
      <c r="KZ569" s="5"/>
      <c r="LA569" s="5"/>
      <c r="LB569" s="5"/>
      <c r="LC569" s="5"/>
      <c r="LD569" s="5"/>
      <c r="LE569" s="5"/>
      <c r="LF569" s="5"/>
      <c r="LG569" s="5"/>
      <c r="LH569" s="5"/>
      <c r="LI569" s="5"/>
      <c r="LJ569" s="5"/>
      <c r="LK569" s="5"/>
      <c r="LL569" s="5"/>
      <c r="LM569" s="5"/>
      <c r="LN569" s="5"/>
      <c r="LO569" s="5"/>
      <c r="LP569" s="5"/>
      <c r="LQ569" s="5"/>
      <c r="LR569" s="5"/>
      <c r="LS569" s="5"/>
      <c r="LT569" s="5"/>
      <c r="LU569" s="5"/>
      <c r="LV569" s="5"/>
      <c r="LW569" s="5"/>
      <c r="LX569" s="5"/>
      <c r="LY569" s="5"/>
      <c r="LZ569" s="5"/>
      <c r="MA569" s="5"/>
      <c r="MB569" s="5"/>
      <c r="MC569" s="5"/>
      <c r="MD569" s="5"/>
      <c r="ME569" s="5"/>
      <c r="MF569" s="5"/>
      <c r="MG569" s="5"/>
      <c r="MH569" s="5"/>
      <c r="MI569" s="5"/>
      <c r="MJ569" s="5"/>
      <c r="MK569" s="5"/>
      <c r="ML569" s="5"/>
      <c r="MM569" s="5"/>
      <c r="MN569" s="5"/>
      <c r="MO569" s="5">
        <v>0</v>
      </c>
      <c r="MP569" s="5">
        <v>0</v>
      </c>
      <c r="MQ569" s="5"/>
      <c r="MR569" s="5"/>
      <c r="MS569" s="5">
        <v>270234</v>
      </c>
      <c r="MT569" s="5"/>
      <c r="MU569" s="5">
        <v>0</v>
      </c>
      <c r="MV569" s="5"/>
      <c r="MW569" s="5"/>
      <c r="MX569" s="5"/>
      <c r="MY569" s="5"/>
      <c r="MZ569" s="5"/>
      <c r="NA569" s="5"/>
      <c r="NB569" s="5"/>
      <c r="NC569" s="5"/>
      <c r="ND569" s="5"/>
      <c r="NE569" s="5"/>
      <c r="NF569" s="5"/>
      <c r="NG569" s="5"/>
      <c r="NH569" s="5"/>
      <c r="NI569" s="5"/>
      <c r="NJ569" s="5"/>
      <c r="NK569" s="5"/>
      <c r="NX569" s="18">
        <f t="shared" si="47"/>
        <v>2335.2240476190464</v>
      </c>
      <c r="NY569" t="str">
        <f t="shared" si="44"/>
        <v>Mid-range</v>
      </c>
      <c r="NZ569" t="str">
        <f t="shared" si="45"/>
        <v>Small</v>
      </c>
    </row>
    <row r="570" spans="1:390">
      <c r="A570" s="1" t="s">
        <v>711</v>
      </c>
      <c r="B570" s="1" t="s">
        <v>712</v>
      </c>
      <c r="C570" s="32" t="s">
        <v>713</v>
      </c>
      <c r="D570" s="31" t="s">
        <v>393</v>
      </c>
      <c r="E570" s="1">
        <v>20100</v>
      </c>
      <c r="F570" s="1" t="s">
        <v>858</v>
      </c>
      <c r="G570" s="5">
        <v>9269.3712380952729</v>
      </c>
      <c r="H570" s="71">
        <v>22740</v>
      </c>
      <c r="I570" s="73"/>
      <c r="J570" s="73">
        <v>29</v>
      </c>
      <c r="K570" s="73">
        <v>9</v>
      </c>
      <c r="L570" s="73"/>
      <c r="M570" s="73"/>
      <c r="N570" s="73"/>
      <c r="O570" s="73"/>
      <c r="P570" s="73"/>
      <c r="Q570" s="73"/>
      <c r="R570" s="73">
        <v>20</v>
      </c>
      <c r="S570" s="73"/>
      <c r="T570" s="73"/>
      <c r="U570" s="73">
        <v>415</v>
      </c>
      <c r="V570" s="73">
        <v>415</v>
      </c>
      <c r="W570" s="94">
        <v>0</v>
      </c>
      <c r="X570" s="94"/>
      <c r="Y570" s="94"/>
      <c r="Z570" s="94"/>
      <c r="AA570" s="94"/>
      <c r="AB570" s="94"/>
      <c r="AC570" s="95">
        <v>0</v>
      </c>
      <c r="AD570" s="73"/>
      <c r="AE570" s="73"/>
      <c r="AF570" s="95"/>
      <c r="AG570" s="95"/>
      <c r="AH570" s="95"/>
      <c r="AI570" s="95"/>
      <c r="AJ570" s="95"/>
      <c r="AK570" s="95"/>
      <c r="AL570" s="95"/>
      <c r="AM570" s="95"/>
      <c r="AN570" s="73"/>
      <c r="AO570" s="96">
        <v>1000</v>
      </c>
      <c r="AP570" s="73"/>
      <c r="AQ570" s="73"/>
      <c r="AR570" s="73"/>
      <c r="AS570" s="73"/>
      <c r="AT570" s="73"/>
      <c r="AU570" s="73"/>
      <c r="AV570" s="73"/>
      <c r="AW570" s="73"/>
      <c r="AX570" s="73"/>
      <c r="AY570" s="73"/>
      <c r="AZ570" s="73"/>
      <c r="BA570" s="73"/>
      <c r="BB570" s="73">
        <v>320</v>
      </c>
      <c r="BC570" s="73"/>
      <c r="BD570" s="73"/>
      <c r="BE570" s="73"/>
      <c r="BF570" s="73"/>
      <c r="BG570" s="73"/>
      <c r="BH570" s="73"/>
      <c r="BI570" s="73"/>
      <c r="BJ570" s="73"/>
      <c r="BK570" s="73"/>
      <c r="BL570" s="73"/>
      <c r="BM570" s="73"/>
      <c r="BN570" s="73"/>
      <c r="BO570" s="73">
        <v>5427.44</v>
      </c>
      <c r="BP570" s="73"/>
      <c r="BQ570" s="73"/>
      <c r="BR570" s="73"/>
      <c r="BS570" s="73"/>
      <c r="BT570" s="73"/>
      <c r="BU570" s="73"/>
      <c r="BV570" s="73"/>
      <c r="BW570" s="2"/>
      <c r="BX570" s="2"/>
      <c r="BY570" s="2"/>
      <c r="BZ570" s="2">
        <v>0</v>
      </c>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v>66243</v>
      </c>
      <c r="DJ570" s="2"/>
      <c r="DK570" s="2"/>
      <c r="DL570" s="2"/>
      <c r="DM570" s="2"/>
      <c r="DN570" s="2"/>
      <c r="DO570" s="2"/>
      <c r="DP570" s="2"/>
      <c r="DQ570" s="2"/>
      <c r="DR570" s="2"/>
      <c r="DS570" s="2"/>
      <c r="DT570" s="2"/>
      <c r="DU570" s="2"/>
      <c r="DV570" s="73"/>
      <c r="DW570" s="73"/>
      <c r="DX570" s="2"/>
      <c r="DY570" s="2"/>
      <c r="DZ570" s="2"/>
      <c r="EA570" s="2"/>
      <c r="EB570" s="2"/>
      <c r="EC570" s="2"/>
      <c r="ED570" s="2"/>
      <c r="EE570" s="2"/>
      <c r="EF570" s="2"/>
      <c r="EG570" s="2"/>
      <c r="EH570" s="2"/>
      <c r="EI570" s="73"/>
      <c r="EJ570" s="2"/>
      <c r="EK570" s="2"/>
      <c r="EL570" s="2"/>
      <c r="EM570" s="2"/>
      <c r="EN570" s="2"/>
      <c r="EO570" s="2"/>
      <c r="EP570" s="2"/>
      <c r="EQ570" s="2"/>
      <c r="ER570" s="2"/>
      <c r="ES570" s="2"/>
      <c r="ET570" s="2">
        <v>326</v>
      </c>
      <c r="EU570" s="3"/>
      <c r="EV570" s="3"/>
      <c r="EW570" s="3"/>
      <c r="EX570" s="3"/>
      <c r="EY570" s="3"/>
      <c r="EZ570" s="3"/>
      <c r="FA570" s="5"/>
      <c r="FB570" s="5"/>
      <c r="FC570" s="5"/>
      <c r="FD570" s="5"/>
      <c r="FE570" s="5"/>
      <c r="FF570" s="5"/>
      <c r="FG570" s="5"/>
      <c r="FH570" s="5"/>
      <c r="FI570" s="5"/>
      <c r="FJ570" s="5"/>
      <c r="FK570" s="5"/>
      <c r="FL570" s="5"/>
      <c r="FM570" s="5"/>
      <c r="FN570" s="5"/>
      <c r="FO570" s="5"/>
      <c r="FP570" s="5"/>
      <c r="FQ570" s="5"/>
      <c r="FR570" s="5"/>
      <c r="FS570" s="5"/>
      <c r="FT570" s="2"/>
      <c r="FU570" s="2"/>
      <c r="FV570" s="2"/>
      <c r="FW570" s="2"/>
      <c r="FX570" s="2"/>
      <c r="FY570" s="2"/>
      <c r="FZ570" s="2"/>
      <c r="GA570" s="2"/>
      <c r="GB570" s="2"/>
      <c r="GC570" s="2"/>
      <c r="GD570" s="2"/>
      <c r="GE570" s="2"/>
      <c r="GF570" s="2"/>
      <c r="GG570" s="2"/>
      <c r="GH570" s="2"/>
      <c r="GI570" s="2"/>
      <c r="GJ570" s="2"/>
      <c r="GK570" s="2"/>
      <c r="GL570" s="2"/>
      <c r="GM570" s="2"/>
      <c r="GN570" s="2"/>
      <c r="GO570" s="2"/>
      <c r="GP570" s="2">
        <v>6427.44</v>
      </c>
      <c r="GQ570" s="2">
        <v>66889</v>
      </c>
      <c r="GR570" s="2"/>
      <c r="GS570" s="1" t="s">
        <v>420</v>
      </c>
      <c r="GT570" s="1"/>
      <c r="GU570" s="1" t="s">
        <v>439</v>
      </c>
      <c r="GV570" s="1" t="s">
        <v>766</v>
      </c>
      <c r="GW570" s="1"/>
      <c r="GX570" s="1"/>
      <c r="GY570" s="1"/>
      <c r="GZ570" s="1"/>
      <c r="HA570" s="1"/>
      <c r="HB570" t="s">
        <v>770</v>
      </c>
      <c r="HC570" s="2"/>
      <c r="HD570" s="2"/>
      <c r="HE570" s="2"/>
      <c r="HF570" s="2">
        <v>60</v>
      </c>
      <c r="HG570" s="2">
        <v>119</v>
      </c>
      <c r="HH570" s="2"/>
      <c r="HI570" s="2"/>
      <c r="HJ570" s="2"/>
      <c r="HK570" s="2"/>
      <c r="HL570" s="2"/>
      <c r="HM570" s="2"/>
      <c r="HN570" s="2"/>
      <c r="HO570" s="2"/>
      <c r="HP570" s="2"/>
      <c r="HQ570" s="2"/>
      <c r="HR570" s="2"/>
      <c r="HS570" s="2"/>
      <c r="HT570" s="2"/>
      <c r="HU570" s="3">
        <v>8</v>
      </c>
      <c r="HV570" s="3"/>
      <c r="HW570" s="3"/>
      <c r="HX570" s="3"/>
      <c r="HY570" s="3"/>
      <c r="HZ570" s="3"/>
      <c r="IA570" s="3"/>
      <c r="IB570" s="3"/>
      <c r="IC570" s="3"/>
      <c r="ID570" s="3"/>
      <c r="IE570" s="3"/>
      <c r="IF570" s="65"/>
      <c r="IG570" s="3"/>
      <c r="IH570" s="3">
        <v>10</v>
      </c>
      <c r="II570" s="35">
        <f t="shared" si="43"/>
        <v>0</v>
      </c>
      <c r="IJ570" s="3"/>
      <c r="IK570" s="3">
        <v>2</v>
      </c>
      <c r="IL570" s="3">
        <v>2</v>
      </c>
      <c r="IM570" s="5"/>
      <c r="IN570" s="1" t="s">
        <v>400</v>
      </c>
      <c r="IO570" s="71"/>
      <c r="IP570" s="5"/>
      <c r="IQ570" s="5"/>
      <c r="IR570" s="5"/>
      <c r="IS570" s="5"/>
      <c r="IT570" s="5"/>
      <c r="IU570" s="5"/>
      <c r="IV570" s="5"/>
      <c r="IW570" s="5"/>
      <c r="IX570" s="5"/>
      <c r="IY570" s="5"/>
      <c r="IZ570" s="5"/>
      <c r="JA570" s="5">
        <v>31</v>
      </c>
      <c r="JB570" s="5">
        <v>29</v>
      </c>
      <c r="JC570" s="5"/>
      <c r="JD570" s="5">
        <v>31</v>
      </c>
      <c r="JE570" s="5"/>
      <c r="JF570" s="5"/>
      <c r="JG570" s="5"/>
      <c r="JH570" s="5"/>
      <c r="JI570" s="5"/>
      <c r="JJ570" s="5"/>
      <c r="JK570" s="5"/>
      <c r="JL570" s="5"/>
      <c r="JM570" s="5"/>
      <c r="JN570" s="5"/>
      <c r="JO570" s="5"/>
      <c r="JP570" s="5"/>
      <c r="JQ570" s="5"/>
      <c r="JR570" s="5">
        <v>700</v>
      </c>
      <c r="JS570" s="5"/>
      <c r="JT570" s="5"/>
      <c r="JU570" s="5">
        <v>28</v>
      </c>
      <c r="JV570" s="5"/>
      <c r="JW570" s="5"/>
      <c r="JX570" s="5"/>
      <c r="JY570" s="5"/>
      <c r="JZ570" s="5"/>
      <c r="KA570" s="5"/>
      <c r="KB570" s="5"/>
      <c r="KC570" s="5"/>
      <c r="KD570" s="5"/>
      <c r="KE570" s="5"/>
      <c r="KF570" s="5"/>
      <c r="KG570" s="5"/>
      <c r="KH570" s="5"/>
      <c r="KI570" s="5">
        <v>55</v>
      </c>
      <c r="KJ570" s="5">
        <v>0</v>
      </c>
      <c r="KK570" s="5">
        <v>0</v>
      </c>
      <c r="KL570" s="5">
        <v>0</v>
      </c>
      <c r="KM570" s="5">
        <v>0</v>
      </c>
      <c r="KN570" s="5"/>
      <c r="KO570" s="5"/>
      <c r="KP570" s="5"/>
      <c r="KQ570" s="5"/>
      <c r="KR570" s="5"/>
      <c r="KS570" s="5"/>
      <c r="KT570" s="5"/>
      <c r="KU570" s="5"/>
      <c r="KV570" s="5"/>
      <c r="KW570" s="5"/>
      <c r="KX570" s="5"/>
      <c r="KY570" s="5"/>
      <c r="KZ570" s="5"/>
      <c r="LA570" s="5"/>
      <c r="LB570" s="5"/>
      <c r="LC570" s="5"/>
      <c r="LD570" s="5"/>
      <c r="LE570" s="5"/>
      <c r="LF570" s="5"/>
      <c r="LG570" s="5"/>
      <c r="LH570" s="5"/>
      <c r="LI570" s="5"/>
      <c r="LJ570" s="5"/>
      <c r="LK570" s="5"/>
      <c r="LL570" s="5"/>
      <c r="LM570" s="5"/>
      <c r="LN570" s="5"/>
      <c r="LO570" s="5"/>
      <c r="LP570" s="5"/>
      <c r="LQ570" s="5"/>
      <c r="LR570" s="5"/>
      <c r="LS570" s="5"/>
      <c r="LT570" s="5"/>
      <c r="LU570" s="5"/>
      <c r="LV570" s="5"/>
      <c r="LW570" s="5"/>
      <c r="LX570" s="5"/>
      <c r="LY570" s="5"/>
      <c r="LZ570" s="5"/>
      <c r="MA570" s="5"/>
      <c r="MB570" s="5"/>
      <c r="MC570" s="5"/>
      <c r="MD570" s="5"/>
      <c r="ME570" s="5"/>
      <c r="MF570" s="5"/>
      <c r="MG570" s="5"/>
      <c r="MH570" s="5"/>
      <c r="MI570" s="5"/>
      <c r="MJ570" s="5"/>
      <c r="MK570" s="5"/>
      <c r="ML570" s="5"/>
      <c r="MM570" s="5"/>
      <c r="MN570" s="5"/>
      <c r="MO570" s="5">
        <v>0</v>
      </c>
      <c r="MP570" s="5">
        <v>0</v>
      </c>
      <c r="MQ570" s="5"/>
      <c r="MR570" s="5"/>
      <c r="MS570" s="5"/>
      <c r="MT570" s="5"/>
      <c r="MU570" s="5">
        <v>0</v>
      </c>
      <c r="MV570" s="5"/>
      <c r="MW570" s="5"/>
      <c r="MX570" s="5"/>
      <c r="MY570" s="5"/>
      <c r="MZ570" s="5"/>
      <c r="NA570" s="5"/>
      <c r="NB570" s="5"/>
      <c r="NC570" s="5"/>
      <c r="ND570" s="5"/>
      <c r="NE570" s="5"/>
      <c r="NF570" s="5"/>
      <c r="NG570" s="5"/>
      <c r="NH570" s="5"/>
      <c r="NI570" s="5"/>
      <c r="NJ570" s="5"/>
      <c r="NK570" s="5"/>
      <c r="NX570" s="18" t="e">
        <f t="shared" si="47"/>
        <v>#DIV/0!</v>
      </c>
      <c r="NY570" t="str">
        <f t="shared" si="44"/>
        <v>Mid-range</v>
      </c>
      <c r="NZ570" t="str">
        <f t="shared" si="45"/>
        <v>Small</v>
      </c>
    </row>
    <row r="571" spans="1:390">
      <c r="A571" s="1" t="s">
        <v>521</v>
      </c>
      <c r="B571" s="1" t="s">
        <v>729</v>
      </c>
      <c r="C571" s="32" t="s">
        <v>730</v>
      </c>
      <c r="D571" s="1" t="s">
        <v>404</v>
      </c>
      <c r="E571" s="1">
        <v>20100</v>
      </c>
      <c r="F571" s="1" t="s">
        <v>858</v>
      </c>
      <c r="G571" s="5">
        <v>15234.551619047757</v>
      </c>
      <c r="H571" s="71">
        <v>59201</v>
      </c>
      <c r="I571" s="73"/>
      <c r="J571" s="73">
        <v>98</v>
      </c>
      <c r="K571" s="73">
        <v>35</v>
      </c>
      <c r="L571" s="73"/>
      <c r="M571" s="73"/>
      <c r="N571" s="73"/>
      <c r="O571" s="73"/>
      <c r="P571" s="73"/>
      <c r="Q571" s="73"/>
      <c r="R571" s="73">
        <v>98</v>
      </c>
      <c r="S571" s="73"/>
      <c r="T571" s="73"/>
      <c r="U571" s="73">
        <v>70</v>
      </c>
      <c r="V571" s="73">
        <v>808</v>
      </c>
      <c r="W571" s="94">
        <v>67</v>
      </c>
      <c r="X571" s="94"/>
      <c r="Y571" s="94"/>
      <c r="Z571" s="94"/>
      <c r="AA571" s="94"/>
      <c r="AB571" s="94"/>
      <c r="AC571" s="95">
        <v>0</v>
      </c>
      <c r="AD571" s="73"/>
      <c r="AE571" s="73"/>
      <c r="AF571" s="95"/>
      <c r="AG571" s="95"/>
      <c r="AH571" s="95"/>
      <c r="AI571" s="95"/>
      <c r="AJ571" s="95"/>
      <c r="AK571" s="95"/>
      <c r="AL571" s="95">
        <v>51000</v>
      </c>
      <c r="AM571" s="95"/>
      <c r="AN571" s="73"/>
      <c r="AO571" s="96">
        <v>51000</v>
      </c>
      <c r="AP571" s="73"/>
      <c r="AQ571" s="73"/>
      <c r="AR571" s="73"/>
      <c r="AS571" s="73"/>
      <c r="AT571" s="73"/>
      <c r="AU571" s="73"/>
      <c r="AV571" s="73"/>
      <c r="AW571" s="73"/>
      <c r="AX571" s="73"/>
      <c r="AY571" s="73">
        <v>0</v>
      </c>
      <c r="AZ571" s="73"/>
      <c r="BA571" s="73"/>
      <c r="BB571" s="73"/>
      <c r="BC571" s="73"/>
      <c r="BD571" s="73"/>
      <c r="BE571" s="73"/>
      <c r="BF571" s="73"/>
      <c r="BG571" s="73"/>
      <c r="BH571" s="73"/>
      <c r="BI571" s="73"/>
      <c r="BJ571" s="73"/>
      <c r="BK571" s="73"/>
      <c r="BL571" s="73">
        <v>90000</v>
      </c>
      <c r="BM571" s="73"/>
      <c r="BN571" s="73"/>
      <c r="BO571" s="73">
        <v>90000</v>
      </c>
      <c r="BP571" s="73"/>
      <c r="BQ571" s="73"/>
      <c r="BR571" s="73"/>
      <c r="BS571" s="73"/>
      <c r="BT571" s="73"/>
      <c r="BU571" s="73"/>
      <c r="BV571" s="73"/>
      <c r="BW571" s="2"/>
      <c r="BX571" s="2"/>
      <c r="BY571" s="2"/>
      <c r="BZ571" s="2">
        <v>0</v>
      </c>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v>2400</v>
      </c>
      <c r="CZ571" s="2"/>
      <c r="DA571" s="2"/>
      <c r="DB571" s="2"/>
      <c r="DC571" s="2"/>
      <c r="DD571" s="2"/>
      <c r="DE571" s="2"/>
      <c r="DF571" s="2">
        <v>0</v>
      </c>
      <c r="DG571" s="2"/>
      <c r="DH571" s="2">
        <v>20000</v>
      </c>
      <c r="DI571" s="2">
        <v>22400</v>
      </c>
      <c r="DJ571" s="2"/>
      <c r="DK571" s="2"/>
      <c r="DL571" s="2"/>
      <c r="DM571" s="2"/>
      <c r="DN571" s="2"/>
      <c r="DO571" s="2"/>
      <c r="DP571" s="2"/>
      <c r="DQ571" s="2"/>
      <c r="DR571" s="2"/>
      <c r="DS571" s="2"/>
      <c r="DT571" s="2"/>
      <c r="DU571" s="2"/>
      <c r="DV571" s="73"/>
      <c r="DW571" s="73"/>
      <c r="DX571" s="2"/>
      <c r="DY571" s="2"/>
      <c r="DZ571" s="2"/>
      <c r="EA571" s="2"/>
      <c r="EB571" s="2"/>
      <c r="EC571" s="2"/>
      <c r="ED571" s="2"/>
      <c r="EE571" s="2"/>
      <c r="EF571" s="2"/>
      <c r="EG571" s="2"/>
      <c r="EH571" s="2"/>
      <c r="EI571" s="73"/>
      <c r="EJ571" s="2">
        <v>6973</v>
      </c>
      <c r="EK571" s="2"/>
      <c r="EL571" s="2"/>
      <c r="EM571" s="2"/>
      <c r="EN571" s="2"/>
      <c r="EO571" s="2"/>
      <c r="EP571" s="2"/>
      <c r="EQ571" s="2"/>
      <c r="ER571" s="2"/>
      <c r="ES571" s="2"/>
      <c r="ET571" s="2">
        <v>6973</v>
      </c>
      <c r="EU571" s="3"/>
      <c r="EV571" s="3"/>
      <c r="EW571" s="3"/>
      <c r="EX571" s="3"/>
      <c r="EY571" s="3"/>
      <c r="EZ571" s="3"/>
      <c r="FA571" s="5"/>
      <c r="FB571" s="5"/>
      <c r="FC571" s="5"/>
      <c r="FD571" s="5"/>
      <c r="FE571" s="5"/>
      <c r="FF571" s="5"/>
      <c r="FG571" s="5"/>
      <c r="FH571" s="5"/>
      <c r="FI571" s="5"/>
      <c r="FJ571" s="5"/>
      <c r="FK571" s="5"/>
      <c r="FL571" s="5"/>
      <c r="FM571" s="5"/>
      <c r="FN571" s="5"/>
      <c r="FO571" s="5"/>
      <c r="FP571" s="5"/>
      <c r="FQ571" s="5"/>
      <c r="FR571" s="5"/>
      <c r="FS571" s="5"/>
      <c r="FT571" s="2"/>
      <c r="FU571" s="2"/>
      <c r="FV571" s="2"/>
      <c r="FW571" s="2"/>
      <c r="FX571" s="2"/>
      <c r="FY571" s="2"/>
      <c r="FZ571" s="2"/>
      <c r="GA571" s="2"/>
      <c r="GB571" s="2"/>
      <c r="GC571" s="2"/>
      <c r="GD571" s="2"/>
      <c r="GE571" s="2">
        <v>9925</v>
      </c>
      <c r="GF571" s="2"/>
      <c r="GG571" s="2"/>
      <c r="GH571" s="2"/>
      <c r="GI571" s="2"/>
      <c r="GJ571" s="2"/>
      <c r="GK571" s="2"/>
      <c r="GL571" s="2"/>
      <c r="GM571" s="2"/>
      <c r="GN571" s="2"/>
      <c r="GO571" s="2">
        <v>9925</v>
      </c>
      <c r="GP571" s="2">
        <v>141000</v>
      </c>
      <c r="GQ571" s="2">
        <v>29373</v>
      </c>
      <c r="GR571" s="2">
        <v>180298</v>
      </c>
      <c r="GS571" s="1" t="s">
        <v>395</v>
      </c>
      <c r="GT571" s="1" t="s">
        <v>847</v>
      </c>
      <c r="GU571" s="1"/>
      <c r="GV571" s="1" t="s">
        <v>768</v>
      </c>
      <c r="GW571" s="1"/>
      <c r="GX571" s="1"/>
      <c r="GY571" t="s">
        <v>405</v>
      </c>
      <c r="HC571" s="2">
        <v>1367</v>
      </c>
      <c r="HD571" s="2">
        <v>2355</v>
      </c>
      <c r="HE571" s="2">
        <v>30671</v>
      </c>
      <c r="HF571" s="2">
        <v>106</v>
      </c>
      <c r="HG571" s="2"/>
      <c r="HH571" s="2">
        <v>98159</v>
      </c>
      <c r="HI571" s="2"/>
      <c r="HJ571" s="2">
        <v>70</v>
      </c>
      <c r="HK571" s="2">
        <v>3154</v>
      </c>
      <c r="HL571" s="2">
        <v>1549</v>
      </c>
      <c r="HM571" s="2"/>
      <c r="HN571" s="2"/>
      <c r="HO571" s="2">
        <v>126</v>
      </c>
      <c r="HP571" s="2">
        <v>126</v>
      </c>
      <c r="HQ571" s="2">
        <v>147982</v>
      </c>
      <c r="HR571" s="2">
        <v>105</v>
      </c>
      <c r="HS571" s="2"/>
      <c r="HT571" s="2"/>
      <c r="HU571" s="3">
        <v>7</v>
      </c>
      <c r="HV571" s="3"/>
      <c r="HW571" s="3"/>
      <c r="HX571" s="3"/>
      <c r="HY571" s="3"/>
      <c r="HZ571" s="3"/>
      <c r="IA571" s="3"/>
      <c r="IB571" s="3"/>
      <c r="IC571" s="3"/>
      <c r="ID571" s="3"/>
      <c r="IE571" s="3"/>
      <c r="IF571" s="65">
        <v>12</v>
      </c>
      <c r="IG571" s="3">
        <v>7</v>
      </c>
      <c r="IH571" s="3">
        <v>19</v>
      </c>
      <c r="II571" s="35">
        <f t="shared" si="43"/>
        <v>7</v>
      </c>
      <c r="IJ571" s="3"/>
      <c r="IK571" s="3">
        <v>12</v>
      </c>
      <c r="IL571" s="3">
        <v>12</v>
      </c>
      <c r="IM571" s="5">
        <v>16549</v>
      </c>
      <c r="IN571" s="1" t="s">
        <v>411</v>
      </c>
      <c r="IO571" s="71">
        <v>22642</v>
      </c>
      <c r="IP571" s="5">
        <v>29198</v>
      </c>
      <c r="IQ571" s="5">
        <v>1367</v>
      </c>
      <c r="IR571" s="5">
        <v>3378</v>
      </c>
      <c r="IS571" s="5"/>
      <c r="IT571" s="5"/>
      <c r="IU571" s="5"/>
      <c r="IV571" s="5">
        <v>2386</v>
      </c>
      <c r="IW571" s="5"/>
      <c r="IX571" s="5">
        <v>58971</v>
      </c>
      <c r="IY571" s="5"/>
      <c r="IZ571" s="5"/>
      <c r="JA571" s="5">
        <v>161</v>
      </c>
      <c r="JB571" s="5">
        <v>153</v>
      </c>
      <c r="JC571" s="5">
        <v>307</v>
      </c>
      <c r="JD571" s="5">
        <v>250</v>
      </c>
      <c r="JE571" s="5"/>
      <c r="JF571" s="5"/>
      <c r="JG571" s="5"/>
      <c r="JH571" s="5"/>
      <c r="JI571" s="5"/>
      <c r="JJ571" s="5"/>
      <c r="JK571" s="5"/>
      <c r="JL571" s="5"/>
      <c r="JM571" s="5"/>
      <c r="JN571" s="5"/>
      <c r="JO571" s="5"/>
      <c r="JP571" s="5"/>
      <c r="JQ571" s="5"/>
      <c r="JR571" s="5">
        <v>4227</v>
      </c>
      <c r="JS571" s="5"/>
      <c r="JT571" s="5"/>
      <c r="JU571" s="5">
        <v>190</v>
      </c>
      <c r="JV571" s="5"/>
      <c r="JW571" s="5"/>
      <c r="JX571" s="5"/>
      <c r="JY571" s="5"/>
      <c r="JZ571" s="5"/>
      <c r="KA571" s="5"/>
      <c r="KB571" s="5"/>
      <c r="KC571" s="5"/>
      <c r="KD571" s="5"/>
      <c r="KE571" s="5"/>
      <c r="KF571" s="5">
        <v>1</v>
      </c>
      <c r="KG571" s="5">
        <v>0</v>
      </c>
      <c r="KH571" s="5"/>
      <c r="KI571" s="5">
        <v>70</v>
      </c>
      <c r="KJ571" s="5">
        <v>50</v>
      </c>
      <c r="KK571" s="5">
        <v>20</v>
      </c>
      <c r="KL571" s="5">
        <v>0</v>
      </c>
      <c r="KM571" s="5">
        <v>0</v>
      </c>
      <c r="KN571" s="5"/>
      <c r="KO571" s="5"/>
      <c r="KP571" s="5"/>
      <c r="KQ571" s="5"/>
      <c r="KR571" s="5"/>
      <c r="KS571" s="5"/>
      <c r="KT571" s="5"/>
      <c r="KU571" s="5"/>
      <c r="KV571" s="5"/>
      <c r="KW571" s="5"/>
      <c r="KX571" s="5"/>
      <c r="KY571" s="5"/>
      <c r="KZ571" s="5"/>
      <c r="LA571" s="5"/>
      <c r="LB571" s="5"/>
      <c r="LC571" s="5"/>
      <c r="LD571" s="5"/>
      <c r="LE571" s="5"/>
      <c r="LF571" s="5"/>
      <c r="LG571" s="5"/>
      <c r="LH571" s="5"/>
      <c r="LI571" s="5"/>
      <c r="LJ571" s="5"/>
      <c r="LK571" s="5"/>
      <c r="LL571" s="5"/>
      <c r="LM571" s="5"/>
      <c r="LN571" s="5"/>
      <c r="LO571" s="5"/>
      <c r="LP571" s="5"/>
      <c r="LQ571" s="5"/>
      <c r="LR571" s="5"/>
      <c r="LS571" s="5"/>
      <c r="LT571" s="5"/>
      <c r="LU571" s="5"/>
      <c r="LV571" s="5"/>
      <c r="LW571" s="5"/>
      <c r="LX571" s="5"/>
      <c r="LY571" s="5"/>
      <c r="LZ571" s="5"/>
      <c r="MA571" s="5"/>
      <c r="MB571" s="5"/>
      <c r="MC571" s="5"/>
      <c r="MD571" s="5"/>
      <c r="ME571" s="5"/>
      <c r="MF571" s="5"/>
      <c r="MG571" s="5"/>
      <c r="MH571" s="5"/>
      <c r="MI571" s="5"/>
      <c r="MJ571" s="5"/>
      <c r="MK571" s="5"/>
      <c r="ML571" s="5"/>
      <c r="MM571" s="5"/>
      <c r="MN571" s="5"/>
      <c r="MO571" s="5">
        <v>0</v>
      </c>
      <c r="MP571" s="5">
        <v>0</v>
      </c>
      <c r="MQ571" s="5"/>
      <c r="MR571" s="5"/>
      <c r="MS571" s="5">
        <v>807188</v>
      </c>
      <c r="MT571" s="5"/>
      <c r="MU571" s="5">
        <v>0</v>
      </c>
      <c r="MV571" s="5"/>
      <c r="MW571" s="5"/>
      <c r="MX571" s="5"/>
      <c r="MY571" s="5"/>
      <c r="MZ571" s="5"/>
      <c r="NA571" s="5"/>
      <c r="NB571" s="5"/>
      <c r="NC571" s="5"/>
      <c r="ND571" s="5"/>
      <c r="NE571" s="5"/>
      <c r="NF571" s="5"/>
      <c r="NG571" s="5"/>
      <c r="NH571" s="5"/>
      <c r="NI571" s="5"/>
      <c r="NJ571" s="5"/>
      <c r="NK571" s="5"/>
      <c r="NX571" s="18">
        <f t="shared" si="47"/>
        <v>2176.3645170068226</v>
      </c>
      <c r="NY571" t="str">
        <f t="shared" si="44"/>
        <v>Larger</v>
      </c>
      <c r="NZ571" t="str">
        <f t="shared" si="45"/>
        <v>Medium</v>
      </c>
    </row>
    <row r="572" spans="1:390">
      <c r="A572" s="1" t="s">
        <v>732</v>
      </c>
      <c r="B572" s="1" t="s">
        <v>733</v>
      </c>
      <c r="C572" s="32" t="s">
        <v>734</v>
      </c>
      <c r="D572" s="31" t="s">
        <v>393</v>
      </c>
      <c r="E572" s="1">
        <v>20100</v>
      </c>
      <c r="F572" s="1" t="s">
        <v>858</v>
      </c>
      <c r="G572" s="5">
        <v>29224.974285714106</v>
      </c>
      <c r="H572" s="71">
        <v>93437</v>
      </c>
      <c r="I572" s="73"/>
      <c r="J572" s="73">
        <v>455</v>
      </c>
      <c r="K572" s="73">
        <v>15</v>
      </c>
      <c r="L572" s="73"/>
      <c r="M572" s="73"/>
      <c r="N572" s="73"/>
      <c r="O572" s="73"/>
      <c r="P572" s="73"/>
      <c r="Q572" s="73"/>
      <c r="R572" s="73">
        <v>24</v>
      </c>
      <c r="S572" s="73"/>
      <c r="T572" s="73"/>
      <c r="U572" s="73">
        <v>90</v>
      </c>
      <c r="V572" s="73">
        <v>1788</v>
      </c>
      <c r="W572" s="94" t="s">
        <v>848</v>
      </c>
      <c r="X572" s="94"/>
      <c r="Y572" s="94"/>
      <c r="Z572" s="94"/>
      <c r="AA572" s="94"/>
      <c r="AB572" s="94"/>
      <c r="AC572" s="95">
        <v>0</v>
      </c>
      <c r="AD572" s="73"/>
      <c r="AE572" s="73"/>
      <c r="AF572" s="95"/>
      <c r="AG572" s="95">
        <v>46834</v>
      </c>
      <c r="AH572" s="95"/>
      <c r="AI572" s="95"/>
      <c r="AJ572" s="95"/>
      <c r="AK572" s="95"/>
      <c r="AL572" s="95"/>
      <c r="AM572" s="95"/>
      <c r="AN572" s="73"/>
      <c r="AO572" s="96">
        <v>46834</v>
      </c>
      <c r="AP572" s="73"/>
      <c r="AQ572" s="73"/>
      <c r="AR572" s="73"/>
      <c r="AS572" s="73"/>
      <c r="AT572" s="73">
        <v>6100</v>
      </c>
      <c r="AU572" s="73"/>
      <c r="AV572" s="73"/>
      <c r="AW572" s="73"/>
      <c r="AX572" s="73"/>
      <c r="AY572" s="73"/>
      <c r="AZ572" s="73"/>
      <c r="BA572" s="73"/>
      <c r="BB572" s="73">
        <v>6100</v>
      </c>
      <c r="BC572" s="73"/>
      <c r="BD572" s="73"/>
      <c r="BE572" s="73"/>
      <c r="BF572" s="73"/>
      <c r="BG572" s="73">
        <v>40689</v>
      </c>
      <c r="BH572" s="73"/>
      <c r="BI572" s="73"/>
      <c r="BJ572" s="73"/>
      <c r="BK572" s="73"/>
      <c r="BL572" s="73"/>
      <c r="BM572" s="73"/>
      <c r="BN572" s="73"/>
      <c r="BO572" s="73">
        <v>40689</v>
      </c>
      <c r="BP572" s="73"/>
      <c r="BQ572" s="73"/>
      <c r="BR572" s="73"/>
      <c r="BS572" s="73">
        <v>0</v>
      </c>
      <c r="BT572" s="73"/>
      <c r="BU572" s="73"/>
      <c r="BV572" s="73"/>
      <c r="BW572" s="2"/>
      <c r="BX572" s="2"/>
      <c r="BY572" s="2"/>
      <c r="BZ572" s="2">
        <v>0</v>
      </c>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v>70744</v>
      </c>
      <c r="DC572" s="2"/>
      <c r="DD572" s="2"/>
      <c r="DE572" s="2"/>
      <c r="DF572" s="2"/>
      <c r="DG572" s="2"/>
      <c r="DH572" s="2"/>
      <c r="DI572" s="2">
        <v>70744</v>
      </c>
      <c r="DJ572" s="2"/>
      <c r="DK572" s="2"/>
      <c r="DL572" s="2"/>
      <c r="DM572" s="2"/>
      <c r="DN572" s="2"/>
      <c r="DO572" s="2"/>
      <c r="DP572" s="2"/>
      <c r="DQ572" s="2"/>
      <c r="DR572" s="2"/>
      <c r="DS572" s="2"/>
      <c r="DT572" s="2"/>
      <c r="DU572" s="2"/>
      <c r="DV572" s="73"/>
      <c r="DW572" s="73"/>
      <c r="DX572" s="2"/>
      <c r="DY572" s="2"/>
      <c r="DZ572" s="2"/>
      <c r="EA572" s="2"/>
      <c r="EB572" s="2"/>
      <c r="EC572" s="2"/>
      <c r="ED572" s="2"/>
      <c r="EE572" s="2"/>
      <c r="EF572" s="2"/>
      <c r="EG572" s="2"/>
      <c r="EH572" s="2"/>
      <c r="EI572" s="73"/>
      <c r="EJ572" s="2"/>
      <c r="EK572" s="2"/>
      <c r="EL572" s="2"/>
      <c r="EM572" s="2">
        <v>29632</v>
      </c>
      <c r="EN572" s="2"/>
      <c r="EO572" s="2"/>
      <c r="EP572" s="2"/>
      <c r="EQ572" s="2"/>
      <c r="ER572" s="2"/>
      <c r="ES572" s="2"/>
      <c r="ET572" s="2">
        <v>29632</v>
      </c>
      <c r="EU572" s="3"/>
      <c r="EV572" s="3"/>
      <c r="EW572" s="3"/>
      <c r="EX572" s="3"/>
      <c r="EY572" s="3"/>
      <c r="EZ572" s="3"/>
      <c r="FA572" s="5"/>
      <c r="FB572" s="5"/>
      <c r="FC572" s="5"/>
      <c r="FD572" s="5"/>
      <c r="FE572" s="5"/>
      <c r="FF572" s="5"/>
      <c r="FG572" s="5"/>
      <c r="FH572" s="5"/>
      <c r="FI572" s="5"/>
      <c r="FJ572" s="5"/>
      <c r="FK572" s="5"/>
      <c r="FL572" s="5"/>
      <c r="FM572" s="5"/>
      <c r="FN572" s="5"/>
      <c r="FO572" s="5"/>
      <c r="FP572" s="5"/>
      <c r="FQ572" s="5"/>
      <c r="FR572" s="5"/>
      <c r="FS572" s="5"/>
      <c r="FT572" s="2"/>
      <c r="FU572" s="2"/>
      <c r="FV572" s="2"/>
      <c r="FW572" s="2"/>
      <c r="FX572" s="2"/>
      <c r="FY572" s="2"/>
      <c r="FZ572" s="2"/>
      <c r="GA572" s="2"/>
      <c r="GB572" s="2"/>
      <c r="GC572" s="2"/>
      <c r="GD572" s="2"/>
      <c r="GE572" s="2">
        <v>30474.61</v>
      </c>
      <c r="GF572" s="2"/>
      <c r="GG572" s="2"/>
      <c r="GH572" s="2">
        <v>69005.67</v>
      </c>
      <c r="GI572" s="2"/>
      <c r="GJ572" s="2"/>
      <c r="GK572" s="2"/>
      <c r="GL572" s="2"/>
      <c r="GM572" s="2"/>
      <c r="GN572" s="2">
        <v>49989.27</v>
      </c>
      <c r="GO572" s="2">
        <v>149469.54999999999</v>
      </c>
      <c r="GP572" s="2">
        <v>87523</v>
      </c>
      <c r="GQ572" s="2">
        <v>106476</v>
      </c>
      <c r="GR572" s="2">
        <v>343468.55</v>
      </c>
      <c r="GS572" s="1" t="s">
        <v>420</v>
      </c>
      <c r="GT572" s="1"/>
      <c r="GU572" s="1" t="s">
        <v>439</v>
      </c>
      <c r="GV572" s="1" t="s">
        <v>766</v>
      </c>
      <c r="GW572" s="1"/>
      <c r="GX572" t="s">
        <v>459</v>
      </c>
      <c r="GY572" t="s">
        <v>405</v>
      </c>
      <c r="HB572" t="s">
        <v>602</v>
      </c>
      <c r="HC572" s="2">
        <v>5239</v>
      </c>
      <c r="HD572" s="2">
        <v>30839</v>
      </c>
      <c r="HE572" s="2">
        <v>12696</v>
      </c>
      <c r="HF572" s="2">
        <v>245</v>
      </c>
      <c r="HG572" s="2"/>
      <c r="HH572" s="2">
        <v>139252</v>
      </c>
      <c r="HI572" s="2"/>
      <c r="HJ572" s="2">
        <v>795</v>
      </c>
      <c r="HK572" s="2">
        <v>3180</v>
      </c>
      <c r="HL572" s="2">
        <v>7731</v>
      </c>
      <c r="HM572" s="2"/>
      <c r="HN572" s="2"/>
      <c r="HO572" s="2">
        <v>4038</v>
      </c>
      <c r="HP572" s="2">
        <v>6056</v>
      </c>
      <c r="HQ572" s="2">
        <v>15446</v>
      </c>
      <c r="HR572" s="2">
        <v>740</v>
      </c>
      <c r="HS572" s="2"/>
      <c r="HT572" s="2"/>
      <c r="HU572" s="3">
        <v>29</v>
      </c>
      <c r="HV572" s="3"/>
      <c r="HW572" s="3"/>
      <c r="HX572" s="3"/>
      <c r="HY572" s="3"/>
      <c r="HZ572" s="3"/>
      <c r="IA572" s="3"/>
      <c r="IB572" s="3"/>
      <c r="IC572" s="3"/>
      <c r="ID572" s="3"/>
      <c r="IE572" s="3"/>
      <c r="IF572" s="65">
        <v>10.37</v>
      </c>
      <c r="IG572" s="3">
        <v>22.4</v>
      </c>
      <c r="IH572" s="3">
        <v>65.53</v>
      </c>
      <c r="II572" s="35">
        <f t="shared" si="43"/>
        <v>22.4</v>
      </c>
      <c r="IJ572" s="3"/>
      <c r="IK572" s="3">
        <v>47</v>
      </c>
      <c r="IL572" s="3">
        <v>43.13</v>
      </c>
      <c r="IM572" s="5">
        <v>78035</v>
      </c>
      <c r="IN572" s="1" t="s">
        <v>411</v>
      </c>
      <c r="IO572" s="71">
        <v>47878</v>
      </c>
      <c r="IP572" s="5">
        <v>74865</v>
      </c>
      <c r="IQ572" s="5">
        <v>47425</v>
      </c>
      <c r="IR572" s="5">
        <v>26259</v>
      </c>
      <c r="IS572" s="5"/>
      <c r="IT572" s="5"/>
      <c r="IU572" s="5"/>
      <c r="IV572" s="5">
        <v>9912</v>
      </c>
      <c r="IW572" s="5"/>
      <c r="IX572" s="5">
        <v>206339</v>
      </c>
      <c r="IY572" s="5"/>
      <c r="IZ572" s="5"/>
      <c r="JA572" s="5">
        <v>3</v>
      </c>
      <c r="JB572" s="5">
        <v>2</v>
      </c>
      <c r="JC572" s="5">
        <v>210</v>
      </c>
      <c r="JD572" s="5">
        <v>210</v>
      </c>
      <c r="JE572" s="5"/>
      <c r="JF572" s="5"/>
      <c r="JG572" s="5"/>
      <c r="JH572" s="5"/>
      <c r="JI572" s="5"/>
      <c r="JJ572" s="5"/>
      <c r="JK572" s="5"/>
      <c r="JL572" s="5"/>
      <c r="JM572" s="5"/>
      <c r="JN572" s="5"/>
      <c r="JO572" s="5"/>
      <c r="JP572" s="5"/>
      <c r="JQ572" s="5"/>
      <c r="JR572" s="5">
        <v>16074</v>
      </c>
      <c r="JS572" s="5"/>
      <c r="JT572" s="5"/>
      <c r="JU572" s="5">
        <v>569</v>
      </c>
      <c r="JV572" s="5"/>
      <c r="JW572" s="5"/>
      <c r="JX572" s="5"/>
      <c r="JY572" s="5"/>
      <c r="JZ572" s="5"/>
      <c r="KA572" s="5"/>
      <c r="KB572" s="5"/>
      <c r="KC572" s="5"/>
      <c r="KD572" s="5"/>
      <c r="KE572" s="5"/>
      <c r="KF572" s="5">
        <v>1</v>
      </c>
      <c r="KG572" s="5">
        <v>3</v>
      </c>
      <c r="KH572" s="5">
        <v>125</v>
      </c>
      <c r="KI572" s="5">
        <v>53.5</v>
      </c>
      <c r="KJ572" s="5">
        <v>0</v>
      </c>
      <c r="KK572" s="5">
        <v>0</v>
      </c>
      <c r="KL572" s="5">
        <v>3.75</v>
      </c>
      <c r="KM572" s="5">
        <v>0</v>
      </c>
      <c r="KN572" s="5"/>
      <c r="KO572" s="5"/>
      <c r="KP572" s="5"/>
      <c r="KQ572" s="5"/>
      <c r="KR572" s="5"/>
      <c r="KS572" s="5"/>
      <c r="KT572" s="5"/>
      <c r="KU572" s="5"/>
      <c r="KV572" s="5"/>
      <c r="KW572" s="5"/>
      <c r="KX572" s="5"/>
      <c r="KY572" s="5"/>
      <c r="KZ572" s="5"/>
      <c r="LA572" s="5"/>
      <c r="LB572" s="5"/>
      <c r="LC572" s="5"/>
      <c r="LD572" s="5"/>
      <c r="LE572" s="5"/>
      <c r="LF572" s="5"/>
      <c r="LG572" s="5"/>
      <c r="LH572" s="5"/>
      <c r="LI572" s="5"/>
      <c r="LJ572" s="5"/>
      <c r="LK572" s="5"/>
      <c r="LL572" s="5"/>
      <c r="LM572" s="5"/>
      <c r="LN572" s="5"/>
      <c r="LO572" s="5"/>
      <c r="LP572" s="5"/>
      <c r="LQ572" s="5"/>
      <c r="LR572" s="5"/>
      <c r="LS572" s="5"/>
      <c r="LT572" s="5"/>
      <c r="LU572" s="5"/>
      <c r="LV572" s="5"/>
      <c r="LW572" s="5"/>
      <c r="LX572" s="5"/>
      <c r="LY572" s="5"/>
      <c r="LZ572" s="5"/>
      <c r="MA572" s="5"/>
      <c r="MB572" s="5"/>
      <c r="MC572" s="5"/>
      <c r="MD572" s="5"/>
      <c r="ME572" s="5"/>
      <c r="MF572" s="5"/>
      <c r="MG572" s="5"/>
      <c r="MH572" s="5"/>
      <c r="MI572" s="5"/>
      <c r="MJ572" s="5"/>
      <c r="MK572" s="5"/>
      <c r="ML572" s="5"/>
      <c r="MM572" s="5"/>
      <c r="MN572" s="5"/>
      <c r="MO572" s="5">
        <v>3.75</v>
      </c>
      <c r="MP572" s="5">
        <v>0</v>
      </c>
      <c r="MQ572" s="5"/>
      <c r="MR572" s="5"/>
      <c r="MS572" s="5">
        <v>1086566</v>
      </c>
      <c r="MT572" s="5"/>
      <c r="MU572" s="5">
        <v>162</v>
      </c>
      <c r="MV572" s="5"/>
      <c r="MW572" s="5"/>
      <c r="MX572" s="5"/>
      <c r="MY572" s="5"/>
      <c r="MZ572" s="5"/>
      <c r="NA572" s="5"/>
      <c r="NB572" s="5"/>
      <c r="NC572" s="5"/>
      <c r="ND572" s="5"/>
      <c r="NE572" s="5"/>
      <c r="NF572" s="5"/>
      <c r="NG572" s="5"/>
      <c r="NH572" s="5"/>
      <c r="NI572" s="5"/>
      <c r="NJ572" s="5"/>
      <c r="NK572" s="5"/>
      <c r="NX572" s="18">
        <f t="shared" si="47"/>
        <v>1304.6863520408085</v>
      </c>
      <c r="NY572" t="str">
        <f t="shared" si="44"/>
        <v>Larger</v>
      </c>
      <c r="NZ572" t="str">
        <f t="shared" si="45"/>
        <v>Large</v>
      </c>
    </row>
    <row r="573" spans="1:390">
      <c r="A573" s="1" t="s">
        <v>735</v>
      </c>
      <c r="B573" s="1" t="s">
        <v>736</v>
      </c>
      <c r="C573" s="32" t="s">
        <v>737</v>
      </c>
      <c r="D573" s="31" t="s">
        <v>393</v>
      </c>
      <c r="E573" s="1">
        <v>20100</v>
      </c>
      <c r="F573" s="1" t="s">
        <v>858</v>
      </c>
      <c r="G573" s="5">
        <v>16484.485523809468</v>
      </c>
      <c r="H573" s="71">
        <v>47039</v>
      </c>
      <c r="I573" s="73"/>
      <c r="J573" s="73">
        <v>17</v>
      </c>
      <c r="K573" s="73">
        <v>2</v>
      </c>
      <c r="L573" s="73"/>
      <c r="M573" s="73"/>
      <c r="N573" s="73"/>
      <c r="O573" s="73"/>
      <c r="P573" s="73"/>
      <c r="Q573" s="73"/>
      <c r="R573" s="73">
        <v>35</v>
      </c>
      <c r="S573" s="73"/>
      <c r="T573" s="73"/>
      <c r="U573" s="73">
        <v>20</v>
      </c>
      <c r="V573" s="73">
        <v>618</v>
      </c>
      <c r="W573" s="94">
        <v>9</v>
      </c>
      <c r="X573" s="94"/>
      <c r="Y573" s="94"/>
      <c r="Z573" s="94"/>
      <c r="AA573" s="94"/>
      <c r="AB573" s="94"/>
      <c r="AC573" s="95">
        <v>0</v>
      </c>
      <c r="AD573" s="73"/>
      <c r="AE573" s="73"/>
      <c r="AF573" s="95"/>
      <c r="AG573" s="95"/>
      <c r="AH573" s="95"/>
      <c r="AI573" s="95"/>
      <c r="AJ573" s="95"/>
      <c r="AK573" s="95"/>
      <c r="AL573" s="95">
        <v>125000</v>
      </c>
      <c r="AM573" s="95"/>
      <c r="AN573" s="73"/>
      <c r="AO573" s="96">
        <v>125000</v>
      </c>
      <c r="AP573" s="73"/>
      <c r="AQ573" s="73"/>
      <c r="AR573" s="73"/>
      <c r="AS573" s="73"/>
      <c r="AT573" s="73"/>
      <c r="AU573" s="73"/>
      <c r="AV573" s="73"/>
      <c r="AW573" s="73"/>
      <c r="AX573" s="73"/>
      <c r="AY573" s="73">
        <v>5100</v>
      </c>
      <c r="AZ573" s="73"/>
      <c r="BA573" s="73"/>
      <c r="BB573" s="73">
        <v>5100</v>
      </c>
      <c r="BC573" s="73">
        <v>38734</v>
      </c>
      <c r="BD573" s="73"/>
      <c r="BE573" s="73"/>
      <c r="BF573" s="73"/>
      <c r="BG573" s="73"/>
      <c r="BH573" s="73"/>
      <c r="BI573" s="73"/>
      <c r="BJ573" s="73"/>
      <c r="BK573" s="73"/>
      <c r="BL573" s="73">
        <v>47301</v>
      </c>
      <c r="BM573" s="73"/>
      <c r="BN573" s="73"/>
      <c r="BO573" s="73">
        <v>86035</v>
      </c>
      <c r="BP573" s="73"/>
      <c r="BQ573" s="73"/>
      <c r="BR573" s="73"/>
      <c r="BS573" s="73"/>
      <c r="BT573" s="73"/>
      <c r="BU573" s="73"/>
      <c r="BV573" s="73"/>
      <c r="BW573" s="2"/>
      <c r="BX573" s="2"/>
      <c r="BY573" s="2"/>
      <c r="BZ573" s="2">
        <v>0</v>
      </c>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v>0</v>
      </c>
      <c r="DG573" s="2">
        <v>53393</v>
      </c>
      <c r="DH573" s="2"/>
      <c r="DI573" s="2">
        <v>127430</v>
      </c>
      <c r="DJ573" s="2"/>
      <c r="DK573" s="2"/>
      <c r="DL573" s="2"/>
      <c r="DM573" s="2"/>
      <c r="DN573" s="2"/>
      <c r="DO573" s="2"/>
      <c r="DP573" s="2"/>
      <c r="DQ573" s="2"/>
      <c r="DR573" s="2"/>
      <c r="DS573" s="2"/>
      <c r="DT573" s="2"/>
      <c r="DU573" s="2"/>
      <c r="DV573" s="73"/>
      <c r="DW573" s="73"/>
      <c r="DX573" s="2"/>
      <c r="DY573" s="2"/>
      <c r="DZ573" s="2"/>
      <c r="EA573" s="2"/>
      <c r="EB573" s="2"/>
      <c r="EC573" s="2"/>
      <c r="ED573" s="2"/>
      <c r="EE573" s="2"/>
      <c r="EF573" s="2"/>
      <c r="EG573" s="2"/>
      <c r="EH573" s="2"/>
      <c r="EI573" s="73"/>
      <c r="EJ573" s="2">
        <v>12842</v>
      </c>
      <c r="EK573" s="2"/>
      <c r="EL573" s="2"/>
      <c r="EM573" s="2"/>
      <c r="EN573" s="2"/>
      <c r="EO573" s="2"/>
      <c r="EP573" s="2"/>
      <c r="EQ573" s="2">
        <v>11210</v>
      </c>
      <c r="ER573" s="2"/>
      <c r="ES573" s="2"/>
      <c r="ET573" s="2">
        <v>24052</v>
      </c>
      <c r="EU573" s="3"/>
      <c r="EV573" s="3"/>
      <c r="EW573" s="3"/>
      <c r="EX573" s="3"/>
      <c r="EY573" s="3"/>
      <c r="EZ573" s="3"/>
      <c r="FA573" s="5"/>
      <c r="FB573" s="5"/>
      <c r="FC573" s="5"/>
      <c r="FD573" s="5"/>
      <c r="FE573" s="5"/>
      <c r="FF573" s="5"/>
      <c r="FG573" s="5"/>
      <c r="FH573" s="5"/>
      <c r="FI573" s="5"/>
      <c r="FJ573" s="5"/>
      <c r="FK573" s="5"/>
      <c r="FL573" s="5"/>
      <c r="FM573" s="5"/>
      <c r="FN573" s="5"/>
      <c r="FO573" s="5"/>
      <c r="FP573" s="5"/>
      <c r="FQ573" s="5"/>
      <c r="FR573" s="5"/>
      <c r="FS573" s="5"/>
      <c r="FT573" s="2"/>
      <c r="FU573" s="2"/>
      <c r="FV573" s="2"/>
      <c r="FW573" s="2"/>
      <c r="FX573" s="2"/>
      <c r="FY573" s="2"/>
      <c r="FZ573" s="2"/>
      <c r="GA573" s="2"/>
      <c r="GB573" s="2"/>
      <c r="GC573" s="2"/>
      <c r="GD573" s="2"/>
      <c r="GE573" s="2"/>
      <c r="GF573" s="2"/>
      <c r="GG573" s="2"/>
      <c r="GH573" s="2"/>
      <c r="GI573" s="2"/>
      <c r="GJ573" s="2"/>
      <c r="GK573" s="2"/>
      <c r="GL573" s="2"/>
      <c r="GM573" s="2"/>
      <c r="GN573" s="2"/>
      <c r="GO573" s="2">
        <v>0</v>
      </c>
      <c r="GP573" s="2">
        <v>211035</v>
      </c>
      <c r="GQ573" s="2">
        <v>156582</v>
      </c>
      <c r="GR573" s="2">
        <v>367617</v>
      </c>
      <c r="GS573" s="1" t="s">
        <v>420</v>
      </c>
      <c r="GT573" s="1"/>
      <c r="GU573" s="1"/>
      <c r="GV573" s="1" t="s">
        <v>768</v>
      </c>
      <c r="GW573" t="s">
        <v>410</v>
      </c>
      <c r="GX573" s="1"/>
      <c r="HC573" s="2">
        <v>3248</v>
      </c>
      <c r="HD573" s="2">
        <v>6122</v>
      </c>
      <c r="HE573" s="2">
        <v>23236</v>
      </c>
      <c r="HF573" s="2">
        <v>274</v>
      </c>
      <c r="HG573" s="2"/>
      <c r="HH573" s="2">
        <v>100744</v>
      </c>
      <c r="HI573" s="2"/>
      <c r="HJ573" s="2">
        <v>306</v>
      </c>
      <c r="HK573" s="2">
        <v>8320</v>
      </c>
      <c r="HL573" s="2">
        <v>3397</v>
      </c>
      <c r="HM573" s="2"/>
      <c r="HN573" s="2"/>
      <c r="HO573" s="2">
        <v>149</v>
      </c>
      <c r="HP573" s="2">
        <v>149</v>
      </c>
      <c r="HQ573" s="2">
        <v>18</v>
      </c>
      <c r="HR573" s="2">
        <v>306</v>
      </c>
      <c r="HS573" s="2"/>
      <c r="HT573" s="2"/>
      <c r="HU573" s="3">
        <v>5</v>
      </c>
      <c r="HV573" s="3"/>
      <c r="HW573" s="3"/>
      <c r="HX573" s="3"/>
      <c r="HY573" s="3"/>
      <c r="HZ573" s="3"/>
      <c r="IA573" s="3"/>
      <c r="IB573" s="3"/>
      <c r="IC573" s="3"/>
      <c r="ID573" s="3"/>
      <c r="IE573" s="3"/>
      <c r="IF573" s="65">
        <v>10</v>
      </c>
      <c r="IG573" s="3">
        <v>5</v>
      </c>
      <c r="IH573" s="3">
        <v>14.5</v>
      </c>
      <c r="II573" s="35">
        <f t="shared" si="43"/>
        <v>5</v>
      </c>
      <c r="IJ573" s="3"/>
      <c r="IK573" s="3">
        <v>15.5</v>
      </c>
      <c r="IL573" s="3">
        <v>9.5</v>
      </c>
      <c r="IM573" s="5">
        <v>7950</v>
      </c>
      <c r="IN573" s="1" t="s">
        <v>400</v>
      </c>
      <c r="IO573" s="71">
        <v>12457</v>
      </c>
      <c r="IP573" s="5">
        <v>18219</v>
      </c>
      <c r="IQ573" s="5"/>
      <c r="IR573" s="5">
        <v>2341</v>
      </c>
      <c r="IS573" s="5"/>
      <c r="IT573" s="5"/>
      <c r="IU573" s="5"/>
      <c r="IV573" s="5">
        <v>18</v>
      </c>
      <c r="IW573" s="5"/>
      <c r="IX573" s="5">
        <v>33017</v>
      </c>
      <c r="IY573" s="5"/>
      <c r="IZ573" s="5"/>
      <c r="JA573" s="5">
        <v>56</v>
      </c>
      <c r="JB573" s="5">
        <v>34</v>
      </c>
      <c r="JC573" s="5">
        <v>547</v>
      </c>
      <c r="JD573" s="5">
        <v>122</v>
      </c>
      <c r="JE573" s="5"/>
      <c r="JF573" s="5"/>
      <c r="JG573" s="5"/>
      <c r="JH573" s="5"/>
      <c r="JI573" s="5"/>
      <c r="JJ573" s="5"/>
      <c r="JK573" s="5"/>
      <c r="JL573" s="5"/>
      <c r="JM573" s="5"/>
      <c r="JN573" s="5"/>
      <c r="JO573" s="5"/>
      <c r="JP573" s="5"/>
      <c r="JQ573" s="5"/>
      <c r="JR573" s="5">
        <v>1307</v>
      </c>
      <c r="JS573" s="5"/>
      <c r="JT573" s="5"/>
      <c r="JU573" s="5">
        <v>61</v>
      </c>
      <c r="JV573" s="5"/>
      <c r="JW573" s="5"/>
      <c r="JX573" s="5"/>
      <c r="JY573" s="5"/>
      <c r="JZ573" s="5"/>
      <c r="KA573" s="5"/>
      <c r="KB573" s="5"/>
      <c r="KC573" s="5"/>
      <c r="KD573" s="5"/>
      <c r="KE573" s="5"/>
      <c r="KF573" s="5">
        <v>3</v>
      </c>
      <c r="KG573" s="5">
        <v>6</v>
      </c>
      <c r="KH573" s="5">
        <v>126</v>
      </c>
      <c r="KI573" s="5">
        <v>58</v>
      </c>
      <c r="KJ573" s="5">
        <v>34</v>
      </c>
      <c r="KK573" s="5">
        <v>34</v>
      </c>
      <c r="KL573" s="5">
        <v>0</v>
      </c>
      <c r="KM573" s="5">
        <v>0</v>
      </c>
      <c r="KN573" s="5"/>
      <c r="KO573" s="5"/>
      <c r="KP573" s="5"/>
      <c r="KQ573" s="5"/>
      <c r="KR573" s="5"/>
      <c r="KS573" s="5"/>
      <c r="KT573" s="5"/>
      <c r="KU573" s="5"/>
      <c r="KV573" s="5"/>
      <c r="KW573" s="5"/>
      <c r="KX573" s="5"/>
      <c r="KY573" s="5"/>
      <c r="KZ573" s="5"/>
      <c r="LA573" s="5"/>
      <c r="LB573" s="5"/>
      <c r="LC573" s="5"/>
      <c r="LD573" s="5"/>
      <c r="LE573" s="5"/>
      <c r="LF573" s="5"/>
      <c r="LG573" s="5"/>
      <c r="LH573" s="5"/>
      <c r="LI573" s="5"/>
      <c r="LJ573" s="5"/>
      <c r="LK573" s="5"/>
      <c r="LL573" s="5"/>
      <c r="LM573" s="5"/>
      <c r="LN573" s="5"/>
      <c r="LO573" s="5"/>
      <c r="LP573" s="5"/>
      <c r="LQ573" s="5"/>
      <c r="LR573" s="5"/>
      <c r="LS573" s="5"/>
      <c r="LT573" s="5"/>
      <c r="LU573" s="5"/>
      <c r="LV573" s="5"/>
      <c r="LW573" s="5"/>
      <c r="LX573" s="5"/>
      <c r="LY573" s="5"/>
      <c r="LZ573" s="5"/>
      <c r="MA573" s="5"/>
      <c r="MB573" s="5"/>
      <c r="MC573" s="5"/>
      <c r="MD573" s="5"/>
      <c r="ME573" s="5"/>
      <c r="MF573" s="5"/>
      <c r="MG573" s="5"/>
      <c r="MH573" s="5"/>
      <c r="MI573" s="5"/>
      <c r="MJ573" s="5"/>
      <c r="MK573" s="5"/>
      <c r="ML573" s="5"/>
      <c r="MM573" s="5"/>
      <c r="MN573" s="5"/>
      <c r="MO573" s="5">
        <v>0</v>
      </c>
      <c r="MP573" s="5">
        <v>0</v>
      </c>
      <c r="MQ573" s="5"/>
      <c r="MR573" s="5"/>
      <c r="MS573" s="5">
        <v>153365</v>
      </c>
      <c r="MT573" s="5"/>
      <c r="MU573" s="5">
        <v>2336</v>
      </c>
      <c r="MV573" s="5"/>
      <c r="MW573" s="5"/>
      <c r="MX573" s="5"/>
      <c r="MY573" s="5"/>
      <c r="MZ573" s="5"/>
      <c r="NA573" s="5"/>
      <c r="NB573" s="5"/>
      <c r="NC573" s="5"/>
      <c r="ND573" s="5"/>
      <c r="NE573" s="5"/>
      <c r="NF573" s="5"/>
      <c r="NG573" s="5"/>
      <c r="NH573" s="5"/>
      <c r="NI573" s="5"/>
      <c r="NJ573" s="5"/>
      <c r="NK573" s="5"/>
      <c r="NX573" s="18">
        <f t="shared" si="47"/>
        <v>3296.8971047618934</v>
      </c>
      <c r="NY573" t="str">
        <f t="shared" si="44"/>
        <v>Larger</v>
      </c>
      <c r="NZ573" t="str">
        <f t="shared" si="45"/>
        <v>Medium</v>
      </c>
    </row>
    <row r="574" spans="1:390">
      <c r="A574" s="1" t="s">
        <v>528</v>
      </c>
      <c r="B574" s="1" t="s">
        <v>529</v>
      </c>
      <c r="C574" s="32" t="s">
        <v>530</v>
      </c>
      <c r="D574" s="31" t="s">
        <v>393</v>
      </c>
      <c r="E574" s="1">
        <v>20100</v>
      </c>
      <c r="F574" s="1" t="s">
        <v>858</v>
      </c>
      <c r="G574" s="5">
        <v>9898.3236190475363</v>
      </c>
      <c r="H574" s="71">
        <v>16128</v>
      </c>
      <c r="I574" s="73"/>
      <c r="J574" s="73" t="s">
        <v>849</v>
      </c>
      <c r="K574" s="73">
        <v>0</v>
      </c>
      <c r="L574" s="73"/>
      <c r="M574" s="73"/>
      <c r="N574" s="73"/>
      <c r="O574" s="73"/>
      <c r="P574" s="73"/>
      <c r="Q574" s="73"/>
      <c r="R574" s="73">
        <v>28</v>
      </c>
      <c r="S574" s="73"/>
      <c r="T574" s="73"/>
      <c r="U574" s="73">
        <v>0</v>
      </c>
      <c r="V574" s="73">
        <v>288</v>
      </c>
      <c r="W574" s="94" t="s">
        <v>850</v>
      </c>
      <c r="X574" s="94"/>
      <c r="Y574" s="94"/>
      <c r="Z574" s="94"/>
      <c r="AA574" s="94"/>
      <c r="AB574" s="94"/>
      <c r="AC574" s="92" t="s">
        <v>546</v>
      </c>
      <c r="AD574" s="73"/>
      <c r="AE574" s="73"/>
      <c r="AF574" s="95"/>
      <c r="AG574" s="95"/>
      <c r="AH574" s="95"/>
      <c r="AI574" s="95"/>
      <c r="AJ574" s="95"/>
      <c r="AK574" s="95"/>
      <c r="AL574" s="95"/>
      <c r="AM574" s="95"/>
      <c r="AN574" s="73"/>
      <c r="AO574" s="89" t="s">
        <v>546</v>
      </c>
      <c r="AP574" s="73">
        <v>7200</v>
      </c>
      <c r="AQ574" s="73"/>
      <c r="AR574" s="73"/>
      <c r="AS574" s="73"/>
      <c r="AT574" s="73"/>
      <c r="AU574" s="73"/>
      <c r="AV574" s="73"/>
      <c r="AW574" s="73"/>
      <c r="AX574" s="73"/>
      <c r="AY574" s="73"/>
      <c r="AZ574" s="73"/>
      <c r="BA574" s="73"/>
      <c r="BB574" s="73">
        <v>7200</v>
      </c>
      <c r="BC574" s="73">
        <v>3255</v>
      </c>
      <c r="BD574" s="73"/>
      <c r="BE574" s="73"/>
      <c r="BF574" s="73"/>
      <c r="BG574" s="73"/>
      <c r="BH574" s="73"/>
      <c r="BI574" s="73"/>
      <c r="BJ574" s="73"/>
      <c r="BK574" s="73"/>
      <c r="BL574" s="73"/>
      <c r="BM574" s="73"/>
      <c r="BN574" s="73"/>
      <c r="BO574" s="73">
        <v>3255</v>
      </c>
      <c r="BP574" s="73"/>
      <c r="BQ574" s="73"/>
      <c r="BR574" s="73"/>
      <c r="BS574" s="73"/>
      <c r="BT574" s="73"/>
      <c r="BU574" s="73"/>
      <c r="BV574" s="73"/>
      <c r="BW574" s="2"/>
      <c r="BX574" s="2"/>
      <c r="BY574" s="2"/>
      <c r="BZ574" s="2">
        <v>0</v>
      </c>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v>61127.68</v>
      </c>
      <c r="CZ574" s="2"/>
      <c r="DA574" s="2"/>
      <c r="DB574" s="2"/>
      <c r="DC574" s="2"/>
      <c r="DD574" s="2"/>
      <c r="DE574" s="2"/>
      <c r="DF574" s="2"/>
      <c r="DG574" s="2"/>
      <c r="DH574" s="2"/>
      <c r="DI574" s="2">
        <v>61127.68</v>
      </c>
      <c r="DJ574" s="2"/>
      <c r="DK574" s="2"/>
      <c r="DL574" s="2"/>
      <c r="DM574" s="2"/>
      <c r="DN574" s="2"/>
      <c r="DO574" s="2"/>
      <c r="DP574" s="2"/>
      <c r="DQ574" s="2"/>
      <c r="DR574" s="2"/>
      <c r="DS574" s="2"/>
      <c r="DT574" s="2"/>
      <c r="DU574" s="2"/>
      <c r="DV574" s="73"/>
      <c r="DW574" s="73"/>
      <c r="DX574" s="2"/>
      <c r="DY574" s="2"/>
      <c r="DZ574" s="2"/>
      <c r="EA574" s="2"/>
      <c r="EB574" s="2"/>
      <c r="EC574" s="2"/>
      <c r="ED574" s="2"/>
      <c r="EE574" s="2"/>
      <c r="EF574" s="2"/>
      <c r="EG574" s="2"/>
      <c r="EH574" s="2"/>
      <c r="EI574" s="73"/>
      <c r="EJ574" s="2"/>
      <c r="EK574" s="2"/>
      <c r="EL574" s="2"/>
      <c r="EM574" s="2"/>
      <c r="EN574" s="2"/>
      <c r="EO574" s="2"/>
      <c r="EP574" s="2"/>
      <c r="EQ574" s="2"/>
      <c r="ER574" s="2"/>
      <c r="ES574" s="2"/>
      <c r="ET574" s="2"/>
      <c r="EU574" s="3"/>
      <c r="EV574" s="3"/>
      <c r="EW574" s="3"/>
      <c r="EX574" s="3"/>
      <c r="EY574" s="3"/>
      <c r="EZ574" s="3"/>
      <c r="FA574" s="5"/>
      <c r="FB574" s="5"/>
      <c r="FC574" s="5"/>
      <c r="FD574" s="5"/>
      <c r="FE574" s="5"/>
      <c r="FF574" s="5"/>
      <c r="FG574" s="5"/>
      <c r="FH574" s="5"/>
      <c r="FI574" s="5"/>
      <c r="FJ574" s="5"/>
      <c r="FK574" s="5"/>
      <c r="FL574" s="5"/>
      <c r="FM574" s="5"/>
      <c r="FN574" s="5"/>
      <c r="FO574" s="5"/>
      <c r="FP574" s="5"/>
      <c r="FQ574" s="5"/>
      <c r="FR574" s="5"/>
      <c r="FS574" s="5"/>
      <c r="FT574" s="2"/>
      <c r="FU574" s="2"/>
      <c r="FV574" s="2"/>
      <c r="FW574" s="2"/>
      <c r="FX574" s="2"/>
      <c r="FY574" s="2"/>
      <c r="FZ574" s="2"/>
      <c r="GA574" s="2"/>
      <c r="GB574" s="2"/>
      <c r="GC574" s="2"/>
      <c r="GD574" s="2"/>
      <c r="GE574" s="2"/>
      <c r="GF574" s="2"/>
      <c r="GG574" s="2"/>
      <c r="GH574" s="2"/>
      <c r="GI574" s="2"/>
      <c r="GJ574" s="2"/>
      <c r="GK574" s="2"/>
      <c r="GL574" s="2"/>
      <c r="GM574" s="2"/>
      <c r="GN574" s="2"/>
      <c r="GO574" s="2"/>
      <c r="GP574" s="2">
        <v>3255</v>
      </c>
      <c r="GQ574" s="2">
        <v>68327.679999999993</v>
      </c>
      <c r="GR574" s="2"/>
      <c r="GS574" s="1" t="s">
        <v>420</v>
      </c>
      <c r="GT574" s="1"/>
      <c r="GU574" s="1" t="s">
        <v>397</v>
      </c>
      <c r="GV574" s="1" t="s">
        <v>766</v>
      </c>
      <c r="GW574" s="1"/>
      <c r="GX574" s="1"/>
      <c r="GY574" s="1"/>
      <c r="GZ574" s="1"/>
      <c r="HA574" s="1"/>
      <c r="HB574" t="s">
        <v>851</v>
      </c>
      <c r="HC574" s="2">
        <v>400</v>
      </c>
      <c r="HD574" s="2">
        <v>593</v>
      </c>
      <c r="HE574" s="2">
        <v>20000</v>
      </c>
      <c r="HF574" s="2">
        <v>140</v>
      </c>
      <c r="HG574" s="2"/>
      <c r="HH574" s="2">
        <v>39000</v>
      </c>
      <c r="HI574" s="2"/>
      <c r="HJ574" s="2">
        <v>15</v>
      </c>
      <c r="HK574" s="2">
        <v>5000</v>
      </c>
      <c r="HL574" s="2">
        <v>450</v>
      </c>
      <c r="HM574" s="2"/>
      <c r="HN574" s="2"/>
      <c r="HO574" s="2">
        <v>100</v>
      </c>
      <c r="HP574" s="2">
        <v>125</v>
      </c>
      <c r="HQ574" s="2">
        <v>5321</v>
      </c>
      <c r="HR574" s="2">
        <v>15</v>
      </c>
      <c r="HS574" s="2"/>
      <c r="HT574" s="2"/>
      <c r="HU574" s="3">
        <v>5</v>
      </c>
      <c r="HV574" s="3"/>
      <c r="HW574" s="3"/>
      <c r="HX574" s="3"/>
      <c r="HY574" s="3"/>
      <c r="HZ574" s="3"/>
      <c r="IA574" s="3"/>
      <c r="IB574" s="3"/>
      <c r="IC574" s="3"/>
      <c r="ID574" s="3"/>
      <c r="IE574" s="3"/>
      <c r="IF574" s="65">
        <v>5</v>
      </c>
      <c r="IG574" s="3"/>
      <c r="IH574" s="3">
        <v>7</v>
      </c>
      <c r="II574" s="35">
        <f t="shared" si="43"/>
        <v>0</v>
      </c>
      <c r="IJ574" s="3"/>
      <c r="IK574" s="3">
        <v>2</v>
      </c>
      <c r="IL574" s="3">
        <v>2</v>
      </c>
      <c r="IM574" s="5">
        <v>12555</v>
      </c>
      <c r="IN574" s="1" t="s">
        <v>411</v>
      </c>
      <c r="IO574" s="71">
        <v>160000</v>
      </c>
      <c r="IP574" s="5"/>
      <c r="IQ574" s="5">
        <v>45000</v>
      </c>
      <c r="IR574" s="5"/>
      <c r="IS574" s="5"/>
      <c r="IT574" s="5"/>
      <c r="IU574" s="5"/>
      <c r="IV574" s="5"/>
      <c r="IW574" s="5"/>
      <c r="IX574" s="5">
        <v>205000</v>
      </c>
      <c r="IY574" s="5"/>
      <c r="IZ574" s="5"/>
      <c r="JA574" s="5"/>
      <c r="JB574" s="5">
        <v>5900</v>
      </c>
      <c r="JC574" s="5">
        <v>2300</v>
      </c>
      <c r="JD574" s="5"/>
      <c r="JE574" s="5"/>
      <c r="JF574" s="5"/>
      <c r="JG574" s="5"/>
      <c r="JH574" s="5"/>
      <c r="JI574" s="5"/>
      <c r="JJ574" s="5"/>
      <c r="JK574" s="5"/>
      <c r="JL574" s="5"/>
      <c r="JM574" s="5"/>
      <c r="JN574" s="5"/>
      <c r="JO574" s="5"/>
      <c r="JP574" s="5"/>
      <c r="JQ574" s="5"/>
      <c r="JR574" s="5">
        <v>1498</v>
      </c>
      <c r="JS574" s="5"/>
      <c r="JT574" s="5"/>
      <c r="JU574" s="5">
        <v>58</v>
      </c>
      <c r="JV574" s="5"/>
      <c r="JW574" s="5"/>
      <c r="JX574" s="5"/>
      <c r="JY574" s="5"/>
      <c r="JZ574" s="5"/>
      <c r="KA574" s="5"/>
      <c r="KB574" s="5"/>
      <c r="KC574" s="5"/>
      <c r="KD574" s="5"/>
      <c r="KE574" s="5"/>
      <c r="KF574" s="5">
        <v>4</v>
      </c>
      <c r="KG574" s="5">
        <v>71</v>
      </c>
      <c r="KH574" s="5">
        <v>1754</v>
      </c>
      <c r="KI574" s="5">
        <v>60</v>
      </c>
      <c r="KJ574" s="5">
        <v>32</v>
      </c>
      <c r="KK574" s="5">
        <v>0</v>
      </c>
      <c r="KL574" s="5">
        <v>0</v>
      </c>
      <c r="KM574" s="5">
        <v>0</v>
      </c>
      <c r="KN574" s="5"/>
      <c r="KO574" s="5"/>
      <c r="KP574" s="5"/>
      <c r="KQ574" s="5"/>
      <c r="KR574" s="5"/>
      <c r="KS574" s="5"/>
      <c r="KT574" s="5"/>
      <c r="KU574" s="5"/>
      <c r="KV574" s="5"/>
      <c r="KW574" s="5"/>
      <c r="KX574" s="5"/>
      <c r="KY574" s="5"/>
      <c r="KZ574" s="5"/>
      <c r="LA574" s="5"/>
      <c r="LB574" s="5"/>
      <c r="LC574" s="5"/>
      <c r="LD574" s="5"/>
      <c r="LE574" s="5"/>
      <c r="LF574" s="5"/>
      <c r="LG574" s="5"/>
      <c r="LH574" s="5"/>
      <c r="LI574" s="5"/>
      <c r="LJ574" s="5"/>
      <c r="LK574" s="5"/>
      <c r="LL574" s="5"/>
      <c r="LM574" s="5"/>
      <c r="LN574" s="5"/>
      <c r="LO574" s="5"/>
      <c r="LP574" s="5"/>
      <c r="LQ574" s="5"/>
      <c r="LR574" s="5"/>
      <c r="LS574" s="5"/>
      <c r="LT574" s="5"/>
      <c r="LU574" s="5"/>
      <c r="LV574" s="5"/>
      <c r="LW574" s="5"/>
      <c r="LX574" s="5"/>
      <c r="LY574" s="5"/>
      <c r="LZ574" s="5"/>
      <c r="MA574" s="5"/>
      <c r="MB574" s="5"/>
      <c r="MC574" s="5"/>
      <c r="MD574" s="5"/>
      <c r="ME574" s="5"/>
      <c r="MF574" s="5"/>
      <c r="MG574" s="5"/>
      <c r="MH574" s="5"/>
      <c r="MI574" s="5"/>
      <c r="MJ574" s="5"/>
      <c r="MK574" s="5"/>
      <c r="ML574" s="5"/>
      <c r="MM574" s="5"/>
      <c r="MN574" s="5"/>
      <c r="MO574" s="5">
        <v>0</v>
      </c>
      <c r="MP574" s="5">
        <v>0</v>
      </c>
      <c r="MQ574" s="5"/>
      <c r="MR574" s="5"/>
      <c r="MS574" s="5" t="s">
        <v>857</v>
      </c>
      <c r="MT574" s="5"/>
      <c r="MU574" s="5"/>
      <c r="MV574" s="5"/>
      <c r="MW574" s="5"/>
      <c r="MX574" s="5"/>
      <c r="MY574" s="5"/>
      <c r="MZ574" s="5"/>
      <c r="NA574" s="5"/>
      <c r="NB574" s="5"/>
      <c r="NC574" s="5"/>
      <c r="ND574" s="5"/>
      <c r="NE574" s="5"/>
      <c r="NF574" s="5"/>
      <c r="NG574" s="5"/>
      <c r="NH574" s="5"/>
      <c r="NI574" s="5"/>
      <c r="NJ574" s="5"/>
      <c r="NK574" s="5"/>
      <c r="NX574" s="18" t="e">
        <f t="shared" si="47"/>
        <v>#DIV/0!</v>
      </c>
      <c r="NY574" t="str">
        <f t="shared" si="44"/>
        <v>Mid-range</v>
      </c>
      <c r="NZ574" t="str">
        <f t="shared" si="45"/>
        <v>Small</v>
      </c>
    </row>
    <row r="575" spans="1:390">
      <c r="A575" s="1" t="s">
        <v>753</v>
      </c>
      <c r="B575" s="1" t="s">
        <v>754</v>
      </c>
      <c r="C575" s="32" t="s">
        <v>755</v>
      </c>
      <c r="D575" s="31" t="s">
        <v>393</v>
      </c>
      <c r="E575" s="1">
        <v>20100</v>
      </c>
      <c r="F575" s="1" t="s">
        <v>858</v>
      </c>
      <c r="G575" s="5">
        <v>2628.9468571428606</v>
      </c>
      <c r="H575" s="71">
        <v>27000</v>
      </c>
      <c r="I575" s="73"/>
      <c r="J575" s="73">
        <v>25</v>
      </c>
      <c r="K575" s="73">
        <v>7</v>
      </c>
      <c r="L575" s="73"/>
      <c r="M575" s="73"/>
      <c r="N575" s="73"/>
      <c r="O575" s="73"/>
      <c r="P575" s="73"/>
      <c r="Q575" s="73"/>
      <c r="R575" s="73">
        <v>0</v>
      </c>
      <c r="S575" s="73"/>
      <c r="T575" s="73"/>
      <c r="U575" s="73">
        <v>34</v>
      </c>
      <c r="V575" s="73">
        <v>274</v>
      </c>
      <c r="W575" s="94" t="s">
        <v>852</v>
      </c>
      <c r="X575" s="94"/>
      <c r="Y575" s="94"/>
      <c r="Z575" s="94"/>
      <c r="AA575" s="94"/>
      <c r="AB575" s="94"/>
      <c r="AC575" s="95">
        <v>0</v>
      </c>
      <c r="AD575" s="73"/>
      <c r="AE575" s="73"/>
      <c r="AF575" s="95"/>
      <c r="AG575" s="95"/>
      <c r="AH575" s="95"/>
      <c r="AI575" s="95"/>
      <c r="AJ575" s="95"/>
      <c r="AK575" s="95"/>
      <c r="AL575" s="95"/>
      <c r="AM575" s="95"/>
      <c r="AN575" s="73"/>
      <c r="AO575" s="96">
        <v>20000</v>
      </c>
      <c r="AP575" s="73"/>
      <c r="AQ575" s="73"/>
      <c r="AR575" s="73"/>
      <c r="AS575" s="73"/>
      <c r="AT575" s="73"/>
      <c r="AU575" s="73"/>
      <c r="AV575" s="73"/>
      <c r="AW575" s="73"/>
      <c r="AX575" s="73"/>
      <c r="AY575" s="73"/>
      <c r="AZ575" s="73"/>
      <c r="BA575" s="73"/>
      <c r="BB575" s="73">
        <v>0</v>
      </c>
      <c r="BC575" s="73"/>
      <c r="BD575" s="73"/>
      <c r="BE575" s="73"/>
      <c r="BF575" s="73"/>
      <c r="BG575" s="73"/>
      <c r="BH575" s="73"/>
      <c r="BI575" s="73"/>
      <c r="BJ575" s="73"/>
      <c r="BK575" s="73"/>
      <c r="BL575" s="73"/>
      <c r="BM575" s="73"/>
      <c r="BN575" s="73"/>
      <c r="BO575" s="73">
        <v>6200</v>
      </c>
      <c r="BP575" s="73"/>
      <c r="BQ575" s="73"/>
      <c r="BR575" s="73"/>
      <c r="BS575" s="73"/>
      <c r="BT575" s="73"/>
      <c r="BU575" s="73"/>
      <c r="BV575" s="73"/>
      <c r="BW575" s="2"/>
      <c r="BX575" s="2"/>
      <c r="BY575" s="2"/>
      <c r="BZ575" s="2">
        <v>0</v>
      </c>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v>31000</v>
      </c>
      <c r="CZ575" s="2"/>
      <c r="DA575" s="2"/>
      <c r="DB575" s="2"/>
      <c r="DC575" s="2"/>
      <c r="DD575" s="2"/>
      <c r="DE575" s="2"/>
      <c r="DF575" s="2">
        <v>0</v>
      </c>
      <c r="DG575" s="2"/>
      <c r="DH575" s="2"/>
      <c r="DI575" s="2">
        <v>31000</v>
      </c>
      <c r="DJ575" s="2"/>
      <c r="DK575" s="2"/>
      <c r="DL575" s="2"/>
      <c r="DM575" s="2"/>
      <c r="DN575" s="2"/>
      <c r="DO575" s="2"/>
      <c r="DP575" s="2"/>
      <c r="DQ575" s="2"/>
      <c r="DR575" s="2"/>
      <c r="DS575" s="2"/>
      <c r="DT575" s="2"/>
      <c r="DU575" s="2"/>
      <c r="DV575" s="73"/>
      <c r="DW575" s="73"/>
      <c r="DX575" s="2"/>
      <c r="DY575" s="2"/>
      <c r="DZ575" s="2"/>
      <c r="EA575" s="2"/>
      <c r="EB575" s="2"/>
      <c r="EC575" s="2"/>
      <c r="ED575" s="2"/>
      <c r="EE575" s="2"/>
      <c r="EF575" s="2"/>
      <c r="EG575" s="2"/>
      <c r="EH575" s="2"/>
      <c r="EI575" s="73"/>
      <c r="EJ575" s="2"/>
      <c r="EK575" s="2"/>
      <c r="EL575" s="2"/>
      <c r="EM575" s="2"/>
      <c r="EN575" s="2"/>
      <c r="EO575" s="2"/>
      <c r="EP575" s="2"/>
      <c r="EQ575" s="2"/>
      <c r="ER575" s="2"/>
      <c r="ES575" s="2"/>
      <c r="ET575" s="2">
        <v>20000</v>
      </c>
      <c r="EU575" s="3"/>
      <c r="EV575" s="3"/>
      <c r="EW575" s="3"/>
      <c r="EX575" s="3"/>
      <c r="EY575" s="3"/>
      <c r="EZ575" s="3"/>
      <c r="FA575" s="5"/>
      <c r="FB575" s="5"/>
      <c r="FC575" s="5"/>
      <c r="FD575" s="5"/>
      <c r="FE575" s="5"/>
      <c r="FF575" s="5"/>
      <c r="FG575" s="5"/>
      <c r="FH575" s="5"/>
      <c r="FI575" s="5"/>
      <c r="FJ575" s="5"/>
      <c r="FK575" s="5"/>
      <c r="FL575" s="5"/>
      <c r="FM575" s="5"/>
      <c r="FN575" s="5"/>
      <c r="FO575" s="5"/>
      <c r="FP575" s="5"/>
      <c r="FQ575" s="5"/>
      <c r="FR575" s="5"/>
      <c r="FS575" s="5"/>
      <c r="FT575" s="2"/>
      <c r="FU575" s="2"/>
      <c r="FV575" s="2"/>
      <c r="FW575" s="2"/>
      <c r="FX575" s="2"/>
      <c r="FY575" s="2"/>
      <c r="FZ575" s="2"/>
      <c r="GA575" s="2"/>
      <c r="GB575" s="2"/>
      <c r="GC575" s="2"/>
      <c r="GD575" s="2"/>
      <c r="GE575" s="2"/>
      <c r="GF575" s="2"/>
      <c r="GG575" s="2"/>
      <c r="GH575" s="2"/>
      <c r="GI575" s="2"/>
      <c r="GJ575" s="2"/>
      <c r="GK575" s="2"/>
      <c r="GL575" s="2"/>
      <c r="GM575" s="2"/>
      <c r="GN575" s="2"/>
      <c r="GO575" s="2">
        <v>0</v>
      </c>
      <c r="GP575" s="2">
        <v>26200</v>
      </c>
      <c r="GQ575" s="2">
        <v>51000</v>
      </c>
      <c r="GR575" s="2">
        <v>77200</v>
      </c>
      <c r="GS575" s="1"/>
      <c r="GT575" s="1" t="s">
        <v>853</v>
      </c>
      <c r="GU575" s="1"/>
      <c r="GV575" s="1" t="s">
        <v>768</v>
      </c>
      <c r="GW575" t="s">
        <v>410</v>
      </c>
      <c r="GX575" s="1"/>
      <c r="GY575" s="1"/>
      <c r="GZ575" s="1"/>
      <c r="HA575" s="1"/>
      <c r="HC575" s="2">
        <v>1000</v>
      </c>
      <c r="HD575" s="2">
        <v>1484</v>
      </c>
      <c r="HE575" s="2">
        <v>9000</v>
      </c>
      <c r="HF575" s="2">
        <v>90</v>
      </c>
      <c r="HG575" s="2"/>
      <c r="HH575" s="2">
        <v>26900</v>
      </c>
      <c r="HI575" s="2"/>
      <c r="HJ575" s="2">
        <v>1000</v>
      </c>
      <c r="HK575" s="2">
        <v>0</v>
      </c>
      <c r="HL575" s="2">
        <v>1000</v>
      </c>
      <c r="HM575" s="2"/>
      <c r="HN575" s="2"/>
      <c r="HO575" s="2">
        <v>10</v>
      </c>
      <c r="HP575" s="2">
        <v>10</v>
      </c>
      <c r="HQ575" s="2">
        <v>0</v>
      </c>
      <c r="HR575" s="2">
        <v>1000</v>
      </c>
      <c r="HS575" s="2"/>
      <c r="HT575" s="2"/>
      <c r="HU575" s="3">
        <v>1</v>
      </c>
      <c r="HV575" s="3"/>
      <c r="HW575" s="3"/>
      <c r="HX575" s="3"/>
      <c r="HY575" s="3"/>
      <c r="HZ575" s="3"/>
      <c r="IA575" s="3"/>
      <c r="IB575" s="3"/>
      <c r="IC575" s="3"/>
      <c r="ID575" s="3"/>
      <c r="IE575" s="3"/>
      <c r="IF575" s="65">
        <v>1.5</v>
      </c>
      <c r="IG575" s="3">
        <v>1</v>
      </c>
      <c r="IH575" s="3">
        <v>5.5</v>
      </c>
      <c r="II575" s="35">
        <f t="shared" si="43"/>
        <v>1</v>
      </c>
      <c r="IJ575" s="3"/>
      <c r="IK575" s="3">
        <v>5</v>
      </c>
      <c r="IL575" s="3">
        <v>4.5</v>
      </c>
      <c r="IM575" s="5">
        <v>950</v>
      </c>
      <c r="IN575" s="1" t="s">
        <v>400</v>
      </c>
      <c r="IO575" s="71">
        <v>1000</v>
      </c>
      <c r="IP575" s="5">
        <v>14000</v>
      </c>
      <c r="IQ575" s="5">
        <v>500</v>
      </c>
      <c r="IR575" s="5">
        <v>400</v>
      </c>
      <c r="IS575" s="5"/>
      <c r="IT575" s="5"/>
      <c r="IU575" s="5"/>
      <c r="IV575" s="5">
        <v>0</v>
      </c>
      <c r="IW575" s="5"/>
      <c r="IX575" s="5">
        <v>15900</v>
      </c>
      <c r="IY575" s="5"/>
      <c r="IZ575" s="5"/>
      <c r="JA575" s="5">
        <v>75</v>
      </c>
      <c r="JB575" s="5">
        <v>75</v>
      </c>
      <c r="JC575" s="5">
        <v>0</v>
      </c>
      <c r="JD575" s="5">
        <v>0</v>
      </c>
      <c r="JE575" s="5"/>
      <c r="JF575" s="5"/>
      <c r="JG575" s="5"/>
      <c r="JH575" s="5"/>
      <c r="JI575" s="5"/>
      <c r="JJ575" s="5"/>
      <c r="JK575" s="5"/>
      <c r="JL575" s="5"/>
      <c r="JM575" s="5"/>
      <c r="JN575" s="5"/>
      <c r="JO575" s="5"/>
      <c r="JP575" s="5"/>
      <c r="JQ575" s="5"/>
      <c r="JR575" s="5">
        <v>350</v>
      </c>
      <c r="JS575" s="5"/>
      <c r="JT575" s="5"/>
      <c r="JU575" s="5">
        <v>14</v>
      </c>
      <c r="JV575" s="5"/>
      <c r="JW575" s="5"/>
      <c r="JX575" s="5"/>
      <c r="JY575" s="5"/>
      <c r="JZ575" s="5"/>
      <c r="KA575" s="5"/>
      <c r="KB575" s="5"/>
      <c r="KC575" s="5"/>
      <c r="KD575" s="5"/>
      <c r="KE575" s="5"/>
      <c r="KF575" s="5">
        <v>1</v>
      </c>
      <c r="KG575" s="5">
        <v>20</v>
      </c>
      <c r="KH575" s="5">
        <v>400</v>
      </c>
      <c r="KI575" s="5">
        <v>61</v>
      </c>
      <c r="KJ575" s="5">
        <v>48</v>
      </c>
      <c r="KK575" s="5">
        <v>48</v>
      </c>
      <c r="KL575" s="5">
        <v>0</v>
      </c>
      <c r="KM575" s="5">
        <v>0</v>
      </c>
      <c r="KN575" s="5"/>
      <c r="KO575" s="5"/>
      <c r="KP575" s="5"/>
      <c r="KQ575" s="5"/>
      <c r="KR575" s="5"/>
      <c r="KS575" s="5"/>
      <c r="KT575" s="5"/>
      <c r="KU575" s="5"/>
      <c r="KV575" s="5"/>
      <c r="KW575" s="5"/>
      <c r="KX575" s="5"/>
      <c r="KY575" s="5"/>
      <c r="KZ575" s="5"/>
      <c r="LA575" s="5"/>
      <c r="LB575" s="5"/>
      <c r="LC575" s="5"/>
      <c r="LD575" s="5"/>
      <c r="LE575" s="5"/>
      <c r="LF575" s="5"/>
      <c r="LG575" s="5"/>
      <c r="LH575" s="5"/>
      <c r="LI575" s="5"/>
      <c r="LJ575" s="5"/>
      <c r="LK575" s="5"/>
      <c r="LL575" s="5"/>
      <c r="LM575" s="5"/>
      <c r="LN575" s="5"/>
      <c r="LO575" s="5"/>
      <c r="LP575" s="5"/>
      <c r="LQ575" s="5"/>
      <c r="LR575" s="5"/>
      <c r="LS575" s="5"/>
      <c r="LT575" s="5"/>
      <c r="LU575" s="5"/>
      <c r="LV575" s="5"/>
      <c r="LW575" s="5"/>
      <c r="LX575" s="5"/>
      <c r="LY575" s="5"/>
      <c r="LZ575" s="5"/>
      <c r="MA575" s="5"/>
      <c r="MB575" s="5"/>
      <c r="MC575" s="5"/>
      <c r="MD575" s="5"/>
      <c r="ME575" s="5"/>
      <c r="MF575" s="5"/>
      <c r="MG575" s="5"/>
      <c r="MH575" s="5"/>
      <c r="MI575" s="5"/>
      <c r="MJ575" s="5"/>
      <c r="MK575" s="5"/>
      <c r="ML575" s="5"/>
      <c r="MM575" s="5"/>
      <c r="MN575" s="5"/>
      <c r="MO575" s="5">
        <v>0</v>
      </c>
      <c r="MP575" s="5">
        <v>0</v>
      </c>
      <c r="MQ575" s="5"/>
      <c r="MR575" s="5"/>
      <c r="MS575" s="5">
        <v>91423</v>
      </c>
      <c r="MT575" s="5"/>
      <c r="MU575" s="5">
        <v>33</v>
      </c>
      <c r="MV575" s="5"/>
      <c r="MW575" s="5"/>
      <c r="MX575" s="5"/>
      <c r="MY575" s="5"/>
      <c r="MZ575" s="5"/>
      <c r="NA575" s="5"/>
      <c r="NB575" s="5"/>
      <c r="NC575" s="5"/>
      <c r="ND575" s="5"/>
      <c r="NE575" s="5"/>
      <c r="NF575" s="5"/>
      <c r="NG575" s="5"/>
      <c r="NH575" s="5"/>
      <c r="NI575" s="5"/>
      <c r="NJ575" s="5"/>
      <c r="NK575" s="5"/>
      <c r="NX575" s="18">
        <f t="shared" si="47"/>
        <v>2628.9468571428606</v>
      </c>
      <c r="NY575" t="str">
        <f t="shared" si="44"/>
        <v>Smaller</v>
      </c>
      <c r="NZ575" t="str">
        <f t="shared" si="45"/>
        <v>Small</v>
      </c>
    </row>
    <row r="576" spans="1:390">
      <c r="A576" s="1" t="s">
        <v>535</v>
      </c>
      <c r="B576" s="1" t="s">
        <v>756</v>
      </c>
      <c r="C576" s="32" t="s">
        <v>757</v>
      </c>
      <c r="D576" s="1" t="s">
        <v>404</v>
      </c>
      <c r="E576" s="1">
        <v>20100</v>
      </c>
      <c r="F576" s="1" t="s">
        <v>858</v>
      </c>
      <c r="G576" s="5">
        <v>11514.823619047605</v>
      </c>
      <c r="H576" s="71">
        <v>31046</v>
      </c>
      <c r="I576" s="73"/>
      <c r="J576" s="73">
        <v>50</v>
      </c>
      <c r="K576" s="73">
        <v>8</v>
      </c>
      <c r="L576" s="73"/>
      <c r="M576" s="73"/>
      <c r="N576" s="73"/>
      <c r="O576" s="73"/>
      <c r="P576" s="73"/>
      <c r="Q576" s="73"/>
      <c r="R576" s="73">
        <v>52</v>
      </c>
      <c r="S576" s="73"/>
      <c r="T576" s="73"/>
      <c r="U576" s="73">
        <v>48</v>
      </c>
      <c r="V576" s="73">
        <v>501</v>
      </c>
      <c r="W576" s="94" t="s">
        <v>854</v>
      </c>
      <c r="X576" s="94"/>
      <c r="Y576" s="94"/>
      <c r="Z576" s="94"/>
      <c r="AA576" s="94"/>
      <c r="AB576" s="94"/>
      <c r="AC576" s="95">
        <v>0</v>
      </c>
      <c r="AD576" s="73"/>
      <c r="AE576" s="73"/>
      <c r="AF576" s="95"/>
      <c r="AG576" s="95"/>
      <c r="AH576" s="95"/>
      <c r="AI576" s="95"/>
      <c r="AJ576" s="95"/>
      <c r="AK576" s="95"/>
      <c r="AL576" s="95">
        <v>50000</v>
      </c>
      <c r="AM576" s="95">
        <v>25000</v>
      </c>
      <c r="AN576" s="73"/>
      <c r="AO576" s="96">
        <v>75000</v>
      </c>
      <c r="AP576" s="73"/>
      <c r="AQ576" s="73"/>
      <c r="AR576" s="73"/>
      <c r="AS576" s="73"/>
      <c r="AT576" s="73"/>
      <c r="AU576" s="73"/>
      <c r="AV576" s="73"/>
      <c r="AW576" s="73"/>
      <c r="AX576" s="73"/>
      <c r="AY576" s="73"/>
      <c r="AZ576" s="73"/>
      <c r="BA576" s="73"/>
      <c r="BB576" s="73">
        <v>0</v>
      </c>
      <c r="BC576" s="73">
        <v>9356</v>
      </c>
      <c r="BD576" s="73"/>
      <c r="BE576" s="73"/>
      <c r="BF576" s="73"/>
      <c r="BG576" s="73"/>
      <c r="BH576" s="73"/>
      <c r="BI576" s="73"/>
      <c r="BJ576" s="73"/>
      <c r="BK576" s="73"/>
      <c r="BL576" s="73">
        <v>9137</v>
      </c>
      <c r="BM576" s="73"/>
      <c r="BN576" s="73"/>
      <c r="BO576" s="73">
        <v>18493</v>
      </c>
      <c r="BP576" s="73"/>
      <c r="BQ576" s="73"/>
      <c r="BR576" s="73"/>
      <c r="BS576" s="73"/>
      <c r="BT576" s="73"/>
      <c r="BU576" s="73"/>
      <c r="BV576" s="73"/>
      <c r="BW576" s="2"/>
      <c r="BX576" s="2"/>
      <c r="BY576" s="2"/>
      <c r="BZ576" s="2">
        <v>0</v>
      </c>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v>50451</v>
      </c>
      <c r="DH576" s="2">
        <v>8000</v>
      </c>
      <c r="DI576" s="2">
        <v>58451</v>
      </c>
      <c r="DJ576" s="2"/>
      <c r="DK576" s="2"/>
      <c r="DL576" s="2"/>
      <c r="DM576" s="2"/>
      <c r="DN576" s="2"/>
      <c r="DO576" s="2"/>
      <c r="DP576" s="2"/>
      <c r="DQ576" s="2"/>
      <c r="DR576" s="2"/>
      <c r="DS576" s="2"/>
      <c r="DT576" s="2"/>
      <c r="DU576" s="2"/>
      <c r="DV576" s="73"/>
      <c r="DW576" s="73"/>
      <c r="DX576" s="2"/>
      <c r="DY576" s="2"/>
      <c r="DZ576" s="2"/>
      <c r="EA576" s="2"/>
      <c r="EB576" s="2"/>
      <c r="EC576" s="2"/>
      <c r="ED576" s="2"/>
      <c r="EE576" s="2"/>
      <c r="EF576" s="2"/>
      <c r="EG576" s="2"/>
      <c r="EH576" s="2"/>
      <c r="EI576" s="73"/>
      <c r="EJ576" s="2">
        <v>4114</v>
      </c>
      <c r="EK576" s="2"/>
      <c r="EL576" s="2"/>
      <c r="EM576" s="2"/>
      <c r="EN576" s="2"/>
      <c r="EO576" s="2"/>
      <c r="EP576" s="2"/>
      <c r="EQ576" s="2"/>
      <c r="ER576" s="2"/>
      <c r="ES576" s="2"/>
      <c r="ET576" s="2">
        <v>4114</v>
      </c>
      <c r="EU576" s="3"/>
      <c r="EV576" s="3"/>
      <c r="EW576" s="3"/>
      <c r="EX576" s="3"/>
      <c r="EY576" s="3"/>
      <c r="EZ576" s="3"/>
      <c r="FA576" s="5"/>
      <c r="FB576" s="5"/>
      <c r="FC576" s="5"/>
      <c r="FD576" s="5"/>
      <c r="FE576" s="5"/>
      <c r="FF576" s="5"/>
      <c r="FG576" s="5"/>
      <c r="FH576" s="5"/>
      <c r="FI576" s="5"/>
      <c r="FJ576" s="5"/>
      <c r="FK576" s="5"/>
      <c r="FL576" s="5"/>
      <c r="FM576" s="5"/>
      <c r="FN576" s="5"/>
      <c r="FO576" s="5"/>
      <c r="FP576" s="5"/>
      <c r="FQ576" s="5"/>
      <c r="FR576" s="5"/>
      <c r="FS576" s="5"/>
      <c r="FT576" s="2"/>
      <c r="FU576" s="2"/>
      <c r="FV576" s="2"/>
      <c r="FW576" s="2"/>
      <c r="FX576" s="2"/>
      <c r="FY576" s="2"/>
      <c r="FZ576" s="2"/>
      <c r="GA576" s="2"/>
      <c r="GB576" s="2"/>
      <c r="GC576" s="2"/>
      <c r="GD576" s="2"/>
      <c r="GE576" s="2">
        <v>664413</v>
      </c>
      <c r="GF576" s="2"/>
      <c r="GG576" s="2"/>
      <c r="GH576" s="2"/>
      <c r="GI576" s="2"/>
      <c r="GJ576" s="2"/>
      <c r="GK576" s="2"/>
      <c r="GL576" s="2"/>
      <c r="GM576" s="2"/>
      <c r="GN576" s="2"/>
      <c r="GO576" s="2">
        <v>664413</v>
      </c>
      <c r="GP576" s="2">
        <v>93493</v>
      </c>
      <c r="GQ576" s="2">
        <v>62565</v>
      </c>
      <c r="GR576" s="2">
        <v>820471</v>
      </c>
      <c r="GS576" s="1" t="s">
        <v>420</v>
      </c>
      <c r="GT576" s="1"/>
      <c r="GU576" s="1" t="s">
        <v>439</v>
      </c>
      <c r="GV576" s="1" t="s">
        <v>766</v>
      </c>
      <c r="GW576" s="1"/>
      <c r="GX576" s="1"/>
      <c r="GY576" t="s">
        <v>405</v>
      </c>
      <c r="HC576" s="2">
        <v>1701</v>
      </c>
      <c r="HD576" s="2">
        <v>926</v>
      </c>
      <c r="HE576" s="2">
        <v>0</v>
      </c>
      <c r="HF576" s="2">
        <v>295</v>
      </c>
      <c r="HG576" s="2"/>
      <c r="HH576" s="2">
        <v>82961</v>
      </c>
      <c r="HI576" s="2"/>
      <c r="HJ576" s="2">
        <v>105</v>
      </c>
      <c r="HK576" s="2">
        <v>0</v>
      </c>
      <c r="HL576" s="2">
        <v>4014</v>
      </c>
      <c r="HM576" s="2"/>
      <c r="HN576" s="2"/>
      <c r="HO576" s="2">
        <v>2657</v>
      </c>
      <c r="HP576" s="2">
        <v>2657</v>
      </c>
      <c r="HQ576" s="2">
        <v>126</v>
      </c>
      <c r="HR576" s="2">
        <v>105</v>
      </c>
      <c r="HS576" s="2"/>
      <c r="HT576" s="2"/>
      <c r="HU576" s="3">
        <v>5</v>
      </c>
      <c r="HV576" s="3"/>
      <c r="HW576" s="3"/>
      <c r="HX576" s="3"/>
      <c r="HY576" s="3"/>
      <c r="HZ576" s="3"/>
      <c r="IA576" s="3"/>
      <c r="IB576" s="3"/>
      <c r="IC576" s="3"/>
      <c r="ID576" s="3"/>
      <c r="IE576" s="3"/>
      <c r="IF576" s="65">
        <v>1.27</v>
      </c>
      <c r="IG576" s="3">
        <v>2.6</v>
      </c>
      <c r="IH576" s="3">
        <v>7.6</v>
      </c>
      <c r="II576" s="35">
        <f t="shared" si="43"/>
        <v>2.6</v>
      </c>
      <c r="IJ576" s="3"/>
      <c r="IK576" s="3">
        <v>5</v>
      </c>
      <c r="IL576" s="3">
        <v>5</v>
      </c>
      <c r="IM576" s="5">
        <v>7515</v>
      </c>
      <c r="IN576" s="1" t="s">
        <v>400</v>
      </c>
      <c r="IO576" s="71">
        <v>13413</v>
      </c>
      <c r="IP576" s="5">
        <v>26689</v>
      </c>
      <c r="IQ576" s="5">
        <v>2047</v>
      </c>
      <c r="IR576" s="5">
        <v>178</v>
      </c>
      <c r="IS576" s="5"/>
      <c r="IT576" s="5"/>
      <c r="IU576" s="5"/>
      <c r="IV576" s="5">
        <v>0</v>
      </c>
      <c r="IW576" s="5"/>
      <c r="IX576" s="5">
        <v>42327</v>
      </c>
      <c r="IY576" s="5"/>
      <c r="IZ576" s="5"/>
      <c r="JA576" s="5">
        <v>0</v>
      </c>
      <c r="JB576" s="5">
        <v>0</v>
      </c>
      <c r="JC576" s="5">
        <v>0</v>
      </c>
      <c r="JD576" s="5">
        <v>0</v>
      </c>
      <c r="JE576" s="5"/>
      <c r="JF576" s="5"/>
      <c r="JG576" s="5"/>
      <c r="JH576" s="5"/>
      <c r="JI576" s="5"/>
      <c r="JJ576" s="5"/>
      <c r="JK576" s="5"/>
      <c r="JL576" s="5"/>
      <c r="JM576" s="5"/>
      <c r="JN576" s="5"/>
      <c r="JO576" s="5"/>
      <c r="JP576" s="5"/>
      <c r="JQ576" s="5"/>
      <c r="JR576" s="5">
        <v>3462</v>
      </c>
      <c r="JS576" s="5"/>
      <c r="JT576" s="5"/>
      <c r="JU576" s="5">
        <v>134</v>
      </c>
      <c r="JV576" s="5"/>
      <c r="JW576" s="5"/>
      <c r="JX576" s="5"/>
      <c r="JY576" s="5"/>
      <c r="JZ576" s="5"/>
      <c r="KA576" s="5"/>
      <c r="KB576" s="5"/>
      <c r="KC576" s="5"/>
      <c r="KD576" s="5"/>
      <c r="KE576" s="5"/>
      <c r="KF576" s="5">
        <v>1</v>
      </c>
      <c r="KG576" s="5">
        <v>1</v>
      </c>
      <c r="KH576" s="5">
        <v>78</v>
      </c>
      <c r="KI576" s="5">
        <v>65.5</v>
      </c>
      <c r="KJ576" s="5">
        <v>42.5</v>
      </c>
      <c r="KK576" s="5">
        <v>24</v>
      </c>
      <c r="KL576" s="5">
        <v>3</v>
      </c>
      <c r="KM576" s="5">
        <v>0</v>
      </c>
      <c r="KN576" s="5"/>
      <c r="KO576" s="5"/>
      <c r="KP576" s="5"/>
      <c r="KQ576" s="5"/>
      <c r="KR576" s="5"/>
      <c r="KS576" s="5"/>
      <c r="KT576" s="5"/>
      <c r="KU576" s="5"/>
      <c r="KV576" s="5"/>
      <c r="KW576" s="5"/>
      <c r="KX576" s="5"/>
      <c r="KY576" s="5"/>
      <c r="KZ576" s="5"/>
      <c r="LA576" s="5"/>
      <c r="LB576" s="5"/>
      <c r="LC576" s="5"/>
      <c r="LD576" s="5"/>
      <c r="LE576" s="5"/>
      <c r="LF576" s="5"/>
      <c r="LG576" s="5"/>
      <c r="LH576" s="5"/>
      <c r="LI576" s="5"/>
      <c r="LJ576" s="5"/>
      <c r="LK576" s="5"/>
      <c r="LL576" s="5"/>
      <c r="LM576" s="5"/>
      <c r="LN576" s="5"/>
      <c r="LO576" s="5"/>
      <c r="LP576" s="5"/>
      <c r="LQ576" s="5"/>
      <c r="LR576" s="5"/>
      <c r="LS576" s="5"/>
      <c r="LT576" s="5"/>
      <c r="LU576" s="5"/>
      <c r="LV576" s="5"/>
      <c r="LW576" s="5"/>
      <c r="LX576" s="5"/>
      <c r="LY576" s="5"/>
      <c r="LZ576" s="5"/>
      <c r="MA576" s="5"/>
      <c r="MB576" s="5"/>
      <c r="MC576" s="5"/>
      <c r="MD576" s="5"/>
      <c r="ME576" s="5"/>
      <c r="MF576" s="5"/>
      <c r="MG576" s="5"/>
      <c r="MH576" s="5"/>
      <c r="MI576" s="5"/>
      <c r="MJ576" s="5"/>
      <c r="MK576" s="5"/>
      <c r="ML576" s="5"/>
      <c r="MM576" s="5"/>
      <c r="MN576" s="5"/>
      <c r="MO576" s="5">
        <v>3</v>
      </c>
      <c r="MP576" s="5">
        <v>0</v>
      </c>
      <c r="MQ576" s="5"/>
      <c r="MR576" s="5"/>
      <c r="MS576" s="5">
        <v>264855</v>
      </c>
      <c r="MT576" s="5"/>
      <c r="MU576" s="5">
        <v>623</v>
      </c>
      <c r="MV576" s="5"/>
      <c r="MW576" s="5"/>
      <c r="MX576" s="5"/>
      <c r="MY576" s="5"/>
      <c r="MZ576" s="5"/>
      <c r="NA576" s="5"/>
      <c r="NB576" s="5"/>
      <c r="NC576" s="5"/>
      <c r="ND576" s="5"/>
      <c r="NE576" s="5"/>
      <c r="NF576" s="5"/>
      <c r="NG576" s="5"/>
      <c r="NH576" s="5"/>
      <c r="NI576" s="5"/>
      <c r="NJ576" s="5"/>
      <c r="NK576" s="5"/>
      <c r="NX576" s="18">
        <f t="shared" si="47"/>
        <v>4428.7783150183095</v>
      </c>
      <c r="NY576" t="str">
        <f t="shared" si="44"/>
        <v>Mid-range</v>
      </c>
      <c r="NZ576" t="str">
        <f t="shared" si="45"/>
        <v>Medium</v>
      </c>
    </row>
    <row r="577" spans="1:390">
      <c r="A577" t="s">
        <v>443</v>
      </c>
      <c r="B577" t="s">
        <v>444</v>
      </c>
      <c r="C577" s="32" t="s">
        <v>445</v>
      </c>
      <c r="D577" s="1" t="s">
        <v>404</v>
      </c>
      <c r="E577">
        <v>20110</v>
      </c>
      <c r="F577" t="s">
        <v>860</v>
      </c>
      <c r="G577" s="18">
        <v>4291.3360000000002</v>
      </c>
      <c r="H577" s="62">
        <v>20768</v>
      </c>
      <c r="J577" s="63">
        <v>14</v>
      </c>
      <c r="K577" s="63">
        <v>4</v>
      </c>
      <c r="R577" s="63">
        <v>31</v>
      </c>
      <c r="V577" s="63">
        <v>296</v>
      </c>
      <c r="W577" s="72" t="s">
        <v>861</v>
      </c>
      <c r="AC577" s="92" t="s">
        <v>546</v>
      </c>
      <c r="AG577" s="93">
        <v>0</v>
      </c>
      <c r="AI577" s="93">
        <v>0</v>
      </c>
      <c r="AO577" s="89" t="s">
        <v>546</v>
      </c>
      <c r="AP577" s="63">
        <v>0</v>
      </c>
      <c r="AS577" s="63">
        <v>0</v>
      </c>
      <c r="AT577" s="63">
        <v>0</v>
      </c>
      <c r="AU577" s="63">
        <v>0</v>
      </c>
      <c r="AV577" s="63">
        <v>0</v>
      </c>
      <c r="AY577" s="63">
        <v>0</v>
      </c>
      <c r="AZ577" s="63">
        <v>0</v>
      </c>
      <c r="BB577" s="63">
        <v>0</v>
      </c>
      <c r="BC577" s="63">
        <v>0</v>
      </c>
      <c r="BF577" s="63">
        <v>0</v>
      </c>
      <c r="BG577" s="63">
        <v>0</v>
      </c>
      <c r="BH577" s="63">
        <v>0</v>
      </c>
      <c r="BI577" s="63">
        <v>0</v>
      </c>
      <c r="BL577" s="63">
        <v>0</v>
      </c>
      <c r="BM577" s="63">
        <v>7636</v>
      </c>
      <c r="BO577" s="63">
        <v>7636</v>
      </c>
      <c r="BP577" s="63">
        <v>0</v>
      </c>
      <c r="BR577" s="63">
        <v>0</v>
      </c>
      <c r="BS577" s="63">
        <v>0</v>
      </c>
      <c r="BT577" s="63">
        <v>0</v>
      </c>
      <c r="BU577" s="63">
        <v>0</v>
      </c>
      <c r="BX577">
        <v>0</v>
      </c>
      <c r="BY577">
        <v>0</v>
      </c>
      <c r="BZ577">
        <v>0</v>
      </c>
      <c r="CY577">
        <v>0</v>
      </c>
      <c r="DA577">
        <v>0</v>
      </c>
      <c r="DB577">
        <v>0</v>
      </c>
      <c r="DC577">
        <v>0</v>
      </c>
      <c r="DF577">
        <v>0</v>
      </c>
      <c r="DG577">
        <v>0</v>
      </c>
      <c r="DH577">
        <v>47242</v>
      </c>
      <c r="DI577">
        <v>47242</v>
      </c>
      <c r="EJ577">
        <v>0</v>
      </c>
      <c r="EL577">
        <v>0</v>
      </c>
      <c r="EM577">
        <v>0</v>
      </c>
      <c r="EN577">
        <v>0</v>
      </c>
      <c r="EQ577">
        <v>0</v>
      </c>
      <c r="ER577">
        <v>0</v>
      </c>
      <c r="ES577">
        <v>0</v>
      </c>
      <c r="ET577">
        <v>0</v>
      </c>
      <c r="GE577">
        <v>2192</v>
      </c>
      <c r="GG577">
        <v>0</v>
      </c>
      <c r="GH577">
        <v>0</v>
      </c>
      <c r="GI577">
        <v>0</v>
      </c>
      <c r="GJ577">
        <v>0</v>
      </c>
      <c r="GM577">
        <v>0</v>
      </c>
      <c r="GN577">
        <v>1992</v>
      </c>
      <c r="GO577">
        <v>4184</v>
      </c>
      <c r="GP577" s="2" t="e">
        <f t="shared" ref="GP577:GP608" si="48">AO577+BO577</f>
        <v>#VALUE!</v>
      </c>
      <c r="GQ577" s="2">
        <f t="shared" ref="GQ577:GQ608" si="49">BB577+BZ577+DI577+ET577+GD577</f>
        <v>47242</v>
      </c>
      <c r="GR577" s="2" t="e">
        <f t="shared" ref="GR577:GR608" si="50">AO577+BB577+BO577+BZ577+DI577+ET577+GD577+GO577</f>
        <v>#VALUE!</v>
      </c>
      <c r="GS577" t="s">
        <v>395</v>
      </c>
      <c r="GV577" t="s">
        <v>766</v>
      </c>
      <c r="GX577" t="s">
        <v>459</v>
      </c>
      <c r="HC577">
        <v>288</v>
      </c>
      <c r="HD577">
        <v>0</v>
      </c>
      <c r="HE577">
        <v>0</v>
      </c>
      <c r="HF577">
        <v>42</v>
      </c>
      <c r="HG577">
        <v>0</v>
      </c>
      <c r="HH577">
        <v>34755</v>
      </c>
      <c r="HJ577">
        <v>0</v>
      </c>
      <c r="HK577">
        <v>0</v>
      </c>
      <c r="HO577">
        <v>419</v>
      </c>
      <c r="HQ577">
        <v>95</v>
      </c>
      <c r="HR577">
        <v>0</v>
      </c>
      <c r="HU577">
        <v>3</v>
      </c>
      <c r="IF577" s="63">
        <v>1.65</v>
      </c>
      <c r="IG577">
        <v>3.6</v>
      </c>
      <c r="II577" s="35">
        <f t="shared" si="43"/>
        <v>3.6</v>
      </c>
      <c r="IK577">
        <v>4</v>
      </c>
      <c r="IL577">
        <v>4</v>
      </c>
      <c r="IM577" s="18">
        <v>4879</v>
      </c>
      <c r="IN577" s="1" t="s">
        <v>411</v>
      </c>
      <c r="IO577" s="62">
        <v>4245</v>
      </c>
      <c r="IP577" s="18">
        <v>36024</v>
      </c>
      <c r="IQ577" s="18">
        <v>4735</v>
      </c>
      <c r="IR577" s="18">
        <v>0</v>
      </c>
      <c r="IV577" s="18">
        <v>0</v>
      </c>
      <c r="IX577" s="18">
        <v>45004</v>
      </c>
      <c r="JA577" s="18">
        <v>0</v>
      </c>
      <c r="JB577" s="18">
        <v>0</v>
      </c>
      <c r="JC577" s="18">
        <v>0</v>
      </c>
      <c r="JD577" s="18">
        <v>0</v>
      </c>
      <c r="JR577" s="18">
        <v>1460</v>
      </c>
      <c r="JU577" s="18">
        <v>49</v>
      </c>
      <c r="KF577" s="18">
        <v>2</v>
      </c>
      <c r="KG577" s="18">
        <v>1</v>
      </c>
      <c r="KI577" s="18">
        <v>52</v>
      </c>
      <c r="KK577" s="18">
        <v>40</v>
      </c>
      <c r="KL577" s="18">
        <v>0</v>
      </c>
      <c r="KM577" s="18">
        <v>0</v>
      </c>
      <c r="MO577" s="18">
        <v>0</v>
      </c>
      <c r="MP577" s="18">
        <v>0</v>
      </c>
      <c r="MS577" s="18">
        <v>344224</v>
      </c>
      <c r="MU577" s="18">
        <v>0</v>
      </c>
      <c r="NX577" s="18">
        <f t="shared" si="47"/>
        <v>1192.0377777777778</v>
      </c>
      <c r="NY577" t="str">
        <f t="shared" si="44"/>
        <v>Smaller</v>
      </c>
      <c r="NZ577" t="str">
        <f t="shared" si="45"/>
        <v>Small</v>
      </c>
    </row>
    <row r="578" spans="1:390">
      <c r="A578" t="s">
        <v>598</v>
      </c>
      <c r="B578" t="s">
        <v>655</v>
      </c>
      <c r="C578" s="32" t="s">
        <v>656</v>
      </c>
      <c r="D578" s="1" t="s">
        <v>404</v>
      </c>
      <c r="E578">
        <v>20110</v>
      </c>
      <c r="F578" t="s">
        <v>860</v>
      </c>
      <c r="G578" s="18">
        <v>6100.5723809523051</v>
      </c>
      <c r="H578" s="62">
        <v>0</v>
      </c>
      <c r="J578" s="63">
        <v>0</v>
      </c>
      <c r="K578" s="63">
        <v>0</v>
      </c>
      <c r="R578" s="63">
        <v>0</v>
      </c>
      <c r="U578" s="63">
        <v>0</v>
      </c>
      <c r="V578" s="63">
        <v>0</v>
      </c>
      <c r="W578" s="72" t="s">
        <v>862</v>
      </c>
      <c r="AC578" s="92" t="s">
        <v>546</v>
      </c>
      <c r="AF578" s="93">
        <v>0</v>
      </c>
      <c r="AG578" s="93">
        <v>0</v>
      </c>
      <c r="AH578" s="93">
        <v>0</v>
      </c>
      <c r="AI578" s="93">
        <v>0</v>
      </c>
      <c r="AL578" s="93">
        <v>0</v>
      </c>
      <c r="AM578" s="93">
        <v>0</v>
      </c>
      <c r="AO578" s="89" t="s">
        <v>546</v>
      </c>
      <c r="AY578" s="63">
        <v>3100</v>
      </c>
      <c r="BB578" s="63">
        <v>3100</v>
      </c>
      <c r="BO578" s="63">
        <v>0</v>
      </c>
      <c r="BZ578">
        <v>0</v>
      </c>
      <c r="CY578">
        <v>21578.7</v>
      </c>
      <c r="DF578">
        <v>0</v>
      </c>
      <c r="DG578">
        <v>35002.86</v>
      </c>
      <c r="DI578">
        <v>56581.56</v>
      </c>
      <c r="ET578">
        <v>0</v>
      </c>
      <c r="GO578">
        <v>0</v>
      </c>
      <c r="GP578" s="2" t="e">
        <f t="shared" si="48"/>
        <v>#VALUE!</v>
      </c>
      <c r="GQ578" s="2">
        <f t="shared" si="49"/>
        <v>59681.56</v>
      </c>
      <c r="GR578" s="2" t="e">
        <f t="shared" si="50"/>
        <v>#VALUE!</v>
      </c>
      <c r="GT578" t="s">
        <v>463</v>
      </c>
      <c r="GV578" t="s">
        <v>768</v>
      </c>
      <c r="GX578" s="1"/>
      <c r="HB578" t="s">
        <v>863</v>
      </c>
      <c r="HC578">
        <v>0</v>
      </c>
      <c r="HD578">
        <v>0</v>
      </c>
      <c r="HE578">
        <v>25435</v>
      </c>
      <c r="HF578">
        <v>0</v>
      </c>
      <c r="HG578">
        <v>0</v>
      </c>
      <c r="HH578">
        <v>0</v>
      </c>
      <c r="HJ578">
        <v>0</v>
      </c>
      <c r="HK578">
        <v>3174</v>
      </c>
      <c r="HL578">
        <v>0</v>
      </c>
      <c r="HO578">
        <v>0</v>
      </c>
      <c r="HP578">
        <v>0</v>
      </c>
      <c r="HQ578">
        <v>0</v>
      </c>
      <c r="HR578">
        <v>0</v>
      </c>
      <c r="HU578">
        <v>1</v>
      </c>
      <c r="IF578" s="63">
        <v>0</v>
      </c>
      <c r="IG578">
        <v>1</v>
      </c>
      <c r="II578" s="35">
        <f t="shared" ref="II578:II641" si="51">IG578</f>
        <v>1</v>
      </c>
      <c r="IK578">
        <v>0</v>
      </c>
      <c r="IL578">
        <v>0</v>
      </c>
      <c r="IM578" s="18">
        <v>1007</v>
      </c>
      <c r="IN578" s="1" t="s">
        <v>411</v>
      </c>
      <c r="IX578" s="18">
        <v>0</v>
      </c>
      <c r="JA578" s="18">
        <v>0</v>
      </c>
      <c r="JB578" s="18">
        <v>0</v>
      </c>
      <c r="JC578" s="18">
        <v>0</v>
      </c>
      <c r="JD578" s="18">
        <v>0</v>
      </c>
      <c r="JR578" s="18">
        <v>927</v>
      </c>
      <c r="JU578" s="18">
        <v>22</v>
      </c>
      <c r="KF578" s="18">
        <v>1</v>
      </c>
      <c r="KG578" s="18">
        <v>0</v>
      </c>
      <c r="KH578" s="18">
        <v>0</v>
      </c>
      <c r="KI578" s="18">
        <v>40</v>
      </c>
      <c r="KJ578" s="18">
        <v>40</v>
      </c>
      <c r="KK578" s="18">
        <v>40</v>
      </c>
      <c r="KL578" s="18">
        <v>8</v>
      </c>
      <c r="KM578" s="18">
        <v>8</v>
      </c>
      <c r="MO578" s="18">
        <v>8</v>
      </c>
      <c r="MP578" s="18">
        <v>8</v>
      </c>
      <c r="NX578" s="18">
        <f t="shared" si="47"/>
        <v>6100.5723809523051</v>
      </c>
      <c r="NY578" t="str">
        <f t="shared" ref="NY578:NY641" si="52">IF(G578&gt;13000,"Larger",IF(G578&lt;6500,"Smaller","Mid-range"))</f>
        <v>Smaller</v>
      </c>
      <c r="NZ578" t="str">
        <f t="shared" ref="NZ578:NZ641" si="53">IF(G578&gt;20000,"Large",IF(G578&lt;10000,"Small","Medium"))</f>
        <v>Small</v>
      </c>
    </row>
    <row r="579" spans="1:390">
      <c r="A579" t="s">
        <v>412</v>
      </c>
      <c r="B579" t="s">
        <v>413</v>
      </c>
      <c r="C579" s="32" t="s">
        <v>414</v>
      </c>
      <c r="D579" s="1" t="s">
        <v>404</v>
      </c>
      <c r="E579">
        <v>20110</v>
      </c>
      <c r="F579" t="s">
        <v>860</v>
      </c>
      <c r="G579" s="18">
        <v>15268.805333333557</v>
      </c>
      <c r="H579" s="62">
        <v>30000</v>
      </c>
      <c r="J579" s="63">
        <v>26</v>
      </c>
      <c r="K579" s="63">
        <v>1</v>
      </c>
      <c r="R579" s="63">
        <v>0</v>
      </c>
      <c r="U579" s="63">
        <v>6</v>
      </c>
      <c r="V579" s="63">
        <v>475</v>
      </c>
      <c r="W579" s="72" t="s">
        <v>864</v>
      </c>
      <c r="AC579" s="93">
        <v>0</v>
      </c>
      <c r="AF579" s="93">
        <v>0</v>
      </c>
      <c r="AG579" s="93">
        <v>71007</v>
      </c>
      <c r="AH579" s="93">
        <v>0</v>
      </c>
      <c r="AI579" s="93">
        <v>0</v>
      </c>
      <c r="AL579" s="93">
        <v>0</v>
      </c>
      <c r="AM579" s="93">
        <v>0</v>
      </c>
      <c r="AO579" s="59">
        <v>71007</v>
      </c>
      <c r="AP579" s="63">
        <v>0</v>
      </c>
      <c r="AS579" s="63">
        <v>0</v>
      </c>
      <c r="AT579" s="63">
        <v>0</v>
      </c>
      <c r="AU579" s="63">
        <v>0</v>
      </c>
      <c r="AV579" s="63">
        <v>0</v>
      </c>
      <c r="AY579" s="63">
        <v>0</v>
      </c>
      <c r="AZ579" s="63">
        <v>0</v>
      </c>
      <c r="BB579" s="63">
        <v>0</v>
      </c>
      <c r="BC579" s="63">
        <v>882</v>
      </c>
      <c r="BF579" s="63">
        <v>0</v>
      </c>
      <c r="BG579" s="63">
        <v>41071</v>
      </c>
      <c r="BH579" s="63">
        <v>0</v>
      </c>
      <c r="BI579" s="63">
        <v>0</v>
      </c>
      <c r="BL579" s="63">
        <v>0</v>
      </c>
      <c r="BM579" s="63">
        <v>0</v>
      </c>
      <c r="BO579" s="63">
        <v>41953</v>
      </c>
      <c r="BP579" s="63">
        <v>0</v>
      </c>
      <c r="BR579" s="63">
        <v>0</v>
      </c>
      <c r="BS579" s="63">
        <v>0</v>
      </c>
      <c r="BT579" s="63">
        <v>0</v>
      </c>
      <c r="BU579" s="63">
        <v>0</v>
      </c>
      <c r="BX579">
        <v>0</v>
      </c>
      <c r="BY579">
        <v>0</v>
      </c>
      <c r="BZ579">
        <v>0</v>
      </c>
      <c r="CY579">
        <v>2124</v>
      </c>
      <c r="DA579">
        <v>0</v>
      </c>
      <c r="DB579">
        <v>78312</v>
      </c>
      <c r="DC579">
        <v>0</v>
      </c>
      <c r="DF579">
        <v>0</v>
      </c>
      <c r="DG579">
        <v>0</v>
      </c>
      <c r="DH579">
        <v>0</v>
      </c>
      <c r="DI579">
        <v>80436</v>
      </c>
      <c r="EJ579">
        <v>0</v>
      </c>
      <c r="EL579">
        <v>0</v>
      </c>
      <c r="EM579">
        <v>12428</v>
      </c>
      <c r="EN579">
        <v>0</v>
      </c>
      <c r="EQ579">
        <v>0</v>
      </c>
      <c r="ER579">
        <v>0</v>
      </c>
      <c r="ES579">
        <v>0</v>
      </c>
      <c r="ET579">
        <v>12438</v>
      </c>
      <c r="GE579">
        <v>0</v>
      </c>
      <c r="GG579">
        <v>0</v>
      </c>
      <c r="GH579">
        <v>0</v>
      </c>
      <c r="GI579">
        <v>0</v>
      </c>
      <c r="GJ579">
        <v>0</v>
      </c>
      <c r="GM579">
        <v>0</v>
      </c>
      <c r="GN579">
        <v>0</v>
      </c>
      <c r="GO579">
        <v>0</v>
      </c>
      <c r="GP579" s="2">
        <f t="shared" si="48"/>
        <v>112960</v>
      </c>
      <c r="GQ579" s="2">
        <f t="shared" si="49"/>
        <v>92874</v>
      </c>
      <c r="GR579" s="2">
        <f t="shared" si="50"/>
        <v>205834</v>
      </c>
      <c r="GS579" t="s">
        <v>420</v>
      </c>
      <c r="GU579" t="s">
        <v>439</v>
      </c>
      <c r="GV579" t="s">
        <v>766</v>
      </c>
      <c r="GW579" t="s">
        <v>410</v>
      </c>
      <c r="GX579" s="1"/>
      <c r="HC579">
        <v>1274</v>
      </c>
      <c r="HD579">
        <v>1681</v>
      </c>
      <c r="HE579">
        <v>8825</v>
      </c>
      <c r="HF579">
        <v>272</v>
      </c>
      <c r="HH579">
        <v>87227</v>
      </c>
      <c r="HJ579">
        <v>37</v>
      </c>
      <c r="HK579">
        <v>0</v>
      </c>
      <c r="HL579">
        <v>1308</v>
      </c>
      <c r="HO579">
        <v>27</v>
      </c>
      <c r="HP579">
        <v>27</v>
      </c>
      <c r="HQ579">
        <v>163</v>
      </c>
      <c r="HR579">
        <v>55</v>
      </c>
      <c r="HU579">
        <v>8</v>
      </c>
      <c r="IF579" s="63">
        <v>2.2999999999999998</v>
      </c>
      <c r="IG579">
        <v>4.5999999999999996</v>
      </c>
      <c r="II579" s="35">
        <f t="shared" si="51"/>
        <v>4.5999999999999996</v>
      </c>
      <c r="IK579">
        <v>8</v>
      </c>
      <c r="IL579">
        <v>7.5</v>
      </c>
      <c r="IM579" s="18">
        <v>2954</v>
      </c>
      <c r="IN579" s="1" t="s">
        <v>400</v>
      </c>
      <c r="IO579" s="62">
        <v>14467</v>
      </c>
      <c r="IP579" s="18">
        <v>26830</v>
      </c>
      <c r="IQ579" s="18">
        <v>6874</v>
      </c>
      <c r="IR579" s="18">
        <v>1374</v>
      </c>
      <c r="IV579" s="18">
        <v>0</v>
      </c>
      <c r="IX579" s="18">
        <v>49545</v>
      </c>
      <c r="JA579" s="18">
        <v>13</v>
      </c>
      <c r="JB579" s="18">
        <v>13</v>
      </c>
      <c r="JC579" s="18">
        <v>167</v>
      </c>
      <c r="JD579" s="18">
        <v>65</v>
      </c>
      <c r="JR579" s="18">
        <v>2446</v>
      </c>
      <c r="JU579" s="18">
        <v>84</v>
      </c>
      <c r="KF579" s="18">
        <v>1</v>
      </c>
      <c r="KG579" s="18">
        <v>3</v>
      </c>
      <c r="KH579" s="18">
        <v>44</v>
      </c>
      <c r="KI579" s="18">
        <v>52.5</v>
      </c>
      <c r="KJ579" s="18">
        <v>34</v>
      </c>
      <c r="KK579" s="18">
        <v>34</v>
      </c>
      <c r="KL579" s="18">
        <v>0</v>
      </c>
      <c r="KM579" s="18">
        <v>0</v>
      </c>
      <c r="MO579" s="18">
        <v>0</v>
      </c>
      <c r="MP579" s="18">
        <v>0</v>
      </c>
      <c r="MS579" s="18">
        <v>273979</v>
      </c>
      <c r="MU579" s="18">
        <v>0</v>
      </c>
      <c r="NX579" s="18">
        <f t="shared" si="47"/>
        <v>3319.3055072464258</v>
      </c>
      <c r="NY579" t="str">
        <f t="shared" si="52"/>
        <v>Larger</v>
      </c>
      <c r="NZ579" t="str">
        <f t="shared" si="53"/>
        <v>Medium</v>
      </c>
    </row>
    <row r="580" spans="1:390">
      <c r="A580" t="s">
        <v>417</v>
      </c>
      <c r="B580" t="s">
        <v>418</v>
      </c>
      <c r="C580" s="32" t="s">
        <v>419</v>
      </c>
      <c r="D580" s="31" t="s">
        <v>393</v>
      </c>
      <c r="E580">
        <v>20110</v>
      </c>
      <c r="F580" t="s">
        <v>860</v>
      </c>
      <c r="G580" s="18">
        <v>12664.594666666728</v>
      </c>
      <c r="H580" s="62">
        <v>35351</v>
      </c>
      <c r="J580" s="63">
        <v>54</v>
      </c>
      <c r="K580" s="63">
        <v>12</v>
      </c>
      <c r="R580" s="63">
        <v>27</v>
      </c>
      <c r="U580" s="63">
        <v>56</v>
      </c>
      <c r="V580" s="63">
        <v>376</v>
      </c>
      <c r="W580" s="72" t="s">
        <v>865</v>
      </c>
      <c r="AC580" s="93">
        <v>0</v>
      </c>
      <c r="AF580" s="93">
        <v>0</v>
      </c>
      <c r="AG580" s="93">
        <v>0</v>
      </c>
      <c r="AH580" s="93">
        <v>0</v>
      </c>
      <c r="AI580" s="93">
        <v>0</v>
      </c>
      <c r="AL580" s="93">
        <v>78059</v>
      </c>
      <c r="AM580" s="93">
        <v>0</v>
      </c>
      <c r="AO580" s="59">
        <v>78059</v>
      </c>
      <c r="AP580" s="63">
        <v>0</v>
      </c>
      <c r="AS580" s="63">
        <v>0</v>
      </c>
      <c r="AT580" s="63">
        <v>0</v>
      </c>
      <c r="AU580" s="63">
        <v>0</v>
      </c>
      <c r="AV580" s="63">
        <v>0</v>
      </c>
      <c r="AY580" s="63">
        <v>5100</v>
      </c>
      <c r="AZ580" s="63">
        <v>0</v>
      </c>
      <c r="BB580" s="63">
        <v>5100</v>
      </c>
      <c r="BC580" s="63">
        <v>0</v>
      </c>
      <c r="BF580" s="63">
        <v>0</v>
      </c>
      <c r="BG580" s="63">
        <v>0</v>
      </c>
      <c r="BH580" s="63">
        <v>0</v>
      </c>
      <c r="BI580" s="63">
        <v>0</v>
      </c>
      <c r="BL580" s="63">
        <v>12844</v>
      </c>
      <c r="BM580" s="63">
        <v>0</v>
      </c>
      <c r="BO580" s="63">
        <v>12844</v>
      </c>
      <c r="BP580" s="63">
        <v>0</v>
      </c>
      <c r="BR580" s="63">
        <v>0</v>
      </c>
      <c r="BS580" s="63">
        <v>0</v>
      </c>
      <c r="BT580" s="63">
        <v>0</v>
      </c>
      <c r="BU580" s="63">
        <v>0</v>
      </c>
      <c r="BX580">
        <v>0</v>
      </c>
      <c r="BY580">
        <v>0</v>
      </c>
      <c r="BZ580">
        <v>0</v>
      </c>
      <c r="CY580">
        <v>0</v>
      </c>
      <c r="DA580">
        <v>0</v>
      </c>
      <c r="DB580">
        <v>0</v>
      </c>
      <c r="DC580">
        <v>0</v>
      </c>
      <c r="DF580">
        <v>0</v>
      </c>
      <c r="DG580">
        <v>98052</v>
      </c>
      <c r="DH580">
        <v>0</v>
      </c>
      <c r="DI580">
        <v>98052</v>
      </c>
      <c r="EJ580">
        <v>0</v>
      </c>
      <c r="EL580">
        <v>0</v>
      </c>
      <c r="EM580">
        <v>0</v>
      </c>
      <c r="EN580">
        <v>0</v>
      </c>
      <c r="EQ580">
        <v>0</v>
      </c>
      <c r="ER580">
        <v>0</v>
      </c>
      <c r="ES580">
        <v>0</v>
      </c>
      <c r="ET580">
        <v>0</v>
      </c>
      <c r="GE580">
        <v>0</v>
      </c>
      <c r="GG580">
        <v>0</v>
      </c>
      <c r="GH580">
        <v>0</v>
      </c>
      <c r="GI580">
        <v>0</v>
      </c>
      <c r="GJ580">
        <v>0</v>
      </c>
      <c r="GM580">
        <v>0</v>
      </c>
      <c r="GN580">
        <v>0</v>
      </c>
      <c r="GO580">
        <v>0</v>
      </c>
      <c r="GP580" s="2">
        <f t="shared" si="48"/>
        <v>90903</v>
      </c>
      <c r="GQ580" s="2">
        <f t="shared" si="49"/>
        <v>103152</v>
      </c>
      <c r="GR580" s="2">
        <f t="shared" si="50"/>
        <v>194055</v>
      </c>
      <c r="GS580" t="s">
        <v>420</v>
      </c>
      <c r="GV580" t="s">
        <v>768</v>
      </c>
      <c r="GX580" s="1"/>
      <c r="HB580" t="s">
        <v>866</v>
      </c>
      <c r="HC580">
        <v>1044</v>
      </c>
      <c r="HD580">
        <v>1124</v>
      </c>
      <c r="HE580">
        <v>23839</v>
      </c>
      <c r="HF580">
        <v>116</v>
      </c>
      <c r="HH580">
        <v>79555</v>
      </c>
      <c r="HJ580">
        <v>44</v>
      </c>
      <c r="HK580">
        <v>134</v>
      </c>
      <c r="HL580">
        <v>1289</v>
      </c>
      <c r="HO580">
        <v>142</v>
      </c>
      <c r="HP580">
        <v>155</v>
      </c>
      <c r="HQ580">
        <v>66</v>
      </c>
      <c r="HR580">
        <v>81</v>
      </c>
      <c r="HU580">
        <v>16</v>
      </c>
      <c r="IF580" s="63">
        <v>2.88</v>
      </c>
      <c r="IG580">
        <v>6.16</v>
      </c>
      <c r="II580" s="35">
        <f t="shared" si="51"/>
        <v>6.16</v>
      </c>
      <c r="IK580">
        <v>13</v>
      </c>
      <c r="IL580">
        <v>10.45</v>
      </c>
      <c r="IM580" s="18">
        <v>16570</v>
      </c>
      <c r="IN580" s="1" t="s">
        <v>411</v>
      </c>
      <c r="IO580" s="62">
        <v>13195</v>
      </c>
      <c r="IP580" s="18">
        <v>75545</v>
      </c>
      <c r="IQ580" s="18">
        <v>22691</v>
      </c>
      <c r="IR580" s="18">
        <v>0</v>
      </c>
      <c r="IV580" s="18">
        <v>0</v>
      </c>
      <c r="IX580" s="18">
        <v>111431</v>
      </c>
      <c r="JA580" s="18">
        <v>154</v>
      </c>
      <c r="JB580" s="18">
        <v>122</v>
      </c>
      <c r="JC580" s="18">
        <v>438</v>
      </c>
      <c r="JD580" s="18">
        <v>190</v>
      </c>
      <c r="JR580" s="18">
        <v>4512</v>
      </c>
      <c r="JU580" s="18">
        <v>291</v>
      </c>
      <c r="KF580" s="18">
        <v>1</v>
      </c>
      <c r="KG580" s="18">
        <v>6</v>
      </c>
      <c r="KH580" s="18">
        <v>101</v>
      </c>
      <c r="KI580" s="18">
        <v>64</v>
      </c>
      <c r="KJ580" s="18">
        <v>48</v>
      </c>
      <c r="KK580" s="18">
        <v>48</v>
      </c>
      <c r="KL580" s="18">
        <v>4</v>
      </c>
      <c r="KM580" s="18">
        <v>0</v>
      </c>
      <c r="MO580" s="18">
        <v>4</v>
      </c>
      <c r="MP580" s="18">
        <v>0</v>
      </c>
      <c r="MS580" s="18">
        <v>538378</v>
      </c>
      <c r="MU580" s="18">
        <v>5</v>
      </c>
      <c r="NX580" s="18">
        <f t="shared" si="47"/>
        <v>2055.9406926407023</v>
      </c>
      <c r="NY580" t="str">
        <f t="shared" si="52"/>
        <v>Mid-range</v>
      </c>
      <c r="NZ580" t="str">
        <f t="shared" si="53"/>
        <v>Medium</v>
      </c>
    </row>
    <row r="581" spans="1:390">
      <c r="A581" t="s">
        <v>495</v>
      </c>
      <c r="B581" t="s">
        <v>679</v>
      </c>
      <c r="C581" s="32" t="s">
        <v>680</v>
      </c>
      <c r="D581" s="1" t="s">
        <v>404</v>
      </c>
      <c r="E581">
        <v>20110</v>
      </c>
      <c r="F581" t="s">
        <v>860</v>
      </c>
      <c r="G581" s="18">
        <v>4380.5851428571414</v>
      </c>
      <c r="H581" s="62">
        <v>8000</v>
      </c>
      <c r="J581" s="63">
        <v>17</v>
      </c>
      <c r="K581" s="63">
        <v>5</v>
      </c>
      <c r="R581" s="63">
        <v>0</v>
      </c>
      <c r="U581" s="63">
        <v>25</v>
      </c>
      <c r="V581" s="63">
        <v>142</v>
      </c>
      <c r="W581" s="72">
        <v>0</v>
      </c>
      <c r="AC581" s="92" t="s">
        <v>546</v>
      </c>
      <c r="AF581" s="93">
        <v>0</v>
      </c>
      <c r="AG581" s="93">
        <v>0</v>
      </c>
      <c r="AH581" s="93">
        <v>0</v>
      </c>
      <c r="AI581" s="93">
        <v>0</v>
      </c>
      <c r="AL581" s="93">
        <v>0</v>
      </c>
      <c r="AM581" s="93">
        <v>0</v>
      </c>
      <c r="AO581" s="89" t="s">
        <v>546</v>
      </c>
      <c r="AP581" s="63">
        <v>0</v>
      </c>
      <c r="AS581" s="63">
        <v>0</v>
      </c>
      <c r="AT581" s="63">
        <v>0</v>
      </c>
      <c r="AU581" s="63">
        <v>0</v>
      </c>
      <c r="AV581" s="63">
        <v>0</v>
      </c>
      <c r="AY581" s="63">
        <v>0</v>
      </c>
      <c r="AZ581" s="63">
        <v>0</v>
      </c>
      <c r="BB581" s="63">
        <v>0</v>
      </c>
      <c r="BC581" s="63">
        <v>337.57</v>
      </c>
      <c r="BF581" s="63">
        <v>0</v>
      </c>
      <c r="BG581" s="63">
        <v>0</v>
      </c>
      <c r="BH581" s="63">
        <v>0</v>
      </c>
      <c r="BI581" s="63">
        <v>0</v>
      </c>
      <c r="BL581" s="63">
        <v>0</v>
      </c>
      <c r="BM581" s="63">
        <v>0</v>
      </c>
      <c r="BO581" s="63">
        <v>337.57</v>
      </c>
      <c r="BP581" s="63">
        <v>0</v>
      </c>
      <c r="BR581" s="63">
        <v>0</v>
      </c>
      <c r="BS581" s="63">
        <v>0</v>
      </c>
      <c r="BT581" s="63">
        <v>0</v>
      </c>
      <c r="BU581" s="63">
        <v>0</v>
      </c>
      <c r="BX581">
        <v>0</v>
      </c>
      <c r="BY581">
        <v>0</v>
      </c>
      <c r="BZ581">
        <v>0</v>
      </c>
      <c r="CY581">
        <v>40962</v>
      </c>
      <c r="DA581">
        <v>0</v>
      </c>
      <c r="DB581">
        <v>0</v>
      </c>
      <c r="DC581">
        <v>0</v>
      </c>
      <c r="DF581">
        <v>0</v>
      </c>
      <c r="DG581">
        <v>0</v>
      </c>
      <c r="DH581">
        <v>0</v>
      </c>
      <c r="DI581">
        <v>40962</v>
      </c>
      <c r="EJ581">
        <v>0</v>
      </c>
      <c r="EL581">
        <v>0</v>
      </c>
      <c r="EM581">
        <v>0</v>
      </c>
      <c r="EN581">
        <v>0</v>
      </c>
      <c r="EQ581">
        <v>0</v>
      </c>
      <c r="ER581">
        <v>0</v>
      </c>
      <c r="ES581">
        <v>0</v>
      </c>
      <c r="ET581">
        <v>0</v>
      </c>
      <c r="GE581">
        <v>0</v>
      </c>
      <c r="GG581">
        <v>0</v>
      </c>
      <c r="GH581">
        <v>0</v>
      </c>
      <c r="GI581">
        <v>0</v>
      </c>
      <c r="GJ581">
        <v>0</v>
      </c>
      <c r="GM581">
        <v>0</v>
      </c>
      <c r="GN581">
        <v>0</v>
      </c>
      <c r="GO581">
        <v>0</v>
      </c>
      <c r="GP581" s="2" t="e">
        <f t="shared" si="48"/>
        <v>#VALUE!</v>
      </c>
      <c r="GQ581" s="2">
        <f t="shared" si="49"/>
        <v>40962</v>
      </c>
      <c r="GR581" s="2" t="e">
        <f t="shared" si="50"/>
        <v>#VALUE!</v>
      </c>
      <c r="GS581" t="s">
        <v>395</v>
      </c>
      <c r="GV581" t="s">
        <v>768</v>
      </c>
      <c r="GX581" s="1"/>
      <c r="HB581" t="s">
        <v>867</v>
      </c>
      <c r="HC581">
        <v>0</v>
      </c>
      <c r="HD581">
        <v>588</v>
      </c>
      <c r="HE581">
        <v>12912</v>
      </c>
      <c r="HF581">
        <v>3</v>
      </c>
      <c r="HG581">
        <v>0</v>
      </c>
      <c r="HH581">
        <v>0</v>
      </c>
      <c r="HJ581">
        <v>0</v>
      </c>
      <c r="HK581">
        <v>0</v>
      </c>
      <c r="HL581">
        <v>0</v>
      </c>
      <c r="HQ581">
        <v>48</v>
      </c>
      <c r="HR581">
        <v>0</v>
      </c>
      <c r="HU581">
        <v>3</v>
      </c>
      <c r="IF581" s="63">
        <v>0.5</v>
      </c>
      <c r="IG581">
        <v>3.83</v>
      </c>
      <c r="II581" s="35">
        <f t="shared" si="51"/>
        <v>3.83</v>
      </c>
      <c r="IK581">
        <v>4</v>
      </c>
      <c r="IL581">
        <v>4</v>
      </c>
      <c r="IM581" s="18">
        <v>2838</v>
      </c>
      <c r="IN581" s="1" t="s">
        <v>411</v>
      </c>
      <c r="IO581" s="62">
        <v>1971</v>
      </c>
      <c r="IP581" s="18">
        <v>10913</v>
      </c>
      <c r="IR581" s="18">
        <v>133</v>
      </c>
      <c r="IV581" s="18">
        <v>4</v>
      </c>
      <c r="IX581" s="18">
        <v>13021</v>
      </c>
      <c r="JA581" s="18">
        <v>33</v>
      </c>
      <c r="JR581" s="18">
        <v>586</v>
      </c>
      <c r="JU581" s="18">
        <v>46</v>
      </c>
      <c r="KF581" s="18">
        <v>0</v>
      </c>
      <c r="KG581" s="18">
        <v>0</v>
      </c>
      <c r="KH581" s="18">
        <v>0</v>
      </c>
      <c r="KI581" s="18">
        <v>50</v>
      </c>
      <c r="KJ581" s="18">
        <v>0</v>
      </c>
      <c r="KK581" s="18">
        <v>0</v>
      </c>
      <c r="KL581" s="18">
        <v>0</v>
      </c>
      <c r="KM581" s="18">
        <v>0</v>
      </c>
      <c r="MO581" s="18">
        <v>0</v>
      </c>
      <c r="MP581" s="18">
        <v>0</v>
      </c>
      <c r="MU581" s="18">
        <v>0</v>
      </c>
      <c r="NX581" s="18">
        <f t="shared" si="47"/>
        <v>1143.7559119731438</v>
      </c>
      <c r="NY581" t="str">
        <f t="shared" si="52"/>
        <v>Smaller</v>
      </c>
      <c r="NZ581" t="str">
        <f t="shared" si="53"/>
        <v>Small</v>
      </c>
    </row>
    <row r="582" spans="1:390">
      <c r="A582" t="s">
        <v>689</v>
      </c>
      <c r="B582" t="s">
        <v>690</v>
      </c>
      <c r="C582" s="32" t="s">
        <v>691</v>
      </c>
      <c r="D582" s="31" t="s">
        <v>393</v>
      </c>
      <c r="E582">
        <v>20110</v>
      </c>
      <c r="F582" t="s">
        <v>860</v>
      </c>
      <c r="G582" s="18">
        <v>3315.7996190476192</v>
      </c>
      <c r="H582" s="62">
        <v>7500</v>
      </c>
      <c r="J582" s="63">
        <v>25</v>
      </c>
      <c r="K582" s="63">
        <v>0</v>
      </c>
      <c r="R582" s="63">
        <v>0</v>
      </c>
      <c r="U582" s="63">
        <v>0</v>
      </c>
      <c r="V582" s="63">
        <v>80</v>
      </c>
      <c r="W582" s="72">
        <v>50</v>
      </c>
      <c r="AC582" s="93">
        <v>0</v>
      </c>
      <c r="AF582" s="93">
        <v>0</v>
      </c>
      <c r="AG582" s="93">
        <v>0</v>
      </c>
      <c r="AH582" s="93">
        <v>0</v>
      </c>
      <c r="AI582" s="93">
        <v>0</v>
      </c>
      <c r="AL582" s="93">
        <v>0</v>
      </c>
      <c r="AM582" s="93">
        <v>16718.62</v>
      </c>
      <c r="AO582" s="59">
        <v>16718.62</v>
      </c>
      <c r="AP582" s="63">
        <v>3100</v>
      </c>
      <c r="AS582" s="63">
        <v>0</v>
      </c>
      <c r="AT582" s="63">
        <v>0</v>
      </c>
      <c r="AU582" s="63">
        <v>0</v>
      </c>
      <c r="AV582" s="63">
        <v>0</v>
      </c>
      <c r="AY582" s="63">
        <v>0</v>
      </c>
      <c r="AZ582" s="63">
        <v>2425</v>
      </c>
      <c r="BB582" s="63">
        <v>5525</v>
      </c>
      <c r="BC582" s="63">
        <v>5993.19</v>
      </c>
      <c r="BF582" s="63">
        <v>0</v>
      </c>
      <c r="BG582" s="63">
        <v>0</v>
      </c>
      <c r="BH582" s="63">
        <v>0</v>
      </c>
      <c r="BI582" s="63">
        <v>0</v>
      </c>
      <c r="BL582" s="63">
        <v>0</v>
      </c>
      <c r="BM582" s="63">
        <v>0</v>
      </c>
      <c r="BO582" s="63">
        <v>5993.19</v>
      </c>
      <c r="BP582" s="63">
        <v>0</v>
      </c>
      <c r="BR582" s="63">
        <v>0</v>
      </c>
      <c r="BS582" s="63">
        <v>0</v>
      </c>
      <c r="BT582" s="63">
        <v>0</v>
      </c>
      <c r="BU582" s="63">
        <v>0</v>
      </c>
      <c r="BX582">
        <v>0</v>
      </c>
      <c r="BY582">
        <v>0</v>
      </c>
      <c r="BZ582">
        <v>0</v>
      </c>
      <c r="CY582">
        <v>3054</v>
      </c>
      <c r="DA582">
        <v>0</v>
      </c>
      <c r="DB582">
        <v>0</v>
      </c>
      <c r="DC582">
        <v>0</v>
      </c>
      <c r="DF582">
        <v>0</v>
      </c>
      <c r="DG582">
        <v>0</v>
      </c>
      <c r="DH582">
        <v>18556.57</v>
      </c>
      <c r="DI582">
        <v>21610.57</v>
      </c>
      <c r="EJ582">
        <v>1836.47</v>
      </c>
      <c r="EL582">
        <v>0</v>
      </c>
      <c r="EM582">
        <v>0</v>
      </c>
      <c r="EN582">
        <v>0</v>
      </c>
      <c r="EQ582">
        <v>0</v>
      </c>
      <c r="ER582">
        <v>0</v>
      </c>
      <c r="ES582">
        <v>1982.15</v>
      </c>
      <c r="ET582">
        <v>3818.62</v>
      </c>
      <c r="GE582">
        <v>359</v>
      </c>
      <c r="GG582">
        <v>0</v>
      </c>
      <c r="GH582">
        <v>0</v>
      </c>
      <c r="GI582">
        <v>0</v>
      </c>
      <c r="GJ582">
        <v>0</v>
      </c>
      <c r="GM582">
        <v>0</v>
      </c>
      <c r="GN582">
        <v>0</v>
      </c>
      <c r="GO582">
        <v>359</v>
      </c>
      <c r="GP582" s="2">
        <f t="shared" si="48"/>
        <v>22711.809999999998</v>
      </c>
      <c r="GQ582" s="2">
        <f t="shared" si="49"/>
        <v>30954.19</v>
      </c>
      <c r="GR582" s="2">
        <f t="shared" si="50"/>
        <v>54025</v>
      </c>
      <c r="GT582" t="s">
        <v>438</v>
      </c>
      <c r="GV582" t="s">
        <v>768</v>
      </c>
      <c r="GW582" t="s">
        <v>410</v>
      </c>
      <c r="HC582">
        <v>831</v>
      </c>
      <c r="HD582">
        <v>1273</v>
      </c>
      <c r="HE582">
        <v>37000</v>
      </c>
      <c r="HF582">
        <v>78</v>
      </c>
      <c r="HH582">
        <v>31650</v>
      </c>
      <c r="HJ582">
        <v>144</v>
      </c>
      <c r="HK582">
        <v>0</v>
      </c>
      <c r="HL582">
        <v>831</v>
      </c>
      <c r="HO582">
        <v>5</v>
      </c>
      <c r="HP582">
        <v>5</v>
      </c>
      <c r="HQ582">
        <v>0</v>
      </c>
      <c r="HR582">
        <v>144</v>
      </c>
      <c r="HU582">
        <v>1.4</v>
      </c>
      <c r="IF582" s="63">
        <v>0.5</v>
      </c>
      <c r="IG582">
        <v>1.4</v>
      </c>
      <c r="II582" s="35">
        <f t="shared" si="51"/>
        <v>1.4</v>
      </c>
      <c r="IK582">
        <v>3</v>
      </c>
      <c r="IL582">
        <v>3</v>
      </c>
      <c r="IM582" s="18">
        <v>3325</v>
      </c>
      <c r="IN582" s="1" t="s">
        <v>411</v>
      </c>
      <c r="IO582" s="62">
        <v>3212</v>
      </c>
      <c r="IP582" s="18">
        <v>799</v>
      </c>
      <c r="IQ582" s="18">
        <v>230</v>
      </c>
      <c r="IR582" s="18">
        <v>1282</v>
      </c>
      <c r="IV582" s="18">
        <v>17</v>
      </c>
      <c r="IX582" s="18">
        <v>5540</v>
      </c>
      <c r="JA582" s="18">
        <v>22</v>
      </c>
      <c r="JB582" s="18">
        <v>21</v>
      </c>
      <c r="JC582" s="18">
        <v>98</v>
      </c>
      <c r="JD582" s="18">
        <v>41</v>
      </c>
      <c r="JR582" s="18">
        <v>1260</v>
      </c>
      <c r="JU582" s="18">
        <v>84</v>
      </c>
      <c r="KF582" s="18">
        <v>1</v>
      </c>
      <c r="KG582" s="18">
        <v>1</v>
      </c>
      <c r="KH582" s="18">
        <v>17</v>
      </c>
      <c r="KI582" s="18">
        <v>57.5</v>
      </c>
      <c r="KJ582" s="18">
        <v>20</v>
      </c>
      <c r="KK582" s="18">
        <v>20</v>
      </c>
      <c r="KL582" s="18">
        <v>4</v>
      </c>
      <c r="KM582" s="18">
        <v>0</v>
      </c>
      <c r="MO582" s="18">
        <v>4</v>
      </c>
      <c r="MP582" s="18">
        <v>0</v>
      </c>
      <c r="MS582" s="18">
        <v>64542</v>
      </c>
      <c r="MU582" s="18">
        <v>35</v>
      </c>
      <c r="NX582" s="18">
        <f t="shared" si="47"/>
        <v>2368.428299319728</v>
      </c>
      <c r="NY582" t="str">
        <f t="shared" si="52"/>
        <v>Smaller</v>
      </c>
      <c r="NZ582" t="str">
        <f t="shared" si="53"/>
        <v>Small</v>
      </c>
    </row>
    <row r="583" spans="1:390">
      <c r="A583" t="s">
        <v>490</v>
      </c>
      <c r="B583" t="s">
        <v>491</v>
      </c>
      <c r="C583" s="32" t="s">
        <v>492</v>
      </c>
      <c r="D583" s="31" t="s">
        <v>393</v>
      </c>
      <c r="E583">
        <v>20110</v>
      </c>
      <c r="F583" t="s">
        <v>860</v>
      </c>
      <c r="G583" s="18">
        <v>5429.2146666666631</v>
      </c>
      <c r="H583" s="62">
        <v>15312</v>
      </c>
      <c r="J583" s="63">
        <v>61</v>
      </c>
      <c r="K583" s="63">
        <v>6</v>
      </c>
      <c r="R583" s="63">
        <v>30</v>
      </c>
      <c r="U583" s="63">
        <v>32</v>
      </c>
      <c r="V583" s="63">
        <v>281</v>
      </c>
      <c r="W583" s="72" t="s">
        <v>868</v>
      </c>
      <c r="AC583" s="93">
        <v>0</v>
      </c>
      <c r="AF583" s="93">
        <v>0</v>
      </c>
      <c r="AG583" s="93">
        <v>457</v>
      </c>
      <c r="AH583" s="93">
        <v>0</v>
      </c>
      <c r="AI583" s="93">
        <v>0</v>
      </c>
      <c r="AL583" s="93">
        <v>0</v>
      </c>
      <c r="AM583" s="93">
        <v>7493</v>
      </c>
      <c r="AO583" s="59">
        <v>7950</v>
      </c>
      <c r="AP583" s="63">
        <v>0</v>
      </c>
      <c r="AS583" s="63">
        <v>0</v>
      </c>
      <c r="AT583" s="63">
        <v>0</v>
      </c>
      <c r="AU583" s="63">
        <v>0</v>
      </c>
      <c r="AV583" s="63">
        <v>0</v>
      </c>
      <c r="AY583" s="63">
        <v>0</v>
      </c>
      <c r="AZ583" s="63">
        <v>0</v>
      </c>
      <c r="BB583" s="63">
        <v>0</v>
      </c>
      <c r="BC583" s="63">
        <v>249</v>
      </c>
      <c r="BF583" s="63">
        <v>0</v>
      </c>
      <c r="BG583" s="63">
        <v>0</v>
      </c>
      <c r="BH583" s="63">
        <v>0</v>
      </c>
      <c r="BI583" s="63">
        <v>0</v>
      </c>
      <c r="BL583" s="63">
        <v>0</v>
      </c>
      <c r="BM583" s="63">
        <v>837</v>
      </c>
      <c r="BO583" s="63">
        <v>1086</v>
      </c>
      <c r="BP583" s="63">
        <v>0</v>
      </c>
      <c r="BR583" s="63">
        <v>0</v>
      </c>
      <c r="BS583" s="63">
        <v>0</v>
      </c>
      <c r="BT583" s="63">
        <v>0</v>
      </c>
      <c r="BU583" s="63">
        <v>0</v>
      </c>
      <c r="BX583">
        <v>0</v>
      </c>
      <c r="BY583">
        <v>0</v>
      </c>
      <c r="BZ583">
        <v>0</v>
      </c>
      <c r="CY583">
        <v>36644</v>
      </c>
      <c r="DA583">
        <v>0</v>
      </c>
      <c r="DB583">
        <v>0</v>
      </c>
      <c r="DC583">
        <v>0</v>
      </c>
      <c r="DF583">
        <v>0</v>
      </c>
      <c r="DG583">
        <v>0</v>
      </c>
      <c r="DH583">
        <v>0</v>
      </c>
      <c r="DI583">
        <v>36644</v>
      </c>
      <c r="EJ583">
        <v>0</v>
      </c>
      <c r="EL583">
        <v>0</v>
      </c>
      <c r="EM583">
        <v>0</v>
      </c>
      <c r="EN583">
        <v>0</v>
      </c>
      <c r="EQ583">
        <v>0</v>
      </c>
      <c r="ER583">
        <v>0</v>
      </c>
      <c r="ES583">
        <v>737.08</v>
      </c>
      <c r="ET583">
        <v>737.08</v>
      </c>
      <c r="GE583">
        <v>0</v>
      </c>
      <c r="GG583">
        <v>0</v>
      </c>
      <c r="GH583">
        <v>0</v>
      </c>
      <c r="GI583">
        <v>0</v>
      </c>
      <c r="GJ583">
        <v>0</v>
      </c>
      <c r="GM583">
        <v>0</v>
      </c>
      <c r="GN583">
        <v>0</v>
      </c>
      <c r="GO583">
        <v>0</v>
      </c>
      <c r="GP583" s="2">
        <f t="shared" si="48"/>
        <v>9036</v>
      </c>
      <c r="GQ583" s="2">
        <f t="shared" si="49"/>
        <v>37381.08</v>
      </c>
      <c r="GR583" s="2">
        <f t="shared" si="50"/>
        <v>46417.08</v>
      </c>
      <c r="GS583" t="s">
        <v>420</v>
      </c>
      <c r="GV583" t="s">
        <v>768</v>
      </c>
      <c r="HC583">
        <v>697</v>
      </c>
      <c r="HD583">
        <v>819</v>
      </c>
      <c r="HE583">
        <v>23081</v>
      </c>
      <c r="HH583">
        <v>54535</v>
      </c>
      <c r="HJ583">
        <v>0</v>
      </c>
      <c r="HK583">
        <v>2185</v>
      </c>
      <c r="HL583">
        <v>697</v>
      </c>
      <c r="HQ583">
        <v>0</v>
      </c>
      <c r="HR583">
        <v>0</v>
      </c>
      <c r="HU583">
        <v>1</v>
      </c>
      <c r="IF583" s="63">
        <v>1.38</v>
      </c>
      <c r="IG583">
        <v>1</v>
      </c>
      <c r="II583" s="35">
        <f t="shared" si="51"/>
        <v>1</v>
      </c>
      <c r="IK583">
        <v>5</v>
      </c>
      <c r="IL583">
        <v>4.5</v>
      </c>
      <c r="IM583" s="18">
        <v>833</v>
      </c>
      <c r="IN583" s="1" t="s">
        <v>400</v>
      </c>
      <c r="IO583" s="62">
        <v>4655</v>
      </c>
      <c r="IP583" s="18">
        <v>14082</v>
      </c>
      <c r="IR583" s="18">
        <v>781</v>
      </c>
      <c r="IX583" s="18">
        <v>19518</v>
      </c>
      <c r="JR583" s="18">
        <v>1150</v>
      </c>
      <c r="JU583" s="18">
        <v>46</v>
      </c>
      <c r="KF583" s="18">
        <v>1</v>
      </c>
      <c r="KG583" s="18">
        <v>2</v>
      </c>
      <c r="KH583" s="18">
        <v>42</v>
      </c>
      <c r="KI583" s="18">
        <v>62.75</v>
      </c>
      <c r="KJ583" s="18">
        <v>45</v>
      </c>
      <c r="KK583" s="18">
        <v>0</v>
      </c>
      <c r="KL583" s="18">
        <v>0</v>
      </c>
      <c r="KM583" s="18">
        <v>0</v>
      </c>
      <c r="MO583" s="18">
        <v>0</v>
      </c>
      <c r="MP583" s="18">
        <v>0</v>
      </c>
      <c r="MS583" s="18">
        <v>453870</v>
      </c>
      <c r="MU583" s="18">
        <v>890</v>
      </c>
      <c r="NX583" s="18">
        <f t="shared" si="47"/>
        <v>5429.2146666666631</v>
      </c>
      <c r="NY583" t="str">
        <f t="shared" si="52"/>
        <v>Smaller</v>
      </c>
      <c r="NZ583" t="str">
        <f t="shared" si="53"/>
        <v>Small</v>
      </c>
    </row>
    <row r="584" spans="1:390">
      <c r="A584" t="s">
        <v>521</v>
      </c>
      <c r="B584" t="s">
        <v>522</v>
      </c>
      <c r="C584" s="32" t="s">
        <v>523</v>
      </c>
      <c r="D584" s="1" t="s">
        <v>404</v>
      </c>
      <c r="E584">
        <v>20110</v>
      </c>
      <c r="F584" t="s">
        <v>860</v>
      </c>
      <c r="G584" s="18">
        <v>7033.765714285697</v>
      </c>
      <c r="H584" s="62">
        <v>42600</v>
      </c>
      <c r="J584" s="63">
        <v>88</v>
      </c>
      <c r="K584" s="63">
        <v>8</v>
      </c>
      <c r="R584" s="63">
        <v>71</v>
      </c>
      <c r="U584" s="63">
        <v>40</v>
      </c>
      <c r="V584" s="63">
        <v>1265</v>
      </c>
      <c r="W584" s="72">
        <v>52</v>
      </c>
      <c r="AC584" s="93">
        <v>0</v>
      </c>
      <c r="AF584" s="93">
        <v>0</v>
      </c>
      <c r="AG584" s="93">
        <v>0</v>
      </c>
      <c r="AH584" s="93">
        <v>0</v>
      </c>
      <c r="AI584" s="93">
        <v>0</v>
      </c>
      <c r="AL584" s="93">
        <v>26300</v>
      </c>
      <c r="AM584" s="93">
        <v>23100</v>
      </c>
      <c r="AO584" s="59">
        <v>49400</v>
      </c>
      <c r="AP584" s="63">
        <v>0</v>
      </c>
      <c r="AS584" s="63">
        <v>0</v>
      </c>
      <c r="AT584" s="63">
        <v>0</v>
      </c>
      <c r="AU584" s="63">
        <v>0</v>
      </c>
      <c r="AV584" s="63">
        <v>0</v>
      </c>
      <c r="AY584" s="63">
        <v>0</v>
      </c>
      <c r="AZ584" s="63">
        <v>0</v>
      </c>
      <c r="BB584" s="63">
        <v>0</v>
      </c>
      <c r="BC584" s="63">
        <v>0</v>
      </c>
      <c r="BF584" s="63">
        <v>0</v>
      </c>
      <c r="BG584" s="63">
        <v>0</v>
      </c>
      <c r="BH584" s="63">
        <v>0</v>
      </c>
      <c r="BI584" s="63">
        <v>0</v>
      </c>
      <c r="BL584" s="63">
        <v>3000</v>
      </c>
      <c r="BM584" s="63">
        <v>0</v>
      </c>
      <c r="BO584" s="63">
        <v>3000</v>
      </c>
      <c r="BP584" s="63">
        <v>0</v>
      </c>
      <c r="BR584" s="63">
        <v>0</v>
      </c>
      <c r="BS584" s="63">
        <v>0</v>
      </c>
      <c r="BT584" s="63">
        <v>0</v>
      </c>
      <c r="BU584" s="63">
        <v>0</v>
      </c>
      <c r="BX584">
        <v>0</v>
      </c>
      <c r="BY584">
        <v>0</v>
      </c>
      <c r="BZ584">
        <v>0</v>
      </c>
      <c r="CY584">
        <v>35000</v>
      </c>
      <c r="DA584">
        <v>0</v>
      </c>
      <c r="DB584">
        <v>0</v>
      </c>
      <c r="DC584">
        <v>0</v>
      </c>
      <c r="DF584">
        <v>0</v>
      </c>
      <c r="DG584">
        <v>7467</v>
      </c>
      <c r="DH584">
        <v>0</v>
      </c>
      <c r="DI584">
        <v>42467</v>
      </c>
      <c r="EJ584">
        <v>0</v>
      </c>
      <c r="EL584">
        <v>0</v>
      </c>
      <c r="EM584">
        <v>0</v>
      </c>
      <c r="EN584">
        <v>0</v>
      </c>
      <c r="EQ584">
        <v>0</v>
      </c>
      <c r="ER584">
        <v>0</v>
      </c>
      <c r="ES584">
        <v>3456.37</v>
      </c>
      <c r="ET584">
        <v>3456.37</v>
      </c>
      <c r="GE584">
        <v>0</v>
      </c>
      <c r="GG584">
        <v>0</v>
      </c>
      <c r="GH584">
        <v>0</v>
      </c>
      <c r="GI584">
        <v>0</v>
      </c>
      <c r="GJ584">
        <v>0</v>
      </c>
      <c r="GM584">
        <v>0</v>
      </c>
      <c r="GN584">
        <v>0</v>
      </c>
      <c r="GO584">
        <v>0</v>
      </c>
      <c r="GP584" s="2">
        <f t="shared" si="48"/>
        <v>52400</v>
      </c>
      <c r="GQ584" s="2">
        <f t="shared" si="49"/>
        <v>45923.37</v>
      </c>
      <c r="GR584" s="2">
        <f t="shared" si="50"/>
        <v>98323.37</v>
      </c>
      <c r="GS584" t="s">
        <v>420</v>
      </c>
      <c r="GT584" t="s">
        <v>869</v>
      </c>
      <c r="GU584" t="s">
        <v>439</v>
      </c>
      <c r="GV584" t="s">
        <v>766</v>
      </c>
      <c r="HB584" t="s">
        <v>870</v>
      </c>
      <c r="HC584">
        <v>754</v>
      </c>
      <c r="HD584">
        <v>2069</v>
      </c>
      <c r="HE584">
        <v>30909</v>
      </c>
      <c r="HF584">
        <v>50</v>
      </c>
      <c r="HG584">
        <v>0</v>
      </c>
      <c r="HH584">
        <v>30450</v>
      </c>
      <c r="HJ584">
        <v>82</v>
      </c>
      <c r="HK584">
        <v>623</v>
      </c>
      <c r="HL584">
        <v>1369</v>
      </c>
      <c r="HO584">
        <v>0</v>
      </c>
      <c r="HP584">
        <v>0</v>
      </c>
      <c r="HQ584">
        <v>7</v>
      </c>
      <c r="HR584">
        <v>92</v>
      </c>
      <c r="HU584">
        <v>5</v>
      </c>
      <c r="IF584" s="63">
        <v>0</v>
      </c>
      <c r="IG584">
        <v>2.6</v>
      </c>
      <c r="II584" s="35">
        <f t="shared" si="51"/>
        <v>2.6</v>
      </c>
      <c r="IK584">
        <v>6</v>
      </c>
      <c r="IL584">
        <v>0.05</v>
      </c>
      <c r="IM584" s="18">
        <v>4025</v>
      </c>
      <c r="IN584" s="1" t="s">
        <v>411</v>
      </c>
      <c r="IO584" s="62">
        <v>4157</v>
      </c>
      <c r="IP584" s="18">
        <v>9590</v>
      </c>
      <c r="IQ584" s="18">
        <v>1876</v>
      </c>
      <c r="IR584" s="18">
        <v>459</v>
      </c>
      <c r="IV584" s="18">
        <v>18</v>
      </c>
      <c r="IX584" s="18">
        <v>16100</v>
      </c>
      <c r="JA584" s="18">
        <v>112</v>
      </c>
      <c r="JB584" s="18">
        <v>82</v>
      </c>
      <c r="JC584" s="18">
        <v>238</v>
      </c>
      <c r="JD584" s="18">
        <v>227</v>
      </c>
      <c r="JR584" s="18">
        <v>1369</v>
      </c>
      <c r="JU584" s="18">
        <v>42</v>
      </c>
      <c r="KF584" s="18">
        <v>7</v>
      </c>
      <c r="KG584" s="18">
        <v>3</v>
      </c>
      <c r="KH584" s="18">
        <v>76</v>
      </c>
      <c r="KI584" s="18">
        <v>52</v>
      </c>
      <c r="KJ584" s="18">
        <v>0</v>
      </c>
      <c r="KK584" s="18">
        <v>0</v>
      </c>
      <c r="KL584" s="18">
        <v>0</v>
      </c>
      <c r="KM584" s="18">
        <v>0</v>
      </c>
      <c r="MO584" s="18">
        <v>0</v>
      </c>
      <c r="MP584" s="18">
        <v>0</v>
      </c>
      <c r="MS584" s="18">
        <v>112789</v>
      </c>
      <c r="MU584" s="18">
        <v>0</v>
      </c>
      <c r="NX584" s="18">
        <f t="shared" si="47"/>
        <v>2705.2945054944989</v>
      </c>
      <c r="NY584" t="str">
        <f t="shared" si="52"/>
        <v>Mid-range</v>
      </c>
      <c r="NZ584" t="str">
        <f t="shared" si="53"/>
        <v>Small</v>
      </c>
    </row>
    <row r="585" spans="1:390">
      <c r="A585" t="s">
        <v>429</v>
      </c>
      <c r="B585" t="s">
        <v>430</v>
      </c>
      <c r="C585" s="32" t="s">
        <v>431</v>
      </c>
      <c r="D585" s="1" t="s">
        <v>404</v>
      </c>
      <c r="E585">
        <v>20110</v>
      </c>
      <c r="F585" t="s">
        <v>860</v>
      </c>
      <c r="G585" s="18">
        <v>8698.6293333332997</v>
      </c>
      <c r="H585" s="62">
        <v>23492</v>
      </c>
      <c r="J585" s="63">
        <v>80</v>
      </c>
      <c r="K585" s="63">
        <v>1</v>
      </c>
      <c r="R585" s="63">
        <v>28</v>
      </c>
      <c r="U585" s="63">
        <v>307</v>
      </c>
      <c r="V585" s="63">
        <v>307</v>
      </c>
      <c r="W585" s="72">
        <v>54</v>
      </c>
      <c r="AC585" s="92" t="s">
        <v>546</v>
      </c>
      <c r="AF585" s="93">
        <v>0</v>
      </c>
      <c r="AG585" s="93">
        <v>0</v>
      </c>
      <c r="AH585" s="93">
        <v>0</v>
      </c>
      <c r="AI585" s="93">
        <v>0</v>
      </c>
      <c r="AL585" s="93">
        <v>37360</v>
      </c>
      <c r="AO585" s="89" t="s">
        <v>546</v>
      </c>
      <c r="AP585" s="63">
        <v>0</v>
      </c>
      <c r="AS585" s="63">
        <v>0</v>
      </c>
      <c r="AT585" s="63">
        <v>0</v>
      </c>
      <c r="AU585" s="63">
        <v>0</v>
      </c>
      <c r="AV585" s="63">
        <v>397</v>
      </c>
      <c r="AY585" s="63">
        <v>0</v>
      </c>
      <c r="AZ585" s="63">
        <v>0</v>
      </c>
      <c r="BC585" s="63">
        <v>0</v>
      </c>
      <c r="BF585" s="63">
        <v>0</v>
      </c>
      <c r="BG585" s="63">
        <v>0</v>
      </c>
      <c r="BH585" s="63">
        <v>0</v>
      </c>
      <c r="BI585" s="63">
        <v>0</v>
      </c>
      <c r="BL585" s="63">
        <v>9.2780000000000005</v>
      </c>
      <c r="BM585" s="63">
        <v>0</v>
      </c>
      <c r="BP585" s="63">
        <v>0</v>
      </c>
      <c r="BR585" s="63">
        <v>0</v>
      </c>
      <c r="BS585" s="63">
        <v>0</v>
      </c>
      <c r="BT585" s="63">
        <v>0</v>
      </c>
      <c r="BU585" s="63">
        <v>0</v>
      </c>
      <c r="BX585">
        <v>0</v>
      </c>
      <c r="BY585">
        <v>0</v>
      </c>
      <c r="BZ585">
        <v>0</v>
      </c>
      <c r="CY585">
        <v>0</v>
      </c>
      <c r="DA585">
        <v>0</v>
      </c>
      <c r="DB585">
        <v>0</v>
      </c>
      <c r="DC585">
        <v>0</v>
      </c>
      <c r="DF585">
        <v>374</v>
      </c>
      <c r="DG585">
        <v>16680</v>
      </c>
      <c r="DH585">
        <v>3629</v>
      </c>
      <c r="EJ585">
        <v>0</v>
      </c>
      <c r="EL585">
        <v>0</v>
      </c>
      <c r="EM585">
        <v>0</v>
      </c>
      <c r="EN585">
        <v>0</v>
      </c>
      <c r="EQ585">
        <v>0</v>
      </c>
      <c r="ER585">
        <v>0</v>
      </c>
      <c r="ES585">
        <v>0</v>
      </c>
      <c r="ET585">
        <v>0</v>
      </c>
      <c r="GM585">
        <v>3300</v>
      </c>
      <c r="GP585" s="2" t="e">
        <f t="shared" si="48"/>
        <v>#VALUE!</v>
      </c>
      <c r="GQ585" s="2">
        <f t="shared" si="49"/>
        <v>0</v>
      </c>
      <c r="GR585" s="2" t="e">
        <f t="shared" si="50"/>
        <v>#VALUE!</v>
      </c>
      <c r="GS585" t="s">
        <v>420</v>
      </c>
      <c r="GV585" t="s">
        <v>768</v>
      </c>
      <c r="HC585">
        <v>536</v>
      </c>
      <c r="HD585">
        <v>0</v>
      </c>
      <c r="HE585">
        <v>6124</v>
      </c>
      <c r="HF585">
        <v>123</v>
      </c>
      <c r="HG585">
        <v>0</v>
      </c>
      <c r="HH585">
        <v>90318</v>
      </c>
      <c r="HJ585">
        <v>0</v>
      </c>
      <c r="HK585">
        <v>0</v>
      </c>
      <c r="HL585">
        <v>638</v>
      </c>
      <c r="HO585">
        <v>218</v>
      </c>
      <c r="HP585">
        <v>223</v>
      </c>
      <c r="HQ585">
        <v>61</v>
      </c>
      <c r="HR585">
        <v>0</v>
      </c>
      <c r="HU585">
        <v>2</v>
      </c>
      <c r="IF585" s="63">
        <v>3.64</v>
      </c>
      <c r="IG585">
        <v>3.34</v>
      </c>
      <c r="II585" s="35">
        <f t="shared" si="51"/>
        <v>3.34</v>
      </c>
      <c r="IK585">
        <v>3</v>
      </c>
      <c r="IL585">
        <v>4.17</v>
      </c>
      <c r="IM585" s="18">
        <v>3242</v>
      </c>
      <c r="IN585" s="1" t="s">
        <v>411</v>
      </c>
      <c r="IO585" s="62">
        <v>27127</v>
      </c>
      <c r="IP585" s="18">
        <v>15464</v>
      </c>
      <c r="IQ585" s="18">
        <v>4633</v>
      </c>
      <c r="IR585" s="18">
        <v>4231</v>
      </c>
      <c r="IV585" s="18">
        <v>451</v>
      </c>
      <c r="JA585" s="18">
        <v>53</v>
      </c>
      <c r="JB585" s="18">
        <v>53</v>
      </c>
      <c r="JC585" s="18">
        <v>180</v>
      </c>
      <c r="JD585" s="18">
        <v>12</v>
      </c>
      <c r="JR585" s="18">
        <v>2129</v>
      </c>
      <c r="JU585" s="18">
        <v>66</v>
      </c>
      <c r="KF585" s="18">
        <v>2</v>
      </c>
      <c r="KG585" s="18">
        <v>7</v>
      </c>
      <c r="KH585" s="18">
        <v>157</v>
      </c>
      <c r="KI585" s="18">
        <v>55.25</v>
      </c>
      <c r="KJ585" s="18">
        <v>40</v>
      </c>
      <c r="KK585" s="18">
        <v>40</v>
      </c>
      <c r="KL585" s="18">
        <v>3</v>
      </c>
      <c r="KM585" s="18">
        <v>0</v>
      </c>
      <c r="MO585" s="18">
        <v>3</v>
      </c>
      <c r="MP585" s="18">
        <v>0</v>
      </c>
      <c r="MS585" s="18">
        <v>151547</v>
      </c>
      <c r="MU585" s="18">
        <v>0</v>
      </c>
      <c r="NX585" s="18">
        <f t="shared" si="47"/>
        <v>2604.3800399201496</v>
      </c>
      <c r="NY585" t="str">
        <f t="shared" si="52"/>
        <v>Mid-range</v>
      </c>
      <c r="NZ585" t="str">
        <f t="shared" si="53"/>
        <v>Small</v>
      </c>
    </row>
    <row r="586" spans="1:390">
      <c r="A586" t="s">
        <v>738</v>
      </c>
      <c r="B586" t="s">
        <v>739</v>
      </c>
      <c r="C586" s="32" t="s">
        <v>740</v>
      </c>
      <c r="D586" s="31" t="s">
        <v>393</v>
      </c>
      <c r="E586">
        <v>20110</v>
      </c>
      <c r="F586" t="s">
        <v>860</v>
      </c>
      <c r="G586" s="18">
        <v>26708.961904761905</v>
      </c>
      <c r="H586" s="62">
        <v>61938</v>
      </c>
      <c r="J586" s="63">
        <v>250</v>
      </c>
      <c r="K586" s="63">
        <v>21</v>
      </c>
      <c r="R586" s="63">
        <v>47</v>
      </c>
      <c r="U586" s="63">
        <v>1321</v>
      </c>
      <c r="V586" s="63">
        <v>1360</v>
      </c>
      <c r="W586" s="72">
        <v>678</v>
      </c>
      <c r="AC586" s="93">
        <v>0</v>
      </c>
      <c r="AF586" s="93">
        <v>0</v>
      </c>
      <c r="AG586" s="93">
        <v>0</v>
      </c>
      <c r="AH586" s="93">
        <v>0</v>
      </c>
      <c r="AI586" s="93">
        <v>0</v>
      </c>
      <c r="AL586" s="93">
        <v>104796</v>
      </c>
      <c r="AM586" s="93">
        <v>0</v>
      </c>
      <c r="AO586" s="59">
        <v>104796</v>
      </c>
      <c r="AP586" s="63">
        <v>0</v>
      </c>
      <c r="AS586" s="63">
        <v>0</v>
      </c>
      <c r="AT586" s="63">
        <v>0</v>
      </c>
      <c r="AU586" s="63">
        <v>0</v>
      </c>
      <c r="AV586" s="63">
        <v>0</v>
      </c>
      <c r="AY586" s="63">
        <v>6100</v>
      </c>
      <c r="AZ586" s="63">
        <v>0</v>
      </c>
      <c r="BB586" s="63">
        <v>6100</v>
      </c>
      <c r="BC586" s="63">
        <v>7825</v>
      </c>
      <c r="BF586" s="63">
        <v>0</v>
      </c>
      <c r="BG586" s="63">
        <v>0</v>
      </c>
      <c r="BH586" s="63">
        <v>0</v>
      </c>
      <c r="BI586" s="63">
        <v>0</v>
      </c>
      <c r="BL586" s="63">
        <v>0</v>
      </c>
      <c r="BM586" s="63">
        <v>0</v>
      </c>
      <c r="BO586" s="63">
        <v>7825</v>
      </c>
      <c r="BP586" s="63">
        <v>0</v>
      </c>
      <c r="BR586" s="63">
        <v>0</v>
      </c>
      <c r="BS586" s="63">
        <v>0</v>
      </c>
      <c r="BT586" s="63">
        <v>0</v>
      </c>
      <c r="BU586" s="63">
        <v>0</v>
      </c>
      <c r="BX586">
        <v>0</v>
      </c>
      <c r="BY586">
        <v>0</v>
      </c>
      <c r="BZ586">
        <v>0</v>
      </c>
      <c r="CY586">
        <v>23453</v>
      </c>
      <c r="DA586">
        <v>0</v>
      </c>
      <c r="DB586">
        <v>19909</v>
      </c>
      <c r="DC586">
        <v>0</v>
      </c>
      <c r="DF586">
        <v>35527</v>
      </c>
      <c r="DG586">
        <v>0</v>
      </c>
      <c r="DH586">
        <v>0</v>
      </c>
      <c r="DI586">
        <v>78889</v>
      </c>
      <c r="EJ586">
        <v>3475</v>
      </c>
      <c r="EL586">
        <v>0</v>
      </c>
      <c r="EM586">
        <v>0</v>
      </c>
      <c r="EN586">
        <v>0</v>
      </c>
      <c r="EQ586">
        <v>0</v>
      </c>
      <c r="ER586">
        <v>0</v>
      </c>
      <c r="ES586">
        <v>0</v>
      </c>
      <c r="ET586">
        <v>3475</v>
      </c>
      <c r="GE586">
        <v>0</v>
      </c>
      <c r="GG586">
        <v>0</v>
      </c>
      <c r="GH586">
        <v>0</v>
      </c>
      <c r="GI586">
        <v>0</v>
      </c>
      <c r="GJ586">
        <v>0</v>
      </c>
      <c r="GM586">
        <v>0</v>
      </c>
      <c r="GN586">
        <v>0</v>
      </c>
      <c r="GO586">
        <v>0</v>
      </c>
      <c r="GP586" s="2">
        <f t="shared" si="48"/>
        <v>112621</v>
      </c>
      <c r="GQ586" s="2">
        <f t="shared" si="49"/>
        <v>88464</v>
      </c>
      <c r="GR586" s="2">
        <f t="shared" si="50"/>
        <v>201085</v>
      </c>
      <c r="GS586" t="s">
        <v>420</v>
      </c>
      <c r="GV586" t="s">
        <v>768</v>
      </c>
      <c r="GX586" t="s">
        <v>459</v>
      </c>
      <c r="GY586" t="s">
        <v>405</v>
      </c>
      <c r="HB586" t="s">
        <v>871</v>
      </c>
      <c r="HC586">
        <v>2478</v>
      </c>
      <c r="HD586">
        <v>2763</v>
      </c>
      <c r="HE586">
        <v>25167</v>
      </c>
      <c r="HF586">
        <v>81</v>
      </c>
      <c r="HH586">
        <v>99758</v>
      </c>
      <c r="HJ586">
        <v>48</v>
      </c>
      <c r="HK586">
        <v>2184</v>
      </c>
      <c r="HL586">
        <v>2831</v>
      </c>
      <c r="HO586">
        <v>300</v>
      </c>
      <c r="HP586">
        <v>403</v>
      </c>
      <c r="HR586">
        <v>51</v>
      </c>
      <c r="HU586">
        <v>12</v>
      </c>
      <c r="IF586" s="63">
        <v>2.5</v>
      </c>
      <c r="IG586">
        <v>8.1</v>
      </c>
      <c r="II586" s="35">
        <f t="shared" si="51"/>
        <v>8.1</v>
      </c>
      <c r="IK586">
        <v>7</v>
      </c>
      <c r="IL586">
        <v>7</v>
      </c>
      <c r="IM586" s="18">
        <v>28530</v>
      </c>
      <c r="IN586" s="1" t="s">
        <v>400</v>
      </c>
      <c r="IO586" s="62">
        <v>21597</v>
      </c>
      <c r="IP586" s="18">
        <v>76097</v>
      </c>
      <c r="IR586" s="18">
        <v>2411</v>
      </c>
      <c r="IV586" s="18">
        <v>22419</v>
      </c>
      <c r="IX586" s="18">
        <v>122524</v>
      </c>
      <c r="JA586" s="18">
        <v>0</v>
      </c>
      <c r="JB586" s="18">
        <v>0</v>
      </c>
      <c r="JC586" s="18">
        <v>0</v>
      </c>
      <c r="JD586" s="18">
        <v>0</v>
      </c>
      <c r="JR586" s="18">
        <v>12280</v>
      </c>
      <c r="JU586" s="18">
        <v>307</v>
      </c>
      <c r="KF586" s="18">
        <v>1</v>
      </c>
      <c r="KG586" s="18">
        <v>7</v>
      </c>
      <c r="KH586" s="18">
        <v>290</v>
      </c>
      <c r="KI586" s="18">
        <v>72</v>
      </c>
      <c r="KJ586" s="18">
        <v>52</v>
      </c>
      <c r="KK586" s="18">
        <v>52</v>
      </c>
      <c r="KL586" s="18">
        <v>6</v>
      </c>
      <c r="KM586" s="18">
        <v>0</v>
      </c>
      <c r="MO586" s="18">
        <v>6</v>
      </c>
      <c r="MP586" s="18">
        <v>0</v>
      </c>
      <c r="MS586" s="18">
        <v>1451610</v>
      </c>
      <c r="MU586" s="18">
        <v>24</v>
      </c>
      <c r="NX586" s="18">
        <f t="shared" si="47"/>
        <v>3297.4027042915932</v>
      </c>
      <c r="NY586" t="str">
        <f t="shared" si="52"/>
        <v>Larger</v>
      </c>
      <c r="NZ586" t="str">
        <f t="shared" si="53"/>
        <v>Large</v>
      </c>
    </row>
    <row r="587" spans="1:390">
      <c r="A587" t="s">
        <v>514</v>
      </c>
      <c r="B587" t="s">
        <v>515</v>
      </c>
      <c r="C587" s="32" t="s">
        <v>516</v>
      </c>
      <c r="D587" s="1" t="s">
        <v>404</v>
      </c>
      <c r="E587">
        <v>20110</v>
      </c>
      <c r="F587" t="s">
        <v>860</v>
      </c>
      <c r="G587" s="18">
        <v>3145.4653333333331</v>
      </c>
      <c r="H587" s="62">
        <v>14800</v>
      </c>
      <c r="J587" s="63">
        <v>49</v>
      </c>
      <c r="K587" s="63">
        <v>2</v>
      </c>
      <c r="R587" s="63">
        <v>0</v>
      </c>
      <c r="U587" s="63">
        <v>12</v>
      </c>
      <c r="V587" s="63">
        <v>159</v>
      </c>
      <c r="W587" s="72">
        <v>20</v>
      </c>
      <c r="AC587" s="93">
        <v>0</v>
      </c>
      <c r="AF587" s="93">
        <v>30547</v>
      </c>
      <c r="AG587" s="93">
        <v>0</v>
      </c>
      <c r="AH587" s="93">
        <v>0</v>
      </c>
      <c r="AI587" s="93">
        <v>0</v>
      </c>
      <c r="AL587" s="93">
        <v>0</v>
      </c>
      <c r="AM587" s="93">
        <v>0</v>
      </c>
      <c r="AO587" s="59">
        <v>30547</v>
      </c>
      <c r="AP587" s="63">
        <v>0</v>
      </c>
      <c r="AS587" s="63">
        <v>0</v>
      </c>
      <c r="AT587" s="63">
        <v>0</v>
      </c>
      <c r="AU587" s="63">
        <v>0</v>
      </c>
      <c r="AV587" s="63">
        <v>0</v>
      </c>
      <c r="AY587" s="63">
        <v>0</v>
      </c>
      <c r="AZ587" s="63">
        <v>0</v>
      </c>
      <c r="BB587" s="63">
        <v>0</v>
      </c>
      <c r="BC587" s="63">
        <v>27709</v>
      </c>
      <c r="BF587" s="63">
        <v>0</v>
      </c>
      <c r="BG587" s="63">
        <v>0</v>
      </c>
      <c r="BH587" s="63">
        <v>0</v>
      </c>
      <c r="BI587" s="63">
        <v>0</v>
      </c>
      <c r="BL587" s="63">
        <v>0</v>
      </c>
      <c r="BM587" s="63">
        <v>0</v>
      </c>
      <c r="BP587" s="63">
        <v>0</v>
      </c>
      <c r="BR587" s="63">
        <v>0</v>
      </c>
      <c r="BS587" s="63">
        <v>0</v>
      </c>
      <c r="BT587" s="63">
        <v>0</v>
      </c>
      <c r="BU587" s="63">
        <v>0</v>
      </c>
      <c r="BX587">
        <v>0</v>
      </c>
      <c r="BY587">
        <v>0</v>
      </c>
      <c r="BZ587">
        <v>0</v>
      </c>
      <c r="CY587">
        <v>23862</v>
      </c>
      <c r="DA587">
        <v>0</v>
      </c>
      <c r="DB587">
        <v>0</v>
      </c>
      <c r="DC587">
        <v>0</v>
      </c>
      <c r="DF587">
        <v>0</v>
      </c>
      <c r="DG587">
        <v>0</v>
      </c>
      <c r="DH587">
        <v>0</v>
      </c>
      <c r="DI587">
        <v>23862</v>
      </c>
      <c r="EJ587">
        <v>6700</v>
      </c>
      <c r="EL587">
        <v>0</v>
      </c>
      <c r="EM587">
        <v>0</v>
      </c>
      <c r="EN587">
        <v>0</v>
      </c>
      <c r="EQ587">
        <v>0</v>
      </c>
      <c r="ER587">
        <v>0</v>
      </c>
      <c r="ES587">
        <v>0</v>
      </c>
      <c r="ET587">
        <v>6700</v>
      </c>
      <c r="GE587">
        <v>0</v>
      </c>
      <c r="GG587">
        <v>0</v>
      </c>
      <c r="GH587">
        <v>0</v>
      </c>
      <c r="GI587">
        <v>0</v>
      </c>
      <c r="GJ587">
        <v>0</v>
      </c>
      <c r="GM587">
        <v>0</v>
      </c>
      <c r="GN587">
        <v>0</v>
      </c>
      <c r="GO587">
        <v>0</v>
      </c>
      <c r="GP587" s="2">
        <f t="shared" si="48"/>
        <v>30547</v>
      </c>
      <c r="GQ587" s="2">
        <f t="shared" si="49"/>
        <v>30562</v>
      </c>
      <c r="GR587" s="2">
        <f t="shared" si="50"/>
        <v>61109</v>
      </c>
      <c r="GT587" t="s">
        <v>463</v>
      </c>
      <c r="GV587" t="s">
        <v>768</v>
      </c>
      <c r="GW587" t="s">
        <v>410</v>
      </c>
      <c r="HC587">
        <v>1323</v>
      </c>
      <c r="HD587">
        <v>1764</v>
      </c>
      <c r="HE587">
        <v>17256</v>
      </c>
      <c r="HF587">
        <v>68</v>
      </c>
      <c r="HG587">
        <v>0</v>
      </c>
      <c r="HH587">
        <v>32086</v>
      </c>
      <c r="HJ587">
        <v>181</v>
      </c>
      <c r="HK587">
        <v>0</v>
      </c>
      <c r="HL587">
        <v>1451</v>
      </c>
      <c r="HO587">
        <v>210</v>
      </c>
      <c r="HP587">
        <v>214</v>
      </c>
      <c r="HQ587">
        <v>0</v>
      </c>
      <c r="HR587">
        <v>217</v>
      </c>
      <c r="HU587">
        <v>1</v>
      </c>
      <c r="IF587" s="63">
        <v>3</v>
      </c>
      <c r="IG587">
        <v>1</v>
      </c>
      <c r="II587" s="35">
        <f t="shared" si="51"/>
        <v>1</v>
      </c>
      <c r="IK587">
        <v>1</v>
      </c>
      <c r="IL587">
        <v>1</v>
      </c>
      <c r="IM587" s="18">
        <v>550</v>
      </c>
      <c r="IN587" s="1" t="s">
        <v>400</v>
      </c>
      <c r="IO587" s="62">
        <v>5404</v>
      </c>
      <c r="IP587" s="18">
        <v>3090</v>
      </c>
      <c r="IQ587" s="18">
        <v>0</v>
      </c>
      <c r="IR587" s="18">
        <v>2169</v>
      </c>
      <c r="IV587" s="18">
        <v>5693</v>
      </c>
      <c r="IX587" s="18">
        <v>16356</v>
      </c>
      <c r="JA587" s="18">
        <v>0</v>
      </c>
      <c r="JB587" s="18">
        <v>0</v>
      </c>
      <c r="JC587" s="18">
        <v>0</v>
      </c>
      <c r="JD587" s="18">
        <v>0</v>
      </c>
      <c r="JR587" s="18">
        <v>639</v>
      </c>
      <c r="JU587" s="18">
        <v>21</v>
      </c>
      <c r="KF587" s="18">
        <v>0</v>
      </c>
      <c r="KG587" s="18">
        <v>0</v>
      </c>
      <c r="KH587" s="18">
        <v>0</v>
      </c>
      <c r="KI587" s="18">
        <v>58.5</v>
      </c>
      <c r="KJ587" s="18">
        <v>44</v>
      </c>
      <c r="KK587" s="18">
        <v>35</v>
      </c>
      <c r="KL587" s="18">
        <v>0</v>
      </c>
      <c r="KM587" s="18">
        <v>0</v>
      </c>
      <c r="MO587" s="18">
        <v>0</v>
      </c>
      <c r="MP587" s="18">
        <v>0</v>
      </c>
      <c r="MS587" s="18">
        <v>346360</v>
      </c>
      <c r="MU587" s="18">
        <v>0</v>
      </c>
      <c r="NX587" s="18">
        <f t="shared" si="47"/>
        <v>3145.4653333333331</v>
      </c>
      <c r="NY587" t="str">
        <f t="shared" si="52"/>
        <v>Smaller</v>
      </c>
      <c r="NZ587" t="str">
        <f t="shared" si="53"/>
        <v>Small</v>
      </c>
    </row>
    <row r="588" spans="1:390">
      <c r="A588" t="s">
        <v>631</v>
      </c>
      <c r="B588" t="s">
        <v>706</v>
      </c>
      <c r="C588" s="32">
        <v>962</v>
      </c>
      <c r="D588" s="1" t="s">
        <v>404</v>
      </c>
      <c r="E588">
        <v>20110</v>
      </c>
      <c r="F588" t="s">
        <v>860</v>
      </c>
      <c r="G588" s="18">
        <v>7159.8299047618439</v>
      </c>
      <c r="H588" s="62">
        <v>9064</v>
      </c>
      <c r="J588" s="63">
        <v>38</v>
      </c>
      <c r="K588" s="63">
        <v>2</v>
      </c>
      <c r="R588" s="63">
        <v>30</v>
      </c>
      <c r="U588" s="63">
        <v>6</v>
      </c>
      <c r="V588" s="63">
        <v>170</v>
      </c>
      <c r="W588" s="72" t="s">
        <v>872</v>
      </c>
      <c r="AC588" s="93">
        <v>415</v>
      </c>
      <c r="AF588" s="93">
        <v>0</v>
      </c>
      <c r="AG588" s="93">
        <v>0</v>
      </c>
      <c r="AH588" s="93">
        <v>0</v>
      </c>
      <c r="AI588" s="93">
        <v>0</v>
      </c>
      <c r="AL588" s="93">
        <v>0</v>
      </c>
      <c r="AM588" s="93">
        <v>0</v>
      </c>
      <c r="AO588" s="59">
        <v>415</v>
      </c>
      <c r="AP588" s="63">
        <v>0</v>
      </c>
      <c r="AS588" s="63">
        <v>4863</v>
      </c>
      <c r="AT588" s="63">
        <v>0</v>
      </c>
      <c r="AU588" s="63">
        <v>0</v>
      </c>
      <c r="AV588" s="63">
        <v>0</v>
      </c>
      <c r="AY588" s="63">
        <v>0</v>
      </c>
      <c r="AZ588" s="63">
        <v>0</v>
      </c>
      <c r="BB588" s="63">
        <v>4863</v>
      </c>
      <c r="BC588" s="63">
        <v>8990</v>
      </c>
      <c r="BF588" s="63">
        <v>720</v>
      </c>
      <c r="BG588" s="63">
        <v>0</v>
      </c>
      <c r="BH588" s="63">
        <v>0</v>
      </c>
      <c r="BI588" s="63">
        <v>0</v>
      </c>
      <c r="BL588" s="63">
        <v>0</v>
      </c>
      <c r="BM588" s="63">
        <v>0</v>
      </c>
      <c r="BO588" s="63">
        <v>9710</v>
      </c>
      <c r="BP588" s="63">
        <v>0</v>
      </c>
      <c r="BR588" s="63">
        <v>0</v>
      </c>
      <c r="BS588" s="63">
        <v>0</v>
      </c>
      <c r="BT588" s="63">
        <v>0</v>
      </c>
      <c r="BU588" s="63">
        <v>0</v>
      </c>
      <c r="BX588">
        <v>0</v>
      </c>
      <c r="BY588">
        <v>0</v>
      </c>
      <c r="BZ588">
        <v>0</v>
      </c>
      <c r="CY588">
        <v>24295</v>
      </c>
      <c r="DA588">
        <v>46049</v>
      </c>
      <c r="DB588">
        <v>0</v>
      </c>
      <c r="DC588">
        <v>0</v>
      </c>
      <c r="DF588">
        <v>0</v>
      </c>
      <c r="DG588">
        <v>0</v>
      </c>
      <c r="DH588">
        <v>0</v>
      </c>
      <c r="DI588">
        <v>70344</v>
      </c>
      <c r="EJ588">
        <v>0</v>
      </c>
      <c r="EL588">
        <v>0</v>
      </c>
      <c r="EM588">
        <v>0</v>
      </c>
      <c r="EN588">
        <v>0</v>
      </c>
      <c r="EQ588">
        <v>0</v>
      </c>
      <c r="ER588">
        <v>0</v>
      </c>
      <c r="ES588">
        <v>0</v>
      </c>
      <c r="ET588">
        <v>0</v>
      </c>
      <c r="GE588">
        <v>0</v>
      </c>
      <c r="GG588">
        <v>0</v>
      </c>
      <c r="GH588">
        <v>0</v>
      </c>
      <c r="GI588">
        <v>0</v>
      </c>
      <c r="GJ588">
        <v>0</v>
      </c>
      <c r="GM588">
        <v>0</v>
      </c>
      <c r="GN588">
        <v>0</v>
      </c>
      <c r="GO588">
        <v>0</v>
      </c>
      <c r="GP588" s="2">
        <f t="shared" si="48"/>
        <v>10125</v>
      </c>
      <c r="GQ588" s="2">
        <f t="shared" si="49"/>
        <v>75207</v>
      </c>
      <c r="GR588" s="2">
        <f t="shared" si="50"/>
        <v>85332</v>
      </c>
      <c r="GS588" t="s">
        <v>420</v>
      </c>
      <c r="GV588" t="s">
        <v>768</v>
      </c>
      <c r="GX588" t="s">
        <v>459</v>
      </c>
      <c r="HC588">
        <v>353</v>
      </c>
      <c r="HD588">
        <v>1082</v>
      </c>
      <c r="HE588">
        <v>45866</v>
      </c>
      <c r="HG588">
        <v>5</v>
      </c>
      <c r="HH588">
        <v>23345</v>
      </c>
      <c r="HJ588">
        <v>47</v>
      </c>
      <c r="HK588">
        <v>31242</v>
      </c>
      <c r="HL588">
        <v>409</v>
      </c>
      <c r="HO588">
        <v>151</v>
      </c>
      <c r="HP588">
        <v>165</v>
      </c>
      <c r="HQ588">
        <v>0</v>
      </c>
      <c r="HR588">
        <v>61</v>
      </c>
      <c r="HU588">
        <v>4</v>
      </c>
      <c r="IF588" s="63">
        <v>2</v>
      </c>
      <c r="IG588">
        <v>2</v>
      </c>
      <c r="II588" s="35">
        <f t="shared" si="51"/>
        <v>2</v>
      </c>
      <c r="IK588">
        <v>2</v>
      </c>
      <c r="IL588">
        <v>2</v>
      </c>
      <c r="IM588" s="18">
        <v>6648</v>
      </c>
      <c r="IN588" s="1" t="s">
        <v>411</v>
      </c>
      <c r="IO588" s="62">
        <v>4475</v>
      </c>
      <c r="IP588" s="18">
        <v>16213</v>
      </c>
      <c r="IQ588" s="18">
        <v>1449</v>
      </c>
      <c r="IR588" s="18">
        <v>954</v>
      </c>
      <c r="IX588" s="18">
        <v>23091</v>
      </c>
      <c r="JA588" s="18">
        <v>1</v>
      </c>
      <c r="JB588" s="18">
        <v>1</v>
      </c>
      <c r="JC588" s="18">
        <v>0</v>
      </c>
      <c r="JD588" s="18">
        <v>0</v>
      </c>
      <c r="JR588" s="18">
        <v>1601</v>
      </c>
      <c r="JU588" s="18">
        <v>64</v>
      </c>
      <c r="KF588" s="18">
        <v>1</v>
      </c>
      <c r="KG588" s="18">
        <v>2</v>
      </c>
      <c r="KH588" s="18">
        <v>44</v>
      </c>
      <c r="KI588" s="18">
        <v>53</v>
      </c>
      <c r="KJ588" s="18">
        <v>41</v>
      </c>
      <c r="KK588" s="18">
        <v>32</v>
      </c>
      <c r="KL588" s="18">
        <v>0</v>
      </c>
      <c r="KM588" s="18">
        <v>0</v>
      </c>
      <c r="MO588" s="18">
        <v>0</v>
      </c>
      <c r="MP588" s="18">
        <v>0</v>
      </c>
      <c r="MS588" s="18">
        <v>161113</v>
      </c>
      <c r="MU588" s="18">
        <v>25</v>
      </c>
      <c r="NX588" s="18">
        <f t="shared" si="47"/>
        <v>3579.9149523809219</v>
      </c>
      <c r="NY588" t="str">
        <f t="shared" si="52"/>
        <v>Mid-range</v>
      </c>
      <c r="NZ588" t="str">
        <f t="shared" si="53"/>
        <v>Small</v>
      </c>
    </row>
    <row r="589" spans="1:390">
      <c r="A589" t="s">
        <v>443</v>
      </c>
      <c r="B589" t="s">
        <v>698</v>
      </c>
      <c r="C589" s="32" t="s">
        <v>699</v>
      </c>
      <c r="D589" s="1" t="s">
        <v>404</v>
      </c>
      <c r="E589">
        <v>20110</v>
      </c>
      <c r="F589" t="s">
        <v>860</v>
      </c>
      <c r="G589" s="18">
        <v>4404.8763809523816</v>
      </c>
      <c r="H589" s="62">
        <v>2950</v>
      </c>
      <c r="J589" s="63">
        <v>11</v>
      </c>
      <c r="K589" s="63">
        <v>1</v>
      </c>
      <c r="R589" s="63">
        <v>0</v>
      </c>
      <c r="U589" s="63">
        <v>24</v>
      </c>
      <c r="V589" s="63">
        <v>36</v>
      </c>
      <c r="W589" s="72" t="s">
        <v>873</v>
      </c>
      <c r="AC589" s="93">
        <v>436</v>
      </c>
      <c r="AM589" s="93">
        <v>7204</v>
      </c>
      <c r="AO589" s="59">
        <v>7640</v>
      </c>
      <c r="AP589" s="63">
        <v>3100</v>
      </c>
      <c r="AZ589" s="63">
        <v>4384</v>
      </c>
      <c r="BB589" s="63">
        <v>7484</v>
      </c>
      <c r="BC589" s="63">
        <v>4961</v>
      </c>
      <c r="BO589" s="63">
        <v>4961</v>
      </c>
      <c r="BZ589">
        <v>0</v>
      </c>
      <c r="CY589">
        <v>13458</v>
      </c>
      <c r="DI589">
        <v>13458</v>
      </c>
      <c r="ET589">
        <v>0</v>
      </c>
      <c r="GO589">
        <v>0</v>
      </c>
      <c r="GP589" s="2">
        <f t="shared" si="48"/>
        <v>12601</v>
      </c>
      <c r="GQ589" s="2">
        <f t="shared" si="49"/>
        <v>20942</v>
      </c>
      <c r="GR589" s="2">
        <f t="shared" si="50"/>
        <v>33543</v>
      </c>
      <c r="GS589" t="s">
        <v>395</v>
      </c>
      <c r="GU589" t="s">
        <v>613</v>
      </c>
      <c r="GV589" t="s">
        <v>768</v>
      </c>
      <c r="GW589" t="s">
        <v>410</v>
      </c>
      <c r="HC589">
        <v>68</v>
      </c>
      <c r="HD589">
        <v>0</v>
      </c>
      <c r="HE589">
        <v>20800</v>
      </c>
      <c r="HG589">
        <v>1</v>
      </c>
      <c r="HH589">
        <v>51417</v>
      </c>
      <c r="HJ589">
        <v>0</v>
      </c>
      <c r="HL589">
        <v>68</v>
      </c>
      <c r="HO589">
        <v>20</v>
      </c>
      <c r="HP589">
        <v>20</v>
      </c>
      <c r="HQ589">
        <v>0</v>
      </c>
      <c r="HR589">
        <v>0</v>
      </c>
      <c r="HU589">
        <v>5</v>
      </c>
      <c r="IF589" s="63">
        <v>0.2</v>
      </c>
      <c r="IG589">
        <v>2.6</v>
      </c>
      <c r="II589" s="35">
        <f t="shared" si="51"/>
        <v>2.6</v>
      </c>
      <c r="IK589">
        <v>4</v>
      </c>
      <c r="IL589">
        <v>3.5</v>
      </c>
      <c r="IM589" s="18">
        <v>4163</v>
      </c>
      <c r="IN589" s="1" t="s">
        <v>411</v>
      </c>
      <c r="IO589" s="62">
        <v>419</v>
      </c>
      <c r="IP589" s="18">
        <v>12819</v>
      </c>
      <c r="IX589" s="18">
        <v>13238</v>
      </c>
      <c r="JA589" s="18">
        <v>0</v>
      </c>
      <c r="JB589" s="18">
        <v>0</v>
      </c>
      <c r="JC589" s="18">
        <v>0</v>
      </c>
      <c r="JD589" s="18">
        <v>0</v>
      </c>
      <c r="KG589" s="18">
        <v>0</v>
      </c>
      <c r="KH589" s="18">
        <v>0</v>
      </c>
      <c r="KI589" s="18">
        <v>51</v>
      </c>
      <c r="KJ589" s="18">
        <v>16</v>
      </c>
      <c r="KK589" s="18">
        <v>16</v>
      </c>
      <c r="KL589" s="18">
        <v>0</v>
      </c>
      <c r="KM589" s="18">
        <v>0</v>
      </c>
      <c r="MO589" s="18">
        <v>0</v>
      </c>
      <c r="MP589" s="18">
        <v>0</v>
      </c>
      <c r="MU589" s="18">
        <v>0</v>
      </c>
      <c r="NX589" s="18">
        <f t="shared" si="47"/>
        <v>1694.1832234432236</v>
      </c>
      <c r="NY589" t="str">
        <f t="shared" si="52"/>
        <v>Smaller</v>
      </c>
      <c r="NZ589" t="str">
        <f t="shared" si="53"/>
        <v>Small</v>
      </c>
    </row>
    <row r="590" spans="1:390">
      <c r="A590" t="s">
        <v>432</v>
      </c>
      <c r="B590" t="s">
        <v>433</v>
      </c>
      <c r="C590" s="32" t="s">
        <v>434</v>
      </c>
      <c r="D590" s="1" t="s">
        <v>404</v>
      </c>
      <c r="E590">
        <v>20110</v>
      </c>
      <c r="F590" t="s">
        <v>860</v>
      </c>
      <c r="G590" s="18">
        <v>6157.2735238094965</v>
      </c>
      <c r="H590" s="62">
        <v>9897</v>
      </c>
      <c r="J590" s="63">
        <v>55</v>
      </c>
      <c r="K590" s="63">
        <v>4</v>
      </c>
      <c r="R590" s="63">
        <v>37</v>
      </c>
      <c r="U590" s="63">
        <v>24</v>
      </c>
      <c r="V590" s="63">
        <v>375</v>
      </c>
      <c r="W590" s="72" t="s">
        <v>786</v>
      </c>
      <c r="AC590" s="93">
        <v>492</v>
      </c>
      <c r="AL590" s="93">
        <v>12265</v>
      </c>
      <c r="AM590" s="93">
        <v>3000</v>
      </c>
      <c r="AO590" s="59">
        <v>15757</v>
      </c>
      <c r="AP590" s="59">
        <v>0</v>
      </c>
      <c r="AY590" s="63">
        <v>4100</v>
      </c>
      <c r="AZ590" s="63">
        <v>715</v>
      </c>
      <c r="BB590" s="63">
        <v>4815</v>
      </c>
      <c r="BC590" s="63">
        <v>5575</v>
      </c>
      <c r="BO590" s="63">
        <v>5575</v>
      </c>
      <c r="BZ590">
        <v>0</v>
      </c>
      <c r="DA590">
        <v>45864</v>
      </c>
      <c r="DI590">
        <v>45864</v>
      </c>
      <c r="EQ590">
        <v>56</v>
      </c>
      <c r="ET590">
        <v>56</v>
      </c>
      <c r="GE590">
        <v>2901</v>
      </c>
      <c r="GO590">
        <v>2901</v>
      </c>
      <c r="GP590" s="2">
        <f t="shared" si="48"/>
        <v>21332</v>
      </c>
      <c r="GQ590" s="2">
        <f t="shared" si="49"/>
        <v>50735</v>
      </c>
      <c r="GR590" s="2">
        <f t="shared" si="50"/>
        <v>74968</v>
      </c>
      <c r="GS590" t="s">
        <v>420</v>
      </c>
      <c r="GU590" t="s">
        <v>439</v>
      </c>
      <c r="GV590" t="s">
        <v>766</v>
      </c>
      <c r="GY590" t="s">
        <v>405</v>
      </c>
      <c r="HC590">
        <v>332</v>
      </c>
      <c r="HD590">
        <v>575</v>
      </c>
      <c r="HE590">
        <v>21494</v>
      </c>
      <c r="HF590">
        <v>62</v>
      </c>
      <c r="HG590">
        <v>332</v>
      </c>
      <c r="HH590">
        <v>23489</v>
      </c>
      <c r="HJ590">
        <v>223</v>
      </c>
      <c r="HK590">
        <v>2295</v>
      </c>
      <c r="HL590">
        <v>644</v>
      </c>
      <c r="HO590">
        <v>50</v>
      </c>
      <c r="HP590">
        <v>64</v>
      </c>
      <c r="HQ590">
        <v>0</v>
      </c>
      <c r="HR590">
        <v>257</v>
      </c>
      <c r="HU590">
        <v>6</v>
      </c>
      <c r="IF590" s="63">
        <v>0.4</v>
      </c>
      <c r="IG590">
        <v>4.9000000000000004</v>
      </c>
      <c r="II590" s="35">
        <f t="shared" si="51"/>
        <v>4.9000000000000004</v>
      </c>
      <c r="IK590">
        <v>3</v>
      </c>
      <c r="IL590">
        <v>3</v>
      </c>
      <c r="IM590" s="18">
        <v>5913</v>
      </c>
      <c r="IN590" s="1" t="s">
        <v>411</v>
      </c>
      <c r="IO590" s="62">
        <v>9432</v>
      </c>
      <c r="IP590" s="18">
        <v>8092</v>
      </c>
      <c r="IQ590" s="18">
        <v>2836</v>
      </c>
      <c r="IR590" s="18">
        <v>546</v>
      </c>
      <c r="IV590" s="18">
        <v>3902</v>
      </c>
      <c r="IX590" s="18">
        <v>24808</v>
      </c>
      <c r="JA590" s="18">
        <v>1649</v>
      </c>
      <c r="JB590" s="18">
        <v>1623</v>
      </c>
      <c r="JC590" s="18">
        <v>1688</v>
      </c>
      <c r="JD590" s="18">
        <v>1676</v>
      </c>
      <c r="JR590" s="18">
        <v>3073</v>
      </c>
      <c r="JU590" s="18">
        <v>94</v>
      </c>
      <c r="KF590" s="18">
        <v>1</v>
      </c>
      <c r="KG590" s="18">
        <v>3</v>
      </c>
      <c r="KH590" s="18">
        <v>56</v>
      </c>
      <c r="KI590" s="18">
        <v>57</v>
      </c>
      <c r="KJ590" s="18">
        <v>40</v>
      </c>
      <c r="KK590" s="18">
        <v>32</v>
      </c>
      <c r="KL590" s="18">
        <v>0</v>
      </c>
      <c r="KM590" s="18">
        <v>0</v>
      </c>
      <c r="MO590" s="18">
        <v>0</v>
      </c>
      <c r="MP590" s="18">
        <v>0</v>
      </c>
      <c r="MS590" s="18">
        <v>281774</v>
      </c>
      <c r="MU590" s="18">
        <v>4</v>
      </c>
      <c r="NX590" s="18">
        <f t="shared" si="47"/>
        <v>1256.5864334305095</v>
      </c>
      <c r="NY590" t="str">
        <f t="shared" si="52"/>
        <v>Smaller</v>
      </c>
      <c r="NZ590" t="str">
        <f t="shared" si="53"/>
        <v>Small</v>
      </c>
    </row>
    <row r="591" spans="1:390">
      <c r="A591" t="s">
        <v>450</v>
      </c>
      <c r="B591" t="s">
        <v>451</v>
      </c>
      <c r="C591" s="32" t="s">
        <v>452</v>
      </c>
      <c r="D591" s="31" t="s">
        <v>393</v>
      </c>
      <c r="E591">
        <v>20110</v>
      </c>
      <c r="F591" t="s">
        <v>860</v>
      </c>
      <c r="G591" s="18">
        <v>2407.8510476190486</v>
      </c>
      <c r="H591" s="62">
        <v>4117</v>
      </c>
      <c r="I591" s="76"/>
      <c r="J591" s="63">
        <v>10</v>
      </c>
      <c r="K591" s="63">
        <v>1</v>
      </c>
      <c r="U591" s="63">
        <v>12</v>
      </c>
      <c r="V591" s="63">
        <v>78</v>
      </c>
      <c r="W591" s="72">
        <v>0</v>
      </c>
      <c r="AC591" s="93">
        <v>923.18</v>
      </c>
      <c r="AO591" s="59">
        <v>923.18</v>
      </c>
      <c r="AP591" s="63">
        <v>7533</v>
      </c>
      <c r="BB591" s="63">
        <v>7533</v>
      </c>
      <c r="BC591" s="63">
        <v>3902.7</v>
      </c>
      <c r="BO591" s="63">
        <v>3902.7</v>
      </c>
      <c r="BP591" s="63">
        <v>510.02</v>
      </c>
      <c r="BZ591">
        <v>510.02</v>
      </c>
      <c r="CY591">
        <v>27978.65</v>
      </c>
      <c r="DI591">
        <v>27978.65</v>
      </c>
      <c r="EJ591">
        <v>0</v>
      </c>
      <c r="ET591">
        <v>0</v>
      </c>
      <c r="GE591">
        <v>4034.88</v>
      </c>
      <c r="GO591">
        <v>4034.88</v>
      </c>
      <c r="GP591" s="2">
        <f t="shared" si="48"/>
        <v>4825.88</v>
      </c>
      <c r="GQ591" s="2">
        <f t="shared" si="49"/>
        <v>36021.67</v>
      </c>
      <c r="GR591" s="2">
        <f t="shared" si="50"/>
        <v>44882.43</v>
      </c>
      <c r="GS591" t="s">
        <v>420</v>
      </c>
      <c r="GT591" t="s">
        <v>874</v>
      </c>
      <c r="GU591" t="s">
        <v>439</v>
      </c>
      <c r="GV591" t="s">
        <v>766</v>
      </c>
      <c r="GW591" t="s">
        <v>410</v>
      </c>
      <c r="GX591" s="1"/>
      <c r="HC591">
        <v>59</v>
      </c>
      <c r="HD591">
        <v>464</v>
      </c>
      <c r="HE591">
        <v>20306</v>
      </c>
      <c r="HF591">
        <v>41</v>
      </c>
      <c r="HH591">
        <v>22728</v>
      </c>
      <c r="HJ591">
        <v>15</v>
      </c>
      <c r="HK591">
        <v>504</v>
      </c>
      <c r="HL591">
        <v>59</v>
      </c>
      <c r="HQ591">
        <v>90</v>
      </c>
      <c r="HR591">
        <v>15</v>
      </c>
      <c r="HU591">
        <v>0.5</v>
      </c>
      <c r="IF591" s="63">
        <v>0.43</v>
      </c>
      <c r="IG591">
        <v>0.55000000000000004</v>
      </c>
      <c r="II591" s="35">
        <f t="shared" si="51"/>
        <v>0.55000000000000004</v>
      </c>
      <c r="IK591">
        <v>2</v>
      </c>
      <c r="IL591">
        <v>2</v>
      </c>
      <c r="IM591" s="18">
        <v>451</v>
      </c>
      <c r="IN591" s="1" t="s">
        <v>400</v>
      </c>
      <c r="IO591" s="62">
        <v>1462</v>
      </c>
      <c r="IP591" s="18">
        <v>633</v>
      </c>
      <c r="IR591" s="18">
        <v>1015</v>
      </c>
      <c r="IV591" s="18">
        <v>86</v>
      </c>
      <c r="IX591" s="18">
        <v>3196</v>
      </c>
      <c r="JA591" s="18">
        <v>0</v>
      </c>
      <c r="JB591" s="18">
        <v>0</v>
      </c>
      <c r="JC591" s="18">
        <v>18</v>
      </c>
      <c r="JD591" s="18">
        <v>16</v>
      </c>
      <c r="JR591" s="18">
        <v>210</v>
      </c>
      <c r="JU591" s="18">
        <v>10</v>
      </c>
      <c r="KF591" s="18">
        <v>0</v>
      </c>
      <c r="KG591" s="18">
        <v>0</v>
      </c>
      <c r="KH591" s="18">
        <v>0</v>
      </c>
      <c r="KI591" s="18">
        <v>56</v>
      </c>
      <c r="KJ591" s="18">
        <v>48</v>
      </c>
      <c r="KK591" s="18">
        <v>48</v>
      </c>
      <c r="KL591" s="18">
        <v>0</v>
      </c>
      <c r="KM591" s="18">
        <v>0</v>
      </c>
      <c r="MO591" s="18">
        <v>0</v>
      </c>
      <c r="MP591" s="18">
        <v>0</v>
      </c>
      <c r="MS591" s="18">
        <v>39274</v>
      </c>
      <c r="MU591" s="18">
        <v>0</v>
      </c>
      <c r="NX591" s="18">
        <f t="shared" si="47"/>
        <v>4377.9109956709972</v>
      </c>
      <c r="NY591" t="str">
        <f t="shared" si="52"/>
        <v>Smaller</v>
      </c>
      <c r="NZ591" t="str">
        <f t="shared" si="53"/>
        <v>Small</v>
      </c>
    </row>
    <row r="592" spans="1:390">
      <c r="A592" t="s">
        <v>595</v>
      </c>
      <c r="B592" t="s">
        <v>758</v>
      </c>
      <c r="C592" s="32">
        <v>292</v>
      </c>
      <c r="D592" s="1" t="s">
        <v>404</v>
      </c>
      <c r="E592">
        <v>20110</v>
      </c>
      <c r="F592" t="s">
        <v>860</v>
      </c>
      <c r="G592" s="18">
        <v>2125.9573333333328</v>
      </c>
      <c r="H592" s="62">
        <v>18255</v>
      </c>
      <c r="J592" s="63">
        <v>46</v>
      </c>
      <c r="K592" s="63">
        <v>5</v>
      </c>
      <c r="R592" s="63">
        <v>28</v>
      </c>
      <c r="U592" s="63">
        <v>25</v>
      </c>
      <c r="V592" s="63">
        <v>166</v>
      </c>
      <c r="W592" s="72">
        <v>0</v>
      </c>
      <c r="AC592" s="93">
        <v>2098.67</v>
      </c>
      <c r="AF592" s="93">
        <v>0</v>
      </c>
      <c r="AG592" s="93">
        <v>0</v>
      </c>
      <c r="AH592" s="93">
        <v>0</v>
      </c>
      <c r="AI592" s="93">
        <v>0</v>
      </c>
      <c r="AL592" s="93">
        <v>0</v>
      </c>
      <c r="AM592" s="93">
        <v>10867.02</v>
      </c>
      <c r="AO592" s="59">
        <v>12965.69</v>
      </c>
      <c r="AP592" s="63">
        <v>0</v>
      </c>
      <c r="AS592" s="63">
        <v>0</v>
      </c>
      <c r="AT592" s="63">
        <v>0</v>
      </c>
      <c r="AU592" s="63">
        <v>0</v>
      </c>
      <c r="AV592" s="63">
        <v>0</v>
      </c>
      <c r="AY592" s="63">
        <v>0</v>
      </c>
      <c r="AZ592" s="63">
        <v>0</v>
      </c>
      <c r="BB592" s="63">
        <v>3100</v>
      </c>
      <c r="BC592" s="63">
        <v>11927.28</v>
      </c>
      <c r="BF592" s="63">
        <v>0</v>
      </c>
      <c r="BG592" s="63">
        <v>0</v>
      </c>
      <c r="BH592" s="63">
        <v>0</v>
      </c>
      <c r="BI592" s="63">
        <v>0</v>
      </c>
      <c r="BL592" s="63">
        <v>0</v>
      </c>
      <c r="BM592" s="63">
        <v>0</v>
      </c>
      <c r="BO592" s="63">
        <v>11927.28</v>
      </c>
      <c r="BP592" s="63">
        <v>0</v>
      </c>
      <c r="BR592" s="63">
        <v>0</v>
      </c>
      <c r="BS592" s="63">
        <v>0</v>
      </c>
      <c r="BT592" s="63">
        <v>0</v>
      </c>
      <c r="BU592" s="63">
        <v>0</v>
      </c>
      <c r="BX592">
        <v>0</v>
      </c>
      <c r="BY592">
        <v>0</v>
      </c>
      <c r="BZ592">
        <v>0</v>
      </c>
      <c r="CY592">
        <v>20316.560000000001</v>
      </c>
      <c r="DA592">
        <v>0</v>
      </c>
      <c r="DB592">
        <v>0</v>
      </c>
      <c r="DC592">
        <v>0</v>
      </c>
      <c r="DF592">
        <v>0</v>
      </c>
      <c r="DG592">
        <v>0</v>
      </c>
      <c r="DH592">
        <v>23780</v>
      </c>
      <c r="DI592">
        <v>44096.56</v>
      </c>
      <c r="EJ592">
        <v>2294.9699999999998</v>
      </c>
      <c r="EL592">
        <v>0</v>
      </c>
      <c r="EM592">
        <v>0</v>
      </c>
      <c r="EN592">
        <v>0</v>
      </c>
      <c r="EQ592">
        <v>0</v>
      </c>
      <c r="ER592">
        <v>0</v>
      </c>
      <c r="ES592">
        <v>0</v>
      </c>
      <c r="ET592">
        <v>2294.9699999999998</v>
      </c>
      <c r="GE592">
        <v>0</v>
      </c>
      <c r="GG592">
        <v>0</v>
      </c>
      <c r="GH592">
        <v>0</v>
      </c>
      <c r="GI592">
        <v>0</v>
      </c>
      <c r="GJ592">
        <v>0</v>
      </c>
      <c r="GM592">
        <v>0</v>
      </c>
      <c r="GN592">
        <v>4270.8599999999997</v>
      </c>
      <c r="GO592">
        <v>4270.8599999999997</v>
      </c>
      <c r="GP592" s="2">
        <f t="shared" si="48"/>
        <v>24892.97</v>
      </c>
      <c r="GQ592" s="2">
        <f t="shared" si="49"/>
        <v>49491.53</v>
      </c>
      <c r="GR592" s="2">
        <f t="shared" si="50"/>
        <v>78655.360000000001</v>
      </c>
      <c r="GT592" t="s">
        <v>875</v>
      </c>
      <c r="GV592" t="s">
        <v>768</v>
      </c>
      <c r="GW592" t="s">
        <v>410</v>
      </c>
      <c r="HC592">
        <v>1065</v>
      </c>
      <c r="HD592">
        <v>2015</v>
      </c>
      <c r="HE592">
        <v>11123</v>
      </c>
      <c r="HF592">
        <v>72</v>
      </c>
      <c r="HG592">
        <v>3068</v>
      </c>
      <c r="HH592">
        <v>9866</v>
      </c>
      <c r="HJ592">
        <v>136</v>
      </c>
      <c r="HK592">
        <v>2298</v>
      </c>
      <c r="HL592">
        <v>1068</v>
      </c>
      <c r="HO592">
        <v>0</v>
      </c>
      <c r="HP592">
        <v>0</v>
      </c>
      <c r="HQ592">
        <v>0</v>
      </c>
      <c r="HR592">
        <v>157</v>
      </c>
      <c r="HU592">
        <v>2</v>
      </c>
      <c r="IF592" s="63">
        <v>2.04</v>
      </c>
      <c r="IG592">
        <v>1.3</v>
      </c>
      <c r="II592" s="35">
        <f t="shared" si="51"/>
        <v>1.3</v>
      </c>
      <c r="IK592">
        <v>0</v>
      </c>
      <c r="IL592">
        <v>0</v>
      </c>
      <c r="IM592" s="18">
        <v>352</v>
      </c>
      <c r="IN592" s="1" t="s">
        <v>411</v>
      </c>
      <c r="IO592" s="62">
        <v>6058</v>
      </c>
      <c r="IP592" s="18">
        <v>11978</v>
      </c>
      <c r="IQ592" s="18">
        <v>617</v>
      </c>
      <c r="IR592" s="18">
        <v>729</v>
      </c>
      <c r="IV592" s="18">
        <v>46</v>
      </c>
      <c r="IX592" s="18">
        <v>19428</v>
      </c>
      <c r="JA592" s="18">
        <v>34</v>
      </c>
      <c r="JB592" s="18">
        <v>24</v>
      </c>
      <c r="JC592" s="18">
        <v>34</v>
      </c>
      <c r="JD592" s="18">
        <v>14</v>
      </c>
      <c r="JR592" s="18">
        <v>493</v>
      </c>
      <c r="JU592" s="18">
        <v>22</v>
      </c>
      <c r="KF592" s="18">
        <v>0</v>
      </c>
      <c r="KG592" s="18">
        <v>0</v>
      </c>
      <c r="KH592" s="18">
        <v>0</v>
      </c>
      <c r="KI592" s="18">
        <v>41</v>
      </c>
      <c r="KJ592" s="18">
        <v>12</v>
      </c>
      <c r="KK592" s="18">
        <v>0</v>
      </c>
      <c r="KL592" s="18">
        <v>0</v>
      </c>
      <c r="KM592" s="18">
        <v>0</v>
      </c>
      <c r="MO592" s="18">
        <v>0</v>
      </c>
      <c r="MP592" s="18">
        <v>0</v>
      </c>
      <c r="MS592" s="18">
        <v>103964</v>
      </c>
      <c r="MU592" s="18">
        <v>52</v>
      </c>
      <c r="NX592" s="18">
        <f t="shared" si="47"/>
        <v>1635.3517948717945</v>
      </c>
      <c r="NY592" t="str">
        <f t="shared" si="52"/>
        <v>Smaller</v>
      </c>
      <c r="NZ592" t="str">
        <f t="shared" si="53"/>
        <v>Small</v>
      </c>
    </row>
    <row r="593" spans="1:390">
      <c r="A593" t="s">
        <v>401</v>
      </c>
      <c r="B593" t="s">
        <v>503</v>
      </c>
      <c r="C593" s="32" t="s">
        <v>504</v>
      </c>
      <c r="D593" s="1" t="s">
        <v>404</v>
      </c>
      <c r="E593">
        <v>20110</v>
      </c>
      <c r="F593" t="s">
        <v>860</v>
      </c>
      <c r="G593" s="18">
        <v>6851.5565714285867</v>
      </c>
      <c r="H593" s="62">
        <v>16000</v>
      </c>
      <c r="J593" s="63">
        <v>53</v>
      </c>
      <c r="K593" s="63">
        <v>6</v>
      </c>
      <c r="R593" s="63">
        <v>24</v>
      </c>
      <c r="U593" s="63">
        <v>46</v>
      </c>
      <c r="V593" s="63">
        <v>331</v>
      </c>
      <c r="AC593" s="93">
        <v>2500</v>
      </c>
      <c r="AM593" s="93">
        <v>55000</v>
      </c>
      <c r="AO593" s="59">
        <v>57500</v>
      </c>
      <c r="AP593" s="63">
        <v>4100</v>
      </c>
      <c r="AZ593" s="63">
        <v>6000</v>
      </c>
      <c r="BB593" s="63">
        <v>10.1</v>
      </c>
      <c r="BC593" s="63">
        <v>5035</v>
      </c>
      <c r="BO593" s="63">
        <v>5035</v>
      </c>
      <c r="CY593">
        <v>1000</v>
      </c>
      <c r="DB593">
        <v>20152</v>
      </c>
      <c r="DH593">
        <v>26700</v>
      </c>
      <c r="DI593">
        <v>47852</v>
      </c>
      <c r="EJ593">
        <v>300</v>
      </c>
      <c r="EM593">
        <v>1920</v>
      </c>
      <c r="ES593">
        <v>11230</v>
      </c>
      <c r="ET593">
        <v>13450</v>
      </c>
      <c r="GP593" s="2">
        <f t="shared" si="48"/>
        <v>62535</v>
      </c>
      <c r="GQ593" s="2">
        <f t="shared" si="49"/>
        <v>61312.1</v>
      </c>
      <c r="GR593" s="2">
        <f t="shared" si="50"/>
        <v>123847.1</v>
      </c>
      <c r="GT593" t="s">
        <v>416</v>
      </c>
      <c r="GV593" t="s">
        <v>768</v>
      </c>
      <c r="GX593" t="s">
        <v>459</v>
      </c>
      <c r="GY593" s="1"/>
      <c r="GZ593" s="1"/>
      <c r="HA593" s="1"/>
      <c r="HC593">
        <v>935</v>
      </c>
      <c r="HD593">
        <v>6238</v>
      </c>
      <c r="HE593">
        <v>2336</v>
      </c>
      <c r="HF593">
        <v>148</v>
      </c>
      <c r="HG593">
        <v>0</v>
      </c>
      <c r="HH593">
        <v>29781</v>
      </c>
      <c r="HJ593">
        <v>232</v>
      </c>
      <c r="HK593">
        <v>2244</v>
      </c>
      <c r="HL593">
        <v>1427</v>
      </c>
      <c r="HO593">
        <v>0</v>
      </c>
      <c r="HP593">
        <v>0</v>
      </c>
      <c r="HQ593">
        <v>0</v>
      </c>
      <c r="HR593">
        <v>251</v>
      </c>
      <c r="HU593">
        <v>10</v>
      </c>
      <c r="IF593" s="63">
        <v>0</v>
      </c>
      <c r="IG593">
        <v>4.75</v>
      </c>
      <c r="II593" s="35">
        <f t="shared" si="51"/>
        <v>4.75</v>
      </c>
      <c r="IK593">
        <v>4</v>
      </c>
      <c r="IL593">
        <v>4</v>
      </c>
      <c r="IM593" s="18">
        <v>9480</v>
      </c>
      <c r="IN593" s="1" t="s">
        <v>400</v>
      </c>
      <c r="IO593" s="62">
        <v>5711</v>
      </c>
      <c r="IP593" s="18">
        <v>9055</v>
      </c>
      <c r="IR593" s="18">
        <v>5326</v>
      </c>
      <c r="IV593" s="18">
        <v>1449</v>
      </c>
      <c r="IX593" s="18">
        <v>21541</v>
      </c>
      <c r="JA593" s="18">
        <v>0</v>
      </c>
      <c r="JB593" s="18">
        <v>0</v>
      </c>
      <c r="JC593" s="18">
        <v>0</v>
      </c>
      <c r="JD593" s="18">
        <v>0</v>
      </c>
      <c r="JR593" s="18">
        <v>5415</v>
      </c>
      <c r="JU593" s="18">
        <v>175</v>
      </c>
      <c r="KF593" s="18">
        <v>1</v>
      </c>
      <c r="KG593" s="18">
        <v>2</v>
      </c>
      <c r="KH593" s="18">
        <v>40</v>
      </c>
      <c r="KI593" s="18">
        <v>50</v>
      </c>
      <c r="KJ593" s="18">
        <v>16</v>
      </c>
      <c r="KK593" s="18">
        <v>0</v>
      </c>
      <c r="KL593" s="18">
        <v>0</v>
      </c>
      <c r="KM593" s="18">
        <v>0</v>
      </c>
      <c r="MO593" s="18">
        <v>0</v>
      </c>
      <c r="MP593" s="18">
        <v>0</v>
      </c>
      <c r="MS593" s="18">
        <v>126768</v>
      </c>
      <c r="MU593" s="18">
        <v>0</v>
      </c>
      <c r="NX593" s="18">
        <f t="shared" si="47"/>
        <v>1442.4329624060183</v>
      </c>
      <c r="NY593" t="str">
        <f t="shared" si="52"/>
        <v>Mid-range</v>
      </c>
      <c r="NZ593" t="str">
        <f t="shared" si="53"/>
        <v>Small</v>
      </c>
    </row>
    <row r="594" spans="1:390">
      <c r="A594" t="s">
        <v>514</v>
      </c>
      <c r="B594" t="s">
        <v>562</v>
      </c>
      <c r="C594" s="32">
        <v>582</v>
      </c>
      <c r="D594" s="1" t="s">
        <v>404</v>
      </c>
      <c r="E594">
        <v>20110</v>
      </c>
      <c r="F594" t="s">
        <v>860</v>
      </c>
      <c r="G594" s="18">
        <v>3148.4441904761902</v>
      </c>
      <c r="H594" s="62">
        <v>25000</v>
      </c>
      <c r="J594" s="63">
        <v>180</v>
      </c>
      <c r="K594" s="63">
        <v>7</v>
      </c>
      <c r="R594" s="63">
        <v>0</v>
      </c>
      <c r="U594" s="63">
        <v>45</v>
      </c>
      <c r="V594" s="63">
        <v>400</v>
      </c>
      <c r="W594" s="72" t="s">
        <v>817</v>
      </c>
      <c r="AC594" s="93">
        <v>2500</v>
      </c>
      <c r="AL594" s="93">
        <v>18750</v>
      </c>
      <c r="AO594" s="59">
        <v>21250</v>
      </c>
      <c r="AP594" s="63">
        <v>0</v>
      </c>
      <c r="BB594" s="63">
        <v>0</v>
      </c>
      <c r="BC594" s="63">
        <v>665</v>
      </c>
      <c r="BL594" s="63">
        <v>4711</v>
      </c>
      <c r="BO594" s="63">
        <v>5377</v>
      </c>
      <c r="BZ594">
        <v>0</v>
      </c>
      <c r="CY594">
        <v>23862</v>
      </c>
      <c r="DA594">
        <v>4281</v>
      </c>
      <c r="DI594">
        <v>28143</v>
      </c>
      <c r="EQ594">
        <v>1000</v>
      </c>
      <c r="ET594">
        <v>1000</v>
      </c>
      <c r="GG594">
        <v>800</v>
      </c>
      <c r="GO594">
        <v>800</v>
      </c>
      <c r="GP594" s="2">
        <f t="shared" si="48"/>
        <v>26627</v>
      </c>
      <c r="GQ594" s="2">
        <f t="shared" si="49"/>
        <v>29143</v>
      </c>
      <c r="GR594" s="2">
        <f t="shared" si="50"/>
        <v>56570</v>
      </c>
      <c r="GT594" t="s">
        <v>463</v>
      </c>
      <c r="GV594" t="s">
        <v>768</v>
      </c>
      <c r="GW594" t="s">
        <v>410</v>
      </c>
      <c r="HC594">
        <v>1117</v>
      </c>
      <c r="HD594">
        <v>1535</v>
      </c>
      <c r="HE594">
        <v>17256</v>
      </c>
      <c r="HF594">
        <v>86</v>
      </c>
      <c r="HG594">
        <v>0</v>
      </c>
      <c r="HH594">
        <v>28753</v>
      </c>
      <c r="HJ594">
        <v>20</v>
      </c>
      <c r="HK594">
        <v>0</v>
      </c>
      <c r="HL594">
        <v>1196</v>
      </c>
      <c r="HO594">
        <v>400</v>
      </c>
      <c r="HP594">
        <v>400</v>
      </c>
      <c r="HQ594">
        <v>0</v>
      </c>
      <c r="HR594">
        <v>20</v>
      </c>
      <c r="HU594">
        <v>2</v>
      </c>
      <c r="IF594" s="63">
        <v>4.2750000000000004</v>
      </c>
      <c r="IG594">
        <v>1.46</v>
      </c>
      <c r="II594" s="35">
        <f t="shared" si="51"/>
        <v>1.46</v>
      </c>
      <c r="IK594">
        <v>3</v>
      </c>
      <c r="IL594">
        <v>1.95</v>
      </c>
      <c r="IM594" s="18">
        <v>738</v>
      </c>
      <c r="IN594" s="1" t="s">
        <v>400</v>
      </c>
      <c r="IO594" s="62">
        <v>13387</v>
      </c>
      <c r="IP594" s="18">
        <v>7982</v>
      </c>
      <c r="IQ594" s="18">
        <v>90</v>
      </c>
      <c r="IR594" s="18">
        <v>234</v>
      </c>
      <c r="IV594" s="18">
        <v>10317</v>
      </c>
      <c r="IX594" s="18">
        <v>32010</v>
      </c>
      <c r="JA594" s="18">
        <v>25</v>
      </c>
      <c r="JB594" s="18">
        <v>21</v>
      </c>
      <c r="JC594" s="18">
        <v>15</v>
      </c>
      <c r="JD594" s="18">
        <v>12</v>
      </c>
      <c r="JR594" s="18">
        <v>620</v>
      </c>
      <c r="JU594" s="18">
        <v>31</v>
      </c>
      <c r="KF594" s="18">
        <v>0</v>
      </c>
      <c r="KG594" s="18">
        <v>0</v>
      </c>
      <c r="KH594" s="18">
        <v>0</v>
      </c>
      <c r="KI594" s="18">
        <v>58.5</v>
      </c>
      <c r="KJ594" s="18">
        <v>32</v>
      </c>
      <c r="KK594" s="18">
        <v>32</v>
      </c>
      <c r="KL594" s="18">
        <v>0</v>
      </c>
      <c r="KM594" s="18">
        <v>0</v>
      </c>
      <c r="MO594" s="18">
        <v>0</v>
      </c>
      <c r="MP594" s="18">
        <v>0</v>
      </c>
      <c r="MS594" s="18">
        <v>215162</v>
      </c>
      <c r="MU594" s="18">
        <v>0</v>
      </c>
      <c r="NX594" s="18">
        <f t="shared" si="47"/>
        <v>2156.4686236138291</v>
      </c>
      <c r="NY594" t="str">
        <f t="shared" si="52"/>
        <v>Smaller</v>
      </c>
      <c r="NZ594" t="str">
        <f t="shared" si="53"/>
        <v>Small</v>
      </c>
    </row>
    <row r="595" spans="1:390">
      <c r="A595" t="s">
        <v>495</v>
      </c>
      <c r="B595" t="s">
        <v>552</v>
      </c>
      <c r="C595" s="32" t="s">
        <v>553</v>
      </c>
      <c r="D595" s="1" t="s">
        <v>404</v>
      </c>
      <c r="E595">
        <v>20110</v>
      </c>
      <c r="F595" t="s">
        <v>860</v>
      </c>
      <c r="G595" s="18">
        <v>14008.270476190592</v>
      </c>
      <c r="H595" s="62">
        <v>30000</v>
      </c>
      <c r="J595" s="63">
        <v>65</v>
      </c>
      <c r="K595" s="63">
        <v>4</v>
      </c>
      <c r="R595" s="63">
        <v>0</v>
      </c>
      <c r="U595" s="63">
        <v>28</v>
      </c>
      <c r="V595" s="63">
        <v>0</v>
      </c>
      <c r="W595" s="72">
        <v>0</v>
      </c>
      <c r="AC595" s="93">
        <v>2518</v>
      </c>
      <c r="AF595" s="93">
        <v>32</v>
      </c>
      <c r="AG595" s="93">
        <v>0</v>
      </c>
      <c r="AH595" s="93">
        <v>0</v>
      </c>
      <c r="AI595" s="93">
        <v>0</v>
      </c>
      <c r="AL595" s="93">
        <v>0</v>
      </c>
      <c r="AM595" s="93">
        <v>9629</v>
      </c>
      <c r="AO595" s="59">
        <v>12179</v>
      </c>
      <c r="AP595" s="63">
        <v>0</v>
      </c>
      <c r="AS595" s="63">
        <v>0</v>
      </c>
      <c r="AT595" s="63">
        <v>0</v>
      </c>
      <c r="AU595" s="63">
        <v>0</v>
      </c>
      <c r="AV595" s="63">
        <v>0</v>
      </c>
      <c r="AY595" s="63">
        <v>0</v>
      </c>
      <c r="AZ595" s="63">
        <v>0</v>
      </c>
      <c r="BB595" s="63">
        <v>0</v>
      </c>
      <c r="BC595" s="63">
        <v>12497</v>
      </c>
      <c r="BF595" s="63">
        <v>0</v>
      </c>
      <c r="BG595" s="63">
        <v>0</v>
      </c>
      <c r="BH595" s="63">
        <v>0</v>
      </c>
      <c r="BI595" s="63">
        <v>0</v>
      </c>
      <c r="BL595" s="63">
        <v>0</v>
      </c>
      <c r="BM595" s="63">
        <v>0</v>
      </c>
      <c r="BO595" s="63">
        <v>12497</v>
      </c>
      <c r="BP595" s="63">
        <v>0</v>
      </c>
      <c r="BR595" s="63">
        <v>0</v>
      </c>
      <c r="BS595" s="63">
        <v>0</v>
      </c>
      <c r="BT595" s="63">
        <v>0</v>
      </c>
      <c r="BU595" s="63">
        <v>0</v>
      </c>
      <c r="BX595">
        <v>0</v>
      </c>
      <c r="BY595">
        <v>0</v>
      </c>
      <c r="BZ595">
        <v>0</v>
      </c>
      <c r="CY595">
        <v>34401</v>
      </c>
      <c r="DA595">
        <v>0</v>
      </c>
      <c r="DB595">
        <v>0</v>
      </c>
      <c r="DC595">
        <v>0</v>
      </c>
      <c r="DF595">
        <v>0</v>
      </c>
      <c r="DG595">
        <v>0</v>
      </c>
      <c r="DH595">
        <v>3475</v>
      </c>
      <c r="DI595">
        <v>37876</v>
      </c>
      <c r="EJ595">
        <v>0</v>
      </c>
      <c r="EL595">
        <v>0</v>
      </c>
      <c r="EM595">
        <v>0</v>
      </c>
      <c r="EN595">
        <v>0</v>
      </c>
      <c r="EQ595">
        <v>0</v>
      </c>
      <c r="ER595">
        <v>0</v>
      </c>
      <c r="ES595">
        <v>0</v>
      </c>
      <c r="ET595">
        <v>0</v>
      </c>
      <c r="GE595">
        <v>0</v>
      </c>
      <c r="GG595">
        <v>0</v>
      </c>
      <c r="GH595">
        <v>0</v>
      </c>
      <c r="GI595">
        <v>0</v>
      </c>
      <c r="GJ595">
        <v>0</v>
      </c>
      <c r="GM595">
        <v>0</v>
      </c>
      <c r="GN595">
        <v>150</v>
      </c>
      <c r="GO595">
        <v>150</v>
      </c>
      <c r="GP595" s="2">
        <f t="shared" si="48"/>
        <v>24676</v>
      </c>
      <c r="GQ595" s="2">
        <f t="shared" si="49"/>
        <v>37876</v>
      </c>
      <c r="GR595" s="2">
        <f t="shared" si="50"/>
        <v>62702</v>
      </c>
      <c r="GS595" t="s">
        <v>395</v>
      </c>
      <c r="GV595" t="s">
        <v>768</v>
      </c>
      <c r="HB595" t="s">
        <v>876</v>
      </c>
      <c r="HC595">
        <v>486</v>
      </c>
      <c r="HD595">
        <v>0</v>
      </c>
      <c r="HE595">
        <v>17902</v>
      </c>
      <c r="HF595">
        <v>115</v>
      </c>
      <c r="HH595">
        <v>93970</v>
      </c>
      <c r="HJ595">
        <v>0</v>
      </c>
      <c r="HK595">
        <v>34</v>
      </c>
      <c r="HL595">
        <v>494</v>
      </c>
      <c r="HO595">
        <v>128</v>
      </c>
      <c r="HP595">
        <v>196</v>
      </c>
      <c r="HQ595">
        <v>186</v>
      </c>
      <c r="HR595">
        <v>0</v>
      </c>
      <c r="HU595">
        <v>5</v>
      </c>
      <c r="IF595" s="63">
        <v>1</v>
      </c>
      <c r="IG595">
        <v>5.7</v>
      </c>
      <c r="II595" s="35">
        <f t="shared" si="51"/>
        <v>5.7</v>
      </c>
      <c r="IK595">
        <v>5</v>
      </c>
      <c r="IL595">
        <v>5</v>
      </c>
      <c r="IM595" s="18">
        <v>18500</v>
      </c>
      <c r="IN595" s="1" t="s">
        <v>400</v>
      </c>
      <c r="IO595" s="62">
        <v>13550</v>
      </c>
      <c r="IP595" s="18">
        <v>15007</v>
      </c>
      <c r="IQ595" s="18">
        <v>554</v>
      </c>
      <c r="IR595" s="18">
        <v>0</v>
      </c>
      <c r="IV595" s="18">
        <v>0</v>
      </c>
      <c r="IX595" s="18">
        <v>28557</v>
      </c>
      <c r="JA595" s="18">
        <v>54</v>
      </c>
      <c r="JB595" s="18">
        <v>52</v>
      </c>
      <c r="JC595" s="18">
        <v>109</v>
      </c>
      <c r="JD595" s="18">
        <v>106</v>
      </c>
      <c r="JR595" s="18">
        <v>4305</v>
      </c>
      <c r="JU595" s="18">
        <v>123</v>
      </c>
      <c r="KF595" s="18">
        <v>2</v>
      </c>
      <c r="KG595" s="18">
        <v>1</v>
      </c>
      <c r="KH595" s="18">
        <v>80</v>
      </c>
      <c r="KI595" s="18">
        <v>54</v>
      </c>
      <c r="KJ595" s="18">
        <v>47</v>
      </c>
      <c r="KK595" s="18">
        <v>47</v>
      </c>
      <c r="KL595" s="18">
        <v>0</v>
      </c>
      <c r="KM595" s="18">
        <v>0</v>
      </c>
      <c r="MO595" s="18">
        <v>0</v>
      </c>
      <c r="MP595" s="18">
        <v>0</v>
      </c>
      <c r="MU595" s="18">
        <v>0</v>
      </c>
      <c r="NX595" s="18">
        <f t="shared" si="47"/>
        <v>2457.5913116123843</v>
      </c>
      <c r="NY595" t="str">
        <f t="shared" si="52"/>
        <v>Larger</v>
      </c>
      <c r="NZ595" t="str">
        <f t="shared" si="53"/>
        <v>Medium</v>
      </c>
    </row>
    <row r="596" spans="1:390">
      <c r="A596" t="s">
        <v>495</v>
      </c>
      <c r="B596" t="s">
        <v>681</v>
      </c>
      <c r="C596" s="32" t="s">
        <v>682</v>
      </c>
      <c r="D596" s="1" t="s">
        <v>404</v>
      </c>
      <c r="E596">
        <v>20110</v>
      </c>
      <c r="F596" t="s">
        <v>860</v>
      </c>
      <c r="G596" s="18">
        <v>11274.562476190604</v>
      </c>
      <c r="H596" s="62">
        <v>14880</v>
      </c>
      <c r="J596" s="63">
        <v>13</v>
      </c>
      <c r="K596" s="63">
        <v>15</v>
      </c>
      <c r="R596" s="63">
        <v>35</v>
      </c>
      <c r="U596" s="63">
        <v>60</v>
      </c>
      <c r="V596" s="63">
        <v>148</v>
      </c>
      <c r="W596" s="72" t="s">
        <v>877</v>
      </c>
      <c r="AC596" s="93">
        <v>2639.37</v>
      </c>
      <c r="AO596" s="59">
        <v>2639.37</v>
      </c>
      <c r="AP596" s="63">
        <v>4100</v>
      </c>
      <c r="BB596" s="63">
        <v>4100</v>
      </c>
      <c r="BC596" s="63">
        <v>18699.240000000002</v>
      </c>
      <c r="BO596" s="63">
        <v>18699.240000000002</v>
      </c>
      <c r="BP596" s="63">
        <v>0</v>
      </c>
      <c r="BZ596">
        <v>0</v>
      </c>
      <c r="CY596">
        <v>51881.41</v>
      </c>
      <c r="DI596">
        <v>51881.41</v>
      </c>
      <c r="EJ596">
        <v>290.83999999999997</v>
      </c>
      <c r="ET596">
        <v>290.83999999999997</v>
      </c>
      <c r="GE596">
        <v>0</v>
      </c>
      <c r="GO596">
        <v>0</v>
      </c>
      <c r="GP596" s="2">
        <f t="shared" si="48"/>
        <v>21338.61</v>
      </c>
      <c r="GQ596" s="2">
        <f t="shared" si="49"/>
        <v>56272.25</v>
      </c>
      <c r="GR596" s="2">
        <f t="shared" si="50"/>
        <v>77610.86</v>
      </c>
      <c r="GS596" t="s">
        <v>395</v>
      </c>
      <c r="GV596" t="s">
        <v>768</v>
      </c>
      <c r="GW596" t="s">
        <v>410</v>
      </c>
      <c r="HC596">
        <v>609</v>
      </c>
      <c r="HD596">
        <v>1066</v>
      </c>
      <c r="HE596">
        <v>4795</v>
      </c>
      <c r="HF596">
        <v>195</v>
      </c>
      <c r="HG596">
        <v>2000</v>
      </c>
      <c r="HH596">
        <v>84963</v>
      </c>
      <c r="HJ596">
        <v>33</v>
      </c>
      <c r="HK596">
        <v>617</v>
      </c>
      <c r="HL596">
        <v>823</v>
      </c>
      <c r="HO596">
        <v>189</v>
      </c>
      <c r="HP596">
        <v>189</v>
      </c>
      <c r="HQ596">
        <v>114</v>
      </c>
      <c r="HR596">
        <v>33</v>
      </c>
      <c r="HU596">
        <v>3</v>
      </c>
      <c r="IF596" s="63">
        <v>2</v>
      </c>
      <c r="IG596">
        <v>3</v>
      </c>
      <c r="II596" s="35">
        <f t="shared" si="51"/>
        <v>3</v>
      </c>
      <c r="IK596">
        <v>3</v>
      </c>
      <c r="IL596">
        <v>3</v>
      </c>
      <c r="IM596" s="18">
        <v>6837</v>
      </c>
      <c r="IN596" s="1" t="s">
        <v>411</v>
      </c>
      <c r="IO596" s="62">
        <v>4120</v>
      </c>
      <c r="IP596" s="18">
        <v>978</v>
      </c>
      <c r="IQ596" s="18">
        <v>31</v>
      </c>
      <c r="IR596" s="18">
        <v>52</v>
      </c>
      <c r="IX596" s="18">
        <v>5181</v>
      </c>
      <c r="JA596" s="18">
        <v>22</v>
      </c>
      <c r="JB596" s="18">
        <v>18</v>
      </c>
      <c r="JC596" s="18">
        <v>4</v>
      </c>
      <c r="JD596" s="18">
        <v>4</v>
      </c>
      <c r="JR596" s="18">
        <v>738</v>
      </c>
      <c r="JU596" s="18">
        <v>26</v>
      </c>
      <c r="KF596" s="18">
        <v>1</v>
      </c>
      <c r="KG596" s="18">
        <v>1</v>
      </c>
      <c r="KH596" s="18">
        <v>25</v>
      </c>
      <c r="KI596" s="18">
        <v>41</v>
      </c>
      <c r="KJ596" s="18">
        <v>24</v>
      </c>
      <c r="KK596" s="18">
        <v>24</v>
      </c>
      <c r="KL596" s="18">
        <v>0</v>
      </c>
      <c r="KM596" s="18">
        <v>0</v>
      </c>
      <c r="MO596" s="18">
        <v>0</v>
      </c>
      <c r="MP596" s="18">
        <v>0</v>
      </c>
      <c r="MU596" s="18">
        <v>0</v>
      </c>
      <c r="NX596" s="18">
        <f t="shared" si="47"/>
        <v>3758.1874920635346</v>
      </c>
      <c r="NY596" t="str">
        <f t="shared" si="52"/>
        <v>Mid-range</v>
      </c>
      <c r="NZ596" t="str">
        <f t="shared" si="53"/>
        <v>Medium</v>
      </c>
    </row>
    <row r="597" spans="1:390">
      <c r="A597" t="s">
        <v>475</v>
      </c>
      <c r="B597" t="s">
        <v>476</v>
      </c>
      <c r="C597" s="32" t="s">
        <v>477</v>
      </c>
      <c r="D597" s="31" t="s">
        <v>393</v>
      </c>
      <c r="E597">
        <v>20110</v>
      </c>
      <c r="F597" t="s">
        <v>860</v>
      </c>
      <c r="G597" s="18">
        <v>1729.074857142858</v>
      </c>
      <c r="H597" s="62">
        <v>9957</v>
      </c>
      <c r="J597" s="63">
        <v>30</v>
      </c>
      <c r="K597" s="63">
        <v>2</v>
      </c>
      <c r="R597" s="63">
        <v>0</v>
      </c>
      <c r="U597" s="63">
        <v>12</v>
      </c>
      <c r="V597" s="63">
        <v>104</v>
      </c>
      <c r="W597" s="72">
        <v>93</v>
      </c>
      <c r="AC597" s="93">
        <v>3188</v>
      </c>
      <c r="AO597" s="59">
        <v>3188</v>
      </c>
      <c r="AP597" s="63">
        <v>0</v>
      </c>
      <c r="BB597" s="63">
        <v>0</v>
      </c>
      <c r="BC597" s="63">
        <v>280</v>
      </c>
      <c r="BL597" s="63">
        <v>6946</v>
      </c>
      <c r="BO597" s="63">
        <v>7226</v>
      </c>
      <c r="BP597" s="63">
        <v>0</v>
      </c>
      <c r="BZ597">
        <v>0</v>
      </c>
      <c r="CY597">
        <v>31257</v>
      </c>
      <c r="DG597">
        <v>1810</v>
      </c>
      <c r="DI597">
        <v>33047</v>
      </c>
      <c r="EJ597">
        <v>1980</v>
      </c>
      <c r="ET597">
        <v>1980</v>
      </c>
      <c r="GP597" s="2">
        <f t="shared" si="48"/>
        <v>10414</v>
      </c>
      <c r="GQ597" s="2">
        <f t="shared" si="49"/>
        <v>35027</v>
      </c>
      <c r="GR597" s="2">
        <f t="shared" si="50"/>
        <v>45441</v>
      </c>
      <c r="GT597" t="s">
        <v>878</v>
      </c>
      <c r="GV597" t="s">
        <v>768</v>
      </c>
      <c r="GW597" t="s">
        <v>410</v>
      </c>
      <c r="GX597" s="1"/>
      <c r="HC597">
        <v>116</v>
      </c>
      <c r="HD597">
        <v>2484</v>
      </c>
      <c r="HE597">
        <v>10633</v>
      </c>
      <c r="HF597">
        <v>89</v>
      </c>
      <c r="HG597">
        <v>0</v>
      </c>
      <c r="HH597">
        <v>21940</v>
      </c>
      <c r="HJ597">
        <v>2</v>
      </c>
      <c r="HK597">
        <v>0</v>
      </c>
      <c r="HL597">
        <v>116</v>
      </c>
      <c r="HO597">
        <v>7</v>
      </c>
      <c r="HP597">
        <v>7</v>
      </c>
      <c r="HQ597">
        <v>0</v>
      </c>
      <c r="HR597">
        <v>5</v>
      </c>
      <c r="HU597">
        <v>1</v>
      </c>
      <c r="IF597" s="63">
        <v>0.25</v>
      </c>
      <c r="IG597">
        <v>1</v>
      </c>
      <c r="II597" s="35">
        <f t="shared" si="51"/>
        <v>1</v>
      </c>
      <c r="IK597">
        <v>2</v>
      </c>
      <c r="IL597">
        <v>1.45</v>
      </c>
      <c r="IN597" s="1" t="s">
        <v>400</v>
      </c>
      <c r="IO597" s="62">
        <v>1161</v>
      </c>
      <c r="IP597" s="18">
        <v>505</v>
      </c>
      <c r="IQ597" s="18">
        <v>21</v>
      </c>
      <c r="IR597" s="18">
        <v>1782</v>
      </c>
      <c r="IV597" s="18">
        <v>91</v>
      </c>
      <c r="IX597" s="18">
        <v>3560</v>
      </c>
      <c r="JA597" s="18">
        <v>85</v>
      </c>
      <c r="JB597" s="18">
        <v>83</v>
      </c>
      <c r="JC597" s="18">
        <v>0</v>
      </c>
      <c r="JD597" s="18">
        <v>0</v>
      </c>
      <c r="JR597" s="18">
        <v>325</v>
      </c>
      <c r="JU597" s="18">
        <v>15</v>
      </c>
      <c r="KF597" s="18">
        <v>0</v>
      </c>
      <c r="KG597" s="18">
        <v>0</v>
      </c>
      <c r="KH597" s="18">
        <v>0</v>
      </c>
      <c r="KI597" s="18">
        <v>61</v>
      </c>
      <c r="KJ597" s="18">
        <v>36</v>
      </c>
      <c r="KK597" s="18">
        <v>36</v>
      </c>
      <c r="KL597" s="18">
        <v>0</v>
      </c>
      <c r="KM597" s="18">
        <v>0</v>
      </c>
      <c r="MO597" s="18">
        <v>0</v>
      </c>
      <c r="MP597" s="18">
        <v>0</v>
      </c>
      <c r="MS597" s="18">
        <v>47102</v>
      </c>
      <c r="MU597" s="18">
        <v>0</v>
      </c>
      <c r="NX597" s="18">
        <f t="shared" si="47"/>
        <v>1729.074857142858</v>
      </c>
      <c r="NY597" t="str">
        <f t="shared" si="52"/>
        <v>Smaller</v>
      </c>
      <c r="NZ597" t="str">
        <f t="shared" si="53"/>
        <v>Small</v>
      </c>
    </row>
    <row r="598" spans="1:390">
      <c r="A598" t="s">
        <v>455</v>
      </c>
      <c r="B598" t="s">
        <v>493</v>
      </c>
      <c r="C598" s="32" t="s">
        <v>494</v>
      </c>
      <c r="D598" s="1" t="s">
        <v>404</v>
      </c>
      <c r="E598">
        <v>20110</v>
      </c>
      <c r="F598" t="s">
        <v>860</v>
      </c>
      <c r="G598" s="18">
        <v>8959.4603809524015</v>
      </c>
      <c r="H598" s="62">
        <v>25000</v>
      </c>
      <c r="J598" s="63">
        <v>100</v>
      </c>
      <c r="K598" s="63">
        <v>5</v>
      </c>
      <c r="R598" s="63">
        <v>32</v>
      </c>
      <c r="U598" s="63">
        <v>35</v>
      </c>
      <c r="V598" s="63">
        <v>300</v>
      </c>
      <c r="W598" s="72" t="s">
        <v>879</v>
      </c>
      <c r="AC598" s="93">
        <v>3240</v>
      </c>
      <c r="AG598" s="93">
        <v>26198</v>
      </c>
      <c r="AO598" s="59">
        <v>29438</v>
      </c>
      <c r="AP598" s="63">
        <v>0</v>
      </c>
      <c r="AT598" s="63">
        <v>4100</v>
      </c>
      <c r="BB598" s="63">
        <v>4100</v>
      </c>
      <c r="BC598" s="63">
        <v>13952</v>
      </c>
      <c r="BO598" s="63">
        <v>13952</v>
      </c>
      <c r="BZ598">
        <v>0</v>
      </c>
      <c r="CY598">
        <v>0</v>
      </c>
      <c r="DB598">
        <v>20000</v>
      </c>
      <c r="DF598">
        <v>20842</v>
      </c>
      <c r="DI598">
        <v>40842</v>
      </c>
      <c r="GE598">
        <v>10927</v>
      </c>
      <c r="GO598">
        <v>10927</v>
      </c>
      <c r="GP598" s="2">
        <f t="shared" si="48"/>
        <v>43390</v>
      </c>
      <c r="GQ598" s="2">
        <f t="shared" si="49"/>
        <v>44942</v>
      </c>
      <c r="GR598" s="2">
        <f t="shared" si="50"/>
        <v>99259</v>
      </c>
      <c r="GS598" t="s">
        <v>395</v>
      </c>
      <c r="GV598" t="s">
        <v>768</v>
      </c>
      <c r="GX598" s="1"/>
      <c r="GY598" t="s">
        <v>405</v>
      </c>
      <c r="HC598">
        <v>1234</v>
      </c>
      <c r="HD598">
        <v>2674</v>
      </c>
      <c r="HE598">
        <v>29853</v>
      </c>
      <c r="HF598">
        <v>123</v>
      </c>
      <c r="HG598">
        <v>0</v>
      </c>
      <c r="HH598">
        <v>25560</v>
      </c>
      <c r="HJ598">
        <v>76</v>
      </c>
      <c r="HK598">
        <v>38</v>
      </c>
      <c r="HL598">
        <v>1234</v>
      </c>
      <c r="HO598">
        <v>7</v>
      </c>
      <c r="HP598">
        <v>7</v>
      </c>
      <c r="HQ598">
        <v>2166</v>
      </c>
      <c r="HR598">
        <v>76</v>
      </c>
      <c r="HU598">
        <v>6</v>
      </c>
      <c r="IF598" s="63">
        <v>1.4750000000000001</v>
      </c>
      <c r="IG598">
        <v>2.85</v>
      </c>
      <c r="II598" s="35">
        <f t="shared" si="51"/>
        <v>2.85</v>
      </c>
      <c r="IK598">
        <v>2</v>
      </c>
      <c r="IL598">
        <v>2</v>
      </c>
      <c r="IM598" s="18">
        <v>2221</v>
      </c>
      <c r="IN598" s="1" t="s">
        <v>411</v>
      </c>
      <c r="IO598" s="62">
        <v>4646</v>
      </c>
      <c r="IP598" s="18">
        <v>15647</v>
      </c>
      <c r="IR598" s="18">
        <v>431</v>
      </c>
      <c r="IX598" s="18">
        <v>20724</v>
      </c>
      <c r="JR598" s="18">
        <v>2940</v>
      </c>
      <c r="JU598" s="18">
        <v>98</v>
      </c>
      <c r="KF598" s="18">
        <v>1</v>
      </c>
      <c r="KG598" s="18">
        <v>1</v>
      </c>
      <c r="KH598" s="18">
        <v>65</v>
      </c>
      <c r="KI598" s="18">
        <v>50</v>
      </c>
      <c r="KJ598" s="18">
        <v>36</v>
      </c>
      <c r="KK598" s="18">
        <v>20</v>
      </c>
      <c r="KL598" s="18">
        <v>4</v>
      </c>
      <c r="KM598" s="18">
        <v>0</v>
      </c>
      <c r="MO598" s="18">
        <v>4</v>
      </c>
      <c r="MP598" s="18">
        <v>0</v>
      </c>
      <c r="MU598" s="18">
        <v>0</v>
      </c>
      <c r="NX598" s="18">
        <f t="shared" si="47"/>
        <v>3143.6703091061058</v>
      </c>
      <c r="NY598" t="str">
        <f t="shared" si="52"/>
        <v>Mid-range</v>
      </c>
      <c r="NZ598" t="str">
        <f t="shared" si="53"/>
        <v>Small</v>
      </c>
    </row>
    <row r="599" spans="1:390">
      <c r="A599" t="s">
        <v>465</v>
      </c>
      <c r="B599" t="s">
        <v>745</v>
      </c>
      <c r="C599" s="32" t="s">
        <v>746</v>
      </c>
      <c r="D599" s="1" t="s">
        <v>404</v>
      </c>
      <c r="E599">
        <v>20110</v>
      </c>
      <c r="F599" t="s">
        <v>860</v>
      </c>
      <c r="G599" s="18">
        <v>8225.8236190475927</v>
      </c>
      <c r="H599" s="62">
        <v>30000</v>
      </c>
      <c r="J599" s="63">
        <v>88</v>
      </c>
      <c r="K599" s="63">
        <v>13</v>
      </c>
      <c r="R599" s="63">
        <v>36</v>
      </c>
      <c r="U599" s="63">
        <v>62</v>
      </c>
      <c r="V599" s="63">
        <v>442</v>
      </c>
      <c r="W599" s="72">
        <v>1</v>
      </c>
      <c r="AC599" s="93">
        <v>4210</v>
      </c>
      <c r="AL599" s="93">
        <v>4967</v>
      </c>
      <c r="AO599" s="59">
        <v>9177</v>
      </c>
      <c r="AP599" s="63">
        <v>2500</v>
      </c>
      <c r="AV599" s="63">
        <v>3982</v>
      </c>
      <c r="BB599" s="63">
        <v>6482</v>
      </c>
      <c r="BC599" s="63">
        <v>2346</v>
      </c>
      <c r="BO599" s="63">
        <v>2346</v>
      </c>
      <c r="BP599" s="63">
        <v>0</v>
      </c>
      <c r="BZ599">
        <v>0</v>
      </c>
      <c r="CY599">
        <v>19602</v>
      </c>
      <c r="DI599">
        <v>19602</v>
      </c>
      <c r="EJ599">
        <v>231</v>
      </c>
      <c r="ET599">
        <v>231</v>
      </c>
      <c r="GE599">
        <v>21744</v>
      </c>
      <c r="GJ599">
        <v>1092</v>
      </c>
      <c r="GN599">
        <v>9381</v>
      </c>
      <c r="GO599">
        <v>32217</v>
      </c>
      <c r="GP599" s="2">
        <f t="shared" si="48"/>
        <v>11523</v>
      </c>
      <c r="GQ599" s="2">
        <f t="shared" si="49"/>
        <v>26315</v>
      </c>
      <c r="GR599" s="2">
        <f t="shared" si="50"/>
        <v>70055</v>
      </c>
      <c r="GS599" t="s">
        <v>395</v>
      </c>
      <c r="GU599" t="s">
        <v>397</v>
      </c>
      <c r="GV599" t="s">
        <v>766</v>
      </c>
      <c r="GX599" t="s">
        <v>459</v>
      </c>
      <c r="HC599">
        <v>356</v>
      </c>
      <c r="HD599">
        <v>4714</v>
      </c>
      <c r="HE599">
        <v>14908</v>
      </c>
      <c r="HF599">
        <v>32</v>
      </c>
      <c r="HG599">
        <v>0</v>
      </c>
      <c r="HH599">
        <v>42479</v>
      </c>
      <c r="HJ599">
        <v>132</v>
      </c>
      <c r="HK599">
        <v>10</v>
      </c>
      <c r="HL599">
        <v>472</v>
      </c>
      <c r="HO599">
        <v>123</v>
      </c>
      <c r="HP599">
        <v>123</v>
      </c>
      <c r="HQ599">
        <v>4</v>
      </c>
      <c r="HR599">
        <v>152</v>
      </c>
      <c r="HU599">
        <v>6</v>
      </c>
      <c r="IF599" s="63">
        <v>0.35</v>
      </c>
      <c r="IG599">
        <v>6</v>
      </c>
      <c r="II599" s="35">
        <f t="shared" si="51"/>
        <v>6</v>
      </c>
      <c r="IK599">
        <v>5</v>
      </c>
      <c r="IL599">
        <v>4.5</v>
      </c>
      <c r="IM599" s="18">
        <v>7071</v>
      </c>
      <c r="IN599" s="1" t="s">
        <v>411</v>
      </c>
      <c r="IO599" s="62">
        <v>4319</v>
      </c>
      <c r="IP599" s="18">
        <v>7146</v>
      </c>
      <c r="IQ599" s="18">
        <v>4075</v>
      </c>
      <c r="IR599" s="18">
        <v>5013</v>
      </c>
      <c r="IV599" s="18">
        <v>1931</v>
      </c>
      <c r="IX599" s="18">
        <v>22484</v>
      </c>
      <c r="JA599" s="18">
        <v>0</v>
      </c>
      <c r="JB599" s="18">
        <v>0</v>
      </c>
      <c r="JC599" s="18">
        <v>42</v>
      </c>
      <c r="JD599" s="18">
        <v>41</v>
      </c>
      <c r="JR599" s="18">
        <v>2744</v>
      </c>
      <c r="JU599" s="18">
        <v>113</v>
      </c>
      <c r="KF599" s="18">
        <v>4</v>
      </c>
      <c r="KG599" s="18">
        <v>4</v>
      </c>
      <c r="KH599" s="18">
        <v>91</v>
      </c>
      <c r="KI599" s="18">
        <v>48</v>
      </c>
      <c r="KJ599" s="18">
        <v>40</v>
      </c>
      <c r="KK599" s="18">
        <v>40</v>
      </c>
      <c r="KL599" s="18">
        <v>0</v>
      </c>
      <c r="KM599" s="18">
        <v>0</v>
      </c>
      <c r="MO599" s="18">
        <v>0</v>
      </c>
      <c r="MP599" s="18">
        <v>0</v>
      </c>
      <c r="MS599" s="18">
        <v>347973</v>
      </c>
      <c r="MU599" s="18">
        <v>295</v>
      </c>
      <c r="NX599" s="18">
        <f t="shared" ref="NX599:NX630" si="54">G599/IG599</f>
        <v>1370.9706031745989</v>
      </c>
      <c r="NY599" t="str">
        <f t="shared" si="52"/>
        <v>Mid-range</v>
      </c>
      <c r="NZ599" t="str">
        <f t="shared" si="53"/>
        <v>Small</v>
      </c>
    </row>
    <row r="600" spans="1:390">
      <c r="A600" t="s">
        <v>532</v>
      </c>
      <c r="B600" t="s">
        <v>533</v>
      </c>
      <c r="C600" s="32" t="s">
        <v>534</v>
      </c>
      <c r="D600" s="31" t="s">
        <v>393</v>
      </c>
      <c r="E600">
        <v>20110</v>
      </c>
      <c r="F600" t="s">
        <v>860</v>
      </c>
      <c r="G600" s="18">
        <v>11580.470476190458</v>
      </c>
      <c r="H600" s="62">
        <v>70000</v>
      </c>
      <c r="J600" s="63">
        <v>110</v>
      </c>
      <c r="K600" s="63">
        <v>5</v>
      </c>
      <c r="R600" s="63">
        <v>40</v>
      </c>
      <c r="U600" s="63">
        <v>30</v>
      </c>
      <c r="V600" s="63">
        <v>350</v>
      </c>
      <c r="W600" s="72" t="s">
        <v>817</v>
      </c>
      <c r="AC600" s="93">
        <v>4843</v>
      </c>
      <c r="AF600" s="93">
        <v>29416</v>
      </c>
      <c r="AM600" s="93">
        <v>31178</v>
      </c>
      <c r="AO600" s="59">
        <v>65438</v>
      </c>
      <c r="AS600" s="63">
        <v>4100</v>
      </c>
      <c r="BB600" s="63">
        <v>4100</v>
      </c>
      <c r="BC600" s="63">
        <v>14634</v>
      </c>
      <c r="BO600" s="63">
        <v>14634</v>
      </c>
      <c r="BZ600">
        <v>0</v>
      </c>
      <c r="DA600">
        <v>109369</v>
      </c>
      <c r="DI600">
        <v>109369</v>
      </c>
      <c r="ET600">
        <v>0</v>
      </c>
      <c r="GO600">
        <v>0</v>
      </c>
      <c r="GP600" s="2">
        <f t="shared" si="48"/>
        <v>80072</v>
      </c>
      <c r="GQ600" s="2">
        <f t="shared" si="49"/>
        <v>113469</v>
      </c>
      <c r="GR600" s="2">
        <f t="shared" si="50"/>
        <v>193541</v>
      </c>
      <c r="GS600" t="s">
        <v>420</v>
      </c>
      <c r="GV600" t="s">
        <v>768</v>
      </c>
      <c r="GX600" s="1"/>
      <c r="GY600" s="1"/>
      <c r="GZ600" s="1"/>
      <c r="HA600" s="1"/>
      <c r="HC600">
        <v>1675</v>
      </c>
      <c r="HD600">
        <v>0</v>
      </c>
      <c r="HE600">
        <v>26852</v>
      </c>
      <c r="HF600">
        <v>135</v>
      </c>
      <c r="HG600">
        <v>16400</v>
      </c>
      <c r="HH600">
        <v>68158</v>
      </c>
      <c r="HJ600">
        <v>0</v>
      </c>
      <c r="HK600">
        <v>2244</v>
      </c>
      <c r="HL600">
        <v>2050</v>
      </c>
      <c r="HO600">
        <v>24</v>
      </c>
      <c r="HP600">
        <v>24</v>
      </c>
      <c r="HQ600">
        <v>0</v>
      </c>
      <c r="HR600">
        <v>0</v>
      </c>
      <c r="HU600">
        <v>5</v>
      </c>
      <c r="IF600" s="63">
        <v>3</v>
      </c>
      <c r="IG600">
        <v>3</v>
      </c>
      <c r="II600" s="35">
        <f t="shared" si="51"/>
        <v>3</v>
      </c>
      <c r="IK600">
        <v>4</v>
      </c>
      <c r="IL600">
        <v>4</v>
      </c>
      <c r="IM600" s="18">
        <v>12372</v>
      </c>
      <c r="IN600" s="1" t="s">
        <v>400</v>
      </c>
      <c r="IO600" s="62">
        <v>9485</v>
      </c>
      <c r="IP600" s="18">
        <v>17184</v>
      </c>
      <c r="IX600" s="18">
        <v>26669</v>
      </c>
      <c r="JA600" s="18">
        <v>123</v>
      </c>
      <c r="JB600" s="18">
        <v>87</v>
      </c>
      <c r="JC600" s="18">
        <v>649</v>
      </c>
      <c r="JD600" s="18">
        <v>458</v>
      </c>
      <c r="JR600" s="18">
        <v>2617</v>
      </c>
      <c r="JU600" s="18">
        <v>91</v>
      </c>
      <c r="KF600" s="18">
        <v>4</v>
      </c>
      <c r="KG600" s="18">
        <v>4</v>
      </c>
      <c r="KH600" s="18">
        <v>33</v>
      </c>
      <c r="KI600" s="18">
        <v>46</v>
      </c>
      <c r="KJ600" s="18">
        <v>40</v>
      </c>
      <c r="KK600" s="18">
        <v>40</v>
      </c>
      <c r="KL600" s="18">
        <v>0</v>
      </c>
      <c r="KM600" s="18">
        <v>0</v>
      </c>
      <c r="MO600" s="18">
        <v>0</v>
      </c>
      <c r="MP600" s="18">
        <v>0</v>
      </c>
      <c r="MS600" s="18">
        <v>269854</v>
      </c>
      <c r="MU600" s="18">
        <v>0</v>
      </c>
      <c r="NX600" s="18">
        <f t="shared" si="54"/>
        <v>3860.1568253968194</v>
      </c>
      <c r="NY600" t="str">
        <f t="shared" si="52"/>
        <v>Mid-range</v>
      </c>
      <c r="NZ600" t="str">
        <f t="shared" si="53"/>
        <v>Medium</v>
      </c>
    </row>
    <row r="601" spans="1:390">
      <c r="A601" t="s">
        <v>753</v>
      </c>
      <c r="B601" t="s">
        <v>754</v>
      </c>
      <c r="C601" s="32" t="s">
        <v>755</v>
      </c>
      <c r="D601" s="31" t="s">
        <v>393</v>
      </c>
      <c r="E601">
        <v>20110</v>
      </c>
      <c r="F601" t="s">
        <v>860</v>
      </c>
      <c r="G601" s="18">
        <v>2462.9360000000038</v>
      </c>
      <c r="H601" s="62">
        <v>27000</v>
      </c>
      <c r="J601" s="63">
        <v>25</v>
      </c>
      <c r="K601" s="63">
        <v>6</v>
      </c>
      <c r="R601" s="63">
        <v>0</v>
      </c>
      <c r="U601" s="63">
        <v>30</v>
      </c>
      <c r="V601" s="63">
        <v>270</v>
      </c>
      <c r="W601" s="72" t="s">
        <v>852</v>
      </c>
      <c r="AC601" s="93">
        <v>5000</v>
      </c>
      <c r="AO601" s="59">
        <v>5000</v>
      </c>
      <c r="BB601" s="63">
        <v>0</v>
      </c>
      <c r="BC601" s="63">
        <v>7000</v>
      </c>
      <c r="BO601" s="63">
        <v>7000</v>
      </c>
      <c r="BZ601">
        <v>0</v>
      </c>
      <c r="CY601">
        <v>40000</v>
      </c>
      <c r="DI601">
        <v>40000</v>
      </c>
      <c r="EJ601">
        <v>2000</v>
      </c>
      <c r="ET601">
        <v>2000</v>
      </c>
      <c r="GO601">
        <v>0</v>
      </c>
      <c r="GP601" s="2">
        <f t="shared" si="48"/>
        <v>12000</v>
      </c>
      <c r="GQ601" s="2">
        <f t="shared" si="49"/>
        <v>42000</v>
      </c>
      <c r="GR601" s="2">
        <f t="shared" si="50"/>
        <v>54000</v>
      </c>
      <c r="GT601" t="s">
        <v>853</v>
      </c>
      <c r="GV601" t="s">
        <v>768</v>
      </c>
      <c r="GW601" t="s">
        <v>410</v>
      </c>
      <c r="HC601">
        <v>300</v>
      </c>
      <c r="HD601">
        <v>1600</v>
      </c>
      <c r="HE601">
        <v>9000</v>
      </c>
      <c r="HF601">
        <v>104</v>
      </c>
      <c r="HH601">
        <v>19000</v>
      </c>
      <c r="HJ601">
        <v>150</v>
      </c>
      <c r="HK601">
        <v>0</v>
      </c>
      <c r="HL601">
        <v>300</v>
      </c>
      <c r="HO601">
        <v>10</v>
      </c>
      <c r="HP601">
        <v>10</v>
      </c>
      <c r="HQ601">
        <v>0</v>
      </c>
      <c r="HR601">
        <v>150</v>
      </c>
      <c r="HU601">
        <v>1</v>
      </c>
      <c r="IF601" s="63">
        <v>1.5</v>
      </c>
      <c r="IG601">
        <v>1</v>
      </c>
      <c r="II601" s="35">
        <f t="shared" si="51"/>
        <v>1</v>
      </c>
      <c r="IK601">
        <v>6</v>
      </c>
      <c r="IL601">
        <v>4.5</v>
      </c>
      <c r="IM601" s="18">
        <v>700</v>
      </c>
      <c r="IN601" s="1" t="s">
        <v>400</v>
      </c>
      <c r="IO601" s="62">
        <v>1488</v>
      </c>
      <c r="IP601" s="18">
        <v>19048</v>
      </c>
      <c r="IQ601" s="18">
        <v>19048</v>
      </c>
      <c r="IR601" s="18">
        <v>2124</v>
      </c>
      <c r="IV601" s="18">
        <v>194</v>
      </c>
      <c r="IX601" s="18">
        <v>22854</v>
      </c>
      <c r="JA601" s="18">
        <v>100</v>
      </c>
      <c r="JB601" s="18">
        <v>75</v>
      </c>
      <c r="JC601" s="18">
        <v>0</v>
      </c>
      <c r="JD601" s="18">
        <v>0</v>
      </c>
      <c r="JR601" s="18">
        <v>75</v>
      </c>
      <c r="JU601" s="18">
        <v>3</v>
      </c>
      <c r="KF601" s="18">
        <v>1</v>
      </c>
      <c r="KG601" s="18">
        <v>28</v>
      </c>
      <c r="KH601" s="18">
        <v>560</v>
      </c>
      <c r="KI601" s="18">
        <v>57</v>
      </c>
      <c r="KJ601" s="18">
        <v>48</v>
      </c>
      <c r="KK601" s="18">
        <v>48</v>
      </c>
      <c r="KL601" s="18">
        <v>0</v>
      </c>
      <c r="KM601" s="18">
        <v>0</v>
      </c>
      <c r="MO601" s="18">
        <v>0</v>
      </c>
      <c r="MP601" s="18">
        <v>0</v>
      </c>
      <c r="MS601" s="18">
        <v>92794</v>
      </c>
      <c r="MU601" s="18">
        <v>768</v>
      </c>
      <c r="NX601" s="18">
        <f t="shared" si="54"/>
        <v>2462.9360000000038</v>
      </c>
      <c r="NY601" t="str">
        <f t="shared" si="52"/>
        <v>Smaller</v>
      </c>
      <c r="NZ601" t="str">
        <f t="shared" si="53"/>
        <v>Small</v>
      </c>
    </row>
    <row r="602" spans="1:390">
      <c r="A602" t="s">
        <v>495</v>
      </c>
      <c r="B602" t="s">
        <v>496</v>
      </c>
      <c r="C602" s="32" t="s">
        <v>497</v>
      </c>
      <c r="D602" s="1" t="s">
        <v>404</v>
      </c>
      <c r="E602">
        <v>20110</v>
      </c>
      <c r="F602" t="s">
        <v>860</v>
      </c>
      <c r="G602" s="18">
        <v>6827.4262857142758</v>
      </c>
      <c r="H602" s="62">
        <v>50000</v>
      </c>
      <c r="J602" s="63">
        <v>250</v>
      </c>
      <c r="K602" s="63">
        <v>20</v>
      </c>
      <c r="R602" s="63">
        <v>50</v>
      </c>
      <c r="U602" s="63">
        <v>100</v>
      </c>
      <c r="V602" s="63">
        <v>300</v>
      </c>
      <c r="W602" s="72" t="s">
        <v>817</v>
      </c>
      <c r="AC602" s="93">
        <v>5000</v>
      </c>
      <c r="AM602" s="93">
        <v>70000</v>
      </c>
      <c r="AO602" s="59">
        <v>75000</v>
      </c>
      <c r="BC602" s="63">
        <v>5000</v>
      </c>
      <c r="BP602" s="63">
        <v>0</v>
      </c>
      <c r="DH602">
        <v>30000</v>
      </c>
      <c r="EJ602">
        <v>0</v>
      </c>
      <c r="GE602">
        <v>1000</v>
      </c>
      <c r="GP602" s="2">
        <f t="shared" si="48"/>
        <v>75000</v>
      </c>
      <c r="GQ602" s="2">
        <f t="shared" si="49"/>
        <v>0</v>
      </c>
      <c r="GR602" s="2">
        <f t="shared" si="50"/>
        <v>75000</v>
      </c>
      <c r="GS602" t="s">
        <v>395</v>
      </c>
      <c r="GV602" t="s">
        <v>768</v>
      </c>
      <c r="GX602" t="s">
        <v>459</v>
      </c>
      <c r="HC602">
        <v>1000</v>
      </c>
      <c r="HD602">
        <v>300</v>
      </c>
      <c r="HE602">
        <v>10000</v>
      </c>
      <c r="HF602">
        <v>20</v>
      </c>
      <c r="HH602">
        <v>60000</v>
      </c>
      <c r="HK602">
        <v>100</v>
      </c>
      <c r="HO602">
        <v>5</v>
      </c>
      <c r="HU602">
        <v>8</v>
      </c>
      <c r="IF602" s="63">
        <v>1.5</v>
      </c>
      <c r="IG602">
        <v>2.67</v>
      </c>
      <c r="II602" s="35">
        <f t="shared" si="51"/>
        <v>2.67</v>
      </c>
      <c r="IK602">
        <v>8</v>
      </c>
      <c r="IL602">
        <v>8</v>
      </c>
      <c r="IM602" s="18">
        <v>6800</v>
      </c>
      <c r="IN602" s="1" t="s">
        <v>400</v>
      </c>
      <c r="IO602" s="62">
        <v>200</v>
      </c>
      <c r="IP602" s="18">
        <v>5800</v>
      </c>
      <c r="IR602" s="18">
        <v>50</v>
      </c>
      <c r="IX602" s="18">
        <v>6050</v>
      </c>
      <c r="JA602" s="18">
        <v>10</v>
      </c>
      <c r="JB602" s="18">
        <v>9</v>
      </c>
      <c r="JC602" s="18">
        <v>5</v>
      </c>
      <c r="JD602" s="18">
        <v>4</v>
      </c>
      <c r="JR602" s="18">
        <v>7080</v>
      </c>
      <c r="JU602" s="18">
        <v>236</v>
      </c>
      <c r="KF602" s="18">
        <v>10</v>
      </c>
      <c r="KG602" s="18">
        <v>8</v>
      </c>
      <c r="KH602" s="18">
        <v>200</v>
      </c>
      <c r="KI602" s="18">
        <v>54</v>
      </c>
      <c r="KJ602" s="18">
        <v>24</v>
      </c>
      <c r="KK602" s="18">
        <v>144</v>
      </c>
      <c r="KL602" s="18">
        <v>4</v>
      </c>
      <c r="KM602" s="18">
        <v>0</v>
      </c>
      <c r="MO602" s="18">
        <v>120</v>
      </c>
      <c r="MP602" s="18">
        <v>0</v>
      </c>
      <c r="NX602" s="18">
        <f t="shared" si="54"/>
        <v>2557.0884965222008</v>
      </c>
      <c r="NY602" t="str">
        <f t="shared" si="52"/>
        <v>Mid-range</v>
      </c>
      <c r="NZ602" t="str">
        <f t="shared" si="53"/>
        <v>Small</v>
      </c>
    </row>
    <row r="603" spans="1:390">
      <c r="A603" t="s">
        <v>663</v>
      </c>
      <c r="B603" t="s">
        <v>664</v>
      </c>
      <c r="C603" s="32" t="s">
        <v>665</v>
      </c>
      <c r="D603" s="31" t="s">
        <v>393</v>
      </c>
      <c r="E603">
        <v>20110</v>
      </c>
      <c r="F603" t="s">
        <v>860</v>
      </c>
      <c r="G603" s="18">
        <v>9061.108190476145</v>
      </c>
      <c r="H603" s="62">
        <v>22955</v>
      </c>
      <c r="J603" s="63">
        <v>20</v>
      </c>
      <c r="K603" s="63">
        <v>19</v>
      </c>
      <c r="R603" s="63">
        <v>30</v>
      </c>
      <c r="U603" s="63">
        <v>336</v>
      </c>
      <c r="V603" s="63">
        <v>478</v>
      </c>
      <c r="W603" s="72">
        <v>336</v>
      </c>
      <c r="AC603" s="93">
        <v>5622</v>
      </c>
      <c r="AF603" s="93">
        <v>3640</v>
      </c>
      <c r="AM603" s="93">
        <v>7608</v>
      </c>
      <c r="AO603" s="59">
        <v>16870</v>
      </c>
      <c r="AP603" s="63">
        <v>1814</v>
      </c>
      <c r="AZ603" s="63">
        <v>4100</v>
      </c>
      <c r="BB603" s="63">
        <v>5914</v>
      </c>
      <c r="BC603" s="63">
        <v>13524</v>
      </c>
      <c r="BO603" s="63">
        <v>13524</v>
      </c>
      <c r="BZ603">
        <v>0</v>
      </c>
      <c r="CY603">
        <v>23088</v>
      </c>
      <c r="DH603">
        <v>7895</v>
      </c>
      <c r="DI603">
        <v>30983</v>
      </c>
      <c r="EJ603">
        <v>739</v>
      </c>
      <c r="ET603">
        <v>739</v>
      </c>
      <c r="GO603">
        <v>0</v>
      </c>
      <c r="GP603" s="2">
        <f t="shared" si="48"/>
        <v>30394</v>
      </c>
      <c r="GQ603" s="2">
        <f t="shared" si="49"/>
        <v>37636</v>
      </c>
      <c r="GR603" s="2">
        <f t="shared" si="50"/>
        <v>68030</v>
      </c>
      <c r="GS603" t="s">
        <v>420</v>
      </c>
      <c r="GT603" t="s">
        <v>880</v>
      </c>
      <c r="GV603" t="s">
        <v>768</v>
      </c>
      <c r="GW603" t="s">
        <v>410</v>
      </c>
      <c r="HD603">
        <v>1465</v>
      </c>
      <c r="HE603">
        <v>12889</v>
      </c>
      <c r="HF603">
        <v>256</v>
      </c>
      <c r="HG603">
        <v>0</v>
      </c>
      <c r="HH603">
        <v>60386</v>
      </c>
      <c r="HJ603">
        <v>27</v>
      </c>
      <c r="HK603">
        <v>210</v>
      </c>
      <c r="HL603">
        <v>323</v>
      </c>
      <c r="HP603">
        <v>1058</v>
      </c>
      <c r="HQ603">
        <v>6535</v>
      </c>
      <c r="HR603">
        <v>33</v>
      </c>
      <c r="HU603">
        <v>13</v>
      </c>
      <c r="IF603" s="63">
        <v>1.5</v>
      </c>
      <c r="IG603">
        <v>5.4</v>
      </c>
      <c r="II603" s="35">
        <f t="shared" si="51"/>
        <v>5.4</v>
      </c>
      <c r="IK603">
        <v>8</v>
      </c>
      <c r="IL603">
        <v>6.25</v>
      </c>
      <c r="IM603" s="18">
        <v>9685</v>
      </c>
      <c r="IN603" s="1" t="s">
        <v>400</v>
      </c>
      <c r="IO603" s="62">
        <v>8572</v>
      </c>
      <c r="IP603" s="18">
        <v>33400</v>
      </c>
      <c r="IQ603" s="18">
        <v>2035</v>
      </c>
      <c r="IR603" s="18">
        <v>523</v>
      </c>
      <c r="IV603" s="18">
        <v>0</v>
      </c>
      <c r="IX603" s="18">
        <v>44530</v>
      </c>
      <c r="JA603" s="18">
        <v>165</v>
      </c>
      <c r="JB603" s="18">
        <v>120</v>
      </c>
      <c r="JC603" s="18">
        <v>360</v>
      </c>
      <c r="JD603" s="18">
        <v>69</v>
      </c>
      <c r="JR603" s="18">
        <v>1458</v>
      </c>
      <c r="JU603" s="18">
        <v>64</v>
      </c>
      <c r="KI603" s="18">
        <v>60</v>
      </c>
      <c r="KJ603" s="18">
        <v>40</v>
      </c>
      <c r="KK603" s="18">
        <v>40</v>
      </c>
      <c r="KL603" s="18">
        <v>4</v>
      </c>
      <c r="KM603" s="18">
        <v>0</v>
      </c>
      <c r="MO603" s="18">
        <v>4</v>
      </c>
      <c r="MP603" s="18">
        <v>0</v>
      </c>
      <c r="MS603" s="18">
        <v>302421</v>
      </c>
      <c r="MU603" s="18">
        <v>108</v>
      </c>
      <c r="NX603" s="18">
        <f t="shared" si="54"/>
        <v>1677.9829982363231</v>
      </c>
      <c r="NY603" t="str">
        <f t="shared" si="52"/>
        <v>Mid-range</v>
      </c>
      <c r="NZ603" t="str">
        <f t="shared" si="53"/>
        <v>Small</v>
      </c>
    </row>
    <row r="604" spans="1:390">
      <c r="A604" t="s">
        <v>686</v>
      </c>
      <c r="B604" t="s">
        <v>687</v>
      </c>
      <c r="C604" s="32" t="s">
        <v>688</v>
      </c>
      <c r="D604" s="31" t="s">
        <v>393</v>
      </c>
      <c r="E604">
        <v>20110</v>
      </c>
      <c r="F604" t="s">
        <v>860</v>
      </c>
      <c r="G604" s="18">
        <v>4923.3660952380933</v>
      </c>
      <c r="H604" s="62">
        <v>8415</v>
      </c>
      <c r="J604" s="63">
        <v>42</v>
      </c>
      <c r="K604" s="63">
        <v>5</v>
      </c>
      <c r="R604" s="63">
        <v>22</v>
      </c>
      <c r="U604" s="63">
        <v>25</v>
      </c>
      <c r="V604" s="63">
        <v>385</v>
      </c>
      <c r="W604" s="72" t="s">
        <v>881</v>
      </c>
      <c r="AC604" s="93">
        <v>6000</v>
      </c>
      <c r="AF604" s="93">
        <v>0</v>
      </c>
      <c r="AG604" s="93">
        <v>0</v>
      </c>
      <c r="AH604" s="93">
        <v>0</v>
      </c>
      <c r="AI604" s="93">
        <v>0</v>
      </c>
      <c r="AL604" s="93">
        <v>0</v>
      </c>
      <c r="AM604" s="93">
        <v>0</v>
      </c>
      <c r="AO604" s="59">
        <v>6000</v>
      </c>
      <c r="AP604" s="63">
        <v>0</v>
      </c>
      <c r="AS604" s="63">
        <v>0</v>
      </c>
      <c r="AT604" s="63">
        <v>0</v>
      </c>
      <c r="AU604" s="63">
        <v>0</v>
      </c>
      <c r="AV604" s="63">
        <v>0</v>
      </c>
      <c r="AY604" s="63">
        <v>0</v>
      </c>
      <c r="AZ604" s="63">
        <v>0</v>
      </c>
      <c r="BB604" s="63">
        <v>0</v>
      </c>
      <c r="BC604" s="63">
        <v>9000</v>
      </c>
      <c r="BF604" s="63">
        <v>0</v>
      </c>
      <c r="BG604" s="63">
        <v>0</v>
      </c>
      <c r="BH604" s="63">
        <v>0</v>
      </c>
      <c r="BI604" s="63">
        <v>0</v>
      </c>
      <c r="BL604" s="63">
        <v>0</v>
      </c>
      <c r="BM604" s="63">
        <v>0</v>
      </c>
      <c r="BO604" s="63">
        <v>0</v>
      </c>
      <c r="BP604" s="63">
        <v>0</v>
      </c>
      <c r="BR604" s="63">
        <v>0</v>
      </c>
      <c r="BS604" s="63">
        <v>0</v>
      </c>
      <c r="BT604" s="63">
        <v>0</v>
      </c>
      <c r="BU604" s="63">
        <v>0</v>
      </c>
      <c r="BX604">
        <v>0</v>
      </c>
      <c r="BY604">
        <v>0</v>
      </c>
      <c r="BZ604">
        <v>0</v>
      </c>
      <c r="CY604">
        <v>34982</v>
      </c>
      <c r="DA604">
        <v>0</v>
      </c>
      <c r="DB604">
        <v>0</v>
      </c>
      <c r="DC604">
        <v>0</v>
      </c>
      <c r="DF604">
        <v>0</v>
      </c>
      <c r="DG604">
        <v>0</v>
      </c>
      <c r="DH604">
        <v>0</v>
      </c>
      <c r="DI604">
        <v>34982</v>
      </c>
      <c r="EJ604">
        <v>0</v>
      </c>
      <c r="EL604">
        <v>0</v>
      </c>
      <c r="EM604">
        <v>0</v>
      </c>
      <c r="EN604">
        <v>0</v>
      </c>
      <c r="EQ604">
        <v>0</v>
      </c>
      <c r="ER604">
        <v>0</v>
      </c>
      <c r="ES604">
        <v>0</v>
      </c>
      <c r="ET604">
        <v>0</v>
      </c>
      <c r="GE604">
        <v>19106</v>
      </c>
      <c r="GG604">
        <v>0</v>
      </c>
      <c r="GH604">
        <v>0</v>
      </c>
      <c r="GI604">
        <v>0</v>
      </c>
      <c r="GJ604">
        <v>0</v>
      </c>
      <c r="GM604">
        <v>0</v>
      </c>
      <c r="GN604">
        <v>0</v>
      </c>
      <c r="GO604">
        <v>19106</v>
      </c>
      <c r="GP604" s="2">
        <f t="shared" si="48"/>
        <v>6000</v>
      </c>
      <c r="GQ604" s="2">
        <f t="shared" si="49"/>
        <v>34982</v>
      </c>
      <c r="GR604" s="2">
        <f t="shared" si="50"/>
        <v>60088</v>
      </c>
      <c r="GS604" t="s">
        <v>420</v>
      </c>
      <c r="GU604" t="s">
        <v>439</v>
      </c>
      <c r="GV604" t="s">
        <v>766</v>
      </c>
      <c r="GX604" t="s">
        <v>459</v>
      </c>
      <c r="GY604" t="s">
        <v>405</v>
      </c>
      <c r="HB604" t="s">
        <v>882</v>
      </c>
      <c r="HC604">
        <v>80</v>
      </c>
      <c r="HD604">
        <v>0</v>
      </c>
      <c r="HE604">
        <v>100</v>
      </c>
      <c r="HF604">
        <v>100</v>
      </c>
      <c r="HH604">
        <v>92000</v>
      </c>
      <c r="HJ604">
        <v>0</v>
      </c>
      <c r="HK604">
        <v>100</v>
      </c>
      <c r="HL604">
        <v>100</v>
      </c>
      <c r="HO604">
        <v>10</v>
      </c>
      <c r="HP604">
        <v>12</v>
      </c>
      <c r="HQ604">
        <v>0</v>
      </c>
      <c r="HR604">
        <v>0</v>
      </c>
      <c r="HU604">
        <v>4</v>
      </c>
      <c r="IF604" s="63">
        <v>0.5</v>
      </c>
      <c r="IG604">
        <v>3.5</v>
      </c>
      <c r="II604" s="35">
        <f t="shared" si="51"/>
        <v>3.5</v>
      </c>
      <c r="IK604">
        <v>6</v>
      </c>
      <c r="IL604">
        <v>5.5</v>
      </c>
      <c r="IM604" s="18">
        <v>5100</v>
      </c>
      <c r="IN604" s="1" t="s">
        <v>400</v>
      </c>
      <c r="IO604" s="62">
        <v>7312</v>
      </c>
      <c r="IP604" s="18">
        <v>25072</v>
      </c>
      <c r="IQ604" s="18">
        <v>0</v>
      </c>
      <c r="IR604" s="18">
        <v>0</v>
      </c>
      <c r="IV604" s="18">
        <v>0</v>
      </c>
      <c r="IX604" s="18">
        <v>32384</v>
      </c>
      <c r="JA604" s="18">
        <v>0</v>
      </c>
      <c r="JB604" s="18">
        <v>0</v>
      </c>
      <c r="JC604" s="18">
        <v>0</v>
      </c>
      <c r="JD604" s="18">
        <v>0</v>
      </c>
      <c r="JR604" s="18">
        <v>1300</v>
      </c>
      <c r="JU604" s="18">
        <v>65</v>
      </c>
      <c r="KF604" s="18">
        <v>0</v>
      </c>
      <c r="KG604" s="18">
        <v>0</v>
      </c>
      <c r="KH604" s="18">
        <v>0</v>
      </c>
      <c r="KI604" s="18">
        <v>60</v>
      </c>
      <c r="KJ604" s="18">
        <v>56</v>
      </c>
      <c r="KK604" s="18">
        <v>16</v>
      </c>
      <c r="KL604" s="18">
        <v>0</v>
      </c>
      <c r="KM604" s="18">
        <v>0</v>
      </c>
      <c r="MO604" s="18">
        <v>0</v>
      </c>
      <c r="MP604" s="18">
        <v>0</v>
      </c>
      <c r="MS604" s="18">
        <v>119916</v>
      </c>
      <c r="MU604" s="18">
        <v>1239</v>
      </c>
      <c r="NX604" s="18">
        <f t="shared" si="54"/>
        <v>1406.6760272108838</v>
      </c>
      <c r="NY604" t="str">
        <f t="shared" si="52"/>
        <v>Smaller</v>
      </c>
      <c r="NZ604" t="str">
        <f t="shared" si="53"/>
        <v>Small</v>
      </c>
    </row>
    <row r="605" spans="1:390">
      <c r="A605" t="s">
        <v>565</v>
      </c>
      <c r="B605" t="s">
        <v>566</v>
      </c>
      <c r="C605" s="32" t="s">
        <v>567</v>
      </c>
      <c r="D605" s="31" t="s">
        <v>393</v>
      </c>
      <c r="E605">
        <v>20110</v>
      </c>
      <c r="F605" t="s">
        <v>860</v>
      </c>
      <c r="G605" s="18">
        <v>2290.8630476190488</v>
      </c>
      <c r="H605" s="62">
        <v>11000</v>
      </c>
      <c r="J605" s="63">
        <v>19</v>
      </c>
      <c r="K605" s="63">
        <v>1</v>
      </c>
      <c r="R605" s="63">
        <v>0</v>
      </c>
      <c r="U605" s="63">
        <v>8</v>
      </c>
      <c r="V605" s="63">
        <v>145</v>
      </c>
      <c r="W605" s="72" t="s">
        <v>809</v>
      </c>
      <c r="AC605" s="93">
        <v>6597</v>
      </c>
      <c r="AM605" s="93">
        <v>472</v>
      </c>
      <c r="AO605" s="59">
        <v>7069</v>
      </c>
      <c r="AP605" s="63">
        <v>0</v>
      </c>
      <c r="BB605" s="63">
        <v>0</v>
      </c>
      <c r="BC605" s="63">
        <v>2715</v>
      </c>
      <c r="BO605" s="63">
        <v>2715</v>
      </c>
      <c r="BP605" s="63">
        <v>1700</v>
      </c>
      <c r="BZ605">
        <v>1700</v>
      </c>
      <c r="CY605">
        <v>18243</v>
      </c>
      <c r="DI605">
        <v>18243</v>
      </c>
      <c r="EJ605">
        <v>154</v>
      </c>
      <c r="ET605">
        <v>154</v>
      </c>
      <c r="GE605">
        <v>0</v>
      </c>
      <c r="GO605">
        <v>0</v>
      </c>
      <c r="GP605" s="2">
        <f t="shared" si="48"/>
        <v>9784</v>
      </c>
      <c r="GQ605" s="2">
        <f t="shared" si="49"/>
        <v>20097</v>
      </c>
      <c r="GR605" s="2">
        <f t="shared" si="50"/>
        <v>29881</v>
      </c>
      <c r="GS605" t="s">
        <v>420</v>
      </c>
      <c r="GV605" t="s">
        <v>768</v>
      </c>
      <c r="HB605" t="s">
        <v>883</v>
      </c>
      <c r="HC605">
        <v>160</v>
      </c>
      <c r="HD605">
        <v>7150</v>
      </c>
      <c r="HE605">
        <v>21035</v>
      </c>
      <c r="HF605">
        <v>75</v>
      </c>
      <c r="HG605">
        <v>10000</v>
      </c>
      <c r="HH605">
        <v>33902</v>
      </c>
      <c r="HJ605">
        <v>52</v>
      </c>
      <c r="HK605">
        <v>35</v>
      </c>
      <c r="HL605">
        <v>207</v>
      </c>
      <c r="HO605">
        <v>81</v>
      </c>
      <c r="HP605">
        <v>92</v>
      </c>
      <c r="HQ605">
        <v>165</v>
      </c>
      <c r="HR605">
        <v>0</v>
      </c>
      <c r="HU605">
        <v>0</v>
      </c>
      <c r="IF605" s="63">
        <v>1.36</v>
      </c>
      <c r="IG605">
        <v>0</v>
      </c>
      <c r="II605" s="35">
        <f t="shared" si="51"/>
        <v>0</v>
      </c>
      <c r="IK605">
        <v>3</v>
      </c>
      <c r="IL605">
        <v>2.8</v>
      </c>
      <c r="IM605" s="18">
        <v>1050</v>
      </c>
      <c r="IN605" s="1" t="s">
        <v>411</v>
      </c>
      <c r="IO605" s="62">
        <v>3101</v>
      </c>
      <c r="IP605" s="18">
        <v>2887</v>
      </c>
      <c r="IQ605" s="18">
        <v>8483</v>
      </c>
      <c r="IR605" s="18">
        <v>821</v>
      </c>
      <c r="IV605" s="18">
        <v>5389</v>
      </c>
      <c r="IX605" s="18">
        <v>20681</v>
      </c>
      <c r="JA605" s="18">
        <v>0</v>
      </c>
      <c r="JB605" s="18">
        <v>0</v>
      </c>
      <c r="JC605" s="18">
        <v>0</v>
      </c>
      <c r="JD605" s="18">
        <v>0</v>
      </c>
      <c r="JR605" s="18">
        <v>743</v>
      </c>
      <c r="JU605" s="18">
        <v>31</v>
      </c>
      <c r="KF605" s="18">
        <v>0</v>
      </c>
      <c r="KG605" s="18">
        <v>0</v>
      </c>
      <c r="KH605" s="18">
        <v>0</v>
      </c>
      <c r="KI605" s="18">
        <v>42</v>
      </c>
      <c r="KJ605" s="18">
        <v>0</v>
      </c>
      <c r="KK605" s="18">
        <v>0</v>
      </c>
      <c r="KL605" s="18">
        <v>0</v>
      </c>
      <c r="KM605" s="18">
        <v>0</v>
      </c>
      <c r="MO605" s="18">
        <v>0</v>
      </c>
      <c r="MP605" s="18">
        <v>0</v>
      </c>
      <c r="MS605" s="18">
        <v>51784</v>
      </c>
      <c r="MU605" s="18">
        <v>206</v>
      </c>
      <c r="NX605" s="18" t="e">
        <f t="shared" si="54"/>
        <v>#DIV/0!</v>
      </c>
      <c r="NY605" t="str">
        <f t="shared" si="52"/>
        <v>Smaller</v>
      </c>
      <c r="NZ605" t="str">
        <f t="shared" si="53"/>
        <v>Small</v>
      </c>
    </row>
    <row r="606" spans="1:390">
      <c r="A606" t="s">
        <v>472</v>
      </c>
      <c r="B606" t="s">
        <v>473</v>
      </c>
      <c r="C606" s="32" t="s">
        <v>474</v>
      </c>
      <c r="D606" s="1" t="s">
        <v>404</v>
      </c>
      <c r="E606">
        <v>20110</v>
      </c>
      <c r="F606" t="s">
        <v>860</v>
      </c>
      <c r="G606" s="18">
        <v>9382.2192380952365</v>
      </c>
      <c r="H606" s="62">
        <v>28007</v>
      </c>
      <c r="J606" s="63">
        <v>32</v>
      </c>
      <c r="K606" s="63">
        <v>8</v>
      </c>
      <c r="R606" s="63">
        <v>36</v>
      </c>
      <c r="U606" s="63">
        <v>36</v>
      </c>
      <c r="V606" s="63">
        <v>486</v>
      </c>
      <c r="W606" s="72" t="s">
        <v>884</v>
      </c>
      <c r="AC606" s="93">
        <v>6947</v>
      </c>
      <c r="AF606" s="93">
        <v>37750</v>
      </c>
      <c r="AG606" s="93">
        <v>0</v>
      </c>
      <c r="AH606" s="93">
        <v>0</v>
      </c>
      <c r="AI606" s="93">
        <v>0</v>
      </c>
      <c r="AL606" s="93">
        <v>0</v>
      </c>
      <c r="AM606" s="93">
        <v>0</v>
      </c>
      <c r="AO606" s="59">
        <v>44697</v>
      </c>
      <c r="AP606" s="63">
        <v>0</v>
      </c>
      <c r="AS606" s="63">
        <v>0</v>
      </c>
      <c r="AT606" s="63">
        <v>0</v>
      </c>
      <c r="AU606" s="63">
        <v>0</v>
      </c>
      <c r="AV606" s="63">
        <v>0</v>
      </c>
      <c r="AY606" s="63">
        <v>0</v>
      </c>
      <c r="AZ606" s="63">
        <v>0</v>
      </c>
      <c r="BB606" s="63">
        <v>0</v>
      </c>
      <c r="BC606" s="63">
        <v>1343</v>
      </c>
      <c r="BF606" s="63">
        <v>0</v>
      </c>
      <c r="BG606" s="63">
        <v>0</v>
      </c>
      <c r="BH606" s="63">
        <v>0</v>
      </c>
      <c r="BI606" s="63">
        <v>0</v>
      </c>
      <c r="BL606" s="63">
        <v>7649</v>
      </c>
      <c r="BM606" s="63">
        <v>0</v>
      </c>
      <c r="BO606" s="63">
        <v>8992</v>
      </c>
      <c r="BP606" s="63">
        <v>0</v>
      </c>
      <c r="BR606" s="63">
        <v>0</v>
      </c>
      <c r="BS606" s="63">
        <v>0</v>
      </c>
      <c r="BT606" s="63">
        <v>0</v>
      </c>
      <c r="BU606" s="63">
        <v>0</v>
      </c>
      <c r="BX606">
        <v>0</v>
      </c>
      <c r="BY606">
        <v>0</v>
      </c>
      <c r="BZ606">
        <v>0</v>
      </c>
      <c r="CY606">
        <v>5559</v>
      </c>
      <c r="DA606">
        <v>15790</v>
      </c>
      <c r="DG606">
        <v>14500</v>
      </c>
      <c r="DI606">
        <v>35849</v>
      </c>
      <c r="EJ606">
        <v>1280</v>
      </c>
      <c r="EL606">
        <v>0</v>
      </c>
      <c r="EM606">
        <v>0</v>
      </c>
      <c r="EN606">
        <v>0</v>
      </c>
      <c r="EQ606">
        <v>2224</v>
      </c>
      <c r="ER606">
        <v>0</v>
      </c>
      <c r="ES606">
        <v>0</v>
      </c>
      <c r="ET606">
        <v>3504</v>
      </c>
      <c r="GE606">
        <v>0</v>
      </c>
      <c r="GG606">
        <v>0</v>
      </c>
      <c r="GH606">
        <v>0</v>
      </c>
      <c r="GI606">
        <v>0</v>
      </c>
      <c r="GJ606">
        <v>0</v>
      </c>
      <c r="GM606">
        <v>0</v>
      </c>
      <c r="GN606">
        <v>0</v>
      </c>
      <c r="GO606">
        <v>0</v>
      </c>
      <c r="GP606" s="2">
        <f t="shared" si="48"/>
        <v>53689</v>
      </c>
      <c r="GQ606" s="2">
        <f t="shared" si="49"/>
        <v>39353</v>
      </c>
      <c r="GR606" s="2">
        <f t="shared" si="50"/>
        <v>93042</v>
      </c>
      <c r="GS606" t="s">
        <v>395</v>
      </c>
      <c r="GU606" t="s">
        <v>439</v>
      </c>
      <c r="GV606" t="s">
        <v>768</v>
      </c>
      <c r="GX606" t="s">
        <v>459</v>
      </c>
      <c r="HC606">
        <v>1596</v>
      </c>
      <c r="HD606">
        <v>6234</v>
      </c>
      <c r="HE606">
        <v>13279</v>
      </c>
      <c r="HF606">
        <v>106</v>
      </c>
      <c r="HG606">
        <v>0</v>
      </c>
      <c r="HH606">
        <v>88956</v>
      </c>
      <c r="HJ606">
        <v>175</v>
      </c>
      <c r="HK606">
        <v>78</v>
      </c>
      <c r="HL606">
        <v>1822</v>
      </c>
      <c r="HO606">
        <v>244</v>
      </c>
      <c r="HP606">
        <v>271</v>
      </c>
      <c r="HQ606">
        <v>4287</v>
      </c>
      <c r="HR606">
        <v>181</v>
      </c>
      <c r="HU606">
        <v>5</v>
      </c>
      <c r="IF606" s="63">
        <v>2</v>
      </c>
      <c r="IG606">
        <v>5</v>
      </c>
      <c r="II606" s="35">
        <f t="shared" si="51"/>
        <v>5</v>
      </c>
      <c r="IK606">
        <v>7</v>
      </c>
      <c r="IL606">
        <v>6.64</v>
      </c>
      <c r="IM606" s="18">
        <v>10479</v>
      </c>
      <c r="IN606" s="1" t="s">
        <v>411</v>
      </c>
      <c r="IO606" s="62">
        <v>10551</v>
      </c>
      <c r="IP606" s="18">
        <v>13710</v>
      </c>
      <c r="IQ606" s="18">
        <v>7719</v>
      </c>
      <c r="IR606" s="18">
        <v>2987</v>
      </c>
      <c r="IV606" s="18">
        <v>2088</v>
      </c>
      <c r="IX606" s="18">
        <v>37055</v>
      </c>
      <c r="JA606" s="18">
        <v>2189</v>
      </c>
      <c r="JB606" s="18">
        <v>2189</v>
      </c>
      <c r="JC606" s="18">
        <v>3158</v>
      </c>
      <c r="JD606" s="18">
        <v>2791</v>
      </c>
      <c r="JR606" s="18">
        <v>2476</v>
      </c>
      <c r="JU606" s="18">
        <v>77</v>
      </c>
      <c r="KF606" s="18">
        <v>2</v>
      </c>
      <c r="KG606" s="18">
        <v>38</v>
      </c>
      <c r="KH606" s="18">
        <v>538</v>
      </c>
      <c r="KI606" s="18">
        <v>54</v>
      </c>
      <c r="KJ606" s="18">
        <v>28</v>
      </c>
      <c r="KK606" s="18">
        <v>16</v>
      </c>
      <c r="KL606" s="18">
        <v>4</v>
      </c>
      <c r="KM606" s="18">
        <v>0</v>
      </c>
      <c r="MO606" s="18">
        <v>4</v>
      </c>
      <c r="MP606" s="18">
        <v>0</v>
      </c>
      <c r="MS606" s="18">
        <v>341049</v>
      </c>
      <c r="MU606" s="18">
        <v>0</v>
      </c>
      <c r="NX606" s="18">
        <f t="shared" si="54"/>
        <v>1876.4438476190473</v>
      </c>
      <c r="NY606" t="str">
        <f t="shared" si="52"/>
        <v>Mid-range</v>
      </c>
      <c r="NZ606" t="str">
        <f t="shared" si="53"/>
        <v>Small</v>
      </c>
    </row>
    <row r="607" spans="1:390">
      <c r="A607" t="s">
        <v>574</v>
      </c>
      <c r="B607" t="s">
        <v>575</v>
      </c>
      <c r="C607" s="32" t="s">
        <v>576</v>
      </c>
      <c r="D607" s="1" t="s">
        <v>404</v>
      </c>
      <c r="E607">
        <v>20110</v>
      </c>
      <c r="F607" t="s">
        <v>860</v>
      </c>
      <c r="G607" s="18">
        <v>7640.5500952380326</v>
      </c>
      <c r="H607" s="62">
        <v>26000</v>
      </c>
      <c r="J607" s="63">
        <v>63</v>
      </c>
      <c r="K607" s="63">
        <v>12</v>
      </c>
      <c r="R607" s="63">
        <v>48</v>
      </c>
      <c r="U607" s="63">
        <v>81</v>
      </c>
      <c r="V607" s="63">
        <v>692</v>
      </c>
      <c r="W607" s="72">
        <v>152</v>
      </c>
      <c r="AC607" s="93">
        <v>7212.32</v>
      </c>
      <c r="AF607" s="93">
        <v>0</v>
      </c>
      <c r="AG607" s="93">
        <v>0</v>
      </c>
      <c r="AH607" s="93">
        <v>0</v>
      </c>
      <c r="AI607" s="93">
        <v>0</v>
      </c>
      <c r="AL607" s="93">
        <v>10342</v>
      </c>
      <c r="AM607" s="93">
        <v>8362.9</v>
      </c>
      <c r="AO607" s="59">
        <v>25917.22</v>
      </c>
      <c r="AP607" s="63">
        <v>0</v>
      </c>
      <c r="AS607" s="63">
        <v>0</v>
      </c>
      <c r="AT607" s="63">
        <v>0</v>
      </c>
      <c r="AU607" s="63">
        <v>0</v>
      </c>
      <c r="AV607" s="63">
        <v>0</v>
      </c>
      <c r="AY607" s="63">
        <v>0</v>
      </c>
      <c r="AZ607" s="63">
        <v>0</v>
      </c>
      <c r="BB607" s="63">
        <v>0</v>
      </c>
      <c r="BC607" s="63">
        <v>1962.46</v>
      </c>
      <c r="BM607" s="63">
        <v>4847</v>
      </c>
      <c r="BO607" s="63">
        <v>6809.46</v>
      </c>
      <c r="BP607" s="63">
        <v>0</v>
      </c>
      <c r="BR607" s="63">
        <v>0</v>
      </c>
      <c r="BS607" s="63">
        <v>0</v>
      </c>
      <c r="BT607" s="63">
        <v>0</v>
      </c>
      <c r="BU607" s="63">
        <v>0</v>
      </c>
      <c r="BX607">
        <v>0</v>
      </c>
      <c r="BY607">
        <v>0</v>
      </c>
      <c r="BZ607">
        <v>0</v>
      </c>
      <c r="CY607">
        <v>10122.34</v>
      </c>
      <c r="DA607">
        <v>0</v>
      </c>
      <c r="DB607">
        <v>0</v>
      </c>
      <c r="DC607">
        <v>0</v>
      </c>
      <c r="DF607">
        <v>0</v>
      </c>
      <c r="DG607">
        <v>825.74</v>
      </c>
      <c r="DH607">
        <v>8611</v>
      </c>
      <c r="DI607">
        <v>19559.080000000002</v>
      </c>
      <c r="EJ607">
        <v>226.27</v>
      </c>
      <c r="EL607">
        <v>0</v>
      </c>
      <c r="EM607">
        <v>0</v>
      </c>
      <c r="EN607">
        <v>0</v>
      </c>
      <c r="EQ607">
        <v>0</v>
      </c>
      <c r="ER607">
        <v>0</v>
      </c>
      <c r="ES607">
        <v>1945.48</v>
      </c>
      <c r="ET607">
        <v>2171.75</v>
      </c>
      <c r="GE607">
        <v>3978.94</v>
      </c>
      <c r="GG607">
        <v>0</v>
      </c>
      <c r="GH607">
        <v>0</v>
      </c>
      <c r="GI607">
        <v>0</v>
      </c>
      <c r="GJ607">
        <v>0</v>
      </c>
      <c r="GM607">
        <v>0</v>
      </c>
      <c r="GN607">
        <v>17001.12</v>
      </c>
      <c r="GO607">
        <v>20980.06</v>
      </c>
      <c r="GP607" s="2">
        <f t="shared" si="48"/>
        <v>32726.68</v>
      </c>
      <c r="GQ607" s="2">
        <f t="shared" si="49"/>
        <v>21730.83</v>
      </c>
      <c r="GR607" s="2">
        <f t="shared" si="50"/>
        <v>75437.570000000007</v>
      </c>
      <c r="GS607" t="s">
        <v>420</v>
      </c>
      <c r="GU607" t="s">
        <v>439</v>
      </c>
      <c r="GV607" t="s">
        <v>766</v>
      </c>
      <c r="GW607" t="s">
        <v>410</v>
      </c>
      <c r="HC607">
        <v>630</v>
      </c>
      <c r="HD607">
        <v>1133</v>
      </c>
      <c r="HE607">
        <v>8789</v>
      </c>
      <c r="HF607">
        <v>64</v>
      </c>
      <c r="HG607">
        <v>0</v>
      </c>
      <c r="HH607">
        <v>37076</v>
      </c>
      <c r="HJ607">
        <v>41</v>
      </c>
      <c r="HK607">
        <v>0</v>
      </c>
      <c r="HL607">
        <v>1397</v>
      </c>
      <c r="HO607">
        <v>204</v>
      </c>
      <c r="HP607">
        <v>268</v>
      </c>
      <c r="HQ607">
        <v>0</v>
      </c>
      <c r="HR607">
        <v>168</v>
      </c>
      <c r="HU607">
        <v>6</v>
      </c>
      <c r="IF607" s="63">
        <v>0.93</v>
      </c>
      <c r="IG607">
        <v>3.49</v>
      </c>
      <c r="II607" s="35">
        <f t="shared" si="51"/>
        <v>3.49</v>
      </c>
      <c r="IK607">
        <v>6</v>
      </c>
      <c r="IL607">
        <v>5.48</v>
      </c>
      <c r="IM607" s="18">
        <v>4212</v>
      </c>
      <c r="IN607" s="1" t="s">
        <v>411</v>
      </c>
      <c r="IO607" s="62">
        <v>5837</v>
      </c>
      <c r="IP607" s="18">
        <v>13897</v>
      </c>
      <c r="IQ607" s="18">
        <v>4715</v>
      </c>
      <c r="IR607" s="18">
        <v>2205</v>
      </c>
      <c r="IV607" s="18">
        <v>36164</v>
      </c>
      <c r="IX607" s="18">
        <v>62818</v>
      </c>
      <c r="JA607" s="18">
        <v>10</v>
      </c>
      <c r="JB607" s="18">
        <v>6</v>
      </c>
      <c r="JC607" s="18">
        <v>40</v>
      </c>
      <c r="JD607" s="18">
        <v>14</v>
      </c>
      <c r="JR607" s="18">
        <v>3739</v>
      </c>
      <c r="JU607" s="18">
        <v>146</v>
      </c>
      <c r="KF607" s="18">
        <v>2</v>
      </c>
      <c r="KG607" s="18">
        <v>2</v>
      </c>
      <c r="KH607" s="18">
        <v>40</v>
      </c>
      <c r="KI607" s="18">
        <v>60</v>
      </c>
      <c r="KJ607" s="18">
        <v>32</v>
      </c>
      <c r="KK607" s="18">
        <v>32</v>
      </c>
      <c r="KL607" s="18">
        <v>4</v>
      </c>
      <c r="KM607" s="18">
        <v>0</v>
      </c>
      <c r="MO607" s="18">
        <v>4</v>
      </c>
      <c r="MP607" s="18">
        <v>0</v>
      </c>
      <c r="MS607" s="18">
        <v>117742</v>
      </c>
      <c r="MU607" s="18">
        <v>1</v>
      </c>
      <c r="NX607" s="18">
        <f t="shared" si="54"/>
        <v>2189.2693682630465</v>
      </c>
      <c r="NY607" t="str">
        <f t="shared" si="52"/>
        <v>Mid-range</v>
      </c>
      <c r="NZ607" t="str">
        <f t="shared" si="53"/>
        <v>Small</v>
      </c>
    </row>
    <row r="608" spans="1:390">
      <c r="A608" t="s">
        <v>495</v>
      </c>
      <c r="B608" t="s">
        <v>675</v>
      </c>
      <c r="C608" s="32" t="s">
        <v>676</v>
      </c>
      <c r="D608" s="1" t="s">
        <v>404</v>
      </c>
      <c r="E608">
        <v>20110</v>
      </c>
      <c r="F608" t="s">
        <v>860</v>
      </c>
      <c r="G608" s="18">
        <v>11972.961904761967</v>
      </c>
      <c r="H608" s="62">
        <v>44100</v>
      </c>
      <c r="J608" s="63">
        <v>326</v>
      </c>
      <c r="K608" s="63">
        <v>21</v>
      </c>
      <c r="R608" s="63">
        <v>98</v>
      </c>
      <c r="U608" s="63">
        <v>226</v>
      </c>
      <c r="V608" s="63">
        <v>743</v>
      </c>
      <c r="W608" s="72" t="s">
        <v>885</v>
      </c>
      <c r="AC608" s="93">
        <v>7384</v>
      </c>
      <c r="AF608" s="93">
        <v>0</v>
      </c>
      <c r="AG608" s="93">
        <v>0</v>
      </c>
      <c r="AH608" s="93">
        <v>0</v>
      </c>
      <c r="AI608" s="93">
        <v>0</v>
      </c>
      <c r="AL608" s="93">
        <v>0</v>
      </c>
      <c r="AM608" s="93">
        <v>0</v>
      </c>
      <c r="AO608" s="59">
        <v>7384</v>
      </c>
      <c r="AP608" s="63">
        <v>4100</v>
      </c>
      <c r="AS608" s="63">
        <v>0</v>
      </c>
      <c r="AT608" s="63">
        <v>0</v>
      </c>
      <c r="AU608" s="63">
        <v>0</v>
      </c>
      <c r="AV608" s="63">
        <v>0</v>
      </c>
      <c r="AY608" s="63">
        <v>0</v>
      </c>
      <c r="AZ608" s="63">
        <v>0</v>
      </c>
      <c r="BB608" s="63">
        <v>4100</v>
      </c>
      <c r="BC608" s="63">
        <v>12500</v>
      </c>
      <c r="BF608" s="63">
        <v>0</v>
      </c>
      <c r="BG608" s="63">
        <v>0</v>
      </c>
      <c r="BH608" s="63">
        <v>0</v>
      </c>
      <c r="BI608" s="63">
        <v>0</v>
      </c>
      <c r="BL608" s="63">
        <v>0</v>
      </c>
      <c r="BM608" s="63">
        <v>0</v>
      </c>
      <c r="BO608" s="63">
        <v>12500</v>
      </c>
      <c r="BP608" s="63">
        <v>0</v>
      </c>
      <c r="BR608" s="63">
        <v>0</v>
      </c>
      <c r="BS608" s="63">
        <v>0</v>
      </c>
      <c r="BT608" s="63">
        <v>0</v>
      </c>
      <c r="BU608" s="63">
        <v>0</v>
      </c>
      <c r="BX608">
        <v>0</v>
      </c>
      <c r="BY608">
        <v>0</v>
      </c>
      <c r="BZ608">
        <v>0</v>
      </c>
      <c r="CY608">
        <v>44022</v>
      </c>
      <c r="DA608">
        <v>0</v>
      </c>
      <c r="DB608">
        <v>0</v>
      </c>
      <c r="DC608">
        <v>0</v>
      </c>
      <c r="DF608">
        <v>557</v>
      </c>
      <c r="DG608">
        <v>0</v>
      </c>
      <c r="DH608">
        <v>0</v>
      </c>
      <c r="DI608">
        <v>44579</v>
      </c>
      <c r="EJ608">
        <v>0</v>
      </c>
      <c r="EL608">
        <v>0</v>
      </c>
      <c r="EM608">
        <v>0</v>
      </c>
      <c r="EN608">
        <v>0</v>
      </c>
      <c r="EQ608">
        <v>0</v>
      </c>
      <c r="ER608">
        <v>0</v>
      </c>
      <c r="ES608">
        <v>0</v>
      </c>
      <c r="ET608">
        <v>0</v>
      </c>
      <c r="GE608">
        <v>7155</v>
      </c>
      <c r="GG608">
        <v>0</v>
      </c>
      <c r="GH608">
        <v>0</v>
      </c>
      <c r="GI608">
        <v>0</v>
      </c>
      <c r="GJ608">
        <v>0</v>
      </c>
      <c r="GM608">
        <v>0</v>
      </c>
      <c r="GN608">
        <v>0</v>
      </c>
      <c r="GO608">
        <v>7155</v>
      </c>
      <c r="GP608" s="2">
        <f t="shared" si="48"/>
        <v>19884</v>
      </c>
      <c r="GQ608" s="2">
        <f t="shared" si="49"/>
        <v>48679</v>
      </c>
      <c r="GR608" s="2">
        <f t="shared" si="50"/>
        <v>75718</v>
      </c>
      <c r="GS608" t="s">
        <v>395</v>
      </c>
      <c r="GV608" t="s">
        <v>768</v>
      </c>
      <c r="GX608" s="1"/>
      <c r="GY608" t="s">
        <v>405</v>
      </c>
      <c r="HC608">
        <v>130</v>
      </c>
      <c r="HD608">
        <v>0</v>
      </c>
      <c r="HE608">
        <v>17435</v>
      </c>
      <c r="HF608">
        <v>105</v>
      </c>
      <c r="HG608">
        <v>0</v>
      </c>
      <c r="HH608">
        <v>111254</v>
      </c>
      <c r="HJ608">
        <v>0</v>
      </c>
      <c r="HK608">
        <v>2215</v>
      </c>
      <c r="HL608">
        <v>160</v>
      </c>
      <c r="HO608">
        <v>698</v>
      </c>
      <c r="HP608">
        <v>1386</v>
      </c>
      <c r="HQ608">
        <v>4848</v>
      </c>
      <c r="HR608">
        <v>0</v>
      </c>
      <c r="HU608">
        <v>7</v>
      </c>
      <c r="IF608" s="63">
        <v>5.7</v>
      </c>
      <c r="IG608">
        <v>6</v>
      </c>
      <c r="II608" s="35">
        <f t="shared" si="51"/>
        <v>6</v>
      </c>
      <c r="IK608">
        <v>8</v>
      </c>
      <c r="IL608">
        <v>8</v>
      </c>
      <c r="IM608" s="18">
        <v>14520</v>
      </c>
      <c r="IN608" s="1" t="s">
        <v>400</v>
      </c>
      <c r="IO608" s="62">
        <v>26622</v>
      </c>
      <c r="IP608" s="18">
        <v>21198</v>
      </c>
      <c r="IQ608" s="18">
        <v>7756</v>
      </c>
      <c r="IR608" s="18">
        <v>0</v>
      </c>
      <c r="IV608" s="18">
        <v>0</v>
      </c>
      <c r="IX608" s="18">
        <v>55576</v>
      </c>
      <c r="JA608" s="18">
        <v>25</v>
      </c>
      <c r="JB608" s="18">
        <v>23</v>
      </c>
      <c r="JC608" s="18">
        <v>213</v>
      </c>
      <c r="JD608" s="18">
        <v>211</v>
      </c>
      <c r="JR608" s="18">
        <v>5158</v>
      </c>
      <c r="JU608" s="18">
        <v>163</v>
      </c>
      <c r="KF608" s="18">
        <v>1</v>
      </c>
      <c r="KG608" s="18">
        <v>1</v>
      </c>
      <c r="KH608" s="18">
        <v>80</v>
      </c>
      <c r="KI608" s="18">
        <v>57</v>
      </c>
      <c r="KJ608" s="18">
        <v>37</v>
      </c>
      <c r="KK608" s="18">
        <v>37</v>
      </c>
      <c r="KL608" s="18">
        <v>5</v>
      </c>
      <c r="KM608" s="18">
        <v>0</v>
      </c>
      <c r="MO608" s="18">
        <v>5</v>
      </c>
      <c r="MP608" s="18">
        <v>0</v>
      </c>
      <c r="MS608" s="18">
        <v>396166</v>
      </c>
      <c r="MU608" s="18">
        <v>0</v>
      </c>
      <c r="NX608" s="18">
        <f t="shared" si="54"/>
        <v>1995.4936507936611</v>
      </c>
      <c r="NY608" t="str">
        <f t="shared" si="52"/>
        <v>Mid-range</v>
      </c>
      <c r="NZ608" t="str">
        <f t="shared" si="53"/>
        <v>Medium</v>
      </c>
    </row>
    <row r="609" spans="1:390">
      <c r="A609" t="s">
        <v>472</v>
      </c>
      <c r="B609" t="s">
        <v>470</v>
      </c>
      <c r="C609" s="32" t="s">
        <v>471</v>
      </c>
      <c r="D609" s="1" t="s">
        <v>404</v>
      </c>
      <c r="E609">
        <v>20110</v>
      </c>
      <c r="F609" t="s">
        <v>860</v>
      </c>
      <c r="G609" s="18">
        <v>7750.4070476189308</v>
      </c>
      <c r="H609" s="62">
        <v>22500</v>
      </c>
      <c r="J609" s="63">
        <v>65</v>
      </c>
      <c r="K609" s="63">
        <v>6</v>
      </c>
      <c r="R609" s="63">
        <v>47</v>
      </c>
      <c r="U609" s="63">
        <v>24</v>
      </c>
      <c r="V609" s="63">
        <v>432</v>
      </c>
      <c r="W609" s="72">
        <v>0</v>
      </c>
      <c r="AC609" s="93">
        <v>7809</v>
      </c>
      <c r="AF609" s="93">
        <v>5584</v>
      </c>
      <c r="AL609" s="93">
        <v>25611</v>
      </c>
      <c r="AM609" s="93">
        <v>4963</v>
      </c>
      <c r="AO609" s="59">
        <v>43967</v>
      </c>
      <c r="AY609" s="63">
        <v>4100</v>
      </c>
      <c r="BB609" s="63">
        <v>4100</v>
      </c>
      <c r="BC609" s="63">
        <v>5818</v>
      </c>
      <c r="BO609" s="63">
        <v>5818</v>
      </c>
      <c r="BZ609">
        <v>0</v>
      </c>
      <c r="CY609">
        <v>6763</v>
      </c>
      <c r="DH609">
        <v>50000</v>
      </c>
      <c r="DI609">
        <v>56763</v>
      </c>
      <c r="EQ609">
        <v>1000</v>
      </c>
      <c r="ET609">
        <v>1000</v>
      </c>
      <c r="GO609">
        <v>0</v>
      </c>
      <c r="GP609" s="2">
        <f t="shared" ref="GP609:GP640" si="55">AO609+BO609</f>
        <v>49785</v>
      </c>
      <c r="GQ609" s="2">
        <f t="shared" ref="GQ609:GQ640" si="56">BB609+BZ609+DI609+ET609+GD609</f>
        <v>61863</v>
      </c>
      <c r="GR609" s="2">
        <f t="shared" ref="GR609:GR640" si="57">AO609+BB609+BO609+BZ609+DI609+ET609+GD609+GO609</f>
        <v>111648</v>
      </c>
      <c r="GS609" t="s">
        <v>420</v>
      </c>
      <c r="GV609" t="s">
        <v>768</v>
      </c>
      <c r="GW609" t="s">
        <v>410</v>
      </c>
      <c r="HC609">
        <v>939</v>
      </c>
      <c r="HD609">
        <v>2155</v>
      </c>
      <c r="HE609">
        <v>21300</v>
      </c>
      <c r="HF609">
        <v>116</v>
      </c>
      <c r="HH609">
        <v>52390</v>
      </c>
      <c r="HJ609">
        <v>87</v>
      </c>
      <c r="HK609">
        <v>3275</v>
      </c>
      <c r="HL609">
        <v>1073</v>
      </c>
      <c r="HO609">
        <v>452</v>
      </c>
      <c r="HP609">
        <v>452</v>
      </c>
      <c r="HQ609">
        <v>55000</v>
      </c>
      <c r="HR609">
        <v>87</v>
      </c>
      <c r="HU609">
        <v>4</v>
      </c>
      <c r="IF609" s="63">
        <v>1.06</v>
      </c>
      <c r="IG609">
        <v>4.8</v>
      </c>
      <c r="II609" s="35">
        <f t="shared" si="51"/>
        <v>4.8</v>
      </c>
      <c r="IK609">
        <v>5</v>
      </c>
      <c r="IL609">
        <v>5</v>
      </c>
      <c r="IM609" s="18">
        <v>13182</v>
      </c>
      <c r="IN609" s="1" t="s">
        <v>411</v>
      </c>
      <c r="IO609" s="62">
        <v>10620</v>
      </c>
      <c r="IP609" s="18">
        <v>16034</v>
      </c>
      <c r="IQ609" s="18">
        <v>13332</v>
      </c>
      <c r="IR609" s="18">
        <v>644</v>
      </c>
      <c r="IX609" s="18">
        <v>40630</v>
      </c>
      <c r="JA609" s="18">
        <v>2165</v>
      </c>
      <c r="JB609" s="18">
        <v>2939</v>
      </c>
      <c r="JC609" s="18">
        <v>2939</v>
      </c>
      <c r="JD609" s="18">
        <v>2165</v>
      </c>
      <c r="JR609" s="18">
        <v>1720</v>
      </c>
      <c r="JU609" s="18">
        <v>66</v>
      </c>
      <c r="KF609" s="18">
        <v>1</v>
      </c>
      <c r="KG609" s="18">
        <v>12</v>
      </c>
      <c r="KH609" s="18">
        <v>354</v>
      </c>
      <c r="KI609" s="18">
        <v>56</v>
      </c>
      <c r="KJ609" s="18">
        <v>24</v>
      </c>
      <c r="KK609" s="18">
        <v>24</v>
      </c>
      <c r="KL609" s="18">
        <v>4</v>
      </c>
      <c r="KM609" s="18">
        <v>0</v>
      </c>
      <c r="MO609" s="18">
        <v>4</v>
      </c>
      <c r="MP609" s="18">
        <v>0</v>
      </c>
      <c r="MS609" s="18">
        <v>213414</v>
      </c>
      <c r="MU609" s="18">
        <v>3</v>
      </c>
      <c r="NX609" s="18">
        <f t="shared" si="54"/>
        <v>1614.6681349206106</v>
      </c>
      <c r="NY609" t="str">
        <f t="shared" si="52"/>
        <v>Mid-range</v>
      </c>
      <c r="NZ609" t="str">
        <f t="shared" si="53"/>
        <v>Small</v>
      </c>
    </row>
    <row r="610" spans="1:390">
      <c r="A610" t="s">
        <v>631</v>
      </c>
      <c r="B610" t="s">
        <v>632</v>
      </c>
      <c r="C610" s="32" t="s">
        <v>633</v>
      </c>
      <c r="D610" s="1" t="s">
        <v>404</v>
      </c>
      <c r="E610">
        <v>20110</v>
      </c>
      <c r="F610" t="s">
        <v>860</v>
      </c>
      <c r="G610" s="18">
        <v>16141.16076190495</v>
      </c>
      <c r="H610" s="62">
        <v>95756</v>
      </c>
      <c r="J610" s="63">
        <v>416</v>
      </c>
      <c r="K610" s="63">
        <v>12</v>
      </c>
      <c r="R610" s="63">
        <v>67</v>
      </c>
      <c r="U610" s="63">
        <v>84</v>
      </c>
      <c r="V610" s="63">
        <v>753</v>
      </c>
      <c r="W610" s="72">
        <v>0</v>
      </c>
      <c r="AC610" s="93">
        <v>7847</v>
      </c>
      <c r="AM610" s="93">
        <v>54435</v>
      </c>
      <c r="AO610" s="59">
        <v>62282</v>
      </c>
      <c r="AP610" s="63">
        <v>5100</v>
      </c>
      <c r="BB610" s="63">
        <v>5100</v>
      </c>
      <c r="BC610" s="63">
        <v>27550</v>
      </c>
      <c r="BO610" s="63">
        <v>27550</v>
      </c>
      <c r="BP610" s="63">
        <v>0</v>
      </c>
      <c r="BZ610">
        <v>0</v>
      </c>
      <c r="CY610">
        <v>74568</v>
      </c>
      <c r="DH610">
        <v>38530</v>
      </c>
      <c r="DI610">
        <v>113098</v>
      </c>
      <c r="EJ610">
        <v>8943</v>
      </c>
      <c r="ET610">
        <v>8943</v>
      </c>
      <c r="GE610">
        <v>0</v>
      </c>
      <c r="GO610">
        <v>0</v>
      </c>
      <c r="GP610" s="2">
        <f t="shared" si="55"/>
        <v>89832</v>
      </c>
      <c r="GQ610" s="2">
        <f t="shared" si="56"/>
        <v>127141</v>
      </c>
      <c r="GR610" s="2">
        <f t="shared" si="57"/>
        <v>216973</v>
      </c>
      <c r="GS610" t="s">
        <v>420</v>
      </c>
      <c r="GV610" t="s">
        <v>768</v>
      </c>
      <c r="GX610" t="s">
        <v>459</v>
      </c>
      <c r="GY610" t="s">
        <v>405</v>
      </c>
      <c r="HB610" t="s">
        <v>602</v>
      </c>
      <c r="HC610">
        <v>1067</v>
      </c>
      <c r="HD610">
        <v>5834</v>
      </c>
      <c r="HE610">
        <v>48530</v>
      </c>
      <c r="HF610">
        <v>236</v>
      </c>
      <c r="HG610">
        <v>8</v>
      </c>
      <c r="HH610">
        <v>104506</v>
      </c>
      <c r="HJ610">
        <v>280</v>
      </c>
      <c r="HK610">
        <v>32759</v>
      </c>
      <c r="HL610">
        <v>1314</v>
      </c>
      <c r="HO610">
        <v>439</v>
      </c>
      <c r="HP610">
        <v>494</v>
      </c>
      <c r="HQ610">
        <v>384</v>
      </c>
      <c r="HR610">
        <v>310</v>
      </c>
      <c r="HU610">
        <v>9</v>
      </c>
      <c r="IF610" s="63">
        <v>6.31</v>
      </c>
      <c r="IG610">
        <v>6.625</v>
      </c>
      <c r="II610" s="35">
        <f t="shared" si="51"/>
        <v>6.625</v>
      </c>
      <c r="IK610">
        <v>15</v>
      </c>
      <c r="IL610">
        <v>11.15</v>
      </c>
      <c r="IM610" s="18">
        <v>6901</v>
      </c>
      <c r="IN610" s="1" t="s">
        <v>411</v>
      </c>
      <c r="IO610" s="62">
        <v>25626</v>
      </c>
      <c r="IP610" s="18">
        <v>80486</v>
      </c>
      <c r="IQ610" s="18">
        <v>11704</v>
      </c>
      <c r="IR610" s="18">
        <v>2409</v>
      </c>
      <c r="IV610" s="18">
        <v>47050</v>
      </c>
      <c r="IX610" s="18">
        <v>167275</v>
      </c>
      <c r="JA610" s="18">
        <v>82</v>
      </c>
      <c r="JB610" s="18">
        <v>76</v>
      </c>
      <c r="JD610" s="18">
        <v>0</v>
      </c>
      <c r="JR610" s="18">
        <v>3450</v>
      </c>
      <c r="JU610" s="18">
        <v>138</v>
      </c>
      <c r="KF610" s="18">
        <v>1</v>
      </c>
      <c r="KG610" s="18">
        <v>4</v>
      </c>
      <c r="KH610" s="18">
        <v>143</v>
      </c>
      <c r="KI610" s="18">
        <v>51</v>
      </c>
      <c r="KJ610" s="18">
        <v>32</v>
      </c>
      <c r="KK610" s="18">
        <v>32</v>
      </c>
      <c r="KL610" s="18">
        <v>0</v>
      </c>
      <c r="KM610" s="18">
        <v>0</v>
      </c>
      <c r="MO610" s="18">
        <v>0</v>
      </c>
      <c r="MP610" s="18">
        <v>0</v>
      </c>
      <c r="MS610" s="18">
        <v>481564</v>
      </c>
      <c r="MU610" s="18">
        <v>54</v>
      </c>
      <c r="NX610" s="18">
        <f t="shared" si="54"/>
        <v>2436.4016244384829</v>
      </c>
      <c r="NY610" t="str">
        <f t="shared" si="52"/>
        <v>Larger</v>
      </c>
      <c r="NZ610" t="str">
        <f t="shared" si="53"/>
        <v>Medium</v>
      </c>
    </row>
    <row r="611" spans="1:390">
      <c r="A611" t="s">
        <v>614</v>
      </c>
      <c r="B611" t="s">
        <v>615</v>
      </c>
      <c r="C611" s="32" t="s">
        <v>616</v>
      </c>
      <c r="D611" s="31" t="s">
        <v>393</v>
      </c>
      <c r="E611">
        <v>20110</v>
      </c>
      <c r="F611" t="s">
        <v>860</v>
      </c>
      <c r="G611" s="18">
        <v>22984.274666666715</v>
      </c>
      <c r="H611" s="62">
        <v>50000</v>
      </c>
      <c r="J611" s="63">
        <v>167</v>
      </c>
      <c r="K611" s="63">
        <v>7</v>
      </c>
      <c r="R611" s="63">
        <v>100</v>
      </c>
      <c r="U611" s="63">
        <v>66</v>
      </c>
      <c r="V611" s="63">
        <v>1170</v>
      </c>
      <c r="W611" s="72">
        <v>0</v>
      </c>
      <c r="AC611" s="93">
        <v>8169</v>
      </c>
      <c r="AH611" s="93">
        <v>14487</v>
      </c>
      <c r="AL611" s="93">
        <v>89098</v>
      </c>
      <c r="AM611" s="93">
        <v>20000</v>
      </c>
      <c r="AO611" s="59">
        <v>131754</v>
      </c>
      <c r="BC611" s="63">
        <v>9416</v>
      </c>
      <c r="BO611" s="63">
        <v>9416</v>
      </c>
      <c r="CY611">
        <v>121572</v>
      </c>
      <c r="DC611">
        <v>26511</v>
      </c>
      <c r="DI611">
        <v>148083</v>
      </c>
      <c r="EJ611">
        <v>306</v>
      </c>
      <c r="ET611">
        <v>306</v>
      </c>
      <c r="GE611">
        <v>617</v>
      </c>
      <c r="GO611">
        <v>617</v>
      </c>
      <c r="GP611" s="2">
        <f t="shared" si="55"/>
        <v>141170</v>
      </c>
      <c r="GQ611" s="2">
        <f t="shared" si="56"/>
        <v>148389</v>
      </c>
      <c r="GR611" s="2">
        <f t="shared" si="57"/>
        <v>290176</v>
      </c>
      <c r="GS611" t="s">
        <v>420</v>
      </c>
      <c r="GV611" t="s">
        <v>768</v>
      </c>
      <c r="HD611">
        <v>12119</v>
      </c>
      <c r="HE611">
        <v>4012</v>
      </c>
      <c r="HF611">
        <v>81</v>
      </c>
      <c r="HG611">
        <v>209</v>
      </c>
      <c r="HJ611">
        <v>3324</v>
      </c>
      <c r="HK611">
        <v>0</v>
      </c>
      <c r="HL611">
        <v>140041</v>
      </c>
      <c r="HR611">
        <v>11</v>
      </c>
      <c r="HU611">
        <v>7</v>
      </c>
      <c r="IF611" s="63">
        <v>11</v>
      </c>
      <c r="IG611">
        <v>9</v>
      </c>
      <c r="II611" s="35">
        <f t="shared" si="51"/>
        <v>9</v>
      </c>
      <c r="IK611">
        <v>10</v>
      </c>
      <c r="IL611">
        <v>9.75</v>
      </c>
      <c r="IM611" s="18">
        <v>59744</v>
      </c>
      <c r="IN611" s="1" t="s">
        <v>400</v>
      </c>
      <c r="IO611" s="62">
        <v>72733</v>
      </c>
      <c r="IQ611" s="18">
        <v>58058</v>
      </c>
      <c r="IV611" s="18">
        <v>2097</v>
      </c>
      <c r="IX611" s="18">
        <v>132888</v>
      </c>
      <c r="JA611" s="18">
        <v>134</v>
      </c>
      <c r="JB611" s="18">
        <v>111</v>
      </c>
      <c r="JC611" s="18">
        <v>694</v>
      </c>
      <c r="JD611" s="18">
        <v>256</v>
      </c>
      <c r="JR611" s="18">
        <v>11198</v>
      </c>
      <c r="JU611" s="18">
        <v>429</v>
      </c>
      <c r="KF611" s="18">
        <v>8</v>
      </c>
      <c r="KG611" s="18">
        <v>10</v>
      </c>
      <c r="KH611" s="18">
        <v>375</v>
      </c>
      <c r="KI611" s="18">
        <v>64.5</v>
      </c>
      <c r="KJ611" s="18">
        <v>56.5</v>
      </c>
      <c r="KK611" s="18">
        <v>54</v>
      </c>
      <c r="KL611" s="18">
        <v>4</v>
      </c>
      <c r="KM611" s="18">
        <v>0</v>
      </c>
      <c r="MO611" s="18">
        <v>4</v>
      </c>
      <c r="MP611" s="18">
        <v>0</v>
      </c>
      <c r="MS611" s="18">
        <v>916753</v>
      </c>
      <c r="MU611" s="18">
        <v>202</v>
      </c>
      <c r="NX611" s="18">
        <f t="shared" si="54"/>
        <v>2553.8082962963017</v>
      </c>
      <c r="NY611" t="str">
        <f t="shared" si="52"/>
        <v>Larger</v>
      </c>
      <c r="NZ611" t="str">
        <f t="shared" si="53"/>
        <v>Large</v>
      </c>
    </row>
    <row r="612" spans="1:390">
      <c r="A612" t="s">
        <v>455</v>
      </c>
      <c r="B612" t="s">
        <v>456</v>
      </c>
      <c r="C612" s="32" t="s">
        <v>457</v>
      </c>
      <c r="D612" s="1" t="s">
        <v>404</v>
      </c>
      <c r="E612">
        <v>20110</v>
      </c>
      <c r="F612" t="s">
        <v>860</v>
      </c>
      <c r="G612" s="18">
        <v>6941.3400000000483</v>
      </c>
      <c r="H612" s="62">
        <v>17700</v>
      </c>
      <c r="J612" s="63">
        <v>65</v>
      </c>
      <c r="K612" s="63">
        <v>7</v>
      </c>
      <c r="R612" s="63">
        <v>34</v>
      </c>
      <c r="U612" s="63">
        <v>49</v>
      </c>
      <c r="V612" s="63">
        <v>349</v>
      </c>
      <c r="W612" s="72">
        <v>8</v>
      </c>
      <c r="AC612" s="93">
        <v>8198</v>
      </c>
      <c r="AM612" s="93">
        <v>1398</v>
      </c>
      <c r="AO612" s="59">
        <v>9596</v>
      </c>
      <c r="BB612" s="63">
        <v>0</v>
      </c>
      <c r="BC612" s="63">
        <v>5125</v>
      </c>
      <c r="BO612" s="63">
        <v>5125</v>
      </c>
      <c r="BZ612">
        <v>0</v>
      </c>
      <c r="CY612">
        <v>34444</v>
      </c>
      <c r="DH612">
        <v>5168</v>
      </c>
      <c r="DI612">
        <v>39612</v>
      </c>
      <c r="EJ612">
        <v>1735</v>
      </c>
      <c r="ES612">
        <v>7789</v>
      </c>
      <c r="ET612">
        <v>9524</v>
      </c>
      <c r="GE612">
        <v>480</v>
      </c>
      <c r="GO612">
        <v>480</v>
      </c>
      <c r="GP612" s="2">
        <f t="shared" si="55"/>
        <v>14721</v>
      </c>
      <c r="GQ612" s="2">
        <f t="shared" si="56"/>
        <v>49136</v>
      </c>
      <c r="GR612" s="2">
        <f t="shared" si="57"/>
        <v>64337</v>
      </c>
      <c r="GT612" t="s">
        <v>416</v>
      </c>
      <c r="GV612" t="s">
        <v>768</v>
      </c>
      <c r="GX612" t="s">
        <v>459</v>
      </c>
      <c r="HC612">
        <v>1495</v>
      </c>
      <c r="HD612">
        <v>2976</v>
      </c>
      <c r="HE612">
        <v>8864</v>
      </c>
      <c r="HF612">
        <v>68</v>
      </c>
      <c r="HH612">
        <v>56717</v>
      </c>
      <c r="HJ612">
        <v>49</v>
      </c>
      <c r="HK612">
        <v>0</v>
      </c>
      <c r="HL612">
        <v>1566</v>
      </c>
      <c r="HO612">
        <v>694</v>
      </c>
      <c r="HP612">
        <v>711</v>
      </c>
      <c r="HQ612">
        <v>16</v>
      </c>
      <c r="HR612">
        <v>49</v>
      </c>
      <c r="HU612">
        <v>9</v>
      </c>
      <c r="IF612" s="63">
        <v>1.37</v>
      </c>
      <c r="IG612">
        <v>3.15</v>
      </c>
      <c r="II612" s="35">
        <f t="shared" si="51"/>
        <v>3.15</v>
      </c>
      <c r="IK612">
        <v>6</v>
      </c>
      <c r="IL612">
        <v>4.2</v>
      </c>
      <c r="IM612" s="18">
        <v>22787</v>
      </c>
      <c r="IN612" s="1" t="s">
        <v>411</v>
      </c>
      <c r="IO612" s="62">
        <v>8561</v>
      </c>
      <c r="IP612" s="18">
        <v>17467</v>
      </c>
      <c r="IQ612" s="18">
        <v>14300</v>
      </c>
      <c r="IR612" s="18">
        <v>7437</v>
      </c>
      <c r="IV612" s="18">
        <v>2</v>
      </c>
      <c r="IX612" s="18">
        <v>47767</v>
      </c>
      <c r="JA612" s="18">
        <v>28</v>
      </c>
      <c r="JB612" s="18">
        <v>47</v>
      </c>
      <c r="JC612" s="18">
        <v>38</v>
      </c>
      <c r="JD612" s="18">
        <v>55</v>
      </c>
      <c r="JR612" s="18">
        <v>3665</v>
      </c>
      <c r="JU612" s="18">
        <v>142</v>
      </c>
      <c r="KF612" s="18">
        <v>2</v>
      </c>
      <c r="KG612" s="18">
        <v>10</v>
      </c>
      <c r="KH612" s="18">
        <v>379</v>
      </c>
      <c r="KI612" s="18">
        <v>52</v>
      </c>
      <c r="KJ612" s="18">
        <v>36</v>
      </c>
      <c r="KK612" s="18">
        <v>32</v>
      </c>
      <c r="KL612" s="18">
        <v>4</v>
      </c>
      <c r="KM612" s="18">
        <v>0</v>
      </c>
      <c r="MO612" s="18">
        <v>4</v>
      </c>
      <c r="MP612" s="18">
        <v>0</v>
      </c>
      <c r="MS612" s="18">
        <v>812824</v>
      </c>
      <c r="MU612" s="18">
        <v>2</v>
      </c>
      <c r="NX612" s="18">
        <f t="shared" si="54"/>
        <v>2203.6000000000154</v>
      </c>
      <c r="NY612" t="str">
        <f t="shared" si="52"/>
        <v>Mid-range</v>
      </c>
      <c r="NZ612" t="str">
        <f t="shared" si="53"/>
        <v>Small</v>
      </c>
    </row>
    <row r="613" spans="1:390">
      <c r="A613" t="s">
        <v>642</v>
      </c>
      <c r="B613" t="s">
        <v>643</v>
      </c>
      <c r="C613" s="32" t="s">
        <v>644</v>
      </c>
      <c r="D613" s="31" t="s">
        <v>393</v>
      </c>
      <c r="E613">
        <v>20110</v>
      </c>
      <c r="F613" t="s">
        <v>860</v>
      </c>
      <c r="G613" s="18">
        <v>1210.8346666666689</v>
      </c>
      <c r="H613" s="62">
        <v>20000</v>
      </c>
      <c r="J613" s="63">
        <v>23</v>
      </c>
      <c r="K613" s="63">
        <v>2</v>
      </c>
      <c r="R613" s="63">
        <v>0</v>
      </c>
      <c r="U613" s="63">
        <v>10</v>
      </c>
      <c r="V613" s="63">
        <v>175</v>
      </c>
      <c r="W613" s="72" t="s">
        <v>886</v>
      </c>
      <c r="AC613" s="93">
        <v>8376.26</v>
      </c>
      <c r="AF613" s="93">
        <v>0</v>
      </c>
      <c r="AG613" s="93">
        <v>0</v>
      </c>
      <c r="AH613" s="93">
        <v>0</v>
      </c>
      <c r="AI613" s="93">
        <v>0</v>
      </c>
      <c r="AL613" s="93">
        <v>0</v>
      </c>
      <c r="AM613" s="93">
        <v>0</v>
      </c>
      <c r="AO613" s="59">
        <v>8376.26</v>
      </c>
      <c r="AP613" s="63">
        <v>0</v>
      </c>
      <c r="AS613" s="63">
        <v>0</v>
      </c>
      <c r="AT613" s="63">
        <v>0</v>
      </c>
      <c r="AU613" s="63">
        <v>0</v>
      </c>
      <c r="AV613" s="63">
        <v>0</v>
      </c>
      <c r="AY613" s="63">
        <v>0</v>
      </c>
      <c r="AZ613" s="63">
        <v>0</v>
      </c>
      <c r="BB613" s="63">
        <v>0</v>
      </c>
      <c r="BC613" s="63">
        <v>3476.11</v>
      </c>
      <c r="BF613" s="63">
        <v>0</v>
      </c>
      <c r="BG613" s="63">
        <v>0</v>
      </c>
      <c r="BH613" s="63">
        <v>0</v>
      </c>
      <c r="BI613" s="63">
        <v>0</v>
      </c>
      <c r="BL613" s="63">
        <v>0</v>
      </c>
      <c r="BM613" s="63">
        <v>0</v>
      </c>
      <c r="BO613" s="63">
        <v>3476.11</v>
      </c>
      <c r="BP613" s="63">
        <v>0</v>
      </c>
      <c r="BR613" s="63">
        <v>0</v>
      </c>
      <c r="BS613" s="63">
        <v>0</v>
      </c>
      <c r="BT613" s="63">
        <v>0</v>
      </c>
      <c r="BU613" s="63">
        <v>0</v>
      </c>
      <c r="BX613">
        <v>0</v>
      </c>
      <c r="BY613">
        <v>0</v>
      </c>
      <c r="BZ613">
        <v>0</v>
      </c>
      <c r="CY613">
        <v>13181.98</v>
      </c>
      <c r="DA613">
        <v>0</v>
      </c>
      <c r="DB613">
        <v>0</v>
      </c>
      <c r="DC613">
        <v>0</v>
      </c>
      <c r="DF613">
        <v>0</v>
      </c>
      <c r="DG613">
        <v>0</v>
      </c>
      <c r="DH613">
        <v>0</v>
      </c>
      <c r="DI613">
        <v>13181.98</v>
      </c>
      <c r="EJ613">
        <v>1089.1099999999999</v>
      </c>
      <c r="EL613">
        <v>0</v>
      </c>
      <c r="EM613">
        <v>0</v>
      </c>
      <c r="EN613">
        <v>0</v>
      </c>
      <c r="EQ613">
        <v>0</v>
      </c>
      <c r="ER613">
        <v>0</v>
      </c>
      <c r="ES613">
        <v>0</v>
      </c>
      <c r="ET613">
        <v>1089.1099999999999</v>
      </c>
      <c r="GE613">
        <v>0</v>
      </c>
      <c r="GG613">
        <v>0</v>
      </c>
      <c r="GH613">
        <v>0</v>
      </c>
      <c r="GI613">
        <v>0</v>
      </c>
      <c r="GJ613">
        <v>0</v>
      </c>
      <c r="GM613">
        <v>0</v>
      </c>
      <c r="GN613">
        <v>0</v>
      </c>
      <c r="GO613">
        <v>0</v>
      </c>
      <c r="GP613" s="2">
        <f t="shared" si="55"/>
        <v>11852.37</v>
      </c>
      <c r="GQ613" s="2">
        <f t="shared" si="56"/>
        <v>14271.09</v>
      </c>
      <c r="GR613" s="2">
        <f t="shared" si="57"/>
        <v>26123.46</v>
      </c>
      <c r="GT613" t="s">
        <v>463</v>
      </c>
      <c r="GV613" t="s">
        <v>768</v>
      </c>
      <c r="GW613" t="s">
        <v>410</v>
      </c>
      <c r="GX613" s="1"/>
      <c r="GY613" s="1"/>
      <c r="GZ613" s="1"/>
      <c r="HA613" s="1"/>
      <c r="HC613">
        <v>465</v>
      </c>
      <c r="HD613">
        <v>2940</v>
      </c>
      <c r="HE613">
        <v>195</v>
      </c>
      <c r="HF613">
        <v>63</v>
      </c>
      <c r="HH613">
        <v>39518</v>
      </c>
      <c r="HJ613">
        <v>45</v>
      </c>
      <c r="HK613">
        <v>0</v>
      </c>
      <c r="HL613">
        <v>14</v>
      </c>
      <c r="HO613">
        <v>54</v>
      </c>
      <c r="HP613">
        <v>0</v>
      </c>
      <c r="HQ613">
        <v>48</v>
      </c>
      <c r="HR613">
        <v>3</v>
      </c>
      <c r="HU613">
        <v>1</v>
      </c>
      <c r="IF613" s="63">
        <v>0</v>
      </c>
      <c r="IG613">
        <v>1</v>
      </c>
      <c r="II613" s="35">
        <f t="shared" si="51"/>
        <v>1</v>
      </c>
      <c r="IK613">
        <v>4</v>
      </c>
      <c r="IL613">
        <v>3</v>
      </c>
      <c r="IM613" s="18">
        <v>90</v>
      </c>
      <c r="IN613" s="1" t="s">
        <v>400</v>
      </c>
      <c r="IO613" s="62">
        <v>3942</v>
      </c>
      <c r="IP613" s="18">
        <v>4936</v>
      </c>
      <c r="IQ613" s="18">
        <v>116</v>
      </c>
      <c r="IR613" s="18">
        <v>89</v>
      </c>
      <c r="IV613" s="18">
        <v>2888</v>
      </c>
      <c r="IX613" s="18">
        <v>11971</v>
      </c>
      <c r="JA613" s="18">
        <v>0</v>
      </c>
      <c r="JB613" s="18">
        <v>0</v>
      </c>
      <c r="JC613" s="18">
        <v>0</v>
      </c>
      <c r="JD613" s="18">
        <v>0</v>
      </c>
      <c r="JR613" s="18">
        <v>810</v>
      </c>
      <c r="JU613" s="18">
        <v>27</v>
      </c>
      <c r="KF613" s="18">
        <v>0</v>
      </c>
      <c r="KG613" s="18">
        <v>0</v>
      </c>
      <c r="KH613" s="18">
        <v>0</v>
      </c>
      <c r="KI613" s="18">
        <v>65</v>
      </c>
      <c r="KJ613" s="18">
        <v>32</v>
      </c>
      <c r="KK613" s="18">
        <v>0</v>
      </c>
      <c r="KL613" s="18">
        <v>5</v>
      </c>
      <c r="KM613" s="18">
        <v>0</v>
      </c>
      <c r="MO613" s="18">
        <v>0</v>
      </c>
      <c r="MP613" s="18">
        <v>0</v>
      </c>
      <c r="MS613" s="18">
        <v>74797</v>
      </c>
      <c r="MU613" s="18">
        <v>3</v>
      </c>
      <c r="NX613" s="18">
        <f t="shared" si="54"/>
        <v>1210.8346666666689</v>
      </c>
      <c r="NY613" t="str">
        <f t="shared" si="52"/>
        <v>Smaller</v>
      </c>
      <c r="NZ613" t="str">
        <f t="shared" si="53"/>
        <v>Small</v>
      </c>
    </row>
    <row r="614" spans="1:390">
      <c r="A614" t="s">
        <v>783</v>
      </c>
      <c r="B614" t="s">
        <v>708</v>
      </c>
      <c r="C614" s="32" t="s">
        <v>709</v>
      </c>
      <c r="D614" s="31" t="s">
        <v>393</v>
      </c>
      <c r="E614">
        <v>20110</v>
      </c>
      <c r="F614" t="s">
        <v>860</v>
      </c>
      <c r="G614" s="18">
        <v>26540.243999999471</v>
      </c>
      <c r="H614" s="62">
        <v>95000</v>
      </c>
      <c r="J614" s="63">
        <v>68</v>
      </c>
      <c r="K614" s="63">
        <v>17</v>
      </c>
      <c r="R614" s="63">
        <v>78</v>
      </c>
      <c r="U614" s="63">
        <v>99</v>
      </c>
      <c r="V614" s="63">
        <v>617</v>
      </c>
      <c r="W614" s="72" t="s">
        <v>887</v>
      </c>
      <c r="AC614" s="93">
        <v>9054</v>
      </c>
      <c r="AF614" s="93">
        <v>0</v>
      </c>
      <c r="AG614" s="93">
        <v>11628</v>
      </c>
      <c r="AH614" s="93">
        <v>0</v>
      </c>
      <c r="AI614" s="93">
        <v>0</v>
      </c>
      <c r="AL614" s="93">
        <v>100459</v>
      </c>
      <c r="AM614" s="93">
        <v>4999</v>
      </c>
      <c r="AO614" s="59">
        <v>126140</v>
      </c>
      <c r="AP614" s="63">
        <v>10000</v>
      </c>
      <c r="AS614" s="63">
        <v>0</v>
      </c>
      <c r="AT614" s="63">
        <v>0</v>
      </c>
      <c r="AU614" s="63">
        <v>0</v>
      </c>
      <c r="AV614" s="63">
        <v>0</v>
      </c>
      <c r="AY614" s="63">
        <v>55290</v>
      </c>
      <c r="AZ614" s="63">
        <v>0</v>
      </c>
      <c r="BB614" s="63">
        <v>65290</v>
      </c>
      <c r="BC614" s="63">
        <v>9656</v>
      </c>
      <c r="BF614" s="63">
        <v>0</v>
      </c>
      <c r="BG614" s="63">
        <v>0</v>
      </c>
      <c r="BH614" s="63">
        <v>0</v>
      </c>
      <c r="BI614" s="63">
        <v>0</v>
      </c>
      <c r="BL614" s="63">
        <v>39733</v>
      </c>
      <c r="BM614" s="63">
        <v>0</v>
      </c>
      <c r="BO614" s="63">
        <v>49389</v>
      </c>
      <c r="BP614" s="63">
        <v>4816</v>
      </c>
      <c r="BR614" s="63">
        <v>0</v>
      </c>
      <c r="BS614" s="63">
        <v>389</v>
      </c>
      <c r="BT614" s="63">
        <v>0</v>
      </c>
      <c r="BU614" s="63">
        <v>0</v>
      </c>
      <c r="BX614">
        <v>4478</v>
      </c>
      <c r="BY614">
        <v>0</v>
      </c>
      <c r="BZ614">
        <v>9683</v>
      </c>
      <c r="CY614">
        <v>54623</v>
      </c>
      <c r="DA614">
        <v>0</v>
      </c>
      <c r="DB614">
        <v>48000</v>
      </c>
      <c r="DC614">
        <v>0</v>
      </c>
      <c r="DF614">
        <v>2213</v>
      </c>
      <c r="DG614">
        <v>50745</v>
      </c>
      <c r="DH614">
        <v>25000</v>
      </c>
      <c r="DI614">
        <v>180581</v>
      </c>
      <c r="EJ614">
        <v>31050</v>
      </c>
      <c r="EL614">
        <v>0</v>
      </c>
      <c r="EM614">
        <v>0</v>
      </c>
      <c r="EN614">
        <v>0</v>
      </c>
      <c r="EQ614">
        <v>0</v>
      </c>
      <c r="ER614">
        <v>0</v>
      </c>
      <c r="ES614">
        <v>0</v>
      </c>
      <c r="ET614">
        <v>31050</v>
      </c>
      <c r="GE614">
        <v>28261</v>
      </c>
      <c r="GG614">
        <v>0</v>
      </c>
      <c r="GH614">
        <v>0</v>
      </c>
      <c r="GI614">
        <v>0</v>
      </c>
      <c r="GJ614">
        <v>0</v>
      </c>
      <c r="GM614">
        <v>0</v>
      </c>
      <c r="GN614">
        <v>0</v>
      </c>
      <c r="GO614">
        <v>28261</v>
      </c>
      <c r="GP614" s="2">
        <f t="shared" si="55"/>
        <v>175529</v>
      </c>
      <c r="GQ614" s="2">
        <f t="shared" si="56"/>
        <v>286604</v>
      </c>
      <c r="GR614" s="2">
        <f t="shared" si="57"/>
        <v>490394</v>
      </c>
      <c r="GS614" t="s">
        <v>420</v>
      </c>
      <c r="GU614" t="s">
        <v>439</v>
      </c>
      <c r="GV614" t="s">
        <v>766</v>
      </c>
      <c r="GX614" t="s">
        <v>459</v>
      </c>
      <c r="HC614">
        <v>3384</v>
      </c>
      <c r="HD614">
        <v>4991</v>
      </c>
      <c r="HE614">
        <v>24326</v>
      </c>
      <c r="HF614">
        <v>214</v>
      </c>
      <c r="HH614">
        <v>62847</v>
      </c>
      <c r="HJ614">
        <v>2163</v>
      </c>
      <c r="HK614">
        <v>3041</v>
      </c>
      <c r="HL614">
        <v>3741</v>
      </c>
      <c r="HO614">
        <v>0</v>
      </c>
      <c r="HP614">
        <v>0</v>
      </c>
      <c r="HQ614">
        <v>113</v>
      </c>
      <c r="HR614">
        <v>2168</v>
      </c>
      <c r="HU614">
        <v>16</v>
      </c>
      <c r="IF614" s="63">
        <v>0.6</v>
      </c>
      <c r="IG614">
        <v>6</v>
      </c>
      <c r="II614" s="35">
        <f t="shared" si="51"/>
        <v>6</v>
      </c>
      <c r="IK614">
        <v>16</v>
      </c>
      <c r="IL614">
        <v>12.07</v>
      </c>
      <c r="IM614" s="18">
        <v>19906</v>
      </c>
      <c r="IN614" s="1" t="s">
        <v>400</v>
      </c>
      <c r="IO614" s="62">
        <v>22390</v>
      </c>
      <c r="IP614" s="18">
        <v>915</v>
      </c>
      <c r="IQ614" s="18">
        <v>0</v>
      </c>
      <c r="IR614" s="18">
        <v>296</v>
      </c>
      <c r="IV614" s="18">
        <v>65</v>
      </c>
      <c r="IX614" s="18">
        <v>23666</v>
      </c>
      <c r="JA614" s="18">
        <v>0</v>
      </c>
      <c r="JB614" s="18">
        <v>0</v>
      </c>
      <c r="JC614" s="18">
        <v>0</v>
      </c>
      <c r="JD614" s="18">
        <v>0</v>
      </c>
      <c r="JR614" s="18">
        <v>5075</v>
      </c>
      <c r="JU614" s="18">
        <v>236</v>
      </c>
      <c r="KF614" s="18">
        <v>2</v>
      </c>
      <c r="KG614" s="18">
        <v>2</v>
      </c>
      <c r="KH614" s="18">
        <v>139</v>
      </c>
      <c r="KI614" s="18">
        <v>72</v>
      </c>
      <c r="KJ614" s="18">
        <v>36</v>
      </c>
      <c r="KK614" s="18">
        <v>36</v>
      </c>
      <c r="KL614" s="18">
        <v>7</v>
      </c>
      <c r="KM614" s="18">
        <v>0</v>
      </c>
      <c r="MO614" s="18">
        <v>7</v>
      </c>
      <c r="MP614" s="18">
        <v>0</v>
      </c>
      <c r="MS614" s="18">
        <v>529387</v>
      </c>
      <c r="MU614" s="18">
        <v>0</v>
      </c>
      <c r="NX614" s="18">
        <f t="shared" si="54"/>
        <v>4423.3739999999116</v>
      </c>
      <c r="NY614" t="str">
        <f t="shared" si="52"/>
        <v>Larger</v>
      </c>
      <c r="NZ614" t="str">
        <f t="shared" si="53"/>
        <v>Large</v>
      </c>
    </row>
    <row r="615" spans="1:390">
      <c r="A615" t="s">
        <v>495</v>
      </c>
      <c r="B615" t="s">
        <v>677</v>
      </c>
      <c r="C615" s="32" t="s">
        <v>678</v>
      </c>
      <c r="D615" s="1" t="s">
        <v>404</v>
      </c>
      <c r="E615">
        <v>20110</v>
      </c>
      <c r="F615" t="s">
        <v>860</v>
      </c>
      <c r="G615" s="18">
        <v>6019.0215238095234</v>
      </c>
      <c r="H615" s="62">
        <v>17330</v>
      </c>
      <c r="J615" s="63">
        <v>27</v>
      </c>
      <c r="K615" s="63">
        <v>5</v>
      </c>
      <c r="R615" s="63">
        <v>0</v>
      </c>
      <c r="U615" s="63">
        <v>30</v>
      </c>
      <c r="V615" s="63">
        <v>121</v>
      </c>
      <c r="W615" s="72" t="s">
        <v>888</v>
      </c>
      <c r="AC615" s="93">
        <v>9203</v>
      </c>
      <c r="AF615" s="93">
        <v>0</v>
      </c>
      <c r="AG615" s="93">
        <v>0</v>
      </c>
      <c r="AH615" s="93">
        <v>0</v>
      </c>
      <c r="AI615" s="93">
        <v>0</v>
      </c>
      <c r="AL615" s="93">
        <v>0</v>
      </c>
      <c r="AM615" s="93">
        <v>0</v>
      </c>
      <c r="AO615" s="59">
        <v>9203</v>
      </c>
      <c r="AP615" s="63">
        <v>0</v>
      </c>
      <c r="AS615" s="63">
        <v>0</v>
      </c>
      <c r="AT615" s="63">
        <v>0</v>
      </c>
      <c r="AU615" s="63">
        <v>0</v>
      </c>
      <c r="AV615" s="63">
        <v>0</v>
      </c>
      <c r="AY615" s="63">
        <v>0</v>
      </c>
      <c r="BC615" s="63">
        <v>10933</v>
      </c>
      <c r="BF615" s="63">
        <v>0</v>
      </c>
      <c r="BG615" s="63">
        <v>0</v>
      </c>
      <c r="BH615" s="63">
        <v>0</v>
      </c>
      <c r="BI615" s="63">
        <v>0</v>
      </c>
      <c r="BL615" s="63">
        <v>0</v>
      </c>
      <c r="BM615" s="63">
        <v>0</v>
      </c>
      <c r="BO615" s="63">
        <v>10933</v>
      </c>
      <c r="BP615" s="63">
        <v>0</v>
      </c>
      <c r="BR615" s="63">
        <v>0</v>
      </c>
      <c r="BS615" s="63">
        <v>0</v>
      </c>
      <c r="BT615" s="63">
        <v>0</v>
      </c>
      <c r="BU615" s="63">
        <v>0</v>
      </c>
      <c r="BX615">
        <v>0</v>
      </c>
      <c r="BY615">
        <v>0</v>
      </c>
      <c r="BZ615">
        <v>0</v>
      </c>
      <c r="CY615">
        <v>0</v>
      </c>
      <c r="DA615">
        <v>0</v>
      </c>
      <c r="DB615">
        <v>32309</v>
      </c>
      <c r="DC615">
        <v>0</v>
      </c>
      <c r="DF615">
        <v>2744</v>
      </c>
      <c r="DG615">
        <v>0</v>
      </c>
      <c r="DH615">
        <v>0</v>
      </c>
      <c r="DI615">
        <v>35053</v>
      </c>
      <c r="EJ615">
        <v>0</v>
      </c>
      <c r="EL615">
        <v>0</v>
      </c>
      <c r="EM615">
        <v>0</v>
      </c>
      <c r="EN615">
        <v>0</v>
      </c>
      <c r="EQ615">
        <v>0</v>
      </c>
      <c r="ER615">
        <v>0</v>
      </c>
      <c r="ES615">
        <v>0</v>
      </c>
      <c r="ET615">
        <v>0</v>
      </c>
      <c r="GE615">
        <v>0</v>
      </c>
      <c r="GG615">
        <v>0</v>
      </c>
      <c r="GH615">
        <v>0</v>
      </c>
      <c r="GI615">
        <v>0</v>
      </c>
      <c r="GJ615">
        <v>0</v>
      </c>
      <c r="GM615">
        <v>0</v>
      </c>
      <c r="GN615">
        <v>0</v>
      </c>
      <c r="GO615">
        <v>0</v>
      </c>
      <c r="GP615" s="2">
        <f t="shared" si="55"/>
        <v>20136</v>
      </c>
      <c r="GQ615" s="2">
        <f t="shared" si="56"/>
        <v>35053</v>
      </c>
      <c r="GR615" s="2">
        <f t="shared" si="57"/>
        <v>55189</v>
      </c>
      <c r="GS615" t="s">
        <v>395</v>
      </c>
      <c r="GV615" t="s">
        <v>768</v>
      </c>
      <c r="GX615" s="1"/>
      <c r="GY615" t="s">
        <v>405</v>
      </c>
      <c r="HD615">
        <v>614</v>
      </c>
      <c r="HE615">
        <v>13404</v>
      </c>
      <c r="HF615">
        <v>88</v>
      </c>
      <c r="HH615">
        <v>60564</v>
      </c>
      <c r="HL615">
        <v>2675</v>
      </c>
      <c r="HQ615">
        <v>74</v>
      </c>
      <c r="HR615">
        <v>150</v>
      </c>
      <c r="HU615">
        <v>4</v>
      </c>
      <c r="IF615" s="63">
        <v>0.5</v>
      </c>
      <c r="IG615">
        <v>4.343</v>
      </c>
      <c r="II615" s="35">
        <f t="shared" si="51"/>
        <v>4.343</v>
      </c>
      <c r="IK615">
        <v>3</v>
      </c>
      <c r="IL615">
        <v>3</v>
      </c>
      <c r="IM615" s="18">
        <v>7127</v>
      </c>
      <c r="IN615" s="1" t="s">
        <v>411</v>
      </c>
      <c r="IO615" s="62">
        <v>11664</v>
      </c>
      <c r="IP615" s="18">
        <v>6607</v>
      </c>
      <c r="IQ615" s="18">
        <v>6211</v>
      </c>
      <c r="IX615" s="18">
        <v>22127</v>
      </c>
      <c r="JA615" s="18">
        <v>32</v>
      </c>
      <c r="JB615" s="18">
        <v>32</v>
      </c>
      <c r="JC615" s="18">
        <v>19</v>
      </c>
      <c r="JD615" s="18">
        <v>19</v>
      </c>
      <c r="JR615" s="18">
        <v>2781</v>
      </c>
      <c r="JU615" s="18">
        <v>89</v>
      </c>
      <c r="KF615" s="18">
        <v>1</v>
      </c>
      <c r="KG615" s="18">
        <v>1</v>
      </c>
      <c r="KI615" s="18">
        <v>57</v>
      </c>
      <c r="KJ615" s="18">
        <v>40</v>
      </c>
      <c r="KK615" s="18">
        <v>40</v>
      </c>
      <c r="KL615" s="18">
        <v>4</v>
      </c>
      <c r="KM615" s="18">
        <v>0</v>
      </c>
      <c r="MO615" s="18">
        <v>4</v>
      </c>
      <c r="MP615" s="18">
        <v>0</v>
      </c>
      <c r="MU615" s="18">
        <v>0</v>
      </c>
      <c r="NX615" s="18">
        <f t="shared" si="54"/>
        <v>1385.9133142550133</v>
      </c>
      <c r="NY615" t="str">
        <f t="shared" si="52"/>
        <v>Smaller</v>
      </c>
      <c r="NZ615" t="str">
        <f t="shared" si="53"/>
        <v>Small</v>
      </c>
    </row>
    <row r="616" spans="1:390">
      <c r="A616" t="s">
        <v>670</v>
      </c>
      <c r="B616" t="s">
        <v>671</v>
      </c>
      <c r="C616" s="32" t="s">
        <v>672</v>
      </c>
      <c r="D616" s="31" t="s">
        <v>393</v>
      </c>
      <c r="E616">
        <v>20110</v>
      </c>
      <c r="F616" t="s">
        <v>860</v>
      </c>
      <c r="G616" s="18">
        <v>7811.1039999999512</v>
      </c>
      <c r="H616" s="62">
        <v>25838</v>
      </c>
      <c r="J616" s="63">
        <v>72</v>
      </c>
      <c r="K616" s="63">
        <v>1</v>
      </c>
      <c r="R616" s="63">
        <v>23</v>
      </c>
      <c r="U616" s="63">
        <v>1</v>
      </c>
      <c r="V616" s="63">
        <v>145</v>
      </c>
      <c r="W616" s="72" t="s">
        <v>831</v>
      </c>
      <c r="AC616" s="93">
        <v>10000</v>
      </c>
      <c r="AO616" s="59">
        <v>10000</v>
      </c>
      <c r="AP616" s="63">
        <v>4100</v>
      </c>
      <c r="BB616" s="63">
        <v>4100</v>
      </c>
      <c r="BC616" s="63">
        <v>5570.26</v>
      </c>
      <c r="BO616" s="63">
        <v>5570.26</v>
      </c>
      <c r="BP616" s="63">
        <v>0</v>
      </c>
      <c r="BZ616">
        <v>0</v>
      </c>
      <c r="CY616">
        <v>21296</v>
      </c>
      <c r="DI616">
        <v>21296</v>
      </c>
      <c r="EJ616">
        <v>0</v>
      </c>
      <c r="ET616">
        <v>0</v>
      </c>
      <c r="GP616" s="2">
        <f t="shared" si="55"/>
        <v>15570.26</v>
      </c>
      <c r="GQ616" s="2">
        <f t="shared" si="56"/>
        <v>25396</v>
      </c>
      <c r="GR616" s="2">
        <f t="shared" si="57"/>
        <v>40966.26</v>
      </c>
      <c r="GS616" t="s">
        <v>395</v>
      </c>
      <c r="GV616" t="s">
        <v>768</v>
      </c>
      <c r="GW616" t="s">
        <v>410</v>
      </c>
      <c r="GX616" s="1"/>
      <c r="HC616">
        <v>801</v>
      </c>
      <c r="HD616">
        <v>1316</v>
      </c>
      <c r="HF616">
        <v>81</v>
      </c>
      <c r="HH616">
        <v>60964</v>
      </c>
      <c r="HJ616">
        <v>8</v>
      </c>
      <c r="HL616">
        <v>822</v>
      </c>
      <c r="HO616">
        <v>135</v>
      </c>
      <c r="HP616">
        <v>135</v>
      </c>
      <c r="HQ616">
        <v>2</v>
      </c>
      <c r="HR616">
        <v>8</v>
      </c>
      <c r="HU616">
        <v>2.5</v>
      </c>
      <c r="IF616" s="63">
        <v>0.75</v>
      </c>
      <c r="IG616">
        <v>0.54</v>
      </c>
      <c r="II616" s="35">
        <f t="shared" si="51"/>
        <v>0.54</v>
      </c>
      <c r="IK616">
        <v>4</v>
      </c>
      <c r="IL616">
        <v>4</v>
      </c>
      <c r="IM616" s="18">
        <v>9000</v>
      </c>
      <c r="IN616" s="1" t="s">
        <v>400</v>
      </c>
      <c r="IO616" s="62">
        <v>38728</v>
      </c>
      <c r="IP616" s="18">
        <v>24365</v>
      </c>
      <c r="IQ616" s="18">
        <v>25207</v>
      </c>
      <c r="IR616" s="18">
        <v>1318</v>
      </c>
      <c r="IV616" s="18">
        <v>853</v>
      </c>
      <c r="IX616" s="18">
        <v>90471</v>
      </c>
      <c r="JA616" s="18">
        <v>84</v>
      </c>
      <c r="JB616" s="18">
        <v>75</v>
      </c>
      <c r="JC616" s="18">
        <v>86</v>
      </c>
      <c r="JD616" s="18">
        <v>75</v>
      </c>
      <c r="JR616" s="18">
        <v>188</v>
      </c>
      <c r="JU616" s="18">
        <v>65</v>
      </c>
      <c r="KF616" s="18">
        <v>0</v>
      </c>
      <c r="KG616" s="18">
        <v>0</v>
      </c>
      <c r="KH616" s="18">
        <v>0</v>
      </c>
      <c r="KI616" s="18">
        <v>55</v>
      </c>
      <c r="KJ616" s="18">
        <v>0</v>
      </c>
      <c r="KK616" s="18">
        <v>0</v>
      </c>
      <c r="KL616" s="18">
        <v>0</v>
      </c>
      <c r="KM616" s="18">
        <v>0</v>
      </c>
      <c r="MO616" s="18">
        <v>0</v>
      </c>
      <c r="MP616" s="18">
        <v>0</v>
      </c>
      <c r="MS616" s="18">
        <v>227393</v>
      </c>
      <c r="MU616" s="18">
        <v>287</v>
      </c>
      <c r="NX616" s="18">
        <f t="shared" si="54"/>
        <v>14465.007407407316</v>
      </c>
      <c r="NY616" t="str">
        <f t="shared" si="52"/>
        <v>Mid-range</v>
      </c>
      <c r="NZ616" t="str">
        <f t="shared" si="53"/>
        <v>Small</v>
      </c>
    </row>
    <row r="617" spans="1:390">
      <c r="A617" t="s">
        <v>440</v>
      </c>
      <c r="B617" t="s">
        <v>544</v>
      </c>
      <c r="C617" s="32" t="s">
        <v>545</v>
      </c>
      <c r="D617" s="1" t="s">
        <v>404</v>
      </c>
      <c r="E617">
        <v>20110</v>
      </c>
      <c r="F617" t="s">
        <v>860</v>
      </c>
      <c r="G617" s="18">
        <v>11321.885714285698</v>
      </c>
      <c r="H617" s="62">
        <v>28000</v>
      </c>
      <c r="J617" s="63">
        <v>18</v>
      </c>
      <c r="K617" s="63">
        <v>6</v>
      </c>
      <c r="R617" s="63">
        <v>30</v>
      </c>
      <c r="U617" s="63">
        <v>200</v>
      </c>
      <c r="V617" s="63">
        <v>380</v>
      </c>
      <c r="W617" s="72">
        <v>10</v>
      </c>
      <c r="AC617" s="93">
        <v>10000</v>
      </c>
      <c r="AM617" s="93">
        <v>7000</v>
      </c>
      <c r="AO617" s="59">
        <v>0</v>
      </c>
      <c r="AZ617" s="63">
        <v>3500</v>
      </c>
      <c r="BC617" s="63">
        <v>1000</v>
      </c>
      <c r="BM617" s="63">
        <v>4000</v>
      </c>
      <c r="DG617">
        <v>63000</v>
      </c>
      <c r="GE617">
        <v>1500</v>
      </c>
      <c r="GP617" s="2">
        <f t="shared" si="55"/>
        <v>0</v>
      </c>
      <c r="GQ617" s="2">
        <f t="shared" si="56"/>
        <v>0</v>
      </c>
      <c r="GR617" s="2">
        <f t="shared" si="57"/>
        <v>0</v>
      </c>
      <c r="GS617" t="s">
        <v>420</v>
      </c>
      <c r="GU617" t="s">
        <v>397</v>
      </c>
      <c r="GV617" t="s">
        <v>766</v>
      </c>
      <c r="GW617" t="s">
        <v>410</v>
      </c>
      <c r="HC617">
        <v>5767</v>
      </c>
      <c r="HD617">
        <v>300</v>
      </c>
      <c r="HE617">
        <v>30589</v>
      </c>
      <c r="HF617">
        <v>27</v>
      </c>
      <c r="HG617">
        <v>0</v>
      </c>
      <c r="HH617">
        <v>60945</v>
      </c>
      <c r="HJ617">
        <v>12</v>
      </c>
      <c r="HK617">
        <v>2000</v>
      </c>
      <c r="HL617">
        <v>5927</v>
      </c>
      <c r="HO617">
        <v>70</v>
      </c>
      <c r="HP617">
        <v>72</v>
      </c>
      <c r="HQ617">
        <v>8000</v>
      </c>
      <c r="HR617">
        <v>12</v>
      </c>
      <c r="HU617">
        <v>2.5</v>
      </c>
      <c r="IF617" s="63">
        <v>0.75</v>
      </c>
      <c r="IG617">
        <v>2.4</v>
      </c>
      <c r="II617" s="35">
        <f t="shared" si="51"/>
        <v>2.4</v>
      </c>
      <c r="IK617">
        <v>4.5</v>
      </c>
      <c r="IL617">
        <v>4.47</v>
      </c>
      <c r="IM617" s="18">
        <v>1847</v>
      </c>
      <c r="IN617" s="1" t="s">
        <v>411</v>
      </c>
      <c r="IO617" s="62">
        <v>7162</v>
      </c>
      <c r="IP617" s="18">
        <v>13313</v>
      </c>
      <c r="IQ617" s="18">
        <v>2122</v>
      </c>
      <c r="IX617" s="18">
        <v>22597</v>
      </c>
      <c r="JA617" s="18">
        <v>112</v>
      </c>
      <c r="JB617" s="18">
        <v>112</v>
      </c>
      <c r="JC617" s="18">
        <v>148</v>
      </c>
      <c r="JD617" s="18">
        <v>148</v>
      </c>
      <c r="JR617" s="18">
        <v>2520</v>
      </c>
      <c r="JU617" s="18">
        <v>82</v>
      </c>
      <c r="KF617" s="18">
        <v>2</v>
      </c>
      <c r="KG617" s="18">
        <v>2</v>
      </c>
      <c r="KH617" s="18">
        <v>25</v>
      </c>
      <c r="KI617" s="18">
        <v>55.5</v>
      </c>
      <c r="KJ617" s="18">
        <v>32</v>
      </c>
      <c r="KK617" s="18">
        <v>32</v>
      </c>
      <c r="KL617" s="18">
        <v>0</v>
      </c>
      <c r="KM617" s="18">
        <v>0</v>
      </c>
      <c r="MO617" s="18">
        <v>0</v>
      </c>
      <c r="MP617" s="18">
        <v>0</v>
      </c>
      <c r="MS617" s="18">
        <v>141940</v>
      </c>
      <c r="MU617" s="18">
        <v>0</v>
      </c>
      <c r="NX617" s="18">
        <f t="shared" si="54"/>
        <v>4717.4523809523744</v>
      </c>
      <c r="NY617" t="str">
        <f t="shared" si="52"/>
        <v>Mid-range</v>
      </c>
      <c r="NZ617" t="str">
        <f t="shared" si="53"/>
        <v>Medium</v>
      </c>
    </row>
    <row r="618" spans="1:390">
      <c r="A618" t="s">
        <v>635</v>
      </c>
      <c r="B618" t="s">
        <v>650</v>
      </c>
      <c r="C618" s="32" t="s">
        <v>651</v>
      </c>
      <c r="D618" s="1" t="s">
        <v>404</v>
      </c>
      <c r="E618">
        <v>20110</v>
      </c>
      <c r="F618" t="s">
        <v>860</v>
      </c>
      <c r="G618" s="18">
        <v>3732.9931428571517</v>
      </c>
      <c r="H618" s="62">
        <v>16000</v>
      </c>
      <c r="J618" s="63">
        <v>20</v>
      </c>
      <c r="K618" s="63">
        <v>4</v>
      </c>
      <c r="R618" s="63">
        <v>29</v>
      </c>
      <c r="U618" s="63">
        <v>28</v>
      </c>
      <c r="V618" s="63">
        <v>240</v>
      </c>
      <c r="W618" s="72" t="s">
        <v>786</v>
      </c>
      <c r="AC618" s="93">
        <v>10125</v>
      </c>
      <c r="AF618" s="93">
        <v>0</v>
      </c>
      <c r="AG618" s="93">
        <v>0</v>
      </c>
      <c r="AH618" s="93">
        <v>0</v>
      </c>
      <c r="AI618" s="93">
        <v>0</v>
      </c>
      <c r="AL618" s="93">
        <v>0</v>
      </c>
      <c r="AM618" s="93">
        <v>0</v>
      </c>
      <c r="AO618" s="59">
        <v>10125</v>
      </c>
      <c r="AP618" s="63">
        <v>3100</v>
      </c>
      <c r="AS618" s="63">
        <v>0</v>
      </c>
      <c r="AT618" s="63">
        <v>0</v>
      </c>
      <c r="AU618" s="63">
        <v>0</v>
      </c>
      <c r="AV618" s="63">
        <v>0</v>
      </c>
      <c r="AY618" s="63">
        <v>0</v>
      </c>
      <c r="AZ618" s="63">
        <v>0</v>
      </c>
      <c r="BB618" s="63">
        <v>3100</v>
      </c>
      <c r="BC618" s="63">
        <v>108</v>
      </c>
      <c r="BF618" s="63">
        <v>0</v>
      </c>
      <c r="BG618" s="63">
        <v>0</v>
      </c>
      <c r="BH618" s="63">
        <v>0</v>
      </c>
      <c r="BI618" s="63">
        <v>0</v>
      </c>
      <c r="BL618" s="63">
        <v>0</v>
      </c>
      <c r="BM618" s="63">
        <v>0</v>
      </c>
      <c r="BO618" s="63">
        <v>108</v>
      </c>
      <c r="BP618" s="63">
        <v>0</v>
      </c>
      <c r="BR618" s="63">
        <v>0</v>
      </c>
      <c r="BS618" s="63">
        <v>0</v>
      </c>
      <c r="BT618" s="63">
        <v>0</v>
      </c>
      <c r="BU618" s="63">
        <v>0</v>
      </c>
      <c r="BX618">
        <v>0</v>
      </c>
      <c r="BY618">
        <v>0</v>
      </c>
      <c r="BZ618">
        <v>0</v>
      </c>
      <c r="CY618">
        <v>48238</v>
      </c>
      <c r="DA618">
        <v>0</v>
      </c>
      <c r="DB618">
        <v>0</v>
      </c>
      <c r="DC618">
        <v>0</v>
      </c>
      <c r="DF618">
        <v>0</v>
      </c>
      <c r="DG618">
        <v>0</v>
      </c>
      <c r="DH618">
        <v>0</v>
      </c>
      <c r="DI618">
        <v>48238</v>
      </c>
      <c r="EJ618">
        <v>0</v>
      </c>
      <c r="EL618">
        <v>0</v>
      </c>
      <c r="EM618">
        <v>0</v>
      </c>
      <c r="EN618">
        <v>0</v>
      </c>
      <c r="EQ618">
        <v>0</v>
      </c>
      <c r="ER618">
        <v>0</v>
      </c>
      <c r="ES618">
        <v>0</v>
      </c>
      <c r="ET618">
        <v>0</v>
      </c>
      <c r="GE618">
        <v>0</v>
      </c>
      <c r="GG618">
        <v>0</v>
      </c>
      <c r="GH618">
        <v>0</v>
      </c>
      <c r="GI618">
        <v>0</v>
      </c>
      <c r="GJ618">
        <v>0</v>
      </c>
      <c r="GM618">
        <v>0</v>
      </c>
      <c r="GN618">
        <v>0</v>
      </c>
      <c r="GO618">
        <v>0</v>
      </c>
      <c r="GP618" s="2">
        <f t="shared" si="55"/>
        <v>10233</v>
      </c>
      <c r="GQ618" s="2">
        <f t="shared" si="56"/>
        <v>51338</v>
      </c>
      <c r="GR618" s="2">
        <f t="shared" si="57"/>
        <v>61571</v>
      </c>
      <c r="GS618" t="s">
        <v>420</v>
      </c>
      <c r="GU618" t="s">
        <v>397</v>
      </c>
      <c r="GV618" t="s">
        <v>766</v>
      </c>
      <c r="GX618" s="1"/>
      <c r="HB618" t="s">
        <v>889</v>
      </c>
      <c r="HC618">
        <v>73</v>
      </c>
      <c r="HD618">
        <v>2168</v>
      </c>
      <c r="HE618">
        <v>27707</v>
      </c>
      <c r="HF618">
        <v>18</v>
      </c>
      <c r="HG618">
        <v>0</v>
      </c>
      <c r="HH618">
        <v>23633</v>
      </c>
      <c r="HJ618">
        <v>0</v>
      </c>
      <c r="HK618">
        <v>3174</v>
      </c>
      <c r="HL618">
        <v>13</v>
      </c>
      <c r="HO618">
        <v>4</v>
      </c>
      <c r="HP618">
        <v>0</v>
      </c>
      <c r="HQ618">
        <v>0</v>
      </c>
      <c r="HR618">
        <v>0</v>
      </c>
      <c r="HU618">
        <v>3</v>
      </c>
      <c r="IF618" s="63">
        <v>0</v>
      </c>
      <c r="IG618">
        <v>1.2</v>
      </c>
      <c r="II618" s="35">
        <f t="shared" si="51"/>
        <v>1.2</v>
      </c>
      <c r="IK618">
        <v>2</v>
      </c>
      <c r="IL618">
        <v>1.48</v>
      </c>
      <c r="IM618" s="18">
        <v>375</v>
      </c>
      <c r="IN618" s="1"/>
      <c r="IO618" s="62">
        <v>2189</v>
      </c>
      <c r="IP618" s="18">
        <v>974</v>
      </c>
      <c r="IQ618" s="18">
        <v>0</v>
      </c>
      <c r="IR618" s="18">
        <v>112</v>
      </c>
      <c r="IV618" s="18">
        <v>268</v>
      </c>
      <c r="IX618" s="18">
        <v>3543</v>
      </c>
      <c r="JA618" s="18">
        <v>18</v>
      </c>
      <c r="JB618" s="18">
        <v>13</v>
      </c>
      <c r="JC618" s="18">
        <v>41</v>
      </c>
      <c r="JD618" s="18">
        <v>8</v>
      </c>
      <c r="JR618" s="18">
        <v>685</v>
      </c>
      <c r="JU618" s="18">
        <v>40</v>
      </c>
      <c r="KF618" s="18">
        <v>1</v>
      </c>
      <c r="KG618" s="18">
        <v>13</v>
      </c>
      <c r="KH618" s="18">
        <v>423</v>
      </c>
      <c r="KI618" s="18">
        <v>56</v>
      </c>
      <c r="KJ618" s="18">
        <v>44</v>
      </c>
      <c r="KK618" s="18">
        <v>0</v>
      </c>
      <c r="KL618" s="18">
        <v>0</v>
      </c>
      <c r="KM618" s="18">
        <v>0</v>
      </c>
      <c r="MO618" s="18">
        <v>0</v>
      </c>
      <c r="MP618" s="18">
        <v>0</v>
      </c>
      <c r="MS618" s="18">
        <v>15377</v>
      </c>
      <c r="MU618" s="18">
        <v>31</v>
      </c>
      <c r="NX618" s="18">
        <f t="shared" si="54"/>
        <v>3110.8276190476267</v>
      </c>
      <c r="NY618" t="str">
        <f t="shared" si="52"/>
        <v>Smaller</v>
      </c>
      <c r="NZ618" t="str">
        <f t="shared" si="53"/>
        <v>Small</v>
      </c>
    </row>
    <row r="619" spans="1:390">
      <c r="A619" t="s">
        <v>535</v>
      </c>
      <c r="B619" t="s">
        <v>536</v>
      </c>
      <c r="C619" s="32" t="s">
        <v>537</v>
      </c>
      <c r="D619" s="1" t="s">
        <v>404</v>
      </c>
      <c r="E619">
        <v>20110</v>
      </c>
      <c r="F619" t="s">
        <v>860</v>
      </c>
      <c r="G619" s="18">
        <v>5118.5478095238204</v>
      </c>
      <c r="H619" s="62">
        <v>12444</v>
      </c>
      <c r="J619" s="63">
        <v>112</v>
      </c>
      <c r="K619" s="63">
        <v>1</v>
      </c>
      <c r="R619" s="63">
        <v>33</v>
      </c>
      <c r="U619" s="63">
        <v>6</v>
      </c>
      <c r="V619" s="63">
        <v>367</v>
      </c>
      <c r="W619" s="72">
        <v>30</v>
      </c>
      <c r="AC619" s="93">
        <v>10776</v>
      </c>
      <c r="AF619" s="93">
        <v>0</v>
      </c>
      <c r="AG619" s="93">
        <v>0</v>
      </c>
      <c r="AH619" s="93">
        <v>0</v>
      </c>
      <c r="AI619" s="93">
        <v>0</v>
      </c>
      <c r="AL619" s="93">
        <v>0</v>
      </c>
      <c r="AM619" s="93">
        <v>0</v>
      </c>
      <c r="AO619" s="59">
        <v>10776</v>
      </c>
      <c r="AP619" s="63">
        <v>3100</v>
      </c>
      <c r="AS619" s="63">
        <v>0</v>
      </c>
      <c r="AT619" s="63">
        <v>0</v>
      </c>
      <c r="AU619" s="63">
        <v>0</v>
      </c>
      <c r="AV619" s="63">
        <v>0</v>
      </c>
      <c r="AY619" s="63">
        <v>0</v>
      </c>
      <c r="AZ619" s="63">
        <v>0</v>
      </c>
      <c r="BB619" s="63">
        <v>3100</v>
      </c>
      <c r="BC619" s="63">
        <v>5000</v>
      </c>
      <c r="BF619" s="63">
        <v>0</v>
      </c>
      <c r="BG619" s="63">
        <v>0</v>
      </c>
      <c r="BH619" s="63">
        <v>0</v>
      </c>
      <c r="BI619" s="63">
        <v>0</v>
      </c>
      <c r="BL619" s="63">
        <v>0</v>
      </c>
      <c r="BM619" s="63">
        <v>0</v>
      </c>
      <c r="BO619" s="63">
        <v>5000</v>
      </c>
      <c r="BP619" s="63">
        <v>0</v>
      </c>
      <c r="BR619" s="63">
        <v>0</v>
      </c>
      <c r="BS619" s="63">
        <v>0</v>
      </c>
      <c r="BT619" s="63">
        <v>0</v>
      </c>
      <c r="BU619" s="63">
        <v>0</v>
      </c>
      <c r="BX619">
        <v>0</v>
      </c>
      <c r="BY619">
        <v>0</v>
      </c>
      <c r="BZ619">
        <v>0</v>
      </c>
      <c r="CY619">
        <v>26624</v>
      </c>
      <c r="DA619">
        <v>0</v>
      </c>
      <c r="DB619">
        <v>0</v>
      </c>
      <c r="DC619">
        <v>0</v>
      </c>
      <c r="DF619">
        <v>0</v>
      </c>
      <c r="DG619">
        <v>0</v>
      </c>
      <c r="DH619">
        <v>0</v>
      </c>
      <c r="DI619">
        <v>26624</v>
      </c>
      <c r="EJ619">
        <v>200</v>
      </c>
      <c r="EL619">
        <v>0</v>
      </c>
      <c r="EM619">
        <v>0</v>
      </c>
      <c r="EN619">
        <v>0</v>
      </c>
      <c r="EQ619">
        <v>0</v>
      </c>
      <c r="ER619">
        <v>0</v>
      </c>
      <c r="ES619">
        <v>0</v>
      </c>
      <c r="ET619">
        <v>200</v>
      </c>
      <c r="GE619">
        <v>0</v>
      </c>
      <c r="GG619">
        <v>0</v>
      </c>
      <c r="GH619">
        <v>0</v>
      </c>
      <c r="GI619">
        <v>0</v>
      </c>
      <c r="GJ619">
        <v>0</v>
      </c>
      <c r="GM619">
        <v>0</v>
      </c>
      <c r="GN619">
        <v>0</v>
      </c>
      <c r="GO619">
        <v>0</v>
      </c>
      <c r="GP619" s="2">
        <f t="shared" si="55"/>
        <v>15776</v>
      </c>
      <c r="GQ619" s="2">
        <f t="shared" si="56"/>
        <v>29924</v>
      </c>
      <c r="GR619" s="2">
        <f t="shared" si="57"/>
        <v>45700</v>
      </c>
      <c r="GT619" t="s">
        <v>890</v>
      </c>
      <c r="GU619" t="s">
        <v>439</v>
      </c>
      <c r="GV619" t="s">
        <v>766</v>
      </c>
      <c r="GW619" t="s">
        <v>410</v>
      </c>
      <c r="HC619">
        <v>1026</v>
      </c>
      <c r="HD619">
        <v>740</v>
      </c>
      <c r="HE619">
        <v>19000</v>
      </c>
      <c r="HF619">
        <v>68</v>
      </c>
      <c r="HG619">
        <v>15</v>
      </c>
      <c r="HH619">
        <v>29545</v>
      </c>
      <c r="HJ619">
        <v>20</v>
      </c>
      <c r="HK619">
        <v>3000</v>
      </c>
      <c r="HL619">
        <v>2087</v>
      </c>
      <c r="HO619">
        <v>0</v>
      </c>
      <c r="HP619">
        <v>0</v>
      </c>
      <c r="HQ619">
        <v>20</v>
      </c>
      <c r="HR619">
        <v>0</v>
      </c>
      <c r="HU619">
        <v>2</v>
      </c>
      <c r="IF619" s="63">
        <v>1.53</v>
      </c>
      <c r="IG619">
        <v>1.45</v>
      </c>
      <c r="II619" s="35">
        <f t="shared" si="51"/>
        <v>1.45</v>
      </c>
      <c r="IK619">
        <v>2</v>
      </c>
      <c r="IL619">
        <v>2</v>
      </c>
      <c r="IM619" s="18">
        <v>1754</v>
      </c>
      <c r="IN619" s="1" t="s">
        <v>411</v>
      </c>
      <c r="IO619" s="62">
        <v>5100</v>
      </c>
      <c r="IP619" s="18">
        <v>28623</v>
      </c>
      <c r="IQ619" s="18">
        <v>528</v>
      </c>
      <c r="IR619" s="18">
        <v>586</v>
      </c>
      <c r="IV619" s="18">
        <v>2144</v>
      </c>
      <c r="IX619" s="18">
        <v>36981</v>
      </c>
      <c r="JA619" s="18">
        <v>4</v>
      </c>
      <c r="JB619" s="18">
        <v>3</v>
      </c>
      <c r="JC619" s="18">
        <v>0</v>
      </c>
      <c r="JD619" s="18">
        <v>0</v>
      </c>
      <c r="JR619" s="18">
        <v>2752</v>
      </c>
      <c r="JU619" s="18">
        <v>96</v>
      </c>
      <c r="KF619" s="18">
        <v>0</v>
      </c>
      <c r="KG619" s="18">
        <v>0</v>
      </c>
      <c r="KH619" s="18">
        <v>0</v>
      </c>
      <c r="KI619" s="18">
        <v>59</v>
      </c>
      <c r="KJ619" s="18">
        <v>42</v>
      </c>
      <c r="KK619" s="18">
        <v>0</v>
      </c>
      <c r="KL619" s="18">
        <v>0</v>
      </c>
      <c r="KM619" s="18">
        <v>0</v>
      </c>
      <c r="MO619" s="18">
        <v>0</v>
      </c>
      <c r="MP619" s="18">
        <v>0</v>
      </c>
      <c r="MS619" s="18">
        <v>203523</v>
      </c>
      <c r="MU619" s="18">
        <v>110</v>
      </c>
      <c r="NX619" s="18">
        <f t="shared" si="54"/>
        <v>3530.0329720853933</v>
      </c>
      <c r="NY619" t="str">
        <f t="shared" si="52"/>
        <v>Smaller</v>
      </c>
      <c r="NZ619" t="str">
        <f t="shared" si="53"/>
        <v>Small</v>
      </c>
    </row>
    <row r="620" spans="1:390">
      <c r="A620" t="s">
        <v>741</v>
      </c>
      <c r="B620" t="s">
        <v>742</v>
      </c>
      <c r="C620" s="32" t="s">
        <v>743</v>
      </c>
      <c r="D620" s="31" t="s">
        <v>393</v>
      </c>
      <c r="E620">
        <v>20110</v>
      </c>
      <c r="F620" t="s">
        <v>860</v>
      </c>
      <c r="G620" s="18">
        <v>17476.125333333432</v>
      </c>
      <c r="H620" s="62">
        <v>99000</v>
      </c>
      <c r="J620" s="63">
        <v>280</v>
      </c>
      <c r="K620" s="63">
        <v>27</v>
      </c>
      <c r="R620" s="63">
        <v>30</v>
      </c>
      <c r="U620" s="63">
        <v>500</v>
      </c>
      <c r="V620" s="63">
        <v>650</v>
      </c>
      <c r="W620" s="72">
        <v>250</v>
      </c>
      <c r="AC620" s="93">
        <v>11727</v>
      </c>
      <c r="AG620" s="93">
        <v>52513</v>
      </c>
      <c r="AM620" s="93">
        <v>1056</v>
      </c>
      <c r="AO620" s="59">
        <v>65296</v>
      </c>
      <c r="AT620" s="63">
        <v>1903</v>
      </c>
      <c r="AZ620" s="63">
        <v>15425</v>
      </c>
      <c r="BB620" s="63">
        <v>17328</v>
      </c>
      <c r="BC620" s="63">
        <v>44552</v>
      </c>
      <c r="BG620" s="63">
        <v>6026</v>
      </c>
      <c r="BO620" s="63">
        <v>50578</v>
      </c>
      <c r="CY620">
        <v>40685</v>
      </c>
      <c r="DF620">
        <v>33380</v>
      </c>
      <c r="DH620">
        <v>4552</v>
      </c>
      <c r="DI620">
        <v>78617</v>
      </c>
      <c r="EM620">
        <v>8098</v>
      </c>
      <c r="ET620">
        <v>8098</v>
      </c>
      <c r="GP620" s="2">
        <f t="shared" si="55"/>
        <v>115874</v>
      </c>
      <c r="GQ620" s="2">
        <f t="shared" si="56"/>
        <v>104043</v>
      </c>
      <c r="GR620" s="2">
        <f t="shared" si="57"/>
        <v>219917</v>
      </c>
      <c r="GS620" t="s">
        <v>420</v>
      </c>
      <c r="GV620" t="s">
        <v>768</v>
      </c>
      <c r="GX620" t="s">
        <v>459</v>
      </c>
      <c r="HC620">
        <v>2912</v>
      </c>
      <c r="HD620">
        <v>17955</v>
      </c>
      <c r="HE620">
        <v>26339</v>
      </c>
      <c r="HF620">
        <v>453</v>
      </c>
      <c r="HH620">
        <v>155823</v>
      </c>
      <c r="HJ620">
        <v>490</v>
      </c>
      <c r="HK620">
        <v>2275</v>
      </c>
      <c r="HL620">
        <v>141</v>
      </c>
      <c r="HQ620">
        <v>335</v>
      </c>
      <c r="HU620">
        <v>22</v>
      </c>
      <c r="IF620" s="63">
        <v>13</v>
      </c>
      <c r="IG620">
        <v>11.5</v>
      </c>
      <c r="II620" s="35">
        <f t="shared" si="51"/>
        <v>11.5</v>
      </c>
      <c r="IK620">
        <v>16</v>
      </c>
      <c r="IL620">
        <v>14.45</v>
      </c>
      <c r="IM620" s="18">
        <v>15595</v>
      </c>
      <c r="IN620" s="1" t="s">
        <v>400</v>
      </c>
      <c r="IO620" s="62">
        <v>27635</v>
      </c>
      <c r="IP620" s="18">
        <v>35978</v>
      </c>
      <c r="IQ620" s="18">
        <v>18988</v>
      </c>
      <c r="IR620" s="18">
        <v>3504</v>
      </c>
      <c r="IX620" s="18">
        <v>86105</v>
      </c>
      <c r="JA620" s="18">
        <v>246</v>
      </c>
      <c r="JB620" s="18">
        <v>242</v>
      </c>
      <c r="JC620" s="18">
        <v>519</v>
      </c>
      <c r="JD620" s="18">
        <v>324</v>
      </c>
      <c r="JR620" s="18">
        <v>3709</v>
      </c>
      <c r="JU620" s="18">
        <v>116</v>
      </c>
      <c r="KF620" s="18">
        <v>2</v>
      </c>
      <c r="KG620" s="18">
        <v>60</v>
      </c>
      <c r="KH620" s="18">
        <v>1660</v>
      </c>
      <c r="KI620" s="18">
        <v>62</v>
      </c>
      <c r="KJ620" s="18">
        <v>30</v>
      </c>
      <c r="KK620" s="18">
        <v>30</v>
      </c>
      <c r="KL620" s="18">
        <v>5</v>
      </c>
      <c r="KM620" s="18">
        <v>0</v>
      </c>
      <c r="MO620" s="18">
        <v>5</v>
      </c>
      <c r="MP620" s="18">
        <v>0</v>
      </c>
      <c r="MS620" s="18">
        <v>884277</v>
      </c>
      <c r="MU620" s="18">
        <v>128</v>
      </c>
      <c r="NX620" s="18">
        <f t="shared" si="54"/>
        <v>1519.6630724637766</v>
      </c>
      <c r="NY620" t="str">
        <f t="shared" si="52"/>
        <v>Larger</v>
      </c>
      <c r="NZ620" t="str">
        <f t="shared" si="53"/>
        <v>Medium</v>
      </c>
    </row>
    <row r="621" spans="1:390">
      <c r="A621" t="s">
        <v>429</v>
      </c>
      <c r="B621" t="s">
        <v>648</v>
      </c>
      <c r="C621" s="32" t="s">
        <v>649</v>
      </c>
      <c r="D621" s="1" t="s">
        <v>404</v>
      </c>
      <c r="E621">
        <v>20110</v>
      </c>
      <c r="F621" t="s">
        <v>860</v>
      </c>
      <c r="G621" s="18">
        <v>4854.0838095238041</v>
      </c>
      <c r="H621" s="62">
        <v>18016</v>
      </c>
      <c r="J621" s="63">
        <v>78</v>
      </c>
      <c r="K621" s="63">
        <v>6</v>
      </c>
      <c r="R621" s="63">
        <v>43</v>
      </c>
      <c r="U621" s="63">
        <v>45</v>
      </c>
      <c r="V621" s="63">
        <v>272</v>
      </c>
      <c r="W621" s="72" t="s">
        <v>764</v>
      </c>
      <c r="AC621" s="93">
        <v>12127.62</v>
      </c>
      <c r="AF621" s="93">
        <v>0</v>
      </c>
      <c r="AG621" s="93">
        <v>0</v>
      </c>
      <c r="AH621" s="93">
        <v>0</v>
      </c>
      <c r="AI621" s="93">
        <v>0</v>
      </c>
      <c r="AL621" s="93">
        <v>0</v>
      </c>
      <c r="AM621" s="93">
        <v>2608.08</v>
      </c>
      <c r="AO621" s="59">
        <v>14735.08</v>
      </c>
      <c r="AP621" s="63">
        <v>76.180000000000007</v>
      </c>
      <c r="AS621" s="63">
        <v>0</v>
      </c>
      <c r="AT621" s="63">
        <v>0</v>
      </c>
      <c r="AU621" s="63">
        <v>0</v>
      </c>
      <c r="AV621" s="63">
        <v>379.34</v>
      </c>
      <c r="AY621" s="63">
        <v>0</v>
      </c>
      <c r="AZ621" s="63">
        <v>0</v>
      </c>
      <c r="BB621" s="63">
        <v>455.52</v>
      </c>
      <c r="BC621" s="63">
        <v>8419.64</v>
      </c>
      <c r="BF621" s="63">
        <v>0</v>
      </c>
      <c r="BG621" s="63">
        <v>0</v>
      </c>
      <c r="BH621" s="63">
        <v>0</v>
      </c>
      <c r="BI621" s="63">
        <v>0</v>
      </c>
      <c r="BL621" s="63">
        <v>0</v>
      </c>
      <c r="BM621" s="63">
        <v>0</v>
      </c>
      <c r="BO621" s="63">
        <v>8419.64</v>
      </c>
      <c r="BP621" s="63">
        <v>0</v>
      </c>
      <c r="BR621" s="63">
        <v>0</v>
      </c>
      <c r="BS621" s="63">
        <v>0</v>
      </c>
      <c r="BT621" s="63">
        <v>0</v>
      </c>
      <c r="BU621" s="63">
        <v>0</v>
      </c>
      <c r="BX621">
        <v>0</v>
      </c>
      <c r="BY621">
        <v>0</v>
      </c>
      <c r="BZ621">
        <v>0</v>
      </c>
      <c r="CY621">
        <v>0</v>
      </c>
      <c r="DA621">
        <v>0</v>
      </c>
      <c r="DB621">
        <v>0</v>
      </c>
      <c r="DC621">
        <v>0</v>
      </c>
      <c r="DF621">
        <v>1154</v>
      </c>
      <c r="DG621">
        <v>16922.310000000001</v>
      </c>
      <c r="DH621">
        <v>3629.33</v>
      </c>
      <c r="DI621">
        <v>21705.64</v>
      </c>
      <c r="EJ621">
        <v>588.23</v>
      </c>
      <c r="EL621">
        <v>0</v>
      </c>
      <c r="EM621">
        <v>0</v>
      </c>
      <c r="EN621">
        <v>0</v>
      </c>
      <c r="EQ621">
        <v>0</v>
      </c>
      <c r="ER621">
        <v>0</v>
      </c>
      <c r="ES621">
        <v>0</v>
      </c>
      <c r="ET621">
        <v>588.23</v>
      </c>
      <c r="GE621">
        <v>0</v>
      </c>
      <c r="GG621">
        <v>0</v>
      </c>
      <c r="GH621">
        <v>0</v>
      </c>
      <c r="GI621">
        <v>0</v>
      </c>
      <c r="GJ621">
        <v>3125.37</v>
      </c>
      <c r="GM621">
        <v>0</v>
      </c>
      <c r="GN621">
        <v>16594.560000000001</v>
      </c>
      <c r="GO621">
        <v>19719.93</v>
      </c>
      <c r="GP621" s="2">
        <f t="shared" si="55"/>
        <v>23154.720000000001</v>
      </c>
      <c r="GQ621" s="2">
        <f t="shared" si="56"/>
        <v>22749.39</v>
      </c>
      <c r="GR621" s="2">
        <f t="shared" si="57"/>
        <v>65624.040000000008</v>
      </c>
      <c r="GS621" t="s">
        <v>420</v>
      </c>
      <c r="GU621" t="s">
        <v>439</v>
      </c>
      <c r="GV621" t="s">
        <v>766</v>
      </c>
      <c r="GW621" t="s">
        <v>410</v>
      </c>
      <c r="HC621">
        <v>1246</v>
      </c>
      <c r="HD621">
        <v>1435</v>
      </c>
      <c r="HE621">
        <v>4</v>
      </c>
      <c r="HF621">
        <v>93</v>
      </c>
      <c r="HH621">
        <v>49573</v>
      </c>
      <c r="HJ621">
        <v>82</v>
      </c>
      <c r="HK621">
        <v>4</v>
      </c>
      <c r="HL621">
        <v>1357</v>
      </c>
      <c r="HO621">
        <v>6</v>
      </c>
      <c r="HP621">
        <v>6</v>
      </c>
      <c r="HQ621">
        <v>0</v>
      </c>
      <c r="HR621">
        <v>82</v>
      </c>
      <c r="HU621">
        <v>2</v>
      </c>
      <c r="IF621" s="63">
        <v>1.53</v>
      </c>
      <c r="IG621">
        <v>2</v>
      </c>
      <c r="II621" s="35">
        <f t="shared" si="51"/>
        <v>2</v>
      </c>
      <c r="IK621">
        <v>3</v>
      </c>
      <c r="IL621">
        <v>2.82</v>
      </c>
      <c r="IM621" s="18">
        <v>2786</v>
      </c>
      <c r="IN621" s="1" t="s">
        <v>400</v>
      </c>
      <c r="IO621" s="62">
        <v>3143</v>
      </c>
      <c r="IP621" s="18">
        <v>7138</v>
      </c>
      <c r="IR621" s="18">
        <v>328</v>
      </c>
      <c r="IX621" s="18">
        <v>10281</v>
      </c>
      <c r="JC621" s="18">
        <v>2163</v>
      </c>
      <c r="JD621" s="18">
        <v>1947</v>
      </c>
      <c r="JR621" s="18">
        <v>3900</v>
      </c>
      <c r="JU621" s="18">
        <v>156</v>
      </c>
      <c r="KF621" s="18">
        <v>1</v>
      </c>
      <c r="KG621" s="18">
        <v>3</v>
      </c>
      <c r="KH621" s="18">
        <v>75</v>
      </c>
      <c r="KI621" s="18">
        <v>55</v>
      </c>
      <c r="KJ621" s="18">
        <v>44</v>
      </c>
      <c r="KK621" s="18">
        <v>20</v>
      </c>
      <c r="KL621" s="18">
        <v>0</v>
      </c>
      <c r="KM621" s="18">
        <v>0</v>
      </c>
      <c r="MO621" s="18">
        <v>0</v>
      </c>
      <c r="MP621" s="18">
        <v>0</v>
      </c>
      <c r="MS621" s="18">
        <v>137621</v>
      </c>
      <c r="NX621" s="18">
        <f t="shared" si="54"/>
        <v>2427.0419047619021</v>
      </c>
      <c r="NY621" t="str">
        <f t="shared" si="52"/>
        <v>Smaller</v>
      </c>
      <c r="NZ621" t="str">
        <f t="shared" si="53"/>
        <v>Small</v>
      </c>
    </row>
    <row r="622" spans="1:390">
      <c r="A622" t="s">
        <v>422</v>
      </c>
      <c r="B622" t="s">
        <v>423</v>
      </c>
      <c r="C622" s="32" t="s">
        <v>424</v>
      </c>
      <c r="D622" s="31" t="s">
        <v>393</v>
      </c>
      <c r="E622">
        <v>20110</v>
      </c>
      <c r="F622" t="s">
        <v>860</v>
      </c>
      <c r="G622" s="18">
        <v>20880.302666666699</v>
      </c>
      <c r="H622" s="62">
        <v>30800</v>
      </c>
      <c r="J622" s="63">
        <v>134</v>
      </c>
      <c r="K622" s="63">
        <v>11</v>
      </c>
      <c r="R622" s="63">
        <v>55</v>
      </c>
      <c r="U622" s="63">
        <v>48</v>
      </c>
      <c r="V622" s="63">
        <v>383</v>
      </c>
      <c r="W622" s="72">
        <v>144</v>
      </c>
      <c r="AC622" s="93">
        <v>12880</v>
      </c>
      <c r="AO622" s="59">
        <v>12880</v>
      </c>
      <c r="BB622" s="63">
        <v>0</v>
      </c>
      <c r="BC622" s="63">
        <v>1553</v>
      </c>
      <c r="BF622" s="63">
        <v>52373</v>
      </c>
      <c r="BO622" s="63">
        <v>53926</v>
      </c>
      <c r="BZ622">
        <v>0</v>
      </c>
      <c r="CY622">
        <v>25341</v>
      </c>
      <c r="DA622">
        <v>97018</v>
      </c>
      <c r="DI622">
        <v>122359</v>
      </c>
      <c r="ET622">
        <v>0</v>
      </c>
      <c r="GO622">
        <v>0</v>
      </c>
      <c r="GP622" s="2">
        <f t="shared" si="55"/>
        <v>66806</v>
      </c>
      <c r="GQ622" s="2">
        <f t="shared" si="56"/>
        <v>122359</v>
      </c>
      <c r="GR622" s="2">
        <f t="shared" si="57"/>
        <v>189165</v>
      </c>
      <c r="GS622" t="s">
        <v>395</v>
      </c>
      <c r="GV622" t="s">
        <v>768</v>
      </c>
      <c r="GX622" s="1"/>
      <c r="GY622" t="s">
        <v>405</v>
      </c>
      <c r="HC622">
        <v>838</v>
      </c>
      <c r="HD622">
        <v>2680</v>
      </c>
      <c r="HE622">
        <v>33580</v>
      </c>
      <c r="HF622">
        <v>326</v>
      </c>
      <c r="HG622">
        <v>0</v>
      </c>
      <c r="HH622">
        <v>226805</v>
      </c>
      <c r="HJ622">
        <v>64</v>
      </c>
      <c r="HK622">
        <v>0</v>
      </c>
      <c r="HL622">
        <v>243</v>
      </c>
      <c r="HO622">
        <v>168</v>
      </c>
      <c r="HP622">
        <v>49</v>
      </c>
      <c r="HQ622">
        <v>202477</v>
      </c>
      <c r="HR622">
        <v>4</v>
      </c>
      <c r="HU622">
        <v>18</v>
      </c>
      <c r="IF622" s="63">
        <v>30</v>
      </c>
      <c r="IG622">
        <v>14.56</v>
      </c>
      <c r="II622" s="35">
        <f t="shared" si="51"/>
        <v>14.56</v>
      </c>
      <c r="IK622">
        <v>13</v>
      </c>
      <c r="IL622">
        <v>10.8</v>
      </c>
      <c r="IM622" s="18">
        <v>17084</v>
      </c>
      <c r="IN622" s="1" t="s">
        <v>411</v>
      </c>
      <c r="IO622" s="62">
        <v>14763</v>
      </c>
      <c r="IP622" s="18">
        <v>51482</v>
      </c>
      <c r="IR622" s="18">
        <v>1488</v>
      </c>
      <c r="IV622" s="18">
        <v>6522</v>
      </c>
      <c r="IX622" s="18">
        <v>74255</v>
      </c>
      <c r="JA622" s="18">
        <v>125</v>
      </c>
      <c r="JB622" s="18">
        <v>104</v>
      </c>
      <c r="JC622" s="18">
        <v>229</v>
      </c>
      <c r="JD622" s="18">
        <v>49</v>
      </c>
      <c r="JR622" s="18">
        <v>1921</v>
      </c>
      <c r="JU622" s="18">
        <v>68</v>
      </c>
      <c r="KF622" s="18">
        <v>10</v>
      </c>
      <c r="KG622" s="18">
        <v>18</v>
      </c>
      <c r="KH622" s="18">
        <v>720</v>
      </c>
      <c r="KI622" s="18">
        <v>75</v>
      </c>
      <c r="KJ622" s="18">
        <v>24</v>
      </c>
      <c r="KK622" s="18">
        <v>24</v>
      </c>
      <c r="KL622" s="18">
        <v>10</v>
      </c>
      <c r="KM622" s="18">
        <v>0</v>
      </c>
      <c r="MO622" s="18">
        <v>10</v>
      </c>
      <c r="MP622" s="18">
        <v>0</v>
      </c>
      <c r="MS622" s="18">
        <v>473276</v>
      </c>
      <c r="MU622" s="18">
        <v>0</v>
      </c>
      <c r="NX622" s="18">
        <f t="shared" si="54"/>
        <v>1434.0867216117238</v>
      </c>
      <c r="NY622" t="str">
        <f t="shared" si="52"/>
        <v>Larger</v>
      </c>
      <c r="NZ622" t="str">
        <f t="shared" si="53"/>
        <v>Large</v>
      </c>
    </row>
    <row r="623" spans="1:390">
      <c r="A623" t="s">
        <v>460</v>
      </c>
      <c r="B623" t="s">
        <v>461</v>
      </c>
      <c r="C623" s="32" t="s">
        <v>462</v>
      </c>
      <c r="D623" s="1" t="s">
        <v>404</v>
      </c>
      <c r="E623">
        <v>20110</v>
      </c>
      <c r="F623" t="s">
        <v>860</v>
      </c>
      <c r="G623" s="18">
        <v>2431.0904761904867</v>
      </c>
      <c r="H623" s="62">
        <v>15678</v>
      </c>
      <c r="J623" s="63">
        <v>80</v>
      </c>
      <c r="K623" s="63">
        <v>9</v>
      </c>
      <c r="R623" s="63">
        <v>30</v>
      </c>
      <c r="U623" s="63">
        <v>40</v>
      </c>
      <c r="V623" s="63">
        <v>184</v>
      </c>
      <c r="W623" s="72" t="s">
        <v>891</v>
      </c>
      <c r="AC623" s="93">
        <v>13078.12</v>
      </c>
      <c r="AM623" s="93">
        <v>5650.08</v>
      </c>
      <c r="AO623" s="59">
        <v>18728.2</v>
      </c>
      <c r="BC623" s="63">
        <v>7966.72</v>
      </c>
      <c r="BO623" s="63">
        <v>7966.72</v>
      </c>
      <c r="BP623" s="63">
        <v>1864.45</v>
      </c>
      <c r="BZ623">
        <v>1864.45</v>
      </c>
      <c r="CY623">
        <v>20099.240000000002</v>
      </c>
      <c r="DF623">
        <v>5774.53</v>
      </c>
      <c r="DI623">
        <v>25873.77</v>
      </c>
      <c r="EJ623">
        <v>1500</v>
      </c>
      <c r="ET623">
        <v>1500</v>
      </c>
      <c r="GE623">
        <v>14156.14</v>
      </c>
      <c r="GO623">
        <v>14156.14</v>
      </c>
      <c r="GP623" s="2">
        <f t="shared" si="55"/>
        <v>26694.920000000002</v>
      </c>
      <c r="GQ623" s="2">
        <f t="shared" si="56"/>
        <v>29238.22</v>
      </c>
      <c r="GR623" s="2">
        <f t="shared" si="57"/>
        <v>70089.279999999999</v>
      </c>
      <c r="GS623" t="s">
        <v>395</v>
      </c>
      <c r="GT623" t="s">
        <v>785</v>
      </c>
      <c r="GV623" t="s">
        <v>768</v>
      </c>
      <c r="GW623" t="s">
        <v>410</v>
      </c>
      <c r="HC623">
        <v>1387</v>
      </c>
      <c r="HD623">
        <v>1813</v>
      </c>
      <c r="HE623">
        <v>16633</v>
      </c>
      <c r="HF623">
        <v>129</v>
      </c>
      <c r="HG623">
        <v>3</v>
      </c>
      <c r="HH623">
        <v>36503</v>
      </c>
      <c r="HJ623">
        <v>157</v>
      </c>
      <c r="HK623">
        <v>2630</v>
      </c>
      <c r="HL623">
        <v>1426</v>
      </c>
      <c r="HO623">
        <v>1</v>
      </c>
      <c r="HP623">
        <v>1</v>
      </c>
      <c r="HQ623">
        <v>391</v>
      </c>
      <c r="HR623">
        <v>176</v>
      </c>
      <c r="HU623">
        <v>1</v>
      </c>
      <c r="IF623" s="63">
        <v>1</v>
      </c>
      <c r="IG623">
        <v>1</v>
      </c>
      <c r="II623" s="35">
        <f t="shared" si="51"/>
        <v>1</v>
      </c>
      <c r="IK623">
        <v>3</v>
      </c>
      <c r="IL623">
        <v>3</v>
      </c>
      <c r="IM623" s="18">
        <v>7817</v>
      </c>
      <c r="IN623" s="1" t="s">
        <v>411</v>
      </c>
      <c r="IO623" s="62">
        <v>8154</v>
      </c>
      <c r="IP623" s="18">
        <v>4297</v>
      </c>
      <c r="IQ623" s="18">
        <v>800</v>
      </c>
      <c r="IR623" s="18">
        <v>5749</v>
      </c>
      <c r="IX623" s="18">
        <v>19000</v>
      </c>
      <c r="JA623" s="18">
        <v>194</v>
      </c>
      <c r="JB623" s="18">
        <v>150</v>
      </c>
      <c r="JC623" s="18">
        <v>322</v>
      </c>
      <c r="JD623" s="18">
        <v>148</v>
      </c>
      <c r="JR623" s="18">
        <v>1345</v>
      </c>
      <c r="JU623" s="18">
        <v>60</v>
      </c>
      <c r="KF623" s="18">
        <v>2</v>
      </c>
      <c r="KG623" s="18">
        <v>3</v>
      </c>
      <c r="KH623" s="18">
        <v>35</v>
      </c>
      <c r="KI623" s="18">
        <v>57.75</v>
      </c>
      <c r="KJ623" s="18">
        <v>40</v>
      </c>
      <c r="KK623" s="18">
        <v>40</v>
      </c>
      <c r="KM623" s="18">
        <v>0</v>
      </c>
      <c r="MO623" s="18">
        <v>0</v>
      </c>
      <c r="MP623" s="18">
        <v>0</v>
      </c>
      <c r="MS623" s="18">
        <v>136275</v>
      </c>
      <c r="MU623" s="18">
        <v>22</v>
      </c>
      <c r="NX623" s="18">
        <f t="shared" si="54"/>
        <v>2431.0904761904867</v>
      </c>
      <c r="NY623" t="str">
        <f t="shared" si="52"/>
        <v>Smaller</v>
      </c>
      <c r="NZ623" t="str">
        <f t="shared" si="53"/>
        <v>Small</v>
      </c>
    </row>
    <row r="624" spans="1:390">
      <c r="A624" t="s">
        <v>683</v>
      </c>
      <c r="B624" t="s">
        <v>684</v>
      </c>
      <c r="C624" s="32" t="s">
        <v>685</v>
      </c>
      <c r="D624" s="31" t="s">
        <v>393</v>
      </c>
      <c r="E624">
        <v>20110</v>
      </c>
      <c r="F624" t="s">
        <v>860</v>
      </c>
      <c r="G624" s="18">
        <v>1834.1472380952378</v>
      </c>
      <c r="H624" s="62">
        <v>5300</v>
      </c>
      <c r="J624" s="63">
        <v>28</v>
      </c>
      <c r="K624" s="63">
        <v>7</v>
      </c>
      <c r="U624" s="63">
        <v>125</v>
      </c>
      <c r="V624" s="63">
        <v>125</v>
      </c>
      <c r="AC624" s="93">
        <v>15000</v>
      </c>
      <c r="AO624" s="59">
        <v>15000</v>
      </c>
      <c r="AP624" s="63">
        <v>0</v>
      </c>
      <c r="BB624" s="63">
        <v>0</v>
      </c>
      <c r="BC624" s="63">
        <v>5000</v>
      </c>
      <c r="BO624" s="63">
        <v>5000</v>
      </c>
      <c r="BP624" s="63">
        <v>0</v>
      </c>
      <c r="BZ624">
        <v>0</v>
      </c>
      <c r="CY624">
        <v>31000</v>
      </c>
      <c r="DI624">
        <v>31000</v>
      </c>
      <c r="EJ624">
        <v>1000</v>
      </c>
      <c r="GE624">
        <v>0</v>
      </c>
      <c r="GO624">
        <v>0</v>
      </c>
      <c r="GP624" s="2">
        <f t="shared" si="55"/>
        <v>20000</v>
      </c>
      <c r="GQ624" s="2">
        <f t="shared" si="56"/>
        <v>31000</v>
      </c>
      <c r="GR624" s="2">
        <f t="shared" si="57"/>
        <v>51000</v>
      </c>
      <c r="GS624" t="s">
        <v>395</v>
      </c>
      <c r="GU624" t="s">
        <v>397</v>
      </c>
      <c r="GV624" t="s">
        <v>766</v>
      </c>
      <c r="GX624" s="1"/>
      <c r="HB624" t="s">
        <v>892</v>
      </c>
      <c r="HC624">
        <v>700</v>
      </c>
      <c r="HD624">
        <v>1200</v>
      </c>
      <c r="HE624">
        <v>0</v>
      </c>
      <c r="HF624">
        <v>45</v>
      </c>
      <c r="HH624">
        <v>41000</v>
      </c>
      <c r="HJ624">
        <v>12</v>
      </c>
      <c r="HK624">
        <v>0</v>
      </c>
      <c r="HL624">
        <v>700</v>
      </c>
      <c r="HO624">
        <v>150</v>
      </c>
      <c r="HP624">
        <v>150</v>
      </c>
      <c r="HQ624">
        <v>0</v>
      </c>
      <c r="HR624">
        <v>12</v>
      </c>
      <c r="HU624">
        <v>1.3</v>
      </c>
      <c r="IF624" s="63">
        <v>0.2</v>
      </c>
      <c r="IG624">
        <v>0.3</v>
      </c>
      <c r="II624" s="35">
        <f t="shared" si="51"/>
        <v>0.3</v>
      </c>
      <c r="IK624">
        <v>5</v>
      </c>
      <c r="IL624">
        <v>4.4000000000000004</v>
      </c>
      <c r="IN624" s="1"/>
      <c r="IO624" s="62">
        <v>7635</v>
      </c>
      <c r="IP624" s="18">
        <v>5429</v>
      </c>
      <c r="IR624" s="18">
        <v>379</v>
      </c>
      <c r="IX624" s="18">
        <v>13443</v>
      </c>
      <c r="JA624" s="18">
        <v>25</v>
      </c>
      <c r="JB624" s="18">
        <v>25</v>
      </c>
      <c r="JC624" s="18">
        <v>0</v>
      </c>
      <c r="JR624" s="18">
        <v>1.3</v>
      </c>
      <c r="JU624" s="18">
        <v>59</v>
      </c>
      <c r="KF624" s="18">
        <v>0</v>
      </c>
      <c r="KG624" s="18">
        <v>0</v>
      </c>
      <c r="KH624" s="18">
        <v>0</v>
      </c>
      <c r="KI624" s="18">
        <v>57</v>
      </c>
      <c r="KJ624" s="18">
        <v>45</v>
      </c>
      <c r="KK624" s="18">
        <v>0</v>
      </c>
      <c r="KL624" s="18">
        <v>0</v>
      </c>
      <c r="KM624" s="18">
        <v>0</v>
      </c>
      <c r="MO624" s="18">
        <v>0</v>
      </c>
      <c r="MP624" s="18">
        <v>0</v>
      </c>
      <c r="MS624" s="18">
        <v>100030</v>
      </c>
      <c r="MU624" s="18">
        <v>3176</v>
      </c>
      <c r="NX624" s="18">
        <f t="shared" si="54"/>
        <v>6113.8241269841265</v>
      </c>
      <c r="NY624" t="str">
        <f t="shared" si="52"/>
        <v>Smaller</v>
      </c>
      <c r="NZ624" t="str">
        <f t="shared" si="53"/>
        <v>Small</v>
      </c>
    </row>
    <row r="625" spans="1:390">
      <c r="A625" t="s">
        <v>495</v>
      </c>
      <c r="B625" t="s">
        <v>586</v>
      </c>
      <c r="C625" s="32" t="s">
        <v>587</v>
      </c>
      <c r="D625" s="1" t="s">
        <v>404</v>
      </c>
      <c r="E625">
        <v>20110</v>
      </c>
      <c r="F625" t="s">
        <v>860</v>
      </c>
      <c r="G625" s="18">
        <v>7033.6580952381209</v>
      </c>
      <c r="H625" s="62">
        <v>20280</v>
      </c>
      <c r="J625" s="63">
        <v>39</v>
      </c>
      <c r="K625" s="63">
        <v>1</v>
      </c>
      <c r="R625" s="63">
        <v>32</v>
      </c>
      <c r="U625" s="63">
        <v>5</v>
      </c>
      <c r="V625" s="63">
        <v>166</v>
      </c>
      <c r="W625" s="72">
        <v>0</v>
      </c>
      <c r="AC625" s="93">
        <v>15914</v>
      </c>
      <c r="AF625" s="93">
        <v>20755</v>
      </c>
      <c r="AO625" s="59">
        <v>36669</v>
      </c>
      <c r="AP625" s="63">
        <v>0</v>
      </c>
      <c r="AS625" s="63">
        <v>0</v>
      </c>
      <c r="BB625" s="63">
        <v>0</v>
      </c>
      <c r="BC625" s="63">
        <v>2324</v>
      </c>
      <c r="BO625" s="63">
        <v>2324</v>
      </c>
      <c r="BZ625">
        <v>0</v>
      </c>
      <c r="CY625">
        <v>295</v>
      </c>
      <c r="DH625">
        <v>42243</v>
      </c>
      <c r="DI625">
        <v>42538</v>
      </c>
      <c r="ET625">
        <v>0</v>
      </c>
      <c r="GE625">
        <v>3082</v>
      </c>
      <c r="GO625">
        <v>3082</v>
      </c>
      <c r="GP625" s="2">
        <f t="shared" si="55"/>
        <v>38993</v>
      </c>
      <c r="GQ625" s="2">
        <f t="shared" si="56"/>
        <v>42538</v>
      </c>
      <c r="GR625" s="2">
        <f t="shared" si="57"/>
        <v>84613</v>
      </c>
      <c r="GS625" t="s">
        <v>395</v>
      </c>
      <c r="GV625" t="s">
        <v>768</v>
      </c>
      <c r="GX625" t="s">
        <v>459</v>
      </c>
      <c r="HE625">
        <v>14920</v>
      </c>
      <c r="HF625">
        <v>32</v>
      </c>
      <c r="HH625">
        <v>85829</v>
      </c>
      <c r="HK625">
        <v>43</v>
      </c>
      <c r="HL625">
        <v>242</v>
      </c>
      <c r="HP625">
        <v>89</v>
      </c>
      <c r="HQ625">
        <v>58</v>
      </c>
      <c r="HU625">
        <v>5</v>
      </c>
      <c r="IF625" s="63">
        <v>16.2</v>
      </c>
      <c r="IG625">
        <v>3.5</v>
      </c>
      <c r="II625" s="35">
        <f t="shared" si="51"/>
        <v>3.5</v>
      </c>
      <c r="IK625">
        <v>4</v>
      </c>
      <c r="IL625">
        <v>4</v>
      </c>
      <c r="IM625" s="18">
        <v>6173</v>
      </c>
      <c r="IN625" s="1" t="s">
        <v>411</v>
      </c>
      <c r="IO625" s="62">
        <v>4353</v>
      </c>
      <c r="IP625" s="18">
        <v>302</v>
      </c>
      <c r="IQ625" s="18">
        <v>5345</v>
      </c>
      <c r="IX625" s="18">
        <v>10000</v>
      </c>
      <c r="JA625" s="18">
        <v>106</v>
      </c>
      <c r="JB625" s="18">
        <v>106</v>
      </c>
      <c r="JC625" s="18">
        <v>62</v>
      </c>
      <c r="JD625" s="18">
        <v>58</v>
      </c>
      <c r="JR625" s="18">
        <v>1980</v>
      </c>
      <c r="JU625" s="18">
        <v>66</v>
      </c>
      <c r="KF625" s="18">
        <v>2</v>
      </c>
      <c r="KG625" s="18">
        <v>2</v>
      </c>
      <c r="KH625" s="18">
        <v>201</v>
      </c>
      <c r="KI625" s="18">
        <v>60</v>
      </c>
      <c r="KJ625" s="18">
        <v>0</v>
      </c>
      <c r="KK625" s="18">
        <v>0</v>
      </c>
      <c r="KL625" s="18">
        <v>4</v>
      </c>
      <c r="KM625" s="18">
        <v>0</v>
      </c>
      <c r="MO625" s="18">
        <v>120</v>
      </c>
      <c r="MP625" s="18">
        <v>0</v>
      </c>
      <c r="MS625" s="18">
        <v>203473</v>
      </c>
      <c r="MU625" s="18">
        <v>0</v>
      </c>
      <c r="NX625" s="18">
        <f t="shared" si="54"/>
        <v>2009.6165986394631</v>
      </c>
      <c r="NY625" t="str">
        <f t="shared" si="52"/>
        <v>Mid-range</v>
      </c>
      <c r="NZ625" t="str">
        <f t="shared" si="53"/>
        <v>Small</v>
      </c>
    </row>
    <row r="626" spans="1:390">
      <c r="A626" t="s">
        <v>778</v>
      </c>
      <c r="B626" t="s">
        <v>427</v>
      </c>
      <c r="C626" s="32" t="s">
        <v>428</v>
      </c>
      <c r="D626" s="31" t="s">
        <v>393</v>
      </c>
      <c r="E626">
        <v>20110</v>
      </c>
      <c r="F626" t="s">
        <v>860</v>
      </c>
      <c r="G626" s="18">
        <v>5762.4859047619475</v>
      </c>
      <c r="H626" s="62">
        <v>46128</v>
      </c>
      <c r="J626" s="63">
        <v>80</v>
      </c>
      <c r="K626" s="63">
        <v>11</v>
      </c>
      <c r="R626" s="63">
        <v>90</v>
      </c>
      <c r="U626" s="63">
        <v>62</v>
      </c>
      <c r="V626" s="63">
        <v>563</v>
      </c>
      <c r="W626" s="72">
        <v>100</v>
      </c>
      <c r="AC626" s="93">
        <v>16516</v>
      </c>
      <c r="AF626" s="93">
        <v>0</v>
      </c>
      <c r="AG626" s="93">
        <v>0</v>
      </c>
      <c r="AH626" s="93">
        <v>0</v>
      </c>
      <c r="AI626" s="93">
        <v>0</v>
      </c>
      <c r="AL626" s="93">
        <v>0</v>
      </c>
      <c r="AM626" s="93">
        <v>0</v>
      </c>
      <c r="AO626" s="59">
        <v>16516</v>
      </c>
      <c r="AP626" s="63">
        <v>1642.33</v>
      </c>
      <c r="AS626" s="63">
        <v>0</v>
      </c>
      <c r="AT626" s="63">
        <v>0</v>
      </c>
      <c r="AU626" s="63">
        <v>0</v>
      </c>
      <c r="AV626" s="63">
        <v>0</v>
      </c>
      <c r="AY626" s="63">
        <v>0</v>
      </c>
      <c r="AZ626" s="63">
        <v>0</v>
      </c>
      <c r="BB626" s="63">
        <v>1642.33</v>
      </c>
      <c r="BC626" s="63">
        <v>7557</v>
      </c>
      <c r="BF626" s="63">
        <v>0</v>
      </c>
      <c r="BG626" s="63">
        <v>0</v>
      </c>
      <c r="BH626" s="63">
        <v>0</v>
      </c>
      <c r="BI626" s="63">
        <v>0</v>
      </c>
      <c r="BL626" s="63">
        <v>0</v>
      </c>
      <c r="BM626" s="63">
        <v>0</v>
      </c>
      <c r="BO626" s="63">
        <v>7557</v>
      </c>
      <c r="BP626" s="63">
        <v>0</v>
      </c>
      <c r="BR626" s="63">
        <v>0</v>
      </c>
      <c r="BS626" s="63">
        <v>0</v>
      </c>
      <c r="BT626" s="63">
        <v>0</v>
      </c>
      <c r="BU626" s="63">
        <v>0</v>
      </c>
      <c r="BX626">
        <v>0</v>
      </c>
      <c r="BY626">
        <v>0</v>
      </c>
      <c r="BZ626">
        <v>0</v>
      </c>
      <c r="CY626">
        <v>6759.29</v>
      </c>
      <c r="DA626">
        <v>0</v>
      </c>
      <c r="DB626">
        <v>0</v>
      </c>
      <c r="DC626">
        <v>0</v>
      </c>
      <c r="DF626">
        <v>0</v>
      </c>
      <c r="DG626">
        <v>0</v>
      </c>
      <c r="DH626">
        <v>0</v>
      </c>
      <c r="DI626">
        <v>6759.29</v>
      </c>
      <c r="EJ626">
        <v>0</v>
      </c>
      <c r="EL626">
        <v>0</v>
      </c>
      <c r="EM626">
        <v>0</v>
      </c>
      <c r="EN626">
        <v>0</v>
      </c>
      <c r="EQ626">
        <v>0</v>
      </c>
      <c r="ER626">
        <v>0</v>
      </c>
      <c r="ES626">
        <v>0</v>
      </c>
      <c r="ET626">
        <v>0</v>
      </c>
      <c r="GE626">
        <v>110363.38</v>
      </c>
      <c r="GG626">
        <v>0</v>
      </c>
      <c r="GH626">
        <v>0</v>
      </c>
      <c r="GI626">
        <v>0</v>
      </c>
      <c r="GJ626">
        <v>0</v>
      </c>
      <c r="GM626">
        <v>0</v>
      </c>
      <c r="GN626">
        <v>0</v>
      </c>
      <c r="GO626">
        <v>110363.38</v>
      </c>
      <c r="GP626" s="2">
        <f t="shared" si="55"/>
        <v>24073</v>
      </c>
      <c r="GQ626" s="2">
        <f t="shared" si="56"/>
        <v>8401.619999999999</v>
      </c>
      <c r="GR626" s="2">
        <f t="shared" si="57"/>
        <v>142838</v>
      </c>
      <c r="GS626" t="s">
        <v>420</v>
      </c>
      <c r="GU626" t="s">
        <v>613</v>
      </c>
      <c r="GV626" t="s">
        <v>766</v>
      </c>
      <c r="HB626" t="s">
        <v>893</v>
      </c>
      <c r="HC626">
        <v>2093</v>
      </c>
      <c r="HD626">
        <v>7070</v>
      </c>
      <c r="HE626">
        <v>0</v>
      </c>
      <c r="HF626">
        <v>120</v>
      </c>
      <c r="HH626">
        <v>60393</v>
      </c>
      <c r="HJ626">
        <v>10</v>
      </c>
      <c r="HK626">
        <v>0</v>
      </c>
      <c r="HL626">
        <v>2093</v>
      </c>
      <c r="HO626">
        <v>1500</v>
      </c>
      <c r="HP626">
        <v>1500</v>
      </c>
      <c r="HQ626">
        <v>1</v>
      </c>
      <c r="HR626">
        <v>10</v>
      </c>
      <c r="HU626">
        <v>1.5</v>
      </c>
      <c r="IF626" s="63">
        <v>1.5</v>
      </c>
      <c r="IG626">
        <v>1.5</v>
      </c>
      <c r="II626" s="35">
        <f t="shared" si="51"/>
        <v>1.5</v>
      </c>
      <c r="IK626">
        <v>5</v>
      </c>
      <c r="IL626">
        <v>5</v>
      </c>
      <c r="IM626" s="18">
        <v>450</v>
      </c>
      <c r="IN626" s="1" t="s">
        <v>400</v>
      </c>
      <c r="IO626" s="62">
        <v>195286</v>
      </c>
      <c r="IX626" s="18">
        <v>195286</v>
      </c>
      <c r="JA626" s="18">
        <v>2963</v>
      </c>
      <c r="JB626" s="18">
        <v>2963</v>
      </c>
      <c r="JC626" s="18">
        <v>6694</v>
      </c>
      <c r="JD626" s="18">
        <v>6694</v>
      </c>
      <c r="JR626" s="18">
        <v>1800</v>
      </c>
      <c r="JU626" s="18">
        <v>90</v>
      </c>
      <c r="KF626" s="18">
        <v>0</v>
      </c>
      <c r="KG626" s="18">
        <v>0</v>
      </c>
      <c r="KH626" s="18">
        <v>0</v>
      </c>
      <c r="KI626" s="18">
        <v>58.5</v>
      </c>
      <c r="KJ626" s="18">
        <v>37</v>
      </c>
      <c r="KK626" s="18">
        <v>0</v>
      </c>
      <c r="KL626" s="18">
        <v>0</v>
      </c>
      <c r="KM626" s="18">
        <v>0</v>
      </c>
      <c r="MO626" s="18">
        <v>0</v>
      </c>
      <c r="MP626" s="18">
        <v>0</v>
      </c>
      <c r="MS626" s="18">
        <v>268489</v>
      </c>
      <c r="NX626" s="18">
        <f t="shared" si="54"/>
        <v>3841.6572698412983</v>
      </c>
      <c r="NY626" t="str">
        <f t="shared" si="52"/>
        <v>Smaller</v>
      </c>
      <c r="NZ626" t="str">
        <f t="shared" si="53"/>
        <v>Small</v>
      </c>
    </row>
    <row r="627" spans="1:390">
      <c r="A627" t="s">
        <v>660</v>
      </c>
      <c r="B627" t="s">
        <v>661</v>
      </c>
      <c r="C627" s="32" t="s">
        <v>662</v>
      </c>
      <c r="D627" s="1" t="s">
        <v>404</v>
      </c>
      <c r="E627">
        <v>20110</v>
      </c>
      <c r="F627" t="s">
        <v>860</v>
      </c>
      <c r="G627" s="18">
        <v>4601.6158095238125</v>
      </c>
      <c r="H627" s="62">
        <v>20000</v>
      </c>
      <c r="J627" s="63">
        <v>96</v>
      </c>
      <c r="K627" s="63">
        <v>12</v>
      </c>
      <c r="R627" s="63">
        <v>36</v>
      </c>
      <c r="U627" s="63">
        <v>76</v>
      </c>
      <c r="V627" s="63">
        <v>322</v>
      </c>
      <c r="W627" s="72" t="s">
        <v>894</v>
      </c>
      <c r="AC627" s="93">
        <v>18000</v>
      </c>
      <c r="AF627" s="93">
        <v>0</v>
      </c>
      <c r="AG627" s="93">
        <v>0</v>
      </c>
      <c r="AH627" s="93">
        <v>0</v>
      </c>
      <c r="AI627" s="93">
        <v>0</v>
      </c>
      <c r="AL627" s="93">
        <v>7500</v>
      </c>
      <c r="AM627" s="93">
        <v>0</v>
      </c>
      <c r="AO627" s="59">
        <v>25500</v>
      </c>
      <c r="AP627" s="63">
        <v>0</v>
      </c>
      <c r="AS627" s="63">
        <v>0</v>
      </c>
      <c r="AT627" s="63">
        <v>0</v>
      </c>
      <c r="AU627" s="63">
        <v>0</v>
      </c>
      <c r="AV627" s="63">
        <v>0</v>
      </c>
      <c r="AY627" s="63">
        <v>0</v>
      </c>
      <c r="AZ627" s="63">
        <v>0</v>
      </c>
      <c r="BB627" s="63">
        <v>0</v>
      </c>
      <c r="BC627" s="63">
        <v>15500</v>
      </c>
      <c r="BF627" s="63">
        <v>0</v>
      </c>
      <c r="BG627" s="63">
        <v>0</v>
      </c>
      <c r="BH627" s="63">
        <v>0</v>
      </c>
      <c r="BI627" s="63">
        <v>0</v>
      </c>
      <c r="BL627" s="63">
        <v>15500</v>
      </c>
      <c r="BM627" s="63">
        <v>0</v>
      </c>
      <c r="BO627" s="63">
        <v>31000</v>
      </c>
      <c r="BP627" s="63">
        <v>0</v>
      </c>
      <c r="BR627" s="63">
        <v>0</v>
      </c>
      <c r="BS627" s="63">
        <v>0</v>
      </c>
      <c r="BT627" s="63">
        <v>0</v>
      </c>
      <c r="BU627" s="63">
        <v>0</v>
      </c>
      <c r="BX627">
        <v>0</v>
      </c>
      <c r="BY627">
        <v>0</v>
      </c>
      <c r="BZ627">
        <v>0</v>
      </c>
      <c r="CY627">
        <v>0</v>
      </c>
      <c r="DA627">
        <v>0</v>
      </c>
      <c r="DB627">
        <v>0</v>
      </c>
      <c r="DC627">
        <v>0</v>
      </c>
      <c r="DF627">
        <v>0</v>
      </c>
      <c r="DG627">
        <v>25000</v>
      </c>
      <c r="DH627">
        <v>0</v>
      </c>
      <c r="DI627">
        <v>25000</v>
      </c>
      <c r="EJ627">
        <v>0</v>
      </c>
      <c r="EL627">
        <v>0</v>
      </c>
      <c r="EM627">
        <v>0</v>
      </c>
      <c r="EN627">
        <v>0</v>
      </c>
      <c r="EQ627">
        <v>0</v>
      </c>
      <c r="ER627">
        <v>0</v>
      </c>
      <c r="ES627">
        <v>0</v>
      </c>
      <c r="ET627">
        <v>0</v>
      </c>
      <c r="GE627">
        <v>0</v>
      </c>
      <c r="GG627">
        <v>0</v>
      </c>
      <c r="GH627">
        <v>0</v>
      </c>
      <c r="GI627">
        <v>0</v>
      </c>
      <c r="GJ627">
        <v>0</v>
      </c>
      <c r="GM627">
        <v>0</v>
      </c>
      <c r="GN627">
        <v>0</v>
      </c>
      <c r="GO627">
        <v>0</v>
      </c>
      <c r="GP627" s="2">
        <f t="shared" si="55"/>
        <v>56500</v>
      </c>
      <c r="GQ627" s="2">
        <f t="shared" si="56"/>
        <v>25000</v>
      </c>
      <c r="GR627" s="2">
        <f t="shared" si="57"/>
        <v>81500</v>
      </c>
      <c r="GS627" t="s">
        <v>420</v>
      </c>
      <c r="GU627" t="s">
        <v>439</v>
      </c>
      <c r="GV627" t="s">
        <v>766</v>
      </c>
      <c r="GY627" t="s">
        <v>405</v>
      </c>
      <c r="HC627">
        <v>2489</v>
      </c>
      <c r="HD627">
        <v>59</v>
      </c>
      <c r="HE627">
        <v>0</v>
      </c>
      <c r="HF627">
        <v>89</v>
      </c>
      <c r="HG627">
        <v>0</v>
      </c>
      <c r="HH627">
        <v>52500</v>
      </c>
      <c r="HJ627">
        <v>59</v>
      </c>
      <c r="HK627">
        <v>0</v>
      </c>
      <c r="HL627">
        <v>0</v>
      </c>
      <c r="HO627">
        <v>0</v>
      </c>
      <c r="HP627">
        <v>0</v>
      </c>
      <c r="HQ627">
        <v>52</v>
      </c>
      <c r="HR627">
        <v>0</v>
      </c>
      <c r="HU627">
        <v>3</v>
      </c>
      <c r="IF627" s="63">
        <v>2.25</v>
      </c>
      <c r="IG627">
        <v>3</v>
      </c>
      <c r="II627" s="35">
        <f t="shared" si="51"/>
        <v>3</v>
      </c>
      <c r="IK627">
        <v>3</v>
      </c>
      <c r="IL627">
        <v>3</v>
      </c>
      <c r="IN627" s="1"/>
      <c r="IO627" s="62">
        <v>2491</v>
      </c>
      <c r="IP627" s="18">
        <v>4997</v>
      </c>
      <c r="IR627" s="18">
        <v>7</v>
      </c>
      <c r="IX627" s="18">
        <v>7495</v>
      </c>
      <c r="JA627" s="18">
        <v>86</v>
      </c>
      <c r="JB627" s="18">
        <v>68</v>
      </c>
      <c r="JC627" s="18">
        <v>0</v>
      </c>
      <c r="JD627" s="18">
        <v>0</v>
      </c>
      <c r="JR627" s="18">
        <v>1338</v>
      </c>
      <c r="JU627" s="18">
        <v>55</v>
      </c>
      <c r="KF627" s="18">
        <v>0</v>
      </c>
      <c r="KG627" s="18">
        <v>0</v>
      </c>
      <c r="KH627" s="18">
        <v>0</v>
      </c>
      <c r="KI627" s="18">
        <v>59</v>
      </c>
      <c r="KJ627" s="18">
        <v>30</v>
      </c>
      <c r="KK627" s="18">
        <v>30</v>
      </c>
      <c r="KL627" s="18">
        <v>0</v>
      </c>
      <c r="KM627" s="18">
        <v>0</v>
      </c>
      <c r="MO627" s="18">
        <v>0</v>
      </c>
      <c r="MP627" s="18">
        <v>0</v>
      </c>
      <c r="MU627" s="18">
        <v>11</v>
      </c>
      <c r="NX627" s="18">
        <f t="shared" si="54"/>
        <v>1533.8719365079376</v>
      </c>
      <c r="NY627" t="str">
        <f t="shared" si="52"/>
        <v>Smaller</v>
      </c>
      <c r="NZ627" t="str">
        <f t="shared" si="53"/>
        <v>Small</v>
      </c>
    </row>
    <row r="628" spans="1:390">
      <c r="A628" t="s">
        <v>540</v>
      </c>
      <c r="B628" t="s">
        <v>541</v>
      </c>
      <c r="C628" s="32" t="s">
        <v>542</v>
      </c>
      <c r="D628" s="31" t="s">
        <v>393</v>
      </c>
      <c r="E628">
        <v>20110</v>
      </c>
      <c r="F628" t="s">
        <v>860</v>
      </c>
      <c r="G628" s="18">
        <v>9815.7510476190528</v>
      </c>
      <c r="H628" s="62">
        <v>24554</v>
      </c>
      <c r="J628" s="63">
        <v>79</v>
      </c>
      <c r="K628" s="63">
        <v>5</v>
      </c>
      <c r="R628" s="63">
        <v>39</v>
      </c>
      <c r="U628" s="63">
        <v>20</v>
      </c>
      <c r="V628" s="63">
        <v>300</v>
      </c>
      <c r="W628" s="72">
        <v>300</v>
      </c>
      <c r="AC628" s="93">
        <v>18280</v>
      </c>
      <c r="AF628" s="93">
        <v>3876</v>
      </c>
      <c r="AG628" s="93">
        <v>0</v>
      </c>
      <c r="AH628" s="93">
        <v>0</v>
      </c>
      <c r="AI628" s="93">
        <v>0</v>
      </c>
      <c r="AL628" s="93">
        <v>0</v>
      </c>
      <c r="AM628" s="93">
        <v>0</v>
      </c>
      <c r="AO628" s="59">
        <v>22156</v>
      </c>
      <c r="AP628" s="63">
        <v>0</v>
      </c>
      <c r="AS628" s="63">
        <v>0</v>
      </c>
      <c r="AT628" s="63">
        <v>0</v>
      </c>
      <c r="AU628" s="63">
        <v>0</v>
      </c>
      <c r="AV628" s="63">
        <v>0</v>
      </c>
      <c r="AY628" s="63">
        <v>4100</v>
      </c>
      <c r="AZ628" s="63">
        <v>0</v>
      </c>
      <c r="BB628" s="63">
        <v>4100</v>
      </c>
      <c r="BC628" s="63">
        <v>3988</v>
      </c>
      <c r="BF628" s="63">
        <v>0</v>
      </c>
      <c r="BG628" s="63">
        <v>0</v>
      </c>
      <c r="BH628" s="63">
        <v>0</v>
      </c>
      <c r="BI628" s="63">
        <v>0</v>
      </c>
      <c r="BL628" s="63">
        <v>0</v>
      </c>
      <c r="BM628" s="63">
        <v>0</v>
      </c>
      <c r="BO628" s="63">
        <v>3988</v>
      </c>
      <c r="BP628" s="63">
        <v>2012</v>
      </c>
      <c r="BR628" s="63">
        <v>0</v>
      </c>
      <c r="BS628" s="63">
        <v>0</v>
      </c>
      <c r="BT628" s="63">
        <v>0</v>
      </c>
      <c r="BU628" s="63">
        <v>0</v>
      </c>
      <c r="BX628">
        <v>0</v>
      </c>
      <c r="BY628">
        <v>0</v>
      </c>
      <c r="BZ628">
        <v>2012</v>
      </c>
      <c r="CY628">
        <v>23629</v>
      </c>
      <c r="DA628">
        <v>6932</v>
      </c>
      <c r="DB628">
        <v>0</v>
      </c>
      <c r="DC628">
        <v>0</v>
      </c>
      <c r="DF628">
        <v>0</v>
      </c>
      <c r="DG628">
        <v>41874</v>
      </c>
      <c r="DH628">
        <v>0</v>
      </c>
      <c r="DI628">
        <v>72435</v>
      </c>
      <c r="EJ628">
        <v>2901</v>
      </c>
      <c r="EL628">
        <v>0</v>
      </c>
      <c r="EM628">
        <v>0</v>
      </c>
      <c r="EN628">
        <v>0</v>
      </c>
      <c r="EQ628">
        <v>0</v>
      </c>
      <c r="ER628">
        <v>0</v>
      </c>
      <c r="ES628">
        <v>0</v>
      </c>
      <c r="ET628">
        <v>2901</v>
      </c>
      <c r="GE628">
        <v>0</v>
      </c>
      <c r="GG628">
        <v>0</v>
      </c>
      <c r="GH628">
        <v>0</v>
      </c>
      <c r="GI628">
        <v>0</v>
      </c>
      <c r="GJ628">
        <v>0</v>
      </c>
      <c r="GM628">
        <v>0</v>
      </c>
      <c r="GN628">
        <v>0</v>
      </c>
      <c r="GO628">
        <v>0</v>
      </c>
      <c r="GP628" s="2">
        <f t="shared" si="55"/>
        <v>26144</v>
      </c>
      <c r="GQ628" s="2">
        <f t="shared" si="56"/>
        <v>81448</v>
      </c>
      <c r="GR628" s="2">
        <f t="shared" si="57"/>
        <v>107592</v>
      </c>
      <c r="GS628" t="s">
        <v>420</v>
      </c>
      <c r="GV628" t="s">
        <v>768</v>
      </c>
      <c r="HC628">
        <v>364</v>
      </c>
      <c r="HD628">
        <v>4230</v>
      </c>
      <c r="HE628">
        <v>26781</v>
      </c>
      <c r="HF628">
        <v>74</v>
      </c>
      <c r="HG628">
        <v>0</v>
      </c>
      <c r="HH628">
        <v>75296</v>
      </c>
      <c r="HJ628">
        <v>34</v>
      </c>
      <c r="HK628">
        <v>2185</v>
      </c>
      <c r="HL628">
        <v>365</v>
      </c>
      <c r="HO628">
        <v>519</v>
      </c>
      <c r="HP628">
        <v>520</v>
      </c>
      <c r="HQ628">
        <v>136</v>
      </c>
      <c r="HR628">
        <v>38</v>
      </c>
      <c r="HU628">
        <v>4</v>
      </c>
      <c r="IF628" s="63">
        <v>1.1200000000000001</v>
      </c>
      <c r="IG628">
        <v>2.71</v>
      </c>
      <c r="II628" s="35">
        <f t="shared" si="51"/>
        <v>2.71</v>
      </c>
      <c r="IK628">
        <v>8</v>
      </c>
      <c r="IL628">
        <v>6.48</v>
      </c>
      <c r="IM628" s="18">
        <v>14013</v>
      </c>
      <c r="IN628" s="1" t="s">
        <v>400</v>
      </c>
      <c r="IO628" s="62">
        <v>9691</v>
      </c>
      <c r="IP628" s="18">
        <v>8549</v>
      </c>
      <c r="IQ628" s="18">
        <v>3474</v>
      </c>
      <c r="IR628" s="18">
        <v>9919</v>
      </c>
      <c r="IV628" s="18">
        <v>2565</v>
      </c>
      <c r="IX628" s="18">
        <v>34198</v>
      </c>
      <c r="JA628" s="18">
        <v>86</v>
      </c>
      <c r="JB628" s="18">
        <v>65</v>
      </c>
      <c r="JC628" s="18">
        <v>338</v>
      </c>
      <c r="JD628" s="18">
        <v>142</v>
      </c>
      <c r="JR628" s="18">
        <v>3076</v>
      </c>
      <c r="JU628" s="18">
        <v>126</v>
      </c>
      <c r="KF628" s="18">
        <v>0</v>
      </c>
      <c r="KG628" s="18">
        <v>0</v>
      </c>
      <c r="KH628" s="18">
        <v>0</v>
      </c>
      <c r="KI628" s="18">
        <v>60</v>
      </c>
      <c r="KJ628" s="18">
        <v>16</v>
      </c>
      <c r="KK628" s="18">
        <v>16</v>
      </c>
      <c r="KL628" s="18">
        <v>0</v>
      </c>
      <c r="KM628" s="18">
        <v>0</v>
      </c>
      <c r="MO628" s="18">
        <v>0</v>
      </c>
      <c r="MP628" s="18">
        <v>0</v>
      </c>
      <c r="MS628" s="18">
        <v>264186</v>
      </c>
      <c r="MU628" s="18">
        <v>249</v>
      </c>
      <c r="NX628" s="18">
        <f t="shared" si="54"/>
        <v>3622.0483570550009</v>
      </c>
      <c r="NY628" t="str">
        <f t="shared" si="52"/>
        <v>Mid-range</v>
      </c>
      <c r="NZ628" t="str">
        <f t="shared" si="53"/>
        <v>Small</v>
      </c>
    </row>
    <row r="629" spans="1:390">
      <c r="A629" t="s">
        <v>429</v>
      </c>
      <c r="B629" t="s">
        <v>750</v>
      </c>
      <c r="C629" s="32" t="s">
        <v>751</v>
      </c>
      <c r="D629" s="1" t="s">
        <v>404</v>
      </c>
      <c r="E629">
        <v>20110</v>
      </c>
      <c r="F629" t="s">
        <v>860</v>
      </c>
      <c r="G629" s="18">
        <v>8571.0639999999221</v>
      </c>
      <c r="H629" s="62">
        <v>18000</v>
      </c>
      <c r="J629" s="63">
        <v>81</v>
      </c>
      <c r="K629" s="63">
        <v>6</v>
      </c>
      <c r="R629" s="63">
        <v>38</v>
      </c>
      <c r="U629" s="63">
        <v>25</v>
      </c>
      <c r="V629" s="63">
        <v>235</v>
      </c>
      <c r="W629" s="72" t="s">
        <v>806</v>
      </c>
      <c r="AC629" s="93">
        <v>18331</v>
      </c>
      <c r="AG629" s="93">
        <v>20407</v>
      </c>
      <c r="AM629" s="93">
        <v>11626</v>
      </c>
      <c r="AO629" s="59">
        <v>50364</v>
      </c>
      <c r="AV629" s="63">
        <v>479</v>
      </c>
      <c r="BB629" s="63">
        <v>479</v>
      </c>
      <c r="BC629" s="63">
        <v>14319</v>
      </c>
      <c r="BO629" s="63">
        <v>14319</v>
      </c>
      <c r="BZ629">
        <v>0</v>
      </c>
      <c r="DA629">
        <v>3629</v>
      </c>
      <c r="DB629">
        <v>19373</v>
      </c>
      <c r="DF629">
        <v>5411</v>
      </c>
      <c r="DI629">
        <v>28413</v>
      </c>
      <c r="ET629">
        <v>0</v>
      </c>
      <c r="GP629" s="2">
        <f t="shared" si="55"/>
        <v>64683</v>
      </c>
      <c r="GQ629" s="2">
        <f t="shared" si="56"/>
        <v>28892</v>
      </c>
      <c r="GR629" s="2">
        <f t="shared" si="57"/>
        <v>93575</v>
      </c>
      <c r="GS629" t="s">
        <v>420</v>
      </c>
      <c r="GT629" t="s">
        <v>895</v>
      </c>
      <c r="GV629" t="s">
        <v>768</v>
      </c>
      <c r="HB629" t="s">
        <v>896</v>
      </c>
      <c r="HC629">
        <v>1679</v>
      </c>
      <c r="HD629">
        <v>466</v>
      </c>
      <c r="HE629">
        <v>0</v>
      </c>
      <c r="HF629">
        <v>147</v>
      </c>
      <c r="HH629">
        <v>54840</v>
      </c>
      <c r="HJ629">
        <v>6</v>
      </c>
      <c r="HK629">
        <v>0</v>
      </c>
      <c r="HL629">
        <v>1679</v>
      </c>
      <c r="HQ629">
        <v>31</v>
      </c>
      <c r="HR629">
        <v>6</v>
      </c>
      <c r="HU629">
        <v>5</v>
      </c>
      <c r="IF629" s="63">
        <v>1.25</v>
      </c>
      <c r="IG629">
        <v>3.36</v>
      </c>
      <c r="II629" s="35">
        <f t="shared" si="51"/>
        <v>3.36</v>
      </c>
      <c r="IK629">
        <v>4</v>
      </c>
      <c r="IL629">
        <v>3.48</v>
      </c>
      <c r="IM629" s="18">
        <v>14300</v>
      </c>
      <c r="IN629" s="1" t="s">
        <v>400</v>
      </c>
      <c r="IO629" s="62">
        <v>10031</v>
      </c>
      <c r="IP629" s="18">
        <v>10282</v>
      </c>
      <c r="IR629" s="18">
        <v>1100</v>
      </c>
      <c r="IV629" s="18">
        <v>177</v>
      </c>
      <c r="IX629" s="18">
        <v>21590</v>
      </c>
      <c r="JB629" s="18">
        <v>3919</v>
      </c>
      <c r="JD629" s="18">
        <v>3909</v>
      </c>
      <c r="JR629" s="18">
        <v>4320</v>
      </c>
      <c r="JU629" s="18">
        <v>144</v>
      </c>
      <c r="KF629" s="18">
        <v>0</v>
      </c>
      <c r="KG629" s="18">
        <v>0</v>
      </c>
      <c r="KH629" s="18">
        <v>0</v>
      </c>
      <c r="KI629" s="18">
        <v>58</v>
      </c>
      <c r="KJ629" s="18">
        <v>40</v>
      </c>
      <c r="KK629" s="18">
        <v>270</v>
      </c>
      <c r="KL629" s="18">
        <v>4</v>
      </c>
      <c r="KM629" s="18">
        <v>0</v>
      </c>
      <c r="MO629" s="18">
        <v>124</v>
      </c>
      <c r="MP629" s="18">
        <v>0</v>
      </c>
      <c r="MS629" s="18">
        <v>197046</v>
      </c>
      <c r="NX629" s="18">
        <f t="shared" si="54"/>
        <v>2550.9119047618815</v>
      </c>
      <c r="NY629" t="str">
        <f t="shared" si="52"/>
        <v>Mid-range</v>
      </c>
      <c r="NZ629" t="str">
        <f t="shared" si="53"/>
        <v>Small</v>
      </c>
    </row>
    <row r="630" spans="1:390">
      <c r="A630" t="s">
        <v>595</v>
      </c>
      <c r="B630" t="s">
        <v>596</v>
      </c>
      <c r="C630" s="32" t="s">
        <v>597</v>
      </c>
      <c r="D630" s="1" t="s">
        <v>404</v>
      </c>
      <c r="E630">
        <v>20110</v>
      </c>
      <c r="F630" t="s">
        <v>860</v>
      </c>
      <c r="G630" s="18">
        <v>6764.0879999999825</v>
      </c>
      <c r="H630" s="62">
        <v>18035</v>
      </c>
      <c r="J630" s="63">
        <v>36</v>
      </c>
      <c r="K630" s="63">
        <v>0</v>
      </c>
      <c r="R630" s="63">
        <v>0</v>
      </c>
      <c r="U630" s="63">
        <v>0</v>
      </c>
      <c r="V630" s="63">
        <v>102</v>
      </c>
      <c r="W630" s="72">
        <v>0</v>
      </c>
      <c r="AC630" s="93">
        <v>19560</v>
      </c>
      <c r="AF630" s="93">
        <v>0</v>
      </c>
      <c r="AG630" s="93">
        <v>0</v>
      </c>
      <c r="AH630" s="93">
        <v>0</v>
      </c>
      <c r="AI630" s="93">
        <v>0</v>
      </c>
      <c r="AL630" s="93">
        <v>0</v>
      </c>
      <c r="AM630" s="93">
        <v>0</v>
      </c>
      <c r="AO630" s="59">
        <v>19560</v>
      </c>
      <c r="AP630" s="63">
        <v>24533</v>
      </c>
      <c r="AS630" s="63">
        <v>0</v>
      </c>
      <c r="AT630" s="63">
        <v>0</v>
      </c>
      <c r="AU630" s="63">
        <v>0</v>
      </c>
      <c r="AV630" s="63">
        <v>0</v>
      </c>
      <c r="AY630" s="63">
        <v>0</v>
      </c>
      <c r="AZ630" s="63">
        <v>0</v>
      </c>
      <c r="BB630" s="63">
        <v>24533</v>
      </c>
      <c r="BC630" s="63">
        <v>10319</v>
      </c>
      <c r="BF630" s="63">
        <v>0</v>
      </c>
      <c r="BG630" s="63">
        <v>0</v>
      </c>
      <c r="BH630" s="63">
        <v>0</v>
      </c>
      <c r="BI630" s="63">
        <v>0</v>
      </c>
      <c r="BL630" s="63">
        <v>0</v>
      </c>
      <c r="BM630" s="63">
        <v>0</v>
      </c>
      <c r="BO630" s="63">
        <v>10319</v>
      </c>
      <c r="BP630" s="63">
        <v>0</v>
      </c>
      <c r="BR630" s="63">
        <v>0</v>
      </c>
      <c r="BS630" s="63">
        <v>0</v>
      </c>
      <c r="BT630" s="63">
        <v>0</v>
      </c>
      <c r="BU630" s="63">
        <v>0</v>
      </c>
      <c r="BX630">
        <v>0</v>
      </c>
      <c r="BY630">
        <v>0</v>
      </c>
      <c r="BZ630">
        <v>0</v>
      </c>
      <c r="CY630">
        <v>54380</v>
      </c>
      <c r="DA630">
        <v>0</v>
      </c>
      <c r="DB630">
        <v>0</v>
      </c>
      <c r="DC630">
        <v>0</v>
      </c>
      <c r="DF630">
        <v>0</v>
      </c>
      <c r="DG630">
        <v>0</v>
      </c>
      <c r="DH630">
        <v>0</v>
      </c>
      <c r="DI630">
        <v>54380</v>
      </c>
      <c r="EJ630">
        <v>354</v>
      </c>
      <c r="EL630">
        <v>0</v>
      </c>
      <c r="EM630">
        <v>0</v>
      </c>
      <c r="EN630">
        <v>0</v>
      </c>
      <c r="EQ630">
        <v>0</v>
      </c>
      <c r="ER630">
        <v>0</v>
      </c>
      <c r="ES630">
        <v>0</v>
      </c>
      <c r="ET630">
        <v>354</v>
      </c>
      <c r="GE630">
        <v>0</v>
      </c>
      <c r="GG630">
        <v>0</v>
      </c>
      <c r="GH630">
        <v>0</v>
      </c>
      <c r="GI630">
        <v>0</v>
      </c>
      <c r="GJ630">
        <v>0</v>
      </c>
      <c r="GM630">
        <v>0</v>
      </c>
      <c r="GN630">
        <v>0</v>
      </c>
      <c r="GO630">
        <v>0</v>
      </c>
      <c r="GP630" s="2">
        <f t="shared" si="55"/>
        <v>29879</v>
      </c>
      <c r="GQ630" s="2">
        <f t="shared" si="56"/>
        <v>79267</v>
      </c>
      <c r="GR630" s="2">
        <f t="shared" si="57"/>
        <v>109146</v>
      </c>
      <c r="GT630" t="s">
        <v>463</v>
      </c>
      <c r="GV630" t="s">
        <v>768</v>
      </c>
      <c r="GW630" t="s">
        <v>410</v>
      </c>
      <c r="HC630">
        <v>1103</v>
      </c>
      <c r="HD630">
        <v>4392</v>
      </c>
      <c r="HE630">
        <v>25589</v>
      </c>
      <c r="HF630">
        <v>102</v>
      </c>
      <c r="HG630">
        <v>0</v>
      </c>
      <c r="HH630">
        <v>34683</v>
      </c>
      <c r="HJ630">
        <v>323</v>
      </c>
      <c r="HK630">
        <v>2514</v>
      </c>
      <c r="HL630">
        <v>1103</v>
      </c>
      <c r="HO630">
        <v>0</v>
      </c>
      <c r="HP630">
        <v>0</v>
      </c>
      <c r="HQ630">
        <v>0</v>
      </c>
      <c r="HR630">
        <v>323</v>
      </c>
      <c r="HU630">
        <v>2</v>
      </c>
      <c r="IF630" s="63">
        <v>1.5</v>
      </c>
      <c r="IG630">
        <v>1.36</v>
      </c>
      <c r="II630" s="35">
        <f t="shared" si="51"/>
        <v>1.36</v>
      </c>
      <c r="IK630">
        <v>3</v>
      </c>
      <c r="IL630">
        <v>2.5</v>
      </c>
      <c r="IM630" s="18">
        <v>798</v>
      </c>
      <c r="IN630" s="1" t="s">
        <v>400</v>
      </c>
      <c r="IO630" s="62">
        <v>17359</v>
      </c>
      <c r="IP630" s="18">
        <v>17751</v>
      </c>
      <c r="IQ630" s="18">
        <v>672</v>
      </c>
      <c r="IR630" s="18">
        <v>625</v>
      </c>
      <c r="IV630" s="18">
        <v>0</v>
      </c>
      <c r="IX630" s="18">
        <v>36407</v>
      </c>
      <c r="JA630" s="18">
        <v>30</v>
      </c>
      <c r="JB630" s="18">
        <v>28</v>
      </c>
      <c r="JC630" s="18">
        <v>0</v>
      </c>
      <c r="JD630" s="18">
        <v>0</v>
      </c>
      <c r="JR630" s="18">
        <v>1348</v>
      </c>
      <c r="JU630" s="18">
        <v>39</v>
      </c>
      <c r="KF630" s="18">
        <v>1</v>
      </c>
      <c r="KG630" s="18">
        <v>1</v>
      </c>
      <c r="KH630" s="18">
        <v>18</v>
      </c>
      <c r="KI630" s="18">
        <v>62.5</v>
      </c>
      <c r="KJ630" s="18">
        <v>36</v>
      </c>
      <c r="KK630" s="18">
        <v>20</v>
      </c>
      <c r="KL630" s="18">
        <v>0</v>
      </c>
      <c r="KM630" s="18">
        <v>0</v>
      </c>
      <c r="MO630" s="18">
        <v>0</v>
      </c>
      <c r="MP630" s="18">
        <v>0</v>
      </c>
      <c r="MS630" s="18">
        <v>265676</v>
      </c>
      <c r="MU630" s="18">
        <v>25</v>
      </c>
      <c r="NX630" s="18">
        <f t="shared" si="54"/>
        <v>4973.594117647046</v>
      </c>
      <c r="NY630" t="str">
        <f t="shared" si="52"/>
        <v>Mid-range</v>
      </c>
      <c r="NZ630" t="str">
        <f t="shared" si="53"/>
        <v>Small</v>
      </c>
    </row>
    <row r="631" spans="1:390">
      <c r="A631" t="s">
        <v>465</v>
      </c>
      <c r="B631" t="s">
        <v>466</v>
      </c>
      <c r="C631" s="32" t="s">
        <v>467</v>
      </c>
      <c r="D631" s="1" t="s">
        <v>404</v>
      </c>
      <c r="E631">
        <v>20110</v>
      </c>
      <c r="F631" t="s">
        <v>860</v>
      </c>
      <c r="G631" s="18">
        <v>16042.370476190537</v>
      </c>
      <c r="H631" s="62">
        <v>24758</v>
      </c>
      <c r="J631" s="63">
        <v>131</v>
      </c>
      <c r="K631" s="63">
        <v>4</v>
      </c>
      <c r="R631" s="63">
        <v>29</v>
      </c>
      <c r="U631" s="63">
        <v>55</v>
      </c>
      <c r="V631" s="63">
        <v>495</v>
      </c>
      <c r="W631" s="72" t="s">
        <v>897</v>
      </c>
      <c r="AC631" s="93">
        <v>20386</v>
      </c>
      <c r="AF631" s="93">
        <v>0</v>
      </c>
      <c r="AG631" s="93">
        <v>4087</v>
      </c>
      <c r="AH631" s="93">
        <v>0</v>
      </c>
      <c r="AI631" s="93">
        <v>0</v>
      </c>
      <c r="AL631" s="93">
        <v>32317</v>
      </c>
      <c r="AM631" s="93">
        <v>0</v>
      </c>
      <c r="AO631" s="59">
        <v>56790</v>
      </c>
      <c r="AP631" s="63">
        <v>0</v>
      </c>
      <c r="AS631" s="63">
        <v>0</v>
      </c>
      <c r="AT631" s="63">
        <v>0</v>
      </c>
      <c r="AU631" s="63">
        <v>0</v>
      </c>
      <c r="AV631" s="63">
        <v>0</v>
      </c>
      <c r="AY631" s="63">
        <v>61000</v>
      </c>
      <c r="AZ631" s="63">
        <v>0</v>
      </c>
      <c r="BB631" s="63">
        <v>6100</v>
      </c>
      <c r="BC631" s="63">
        <v>14991</v>
      </c>
      <c r="BF631" s="63">
        <v>0</v>
      </c>
      <c r="BG631" s="63">
        <v>0</v>
      </c>
      <c r="BH631" s="63">
        <v>0</v>
      </c>
      <c r="BI631" s="63">
        <v>0</v>
      </c>
      <c r="BL631" s="63">
        <v>0</v>
      </c>
      <c r="BM631" s="63">
        <v>713</v>
      </c>
      <c r="BO631" s="63">
        <v>15704</v>
      </c>
      <c r="BZ631">
        <v>0</v>
      </c>
      <c r="CY631">
        <v>23199</v>
      </c>
      <c r="DA631">
        <v>0</v>
      </c>
      <c r="DB631">
        <v>0</v>
      </c>
      <c r="DC631">
        <v>0</v>
      </c>
      <c r="DF631">
        <v>0</v>
      </c>
      <c r="DG631">
        <v>350</v>
      </c>
      <c r="DH631">
        <v>0</v>
      </c>
      <c r="DI631">
        <v>23549</v>
      </c>
      <c r="EJ631">
        <v>0</v>
      </c>
      <c r="EL631">
        <v>0</v>
      </c>
      <c r="EM631">
        <v>0</v>
      </c>
      <c r="EN631">
        <v>0</v>
      </c>
      <c r="EQ631">
        <v>500</v>
      </c>
      <c r="ER631">
        <v>0</v>
      </c>
      <c r="ES631">
        <v>0</v>
      </c>
      <c r="ET631">
        <v>500</v>
      </c>
      <c r="GE631">
        <v>25274</v>
      </c>
      <c r="GG631">
        <v>0</v>
      </c>
      <c r="GH631">
        <v>0</v>
      </c>
      <c r="GI631">
        <v>0</v>
      </c>
      <c r="GJ631">
        <v>0</v>
      </c>
      <c r="GM631">
        <v>7003</v>
      </c>
      <c r="GN631">
        <v>3166</v>
      </c>
      <c r="GO631">
        <v>35443</v>
      </c>
      <c r="GP631" s="2">
        <f t="shared" si="55"/>
        <v>72494</v>
      </c>
      <c r="GQ631" s="2">
        <f t="shared" si="56"/>
        <v>30149</v>
      </c>
      <c r="GR631" s="2">
        <f t="shared" si="57"/>
        <v>138086</v>
      </c>
      <c r="GS631" t="s">
        <v>420</v>
      </c>
      <c r="GU631" t="s">
        <v>439</v>
      </c>
      <c r="GV631" t="s">
        <v>766</v>
      </c>
      <c r="HB631" t="s">
        <v>898</v>
      </c>
      <c r="HC631">
        <v>1822</v>
      </c>
      <c r="HD631">
        <v>2043</v>
      </c>
      <c r="HE631">
        <v>27730</v>
      </c>
      <c r="HF631">
        <v>161</v>
      </c>
      <c r="HG631">
        <v>1069</v>
      </c>
      <c r="HH631">
        <v>57522</v>
      </c>
      <c r="HJ631">
        <v>29</v>
      </c>
      <c r="HK631">
        <v>2295</v>
      </c>
      <c r="HL631">
        <v>1773</v>
      </c>
      <c r="HO631">
        <v>102</v>
      </c>
      <c r="HP631">
        <v>102</v>
      </c>
      <c r="HQ631">
        <v>56</v>
      </c>
      <c r="HR631">
        <v>33</v>
      </c>
      <c r="HU631">
        <v>6</v>
      </c>
      <c r="IF631" s="63">
        <v>1.62</v>
      </c>
      <c r="IG631">
        <v>0.25700000000000001</v>
      </c>
      <c r="II631" s="35">
        <f t="shared" si="51"/>
        <v>0.25700000000000001</v>
      </c>
      <c r="IK631">
        <v>9</v>
      </c>
      <c r="IL631">
        <v>8.2200000000000006</v>
      </c>
      <c r="IM631" s="18">
        <v>32232</v>
      </c>
      <c r="IN631" s="1" t="s">
        <v>411</v>
      </c>
      <c r="IO631" s="62">
        <v>15182</v>
      </c>
      <c r="IP631" s="18">
        <v>37457</v>
      </c>
      <c r="IQ631" s="18">
        <v>8633</v>
      </c>
      <c r="IR631" s="18">
        <v>1295</v>
      </c>
      <c r="IV631" s="18">
        <v>20388</v>
      </c>
      <c r="IX631" s="18">
        <v>82955</v>
      </c>
      <c r="JA631" s="18">
        <v>23</v>
      </c>
      <c r="JB631" s="18">
        <v>22</v>
      </c>
      <c r="JC631" s="18">
        <v>124</v>
      </c>
      <c r="JD631" s="18">
        <v>64</v>
      </c>
      <c r="JR631" s="18">
        <v>2752</v>
      </c>
      <c r="JU631" s="18">
        <v>139</v>
      </c>
      <c r="KF631" s="18">
        <v>1</v>
      </c>
      <c r="KG631" s="18">
        <v>4</v>
      </c>
      <c r="KH631" s="18">
        <v>73</v>
      </c>
      <c r="KI631" s="18">
        <v>52</v>
      </c>
      <c r="KJ631" s="18">
        <v>32</v>
      </c>
      <c r="KK631" s="18">
        <v>32</v>
      </c>
      <c r="KL631" s="18">
        <v>0</v>
      </c>
      <c r="KM631" s="18">
        <v>0</v>
      </c>
      <c r="MO631" s="18">
        <v>0</v>
      </c>
      <c r="MP631" s="18">
        <v>0</v>
      </c>
      <c r="MS631" s="18">
        <v>445328</v>
      </c>
      <c r="MU631" s="18">
        <v>235</v>
      </c>
      <c r="NX631" s="18">
        <f t="shared" ref="NX631:NX662" si="58">G631/IG631</f>
        <v>62421.675004632438</v>
      </c>
      <c r="NY631" t="str">
        <f t="shared" si="52"/>
        <v>Larger</v>
      </c>
      <c r="NZ631" t="str">
        <f t="shared" si="53"/>
        <v>Medium</v>
      </c>
    </row>
    <row r="632" spans="1:390">
      <c r="A632" t="s">
        <v>635</v>
      </c>
      <c r="B632" t="s">
        <v>719</v>
      </c>
      <c r="C632" s="32" t="s">
        <v>720</v>
      </c>
      <c r="D632" s="1" t="s">
        <v>404</v>
      </c>
      <c r="E632">
        <v>20110</v>
      </c>
      <c r="F632" t="s">
        <v>860</v>
      </c>
      <c r="G632" s="18">
        <v>3251.1057142856957</v>
      </c>
      <c r="H632" s="62">
        <v>12500</v>
      </c>
      <c r="J632" s="63">
        <v>20</v>
      </c>
      <c r="K632" s="63">
        <v>6</v>
      </c>
      <c r="R632" s="63">
        <v>0</v>
      </c>
      <c r="U632" s="63">
        <v>35</v>
      </c>
      <c r="V632" s="63">
        <v>193</v>
      </c>
      <c r="W632" s="72" t="s">
        <v>868</v>
      </c>
      <c r="AC632" s="93">
        <v>20800</v>
      </c>
      <c r="AO632" s="59">
        <v>20800</v>
      </c>
      <c r="AP632" s="63">
        <v>3100</v>
      </c>
      <c r="BB632" s="63">
        <v>3100</v>
      </c>
      <c r="BC632" s="63">
        <v>3200</v>
      </c>
      <c r="BO632" s="63">
        <v>3200</v>
      </c>
      <c r="BP632" s="63">
        <v>0</v>
      </c>
      <c r="BZ632">
        <v>0</v>
      </c>
      <c r="CY632">
        <v>36900</v>
      </c>
      <c r="DI632">
        <v>36900</v>
      </c>
      <c r="EJ632">
        <v>240</v>
      </c>
      <c r="ET632">
        <v>240</v>
      </c>
      <c r="GE632">
        <v>5825</v>
      </c>
      <c r="GO632">
        <v>5925</v>
      </c>
      <c r="GP632" s="2">
        <f t="shared" si="55"/>
        <v>24000</v>
      </c>
      <c r="GQ632" s="2">
        <f t="shared" si="56"/>
        <v>40240</v>
      </c>
      <c r="GR632" s="2">
        <f t="shared" si="57"/>
        <v>70165</v>
      </c>
      <c r="GT632" t="s">
        <v>899</v>
      </c>
      <c r="GU632" t="s">
        <v>439</v>
      </c>
      <c r="GV632" t="s">
        <v>766</v>
      </c>
      <c r="GX632" t="s">
        <v>459</v>
      </c>
      <c r="HB632" t="s">
        <v>900</v>
      </c>
      <c r="HC632">
        <v>1190</v>
      </c>
      <c r="HD632">
        <v>685</v>
      </c>
      <c r="HE632">
        <v>22000</v>
      </c>
      <c r="HF632">
        <v>50</v>
      </c>
      <c r="HH632">
        <v>35500</v>
      </c>
      <c r="HJ632">
        <v>20</v>
      </c>
      <c r="HK632">
        <v>3000</v>
      </c>
      <c r="HL632">
        <v>1210</v>
      </c>
      <c r="HO632">
        <v>29</v>
      </c>
      <c r="HP632">
        <v>34</v>
      </c>
      <c r="HQ632">
        <v>0</v>
      </c>
      <c r="HR632">
        <v>24</v>
      </c>
      <c r="HU632">
        <v>3</v>
      </c>
      <c r="IF632" s="63">
        <v>0</v>
      </c>
      <c r="IG632">
        <v>1.25</v>
      </c>
      <c r="II632" s="35">
        <f t="shared" si="51"/>
        <v>1.25</v>
      </c>
      <c r="IK632">
        <v>2</v>
      </c>
      <c r="IL632">
        <v>1.5</v>
      </c>
      <c r="IM632" s="18">
        <v>2200</v>
      </c>
      <c r="IN632" s="1" t="s">
        <v>400</v>
      </c>
      <c r="IO632" s="62">
        <v>7830</v>
      </c>
      <c r="IP632" s="18">
        <v>19250</v>
      </c>
      <c r="IQ632" s="18">
        <v>5790</v>
      </c>
      <c r="IR632" s="18">
        <v>30</v>
      </c>
      <c r="IX632" s="18">
        <v>29900</v>
      </c>
      <c r="JA632" s="18">
        <v>0</v>
      </c>
      <c r="JB632" s="18">
        <v>0</v>
      </c>
      <c r="JC632" s="18">
        <v>0</v>
      </c>
      <c r="JD632" s="18">
        <v>0</v>
      </c>
      <c r="JR632" s="18">
        <v>2850</v>
      </c>
      <c r="JU632" s="18">
        <v>95</v>
      </c>
      <c r="KF632" s="18">
        <v>0</v>
      </c>
      <c r="KG632" s="18">
        <v>0</v>
      </c>
      <c r="KH632" s="18">
        <v>0</v>
      </c>
      <c r="KI632" s="18">
        <v>60</v>
      </c>
      <c r="KJ632" s="18">
        <v>48</v>
      </c>
      <c r="KK632" s="18">
        <v>24</v>
      </c>
      <c r="KL632" s="18">
        <v>0</v>
      </c>
      <c r="KM632" s="18">
        <v>0</v>
      </c>
      <c r="MO632" s="18">
        <v>0</v>
      </c>
      <c r="MP632" s="18">
        <v>0</v>
      </c>
      <c r="MS632" s="18">
        <v>288430</v>
      </c>
      <c r="MU632" s="18">
        <v>12</v>
      </c>
      <c r="NX632" s="18">
        <f t="shared" si="58"/>
        <v>2600.8845714285567</v>
      </c>
      <c r="NY632" t="str">
        <f t="shared" si="52"/>
        <v>Smaller</v>
      </c>
      <c r="NZ632" t="str">
        <f t="shared" si="53"/>
        <v>Small</v>
      </c>
    </row>
    <row r="633" spans="1:390">
      <c r="A633" t="s">
        <v>574</v>
      </c>
      <c r="B633" t="s">
        <v>592</v>
      </c>
      <c r="C633" s="32" t="s">
        <v>593</v>
      </c>
      <c r="D633" s="1" t="s">
        <v>404</v>
      </c>
      <c r="E633">
        <v>20110</v>
      </c>
      <c r="F633" t="s">
        <v>860</v>
      </c>
      <c r="G633" s="18">
        <v>8072.9228571428357</v>
      </c>
      <c r="H633" s="62">
        <v>53346</v>
      </c>
      <c r="J633" s="63">
        <v>52</v>
      </c>
      <c r="K633" s="63">
        <v>10</v>
      </c>
      <c r="R633" s="63">
        <v>30</v>
      </c>
      <c r="U633" s="63">
        <v>80</v>
      </c>
      <c r="V633" s="63">
        <v>300</v>
      </c>
      <c r="W633" s="72" t="s">
        <v>901</v>
      </c>
      <c r="AC633" s="93">
        <v>22361</v>
      </c>
      <c r="AM633" s="93">
        <v>4633</v>
      </c>
      <c r="AO633" s="59">
        <v>26994</v>
      </c>
      <c r="BB633" s="63">
        <v>0</v>
      </c>
      <c r="BC633" s="63">
        <v>4284</v>
      </c>
      <c r="BO633" s="63">
        <v>4284</v>
      </c>
      <c r="BZ633">
        <v>0</v>
      </c>
      <c r="CY633">
        <v>18468</v>
      </c>
      <c r="DI633">
        <v>18468</v>
      </c>
      <c r="EJ633">
        <v>25</v>
      </c>
      <c r="ET633">
        <v>25</v>
      </c>
      <c r="GO633">
        <v>0</v>
      </c>
      <c r="GP633" s="2">
        <f t="shared" si="55"/>
        <v>31278</v>
      </c>
      <c r="GQ633" s="2">
        <f t="shared" si="56"/>
        <v>18493</v>
      </c>
      <c r="GR633" s="2">
        <f t="shared" si="57"/>
        <v>49771</v>
      </c>
      <c r="GT633" t="s">
        <v>902</v>
      </c>
      <c r="GV633" t="s">
        <v>768</v>
      </c>
      <c r="GX633" t="s">
        <v>459</v>
      </c>
      <c r="HC633">
        <v>736</v>
      </c>
      <c r="HD633">
        <v>2071</v>
      </c>
      <c r="HE633">
        <v>0</v>
      </c>
      <c r="HF633">
        <v>86</v>
      </c>
      <c r="HG633">
        <v>0</v>
      </c>
      <c r="HH633">
        <v>61922</v>
      </c>
      <c r="HJ633">
        <v>12</v>
      </c>
      <c r="HK633">
        <v>0</v>
      </c>
      <c r="HL633">
        <v>874</v>
      </c>
      <c r="HQ633">
        <v>14</v>
      </c>
      <c r="HR633">
        <v>12</v>
      </c>
      <c r="HU633">
        <v>5</v>
      </c>
      <c r="IF633" s="63">
        <v>0.36</v>
      </c>
      <c r="IG633">
        <v>3.48</v>
      </c>
      <c r="II633" s="35">
        <f t="shared" si="51"/>
        <v>3.48</v>
      </c>
      <c r="IK633">
        <v>5</v>
      </c>
      <c r="IL633">
        <v>4.6399999999999997</v>
      </c>
      <c r="IM633" s="18">
        <v>5517</v>
      </c>
      <c r="IN633" s="1" t="s">
        <v>411</v>
      </c>
      <c r="IO633" s="62">
        <v>13693</v>
      </c>
      <c r="IP633" s="18">
        <v>40051</v>
      </c>
      <c r="IQ633" s="18">
        <v>3667</v>
      </c>
      <c r="IR633" s="18">
        <v>1921</v>
      </c>
      <c r="IV633" s="18">
        <v>5144</v>
      </c>
      <c r="IX633" s="18">
        <v>64476</v>
      </c>
      <c r="JA633" s="18">
        <v>11</v>
      </c>
      <c r="JB633" s="18">
        <v>7</v>
      </c>
      <c r="JC633" s="18">
        <v>32</v>
      </c>
      <c r="JD633" s="18">
        <v>12</v>
      </c>
      <c r="JR633" s="18">
        <v>2708</v>
      </c>
      <c r="JU633" s="18">
        <v>104</v>
      </c>
      <c r="KF633" s="18">
        <v>1</v>
      </c>
      <c r="KG633" s="18">
        <v>2</v>
      </c>
      <c r="KH633" s="18">
        <v>21</v>
      </c>
      <c r="KI633" s="18">
        <v>59.5</v>
      </c>
      <c r="KJ633" s="18">
        <v>28</v>
      </c>
      <c r="KK633" s="18">
        <v>28</v>
      </c>
      <c r="KL633" s="18">
        <v>4</v>
      </c>
      <c r="KM633" s="18">
        <v>0</v>
      </c>
      <c r="MO633" s="18">
        <v>4</v>
      </c>
      <c r="MP633" s="18">
        <v>0</v>
      </c>
      <c r="MS633" s="18">
        <v>102821</v>
      </c>
      <c r="MU633" s="18">
        <v>12</v>
      </c>
      <c r="NX633" s="18">
        <f t="shared" si="58"/>
        <v>2319.8054187192056</v>
      </c>
      <c r="NY633" t="str">
        <f t="shared" si="52"/>
        <v>Mid-range</v>
      </c>
      <c r="NZ633" t="str">
        <f t="shared" si="53"/>
        <v>Small</v>
      </c>
    </row>
    <row r="634" spans="1:390">
      <c r="A634" t="s">
        <v>773</v>
      </c>
      <c r="B634" t="s">
        <v>701</v>
      </c>
      <c r="C634" s="32" t="s">
        <v>702</v>
      </c>
      <c r="D634" s="31" t="s">
        <v>393</v>
      </c>
      <c r="E634">
        <v>20110</v>
      </c>
      <c r="F634" t="s">
        <v>860</v>
      </c>
      <c r="G634" s="18">
        <v>10131.876380952448</v>
      </c>
      <c r="H634" s="62">
        <v>54000</v>
      </c>
      <c r="J634" s="63">
        <v>180</v>
      </c>
      <c r="K634" s="63">
        <v>5</v>
      </c>
      <c r="R634" s="63">
        <v>32</v>
      </c>
      <c r="U634" s="63">
        <v>30</v>
      </c>
      <c r="V634" s="63">
        <v>685</v>
      </c>
      <c r="W634" s="72" t="s">
        <v>903</v>
      </c>
      <c r="AC634" s="93">
        <v>23666</v>
      </c>
      <c r="AF634" s="93">
        <v>0</v>
      </c>
      <c r="AG634" s="93">
        <v>0</v>
      </c>
      <c r="AH634" s="93">
        <v>0</v>
      </c>
      <c r="AI634" s="93">
        <v>0</v>
      </c>
      <c r="AL634" s="93">
        <v>34107</v>
      </c>
      <c r="AM634" s="93">
        <v>0</v>
      </c>
      <c r="AO634" s="59">
        <v>57773</v>
      </c>
      <c r="AP634" s="63">
        <v>0</v>
      </c>
      <c r="AS634" s="63">
        <v>0</v>
      </c>
      <c r="AT634" s="63">
        <v>0</v>
      </c>
      <c r="AU634" s="63">
        <v>0</v>
      </c>
      <c r="AV634" s="63">
        <v>0</v>
      </c>
      <c r="AY634" s="63">
        <v>22889</v>
      </c>
      <c r="AZ634" s="63">
        <v>0</v>
      </c>
      <c r="BB634" s="63">
        <v>22889</v>
      </c>
      <c r="BC634" s="63">
        <v>0</v>
      </c>
      <c r="BF634" s="63">
        <v>0</v>
      </c>
      <c r="BG634" s="63">
        <v>0</v>
      </c>
      <c r="BH634" s="63">
        <v>0</v>
      </c>
      <c r="BI634" s="63">
        <v>0</v>
      </c>
      <c r="BL634" s="63">
        <v>14728</v>
      </c>
      <c r="BM634" s="63">
        <v>0</v>
      </c>
      <c r="BO634" s="63">
        <v>14728</v>
      </c>
      <c r="BP634" s="63">
        <v>0</v>
      </c>
      <c r="BR634" s="63">
        <v>0</v>
      </c>
      <c r="BS634" s="63">
        <v>0</v>
      </c>
      <c r="BT634" s="63">
        <v>0</v>
      </c>
      <c r="BU634" s="63">
        <v>0</v>
      </c>
      <c r="BX634">
        <v>0</v>
      </c>
      <c r="BY634">
        <v>0</v>
      </c>
      <c r="BZ634">
        <v>0</v>
      </c>
      <c r="CY634">
        <v>0</v>
      </c>
      <c r="DA634">
        <v>0</v>
      </c>
      <c r="DB634">
        <v>0</v>
      </c>
      <c r="DC634">
        <v>0</v>
      </c>
      <c r="DF634">
        <v>0</v>
      </c>
      <c r="DG634">
        <v>90630</v>
      </c>
      <c r="DH634">
        <v>0</v>
      </c>
      <c r="DI634">
        <v>90630</v>
      </c>
      <c r="EJ634">
        <v>5378</v>
      </c>
      <c r="EL634">
        <v>0</v>
      </c>
      <c r="EM634">
        <v>0</v>
      </c>
      <c r="EN634">
        <v>0</v>
      </c>
      <c r="EQ634">
        <v>12580</v>
      </c>
      <c r="ER634">
        <v>0</v>
      </c>
      <c r="ES634">
        <v>0</v>
      </c>
      <c r="ET634">
        <v>17958</v>
      </c>
      <c r="GE634">
        <v>0</v>
      </c>
      <c r="GG634">
        <v>0</v>
      </c>
      <c r="GH634">
        <v>0</v>
      </c>
      <c r="GI634">
        <v>0</v>
      </c>
      <c r="GJ634">
        <v>0</v>
      </c>
      <c r="GM634">
        <v>0</v>
      </c>
      <c r="GN634">
        <v>0</v>
      </c>
      <c r="GO634">
        <v>0</v>
      </c>
      <c r="GP634" s="2">
        <f t="shared" si="55"/>
        <v>72501</v>
      </c>
      <c r="GQ634" s="2">
        <f t="shared" si="56"/>
        <v>131477</v>
      </c>
      <c r="GR634" s="2">
        <f t="shared" si="57"/>
        <v>203978</v>
      </c>
      <c r="GT634" t="s">
        <v>904</v>
      </c>
      <c r="GU634" t="s">
        <v>468</v>
      </c>
      <c r="GV634" t="s">
        <v>766</v>
      </c>
      <c r="GX634" t="s">
        <v>459</v>
      </c>
      <c r="HC634">
        <v>1317</v>
      </c>
      <c r="HD634">
        <v>7381</v>
      </c>
      <c r="HE634">
        <v>32246</v>
      </c>
      <c r="HF634">
        <v>138</v>
      </c>
      <c r="HG634">
        <v>1247</v>
      </c>
      <c r="HH634">
        <v>64838</v>
      </c>
      <c r="HJ634">
        <v>595</v>
      </c>
      <c r="HK634">
        <v>3793</v>
      </c>
      <c r="HL634">
        <v>1510</v>
      </c>
      <c r="HO634">
        <v>210</v>
      </c>
      <c r="HP634">
        <v>232</v>
      </c>
      <c r="HQ634">
        <v>0</v>
      </c>
      <c r="HR634">
        <v>832</v>
      </c>
      <c r="HU634">
        <v>15</v>
      </c>
      <c r="IF634" s="63">
        <v>5.8</v>
      </c>
      <c r="IG634">
        <v>8.5399999999999991</v>
      </c>
      <c r="II634" s="35">
        <f t="shared" si="51"/>
        <v>8.5399999999999991</v>
      </c>
      <c r="IK634">
        <v>8</v>
      </c>
      <c r="IL634">
        <v>6.8</v>
      </c>
      <c r="IM634" s="18">
        <v>8240</v>
      </c>
      <c r="IN634" s="1" t="s">
        <v>411</v>
      </c>
      <c r="IO634" s="62">
        <v>19165</v>
      </c>
      <c r="IP634" s="18">
        <v>14237</v>
      </c>
      <c r="IQ634" s="18">
        <v>12244</v>
      </c>
      <c r="IV634" s="18">
        <v>8511</v>
      </c>
      <c r="IX634" s="18">
        <v>54157</v>
      </c>
      <c r="JA634" s="18">
        <v>59</v>
      </c>
      <c r="JB634" s="18">
        <v>41</v>
      </c>
      <c r="JC634" s="18">
        <v>564</v>
      </c>
      <c r="JD634" s="18">
        <v>286</v>
      </c>
      <c r="JR634" s="18">
        <v>5165</v>
      </c>
      <c r="JU634" s="18">
        <v>215</v>
      </c>
      <c r="KF634" s="18">
        <v>3</v>
      </c>
      <c r="KG634" s="18">
        <v>12</v>
      </c>
      <c r="KH634" s="18">
        <v>306</v>
      </c>
      <c r="KI634" s="18">
        <v>68</v>
      </c>
      <c r="KJ634" s="18">
        <v>0</v>
      </c>
      <c r="KK634" s="18">
        <v>0</v>
      </c>
      <c r="KL634" s="18">
        <v>7</v>
      </c>
      <c r="KM634" s="18">
        <v>0</v>
      </c>
      <c r="MO634" s="18">
        <v>7</v>
      </c>
      <c r="MP634" s="18">
        <v>0</v>
      </c>
      <c r="MU634" s="18">
        <v>402</v>
      </c>
      <c r="NX634" s="18">
        <f t="shared" si="58"/>
        <v>1186.4023865283898</v>
      </c>
      <c r="NY634" t="str">
        <f t="shared" si="52"/>
        <v>Mid-range</v>
      </c>
      <c r="NZ634" t="str">
        <f t="shared" si="53"/>
        <v>Medium</v>
      </c>
    </row>
    <row r="635" spans="1:390">
      <c r="A635" t="s">
        <v>484</v>
      </c>
      <c r="B635" t="s">
        <v>485</v>
      </c>
      <c r="C635" s="32" t="s">
        <v>486</v>
      </c>
      <c r="D635" s="1" t="s">
        <v>404</v>
      </c>
      <c r="E635">
        <v>20110</v>
      </c>
      <c r="F635" t="s">
        <v>860</v>
      </c>
      <c r="G635" s="18">
        <v>13221.680380952348</v>
      </c>
      <c r="H635" s="62">
        <v>54421</v>
      </c>
      <c r="J635" s="63">
        <v>70</v>
      </c>
      <c r="K635" s="63">
        <v>13</v>
      </c>
      <c r="R635" s="63">
        <v>28</v>
      </c>
      <c r="U635" s="63">
        <v>81</v>
      </c>
      <c r="V635" s="63">
        <v>441</v>
      </c>
      <c r="W635" s="72" t="s">
        <v>767</v>
      </c>
      <c r="AC635" s="93">
        <v>24645</v>
      </c>
      <c r="AF635" s="93">
        <v>0</v>
      </c>
      <c r="AG635" s="93">
        <v>0</v>
      </c>
      <c r="AH635" s="93">
        <v>0</v>
      </c>
      <c r="AI635" s="93">
        <v>0</v>
      </c>
      <c r="AL635" s="93">
        <v>0</v>
      </c>
      <c r="AM635" s="93">
        <v>0</v>
      </c>
      <c r="AO635" s="59">
        <v>24645</v>
      </c>
      <c r="AP635" s="63">
        <v>5100</v>
      </c>
      <c r="AS635" s="63">
        <v>0</v>
      </c>
      <c r="AT635" s="63">
        <v>0</v>
      </c>
      <c r="AU635" s="63">
        <v>0</v>
      </c>
      <c r="AV635" s="63">
        <v>0</v>
      </c>
      <c r="AY635" s="63">
        <v>0</v>
      </c>
      <c r="AZ635" s="63">
        <v>0</v>
      </c>
      <c r="BB635" s="63">
        <v>5100</v>
      </c>
      <c r="BC635" s="63">
        <v>20771</v>
      </c>
      <c r="BF635" s="63">
        <v>0</v>
      </c>
      <c r="BG635" s="63">
        <v>0</v>
      </c>
      <c r="BH635" s="63">
        <v>0</v>
      </c>
      <c r="BI635" s="63">
        <v>0</v>
      </c>
      <c r="BL635" s="63">
        <v>0</v>
      </c>
      <c r="BM635" s="63">
        <v>0</v>
      </c>
      <c r="BO635" s="63">
        <v>20771</v>
      </c>
      <c r="BP635" s="63">
        <v>0</v>
      </c>
      <c r="BR635" s="63">
        <v>0</v>
      </c>
      <c r="BS635" s="63">
        <v>0</v>
      </c>
      <c r="BT635" s="63">
        <v>0</v>
      </c>
      <c r="BU635" s="63">
        <v>0</v>
      </c>
      <c r="BX635">
        <v>0</v>
      </c>
      <c r="BY635">
        <v>0</v>
      </c>
      <c r="BZ635">
        <v>0</v>
      </c>
      <c r="CY635">
        <v>73295</v>
      </c>
      <c r="DA635">
        <v>0</v>
      </c>
      <c r="DB635">
        <v>0</v>
      </c>
      <c r="DC635">
        <v>0</v>
      </c>
      <c r="DF635">
        <v>0</v>
      </c>
      <c r="DG635">
        <v>0</v>
      </c>
      <c r="DH635">
        <v>0</v>
      </c>
      <c r="DI635">
        <v>73295</v>
      </c>
      <c r="EJ635">
        <v>18091</v>
      </c>
      <c r="EL635">
        <v>0</v>
      </c>
      <c r="EM635">
        <v>0</v>
      </c>
      <c r="EN635">
        <v>0</v>
      </c>
      <c r="EQ635">
        <v>0</v>
      </c>
      <c r="ER635">
        <v>0</v>
      </c>
      <c r="ES635">
        <v>0</v>
      </c>
      <c r="ET635">
        <v>18091</v>
      </c>
      <c r="GE635">
        <v>2780</v>
      </c>
      <c r="GG635">
        <v>0</v>
      </c>
      <c r="GH635">
        <v>0</v>
      </c>
      <c r="GI635">
        <v>0</v>
      </c>
      <c r="GJ635">
        <v>0</v>
      </c>
      <c r="GM635">
        <v>0</v>
      </c>
      <c r="GN635">
        <v>0</v>
      </c>
      <c r="GO635">
        <v>2780</v>
      </c>
      <c r="GP635" s="2">
        <f t="shared" si="55"/>
        <v>45416</v>
      </c>
      <c r="GQ635" s="2">
        <f t="shared" si="56"/>
        <v>96486</v>
      </c>
      <c r="GR635" s="2">
        <f t="shared" si="57"/>
        <v>144682</v>
      </c>
      <c r="GS635" t="s">
        <v>420</v>
      </c>
      <c r="GU635" t="s">
        <v>439</v>
      </c>
      <c r="GV635" t="s">
        <v>766</v>
      </c>
      <c r="GX635" t="s">
        <v>459</v>
      </c>
      <c r="HC635">
        <v>601</v>
      </c>
      <c r="HD635">
        <v>1892</v>
      </c>
      <c r="HE635">
        <v>28200</v>
      </c>
      <c r="HF635">
        <v>148</v>
      </c>
      <c r="HG635">
        <v>4</v>
      </c>
      <c r="HH635">
        <v>87854</v>
      </c>
      <c r="HJ635">
        <v>152</v>
      </c>
      <c r="HK635">
        <v>2312</v>
      </c>
      <c r="HL635">
        <v>655</v>
      </c>
      <c r="HO635">
        <v>100</v>
      </c>
      <c r="HP635">
        <v>100</v>
      </c>
      <c r="HQ635">
        <v>0</v>
      </c>
      <c r="HR635">
        <v>152</v>
      </c>
      <c r="HU635">
        <v>10</v>
      </c>
      <c r="IF635" s="63">
        <v>3.75</v>
      </c>
      <c r="IG635">
        <v>5.4</v>
      </c>
      <c r="II635" s="35">
        <f t="shared" si="51"/>
        <v>5.4</v>
      </c>
      <c r="IK635">
        <v>6</v>
      </c>
      <c r="IL635">
        <v>6</v>
      </c>
      <c r="IM635" s="18">
        <v>11011</v>
      </c>
      <c r="IN635" s="1" t="s">
        <v>411</v>
      </c>
      <c r="IO635" s="62">
        <v>16786</v>
      </c>
      <c r="IP635" s="18">
        <v>29621</v>
      </c>
      <c r="IR635" s="18">
        <v>1585</v>
      </c>
      <c r="IV635" s="18">
        <v>14347</v>
      </c>
      <c r="IX635" s="18">
        <v>62339</v>
      </c>
      <c r="JA635" s="18">
        <v>2482</v>
      </c>
      <c r="JB635" s="18">
        <v>2473</v>
      </c>
      <c r="JC635" s="18">
        <v>266</v>
      </c>
      <c r="JD635" s="18">
        <v>237</v>
      </c>
      <c r="JR635" s="18">
        <v>1464</v>
      </c>
      <c r="JU635" s="18">
        <v>56</v>
      </c>
      <c r="KF635" s="18">
        <v>1</v>
      </c>
      <c r="KG635" s="18">
        <v>2</v>
      </c>
      <c r="KH635" s="18">
        <v>57</v>
      </c>
      <c r="KI635" s="18">
        <v>55</v>
      </c>
      <c r="KJ635" s="18">
        <v>40</v>
      </c>
      <c r="KK635" s="18">
        <v>40</v>
      </c>
      <c r="KL635" s="18">
        <v>0</v>
      </c>
      <c r="KM635" s="18">
        <v>0</v>
      </c>
      <c r="MO635" s="18">
        <v>0</v>
      </c>
      <c r="MP635" s="18">
        <v>0</v>
      </c>
      <c r="MS635" s="18">
        <v>811668</v>
      </c>
      <c r="MU635" s="18">
        <v>4</v>
      </c>
      <c r="NX635" s="18">
        <f t="shared" si="58"/>
        <v>2448.4593298059904</v>
      </c>
      <c r="NY635" t="str">
        <f t="shared" si="52"/>
        <v>Larger</v>
      </c>
      <c r="NZ635" t="str">
        <f t="shared" si="53"/>
        <v>Medium</v>
      </c>
    </row>
    <row r="636" spans="1:390">
      <c r="A636" t="s">
        <v>635</v>
      </c>
      <c r="B636" t="s">
        <v>636</v>
      </c>
      <c r="C636" s="32" t="s">
        <v>637</v>
      </c>
      <c r="D636" s="1" t="s">
        <v>404</v>
      </c>
      <c r="E636">
        <v>20110</v>
      </c>
      <c r="F636" t="s">
        <v>860</v>
      </c>
      <c r="G636" s="18">
        <v>13792.574285714303</v>
      </c>
      <c r="H636" s="62">
        <v>41046</v>
      </c>
      <c r="J636" s="63">
        <v>30</v>
      </c>
      <c r="K636" s="63">
        <v>6</v>
      </c>
      <c r="R636" s="63">
        <v>25</v>
      </c>
      <c r="U636" s="63">
        <v>60</v>
      </c>
      <c r="V636" s="63">
        <v>620</v>
      </c>
      <c r="W636" s="72" t="s">
        <v>905</v>
      </c>
      <c r="AC636" s="93">
        <v>25327</v>
      </c>
      <c r="AF636" s="93">
        <v>0</v>
      </c>
      <c r="AG636" s="93">
        <v>0</v>
      </c>
      <c r="AH636" s="93">
        <v>0</v>
      </c>
      <c r="AI636" s="93">
        <v>0</v>
      </c>
      <c r="AL636" s="93">
        <v>0</v>
      </c>
      <c r="AM636" s="93">
        <v>5000</v>
      </c>
      <c r="AO636" s="59">
        <v>30327</v>
      </c>
      <c r="AP636" s="63">
        <v>0</v>
      </c>
      <c r="AS636" s="63">
        <v>0</v>
      </c>
      <c r="AT636" s="63">
        <v>0</v>
      </c>
      <c r="AU636" s="63">
        <v>0</v>
      </c>
      <c r="AV636" s="63">
        <v>0</v>
      </c>
      <c r="AY636" s="63">
        <v>0</v>
      </c>
      <c r="AZ636" s="63">
        <v>5100</v>
      </c>
      <c r="BB636" s="63">
        <v>5100</v>
      </c>
      <c r="BC636" s="63">
        <v>18528</v>
      </c>
      <c r="BF636" s="63">
        <v>0</v>
      </c>
      <c r="BG636" s="63">
        <v>0</v>
      </c>
      <c r="BH636" s="63">
        <v>0</v>
      </c>
      <c r="BI636" s="63">
        <v>0</v>
      </c>
      <c r="BL636" s="63">
        <v>0</v>
      </c>
      <c r="BM636" s="63">
        <v>0</v>
      </c>
      <c r="BO636" s="63">
        <v>18528</v>
      </c>
      <c r="BP636" s="63">
        <v>22075</v>
      </c>
      <c r="BR636" s="63">
        <v>0</v>
      </c>
      <c r="BS636" s="63">
        <v>0</v>
      </c>
      <c r="BT636" s="63">
        <v>0</v>
      </c>
      <c r="BU636" s="63">
        <v>0</v>
      </c>
      <c r="BX636">
        <v>0</v>
      </c>
      <c r="BY636">
        <v>0</v>
      </c>
      <c r="BZ636">
        <v>22075</v>
      </c>
      <c r="CY636">
        <v>45431</v>
      </c>
      <c r="DA636">
        <v>0</v>
      </c>
      <c r="DB636">
        <v>0</v>
      </c>
      <c r="DC636">
        <v>0</v>
      </c>
      <c r="DF636">
        <v>0</v>
      </c>
      <c r="DG636">
        <v>0</v>
      </c>
      <c r="DH636">
        <v>0</v>
      </c>
      <c r="DI636">
        <v>45431</v>
      </c>
      <c r="ET636">
        <v>0</v>
      </c>
      <c r="GE636">
        <v>22007</v>
      </c>
      <c r="GG636">
        <v>0</v>
      </c>
      <c r="GH636">
        <v>0</v>
      </c>
      <c r="GI636">
        <v>0</v>
      </c>
      <c r="GJ636">
        <v>0</v>
      </c>
      <c r="GM636">
        <v>0</v>
      </c>
      <c r="GN636">
        <v>0</v>
      </c>
      <c r="GO636">
        <v>22007</v>
      </c>
      <c r="GP636" s="2">
        <f t="shared" si="55"/>
        <v>48855</v>
      </c>
      <c r="GQ636" s="2">
        <f t="shared" si="56"/>
        <v>72606</v>
      </c>
      <c r="GR636" s="2">
        <f t="shared" si="57"/>
        <v>143468</v>
      </c>
      <c r="GS636" t="s">
        <v>395</v>
      </c>
      <c r="GU636" t="s">
        <v>613</v>
      </c>
      <c r="GV636" t="s">
        <v>766</v>
      </c>
      <c r="GX636" s="1"/>
      <c r="HB636" t="s">
        <v>906</v>
      </c>
      <c r="HD636">
        <v>0</v>
      </c>
      <c r="HE636">
        <v>11007</v>
      </c>
      <c r="HF636">
        <v>147</v>
      </c>
      <c r="HH636">
        <v>69295</v>
      </c>
      <c r="HJ636">
        <v>0</v>
      </c>
      <c r="HK636">
        <v>2184</v>
      </c>
      <c r="HL636">
        <v>910</v>
      </c>
      <c r="HO636">
        <v>0</v>
      </c>
      <c r="HP636">
        <v>0</v>
      </c>
      <c r="HQ636">
        <v>87</v>
      </c>
      <c r="HR636">
        <v>0</v>
      </c>
      <c r="HU636">
        <v>8</v>
      </c>
      <c r="IF636" s="63">
        <v>2.4</v>
      </c>
      <c r="IG636">
        <v>5.5</v>
      </c>
      <c r="II636" s="35">
        <f t="shared" si="51"/>
        <v>5.5</v>
      </c>
      <c r="IK636">
        <v>5</v>
      </c>
      <c r="IL636">
        <v>4</v>
      </c>
      <c r="IM636" s="18">
        <v>20000</v>
      </c>
      <c r="IN636" s="1" t="s">
        <v>400</v>
      </c>
      <c r="IO636" s="62">
        <v>18631</v>
      </c>
      <c r="IP636" s="18">
        <v>4107</v>
      </c>
      <c r="IR636" s="18">
        <v>0</v>
      </c>
      <c r="IV636" s="18">
        <v>0</v>
      </c>
      <c r="IX636" s="18">
        <v>22738</v>
      </c>
      <c r="JA636" s="18">
        <v>4</v>
      </c>
      <c r="JB636" s="18">
        <v>4</v>
      </c>
      <c r="JC636" s="18">
        <v>2</v>
      </c>
      <c r="JD636" s="18">
        <v>2</v>
      </c>
      <c r="JR636" s="18">
        <v>7000</v>
      </c>
      <c r="JU636" s="18">
        <v>300</v>
      </c>
      <c r="KF636" s="18">
        <v>1</v>
      </c>
      <c r="KG636" s="18">
        <v>12</v>
      </c>
      <c r="KH636" s="18">
        <v>7.9</v>
      </c>
      <c r="KI636" s="18">
        <v>58</v>
      </c>
      <c r="KJ636" s="18">
        <v>40</v>
      </c>
      <c r="KK636" s="18">
        <v>35</v>
      </c>
      <c r="KL636" s="18">
        <v>4</v>
      </c>
      <c r="KM636" s="18">
        <v>0</v>
      </c>
      <c r="MO636" s="18">
        <v>4</v>
      </c>
      <c r="MP636" s="18">
        <v>0</v>
      </c>
      <c r="MU636" s="18">
        <v>5</v>
      </c>
      <c r="NX636" s="18">
        <f t="shared" si="58"/>
        <v>2507.7407792207823</v>
      </c>
      <c r="NY636" t="str">
        <f t="shared" si="52"/>
        <v>Larger</v>
      </c>
      <c r="NZ636" t="str">
        <f t="shared" si="53"/>
        <v>Medium</v>
      </c>
    </row>
    <row r="637" spans="1:390">
      <c r="A637" t="s">
        <v>747</v>
      </c>
      <c r="B637" t="s">
        <v>748</v>
      </c>
      <c r="C637" s="32" t="s">
        <v>749</v>
      </c>
      <c r="D637" s="31" t="s">
        <v>393</v>
      </c>
      <c r="E637">
        <v>20110</v>
      </c>
      <c r="F637" t="s">
        <v>860</v>
      </c>
      <c r="G637" s="18">
        <v>10540.411999999997</v>
      </c>
      <c r="H637" s="62">
        <v>53000</v>
      </c>
      <c r="J637" s="63">
        <v>126</v>
      </c>
      <c r="K637" s="63">
        <v>7</v>
      </c>
      <c r="R637" s="63">
        <v>84</v>
      </c>
      <c r="U637" s="63">
        <v>61</v>
      </c>
      <c r="V637" s="63">
        <v>340</v>
      </c>
      <c r="W637" s="72">
        <v>133</v>
      </c>
      <c r="AC637" s="93">
        <v>26531</v>
      </c>
      <c r="AO637" s="59"/>
      <c r="AP637" s="63">
        <v>12450</v>
      </c>
      <c r="BC637" s="63">
        <v>24411</v>
      </c>
      <c r="BP637" s="63">
        <v>1500</v>
      </c>
      <c r="CY637">
        <v>4810</v>
      </c>
      <c r="DH637">
        <v>32026</v>
      </c>
      <c r="EJ637">
        <v>4988</v>
      </c>
      <c r="GE637">
        <v>0</v>
      </c>
      <c r="GP637" s="2">
        <f t="shared" si="55"/>
        <v>0</v>
      </c>
      <c r="GQ637" s="2">
        <f t="shared" si="56"/>
        <v>0</v>
      </c>
      <c r="GR637" s="2">
        <f t="shared" si="57"/>
        <v>0</v>
      </c>
      <c r="GS637" t="s">
        <v>420</v>
      </c>
      <c r="GV637" t="s">
        <v>768</v>
      </c>
      <c r="GW637" t="s">
        <v>410</v>
      </c>
      <c r="HC637">
        <v>1282</v>
      </c>
      <c r="HD637">
        <v>600</v>
      </c>
      <c r="HE637">
        <v>19825</v>
      </c>
      <c r="HF637">
        <v>197</v>
      </c>
      <c r="HH637">
        <v>63281</v>
      </c>
      <c r="HJ637">
        <v>16</v>
      </c>
      <c r="HK637">
        <v>2593</v>
      </c>
      <c r="HL637">
        <v>1340</v>
      </c>
      <c r="HO637">
        <v>89</v>
      </c>
      <c r="HP637">
        <v>101</v>
      </c>
      <c r="HQ637">
        <v>3617</v>
      </c>
      <c r="HR637">
        <v>16</v>
      </c>
      <c r="HU637">
        <v>7</v>
      </c>
      <c r="IF637" s="63">
        <v>3.57</v>
      </c>
      <c r="IG637">
        <v>1.05</v>
      </c>
      <c r="II637" s="35">
        <f t="shared" si="51"/>
        <v>1.05</v>
      </c>
      <c r="IK637">
        <v>7</v>
      </c>
      <c r="IL637">
        <v>5.5</v>
      </c>
      <c r="IM637" s="18">
        <v>4800</v>
      </c>
      <c r="IN637" s="1" t="s">
        <v>400</v>
      </c>
      <c r="IO637" s="62">
        <v>6656</v>
      </c>
      <c r="IP637" s="18">
        <v>14338</v>
      </c>
      <c r="IR637" s="18">
        <v>378</v>
      </c>
      <c r="IV637" s="18">
        <v>1756</v>
      </c>
      <c r="IX637" s="18">
        <v>23128</v>
      </c>
      <c r="JA637" s="18">
        <v>17</v>
      </c>
      <c r="JB637" s="18">
        <v>14</v>
      </c>
      <c r="JC637" s="18">
        <v>1</v>
      </c>
      <c r="JD637" s="18">
        <v>1</v>
      </c>
      <c r="JR637" s="18">
        <v>3600</v>
      </c>
      <c r="JU637" s="18">
        <v>120</v>
      </c>
      <c r="KF637" s="18">
        <v>3</v>
      </c>
      <c r="KG637" s="18">
        <v>15</v>
      </c>
      <c r="KH637" s="18">
        <v>351</v>
      </c>
      <c r="KI637" s="18">
        <v>54</v>
      </c>
      <c r="KJ637" s="18">
        <v>0</v>
      </c>
      <c r="KK637" s="18">
        <v>0</v>
      </c>
      <c r="KL637" s="18">
        <v>0</v>
      </c>
      <c r="KM637" s="18">
        <v>0</v>
      </c>
      <c r="MO637" s="18">
        <v>0</v>
      </c>
      <c r="MP637" s="18">
        <v>0</v>
      </c>
      <c r="MS637" s="18">
        <v>302915</v>
      </c>
      <c r="MU637" s="18">
        <v>14</v>
      </c>
      <c r="NX637" s="18">
        <f t="shared" si="58"/>
        <v>10038.487619047615</v>
      </c>
      <c r="NY637" t="str">
        <f t="shared" si="52"/>
        <v>Mid-range</v>
      </c>
      <c r="NZ637" t="str">
        <f t="shared" si="53"/>
        <v>Medium</v>
      </c>
    </row>
    <row r="638" spans="1:390">
      <c r="A638" t="s">
        <v>508</v>
      </c>
      <c r="B638" t="s">
        <v>509</v>
      </c>
      <c r="C638" s="32" t="s">
        <v>510</v>
      </c>
      <c r="D638" s="31" t="s">
        <v>393</v>
      </c>
      <c r="E638">
        <v>20110</v>
      </c>
      <c r="F638" t="s">
        <v>860</v>
      </c>
      <c r="G638" s="18">
        <v>15509.880571428615</v>
      </c>
      <c r="H638" s="62">
        <v>34102</v>
      </c>
      <c r="J638" s="63">
        <v>142</v>
      </c>
      <c r="K638" s="63">
        <v>8</v>
      </c>
      <c r="R638" s="63">
        <v>93</v>
      </c>
      <c r="U638" s="63">
        <v>26</v>
      </c>
      <c r="V638" s="63">
        <v>604</v>
      </c>
      <c r="W638" s="72" t="s">
        <v>801</v>
      </c>
      <c r="AC638" s="93">
        <v>26793</v>
      </c>
      <c r="AL638" s="93">
        <v>57016</v>
      </c>
      <c r="AO638" s="59">
        <v>83809</v>
      </c>
      <c r="AY638" s="63">
        <v>4743</v>
      </c>
      <c r="BB638" s="63">
        <v>4743</v>
      </c>
      <c r="BC638" s="63">
        <v>15965</v>
      </c>
      <c r="BO638" s="63">
        <v>15965</v>
      </c>
      <c r="BZ638">
        <v>0</v>
      </c>
      <c r="CY638">
        <v>16049</v>
      </c>
      <c r="DG638">
        <v>31175</v>
      </c>
      <c r="DI638">
        <v>47224</v>
      </c>
      <c r="EJ638">
        <v>1556</v>
      </c>
      <c r="EQ638">
        <v>262</v>
      </c>
      <c r="ET638">
        <v>1818</v>
      </c>
      <c r="GE638">
        <v>36804</v>
      </c>
      <c r="GM638">
        <v>11151</v>
      </c>
      <c r="GO638">
        <v>47.954999999999998</v>
      </c>
      <c r="GP638" s="2">
        <f t="shared" si="55"/>
        <v>99774</v>
      </c>
      <c r="GQ638" s="2">
        <f t="shared" si="56"/>
        <v>53785</v>
      </c>
      <c r="GR638" s="2">
        <f t="shared" si="57"/>
        <v>153606.95499999999</v>
      </c>
      <c r="GS638" t="s">
        <v>420</v>
      </c>
      <c r="GV638" t="s">
        <v>768</v>
      </c>
      <c r="GY638" t="s">
        <v>405</v>
      </c>
      <c r="HC638">
        <v>3563</v>
      </c>
      <c r="HD638">
        <v>1104</v>
      </c>
      <c r="HE638">
        <v>19120</v>
      </c>
      <c r="HF638">
        <v>130</v>
      </c>
      <c r="HH638">
        <v>82873</v>
      </c>
      <c r="HJ638">
        <v>41</v>
      </c>
      <c r="HK638">
        <v>2251</v>
      </c>
      <c r="HL638">
        <v>249</v>
      </c>
      <c r="HO638">
        <v>131</v>
      </c>
      <c r="HP638">
        <v>15</v>
      </c>
      <c r="HQ638">
        <v>189</v>
      </c>
      <c r="HR638">
        <v>26</v>
      </c>
      <c r="HU638">
        <v>9</v>
      </c>
      <c r="IF638" s="63">
        <v>2.02</v>
      </c>
      <c r="IG638">
        <v>5.59</v>
      </c>
      <c r="II638" s="35">
        <f t="shared" si="51"/>
        <v>5.59</v>
      </c>
      <c r="IK638">
        <v>6</v>
      </c>
      <c r="IL638">
        <v>6</v>
      </c>
      <c r="IM638" s="18">
        <v>2911</v>
      </c>
      <c r="IN638" s="1" t="s">
        <v>411</v>
      </c>
      <c r="IO638" s="62">
        <v>10827</v>
      </c>
      <c r="IP638" s="18">
        <v>14657</v>
      </c>
      <c r="IQ638" s="18">
        <v>22120</v>
      </c>
      <c r="IR638" s="18">
        <v>853</v>
      </c>
      <c r="IV638" s="18">
        <v>0</v>
      </c>
      <c r="IX638" s="18">
        <v>48457</v>
      </c>
      <c r="JA638" s="18">
        <v>124</v>
      </c>
      <c r="JB638" s="18">
        <v>102</v>
      </c>
      <c r="JC638" s="18">
        <v>168</v>
      </c>
      <c r="JD638" s="18">
        <v>116</v>
      </c>
      <c r="JR638" s="18">
        <v>3250</v>
      </c>
      <c r="JU638" s="18">
        <v>130</v>
      </c>
      <c r="KF638" s="18">
        <v>0</v>
      </c>
      <c r="KG638" s="18">
        <v>0</v>
      </c>
      <c r="KH638" s="18">
        <v>0</v>
      </c>
      <c r="KI638" s="18">
        <v>59</v>
      </c>
      <c r="KJ638" s="18">
        <v>50</v>
      </c>
      <c r="KK638" s="18">
        <v>20</v>
      </c>
      <c r="KL638" s="18">
        <v>4</v>
      </c>
      <c r="KM638" s="18">
        <v>0</v>
      </c>
      <c r="MO638" s="18">
        <v>4</v>
      </c>
      <c r="MP638" s="18">
        <v>0</v>
      </c>
      <c r="MS638" s="18">
        <v>320000</v>
      </c>
      <c r="MU638" s="18">
        <v>121</v>
      </c>
      <c r="NX638" s="18">
        <f t="shared" si="58"/>
        <v>2774.5761308459064</v>
      </c>
      <c r="NY638" t="str">
        <f t="shared" si="52"/>
        <v>Larger</v>
      </c>
      <c r="NZ638" t="str">
        <f t="shared" si="53"/>
        <v>Medium</v>
      </c>
    </row>
    <row r="639" spans="1:390">
      <c r="A639" t="s">
        <v>525</v>
      </c>
      <c r="B639" t="s">
        <v>526</v>
      </c>
      <c r="C639" s="32" t="s">
        <v>527</v>
      </c>
      <c r="D639" s="1" t="s">
        <v>404</v>
      </c>
      <c r="E639">
        <v>20110</v>
      </c>
      <c r="F639" t="s">
        <v>860</v>
      </c>
      <c r="G639" s="18">
        <v>11076.306666666653</v>
      </c>
      <c r="H639" s="62">
        <v>14327</v>
      </c>
      <c r="J639" s="63">
        <v>60</v>
      </c>
      <c r="K639" s="63">
        <v>0</v>
      </c>
      <c r="R639" s="63">
        <v>30</v>
      </c>
      <c r="U639" s="63">
        <v>0</v>
      </c>
      <c r="V639" s="63">
        <v>168</v>
      </c>
      <c r="W639" s="72">
        <v>15</v>
      </c>
      <c r="AC639" s="93">
        <v>27497</v>
      </c>
      <c r="AF639" s="93">
        <v>1000</v>
      </c>
      <c r="AG639" s="93">
        <v>0</v>
      </c>
      <c r="AH639" s="93">
        <v>0</v>
      </c>
      <c r="AI639" s="93">
        <v>0</v>
      </c>
      <c r="AL639" s="93">
        <v>0</v>
      </c>
      <c r="AM639" s="93">
        <v>0</v>
      </c>
      <c r="AO639" s="59">
        <v>28497</v>
      </c>
      <c r="AP639" s="63">
        <v>8050</v>
      </c>
      <c r="AS639" s="63">
        <v>0</v>
      </c>
      <c r="AT639" s="63">
        <v>0</v>
      </c>
      <c r="AU639" s="63">
        <v>0</v>
      </c>
      <c r="AV639" s="63">
        <v>0</v>
      </c>
      <c r="AY639" s="63">
        <v>0</v>
      </c>
      <c r="AZ639" s="63">
        <v>0</v>
      </c>
      <c r="BB639" s="63">
        <v>8050</v>
      </c>
      <c r="BC639" s="63">
        <v>12117.14</v>
      </c>
      <c r="BF639" s="63">
        <v>0</v>
      </c>
      <c r="BG639" s="63">
        <v>0</v>
      </c>
      <c r="BH639" s="63">
        <v>0</v>
      </c>
      <c r="BI639" s="63">
        <v>0</v>
      </c>
      <c r="BL639" s="63">
        <v>0</v>
      </c>
      <c r="BM639" s="63">
        <v>0</v>
      </c>
      <c r="BO639" s="63">
        <v>12117.14</v>
      </c>
      <c r="BP639" s="63">
        <v>0</v>
      </c>
      <c r="BR639" s="63">
        <v>0</v>
      </c>
      <c r="BS639" s="63">
        <v>0</v>
      </c>
      <c r="BT639" s="63">
        <v>0</v>
      </c>
      <c r="BU639" s="63">
        <v>0</v>
      </c>
      <c r="BX639">
        <v>0</v>
      </c>
      <c r="BY639">
        <v>0</v>
      </c>
      <c r="BZ639">
        <v>0</v>
      </c>
      <c r="CY639">
        <v>38037.85</v>
      </c>
      <c r="DA639">
        <v>0</v>
      </c>
      <c r="DB639">
        <v>0</v>
      </c>
      <c r="DC639">
        <v>0</v>
      </c>
      <c r="DF639">
        <v>0</v>
      </c>
      <c r="DG639">
        <v>0</v>
      </c>
      <c r="DH639">
        <v>0</v>
      </c>
      <c r="DI639">
        <v>38037.85</v>
      </c>
      <c r="EJ639">
        <v>4300</v>
      </c>
      <c r="EL639">
        <v>0</v>
      </c>
      <c r="EM639">
        <v>0</v>
      </c>
      <c r="EN639">
        <v>0</v>
      </c>
      <c r="EQ639">
        <v>0</v>
      </c>
      <c r="ER639">
        <v>0</v>
      </c>
      <c r="ES639">
        <v>0</v>
      </c>
      <c r="ET639">
        <v>4300</v>
      </c>
      <c r="GE639">
        <v>0</v>
      </c>
      <c r="GG639">
        <v>0</v>
      </c>
      <c r="GH639">
        <v>0</v>
      </c>
      <c r="GI639">
        <v>0</v>
      </c>
      <c r="GJ639">
        <v>0</v>
      </c>
      <c r="GM639">
        <v>0</v>
      </c>
      <c r="GN639">
        <v>0</v>
      </c>
      <c r="GO639">
        <v>0</v>
      </c>
      <c r="GP639" s="2">
        <f t="shared" si="55"/>
        <v>40614.14</v>
      </c>
      <c r="GQ639" s="2">
        <f t="shared" si="56"/>
        <v>50387.85</v>
      </c>
      <c r="GR639" s="2">
        <f t="shared" si="57"/>
        <v>91001.989999999991</v>
      </c>
      <c r="GS639" t="s">
        <v>395</v>
      </c>
      <c r="GV639" t="s">
        <v>768</v>
      </c>
      <c r="GW639" t="s">
        <v>410</v>
      </c>
      <c r="HC639">
        <v>585</v>
      </c>
      <c r="HD639">
        <v>1621</v>
      </c>
      <c r="HE639">
        <v>48420</v>
      </c>
      <c r="HF639">
        <v>112</v>
      </c>
      <c r="HH639">
        <v>40462</v>
      </c>
      <c r="HJ639">
        <v>30</v>
      </c>
      <c r="HK639">
        <v>25523</v>
      </c>
      <c r="HL639">
        <v>23</v>
      </c>
      <c r="HO639">
        <v>7</v>
      </c>
      <c r="HP639">
        <v>0</v>
      </c>
      <c r="HQ639">
        <v>34</v>
      </c>
      <c r="HR639">
        <v>0</v>
      </c>
      <c r="HU639">
        <v>2.3330000000000002</v>
      </c>
      <c r="IF639" s="63">
        <v>1.4</v>
      </c>
      <c r="IG639">
        <v>2.34</v>
      </c>
      <c r="II639" s="35">
        <f t="shared" si="51"/>
        <v>2.34</v>
      </c>
      <c r="IK639">
        <v>2.5</v>
      </c>
      <c r="IL639">
        <v>2.4700000000000002</v>
      </c>
      <c r="IM639" s="18">
        <v>2930</v>
      </c>
      <c r="IN639" s="1" t="s">
        <v>400</v>
      </c>
      <c r="IO639" s="62">
        <v>3647</v>
      </c>
      <c r="IP639" s="18">
        <v>16796</v>
      </c>
      <c r="IQ639" s="18">
        <v>290</v>
      </c>
      <c r="IR639" s="18">
        <v>195</v>
      </c>
      <c r="IV639" s="18">
        <v>0</v>
      </c>
      <c r="IX639" s="18">
        <v>20928</v>
      </c>
      <c r="JA639" s="18">
        <v>203</v>
      </c>
      <c r="JB639" s="18">
        <v>192</v>
      </c>
      <c r="JC639" s="18">
        <v>0</v>
      </c>
      <c r="JD639" s="18">
        <v>0</v>
      </c>
      <c r="JR639" s="18">
        <v>2430</v>
      </c>
      <c r="JU639" s="18">
        <v>81</v>
      </c>
      <c r="KF639" s="18">
        <v>1</v>
      </c>
      <c r="KG639" s="18">
        <v>1</v>
      </c>
      <c r="KH639" s="18">
        <v>25</v>
      </c>
      <c r="KI639" s="18">
        <v>54</v>
      </c>
      <c r="KJ639" s="18">
        <v>40</v>
      </c>
      <c r="KK639" s="18">
        <v>40</v>
      </c>
      <c r="KL639" s="18">
        <v>0</v>
      </c>
      <c r="KM639" s="18">
        <v>0</v>
      </c>
      <c r="MO639" s="18">
        <v>0</v>
      </c>
      <c r="MP639" s="18">
        <v>0</v>
      </c>
      <c r="MS639" s="18">
        <v>85155</v>
      </c>
      <c r="MU639" s="18">
        <v>20</v>
      </c>
      <c r="NX639" s="18">
        <f t="shared" si="58"/>
        <v>4733.4643874643816</v>
      </c>
      <c r="NY639" t="str">
        <f t="shared" si="52"/>
        <v>Mid-range</v>
      </c>
      <c r="NZ639" t="str">
        <f t="shared" si="53"/>
        <v>Medium</v>
      </c>
    </row>
    <row r="640" spans="1:390">
      <c r="A640" t="s">
        <v>598</v>
      </c>
      <c r="B640" t="s">
        <v>599</v>
      </c>
      <c r="C640" s="32" t="s">
        <v>600</v>
      </c>
      <c r="D640" s="1" t="s">
        <v>404</v>
      </c>
      <c r="E640">
        <v>20110</v>
      </c>
      <c r="F640" t="s">
        <v>860</v>
      </c>
      <c r="G640" s="18">
        <v>11193.363619047746</v>
      </c>
      <c r="H640" s="62">
        <v>32000</v>
      </c>
      <c r="J640" s="63">
        <v>116</v>
      </c>
      <c r="K640" s="63">
        <v>12</v>
      </c>
      <c r="R640" s="63">
        <v>50</v>
      </c>
      <c r="U640" s="63">
        <v>76</v>
      </c>
      <c r="V640" s="63">
        <v>424</v>
      </c>
      <c r="W640" s="72" t="s">
        <v>907</v>
      </c>
      <c r="AC640" s="93">
        <v>28954</v>
      </c>
      <c r="AF640" s="93">
        <v>0</v>
      </c>
      <c r="AG640" s="93">
        <v>0</v>
      </c>
      <c r="AH640" s="93">
        <v>0</v>
      </c>
      <c r="AI640" s="93">
        <v>0</v>
      </c>
      <c r="AL640" s="93">
        <v>0</v>
      </c>
      <c r="AM640" s="93">
        <v>0</v>
      </c>
      <c r="AO640" s="59">
        <v>28954</v>
      </c>
      <c r="AP640" s="63">
        <v>4100</v>
      </c>
      <c r="AS640" s="63">
        <v>0</v>
      </c>
      <c r="AT640" s="63">
        <v>0</v>
      </c>
      <c r="AU640" s="63">
        <v>0</v>
      </c>
      <c r="AV640" s="63">
        <v>0</v>
      </c>
      <c r="AY640" s="63">
        <v>0</v>
      </c>
      <c r="AZ640" s="63">
        <v>0</v>
      </c>
      <c r="BB640" s="63">
        <v>4100</v>
      </c>
      <c r="BC640" s="63">
        <v>8740</v>
      </c>
      <c r="BF640" s="63">
        <v>0</v>
      </c>
      <c r="BG640" s="63">
        <v>0</v>
      </c>
      <c r="BH640" s="63">
        <v>0</v>
      </c>
      <c r="BI640" s="63">
        <v>0</v>
      </c>
      <c r="BL640" s="63">
        <v>0</v>
      </c>
      <c r="BM640" s="63">
        <v>0</v>
      </c>
      <c r="BO640" s="63">
        <v>8740</v>
      </c>
      <c r="BP640" s="63">
        <v>0</v>
      </c>
      <c r="BR640" s="63">
        <v>0</v>
      </c>
      <c r="BS640" s="63">
        <v>0</v>
      </c>
      <c r="BT640" s="63">
        <v>0</v>
      </c>
      <c r="BU640" s="63">
        <v>0</v>
      </c>
      <c r="BX640">
        <v>0</v>
      </c>
      <c r="BY640">
        <v>0</v>
      </c>
      <c r="BZ640">
        <v>0</v>
      </c>
      <c r="CY640">
        <v>53091</v>
      </c>
      <c r="DA640">
        <v>0</v>
      </c>
      <c r="DB640">
        <v>0</v>
      </c>
      <c r="DC640">
        <v>0</v>
      </c>
      <c r="DF640">
        <v>0</v>
      </c>
      <c r="DG640">
        <v>0</v>
      </c>
      <c r="DH640">
        <v>6583</v>
      </c>
      <c r="DI640">
        <v>59674</v>
      </c>
      <c r="EJ640">
        <v>427</v>
      </c>
      <c r="EL640">
        <v>0</v>
      </c>
      <c r="EM640">
        <v>0</v>
      </c>
      <c r="EN640">
        <v>0</v>
      </c>
      <c r="EQ640">
        <v>0</v>
      </c>
      <c r="ER640">
        <v>0</v>
      </c>
      <c r="ES640">
        <v>0</v>
      </c>
      <c r="ET640">
        <v>427</v>
      </c>
      <c r="GE640">
        <v>0</v>
      </c>
      <c r="GG640">
        <v>0</v>
      </c>
      <c r="GH640">
        <v>0</v>
      </c>
      <c r="GI640">
        <v>0</v>
      </c>
      <c r="GJ640">
        <v>0</v>
      </c>
      <c r="GM640">
        <v>0</v>
      </c>
      <c r="GN640">
        <v>5000</v>
      </c>
      <c r="GO640">
        <v>5000</v>
      </c>
      <c r="GP640" s="2">
        <f t="shared" si="55"/>
        <v>37694</v>
      </c>
      <c r="GQ640" s="2">
        <f t="shared" si="56"/>
        <v>64201</v>
      </c>
      <c r="GR640" s="2">
        <f t="shared" si="57"/>
        <v>106895</v>
      </c>
      <c r="GS640" t="s">
        <v>395</v>
      </c>
      <c r="GV640" t="s">
        <v>768</v>
      </c>
      <c r="GX640" t="s">
        <v>459</v>
      </c>
      <c r="GY640" t="s">
        <v>405</v>
      </c>
      <c r="HB640" t="s">
        <v>908</v>
      </c>
      <c r="HC640">
        <v>768</v>
      </c>
      <c r="HD640">
        <v>205</v>
      </c>
      <c r="HE640">
        <v>8470</v>
      </c>
      <c r="HF640">
        <v>57</v>
      </c>
      <c r="HH640">
        <v>37032</v>
      </c>
      <c r="HJ640">
        <v>44</v>
      </c>
      <c r="HK640">
        <v>2470</v>
      </c>
      <c r="HL640">
        <v>809</v>
      </c>
      <c r="HO640">
        <v>107</v>
      </c>
      <c r="HP640">
        <v>113</v>
      </c>
      <c r="HQ640">
        <v>0</v>
      </c>
      <c r="HR640">
        <v>40</v>
      </c>
      <c r="HU640">
        <v>12</v>
      </c>
      <c r="IF640" s="63">
        <v>1.9</v>
      </c>
      <c r="IG640">
        <v>5.96</v>
      </c>
      <c r="II640" s="35">
        <f t="shared" si="51"/>
        <v>5.96</v>
      </c>
      <c r="IK640">
        <v>5</v>
      </c>
      <c r="IL640">
        <v>5</v>
      </c>
      <c r="IM640" s="18">
        <v>18069</v>
      </c>
      <c r="IN640" s="1" t="s">
        <v>411</v>
      </c>
      <c r="IO640" s="62">
        <v>5186</v>
      </c>
      <c r="IP640" s="18">
        <v>14885</v>
      </c>
      <c r="IQ640" s="18">
        <v>6622</v>
      </c>
      <c r="IR640" s="18">
        <v>559</v>
      </c>
      <c r="IV640" s="18">
        <v>2075</v>
      </c>
      <c r="IX640" s="18">
        <v>29327</v>
      </c>
      <c r="JA640" s="18">
        <v>54</v>
      </c>
      <c r="JB640" s="18">
        <v>44</v>
      </c>
      <c r="JC640" s="18">
        <v>120</v>
      </c>
      <c r="JD640" s="18">
        <v>57</v>
      </c>
      <c r="JR640" s="18">
        <v>4445</v>
      </c>
      <c r="JU640" s="18">
        <v>128</v>
      </c>
      <c r="KF640" s="18">
        <v>2</v>
      </c>
      <c r="KG640" s="18">
        <v>2</v>
      </c>
      <c r="KH640" s="18">
        <v>125</v>
      </c>
      <c r="KI640" s="18">
        <v>59</v>
      </c>
      <c r="KJ640" s="18">
        <v>30</v>
      </c>
      <c r="KK640" s="18">
        <v>30</v>
      </c>
      <c r="KL640" s="18">
        <v>0</v>
      </c>
      <c r="KM640" s="18">
        <v>0</v>
      </c>
      <c r="MO640" s="18">
        <v>0</v>
      </c>
      <c r="MP640" s="18">
        <v>0</v>
      </c>
      <c r="MS640" s="18">
        <v>255301</v>
      </c>
      <c r="MU640" s="18">
        <v>2</v>
      </c>
      <c r="NX640" s="18">
        <f t="shared" si="58"/>
        <v>1878.0811441355279</v>
      </c>
      <c r="NY640" t="str">
        <f t="shared" si="52"/>
        <v>Mid-range</v>
      </c>
      <c r="NZ640" t="str">
        <f t="shared" si="53"/>
        <v>Medium</v>
      </c>
    </row>
    <row r="641" spans="1:390">
      <c r="A641" t="s">
        <v>484</v>
      </c>
      <c r="B641" t="s">
        <v>563</v>
      </c>
      <c r="C641" s="32" t="s">
        <v>564</v>
      </c>
      <c r="D641" s="1" t="s">
        <v>404</v>
      </c>
      <c r="E641">
        <v>20110</v>
      </c>
      <c r="F641" t="s">
        <v>860</v>
      </c>
      <c r="G641" s="18">
        <v>5858.8948571428728</v>
      </c>
      <c r="H641" s="62">
        <v>33722</v>
      </c>
      <c r="J641" s="63">
        <v>45</v>
      </c>
      <c r="K641" s="63">
        <v>7</v>
      </c>
      <c r="R641" s="63">
        <v>33</v>
      </c>
      <c r="U641" s="63">
        <v>63</v>
      </c>
      <c r="V641" s="63">
        <v>507</v>
      </c>
      <c r="W641" s="72" t="s">
        <v>909</v>
      </c>
      <c r="AC641" s="93">
        <v>29443</v>
      </c>
      <c r="AO641" s="59"/>
      <c r="AP641" s="63">
        <v>6684</v>
      </c>
      <c r="BC641" s="63">
        <v>20071</v>
      </c>
      <c r="BP641" s="63">
        <v>0</v>
      </c>
      <c r="CY641">
        <v>49340</v>
      </c>
      <c r="EJ641">
        <v>8654</v>
      </c>
      <c r="GE641">
        <v>0</v>
      </c>
      <c r="GP641" s="2">
        <f t="shared" ref="GP641:GP671" si="59">AO641+BO641</f>
        <v>0</v>
      </c>
      <c r="GQ641" s="2">
        <f t="shared" ref="GQ641:GQ671" si="60">BB641+BZ641+DI641+ET641+GD641</f>
        <v>0</v>
      </c>
      <c r="GR641" s="2">
        <f t="shared" ref="GR641:GR671" si="61">AO641+BB641+BO641+BZ641+DI641+ET641+GD641+GO641</f>
        <v>0</v>
      </c>
      <c r="GS641" t="s">
        <v>420</v>
      </c>
      <c r="GU641" t="s">
        <v>439</v>
      </c>
      <c r="GV641" t="s">
        <v>766</v>
      </c>
      <c r="GX641" t="s">
        <v>459</v>
      </c>
      <c r="HC641">
        <v>1085</v>
      </c>
      <c r="HD641">
        <v>1810</v>
      </c>
      <c r="HE641">
        <v>27915</v>
      </c>
      <c r="HF641">
        <v>56</v>
      </c>
      <c r="HG641">
        <v>0</v>
      </c>
      <c r="HH641">
        <v>41142</v>
      </c>
      <c r="HJ641">
        <v>75</v>
      </c>
      <c r="HK641">
        <v>2253</v>
      </c>
      <c r="HL641">
        <v>1179</v>
      </c>
      <c r="HO641">
        <v>220</v>
      </c>
      <c r="HP641">
        <v>220</v>
      </c>
      <c r="HQ641">
        <v>0</v>
      </c>
      <c r="HR641">
        <v>95</v>
      </c>
      <c r="HU641">
        <v>3</v>
      </c>
      <c r="IF641" s="63">
        <v>1.2</v>
      </c>
      <c r="IG641">
        <v>3.15</v>
      </c>
      <c r="II641" s="35">
        <f t="shared" si="51"/>
        <v>3.15</v>
      </c>
      <c r="IK641">
        <v>4</v>
      </c>
      <c r="IL641">
        <v>4.1500000000000004</v>
      </c>
      <c r="IM641" s="18">
        <v>2305</v>
      </c>
      <c r="IN641" s="1" t="s">
        <v>411</v>
      </c>
      <c r="IO641" s="62">
        <v>5601</v>
      </c>
      <c r="IP641" s="18">
        <v>10819</v>
      </c>
      <c r="IR641" s="18">
        <v>505</v>
      </c>
      <c r="IV641" s="18">
        <v>7220</v>
      </c>
      <c r="IX641" s="18">
        <v>24145</v>
      </c>
      <c r="JA641" s="18">
        <v>256</v>
      </c>
      <c r="JB641" s="18">
        <v>187</v>
      </c>
      <c r="JC641" s="18">
        <v>354</v>
      </c>
      <c r="JD641" s="18">
        <v>207</v>
      </c>
      <c r="JR641" s="18">
        <v>1830</v>
      </c>
      <c r="JU641" s="18">
        <v>49</v>
      </c>
      <c r="KF641" s="18">
        <v>2</v>
      </c>
      <c r="KG641" s="18">
        <v>2</v>
      </c>
      <c r="KH641" s="18">
        <v>120</v>
      </c>
      <c r="KI641" s="18">
        <v>48</v>
      </c>
      <c r="KJ641" s="18">
        <v>18</v>
      </c>
      <c r="KK641" s="18">
        <v>18</v>
      </c>
      <c r="KL641" s="18">
        <v>0</v>
      </c>
      <c r="KM641" s="18">
        <v>0</v>
      </c>
      <c r="MO641" s="18">
        <v>0</v>
      </c>
      <c r="MP641" s="18">
        <v>0</v>
      </c>
      <c r="MS641" s="18">
        <v>97589</v>
      </c>
      <c r="MU641" s="18">
        <v>3</v>
      </c>
      <c r="NX641" s="18">
        <f t="shared" si="58"/>
        <v>1859.9666213151977</v>
      </c>
      <c r="NY641" t="str">
        <f t="shared" si="52"/>
        <v>Smaller</v>
      </c>
      <c r="NZ641" t="str">
        <f t="shared" si="53"/>
        <v>Small</v>
      </c>
    </row>
    <row r="642" spans="1:390">
      <c r="A642" t="s">
        <v>499</v>
      </c>
      <c r="B642" t="s">
        <v>500</v>
      </c>
      <c r="C642" s="32" t="s">
        <v>501</v>
      </c>
      <c r="D642" s="31" t="s">
        <v>393</v>
      </c>
      <c r="E642">
        <v>20110</v>
      </c>
      <c r="F642" t="s">
        <v>860</v>
      </c>
      <c r="G642" s="18">
        <v>9631.604190476226</v>
      </c>
      <c r="H642" s="62">
        <v>26000</v>
      </c>
      <c r="J642" s="63">
        <v>40</v>
      </c>
      <c r="K642" s="63">
        <v>2</v>
      </c>
      <c r="R642" s="63">
        <v>17</v>
      </c>
      <c r="U642" s="63">
        <v>26</v>
      </c>
      <c r="V642" s="63">
        <v>233</v>
      </c>
      <c r="W642" s="72">
        <v>0</v>
      </c>
      <c r="AC642" s="93">
        <v>30000</v>
      </c>
      <c r="AF642" s="93">
        <v>0</v>
      </c>
      <c r="AG642" s="93">
        <v>0</v>
      </c>
      <c r="AH642" s="93">
        <v>0</v>
      </c>
      <c r="AI642" s="93">
        <v>0</v>
      </c>
      <c r="AL642" s="93">
        <v>0</v>
      </c>
      <c r="AM642" s="93">
        <v>6000</v>
      </c>
      <c r="AO642" s="59">
        <v>36000</v>
      </c>
      <c r="AP642" s="63">
        <v>0</v>
      </c>
      <c r="AS642" s="63">
        <v>0</v>
      </c>
      <c r="AT642" s="63">
        <v>0</v>
      </c>
      <c r="AU642" s="63">
        <v>0</v>
      </c>
      <c r="AV642" s="63">
        <v>0</v>
      </c>
      <c r="AY642" s="63">
        <v>0</v>
      </c>
      <c r="AZ642" s="63">
        <v>0</v>
      </c>
      <c r="BB642" s="63">
        <v>0</v>
      </c>
      <c r="BC642" s="63">
        <v>23000</v>
      </c>
      <c r="BF642" s="63">
        <v>0</v>
      </c>
      <c r="BG642" s="63">
        <v>0</v>
      </c>
      <c r="BH642" s="63">
        <v>0</v>
      </c>
      <c r="BI642" s="63">
        <v>0</v>
      </c>
      <c r="BL642" s="63">
        <v>0</v>
      </c>
      <c r="BM642" s="63">
        <v>0</v>
      </c>
      <c r="BO642" s="63">
        <v>23000</v>
      </c>
      <c r="BP642" s="63">
        <v>0</v>
      </c>
      <c r="BR642" s="63">
        <v>0</v>
      </c>
      <c r="BS642" s="63">
        <v>0</v>
      </c>
      <c r="BT642" s="63">
        <v>0</v>
      </c>
      <c r="BU642" s="63">
        <v>0</v>
      </c>
      <c r="BX642">
        <v>0</v>
      </c>
      <c r="BY642">
        <v>0</v>
      </c>
      <c r="BZ642">
        <v>0</v>
      </c>
      <c r="CY642">
        <v>28679</v>
      </c>
      <c r="DA642">
        <v>14176</v>
      </c>
      <c r="DB642">
        <v>0</v>
      </c>
      <c r="DC642">
        <v>0</v>
      </c>
      <c r="DF642">
        <v>0</v>
      </c>
      <c r="DG642">
        <v>0</v>
      </c>
      <c r="DH642">
        <v>0</v>
      </c>
      <c r="DI642">
        <v>42855</v>
      </c>
      <c r="EJ642">
        <v>3000</v>
      </c>
      <c r="EL642">
        <v>0</v>
      </c>
      <c r="EM642">
        <v>0</v>
      </c>
      <c r="EN642">
        <v>0</v>
      </c>
      <c r="EQ642">
        <v>0</v>
      </c>
      <c r="ER642">
        <v>0</v>
      </c>
      <c r="ES642">
        <v>0</v>
      </c>
      <c r="ET642">
        <v>3000</v>
      </c>
      <c r="GE642">
        <v>0</v>
      </c>
      <c r="GG642">
        <v>0</v>
      </c>
      <c r="GH642">
        <v>0</v>
      </c>
      <c r="GI642">
        <v>0</v>
      </c>
      <c r="GJ642">
        <v>0</v>
      </c>
      <c r="GM642">
        <v>0</v>
      </c>
      <c r="GN642">
        <v>0</v>
      </c>
      <c r="GO642">
        <v>0</v>
      </c>
      <c r="GP642" s="2">
        <f t="shared" si="59"/>
        <v>59000</v>
      </c>
      <c r="GQ642" s="2">
        <f t="shared" si="60"/>
        <v>45855</v>
      </c>
      <c r="GR642" s="2">
        <f t="shared" si="61"/>
        <v>104855</v>
      </c>
      <c r="GS642" t="s">
        <v>420</v>
      </c>
      <c r="GV642" t="s">
        <v>768</v>
      </c>
      <c r="GW642" t="s">
        <v>410</v>
      </c>
      <c r="GX642" s="1"/>
      <c r="GY642" s="1"/>
      <c r="GZ642" s="1"/>
      <c r="HA642" s="1"/>
      <c r="HC642">
        <v>732</v>
      </c>
      <c r="HD642">
        <v>4048</v>
      </c>
      <c r="HE642">
        <v>10000</v>
      </c>
      <c r="HF642">
        <v>192</v>
      </c>
      <c r="HG642">
        <v>0</v>
      </c>
      <c r="HH642">
        <v>85898</v>
      </c>
      <c r="HJ642">
        <v>378</v>
      </c>
      <c r="HK642">
        <v>0</v>
      </c>
      <c r="HL642">
        <v>732</v>
      </c>
      <c r="HO642">
        <v>911</v>
      </c>
      <c r="HP642">
        <v>911</v>
      </c>
      <c r="HQ642">
        <v>85</v>
      </c>
      <c r="HR642">
        <v>378</v>
      </c>
      <c r="HU642">
        <v>3</v>
      </c>
      <c r="IF642" s="63">
        <v>1</v>
      </c>
      <c r="IG642">
        <v>3.5</v>
      </c>
      <c r="II642" s="35">
        <f t="shared" ref="II642:II705" si="62">IG642</f>
        <v>3.5</v>
      </c>
      <c r="IK642">
        <v>2</v>
      </c>
      <c r="IL642">
        <v>2</v>
      </c>
      <c r="IM642" s="18">
        <v>3689</v>
      </c>
      <c r="IN642" s="1" t="s">
        <v>400</v>
      </c>
      <c r="IO642" s="62">
        <v>22043</v>
      </c>
      <c r="IP642" s="18">
        <v>11869</v>
      </c>
      <c r="IQ642" s="18">
        <v>0</v>
      </c>
      <c r="IR642" s="18">
        <v>0</v>
      </c>
      <c r="IV642" s="18">
        <v>0</v>
      </c>
      <c r="IX642" s="18">
        <v>33912</v>
      </c>
      <c r="JA642" s="18">
        <v>32</v>
      </c>
      <c r="JB642" s="18">
        <v>30</v>
      </c>
      <c r="JC642" s="18">
        <v>0</v>
      </c>
      <c r="JD642" s="18">
        <v>0</v>
      </c>
      <c r="JR642" s="18">
        <v>2457</v>
      </c>
      <c r="JU642" s="18">
        <v>91</v>
      </c>
      <c r="KF642" s="18">
        <v>1</v>
      </c>
      <c r="KG642" s="18">
        <v>1</v>
      </c>
      <c r="KH642" s="18">
        <v>14</v>
      </c>
      <c r="KI642" s="18">
        <v>59</v>
      </c>
      <c r="KJ642" s="18">
        <v>36</v>
      </c>
      <c r="KK642" s="18">
        <v>36</v>
      </c>
      <c r="KL642" s="18">
        <v>4</v>
      </c>
      <c r="KM642" s="18">
        <v>0</v>
      </c>
      <c r="MO642" s="18">
        <v>0</v>
      </c>
      <c r="MP642" s="18">
        <v>0</v>
      </c>
      <c r="MS642" s="18">
        <v>117901</v>
      </c>
      <c r="MU642" s="18">
        <v>18</v>
      </c>
      <c r="NX642" s="18">
        <f t="shared" si="58"/>
        <v>2751.8869115646362</v>
      </c>
      <c r="NY642" t="str">
        <f t="shared" ref="NY642:NY705" si="63">IF(G642&gt;13000,"Larger",IF(G642&lt;6500,"Smaller","Mid-range"))</f>
        <v>Mid-range</v>
      </c>
      <c r="NZ642" t="str">
        <f t="shared" ref="NZ642:NZ705" si="64">IF(G642&gt;20000,"Large",IF(G642&lt;10000,"Small","Medium"))</f>
        <v>Small</v>
      </c>
    </row>
    <row r="643" spans="1:390">
      <c r="A643" t="s">
        <v>589</v>
      </c>
      <c r="B643" t="s">
        <v>590</v>
      </c>
      <c r="C643" s="32" t="s">
        <v>591</v>
      </c>
      <c r="D643" s="31" t="s">
        <v>393</v>
      </c>
      <c r="E643">
        <v>20110</v>
      </c>
      <c r="F643" t="s">
        <v>860</v>
      </c>
      <c r="G643" s="18">
        <v>11445.689904761788</v>
      </c>
      <c r="H643" s="62">
        <v>33000</v>
      </c>
      <c r="J643" s="63">
        <v>106</v>
      </c>
      <c r="K643" s="63">
        <v>19</v>
      </c>
      <c r="R643" s="63">
        <v>52</v>
      </c>
      <c r="U643" s="63">
        <v>107</v>
      </c>
      <c r="V643" s="63">
        <v>600</v>
      </c>
      <c r="W643" s="72">
        <v>0</v>
      </c>
      <c r="AC643" s="93">
        <v>30173</v>
      </c>
      <c r="AF643" s="93">
        <v>0</v>
      </c>
      <c r="AG643" s="93">
        <v>0</v>
      </c>
      <c r="AH643" s="93">
        <v>0</v>
      </c>
      <c r="AI643" s="93">
        <v>0</v>
      </c>
      <c r="AL643" s="93">
        <v>0</v>
      </c>
      <c r="AM643" s="93">
        <v>0</v>
      </c>
      <c r="AO643" s="59">
        <v>30173</v>
      </c>
      <c r="AP643" s="63">
        <v>1217</v>
      </c>
      <c r="AS643" s="63">
        <v>0</v>
      </c>
      <c r="AT643" s="63">
        <v>0</v>
      </c>
      <c r="AU643" s="63">
        <v>0</v>
      </c>
      <c r="AV643" s="63">
        <v>0</v>
      </c>
      <c r="AY643" s="63">
        <v>0</v>
      </c>
      <c r="AZ643" s="63">
        <v>0</v>
      </c>
      <c r="BB643" s="63">
        <v>1217</v>
      </c>
      <c r="BC643" s="63">
        <v>9813</v>
      </c>
      <c r="BF643" s="63">
        <v>0</v>
      </c>
      <c r="BG643" s="63">
        <v>0</v>
      </c>
      <c r="BH643" s="63">
        <v>0</v>
      </c>
      <c r="BI643" s="63">
        <v>0</v>
      </c>
      <c r="BL643" s="63">
        <v>0</v>
      </c>
      <c r="BM643" s="63">
        <v>0</v>
      </c>
      <c r="BO643" s="63">
        <v>9813</v>
      </c>
      <c r="BP643" s="63">
        <v>0</v>
      </c>
      <c r="BR643" s="63">
        <v>0</v>
      </c>
      <c r="BS643" s="63">
        <v>0</v>
      </c>
      <c r="BT643" s="63">
        <v>0</v>
      </c>
      <c r="BU643" s="63">
        <v>0</v>
      </c>
      <c r="BX643">
        <v>0</v>
      </c>
      <c r="BY643">
        <v>0</v>
      </c>
      <c r="BZ643">
        <v>0</v>
      </c>
      <c r="CY643">
        <v>36730</v>
      </c>
      <c r="DA643">
        <v>0</v>
      </c>
      <c r="DB643">
        <v>0</v>
      </c>
      <c r="DC643">
        <v>0</v>
      </c>
      <c r="DF643">
        <v>0</v>
      </c>
      <c r="DG643">
        <v>0</v>
      </c>
      <c r="DH643">
        <v>0</v>
      </c>
      <c r="DI643">
        <v>36730</v>
      </c>
      <c r="EJ643">
        <v>5828</v>
      </c>
      <c r="EL643">
        <v>0</v>
      </c>
      <c r="EM643">
        <v>0</v>
      </c>
      <c r="EN643">
        <v>0</v>
      </c>
      <c r="EQ643">
        <v>0</v>
      </c>
      <c r="ER643">
        <v>0</v>
      </c>
      <c r="ES643">
        <v>0</v>
      </c>
      <c r="ET643">
        <v>5828</v>
      </c>
      <c r="GE643">
        <v>0</v>
      </c>
      <c r="GG643">
        <v>0</v>
      </c>
      <c r="GH643">
        <v>0</v>
      </c>
      <c r="GI643">
        <v>0</v>
      </c>
      <c r="GJ643">
        <v>0</v>
      </c>
      <c r="GM643">
        <v>0</v>
      </c>
      <c r="GN643">
        <v>0</v>
      </c>
      <c r="GO643">
        <v>0</v>
      </c>
      <c r="GP643" s="2">
        <f t="shared" si="59"/>
        <v>39986</v>
      </c>
      <c r="GQ643" s="2">
        <f t="shared" si="60"/>
        <v>43775</v>
      </c>
      <c r="GR643" s="2">
        <f t="shared" si="61"/>
        <v>83761</v>
      </c>
      <c r="GS643" t="s">
        <v>420</v>
      </c>
      <c r="GU643" t="s">
        <v>613</v>
      </c>
      <c r="GV643" t="s">
        <v>766</v>
      </c>
      <c r="GW643" t="s">
        <v>410</v>
      </c>
      <c r="GX643" s="1"/>
      <c r="GY643" s="1"/>
      <c r="GZ643" s="1"/>
      <c r="HA643" s="1"/>
      <c r="HC643">
        <v>856</v>
      </c>
      <c r="HD643">
        <v>15759</v>
      </c>
      <c r="HE643">
        <v>23647</v>
      </c>
      <c r="HF643">
        <v>154</v>
      </c>
      <c r="HG643">
        <v>22</v>
      </c>
      <c r="HH643">
        <v>41692</v>
      </c>
      <c r="HJ643">
        <v>159</v>
      </c>
      <c r="HK643">
        <v>8</v>
      </c>
      <c r="HL643">
        <v>1077</v>
      </c>
      <c r="HO643">
        <v>143</v>
      </c>
      <c r="HP643">
        <v>145</v>
      </c>
      <c r="HQ643">
        <v>0</v>
      </c>
      <c r="HR643">
        <v>315</v>
      </c>
      <c r="HU643">
        <v>8</v>
      </c>
      <c r="IF643" s="63">
        <v>5</v>
      </c>
      <c r="IG643">
        <v>3.1</v>
      </c>
      <c r="II643" s="35">
        <f t="shared" si="62"/>
        <v>3.1</v>
      </c>
      <c r="IK643">
        <v>14</v>
      </c>
      <c r="IL643">
        <v>10.94</v>
      </c>
      <c r="IM643" s="18">
        <v>7977</v>
      </c>
      <c r="IN643" s="1" t="s">
        <v>411</v>
      </c>
      <c r="IO643" s="62">
        <v>13894</v>
      </c>
      <c r="IP643" s="18">
        <v>42134</v>
      </c>
      <c r="IR643" s="18">
        <v>8583</v>
      </c>
      <c r="IV643" s="18">
        <v>237</v>
      </c>
      <c r="IX643" s="18">
        <v>64848</v>
      </c>
      <c r="JA643" s="18">
        <v>155</v>
      </c>
      <c r="JB643" s="18">
        <v>141</v>
      </c>
      <c r="JC643" s="18">
        <v>209</v>
      </c>
      <c r="JD643" s="18">
        <v>84</v>
      </c>
      <c r="JR643" s="18">
        <v>5961</v>
      </c>
      <c r="JU643" s="18">
        <v>215</v>
      </c>
      <c r="KF643" s="18">
        <v>0</v>
      </c>
      <c r="KG643" s="18">
        <v>0</v>
      </c>
      <c r="KH643" s="18">
        <v>0</v>
      </c>
      <c r="KI643" s="18">
        <v>56</v>
      </c>
      <c r="KJ643" s="18">
        <v>52</v>
      </c>
      <c r="KK643" s="18">
        <v>52</v>
      </c>
      <c r="KL643" s="18">
        <v>0</v>
      </c>
      <c r="KM643" s="18">
        <v>0</v>
      </c>
      <c r="MO643" s="18">
        <v>0</v>
      </c>
      <c r="MP643" s="18">
        <v>0</v>
      </c>
      <c r="MS643" s="18">
        <v>375000</v>
      </c>
      <c r="MU643" s="18">
        <v>6</v>
      </c>
      <c r="NX643" s="18">
        <f t="shared" si="58"/>
        <v>3692.158033794125</v>
      </c>
      <c r="NY643" t="str">
        <f t="shared" si="63"/>
        <v>Mid-range</v>
      </c>
      <c r="NZ643" t="str">
        <f t="shared" si="64"/>
        <v>Medium</v>
      </c>
    </row>
    <row r="644" spans="1:390">
      <c r="A644" t="s">
        <v>631</v>
      </c>
      <c r="B644" t="s">
        <v>710</v>
      </c>
      <c r="C644" s="32">
        <v>963</v>
      </c>
      <c r="D644" s="1" t="s">
        <v>404</v>
      </c>
      <c r="E644">
        <v>20110</v>
      </c>
      <c r="F644" t="s">
        <v>860</v>
      </c>
      <c r="G644" s="18">
        <v>6819.9699047618569</v>
      </c>
      <c r="H644" s="62">
        <v>8914</v>
      </c>
      <c r="J644" s="63">
        <v>59</v>
      </c>
      <c r="K644" s="63">
        <v>1</v>
      </c>
      <c r="R644" s="63">
        <v>0</v>
      </c>
      <c r="U644" s="63">
        <v>4</v>
      </c>
      <c r="V644" s="63">
        <v>174</v>
      </c>
      <c r="W644" s="72">
        <v>0</v>
      </c>
      <c r="AC644" s="93">
        <v>31213</v>
      </c>
      <c r="AF644" s="93">
        <v>0</v>
      </c>
      <c r="AG644" s="93">
        <v>4427</v>
      </c>
      <c r="AH644" s="93">
        <v>0</v>
      </c>
      <c r="AI644" s="93">
        <v>0</v>
      </c>
      <c r="AL644" s="93">
        <v>0</v>
      </c>
      <c r="AM644" s="93">
        <v>0</v>
      </c>
      <c r="AO644" s="59">
        <v>35640</v>
      </c>
      <c r="AP644" s="63">
        <v>0</v>
      </c>
      <c r="AS644" s="63">
        <v>0</v>
      </c>
      <c r="AT644" s="63">
        <v>0</v>
      </c>
      <c r="AU644" s="63">
        <v>0</v>
      </c>
      <c r="AV644" s="63">
        <v>0</v>
      </c>
      <c r="AY644" s="63">
        <v>0</v>
      </c>
      <c r="AZ644" s="63">
        <v>0</v>
      </c>
      <c r="BB644" s="63">
        <v>0</v>
      </c>
      <c r="BC644" s="63">
        <v>11676.65</v>
      </c>
      <c r="BF644" s="63">
        <v>0</v>
      </c>
      <c r="BG644" s="63">
        <v>0</v>
      </c>
      <c r="BH644" s="63">
        <v>0</v>
      </c>
      <c r="BI644" s="63">
        <v>0</v>
      </c>
      <c r="BL644" s="63">
        <v>0</v>
      </c>
      <c r="BM644" s="63">
        <v>0</v>
      </c>
      <c r="BO644" s="63">
        <v>11676.65</v>
      </c>
      <c r="BP644" s="63">
        <v>0</v>
      </c>
      <c r="BR644" s="63">
        <v>0</v>
      </c>
      <c r="BS644" s="63">
        <v>0</v>
      </c>
      <c r="BT644" s="63">
        <v>0</v>
      </c>
      <c r="BU644" s="63">
        <v>0</v>
      </c>
      <c r="BX644">
        <v>0</v>
      </c>
      <c r="BY644">
        <v>0</v>
      </c>
      <c r="BZ644">
        <v>0</v>
      </c>
      <c r="CY644">
        <v>42606.35</v>
      </c>
      <c r="DA644">
        <v>0</v>
      </c>
      <c r="DB644">
        <v>0</v>
      </c>
      <c r="DC644">
        <v>0</v>
      </c>
      <c r="DF644">
        <v>0</v>
      </c>
      <c r="DG644">
        <v>0</v>
      </c>
      <c r="DH644">
        <v>0</v>
      </c>
      <c r="DI644">
        <v>42606.35</v>
      </c>
      <c r="EJ644">
        <v>2000</v>
      </c>
      <c r="EL644">
        <v>0</v>
      </c>
      <c r="EM644">
        <v>0</v>
      </c>
      <c r="EN644">
        <v>0</v>
      </c>
      <c r="EQ644">
        <v>0</v>
      </c>
      <c r="ER644">
        <v>0</v>
      </c>
      <c r="ES644">
        <v>0</v>
      </c>
      <c r="ET644">
        <v>2000</v>
      </c>
      <c r="GE644">
        <v>0</v>
      </c>
      <c r="GG644">
        <v>0</v>
      </c>
      <c r="GH644">
        <v>0</v>
      </c>
      <c r="GI644">
        <v>0</v>
      </c>
      <c r="GJ644">
        <v>0</v>
      </c>
      <c r="GM644">
        <v>0</v>
      </c>
      <c r="GN644">
        <v>0</v>
      </c>
      <c r="GO644">
        <v>0</v>
      </c>
      <c r="GP644" s="2">
        <f t="shared" si="59"/>
        <v>47316.65</v>
      </c>
      <c r="GQ644" s="2">
        <f t="shared" si="60"/>
        <v>44606.35</v>
      </c>
      <c r="GR644" s="2">
        <f t="shared" si="61"/>
        <v>91923</v>
      </c>
      <c r="GS644" t="s">
        <v>420</v>
      </c>
      <c r="GV644" t="s">
        <v>768</v>
      </c>
      <c r="GW644" t="s">
        <v>410</v>
      </c>
      <c r="HC644">
        <v>281</v>
      </c>
      <c r="HD644">
        <v>427</v>
      </c>
      <c r="HE644">
        <v>15485</v>
      </c>
      <c r="HF644">
        <v>113</v>
      </c>
      <c r="HH644">
        <v>24730</v>
      </c>
      <c r="HJ644">
        <v>3</v>
      </c>
      <c r="HK644">
        <v>864</v>
      </c>
      <c r="HL644">
        <v>516</v>
      </c>
      <c r="HO644">
        <v>21</v>
      </c>
      <c r="HP644">
        <v>21</v>
      </c>
      <c r="HQ644">
        <v>0</v>
      </c>
      <c r="HR644">
        <v>3</v>
      </c>
      <c r="HU644">
        <v>4</v>
      </c>
      <c r="IF644" s="63">
        <v>4</v>
      </c>
      <c r="IG644">
        <v>1.4</v>
      </c>
      <c r="II644" s="35">
        <f t="shared" si="62"/>
        <v>1.4</v>
      </c>
      <c r="IK644">
        <v>2</v>
      </c>
      <c r="IL644">
        <v>2</v>
      </c>
      <c r="IM644" s="18">
        <v>2218</v>
      </c>
      <c r="IN644" s="1" t="s">
        <v>411</v>
      </c>
      <c r="IO644" s="62">
        <v>2412</v>
      </c>
      <c r="IP644" s="18">
        <v>23319</v>
      </c>
      <c r="IQ644" s="18">
        <v>1901</v>
      </c>
      <c r="IR644" s="18">
        <v>173</v>
      </c>
      <c r="IV644" s="18">
        <v>126</v>
      </c>
      <c r="IX644" s="18">
        <v>27931</v>
      </c>
      <c r="JA644" s="18">
        <v>0</v>
      </c>
      <c r="JB644" s="18">
        <v>0</v>
      </c>
      <c r="JC644" s="18">
        <v>0</v>
      </c>
      <c r="JD644" s="18">
        <v>0</v>
      </c>
      <c r="JR644" s="18">
        <v>747</v>
      </c>
      <c r="JU644" s="18">
        <v>54</v>
      </c>
      <c r="KF644" s="18">
        <v>1</v>
      </c>
      <c r="KG644" s="18">
        <v>2</v>
      </c>
      <c r="KH644" s="18">
        <v>61</v>
      </c>
      <c r="KI644" s="18">
        <v>55.5</v>
      </c>
      <c r="KJ644" s="18">
        <v>50</v>
      </c>
      <c r="KK644" s="18">
        <v>48</v>
      </c>
      <c r="KL644" s="18">
        <v>0</v>
      </c>
      <c r="KM644" s="18">
        <v>0</v>
      </c>
      <c r="MO644" s="18">
        <v>0</v>
      </c>
      <c r="MP644" s="18">
        <v>0</v>
      </c>
      <c r="MS644" s="18">
        <v>163286</v>
      </c>
      <c r="MU644" s="18">
        <v>0</v>
      </c>
      <c r="NX644" s="18">
        <f t="shared" si="58"/>
        <v>4871.4070748298982</v>
      </c>
      <c r="NY644" t="str">
        <f t="shared" si="63"/>
        <v>Mid-range</v>
      </c>
      <c r="NZ644" t="str">
        <f t="shared" si="64"/>
        <v>Small</v>
      </c>
    </row>
    <row r="645" spans="1:390">
      <c r="A645" t="s">
        <v>548</v>
      </c>
      <c r="B645" t="s">
        <v>549</v>
      </c>
      <c r="C645" s="32" t="s">
        <v>550</v>
      </c>
      <c r="D645" s="31" t="s">
        <v>393</v>
      </c>
      <c r="E645">
        <v>20110</v>
      </c>
      <c r="F645" t="s">
        <v>860</v>
      </c>
      <c r="G645" s="18">
        <v>10554.893333333375</v>
      </c>
      <c r="H645" s="62">
        <v>27463</v>
      </c>
      <c r="J645" s="63">
        <v>14</v>
      </c>
      <c r="K645" s="63">
        <v>10</v>
      </c>
      <c r="R645" s="63">
        <v>24</v>
      </c>
      <c r="U645" s="63">
        <v>56</v>
      </c>
      <c r="V645" s="63">
        <v>262</v>
      </c>
      <c r="W645" s="72">
        <v>0</v>
      </c>
      <c r="AC645" s="93">
        <v>34548.82</v>
      </c>
      <c r="AF645" s="93">
        <v>0</v>
      </c>
      <c r="AG645" s="93">
        <v>0</v>
      </c>
      <c r="AH645" s="93">
        <v>0</v>
      </c>
      <c r="AI645" s="93">
        <v>0</v>
      </c>
      <c r="AL645" s="93">
        <v>0</v>
      </c>
      <c r="AM645" s="93">
        <v>3329.06</v>
      </c>
      <c r="AO645" s="59">
        <v>37877.879999999997</v>
      </c>
      <c r="AP645" s="63">
        <v>0</v>
      </c>
      <c r="AS645" s="63">
        <v>0</v>
      </c>
      <c r="AT645" s="63">
        <v>0</v>
      </c>
      <c r="AU645" s="63">
        <v>0</v>
      </c>
      <c r="AV645" s="63">
        <v>0</v>
      </c>
      <c r="AY645" s="63">
        <v>0</v>
      </c>
      <c r="AZ645" s="63">
        <v>4100</v>
      </c>
      <c r="BB645" s="63">
        <v>4100</v>
      </c>
      <c r="BC645" s="63">
        <v>146.36000000000001</v>
      </c>
      <c r="BF645" s="63">
        <v>0</v>
      </c>
      <c r="BG645" s="63">
        <v>0</v>
      </c>
      <c r="BH645" s="63">
        <v>0</v>
      </c>
      <c r="BI645" s="63">
        <v>0</v>
      </c>
      <c r="BL645" s="63">
        <v>0</v>
      </c>
      <c r="BM645" s="63">
        <v>0</v>
      </c>
      <c r="BO645" s="63">
        <v>146.36000000000001</v>
      </c>
      <c r="BP645" s="63">
        <v>0</v>
      </c>
      <c r="BR645" s="63">
        <v>0</v>
      </c>
      <c r="BS645" s="63">
        <v>0</v>
      </c>
      <c r="BT645" s="63">
        <v>0</v>
      </c>
      <c r="BU645" s="63">
        <v>0</v>
      </c>
      <c r="BX645">
        <v>0</v>
      </c>
      <c r="BY645">
        <v>0</v>
      </c>
      <c r="BZ645">
        <v>0</v>
      </c>
      <c r="CY645">
        <v>0</v>
      </c>
      <c r="DA645">
        <v>0</v>
      </c>
      <c r="DB645">
        <v>0</v>
      </c>
      <c r="DC645">
        <v>0</v>
      </c>
      <c r="DF645">
        <v>0</v>
      </c>
      <c r="DG645">
        <v>3519.17</v>
      </c>
      <c r="DH645">
        <v>35122</v>
      </c>
      <c r="DI645">
        <v>38641.17</v>
      </c>
      <c r="EJ645">
        <v>0</v>
      </c>
      <c r="EL645">
        <v>0</v>
      </c>
      <c r="EM645">
        <v>0</v>
      </c>
      <c r="EN645">
        <v>0</v>
      </c>
      <c r="EQ645">
        <v>0</v>
      </c>
      <c r="ER645">
        <v>0</v>
      </c>
      <c r="ES645">
        <v>0</v>
      </c>
      <c r="ET645">
        <v>0</v>
      </c>
      <c r="GE645">
        <v>43166.67</v>
      </c>
      <c r="GG645">
        <v>0</v>
      </c>
      <c r="GH645">
        <v>0</v>
      </c>
      <c r="GI645">
        <v>0</v>
      </c>
      <c r="GJ645">
        <v>19781.82</v>
      </c>
      <c r="GM645">
        <v>5481.93</v>
      </c>
      <c r="GN645">
        <v>0</v>
      </c>
      <c r="GO645">
        <v>68430.42</v>
      </c>
      <c r="GP645" s="2">
        <f t="shared" si="59"/>
        <v>38024.239999999998</v>
      </c>
      <c r="GQ645" s="2">
        <f t="shared" si="60"/>
        <v>42741.17</v>
      </c>
      <c r="GR645" s="2">
        <f t="shared" si="61"/>
        <v>149195.83000000002</v>
      </c>
      <c r="GS645" t="s">
        <v>420</v>
      </c>
      <c r="GU645" t="s">
        <v>613</v>
      </c>
      <c r="GV645" t="s">
        <v>766</v>
      </c>
      <c r="GX645" s="1"/>
      <c r="GY645" s="1"/>
      <c r="GZ645" s="1"/>
      <c r="HA645" s="1"/>
      <c r="HB645" t="s">
        <v>910</v>
      </c>
      <c r="HC645">
        <v>506</v>
      </c>
      <c r="HD645">
        <v>0</v>
      </c>
      <c r="HE645">
        <v>12300</v>
      </c>
      <c r="HF645">
        <v>33</v>
      </c>
      <c r="HG645">
        <v>0</v>
      </c>
      <c r="HH645">
        <v>55799</v>
      </c>
      <c r="HJ645">
        <v>0</v>
      </c>
      <c r="HK645">
        <v>2983</v>
      </c>
      <c r="HL645">
        <v>995</v>
      </c>
      <c r="HO645">
        <v>194</v>
      </c>
      <c r="HP645">
        <v>194</v>
      </c>
      <c r="HQ645">
        <v>0</v>
      </c>
      <c r="HR645">
        <v>0</v>
      </c>
      <c r="HU645">
        <v>10</v>
      </c>
      <c r="IF645" s="63">
        <v>2.6</v>
      </c>
      <c r="IG645">
        <v>5.7</v>
      </c>
      <c r="II645" s="35">
        <f t="shared" si="62"/>
        <v>5.7</v>
      </c>
      <c r="IK645">
        <v>5</v>
      </c>
      <c r="IL645">
        <v>5</v>
      </c>
      <c r="IM645" s="18">
        <v>6829</v>
      </c>
      <c r="IN645" s="1" t="s">
        <v>411</v>
      </c>
      <c r="IO645" s="62">
        <v>9390</v>
      </c>
      <c r="IP645" s="18">
        <v>59449</v>
      </c>
      <c r="IQ645" s="18">
        <v>0</v>
      </c>
      <c r="IR645" s="18">
        <v>0</v>
      </c>
      <c r="IV645" s="18">
        <v>0</v>
      </c>
      <c r="IX645" s="18">
        <v>68939</v>
      </c>
      <c r="JA645" s="18">
        <v>140</v>
      </c>
      <c r="JB645" s="18">
        <v>109</v>
      </c>
      <c r="JC645" s="18">
        <v>513</v>
      </c>
      <c r="JD645" s="18">
        <v>300</v>
      </c>
      <c r="JR645" s="18">
        <v>1049</v>
      </c>
      <c r="JU645" s="18">
        <v>36</v>
      </c>
      <c r="KF645" s="18">
        <v>3</v>
      </c>
      <c r="KG645" s="18">
        <v>12</v>
      </c>
      <c r="KH645" s="18">
        <v>251</v>
      </c>
      <c r="KI645" s="18">
        <v>57.5</v>
      </c>
      <c r="KJ645" s="18">
        <v>8</v>
      </c>
      <c r="KK645" s="18">
        <v>8</v>
      </c>
      <c r="KL645" s="18">
        <v>0</v>
      </c>
      <c r="KM645" s="18">
        <v>0</v>
      </c>
      <c r="MO645" s="18">
        <v>0</v>
      </c>
      <c r="MP645" s="18">
        <v>0</v>
      </c>
      <c r="MS645" s="18">
        <v>289808</v>
      </c>
      <c r="MU645" s="18">
        <v>6</v>
      </c>
      <c r="NX645" s="18">
        <f t="shared" si="58"/>
        <v>1851.7356725146271</v>
      </c>
      <c r="NY645" t="str">
        <f t="shared" si="63"/>
        <v>Mid-range</v>
      </c>
      <c r="NZ645" t="str">
        <f t="shared" si="64"/>
        <v>Medium</v>
      </c>
    </row>
    <row r="646" spans="1:390">
      <c r="A646" t="s">
        <v>390</v>
      </c>
      <c r="B646" t="s">
        <v>391</v>
      </c>
      <c r="C646" s="32" t="s">
        <v>392</v>
      </c>
      <c r="D646" s="31" t="s">
        <v>393</v>
      </c>
      <c r="E646">
        <v>20110</v>
      </c>
      <c r="F646" t="s">
        <v>860</v>
      </c>
      <c r="G646" s="18">
        <v>13681.340952380933</v>
      </c>
      <c r="H646" s="62">
        <v>27000</v>
      </c>
      <c r="J646" s="63">
        <v>35</v>
      </c>
      <c r="K646" s="63">
        <v>10</v>
      </c>
      <c r="R646" s="63">
        <v>67</v>
      </c>
      <c r="U646" s="63">
        <v>44</v>
      </c>
      <c r="V646" s="63">
        <v>436</v>
      </c>
      <c r="W646" s="72" t="s">
        <v>911</v>
      </c>
      <c r="AC646" s="93">
        <v>35218</v>
      </c>
      <c r="AF646" s="93">
        <v>0</v>
      </c>
      <c r="AG646" s="93">
        <v>0</v>
      </c>
      <c r="AH646" s="93">
        <v>0</v>
      </c>
      <c r="AI646" s="93">
        <v>0</v>
      </c>
      <c r="AL646" s="93">
        <v>0</v>
      </c>
      <c r="AM646" s="93">
        <v>0</v>
      </c>
      <c r="AO646" s="59">
        <v>0</v>
      </c>
      <c r="AP646" s="63">
        <v>0</v>
      </c>
      <c r="AS646" s="63">
        <v>0</v>
      </c>
      <c r="AT646" s="63">
        <v>0</v>
      </c>
      <c r="AU646" s="63">
        <v>0</v>
      </c>
      <c r="AV646" s="63">
        <v>0</v>
      </c>
      <c r="AY646" s="63">
        <v>0</v>
      </c>
      <c r="AZ646" s="63">
        <v>0</v>
      </c>
      <c r="BB646" s="63">
        <v>0</v>
      </c>
      <c r="BC646" s="63">
        <v>10013</v>
      </c>
      <c r="BF646" s="63">
        <v>0</v>
      </c>
      <c r="BG646" s="63">
        <v>0</v>
      </c>
      <c r="BH646" s="63">
        <v>0</v>
      </c>
      <c r="BI646" s="63">
        <v>0</v>
      </c>
      <c r="BL646" s="63">
        <v>0</v>
      </c>
      <c r="BM646" s="63">
        <v>0</v>
      </c>
      <c r="BO646" s="63">
        <v>0</v>
      </c>
      <c r="BP646" s="63">
        <v>0</v>
      </c>
      <c r="BR646" s="63">
        <v>0</v>
      </c>
      <c r="BS646" s="63">
        <v>0</v>
      </c>
      <c r="BT646" s="63">
        <v>0</v>
      </c>
      <c r="BU646" s="63">
        <v>0</v>
      </c>
      <c r="BX646">
        <v>0</v>
      </c>
      <c r="BY646">
        <v>0</v>
      </c>
      <c r="BZ646">
        <v>0</v>
      </c>
      <c r="CY646">
        <v>45170</v>
      </c>
      <c r="DA646">
        <v>0</v>
      </c>
      <c r="DB646">
        <v>0</v>
      </c>
      <c r="DC646">
        <v>0</v>
      </c>
      <c r="DF646">
        <v>0</v>
      </c>
      <c r="DG646">
        <v>0</v>
      </c>
      <c r="DH646">
        <v>0</v>
      </c>
      <c r="DI646">
        <v>0</v>
      </c>
      <c r="EJ646">
        <v>7640</v>
      </c>
      <c r="EL646">
        <v>0</v>
      </c>
      <c r="EM646">
        <v>0</v>
      </c>
      <c r="EN646">
        <v>0</v>
      </c>
      <c r="EQ646">
        <v>0</v>
      </c>
      <c r="ER646">
        <v>0</v>
      </c>
      <c r="ES646">
        <v>0</v>
      </c>
      <c r="ET646">
        <v>0</v>
      </c>
      <c r="GE646">
        <v>10728</v>
      </c>
      <c r="GG646">
        <v>0</v>
      </c>
      <c r="GH646">
        <v>0</v>
      </c>
      <c r="GI646">
        <v>0</v>
      </c>
      <c r="GJ646">
        <v>0</v>
      </c>
      <c r="GM646">
        <v>0</v>
      </c>
      <c r="GN646">
        <v>0</v>
      </c>
      <c r="GO646">
        <v>0</v>
      </c>
      <c r="GP646" s="2">
        <f t="shared" si="59"/>
        <v>0</v>
      </c>
      <c r="GQ646" s="2">
        <f t="shared" si="60"/>
        <v>0</v>
      </c>
      <c r="GR646" s="2">
        <f t="shared" si="61"/>
        <v>0</v>
      </c>
      <c r="GT646" t="s">
        <v>912</v>
      </c>
      <c r="GU646" t="s">
        <v>439</v>
      </c>
      <c r="GV646" t="s">
        <v>766</v>
      </c>
      <c r="GW646" t="s">
        <v>410</v>
      </c>
      <c r="HC646">
        <v>2099</v>
      </c>
      <c r="HD646">
        <v>5663</v>
      </c>
      <c r="HE646">
        <v>7944</v>
      </c>
      <c r="HF646">
        <v>146</v>
      </c>
      <c r="HH646">
        <v>50639</v>
      </c>
      <c r="HJ646">
        <v>76</v>
      </c>
      <c r="HK646">
        <v>2184</v>
      </c>
      <c r="HL646">
        <v>2447</v>
      </c>
      <c r="HQ646">
        <v>248</v>
      </c>
      <c r="HR646">
        <v>216</v>
      </c>
      <c r="HU646">
        <v>3</v>
      </c>
      <c r="IG646">
        <v>4</v>
      </c>
      <c r="II646" s="35">
        <f t="shared" si="62"/>
        <v>4</v>
      </c>
      <c r="IK646">
        <v>3</v>
      </c>
      <c r="IL646">
        <v>3</v>
      </c>
      <c r="IM646" s="18">
        <v>7165</v>
      </c>
      <c r="IN646" s="1" t="s">
        <v>400</v>
      </c>
      <c r="IO646" s="62">
        <v>7646</v>
      </c>
      <c r="IP646" s="18">
        <v>16413</v>
      </c>
      <c r="IR646" s="18">
        <v>1658</v>
      </c>
      <c r="IV646" s="18">
        <v>9356</v>
      </c>
      <c r="IX646" s="18">
        <v>35075</v>
      </c>
      <c r="JB646" s="18">
        <v>39</v>
      </c>
      <c r="JD646" s="18">
        <v>55</v>
      </c>
      <c r="JR646" s="18">
        <v>925</v>
      </c>
      <c r="JU646" s="18">
        <v>39</v>
      </c>
      <c r="KF646" s="18">
        <v>0</v>
      </c>
      <c r="KG646" s="18">
        <v>0</v>
      </c>
      <c r="KH646" s="18">
        <v>0</v>
      </c>
      <c r="KI646" s="18">
        <v>60.5</v>
      </c>
      <c r="KJ646" s="18">
        <v>46</v>
      </c>
      <c r="KK646" s="18">
        <v>46</v>
      </c>
      <c r="KL646" s="18">
        <v>4</v>
      </c>
      <c r="KM646" s="18">
        <v>0</v>
      </c>
      <c r="MO646" s="18">
        <v>4</v>
      </c>
      <c r="MP646" s="18">
        <v>0</v>
      </c>
      <c r="MS646" s="18">
        <v>223762</v>
      </c>
      <c r="NX646" s="18">
        <f t="shared" si="58"/>
        <v>3420.3352380952333</v>
      </c>
      <c r="NY646" t="str">
        <f t="shared" si="63"/>
        <v>Larger</v>
      </c>
      <c r="NZ646" t="str">
        <f t="shared" si="64"/>
        <v>Medium</v>
      </c>
    </row>
    <row r="647" spans="1:390">
      <c r="A647" t="s">
        <v>568</v>
      </c>
      <c r="B647" t="s">
        <v>569</v>
      </c>
      <c r="C647" s="32" t="s">
        <v>570</v>
      </c>
      <c r="D647" s="31" t="s">
        <v>393</v>
      </c>
      <c r="E647">
        <v>20110</v>
      </c>
      <c r="F647" t="s">
        <v>860</v>
      </c>
      <c r="G647" s="18">
        <v>6875.4281904761856</v>
      </c>
      <c r="H647" s="62">
        <v>42312</v>
      </c>
      <c r="J647" s="63">
        <v>241</v>
      </c>
      <c r="K647" s="63">
        <v>21</v>
      </c>
      <c r="R647" s="63">
        <v>34</v>
      </c>
      <c r="U647" s="63">
        <v>188</v>
      </c>
      <c r="V647" s="63">
        <v>733</v>
      </c>
      <c r="W647" s="72" t="s">
        <v>913</v>
      </c>
      <c r="AC647" s="93">
        <v>35516</v>
      </c>
      <c r="AF647" s="93">
        <v>27519</v>
      </c>
      <c r="AO647" s="59">
        <v>63036</v>
      </c>
      <c r="AP647" s="63">
        <v>4100</v>
      </c>
      <c r="BB647" s="63">
        <v>4100</v>
      </c>
      <c r="BC647" s="63">
        <v>17584</v>
      </c>
      <c r="BO647" s="63">
        <v>17584</v>
      </c>
      <c r="BZ647">
        <v>0</v>
      </c>
      <c r="CY647">
        <v>28659</v>
      </c>
      <c r="DA647">
        <v>32981</v>
      </c>
      <c r="DI647">
        <v>61640</v>
      </c>
      <c r="GG647">
        <v>829</v>
      </c>
      <c r="GH647">
        <v>90</v>
      </c>
      <c r="GO647">
        <v>919</v>
      </c>
      <c r="GP647" s="2">
        <f t="shared" si="59"/>
        <v>80620</v>
      </c>
      <c r="GQ647" s="2">
        <f t="shared" si="60"/>
        <v>65740</v>
      </c>
      <c r="GR647" s="2">
        <f t="shared" si="61"/>
        <v>147279</v>
      </c>
      <c r="GS647" t="s">
        <v>420</v>
      </c>
      <c r="GU647" t="s">
        <v>439</v>
      </c>
      <c r="GV647" t="s">
        <v>766</v>
      </c>
      <c r="GX647" s="1"/>
      <c r="HB647" t="s">
        <v>914</v>
      </c>
      <c r="HC647">
        <v>903</v>
      </c>
      <c r="HD647">
        <v>1363</v>
      </c>
      <c r="HE647">
        <v>26901</v>
      </c>
      <c r="HF647">
        <v>156</v>
      </c>
      <c r="HG647">
        <v>0</v>
      </c>
      <c r="HH647">
        <v>48356</v>
      </c>
      <c r="HJ647">
        <v>4</v>
      </c>
      <c r="HK647">
        <v>2184</v>
      </c>
      <c r="HL647">
        <v>1079</v>
      </c>
      <c r="HO647">
        <v>36</v>
      </c>
      <c r="HP647">
        <v>39</v>
      </c>
      <c r="HQ647">
        <v>71</v>
      </c>
      <c r="HR647">
        <v>13</v>
      </c>
      <c r="HU647">
        <v>9</v>
      </c>
      <c r="IF647" s="63">
        <v>1.33</v>
      </c>
      <c r="IG647">
        <v>4.3</v>
      </c>
      <c r="II647" s="35">
        <f t="shared" si="62"/>
        <v>4.3</v>
      </c>
      <c r="IK647">
        <v>10</v>
      </c>
      <c r="IL647">
        <v>9.16</v>
      </c>
      <c r="IM647" s="18">
        <v>3928</v>
      </c>
      <c r="IN647" s="1" t="s">
        <v>411</v>
      </c>
      <c r="IO647" s="62">
        <v>40089</v>
      </c>
      <c r="IP647" s="18">
        <v>14295</v>
      </c>
      <c r="IQ647" s="18">
        <v>3309</v>
      </c>
      <c r="IV647" s="18">
        <v>208</v>
      </c>
      <c r="IX647" s="18">
        <v>21901</v>
      </c>
      <c r="JA647" s="18">
        <v>32</v>
      </c>
      <c r="JB647" s="18">
        <v>25</v>
      </c>
      <c r="JC647" s="18">
        <v>154</v>
      </c>
      <c r="JD647" s="18">
        <v>85</v>
      </c>
      <c r="JR647" s="18">
        <v>2616</v>
      </c>
      <c r="JU647" s="18">
        <v>98</v>
      </c>
      <c r="KF647" s="18">
        <v>5</v>
      </c>
      <c r="KG647" s="18">
        <v>11</v>
      </c>
      <c r="KH647" s="18">
        <v>154</v>
      </c>
      <c r="KI647" s="18">
        <v>64</v>
      </c>
      <c r="KJ647" s="18">
        <v>52</v>
      </c>
      <c r="KK647" s="18">
        <v>52</v>
      </c>
      <c r="KL647" s="18">
        <v>4</v>
      </c>
      <c r="KM647" s="18">
        <v>0</v>
      </c>
      <c r="MO647" s="18">
        <v>4</v>
      </c>
      <c r="MP647" s="18">
        <v>0</v>
      </c>
      <c r="MS647" s="18">
        <v>425929</v>
      </c>
      <c r="MU647" s="18">
        <v>136</v>
      </c>
      <c r="NX647" s="18">
        <f t="shared" si="58"/>
        <v>1598.9367884828339</v>
      </c>
      <c r="NY647" t="str">
        <f t="shared" si="63"/>
        <v>Mid-range</v>
      </c>
      <c r="NZ647" t="str">
        <f t="shared" si="64"/>
        <v>Small</v>
      </c>
    </row>
    <row r="648" spans="1:390">
      <c r="A648" t="s">
        <v>432</v>
      </c>
      <c r="B648" t="s">
        <v>584</v>
      </c>
      <c r="C648" s="32" t="s">
        <v>585</v>
      </c>
      <c r="D648" s="1" t="s">
        <v>404</v>
      </c>
      <c r="E648">
        <v>20110</v>
      </c>
      <c r="F648" t="s">
        <v>860</v>
      </c>
      <c r="G648" s="18">
        <v>24511.538857143096</v>
      </c>
      <c r="H648" s="62">
        <v>31000</v>
      </c>
      <c r="J648" s="63">
        <v>129</v>
      </c>
      <c r="K648" s="63">
        <v>19</v>
      </c>
      <c r="R648" s="63">
        <v>35</v>
      </c>
      <c r="U648" s="63">
        <v>115</v>
      </c>
      <c r="V648" s="63">
        <v>736</v>
      </c>
      <c r="W648" s="72">
        <v>0</v>
      </c>
      <c r="AC648" s="93">
        <v>36599</v>
      </c>
      <c r="AH648" s="93">
        <v>190822</v>
      </c>
      <c r="AM648" s="93">
        <v>153</v>
      </c>
      <c r="AO648" s="59">
        <v>227574</v>
      </c>
      <c r="AS648" s="63">
        <v>360</v>
      </c>
      <c r="AU648" s="63">
        <v>9010</v>
      </c>
      <c r="BB648" s="63">
        <v>9370</v>
      </c>
      <c r="BC648" s="63">
        <v>34034</v>
      </c>
      <c r="BO648" s="63">
        <v>34034</v>
      </c>
      <c r="BZ648">
        <v>0</v>
      </c>
      <c r="DA648">
        <v>50364</v>
      </c>
      <c r="DI648">
        <v>50364</v>
      </c>
      <c r="EN648">
        <v>7730</v>
      </c>
      <c r="ET648">
        <v>7730</v>
      </c>
      <c r="GE648">
        <v>1020</v>
      </c>
      <c r="GI648">
        <v>12446</v>
      </c>
      <c r="GO648">
        <v>13466</v>
      </c>
      <c r="GP648" s="2">
        <f t="shared" si="59"/>
        <v>261608</v>
      </c>
      <c r="GQ648" s="2">
        <f t="shared" si="60"/>
        <v>67464</v>
      </c>
      <c r="GR648" s="2">
        <f t="shared" si="61"/>
        <v>342538</v>
      </c>
      <c r="GS648" t="s">
        <v>420</v>
      </c>
      <c r="GU648" t="s">
        <v>397</v>
      </c>
      <c r="GV648" t="s">
        <v>766</v>
      </c>
      <c r="GX648" t="s">
        <v>459</v>
      </c>
      <c r="HC648">
        <v>3041</v>
      </c>
      <c r="HD648">
        <v>1140</v>
      </c>
      <c r="HE648">
        <v>21700</v>
      </c>
      <c r="HF648">
        <v>242</v>
      </c>
      <c r="HH648">
        <v>55263</v>
      </c>
      <c r="HJ648">
        <v>217</v>
      </c>
      <c r="HK648">
        <v>2280</v>
      </c>
      <c r="HL648">
        <v>3357</v>
      </c>
      <c r="HO648">
        <v>171</v>
      </c>
      <c r="HP648">
        <v>171</v>
      </c>
      <c r="HQ648">
        <v>0</v>
      </c>
      <c r="HR648">
        <v>226</v>
      </c>
      <c r="HU648">
        <v>11</v>
      </c>
      <c r="IF648" s="63">
        <v>2.6</v>
      </c>
      <c r="IG648">
        <v>8.8000000000000007</v>
      </c>
      <c r="II648" s="35">
        <f t="shared" si="62"/>
        <v>8.8000000000000007</v>
      </c>
      <c r="IK648">
        <v>9</v>
      </c>
      <c r="IL648">
        <v>6.65</v>
      </c>
      <c r="IM648" s="18">
        <v>24609</v>
      </c>
      <c r="IN648" s="1" t="s">
        <v>411</v>
      </c>
      <c r="IO648" s="62">
        <v>38027</v>
      </c>
      <c r="IP648" s="18">
        <v>51871</v>
      </c>
      <c r="IQ648" s="18">
        <v>15583</v>
      </c>
      <c r="IR648" s="18">
        <v>6031</v>
      </c>
      <c r="IV648" s="18">
        <v>308</v>
      </c>
      <c r="IX648" s="18">
        <v>111820</v>
      </c>
      <c r="JB648" s="18">
        <v>1993</v>
      </c>
      <c r="JD648" s="18">
        <v>4450</v>
      </c>
      <c r="JR648" s="18">
        <v>6100</v>
      </c>
      <c r="JU648" s="18">
        <v>244</v>
      </c>
      <c r="KF648" s="18">
        <v>3</v>
      </c>
      <c r="KG648" s="18">
        <v>12</v>
      </c>
      <c r="KH648" s="18">
        <v>289</v>
      </c>
      <c r="KI648" s="18">
        <v>73.5</v>
      </c>
      <c r="KJ648" s="18">
        <v>52</v>
      </c>
      <c r="KK648" s="18">
        <v>48</v>
      </c>
      <c r="KL648" s="18">
        <v>6</v>
      </c>
      <c r="KM648" s="18">
        <v>0</v>
      </c>
      <c r="MO648" s="18">
        <v>6</v>
      </c>
      <c r="MP648" s="18">
        <v>0</v>
      </c>
      <c r="MU648" s="18">
        <v>0</v>
      </c>
      <c r="NX648" s="18">
        <f t="shared" si="58"/>
        <v>2785.4021428571696</v>
      </c>
      <c r="NY648" t="str">
        <f t="shared" si="63"/>
        <v>Larger</v>
      </c>
      <c r="NZ648" t="str">
        <f t="shared" si="64"/>
        <v>Large</v>
      </c>
    </row>
    <row r="649" spans="1:390">
      <c r="A649" t="s">
        <v>535</v>
      </c>
      <c r="B649" t="s">
        <v>756</v>
      </c>
      <c r="C649" s="32" t="s">
        <v>757</v>
      </c>
      <c r="D649" s="1" t="s">
        <v>404</v>
      </c>
      <c r="E649">
        <v>20110</v>
      </c>
      <c r="F649" t="s">
        <v>860</v>
      </c>
      <c r="G649" s="18">
        <v>10964.865333333308</v>
      </c>
      <c r="H649" s="62">
        <v>32000</v>
      </c>
      <c r="J649" s="63">
        <v>49</v>
      </c>
      <c r="K649" s="63">
        <v>8</v>
      </c>
      <c r="R649" s="63">
        <v>42</v>
      </c>
      <c r="U649" s="63">
        <v>48</v>
      </c>
      <c r="V649" s="63">
        <v>587</v>
      </c>
      <c r="W649" s="72" t="s">
        <v>915</v>
      </c>
      <c r="AC649" s="93">
        <v>37148</v>
      </c>
      <c r="AF649" s="93">
        <v>0</v>
      </c>
      <c r="AG649" s="93">
        <v>0</v>
      </c>
      <c r="AH649" s="93">
        <v>0</v>
      </c>
      <c r="AI649" s="93">
        <v>0</v>
      </c>
      <c r="AL649" s="93">
        <v>0</v>
      </c>
      <c r="AM649" s="93">
        <v>42000</v>
      </c>
      <c r="AO649" s="59">
        <v>79148</v>
      </c>
      <c r="AP649" s="63">
        <v>0</v>
      </c>
      <c r="AS649" s="63">
        <v>0</v>
      </c>
      <c r="AT649" s="63">
        <v>0</v>
      </c>
      <c r="AU649" s="63">
        <v>0</v>
      </c>
      <c r="AV649" s="63">
        <v>0</v>
      </c>
      <c r="AY649" s="63">
        <v>0</v>
      </c>
      <c r="AZ649" s="63">
        <v>0</v>
      </c>
      <c r="BB649" s="63">
        <v>0</v>
      </c>
      <c r="BC649" s="63">
        <v>0</v>
      </c>
      <c r="BF649" s="63">
        <v>0</v>
      </c>
      <c r="BG649" s="63">
        <v>0</v>
      </c>
      <c r="BH649" s="63">
        <v>0</v>
      </c>
      <c r="BI649" s="63">
        <v>0</v>
      </c>
      <c r="BL649" s="63">
        <v>19471</v>
      </c>
      <c r="BM649" s="63">
        <v>0</v>
      </c>
      <c r="BO649" s="63">
        <v>19471</v>
      </c>
      <c r="BP649" s="63">
        <v>0</v>
      </c>
      <c r="BR649" s="63">
        <v>0</v>
      </c>
      <c r="BS649" s="63">
        <v>0</v>
      </c>
      <c r="BT649" s="63">
        <v>0</v>
      </c>
      <c r="BU649" s="63">
        <v>0</v>
      </c>
      <c r="BX649">
        <v>0</v>
      </c>
      <c r="BY649">
        <v>0</v>
      </c>
      <c r="BZ649">
        <v>0</v>
      </c>
      <c r="CY649">
        <v>10829</v>
      </c>
      <c r="DA649">
        <v>0</v>
      </c>
      <c r="DB649">
        <v>0</v>
      </c>
      <c r="DC649">
        <v>0</v>
      </c>
      <c r="DF649">
        <v>0</v>
      </c>
      <c r="DG649">
        <v>52011</v>
      </c>
      <c r="DH649">
        <v>0</v>
      </c>
      <c r="DI649">
        <v>62840</v>
      </c>
      <c r="EJ649">
        <v>0</v>
      </c>
      <c r="EL649">
        <v>0</v>
      </c>
      <c r="EM649">
        <v>0</v>
      </c>
      <c r="EN649">
        <v>0</v>
      </c>
      <c r="EQ649">
        <v>0</v>
      </c>
      <c r="ER649">
        <v>0</v>
      </c>
      <c r="ES649">
        <v>0</v>
      </c>
      <c r="ET649">
        <v>0</v>
      </c>
      <c r="GE649">
        <v>0</v>
      </c>
      <c r="GG649">
        <v>0</v>
      </c>
      <c r="GH649">
        <v>0</v>
      </c>
      <c r="GI649">
        <v>0</v>
      </c>
      <c r="GJ649">
        <v>0</v>
      </c>
      <c r="GM649">
        <v>0</v>
      </c>
      <c r="GN649">
        <v>0</v>
      </c>
      <c r="GO649">
        <v>0</v>
      </c>
      <c r="GP649" s="2">
        <f t="shared" si="59"/>
        <v>98619</v>
      </c>
      <c r="GQ649" s="2">
        <f t="shared" si="60"/>
        <v>62840</v>
      </c>
      <c r="GR649" s="2">
        <f t="shared" si="61"/>
        <v>161459</v>
      </c>
      <c r="GS649" t="s">
        <v>420</v>
      </c>
      <c r="GU649" t="s">
        <v>613</v>
      </c>
      <c r="GV649" t="s">
        <v>766</v>
      </c>
      <c r="GX649" t="s">
        <v>459</v>
      </c>
      <c r="HC649">
        <v>1704</v>
      </c>
      <c r="HD649">
        <v>946</v>
      </c>
      <c r="HE649">
        <v>0</v>
      </c>
      <c r="HF649">
        <v>298</v>
      </c>
      <c r="HG649">
        <v>0</v>
      </c>
      <c r="HH649">
        <v>85742</v>
      </c>
      <c r="HJ649">
        <v>6</v>
      </c>
      <c r="HK649">
        <v>0</v>
      </c>
      <c r="HL649">
        <v>4194</v>
      </c>
      <c r="HO649">
        <v>700</v>
      </c>
      <c r="HP649">
        <v>700</v>
      </c>
      <c r="HQ649">
        <v>126</v>
      </c>
      <c r="HR649">
        <v>6</v>
      </c>
      <c r="HU649">
        <v>5</v>
      </c>
      <c r="IF649" s="63">
        <v>1.1200000000000001</v>
      </c>
      <c r="IG649">
        <v>2.6</v>
      </c>
      <c r="II649" s="35">
        <f t="shared" si="62"/>
        <v>2.6</v>
      </c>
      <c r="IK649">
        <v>5</v>
      </c>
      <c r="IL649">
        <v>5</v>
      </c>
      <c r="IM649" s="18">
        <v>8567</v>
      </c>
      <c r="IN649" s="1" t="s">
        <v>400</v>
      </c>
      <c r="IO649" s="62">
        <v>48515</v>
      </c>
      <c r="IP649" s="18">
        <v>6106</v>
      </c>
      <c r="IQ649" s="18">
        <v>0</v>
      </c>
      <c r="IR649" s="18">
        <v>50</v>
      </c>
      <c r="IV649" s="18">
        <v>0</v>
      </c>
      <c r="IX649" s="18">
        <v>54671</v>
      </c>
      <c r="JA649" s="18">
        <v>0</v>
      </c>
      <c r="JB649" s="18">
        <v>0</v>
      </c>
      <c r="JC649" s="18">
        <v>0</v>
      </c>
      <c r="JD649" s="18">
        <v>0</v>
      </c>
      <c r="JR649" s="18">
        <v>2832</v>
      </c>
      <c r="JU649" s="18">
        <v>118</v>
      </c>
      <c r="KF649" s="18">
        <v>1</v>
      </c>
      <c r="KG649" s="18">
        <v>1</v>
      </c>
      <c r="KH649" s="18">
        <v>69</v>
      </c>
      <c r="KI649" s="18">
        <v>65.5</v>
      </c>
      <c r="KJ649" s="18">
        <v>49</v>
      </c>
      <c r="KK649" s="18">
        <v>22</v>
      </c>
      <c r="KL649" s="18">
        <v>3</v>
      </c>
      <c r="KM649" s="18">
        <v>0</v>
      </c>
      <c r="MO649" s="18">
        <v>3</v>
      </c>
      <c r="MP649" s="18">
        <v>0</v>
      </c>
      <c r="MS649" s="18">
        <v>271369</v>
      </c>
      <c r="MU649" s="18">
        <v>283</v>
      </c>
      <c r="NX649" s="18">
        <f t="shared" si="58"/>
        <v>4217.2558974358872</v>
      </c>
      <c r="NY649" t="str">
        <f t="shared" si="63"/>
        <v>Mid-range</v>
      </c>
      <c r="NZ649" t="str">
        <f t="shared" si="64"/>
        <v>Medium</v>
      </c>
    </row>
    <row r="650" spans="1:390">
      <c r="A650" t="s">
        <v>535</v>
      </c>
      <c r="B650" t="s">
        <v>518</v>
      </c>
      <c r="C650" s="32" t="s">
        <v>519</v>
      </c>
      <c r="D650" s="1" t="s">
        <v>404</v>
      </c>
      <c r="E650">
        <v>20110</v>
      </c>
      <c r="F650" t="s">
        <v>860</v>
      </c>
      <c r="G650" s="18">
        <v>13761.734285714207</v>
      </c>
      <c r="H650" s="62">
        <v>18667</v>
      </c>
      <c r="J650" s="63">
        <v>46</v>
      </c>
      <c r="K650" s="63">
        <v>6</v>
      </c>
      <c r="R650" s="63">
        <v>31</v>
      </c>
      <c r="U650" s="63">
        <v>26</v>
      </c>
      <c r="V650" s="63">
        <v>202</v>
      </c>
      <c r="W650" s="72" t="s">
        <v>916</v>
      </c>
      <c r="AC650" s="93">
        <v>37589</v>
      </c>
      <c r="AM650" s="93">
        <v>1532</v>
      </c>
      <c r="AO650" s="59">
        <v>39121</v>
      </c>
      <c r="AP650" s="63">
        <v>6202</v>
      </c>
      <c r="AY650" s="63">
        <v>5100</v>
      </c>
      <c r="BB650" s="63">
        <v>11302</v>
      </c>
      <c r="BC650" s="63">
        <v>73322</v>
      </c>
      <c r="BL650" s="63">
        <v>1380</v>
      </c>
      <c r="BO650" s="63">
        <v>74702</v>
      </c>
      <c r="BP650" s="63">
        <v>6567</v>
      </c>
      <c r="BZ650">
        <v>6567</v>
      </c>
      <c r="CY650">
        <v>49251</v>
      </c>
      <c r="DG650">
        <v>42734</v>
      </c>
      <c r="DI650">
        <v>91985</v>
      </c>
      <c r="EJ650">
        <v>688</v>
      </c>
      <c r="EQ650">
        <v>2499</v>
      </c>
      <c r="ES650">
        <v>4688</v>
      </c>
      <c r="ET650">
        <v>7855</v>
      </c>
      <c r="GO650">
        <v>0</v>
      </c>
      <c r="GP650" s="2">
        <f t="shared" si="59"/>
        <v>113823</v>
      </c>
      <c r="GQ650" s="2">
        <f t="shared" si="60"/>
        <v>117709</v>
      </c>
      <c r="GR650" s="2">
        <f t="shared" si="61"/>
        <v>231532</v>
      </c>
      <c r="GS650" t="s">
        <v>395</v>
      </c>
      <c r="GV650" t="s">
        <v>768</v>
      </c>
      <c r="GX650" t="s">
        <v>459</v>
      </c>
      <c r="GY650" t="s">
        <v>405</v>
      </c>
      <c r="HB650" t="s">
        <v>917</v>
      </c>
      <c r="HC650">
        <v>813</v>
      </c>
      <c r="HD650">
        <v>4892</v>
      </c>
      <c r="HE650">
        <v>14519</v>
      </c>
      <c r="HF650">
        <v>281</v>
      </c>
      <c r="HG650">
        <v>325</v>
      </c>
      <c r="HH650">
        <v>74519</v>
      </c>
      <c r="HJ650">
        <v>114</v>
      </c>
      <c r="HK650">
        <v>2295</v>
      </c>
      <c r="HL650">
        <v>922</v>
      </c>
      <c r="HO650">
        <v>193</v>
      </c>
      <c r="HP650">
        <v>195</v>
      </c>
      <c r="HQ650">
        <v>46</v>
      </c>
      <c r="HR650">
        <v>147</v>
      </c>
      <c r="HU650">
        <v>6</v>
      </c>
      <c r="IF650" s="63">
        <v>1.85</v>
      </c>
      <c r="IG650">
        <v>4.09</v>
      </c>
      <c r="II650" s="35">
        <f t="shared" si="62"/>
        <v>4.09</v>
      </c>
      <c r="IK650">
        <v>4</v>
      </c>
      <c r="IL650">
        <v>4</v>
      </c>
      <c r="IM650" s="18">
        <v>5312</v>
      </c>
      <c r="IN650" s="1" t="s">
        <v>400</v>
      </c>
      <c r="IO650" s="62">
        <v>3588</v>
      </c>
      <c r="IP650" s="18">
        <v>9570</v>
      </c>
      <c r="IQ650" s="18">
        <v>3175</v>
      </c>
      <c r="IR650" s="18">
        <v>632</v>
      </c>
      <c r="IV650" s="18">
        <v>514</v>
      </c>
      <c r="IX650" s="18">
        <v>17479</v>
      </c>
      <c r="JA650" s="18">
        <v>2</v>
      </c>
      <c r="JB650" s="18">
        <v>2</v>
      </c>
      <c r="JC650" s="18">
        <v>0</v>
      </c>
      <c r="JD650" s="18">
        <v>0</v>
      </c>
      <c r="JR650" s="18">
        <v>4807</v>
      </c>
      <c r="JU650" s="18">
        <v>209</v>
      </c>
      <c r="KF650" s="18">
        <v>0</v>
      </c>
      <c r="KG650" s="18">
        <v>0</v>
      </c>
      <c r="KH650" s="18">
        <v>0</v>
      </c>
      <c r="KI650" s="18">
        <v>55</v>
      </c>
      <c r="KJ650" s="18">
        <v>38</v>
      </c>
      <c r="KK650" s="18">
        <v>22</v>
      </c>
      <c r="KL650" s="18">
        <v>0</v>
      </c>
      <c r="KM650" s="18">
        <v>0</v>
      </c>
      <c r="MO650" s="18">
        <v>0</v>
      </c>
      <c r="MP650" s="18">
        <v>0</v>
      </c>
      <c r="MS650" s="18">
        <v>42342</v>
      </c>
      <c r="MU650" s="18">
        <v>0</v>
      </c>
      <c r="NX650" s="18">
        <f t="shared" si="58"/>
        <v>3364.7272092210774</v>
      </c>
      <c r="NY650" t="str">
        <f t="shared" si="63"/>
        <v>Larger</v>
      </c>
      <c r="NZ650" t="str">
        <f t="shared" si="64"/>
        <v>Medium</v>
      </c>
    </row>
    <row r="651" spans="1:390">
      <c r="A651" t="s">
        <v>435</v>
      </c>
      <c r="B651" t="s">
        <v>436</v>
      </c>
      <c r="C651" s="32" t="s">
        <v>437</v>
      </c>
      <c r="D651" s="31" t="s">
        <v>393</v>
      </c>
      <c r="E651">
        <v>20110</v>
      </c>
      <c r="F651" t="s">
        <v>860</v>
      </c>
      <c r="G651" s="18">
        <v>4893.8504761904551</v>
      </c>
      <c r="H651" s="62">
        <v>22000</v>
      </c>
      <c r="J651" s="63">
        <v>24</v>
      </c>
      <c r="K651" s="63">
        <v>0</v>
      </c>
      <c r="R651" s="63">
        <v>30</v>
      </c>
      <c r="U651" s="63">
        <v>0</v>
      </c>
      <c r="V651" s="63">
        <v>174</v>
      </c>
      <c r="W651" s="72">
        <v>56</v>
      </c>
      <c r="AC651" s="93">
        <v>37703</v>
      </c>
      <c r="AF651" s="93">
        <v>14210</v>
      </c>
      <c r="AO651" s="59">
        <v>51913</v>
      </c>
      <c r="BB651" s="63">
        <v>0</v>
      </c>
      <c r="BC651" s="63">
        <v>1789</v>
      </c>
      <c r="BO651" s="63">
        <v>1789</v>
      </c>
      <c r="BZ651">
        <v>0</v>
      </c>
      <c r="CY651">
        <v>25179</v>
      </c>
      <c r="DA651">
        <v>12645</v>
      </c>
      <c r="DI651">
        <v>37824</v>
      </c>
      <c r="EJ651">
        <v>442</v>
      </c>
      <c r="ET651">
        <v>442</v>
      </c>
      <c r="GE651">
        <v>42584</v>
      </c>
      <c r="GO651">
        <v>42584</v>
      </c>
      <c r="GP651" s="2">
        <f t="shared" si="59"/>
        <v>53702</v>
      </c>
      <c r="GQ651" s="2">
        <f t="shared" si="60"/>
        <v>38266</v>
      </c>
      <c r="GR651" s="2">
        <f t="shared" si="61"/>
        <v>134552</v>
      </c>
      <c r="GT651" t="s">
        <v>438</v>
      </c>
      <c r="GV651" t="s">
        <v>768</v>
      </c>
      <c r="GX651" s="1"/>
      <c r="GY651" t="s">
        <v>405</v>
      </c>
      <c r="HC651">
        <v>2285</v>
      </c>
      <c r="HD651">
        <v>2366</v>
      </c>
      <c r="HE651">
        <v>25725</v>
      </c>
      <c r="HF651">
        <v>61</v>
      </c>
      <c r="HH651">
        <v>64633</v>
      </c>
      <c r="HJ651">
        <v>37</v>
      </c>
      <c r="HK651">
        <v>0</v>
      </c>
      <c r="HL651">
        <v>2350</v>
      </c>
      <c r="HQ651">
        <v>5441</v>
      </c>
      <c r="HR651">
        <v>37</v>
      </c>
      <c r="HU651">
        <v>6</v>
      </c>
      <c r="IF651" s="63">
        <v>1.57</v>
      </c>
      <c r="IG651">
        <v>2.8</v>
      </c>
      <c r="II651" s="35">
        <f t="shared" si="62"/>
        <v>2.8</v>
      </c>
      <c r="IK651">
        <v>4</v>
      </c>
      <c r="IL651">
        <v>4</v>
      </c>
      <c r="IM651" s="18">
        <v>3739</v>
      </c>
      <c r="IN651" s="1" t="s">
        <v>411</v>
      </c>
      <c r="IO651" s="62">
        <v>3110</v>
      </c>
      <c r="IP651" s="18">
        <v>3690</v>
      </c>
      <c r="IQ651" s="18">
        <v>0</v>
      </c>
      <c r="IR651" s="18">
        <v>391</v>
      </c>
      <c r="IV651" s="18">
        <v>6360</v>
      </c>
      <c r="IX651" s="18">
        <v>13551</v>
      </c>
      <c r="JA651" s="18">
        <v>64</v>
      </c>
      <c r="JB651" s="18">
        <v>49</v>
      </c>
      <c r="JC651" s="18">
        <v>120</v>
      </c>
      <c r="JD651" s="18">
        <v>49</v>
      </c>
      <c r="JR651" s="18">
        <v>3762</v>
      </c>
      <c r="JU651" s="18">
        <v>140</v>
      </c>
      <c r="KF651" s="18">
        <v>2</v>
      </c>
      <c r="KG651" s="18">
        <v>4</v>
      </c>
      <c r="KI651" s="18">
        <v>55</v>
      </c>
      <c r="KJ651" s="18">
        <v>36</v>
      </c>
      <c r="KK651" s="18">
        <v>20</v>
      </c>
      <c r="KL651" s="18">
        <v>0</v>
      </c>
      <c r="KM651" s="18">
        <v>0</v>
      </c>
      <c r="MO651" s="18">
        <v>0</v>
      </c>
      <c r="MP651" s="18">
        <v>0</v>
      </c>
      <c r="MS651" s="18">
        <v>159426</v>
      </c>
      <c r="NX651" s="18">
        <f t="shared" si="58"/>
        <v>1747.8037414965911</v>
      </c>
      <c r="NY651" t="str">
        <f t="shared" si="63"/>
        <v>Smaller</v>
      </c>
      <c r="NZ651" t="str">
        <f t="shared" si="64"/>
        <v>Small</v>
      </c>
    </row>
    <row r="652" spans="1:390">
      <c r="A652" t="s">
        <v>528</v>
      </c>
      <c r="B652" t="s">
        <v>529</v>
      </c>
      <c r="C652" s="32" t="s">
        <v>530</v>
      </c>
      <c r="D652" s="31" t="s">
        <v>393</v>
      </c>
      <c r="E652">
        <v>20110</v>
      </c>
      <c r="F652" t="s">
        <v>860</v>
      </c>
      <c r="G652" s="18">
        <v>9601.7590476189107</v>
      </c>
      <c r="H652" s="62">
        <v>16128</v>
      </c>
      <c r="J652" s="63">
        <v>109</v>
      </c>
      <c r="K652" s="63">
        <v>3</v>
      </c>
      <c r="R652" s="63">
        <v>38</v>
      </c>
      <c r="U652" s="63">
        <v>38</v>
      </c>
      <c r="V652" s="63">
        <v>328</v>
      </c>
      <c r="W652" s="72" t="s">
        <v>848</v>
      </c>
      <c r="AC652" s="93">
        <v>39000</v>
      </c>
      <c r="AO652" s="59"/>
      <c r="AT652" s="76">
        <v>4675</v>
      </c>
      <c r="BC652" s="63">
        <v>15259</v>
      </c>
      <c r="CY652" s="39">
        <v>65325</v>
      </c>
      <c r="CZ652" s="39"/>
      <c r="EJ652" t="s">
        <v>918</v>
      </c>
      <c r="GE652" t="s">
        <v>919</v>
      </c>
      <c r="GP652" s="2">
        <f t="shared" si="59"/>
        <v>0</v>
      </c>
      <c r="GQ652" s="2">
        <f t="shared" si="60"/>
        <v>0</v>
      </c>
      <c r="GR652" s="2">
        <f t="shared" si="61"/>
        <v>0</v>
      </c>
      <c r="GS652" t="s">
        <v>420</v>
      </c>
      <c r="GV652" t="s">
        <v>766</v>
      </c>
      <c r="GW652" t="s">
        <v>410</v>
      </c>
      <c r="HC652">
        <v>952</v>
      </c>
      <c r="HE652">
        <v>57153</v>
      </c>
      <c r="HF652">
        <v>193</v>
      </c>
      <c r="HH652">
        <v>51731</v>
      </c>
      <c r="HK652">
        <v>12000</v>
      </c>
      <c r="HL652">
        <v>952</v>
      </c>
      <c r="HO652">
        <v>63</v>
      </c>
      <c r="HP652">
        <v>63</v>
      </c>
      <c r="HU652">
        <v>5</v>
      </c>
      <c r="IF652" s="63">
        <v>7</v>
      </c>
      <c r="IG652">
        <v>5</v>
      </c>
      <c r="II652" s="35">
        <f t="shared" si="62"/>
        <v>5</v>
      </c>
      <c r="IK652">
        <v>3</v>
      </c>
      <c r="IL652">
        <v>3</v>
      </c>
      <c r="IM652" s="18">
        <v>14742</v>
      </c>
      <c r="IN652" s="1" t="s">
        <v>411</v>
      </c>
      <c r="IO652" s="62">
        <v>170000</v>
      </c>
      <c r="IP652" s="18">
        <v>88000</v>
      </c>
      <c r="IR652" s="18">
        <v>1000</v>
      </c>
      <c r="JA652" s="18">
        <v>46</v>
      </c>
      <c r="JB652" s="18">
        <v>37</v>
      </c>
      <c r="JC652" s="18">
        <v>161</v>
      </c>
      <c r="JD652" s="18">
        <v>67</v>
      </c>
      <c r="JR652" s="18">
        <v>1840</v>
      </c>
      <c r="JU652" s="18">
        <v>68</v>
      </c>
      <c r="KF652" s="18">
        <v>2</v>
      </c>
      <c r="KG652" s="18">
        <v>72</v>
      </c>
      <c r="KH652" s="18">
        <v>2100</v>
      </c>
      <c r="KI652" s="18">
        <v>120</v>
      </c>
      <c r="KJ652" s="18">
        <v>72</v>
      </c>
      <c r="KK652" s="18">
        <v>0</v>
      </c>
      <c r="KL652" s="18">
        <v>0</v>
      </c>
      <c r="KM652" s="18">
        <v>0</v>
      </c>
      <c r="MO652" s="18">
        <v>0</v>
      </c>
      <c r="MP652" s="18">
        <v>0</v>
      </c>
      <c r="MS652" s="18">
        <v>202877</v>
      </c>
      <c r="NX652" s="18">
        <f t="shared" si="58"/>
        <v>1920.3518095237821</v>
      </c>
      <c r="NY652" t="str">
        <f t="shared" si="63"/>
        <v>Mid-range</v>
      </c>
      <c r="NZ652" t="str">
        <f t="shared" si="64"/>
        <v>Small</v>
      </c>
    </row>
    <row r="653" spans="1:390">
      <c r="A653" t="s">
        <v>623</v>
      </c>
      <c r="B653" t="s">
        <v>624</v>
      </c>
      <c r="C653" s="32" t="s">
        <v>625</v>
      </c>
      <c r="D653" s="1" t="s">
        <v>404</v>
      </c>
      <c r="E653">
        <v>20110</v>
      </c>
      <c r="F653" t="s">
        <v>860</v>
      </c>
      <c r="G653" s="18">
        <v>12983.423238095249</v>
      </c>
      <c r="H653" s="62">
        <v>33869</v>
      </c>
      <c r="J653" s="63">
        <v>26</v>
      </c>
      <c r="K653" s="63">
        <v>8</v>
      </c>
      <c r="R653" s="63">
        <v>45</v>
      </c>
      <c r="U653" s="63">
        <v>40</v>
      </c>
      <c r="V653" s="63">
        <v>500</v>
      </c>
      <c r="W653" s="72">
        <v>26</v>
      </c>
      <c r="AC653" s="93">
        <v>41567</v>
      </c>
      <c r="AF653" s="93">
        <v>12840</v>
      </c>
      <c r="AG653" s="93">
        <v>7512</v>
      </c>
      <c r="AH653" s="93">
        <v>0</v>
      </c>
      <c r="AI653" s="93">
        <v>0</v>
      </c>
      <c r="AL653" s="93">
        <v>0</v>
      </c>
      <c r="AM653" s="93">
        <v>0</v>
      </c>
      <c r="AO653" s="59">
        <v>61919</v>
      </c>
      <c r="AP653" s="63">
        <v>2324</v>
      </c>
      <c r="AS653" s="63">
        <v>0</v>
      </c>
      <c r="AT653" s="63">
        <v>0</v>
      </c>
      <c r="AU653" s="63">
        <v>0</v>
      </c>
      <c r="AV653" s="63">
        <v>0</v>
      </c>
      <c r="AY653" s="63">
        <v>0</v>
      </c>
      <c r="AZ653" s="63">
        <v>0</v>
      </c>
      <c r="BB653" s="63">
        <v>2324</v>
      </c>
      <c r="BC653" s="63">
        <v>14250</v>
      </c>
      <c r="BF653" s="63">
        <v>0</v>
      </c>
      <c r="BG653" s="63">
        <v>0</v>
      </c>
      <c r="BH653" s="63">
        <v>0</v>
      </c>
      <c r="BI653" s="63">
        <v>0</v>
      </c>
      <c r="BL653" s="63">
        <v>0</v>
      </c>
      <c r="BM653" s="63">
        <v>0</v>
      </c>
      <c r="BO653" s="63">
        <v>14250</v>
      </c>
      <c r="BP653" s="63">
        <v>0</v>
      </c>
      <c r="BR653" s="63">
        <v>0</v>
      </c>
      <c r="BS653" s="63">
        <v>0</v>
      </c>
      <c r="BT653" s="63">
        <v>0</v>
      </c>
      <c r="BU653" s="63">
        <v>0</v>
      </c>
      <c r="BX653">
        <v>0</v>
      </c>
      <c r="BY653">
        <v>0</v>
      </c>
      <c r="BZ653">
        <v>0</v>
      </c>
      <c r="CY653">
        <v>59390</v>
      </c>
      <c r="DA653">
        <v>0</v>
      </c>
      <c r="DB653">
        <v>0</v>
      </c>
      <c r="DC653">
        <v>0</v>
      </c>
      <c r="DF653">
        <v>359</v>
      </c>
      <c r="DG653">
        <v>0</v>
      </c>
      <c r="DH653">
        <v>0</v>
      </c>
      <c r="DI653">
        <v>59749</v>
      </c>
      <c r="EJ653">
        <v>0</v>
      </c>
      <c r="EL653">
        <v>0</v>
      </c>
      <c r="EM653">
        <v>0</v>
      </c>
      <c r="EN653">
        <v>0</v>
      </c>
      <c r="EQ653">
        <v>0</v>
      </c>
      <c r="ER653">
        <v>0</v>
      </c>
      <c r="ES653">
        <v>0</v>
      </c>
      <c r="ET653">
        <v>0</v>
      </c>
      <c r="GE653">
        <v>0</v>
      </c>
      <c r="GG653">
        <v>0</v>
      </c>
      <c r="GH653">
        <v>0</v>
      </c>
      <c r="GI653">
        <v>0</v>
      </c>
      <c r="GJ653">
        <v>0</v>
      </c>
      <c r="GM653">
        <v>0</v>
      </c>
      <c r="GN653">
        <v>0</v>
      </c>
      <c r="GO653">
        <v>0</v>
      </c>
      <c r="GP653" s="2">
        <f t="shared" si="59"/>
        <v>76169</v>
      </c>
      <c r="GQ653" s="2">
        <f t="shared" si="60"/>
        <v>62073</v>
      </c>
      <c r="GR653" s="2">
        <f t="shared" si="61"/>
        <v>138242</v>
      </c>
      <c r="GS653" t="s">
        <v>420</v>
      </c>
      <c r="GU653" t="s">
        <v>439</v>
      </c>
      <c r="GV653" t="s">
        <v>766</v>
      </c>
      <c r="GX653" t="s">
        <v>459</v>
      </c>
      <c r="HC653">
        <v>2691</v>
      </c>
      <c r="HD653">
        <v>3807</v>
      </c>
      <c r="HE653">
        <v>7781</v>
      </c>
      <c r="HF653">
        <v>76</v>
      </c>
      <c r="HG653">
        <v>0</v>
      </c>
      <c r="HH653">
        <v>65235</v>
      </c>
      <c r="HJ653">
        <v>442</v>
      </c>
      <c r="HK653">
        <v>0</v>
      </c>
      <c r="HL653">
        <v>2723</v>
      </c>
      <c r="HO653">
        <v>0</v>
      </c>
      <c r="HP653">
        <v>0</v>
      </c>
      <c r="HQ653">
        <v>268</v>
      </c>
      <c r="HR653">
        <v>537</v>
      </c>
      <c r="HU653">
        <v>8</v>
      </c>
      <c r="IF653" s="63">
        <v>0.8</v>
      </c>
      <c r="IG653">
        <v>0.77</v>
      </c>
      <c r="II653" s="35">
        <f t="shared" si="62"/>
        <v>0.77</v>
      </c>
      <c r="IK653">
        <v>5</v>
      </c>
      <c r="IL653">
        <v>5</v>
      </c>
      <c r="IM653" s="18">
        <v>10356</v>
      </c>
      <c r="IN653" s="1" t="s">
        <v>411</v>
      </c>
      <c r="IO653" s="62">
        <v>10663</v>
      </c>
      <c r="IP653" s="18">
        <v>42644</v>
      </c>
      <c r="IR653" s="18">
        <v>4715</v>
      </c>
      <c r="IV653" s="18">
        <v>34</v>
      </c>
      <c r="IX653" s="18">
        <v>58056</v>
      </c>
      <c r="JA653" s="18">
        <v>23</v>
      </c>
      <c r="JB653" s="18">
        <v>20</v>
      </c>
      <c r="JC653" s="18">
        <v>155</v>
      </c>
      <c r="JD653" s="18">
        <v>34</v>
      </c>
      <c r="JR653" s="18">
        <v>3052</v>
      </c>
      <c r="JU653" s="18">
        <v>102</v>
      </c>
      <c r="KF653" s="18">
        <v>2</v>
      </c>
      <c r="KG653" s="18">
        <v>2</v>
      </c>
      <c r="KH653" s="18">
        <v>172</v>
      </c>
      <c r="KI653" s="18">
        <v>57</v>
      </c>
      <c r="KJ653" s="18">
        <v>32</v>
      </c>
      <c r="KK653" s="18">
        <v>32</v>
      </c>
      <c r="KL653" s="18">
        <v>0</v>
      </c>
      <c r="KM653" s="18">
        <v>0</v>
      </c>
      <c r="MO653" s="18">
        <v>0</v>
      </c>
      <c r="MP653" s="18">
        <v>0</v>
      </c>
      <c r="MS653" s="18">
        <v>244929</v>
      </c>
      <c r="MU653" s="18">
        <v>105</v>
      </c>
      <c r="NX653" s="18">
        <f t="shared" si="58"/>
        <v>16861.58862090292</v>
      </c>
      <c r="NY653" t="str">
        <f t="shared" si="63"/>
        <v>Mid-range</v>
      </c>
      <c r="NZ653" t="str">
        <f t="shared" si="64"/>
        <v>Medium</v>
      </c>
    </row>
    <row r="654" spans="1:390">
      <c r="A654" t="s">
        <v>505</v>
      </c>
      <c r="B654" t="s">
        <v>506</v>
      </c>
      <c r="C654" s="32" t="s">
        <v>507</v>
      </c>
      <c r="D654" s="1" t="s">
        <v>404</v>
      </c>
      <c r="E654">
        <v>20110</v>
      </c>
      <c r="F654" t="s">
        <v>860</v>
      </c>
      <c r="G654" s="18">
        <v>23585.425142857217</v>
      </c>
      <c r="H654" s="62">
        <v>22924</v>
      </c>
      <c r="J654" s="63">
        <v>48</v>
      </c>
      <c r="K654" s="63">
        <v>10</v>
      </c>
      <c r="R654" s="63">
        <v>33</v>
      </c>
      <c r="U654" s="63">
        <v>38</v>
      </c>
      <c r="V654" s="63">
        <v>257</v>
      </c>
      <c r="W654" s="72">
        <v>10</v>
      </c>
      <c r="AC654" s="93">
        <v>42028</v>
      </c>
      <c r="AO654" s="59">
        <v>42028</v>
      </c>
      <c r="AP654" s="63">
        <v>0</v>
      </c>
      <c r="BB654" s="63">
        <v>0</v>
      </c>
      <c r="BC654" s="63">
        <v>8974</v>
      </c>
      <c r="BO654" s="63">
        <v>8974</v>
      </c>
      <c r="BP654" s="63">
        <v>0</v>
      </c>
      <c r="BZ654">
        <v>0</v>
      </c>
      <c r="CY654">
        <v>112384</v>
      </c>
      <c r="DI654">
        <v>112384</v>
      </c>
      <c r="EJ654">
        <v>1060</v>
      </c>
      <c r="ET654">
        <v>1060</v>
      </c>
      <c r="GE654">
        <v>0</v>
      </c>
      <c r="GO654">
        <v>0</v>
      </c>
      <c r="GP654" s="2">
        <f t="shared" si="59"/>
        <v>51002</v>
      </c>
      <c r="GQ654" s="2">
        <f t="shared" si="60"/>
        <v>113444</v>
      </c>
      <c r="GR654" s="2">
        <f t="shared" si="61"/>
        <v>164446</v>
      </c>
      <c r="GS654" t="s">
        <v>420</v>
      </c>
      <c r="GU654" t="s">
        <v>613</v>
      </c>
      <c r="GV654" t="s">
        <v>766</v>
      </c>
      <c r="GY654" t="s">
        <v>405</v>
      </c>
      <c r="HC654">
        <v>1011</v>
      </c>
      <c r="HD654">
        <v>3094</v>
      </c>
      <c r="HE654">
        <v>42888</v>
      </c>
      <c r="HF654">
        <v>115</v>
      </c>
      <c r="HG654">
        <v>0</v>
      </c>
      <c r="HH654">
        <v>44450</v>
      </c>
      <c r="HJ654">
        <v>41</v>
      </c>
      <c r="HK654">
        <v>2754</v>
      </c>
      <c r="HL654">
        <v>1026</v>
      </c>
      <c r="HO654">
        <v>10</v>
      </c>
      <c r="HP654">
        <v>10</v>
      </c>
      <c r="HQ654">
        <v>0</v>
      </c>
      <c r="HR654">
        <v>50</v>
      </c>
      <c r="HU654">
        <v>13</v>
      </c>
      <c r="IF654" s="63">
        <v>0.91</v>
      </c>
      <c r="IG654">
        <v>6.36</v>
      </c>
      <c r="II654" s="35">
        <f t="shared" si="62"/>
        <v>6.36</v>
      </c>
      <c r="IK654">
        <v>10</v>
      </c>
      <c r="IL654">
        <v>9.25</v>
      </c>
      <c r="IM654" s="18">
        <v>1767</v>
      </c>
      <c r="IN654" s="1" t="s">
        <v>411</v>
      </c>
      <c r="IO654" s="62">
        <v>2254</v>
      </c>
      <c r="IP654" s="18">
        <v>16023</v>
      </c>
      <c r="IQ654" s="18">
        <v>1083</v>
      </c>
      <c r="IR654" s="18">
        <v>3309</v>
      </c>
      <c r="IV654" s="18">
        <v>2392</v>
      </c>
      <c r="IX654" s="18">
        <v>25060</v>
      </c>
      <c r="JA654" s="18">
        <v>158</v>
      </c>
      <c r="JB654" s="18">
        <v>96</v>
      </c>
      <c r="JC654" s="18">
        <v>140</v>
      </c>
      <c r="JD654" s="18">
        <v>34</v>
      </c>
      <c r="JR654" s="18">
        <v>2532</v>
      </c>
      <c r="JU654" s="18">
        <v>211</v>
      </c>
      <c r="KF654" s="18">
        <v>3</v>
      </c>
      <c r="KG654" s="18">
        <v>9</v>
      </c>
      <c r="KH654" s="18">
        <v>151</v>
      </c>
      <c r="KI654" s="18">
        <v>66</v>
      </c>
      <c r="KJ654" s="18">
        <v>60</v>
      </c>
      <c r="KK654" s="18">
        <v>60</v>
      </c>
      <c r="KL654" s="18">
        <v>6</v>
      </c>
      <c r="KM654" s="18">
        <v>0</v>
      </c>
      <c r="MO654" s="18">
        <v>6</v>
      </c>
      <c r="MP654" s="18">
        <v>0</v>
      </c>
      <c r="MS654" s="18">
        <v>151178</v>
      </c>
      <c r="MU654" s="18">
        <v>15</v>
      </c>
      <c r="NX654" s="18">
        <f t="shared" si="58"/>
        <v>3708.4001796945308</v>
      </c>
      <c r="NY654" t="str">
        <f t="shared" si="63"/>
        <v>Larger</v>
      </c>
      <c r="NZ654" t="str">
        <f t="shared" si="64"/>
        <v>Large</v>
      </c>
    </row>
    <row r="655" spans="1:390">
      <c r="A655" t="s">
        <v>623</v>
      </c>
      <c r="B655" t="s">
        <v>668</v>
      </c>
      <c r="C655" s="32" t="s">
        <v>669</v>
      </c>
      <c r="D655" s="1" t="s">
        <v>404</v>
      </c>
      <c r="E655">
        <v>20110</v>
      </c>
      <c r="F655" t="s">
        <v>860</v>
      </c>
      <c r="G655" s="18">
        <v>22114.96019047622</v>
      </c>
      <c r="H655" s="62">
        <v>46939</v>
      </c>
      <c r="J655" s="63">
        <v>88</v>
      </c>
      <c r="K655" s="63">
        <v>13</v>
      </c>
      <c r="R655" s="63">
        <v>33</v>
      </c>
      <c r="U655" s="63">
        <v>54</v>
      </c>
      <c r="V655" s="63">
        <v>503</v>
      </c>
      <c r="W655" s="72">
        <v>75</v>
      </c>
      <c r="AC655" s="93">
        <v>44051.75</v>
      </c>
      <c r="AL655" s="93">
        <v>18917.34</v>
      </c>
      <c r="AM655" s="93">
        <v>3576.94</v>
      </c>
      <c r="AO655" s="59">
        <v>66546.03</v>
      </c>
      <c r="AP655" s="63">
        <v>5100</v>
      </c>
      <c r="BB655" s="63">
        <v>5100</v>
      </c>
      <c r="BC655" s="63">
        <v>17700.150000000001</v>
      </c>
      <c r="BO655" s="63">
        <v>17700.150000000001</v>
      </c>
      <c r="BZ655">
        <v>0</v>
      </c>
      <c r="CY655">
        <v>3224.21</v>
      </c>
      <c r="DB655">
        <v>48532.66</v>
      </c>
      <c r="DI655">
        <v>51756.87</v>
      </c>
      <c r="ET655">
        <v>0</v>
      </c>
      <c r="GE655">
        <v>15543.09</v>
      </c>
      <c r="GH655">
        <v>670.24</v>
      </c>
      <c r="GN655">
        <v>44949.64</v>
      </c>
      <c r="GO655">
        <v>61162.97</v>
      </c>
      <c r="GP655" s="2">
        <f t="shared" si="59"/>
        <v>84246.18</v>
      </c>
      <c r="GQ655" s="2">
        <f t="shared" si="60"/>
        <v>56856.87</v>
      </c>
      <c r="GR655" s="2">
        <f t="shared" si="61"/>
        <v>202266.02</v>
      </c>
      <c r="GS655" t="s">
        <v>420</v>
      </c>
      <c r="GV655" t="s">
        <v>768</v>
      </c>
      <c r="GW655" t="s">
        <v>410</v>
      </c>
      <c r="HC655">
        <v>665</v>
      </c>
      <c r="HD655">
        <v>2072</v>
      </c>
      <c r="HE655">
        <v>20573</v>
      </c>
      <c r="HF655">
        <v>126</v>
      </c>
      <c r="HG655">
        <v>28</v>
      </c>
      <c r="HH655">
        <v>79669</v>
      </c>
      <c r="HJ655">
        <v>24</v>
      </c>
      <c r="HK655">
        <v>2294</v>
      </c>
      <c r="HL655">
        <v>900</v>
      </c>
      <c r="HO655">
        <v>394</v>
      </c>
      <c r="HP655">
        <v>394</v>
      </c>
      <c r="HQ655">
        <v>128</v>
      </c>
      <c r="HR655">
        <v>30</v>
      </c>
      <c r="HU655">
        <v>5</v>
      </c>
      <c r="IF655" s="63">
        <v>3.3</v>
      </c>
      <c r="IG655">
        <v>7.14</v>
      </c>
      <c r="II655" s="35">
        <f t="shared" si="62"/>
        <v>7.14</v>
      </c>
      <c r="IK655">
        <v>9</v>
      </c>
      <c r="IL655">
        <v>9</v>
      </c>
      <c r="IM655" s="18">
        <v>6814</v>
      </c>
      <c r="IN655" s="1" t="s">
        <v>411</v>
      </c>
      <c r="IO655" s="62">
        <v>45909</v>
      </c>
      <c r="IP655" s="18">
        <v>153484</v>
      </c>
      <c r="IQ655" s="18">
        <v>21330</v>
      </c>
      <c r="IX655" s="18">
        <v>220723</v>
      </c>
      <c r="JA655" s="18">
        <v>28</v>
      </c>
      <c r="JB655" s="18">
        <v>21</v>
      </c>
      <c r="JC655" s="18">
        <v>260</v>
      </c>
      <c r="JD655" s="18">
        <v>112</v>
      </c>
      <c r="JR655" s="18">
        <v>7180</v>
      </c>
      <c r="JU655" s="18">
        <v>246</v>
      </c>
      <c r="KF655" s="18">
        <v>2</v>
      </c>
      <c r="KG655" s="18">
        <v>2</v>
      </c>
      <c r="KH655" s="18">
        <v>26</v>
      </c>
      <c r="KI655" s="18">
        <v>67.5</v>
      </c>
      <c r="KJ655" s="18">
        <v>28</v>
      </c>
      <c r="KK655" s="18">
        <v>28</v>
      </c>
      <c r="KL655" s="18">
        <v>5</v>
      </c>
      <c r="KM655" s="18">
        <v>0</v>
      </c>
      <c r="MO655" s="18">
        <v>5</v>
      </c>
      <c r="MP655" s="18">
        <v>0</v>
      </c>
      <c r="MS655" s="18">
        <v>852363</v>
      </c>
      <c r="MU655" s="18">
        <v>12</v>
      </c>
      <c r="NX655" s="18">
        <f t="shared" si="58"/>
        <v>3097.3333600106753</v>
      </c>
      <c r="NY655" t="str">
        <f t="shared" si="63"/>
        <v>Larger</v>
      </c>
      <c r="NZ655" t="str">
        <f t="shared" si="64"/>
        <v>Large</v>
      </c>
    </row>
    <row r="656" spans="1:390">
      <c r="A656" t="s">
        <v>511</v>
      </c>
      <c r="B656" t="s">
        <v>512</v>
      </c>
      <c r="C656" s="32" t="s">
        <v>513</v>
      </c>
      <c r="D656" s="31" t="s">
        <v>393</v>
      </c>
      <c r="E656">
        <v>20110</v>
      </c>
      <c r="F656" t="s">
        <v>860</v>
      </c>
      <c r="G656" s="18">
        <v>7776.1744761905111</v>
      </c>
      <c r="H656" s="62">
        <v>63700</v>
      </c>
      <c r="J656" s="63">
        <v>50</v>
      </c>
      <c r="K656" s="63">
        <v>4</v>
      </c>
      <c r="R656" s="63">
        <v>45</v>
      </c>
      <c r="U656" s="63">
        <v>24</v>
      </c>
      <c r="V656" s="63">
        <v>243</v>
      </c>
      <c r="W656" s="72">
        <v>3</v>
      </c>
      <c r="AC656" s="93">
        <v>48200</v>
      </c>
      <c r="AF656" s="93">
        <v>0</v>
      </c>
      <c r="AG656" s="93">
        <v>0</v>
      </c>
      <c r="AH656" s="93">
        <v>0</v>
      </c>
      <c r="AI656" s="93">
        <v>0</v>
      </c>
      <c r="AL656" s="93">
        <v>0</v>
      </c>
      <c r="AM656" s="93">
        <v>0</v>
      </c>
      <c r="AO656" s="59">
        <v>0</v>
      </c>
      <c r="AP656" s="63">
        <v>0</v>
      </c>
      <c r="AS656" s="63">
        <v>0</v>
      </c>
      <c r="AT656" s="63">
        <v>0</v>
      </c>
      <c r="AU656" s="63">
        <v>0</v>
      </c>
      <c r="AV656" s="63">
        <v>0</v>
      </c>
      <c r="AY656" s="63">
        <v>0</v>
      </c>
      <c r="AZ656" s="63">
        <v>0</v>
      </c>
      <c r="BB656" s="63">
        <v>0</v>
      </c>
      <c r="BC656" s="63">
        <v>0</v>
      </c>
      <c r="BF656" s="63">
        <v>0</v>
      </c>
      <c r="BG656" s="63">
        <v>0</v>
      </c>
      <c r="BH656" s="63">
        <v>0</v>
      </c>
      <c r="BI656" s="63">
        <v>0</v>
      </c>
      <c r="BL656" s="63">
        <v>0</v>
      </c>
      <c r="BM656" s="63">
        <v>0</v>
      </c>
      <c r="BO656" s="63">
        <v>0</v>
      </c>
      <c r="BP656" s="63">
        <v>0</v>
      </c>
      <c r="BR656" s="63">
        <v>0</v>
      </c>
      <c r="BS656" s="63">
        <v>0</v>
      </c>
      <c r="BT656" s="63">
        <v>0</v>
      </c>
      <c r="BU656" s="63">
        <v>0</v>
      </c>
      <c r="BX656">
        <v>0</v>
      </c>
      <c r="BY656">
        <v>0</v>
      </c>
      <c r="BZ656">
        <v>0</v>
      </c>
      <c r="CY656">
        <v>71675</v>
      </c>
      <c r="DA656">
        <v>0</v>
      </c>
      <c r="DB656">
        <v>0</v>
      </c>
      <c r="DC656">
        <v>0</v>
      </c>
      <c r="DF656">
        <v>0</v>
      </c>
      <c r="DG656">
        <v>0</v>
      </c>
      <c r="DH656">
        <v>0</v>
      </c>
      <c r="DI656">
        <v>0</v>
      </c>
      <c r="EJ656">
        <v>0</v>
      </c>
      <c r="EL656">
        <v>0</v>
      </c>
      <c r="EM656">
        <v>0</v>
      </c>
      <c r="EN656">
        <v>0</v>
      </c>
      <c r="EQ656">
        <v>0</v>
      </c>
      <c r="ER656">
        <v>0</v>
      </c>
      <c r="ES656">
        <v>0</v>
      </c>
      <c r="ET656">
        <v>0</v>
      </c>
      <c r="GE656">
        <v>7186</v>
      </c>
      <c r="GG656">
        <v>0</v>
      </c>
      <c r="GH656">
        <v>0</v>
      </c>
      <c r="GI656">
        <v>0</v>
      </c>
      <c r="GJ656">
        <v>0</v>
      </c>
      <c r="GM656">
        <v>0</v>
      </c>
      <c r="GN656">
        <v>0</v>
      </c>
      <c r="GO656">
        <v>7186</v>
      </c>
      <c r="GP656" s="2">
        <f t="shared" si="59"/>
        <v>0</v>
      </c>
      <c r="GQ656" s="2">
        <f t="shared" si="60"/>
        <v>0</v>
      </c>
      <c r="GR656" s="2">
        <f t="shared" si="61"/>
        <v>7186</v>
      </c>
      <c r="GS656" t="s">
        <v>420</v>
      </c>
      <c r="GV656" t="s">
        <v>768</v>
      </c>
      <c r="GW656" t="s">
        <v>410</v>
      </c>
      <c r="GX656" s="1"/>
      <c r="HC656">
        <v>634</v>
      </c>
      <c r="HD656">
        <v>79</v>
      </c>
      <c r="HE656">
        <v>25436</v>
      </c>
      <c r="HF656">
        <v>62</v>
      </c>
      <c r="HH656">
        <v>35368</v>
      </c>
      <c r="HJ656">
        <v>0</v>
      </c>
      <c r="HK656">
        <v>0</v>
      </c>
      <c r="HL656">
        <v>712</v>
      </c>
      <c r="HO656">
        <v>37</v>
      </c>
      <c r="HP656">
        <v>37</v>
      </c>
      <c r="HQ656">
        <v>0</v>
      </c>
      <c r="HR656">
        <v>0</v>
      </c>
      <c r="HU656">
        <v>2</v>
      </c>
      <c r="IF656" s="63">
        <v>3.2</v>
      </c>
      <c r="IG656">
        <v>3.42</v>
      </c>
      <c r="II656" s="35">
        <f t="shared" si="62"/>
        <v>3.42</v>
      </c>
      <c r="IK656">
        <v>3</v>
      </c>
      <c r="IL656">
        <v>2.92</v>
      </c>
      <c r="IM656" s="18">
        <v>3425</v>
      </c>
      <c r="IN656" s="1" t="s">
        <v>411</v>
      </c>
      <c r="IO656" s="62">
        <v>8237</v>
      </c>
      <c r="IP656" s="18">
        <v>18826</v>
      </c>
      <c r="IQ656" s="18">
        <v>3879</v>
      </c>
      <c r="IR656" s="18">
        <v>249</v>
      </c>
      <c r="IV656" s="18">
        <v>301</v>
      </c>
      <c r="IX656" s="18">
        <v>31489</v>
      </c>
      <c r="JA656" s="18">
        <v>9</v>
      </c>
      <c r="JB656" s="18">
        <v>9</v>
      </c>
      <c r="JC656" s="18">
        <v>67</v>
      </c>
      <c r="JD656" s="18">
        <v>42</v>
      </c>
      <c r="JR656" s="18">
        <v>0</v>
      </c>
      <c r="JU656" s="18">
        <v>65</v>
      </c>
      <c r="KF656" s="18">
        <v>1</v>
      </c>
      <c r="KG656" s="18">
        <v>2</v>
      </c>
      <c r="KH656" s="18">
        <v>39</v>
      </c>
      <c r="KI656" s="18">
        <v>57</v>
      </c>
      <c r="KJ656" s="18">
        <v>40</v>
      </c>
      <c r="KK656" s="18">
        <v>40</v>
      </c>
      <c r="KL656" s="18">
        <v>0</v>
      </c>
      <c r="KM656" s="18">
        <v>0</v>
      </c>
      <c r="MO656" s="18">
        <v>0</v>
      </c>
      <c r="MP656" s="18">
        <v>0</v>
      </c>
      <c r="MS656" s="18">
        <v>109518</v>
      </c>
      <c r="MU656" s="18">
        <v>0</v>
      </c>
      <c r="NX656" s="18">
        <f t="shared" si="58"/>
        <v>2273.7352269562898</v>
      </c>
      <c r="NY656" t="str">
        <f t="shared" si="63"/>
        <v>Mid-range</v>
      </c>
      <c r="NZ656" t="str">
        <f t="shared" si="64"/>
        <v>Small</v>
      </c>
    </row>
    <row r="657" spans="1:390">
      <c r="A657" t="s">
        <v>660</v>
      </c>
      <c r="B657" t="s">
        <v>723</v>
      </c>
      <c r="C657" s="32" t="s">
        <v>724</v>
      </c>
      <c r="D657" s="1" t="s">
        <v>404</v>
      </c>
      <c r="E657">
        <v>20110</v>
      </c>
      <c r="F657" t="s">
        <v>860</v>
      </c>
      <c r="G657" s="18">
        <v>10314.960380952307</v>
      </c>
      <c r="H657" s="62">
        <v>44000</v>
      </c>
      <c r="J657" s="63">
        <v>155</v>
      </c>
      <c r="K657" s="63">
        <v>6</v>
      </c>
      <c r="R657" s="63">
        <v>163</v>
      </c>
      <c r="U657" s="63">
        <v>32</v>
      </c>
      <c r="V657" s="63">
        <v>462</v>
      </c>
      <c r="W657" s="72" t="s">
        <v>920</v>
      </c>
      <c r="AC657" s="93">
        <v>48703</v>
      </c>
      <c r="AF657" s="93">
        <v>0</v>
      </c>
      <c r="AG657" s="93">
        <v>0</v>
      </c>
      <c r="AH657" s="93">
        <v>0</v>
      </c>
      <c r="AI657" s="93">
        <v>0</v>
      </c>
      <c r="AL657" s="93">
        <v>0</v>
      </c>
      <c r="AM657" s="93">
        <v>13578</v>
      </c>
      <c r="AO657" s="59">
        <v>62271</v>
      </c>
      <c r="AP657" s="63">
        <v>0</v>
      </c>
      <c r="AS657" s="63">
        <v>0</v>
      </c>
      <c r="AT657" s="63">
        <v>0</v>
      </c>
      <c r="AU657" s="63">
        <v>0</v>
      </c>
      <c r="AV657" s="63">
        <v>0</v>
      </c>
      <c r="AY657" s="63">
        <v>0</v>
      </c>
      <c r="AZ657" s="63">
        <v>0</v>
      </c>
      <c r="BB657" s="63">
        <v>0</v>
      </c>
      <c r="BC657" s="63">
        <v>33326</v>
      </c>
      <c r="BF657" s="63">
        <v>0</v>
      </c>
      <c r="BG657" s="63">
        <v>0</v>
      </c>
      <c r="BH657" s="63">
        <v>0</v>
      </c>
      <c r="BI657" s="63">
        <v>0</v>
      </c>
      <c r="BL657" s="63">
        <v>0</v>
      </c>
      <c r="BM657" s="63">
        <v>0</v>
      </c>
      <c r="BO657" s="63">
        <v>33376</v>
      </c>
      <c r="BP657" s="63">
        <v>2900</v>
      </c>
      <c r="BR657" s="63">
        <v>0</v>
      </c>
      <c r="BS657" s="63">
        <v>0</v>
      </c>
      <c r="BT657" s="63">
        <v>0</v>
      </c>
      <c r="BU657" s="63">
        <v>0</v>
      </c>
      <c r="BX657">
        <v>0</v>
      </c>
      <c r="BY657">
        <v>0</v>
      </c>
      <c r="BZ657">
        <v>2900</v>
      </c>
      <c r="CY657">
        <v>0</v>
      </c>
      <c r="DA657">
        <v>0</v>
      </c>
      <c r="DB657">
        <v>0</v>
      </c>
      <c r="DC657">
        <v>0</v>
      </c>
      <c r="DF657">
        <v>28829</v>
      </c>
      <c r="DG657">
        <v>0</v>
      </c>
      <c r="DH657">
        <v>0</v>
      </c>
      <c r="DI657">
        <v>28829</v>
      </c>
      <c r="EJ657">
        <v>0</v>
      </c>
      <c r="EL657">
        <v>0</v>
      </c>
      <c r="EM657">
        <v>0</v>
      </c>
      <c r="EN657">
        <v>0</v>
      </c>
      <c r="EQ657">
        <v>0</v>
      </c>
      <c r="ER657">
        <v>0</v>
      </c>
      <c r="ES657">
        <v>0</v>
      </c>
      <c r="ET657">
        <v>0</v>
      </c>
      <c r="GE657">
        <v>0</v>
      </c>
      <c r="GG657">
        <v>0</v>
      </c>
      <c r="GH657">
        <v>0</v>
      </c>
      <c r="GI657">
        <v>0</v>
      </c>
      <c r="GJ657">
        <v>0</v>
      </c>
      <c r="GM657">
        <v>0</v>
      </c>
      <c r="GN657">
        <v>0</v>
      </c>
      <c r="GO657">
        <v>0</v>
      </c>
      <c r="GP657" s="2">
        <f t="shared" si="59"/>
        <v>95647</v>
      </c>
      <c r="GQ657" s="2">
        <f t="shared" si="60"/>
        <v>31729</v>
      </c>
      <c r="GR657" s="2">
        <f t="shared" si="61"/>
        <v>127376</v>
      </c>
      <c r="GS657" t="s">
        <v>420</v>
      </c>
      <c r="GU657" t="s">
        <v>454</v>
      </c>
      <c r="GV657" t="s">
        <v>768</v>
      </c>
      <c r="HB657" t="s">
        <v>921</v>
      </c>
      <c r="HC657">
        <v>648</v>
      </c>
      <c r="HD657">
        <v>0</v>
      </c>
      <c r="HE657">
        <v>0</v>
      </c>
      <c r="HF657">
        <v>171</v>
      </c>
      <c r="HG657">
        <v>0</v>
      </c>
      <c r="HH657">
        <v>82918</v>
      </c>
      <c r="HJ657">
        <v>0</v>
      </c>
      <c r="HK657">
        <v>0</v>
      </c>
      <c r="HL657">
        <v>1385</v>
      </c>
      <c r="HO657">
        <v>61</v>
      </c>
      <c r="HP657">
        <v>61</v>
      </c>
      <c r="HQ657">
        <v>2111</v>
      </c>
      <c r="HR657">
        <v>0</v>
      </c>
      <c r="HU657">
        <v>3</v>
      </c>
      <c r="IF657" s="63">
        <v>1.5</v>
      </c>
      <c r="IG657">
        <v>1.5</v>
      </c>
      <c r="II657" s="35">
        <f t="shared" si="62"/>
        <v>1.5</v>
      </c>
      <c r="IK657">
        <v>7</v>
      </c>
      <c r="IL657">
        <v>1</v>
      </c>
      <c r="IM657" s="18">
        <v>10925</v>
      </c>
      <c r="IN657" s="1" t="s">
        <v>411</v>
      </c>
      <c r="IO657" s="62">
        <v>13291</v>
      </c>
      <c r="IP657" s="18">
        <v>56408</v>
      </c>
      <c r="IQ657" s="18">
        <v>8868</v>
      </c>
      <c r="IR657" s="18">
        <v>0</v>
      </c>
      <c r="IV657" s="18">
        <v>119549</v>
      </c>
      <c r="IX657" s="18">
        <v>198116</v>
      </c>
      <c r="JA657" s="18">
        <v>0</v>
      </c>
      <c r="JB657" s="18">
        <v>0</v>
      </c>
      <c r="JC657" s="18">
        <v>0</v>
      </c>
      <c r="JD657" s="18">
        <v>0</v>
      </c>
      <c r="JR657" s="18">
        <v>1212</v>
      </c>
      <c r="JU657" s="18">
        <v>47</v>
      </c>
      <c r="KF657" s="18">
        <v>8</v>
      </c>
      <c r="KG657" s="18">
        <v>8</v>
      </c>
      <c r="KI657" s="18">
        <v>60</v>
      </c>
      <c r="KJ657" s="18">
        <v>48</v>
      </c>
      <c r="KK657" s="18">
        <v>32</v>
      </c>
      <c r="KL657" s="18">
        <v>4</v>
      </c>
      <c r="KM657" s="18">
        <v>0</v>
      </c>
      <c r="MO657" s="18">
        <v>4</v>
      </c>
      <c r="MP657" s="18">
        <v>0</v>
      </c>
      <c r="MS657" s="18">
        <v>2520500</v>
      </c>
      <c r="MU657" s="18">
        <v>33</v>
      </c>
      <c r="NX657" s="18">
        <f t="shared" si="58"/>
        <v>6876.6402539682049</v>
      </c>
      <c r="NY657" t="str">
        <f t="shared" si="63"/>
        <v>Mid-range</v>
      </c>
      <c r="NZ657" t="str">
        <f t="shared" si="64"/>
        <v>Medium</v>
      </c>
    </row>
    <row r="658" spans="1:390">
      <c r="A658" t="s">
        <v>495</v>
      </c>
      <c r="B658" t="s">
        <v>605</v>
      </c>
      <c r="C658" s="32" t="s">
        <v>606</v>
      </c>
      <c r="D658" s="1" t="s">
        <v>404</v>
      </c>
      <c r="E658">
        <v>20110</v>
      </c>
      <c r="F658" t="s">
        <v>860</v>
      </c>
      <c r="G658" s="18">
        <v>20930.323238095174</v>
      </c>
      <c r="H658" s="62">
        <v>45000</v>
      </c>
      <c r="J658" s="63">
        <v>254</v>
      </c>
      <c r="K658" s="63">
        <v>25</v>
      </c>
      <c r="R658" s="63">
        <v>67</v>
      </c>
      <c r="U658" s="63">
        <v>148</v>
      </c>
      <c r="V658" s="63">
        <v>415</v>
      </c>
      <c r="W658" s="72">
        <v>0</v>
      </c>
      <c r="AC658" s="93">
        <v>49500</v>
      </c>
      <c r="AO658" s="59"/>
      <c r="AP658" s="63">
        <v>12098</v>
      </c>
      <c r="BC658" s="63">
        <v>14462</v>
      </c>
      <c r="BP658" s="63">
        <v>0</v>
      </c>
      <c r="CY658">
        <v>102444</v>
      </c>
      <c r="EJ658">
        <v>4918</v>
      </c>
      <c r="GE658">
        <v>0</v>
      </c>
      <c r="GP658" s="2">
        <f t="shared" si="59"/>
        <v>0</v>
      </c>
      <c r="GQ658" s="2">
        <f t="shared" si="60"/>
        <v>0</v>
      </c>
      <c r="GR658" s="2">
        <f t="shared" si="61"/>
        <v>0</v>
      </c>
      <c r="GS658" t="s">
        <v>395</v>
      </c>
      <c r="GV658" t="s">
        <v>768</v>
      </c>
      <c r="GX658" t="s">
        <v>459</v>
      </c>
      <c r="HC658">
        <v>1220</v>
      </c>
      <c r="HD658">
        <v>1577</v>
      </c>
      <c r="HE658">
        <v>23402</v>
      </c>
      <c r="HF658">
        <v>112</v>
      </c>
      <c r="HG658">
        <v>0</v>
      </c>
      <c r="HH658">
        <v>77380</v>
      </c>
      <c r="HJ658">
        <v>74</v>
      </c>
      <c r="HK658">
        <v>0</v>
      </c>
      <c r="HL658">
        <v>1276</v>
      </c>
      <c r="HO658">
        <v>310</v>
      </c>
      <c r="HP658">
        <v>320</v>
      </c>
      <c r="HQ658">
        <v>4594</v>
      </c>
      <c r="HR658">
        <v>78</v>
      </c>
      <c r="HU658">
        <v>7</v>
      </c>
      <c r="IF658" s="63">
        <v>0.75</v>
      </c>
      <c r="IG658">
        <v>8.6</v>
      </c>
      <c r="II658" s="35">
        <f t="shared" si="62"/>
        <v>8.6</v>
      </c>
      <c r="IK658">
        <v>8</v>
      </c>
      <c r="IL658">
        <v>8</v>
      </c>
      <c r="IM658" s="18">
        <v>9523</v>
      </c>
      <c r="IN658" s="1" t="s">
        <v>411</v>
      </c>
      <c r="IO658" s="62">
        <v>9947</v>
      </c>
      <c r="IP658" s="18">
        <v>17759</v>
      </c>
      <c r="IQ658" s="18">
        <v>4278</v>
      </c>
      <c r="IR658" s="18">
        <v>556</v>
      </c>
      <c r="IV658" s="18">
        <v>728</v>
      </c>
      <c r="IX658" s="18">
        <v>33268</v>
      </c>
      <c r="JA658" s="18">
        <v>162</v>
      </c>
      <c r="JB658" s="18">
        <v>142</v>
      </c>
      <c r="JC658" s="18">
        <v>53</v>
      </c>
      <c r="JD658" s="18">
        <v>44</v>
      </c>
      <c r="JR658" s="18">
        <v>4665</v>
      </c>
      <c r="JU658" s="18">
        <v>507</v>
      </c>
      <c r="KF658" s="18">
        <v>2</v>
      </c>
      <c r="KG658" s="18">
        <v>5</v>
      </c>
      <c r="KH658" s="18">
        <v>173</v>
      </c>
      <c r="KI658" s="18">
        <v>67</v>
      </c>
      <c r="KJ658" s="18">
        <v>56</v>
      </c>
      <c r="KK658" s="18">
        <v>56</v>
      </c>
      <c r="KL658" s="18">
        <v>7</v>
      </c>
      <c r="KM658" s="18">
        <v>0</v>
      </c>
      <c r="MO658" s="18">
        <v>224</v>
      </c>
      <c r="MP658" s="18">
        <v>0</v>
      </c>
      <c r="MS658" s="18">
        <v>579638</v>
      </c>
      <c r="MU658" s="18">
        <v>0</v>
      </c>
      <c r="NX658" s="18">
        <f t="shared" si="58"/>
        <v>2433.7585160575786</v>
      </c>
      <c r="NY658" t="str">
        <f t="shared" si="63"/>
        <v>Larger</v>
      </c>
      <c r="NZ658" t="str">
        <f t="shared" si="64"/>
        <v>Large</v>
      </c>
    </row>
    <row r="659" spans="1:390">
      <c r="A659" t="s">
        <v>610</v>
      </c>
      <c r="B659" t="s">
        <v>611</v>
      </c>
      <c r="C659" s="32" t="s">
        <v>612</v>
      </c>
      <c r="D659" s="31" t="s">
        <v>393</v>
      </c>
      <c r="E659">
        <v>20110</v>
      </c>
      <c r="F659" t="s">
        <v>860</v>
      </c>
      <c r="G659" s="18">
        <v>12671.972571428516</v>
      </c>
      <c r="H659" s="62">
        <v>45000</v>
      </c>
      <c r="J659" s="63">
        <v>120</v>
      </c>
      <c r="K659" s="63">
        <v>7</v>
      </c>
      <c r="R659" s="63">
        <v>75</v>
      </c>
      <c r="U659" s="63">
        <v>34</v>
      </c>
      <c r="V659" s="63">
        <v>381</v>
      </c>
      <c r="W659" s="72" t="s">
        <v>848</v>
      </c>
      <c r="AC659" s="93">
        <v>50000</v>
      </c>
      <c r="AF659" s="93">
        <v>0</v>
      </c>
      <c r="AG659" s="93">
        <v>0</v>
      </c>
      <c r="AH659" s="93">
        <v>0</v>
      </c>
      <c r="AI659" s="93">
        <v>0</v>
      </c>
      <c r="AL659" s="93">
        <v>0</v>
      </c>
      <c r="AM659" s="93">
        <v>8499</v>
      </c>
      <c r="AO659" s="59">
        <v>58499</v>
      </c>
      <c r="AP659" s="63">
        <v>2000</v>
      </c>
      <c r="AS659" s="63">
        <v>0</v>
      </c>
      <c r="AT659" s="63">
        <v>0</v>
      </c>
      <c r="AU659" s="63">
        <v>0</v>
      </c>
      <c r="AV659" s="63">
        <v>0</v>
      </c>
      <c r="AY659" s="63">
        <v>0</v>
      </c>
      <c r="AZ659" s="63">
        <v>0</v>
      </c>
      <c r="BB659" s="63">
        <v>2000</v>
      </c>
      <c r="BC659" s="63">
        <v>23716</v>
      </c>
      <c r="BF659" s="63">
        <v>0</v>
      </c>
      <c r="BG659" s="63">
        <v>0</v>
      </c>
      <c r="BH659" s="63">
        <v>0</v>
      </c>
      <c r="BI659" s="63">
        <v>0</v>
      </c>
      <c r="BL659" s="63">
        <v>0</v>
      </c>
      <c r="BM659" s="63">
        <v>0</v>
      </c>
      <c r="BO659" s="63">
        <v>23716</v>
      </c>
      <c r="BP659" s="63">
        <v>0</v>
      </c>
      <c r="BR659" s="63">
        <v>0</v>
      </c>
      <c r="BS659" s="63">
        <v>0</v>
      </c>
      <c r="BT659" s="63">
        <v>0</v>
      </c>
      <c r="BU659" s="63">
        <v>0</v>
      </c>
      <c r="BX659">
        <v>0</v>
      </c>
      <c r="BY659">
        <v>0</v>
      </c>
      <c r="BZ659">
        <v>0</v>
      </c>
      <c r="CY659">
        <v>61831</v>
      </c>
      <c r="DA659">
        <v>0</v>
      </c>
      <c r="DB659">
        <v>0</v>
      </c>
      <c r="DC659">
        <v>0</v>
      </c>
      <c r="DF659">
        <v>0</v>
      </c>
      <c r="DG659">
        <v>0</v>
      </c>
      <c r="DH659">
        <v>0</v>
      </c>
      <c r="DI659">
        <v>61831</v>
      </c>
      <c r="EJ659">
        <v>2000</v>
      </c>
      <c r="EL659">
        <v>0</v>
      </c>
      <c r="EM659">
        <v>0</v>
      </c>
      <c r="EN659">
        <v>0</v>
      </c>
      <c r="EQ659">
        <v>0</v>
      </c>
      <c r="ER659">
        <v>0</v>
      </c>
      <c r="ES659">
        <v>0</v>
      </c>
      <c r="ET659">
        <v>2000</v>
      </c>
      <c r="GE659">
        <v>45000</v>
      </c>
      <c r="GG659">
        <v>0</v>
      </c>
      <c r="GH659">
        <v>0</v>
      </c>
      <c r="GI659">
        <v>0</v>
      </c>
      <c r="GJ659">
        <v>0</v>
      </c>
      <c r="GM659">
        <v>0</v>
      </c>
      <c r="GN659">
        <v>0</v>
      </c>
      <c r="GO659">
        <v>45000</v>
      </c>
      <c r="GP659" s="2">
        <f t="shared" si="59"/>
        <v>82215</v>
      </c>
      <c r="GQ659" s="2">
        <f t="shared" si="60"/>
        <v>65831</v>
      </c>
      <c r="GR659" s="2">
        <f t="shared" si="61"/>
        <v>193046</v>
      </c>
      <c r="GS659" t="s">
        <v>420</v>
      </c>
      <c r="GV659" t="s">
        <v>768</v>
      </c>
      <c r="GW659" t="s">
        <v>410</v>
      </c>
      <c r="HC659">
        <v>1484</v>
      </c>
      <c r="HD659">
        <v>2326</v>
      </c>
      <c r="HE659">
        <v>279</v>
      </c>
      <c r="HF659">
        <v>169</v>
      </c>
      <c r="HG659">
        <v>0</v>
      </c>
      <c r="HH659">
        <v>77218</v>
      </c>
      <c r="HJ659">
        <v>34</v>
      </c>
      <c r="HK659">
        <v>7</v>
      </c>
      <c r="HL659">
        <v>1500</v>
      </c>
      <c r="HO659">
        <v>123</v>
      </c>
      <c r="HP659">
        <v>123</v>
      </c>
      <c r="HQ659">
        <v>8</v>
      </c>
      <c r="HR659">
        <v>45</v>
      </c>
      <c r="HU659">
        <v>17</v>
      </c>
      <c r="IF659" s="63">
        <v>40</v>
      </c>
      <c r="IG659">
        <v>6.9</v>
      </c>
      <c r="II659" s="35">
        <f t="shared" si="62"/>
        <v>6.9</v>
      </c>
      <c r="IK659">
        <v>10</v>
      </c>
      <c r="IL659">
        <v>7</v>
      </c>
      <c r="IM659" s="18">
        <v>11175</v>
      </c>
      <c r="IN659" s="1" t="s">
        <v>411</v>
      </c>
      <c r="IO659" s="62">
        <v>17803</v>
      </c>
      <c r="IP659" s="18">
        <v>24541</v>
      </c>
      <c r="IQ659" s="18">
        <v>11309</v>
      </c>
      <c r="IR659" s="18">
        <v>801</v>
      </c>
      <c r="IX659" s="18">
        <v>54454</v>
      </c>
      <c r="JA659" s="18">
        <v>43</v>
      </c>
      <c r="JB659" s="18">
        <v>43</v>
      </c>
      <c r="JC659" s="18">
        <v>510</v>
      </c>
      <c r="JD659" s="18">
        <v>132</v>
      </c>
      <c r="JR659" s="18">
        <v>4709</v>
      </c>
      <c r="JU659" s="18">
        <v>358</v>
      </c>
      <c r="KF659" s="18">
        <v>1</v>
      </c>
      <c r="KG659" s="18">
        <v>2</v>
      </c>
      <c r="KH659" s="18">
        <v>24</v>
      </c>
      <c r="KI659" s="18">
        <v>68</v>
      </c>
      <c r="KJ659" s="18">
        <v>44</v>
      </c>
      <c r="KK659" s="18">
        <v>44</v>
      </c>
      <c r="KL659" s="18">
        <v>4</v>
      </c>
      <c r="KM659" s="18">
        <v>0</v>
      </c>
      <c r="MO659" s="18">
        <v>4</v>
      </c>
      <c r="MP659" s="18">
        <v>0</v>
      </c>
      <c r="MS659" s="18">
        <v>243659</v>
      </c>
      <c r="NX659" s="18">
        <f t="shared" si="58"/>
        <v>1836.5177639751471</v>
      </c>
      <c r="NY659" t="str">
        <f t="shared" si="63"/>
        <v>Mid-range</v>
      </c>
      <c r="NZ659" t="str">
        <f t="shared" si="64"/>
        <v>Medium</v>
      </c>
    </row>
    <row r="660" spans="1:390">
      <c r="A660" t="s">
        <v>557</v>
      </c>
      <c r="B660" t="s">
        <v>558</v>
      </c>
      <c r="C660" s="32" t="s">
        <v>559</v>
      </c>
      <c r="D660" s="31" t="s">
        <v>393</v>
      </c>
      <c r="E660">
        <v>20110</v>
      </c>
      <c r="F660" t="s">
        <v>860</v>
      </c>
      <c r="G660" s="18">
        <v>9858.9973333333546</v>
      </c>
      <c r="H660" s="62">
        <v>29886</v>
      </c>
      <c r="J660" s="63">
        <v>35</v>
      </c>
      <c r="K660" s="63">
        <v>6</v>
      </c>
      <c r="R660" s="63">
        <v>30</v>
      </c>
      <c r="U660" s="63">
        <v>26</v>
      </c>
      <c r="V660" s="63">
        <v>355</v>
      </c>
      <c r="W660" s="72" t="s">
        <v>922</v>
      </c>
      <c r="AC660" s="93">
        <v>56062</v>
      </c>
      <c r="AM660" s="93">
        <v>7115</v>
      </c>
      <c r="AO660" s="59">
        <v>63177</v>
      </c>
      <c r="AP660" s="63">
        <v>4100</v>
      </c>
      <c r="BB660" s="63">
        <v>4100</v>
      </c>
      <c r="BC660" s="63">
        <v>7660</v>
      </c>
      <c r="BM660" s="63">
        <v>1847</v>
      </c>
      <c r="BO660" s="63">
        <v>9507</v>
      </c>
      <c r="BP660" s="63">
        <v>662</v>
      </c>
      <c r="BY660">
        <v>1027</v>
      </c>
      <c r="BZ660">
        <v>1689</v>
      </c>
      <c r="CY660">
        <v>25400</v>
      </c>
      <c r="DA660">
        <v>2819</v>
      </c>
      <c r="DH660">
        <v>30144</v>
      </c>
      <c r="DI660">
        <v>59363</v>
      </c>
      <c r="EJ660">
        <v>3272</v>
      </c>
      <c r="ET660">
        <v>3272</v>
      </c>
      <c r="GP660" s="2">
        <f t="shared" si="59"/>
        <v>72684</v>
      </c>
      <c r="GQ660" s="2">
        <f t="shared" si="60"/>
        <v>68424</v>
      </c>
      <c r="GR660" s="2">
        <f t="shared" si="61"/>
        <v>141108</v>
      </c>
      <c r="GS660" t="s">
        <v>420</v>
      </c>
      <c r="GU660" t="s">
        <v>397</v>
      </c>
      <c r="GV660" t="s">
        <v>766</v>
      </c>
      <c r="GY660" t="s">
        <v>405</v>
      </c>
      <c r="HC660">
        <v>589</v>
      </c>
      <c r="HD660">
        <v>10679</v>
      </c>
      <c r="HE660">
        <v>0</v>
      </c>
      <c r="HF660">
        <v>74</v>
      </c>
      <c r="HH660">
        <v>53001</v>
      </c>
      <c r="HJ660">
        <v>196</v>
      </c>
      <c r="HK660">
        <v>0</v>
      </c>
      <c r="HL660">
        <v>734</v>
      </c>
      <c r="HQ660">
        <v>248</v>
      </c>
      <c r="HR660">
        <v>294</v>
      </c>
      <c r="HU660">
        <v>5</v>
      </c>
      <c r="IF660" s="63">
        <v>3.5</v>
      </c>
      <c r="IG660">
        <v>3.6</v>
      </c>
      <c r="II660" s="35">
        <f t="shared" si="62"/>
        <v>3.6</v>
      </c>
      <c r="IK660">
        <v>6</v>
      </c>
      <c r="IL660">
        <v>6</v>
      </c>
      <c r="IM660" s="18">
        <v>9023</v>
      </c>
      <c r="IN660" s="1" t="s">
        <v>411</v>
      </c>
      <c r="IO660" s="62">
        <v>10941</v>
      </c>
      <c r="IP660" s="18">
        <v>34321</v>
      </c>
      <c r="IQ660" s="18">
        <v>8651</v>
      </c>
      <c r="IR660" s="18">
        <v>2208</v>
      </c>
      <c r="IX660" s="18">
        <v>56121</v>
      </c>
      <c r="JA660" s="18">
        <v>96</v>
      </c>
      <c r="JB660" s="18">
        <v>72</v>
      </c>
      <c r="JC660" s="18">
        <v>120</v>
      </c>
      <c r="JD660" s="18">
        <v>41</v>
      </c>
      <c r="JR660" s="18">
        <v>4261</v>
      </c>
      <c r="JU660" s="18">
        <v>149</v>
      </c>
      <c r="KF660" s="18">
        <v>0</v>
      </c>
      <c r="KG660" s="18">
        <v>0</v>
      </c>
      <c r="KH660" s="18">
        <v>0</v>
      </c>
      <c r="KI660" s="18">
        <v>65</v>
      </c>
      <c r="KJ660" s="18">
        <v>40</v>
      </c>
      <c r="KK660" s="18">
        <v>40</v>
      </c>
      <c r="KL660" s="18">
        <v>5</v>
      </c>
      <c r="KM660" s="18">
        <v>0</v>
      </c>
      <c r="MO660" s="18">
        <v>5</v>
      </c>
      <c r="MP660" s="18">
        <v>0</v>
      </c>
      <c r="MS660" s="18">
        <v>208686</v>
      </c>
      <c r="MU660" s="18">
        <v>20</v>
      </c>
      <c r="NX660" s="18">
        <f t="shared" si="58"/>
        <v>2738.6103703703761</v>
      </c>
      <c r="NY660" t="str">
        <f t="shared" si="63"/>
        <v>Mid-range</v>
      </c>
      <c r="NZ660" t="str">
        <f t="shared" si="64"/>
        <v>Small</v>
      </c>
    </row>
    <row r="661" spans="1:390">
      <c r="A661" t="s">
        <v>598</v>
      </c>
      <c r="B661" t="s">
        <v>714</v>
      </c>
      <c r="C661" s="32" t="s">
        <v>715</v>
      </c>
      <c r="D661" s="1" t="s">
        <v>404</v>
      </c>
      <c r="E661">
        <v>20110</v>
      </c>
      <c r="F661" t="s">
        <v>860</v>
      </c>
      <c r="G661" s="18">
        <v>19773.4003809526</v>
      </c>
      <c r="H661" s="62">
        <v>72000</v>
      </c>
      <c r="J661" s="63">
        <v>120</v>
      </c>
      <c r="K661" s="63">
        <v>15</v>
      </c>
      <c r="R661" s="63">
        <v>99</v>
      </c>
      <c r="U661" s="63">
        <v>173</v>
      </c>
      <c r="V661" s="63">
        <v>997</v>
      </c>
      <c r="W661" s="72" t="s">
        <v>923</v>
      </c>
      <c r="AC661" s="93">
        <v>63500</v>
      </c>
      <c r="AO661" s="59">
        <v>63500</v>
      </c>
      <c r="AY661" s="63">
        <v>6100</v>
      </c>
      <c r="BB661" s="63">
        <v>6100</v>
      </c>
      <c r="BC661" s="63">
        <v>40928</v>
      </c>
      <c r="BL661" s="63">
        <v>728</v>
      </c>
      <c r="BO661" s="63">
        <v>41656</v>
      </c>
      <c r="BX661">
        <v>6424</v>
      </c>
      <c r="BZ661">
        <v>6424</v>
      </c>
      <c r="DG661">
        <v>82514</v>
      </c>
      <c r="DH661">
        <v>7725</v>
      </c>
      <c r="DI661">
        <v>90239</v>
      </c>
      <c r="ES661">
        <v>2049</v>
      </c>
      <c r="ET661">
        <v>2049</v>
      </c>
      <c r="GP661" s="2">
        <f t="shared" si="59"/>
        <v>105156</v>
      </c>
      <c r="GQ661" s="2">
        <f t="shared" si="60"/>
        <v>104812</v>
      </c>
      <c r="GR661" s="2">
        <f t="shared" si="61"/>
        <v>209968</v>
      </c>
      <c r="GS661" t="s">
        <v>420</v>
      </c>
      <c r="GU661" t="s">
        <v>439</v>
      </c>
      <c r="GV661" t="s">
        <v>766</v>
      </c>
      <c r="GX661" s="1"/>
      <c r="GY661" t="s">
        <v>405</v>
      </c>
      <c r="HC661">
        <v>2169</v>
      </c>
      <c r="HD661">
        <v>3387</v>
      </c>
      <c r="HE661">
        <v>14160</v>
      </c>
      <c r="HF661">
        <v>212</v>
      </c>
      <c r="HG661">
        <v>0</v>
      </c>
      <c r="HH661">
        <v>92713</v>
      </c>
      <c r="HJ661">
        <v>88</v>
      </c>
      <c r="HK661">
        <v>2183</v>
      </c>
      <c r="HL661">
        <v>2362</v>
      </c>
      <c r="HO661">
        <v>324</v>
      </c>
      <c r="HP661">
        <v>354</v>
      </c>
      <c r="HQ661">
        <v>55</v>
      </c>
      <c r="HR661">
        <v>91</v>
      </c>
      <c r="HU661">
        <v>9</v>
      </c>
      <c r="IF661" s="63">
        <v>3.2</v>
      </c>
      <c r="IG661">
        <v>6.39</v>
      </c>
      <c r="II661" s="35">
        <f t="shared" si="62"/>
        <v>6.39</v>
      </c>
      <c r="IK661">
        <v>11</v>
      </c>
      <c r="IL661">
        <v>7.5</v>
      </c>
      <c r="IM661" s="18">
        <v>25000</v>
      </c>
      <c r="IN661" s="1" t="s">
        <v>400</v>
      </c>
      <c r="IO661" s="62">
        <v>14526</v>
      </c>
      <c r="IP661" s="18">
        <v>68828</v>
      </c>
      <c r="IR661" s="18">
        <v>1054</v>
      </c>
      <c r="IX661" s="18">
        <v>84408</v>
      </c>
      <c r="JA661" s="18">
        <v>7</v>
      </c>
      <c r="JB661" s="18">
        <v>7</v>
      </c>
      <c r="JC661" s="18">
        <v>0</v>
      </c>
      <c r="JD661" s="18">
        <v>0</v>
      </c>
      <c r="JR661" s="18">
        <v>5129</v>
      </c>
      <c r="JU661" s="18">
        <v>186</v>
      </c>
      <c r="KF661" s="18">
        <v>1</v>
      </c>
      <c r="KG661" s="18">
        <v>2</v>
      </c>
      <c r="KH661" s="18">
        <v>48</v>
      </c>
      <c r="KI661" s="18">
        <v>64</v>
      </c>
      <c r="KJ661" s="18">
        <v>16</v>
      </c>
      <c r="KK661" s="18">
        <v>16</v>
      </c>
      <c r="KL661" s="18">
        <v>5</v>
      </c>
      <c r="KM661" s="18">
        <v>0</v>
      </c>
      <c r="MO661" s="18">
        <v>5</v>
      </c>
      <c r="MP661" s="18">
        <v>0</v>
      </c>
      <c r="MS661" s="18">
        <v>566457</v>
      </c>
      <c r="MU661" s="18">
        <v>31</v>
      </c>
      <c r="NX661" s="18">
        <f t="shared" si="58"/>
        <v>3094.4288546091707</v>
      </c>
      <c r="NY661" t="str">
        <f t="shared" si="63"/>
        <v>Larger</v>
      </c>
      <c r="NZ661" t="str">
        <f t="shared" si="64"/>
        <v>Medium</v>
      </c>
    </row>
    <row r="662" spans="1:390">
      <c r="A662" t="s">
        <v>455</v>
      </c>
      <c r="B662" t="s">
        <v>581</v>
      </c>
      <c r="C662" s="32" t="s">
        <v>582</v>
      </c>
      <c r="D662" s="1" t="s">
        <v>404</v>
      </c>
      <c r="E662">
        <v>20110</v>
      </c>
      <c r="F662" t="s">
        <v>860</v>
      </c>
      <c r="G662" s="18">
        <v>17549.729714285688</v>
      </c>
      <c r="H662" s="62">
        <v>49405</v>
      </c>
      <c r="J662" s="63">
        <v>75</v>
      </c>
      <c r="K662" s="63">
        <v>9</v>
      </c>
      <c r="R662" s="63">
        <v>60</v>
      </c>
      <c r="U662" s="63">
        <v>54</v>
      </c>
      <c r="V662" s="63">
        <v>485</v>
      </c>
      <c r="W662" s="72" t="s">
        <v>824</v>
      </c>
      <c r="AC662" s="93">
        <v>63571</v>
      </c>
      <c r="AM662" s="93">
        <v>31737</v>
      </c>
      <c r="AO662" s="59">
        <v>95308</v>
      </c>
      <c r="AP662" s="63">
        <v>5100</v>
      </c>
      <c r="BC662" s="63">
        <v>10366</v>
      </c>
      <c r="BP662" s="63">
        <v>0</v>
      </c>
      <c r="CY662">
        <v>45820</v>
      </c>
      <c r="DH662">
        <v>5255</v>
      </c>
      <c r="DI662">
        <v>54075</v>
      </c>
      <c r="EJ662">
        <v>5487</v>
      </c>
      <c r="ET662">
        <v>5487</v>
      </c>
      <c r="GO662">
        <v>0</v>
      </c>
      <c r="GP662" s="2">
        <f t="shared" si="59"/>
        <v>95308</v>
      </c>
      <c r="GQ662" s="2">
        <f t="shared" si="60"/>
        <v>59562</v>
      </c>
      <c r="GR662" s="2">
        <f t="shared" si="61"/>
        <v>154870</v>
      </c>
      <c r="GS662" t="s">
        <v>420</v>
      </c>
      <c r="GV662" t="s">
        <v>768</v>
      </c>
      <c r="GX662" s="1"/>
      <c r="HC662">
        <v>2690</v>
      </c>
      <c r="HD662">
        <v>8924</v>
      </c>
      <c r="HE662">
        <v>21333</v>
      </c>
      <c r="HF662">
        <v>105</v>
      </c>
      <c r="HG662">
        <v>5</v>
      </c>
      <c r="HH662">
        <v>82565</v>
      </c>
      <c r="HJ662">
        <v>45</v>
      </c>
      <c r="HK662">
        <v>2184</v>
      </c>
      <c r="HL662">
        <v>3198</v>
      </c>
      <c r="HO662">
        <v>197</v>
      </c>
      <c r="HP662">
        <v>197</v>
      </c>
      <c r="HQ662">
        <v>202</v>
      </c>
      <c r="HR662">
        <v>45</v>
      </c>
      <c r="HU662">
        <v>8</v>
      </c>
      <c r="IF662" s="63">
        <v>3.2</v>
      </c>
      <c r="IG662">
        <v>4.7</v>
      </c>
      <c r="II662" s="35">
        <f t="shared" si="62"/>
        <v>4.7</v>
      </c>
      <c r="IK662">
        <v>7</v>
      </c>
      <c r="IL662">
        <v>5.0999999999999996</v>
      </c>
      <c r="IM662" s="18">
        <v>19525</v>
      </c>
      <c r="IN662" s="1" t="s">
        <v>400</v>
      </c>
      <c r="IO662" s="62">
        <v>15447</v>
      </c>
      <c r="IP662" s="18">
        <v>20986</v>
      </c>
      <c r="IQ662" s="18">
        <v>11196</v>
      </c>
      <c r="IR662" s="18">
        <v>1020</v>
      </c>
      <c r="JA662" s="18">
        <v>412</v>
      </c>
      <c r="JB662" s="18">
        <v>379</v>
      </c>
      <c r="JC662" s="18">
        <v>597</v>
      </c>
      <c r="JD662" s="18">
        <v>569</v>
      </c>
      <c r="JR662" s="18">
        <v>4790</v>
      </c>
      <c r="JU662" s="18">
        <v>151</v>
      </c>
      <c r="KF662" s="18">
        <v>2</v>
      </c>
      <c r="KG662" s="18">
        <v>15</v>
      </c>
      <c r="KH662" s="18">
        <v>345</v>
      </c>
      <c r="KI662" s="18">
        <v>62</v>
      </c>
      <c r="KJ662" s="18">
        <v>40</v>
      </c>
      <c r="KK662" s="18">
        <v>40</v>
      </c>
      <c r="KL662" s="18">
        <v>4</v>
      </c>
      <c r="KM662" s="18">
        <v>0</v>
      </c>
      <c r="MO662" s="18">
        <v>4</v>
      </c>
      <c r="MP662" s="18">
        <v>0</v>
      </c>
      <c r="MS662" s="18">
        <v>428298</v>
      </c>
      <c r="MU662" s="18">
        <v>6</v>
      </c>
      <c r="NX662" s="18">
        <f t="shared" si="58"/>
        <v>3733.9850455926994</v>
      </c>
      <c r="NY662" t="str">
        <f t="shared" si="63"/>
        <v>Larger</v>
      </c>
      <c r="NZ662" t="str">
        <f t="shared" si="64"/>
        <v>Medium</v>
      </c>
    </row>
    <row r="663" spans="1:390">
      <c r="A663" t="s">
        <v>657</v>
      </c>
      <c r="B663" t="s">
        <v>658</v>
      </c>
      <c r="C663" s="32" t="s">
        <v>659</v>
      </c>
      <c r="D663" s="31" t="s">
        <v>393</v>
      </c>
      <c r="E663">
        <v>20110</v>
      </c>
      <c r="F663" t="s">
        <v>860</v>
      </c>
      <c r="G663" s="18">
        <v>6776.2005714284933</v>
      </c>
      <c r="H663" s="62">
        <v>16601</v>
      </c>
      <c r="J663" s="63">
        <v>11</v>
      </c>
      <c r="K663" s="63">
        <v>1</v>
      </c>
      <c r="R663" s="63">
        <v>16</v>
      </c>
      <c r="U663" s="63">
        <v>6</v>
      </c>
      <c r="V663" s="63">
        <v>180</v>
      </c>
      <c r="W663" s="72" t="s">
        <v>924</v>
      </c>
      <c r="AC663" s="93">
        <v>64484</v>
      </c>
      <c r="AF663" s="93">
        <v>0</v>
      </c>
      <c r="AG663" s="93">
        <v>0</v>
      </c>
      <c r="AH663" s="93">
        <v>0</v>
      </c>
      <c r="AI663" s="93">
        <v>0</v>
      </c>
      <c r="AL663" s="93">
        <v>0</v>
      </c>
      <c r="AM663" s="93">
        <v>0</v>
      </c>
      <c r="AO663" s="59">
        <v>64484</v>
      </c>
      <c r="AP663" s="63">
        <v>0</v>
      </c>
      <c r="BB663" s="63">
        <v>0</v>
      </c>
      <c r="BC663" s="63">
        <v>10353</v>
      </c>
      <c r="BF663" s="63">
        <v>0</v>
      </c>
      <c r="BG663" s="63">
        <v>0</v>
      </c>
      <c r="BH663" s="63">
        <v>0</v>
      </c>
      <c r="BI663" s="63">
        <v>0</v>
      </c>
      <c r="BL663" s="63">
        <v>0</v>
      </c>
      <c r="BM663" s="63">
        <v>0</v>
      </c>
      <c r="BO663" s="63">
        <v>10353</v>
      </c>
      <c r="BP663" s="63">
        <v>0</v>
      </c>
      <c r="BZ663">
        <v>0</v>
      </c>
      <c r="CY663">
        <v>67000</v>
      </c>
      <c r="DA663">
        <v>0</v>
      </c>
      <c r="DB663">
        <v>0</v>
      </c>
      <c r="DC663">
        <v>0</v>
      </c>
      <c r="DF663">
        <v>0</v>
      </c>
      <c r="DG663">
        <v>0</v>
      </c>
      <c r="DH663">
        <v>0</v>
      </c>
      <c r="DI663">
        <v>67000</v>
      </c>
      <c r="EJ663">
        <v>750</v>
      </c>
      <c r="EL663">
        <v>0</v>
      </c>
      <c r="EM663">
        <v>0</v>
      </c>
      <c r="EN663">
        <v>0</v>
      </c>
      <c r="EQ663">
        <v>0</v>
      </c>
      <c r="ER663">
        <v>0</v>
      </c>
      <c r="ES663">
        <v>0</v>
      </c>
      <c r="ET663">
        <v>750</v>
      </c>
      <c r="GE663">
        <v>0</v>
      </c>
      <c r="GG663">
        <v>0</v>
      </c>
      <c r="GH663">
        <v>0</v>
      </c>
      <c r="GI663">
        <v>0</v>
      </c>
      <c r="GJ663">
        <v>0</v>
      </c>
      <c r="GM663">
        <v>0</v>
      </c>
      <c r="GN663">
        <v>0</v>
      </c>
      <c r="GO663">
        <v>0</v>
      </c>
      <c r="GP663" s="2">
        <f t="shared" si="59"/>
        <v>74837</v>
      </c>
      <c r="GQ663" s="2">
        <f t="shared" si="60"/>
        <v>67750</v>
      </c>
      <c r="GR663" s="2">
        <f t="shared" si="61"/>
        <v>142587</v>
      </c>
      <c r="GS663" t="s">
        <v>395</v>
      </c>
      <c r="GV663" t="s">
        <v>768</v>
      </c>
      <c r="GX663" s="1"/>
      <c r="GY663" t="s">
        <v>405</v>
      </c>
      <c r="HC663">
        <v>757</v>
      </c>
      <c r="HD663">
        <v>157</v>
      </c>
      <c r="HE663">
        <v>0</v>
      </c>
      <c r="HF663">
        <v>120</v>
      </c>
      <c r="HH663">
        <v>40555</v>
      </c>
      <c r="HJ663">
        <v>15</v>
      </c>
      <c r="HK663">
        <v>0</v>
      </c>
      <c r="HL663">
        <v>840</v>
      </c>
      <c r="HO663">
        <v>27</v>
      </c>
      <c r="HP663">
        <v>27</v>
      </c>
      <c r="HQ663">
        <v>193</v>
      </c>
      <c r="HR663">
        <v>15</v>
      </c>
      <c r="HU663">
        <v>6</v>
      </c>
      <c r="IF663" s="63">
        <v>0.5</v>
      </c>
      <c r="IG663">
        <v>3.27</v>
      </c>
      <c r="II663" s="35">
        <f t="shared" si="62"/>
        <v>3.27</v>
      </c>
      <c r="IK663">
        <v>2</v>
      </c>
      <c r="IL663">
        <v>2</v>
      </c>
      <c r="IM663" s="18">
        <v>1057</v>
      </c>
      <c r="IN663" s="1" t="s">
        <v>400</v>
      </c>
      <c r="IO663" s="62">
        <v>2915</v>
      </c>
      <c r="IP663" s="18">
        <v>18852</v>
      </c>
      <c r="IQ663" s="18">
        <v>3163</v>
      </c>
      <c r="IR663" s="18">
        <v>6</v>
      </c>
      <c r="IV663" s="18">
        <v>0</v>
      </c>
      <c r="IX663" s="18">
        <v>24936</v>
      </c>
      <c r="JA663" s="18">
        <v>0</v>
      </c>
      <c r="JB663" s="18">
        <v>0</v>
      </c>
      <c r="JC663" s="18">
        <v>0</v>
      </c>
      <c r="JD663" s="18">
        <v>0</v>
      </c>
      <c r="JR663" s="18">
        <v>1830</v>
      </c>
      <c r="JU663" s="18">
        <v>66</v>
      </c>
      <c r="KF663" s="18">
        <v>1</v>
      </c>
      <c r="KG663" s="18">
        <v>1</v>
      </c>
      <c r="KH663" s="18">
        <v>15</v>
      </c>
      <c r="KI663" s="18">
        <v>61</v>
      </c>
      <c r="KJ663" s="18">
        <v>40</v>
      </c>
      <c r="KK663" s="18">
        <v>40</v>
      </c>
      <c r="KL663" s="18">
        <v>5</v>
      </c>
      <c r="KM663" s="18">
        <v>0</v>
      </c>
      <c r="MO663" s="18">
        <v>5</v>
      </c>
      <c r="MP663" s="18">
        <v>0</v>
      </c>
      <c r="MS663" s="18">
        <v>143896</v>
      </c>
      <c r="MU663" s="18">
        <v>0</v>
      </c>
      <c r="NX663" s="18">
        <f t="shared" ref="NX663:NX671" si="65">G663/IG663</f>
        <v>2072.2325906509154</v>
      </c>
      <c r="NY663" t="str">
        <f t="shared" si="63"/>
        <v>Mid-range</v>
      </c>
      <c r="NZ663" t="str">
        <f t="shared" si="64"/>
        <v>Small</v>
      </c>
    </row>
    <row r="664" spans="1:390">
      <c r="A664" t="s">
        <v>627</v>
      </c>
      <c r="B664" t="s">
        <v>628</v>
      </c>
      <c r="C664" s="32" t="s">
        <v>629</v>
      </c>
      <c r="D664" s="31" t="s">
        <v>393</v>
      </c>
      <c r="E664">
        <v>20110</v>
      </c>
      <c r="F664" t="s">
        <v>860</v>
      </c>
      <c r="G664" s="18">
        <v>15482.487809523947</v>
      </c>
      <c r="H664" s="62">
        <v>37760</v>
      </c>
      <c r="J664" s="63">
        <v>77</v>
      </c>
      <c r="K664" s="63">
        <v>8</v>
      </c>
      <c r="R664" s="63">
        <v>35</v>
      </c>
      <c r="U664" s="63">
        <v>48</v>
      </c>
      <c r="V664" s="63">
        <v>500</v>
      </c>
      <c r="W664" s="72" t="s">
        <v>819</v>
      </c>
      <c r="AC664" s="93">
        <v>67266</v>
      </c>
      <c r="AL664" s="93">
        <v>36480</v>
      </c>
      <c r="AM664" s="93">
        <v>4342</v>
      </c>
      <c r="AO664" s="59">
        <v>108088</v>
      </c>
      <c r="AP664" s="63">
        <v>11738</v>
      </c>
      <c r="BB664" s="63">
        <v>11738</v>
      </c>
      <c r="BC664" s="63">
        <v>41228</v>
      </c>
      <c r="BO664" s="63">
        <v>41228</v>
      </c>
      <c r="BZ664">
        <v>0</v>
      </c>
      <c r="CY664">
        <v>1650</v>
      </c>
      <c r="DG664">
        <v>67999</v>
      </c>
      <c r="DI664">
        <v>69649</v>
      </c>
      <c r="ET664">
        <v>0</v>
      </c>
      <c r="GE664">
        <v>17424</v>
      </c>
      <c r="GN664">
        <v>21373</v>
      </c>
      <c r="GO664">
        <v>38797</v>
      </c>
      <c r="GP664" s="2">
        <f t="shared" si="59"/>
        <v>149316</v>
      </c>
      <c r="GQ664" s="2">
        <f t="shared" si="60"/>
        <v>81387</v>
      </c>
      <c r="GR664" s="2">
        <f t="shared" si="61"/>
        <v>269500</v>
      </c>
      <c r="GT664" t="s">
        <v>816</v>
      </c>
      <c r="GV664" t="s">
        <v>768</v>
      </c>
      <c r="HC664">
        <v>1955</v>
      </c>
      <c r="HD664">
        <v>91</v>
      </c>
      <c r="HE664">
        <v>24107</v>
      </c>
      <c r="HF664">
        <v>290</v>
      </c>
      <c r="HH664">
        <v>123599</v>
      </c>
      <c r="HJ664">
        <v>6</v>
      </c>
      <c r="HK664">
        <v>2186</v>
      </c>
      <c r="HL664">
        <v>1980</v>
      </c>
      <c r="HO664">
        <v>56</v>
      </c>
      <c r="HP664">
        <v>60</v>
      </c>
      <c r="HQ664">
        <v>89603</v>
      </c>
      <c r="HR664">
        <v>0</v>
      </c>
      <c r="HU664">
        <v>8</v>
      </c>
      <c r="IF664" s="63">
        <v>1.8</v>
      </c>
      <c r="IG664">
        <v>5</v>
      </c>
      <c r="II664" s="35">
        <f t="shared" si="62"/>
        <v>5</v>
      </c>
      <c r="IK664">
        <v>6</v>
      </c>
      <c r="IL664">
        <v>5.5</v>
      </c>
      <c r="IM664" s="18">
        <v>9236</v>
      </c>
      <c r="IN664" s="1" t="s">
        <v>411</v>
      </c>
      <c r="IO664" s="62">
        <v>18305</v>
      </c>
      <c r="IP664" s="18">
        <v>55009</v>
      </c>
      <c r="IQ664" s="18">
        <v>8510</v>
      </c>
      <c r="IR664" s="18">
        <v>94</v>
      </c>
      <c r="IX664" s="18">
        <v>81918</v>
      </c>
      <c r="JA664" s="18">
        <v>272</v>
      </c>
      <c r="JB664" s="18">
        <v>229</v>
      </c>
      <c r="JC664" s="18">
        <v>912</v>
      </c>
      <c r="JD664" s="18">
        <v>206</v>
      </c>
      <c r="JR664" s="18">
        <v>5143</v>
      </c>
      <c r="JU664" s="18">
        <v>183</v>
      </c>
      <c r="KF664" s="18">
        <v>1</v>
      </c>
      <c r="KG664" s="18">
        <v>13</v>
      </c>
      <c r="KH664" s="18">
        <v>444</v>
      </c>
      <c r="KI664" s="18">
        <v>75</v>
      </c>
      <c r="KJ664" s="18">
        <v>42.5</v>
      </c>
      <c r="KK664" s="18">
        <v>42.5</v>
      </c>
      <c r="KL664" s="18">
        <v>0</v>
      </c>
      <c r="KM664" s="18">
        <v>8</v>
      </c>
      <c r="MO664" s="18">
        <v>0</v>
      </c>
      <c r="MP664" s="18">
        <v>8</v>
      </c>
      <c r="MS664" s="18">
        <v>598407</v>
      </c>
      <c r="MU664" s="18">
        <v>36</v>
      </c>
      <c r="NX664" s="18">
        <f t="shared" si="65"/>
        <v>3096.4975619047896</v>
      </c>
      <c r="NY664" t="str">
        <f t="shared" si="63"/>
        <v>Larger</v>
      </c>
      <c r="NZ664" t="str">
        <f t="shared" si="64"/>
        <v>Medium</v>
      </c>
    </row>
    <row r="665" spans="1:390">
      <c r="A665" t="s">
        <v>607</v>
      </c>
      <c r="B665" t="s">
        <v>608</v>
      </c>
      <c r="C665" s="32" t="s">
        <v>609</v>
      </c>
      <c r="D665" s="31" t="s">
        <v>393</v>
      </c>
      <c r="E665">
        <v>20110</v>
      </c>
      <c r="F665" t="s">
        <v>860</v>
      </c>
      <c r="G665" s="18">
        <v>19153.23847619049</v>
      </c>
      <c r="H665" s="62">
        <v>41442</v>
      </c>
      <c r="J665" s="63">
        <v>27</v>
      </c>
      <c r="K665" s="63">
        <v>10</v>
      </c>
      <c r="R665" s="63">
        <v>70</v>
      </c>
      <c r="U665" s="63">
        <v>738</v>
      </c>
      <c r="V665" s="63">
        <v>858</v>
      </c>
      <c r="W665" s="72" t="s">
        <v>925</v>
      </c>
      <c r="AC665" s="93">
        <v>78000</v>
      </c>
      <c r="AF665" s="93">
        <v>100000</v>
      </c>
      <c r="AG665" s="93">
        <v>0</v>
      </c>
      <c r="AH665" s="93">
        <v>0</v>
      </c>
      <c r="AI665" s="93">
        <v>0</v>
      </c>
      <c r="AL665" s="93">
        <v>0</v>
      </c>
      <c r="AM665" s="93">
        <v>0</v>
      </c>
      <c r="AO665" s="59">
        <v>178000</v>
      </c>
      <c r="AP665" s="63">
        <v>6100</v>
      </c>
      <c r="AS665" s="63">
        <v>0</v>
      </c>
      <c r="AT665" s="63">
        <v>0</v>
      </c>
      <c r="AU665" s="63">
        <v>0</v>
      </c>
      <c r="AV665" s="63">
        <v>0</v>
      </c>
      <c r="AY665" s="63">
        <v>0</v>
      </c>
      <c r="AZ665" s="63">
        <v>0</v>
      </c>
      <c r="BB665" s="63">
        <v>6100</v>
      </c>
      <c r="BC665" s="63">
        <v>24754</v>
      </c>
      <c r="BF665" s="63">
        <v>0</v>
      </c>
      <c r="BG665" s="63">
        <v>0</v>
      </c>
      <c r="BH665" s="63">
        <v>0</v>
      </c>
      <c r="BI665" s="63">
        <v>0</v>
      </c>
      <c r="BL665" s="63">
        <v>0</v>
      </c>
      <c r="BM665" s="63">
        <v>0</v>
      </c>
      <c r="BO665" s="63">
        <v>24754</v>
      </c>
      <c r="BP665" s="63">
        <v>9212</v>
      </c>
      <c r="BR665" s="63">
        <v>0</v>
      </c>
      <c r="BS665" s="63">
        <v>0</v>
      </c>
      <c r="BT665" s="63">
        <v>0</v>
      </c>
      <c r="BU665" s="63">
        <v>0</v>
      </c>
      <c r="BX665">
        <v>0</v>
      </c>
      <c r="BY665">
        <v>0</v>
      </c>
      <c r="BZ665">
        <v>9212</v>
      </c>
      <c r="CY665">
        <v>55390</v>
      </c>
      <c r="DA665">
        <v>7667</v>
      </c>
      <c r="DB665">
        <v>0</v>
      </c>
      <c r="DC665">
        <v>0</v>
      </c>
      <c r="DF665">
        <v>2955</v>
      </c>
      <c r="DG665">
        <v>0</v>
      </c>
      <c r="DH665">
        <v>0</v>
      </c>
      <c r="DI665">
        <v>66012</v>
      </c>
      <c r="EJ665">
        <v>2325</v>
      </c>
      <c r="EL665">
        <v>0</v>
      </c>
      <c r="EM665">
        <v>0</v>
      </c>
      <c r="EN665">
        <v>0</v>
      </c>
      <c r="EQ665">
        <v>0</v>
      </c>
      <c r="ER665">
        <v>0</v>
      </c>
      <c r="ES665">
        <v>0</v>
      </c>
      <c r="ET665">
        <v>2325</v>
      </c>
      <c r="GE665">
        <v>0</v>
      </c>
      <c r="GG665">
        <v>0</v>
      </c>
      <c r="GH665">
        <v>0</v>
      </c>
      <c r="GI665">
        <v>0</v>
      </c>
      <c r="GJ665">
        <v>0</v>
      </c>
      <c r="GM665">
        <v>0</v>
      </c>
      <c r="GN665">
        <v>0</v>
      </c>
      <c r="GO665">
        <v>0</v>
      </c>
      <c r="GP665" s="2">
        <f t="shared" si="59"/>
        <v>202754</v>
      </c>
      <c r="GQ665" s="2">
        <f t="shared" si="60"/>
        <v>83649</v>
      </c>
      <c r="GR665" s="2">
        <f t="shared" si="61"/>
        <v>286403</v>
      </c>
      <c r="GS665" t="s">
        <v>420</v>
      </c>
      <c r="GV665" t="s">
        <v>768</v>
      </c>
      <c r="GX665" s="1"/>
      <c r="HB665" t="s">
        <v>926</v>
      </c>
      <c r="HC665">
        <v>2618</v>
      </c>
      <c r="HD665">
        <v>5824</v>
      </c>
      <c r="HE665">
        <v>7339</v>
      </c>
      <c r="HF665">
        <v>292</v>
      </c>
      <c r="HG665">
        <v>0</v>
      </c>
      <c r="HH665">
        <v>110467</v>
      </c>
      <c r="HJ665">
        <v>109</v>
      </c>
      <c r="HK665">
        <v>2184</v>
      </c>
      <c r="HL665">
        <v>3248</v>
      </c>
      <c r="HO665">
        <v>262</v>
      </c>
      <c r="HP665">
        <v>314</v>
      </c>
      <c r="HQ665">
        <v>21744</v>
      </c>
      <c r="HR665">
        <v>125</v>
      </c>
      <c r="HU665">
        <v>7</v>
      </c>
      <c r="IF665" s="63">
        <v>0.47</v>
      </c>
      <c r="IG665">
        <v>7.15</v>
      </c>
      <c r="II665" s="35">
        <f t="shared" si="62"/>
        <v>7.15</v>
      </c>
      <c r="IK665">
        <v>13.5</v>
      </c>
      <c r="IL665">
        <v>13.5</v>
      </c>
      <c r="IM665" s="18">
        <v>17725</v>
      </c>
      <c r="IN665" s="1" t="s">
        <v>411</v>
      </c>
      <c r="IO665" s="62">
        <v>24909</v>
      </c>
      <c r="IP665" s="18">
        <v>51779</v>
      </c>
      <c r="IQ665" s="18">
        <v>8201</v>
      </c>
      <c r="IR665" s="18">
        <v>23</v>
      </c>
      <c r="IV665" s="18">
        <v>0</v>
      </c>
      <c r="IX665" s="18">
        <v>84912</v>
      </c>
      <c r="JA665" s="18">
        <v>98</v>
      </c>
      <c r="JB665" s="18">
        <v>67</v>
      </c>
      <c r="JC665" s="18">
        <v>350</v>
      </c>
      <c r="JD665" s="18">
        <v>187</v>
      </c>
      <c r="JR665" s="18">
        <v>6200</v>
      </c>
      <c r="JU665" s="18">
        <v>215</v>
      </c>
      <c r="KF665" s="18">
        <v>2</v>
      </c>
      <c r="KG665" s="18">
        <v>2</v>
      </c>
      <c r="KH665" s="18">
        <v>135</v>
      </c>
      <c r="KI665" s="18">
        <v>68</v>
      </c>
      <c r="KJ665" s="18">
        <v>44</v>
      </c>
      <c r="KK665" s="18">
        <v>44</v>
      </c>
      <c r="KL665" s="18">
        <v>5</v>
      </c>
      <c r="KM665" s="18">
        <v>0</v>
      </c>
      <c r="MO665" s="18">
        <v>5</v>
      </c>
      <c r="MP665" s="18">
        <v>0</v>
      </c>
      <c r="MS665" s="18">
        <v>988000</v>
      </c>
      <c r="MU665" s="18">
        <v>26</v>
      </c>
      <c r="NX665" s="18">
        <f t="shared" si="65"/>
        <v>2678.774612054614</v>
      </c>
      <c r="NY665" t="str">
        <f t="shared" si="63"/>
        <v>Larger</v>
      </c>
      <c r="NZ665" t="str">
        <f t="shared" si="64"/>
        <v>Medium</v>
      </c>
    </row>
    <row r="666" spans="1:390">
      <c r="A666" t="s">
        <v>432</v>
      </c>
      <c r="B666" t="s">
        <v>721</v>
      </c>
      <c r="C666" s="32" t="s">
        <v>722</v>
      </c>
      <c r="D666" s="1" t="s">
        <v>404</v>
      </c>
      <c r="E666">
        <v>20110</v>
      </c>
      <c r="F666" t="s">
        <v>860</v>
      </c>
      <c r="G666" s="18">
        <v>17440.894857142986</v>
      </c>
      <c r="H666" s="62">
        <v>60000</v>
      </c>
      <c r="J666" s="63">
        <v>40</v>
      </c>
      <c r="K666" s="63">
        <v>4</v>
      </c>
      <c r="R666" s="63">
        <v>58</v>
      </c>
      <c r="U666" s="63">
        <v>16</v>
      </c>
      <c r="V666" s="63">
        <v>817</v>
      </c>
      <c r="W666" s="72" t="s">
        <v>927</v>
      </c>
      <c r="AC666" s="93">
        <v>81676.490000000005</v>
      </c>
      <c r="AO666" s="59"/>
      <c r="AP666" s="63">
        <v>6100</v>
      </c>
      <c r="BC666" s="63">
        <v>22412.17</v>
      </c>
      <c r="BP666" s="63">
        <v>0</v>
      </c>
      <c r="CY666">
        <v>11926.8</v>
      </c>
      <c r="EJ666">
        <v>7500</v>
      </c>
      <c r="GE666">
        <v>0</v>
      </c>
      <c r="GP666" s="2">
        <f t="shared" si="59"/>
        <v>0</v>
      </c>
      <c r="GQ666" s="2">
        <f t="shared" si="60"/>
        <v>0</v>
      </c>
      <c r="GR666" s="2">
        <f t="shared" si="61"/>
        <v>0</v>
      </c>
      <c r="GS666" t="s">
        <v>420</v>
      </c>
      <c r="GV666" t="s">
        <v>768</v>
      </c>
      <c r="GX666" t="s">
        <v>459</v>
      </c>
      <c r="HC666">
        <v>1854</v>
      </c>
      <c r="HD666">
        <v>6141</v>
      </c>
      <c r="HE666">
        <v>21722</v>
      </c>
      <c r="HF666">
        <v>290</v>
      </c>
      <c r="HH666">
        <v>66514</v>
      </c>
      <c r="HJ666">
        <v>230</v>
      </c>
      <c r="HK666">
        <v>2280</v>
      </c>
      <c r="HL666">
        <v>2464</v>
      </c>
      <c r="HQ666">
        <v>45</v>
      </c>
      <c r="HR666">
        <v>230</v>
      </c>
      <c r="HU666">
        <v>8</v>
      </c>
      <c r="IG666">
        <v>1</v>
      </c>
      <c r="II666" s="35">
        <f t="shared" si="62"/>
        <v>1</v>
      </c>
      <c r="IK666">
        <v>23</v>
      </c>
      <c r="IL666">
        <v>1</v>
      </c>
      <c r="IM666" s="18">
        <v>33080</v>
      </c>
      <c r="IN666" s="1" t="s">
        <v>400</v>
      </c>
      <c r="IO666" s="62">
        <v>38071</v>
      </c>
      <c r="IP666" s="18">
        <v>77927</v>
      </c>
      <c r="IQ666" s="18">
        <v>18509</v>
      </c>
      <c r="IX666" s="18">
        <v>134507</v>
      </c>
      <c r="JA666" s="18">
        <v>1516</v>
      </c>
      <c r="JB666" s="18">
        <v>1512</v>
      </c>
      <c r="JC666" s="18">
        <v>3593</v>
      </c>
      <c r="JD666" s="18">
        <v>2793</v>
      </c>
      <c r="JR666" s="18">
        <v>5185</v>
      </c>
      <c r="JU666" s="18">
        <v>193</v>
      </c>
      <c r="KF666" s="18">
        <v>7</v>
      </c>
      <c r="KG666" s="18">
        <v>7</v>
      </c>
      <c r="KI666" s="18">
        <v>72.5</v>
      </c>
      <c r="KJ666" s="18">
        <v>48</v>
      </c>
      <c r="KK666" s="18">
        <v>48</v>
      </c>
      <c r="KL666" s="18">
        <v>6</v>
      </c>
      <c r="KM666" s="18">
        <v>0</v>
      </c>
      <c r="MO666" s="18">
        <v>6</v>
      </c>
      <c r="MP666" s="18">
        <v>0</v>
      </c>
      <c r="MS666" s="18">
        <v>592251</v>
      </c>
      <c r="MU666" s="18">
        <v>3</v>
      </c>
      <c r="NX666" s="18">
        <f t="shared" si="65"/>
        <v>17440.894857142986</v>
      </c>
      <c r="NY666" t="str">
        <f t="shared" si="63"/>
        <v>Larger</v>
      </c>
      <c r="NZ666" t="str">
        <f t="shared" si="64"/>
        <v>Medium</v>
      </c>
    </row>
    <row r="667" spans="1:390">
      <c r="A667" t="s">
        <v>638</v>
      </c>
      <c r="B667" t="s">
        <v>639</v>
      </c>
      <c r="C667" s="32" t="s">
        <v>640</v>
      </c>
      <c r="D667" s="31" t="s">
        <v>393</v>
      </c>
      <c r="E667">
        <v>20110</v>
      </c>
      <c r="F667" t="s">
        <v>860</v>
      </c>
      <c r="G667" s="18">
        <v>18339.194285714282</v>
      </c>
      <c r="H667" s="62">
        <v>30558</v>
      </c>
      <c r="J667" s="63">
        <v>196</v>
      </c>
      <c r="K667" s="63">
        <v>15</v>
      </c>
      <c r="R667" s="63">
        <v>42</v>
      </c>
      <c r="U667" s="63">
        <v>83</v>
      </c>
      <c r="V667" s="63">
        <v>613</v>
      </c>
      <c r="W667" s="72" t="s">
        <v>928</v>
      </c>
      <c r="AC667" s="93">
        <v>218087</v>
      </c>
      <c r="AM667" s="93">
        <v>493</v>
      </c>
      <c r="AO667" s="59">
        <v>218580</v>
      </c>
      <c r="AP667" s="63">
        <v>1158</v>
      </c>
      <c r="BB667" s="63">
        <v>1158</v>
      </c>
      <c r="BC667" s="63">
        <v>42186</v>
      </c>
      <c r="BO667" s="63">
        <v>42186</v>
      </c>
      <c r="BP667" s="63">
        <v>0</v>
      </c>
      <c r="BZ667">
        <v>0</v>
      </c>
      <c r="CY667">
        <v>80333</v>
      </c>
      <c r="DI667">
        <v>80333</v>
      </c>
      <c r="EJ667">
        <v>1064</v>
      </c>
      <c r="ET667">
        <v>1064</v>
      </c>
      <c r="GE667">
        <v>0</v>
      </c>
      <c r="GO667">
        <v>0</v>
      </c>
      <c r="GP667" s="2">
        <f t="shared" si="59"/>
        <v>260766</v>
      </c>
      <c r="GQ667" s="2">
        <f t="shared" si="60"/>
        <v>82555</v>
      </c>
      <c r="GR667" s="2">
        <f t="shared" si="61"/>
        <v>343321</v>
      </c>
      <c r="GS667" t="s">
        <v>420</v>
      </c>
      <c r="GV667" t="s">
        <v>768</v>
      </c>
      <c r="GW667" t="s">
        <v>410</v>
      </c>
      <c r="GX667" s="1"/>
      <c r="GY667" s="1"/>
      <c r="GZ667" s="1"/>
      <c r="HA667" s="1"/>
      <c r="HC667">
        <v>2440</v>
      </c>
      <c r="HD667">
        <v>2045</v>
      </c>
      <c r="HE667">
        <v>13670</v>
      </c>
      <c r="HF667">
        <v>235</v>
      </c>
      <c r="HG667">
        <v>0</v>
      </c>
      <c r="HH667">
        <v>112917</v>
      </c>
      <c r="HJ667">
        <v>4</v>
      </c>
      <c r="HK667">
        <v>610</v>
      </c>
      <c r="HL667">
        <v>2984</v>
      </c>
      <c r="HO667">
        <v>217</v>
      </c>
      <c r="HP667">
        <v>217</v>
      </c>
      <c r="HQ667">
        <v>132</v>
      </c>
      <c r="HR667">
        <v>28</v>
      </c>
      <c r="HU667">
        <v>15</v>
      </c>
      <c r="IF667" s="63">
        <v>6</v>
      </c>
      <c r="IG667">
        <v>7</v>
      </c>
      <c r="II667" s="35">
        <f t="shared" si="62"/>
        <v>7</v>
      </c>
      <c r="IK667">
        <v>8</v>
      </c>
      <c r="IL667">
        <v>8</v>
      </c>
      <c r="IM667" s="18">
        <v>13204</v>
      </c>
      <c r="IN667" s="1" t="s">
        <v>411</v>
      </c>
      <c r="IO667" s="62">
        <v>13618</v>
      </c>
      <c r="IP667" s="18">
        <v>28116</v>
      </c>
      <c r="IQ667" s="18">
        <v>3412</v>
      </c>
      <c r="IR667" s="18">
        <v>4397</v>
      </c>
      <c r="IV667" s="18">
        <v>4157</v>
      </c>
      <c r="IX667" s="18">
        <v>49168</v>
      </c>
      <c r="JA667" s="18">
        <v>26</v>
      </c>
      <c r="JB667" s="18">
        <v>26</v>
      </c>
      <c r="JC667" s="18">
        <v>246</v>
      </c>
      <c r="JD667" s="18">
        <v>108</v>
      </c>
      <c r="JR667" s="18">
        <v>6167</v>
      </c>
      <c r="JU667" s="18">
        <v>200</v>
      </c>
      <c r="KF667" s="18">
        <v>1</v>
      </c>
      <c r="KG667" s="18">
        <v>14</v>
      </c>
      <c r="KH667" s="18">
        <v>214</v>
      </c>
      <c r="KI667" s="18">
        <v>61.5</v>
      </c>
      <c r="KJ667" s="18">
        <v>46</v>
      </c>
      <c r="KK667" s="18">
        <v>61.5</v>
      </c>
      <c r="KL667" s="18">
        <v>0</v>
      </c>
      <c r="KM667" s="18">
        <v>0</v>
      </c>
      <c r="MO667" s="18">
        <v>0</v>
      </c>
      <c r="MP667" s="18">
        <v>0</v>
      </c>
      <c r="MS667" s="18">
        <v>559091</v>
      </c>
      <c r="MU667" s="18">
        <v>5</v>
      </c>
      <c r="NX667" s="18">
        <f t="shared" si="65"/>
        <v>2619.884897959183</v>
      </c>
      <c r="NY667" t="str">
        <f t="shared" si="63"/>
        <v>Larger</v>
      </c>
      <c r="NZ667" t="str">
        <f t="shared" si="64"/>
        <v>Medium</v>
      </c>
    </row>
    <row r="668" spans="1:390">
      <c r="A668" t="s">
        <v>443</v>
      </c>
      <c r="B668" t="s">
        <v>448</v>
      </c>
      <c r="C668" s="32" t="s">
        <v>449</v>
      </c>
      <c r="D668" s="1" t="s">
        <v>404</v>
      </c>
      <c r="E668">
        <v>20110</v>
      </c>
      <c r="F668" t="s">
        <v>860</v>
      </c>
      <c r="G668" s="18">
        <v>4587.0264761904773</v>
      </c>
      <c r="J668" s="63">
        <v>16</v>
      </c>
      <c r="K668" s="63">
        <v>5</v>
      </c>
      <c r="R668" s="63">
        <v>0</v>
      </c>
      <c r="U668" s="63">
        <v>25</v>
      </c>
      <c r="W668" s="72">
        <v>0</v>
      </c>
      <c r="AC668" s="93">
        <v>0</v>
      </c>
      <c r="AO668" s="59"/>
      <c r="GP668" s="2">
        <f t="shared" si="59"/>
        <v>0</v>
      </c>
      <c r="GQ668" s="2">
        <f t="shared" si="60"/>
        <v>0</v>
      </c>
      <c r="GR668" s="2">
        <f t="shared" si="61"/>
        <v>0</v>
      </c>
      <c r="GS668" t="s">
        <v>395</v>
      </c>
      <c r="GU668" t="s">
        <v>397</v>
      </c>
      <c r="GV668" t="s">
        <v>766</v>
      </c>
      <c r="GX668" t="s">
        <v>459</v>
      </c>
      <c r="HU668">
        <v>3</v>
      </c>
      <c r="IF668" s="63">
        <v>1</v>
      </c>
      <c r="IG668">
        <v>2.6</v>
      </c>
      <c r="II668" s="35">
        <f t="shared" si="62"/>
        <v>2.6</v>
      </c>
      <c r="IK668">
        <v>1</v>
      </c>
      <c r="IL668">
        <v>1</v>
      </c>
      <c r="IN668" s="1"/>
      <c r="NX668" s="18">
        <f t="shared" si="65"/>
        <v>1764.2409523809526</v>
      </c>
      <c r="NY668" t="str">
        <f t="shared" si="63"/>
        <v>Smaller</v>
      </c>
      <c r="NZ668" t="str">
        <f t="shared" si="64"/>
        <v>Small</v>
      </c>
    </row>
    <row r="669" spans="1:390">
      <c r="A669" t="s">
        <v>487</v>
      </c>
      <c r="B669" t="s">
        <v>488</v>
      </c>
      <c r="C669" s="32" t="s">
        <v>489</v>
      </c>
      <c r="D669" s="31" t="s">
        <v>393</v>
      </c>
      <c r="E669">
        <v>20110</v>
      </c>
      <c r="F669" t="s">
        <v>860</v>
      </c>
      <c r="G669" s="18">
        <v>11103.123619047758</v>
      </c>
      <c r="H669" s="62">
        <v>44748</v>
      </c>
      <c r="J669" s="63">
        <v>63</v>
      </c>
      <c r="K669" s="63">
        <v>13</v>
      </c>
      <c r="R669" s="63">
        <v>25</v>
      </c>
      <c r="U669" s="63">
        <v>210</v>
      </c>
      <c r="V669" s="63">
        <v>485</v>
      </c>
      <c r="W669" s="72">
        <v>29</v>
      </c>
      <c r="AC669" s="93">
        <v>0</v>
      </c>
      <c r="AL669" s="93">
        <v>30000</v>
      </c>
      <c r="AO669" s="59">
        <v>30000</v>
      </c>
      <c r="AY669" s="63">
        <v>6532</v>
      </c>
      <c r="BB669" s="63">
        <v>6532</v>
      </c>
      <c r="BC669" s="63">
        <v>12076</v>
      </c>
      <c r="BO669" s="63">
        <v>12076</v>
      </c>
      <c r="BZ669">
        <v>0</v>
      </c>
      <c r="CY669">
        <v>33616</v>
      </c>
      <c r="DG669">
        <v>20000</v>
      </c>
      <c r="DI669">
        <v>53616</v>
      </c>
      <c r="EQ669">
        <v>15000</v>
      </c>
      <c r="ET669">
        <v>15000</v>
      </c>
      <c r="GO669">
        <v>0</v>
      </c>
      <c r="GP669" s="2">
        <f t="shared" si="59"/>
        <v>42076</v>
      </c>
      <c r="GQ669" s="2">
        <f t="shared" si="60"/>
        <v>75148</v>
      </c>
      <c r="GR669" s="2">
        <f t="shared" si="61"/>
        <v>117224</v>
      </c>
      <c r="GS669" t="s">
        <v>420</v>
      </c>
      <c r="GV669" t="s">
        <v>768</v>
      </c>
      <c r="GX669" s="1"/>
      <c r="GY669" s="1"/>
      <c r="GZ669" s="1"/>
      <c r="HA669" s="1"/>
      <c r="HC669">
        <v>1862</v>
      </c>
      <c r="HD669">
        <v>3945</v>
      </c>
      <c r="HE669">
        <v>24649</v>
      </c>
      <c r="HF669">
        <v>150</v>
      </c>
      <c r="HH669">
        <v>67011</v>
      </c>
      <c r="HJ669">
        <v>159</v>
      </c>
      <c r="HK669">
        <v>83</v>
      </c>
      <c r="HL669">
        <v>1403</v>
      </c>
      <c r="HO669">
        <v>154</v>
      </c>
      <c r="HP669">
        <v>154</v>
      </c>
      <c r="HQ669">
        <v>30</v>
      </c>
      <c r="HR669">
        <v>169</v>
      </c>
      <c r="HU669">
        <v>12</v>
      </c>
      <c r="IF669" s="63">
        <v>4.7</v>
      </c>
      <c r="IG669">
        <v>6</v>
      </c>
      <c r="II669" s="35">
        <f t="shared" si="62"/>
        <v>6</v>
      </c>
      <c r="IK669">
        <v>7</v>
      </c>
      <c r="IL669">
        <v>6.5</v>
      </c>
      <c r="IM669" s="18">
        <v>13500</v>
      </c>
      <c r="IN669" s="1" t="s">
        <v>400</v>
      </c>
      <c r="IO669" s="62">
        <v>17924</v>
      </c>
      <c r="IP669" s="18">
        <v>36399</v>
      </c>
      <c r="IQ669" s="18">
        <v>9936</v>
      </c>
      <c r="IR669" s="18">
        <v>1787</v>
      </c>
      <c r="IV669" s="18">
        <v>5541</v>
      </c>
      <c r="IX669" s="18">
        <v>71587</v>
      </c>
      <c r="JA669" s="18">
        <v>139</v>
      </c>
      <c r="JB669" s="18">
        <v>139</v>
      </c>
      <c r="JC669" s="18">
        <v>1384</v>
      </c>
      <c r="JD669" s="18">
        <v>104</v>
      </c>
      <c r="JR669" s="18">
        <v>3575</v>
      </c>
      <c r="JU669" s="18">
        <v>143</v>
      </c>
      <c r="KF669" s="18">
        <v>3</v>
      </c>
      <c r="KG669" s="18">
        <v>87</v>
      </c>
      <c r="KH669" s="18">
        <v>2175</v>
      </c>
      <c r="KI669" s="18">
        <v>53</v>
      </c>
      <c r="KJ669" s="18">
        <v>38</v>
      </c>
      <c r="KK669" s="18">
        <v>38</v>
      </c>
      <c r="KL669" s="18">
        <v>0</v>
      </c>
      <c r="KM669" s="18">
        <v>0</v>
      </c>
      <c r="MO669" s="18">
        <v>0</v>
      </c>
      <c r="MP669" s="18">
        <v>0</v>
      </c>
      <c r="MS669" s="18">
        <v>270322</v>
      </c>
      <c r="MU669" s="18">
        <v>25</v>
      </c>
      <c r="NX669" s="18">
        <f t="shared" si="65"/>
        <v>1850.5206031746263</v>
      </c>
      <c r="NY669" t="str">
        <f t="shared" si="63"/>
        <v>Mid-range</v>
      </c>
      <c r="NZ669" t="str">
        <f t="shared" si="64"/>
        <v>Medium</v>
      </c>
    </row>
    <row r="670" spans="1:390">
      <c r="A670" t="s">
        <v>401</v>
      </c>
      <c r="B670" t="s">
        <v>402</v>
      </c>
      <c r="C670" s="32" t="s">
        <v>403</v>
      </c>
      <c r="D670" s="1" t="s">
        <v>404</v>
      </c>
      <c r="E670">
        <v>20110</v>
      </c>
      <c r="F670" t="s">
        <v>860</v>
      </c>
      <c r="G670" s="18">
        <v>10948.834095238115</v>
      </c>
      <c r="H670" s="62">
        <v>45000</v>
      </c>
      <c r="J670" s="63">
        <v>56</v>
      </c>
      <c r="K670" s="63">
        <v>3</v>
      </c>
      <c r="R670" s="63">
        <v>35</v>
      </c>
      <c r="U670" s="63">
        <v>61</v>
      </c>
      <c r="V670" s="63">
        <v>537</v>
      </c>
      <c r="W670" s="72" t="s">
        <v>817</v>
      </c>
      <c r="AC670" s="93">
        <v>0</v>
      </c>
      <c r="AM670" s="93">
        <v>95428</v>
      </c>
      <c r="AO670" s="59">
        <v>95428</v>
      </c>
      <c r="AY670" s="63">
        <v>2451.1</v>
      </c>
      <c r="AZ670" s="63">
        <v>17035</v>
      </c>
      <c r="BB670" s="63">
        <v>19486.099999999999</v>
      </c>
      <c r="BL670" s="63">
        <v>734</v>
      </c>
      <c r="BM670" s="63">
        <v>20096</v>
      </c>
      <c r="BO670" s="63">
        <v>20830</v>
      </c>
      <c r="BZ670">
        <v>0</v>
      </c>
      <c r="DG670">
        <v>10484</v>
      </c>
      <c r="DH670">
        <v>52593</v>
      </c>
      <c r="DI670">
        <v>63077</v>
      </c>
      <c r="ES670">
        <v>20198.45</v>
      </c>
      <c r="ET670">
        <v>20198.45</v>
      </c>
      <c r="GE670">
        <v>4232</v>
      </c>
      <c r="GM670">
        <v>54828</v>
      </c>
      <c r="GN670">
        <v>16795</v>
      </c>
      <c r="GO670">
        <v>75855</v>
      </c>
      <c r="GP670" s="2">
        <f t="shared" si="59"/>
        <v>116258</v>
      </c>
      <c r="GQ670" s="2">
        <f t="shared" si="60"/>
        <v>102761.55</v>
      </c>
      <c r="GR670" s="2">
        <f t="shared" si="61"/>
        <v>294874.55000000005</v>
      </c>
      <c r="GS670" t="s">
        <v>395</v>
      </c>
      <c r="GV670" t="s">
        <v>768</v>
      </c>
      <c r="GX670" s="1"/>
      <c r="GY670" t="s">
        <v>405</v>
      </c>
      <c r="HC670">
        <v>1648</v>
      </c>
      <c r="HD670">
        <v>19757</v>
      </c>
      <c r="HE670">
        <v>29944</v>
      </c>
      <c r="HF670">
        <v>110</v>
      </c>
      <c r="HG670">
        <v>0</v>
      </c>
      <c r="HH670">
        <v>67225</v>
      </c>
      <c r="HJ670">
        <v>343</v>
      </c>
      <c r="HK670">
        <v>3274</v>
      </c>
      <c r="HL670">
        <v>1641</v>
      </c>
      <c r="HQ670">
        <v>8382</v>
      </c>
      <c r="HR670">
        <v>343</v>
      </c>
      <c r="HU670">
        <v>7</v>
      </c>
      <c r="IF670" s="63">
        <v>2</v>
      </c>
      <c r="IG670">
        <v>5.35</v>
      </c>
      <c r="II670" s="35">
        <f t="shared" si="62"/>
        <v>5.35</v>
      </c>
      <c r="IK670">
        <v>6</v>
      </c>
      <c r="IL670">
        <v>5.15</v>
      </c>
      <c r="IM670" s="18">
        <v>13500</v>
      </c>
      <c r="IN670" s="1" t="s">
        <v>400</v>
      </c>
      <c r="IO670" s="62">
        <v>13215</v>
      </c>
      <c r="IP670" s="18">
        <v>15734</v>
      </c>
      <c r="IQ670" s="18">
        <v>5684</v>
      </c>
      <c r="IR670" s="18">
        <v>3983</v>
      </c>
      <c r="IV670" s="18">
        <v>161</v>
      </c>
      <c r="IX670" s="18">
        <v>38777</v>
      </c>
      <c r="JA670" s="18">
        <v>0</v>
      </c>
      <c r="JB670" s="18">
        <v>0</v>
      </c>
      <c r="JC670" s="18">
        <v>0</v>
      </c>
      <c r="JD670" s="18">
        <v>0</v>
      </c>
      <c r="JR670" s="18">
        <v>4020</v>
      </c>
      <c r="JU670" s="18">
        <v>134</v>
      </c>
      <c r="KF670" s="18">
        <v>4</v>
      </c>
      <c r="KG670" s="18">
        <v>4</v>
      </c>
      <c r="KH670" s="18">
        <v>25</v>
      </c>
      <c r="KI670" s="18">
        <v>52</v>
      </c>
      <c r="KJ670" s="18">
        <v>26</v>
      </c>
      <c r="KK670" s="18">
        <v>26</v>
      </c>
      <c r="KL670" s="18">
        <v>0</v>
      </c>
      <c r="KM670" s="18">
        <v>0</v>
      </c>
      <c r="MO670" s="18">
        <v>0</v>
      </c>
      <c r="MP670" s="18">
        <v>0</v>
      </c>
      <c r="MS670" s="18">
        <v>350000</v>
      </c>
      <c r="MU670" s="18">
        <v>0</v>
      </c>
      <c r="NX670" s="18">
        <f t="shared" si="65"/>
        <v>2046.5110458389001</v>
      </c>
      <c r="NY670" t="str">
        <f t="shared" si="63"/>
        <v>Mid-range</v>
      </c>
      <c r="NZ670" t="str">
        <f t="shared" si="64"/>
        <v>Medium</v>
      </c>
    </row>
    <row r="671" spans="1:390">
      <c r="A671" t="s">
        <v>652</v>
      </c>
      <c r="B671" t="s">
        <v>653</v>
      </c>
      <c r="C671" s="32" t="s">
        <v>654</v>
      </c>
      <c r="D671" s="31" t="s">
        <v>393</v>
      </c>
      <c r="E671">
        <v>20110</v>
      </c>
      <c r="F671" t="s">
        <v>860</v>
      </c>
      <c r="G671" s="18">
        <v>14662.558476190467</v>
      </c>
      <c r="H671" s="62">
        <v>36273</v>
      </c>
      <c r="J671" s="63">
        <v>190</v>
      </c>
      <c r="K671" s="63">
        <v>14</v>
      </c>
      <c r="R671" s="63">
        <v>72</v>
      </c>
      <c r="U671" s="63">
        <v>96</v>
      </c>
      <c r="V671" s="63">
        <v>520</v>
      </c>
      <c r="W671" s="72" t="s">
        <v>929</v>
      </c>
      <c r="AC671" s="93">
        <v>0</v>
      </c>
      <c r="AG671" s="93">
        <v>10254.049999999999</v>
      </c>
      <c r="AO671" s="59">
        <v>10254.049999999999</v>
      </c>
      <c r="BB671" s="63">
        <v>0</v>
      </c>
      <c r="BG671" s="63">
        <v>7297.25</v>
      </c>
      <c r="BO671" s="63">
        <v>7297.25</v>
      </c>
      <c r="BZ671">
        <v>0</v>
      </c>
      <c r="DB671">
        <v>68815.25</v>
      </c>
      <c r="DI671">
        <v>68815.25</v>
      </c>
      <c r="GE671">
        <v>4299</v>
      </c>
      <c r="GO671">
        <v>4299</v>
      </c>
      <c r="GP671" s="2">
        <f t="shared" si="59"/>
        <v>17551.3</v>
      </c>
      <c r="GQ671" s="2">
        <f t="shared" si="60"/>
        <v>68815.25</v>
      </c>
      <c r="GR671" s="2">
        <f t="shared" si="61"/>
        <v>90665.55</v>
      </c>
      <c r="GS671" t="s">
        <v>420</v>
      </c>
      <c r="GU671" t="s">
        <v>439</v>
      </c>
      <c r="GV671" t="s">
        <v>766</v>
      </c>
      <c r="GX671" s="1"/>
      <c r="GY671" t="s">
        <v>405</v>
      </c>
      <c r="HC671">
        <v>1269</v>
      </c>
      <c r="HD671">
        <v>1874</v>
      </c>
      <c r="HE671">
        <v>27872</v>
      </c>
      <c r="HF671">
        <v>51</v>
      </c>
      <c r="HG671">
        <v>0</v>
      </c>
      <c r="HH671">
        <v>84524</v>
      </c>
      <c r="HJ671">
        <v>0</v>
      </c>
      <c r="HK671">
        <v>0</v>
      </c>
      <c r="HL671">
        <v>0</v>
      </c>
      <c r="HO671">
        <v>14</v>
      </c>
      <c r="HP671">
        <v>0</v>
      </c>
      <c r="HQ671">
        <v>0</v>
      </c>
      <c r="HR671">
        <v>0</v>
      </c>
      <c r="HU671">
        <v>9</v>
      </c>
      <c r="IF671" s="63">
        <v>1.125</v>
      </c>
      <c r="IG671">
        <v>5.39</v>
      </c>
      <c r="II671" s="35">
        <f t="shared" si="62"/>
        <v>5.39</v>
      </c>
      <c r="IK671">
        <v>9</v>
      </c>
      <c r="IL671">
        <v>6.375</v>
      </c>
      <c r="IM671" s="18">
        <v>19908</v>
      </c>
      <c r="IN671" s="1" t="s">
        <v>400</v>
      </c>
      <c r="IO671" s="62">
        <v>16159</v>
      </c>
      <c r="IP671" s="18">
        <v>23076</v>
      </c>
      <c r="IQ671" s="18">
        <v>2060</v>
      </c>
      <c r="IR671" s="18">
        <v>788</v>
      </c>
      <c r="IV671" s="18">
        <v>0</v>
      </c>
      <c r="IX671" s="18">
        <v>42083</v>
      </c>
      <c r="JA671" s="18">
        <v>0</v>
      </c>
      <c r="JB671" s="18">
        <v>0</v>
      </c>
      <c r="JC671" s="18">
        <v>0</v>
      </c>
      <c r="JD671" s="18">
        <v>0</v>
      </c>
      <c r="JR671" s="18">
        <v>8525</v>
      </c>
      <c r="JU671" s="18">
        <v>303</v>
      </c>
      <c r="KF671" s="18">
        <v>0</v>
      </c>
      <c r="KG671" s="18">
        <v>0</v>
      </c>
      <c r="KH671" s="18">
        <v>0</v>
      </c>
      <c r="KI671" s="18">
        <v>87</v>
      </c>
      <c r="KJ671" s="18">
        <v>40</v>
      </c>
      <c r="KK671" s="18">
        <v>40</v>
      </c>
      <c r="KL671" s="18">
        <v>5</v>
      </c>
      <c r="KM671" s="18">
        <v>0</v>
      </c>
      <c r="MO671" s="18">
        <v>5</v>
      </c>
      <c r="MP671" s="18">
        <v>0</v>
      </c>
      <c r="MS671" s="18">
        <v>354536</v>
      </c>
      <c r="MU671" s="18">
        <v>0</v>
      </c>
      <c r="NX671" s="18">
        <f t="shared" si="65"/>
        <v>2720.3262479017567</v>
      </c>
      <c r="NY671" t="str">
        <f t="shared" si="63"/>
        <v>Larger</v>
      </c>
      <c r="NZ671" t="str">
        <f t="shared" si="64"/>
        <v>Medium</v>
      </c>
    </row>
    <row r="672" spans="1:390">
      <c r="A672" t="s">
        <v>440</v>
      </c>
      <c r="B672" t="s">
        <v>641</v>
      </c>
      <c r="C672">
        <v>573</v>
      </c>
      <c r="D672" s="1" t="s">
        <v>404</v>
      </c>
      <c r="E672">
        <v>20110</v>
      </c>
      <c r="F672" t="s">
        <v>860</v>
      </c>
      <c r="AC672" s="93">
        <v>0</v>
      </c>
      <c r="AO672" s="59"/>
      <c r="II672" s="35">
        <f t="shared" si="62"/>
        <v>0</v>
      </c>
      <c r="NY672" t="str">
        <f t="shared" si="63"/>
        <v>Smaller</v>
      </c>
      <c r="NZ672" t="str">
        <f t="shared" si="64"/>
        <v>Small</v>
      </c>
    </row>
    <row r="673" spans="1:390">
      <c r="A673" t="s">
        <v>406</v>
      </c>
      <c r="B673" t="s">
        <v>406</v>
      </c>
      <c r="C673" s="32" t="s">
        <v>407</v>
      </c>
      <c r="D673" s="31" t="s">
        <v>393</v>
      </c>
      <c r="E673">
        <v>20110</v>
      </c>
      <c r="F673" t="s">
        <v>860</v>
      </c>
      <c r="G673" s="18">
        <v>1675.564571428572</v>
      </c>
      <c r="H673" s="62">
        <v>1900</v>
      </c>
      <c r="J673" s="63">
        <v>12</v>
      </c>
      <c r="K673" s="63">
        <v>1</v>
      </c>
      <c r="R673" s="63">
        <v>0</v>
      </c>
      <c r="U673" s="63">
        <v>5</v>
      </c>
      <c r="V673" s="63">
        <v>44</v>
      </c>
      <c r="W673" s="72">
        <v>50</v>
      </c>
      <c r="AC673" s="93">
        <v>0</v>
      </c>
      <c r="AL673" s="93">
        <v>6500</v>
      </c>
      <c r="AO673" s="59"/>
      <c r="AP673" s="63">
        <v>3420</v>
      </c>
      <c r="BL673" s="63">
        <v>4450</v>
      </c>
      <c r="CY673">
        <v>26656</v>
      </c>
      <c r="EQ673">
        <v>500</v>
      </c>
      <c r="GP673" s="2">
        <f t="shared" ref="GP673:GP704" si="66">AO673+BO673</f>
        <v>0</v>
      </c>
      <c r="GQ673" s="2">
        <f t="shared" ref="GQ673:GQ704" si="67">BB673+BZ673+DI673+ET673+GD673</f>
        <v>0</v>
      </c>
      <c r="GR673" s="2">
        <f t="shared" ref="GR673:GR704" si="68">AO673+BB673+BO673+BZ673+DI673+ET673+GD673+GO673</f>
        <v>0</v>
      </c>
      <c r="GS673" t="s">
        <v>395</v>
      </c>
      <c r="GV673" t="s">
        <v>768</v>
      </c>
      <c r="GW673" t="s">
        <v>410</v>
      </c>
      <c r="GX673" s="1"/>
      <c r="HC673">
        <v>187</v>
      </c>
      <c r="HD673">
        <v>720</v>
      </c>
      <c r="HE673">
        <v>17113</v>
      </c>
      <c r="HF673">
        <v>69</v>
      </c>
      <c r="HG673">
        <v>0</v>
      </c>
      <c r="HH673">
        <v>11987</v>
      </c>
      <c r="HJ673">
        <v>13</v>
      </c>
      <c r="HK673">
        <v>2425</v>
      </c>
      <c r="HL673">
        <v>187</v>
      </c>
      <c r="HO673">
        <v>37</v>
      </c>
      <c r="HP673">
        <v>37</v>
      </c>
      <c r="HQ673">
        <v>0</v>
      </c>
      <c r="HR673">
        <v>13</v>
      </c>
      <c r="HU673">
        <v>1</v>
      </c>
      <c r="IF673" s="63">
        <v>2</v>
      </c>
      <c r="IG673">
        <v>1</v>
      </c>
      <c r="II673" s="35">
        <f t="shared" si="62"/>
        <v>1</v>
      </c>
      <c r="IK673">
        <v>4</v>
      </c>
      <c r="IL673">
        <v>2.8</v>
      </c>
      <c r="IM673" s="18">
        <v>1472</v>
      </c>
      <c r="IN673" s="1" t="s">
        <v>411</v>
      </c>
      <c r="IO673" s="62">
        <v>1082</v>
      </c>
      <c r="IP673" s="18">
        <v>6626</v>
      </c>
      <c r="IR673" s="18">
        <v>221</v>
      </c>
      <c r="IX673" s="18">
        <v>7929</v>
      </c>
      <c r="JA673" s="18">
        <v>8</v>
      </c>
      <c r="JB673" s="18">
        <v>7</v>
      </c>
      <c r="JC673" s="18">
        <v>0</v>
      </c>
      <c r="JD673" s="18">
        <v>0</v>
      </c>
      <c r="JR673" s="18">
        <v>852</v>
      </c>
      <c r="JU673" s="18">
        <v>92</v>
      </c>
      <c r="KF673" s="18">
        <v>0</v>
      </c>
      <c r="KG673" s="18">
        <v>0</v>
      </c>
      <c r="KH673" s="18">
        <v>0</v>
      </c>
      <c r="KI673" s="18">
        <v>60</v>
      </c>
      <c r="KJ673" s="18">
        <v>60</v>
      </c>
      <c r="KK673" s="18">
        <v>40</v>
      </c>
      <c r="KL673" s="18">
        <v>0</v>
      </c>
      <c r="KM673" s="18">
        <v>0</v>
      </c>
      <c r="MO673" s="18">
        <v>0</v>
      </c>
      <c r="MP673" s="18">
        <v>0</v>
      </c>
      <c r="MS673" s="18">
        <v>52463</v>
      </c>
      <c r="MU673" s="18">
        <v>224</v>
      </c>
      <c r="NX673" s="18">
        <f t="shared" ref="NX673:NX704" si="69">G673/IG673</f>
        <v>1675.564571428572</v>
      </c>
      <c r="NY673" t="str">
        <f t="shared" si="63"/>
        <v>Smaller</v>
      </c>
      <c r="NZ673" t="str">
        <f t="shared" si="64"/>
        <v>Small</v>
      </c>
    </row>
    <row r="674" spans="1:390">
      <c r="A674" t="s">
        <v>432</v>
      </c>
      <c r="B674" t="s">
        <v>603</v>
      </c>
      <c r="C674" s="32" t="s">
        <v>604</v>
      </c>
      <c r="D674" s="1" t="s">
        <v>404</v>
      </c>
      <c r="E674">
        <v>20110</v>
      </c>
      <c r="F674" t="s">
        <v>860</v>
      </c>
      <c r="G674" s="18">
        <v>10979.805904761883</v>
      </c>
      <c r="H674" s="62">
        <v>22096</v>
      </c>
      <c r="J674" s="63">
        <v>76</v>
      </c>
      <c r="K674" s="63">
        <v>7</v>
      </c>
      <c r="R674" s="63">
        <v>39</v>
      </c>
      <c r="U674" s="63">
        <v>48</v>
      </c>
      <c r="V674" s="63">
        <v>381</v>
      </c>
      <c r="W674" s="72">
        <v>80</v>
      </c>
      <c r="AC674" s="93">
        <v>0</v>
      </c>
      <c r="AO674" s="59">
        <v>21551</v>
      </c>
      <c r="BB674" s="63">
        <v>8777</v>
      </c>
      <c r="BO674" s="63">
        <v>4727</v>
      </c>
      <c r="BZ674">
        <v>0</v>
      </c>
      <c r="DI674">
        <v>50364</v>
      </c>
      <c r="ET674">
        <v>9106</v>
      </c>
      <c r="GO674">
        <v>12889</v>
      </c>
      <c r="GP674" s="2">
        <f t="shared" si="66"/>
        <v>26278</v>
      </c>
      <c r="GQ674" s="2">
        <f t="shared" si="67"/>
        <v>68247</v>
      </c>
      <c r="GR674" s="2">
        <f t="shared" si="68"/>
        <v>107414</v>
      </c>
      <c r="GT674" t="s">
        <v>838</v>
      </c>
      <c r="GV674" t="s">
        <v>768</v>
      </c>
      <c r="GY674" t="s">
        <v>405</v>
      </c>
      <c r="HC674">
        <v>1313</v>
      </c>
      <c r="HD674">
        <v>1852</v>
      </c>
      <c r="HE674">
        <v>21700</v>
      </c>
      <c r="HF674">
        <v>96</v>
      </c>
      <c r="HG674">
        <v>332</v>
      </c>
      <c r="HH674">
        <v>47668</v>
      </c>
      <c r="HJ674">
        <v>150</v>
      </c>
      <c r="HK674">
        <v>2280</v>
      </c>
      <c r="HL674">
        <v>1532</v>
      </c>
      <c r="HO674">
        <v>125</v>
      </c>
      <c r="HP674">
        <v>125</v>
      </c>
      <c r="HQ674">
        <v>209</v>
      </c>
      <c r="HR674">
        <v>204</v>
      </c>
      <c r="HU674">
        <v>5.6</v>
      </c>
      <c r="IF674" s="63">
        <v>1.5</v>
      </c>
      <c r="IG674">
        <v>5.6</v>
      </c>
      <c r="II674" s="35">
        <f t="shared" si="62"/>
        <v>5.6</v>
      </c>
      <c r="IK674">
        <v>5</v>
      </c>
      <c r="IL674">
        <v>5</v>
      </c>
      <c r="IM674" s="18">
        <v>26582</v>
      </c>
      <c r="IN674" s="1" t="s">
        <v>400</v>
      </c>
      <c r="IX674" s="18">
        <v>53937</v>
      </c>
      <c r="JA674" s="18">
        <v>3085</v>
      </c>
      <c r="JB674" s="18">
        <v>3071</v>
      </c>
      <c r="JC674" s="18">
        <v>2357</v>
      </c>
      <c r="JD674" s="18">
        <v>2223</v>
      </c>
      <c r="JR674" s="18">
        <v>3918</v>
      </c>
      <c r="JU674" s="18">
        <v>207</v>
      </c>
      <c r="KF674" s="18">
        <v>2</v>
      </c>
      <c r="KG674" s="18">
        <v>2</v>
      </c>
      <c r="KH674" s="18">
        <v>35</v>
      </c>
      <c r="KI674" s="18">
        <v>64.5</v>
      </c>
      <c r="KJ674" s="18">
        <v>48</v>
      </c>
      <c r="KK674" s="18">
        <v>48</v>
      </c>
      <c r="KL674" s="18">
        <v>6</v>
      </c>
      <c r="KM674" s="18">
        <v>0</v>
      </c>
      <c r="MO674" s="18">
        <v>6</v>
      </c>
      <c r="MP674" s="18">
        <v>0</v>
      </c>
      <c r="MS674" s="18">
        <v>322180</v>
      </c>
      <c r="MU674" s="18">
        <v>3</v>
      </c>
      <c r="NX674" s="18">
        <f t="shared" si="69"/>
        <v>1960.6796258503364</v>
      </c>
      <c r="NY674" t="str">
        <f t="shared" si="63"/>
        <v>Mid-range</v>
      </c>
      <c r="NZ674" t="str">
        <f t="shared" si="64"/>
        <v>Medium</v>
      </c>
    </row>
    <row r="675" spans="1:390">
      <c r="A675" t="s">
        <v>412</v>
      </c>
      <c r="B675" t="s">
        <v>666</v>
      </c>
      <c r="C675" s="32" t="s">
        <v>667</v>
      </c>
      <c r="D675" s="1" t="s">
        <v>404</v>
      </c>
      <c r="E675">
        <v>20110</v>
      </c>
      <c r="F675" t="s">
        <v>860</v>
      </c>
      <c r="G675" s="18">
        <v>20053.014857142702</v>
      </c>
      <c r="H675" s="62">
        <v>48000</v>
      </c>
      <c r="J675" s="63">
        <v>150</v>
      </c>
      <c r="K675" s="63">
        <v>4</v>
      </c>
      <c r="R675" s="63">
        <v>45</v>
      </c>
      <c r="U675" s="63">
        <v>16</v>
      </c>
      <c r="V675" s="63">
        <v>1320</v>
      </c>
      <c r="W675" s="72" t="s">
        <v>930</v>
      </c>
      <c r="AC675" s="93">
        <v>0</v>
      </c>
      <c r="AL675" s="93">
        <v>31496</v>
      </c>
      <c r="AO675" s="59">
        <v>31496</v>
      </c>
      <c r="AY675" s="63">
        <v>5100</v>
      </c>
      <c r="BB675" s="63">
        <v>5100</v>
      </c>
      <c r="BC675" s="63">
        <v>2047</v>
      </c>
      <c r="BL675" s="63">
        <v>8469</v>
      </c>
      <c r="BO675" s="63">
        <v>10516</v>
      </c>
      <c r="BZ675">
        <v>0</v>
      </c>
      <c r="CY675">
        <v>3523</v>
      </c>
      <c r="DG675">
        <v>59475</v>
      </c>
      <c r="DI675">
        <v>62998</v>
      </c>
      <c r="EQ675">
        <v>17074</v>
      </c>
      <c r="ET675">
        <v>17074</v>
      </c>
      <c r="GO675">
        <v>0</v>
      </c>
      <c r="GP675" s="2">
        <f t="shared" si="66"/>
        <v>42012</v>
      </c>
      <c r="GQ675" s="2">
        <f t="shared" si="67"/>
        <v>85172</v>
      </c>
      <c r="GR675" s="2">
        <f t="shared" si="68"/>
        <v>127184</v>
      </c>
      <c r="GS675" t="s">
        <v>395</v>
      </c>
      <c r="GV675" t="s">
        <v>768</v>
      </c>
      <c r="GX675" s="1"/>
      <c r="GY675" t="s">
        <v>405</v>
      </c>
      <c r="HC675">
        <v>1583</v>
      </c>
      <c r="HD675">
        <v>6530</v>
      </c>
      <c r="HE675">
        <v>19659</v>
      </c>
      <c r="HF675">
        <v>225</v>
      </c>
      <c r="HG675">
        <v>0</v>
      </c>
      <c r="HH675">
        <v>88115</v>
      </c>
      <c r="HJ675">
        <v>483</v>
      </c>
      <c r="HK675">
        <v>2184</v>
      </c>
      <c r="HL675">
        <v>1801</v>
      </c>
      <c r="HO675">
        <v>444</v>
      </c>
      <c r="HP675">
        <v>594</v>
      </c>
      <c r="HQ675">
        <v>132</v>
      </c>
      <c r="HR675">
        <v>624</v>
      </c>
      <c r="HU675">
        <v>8</v>
      </c>
      <c r="IF675" s="63">
        <v>8.5</v>
      </c>
      <c r="IG675">
        <v>4.43</v>
      </c>
      <c r="II675" s="35">
        <f t="shared" si="62"/>
        <v>4.43</v>
      </c>
      <c r="IK675">
        <v>10</v>
      </c>
      <c r="IL675">
        <v>9.75</v>
      </c>
      <c r="IM675" s="18">
        <v>10500</v>
      </c>
      <c r="IN675" s="1" t="s">
        <v>400</v>
      </c>
      <c r="IO675" s="62">
        <v>18058</v>
      </c>
      <c r="IP675" s="18">
        <v>47172</v>
      </c>
      <c r="IQ675" s="18">
        <v>0</v>
      </c>
      <c r="IR675" s="18">
        <v>7404</v>
      </c>
      <c r="IV675" s="18">
        <v>16975</v>
      </c>
      <c r="IX675" s="18">
        <v>89609</v>
      </c>
      <c r="JA675" s="18">
        <v>154</v>
      </c>
      <c r="JB675" s="18">
        <v>118</v>
      </c>
      <c r="JC675" s="18">
        <v>613</v>
      </c>
      <c r="JD675" s="18">
        <v>274</v>
      </c>
      <c r="JR675" s="18">
        <v>3045</v>
      </c>
      <c r="JU675" s="18">
        <v>87</v>
      </c>
      <c r="KF675" s="18">
        <v>4</v>
      </c>
      <c r="KG675" s="18">
        <v>9</v>
      </c>
      <c r="KH675" s="18">
        <v>208</v>
      </c>
      <c r="KI675" s="18">
        <v>63</v>
      </c>
      <c r="KJ675" s="18">
        <v>44</v>
      </c>
      <c r="KK675" s="18">
        <v>32</v>
      </c>
      <c r="KL675" s="18">
        <v>0</v>
      </c>
      <c r="KM675" s="18">
        <v>0</v>
      </c>
      <c r="MO675" s="18">
        <v>0</v>
      </c>
      <c r="MP675" s="18">
        <v>0</v>
      </c>
      <c r="MS675" s="18">
        <v>784109</v>
      </c>
      <c r="MU675" s="18">
        <v>31</v>
      </c>
      <c r="NX675" s="18">
        <f t="shared" si="69"/>
        <v>4526.6399226055764</v>
      </c>
      <c r="NY675" t="str">
        <f t="shared" si="63"/>
        <v>Larger</v>
      </c>
      <c r="NZ675" t="str">
        <f t="shared" si="64"/>
        <v>Large</v>
      </c>
    </row>
    <row r="676" spans="1:390">
      <c r="A676" t="s">
        <v>440</v>
      </c>
      <c r="B676" t="s">
        <v>441</v>
      </c>
      <c r="C676" s="32" t="s">
        <v>442</v>
      </c>
      <c r="D676" s="1" t="s">
        <v>404</v>
      </c>
      <c r="E676">
        <v>20110</v>
      </c>
      <c r="F676" t="s">
        <v>860</v>
      </c>
      <c r="G676" s="18">
        <v>19716.928000000007</v>
      </c>
      <c r="AC676" s="93">
        <v>0</v>
      </c>
      <c r="AO676" s="59"/>
      <c r="GP676" s="2">
        <f t="shared" si="66"/>
        <v>0</v>
      </c>
      <c r="GQ676" s="2">
        <f t="shared" si="67"/>
        <v>0</v>
      </c>
      <c r="GR676" s="2">
        <f t="shared" si="68"/>
        <v>0</v>
      </c>
      <c r="II676" s="35">
        <f t="shared" si="62"/>
        <v>0</v>
      </c>
      <c r="IN676" s="1"/>
      <c r="NX676" s="18" t="e">
        <f t="shared" si="69"/>
        <v>#DIV/0!</v>
      </c>
      <c r="NY676" t="str">
        <f t="shared" si="63"/>
        <v>Larger</v>
      </c>
      <c r="NZ676" t="str">
        <f t="shared" si="64"/>
        <v>Medium</v>
      </c>
    </row>
    <row r="677" spans="1:390">
      <c r="A677" t="s">
        <v>505</v>
      </c>
      <c r="B677" t="s">
        <v>673</v>
      </c>
      <c r="C677" s="32" t="s">
        <v>674</v>
      </c>
      <c r="D677" s="1" t="s">
        <v>404</v>
      </c>
      <c r="E677">
        <v>20110</v>
      </c>
      <c r="F677" t="s">
        <v>860</v>
      </c>
      <c r="G677" s="18">
        <v>15161.979428571291</v>
      </c>
      <c r="K677" s="73">
        <v>5</v>
      </c>
      <c r="AC677" s="93">
        <v>0</v>
      </c>
      <c r="AO677" s="59"/>
      <c r="GP677" s="2">
        <f t="shared" si="66"/>
        <v>0</v>
      </c>
      <c r="GQ677" s="2">
        <f t="shared" si="67"/>
        <v>0</v>
      </c>
      <c r="GR677" s="2">
        <f t="shared" si="68"/>
        <v>0</v>
      </c>
      <c r="II677" s="35">
        <f t="shared" si="62"/>
        <v>0</v>
      </c>
      <c r="IN677" s="1"/>
      <c r="NX677" s="18" t="e">
        <f t="shared" si="69"/>
        <v>#DIV/0!</v>
      </c>
      <c r="NY677" t="str">
        <f t="shared" si="63"/>
        <v>Larger</v>
      </c>
      <c r="NZ677" t="str">
        <f t="shared" si="64"/>
        <v>Medium</v>
      </c>
    </row>
    <row r="678" spans="1:390">
      <c r="A678" t="s">
        <v>495</v>
      </c>
      <c r="B678" t="s">
        <v>618</v>
      </c>
      <c r="C678" s="32" t="s">
        <v>619</v>
      </c>
      <c r="D678" s="1" t="s">
        <v>404</v>
      </c>
      <c r="E678">
        <v>20110</v>
      </c>
      <c r="F678" t="s">
        <v>860</v>
      </c>
      <c r="G678" s="18">
        <v>11764.259238095356</v>
      </c>
      <c r="H678" s="62">
        <v>48384</v>
      </c>
      <c r="J678" s="63">
        <v>117</v>
      </c>
      <c r="K678" s="63">
        <v>14</v>
      </c>
      <c r="R678" s="63">
        <v>76</v>
      </c>
      <c r="U678" s="63">
        <v>64</v>
      </c>
      <c r="V678" s="63">
        <v>639</v>
      </c>
      <c r="W678" s="72">
        <v>485</v>
      </c>
      <c r="AC678" s="93">
        <v>0</v>
      </c>
      <c r="AM678" s="93">
        <v>7000</v>
      </c>
      <c r="AO678" s="59">
        <v>7000</v>
      </c>
      <c r="BB678" s="63">
        <v>0</v>
      </c>
      <c r="BM678" s="63">
        <v>17088.09</v>
      </c>
      <c r="BO678" s="63">
        <v>17088.09</v>
      </c>
      <c r="BZ678">
        <v>0</v>
      </c>
      <c r="DH678">
        <v>86663</v>
      </c>
      <c r="DI678">
        <v>86663</v>
      </c>
      <c r="ET678">
        <v>0</v>
      </c>
      <c r="GN678">
        <v>3919</v>
      </c>
      <c r="GO678">
        <v>3919</v>
      </c>
      <c r="GP678" s="2">
        <f t="shared" si="66"/>
        <v>24088.09</v>
      </c>
      <c r="GQ678" s="2">
        <f t="shared" si="67"/>
        <v>86663</v>
      </c>
      <c r="GR678" s="2">
        <f t="shared" si="68"/>
        <v>114670.09</v>
      </c>
      <c r="GS678" t="s">
        <v>395</v>
      </c>
      <c r="GV678" t="s">
        <v>768</v>
      </c>
      <c r="GX678" s="1"/>
      <c r="GY678" t="s">
        <v>405</v>
      </c>
      <c r="HC678">
        <v>1143</v>
      </c>
      <c r="HD678">
        <v>0</v>
      </c>
      <c r="HE678">
        <v>20200</v>
      </c>
      <c r="HF678">
        <v>104</v>
      </c>
      <c r="HG678">
        <v>3</v>
      </c>
      <c r="HH678">
        <v>107534</v>
      </c>
      <c r="HJ678">
        <v>0</v>
      </c>
      <c r="HK678">
        <v>0</v>
      </c>
      <c r="HL678">
        <v>1277</v>
      </c>
      <c r="HO678">
        <v>473</v>
      </c>
      <c r="HP678">
        <v>488</v>
      </c>
      <c r="HQ678">
        <v>8370</v>
      </c>
      <c r="HR678">
        <v>0</v>
      </c>
      <c r="HU678">
        <v>5</v>
      </c>
      <c r="IF678" s="63">
        <v>2.1</v>
      </c>
      <c r="IG678">
        <v>1</v>
      </c>
      <c r="II678" s="35">
        <f t="shared" si="62"/>
        <v>1</v>
      </c>
      <c r="IK678">
        <v>7</v>
      </c>
      <c r="IL678">
        <v>7</v>
      </c>
      <c r="IM678" s="18">
        <v>11918</v>
      </c>
      <c r="IN678" s="1" t="s">
        <v>411</v>
      </c>
      <c r="IO678" s="62">
        <v>7916</v>
      </c>
      <c r="IP678" s="18">
        <v>16739</v>
      </c>
      <c r="IQ678" s="18">
        <v>4042</v>
      </c>
      <c r="IV678" s="18">
        <v>2904</v>
      </c>
      <c r="IX678" s="18">
        <v>42648</v>
      </c>
      <c r="JA678" s="18">
        <v>106</v>
      </c>
      <c r="JB678" s="18">
        <v>103</v>
      </c>
      <c r="JC678" s="18">
        <v>219</v>
      </c>
      <c r="JD678" s="18">
        <v>219</v>
      </c>
      <c r="JR678" s="18">
        <v>1823</v>
      </c>
      <c r="JU678" s="18">
        <v>67</v>
      </c>
      <c r="KF678" s="18">
        <v>2</v>
      </c>
      <c r="KG678" s="18">
        <v>2</v>
      </c>
      <c r="KH678" s="18">
        <v>64</v>
      </c>
      <c r="KI678" s="18">
        <v>65.5</v>
      </c>
      <c r="KJ678" s="18">
        <v>44</v>
      </c>
      <c r="KK678" s="18">
        <v>44</v>
      </c>
      <c r="KL678" s="18">
        <v>6</v>
      </c>
      <c r="KM678" s="18">
        <v>0</v>
      </c>
      <c r="MO678" s="18">
        <v>6</v>
      </c>
      <c r="MP678" s="18">
        <v>0</v>
      </c>
      <c r="MS678" s="18">
        <v>160754</v>
      </c>
      <c r="MU678" s="18">
        <v>0</v>
      </c>
      <c r="NX678" s="18">
        <f t="shared" si="69"/>
        <v>11764.259238095356</v>
      </c>
      <c r="NY678" t="str">
        <f t="shared" si="63"/>
        <v>Mid-range</v>
      </c>
      <c r="NZ678" t="str">
        <f t="shared" si="64"/>
        <v>Medium</v>
      </c>
    </row>
    <row r="679" spans="1:390">
      <c r="A679" t="s">
        <v>443</v>
      </c>
      <c r="B679" t="s">
        <v>446</v>
      </c>
      <c r="C679" s="32" t="s">
        <v>447</v>
      </c>
      <c r="D679" s="1" t="s">
        <v>404</v>
      </c>
      <c r="E679">
        <v>20110</v>
      </c>
      <c r="F679" t="s">
        <v>860</v>
      </c>
      <c r="G679" s="18">
        <v>8935.3876190476185</v>
      </c>
      <c r="H679" s="62">
        <v>202990</v>
      </c>
      <c r="J679" s="63">
        <v>109</v>
      </c>
      <c r="K679" s="63">
        <v>5</v>
      </c>
      <c r="R679" s="63">
        <v>31</v>
      </c>
      <c r="U679" s="63">
        <v>24</v>
      </c>
      <c r="V679" s="63">
        <v>468</v>
      </c>
      <c r="W679" s="72">
        <v>0</v>
      </c>
      <c r="AC679" s="93">
        <v>0</v>
      </c>
      <c r="AF679" s="93">
        <v>44284</v>
      </c>
      <c r="AO679" s="59">
        <v>44284</v>
      </c>
      <c r="BB679" s="63">
        <v>0</v>
      </c>
      <c r="BF679" s="63">
        <v>5361</v>
      </c>
      <c r="BM679" s="63">
        <v>876</v>
      </c>
      <c r="BO679" s="63">
        <v>6237</v>
      </c>
      <c r="BZ679">
        <v>0</v>
      </c>
      <c r="DA679">
        <v>32729</v>
      </c>
      <c r="DI679">
        <v>32729</v>
      </c>
      <c r="EL679">
        <v>4717</v>
      </c>
      <c r="ET679">
        <v>4717</v>
      </c>
      <c r="GO679">
        <v>0</v>
      </c>
      <c r="GP679" s="2">
        <f t="shared" si="66"/>
        <v>50521</v>
      </c>
      <c r="GQ679" s="2">
        <f t="shared" si="67"/>
        <v>37446</v>
      </c>
      <c r="GR679" s="2">
        <f t="shared" si="68"/>
        <v>87967</v>
      </c>
      <c r="GS679" t="s">
        <v>395</v>
      </c>
      <c r="GV679" t="s">
        <v>768</v>
      </c>
      <c r="GY679" t="s">
        <v>405</v>
      </c>
      <c r="HC679">
        <v>885</v>
      </c>
      <c r="HD679">
        <v>3447</v>
      </c>
      <c r="HE679">
        <v>5855</v>
      </c>
      <c r="HF679">
        <v>108</v>
      </c>
      <c r="HG679">
        <v>17500</v>
      </c>
      <c r="HH679">
        <v>80179</v>
      </c>
      <c r="HJ679">
        <v>16</v>
      </c>
      <c r="HK679">
        <v>0</v>
      </c>
      <c r="HL679">
        <v>23</v>
      </c>
      <c r="HO679">
        <v>187</v>
      </c>
      <c r="HP679">
        <v>6</v>
      </c>
      <c r="HQ679">
        <v>180</v>
      </c>
      <c r="HR679">
        <v>3</v>
      </c>
      <c r="HU679">
        <v>12</v>
      </c>
      <c r="IF679" s="63">
        <v>7</v>
      </c>
      <c r="IG679">
        <v>6.14</v>
      </c>
      <c r="II679" s="35">
        <f t="shared" si="62"/>
        <v>6.14</v>
      </c>
      <c r="IK679">
        <v>10</v>
      </c>
      <c r="IL679">
        <v>10</v>
      </c>
      <c r="IM679" s="18">
        <v>12518</v>
      </c>
      <c r="IN679" s="1" t="s">
        <v>411</v>
      </c>
      <c r="IO679" s="62">
        <v>8290</v>
      </c>
      <c r="IP679" s="18">
        <v>44017</v>
      </c>
      <c r="IQ679" s="18">
        <v>10550</v>
      </c>
      <c r="IR679" s="18">
        <v>8690</v>
      </c>
      <c r="IV679" s="18">
        <v>0</v>
      </c>
      <c r="IX679" s="18">
        <v>71547</v>
      </c>
      <c r="JA679" s="18">
        <v>0</v>
      </c>
      <c r="JB679" s="18">
        <v>0</v>
      </c>
      <c r="JC679" s="18">
        <v>0</v>
      </c>
      <c r="JD679" s="18">
        <v>0</v>
      </c>
      <c r="JR679" s="18">
        <v>1852</v>
      </c>
      <c r="JU679" s="18">
        <v>94</v>
      </c>
      <c r="KF679" s="18">
        <v>0</v>
      </c>
      <c r="KG679" s="18">
        <v>0</v>
      </c>
      <c r="KH679" s="18">
        <v>0</v>
      </c>
      <c r="KI679" s="18">
        <v>58</v>
      </c>
      <c r="KJ679" s="18">
        <v>44</v>
      </c>
      <c r="KK679" s="18">
        <v>44</v>
      </c>
      <c r="KL679" s="18">
        <v>0</v>
      </c>
      <c r="KM679" s="18">
        <v>0</v>
      </c>
      <c r="MO679" s="18">
        <v>0</v>
      </c>
      <c r="MP679" s="18">
        <v>0</v>
      </c>
      <c r="MS679" s="18">
        <v>334223</v>
      </c>
      <c r="MU679" s="18">
        <v>0</v>
      </c>
      <c r="NX679" s="18">
        <f t="shared" si="69"/>
        <v>1455.2748565224135</v>
      </c>
      <c r="NY679" t="str">
        <f t="shared" si="63"/>
        <v>Mid-range</v>
      </c>
      <c r="NZ679" t="str">
        <f t="shared" si="64"/>
        <v>Small</v>
      </c>
    </row>
    <row r="680" spans="1:390">
      <c r="A680" t="s">
        <v>525</v>
      </c>
      <c r="B680" t="s">
        <v>692</v>
      </c>
      <c r="C680" s="32"/>
      <c r="D680" s="1" t="s">
        <v>404</v>
      </c>
      <c r="E680">
        <v>20110</v>
      </c>
      <c r="F680" t="s">
        <v>860</v>
      </c>
      <c r="G680" s="18"/>
      <c r="K680" s="73">
        <v>1</v>
      </c>
      <c r="AC680" s="93">
        <v>0</v>
      </c>
      <c r="AO680" s="59"/>
      <c r="GP680" s="2">
        <f t="shared" si="66"/>
        <v>0</v>
      </c>
      <c r="GQ680" s="2">
        <f t="shared" si="67"/>
        <v>0</v>
      </c>
      <c r="GR680" s="2">
        <f t="shared" si="68"/>
        <v>0</v>
      </c>
      <c r="II680" s="35">
        <f t="shared" si="62"/>
        <v>0</v>
      </c>
      <c r="IK680">
        <v>5</v>
      </c>
      <c r="IL680">
        <v>4.25</v>
      </c>
      <c r="IN680" s="1"/>
      <c r="NX680" s="18" t="e">
        <f t="shared" si="69"/>
        <v>#DIV/0!</v>
      </c>
      <c r="NY680" t="str">
        <f t="shared" si="63"/>
        <v>Smaller</v>
      </c>
      <c r="NZ680" t="str">
        <f t="shared" si="64"/>
        <v>Small</v>
      </c>
    </row>
    <row r="681" spans="1:390">
      <c r="A681" t="s">
        <v>842</v>
      </c>
      <c r="B681" t="s">
        <v>694</v>
      </c>
      <c r="C681" s="32" t="s">
        <v>695</v>
      </c>
      <c r="D681" s="31" t="s">
        <v>393</v>
      </c>
      <c r="E681">
        <v>20110</v>
      </c>
      <c r="F681" t="s">
        <v>860</v>
      </c>
      <c r="G681" s="18">
        <v>9823.2927619047878</v>
      </c>
      <c r="H681" s="62">
        <v>52360</v>
      </c>
      <c r="J681" s="63">
        <v>93</v>
      </c>
      <c r="K681" s="63">
        <v>12</v>
      </c>
      <c r="R681" s="63">
        <v>38</v>
      </c>
      <c r="U681" s="63">
        <v>72</v>
      </c>
      <c r="V681" s="63">
        <v>635</v>
      </c>
      <c r="W681" s="72">
        <v>64</v>
      </c>
      <c r="AC681" s="93">
        <v>0</v>
      </c>
      <c r="AF681" s="93">
        <v>29987</v>
      </c>
      <c r="AL681" s="93">
        <v>53087</v>
      </c>
      <c r="AO681" s="59">
        <v>83074</v>
      </c>
      <c r="BB681" s="63">
        <v>0</v>
      </c>
      <c r="BL681" s="63">
        <v>210</v>
      </c>
      <c r="BO681" s="63">
        <v>210</v>
      </c>
      <c r="BZ681">
        <v>0</v>
      </c>
      <c r="DG681">
        <v>96651</v>
      </c>
      <c r="DI681">
        <v>96651</v>
      </c>
      <c r="ET681">
        <v>0</v>
      </c>
      <c r="GO681">
        <v>0</v>
      </c>
      <c r="GP681" s="2">
        <f t="shared" si="66"/>
        <v>83284</v>
      </c>
      <c r="GQ681" s="2">
        <f t="shared" si="67"/>
        <v>96651</v>
      </c>
      <c r="GR681" s="2">
        <f t="shared" si="68"/>
        <v>179935</v>
      </c>
      <c r="GT681" t="s">
        <v>931</v>
      </c>
      <c r="GV681" t="s">
        <v>768</v>
      </c>
      <c r="HC681">
        <v>2097</v>
      </c>
      <c r="HD681">
        <v>2392</v>
      </c>
      <c r="HE681">
        <v>28543</v>
      </c>
      <c r="HF681">
        <v>182</v>
      </c>
      <c r="HH681">
        <v>59318</v>
      </c>
      <c r="HJ681">
        <v>314</v>
      </c>
      <c r="HK681">
        <v>5356</v>
      </c>
      <c r="HL681">
        <v>2693</v>
      </c>
      <c r="HO681">
        <v>582</v>
      </c>
      <c r="HP681">
        <v>582</v>
      </c>
      <c r="HQ681">
        <v>72</v>
      </c>
      <c r="HR681">
        <v>318</v>
      </c>
      <c r="HU681">
        <v>5</v>
      </c>
      <c r="IF681" s="63">
        <v>4</v>
      </c>
      <c r="IG681">
        <v>4</v>
      </c>
      <c r="II681" s="35">
        <f t="shared" si="62"/>
        <v>4</v>
      </c>
      <c r="IK681">
        <v>7</v>
      </c>
      <c r="IL681">
        <v>6.5</v>
      </c>
      <c r="IM681" s="18">
        <v>16875</v>
      </c>
      <c r="IN681" s="1" t="s">
        <v>400</v>
      </c>
      <c r="IO681" s="62">
        <v>11745</v>
      </c>
      <c r="IP681" s="18">
        <v>37525</v>
      </c>
      <c r="IQ681" s="18">
        <v>6213</v>
      </c>
      <c r="IR681" s="18">
        <v>2567</v>
      </c>
      <c r="IV681" s="18">
        <v>231170</v>
      </c>
      <c r="IX681" s="18">
        <v>289220</v>
      </c>
      <c r="JA681" s="18">
        <v>43</v>
      </c>
      <c r="JB681" s="18">
        <v>43</v>
      </c>
      <c r="JC681" s="18">
        <v>77</v>
      </c>
      <c r="JD681" s="18">
        <v>77</v>
      </c>
      <c r="JR681" s="18">
        <v>4200</v>
      </c>
      <c r="JU681" s="18">
        <v>150</v>
      </c>
      <c r="KF681" s="18">
        <v>1</v>
      </c>
      <c r="KG681" s="18">
        <v>4</v>
      </c>
      <c r="KH681" s="18">
        <v>100</v>
      </c>
      <c r="KI681" s="18">
        <v>56</v>
      </c>
      <c r="KJ681" s="18">
        <v>0</v>
      </c>
      <c r="KK681" s="18">
        <v>0</v>
      </c>
      <c r="KL681" s="18">
        <v>0</v>
      </c>
      <c r="KM681" s="18">
        <v>0</v>
      </c>
      <c r="MO681" s="18">
        <v>0</v>
      </c>
      <c r="MP681" s="18">
        <v>0</v>
      </c>
      <c r="MS681" s="18">
        <v>296647</v>
      </c>
      <c r="MU681" s="18">
        <v>0</v>
      </c>
      <c r="NX681" s="18">
        <f t="shared" si="69"/>
        <v>2455.8231904761969</v>
      </c>
      <c r="NY681" t="str">
        <f t="shared" si="63"/>
        <v>Mid-range</v>
      </c>
      <c r="NZ681" t="str">
        <f t="shared" si="64"/>
        <v>Small</v>
      </c>
    </row>
    <row r="682" spans="1:390">
      <c r="A682" t="s">
        <v>460</v>
      </c>
      <c r="B682" t="s">
        <v>555</v>
      </c>
      <c r="C682" s="32" t="s">
        <v>556</v>
      </c>
      <c r="D682" s="1" t="s">
        <v>404</v>
      </c>
      <c r="E682">
        <v>20110</v>
      </c>
      <c r="F682" t="s">
        <v>860</v>
      </c>
      <c r="G682" s="18">
        <v>14904.408952380807</v>
      </c>
      <c r="H682" s="62">
        <v>36873</v>
      </c>
      <c r="J682" s="63">
        <v>86</v>
      </c>
      <c r="K682" s="63">
        <v>3</v>
      </c>
      <c r="R682" s="63">
        <v>27</v>
      </c>
      <c r="U682" s="63">
        <v>25</v>
      </c>
      <c r="V682" s="63">
        <v>299</v>
      </c>
      <c r="W682" s="72">
        <v>0</v>
      </c>
      <c r="AC682" s="93">
        <v>0</v>
      </c>
      <c r="AF682" s="93">
        <v>2037</v>
      </c>
      <c r="AL682" s="93">
        <v>6331</v>
      </c>
      <c r="AM682" s="93">
        <v>54</v>
      </c>
      <c r="AO682" s="59">
        <v>8422</v>
      </c>
      <c r="AS682" s="63">
        <v>7479</v>
      </c>
      <c r="AV682" s="63">
        <v>4910</v>
      </c>
      <c r="BB682" s="63">
        <v>12389</v>
      </c>
      <c r="BF682" s="63">
        <v>1900</v>
      </c>
      <c r="BL682" s="63">
        <v>559</v>
      </c>
      <c r="BM682" s="63">
        <v>690</v>
      </c>
      <c r="BO682" s="63">
        <v>3149</v>
      </c>
      <c r="DA682">
        <v>2920</v>
      </c>
      <c r="DF682">
        <v>18935</v>
      </c>
      <c r="DI682">
        <v>21855</v>
      </c>
      <c r="EQ682">
        <v>173</v>
      </c>
      <c r="ES682">
        <v>336</v>
      </c>
      <c r="ET682">
        <v>509</v>
      </c>
      <c r="GP682" s="2">
        <f t="shared" si="66"/>
        <v>11571</v>
      </c>
      <c r="GQ682" s="2">
        <f t="shared" si="67"/>
        <v>34753</v>
      </c>
      <c r="GR682" s="2">
        <f t="shared" si="68"/>
        <v>46324</v>
      </c>
      <c r="GS682" t="s">
        <v>420</v>
      </c>
      <c r="GU682" t="s">
        <v>439</v>
      </c>
      <c r="GV682" t="s">
        <v>766</v>
      </c>
      <c r="HB682" t="s">
        <v>932</v>
      </c>
      <c r="HC682">
        <v>706</v>
      </c>
      <c r="HE682">
        <v>23996</v>
      </c>
      <c r="HF682">
        <v>162</v>
      </c>
      <c r="HH682">
        <v>42413</v>
      </c>
      <c r="HJ682">
        <v>3</v>
      </c>
      <c r="HK682">
        <v>2673</v>
      </c>
      <c r="HL682">
        <v>784</v>
      </c>
      <c r="HR682">
        <v>3</v>
      </c>
      <c r="HU682">
        <v>10</v>
      </c>
      <c r="IF682" s="63">
        <v>7</v>
      </c>
      <c r="IG682">
        <v>6.25</v>
      </c>
      <c r="II682" s="35">
        <f t="shared" si="62"/>
        <v>6.25</v>
      </c>
      <c r="IK682">
        <v>12</v>
      </c>
      <c r="IL682">
        <v>10.29</v>
      </c>
      <c r="IM682" s="18">
        <v>6956</v>
      </c>
      <c r="IN682" s="1" t="s">
        <v>411</v>
      </c>
      <c r="IO682" s="62">
        <v>9416</v>
      </c>
      <c r="IP682" s="18">
        <v>24304</v>
      </c>
      <c r="IQ682" s="18">
        <v>10963</v>
      </c>
      <c r="IR682" s="18">
        <v>413</v>
      </c>
      <c r="IV682" s="18">
        <v>1920</v>
      </c>
      <c r="IX682" s="18">
        <v>47016</v>
      </c>
      <c r="JA682" s="18">
        <v>267</v>
      </c>
      <c r="JB682" s="18">
        <v>188</v>
      </c>
      <c r="JC682" s="18">
        <v>258</v>
      </c>
      <c r="JD682" s="18">
        <v>146</v>
      </c>
      <c r="JR682" s="18">
        <v>4474</v>
      </c>
      <c r="JU682" s="18">
        <v>128</v>
      </c>
      <c r="KF682" s="18">
        <v>1</v>
      </c>
      <c r="KG682" s="18">
        <v>6</v>
      </c>
      <c r="KH682" s="18">
        <v>129</v>
      </c>
      <c r="KI682" s="18">
        <v>69</v>
      </c>
      <c r="KJ682" s="18">
        <v>40</v>
      </c>
      <c r="KK682" s="18">
        <v>10</v>
      </c>
      <c r="KL682" s="18">
        <v>9</v>
      </c>
      <c r="KM682" s="18">
        <v>0</v>
      </c>
      <c r="MO682" s="18">
        <v>4</v>
      </c>
      <c r="MP682" s="18">
        <v>0</v>
      </c>
      <c r="MS682" s="18">
        <v>432622</v>
      </c>
      <c r="MU682" s="18">
        <v>1</v>
      </c>
      <c r="NX682" s="18">
        <f t="shared" si="69"/>
        <v>2384.7054323809293</v>
      </c>
      <c r="NY682" t="str">
        <f t="shared" si="63"/>
        <v>Larger</v>
      </c>
      <c r="NZ682" t="str">
        <f t="shared" si="64"/>
        <v>Medium</v>
      </c>
    </row>
    <row r="683" spans="1:390">
      <c r="A683" s="31" t="s">
        <v>776</v>
      </c>
      <c r="B683" s="31" t="s">
        <v>578</v>
      </c>
      <c r="C683" s="32" t="s">
        <v>579</v>
      </c>
      <c r="D683" s="31" t="s">
        <v>393</v>
      </c>
      <c r="E683" s="31">
        <v>20110</v>
      </c>
      <c r="F683" s="31" t="s">
        <v>860</v>
      </c>
      <c r="G683" s="34">
        <v>6385.3152380952288</v>
      </c>
      <c r="H683" s="70"/>
      <c r="I683" s="67"/>
      <c r="J683" s="67"/>
      <c r="K683" s="98">
        <v>18</v>
      </c>
      <c r="L683" s="67"/>
      <c r="M683" s="67"/>
      <c r="N683" s="67"/>
      <c r="O683" s="67"/>
      <c r="P683" s="67"/>
      <c r="Q683" s="67"/>
      <c r="R683" s="67"/>
      <c r="S683" s="67"/>
      <c r="T683" s="67"/>
      <c r="U683" s="67"/>
      <c r="V683" s="67"/>
      <c r="W683" s="86"/>
      <c r="X683" s="86"/>
      <c r="Y683" s="86"/>
      <c r="Z683" s="86"/>
      <c r="AA683" s="86"/>
      <c r="AB683" s="86"/>
      <c r="AC683" s="93">
        <v>0</v>
      </c>
      <c r="AD683" s="61"/>
      <c r="AE683" s="61"/>
      <c r="AF683" s="87"/>
      <c r="AG683" s="87"/>
      <c r="AH683" s="87"/>
      <c r="AI683" s="87"/>
      <c r="AJ683" s="87"/>
      <c r="AK683" s="87"/>
      <c r="AL683" s="87"/>
      <c r="AM683" s="87"/>
      <c r="AN683" s="67"/>
      <c r="AO683" s="88"/>
      <c r="AP683" s="67"/>
      <c r="AQ683" s="67"/>
      <c r="AR683" s="67"/>
      <c r="AS683" s="67"/>
      <c r="AT683" s="67"/>
      <c r="AU683" s="67"/>
      <c r="AV683" s="67"/>
      <c r="AW683" s="67"/>
      <c r="AX683" s="67"/>
      <c r="AY683" s="67"/>
      <c r="AZ683" s="67"/>
      <c r="BA683" s="67"/>
      <c r="BB683" s="67"/>
      <c r="BC683" s="67"/>
      <c r="BD683" s="67"/>
      <c r="BE683" s="67"/>
      <c r="BF683" s="67"/>
      <c r="BG683" s="67"/>
      <c r="BH683" s="67"/>
      <c r="BI683" s="67"/>
      <c r="BJ683" s="67"/>
      <c r="BK683" s="67"/>
      <c r="BL683" s="67"/>
      <c r="BM683" s="67"/>
      <c r="BN683" s="67"/>
      <c r="BO683" s="67"/>
      <c r="BP683" s="67"/>
      <c r="BQ683" s="67"/>
      <c r="BR683" s="67"/>
      <c r="BS683" s="67"/>
      <c r="BT683" s="67"/>
      <c r="BU683" s="67"/>
      <c r="BV683" s="67"/>
      <c r="BW683" s="31"/>
      <c r="BX683" s="31"/>
      <c r="BY683" s="31"/>
      <c r="BZ683" s="31"/>
      <c r="CA683" s="31"/>
      <c r="CB683" s="31"/>
      <c r="CC683" s="31"/>
      <c r="CD683" s="31"/>
      <c r="CE683" s="31"/>
      <c r="CF683" s="31"/>
      <c r="CG683" s="31"/>
      <c r="CH683" s="31"/>
      <c r="CI683" s="31"/>
      <c r="CJ683" s="31"/>
      <c r="CK683" s="31"/>
      <c r="CL683" s="31"/>
      <c r="CM683" s="31"/>
      <c r="CN683" s="31"/>
      <c r="CO683" s="31"/>
      <c r="CP683" s="31"/>
      <c r="CQ683" s="31"/>
      <c r="CR683" s="31"/>
      <c r="CS683" s="31"/>
      <c r="CT683" s="31"/>
      <c r="CU683" s="31"/>
      <c r="CV683" s="31"/>
      <c r="CW683" s="31"/>
      <c r="CX683" s="31"/>
      <c r="CY683" s="31"/>
      <c r="CZ683" s="31"/>
      <c r="DA683" s="31"/>
      <c r="DB683" s="31"/>
      <c r="DC683" s="31"/>
      <c r="DD683" s="31"/>
      <c r="DE683" s="31"/>
      <c r="DF683" s="31"/>
      <c r="DG683" s="31"/>
      <c r="DH683" s="31"/>
      <c r="DI683" s="31"/>
      <c r="DJ683" s="31"/>
      <c r="DK683" s="31"/>
      <c r="DL683" s="31"/>
      <c r="DM683" s="31"/>
      <c r="DN683" s="31"/>
      <c r="DO683" s="31"/>
      <c r="DP683" s="31"/>
      <c r="DQ683" s="31"/>
      <c r="DR683" s="31"/>
      <c r="DS683" s="31"/>
      <c r="DT683" s="31"/>
      <c r="DU683" s="31"/>
      <c r="DV683" s="67"/>
      <c r="DW683" s="67"/>
      <c r="DX683" s="31"/>
      <c r="DY683" s="31"/>
      <c r="DZ683" s="31"/>
      <c r="EA683" s="31"/>
      <c r="EB683" s="31"/>
      <c r="EC683" s="31"/>
      <c r="ED683" s="31"/>
      <c r="EE683" s="31"/>
      <c r="EF683" s="31"/>
      <c r="EG683" s="31"/>
      <c r="EH683" s="31"/>
      <c r="EI683" s="67"/>
      <c r="EJ683" s="31"/>
      <c r="EK683" s="31"/>
      <c r="EL683" s="31"/>
      <c r="EM683" s="31"/>
      <c r="EN683" s="31"/>
      <c r="EO683" s="31"/>
      <c r="EP683" s="31"/>
      <c r="EQ683" s="31"/>
      <c r="ER683" s="31"/>
      <c r="ES683" s="31"/>
      <c r="ET683" s="31"/>
      <c r="EU683" s="37"/>
      <c r="EV683" s="37"/>
      <c r="EW683" s="37"/>
      <c r="EX683" s="37"/>
      <c r="EY683" s="37"/>
      <c r="EZ683" s="37"/>
      <c r="FA683" s="34"/>
      <c r="FB683" s="34"/>
      <c r="FC683" s="34"/>
      <c r="FD683" s="34"/>
      <c r="FE683" s="34"/>
      <c r="FF683" s="34"/>
      <c r="FG683" s="34"/>
      <c r="FH683" s="34"/>
      <c r="FI683" s="34"/>
      <c r="FJ683" s="34"/>
      <c r="FK683" s="34"/>
      <c r="FL683" s="34"/>
      <c r="FM683" s="34"/>
      <c r="FN683" s="34"/>
      <c r="FO683" s="34"/>
      <c r="FP683" s="34"/>
      <c r="FQ683" s="34"/>
      <c r="FR683" s="34"/>
      <c r="FS683" s="34"/>
      <c r="FT683" s="31"/>
      <c r="FU683" s="31"/>
      <c r="FV683" s="31"/>
      <c r="FW683" s="31"/>
      <c r="FX683" s="31"/>
      <c r="FY683" s="31"/>
      <c r="FZ683" s="31"/>
      <c r="GA683" s="31"/>
      <c r="GB683" s="31"/>
      <c r="GC683" s="31"/>
      <c r="GD683" s="31"/>
      <c r="GE683" s="31"/>
      <c r="GF683" s="31"/>
      <c r="GG683" s="31"/>
      <c r="GH683" s="31"/>
      <c r="GI683" s="31"/>
      <c r="GJ683" s="31"/>
      <c r="GK683" s="31"/>
      <c r="GL683" s="31"/>
      <c r="GM683" s="31"/>
      <c r="GN683" s="31"/>
      <c r="GO683" s="31"/>
      <c r="GP683" s="35">
        <f t="shared" si="66"/>
        <v>0</v>
      </c>
      <c r="GQ683" s="35">
        <f t="shared" si="67"/>
        <v>0</v>
      </c>
      <c r="GR683" s="35">
        <f t="shared" si="68"/>
        <v>0</v>
      </c>
      <c r="GS683" s="31"/>
      <c r="GT683" s="31"/>
      <c r="GU683" s="31"/>
      <c r="GV683" s="31"/>
      <c r="GW683" s="31"/>
      <c r="GX683" s="31"/>
      <c r="GY683" s="31"/>
      <c r="GZ683" s="31"/>
      <c r="HA683" s="31"/>
      <c r="HB683" s="31"/>
      <c r="HC683" s="31"/>
      <c r="HD683" s="31"/>
      <c r="HE683" s="31"/>
      <c r="HF683" s="31"/>
      <c r="HG683" s="31"/>
      <c r="HH683" s="31"/>
      <c r="HI683" s="31"/>
      <c r="HJ683" s="31"/>
      <c r="HK683" s="31"/>
      <c r="HL683" s="31"/>
      <c r="HM683" s="31"/>
      <c r="HN683" s="31"/>
      <c r="HO683" s="31"/>
      <c r="HP683" s="31"/>
      <c r="HQ683" s="31"/>
      <c r="HR683" s="31"/>
      <c r="HS683" s="31"/>
      <c r="HT683" s="31"/>
      <c r="HU683" s="31"/>
      <c r="HV683" s="31"/>
      <c r="HW683" s="31"/>
      <c r="HX683" s="31"/>
      <c r="HY683" s="31"/>
      <c r="HZ683" s="31"/>
      <c r="IA683" s="31"/>
      <c r="IB683" s="31"/>
      <c r="IC683" s="31"/>
      <c r="ID683" s="31"/>
      <c r="IE683" s="31"/>
      <c r="IF683" s="67"/>
      <c r="IG683" s="31"/>
      <c r="II683" s="35">
        <f t="shared" si="62"/>
        <v>0</v>
      </c>
      <c r="IJ683" s="31"/>
      <c r="IK683" s="31"/>
      <c r="IL683" s="31"/>
      <c r="IM683" s="34"/>
      <c r="IN683" s="31"/>
      <c r="IO683" s="70"/>
      <c r="IP683" s="34"/>
      <c r="IQ683" s="34"/>
      <c r="IR683" s="34"/>
      <c r="IS683" s="34"/>
      <c r="IT683" s="34"/>
      <c r="IU683" s="34"/>
      <c r="IV683" s="34"/>
      <c r="IW683" s="34"/>
      <c r="IX683" s="34"/>
      <c r="IY683" s="34"/>
      <c r="IZ683" s="34"/>
      <c r="JA683" s="34"/>
      <c r="JB683" s="34"/>
      <c r="JC683" s="34"/>
      <c r="JD683" s="34"/>
      <c r="JE683" s="34"/>
      <c r="JF683" s="34"/>
      <c r="JG683" s="34"/>
      <c r="JH683" s="34"/>
      <c r="JI683" s="34"/>
      <c r="JJ683" s="34"/>
      <c r="JK683" s="34"/>
      <c r="JL683" s="34"/>
      <c r="JM683" s="34"/>
      <c r="JN683" s="34"/>
      <c r="JO683" s="34"/>
      <c r="JP683" s="34"/>
      <c r="JQ683" s="34"/>
      <c r="JR683" s="34"/>
      <c r="JS683" s="34"/>
      <c r="JT683" s="34"/>
      <c r="JU683" s="34"/>
      <c r="JV683" s="34"/>
      <c r="JW683" s="34"/>
      <c r="JX683" s="34"/>
      <c r="JY683" s="34"/>
      <c r="JZ683" s="34"/>
      <c r="KA683" s="34"/>
      <c r="KB683" s="34"/>
      <c r="KC683" s="34"/>
      <c r="KD683" s="34"/>
      <c r="KE683" s="34"/>
      <c r="KF683" s="34"/>
      <c r="KG683" s="34"/>
      <c r="KH683" s="34"/>
      <c r="KI683" s="34"/>
      <c r="KJ683" s="34"/>
      <c r="KK683" s="34"/>
      <c r="KL683" s="34"/>
      <c r="KM683" s="34"/>
      <c r="KN683" s="34"/>
      <c r="KO683" s="34"/>
      <c r="KP683" s="34"/>
      <c r="KQ683" s="34"/>
      <c r="KR683" s="34"/>
      <c r="KS683" s="34"/>
      <c r="KT683" s="34"/>
      <c r="KU683" s="34"/>
      <c r="KV683" s="34"/>
      <c r="KW683" s="34"/>
      <c r="KX683" s="34"/>
      <c r="KY683" s="34"/>
      <c r="KZ683" s="34"/>
      <c r="LA683" s="34"/>
      <c r="LB683" s="34"/>
      <c r="LC683" s="34"/>
      <c r="LD683" s="34"/>
      <c r="LE683" s="34"/>
      <c r="LF683" s="34"/>
      <c r="LG683" s="34"/>
      <c r="LH683" s="34"/>
      <c r="LI683" s="34"/>
      <c r="LJ683" s="34"/>
      <c r="LK683" s="34"/>
      <c r="LL683" s="34"/>
      <c r="LM683" s="34"/>
      <c r="LN683" s="34"/>
      <c r="LO683" s="34"/>
      <c r="LP683" s="34"/>
      <c r="LQ683" s="34"/>
      <c r="LR683" s="34"/>
      <c r="LS683" s="34"/>
      <c r="LT683" s="34"/>
      <c r="LU683" s="34"/>
      <c r="LV683" s="34"/>
      <c r="LW683" s="34"/>
      <c r="LX683" s="34"/>
      <c r="LY683" s="34"/>
      <c r="LZ683" s="34"/>
      <c r="MA683" s="34"/>
      <c r="MB683" s="34"/>
      <c r="MC683" s="34"/>
      <c r="MD683" s="34"/>
      <c r="ME683" s="34"/>
      <c r="MF683" s="34"/>
      <c r="MG683" s="34"/>
      <c r="MH683" s="34"/>
      <c r="MI683" s="34"/>
      <c r="MJ683" s="34"/>
      <c r="MK683" s="34"/>
      <c r="ML683" s="34"/>
      <c r="MM683" s="34"/>
      <c r="MN683" s="34"/>
      <c r="MO683" s="34"/>
      <c r="MP683" s="34"/>
      <c r="MQ683" s="34"/>
      <c r="MR683" s="34"/>
      <c r="MS683" s="34"/>
      <c r="MT683" s="34"/>
      <c r="MU683" s="34"/>
      <c r="MV683" s="34"/>
      <c r="MW683" s="34"/>
      <c r="MX683" s="34"/>
      <c r="MY683" s="34"/>
      <c r="MZ683" s="34"/>
      <c r="NA683" s="34"/>
      <c r="NB683" s="34"/>
      <c r="NC683" s="34"/>
      <c r="ND683" s="34"/>
      <c r="NE683" s="34"/>
      <c r="NF683" s="34"/>
      <c r="NG683" s="34"/>
      <c r="NH683" s="34"/>
      <c r="NI683" s="34"/>
      <c r="NJ683" s="34"/>
      <c r="NK683" s="34"/>
      <c r="NL683" s="34"/>
      <c r="NM683" s="34"/>
      <c r="NN683" s="34"/>
      <c r="NO683" s="34"/>
      <c r="NP683" s="34"/>
      <c r="NQ683" s="34"/>
      <c r="NR683" s="34"/>
      <c r="NS683" s="34"/>
      <c r="NT683" s="34"/>
      <c r="NU683" s="34"/>
      <c r="NV683" s="34"/>
      <c r="NW683" s="34"/>
      <c r="NX683" s="34" t="e">
        <f t="shared" si="69"/>
        <v>#DIV/0!</v>
      </c>
      <c r="NY683" t="str">
        <f t="shared" si="63"/>
        <v>Smaller</v>
      </c>
      <c r="NZ683" s="31" t="str">
        <f t="shared" si="64"/>
        <v>Small</v>
      </c>
    </row>
    <row r="684" spans="1:390">
      <c r="A684" t="s">
        <v>711</v>
      </c>
      <c r="B684" t="s">
        <v>712</v>
      </c>
      <c r="C684" s="32" t="s">
        <v>713</v>
      </c>
      <c r="D684" s="31" t="s">
        <v>393</v>
      </c>
      <c r="E684">
        <v>20110</v>
      </c>
      <c r="F684" t="s">
        <v>860</v>
      </c>
      <c r="G684" s="18">
        <v>9400.9887619047677</v>
      </c>
      <c r="H684" s="62">
        <v>29980</v>
      </c>
      <c r="J684" s="63">
        <v>59</v>
      </c>
      <c r="K684" s="63">
        <v>14</v>
      </c>
      <c r="R684" s="63">
        <v>31</v>
      </c>
      <c r="U684" s="63">
        <v>90</v>
      </c>
      <c r="V684" s="63">
        <v>505</v>
      </c>
      <c r="W684" s="72">
        <v>39</v>
      </c>
      <c r="AC684" s="93">
        <v>0</v>
      </c>
      <c r="AF684" s="93">
        <v>2000</v>
      </c>
      <c r="AG684" s="93">
        <v>2950</v>
      </c>
      <c r="AO684" s="59">
        <v>4950</v>
      </c>
      <c r="BB684" s="63">
        <v>0</v>
      </c>
      <c r="BC684" s="63">
        <v>9198</v>
      </c>
      <c r="BO684" s="63">
        <v>9198</v>
      </c>
      <c r="BZ684">
        <v>0</v>
      </c>
      <c r="CY684">
        <v>54296</v>
      </c>
      <c r="DH684">
        <v>10000</v>
      </c>
      <c r="DI684">
        <v>64296</v>
      </c>
      <c r="EJ684">
        <v>0</v>
      </c>
      <c r="ET684">
        <v>0</v>
      </c>
      <c r="GO684">
        <v>0</v>
      </c>
      <c r="GP684" s="2">
        <f t="shared" si="66"/>
        <v>14148</v>
      </c>
      <c r="GQ684" s="2">
        <f t="shared" si="67"/>
        <v>64296</v>
      </c>
      <c r="GR684" s="2">
        <f t="shared" si="68"/>
        <v>78444</v>
      </c>
      <c r="GS684" t="s">
        <v>420</v>
      </c>
      <c r="GU684" t="s">
        <v>439</v>
      </c>
      <c r="GV684" t="s">
        <v>766</v>
      </c>
      <c r="GW684" t="s">
        <v>410</v>
      </c>
      <c r="HC684">
        <v>150</v>
      </c>
      <c r="HD684">
        <v>15291</v>
      </c>
      <c r="HE684">
        <v>22914</v>
      </c>
      <c r="HF684">
        <v>69</v>
      </c>
      <c r="HG684">
        <v>150</v>
      </c>
      <c r="HH684">
        <v>55000</v>
      </c>
      <c r="HJ684">
        <v>10</v>
      </c>
      <c r="HK684">
        <v>0</v>
      </c>
      <c r="HL684">
        <v>150</v>
      </c>
      <c r="HO684">
        <v>300</v>
      </c>
      <c r="HP684">
        <v>300</v>
      </c>
      <c r="HQ684">
        <v>0</v>
      </c>
      <c r="HR684">
        <v>10</v>
      </c>
      <c r="HU684">
        <v>9</v>
      </c>
      <c r="IF684" s="63">
        <v>1.42</v>
      </c>
      <c r="IG684">
        <v>4.5</v>
      </c>
      <c r="II684" s="35">
        <f t="shared" si="62"/>
        <v>4.5</v>
      </c>
      <c r="IK684">
        <v>2</v>
      </c>
      <c r="IL684">
        <v>2</v>
      </c>
      <c r="IM684" s="18">
        <v>3259</v>
      </c>
      <c r="IN684" s="1" t="s">
        <v>411</v>
      </c>
      <c r="IO684" s="62">
        <v>3915</v>
      </c>
      <c r="IP684" s="18">
        <v>3632</v>
      </c>
      <c r="IQ684" s="18">
        <v>1972</v>
      </c>
      <c r="IX684" s="18">
        <v>9519</v>
      </c>
      <c r="JB684" s="18">
        <v>48</v>
      </c>
      <c r="JD684" s="18">
        <v>25</v>
      </c>
      <c r="JR684" s="18">
        <v>1500</v>
      </c>
      <c r="JU684" s="18">
        <v>50</v>
      </c>
      <c r="KF684" s="18">
        <v>2</v>
      </c>
      <c r="KH684" s="18">
        <v>175</v>
      </c>
      <c r="KI684" s="18">
        <v>57</v>
      </c>
      <c r="KJ684" s="18">
        <v>40</v>
      </c>
      <c r="KK684" s="18">
        <v>10</v>
      </c>
      <c r="KL684" s="18">
        <v>0</v>
      </c>
      <c r="KM684" s="18">
        <v>0</v>
      </c>
      <c r="MO684" s="18">
        <v>0</v>
      </c>
      <c r="MP684" s="18">
        <v>0</v>
      </c>
      <c r="MS684" s="18">
        <v>213077</v>
      </c>
      <c r="MU684" s="18">
        <v>0</v>
      </c>
      <c r="NX684" s="18">
        <f t="shared" si="69"/>
        <v>2089.1086137566149</v>
      </c>
      <c r="NY684" t="str">
        <f t="shared" si="63"/>
        <v>Mid-range</v>
      </c>
      <c r="NZ684" t="str">
        <f t="shared" si="64"/>
        <v>Small</v>
      </c>
    </row>
    <row r="685" spans="1:390">
      <c r="A685" t="s">
        <v>479</v>
      </c>
      <c r="B685" t="s">
        <v>480</v>
      </c>
      <c r="C685" s="32" t="s">
        <v>481</v>
      </c>
      <c r="D685" s="31" t="s">
        <v>393</v>
      </c>
      <c r="E685">
        <v>20110</v>
      </c>
      <c r="F685" t="s">
        <v>860</v>
      </c>
      <c r="G685" s="18">
        <v>1745.5857142857151</v>
      </c>
      <c r="H685" s="62">
        <v>12000</v>
      </c>
      <c r="J685" s="63">
        <v>17</v>
      </c>
      <c r="K685" s="63">
        <v>1</v>
      </c>
      <c r="R685" s="63">
        <v>0</v>
      </c>
      <c r="U685" s="63">
        <v>3</v>
      </c>
      <c r="V685" s="63">
        <v>76</v>
      </c>
      <c r="W685" s="72" t="s">
        <v>933</v>
      </c>
      <c r="AC685" s="93">
        <v>0</v>
      </c>
      <c r="AO685" s="59">
        <v>0</v>
      </c>
      <c r="BB685" s="63">
        <v>0</v>
      </c>
      <c r="BC685" s="63">
        <v>1204.24</v>
      </c>
      <c r="BO685" s="63">
        <v>1204.24</v>
      </c>
      <c r="BZ685">
        <v>0</v>
      </c>
      <c r="CY685">
        <v>11996</v>
      </c>
      <c r="DI685">
        <v>11996</v>
      </c>
      <c r="ET685">
        <v>0</v>
      </c>
      <c r="GE685">
        <v>854</v>
      </c>
      <c r="GO685">
        <v>854</v>
      </c>
      <c r="GP685" s="2">
        <f t="shared" si="66"/>
        <v>1204.24</v>
      </c>
      <c r="GQ685" s="2">
        <f t="shared" si="67"/>
        <v>11996</v>
      </c>
      <c r="GR685" s="2">
        <f t="shared" si="68"/>
        <v>14054.24</v>
      </c>
      <c r="GT685" t="s">
        <v>453</v>
      </c>
      <c r="GV685" t="s">
        <v>768</v>
      </c>
      <c r="HC685">
        <v>0</v>
      </c>
      <c r="HD685">
        <v>1849</v>
      </c>
      <c r="HE685">
        <v>74</v>
      </c>
      <c r="HF685">
        <v>19</v>
      </c>
      <c r="HG685">
        <v>0</v>
      </c>
      <c r="HH685">
        <v>18817</v>
      </c>
      <c r="HJ685">
        <v>52</v>
      </c>
      <c r="HK685">
        <v>0</v>
      </c>
      <c r="HL685">
        <v>0</v>
      </c>
      <c r="HO685">
        <v>434</v>
      </c>
      <c r="HP685">
        <v>434</v>
      </c>
      <c r="HQ685">
        <v>102</v>
      </c>
      <c r="HR685">
        <v>56</v>
      </c>
      <c r="HU685">
        <v>2</v>
      </c>
      <c r="IF685" s="63">
        <v>0</v>
      </c>
      <c r="IG685">
        <v>1.34</v>
      </c>
      <c r="II685" s="35">
        <f t="shared" si="62"/>
        <v>1.34</v>
      </c>
      <c r="IK685">
        <v>2</v>
      </c>
      <c r="IL685">
        <v>2.2599999999999998</v>
      </c>
      <c r="IM685" s="18">
        <v>1495</v>
      </c>
      <c r="IN685" s="1" t="s">
        <v>400</v>
      </c>
      <c r="IO685" s="62">
        <v>1182</v>
      </c>
      <c r="IP685" s="18">
        <v>2089</v>
      </c>
      <c r="IQ685" s="18">
        <v>325</v>
      </c>
      <c r="IR685" s="18">
        <v>720</v>
      </c>
      <c r="IX685" s="18">
        <v>4316</v>
      </c>
      <c r="JA685" s="18">
        <v>28</v>
      </c>
      <c r="JB685" s="18">
        <v>28</v>
      </c>
      <c r="JC685" s="18">
        <v>0</v>
      </c>
      <c r="JD685" s="18">
        <v>0</v>
      </c>
      <c r="JR685" s="18">
        <v>132</v>
      </c>
      <c r="JU685" s="18">
        <v>9</v>
      </c>
      <c r="KF685" s="18">
        <v>0</v>
      </c>
      <c r="KG685" s="18">
        <v>0</v>
      </c>
      <c r="KH685" s="18">
        <v>0</v>
      </c>
      <c r="KI685" s="18">
        <v>56.5</v>
      </c>
      <c r="KJ685" s="18">
        <v>16</v>
      </c>
      <c r="KK685" s="18">
        <v>0</v>
      </c>
      <c r="KL685" s="18">
        <v>0</v>
      </c>
      <c r="KM685" s="18">
        <v>0</v>
      </c>
      <c r="MO685" s="18">
        <v>0</v>
      </c>
      <c r="MP685" s="18">
        <v>0</v>
      </c>
      <c r="MS685" s="18">
        <v>28189</v>
      </c>
      <c r="MU685" s="18">
        <v>64</v>
      </c>
      <c r="NX685" s="18">
        <f t="shared" si="69"/>
        <v>1302.6759061833693</v>
      </c>
      <c r="NY685" t="str">
        <f t="shared" si="63"/>
        <v>Smaller</v>
      </c>
      <c r="NZ685" t="str">
        <f t="shared" si="64"/>
        <v>Small</v>
      </c>
    </row>
    <row r="686" spans="1:390">
      <c r="A686" t="s">
        <v>716</v>
      </c>
      <c r="B686" t="s">
        <v>717</v>
      </c>
      <c r="C686" s="32" t="s">
        <v>718</v>
      </c>
      <c r="D686" s="31" t="s">
        <v>393</v>
      </c>
      <c r="E686">
        <v>20110</v>
      </c>
      <c r="F686" t="s">
        <v>860</v>
      </c>
      <c r="G686" s="18">
        <v>19915.36800000002</v>
      </c>
      <c r="H686" s="62">
        <v>30000</v>
      </c>
      <c r="J686" s="63">
        <v>33</v>
      </c>
      <c r="K686" s="63">
        <v>4</v>
      </c>
      <c r="R686" s="63">
        <v>94</v>
      </c>
      <c r="U686" s="63">
        <v>32</v>
      </c>
      <c r="V686" s="63">
        <v>622</v>
      </c>
      <c r="W686" s="72">
        <v>96</v>
      </c>
      <c r="AC686" s="93">
        <v>0</v>
      </c>
      <c r="AL686" s="93">
        <v>55921</v>
      </c>
      <c r="AO686" s="59">
        <v>55921</v>
      </c>
      <c r="AY686" s="63">
        <v>250</v>
      </c>
      <c r="BB686" s="63">
        <v>250</v>
      </c>
      <c r="BL686" s="63">
        <v>35238</v>
      </c>
      <c r="BO686" s="63">
        <v>35238</v>
      </c>
      <c r="BZ686">
        <v>0</v>
      </c>
      <c r="DG686">
        <v>102944</v>
      </c>
      <c r="DI686">
        <v>102944</v>
      </c>
      <c r="EQ686">
        <v>3968</v>
      </c>
      <c r="ET686">
        <v>3968</v>
      </c>
      <c r="GO686">
        <v>0</v>
      </c>
      <c r="GP686" s="2">
        <f t="shared" si="66"/>
        <v>91159</v>
      </c>
      <c r="GQ686" s="2">
        <f t="shared" si="67"/>
        <v>107162</v>
      </c>
      <c r="GR686" s="2">
        <f t="shared" si="68"/>
        <v>198321</v>
      </c>
      <c r="GS686" t="s">
        <v>395</v>
      </c>
      <c r="GV686" t="s">
        <v>768</v>
      </c>
      <c r="GY686" t="s">
        <v>405</v>
      </c>
      <c r="HC686">
        <v>4291</v>
      </c>
      <c r="HD686">
        <v>4291</v>
      </c>
      <c r="HE686">
        <v>11098</v>
      </c>
      <c r="HF686">
        <v>555</v>
      </c>
      <c r="HH686">
        <v>112666</v>
      </c>
      <c r="HJ686">
        <v>226</v>
      </c>
      <c r="HK686">
        <v>2148</v>
      </c>
      <c r="HL686">
        <v>4712</v>
      </c>
      <c r="HO686">
        <v>202</v>
      </c>
      <c r="HP686">
        <v>225</v>
      </c>
      <c r="HQ686">
        <v>240</v>
      </c>
      <c r="HR686">
        <v>538</v>
      </c>
      <c r="HU686">
        <v>16</v>
      </c>
      <c r="IF686" s="63">
        <v>1.1499999999999999</v>
      </c>
      <c r="IG686">
        <v>10.75</v>
      </c>
      <c r="II686" s="35">
        <f t="shared" si="62"/>
        <v>10.75</v>
      </c>
      <c r="IK686">
        <v>19</v>
      </c>
      <c r="IL686">
        <v>17.75</v>
      </c>
      <c r="IN686" s="1"/>
      <c r="IO686" s="62">
        <v>15857</v>
      </c>
      <c r="IP686" s="18">
        <v>29450</v>
      </c>
      <c r="IQ686" s="18">
        <v>8137</v>
      </c>
      <c r="IR686" s="18">
        <v>5648</v>
      </c>
      <c r="IV686" s="18">
        <v>0</v>
      </c>
      <c r="IX686" s="18">
        <v>59092</v>
      </c>
      <c r="JA686" s="18">
        <v>387</v>
      </c>
      <c r="JB686" s="18">
        <v>303</v>
      </c>
      <c r="JC686" s="18">
        <v>1334</v>
      </c>
      <c r="JD686" s="18">
        <v>326</v>
      </c>
      <c r="JR686" s="18">
        <v>3702</v>
      </c>
      <c r="JU686" s="18">
        <v>136</v>
      </c>
      <c r="KF686" s="18">
        <v>1</v>
      </c>
      <c r="KG686" s="18">
        <v>3</v>
      </c>
      <c r="KH686" s="18">
        <v>50</v>
      </c>
      <c r="KI686" s="18">
        <v>64</v>
      </c>
      <c r="KJ686" s="18">
        <v>40</v>
      </c>
      <c r="KK686" s="18">
        <v>0</v>
      </c>
      <c r="KL686" s="18">
        <v>4</v>
      </c>
      <c r="KM686" s="18">
        <v>0</v>
      </c>
      <c r="MO686" s="18">
        <v>4</v>
      </c>
      <c r="MP686" s="18">
        <v>0</v>
      </c>
      <c r="MU686" s="18">
        <v>2287</v>
      </c>
      <c r="NX686" s="18">
        <f t="shared" si="69"/>
        <v>1852.5923720930252</v>
      </c>
      <c r="NY686" t="str">
        <f t="shared" si="63"/>
        <v>Larger</v>
      </c>
      <c r="NZ686" t="str">
        <f t="shared" si="64"/>
        <v>Medium</v>
      </c>
    </row>
    <row r="687" spans="1:390">
      <c r="A687" t="s">
        <v>521</v>
      </c>
      <c r="B687" t="s">
        <v>727</v>
      </c>
      <c r="C687" s="32" t="s">
        <v>728</v>
      </c>
      <c r="D687" s="1" t="s">
        <v>404</v>
      </c>
      <c r="E687">
        <v>20110</v>
      </c>
      <c r="F687" t="s">
        <v>860</v>
      </c>
      <c r="G687" s="18">
        <v>11645.176190476222</v>
      </c>
      <c r="K687" s="73">
        <v>5</v>
      </c>
      <c r="AC687" s="93">
        <v>0</v>
      </c>
      <c r="AO687" s="59"/>
      <c r="GP687" s="2">
        <f t="shared" si="66"/>
        <v>0</v>
      </c>
      <c r="GQ687" s="2">
        <f t="shared" si="67"/>
        <v>0</v>
      </c>
      <c r="GR687" s="2">
        <f t="shared" si="68"/>
        <v>0</v>
      </c>
      <c r="II687" s="35">
        <f t="shared" si="62"/>
        <v>0</v>
      </c>
      <c r="IN687" s="1"/>
      <c r="NX687" s="18" t="e">
        <f t="shared" si="69"/>
        <v>#DIV/0!</v>
      </c>
      <c r="NY687" t="str">
        <f t="shared" si="63"/>
        <v>Mid-range</v>
      </c>
      <c r="NZ687" t="str">
        <f t="shared" si="64"/>
        <v>Medium</v>
      </c>
    </row>
    <row r="688" spans="1:390">
      <c r="A688" t="s">
        <v>521</v>
      </c>
      <c r="B688" t="s">
        <v>729</v>
      </c>
      <c r="C688" s="32" t="s">
        <v>730</v>
      </c>
      <c r="D688" s="1" t="s">
        <v>404</v>
      </c>
      <c r="E688">
        <v>20110</v>
      </c>
      <c r="F688" t="s">
        <v>860</v>
      </c>
      <c r="G688" s="18">
        <v>16569.619238095413</v>
      </c>
      <c r="H688" s="62">
        <v>107000</v>
      </c>
      <c r="J688" s="63">
        <v>64</v>
      </c>
      <c r="K688" s="63">
        <v>18</v>
      </c>
      <c r="R688" s="63">
        <v>41</v>
      </c>
      <c r="U688" s="63">
        <v>72</v>
      </c>
      <c r="V688" s="63">
        <v>400</v>
      </c>
      <c r="W688" s="72">
        <v>64</v>
      </c>
      <c r="AC688" s="93">
        <v>0</v>
      </c>
      <c r="AL688" s="93">
        <v>51000</v>
      </c>
      <c r="AO688" s="59"/>
      <c r="AY688" s="63">
        <v>5100</v>
      </c>
      <c r="BL688" s="63">
        <v>14670</v>
      </c>
      <c r="DG688">
        <v>73427</v>
      </c>
      <c r="ES688">
        <v>950</v>
      </c>
      <c r="GM688">
        <v>141000</v>
      </c>
      <c r="GP688" s="2">
        <f t="shared" si="66"/>
        <v>0</v>
      </c>
      <c r="GQ688" s="2">
        <f t="shared" si="67"/>
        <v>0</v>
      </c>
      <c r="GR688" s="2">
        <f t="shared" si="68"/>
        <v>0</v>
      </c>
      <c r="GS688" t="s">
        <v>420</v>
      </c>
      <c r="GU688" t="s">
        <v>439</v>
      </c>
      <c r="GV688" t="s">
        <v>766</v>
      </c>
      <c r="GY688" t="s">
        <v>405</v>
      </c>
      <c r="HC688">
        <v>1405</v>
      </c>
      <c r="HD688">
        <v>2354</v>
      </c>
      <c r="HE688">
        <v>30660</v>
      </c>
      <c r="HF688">
        <v>110</v>
      </c>
      <c r="HG688">
        <v>845</v>
      </c>
      <c r="HH688">
        <v>99471</v>
      </c>
      <c r="HJ688">
        <v>27</v>
      </c>
      <c r="HK688">
        <v>669</v>
      </c>
      <c r="HL688">
        <v>1594</v>
      </c>
      <c r="HO688">
        <v>68</v>
      </c>
      <c r="HP688">
        <v>68</v>
      </c>
      <c r="HQ688">
        <v>147696</v>
      </c>
      <c r="HR688">
        <v>27</v>
      </c>
      <c r="HU688">
        <v>5</v>
      </c>
      <c r="IF688" s="63">
        <v>4.16</v>
      </c>
      <c r="IG688">
        <v>5.3</v>
      </c>
      <c r="II688" s="35">
        <f t="shared" si="62"/>
        <v>5.3</v>
      </c>
      <c r="IK688">
        <v>15</v>
      </c>
      <c r="IL688">
        <v>15</v>
      </c>
      <c r="IM688" s="18">
        <v>17582</v>
      </c>
      <c r="IN688" s="1" t="s">
        <v>411</v>
      </c>
      <c r="IO688" s="62">
        <v>18775</v>
      </c>
      <c r="IP688" s="18">
        <v>29534</v>
      </c>
      <c r="IQ688" s="18">
        <v>1511</v>
      </c>
      <c r="IR688" s="18">
        <v>3594</v>
      </c>
      <c r="IV688" s="18">
        <v>1457</v>
      </c>
      <c r="IX688" s="18">
        <v>54871</v>
      </c>
      <c r="JA688" s="18">
        <v>130</v>
      </c>
      <c r="JB688" s="18">
        <v>119</v>
      </c>
      <c r="JC688" s="18">
        <v>336</v>
      </c>
      <c r="JD688" s="18">
        <v>318</v>
      </c>
      <c r="JR688" s="18">
        <v>4724</v>
      </c>
      <c r="JU688" s="18">
        <v>252</v>
      </c>
      <c r="KF688" s="18">
        <v>0</v>
      </c>
      <c r="KG688" s="18">
        <v>0</v>
      </c>
      <c r="KH688" s="18">
        <v>0</v>
      </c>
      <c r="KI688" s="18">
        <v>70</v>
      </c>
      <c r="KJ688" s="18">
        <v>50</v>
      </c>
      <c r="KK688" s="18">
        <v>18</v>
      </c>
      <c r="KL688" s="18">
        <v>0</v>
      </c>
      <c r="KM688" s="18">
        <v>0</v>
      </c>
      <c r="MO688" s="18">
        <v>0</v>
      </c>
      <c r="MP688" s="18">
        <v>0</v>
      </c>
      <c r="MS688" s="18">
        <v>771634</v>
      </c>
      <c r="MU688" s="18">
        <v>0</v>
      </c>
      <c r="NX688" s="18">
        <f t="shared" si="69"/>
        <v>3126.3432524708328</v>
      </c>
      <c r="NY688" t="str">
        <f t="shared" si="63"/>
        <v>Larger</v>
      </c>
      <c r="NZ688" t="str">
        <f t="shared" si="64"/>
        <v>Medium</v>
      </c>
    </row>
    <row r="689" spans="1:390">
      <c r="A689" t="s">
        <v>732</v>
      </c>
      <c r="B689" t="s">
        <v>733</v>
      </c>
      <c r="C689" s="32" t="s">
        <v>734</v>
      </c>
      <c r="D689" s="31" t="s">
        <v>393</v>
      </c>
      <c r="E689">
        <v>20110</v>
      </c>
      <c r="F689" t="s">
        <v>860</v>
      </c>
      <c r="G689" s="18">
        <v>25034.18761904764</v>
      </c>
      <c r="H689" s="62">
        <v>106254</v>
      </c>
      <c r="J689" s="63">
        <v>127</v>
      </c>
      <c r="K689" s="63">
        <v>15</v>
      </c>
      <c r="R689" s="63">
        <v>64</v>
      </c>
      <c r="U689" s="63">
        <v>90</v>
      </c>
      <c r="V689" s="63">
        <v>481</v>
      </c>
      <c r="W689" s="72">
        <v>0</v>
      </c>
      <c r="AC689" s="93">
        <v>0</v>
      </c>
      <c r="AG689" s="93">
        <v>61091.76</v>
      </c>
      <c r="AM689" s="93">
        <v>9852.68</v>
      </c>
      <c r="AO689" s="59">
        <v>70944.44</v>
      </c>
      <c r="AZ689" s="63">
        <v>6100</v>
      </c>
      <c r="BB689" s="63">
        <v>6100</v>
      </c>
      <c r="BG689" s="63">
        <v>44197.05</v>
      </c>
      <c r="BM689" s="63">
        <v>2431.02</v>
      </c>
      <c r="BO689" s="63">
        <v>46628.07</v>
      </c>
      <c r="DA689">
        <v>61894</v>
      </c>
      <c r="DI689">
        <v>61894</v>
      </c>
      <c r="EL689">
        <v>810</v>
      </c>
      <c r="ES689">
        <v>51.93</v>
      </c>
      <c r="ET689">
        <v>861.93</v>
      </c>
      <c r="GH689">
        <v>70840.899999999994</v>
      </c>
      <c r="GN689">
        <v>148802.56</v>
      </c>
      <c r="GO689">
        <v>219643.46</v>
      </c>
      <c r="GP689" s="2">
        <f t="shared" si="66"/>
        <v>117572.51000000001</v>
      </c>
      <c r="GQ689" s="2">
        <f t="shared" si="67"/>
        <v>68855.929999999993</v>
      </c>
      <c r="GR689" s="2">
        <f t="shared" si="68"/>
        <v>406071.9</v>
      </c>
      <c r="GS689" t="s">
        <v>420</v>
      </c>
      <c r="GU689" t="s">
        <v>397</v>
      </c>
      <c r="GV689" t="s">
        <v>766</v>
      </c>
      <c r="GX689" t="s">
        <v>459</v>
      </c>
      <c r="GY689" t="s">
        <v>405</v>
      </c>
      <c r="HB689" t="s">
        <v>602</v>
      </c>
      <c r="HC689">
        <v>2465</v>
      </c>
      <c r="HD689">
        <v>12631</v>
      </c>
      <c r="HE689">
        <v>14884</v>
      </c>
      <c r="HF689">
        <v>355</v>
      </c>
      <c r="HG689">
        <v>0</v>
      </c>
      <c r="HH689">
        <v>134564</v>
      </c>
      <c r="HJ689">
        <v>411</v>
      </c>
      <c r="HK689">
        <v>2190</v>
      </c>
      <c r="HL689">
        <v>2956</v>
      </c>
      <c r="HO689">
        <v>2104</v>
      </c>
      <c r="HP689">
        <v>3836</v>
      </c>
      <c r="HQ689">
        <v>351</v>
      </c>
      <c r="HR689">
        <v>636</v>
      </c>
      <c r="HU689">
        <v>29</v>
      </c>
      <c r="IF689" s="63">
        <v>13</v>
      </c>
      <c r="IG689">
        <v>31.117999999999999</v>
      </c>
      <c r="II689" s="35">
        <f t="shared" si="62"/>
        <v>31.117999999999999</v>
      </c>
      <c r="IK689">
        <v>43</v>
      </c>
      <c r="IL689">
        <v>40.44</v>
      </c>
      <c r="IM689" s="18">
        <v>40583</v>
      </c>
      <c r="IN689" s="1" t="s">
        <v>400</v>
      </c>
      <c r="IO689" s="62">
        <v>50347</v>
      </c>
      <c r="IP689" s="18">
        <v>146585</v>
      </c>
      <c r="IQ689" s="18">
        <v>20725</v>
      </c>
      <c r="IR689" s="18">
        <v>55569</v>
      </c>
      <c r="IX689" s="18">
        <v>273276</v>
      </c>
      <c r="JA689" s="18">
        <v>3</v>
      </c>
      <c r="JB689" s="18">
        <v>2</v>
      </c>
      <c r="JC689" s="18">
        <v>203</v>
      </c>
      <c r="JD689" s="18">
        <v>203</v>
      </c>
      <c r="JR689" s="18">
        <v>9207</v>
      </c>
      <c r="JU689" s="18">
        <v>7789</v>
      </c>
      <c r="KF689" s="18">
        <v>1</v>
      </c>
      <c r="KG689" s="18">
        <v>5</v>
      </c>
      <c r="KH689" s="18">
        <v>95</v>
      </c>
      <c r="KI689" s="18">
        <v>59</v>
      </c>
      <c r="KJ689" s="18">
        <v>48</v>
      </c>
      <c r="KK689" s="18">
        <v>48</v>
      </c>
      <c r="KL689" s="18">
        <v>4</v>
      </c>
      <c r="KM689" s="18">
        <v>0</v>
      </c>
      <c r="MO689" s="18">
        <v>4</v>
      </c>
      <c r="MP689" s="18">
        <v>0</v>
      </c>
      <c r="MS689" s="18">
        <v>737234</v>
      </c>
      <c r="MU689" s="18">
        <v>61</v>
      </c>
      <c r="NX689" s="18">
        <f t="shared" si="69"/>
        <v>804.49217877266017</v>
      </c>
      <c r="NY689" t="str">
        <f t="shared" si="63"/>
        <v>Larger</v>
      </c>
      <c r="NZ689" t="str">
        <f t="shared" si="64"/>
        <v>Large</v>
      </c>
    </row>
    <row r="690" spans="1:390">
      <c r="A690" t="s">
        <v>735</v>
      </c>
      <c r="B690" t="s">
        <v>736</v>
      </c>
      <c r="C690" s="32" t="s">
        <v>737</v>
      </c>
      <c r="D690" s="31" t="s">
        <v>393</v>
      </c>
      <c r="E690">
        <v>20110</v>
      </c>
      <c r="F690" t="s">
        <v>860</v>
      </c>
      <c r="G690" s="18">
        <v>16027.144952380941</v>
      </c>
      <c r="H690" s="62">
        <v>47039</v>
      </c>
      <c r="J690" s="63">
        <v>52</v>
      </c>
      <c r="K690" s="63">
        <v>9</v>
      </c>
      <c r="R690" s="63">
        <v>72</v>
      </c>
      <c r="U690" s="63">
        <v>50</v>
      </c>
      <c r="V690" s="63">
        <v>684</v>
      </c>
      <c r="W690" s="72" t="s">
        <v>934</v>
      </c>
      <c r="AC690" s="93">
        <v>0</v>
      </c>
      <c r="AL690" s="93">
        <v>104900</v>
      </c>
      <c r="AO690" s="59">
        <v>104900</v>
      </c>
      <c r="AY690" s="63">
        <v>5100</v>
      </c>
      <c r="BB690" s="63">
        <v>5100</v>
      </c>
      <c r="BC690" s="63">
        <v>34531</v>
      </c>
      <c r="BL690" s="63">
        <v>44533</v>
      </c>
      <c r="BO690" s="63">
        <v>79064</v>
      </c>
      <c r="BZ690">
        <v>0</v>
      </c>
      <c r="CY690">
        <v>36875</v>
      </c>
      <c r="DG690">
        <v>41746</v>
      </c>
      <c r="DI690">
        <v>78621</v>
      </c>
      <c r="EJ690">
        <v>2842</v>
      </c>
      <c r="EQ690">
        <v>6000</v>
      </c>
      <c r="ET690">
        <v>8842</v>
      </c>
      <c r="GO690">
        <v>0</v>
      </c>
      <c r="GP690" s="2">
        <f t="shared" si="66"/>
        <v>183964</v>
      </c>
      <c r="GQ690" s="2">
        <f t="shared" si="67"/>
        <v>92563</v>
      </c>
      <c r="GR690" s="2">
        <f t="shared" si="68"/>
        <v>276527</v>
      </c>
      <c r="GS690" t="s">
        <v>420</v>
      </c>
      <c r="GU690" t="s">
        <v>439</v>
      </c>
      <c r="GV690" t="s">
        <v>766</v>
      </c>
      <c r="GW690" t="s">
        <v>410</v>
      </c>
      <c r="HC690">
        <v>3920</v>
      </c>
      <c r="HD690">
        <v>6058</v>
      </c>
      <c r="HE690">
        <v>26683</v>
      </c>
      <c r="HF690">
        <v>232</v>
      </c>
      <c r="HG690">
        <v>12981</v>
      </c>
      <c r="HH690">
        <v>97227</v>
      </c>
      <c r="HJ690">
        <v>80</v>
      </c>
      <c r="HK690">
        <v>3436</v>
      </c>
      <c r="HL690">
        <v>4069</v>
      </c>
      <c r="HO690">
        <v>31</v>
      </c>
      <c r="HP690">
        <v>31</v>
      </c>
      <c r="HQ690">
        <v>0</v>
      </c>
      <c r="HR690">
        <v>84</v>
      </c>
      <c r="HU690">
        <v>4</v>
      </c>
      <c r="IF690" s="63">
        <v>8</v>
      </c>
      <c r="IG690">
        <v>4</v>
      </c>
      <c r="II690" s="35">
        <f t="shared" si="62"/>
        <v>4</v>
      </c>
      <c r="IK690">
        <v>15.5</v>
      </c>
      <c r="IL690">
        <v>11.5</v>
      </c>
      <c r="IM690" s="18">
        <v>29635</v>
      </c>
      <c r="IN690" s="1" t="s">
        <v>411</v>
      </c>
      <c r="IO690" s="62">
        <v>17305</v>
      </c>
      <c r="IP690" s="18">
        <v>26635</v>
      </c>
      <c r="IR690" s="18">
        <v>2809</v>
      </c>
      <c r="IX690" s="18">
        <v>46749</v>
      </c>
      <c r="JA690" s="18">
        <v>40</v>
      </c>
      <c r="JB690" s="18">
        <v>37</v>
      </c>
      <c r="JC690" s="18">
        <v>499</v>
      </c>
      <c r="JD690" s="18">
        <v>86</v>
      </c>
      <c r="JR690" s="18">
        <v>4790</v>
      </c>
      <c r="JU690" s="18">
        <v>305</v>
      </c>
      <c r="KF690" s="18">
        <v>1</v>
      </c>
      <c r="KG690" s="18">
        <v>4</v>
      </c>
      <c r="KH690" s="18">
        <v>116</v>
      </c>
      <c r="KI690" s="18">
        <v>47</v>
      </c>
      <c r="KJ690" s="18">
        <v>39</v>
      </c>
      <c r="KK690" s="18">
        <v>39</v>
      </c>
      <c r="KL690" s="18">
        <v>0</v>
      </c>
      <c r="KM690" s="18">
        <v>0</v>
      </c>
      <c r="MO690" s="18">
        <v>0</v>
      </c>
      <c r="MP690" s="18">
        <v>0</v>
      </c>
      <c r="MS690" s="18">
        <v>412570</v>
      </c>
      <c r="MU690" s="18">
        <v>168</v>
      </c>
      <c r="NX690" s="18">
        <f t="shared" si="69"/>
        <v>4006.7862380952351</v>
      </c>
      <c r="NY690" t="str">
        <f t="shared" si="63"/>
        <v>Larger</v>
      </c>
      <c r="NZ690" t="str">
        <f t="shared" si="64"/>
        <v>Medium</v>
      </c>
    </row>
    <row r="691" spans="1:390">
      <c r="A691" t="s">
        <v>620</v>
      </c>
      <c r="B691" t="s">
        <v>621</v>
      </c>
      <c r="C691" s="32" t="s">
        <v>622</v>
      </c>
      <c r="D691" s="31" t="s">
        <v>393</v>
      </c>
      <c r="E691">
        <v>20110</v>
      </c>
      <c r="F691" t="s">
        <v>860</v>
      </c>
      <c r="G691" s="18">
        <v>17303.408000000025</v>
      </c>
      <c r="K691" s="73">
        <v>24</v>
      </c>
      <c r="AC691" s="93">
        <v>0</v>
      </c>
      <c r="AO691" s="59"/>
      <c r="GP691" s="2">
        <f t="shared" si="66"/>
        <v>0</v>
      </c>
      <c r="GQ691" s="2">
        <f t="shared" si="67"/>
        <v>0</v>
      </c>
      <c r="GR691" s="2">
        <f t="shared" si="68"/>
        <v>0</v>
      </c>
      <c r="II691" s="35">
        <f t="shared" si="62"/>
        <v>0</v>
      </c>
      <c r="IN691" s="1"/>
      <c r="NX691" s="18" t="e">
        <f t="shared" si="69"/>
        <v>#DIV/0!</v>
      </c>
      <c r="NY691" t="str">
        <f t="shared" si="63"/>
        <v>Larger</v>
      </c>
      <c r="NZ691" t="str">
        <f t="shared" si="64"/>
        <v>Medium</v>
      </c>
    </row>
    <row r="692" spans="1:390">
      <c r="A692" t="s">
        <v>443</v>
      </c>
      <c r="B692" t="s">
        <v>444</v>
      </c>
      <c r="C692" s="32" t="s">
        <v>445</v>
      </c>
      <c r="D692" s="1" t="s">
        <v>404</v>
      </c>
      <c r="E692">
        <v>20120</v>
      </c>
      <c r="F692" t="s">
        <v>935</v>
      </c>
      <c r="G692" s="18">
        <v>4049.9409523809531</v>
      </c>
      <c r="H692" s="71">
        <v>20768</v>
      </c>
      <c r="I692" s="99"/>
      <c r="J692" s="63">
        <v>14</v>
      </c>
      <c r="K692" s="63">
        <v>4</v>
      </c>
      <c r="R692" s="63">
        <v>31</v>
      </c>
      <c r="V692" s="63">
        <v>296</v>
      </c>
      <c r="W692" s="72" t="s">
        <v>861</v>
      </c>
      <c r="AC692" s="93">
        <v>0</v>
      </c>
      <c r="AF692" s="93">
        <v>11000</v>
      </c>
      <c r="AG692" s="93">
        <v>0</v>
      </c>
      <c r="AI692" s="93">
        <v>0</v>
      </c>
      <c r="AM692" s="93">
        <v>16676</v>
      </c>
      <c r="AO692" s="59">
        <v>27676</v>
      </c>
      <c r="AP692" s="63">
        <v>0</v>
      </c>
      <c r="AS692" s="63">
        <v>0</v>
      </c>
      <c r="AT692" s="63">
        <v>0</v>
      </c>
      <c r="AU692" s="63">
        <v>0</v>
      </c>
      <c r="AV692" s="63">
        <v>0</v>
      </c>
      <c r="AY692" s="63">
        <v>0</v>
      </c>
      <c r="AZ692" s="63">
        <v>12625</v>
      </c>
      <c r="BB692" s="63">
        <v>12625</v>
      </c>
      <c r="BC692" s="63">
        <v>0</v>
      </c>
      <c r="BF692" s="63">
        <v>0</v>
      </c>
      <c r="BG692" s="63">
        <v>0</v>
      </c>
      <c r="BH692" s="63">
        <v>0</v>
      </c>
      <c r="BI692" s="63">
        <v>0</v>
      </c>
      <c r="BL692" s="63">
        <v>0</v>
      </c>
      <c r="BM692" s="63">
        <v>7203</v>
      </c>
      <c r="BO692" s="63">
        <v>7203</v>
      </c>
      <c r="BP692" s="63">
        <v>0</v>
      </c>
      <c r="BR692" s="63">
        <v>0</v>
      </c>
      <c r="BS692" s="63">
        <v>0</v>
      </c>
      <c r="BT692" s="63">
        <v>0</v>
      </c>
      <c r="BU692" s="63">
        <v>0</v>
      </c>
      <c r="BX692">
        <v>0</v>
      </c>
      <c r="BY692">
        <v>0</v>
      </c>
      <c r="BZ692">
        <v>0</v>
      </c>
      <c r="CY692">
        <v>0</v>
      </c>
      <c r="DA692">
        <v>0</v>
      </c>
      <c r="DB692">
        <v>0</v>
      </c>
      <c r="DC692">
        <v>0</v>
      </c>
      <c r="DF692">
        <v>0</v>
      </c>
      <c r="DG692">
        <v>0</v>
      </c>
      <c r="DH692">
        <v>40415</v>
      </c>
      <c r="EJ692">
        <v>0</v>
      </c>
      <c r="EL692">
        <v>0</v>
      </c>
      <c r="EM692">
        <v>0</v>
      </c>
      <c r="EN692">
        <v>0</v>
      </c>
      <c r="EQ692">
        <v>0</v>
      </c>
      <c r="ER692">
        <v>0</v>
      </c>
      <c r="ES692">
        <v>0</v>
      </c>
      <c r="ET692">
        <v>0</v>
      </c>
      <c r="GE692">
        <v>5666</v>
      </c>
      <c r="GG692">
        <v>0</v>
      </c>
      <c r="GH692">
        <v>0</v>
      </c>
      <c r="GI692">
        <v>0</v>
      </c>
      <c r="GJ692">
        <v>0</v>
      </c>
      <c r="GM692">
        <v>0</v>
      </c>
      <c r="GN692">
        <v>19940</v>
      </c>
      <c r="GO692">
        <v>25606</v>
      </c>
      <c r="GP692" s="2">
        <f t="shared" si="66"/>
        <v>34879</v>
      </c>
      <c r="GQ692" s="2">
        <f t="shared" si="67"/>
        <v>12625</v>
      </c>
      <c r="GR692" s="2">
        <f t="shared" si="68"/>
        <v>73110</v>
      </c>
      <c r="GS692" t="s">
        <v>395</v>
      </c>
      <c r="GV692" t="s">
        <v>766</v>
      </c>
      <c r="GX692" t="s">
        <v>459</v>
      </c>
      <c r="HC692">
        <v>394</v>
      </c>
      <c r="HD692">
        <v>0</v>
      </c>
      <c r="HE692">
        <v>29861</v>
      </c>
      <c r="HF692">
        <v>51</v>
      </c>
      <c r="HG692">
        <v>0</v>
      </c>
      <c r="HH692">
        <v>37714</v>
      </c>
      <c r="HJ692">
        <v>0</v>
      </c>
      <c r="HK692">
        <v>29861</v>
      </c>
      <c r="HL692" t="s">
        <v>770</v>
      </c>
      <c r="HO692">
        <v>49</v>
      </c>
      <c r="HQ692">
        <v>95</v>
      </c>
      <c r="HR692">
        <v>0</v>
      </c>
      <c r="HU692">
        <v>3</v>
      </c>
      <c r="IF692" s="63">
        <v>1.65</v>
      </c>
      <c r="IG692">
        <v>3.6</v>
      </c>
      <c r="II692" s="35">
        <f t="shared" si="62"/>
        <v>3.6</v>
      </c>
      <c r="IK692">
        <v>4</v>
      </c>
      <c r="IL692">
        <v>4</v>
      </c>
      <c r="IM692" s="18">
        <v>4274</v>
      </c>
      <c r="IN692" s="1" t="s">
        <v>411</v>
      </c>
      <c r="IO692" s="62">
        <v>1992</v>
      </c>
      <c r="IP692" s="18">
        <v>12229</v>
      </c>
      <c r="IQ692" s="18">
        <v>2905</v>
      </c>
      <c r="IR692" s="18">
        <v>0</v>
      </c>
      <c r="IV692" s="18">
        <v>0</v>
      </c>
      <c r="IX692" s="18">
        <v>17196</v>
      </c>
      <c r="JA692" s="18">
        <v>0</v>
      </c>
      <c r="JB692" s="18">
        <v>0</v>
      </c>
      <c r="JC692" s="18">
        <v>0</v>
      </c>
      <c r="JD692" s="18">
        <v>0</v>
      </c>
      <c r="JR692" s="18">
        <v>1258</v>
      </c>
      <c r="JU692" s="18">
        <v>45</v>
      </c>
      <c r="KF692" s="18">
        <v>2</v>
      </c>
      <c r="KG692" s="18">
        <v>1</v>
      </c>
      <c r="KI692" s="18">
        <v>52</v>
      </c>
      <c r="KK692" s="18">
        <v>40</v>
      </c>
      <c r="KL692" s="18">
        <v>0</v>
      </c>
      <c r="KM692" s="18">
        <v>0</v>
      </c>
      <c r="MO692" s="18">
        <v>0</v>
      </c>
      <c r="MP692" s="18">
        <v>0</v>
      </c>
      <c r="MS692" s="18">
        <v>314112</v>
      </c>
      <c r="MU692" s="18">
        <v>0</v>
      </c>
      <c r="NX692" s="18">
        <f t="shared" si="69"/>
        <v>1124.9835978835981</v>
      </c>
      <c r="NY692" t="str">
        <f t="shared" si="63"/>
        <v>Smaller</v>
      </c>
      <c r="NZ692" t="str">
        <f t="shared" si="64"/>
        <v>Small</v>
      </c>
    </row>
    <row r="693" spans="1:390">
      <c r="A693" t="s">
        <v>598</v>
      </c>
      <c r="B693" t="s">
        <v>655</v>
      </c>
      <c r="C693" s="32" t="s">
        <v>656</v>
      </c>
      <c r="D693" s="1" t="s">
        <v>404</v>
      </c>
      <c r="E693">
        <v>20120</v>
      </c>
      <c r="F693" t="s">
        <v>935</v>
      </c>
      <c r="G693" s="18">
        <v>6147.970285714192</v>
      </c>
      <c r="H693" s="71">
        <v>0</v>
      </c>
      <c r="I693" s="99"/>
      <c r="J693" s="63">
        <v>0</v>
      </c>
      <c r="K693" s="63">
        <v>0</v>
      </c>
      <c r="R693" s="63">
        <v>0</v>
      </c>
      <c r="U693" s="63">
        <v>0</v>
      </c>
      <c r="V693" s="63">
        <v>0</v>
      </c>
      <c r="W693" s="72" t="s">
        <v>862</v>
      </c>
      <c r="AC693" s="93">
        <v>0</v>
      </c>
      <c r="AF693" s="93">
        <v>0</v>
      </c>
      <c r="AG693" s="93">
        <v>0</v>
      </c>
      <c r="AH693" s="93">
        <v>0</v>
      </c>
      <c r="AI693" s="93">
        <v>0</v>
      </c>
      <c r="AL693" s="93">
        <v>0</v>
      </c>
      <c r="AM693" s="93">
        <v>0</v>
      </c>
      <c r="AO693" s="59">
        <v>0</v>
      </c>
      <c r="AY693" s="63">
        <v>3205.1</v>
      </c>
      <c r="BB693" s="63">
        <v>3205.1</v>
      </c>
      <c r="BO693" s="63">
        <v>0</v>
      </c>
      <c r="BZ693">
        <v>0</v>
      </c>
      <c r="CY693">
        <v>41648.120000000003</v>
      </c>
      <c r="DF693">
        <v>8689</v>
      </c>
      <c r="DG693">
        <v>0</v>
      </c>
      <c r="DI693">
        <v>50337.120000000003</v>
      </c>
      <c r="ET693">
        <v>0</v>
      </c>
      <c r="GO693">
        <v>0</v>
      </c>
      <c r="GP693" s="2">
        <f t="shared" si="66"/>
        <v>0</v>
      </c>
      <c r="GQ693" s="2">
        <f t="shared" si="67"/>
        <v>53542.22</v>
      </c>
      <c r="GR693" s="2">
        <f t="shared" si="68"/>
        <v>53542.22</v>
      </c>
      <c r="GT693" t="s">
        <v>463</v>
      </c>
      <c r="GV693" t="s">
        <v>768</v>
      </c>
      <c r="HB693" t="s">
        <v>863</v>
      </c>
      <c r="HC693">
        <v>0</v>
      </c>
      <c r="HD693">
        <v>0</v>
      </c>
      <c r="HE693">
        <v>27730</v>
      </c>
      <c r="HF693">
        <v>0</v>
      </c>
      <c r="HG693">
        <v>0</v>
      </c>
      <c r="HH693">
        <v>0</v>
      </c>
      <c r="HJ693">
        <v>0</v>
      </c>
      <c r="HK693">
        <v>2295</v>
      </c>
      <c r="HL693">
        <v>0</v>
      </c>
      <c r="HO693">
        <v>0</v>
      </c>
      <c r="HP693">
        <v>0</v>
      </c>
      <c r="HQ693">
        <v>0</v>
      </c>
      <c r="HR693">
        <v>0</v>
      </c>
      <c r="HU693">
        <v>1</v>
      </c>
      <c r="IF693" s="63">
        <v>0</v>
      </c>
      <c r="IG693">
        <v>1</v>
      </c>
      <c r="II693" s="35">
        <f t="shared" si="62"/>
        <v>1</v>
      </c>
      <c r="IK693">
        <v>0</v>
      </c>
      <c r="IL693">
        <v>0</v>
      </c>
      <c r="IM693" s="18">
        <v>536</v>
      </c>
      <c r="IN693" s="1" t="s">
        <v>411</v>
      </c>
      <c r="IX693" s="18">
        <v>0</v>
      </c>
      <c r="JA693" s="18">
        <v>0</v>
      </c>
      <c r="JB693" s="18">
        <v>0</v>
      </c>
      <c r="JC693" s="18">
        <v>0</v>
      </c>
      <c r="JD693" s="18">
        <v>0</v>
      </c>
      <c r="JR693" s="18">
        <v>524</v>
      </c>
      <c r="JU693" s="18">
        <v>11</v>
      </c>
      <c r="KF693" s="18">
        <v>1</v>
      </c>
      <c r="KG693" s="18">
        <v>2</v>
      </c>
      <c r="KH693" s="18">
        <v>21</v>
      </c>
      <c r="KI693" s="18">
        <v>40</v>
      </c>
      <c r="KJ693" s="18">
        <v>40</v>
      </c>
      <c r="KK693" s="18">
        <v>40</v>
      </c>
      <c r="KL693" s="18">
        <v>8</v>
      </c>
      <c r="KM693" s="18">
        <v>8</v>
      </c>
      <c r="MO693" s="18">
        <v>8</v>
      </c>
      <c r="MP693" s="18">
        <v>8</v>
      </c>
      <c r="NX693" s="18">
        <f t="shared" si="69"/>
        <v>6147.970285714192</v>
      </c>
      <c r="NY693" t="str">
        <f t="shared" si="63"/>
        <v>Smaller</v>
      </c>
      <c r="NZ693" t="str">
        <f t="shared" si="64"/>
        <v>Small</v>
      </c>
    </row>
    <row r="694" spans="1:390">
      <c r="A694" t="s">
        <v>660</v>
      </c>
      <c r="B694" t="s">
        <v>661</v>
      </c>
      <c r="C694" s="32" t="s">
        <v>662</v>
      </c>
      <c r="D694" s="1" t="s">
        <v>404</v>
      </c>
      <c r="E694">
        <v>20120</v>
      </c>
      <c r="F694" t="s">
        <v>935</v>
      </c>
      <c r="G694" s="18">
        <v>4032.9657142857136</v>
      </c>
      <c r="H694" s="71">
        <v>20000</v>
      </c>
      <c r="I694" s="99"/>
      <c r="J694" s="63">
        <v>96</v>
      </c>
      <c r="K694" s="63">
        <v>12</v>
      </c>
      <c r="R694" s="63">
        <v>36</v>
      </c>
      <c r="U694" s="63">
        <v>76</v>
      </c>
      <c r="V694" s="63">
        <v>322</v>
      </c>
      <c r="W694" s="72" t="s">
        <v>894</v>
      </c>
      <c r="AC694" s="93">
        <v>0</v>
      </c>
      <c r="AF694" s="93">
        <v>0</v>
      </c>
      <c r="AG694" s="93">
        <v>0</v>
      </c>
      <c r="AH694" s="93">
        <v>0</v>
      </c>
      <c r="AI694" s="93">
        <v>0</v>
      </c>
      <c r="AL694" s="93">
        <v>11472</v>
      </c>
      <c r="AM694" s="93">
        <v>0</v>
      </c>
      <c r="AO694" s="59">
        <v>11472</v>
      </c>
      <c r="AP694" s="63">
        <v>0</v>
      </c>
      <c r="AS694" s="63">
        <v>0</v>
      </c>
      <c r="AT694" s="63">
        <v>0</v>
      </c>
      <c r="AU694" s="63">
        <v>0</v>
      </c>
      <c r="AV694" s="63">
        <v>0</v>
      </c>
      <c r="AY694" s="63">
        <v>0</v>
      </c>
      <c r="AZ694" s="63">
        <v>0</v>
      </c>
      <c r="BB694" s="63">
        <v>0</v>
      </c>
      <c r="BC694" s="63">
        <v>6675</v>
      </c>
      <c r="BF694" s="63">
        <v>0</v>
      </c>
      <c r="BG694" s="63">
        <v>0</v>
      </c>
      <c r="BH694" s="63">
        <v>0</v>
      </c>
      <c r="BI694" s="63">
        <v>0</v>
      </c>
      <c r="BL694" s="63">
        <v>19869</v>
      </c>
      <c r="BM694" s="63">
        <v>0</v>
      </c>
      <c r="BO694" s="63">
        <v>26544</v>
      </c>
      <c r="BP694" s="63">
        <v>0</v>
      </c>
      <c r="BR694" s="63">
        <v>0</v>
      </c>
      <c r="BS694" s="63">
        <v>0</v>
      </c>
      <c r="BT694" s="63">
        <v>0</v>
      </c>
      <c r="BU694" s="63">
        <v>0</v>
      </c>
      <c r="BX694">
        <v>0</v>
      </c>
      <c r="BY694">
        <v>0</v>
      </c>
      <c r="BZ694">
        <v>0</v>
      </c>
      <c r="CY694">
        <v>896</v>
      </c>
      <c r="DA694">
        <v>0</v>
      </c>
      <c r="DB694">
        <v>0</v>
      </c>
      <c r="DC694">
        <v>0</v>
      </c>
      <c r="DF694">
        <v>0</v>
      </c>
      <c r="DG694">
        <v>24998</v>
      </c>
      <c r="DH694">
        <v>0</v>
      </c>
      <c r="DI694">
        <v>25894</v>
      </c>
      <c r="EJ694">
        <v>307</v>
      </c>
      <c r="EL694">
        <v>0</v>
      </c>
      <c r="EM694">
        <v>0</v>
      </c>
      <c r="EN694">
        <v>0</v>
      </c>
      <c r="EQ694">
        <v>0</v>
      </c>
      <c r="ER694">
        <v>0</v>
      </c>
      <c r="ES694">
        <v>0</v>
      </c>
      <c r="ET694">
        <v>307</v>
      </c>
      <c r="GE694">
        <v>0</v>
      </c>
      <c r="GG694">
        <v>0</v>
      </c>
      <c r="GH694">
        <v>0</v>
      </c>
      <c r="GI694">
        <v>0</v>
      </c>
      <c r="GJ694">
        <v>0</v>
      </c>
      <c r="GM694">
        <v>0</v>
      </c>
      <c r="GN694">
        <v>0</v>
      </c>
      <c r="GO694">
        <v>0</v>
      </c>
      <c r="GP694" s="2">
        <f t="shared" si="66"/>
        <v>38016</v>
      </c>
      <c r="GQ694" s="2">
        <f t="shared" si="67"/>
        <v>26201</v>
      </c>
      <c r="GR694" s="2">
        <f t="shared" si="68"/>
        <v>64217</v>
      </c>
      <c r="GS694" t="s">
        <v>420</v>
      </c>
      <c r="GU694" t="s">
        <v>439</v>
      </c>
      <c r="GV694" t="s">
        <v>766</v>
      </c>
      <c r="GY694" t="s">
        <v>405</v>
      </c>
      <c r="HC694">
        <v>1680</v>
      </c>
      <c r="HD694">
        <v>87</v>
      </c>
      <c r="HE694">
        <v>0</v>
      </c>
      <c r="HF694">
        <v>130</v>
      </c>
      <c r="HG694">
        <v>0</v>
      </c>
      <c r="HH694">
        <v>50680</v>
      </c>
      <c r="HJ694">
        <v>28</v>
      </c>
      <c r="HK694">
        <v>0</v>
      </c>
      <c r="HL694">
        <v>0</v>
      </c>
      <c r="HO694">
        <v>0</v>
      </c>
      <c r="HP694">
        <v>0</v>
      </c>
      <c r="HQ694">
        <v>52</v>
      </c>
      <c r="HR694">
        <v>0</v>
      </c>
      <c r="HU694">
        <v>3</v>
      </c>
      <c r="IF694" s="63">
        <v>2.25</v>
      </c>
      <c r="IG694">
        <v>3</v>
      </c>
      <c r="II694" s="35">
        <f t="shared" si="62"/>
        <v>3</v>
      </c>
      <c r="IK694">
        <v>3</v>
      </c>
      <c r="IL694">
        <v>3</v>
      </c>
      <c r="IM694" s="18">
        <v>1123</v>
      </c>
      <c r="IN694" s="1" t="s">
        <v>400</v>
      </c>
      <c r="IO694" s="62">
        <v>2539</v>
      </c>
      <c r="IP694" s="18">
        <v>5820</v>
      </c>
      <c r="IR694" s="18">
        <v>22</v>
      </c>
      <c r="IX694" s="18">
        <v>8381</v>
      </c>
      <c r="JA694" s="18">
        <v>114</v>
      </c>
      <c r="JB694" s="18">
        <v>61</v>
      </c>
      <c r="JC694" s="18">
        <v>0</v>
      </c>
      <c r="JD694" s="18">
        <v>0</v>
      </c>
      <c r="JR694" s="18">
        <v>1974</v>
      </c>
      <c r="JU694" s="18">
        <v>87</v>
      </c>
      <c r="KF694" s="18">
        <v>0</v>
      </c>
      <c r="KG694" s="18">
        <v>0</v>
      </c>
      <c r="KH694" s="18">
        <v>0</v>
      </c>
      <c r="KI694" s="18">
        <v>59</v>
      </c>
      <c r="KJ694" s="18">
        <v>30</v>
      </c>
      <c r="KK694" s="18">
        <v>30</v>
      </c>
      <c r="KL694" s="18">
        <v>0</v>
      </c>
      <c r="KM694" s="18">
        <v>0</v>
      </c>
      <c r="MO694" s="18">
        <v>0</v>
      </c>
      <c r="MP694" s="18">
        <v>0</v>
      </c>
      <c r="MS694" s="18">
        <v>187965</v>
      </c>
      <c r="MU694" s="18">
        <v>15</v>
      </c>
      <c r="NX694" s="18">
        <f t="shared" si="69"/>
        <v>1344.3219047619045</v>
      </c>
      <c r="NY694" t="str">
        <f t="shared" si="63"/>
        <v>Smaller</v>
      </c>
      <c r="NZ694" t="str">
        <f t="shared" si="64"/>
        <v>Small</v>
      </c>
    </row>
    <row r="695" spans="1:390">
      <c r="A695" t="s">
        <v>412</v>
      </c>
      <c r="B695" t="s">
        <v>413</v>
      </c>
      <c r="C695" s="32" t="s">
        <v>414</v>
      </c>
      <c r="D695" s="1" t="s">
        <v>404</v>
      </c>
      <c r="E695">
        <v>20120</v>
      </c>
      <c r="F695" t="s">
        <v>935</v>
      </c>
      <c r="G695" s="18">
        <v>13372.100571428735</v>
      </c>
      <c r="H695" s="71">
        <v>30000</v>
      </c>
      <c r="I695" s="99"/>
      <c r="J695" s="63">
        <v>26</v>
      </c>
      <c r="K695" s="63">
        <v>1</v>
      </c>
      <c r="R695" s="63">
        <v>0</v>
      </c>
      <c r="U695" s="63">
        <v>6</v>
      </c>
      <c r="V695" s="63">
        <v>475</v>
      </c>
      <c r="W695" s="72" t="s">
        <v>864</v>
      </c>
      <c r="AC695" s="93">
        <v>0</v>
      </c>
      <c r="AF695" s="93">
        <v>0</v>
      </c>
      <c r="AG695" s="93">
        <v>49343</v>
      </c>
      <c r="AH695" s="93">
        <v>0</v>
      </c>
      <c r="AI695" s="93">
        <v>0</v>
      </c>
      <c r="AL695" s="93">
        <v>0</v>
      </c>
      <c r="AM695" s="93">
        <v>0</v>
      </c>
      <c r="AO695" s="59">
        <v>49343</v>
      </c>
      <c r="AP695" s="63">
        <v>0</v>
      </c>
      <c r="AS695" s="63">
        <v>0</v>
      </c>
      <c r="AT695" s="63">
        <v>0</v>
      </c>
      <c r="AU695" s="63">
        <v>0</v>
      </c>
      <c r="AV695" s="63">
        <v>0</v>
      </c>
      <c r="AY695" s="63">
        <v>0</v>
      </c>
      <c r="AZ695" s="63">
        <v>0</v>
      </c>
      <c r="BB695" s="63">
        <v>0</v>
      </c>
      <c r="BC695" s="63">
        <v>109</v>
      </c>
      <c r="BF695" s="63">
        <v>0</v>
      </c>
      <c r="BG695" s="63">
        <v>39914</v>
      </c>
      <c r="BH695" s="63">
        <v>0</v>
      </c>
      <c r="BI695" s="63">
        <v>0</v>
      </c>
      <c r="BL695" s="63">
        <v>0</v>
      </c>
      <c r="BM695" s="63">
        <v>0</v>
      </c>
      <c r="BO695" s="63">
        <v>40023</v>
      </c>
      <c r="BP695" s="63">
        <v>0</v>
      </c>
      <c r="BR695" s="63">
        <v>0</v>
      </c>
      <c r="BS695" s="63">
        <v>0</v>
      </c>
      <c r="BT695" s="63">
        <v>0</v>
      </c>
      <c r="BU695" s="63">
        <v>0</v>
      </c>
      <c r="BX695">
        <v>0</v>
      </c>
      <c r="BY695">
        <v>0</v>
      </c>
      <c r="BZ695">
        <v>0</v>
      </c>
      <c r="CY695">
        <v>31988</v>
      </c>
      <c r="DA695">
        <v>0</v>
      </c>
      <c r="DB695">
        <v>65029</v>
      </c>
      <c r="DC695">
        <v>0</v>
      </c>
      <c r="DF695">
        <v>0</v>
      </c>
      <c r="DG695">
        <v>0</v>
      </c>
      <c r="DH695">
        <v>0</v>
      </c>
      <c r="DI695">
        <v>97017</v>
      </c>
      <c r="EJ695">
        <v>0</v>
      </c>
      <c r="EL695">
        <v>0</v>
      </c>
      <c r="EM695">
        <v>535</v>
      </c>
      <c r="EN695">
        <v>0</v>
      </c>
      <c r="EQ695">
        <v>0</v>
      </c>
      <c r="ER695">
        <v>0</v>
      </c>
      <c r="ES695">
        <v>0</v>
      </c>
      <c r="ET695">
        <v>535</v>
      </c>
      <c r="GE695">
        <v>0</v>
      </c>
      <c r="GG695">
        <v>0</v>
      </c>
      <c r="GH695">
        <v>0</v>
      </c>
      <c r="GI695">
        <v>0</v>
      </c>
      <c r="GJ695">
        <v>0</v>
      </c>
      <c r="GM695">
        <v>0</v>
      </c>
      <c r="GN695">
        <v>0</v>
      </c>
      <c r="GO695">
        <v>0</v>
      </c>
      <c r="GP695" s="2">
        <f t="shared" si="66"/>
        <v>89366</v>
      </c>
      <c r="GQ695" s="2">
        <f t="shared" si="67"/>
        <v>97552</v>
      </c>
      <c r="GR695" s="2">
        <f t="shared" si="68"/>
        <v>186918</v>
      </c>
      <c r="GS695" t="s">
        <v>420</v>
      </c>
      <c r="GU695" t="s">
        <v>439</v>
      </c>
      <c r="GV695" t="s">
        <v>766</v>
      </c>
      <c r="GW695" t="s">
        <v>410</v>
      </c>
      <c r="HC695">
        <v>1018</v>
      </c>
      <c r="HD695">
        <v>1773</v>
      </c>
      <c r="HE695">
        <v>8825</v>
      </c>
      <c r="HF695">
        <v>264</v>
      </c>
      <c r="HH695">
        <v>88236</v>
      </c>
      <c r="HJ695">
        <v>92</v>
      </c>
      <c r="HK695">
        <v>0</v>
      </c>
      <c r="HL695">
        <v>1048</v>
      </c>
      <c r="HO695">
        <v>79</v>
      </c>
      <c r="HP695">
        <v>79</v>
      </c>
      <c r="HQ695">
        <v>163</v>
      </c>
      <c r="HR695">
        <v>146</v>
      </c>
      <c r="HU695">
        <v>7</v>
      </c>
      <c r="IF695" s="63">
        <v>2.2000000000000002</v>
      </c>
      <c r="IG695">
        <v>4</v>
      </c>
      <c r="II695" s="35">
        <f t="shared" si="62"/>
        <v>4</v>
      </c>
      <c r="IK695">
        <v>8</v>
      </c>
      <c r="IL695">
        <v>7.3</v>
      </c>
      <c r="IM695" s="18">
        <v>2635</v>
      </c>
      <c r="IN695" s="1" t="s">
        <v>400</v>
      </c>
      <c r="IO695" s="62">
        <v>11905</v>
      </c>
      <c r="IP695" s="18">
        <v>21712</v>
      </c>
      <c r="IQ695" s="18">
        <v>6372</v>
      </c>
      <c r="IR695" s="18">
        <v>1050</v>
      </c>
      <c r="IV695" s="18">
        <v>0</v>
      </c>
      <c r="IX695" s="18">
        <v>41039</v>
      </c>
      <c r="JA695" s="18">
        <v>7</v>
      </c>
      <c r="JB695" s="18">
        <v>7</v>
      </c>
      <c r="JC695" s="18">
        <v>151</v>
      </c>
      <c r="JD695" s="18">
        <v>86</v>
      </c>
      <c r="JR695" s="18">
        <v>1250</v>
      </c>
      <c r="JU695" s="18">
        <v>46</v>
      </c>
      <c r="KF695" s="18">
        <v>0</v>
      </c>
      <c r="KG695" s="18">
        <v>0</v>
      </c>
      <c r="KH695" s="18">
        <v>0</v>
      </c>
      <c r="KI695" s="18">
        <v>52.5</v>
      </c>
      <c r="KJ695" s="18">
        <v>34</v>
      </c>
      <c r="KK695" s="18">
        <v>34</v>
      </c>
      <c r="KL695" s="18">
        <v>0</v>
      </c>
      <c r="KM695" s="18">
        <v>0</v>
      </c>
      <c r="MO695" s="18">
        <v>0</v>
      </c>
      <c r="MP695" s="18">
        <v>0</v>
      </c>
      <c r="MS695" s="18">
        <v>281957</v>
      </c>
      <c r="MU695" s="18">
        <v>0</v>
      </c>
      <c r="NX695" s="18">
        <f t="shared" si="69"/>
        <v>3343.0251428571837</v>
      </c>
      <c r="NY695" t="str">
        <f t="shared" si="63"/>
        <v>Larger</v>
      </c>
      <c r="NZ695" t="str">
        <f t="shared" si="64"/>
        <v>Medium</v>
      </c>
    </row>
    <row r="696" spans="1:390">
      <c r="A696" t="s">
        <v>417</v>
      </c>
      <c r="B696" t="s">
        <v>418</v>
      </c>
      <c r="C696" s="32" t="s">
        <v>419</v>
      </c>
      <c r="D696" s="31" t="s">
        <v>393</v>
      </c>
      <c r="E696">
        <v>20120</v>
      </c>
      <c r="F696" t="s">
        <v>935</v>
      </c>
      <c r="G696" s="18">
        <v>11697.941523809524</v>
      </c>
      <c r="H696" s="71">
        <v>35351</v>
      </c>
      <c r="I696" s="99"/>
      <c r="J696" s="63">
        <v>54</v>
      </c>
      <c r="K696" s="63">
        <v>12</v>
      </c>
      <c r="R696" s="63">
        <v>27</v>
      </c>
      <c r="U696" s="63">
        <v>56</v>
      </c>
      <c r="V696" s="63">
        <v>376</v>
      </c>
      <c r="W696" s="72" t="s">
        <v>865</v>
      </c>
      <c r="AC696" s="93">
        <v>0</v>
      </c>
      <c r="AF696" s="93">
        <v>0</v>
      </c>
      <c r="AG696" s="93">
        <v>0</v>
      </c>
      <c r="AH696" s="93">
        <v>0</v>
      </c>
      <c r="AI696" s="93">
        <v>0</v>
      </c>
      <c r="AL696" s="93">
        <v>58599</v>
      </c>
      <c r="AM696" s="93">
        <v>0</v>
      </c>
      <c r="AO696" s="59">
        <v>58599</v>
      </c>
      <c r="AP696" s="63">
        <v>0</v>
      </c>
      <c r="AS696" s="63">
        <v>0</v>
      </c>
      <c r="AT696" s="63">
        <v>0</v>
      </c>
      <c r="AU696" s="63">
        <v>0</v>
      </c>
      <c r="AV696" s="63">
        <v>0</v>
      </c>
      <c r="AY696" s="63">
        <v>2410</v>
      </c>
      <c r="AZ696" s="63">
        <v>0</v>
      </c>
      <c r="BB696" s="63">
        <v>2410</v>
      </c>
      <c r="BC696" s="63">
        <v>0</v>
      </c>
      <c r="BF696" s="63">
        <v>0</v>
      </c>
      <c r="BG696" s="63">
        <v>0</v>
      </c>
      <c r="BH696" s="63">
        <v>0</v>
      </c>
      <c r="BI696" s="63">
        <v>0</v>
      </c>
      <c r="BL696" s="63">
        <v>23662</v>
      </c>
      <c r="BM696" s="63">
        <v>0</v>
      </c>
      <c r="BO696" s="63">
        <v>23662</v>
      </c>
      <c r="BP696" s="63">
        <v>0</v>
      </c>
      <c r="BR696" s="63">
        <v>0</v>
      </c>
      <c r="BS696" s="63">
        <v>0</v>
      </c>
      <c r="BT696" s="63">
        <v>0</v>
      </c>
      <c r="BU696" s="63">
        <v>0</v>
      </c>
      <c r="BX696">
        <v>0</v>
      </c>
      <c r="BY696">
        <v>0</v>
      </c>
      <c r="BZ696">
        <v>0</v>
      </c>
      <c r="CY696">
        <v>0</v>
      </c>
      <c r="DA696">
        <v>0</v>
      </c>
      <c r="DB696">
        <v>0</v>
      </c>
      <c r="DC696">
        <v>0</v>
      </c>
      <c r="DF696">
        <v>0</v>
      </c>
      <c r="DG696">
        <v>106694</v>
      </c>
      <c r="DH696">
        <v>0</v>
      </c>
      <c r="DI696">
        <v>106694</v>
      </c>
      <c r="EJ696">
        <v>0</v>
      </c>
      <c r="EL696">
        <v>0</v>
      </c>
      <c r="EM696">
        <v>0</v>
      </c>
      <c r="EN696">
        <v>0</v>
      </c>
      <c r="EQ696">
        <v>0</v>
      </c>
      <c r="ER696">
        <v>0</v>
      </c>
      <c r="ES696">
        <v>0</v>
      </c>
      <c r="ET696">
        <v>0</v>
      </c>
      <c r="GE696">
        <v>0</v>
      </c>
      <c r="GG696">
        <v>0</v>
      </c>
      <c r="GH696">
        <v>0</v>
      </c>
      <c r="GI696">
        <v>0</v>
      </c>
      <c r="GJ696">
        <v>0</v>
      </c>
      <c r="GM696">
        <v>0</v>
      </c>
      <c r="GN696">
        <v>0</v>
      </c>
      <c r="GO696">
        <v>0</v>
      </c>
      <c r="GP696" s="2">
        <f t="shared" si="66"/>
        <v>82261</v>
      </c>
      <c r="GQ696" s="2">
        <f t="shared" si="67"/>
        <v>109104</v>
      </c>
      <c r="GR696" s="2">
        <f t="shared" si="68"/>
        <v>191365</v>
      </c>
      <c r="GS696" t="s">
        <v>420</v>
      </c>
      <c r="GV696" t="s">
        <v>768</v>
      </c>
      <c r="GX696" t="s">
        <v>459</v>
      </c>
      <c r="HB696" t="s">
        <v>866</v>
      </c>
      <c r="HC696">
        <v>1453</v>
      </c>
      <c r="HD696">
        <v>1100</v>
      </c>
      <c r="HE696">
        <v>53771</v>
      </c>
      <c r="HF696">
        <v>116</v>
      </c>
      <c r="HH696">
        <v>85518</v>
      </c>
      <c r="HJ696">
        <v>3</v>
      </c>
      <c r="HK696">
        <v>29904</v>
      </c>
      <c r="HL696">
        <v>2533</v>
      </c>
      <c r="HO696">
        <v>318</v>
      </c>
      <c r="HP696">
        <v>913</v>
      </c>
      <c r="HQ696">
        <v>66</v>
      </c>
      <c r="HR696">
        <v>15</v>
      </c>
      <c r="HU696">
        <v>17</v>
      </c>
      <c r="IF696" s="63">
        <v>2.12</v>
      </c>
      <c r="IG696">
        <v>7.4</v>
      </c>
      <c r="II696" s="35">
        <f t="shared" si="62"/>
        <v>7.4</v>
      </c>
      <c r="IK696">
        <v>13</v>
      </c>
      <c r="IL696">
        <v>9.9</v>
      </c>
      <c r="IM696" s="18">
        <v>13203</v>
      </c>
      <c r="IN696" s="1" t="s">
        <v>411</v>
      </c>
      <c r="IO696" s="62">
        <v>10103</v>
      </c>
      <c r="IP696" s="18">
        <v>63240</v>
      </c>
      <c r="IQ696" s="18">
        <v>18121</v>
      </c>
      <c r="IR696" s="18">
        <v>0</v>
      </c>
      <c r="IV696" s="18">
        <v>0</v>
      </c>
      <c r="IX696" s="18">
        <v>91464</v>
      </c>
      <c r="JA696" s="18">
        <v>163</v>
      </c>
      <c r="JB696" s="18">
        <v>124</v>
      </c>
      <c r="JC696" s="18">
        <v>410</v>
      </c>
      <c r="JD696" s="18">
        <v>170</v>
      </c>
      <c r="JR696" s="18">
        <v>4671</v>
      </c>
      <c r="JU696" s="18">
        <v>281</v>
      </c>
      <c r="KF696" s="18">
        <v>1</v>
      </c>
      <c r="KG696" s="18">
        <v>5</v>
      </c>
      <c r="KH696" s="18">
        <v>93</v>
      </c>
      <c r="KI696" s="18">
        <v>60</v>
      </c>
      <c r="KJ696" s="18">
        <v>48</v>
      </c>
      <c r="KK696" s="18">
        <v>48</v>
      </c>
      <c r="KL696" s="18">
        <v>4</v>
      </c>
      <c r="KM696" s="18">
        <v>0</v>
      </c>
      <c r="MO696" s="18">
        <v>4</v>
      </c>
      <c r="MP696" s="18">
        <v>0</v>
      </c>
      <c r="MS696" s="18">
        <v>493374</v>
      </c>
      <c r="MU696" s="18">
        <v>1</v>
      </c>
      <c r="NX696" s="18">
        <f t="shared" si="69"/>
        <v>1580.8029086229087</v>
      </c>
      <c r="NY696" t="str">
        <f t="shared" si="63"/>
        <v>Mid-range</v>
      </c>
      <c r="NZ696" t="str">
        <f t="shared" si="64"/>
        <v>Medium</v>
      </c>
    </row>
    <row r="697" spans="1:390">
      <c r="A697" t="s">
        <v>495</v>
      </c>
      <c r="B697" t="s">
        <v>679</v>
      </c>
      <c r="C697" s="32" t="s">
        <v>680</v>
      </c>
      <c r="D697" s="1" t="s">
        <v>404</v>
      </c>
      <c r="E697">
        <v>20120</v>
      </c>
      <c r="F697" t="s">
        <v>935</v>
      </c>
      <c r="G697" s="18">
        <v>3787.3045714285558</v>
      </c>
      <c r="H697" s="71">
        <v>8000</v>
      </c>
      <c r="I697" s="99"/>
      <c r="J697" s="63">
        <v>17</v>
      </c>
      <c r="K697" s="63">
        <v>5</v>
      </c>
      <c r="R697" s="63">
        <v>0</v>
      </c>
      <c r="U697" s="63">
        <v>25</v>
      </c>
      <c r="V697" s="63">
        <v>142</v>
      </c>
      <c r="W697" s="72">
        <v>0</v>
      </c>
      <c r="AC697" s="93">
        <v>0</v>
      </c>
      <c r="AF697" s="93">
        <v>0</v>
      </c>
      <c r="AG697" s="93">
        <v>0</v>
      </c>
      <c r="AH697" s="93">
        <v>0</v>
      </c>
      <c r="AI697" s="93">
        <v>0</v>
      </c>
      <c r="AL697" s="93">
        <v>0</v>
      </c>
      <c r="AM697" s="93">
        <v>0</v>
      </c>
      <c r="AO697" s="59">
        <v>0</v>
      </c>
      <c r="AP697" s="63">
        <v>0</v>
      </c>
      <c r="AS697" s="63">
        <v>0</v>
      </c>
      <c r="AT697" s="63">
        <v>0</v>
      </c>
      <c r="AU697" s="63">
        <v>0</v>
      </c>
      <c r="AV697" s="63">
        <v>0</v>
      </c>
      <c r="AY697" s="63">
        <v>0</v>
      </c>
      <c r="AZ697" s="63">
        <v>0</v>
      </c>
      <c r="BB697" s="63">
        <v>0</v>
      </c>
      <c r="BC697" s="63">
        <v>0</v>
      </c>
      <c r="BF697" s="63">
        <v>0</v>
      </c>
      <c r="BG697" s="63">
        <v>0</v>
      </c>
      <c r="BH697" s="63">
        <v>0</v>
      </c>
      <c r="BI697" s="63">
        <v>0</v>
      </c>
      <c r="BL697" s="63">
        <v>0</v>
      </c>
      <c r="BM697" s="63">
        <v>0</v>
      </c>
      <c r="BO697" s="63">
        <v>0</v>
      </c>
      <c r="BP697" s="63">
        <v>0</v>
      </c>
      <c r="BR697" s="63">
        <v>0</v>
      </c>
      <c r="BS697" s="63">
        <v>0</v>
      </c>
      <c r="BT697" s="63">
        <v>0</v>
      </c>
      <c r="BU697" s="63">
        <v>0</v>
      </c>
      <c r="BX697">
        <v>0</v>
      </c>
      <c r="BY697">
        <v>0</v>
      </c>
      <c r="BZ697">
        <v>0</v>
      </c>
      <c r="CY697">
        <v>45977</v>
      </c>
      <c r="DA697">
        <v>0</v>
      </c>
      <c r="DB697">
        <v>0</v>
      </c>
      <c r="DC697">
        <v>0</v>
      </c>
      <c r="DF697">
        <v>0</v>
      </c>
      <c r="DG697">
        <v>0</v>
      </c>
      <c r="DH697">
        <v>0</v>
      </c>
      <c r="DI697">
        <v>0</v>
      </c>
      <c r="EJ697">
        <v>0</v>
      </c>
      <c r="EL697">
        <v>0</v>
      </c>
      <c r="EM697">
        <v>0</v>
      </c>
      <c r="EN697">
        <v>0</v>
      </c>
      <c r="EQ697">
        <v>0</v>
      </c>
      <c r="ER697">
        <v>0</v>
      </c>
      <c r="ES697">
        <v>0</v>
      </c>
      <c r="ET697">
        <v>0</v>
      </c>
      <c r="GE697">
        <v>0</v>
      </c>
      <c r="GG697">
        <v>0</v>
      </c>
      <c r="GH697">
        <v>0</v>
      </c>
      <c r="GI697">
        <v>0</v>
      </c>
      <c r="GJ697">
        <v>0</v>
      </c>
      <c r="GM697">
        <v>0</v>
      </c>
      <c r="GN697">
        <v>0</v>
      </c>
      <c r="GO697">
        <v>0</v>
      </c>
      <c r="GP697" s="2">
        <f t="shared" si="66"/>
        <v>0</v>
      </c>
      <c r="GQ697" s="2">
        <f t="shared" si="67"/>
        <v>0</v>
      </c>
      <c r="GR697" s="2">
        <f t="shared" si="68"/>
        <v>0</v>
      </c>
      <c r="GS697" t="s">
        <v>395</v>
      </c>
      <c r="GV697" t="s">
        <v>768</v>
      </c>
      <c r="HB697" t="s">
        <v>867</v>
      </c>
      <c r="HC697">
        <v>0</v>
      </c>
      <c r="HD697">
        <v>588</v>
      </c>
      <c r="HE697">
        <v>12912</v>
      </c>
      <c r="HF697">
        <v>0</v>
      </c>
      <c r="HG697">
        <v>0</v>
      </c>
      <c r="HH697">
        <v>0</v>
      </c>
      <c r="HJ697">
        <v>0</v>
      </c>
      <c r="HK697">
        <v>0</v>
      </c>
      <c r="HL697">
        <v>0</v>
      </c>
      <c r="HO697">
        <v>40</v>
      </c>
      <c r="HP697">
        <v>32343</v>
      </c>
      <c r="HQ697">
        <v>13</v>
      </c>
      <c r="HR697">
        <v>0</v>
      </c>
      <c r="HU697">
        <v>2</v>
      </c>
      <c r="IF697" s="63">
        <v>0.5</v>
      </c>
      <c r="IG697">
        <v>3</v>
      </c>
      <c r="II697" s="35">
        <f t="shared" si="62"/>
        <v>3</v>
      </c>
      <c r="IK697">
        <v>4</v>
      </c>
      <c r="IL697">
        <v>4</v>
      </c>
      <c r="IM697" s="18">
        <v>4312</v>
      </c>
      <c r="IN697" s="1" t="s">
        <v>411</v>
      </c>
      <c r="IO697" s="62">
        <v>1726</v>
      </c>
      <c r="IP697" s="18">
        <v>11519</v>
      </c>
      <c r="IR697" s="18">
        <v>61</v>
      </c>
      <c r="IV697" s="18">
        <v>0</v>
      </c>
      <c r="IX697" s="18">
        <v>13306</v>
      </c>
      <c r="JA697" s="18">
        <v>57</v>
      </c>
      <c r="JR697" s="18">
        <v>1135</v>
      </c>
      <c r="JU697" s="18">
        <v>24</v>
      </c>
      <c r="KF697" s="18">
        <v>0</v>
      </c>
      <c r="KG697" s="18">
        <v>0</v>
      </c>
      <c r="KH697" s="18">
        <v>0</v>
      </c>
      <c r="KI697" s="18">
        <v>45</v>
      </c>
      <c r="KJ697" s="18">
        <v>0</v>
      </c>
      <c r="KK697" s="18">
        <v>0</v>
      </c>
      <c r="KL697" s="18">
        <v>0</v>
      </c>
      <c r="KM697" s="18">
        <v>0</v>
      </c>
      <c r="MO697" s="18">
        <v>0</v>
      </c>
      <c r="MP697" s="18">
        <v>0</v>
      </c>
      <c r="MU697" s="18">
        <v>0</v>
      </c>
      <c r="NX697" s="18">
        <f t="shared" si="69"/>
        <v>1262.434857142852</v>
      </c>
      <c r="NY697" t="str">
        <f t="shared" si="63"/>
        <v>Smaller</v>
      </c>
      <c r="NZ697" t="str">
        <f t="shared" si="64"/>
        <v>Small</v>
      </c>
    </row>
    <row r="698" spans="1:390">
      <c r="A698" t="s">
        <v>689</v>
      </c>
      <c r="B698" t="s">
        <v>690</v>
      </c>
      <c r="C698" s="32" t="s">
        <v>691</v>
      </c>
      <c r="D698" s="31" t="s">
        <v>393</v>
      </c>
      <c r="E698">
        <v>20120</v>
      </c>
      <c r="F698" t="s">
        <v>935</v>
      </c>
      <c r="G698" s="18">
        <v>2923.133333333335</v>
      </c>
      <c r="H698" s="71">
        <v>7500</v>
      </c>
      <c r="I698" s="99"/>
      <c r="J698" s="63">
        <v>25</v>
      </c>
      <c r="K698" s="63">
        <v>0</v>
      </c>
      <c r="R698" s="63">
        <v>0</v>
      </c>
      <c r="U698" s="63">
        <v>0</v>
      </c>
      <c r="V698" s="63">
        <v>80</v>
      </c>
      <c r="W698" s="72">
        <v>50</v>
      </c>
      <c r="AC698" s="93">
        <v>0</v>
      </c>
      <c r="AF698" s="93">
        <v>0</v>
      </c>
      <c r="AG698" s="93">
        <v>0</v>
      </c>
      <c r="AH698" s="93">
        <v>0</v>
      </c>
      <c r="AI698" s="93">
        <v>0</v>
      </c>
      <c r="AL698" s="93">
        <v>0</v>
      </c>
      <c r="AM698" s="93">
        <v>33720.36</v>
      </c>
      <c r="AO698" s="59">
        <v>33720.36</v>
      </c>
      <c r="AP698" s="63">
        <v>2596</v>
      </c>
      <c r="AS698" s="63">
        <v>0</v>
      </c>
      <c r="AT698" s="63">
        <v>0</v>
      </c>
      <c r="AU698" s="63">
        <v>0</v>
      </c>
      <c r="AV698" s="63">
        <v>0</v>
      </c>
      <c r="AY698" s="63">
        <v>0</v>
      </c>
      <c r="AZ698" s="63">
        <v>0</v>
      </c>
      <c r="BB698" s="63">
        <v>2495</v>
      </c>
      <c r="BC698" s="63">
        <v>3558.9</v>
      </c>
      <c r="BF698" s="63">
        <v>0</v>
      </c>
      <c r="BG698" s="63">
        <v>0</v>
      </c>
      <c r="BH698" s="63">
        <v>0</v>
      </c>
      <c r="BI698" s="63">
        <v>0</v>
      </c>
      <c r="BL698" s="63">
        <v>0</v>
      </c>
      <c r="BM698" s="63">
        <v>2795.07</v>
      </c>
      <c r="BO698" s="63">
        <v>6353.97</v>
      </c>
      <c r="BP698" s="63">
        <v>0</v>
      </c>
      <c r="BR698" s="63">
        <v>0</v>
      </c>
      <c r="BS698" s="63">
        <v>0</v>
      </c>
      <c r="BT698" s="63">
        <v>0</v>
      </c>
      <c r="BU698" s="63">
        <v>0</v>
      </c>
      <c r="BX698">
        <v>0</v>
      </c>
      <c r="BY698">
        <v>0</v>
      </c>
      <c r="BZ698">
        <v>0</v>
      </c>
      <c r="CY698">
        <v>10115.34</v>
      </c>
      <c r="DA698">
        <v>0</v>
      </c>
      <c r="DB698">
        <v>0</v>
      </c>
      <c r="DC698">
        <v>0</v>
      </c>
      <c r="DF698">
        <v>0</v>
      </c>
      <c r="DG698">
        <v>0</v>
      </c>
      <c r="DH698">
        <v>4990</v>
      </c>
      <c r="DI698">
        <v>15105.34</v>
      </c>
      <c r="EJ698">
        <v>2180.39</v>
      </c>
      <c r="EL698">
        <v>0</v>
      </c>
      <c r="EM698">
        <v>0</v>
      </c>
      <c r="EN698">
        <v>0</v>
      </c>
      <c r="EQ698">
        <v>0</v>
      </c>
      <c r="ER698">
        <v>0</v>
      </c>
      <c r="ES698">
        <v>761.22</v>
      </c>
      <c r="ET698">
        <v>2941.61</v>
      </c>
      <c r="GE698">
        <v>0</v>
      </c>
      <c r="GG698">
        <v>0</v>
      </c>
      <c r="GH698">
        <v>0</v>
      </c>
      <c r="GI698">
        <v>0</v>
      </c>
      <c r="GJ698">
        <v>0</v>
      </c>
      <c r="GN698">
        <v>1930.5</v>
      </c>
      <c r="GO698">
        <v>1930.5</v>
      </c>
      <c r="GP698" s="2">
        <f t="shared" si="66"/>
        <v>40074.33</v>
      </c>
      <c r="GQ698" s="2">
        <f t="shared" si="67"/>
        <v>20541.95</v>
      </c>
      <c r="GR698" s="2">
        <f t="shared" si="68"/>
        <v>62546.78</v>
      </c>
      <c r="GT698" t="s">
        <v>438</v>
      </c>
      <c r="GV698" t="s">
        <v>768</v>
      </c>
      <c r="GW698" t="s">
        <v>410</v>
      </c>
      <c r="HC698">
        <v>930</v>
      </c>
      <c r="HD698">
        <v>1511</v>
      </c>
      <c r="HE698">
        <v>41000</v>
      </c>
      <c r="HF698">
        <v>78</v>
      </c>
      <c r="HH698">
        <v>32580</v>
      </c>
      <c r="HJ698">
        <v>238</v>
      </c>
      <c r="HK698">
        <v>4000</v>
      </c>
      <c r="HL698">
        <v>930</v>
      </c>
      <c r="HO698">
        <v>8</v>
      </c>
      <c r="HP698">
        <v>8</v>
      </c>
      <c r="HQ698">
        <v>0</v>
      </c>
      <c r="HR698">
        <v>238</v>
      </c>
      <c r="HU698">
        <v>1.4</v>
      </c>
      <c r="IF698" s="63">
        <v>0.4</v>
      </c>
      <c r="IG698">
        <v>1.4</v>
      </c>
      <c r="II698" s="35">
        <f t="shared" si="62"/>
        <v>1.4</v>
      </c>
      <c r="IK698">
        <v>3</v>
      </c>
      <c r="IL698">
        <v>3</v>
      </c>
      <c r="IM698" s="18">
        <v>3750</v>
      </c>
      <c r="IN698" s="1" t="s">
        <v>400</v>
      </c>
      <c r="IO698" s="62">
        <v>3039</v>
      </c>
      <c r="IP698" s="18">
        <v>2844</v>
      </c>
      <c r="IQ698" s="18">
        <v>323</v>
      </c>
      <c r="IR698" s="18">
        <v>943</v>
      </c>
      <c r="IV698" s="18">
        <v>4</v>
      </c>
      <c r="IX698" s="18">
        <v>7153</v>
      </c>
      <c r="JA698" s="18">
        <v>40</v>
      </c>
      <c r="JB698" s="18">
        <v>37</v>
      </c>
      <c r="JC698" s="18">
        <v>123</v>
      </c>
      <c r="JD698" s="18">
        <v>52</v>
      </c>
      <c r="JR698" s="18">
        <v>1426</v>
      </c>
      <c r="JU698" s="18">
        <v>92</v>
      </c>
      <c r="KF698" s="18">
        <v>1</v>
      </c>
      <c r="KG698" s="18">
        <v>2</v>
      </c>
      <c r="KH698" s="18">
        <v>24</v>
      </c>
      <c r="KI698" s="18">
        <v>53.5</v>
      </c>
      <c r="KJ698" s="18">
        <v>20</v>
      </c>
      <c r="KK698" s="18">
        <v>20</v>
      </c>
      <c r="KL698" s="18">
        <v>0</v>
      </c>
      <c r="KM698" s="18">
        <v>0</v>
      </c>
      <c r="MO698" s="18">
        <v>0</v>
      </c>
      <c r="MP698" s="18">
        <v>0</v>
      </c>
      <c r="MS698" s="18">
        <v>68652</v>
      </c>
      <c r="MU698" s="18">
        <v>44</v>
      </c>
      <c r="NX698" s="18">
        <f t="shared" si="69"/>
        <v>2087.9523809523821</v>
      </c>
      <c r="NY698" t="str">
        <f t="shared" si="63"/>
        <v>Smaller</v>
      </c>
      <c r="NZ698" t="str">
        <f t="shared" si="64"/>
        <v>Small</v>
      </c>
    </row>
    <row r="699" spans="1:390">
      <c r="A699" t="s">
        <v>490</v>
      </c>
      <c r="B699" t="s">
        <v>491</v>
      </c>
      <c r="C699" s="32" t="s">
        <v>492</v>
      </c>
      <c r="D699" s="31" t="s">
        <v>393</v>
      </c>
      <c r="E699">
        <v>20120</v>
      </c>
      <c r="F699" t="s">
        <v>935</v>
      </c>
      <c r="G699" s="18">
        <v>4941.5742857142386</v>
      </c>
      <c r="H699" s="71">
        <v>15312</v>
      </c>
      <c r="I699" s="99"/>
      <c r="J699" s="63">
        <v>61</v>
      </c>
      <c r="K699" s="63">
        <v>6</v>
      </c>
      <c r="R699" s="63">
        <v>30</v>
      </c>
      <c r="U699" s="63">
        <v>32</v>
      </c>
      <c r="V699" s="63">
        <v>281</v>
      </c>
      <c r="W699" s="72" t="s">
        <v>868</v>
      </c>
      <c r="AC699" s="93">
        <v>0</v>
      </c>
      <c r="AF699" s="93">
        <v>0</v>
      </c>
      <c r="AG699" s="93">
        <v>72</v>
      </c>
      <c r="AH699" s="93">
        <v>0</v>
      </c>
      <c r="AI699" s="93">
        <v>0</v>
      </c>
      <c r="AL699" s="93">
        <v>0</v>
      </c>
      <c r="AM699" s="93">
        <v>1754</v>
      </c>
      <c r="AO699" s="59">
        <v>1826</v>
      </c>
      <c r="AP699" s="63">
        <v>0</v>
      </c>
      <c r="AS699" s="63">
        <v>0</v>
      </c>
      <c r="AT699" s="63">
        <v>0</v>
      </c>
      <c r="AU699" s="63">
        <v>0</v>
      </c>
      <c r="AV699" s="63">
        <v>0</v>
      </c>
      <c r="AY699" s="63">
        <v>0</v>
      </c>
      <c r="AZ699" s="63">
        <v>0</v>
      </c>
      <c r="BB699" s="63">
        <v>0</v>
      </c>
      <c r="BC699" s="63">
        <v>0</v>
      </c>
      <c r="BF699" s="63">
        <v>0</v>
      </c>
      <c r="BG699" s="63">
        <v>0</v>
      </c>
      <c r="BH699" s="63">
        <v>0</v>
      </c>
      <c r="BI699" s="63">
        <v>0</v>
      </c>
      <c r="BL699" s="63">
        <v>0</v>
      </c>
      <c r="BM699" s="63">
        <v>0</v>
      </c>
      <c r="BO699" s="63">
        <v>0</v>
      </c>
      <c r="BP699" s="63">
        <v>0</v>
      </c>
      <c r="BR699" s="63">
        <v>0</v>
      </c>
      <c r="BS699" s="63">
        <v>0</v>
      </c>
      <c r="BT699" s="63">
        <v>0</v>
      </c>
      <c r="BU699" s="63">
        <v>0</v>
      </c>
      <c r="BX699">
        <v>0</v>
      </c>
      <c r="BY699">
        <v>0</v>
      </c>
      <c r="BZ699">
        <v>0</v>
      </c>
      <c r="CY699">
        <v>35759</v>
      </c>
      <c r="DA699">
        <v>0</v>
      </c>
      <c r="DB699">
        <v>0</v>
      </c>
      <c r="DC699">
        <v>0</v>
      </c>
      <c r="DF699">
        <v>0</v>
      </c>
      <c r="DG699">
        <v>0</v>
      </c>
      <c r="DH699">
        <v>0</v>
      </c>
      <c r="DI699">
        <v>35759</v>
      </c>
      <c r="EJ699">
        <v>24</v>
      </c>
      <c r="EL699">
        <v>0</v>
      </c>
      <c r="EM699">
        <v>0</v>
      </c>
      <c r="EN699">
        <v>0</v>
      </c>
      <c r="EQ699">
        <v>0</v>
      </c>
      <c r="ER699">
        <v>0</v>
      </c>
      <c r="ES699">
        <v>204</v>
      </c>
      <c r="ET699">
        <v>228</v>
      </c>
      <c r="GE699">
        <v>0</v>
      </c>
      <c r="GG699">
        <v>0</v>
      </c>
      <c r="GH699">
        <v>0</v>
      </c>
      <c r="GI699">
        <v>0</v>
      </c>
      <c r="GJ699">
        <v>0</v>
      </c>
      <c r="GM699">
        <v>0</v>
      </c>
      <c r="GN699">
        <v>0</v>
      </c>
      <c r="GO699">
        <v>0</v>
      </c>
      <c r="GP699" s="2">
        <f t="shared" si="66"/>
        <v>1826</v>
      </c>
      <c r="GQ699" s="2">
        <f t="shared" si="67"/>
        <v>35987</v>
      </c>
      <c r="GR699" s="2">
        <f t="shared" si="68"/>
        <v>37813</v>
      </c>
      <c r="GS699" t="s">
        <v>420</v>
      </c>
      <c r="GV699" t="s">
        <v>768</v>
      </c>
      <c r="HC699">
        <v>179</v>
      </c>
      <c r="HD699">
        <v>848</v>
      </c>
      <c r="HE699">
        <v>23081</v>
      </c>
      <c r="HH699">
        <v>54714</v>
      </c>
      <c r="HJ699">
        <v>29</v>
      </c>
      <c r="HK699">
        <v>0</v>
      </c>
      <c r="HL699">
        <v>179</v>
      </c>
      <c r="HQ699">
        <v>0</v>
      </c>
      <c r="HR699">
        <v>29</v>
      </c>
      <c r="HU699">
        <v>1</v>
      </c>
      <c r="IF699" s="63">
        <v>1.06</v>
      </c>
      <c r="IG699">
        <v>1</v>
      </c>
      <c r="II699" s="35">
        <f t="shared" si="62"/>
        <v>1</v>
      </c>
      <c r="IK699">
        <v>5</v>
      </c>
      <c r="IL699">
        <v>4.5</v>
      </c>
      <c r="IM699" s="18">
        <v>1253</v>
      </c>
      <c r="IN699" s="1" t="s">
        <v>400</v>
      </c>
      <c r="IO699" s="62">
        <v>3889</v>
      </c>
      <c r="IP699" s="18">
        <v>13111</v>
      </c>
      <c r="IR699" s="18">
        <v>650</v>
      </c>
      <c r="IX699" s="18">
        <v>17650</v>
      </c>
      <c r="JR699" s="18">
        <v>1500</v>
      </c>
      <c r="JU699" s="18">
        <v>60</v>
      </c>
      <c r="KF699" s="18">
        <v>1</v>
      </c>
      <c r="KG699" s="18">
        <v>1</v>
      </c>
      <c r="KH699" s="18">
        <v>27</v>
      </c>
      <c r="KI699" s="18">
        <v>62.75</v>
      </c>
      <c r="KJ699" s="18">
        <v>45</v>
      </c>
      <c r="KK699" s="18">
        <v>0</v>
      </c>
      <c r="KL699" s="18">
        <v>0</v>
      </c>
      <c r="KM699" s="18">
        <v>0</v>
      </c>
      <c r="MO699" s="18">
        <v>0</v>
      </c>
      <c r="MP699" s="18">
        <v>0</v>
      </c>
      <c r="MS699" s="18">
        <v>450813</v>
      </c>
      <c r="MU699" s="18">
        <v>520</v>
      </c>
      <c r="NX699" s="18">
        <f t="shared" si="69"/>
        <v>4941.5742857142386</v>
      </c>
      <c r="NY699" t="str">
        <f t="shared" si="63"/>
        <v>Smaller</v>
      </c>
      <c r="NZ699" t="str">
        <f t="shared" si="64"/>
        <v>Small</v>
      </c>
    </row>
    <row r="700" spans="1:390">
      <c r="A700" t="s">
        <v>521</v>
      </c>
      <c r="B700" t="s">
        <v>522</v>
      </c>
      <c r="C700" s="32" t="s">
        <v>523</v>
      </c>
      <c r="D700" s="1" t="s">
        <v>404</v>
      </c>
      <c r="E700">
        <v>20120</v>
      </c>
      <c r="F700" t="s">
        <v>935</v>
      </c>
      <c r="G700" s="18">
        <v>6578.1390476189899</v>
      </c>
      <c r="H700" s="71">
        <v>42600</v>
      </c>
      <c r="I700" s="99"/>
      <c r="J700" s="63">
        <v>88</v>
      </c>
      <c r="K700" s="63">
        <v>8</v>
      </c>
      <c r="R700" s="63">
        <v>71</v>
      </c>
      <c r="U700" s="63">
        <v>40</v>
      </c>
      <c r="V700" s="63">
        <v>1265</v>
      </c>
      <c r="W700" s="72">
        <v>52</v>
      </c>
      <c r="AC700" s="93">
        <v>0</v>
      </c>
      <c r="AF700" s="93">
        <v>0</v>
      </c>
      <c r="AG700" s="93">
        <v>0</v>
      </c>
      <c r="AH700" s="93">
        <v>0</v>
      </c>
      <c r="AI700" s="93">
        <v>0</v>
      </c>
      <c r="AL700" s="93">
        <v>26300</v>
      </c>
      <c r="AM700" s="93">
        <v>36396</v>
      </c>
      <c r="AO700" s="59">
        <v>62696</v>
      </c>
      <c r="AP700" s="63">
        <v>0</v>
      </c>
      <c r="AS700" s="63">
        <v>0</v>
      </c>
      <c r="AT700" s="63">
        <v>0</v>
      </c>
      <c r="AU700" s="63">
        <v>0</v>
      </c>
      <c r="AV700" s="63">
        <v>0</v>
      </c>
      <c r="AY700" s="63">
        <v>0</v>
      </c>
      <c r="AZ700" s="63">
        <v>0</v>
      </c>
      <c r="BB700" s="63">
        <v>0</v>
      </c>
      <c r="BC700" s="63">
        <v>0</v>
      </c>
      <c r="BF700" s="63">
        <v>0</v>
      </c>
      <c r="BG700" s="63">
        <v>0</v>
      </c>
      <c r="BH700" s="63">
        <v>0</v>
      </c>
      <c r="BI700" s="63">
        <v>0</v>
      </c>
      <c r="BL700" s="63">
        <v>4000</v>
      </c>
      <c r="BM700" s="63">
        <v>0</v>
      </c>
      <c r="BO700" s="63">
        <v>4000</v>
      </c>
      <c r="BP700" s="63">
        <v>0</v>
      </c>
      <c r="BR700" s="63">
        <v>0</v>
      </c>
      <c r="BS700" s="63">
        <v>0</v>
      </c>
      <c r="BT700" s="63">
        <v>0</v>
      </c>
      <c r="BU700" s="63">
        <v>0</v>
      </c>
      <c r="BX700">
        <v>0</v>
      </c>
      <c r="BY700">
        <v>0</v>
      </c>
      <c r="BZ700">
        <v>0</v>
      </c>
      <c r="CY700">
        <v>35000</v>
      </c>
      <c r="DA700">
        <v>0</v>
      </c>
      <c r="DB700">
        <v>0</v>
      </c>
      <c r="DC700">
        <v>0</v>
      </c>
      <c r="DF700">
        <v>0</v>
      </c>
      <c r="DG700">
        <v>6414</v>
      </c>
      <c r="DH700">
        <v>0</v>
      </c>
      <c r="DI700">
        <v>41414</v>
      </c>
      <c r="EJ700">
        <v>0</v>
      </c>
      <c r="EL700">
        <v>0</v>
      </c>
      <c r="EM700">
        <v>0</v>
      </c>
      <c r="EN700">
        <v>0</v>
      </c>
      <c r="EQ700">
        <v>0</v>
      </c>
      <c r="ER700">
        <v>0</v>
      </c>
      <c r="ES700">
        <v>2439.73</v>
      </c>
      <c r="ET700">
        <v>2439.73</v>
      </c>
      <c r="GE700">
        <v>0</v>
      </c>
      <c r="GG700">
        <v>0</v>
      </c>
      <c r="GH700">
        <v>0</v>
      </c>
      <c r="GI700">
        <v>0</v>
      </c>
      <c r="GJ700">
        <v>0</v>
      </c>
      <c r="GM700">
        <v>0</v>
      </c>
      <c r="GN700">
        <v>0</v>
      </c>
      <c r="GO700">
        <v>0</v>
      </c>
      <c r="GP700" s="2">
        <f t="shared" si="66"/>
        <v>66696</v>
      </c>
      <c r="GQ700" s="2">
        <f t="shared" si="67"/>
        <v>43853.73</v>
      </c>
      <c r="GR700" s="2">
        <f t="shared" si="68"/>
        <v>110549.73</v>
      </c>
      <c r="GS700" t="s">
        <v>420</v>
      </c>
      <c r="GT700" t="s">
        <v>869</v>
      </c>
      <c r="GU700" t="s">
        <v>439</v>
      </c>
      <c r="GV700" t="s">
        <v>766</v>
      </c>
      <c r="HB700" t="s">
        <v>870</v>
      </c>
      <c r="HC700">
        <v>2391</v>
      </c>
      <c r="HD700">
        <v>2367</v>
      </c>
      <c r="HE700">
        <v>33310</v>
      </c>
      <c r="HF700">
        <v>67</v>
      </c>
      <c r="HG700">
        <v>0</v>
      </c>
      <c r="HH700">
        <v>33051</v>
      </c>
      <c r="HJ700">
        <v>263</v>
      </c>
      <c r="HK700">
        <v>1809</v>
      </c>
      <c r="HL700">
        <v>3242</v>
      </c>
      <c r="HO700">
        <v>0</v>
      </c>
      <c r="HP700">
        <v>0</v>
      </c>
      <c r="HQ700">
        <v>0</v>
      </c>
      <c r="HR700">
        <v>287</v>
      </c>
      <c r="HU700">
        <v>5</v>
      </c>
      <c r="IF700" s="63">
        <v>0.25</v>
      </c>
      <c r="IG700">
        <v>2.6</v>
      </c>
      <c r="II700" s="35">
        <f t="shared" si="62"/>
        <v>2.6</v>
      </c>
      <c r="IK700">
        <v>6</v>
      </c>
      <c r="IL700">
        <v>0.05</v>
      </c>
      <c r="IM700" s="18">
        <v>2904</v>
      </c>
      <c r="IN700" s="1" t="s">
        <v>411</v>
      </c>
      <c r="IO700" s="62">
        <v>3705</v>
      </c>
      <c r="IP700" s="18">
        <v>7302</v>
      </c>
      <c r="IQ700" s="18">
        <v>1050</v>
      </c>
      <c r="IR700" s="18">
        <v>338</v>
      </c>
      <c r="IV700" s="18">
        <v>72</v>
      </c>
      <c r="IX700" s="18">
        <v>12467</v>
      </c>
      <c r="JA700" s="18">
        <v>60</v>
      </c>
      <c r="JB700" s="18">
        <v>52</v>
      </c>
      <c r="JC700" s="18">
        <v>202</v>
      </c>
      <c r="JD700" s="18">
        <v>190</v>
      </c>
      <c r="JR700" s="18">
        <v>1341</v>
      </c>
      <c r="JU700" s="18">
        <v>38</v>
      </c>
      <c r="KF700" s="18">
        <v>8</v>
      </c>
      <c r="KG700" s="18">
        <v>6</v>
      </c>
      <c r="KH700" s="18">
        <v>104</v>
      </c>
      <c r="KI700" s="18">
        <v>52</v>
      </c>
      <c r="KJ700" s="18">
        <v>0</v>
      </c>
      <c r="KK700" s="18">
        <v>0</v>
      </c>
      <c r="KL700" s="18">
        <v>0</v>
      </c>
      <c r="KM700" s="18">
        <v>0</v>
      </c>
      <c r="MO700" s="18">
        <v>0</v>
      </c>
      <c r="MP700" s="18">
        <v>0</v>
      </c>
      <c r="MS700" s="18">
        <v>76122</v>
      </c>
      <c r="MU700" s="18">
        <v>0</v>
      </c>
      <c r="NX700" s="18">
        <f t="shared" si="69"/>
        <v>2530.0534798534577</v>
      </c>
      <c r="NY700" t="str">
        <f t="shared" si="63"/>
        <v>Mid-range</v>
      </c>
      <c r="NZ700" t="str">
        <f t="shared" si="64"/>
        <v>Small</v>
      </c>
    </row>
    <row r="701" spans="1:390">
      <c r="A701" t="s">
        <v>429</v>
      </c>
      <c r="B701" t="s">
        <v>430</v>
      </c>
      <c r="C701" s="32" t="s">
        <v>431</v>
      </c>
      <c r="D701" s="1" t="s">
        <v>404</v>
      </c>
      <c r="E701">
        <v>20120</v>
      </c>
      <c r="F701" t="s">
        <v>935</v>
      </c>
      <c r="G701" s="18">
        <v>7810.1685714284931</v>
      </c>
      <c r="H701" s="71">
        <v>23492</v>
      </c>
      <c r="I701" s="99"/>
      <c r="J701" s="63">
        <v>80</v>
      </c>
      <c r="K701" s="63">
        <v>1</v>
      </c>
      <c r="R701" s="63">
        <v>28</v>
      </c>
      <c r="U701" s="63">
        <v>307</v>
      </c>
      <c r="V701" s="63">
        <v>307</v>
      </c>
      <c r="W701" s="72">
        <v>54</v>
      </c>
      <c r="AC701" s="93">
        <v>0</v>
      </c>
      <c r="AF701" s="93">
        <v>0</v>
      </c>
      <c r="AG701" s="93">
        <v>0</v>
      </c>
      <c r="AH701" s="93">
        <v>0</v>
      </c>
      <c r="AI701" s="93">
        <v>0</v>
      </c>
      <c r="AL701" s="93">
        <v>45609</v>
      </c>
      <c r="AO701" s="59"/>
      <c r="AP701" s="63">
        <v>0</v>
      </c>
      <c r="AS701" s="63">
        <v>0</v>
      </c>
      <c r="AT701" s="63">
        <v>0</v>
      </c>
      <c r="AU701" s="63">
        <v>0</v>
      </c>
      <c r="AV701" s="63">
        <v>582</v>
      </c>
      <c r="AY701" s="63">
        <v>0</v>
      </c>
      <c r="AZ701" s="63">
        <v>0</v>
      </c>
      <c r="BC701" s="63">
        <v>0</v>
      </c>
      <c r="BF701" s="63">
        <v>0</v>
      </c>
      <c r="BG701" s="63">
        <v>0</v>
      </c>
      <c r="BH701" s="63">
        <v>0</v>
      </c>
      <c r="BI701" s="63">
        <v>0</v>
      </c>
      <c r="BL701" s="63">
        <v>9715</v>
      </c>
      <c r="BM701" s="63">
        <v>0</v>
      </c>
      <c r="BP701" s="63">
        <v>0</v>
      </c>
      <c r="BR701" s="63">
        <v>0</v>
      </c>
      <c r="BS701" s="63">
        <v>0</v>
      </c>
      <c r="BT701" s="63">
        <v>0</v>
      </c>
      <c r="BU701" s="63">
        <v>0</v>
      </c>
      <c r="BX701">
        <v>0</v>
      </c>
      <c r="BY701">
        <v>0</v>
      </c>
      <c r="BZ701">
        <v>0</v>
      </c>
      <c r="CY701">
        <v>0</v>
      </c>
      <c r="DA701">
        <v>0</v>
      </c>
      <c r="DB701">
        <v>0</v>
      </c>
      <c r="DC701">
        <v>0</v>
      </c>
      <c r="DF701">
        <v>1902</v>
      </c>
      <c r="DG701">
        <v>33620</v>
      </c>
      <c r="EJ701">
        <v>0</v>
      </c>
      <c r="EL701">
        <v>0</v>
      </c>
      <c r="EM701">
        <v>0</v>
      </c>
      <c r="EN701">
        <v>0</v>
      </c>
      <c r="EQ701">
        <v>0</v>
      </c>
      <c r="ER701">
        <v>0</v>
      </c>
      <c r="ES701">
        <v>0</v>
      </c>
      <c r="GM701">
        <v>3500</v>
      </c>
      <c r="GP701" s="2">
        <f t="shared" si="66"/>
        <v>0</v>
      </c>
      <c r="GQ701" s="2">
        <f t="shared" si="67"/>
        <v>0</v>
      </c>
      <c r="GR701" s="2">
        <f t="shared" si="68"/>
        <v>0</v>
      </c>
      <c r="GS701" t="s">
        <v>420</v>
      </c>
      <c r="GV701" t="s">
        <v>768</v>
      </c>
      <c r="HC701">
        <v>1389</v>
      </c>
      <c r="HD701">
        <v>0</v>
      </c>
      <c r="HE701">
        <v>6124</v>
      </c>
      <c r="HF701">
        <v>118</v>
      </c>
      <c r="HG701">
        <v>0</v>
      </c>
      <c r="HH701">
        <v>90010</v>
      </c>
      <c r="HJ701">
        <v>0</v>
      </c>
      <c r="HK701">
        <v>0</v>
      </c>
      <c r="HL701">
        <v>1537</v>
      </c>
      <c r="HO701">
        <v>268</v>
      </c>
      <c r="HP701">
        <v>273</v>
      </c>
      <c r="HQ701">
        <v>61</v>
      </c>
      <c r="HR701">
        <v>0</v>
      </c>
      <c r="HU701">
        <v>1.8</v>
      </c>
      <c r="IF701" s="63">
        <v>3.64</v>
      </c>
      <c r="IG701">
        <v>3.34</v>
      </c>
      <c r="II701" s="35">
        <f t="shared" si="62"/>
        <v>3.34</v>
      </c>
      <c r="IK701">
        <v>3</v>
      </c>
      <c r="IL701">
        <v>4.17</v>
      </c>
      <c r="IM701" s="18">
        <v>2443</v>
      </c>
      <c r="IN701" s="1" t="s">
        <v>411</v>
      </c>
      <c r="IO701" s="62">
        <v>20409</v>
      </c>
      <c r="IP701" s="18">
        <v>11549</v>
      </c>
      <c r="IQ701" s="18">
        <v>4679</v>
      </c>
      <c r="IR701" s="18">
        <v>3305</v>
      </c>
      <c r="IV701" s="18">
        <v>162</v>
      </c>
      <c r="JA701" s="18">
        <v>12</v>
      </c>
      <c r="JB701" s="18">
        <v>10</v>
      </c>
      <c r="JC701" s="18">
        <v>252</v>
      </c>
      <c r="JD701" s="18">
        <v>8</v>
      </c>
      <c r="JR701" s="18">
        <v>1743</v>
      </c>
      <c r="JU701" s="18">
        <v>60</v>
      </c>
      <c r="KF701" s="18">
        <v>2</v>
      </c>
      <c r="KG701" s="18">
        <v>9</v>
      </c>
      <c r="KH701" s="18">
        <v>226</v>
      </c>
      <c r="KI701" s="18">
        <v>55.25</v>
      </c>
      <c r="KJ701" s="18">
        <v>40</v>
      </c>
      <c r="KK701" s="18">
        <v>40</v>
      </c>
      <c r="KL701" s="18">
        <v>3</v>
      </c>
      <c r="KM701" s="18">
        <v>0</v>
      </c>
      <c r="MO701" s="18">
        <v>3</v>
      </c>
      <c r="MP701" s="18">
        <v>0</v>
      </c>
      <c r="MS701" s="18">
        <v>108860</v>
      </c>
      <c r="MU701" s="18">
        <v>0</v>
      </c>
      <c r="NX701" s="18">
        <f t="shared" si="69"/>
        <v>2338.3738237809862</v>
      </c>
      <c r="NY701" t="str">
        <f t="shared" si="63"/>
        <v>Mid-range</v>
      </c>
      <c r="NZ701" t="str">
        <f t="shared" si="64"/>
        <v>Small</v>
      </c>
    </row>
    <row r="702" spans="1:390">
      <c r="A702" t="s">
        <v>738</v>
      </c>
      <c r="B702" t="s">
        <v>739</v>
      </c>
      <c r="C702" s="32" t="s">
        <v>740</v>
      </c>
      <c r="D702" s="31" t="s">
        <v>393</v>
      </c>
      <c r="E702">
        <v>20120</v>
      </c>
      <c r="F702" t="s">
        <v>935</v>
      </c>
      <c r="G702" s="18">
        <v>25162.619047619046</v>
      </c>
      <c r="H702" s="71">
        <v>61938</v>
      </c>
      <c r="I702" s="99"/>
      <c r="J702" s="63">
        <v>250</v>
      </c>
      <c r="K702" s="63">
        <v>21</v>
      </c>
      <c r="R702" s="63">
        <v>47</v>
      </c>
      <c r="U702" s="63">
        <v>1321</v>
      </c>
      <c r="V702" s="63">
        <v>1360</v>
      </c>
      <c r="W702" s="72">
        <v>678</v>
      </c>
      <c r="AC702" s="93">
        <v>0</v>
      </c>
      <c r="AF702" s="93">
        <v>0</v>
      </c>
      <c r="AG702" s="93">
        <v>0</v>
      </c>
      <c r="AH702" s="93">
        <v>0</v>
      </c>
      <c r="AI702" s="93">
        <v>0</v>
      </c>
      <c r="AL702" s="93">
        <v>99778</v>
      </c>
      <c r="AM702" s="93">
        <v>1961</v>
      </c>
      <c r="AO702" s="59">
        <v>101739</v>
      </c>
      <c r="AP702" s="63">
        <v>0</v>
      </c>
      <c r="AS702" s="63">
        <v>0</v>
      </c>
      <c r="AT702" s="63">
        <v>0</v>
      </c>
      <c r="AU702" s="63">
        <v>0</v>
      </c>
      <c r="AV702" s="63">
        <v>0</v>
      </c>
      <c r="AY702" s="63">
        <v>3857</v>
      </c>
      <c r="AZ702" s="63">
        <v>0</v>
      </c>
      <c r="BB702" s="63">
        <v>3857</v>
      </c>
      <c r="BC702" s="63">
        <v>3053</v>
      </c>
      <c r="BF702" s="63">
        <v>0</v>
      </c>
      <c r="BG702" s="63">
        <v>0</v>
      </c>
      <c r="BH702" s="63">
        <v>0</v>
      </c>
      <c r="BI702" s="63">
        <v>0</v>
      </c>
      <c r="BL702" s="63">
        <v>0</v>
      </c>
      <c r="BM702" s="63">
        <v>0</v>
      </c>
      <c r="BO702" s="63">
        <v>3053</v>
      </c>
      <c r="BP702" s="63">
        <v>0</v>
      </c>
      <c r="BR702" s="63">
        <v>0</v>
      </c>
      <c r="BS702" s="63">
        <v>0</v>
      </c>
      <c r="BT702" s="63">
        <v>0</v>
      </c>
      <c r="BU702" s="63">
        <v>0</v>
      </c>
      <c r="BX702">
        <v>0</v>
      </c>
      <c r="BY702">
        <v>0</v>
      </c>
      <c r="BZ702">
        <v>0</v>
      </c>
      <c r="CY702">
        <v>18800</v>
      </c>
      <c r="DA702">
        <v>0</v>
      </c>
      <c r="DB702">
        <v>24659</v>
      </c>
      <c r="DC702">
        <v>0</v>
      </c>
      <c r="DF702">
        <v>0</v>
      </c>
      <c r="DG702">
        <v>6049</v>
      </c>
      <c r="DH702">
        <v>0</v>
      </c>
      <c r="DI702">
        <v>46507</v>
      </c>
      <c r="EJ702">
        <v>2370</v>
      </c>
      <c r="EL702">
        <v>0</v>
      </c>
      <c r="EM702">
        <v>0</v>
      </c>
      <c r="EN702">
        <v>0</v>
      </c>
      <c r="EQ702">
        <v>0</v>
      </c>
      <c r="ER702">
        <v>0</v>
      </c>
      <c r="ES702">
        <v>0</v>
      </c>
      <c r="ET702">
        <v>2370</v>
      </c>
      <c r="GE702">
        <v>0</v>
      </c>
      <c r="GG702">
        <v>0</v>
      </c>
      <c r="GH702">
        <v>0</v>
      </c>
      <c r="GI702">
        <v>0</v>
      </c>
      <c r="GJ702">
        <v>0</v>
      </c>
      <c r="GM702">
        <v>0</v>
      </c>
      <c r="GN702">
        <v>0</v>
      </c>
      <c r="GO702">
        <v>0</v>
      </c>
      <c r="GP702" s="2">
        <f t="shared" si="66"/>
        <v>104792</v>
      </c>
      <c r="GQ702" s="2">
        <f t="shared" si="67"/>
        <v>52734</v>
      </c>
      <c r="GR702" s="2">
        <f t="shared" si="68"/>
        <v>157526</v>
      </c>
      <c r="GS702" t="s">
        <v>420</v>
      </c>
      <c r="GV702" t="s">
        <v>768</v>
      </c>
      <c r="GX702" t="s">
        <v>459</v>
      </c>
      <c r="GY702" t="s">
        <v>405</v>
      </c>
      <c r="HB702" t="s">
        <v>871</v>
      </c>
      <c r="HC702">
        <v>2926</v>
      </c>
      <c r="HD702">
        <v>2584</v>
      </c>
      <c r="HE702">
        <v>27351</v>
      </c>
      <c r="HF702">
        <v>63</v>
      </c>
      <c r="HH702">
        <v>102597</v>
      </c>
      <c r="HJ702">
        <v>63</v>
      </c>
      <c r="HK702">
        <v>2184</v>
      </c>
      <c r="HL702">
        <v>3042</v>
      </c>
      <c r="HO702">
        <v>439</v>
      </c>
      <c r="HP702">
        <v>575</v>
      </c>
      <c r="HR702">
        <v>147</v>
      </c>
      <c r="HU702">
        <v>10</v>
      </c>
      <c r="IF702" s="63">
        <v>2.5</v>
      </c>
      <c r="IG702">
        <v>7.84</v>
      </c>
      <c r="II702" s="35">
        <f t="shared" si="62"/>
        <v>7.84</v>
      </c>
      <c r="IK702">
        <v>7</v>
      </c>
      <c r="IL702">
        <v>7</v>
      </c>
      <c r="IM702" s="18">
        <v>24922</v>
      </c>
      <c r="IN702" s="1" t="s">
        <v>400</v>
      </c>
      <c r="IO702" s="62">
        <v>20069</v>
      </c>
      <c r="IP702" s="18">
        <v>73935</v>
      </c>
      <c r="IR702" s="18">
        <v>1775</v>
      </c>
      <c r="IV702" s="18">
        <v>24658</v>
      </c>
      <c r="IX702" s="18">
        <v>120437</v>
      </c>
      <c r="JA702" s="18">
        <v>0</v>
      </c>
      <c r="JB702" s="18">
        <v>0</v>
      </c>
      <c r="JC702" s="18">
        <v>0</v>
      </c>
      <c r="JD702" s="18">
        <v>0</v>
      </c>
      <c r="JR702" s="18">
        <v>13120</v>
      </c>
      <c r="JU702" s="18">
        <v>326</v>
      </c>
      <c r="KF702" s="18">
        <v>1</v>
      </c>
      <c r="KG702" s="18">
        <v>8</v>
      </c>
      <c r="KH702" s="18">
        <v>317</v>
      </c>
      <c r="KI702" s="18">
        <v>70</v>
      </c>
      <c r="KJ702" s="18">
        <v>52</v>
      </c>
      <c r="KK702" s="18">
        <v>52</v>
      </c>
      <c r="KL702" s="18">
        <v>5</v>
      </c>
      <c r="KM702" s="18">
        <v>0</v>
      </c>
      <c r="MO702" s="18">
        <v>5</v>
      </c>
      <c r="MP702" s="18">
        <v>0</v>
      </c>
      <c r="MS702" s="18">
        <v>1505160</v>
      </c>
      <c r="MU702" s="18">
        <v>15</v>
      </c>
      <c r="NX702" s="18">
        <f t="shared" si="69"/>
        <v>3209.5177356656945</v>
      </c>
      <c r="NY702" t="str">
        <f t="shared" si="63"/>
        <v>Larger</v>
      </c>
      <c r="NZ702" t="str">
        <f t="shared" si="64"/>
        <v>Large</v>
      </c>
    </row>
    <row r="703" spans="1:390">
      <c r="A703" t="s">
        <v>432</v>
      </c>
      <c r="B703" t="s">
        <v>433</v>
      </c>
      <c r="C703" s="32" t="s">
        <v>434</v>
      </c>
      <c r="D703" s="1" t="s">
        <v>404</v>
      </c>
      <c r="E703">
        <v>20120</v>
      </c>
      <c r="F703" t="s">
        <v>935</v>
      </c>
      <c r="G703" s="18">
        <v>5756.0620952380868</v>
      </c>
      <c r="H703" s="71">
        <v>9897</v>
      </c>
      <c r="I703" s="99"/>
      <c r="J703" s="63">
        <v>55</v>
      </c>
      <c r="K703" s="63">
        <v>4</v>
      </c>
      <c r="R703" s="63">
        <v>37</v>
      </c>
      <c r="U703" s="63">
        <v>24</v>
      </c>
      <c r="V703" s="63">
        <v>375</v>
      </c>
      <c r="W703" s="72" t="s">
        <v>786</v>
      </c>
      <c r="AC703" s="93">
        <v>200</v>
      </c>
      <c r="AL703" s="93">
        <v>17209</v>
      </c>
      <c r="AO703" s="59">
        <v>17409</v>
      </c>
      <c r="AZ703" s="63">
        <v>2441</v>
      </c>
      <c r="BB703" s="63">
        <v>2441</v>
      </c>
      <c r="BC703" s="63">
        <v>3447</v>
      </c>
      <c r="BO703" s="63">
        <v>3447</v>
      </c>
      <c r="BZ703">
        <v>0</v>
      </c>
      <c r="DA703">
        <v>47140</v>
      </c>
      <c r="DH703">
        <v>198</v>
      </c>
      <c r="DI703">
        <v>47338</v>
      </c>
      <c r="ET703">
        <v>0</v>
      </c>
      <c r="GE703">
        <v>2492</v>
      </c>
      <c r="GM703">
        <v>1441</v>
      </c>
      <c r="GO703">
        <v>3933</v>
      </c>
      <c r="GP703" s="2">
        <f t="shared" si="66"/>
        <v>20856</v>
      </c>
      <c r="GQ703" s="2">
        <f t="shared" si="67"/>
        <v>49779</v>
      </c>
      <c r="GR703" s="2">
        <f t="shared" si="68"/>
        <v>74568</v>
      </c>
      <c r="GS703" t="s">
        <v>420</v>
      </c>
      <c r="GU703" t="s">
        <v>439</v>
      </c>
      <c r="GV703" t="s">
        <v>766</v>
      </c>
      <c r="GY703" t="s">
        <v>405</v>
      </c>
      <c r="HC703">
        <v>363</v>
      </c>
      <c r="HD703">
        <v>592</v>
      </c>
      <c r="HE703">
        <v>22423</v>
      </c>
      <c r="HF703">
        <v>50</v>
      </c>
      <c r="HG703">
        <v>735</v>
      </c>
      <c r="HH703">
        <v>24082</v>
      </c>
      <c r="HJ703">
        <v>16</v>
      </c>
      <c r="HK703">
        <v>446</v>
      </c>
      <c r="HL703">
        <v>462</v>
      </c>
      <c r="HO703">
        <v>228</v>
      </c>
      <c r="HP703">
        <v>233</v>
      </c>
      <c r="HQ703">
        <v>0</v>
      </c>
      <c r="HR703">
        <v>17</v>
      </c>
      <c r="HU703">
        <v>6</v>
      </c>
      <c r="IF703" s="63">
        <v>0.4</v>
      </c>
      <c r="IG703">
        <v>4.5999999999999996</v>
      </c>
      <c r="II703" s="35">
        <f t="shared" si="62"/>
        <v>4.5999999999999996</v>
      </c>
      <c r="IK703">
        <v>3</v>
      </c>
      <c r="IL703">
        <v>3</v>
      </c>
      <c r="IM703" s="18">
        <v>5447</v>
      </c>
      <c r="IN703" s="1" t="s">
        <v>411</v>
      </c>
      <c r="IO703" s="62">
        <v>7841</v>
      </c>
      <c r="IP703" s="18">
        <v>8471</v>
      </c>
      <c r="IQ703" s="18">
        <v>1867</v>
      </c>
      <c r="IR703" s="18">
        <v>379</v>
      </c>
      <c r="IV703" s="18">
        <v>4321</v>
      </c>
      <c r="IX703" s="18">
        <v>22879</v>
      </c>
      <c r="JA703" s="18">
        <v>1302</v>
      </c>
      <c r="JB703" s="18">
        <v>1276</v>
      </c>
      <c r="JC703" s="18">
        <v>1760</v>
      </c>
      <c r="JD703" s="18">
        <v>1752</v>
      </c>
      <c r="JR703" s="18">
        <v>3469</v>
      </c>
      <c r="JU703" s="18">
        <v>108</v>
      </c>
      <c r="KF703" s="18">
        <v>1</v>
      </c>
      <c r="KG703" s="18">
        <v>3</v>
      </c>
      <c r="KH703" s="18">
        <v>60</v>
      </c>
      <c r="KI703" s="18">
        <v>57</v>
      </c>
      <c r="KJ703" s="18">
        <v>40</v>
      </c>
      <c r="KK703" s="18">
        <v>32</v>
      </c>
      <c r="KL703" s="18">
        <v>0</v>
      </c>
      <c r="KM703" s="18">
        <v>0</v>
      </c>
      <c r="MO703" s="18">
        <v>0</v>
      </c>
      <c r="MP703" s="18">
        <v>0</v>
      </c>
      <c r="MS703" s="18">
        <v>273199</v>
      </c>
      <c r="MU703" s="18">
        <v>5</v>
      </c>
      <c r="NX703" s="18">
        <f t="shared" si="69"/>
        <v>1251.3178467908886</v>
      </c>
      <c r="NY703" t="str">
        <f t="shared" si="63"/>
        <v>Smaller</v>
      </c>
      <c r="NZ703" t="str">
        <f t="shared" si="64"/>
        <v>Small</v>
      </c>
    </row>
    <row r="704" spans="1:390">
      <c r="A704" t="s">
        <v>450</v>
      </c>
      <c r="B704" t="s">
        <v>451</v>
      </c>
      <c r="C704" s="32" t="s">
        <v>452</v>
      </c>
      <c r="D704" s="31" t="s">
        <v>393</v>
      </c>
      <c r="E704">
        <v>20120</v>
      </c>
      <c r="F704" t="s">
        <v>935</v>
      </c>
      <c r="G704" s="18">
        <v>1971.9194285714284</v>
      </c>
      <c r="H704" s="71">
        <v>4117</v>
      </c>
      <c r="I704" s="73"/>
      <c r="J704" s="63">
        <v>10</v>
      </c>
      <c r="K704" s="63">
        <v>1</v>
      </c>
      <c r="U704" s="63">
        <v>12</v>
      </c>
      <c r="V704" s="63">
        <v>78</v>
      </c>
      <c r="W704" s="72">
        <v>0</v>
      </c>
      <c r="AC704" s="93">
        <v>290.36</v>
      </c>
      <c r="AO704" s="59">
        <v>290.36</v>
      </c>
      <c r="AP704" s="63">
        <v>7759</v>
      </c>
      <c r="BB704" s="63">
        <v>7759</v>
      </c>
      <c r="BC704" s="63">
        <v>2963.05</v>
      </c>
      <c r="BO704" s="63">
        <v>2963.05</v>
      </c>
      <c r="BP704" s="63">
        <v>157.72999999999999</v>
      </c>
      <c r="BZ704">
        <v>157.72999999999999</v>
      </c>
      <c r="CY704">
        <v>810.93</v>
      </c>
      <c r="DG704">
        <v>27771.38</v>
      </c>
      <c r="DI704">
        <v>28582.31</v>
      </c>
      <c r="EJ704">
        <v>60.9</v>
      </c>
      <c r="ET704">
        <v>60.9</v>
      </c>
      <c r="GE704">
        <v>3999.87</v>
      </c>
      <c r="GO704">
        <v>3999.87</v>
      </c>
      <c r="GP704" s="2">
        <f t="shared" si="66"/>
        <v>3253.4100000000003</v>
      </c>
      <c r="GQ704" s="2">
        <f t="shared" si="67"/>
        <v>36559.94</v>
      </c>
      <c r="GR704" s="2">
        <f t="shared" si="68"/>
        <v>43813.22</v>
      </c>
      <c r="GS704" t="s">
        <v>420</v>
      </c>
      <c r="GT704" t="s">
        <v>874</v>
      </c>
      <c r="GU704" t="s">
        <v>439</v>
      </c>
      <c r="GV704" t="s">
        <v>766</v>
      </c>
      <c r="GW704" t="s">
        <v>410</v>
      </c>
      <c r="HC704">
        <v>23</v>
      </c>
      <c r="HD704">
        <v>473</v>
      </c>
      <c r="HE704">
        <v>20306</v>
      </c>
      <c r="HF704">
        <v>36</v>
      </c>
      <c r="HH704">
        <v>22345</v>
      </c>
      <c r="HJ704">
        <v>10</v>
      </c>
      <c r="HK704">
        <v>0</v>
      </c>
      <c r="HL704">
        <v>24</v>
      </c>
      <c r="HQ704">
        <v>90</v>
      </c>
      <c r="HR704">
        <v>17</v>
      </c>
      <c r="HU704">
        <v>0.5</v>
      </c>
      <c r="IF704" s="63">
        <v>0.43</v>
      </c>
      <c r="IG704">
        <v>0.4</v>
      </c>
      <c r="II704" s="35">
        <f t="shared" si="62"/>
        <v>0.4</v>
      </c>
      <c r="IK704">
        <v>2</v>
      </c>
      <c r="IL704">
        <v>2</v>
      </c>
      <c r="IM704" s="18">
        <v>264</v>
      </c>
      <c r="IN704" s="1" t="s">
        <v>400</v>
      </c>
      <c r="IO704" s="62">
        <v>912</v>
      </c>
      <c r="IP704" s="18">
        <v>869</v>
      </c>
      <c r="IQ704" s="18">
        <v>6</v>
      </c>
      <c r="IR704" s="18">
        <v>590</v>
      </c>
      <c r="IV704" s="18">
        <v>181</v>
      </c>
      <c r="IX704" s="18">
        <v>2558</v>
      </c>
      <c r="JA704" s="18">
        <v>0</v>
      </c>
      <c r="JB704" s="18">
        <v>0</v>
      </c>
      <c r="JC704" s="18">
        <v>3</v>
      </c>
      <c r="JD704" s="18">
        <v>1</v>
      </c>
      <c r="JR704" s="18">
        <v>394</v>
      </c>
      <c r="JU704" s="18">
        <v>30</v>
      </c>
      <c r="KF704" s="18">
        <v>0</v>
      </c>
      <c r="KG704" s="18">
        <v>0</v>
      </c>
      <c r="KH704" s="18">
        <v>0</v>
      </c>
      <c r="KI704" s="18">
        <v>56</v>
      </c>
      <c r="KJ704" s="18">
        <v>48</v>
      </c>
      <c r="KK704" s="18">
        <v>48</v>
      </c>
      <c r="KL704" s="18">
        <v>0</v>
      </c>
      <c r="KM704" s="18">
        <v>0</v>
      </c>
      <c r="MO704" s="18">
        <v>0</v>
      </c>
      <c r="MP704" s="18">
        <v>0</v>
      </c>
      <c r="MS704" s="18">
        <v>40305</v>
      </c>
      <c r="MU704" s="18">
        <v>0</v>
      </c>
      <c r="NX704" s="18">
        <f t="shared" si="69"/>
        <v>4929.7985714285705</v>
      </c>
      <c r="NY704" t="str">
        <f t="shared" si="63"/>
        <v>Smaller</v>
      </c>
      <c r="NZ704" t="str">
        <f t="shared" si="64"/>
        <v>Small</v>
      </c>
    </row>
    <row r="705" spans="1:390">
      <c r="A705" t="s">
        <v>514</v>
      </c>
      <c r="B705" t="s">
        <v>562</v>
      </c>
      <c r="C705" s="32">
        <v>582</v>
      </c>
      <c r="D705" s="1" t="s">
        <v>404</v>
      </c>
      <c r="E705">
        <v>20120</v>
      </c>
      <c r="F705" t="s">
        <v>935</v>
      </c>
      <c r="G705" s="18">
        <v>3121.5721904761913</v>
      </c>
      <c r="H705" s="71">
        <v>25000</v>
      </c>
      <c r="I705" s="99"/>
      <c r="J705" s="63">
        <v>180</v>
      </c>
      <c r="K705" s="63">
        <v>7</v>
      </c>
      <c r="R705" s="63">
        <v>0</v>
      </c>
      <c r="U705" s="63">
        <v>45</v>
      </c>
      <c r="V705" s="63">
        <v>400</v>
      </c>
      <c r="W705" s="72" t="s">
        <v>817</v>
      </c>
      <c r="AC705" s="93">
        <v>514</v>
      </c>
      <c r="AL705" s="93">
        <v>18474</v>
      </c>
      <c r="AO705" s="59">
        <v>18988</v>
      </c>
      <c r="BB705" s="63">
        <v>0</v>
      </c>
      <c r="BC705" s="63">
        <v>7</v>
      </c>
      <c r="BL705" s="63">
        <v>4695</v>
      </c>
      <c r="BO705" s="63">
        <v>4702</v>
      </c>
      <c r="BZ705">
        <v>0</v>
      </c>
      <c r="CY705">
        <v>23311</v>
      </c>
      <c r="DA705">
        <v>3730</v>
      </c>
      <c r="DI705">
        <v>27401</v>
      </c>
      <c r="ET705">
        <v>0</v>
      </c>
      <c r="GG705">
        <v>1000</v>
      </c>
      <c r="GO705">
        <v>1000</v>
      </c>
      <c r="GP705" s="2">
        <f t="shared" ref="GP705:GP736" si="70">AO705+BO705</f>
        <v>23690</v>
      </c>
      <c r="GQ705" s="2">
        <f t="shared" ref="GQ705:GQ736" si="71">BB705+BZ705+DI705+ET705+GD705</f>
        <v>27401</v>
      </c>
      <c r="GR705" s="2">
        <f t="shared" ref="GR705:GR736" si="72">AO705+BB705+BO705+BZ705+DI705+ET705+GD705+GO705</f>
        <v>52091</v>
      </c>
      <c r="GT705" t="s">
        <v>463</v>
      </c>
      <c r="GV705" t="s">
        <v>768</v>
      </c>
      <c r="GW705" t="s">
        <v>410</v>
      </c>
      <c r="HC705">
        <v>1227</v>
      </c>
      <c r="HD705">
        <v>1589</v>
      </c>
      <c r="HE705">
        <v>17256</v>
      </c>
      <c r="HF705">
        <v>78</v>
      </c>
      <c r="HG705">
        <v>0</v>
      </c>
      <c r="HH705">
        <v>30118</v>
      </c>
      <c r="HJ705">
        <v>54</v>
      </c>
      <c r="HK705">
        <v>0</v>
      </c>
      <c r="HL705">
        <v>1398</v>
      </c>
      <c r="HO705">
        <v>300</v>
      </c>
      <c r="HP705">
        <v>300</v>
      </c>
      <c r="HQ705">
        <v>0</v>
      </c>
      <c r="HR705">
        <v>54</v>
      </c>
      <c r="HU705">
        <v>2</v>
      </c>
      <c r="IF705" s="63">
        <v>3.3250000000000002</v>
      </c>
      <c r="IG705">
        <v>1.46</v>
      </c>
      <c r="II705" s="35">
        <f t="shared" si="62"/>
        <v>1.46</v>
      </c>
      <c r="IK705">
        <v>3</v>
      </c>
      <c r="IL705">
        <v>1.95</v>
      </c>
      <c r="IM705" s="18">
        <v>897</v>
      </c>
      <c r="IN705" s="1" t="s">
        <v>400</v>
      </c>
      <c r="IO705" s="62">
        <v>11247</v>
      </c>
      <c r="IP705" s="18">
        <v>6717</v>
      </c>
      <c r="IQ705" s="18">
        <v>96</v>
      </c>
      <c r="IR705" s="18">
        <v>146</v>
      </c>
      <c r="IV705" s="18">
        <v>2316</v>
      </c>
      <c r="IX705" s="18">
        <v>20522</v>
      </c>
      <c r="JA705" s="18">
        <v>30</v>
      </c>
      <c r="JB705" s="18">
        <v>26</v>
      </c>
      <c r="JC705" s="18">
        <v>17</v>
      </c>
      <c r="JD705" s="18">
        <v>15</v>
      </c>
      <c r="JR705" s="18">
        <v>875</v>
      </c>
      <c r="JU705" s="18">
        <v>35</v>
      </c>
      <c r="KF705" s="18">
        <v>0</v>
      </c>
      <c r="KG705" s="18">
        <v>0</v>
      </c>
      <c r="KH705" s="18">
        <v>0</v>
      </c>
      <c r="KI705" s="18">
        <v>58.5</v>
      </c>
      <c r="KJ705" s="18">
        <v>32</v>
      </c>
      <c r="KK705" s="18">
        <v>32</v>
      </c>
      <c r="KL705" s="18">
        <v>0</v>
      </c>
      <c r="KM705" s="18">
        <v>0</v>
      </c>
      <c r="MO705" s="18">
        <v>0</v>
      </c>
      <c r="MP705" s="18">
        <v>0</v>
      </c>
      <c r="MS705" s="18">
        <v>197097</v>
      </c>
      <c r="MU705" s="18">
        <v>0</v>
      </c>
      <c r="NX705" s="18">
        <f t="shared" ref="NX705:NX736" si="73">G705/IG705</f>
        <v>2138.0631441617747</v>
      </c>
      <c r="NY705" t="str">
        <f t="shared" si="63"/>
        <v>Smaller</v>
      </c>
      <c r="NZ705" t="str">
        <f t="shared" si="64"/>
        <v>Small</v>
      </c>
    </row>
    <row r="706" spans="1:390">
      <c r="A706" t="s">
        <v>443</v>
      </c>
      <c r="B706" t="s">
        <v>698</v>
      </c>
      <c r="C706" s="32" t="s">
        <v>699</v>
      </c>
      <c r="D706" s="1" t="s">
        <v>404</v>
      </c>
      <c r="E706">
        <v>20120</v>
      </c>
      <c r="F706" t="s">
        <v>935</v>
      </c>
      <c r="G706" s="18">
        <v>4049.873714285714</v>
      </c>
      <c r="H706" s="71">
        <v>2950</v>
      </c>
      <c r="I706" s="99"/>
      <c r="J706" s="63">
        <v>11</v>
      </c>
      <c r="K706" s="63">
        <v>1</v>
      </c>
      <c r="R706" s="63">
        <v>0</v>
      </c>
      <c r="U706" s="63">
        <v>24</v>
      </c>
      <c r="V706" s="63">
        <v>36</v>
      </c>
      <c r="W706" s="72" t="s">
        <v>873</v>
      </c>
      <c r="AC706" s="93">
        <v>527</v>
      </c>
      <c r="AF706" s="93">
        <v>1868</v>
      </c>
      <c r="AM706" s="93">
        <v>7899</v>
      </c>
      <c r="AO706" s="59">
        <v>10294</v>
      </c>
      <c r="AP706" s="63">
        <v>22142</v>
      </c>
      <c r="AZ706" s="63">
        <v>1236</v>
      </c>
      <c r="BB706" s="63">
        <v>23378</v>
      </c>
      <c r="BC706" s="63">
        <v>5590</v>
      </c>
      <c r="BO706" s="63">
        <v>5590</v>
      </c>
      <c r="BZ706">
        <v>0</v>
      </c>
      <c r="CY706">
        <v>16947</v>
      </c>
      <c r="DI706">
        <v>16947</v>
      </c>
      <c r="ET706">
        <v>0</v>
      </c>
      <c r="GO706">
        <v>0</v>
      </c>
      <c r="GP706" s="2">
        <f t="shared" si="70"/>
        <v>15884</v>
      </c>
      <c r="GQ706" s="2">
        <f t="shared" si="71"/>
        <v>40325</v>
      </c>
      <c r="GR706" s="2">
        <f t="shared" si="72"/>
        <v>56209</v>
      </c>
      <c r="GS706" t="s">
        <v>395</v>
      </c>
      <c r="GU706" t="s">
        <v>613</v>
      </c>
      <c r="GV706" t="s">
        <v>768</v>
      </c>
      <c r="GW706" t="s">
        <v>410</v>
      </c>
      <c r="HC706">
        <v>0</v>
      </c>
      <c r="HD706">
        <v>0</v>
      </c>
      <c r="HE706">
        <v>22987</v>
      </c>
      <c r="HG706">
        <v>1</v>
      </c>
      <c r="HH706">
        <v>49565</v>
      </c>
      <c r="HJ706">
        <v>0</v>
      </c>
      <c r="HK706">
        <v>2187</v>
      </c>
      <c r="HL706">
        <v>0</v>
      </c>
      <c r="HO706">
        <v>25</v>
      </c>
      <c r="HP706">
        <v>25</v>
      </c>
      <c r="HQ706">
        <v>0</v>
      </c>
      <c r="HR706">
        <v>0</v>
      </c>
      <c r="HU706">
        <v>5</v>
      </c>
      <c r="IF706" s="63">
        <v>0.2</v>
      </c>
      <c r="IG706">
        <v>2.6</v>
      </c>
      <c r="II706" s="35">
        <f t="shared" ref="II706:II769" si="74">IG706</f>
        <v>2.6</v>
      </c>
      <c r="IK706">
        <v>4</v>
      </c>
      <c r="IL706">
        <v>3.5</v>
      </c>
      <c r="IM706" s="18">
        <v>4356</v>
      </c>
      <c r="IN706" s="1" t="s">
        <v>411</v>
      </c>
      <c r="IO706" s="62">
        <v>0</v>
      </c>
      <c r="IP706" s="18">
        <v>12365</v>
      </c>
      <c r="IX706" s="18">
        <v>12365</v>
      </c>
      <c r="JA706" s="18">
        <v>0</v>
      </c>
      <c r="JB706" s="18">
        <v>0</v>
      </c>
      <c r="JC706" s="18">
        <v>0</v>
      </c>
      <c r="JD706" s="18">
        <v>0</v>
      </c>
      <c r="KG706" s="18">
        <v>0</v>
      </c>
      <c r="KH706" s="18">
        <v>0</v>
      </c>
      <c r="KI706" s="18">
        <v>51</v>
      </c>
      <c r="KJ706" s="18">
        <v>16</v>
      </c>
      <c r="KK706" s="18">
        <v>16</v>
      </c>
      <c r="KL706" s="18">
        <v>0</v>
      </c>
      <c r="KM706" s="18">
        <v>0</v>
      </c>
      <c r="MO706" s="18">
        <v>0</v>
      </c>
      <c r="MP706" s="18">
        <v>0</v>
      </c>
      <c r="MU706" s="18">
        <v>0</v>
      </c>
      <c r="NX706" s="18">
        <f t="shared" si="73"/>
        <v>1557.6437362637362</v>
      </c>
      <c r="NY706" t="str">
        <f t="shared" ref="NY706:NY769" si="75">IF(G706&gt;13000,"Larger",IF(G706&lt;6500,"Smaller","Mid-range"))</f>
        <v>Smaller</v>
      </c>
      <c r="NZ706" t="str">
        <f t="shared" ref="NZ706:NZ769" si="76">IF(G706&gt;20000,"Large",IF(G706&lt;10000,"Small","Medium"))</f>
        <v>Small</v>
      </c>
    </row>
    <row r="707" spans="1:390">
      <c r="A707" t="s">
        <v>401</v>
      </c>
      <c r="B707" t="s">
        <v>503</v>
      </c>
      <c r="C707" s="32" t="s">
        <v>504</v>
      </c>
      <c r="D707" s="1" t="s">
        <v>404</v>
      </c>
      <c r="E707">
        <v>20120</v>
      </c>
      <c r="F707" t="s">
        <v>935</v>
      </c>
      <c r="G707" s="18">
        <v>6227.6116190476196</v>
      </c>
      <c r="H707" s="71">
        <v>16000</v>
      </c>
      <c r="I707" s="99"/>
      <c r="J707" s="63">
        <v>53</v>
      </c>
      <c r="K707" s="63">
        <v>6</v>
      </c>
      <c r="R707" s="63">
        <v>24</v>
      </c>
      <c r="U707" s="63">
        <v>46</v>
      </c>
      <c r="V707" s="63">
        <v>331</v>
      </c>
      <c r="AC707" s="93">
        <v>700</v>
      </c>
      <c r="AM707" s="93">
        <v>53400</v>
      </c>
      <c r="AO707" s="59">
        <v>54100</v>
      </c>
      <c r="AP707" s="63">
        <v>500</v>
      </c>
      <c r="AZ707" s="63">
        <v>1500</v>
      </c>
      <c r="BB707" s="63">
        <v>2000</v>
      </c>
      <c r="BC707" s="63">
        <v>5712</v>
      </c>
      <c r="BO707" s="63">
        <v>5712</v>
      </c>
      <c r="CY707">
        <v>1.1000000000000001</v>
      </c>
      <c r="DH707">
        <v>35300</v>
      </c>
      <c r="DI707">
        <v>36400</v>
      </c>
      <c r="EJ707">
        <v>600</v>
      </c>
      <c r="ES707">
        <v>12700</v>
      </c>
      <c r="ET707">
        <v>13300</v>
      </c>
      <c r="GP707" s="2">
        <f t="shared" si="70"/>
        <v>59812</v>
      </c>
      <c r="GQ707" s="2">
        <f t="shared" si="71"/>
        <v>51700</v>
      </c>
      <c r="GR707" s="2">
        <f t="shared" si="72"/>
        <v>111512</v>
      </c>
      <c r="GT707" t="s">
        <v>416</v>
      </c>
      <c r="GV707" t="s">
        <v>768</v>
      </c>
      <c r="GX707" t="s">
        <v>459</v>
      </c>
      <c r="HC707">
        <v>974</v>
      </c>
      <c r="HD707">
        <v>6104</v>
      </c>
      <c r="HE707">
        <v>2421</v>
      </c>
      <c r="HF707">
        <v>144</v>
      </c>
      <c r="HG707">
        <v>0</v>
      </c>
      <c r="HH707">
        <v>29916</v>
      </c>
      <c r="HJ707">
        <v>240</v>
      </c>
      <c r="HK707">
        <v>85</v>
      </c>
      <c r="HL707">
        <v>1345</v>
      </c>
      <c r="HO707">
        <v>0</v>
      </c>
      <c r="HP707">
        <v>0</v>
      </c>
      <c r="HQ707">
        <v>0</v>
      </c>
      <c r="HR707">
        <v>252</v>
      </c>
      <c r="HU707">
        <v>10</v>
      </c>
      <c r="IF707" s="63">
        <v>0</v>
      </c>
      <c r="IG707">
        <v>4.75</v>
      </c>
      <c r="II707" s="35">
        <f t="shared" si="74"/>
        <v>4.75</v>
      </c>
      <c r="IK707">
        <v>4</v>
      </c>
      <c r="IL707">
        <v>4</v>
      </c>
      <c r="IM707" s="18">
        <v>7467</v>
      </c>
      <c r="IN707" s="1" t="s">
        <v>411</v>
      </c>
      <c r="IO707" s="62">
        <v>5311</v>
      </c>
      <c r="IP707" s="18">
        <v>8051</v>
      </c>
      <c r="IR707" s="18">
        <v>4476</v>
      </c>
      <c r="IV707" s="18">
        <v>1110</v>
      </c>
      <c r="IX707" s="18">
        <v>18948</v>
      </c>
      <c r="JA707" s="18">
        <v>0</v>
      </c>
      <c r="JB707" s="18">
        <v>0</v>
      </c>
      <c r="JC707" s="18">
        <v>0</v>
      </c>
      <c r="JD707" s="18">
        <v>0</v>
      </c>
      <c r="JR707" s="18">
        <v>5887</v>
      </c>
      <c r="JU707" s="18">
        <v>178</v>
      </c>
      <c r="KF707" s="18">
        <v>1</v>
      </c>
      <c r="KG707" s="18">
        <v>2</v>
      </c>
      <c r="KH707" s="18">
        <v>32</v>
      </c>
      <c r="KI707" s="18">
        <v>50</v>
      </c>
      <c r="KJ707" s="18">
        <v>16</v>
      </c>
      <c r="KK707" s="18">
        <v>0</v>
      </c>
      <c r="KL707" s="18">
        <v>0</v>
      </c>
      <c r="KM707" s="18">
        <v>0</v>
      </c>
      <c r="MO707" s="18">
        <v>0</v>
      </c>
      <c r="MP707" s="18">
        <v>0</v>
      </c>
      <c r="MS707" s="18">
        <v>112685</v>
      </c>
      <c r="MU707" s="18">
        <v>0</v>
      </c>
      <c r="NX707" s="18">
        <f t="shared" si="73"/>
        <v>1311.0761303258146</v>
      </c>
      <c r="NY707" t="str">
        <f t="shared" si="75"/>
        <v>Smaller</v>
      </c>
      <c r="NZ707" t="str">
        <f t="shared" si="76"/>
        <v>Small</v>
      </c>
    </row>
    <row r="708" spans="1:390">
      <c r="A708" t="s">
        <v>479</v>
      </c>
      <c r="B708" t="s">
        <v>480</v>
      </c>
      <c r="C708" s="32" t="s">
        <v>481</v>
      </c>
      <c r="D708" s="31" t="s">
        <v>393</v>
      </c>
      <c r="E708">
        <v>20120</v>
      </c>
      <c r="F708" t="s">
        <v>935</v>
      </c>
      <c r="G708" s="18">
        <v>1409.50323809524</v>
      </c>
      <c r="H708" s="71">
        <v>12000</v>
      </c>
      <c r="I708" s="99"/>
      <c r="J708" s="63">
        <v>17</v>
      </c>
      <c r="K708" s="63">
        <v>1</v>
      </c>
      <c r="R708" s="63">
        <v>0</v>
      </c>
      <c r="U708" s="63">
        <v>3</v>
      </c>
      <c r="V708" s="63">
        <v>76</v>
      </c>
      <c r="W708" s="72" t="s">
        <v>933</v>
      </c>
      <c r="AC708" s="93">
        <v>1391.04</v>
      </c>
      <c r="AO708" s="59">
        <v>1391.04</v>
      </c>
      <c r="BB708" s="63">
        <v>0</v>
      </c>
      <c r="BC708" s="63">
        <v>1180.52</v>
      </c>
      <c r="BO708" s="63">
        <v>1180.52</v>
      </c>
      <c r="BZ708">
        <v>0</v>
      </c>
      <c r="CY708">
        <v>6956.86</v>
      </c>
      <c r="DI708">
        <v>6956.86</v>
      </c>
      <c r="ET708">
        <v>0</v>
      </c>
      <c r="GE708">
        <v>854</v>
      </c>
      <c r="GO708">
        <v>854</v>
      </c>
      <c r="GP708" s="2">
        <f t="shared" si="70"/>
        <v>2571.56</v>
      </c>
      <c r="GQ708" s="2">
        <f t="shared" si="71"/>
        <v>6956.86</v>
      </c>
      <c r="GR708" s="2">
        <f t="shared" si="72"/>
        <v>10382.42</v>
      </c>
      <c r="GT708" t="s">
        <v>453</v>
      </c>
      <c r="GV708" t="s">
        <v>768</v>
      </c>
      <c r="HC708">
        <v>59</v>
      </c>
      <c r="HD708">
        <v>1868</v>
      </c>
      <c r="HE708">
        <v>74</v>
      </c>
      <c r="HF708">
        <v>18</v>
      </c>
      <c r="HG708">
        <v>0</v>
      </c>
      <c r="HH708">
        <v>19045</v>
      </c>
      <c r="HJ708">
        <v>24</v>
      </c>
      <c r="HK708">
        <v>0</v>
      </c>
      <c r="HL708">
        <v>59</v>
      </c>
      <c r="HO708">
        <v>179</v>
      </c>
      <c r="HP708">
        <v>185</v>
      </c>
      <c r="HQ708">
        <v>102</v>
      </c>
      <c r="HR708">
        <v>25</v>
      </c>
      <c r="HU708">
        <v>2</v>
      </c>
      <c r="IF708" s="63">
        <v>0.24</v>
      </c>
      <c r="IG708">
        <v>1.0569999999999999</v>
      </c>
      <c r="II708" s="35">
        <f t="shared" si="74"/>
        <v>1.0569999999999999</v>
      </c>
      <c r="IK708">
        <v>2</v>
      </c>
      <c r="IL708">
        <v>2.2599999999999998</v>
      </c>
      <c r="IM708" s="18">
        <v>1365</v>
      </c>
      <c r="IN708" s="1" t="s">
        <v>400</v>
      </c>
      <c r="IO708" s="62">
        <v>1129</v>
      </c>
      <c r="IP708" s="18">
        <v>1774</v>
      </c>
      <c r="IQ708" s="18">
        <v>400</v>
      </c>
      <c r="IR708" s="18">
        <v>543</v>
      </c>
      <c r="IX708" s="18">
        <v>3846</v>
      </c>
      <c r="JA708" s="18">
        <v>0</v>
      </c>
      <c r="JB708" s="18">
        <v>0</v>
      </c>
      <c r="JC708" s="18">
        <v>0</v>
      </c>
      <c r="JD708" s="18">
        <v>0</v>
      </c>
      <c r="JR708" s="18">
        <v>156</v>
      </c>
      <c r="JU708" s="18">
        <v>11</v>
      </c>
      <c r="KF708" s="18">
        <v>0</v>
      </c>
      <c r="KG708" s="18">
        <v>0</v>
      </c>
      <c r="KH708" s="18">
        <v>0</v>
      </c>
      <c r="KI708" s="18">
        <v>47.75</v>
      </c>
      <c r="KJ708" s="18">
        <v>0</v>
      </c>
      <c r="KK708" s="18">
        <v>0</v>
      </c>
      <c r="KL708" s="18">
        <v>0</v>
      </c>
      <c r="KM708" s="18">
        <v>0</v>
      </c>
      <c r="MO708" s="18">
        <v>0</v>
      </c>
      <c r="MP708" s="18">
        <v>0</v>
      </c>
      <c r="MS708" s="18">
        <v>22966</v>
      </c>
      <c r="MU708" s="18">
        <v>79</v>
      </c>
      <c r="NX708" s="18">
        <f t="shared" si="73"/>
        <v>1333.4940757760078</v>
      </c>
      <c r="NY708" t="str">
        <f t="shared" si="75"/>
        <v>Smaller</v>
      </c>
      <c r="NZ708" t="str">
        <f t="shared" si="76"/>
        <v>Small</v>
      </c>
    </row>
    <row r="709" spans="1:390">
      <c r="A709" t="s">
        <v>663</v>
      </c>
      <c r="B709" t="s">
        <v>664</v>
      </c>
      <c r="C709" s="32" t="s">
        <v>665</v>
      </c>
      <c r="D709" s="31" t="s">
        <v>393</v>
      </c>
      <c r="E709">
        <v>20120</v>
      </c>
      <c r="F709" t="s">
        <v>935</v>
      </c>
      <c r="G709" s="18">
        <v>9086.5382857142631</v>
      </c>
      <c r="H709" s="71">
        <v>22955</v>
      </c>
      <c r="I709" s="99"/>
      <c r="J709" s="63">
        <v>20</v>
      </c>
      <c r="K709" s="63">
        <v>19</v>
      </c>
      <c r="R709" s="63">
        <v>30</v>
      </c>
      <c r="U709" s="63">
        <v>336</v>
      </c>
      <c r="V709" s="63">
        <v>478</v>
      </c>
      <c r="W709" s="72">
        <v>336</v>
      </c>
      <c r="AC709" s="93">
        <v>3606</v>
      </c>
      <c r="AF709" s="93">
        <v>11840</v>
      </c>
      <c r="AM709" s="93">
        <v>12148</v>
      </c>
      <c r="AO709" s="59">
        <v>27592</v>
      </c>
      <c r="BB709" s="63">
        <v>0</v>
      </c>
      <c r="BC709" s="63">
        <v>12579</v>
      </c>
      <c r="BO709" s="63">
        <v>12579</v>
      </c>
      <c r="BZ709">
        <v>0</v>
      </c>
      <c r="DH709">
        <v>30613</v>
      </c>
      <c r="DI709">
        <v>30613</v>
      </c>
      <c r="EL709">
        <v>2998</v>
      </c>
      <c r="ET709">
        <v>2998</v>
      </c>
      <c r="GO709">
        <v>0</v>
      </c>
      <c r="GP709" s="2">
        <f t="shared" si="70"/>
        <v>40171</v>
      </c>
      <c r="GQ709" s="2">
        <f t="shared" si="71"/>
        <v>33611</v>
      </c>
      <c r="GR709" s="2">
        <f t="shared" si="72"/>
        <v>73782</v>
      </c>
      <c r="GS709" t="s">
        <v>420</v>
      </c>
      <c r="GT709" t="s">
        <v>880</v>
      </c>
      <c r="GV709" t="s">
        <v>768</v>
      </c>
      <c r="GW709" t="s">
        <v>410</v>
      </c>
      <c r="HD709">
        <v>1497</v>
      </c>
      <c r="HE709">
        <v>12916</v>
      </c>
      <c r="HF709">
        <v>236</v>
      </c>
      <c r="HG709">
        <v>0</v>
      </c>
      <c r="HH709">
        <v>61131</v>
      </c>
      <c r="HJ709">
        <v>31</v>
      </c>
      <c r="HK709">
        <v>26</v>
      </c>
      <c r="HL709">
        <v>378</v>
      </c>
      <c r="HP709">
        <v>618</v>
      </c>
      <c r="HQ709">
        <v>6535</v>
      </c>
      <c r="HR709">
        <v>41</v>
      </c>
      <c r="HU709">
        <v>12</v>
      </c>
      <c r="IF709" s="63">
        <v>1.4</v>
      </c>
      <c r="IG709">
        <v>5.4</v>
      </c>
      <c r="II709" s="35">
        <f t="shared" si="74"/>
        <v>5.4</v>
      </c>
      <c r="IK709">
        <v>6</v>
      </c>
      <c r="IL709">
        <v>5.75</v>
      </c>
      <c r="IM709" s="18">
        <v>8051</v>
      </c>
      <c r="IN709" s="1" t="s">
        <v>400</v>
      </c>
      <c r="IO709" s="62">
        <v>6997</v>
      </c>
      <c r="IP709" s="18">
        <v>31196</v>
      </c>
      <c r="IQ709" s="18">
        <v>1642</v>
      </c>
      <c r="IR709" s="18">
        <v>322</v>
      </c>
      <c r="IV709" s="18">
        <v>0</v>
      </c>
      <c r="IX709" s="18">
        <v>40157</v>
      </c>
      <c r="JA709" s="18">
        <v>149</v>
      </c>
      <c r="JB709" s="18">
        <v>106</v>
      </c>
      <c r="JC709" s="18">
        <v>306</v>
      </c>
      <c r="JD709" s="18">
        <v>57</v>
      </c>
      <c r="JR709" s="18">
        <v>1106</v>
      </c>
      <c r="JU709" s="18">
        <v>49</v>
      </c>
      <c r="KI709" s="18">
        <v>56</v>
      </c>
      <c r="KJ709" s="18">
        <v>40</v>
      </c>
      <c r="KK709" s="18">
        <v>40</v>
      </c>
      <c r="KL709" s="18">
        <v>0</v>
      </c>
      <c r="KM709" s="18">
        <v>0</v>
      </c>
      <c r="MO709" s="18">
        <v>0</v>
      </c>
      <c r="MP709" s="18">
        <v>0</v>
      </c>
      <c r="MS709" s="18">
        <v>298735</v>
      </c>
      <c r="MU709" s="18">
        <v>101</v>
      </c>
      <c r="NX709" s="18">
        <f t="shared" si="73"/>
        <v>1682.6922751322709</v>
      </c>
      <c r="NY709" t="str">
        <f t="shared" si="75"/>
        <v>Mid-range</v>
      </c>
      <c r="NZ709" t="str">
        <f t="shared" si="76"/>
        <v>Small</v>
      </c>
    </row>
    <row r="710" spans="1:390">
      <c r="A710" t="s">
        <v>406</v>
      </c>
      <c r="B710" t="s">
        <v>406</v>
      </c>
      <c r="C710" s="32" t="s">
        <v>407</v>
      </c>
      <c r="D710" s="31" t="s">
        <v>393</v>
      </c>
      <c r="E710">
        <v>20120</v>
      </c>
      <c r="F710" t="s">
        <v>935</v>
      </c>
      <c r="G710" s="18">
        <v>1614.446476190476</v>
      </c>
      <c r="H710" s="71">
        <v>1900</v>
      </c>
      <c r="I710" s="99"/>
      <c r="J710" s="63">
        <v>12</v>
      </c>
      <c r="K710" s="63">
        <v>1</v>
      </c>
      <c r="R710" s="63">
        <v>0</v>
      </c>
      <c r="U710" s="63">
        <v>5</v>
      </c>
      <c r="V710" s="63">
        <v>44</v>
      </c>
      <c r="W710" s="72">
        <v>50</v>
      </c>
      <c r="AC710" s="93">
        <v>3800</v>
      </c>
      <c r="AL710" s="93">
        <v>6500</v>
      </c>
      <c r="AO710" s="59"/>
      <c r="AP710" s="63">
        <v>320</v>
      </c>
      <c r="BL710" s="63">
        <v>4739</v>
      </c>
      <c r="CY710">
        <v>23815</v>
      </c>
      <c r="EQ710">
        <v>500</v>
      </c>
      <c r="GP710" s="2">
        <f t="shared" si="70"/>
        <v>0</v>
      </c>
      <c r="GQ710" s="2">
        <f t="shared" si="71"/>
        <v>0</v>
      </c>
      <c r="GR710" s="2">
        <f t="shared" si="72"/>
        <v>0</v>
      </c>
      <c r="GS710" t="s">
        <v>395</v>
      </c>
      <c r="GV710" t="s">
        <v>768</v>
      </c>
      <c r="GW710" t="s">
        <v>410</v>
      </c>
      <c r="HC710">
        <v>227</v>
      </c>
      <c r="HD710">
        <v>714</v>
      </c>
      <c r="HE710">
        <v>17113</v>
      </c>
      <c r="HF710">
        <v>69</v>
      </c>
      <c r="HG710">
        <v>0</v>
      </c>
      <c r="HH710">
        <v>12056</v>
      </c>
      <c r="HJ710">
        <v>31</v>
      </c>
      <c r="HK710">
        <v>0</v>
      </c>
      <c r="HL710">
        <v>227</v>
      </c>
      <c r="HO710">
        <v>85</v>
      </c>
      <c r="HP710">
        <v>85</v>
      </c>
      <c r="HQ710">
        <v>0</v>
      </c>
      <c r="HR710">
        <v>31</v>
      </c>
      <c r="HU710">
        <v>1</v>
      </c>
      <c r="IF710" s="63">
        <v>2</v>
      </c>
      <c r="IG710">
        <v>1</v>
      </c>
      <c r="II710" s="35">
        <f t="shared" si="74"/>
        <v>1</v>
      </c>
      <c r="IK710">
        <v>4</v>
      </c>
      <c r="IL710">
        <v>2.8</v>
      </c>
      <c r="IM710" s="18">
        <v>4026</v>
      </c>
      <c r="IN710" s="1" t="s">
        <v>411</v>
      </c>
      <c r="IO710" s="62">
        <v>948</v>
      </c>
      <c r="IP710" s="18">
        <v>5999</v>
      </c>
      <c r="IR710" s="18">
        <v>338</v>
      </c>
      <c r="IX710" s="18">
        <v>7.2850000000000001</v>
      </c>
      <c r="JA710" s="18">
        <v>0</v>
      </c>
      <c r="JB710" s="18">
        <v>0</v>
      </c>
      <c r="JC710" s="18">
        <v>0</v>
      </c>
      <c r="JD710" s="18">
        <v>0</v>
      </c>
      <c r="JR710" s="18">
        <v>994</v>
      </c>
      <c r="JU710" s="18">
        <v>88</v>
      </c>
      <c r="KF710" s="18">
        <v>0</v>
      </c>
      <c r="KG710" s="18">
        <v>0</v>
      </c>
      <c r="KH710" s="18">
        <v>0</v>
      </c>
      <c r="KI710" s="18">
        <v>60</v>
      </c>
      <c r="KJ710" s="18">
        <v>60</v>
      </c>
      <c r="KK710" s="18">
        <v>40</v>
      </c>
      <c r="KL710" s="18">
        <v>0</v>
      </c>
      <c r="KM710" s="18">
        <v>0</v>
      </c>
      <c r="MO710" s="18">
        <v>0</v>
      </c>
      <c r="MP710" s="18">
        <v>0</v>
      </c>
      <c r="MS710" s="18">
        <v>59658</v>
      </c>
      <c r="MU710" s="18">
        <v>326</v>
      </c>
      <c r="NX710" s="18">
        <f t="shared" si="73"/>
        <v>1614.446476190476</v>
      </c>
      <c r="NY710" t="str">
        <f t="shared" si="75"/>
        <v>Smaller</v>
      </c>
      <c r="NZ710" t="str">
        <f t="shared" si="76"/>
        <v>Small</v>
      </c>
    </row>
    <row r="711" spans="1:390">
      <c r="A711" t="s">
        <v>465</v>
      </c>
      <c r="B711" t="s">
        <v>745</v>
      </c>
      <c r="C711" s="32" t="s">
        <v>746</v>
      </c>
      <c r="D711" s="1" t="s">
        <v>404</v>
      </c>
      <c r="E711">
        <v>20120</v>
      </c>
      <c r="F711" t="s">
        <v>935</v>
      </c>
      <c r="G711" s="18">
        <v>8005.8586666665951</v>
      </c>
      <c r="H711" s="71">
        <v>30000</v>
      </c>
      <c r="I711" s="99"/>
      <c r="J711" s="63">
        <v>88</v>
      </c>
      <c r="K711" s="63">
        <v>13</v>
      </c>
      <c r="R711" s="63">
        <v>36</v>
      </c>
      <c r="U711" s="63">
        <v>62</v>
      </c>
      <c r="V711" s="63">
        <v>442</v>
      </c>
      <c r="W711" s="72">
        <v>1</v>
      </c>
      <c r="AC711" s="93">
        <v>3860</v>
      </c>
      <c r="AL711" s="93">
        <v>4965</v>
      </c>
      <c r="AO711" s="59">
        <v>8825</v>
      </c>
      <c r="AZ711" s="63">
        <v>5462</v>
      </c>
      <c r="BB711" s="63">
        <v>5462</v>
      </c>
      <c r="BC711" s="63">
        <v>2285</v>
      </c>
      <c r="BO711" s="63">
        <v>2285</v>
      </c>
      <c r="BP711" s="63">
        <v>0</v>
      </c>
      <c r="BZ711">
        <v>0</v>
      </c>
      <c r="CY711">
        <v>24027</v>
      </c>
      <c r="DI711">
        <v>24027</v>
      </c>
      <c r="EJ711">
        <v>314</v>
      </c>
      <c r="ET711">
        <v>314</v>
      </c>
      <c r="GE711">
        <v>25452</v>
      </c>
      <c r="GJ711">
        <v>2357</v>
      </c>
      <c r="GN711">
        <v>22232</v>
      </c>
      <c r="GO711">
        <v>50041</v>
      </c>
      <c r="GP711" s="2">
        <f t="shared" si="70"/>
        <v>11110</v>
      </c>
      <c r="GQ711" s="2">
        <f t="shared" si="71"/>
        <v>29803</v>
      </c>
      <c r="GR711" s="2">
        <f t="shared" si="72"/>
        <v>90954</v>
      </c>
      <c r="GS711" t="s">
        <v>395</v>
      </c>
      <c r="GU711" t="s">
        <v>397</v>
      </c>
      <c r="GV711" t="s">
        <v>766</v>
      </c>
      <c r="GX711" t="s">
        <v>459</v>
      </c>
      <c r="HC711">
        <v>349</v>
      </c>
      <c r="HD711">
        <v>4334</v>
      </c>
      <c r="HE711">
        <v>14953</v>
      </c>
      <c r="HF711">
        <v>30</v>
      </c>
      <c r="HG711">
        <v>0</v>
      </c>
      <c r="HH711">
        <v>41112</v>
      </c>
      <c r="HJ711">
        <v>125</v>
      </c>
      <c r="HK711">
        <v>35</v>
      </c>
      <c r="HL711">
        <v>370</v>
      </c>
      <c r="HO711">
        <v>616</v>
      </c>
      <c r="HP711">
        <v>625</v>
      </c>
      <c r="HQ711">
        <v>0</v>
      </c>
      <c r="HR711">
        <v>139</v>
      </c>
      <c r="HU711">
        <v>6</v>
      </c>
      <c r="IF711" s="63">
        <v>0</v>
      </c>
      <c r="IG711">
        <v>6</v>
      </c>
      <c r="II711" s="35">
        <f t="shared" si="74"/>
        <v>6</v>
      </c>
      <c r="IK711">
        <v>5</v>
      </c>
      <c r="IL711">
        <v>4.5</v>
      </c>
      <c r="IM711" s="18">
        <v>6027</v>
      </c>
      <c r="IN711" s="1" t="s">
        <v>411</v>
      </c>
      <c r="IO711" s="62">
        <v>4196</v>
      </c>
      <c r="IP711" s="18">
        <v>8020</v>
      </c>
      <c r="IQ711" s="18">
        <v>3875</v>
      </c>
      <c r="IR711" s="18">
        <v>4997</v>
      </c>
      <c r="IV711" s="18">
        <v>1195</v>
      </c>
      <c r="IX711" s="18">
        <v>22283</v>
      </c>
      <c r="JA711" s="18">
        <v>4</v>
      </c>
      <c r="JB711" s="18">
        <v>4</v>
      </c>
      <c r="JC711" s="18">
        <v>26</v>
      </c>
      <c r="JD711" s="18">
        <v>25</v>
      </c>
      <c r="JR711" s="18">
        <v>2082</v>
      </c>
      <c r="JU711" s="18">
        <v>111</v>
      </c>
      <c r="KF711" s="18">
        <v>3</v>
      </c>
      <c r="KG711" s="18">
        <v>3</v>
      </c>
      <c r="KH711" s="18">
        <v>71</v>
      </c>
      <c r="KI711" s="18">
        <v>48</v>
      </c>
      <c r="KJ711" s="18">
        <v>48</v>
      </c>
      <c r="KK711" s="18">
        <v>48</v>
      </c>
      <c r="KL711" s="18">
        <v>0</v>
      </c>
      <c r="KM711" s="18">
        <v>0</v>
      </c>
      <c r="MO711" s="18">
        <v>0</v>
      </c>
      <c r="MP711" s="18">
        <v>0</v>
      </c>
      <c r="MS711" s="18">
        <v>397819</v>
      </c>
      <c r="MU711" s="18">
        <v>307</v>
      </c>
      <c r="NX711" s="18">
        <f t="shared" si="73"/>
        <v>1334.3097777777659</v>
      </c>
      <c r="NY711" t="str">
        <f t="shared" si="75"/>
        <v>Mid-range</v>
      </c>
      <c r="NZ711" t="str">
        <f t="shared" si="76"/>
        <v>Small</v>
      </c>
    </row>
    <row r="712" spans="1:390">
      <c r="A712" t="s">
        <v>455</v>
      </c>
      <c r="B712" t="s">
        <v>456</v>
      </c>
      <c r="C712" s="32" t="s">
        <v>457</v>
      </c>
      <c r="D712" s="1" t="s">
        <v>404</v>
      </c>
      <c r="E712">
        <v>20120</v>
      </c>
      <c r="F712" t="s">
        <v>935</v>
      </c>
      <c r="G712" s="18">
        <v>6632.1228571429483</v>
      </c>
      <c r="H712" s="71">
        <v>17700</v>
      </c>
      <c r="I712" s="99"/>
      <c r="J712" s="63">
        <v>65</v>
      </c>
      <c r="K712" s="63">
        <v>7</v>
      </c>
      <c r="R712" s="63">
        <v>34</v>
      </c>
      <c r="U712" s="63">
        <v>49</v>
      </c>
      <c r="V712" s="63">
        <v>349</v>
      </c>
      <c r="W712" s="72">
        <v>8</v>
      </c>
      <c r="AC712" s="93">
        <v>4972</v>
      </c>
      <c r="AO712" s="59">
        <v>4972</v>
      </c>
      <c r="BB712" s="63">
        <v>0</v>
      </c>
      <c r="BC712" s="63">
        <v>5538</v>
      </c>
      <c r="BO712" s="63">
        <v>5538</v>
      </c>
      <c r="BZ712">
        <v>0</v>
      </c>
      <c r="CY712">
        <v>30011</v>
      </c>
      <c r="DH712">
        <v>6233</v>
      </c>
      <c r="DI712">
        <v>36244</v>
      </c>
      <c r="EJ712">
        <v>894</v>
      </c>
      <c r="ES712">
        <v>1874</v>
      </c>
      <c r="ET712">
        <v>2768</v>
      </c>
      <c r="GE712">
        <v>480</v>
      </c>
      <c r="GO712">
        <v>480</v>
      </c>
      <c r="GP712" s="2">
        <f t="shared" si="70"/>
        <v>10510</v>
      </c>
      <c r="GQ712" s="2">
        <f t="shared" si="71"/>
        <v>39012</v>
      </c>
      <c r="GR712" s="2">
        <f t="shared" si="72"/>
        <v>50002</v>
      </c>
      <c r="GT712" t="s">
        <v>416</v>
      </c>
      <c r="GV712" t="s">
        <v>768</v>
      </c>
      <c r="GX712" t="s">
        <v>459</v>
      </c>
      <c r="HC712">
        <v>1046</v>
      </c>
      <c r="HD712">
        <v>2998</v>
      </c>
      <c r="HE712">
        <v>8864</v>
      </c>
      <c r="HF712">
        <v>64</v>
      </c>
      <c r="HH712">
        <v>55813</v>
      </c>
      <c r="HJ712">
        <v>22</v>
      </c>
      <c r="HK712">
        <v>0</v>
      </c>
      <c r="HL712">
        <v>1145</v>
      </c>
      <c r="HO712">
        <v>288</v>
      </c>
      <c r="HP712">
        <v>301</v>
      </c>
      <c r="HQ712">
        <v>16</v>
      </c>
      <c r="HR712">
        <v>22</v>
      </c>
      <c r="HU712">
        <v>9</v>
      </c>
      <c r="IF712" s="63">
        <v>1.6</v>
      </c>
      <c r="IG712">
        <v>3.05</v>
      </c>
      <c r="II712" s="35">
        <f t="shared" si="74"/>
        <v>3.05</v>
      </c>
      <c r="IK712">
        <v>6</v>
      </c>
      <c r="IL712">
        <v>3.8</v>
      </c>
      <c r="IM712" s="18">
        <v>24943</v>
      </c>
      <c r="IN712" s="1" t="s">
        <v>411</v>
      </c>
      <c r="IO712" s="62">
        <v>6959</v>
      </c>
      <c r="IP712" s="18">
        <v>21236</v>
      </c>
      <c r="IQ712" s="18">
        <v>9094</v>
      </c>
      <c r="IR712" s="18">
        <v>7801</v>
      </c>
      <c r="IV712" s="18">
        <v>0</v>
      </c>
      <c r="IX712" s="18">
        <v>45090</v>
      </c>
      <c r="JA712" s="18">
        <v>64</v>
      </c>
      <c r="JB712" s="18">
        <v>56</v>
      </c>
      <c r="JC712" s="18">
        <v>52</v>
      </c>
      <c r="JD712" s="18">
        <v>79</v>
      </c>
      <c r="JR712" s="18">
        <v>3726</v>
      </c>
      <c r="JU712" s="18">
        <v>149</v>
      </c>
      <c r="KF712" s="18">
        <v>2</v>
      </c>
      <c r="KG712" s="18">
        <v>12</v>
      </c>
      <c r="KH712" s="18">
        <v>479</v>
      </c>
      <c r="KI712" s="18">
        <v>51</v>
      </c>
      <c r="KJ712" s="18">
        <v>40</v>
      </c>
      <c r="KK712" s="18">
        <v>36</v>
      </c>
      <c r="KL712" s="18">
        <v>4</v>
      </c>
      <c r="KM712" s="18">
        <v>0</v>
      </c>
      <c r="MO712" s="18">
        <v>4</v>
      </c>
      <c r="MP712" s="18">
        <v>0</v>
      </c>
      <c r="MS712" s="18">
        <v>873106</v>
      </c>
      <c r="MU712" s="18">
        <v>1</v>
      </c>
      <c r="NX712" s="18">
        <f t="shared" si="73"/>
        <v>2174.4665105386716</v>
      </c>
      <c r="NY712" t="str">
        <f t="shared" si="75"/>
        <v>Mid-range</v>
      </c>
      <c r="NZ712" t="str">
        <f t="shared" si="76"/>
        <v>Small</v>
      </c>
    </row>
    <row r="713" spans="1:390">
      <c r="A713" t="s">
        <v>495</v>
      </c>
      <c r="B713" t="s">
        <v>496</v>
      </c>
      <c r="C713" s="32" t="s">
        <v>497</v>
      </c>
      <c r="D713" s="1" t="s">
        <v>404</v>
      </c>
      <c r="E713">
        <v>20120</v>
      </c>
      <c r="F713" t="s">
        <v>935</v>
      </c>
      <c r="G713" s="18">
        <v>6147.7601904761932</v>
      </c>
      <c r="H713" s="71">
        <v>50000</v>
      </c>
      <c r="I713" s="99"/>
      <c r="J713" s="63">
        <v>250</v>
      </c>
      <c r="K713" s="63">
        <v>20</v>
      </c>
      <c r="R713" s="63">
        <v>50</v>
      </c>
      <c r="U713" s="63">
        <v>100</v>
      </c>
      <c r="V713" s="63">
        <v>300</v>
      </c>
      <c r="W713" s="72" t="s">
        <v>817</v>
      </c>
      <c r="AC713" s="93">
        <v>5000</v>
      </c>
      <c r="AO713" s="59">
        <v>5000</v>
      </c>
      <c r="BC713" s="63">
        <v>5000</v>
      </c>
      <c r="BP713" s="63">
        <v>0</v>
      </c>
      <c r="DH713">
        <v>30000</v>
      </c>
      <c r="EJ713">
        <v>0</v>
      </c>
      <c r="GE713">
        <v>2000</v>
      </c>
      <c r="GP713" s="2">
        <f t="shared" si="70"/>
        <v>5000</v>
      </c>
      <c r="GQ713" s="2">
        <f t="shared" si="71"/>
        <v>0</v>
      </c>
      <c r="GR713" s="2">
        <f t="shared" si="72"/>
        <v>5000</v>
      </c>
      <c r="GS713" t="s">
        <v>395</v>
      </c>
      <c r="GV713" t="s">
        <v>768</v>
      </c>
      <c r="GX713" t="s">
        <v>459</v>
      </c>
      <c r="HC713">
        <v>100</v>
      </c>
      <c r="HD713">
        <v>300</v>
      </c>
      <c r="HE713">
        <v>12000</v>
      </c>
      <c r="HF713">
        <v>18</v>
      </c>
      <c r="HH713">
        <v>60000</v>
      </c>
      <c r="HK713">
        <v>200</v>
      </c>
      <c r="HO713">
        <v>5</v>
      </c>
      <c r="HU713">
        <v>8</v>
      </c>
      <c r="IF713" s="63">
        <v>1.5</v>
      </c>
      <c r="IG713">
        <v>2.67</v>
      </c>
      <c r="II713" s="35">
        <f t="shared" si="74"/>
        <v>2.67</v>
      </c>
      <c r="IK713">
        <v>8</v>
      </c>
      <c r="IL713">
        <v>8</v>
      </c>
      <c r="IM713" s="18">
        <v>10000</v>
      </c>
      <c r="IN713" s="1" t="s">
        <v>400</v>
      </c>
      <c r="IO713" s="62">
        <v>250</v>
      </c>
      <c r="IP713" s="18">
        <v>6000</v>
      </c>
      <c r="IR713" s="18">
        <v>60</v>
      </c>
      <c r="IX713" s="18">
        <v>6310</v>
      </c>
      <c r="JA713" s="18">
        <v>10</v>
      </c>
      <c r="JB713" s="18">
        <v>8</v>
      </c>
      <c r="JC713" s="18">
        <v>4</v>
      </c>
      <c r="JD713" s="18">
        <v>3</v>
      </c>
      <c r="JR713" s="18">
        <v>6900</v>
      </c>
      <c r="JU713" s="18">
        <v>230</v>
      </c>
      <c r="KF713" s="18">
        <v>10</v>
      </c>
      <c r="KG713" s="18">
        <v>8</v>
      </c>
      <c r="KH713" s="18">
        <v>200</v>
      </c>
      <c r="KI713" s="18">
        <v>54</v>
      </c>
      <c r="KJ713" s="18">
        <v>0</v>
      </c>
      <c r="KK713" s="18">
        <v>0</v>
      </c>
      <c r="KL713" s="18">
        <v>4</v>
      </c>
      <c r="KM713" s="18">
        <v>0</v>
      </c>
      <c r="MO713" s="18">
        <v>120</v>
      </c>
      <c r="MP713" s="18">
        <v>0</v>
      </c>
      <c r="NX713" s="18">
        <f t="shared" si="73"/>
        <v>2302.5319065453909</v>
      </c>
      <c r="NY713" t="str">
        <f t="shared" si="75"/>
        <v>Smaller</v>
      </c>
      <c r="NZ713" t="str">
        <f t="shared" si="76"/>
        <v>Small</v>
      </c>
    </row>
    <row r="714" spans="1:390">
      <c r="A714" t="s">
        <v>642</v>
      </c>
      <c r="B714" t="s">
        <v>643</v>
      </c>
      <c r="C714" s="32" t="s">
        <v>644</v>
      </c>
      <c r="D714" s="31" t="s">
        <v>393</v>
      </c>
      <c r="E714">
        <v>20120</v>
      </c>
      <c r="F714" t="s">
        <v>935</v>
      </c>
      <c r="G714" s="18">
        <v>2102.1392380952448</v>
      </c>
      <c r="H714" s="71">
        <v>20000</v>
      </c>
      <c r="I714" s="99"/>
      <c r="J714" s="63">
        <v>23</v>
      </c>
      <c r="K714" s="63">
        <v>2</v>
      </c>
      <c r="R714" s="63">
        <v>0</v>
      </c>
      <c r="U714" s="63">
        <v>10</v>
      </c>
      <c r="V714" s="63">
        <v>175</v>
      </c>
      <c r="W714" s="72" t="s">
        <v>886</v>
      </c>
      <c r="AC714" s="93">
        <v>6669.43</v>
      </c>
      <c r="AF714" s="93">
        <v>0</v>
      </c>
      <c r="AG714" s="93">
        <v>0</v>
      </c>
      <c r="AH714" s="93">
        <v>0</v>
      </c>
      <c r="AI714" s="93">
        <v>0</v>
      </c>
      <c r="AL714" s="93">
        <v>0</v>
      </c>
      <c r="AM714" s="93">
        <v>0</v>
      </c>
      <c r="AO714" s="59">
        <v>6669.43</v>
      </c>
      <c r="AP714" s="63">
        <v>0</v>
      </c>
      <c r="AS714" s="63">
        <v>0</v>
      </c>
      <c r="AT714" s="63">
        <v>0</v>
      </c>
      <c r="AU714" s="63">
        <v>0</v>
      </c>
      <c r="AV714" s="63">
        <v>0</v>
      </c>
      <c r="AY714" s="63">
        <v>0</v>
      </c>
      <c r="AZ714" s="63">
        <v>0</v>
      </c>
      <c r="BB714" s="63">
        <v>0</v>
      </c>
      <c r="BC714" s="63">
        <v>4503.6400000000003</v>
      </c>
      <c r="BF714" s="63">
        <v>0</v>
      </c>
      <c r="BG714" s="63">
        <v>0</v>
      </c>
      <c r="BH714" s="63">
        <v>0</v>
      </c>
      <c r="BI714" s="63">
        <v>0</v>
      </c>
      <c r="BL714" s="63">
        <v>0</v>
      </c>
      <c r="BM714" s="63">
        <v>0</v>
      </c>
      <c r="BO714" s="63">
        <v>4503.6400000000003</v>
      </c>
      <c r="BP714" s="63">
        <v>0</v>
      </c>
      <c r="BR714" s="63">
        <v>0</v>
      </c>
      <c r="BS714" s="63">
        <v>0</v>
      </c>
      <c r="BT714" s="63">
        <v>0</v>
      </c>
      <c r="BU714" s="63">
        <v>0</v>
      </c>
      <c r="BX714">
        <v>0</v>
      </c>
      <c r="BY714">
        <v>0</v>
      </c>
      <c r="BZ714">
        <v>0</v>
      </c>
      <c r="CY714">
        <v>14832.88</v>
      </c>
      <c r="DA714">
        <v>0</v>
      </c>
      <c r="DB714">
        <v>0</v>
      </c>
      <c r="DC714">
        <v>0</v>
      </c>
      <c r="DF714">
        <v>0</v>
      </c>
      <c r="DG714">
        <v>0</v>
      </c>
      <c r="DH714">
        <v>0</v>
      </c>
      <c r="DI714">
        <v>14832.88</v>
      </c>
      <c r="EJ714">
        <v>5616.94</v>
      </c>
      <c r="EL714">
        <v>0</v>
      </c>
      <c r="EM714">
        <v>0</v>
      </c>
      <c r="EN714">
        <v>0</v>
      </c>
      <c r="EQ714">
        <v>0</v>
      </c>
      <c r="ER714">
        <v>0</v>
      </c>
      <c r="ES714">
        <v>0</v>
      </c>
      <c r="ET714">
        <v>5616.94</v>
      </c>
      <c r="GE714">
        <v>0</v>
      </c>
      <c r="GG714">
        <v>0</v>
      </c>
      <c r="GH714">
        <v>0</v>
      </c>
      <c r="GI714">
        <v>0</v>
      </c>
      <c r="GJ714">
        <v>0</v>
      </c>
      <c r="GM714">
        <v>0</v>
      </c>
      <c r="GN714">
        <v>0</v>
      </c>
      <c r="GO714">
        <v>0</v>
      </c>
      <c r="GP714" s="2">
        <f t="shared" si="70"/>
        <v>11173.07</v>
      </c>
      <c r="GQ714" s="2">
        <f t="shared" si="71"/>
        <v>20449.82</v>
      </c>
      <c r="GR714" s="2">
        <f t="shared" si="72"/>
        <v>31622.889999999996</v>
      </c>
      <c r="GT714" t="s">
        <v>463</v>
      </c>
      <c r="GV714" t="s">
        <v>768</v>
      </c>
      <c r="GW714" t="s">
        <v>410</v>
      </c>
      <c r="HC714">
        <v>361</v>
      </c>
      <c r="HD714">
        <v>2520</v>
      </c>
      <c r="HE714">
        <v>195</v>
      </c>
      <c r="HF714">
        <v>41</v>
      </c>
      <c r="HH714">
        <v>36983</v>
      </c>
      <c r="HJ714">
        <v>84</v>
      </c>
      <c r="HK714">
        <v>0</v>
      </c>
      <c r="HL714">
        <v>11</v>
      </c>
      <c r="HO714">
        <v>22</v>
      </c>
      <c r="HP714">
        <v>0</v>
      </c>
      <c r="HQ714">
        <v>48</v>
      </c>
      <c r="HR714">
        <v>10</v>
      </c>
      <c r="HU714">
        <v>1</v>
      </c>
      <c r="IF714" s="63">
        <v>0</v>
      </c>
      <c r="IG714">
        <v>1</v>
      </c>
      <c r="II714" s="35">
        <f t="shared" si="74"/>
        <v>1</v>
      </c>
      <c r="IK714">
        <v>4</v>
      </c>
      <c r="IL714">
        <v>3</v>
      </c>
      <c r="IM714" s="18">
        <v>92</v>
      </c>
      <c r="IN714" s="1" t="s">
        <v>411</v>
      </c>
      <c r="IO714" s="62">
        <v>3738</v>
      </c>
      <c r="IP714" s="18">
        <v>5529</v>
      </c>
      <c r="IQ714" s="18">
        <v>97</v>
      </c>
      <c r="IR714" s="18">
        <v>148</v>
      </c>
      <c r="IV714" s="18">
        <v>1247</v>
      </c>
      <c r="IX714" s="18">
        <v>10760</v>
      </c>
      <c r="JA714" s="18">
        <v>0</v>
      </c>
      <c r="JB714" s="18">
        <v>0</v>
      </c>
      <c r="JC714" s="18">
        <v>0</v>
      </c>
      <c r="JD714" s="18">
        <v>0</v>
      </c>
      <c r="JR714" s="18">
        <v>660</v>
      </c>
      <c r="JU714" s="18">
        <v>22</v>
      </c>
      <c r="KF714" s="18">
        <v>0</v>
      </c>
      <c r="KG714" s="18">
        <v>0</v>
      </c>
      <c r="KH714" s="18">
        <v>0</v>
      </c>
      <c r="KI714" s="18">
        <v>60</v>
      </c>
      <c r="KJ714" s="18">
        <v>32</v>
      </c>
      <c r="KK714" s="18">
        <v>0</v>
      </c>
      <c r="KL714" s="18">
        <v>0</v>
      </c>
      <c r="KM714" s="18">
        <v>0</v>
      </c>
      <c r="MO714" s="18">
        <v>0</v>
      </c>
      <c r="MP714" s="18">
        <v>0</v>
      </c>
      <c r="MS714" s="18">
        <v>141268</v>
      </c>
      <c r="MU714" s="18">
        <v>4</v>
      </c>
      <c r="NX714" s="18">
        <f t="shared" si="73"/>
        <v>2102.1392380952448</v>
      </c>
      <c r="NY714" t="str">
        <f t="shared" si="75"/>
        <v>Smaller</v>
      </c>
      <c r="NZ714" t="str">
        <f t="shared" si="76"/>
        <v>Small</v>
      </c>
    </row>
    <row r="715" spans="1:390">
      <c r="A715" t="s">
        <v>631</v>
      </c>
      <c r="B715" t="s">
        <v>706</v>
      </c>
      <c r="C715" s="32">
        <v>962</v>
      </c>
      <c r="D715" s="1" t="s">
        <v>404</v>
      </c>
      <c r="E715">
        <v>20120</v>
      </c>
      <c r="F715" t="s">
        <v>935</v>
      </c>
      <c r="G715" s="18">
        <v>6173.6485714285118</v>
      </c>
      <c r="H715" s="71">
        <v>9064</v>
      </c>
      <c r="I715" s="99"/>
      <c r="J715" s="63">
        <v>38</v>
      </c>
      <c r="K715" s="63">
        <v>2</v>
      </c>
      <c r="R715" s="63">
        <v>30</v>
      </c>
      <c r="U715" s="63">
        <v>6</v>
      </c>
      <c r="V715" s="63">
        <v>170</v>
      </c>
      <c r="W715" s="72" t="s">
        <v>872</v>
      </c>
      <c r="AC715" s="93">
        <v>6718</v>
      </c>
      <c r="AF715" s="93">
        <v>4849</v>
      </c>
      <c r="AG715" s="93">
        <v>0</v>
      </c>
      <c r="AH715" s="93">
        <v>0</v>
      </c>
      <c r="AI715" s="93">
        <v>0</v>
      </c>
      <c r="AL715" s="93">
        <v>0</v>
      </c>
      <c r="AM715" s="93">
        <v>0</v>
      </c>
      <c r="AO715" s="59">
        <v>11567</v>
      </c>
      <c r="AP715" s="63">
        <v>0</v>
      </c>
      <c r="AS715" s="63">
        <v>10871</v>
      </c>
      <c r="AT715" s="63">
        <v>0</v>
      </c>
      <c r="AU715" s="63">
        <v>0</v>
      </c>
      <c r="AV715" s="63">
        <v>0</v>
      </c>
      <c r="AY715" s="63">
        <v>0</v>
      </c>
      <c r="AZ715" s="63">
        <v>0</v>
      </c>
      <c r="BB715" s="63">
        <v>10871</v>
      </c>
      <c r="BC715" s="63">
        <v>9990</v>
      </c>
      <c r="BF715" s="63">
        <v>1890</v>
      </c>
      <c r="BG715" s="63">
        <v>0</v>
      </c>
      <c r="BH715" s="63">
        <v>0</v>
      </c>
      <c r="BI715" s="63">
        <v>0</v>
      </c>
      <c r="BL715" s="63">
        <v>0</v>
      </c>
      <c r="BM715" s="63">
        <v>0</v>
      </c>
      <c r="BO715" s="63">
        <v>11880</v>
      </c>
      <c r="BP715" s="63">
        <v>0</v>
      </c>
      <c r="BR715" s="63">
        <v>0</v>
      </c>
      <c r="BS715" s="63">
        <v>0</v>
      </c>
      <c r="BT715" s="63">
        <v>0</v>
      </c>
      <c r="BU715" s="63">
        <v>0</v>
      </c>
      <c r="BX715">
        <v>0</v>
      </c>
      <c r="BY715">
        <v>0</v>
      </c>
      <c r="BZ715">
        <v>0</v>
      </c>
      <c r="CY715">
        <v>24607</v>
      </c>
      <c r="DA715">
        <v>59368</v>
      </c>
      <c r="DB715">
        <v>0</v>
      </c>
      <c r="DC715">
        <v>0</v>
      </c>
      <c r="DF715">
        <v>0</v>
      </c>
      <c r="DG715">
        <v>0</v>
      </c>
      <c r="DH715">
        <v>0</v>
      </c>
      <c r="DI715">
        <v>83975</v>
      </c>
      <c r="EJ715">
        <v>0</v>
      </c>
      <c r="EL715">
        <v>688</v>
      </c>
      <c r="EM715">
        <v>0</v>
      </c>
      <c r="EN715">
        <v>0</v>
      </c>
      <c r="EQ715">
        <v>0</v>
      </c>
      <c r="ER715">
        <v>0</v>
      </c>
      <c r="ES715">
        <v>0</v>
      </c>
      <c r="ET715">
        <v>688</v>
      </c>
      <c r="GE715">
        <v>0</v>
      </c>
      <c r="GG715">
        <v>0</v>
      </c>
      <c r="GH715">
        <v>0</v>
      </c>
      <c r="GI715">
        <v>0</v>
      </c>
      <c r="GJ715">
        <v>0</v>
      </c>
      <c r="GM715">
        <v>0</v>
      </c>
      <c r="GN715">
        <v>0</v>
      </c>
      <c r="GO715">
        <v>0</v>
      </c>
      <c r="GP715" s="2">
        <f t="shared" si="70"/>
        <v>23447</v>
      </c>
      <c r="GQ715" s="2">
        <f t="shared" si="71"/>
        <v>95534</v>
      </c>
      <c r="GR715" s="2">
        <f t="shared" si="72"/>
        <v>118981</v>
      </c>
      <c r="GS715" t="s">
        <v>420</v>
      </c>
      <c r="GV715" t="s">
        <v>768</v>
      </c>
      <c r="GX715" t="s">
        <v>459</v>
      </c>
      <c r="HC715">
        <v>699</v>
      </c>
      <c r="HD715">
        <v>1137</v>
      </c>
      <c r="HE715">
        <v>45919</v>
      </c>
      <c r="HF715">
        <v>100</v>
      </c>
      <c r="HG715">
        <v>5</v>
      </c>
      <c r="HH715">
        <v>23801</v>
      </c>
      <c r="HJ715">
        <v>55</v>
      </c>
      <c r="HK715">
        <v>53</v>
      </c>
      <c r="HL715">
        <v>765</v>
      </c>
      <c r="HO715">
        <v>222</v>
      </c>
      <c r="HP715">
        <v>267</v>
      </c>
      <c r="HQ715">
        <v>0</v>
      </c>
      <c r="HR715">
        <v>55</v>
      </c>
      <c r="HU715">
        <v>4</v>
      </c>
      <c r="IF715" s="63">
        <v>2</v>
      </c>
      <c r="IG715">
        <v>2</v>
      </c>
      <c r="II715" s="35">
        <f t="shared" si="74"/>
        <v>2</v>
      </c>
      <c r="IK715">
        <v>2</v>
      </c>
      <c r="IL715">
        <v>2</v>
      </c>
      <c r="IM715" s="18">
        <v>6349</v>
      </c>
      <c r="IN715" s="1" t="s">
        <v>411</v>
      </c>
      <c r="IO715" s="62">
        <v>3755</v>
      </c>
      <c r="IP715" s="18">
        <v>12597</v>
      </c>
      <c r="IQ715" s="18">
        <v>1398</v>
      </c>
      <c r="IR715" s="18">
        <v>185</v>
      </c>
      <c r="IX715" s="18">
        <v>17935</v>
      </c>
      <c r="JA715" s="18">
        <v>1</v>
      </c>
      <c r="JB715" s="18">
        <v>1</v>
      </c>
      <c r="JC715" s="18">
        <v>0</v>
      </c>
      <c r="JD715" s="18">
        <v>0</v>
      </c>
      <c r="JR715" s="18">
        <v>1665</v>
      </c>
      <c r="JU715" s="18">
        <v>80</v>
      </c>
      <c r="KF715" s="18">
        <v>1</v>
      </c>
      <c r="KG715" s="18">
        <v>2</v>
      </c>
      <c r="KH715" s="18">
        <v>47</v>
      </c>
      <c r="KI715" s="18">
        <v>49</v>
      </c>
      <c r="KJ715" s="18">
        <v>41</v>
      </c>
      <c r="KK715" s="18">
        <v>32</v>
      </c>
      <c r="KL715" s="18">
        <v>0</v>
      </c>
      <c r="KM715" s="18">
        <v>0</v>
      </c>
      <c r="MO715" s="18">
        <v>0</v>
      </c>
      <c r="MP715" s="18">
        <v>0</v>
      </c>
      <c r="MS715" s="18">
        <v>124816</v>
      </c>
      <c r="MU715" s="18">
        <v>15</v>
      </c>
      <c r="NX715" s="18">
        <f t="shared" si="73"/>
        <v>3086.8242857142559</v>
      </c>
      <c r="NY715" t="str">
        <f t="shared" si="75"/>
        <v>Smaller</v>
      </c>
      <c r="NZ715" t="str">
        <f t="shared" si="76"/>
        <v>Small</v>
      </c>
    </row>
    <row r="716" spans="1:390">
      <c r="A716" t="s">
        <v>495</v>
      </c>
      <c r="B716" t="s">
        <v>681</v>
      </c>
      <c r="C716" s="32" t="s">
        <v>682</v>
      </c>
      <c r="D716" s="1" t="s">
        <v>404</v>
      </c>
      <c r="E716">
        <v>20120</v>
      </c>
      <c r="F716" t="s">
        <v>935</v>
      </c>
      <c r="G716" s="18">
        <v>11125.520761904865</v>
      </c>
      <c r="H716" s="71">
        <v>14880</v>
      </c>
      <c r="I716" s="99"/>
      <c r="J716" s="63">
        <v>13</v>
      </c>
      <c r="K716" s="63">
        <v>15</v>
      </c>
      <c r="R716" s="63">
        <v>35</v>
      </c>
      <c r="U716" s="63">
        <v>60</v>
      </c>
      <c r="V716" s="63">
        <v>148</v>
      </c>
      <c r="W716" s="72" t="s">
        <v>877</v>
      </c>
      <c r="AC716" s="93">
        <v>6899.17</v>
      </c>
      <c r="AO716" s="59">
        <v>6899.17</v>
      </c>
      <c r="AP716" s="63">
        <v>0</v>
      </c>
      <c r="BB716" s="63">
        <v>0</v>
      </c>
      <c r="BC716" s="63">
        <v>20546</v>
      </c>
      <c r="BO716" s="63">
        <v>20546</v>
      </c>
      <c r="BP716" s="63">
        <v>0</v>
      </c>
      <c r="BZ716">
        <v>0</v>
      </c>
      <c r="CY716">
        <v>39086.58</v>
      </c>
      <c r="DI716">
        <v>39086.58</v>
      </c>
      <c r="EJ716">
        <v>0</v>
      </c>
      <c r="ET716">
        <v>0</v>
      </c>
      <c r="GE716">
        <v>2868</v>
      </c>
      <c r="GO716">
        <v>2868</v>
      </c>
      <c r="GP716" s="2">
        <f t="shared" si="70"/>
        <v>27445.17</v>
      </c>
      <c r="GQ716" s="2">
        <f t="shared" si="71"/>
        <v>39086.58</v>
      </c>
      <c r="GR716" s="2">
        <f t="shared" si="72"/>
        <v>69399.75</v>
      </c>
      <c r="GS716" t="s">
        <v>395</v>
      </c>
      <c r="GV716" t="s">
        <v>768</v>
      </c>
      <c r="GW716" t="s">
        <v>410</v>
      </c>
      <c r="HC716">
        <v>670</v>
      </c>
      <c r="HD716">
        <v>1087</v>
      </c>
      <c r="HE716">
        <v>5312</v>
      </c>
      <c r="HF716">
        <v>193</v>
      </c>
      <c r="HG716">
        <v>1900</v>
      </c>
      <c r="HH716">
        <v>85487</v>
      </c>
      <c r="HJ716">
        <v>21</v>
      </c>
      <c r="HK716">
        <v>0</v>
      </c>
      <c r="HL716">
        <v>725</v>
      </c>
      <c r="HO716">
        <v>16</v>
      </c>
      <c r="HP716">
        <v>16</v>
      </c>
      <c r="HQ716">
        <v>114</v>
      </c>
      <c r="HR716">
        <v>21</v>
      </c>
      <c r="HU716">
        <v>8</v>
      </c>
      <c r="IF716" s="68"/>
      <c r="IG716">
        <v>3.22</v>
      </c>
      <c r="II716" s="35">
        <f t="shared" si="74"/>
        <v>3.22</v>
      </c>
      <c r="IK716">
        <v>3</v>
      </c>
      <c r="IL716">
        <v>3</v>
      </c>
      <c r="IM716" s="18">
        <v>6480</v>
      </c>
      <c r="IN716" s="1" t="s">
        <v>411</v>
      </c>
      <c r="IO716" s="62">
        <v>3269</v>
      </c>
      <c r="IP716" s="18">
        <v>1072</v>
      </c>
      <c r="IQ716" s="18">
        <v>26</v>
      </c>
      <c r="IR716" s="18">
        <v>2</v>
      </c>
      <c r="IX716" s="18">
        <v>4369</v>
      </c>
      <c r="JA716" s="18">
        <v>21</v>
      </c>
      <c r="JB716" s="18">
        <v>19</v>
      </c>
      <c r="JC716" s="18">
        <v>2</v>
      </c>
      <c r="JD716" s="18">
        <v>2</v>
      </c>
      <c r="JR716" s="18">
        <v>810</v>
      </c>
      <c r="JU716" s="18">
        <v>32</v>
      </c>
      <c r="KF716" s="18">
        <v>1</v>
      </c>
      <c r="KG716" s="18">
        <v>2</v>
      </c>
      <c r="KH716" s="18">
        <v>47</v>
      </c>
      <c r="KI716" s="18">
        <v>41</v>
      </c>
      <c r="KJ716" s="18">
        <v>24</v>
      </c>
      <c r="KK716" s="18">
        <v>24</v>
      </c>
      <c r="KL716" s="18">
        <v>0</v>
      </c>
      <c r="KM716" s="18">
        <v>0</v>
      </c>
      <c r="MO716" s="18">
        <v>0</v>
      </c>
      <c r="MP716" s="18">
        <v>0</v>
      </c>
      <c r="MU716" s="18">
        <v>0</v>
      </c>
      <c r="NX716" s="18">
        <f t="shared" si="73"/>
        <v>3455.1306713990261</v>
      </c>
      <c r="NY716" t="str">
        <f t="shared" si="75"/>
        <v>Mid-range</v>
      </c>
      <c r="NZ716" t="str">
        <f t="shared" si="76"/>
        <v>Medium</v>
      </c>
    </row>
    <row r="717" spans="1:390">
      <c r="A717" t="s">
        <v>565</v>
      </c>
      <c r="B717" t="s">
        <v>566</v>
      </c>
      <c r="C717" s="32" t="s">
        <v>567</v>
      </c>
      <c r="D717" s="31" t="s">
        <v>393</v>
      </c>
      <c r="E717">
        <v>20120</v>
      </c>
      <c r="F717" t="s">
        <v>935</v>
      </c>
      <c r="G717" s="18">
        <v>2129.8988571428563</v>
      </c>
      <c r="H717" s="71">
        <v>11000</v>
      </c>
      <c r="I717" s="99"/>
      <c r="J717" s="63">
        <v>19</v>
      </c>
      <c r="K717" s="63">
        <v>1</v>
      </c>
      <c r="R717" s="63">
        <v>0</v>
      </c>
      <c r="U717" s="63">
        <v>8</v>
      </c>
      <c r="V717" s="63">
        <v>145</v>
      </c>
      <c r="W717" s="72" t="s">
        <v>809</v>
      </c>
      <c r="AC717" s="93">
        <v>7089</v>
      </c>
      <c r="AO717" s="59">
        <v>7089</v>
      </c>
      <c r="AP717" s="63">
        <v>2410</v>
      </c>
      <c r="BB717" s="63">
        <v>2410</v>
      </c>
      <c r="BC717" s="63">
        <v>2607</v>
      </c>
      <c r="BO717" s="63">
        <v>2607</v>
      </c>
      <c r="BP717" s="63">
        <v>1700</v>
      </c>
      <c r="BZ717">
        <v>1700</v>
      </c>
      <c r="CY717">
        <v>5147</v>
      </c>
      <c r="DI717">
        <v>9242</v>
      </c>
      <c r="EJ717">
        <v>0</v>
      </c>
      <c r="ET717">
        <v>0</v>
      </c>
      <c r="GE717">
        <v>4095</v>
      </c>
      <c r="GO717">
        <v>4095</v>
      </c>
      <c r="GP717" s="2">
        <f t="shared" si="70"/>
        <v>9696</v>
      </c>
      <c r="GQ717" s="2">
        <f t="shared" si="71"/>
        <v>13352</v>
      </c>
      <c r="GR717" s="2">
        <f t="shared" si="72"/>
        <v>27143</v>
      </c>
      <c r="GS717" t="s">
        <v>420</v>
      </c>
      <c r="GV717" t="s">
        <v>768</v>
      </c>
      <c r="HB717" t="s">
        <v>883</v>
      </c>
      <c r="HC717">
        <v>289</v>
      </c>
      <c r="HD717">
        <v>7224</v>
      </c>
      <c r="HE717">
        <v>48115</v>
      </c>
      <c r="HF717">
        <v>57</v>
      </c>
      <c r="HG717">
        <v>5604</v>
      </c>
      <c r="HH717">
        <v>33967</v>
      </c>
      <c r="HJ717">
        <v>77</v>
      </c>
      <c r="HK717">
        <v>27080</v>
      </c>
      <c r="HL717">
        <v>328</v>
      </c>
      <c r="HO717">
        <v>111</v>
      </c>
      <c r="HP717">
        <v>118</v>
      </c>
      <c r="HQ717">
        <v>100</v>
      </c>
      <c r="HR717">
        <v>2</v>
      </c>
      <c r="HU717">
        <v>0.5</v>
      </c>
      <c r="IF717" s="63">
        <v>1.18</v>
      </c>
      <c r="IG717">
        <v>0</v>
      </c>
      <c r="II717" s="35">
        <f t="shared" si="74"/>
        <v>0</v>
      </c>
      <c r="IK717">
        <v>3</v>
      </c>
      <c r="IL717">
        <v>2.67</v>
      </c>
      <c r="IM717" s="18">
        <v>640</v>
      </c>
      <c r="IN717" s="1" t="s">
        <v>411</v>
      </c>
      <c r="IO717" s="62">
        <v>2455</v>
      </c>
      <c r="IP717" s="18">
        <v>2121</v>
      </c>
      <c r="IQ717" s="18">
        <v>6000</v>
      </c>
      <c r="IR717" s="18">
        <v>768</v>
      </c>
      <c r="IV717" s="18">
        <v>6363</v>
      </c>
      <c r="IX717" s="18">
        <v>17707</v>
      </c>
      <c r="JA717" s="18">
        <v>0</v>
      </c>
      <c r="JB717" s="18">
        <v>0</v>
      </c>
      <c r="JC717" s="18">
        <v>0</v>
      </c>
      <c r="JD717" s="18">
        <v>0</v>
      </c>
      <c r="JR717" s="18">
        <v>466</v>
      </c>
      <c r="JU717" s="18">
        <v>37</v>
      </c>
      <c r="KF717" s="18">
        <v>0</v>
      </c>
      <c r="KG717" s="18">
        <v>0</v>
      </c>
      <c r="KH717" s="18">
        <v>0</v>
      </c>
      <c r="KI717" s="18">
        <v>42</v>
      </c>
      <c r="KJ717" s="18">
        <v>16</v>
      </c>
      <c r="KK717" s="18">
        <v>16</v>
      </c>
      <c r="KL717" s="18">
        <v>0</v>
      </c>
      <c r="KM717" s="18">
        <v>0</v>
      </c>
      <c r="MO717" s="18">
        <v>0</v>
      </c>
      <c r="MP717" s="18">
        <v>0</v>
      </c>
      <c r="MS717" s="18">
        <v>40279</v>
      </c>
      <c r="MU717" s="18">
        <v>86</v>
      </c>
      <c r="NX717" s="18" t="e">
        <f t="shared" si="73"/>
        <v>#DIV/0!</v>
      </c>
      <c r="NY717" t="str">
        <f t="shared" si="75"/>
        <v>Smaller</v>
      </c>
      <c r="NZ717" t="str">
        <f t="shared" si="76"/>
        <v>Small</v>
      </c>
    </row>
    <row r="718" spans="1:390">
      <c r="A718" t="s">
        <v>548</v>
      </c>
      <c r="B718" t="s">
        <v>549</v>
      </c>
      <c r="C718" s="32" t="s">
        <v>550</v>
      </c>
      <c r="D718" s="31" t="s">
        <v>393</v>
      </c>
      <c r="E718">
        <v>20120</v>
      </c>
      <c r="F718" t="s">
        <v>935</v>
      </c>
      <c r="G718" s="18">
        <v>9704.7813333333161</v>
      </c>
      <c r="H718" s="71">
        <v>27463</v>
      </c>
      <c r="I718" s="99"/>
      <c r="J718" s="63">
        <v>14</v>
      </c>
      <c r="K718" s="63">
        <v>10</v>
      </c>
      <c r="R718" s="63">
        <v>24</v>
      </c>
      <c r="U718" s="63">
        <v>56</v>
      </c>
      <c r="V718" s="63">
        <v>262</v>
      </c>
      <c r="W718" s="72">
        <v>0</v>
      </c>
      <c r="AC718" s="93">
        <v>7539.49</v>
      </c>
      <c r="AF718" s="93">
        <v>0</v>
      </c>
      <c r="AG718" s="93">
        <v>0</v>
      </c>
      <c r="AH718" s="93">
        <v>0</v>
      </c>
      <c r="AI718" s="93">
        <v>0</v>
      </c>
      <c r="AL718" s="93">
        <v>16472.080000000002</v>
      </c>
      <c r="AM718" s="93">
        <v>6076.54</v>
      </c>
      <c r="AO718" s="59">
        <v>30088.11</v>
      </c>
      <c r="AP718" s="63">
        <v>6710.22</v>
      </c>
      <c r="AS718" s="63">
        <v>0</v>
      </c>
      <c r="AT718" s="63">
        <v>0</v>
      </c>
      <c r="AU718" s="63">
        <v>0</v>
      </c>
      <c r="AV718" s="63">
        <v>0</v>
      </c>
      <c r="AY718" s="63">
        <v>0</v>
      </c>
      <c r="AZ718" s="63">
        <v>0</v>
      </c>
      <c r="BB718" s="63">
        <v>6710.22</v>
      </c>
      <c r="BC718" s="63">
        <v>637.51</v>
      </c>
      <c r="BF718" s="63">
        <v>0</v>
      </c>
      <c r="BG718" s="63">
        <v>0</v>
      </c>
      <c r="BH718" s="63">
        <v>0</v>
      </c>
      <c r="BI718" s="63">
        <v>0</v>
      </c>
      <c r="BL718" s="63">
        <v>3614.67</v>
      </c>
      <c r="BM718" s="63">
        <v>0</v>
      </c>
      <c r="BO718" s="63">
        <v>4252.18</v>
      </c>
      <c r="BP718" s="63">
        <v>0</v>
      </c>
      <c r="BR718" s="63">
        <v>0</v>
      </c>
      <c r="BS718" s="63">
        <v>0</v>
      </c>
      <c r="BT718" s="63">
        <v>0</v>
      </c>
      <c r="BU718" s="63">
        <v>0</v>
      </c>
      <c r="BX718">
        <v>0</v>
      </c>
      <c r="BY718">
        <v>0</v>
      </c>
      <c r="BZ718">
        <v>0</v>
      </c>
      <c r="CY718">
        <v>30968.83</v>
      </c>
      <c r="DA718">
        <v>0</v>
      </c>
      <c r="DB718">
        <v>0</v>
      </c>
      <c r="DC718">
        <v>0</v>
      </c>
      <c r="DF718">
        <v>0</v>
      </c>
      <c r="DG718">
        <v>0</v>
      </c>
      <c r="DH718">
        <v>0</v>
      </c>
      <c r="DI718">
        <v>30968.83</v>
      </c>
      <c r="EJ718">
        <v>0</v>
      </c>
      <c r="EL718">
        <v>0</v>
      </c>
      <c r="EM718">
        <v>0</v>
      </c>
      <c r="EN718">
        <v>0</v>
      </c>
      <c r="EQ718">
        <v>0</v>
      </c>
      <c r="ER718">
        <v>0</v>
      </c>
      <c r="ES718">
        <v>0</v>
      </c>
      <c r="ET718">
        <v>0</v>
      </c>
      <c r="GE718">
        <v>38301.629999999997</v>
      </c>
      <c r="GG718">
        <v>0</v>
      </c>
      <c r="GH718">
        <v>0</v>
      </c>
      <c r="GI718">
        <v>0</v>
      </c>
      <c r="GJ718">
        <v>0</v>
      </c>
      <c r="GM718">
        <v>0</v>
      </c>
      <c r="GN718">
        <v>15340.44</v>
      </c>
      <c r="GO718">
        <v>53642.07</v>
      </c>
      <c r="GP718" s="2">
        <f t="shared" si="70"/>
        <v>34340.29</v>
      </c>
      <c r="GQ718" s="2">
        <f t="shared" si="71"/>
        <v>37679.050000000003</v>
      </c>
      <c r="GR718" s="2">
        <f t="shared" si="72"/>
        <v>125661.41</v>
      </c>
      <c r="GS718" t="s">
        <v>420</v>
      </c>
      <c r="GU718" t="s">
        <v>613</v>
      </c>
      <c r="GV718" t="s">
        <v>766</v>
      </c>
      <c r="HB718" t="s">
        <v>910</v>
      </c>
      <c r="HC718">
        <v>479</v>
      </c>
      <c r="HD718">
        <v>0</v>
      </c>
      <c r="HE718">
        <v>12406</v>
      </c>
      <c r="HF718">
        <v>28</v>
      </c>
      <c r="HG718">
        <v>0</v>
      </c>
      <c r="HH718">
        <v>53234</v>
      </c>
      <c r="HJ718">
        <v>0</v>
      </c>
      <c r="HK718">
        <v>106</v>
      </c>
      <c r="HL718">
        <v>899</v>
      </c>
      <c r="HO718">
        <v>317</v>
      </c>
      <c r="HP718">
        <v>317</v>
      </c>
      <c r="HQ718">
        <v>0</v>
      </c>
      <c r="HR718">
        <v>0</v>
      </c>
      <c r="HU718">
        <v>10</v>
      </c>
      <c r="IF718" s="63">
        <v>1.8</v>
      </c>
      <c r="IG718">
        <v>5.09</v>
      </c>
      <c r="II718" s="35">
        <f t="shared" si="74"/>
        <v>5.09</v>
      </c>
      <c r="IK718">
        <v>5</v>
      </c>
      <c r="IL718">
        <v>5</v>
      </c>
      <c r="IM718" s="18">
        <v>4430</v>
      </c>
      <c r="IN718" s="1" t="s">
        <v>411</v>
      </c>
      <c r="IO718" s="62">
        <v>8313</v>
      </c>
      <c r="IP718" s="18">
        <v>47295</v>
      </c>
      <c r="IQ718" s="18">
        <v>0</v>
      </c>
      <c r="IR718" s="18">
        <v>0</v>
      </c>
      <c r="IV718" s="18">
        <v>0</v>
      </c>
      <c r="IX718" s="18">
        <v>55608</v>
      </c>
      <c r="JA718" s="18">
        <v>75</v>
      </c>
      <c r="JB718" s="18">
        <v>59</v>
      </c>
      <c r="JC718" s="18">
        <v>244</v>
      </c>
      <c r="JD718" s="18">
        <v>144</v>
      </c>
      <c r="JR718" s="18">
        <v>975</v>
      </c>
      <c r="JU718" s="18">
        <v>36</v>
      </c>
      <c r="KF718" s="18">
        <v>3</v>
      </c>
      <c r="KG718" s="18">
        <v>12</v>
      </c>
      <c r="KH718" s="18">
        <v>243</v>
      </c>
      <c r="KI718" s="18">
        <v>51</v>
      </c>
      <c r="KJ718" s="18">
        <v>8</v>
      </c>
      <c r="KK718" s="18">
        <v>8</v>
      </c>
      <c r="KL718" s="18">
        <v>0</v>
      </c>
      <c r="KM718" s="18">
        <v>0</v>
      </c>
      <c r="MO718" s="18">
        <v>0</v>
      </c>
      <c r="MP718" s="18">
        <v>0</v>
      </c>
      <c r="MS718" s="18">
        <v>245848</v>
      </c>
      <c r="MU718" s="18">
        <v>8</v>
      </c>
      <c r="NX718" s="18">
        <f t="shared" si="73"/>
        <v>1906.6368041912212</v>
      </c>
      <c r="NY718" t="str">
        <f t="shared" si="75"/>
        <v>Mid-range</v>
      </c>
      <c r="NZ718" t="str">
        <f t="shared" si="76"/>
        <v>Small</v>
      </c>
    </row>
    <row r="719" spans="1:390">
      <c r="A719" t="s">
        <v>614</v>
      </c>
      <c r="B719" t="s">
        <v>615</v>
      </c>
      <c r="C719" s="32" t="s">
        <v>616</v>
      </c>
      <c r="D719" s="31" t="s">
        <v>393</v>
      </c>
      <c r="E719">
        <v>20120</v>
      </c>
      <c r="F719" t="s">
        <v>935</v>
      </c>
      <c r="G719" s="18">
        <v>22639.99504761897</v>
      </c>
      <c r="H719" s="71">
        <v>50000</v>
      </c>
      <c r="I719" s="99"/>
      <c r="J719" s="63">
        <v>167</v>
      </c>
      <c r="K719" s="63">
        <v>7</v>
      </c>
      <c r="R719" s="63">
        <v>100</v>
      </c>
      <c r="U719" s="63">
        <v>66</v>
      </c>
      <c r="V719" s="63">
        <v>1170</v>
      </c>
      <c r="W719" s="72">
        <v>0</v>
      </c>
      <c r="AC719" s="93">
        <v>7794</v>
      </c>
      <c r="AL719" s="93">
        <v>90023</v>
      </c>
      <c r="AM719" s="93">
        <v>20000</v>
      </c>
      <c r="AO719" s="59">
        <v>117817</v>
      </c>
      <c r="AP719" s="63">
        <v>153</v>
      </c>
      <c r="BB719" s="63">
        <v>153</v>
      </c>
      <c r="BC719" s="63">
        <v>9468</v>
      </c>
      <c r="BO719" s="63">
        <v>9468</v>
      </c>
      <c r="CY719">
        <v>94531</v>
      </c>
      <c r="DC719">
        <v>44439</v>
      </c>
      <c r="DI719">
        <v>138970</v>
      </c>
      <c r="EJ719">
        <v>884</v>
      </c>
      <c r="ET719">
        <v>884</v>
      </c>
      <c r="GE719">
        <v>157</v>
      </c>
      <c r="GO719">
        <v>157</v>
      </c>
      <c r="GP719" s="2">
        <f t="shared" si="70"/>
        <v>127285</v>
      </c>
      <c r="GQ719" s="2">
        <f t="shared" si="71"/>
        <v>140007</v>
      </c>
      <c r="GR719" s="2">
        <f t="shared" si="72"/>
        <v>267449</v>
      </c>
      <c r="GS719" t="s">
        <v>420</v>
      </c>
      <c r="GV719" t="s">
        <v>768</v>
      </c>
      <c r="HD719">
        <v>12079</v>
      </c>
      <c r="HE719">
        <v>4014</v>
      </c>
      <c r="HF719">
        <v>73</v>
      </c>
      <c r="HG719">
        <v>209</v>
      </c>
      <c r="HJ719">
        <v>87</v>
      </c>
      <c r="HK719">
        <v>2</v>
      </c>
      <c r="HL719">
        <v>139346</v>
      </c>
      <c r="HR719">
        <v>0</v>
      </c>
      <c r="HU719">
        <v>7</v>
      </c>
      <c r="IF719" s="63">
        <v>8</v>
      </c>
      <c r="IG719">
        <v>9</v>
      </c>
      <c r="II719" s="35">
        <f t="shared" si="74"/>
        <v>9</v>
      </c>
      <c r="IK719">
        <v>10</v>
      </c>
      <c r="IL719">
        <v>9.75</v>
      </c>
      <c r="IM719" s="18">
        <v>68656</v>
      </c>
      <c r="IN719" s="1" t="s">
        <v>400</v>
      </c>
      <c r="IO719" s="62">
        <v>67336</v>
      </c>
      <c r="IQ719" s="18">
        <v>59648</v>
      </c>
      <c r="IV719" s="18">
        <v>1912</v>
      </c>
      <c r="IX719" s="18">
        <v>128896</v>
      </c>
      <c r="JA719" s="18">
        <v>121</v>
      </c>
      <c r="JB719" s="18">
        <v>111</v>
      </c>
      <c r="JC719" s="18">
        <v>669</v>
      </c>
      <c r="JD719" s="18">
        <v>231</v>
      </c>
      <c r="JR719" s="18">
        <v>11320</v>
      </c>
      <c r="JU719" s="18">
        <v>453</v>
      </c>
      <c r="KF719" s="18">
        <v>8</v>
      </c>
      <c r="KG719" s="18">
        <v>10</v>
      </c>
      <c r="KI719" s="18">
        <v>64.5</v>
      </c>
      <c r="KJ719" s="18">
        <v>27</v>
      </c>
      <c r="KK719" s="18">
        <v>27</v>
      </c>
      <c r="KL719" s="18">
        <v>4</v>
      </c>
      <c r="KM719" s="18">
        <v>0</v>
      </c>
      <c r="MO719" s="18">
        <v>4</v>
      </c>
      <c r="MP719" s="18">
        <v>0</v>
      </c>
      <c r="MS719" s="18">
        <v>878158</v>
      </c>
      <c r="MU719" s="18">
        <v>192</v>
      </c>
      <c r="NX719" s="18">
        <f t="shared" si="73"/>
        <v>2515.5550052909966</v>
      </c>
      <c r="NY719" t="str">
        <f t="shared" si="75"/>
        <v>Larger</v>
      </c>
      <c r="NZ719" t="str">
        <f t="shared" si="76"/>
        <v>Large</v>
      </c>
    </row>
    <row r="720" spans="1:390">
      <c r="A720" t="s">
        <v>472</v>
      </c>
      <c r="B720" t="s">
        <v>470</v>
      </c>
      <c r="C720" s="32" t="s">
        <v>471</v>
      </c>
      <c r="D720" s="1" t="s">
        <v>404</v>
      </c>
      <c r="E720">
        <v>20120</v>
      </c>
      <c r="F720" t="s">
        <v>935</v>
      </c>
      <c r="G720" s="18">
        <v>7561.42133333322</v>
      </c>
      <c r="H720" s="71">
        <v>22500</v>
      </c>
      <c r="I720" s="99"/>
      <c r="J720" s="63">
        <v>65</v>
      </c>
      <c r="K720" s="63">
        <v>6</v>
      </c>
      <c r="R720" s="63">
        <v>47</v>
      </c>
      <c r="U720" s="63">
        <v>24</v>
      </c>
      <c r="V720" s="63">
        <v>432</v>
      </c>
      <c r="W720" s="72">
        <v>0</v>
      </c>
      <c r="AC720" s="93">
        <v>7809</v>
      </c>
      <c r="AF720" s="93">
        <v>21601</v>
      </c>
      <c r="AL720" s="93">
        <v>12282</v>
      </c>
      <c r="AO720" s="59">
        <v>41692</v>
      </c>
      <c r="AY720" s="63">
        <v>13836</v>
      </c>
      <c r="BB720" s="63">
        <v>13836</v>
      </c>
      <c r="BC720" s="63">
        <v>5818</v>
      </c>
      <c r="BL720" s="63">
        <v>944</v>
      </c>
      <c r="BO720" s="63">
        <v>6762</v>
      </c>
      <c r="BZ720">
        <v>0</v>
      </c>
      <c r="CY720">
        <v>6763</v>
      </c>
      <c r="DA720">
        <v>13672</v>
      </c>
      <c r="DG720">
        <v>20000</v>
      </c>
      <c r="DH720">
        <v>19000</v>
      </c>
      <c r="DI720">
        <v>59435</v>
      </c>
      <c r="EQ720">
        <v>1390</v>
      </c>
      <c r="ET720">
        <v>1390</v>
      </c>
      <c r="GO720">
        <v>0</v>
      </c>
      <c r="GP720" s="2">
        <f t="shared" si="70"/>
        <v>48454</v>
      </c>
      <c r="GQ720" s="2">
        <f t="shared" si="71"/>
        <v>74661</v>
      </c>
      <c r="GR720" s="2">
        <f t="shared" si="72"/>
        <v>123115</v>
      </c>
      <c r="GS720" t="s">
        <v>420</v>
      </c>
      <c r="GV720" t="s">
        <v>768</v>
      </c>
      <c r="GW720" t="s">
        <v>410</v>
      </c>
      <c r="HC720">
        <v>1802</v>
      </c>
      <c r="HD720">
        <v>2303</v>
      </c>
      <c r="HE720">
        <v>25411</v>
      </c>
      <c r="HF720">
        <v>111</v>
      </c>
      <c r="HH720">
        <v>51698</v>
      </c>
      <c r="HJ720">
        <v>211</v>
      </c>
      <c r="HK720">
        <v>4111</v>
      </c>
      <c r="HL720">
        <v>1987</v>
      </c>
      <c r="HO720">
        <v>548</v>
      </c>
      <c r="HP720">
        <v>548</v>
      </c>
      <c r="HQ720">
        <v>55000</v>
      </c>
      <c r="HR720">
        <v>230</v>
      </c>
      <c r="HU720">
        <v>4</v>
      </c>
      <c r="IF720" s="63">
        <v>1.06</v>
      </c>
      <c r="IG720">
        <v>4.8</v>
      </c>
      <c r="II720" s="35">
        <f t="shared" si="74"/>
        <v>4.8</v>
      </c>
      <c r="IK720">
        <v>5</v>
      </c>
      <c r="IL720">
        <v>5</v>
      </c>
      <c r="IM720" s="18">
        <v>14603</v>
      </c>
      <c r="IN720" s="1" t="s">
        <v>411</v>
      </c>
      <c r="IO720" s="62">
        <v>9968</v>
      </c>
      <c r="IP720" s="18">
        <v>11590</v>
      </c>
      <c r="IQ720" s="18">
        <v>9721</v>
      </c>
      <c r="IR720" s="18">
        <v>737</v>
      </c>
      <c r="IX720" s="18">
        <v>32016</v>
      </c>
      <c r="JA720" s="18">
        <v>1483</v>
      </c>
      <c r="JB720" s="18">
        <v>2218</v>
      </c>
      <c r="JC720" s="18">
        <v>2218</v>
      </c>
      <c r="JD720" s="18">
        <v>1483</v>
      </c>
      <c r="JR720" s="18">
        <v>2106</v>
      </c>
      <c r="JU720" s="18">
        <v>71</v>
      </c>
      <c r="KF720" s="18">
        <v>1</v>
      </c>
      <c r="KG720" s="18">
        <v>16</v>
      </c>
      <c r="KH720" s="18">
        <v>473</v>
      </c>
      <c r="KI720" s="18">
        <v>56</v>
      </c>
      <c r="KJ720" s="18">
        <v>24</v>
      </c>
      <c r="KK720" s="18">
        <v>24</v>
      </c>
      <c r="KL720" s="18">
        <v>4</v>
      </c>
      <c r="KM720" s="18">
        <v>0</v>
      </c>
      <c r="MO720" s="18">
        <v>4</v>
      </c>
      <c r="MP720" s="18">
        <v>0</v>
      </c>
      <c r="MS720" s="18">
        <v>233000</v>
      </c>
      <c r="MU720" s="18">
        <v>3</v>
      </c>
      <c r="NX720" s="18">
        <f t="shared" si="73"/>
        <v>1575.2961111110876</v>
      </c>
      <c r="NY720" t="str">
        <f t="shared" si="75"/>
        <v>Mid-range</v>
      </c>
      <c r="NZ720" t="str">
        <f t="shared" si="76"/>
        <v>Small</v>
      </c>
    </row>
    <row r="721" spans="1:390">
      <c r="A721" t="s">
        <v>686</v>
      </c>
      <c r="B721" t="s">
        <v>687</v>
      </c>
      <c r="C721" s="32" t="s">
        <v>688</v>
      </c>
      <c r="D721" s="31" t="s">
        <v>393</v>
      </c>
      <c r="E721">
        <v>20120</v>
      </c>
      <c r="F721" t="s">
        <v>935</v>
      </c>
      <c r="G721" s="18">
        <v>4886.0758095237925</v>
      </c>
      <c r="H721" s="71">
        <v>8415</v>
      </c>
      <c r="I721" s="99"/>
      <c r="J721" s="63">
        <v>42</v>
      </c>
      <c r="K721" s="63">
        <v>5</v>
      </c>
      <c r="R721" s="63">
        <v>22</v>
      </c>
      <c r="U721" s="63">
        <v>25</v>
      </c>
      <c r="V721" s="63">
        <v>385</v>
      </c>
      <c r="W721" s="72" t="s">
        <v>881</v>
      </c>
      <c r="AC721" s="93">
        <v>7949</v>
      </c>
      <c r="AF721" s="93">
        <v>0</v>
      </c>
      <c r="AG721" s="93">
        <v>0</v>
      </c>
      <c r="AH721" s="93">
        <v>0</v>
      </c>
      <c r="AI721" s="93">
        <v>0</v>
      </c>
      <c r="AL721" s="93">
        <v>0</v>
      </c>
      <c r="AM721" s="93">
        <v>0</v>
      </c>
      <c r="AO721" s="59">
        <v>7949</v>
      </c>
      <c r="AP721" s="63">
        <v>0</v>
      </c>
      <c r="AS721" s="63">
        <v>0</v>
      </c>
      <c r="AT721" s="63">
        <v>0</v>
      </c>
      <c r="AU721" s="63">
        <v>0</v>
      </c>
      <c r="AV721" s="63">
        <v>0</v>
      </c>
      <c r="AY721" s="63">
        <v>0</v>
      </c>
      <c r="AZ721" s="63">
        <v>0</v>
      </c>
      <c r="BB721" s="63">
        <v>0</v>
      </c>
      <c r="BC721" s="63">
        <v>5392</v>
      </c>
      <c r="BF721" s="63">
        <v>0</v>
      </c>
      <c r="BG721" s="63">
        <v>0</v>
      </c>
      <c r="BH721" s="63">
        <v>0</v>
      </c>
      <c r="BI721" s="63">
        <v>0</v>
      </c>
      <c r="BL721" s="63">
        <v>0</v>
      </c>
      <c r="BM721" s="63">
        <v>0</v>
      </c>
      <c r="BO721" s="63">
        <v>5392</v>
      </c>
      <c r="BP721" s="63">
        <v>0</v>
      </c>
      <c r="BR721" s="63">
        <v>0</v>
      </c>
      <c r="BS721" s="63">
        <v>0</v>
      </c>
      <c r="BT721" s="63">
        <v>0</v>
      </c>
      <c r="BU721" s="63">
        <v>0</v>
      </c>
      <c r="BX721">
        <v>0</v>
      </c>
      <c r="BY721">
        <v>0</v>
      </c>
      <c r="BZ721">
        <v>0</v>
      </c>
      <c r="CY721">
        <v>47995</v>
      </c>
      <c r="DA721">
        <v>0</v>
      </c>
      <c r="DB721">
        <v>0</v>
      </c>
      <c r="DC721">
        <v>0</v>
      </c>
      <c r="DF721">
        <v>0</v>
      </c>
      <c r="DG721">
        <v>0</v>
      </c>
      <c r="DH721">
        <v>0</v>
      </c>
      <c r="DI721">
        <v>47995</v>
      </c>
      <c r="EJ721">
        <v>0</v>
      </c>
      <c r="EL721">
        <v>0</v>
      </c>
      <c r="EM721">
        <v>0</v>
      </c>
      <c r="EN721">
        <v>0</v>
      </c>
      <c r="EQ721">
        <v>0</v>
      </c>
      <c r="ER721">
        <v>0</v>
      </c>
      <c r="ES721">
        <v>0</v>
      </c>
      <c r="ET721">
        <v>0</v>
      </c>
      <c r="GE721">
        <v>35990</v>
      </c>
      <c r="GG721">
        <v>0</v>
      </c>
      <c r="GH721">
        <v>0</v>
      </c>
      <c r="GI721">
        <v>0</v>
      </c>
      <c r="GJ721">
        <v>0</v>
      </c>
      <c r="GM721">
        <v>0</v>
      </c>
      <c r="GN721">
        <v>0</v>
      </c>
      <c r="GO721">
        <v>35990</v>
      </c>
      <c r="GP721" s="2">
        <f t="shared" si="70"/>
        <v>13341</v>
      </c>
      <c r="GQ721" s="2">
        <f t="shared" si="71"/>
        <v>47995</v>
      </c>
      <c r="GR721" s="2">
        <f t="shared" si="72"/>
        <v>97326</v>
      </c>
      <c r="GS721" t="s">
        <v>420</v>
      </c>
      <c r="GU721" t="s">
        <v>439</v>
      </c>
      <c r="GV721" t="s">
        <v>766</v>
      </c>
      <c r="GX721" t="s">
        <v>459</v>
      </c>
      <c r="GY721" t="s">
        <v>405</v>
      </c>
      <c r="HB721" t="s">
        <v>882</v>
      </c>
      <c r="HC721">
        <v>212</v>
      </c>
      <c r="HD721">
        <v>0</v>
      </c>
      <c r="HE721">
        <v>120</v>
      </c>
      <c r="HF721">
        <v>95</v>
      </c>
      <c r="HH721">
        <v>92242</v>
      </c>
      <c r="HJ721">
        <v>0</v>
      </c>
      <c r="HK721">
        <v>120</v>
      </c>
      <c r="HL721">
        <v>262</v>
      </c>
      <c r="HO721">
        <v>10</v>
      </c>
      <c r="HP721">
        <v>12</v>
      </c>
      <c r="HQ721">
        <v>0</v>
      </c>
      <c r="HR721">
        <v>0</v>
      </c>
      <c r="HU721">
        <v>4</v>
      </c>
      <c r="IF721" s="63">
        <v>0.5</v>
      </c>
      <c r="IG721">
        <v>3.5</v>
      </c>
      <c r="II721" s="35">
        <f t="shared" si="74"/>
        <v>3.5</v>
      </c>
      <c r="IK721">
        <v>6</v>
      </c>
      <c r="IL721">
        <v>5.5</v>
      </c>
      <c r="IM721" s="18">
        <v>5400</v>
      </c>
      <c r="IN721" s="1" t="s">
        <v>400</v>
      </c>
      <c r="IO721" s="62">
        <v>6043</v>
      </c>
      <c r="IP721" s="18">
        <v>22828</v>
      </c>
      <c r="IQ721" s="18">
        <v>0</v>
      </c>
      <c r="IR721" s="18">
        <v>0</v>
      </c>
      <c r="IV721" s="18">
        <v>0</v>
      </c>
      <c r="IX721" s="18">
        <v>28871</v>
      </c>
      <c r="JA721" s="18">
        <v>0</v>
      </c>
      <c r="JB721" s="18">
        <v>0</v>
      </c>
      <c r="JC721" s="18">
        <v>0</v>
      </c>
      <c r="JD721" s="18">
        <v>0</v>
      </c>
      <c r="JR721" s="18">
        <v>1600</v>
      </c>
      <c r="JU721" s="18">
        <v>80</v>
      </c>
      <c r="KF721" s="18">
        <v>0</v>
      </c>
      <c r="KG721" s="18">
        <v>0</v>
      </c>
      <c r="KH721" s="18">
        <v>0</v>
      </c>
      <c r="KI721" s="18">
        <v>60</v>
      </c>
      <c r="KJ721" s="18">
        <v>56</v>
      </c>
      <c r="KK721" s="18">
        <v>16</v>
      </c>
      <c r="KL721" s="18">
        <v>0</v>
      </c>
      <c r="KM721" s="18">
        <v>0</v>
      </c>
      <c r="MO721" s="18">
        <v>0</v>
      </c>
      <c r="MP721" s="18">
        <v>0</v>
      </c>
      <c r="MS721" s="18">
        <v>117027</v>
      </c>
      <c r="MU721" s="18">
        <v>1176</v>
      </c>
      <c r="NX721" s="18">
        <f t="shared" si="73"/>
        <v>1396.0216598639406</v>
      </c>
      <c r="NY721" t="str">
        <f t="shared" si="75"/>
        <v>Smaller</v>
      </c>
      <c r="NZ721" t="str">
        <f t="shared" si="76"/>
        <v>Small</v>
      </c>
    </row>
    <row r="722" spans="1:390">
      <c r="A722" t="s">
        <v>783</v>
      </c>
      <c r="B722" t="s">
        <v>708</v>
      </c>
      <c r="C722" s="32" t="s">
        <v>709</v>
      </c>
      <c r="D722" s="31" t="s">
        <v>393</v>
      </c>
      <c r="E722">
        <v>20120</v>
      </c>
      <c r="F722" t="s">
        <v>935</v>
      </c>
      <c r="G722" s="18">
        <v>24963.197523809074</v>
      </c>
      <c r="H722" s="71">
        <v>95000</v>
      </c>
      <c r="I722" s="99"/>
      <c r="J722" s="63">
        <v>68</v>
      </c>
      <c r="K722" s="63">
        <v>17</v>
      </c>
      <c r="R722" s="63">
        <v>78</v>
      </c>
      <c r="U722" s="63">
        <v>99</v>
      </c>
      <c r="V722" s="63">
        <v>617</v>
      </c>
      <c r="W722" s="72" t="s">
        <v>887</v>
      </c>
      <c r="AC722" s="93">
        <v>8213</v>
      </c>
      <c r="AF722" s="93">
        <v>0</v>
      </c>
      <c r="AG722" s="93">
        <v>0</v>
      </c>
      <c r="AH722" s="93">
        <v>0</v>
      </c>
      <c r="AI722" s="93">
        <v>0</v>
      </c>
      <c r="AL722" s="93">
        <v>113496</v>
      </c>
      <c r="AM722" s="93">
        <v>740</v>
      </c>
      <c r="AO722" s="59">
        <v>122449</v>
      </c>
      <c r="AP722" s="63">
        <v>10000</v>
      </c>
      <c r="AS722" s="63">
        <v>0</v>
      </c>
      <c r="AT722" s="63">
        <v>0</v>
      </c>
      <c r="AU722" s="63">
        <v>0</v>
      </c>
      <c r="AV722" s="63">
        <v>0</v>
      </c>
      <c r="AY722" s="63">
        <v>42700</v>
      </c>
      <c r="AZ722" s="63">
        <v>6051</v>
      </c>
      <c r="BB722" s="63">
        <v>58751</v>
      </c>
      <c r="BC722" s="63">
        <v>1313</v>
      </c>
      <c r="BF722" s="63">
        <v>0</v>
      </c>
      <c r="BG722" s="63">
        <v>0</v>
      </c>
      <c r="BH722" s="63">
        <v>0</v>
      </c>
      <c r="BI722" s="63">
        <v>0</v>
      </c>
      <c r="BL722" s="63">
        <v>39600</v>
      </c>
      <c r="BM722" s="63">
        <v>0</v>
      </c>
      <c r="BO722" s="63">
        <v>40913</v>
      </c>
      <c r="BP722" s="63">
        <v>0</v>
      </c>
      <c r="BR722" s="63">
        <v>0</v>
      </c>
      <c r="BS722" s="63">
        <v>0</v>
      </c>
      <c r="BT722" s="63">
        <v>0</v>
      </c>
      <c r="BU722" s="63">
        <v>0</v>
      </c>
      <c r="BX722">
        <v>4125</v>
      </c>
      <c r="BY722">
        <v>0</v>
      </c>
      <c r="BZ722">
        <v>4125</v>
      </c>
      <c r="CY722">
        <v>62986</v>
      </c>
      <c r="DA722">
        <v>0</v>
      </c>
      <c r="DB722">
        <v>0</v>
      </c>
      <c r="DC722">
        <v>0</v>
      </c>
      <c r="DF722">
        <v>0</v>
      </c>
      <c r="DG722">
        <v>52088</v>
      </c>
      <c r="DH722">
        <v>11210</v>
      </c>
      <c r="DI722">
        <v>126284</v>
      </c>
      <c r="EJ722">
        <v>29765</v>
      </c>
      <c r="EL722">
        <v>0</v>
      </c>
      <c r="EM722">
        <v>0</v>
      </c>
      <c r="EN722">
        <v>0</v>
      </c>
      <c r="EQ722">
        <v>0</v>
      </c>
      <c r="ER722">
        <v>0</v>
      </c>
      <c r="ES722">
        <v>0</v>
      </c>
      <c r="ET722">
        <v>29765</v>
      </c>
      <c r="GE722">
        <v>22861</v>
      </c>
      <c r="GG722">
        <v>0</v>
      </c>
      <c r="GH722">
        <v>0</v>
      </c>
      <c r="GI722">
        <v>0</v>
      </c>
      <c r="GJ722">
        <v>0</v>
      </c>
      <c r="GM722">
        <v>0</v>
      </c>
      <c r="GN722">
        <v>0</v>
      </c>
      <c r="GO722">
        <v>22861</v>
      </c>
      <c r="GP722" s="2">
        <f t="shared" si="70"/>
        <v>163362</v>
      </c>
      <c r="GQ722" s="2">
        <f t="shared" si="71"/>
        <v>218925</v>
      </c>
      <c r="GR722" s="2">
        <f t="shared" si="72"/>
        <v>405148</v>
      </c>
      <c r="GS722" t="s">
        <v>420</v>
      </c>
      <c r="GU722" t="s">
        <v>439</v>
      </c>
      <c r="GV722" t="s">
        <v>766</v>
      </c>
      <c r="GX722" t="s">
        <v>459</v>
      </c>
      <c r="HC722">
        <v>2344</v>
      </c>
      <c r="HD722">
        <v>9276</v>
      </c>
      <c r="HE722">
        <v>27041</v>
      </c>
      <c r="HF722">
        <v>211</v>
      </c>
      <c r="HH722">
        <v>65176</v>
      </c>
      <c r="HJ722">
        <v>4316</v>
      </c>
      <c r="HK722">
        <v>2715</v>
      </c>
      <c r="HL722">
        <v>2741</v>
      </c>
      <c r="HO722">
        <v>0</v>
      </c>
      <c r="HP722">
        <v>0</v>
      </c>
      <c r="HQ722">
        <v>114</v>
      </c>
      <c r="HR722">
        <v>4353</v>
      </c>
      <c r="HU722">
        <v>16</v>
      </c>
      <c r="IF722" s="63">
        <v>0.6</v>
      </c>
      <c r="IG722">
        <v>6</v>
      </c>
      <c r="II722" s="35">
        <f t="shared" si="74"/>
        <v>6</v>
      </c>
      <c r="IK722">
        <v>15</v>
      </c>
      <c r="IL722">
        <v>12.07</v>
      </c>
      <c r="IM722" s="18">
        <v>15856</v>
      </c>
      <c r="IN722" s="1" t="s">
        <v>400</v>
      </c>
      <c r="IO722" s="62">
        <v>20505</v>
      </c>
      <c r="IP722" s="18">
        <v>1476</v>
      </c>
      <c r="IQ722" s="18">
        <v>0</v>
      </c>
      <c r="IR722" s="18">
        <v>2910</v>
      </c>
      <c r="IV722" s="18">
        <v>30</v>
      </c>
      <c r="IX722" s="18">
        <v>24921</v>
      </c>
      <c r="JA722" s="18">
        <v>0</v>
      </c>
      <c r="JB722" s="18">
        <v>0</v>
      </c>
      <c r="JC722" s="18">
        <v>0</v>
      </c>
      <c r="JD722" s="18">
        <v>0</v>
      </c>
      <c r="JR722" s="18">
        <v>5185</v>
      </c>
      <c r="JU722" s="18">
        <v>257</v>
      </c>
      <c r="KF722" s="18">
        <v>2</v>
      </c>
      <c r="KG722" s="18">
        <v>2</v>
      </c>
      <c r="KH722" s="18">
        <v>194</v>
      </c>
      <c r="KI722" s="18">
        <v>72</v>
      </c>
      <c r="KJ722" s="18">
        <v>36</v>
      </c>
      <c r="KK722" s="18">
        <v>36</v>
      </c>
      <c r="KL722" s="18">
        <v>7</v>
      </c>
      <c r="KM722" s="18">
        <v>0</v>
      </c>
      <c r="MO722" s="18">
        <v>7</v>
      </c>
      <c r="MP722" s="18">
        <v>0</v>
      </c>
      <c r="MS722" s="18">
        <v>549566</v>
      </c>
      <c r="MU722" s="18">
        <v>0</v>
      </c>
      <c r="NX722" s="18">
        <f t="shared" si="73"/>
        <v>4160.5329206348461</v>
      </c>
      <c r="NY722" t="str">
        <f t="shared" si="75"/>
        <v>Larger</v>
      </c>
      <c r="NZ722" t="str">
        <f t="shared" si="76"/>
        <v>Large</v>
      </c>
    </row>
    <row r="723" spans="1:390">
      <c r="A723" t="s">
        <v>495</v>
      </c>
      <c r="B723" t="s">
        <v>552</v>
      </c>
      <c r="C723" s="32" t="s">
        <v>553</v>
      </c>
      <c r="D723" s="1" t="s">
        <v>404</v>
      </c>
      <c r="E723">
        <v>20120</v>
      </c>
      <c r="F723" t="s">
        <v>935</v>
      </c>
      <c r="G723" s="18">
        <v>12695.660952381024</v>
      </c>
      <c r="H723" s="71">
        <v>30000</v>
      </c>
      <c r="I723" s="99"/>
      <c r="J723" s="63">
        <v>65</v>
      </c>
      <c r="K723" s="63">
        <v>4</v>
      </c>
      <c r="R723" s="63">
        <v>0</v>
      </c>
      <c r="U723" s="63">
        <v>28</v>
      </c>
      <c r="V723" s="63">
        <v>0</v>
      </c>
      <c r="W723" s="72">
        <v>0</v>
      </c>
      <c r="AC723" s="93">
        <v>8225</v>
      </c>
      <c r="AF723" s="93">
        <v>0</v>
      </c>
      <c r="AG723" s="93">
        <v>0</v>
      </c>
      <c r="AH723" s="93">
        <v>0</v>
      </c>
      <c r="AI723" s="93">
        <v>0</v>
      </c>
      <c r="AL723" s="93">
        <v>0</v>
      </c>
      <c r="AM723" s="93">
        <v>25000</v>
      </c>
      <c r="AO723" s="59">
        <v>33225</v>
      </c>
      <c r="AP723" s="63">
        <v>0</v>
      </c>
      <c r="AS723" s="63">
        <v>0</v>
      </c>
      <c r="AT723" s="63">
        <v>0</v>
      </c>
      <c r="AU723" s="63">
        <v>0</v>
      </c>
      <c r="AV723" s="63">
        <v>0</v>
      </c>
      <c r="AY723" s="63">
        <v>0</v>
      </c>
      <c r="AZ723" s="63">
        <v>9994</v>
      </c>
      <c r="BB723" s="63">
        <v>9994</v>
      </c>
      <c r="BC723" s="63">
        <v>4104</v>
      </c>
      <c r="BF723" s="63">
        <v>0</v>
      </c>
      <c r="BG723" s="63">
        <v>0</v>
      </c>
      <c r="BH723" s="63">
        <v>0</v>
      </c>
      <c r="BI723" s="63">
        <v>0</v>
      </c>
      <c r="BL723" s="63">
        <v>0</v>
      </c>
      <c r="BM723" s="63">
        <v>0</v>
      </c>
      <c r="BO723" s="63">
        <v>4104</v>
      </c>
      <c r="BP723" s="63">
        <v>0</v>
      </c>
      <c r="BR723" s="63">
        <v>0</v>
      </c>
      <c r="BS723" s="63">
        <v>0</v>
      </c>
      <c r="BT723" s="63">
        <v>0</v>
      </c>
      <c r="BU723" s="63">
        <v>0</v>
      </c>
      <c r="BX723">
        <v>0</v>
      </c>
      <c r="BY723">
        <v>0</v>
      </c>
      <c r="BZ723">
        <v>0</v>
      </c>
      <c r="CY723">
        <v>34725</v>
      </c>
      <c r="DA723">
        <v>0</v>
      </c>
      <c r="DB723">
        <v>0</v>
      </c>
      <c r="DC723">
        <v>0</v>
      </c>
      <c r="DF723">
        <v>0</v>
      </c>
      <c r="DG723">
        <v>0</v>
      </c>
      <c r="DH723">
        <v>0</v>
      </c>
      <c r="DI723">
        <v>34725</v>
      </c>
      <c r="EJ723">
        <v>0</v>
      </c>
      <c r="EL723">
        <v>0</v>
      </c>
      <c r="EM723">
        <v>0</v>
      </c>
      <c r="EN723">
        <v>0</v>
      </c>
      <c r="EQ723">
        <v>0</v>
      </c>
      <c r="ER723">
        <v>0</v>
      </c>
      <c r="ES723">
        <v>0</v>
      </c>
      <c r="ET723">
        <v>0</v>
      </c>
      <c r="GE723">
        <v>0</v>
      </c>
      <c r="GG723">
        <v>0</v>
      </c>
      <c r="GH723">
        <v>0</v>
      </c>
      <c r="GI723">
        <v>0</v>
      </c>
      <c r="GJ723">
        <v>279</v>
      </c>
      <c r="GM723">
        <v>0</v>
      </c>
      <c r="GN723">
        <v>0</v>
      </c>
      <c r="GO723">
        <v>279</v>
      </c>
      <c r="GP723" s="2">
        <f t="shared" si="70"/>
        <v>37329</v>
      </c>
      <c r="GQ723" s="2">
        <f t="shared" si="71"/>
        <v>44719</v>
      </c>
      <c r="GR723" s="2">
        <f t="shared" si="72"/>
        <v>82327</v>
      </c>
      <c r="GS723" t="s">
        <v>395</v>
      </c>
      <c r="GV723" t="s">
        <v>768</v>
      </c>
      <c r="HB723" t="s">
        <v>876</v>
      </c>
      <c r="HC723">
        <v>1070</v>
      </c>
      <c r="HD723">
        <v>0</v>
      </c>
      <c r="HE723">
        <v>21101</v>
      </c>
      <c r="HF723">
        <v>99</v>
      </c>
      <c r="HH723">
        <v>87956</v>
      </c>
      <c r="HJ723">
        <v>0</v>
      </c>
      <c r="HK723">
        <v>352</v>
      </c>
      <c r="HL723">
        <v>1087</v>
      </c>
      <c r="HO723">
        <v>44</v>
      </c>
      <c r="HP723">
        <v>76</v>
      </c>
      <c r="HQ723">
        <v>186</v>
      </c>
      <c r="HR723">
        <v>0</v>
      </c>
      <c r="HU723">
        <v>4</v>
      </c>
      <c r="IF723" s="63">
        <v>1</v>
      </c>
      <c r="IG723">
        <v>4.7</v>
      </c>
      <c r="II723" s="35">
        <f t="shared" si="74"/>
        <v>4.7</v>
      </c>
      <c r="IK723">
        <v>5</v>
      </c>
      <c r="IL723">
        <v>5</v>
      </c>
      <c r="IM723" s="18">
        <v>18784</v>
      </c>
      <c r="IN723" s="1" t="s">
        <v>411</v>
      </c>
      <c r="IO723" s="62">
        <v>20167</v>
      </c>
      <c r="IP723" s="18">
        <v>18674</v>
      </c>
      <c r="IQ723" s="18">
        <v>875</v>
      </c>
      <c r="IR723" s="18">
        <v>0</v>
      </c>
      <c r="IV723" s="18">
        <v>0</v>
      </c>
      <c r="IX723" s="18">
        <v>38841</v>
      </c>
      <c r="JA723" s="18">
        <v>65</v>
      </c>
      <c r="JB723" s="18">
        <v>63</v>
      </c>
      <c r="JC723" s="18">
        <v>112</v>
      </c>
      <c r="JD723" s="18">
        <v>110</v>
      </c>
      <c r="JR723" s="18">
        <v>5005</v>
      </c>
      <c r="JU723" s="18">
        <v>143</v>
      </c>
      <c r="KF723" s="18">
        <v>2</v>
      </c>
      <c r="KG723" s="18">
        <v>1</v>
      </c>
      <c r="KH723" s="18">
        <v>78</v>
      </c>
      <c r="KI723" s="18">
        <v>54</v>
      </c>
      <c r="KJ723" s="18">
        <v>12</v>
      </c>
      <c r="KK723" s="18">
        <v>12</v>
      </c>
      <c r="KL723" s="18">
        <v>0</v>
      </c>
      <c r="KM723" s="18">
        <v>0</v>
      </c>
      <c r="MO723" s="18">
        <v>0</v>
      </c>
      <c r="MP723" s="18">
        <v>0</v>
      </c>
      <c r="MU723" s="18">
        <v>0</v>
      </c>
      <c r="NX723" s="18">
        <f t="shared" si="73"/>
        <v>2701.204457953409</v>
      </c>
      <c r="NY723" t="str">
        <f t="shared" si="75"/>
        <v>Mid-range</v>
      </c>
      <c r="NZ723" t="str">
        <f t="shared" si="76"/>
        <v>Medium</v>
      </c>
    </row>
    <row r="724" spans="1:390">
      <c r="A724" t="s">
        <v>635</v>
      </c>
      <c r="B724" t="s">
        <v>650</v>
      </c>
      <c r="C724" s="32" t="s">
        <v>651</v>
      </c>
      <c r="D724" s="1" t="s">
        <v>404</v>
      </c>
      <c r="E724">
        <v>20120</v>
      </c>
      <c r="F724" t="s">
        <v>935</v>
      </c>
      <c r="G724" s="18">
        <v>3362.8449523809431</v>
      </c>
      <c r="H724" s="71">
        <v>16000</v>
      </c>
      <c r="I724" s="99"/>
      <c r="J724" s="63">
        <v>20</v>
      </c>
      <c r="K724" s="63">
        <v>4</v>
      </c>
      <c r="R724" s="63">
        <v>29</v>
      </c>
      <c r="U724" s="63">
        <v>28</v>
      </c>
      <c r="V724" s="63">
        <v>240</v>
      </c>
      <c r="W724" s="72" t="s">
        <v>786</v>
      </c>
      <c r="AC724" s="93">
        <v>8390</v>
      </c>
      <c r="AF724" s="93">
        <v>0</v>
      </c>
      <c r="AG724" s="93">
        <v>0</v>
      </c>
      <c r="AH724" s="93">
        <v>0</v>
      </c>
      <c r="AI724" s="93">
        <v>0</v>
      </c>
      <c r="AL724" s="93">
        <v>0</v>
      </c>
      <c r="AM724" s="93">
        <v>0</v>
      </c>
      <c r="AO724" s="59">
        <v>8390</v>
      </c>
      <c r="AP724" s="63">
        <v>703</v>
      </c>
      <c r="AS724" s="63">
        <v>0</v>
      </c>
      <c r="AT724" s="63">
        <v>0</v>
      </c>
      <c r="AU724" s="63">
        <v>0</v>
      </c>
      <c r="AV724" s="63">
        <v>0</v>
      </c>
      <c r="AY724" s="63">
        <v>0</v>
      </c>
      <c r="AZ724" s="63">
        <v>0</v>
      </c>
      <c r="BB724" s="63">
        <v>703</v>
      </c>
      <c r="BC724" s="63">
        <v>150</v>
      </c>
      <c r="BF724" s="63">
        <v>0</v>
      </c>
      <c r="BG724" s="63">
        <v>0</v>
      </c>
      <c r="BH724" s="63">
        <v>0</v>
      </c>
      <c r="BI724" s="63">
        <v>0</v>
      </c>
      <c r="BL724" s="63">
        <v>0</v>
      </c>
      <c r="BM724" s="63">
        <v>0</v>
      </c>
      <c r="BO724" s="63">
        <v>150</v>
      </c>
      <c r="BP724" s="63">
        <v>0</v>
      </c>
      <c r="BR724" s="63">
        <v>0</v>
      </c>
      <c r="BS724" s="63">
        <v>0</v>
      </c>
      <c r="BT724" s="63">
        <v>0</v>
      </c>
      <c r="BU724" s="63">
        <v>0</v>
      </c>
      <c r="BX724">
        <v>0</v>
      </c>
      <c r="BY724">
        <v>0</v>
      </c>
      <c r="BZ724">
        <v>0</v>
      </c>
      <c r="CY724">
        <v>37577</v>
      </c>
      <c r="DA724">
        <v>0</v>
      </c>
      <c r="DB724">
        <v>0</v>
      </c>
      <c r="DC724">
        <v>0</v>
      </c>
      <c r="DF724">
        <v>0</v>
      </c>
      <c r="DG724">
        <v>0</v>
      </c>
      <c r="DH724">
        <v>0</v>
      </c>
      <c r="DI724">
        <v>37577</v>
      </c>
      <c r="EJ724">
        <v>0</v>
      </c>
      <c r="EL724">
        <v>0</v>
      </c>
      <c r="EM724">
        <v>0</v>
      </c>
      <c r="EN724">
        <v>0</v>
      </c>
      <c r="EQ724">
        <v>0</v>
      </c>
      <c r="ER724">
        <v>0</v>
      </c>
      <c r="ES724">
        <v>0</v>
      </c>
      <c r="ET724">
        <v>0</v>
      </c>
      <c r="GE724">
        <v>0</v>
      </c>
      <c r="GG724">
        <v>0</v>
      </c>
      <c r="GH724">
        <v>0</v>
      </c>
      <c r="GI724">
        <v>0</v>
      </c>
      <c r="GJ724">
        <v>0</v>
      </c>
      <c r="GM724">
        <v>0</v>
      </c>
      <c r="GN724">
        <v>0</v>
      </c>
      <c r="GO724">
        <v>0</v>
      </c>
      <c r="GP724" s="2">
        <f t="shared" si="70"/>
        <v>8540</v>
      </c>
      <c r="GQ724" s="2">
        <f t="shared" si="71"/>
        <v>38280</v>
      </c>
      <c r="GR724" s="2">
        <f t="shared" si="72"/>
        <v>46820</v>
      </c>
      <c r="GS724" t="s">
        <v>420</v>
      </c>
      <c r="GU724" t="s">
        <v>397</v>
      </c>
      <c r="GV724" t="s">
        <v>766</v>
      </c>
      <c r="HB724" t="s">
        <v>889</v>
      </c>
      <c r="HC724">
        <v>124</v>
      </c>
      <c r="HD724">
        <v>2252</v>
      </c>
      <c r="HE724">
        <v>27815</v>
      </c>
      <c r="HF724">
        <v>16</v>
      </c>
      <c r="HG724">
        <v>1</v>
      </c>
      <c r="HH724">
        <v>23689</v>
      </c>
      <c r="HJ724">
        <v>84</v>
      </c>
      <c r="HK724">
        <v>12</v>
      </c>
      <c r="HL724">
        <v>2</v>
      </c>
      <c r="HO724">
        <v>0</v>
      </c>
      <c r="HP724">
        <v>0</v>
      </c>
      <c r="HQ724">
        <v>0</v>
      </c>
      <c r="HR724">
        <v>20</v>
      </c>
      <c r="HU724">
        <v>3</v>
      </c>
      <c r="IF724" s="63">
        <v>0</v>
      </c>
      <c r="IG724">
        <v>1.3</v>
      </c>
      <c r="II724" s="35">
        <f t="shared" si="74"/>
        <v>1.3</v>
      </c>
      <c r="IK724">
        <v>3</v>
      </c>
      <c r="IL724">
        <v>1.95</v>
      </c>
      <c r="IM724" s="18">
        <v>464</v>
      </c>
      <c r="IN724" s="1" t="s">
        <v>411</v>
      </c>
      <c r="IO724" s="62">
        <v>3039</v>
      </c>
      <c r="IP724" s="18">
        <v>884</v>
      </c>
      <c r="IQ724" s="18">
        <v>0</v>
      </c>
      <c r="IR724" s="18">
        <v>86</v>
      </c>
      <c r="IV724" s="18">
        <v>372</v>
      </c>
      <c r="IX724" s="18">
        <v>4381</v>
      </c>
      <c r="JA724" s="18">
        <v>25</v>
      </c>
      <c r="JB724" s="18">
        <v>25</v>
      </c>
      <c r="JC724" s="18">
        <v>218</v>
      </c>
      <c r="JD724" s="18">
        <v>13</v>
      </c>
      <c r="JR724" s="18">
        <v>1039</v>
      </c>
      <c r="JU724" s="18">
        <v>62</v>
      </c>
      <c r="KF724" s="18">
        <v>1</v>
      </c>
      <c r="KG724" s="18">
        <v>13</v>
      </c>
      <c r="KH724" s="18">
        <v>418</v>
      </c>
      <c r="KI724" s="18">
        <v>56</v>
      </c>
      <c r="KJ724" s="18">
        <v>44</v>
      </c>
      <c r="KK724" s="18">
        <v>0</v>
      </c>
      <c r="KL724" s="18">
        <v>0</v>
      </c>
      <c r="KM724" s="18">
        <v>0</v>
      </c>
      <c r="MO724" s="18">
        <v>0</v>
      </c>
      <c r="MP724" s="18">
        <v>0</v>
      </c>
      <c r="MS724" s="18">
        <v>15031</v>
      </c>
      <c r="MU724" s="18">
        <v>39</v>
      </c>
      <c r="NX724" s="18">
        <f t="shared" si="73"/>
        <v>2586.8038095238021</v>
      </c>
      <c r="NY724" t="str">
        <f t="shared" si="75"/>
        <v>Smaller</v>
      </c>
      <c r="NZ724" t="str">
        <f t="shared" si="76"/>
        <v>Small</v>
      </c>
    </row>
    <row r="725" spans="1:390">
      <c r="A725" t="s">
        <v>475</v>
      </c>
      <c r="B725" t="s">
        <v>476</v>
      </c>
      <c r="C725" s="32" t="s">
        <v>477</v>
      </c>
      <c r="D725" s="31" t="s">
        <v>393</v>
      </c>
      <c r="E725">
        <v>20120</v>
      </c>
      <c r="F725" t="s">
        <v>935</v>
      </c>
      <c r="G725" s="18">
        <v>1706.3775238095266</v>
      </c>
      <c r="H725" s="71">
        <v>9957</v>
      </c>
      <c r="I725" s="99"/>
      <c r="J725" s="63">
        <v>30</v>
      </c>
      <c r="K725" s="63">
        <v>2</v>
      </c>
      <c r="R725" s="63">
        <v>0</v>
      </c>
      <c r="U725" s="63">
        <v>12</v>
      </c>
      <c r="V725" s="63">
        <v>104</v>
      </c>
      <c r="W725" s="72">
        <v>93</v>
      </c>
      <c r="AC725" s="93">
        <v>8446</v>
      </c>
      <c r="AO725" s="59">
        <v>8446</v>
      </c>
      <c r="AP725" s="63">
        <v>0</v>
      </c>
      <c r="BB725" s="63">
        <v>0</v>
      </c>
      <c r="BC725" s="63">
        <v>6529</v>
      </c>
      <c r="BO725" s="63">
        <v>6529</v>
      </c>
      <c r="BP725" s="63">
        <v>0</v>
      </c>
      <c r="BZ725">
        <v>0</v>
      </c>
      <c r="CY725">
        <v>32457</v>
      </c>
      <c r="DI725">
        <v>32457</v>
      </c>
      <c r="EJ725">
        <v>1865</v>
      </c>
      <c r="ET725">
        <v>1865</v>
      </c>
      <c r="GP725" s="2">
        <f t="shared" si="70"/>
        <v>14975</v>
      </c>
      <c r="GQ725" s="2">
        <f t="shared" si="71"/>
        <v>34322</v>
      </c>
      <c r="GR725" s="2">
        <f t="shared" si="72"/>
        <v>49297</v>
      </c>
      <c r="GT725" t="s">
        <v>878</v>
      </c>
      <c r="GV725" t="s">
        <v>768</v>
      </c>
      <c r="GW725" t="s">
        <v>410</v>
      </c>
      <c r="HC725">
        <v>348</v>
      </c>
      <c r="HD725">
        <v>2519</v>
      </c>
      <c r="HE725">
        <v>10633</v>
      </c>
      <c r="HF725">
        <v>81</v>
      </c>
      <c r="HG725">
        <v>0</v>
      </c>
      <c r="HH725">
        <v>22448</v>
      </c>
      <c r="HJ725">
        <v>16</v>
      </c>
      <c r="HK725">
        <v>0</v>
      </c>
      <c r="HL725">
        <v>348</v>
      </c>
      <c r="HO725">
        <v>52</v>
      </c>
      <c r="HP725">
        <v>52</v>
      </c>
      <c r="HQ725">
        <v>0</v>
      </c>
      <c r="HR725">
        <v>30</v>
      </c>
      <c r="HU725">
        <v>1</v>
      </c>
      <c r="IF725" s="63">
        <v>0.25</v>
      </c>
      <c r="IG725">
        <v>1</v>
      </c>
      <c r="II725" s="35">
        <f t="shared" si="74"/>
        <v>1</v>
      </c>
      <c r="IK725">
        <v>2</v>
      </c>
      <c r="IL725">
        <v>1.45</v>
      </c>
      <c r="IN725" s="1" t="s">
        <v>400</v>
      </c>
      <c r="IO725" s="62">
        <v>1097</v>
      </c>
      <c r="IP725" s="18">
        <v>1710</v>
      </c>
      <c r="IQ725" s="18">
        <v>20</v>
      </c>
      <c r="IR725" s="18">
        <v>2492</v>
      </c>
      <c r="IV725" s="18">
        <v>88</v>
      </c>
      <c r="IX725" s="18">
        <v>5116</v>
      </c>
      <c r="JA725" s="18">
        <v>59</v>
      </c>
      <c r="JB725" s="18">
        <v>55</v>
      </c>
      <c r="JC725" s="18">
        <v>0</v>
      </c>
      <c r="JD725" s="18">
        <v>0</v>
      </c>
      <c r="KF725" s="18">
        <v>0</v>
      </c>
      <c r="KG725" s="18">
        <v>0</v>
      </c>
      <c r="KH725" s="18">
        <v>0</v>
      </c>
      <c r="KI725" s="18">
        <v>61</v>
      </c>
      <c r="KJ725" s="18">
        <v>0</v>
      </c>
      <c r="KK725" s="18">
        <v>0</v>
      </c>
      <c r="KL725" s="18">
        <v>0</v>
      </c>
      <c r="KM725" s="18">
        <v>0</v>
      </c>
      <c r="MO725" s="18">
        <v>0</v>
      </c>
      <c r="MP725" s="18">
        <v>0</v>
      </c>
      <c r="MS725" s="18">
        <v>57377</v>
      </c>
      <c r="MU725" s="18">
        <v>0</v>
      </c>
      <c r="NX725" s="18">
        <f t="shared" si="73"/>
        <v>1706.3775238095266</v>
      </c>
      <c r="NY725" t="str">
        <f t="shared" si="75"/>
        <v>Smaller</v>
      </c>
      <c r="NZ725" t="str">
        <f t="shared" si="76"/>
        <v>Small</v>
      </c>
    </row>
    <row r="726" spans="1:390">
      <c r="A726" t="s">
        <v>495</v>
      </c>
      <c r="B726" t="s">
        <v>675</v>
      </c>
      <c r="C726" s="32" t="s">
        <v>676</v>
      </c>
      <c r="D726" s="1" t="s">
        <v>404</v>
      </c>
      <c r="E726">
        <v>20120</v>
      </c>
      <c r="F726" t="s">
        <v>935</v>
      </c>
      <c r="G726" s="18">
        <v>12118.874476190527</v>
      </c>
      <c r="H726" s="71">
        <v>44100</v>
      </c>
      <c r="I726" s="99"/>
      <c r="J726" s="63">
        <v>326</v>
      </c>
      <c r="K726" s="63">
        <v>21</v>
      </c>
      <c r="R726" s="63">
        <v>98</v>
      </c>
      <c r="U726" s="63">
        <v>226</v>
      </c>
      <c r="V726" s="63">
        <v>743</v>
      </c>
      <c r="W726" s="72" t="s">
        <v>885</v>
      </c>
      <c r="AC726" s="93">
        <v>8691</v>
      </c>
      <c r="AG726" s="93">
        <v>80</v>
      </c>
      <c r="AO726" s="59">
        <v>8771</v>
      </c>
      <c r="AP726" s="63">
        <v>0</v>
      </c>
      <c r="AS726" s="63">
        <v>0</v>
      </c>
      <c r="AT726" s="63">
        <v>0</v>
      </c>
      <c r="AU726" s="63">
        <v>0</v>
      </c>
      <c r="AV726" s="63">
        <v>0</v>
      </c>
      <c r="AY726" s="63">
        <v>0</v>
      </c>
      <c r="AZ726" s="63">
        <v>0</v>
      </c>
      <c r="BB726" s="63">
        <v>0</v>
      </c>
      <c r="BC726" s="63">
        <v>10000</v>
      </c>
      <c r="BF726" s="63">
        <v>0</v>
      </c>
      <c r="BG726" s="63">
        <v>0</v>
      </c>
      <c r="BH726" s="63">
        <v>0</v>
      </c>
      <c r="BI726" s="63">
        <v>0</v>
      </c>
      <c r="BL726" s="63">
        <v>0</v>
      </c>
      <c r="BM726" s="63">
        <v>0</v>
      </c>
      <c r="BO726" s="63">
        <v>10000</v>
      </c>
      <c r="BP726" s="63">
        <v>0</v>
      </c>
      <c r="BR726" s="63">
        <v>0</v>
      </c>
      <c r="BS726" s="63">
        <v>0</v>
      </c>
      <c r="BT726" s="63">
        <v>0</v>
      </c>
      <c r="BU726" s="63">
        <v>0</v>
      </c>
      <c r="BX726">
        <v>0</v>
      </c>
      <c r="BY726">
        <v>0</v>
      </c>
      <c r="BZ726">
        <v>0</v>
      </c>
      <c r="CY726">
        <v>44914</v>
      </c>
      <c r="DA726">
        <v>0</v>
      </c>
      <c r="DB726">
        <v>0</v>
      </c>
      <c r="DC726">
        <v>0</v>
      </c>
      <c r="DF726">
        <v>0</v>
      </c>
      <c r="DG726">
        <v>0</v>
      </c>
      <c r="DH726">
        <v>15377</v>
      </c>
      <c r="DI726">
        <v>60291</v>
      </c>
      <c r="EJ726">
        <v>0</v>
      </c>
      <c r="EL726">
        <v>0</v>
      </c>
      <c r="EM726">
        <v>0</v>
      </c>
      <c r="EN726">
        <v>0</v>
      </c>
      <c r="EQ726">
        <v>0</v>
      </c>
      <c r="ER726">
        <v>0</v>
      </c>
      <c r="ES726">
        <v>0</v>
      </c>
      <c r="ET726">
        <v>0</v>
      </c>
      <c r="GE726">
        <v>4512</v>
      </c>
      <c r="GG726">
        <v>0</v>
      </c>
      <c r="GH726">
        <v>0</v>
      </c>
      <c r="GI726">
        <v>0</v>
      </c>
      <c r="GJ726">
        <v>0</v>
      </c>
      <c r="GM726">
        <v>0</v>
      </c>
      <c r="GN726">
        <v>0</v>
      </c>
      <c r="GO726">
        <v>4152</v>
      </c>
      <c r="GP726" s="2">
        <f t="shared" si="70"/>
        <v>18771</v>
      </c>
      <c r="GQ726" s="2">
        <f t="shared" si="71"/>
        <v>60291</v>
      </c>
      <c r="GR726" s="2">
        <f t="shared" si="72"/>
        <v>83214</v>
      </c>
      <c r="GS726" t="s">
        <v>395</v>
      </c>
      <c r="GV726" t="s">
        <v>768</v>
      </c>
      <c r="GY726" t="s">
        <v>405</v>
      </c>
      <c r="HC726">
        <v>197</v>
      </c>
      <c r="HD726">
        <v>0</v>
      </c>
      <c r="HE726">
        <v>17382</v>
      </c>
      <c r="HF726">
        <v>100</v>
      </c>
      <c r="HG726">
        <v>0</v>
      </c>
      <c r="HH726">
        <v>112747</v>
      </c>
      <c r="HJ726">
        <v>0</v>
      </c>
      <c r="HK726">
        <v>1</v>
      </c>
      <c r="HL726">
        <v>205</v>
      </c>
      <c r="HO726">
        <v>1559</v>
      </c>
      <c r="HP726">
        <v>2442</v>
      </c>
      <c r="HQ726">
        <v>4848</v>
      </c>
      <c r="HR726">
        <v>0</v>
      </c>
      <c r="HU726">
        <v>6</v>
      </c>
      <c r="IF726" s="63">
        <v>6</v>
      </c>
      <c r="IG726">
        <v>5.6</v>
      </c>
      <c r="II726" s="35">
        <f t="shared" si="74"/>
        <v>5.6</v>
      </c>
      <c r="IK726">
        <v>8</v>
      </c>
      <c r="IL726">
        <v>8</v>
      </c>
      <c r="IM726" s="18">
        <v>17495</v>
      </c>
      <c r="IN726" s="1" t="s">
        <v>400</v>
      </c>
      <c r="IO726" s="62">
        <v>19881</v>
      </c>
      <c r="IP726" s="18">
        <v>28703</v>
      </c>
      <c r="IQ726" s="18">
        <v>13824</v>
      </c>
      <c r="IR726" s="18">
        <v>0</v>
      </c>
      <c r="IV726" s="18">
        <v>0</v>
      </c>
      <c r="IX726" s="18">
        <v>62408</v>
      </c>
      <c r="JA726" s="18">
        <v>17</v>
      </c>
      <c r="JB726" s="18">
        <v>17</v>
      </c>
      <c r="JC726" s="18">
        <v>210</v>
      </c>
      <c r="JD726" s="18">
        <v>209</v>
      </c>
      <c r="JR726" s="18">
        <v>3430</v>
      </c>
      <c r="JU726" s="18">
        <v>114</v>
      </c>
      <c r="KF726" s="18">
        <v>1</v>
      </c>
      <c r="KG726" s="18">
        <v>1</v>
      </c>
      <c r="KH726" s="18">
        <v>93</v>
      </c>
      <c r="KI726" s="18">
        <v>57</v>
      </c>
      <c r="KJ726" s="18">
        <v>26</v>
      </c>
      <c r="KK726" s="18">
        <v>26</v>
      </c>
      <c r="KL726" s="18">
        <v>5</v>
      </c>
      <c r="KM726" s="18">
        <v>0</v>
      </c>
      <c r="MO726" s="18">
        <v>5</v>
      </c>
      <c r="MP726" s="18">
        <v>0</v>
      </c>
      <c r="MS726" s="18">
        <v>465724</v>
      </c>
      <c r="MU726" s="18">
        <v>0</v>
      </c>
      <c r="NX726" s="18">
        <f t="shared" si="73"/>
        <v>2164.0847278911656</v>
      </c>
      <c r="NY726" t="str">
        <f t="shared" si="75"/>
        <v>Mid-range</v>
      </c>
      <c r="NZ726" t="str">
        <f t="shared" si="76"/>
        <v>Medium</v>
      </c>
    </row>
    <row r="727" spans="1:390">
      <c r="A727" t="s">
        <v>741</v>
      </c>
      <c r="B727" t="s">
        <v>742</v>
      </c>
      <c r="C727" s="32" t="s">
        <v>743</v>
      </c>
      <c r="D727" s="31" t="s">
        <v>393</v>
      </c>
      <c r="E727">
        <v>20120</v>
      </c>
      <c r="F727" t="s">
        <v>935</v>
      </c>
      <c r="G727" s="18">
        <v>17557.179238095319</v>
      </c>
      <c r="H727" s="71">
        <v>99000</v>
      </c>
      <c r="I727" s="99"/>
      <c r="J727" s="63">
        <v>280</v>
      </c>
      <c r="K727" s="63">
        <v>27</v>
      </c>
      <c r="R727" s="63">
        <v>30</v>
      </c>
      <c r="U727" s="63">
        <v>500</v>
      </c>
      <c r="V727" s="63">
        <v>650</v>
      </c>
      <c r="W727" s="72">
        <v>250</v>
      </c>
      <c r="AC727" s="93">
        <v>8878</v>
      </c>
      <c r="AG727" s="93">
        <v>91926</v>
      </c>
      <c r="AM727" s="93">
        <v>1032</v>
      </c>
      <c r="AO727" s="59">
        <v>101836</v>
      </c>
      <c r="AT727" s="63">
        <v>7435</v>
      </c>
      <c r="AZ727" s="63">
        <v>13150</v>
      </c>
      <c r="BB727" s="63">
        <v>20585</v>
      </c>
      <c r="BC727" s="63">
        <v>40367</v>
      </c>
      <c r="BG727" s="63">
        <v>2540</v>
      </c>
      <c r="BO727" s="63">
        <v>42907</v>
      </c>
      <c r="CY727">
        <v>59714</v>
      </c>
      <c r="DI727">
        <v>59714</v>
      </c>
      <c r="EM727">
        <v>7882</v>
      </c>
      <c r="ET727">
        <v>7882</v>
      </c>
      <c r="GP727" s="2">
        <f t="shared" si="70"/>
        <v>144743</v>
      </c>
      <c r="GQ727" s="2">
        <f t="shared" si="71"/>
        <v>88181</v>
      </c>
      <c r="GR727" s="2">
        <f t="shared" si="72"/>
        <v>232924</v>
      </c>
      <c r="GS727" t="s">
        <v>420</v>
      </c>
      <c r="GV727" t="s">
        <v>768</v>
      </c>
      <c r="GX727" t="s">
        <v>459</v>
      </c>
      <c r="HC727">
        <v>3296</v>
      </c>
      <c r="HD727">
        <v>18173</v>
      </c>
      <c r="HE727">
        <v>26607</v>
      </c>
      <c r="HF727">
        <v>411</v>
      </c>
      <c r="HH727">
        <v>158517</v>
      </c>
      <c r="HJ727">
        <v>218</v>
      </c>
      <c r="HK727">
        <v>268</v>
      </c>
      <c r="HL727">
        <v>91</v>
      </c>
      <c r="HQ727">
        <v>335</v>
      </c>
      <c r="HU727">
        <v>24</v>
      </c>
      <c r="IF727" s="63">
        <v>11.7</v>
      </c>
      <c r="IG727">
        <v>12.25</v>
      </c>
      <c r="II727" s="35">
        <f t="shared" si="74"/>
        <v>12.25</v>
      </c>
      <c r="IK727">
        <v>13</v>
      </c>
      <c r="IL727">
        <v>12.25</v>
      </c>
      <c r="IM727" s="18">
        <v>16555</v>
      </c>
      <c r="IN727" s="1" t="s">
        <v>411</v>
      </c>
      <c r="IO727" s="62">
        <v>39963</v>
      </c>
      <c r="IP727" s="18">
        <v>32778</v>
      </c>
      <c r="IQ727" s="18">
        <v>20192</v>
      </c>
      <c r="IR727" s="18">
        <v>3749</v>
      </c>
      <c r="IX727" s="18">
        <v>96682</v>
      </c>
      <c r="JA727" s="18">
        <v>249</v>
      </c>
      <c r="JB727" s="18">
        <v>294</v>
      </c>
      <c r="JC727" s="18">
        <v>590</v>
      </c>
      <c r="JD727" s="18">
        <v>379</v>
      </c>
      <c r="JR727" s="18">
        <v>3114</v>
      </c>
      <c r="JU727" s="18">
        <v>88</v>
      </c>
      <c r="KF727" s="18">
        <v>2</v>
      </c>
      <c r="KG727" s="18">
        <v>69</v>
      </c>
      <c r="KH727" s="18">
        <v>1884</v>
      </c>
      <c r="KI727" s="18">
        <v>62</v>
      </c>
      <c r="KJ727" s="18">
        <v>30</v>
      </c>
      <c r="KK727" s="18">
        <v>30</v>
      </c>
      <c r="KL727" s="18">
        <v>5</v>
      </c>
      <c r="KM727" s="18">
        <v>0</v>
      </c>
      <c r="MO727" s="18">
        <v>5</v>
      </c>
      <c r="MP727" s="18">
        <v>0</v>
      </c>
      <c r="MS727" s="18">
        <v>809195</v>
      </c>
      <c r="MU727" s="18">
        <v>144</v>
      </c>
      <c r="NX727" s="18">
        <f t="shared" si="73"/>
        <v>1433.239121477169</v>
      </c>
      <c r="NY727" t="str">
        <f t="shared" si="75"/>
        <v>Larger</v>
      </c>
      <c r="NZ727" t="str">
        <f t="shared" si="76"/>
        <v>Medium</v>
      </c>
    </row>
    <row r="728" spans="1:390">
      <c r="A728" t="s">
        <v>495</v>
      </c>
      <c r="B728" t="s">
        <v>677</v>
      </c>
      <c r="C728" s="32" t="s">
        <v>678</v>
      </c>
      <c r="D728" s="1" t="s">
        <v>404</v>
      </c>
      <c r="E728">
        <v>20120</v>
      </c>
      <c r="F728" t="s">
        <v>935</v>
      </c>
      <c r="G728" s="18">
        <v>5352.7815238095063</v>
      </c>
      <c r="H728" s="71">
        <v>17330</v>
      </c>
      <c r="I728" s="99"/>
      <c r="J728" s="63">
        <v>27</v>
      </c>
      <c r="K728" s="63">
        <v>5</v>
      </c>
      <c r="R728" s="63">
        <v>0</v>
      </c>
      <c r="U728" s="63">
        <v>30</v>
      </c>
      <c r="V728" s="63">
        <v>121</v>
      </c>
      <c r="W728" s="72" t="s">
        <v>888</v>
      </c>
      <c r="AC728" s="93">
        <v>8953</v>
      </c>
      <c r="AF728" s="93">
        <v>0</v>
      </c>
      <c r="AG728" s="93">
        <v>0</v>
      </c>
      <c r="AH728" s="93">
        <v>0</v>
      </c>
      <c r="AI728" s="93">
        <v>0</v>
      </c>
      <c r="AL728" s="93">
        <v>0</v>
      </c>
      <c r="AM728" s="93">
        <v>0</v>
      </c>
      <c r="AO728" s="59">
        <v>8.9529999999999994</v>
      </c>
      <c r="AP728" s="63">
        <v>0</v>
      </c>
      <c r="AS728" s="63">
        <v>0</v>
      </c>
      <c r="AT728" s="63">
        <v>0</v>
      </c>
      <c r="AU728" s="63">
        <v>0</v>
      </c>
      <c r="AV728" s="63">
        <v>0</v>
      </c>
      <c r="AY728" s="63">
        <v>0</v>
      </c>
      <c r="BC728" s="63">
        <v>11000</v>
      </c>
      <c r="BF728" s="63">
        <v>0</v>
      </c>
      <c r="BG728" s="63">
        <v>0</v>
      </c>
      <c r="BH728" s="63">
        <v>0</v>
      </c>
      <c r="BI728" s="63">
        <v>0</v>
      </c>
      <c r="BL728" s="63">
        <v>0</v>
      </c>
      <c r="BM728" s="63">
        <v>0</v>
      </c>
      <c r="BO728" s="63">
        <v>11000</v>
      </c>
      <c r="BP728" s="63">
        <v>0</v>
      </c>
      <c r="BR728" s="63">
        <v>0</v>
      </c>
      <c r="BS728" s="63">
        <v>0</v>
      </c>
      <c r="BT728" s="63">
        <v>0</v>
      </c>
      <c r="BU728" s="63">
        <v>0</v>
      </c>
      <c r="BX728">
        <v>0</v>
      </c>
      <c r="BY728">
        <v>0</v>
      </c>
      <c r="BZ728">
        <v>0</v>
      </c>
      <c r="CY728">
        <v>0</v>
      </c>
      <c r="DA728">
        <v>0</v>
      </c>
      <c r="DB728">
        <v>0</v>
      </c>
      <c r="DC728">
        <v>0</v>
      </c>
      <c r="DF728">
        <v>2570</v>
      </c>
      <c r="DH728">
        <v>15940</v>
      </c>
      <c r="DI728">
        <v>18510</v>
      </c>
      <c r="EJ728">
        <v>0</v>
      </c>
      <c r="EL728">
        <v>0</v>
      </c>
      <c r="EM728">
        <v>0</v>
      </c>
      <c r="EN728">
        <v>0</v>
      </c>
      <c r="EQ728">
        <v>0</v>
      </c>
      <c r="ER728">
        <v>0</v>
      </c>
      <c r="ES728">
        <v>0</v>
      </c>
      <c r="ET728">
        <v>0</v>
      </c>
      <c r="GE728">
        <v>0</v>
      </c>
      <c r="GG728">
        <v>0</v>
      </c>
      <c r="GH728">
        <v>0</v>
      </c>
      <c r="GI728">
        <v>0</v>
      </c>
      <c r="GJ728">
        <v>0</v>
      </c>
      <c r="GM728">
        <v>0</v>
      </c>
      <c r="GN728">
        <v>0</v>
      </c>
      <c r="GO728">
        <v>0</v>
      </c>
      <c r="GP728" s="2">
        <f t="shared" si="70"/>
        <v>11008.953</v>
      </c>
      <c r="GQ728" s="2">
        <f t="shared" si="71"/>
        <v>18510</v>
      </c>
      <c r="GR728" s="2">
        <f t="shared" si="72"/>
        <v>29518.953000000001</v>
      </c>
      <c r="GS728" t="s">
        <v>395</v>
      </c>
      <c r="GV728" t="s">
        <v>768</v>
      </c>
      <c r="GY728" t="s">
        <v>405</v>
      </c>
      <c r="HD728">
        <v>614</v>
      </c>
      <c r="HE728">
        <v>13403</v>
      </c>
      <c r="HF728">
        <v>88</v>
      </c>
      <c r="HH728">
        <v>60955</v>
      </c>
      <c r="HL728">
        <v>359</v>
      </c>
      <c r="HQ728">
        <v>74</v>
      </c>
      <c r="HR728">
        <v>0</v>
      </c>
      <c r="HU728">
        <v>4</v>
      </c>
      <c r="IF728" s="63">
        <v>0.5</v>
      </c>
      <c r="IG728">
        <v>4.343</v>
      </c>
      <c r="II728" s="35">
        <f t="shared" si="74"/>
        <v>4.343</v>
      </c>
      <c r="IK728">
        <v>3</v>
      </c>
      <c r="IL728">
        <v>3</v>
      </c>
      <c r="IM728" s="18">
        <v>6698</v>
      </c>
      <c r="IN728" s="1" t="s">
        <v>411</v>
      </c>
      <c r="IO728" s="62">
        <v>9439</v>
      </c>
      <c r="IP728" s="18">
        <v>3452</v>
      </c>
      <c r="IQ728" s="18">
        <v>3962</v>
      </c>
      <c r="IX728" s="18">
        <v>16853</v>
      </c>
      <c r="JA728" s="18">
        <v>51</v>
      </c>
      <c r="JB728" s="18">
        <v>51</v>
      </c>
      <c r="JC728" s="18">
        <v>20</v>
      </c>
      <c r="JD728" s="18">
        <v>20</v>
      </c>
      <c r="JR728" s="18">
        <v>2020</v>
      </c>
      <c r="JU728" s="18">
        <v>67</v>
      </c>
      <c r="KF728" s="18">
        <v>1</v>
      </c>
      <c r="KG728" s="18">
        <v>1</v>
      </c>
      <c r="KI728" s="18">
        <v>57</v>
      </c>
      <c r="KJ728" s="18">
        <v>40</v>
      </c>
      <c r="KK728" s="18">
        <v>40</v>
      </c>
      <c r="KL728" s="18">
        <v>4</v>
      </c>
      <c r="KM728" s="18">
        <v>0</v>
      </c>
      <c r="MO728" s="18">
        <v>4</v>
      </c>
      <c r="MP728" s="18">
        <v>0</v>
      </c>
      <c r="MU728" s="18">
        <v>0</v>
      </c>
      <c r="NX728" s="18">
        <f t="shared" si="73"/>
        <v>1232.5078341721176</v>
      </c>
      <c r="NY728" t="str">
        <f t="shared" si="75"/>
        <v>Smaller</v>
      </c>
      <c r="NZ728" t="str">
        <f t="shared" si="76"/>
        <v>Small</v>
      </c>
    </row>
    <row r="729" spans="1:390">
      <c r="A729" t="s">
        <v>595</v>
      </c>
      <c r="B729" t="s">
        <v>758</v>
      </c>
      <c r="C729" s="32">
        <v>292</v>
      </c>
      <c r="D729" s="1" t="s">
        <v>404</v>
      </c>
      <c r="E729">
        <v>20120</v>
      </c>
      <c r="F729" t="s">
        <v>935</v>
      </c>
      <c r="G729" s="18">
        <v>1420.1609523809502</v>
      </c>
      <c r="H729" s="71">
        <v>18255</v>
      </c>
      <c r="I729" s="99"/>
      <c r="J729" s="63">
        <v>46</v>
      </c>
      <c r="K729" s="63">
        <v>5</v>
      </c>
      <c r="R729" s="63">
        <v>28</v>
      </c>
      <c r="U729" s="63">
        <v>25</v>
      </c>
      <c r="V729" s="63">
        <v>166</v>
      </c>
      <c r="W729" s="72">
        <v>0</v>
      </c>
      <c r="AC729" s="93">
        <v>9541</v>
      </c>
      <c r="AF729" s="93">
        <v>0</v>
      </c>
      <c r="AG729" s="93">
        <v>0</v>
      </c>
      <c r="AH729" s="93">
        <v>0</v>
      </c>
      <c r="AI729" s="93">
        <v>0</v>
      </c>
      <c r="AL729" s="93">
        <v>0</v>
      </c>
      <c r="AM729" s="93">
        <v>0</v>
      </c>
      <c r="AO729" s="59">
        <v>9541</v>
      </c>
      <c r="AP729" s="63">
        <v>0</v>
      </c>
      <c r="AS729" s="63">
        <v>0</v>
      </c>
      <c r="AT729" s="63">
        <v>0</v>
      </c>
      <c r="AU729" s="63">
        <v>0</v>
      </c>
      <c r="AV729" s="63">
        <v>0</v>
      </c>
      <c r="AY729" s="63">
        <v>0</v>
      </c>
      <c r="AZ729" s="63">
        <v>0</v>
      </c>
      <c r="BB729" s="63">
        <v>0</v>
      </c>
      <c r="BC729" s="63">
        <v>11737.56</v>
      </c>
      <c r="BF729" s="63">
        <v>0</v>
      </c>
      <c r="BG729" s="63">
        <v>0</v>
      </c>
      <c r="BH729" s="63">
        <v>0</v>
      </c>
      <c r="BI729" s="63">
        <v>0</v>
      </c>
      <c r="BL729" s="63">
        <v>0</v>
      </c>
      <c r="BM729" s="63">
        <v>0</v>
      </c>
      <c r="BO729" s="63">
        <v>11737.56</v>
      </c>
      <c r="BP729" s="63">
        <v>0</v>
      </c>
      <c r="BR729" s="63">
        <v>0</v>
      </c>
      <c r="BS729" s="63">
        <v>0</v>
      </c>
      <c r="BT729" s="63">
        <v>0</v>
      </c>
      <c r="BU729" s="63">
        <v>0</v>
      </c>
      <c r="BX729">
        <v>0</v>
      </c>
      <c r="BY729">
        <v>0</v>
      </c>
      <c r="BZ729">
        <v>0</v>
      </c>
      <c r="CY729">
        <v>19698.830000000002</v>
      </c>
      <c r="DA729">
        <v>0</v>
      </c>
      <c r="DB729">
        <v>0</v>
      </c>
      <c r="DC729">
        <v>0</v>
      </c>
      <c r="DF729">
        <v>0</v>
      </c>
      <c r="DG729">
        <v>0</v>
      </c>
      <c r="DH729">
        <v>0</v>
      </c>
      <c r="DI729">
        <v>19698.830000000002</v>
      </c>
      <c r="EJ729">
        <v>714.02</v>
      </c>
      <c r="EL729">
        <v>0</v>
      </c>
      <c r="EM729">
        <v>0</v>
      </c>
      <c r="EN729">
        <v>0</v>
      </c>
      <c r="EQ729">
        <v>0</v>
      </c>
      <c r="ER729">
        <v>0</v>
      </c>
      <c r="ES729">
        <v>0</v>
      </c>
      <c r="ET729">
        <v>714.02</v>
      </c>
      <c r="GE729">
        <v>0</v>
      </c>
      <c r="GG729">
        <v>0</v>
      </c>
      <c r="GH729">
        <v>0</v>
      </c>
      <c r="GI729">
        <v>0</v>
      </c>
      <c r="GJ729">
        <v>0</v>
      </c>
      <c r="GM729">
        <v>0</v>
      </c>
      <c r="GN729">
        <v>0</v>
      </c>
      <c r="GO729">
        <v>0</v>
      </c>
      <c r="GP729" s="2">
        <f t="shared" si="70"/>
        <v>21278.559999999998</v>
      </c>
      <c r="GQ729" s="2">
        <f t="shared" si="71"/>
        <v>20412.850000000002</v>
      </c>
      <c r="GR729" s="2">
        <f t="shared" si="72"/>
        <v>41691.409999999996</v>
      </c>
      <c r="GT729" t="s">
        <v>875</v>
      </c>
      <c r="GV729" t="s">
        <v>768</v>
      </c>
      <c r="GW729" t="s">
        <v>410</v>
      </c>
      <c r="HC729">
        <v>669</v>
      </c>
      <c r="HD729">
        <v>2078</v>
      </c>
      <c r="HE729">
        <v>11123</v>
      </c>
      <c r="HF729">
        <v>77</v>
      </c>
      <c r="HG729">
        <v>3069</v>
      </c>
      <c r="HH729">
        <v>11897</v>
      </c>
      <c r="HJ729">
        <v>99</v>
      </c>
      <c r="HK729">
        <v>0</v>
      </c>
      <c r="HL729">
        <v>680</v>
      </c>
      <c r="HO729">
        <v>133</v>
      </c>
      <c r="HP729">
        <v>133</v>
      </c>
      <c r="HQ729">
        <v>0</v>
      </c>
      <c r="HR729">
        <v>99</v>
      </c>
      <c r="HU729">
        <v>2</v>
      </c>
      <c r="IF729" s="63">
        <v>1.86</v>
      </c>
      <c r="IG729">
        <v>1.3</v>
      </c>
      <c r="II729" s="35">
        <f t="shared" si="74"/>
        <v>1.3</v>
      </c>
      <c r="IK729">
        <v>1</v>
      </c>
      <c r="IL729">
        <v>0.5</v>
      </c>
      <c r="IM729" s="18">
        <v>211</v>
      </c>
      <c r="IN729" s="1" t="s">
        <v>411</v>
      </c>
      <c r="IO729" s="62">
        <v>1824</v>
      </c>
      <c r="IP729" s="18">
        <v>7863</v>
      </c>
      <c r="IQ729" s="18">
        <v>958</v>
      </c>
      <c r="IR729" s="18">
        <v>336</v>
      </c>
      <c r="IV729" s="18">
        <v>33</v>
      </c>
      <c r="IX729" s="18">
        <v>11014</v>
      </c>
      <c r="JA729" s="18">
        <v>20</v>
      </c>
      <c r="JB729" s="18">
        <v>11</v>
      </c>
      <c r="JC729" s="18">
        <v>40</v>
      </c>
      <c r="JD729" s="18">
        <v>40</v>
      </c>
      <c r="JR729" s="18">
        <v>676</v>
      </c>
      <c r="JU729" s="18">
        <v>39</v>
      </c>
      <c r="KF729" s="18">
        <v>0</v>
      </c>
      <c r="KG729" s="18">
        <v>0</v>
      </c>
      <c r="KH729" s="18">
        <v>0</v>
      </c>
      <c r="KI729" s="18">
        <v>41</v>
      </c>
      <c r="KJ729" s="18">
        <v>9</v>
      </c>
      <c r="KK729" s="18">
        <v>0</v>
      </c>
      <c r="KL729" s="18">
        <v>0</v>
      </c>
      <c r="KM729" s="18">
        <v>0</v>
      </c>
      <c r="MO729" s="18">
        <v>0</v>
      </c>
      <c r="MP729" s="18">
        <v>0</v>
      </c>
      <c r="MS729" s="18">
        <v>101515</v>
      </c>
      <c r="MU729" s="18">
        <v>55</v>
      </c>
      <c r="NX729" s="18">
        <f t="shared" si="73"/>
        <v>1092.4315018315001</v>
      </c>
      <c r="NY729" t="str">
        <f t="shared" si="75"/>
        <v>Smaller</v>
      </c>
      <c r="NZ729" t="str">
        <f t="shared" si="76"/>
        <v>Small</v>
      </c>
    </row>
    <row r="730" spans="1:390">
      <c r="A730" t="s">
        <v>574</v>
      </c>
      <c r="B730" t="s">
        <v>575</v>
      </c>
      <c r="C730" s="32" t="s">
        <v>576</v>
      </c>
      <c r="D730" s="1" t="s">
        <v>404</v>
      </c>
      <c r="E730">
        <v>20120</v>
      </c>
      <c r="F730" t="s">
        <v>935</v>
      </c>
      <c r="G730" s="18">
        <v>6980.9466666666249</v>
      </c>
      <c r="H730" s="71">
        <v>26000</v>
      </c>
      <c r="I730" s="99"/>
      <c r="J730" s="63">
        <v>63</v>
      </c>
      <c r="K730" s="63">
        <v>12</v>
      </c>
      <c r="R730" s="63">
        <v>48</v>
      </c>
      <c r="U730" s="63">
        <v>81</v>
      </c>
      <c r="V730" s="63">
        <v>692</v>
      </c>
      <c r="W730" s="72">
        <v>152</v>
      </c>
      <c r="AC730" s="93">
        <v>9670.6200000000008</v>
      </c>
      <c r="AF730" s="93">
        <v>0</v>
      </c>
      <c r="AG730" s="93">
        <v>0</v>
      </c>
      <c r="AH730" s="93">
        <v>0</v>
      </c>
      <c r="AI730" s="93">
        <v>0</v>
      </c>
      <c r="AL730" s="93">
        <v>6640.76</v>
      </c>
      <c r="AM730" s="93">
        <v>5764.31</v>
      </c>
      <c r="AO730" s="59">
        <v>22075.69</v>
      </c>
      <c r="AP730" s="63">
        <v>0</v>
      </c>
      <c r="AS730" s="63">
        <v>0</v>
      </c>
      <c r="AT730" s="63">
        <v>0</v>
      </c>
      <c r="AU730" s="63">
        <v>0</v>
      </c>
      <c r="AV730" s="63">
        <v>0</v>
      </c>
      <c r="AY730" s="63">
        <v>0</v>
      </c>
      <c r="AZ730" s="63">
        <v>0</v>
      </c>
      <c r="BB730" s="63">
        <v>0</v>
      </c>
      <c r="BC730" s="63">
        <v>3941.17</v>
      </c>
      <c r="BF730" s="63">
        <v>0</v>
      </c>
      <c r="BG730" s="63">
        <v>0</v>
      </c>
      <c r="BH730" s="63">
        <v>0</v>
      </c>
      <c r="BI730" s="63">
        <v>0</v>
      </c>
      <c r="BL730" s="63">
        <v>0</v>
      </c>
      <c r="BM730" s="63">
        <v>0</v>
      </c>
      <c r="BO730" s="63">
        <v>3941.17</v>
      </c>
      <c r="BP730" s="63">
        <v>0</v>
      </c>
      <c r="BR730" s="63">
        <v>0</v>
      </c>
      <c r="BS730" s="63">
        <v>0</v>
      </c>
      <c r="BT730" s="63">
        <v>0</v>
      </c>
      <c r="BU730" s="63">
        <v>0</v>
      </c>
      <c r="BX730">
        <v>0</v>
      </c>
      <c r="BY730">
        <v>0</v>
      </c>
      <c r="BZ730">
        <v>0</v>
      </c>
      <c r="CY730">
        <v>0</v>
      </c>
      <c r="DA730">
        <v>0</v>
      </c>
      <c r="DB730">
        <v>0</v>
      </c>
      <c r="DC730">
        <v>0</v>
      </c>
      <c r="DF730">
        <v>0</v>
      </c>
      <c r="DG730">
        <v>13684.14</v>
      </c>
      <c r="DH730">
        <v>3595</v>
      </c>
      <c r="DI730">
        <v>17279.14</v>
      </c>
      <c r="EJ730">
        <v>303.48</v>
      </c>
      <c r="EL730">
        <v>0</v>
      </c>
      <c r="EM730">
        <v>0</v>
      </c>
      <c r="EN730">
        <v>0</v>
      </c>
      <c r="EQ730">
        <v>0</v>
      </c>
      <c r="ER730">
        <v>0</v>
      </c>
      <c r="ES730">
        <v>1947.5</v>
      </c>
      <c r="ET730">
        <v>2250.98</v>
      </c>
      <c r="GE730">
        <v>8118.93</v>
      </c>
      <c r="GG730">
        <v>0</v>
      </c>
      <c r="GH730">
        <v>0</v>
      </c>
      <c r="GI730">
        <v>0</v>
      </c>
      <c r="GJ730">
        <v>0</v>
      </c>
      <c r="GM730">
        <v>17166</v>
      </c>
      <c r="GN730">
        <v>760.5</v>
      </c>
      <c r="GO730">
        <v>26045.43</v>
      </c>
      <c r="GP730" s="2">
        <f t="shared" si="70"/>
        <v>26016.86</v>
      </c>
      <c r="GQ730" s="2">
        <f t="shared" si="71"/>
        <v>19530.12</v>
      </c>
      <c r="GR730" s="2">
        <f t="shared" si="72"/>
        <v>71592.41</v>
      </c>
      <c r="GS730" t="s">
        <v>420</v>
      </c>
      <c r="GU730" t="s">
        <v>439</v>
      </c>
      <c r="GV730" t="s">
        <v>766</v>
      </c>
      <c r="GW730" t="s">
        <v>410</v>
      </c>
      <c r="HC730">
        <v>737</v>
      </c>
      <c r="HD730">
        <v>1598</v>
      </c>
      <c r="HE730">
        <v>8789</v>
      </c>
      <c r="HF730">
        <v>58</v>
      </c>
      <c r="HG730">
        <v>0</v>
      </c>
      <c r="HH730">
        <v>37900</v>
      </c>
      <c r="HJ730">
        <v>50</v>
      </c>
      <c r="HK730">
        <v>0</v>
      </c>
      <c r="HL730">
        <v>1170</v>
      </c>
      <c r="HO730">
        <v>171</v>
      </c>
      <c r="HP730">
        <v>238</v>
      </c>
      <c r="HQ730">
        <v>0</v>
      </c>
      <c r="HR730">
        <v>59</v>
      </c>
      <c r="HU730">
        <v>12</v>
      </c>
      <c r="IF730" s="63">
        <v>1.28</v>
      </c>
      <c r="IG730">
        <v>3.04</v>
      </c>
      <c r="II730" s="35">
        <f t="shared" si="74"/>
        <v>3.04</v>
      </c>
      <c r="IK730">
        <v>6</v>
      </c>
      <c r="IL730">
        <v>5.48</v>
      </c>
      <c r="IM730" s="18">
        <v>3945</v>
      </c>
      <c r="IN730" s="1" t="s">
        <v>411</v>
      </c>
      <c r="IO730" s="62">
        <v>5179</v>
      </c>
      <c r="IP730" s="18">
        <v>12997</v>
      </c>
      <c r="IQ730" s="18">
        <v>4450</v>
      </c>
      <c r="IR730" s="18">
        <v>575</v>
      </c>
      <c r="IV730" s="18">
        <v>36372</v>
      </c>
      <c r="IX730" s="18">
        <v>59573</v>
      </c>
      <c r="JA730" s="18">
        <v>18</v>
      </c>
      <c r="JB730" s="18">
        <v>14</v>
      </c>
      <c r="JC730" s="18">
        <v>30</v>
      </c>
      <c r="JD730" s="18">
        <v>13</v>
      </c>
      <c r="JR730" s="18">
        <v>3039</v>
      </c>
      <c r="JU730" s="18">
        <v>122</v>
      </c>
      <c r="KF730" s="18">
        <v>2</v>
      </c>
      <c r="KG730" s="18">
        <v>2</v>
      </c>
      <c r="KH730" s="18">
        <v>35</v>
      </c>
      <c r="KI730" s="18">
        <v>58</v>
      </c>
      <c r="KJ730" s="18">
        <v>20</v>
      </c>
      <c r="KK730" s="18">
        <v>20</v>
      </c>
      <c r="KL730" s="18">
        <v>4</v>
      </c>
      <c r="KM730" s="18">
        <v>0</v>
      </c>
      <c r="MO730" s="18">
        <v>4</v>
      </c>
      <c r="MP730" s="18">
        <v>0</v>
      </c>
      <c r="MS730" s="18">
        <v>125933</v>
      </c>
      <c r="MU730" s="18">
        <v>2</v>
      </c>
      <c r="NX730" s="18">
        <f t="shared" si="73"/>
        <v>2296.3640350877054</v>
      </c>
      <c r="NY730" t="str">
        <f t="shared" si="75"/>
        <v>Mid-range</v>
      </c>
      <c r="NZ730" t="str">
        <f t="shared" si="76"/>
        <v>Small</v>
      </c>
    </row>
    <row r="731" spans="1:390">
      <c r="A731" t="s">
        <v>440</v>
      </c>
      <c r="B731" t="s">
        <v>544</v>
      </c>
      <c r="C731" s="32" t="s">
        <v>545</v>
      </c>
      <c r="D731" s="1" t="s">
        <v>404</v>
      </c>
      <c r="E731">
        <v>20120</v>
      </c>
      <c r="F731" t="s">
        <v>935</v>
      </c>
      <c r="G731" s="18">
        <v>10299.087619047623</v>
      </c>
      <c r="H731" s="71">
        <v>28000</v>
      </c>
      <c r="I731" s="99"/>
      <c r="J731" s="63">
        <v>18</v>
      </c>
      <c r="K731" s="63">
        <v>6</v>
      </c>
      <c r="R731" s="63">
        <v>30</v>
      </c>
      <c r="U731" s="63">
        <v>200</v>
      </c>
      <c r="V731" s="63">
        <v>380</v>
      </c>
      <c r="W731" s="72">
        <v>10</v>
      </c>
      <c r="AC731" s="93">
        <v>10000</v>
      </c>
      <c r="AM731" s="93">
        <v>7000</v>
      </c>
      <c r="AO731" s="59"/>
      <c r="BC731" s="63">
        <v>1000</v>
      </c>
      <c r="BM731" s="63">
        <v>4000</v>
      </c>
      <c r="DG731">
        <v>63000</v>
      </c>
      <c r="GE731">
        <v>1500</v>
      </c>
      <c r="GP731" s="2">
        <f t="shared" si="70"/>
        <v>0</v>
      </c>
      <c r="GQ731" s="2">
        <f t="shared" si="71"/>
        <v>0</v>
      </c>
      <c r="GR731" s="2">
        <f t="shared" si="72"/>
        <v>0</v>
      </c>
      <c r="GS731" t="s">
        <v>420</v>
      </c>
      <c r="GU731" t="s">
        <v>397</v>
      </c>
      <c r="GV731" t="s">
        <v>766</v>
      </c>
      <c r="GW731" t="s">
        <v>410</v>
      </c>
      <c r="HC731">
        <v>5627</v>
      </c>
      <c r="HD731">
        <v>300</v>
      </c>
      <c r="HE731">
        <v>30589</v>
      </c>
      <c r="HF731">
        <v>27</v>
      </c>
      <c r="HG731">
        <v>0</v>
      </c>
      <c r="HH731">
        <v>66572</v>
      </c>
      <c r="HJ731">
        <v>5</v>
      </c>
      <c r="HK731">
        <v>0</v>
      </c>
      <c r="HL731">
        <v>5882</v>
      </c>
      <c r="HP731">
        <v>81</v>
      </c>
      <c r="HQ731">
        <v>8000</v>
      </c>
      <c r="HR731">
        <v>5</v>
      </c>
      <c r="HU731">
        <v>2.5</v>
      </c>
      <c r="IF731" s="63">
        <v>0.75</v>
      </c>
      <c r="IG731">
        <v>2.4</v>
      </c>
      <c r="II731" s="35">
        <f t="shared" si="74"/>
        <v>2.4</v>
      </c>
      <c r="IK731">
        <v>4.5</v>
      </c>
      <c r="IL731">
        <v>4.47</v>
      </c>
      <c r="IM731" s="18">
        <v>1484</v>
      </c>
      <c r="IN731" s="1" t="s">
        <v>411</v>
      </c>
      <c r="IO731" s="62">
        <v>6812</v>
      </c>
      <c r="IP731" s="18">
        <v>13805</v>
      </c>
      <c r="IQ731" s="18">
        <v>2454</v>
      </c>
      <c r="IX731" s="18">
        <v>23071</v>
      </c>
      <c r="JA731" s="18">
        <v>82</v>
      </c>
      <c r="JB731" s="18">
        <v>82</v>
      </c>
      <c r="JC731" s="18">
        <v>141</v>
      </c>
      <c r="JD731" s="18">
        <v>141</v>
      </c>
      <c r="JR731" s="18">
        <v>3175</v>
      </c>
      <c r="JU731" s="18">
        <v>84</v>
      </c>
      <c r="KF731" s="18">
        <v>2</v>
      </c>
      <c r="KG731" s="18">
        <v>2</v>
      </c>
      <c r="KH731" s="18">
        <v>25</v>
      </c>
      <c r="KI731" s="18">
        <v>55.5</v>
      </c>
      <c r="KJ731" s="18">
        <v>32</v>
      </c>
      <c r="KK731" s="18">
        <v>32</v>
      </c>
      <c r="KL731" s="18">
        <v>0</v>
      </c>
      <c r="KM731" s="18">
        <v>0</v>
      </c>
      <c r="MO731" s="18">
        <v>0</v>
      </c>
      <c r="MP731" s="18">
        <v>0</v>
      </c>
      <c r="MS731" s="18">
        <v>153139</v>
      </c>
      <c r="MU731" s="18">
        <v>0</v>
      </c>
      <c r="NX731" s="18">
        <f t="shared" si="73"/>
        <v>4291.2865079365101</v>
      </c>
      <c r="NY731" t="str">
        <f t="shared" si="75"/>
        <v>Mid-range</v>
      </c>
      <c r="NZ731" t="str">
        <f t="shared" si="76"/>
        <v>Medium</v>
      </c>
    </row>
    <row r="732" spans="1:390">
      <c r="A732" t="s">
        <v>422</v>
      </c>
      <c r="B732" t="s">
        <v>423</v>
      </c>
      <c r="C732" s="32" t="s">
        <v>424</v>
      </c>
      <c r="D732" s="31" t="s">
        <v>393</v>
      </c>
      <c r="E732">
        <v>20120</v>
      </c>
      <c r="F732" t="s">
        <v>935</v>
      </c>
      <c r="G732" s="18">
        <v>19973.982857142862</v>
      </c>
      <c r="H732" s="71">
        <v>30800</v>
      </c>
      <c r="I732" s="99"/>
      <c r="J732" s="63">
        <v>134</v>
      </c>
      <c r="K732" s="63">
        <v>11</v>
      </c>
      <c r="R732" s="63">
        <v>55</v>
      </c>
      <c r="U732" s="63">
        <v>48</v>
      </c>
      <c r="V732" s="63">
        <v>383</v>
      </c>
      <c r="W732" s="72">
        <v>144</v>
      </c>
      <c r="AC732" s="93">
        <v>10519</v>
      </c>
      <c r="AO732" s="59">
        <v>10519</v>
      </c>
      <c r="BB732" s="63">
        <v>0</v>
      </c>
      <c r="BC732" s="63">
        <v>14652</v>
      </c>
      <c r="BO732" s="63">
        <v>14652</v>
      </c>
      <c r="BZ732">
        <v>0</v>
      </c>
      <c r="CY732">
        <v>110338</v>
      </c>
      <c r="DI732">
        <v>110338</v>
      </c>
      <c r="ET732">
        <v>0</v>
      </c>
      <c r="GO732">
        <v>0</v>
      </c>
      <c r="GP732" s="2">
        <f t="shared" si="70"/>
        <v>25171</v>
      </c>
      <c r="GQ732" s="2">
        <f t="shared" si="71"/>
        <v>110338</v>
      </c>
      <c r="GR732" s="2">
        <f t="shared" si="72"/>
        <v>135509</v>
      </c>
      <c r="GS732" t="s">
        <v>395</v>
      </c>
      <c r="GV732" t="s">
        <v>768</v>
      </c>
      <c r="GY732" t="s">
        <v>405</v>
      </c>
      <c r="HC732">
        <v>671</v>
      </c>
      <c r="HD732">
        <v>3216</v>
      </c>
      <c r="HE732">
        <v>33580</v>
      </c>
      <c r="HF732">
        <v>143</v>
      </c>
      <c r="HG732">
        <v>0</v>
      </c>
      <c r="HH732">
        <v>225008</v>
      </c>
      <c r="HJ732">
        <v>33</v>
      </c>
      <c r="HK732">
        <v>0</v>
      </c>
      <c r="HL732">
        <v>275</v>
      </c>
      <c r="HO732">
        <v>134</v>
      </c>
      <c r="HP732">
        <v>55</v>
      </c>
      <c r="HQ732">
        <v>202477</v>
      </c>
      <c r="HR732">
        <v>5</v>
      </c>
      <c r="HU732">
        <v>21</v>
      </c>
      <c r="IF732" s="63">
        <v>32</v>
      </c>
      <c r="IG732">
        <v>15.32</v>
      </c>
      <c r="II732" s="35">
        <f t="shared" si="74"/>
        <v>15.32</v>
      </c>
      <c r="IK732">
        <v>12</v>
      </c>
      <c r="IL732">
        <v>10.35</v>
      </c>
      <c r="IM732" s="18">
        <v>21160</v>
      </c>
      <c r="IN732" s="1" t="s">
        <v>411</v>
      </c>
      <c r="IO732" s="62">
        <v>13572</v>
      </c>
      <c r="IP732" s="18">
        <v>36453</v>
      </c>
      <c r="IR732" s="18">
        <v>1361</v>
      </c>
      <c r="IV732" s="18">
        <v>11693</v>
      </c>
      <c r="IX732" s="18">
        <v>63069</v>
      </c>
      <c r="JA732" s="18">
        <v>92</v>
      </c>
      <c r="JB732" s="18">
        <v>78</v>
      </c>
      <c r="JC732" s="18">
        <v>202</v>
      </c>
      <c r="JD732" s="18">
        <v>43</v>
      </c>
      <c r="JR732" s="18">
        <v>2058</v>
      </c>
      <c r="JU732" s="18">
        <v>81</v>
      </c>
      <c r="KF732" s="18">
        <v>8</v>
      </c>
      <c r="KG732" s="18">
        <v>18</v>
      </c>
      <c r="KH732" s="18">
        <v>720</v>
      </c>
      <c r="KI732" s="18">
        <v>75</v>
      </c>
      <c r="KJ732" s="18">
        <v>24</v>
      </c>
      <c r="KK732" s="18">
        <v>24</v>
      </c>
      <c r="KL732" s="18">
        <v>10</v>
      </c>
      <c r="KM732" s="18">
        <v>0</v>
      </c>
      <c r="MO732" s="18">
        <v>10</v>
      </c>
      <c r="MP732" s="18">
        <v>0</v>
      </c>
      <c r="MS732" s="18">
        <v>488962</v>
      </c>
      <c r="MU732" s="18">
        <v>0</v>
      </c>
      <c r="NX732" s="18">
        <f t="shared" si="73"/>
        <v>1303.784781797837</v>
      </c>
      <c r="NY732" t="str">
        <f t="shared" si="75"/>
        <v>Larger</v>
      </c>
      <c r="NZ732" t="str">
        <f t="shared" si="76"/>
        <v>Medium</v>
      </c>
    </row>
    <row r="733" spans="1:390">
      <c r="A733" t="s">
        <v>535</v>
      </c>
      <c r="B733" t="s">
        <v>536</v>
      </c>
      <c r="C733" s="32" t="s">
        <v>537</v>
      </c>
      <c r="D733" s="1" t="s">
        <v>404</v>
      </c>
      <c r="E733">
        <v>20120</v>
      </c>
      <c r="F733" t="s">
        <v>935</v>
      </c>
      <c r="G733" s="18">
        <v>4907.7158095238156</v>
      </c>
      <c r="H733" s="71">
        <v>12444</v>
      </c>
      <c r="I733" s="99"/>
      <c r="J733" s="63">
        <v>112</v>
      </c>
      <c r="K733" s="63">
        <v>1</v>
      </c>
      <c r="R733" s="63">
        <v>33</v>
      </c>
      <c r="U733" s="63">
        <v>6</v>
      </c>
      <c r="V733" s="63">
        <v>367</v>
      </c>
      <c r="W733" s="72">
        <v>30</v>
      </c>
      <c r="AC733" s="93">
        <v>11000</v>
      </c>
      <c r="AF733" s="93">
        <v>0</v>
      </c>
      <c r="AG733" s="93">
        <v>0</v>
      </c>
      <c r="AH733" s="93">
        <v>0</v>
      </c>
      <c r="AI733" s="93">
        <v>0</v>
      </c>
      <c r="AL733" s="93">
        <v>0</v>
      </c>
      <c r="AM733" s="93">
        <v>0</v>
      </c>
      <c r="AO733" s="59">
        <v>11000</v>
      </c>
      <c r="AP733" s="63">
        <v>0</v>
      </c>
      <c r="AS733" s="63">
        <v>0</v>
      </c>
      <c r="AT733" s="63">
        <v>0</v>
      </c>
      <c r="AU733" s="63">
        <v>0</v>
      </c>
      <c r="AV733" s="63">
        <v>0</v>
      </c>
      <c r="AY733" s="63">
        <v>0</v>
      </c>
      <c r="AZ733" s="63">
        <v>0</v>
      </c>
      <c r="BB733" s="63">
        <v>0</v>
      </c>
      <c r="BC733" s="63">
        <v>5000</v>
      </c>
      <c r="BF733" s="63">
        <v>0</v>
      </c>
      <c r="BG733" s="63">
        <v>0</v>
      </c>
      <c r="BH733" s="63">
        <v>0</v>
      </c>
      <c r="BI733" s="63">
        <v>0</v>
      </c>
      <c r="BL733" s="63">
        <v>0</v>
      </c>
      <c r="BM733" s="63">
        <v>0</v>
      </c>
      <c r="BO733" s="63">
        <v>5000</v>
      </c>
      <c r="BP733" s="63">
        <v>0</v>
      </c>
      <c r="BR733" s="63">
        <v>0</v>
      </c>
      <c r="BS733" s="63">
        <v>0</v>
      </c>
      <c r="BT733" s="63">
        <v>0</v>
      </c>
      <c r="BU733" s="63">
        <v>0</v>
      </c>
      <c r="BX733">
        <v>0</v>
      </c>
      <c r="BY733">
        <v>0</v>
      </c>
      <c r="BZ733">
        <v>0</v>
      </c>
      <c r="CY733">
        <v>27500</v>
      </c>
      <c r="DA733">
        <v>0</v>
      </c>
      <c r="DB733">
        <v>0</v>
      </c>
      <c r="DC733">
        <v>0</v>
      </c>
      <c r="DF733">
        <v>0</v>
      </c>
      <c r="DG733">
        <v>0</v>
      </c>
      <c r="DH733">
        <v>0</v>
      </c>
      <c r="DI733">
        <v>27500</v>
      </c>
      <c r="EJ733">
        <v>100</v>
      </c>
      <c r="EL733">
        <v>0</v>
      </c>
      <c r="EM733">
        <v>0</v>
      </c>
      <c r="EN733">
        <v>0</v>
      </c>
      <c r="EQ733">
        <v>0</v>
      </c>
      <c r="ER733">
        <v>0</v>
      </c>
      <c r="ES733">
        <v>0</v>
      </c>
      <c r="ET733">
        <v>100</v>
      </c>
      <c r="GE733">
        <v>0</v>
      </c>
      <c r="GG733">
        <v>0</v>
      </c>
      <c r="GH733">
        <v>0</v>
      </c>
      <c r="GI733">
        <v>0</v>
      </c>
      <c r="GJ733">
        <v>0</v>
      </c>
      <c r="GM733">
        <v>0</v>
      </c>
      <c r="GN733">
        <v>0</v>
      </c>
      <c r="GO733">
        <v>0</v>
      </c>
      <c r="GP733" s="2">
        <f t="shared" si="70"/>
        <v>16000</v>
      </c>
      <c r="GQ733" s="2">
        <f t="shared" si="71"/>
        <v>27600</v>
      </c>
      <c r="GR733" s="2">
        <f t="shared" si="72"/>
        <v>43600</v>
      </c>
      <c r="GT733" t="s">
        <v>890</v>
      </c>
      <c r="GU733" t="s">
        <v>439</v>
      </c>
      <c r="GV733" t="s">
        <v>766</v>
      </c>
      <c r="GW733" t="s">
        <v>410</v>
      </c>
      <c r="HC733">
        <v>583</v>
      </c>
      <c r="HD733">
        <v>750</v>
      </c>
      <c r="HE733">
        <v>19000</v>
      </c>
      <c r="HF733">
        <v>69</v>
      </c>
      <c r="HG733">
        <v>14</v>
      </c>
      <c r="HH733">
        <v>29249</v>
      </c>
      <c r="HJ733">
        <v>10</v>
      </c>
      <c r="HK733">
        <v>0</v>
      </c>
      <c r="HL733">
        <v>716</v>
      </c>
      <c r="HO733">
        <v>0</v>
      </c>
      <c r="HP733">
        <v>0</v>
      </c>
      <c r="HQ733">
        <v>20</v>
      </c>
      <c r="HR733">
        <v>0</v>
      </c>
      <c r="HU733">
        <v>2</v>
      </c>
      <c r="IF733" s="63">
        <v>1.53</v>
      </c>
      <c r="IG733">
        <v>1.45</v>
      </c>
      <c r="II733" s="35">
        <f t="shared" si="74"/>
        <v>1.45</v>
      </c>
      <c r="IK733">
        <v>3</v>
      </c>
      <c r="IL733">
        <v>3</v>
      </c>
      <c r="IM733" s="18">
        <v>1664</v>
      </c>
      <c r="IN733" s="1" t="s">
        <v>411</v>
      </c>
      <c r="IO733" s="62">
        <v>2034</v>
      </c>
      <c r="IP733" s="18">
        <v>12484</v>
      </c>
      <c r="IQ733" s="18">
        <v>345</v>
      </c>
      <c r="IR733" s="18">
        <v>157</v>
      </c>
      <c r="IV733" s="18">
        <v>345</v>
      </c>
      <c r="IX733" s="18">
        <v>15365</v>
      </c>
      <c r="JA733" s="18">
        <v>6</v>
      </c>
      <c r="JB733" s="18">
        <v>6</v>
      </c>
      <c r="JC733" s="18">
        <v>0</v>
      </c>
      <c r="JD733" s="18">
        <v>0</v>
      </c>
      <c r="JR733" s="18">
        <v>2425</v>
      </c>
      <c r="JU733" s="18">
        <v>83</v>
      </c>
      <c r="KF733" s="18">
        <v>0</v>
      </c>
      <c r="KG733" s="18">
        <v>0</v>
      </c>
      <c r="KH733" s="18">
        <v>0</v>
      </c>
      <c r="KI733" s="18">
        <v>61</v>
      </c>
      <c r="KJ733" s="18">
        <v>42</v>
      </c>
      <c r="KK733" s="18">
        <v>0</v>
      </c>
      <c r="KL733" s="18">
        <v>0</v>
      </c>
      <c r="KM733" s="18">
        <v>0</v>
      </c>
      <c r="MO733" s="18">
        <v>0</v>
      </c>
      <c r="MP733" s="18">
        <v>0</v>
      </c>
      <c r="MS733" s="18">
        <v>173278</v>
      </c>
      <c r="MU733" s="18">
        <v>90</v>
      </c>
      <c r="NX733" s="18">
        <f t="shared" si="73"/>
        <v>3384.6315927750452</v>
      </c>
      <c r="NY733" t="str">
        <f t="shared" si="75"/>
        <v>Smaller</v>
      </c>
      <c r="NZ733" t="str">
        <f t="shared" si="76"/>
        <v>Small</v>
      </c>
    </row>
    <row r="734" spans="1:390">
      <c r="A734" t="s">
        <v>508</v>
      </c>
      <c r="B734" t="s">
        <v>509</v>
      </c>
      <c r="C734" s="32" t="s">
        <v>510</v>
      </c>
      <c r="D734" s="31" t="s">
        <v>393</v>
      </c>
      <c r="E734">
        <v>20120</v>
      </c>
      <c r="F734" t="s">
        <v>935</v>
      </c>
      <c r="G734" s="18">
        <v>14803.532952380945</v>
      </c>
      <c r="H734" s="71">
        <v>34102</v>
      </c>
      <c r="I734" s="99"/>
      <c r="J734" s="63">
        <v>142</v>
      </c>
      <c r="K734" s="63">
        <v>8</v>
      </c>
      <c r="R734" s="63">
        <v>93</v>
      </c>
      <c r="U734" s="63">
        <v>26</v>
      </c>
      <c r="V734" s="63">
        <v>604</v>
      </c>
      <c r="W734" s="72" t="s">
        <v>801</v>
      </c>
      <c r="AC734" s="93">
        <v>11069</v>
      </c>
      <c r="AL734" s="93">
        <v>62851</v>
      </c>
      <c r="AO734" s="59">
        <v>73920</v>
      </c>
      <c r="BB734" s="63">
        <v>0</v>
      </c>
      <c r="BC734" s="63">
        <v>17867</v>
      </c>
      <c r="BO734" s="63">
        <v>17867</v>
      </c>
      <c r="BZ734">
        <v>0</v>
      </c>
      <c r="CY734">
        <v>7570</v>
      </c>
      <c r="DG734">
        <v>34075</v>
      </c>
      <c r="DI734">
        <v>41645</v>
      </c>
      <c r="EJ734">
        <v>820</v>
      </c>
      <c r="EL734">
        <v>283</v>
      </c>
      <c r="ET734">
        <v>1103</v>
      </c>
      <c r="GE734">
        <v>33247</v>
      </c>
      <c r="GM734">
        <v>2105</v>
      </c>
      <c r="GO734">
        <v>35352</v>
      </c>
      <c r="GP734" s="2">
        <f t="shared" si="70"/>
        <v>91787</v>
      </c>
      <c r="GQ734" s="2">
        <f t="shared" si="71"/>
        <v>42748</v>
      </c>
      <c r="GR734" s="2">
        <f t="shared" si="72"/>
        <v>169887</v>
      </c>
      <c r="GS734" t="s">
        <v>420</v>
      </c>
      <c r="GV734" t="s">
        <v>768</v>
      </c>
      <c r="GY734" t="s">
        <v>405</v>
      </c>
      <c r="HC734">
        <v>1489</v>
      </c>
      <c r="HD734">
        <v>1125</v>
      </c>
      <c r="HE734">
        <v>20053</v>
      </c>
      <c r="HF734">
        <v>127</v>
      </c>
      <c r="HG734">
        <v>852</v>
      </c>
      <c r="HH734">
        <v>84386</v>
      </c>
      <c r="HJ734">
        <v>21</v>
      </c>
      <c r="HK734">
        <v>929</v>
      </c>
      <c r="HL734">
        <v>265</v>
      </c>
      <c r="HO734">
        <v>436</v>
      </c>
      <c r="HP734">
        <v>86</v>
      </c>
      <c r="HQ734">
        <v>189</v>
      </c>
      <c r="HR734">
        <v>4</v>
      </c>
      <c r="HU734">
        <v>9</v>
      </c>
      <c r="IF734" s="63">
        <v>2.68</v>
      </c>
      <c r="IG734">
        <v>5</v>
      </c>
      <c r="II734" s="35">
        <f t="shared" si="74"/>
        <v>5</v>
      </c>
      <c r="IK734">
        <v>6</v>
      </c>
      <c r="IL734">
        <v>6</v>
      </c>
      <c r="IM734" s="18">
        <v>2916</v>
      </c>
      <c r="IN734" s="1" t="s">
        <v>411</v>
      </c>
      <c r="IO734" s="62">
        <v>8800</v>
      </c>
      <c r="IP734" s="18">
        <v>16760</v>
      </c>
      <c r="IQ734" s="18">
        <v>21100</v>
      </c>
      <c r="IR734" s="18">
        <v>592</v>
      </c>
      <c r="IX734" s="18">
        <v>47252</v>
      </c>
      <c r="JA734" s="18">
        <v>66</v>
      </c>
      <c r="JB734" s="18">
        <v>54</v>
      </c>
      <c r="JC734" s="18">
        <v>162</v>
      </c>
      <c r="JD734" s="18">
        <v>81</v>
      </c>
      <c r="JR734" s="18">
        <v>3250</v>
      </c>
      <c r="JU734" s="18">
        <v>130</v>
      </c>
      <c r="KF734" s="18">
        <v>0</v>
      </c>
      <c r="KG734" s="18">
        <v>0</v>
      </c>
      <c r="KH734" s="18">
        <v>0</v>
      </c>
      <c r="KI734" s="18">
        <v>59</v>
      </c>
      <c r="KJ734" s="18">
        <v>50</v>
      </c>
      <c r="KK734" s="18">
        <v>20</v>
      </c>
      <c r="KL734" s="18">
        <v>4</v>
      </c>
      <c r="KM734" s="18">
        <v>0</v>
      </c>
      <c r="MO734" s="18">
        <v>4</v>
      </c>
      <c r="MP734" s="18">
        <v>0</v>
      </c>
      <c r="MS734" s="18">
        <v>320000</v>
      </c>
      <c r="MU734" s="18">
        <v>121</v>
      </c>
      <c r="NX734" s="18">
        <f t="shared" si="73"/>
        <v>2960.7065904761889</v>
      </c>
      <c r="NY734" t="str">
        <f t="shared" si="75"/>
        <v>Larger</v>
      </c>
      <c r="NZ734" t="str">
        <f t="shared" si="76"/>
        <v>Medium</v>
      </c>
    </row>
    <row r="735" spans="1:390">
      <c r="A735" t="s">
        <v>631</v>
      </c>
      <c r="B735" t="s">
        <v>632</v>
      </c>
      <c r="C735" s="32" t="s">
        <v>633</v>
      </c>
      <c r="D735" s="1" t="s">
        <v>404</v>
      </c>
      <c r="E735">
        <v>20120</v>
      </c>
      <c r="F735" t="s">
        <v>935</v>
      </c>
      <c r="G735" s="18">
        <v>14770.454666666828</v>
      </c>
      <c r="H735" s="71">
        <v>95756</v>
      </c>
      <c r="I735" s="99"/>
      <c r="J735" s="63">
        <v>416</v>
      </c>
      <c r="K735" s="63">
        <v>12</v>
      </c>
      <c r="R735" s="63">
        <v>67</v>
      </c>
      <c r="U735" s="63">
        <v>84</v>
      </c>
      <c r="V735" s="63">
        <v>753</v>
      </c>
      <c r="W735" s="72">
        <v>0</v>
      </c>
      <c r="AC735" s="93">
        <v>11405</v>
      </c>
      <c r="AO735" s="59">
        <v>11405</v>
      </c>
      <c r="AP735" s="63">
        <v>17625</v>
      </c>
      <c r="BB735" s="63">
        <v>17625</v>
      </c>
      <c r="BC735" s="63">
        <v>26746</v>
      </c>
      <c r="BO735" s="63">
        <v>26746</v>
      </c>
      <c r="BP735" s="63">
        <v>0</v>
      </c>
      <c r="BZ735">
        <v>0</v>
      </c>
      <c r="CY735">
        <v>61363</v>
      </c>
      <c r="DH735">
        <v>39934</v>
      </c>
      <c r="DI735">
        <v>101297</v>
      </c>
      <c r="EJ735">
        <v>2000</v>
      </c>
      <c r="ET735">
        <v>2000</v>
      </c>
      <c r="GE735">
        <v>0</v>
      </c>
      <c r="GO735">
        <v>0</v>
      </c>
      <c r="GP735" s="2">
        <f t="shared" si="70"/>
        <v>38151</v>
      </c>
      <c r="GQ735" s="2">
        <f t="shared" si="71"/>
        <v>120922</v>
      </c>
      <c r="GR735" s="2">
        <f t="shared" si="72"/>
        <v>159073</v>
      </c>
      <c r="GS735" t="s">
        <v>420</v>
      </c>
      <c r="GV735" t="s">
        <v>768</v>
      </c>
      <c r="GX735" t="s">
        <v>459</v>
      </c>
      <c r="GY735" t="s">
        <v>405</v>
      </c>
      <c r="HB735" t="s">
        <v>602</v>
      </c>
      <c r="HC735">
        <v>1991</v>
      </c>
      <c r="HD735">
        <v>5957</v>
      </c>
      <c r="HE735">
        <v>48659</v>
      </c>
      <c r="HF735">
        <v>236</v>
      </c>
      <c r="HG735">
        <v>4</v>
      </c>
      <c r="HH735">
        <v>106483</v>
      </c>
      <c r="HJ735">
        <v>126</v>
      </c>
      <c r="HK735">
        <v>129</v>
      </c>
      <c r="HL735">
        <v>2272</v>
      </c>
      <c r="HO735">
        <v>622</v>
      </c>
      <c r="HP735">
        <v>669</v>
      </c>
      <c r="HQ735">
        <v>384</v>
      </c>
      <c r="HR735">
        <v>132</v>
      </c>
      <c r="HU735">
        <v>8</v>
      </c>
      <c r="IF735" s="63">
        <v>5.19</v>
      </c>
      <c r="IG735">
        <v>6.9124999999999996</v>
      </c>
      <c r="II735" s="35">
        <f t="shared" si="74"/>
        <v>6.9124999999999996</v>
      </c>
      <c r="IK735">
        <v>15</v>
      </c>
      <c r="IL735">
        <v>11.15</v>
      </c>
      <c r="IM735" s="18">
        <v>9757</v>
      </c>
      <c r="IN735" s="1" t="s">
        <v>411</v>
      </c>
      <c r="IO735" s="62">
        <v>22249</v>
      </c>
      <c r="IP735" s="18">
        <v>73960</v>
      </c>
      <c r="IQ735" s="18">
        <v>7519</v>
      </c>
      <c r="IR735" s="18">
        <v>2359</v>
      </c>
      <c r="IV735" s="18">
        <v>74300</v>
      </c>
      <c r="IX735" s="18">
        <v>180387</v>
      </c>
      <c r="JA735" s="18">
        <v>21</v>
      </c>
      <c r="JB735" s="18">
        <v>17</v>
      </c>
      <c r="JD735" s="18">
        <v>0</v>
      </c>
      <c r="JR735" s="18">
        <v>2975</v>
      </c>
      <c r="JU735" s="18">
        <v>119</v>
      </c>
      <c r="KF735" s="18">
        <v>1</v>
      </c>
      <c r="KG735" s="18">
        <v>4</v>
      </c>
      <c r="KH735" s="18">
        <v>140</v>
      </c>
      <c r="KI735" s="18">
        <v>54.5</v>
      </c>
      <c r="KJ735" s="18">
        <v>40</v>
      </c>
      <c r="KK735" s="18">
        <v>40</v>
      </c>
      <c r="KL735" s="18">
        <v>0</v>
      </c>
      <c r="KM735" s="18">
        <v>0</v>
      </c>
      <c r="MO735" s="18">
        <v>0</v>
      </c>
      <c r="MP735" s="18">
        <v>0</v>
      </c>
      <c r="MS735" s="18">
        <v>475531</v>
      </c>
      <c r="MU735" s="18">
        <v>44</v>
      </c>
      <c r="NX735" s="18">
        <f t="shared" si="73"/>
        <v>2136.774635322507</v>
      </c>
      <c r="NY735" t="str">
        <f t="shared" si="75"/>
        <v>Larger</v>
      </c>
      <c r="NZ735" t="str">
        <f t="shared" si="76"/>
        <v>Medium</v>
      </c>
    </row>
    <row r="736" spans="1:390">
      <c r="A736" t="s">
        <v>535</v>
      </c>
      <c r="B736" t="s">
        <v>756</v>
      </c>
      <c r="C736" s="32" t="s">
        <v>757</v>
      </c>
      <c r="D736" s="1" t="s">
        <v>404</v>
      </c>
      <c r="E736">
        <v>20120</v>
      </c>
      <c r="F736" t="s">
        <v>935</v>
      </c>
      <c r="G736" s="18">
        <v>10734.378857142869</v>
      </c>
      <c r="H736" s="71">
        <v>32000</v>
      </c>
      <c r="I736" s="99"/>
      <c r="J736" s="63">
        <v>49</v>
      </c>
      <c r="K736" s="63">
        <v>8</v>
      </c>
      <c r="R736" s="63">
        <v>42</v>
      </c>
      <c r="U736" s="63">
        <v>48</v>
      </c>
      <c r="V736" s="63">
        <v>587</v>
      </c>
      <c r="W736" s="72" t="s">
        <v>915</v>
      </c>
      <c r="AC736" s="93">
        <v>11700</v>
      </c>
      <c r="AF736" s="93">
        <v>0</v>
      </c>
      <c r="AG736" s="93">
        <v>0</v>
      </c>
      <c r="AH736" s="93">
        <v>0</v>
      </c>
      <c r="AI736" s="93">
        <v>0</v>
      </c>
      <c r="AL736" s="93">
        <v>0</v>
      </c>
      <c r="AM736" s="93">
        <v>46615</v>
      </c>
      <c r="AO736" s="59">
        <v>58315</v>
      </c>
      <c r="AP736" s="63">
        <v>0</v>
      </c>
      <c r="AS736" s="63">
        <v>0</v>
      </c>
      <c r="AT736" s="63">
        <v>0</v>
      </c>
      <c r="AU736" s="63">
        <v>0</v>
      </c>
      <c r="AV736" s="63">
        <v>0</v>
      </c>
      <c r="AY736" s="63">
        <v>0</v>
      </c>
      <c r="AZ736" s="63">
        <v>7000</v>
      </c>
      <c r="BB736" s="63">
        <v>7000</v>
      </c>
      <c r="BC736" s="63">
        <v>1334</v>
      </c>
      <c r="BF736" s="63">
        <v>0</v>
      </c>
      <c r="BG736" s="63">
        <v>0</v>
      </c>
      <c r="BH736" s="63">
        <v>0</v>
      </c>
      <c r="BI736" s="63">
        <v>0</v>
      </c>
      <c r="BL736" s="63">
        <v>17986</v>
      </c>
      <c r="BO736" s="63">
        <v>19320</v>
      </c>
      <c r="BP736" s="63">
        <v>0</v>
      </c>
      <c r="BR736" s="63">
        <v>0</v>
      </c>
      <c r="BS736" s="63">
        <v>0</v>
      </c>
      <c r="BT736" s="63">
        <v>0</v>
      </c>
      <c r="BU736" s="63">
        <v>0</v>
      </c>
      <c r="BX736">
        <v>0</v>
      </c>
      <c r="BY736">
        <v>0</v>
      </c>
      <c r="BZ736">
        <v>0</v>
      </c>
      <c r="CY736">
        <v>3094</v>
      </c>
      <c r="DA736">
        <v>0</v>
      </c>
      <c r="DB736">
        <v>0</v>
      </c>
      <c r="DC736">
        <v>0</v>
      </c>
      <c r="DF736">
        <v>0</v>
      </c>
      <c r="DG736">
        <v>59074</v>
      </c>
      <c r="DH736">
        <v>0</v>
      </c>
      <c r="DI736">
        <v>62168</v>
      </c>
      <c r="EJ736">
        <v>0</v>
      </c>
      <c r="EL736">
        <v>0</v>
      </c>
      <c r="EM736">
        <v>0</v>
      </c>
      <c r="EN736">
        <v>0</v>
      </c>
      <c r="EQ736">
        <v>0</v>
      </c>
      <c r="ER736">
        <v>0</v>
      </c>
      <c r="ES736">
        <v>0</v>
      </c>
      <c r="ET736">
        <v>0</v>
      </c>
      <c r="GE736">
        <v>0</v>
      </c>
      <c r="GG736">
        <v>0</v>
      </c>
      <c r="GH736">
        <v>0</v>
      </c>
      <c r="GI736">
        <v>0</v>
      </c>
      <c r="GJ736">
        <v>0</v>
      </c>
      <c r="GM736">
        <v>0</v>
      </c>
      <c r="GN736">
        <v>0</v>
      </c>
      <c r="GO736">
        <v>0</v>
      </c>
      <c r="GP736" s="2">
        <f t="shared" si="70"/>
        <v>77635</v>
      </c>
      <c r="GQ736" s="2">
        <f t="shared" si="71"/>
        <v>69168</v>
      </c>
      <c r="GR736" s="2">
        <f t="shared" si="72"/>
        <v>146803</v>
      </c>
      <c r="GS736" t="s">
        <v>420</v>
      </c>
      <c r="GU736" t="s">
        <v>613</v>
      </c>
      <c r="GV736" t="s">
        <v>766</v>
      </c>
      <c r="GX736" t="s">
        <v>459</v>
      </c>
      <c r="HC736">
        <v>1658</v>
      </c>
      <c r="HD736">
        <v>949</v>
      </c>
      <c r="HE736">
        <v>21245</v>
      </c>
      <c r="HF736">
        <v>298</v>
      </c>
      <c r="HG736">
        <v>0</v>
      </c>
      <c r="HH736">
        <v>86614</v>
      </c>
      <c r="HJ736">
        <v>3</v>
      </c>
      <c r="HK736">
        <v>21245</v>
      </c>
      <c r="HL736">
        <v>3124</v>
      </c>
      <c r="HO736">
        <v>1000</v>
      </c>
      <c r="HP736">
        <v>1000</v>
      </c>
      <c r="HQ736">
        <v>126</v>
      </c>
      <c r="HR736">
        <v>3</v>
      </c>
      <c r="HU736">
        <v>9</v>
      </c>
      <c r="IF736" s="63">
        <v>1.17</v>
      </c>
      <c r="IG736">
        <v>2.6</v>
      </c>
      <c r="II736" s="35">
        <f t="shared" si="74"/>
        <v>2.6</v>
      </c>
      <c r="IK736">
        <v>5</v>
      </c>
      <c r="IL736">
        <v>4.4000000000000004</v>
      </c>
      <c r="IM736" s="18">
        <v>6876</v>
      </c>
      <c r="IN736" s="1" t="s">
        <v>400</v>
      </c>
      <c r="IO736" s="62">
        <v>48637</v>
      </c>
      <c r="IP736" s="18">
        <v>7734</v>
      </c>
      <c r="IQ736" s="18">
        <v>0</v>
      </c>
      <c r="IR736" s="18">
        <v>61</v>
      </c>
      <c r="IV736" s="18">
        <v>0</v>
      </c>
      <c r="IX736" s="18">
        <v>54432</v>
      </c>
      <c r="JA736" s="18">
        <v>0</v>
      </c>
      <c r="JB736" s="18">
        <v>0</v>
      </c>
      <c r="JC736" s="18">
        <v>0</v>
      </c>
      <c r="JD736" s="18">
        <v>0</v>
      </c>
      <c r="JR736" s="18">
        <v>3528</v>
      </c>
      <c r="JU736" s="18">
        <v>147</v>
      </c>
      <c r="KF736" s="18">
        <v>0</v>
      </c>
      <c r="KG736" s="18">
        <v>0</v>
      </c>
      <c r="KH736" s="18">
        <v>0</v>
      </c>
      <c r="KI736" s="18">
        <v>65.5</v>
      </c>
      <c r="KJ736" s="18">
        <v>44</v>
      </c>
      <c r="KK736" s="18">
        <v>22</v>
      </c>
      <c r="KL736" s="18">
        <v>3</v>
      </c>
      <c r="KM736" s="18">
        <v>0</v>
      </c>
      <c r="MO736" s="18">
        <v>3</v>
      </c>
      <c r="MP736" s="18">
        <v>0</v>
      </c>
      <c r="MS736" s="18">
        <v>334084</v>
      </c>
      <c r="MU736" s="18">
        <v>165</v>
      </c>
      <c r="NX736" s="18">
        <f t="shared" si="73"/>
        <v>4128.607252747257</v>
      </c>
      <c r="NY736" t="str">
        <f t="shared" si="75"/>
        <v>Mid-range</v>
      </c>
      <c r="NZ736" t="str">
        <f t="shared" si="76"/>
        <v>Medium</v>
      </c>
    </row>
    <row r="737" spans="1:390">
      <c r="A737" t="s">
        <v>455</v>
      </c>
      <c r="B737" t="s">
        <v>493</v>
      </c>
      <c r="C737" s="32" t="s">
        <v>494</v>
      </c>
      <c r="D737" s="1" t="s">
        <v>404</v>
      </c>
      <c r="E737">
        <v>20120</v>
      </c>
      <c r="F737" t="s">
        <v>935</v>
      </c>
      <c r="G737" s="18">
        <v>8256.4681904762801</v>
      </c>
      <c r="H737" s="71">
        <v>25000</v>
      </c>
      <c r="I737" s="99"/>
      <c r="J737" s="63">
        <v>100</v>
      </c>
      <c r="K737" s="63">
        <v>5</v>
      </c>
      <c r="R737" s="63">
        <v>32</v>
      </c>
      <c r="U737" s="63">
        <v>35</v>
      </c>
      <c r="V737" s="63">
        <v>300</v>
      </c>
      <c r="W737" s="72" t="s">
        <v>879</v>
      </c>
      <c r="AC737" s="93">
        <v>11729</v>
      </c>
      <c r="AG737" s="93">
        <v>27809</v>
      </c>
      <c r="AO737" s="59">
        <v>39538</v>
      </c>
      <c r="BB737" s="63">
        <v>0</v>
      </c>
      <c r="BC737" s="63">
        <v>12656</v>
      </c>
      <c r="BO737" s="63">
        <v>12656</v>
      </c>
      <c r="BZ737">
        <v>0</v>
      </c>
      <c r="CY737">
        <v>0</v>
      </c>
      <c r="DB737">
        <v>20052</v>
      </c>
      <c r="DF737">
        <v>24791</v>
      </c>
      <c r="DI737">
        <v>44843</v>
      </c>
      <c r="GO737">
        <v>8408</v>
      </c>
      <c r="GP737" s="2">
        <f t="shared" ref="GP737:GP768" si="77">AO737+BO737</f>
        <v>52194</v>
      </c>
      <c r="GQ737" s="2">
        <f t="shared" ref="GQ737:GQ768" si="78">BB737+BZ737+DI737+ET737+GD737</f>
        <v>44843</v>
      </c>
      <c r="GR737" s="2">
        <f t="shared" ref="GR737:GR768" si="79">AO737+BB737+BO737+BZ737+DI737+ET737+GD737+GO737</f>
        <v>105445</v>
      </c>
      <c r="GS737" t="s">
        <v>395</v>
      </c>
      <c r="GV737" t="s">
        <v>768</v>
      </c>
      <c r="GY737" t="s">
        <v>405</v>
      </c>
      <c r="HC737">
        <v>1904</v>
      </c>
      <c r="HD737">
        <v>2676</v>
      </c>
      <c r="HE737">
        <v>26003</v>
      </c>
      <c r="HF737">
        <v>98</v>
      </c>
      <c r="HG737">
        <v>0</v>
      </c>
      <c r="HH737">
        <v>25672</v>
      </c>
      <c r="HJ737">
        <v>70</v>
      </c>
      <c r="HK737">
        <v>641</v>
      </c>
      <c r="HL737">
        <v>1904</v>
      </c>
      <c r="HO737">
        <v>7</v>
      </c>
      <c r="HP737">
        <v>7</v>
      </c>
      <c r="HQ737">
        <v>2166</v>
      </c>
      <c r="HR737">
        <v>70</v>
      </c>
      <c r="HU737">
        <v>4</v>
      </c>
      <c r="IF737" s="63">
        <v>1.4750000000000001</v>
      </c>
      <c r="IG737">
        <v>3.1</v>
      </c>
      <c r="II737" s="35">
        <f t="shared" si="74"/>
        <v>3.1</v>
      </c>
      <c r="IK737">
        <v>1</v>
      </c>
      <c r="IL737">
        <v>1.5</v>
      </c>
      <c r="IM737" s="18">
        <v>1683</v>
      </c>
      <c r="IN737" s="1" t="s">
        <v>411</v>
      </c>
      <c r="IO737" s="62">
        <v>6215</v>
      </c>
      <c r="IP737" s="18">
        <v>14740</v>
      </c>
      <c r="IQ737" s="18">
        <v>1903</v>
      </c>
      <c r="IR737" s="18">
        <v>311</v>
      </c>
      <c r="IX737" s="18">
        <v>23169</v>
      </c>
      <c r="JR737" s="18">
        <v>2730</v>
      </c>
      <c r="JU737" s="18">
        <v>91</v>
      </c>
      <c r="KF737" s="18">
        <v>1</v>
      </c>
      <c r="KG737" s="18">
        <v>1</v>
      </c>
      <c r="KH737" s="18">
        <v>61</v>
      </c>
      <c r="KI737" s="18">
        <v>50</v>
      </c>
      <c r="KJ737" s="18">
        <v>36</v>
      </c>
      <c r="KK737" s="18">
        <v>16</v>
      </c>
      <c r="KL737" s="18">
        <v>0</v>
      </c>
      <c r="KM737" s="18">
        <v>0</v>
      </c>
      <c r="MO737" s="18">
        <v>0</v>
      </c>
      <c r="MP737" s="18">
        <v>0</v>
      </c>
      <c r="MS737" s="18">
        <v>9066</v>
      </c>
      <c r="MU737" s="18">
        <v>0</v>
      </c>
      <c r="NX737" s="18">
        <f t="shared" ref="NX737:NX768" si="80">G737/IG737</f>
        <v>2663.3768356375094</v>
      </c>
      <c r="NY737" t="str">
        <f t="shared" si="75"/>
        <v>Mid-range</v>
      </c>
      <c r="NZ737" t="str">
        <f t="shared" si="76"/>
        <v>Small</v>
      </c>
    </row>
    <row r="738" spans="1:390">
      <c r="A738" t="s">
        <v>514</v>
      </c>
      <c r="B738" t="s">
        <v>515</v>
      </c>
      <c r="C738" s="32" t="s">
        <v>516</v>
      </c>
      <c r="D738" s="1" t="s">
        <v>404</v>
      </c>
      <c r="E738">
        <v>20120</v>
      </c>
      <c r="F738" t="s">
        <v>935</v>
      </c>
      <c r="G738" s="18">
        <v>2587.02</v>
      </c>
      <c r="H738" s="71">
        <v>14800</v>
      </c>
      <c r="I738" s="99"/>
      <c r="J738" s="63">
        <v>49</v>
      </c>
      <c r="K738" s="63">
        <v>2</v>
      </c>
      <c r="R738" s="63">
        <v>0</v>
      </c>
      <c r="U738" s="63">
        <v>12</v>
      </c>
      <c r="V738" s="63">
        <v>159</v>
      </c>
      <c r="W738" s="72">
        <v>20</v>
      </c>
      <c r="AC738" s="93">
        <v>11751</v>
      </c>
      <c r="AF738" s="93">
        <v>0</v>
      </c>
      <c r="AG738" s="93">
        <v>0</v>
      </c>
      <c r="AH738" s="93">
        <v>0</v>
      </c>
      <c r="AI738" s="93">
        <v>0</v>
      </c>
      <c r="AL738" s="93">
        <v>0</v>
      </c>
      <c r="AM738" s="93">
        <v>0</v>
      </c>
      <c r="AO738" s="59">
        <v>11751</v>
      </c>
      <c r="AP738" s="63">
        <v>0</v>
      </c>
      <c r="AS738" s="63">
        <v>0</v>
      </c>
      <c r="AT738" s="63">
        <v>0</v>
      </c>
      <c r="AU738" s="63">
        <v>0</v>
      </c>
      <c r="AV738" s="63">
        <v>0</v>
      </c>
      <c r="AY738" s="63">
        <v>0</v>
      </c>
      <c r="AZ738" s="63">
        <v>0</v>
      </c>
      <c r="BB738" s="63">
        <v>0</v>
      </c>
      <c r="BC738" s="63">
        <v>2383</v>
      </c>
      <c r="BF738" s="63">
        <v>0</v>
      </c>
      <c r="BG738" s="63">
        <v>0</v>
      </c>
      <c r="BH738" s="63">
        <v>0</v>
      </c>
      <c r="BI738" s="63">
        <v>0</v>
      </c>
      <c r="BL738" s="63">
        <v>0</v>
      </c>
      <c r="BM738" s="63">
        <v>0</v>
      </c>
      <c r="BO738" s="63">
        <v>2383</v>
      </c>
      <c r="BP738" s="63">
        <v>0</v>
      </c>
      <c r="BR738" s="63">
        <v>0</v>
      </c>
      <c r="BS738" s="63">
        <v>0</v>
      </c>
      <c r="BT738" s="63">
        <v>0</v>
      </c>
      <c r="BU738" s="63">
        <v>0</v>
      </c>
      <c r="BX738">
        <v>0</v>
      </c>
      <c r="BY738">
        <v>0</v>
      </c>
      <c r="BZ738">
        <v>0</v>
      </c>
      <c r="CY738">
        <v>22311</v>
      </c>
      <c r="DA738">
        <v>0</v>
      </c>
      <c r="DB738">
        <v>0</v>
      </c>
      <c r="DC738">
        <v>0</v>
      </c>
      <c r="DF738">
        <v>0</v>
      </c>
      <c r="DG738">
        <v>0</v>
      </c>
      <c r="DH738">
        <v>0</v>
      </c>
      <c r="DI738">
        <v>22311</v>
      </c>
      <c r="EJ738">
        <v>1840</v>
      </c>
      <c r="EL738">
        <v>0</v>
      </c>
      <c r="EM738">
        <v>0</v>
      </c>
      <c r="EN738">
        <v>0</v>
      </c>
      <c r="EQ738">
        <v>0</v>
      </c>
      <c r="ER738">
        <v>0</v>
      </c>
      <c r="ES738">
        <v>0</v>
      </c>
      <c r="ET738">
        <v>1840</v>
      </c>
      <c r="GE738">
        <v>0</v>
      </c>
      <c r="GG738">
        <v>0</v>
      </c>
      <c r="GH738">
        <v>0</v>
      </c>
      <c r="GI738">
        <v>0</v>
      </c>
      <c r="GJ738">
        <v>0</v>
      </c>
      <c r="GM738">
        <v>0</v>
      </c>
      <c r="GN738">
        <v>0</v>
      </c>
      <c r="GO738">
        <v>0</v>
      </c>
      <c r="GP738" s="2">
        <f t="shared" si="77"/>
        <v>14134</v>
      </c>
      <c r="GQ738" s="2">
        <f t="shared" si="78"/>
        <v>24151</v>
      </c>
      <c r="GR738" s="2">
        <f t="shared" si="79"/>
        <v>38285</v>
      </c>
      <c r="GT738" t="s">
        <v>463</v>
      </c>
      <c r="GV738" t="s">
        <v>768</v>
      </c>
      <c r="GW738" t="s">
        <v>410</v>
      </c>
      <c r="HC738">
        <v>1040</v>
      </c>
      <c r="HD738">
        <v>1875</v>
      </c>
      <c r="HE738">
        <v>17256</v>
      </c>
      <c r="HF738">
        <v>66</v>
      </c>
      <c r="HG738">
        <v>0</v>
      </c>
      <c r="HH738">
        <v>33047</v>
      </c>
      <c r="HJ738">
        <v>123</v>
      </c>
      <c r="HK738">
        <v>0</v>
      </c>
      <c r="HL738">
        <v>1165</v>
      </c>
      <c r="HO738">
        <v>104</v>
      </c>
      <c r="HP738">
        <v>107</v>
      </c>
      <c r="HQ738">
        <v>0</v>
      </c>
      <c r="HR738">
        <v>141</v>
      </c>
      <c r="HU738">
        <v>1</v>
      </c>
      <c r="IF738" s="63">
        <v>3</v>
      </c>
      <c r="IG738">
        <v>1</v>
      </c>
      <c r="II738" s="35">
        <f t="shared" si="74"/>
        <v>1</v>
      </c>
      <c r="IK738">
        <v>1</v>
      </c>
      <c r="IL738">
        <v>1</v>
      </c>
      <c r="IM738" s="18">
        <v>600</v>
      </c>
      <c r="IN738" s="1" t="s">
        <v>400</v>
      </c>
      <c r="IO738" s="62">
        <v>6317</v>
      </c>
      <c r="IP738" s="18">
        <v>5445</v>
      </c>
      <c r="IQ738" s="18">
        <v>0</v>
      </c>
      <c r="IR738" s="18">
        <v>1879</v>
      </c>
      <c r="IV738" s="18">
        <v>6034</v>
      </c>
      <c r="IX738" s="18">
        <v>19675</v>
      </c>
      <c r="JA738" s="18">
        <v>0</v>
      </c>
      <c r="JB738" s="18">
        <v>0</v>
      </c>
      <c r="JC738" s="18">
        <v>0</v>
      </c>
      <c r="JD738" s="18">
        <v>0</v>
      </c>
      <c r="JR738" s="18">
        <v>748</v>
      </c>
      <c r="JU738" s="18">
        <v>19</v>
      </c>
      <c r="KF738" s="18">
        <v>0</v>
      </c>
      <c r="KG738" s="18">
        <v>0</v>
      </c>
      <c r="KH738" s="18">
        <v>0</v>
      </c>
      <c r="KI738" s="18">
        <v>58.5</v>
      </c>
      <c r="KJ738" s="18">
        <v>44</v>
      </c>
      <c r="KK738" s="18">
        <v>35</v>
      </c>
      <c r="KL738" s="18">
        <v>0</v>
      </c>
      <c r="KM738" s="18">
        <v>0</v>
      </c>
      <c r="MO738" s="18">
        <v>0</v>
      </c>
      <c r="MP738" s="18">
        <v>0</v>
      </c>
      <c r="MS738" s="18">
        <v>317958</v>
      </c>
      <c r="MU738" s="18">
        <v>0</v>
      </c>
      <c r="NX738" s="18">
        <f t="shared" si="80"/>
        <v>2587.02</v>
      </c>
      <c r="NY738" t="str">
        <f t="shared" si="75"/>
        <v>Smaller</v>
      </c>
      <c r="NZ738" t="str">
        <f t="shared" si="76"/>
        <v>Small</v>
      </c>
    </row>
    <row r="739" spans="1:390">
      <c r="A739" t="s">
        <v>670</v>
      </c>
      <c r="B739" t="s">
        <v>671</v>
      </c>
      <c r="C739" s="32" t="s">
        <v>672</v>
      </c>
      <c r="D739" s="31" t="s">
        <v>393</v>
      </c>
      <c r="E739">
        <v>20120</v>
      </c>
      <c r="F739" t="s">
        <v>935</v>
      </c>
      <c r="G739" s="18">
        <v>5376.465142857086</v>
      </c>
      <c r="H739" s="71">
        <v>25838</v>
      </c>
      <c r="I739" s="99"/>
      <c r="J739" s="63">
        <v>72</v>
      </c>
      <c r="K739" s="63">
        <v>1</v>
      </c>
      <c r="R739" s="63">
        <v>23</v>
      </c>
      <c r="U739" s="63">
        <v>1</v>
      </c>
      <c r="V739" s="63">
        <v>145</v>
      </c>
      <c r="W739" s="72" t="s">
        <v>831</v>
      </c>
      <c r="AC739" s="93">
        <v>12000</v>
      </c>
      <c r="AO739" s="59">
        <v>12000</v>
      </c>
      <c r="AP739" s="63">
        <v>0</v>
      </c>
      <c r="BB739" s="63">
        <v>0</v>
      </c>
      <c r="BC739" s="63">
        <v>5570.26</v>
      </c>
      <c r="BO739" s="63">
        <v>5570.26</v>
      </c>
      <c r="BP739" s="63">
        <v>0</v>
      </c>
      <c r="BZ739">
        <v>0</v>
      </c>
      <c r="CY739">
        <v>62224</v>
      </c>
      <c r="DI739">
        <v>62224</v>
      </c>
      <c r="EJ739">
        <v>0</v>
      </c>
      <c r="ET739">
        <v>0</v>
      </c>
      <c r="GP739" s="2">
        <f t="shared" si="77"/>
        <v>17570.260000000002</v>
      </c>
      <c r="GQ739" s="2">
        <f t="shared" si="78"/>
        <v>62224</v>
      </c>
      <c r="GR739" s="2">
        <f t="shared" si="79"/>
        <v>79794.260000000009</v>
      </c>
      <c r="GS739" t="s">
        <v>395</v>
      </c>
      <c r="GV739" t="s">
        <v>768</v>
      </c>
      <c r="GW739" t="s">
        <v>410</v>
      </c>
      <c r="HC739">
        <v>467</v>
      </c>
      <c r="HD739">
        <v>1317</v>
      </c>
      <c r="HE739">
        <v>8051</v>
      </c>
      <c r="HF739">
        <v>53</v>
      </c>
      <c r="HG739">
        <v>2692</v>
      </c>
      <c r="HH739">
        <v>59398</v>
      </c>
      <c r="HJ739">
        <v>1</v>
      </c>
      <c r="HL739">
        <v>484</v>
      </c>
      <c r="HO739">
        <v>48</v>
      </c>
      <c r="HP739">
        <v>48</v>
      </c>
      <c r="HQ739">
        <v>2</v>
      </c>
      <c r="HR739">
        <v>1</v>
      </c>
      <c r="HU739">
        <v>2.5</v>
      </c>
      <c r="IF739" s="63">
        <v>0.75</v>
      </c>
      <c r="IG739">
        <v>0.54</v>
      </c>
      <c r="II739" s="35">
        <f t="shared" si="74"/>
        <v>0.54</v>
      </c>
      <c r="IK739">
        <v>4</v>
      </c>
      <c r="IL739">
        <v>4</v>
      </c>
      <c r="IM739" s="18">
        <v>8000</v>
      </c>
      <c r="IN739" s="1" t="s">
        <v>400</v>
      </c>
      <c r="IO739" s="62">
        <v>59685</v>
      </c>
      <c r="IP739" s="18">
        <v>10063</v>
      </c>
      <c r="IQ739" s="18">
        <v>1547</v>
      </c>
      <c r="IR739" s="18">
        <v>1878</v>
      </c>
      <c r="IV739" s="18">
        <v>31873</v>
      </c>
      <c r="IX739" s="18">
        <v>105046</v>
      </c>
      <c r="JA739" s="18">
        <v>37</v>
      </c>
      <c r="JB739" s="18">
        <v>37</v>
      </c>
      <c r="JC739" s="18">
        <v>24</v>
      </c>
      <c r="JD739" s="18">
        <v>24</v>
      </c>
      <c r="JR739" s="18">
        <v>247</v>
      </c>
      <c r="JU739" s="18">
        <v>77</v>
      </c>
      <c r="KF739" s="18">
        <v>0</v>
      </c>
      <c r="KG739" s="18">
        <v>0</v>
      </c>
      <c r="KH739" s="18">
        <v>0</v>
      </c>
      <c r="KI739" s="18">
        <v>55</v>
      </c>
      <c r="KJ739" s="18">
        <v>43</v>
      </c>
      <c r="KK739" s="18">
        <v>43</v>
      </c>
      <c r="KL739" s="18">
        <v>0</v>
      </c>
      <c r="KM739" s="18">
        <v>0</v>
      </c>
      <c r="MO739" s="18">
        <v>0</v>
      </c>
      <c r="MP739" s="18">
        <v>0</v>
      </c>
      <c r="MS739" s="18">
        <v>198999</v>
      </c>
      <c r="MU739" s="18">
        <v>240</v>
      </c>
      <c r="NX739" s="18">
        <f t="shared" si="80"/>
        <v>9956.4169312168251</v>
      </c>
      <c r="NY739" t="str">
        <f t="shared" si="75"/>
        <v>Smaller</v>
      </c>
      <c r="NZ739" t="str">
        <f t="shared" si="76"/>
        <v>Small</v>
      </c>
    </row>
    <row r="740" spans="1:390">
      <c r="A740" t="s">
        <v>773</v>
      </c>
      <c r="B740" t="s">
        <v>701</v>
      </c>
      <c r="C740" s="32" t="s">
        <v>702</v>
      </c>
      <c r="D740" s="31" t="s">
        <v>393</v>
      </c>
      <c r="E740">
        <v>20120</v>
      </c>
      <c r="F740" t="s">
        <v>935</v>
      </c>
      <c r="G740" s="18">
        <v>10082.408000000003</v>
      </c>
      <c r="H740" s="71">
        <v>54000</v>
      </c>
      <c r="I740" s="99"/>
      <c r="J740" s="63">
        <v>180</v>
      </c>
      <c r="K740" s="63">
        <v>5</v>
      </c>
      <c r="R740" s="63">
        <v>32</v>
      </c>
      <c r="U740" s="63">
        <v>30</v>
      </c>
      <c r="V740" s="63">
        <v>685</v>
      </c>
      <c r="W740" s="72" t="s">
        <v>903</v>
      </c>
      <c r="AC740" s="93">
        <v>12104</v>
      </c>
      <c r="AF740" s="93">
        <v>0</v>
      </c>
      <c r="AG740" s="93">
        <v>0</v>
      </c>
      <c r="AH740" s="93">
        <v>0</v>
      </c>
      <c r="AI740" s="93">
        <v>0</v>
      </c>
      <c r="AL740" s="93">
        <v>24011</v>
      </c>
      <c r="AM740" s="93">
        <v>0</v>
      </c>
      <c r="AO740" s="59">
        <v>36115</v>
      </c>
      <c r="AP740" s="63">
        <v>12929</v>
      </c>
      <c r="AS740" s="63">
        <v>0</v>
      </c>
      <c r="AT740" s="63">
        <v>0</v>
      </c>
      <c r="AU740" s="63">
        <v>0</v>
      </c>
      <c r="AV740" s="63">
        <v>0</v>
      </c>
      <c r="AY740" s="63">
        <v>17041</v>
      </c>
      <c r="AZ740" s="63">
        <v>0</v>
      </c>
      <c r="BB740" s="63">
        <v>29970</v>
      </c>
      <c r="BC740" s="63">
        <v>15246</v>
      </c>
      <c r="BF740" s="63">
        <v>0</v>
      </c>
      <c r="BG740" s="63">
        <v>0</v>
      </c>
      <c r="BH740" s="63">
        <v>0</v>
      </c>
      <c r="BI740" s="63">
        <v>0</v>
      </c>
      <c r="BL740" s="63">
        <v>0</v>
      </c>
      <c r="BM740" s="63">
        <v>0</v>
      </c>
      <c r="BO740" s="63">
        <v>15246</v>
      </c>
      <c r="BP740" s="63">
        <v>0</v>
      </c>
      <c r="BR740" s="63">
        <v>0</v>
      </c>
      <c r="BS740" s="63">
        <v>0</v>
      </c>
      <c r="BT740" s="63">
        <v>0</v>
      </c>
      <c r="BU740" s="63">
        <v>0</v>
      </c>
      <c r="BX740">
        <v>0</v>
      </c>
      <c r="BY740">
        <v>0</v>
      </c>
      <c r="BZ740">
        <v>0</v>
      </c>
      <c r="CY740">
        <v>0</v>
      </c>
      <c r="DA740">
        <v>0</v>
      </c>
      <c r="DB740">
        <v>0</v>
      </c>
      <c r="DC740">
        <v>0</v>
      </c>
      <c r="DF740">
        <v>0</v>
      </c>
      <c r="DG740">
        <v>92597</v>
      </c>
      <c r="DH740">
        <v>0</v>
      </c>
      <c r="DI740">
        <v>92597</v>
      </c>
      <c r="EJ740">
        <v>9849</v>
      </c>
      <c r="EL740">
        <v>0</v>
      </c>
      <c r="EM740">
        <v>0</v>
      </c>
      <c r="EN740">
        <v>0</v>
      </c>
      <c r="EQ740">
        <v>10654</v>
      </c>
      <c r="ER740">
        <v>0</v>
      </c>
      <c r="ES740">
        <v>0</v>
      </c>
      <c r="ET740">
        <v>20503</v>
      </c>
      <c r="GE740">
        <v>0</v>
      </c>
      <c r="GG740">
        <v>0</v>
      </c>
      <c r="GH740">
        <v>0</v>
      </c>
      <c r="GI740">
        <v>0</v>
      </c>
      <c r="GJ740">
        <v>0</v>
      </c>
      <c r="GM740">
        <v>0</v>
      </c>
      <c r="GN740">
        <v>0</v>
      </c>
      <c r="GO740">
        <v>0</v>
      </c>
      <c r="GP740" s="2">
        <f t="shared" si="77"/>
        <v>51361</v>
      </c>
      <c r="GQ740" s="2">
        <f t="shared" si="78"/>
        <v>143070</v>
      </c>
      <c r="GR740" s="2">
        <f t="shared" si="79"/>
        <v>194431</v>
      </c>
      <c r="GT740" t="s">
        <v>904</v>
      </c>
      <c r="GU740" t="s">
        <v>468</v>
      </c>
      <c r="GV740" t="s">
        <v>766</v>
      </c>
      <c r="GX740" t="s">
        <v>459</v>
      </c>
      <c r="HC740">
        <v>1007</v>
      </c>
      <c r="HD740">
        <v>7508</v>
      </c>
      <c r="HE740">
        <v>37354</v>
      </c>
      <c r="HF740">
        <v>108</v>
      </c>
      <c r="HG740">
        <v>1464</v>
      </c>
      <c r="HH740">
        <v>65311</v>
      </c>
      <c r="HJ740">
        <v>344</v>
      </c>
      <c r="HK740">
        <v>5106</v>
      </c>
      <c r="HL740">
        <v>1144</v>
      </c>
      <c r="HO740">
        <v>185</v>
      </c>
      <c r="HP740">
        <v>212</v>
      </c>
      <c r="HQ740">
        <v>0</v>
      </c>
      <c r="HR740">
        <v>484</v>
      </c>
      <c r="HU740">
        <v>19</v>
      </c>
      <c r="IF740" s="63">
        <v>5.3</v>
      </c>
      <c r="IG740">
        <v>8.49</v>
      </c>
      <c r="II740" s="35">
        <f t="shared" si="74"/>
        <v>8.49</v>
      </c>
      <c r="IK740">
        <v>9</v>
      </c>
      <c r="IL740">
        <v>6.65</v>
      </c>
      <c r="IM740" s="18">
        <v>9315</v>
      </c>
      <c r="IN740" s="1" t="s">
        <v>411</v>
      </c>
      <c r="IO740" s="62">
        <v>20288</v>
      </c>
      <c r="IP740" s="18">
        <v>18962</v>
      </c>
      <c r="IQ740" s="18">
        <v>12812</v>
      </c>
      <c r="IV740" s="18">
        <v>7559</v>
      </c>
      <c r="IX740" s="18">
        <v>59621</v>
      </c>
      <c r="JA740" s="18">
        <v>92</v>
      </c>
      <c r="JB740" s="18">
        <v>37</v>
      </c>
      <c r="JC740" s="18">
        <v>487</v>
      </c>
      <c r="JD740" s="18">
        <v>197</v>
      </c>
      <c r="JR740" s="18">
        <v>5606</v>
      </c>
      <c r="JU740" s="18">
        <v>221</v>
      </c>
      <c r="KF740" s="18">
        <v>2</v>
      </c>
      <c r="KG740" s="18">
        <v>12</v>
      </c>
      <c r="KH740" s="18">
        <v>279</v>
      </c>
      <c r="KI740" s="18">
        <v>68</v>
      </c>
      <c r="KJ740" s="18">
        <v>0</v>
      </c>
      <c r="KK740" s="18">
        <v>0</v>
      </c>
      <c r="KL740" s="18">
        <v>7</v>
      </c>
      <c r="KM740" s="18">
        <v>0</v>
      </c>
      <c r="MO740" s="18">
        <v>7</v>
      </c>
      <c r="MP740" s="18">
        <v>0</v>
      </c>
      <c r="MU740" s="18">
        <v>480</v>
      </c>
      <c r="NX740" s="18">
        <f t="shared" si="80"/>
        <v>1187.562779740872</v>
      </c>
      <c r="NY740" t="str">
        <f t="shared" si="75"/>
        <v>Mid-range</v>
      </c>
      <c r="NZ740" t="str">
        <f t="shared" si="76"/>
        <v>Medium</v>
      </c>
    </row>
    <row r="741" spans="1:390">
      <c r="A741" t="s">
        <v>511</v>
      </c>
      <c r="B741" t="s">
        <v>512</v>
      </c>
      <c r="C741" s="32" t="s">
        <v>513</v>
      </c>
      <c r="D741" s="31" t="s">
        <v>393</v>
      </c>
      <c r="E741">
        <v>20120</v>
      </c>
      <c r="F741" t="s">
        <v>935</v>
      </c>
      <c r="G741" s="18">
        <v>7332.8940952381017</v>
      </c>
      <c r="H741" s="71">
        <v>63700</v>
      </c>
      <c r="I741" s="99"/>
      <c r="J741" s="63">
        <v>50</v>
      </c>
      <c r="K741" s="63">
        <v>4</v>
      </c>
      <c r="R741" s="63">
        <v>45</v>
      </c>
      <c r="U741" s="63">
        <v>24</v>
      </c>
      <c r="V741" s="63">
        <v>243</v>
      </c>
      <c r="W741" s="72">
        <v>3</v>
      </c>
      <c r="AC741" s="93">
        <v>12180</v>
      </c>
      <c r="AF741" s="93">
        <v>0</v>
      </c>
      <c r="AG741" s="93">
        <v>0</v>
      </c>
      <c r="AH741" s="93">
        <v>0</v>
      </c>
      <c r="AI741" s="93">
        <v>0</v>
      </c>
      <c r="AL741" s="93">
        <v>16097</v>
      </c>
      <c r="AM741" s="93">
        <v>0</v>
      </c>
      <c r="AO741" s="59">
        <v>0</v>
      </c>
      <c r="AP741" s="63">
        <v>0</v>
      </c>
      <c r="AS741" s="63">
        <v>0</v>
      </c>
      <c r="AT741" s="63">
        <v>0</v>
      </c>
      <c r="AU741" s="63">
        <v>0</v>
      </c>
      <c r="AV741" s="63">
        <v>0</v>
      </c>
      <c r="AY741" s="63">
        <v>0</v>
      </c>
      <c r="AZ741" s="63">
        <v>0</v>
      </c>
      <c r="BB741" s="63">
        <v>0</v>
      </c>
      <c r="BC741" s="63">
        <v>0</v>
      </c>
      <c r="BF741" s="63">
        <v>0</v>
      </c>
      <c r="BG741" s="63">
        <v>0</v>
      </c>
      <c r="BH741" s="63">
        <v>0</v>
      </c>
      <c r="BI741" s="63">
        <v>0</v>
      </c>
      <c r="BL741" s="63">
        <v>0</v>
      </c>
      <c r="BM741" s="63">
        <v>0</v>
      </c>
      <c r="BO741" s="63">
        <v>0</v>
      </c>
      <c r="BP741" s="63">
        <v>0</v>
      </c>
      <c r="BR741" s="63">
        <v>0</v>
      </c>
      <c r="BS741" s="63">
        <v>0</v>
      </c>
      <c r="BT741" s="63">
        <v>0</v>
      </c>
      <c r="BU741" s="63">
        <v>0</v>
      </c>
      <c r="BX741">
        <v>0</v>
      </c>
      <c r="BY741">
        <v>0</v>
      </c>
      <c r="BZ741">
        <v>0</v>
      </c>
      <c r="CY741">
        <v>50762</v>
      </c>
      <c r="DA741">
        <v>0</v>
      </c>
      <c r="DB741">
        <v>0</v>
      </c>
      <c r="DC741">
        <v>0</v>
      </c>
      <c r="DF741">
        <v>0</v>
      </c>
      <c r="DG741">
        <v>0</v>
      </c>
      <c r="DH741">
        <v>0</v>
      </c>
      <c r="DI741">
        <v>0</v>
      </c>
      <c r="EJ741">
        <v>0</v>
      </c>
      <c r="EL741">
        <v>0</v>
      </c>
      <c r="EM741">
        <v>0</v>
      </c>
      <c r="EN741">
        <v>0</v>
      </c>
      <c r="EQ741">
        <v>0</v>
      </c>
      <c r="ER741">
        <v>0</v>
      </c>
      <c r="ES741">
        <v>0</v>
      </c>
      <c r="ET741">
        <v>0</v>
      </c>
      <c r="GE741">
        <v>7329</v>
      </c>
      <c r="GG741">
        <v>0</v>
      </c>
      <c r="GH741">
        <v>0</v>
      </c>
      <c r="GI741">
        <v>0</v>
      </c>
      <c r="GJ741">
        <v>0</v>
      </c>
      <c r="GM741">
        <v>0</v>
      </c>
      <c r="GN741">
        <v>0</v>
      </c>
      <c r="GO741">
        <v>7329</v>
      </c>
      <c r="GP741" s="2">
        <f t="shared" si="77"/>
        <v>0</v>
      </c>
      <c r="GQ741" s="2">
        <f t="shared" si="78"/>
        <v>0</v>
      </c>
      <c r="GR741" s="2">
        <f t="shared" si="79"/>
        <v>7329</v>
      </c>
      <c r="GS741" t="s">
        <v>420</v>
      </c>
      <c r="GV741" t="s">
        <v>768</v>
      </c>
      <c r="GW741" t="s">
        <v>410</v>
      </c>
      <c r="HC741">
        <v>450</v>
      </c>
      <c r="HD741">
        <v>79</v>
      </c>
      <c r="HE741">
        <v>25436</v>
      </c>
      <c r="HF741">
        <v>62</v>
      </c>
      <c r="HH741">
        <v>35740</v>
      </c>
      <c r="HJ741">
        <v>0</v>
      </c>
      <c r="HK741">
        <v>0</v>
      </c>
      <c r="HL741">
        <v>499</v>
      </c>
      <c r="HO741">
        <v>233</v>
      </c>
      <c r="HP741">
        <v>233</v>
      </c>
      <c r="HQ741">
        <v>0</v>
      </c>
      <c r="HR741">
        <v>0</v>
      </c>
      <c r="HU741">
        <v>2</v>
      </c>
      <c r="IF741" s="63">
        <v>3.4</v>
      </c>
      <c r="IG741">
        <v>3.42</v>
      </c>
      <c r="II741" s="35">
        <f t="shared" si="74"/>
        <v>3.42</v>
      </c>
      <c r="IK741">
        <v>3</v>
      </c>
      <c r="IL741">
        <v>2.92</v>
      </c>
      <c r="IM741" s="18">
        <v>4618</v>
      </c>
      <c r="IN741" s="1" t="s">
        <v>411</v>
      </c>
      <c r="IO741" s="62">
        <v>7504</v>
      </c>
      <c r="IP741" s="18">
        <v>18922</v>
      </c>
      <c r="IQ741" s="18">
        <v>3902</v>
      </c>
      <c r="IR741" s="18">
        <v>298</v>
      </c>
      <c r="IV741" s="18">
        <v>327</v>
      </c>
      <c r="IX741" s="18">
        <v>30953</v>
      </c>
      <c r="JA741" s="18">
        <v>11</v>
      </c>
      <c r="JB741" s="18">
        <v>11</v>
      </c>
      <c r="JC741" s="18">
        <v>80</v>
      </c>
      <c r="JD741" s="18">
        <v>50</v>
      </c>
      <c r="JR741" s="18">
        <v>0</v>
      </c>
      <c r="JU741" s="18">
        <v>80</v>
      </c>
      <c r="KF741" s="18">
        <v>1</v>
      </c>
      <c r="KG741" s="18">
        <v>4</v>
      </c>
      <c r="KH741" s="18">
        <v>89</v>
      </c>
      <c r="KI741" s="18">
        <v>57</v>
      </c>
      <c r="KJ741" s="18">
        <v>40</v>
      </c>
      <c r="KK741" s="18">
        <v>40</v>
      </c>
      <c r="KL741" s="18">
        <v>0</v>
      </c>
      <c r="KM741" s="18">
        <v>0</v>
      </c>
      <c r="MO741" s="18">
        <v>0</v>
      </c>
      <c r="MP741" s="18">
        <v>0</v>
      </c>
      <c r="MS741" s="18">
        <v>112150</v>
      </c>
      <c r="MU741" s="18">
        <v>0</v>
      </c>
      <c r="NX741" s="18">
        <f t="shared" si="80"/>
        <v>2144.1210804789771</v>
      </c>
      <c r="NY741" t="str">
        <f t="shared" si="75"/>
        <v>Mid-range</v>
      </c>
      <c r="NZ741" t="str">
        <f t="shared" si="76"/>
        <v>Small</v>
      </c>
    </row>
    <row r="742" spans="1:390">
      <c r="A742" t="s">
        <v>429</v>
      </c>
      <c r="B742" t="s">
        <v>648</v>
      </c>
      <c r="C742" s="32" t="s">
        <v>649</v>
      </c>
      <c r="D742" s="1" t="s">
        <v>404</v>
      </c>
      <c r="E742">
        <v>20120</v>
      </c>
      <c r="F742" t="s">
        <v>935</v>
      </c>
      <c r="G742" s="18">
        <v>4494.7137142857418</v>
      </c>
      <c r="H742" s="71">
        <v>18016</v>
      </c>
      <c r="I742" s="99"/>
      <c r="J742" s="63">
        <v>78</v>
      </c>
      <c r="K742" s="63">
        <v>6</v>
      </c>
      <c r="R742" s="63">
        <v>43</v>
      </c>
      <c r="U742" s="63">
        <v>45</v>
      </c>
      <c r="V742" s="63">
        <v>272</v>
      </c>
      <c r="W742" s="72" t="s">
        <v>764</v>
      </c>
      <c r="AC742" s="93">
        <v>12231.34</v>
      </c>
      <c r="AF742" s="93">
        <v>0</v>
      </c>
      <c r="AG742" s="93">
        <v>0</v>
      </c>
      <c r="AH742" s="93">
        <v>0</v>
      </c>
      <c r="AI742" s="93">
        <v>0</v>
      </c>
      <c r="AL742" s="93">
        <v>0</v>
      </c>
      <c r="AM742" s="93">
        <v>2804.3</v>
      </c>
      <c r="AO742" s="59">
        <v>15035.64</v>
      </c>
      <c r="AP742" s="63">
        <v>19.57</v>
      </c>
      <c r="AS742" s="63">
        <v>0</v>
      </c>
      <c r="AT742" s="63">
        <v>0</v>
      </c>
      <c r="AU742" s="63">
        <v>0</v>
      </c>
      <c r="AV742" s="63">
        <v>582.33000000000004</v>
      </c>
      <c r="AY742" s="63">
        <v>6447.69</v>
      </c>
      <c r="AZ742" s="63">
        <v>0</v>
      </c>
      <c r="BB742" s="63">
        <v>7049.59</v>
      </c>
      <c r="BC742" s="63">
        <v>10397.86</v>
      </c>
      <c r="BF742" s="63">
        <v>0</v>
      </c>
      <c r="BG742" s="63">
        <v>0</v>
      </c>
      <c r="BH742" s="63">
        <v>0</v>
      </c>
      <c r="BI742" s="63">
        <v>0</v>
      </c>
      <c r="BL742" s="63">
        <v>0</v>
      </c>
      <c r="BM742" s="63">
        <v>0</v>
      </c>
      <c r="BO742" s="63">
        <v>10397.86</v>
      </c>
      <c r="BP742" s="63">
        <v>0</v>
      </c>
      <c r="BR742" s="63">
        <v>0</v>
      </c>
      <c r="BS742" s="63">
        <v>0</v>
      </c>
      <c r="BT742" s="63">
        <v>0</v>
      </c>
      <c r="BU742" s="63">
        <v>0</v>
      </c>
      <c r="BX742">
        <v>0</v>
      </c>
      <c r="BY742">
        <v>0</v>
      </c>
      <c r="BZ742">
        <v>0</v>
      </c>
      <c r="CY742">
        <v>0</v>
      </c>
      <c r="DA742">
        <v>0</v>
      </c>
      <c r="DB742">
        <v>0</v>
      </c>
      <c r="DC742">
        <v>0</v>
      </c>
      <c r="DF742">
        <v>3958.67</v>
      </c>
      <c r="DG742">
        <v>20793.310000000001</v>
      </c>
      <c r="DH742">
        <v>0</v>
      </c>
      <c r="DI742">
        <v>24751.98</v>
      </c>
      <c r="EJ742">
        <v>1274.08</v>
      </c>
      <c r="EL742">
        <v>0</v>
      </c>
      <c r="EM742">
        <v>0</v>
      </c>
      <c r="EN742">
        <v>0</v>
      </c>
      <c r="EQ742">
        <v>0</v>
      </c>
      <c r="ER742">
        <v>0</v>
      </c>
      <c r="ES742">
        <v>0</v>
      </c>
      <c r="ET742">
        <v>1274.08</v>
      </c>
      <c r="GE742">
        <v>0</v>
      </c>
      <c r="GG742">
        <v>0</v>
      </c>
      <c r="GH742">
        <v>0</v>
      </c>
      <c r="GI742">
        <v>0</v>
      </c>
      <c r="GJ742">
        <v>3143.76</v>
      </c>
      <c r="GM742">
        <v>0</v>
      </c>
      <c r="GN742">
        <v>15488.56</v>
      </c>
      <c r="GO742">
        <v>18632.32</v>
      </c>
      <c r="GP742" s="2">
        <f t="shared" si="77"/>
        <v>25433.5</v>
      </c>
      <c r="GQ742" s="2">
        <f t="shared" si="78"/>
        <v>33075.65</v>
      </c>
      <c r="GR742" s="2">
        <f t="shared" si="79"/>
        <v>77141.47</v>
      </c>
      <c r="GS742" t="s">
        <v>420</v>
      </c>
      <c r="GU742" t="s">
        <v>439</v>
      </c>
      <c r="GV742" t="s">
        <v>766</v>
      </c>
      <c r="GW742" t="s">
        <v>410</v>
      </c>
      <c r="HC742">
        <v>624</v>
      </c>
      <c r="HD742">
        <v>1532</v>
      </c>
      <c r="HE742">
        <v>7</v>
      </c>
      <c r="HF742">
        <v>93</v>
      </c>
      <c r="HH742">
        <v>50242</v>
      </c>
      <c r="HJ742">
        <v>97</v>
      </c>
      <c r="HK742">
        <v>7</v>
      </c>
      <c r="HL742">
        <v>655</v>
      </c>
      <c r="HO742">
        <v>14</v>
      </c>
      <c r="HP742">
        <v>14</v>
      </c>
      <c r="HQ742">
        <v>0</v>
      </c>
      <c r="HR742">
        <v>97</v>
      </c>
      <c r="HU742">
        <v>2</v>
      </c>
      <c r="IF742" s="63">
        <v>1.32</v>
      </c>
      <c r="IG742">
        <v>2</v>
      </c>
      <c r="II742" s="35">
        <f t="shared" si="74"/>
        <v>2</v>
      </c>
      <c r="IK742">
        <v>3</v>
      </c>
      <c r="IL742">
        <v>2.82</v>
      </c>
      <c r="IM742" s="18">
        <v>2856</v>
      </c>
      <c r="IN742" s="1" t="s">
        <v>400</v>
      </c>
      <c r="IO742" s="62">
        <v>2688</v>
      </c>
      <c r="IP742" s="18">
        <v>8398</v>
      </c>
      <c r="IR742" s="18">
        <v>195</v>
      </c>
      <c r="IX742" s="18">
        <v>11086</v>
      </c>
      <c r="JC742" s="18">
        <v>2044</v>
      </c>
      <c r="JD742" s="18">
        <v>1840</v>
      </c>
      <c r="JR742" s="18">
        <v>2750</v>
      </c>
      <c r="JU742" s="18">
        <v>110</v>
      </c>
      <c r="KF742" s="18">
        <v>1</v>
      </c>
      <c r="KG742" s="18">
        <v>4</v>
      </c>
      <c r="KH742" s="18">
        <v>100</v>
      </c>
      <c r="KI742" s="18">
        <v>63</v>
      </c>
      <c r="KJ742" s="18">
        <v>44</v>
      </c>
      <c r="KK742" s="18">
        <v>30</v>
      </c>
      <c r="KL742" s="18">
        <v>4</v>
      </c>
      <c r="KM742" s="18">
        <v>0</v>
      </c>
      <c r="MO742" s="18">
        <v>4</v>
      </c>
      <c r="MP742" s="18">
        <v>0</v>
      </c>
      <c r="MS742" s="18">
        <v>133123</v>
      </c>
      <c r="NX742" s="18">
        <f t="shared" si="80"/>
        <v>2247.3568571428709</v>
      </c>
      <c r="NY742" t="str">
        <f t="shared" si="75"/>
        <v>Smaller</v>
      </c>
      <c r="NZ742" t="str">
        <f t="shared" si="76"/>
        <v>Small</v>
      </c>
    </row>
    <row r="743" spans="1:390">
      <c r="A743" t="s">
        <v>595</v>
      </c>
      <c r="B743" t="s">
        <v>596</v>
      </c>
      <c r="C743" s="32" t="s">
        <v>597</v>
      </c>
      <c r="D743" s="1" t="s">
        <v>404</v>
      </c>
      <c r="E743">
        <v>20120</v>
      </c>
      <c r="F743" t="s">
        <v>935</v>
      </c>
      <c r="G743" s="18">
        <v>5321.5236190476235</v>
      </c>
      <c r="H743" s="71">
        <v>18035</v>
      </c>
      <c r="I743" s="99"/>
      <c r="J743" s="63">
        <v>36</v>
      </c>
      <c r="K743" s="63">
        <v>0</v>
      </c>
      <c r="R743" s="63">
        <v>0</v>
      </c>
      <c r="U743" s="63">
        <v>0</v>
      </c>
      <c r="V743" s="63">
        <v>102</v>
      </c>
      <c r="W743" s="72">
        <v>0</v>
      </c>
      <c r="AC743" s="93">
        <v>13843</v>
      </c>
      <c r="AF743" s="93">
        <v>0</v>
      </c>
      <c r="AG743" s="93">
        <v>0</v>
      </c>
      <c r="AH743" s="93">
        <v>0</v>
      </c>
      <c r="AI743" s="93">
        <v>0</v>
      </c>
      <c r="AL743" s="93">
        <v>0</v>
      </c>
      <c r="AM743" s="93">
        <v>0</v>
      </c>
      <c r="AO743" s="59">
        <v>13843</v>
      </c>
      <c r="AP743" s="63">
        <v>20000</v>
      </c>
      <c r="AS743" s="63">
        <v>0</v>
      </c>
      <c r="AT743" s="63">
        <v>0</v>
      </c>
      <c r="AU743" s="63">
        <v>0</v>
      </c>
      <c r="AV743" s="63">
        <v>0</v>
      </c>
      <c r="AY743" s="63">
        <v>0</v>
      </c>
      <c r="AZ743" s="63">
        <v>0</v>
      </c>
      <c r="BB743" s="63">
        <v>20000</v>
      </c>
      <c r="BC743" s="63">
        <v>11008</v>
      </c>
      <c r="BF743" s="63">
        <v>0</v>
      </c>
      <c r="BG743" s="63">
        <v>0</v>
      </c>
      <c r="BH743" s="63">
        <v>0</v>
      </c>
      <c r="BI743" s="63">
        <v>0</v>
      </c>
      <c r="BL743" s="63">
        <v>0</v>
      </c>
      <c r="BM743" s="63">
        <v>0</v>
      </c>
      <c r="BO743" s="63">
        <v>11008</v>
      </c>
      <c r="BP743" s="63">
        <v>0</v>
      </c>
      <c r="BR743" s="63">
        <v>0</v>
      </c>
      <c r="BS743" s="63">
        <v>0</v>
      </c>
      <c r="BT743" s="63">
        <v>0</v>
      </c>
      <c r="BU743" s="63">
        <v>0</v>
      </c>
      <c r="BX743">
        <v>0</v>
      </c>
      <c r="BY743">
        <v>0</v>
      </c>
      <c r="BZ743">
        <v>0</v>
      </c>
      <c r="CY743">
        <v>45050</v>
      </c>
      <c r="DA743">
        <v>0</v>
      </c>
      <c r="DB743">
        <v>0</v>
      </c>
      <c r="DC743">
        <v>0</v>
      </c>
      <c r="DF743">
        <v>0</v>
      </c>
      <c r="DG743">
        <v>0</v>
      </c>
      <c r="DH743">
        <v>0</v>
      </c>
      <c r="DI743">
        <v>45050</v>
      </c>
      <c r="EJ743">
        <v>909</v>
      </c>
      <c r="EL743">
        <v>0</v>
      </c>
      <c r="EM743">
        <v>0</v>
      </c>
      <c r="EN743">
        <v>0</v>
      </c>
      <c r="EQ743">
        <v>0</v>
      </c>
      <c r="ER743">
        <v>0</v>
      </c>
      <c r="ES743">
        <v>0</v>
      </c>
      <c r="ET743">
        <v>909</v>
      </c>
      <c r="GE743">
        <v>0</v>
      </c>
      <c r="GG743">
        <v>0</v>
      </c>
      <c r="GH743">
        <v>0</v>
      </c>
      <c r="GI743">
        <v>0</v>
      </c>
      <c r="GJ743">
        <v>0</v>
      </c>
      <c r="GM743">
        <v>0</v>
      </c>
      <c r="GN743">
        <v>0</v>
      </c>
      <c r="GO743">
        <v>0</v>
      </c>
      <c r="GP743" s="2">
        <f t="shared" si="77"/>
        <v>24851</v>
      </c>
      <c r="GQ743" s="2">
        <f t="shared" si="78"/>
        <v>65959</v>
      </c>
      <c r="GR743" s="2">
        <f t="shared" si="79"/>
        <v>90810</v>
      </c>
      <c r="GT743" t="s">
        <v>463</v>
      </c>
      <c r="GV743" t="s">
        <v>768</v>
      </c>
      <c r="GW743" t="s">
        <v>410</v>
      </c>
      <c r="HC743">
        <v>758</v>
      </c>
      <c r="HD743">
        <v>4489</v>
      </c>
      <c r="HE743">
        <v>27668</v>
      </c>
      <c r="HF743">
        <v>102</v>
      </c>
      <c r="HG743">
        <v>0</v>
      </c>
      <c r="HH743">
        <v>35158</v>
      </c>
      <c r="HJ743">
        <v>109</v>
      </c>
      <c r="HK743">
        <v>2567</v>
      </c>
      <c r="HL743">
        <v>758</v>
      </c>
      <c r="HO743">
        <v>0</v>
      </c>
      <c r="HP743">
        <v>0</v>
      </c>
      <c r="HQ743">
        <v>0</v>
      </c>
      <c r="HR743">
        <v>109</v>
      </c>
      <c r="HU743">
        <v>2</v>
      </c>
      <c r="IF743" s="63">
        <v>1.5</v>
      </c>
      <c r="IG743">
        <v>1.36</v>
      </c>
      <c r="II743" s="35">
        <f t="shared" si="74"/>
        <v>1.36</v>
      </c>
      <c r="IK743">
        <v>3</v>
      </c>
      <c r="IL743">
        <v>2.5</v>
      </c>
      <c r="IM743" s="18">
        <v>750</v>
      </c>
      <c r="IN743" s="1" t="s">
        <v>400</v>
      </c>
      <c r="IO743" s="62">
        <v>4252</v>
      </c>
      <c r="IP743" s="18">
        <v>20220</v>
      </c>
      <c r="IQ743" s="18">
        <v>373</v>
      </c>
      <c r="IR743" s="18">
        <v>188</v>
      </c>
      <c r="IV743" s="18">
        <v>0</v>
      </c>
      <c r="IX743" s="18">
        <v>25033</v>
      </c>
      <c r="JA743" s="18">
        <v>32</v>
      </c>
      <c r="JB743" s="18">
        <v>27</v>
      </c>
      <c r="JC743" s="18">
        <v>0</v>
      </c>
      <c r="JD743" s="18">
        <v>0</v>
      </c>
      <c r="JR743" s="18">
        <v>2472</v>
      </c>
      <c r="JU743" s="18">
        <v>65</v>
      </c>
      <c r="KF743" s="18">
        <v>1</v>
      </c>
      <c r="KG743" s="18">
        <v>3</v>
      </c>
      <c r="KH743" s="18">
        <v>56</v>
      </c>
      <c r="KI743" s="18">
        <v>62.5</v>
      </c>
      <c r="KJ743" s="18">
        <v>36</v>
      </c>
      <c r="KK743" s="18">
        <v>20</v>
      </c>
      <c r="KL743" s="18">
        <v>0</v>
      </c>
      <c r="KM743" s="18">
        <v>0</v>
      </c>
      <c r="MO743" s="18">
        <v>0</v>
      </c>
      <c r="MP743" s="18">
        <v>0</v>
      </c>
      <c r="MS743" s="18">
        <v>199090</v>
      </c>
      <c r="MU743" s="18">
        <v>25</v>
      </c>
      <c r="NX743" s="18">
        <f t="shared" si="80"/>
        <v>3912.8850140056052</v>
      </c>
      <c r="NY743" t="str">
        <f t="shared" si="75"/>
        <v>Smaller</v>
      </c>
      <c r="NZ743" t="str">
        <f t="shared" si="76"/>
        <v>Small</v>
      </c>
    </row>
    <row r="744" spans="1:390">
      <c r="A744" t="s">
        <v>532</v>
      </c>
      <c r="B744" t="s">
        <v>533</v>
      </c>
      <c r="C744" s="32" t="s">
        <v>534</v>
      </c>
      <c r="D744" s="31" t="s">
        <v>393</v>
      </c>
      <c r="E744">
        <v>20120</v>
      </c>
      <c r="F744" t="s">
        <v>935</v>
      </c>
      <c r="G744" s="18">
        <v>10777.724761904752</v>
      </c>
      <c r="H744" s="71">
        <v>70000</v>
      </c>
      <c r="I744" s="99"/>
      <c r="J744" s="63">
        <v>110</v>
      </c>
      <c r="K744" s="63">
        <v>5</v>
      </c>
      <c r="R744" s="63">
        <v>40</v>
      </c>
      <c r="U744" s="63">
        <v>30</v>
      </c>
      <c r="V744" s="63">
        <v>350</v>
      </c>
      <c r="W744" s="72" t="s">
        <v>817</v>
      </c>
      <c r="AC744" s="93">
        <v>14581</v>
      </c>
      <c r="AM744" s="93">
        <v>38997</v>
      </c>
      <c r="AO744" s="59">
        <v>53579</v>
      </c>
      <c r="BB744" s="63">
        <v>0</v>
      </c>
      <c r="BC744" s="63">
        <v>13659</v>
      </c>
      <c r="BO744" s="63">
        <v>13659</v>
      </c>
      <c r="BZ744">
        <v>0</v>
      </c>
      <c r="CY744">
        <v>109853</v>
      </c>
      <c r="DI744">
        <v>109853</v>
      </c>
      <c r="ET744">
        <v>0</v>
      </c>
      <c r="GO744">
        <v>0</v>
      </c>
      <c r="GP744" s="2">
        <f t="shared" si="77"/>
        <v>67238</v>
      </c>
      <c r="GQ744" s="2">
        <f t="shared" si="78"/>
        <v>109853</v>
      </c>
      <c r="GR744" s="2">
        <f t="shared" si="79"/>
        <v>177091</v>
      </c>
      <c r="GS744" t="s">
        <v>420</v>
      </c>
      <c r="GV744" t="s">
        <v>768</v>
      </c>
      <c r="HC744">
        <v>1213</v>
      </c>
      <c r="HD744">
        <v>0</v>
      </c>
      <c r="HE744">
        <v>26852</v>
      </c>
      <c r="HF744">
        <v>135</v>
      </c>
      <c r="HG744">
        <v>16400</v>
      </c>
      <c r="HH744">
        <v>68904</v>
      </c>
      <c r="HJ744">
        <v>0</v>
      </c>
      <c r="HK744">
        <v>0</v>
      </c>
      <c r="HL744">
        <v>1382</v>
      </c>
      <c r="HO744">
        <v>11</v>
      </c>
      <c r="HP744">
        <v>11</v>
      </c>
      <c r="HQ744">
        <v>0</v>
      </c>
      <c r="HR744">
        <v>0</v>
      </c>
      <c r="HU744">
        <v>5</v>
      </c>
      <c r="IF744" s="63">
        <v>3</v>
      </c>
      <c r="IG744">
        <v>3</v>
      </c>
      <c r="II744" s="35">
        <f t="shared" si="74"/>
        <v>3</v>
      </c>
      <c r="IK744">
        <v>4</v>
      </c>
      <c r="IL744">
        <v>4</v>
      </c>
      <c r="IM744" s="18">
        <v>14761</v>
      </c>
      <c r="IN744" s="1" t="s">
        <v>400</v>
      </c>
      <c r="IO744" s="62">
        <v>7393</v>
      </c>
      <c r="IP744" s="18">
        <v>22715</v>
      </c>
      <c r="IX744" s="18">
        <v>30108</v>
      </c>
      <c r="JA744" s="18">
        <v>125</v>
      </c>
      <c r="JB744" s="18">
        <v>87</v>
      </c>
      <c r="JC744" s="18">
        <v>619</v>
      </c>
      <c r="JD744" s="18">
        <v>439</v>
      </c>
      <c r="JR744" s="18">
        <v>1806</v>
      </c>
      <c r="JU744" s="18">
        <v>122</v>
      </c>
      <c r="KF744" s="18">
        <v>4</v>
      </c>
      <c r="KG744" s="18">
        <v>4</v>
      </c>
      <c r="KH744" s="18">
        <v>38</v>
      </c>
      <c r="KI744" s="18">
        <v>46</v>
      </c>
      <c r="KJ744" s="18">
        <v>40</v>
      </c>
      <c r="KK744" s="18">
        <v>40</v>
      </c>
      <c r="KL744" s="18">
        <v>0</v>
      </c>
      <c r="KM744" s="18">
        <v>0</v>
      </c>
      <c r="MO744" s="18">
        <v>0</v>
      </c>
      <c r="MP744" s="18">
        <v>0</v>
      </c>
      <c r="MS744" s="18">
        <v>266321</v>
      </c>
      <c r="MU744" s="18">
        <v>0</v>
      </c>
      <c r="NX744" s="18">
        <f t="shared" si="80"/>
        <v>3592.5749206349174</v>
      </c>
      <c r="NY744" t="str">
        <f t="shared" si="75"/>
        <v>Mid-range</v>
      </c>
      <c r="NZ744" t="str">
        <f t="shared" si="76"/>
        <v>Medium</v>
      </c>
    </row>
    <row r="745" spans="1:390">
      <c r="A745" t="s">
        <v>683</v>
      </c>
      <c r="B745" t="s">
        <v>684</v>
      </c>
      <c r="C745" s="32" t="s">
        <v>685</v>
      </c>
      <c r="D745" s="31" t="s">
        <v>393</v>
      </c>
      <c r="E745">
        <v>20120</v>
      </c>
      <c r="F745" t="s">
        <v>935</v>
      </c>
      <c r="G745" s="18">
        <v>1887.4560000000001</v>
      </c>
      <c r="H745" s="71">
        <v>5300</v>
      </c>
      <c r="I745" s="99"/>
      <c r="J745" s="63">
        <v>28</v>
      </c>
      <c r="K745" s="63">
        <v>7</v>
      </c>
      <c r="U745" s="63">
        <v>125</v>
      </c>
      <c r="V745" s="63">
        <v>125</v>
      </c>
      <c r="AC745" s="93">
        <v>15000</v>
      </c>
      <c r="AM745" s="93">
        <v>2000</v>
      </c>
      <c r="AO745" s="59">
        <v>17000</v>
      </c>
      <c r="AP745" s="63">
        <v>0</v>
      </c>
      <c r="BB745" s="63">
        <v>0</v>
      </c>
      <c r="BC745" s="63">
        <v>5000</v>
      </c>
      <c r="BP745" s="63">
        <v>0</v>
      </c>
      <c r="BZ745">
        <v>0</v>
      </c>
      <c r="CY745">
        <v>31000</v>
      </c>
      <c r="DI745">
        <v>31000</v>
      </c>
      <c r="EJ745">
        <v>1000</v>
      </c>
      <c r="GE745">
        <v>0</v>
      </c>
      <c r="GO745">
        <v>0</v>
      </c>
      <c r="GP745" s="2">
        <f t="shared" si="77"/>
        <v>17000</v>
      </c>
      <c r="GQ745" s="2">
        <f t="shared" si="78"/>
        <v>31000</v>
      </c>
      <c r="GR745" s="2">
        <f t="shared" si="79"/>
        <v>48000</v>
      </c>
      <c r="GS745" t="s">
        <v>395</v>
      </c>
      <c r="GU745" t="s">
        <v>397</v>
      </c>
      <c r="GV745" t="s">
        <v>766</v>
      </c>
      <c r="HB745" t="s">
        <v>892</v>
      </c>
      <c r="HC745">
        <v>800</v>
      </c>
      <c r="HD745">
        <v>1220</v>
      </c>
      <c r="HE745">
        <v>0</v>
      </c>
      <c r="HF745">
        <v>35</v>
      </c>
      <c r="HH745">
        <v>41500</v>
      </c>
      <c r="HJ745">
        <v>10</v>
      </c>
      <c r="HK745">
        <v>0</v>
      </c>
      <c r="HL745">
        <v>800</v>
      </c>
      <c r="HO745">
        <v>150</v>
      </c>
      <c r="HP745">
        <v>150</v>
      </c>
      <c r="HQ745">
        <v>0</v>
      </c>
      <c r="HR745">
        <v>10</v>
      </c>
      <c r="HU745">
        <v>1.3</v>
      </c>
      <c r="IF745" s="63">
        <v>0.2</v>
      </c>
      <c r="IG745">
        <v>0.3</v>
      </c>
      <c r="II745" s="35">
        <f t="shared" si="74"/>
        <v>0.3</v>
      </c>
      <c r="IK745">
        <v>5</v>
      </c>
      <c r="IL745">
        <v>4.3</v>
      </c>
      <c r="IN745" s="1"/>
      <c r="IO745" s="62">
        <v>7926</v>
      </c>
      <c r="IP745" s="18">
        <v>5150</v>
      </c>
      <c r="IX745" s="18">
        <v>13076</v>
      </c>
      <c r="JA745" s="18">
        <v>33</v>
      </c>
      <c r="JB745" s="18">
        <v>33</v>
      </c>
      <c r="JC745" s="18">
        <v>0</v>
      </c>
      <c r="JR745" s="18">
        <v>1.3</v>
      </c>
      <c r="JU745" s="18">
        <v>76</v>
      </c>
      <c r="KF745" s="18">
        <v>0</v>
      </c>
      <c r="KG745" s="18">
        <v>0</v>
      </c>
      <c r="KH745" s="18">
        <v>0</v>
      </c>
      <c r="KI745" s="18">
        <v>49</v>
      </c>
      <c r="KJ745" s="18">
        <v>40</v>
      </c>
      <c r="KK745" s="18">
        <v>0</v>
      </c>
      <c r="KL745" s="18">
        <v>0</v>
      </c>
      <c r="KM745" s="18">
        <v>0</v>
      </c>
      <c r="MO745" s="18">
        <v>0</v>
      </c>
      <c r="MP745" s="18">
        <v>0</v>
      </c>
      <c r="MS745" s="18">
        <v>99609</v>
      </c>
      <c r="MU745" s="18">
        <v>2615</v>
      </c>
      <c r="NX745" s="18">
        <f t="shared" si="80"/>
        <v>6291.52</v>
      </c>
      <c r="NY745" t="str">
        <f t="shared" si="75"/>
        <v>Smaller</v>
      </c>
      <c r="NZ745" t="str">
        <f t="shared" si="76"/>
        <v>Small</v>
      </c>
    </row>
    <row r="746" spans="1:390">
      <c r="A746" t="s">
        <v>460</v>
      </c>
      <c r="B746" t="s">
        <v>461</v>
      </c>
      <c r="C746" s="32" t="s">
        <v>462</v>
      </c>
      <c r="D746" s="1" t="s">
        <v>404</v>
      </c>
      <c r="E746">
        <v>20120</v>
      </c>
      <c r="F746" t="s">
        <v>935</v>
      </c>
      <c r="G746" s="18">
        <v>1905.6689523809528</v>
      </c>
      <c r="H746" s="71">
        <v>15678</v>
      </c>
      <c r="I746" s="99"/>
      <c r="J746" s="63">
        <v>80</v>
      </c>
      <c r="K746" s="63">
        <v>9</v>
      </c>
      <c r="R746" s="63">
        <v>30</v>
      </c>
      <c r="U746" s="63">
        <v>40</v>
      </c>
      <c r="V746" s="63">
        <v>184</v>
      </c>
      <c r="W746" s="72" t="s">
        <v>891</v>
      </c>
      <c r="AC746" s="93">
        <v>15305.94</v>
      </c>
      <c r="AM746" s="93">
        <v>6951.79</v>
      </c>
      <c r="AO746" s="59">
        <v>22257.73</v>
      </c>
      <c r="BC746" s="63">
        <v>7991.01</v>
      </c>
      <c r="BO746" s="63">
        <v>7991.01</v>
      </c>
      <c r="BP746" s="63">
        <v>1870</v>
      </c>
      <c r="BZ746">
        <v>1870</v>
      </c>
      <c r="CY746">
        <v>18342.77</v>
      </c>
      <c r="DI746">
        <v>18342.77</v>
      </c>
      <c r="EJ746">
        <v>1864.45</v>
      </c>
      <c r="ET746">
        <v>1864.45</v>
      </c>
      <c r="GE746">
        <v>11614.02</v>
      </c>
      <c r="GO746">
        <v>11614.02</v>
      </c>
      <c r="GP746" s="2">
        <f t="shared" si="77"/>
        <v>30248.739999999998</v>
      </c>
      <c r="GQ746" s="2">
        <f t="shared" si="78"/>
        <v>22077.22</v>
      </c>
      <c r="GR746" s="2">
        <f t="shared" si="79"/>
        <v>63939.979999999996</v>
      </c>
      <c r="GS746" t="s">
        <v>395</v>
      </c>
      <c r="GT746" t="s">
        <v>785</v>
      </c>
      <c r="GV746" t="s">
        <v>768</v>
      </c>
      <c r="GW746" t="s">
        <v>410</v>
      </c>
      <c r="HC746">
        <v>897</v>
      </c>
      <c r="HD746">
        <v>1947</v>
      </c>
      <c r="HE746">
        <v>19264</v>
      </c>
      <c r="HF746">
        <v>125</v>
      </c>
      <c r="HG746">
        <v>3</v>
      </c>
      <c r="HH746">
        <v>37331</v>
      </c>
      <c r="HJ746">
        <v>113</v>
      </c>
      <c r="HK746">
        <v>174</v>
      </c>
      <c r="HL746">
        <v>878</v>
      </c>
      <c r="HO746">
        <v>0</v>
      </c>
      <c r="HP746">
        <v>0</v>
      </c>
      <c r="HQ746">
        <v>393</v>
      </c>
      <c r="HR746">
        <v>134</v>
      </c>
      <c r="HU746">
        <v>1</v>
      </c>
      <c r="IF746" s="63" t="s">
        <v>793</v>
      </c>
      <c r="IG746">
        <v>1</v>
      </c>
      <c r="II746" s="35">
        <f t="shared" si="74"/>
        <v>1</v>
      </c>
      <c r="IK746">
        <v>3</v>
      </c>
      <c r="IL746">
        <v>3</v>
      </c>
      <c r="IM746" s="18">
        <v>7436</v>
      </c>
      <c r="IN746" s="1" t="s">
        <v>411</v>
      </c>
      <c r="IO746" s="62">
        <v>6436</v>
      </c>
      <c r="IP746" s="18">
        <v>4441</v>
      </c>
      <c r="IQ746" s="18">
        <v>701</v>
      </c>
      <c r="IR746" s="18">
        <v>4434</v>
      </c>
      <c r="IX746" s="18">
        <v>16012</v>
      </c>
      <c r="JA746" s="18">
        <v>178</v>
      </c>
      <c r="JB746" s="18">
        <v>133</v>
      </c>
      <c r="JC746" s="18">
        <v>363</v>
      </c>
      <c r="JD746" s="18">
        <v>151</v>
      </c>
      <c r="JR746" s="18">
        <v>1599</v>
      </c>
      <c r="JU746" s="18">
        <v>63</v>
      </c>
      <c r="KF746" s="18">
        <v>2</v>
      </c>
      <c r="KG746" s="18">
        <v>3</v>
      </c>
      <c r="KH746" s="18">
        <v>38</v>
      </c>
      <c r="KI746" s="18">
        <v>56.75</v>
      </c>
      <c r="KJ746" s="18">
        <v>40</v>
      </c>
      <c r="KK746" s="18">
        <v>40</v>
      </c>
      <c r="KM746" s="18">
        <v>0</v>
      </c>
      <c r="MO746" s="18">
        <v>0</v>
      </c>
      <c r="MP746" s="18">
        <v>0</v>
      </c>
      <c r="MS746" s="18">
        <v>135198</v>
      </c>
      <c r="MU746" s="18">
        <v>39</v>
      </c>
      <c r="NX746" s="18">
        <f t="shared" si="80"/>
        <v>1905.6689523809528</v>
      </c>
      <c r="NY746" t="str">
        <f t="shared" si="75"/>
        <v>Smaller</v>
      </c>
      <c r="NZ746" t="str">
        <f t="shared" si="76"/>
        <v>Small</v>
      </c>
    </row>
    <row r="747" spans="1:390">
      <c r="A747" t="s">
        <v>465</v>
      </c>
      <c r="B747" t="s">
        <v>466</v>
      </c>
      <c r="C747" s="32" t="s">
        <v>467</v>
      </c>
      <c r="D747" s="1" t="s">
        <v>404</v>
      </c>
      <c r="E747">
        <v>20120</v>
      </c>
      <c r="F747" t="s">
        <v>935</v>
      </c>
      <c r="G747" s="18">
        <v>16624.098095238194</v>
      </c>
      <c r="H747" s="71">
        <v>24758</v>
      </c>
      <c r="I747" s="99"/>
      <c r="J747" s="63">
        <v>131</v>
      </c>
      <c r="K747" s="63">
        <v>4</v>
      </c>
      <c r="R747" s="63">
        <v>29</v>
      </c>
      <c r="U747" s="63">
        <v>55</v>
      </c>
      <c r="V747" s="63">
        <v>495</v>
      </c>
      <c r="W747" s="72" t="s">
        <v>897</v>
      </c>
      <c r="AC747" s="93">
        <v>16105</v>
      </c>
      <c r="AF747" s="93">
        <v>0</v>
      </c>
      <c r="AG747" s="93">
        <v>0</v>
      </c>
      <c r="AH747" s="93">
        <v>0</v>
      </c>
      <c r="AI747" s="93">
        <v>0</v>
      </c>
      <c r="AL747" s="93">
        <v>0</v>
      </c>
      <c r="AM747" s="93">
        <v>32092</v>
      </c>
      <c r="AO747" s="59">
        <v>48197</v>
      </c>
      <c r="AP747" s="63">
        <v>0</v>
      </c>
      <c r="AS747" s="63">
        <v>0</v>
      </c>
      <c r="AT747" s="63">
        <v>0</v>
      </c>
      <c r="AU747" s="63">
        <v>0</v>
      </c>
      <c r="AV747" s="63">
        <v>0</v>
      </c>
      <c r="AY747" s="63">
        <v>0</v>
      </c>
      <c r="AZ747" s="63">
        <v>0</v>
      </c>
      <c r="BB747" s="63">
        <v>0</v>
      </c>
      <c r="BC747" s="63">
        <v>8378</v>
      </c>
      <c r="BF747" s="63">
        <v>0</v>
      </c>
      <c r="BG747" s="63">
        <v>0</v>
      </c>
      <c r="BH747" s="63">
        <v>0</v>
      </c>
      <c r="BI747" s="63">
        <v>0</v>
      </c>
      <c r="BL747" s="63">
        <v>499</v>
      </c>
      <c r="BM747" s="63">
        <v>0</v>
      </c>
      <c r="BO747" s="63">
        <v>8877</v>
      </c>
      <c r="BZ747">
        <v>0</v>
      </c>
      <c r="CY747">
        <v>23199</v>
      </c>
      <c r="DA747">
        <v>0</v>
      </c>
      <c r="DB747">
        <v>0</v>
      </c>
      <c r="DC747">
        <v>0</v>
      </c>
      <c r="DF747">
        <v>0</v>
      </c>
      <c r="DG747">
        <v>14116</v>
      </c>
      <c r="DH747">
        <v>0</v>
      </c>
      <c r="DI747">
        <v>37315</v>
      </c>
      <c r="EJ747">
        <v>0</v>
      </c>
      <c r="EL747">
        <v>0</v>
      </c>
      <c r="EM747">
        <v>0</v>
      </c>
      <c r="EN747">
        <v>0</v>
      </c>
      <c r="EQ747">
        <v>250</v>
      </c>
      <c r="ER747">
        <v>0</v>
      </c>
      <c r="ES747">
        <v>0</v>
      </c>
      <c r="ET747">
        <v>250</v>
      </c>
      <c r="GE747">
        <v>28585</v>
      </c>
      <c r="GG747">
        <v>0</v>
      </c>
      <c r="GH747">
        <v>0</v>
      </c>
      <c r="GI747">
        <v>0</v>
      </c>
      <c r="GJ747">
        <v>0</v>
      </c>
      <c r="GM747">
        <v>7687</v>
      </c>
      <c r="GN747">
        <v>6625</v>
      </c>
      <c r="GO747">
        <v>42897</v>
      </c>
      <c r="GP747" s="2">
        <f t="shared" si="77"/>
        <v>57074</v>
      </c>
      <c r="GQ747" s="2">
        <f t="shared" si="78"/>
        <v>37565</v>
      </c>
      <c r="GR747" s="2">
        <f t="shared" si="79"/>
        <v>137536</v>
      </c>
      <c r="GS747" t="s">
        <v>420</v>
      </c>
      <c r="GU747" t="s">
        <v>439</v>
      </c>
      <c r="GV747" t="s">
        <v>766</v>
      </c>
      <c r="HB747" t="s">
        <v>898</v>
      </c>
      <c r="HC747">
        <v>1677</v>
      </c>
      <c r="HD747">
        <v>2057</v>
      </c>
      <c r="HE747">
        <v>27730</v>
      </c>
      <c r="HF747">
        <v>161</v>
      </c>
      <c r="HG747">
        <v>1069</v>
      </c>
      <c r="HH747">
        <v>59209</v>
      </c>
      <c r="HJ747">
        <v>14</v>
      </c>
      <c r="HK747">
        <v>0</v>
      </c>
      <c r="HL747">
        <v>1525</v>
      </c>
      <c r="HO747">
        <v>104</v>
      </c>
      <c r="HP747">
        <v>104</v>
      </c>
      <c r="HQ747">
        <v>56</v>
      </c>
      <c r="HR747">
        <v>14</v>
      </c>
      <c r="HU747">
        <v>6</v>
      </c>
      <c r="IF747" s="63">
        <v>1.37</v>
      </c>
      <c r="IG747">
        <v>0.25700000000000001</v>
      </c>
      <c r="II747" s="35">
        <f t="shared" si="74"/>
        <v>0.25700000000000001</v>
      </c>
      <c r="IK747">
        <v>8</v>
      </c>
      <c r="IL747">
        <v>7.75</v>
      </c>
      <c r="IM747" s="18">
        <v>28123</v>
      </c>
      <c r="IN747" s="1" t="s">
        <v>411</v>
      </c>
      <c r="IO747" s="62">
        <v>15182</v>
      </c>
      <c r="IP747" s="18">
        <v>37457</v>
      </c>
      <c r="IQ747" s="18">
        <v>8633</v>
      </c>
      <c r="IR747" s="18">
        <v>1295</v>
      </c>
      <c r="IV747" s="18">
        <v>20388</v>
      </c>
      <c r="IX747" s="18">
        <v>82955</v>
      </c>
      <c r="JA747" s="18">
        <v>26</v>
      </c>
      <c r="JB747" s="18">
        <v>23</v>
      </c>
      <c r="JC747" s="18">
        <v>121</v>
      </c>
      <c r="JD747" s="18">
        <v>46</v>
      </c>
      <c r="JR747" s="18">
        <v>2033</v>
      </c>
      <c r="JU747" s="18">
        <v>155</v>
      </c>
      <c r="KF747" s="18">
        <v>1</v>
      </c>
      <c r="KG747" s="18">
        <v>4</v>
      </c>
      <c r="KH747" s="18">
        <v>74</v>
      </c>
      <c r="KI747" s="18">
        <v>52</v>
      </c>
      <c r="KJ747" s="18">
        <v>32</v>
      </c>
      <c r="KK747" s="18">
        <v>32</v>
      </c>
      <c r="KL747" s="18">
        <v>0</v>
      </c>
      <c r="KM747" s="18">
        <v>0</v>
      </c>
      <c r="MO747" s="18">
        <v>0</v>
      </c>
      <c r="MP747" s="18">
        <v>0</v>
      </c>
      <c r="MS747" s="18">
        <v>469306</v>
      </c>
      <c r="MU747" s="18">
        <v>276</v>
      </c>
      <c r="NX747" s="18">
        <f t="shared" si="80"/>
        <v>64685.206596257565</v>
      </c>
      <c r="NY747" t="str">
        <f t="shared" si="75"/>
        <v>Larger</v>
      </c>
      <c r="NZ747" t="str">
        <f t="shared" si="76"/>
        <v>Medium</v>
      </c>
    </row>
    <row r="748" spans="1:390">
      <c r="A748" t="s">
        <v>505</v>
      </c>
      <c r="B748" t="s">
        <v>506</v>
      </c>
      <c r="C748" s="32" t="s">
        <v>507</v>
      </c>
      <c r="D748" s="1" t="s">
        <v>404</v>
      </c>
      <c r="E748">
        <v>20120</v>
      </c>
      <c r="F748" t="s">
        <v>935</v>
      </c>
      <c r="G748" s="18">
        <v>16511.62495238096</v>
      </c>
      <c r="H748" s="71">
        <v>22924</v>
      </c>
      <c r="I748" s="99"/>
      <c r="J748" s="63">
        <v>48</v>
      </c>
      <c r="K748" s="63">
        <v>10</v>
      </c>
      <c r="R748" s="63">
        <v>33</v>
      </c>
      <c r="U748" s="63">
        <v>38</v>
      </c>
      <c r="V748" s="63">
        <v>257</v>
      </c>
      <c r="W748" s="72">
        <v>10</v>
      </c>
      <c r="AC748" s="93">
        <v>16184</v>
      </c>
      <c r="AO748" s="59">
        <v>16184</v>
      </c>
      <c r="AP748" s="63">
        <v>12000</v>
      </c>
      <c r="BB748" s="63">
        <v>12000</v>
      </c>
      <c r="BC748" s="63">
        <v>8886</v>
      </c>
      <c r="BO748" s="63">
        <v>8886</v>
      </c>
      <c r="BP748" s="63">
        <v>0</v>
      </c>
      <c r="BZ748">
        <v>0</v>
      </c>
      <c r="CY748">
        <v>118100</v>
      </c>
      <c r="DI748">
        <v>118100</v>
      </c>
      <c r="EJ748">
        <v>1248</v>
      </c>
      <c r="ET748">
        <v>1248</v>
      </c>
      <c r="GE748">
        <v>0</v>
      </c>
      <c r="GO748">
        <v>0</v>
      </c>
      <c r="GP748" s="2">
        <f t="shared" si="77"/>
        <v>25070</v>
      </c>
      <c r="GQ748" s="2">
        <f t="shared" si="78"/>
        <v>131348</v>
      </c>
      <c r="GR748" s="2">
        <f t="shared" si="79"/>
        <v>156418</v>
      </c>
      <c r="GS748" t="s">
        <v>420</v>
      </c>
      <c r="GU748" t="s">
        <v>613</v>
      </c>
      <c r="GV748" t="s">
        <v>766</v>
      </c>
      <c r="GY748" t="s">
        <v>405</v>
      </c>
      <c r="HC748">
        <v>485</v>
      </c>
      <c r="HD748">
        <v>3124</v>
      </c>
      <c r="HE748">
        <v>51923</v>
      </c>
      <c r="HF748">
        <v>109</v>
      </c>
      <c r="HG748">
        <v>0</v>
      </c>
      <c r="HH748">
        <v>44911</v>
      </c>
      <c r="HJ748">
        <v>100</v>
      </c>
      <c r="HK748">
        <v>9035</v>
      </c>
      <c r="HL748">
        <v>524</v>
      </c>
      <c r="HO748">
        <v>47</v>
      </c>
      <c r="HP748">
        <v>47</v>
      </c>
      <c r="HQ748">
        <v>0</v>
      </c>
      <c r="HR748">
        <v>144</v>
      </c>
      <c r="HU748">
        <v>15</v>
      </c>
      <c r="IF748" s="63">
        <v>0.66</v>
      </c>
      <c r="IG748">
        <v>6.58</v>
      </c>
      <c r="II748" s="35">
        <f t="shared" si="74"/>
        <v>6.58</v>
      </c>
      <c r="IK748">
        <v>10</v>
      </c>
      <c r="IL748">
        <v>9.25</v>
      </c>
      <c r="IM748" s="18">
        <v>1091</v>
      </c>
      <c r="IN748" s="1" t="s">
        <v>411</v>
      </c>
      <c r="IO748" s="62">
        <v>2293</v>
      </c>
      <c r="IP748" s="18">
        <v>14366</v>
      </c>
      <c r="IQ748" s="18">
        <v>994</v>
      </c>
      <c r="IR748" s="18">
        <v>2092</v>
      </c>
      <c r="IV748" s="18">
        <v>526</v>
      </c>
      <c r="IX748" s="18">
        <v>20271</v>
      </c>
      <c r="JA748" s="18">
        <v>130</v>
      </c>
      <c r="JB748" s="18">
        <v>87</v>
      </c>
      <c r="JC748" s="18">
        <v>145</v>
      </c>
      <c r="JD748" s="18">
        <v>41</v>
      </c>
      <c r="JR748" s="18">
        <v>2569</v>
      </c>
      <c r="JU748" s="18">
        <v>204</v>
      </c>
      <c r="KF748" s="18">
        <v>2</v>
      </c>
      <c r="KG748" s="18">
        <v>6</v>
      </c>
      <c r="KH748" s="18">
        <v>118</v>
      </c>
      <c r="KI748" s="18">
        <v>66</v>
      </c>
      <c r="KJ748" s="18">
        <v>60</v>
      </c>
      <c r="KK748" s="18">
        <v>60</v>
      </c>
      <c r="KL748" s="18">
        <v>6</v>
      </c>
      <c r="KM748" s="18">
        <v>0</v>
      </c>
      <c r="MO748" s="18">
        <v>6</v>
      </c>
      <c r="MP748" s="18">
        <v>0</v>
      </c>
      <c r="MS748" s="18">
        <v>138676</v>
      </c>
      <c r="MU748" s="18">
        <v>3</v>
      </c>
      <c r="NX748" s="18">
        <f t="shared" si="80"/>
        <v>2509.3654942828207</v>
      </c>
      <c r="NY748" t="str">
        <f t="shared" si="75"/>
        <v>Larger</v>
      </c>
      <c r="NZ748" t="str">
        <f t="shared" si="76"/>
        <v>Medium</v>
      </c>
    </row>
    <row r="749" spans="1:390">
      <c r="A749" t="s">
        <v>778</v>
      </c>
      <c r="B749" t="s">
        <v>427</v>
      </c>
      <c r="C749" s="32" t="s">
        <v>428</v>
      </c>
      <c r="D749" s="31" t="s">
        <v>393</v>
      </c>
      <c r="E749">
        <v>20120</v>
      </c>
      <c r="F749" t="s">
        <v>935</v>
      </c>
      <c r="G749" s="18">
        <v>5351.4720000000489</v>
      </c>
      <c r="H749" s="71">
        <v>46128</v>
      </c>
      <c r="I749" s="99"/>
      <c r="J749" s="63">
        <v>80</v>
      </c>
      <c r="K749" s="63">
        <v>11</v>
      </c>
      <c r="R749" s="63">
        <v>90</v>
      </c>
      <c r="U749" s="63">
        <v>62</v>
      </c>
      <c r="V749" s="63">
        <v>563</v>
      </c>
      <c r="W749" s="72">
        <v>100</v>
      </c>
      <c r="AC749" s="93">
        <v>16516</v>
      </c>
      <c r="AF749" s="93">
        <v>0</v>
      </c>
      <c r="AG749" s="93">
        <v>0</v>
      </c>
      <c r="AH749" s="93">
        <v>0</v>
      </c>
      <c r="AI749" s="93">
        <v>0</v>
      </c>
      <c r="AL749" s="93">
        <v>0</v>
      </c>
      <c r="AM749" s="93">
        <v>0</v>
      </c>
      <c r="AO749" s="59">
        <v>16516</v>
      </c>
      <c r="AP749" s="63">
        <v>1638.52</v>
      </c>
      <c r="AS749" s="63">
        <v>0</v>
      </c>
      <c r="AT749" s="63">
        <v>0</v>
      </c>
      <c r="AU749" s="63">
        <v>0</v>
      </c>
      <c r="AV749" s="63">
        <v>0</v>
      </c>
      <c r="AY749" s="63">
        <v>0</v>
      </c>
      <c r="AZ749" s="63">
        <v>0</v>
      </c>
      <c r="BB749" s="63">
        <v>1638.52</v>
      </c>
      <c r="BC749" s="63">
        <v>7557</v>
      </c>
      <c r="BF749" s="63">
        <v>0</v>
      </c>
      <c r="BG749" s="63">
        <v>0</v>
      </c>
      <c r="BH749" s="63">
        <v>0</v>
      </c>
      <c r="BI749" s="63">
        <v>0</v>
      </c>
      <c r="BL749" s="63">
        <v>0</v>
      </c>
      <c r="BM749" s="63">
        <v>0</v>
      </c>
      <c r="BO749" s="63">
        <v>7557</v>
      </c>
      <c r="BP749" s="63">
        <v>0</v>
      </c>
      <c r="BR749" s="63">
        <v>0</v>
      </c>
      <c r="BS749" s="63">
        <v>0</v>
      </c>
      <c r="BT749" s="63">
        <v>0</v>
      </c>
      <c r="BU749" s="63">
        <v>0</v>
      </c>
      <c r="BX749">
        <v>0</v>
      </c>
      <c r="BY749">
        <v>0</v>
      </c>
      <c r="BZ749">
        <v>0</v>
      </c>
      <c r="CY749">
        <v>4867.58</v>
      </c>
      <c r="DA749">
        <v>0</v>
      </c>
      <c r="DB749">
        <v>0</v>
      </c>
      <c r="DC749">
        <v>0</v>
      </c>
      <c r="DF749">
        <v>0</v>
      </c>
      <c r="DG749">
        <v>0</v>
      </c>
      <c r="DH749">
        <v>0</v>
      </c>
      <c r="DI749">
        <v>4867.58</v>
      </c>
      <c r="EJ749">
        <v>0</v>
      </c>
      <c r="EL749">
        <v>0</v>
      </c>
      <c r="EM749">
        <v>0</v>
      </c>
      <c r="EN749">
        <v>0</v>
      </c>
      <c r="EQ749">
        <v>0</v>
      </c>
      <c r="ER749">
        <v>0</v>
      </c>
      <c r="ES749">
        <v>0</v>
      </c>
      <c r="ET749">
        <v>0</v>
      </c>
      <c r="GE749">
        <v>112294.9</v>
      </c>
      <c r="GG749">
        <v>0</v>
      </c>
      <c r="GH749">
        <v>0</v>
      </c>
      <c r="GI749">
        <v>0</v>
      </c>
      <c r="GJ749">
        <v>0</v>
      </c>
      <c r="GM749">
        <v>0</v>
      </c>
      <c r="GN749">
        <v>0</v>
      </c>
      <c r="GO749">
        <v>112294.9</v>
      </c>
      <c r="GP749" s="2">
        <f t="shared" si="77"/>
        <v>24073</v>
      </c>
      <c r="GQ749" s="2">
        <f t="shared" si="78"/>
        <v>6506.1</v>
      </c>
      <c r="GR749" s="2">
        <f t="shared" si="79"/>
        <v>142874</v>
      </c>
      <c r="GS749" t="s">
        <v>420</v>
      </c>
      <c r="GU749" t="s">
        <v>613</v>
      </c>
      <c r="GV749" t="s">
        <v>766</v>
      </c>
      <c r="HB749" t="s">
        <v>893</v>
      </c>
      <c r="HC749">
        <v>1974</v>
      </c>
      <c r="HD749">
        <v>7075</v>
      </c>
      <c r="HE749">
        <v>0</v>
      </c>
      <c r="HF749">
        <v>75</v>
      </c>
      <c r="HH749">
        <v>63397</v>
      </c>
      <c r="HJ749">
        <v>5</v>
      </c>
      <c r="HK749">
        <v>0</v>
      </c>
      <c r="HL749">
        <v>1974</v>
      </c>
      <c r="HO749">
        <v>2530</v>
      </c>
      <c r="HP749">
        <v>2530</v>
      </c>
      <c r="HQ749">
        <v>1</v>
      </c>
      <c r="HR749">
        <v>5</v>
      </c>
      <c r="HU749">
        <v>4.5</v>
      </c>
      <c r="IF749" s="63">
        <v>1.5</v>
      </c>
      <c r="IG749">
        <v>4.5</v>
      </c>
      <c r="II749" s="35">
        <f t="shared" si="74"/>
        <v>4.5</v>
      </c>
      <c r="IK749">
        <v>5</v>
      </c>
      <c r="IL749">
        <v>5</v>
      </c>
      <c r="IM749" s="18">
        <v>450</v>
      </c>
      <c r="IN749" s="1" t="s">
        <v>400</v>
      </c>
      <c r="IO749" s="62">
        <v>193840</v>
      </c>
      <c r="IX749" s="18">
        <v>193840</v>
      </c>
      <c r="JA749" s="18">
        <v>2643</v>
      </c>
      <c r="JB749" s="18">
        <v>2673</v>
      </c>
      <c r="JC749" s="18">
        <v>5877</v>
      </c>
      <c r="JD749" s="18">
        <v>5877</v>
      </c>
      <c r="JR749" s="18">
        <v>1750</v>
      </c>
      <c r="JU749" s="18">
        <v>85</v>
      </c>
      <c r="KF749" s="18">
        <v>0</v>
      </c>
      <c r="KG749" s="18">
        <v>0</v>
      </c>
      <c r="KH749" s="18">
        <v>0</v>
      </c>
      <c r="KI749" s="18">
        <v>58.5</v>
      </c>
      <c r="KJ749" s="18">
        <v>20</v>
      </c>
      <c r="KK749" s="18">
        <v>0</v>
      </c>
      <c r="KL749" s="18">
        <v>0</v>
      </c>
      <c r="KM749" s="18">
        <v>0</v>
      </c>
      <c r="MO749" s="18">
        <v>0</v>
      </c>
      <c r="MP749" s="18">
        <v>0</v>
      </c>
      <c r="MS749" s="18">
        <v>270996</v>
      </c>
      <c r="NX749" s="18">
        <f t="shared" si="80"/>
        <v>1189.2160000000108</v>
      </c>
      <c r="NY749" t="str">
        <f t="shared" si="75"/>
        <v>Smaller</v>
      </c>
      <c r="NZ749" t="str">
        <f t="shared" si="76"/>
        <v>Small</v>
      </c>
    </row>
    <row r="750" spans="1:390">
      <c r="A750" t="s">
        <v>623</v>
      </c>
      <c r="B750" t="s">
        <v>668</v>
      </c>
      <c r="C750" s="32" t="s">
        <v>669</v>
      </c>
      <c r="D750" s="1" t="s">
        <v>404</v>
      </c>
      <c r="E750">
        <v>20120</v>
      </c>
      <c r="F750" t="s">
        <v>935</v>
      </c>
      <c r="G750" s="18">
        <v>15676.169142857138</v>
      </c>
      <c r="H750" s="71">
        <v>46939</v>
      </c>
      <c r="I750" s="99"/>
      <c r="J750" s="63">
        <v>88</v>
      </c>
      <c r="K750" s="63">
        <v>13</v>
      </c>
      <c r="R750" s="63">
        <v>33</v>
      </c>
      <c r="U750" s="63">
        <v>54</v>
      </c>
      <c r="V750" s="63">
        <v>503</v>
      </c>
      <c r="W750" s="72">
        <v>75</v>
      </c>
      <c r="AC750" s="93">
        <v>16867.39</v>
      </c>
      <c r="AO750" s="59">
        <v>16867.39</v>
      </c>
      <c r="AY750" s="63">
        <v>5000</v>
      </c>
      <c r="BB750" s="63">
        <v>5000</v>
      </c>
      <c r="BC750" s="63">
        <v>16746.689999999999</v>
      </c>
      <c r="BO750" s="63">
        <v>16746.689999999999</v>
      </c>
      <c r="BZ750">
        <v>0</v>
      </c>
      <c r="CY750">
        <v>9172</v>
      </c>
      <c r="DB750">
        <v>12816</v>
      </c>
      <c r="DG750">
        <v>25500</v>
      </c>
      <c r="DH750">
        <v>3152.62</v>
      </c>
      <c r="DI750">
        <v>50640.62</v>
      </c>
      <c r="ET750">
        <v>0</v>
      </c>
      <c r="GE750">
        <v>12895.82</v>
      </c>
      <c r="GN750">
        <v>43101.82</v>
      </c>
      <c r="GO750">
        <v>55997.64</v>
      </c>
      <c r="GP750" s="2">
        <f t="shared" si="77"/>
        <v>33614.080000000002</v>
      </c>
      <c r="GQ750" s="2">
        <f t="shared" si="78"/>
        <v>55640.62</v>
      </c>
      <c r="GR750" s="2">
        <f t="shared" si="79"/>
        <v>145252.34000000003</v>
      </c>
      <c r="GS750" t="s">
        <v>420</v>
      </c>
      <c r="GV750" t="s">
        <v>768</v>
      </c>
      <c r="GW750" t="s">
        <v>410</v>
      </c>
      <c r="HC750">
        <v>1494</v>
      </c>
      <c r="HD750">
        <v>2066</v>
      </c>
      <c r="HE750">
        <v>25165</v>
      </c>
      <c r="HF750">
        <v>127</v>
      </c>
      <c r="HG750">
        <v>17</v>
      </c>
      <c r="HH750">
        <v>79783</v>
      </c>
      <c r="HJ750">
        <v>0</v>
      </c>
      <c r="HK750">
        <v>4592</v>
      </c>
      <c r="HL750">
        <v>1810</v>
      </c>
      <c r="HO750">
        <v>598</v>
      </c>
      <c r="HP750">
        <v>598</v>
      </c>
      <c r="HQ750">
        <v>128</v>
      </c>
      <c r="HR750">
        <v>0</v>
      </c>
      <c r="HU750">
        <v>5</v>
      </c>
      <c r="IF750" s="63">
        <v>3.9</v>
      </c>
      <c r="IG750">
        <v>8.41</v>
      </c>
      <c r="II750" s="35">
        <f t="shared" si="74"/>
        <v>8.41</v>
      </c>
      <c r="IK750">
        <v>9</v>
      </c>
      <c r="IL750">
        <v>9</v>
      </c>
      <c r="IM750" s="18">
        <v>7116</v>
      </c>
      <c r="IN750" s="1" t="s">
        <v>411</v>
      </c>
      <c r="IO750" s="62">
        <v>49924</v>
      </c>
      <c r="IP750" s="18">
        <v>124823</v>
      </c>
      <c r="IQ750" s="18">
        <v>20852</v>
      </c>
      <c r="IX750" s="18">
        <v>195599</v>
      </c>
      <c r="JA750" s="18">
        <v>41</v>
      </c>
      <c r="JB750" s="18">
        <v>39</v>
      </c>
      <c r="JC750" s="18">
        <v>188</v>
      </c>
      <c r="JD750" s="18">
        <v>103</v>
      </c>
      <c r="JR750" s="18">
        <v>8890</v>
      </c>
      <c r="JU750" s="18">
        <v>222</v>
      </c>
      <c r="KF750" s="18">
        <v>2</v>
      </c>
      <c r="KG750" s="18">
        <v>3</v>
      </c>
      <c r="KH750" s="18">
        <v>49</v>
      </c>
      <c r="KI750" s="18">
        <v>67.5</v>
      </c>
      <c r="KJ750" s="18">
        <v>28</v>
      </c>
      <c r="KK750" s="18">
        <v>28</v>
      </c>
      <c r="KL750" s="18">
        <v>4</v>
      </c>
      <c r="KM750" s="18">
        <v>0</v>
      </c>
      <c r="MO750" s="18">
        <v>4</v>
      </c>
      <c r="MP750" s="18">
        <v>0</v>
      </c>
      <c r="MS750" s="18">
        <v>709862</v>
      </c>
      <c r="MU750" s="18">
        <v>10</v>
      </c>
      <c r="NX750" s="18">
        <f t="shared" si="80"/>
        <v>1863.9915746560212</v>
      </c>
      <c r="NY750" t="str">
        <f t="shared" si="75"/>
        <v>Larger</v>
      </c>
      <c r="NZ750" t="str">
        <f t="shared" si="76"/>
        <v>Medium</v>
      </c>
    </row>
    <row r="751" spans="1:390">
      <c r="A751" t="s">
        <v>484</v>
      </c>
      <c r="B751" t="s">
        <v>563</v>
      </c>
      <c r="C751" s="32" t="s">
        <v>564</v>
      </c>
      <c r="D751" s="1" t="s">
        <v>404</v>
      </c>
      <c r="E751">
        <v>20120</v>
      </c>
      <c r="F751" t="s">
        <v>935</v>
      </c>
      <c r="G751" s="18">
        <v>5176.0285714285783</v>
      </c>
      <c r="H751" s="71">
        <v>33722</v>
      </c>
      <c r="I751" s="99"/>
      <c r="J751" s="63">
        <v>45</v>
      </c>
      <c r="K751" s="63">
        <v>7</v>
      </c>
      <c r="R751" s="63">
        <v>33</v>
      </c>
      <c r="U751" s="63">
        <v>63</v>
      </c>
      <c r="V751" s="63">
        <v>507</v>
      </c>
      <c r="W751" s="72" t="s">
        <v>909</v>
      </c>
      <c r="AC751" s="93">
        <v>17302</v>
      </c>
      <c r="AO751" s="59"/>
      <c r="AP751" s="63">
        <v>3675</v>
      </c>
      <c r="BC751" s="63">
        <v>33887</v>
      </c>
      <c r="BP751" s="63">
        <v>0</v>
      </c>
      <c r="CY751">
        <v>31141</v>
      </c>
      <c r="EJ751">
        <v>15333</v>
      </c>
      <c r="GE751">
        <v>0</v>
      </c>
      <c r="GP751" s="2">
        <f t="shared" si="77"/>
        <v>0</v>
      </c>
      <c r="GQ751" s="2">
        <f t="shared" si="78"/>
        <v>0</v>
      </c>
      <c r="GR751" s="2">
        <f t="shared" si="79"/>
        <v>0</v>
      </c>
      <c r="GS751" t="s">
        <v>420</v>
      </c>
      <c r="GU751" t="s">
        <v>439</v>
      </c>
      <c r="GV751" t="s">
        <v>766</v>
      </c>
      <c r="GX751" t="s">
        <v>459</v>
      </c>
      <c r="HC751">
        <v>2285</v>
      </c>
      <c r="HD751">
        <v>1860</v>
      </c>
      <c r="HE751">
        <v>28048</v>
      </c>
      <c r="HF751">
        <v>56</v>
      </c>
      <c r="HG751">
        <v>0</v>
      </c>
      <c r="HH751">
        <v>43427</v>
      </c>
      <c r="HJ751">
        <v>70</v>
      </c>
      <c r="HK751">
        <v>133</v>
      </c>
      <c r="HL751">
        <v>2401</v>
      </c>
      <c r="HO751">
        <v>349</v>
      </c>
      <c r="HP751">
        <v>351</v>
      </c>
      <c r="HQ751">
        <v>0</v>
      </c>
      <c r="HR751">
        <v>70</v>
      </c>
      <c r="HU751">
        <v>3</v>
      </c>
      <c r="IF751" s="63">
        <v>1.2</v>
      </c>
      <c r="IG751">
        <v>3</v>
      </c>
      <c r="II751" s="35">
        <f t="shared" si="74"/>
        <v>3</v>
      </c>
      <c r="IK751">
        <v>4</v>
      </c>
      <c r="IL751">
        <v>4</v>
      </c>
      <c r="IM751" s="18">
        <v>3116</v>
      </c>
      <c r="IN751" s="1" t="s">
        <v>411</v>
      </c>
      <c r="IO751" s="62">
        <v>6131</v>
      </c>
      <c r="IP751" s="18">
        <v>11668</v>
      </c>
      <c r="IR751" s="18">
        <v>785</v>
      </c>
      <c r="IV751" s="18">
        <v>2781</v>
      </c>
      <c r="IX751" s="18">
        <v>21365</v>
      </c>
      <c r="JA751" s="18">
        <v>303</v>
      </c>
      <c r="JB751" s="18">
        <v>234</v>
      </c>
      <c r="JC751" s="18">
        <v>248</v>
      </c>
      <c r="JD751" s="18">
        <v>143</v>
      </c>
      <c r="JR751" s="18">
        <v>1710</v>
      </c>
      <c r="JU751" s="18">
        <v>46</v>
      </c>
      <c r="KF751" s="18">
        <v>2</v>
      </c>
      <c r="KG751" s="18">
        <v>2</v>
      </c>
      <c r="KH751" s="18">
        <v>98</v>
      </c>
      <c r="KI751" s="18">
        <v>48</v>
      </c>
      <c r="KJ751" s="18">
        <v>24</v>
      </c>
      <c r="KK751" s="18">
        <v>24</v>
      </c>
      <c r="KL751" s="18">
        <v>0</v>
      </c>
      <c r="KM751" s="18">
        <v>0</v>
      </c>
      <c r="MO751" s="18">
        <v>0</v>
      </c>
      <c r="MP751" s="18">
        <v>0</v>
      </c>
      <c r="MS751" s="18">
        <v>90047</v>
      </c>
      <c r="MU751" s="18">
        <v>7</v>
      </c>
      <c r="NX751" s="18">
        <f t="shared" si="80"/>
        <v>1725.3428571428594</v>
      </c>
      <c r="NY751" t="str">
        <f t="shared" si="75"/>
        <v>Smaller</v>
      </c>
      <c r="NZ751" t="str">
        <f t="shared" si="76"/>
        <v>Small</v>
      </c>
    </row>
    <row r="752" spans="1:390">
      <c r="A752" t="s">
        <v>540</v>
      </c>
      <c r="B752" t="s">
        <v>541</v>
      </c>
      <c r="C752" s="32" t="s">
        <v>542</v>
      </c>
      <c r="D752" s="31" t="s">
        <v>393</v>
      </c>
      <c r="E752">
        <v>20120</v>
      </c>
      <c r="F752" t="s">
        <v>935</v>
      </c>
      <c r="G752" s="18">
        <v>7643.1849523809506</v>
      </c>
      <c r="H752" s="71">
        <v>24554</v>
      </c>
      <c r="I752" s="99"/>
      <c r="J752" s="63">
        <v>79</v>
      </c>
      <c r="K752" s="63">
        <v>5</v>
      </c>
      <c r="R752" s="63">
        <v>39</v>
      </c>
      <c r="U752" s="63">
        <v>20</v>
      </c>
      <c r="V752" s="63">
        <v>300</v>
      </c>
      <c r="W752" s="72">
        <v>300</v>
      </c>
      <c r="AC752" s="93">
        <v>18280</v>
      </c>
      <c r="AF752" s="93">
        <v>1000</v>
      </c>
      <c r="AG752" s="93">
        <v>0</v>
      </c>
      <c r="AH752" s="93">
        <v>0</v>
      </c>
      <c r="AI752" s="93">
        <v>0</v>
      </c>
      <c r="AL752" s="93">
        <v>0</v>
      </c>
      <c r="AM752" s="93">
        <v>0</v>
      </c>
      <c r="AO752" s="59">
        <v>19280</v>
      </c>
      <c r="AP752" s="63">
        <v>0</v>
      </c>
      <c r="AS752" s="63">
        <v>0</v>
      </c>
      <c r="AT752" s="63">
        <v>0</v>
      </c>
      <c r="AU752" s="63">
        <v>0</v>
      </c>
      <c r="AV752" s="63">
        <v>0</v>
      </c>
      <c r="AY752" s="63">
        <v>4489</v>
      </c>
      <c r="AZ752" s="63">
        <v>0</v>
      </c>
      <c r="BB752" s="63">
        <v>4489</v>
      </c>
      <c r="BC752" s="63">
        <v>4807</v>
      </c>
      <c r="BF752" s="63">
        <v>0</v>
      </c>
      <c r="BG752" s="63">
        <v>0</v>
      </c>
      <c r="BH752" s="63">
        <v>0</v>
      </c>
      <c r="BI752" s="63">
        <v>0</v>
      </c>
      <c r="BL752" s="63">
        <v>0</v>
      </c>
      <c r="BM752" s="63">
        <v>0</v>
      </c>
      <c r="BO752" s="63">
        <v>4807</v>
      </c>
      <c r="BP752" s="63">
        <v>1193</v>
      </c>
      <c r="BR752" s="63">
        <v>0</v>
      </c>
      <c r="BS752" s="63">
        <v>0</v>
      </c>
      <c r="BT752" s="63">
        <v>0</v>
      </c>
      <c r="BU752" s="63">
        <v>0</v>
      </c>
      <c r="BX752">
        <v>0</v>
      </c>
      <c r="BY752">
        <v>0</v>
      </c>
      <c r="BZ752">
        <v>1193</v>
      </c>
      <c r="CY752">
        <v>250</v>
      </c>
      <c r="DA752">
        <v>9136</v>
      </c>
      <c r="DB752">
        <v>0</v>
      </c>
      <c r="DC752">
        <v>0</v>
      </c>
      <c r="DF752">
        <v>0</v>
      </c>
      <c r="DG752">
        <v>60750</v>
      </c>
      <c r="DH752">
        <v>0</v>
      </c>
      <c r="DI752">
        <v>70136</v>
      </c>
      <c r="EJ752">
        <v>2901</v>
      </c>
      <c r="EL752">
        <v>2250</v>
      </c>
      <c r="EM752">
        <v>0</v>
      </c>
      <c r="EN752">
        <v>0</v>
      </c>
      <c r="EQ752">
        <v>0</v>
      </c>
      <c r="ER752">
        <v>0</v>
      </c>
      <c r="ES752">
        <v>0</v>
      </c>
      <c r="ET752">
        <v>5151</v>
      </c>
      <c r="GE752">
        <v>0</v>
      </c>
      <c r="GG752">
        <v>0</v>
      </c>
      <c r="GH752">
        <v>0</v>
      </c>
      <c r="GI752">
        <v>0</v>
      </c>
      <c r="GJ752">
        <v>0</v>
      </c>
      <c r="GM752">
        <v>0</v>
      </c>
      <c r="GN752">
        <v>0</v>
      </c>
      <c r="GO752">
        <v>0</v>
      </c>
      <c r="GP752" s="2">
        <f t="shared" si="77"/>
        <v>24087</v>
      </c>
      <c r="GQ752" s="2">
        <f t="shared" si="78"/>
        <v>80969</v>
      </c>
      <c r="GR752" s="2">
        <f t="shared" si="79"/>
        <v>105056</v>
      </c>
      <c r="GS752" t="s">
        <v>420</v>
      </c>
      <c r="GV752" t="s">
        <v>768</v>
      </c>
      <c r="HC752">
        <v>798</v>
      </c>
      <c r="HD752">
        <v>3992</v>
      </c>
      <c r="HE752">
        <v>27013</v>
      </c>
      <c r="HF752">
        <v>71</v>
      </c>
      <c r="HG752">
        <v>0</v>
      </c>
      <c r="HH752">
        <v>76394</v>
      </c>
      <c r="HJ752">
        <v>106</v>
      </c>
      <c r="HK752">
        <v>239</v>
      </c>
      <c r="HL752">
        <v>804</v>
      </c>
      <c r="HO752">
        <v>404</v>
      </c>
      <c r="HP752">
        <v>410</v>
      </c>
      <c r="HQ752">
        <v>136</v>
      </c>
      <c r="HR752">
        <v>133</v>
      </c>
      <c r="HU752">
        <v>6</v>
      </c>
      <c r="IF752" s="63">
        <v>1.1499999999999999</v>
      </c>
      <c r="IG752">
        <v>2.69</v>
      </c>
      <c r="II752" s="35">
        <f t="shared" si="74"/>
        <v>2.69</v>
      </c>
      <c r="IK752">
        <v>8</v>
      </c>
      <c r="IL752">
        <v>6.47</v>
      </c>
      <c r="IM752" s="18">
        <v>13194</v>
      </c>
      <c r="IN752" s="1" t="s">
        <v>400</v>
      </c>
      <c r="IO752" s="62">
        <v>8427</v>
      </c>
      <c r="IP752" s="18">
        <v>8439</v>
      </c>
      <c r="IQ752" s="18">
        <v>3671</v>
      </c>
      <c r="IR752" s="18">
        <v>6455</v>
      </c>
      <c r="IV752" s="18">
        <v>3048</v>
      </c>
      <c r="IX752" s="18">
        <v>30040</v>
      </c>
      <c r="JA752" s="18">
        <v>107</v>
      </c>
      <c r="JB752" s="18">
        <v>90</v>
      </c>
      <c r="JC752" s="18">
        <v>243</v>
      </c>
      <c r="JD752" s="18">
        <v>10</v>
      </c>
      <c r="JR752" s="18">
        <v>3398</v>
      </c>
      <c r="JU752" s="18">
        <v>132</v>
      </c>
      <c r="KF752" s="18">
        <v>0</v>
      </c>
      <c r="KG752" s="18">
        <v>0</v>
      </c>
      <c r="KH752" s="18">
        <v>0</v>
      </c>
      <c r="KI752" s="18">
        <v>42</v>
      </c>
      <c r="KJ752" s="18">
        <v>16</v>
      </c>
      <c r="KK752" s="18">
        <v>16</v>
      </c>
      <c r="KL752" s="18">
        <v>0</v>
      </c>
      <c r="KM752" s="18">
        <v>0</v>
      </c>
      <c r="MO752" s="18">
        <v>0</v>
      </c>
      <c r="MP752" s="18">
        <v>0</v>
      </c>
      <c r="MS752" s="18">
        <v>205720</v>
      </c>
      <c r="MU752" s="18">
        <v>326</v>
      </c>
      <c r="NX752" s="18">
        <f t="shared" si="80"/>
        <v>2841.3326960523982</v>
      </c>
      <c r="NY752" t="str">
        <f t="shared" si="75"/>
        <v>Mid-range</v>
      </c>
      <c r="NZ752" t="str">
        <f t="shared" si="76"/>
        <v>Small</v>
      </c>
    </row>
    <row r="753" spans="1:390">
      <c r="A753" t="s">
        <v>495</v>
      </c>
      <c r="B753" t="s">
        <v>586</v>
      </c>
      <c r="C753" s="32" t="s">
        <v>587</v>
      </c>
      <c r="D753" s="1" t="s">
        <v>404</v>
      </c>
      <c r="E753">
        <v>20120</v>
      </c>
      <c r="F753" t="s">
        <v>935</v>
      </c>
      <c r="G753" s="18">
        <v>6479.6866666667129</v>
      </c>
      <c r="H753" s="71">
        <v>20280</v>
      </c>
      <c r="I753" s="99"/>
      <c r="J753" s="63">
        <v>39</v>
      </c>
      <c r="K753" s="63">
        <v>1</v>
      </c>
      <c r="R753" s="63">
        <v>32</v>
      </c>
      <c r="U753" s="63">
        <v>5</v>
      </c>
      <c r="V753" s="63">
        <v>166</v>
      </c>
      <c r="W753" s="72">
        <v>0</v>
      </c>
      <c r="AC753" s="93">
        <v>18424</v>
      </c>
      <c r="AF753" s="93">
        <v>8308</v>
      </c>
      <c r="AO753" s="59">
        <v>26732</v>
      </c>
      <c r="AP753" s="63">
        <v>0</v>
      </c>
      <c r="AS753" s="63">
        <v>0</v>
      </c>
      <c r="BB753" s="63">
        <v>0</v>
      </c>
      <c r="BC753" s="63">
        <v>486</v>
      </c>
      <c r="BO753" s="63">
        <v>486</v>
      </c>
      <c r="BZ753">
        <v>0</v>
      </c>
      <c r="CY753">
        <v>1862</v>
      </c>
      <c r="DH753">
        <v>53614</v>
      </c>
      <c r="DI753">
        <v>55476</v>
      </c>
      <c r="ET753">
        <v>0</v>
      </c>
      <c r="GE753">
        <v>630</v>
      </c>
      <c r="GO753">
        <v>630</v>
      </c>
      <c r="GP753" s="2">
        <f t="shared" si="77"/>
        <v>27218</v>
      </c>
      <c r="GQ753" s="2">
        <f t="shared" si="78"/>
        <v>55476</v>
      </c>
      <c r="GR753" s="2">
        <f t="shared" si="79"/>
        <v>83324</v>
      </c>
      <c r="GS753" t="s">
        <v>395</v>
      </c>
      <c r="GV753" t="s">
        <v>768</v>
      </c>
      <c r="GX753" t="s">
        <v>459</v>
      </c>
      <c r="HE753">
        <v>14866</v>
      </c>
      <c r="HF753">
        <v>33</v>
      </c>
      <c r="HH753">
        <v>86772</v>
      </c>
      <c r="HK753">
        <v>0</v>
      </c>
      <c r="HL753">
        <v>830</v>
      </c>
      <c r="HP753">
        <v>137</v>
      </c>
      <c r="HQ753">
        <v>34</v>
      </c>
      <c r="HU753">
        <v>5</v>
      </c>
      <c r="IF753" s="63">
        <v>15.2</v>
      </c>
      <c r="IG753">
        <v>3.5</v>
      </c>
      <c r="II753" s="35">
        <f t="shared" si="74"/>
        <v>3.5</v>
      </c>
      <c r="IK753">
        <v>4</v>
      </c>
      <c r="IL753">
        <v>4</v>
      </c>
      <c r="IM753" s="18">
        <v>6688</v>
      </c>
      <c r="IN753" s="1" t="s">
        <v>411</v>
      </c>
      <c r="IO753" s="62">
        <v>6299</v>
      </c>
      <c r="IP753" s="18">
        <v>690</v>
      </c>
      <c r="IQ753" s="18">
        <v>4633</v>
      </c>
      <c r="IX753" s="18">
        <v>11622</v>
      </c>
      <c r="JA753" s="18">
        <v>94</v>
      </c>
      <c r="JB753" s="18">
        <v>94</v>
      </c>
      <c r="JC753" s="18">
        <v>61</v>
      </c>
      <c r="JD753" s="18">
        <v>53</v>
      </c>
      <c r="JR753" s="18">
        <v>2940</v>
      </c>
      <c r="JU753" s="18">
        <v>98</v>
      </c>
      <c r="KF753" s="18">
        <v>2</v>
      </c>
      <c r="KG753" s="18">
        <v>2</v>
      </c>
      <c r="KH753" s="18">
        <v>216</v>
      </c>
      <c r="KI753" s="18">
        <v>60</v>
      </c>
      <c r="KJ753" s="18">
        <v>0</v>
      </c>
      <c r="KK753" s="18">
        <v>0</v>
      </c>
      <c r="KL753" s="18">
        <v>4</v>
      </c>
      <c r="KM753" s="18">
        <v>0</v>
      </c>
      <c r="MO753" s="18">
        <v>120</v>
      </c>
      <c r="MP753" s="18">
        <v>0</v>
      </c>
      <c r="MS753" s="18">
        <v>241368</v>
      </c>
      <c r="MU753" s="18">
        <v>0</v>
      </c>
      <c r="NX753" s="18">
        <f t="shared" si="80"/>
        <v>1851.3390476190609</v>
      </c>
      <c r="NY753" t="str">
        <f t="shared" si="75"/>
        <v>Smaller</v>
      </c>
      <c r="NZ753" t="str">
        <f t="shared" si="76"/>
        <v>Small</v>
      </c>
    </row>
    <row r="754" spans="1:390">
      <c r="A754" t="s">
        <v>623</v>
      </c>
      <c r="B754" t="s">
        <v>624</v>
      </c>
      <c r="C754" s="32" t="s">
        <v>625</v>
      </c>
      <c r="D754" s="1" t="s">
        <v>404</v>
      </c>
      <c r="E754">
        <v>20120</v>
      </c>
      <c r="F754" t="s">
        <v>935</v>
      </c>
      <c r="G754" s="18">
        <v>12159.710857142873</v>
      </c>
      <c r="H754" s="71">
        <v>33869</v>
      </c>
      <c r="I754" s="99"/>
      <c r="J754" s="63">
        <v>26</v>
      </c>
      <c r="K754" s="63">
        <v>8</v>
      </c>
      <c r="R754" s="63">
        <v>45</v>
      </c>
      <c r="U754" s="63">
        <v>40</v>
      </c>
      <c r="V754" s="63">
        <v>500</v>
      </c>
      <c r="W754" s="72">
        <v>26</v>
      </c>
      <c r="AC754" s="93">
        <v>19326</v>
      </c>
      <c r="AF754" s="93">
        <v>12480</v>
      </c>
      <c r="AG754" s="93">
        <v>3150</v>
      </c>
      <c r="AH754" s="93">
        <v>0</v>
      </c>
      <c r="AI754" s="93">
        <v>0</v>
      </c>
      <c r="AL754" s="93">
        <v>0</v>
      </c>
      <c r="AM754" s="93">
        <v>0</v>
      </c>
      <c r="AO754" s="59">
        <v>34956</v>
      </c>
      <c r="AP754" s="63">
        <v>0</v>
      </c>
      <c r="AS754" s="63">
        <v>0</v>
      </c>
      <c r="AT754" s="63">
        <v>0</v>
      </c>
      <c r="AU754" s="63">
        <v>0</v>
      </c>
      <c r="AV754" s="63">
        <v>0</v>
      </c>
      <c r="AY754" s="63">
        <v>0</v>
      </c>
      <c r="AZ754" s="63">
        <v>0</v>
      </c>
      <c r="BB754" s="63">
        <v>0</v>
      </c>
      <c r="BC754" s="63">
        <v>14250</v>
      </c>
      <c r="BF754" s="63">
        <v>0</v>
      </c>
      <c r="BG754" s="63">
        <v>0</v>
      </c>
      <c r="BH754" s="63">
        <v>0</v>
      </c>
      <c r="BI754" s="63">
        <v>0</v>
      </c>
      <c r="BL754" s="63">
        <v>0</v>
      </c>
      <c r="BM754" s="63">
        <v>0</v>
      </c>
      <c r="BO754" s="63">
        <v>14250</v>
      </c>
      <c r="BP754" s="63">
        <v>0</v>
      </c>
      <c r="BR754" s="63">
        <v>0</v>
      </c>
      <c r="BS754" s="63">
        <v>0</v>
      </c>
      <c r="BT754" s="63">
        <v>0</v>
      </c>
      <c r="BU754" s="63">
        <v>0</v>
      </c>
      <c r="BX754">
        <v>0</v>
      </c>
      <c r="BY754">
        <v>0</v>
      </c>
      <c r="BZ754">
        <v>0</v>
      </c>
      <c r="CY754">
        <v>53324</v>
      </c>
      <c r="DA754">
        <v>0</v>
      </c>
      <c r="DB754">
        <v>0</v>
      </c>
      <c r="DC754">
        <v>0</v>
      </c>
      <c r="DF754">
        <v>0</v>
      </c>
      <c r="DG754">
        <v>0</v>
      </c>
      <c r="DH754">
        <v>0</v>
      </c>
      <c r="DI754">
        <v>53324</v>
      </c>
      <c r="EJ754">
        <v>0</v>
      </c>
      <c r="EL754">
        <v>0</v>
      </c>
      <c r="EM754">
        <v>0</v>
      </c>
      <c r="EN754">
        <v>0</v>
      </c>
      <c r="EQ754">
        <v>0</v>
      </c>
      <c r="ER754">
        <v>0</v>
      </c>
      <c r="ES754">
        <v>0</v>
      </c>
      <c r="ET754">
        <v>0</v>
      </c>
      <c r="GE754">
        <v>0</v>
      </c>
      <c r="GG754">
        <v>0</v>
      </c>
      <c r="GH754">
        <v>0</v>
      </c>
      <c r="GI754">
        <v>0</v>
      </c>
      <c r="GJ754">
        <v>0</v>
      </c>
      <c r="GM754">
        <v>0</v>
      </c>
      <c r="GN754">
        <v>0</v>
      </c>
      <c r="GO754">
        <v>0</v>
      </c>
      <c r="GP754" s="2">
        <f t="shared" si="77"/>
        <v>49206</v>
      </c>
      <c r="GQ754" s="2">
        <f t="shared" si="78"/>
        <v>53324</v>
      </c>
      <c r="GR754" s="2">
        <f t="shared" si="79"/>
        <v>102530</v>
      </c>
      <c r="GS754" t="s">
        <v>420</v>
      </c>
      <c r="GU754" t="s">
        <v>439</v>
      </c>
      <c r="GV754" t="s">
        <v>766</v>
      </c>
      <c r="GX754" t="s">
        <v>459</v>
      </c>
      <c r="HC754">
        <v>1125</v>
      </c>
      <c r="HD754">
        <v>4137</v>
      </c>
      <c r="HE754">
        <v>7781</v>
      </c>
      <c r="HF754">
        <v>80</v>
      </c>
      <c r="HG754">
        <v>0</v>
      </c>
      <c r="HH754">
        <v>54179</v>
      </c>
      <c r="HJ754">
        <v>380</v>
      </c>
      <c r="HK754">
        <v>0</v>
      </c>
      <c r="HL754">
        <v>1155</v>
      </c>
      <c r="HO754">
        <v>0</v>
      </c>
      <c r="HP754">
        <v>0</v>
      </c>
      <c r="HQ754">
        <v>268</v>
      </c>
      <c r="HR754">
        <v>473</v>
      </c>
      <c r="HU754">
        <v>7</v>
      </c>
      <c r="IF754" s="63">
        <v>0.8</v>
      </c>
      <c r="IG754">
        <v>0.96</v>
      </c>
      <c r="II754" s="35">
        <f t="shared" si="74"/>
        <v>0.96</v>
      </c>
      <c r="IK754">
        <v>5</v>
      </c>
      <c r="IL754">
        <v>5</v>
      </c>
      <c r="IM754" s="18">
        <v>10444</v>
      </c>
      <c r="IN754" s="1" t="s">
        <v>411</v>
      </c>
      <c r="IO754" s="62">
        <v>9381</v>
      </c>
      <c r="IP754" s="18">
        <v>39207</v>
      </c>
      <c r="IR754" s="18">
        <v>3857</v>
      </c>
      <c r="IV754" s="18">
        <v>40</v>
      </c>
      <c r="IX754" s="18">
        <v>52485</v>
      </c>
      <c r="JA754" s="18">
        <v>33</v>
      </c>
      <c r="JB754" s="18">
        <v>17</v>
      </c>
      <c r="JC754" s="18">
        <v>159</v>
      </c>
      <c r="JD754" s="18">
        <v>50</v>
      </c>
      <c r="JR754" s="18">
        <v>2844</v>
      </c>
      <c r="JU754" s="18">
        <v>99</v>
      </c>
      <c r="KF754" s="18">
        <v>2</v>
      </c>
      <c r="KG754" s="18">
        <v>2</v>
      </c>
      <c r="KH754" s="18">
        <v>70</v>
      </c>
      <c r="KI754" s="18">
        <v>57</v>
      </c>
      <c r="KJ754" s="18">
        <v>32</v>
      </c>
      <c r="KK754" s="18">
        <v>32</v>
      </c>
      <c r="KL754" s="18">
        <v>0</v>
      </c>
      <c r="KM754" s="18">
        <v>0</v>
      </c>
      <c r="MO754" s="18">
        <v>0</v>
      </c>
      <c r="MP754" s="18">
        <v>0</v>
      </c>
      <c r="MS754" s="18">
        <v>221395</v>
      </c>
      <c r="MU754" s="18">
        <v>47</v>
      </c>
      <c r="NX754" s="18">
        <f t="shared" si="80"/>
        <v>12666.365476190493</v>
      </c>
      <c r="NY754" t="str">
        <f t="shared" si="75"/>
        <v>Mid-range</v>
      </c>
      <c r="NZ754" t="str">
        <f t="shared" si="76"/>
        <v>Medium</v>
      </c>
    </row>
    <row r="755" spans="1:390">
      <c r="A755" t="s">
        <v>753</v>
      </c>
      <c r="B755" t="s">
        <v>754</v>
      </c>
      <c r="C755" s="32" t="s">
        <v>755</v>
      </c>
      <c r="D755" s="31" t="s">
        <v>393</v>
      </c>
      <c r="E755">
        <v>20120</v>
      </c>
      <c r="F755" t="s">
        <v>935</v>
      </c>
      <c r="G755" s="18">
        <v>2473.3430476190501</v>
      </c>
      <c r="H755" s="71">
        <v>27000</v>
      </c>
      <c r="I755" s="99"/>
      <c r="J755" s="63">
        <v>25</v>
      </c>
      <c r="K755" s="63">
        <v>6</v>
      </c>
      <c r="R755" s="63">
        <v>0</v>
      </c>
      <c r="U755" s="63">
        <v>30</v>
      </c>
      <c r="V755" s="63">
        <v>270</v>
      </c>
      <c r="W755" s="72" t="s">
        <v>852</v>
      </c>
      <c r="AC755" s="93">
        <v>22000</v>
      </c>
      <c r="AO755" s="59">
        <v>22000</v>
      </c>
      <c r="BB755" s="63">
        <v>0</v>
      </c>
      <c r="BC755" s="63">
        <v>7000</v>
      </c>
      <c r="BO755" s="63">
        <v>7000</v>
      </c>
      <c r="BZ755">
        <v>0</v>
      </c>
      <c r="CY755">
        <v>42000</v>
      </c>
      <c r="DI755">
        <v>42000</v>
      </c>
      <c r="EJ755">
        <v>1000</v>
      </c>
      <c r="ET755">
        <v>1000</v>
      </c>
      <c r="GO755">
        <v>0</v>
      </c>
      <c r="GP755" s="2">
        <f t="shared" si="77"/>
        <v>29000</v>
      </c>
      <c r="GQ755" s="2">
        <f t="shared" si="78"/>
        <v>43000</v>
      </c>
      <c r="GR755" s="2">
        <f t="shared" si="79"/>
        <v>72000</v>
      </c>
      <c r="GT755" t="s">
        <v>853</v>
      </c>
      <c r="GV755" t="s">
        <v>768</v>
      </c>
      <c r="GW755" t="s">
        <v>410</v>
      </c>
      <c r="HC755">
        <v>300</v>
      </c>
      <c r="HD755">
        <v>1600</v>
      </c>
      <c r="HE755">
        <v>9000</v>
      </c>
      <c r="HF755">
        <v>104</v>
      </c>
      <c r="HH755">
        <v>18700</v>
      </c>
      <c r="HJ755">
        <v>0</v>
      </c>
      <c r="HK755">
        <v>0</v>
      </c>
      <c r="HL755">
        <v>300</v>
      </c>
      <c r="HO755">
        <v>10</v>
      </c>
      <c r="HP755">
        <v>10</v>
      </c>
      <c r="HQ755">
        <v>0</v>
      </c>
      <c r="HR755">
        <v>0</v>
      </c>
      <c r="HU755">
        <v>1</v>
      </c>
      <c r="IF755" s="63">
        <v>1.5</v>
      </c>
      <c r="IG755">
        <v>1</v>
      </c>
      <c r="II755" s="35">
        <f t="shared" si="74"/>
        <v>1</v>
      </c>
      <c r="IK755">
        <v>6</v>
      </c>
      <c r="IL755">
        <v>4.5</v>
      </c>
      <c r="IM755" s="18">
        <v>700</v>
      </c>
      <c r="IN755" s="1" t="s">
        <v>400</v>
      </c>
      <c r="IO755" s="62">
        <v>1792</v>
      </c>
      <c r="IP755" s="18">
        <v>16366</v>
      </c>
      <c r="IQ755" s="18">
        <v>16366</v>
      </c>
      <c r="IR755" s="18">
        <v>1729</v>
      </c>
      <c r="IV755" s="18">
        <v>53</v>
      </c>
      <c r="IX755" s="18">
        <v>19940</v>
      </c>
      <c r="JA755" s="18">
        <v>100</v>
      </c>
      <c r="JB755" s="18">
        <v>75</v>
      </c>
      <c r="JC755" s="18">
        <v>0</v>
      </c>
      <c r="JD755" s="18">
        <v>0</v>
      </c>
      <c r="JR755" s="18">
        <v>775</v>
      </c>
      <c r="JU755" s="18">
        <v>31</v>
      </c>
      <c r="KF755" s="18">
        <v>1</v>
      </c>
      <c r="KG755" s="18">
        <v>31</v>
      </c>
      <c r="KH755" s="18">
        <v>620</v>
      </c>
      <c r="KI755" s="18">
        <v>57</v>
      </c>
      <c r="KJ755" s="18">
        <v>48</v>
      </c>
      <c r="KK755" s="18">
        <v>48</v>
      </c>
      <c r="KL755" s="18">
        <v>0</v>
      </c>
      <c r="KM755" s="18">
        <v>0</v>
      </c>
      <c r="MO755" s="18">
        <v>0</v>
      </c>
      <c r="MP755" s="18">
        <v>0</v>
      </c>
      <c r="MS755" s="18">
        <v>94369</v>
      </c>
      <c r="MU755" s="18">
        <v>768</v>
      </c>
      <c r="NX755" s="18">
        <f t="shared" si="80"/>
        <v>2473.3430476190501</v>
      </c>
      <c r="NY755" t="str">
        <f t="shared" si="75"/>
        <v>Smaller</v>
      </c>
      <c r="NZ755" t="str">
        <f t="shared" si="76"/>
        <v>Small</v>
      </c>
    </row>
    <row r="756" spans="1:390">
      <c r="A756" t="s">
        <v>635</v>
      </c>
      <c r="B756" t="s">
        <v>719</v>
      </c>
      <c r="C756" s="32" t="s">
        <v>720</v>
      </c>
      <c r="D756" s="1" t="s">
        <v>404</v>
      </c>
      <c r="E756">
        <v>20120</v>
      </c>
      <c r="F756" t="s">
        <v>935</v>
      </c>
      <c r="G756" s="18">
        <v>3209.944761904751</v>
      </c>
      <c r="H756" s="71">
        <v>12500</v>
      </c>
      <c r="I756" s="99"/>
      <c r="J756" s="63">
        <v>20</v>
      </c>
      <c r="K756" s="63">
        <v>6</v>
      </c>
      <c r="R756" s="63">
        <v>0</v>
      </c>
      <c r="U756" s="63">
        <v>35</v>
      </c>
      <c r="V756" s="63">
        <v>193</v>
      </c>
      <c r="W756" s="72" t="s">
        <v>868</v>
      </c>
      <c r="AC756" s="93">
        <v>24500</v>
      </c>
      <c r="AO756" s="59">
        <v>24500</v>
      </c>
      <c r="AP756" s="63">
        <v>4600</v>
      </c>
      <c r="BB756" s="63">
        <v>4600</v>
      </c>
      <c r="BC756" s="63">
        <v>2400</v>
      </c>
      <c r="BO756" s="63">
        <v>2400</v>
      </c>
      <c r="BP756" s="63">
        <v>0</v>
      </c>
      <c r="BZ756">
        <v>0</v>
      </c>
      <c r="CY756">
        <v>35100</v>
      </c>
      <c r="DI756">
        <v>35100</v>
      </c>
      <c r="EJ756">
        <v>290</v>
      </c>
      <c r="ET756">
        <v>290</v>
      </c>
      <c r="GE756">
        <v>3330</v>
      </c>
      <c r="GO756">
        <v>3330</v>
      </c>
      <c r="GP756" s="2">
        <f t="shared" si="77"/>
        <v>26900</v>
      </c>
      <c r="GQ756" s="2">
        <f t="shared" si="78"/>
        <v>39990</v>
      </c>
      <c r="GR756" s="2">
        <f t="shared" si="79"/>
        <v>70220</v>
      </c>
      <c r="GT756" t="s">
        <v>899</v>
      </c>
      <c r="GU756" t="s">
        <v>439</v>
      </c>
      <c r="GV756" t="s">
        <v>766</v>
      </c>
      <c r="GX756" t="s">
        <v>459</v>
      </c>
      <c r="HB756" t="s">
        <v>900</v>
      </c>
      <c r="HC756">
        <v>1275</v>
      </c>
      <c r="HD756">
        <v>711</v>
      </c>
      <c r="HE756">
        <v>23100</v>
      </c>
      <c r="HF756">
        <v>40</v>
      </c>
      <c r="HH756">
        <v>36775</v>
      </c>
      <c r="HJ756">
        <v>25</v>
      </c>
      <c r="HK756">
        <v>1100</v>
      </c>
      <c r="HL756">
        <v>1295</v>
      </c>
      <c r="HO756">
        <v>41</v>
      </c>
      <c r="HP756">
        <v>46</v>
      </c>
      <c r="HQ756">
        <v>0</v>
      </c>
      <c r="HR756">
        <v>30</v>
      </c>
      <c r="HU756">
        <v>3</v>
      </c>
      <c r="IF756" s="63">
        <v>0</v>
      </c>
      <c r="IG756">
        <v>1.25</v>
      </c>
      <c r="II756" s="35">
        <f t="shared" si="74"/>
        <v>1.25</v>
      </c>
      <c r="IK756">
        <v>2</v>
      </c>
      <c r="IL756">
        <v>1.5</v>
      </c>
      <c r="IM756" s="18">
        <v>2300</v>
      </c>
      <c r="IN756" s="1" t="s">
        <v>400</v>
      </c>
      <c r="IO756" s="62">
        <v>8100</v>
      </c>
      <c r="IP756" s="18">
        <v>21370</v>
      </c>
      <c r="IQ756" s="18">
        <v>5850</v>
      </c>
      <c r="IR756" s="18">
        <v>35</v>
      </c>
      <c r="IX756" s="18">
        <v>35355</v>
      </c>
      <c r="JA756" s="18">
        <v>0</v>
      </c>
      <c r="JB756" s="18">
        <v>0</v>
      </c>
      <c r="JC756" s="18">
        <v>0</v>
      </c>
      <c r="JD756" s="18">
        <v>0</v>
      </c>
      <c r="JR756" s="18">
        <v>2700</v>
      </c>
      <c r="JU756" s="18">
        <v>90</v>
      </c>
      <c r="KF756" s="18">
        <v>0</v>
      </c>
      <c r="KG756" s="18">
        <v>0</v>
      </c>
      <c r="KH756" s="18">
        <v>0</v>
      </c>
      <c r="KI756" s="18">
        <v>60</v>
      </c>
      <c r="KJ756" s="18">
        <v>48</v>
      </c>
      <c r="KK756" s="18">
        <v>24</v>
      </c>
      <c r="KL756" s="18">
        <v>0</v>
      </c>
      <c r="KM756" s="18">
        <v>0</v>
      </c>
      <c r="MO756" s="18">
        <v>0</v>
      </c>
      <c r="MP756" s="18">
        <v>0</v>
      </c>
      <c r="MS756" s="18">
        <v>291320</v>
      </c>
      <c r="MU756" s="18">
        <v>16</v>
      </c>
      <c r="NX756" s="18">
        <f t="shared" si="80"/>
        <v>2567.9558095238008</v>
      </c>
      <c r="NY756" t="str">
        <f t="shared" si="75"/>
        <v>Smaller</v>
      </c>
      <c r="NZ756" t="str">
        <f t="shared" si="76"/>
        <v>Small</v>
      </c>
    </row>
    <row r="757" spans="1:390">
      <c r="A757" t="s">
        <v>589</v>
      </c>
      <c r="B757" t="s">
        <v>590</v>
      </c>
      <c r="C757" s="32" t="s">
        <v>591</v>
      </c>
      <c r="D757" s="31" t="s">
        <v>393</v>
      </c>
      <c r="E757">
        <v>20120</v>
      </c>
      <c r="F757" t="s">
        <v>935</v>
      </c>
      <c r="G757" s="18">
        <v>10613.927999999911</v>
      </c>
      <c r="H757" s="71">
        <v>33000</v>
      </c>
      <c r="I757" s="99"/>
      <c r="J757" s="63">
        <v>106</v>
      </c>
      <c r="K757" s="63">
        <v>19</v>
      </c>
      <c r="R757" s="63">
        <v>52</v>
      </c>
      <c r="U757" s="63">
        <v>107</v>
      </c>
      <c r="V757" s="63">
        <v>600</v>
      </c>
      <c r="W757" s="72">
        <v>0</v>
      </c>
      <c r="AC757" s="93">
        <v>24875</v>
      </c>
      <c r="AF757" s="93">
        <v>0</v>
      </c>
      <c r="AG757" s="93">
        <v>0</v>
      </c>
      <c r="AH757" s="93">
        <v>0</v>
      </c>
      <c r="AI757" s="93">
        <v>0</v>
      </c>
      <c r="AL757" s="93">
        <v>0</v>
      </c>
      <c r="AM757" s="93">
        <v>2000</v>
      </c>
      <c r="AO757" s="59">
        <v>26875</v>
      </c>
      <c r="AP757" s="63">
        <v>3976</v>
      </c>
      <c r="AS757" s="63">
        <v>0</v>
      </c>
      <c r="AT757" s="63">
        <v>0</v>
      </c>
      <c r="AU757" s="63">
        <v>0</v>
      </c>
      <c r="AV757" s="63">
        <v>0</v>
      </c>
      <c r="AY757" s="63">
        <v>0</v>
      </c>
      <c r="AZ757" s="63">
        <v>0</v>
      </c>
      <c r="BB757" s="63">
        <v>3976</v>
      </c>
      <c r="BC757" s="63">
        <v>9330</v>
      </c>
      <c r="BF757" s="63">
        <v>0</v>
      </c>
      <c r="BG757" s="63">
        <v>0</v>
      </c>
      <c r="BH757" s="63">
        <v>0</v>
      </c>
      <c r="BI757" s="63">
        <v>0</v>
      </c>
      <c r="BL757" s="63">
        <v>0</v>
      </c>
      <c r="BM757" s="63">
        <v>0</v>
      </c>
      <c r="BO757" s="63">
        <v>9330</v>
      </c>
      <c r="BP757" s="63">
        <v>0</v>
      </c>
      <c r="BR757" s="63">
        <v>0</v>
      </c>
      <c r="BS757" s="63">
        <v>0</v>
      </c>
      <c r="BT757" s="63">
        <v>0</v>
      </c>
      <c r="BU757" s="63">
        <v>0</v>
      </c>
      <c r="BX757">
        <v>0</v>
      </c>
      <c r="BY757">
        <v>0</v>
      </c>
      <c r="BZ757">
        <v>0</v>
      </c>
      <c r="CY757">
        <v>11730</v>
      </c>
      <c r="DA757">
        <v>0</v>
      </c>
      <c r="DB757">
        <v>0</v>
      </c>
      <c r="DC757">
        <v>0</v>
      </c>
      <c r="DF757">
        <v>0</v>
      </c>
      <c r="DG757">
        <v>0</v>
      </c>
      <c r="DH757">
        <v>0</v>
      </c>
      <c r="DI757">
        <v>11730</v>
      </c>
      <c r="EJ757">
        <v>5182</v>
      </c>
      <c r="EL757">
        <v>0</v>
      </c>
      <c r="EM757">
        <v>0</v>
      </c>
      <c r="EN757">
        <v>0</v>
      </c>
      <c r="EQ757">
        <v>0</v>
      </c>
      <c r="ER757">
        <v>0</v>
      </c>
      <c r="ES757">
        <v>0</v>
      </c>
      <c r="ET757">
        <v>5182</v>
      </c>
      <c r="GE757">
        <v>0</v>
      </c>
      <c r="GG757">
        <v>0</v>
      </c>
      <c r="GH757">
        <v>0</v>
      </c>
      <c r="GI757">
        <v>0</v>
      </c>
      <c r="GJ757">
        <v>0</v>
      </c>
      <c r="GM757">
        <v>0</v>
      </c>
      <c r="GN757">
        <v>0</v>
      </c>
      <c r="GO757">
        <v>0</v>
      </c>
      <c r="GP757" s="2">
        <f t="shared" si="77"/>
        <v>36205</v>
      </c>
      <c r="GQ757" s="2">
        <f t="shared" si="78"/>
        <v>20888</v>
      </c>
      <c r="GR757" s="2">
        <f t="shared" si="79"/>
        <v>57093</v>
      </c>
      <c r="GS757" t="s">
        <v>420</v>
      </c>
      <c r="GU757" t="s">
        <v>613</v>
      </c>
      <c r="GV757" t="s">
        <v>766</v>
      </c>
      <c r="GW757" t="s">
        <v>410</v>
      </c>
      <c r="HC757">
        <v>1205</v>
      </c>
      <c r="HD757">
        <v>16017</v>
      </c>
      <c r="HE757">
        <v>23654</v>
      </c>
      <c r="HF757">
        <v>162</v>
      </c>
      <c r="HG757">
        <v>15</v>
      </c>
      <c r="HH757">
        <v>43213</v>
      </c>
      <c r="HJ757">
        <v>266</v>
      </c>
      <c r="HK757">
        <v>19</v>
      </c>
      <c r="HL757">
        <v>1489</v>
      </c>
      <c r="HO757">
        <v>190</v>
      </c>
      <c r="HP757">
        <v>192</v>
      </c>
      <c r="HQ757">
        <v>0</v>
      </c>
      <c r="HR757">
        <v>299</v>
      </c>
      <c r="HU757">
        <v>8</v>
      </c>
      <c r="IF757" s="63">
        <v>6</v>
      </c>
      <c r="IG757">
        <v>3.29</v>
      </c>
      <c r="II757" s="35">
        <f t="shared" si="74"/>
        <v>3.29</v>
      </c>
      <c r="IK757">
        <v>14</v>
      </c>
      <c r="IL757">
        <v>10.94</v>
      </c>
      <c r="IM757" s="18">
        <v>10055</v>
      </c>
      <c r="IN757" s="1" t="s">
        <v>411</v>
      </c>
      <c r="IO757" s="62">
        <v>14501</v>
      </c>
      <c r="IP757" s="18">
        <v>39834</v>
      </c>
      <c r="IR757" s="18">
        <v>7103</v>
      </c>
      <c r="IV757" s="18">
        <v>1026</v>
      </c>
      <c r="IX757" s="18">
        <v>62464</v>
      </c>
      <c r="JA757" s="18">
        <v>45</v>
      </c>
      <c r="JB757" s="18">
        <v>34</v>
      </c>
      <c r="JC757" s="18">
        <v>401</v>
      </c>
      <c r="JD757" s="18">
        <v>98</v>
      </c>
      <c r="JR757" s="18">
        <v>5069</v>
      </c>
      <c r="JU757" s="18">
        <v>185</v>
      </c>
      <c r="KF757" s="18">
        <v>0</v>
      </c>
      <c r="KG757" s="18">
        <v>0</v>
      </c>
      <c r="KH757" s="18">
        <v>0</v>
      </c>
      <c r="KI757" s="18">
        <v>56</v>
      </c>
      <c r="KJ757" s="18">
        <v>52</v>
      </c>
      <c r="KK757" s="18">
        <v>52</v>
      </c>
      <c r="KL757" s="18">
        <v>0</v>
      </c>
      <c r="KM757" s="18">
        <v>0</v>
      </c>
      <c r="MO757" s="18">
        <v>0</v>
      </c>
      <c r="MP757" s="18">
        <v>0</v>
      </c>
      <c r="MS757" s="18">
        <v>345000</v>
      </c>
      <c r="MU757" s="18">
        <v>53</v>
      </c>
      <c r="NX757" s="18">
        <f t="shared" si="80"/>
        <v>3226.1179331306721</v>
      </c>
      <c r="NY757" t="str">
        <f t="shared" si="75"/>
        <v>Mid-range</v>
      </c>
      <c r="NZ757" t="str">
        <f t="shared" si="76"/>
        <v>Medium</v>
      </c>
    </row>
    <row r="758" spans="1:390">
      <c r="A758" t="s">
        <v>495</v>
      </c>
      <c r="B758" t="s">
        <v>605</v>
      </c>
      <c r="C758" s="32" t="s">
        <v>606</v>
      </c>
      <c r="D758" s="1" t="s">
        <v>404</v>
      </c>
      <c r="E758">
        <v>20120</v>
      </c>
      <c r="F758" t="s">
        <v>935</v>
      </c>
      <c r="G758" s="18">
        <v>21897.016952380909</v>
      </c>
      <c r="H758" s="71">
        <v>45000</v>
      </c>
      <c r="I758" s="99"/>
      <c r="J758" s="63">
        <v>254</v>
      </c>
      <c r="K758" s="63">
        <v>25</v>
      </c>
      <c r="R758" s="63">
        <v>67</v>
      </c>
      <c r="U758" s="63">
        <v>148</v>
      </c>
      <c r="V758" s="63">
        <v>415</v>
      </c>
      <c r="W758" s="72">
        <v>0</v>
      </c>
      <c r="AC758" s="93">
        <v>25720</v>
      </c>
      <c r="AO758" s="59"/>
      <c r="AP758" s="63">
        <v>0</v>
      </c>
      <c r="BC758" s="63">
        <v>14435</v>
      </c>
      <c r="BP758" s="63">
        <v>0</v>
      </c>
      <c r="CY758">
        <v>69710</v>
      </c>
      <c r="EJ758">
        <v>1869</v>
      </c>
      <c r="GE758">
        <v>0</v>
      </c>
      <c r="GP758" s="2">
        <f t="shared" si="77"/>
        <v>0</v>
      </c>
      <c r="GQ758" s="2">
        <f t="shared" si="78"/>
        <v>0</v>
      </c>
      <c r="GR758" s="2">
        <f t="shared" si="79"/>
        <v>0</v>
      </c>
      <c r="GS758" t="s">
        <v>395</v>
      </c>
      <c r="GV758" t="s">
        <v>768</v>
      </c>
      <c r="GX758" t="s">
        <v>459</v>
      </c>
      <c r="HC758">
        <v>594</v>
      </c>
      <c r="HD758">
        <v>1581</v>
      </c>
      <c r="HE758">
        <v>23402</v>
      </c>
      <c r="HF758">
        <v>106</v>
      </c>
      <c r="HG758">
        <v>0</v>
      </c>
      <c r="HH758">
        <v>78043</v>
      </c>
      <c r="HJ758">
        <v>81</v>
      </c>
      <c r="HK758">
        <v>0</v>
      </c>
      <c r="HL758">
        <v>630</v>
      </c>
      <c r="HO758">
        <v>560</v>
      </c>
      <c r="HP758">
        <v>6750</v>
      </c>
      <c r="HQ758">
        <v>4594</v>
      </c>
      <c r="HR758">
        <v>82</v>
      </c>
      <c r="HU758">
        <v>7</v>
      </c>
      <c r="IF758" s="63">
        <v>0.72</v>
      </c>
      <c r="IG758">
        <v>8.6</v>
      </c>
      <c r="II758" s="35">
        <f t="shared" si="74"/>
        <v>8.6</v>
      </c>
      <c r="IK758">
        <v>8</v>
      </c>
      <c r="IL758">
        <v>8</v>
      </c>
      <c r="IM758" s="18">
        <v>8221</v>
      </c>
      <c r="IN758" s="1" t="s">
        <v>411</v>
      </c>
      <c r="IO758" s="62">
        <v>6571</v>
      </c>
      <c r="IP758" s="18">
        <v>25535</v>
      </c>
      <c r="IQ758" s="18">
        <v>3457</v>
      </c>
      <c r="IR758" s="18">
        <v>1195</v>
      </c>
      <c r="IV758" s="18">
        <v>751</v>
      </c>
      <c r="IX758" s="18">
        <v>37509</v>
      </c>
      <c r="JA758" s="18">
        <v>130</v>
      </c>
      <c r="JB758" s="18">
        <v>116</v>
      </c>
      <c r="JC758" s="18">
        <v>43</v>
      </c>
      <c r="JD758" s="18">
        <v>37</v>
      </c>
      <c r="JR758" s="18">
        <v>5064</v>
      </c>
      <c r="JU758" s="18">
        <v>462</v>
      </c>
      <c r="KF758" s="18">
        <v>2</v>
      </c>
      <c r="KG758" s="18">
        <v>5</v>
      </c>
      <c r="KH758" s="18">
        <v>211</v>
      </c>
      <c r="KI758" s="18">
        <v>64</v>
      </c>
      <c r="KJ758" s="18">
        <v>56</v>
      </c>
      <c r="KK758" s="18">
        <v>56</v>
      </c>
      <c r="KL758" s="18">
        <v>4</v>
      </c>
      <c r="KM758" s="18">
        <v>0</v>
      </c>
      <c r="MO758" s="18">
        <v>120</v>
      </c>
      <c r="MP758" s="18">
        <v>0</v>
      </c>
      <c r="MS758" s="18">
        <v>605807</v>
      </c>
      <c r="MU758" s="18">
        <v>0</v>
      </c>
      <c r="NX758" s="18">
        <f t="shared" si="80"/>
        <v>2546.1647619047571</v>
      </c>
      <c r="NY758" t="str">
        <f t="shared" si="75"/>
        <v>Larger</v>
      </c>
      <c r="NZ758" t="str">
        <f t="shared" si="76"/>
        <v>Large</v>
      </c>
    </row>
    <row r="759" spans="1:390">
      <c r="A759" t="s">
        <v>635</v>
      </c>
      <c r="B759" t="s">
        <v>636</v>
      </c>
      <c r="C759" s="32" t="s">
        <v>637</v>
      </c>
      <c r="D759" s="1" t="s">
        <v>404</v>
      </c>
      <c r="E759">
        <v>20120</v>
      </c>
      <c r="F759" t="s">
        <v>935</v>
      </c>
      <c r="G759" s="18">
        <v>12219.916571428661</v>
      </c>
      <c r="H759" s="71">
        <v>41046</v>
      </c>
      <c r="I759" s="99"/>
      <c r="J759" s="63">
        <v>30</v>
      </c>
      <c r="K759" s="63">
        <v>6</v>
      </c>
      <c r="R759" s="63">
        <v>25</v>
      </c>
      <c r="U759" s="63">
        <v>60</v>
      </c>
      <c r="V759" s="63">
        <v>620</v>
      </c>
      <c r="W759" s="72" t="s">
        <v>905</v>
      </c>
      <c r="AC759" s="93">
        <v>26000</v>
      </c>
      <c r="AF759" s="93">
        <v>0</v>
      </c>
      <c r="AG759" s="93">
        <v>0</v>
      </c>
      <c r="AH759" s="93">
        <v>0</v>
      </c>
      <c r="AI759" s="93">
        <v>0</v>
      </c>
      <c r="AL759" s="93">
        <v>0</v>
      </c>
      <c r="AM759" s="93">
        <v>5000</v>
      </c>
      <c r="AO759" s="59">
        <v>31000</v>
      </c>
      <c r="AP759" s="63">
        <v>0</v>
      </c>
      <c r="AS759" s="63">
        <v>0</v>
      </c>
      <c r="AT759" s="63">
        <v>0</v>
      </c>
      <c r="AU759" s="63">
        <v>0</v>
      </c>
      <c r="AV759" s="63">
        <v>0</v>
      </c>
      <c r="AY759" s="63">
        <v>0</v>
      </c>
      <c r="AZ759" s="63">
        <v>0</v>
      </c>
      <c r="BB759" s="63">
        <v>0</v>
      </c>
      <c r="BC759" s="63">
        <v>20278</v>
      </c>
      <c r="BF759" s="63">
        <v>0</v>
      </c>
      <c r="BG759" s="63">
        <v>0</v>
      </c>
      <c r="BH759" s="63">
        <v>0</v>
      </c>
      <c r="BI759" s="63">
        <v>0</v>
      </c>
      <c r="BL759" s="63">
        <v>0</v>
      </c>
      <c r="BM759" s="63">
        <v>0</v>
      </c>
      <c r="BO759" s="63">
        <v>20278</v>
      </c>
      <c r="BP759" s="63">
        <v>15445</v>
      </c>
      <c r="BR759" s="63">
        <v>0</v>
      </c>
      <c r="BS759" s="63">
        <v>0</v>
      </c>
      <c r="BT759" s="63">
        <v>0</v>
      </c>
      <c r="BU759" s="63">
        <v>0</v>
      </c>
      <c r="BX759">
        <v>0</v>
      </c>
      <c r="BY759">
        <v>0</v>
      </c>
      <c r="BZ759">
        <v>15445</v>
      </c>
      <c r="CY759">
        <v>43274</v>
      </c>
      <c r="DA759">
        <v>0</v>
      </c>
      <c r="DB759">
        <v>0</v>
      </c>
      <c r="DC759">
        <v>0</v>
      </c>
      <c r="DF759">
        <v>0</v>
      </c>
      <c r="DG759">
        <v>0</v>
      </c>
      <c r="DH759">
        <v>0</v>
      </c>
      <c r="DI759">
        <v>43274</v>
      </c>
      <c r="ET759">
        <v>0</v>
      </c>
      <c r="GE759">
        <v>23701</v>
      </c>
      <c r="GG759">
        <v>0</v>
      </c>
      <c r="GH759">
        <v>0</v>
      </c>
      <c r="GI759">
        <v>0</v>
      </c>
      <c r="GJ759">
        <v>0</v>
      </c>
      <c r="GM759">
        <v>0</v>
      </c>
      <c r="GN759">
        <v>0</v>
      </c>
      <c r="GO759">
        <v>23701</v>
      </c>
      <c r="GP759" s="2">
        <f t="shared" si="77"/>
        <v>51278</v>
      </c>
      <c r="GQ759" s="2">
        <f t="shared" si="78"/>
        <v>58719</v>
      </c>
      <c r="GR759" s="2">
        <f t="shared" si="79"/>
        <v>133698</v>
      </c>
      <c r="GS759" t="s">
        <v>395</v>
      </c>
      <c r="GU759" t="s">
        <v>613</v>
      </c>
      <c r="GV759" t="s">
        <v>766</v>
      </c>
      <c r="HB759" t="s">
        <v>906</v>
      </c>
      <c r="HD759">
        <v>0</v>
      </c>
      <c r="HE759">
        <v>11116</v>
      </c>
      <c r="HF759">
        <v>147</v>
      </c>
      <c r="HH759">
        <v>70048</v>
      </c>
      <c r="HJ759">
        <v>0</v>
      </c>
      <c r="HK759">
        <v>110</v>
      </c>
      <c r="HL759">
        <v>750</v>
      </c>
      <c r="HO759">
        <v>0</v>
      </c>
      <c r="HP759">
        <v>0</v>
      </c>
      <c r="HQ759">
        <v>25</v>
      </c>
      <c r="HR759">
        <v>0</v>
      </c>
      <c r="HU759">
        <v>8</v>
      </c>
      <c r="IF759" s="63">
        <v>2.4</v>
      </c>
      <c r="IG759">
        <v>5.5</v>
      </c>
      <c r="II759" s="35">
        <f t="shared" si="74"/>
        <v>5.5</v>
      </c>
      <c r="IK759">
        <v>5</v>
      </c>
      <c r="IL759">
        <v>4</v>
      </c>
      <c r="IM759" s="18">
        <v>22217</v>
      </c>
      <c r="IN759" s="1" t="s">
        <v>411</v>
      </c>
      <c r="IO759" s="62">
        <v>18333</v>
      </c>
      <c r="IP759" s="18">
        <v>3216</v>
      </c>
      <c r="IR759" s="18">
        <v>0</v>
      </c>
      <c r="IV759" s="18">
        <v>0</v>
      </c>
      <c r="IX759" s="18">
        <v>21549</v>
      </c>
      <c r="JA759" s="18">
        <v>5</v>
      </c>
      <c r="JB759" s="18">
        <v>5</v>
      </c>
      <c r="JC759" s="18">
        <v>0</v>
      </c>
      <c r="JD759" s="18">
        <v>9</v>
      </c>
      <c r="JR759" s="18">
        <v>7550</v>
      </c>
      <c r="JU759" s="18">
        <v>304</v>
      </c>
      <c r="KF759" s="18">
        <v>1</v>
      </c>
      <c r="KG759" s="18">
        <v>3</v>
      </c>
      <c r="KH759" s="18">
        <v>2.2000000000000002</v>
      </c>
      <c r="KI759" s="18">
        <v>58</v>
      </c>
      <c r="KJ759" s="18">
        <v>40</v>
      </c>
      <c r="KK759" s="18">
        <v>35</v>
      </c>
      <c r="KL759" s="18">
        <v>4</v>
      </c>
      <c r="KM759" s="18">
        <v>0</v>
      </c>
      <c r="MO759" s="18">
        <v>4</v>
      </c>
      <c r="MP759" s="18">
        <v>0</v>
      </c>
      <c r="MU759" s="18">
        <v>9</v>
      </c>
      <c r="NX759" s="18">
        <f t="shared" si="80"/>
        <v>2221.8030129870294</v>
      </c>
      <c r="NY759" t="str">
        <f t="shared" si="75"/>
        <v>Mid-range</v>
      </c>
      <c r="NZ759" t="str">
        <f t="shared" si="76"/>
        <v>Medium</v>
      </c>
    </row>
    <row r="760" spans="1:390">
      <c r="A760" t="s">
        <v>528</v>
      </c>
      <c r="B760" t="s">
        <v>529</v>
      </c>
      <c r="C760" s="32" t="s">
        <v>530</v>
      </c>
      <c r="D760" s="31" t="s">
        <v>393</v>
      </c>
      <c r="E760">
        <v>20120</v>
      </c>
      <c r="F760" t="s">
        <v>935</v>
      </c>
      <c r="G760" s="18">
        <v>8720.4062857143017</v>
      </c>
      <c r="H760" s="71">
        <v>16128</v>
      </c>
      <c r="I760" s="99"/>
      <c r="J760" s="63">
        <v>109</v>
      </c>
      <c r="K760" s="63">
        <v>3</v>
      </c>
      <c r="R760" s="63">
        <v>38</v>
      </c>
      <c r="U760" s="63">
        <v>38</v>
      </c>
      <c r="V760" s="63">
        <v>328</v>
      </c>
      <c r="W760" s="72" t="s">
        <v>848</v>
      </c>
      <c r="AC760" s="93">
        <v>27000</v>
      </c>
      <c r="AO760" s="59"/>
      <c r="AP760" s="63">
        <v>7000</v>
      </c>
      <c r="BC760" s="63">
        <v>15650</v>
      </c>
      <c r="CY760">
        <v>67000</v>
      </c>
      <c r="EJ760">
        <v>1000</v>
      </c>
      <c r="GE760">
        <v>77000</v>
      </c>
      <c r="GP760" s="2">
        <f t="shared" si="77"/>
        <v>0</v>
      </c>
      <c r="GQ760" s="2">
        <f t="shared" si="78"/>
        <v>0</v>
      </c>
      <c r="GR760" s="2">
        <f t="shared" si="79"/>
        <v>0</v>
      </c>
      <c r="GS760" t="s">
        <v>420</v>
      </c>
      <c r="GV760" t="s">
        <v>766</v>
      </c>
      <c r="GW760" t="s">
        <v>410</v>
      </c>
      <c r="HC760">
        <v>902</v>
      </c>
      <c r="HD760">
        <v>1005</v>
      </c>
      <c r="HE760">
        <v>94530</v>
      </c>
      <c r="HF760">
        <v>162</v>
      </c>
      <c r="HH760">
        <v>48699</v>
      </c>
      <c r="HJ760">
        <v>25</v>
      </c>
      <c r="HK760">
        <v>37377</v>
      </c>
      <c r="HL760">
        <v>918</v>
      </c>
      <c r="HO760">
        <v>42</v>
      </c>
      <c r="HP760">
        <v>42</v>
      </c>
      <c r="HR760">
        <v>63</v>
      </c>
      <c r="HU760">
        <v>4</v>
      </c>
      <c r="IF760" s="63">
        <v>8</v>
      </c>
      <c r="IG760">
        <v>4</v>
      </c>
      <c r="II760" s="35">
        <f t="shared" si="74"/>
        <v>4</v>
      </c>
      <c r="IK760">
        <v>2</v>
      </c>
      <c r="IL760">
        <v>2</v>
      </c>
      <c r="IM760" s="18">
        <v>18430</v>
      </c>
      <c r="IN760" s="1" t="s">
        <v>411</v>
      </c>
      <c r="IO760" s="62">
        <v>185000</v>
      </c>
      <c r="IP760" s="18">
        <v>95000</v>
      </c>
      <c r="IR760" s="18">
        <v>1150</v>
      </c>
      <c r="JA760" s="18">
        <v>37</v>
      </c>
      <c r="JB760" s="18">
        <v>29</v>
      </c>
      <c r="JC760" s="18">
        <v>110</v>
      </c>
      <c r="JD760" s="18">
        <v>32</v>
      </c>
      <c r="JR760" s="18">
        <v>1981</v>
      </c>
      <c r="JU760" s="18">
        <v>74</v>
      </c>
      <c r="KF760" s="18">
        <v>2</v>
      </c>
      <c r="KG760" s="18">
        <v>72</v>
      </c>
      <c r="KH760" s="18">
        <v>2100</v>
      </c>
      <c r="KI760" s="18">
        <v>120</v>
      </c>
      <c r="KJ760" s="18">
        <v>72</v>
      </c>
      <c r="KK760" s="18">
        <v>0</v>
      </c>
      <c r="KL760" s="18">
        <v>0</v>
      </c>
      <c r="KM760" s="18">
        <v>0</v>
      </c>
      <c r="MO760" s="18">
        <v>0</v>
      </c>
      <c r="MP760" s="18">
        <v>0</v>
      </c>
      <c r="MS760" s="18">
        <v>191894</v>
      </c>
      <c r="NX760" s="18">
        <f t="shared" si="80"/>
        <v>2180.1015714285754</v>
      </c>
      <c r="NY760" t="str">
        <f t="shared" si="75"/>
        <v>Mid-range</v>
      </c>
      <c r="NZ760" t="str">
        <f t="shared" si="76"/>
        <v>Small</v>
      </c>
    </row>
    <row r="761" spans="1:390">
      <c r="A761" t="s">
        <v>568</v>
      </c>
      <c r="B761" t="s">
        <v>569</v>
      </c>
      <c r="C761" s="32" t="s">
        <v>570</v>
      </c>
      <c r="D761" s="31" t="s">
        <v>393</v>
      </c>
      <c r="E761">
        <v>20120</v>
      </c>
      <c r="F761" t="s">
        <v>935</v>
      </c>
      <c r="G761" s="18">
        <v>7688.3186666666561</v>
      </c>
      <c r="H761" s="71">
        <v>42312</v>
      </c>
      <c r="I761" s="99"/>
      <c r="J761" s="63">
        <v>241</v>
      </c>
      <c r="K761" s="63">
        <v>21</v>
      </c>
      <c r="R761" s="63">
        <v>34</v>
      </c>
      <c r="U761" s="63">
        <v>188</v>
      </c>
      <c r="V761" s="63">
        <v>733</v>
      </c>
      <c r="W761" s="72" t="s">
        <v>913</v>
      </c>
      <c r="AC761" s="93">
        <v>28784</v>
      </c>
      <c r="AF761" s="93">
        <v>28791</v>
      </c>
      <c r="AO761" s="59">
        <v>57576</v>
      </c>
      <c r="AS761" s="63">
        <v>5250</v>
      </c>
      <c r="BB761" s="63">
        <v>5250</v>
      </c>
      <c r="BC761" s="63">
        <v>9941</v>
      </c>
      <c r="BF761" s="63">
        <v>4900</v>
      </c>
      <c r="BO761" s="63">
        <v>14641</v>
      </c>
      <c r="BZ761">
        <v>0</v>
      </c>
      <c r="CY761">
        <v>26454</v>
      </c>
      <c r="DA761">
        <v>14060</v>
      </c>
      <c r="DI761">
        <v>40514</v>
      </c>
      <c r="GE761">
        <v>329</v>
      </c>
      <c r="GG761">
        <v>459</v>
      </c>
      <c r="GO761">
        <v>788</v>
      </c>
      <c r="GP761" s="2">
        <f t="shared" si="77"/>
        <v>72217</v>
      </c>
      <c r="GQ761" s="2">
        <f t="shared" si="78"/>
        <v>45764</v>
      </c>
      <c r="GR761" s="2">
        <f t="shared" si="79"/>
        <v>118769</v>
      </c>
      <c r="GS761" t="s">
        <v>420</v>
      </c>
      <c r="GU761" t="s">
        <v>439</v>
      </c>
      <c r="GV761" t="s">
        <v>766</v>
      </c>
      <c r="HB761" t="s">
        <v>914</v>
      </c>
      <c r="HC761">
        <v>1325</v>
      </c>
      <c r="HD761">
        <v>1373</v>
      </c>
      <c r="HE761">
        <v>31626</v>
      </c>
      <c r="HF761">
        <v>155</v>
      </c>
      <c r="HG761">
        <v>0</v>
      </c>
      <c r="HH761">
        <v>49605</v>
      </c>
      <c r="HJ761">
        <v>10</v>
      </c>
      <c r="HK761">
        <v>4725</v>
      </c>
      <c r="HL761">
        <v>1465</v>
      </c>
      <c r="HO761">
        <v>7</v>
      </c>
      <c r="HP761">
        <v>8</v>
      </c>
      <c r="HQ761">
        <v>71</v>
      </c>
      <c r="HR761">
        <v>30</v>
      </c>
      <c r="HU761">
        <v>8</v>
      </c>
      <c r="IF761" s="63">
        <v>1.43</v>
      </c>
      <c r="IG761">
        <v>3.8</v>
      </c>
      <c r="II761" s="35">
        <f t="shared" si="74"/>
        <v>3.8</v>
      </c>
      <c r="IK761">
        <v>10</v>
      </c>
      <c r="IL761">
        <v>9.16</v>
      </c>
      <c r="IM761" s="18">
        <v>4347</v>
      </c>
      <c r="IN761" s="1" t="s">
        <v>411</v>
      </c>
      <c r="IO761" s="62">
        <v>4035</v>
      </c>
      <c r="IP761" s="18">
        <v>21092</v>
      </c>
      <c r="IQ761" s="18">
        <v>3503</v>
      </c>
      <c r="IV761" s="18">
        <v>130</v>
      </c>
      <c r="IX761" s="18">
        <v>28760</v>
      </c>
      <c r="JA761" s="18">
        <v>34</v>
      </c>
      <c r="JB761" s="18">
        <v>28</v>
      </c>
      <c r="JC761" s="18">
        <v>117</v>
      </c>
      <c r="JD761" s="18">
        <v>76</v>
      </c>
      <c r="JR761" s="18">
        <v>2708</v>
      </c>
      <c r="JU761" s="18">
        <v>101</v>
      </c>
      <c r="KF761" s="18">
        <v>5</v>
      </c>
      <c r="KG761" s="18">
        <v>11</v>
      </c>
      <c r="KH761" s="18">
        <v>152</v>
      </c>
      <c r="KI761" s="18">
        <v>64</v>
      </c>
      <c r="KJ761" s="18">
        <v>52</v>
      </c>
      <c r="KK761" s="18">
        <v>52</v>
      </c>
      <c r="KL761" s="18">
        <v>4</v>
      </c>
      <c r="KM761" s="18">
        <v>0</v>
      </c>
      <c r="MO761" s="18">
        <v>4</v>
      </c>
      <c r="MP761" s="18">
        <v>0</v>
      </c>
      <c r="MS761" s="18">
        <v>350250</v>
      </c>
      <c r="MU761" s="18">
        <v>124</v>
      </c>
      <c r="NX761" s="18">
        <f t="shared" si="80"/>
        <v>2023.2417543859622</v>
      </c>
      <c r="NY761" t="str">
        <f t="shared" si="75"/>
        <v>Mid-range</v>
      </c>
      <c r="NZ761" t="str">
        <f t="shared" si="76"/>
        <v>Small</v>
      </c>
    </row>
    <row r="762" spans="1:390">
      <c r="A762" t="s">
        <v>429</v>
      </c>
      <c r="B762" t="s">
        <v>750</v>
      </c>
      <c r="C762" s="32" t="s">
        <v>751</v>
      </c>
      <c r="D762" s="1" t="s">
        <v>404</v>
      </c>
      <c r="E762">
        <v>20120</v>
      </c>
      <c r="F762" t="s">
        <v>935</v>
      </c>
      <c r="G762" s="18">
        <v>8143.4691428571086</v>
      </c>
      <c r="H762" s="71">
        <v>18000</v>
      </c>
      <c r="I762" s="99"/>
      <c r="J762" s="63">
        <v>81</v>
      </c>
      <c r="K762" s="63">
        <v>6</v>
      </c>
      <c r="R762" s="63">
        <v>38</v>
      </c>
      <c r="U762" s="63">
        <v>25</v>
      </c>
      <c r="V762" s="63">
        <v>235</v>
      </c>
      <c r="W762" s="72" t="s">
        <v>806</v>
      </c>
      <c r="AC762" s="93">
        <v>29242</v>
      </c>
      <c r="AM762" s="93">
        <v>1794</v>
      </c>
      <c r="AO762" s="59">
        <v>31036</v>
      </c>
      <c r="AV762" s="63">
        <v>582</v>
      </c>
      <c r="BB762" s="63">
        <v>582</v>
      </c>
      <c r="BC762" s="63">
        <v>15166</v>
      </c>
      <c r="BO762" s="63">
        <v>15166</v>
      </c>
      <c r="BZ762">
        <v>0</v>
      </c>
      <c r="DF762">
        <v>7309</v>
      </c>
      <c r="DH762">
        <v>25760</v>
      </c>
      <c r="DI762">
        <v>33069</v>
      </c>
      <c r="ET762">
        <v>0</v>
      </c>
      <c r="GP762" s="2">
        <f t="shared" si="77"/>
        <v>46202</v>
      </c>
      <c r="GQ762" s="2">
        <f t="shared" si="78"/>
        <v>33651</v>
      </c>
      <c r="GR762" s="2">
        <f t="shared" si="79"/>
        <v>79853</v>
      </c>
      <c r="GS762" t="s">
        <v>420</v>
      </c>
      <c r="GT762" t="s">
        <v>895</v>
      </c>
      <c r="GV762" t="s">
        <v>768</v>
      </c>
      <c r="HB762" t="s">
        <v>896</v>
      </c>
      <c r="HC762">
        <v>1035</v>
      </c>
      <c r="HD762">
        <v>472</v>
      </c>
      <c r="HE762">
        <v>0</v>
      </c>
      <c r="HF762">
        <v>144</v>
      </c>
      <c r="HH762">
        <v>53375</v>
      </c>
      <c r="HJ762">
        <v>6</v>
      </c>
      <c r="HK762">
        <v>0</v>
      </c>
      <c r="HL762">
        <v>1035</v>
      </c>
      <c r="HQ762">
        <v>31</v>
      </c>
      <c r="HR762">
        <v>6</v>
      </c>
      <c r="HU762">
        <v>5</v>
      </c>
      <c r="IF762" s="63">
        <v>1.44</v>
      </c>
      <c r="IG762">
        <v>3.8</v>
      </c>
      <c r="II762" s="35">
        <f t="shared" si="74"/>
        <v>3.8</v>
      </c>
      <c r="IK762">
        <v>4</v>
      </c>
      <c r="IL762">
        <v>3.48</v>
      </c>
      <c r="IM762" s="18">
        <v>14600</v>
      </c>
      <c r="IN762" s="1" t="s">
        <v>400</v>
      </c>
      <c r="IO762" s="62">
        <v>9280</v>
      </c>
      <c r="IP762" s="18">
        <v>9486</v>
      </c>
      <c r="IR762" s="18">
        <v>777</v>
      </c>
      <c r="IV762" s="18">
        <v>106</v>
      </c>
      <c r="IX762" s="18">
        <v>19649</v>
      </c>
      <c r="JB762" s="18">
        <v>3232</v>
      </c>
      <c r="JD762" s="18">
        <v>3658</v>
      </c>
      <c r="JR762" s="18">
        <v>5970</v>
      </c>
      <c r="JU762" s="18">
        <v>199</v>
      </c>
      <c r="KF762" s="18">
        <v>0</v>
      </c>
      <c r="KG762" s="18">
        <v>0</v>
      </c>
      <c r="KH762" s="18">
        <v>0</v>
      </c>
      <c r="KI762" s="18">
        <v>62</v>
      </c>
      <c r="KJ762" s="18">
        <v>48</v>
      </c>
      <c r="KK762" s="18">
        <v>344</v>
      </c>
      <c r="KL762" s="18">
        <v>4</v>
      </c>
      <c r="KM762" s="18">
        <v>0</v>
      </c>
      <c r="MO762" s="18">
        <v>124</v>
      </c>
      <c r="MP762" s="18">
        <v>0</v>
      </c>
      <c r="MS762" s="18">
        <v>196398</v>
      </c>
      <c r="NX762" s="18">
        <f t="shared" si="80"/>
        <v>2143.018195488713</v>
      </c>
      <c r="NY762" t="str">
        <f t="shared" si="75"/>
        <v>Mid-range</v>
      </c>
      <c r="NZ762" t="str">
        <f t="shared" si="76"/>
        <v>Small</v>
      </c>
    </row>
    <row r="763" spans="1:390">
      <c r="A763" t="s">
        <v>499</v>
      </c>
      <c r="B763" t="s">
        <v>500</v>
      </c>
      <c r="C763" s="32" t="s">
        <v>501</v>
      </c>
      <c r="D763" s="31" t="s">
        <v>393</v>
      </c>
      <c r="E763">
        <v>20120</v>
      </c>
      <c r="F763" t="s">
        <v>935</v>
      </c>
      <c r="G763" s="18">
        <v>8978.3708571429324</v>
      </c>
      <c r="H763" s="71">
        <v>26000</v>
      </c>
      <c r="I763" s="99"/>
      <c r="J763" s="63">
        <v>40</v>
      </c>
      <c r="K763" s="63">
        <v>2</v>
      </c>
      <c r="R763" s="63">
        <v>17</v>
      </c>
      <c r="U763" s="63">
        <v>26</v>
      </c>
      <c r="V763" s="63">
        <v>233</v>
      </c>
      <c r="W763" s="72">
        <v>0</v>
      </c>
      <c r="AC763" s="93">
        <v>30000</v>
      </c>
      <c r="AG763" s="93">
        <v>0</v>
      </c>
      <c r="AH763" s="93">
        <v>0</v>
      </c>
      <c r="AI763" s="93">
        <v>0</v>
      </c>
      <c r="AL763" s="93">
        <v>0</v>
      </c>
      <c r="AM763" s="93">
        <v>9000</v>
      </c>
      <c r="AO763" s="59">
        <v>39000</v>
      </c>
      <c r="AP763" s="63">
        <v>0</v>
      </c>
      <c r="AS763" s="63">
        <v>0</v>
      </c>
      <c r="AT763" s="63">
        <v>0</v>
      </c>
      <c r="AU763" s="63">
        <v>0</v>
      </c>
      <c r="AV763" s="63">
        <v>0</v>
      </c>
      <c r="AY763" s="63">
        <v>0</v>
      </c>
      <c r="AZ763" s="63">
        <v>0</v>
      </c>
      <c r="BB763" s="63">
        <v>0</v>
      </c>
      <c r="BC763" s="63">
        <v>23000</v>
      </c>
      <c r="BF763" s="63">
        <v>0</v>
      </c>
      <c r="BG763" s="63">
        <v>0</v>
      </c>
      <c r="BH763" s="63">
        <v>0</v>
      </c>
      <c r="BI763" s="63">
        <v>0</v>
      </c>
      <c r="BL763" s="63">
        <v>0</v>
      </c>
      <c r="BM763" s="63">
        <v>0</v>
      </c>
      <c r="BO763" s="63">
        <v>0</v>
      </c>
      <c r="BP763" s="63">
        <v>0</v>
      </c>
      <c r="BR763" s="63">
        <v>0</v>
      </c>
      <c r="BS763" s="63">
        <v>0</v>
      </c>
      <c r="BT763" s="63">
        <v>0</v>
      </c>
      <c r="BU763" s="63">
        <v>0</v>
      </c>
      <c r="BX763">
        <v>0</v>
      </c>
      <c r="BY763">
        <v>0</v>
      </c>
      <c r="BZ763">
        <v>0</v>
      </c>
      <c r="CY763">
        <v>30643</v>
      </c>
      <c r="DA763">
        <v>9859</v>
      </c>
      <c r="DB763">
        <v>0</v>
      </c>
      <c r="DC763">
        <v>0</v>
      </c>
      <c r="DF763">
        <v>0</v>
      </c>
      <c r="DG763">
        <v>0</v>
      </c>
      <c r="DH763">
        <v>0</v>
      </c>
      <c r="DI763">
        <v>40502</v>
      </c>
      <c r="EJ763">
        <v>3000</v>
      </c>
      <c r="EL763">
        <v>0</v>
      </c>
      <c r="EM763">
        <v>0</v>
      </c>
      <c r="EN763">
        <v>0</v>
      </c>
      <c r="EQ763">
        <v>0</v>
      </c>
      <c r="ER763">
        <v>0</v>
      </c>
      <c r="ES763">
        <v>5000</v>
      </c>
      <c r="ET763">
        <v>8000</v>
      </c>
      <c r="GE763">
        <v>0</v>
      </c>
      <c r="GG763">
        <v>0</v>
      </c>
      <c r="GH763">
        <v>0</v>
      </c>
      <c r="GI763">
        <v>0</v>
      </c>
      <c r="GJ763">
        <v>0</v>
      </c>
      <c r="GM763">
        <v>0</v>
      </c>
      <c r="GN763">
        <v>0</v>
      </c>
      <c r="GO763">
        <v>0</v>
      </c>
      <c r="GP763" s="2">
        <f t="shared" si="77"/>
        <v>39000</v>
      </c>
      <c r="GQ763" s="2">
        <f t="shared" si="78"/>
        <v>48502</v>
      </c>
      <c r="GR763" s="2">
        <f t="shared" si="79"/>
        <v>87502</v>
      </c>
      <c r="GS763" t="s">
        <v>420</v>
      </c>
      <c r="GV763" t="s">
        <v>768</v>
      </c>
      <c r="GW763" t="s">
        <v>410</v>
      </c>
      <c r="HC763">
        <v>1059</v>
      </c>
      <c r="HD763">
        <v>4158</v>
      </c>
      <c r="HE763">
        <v>10000</v>
      </c>
      <c r="HF763">
        <v>181</v>
      </c>
      <c r="HG763">
        <v>0</v>
      </c>
      <c r="HH763">
        <v>86020</v>
      </c>
      <c r="HJ763">
        <v>98</v>
      </c>
      <c r="HK763">
        <v>0</v>
      </c>
      <c r="HL763">
        <v>1059</v>
      </c>
      <c r="HO763">
        <v>349</v>
      </c>
      <c r="HP763">
        <v>349</v>
      </c>
      <c r="HQ763">
        <v>85</v>
      </c>
      <c r="HR763">
        <v>110</v>
      </c>
      <c r="HU763">
        <v>3</v>
      </c>
      <c r="IF763" s="63">
        <v>1</v>
      </c>
      <c r="IG763">
        <v>3.5</v>
      </c>
      <c r="II763" s="35">
        <f t="shared" si="74"/>
        <v>3.5</v>
      </c>
      <c r="IK763">
        <v>2</v>
      </c>
      <c r="IL763">
        <v>2</v>
      </c>
      <c r="IM763" s="18">
        <v>3742</v>
      </c>
      <c r="IN763" s="1" t="s">
        <v>400</v>
      </c>
      <c r="IO763" s="62">
        <v>18881</v>
      </c>
      <c r="IP763" s="18">
        <v>10000</v>
      </c>
      <c r="IQ763" s="18">
        <v>0</v>
      </c>
      <c r="IR763" s="18">
        <v>0</v>
      </c>
      <c r="IV763" s="18">
        <v>0</v>
      </c>
      <c r="IX763" s="18">
        <v>28881</v>
      </c>
      <c r="JA763" s="18">
        <v>38</v>
      </c>
      <c r="JB763" s="18">
        <v>35</v>
      </c>
      <c r="JC763" s="18">
        <v>0</v>
      </c>
      <c r="JD763" s="18">
        <v>0</v>
      </c>
      <c r="JR763" s="18">
        <v>2516</v>
      </c>
      <c r="JU763" s="18">
        <v>94</v>
      </c>
      <c r="KF763" s="18">
        <v>1</v>
      </c>
      <c r="KG763" s="18">
        <v>1</v>
      </c>
      <c r="KH763" s="18">
        <v>0</v>
      </c>
      <c r="KI763" s="18">
        <v>55</v>
      </c>
      <c r="KJ763" s="18">
        <v>36</v>
      </c>
      <c r="KK763" s="18">
        <v>36</v>
      </c>
      <c r="KL763" s="18">
        <v>0</v>
      </c>
      <c r="KM763" s="18">
        <v>0</v>
      </c>
      <c r="MO763" s="18">
        <v>0</v>
      </c>
      <c r="MP763" s="18">
        <v>0</v>
      </c>
      <c r="MS763" s="18">
        <v>127959</v>
      </c>
      <c r="MU763" s="18">
        <v>15</v>
      </c>
      <c r="NX763" s="18">
        <f t="shared" si="80"/>
        <v>2565.2488163265521</v>
      </c>
      <c r="NY763" t="str">
        <f t="shared" si="75"/>
        <v>Mid-range</v>
      </c>
      <c r="NZ763" t="str">
        <f t="shared" si="76"/>
        <v>Small</v>
      </c>
    </row>
    <row r="764" spans="1:390">
      <c r="A764" t="s">
        <v>598</v>
      </c>
      <c r="B764" t="s">
        <v>599</v>
      </c>
      <c r="C764" s="32" t="s">
        <v>600</v>
      </c>
      <c r="D764" s="1" t="s">
        <v>404</v>
      </c>
      <c r="E764">
        <v>20120</v>
      </c>
      <c r="F764" t="s">
        <v>935</v>
      </c>
      <c r="G764" s="18">
        <v>10584.232571428551</v>
      </c>
      <c r="H764" s="71">
        <v>32000</v>
      </c>
      <c r="I764" s="99"/>
      <c r="J764" s="63">
        <v>116</v>
      </c>
      <c r="K764" s="63">
        <v>12</v>
      </c>
      <c r="R764" s="63">
        <v>50</v>
      </c>
      <c r="U764" s="63">
        <v>76</v>
      </c>
      <c r="V764" s="63">
        <v>424</v>
      </c>
      <c r="W764" s="72" t="s">
        <v>907</v>
      </c>
      <c r="AC764" s="93">
        <v>30122</v>
      </c>
      <c r="AF764" s="93">
        <v>0</v>
      </c>
      <c r="AG764" s="93">
        <v>0</v>
      </c>
      <c r="AH764" s="93">
        <v>0</v>
      </c>
      <c r="AI764" s="93">
        <v>0</v>
      </c>
      <c r="AL764" s="93">
        <v>0</v>
      </c>
      <c r="AM764" s="93">
        <v>0</v>
      </c>
      <c r="AO764" s="59">
        <v>30122</v>
      </c>
      <c r="AP764" s="63">
        <v>0</v>
      </c>
      <c r="AS764" s="63">
        <v>0</v>
      </c>
      <c r="AT764" s="63">
        <v>0</v>
      </c>
      <c r="AU764" s="63">
        <v>0</v>
      </c>
      <c r="AV764" s="63">
        <v>0</v>
      </c>
      <c r="AY764" s="63">
        <v>0</v>
      </c>
      <c r="AZ764" s="63">
        <v>0</v>
      </c>
      <c r="BB764" s="63">
        <v>0</v>
      </c>
      <c r="BC764" s="63">
        <v>5887</v>
      </c>
      <c r="BF764" s="63">
        <v>0</v>
      </c>
      <c r="BG764" s="63">
        <v>0</v>
      </c>
      <c r="BH764" s="63">
        <v>0</v>
      </c>
      <c r="BI764" s="63">
        <v>0</v>
      </c>
      <c r="BL764" s="63">
        <v>0</v>
      </c>
      <c r="BM764" s="63">
        <v>0</v>
      </c>
      <c r="BO764" s="63">
        <v>5887</v>
      </c>
      <c r="BP764" s="63">
        <v>0</v>
      </c>
      <c r="BR764" s="63">
        <v>0</v>
      </c>
      <c r="BS764" s="63">
        <v>0</v>
      </c>
      <c r="BT764" s="63">
        <v>0</v>
      </c>
      <c r="BU764" s="63">
        <v>0</v>
      </c>
      <c r="BX764">
        <v>0</v>
      </c>
      <c r="BY764">
        <v>0</v>
      </c>
      <c r="BZ764">
        <v>0</v>
      </c>
      <c r="CY764">
        <v>29333</v>
      </c>
      <c r="DA764">
        <v>0</v>
      </c>
      <c r="DB764">
        <v>0</v>
      </c>
      <c r="DC764">
        <v>0</v>
      </c>
      <c r="DF764">
        <v>0</v>
      </c>
      <c r="DG764">
        <v>0</v>
      </c>
      <c r="DH764">
        <v>9975</v>
      </c>
      <c r="DI764">
        <v>39308</v>
      </c>
      <c r="EJ764">
        <v>1025</v>
      </c>
      <c r="EL764">
        <v>0</v>
      </c>
      <c r="EM764">
        <v>0</v>
      </c>
      <c r="EN764">
        <v>0</v>
      </c>
      <c r="EQ764">
        <v>0</v>
      </c>
      <c r="ER764">
        <v>0</v>
      </c>
      <c r="ES764">
        <v>0</v>
      </c>
      <c r="ET764">
        <v>1025</v>
      </c>
      <c r="GE764">
        <v>0</v>
      </c>
      <c r="GG764">
        <v>0</v>
      </c>
      <c r="GH764">
        <v>0</v>
      </c>
      <c r="GI764">
        <v>0</v>
      </c>
      <c r="GJ764">
        <v>0</v>
      </c>
      <c r="GM764">
        <v>0</v>
      </c>
      <c r="GN764">
        <v>10000</v>
      </c>
      <c r="GO764">
        <v>10000</v>
      </c>
      <c r="GP764" s="2">
        <f t="shared" si="77"/>
        <v>36009</v>
      </c>
      <c r="GQ764" s="2">
        <f t="shared" si="78"/>
        <v>40333</v>
      </c>
      <c r="GR764" s="2">
        <f t="shared" si="79"/>
        <v>86342</v>
      </c>
      <c r="GS764" t="s">
        <v>395</v>
      </c>
      <c r="GV764" t="s">
        <v>768</v>
      </c>
      <c r="GX764" t="s">
        <v>459</v>
      </c>
      <c r="GY764" t="s">
        <v>405</v>
      </c>
      <c r="HB764" t="s">
        <v>908</v>
      </c>
      <c r="HC764">
        <v>885</v>
      </c>
      <c r="HD764">
        <v>275</v>
      </c>
      <c r="HE764">
        <v>8470</v>
      </c>
      <c r="HF764">
        <v>50</v>
      </c>
      <c r="HH764">
        <v>37910</v>
      </c>
      <c r="HJ764">
        <v>57</v>
      </c>
      <c r="HK764">
        <v>0</v>
      </c>
      <c r="HL764">
        <v>885</v>
      </c>
      <c r="HO764">
        <v>70</v>
      </c>
      <c r="HP764">
        <v>73</v>
      </c>
      <c r="HQ764">
        <v>0</v>
      </c>
      <c r="HR764">
        <v>57</v>
      </c>
      <c r="HU764">
        <v>11</v>
      </c>
      <c r="IF764" s="63">
        <v>1.8</v>
      </c>
      <c r="IG764">
        <v>5.53</v>
      </c>
      <c r="II764" s="35">
        <f t="shared" si="74"/>
        <v>5.53</v>
      </c>
      <c r="IK764">
        <v>4</v>
      </c>
      <c r="IL764">
        <v>4.625</v>
      </c>
      <c r="IM764" s="18">
        <v>17878</v>
      </c>
      <c r="IN764" s="1" t="s">
        <v>411</v>
      </c>
      <c r="IO764" s="62">
        <v>7839</v>
      </c>
      <c r="IP764" s="18">
        <v>11848</v>
      </c>
      <c r="IQ764" s="18">
        <v>3578</v>
      </c>
      <c r="IR764" s="18">
        <v>547</v>
      </c>
      <c r="IV764" s="18">
        <v>1090</v>
      </c>
      <c r="IX764" s="18">
        <v>24902</v>
      </c>
      <c r="JA764" s="18">
        <v>14</v>
      </c>
      <c r="JB764" s="18">
        <v>10</v>
      </c>
      <c r="JC764" s="18">
        <v>174</v>
      </c>
      <c r="JD764" s="18">
        <v>112</v>
      </c>
      <c r="JR764" s="18">
        <v>2999</v>
      </c>
      <c r="JU764" s="18">
        <v>98</v>
      </c>
      <c r="KF764" s="18">
        <v>2</v>
      </c>
      <c r="KG764" s="18">
        <v>2</v>
      </c>
      <c r="KH764" s="18">
        <v>125</v>
      </c>
      <c r="KI764" s="18">
        <v>59</v>
      </c>
      <c r="KJ764" s="18">
        <v>30</v>
      </c>
      <c r="KK764" s="18">
        <v>30</v>
      </c>
      <c r="KL764" s="18">
        <v>0</v>
      </c>
      <c r="KM764" s="18">
        <v>0</v>
      </c>
      <c r="MO764" s="18">
        <v>0</v>
      </c>
      <c r="MP764" s="18">
        <v>0</v>
      </c>
      <c r="MS764" s="18">
        <v>242686</v>
      </c>
      <c r="MU764" s="18">
        <v>2</v>
      </c>
      <c r="NX764" s="18">
        <f t="shared" si="80"/>
        <v>1913.9661069491049</v>
      </c>
      <c r="NY764" t="str">
        <f t="shared" si="75"/>
        <v>Mid-range</v>
      </c>
      <c r="NZ764" t="str">
        <f t="shared" si="76"/>
        <v>Medium</v>
      </c>
    </row>
    <row r="765" spans="1:390">
      <c r="A765" t="s">
        <v>631</v>
      </c>
      <c r="B765" t="s">
        <v>710</v>
      </c>
      <c r="C765" s="32">
        <v>963</v>
      </c>
      <c r="D765" s="1" t="s">
        <v>404</v>
      </c>
      <c r="E765">
        <v>20120</v>
      </c>
      <c r="F765" t="s">
        <v>935</v>
      </c>
      <c r="G765" s="18">
        <v>6014.4710476189966</v>
      </c>
      <c r="H765" s="71">
        <v>8914</v>
      </c>
      <c r="I765" s="99"/>
      <c r="J765" s="63">
        <v>59</v>
      </c>
      <c r="K765" s="63">
        <v>1</v>
      </c>
      <c r="R765" s="63">
        <v>0</v>
      </c>
      <c r="U765" s="63">
        <v>4</v>
      </c>
      <c r="V765" s="63">
        <v>174</v>
      </c>
      <c r="W765" s="72">
        <v>0</v>
      </c>
      <c r="AC765" s="93">
        <v>31213</v>
      </c>
      <c r="AF765" s="93">
        <v>0</v>
      </c>
      <c r="AG765" s="93">
        <v>3310</v>
      </c>
      <c r="AH765" s="93">
        <v>0</v>
      </c>
      <c r="AI765" s="93">
        <v>0</v>
      </c>
      <c r="AL765" s="93">
        <v>0</v>
      </c>
      <c r="AM765" s="93">
        <v>0</v>
      </c>
      <c r="AO765" s="59">
        <v>34523</v>
      </c>
      <c r="AP765" s="63">
        <v>0</v>
      </c>
      <c r="AS765" s="63">
        <v>0</v>
      </c>
      <c r="AT765" s="63">
        <v>0</v>
      </c>
      <c r="AU765" s="63">
        <v>0</v>
      </c>
      <c r="AV765" s="63">
        <v>0</v>
      </c>
      <c r="AY765" s="63">
        <v>0</v>
      </c>
      <c r="AZ765" s="63">
        <v>0</v>
      </c>
      <c r="BB765" s="63">
        <v>0</v>
      </c>
      <c r="BC765" s="63">
        <v>8612.8700000000008</v>
      </c>
      <c r="BF765" s="63">
        <v>0</v>
      </c>
      <c r="BG765" s="63">
        <v>0</v>
      </c>
      <c r="BH765" s="63">
        <v>0</v>
      </c>
      <c r="BI765" s="63">
        <v>0</v>
      </c>
      <c r="BL765" s="63">
        <v>0</v>
      </c>
      <c r="BM765" s="63">
        <v>0</v>
      </c>
      <c r="BO765" s="63">
        <v>8612.8700000000008</v>
      </c>
      <c r="BP765" s="63">
        <v>0</v>
      </c>
      <c r="BR765" s="63">
        <v>0</v>
      </c>
      <c r="BS765" s="63">
        <v>0</v>
      </c>
      <c r="BT765" s="63">
        <v>0</v>
      </c>
      <c r="BU765" s="63">
        <v>0</v>
      </c>
      <c r="BX765">
        <v>0</v>
      </c>
      <c r="BY765">
        <v>0</v>
      </c>
      <c r="BZ765">
        <v>0</v>
      </c>
      <c r="CY765">
        <v>45670.13</v>
      </c>
      <c r="DA765">
        <v>0</v>
      </c>
      <c r="DB765">
        <v>0</v>
      </c>
      <c r="DC765">
        <v>0</v>
      </c>
      <c r="DF765">
        <v>0</v>
      </c>
      <c r="DG765">
        <v>0</v>
      </c>
      <c r="DH765">
        <v>0</v>
      </c>
      <c r="DI765">
        <v>45670.13</v>
      </c>
      <c r="EJ765">
        <v>2000</v>
      </c>
      <c r="EL765">
        <v>0</v>
      </c>
      <c r="EM765">
        <v>0</v>
      </c>
      <c r="EN765">
        <v>0</v>
      </c>
      <c r="EQ765">
        <v>0</v>
      </c>
      <c r="ER765">
        <v>0</v>
      </c>
      <c r="ES765">
        <v>0</v>
      </c>
      <c r="ET765">
        <v>2000</v>
      </c>
      <c r="GE765">
        <v>0</v>
      </c>
      <c r="GG765">
        <v>0</v>
      </c>
      <c r="GH765">
        <v>0</v>
      </c>
      <c r="GI765">
        <v>0</v>
      </c>
      <c r="GJ765">
        <v>0</v>
      </c>
      <c r="GM765">
        <v>0</v>
      </c>
      <c r="GN765">
        <v>0</v>
      </c>
      <c r="GO765">
        <v>0</v>
      </c>
      <c r="GP765" s="2">
        <f t="shared" si="77"/>
        <v>43135.87</v>
      </c>
      <c r="GQ765" s="2">
        <f t="shared" si="78"/>
        <v>47670.13</v>
      </c>
      <c r="GR765" s="2">
        <f t="shared" si="79"/>
        <v>90806</v>
      </c>
      <c r="GS765" t="s">
        <v>420</v>
      </c>
      <c r="GV765" t="s">
        <v>768</v>
      </c>
      <c r="GW765" t="s">
        <v>410</v>
      </c>
      <c r="HC765">
        <v>2255</v>
      </c>
      <c r="HD765">
        <v>436</v>
      </c>
      <c r="HE765">
        <v>42430</v>
      </c>
      <c r="HF765">
        <v>102</v>
      </c>
      <c r="HH765">
        <v>25510</v>
      </c>
      <c r="HJ765">
        <v>9</v>
      </c>
      <c r="HK765">
        <v>26945</v>
      </c>
      <c r="HL765">
        <v>409</v>
      </c>
      <c r="HO765">
        <v>54</v>
      </c>
      <c r="HP765">
        <v>54</v>
      </c>
      <c r="HQ765">
        <v>0</v>
      </c>
      <c r="HR765">
        <v>9</v>
      </c>
      <c r="HU765">
        <v>5</v>
      </c>
      <c r="IF765" s="63">
        <v>4.5</v>
      </c>
      <c r="IG765">
        <v>1.5</v>
      </c>
      <c r="II765" s="35">
        <f t="shared" si="74"/>
        <v>1.5</v>
      </c>
      <c r="IK765">
        <v>2</v>
      </c>
      <c r="IL765">
        <v>2</v>
      </c>
      <c r="IM765" s="18">
        <v>1864</v>
      </c>
      <c r="IN765" s="1" t="s">
        <v>411</v>
      </c>
      <c r="IO765" s="62">
        <v>1882</v>
      </c>
      <c r="IP765" s="18">
        <v>20326</v>
      </c>
      <c r="IQ765" s="18">
        <v>1238</v>
      </c>
      <c r="IR765" s="18">
        <v>172</v>
      </c>
      <c r="IV765" s="18">
        <v>35</v>
      </c>
      <c r="IX765" s="18">
        <v>23653</v>
      </c>
      <c r="JA765" s="18">
        <v>0</v>
      </c>
      <c r="JB765" s="18">
        <v>0</v>
      </c>
      <c r="JC765" s="18">
        <v>0</v>
      </c>
      <c r="JD765" s="18">
        <v>0</v>
      </c>
      <c r="JR765" s="18">
        <v>250</v>
      </c>
      <c r="JU765" s="18">
        <v>34</v>
      </c>
      <c r="KF765" s="18">
        <v>1</v>
      </c>
      <c r="KG765" s="18">
        <v>3</v>
      </c>
      <c r="KH765" s="18">
        <v>48</v>
      </c>
      <c r="KI765" s="18">
        <v>55.5</v>
      </c>
      <c r="KJ765" s="18">
        <v>50</v>
      </c>
      <c r="KK765" s="18">
        <v>48</v>
      </c>
      <c r="KL765" s="18">
        <v>0</v>
      </c>
      <c r="KM765" s="18">
        <v>0</v>
      </c>
      <c r="MO765" s="18">
        <v>0</v>
      </c>
      <c r="MP765" s="18">
        <v>0</v>
      </c>
      <c r="MS765" s="18">
        <v>179614</v>
      </c>
      <c r="MU765" s="18">
        <v>5</v>
      </c>
      <c r="NX765" s="18">
        <f t="shared" si="80"/>
        <v>4009.6473650793309</v>
      </c>
      <c r="NY765" t="str">
        <f t="shared" si="75"/>
        <v>Smaller</v>
      </c>
      <c r="NZ765" t="str">
        <f t="shared" si="76"/>
        <v>Small</v>
      </c>
    </row>
    <row r="766" spans="1:390">
      <c r="A766" t="s">
        <v>574</v>
      </c>
      <c r="B766" t="s">
        <v>592</v>
      </c>
      <c r="C766" s="32" t="s">
        <v>593</v>
      </c>
      <c r="D766" s="1" t="s">
        <v>404</v>
      </c>
      <c r="E766">
        <v>20120</v>
      </c>
      <c r="F766" t="s">
        <v>935</v>
      </c>
      <c r="G766" s="18">
        <v>7264.3481904761793</v>
      </c>
      <c r="H766" s="71">
        <v>53346</v>
      </c>
      <c r="I766" s="99"/>
      <c r="J766" s="63">
        <v>52</v>
      </c>
      <c r="K766" s="63">
        <v>10</v>
      </c>
      <c r="R766" s="63">
        <v>30</v>
      </c>
      <c r="U766" s="63">
        <v>80</v>
      </c>
      <c r="V766" s="63">
        <v>300</v>
      </c>
      <c r="W766" s="72" t="s">
        <v>901</v>
      </c>
      <c r="AC766" s="93">
        <v>31624</v>
      </c>
      <c r="AM766" s="93">
        <v>12471</v>
      </c>
      <c r="AO766" s="59">
        <v>44095</v>
      </c>
      <c r="AP766" s="63">
        <v>7232</v>
      </c>
      <c r="BB766" s="63">
        <v>7232</v>
      </c>
      <c r="BC766" s="63">
        <v>4585</v>
      </c>
      <c r="BO766" s="63">
        <v>4585</v>
      </c>
      <c r="BZ766">
        <v>0</v>
      </c>
      <c r="CY766">
        <v>3886</v>
      </c>
      <c r="DG766">
        <v>14639</v>
      </c>
      <c r="DI766">
        <v>18525</v>
      </c>
      <c r="EJ766">
        <v>270</v>
      </c>
      <c r="ET766">
        <v>270</v>
      </c>
      <c r="GO766">
        <v>0</v>
      </c>
      <c r="GP766" s="2">
        <f t="shared" si="77"/>
        <v>48680</v>
      </c>
      <c r="GQ766" s="2">
        <f t="shared" si="78"/>
        <v>26027</v>
      </c>
      <c r="GR766" s="2">
        <f t="shared" si="79"/>
        <v>74707</v>
      </c>
      <c r="GT766" t="s">
        <v>902</v>
      </c>
      <c r="GV766" t="s">
        <v>768</v>
      </c>
      <c r="GX766" t="s">
        <v>459</v>
      </c>
      <c r="HC766">
        <v>973</v>
      </c>
      <c r="HD766">
        <v>2072</v>
      </c>
      <c r="HE766">
        <v>263</v>
      </c>
      <c r="HF766">
        <v>86</v>
      </c>
      <c r="HG766">
        <v>0</v>
      </c>
      <c r="HH766">
        <v>62618</v>
      </c>
      <c r="HJ766">
        <v>14</v>
      </c>
      <c r="HK766">
        <v>263</v>
      </c>
      <c r="HL766">
        <v>1190</v>
      </c>
      <c r="HQ766">
        <v>14</v>
      </c>
      <c r="HR766">
        <v>16</v>
      </c>
      <c r="HU766">
        <v>5</v>
      </c>
      <c r="IF766" s="63">
        <v>0.36</v>
      </c>
      <c r="IG766">
        <v>3.36</v>
      </c>
      <c r="II766" s="35">
        <f t="shared" si="74"/>
        <v>3.36</v>
      </c>
      <c r="IK766">
        <v>4</v>
      </c>
      <c r="IL766">
        <v>3.84</v>
      </c>
      <c r="IM766" s="18">
        <v>5474</v>
      </c>
      <c r="IN766" s="1" t="s">
        <v>411</v>
      </c>
      <c r="IO766" s="62">
        <v>12217</v>
      </c>
      <c r="IP766" s="18">
        <v>37374</v>
      </c>
      <c r="IQ766" s="18">
        <v>3179</v>
      </c>
      <c r="IR766" s="18">
        <v>1140</v>
      </c>
      <c r="IV766" s="18">
        <v>5108</v>
      </c>
      <c r="IX766" s="18">
        <v>59018</v>
      </c>
      <c r="JA766" s="18">
        <v>9</v>
      </c>
      <c r="JB766" s="18">
        <v>6</v>
      </c>
      <c r="JC766" s="18">
        <v>36</v>
      </c>
      <c r="JD766" s="18">
        <v>18</v>
      </c>
      <c r="JR766" s="18">
        <v>2913</v>
      </c>
      <c r="JU766" s="18">
        <v>105</v>
      </c>
      <c r="KF766" s="18">
        <v>1</v>
      </c>
      <c r="KG766" s="18">
        <v>2</v>
      </c>
      <c r="KH766" s="18">
        <v>40</v>
      </c>
      <c r="KI766" s="18">
        <v>47.5</v>
      </c>
      <c r="KJ766" s="18">
        <v>28</v>
      </c>
      <c r="KK766" s="18">
        <v>28</v>
      </c>
      <c r="KL766" s="18">
        <v>0</v>
      </c>
      <c r="KM766" s="18">
        <v>0</v>
      </c>
      <c r="MO766" s="18">
        <v>0</v>
      </c>
      <c r="MP766" s="18">
        <v>0</v>
      </c>
      <c r="MS766" s="18">
        <v>118212</v>
      </c>
      <c r="MU766" s="18">
        <v>7</v>
      </c>
      <c r="NX766" s="18">
        <f t="shared" si="80"/>
        <v>2162.0083900226723</v>
      </c>
      <c r="NY766" t="str">
        <f t="shared" si="75"/>
        <v>Mid-range</v>
      </c>
      <c r="NZ766" t="str">
        <f t="shared" si="76"/>
        <v>Small</v>
      </c>
    </row>
    <row r="767" spans="1:390">
      <c r="A767" t="s">
        <v>432</v>
      </c>
      <c r="B767" t="s">
        <v>584</v>
      </c>
      <c r="C767" s="32" t="s">
        <v>585</v>
      </c>
      <c r="D767" s="1" t="s">
        <v>404</v>
      </c>
      <c r="E767">
        <v>20120</v>
      </c>
      <c r="F767" t="s">
        <v>935</v>
      </c>
      <c r="G767" s="18">
        <v>22399.936000000125</v>
      </c>
      <c r="H767" s="71">
        <v>31000</v>
      </c>
      <c r="I767" s="99"/>
      <c r="J767" s="63">
        <v>129</v>
      </c>
      <c r="K767" s="63">
        <v>19</v>
      </c>
      <c r="R767" s="63">
        <v>35</v>
      </c>
      <c r="U767" s="63">
        <v>115</v>
      </c>
      <c r="V767" s="63">
        <v>736</v>
      </c>
      <c r="W767" s="72">
        <v>0</v>
      </c>
      <c r="AC767" s="93">
        <v>31710</v>
      </c>
      <c r="AH767" s="93">
        <v>166050</v>
      </c>
      <c r="AO767" s="59">
        <v>197760</v>
      </c>
      <c r="AS767" s="63">
        <v>360</v>
      </c>
      <c r="AU767" s="63">
        <v>9961</v>
      </c>
      <c r="BB767" s="63">
        <v>10321</v>
      </c>
      <c r="BC767" s="63">
        <v>28699</v>
      </c>
      <c r="BO767" s="63">
        <v>28699</v>
      </c>
      <c r="BZ767">
        <v>0</v>
      </c>
      <c r="DA767">
        <v>52716</v>
      </c>
      <c r="DC767">
        <v>812</v>
      </c>
      <c r="DI767">
        <v>53528</v>
      </c>
      <c r="EN767">
        <v>2776</v>
      </c>
      <c r="ET767">
        <v>2776</v>
      </c>
      <c r="GE767">
        <v>1035</v>
      </c>
      <c r="GI767">
        <v>11646</v>
      </c>
      <c r="GO767">
        <v>12681</v>
      </c>
      <c r="GP767" s="2">
        <f t="shared" si="77"/>
        <v>226459</v>
      </c>
      <c r="GQ767" s="2">
        <f t="shared" si="78"/>
        <v>66625</v>
      </c>
      <c r="GR767" s="2">
        <f t="shared" si="79"/>
        <v>305765</v>
      </c>
      <c r="GS767" t="s">
        <v>420</v>
      </c>
      <c r="GU767" t="s">
        <v>397</v>
      </c>
      <c r="GV767" t="s">
        <v>766</v>
      </c>
      <c r="GX767" t="s">
        <v>459</v>
      </c>
      <c r="HC767">
        <v>2210</v>
      </c>
      <c r="HD767">
        <v>1292</v>
      </c>
      <c r="HE767">
        <v>22429</v>
      </c>
      <c r="HF767">
        <v>199</v>
      </c>
      <c r="HH767">
        <v>55809</v>
      </c>
      <c r="HJ767">
        <v>163</v>
      </c>
      <c r="HK767">
        <v>870</v>
      </c>
      <c r="HL767">
        <v>2528</v>
      </c>
      <c r="HO767">
        <v>136</v>
      </c>
      <c r="HP767">
        <v>136</v>
      </c>
      <c r="HQ767">
        <v>0</v>
      </c>
      <c r="HR767">
        <v>166</v>
      </c>
      <c r="HU767">
        <v>16</v>
      </c>
      <c r="IF767" s="63">
        <v>4.2</v>
      </c>
      <c r="IG767">
        <v>8.8000000000000007</v>
      </c>
      <c r="II767" s="35">
        <f t="shared" si="74"/>
        <v>8.8000000000000007</v>
      </c>
      <c r="IK767">
        <v>9</v>
      </c>
      <c r="IL767">
        <v>6.15</v>
      </c>
      <c r="IM767" s="18">
        <v>23261</v>
      </c>
      <c r="IN767" s="1" t="s">
        <v>411</v>
      </c>
      <c r="IO767" s="62">
        <v>39868</v>
      </c>
      <c r="IP767" s="18">
        <v>48391</v>
      </c>
      <c r="IQ767" s="18">
        <v>13983</v>
      </c>
      <c r="IR767" s="18">
        <v>5990</v>
      </c>
      <c r="IV767" s="18">
        <v>321</v>
      </c>
      <c r="IX767" s="18">
        <v>108553</v>
      </c>
      <c r="JB767" s="18">
        <v>2081</v>
      </c>
      <c r="JD767" s="18">
        <v>4547</v>
      </c>
      <c r="JR767" s="18">
        <v>5175</v>
      </c>
      <c r="JU767" s="18">
        <v>207</v>
      </c>
      <c r="KF767" s="18">
        <v>3</v>
      </c>
      <c r="KG767" s="18">
        <v>9</v>
      </c>
      <c r="KH767" s="18">
        <v>206</v>
      </c>
      <c r="KI767" s="18">
        <v>73.5</v>
      </c>
      <c r="KJ767" s="18">
        <v>52</v>
      </c>
      <c r="KK767" s="18">
        <v>48</v>
      </c>
      <c r="KL767" s="18">
        <v>6</v>
      </c>
      <c r="KM767" s="18">
        <v>0</v>
      </c>
      <c r="MO767" s="18">
        <v>6</v>
      </c>
      <c r="MP767" s="18">
        <v>0</v>
      </c>
      <c r="MS767" s="18">
        <v>579882</v>
      </c>
      <c r="MU767" s="18">
        <v>0</v>
      </c>
      <c r="NX767" s="18">
        <f t="shared" si="80"/>
        <v>2545.4472727272869</v>
      </c>
      <c r="NY767" t="str">
        <f t="shared" si="75"/>
        <v>Larger</v>
      </c>
      <c r="NZ767" t="str">
        <f t="shared" si="76"/>
        <v>Large</v>
      </c>
    </row>
    <row r="768" spans="1:390">
      <c r="A768" t="s">
        <v>747</v>
      </c>
      <c r="B768" t="s">
        <v>748</v>
      </c>
      <c r="C768" s="32" t="s">
        <v>749</v>
      </c>
      <c r="D768" s="31" t="s">
        <v>393</v>
      </c>
      <c r="E768">
        <v>20120</v>
      </c>
      <c r="F768" t="s">
        <v>935</v>
      </c>
      <c r="G768" s="18">
        <v>8834.6011428571201</v>
      </c>
      <c r="H768" s="71">
        <v>53000</v>
      </c>
      <c r="I768" s="99"/>
      <c r="J768" s="63">
        <v>126</v>
      </c>
      <c r="K768" s="63">
        <v>7</v>
      </c>
      <c r="R768" s="63">
        <v>84</v>
      </c>
      <c r="U768" s="63">
        <v>61</v>
      </c>
      <c r="V768" s="63">
        <v>340</v>
      </c>
      <c r="W768" s="72">
        <v>133</v>
      </c>
      <c r="AC768" s="93">
        <v>31930</v>
      </c>
      <c r="AF768" s="93">
        <v>5000</v>
      </c>
      <c r="AO768" s="59"/>
      <c r="AP768" s="63">
        <v>4840</v>
      </c>
      <c r="BC768" s="63">
        <v>22900</v>
      </c>
      <c r="BP768" s="63">
        <v>1557</v>
      </c>
      <c r="CY768">
        <v>34026</v>
      </c>
      <c r="EJ768">
        <v>4982</v>
      </c>
      <c r="GE768">
        <v>0</v>
      </c>
      <c r="GP768" s="2">
        <f t="shared" si="77"/>
        <v>0</v>
      </c>
      <c r="GQ768" s="2">
        <f t="shared" si="78"/>
        <v>0</v>
      </c>
      <c r="GR768" s="2">
        <f t="shared" si="79"/>
        <v>0</v>
      </c>
      <c r="GS768" t="s">
        <v>420</v>
      </c>
      <c r="GV768" t="s">
        <v>768</v>
      </c>
      <c r="GW768" t="s">
        <v>410</v>
      </c>
      <c r="HC768">
        <v>600</v>
      </c>
      <c r="HD768">
        <v>609</v>
      </c>
      <c r="HE768">
        <v>19960</v>
      </c>
      <c r="HF768">
        <v>192</v>
      </c>
      <c r="HH768">
        <v>65777</v>
      </c>
      <c r="HJ768">
        <v>9</v>
      </c>
      <c r="HK768">
        <v>125</v>
      </c>
      <c r="HL768">
        <v>612</v>
      </c>
      <c r="HO768">
        <v>277</v>
      </c>
      <c r="HP768">
        <v>312</v>
      </c>
      <c r="HQ768">
        <v>3614</v>
      </c>
      <c r="HR768">
        <v>9</v>
      </c>
      <c r="HU768">
        <v>7</v>
      </c>
      <c r="IF768" s="63">
        <v>3.57</v>
      </c>
      <c r="IG768">
        <v>1.05</v>
      </c>
      <c r="II768" s="35">
        <f t="shared" si="74"/>
        <v>1.05</v>
      </c>
      <c r="IK768">
        <v>6</v>
      </c>
      <c r="IL768">
        <v>5</v>
      </c>
      <c r="IM768" s="18">
        <v>4900</v>
      </c>
      <c r="IN768" s="1" t="s">
        <v>400</v>
      </c>
      <c r="IO768" s="62">
        <v>5576</v>
      </c>
      <c r="IP768" s="18">
        <v>15840</v>
      </c>
      <c r="IR768" s="18">
        <v>305</v>
      </c>
      <c r="IV768" s="18">
        <v>1861</v>
      </c>
      <c r="IX768" s="18">
        <v>23582</v>
      </c>
      <c r="JA768" s="18">
        <v>10</v>
      </c>
      <c r="JB768" s="18">
        <v>10</v>
      </c>
      <c r="JC768" s="18">
        <v>1</v>
      </c>
      <c r="JD768" s="18">
        <v>1</v>
      </c>
      <c r="JR768" s="18">
        <v>3565</v>
      </c>
      <c r="JU768" s="18">
        <v>115</v>
      </c>
      <c r="KF768" s="18">
        <v>3</v>
      </c>
      <c r="KG768" s="18">
        <v>12</v>
      </c>
      <c r="KH768" s="18">
        <v>300</v>
      </c>
      <c r="KI768" s="18">
        <v>54</v>
      </c>
      <c r="KJ768" s="18">
        <v>0</v>
      </c>
      <c r="KK768" s="18">
        <v>0</v>
      </c>
      <c r="KL768" s="18">
        <v>0</v>
      </c>
      <c r="KM768" s="18">
        <v>0</v>
      </c>
      <c r="MO768" s="18">
        <v>0</v>
      </c>
      <c r="MP768" s="18">
        <v>0</v>
      </c>
      <c r="MS768" s="18">
        <v>303254</v>
      </c>
      <c r="MU768" s="18">
        <v>20</v>
      </c>
      <c r="NX768" s="18">
        <f t="shared" si="80"/>
        <v>8413.9058503401138</v>
      </c>
      <c r="NY768" t="str">
        <f t="shared" si="75"/>
        <v>Mid-range</v>
      </c>
      <c r="NZ768" t="str">
        <f t="shared" si="76"/>
        <v>Small</v>
      </c>
    </row>
    <row r="769" spans="1:390">
      <c r="A769" t="s">
        <v>525</v>
      </c>
      <c r="B769" t="s">
        <v>526</v>
      </c>
      <c r="C769" s="32" t="s">
        <v>527</v>
      </c>
      <c r="D769" s="1" t="s">
        <v>404</v>
      </c>
      <c r="E769">
        <v>20120</v>
      </c>
      <c r="F769" t="s">
        <v>935</v>
      </c>
      <c r="G769" s="18">
        <v>10170.144571428569</v>
      </c>
      <c r="H769" s="71">
        <v>14327</v>
      </c>
      <c r="I769" s="99"/>
      <c r="J769" s="63">
        <v>60</v>
      </c>
      <c r="K769" s="63">
        <v>0</v>
      </c>
      <c r="R769" s="63">
        <v>30</v>
      </c>
      <c r="U769" s="63">
        <v>0</v>
      </c>
      <c r="V769" s="63">
        <v>168</v>
      </c>
      <c r="W769" s="72">
        <v>15</v>
      </c>
      <c r="AC769" s="93">
        <v>32292</v>
      </c>
      <c r="AF769" s="93">
        <v>0</v>
      </c>
      <c r="AG769" s="93">
        <v>0</v>
      </c>
      <c r="AH769" s="93">
        <v>0</v>
      </c>
      <c r="AI769" s="93">
        <v>0</v>
      </c>
      <c r="AL769" s="93">
        <v>0</v>
      </c>
      <c r="AM769" s="93">
        <v>0</v>
      </c>
      <c r="AO769" s="59">
        <v>32292</v>
      </c>
      <c r="AP769" s="63">
        <v>2500</v>
      </c>
      <c r="AS769" s="63">
        <v>0</v>
      </c>
      <c r="AT769" s="63">
        <v>0</v>
      </c>
      <c r="AU769" s="63">
        <v>0</v>
      </c>
      <c r="AV769" s="63">
        <v>0</v>
      </c>
      <c r="AY769" s="63">
        <v>0</v>
      </c>
      <c r="AZ769" s="63">
        <v>0</v>
      </c>
      <c r="BB769" s="63">
        <v>2500</v>
      </c>
      <c r="BC769" s="63">
        <v>11605.94</v>
      </c>
      <c r="BF769" s="63">
        <v>0</v>
      </c>
      <c r="BG769" s="63">
        <v>0</v>
      </c>
      <c r="BH769" s="63">
        <v>0</v>
      </c>
      <c r="BI769" s="63">
        <v>0</v>
      </c>
      <c r="BL769" s="63">
        <v>0</v>
      </c>
      <c r="BM769" s="63">
        <v>0</v>
      </c>
      <c r="BO769" s="63">
        <v>11605.94</v>
      </c>
      <c r="BP769" s="63">
        <v>0</v>
      </c>
      <c r="BR769" s="63">
        <v>0</v>
      </c>
      <c r="BS769" s="63">
        <v>0</v>
      </c>
      <c r="BT769" s="63">
        <v>0</v>
      </c>
      <c r="BU769" s="63">
        <v>0</v>
      </c>
      <c r="BX769">
        <v>0</v>
      </c>
      <c r="BY769">
        <v>0</v>
      </c>
      <c r="BZ769">
        <v>0</v>
      </c>
      <c r="CY769">
        <v>38345.01</v>
      </c>
      <c r="DA769">
        <v>0</v>
      </c>
      <c r="DB769">
        <v>0</v>
      </c>
      <c r="DC769">
        <v>0</v>
      </c>
      <c r="DF769">
        <v>0</v>
      </c>
      <c r="DG769">
        <v>0</v>
      </c>
      <c r="DH769">
        <v>0</v>
      </c>
      <c r="DI769">
        <v>38345.01</v>
      </c>
      <c r="EJ769">
        <v>100</v>
      </c>
      <c r="EL769">
        <v>0</v>
      </c>
      <c r="EM769">
        <v>0</v>
      </c>
      <c r="EN769">
        <v>0</v>
      </c>
      <c r="EQ769">
        <v>0</v>
      </c>
      <c r="ER769">
        <v>0</v>
      </c>
      <c r="ES769">
        <v>0</v>
      </c>
      <c r="ET769">
        <v>100</v>
      </c>
      <c r="GE769">
        <v>0</v>
      </c>
      <c r="GG769">
        <v>0</v>
      </c>
      <c r="GH769">
        <v>0</v>
      </c>
      <c r="GI769">
        <v>0</v>
      </c>
      <c r="GJ769">
        <v>0</v>
      </c>
      <c r="GM769">
        <v>0</v>
      </c>
      <c r="GN769">
        <v>0</v>
      </c>
      <c r="GO769">
        <v>0</v>
      </c>
      <c r="GP769" s="2">
        <f t="shared" ref="GP769:GP789" si="81">AO769+BO769</f>
        <v>43897.94</v>
      </c>
      <c r="GQ769" s="2">
        <f t="shared" ref="GQ769:GQ789" si="82">BB769+BZ769+DI769+ET769+GD769</f>
        <v>40945.01</v>
      </c>
      <c r="GR769" s="2">
        <f t="shared" ref="GR769:GR789" si="83">AO769+BB769+BO769+BZ769+DI769+ET769+GD769+GO769</f>
        <v>84842.950000000012</v>
      </c>
      <c r="GS769" t="s">
        <v>395</v>
      </c>
      <c r="GV769" t="s">
        <v>768</v>
      </c>
      <c r="GW769" t="s">
        <v>410</v>
      </c>
      <c r="HC769">
        <v>804</v>
      </c>
      <c r="HD769">
        <v>1622</v>
      </c>
      <c r="HE769">
        <v>53784</v>
      </c>
      <c r="HF769">
        <v>105</v>
      </c>
      <c r="HH769">
        <v>40645</v>
      </c>
      <c r="HJ769">
        <v>1</v>
      </c>
      <c r="HK769">
        <v>5364</v>
      </c>
      <c r="HL769">
        <v>41</v>
      </c>
      <c r="HO769">
        <v>216</v>
      </c>
      <c r="HP769">
        <v>0</v>
      </c>
      <c r="HQ769">
        <v>34</v>
      </c>
      <c r="HR769">
        <v>0</v>
      </c>
      <c r="HU769">
        <v>2.3330000000000002</v>
      </c>
      <c r="IF769" s="63">
        <v>1.67</v>
      </c>
      <c r="IG769">
        <v>2.34</v>
      </c>
      <c r="II769" s="35">
        <f t="shared" si="74"/>
        <v>2.34</v>
      </c>
      <c r="IK769">
        <v>2.5</v>
      </c>
      <c r="IL769" s="38">
        <v>2.4700000000000002</v>
      </c>
      <c r="IM769" s="18">
        <v>2538</v>
      </c>
      <c r="IN769" s="1" t="s">
        <v>400</v>
      </c>
      <c r="IO769" s="62">
        <v>3143</v>
      </c>
      <c r="IP769" s="18">
        <v>14536</v>
      </c>
      <c r="IQ769" s="18">
        <v>270</v>
      </c>
      <c r="IR769" s="18">
        <v>174</v>
      </c>
      <c r="IV769" s="18">
        <v>0</v>
      </c>
      <c r="IX769" s="18">
        <v>18123</v>
      </c>
      <c r="JA769" s="18">
        <v>210</v>
      </c>
      <c r="JB769" s="18">
        <v>194</v>
      </c>
      <c r="JC769" s="18">
        <v>0</v>
      </c>
      <c r="JD769" s="18">
        <v>0</v>
      </c>
      <c r="JR769" s="18">
        <v>2400</v>
      </c>
      <c r="JU769" s="18">
        <v>80</v>
      </c>
      <c r="KF769" s="18">
        <v>0</v>
      </c>
      <c r="KG769" s="18">
        <v>0</v>
      </c>
      <c r="KH769" s="18">
        <v>0</v>
      </c>
      <c r="KI769" s="18">
        <v>53</v>
      </c>
      <c r="KJ769" s="18">
        <v>0</v>
      </c>
      <c r="KK769" s="18">
        <v>0</v>
      </c>
      <c r="KL769" s="18">
        <v>0</v>
      </c>
      <c r="KM769" s="18">
        <v>0</v>
      </c>
      <c r="MO769" s="18">
        <v>0</v>
      </c>
      <c r="MP769" s="18">
        <v>0</v>
      </c>
      <c r="MS769" s="18">
        <v>82909</v>
      </c>
      <c r="MU769" s="18">
        <v>22</v>
      </c>
      <c r="NX769" s="18">
        <f t="shared" ref="NX769:NX789" si="84">G769/IG769</f>
        <v>4346.2156288156284</v>
      </c>
      <c r="NY769" t="str">
        <f t="shared" si="75"/>
        <v>Mid-range</v>
      </c>
      <c r="NZ769" t="str">
        <f t="shared" si="76"/>
        <v>Medium</v>
      </c>
    </row>
    <row r="770" spans="1:390">
      <c r="A770" t="s">
        <v>472</v>
      </c>
      <c r="B770" t="s">
        <v>473</v>
      </c>
      <c r="C770" s="32" t="s">
        <v>474</v>
      </c>
      <c r="D770" s="1" t="s">
        <v>404</v>
      </c>
      <c r="E770">
        <v>20120</v>
      </c>
      <c r="F770" t="s">
        <v>935</v>
      </c>
      <c r="G770" s="18">
        <v>8969.0965714285921</v>
      </c>
      <c r="H770" s="71">
        <v>28007</v>
      </c>
      <c r="I770" s="99"/>
      <c r="J770" s="63">
        <v>32</v>
      </c>
      <c r="K770" s="63">
        <v>8</v>
      </c>
      <c r="R770" s="63">
        <v>36</v>
      </c>
      <c r="U770" s="63">
        <v>36</v>
      </c>
      <c r="V770" s="63">
        <v>486</v>
      </c>
      <c r="W770" s="72" t="s">
        <v>884</v>
      </c>
      <c r="AC770" s="93">
        <v>34000</v>
      </c>
      <c r="AF770" s="93">
        <v>18750</v>
      </c>
      <c r="AG770" s="93">
        <v>0</v>
      </c>
      <c r="AH770" s="93">
        <v>0</v>
      </c>
      <c r="AI770" s="93">
        <v>0</v>
      </c>
      <c r="AL770" s="93">
        <v>0</v>
      </c>
      <c r="AM770" s="93">
        <v>0</v>
      </c>
      <c r="AO770" s="59">
        <v>52750</v>
      </c>
      <c r="AP770" s="63">
        <v>0</v>
      </c>
      <c r="AS770" s="63">
        <v>0</v>
      </c>
      <c r="AT770" s="63">
        <v>0</v>
      </c>
      <c r="AU770" s="63">
        <v>0</v>
      </c>
      <c r="AV770" s="63">
        <v>0</v>
      </c>
      <c r="AY770" s="63">
        <v>0</v>
      </c>
      <c r="AZ770" s="63">
        <v>0</v>
      </c>
      <c r="BB770" s="63">
        <v>0</v>
      </c>
      <c r="BC770" s="63">
        <v>6000</v>
      </c>
      <c r="BF770" s="63">
        <v>0</v>
      </c>
      <c r="BG770" s="63">
        <v>0</v>
      </c>
      <c r="BH770" s="63">
        <v>0</v>
      </c>
      <c r="BI770" s="63">
        <v>0</v>
      </c>
      <c r="BL770" s="63">
        <v>0</v>
      </c>
      <c r="BM770" s="63">
        <v>0</v>
      </c>
      <c r="BO770" s="63">
        <v>6000</v>
      </c>
      <c r="BP770" s="63">
        <v>0</v>
      </c>
      <c r="BR770" s="63">
        <v>0</v>
      </c>
      <c r="BS770" s="63">
        <v>0</v>
      </c>
      <c r="BT770" s="63">
        <v>0</v>
      </c>
      <c r="BU770" s="63">
        <v>0</v>
      </c>
      <c r="BX770">
        <v>0</v>
      </c>
      <c r="BY770">
        <v>0</v>
      </c>
      <c r="BZ770">
        <v>0</v>
      </c>
      <c r="CY770">
        <v>18580</v>
      </c>
      <c r="DA770">
        <v>14517</v>
      </c>
      <c r="DH770">
        <v>3556</v>
      </c>
      <c r="DI770">
        <v>36653</v>
      </c>
      <c r="EJ770">
        <v>3210</v>
      </c>
      <c r="EL770">
        <v>0</v>
      </c>
      <c r="EM770">
        <v>0</v>
      </c>
      <c r="EN770">
        <v>0</v>
      </c>
      <c r="EQ770">
        <v>0</v>
      </c>
      <c r="ER770">
        <v>0</v>
      </c>
      <c r="ES770">
        <v>0</v>
      </c>
      <c r="ET770">
        <v>3210</v>
      </c>
      <c r="GE770">
        <v>0</v>
      </c>
      <c r="GG770">
        <v>0</v>
      </c>
      <c r="GH770">
        <v>0</v>
      </c>
      <c r="GI770">
        <v>0</v>
      </c>
      <c r="GJ770">
        <v>0</v>
      </c>
      <c r="GM770">
        <v>0</v>
      </c>
      <c r="GN770">
        <v>0</v>
      </c>
      <c r="GO770">
        <v>0</v>
      </c>
      <c r="GP770" s="2">
        <f t="shared" si="81"/>
        <v>58750</v>
      </c>
      <c r="GQ770" s="2">
        <f t="shared" si="82"/>
        <v>39863</v>
      </c>
      <c r="GR770" s="2">
        <f t="shared" si="83"/>
        <v>98613</v>
      </c>
      <c r="GS770" t="s">
        <v>395</v>
      </c>
      <c r="GU770" t="s">
        <v>439</v>
      </c>
      <c r="GV770" t="s">
        <v>768</v>
      </c>
      <c r="GX770" t="s">
        <v>459</v>
      </c>
      <c r="HC770">
        <v>1461</v>
      </c>
      <c r="HD770">
        <v>3150</v>
      </c>
      <c r="HE770">
        <v>13279</v>
      </c>
      <c r="HF770">
        <v>100</v>
      </c>
      <c r="HG770">
        <v>0</v>
      </c>
      <c r="HH770">
        <v>88652</v>
      </c>
      <c r="HJ770">
        <v>316</v>
      </c>
      <c r="HK770">
        <v>0</v>
      </c>
      <c r="HL770">
        <v>1845</v>
      </c>
      <c r="HO770">
        <v>86</v>
      </c>
      <c r="HP770">
        <v>101</v>
      </c>
      <c r="HQ770">
        <v>3561</v>
      </c>
      <c r="HR770">
        <v>330</v>
      </c>
      <c r="HU770">
        <v>4</v>
      </c>
      <c r="IF770" s="63">
        <v>2</v>
      </c>
      <c r="IG770">
        <v>4.3</v>
      </c>
      <c r="II770" s="35">
        <f t="shared" ref="II770:II833" si="85">IG770</f>
        <v>4.3</v>
      </c>
      <c r="IK770">
        <v>7</v>
      </c>
      <c r="IL770">
        <v>6.64</v>
      </c>
      <c r="IM770" s="18">
        <v>10822</v>
      </c>
      <c r="IN770" s="1" t="s">
        <v>411</v>
      </c>
      <c r="IO770" s="62">
        <v>10758</v>
      </c>
      <c r="IP770" s="18">
        <v>12384</v>
      </c>
      <c r="IQ770" s="18">
        <v>6351</v>
      </c>
      <c r="IR770" s="18">
        <v>2673</v>
      </c>
      <c r="IV770" s="18">
        <v>3846</v>
      </c>
      <c r="IX770" s="18">
        <v>36012</v>
      </c>
      <c r="JA770" s="18">
        <v>2410</v>
      </c>
      <c r="JB770" s="18">
        <v>2410</v>
      </c>
      <c r="JC770" s="18">
        <v>3266</v>
      </c>
      <c r="JD770" s="18">
        <v>2751</v>
      </c>
      <c r="JR770" s="18">
        <v>2708</v>
      </c>
      <c r="JU770" s="18">
        <v>87</v>
      </c>
      <c r="KF770" s="18">
        <v>2</v>
      </c>
      <c r="KG770" s="18">
        <v>35</v>
      </c>
      <c r="KH770" s="18">
        <v>729</v>
      </c>
      <c r="KI770" s="18">
        <v>54</v>
      </c>
      <c r="KJ770" s="18">
        <v>28</v>
      </c>
      <c r="KK770" s="18">
        <v>16</v>
      </c>
      <c r="KL770" s="18">
        <v>4</v>
      </c>
      <c r="KM770" s="18">
        <v>0</v>
      </c>
      <c r="MO770" s="18">
        <v>4</v>
      </c>
      <c r="MP770" s="18">
        <v>0</v>
      </c>
      <c r="MS770" s="18">
        <v>343929</v>
      </c>
      <c r="MU770" s="18">
        <v>0</v>
      </c>
      <c r="NX770" s="18">
        <f t="shared" si="84"/>
        <v>2085.8364119601379</v>
      </c>
      <c r="NY770" t="str">
        <f t="shared" ref="NY770:NY833" si="86">IF(G770&gt;13000,"Larger",IF(G770&lt;6500,"Smaller","Mid-range"))</f>
        <v>Mid-range</v>
      </c>
      <c r="NZ770" t="str">
        <f t="shared" ref="NZ770:NZ833" si="87">IF(G770&gt;20000,"Large",IF(G770&lt;10000,"Small","Medium"))</f>
        <v>Small</v>
      </c>
    </row>
    <row r="771" spans="1:390">
      <c r="A771" t="s">
        <v>390</v>
      </c>
      <c r="B771" t="s">
        <v>391</v>
      </c>
      <c r="C771" s="32" t="s">
        <v>392</v>
      </c>
      <c r="D771" s="31" t="s">
        <v>393</v>
      </c>
      <c r="E771">
        <v>20120</v>
      </c>
      <c r="F771" t="s">
        <v>935</v>
      </c>
      <c r="G771" s="18">
        <v>12796.250666666689</v>
      </c>
      <c r="H771" s="71">
        <v>27000</v>
      </c>
      <c r="I771" s="99"/>
      <c r="J771" s="63">
        <v>35</v>
      </c>
      <c r="K771" s="63">
        <v>10</v>
      </c>
      <c r="R771" s="63">
        <v>67</v>
      </c>
      <c r="U771" s="63">
        <v>44</v>
      </c>
      <c r="V771" s="63">
        <v>436</v>
      </c>
      <c r="W771" s="72" t="s">
        <v>911</v>
      </c>
      <c r="AC771" s="93">
        <v>37250</v>
      </c>
      <c r="AF771" s="93">
        <v>0</v>
      </c>
      <c r="AG771" s="93">
        <v>0</v>
      </c>
      <c r="AH771" s="93">
        <v>0</v>
      </c>
      <c r="AI771" s="93">
        <v>0</v>
      </c>
      <c r="AL771" s="93">
        <v>0</v>
      </c>
      <c r="AM771" s="93">
        <v>0</v>
      </c>
      <c r="AO771" s="59">
        <v>0</v>
      </c>
      <c r="AP771" s="63">
        <v>5000</v>
      </c>
      <c r="AS771" s="63">
        <v>0</v>
      </c>
      <c r="AT771" s="63">
        <v>0</v>
      </c>
      <c r="AU771" s="63">
        <v>0</v>
      </c>
      <c r="AV771" s="63">
        <v>0</v>
      </c>
      <c r="AY771" s="63">
        <v>0</v>
      </c>
      <c r="AZ771" s="63">
        <v>0</v>
      </c>
      <c r="BB771" s="63">
        <v>0</v>
      </c>
      <c r="BC771" s="63">
        <v>10674</v>
      </c>
      <c r="BF771" s="63">
        <v>0</v>
      </c>
      <c r="BG771" s="63">
        <v>0</v>
      </c>
      <c r="BH771" s="63">
        <v>0</v>
      </c>
      <c r="BI771" s="63">
        <v>0</v>
      </c>
      <c r="BL771" s="63">
        <v>0</v>
      </c>
      <c r="BM771" s="63">
        <v>0</v>
      </c>
      <c r="BO771" s="63">
        <v>0</v>
      </c>
      <c r="BP771" s="63">
        <v>0</v>
      </c>
      <c r="BR771" s="63">
        <v>0</v>
      </c>
      <c r="BS771" s="63">
        <v>0</v>
      </c>
      <c r="BT771" s="63">
        <v>0</v>
      </c>
      <c r="BU771" s="63">
        <v>0</v>
      </c>
      <c r="BX771">
        <v>0</v>
      </c>
      <c r="BY771">
        <v>0</v>
      </c>
      <c r="BZ771">
        <v>0</v>
      </c>
      <c r="CY771">
        <v>46368</v>
      </c>
      <c r="DA771">
        <v>0</v>
      </c>
      <c r="DB771">
        <v>0</v>
      </c>
      <c r="DC771">
        <v>0</v>
      </c>
      <c r="DF771">
        <v>0</v>
      </c>
      <c r="DG771">
        <v>0</v>
      </c>
      <c r="DH771">
        <v>0</v>
      </c>
      <c r="DI771">
        <v>0</v>
      </c>
      <c r="EJ771">
        <v>7577</v>
      </c>
      <c r="EL771">
        <v>0</v>
      </c>
      <c r="EM771">
        <v>0</v>
      </c>
      <c r="EN771">
        <v>0</v>
      </c>
      <c r="EQ771">
        <v>0</v>
      </c>
      <c r="ER771">
        <v>0</v>
      </c>
      <c r="ES771">
        <v>0</v>
      </c>
      <c r="ET771">
        <v>0</v>
      </c>
      <c r="GE771">
        <v>15557</v>
      </c>
      <c r="GG771">
        <v>0</v>
      </c>
      <c r="GH771">
        <v>0</v>
      </c>
      <c r="GI771">
        <v>0</v>
      </c>
      <c r="GJ771">
        <v>0</v>
      </c>
      <c r="GM771">
        <v>0</v>
      </c>
      <c r="GN771">
        <v>0</v>
      </c>
      <c r="GO771">
        <v>0</v>
      </c>
      <c r="GP771" s="2">
        <f t="shared" si="81"/>
        <v>0</v>
      </c>
      <c r="GQ771" s="2">
        <f t="shared" si="82"/>
        <v>0</v>
      </c>
      <c r="GR771" s="2">
        <f t="shared" si="83"/>
        <v>0</v>
      </c>
      <c r="GT771" t="s">
        <v>912</v>
      </c>
      <c r="GU771" t="s">
        <v>439</v>
      </c>
      <c r="GV771" t="s">
        <v>766</v>
      </c>
      <c r="GW771" t="s">
        <v>410</v>
      </c>
      <c r="HC771">
        <v>1476</v>
      </c>
      <c r="HD771">
        <v>5347</v>
      </c>
      <c r="HE771">
        <v>12592</v>
      </c>
      <c r="HF771">
        <v>139</v>
      </c>
      <c r="HH771">
        <v>50891</v>
      </c>
      <c r="HJ771">
        <v>61</v>
      </c>
      <c r="HK771">
        <v>4553</v>
      </c>
      <c r="HL771">
        <v>1649</v>
      </c>
      <c r="HQ771" t="s">
        <v>830</v>
      </c>
      <c r="HR771">
        <v>130</v>
      </c>
      <c r="HU771">
        <v>3</v>
      </c>
      <c r="IG771">
        <v>4</v>
      </c>
      <c r="II771" s="35">
        <f t="shared" si="85"/>
        <v>4</v>
      </c>
      <c r="IK771">
        <v>3</v>
      </c>
      <c r="IL771">
        <v>3</v>
      </c>
      <c r="IM771" s="18">
        <v>10566</v>
      </c>
      <c r="IN771" s="1" t="s">
        <v>400</v>
      </c>
      <c r="IO771" s="62">
        <v>5420</v>
      </c>
      <c r="IP771" s="18">
        <v>17567</v>
      </c>
      <c r="IR771" s="18">
        <v>1157</v>
      </c>
      <c r="IV771" s="18">
        <v>5128</v>
      </c>
      <c r="IX771" s="18">
        <v>29272</v>
      </c>
      <c r="JB771" s="18">
        <v>28</v>
      </c>
      <c r="JD771" s="18">
        <v>36</v>
      </c>
      <c r="JR771" s="18">
        <v>1123</v>
      </c>
      <c r="JU771" s="18">
        <v>35</v>
      </c>
      <c r="KF771" s="18">
        <v>1</v>
      </c>
      <c r="KG771" s="18">
        <v>1</v>
      </c>
      <c r="KH771" s="18">
        <v>15</v>
      </c>
      <c r="KI771" s="18">
        <v>60.5</v>
      </c>
      <c r="KJ771" s="18">
        <v>46</v>
      </c>
      <c r="KK771" s="18">
        <v>46</v>
      </c>
      <c r="KL771" s="18">
        <v>4</v>
      </c>
      <c r="KM771" s="18">
        <v>0</v>
      </c>
      <c r="MO771" s="18">
        <v>4</v>
      </c>
      <c r="MP771" s="18">
        <v>0</v>
      </c>
      <c r="MS771" s="18">
        <v>169570</v>
      </c>
      <c r="NX771" s="18">
        <f t="shared" si="84"/>
        <v>3199.0626666666722</v>
      </c>
      <c r="NY771" t="str">
        <f t="shared" si="86"/>
        <v>Mid-range</v>
      </c>
      <c r="NZ771" t="str">
        <f t="shared" si="87"/>
        <v>Medium</v>
      </c>
    </row>
    <row r="772" spans="1:390">
      <c r="A772" t="s">
        <v>460</v>
      </c>
      <c r="B772" t="s">
        <v>555</v>
      </c>
      <c r="C772" s="32" t="s">
        <v>556</v>
      </c>
      <c r="D772" s="1" t="s">
        <v>404</v>
      </c>
      <c r="E772">
        <v>20120</v>
      </c>
      <c r="F772" t="s">
        <v>935</v>
      </c>
      <c r="G772" s="18">
        <v>13093.544380952189</v>
      </c>
      <c r="H772" s="71">
        <v>36873</v>
      </c>
      <c r="I772" s="99"/>
      <c r="J772" s="63">
        <v>86</v>
      </c>
      <c r="K772" s="63">
        <v>3</v>
      </c>
      <c r="R772" s="63">
        <v>27</v>
      </c>
      <c r="U772" s="63">
        <v>25</v>
      </c>
      <c r="V772" s="63">
        <v>299</v>
      </c>
      <c r="W772" s="72">
        <v>0</v>
      </c>
      <c r="AC772" s="93">
        <v>37632</v>
      </c>
      <c r="AF772" s="93">
        <v>9172</v>
      </c>
      <c r="AM772" s="93">
        <v>50</v>
      </c>
      <c r="AO772" s="59">
        <v>46854</v>
      </c>
      <c r="AP772" s="63">
        <v>2500</v>
      </c>
      <c r="AS772" s="63">
        <v>2031</v>
      </c>
      <c r="AY772" s="63">
        <v>1739</v>
      </c>
      <c r="BB772" s="63">
        <v>6270</v>
      </c>
      <c r="BC772" s="63">
        <v>16450</v>
      </c>
      <c r="BF772" s="63">
        <v>1500</v>
      </c>
      <c r="BL772" s="63">
        <v>200</v>
      </c>
      <c r="BM772" s="63">
        <v>567</v>
      </c>
      <c r="BO772" s="63">
        <v>18717</v>
      </c>
      <c r="CY772">
        <v>20000</v>
      </c>
      <c r="DA772">
        <v>1796</v>
      </c>
      <c r="DG772">
        <v>2400</v>
      </c>
      <c r="DH772">
        <v>20</v>
      </c>
      <c r="DI772">
        <v>21816</v>
      </c>
      <c r="EL772">
        <v>532</v>
      </c>
      <c r="ET772">
        <v>532</v>
      </c>
      <c r="GP772" s="2">
        <f t="shared" si="81"/>
        <v>65571</v>
      </c>
      <c r="GQ772" s="2">
        <f t="shared" si="82"/>
        <v>28618</v>
      </c>
      <c r="GR772" s="2">
        <f t="shared" si="83"/>
        <v>94189</v>
      </c>
      <c r="GS772" t="s">
        <v>420</v>
      </c>
      <c r="GU772" t="s">
        <v>439</v>
      </c>
      <c r="GV772" t="s">
        <v>766</v>
      </c>
      <c r="HB772" t="s">
        <v>932</v>
      </c>
      <c r="HC772">
        <v>677</v>
      </c>
      <c r="HD772">
        <v>668</v>
      </c>
      <c r="HE772">
        <v>23554</v>
      </c>
      <c r="HF772">
        <v>147</v>
      </c>
      <c r="HH772">
        <v>28901</v>
      </c>
      <c r="HJ772">
        <v>0</v>
      </c>
      <c r="HK772">
        <v>153</v>
      </c>
      <c r="HL772">
        <v>703</v>
      </c>
      <c r="HR772">
        <v>0</v>
      </c>
      <c r="HU772">
        <v>7</v>
      </c>
      <c r="IF772" s="63">
        <v>7.18</v>
      </c>
      <c r="IG772">
        <v>4.26</v>
      </c>
      <c r="II772" s="35">
        <f t="shared" si="85"/>
        <v>4.26</v>
      </c>
      <c r="IK772">
        <v>10</v>
      </c>
      <c r="IL772">
        <v>9.1199999999999992</v>
      </c>
      <c r="IM772" s="18">
        <v>6739</v>
      </c>
      <c r="IN772" s="1" t="s">
        <v>411</v>
      </c>
      <c r="IO772" s="62">
        <v>7734</v>
      </c>
      <c r="IP772" s="18">
        <v>26511</v>
      </c>
      <c r="IQ772" s="18">
        <v>9026</v>
      </c>
      <c r="IR772" s="18">
        <v>462</v>
      </c>
      <c r="IV772" s="18">
        <v>822</v>
      </c>
      <c r="IX772" s="18">
        <v>44555</v>
      </c>
      <c r="JA772" s="18">
        <v>252</v>
      </c>
      <c r="JB772" s="18">
        <v>216</v>
      </c>
      <c r="JC772" s="18">
        <v>164</v>
      </c>
      <c r="JD772" s="18">
        <v>100</v>
      </c>
      <c r="JR772" s="18">
        <v>2760</v>
      </c>
      <c r="JU772" s="18">
        <v>80</v>
      </c>
      <c r="KF772" s="18">
        <v>1</v>
      </c>
      <c r="KG772" s="18">
        <v>4</v>
      </c>
      <c r="KH772" s="18">
        <v>82</v>
      </c>
      <c r="KI772" s="18">
        <v>69</v>
      </c>
      <c r="KJ772" s="18">
        <v>40</v>
      </c>
      <c r="KK772" s="18">
        <v>20</v>
      </c>
      <c r="KL772" s="18">
        <v>9</v>
      </c>
      <c r="KM772" s="18">
        <v>0</v>
      </c>
      <c r="MO772" s="18">
        <v>0</v>
      </c>
      <c r="MP772" s="18">
        <v>0</v>
      </c>
      <c r="MS772" s="18">
        <v>317420</v>
      </c>
      <c r="MU772" s="18">
        <v>2</v>
      </c>
      <c r="NX772" s="18">
        <f t="shared" si="84"/>
        <v>3073.6019673596688</v>
      </c>
      <c r="NY772" t="str">
        <f t="shared" si="86"/>
        <v>Larger</v>
      </c>
      <c r="NZ772" t="str">
        <f t="shared" si="87"/>
        <v>Medium</v>
      </c>
    </row>
    <row r="773" spans="1:390">
      <c r="A773" t="s">
        <v>535</v>
      </c>
      <c r="B773" t="s">
        <v>518</v>
      </c>
      <c r="C773" s="32" t="s">
        <v>519</v>
      </c>
      <c r="D773" s="1" t="s">
        <v>404</v>
      </c>
      <c r="E773">
        <v>20120</v>
      </c>
      <c r="F773" t="s">
        <v>935</v>
      </c>
      <c r="G773" s="18">
        <v>11897.862285714247</v>
      </c>
      <c r="H773" s="71">
        <v>18667</v>
      </c>
      <c r="I773" s="99"/>
      <c r="J773" s="63">
        <v>46</v>
      </c>
      <c r="K773" s="63">
        <v>6</v>
      </c>
      <c r="R773" s="63">
        <v>31</v>
      </c>
      <c r="U773" s="63">
        <v>26</v>
      </c>
      <c r="V773" s="63">
        <v>202</v>
      </c>
      <c r="W773" s="72" t="s">
        <v>916</v>
      </c>
      <c r="AC773" s="93">
        <v>38671</v>
      </c>
      <c r="AM773" s="93">
        <v>1592</v>
      </c>
      <c r="AO773" s="59">
        <v>40263</v>
      </c>
      <c r="AP773" s="63">
        <v>7295</v>
      </c>
      <c r="AY773" s="63">
        <v>5000</v>
      </c>
      <c r="BB773" s="63">
        <v>12295</v>
      </c>
      <c r="BC773" s="63">
        <v>77082</v>
      </c>
      <c r="BL773" s="63">
        <v>351</v>
      </c>
      <c r="BO773" s="63">
        <v>77433</v>
      </c>
      <c r="BP773" s="63">
        <v>5422</v>
      </c>
      <c r="BZ773">
        <v>5422</v>
      </c>
      <c r="CY773">
        <v>53442</v>
      </c>
      <c r="DG773">
        <v>46661</v>
      </c>
      <c r="DI773">
        <v>100103</v>
      </c>
      <c r="EJ773">
        <v>2996</v>
      </c>
      <c r="ES773">
        <v>7134</v>
      </c>
      <c r="ET773">
        <v>10130</v>
      </c>
      <c r="GO773">
        <v>0</v>
      </c>
      <c r="GP773" s="2">
        <f t="shared" si="81"/>
        <v>117696</v>
      </c>
      <c r="GQ773" s="2">
        <f t="shared" si="82"/>
        <v>127950</v>
      </c>
      <c r="GR773" s="2">
        <f t="shared" si="83"/>
        <v>245646</v>
      </c>
      <c r="GS773" t="s">
        <v>395</v>
      </c>
      <c r="GV773" t="s">
        <v>768</v>
      </c>
      <c r="GX773" t="s">
        <v>459</v>
      </c>
      <c r="GY773" t="s">
        <v>405</v>
      </c>
      <c r="HB773" t="s">
        <v>917</v>
      </c>
      <c r="HC773">
        <v>980</v>
      </c>
      <c r="HD773">
        <v>5002</v>
      </c>
      <c r="HE773">
        <v>22264</v>
      </c>
      <c r="HF773">
        <v>273</v>
      </c>
      <c r="HG773">
        <v>1155</v>
      </c>
      <c r="HH773">
        <v>74152</v>
      </c>
      <c r="HJ773">
        <v>113</v>
      </c>
      <c r="HK773">
        <v>7745</v>
      </c>
      <c r="HL773">
        <v>1004</v>
      </c>
      <c r="HO773">
        <v>202</v>
      </c>
      <c r="HP773">
        <v>211</v>
      </c>
      <c r="HQ773">
        <v>40</v>
      </c>
      <c r="HR773">
        <v>115</v>
      </c>
      <c r="HU773">
        <v>5</v>
      </c>
      <c r="IF773" s="63">
        <v>1.85</v>
      </c>
      <c r="IG773">
        <v>3.09</v>
      </c>
      <c r="II773" s="35">
        <f t="shared" si="85"/>
        <v>3.09</v>
      </c>
      <c r="IK773">
        <v>4</v>
      </c>
      <c r="IL773">
        <v>4</v>
      </c>
      <c r="IM773" s="18">
        <v>4996</v>
      </c>
      <c r="IN773" s="1" t="s">
        <v>400</v>
      </c>
      <c r="IO773" s="62">
        <v>3486</v>
      </c>
      <c r="IP773" s="18">
        <v>11297</v>
      </c>
      <c r="IQ773" s="18">
        <v>4570</v>
      </c>
      <c r="IR773" s="18">
        <v>493</v>
      </c>
      <c r="IV773" s="18">
        <v>240</v>
      </c>
      <c r="IX773" s="18">
        <v>20086</v>
      </c>
      <c r="JA773" s="18">
        <v>3</v>
      </c>
      <c r="JB773" s="18">
        <v>3</v>
      </c>
      <c r="JC773" s="18">
        <v>2</v>
      </c>
      <c r="JD773" s="18">
        <v>2</v>
      </c>
      <c r="JR773" s="18">
        <v>4524</v>
      </c>
      <c r="JU773" s="18">
        <v>174</v>
      </c>
      <c r="KF773" s="18">
        <v>0</v>
      </c>
      <c r="KG773" s="18">
        <v>0</v>
      </c>
      <c r="KH773" s="18">
        <v>0</v>
      </c>
      <c r="KI773" s="18">
        <v>55</v>
      </c>
      <c r="KJ773" s="18">
        <v>45</v>
      </c>
      <c r="KK773" s="18">
        <v>22</v>
      </c>
      <c r="KL773" s="18">
        <v>0</v>
      </c>
      <c r="KM773" s="18">
        <v>0</v>
      </c>
      <c r="MO773" s="18">
        <v>0</v>
      </c>
      <c r="MP773" s="18">
        <v>0</v>
      </c>
      <c r="MS773" s="18">
        <v>47578</v>
      </c>
      <c r="MU773" s="18">
        <v>0</v>
      </c>
      <c r="NX773" s="18">
        <f t="shared" si="84"/>
        <v>3850.440869163187</v>
      </c>
      <c r="NY773" t="str">
        <f t="shared" si="86"/>
        <v>Mid-range</v>
      </c>
      <c r="NZ773" t="str">
        <f t="shared" si="87"/>
        <v>Medium</v>
      </c>
    </row>
    <row r="774" spans="1:390">
      <c r="A774" t="s">
        <v>484</v>
      </c>
      <c r="B774" t="s">
        <v>485</v>
      </c>
      <c r="C774" s="32" t="s">
        <v>486</v>
      </c>
      <c r="D774" s="1" t="s">
        <v>404</v>
      </c>
      <c r="E774">
        <v>20120</v>
      </c>
      <c r="F774" t="s">
        <v>935</v>
      </c>
      <c r="G774" s="18">
        <v>12149.042666666619</v>
      </c>
      <c r="H774" s="71">
        <v>54421</v>
      </c>
      <c r="I774" s="99"/>
      <c r="J774" s="63">
        <v>70</v>
      </c>
      <c r="K774" s="63">
        <v>13</v>
      </c>
      <c r="R774" s="63">
        <v>28</v>
      </c>
      <c r="U774" s="63">
        <v>81</v>
      </c>
      <c r="V774" s="63">
        <v>441</v>
      </c>
      <c r="W774" s="72" t="s">
        <v>767</v>
      </c>
      <c r="AC774" s="93">
        <v>41057</v>
      </c>
      <c r="AF774" s="93">
        <v>0</v>
      </c>
      <c r="AG774" s="93">
        <v>0</v>
      </c>
      <c r="AH774" s="93">
        <v>0</v>
      </c>
      <c r="AI774" s="93">
        <v>0</v>
      </c>
      <c r="AL774" s="93">
        <v>0</v>
      </c>
      <c r="AM774" s="93">
        <v>0</v>
      </c>
      <c r="AO774" s="59">
        <v>41057</v>
      </c>
      <c r="AP774" s="63">
        <v>3375</v>
      </c>
      <c r="AS774" s="63">
        <v>0</v>
      </c>
      <c r="AT774" s="63">
        <v>0</v>
      </c>
      <c r="AU774" s="63">
        <v>0</v>
      </c>
      <c r="AV774" s="63">
        <v>0</v>
      </c>
      <c r="AY774" s="63">
        <v>0</v>
      </c>
      <c r="AZ774" s="63">
        <v>0</v>
      </c>
      <c r="BB774" s="63">
        <v>3375</v>
      </c>
      <c r="BC774" s="63">
        <v>23346</v>
      </c>
      <c r="BF774" s="63">
        <v>0</v>
      </c>
      <c r="BG774" s="63">
        <v>0</v>
      </c>
      <c r="BH774" s="63">
        <v>0</v>
      </c>
      <c r="BI774" s="63">
        <v>0</v>
      </c>
      <c r="BL774" s="63">
        <v>0</v>
      </c>
      <c r="BM774" s="63">
        <v>0</v>
      </c>
      <c r="BO774" s="63">
        <v>23346</v>
      </c>
      <c r="BP774" s="63">
        <v>0</v>
      </c>
      <c r="BR774" s="63">
        <v>0</v>
      </c>
      <c r="BS774" s="63">
        <v>0</v>
      </c>
      <c r="BT774" s="63">
        <v>0</v>
      </c>
      <c r="BU774" s="63">
        <v>0</v>
      </c>
      <c r="BX774">
        <v>0</v>
      </c>
      <c r="BY774">
        <v>0</v>
      </c>
      <c r="BZ774">
        <v>0</v>
      </c>
      <c r="CY774">
        <v>62711</v>
      </c>
      <c r="DA774">
        <v>0</v>
      </c>
      <c r="DB774">
        <v>0</v>
      </c>
      <c r="DC774">
        <v>0</v>
      </c>
      <c r="DF774">
        <v>0</v>
      </c>
      <c r="DG774">
        <v>0</v>
      </c>
      <c r="DH774">
        <v>0</v>
      </c>
      <c r="DI774">
        <v>62711</v>
      </c>
      <c r="EJ774">
        <v>18899</v>
      </c>
      <c r="EL774">
        <v>0</v>
      </c>
      <c r="EM774">
        <v>0</v>
      </c>
      <c r="EN774">
        <v>0</v>
      </c>
      <c r="EQ774">
        <v>0</v>
      </c>
      <c r="ER774">
        <v>0</v>
      </c>
      <c r="ES774">
        <v>0</v>
      </c>
      <c r="ET774">
        <v>18899</v>
      </c>
      <c r="GE774">
        <v>1638</v>
      </c>
      <c r="GG774">
        <v>0</v>
      </c>
      <c r="GH774">
        <v>0</v>
      </c>
      <c r="GI774">
        <v>0</v>
      </c>
      <c r="GJ774">
        <v>0</v>
      </c>
      <c r="GM774">
        <v>0</v>
      </c>
      <c r="GN774">
        <v>0</v>
      </c>
      <c r="GO774">
        <v>1638</v>
      </c>
      <c r="GP774" s="2">
        <f t="shared" si="81"/>
        <v>64403</v>
      </c>
      <c r="GQ774" s="2">
        <f t="shared" si="82"/>
        <v>84985</v>
      </c>
      <c r="GR774" s="2">
        <f t="shared" si="83"/>
        <v>151026</v>
      </c>
      <c r="GS774" t="s">
        <v>420</v>
      </c>
      <c r="GU774" t="s">
        <v>439</v>
      </c>
      <c r="GV774" t="s">
        <v>766</v>
      </c>
      <c r="GX774" t="s">
        <v>459</v>
      </c>
      <c r="HC774">
        <v>568</v>
      </c>
      <c r="HD774">
        <v>1566</v>
      </c>
      <c r="HE774">
        <v>28440</v>
      </c>
      <c r="HF774">
        <v>151</v>
      </c>
      <c r="HG774">
        <v>4</v>
      </c>
      <c r="HH774">
        <v>88377</v>
      </c>
      <c r="HJ774">
        <v>38</v>
      </c>
      <c r="HK774">
        <v>240</v>
      </c>
      <c r="HL774">
        <v>605</v>
      </c>
      <c r="HO774">
        <v>0</v>
      </c>
      <c r="HP774">
        <v>0</v>
      </c>
      <c r="HQ774">
        <v>0</v>
      </c>
      <c r="HR774">
        <v>38</v>
      </c>
      <c r="HU774">
        <v>11</v>
      </c>
      <c r="IF774" s="63">
        <v>3.75</v>
      </c>
      <c r="IG774">
        <v>5.5</v>
      </c>
      <c r="II774" s="35">
        <f t="shared" si="85"/>
        <v>5.5</v>
      </c>
      <c r="IK774">
        <v>6</v>
      </c>
      <c r="IL774">
        <v>6</v>
      </c>
      <c r="IM774" s="18">
        <v>9270</v>
      </c>
      <c r="IN774" s="1" t="s">
        <v>411</v>
      </c>
      <c r="IO774" s="62">
        <v>10350</v>
      </c>
      <c r="IP774" s="18">
        <v>17847</v>
      </c>
      <c r="IR774" s="18">
        <v>1124</v>
      </c>
      <c r="IV774" s="18">
        <v>12887</v>
      </c>
      <c r="IX774" s="18">
        <v>42198</v>
      </c>
      <c r="JA774" s="18">
        <v>1865</v>
      </c>
      <c r="JB774" s="18">
        <v>1852</v>
      </c>
      <c r="JC774" s="18">
        <v>241</v>
      </c>
      <c r="JD774" s="18">
        <v>236</v>
      </c>
      <c r="JR774" s="18">
        <v>1127</v>
      </c>
      <c r="JU774" s="18">
        <v>44</v>
      </c>
      <c r="KF774" s="18">
        <v>1</v>
      </c>
      <c r="KG774" s="18">
        <v>2</v>
      </c>
      <c r="KH774" s="18">
        <v>55</v>
      </c>
      <c r="KI774" s="18">
        <v>55</v>
      </c>
      <c r="KJ774" s="18">
        <v>16</v>
      </c>
      <c r="KK774" s="18">
        <v>16</v>
      </c>
      <c r="KL774" s="18">
        <v>0</v>
      </c>
      <c r="KM774" s="18">
        <v>0</v>
      </c>
      <c r="MO774" s="18">
        <v>0</v>
      </c>
      <c r="MP774" s="18">
        <v>0</v>
      </c>
      <c r="MS774" s="18">
        <v>722542</v>
      </c>
      <c r="MU774" s="18">
        <v>3</v>
      </c>
      <c r="NX774" s="18">
        <f t="shared" si="84"/>
        <v>2208.9168484848396</v>
      </c>
      <c r="NY774" t="str">
        <f t="shared" si="86"/>
        <v>Mid-range</v>
      </c>
      <c r="NZ774" t="str">
        <f t="shared" si="87"/>
        <v>Medium</v>
      </c>
    </row>
    <row r="775" spans="1:390">
      <c r="A775" t="s">
        <v>435</v>
      </c>
      <c r="B775" t="s">
        <v>436</v>
      </c>
      <c r="C775" s="32" t="s">
        <v>437</v>
      </c>
      <c r="D775" s="31" t="s">
        <v>393</v>
      </c>
      <c r="E775">
        <v>20120</v>
      </c>
      <c r="F775" t="s">
        <v>935</v>
      </c>
      <c r="G775" s="18">
        <v>4556.2365714285379</v>
      </c>
      <c r="H775" s="71">
        <v>22000</v>
      </c>
      <c r="I775" s="99"/>
      <c r="J775" s="63">
        <v>24</v>
      </c>
      <c r="K775" s="63">
        <v>0</v>
      </c>
      <c r="R775" s="63">
        <v>30</v>
      </c>
      <c r="U775" s="63">
        <v>0</v>
      </c>
      <c r="V775" s="63">
        <v>174</v>
      </c>
      <c r="W775" s="72">
        <v>56</v>
      </c>
      <c r="AC775" s="93">
        <v>44085</v>
      </c>
      <c r="AO775" s="59">
        <v>44085</v>
      </c>
      <c r="BB775" s="63">
        <v>0</v>
      </c>
      <c r="BC775" s="63">
        <v>1745</v>
      </c>
      <c r="BO775" s="63">
        <v>1745</v>
      </c>
      <c r="BZ775">
        <v>0</v>
      </c>
      <c r="CY775">
        <v>18682</v>
      </c>
      <c r="DA775">
        <v>19710</v>
      </c>
      <c r="DI775">
        <v>38392</v>
      </c>
      <c r="EJ775">
        <v>1773</v>
      </c>
      <c r="ET775">
        <v>1773</v>
      </c>
      <c r="GE775">
        <v>22889</v>
      </c>
      <c r="GH775">
        <v>20073</v>
      </c>
      <c r="GO775">
        <v>42962</v>
      </c>
      <c r="GP775" s="2">
        <f t="shared" si="81"/>
        <v>45830</v>
      </c>
      <c r="GQ775" s="2">
        <f t="shared" si="82"/>
        <v>40165</v>
      </c>
      <c r="GR775" s="2">
        <f t="shared" si="83"/>
        <v>128957</v>
      </c>
      <c r="GT775" t="s">
        <v>438</v>
      </c>
      <c r="GV775" t="s">
        <v>768</v>
      </c>
      <c r="GY775" t="s">
        <v>405</v>
      </c>
      <c r="HC775">
        <v>1263</v>
      </c>
      <c r="HD775">
        <v>2489</v>
      </c>
      <c r="HE775">
        <v>25725</v>
      </c>
      <c r="HF775">
        <v>48</v>
      </c>
      <c r="HH775">
        <v>57775</v>
      </c>
      <c r="HJ775">
        <v>122</v>
      </c>
      <c r="HK775">
        <v>0</v>
      </c>
      <c r="HL775">
        <v>1105</v>
      </c>
      <c r="HO775">
        <v>101</v>
      </c>
      <c r="HP775">
        <v>101</v>
      </c>
      <c r="HQ775">
        <v>5441</v>
      </c>
      <c r="HR775">
        <v>122</v>
      </c>
      <c r="HU775">
        <v>5</v>
      </c>
      <c r="IF775" s="63">
        <v>1.35</v>
      </c>
      <c r="IG775">
        <v>1.8</v>
      </c>
      <c r="II775" s="35">
        <f t="shared" si="85"/>
        <v>1.8</v>
      </c>
      <c r="IK775">
        <v>4</v>
      </c>
      <c r="IL775">
        <v>4</v>
      </c>
      <c r="IN775" s="1"/>
      <c r="IO775" s="62">
        <v>2971</v>
      </c>
      <c r="IP775" s="18">
        <v>2130</v>
      </c>
      <c r="IQ775" s="18">
        <v>0</v>
      </c>
      <c r="IR775" s="18">
        <v>455</v>
      </c>
      <c r="IV775" s="18">
        <v>5132</v>
      </c>
      <c r="IX775" s="18">
        <v>10688</v>
      </c>
      <c r="JA775" s="18">
        <v>41</v>
      </c>
      <c r="JB775" s="18">
        <v>35</v>
      </c>
      <c r="JC775" s="18">
        <v>142</v>
      </c>
      <c r="JD775" s="18">
        <v>86</v>
      </c>
      <c r="JR775" s="18">
        <v>2640</v>
      </c>
      <c r="JU775" s="18">
        <v>108</v>
      </c>
      <c r="KF775" s="18">
        <v>2</v>
      </c>
      <c r="KG775" s="18">
        <v>4</v>
      </c>
      <c r="KI775" s="18">
        <v>55</v>
      </c>
      <c r="KJ775" s="18">
        <v>36</v>
      </c>
      <c r="KK775" s="18">
        <v>20</v>
      </c>
      <c r="KL775" s="18">
        <v>0</v>
      </c>
      <c r="KM775" s="18">
        <v>0</v>
      </c>
      <c r="MO775" s="18">
        <v>0</v>
      </c>
      <c r="MP775" s="18">
        <v>0</v>
      </c>
      <c r="MS775" s="18">
        <v>149473</v>
      </c>
      <c r="NX775" s="18">
        <f t="shared" si="84"/>
        <v>2531.2425396825211</v>
      </c>
      <c r="NY775" t="str">
        <f t="shared" si="86"/>
        <v>Smaller</v>
      </c>
      <c r="NZ775" t="str">
        <f t="shared" si="87"/>
        <v>Small</v>
      </c>
    </row>
    <row r="776" spans="1:390">
      <c r="A776" t="s">
        <v>660</v>
      </c>
      <c r="B776" t="s">
        <v>723</v>
      </c>
      <c r="C776" s="32" t="s">
        <v>724</v>
      </c>
      <c r="D776" s="1" t="s">
        <v>404</v>
      </c>
      <c r="E776">
        <v>20120</v>
      </c>
      <c r="F776" t="s">
        <v>935</v>
      </c>
      <c r="G776" s="18">
        <v>9246.8929523809147</v>
      </c>
      <c r="H776" s="71">
        <v>44000</v>
      </c>
      <c r="I776" s="99"/>
      <c r="J776" s="63">
        <v>155</v>
      </c>
      <c r="K776" s="63">
        <v>6</v>
      </c>
      <c r="R776" s="63">
        <v>163</v>
      </c>
      <c r="U776" s="63">
        <v>32</v>
      </c>
      <c r="V776" s="63">
        <v>462</v>
      </c>
      <c r="W776" s="72" t="s">
        <v>920</v>
      </c>
      <c r="AC776" s="93">
        <v>48703</v>
      </c>
      <c r="AF776" s="93">
        <v>0</v>
      </c>
      <c r="AG776" s="93">
        <v>0</v>
      </c>
      <c r="AH776" s="93">
        <v>0</v>
      </c>
      <c r="AI776" s="93">
        <v>0</v>
      </c>
      <c r="AL776" s="93">
        <v>0</v>
      </c>
      <c r="AM776" s="93">
        <v>0</v>
      </c>
      <c r="AO776" s="59">
        <v>48703</v>
      </c>
      <c r="AP776" s="63">
        <v>0</v>
      </c>
      <c r="AS776" s="63">
        <v>0</v>
      </c>
      <c r="AT776" s="63">
        <v>0</v>
      </c>
      <c r="AU776" s="63">
        <v>0</v>
      </c>
      <c r="AV776" s="63">
        <v>0</v>
      </c>
      <c r="AY776" s="63">
        <v>0</v>
      </c>
      <c r="AZ776" s="63">
        <v>0</v>
      </c>
      <c r="BB776" s="63">
        <v>0</v>
      </c>
      <c r="BC776" s="63">
        <v>33326</v>
      </c>
      <c r="BF776" s="63">
        <v>0</v>
      </c>
      <c r="BG776" s="63">
        <v>0</v>
      </c>
      <c r="BH776" s="63">
        <v>0</v>
      </c>
      <c r="BI776" s="63">
        <v>0</v>
      </c>
      <c r="BL776" s="63">
        <v>0</v>
      </c>
      <c r="BM776" s="63">
        <v>0</v>
      </c>
      <c r="BO776" s="63">
        <v>33326</v>
      </c>
      <c r="BP776" s="63">
        <v>2900</v>
      </c>
      <c r="BR776" s="63">
        <v>0</v>
      </c>
      <c r="BS776" s="63">
        <v>0</v>
      </c>
      <c r="BT776" s="63">
        <v>0</v>
      </c>
      <c r="BU776" s="63">
        <v>0</v>
      </c>
      <c r="BX776">
        <v>0</v>
      </c>
      <c r="BY776">
        <v>0</v>
      </c>
      <c r="BZ776">
        <v>2900</v>
      </c>
      <c r="CY776">
        <v>32800</v>
      </c>
      <c r="DA776">
        <v>0</v>
      </c>
      <c r="DB776">
        <v>0</v>
      </c>
      <c r="DC776">
        <v>0</v>
      </c>
      <c r="DF776">
        <v>0</v>
      </c>
      <c r="DG776">
        <v>0</v>
      </c>
      <c r="DH776">
        <v>0</v>
      </c>
      <c r="DI776">
        <v>32800</v>
      </c>
      <c r="EJ776">
        <v>0</v>
      </c>
      <c r="EL776">
        <v>0</v>
      </c>
      <c r="EM776">
        <v>0</v>
      </c>
      <c r="EN776">
        <v>0</v>
      </c>
      <c r="EQ776">
        <v>0</v>
      </c>
      <c r="ER776">
        <v>0</v>
      </c>
      <c r="ES776">
        <v>0</v>
      </c>
      <c r="ET776">
        <v>0</v>
      </c>
      <c r="GE776">
        <v>0</v>
      </c>
      <c r="GG776">
        <v>0</v>
      </c>
      <c r="GH776">
        <v>0</v>
      </c>
      <c r="GI776">
        <v>0</v>
      </c>
      <c r="GJ776">
        <v>0</v>
      </c>
      <c r="GM776">
        <v>0</v>
      </c>
      <c r="GN776">
        <v>0</v>
      </c>
      <c r="GO776">
        <v>0</v>
      </c>
      <c r="GP776" s="2">
        <f t="shared" si="81"/>
        <v>82029</v>
      </c>
      <c r="GQ776" s="2">
        <f t="shared" si="82"/>
        <v>35700</v>
      </c>
      <c r="GR776" s="2">
        <f t="shared" si="83"/>
        <v>117729</v>
      </c>
      <c r="GS776" t="s">
        <v>420</v>
      </c>
      <c r="GU776" t="s">
        <v>454</v>
      </c>
      <c r="GV776" t="s">
        <v>768</v>
      </c>
      <c r="HB776" t="s">
        <v>921</v>
      </c>
      <c r="HC776">
        <v>1237</v>
      </c>
      <c r="HD776">
        <v>0</v>
      </c>
      <c r="HE776">
        <v>0</v>
      </c>
      <c r="HF776">
        <v>167</v>
      </c>
      <c r="HG776">
        <v>0</v>
      </c>
      <c r="HH776">
        <v>84543</v>
      </c>
      <c r="HJ776">
        <v>0</v>
      </c>
      <c r="HK776">
        <v>0</v>
      </c>
      <c r="HL776">
        <v>2037</v>
      </c>
      <c r="HO776">
        <v>296</v>
      </c>
      <c r="HP776">
        <v>296</v>
      </c>
      <c r="HQ776">
        <v>2935</v>
      </c>
      <c r="HR776">
        <v>0</v>
      </c>
      <c r="HU776">
        <v>3</v>
      </c>
      <c r="IF776" s="63">
        <v>1.5</v>
      </c>
      <c r="IG776">
        <v>1.5</v>
      </c>
      <c r="II776" s="35">
        <f t="shared" si="85"/>
        <v>1.5</v>
      </c>
      <c r="IK776">
        <v>7</v>
      </c>
      <c r="IL776">
        <v>1</v>
      </c>
      <c r="IM776" s="18">
        <v>10525</v>
      </c>
      <c r="IN776" s="1" t="s">
        <v>411</v>
      </c>
      <c r="IO776" s="62">
        <v>13682</v>
      </c>
      <c r="IP776" s="18">
        <v>49199</v>
      </c>
      <c r="IQ776" s="18">
        <v>4592</v>
      </c>
      <c r="IR776" s="18">
        <v>0</v>
      </c>
      <c r="IV776" s="18">
        <v>104950</v>
      </c>
      <c r="IX776" s="18">
        <v>172423</v>
      </c>
      <c r="JA776" s="18">
        <v>0</v>
      </c>
      <c r="JB776" s="18">
        <v>0</v>
      </c>
      <c r="JC776" s="18">
        <v>0</v>
      </c>
      <c r="JD776" s="18">
        <v>0</v>
      </c>
      <c r="JR776" s="18">
        <v>1003</v>
      </c>
      <c r="JU776" s="18">
        <v>52</v>
      </c>
      <c r="KF776" s="18">
        <v>8</v>
      </c>
      <c r="KG776" s="18">
        <v>8</v>
      </c>
      <c r="KI776" s="18">
        <v>60</v>
      </c>
      <c r="KJ776" s="18">
        <v>48</v>
      </c>
      <c r="KK776" s="18">
        <v>32</v>
      </c>
      <c r="KL776" s="18">
        <v>4</v>
      </c>
      <c r="KM776" s="18">
        <v>0</v>
      </c>
      <c r="MO776" s="18">
        <v>4</v>
      </c>
      <c r="MP776" s="18">
        <v>0</v>
      </c>
      <c r="MS776" s="18">
        <v>2575556</v>
      </c>
      <c r="MU776" s="18">
        <v>28</v>
      </c>
      <c r="NX776" s="18">
        <f t="shared" si="84"/>
        <v>6164.5953015872765</v>
      </c>
      <c r="NY776" t="str">
        <f t="shared" si="86"/>
        <v>Mid-range</v>
      </c>
      <c r="NZ776" t="str">
        <f t="shared" si="87"/>
        <v>Small</v>
      </c>
    </row>
    <row r="777" spans="1:390">
      <c r="A777" t="s">
        <v>610</v>
      </c>
      <c r="B777" t="s">
        <v>611</v>
      </c>
      <c r="C777" s="32" t="s">
        <v>612</v>
      </c>
      <c r="D777" s="31" t="s">
        <v>393</v>
      </c>
      <c r="E777">
        <v>20120</v>
      </c>
      <c r="F777" t="s">
        <v>935</v>
      </c>
      <c r="G777" s="18">
        <v>13210.77657142842</v>
      </c>
      <c r="H777" s="71">
        <v>45000</v>
      </c>
      <c r="I777" s="99"/>
      <c r="J777" s="63">
        <v>120</v>
      </c>
      <c r="K777" s="63">
        <v>7</v>
      </c>
      <c r="R777" s="63">
        <v>75</v>
      </c>
      <c r="U777" s="63">
        <v>34</v>
      </c>
      <c r="V777" s="63">
        <v>381</v>
      </c>
      <c r="W777" s="72" t="s">
        <v>848</v>
      </c>
      <c r="AC777" s="93">
        <v>50000</v>
      </c>
      <c r="AF777" s="93">
        <v>0</v>
      </c>
      <c r="AG777" s="93">
        <v>0</v>
      </c>
      <c r="AH777" s="93">
        <v>0</v>
      </c>
      <c r="AI777" s="93">
        <v>0</v>
      </c>
      <c r="AL777" s="93">
        <v>0</v>
      </c>
      <c r="AM777" s="93">
        <v>10162</v>
      </c>
      <c r="AO777" s="59">
        <v>60162</v>
      </c>
      <c r="AP777" s="63">
        <v>1485</v>
      </c>
      <c r="AS777" s="63">
        <v>0</v>
      </c>
      <c r="AT777" s="63">
        <v>0</v>
      </c>
      <c r="AU777" s="63">
        <v>0</v>
      </c>
      <c r="AV777" s="63">
        <v>0</v>
      </c>
      <c r="AY777" s="63">
        <v>0</v>
      </c>
      <c r="AZ777" s="63">
        <v>0</v>
      </c>
      <c r="BB777" s="63">
        <v>1485</v>
      </c>
      <c r="BC777" s="63">
        <v>23206</v>
      </c>
      <c r="BF777" s="63">
        <v>0</v>
      </c>
      <c r="BG777" s="63">
        <v>0</v>
      </c>
      <c r="BH777" s="63">
        <v>0</v>
      </c>
      <c r="BI777" s="63">
        <v>0</v>
      </c>
      <c r="BL777" s="63">
        <v>0</v>
      </c>
      <c r="BM777" s="63">
        <v>0</v>
      </c>
      <c r="BO777" s="63">
        <v>23206</v>
      </c>
      <c r="BP777" s="63">
        <v>0</v>
      </c>
      <c r="BR777" s="63">
        <v>0</v>
      </c>
      <c r="BS777" s="63">
        <v>0</v>
      </c>
      <c r="BT777" s="63">
        <v>0</v>
      </c>
      <c r="BU777" s="63">
        <v>0</v>
      </c>
      <c r="BX777">
        <v>0</v>
      </c>
      <c r="BY777">
        <v>0</v>
      </c>
      <c r="BZ777">
        <v>0</v>
      </c>
      <c r="CY777">
        <v>65857</v>
      </c>
      <c r="DA777">
        <v>0</v>
      </c>
      <c r="DB777">
        <v>0</v>
      </c>
      <c r="DC777">
        <v>0</v>
      </c>
      <c r="DF777">
        <v>0</v>
      </c>
      <c r="DG777">
        <v>0</v>
      </c>
      <c r="DH777">
        <v>0</v>
      </c>
      <c r="DI777">
        <v>65857</v>
      </c>
      <c r="EJ777">
        <v>2000</v>
      </c>
      <c r="EL777">
        <v>0</v>
      </c>
      <c r="EM777">
        <v>0</v>
      </c>
      <c r="EN777">
        <v>0</v>
      </c>
      <c r="EQ777">
        <v>0</v>
      </c>
      <c r="ER777">
        <v>0</v>
      </c>
      <c r="ES777">
        <v>0</v>
      </c>
      <c r="ET777">
        <v>2000</v>
      </c>
      <c r="GE777">
        <v>45000</v>
      </c>
      <c r="GG777">
        <v>0</v>
      </c>
      <c r="GH777">
        <v>0</v>
      </c>
      <c r="GI777">
        <v>0</v>
      </c>
      <c r="GJ777">
        <v>0</v>
      </c>
      <c r="GM777">
        <v>0</v>
      </c>
      <c r="GN777">
        <v>0</v>
      </c>
      <c r="GO777">
        <v>45000</v>
      </c>
      <c r="GP777" s="2">
        <f t="shared" si="81"/>
        <v>83368</v>
      </c>
      <c r="GQ777" s="2">
        <f t="shared" si="82"/>
        <v>69342</v>
      </c>
      <c r="GR777" s="2">
        <f t="shared" si="83"/>
        <v>197710</v>
      </c>
      <c r="GS777" t="s">
        <v>420</v>
      </c>
      <c r="GV777" t="s">
        <v>768</v>
      </c>
      <c r="GW777" t="s">
        <v>410</v>
      </c>
      <c r="HC777">
        <v>2182</v>
      </c>
      <c r="HD777">
        <v>2366</v>
      </c>
      <c r="HE777">
        <v>283</v>
      </c>
      <c r="HF777">
        <v>172</v>
      </c>
      <c r="HG777">
        <v>0</v>
      </c>
      <c r="HH777">
        <v>78663</v>
      </c>
      <c r="HJ777">
        <v>32</v>
      </c>
      <c r="HK777">
        <v>4</v>
      </c>
      <c r="HL777">
        <v>2200</v>
      </c>
      <c r="HO777">
        <v>132</v>
      </c>
      <c r="HP777">
        <v>132</v>
      </c>
      <c r="HQ777">
        <v>8</v>
      </c>
      <c r="HR777">
        <v>33</v>
      </c>
      <c r="HU777">
        <v>14</v>
      </c>
      <c r="IF777" s="63">
        <v>55</v>
      </c>
      <c r="IG777">
        <v>6.9</v>
      </c>
      <c r="II777" s="35">
        <f t="shared" si="85"/>
        <v>6.9</v>
      </c>
      <c r="IK777">
        <v>9</v>
      </c>
      <c r="IL777">
        <v>7.5</v>
      </c>
      <c r="IM777" s="18">
        <v>13734</v>
      </c>
      <c r="IN777" s="1" t="s">
        <v>411</v>
      </c>
      <c r="IO777" s="62">
        <v>19009</v>
      </c>
      <c r="IP777" s="18">
        <v>23224</v>
      </c>
      <c r="IQ777" s="18">
        <v>12076</v>
      </c>
      <c r="IR777" s="18">
        <v>665</v>
      </c>
      <c r="IX777" s="18">
        <v>54974</v>
      </c>
      <c r="JA777" s="18">
        <v>33</v>
      </c>
      <c r="JB777" s="18">
        <v>33</v>
      </c>
      <c r="JC777" s="18">
        <v>423</v>
      </c>
      <c r="JD777" s="18">
        <v>145</v>
      </c>
      <c r="JR777" s="18">
        <v>7388</v>
      </c>
      <c r="JU777" s="18">
        <v>328</v>
      </c>
      <c r="KF777" s="18">
        <v>1</v>
      </c>
      <c r="KG777" s="18">
        <v>1</v>
      </c>
      <c r="KH777" s="18">
        <v>28</v>
      </c>
      <c r="KI777" s="18">
        <v>68</v>
      </c>
      <c r="KJ777" s="18">
        <v>44</v>
      </c>
      <c r="KK777" s="18">
        <v>44</v>
      </c>
      <c r="KL777" s="18">
        <v>4</v>
      </c>
      <c r="KM777" s="18">
        <v>0</v>
      </c>
      <c r="MO777" s="18">
        <v>4</v>
      </c>
      <c r="MP777" s="18">
        <v>0</v>
      </c>
      <c r="MS777" s="18">
        <v>273551</v>
      </c>
      <c r="NX777" s="18">
        <f t="shared" si="84"/>
        <v>1914.6053002070173</v>
      </c>
      <c r="NY777" t="str">
        <f t="shared" si="86"/>
        <v>Larger</v>
      </c>
      <c r="NZ777" t="str">
        <f t="shared" si="87"/>
        <v>Medium</v>
      </c>
    </row>
    <row r="778" spans="1:390">
      <c r="A778" t="s">
        <v>598</v>
      </c>
      <c r="B778" t="s">
        <v>714</v>
      </c>
      <c r="C778" s="32" t="s">
        <v>715</v>
      </c>
      <c r="D778" s="1" t="s">
        <v>404</v>
      </c>
      <c r="E778">
        <v>20120</v>
      </c>
      <c r="F778" t="s">
        <v>935</v>
      </c>
      <c r="G778" s="18">
        <v>18520.885904762097</v>
      </c>
      <c r="H778" s="71">
        <v>72000</v>
      </c>
      <c r="I778" s="99"/>
      <c r="J778" s="63">
        <v>120</v>
      </c>
      <c r="K778" s="63">
        <v>15</v>
      </c>
      <c r="R778" s="63">
        <v>99</v>
      </c>
      <c r="U778" s="63">
        <v>173</v>
      </c>
      <c r="V778" s="63">
        <v>997</v>
      </c>
      <c r="W778" s="72" t="s">
        <v>923</v>
      </c>
      <c r="AC778" s="93">
        <v>55000</v>
      </c>
      <c r="AO778" s="59">
        <v>55000</v>
      </c>
      <c r="AP778" s="63">
        <v>5000</v>
      </c>
      <c r="BB778" s="63">
        <v>5000</v>
      </c>
      <c r="BC778" s="63">
        <v>33000</v>
      </c>
      <c r="BL778" s="63">
        <v>9426</v>
      </c>
      <c r="BO778" s="63">
        <v>42426</v>
      </c>
      <c r="BX778">
        <v>6874</v>
      </c>
      <c r="BZ778">
        <v>6874</v>
      </c>
      <c r="DG778">
        <v>76424</v>
      </c>
      <c r="DI778">
        <v>76424</v>
      </c>
      <c r="ES778">
        <v>133</v>
      </c>
      <c r="ET778">
        <v>133</v>
      </c>
      <c r="GP778" s="2">
        <f t="shared" si="81"/>
        <v>97426</v>
      </c>
      <c r="GQ778" s="2">
        <f t="shared" si="82"/>
        <v>88431</v>
      </c>
      <c r="GR778" s="2">
        <f t="shared" si="83"/>
        <v>185857</v>
      </c>
      <c r="GS778" t="s">
        <v>420</v>
      </c>
      <c r="GU778" t="s">
        <v>439</v>
      </c>
      <c r="GV778" t="s">
        <v>766</v>
      </c>
      <c r="GY778" t="s">
        <v>405</v>
      </c>
      <c r="HC778">
        <v>1178</v>
      </c>
      <c r="HD778">
        <v>3462</v>
      </c>
      <c r="HE778">
        <v>18747</v>
      </c>
      <c r="HF778">
        <v>212</v>
      </c>
      <c r="HG778">
        <v>0</v>
      </c>
      <c r="HH778">
        <v>93529</v>
      </c>
      <c r="HJ778">
        <v>75</v>
      </c>
      <c r="HK778">
        <v>4587</v>
      </c>
      <c r="HL778">
        <v>1340</v>
      </c>
      <c r="HO778">
        <v>286</v>
      </c>
      <c r="HP778">
        <v>302</v>
      </c>
      <c r="HQ778">
        <v>55</v>
      </c>
      <c r="HR778">
        <v>101</v>
      </c>
      <c r="HU778">
        <v>9</v>
      </c>
      <c r="IF778" s="63">
        <v>2.8</v>
      </c>
      <c r="IG778">
        <v>6.73</v>
      </c>
      <c r="II778" s="35">
        <f t="shared" si="85"/>
        <v>6.73</v>
      </c>
      <c r="IK778">
        <v>11</v>
      </c>
      <c r="IL778">
        <v>7.4</v>
      </c>
      <c r="IM778" s="18">
        <v>21750</v>
      </c>
      <c r="IN778" s="1" t="s">
        <v>400</v>
      </c>
      <c r="IO778" s="62">
        <v>12240</v>
      </c>
      <c r="IP778" s="18">
        <v>60490</v>
      </c>
      <c r="IR778" s="18">
        <v>1034</v>
      </c>
      <c r="IX778" s="18">
        <v>73764</v>
      </c>
      <c r="JA778" s="18">
        <v>13</v>
      </c>
      <c r="JB778" s="18">
        <v>13</v>
      </c>
      <c r="JC778" s="18">
        <v>0</v>
      </c>
      <c r="JD778" s="18">
        <v>0</v>
      </c>
      <c r="JR778" s="18">
        <v>4787</v>
      </c>
      <c r="JU778" s="18">
        <v>172</v>
      </c>
      <c r="KF778" s="18">
        <v>1</v>
      </c>
      <c r="KG778" s="18">
        <v>2</v>
      </c>
      <c r="KH778" s="18">
        <v>67</v>
      </c>
      <c r="KI778" s="18">
        <v>64</v>
      </c>
      <c r="KJ778" s="18">
        <v>16</v>
      </c>
      <c r="KK778" s="18">
        <v>16</v>
      </c>
      <c r="KL778" s="18">
        <v>5</v>
      </c>
      <c r="KM778" s="18">
        <v>0</v>
      </c>
      <c r="MO778" s="18">
        <v>5</v>
      </c>
      <c r="MP778" s="18">
        <v>0</v>
      </c>
      <c r="MS778" s="18">
        <v>609451</v>
      </c>
      <c r="MU778" s="18">
        <v>25</v>
      </c>
      <c r="NX778" s="18">
        <f t="shared" si="84"/>
        <v>2751.9889903064036</v>
      </c>
      <c r="NY778" t="str">
        <f t="shared" si="86"/>
        <v>Larger</v>
      </c>
      <c r="NZ778" t="str">
        <f t="shared" si="87"/>
        <v>Medium</v>
      </c>
    </row>
    <row r="779" spans="1:390">
      <c r="A779" t="s">
        <v>557</v>
      </c>
      <c r="B779" t="s">
        <v>558</v>
      </c>
      <c r="C779" s="32" t="s">
        <v>559</v>
      </c>
      <c r="D779" s="31" t="s">
        <v>393</v>
      </c>
      <c r="E779">
        <v>20120</v>
      </c>
      <c r="F779" t="s">
        <v>935</v>
      </c>
      <c r="G779" s="18">
        <v>9347.0910476190747</v>
      </c>
      <c r="H779" s="71">
        <v>29886</v>
      </c>
      <c r="I779" s="99"/>
      <c r="J779" s="63">
        <v>35</v>
      </c>
      <c r="K779" s="63">
        <v>6</v>
      </c>
      <c r="R779" s="63">
        <v>30</v>
      </c>
      <c r="U779" s="63">
        <v>26</v>
      </c>
      <c r="V779" s="63">
        <v>355</v>
      </c>
      <c r="W779" s="72" t="s">
        <v>922</v>
      </c>
      <c r="AC779" s="93">
        <v>56533</v>
      </c>
      <c r="AM779" s="93">
        <v>6651</v>
      </c>
      <c r="AO779" s="59">
        <v>63184</v>
      </c>
      <c r="BC779" s="63">
        <v>8626</v>
      </c>
      <c r="BM779" s="63">
        <v>1736</v>
      </c>
      <c r="BO779" s="63">
        <v>10362</v>
      </c>
      <c r="BP779" s="63">
        <v>1183</v>
      </c>
      <c r="BZ779">
        <v>1183</v>
      </c>
      <c r="CY779">
        <v>23289</v>
      </c>
      <c r="DH779">
        <v>5447</v>
      </c>
      <c r="DI779">
        <v>28736</v>
      </c>
      <c r="EJ779">
        <v>2628</v>
      </c>
      <c r="GP779" s="2">
        <f t="shared" si="81"/>
        <v>73546</v>
      </c>
      <c r="GQ779" s="2">
        <f t="shared" si="82"/>
        <v>29919</v>
      </c>
      <c r="GR779" s="2">
        <f t="shared" si="83"/>
        <v>103465</v>
      </c>
      <c r="GS779" t="s">
        <v>420</v>
      </c>
      <c r="GU779" t="s">
        <v>397</v>
      </c>
      <c r="GV779" t="s">
        <v>766</v>
      </c>
      <c r="GY779" t="s">
        <v>405</v>
      </c>
      <c r="HC779">
        <v>763</v>
      </c>
      <c r="HD779">
        <v>10884</v>
      </c>
      <c r="HE779">
        <v>2294</v>
      </c>
      <c r="HF779">
        <v>57</v>
      </c>
      <c r="HH779">
        <v>53742</v>
      </c>
      <c r="HJ779">
        <v>180</v>
      </c>
      <c r="HK779">
        <v>2294</v>
      </c>
      <c r="HL779">
        <v>853</v>
      </c>
      <c r="HQ779">
        <v>248</v>
      </c>
      <c r="HR779">
        <v>205</v>
      </c>
      <c r="HU779">
        <v>5</v>
      </c>
      <c r="IF779" s="63">
        <v>3.4</v>
      </c>
      <c r="IG779">
        <v>3.6</v>
      </c>
      <c r="II779" s="35">
        <f t="shared" si="85"/>
        <v>3.6</v>
      </c>
      <c r="IK779">
        <v>5</v>
      </c>
      <c r="IL779">
        <v>5</v>
      </c>
      <c r="IM779" s="18">
        <v>10795</v>
      </c>
      <c r="IN779" s="1" t="s">
        <v>411</v>
      </c>
      <c r="IO779" s="62">
        <v>9215</v>
      </c>
      <c r="IP779" s="18">
        <v>30531</v>
      </c>
      <c r="IQ779" s="18">
        <v>6357</v>
      </c>
      <c r="IR779" s="18">
        <v>2012</v>
      </c>
      <c r="IX779" s="18">
        <v>48115</v>
      </c>
      <c r="JA779" s="18">
        <v>23</v>
      </c>
      <c r="JB779" s="18">
        <v>21</v>
      </c>
      <c r="JC779" s="18">
        <v>160</v>
      </c>
      <c r="JD779" s="18">
        <v>34</v>
      </c>
      <c r="JR779" s="18">
        <v>3468</v>
      </c>
      <c r="JU779" s="18">
        <v>129</v>
      </c>
      <c r="KF779" s="18">
        <v>0</v>
      </c>
      <c r="KG779" s="18">
        <v>0</v>
      </c>
      <c r="KH779" s="18">
        <v>0</v>
      </c>
      <c r="KI779" s="18">
        <v>65</v>
      </c>
      <c r="KJ779" s="18">
        <v>40</v>
      </c>
      <c r="KK779" s="18">
        <v>40</v>
      </c>
      <c r="KL779" s="18">
        <v>5</v>
      </c>
      <c r="KM779" s="18">
        <v>0</v>
      </c>
      <c r="MO779" s="18">
        <v>5</v>
      </c>
      <c r="MP779" s="18">
        <v>0</v>
      </c>
      <c r="MS779" s="18">
        <v>269424</v>
      </c>
      <c r="MU779" s="18">
        <v>12</v>
      </c>
      <c r="NX779" s="18">
        <f t="shared" si="84"/>
        <v>2596.4141798941873</v>
      </c>
      <c r="NY779" t="str">
        <f t="shared" si="86"/>
        <v>Mid-range</v>
      </c>
      <c r="NZ779" t="str">
        <f t="shared" si="87"/>
        <v>Small</v>
      </c>
    </row>
    <row r="780" spans="1:390">
      <c r="A780" t="s">
        <v>657</v>
      </c>
      <c r="B780" t="s">
        <v>658</v>
      </c>
      <c r="C780" s="32" t="s">
        <v>659</v>
      </c>
      <c r="D780" s="31" t="s">
        <v>393</v>
      </c>
      <c r="E780">
        <v>20120</v>
      </c>
      <c r="F780" t="s">
        <v>935</v>
      </c>
      <c r="G780" s="18">
        <v>6048.0729523809187</v>
      </c>
      <c r="H780" s="71">
        <v>16601</v>
      </c>
      <c r="I780" s="99"/>
      <c r="J780" s="63">
        <v>11</v>
      </c>
      <c r="K780" s="63">
        <v>1</v>
      </c>
      <c r="R780" s="63">
        <v>16</v>
      </c>
      <c r="U780" s="63">
        <v>6</v>
      </c>
      <c r="V780" s="63">
        <v>180</v>
      </c>
      <c r="W780" s="72" t="s">
        <v>924</v>
      </c>
      <c r="AC780" s="93">
        <v>60500</v>
      </c>
      <c r="AF780" s="93">
        <v>10000</v>
      </c>
      <c r="AG780" s="93">
        <v>0</v>
      </c>
      <c r="AH780" s="93">
        <v>0</v>
      </c>
      <c r="AI780" s="93">
        <v>0</v>
      </c>
      <c r="AL780" s="93">
        <v>0</v>
      </c>
      <c r="AM780" s="93">
        <v>0</v>
      </c>
      <c r="AO780" s="59">
        <v>70500</v>
      </c>
      <c r="AP780" s="63">
        <v>0</v>
      </c>
      <c r="BB780" s="63">
        <v>0</v>
      </c>
      <c r="BC780" s="63">
        <v>11000</v>
      </c>
      <c r="BF780" s="63">
        <v>0</v>
      </c>
      <c r="BG780" s="63">
        <v>0</v>
      </c>
      <c r="BH780" s="63">
        <v>0</v>
      </c>
      <c r="BI780" s="63">
        <v>0</v>
      </c>
      <c r="BL780" s="63">
        <v>0</v>
      </c>
      <c r="BM780" s="63">
        <v>0</v>
      </c>
      <c r="BO780" s="63">
        <v>11000</v>
      </c>
      <c r="BP780" s="63">
        <v>0</v>
      </c>
      <c r="BZ780">
        <v>0</v>
      </c>
      <c r="CY780">
        <v>73212</v>
      </c>
      <c r="DA780">
        <v>0</v>
      </c>
      <c r="DB780">
        <v>0</v>
      </c>
      <c r="DC780">
        <v>0</v>
      </c>
      <c r="DF780">
        <v>0</v>
      </c>
      <c r="DG780">
        <v>0</v>
      </c>
      <c r="DH780">
        <v>0</v>
      </c>
      <c r="DI780">
        <v>73212</v>
      </c>
      <c r="EJ780">
        <v>1150</v>
      </c>
      <c r="EL780">
        <v>0</v>
      </c>
      <c r="EM780">
        <v>0</v>
      </c>
      <c r="EN780">
        <v>0</v>
      </c>
      <c r="EQ780">
        <v>0</v>
      </c>
      <c r="ER780">
        <v>0</v>
      </c>
      <c r="ES780">
        <v>0</v>
      </c>
      <c r="ET780">
        <v>0</v>
      </c>
      <c r="GE780">
        <v>0</v>
      </c>
      <c r="GG780">
        <v>0</v>
      </c>
      <c r="GH780">
        <v>0</v>
      </c>
      <c r="GI780">
        <v>0</v>
      </c>
      <c r="GJ780">
        <v>0</v>
      </c>
      <c r="GM780">
        <v>0</v>
      </c>
      <c r="GN780">
        <v>0</v>
      </c>
      <c r="GO780">
        <v>0</v>
      </c>
      <c r="GP780" s="2">
        <f t="shared" si="81"/>
        <v>81500</v>
      </c>
      <c r="GQ780" s="2">
        <f t="shared" si="82"/>
        <v>73212</v>
      </c>
      <c r="GR780" s="2">
        <f t="shared" si="83"/>
        <v>154712</v>
      </c>
      <c r="GS780" t="s">
        <v>395</v>
      </c>
      <c r="GV780" t="s">
        <v>768</v>
      </c>
      <c r="GY780" t="s">
        <v>405</v>
      </c>
      <c r="HC780">
        <v>1047</v>
      </c>
      <c r="HD780">
        <v>180</v>
      </c>
      <c r="HE780">
        <v>0</v>
      </c>
      <c r="HF780">
        <v>120</v>
      </c>
      <c r="HH780">
        <v>41602</v>
      </c>
      <c r="HJ780">
        <v>23</v>
      </c>
      <c r="HK780">
        <v>0</v>
      </c>
      <c r="HL780">
        <v>1106</v>
      </c>
      <c r="HO780">
        <v>43</v>
      </c>
      <c r="HP780">
        <v>43</v>
      </c>
      <c r="HQ780">
        <v>193</v>
      </c>
      <c r="HR780">
        <v>23</v>
      </c>
      <c r="HU780">
        <v>6</v>
      </c>
      <c r="IF780" s="63">
        <v>0.5</v>
      </c>
      <c r="IG780">
        <v>3.87</v>
      </c>
      <c r="II780" s="35">
        <f t="shared" si="85"/>
        <v>3.87</v>
      </c>
      <c r="IK780">
        <v>2</v>
      </c>
      <c r="IL780">
        <v>2</v>
      </c>
      <c r="IM780" s="18">
        <v>1673</v>
      </c>
      <c r="IN780" s="1" t="s">
        <v>400</v>
      </c>
      <c r="IO780" s="62">
        <v>2892</v>
      </c>
      <c r="IP780" s="18">
        <v>14529</v>
      </c>
      <c r="IQ780" s="18">
        <v>1889</v>
      </c>
      <c r="IR780" s="18">
        <v>8</v>
      </c>
      <c r="IV780" s="18">
        <v>0</v>
      </c>
      <c r="IX780" s="18">
        <v>19318</v>
      </c>
      <c r="JA780" s="18">
        <v>0</v>
      </c>
      <c r="JB780" s="18">
        <v>0</v>
      </c>
      <c r="JD780" s="18">
        <v>0</v>
      </c>
      <c r="JR780" s="18">
        <v>1201</v>
      </c>
      <c r="JU780" s="18">
        <v>47</v>
      </c>
      <c r="KF780" s="18">
        <v>1</v>
      </c>
      <c r="KG780" s="18">
        <v>0</v>
      </c>
      <c r="KH780" s="18">
        <v>0</v>
      </c>
      <c r="KI780" s="18">
        <v>61</v>
      </c>
      <c r="KJ780" s="18">
        <v>40</v>
      </c>
      <c r="KK780" s="18">
        <v>40</v>
      </c>
      <c r="KL780" s="18">
        <v>5</v>
      </c>
      <c r="KM780" s="18">
        <v>0</v>
      </c>
      <c r="MO780" s="18">
        <v>5</v>
      </c>
      <c r="MP780" s="18">
        <v>0</v>
      </c>
      <c r="MS780" s="18">
        <v>134064</v>
      </c>
      <c r="MU780" s="18">
        <v>0</v>
      </c>
      <c r="NX780" s="18">
        <f t="shared" si="84"/>
        <v>1562.809548418842</v>
      </c>
      <c r="NY780" t="str">
        <f t="shared" si="86"/>
        <v>Smaller</v>
      </c>
      <c r="NZ780" t="str">
        <f t="shared" si="87"/>
        <v>Small</v>
      </c>
    </row>
    <row r="781" spans="1:390">
      <c r="A781" t="s">
        <v>455</v>
      </c>
      <c r="B781" t="s">
        <v>581</v>
      </c>
      <c r="C781" s="32" t="s">
        <v>582</v>
      </c>
      <c r="D781" s="1" t="s">
        <v>404</v>
      </c>
      <c r="E781">
        <v>20120</v>
      </c>
      <c r="F781" t="s">
        <v>935</v>
      </c>
      <c r="G781" s="18">
        <v>17063.86761904768</v>
      </c>
      <c r="H781" s="71">
        <v>49405</v>
      </c>
      <c r="I781" s="99"/>
      <c r="J781" s="63">
        <v>75</v>
      </c>
      <c r="K781" s="63">
        <v>9</v>
      </c>
      <c r="R781" s="63">
        <v>60</v>
      </c>
      <c r="U781" s="63">
        <v>54</v>
      </c>
      <c r="V781" s="63">
        <v>485</v>
      </c>
      <c r="W781" s="72" t="s">
        <v>824</v>
      </c>
      <c r="AC781" s="93">
        <v>62677</v>
      </c>
      <c r="AM781" s="93">
        <v>26604</v>
      </c>
      <c r="AO781" s="59">
        <v>89281</v>
      </c>
      <c r="AP781" s="63">
        <v>9.0950000000000006</v>
      </c>
      <c r="BC781" s="63">
        <v>3172</v>
      </c>
      <c r="BP781" s="63">
        <v>0</v>
      </c>
      <c r="CY781">
        <v>38205</v>
      </c>
      <c r="DH781">
        <v>5361</v>
      </c>
      <c r="DI781">
        <v>52566</v>
      </c>
      <c r="EJ781">
        <v>2783</v>
      </c>
      <c r="ET781">
        <v>2783</v>
      </c>
      <c r="GO781">
        <v>0</v>
      </c>
      <c r="GP781" s="2">
        <f t="shared" si="81"/>
        <v>89281</v>
      </c>
      <c r="GQ781" s="2">
        <f t="shared" si="82"/>
        <v>55349</v>
      </c>
      <c r="GR781" s="2">
        <f t="shared" si="83"/>
        <v>144630</v>
      </c>
      <c r="GS781" t="s">
        <v>420</v>
      </c>
      <c r="GV781" t="s">
        <v>768</v>
      </c>
      <c r="HC781">
        <v>2143</v>
      </c>
      <c r="HD781">
        <v>8954</v>
      </c>
      <c r="HE781">
        <v>50798</v>
      </c>
      <c r="HF781">
        <v>40</v>
      </c>
      <c r="HG781">
        <v>5</v>
      </c>
      <c r="HH781">
        <v>81265</v>
      </c>
      <c r="HJ781">
        <v>30</v>
      </c>
      <c r="HK781">
        <v>27281</v>
      </c>
      <c r="HL781">
        <v>2657</v>
      </c>
      <c r="HO781">
        <v>204</v>
      </c>
      <c r="HP781">
        <v>204</v>
      </c>
      <c r="HQ781">
        <v>202</v>
      </c>
      <c r="HR781">
        <v>30</v>
      </c>
      <c r="HU781">
        <v>8</v>
      </c>
      <c r="IF781" s="63">
        <v>3.2</v>
      </c>
      <c r="IG781">
        <v>4.7</v>
      </c>
      <c r="II781" s="35">
        <f t="shared" si="85"/>
        <v>4.7</v>
      </c>
      <c r="IK781">
        <v>7</v>
      </c>
      <c r="IL781">
        <v>5.0999999999999996</v>
      </c>
      <c r="IM781" s="18">
        <v>19473</v>
      </c>
      <c r="IN781" s="1" t="s">
        <v>400</v>
      </c>
      <c r="IO781" s="62">
        <v>13235</v>
      </c>
      <c r="IP781" s="18">
        <v>23636</v>
      </c>
      <c r="IQ781" s="18">
        <v>9584</v>
      </c>
      <c r="IR781" s="18">
        <v>975</v>
      </c>
      <c r="JA781" s="18">
        <v>345</v>
      </c>
      <c r="JB781" s="18">
        <v>326</v>
      </c>
      <c r="JC781" s="18">
        <v>457</v>
      </c>
      <c r="JD781" s="18">
        <v>417</v>
      </c>
      <c r="JR781" s="18">
        <v>3788</v>
      </c>
      <c r="JU781" s="18">
        <v>120</v>
      </c>
      <c r="KF781" s="18">
        <v>2</v>
      </c>
      <c r="KG781" s="18">
        <v>11</v>
      </c>
      <c r="KH781" s="18">
        <v>267</v>
      </c>
      <c r="KI781" s="18">
        <v>62</v>
      </c>
      <c r="KJ781" s="18">
        <v>40</v>
      </c>
      <c r="KK781" s="18">
        <v>40</v>
      </c>
      <c r="KL781" s="18">
        <v>4</v>
      </c>
      <c r="KM781" s="18">
        <v>0</v>
      </c>
      <c r="MO781" s="18">
        <v>4</v>
      </c>
      <c r="MP781" s="18">
        <v>0</v>
      </c>
      <c r="MS781" s="18">
        <v>425307</v>
      </c>
      <c r="MU781" s="18">
        <v>6</v>
      </c>
      <c r="NX781" s="18">
        <f t="shared" si="84"/>
        <v>3630.6101317122721</v>
      </c>
      <c r="NY781" t="str">
        <f t="shared" si="86"/>
        <v>Larger</v>
      </c>
      <c r="NZ781" t="str">
        <f t="shared" si="87"/>
        <v>Medium</v>
      </c>
    </row>
    <row r="782" spans="1:390">
      <c r="A782" t="s">
        <v>627</v>
      </c>
      <c r="B782" t="s">
        <v>628</v>
      </c>
      <c r="C782" s="32" t="s">
        <v>629</v>
      </c>
      <c r="D782" s="31" t="s">
        <v>393</v>
      </c>
      <c r="E782">
        <v>20120</v>
      </c>
      <c r="F782" t="s">
        <v>935</v>
      </c>
      <c r="G782" s="18">
        <v>16642.418476190625</v>
      </c>
      <c r="H782" s="71">
        <v>37760</v>
      </c>
      <c r="I782" s="99"/>
      <c r="J782" s="63">
        <v>77</v>
      </c>
      <c r="K782" s="63">
        <v>8</v>
      </c>
      <c r="R782" s="63">
        <v>35</v>
      </c>
      <c r="U782" s="63">
        <v>48</v>
      </c>
      <c r="V782" s="63">
        <v>500</v>
      </c>
      <c r="W782" s="72" t="s">
        <v>819</v>
      </c>
      <c r="AC782" s="93">
        <v>65796</v>
      </c>
      <c r="AL782" s="93">
        <v>15614</v>
      </c>
      <c r="AO782" s="59">
        <v>81410</v>
      </c>
      <c r="AP782" s="63">
        <v>12696</v>
      </c>
      <c r="BB782" s="63">
        <v>12696</v>
      </c>
      <c r="BC782" s="63">
        <v>41247</v>
      </c>
      <c r="BO782" s="63">
        <v>41247</v>
      </c>
      <c r="BZ782">
        <v>0</v>
      </c>
      <c r="CY782">
        <v>1854</v>
      </c>
      <c r="DG782">
        <v>65272</v>
      </c>
      <c r="DH782">
        <v>6300</v>
      </c>
      <c r="DI782">
        <v>73426</v>
      </c>
      <c r="ET782">
        <v>0</v>
      </c>
      <c r="GE782">
        <v>14910</v>
      </c>
      <c r="GN782">
        <v>18378</v>
      </c>
      <c r="GO782">
        <v>33288</v>
      </c>
      <c r="GP782" s="2">
        <f t="shared" si="81"/>
        <v>122657</v>
      </c>
      <c r="GQ782" s="2">
        <f t="shared" si="82"/>
        <v>86122</v>
      </c>
      <c r="GR782" s="2">
        <f t="shared" si="83"/>
        <v>242067</v>
      </c>
      <c r="GT782" t="s">
        <v>816</v>
      </c>
      <c r="GV782" t="s">
        <v>768</v>
      </c>
      <c r="HC782">
        <v>1909</v>
      </c>
      <c r="HD782">
        <v>108</v>
      </c>
      <c r="HE782">
        <v>24228</v>
      </c>
      <c r="HF782">
        <v>290</v>
      </c>
      <c r="HH782">
        <v>128222</v>
      </c>
      <c r="HJ782">
        <v>17</v>
      </c>
      <c r="HK782">
        <v>121</v>
      </c>
      <c r="HL782">
        <v>1944</v>
      </c>
      <c r="HO782">
        <v>69</v>
      </c>
      <c r="HP782">
        <v>74</v>
      </c>
      <c r="HQ782">
        <v>89603</v>
      </c>
      <c r="HR782">
        <v>17</v>
      </c>
      <c r="HU782">
        <v>8</v>
      </c>
      <c r="IF782" s="63">
        <v>1.8</v>
      </c>
      <c r="IG782">
        <v>5</v>
      </c>
      <c r="II782" s="35">
        <f t="shared" si="85"/>
        <v>5</v>
      </c>
      <c r="IK782">
        <v>6</v>
      </c>
      <c r="IL782">
        <v>5.5</v>
      </c>
      <c r="IM782" s="18">
        <v>11192</v>
      </c>
      <c r="IN782" s="1" t="s">
        <v>411</v>
      </c>
      <c r="IO782" s="62">
        <v>17455</v>
      </c>
      <c r="IP782" s="18">
        <v>52170</v>
      </c>
      <c r="IQ782" s="18">
        <v>14670</v>
      </c>
      <c r="IR782" s="18">
        <v>50</v>
      </c>
      <c r="IX782" s="18">
        <v>84345</v>
      </c>
      <c r="JA782" s="18">
        <v>265</v>
      </c>
      <c r="JB782" s="18">
        <v>238</v>
      </c>
      <c r="JC782" s="18">
        <v>1309</v>
      </c>
      <c r="JD782" s="18">
        <v>249</v>
      </c>
      <c r="JR782" s="18">
        <v>4782</v>
      </c>
      <c r="JU782" s="18">
        <v>183</v>
      </c>
      <c r="KF782" s="18">
        <v>1</v>
      </c>
      <c r="KG782" s="18">
        <v>15</v>
      </c>
      <c r="KH782" s="18">
        <v>499</v>
      </c>
      <c r="KI782" s="18">
        <v>84</v>
      </c>
      <c r="KJ782" s="18">
        <v>42.5</v>
      </c>
      <c r="KK782" s="18">
        <v>42.5</v>
      </c>
      <c r="KL782" s="18">
        <v>5</v>
      </c>
      <c r="KM782" s="18">
        <v>12</v>
      </c>
      <c r="MO782" s="18">
        <v>5</v>
      </c>
      <c r="MP782" s="18">
        <v>12</v>
      </c>
      <c r="MS782" s="18">
        <v>661125</v>
      </c>
      <c r="MU782" s="18">
        <v>62</v>
      </c>
      <c r="NX782" s="18">
        <f t="shared" si="84"/>
        <v>3328.4836952381252</v>
      </c>
      <c r="NY782" t="str">
        <f t="shared" si="86"/>
        <v>Larger</v>
      </c>
      <c r="NZ782" t="str">
        <f t="shared" si="87"/>
        <v>Medium</v>
      </c>
    </row>
    <row r="783" spans="1:390">
      <c r="A783" t="s">
        <v>607</v>
      </c>
      <c r="B783" t="s">
        <v>608</v>
      </c>
      <c r="C783" s="32" t="s">
        <v>609</v>
      </c>
      <c r="D783" s="31" t="s">
        <v>393</v>
      </c>
      <c r="E783">
        <v>20120</v>
      </c>
      <c r="F783" t="s">
        <v>935</v>
      </c>
      <c r="G783" s="18">
        <v>17784.468952381096</v>
      </c>
      <c r="H783" s="71">
        <v>41442</v>
      </c>
      <c r="I783" s="99"/>
      <c r="J783" s="63">
        <v>27</v>
      </c>
      <c r="K783" s="63">
        <v>10</v>
      </c>
      <c r="R783" s="63">
        <v>70</v>
      </c>
      <c r="U783" s="63">
        <v>738</v>
      </c>
      <c r="V783" s="63">
        <v>858</v>
      </c>
      <c r="W783" s="72" t="s">
        <v>925</v>
      </c>
      <c r="AC783" s="93">
        <v>78000</v>
      </c>
      <c r="AF783" s="93">
        <v>50000</v>
      </c>
      <c r="AG783" s="93">
        <v>0</v>
      </c>
      <c r="AH783" s="93">
        <v>0</v>
      </c>
      <c r="AI783" s="93">
        <v>0</v>
      </c>
      <c r="AL783" s="93">
        <v>0</v>
      </c>
      <c r="AM783" s="93">
        <v>0</v>
      </c>
      <c r="AO783" s="59">
        <v>128000</v>
      </c>
      <c r="AP783" s="63">
        <v>0</v>
      </c>
      <c r="AS783" s="63">
        <v>0</v>
      </c>
      <c r="AT783" s="63">
        <v>0</v>
      </c>
      <c r="AU783" s="63">
        <v>0</v>
      </c>
      <c r="AV783" s="63">
        <v>0</v>
      </c>
      <c r="AY783" s="63">
        <v>0</v>
      </c>
      <c r="AZ783" s="63">
        <v>0</v>
      </c>
      <c r="BB783" s="63">
        <v>0</v>
      </c>
      <c r="BC783" s="63">
        <v>25668</v>
      </c>
      <c r="BF783" s="63">
        <v>0</v>
      </c>
      <c r="BG783" s="63">
        <v>0</v>
      </c>
      <c r="BH783" s="63">
        <v>0</v>
      </c>
      <c r="BI783" s="63">
        <v>0</v>
      </c>
      <c r="BL783" s="63">
        <v>0</v>
      </c>
      <c r="BM783" s="63">
        <v>0</v>
      </c>
      <c r="BO783" s="63">
        <v>25688</v>
      </c>
      <c r="BP783" s="63">
        <v>9671</v>
      </c>
      <c r="BR783" s="63">
        <v>0</v>
      </c>
      <c r="BS783" s="63">
        <v>0</v>
      </c>
      <c r="BT783" s="63">
        <v>0</v>
      </c>
      <c r="BU783" s="63">
        <v>0</v>
      </c>
      <c r="BX783">
        <v>0</v>
      </c>
      <c r="BY783">
        <v>0</v>
      </c>
      <c r="BZ783">
        <v>9671</v>
      </c>
      <c r="CY783">
        <v>58865</v>
      </c>
      <c r="DA783">
        <v>13595</v>
      </c>
      <c r="DB783">
        <v>0</v>
      </c>
      <c r="DC783">
        <v>0</v>
      </c>
      <c r="DF783">
        <v>0</v>
      </c>
      <c r="DG783">
        <v>0</v>
      </c>
      <c r="DH783">
        <v>0</v>
      </c>
      <c r="DI783">
        <v>72460</v>
      </c>
      <c r="EJ783">
        <v>5257</v>
      </c>
      <c r="EL783">
        <v>0</v>
      </c>
      <c r="EM783">
        <v>0</v>
      </c>
      <c r="EN783">
        <v>0</v>
      </c>
      <c r="EQ783">
        <v>0</v>
      </c>
      <c r="ER783">
        <v>0</v>
      </c>
      <c r="ES783">
        <v>0</v>
      </c>
      <c r="ET783">
        <v>5257</v>
      </c>
      <c r="GE783">
        <v>0</v>
      </c>
      <c r="GG783">
        <v>0</v>
      </c>
      <c r="GH783">
        <v>0</v>
      </c>
      <c r="GI783">
        <v>0</v>
      </c>
      <c r="GJ783">
        <v>0</v>
      </c>
      <c r="GM783">
        <v>0</v>
      </c>
      <c r="GN783">
        <v>0</v>
      </c>
      <c r="GO783">
        <v>0</v>
      </c>
      <c r="GP783" s="2">
        <f t="shared" si="81"/>
        <v>153688</v>
      </c>
      <c r="GQ783" s="2">
        <f t="shared" si="82"/>
        <v>87388</v>
      </c>
      <c r="GR783" s="2">
        <f t="shared" si="83"/>
        <v>241076</v>
      </c>
      <c r="GS783" t="s">
        <v>420</v>
      </c>
      <c r="GV783" t="s">
        <v>768</v>
      </c>
      <c r="HB783" t="s">
        <v>926</v>
      </c>
      <c r="HC783">
        <v>2658</v>
      </c>
      <c r="HD783">
        <v>5977</v>
      </c>
      <c r="HE783">
        <v>7451</v>
      </c>
      <c r="HF783">
        <v>293</v>
      </c>
      <c r="HG783">
        <v>0</v>
      </c>
      <c r="HH783">
        <v>110455</v>
      </c>
      <c r="HJ783">
        <v>65</v>
      </c>
      <c r="HK783">
        <v>112</v>
      </c>
      <c r="HL783">
        <v>3202</v>
      </c>
      <c r="HO783">
        <v>488</v>
      </c>
      <c r="HP783">
        <v>498</v>
      </c>
      <c r="HQ783">
        <v>21863</v>
      </c>
      <c r="HR783">
        <v>88</v>
      </c>
      <c r="HU783">
        <v>7</v>
      </c>
      <c r="HW783" s="40"/>
      <c r="HX783" s="40"/>
      <c r="HY783" s="40"/>
      <c r="HZ783" s="40"/>
      <c r="IA783" s="40"/>
      <c r="IB783" s="40"/>
      <c r="IF783" s="63">
        <v>0.49</v>
      </c>
      <c r="IG783" s="40"/>
      <c r="II783" s="35">
        <f t="shared" si="85"/>
        <v>0</v>
      </c>
      <c r="IJ783" s="40"/>
      <c r="IK783">
        <v>15.5</v>
      </c>
      <c r="IL783">
        <v>15.5</v>
      </c>
      <c r="IM783" s="18">
        <v>18566</v>
      </c>
      <c r="IN783" s="1" t="s">
        <v>411</v>
      </c>
      <c r="IO783" s="62">
        <v>25034</v>
      </c>
      <c r="IP783" s="18">
        <v>56221</v>
      </c>
      <c r="IQ783" s="18">
        <v>8109</v>
      </c>
      <c r="IR783" s="18">
        <v>27</v>
      </c>
      <c r="IV783" s="18">
        <v>0</v>
      </c>
      <c r="IX783" s="18">
        <v>89391</v>
      </c>
      <c r="JA783" s="18">
        <v>71</v>
      </c>
      <c r="JB783" s="18">
        <v>57</v>
      </c>
      <c r="JC783" s="18">
        <v>401</v>
      </c>
      <c r="JD783" s="18">
        <v>223</v>
      </c>
      <c r="JR783" s="18">
        <v>6500</v>
      </c>
      <c r="JU783" s="18">
        <v>230</v>
      </c>
      <c r="KF783" s="18">
        <v>2</v>
      </c>
      <c r="KG783" s="18">
        <v>2</v>
      </c>
      <c r="KH783" s="18">
        <v>140</v>
      </c>
      <c r="KI783" s="18">
        <v>68</v>
      </c>
      <c r="KJ783" s="18">
        <v>44</v>
      </c>
      <c r="KK783" s="18">
        <v>44</v>
      </c>
      <c r="KL783" s="18">
        <v>5</v>
      </c>
      <c r="KM783" s="18">
        <v>0</v>
      </c>
      <c r="MO783" s="18">
        <v>5</v>
      </c>
      <c r="MP783" s="18">
        <v>0</v>
      </c>
      <c r="MS783" s="18">
        <v>105500</v>
      </c>
      <c r="MU783" s="18">
        <v>48</v>
      </c>
      <c r="NX783" s="18" t="e">
        <f t="shared" si="84"/>
        <v>#DIV/0!</v>
      </c>
      <c r="NY783" t="str">
        <f t="shared" si="86"/>
        <v>Larger</v>
      </c>
      <c r="NZ783" t="str">
        <f t="shared" si="87"/>
        <v>Medium</v>
      </c>
    </row>
    <row r="784" spans="1:390">
      <c r="A784" t="s">
        <v>432</v>
      </c>
      <c r="B784" t="s">
        <v>721</v>
      </c>
      <c r="C784" s="32" t="s">
        <v>722</v>
      </c>
      <c r="D784" s="1" t="s">
        <v>404</v>
      </c>
      <c r="E784">
        <v>20120</v>
      </c>
      <c r="F784" t="s">
        <v>935</v>
      </c>
      <c r="G784" s="18">
        <v>16754.800571428739</v>
      </c>
      <c r="H784" s="71">
        <v>60000</v>
      </c>
      <c r="I784" s="99"/>
      <c r="J784" s="63">
        <v>40</v>
      </c>
      <c r="K784" s="63">
        <v>4</v>
      </c>
      <c r="R784" s="63">
        <v>58</v>
      </c>
      <c r="U784" s="63">
        <v>16</v>
      </c>
      <c r="V784" s="63">
        <v>817</v>
      </c>
      <c r="W784" s="72" t="s">
        <v>927</v>
      </c>
      <c r="AC784" s="93">
        <v>94611.41</v>
      </c>
      <c r="AO784" s="59"/>
      <c r="AP784" s="63">
        <v>7288.72</v>
      </c>
      <c r="BC784" s="63">
        <v>31669.03</v>
      </c>
      <c r="BP784" s="63">
        <v>0</v>
      </c>
      <c r="CY784">
        <v>8803</v>
      </c>
      <c r="EJ784">
        <v>7500</v>
      </c>
      <c r="GE784">
        <v>0</v>
      </c>
      <c r="GP784" s="2">
        <f t="shared" si="81"/>
        <v>0</v>
      </c>
      <c r="GQ784" s="2">
        <f t="shared" si="82"/>
        <v>0</v>
      </c>
      <c r="GR784" s="2">
        <f t="shared" si="83"/>
        <v>0</v>
      </c>
      <c r="GS784" t="s">
        <v>420</v>
      </c>
      <c r="GV784" t="s">
        <v>768</v>
      </c>
      <c r="GX784" t="s">
        <v>459</v>
      </c>
      <c r="HC784">
        <v>1889</v>
      </c>
      <c r="HD784">
        <v>6466</v>
      </c>
      <c r="HE784">
        <v>22482</v>
      </c>
      <c r="HF784">
        <v>270</v>
      </c>
      <c r="HH784">
        <v>68557</v>
      </c>
      <c r="HJ784">
        <v>95</v>
      </c>
      <c r="HK784">
        <v>870</v>
      </c>
      <c r="HL784">
        <v>2867</v>
      </c>
      <c r="HQ784">
        <v>45</v>
      </c>
      <c r="HR784">
        <v>95</v>
      </c>
      <c r="HU784">
        <v>8</v>
      </c>
      <c r="IG784">
        <v>1</v>
      </c>
      <c r="II784" s="35">
        <f t="shared" si="85"/>
        <v>1</v>
      </c>
      <c r="IK784">
        <v>23</v>
      </c>
      <c r="IL784">
        <v>1</v>
      </c>
      <c r="IM784" s="18">
        <v>31200</v>
      </c>
      <c r="IN784" s="1" t="s">
        <v>400</v>
      </c>
      <c r="IO784" s="62">
        <v>38458</v>
      </c>
      <c r="IP784" s="18">
        <v>74489</v>
      </c>
      <c r="IQ784" s="18">
        <v>13721</v>
      </c>
      <c r="IX784" s="18">
        <v>126668</v>
      </c>
      <c r="JA784" s="18">
        <v>1520</v>
      </c>
      <c r="JB784" s="18">
        <v>1514</v>
      </c>
      <c r="JC784" s="18">
        <v>3478</v>
      </c>
      <c r="JD784" s="18">
        <v>2612</v>
      </c>
      <c r="JR784" s="18">
        <v>5203</v>
      </c>
      <c r="JU784" s="18">
        <v>189</v>
      </c>
      <c r="KF784" s="18">
        <v>6</v>
      </c>
      <c r="KG784" s="18">
        <v>6</v>
      </c>
      <c r="KI784" s="18">
        <v>72.5</v>
      </c>
      <c r="KJ784" s="18">
        <v>48</v>
      </c>
      <c r="KK784" s="18">
        <v>48</v>
      </c>
      <c r="KL784" s="18">
        <v>6</v>
      </c>
      <c r="KM784" s="18">
        <v>0</v>
      </c>
      <c r="MO784" s="18">
        <v>6</v>
      </c>
      <c r="MP784" s="18">
        <v>0</v>
      </c>
      <c r="MS784" s="18">
        <v>585850</v>
      </c>
      <c r="MU784" s="18">
        <v>1</v>
      </c>
      <c r="NX784" s="18">
        <f t="shared" si="84"/>
        <v>16754.800571428739</v>
      </c>
      <c r="NY784" t="str">
        <f t="shared" si="86"/>
        <v>Larger</v>
      </c>
      <c r="NZ784" t="str">
        <f t="shared" si="87"/>
        <v>Medium</v>
      </c>
    </row>
    <row r="785" spans="1:390">
      <c r="A785" t="s">
        <v>638</v>
      </c>
      <c r="B785" t="s">
        <v>639</v>
      </c>
      <c r="C785" s="32" t="s">
        <v>640</v>
      </c>
      <c r="D785" s="31" t="s">
        <v>393</v>
      </c>
      <c r="E785">
        <v>20120</v>
      </c>
      <c r="F785" t="s">
        <v>935</v>
      </c>
      <c r="G785" s="18">
        <v>17768.497333333326</v>
      </c>
      <c r="H785" s="71">
        <v>30558</v>
      </c>
      <c r="I785" s="99"/>
      <c r="J785" s="63">
        <v>196</v>
      </c>
      <c r="K785" s="63">
        <v>15</v>
      </c>
      <c r="R785" s="63">
        <v>42</v>
      </c>
      <c r="U785" s="63">
        <v>83</v>
      </c>
      <c r="V785" s="63">
        <v>613</v>
      </c>
      <c r="W785" s="72" t="s">
        <v>928</v>
      </c>
      <c r="AC785" s="93">
        <v>179641</v>
      </c>
      <c r="AM785" s="93">
        <v>1494</v>
      </c>
      <c r="AO785" s="59">
        <v>181135</v>
      </c>
      <c r="AP785" s="63">
        <v>1633</v>
      </c>
      <c r="BB785" s="63">
        <v>1633</v>
      </c>
      <c r="BC785" s="63">
        <v>37852</v>
      </c>
      <c r="BO785" s="63">
        <v>37852</v>
      </c>
      <c r="BP785" s="63">
        <v>0</v>
      </c>
      <c r="BZ785">
        <v>0</v>
      </c>
      <c r="CY785">
        <v>908989</v>
      </c>
      <c r="DI785">
        <v>90898</v>
      </c>
      <c r="EJ785">
        <v>1069</v>
      </c>
      <c r="ET785">
        <v>1069</v>
      </c>
      <c r="GE785">
        <v>0</v>
      </c>
      <c r="GO785">
        <v>0</v>
      </c>
      <c r="GP785" s="2">
        <f t="shared" si="81"/>
        <v>218987</v>
      </c>
      <c r="GQ785" s="2">
        <f t="shared" si="82"/>
        <v>93600</v>
      </c>
      <c r="GR785" s="2">
        <f t="shared" si="83"/>
        <v>312587</v>
      </c>
      <c r="GS785" t="s">
        <v>420</v>
      </c>
      <c r="GV785" t="s">
        <v>768</v>
      </c>
      <c r="GW785" t="s">
        <v>410</v>
      </c>
      <c r="HC785">
        <v>2020</v>
      </c>
      <c r="HD785">
        <v>2168</v>
      </c>
      <c r="HE785">
        <v>13671</v>
      </c>
      <c r="HF785">
        <v>235</v>
      </c>
      <c r="HG785">
        <v>0</v>
      </c>
      <c r="HH785">
        <v>115089</v>
      </c>
      <c r="HJ785">
        <v>26</v>
      </c>
      <c r="HK785">
        <v>1</v>
      </c>
      <c r="HL785">
        <v>2718</v>
      </c>
      <c r="HO785">
        <v>154</v>
      </c>
      <c r="HP785">
        <v>154</v>
      </c>
      <c r="HQ785">
        <v>132</v>
      </c>
      <c r="HR785">
        <v>123</v>
      </c>
      <c r="HU785">
        <v>12</v>
      </c>
      <c r="IF785" s="63">
        <v>8</v>
      </c>
      <c r="IG785">
        <v>5.5</v>
      </c>
      <c r="II785" s="35">
        <f t="shared" si="85"/>
        <v>5.5</v>
      </c>
      <c r="IK785">
        <v>8</v>
      </c>
      <c r="IL785">
        <v>8</v>
      </c>
      <c r="IM785" s="18">
        <v>15050</v>
      </c>
      <c r="IN785" s="1" t="s">
        <v>411</v>
      </c>
      <c r="IO785" s="62">
        <v>27425</v>
      </c>
      <c r="IP785" s="18">
        <v>42520</v>
      </c>
      <c r="IQ785" s="18">
        <v>9496</v>
      </c>
      <c r="IR785" s="18">
        <v>6265</v>
      </c>
      <c r="IV785" s="18">
        <v>9046</v>
      </c>
      <c r="IX785" s="18">
        <v>94239</v>
      </c>
      <c r="JA785" s="18">
        <v>38</v>
      </c>
      <c r="JB785" s="18">
        <v>38</v>
      </c>
      <c r="JC785" s="18">
        <v>214</v>
      </c>
      <c r="JD785" s="18">
        <v>103</v>
      </c>
      <c r="JR785" s="18">
        <v>6507</v>
      </c>
      <c r="JU785" s="18">
        <v>261</v>
      </c>
      <c r="KF785" s="18">
        <v>1</v>
      </c>
      <c r="KG785" s="18">
        <v>16</v>
      </c>
      <c r="KH785" s="18">
        <v>221</v>
      </c>
      <c r="KI785" s="18">
        <v>61.5</v>
      </c>
      <c r="KJ785" s="18">
        <v>46</v>
      </c>
      <c r="KK785" s="18">
        <v>61.5</v>
      </c>
      <c r="KL785" s="18">
        <v>0</v>
      </c>
      <c r="KM785" s="18">
        <v>0</v>
      </c>
      <c r="MO785" s="18">
        <v>0</v>
      </c>
      <c r="MP785" s="18">
        <v>0</v>
      </c>
      <c r="MS785" s="18">
        <v>796013</v>
      </c>
      <c r="MU785" s="18">
        <v>6</v>
      </c>
      <c r="NX785" s="18">
        <f t="shared" si="84"/>
        <v>3230.6358787878776</v>
      </c>
      <c r="NY785" t="str">
        <f t="shared" si="86"/>
        <v>Larger</v>
      </c>
      <c r="NZ785" t="str">
        <f t="shared" si="87"/>
        <v>Medium</v>
      </c>
    </row>
    <row r="786" spans="1:390">
      <c r="A786" t="s">
        <v>443</v>
      </c>
      <c r="B786" t="s">
        <v>448</v>
      </c>
      <c r="C786" s="32" t="s">
        <v>449</v>
      </c>
      <c r="D786" s="1" t="s">
        <v>404</v>
      </c>
      <c r="E786">
        <v>20120</v>
      </c>
      <c r="F786" t="s">
        <v>935</v>
      </c>
      <c r="G786" s="18">
        <v>4268.4979047619036</v>
      </c>
      <c r="H786" s="71"/>
      <c r="I786" s="99"/>
      <c r="J786" s="63">
        <v>16</v>
      </c>
      <c r="K786" s="63">
        <v>5</v>
      </c>
      <c r="R786" s="63">
        <v>0</v>
      </c>
      <c r="U786" s="63">
        <v>25</v>
      </c>
      <c r="W786" s="72">
        <v>0</v>
      </c>
      <c r="AC786" s="93">
        <v>0</v>
      </c>
      <c r="AO786" s="59"/>
      <c r="GP786" s="2">
        <f t="shared" si="81"/>
        <v>0</v>
      </c>
      <c r="GQ786" s="2">
        <f t="shared" si="82"/>
        <v>0</v>
      </c>
      <c r="GR786" s="2">
        <f t="shared" si="83"/>
        <v>0</v>
      </c>
      <c r="GS786" t="s">
        <v>395</v>
      </c>
      <c r="GU786" t="s">
        <v>397</v>
      </c>
      <c r="GV786" t="s">
        <v>766</v>
      </c>
      <c r="GX786" t="s">
        <v>459</v>
      </c>
      <c r="HU786">
        <v>3</v>
      </c>
      <c r="IF786" s="63">
        <v>1</v>
      </c>
      <c r="IG786">
        <v>2.6</v>
      </c>
      <c r="II786" s="35">
        <f t="shared" si="85"/>
        <v>2.6</v>
      </c>
      <c r="IK786">
        <v>1</v>
      </c>
      <c r="IL786">
        <v>1</v>
      </c>
      <c r="IN786" s="1"/>
      <c r="NX786" s="18">
        <f t="shared" si="84"/>
        <v>1641.7299633699629</v>
      </c>
      <c r="NY786" t="str">
        <f t="shared" si="86"/>
        <v>Smaller</v>
      </c>
      <c r="NZ786" t="str">
        <f t="shared" si="87"/>
        <v>Small</v>
      </c>
    </row>
    <row r="787" spans="1:390">
      <c r="A787" t="s">
        <v>487</v>
      </c>
      <c r="B787" t="s">
        <v>488</v>
      </c>
      <c r="C787" s="32" t="s">
        <v>489</v>
      </c>
      <c r="D787" s="31" t="s">
        <v>393</v>
      </c>
      <c r="E787">
        <v>20120</v>
      </c>
      <c r="F787" t="s">
        <v>935</v>
      </c>
      <c r="G787" s="18">
        <v>10714.742095238202</v>
      </c>
      <c r="H787" s="71">
        <v>44748</v>
      </c>
      <c r="I787" s="99"/>
      <c r="J787" s="63">
        <v>63</v>
      </c>
      <c r="K787" s="63">
        <v>13</v>
      </c>
      <c r="R787" s="63">
        <v>25</v>
      </c>
      <c r="U787" s="63">
        <v>210</v>
      </c>
      <c r="V787" s="63">
        <v>485</v>
      </c>
      <c r="W787" s="72">
        <v>29</v>
      </c>
      <c r="AC787" s="93">
        <v>0</v>
      </c>
      <c r="AL787" s="93">
        <v>29234</v>
      </c>
      <c r="AO787" s="59">
        <v>29234</v>
      </c>
      <c r="AY787" s="63">
        <v>2400</v>
      </c>
      <c r="BB787" s="63">
        <v>2400</v>
      </c>
      <c r="BC787" s="63">
        <v>19857</v>
      </c>
      <c r="BO787" s="63">
        <v>19857</v>
      </c>
      <c r="BZ787">
        <v>0</v>
      </c>
      <c r="CY787">
        <v>24616</v>
      </c>
      <c r="DG787">
        <v>36036</v>
      </c>
      <c r="DI787">
        <v>60652</v>
      </c>
      <c r="EQ787">
        <v>10000</v>
      </c>
      <c r="ET787">
        <v>10000</v>
      </c>
      <c r="GO787">
        <v>0</v>
      </c>
      <c r="GP787" s="2">
        <f t="shared" si="81"/>
        <v>49091</v>
      </c>
      <c r="GQ787" s="2">
        <f t="shared" si="82"/>
        <v>73052</v>
      </c>
      <c r="GR787" s="2">
        <f t="shared" si="83"/>
        <v>122143</v>
      </c>
      <c r="GS787" t="s">
        <v>420</v>
      </c>
      <c r="GV787" t="s">
        <v>768</v>
      </c>
      <c r="HC787">
        <v>1914</v>
      </c>
      <c r="HD787">
        <v>4172</v>
      </c>
      <c r="HE787">
        <v>27009</v>
      </c>
      <c r="HF787">
        <v>150</v>
      </c>
      <c r="HH787">
        <v>68758</v>
      </c>
      <c r="HJ787">
        <v>228</v>
      </c>
      <c r="HK787">
        <v>2360</v>
      </c>
      <c r="HL787">
        <v>2553</v>
      </c>
      <c r="HO787">
        <v>187</v>
      </c>
      <c r="HP787">
        <v>186</v>
      </c>
      <c r="HQ787">
        <v>30</v>
      </c>
      <c r="HR787">
        <v>236</v>
      </c>
      <c r="HU787">
        <v>12</v>
      </c>
      <c r="IF787" s="63">
        <v>4.7</v>
      </c>
      <c r="IG787">
        <v>5.5</v>
      </c>
      <c r="II787" s="35">
        <f t="shared" si="85"/>
        <v>5.5</v>
      </c>
      <c r="IK787">
        <v>7</v>
      </c>
      <c r="IL787">
        <v>6.5</v>
      </c>
      <c r="IM787" s="18">
        <v>11800</v>
      </c>
      <c r="IN787" s="1" t="s">
        <v>400</v>
      </c>
      <c r="IO787" s="62">
        <v>14794</v>
      </c>
      <c r="IP787" s="18">
        <v>40570</v>
      </c>
      <c r="IQ787" s="18">
        <v>8272</v>
      </c>
      <c r="IR787" s="18">
        <v>1483</v>
      </c>
      <c r="IV787" s="18">
        <v>4024</v>
      </c>
      <c r="IX787" s="18">
        <v>69161</v>
      </c>
      <c r="JA787" s="18">
        <v>42</v>
      </c>
      <c r="JB787" s="18">
        <v>42</v>
      </c>
      <c r="JC787" s="18">
        <v>1210</v>
      </c>
      <c r="JD787" s="18">
        <v>90</v>
      </c>
      <c r="JR787" s="18">
        <v>2475</v>
      </c>
      <c r="JU787" s="18">
        <v>99</v>
      </c>
      <c r="KF787" s="18">
        <v>3</v>
      </c>
      <c r="KG787" s="18">
        <v>87</v>
      </c>
      <c r="KH787" s="18">
        <v>2262</v>
      </c>
      <c r="KI787" s="18">
        <v>55</v>
      </c>
      <c r="KJ787" s="18">
        <v>38</v>
      </c>
      <c r="KK787" s="18">
        <v>38</v>
      </c>
      <c r="KL787" s="18">
        <v>0</v>
      </c>
      <c r="KM787" s="18">
        <v>0</v>
      </c>
      <c r="MO787" s="18">
        <v>0</v>
      </c>
      <c r="MP787" s="18">
        <v>0</v>
      </c>
      <c r="MS787" s="18">
        <v>313157</v>
      </c>
      <c r="MU787" s="18">
        <v>28</v>
      </c>
      <c r="NX787" s="18">
        <f t="shared" si="84"/>
        <v>1948.1349264069459</v>
      </c>
      <c r="NY787" t="str">
        <f t="shared" si="86"/>
        <v>Mid-range</v>
      </c>
      <c r="NZ787" t="str">
        <f t="shared" si="87"/>
        <v>Medium</v>
      </c>
    </row>
    <row r="788" spans="1:390">
      <c r="A788" t="s">
        <v>401</v>
      </c>
      <c r="B788" t="s">
        <v>402</v>
      </c>
      <c r="C788" s="32" t="s">
        <v>403</v>
      </c>
      <c r="D788" s="1" t="s">
        <v>404</v>
      </c>
      <c r="E788">
        <v>20120</v>
      </c>
      <c r="F788" t="s">
        <v>935</v>
      </c>
      <c r="G788" s="18">
        <v>9546.280000000068</v>
      </c>
      <c r="H788" s="71">
        <v>45000</v>
      </c>
      <c r="I788" s="99"/>
      <c r="J788" s="63">
        <v>56</v>
      </c>
      <c r="K788" s="63">
        <v>3</v>
      </c>
      <c r="R788" s="63">
        <v>35</v>
      </c>
      <c r="U788" s="63">
        <v>61</v>
      </c>
      <c r="V788" s="63">
        <v>537</v>
      </c>
      <c r="W788" s="72" t="s">
        <v>817</v>
      </c>
      <c r="AC788" s="93">
        <v>0</v>
      </c>
      <c r="AM788" s="93">
        <v>111512.1</v>
      </c>
      <c r="AO788" s="59">
        <v>111512.1</v>
      </c>
      <c r="AZ788" s="63">
        <v>17123.22</v>
      </c>
      <c r="BB788" s="63">
        <v>17123.22</v>
      </c>
      <c r="BM788" s="63">
        <v>20261.150000000001</v>
      </c>
      <c r="BO788" s="63">
        <v>20261.150000000001</v>
      </c>
      <c r="BZ788">
        <v>0</v>
      </c>
      <c r="DH788">
        <v>54000</v>
      </c>
      <c r="DI788">
        <v>54000</v>
      </c>
      <c r="ES788">
        <v>16154</v>
      </c>
      <c r="ET788">
        <v>16154</v>
      </c>
      <c r="GE788">
        <v>2897</v>
      </c>
      <c r="GN788">
        <v>17560.099999999999</v>
      </c>
      <c r="GO788">
        <v>20457.099999999999</v>
      </c>
      <c r="GP788" s="2">
        <f t="shared" si="81"/>
        <v>131773.25</v>
      </c>
      <c r="GQ788" s="2">
        <f t="shared" si="82"/>
        <v>87277.22</v>
      </c>
      <c r="GR788" s="2">
        <f t="shared" si="83"/>
        <v>239507.57</v>
      </c>
      <c r="GS788" t="s">
        <v>395</v>
      </c>
      <c r="GV788" t="s">
        <v>768</v>
      </c>
      <c r="GY788" t="s">
        <v>405</v>
      </c>
      <c r="HC788">
        <v>2071</v>
      </c>
      <c r="HD788">
        <v>15692</v>
      </c>
      <c r="HE788">
        <v>30643</v>
      </c>
      <c r="HF788">
        <v>105</v>
      </c>
      <c r="HG788">
        <v>0</v>
      </c>
      <c r="HH788">
        <v>67384</v>
      </c>
      <c r="HJ788">
        <v>336</v>
      </c>
      <c r="HK788">
        <v>26879</v>
      </c>
      <c r="HL788">
        <v>2064</v>
      </c>
      <c r="HQ788">
        <v>8382</v>
      </c>
      <c r="HR788">
        <v>336</v>
      </c>
      <c r="HU788">
        <v>7</v>
      </c>
      <c r="IF788" s="63">
        <v>1.6</v>
      </c>
      <c r="IG788">
        <v>5.3</v>
      </c>
      <c r="II788" s="35">
        <f t="shared" si="85"/>
        <v>5.3</v>
      </c>
      <c r="IK788">
        <v>4</v>
      </c>
      <c r="IL788">
        <v>3.65</v>
      </c>
      <c r="IM788" s="18">
        <v>13500</v>
      </c>
      <c r="IN788" s="1" t="s">
        <v>400</v>
      </c>
      <c r="IO788" s="62">
        <v>13078</v>
      </c>
      <c r="IP788" s="18">
        <v>13476</v>
      </c>
      <c r="IQ788" s="18">
        <v>3402</v>
      </c>
      <c r="IR788" s="18">
        <v>3164</v>
      </c>
      <c r="IV788" s="18">
        <v>159</v>
      </c>
      <c r="IX788" s="18">
        <v>33279</v>
      </c>
      <c r="JA788" s="18">
        <v>0</v>
      </c>
      <c r="JB788" s="18">
        <v>0</v>
      </c>
      <c r="JC788" s="18">
        <v>0</v>
      </c>
      <c r="JD788" s="18">
        <v>0</v>
      </c>
      <c r="JR788" s="18">
        <v>3270</v>
      </c>
      <c r="JU788" s="18">
        <v>109</v>
      </c>
      <c r="KF788" s="18">
        <v>3</v>
      </c>
      <c r="KG788" s="18">
        <v>3</v>
      </c>
      <c r="KH788" s="18">
        <v>30</v>
      </c>
      <c r="KI788" s="18">
        <v>44</v>
      </c>
      <c r="KJ788" s="18">
        <v>26</v>
      </c>
      <c r="KK788" s="18">
        <v>26</v>
      </c>
      <c r="KL788" s="18">
        <v>0</v>
      </c>
      <c r="KM788" s="18">
        <v>0</v>
      </c>
      <c r="MO788" s="18">
        <v>0</v>
      </c>
      <c r="MP788" s="18">
        <v>0</v>
      </c>
      <c r="MS788" s="18">
        <v>350011</v>
      </c>
      <c r="MU788" s="18">
        <v>0</v>
      </c>
      <c r="NX788" s="18">
        <f t="shared" si="84"/>
        <v>1801.1849056603903</v>
      </c>
      <c r="NY788" t="str">
        <f t="shared" si="86"/>
        <v>Mid-range</v>
      </c>
      <c r="NZ788" t="str">
        <f t="shared" si="87"/>
        <v>Small</v>
      </c>
    </row>
    <row r="789" spans="1:390">
      <c r="A789" t="s">
        <v>652</v>
      </c>
      <c r="B789" t="s">
        <v>653</v>
      </c>
      <c r="C789" s="32" t="s">
        <v>654</v>
      </c>
      <c r="D789" s="31" t="s">
        <v>393</v>
      </c>
      <c r="E789">
        <v>20120</v>
      </c>
      <c r="F789" t="s">
        <v>935</v>
      </c>
      <c r="G789" s="18">
        <v>13063.904571428553</v>
      </c>
      <c r="H789" s="71">
        <v>36273</v>
      </c>
      <c r="I789" s="99"/>
      <c r="J789" s="63">
        <v>190</v>
      </c>
      <c r="K789" s="63">
        <v>14</v>
      </c>
      <c r="R789" s="63">
        <v>72</v>
      </c>
      <c r="U789" s="63">
        <v>96</v>
      </c>
      <c r="V789" s="63">
        <v>520</v>
      </c>
      <c r="W789" s="72" t="s">
        <v>929</v>
      </c>
      <c r="AC789" s="93">
        <v>0</v>
      </c>
      <c r="AG789" s="93">
        <v>10277.780000000001</v>
      </c>
      <c r="AO789" s="59">
        <v>10277.780000000001</v>
      </c>
      <c r="BB789" s="63">
        <v>0</v>
      </c>
      <c r="BG789" s="63">
        <v>7697.38</v>
      </c>
      <c r="BO789" s="63">
        <v>7697.39</v>
      </c>
      <c r="BZ789">
        <v>0</v>
      </c>
      <c r="DB789">
        <v>48053.91</v>
      </c>
      <c r="DI789">
        <v>48053.91</v>
      </c>
      <c r="GE789">
        <v>4299</v>
      </c>
      <c r="GO789">
        <v>4299</v>
      </c>
      <c r="GP789" s="2">
        <f t="shared" si="81"/>
        <v>17975.170000000002</v>
      </c>
      <c r="GQ789" s="2">
        <f t="shared" si="82"/>
        <v>48053.91</v>
      </c>
      <c r="GR789" s="2">
        <f t="shared" si="83"/>
        <v>70328.08</v>
      </c>
      <c r="GS789" t="s">
        <v>420</v>
      </c>
      <c r="GU789" t="s">
        <v>439</v>
      </c>
      <c r="GV789" t="s">
        <v>766</v>
      </c>
      <c r="GY789" t="s">
        <v>405</v>
      </c>
      <c r="HC789">
        <v>450</v>
      </c>
      <c r="HD789">
        <v>1214</v>
      </c>
      <c r="HE789">
        <v>27872</v>
      </c>
      <c r="HF789">
        <v>19</v>
      </c>
      <c r="HG789">
        <v>0</v>
      </c>
      <c r="HH789">
        <v>84252</v>
      </c>
      <c r="HJ789">
        <v>0</v>
      </c>
      <c r="HK789">
        <v>0</v>
      </c>
      <c r="HL789">
        <v>0</v>
      </c>
      <c r="HO789">
        <v>4</v>
      </c>
      <c r="HP789">
        <v>0</v>
      </c>
      <c r="HQ789">
        <v>0</v>
      </c>
      <c r="HR789">
        <v>0</v>
      </c>
      <c r="HU789">
        <v>115</v>
      </c>
      <c r="IF789" s="63">
        <v>1.125</v>
      </c>
      <c r="IG789">
        <v>6.33</v>
      </c>
      <c r="II789" s="35">
        <f t="shared" si="85"/>
        <v>6.33</v>
      </c>
      <c r="IK789">
        <v>7</v>
      </c>
      <c r="IL789">
        <v>7.85</v>
      </c>
      <c r="IM789" s="18">
        <v>23037</v>
      </c>
      <c r="IN789" s="1" t="s">
        <v>400</v>
      </c>
      <c r="IO789" s="62">
        <v>9102</v>
      </c>
      <c r="IP789" s="18">
        <v>17026</v>
      </c>
      <c r="IQ789" s="18">
        <v>3090</v>
      </c>
      <c r="IR789" s="18">
        <v>234</v>
      </c>
      <c r="IV789" s="18">
        <v>0</v>
      </c>
      <c r="IX789" s="18">
        <v>29452</v>
      </c>
      <c r="JA789" s="18">
        <v>0</v>
      </c>
      <c r="JB789" s="18">
        <v>0</v>
      </c>
      <c r="JC789" s="18">
        <v>0</v>
      </c>
      <c r="JD789" s="18">
        <v>0</v>
      </c>
      <c r="JR789" s="18">
        <v>8885</v>
      </c>
      <c r="JU789" s="18">
        <v>319</v>
      </c>
      <c r="KF789" s="18">
        <v>0</v>
      </c>
      <c r="KG789" s="18">
        <v>0</v>
      </c>
      <c r="KH789" s="18">
        <v>0</v>
      </c>
      <c r="KI789" s="18">
        <v>110</v>
      </c>
      <c r="KJ789" s="18">
        <v>72</v>
      </c>
      <c r="KK789" s="18">
        <v>72</v>
      </c>
      <c r="KL789" s="18">
        <v>0</v>
      </c>
      <c r="KM789" s="18">
        <v>0</v>
      </c>
      <c r="MO789" s="18">
        <v>0</v>
      </c>
      <c r="MP789" s="18">
        <v>0</v>
      </c>
      <c r="MS789" s="18">
        <v>299342</v>
      </c>
      <c r="MU789" s="18">
        <v>0</v>
      </c>
      <c r="NX789" s="18">
        <f t="shared" si="84"/>
        <v>2063.8079891672278</v>
      </c>
      <c r="NY789" t="str">
        <f t="shared" si="86"/>
        <v>Larger</v>
      </c>
      <c r="NZ789" t="str">
        <f t="shared" si="87"/>
        <v>Medium</v>
      </c>
    </row>
    <row r="790" spans="1:390">
      <c r="A790" t="s">
        <v>440</v>
      </c>
      <c r="B790" t="s">
        <v>641</v>
      </c>
      <c r="C790">
        <v>573</v>
      </c>
      <c r="D790" s="1" t="s">
        <v>404</v>
      </c>
      <c r="E790">
        <v>20120</v>
      </c>
      <c r="F790" t="s">
        <v>935</v>
      </c>
      <c r="AC790" s="93">
        <v>0</v>
      </c>
      <c r="AO790" s="59"/>
      <c r="II790" s="35">
        <f t="shared" si="85"/>
        <v>0</v>
      </c>
      <c r="NY790" t="str">
        <f t="shared" si="86"/>
        <v>Smaller</v>
      </c>
      <c r="NZ790" t="str">
        <f t="shared" si="87"/>
        <v>Small</v>
      </c>
    </row>
    <row r="791" spans="1:390">
      <c r="A791" t="s">
        <v>432</v>
      </c>
      <c r="B791" t="s">
        <v>603</v>
      </c>
      <c r="C791" s="32" t="s">
        <v>604</v>
      </c>
      <c r="D791" s="1" t="s">
        <v>404</v>
      </c>
      <c r="E791">
        <v>20120</v>
      </c>
      <c r="F791" t="s">
        <v>935</v>
      </c>
      <c r="G791" s="18">
        <v>10308.627047619062</v>
      </c>
      <c r="H791" s="71">
        <v>22096</v>
      </c>
      <c r="I791" s="99"/>
      <c r="J791" s="63">
        <v>76</v>
      </c>
      <c r="K791" s="63">
        <v>7</v>
      </c>
      <c r="R791" s="63">
        <v>39</v>
      </c>
      <c r="U791" s="63">
        <v>48</v>
      </c>
      <c r="V791" s="63">
        <v>381</v>
      </c>
      <c r="W791" s="72">
        <v>80</v>
      </c>
      <c r="AC791" s="93">
        <v>0</v>
      </c>
      <c r="AO791" s="59">
        <v>50419</v>
      </c>
      <c r="BB791" s="63">
        <v>4976</v>
      </c>
      <c r="BO791" s="63">
        <v>6114</v>
      </c>
      <c r="BZ791">
        <v>0</v>
      </c>
      <c r="DI791">
        <v>53092</v>
      </c>
      <c r="ET791">
        <v>7352</v>
      </c>
      <c r="GO791">
        <v>10470</v>
      </c>
      <c r="GP791" s="2">
        <f t="shared" ref="GP791:GP822" si="88">AO791+BO791</f>
        <v>56533</v>
      </c>
      <c r="GQ791" s="2">
        <f t="shared" ref="GQ791:GQ822" si="89">BB791+BZ791+DI791+ET791+GD791</f>
        <v>65420</v>
      </c>
      <c r="GR791" s="2">
        <f t="shared" ref="GR791:GR822" si="90">AO791+BB791+BO791+BZ791+DI791+ET791+GD791+GO791</f>
        <v>132423</v>
      </c>
      <c r="GT791" t="s">
        <v>838</v>
      </c>
      <c r="GV791" t="s">
        <v>768</v>
      </c>
      <c r="GY791" t="s">
        <v>405</v>
      </c>
      <c r="HC791">
        <v>1625</v>
      </c>
      <c r="HD791">
        <v>1966</v>
      </c>
      <c r="HE791">
        <v>22429</v>
      </c>
      <c r="HF791">
        <v>97</v>
      </c>
      <c r="HG791">
        <v>735</v>
      </c>
      <c r="HH791">
        <v>49173</v>
      </c>
      <c r="HJ791">
        <v>114</v>
      </c>
      <c r="HK791">
        <v>870</v>
      </c>
      <c r="HL791">
        <v>1869</v>
      </c>
      <c r="HO791">
        <v>20</v>
      </c>
      <c r="HP791">
        <v>20</v>
      </c>
      <c r="HQ791">
        <v>209</v>
      </c>
      <c r="HR791">
        <v>161</v>
      </c>
      <c r="HU791">
        <v>5.6</v>
      </c>
      <c r="IF791" s="63">
        <v>1.5</v>
      </c>
      <c r="IG791">
        <v>5.6</v>
      </c>
      <c r="II791" s="35">
        <f t="shared" si="85"/>
        <v>5.6</v>
      </c>
      <c r="IK791">
        <v>5</v>
      </c>
      <c r="IL791">
        <v>5</v>
      </c>
      <c r="IM791" s="18">
        <v>15905</v>
      </c>
      <c r="IN791" s="1" t="s">
        <v>400</v>
      </c>
      <c r="IX791" s="18">
        <v>51087</v>
      </c>
      <c r="JA791" s="18">
        <v>3261</v>
      </c>
      <c r="JB791" s="18">
        <v>3236</v>
      </c>
      <c r="JC791" s="18">
        <v>2387</v>
      </c>
      <c r="JD791" s="18">
        <v>2233</v>
      </c>
      <c r="JR791" s="18">
        <v>4459</v>
      </c>
      <c r="JU791" s="18">
        <v>210</v>
      </c>
      <c r="KF791" s="18">
        <v>2</v>
      </c>
      <c r="KG791" s="18">
        <v>2</v>
      </c>
      <c r="KH791" s="18">
        <v>31</v>
      </c>
      <c r="KI791" s="18">
        <v>64.5</v>
      </c>
      <c r="KJ791" s="18">
        <v>48</v>
      </c>
      <c r="KK791" s="18">
        <v>48</v>
      </c>
      <c r="KL791" s="18">
        <v>6</v>
      </c>
      <c r="KM791" s="18">
        <v>0</v>
      </c>
      <c r="MO791" s="18">
        <v>6</v>
      </c>
      <c r="MP791" s="18">
        <v>0</v>
      </c>
      <c r="MS791" s="18">
        <v>315695</v>
      </c>
      <c r="MU791" s="18">
        <v>2</v>
      </c>
      <c r="NX791" s="18">
        <f t="shared" ref="NX791:NX822" si="91">G791/IG791</f>
        <v>1840.826258503404</v>
      </c>
      <c r="NY791" t="str">
        <f t="shared" si="86"/>
        <v>Mid-range</v>
      </c>
      <c r="NZ791" t="str">
        <f t="shared" si="87"/>
        <v>Medium</v>
      </c>
    </row>
    <row r="792" spans="1:390">
      <c r="A792" t="s">
        <v>412</v>
      </c>
      <c r="B792" t="s">
        <v>666</v>
      </c>
      <c r="C792" s="32" t="s">
        <v>667</v>
      </c>
      <c r="D792" s="1" t="s">
        <v>404</v>
      </c>
      <c r="E792">
        <v>20120</v>
      </c>
      <c r="F792" t="s">
        <v>935</v>
      </c>
      <c r="G792" s="18">
        <v>20210.18819047627</v>
      </c>
      <c r="H792" s="71">
        <v>48000</v>
      </c>
      <c r="I792" s="99"/>
      <c r="J792" s="63">
        <v>150</v>
      </c>
      <c r="K792" s="63">
        <v>4</v>
      </c>
      <c r="R792" s="63">
        <v>45</v>
      </c>
      <c r="U792" s="63">
        <v>16</v>
      </c>
      <c r="V792" s="63">
        <v>1320</v>
      </c>
      <c r="W792" s="72" t="s">
        <v>930</v>
      </c>
      <c r="AC792" s="93">
        <v>0</v>
      </c>
      <c r="AL792" s="93">
        <v>23918</v>
      </c>
      <c r="AO792" s="59">
        <v>23918</v>
      </c>
      <c r="BB792" s="63">
        <v>0</v>
      </c>
      <c r="BC792" s="63">
        <v>10437</v>
      </c>
      <c r="BO792" s="63">
        <v>10437</v>
      </c>
      <c r="BZ792">
        <v>0</v>
      </c>
      <c r="CY792">
        <v>10252</v>
      </c>
      <c r="DG792">
        <v>35203</v>
      </c>
      <c r="DI792">
        <v>45455</v>
      </c>
      <c r="EQ792">
        <v>7532</v>
      </c>
      <c r="ET792">
        <v>7532</v>
      </c>
      <c r="GO792">
        <v>0</v>
      </c>
      <c r="GP792" s="2">
        <f t="shared" si="88"/>
        <v>34355</v>
      </c>
      <c r="GQ792" s="2">
        <f t="shared" si="89"/>
        <v>52987</v>
      </c>
      <c r="GR792" s="2">
        <f t="shared" si="90"/>
        <v>87342</v>
      </c>
      <c r="GS792" t="s">
        <v>395</v>
      </c>
      <c r="GV792" t="s">
        <v>768</v>
      </c>
      <c r="GY792" t="s">
        <v>405</v>
      </c>
      <c r="HC792">
        <v>1395</v>
      </c>
      <c r="HD792">
        <v>6060</v>
      </c>
      <c r="HE792">
        <v>19659</v>
      </c>
      <c r="HF792">
        <v>197</v>
      </c>
      <c r="HG792">
        <v>0</v>
      </c>
      <c r="HH792">
        <v>83330</v>
      </c>
      <c r="HJ792">
        <v>280</v>
      </c>
      <c r="HK792">
        <v>0</v>
      </c>
      <c r="HL792">
        <v>1733</v>
      </c>
      <c r="HO792">
        <v>429</v>
      </c>
      <c r="HP792">
        <v>714</v>
      </c>
      <c r="HQ792">
        <v>132</v>
      </c>
      <c r="HR792">
        <v>303</v>
      </c>
      <c r="HU792">
        <v>7</v>
      </c>
      <c r="IF792" s="63">
        <v>8.1999999999999993</v>
      </c>
      <c r="IG792">
        <v>4.43</v>
      </c>
      <c r="II792" s="35">
        <f t="shared" si="85"/>
        <v>4.43</v>
      </c>
      <c r="IK792">
        <v>10</v>
      </c>
      <c r="IL792">
        <v>9.75</v>
      </c>
      <c r="IM792" s="18">
        <v>10100</v>
      </c>
      <c r="IN792" s="1" t="s">
        <v>400</v>
      </c>
      <c r="IO792" s="62">
        <v>16718</v>
      </c>
      <c r="IP792" s="18">
        <v>47723</v>
      </c>
      <c r="IQ792" s="18">
        <v>0</v>
      </c>
      <c r="IR792" s="18">
        <v>5667</v>
      </c>
      <c r="IV792" s="18">
        <v>17142</v>
      </c>
      <c r="IX792" s="18">
        <v>87250</v>
      </c>
      <c r="JA792" s="18">
        <v>127</v>
      </c>
      <c r="JB792" s="18">
        <v>106</v>
      </c>
      <c r="JC792" s="18">
        <v>494</v>
      </c>
      <c r="JD792" s="18">
        <v>218</v>
      </c>
      <c r="JR792" s="18">
        <v>2730</v>
      </c>
      <c r="JU792" s="18">
        <v>78</v>
      </c>
      <c r="KF792" s="18">
        <v>4</v>
      </c>
      <c r="KG792" s="18">
        <v>9</v>
      </c>
      <c r="KH792" s="18">
        <v>298</v>
      </c>
      <c r="KI792" s="18">
        <v>63</v>
      </c>
      <c r="KJ792" s="18">
        <v>44</v>
      </c>
      <c r="KK792" s="18">
        <v>32</v>
      </c>
      <c r="KL792" s="18">
        <v>0</v>
      </c>
      <c r="KM792" s="18">
        <v>0</v>
      </c>
      <c r="MO792" s="18">
        <v>0</v>
      </c>
      <c r="MP792" s="18">
        <v>0</v>
      </c>
      <c r="MS792" s="18">
        <v>744072</v>
      </c>
      <c r="MU792" s="18">
        <v>31</v>
      </c>
      <c r="NX792" s="18">
        <f t="shared" si="91"/>
        <v>4562.1192303558173</v>
      </c>
      <c r="NY792" t="str">
        <f t="shared" si="86"/>
        <v>Larger</v>
      </c>
      <c r="NZ792" t="str">
        <f t="shared" si="87"/>
        <v>Large</v>
      </c>
    </row>
    <row r="793" spans="1:390">
      <c r="A793" t="s">
        <v>440</v>
      </c>
      <c r="B793" t="s">
        <v>441</v>
      </c>
      <c r="C793" s="32" t="s">
        <v>442</v>
      </c>
      <c r="D793" s="1" t="s">
        <v>404</v>
      </c>
      <c r="E793">
        <v>20120</v>
      </c>
      <c r="F793" t="s">
        <v>935</v>
      </c>
      <c r="G793" s="18">
        <v>15314.36495238108</v>
      </c>
      <c r="H793" s="71"/>
      <c r="I793" s="99"/>
      <c r="AC793" s="93">
        <v>0</v>
      </c>
      <c r="AO793" s="59"/>
      <c r="GP793" s="2">
        <f t="shared" si="88"/>
        <v>0</v>
      </c>
      <c r="GQ793" s="2">
        <f t="shared" si="89"/>
        <v>0</v>
      </c>
      <c r="GR793" s="2">
        <f t="shared" si="90"/>
        <v>0</v>
      </c>
      <c r="II793" s="35">
        <f t="shared" si="85"/>
        <v>0</v>
      </c>
      <c r="IN793" s="1"/>
      <c r="NX793" s="18" t="e">
        <f t="shared" si="91"/>
        <v>#DIV/0!</v>
      </c>
      <c r="NY793" t="str">
        <f t="shared" si="86"/>
        <v>Larger</v>
      </c>
      <c r="NZ793" t="str">
        <f t="shared" si="87"/>
        <v>Medium</v>
      </c>
    </row>
    <row r="794" spans="1:390">
      <c r="A794" t="s">
        <v>505</v>
      </c>
      <c r="B794" t="s">
        <v>673</v>
      </c>
      <c r="C794" s="32" t="s">
        <v>674</v>
      </c>
      <c r="D794" s="1" t="s">
        <v>404</v>
      </c>
      <c r="E794">
        <v>20120</v>
      </c>
      <c r="F794" t="s">
        <v>935</v>
      </c>
      <c r="G794" s="18">
        <v>9267.9739047618386</v>
      </c>
      <c r="H794" s="71"/>
      <c r="I794" s="99"/>
      <c r="K794" s="73">
        <v>5</v>
      </c>
      <c r="AC794" s="93">
        <v>0</v>
      </c>
      <c r="AO794" s="59"/>
      <c r="GP794" s="2">
        <f t="shared" si="88"/>
        <v>0</v>
      </c>
      <c r="GQ794" s="2">
        <f t="shared" si="89"/>
        <v>0</v>
      </c>
      <c r="GR794" s="2">
        <f t="shared" si="90"/>
        <v>0</v>
      </c>
      <c r="II794" s="35">
        <f t="shared" si="85"/>
        <v>0</v>
      </c>
      <c r="IN794" s="1"/>
      <c r="NX794" s="18" t="e">
        <f t="shared" si="91"/>
        <v>#DIV/0!</v>
      </c>
      <c r="NY794" t="str">
        <f t="shared" si="86"/>
        <v>Mid-range</v>
      </c>
      <c r="NZ794" t="str">
        <f t="shared" si="87"/>
        <v>Small</v>
      </c>
    </row>
    <row r="795" spans="1:390">
      <c r="A795" t="s">
        <v>495</v>
      </c>
      <c r="B795" t="s">
        <v>618</v>
      </c>
      <c r="C795" s="32" t="s">
        <v>619</v>
      </c>
      <c r="D795" s="1" t="s">
        <v>404</v>
      </c>
      <c r="E795">
        <v>20120</v>
      </c>
      <c r="F795" t="s">
        <v>935</v>
      </c>
      <c r="G795" s="18">
        <v>10729.963047619114</v>
      </c>
      <c r="H795" s="71">
        <v>48384</v>
      </c>
      <c r="I795" s="99"/>
      <c r="J795" s="63">
        <v>117</v>
      </c>
      <c r="K795" s="63">
        <v>14</v>
      </c>
      <c r="R795" s="63">
        <v>76</v>
      </c>
      <c r="U795" s="63">
        <v>64</v>
      </c>
      <c r="V795" s="63">
        <v>639</v>
      </c>
      <c r="W795" s="72">
        <v>485</v>
      </c>
      <c r="AC795" s="93">
        <v>0</v>
      </c>
      <c r="AM795" s="93">
        <v>36928.120000000003</v>
      </c>
      <c r="AO795" s="59">
        <v>36928.120000000003</v>
      </c>
      <c r="BB795" s="63">
        <v>0</v>
      </c>
      <c r="BM795" s="63">
        <v>15746.45</v>
      </c>
      <c r="BO795" s="63">
        <v>15746.45</v>
      </c>
      <c r="BZ795">
        <v>0</v>
      </c>
      <c r="DH795">
        <v>93556</v>
      </c>
      <c r="DI795">
        <v>93556</v>
      </c>
      <c r="ET795">
        <v>0</v>
      </c>
      <c r="GN795">
        <v>1062.68</v>
      </c>
      <c r="GO795">
        <v>1062.68</v>
      </c>
      <c r="GP795" s="2">
        <f t="shared" si="88"/>
        <v>52674.570000000007</v>
      </c>
      <c r="GQ795" s="2">
        <f t="shared" si="89"/>
        <v>93556</v>
      </c>
      <c r="GR795" s="2">
        <f t="shared" si="90"/>
        <v>147293.25</v>
      </c>
      <c r="GS795" t="s">
        <v>395</v>
      </c>
      <c r="GV795" t="s">
        <v>768</v>
      </c>
      <c r="GY795" t="s">
        <v>405</v>
      </c>
      <c r="HC795">
        <v>1174</v>
      </c>
      <c r="HD795">
        <v>0</v>
      </c>
      <c r="HE795">
        <v>20200</v>
      </c>
      <c r="HF795">
        <v>84</v>
      </c>
      <c r="HG795">
        <v>3</v>
      </c>
      <c r="HH795">
        <v>109363</v>
      </c>
      <c r="HJ795">
        <v>0</v>
      </c>
      <c r="HK795">
        <v>0</v>
      </c>
      <c r="HL795">
        <v>1503</v>
      </c>
      <c r="HO795">
        <v>583</v>
      </c>
      <c r="HP795">
        <v>607</v>
      </c>
      <c r="HQ795">
        <v>8370</v>
      </c>
      <c r="HR795">
        <v>0</v>
      </c>
      <c r="HU795">
        <v>4</v>
      </c>
      <c r="IF795" s="63">
        <v>0</v>
      </c>
      <c r="IG795">
        <v>1</v>
      </c>
      <c r="II795" s="35">
        <f t="shared" si="85"/>
        <v>1</v>
      </c>
      <c r="IK795">
        <v>7</v>
      </c>
      <c r="IL795">
        <v>7</v>
      </c>
      <c r="IM795" s="18">
        <v>10074</v>
      </c>
      <c r="IN795" s="1" t="s">
        <v>411</v>
      </c>
      <c r="IO795" s="62">
        <v>8509</v>
      </c>
      <c r="IP795" s="18">
        <v>16329</v>
      </c>
      <c r="IQ795" s="18">
        <v>3676</v>
      </c>
      <c r="IV795" s="18">
        <v>1822</v>
      </c>
      <c r="IX795" s="18">
        <v>30630</v>
      </c>
      <c r="JA795" s="18">
        <v>95</v>
      </c>
      <c r="JB795" s="18">
        <v>94</v>
      </c>
      <c r="JC795" s="18">
        <v>217</v>
      </c>
      <c r="JD795" s="18">
        <v>215</v>
      </c>
      <c r="JR795" s="18">
        <v>2109</v>
      </c>
      <c r="JU795" s="18">
        <v>162</v>
      </c>
      <c r="KF795" s="18">
        <v>2</v>
      </c>
      <c r="KG795" s="18">
        <v>2</v>
      </c>
      <c r="KH795" s="18">
        <v>65</v>
      </c>
      <c r="KI795" s="18">
        <v>59.5</v>
      </c>
      <c r="KJ795" s="18">
        <v>44</v>
      </c>
      <c r="KK795" s="18">
        <v>44</v>
      </c>
      <c r="KL795" s="18">
        <v>0</v>
      </c>
      <c r="KM795" s="18">
        <v>0</v>
      </c>
      <c r="MO795" s="18">
        <v>0</v>
      </c>
      <c r="MP795" s="18">
        <v>0</v>
      </c>
      <c r="MS795" s="18">
        <v>154332</v>
      </c>
      <c r="MU795" s="18">
        <v>0</v>
      </c>
      <c r="NX795" s="18">
        <f t="shared" si="91"/>
        <v>10729.963047619114</v>
      </c>
      <c r="NY795" t="str">
        <f t="shared" si="86"/>
        <v>Mid-range</v>
      </c>
      <c r="NZ795" t="str">
        <f t="shared" si="87"/>
        <v>Medium</v>
      </c>
    </row>
    <row r="796" spans="1:390">
      <c r="A796" t="s">
        <v>443</v>
      </c>
      <c r="B796" t="s">
        <v>446</v>
      </c>
      <c r="C796" s="32" t="s">
        <v>447</v>
      </c>
      <c r="D796" s="1" t="s">
        <v>404</v>
      </c>
      <c r="E796">
        <v>20120</v>
      </c>
      <c r="F796" t="s">
        <v>935</v>
      </c>
      <c r="G796" s="18">
        <v>8586.0363809523551</v>
      </c>
      <c r="H796" s="71">
        <v>202990</v>
      </c>
      <c r="I796" s="99"/>
      <c r="J796" s="63">
        <v>109</v>
      </c>
      <c r="K796" s="63">
        <v>5</v>
      </c>
      <c r="R796" s="63">
        <v>31</v>
      </c>
      <c r="U796" s="63">
        <v>24</v>
      </c>
      <c r="V796" s="63">
        <v>468</v>
      </c>
      <c r="W796" s="72">
        <v>0</v>
      </c>
      <c r="AC796" s="93">
        <v>0</v>
      </c>
      <c r="AF796" s="93">
        <v>49182</v>
      </c>
      <c r="AO796" s="59">
        <v>49182</v>
      </c>
      <c r="AS796" s="63">
        <v>95</v>
      </c>
      <c r="BB796" s="63">
        <v>95</v>
      </c>
      <c r="BF796" s="63">
        <v>5208</v>
      </c>
      <c r="BM796" s="63">
        <v>3028</v>
      </c>
      <c r="BO796" s="63">
        <v>8236</v>
      </c>
      <c r="BZ796">
        <v>0</v>
      </c>
      <c r="DA796">
        <v>45501</v>
      </c>
      <c r="DI796">
        <v>45501</v>
      </c>
      <c r="EL796">
        <v>2048</v>
      </c>
      <c r="ET796">
        <v>2048</v>
      </c>
      <c r="GO796">
        <v>0</v>
      </c>
      <c r="GP796" s="2">
        <f t="shared" si="88"/>
        <v>57418</v>
      </c>
      <c r="GQ796" s="2">
        <f t="shared" si="89"/>
        <v>47644</v>
      </c>
      <c r="GR796" s="2">
        <f t="shared" si="90"/>
        <v>105062</v>
      </c>
      <c r="GS796" t="s">
        <v>395</v>
      </c>
      <c r="GV796" t="s">
        <v>768</v>
      </c>
      <c r="GY796" t="s">
        <v>405</v>
      </c>
      <c r="HC796">
        <v>964</v>
      </c>
      <c r="HD796">
        <v>3491</v>
      </c>
      <c r="HE796">
        <v>5866</v>
      </c>
      <c r="HF796">
        <v>108</v>
      </c>
      <c r="HG796">
        <v>17500</v>
      </c>
      <c r="HH796">
        <v>80634</v>
      </c>
      <c r="HJ796">
        <v>39</v>
      </c>
      <c r="HK796">
        <v>11</v>
      </c>
      <c r="HL796">
        <v>71</v>
      </c>
      <c r="HO796">
        <v>39</v>
      </c>
      <c r="HP796">
        <v>3</v>
      </c>
      <c r="HQ796">
        <v>180</v>
      </c>
      <c r="HR796">
        <v>1</v>
      </c>
      <c r="HU796">
        <v>13</v>
      </c>
      <c r="IF796" s="63">
        <v>8</v>
      </c>
      <c r="IG796">
        <v>6.04</v>
      </c>
      <c r="II796" s="35">
        <f t="shared" si="85"/>
        <v>6.04</v>
      </c>
      <c r="IK796">
        <v>10</v>
      </c>
      <c r="IL796">
        <v>8.5</v>
      </c>
      <c r="IM796" s="18">
        <v>11664</v>
      </c>
      <c r="IN796" s="1" t="s">
        <v>411</v>
      </c>
      <c r="IO796" s="62">
        <v>7920</v>
      </c>
      <c r="IP796" s="18">
        <v>39002</v>
      </c>
      <c r="IQ796" s="18">
        <v>10610</v>
      </c>
      <c r="IR796" s="18">
        <v>8701</v>
      </c>
      <c r="IV796" s="18">
        <v>0</v>
      </c>
      <c r="IX796" s="18">
        <v>66263</v>
      </c>
      <c r="JA796" s="18">
        <v>0</v>
      </c>
      <c r="JB796" s="18">
        <v>0</v>
      </c>
      <c r="JC796" s="18">
        <v>0</v>
      </c>
      <c r="JD796" s="18">
        <v>0</v>
      </c>
      <c r="JR796" s="18">
        <v>1564</v>
      </c>
      <c r="JU796" s="18">
        <v>76</v>
      </c>
      <c r="KF796" s="18">
        <v>1</v>
      </c>
      <c r="KG796" s="18">
        <v>3</v>
      </c>
      <c r="KH796" s="18">
        <v>68</v>
      </c>
      <c r="KI796" s="18">
        <v>58</v>
      </c>
      <c r="KJ796" s="18">
        <v>44</v>
      </c>
      <c r="KK796" s="18">
        <v>44</v>
      </c>
      <c r="KL796" s="18">
        <v>0</v>
      </c>
      <c r="KM796" s="18">
        <v>0</v>
      </c>
      <c r="MO796" s="18">
        <v>0</v>
      </c>
      <c r="MP796" s="18">
        <v>0</v>
      </c>
      <c r="MS796" s="18">
        <v>330495</v>
      </c>
      <c r="MU796" s="18">
        <v>0</v>
      </c>
      <c r="NX796" s="18">
        <f t="shared" si="91"/>
        <v>1421.5292021444297</v>
      </c>
      <c r="NY796" t="str">
        <f t="shared" si="86"/>
        <v>Mid-range</v>
      </c>
      <c r="NZ796" t="str">
        <f t="shared" si="87"/>
        <v>Small</v>
      </c>
    </row>
    <row r="797" spans="1:390">
      <c r="A797" t="s">
        <v>525</v>
      </c>
      <c r="B797" t="s">
        <v>692</v>
      </c>
      <c r="C797" s="32"/>
      <c r="D797" s="1" t="s">
        <v>404</v>
      </c>
      <c r="E797">
        <v>20120</v>
      </c>
      <c r="F797" t="s">
        <v>935</v>
      </c>
      <c r="G797" s="18"/>
      <c r="H797" s="71"/>
      <c r="I797" s="99"/>
      <c r="K797" s="73">
        <v>1</v>
      </c>
      <c r="AC797" s="93">
        <v>0</v>
      </c>
      <c r="AO797" s="59"/>
      <c r="GP797" s="2">
        <f t="shared" si="88"/>
        <v>0</v>
      </c>
      <c r="GQ797" s="2">
        <f t="shared" si="89"/>
        <v>0</v>
      </c>
      <c r="GR797" s="2">
        <f t="shared" si="90"/>
        <v>0</v>
      </c>
      <c r="II797" s="35">
        <f t="shared" si="85"/>
        <v>0</v>
      </c>
      <c r="IK797">
        <v>5</v>
      </c>
      <c r="IL797">
        <v>4.25</v>
      </c>
      <c r="IN797" s="1"/>
      <c r="NX797" s="18" t="e">
        <f t="shared" si="91"/>
        <v>#DIV/0!</v>
      </c>
      <c r="NY797" t="str">
        <f t="shared" si="86"/>
        <v>Smaller</v>
      </c>
      <c r="NZ797" t="str">
        <f t="shared" si="87"/>
        <v>Small</v>
      </c>
    </row>
    <row r="798" spans="1:390">
      <c r="A798" t="s">
        <v>842</v>
      </c>
      <c r="B798" t="s">
        <v>694</v>
      </c>
      <c r="C798" s="32" t="s">
        <v>695</v>
      </c>
      <c r="D798" s="31" t="s">
        <v>393</v>
      </c>
      <c r="E798">
        <v>20120</v>
      </c>
      <c r="F798" t="s">
        <v>935</v>
      </c>
      <c r="G798" s="18">
        <v>9014.5883809524021</v>
      </c>
      <c r="H798" s="71">
        <v>52360</v>
      </c>
      <c r="I798" s="99"/>
      <c r="J798" s="63">
        <v>93</v>
      </c>
      <c r="K798" s="63">
        <v>12</v>
      </c>
      <c r="R798" s="63">
        <v>38</v>
      </c>
      <c r="U798" s="63">
        <v>72</v>
      </c>
      <c r="V798" s="63">
        <v>635</v>
      </c>
      <c r="W798" s="72">
        <v>64</v>
      </c>
      <c r="AC798" s="93">
        <v>0</v>
      </c>
      <c r="AF798" s="93">
        <v>43826</v>
      </c>
      <c r="AL798" s="93">
        <v>76631</v>
      </c>
      <c r="AO798" s="59">
        <v>120457</v>
      </c>
      <c r="BB798" s="63">
        <v>0</v>
      </c>
      <c r="BL798" s="63">
        <v>29436</v>
      </c>
      <c r="BO798" s="63">
        <v>29436</v>
      </c>
      <c r="BZ798">
        <v>0</v>
      </c>
      <c r="DG798">
        <v>47743</v>
      </c>
      <c r="DI798">
        <v>47743</v>
      </c>
      <c r="ET798">
        <v>0</v>
      </c>
      <c r="GO798">
        <v>0</v>
      </c>
      <c r="GP798" s="2">
        <f t="shared" si="88"/>
        <v>149893</v>
      </c>
      <c r="GQ798" s="2">
        <f t="shared" si="89"/>
        <v>47743</v>
      </c>
      <c r="GR798" s="2">
        <f t="shared" si="90"/>
        <v>197636</v>
      </c>
      <c r="GT798" t="s">
        <v>931</v>
      </c>
      <c r="GV798" t="s">
        <v>768</v>
      </c>
      <c r="HC798">
        <v>1763</v>
      </c>
      <c r="HD798">
        <v>2479</v>
      </c>
      <c r="HE798">
        <v>29500</v>
      </c>
      <c r="HF798">
        <v>167</v>
      </c>
      <c r="HH798">
        <v>61074</v>
      </c>
      <c r="HJ798">
        <v>84</v>
      </c>
      <c r="HK798">
        <v>957</v>
      </c>
      <c r="HL798">
        <v>2525</v>
      </c>
      <c r="HO798">
        <v>345</v>
      </c>
      <c r="HP798">
        <v>345</v>
      </c>
      <c r="HQ798">
        <v>71</v>
      </c>
      <c r="HR798">
        <v>84</v>
      </c>
      <c r="HU798">
        <v>5</v>
      </c>
      <c r="IF798" s="63">
        <v>4</v>
      </c>
      <c r="IG798">
        <v>4</v>
      </c>
      <c r="II798" s="35">
        <f t="shared" si="85"/>
        <v>4</v>
      </c>
      <c r="IK798">
        <v>7</v>
      </c>
      <c r="IL798">
        <v>6.5</v>
      </c>
      <c r="IM798" s="18">
        <v>17640</v>
      </c>
      <c r="IN798" s="1" t="s">
        <v>400</v>
      </c>
      <c r="IO798" s="62">
        <v>10507</v>
      </c>
      <c r="IP798" s="18">
        <v>35089</v>
      </c>
      <c r="IQ798" s="18">
        <v>4893</v>
      </c>
      <c r="IR798" s="18">
        <v>1386</v>
      </c>
      <c r="IV798" s="18">
        <v>247970</v>
      </c>
      <c r="IX798" s="18">
        <v>299845</v>
      </c>
      <c r="JA798" s="18">
        <v>33</v>
      </c>
      <c r="JB798" s="18">
        <v>32</v>
      </c>
      <c r="JC798" s="18">
        <v>88</v>
      </c>
      <c r="JD798" s="18">
        <v>86</v>
      </c>
      <c r="JR798" s="18">
        <v>4029</v>
      </c>
      <c r="JU798" s="18">
        <v>142</v>
      </c>
      <c r="KF798" s="18">
        <v>1</v>
      </c>
      <c r="KG798" s="18">
        <v>4</v>
      </c>
      <c r="KH798" s="18">
        <v>100</v>
      </c>
      <c r="KI798" s="18">
        <v>58</v>
      </c>
      <c r="KJ798" s="18">
        <v>0</v>
      </c>
      <c r="KK798" s="18">
        <v>0</v>
      </c>
      <c r="KL798" s="18">
        <v>0</v>
      </c>
      <c r="KM798" s="18">
        <v>0</v>
      </c>
      <c r="MO798" s="18">
        <v>0</v>
      </c>
      <c r="MP798" s="18">
        <v>0</v>
      </c>
      <c r="MS798" s="18">
        <v>271842</v>
      </c>
      <c r="MU798" s="18">
        <v>0</v>
      </c>
      <c r="NX798" s="18">
        <f t="shared" si="91"/>
        <v>2253.6470952381005</v>
      </c>
      <c r="NY798" t="str">
        <f t="shared" si="86"/>
        <v>Mid-range</v>
      </c>
      <c r="NZ798" t="str">
        <f t="shared" si="87"/>
        <v>Small</v>
      </c>
    </row>
    <row r="799" spans="1:390">
      <c r="A799" t="s">
        <v>776</v>
      </c>
      <c r="B799" t="s">
        <v>578</v>
      </c>
      <c r="C799" s="32" t="s">
        <v>579</v>
      </c>
      <c r="D799" s="31" t="s">
        <v>393</v>
      </c>
      <c r="E799">
        <v>20120</v>
      </c>
      <c r="F799" t="s">
        <v>935</v>
      </c>
      <c r="G799" s="18">
        <v>6229.7102857142809</v>
      </c>
      <c r="H799" s="71"/>
      <c r="I799" s="99"/>
      <c r="K799" s="97">
        <v>18</v>
      </c>
      <c r="AC799" s="93">
        <v>0</v>
      </c>
      <c r="AO799" s="59"/>
      <c r="GP799" s="2">
        <f t="shared" si="88"/>
        <v>0</v>
      </c>
      <c r="GQ799" s="2">
        <f t="shared" si="89"/>
        <v>0</v>
      </c>
      <c r="GR799" s="2">
        <f t="shared" si="90"/>
        <v>0</v>
      </c>
      <c r="II799" s="35">
        <f t="shared" si="85"/>
        <v>0</v>
      </c>
      <c r="IN799" s="1"/>
      <c r="NX799" s="18" t="e">
        <f t="shared" si="91"/>
        <v>#DIV/0!</v>
      </c>
      <c r="NY799" t="str">
        <f t="shared" si="86"/>
        <v>Smaller</v>
      </c>
      <c r="NZ799" t="str">
        <f t="shared" si="87"/>
        <v>Small</v>
      </c>
    </row>
    <row r="800" spans="1:390">
      <c r="A800" t="s">
        <v>711</v>
      </c>
      <c r="B800" t="s">
        <v>712</v>
      </c>
      <c r="C800" s="32" t="s">
        <v>713</v>
      </c>
      <c r="D800" s="31" t="s">
        <v>393</v>
      </c>
      <c r="E800">
        <v>20120</v>
      </c>
      <c r="F800" t="s">
        <v>935</v>
      </c>
      <c r="G800" s="18">
        <v>8642.2066666666524</v>
      </c>
      <c r="H800" s="71">
        <v>29980</v>
      </c>
      <c r="I800" s="99"/>
      <c r="J800" s="63">
        <v>59</v>
      </c>
      <c r="K800" s="63">
        <v>14</v>
      </c>
      <c r="R800" s="63">
        <v>31</v>
      </c>
      <c r="U800" s="63">
        <v>90</v>
      </c>
      <c r="V800" s="63">
        <v>505</v>
      </c>
      <c r="W800" s="72">
        <v>39</v>
      </c>
      <c r="AC800" s="93">
        <v>0</v>
      </c>
      <c r="AF800" s="93">
        <v>2000</v>
      </c>
      <c r="AG800" s="93">
        <v>2950</v>
      </c>
      <c r="AO800" s="59">
        <v>4950</v>
      </c>
      <c r="AZ800" s="63">
        <v>9837</v>
      </c>
      <c r="BC800" s="63">
        <v>6000</v>
      </c>
      <c r="BO800" s="63">
        <v>6000</v>
      </c>
      <c r="BZ800">
        <v>0</v>
      </c>
      <c r="CY800">
        <v>54288</v>
      </c>
      <c r="DH800">
        <v>12000</v>
      </c>
      <c r="DI800">
        <v>66288</v>
      </c>
      <c r="EJ800">
        <v>0</v>
      </c>
      <c r="EL800">
        <v>500</v>
      </c>
      <c r="ET800">
        <v>500</v>
      </c>
      <c r="GO800">
        <v>0</v>
      </c>
      <c r="GP800" s="2">
        <f t="shared" si="88"/>
        <v>10950</v>
      </c>
      <c r="GQ800" s="2">
        <f t="shared" si="89"/>
        <v>66788</v>
      </c>
      <c r="GR800" s="2">
        <f t="shared" si="90"/>
        <v>77738</v>
      </c>
      <c r="GS800" t="s">
        <v>420</v>
      </c>
      <c r="GU800" t="s">
        <v>439</v>
      </c>
      <c r="GV800" t="s">
        <v>766</v>
      </c>
      <c r="GW800" t="s">
        <v>410</v>
      </c>
      <c r="HC800">
        <v>150</v>
      </c>
      <c r="HD800">
        <v>12363</v>
      </c>
      <c r="HE800">
        <v>22931</v>
      </c>
      <c r="HF800">
        <v>51</v>
      </c>
      <c r="HG800">
        <v>179</v>
      </c>
      <c r="HH800">
        <v>56291</v>
      </c>
      <c r="HJ800">
        <v>10</v>
      </c>
      <c r="HK800">
        <v>17</v>
      </c>
      <c r="HL800">
        <v>150</v>
      </c>
      <c r="HO800">
        <v>300</v>
      </c>
      <c r="HP800">
        <v>300</v>
      </c>
      <c r="HQ800">
        <v>0</v>
      </c>
      <c r="HR800">
        <v>10</v>
      </c>
      <c r="HU800">
        <v>9</v>
      </c>
      <c r="IF800" s="63">
        <v>2.2999999999999998</v>
      </c>
      <c r="IG800">
        <v>4.5</v>
      </c>
      <c r="II800" s="35">
        <f t="shared" si="85"/>
        <v>4.5</v>
      </c>
      <c r="IK800">
        <v>2</v>
      </c>
      <c r="IL800">
        <v>2</v>
      </c>
      <c r="IM800" s="18">
        <v>3384</v>
      </c>
      <c r="IN800" s="1" t="s">
        <v>411</v>
      </c>
      <c r="IO800" s="62">
        <v>3884</v>
      </c>
      <c r="IP800" s="18">
        <v>3591</v>
      </c>
      <c r="IQ800" s="18">
        <v>1293</v>
      </c>
      <c r="IR800" s="18">
        <v>479</v>
      </c>
      <c r="IX800" s="18">
        <v>9247</v>
      </c>
      <c r="JB800" s="18">
        <v>41</v>
      </c>
      <c r="JD800" s="18">
        <v>18</v>
      </c>
      <c r="JR800" s="18">
        <v>1944</v>
      </c>
      <c r="JU800" s="18">
        <v>70</v>
      </c>
      <c r="KF800" s="18">
        <v>2</v>
      </c>
      <c r="KH800" s="18">
        <v>216</v>
      </c>
      <c r="KI800" s="18">
        <v>56</v>
      </c>
      <c r="KJ800" s="18">
        <v>36</v>
      </c>
      <c r="KK800" s="18">
        <v>36</v>
      </c>
      <c r="KL800" s="18">
        <v>0</v>
      </c>
      <c r="KM800" s="18">
        <v>0</v>
      </c>
      <c r="MO800" s="18">
        <v>0</v>
      </c>
      <c r="MP800" s="18">
        <v>0</v>
      </c>
      <c r="MS800" s="18">
        <v>252427</v>
      </c>
      <c r="MU800" s="18">
        <v>0</v>
      </c>
      <c r="NX800" s="18">
        <f t="shared" si="91"/>
        <v>1920.4903703703671</v>
      </c>
      <c r="NY800" t="str">
        <f t="shared" si="86"/>
        <v>Mid-range</v>
      </c>
      <c r="NZ800" t="str">
        <f t="shared" si="87"/>
        <v>Small</v>
      </c>
    </row>
    <row r="801" spans="1:390">
      <c r="A801" t="s">
        <v>716</v>
      </c>
      <c r="B801" t="s">
        <v>717</v>
      </c>
      <c r="C801" s="32" t="s">
        <v>718</v>
      </c>
      <c r="D801" s="31" t="s">
        <v>393</v>
      </c>
      <c r="E801">
        <v>20120</v>
      </c>
      <c r="F801" t="s">
        <v>935</v>
      </c>
      <c r="G801" s="18">
        <v>18680.817714285702</v>
      </c>
      <c r="H801" s="71">
        <v>30000</v>
      </c>
      <c r="I801" s="99"/>
      <c r="J801" s="63">
        <v>33</v>
      </c>
      <c r="K801" s="63">
        <v>4</v>
      </c>
      <c r="R801" s="63">
        <v>94</v>
      </c>
      <c r="U801" s="63">
        <v>32</v>
      </c>
      <c r="V801" s="63">
        <v>622</v>
      </c>
      <c r="W801" s="72">
        <v>96</v>
      </c>
      <c r="AC801" s="93">
        <v>0</v>
      </c>
      <c r="AL801" s="93">
        <v>75031</v>
      </c>
      <c r="AO801" s="59">
        <v>75031</v>
      </c>
      <c r="AY801" s="63">
        <v>619</v>
      </c>
      <c r="BB801" s="63">
        <v>619</v>
      </c>
      <c r="BL801" s="63">
        <v>35966</v>
      </c>
      <c r="BO801" s="63">
        <v>35966</v>
      </c>
      <c r="BX801">
        <v>2905</v>
      </c>
      <c r="BZ801">
        <v>2905</v>
      </c>
      <c r="DG801">
        <v>105247</v>
      </c>
      <c r="DH801">
        <v>40813</v>
      </c>
      <c r="DI801">
        <v>146060</v>
      </c>
      <c r="EQ801">
        <v>4384</v>
      </c>
      <c r="ET801">
        <v>4384</v>
      </c>
      <c r="GO801">
        <v>0</v>
      </c>
      <c r="GP801" s="2">
        <f t="shared" si="88"/>
        <v>110997</v>
      </c>
      <c r="GQ801" s="2">
        <f t="shared" si="89"/>
        <v>153968</v>
      </c>
      <c r="GR801" s="2">
        <f t="shared" si="90"/>
        <v>264965</v>
      </c>
      <c r="GS801" t="s">
        <v>395</v>
      </c>
      <c r="GV801" t="s">
        <v>768</v>
      </c>
      <c r="GY801" t="s">
        <v>405</v>
      </c>
      <c r="HC801">
        <v>2069</v>
      </c>
      <c r="HD801">
        <v>4712</v>
      </c>
      <c r="HE801">
        <v>11104</v>
      </c>
      <c r="HF801">
        <v>537</v>
      </c>
      <c r="HH801">
        <v>113826</v>
      </c>
      <c r="HJ801">
        <v>186</v>
      </c>
      <c r="HK801">
        <v>6</v>
      </c>
      <c r="HL801">
        <v>2219</v>
      </c>
      <c r="HO801">
        <v>173</v>
      </c>
      <c r="HP801">
        <v>181</v>
      </c>
      <c r="HQ801">
        <v>237</v>
      </c>
      <c r="HR801">
        <v>259</v>
      </c>
      <c r="HU801">
        <v>16</v>
      </c>
      <c r="IF801" s="63">
        <v>1.1499999999999999</v>
      </c>
      <c r="IG801">
        <v>10.75</v>
      </c>
      <c r="II801" s="35">
        <f t="shared" si="85"/>
        <v>10.75</v>
      </c>
      <c r="IK801">
        <v>19</v>
      </c>
      <c r="IL801">
        <v>17.75</v>
      </c>
      <c r="IN801" s="1"/>
      <c r="IO801" s="62">
        <v>13589</v>
      </c>
      <c r="IP801" s="18">
        <v>34033</v>
      </c>
      <c r="IQ801" s="18">
        <v>6405</v>
      </c>
      <c r="IR801" s="18">
        <v>4133</v>
      </c>
      <c r="IV801" s="18">
        <v>0</v>
      </c>
      <c r="IX801" s="18">
        <v>58160</v>
      </c>
      <c r="JA801" s="18">
        <v>333</v>
      </c>
      <c r="JB801" s="18">
        <v>266</v>
      </c>
      <c r="JC801" s="18">
        <v>1426</v>
      </c>
      <c r="JD801" s="18">
        <v>295</v>
      </c>
      <c r="JR801" s="18">
        <v>4506</v>
      </c>
      <c r="JU801" s="18">
        <v>155</v>
      </c>
      <c r="KF801" s="18">
        <v>1</v>
      </c>
      <c r="KG801" s="18">
        <v>3</v>
      </c>
      <c r="KH801" s="18">
        <v>60</v>
      </c>
      <c r="KI801" s="18">
        <v>64</v>
      </c>
      <c r="KJ801" s="18">
        <v>40</v>
      </c>
      <c r="KK801" s="18">
        <v>0</v>
      </c>
      <c r="KL801" s="18">
        <v>4</v>
      </c>
      <c r="KM801" s="18">
        <v>0</v>
      </c>
      <c r="MO801" s="18">
        <v>4</v>
      </c>
      <c r="MP801" s="18">
        <v>0</v>
      </c>
      <c r="MU801" s="18">
        <v>2513</v>
      </c>
      <c r="NX801" s="18">
        <f t="shared" si="91"/>
        <v>1737.7504850498328</v>
      </c>
      <c r="NY801" t="str">
        <f t="shared" si="86"/>
        <v>Larger</v>
      </c>
      <c r="NZ801" t="str">
        <f t="shared" si="87"/>
        <v>Medium</v>
      </c>
    </row>
    <row r="802" spans="1:390">
      <c r="A802" t="s">
        <v>521</v>
      </c>
      <c r="B802" t="s">
        <v>727</v>
      </c>
      <c r="C802" s="32" t="s">
        <v>728</v>
      </c>
      <c r="D802" s="1" t="s">
        <v>404</v>
      </c>
      <c r="E802">
        <v>20120</v>
      </c>
      <c r="F802" t="s">
        <v>935</v>
      </c>
      <c r="G802" s="18">
        <v>9965.8099047619417</v>
      </c>
      <c r="H802" s="71"/>
      <c r="I802" s="99"/>
      <c r="K802" s="73">
        <v>5</v>
      </c>
      <c r="AC802" s="93">
        <v>0</v>
      </c>
      <c r="AO802" s="59"/>
      <c r="GP802" s="2">
        <f t="shared" si="88"/>
        <v>0</v>
      </c>
      <c r="GQ802" s="2">
        <f t="shared" si="89"/>
        <v>0</v>
      </c>
      <c r="GR802" s="2">
        <f t="shared" si="90"/>
        <v>0</v>
      </c>
      <c r="II802" s="35">
        <f t="shared" si="85"/>
        <v>0</v>
      </c>
      <c r="IN802" s="1"/>
      <c r="NX802" s="18" t="e">
        <f t="shared" si="91"/>
        <v>#DIV/0!</v>
      </c>
      <c r="NY802" t="str">
        <f t="shared" si="86"/>
        <v>Mid-range</v>
      </c>
      <c r="NZ802" t="str">
        <f t="shared" si="87"/>
        <v>Small</v>
      </c>
    </row>
    <row r="803" spans="1:390">
      <c r="A803" t="s">
        <v>521</v>
      </c>
      <c r="B803" t="s">
        <v>729</v>
      </c>
      <c r="C803" s="32" t="s">
        <v>730</v>
      </c>
      <c r="D803" s="1" t="s">
        <v>404</v>
      </c>
      <c r="E803">
        <v>20120</v>
      </c>
      <c r="F803" t="s">
        <v>935</v>
      </c>
      <c r="G803" s="18">
        <v>14936.91523809534</v>
      </c>
      <c r="H803" s="71">
        <v>107000</v>
      </c>
      <c r="I803" s="99"/>
      <c r="J803" s="63">
        <v>64</v>
      </c>
      <c r="K803" s="63">
        <v>18</v>
      </c>
      <c r="R803" s="63">
        <v>41</v>
      </c>
      <c r="U803" s="63">
        <v>72</v>
      </c>
      <c r="V803" s="63">
        <v>400</v>
      </c>
      <c r="W803" s="72">
        <v>64</v>
      </c>
      <c r="AC803" s="93">
        <v>0</v>
      </c>
      <c r="AL803" s="93">
        <v>51000</v>
      </c>
      <c r="AO803" s="59"/>
      <c r="BL803" s="63">
        <v>14977</v>
      </c>
      <c r="DG803">
        <v>83944</v>
      </c>
      <c r="ES803">
        <v>4000</v>
      </c>
      <c r="GM803">
        <v>141000</v>
      </c>
      <c r="GP803" s="2">
        <f t="shared" si="88"/>
        <v>0</v>
      </c>
      <c r="GQ803" s="2">
        <f t="shared" si="89"/>
        <v>0</v>
      </c>
      <c r="GR803" s="2">
        <f t="shared" si="90"/>
        <v>0</v>
      </c>
      <c r="GS803" t="s">
        <v>420</v>
      </c>
      <c r="GU803" t="s">
        <v>439</v>
      </c>
      <c r="GV803" t="s">
        <v>766</v>
      </c>
      <c r="GY803" t="s">
        <v>405</v>
      </c>
      <c r="HC803">
        <v>1901</v>
      </c>
      <c r="HD803">
        <v>1923</v>
      </c>
      <c r="HE803">
        <v>33075</v>
      </c>
      <c r="HF803">
        <v>106</v>
      </c>
      <c r="HG803">
        <v>5</v>
      </c>
      <c r="HH803">
        <v>99806</v>
      </c>
      <c r="HJ803">
        <v>57</v>
      </c>
      <c r="HK803">
        <v>2415</v>
      </c>
      <c r="HL803">
        <v>2164</v>
      </c>
      <c r="HO803">
        <v>365</v>
      </c>
      <c r="HP803">
        <v>373</v>
      </c>
      <c r="HQ803">
        <v>147696</v>
      </c>
      <c r="HR803">
        <v>59</v>
      </c>
      <c r="HU803">
        <v>4</v>
      </c>
      <c r="IF803" s="63">
        <v>4.16</v>
      </c>
      <c r="IG803">
        <v>4.5999999999999996</v>
      </c>
      <c r="II803" s="35">
        <f t="shared" si="85"/>
        <v>4.5999999999999996</v>
      </c>
      <c r="IK803">
        <v>15</v>
      </c>
      <c r="IL803">
        <v>15</v>
      </c>
      <c r="IM803" s="18">
        <v>15642</v>
      </c>
      <c r="IN803" s="1" t="s">
        <v>411</v>
      </c>
      <c r="IO803" s="62">
        <v>9345</v>
      </c>
      <c r="IP803" s="18">
        <v>25754</v>
      </c>
      <c r="IQ803" s="18">
        <v>7091</v>
      </c>
      <c r="IR803" s="18">
        <v>1959</v>
      </c>
      <c r="IV803" s="18">
        <v>905</v>
      </c>
      <c r="IX803" s="18">
        <v>45054</v>
      </c>
      <c r="JA803" s="18">
        <v>136</v>
      </c>
      <c r="JB803" s="18">
        <v>126</v>
      </c>
      <c r="JC803" s="18">
        <v>309</v>
      </c>
      <c r="JD803" s="18">
        <v>268</v>
      </c>
      <c r="JR803" s="18">
        <v>4227</v>
      </c>
      <c r="JU803" s="18">
        <v>190</v>
      </c>
      <c r="KF803" s="18">
        <v>0</v>
      </c>
      <c r="KG803" s="18">
        <v>0</v>
      </c>
      <c r="KH803" s="18">
        <v>0</v>
      </c>
      <c r="KI803" s="18">
        <v>70</v>
      </c>
      <c r="KJ803" s="18">
        <v>50</v>
      </c>
      <c r="KK803" s="18">
        <v>0</v>
      </c>
      <c r="KL803" s="18">
        <v>0</v>
      </c>
      <c r="KM803" s="18">
        <v>0</v>
      </c>
      <c r="MO803" s="18">
        <v>0</v>
      </c>
      <c r="MP803" s="18">
        <v>0</v>
      </c>
      <c r="MS803" s="18">
        <v>697996</v>
      </c>
      <c r="MU803" s="18">
        <v>0</v>
      </c>
      <c r="NX803" s="18">
        <f t="shared" si="91"/>
        <v>3247.1554865424655</v>
      </c>
      <c r="NY803" t="str">
        <f t="shared" si="86"/>
        <v>Larger</v>
      </c>
      <c r="NZ803" t="str">
        <f t="shared" si="87"/>
        <v>Medium</v>
      </c>
    </row>
    <row r="804" spans="1:390">
      <c r="A804" t="s">
        <v>732</v>
      </c>
      <c r="B804" t="s">
        <v>733</v>
      </c>
      <c r="C804" s="32" t="s">
        <v>734</v>
      </c>
      <c r="D804" s="31" t="s">
        <v>393</v>
      </c>
      <c r="E804">
        <v>20120</v>
      </c>
      <c r="F804" t="s">
        <v>935</v>
      </c>
      <c r="G804" s="18">
        <v>26469.610285714141</v>
      </c>
      <c r="H804" s="71">
        <v>106254</v>
      </c>
      <c r="I804" s="99"/>
      <c r="J804" s="63">
        <v>127</v>
      </c>
      <c r="K804" s="63">
        <v>15</v>
      </c>
      <c r="R804" s="63">
        <v>64</v>
      </c>
      <c r="U804" s="63">
        <v>90</v>
      </c>
      <c r="V804" s="63">
        <v>481</v>
      </c>
      <c r="W804" s="72">
        <v>0</v>
      </c>
      <c r="AC804" s="93">
        <v>0</v>
      </c>
      <c r="AG804" s="93">
        <v>51503.55</v>
      </c>
      <c r="AM804" s="93">
        <v>35935.96</v>
      </c>
      <c r="AO804" s="59">
        <v>87439.51</v>
      </c>
      <c r="BF804" s="63">
        <v>44326.19</v>
      </c>
      <c r="BM804" s="63">
        <v>2458.6999999999998</v>
      </c>
      <c r="BO804" s="63">
        <v>46784.89</v>
      </c>
      <c r="DB804">
        <v>61702.25</v>
      </c>
      <c r="DH804">
        <v>2525</v>
      </c>
      <c r="DI804">
        <v>64227.25</v>
      </c>
      <c r="EM804">
        <v>907.6</v>
      </c>
      <c r="ES804">
        <v>52.98</v>
      </c>
      <c r="ET804">
        <v>960.58</v>
      </c>
      <c r="GH804">
        <v>78921.039999999994</v>
      </c>
      <c r="GN804">
        <v>24184.16</v>
      </c>
      <c r="GO804">
        <v>103105.2</v>
      </c>
      <c r="GP804" s="2">
        <f t="shared" si="88"/>
        <v>134224.4</v>
      </c>
      <c r="GQ804" s="2">
        <f t="shared" si="89"/>
        <v>65187.83</v>
      </c>
      <c r="GR804" s="2">
        <f t="shared" si="90"/>
        <v>302517.43</v>
      </c>
      <c r="GS804" t="s">
        <v>420</v>
      </c>
      <c r="GU804" t="s">
        <v>397</v>
      </c>
      <c r="GV804" t="s">
        <v>766</v>
      </c>
      <c r="GX804" t="s">
        <v>459</v>
      </c>
      <c r="GY804" t="s">
        <v>405</v>
      </c>
      <c r="HB804" t="s">
        <v>602</v>
      </c>
      <c r="HC804">
        <v>1722</v>
      </c>
      <c r="HD804">
        <v>12212</v>
      </c>
      <c r="HE804">
        <v>14888</v>
      </c>
      <c r="HF804">
        <v>219</v>
      </c>
      <c r="HG804">
        <v>0</v>
      </c>
      <c r="HH804">
        <v>136096</v>
      </c>
      <c r="HJ804">
        <v>156</v>
      </c>
      <c r="HK804">
        <v>0</v>
      </c>
      <c r="HL804">
        <v>2956</v>
      </c>
      <c r="HO804">
        <v>2773</v>
      </c>
      <c r="HP804">
        <v>4640</v>
      </c>
      <c r="HQ804">
        <v>351</v>
      </c>
      <c r="HR804">
        <v>249</v>
      </c>
      <c r="HU804">
        <v>28</v>
      </c>
      <c r="IF804" s="63">
        <v>13.385</v>
      </c>
      <c r="IG804">
        <v>30.326000000000001</v>
      </c>
      <c r="II804" s="35">
        <f t="shared" si="85"/>
        <v>30.326000000000001</v>
      </c>
      <c r="IK804">
        <v>41</v>
      </c>
      <c r="IL804">
        <v>39.773000000000003</v>
      </c>
      <c r="IM804" s="18">
        <v>39446</v>
      </c>
      <c r="IN804" s="1" t="s">
        <v>400</v>
      </c>
      <c r="IO804" s="62">
        <v>50711</v>
      </c>
      <c r="IP804" s="18">
        <v>136843</v>
      </c>
      <c r="IQ804" s="18">
        <v>25634</v>
      </c>
      <c r="IR804" s="18">
        <v>35641</v>
      </c>
      <c r="IX804" s="18">
        <v>248829</v>
      </c>
      <c r="JA804" s="18">
        <v>3</v>
      </c>
      <c r="JB804" s="18">
        <v>2</v>
      </c>
      <c r="JC804" s="18">
        <v>172</v>
      </c>
      <c r="JD804" s="18">
        <v>172</v>
      </c>
      <c r="JR804" s="18">
        <v>8796</v>
      </c>
      <c r="JU804" s="18">
        <v>9027</v>
      </c>
      <c r="KF804" s="18">
        <v>1</v>
      </c>
      <c r="KG804" s="18">
        <v>5</v>
      </c>
      <c r="KH804" s="18">
        <v>140</v>
      </c>
      <c r="KI804" s="18">
        <v>59</v>
      </c>
      <c r="KJ804" s="18">
        <v>43</v>
      </c>
      <c r="KK804" s="18">
        <v>43</v>
      </c>
      <c r="KL804" s="18">
        <v>4</v>
      </c>
      <c r="KM804" s="18">
        <v>0</v>
      </c>
      <c r="MO804" s="18">
        <v>4</v>
      </c>
      <c r="MP804" s="18">
        <v>0</v>
      </c>
      <c r="MS804" s="18">
        <v>681144</v>
      </c>
      <c r="MU804" s="18">
        <v>65</v>
      </c>
      <c r="NX804" s="18">
        <f t="shared" si="91"/>
        <v>872.83553009675336</v>
      </c>
      <c r="NY804" t="str">
        <f t="shared" si="86"/>
        <v>Larger</v>
      </c>
      <c r="NZ804" t="str">
        <f t="shared" si="87"/>
        <v>Large</v>
      </c>
    </row>
    <row r="805" spans="1:390">
      <c r="A805" t="s">
        <v>735</v>
      </c>
      <c r="B805" t="s">
        <v>736</v>
      </c>
      <c r="C805" s="32" t="s">
        <v>737</v>
      </c>
      <c r="D805" s="31" t="s">
        <v>393</v>
      </c>
      <c r="E805">
        <v>20120</v>
      </c>
      <c r="F805" t="s">
        <v>935</v>
      </c>
      <c r="G805" s="18">
        <v>16059.903999999868</v>
      </c>
      <c r="H805" s="71">
        <v>47039</v>
      </c>
      <c r="I805" s="99"/>
      <c r="J805" s="63">
        <v>52</v>
      </c>
      <c r="K805" s="63">
        <v>9</v>
      </c>
      <c r="R805" s="63">
        <v>72</v>
      </c>
      <c r="U805" s="63">
        <v>50</v>
      </c>
      <c r="V805" s="63">
        <v>684</v>
      </c>
      <c r="W805" s="72" t="s">
        <v>934</v>
      </c>
      <c r="AC805" s="93">
        <v>0</v>
      </c>
      <c r="AL805" s="93">
        <v>104900</v>
      </c>
      <c r="AO805" s="59">
        <v>104900</v>
      </c>
      <c r="AY805" s="63">
        <v>5100</v>
      </c>
      <c r="BB805" s="63">
        <v>5100</v>
      </c>
      <c r="BC805" s="63">
        <v>35376</v>
      </c>
      <c r="BL805" s="63">
        <v>41526</v>
      </c>
      <c r="BO805" s="63">
        <v>76902</v>
      </c>
      <c r="BZ805">
        <v>0</v>
      </c>
      <c r="CY805">
        <v>49100</v>
      </c>
      <c r="DG805">
        <v>46306</v>
      </c>
      <c r="DI805">
        <v>95406</v>
      </c>
      <c r="EJ805">
        <v>2842</v>
      </c>
      <c r="EQ805">
        <v>6000</v>
      </c>
      <c r="ET805">
        <v>8842</v>
      </c>
      <c r="GO805">
        <v>0</v>
      </c>
      <c r="GP805" s="2">
        <f t="shared" si="88"/>
        <v>181802</v>
      </c>
      <c r="GQ805" s="2">
        <f t="shared" si="89"/>
        <v>109348</v>
      </c>
      <c r="GR805" s="2">
        <f t="shared" si="90"/>
        <v>291150</v>
      </c>
      <c r="GS805" t="s">
        <v>420</v>
      </c>
      <c r="GU805" t="s">
        <v>439</v>
      </c>
      <c r="GV805" t="s">
        <v>766</v>
      </c>
      <c r="GW805" t="s">
        <v>410</v>
      </c>
      <c r="HC805">
        <v>2968</v>
      </c>
      <c r="HD805">
        <v>6201</v>
      </c>
      <c r="HE805">
        <v>30118</v>
      </c>
      <c r="HF805">
        <v>190</v>
      </c>
      <c r="HG805">
        <v>13182</v>
      </c>
      <c r="HH805">
        <v>101000</v>
      </c>
      <c r="HJ805">
        <v>142</v>
      </c>
      <c r="HK805">
        <v>3436</v>
      </c>
      <c r="HL805">
        <v>3773</v>
      </c>
      <c r="HO805">
        <v>148</v>
      </c>
      <c r="HP805">
        <v>148</v>
      </c>
      <c r="HQ805">
        <v>0</v>
      </c>
      <c r="HR805">
        <v>143</v>
      </c>
      <c r="HU805">
        <v>4</v>
      </c>
      <c r="IF805" s="63">
        <v>7</v>
      </c>
      <c r="IG805">
        <v>4</v>
      </c>
      <c r="II805" s="35">
        <f t="shared" si="85"/>
        <v>4</v>
      </c>
      <c r="IK805">
        <v>15.5</v>
      </c>
      <c r="IL805">
        <v>11.5</v>
      </c>
      <c r="IM805" s="18">
        <v>24074</v>
      </c>
      <c r="IN805" s="1" t="s">
        <v>411</v>
      </c>
      <c r="IO805" s="62">
        <v>17278</v>
      </c>
      <c r="IP805" s="18">
        <v>29647</v>
      </c>
      <c r="IR805" s="18">
        <v>2368</v>
      </c>
      <c r="IX805" s="18">
        <v>49293</v>
      </c>
      <c r="JA805" s="18">
        <v>21</v>
      </c>
      <c r="JB805" s="18">
        <v>18</v>
      </c>
      <c r="JC805" s="18">
        <v>441</v>
      </c>
      <c r="JD805" s="18">
        <v>111</v>
      </c>
      <c r="JR805" s="18">
        <v>2042</v>
      </c>
      <c r="JU805" s="18">
        <v>119</v>
      </c>
      <c r="KF805" s="18">
        <v>1</v>
      </c>
      <c r="KG805" s="18">
        <v>4</v>
      </c>
      <c r="KH805" s="18">
        <v>89</v>
      </c>
      <c r="KI805" s="18">
        <v>47</v>
      </c>
      <c r="KJ805" s="18">
        <v>41.5</v>
      </c>
      <c r="KK805" s="18">
        <v>41.5</v>
      </c>
      <c r="KL805" s="18">
        <v>0</v>
      </c>
      <c r="KM805" s="18">
        <v>0</v>
      </c>
      <c r="MO805" s="18">
        <v>0</v>
      </c>
      <c r="MP805" s="18">
        <v>0</v>
      </c>
      <c r="MS805" s="18">
        <v>335144</v>
      </c>
      <c r="MU805" s="18">
        <v>157</v>
      </c>
      <c r="NX805" s="18">
        <f t="shared" si="91"/>
        <v>4014.9759999999669</v>
      </c>
      <c r="NY805" t="str">
        <f t="shared" si="86"/>
        <v>Larger</v>
      </c>
      <c r="NZ805" t="str">
        <f t="shared" si="87"/>
        <v>Medium</v>
      </c>
    </row>
    <row r="806" spans="1:390">
      <c r="A806" t="s">
        <v>620</v>
      </c>
      <c r="B806" t="s">
        <v>621</v>
      </c>
      <c r="C806" s="32" t="s">
        <v>622</v>
      </c>
      <c r="D806" s="31" t="s">
        <v>393</v>
      </c>
      <c r="E806">
        <v>20120</v>
      </c>
      <c r="F806" t="s">
        <v>935</v>
      </c>
      <c r="G806" s="18">
        <v>18925.500380952344</v>
      </c>
      <c r="H806" s="71"/>
      <c r="I806" s="99"/>
      <c r="K806" s="73">
        <v>24</v>
      </c>
      <c r="AC806" s="93">
        <v>0</v>
      </c>
      <c r="AO806" s="59"/>
      <c r="GP806" s="2">
        <f t="shared" si="88"/>
        <v>0</v>
      </c>
      <c r="GQ806" s="2">
        <f t="shared" si="89"/>
        <v>0</v>
      </c>
      <c r="GR806" s="2">
        <f t="shared" si="90"/>
        <v>0</v>
      </c>
      <c r="II806" s="35">
        <f t="shared" si="85"/>
        <v>0</v>
      </c>
      <c r="IN806" s="1"/>
      <c r="NX806" s="18" t="e">
        <f t="shared" si="91"/>
        <v>#DIV/0!</v>
      </c>
      <c r="NY806" t="str">
        <f t="shared" si="86"/>
        <v>Larger</v>
      </c>
      <c r="NZ806" t="str">
        <f t="shared" si="87"/>
        <v>Medium</v>
      </c>
    </row>
    <row r="807" spans="1:390">
      <c r="A807" t="s">
        <v>652</v>
      </c>
      <c r="B807" t="s">
        <v>653</v>
      </c>
      <c r="C807" s="32" t="s">
        <v>654</v>
      </c>
      <c r="D807" s="31" t="s">
        <v>393</v>
      </c>
      <c r="E807">
        <v>20130</v>
      </c>
      <c r="F807" t="s">
        <v>936</v>
      </c>
      <c r="G807" s="18">
        <v>13050.429714285727</v>
      </c>
      <c r="H807" s="62">
        <v>36273</v>
      </c>
      <c r="I807" s="76"/>
      <c r="J807" s="63">
        <v>190</v>
      </c>
      <c r="K807" s="63">
        <v>14</v>
      </c>
      <c r="R807" s="63">
        <v>72</v>
      </c>
      <c r="U807" s="63">
        <v>96</v>
      </c>
      <c r="V807" s="63">
        <v>520</v>
      </c>
      <c r="AC807" s="93">
        <v>0</v>
      </c>
      <c r="AF807" s="93">
        <v>0</v>
      </c>
      <c r="AG807" s="93">
        <v>7938</v>
      </c>
      <c r="AJ807" s="93">
        <v>0</v>
      </c>
      <c r="AK807" s="93">
        <v>0</v>
      </c>
      <c r="AL807" s="93">
        <v>0</v>
      </c>
      <c r="AM807" s="93">
        <v>0</v>
      </c>
      <c r="AN807" s="62"/>
      <c r="AO807" s="59">
        <f t="shared" ref="AO807:AO838" si="92">SUM(AC807:AM807)</f>
        <v>7938</v>
      </c>
      <c r="AP807" s="62">
        <v>0</v>
      </c>
      <c r="AQ807" s="62"/>
      <c r="AR807" s="62"/>
      <c r="AS807" s="63">
        <v>0</v>
      </c>
      <c r="AT807" s="63">
        <v>160.35</v>
      </c>
      <c r="AW807" s="63">
        <v>0</v>
      </c>
      <c r="AX807" s="63">
        <v>0</v>
      </c>
      <c r="AY807" s="63">
        <v>0</v>
      </c>
      <c r="AZ807" s="63">
        <v>0</v>
      </c>
      <c r="BB807" s="63">
        <f t="shared" ref="BB807:BB813" si="93">SUM(AP807:AZ807)</f>
        <v>160.35</v>
      </c>
      <c r="BC807" s="63">
        <v>0</v>
      </c>
      <c r="BF807" s="63">
        <v>0</v>
      </c>
      <c r="BG807" s="76">
        <v>6589</v>
      </c>
      <c r="BH807" s="76"/>
      <c r="BI807" s="76"/>
      <c r="BJ807" s="63">
        <v>0</v>
      </c>
      <c r="BK807" s="63">
        <v>0</v>
      </c>
      <c r="BL807" s="63">
        <v>0</v>
      </c>
      <c r="BM807" s="63">
        <v>0</v>
      </c>
      <c r="BO807" s="63">
        <f t="shared" ref="BO807:BO838" si="94">SUM(BC807:BM807)</f>
        <v>6589</v>
      </c>
      <c r="BP807" s="63">
        <v>0</v>
      </c>
      <c r="BR807" s="63">
        <v>0</v>
      </c>
      <c r="BS807" s="63">
        <v>0</v>
      </c>
      <c r="BV807" s="63">
        <v>0</v>
      </c>
      <c r="BW807">
        <v>0</v>
      </c>
      <c r="BX807">
        <v>0</v>
      </c>
      <c r="BY807">
        <v>0</v>
      </c>
      <c r="BZ807">
        <f t="shared" ref="BZ807:BZ813" si="95">SUM(BP807:BY807)</f>
        <v>0</v>
      </c>
      <c r="CY807">
        <v>0</v>
      </c>
      <c r="DA807">
        <v>0</v>
      </c>
      <c r="DB807" s="39">
        <v>54588</v>
      </c>
      <c r="DC807" s="39"/>
      <c r="DD807">
        <v>0</v>
      </c>
      <c r="DE807">
        <v>0</v>
      </c>
      <c r="DF807">
        <v>0</v>
      </c>
      <c r="DG807">
        <v>0</v>
      </c>
      <c r="DH807">
        <v>0</v>
      </c>
      <c r="DI807">
        <f t="shared" ref="DI807:DI838" si="96">SUM(CY807:DH807)</f>
        <v>54588</v>
      </c>
      <c r="EJ807">
        <v>0</v>
      </c>
      <c r="EL807">
        <v>0</v>
      </c>
      <c r="EM807">
        <v>0</v>
      </c>
      <c r="EO807">
        <v>0</v>
      </c>
      <c r="EP807">
        <v>0</v>
      </c>
      <c r="EQ807">
        <v>0</v>
      </c>
      <c r="ES807">
        <v>0</v>
      </c>
      <c r="ET807" s="39">
        <f t="shared" ref="ET807:ET819" si="97">SUM(EJ807:ES807)</f>
        <v>0</v>
      </c>
      <c r="FT807" s="39"/>
      <c r="FU807">
        <v>0</v>
      </c>
      <c r="FW807">
        <v>0</v>
      </c>
      <c r="FX807">
        <v>0</v>
      </c>
      <c r="FZ807">
        <v>0</v>
      </c>
      <c r="GB807">
        <v>0</v>
      </c>
      <c r="GC807">
        <v>0</v>
      </c>
      <c r="GD807">
        <f t="shared" ref="GD807:GD813" si="98">SUM(FU807:GC807)</f>
        <v>0</v>
      </c>
      <c r="GE807">
        <v>0</v>
      </c>
      <c r="GG807">
        <v>0</v>
      </c>
      <c r="GH807">
        <v>0</v>
      </c>
      <c r="GK807">
        <v>0</v>
      </c>
      <c r="GL807">
        <v>0</v>
      </c>
      <c r="GM807">
        <v>0</v>
      </c>
      <c r="GN807">
        <v>0</v>
      </c>
      <c r="GO807">
        <f t="shared" ref="GO807:GO816" si="99">SUM(GE807:GN807)</f>
        <v>0</v>
      </c>
      <c r="GP807" s="2">
        <f t="shared" si="88"/>
        <v>14527</v>
      </c>
      <c r="GQ807" s="2">
        <f t="shared" si="89"/>
        <v>54748.35</v>
      </c>
      <c r="GR807" s="2">
        <f t="shared" si="90"/>
        <v>69275.350000000006</v>
      </c>
      <c r="GS807" t="s">
        <v>420</v>
      </c>
      <c r="GU807" t="s">
        <v>937</v>
      </c>
      <c r="GV807" t="s">
        <v>766</v>
      </c>
      <c r="GX807" t="s">
        <v>938</v>
      </c>
      <c r="GY807" t="s">
        <v>405</v>
      </c>
      <c r="HC807">
        <v>161</v>
      </c>
      <c r="HD807">
        <v>0</v>
      </c>
      <c r="HE807">
        <v>12</v>
      </c>
      <c r="HH807" s="39">
        <v>84420</v>
      </c>
      <c r="HI807" s="39"/>
      <c r="HJ807">
        <v>0</v>
      </c>
      <c r="HK807" s="39">
        <v>27874</v>
      </c>
      <c r="HL807">
        <v>0</v>
      </c>
      <c r="HO807">
        <v>27</v>
      </c>
      <c r="HP807">
        <v>0</v>
      </c>
      <c r="HQ807">
        <v>0</v>
      </c>
      <c r="HR807">
        <v>0</v>
      </c>
      <c r="HU807">
        <v>11</v>
      </c>
      <c r="IA807">
        <v>12</v>
      </c>
      <c r="IF807" s="63">
        <v>0.75</v>
      </c>
      <c r="IG807">
        <v>9.0299999999999994</v>
      </c>
      <c r="II807" s="35">
        <f t="shared" si="85"/>
        <v>9.0299999999999994</v>
      </c>
      <c r="IK807">
        <v>12</v>
      </c>
      <c r="IL807">
        <v>7.1050000000000004</v>
      </c>
      <c r="IM807" s="18">
        <v>27039</v>
      </c>
      <c r="IN807" t="s">
        <v>400</v>
      </c>
      <c r="IO807" s="62">
        <v>9146</v>
      </c>
      <c r="IP807" s="18">
        <v>20374</v>
      </c>
      <c r="IQ807" s="18">
        <v>6825</v>
      </c>
      <c r="IR807" s="18">
        <v>143</v>
      </c>
      <c r="IS807" s="18">
        <v>68</v>
      </c>
      <c r="IX807" s="18">
        <v>36556</v>
      </c>
      <c r="JE807" s="18" t="s">
        <v>766</v>
      </c>
      <c r="JP807" s="18" t="s">
        <v>766</v>
      </c>
      <c r="JR807" s="18">
        <v>7231</v>
      </c>
      <c r="JU807" s="18">
        <v>270</v>
      </c>
      <c r="KF807" s="18">
        <v>0</v>
      </c>
      <c r="KG807" s="18">
        <v>0</v>
      </c>
      <c r="KH807" s="18">
        <v>0</v>
      </c>
      <c r="KI807" s="18">
        <v>55</v>
      </c>
      <c r="KJ807" s="18">
        <v>0</v>
      </c>
      <c r="KK807" s="18">
        <v>0</v>
      </c>
      <c r="KL807" s="18">
        <v>0</v>
      </c>
      <c r="KM807" s="18">
        <v>0</v>
      </c>
      <c r="ME807" s="18" t="s">
        <v>766</v>
      </c>
      <c r="MJ807" s="18" t="s">
        <v>768</v>
      </c>
      <c r="MO807" s="18">
        <v>0</v>
      </c>
      <c r="MP807" s="18">
        <v>0</v>
      </c>
      <c r="MQ807" s="18" t="s">
        <v>766</v>
      </c>
      <c r="MR807" s="18">
        <v>0</v>
      </c>
      <c r="MS807" s="18">
        <v>344723</v>
      </c>
      <c r="NX807" s="18">
        <f t="shared" si="91"/>
        <v>1445.230311659549</v>
      </c>
      <c r="NY807" t="str">
        <f t="shared" si="86"/>
        <v>Larger</v>
      </c>
      <c r="NZ807" t="str">
        <f t="shared" si="87"/>
        <v>Medium</v>
      </c>
    </row>
    <row r="808" spans="1:390">
      <c r="A808" t="s">
        <v>440</v>
      </c>
      <c r="B808" t="s">
        <v>441</v>
      </c>
      <c r="C808" s="32" t="s">
        <v>442</v>
      </c>
      <c r="D808" s="1" t="s">
        <v>404</v>
      </c>
      <c r="E808">
        <v>20130</v>
      </c>
      <c r="F808" t="s">
        <v>936</v>
      </c>
      <c r="G808" s="18">
        <v>16133.631238095228</v>
      </c>
      <c r="H808" s="62">
        <v>30000</v>
      </c>
      <c r="J808" s="63">
        <v>66</v>
      </c>
      <c r="K808" s="63">
        <v>1</v>
      </c>
      <c r="R808" s="63">
        <v>29</v>
      </c>
      <c r="U808" s="63">
        <v>29</v>
      </c>
      <c r="V808" s="63">
        <v>590</v>
      </c>
      <c r="AC808" s="93">
        <v>0</v>
      </c>
      <c r="AF808" s="93">
        <v>0</v>
      </c>
      <c r="AG808" s="93">
        <v>0</v>
      </c>
      <c r="AJ808" s="93">
        <v>0</v>
      </c>
      <c r="AK808" s="93">
        <v>0</v>
      </c>
      <c r="AL808" s="93">
        <v>54413.65</v>
      </c>
      <c r="AM808" s="93">
        <v>0</v>
      </c>
      <c r="AN808" s="62"/>
      <c r="AO808" s="59">
        <f t="shared" si="92"/>
        <v>54413.65</v>
      </c>
      <c r="AP808" s="62">
        <v>0</v>
      </c>
      <c r="AQ808" s="62"/>
      <c r="AR808" s="62"/>
      <c r="AS808" s="63">
        <v>0</v>
      </c>
      <c r="AT808" s="63">
        <v>0</v>
      </c>
      <c r="AW808" s="63">
        <v>0</v>
      </c>
      <c r="AX808" s="63">
        <v>0</v>
      </c>
      <c r="AY808" s="63">
        <v>0</v>
      </c>
      <c r="AZ808" s="63">
        <v>0</v>
      </c>
      <c r="BB808" s="63">
        <f t="shared" si="93"/>
        <v>0</v>
      </c>
      <c r="BC808" s="63">
        <v>0</v>
      </c>
      <c r="BF808" s="63">
        <v>0</v>
      </c>
      <c r="BG808" s="63">
        <v>0</v>
      </c>
      <c r="BJ808" s="63">
        <v>0</v>
      </c>
      <c r="BK808" s="63">
        <v>0</v>
      </c>
      <c r="BL808" s="63">
        <v>14666.68</v>
      </c>
      <c r="BM808" s="63">
        <v>0</v>
      </c>
      <c r="BO808" s="63">
        <f t="shared" si="94"/>
        <v>14666.68</v>
      </c>
      <c r="BP808" s="63">
        <v>0</v>
      </c>
      <c r="BR808" s="63">
        <v>0</v>
      </c>
      <c r="BS808" s="63">
        <v>0</v>
      </c>
      <c r="BV808" s="63">
        <v>0</v>
      </c>
      <c r="BW808">
        <v>0</v>
      </c>
      <c r="BX808">
        <v>0</v>
      </c>
      <c r="BY808">
        <v>0</v>
      </c>
      <c r="BZ808">
        <f t="shared" si="95"/>
        <v>0</v>
      </c>
      <c r="CY808">
        <v>0</v>
      </c>
      <c r="DA808">
        <v>0</v>
      </c>
      <c r="DB808">
        <v>0</v>
      </c>
      <c r="DD808">
        <v>0</v>
      </c>
      <c r="DE808">
        <v>0</v>
      </c>
      <c r="DF808">
        <v>0</v>
      </c>
      <c r="DG808">
        <v>74295.31</v>
      </c>
      <c r="DH808">
        <v>0</v>
      </c>
      <c r="DI808">
        <f t="shared" si="96"/>
        <v>74295.31</v>
      </c>
      <c r="EJ808">
        <v>2073.38</v>
      </c>
      <c r="EL808">
        <v>0</v>
      </c>
      <c r="EM808">
        <v>0</v>
      </c>
      <c r="EO808">
        <v>0</v>
      </c>
      <c r="EP808">
        <v>0</v>
      </c>
      <c r="EQ808">
        <v>0</v>
      </c>
      <c r="ES808">
        <v>0</v>
      </c>
      <c r="ET808" s="39">
        <f t="shared" si="97"/>
        <v>2073.38</v>
      </c>
      <c r="FT808" s="39"/>
      <c r="FU808">
        <v>0</v>
      </c>
      <c r="FW808">
        <v>0</v>
      </c>
      <c r="FX808">
        <v>0</v>
      </c>
      <c r="FZ808">
        <v>0</v>
      </c>
      <c r="GB808">
        <v>0</v>
      </c>
      <c r="GC808">
        <v>0</v>
      </c>
      <c r="GD808">
        <f t="shared" si="98"/>
        <v>0</v>
      </c>
      <c r="GE808">
        <v>0</v>
      </c>
      <c r="GG808">
        <v>0</v>
      </c>
      <c r="GH808">
        <v>0</v>
      </c>
      <c r="GK808">
        <v>0</v>
      </c>
      <c r="GL808">
        <v>0</v>
      </c>
      <c r="GM808">
        <v>0</v>
      </c>
      <c r="GN808">
        <v>0</v>
      </c>
      <c r="GO808">
        <f t="shared" si="99"/>
        <v>0</v>
      </c>
      <c r="GP808" s="2">
        <f t="shared" si="88"/>
        <v>69080.33</v>
      </c>
      <c r="GQ808" s="2">
        <f t="shared" si="89"/>
        <v>76368.69</v>
      </c>
      <c r="GR808" s="2">
        <f t="shared" si="90"/>
        <v>145449.02000000002</v>
      </c>
      <c r="GS808" t="s">
        <v>420</v>
      </c>
      <c r="GU808" t="s">
        <v>937</v>
      </c>
      <c r="GV808" t="s">
        <v>766</v>
      </c>
      <c r="GW808" t="s">
        <v>410</v>
      </c>
      <c r="HC808">
        <v>1148</v>
      </c>
      <c r="HD808">
        <v>4985</v>
      </c>
      <c r="HE808">
        <v>30220</v>
      </c>
      <c r="HF808">
        <v>110</v>
      </c>
      <c r="HG808">
        <v>0</v>
      </c>
      <c r="HH808">
        <v>77310</v>
      </c>
      <c r="HJ808">
        <v>258</v>
      </c>
      <c r="HK808">
        <v>0</v>
      </c>
      <c r="HL808">
        <v>1153</v>
      </c>
      <c r="HO808">
        <v>15</v>
      </c>
      <c r="HP808">
        <v>15</v>
      </c>
      <c r="HQ808">
        <v>0</v>
      </c>
      <c r="HR808">
        <v>258</v>
      </c>
      <c r="HU808">
        <v>9</v>
      </c>
      <c r="IA808">
        <v>7</v>
      </c>
      <c r="IF808" s="63">
        <v>8</v>
      </c>
      <c r="IG808">
        <v>6.75</v>
      </c>
      <c r="II808" s="35">
        <f t="shared" si="85"/>
        <v>6.75</v>
      </c>
      <c r="IK808">
        <v>7</v>
      </c>
      <c r="IL808">
        <v>7</v>
      </c>
      <c r="IM808" s="18">
        <v>12174</v>
      </c>
      <c r="IN808" t="s">
        <v>411</v>
      </c>
      <c r="IO808" s="62">
        <v>13832</v>
      </c>
      <c r="IP808" s="18">
        <v>21403</v>
      </c>
      <c r="IQ808" s="18">
        <v>19742</v>
      </c>
      <c r="IR808" s="18">
        <v>896</v>
      </c>
      <c r="IS808" s="18">
        <v>166</v>
      </c>
      <c r="IX808" s="18">
        <v>56039</v>
      </c>
      <c r="JA808" s="18">
        <v>70</v>
      </c>
      <c r="JB808" s="18">
        <v>329</v>
      </c>
      <c r="JC808" s="18">
        <v>181</v>
      </c>
      <c r="JD808" s="18">
        <v>181</v>
      </c>
      <c r="JE808" s="18" t="s">
        <v>768</v>
      </c>
      <c r="JF808" s="18" t="s">
        <v>544</v>
      </c>
      <c r="JG808" s="18" t="s">
        <v>939</v>
      </c>
      <c r="JH808" s="18" t="s">
        <v>940</v>
      </c>
      <c r="JP808" s="18" t="s">
        <v>766</v>
      </c>
      <c r="JR808" s="18">
        <v>3888</v>
      </c>
      <c r="JU808" s="18">
        <v>157</v>
      </c>
      <c r="KF808" s="18">
        <v>2</v>
      </c>
      <c r="KG808" s="18">
        <v>4</v>
      </c>
      <c r="KH808" s="18">
        <v>62</v>
      </c>
      <c r="KI808" s="18">
        <v>56.5</v>
      </c>
      <c r="KJ808" s="18">
        <v>36.5</v>
      </c>
      <c r="KL808" s="18">
        <v>0</v>
      </c>
      <c r="KM808" s="18">
        <v>0</v>
      </c>
      <c r="ME808" s="18" t="s">
        <v>766</v>
      </c>
      <c r="MJ808" s="18" t="s">
        <v>768</v>
      </c>
      <c r="MO808" s="18">
        <v>0</v>
      </c>
      <c r="MP808" s="18">
        <v>0</v>
      </c>
      <c r="MQ808" s="18" t="s">
        <v>766</v>
      </c>
      <c r="MS808" s="18">
        <v>652552</v>
      </c>
      <c r="MU808" s="18">
        <v>23</v>
      </c>
      <c r="NX808" s="18">
        <f t="shared" si="91"/>
        <v>2390.1675908289226</v>
      </c>
      <c r="NY808" t="str">
        <f t="shared" si="86"/>
        <v>Larger</v>
      </c>
      <c r="NZ808" t="str">
        <f t="shared" si="87"/>
        <v>Medium</v>
      </c>
    </row>
    <row r="809" spans="1:390">
      <c r="A809" t="s">
        <v>417</v>
      </c>
      <c r="B809" t="s">
        <v>418</v>
      </c>
      <c r="C809" s="32" t="s">
        <v>419</v>
      </c>
      <c r="D809" s="31" t="s">
        <v>393</v>
      </c>
      <c r="E809">
        <v>20130</v>
      </c>
      <c r="F809" t="s">
        <v>936</v>
      </c>
      <c r="G809" s="18">
        <v>11576.89542857143</v>
      </c>
      <c r="H809" s="62">
        <v>35351</v>
      </c>
      <c r="I809" s="76"/>
      <c r="J809" s="63">
        <v>62</v>
      </c>
      <c r="K809" s="63">
        <v>12</v>
      </c>
      <c r="R809" s="63">
        <v>27</v>
      </c>
      <c r="U809" s="63">
        <v>56</v>
      </c>
      <c r="V809" s="63">
        <v>382</v>
      </c>
      <c r="AC809" s="93">
        <v>0</v>
      </c>
      <c r="AF809" s="93">
        <v>0</v>
      </c>
      <c r="AG809" s="93">
        <v>0</v>
      </c>
      <c r="AJ809" s="93">
        <v>0</v>
      </c>
      <c r="AK809" s="93">
        <v>0</v>
      </c>
      <c r="AL809" s="93">
        <v>36005</v>
      </c>
      <c r="AM809" s="93">
        <v>0</v>
      </c>
      <c r="AN809" s="62"/>
      <c r="AO809" s="59">
        <f t="shared" si="92"/>
        <v>36005</v>
      </c>
      <c r="AP809" s="62">
        <v>0</v>
      </c>
      <c r="AQ809" s="62"/>
      <c r="AR809" s="62"/>
      <c r="AS809" s="63">
        <v>0</v>
      </c>
      <c r="AT809" s="63">
        <v>0</v>
      </c>
      <c r="AW809" s="63">
        <v>0</v>
      </c>
      <c r="AX809" s="63">
        <v>0</v>
      </c>
      <c r="AY809" s="76">
        <v>2327</v>
      </c>
      <c r="AZ809" s="63">
        <v>0</v>
      </c>
      <c r="BB809" s="63">
        <f t="shared" si="93"/>
        <v>2327</v>
      </c>
      <c r="BC809" s="63">
        <v>0</v>
      </c>
      <c r="BF809" s="63">
        <v>0</v>
      </c>
      <c r="BG809" s="63">
        <v>0</v>
      </c>
      <c r="BJ809" s="63">
        <v>0</v>
      </c>
      <c r="BK809" s="63">
        <v>0</v>
      </c>
      <c r="BL809" s="76">
        <v>8170</v>
      </c>
      <c r="BM809" s="63">
        <v>0</v>
      </c>
      <c r="BO809" s="63">
        <f t="shared" si="94"/>
        <v>8170</v>
      </c>
      <c r="BP809" s="63">
        <v>0</v>
      </c>
      <c r="BR809" s="63">
        <v>0</v>
      </c>
      <c r="BS809" s="63">
        <v>0</v>
      </c>
      <c r="BV809" s="63">
        <v>0</v>
      </c>
      <c r="BW809">
        <v>0</v>
      </c>
      <c r="BX809">
        <v>0</v>
      </c>
      <c r="BY809">
        <v>0</v>
      </c>
      <c r="BZ809">
        <f t="shared" si="95"/>
        <v>0</v>
      </c>
      <c r="CY809">
        <v>0</v>
      </c>
      <c r="DA809">
        <v>0</v>
      </c>
      <c r="DB809">
        <v>0</v>
      </c>
      <c r="DD809">
        <v>0</v>
      </c>
      <c r="DE809">
        <v>0</v>
      </c>
      <c r="DF809">
        <v>0</v>
      </c>
      <c r="DG809" s="39">
        <v>87233</v>
      </c>
      <c r="DH809">
        <v>0</v>
      </c>
      <c r="DI809">
        <f t="shared" si="96"/>
        <v>87233</v>
      </c>
      <c r="EJ809">
        <v>0</v>
      </c>
      <c r="EL809">
        <v>0</v>
      </c>
      <c r="EM809">
        <v>0</v>
      </c>
      <c r="EO809">
        <v>0</v>
      </c>
      <c r="EP809">
        <v>0</v>
      </c>
      <c r="EQ809">
        <v>0</v>
      </c>
      <c r="ES809">
        <v>0</v>
      </c>
      <c r="ET809" s="39">
        <f t="shared" si="97"/>
        <v>0</v>
      </c>
      <c r="FT809" s="39"/>
      <c r="FU809">
        <v>0</v>
      </c>
      <c r="FW809">
        <v>0</v>
      </c>
      <c r="FX809">
        <v>0</v>
      </c>
      <c r="FZ809">
        <v>0</v>
      </c>
      <c r="GB809">
        <v>0</v>
      </c>
      <c r="GC809">
        <v>0</v>
      </c>
      <c r="GD809">
        <f t="shared" si="98"/>
        <v>0</v>
      </c>
      <c r="GE809">
        <v>0</v>
      </c>
      <c r="GG809">
        <v>0</v>
      </c>
      <c r="GH809">
        <v>0</v>
      </c>
      <c r="GK809">
        <v>0</v>
      </c>
      <c r="GL809">
        <v>0</v>
      </c>
      <c r="GM809">
        <v>0</v>
      </c>
      <c r="GN809">
        <v>0</v>
      </c>
      <c r="GO809">
        <f t="shared" si="99"/>
        <v>0</v>
      </c>
      <c r="GP809" s="2">
        <f t="shared" si="88"/>
        <v>44175</v>
      </c>
      <c r="GQ809" s="2">
        <f t="shared" si="89"/>
        <v>89560</v>
      </c>
      <c r="GR809" s="2">
        <f t="shared" si="90"/>
        <v>133735</v>
      </c>
      <c r="GS809" t="s">
        <v>420</v>
      </c>
      <c r="GV809" t="s">
        <v>768</v>
      </c>
      <c r="GW809" t="s">
        <v>410</v>
      </c>
      <c r="GX809" t="s">
        <v>938</v>
      </c>
      <c r="HC809" s="39">
        <v>1004</v>
      </c>
      <c r="HD809" s="39">
        <v>1211</v>
      </c>
      <c r="HE809" s="39">
        <v>55559</v>
      </c>
      <c r="HF809">
        <v>104</v>
      </c>
      <c r="HH809" s="39">
        <v>80434</v>
      </c>
      <c r="HI809" s="39"/>
      <c r="HJ809">
        <v>33</v>
      </c>
      <c r="HK809" s="39">
        <v>1783</v>
      </c>
      <c r="HL809" s="39">
        <v>1145</v>
      </c>
      <c r="HM809" s="39"/>
      <c r="HN809" s="39"/>
      <c r="HO809">
        <v>69</v>
      </c>
      <c r="HP809">
        <v>97</v>
      </c>
      <c r="HQ809">
        <v>66</v>
      </c>
      <c r="HR809">
        <v>36</v>
      </c>
      <c r="HS809" s="39"/>
      <c r="HT809" s="39"/>
      <c r="HU809">
        <v>17</v>
      </c>
      <c r="IA809">
        <v>12</v>
      </c>
      <c r="IF809" s="63">
        <v>1.875</v>
      </c>
      <c r="IG809">
        <v>6.89</v>
      </c>
      <c r="II809" s="35">
        <f t="shared" si="85"/>
        <v>6.89</v>
      </c>
      <c r="IJ809">
        <v>0</v>
      </c>
      <c r="IK809">
        <v>12</v>
      </c>
      <c r="IL809">
        <v>9.6150000000000002</v>
      </c>
      <c r="IM809" s="18">
        <v>12816</v>
      </c>
      <c r="IN809" t="s">
        <v>411</v>
      </c>
      <c r="IO809" s="62">
        <v>9318</v>
      </c>
      <c r="IP809" s="18">
        <v>52627</v>
      </c>
      <c r="IQ809" s="18">
        <v>13440</v>
      </c>
      <c r="IR809" s="18">
        <v>1616</v>
      </c>
      <c r="IS809" s="18">
        <v>0</v>
      </c>
      <c r="IX809" s="18">
        <v>77001</v>
      </c>
      <c r="JA809" s="18">
        <v>122</v>
      </c>
      <c r="JB809" s="18">
        <v>84</v>
      </c>
      <c r="JC809" s="18">
        <v>315</v>
      </c>
      <c r="JD809" s="18">
        <v>142</v>
      </c>
      <c r="JE809" s="18" t="s">
        <v>766</v>
      </c>
      <c r="JF809" s="18" t="s">
        <v>941</v>
      </c>
      <c r="JP809" s="18" t="s">
        <v>768</v>
      </c>
      <c r="JQ809" s="18" t="s">
        <v>942</v>
      </c>
      <c r="JR809" s="18">
        <v>5219</v>
      </c>
      <c r="JU809" s="18">
        <v>290</v>
      </c>
      <c r="KF809" s="18">
        <v>1</v>
      </c>
      <c r="KG809" s="18">
        <v>6</v>
      </c>
      <c r="KH809" s="18">
        <v>110</v>
      </c>
      <c r="KI809" s="18">
        <v>60</v>
      </c>
      <c r="KJ809" s="18">
        <v>48</v>
      </c>
      <c r="KK809" s="18">
        <v>48</v>
      </c>
      <c r="KL809" s="18">
        <v>4</v>
      </c>
      <c r="KM809" s="18">
        <v>0</v>
      </c>
      <c r="ME809" s="18" t="s">
        <v>766</v>
      </c>
      <c r="MJ809" s="18" t="s">
        <v>768</v>
      </c>
      <c r="MO809" s="18">
        <v>116</v>
      </c>
      <c r="MP809" s="18">
        <v>0</v>
      </c>
      <c r="MQ809" s="18" t="s">
        <v>766</v>
      </c>
      <c r="MS809" s="18">
        <v>464354</v>
      </c>
      <c r="MU809" s="18">
        <v>2</v>
      </c>
      <c r="NX809" s="18">
        <f t="shared" si="91"/>
        <v>1680.2460709102222</v>
      </c>
      <c r="NY809" t="str">
        <f t="shared" si="86"/>
        <v>Mid-range</v>
      </c>
      <c r="NZ809" t="str">
        <f t="shared" si="87"/>
        <v>Medium</v>
      </c>
    </row>
    <row r="810" spans="1:390">
      <c r="A810" t="s">
        <v>495</v>
      </c>
      <c r="B810" t="s">
        <v>552</v>
      </c>
      <c r="C810" s="32" t="s">
        <v>553</v>
      </c>
      <c r="D810" s="1" t="s">
        <v>404</v>
      </c>
      <c r="E810">
        <v>20130</v>
      </c>
      <c r="F810" t="s">
        <v>936</v>
      </c>
      <c r="G810" s="18">
        <v>12264.269333333399</v>
      </c>
      <c r="H810" s="62">
        <v>58929</v>
      </c>
      <c r="I810" s="76"/>
      <c r="J810" s="63">
        <v>172</v>
      </c>
      <c r="K810" s="63">
        <v>8</v>
      </c>
      <c r="R810" s="63">
        <v>40</v>
      </c>
      <c r="U810" s="63">
        <v>43</v>
      </c>
      <c r="V810" s="63">
        <v>726</v>
      </c>
      <c r="AC810" s="93">
        <v>0</v>
      </c>
      <c r="AF810" s="93">
        <v>0</v>
      </c>
      <c r="AG810" s="93">
        <v>0</v>
      </c>
      <c r="AJ810" s="93">
        <v>0</v>
      </c>
      <c r="AK810" s="93">
        <v>0</v>
      </c>
      <c r="AL810" s="93">
        <v>0</v>
      </c>
      <c r="AM810" s="93">
        <v>10546</v>
      </c>
      <c r="AN810" s="62"/>
      <c r="AO810" s="59">
        <f t="shared" si="92"/>
        <v>10546</v>
      </c>
      <c r="AP810" s="62">
        <v>0</v>
      </c>
      <c r="AQ810" s="62"/>
      <c r="AR810" s="62"/>
      <c r="AS810" s="63">
        <v>0</v>
      </c>
      <c r="AT810" s="63">
        <v>0</v>
      </c>
      <c r="AW810" s="63">
        <v>0</v>
      </c>
      <c r="AX810" s="63">
        <v>0</v>
      </c>
      <c r="AY810" s="63">
        <v>0</v>
      </c>
      <c r="AZ810" s="63">
        <v>0</v>
      </c>
      <c r="BB810" s="63">
        <f t="shared" si="93"/>
        <v>0</v>
      </c>
      <c r="BC810" s="77">
        <v>4839</v>
      </c>
      <c r="BD810" s="77"/>
      <c r="BE810" s="77"/>
      <c r="BF810" s="63">
        <v>0</v>
      </c>
      <c r="BG810" s="63">
        <v>0</v>
      </c>
      <c r="BJ810" s="63">
        <v>0</v>
      </c>
      <c r="BK810" s="63">
        <v>0</v>
      </c>
      <c r="BL810" s="63">
        <v>0</v>
      </c>
      <c r="BM810" s="63">
        <v>0</v>
      </c>
      <c r="BO810" s="63">
        <f t="shared" si="94"/>
        <v>4839</v>
      </c>
      <c r="BP810" s="63">
        <v>0</v>
      </c>
      <c r="BR810" s="63">
        <v>0</v>
      </c>
      <c r="BS810" s="63">
        <v>0</v>
      </c>
      <c r="BV810" s="63">
        <v>0</v>
      </c>
      <c r="BW810">
        <v>0</v>
      </c>
      <c r="BX810">
        <v>0</v>
      </c>
      <c r="BY810">
        <v>0</v>
      </c>
      <c r="BZ810">
        <f t="shared" si="95"/>
        <v>0</v>
      </c>
      <c r="CY810" s="41">
        <v>54707</v>
      </c>
      <c r="CZ810" s="41"/>
      <c r="DA810">
        <v>0</v>
      </c>
      <c r="DB810">
        <v>0</v>
      </c>
      <c r="DD810">
        <v>0</v>
      </c>
      <c r="DE810">
        <v>0</v>
      </c>
      <c r="DF810">
        <v>0</v>
      </c>
      <c r="DG810">
        <v>0</v>
      </c>
      <c r="DH810" s="41">
        <v>9822</v>
      </c>
      <c r="DI810">
        <f t="shared" si="96"/>
        <v>64529</v>
      </c>
      <c r="EJ810">
        <v>0</v>
      </c>
      <c r="EL810">
        <v>0</v>
      </c>
      <c r="EM810">
        <v>0</v>
      </c>
      <c r="EO810">
        <v>0</v>
      </c>
      <c r="EP810">
        <v>0</v>
      </c>
      <c r="EQ810">
        <v>0</v>
      </c>
      <c r="ES810">
        <v>0</v>
      </c>
      <c r="ET810" s="39">
        <f t="shared" si="97"/>
        <v>0</v>
      </c>
      <c r="FT810" s="39"/>
      <c r="FU810">
        <v>0</v>
      </c>
      <c r="FW810">
        <v>0</v>
      </c>
      <c r="FX810">
        <v>0</v>
      </c>
      <c r="FZ810">
        <v>0</v>
      </c>
      <c r="GB810">
        <v>0</v>
      </c>
      <c r="GC810">
        <v>0</v>
      </c>
      <c r="GD810">
        <f t="shared" si="98"/>
        <v>0</v>
      </c>
      <c r="GE810" s="41">
        <v>1614</v>
      </c>
      <c r="GF810" s="41"/>
      <c r="GG810">
        <v>0</v>
      </c>
      <c r="GH810">
        <v>0</v>
      </c>
      <c r="GK810">
        <v>0</v>
      </c>
      <c r="GL810">
        <v>0</v>
      </c>
      <c r="GM810">
        <v>0</v>
      </c>
      <c r="GN810">
        <v>0</v>
      </c>
      <c r="GO810">
        <f t="shared" si="99"/>
        <v>1614</v>
      </c>
      <c r="GP810" s="2">
        <f t="shared" si="88"/>
        <v>15385</v>
      </c>
      <c r="GQ810" s="2">
        <f t="shared" si="89"/>
        <v>64529</v>
      </c>
      <c r="GR810" s="2">
        <f t="shared" si="90"/>
        <v>81528</v>
      </c>
      <c r="GS810" t="s">
        <v>395</v>
      </c>
      <c r="GU810" t="s">
        <v>937</v>
      </c>
      <c r="GV810" t="s">
        <v>768</v>
      </c>
      <c r="GX810" t="s">
        <v>938</v>
      </c>
      <c r="GY810" t="s">
        <v>405</v>
      </c>
      <c r="HC810">
        <v>361</v>
      </c>
      <c r="HD810">
        <v>0</v>
      </c>
      <c r="HE810" s="39">
        <v>20909</v>
      </c>
      <c r="HF810">
        <v>23</v>
      </c>
      <c r="HG810" s="39">
        <v>2426</v>
      </c>
      <c r="HH810" s="39">
        <v>87958</v>
      </c>
      <c r="HJ810">
        <v>0</v>
      </c>
      <c r="HK810">
        <v>241</v>
      </c>
      <c r="HL810">
        <v>363</v>
      </c>
      <c r="HO810">
        <v>102</v>
      </c>
      <c r="HP810">
        <v>103</v>
      </c>
      <c r="HQ810">
        <v>0</v>
      </c>
      <c r="HR810">
        <v>0</v>
      </c>
      <c r="HU810">
        <v>4.5</v>
      </c>
      <c r="IA810">
        <v>5</v>
      </c>
      <c r="IF810" s="63">
        <v>1.63</v>
      </c>
      <c r="IG810">
        <v>5</v>
      </c>
      <c r="II810" s="35">
        <f t="shared" si="85"/>
        <v>5</v>
      </c>
      <c r="IK810">
        <v>5</v>
      </c>
      <c r="IL810">
        <v>5</v>
      </c>
      <c r="IM810" s="18">
        <v>16098</v>
      </c>
      <c r="IN810" t="s">
        <v>400</v>
      </c>
      <c r="IO810" s="62">
        <v>17192</v>
      </c>
      <c r="IP810" s="18">
        <v>17735</v>
      </c>
      <c r="IQ810" s="18">
        <v>4497</v>
      </c>
      <c r="IR810" s="18">
        <v>0</v>
      </c>
      <c r="IS810" s="18">
        <v>83</v>
      </c>
      <c r="IX810" s="18">
        <v>39507</v>
      </c>
      <c r="JA810" s="18">
        <v>101</v>
      </c>
      <c r="JB810" s="18">
        <v>97</v>
      </c>
      <c r="JC810" s="18">
        <v>60</v>
      </c>
      <c r="JD810" s="18">
        <v>57</v>
      </c>
      <c r="JE810" s="18" t="s">
        <v>768</v>
      </c>
      <c r="JF810" s="18" t="s">
        <v>943</v>
      </c>
      <c r="JG810" s="18" t="s">
        <v>944</v>
      </c>
      <c r="JH810" s="18" t="s">
        <v>945</v>
      </c>
      <c r="JI810" s="18" t="s">
        <v>946</v>
      </c>
      <c r="JJ810" s="18" t="s">
        <v>947</v>
      </c>
      <c r="JK810" s="18" t="s">
        <v>948</v>
      </c>
      <c r="JL810" s="18" t="s">
        <v>949</v>
      </c>
      <c r="JM810" s="18" t="s">
        <v>950</v>
      </c>
      <c r="JN810" s="18" t="s">
        <v>951</v>
      </c>
      <c r="JP810" s="18" t="s">
        <v>766</v>
      </c>
      <c r="JR810" s="18">
        <v>6195</v>
      </c>
      <c r="JU810" s="18">
        <v>177</v>
      </c>
      <c r="KF810" s="18">
        <v>1</v>
      </c>
      <c r="KG810" s="18">
        <v>2</v>
      </c>
      <c r="KH810" s="18">
        <v>42</v>
      </c>
      <c r="KI810" s="18">
        <v>54</v>
      </c>
      <c r="KJ810" s="18">
        <v>38</v>
      </c>
      <c r="KK810" s="18">
        <v>54</v>
      </c>
      <c r="KL810" s="18">
        <v>10</v>
      </c>
      <c r="KM810" s="18">
        <v>10</v>
      </c>
      <c r="ME810" s="18" t="s">
        <v>766</v>
      </c>
      <c r="MJ810" s="18" t="s">
        <v>768</v>
      </c>
      <c r="MO810" s="18">
        <v>10</v>
      </c>
      <c r="MP810" s="18">
        <v>10</v>
      </c>
      <c r="MQ810" s="18" t="s">
        <v>768</v>
      </c>
      <c r="MR810" s="18">
        <v>3</v>
      </c>
      <c r="MS810" s="18">
        <v>221160</v>
      </c>
      <c r="MU810" s="18">
        <v>0</v>
      </c>
      <c r="NX810" s="18">
        <f t="shared" si="91"/>
        <v>2452.85386666668</v>
      </c>
      <c r="NY810" t="str">
        <f t="shared" si="86"/>
        <v>Mid-range</v>
      </c>
      <c r="NZ810" t="str">
        <f t="shared" si="87"/>
        <v>Medium</v>
      </c>
    </row>
    <row r="811" spans="1:390">
      <c r="A811" t="s">
        <v>495</v>
      </c>
      <c r="B811" t="s">
        <v>618</v>
      </c>
      <c r="C811" s="32" t="s">
        <v>619</v>
      </c>
      <c r="D811" s="1" t="s">
        <v>404</v>
      </c>
      <c r="E811">
        <v>20130</v>
      </c>
      <c r="F811" t="s">
        <v>936</v>
      </c>
      <c r="G811" s="18">
        <v>10249.620571428621</v>
      </c>
      <c r="H811" s="62">
        <v>48384</v>
      </c>
      <c r="I811" s="76"/>
      <c r="J811" s="63">
        <v>117</v>
      </c>
      <c r="K811" s="63">
        <v>14</v>
      </c>
      <c r="R811" s="63">
        <v>76</v>
      </c>
      <c r="U811" s="63">
        <v>64</v>
      </c>
      <c r="V811" s="63">
        <v>639</v>
      </c>
      <c r="AC811" s="93">
        <v>0</v>
      </c>
      <c r="AF811" s="93">
        <v>0</v>
      </c>
      <c r="AG811" s="93">
        <v>0</v>
      </c>
      <c r="AJ811" s="93">
        <v>0</v>
      </c>
      <c r="AK811" s="93">
        <v>0</v>
      </c>
      <c r="AL811" s="93">
        <v>0</v>
      </c>
      <c r="AM811" s="93">
        <v>0</v>
      </c>
      <c r="AN811" s="62"/>
      <c r="AO811" s="59">
        <f t="shared" si="92"/>
        <v>0</v>
      </c>
      <c r="AP811" s="62">
        <v>0</v>
      </c>
      <c r="AQ811" s="62"/>
      <c r="AR811" s="62"/>
      <c r="AS811" s="63">
        <v>0</v>
      </c>
      <c r="AT811" s="63">
        <v>0</v>
      </c>
      <c r="AW811" s="63">
        <v>0</v>
      </c>
      <c r="AX811" s="63">
        <v>0</v>
      </c>
      <c r="AY811" s="63">
        <v>0</v>
      </c>
      <c r="AZ811" s="63">
        <v>0</v>
      </c>
      <c r="BB811" s="63">
        <f t="shared" si="93"/>
        <v>0</v>
      </c>
      <c r="BC811" s="76">
        <v>16000</v>
      </c>
      <c r="BD811" s="76"/>
      <c r="BE811" s="76"/>
      <c r="BF811" s="63">
        <v>0</v>
      </c>
      <c r="BG811" s="63">
        <v>0</v>
      </c>
      <c r="BJ811" s="63">
        <v>0</v>
      </c>
      <c r="BK811" s="63">
        <v>0</v>
      </c>
      <c r="BL811" s="63">
        <v>0</v>
      </c>
      <c r="BM811" s="63">
        <v>0</v>
      </c>
      <c r="BO811" s="63">
        <f t="shared" si="94"/>
        <v>16000</v>
      </c>
      <c r="BP811" s="63">
        <v>0</v>
      </c>
      <c r="BR811" s="63">
        <v>0</v>
      </c>
      <c r="BS811" s="63">
        <v>0</v>
      </c>
      <c r="BV811" s="63">
        <v>0</v>
      </c>
      <c r="BW811">
        <v>0</v>
      </c>
      <c r="BX811">
        <v>0</v>
      </c>
      <c r="BY811">
        <v>0</v>
      </c>
      <c r="BZ811">
        <f t="shared" si="95"/>
        <v>0</v>
      </c>
      <c r="CY811">
        <v>0</v>
      </c>
      <c r="DA811">
        <v>0</v>
      </c>
      <c r="DB811">
        <v>0</v>
      </c>
      <c r="DD811">
        <v>0</v>
      </c>
      <c r="DE811">
        <v>0</v>
      </c>
      <c r="DF811">
        <v>0</v>
      </c>
      <c r="DG811">
        <v>0</v>
      </c>
      <c r="DH811" s="39">
        <v>80885</v>
      </c>
      <c r="DI811">
        <f t="shared" si="96"/>
        <v>80885</v>
      </c>
      <c r="EJ811">
        <v>0</v>
      </c>
      <c r="EL811">
        <v>0</v>
      </c>
      <c r="EM811">
        <v>0</v>
      </c>
      <c r="EO811">
        <v>0</v>
      </c>
      <c r="EP811">
        <v>0</v>
      </c>
      <c r="EQ811">
        <v>0</v>
      </c>
      <c r="ES811">
        <v>2119</v>
      </c>
      <c r="ET811" s="39">
        <f t="shared" si="97"/>
        <v>2119</v>
      </c>
      <c r="FT811" s="39"/>
      <c r="FU811">
        <v>0</v>
      </c>
      <c r="FW811">
        <v>0</v>
      </c>
      <c r="FX811">
        <v>0</v>
      </c>
      <c r="FZ811">
        <v>0</v>
      </c>
      <c r="GB811">
        <v>0</v>
      </c>
      <c r="GC811">
        <v>3565</v>
      </c>
      <c r="GD811">
        <f t="shared" si="98"/>
        <v>3565</v>
      </c>
      <c r="GE811">
        <v>0</v>
      </c>
      <c r="GG811">
        <v>0</v>
      </c>
      <c r="GH811">
        <v>0</v>
      </c>
      <c r="GK811">
        <v>0</v>
      </c>
      <c r="GL811">
        <v>0</v>
      </c>
      <c r="GM811">
        <v>0</v>
      </c>
      <c r="GN811">
        <v>0</v>
      </c>
      <c r="GO811">
        <f t="shared" si="99"/>
        <v>0</v>
      </c>
      <c r="GP811" s="2">
        <f t="shared" si="88"/>
        <v>16000</v>
      </c>
      <c r="GQ811" s="2">
        <f t="shared" si="89"/>
        <v>86569</v>
      </c>
      <c r="GR811" s="2">
        <f t="shared" si="90"/>
        <v>102569</v>
      </c>
      <c r="GS811" t="s">
        <v>395</v>
      </c>
      <c r="GV811" t="s">
        <v>768</v>
      </c>
      <c r="GY811" t="s">
        <v>405</v>
      </c>
      <c r="HC811">
        <v>0</v>
      </c>
      <c r="HD811">
        <v>253</v>
      </c>
      <c r="HE811" s="39">
        <v>20240</v>
      </c>
      <c r="HF811">
        <v>1160</v>
      </c>
      <c r="HG811">
        <v>0</v>
      </c>
      <c r="HH811" s="39">
        <v>133732</v>
      </c>
      <c r="HJ811">
        <v>101</v>
      </c>
      <c r="HK811">
        <v>5</v>
      </c>
      <c r="HL811">
        <v>0</v>
      </c>
      <c r="HO811">
        <v>710</v>
      </c>
      <c r="HP811">
        <v>710</v>
      </c>
      <c r="HQ811">
        <v>232</v>
      </c>
      <c r="HR811">
        <v>109</v>
      </c>
      <c r="HU811">
        <v>3</v>
      </c>
      <c r="IA811">
        <v>7</v>
      </c>
      <c r="IF811" s="63">
        <v>0.75</v>
      </c>
      <c r="IG811">
        <v>4.25</v>
      </c>
      <c r="II811" s="35">
        <f t="shared" si="85"/>
        <v>4.25</v>
      </c>
      <c r="IK811">
        <v>7</v>
      </c>
      <c r="IL811">
        <v>4.25</v>
      </c>
      <c r="IM811" s="18">
        <v>9037</v>
      </c>
      <c r="IN811" t="s">
        <v>411</v>
      </c>
      <c r="IO811" s="62">
        <v>8039</v>
      </c>
      <c r="IP811" s="18">
        <v>19448</v>
      </c>
      <c r="IQ811" s="18">
        <v>4000</v>
      </c>
      <c r="IR811" s="18">
        <v>65</v>
      </c>
      <c r="IS811" s="18">
        <v>585</v>
      </c>
      <c r="IX811" s="18">
        <v>32437</v>
      </c>
      <c r="JA811" s="18">
        <v>204</v>
      </c>
      <c r="JB811" s="18">
        <v>204</v>
      </c>
      <c r="JC811" s="18">
        <v>95</v>
      </c>
      <c r="JD811" s="18">
        <v>95</v>
      </c>
      <c r="JE811" s="18" t="s">
        <v>768</v>
      </c>
      <c r="JF811" s="18" t="s">
        <v>952</v>
      </c>
      <c r="JG811" s="18" t="s">
        <v>953</v>
      </c>
      <c r="JH811" s="18" t="s">
        <v>954</v>
      </c>
      <c r="JI811" s="18" t="s">
        <v>955</v>
      </c>
      <c r="JJ811" s="18" t="s">
        <v>956</v>
      </c>
      <c r="JK811" s="18" t="s">
        <v>957</v>
      </c>
      <c r="JL811" s="18" t="s">
        <v>958</v>
      </c>
      <c r="JM811" s="18" t="s">
        <v>959</v>
      </c>
      <c r="JP811" s="18" t="s">
        <v>766</v>
      </c>
      <c r="JR811" s="18">
        <v>1952</v>
      </c>
      <c r="JU811" s="18">
        <v>56</v>
      </c>
      <c r="KF811" s="18">
        <v>1</v>
      </c>
      <c r="KG811" s="18">
        <v>3</v>
      </c>
      <c r="KH811" s="18">
        <v>134</v>
      </c>
      <c r="KI811" s="18">
        <f>1726/32</f>
        <v>53.9375</v>
      </c>
      <c r="KJ811" s="18">
        <f>212/6</f>
        <v>35.333333333333336</v>
      </c>
      <c r="KK811" s="18">
        <v>212</v>
      </c>
      <c r="KL811" s="18">
        <v>0</v>
      </c>
      <c r="KM811" s="18">
        <v>0</v>
      </c>
      <c r="ME811" s="18" t="s">
        <v>766</v>
      </c>
      <c r="MJ811" s="18" t="s">
        <v>768</v>
      </c>
      <c r="MO811" s="18">
        <v>0</v>
      </c>
      <c r="MP811" s="18">
        <v>0</v>
      </c>
      <c r="MQ811" s="18" t="s">
        <v>766</v>
      </c>
      <c r="MS811" s="18">
        <v>192593</v>
      </c>
      <c r="MU811" s="18">
        <v>0</v>
      </c>
      <c r="NX811" s="18">
        <f t="shared" si="91"/>
        <v>2411.6754285714401</v>
      </c>
      <c r="NY811" t="str">
        <f t="shared" si="86"/>
        <v>Mid-range</v>
      </c>
      <c r="NZ811" t="str">
        <f t="shared" si="87"/>
        <v>Medium</v>
      </c>
    </row>
    <row r="812" spans="1:390">
      <c r="A812" t="s">
        <v>521</v>
      </c>
      <c r="B812" t="s">
        <v>522</v>
      </c>
      <c r="C812" s="32" t="s">
        <v>523</v>
      </c>
      <c r="D812" s="1" t="s">
        <v>404</v>
      </c>
      <c r="E812">
        <v>20130</v>
      </c>
      <c r="F812" t="s">
        <v>936</v>
      </c>
      <c r="G812" s="18">
        <v>6313.2824761904458</v>
      </c>
      <c r="H812" s="62">
        <v>42600</v>
      </c>
      <c r="I812" s="76"/>
      <c r="J812" s="63">
        <v>88</v>
      </c>
      <c r="K812" s="63">
        <v>8</v>
      </c>
      <c r="R812" s="63">
        <v>71</v>
      </c>
      <c r="U812" s="63">
        <v>40</v>
      </c>
      <c r="V812" s="76">
        <v>1265</v>
      </c>
      <c r="AC812" s="93">
        <v>0</v>
      </c>
      <c r="AF812" s="93">
        <v>0</v>
      </c>
      <c r="AG812" s="93">
        <v>0</v>
      </c>
      <c r="AJ812" s="93">
        <v>0</v>
      </c>
      <c r="AK812" s="93">
        <v>0</v>
      </c>
      <c r="AL812" s="93">
        <v>25800</v>
      </c>
      <c r="AM812" s="93">
        <v>34300</v>
      </c>
      <c r="AN812" s="62"/>
      <c r="AO812" s="59">
        <f t="shared" si="92"/>
        <v>60100</v>
      </c>
      <c r="AP812" s="62">
        <v>0</v>
      </c>
      <c r="AQ812" s="62"/>
      <c r="AR812" s="62"/>
      <c r="AS812" s="63">
        <v>0</v>
      </c>
      <c r="AT812" s="63">
        <v>0</v>
      </c>
      <c r="AW812" s="63">
        <v>0</v>
      </c>
      <c r="AX812" s="63">
        <v>0</v>
      </c>
      <c r="AY812" s="63">
        <v>0</v>
      </c>
      <c r="AZ812" s="63">
        <v>0</v>
      </c>
      <c r="BB812" s="63">
        <f t="shared" si="93"/>
        <v>0</v>
      </c>
      <c r="BC812" s="63">
        <v>0</v>
      </c>
      <c r="BF812" s="63">
        <v>0</v>
      </c>
      <c r="BG812" s="63">
        <v>0</v>
      </c>
      <c r="BJ812" s="63">
        <v>0</v>
      </c>
      <c r="BK812" s="63">
        <v>0</v>
      </c>
      <c r="BL812" s="76">
        <v>4400</v>
      </c>
      <c r="BM812" s="63">
        <v>0</v>
      </c>
      <c r="BO812" s="63">
        <f t="shared" si="94"/>
        <v>4400</v>
      </c>
      <c r="BP812" s="63">
        <v>0</v>
      </c>
      <c r="BR812" s="63">
        <v>0</v>
      </c>
      <c r="BS812" s="63">
        <v>0</v>
      </c>
      <c r="BV812" s="63">
        <v>0</v>
      </c>
      <c r="BW812">
        <v>0</v>
      </c>
      <c r="BX812">
        <v>0</v>
      </c>
      <c r="BY812">
        <v>0</v>
      </c>
      <c r="BZ812">
        <f t="shared" si="95"/>
        <v>0</v>
      </c>
      <c r="CY812" s="42">
        <v>48539.83</v>
      </c>
      <c r="CZ812" s="42"/>
      <c r="DA812">
        <v>0</v>
      </c>
      <c r="DB812">
        <v>0</v>
      </c>
      <c r="DD812">
        <v>0</v>
      </c>
      <c r="DE812">
        <v>0</v>
      </c>
      <c r="DF812">
        <v>0</v>
      </c>
      <c r="DG812">
        <v>0</v>
      </c>
      <c r="DH812">
        <v>0</v>
      </c>
      <c r="DI812">
        <f t="shared" si="96"/>
        <v>48539.83</v>
      </c>
      <c r="EJ812">
        <v>0</v>
      </c>
      <c r="EL812">
        <v>0</v>
      </c>
      <c r="EM812">
        <v>0</v>
      </c>
      <c r="EO812">
        <v>0</v>
      </c>
      <c r="EP812">
        <v>0</v>
      </c>
      <c r="EQ812">
        <v>0</v>
      </c>
      <c r="ES812">
        <v>731.72</v>
      </c>
      <c r="ET812" s="39">
        <f t="shared" si="97"/>
        <v>731.72</v>
      </c>
      <c r="FT812" s="39"/>
      <c r="FU812">
        <v>0</v>
      </c>
      <c r="FW812">
        <v>0</v>
      </c>
      <c r="FX812">
        <v>0</v>
      </c>
      <c r="FZ812">
        <v>0</v>
      </c>
      <c r="GB812">
        <v>0</v>
      </c>
      <c r="GC812">
        <v>0</v>
      </c>
      <c r="GD812">
        <f t="shared" si="98"/>
        <v>0</v>
      </c>
      <c r="GE812">
        <v>0</v>
      </c>
      <c r="GG812">
        <v>0</v>
      </c>
      <c r="GH812">
        <v>0</v>
      </c>
      <c r="GK812">
        <v>0</v>
      </c>
      <c r="GL812">
        <v>0</v>
      </c>
      <c r="GM812">
        <v>0</v>
      </c>
      <c r="GN812">
        <v>0</v>
      </c>
      <c r="GO812">
        <f t="shared" si="99"/>
        <v>0</v>
      </c>
      <c r="GP812" s="2">
        <f t="shared" si="88"/>
        <v>64500</v>
      </c>
      <c r="GQ812" s="2">
        <f t="shared" si="89"/>
        <v>49271.55</v>
      </c>
      <c r="GR812" s="2">
        <f t="shared" si="90"/>
        <v>113771.55</v>
      </c>
      <c r="GS812" t="s">
        <v>395</v>
      </c>
      <c r="GV812" t="s">
        <v>768</v>
      </c>
      <c r="HB812" t="s">
        <v>960</v>
      </c>
      <c r="HC812" s="39">
        <v>1704</v>
      </c>
      <c r="HD812" s="39">
        <v>2414</v>
      </c>
      <c r="HE812" s="39">
        <v>33377</v>
      </c>
      <c r="HF812">
        <v>67</v>
      </c>
      <c r="HG812">
        <v>0</v>
      </c>
      <c r="HH812" s="39">
        <v>34431</v>
      </c>
      <c r="HJ812">
        <v>59</v>
      </c>
      <c r="HK812">
        <v>70</v>
      </c>
      <c r="HL812" s="39">
        <v>2471</v>
      </c>
      <c r="HM812" s="39"/>
      <c r="HN812" s="39"/>
      <c r="HO812">
        <v>415</v>
      </c>
      <c r="HP812">
        <v>0</v>
      </c>
      <c r="HQ812">
        <v>0</v>
      </c>
      <c r="HR812">
        <v>63</v>
      </c>
      <c r="HS812" s="39"/>
      <c r="HT812" s="39"/>
      <c r="HU812">
        <v>5</v>
      </c>
      <c r="IA812">
        <v>2</v>
      </c>
      <c r="IF812" s="63">
        <v>0.75</v>
      </c>
      <c r="IG812">
        <v>2.6</v>
      </c>
      <c r="II812" s="35">
        <f t="shared" si="85"/>
        <v>2.6</v>
      </c>
      <c r="IJ812">
        <v>4</v>
      </c>
      <c r="IK812">
        <v>6</v>
      </c>
      <c r="IL812">
        <v>1.25</v>
      </c>
      <c r="IM812" s="18">
        <v>2018</v>
      </c>
      <c r="IN812" t="s">
        <v>411</v>
      </c>
      <c r="IO812" s="62">
        <v>5271</v>
      </c>
      <c r="IP812" s="18">
        <v>9204</v>
      </c>
      <c r="IQ812" s="18">
        <v>16</v>
      </c>
      <c r="IR812" s="18">
        <v>289</v>
      </c>
      <c r="IS812" s="18">
        <v>11</v>
      </c>
      <c r="IX812" s="18">
        <v>14791</v>
      </c>
      <c r="JA812" s="18">
        <v>74</v>
      </c>
      <c r="JB812" s="18">
        <v>65</v>
      </c>
      <c r="JC812" s="18">
        <v>181</v>
      </c>
      <c r="JD812" s="18">
        <v>174</v>
      </c>
      <c r="JE812" s="18" t="s">
        <v>768</v>
      </c>
      <c r="JF812" s="18" t="s">
        <v>961</v>
      </c>
      <c r="JG812" s="18" t="s">
        <v>962</v>
      </c>
      <c r="JP812" s="18" t="s">
        <v>766</v>
      </c>
      <c r="JR812" s="18">
        <v>1382</v>
      </c>
      <c r="JU812" s="18">
        <v>49</v>
      </c>
      <c r="KF812" s="18">
        <v>1</v>
      </c>
      <c r="KG812" s="18">
        <v>8</v>
      </c>
      <c r="KH812" s="18">
        <v>92</v>
      </c>
      <c r="KI812" s="18">
        <v>52</v>
      </c>
      <c r="KJ812" s="18">
        <v>32</v>
      </c>
      <c r="KL812" s="18">
        <v>0</v>
      </c>
      <c r="KM812" s="18">
        <v>0</v>
      </c>
      <c r="ME812" s="18" t="s">
        <v>768</v>
      </c>
      <c r="MJ812" s="18" t="s">
        <v>768</v>
      </c>
      <c r="MO812" s="18">
        <v>0</v>
      </c>
      <c r="MP812" s="18">
        <v>0</v>
      </c>
      <c r="MQ812" s="18" t="s">
        <v>766</v>
      </c>
      <c r="MS812" s="18">
        <v>135299</v>
      </c>
      <c r="MU812" s="18">
        <v>0</v>
      </c>
      <c r="NX812" s="18">
        <f t="shared" si="91"/>
        <v>2428.1855677655558</v>
      </c>
      <c r="NY812" t="str">
        <f t="shared" si="86"/>
        <v>Smaller</v>
      </c>
      <c r="NZ812" t="str">
        <f t="shared" si="87"/>
        <v>Small</v>
      </c>
    </row>
    <row r="813" spans="1:390">
      <c r="A813" t="s">
        <v>738</v>
      </c>
      <c r="B813" t="s">
        <v>739</v>
      </c>
      <c r="C813" s="32" t="s">
        <v>740</v>
      </c>
      <c r="D813" s="31" t="s">
        <v>393</v>
      </c>
      <c r="E813">
        <v>20130</v>
      </c>
      <c r="F813" t="s">
        <v>936</v>
      </c>
      <c r="G813" s="18">
        <v>24392.305142857142</v>
      </c>
      <c r="H813" s="62">
        <v>61938</v>
      </c>
      <c r="I813" s="76"/>
      <c r="J813" s="63">
        <v>250</v>
      </c>
      <c r="K813" s="63">
        <v>21</v>
      </c>
      <c r="R813" s="63">
        <v>47</v>
      </c>
      <c r="U813" s="63">
        <v>1360</v>
      </c>
      <c r="V813" s="63">
        <v>1360</v>
      </c>
      <c r="AC813" s="93">
        <v>0</v>
      </c>
      <c r="AF813" s="93">
        <v>1697</v>
      </c>
      <c r="AG813" s="93">
        <v>0</v>
      </c>
      <c r="AJ813" s="93">
        <v>0</v>
      </c>
      <c r="AK813" s="93">
        <v>0</v>
      </c>
      <c r="AL813" s="93">
        <v>104626</v>
      </c>
      <c r="AM813" s="93">
        <v>0</v>
      </c>
      <c r="AN813" s="62"/>
      <c r="AO813" s="59">
        <f t="shared" si="92"/>
        <v>106323</v>
      </c>
      <c r="AP813" s="62">
        <v>0</v>
      </c>
      <c r="AQ813" s="62"/>
      <c r="AR813" s="62"/>
      <c r="AS813" s="63">
        <v>0</v>
      </c>
      <c r="AT813" s="63">
        <v>0</v>
      </c>
      <c r="AW813" s="63">
        <v>0</v>
      </c>
      <c r="AX813" s="63">
        <v>0</v>
      </c>
      <c r="AY813" s="63">
        <v>0</v>
      </c>
      <c r="AZ813" s="63">
        <v>0</v>
      </c>
      <c r="BB813" s="63">
        <f t="shared" si="93"/>
        <v>0</v>
      </c>
      <c r="BC813" s="63">
        <v>0</v>
      </c>
      <c r="BF813" s="63">
        <v>0</v>
      </c>
      <c r="BG813" s="63">
        <v>0</v>
      </c>
      <c r="BJ813" s="63">
        <v>0</v>
      </c>
      <c r="BK813" s="63">
        <v>0</v>
      </c>
      <c r="BL813" s="63">
        <v>3095</v>
      </c>
      <c r="BM813" s="63">
        <v>0</v>
      </c>
      <c r="BO813" s="63">
        <f t="shared" si="94"/>
        <v>3095</v>
      </c>
      <c r="BP813" s="63">
        <v>0</v>
      </c>
      <c r="BR813" s="63">
        <v>0</v>
      </c>
      <c r="BS813" s="63">
        <v>0</v>
      </c>
      <c r="BV813" s="63">
        <v>0</v>
      </c>
      <c r="BW813">
        <v>0</v>
      </c>
      <c r="BX813">
        <v>0</v>
      </c>
      <c r="BY813">
        <v>0</v>
      </c>
      <c r="BZ813">
        <f t="shared" si="95"/>
        <v>0</v>
      </c>
      <c r="CY813" s="42">
        <v>5441</v>
      </c>
      <c r="CZ813" s="42"/>
      <c r="DA813" s="42">
        <v>4966</v>
      </c>
      <c r="DB813">
        <v>0</v>
      </c>
      <c r="DD813">
        <v>0</v>
      </c>
      <c r="DE813">
        <v>0</v>
      </c>
      <c r="DF813">
        <v>0</v>
      </c>
      <c r="DG813" s="42">
        <v>52115</v>
      </c>
      <c r="DH813">
        <v>0</v>
      </c>
      <c r="DI813">
        <f t="shared" si="96"/>
        <v>62522</v>
      </c>
      <c r="EJ813">
        <v>0</v>
      </c>
      <c r="EL813">
        <v>0</v>
      </c>
      <c r="EM813">
        <v>0</v>
      </c>
      <c r="EO813">
        <v>0</v>
      </c>
      <c r="EP813">
        <v>0</v>
      </c>
      <c r="EQ813" s="42">
        <v>1234</v>
      </c>
      <c r="ES813">
        <v>0</v>
      </c>
      <c r="ET813" s="39">
        <f t="shared" si="97"/>
        <v>1234</v>
      </c>
      <c r="FT813" s="39"/>
      <c r="FU813">
        <v>0</v>
      </c>
      <c r="FW813">
        <v>0</v>
      </c>
      <c r="FX813">
        <v>0</v>
      </c>
      <c r="FZ813">
        <v>0</v>
      </c>
      <c r="GB813">
        <v>0</v>
      </c>
      <c r="GC813">
        <v>0</v>
      </c>
      <c r="GD813">
        <f t="shared" si="98"/>
        <v>0</v>
      </c>
      <c r="GE813">
        <v>0</v>
      </c>
      <c r="GG813">
        <v>0</v>
      </c>
      <c r="GH813">
        <v>0</v>
      </c>
      <c r="GK813">
        <v>0</v>
      </c>
      <c r="GL813">
        <v>0</v>
      </c>
      <c r="GM813">
        <v>0</v>
      </c>
      <c r="GN813">
        <v>0</v>
      </c>
      <c r="GO813">
        <f t="shared" si="99"/>
        <v>0</v>
      </c>
      <c r="GP813" s="2">
        <f t="shared" si="88"/>
        <v>109418</v>
      </c>
      <c r="GQ813" s="2">
        <f t="shared" si="89"/>
        <v>63756</v>
      </c>
      <c r="GR813" s="2">
        <f t="shared" si="90"/>
        <v>173174</v>
      </c>
      <c r="GS813" t="s">
        <v>420</v>
      </c>
      <c r="GV813" t="s">
        <v>768</v>
      </c>
      <c r="GX813" t="s">
        <v>938</v>
      </c>
      <c r="GY813" t="s">
        <v>405</v>
      </c>
      <c r="HC813" s="39">
        <v>1538</v>
      </c>
      <c r="HD813" s="39">
        <v>2963</v>
      </c>
      <c r="HE813" s="39">
        <v>28531</v>
      </c>
      <c r="HF813">
        <v>39</v>
      </c>
      <c r="HG813" s="39">
        <v>1018</v>
      </c>
      <c r="HH813" s="39">
        <v>101207</v>
      </c>
      <c r="HI813" s="39"/>
      <c r="HJ813">
        <v>362</v>
      </c>
      <c r="HK813" s="39">
        <v>1180</v>
      </c>
      <c r="HL813" s="39">
        <v>2196</v>
      </c>
      <c r="HM813" s="39"/>
      <c r="HN813" s="39"/>
      <c r="HO813">
        <v>845</v>
      </c>
      <c r="HP813">
        <v>977</v>
      </c>
      <c r="HQ813">
        <v>143</v>
      </c>
      <c r="HR813">
        <v>428</v>
      </c>
      <c r="HS813" s="39"/>
      <c r="HT813" s="39"/>
      <c r="HU813">
        <v>11</v>
      </c>
      <c r="IA813">
        <v>2</v>
      </c>
      <c r="IF813" s="63">
        <v>2.6</v>
      </c>
      <c r="IG813">
        <v>7.8</v>
      </c>
      <c r="II813" s="35">
        <f t="shared" si="85"/>
        <v>7.8</v>
      </c>
      <c r="IJ813">
        <v>5</v>
      </c>
      <c r="IK813">
        <v>7</v>
      </c>
      <c r="IL813">
        <v>7</v>
      </c>
      <c r="IM813" s="18">
        <v>9000</v>
      </c>
      <c r="IN813" t="s">
        <v>400</v>
      </c>
      <c r="IO813" s="62">
        <v>17624</v>
      </c>
      <c r="IP813" s="18">
        <v>68246</v>
      </c>
      <c r="IR813" s="18">
        <v>1572</v>
      </c>
      <c r="IS813" s="18">
        <v>341</v>
      </c>
      <c r="IX813" s="18">
        <v>87783</v>
      </c>
      <c r="JA813" s="18">
        <v>0</v>
      </c>
      <c r="JB813" s="18">
        <v>0</v>
      </c>
      <c r="JC813" s="18">
        <v>0</v>
      </c>
      <c r="JD813" s="18">
        <v>0</v>
      </c>
      <c r="JE813" s="18" t="s">
        <v>766</v>
      </c>
      <c r="JP813" s="18" t="s">
        <v>766</v>
      </c>
      <c r="JR813" s="18">
        <v>14040</v>
      </c>
      <c r="JU813" s="18">
        <v>351</v>
      </c>
      <c r="KF813" s="18">
        <v>1</v>
      </c>
      <c r="KG813" s="18">
        <v>7</v>
      </c>
      <c r="KH813" s="18">
        <v>274</v>
      </c>
      <c r="KI813" s="18">
        <v>68</v>
      </c>
      <c r="KJ813" s="18">
        <v>44</v>
      </c>
      <c r="KK813" s="18">
        <v>44</v>
      </c>
      <c r="KL813" s="18">
        <v>6</v>
      </c>
      <c r="KM813" s="18">
        <v>0</v>
      </c>
      <c r="ME813" s="18" t="s">
        <v>766</v>
      </c>
      <c r="MJ813" s="18" t="s">
        <v>768</v>
      </c>
      <c r="MO813" s="18">
        <v>6</v>
      </c>
      <c r="MP813" s="18">
        <v>0</v>
      </c>
      <c r="MQ813" s="18" t="s">
        <v>766</v>
      </c>
      <c r="MU813" s="18">
        <v>12</v>
      </c>
      <c r="NX813" s="18">
        <f t="shared" si="91"/>
        <v>3127.218608058608</v>
      </c>
      <c r="NY813" t="str">
        <f t="shared" si="86"/>
        <v>Larger</v>
      </c>
      <c r="NZ813" t="str">
        <f t="shared" si="87"/>
        <v>Large</v>
      </c>
    </row>
    <row r="814" spans="1:390">
      <c r="A814" t="s">
        <v>514</v>
      </c>
      <c r="B814" t="s">
        <v>562</v>
      </c>
      <c r="C814" s="32">
        <v>582</v>
      </c>
      <c r="D814" s="1" t="s">
        <v>404</v>
      </c>
      <c r="E814">
        <v>20130</v>
      </c>
      <c r="F814" t="s">
        <v>936</v>
      </c>
      <c r="G814" s="18">
        <v>2963.2104761904834</v>
      </c>
      <c r="H814" s="62">
        <v>25000</v>
      </c>
      <c r="I814" s="76"/>
      <c r="J814" s="63">
        <v>80</v>
      </c>
      <c r="K814" s="63">
        <v>7</v>
      </c>
      <c r="R814" s="63">
        <v>0</v>
      </c>
      <c r="U814" s="63">
        <v>45</v>
      </c>
      <c r="V814" s="63">
        <v>400</v>
      </c>
      <c r="AC814" s="93">
        <v>14.82</v>
      </c>
      <c r="AL814" s="93">
        <v>26380</v>
      </c>
      <c r="AN814" s="62"/>
      <c r="AO814" s="59">
        <f t="shared" si="92"/>
        <v>26394.82</v>
      </c>
      <c r="AP814" s="62"/>
      <c r="AQ814" s="62"/>
      <c r="AR814" s="62"/>
      <c r="BC814" s="63">
        <v>556.4</v>
      </c>
      <c r="BL814" s="76">
        <v>4300</v>
      </c>
      <c r="BO814" s="63">
        <f t="shared" si="94"/>
        <v>4856.3999999999996</v>
      </c>
      <c r="CY814" s="39">
        <v>5741</v>
      </c>
      <c r="CZ814" s="39"/>
      <c r="DD814" s="39">
        <v>2352</v>
      </c>
      <c r="DH814" s="39">
        <v>1900</v>
      </c>
      <c r="DI814">
        <f t="shared" si="96"/>
        <v>9993</v>
      </c>
      <c r="EJ814">
        <v>32.49</v>
      </c>
      <c r="ET814" s="39">
        <f t="shared" si="97"/>
        <v>32.49</v>
      </c>
      <c r="FT814" s="39"/>
      <c r="GE814" s="39">
        <v>1000</v>
      </c>
      <c r="GF814" s="39"/>
      <c r="GO814">
        <f t="shared" si="99"/>
        <v>1000</v>
      </c>
      <c r="GP814" s="2">
        <f t="shared" si="88"/>
        <v>31251.22</v>
      </c>
      <c r="GQ814" s="2">
        <f t="shared" si="89"/>
        <v>10025.49</v>
      </c>
      <c r="GR814" s="2">
        <f t="shared" si="90"/>
        <v>42276.71</v>
      </c>
      <c r="GS814" t="s">
        <v>942</v>
      </c>
      <c r="GT814" t="s">
        <v>463</v>
      </c>
      <c r="GV814" t="s">
        <v>768</v>
      </c>
      <c r="GW814" t="s">
        <v>410</v>
      </c>
      <c r="HC814">
        <v>869</v>
      </c>
      <c r="HD814">
        <v>1072</v>
      </c>
      <c r="HE814">
        <v>17255</v>
      </c>
      <c r="HF814">
        <v>73</v>
      </c>
      <c r="HH814">
        <v>28909</v>
      </c>
      <c r="HJ814">
        <v>1</v>
      </c>
      <c r="HK814">
        <v>0</v>
      </c>
      <c r="HL814">
        <v>1011</v>
      </c>
      <c r="HO814">
        <v>300</v>
      </c>
      <c r="HP814">
        <v>300</v>
      </c>
      <c r="HR814">
        <v>1</v>
      </c>
      <c r="HU814">
        <v>2</v>
      </c>
      <c r="IF814" s="63">
        <v>3.33</v>
      </c>
      <c r="IG814">
        <v>1.54</v>
      </c>
      <c r="II814" s="35">
        <f t="shared" si="85"/>
        <v>1.54</v>
      </c>
      <c r="IJ814">
        <v>3</v>
      </c>
      <c r="IK814">
        <v>3</v>
      </c>
      <c r="IL814">
        <v>1.96</v>
      </c>
      <c r="IM814" s="18">
        <v>870</v>
      </c>
      <c r="IN814" t="s">
        <v>400</v>
      </c>
      <c r="IO814" s="62">
        <v>3517</v>
      </c>
      <c r="IP814" s="18">
        <v>7629</v>
      </c>
      <c r="IQ814" s="18">
        <v>74</v>
      </c>
      <c r="IR814" s="18">
        <v>152</v>
      </c>
      <c r="JA814" s="18">
        <v>22</v>
      </c>
      <c r="JB814" s="18">
        <v>17</v>
      </c>
      <c r="JC814" s="18">
        <v>18</v>
      </c>
      <c r="JD814" s="18">
        <v>14</v>
      </c>
      <c r="JE814" s="18" t="s">
        <v>768</v>
      </c>
      <c r="JF814" s="18" t="s">
        <v>963</v>
      </c>
      <c r="JP814" s="18" t="s">
        <v>766</v>
      </c>
      <c r="JR814" s="18">
        <v>780</v>
      </c>
      <c r="JU814" s="18">
        <v>26</v>
      </c>
      <c r="KI814" s="18">
        <v>58.5</v>
      </c>
      <c r="KJ814" s="18">
        <v>34</v>
      </c>
      <c r="KK814" s="18">
        <v>34</v>
      </c>
      <c r="ME814" s="18" t="s">
        <v>768</v>
      </c>
      <c r="MJ814" s="18" t="s">
        <v>768</v>
      </c>
      <c r="MS814" s="18">
        <v>206350</v>
      </c>
      <c r="NX814" s="18">
        <f t="shared" si="91"/>
        <v>1924.1626468769373</v>
      </c>
      <c r="NY814" t="str">
        <f t="shared" si="86"/>
        <v>Smaller</v>
      </c>
      <c r="NZ814" t="str">
        <f t="shared" si="87"/>
        <v>Small</v>
      </c>
    </row>
    <row r="815" spans="1:390">
      <c r="A815" t="s">
        <v>495</v>
      </c>
      <c r="B815" t="s">
        <v>586</v>
      </c>
      <c r="C815" s="32" t="s">
        <v>587</v>
      </c>
      <c r="D815" s="1" t="s">
        <v>404</v>
      </c>
      <c r="E815">
        <v>20130</v>
      </c>
      <c r="F815" t="s">
        <v>936</v>
      </c>
      <c r="G815" s="18">
        <v>5839.6847619047849</v>
      </c>
      <c r="H815" s="62">
        <v>20280</v>
      </c>
      <c r="J815" s="63">
        <v>39</v>
      </c>
      <c r="K815" s="63">
        <v>1</v>
      </c>
      <c r="R815" s="63">
        <v>32</v>
      </c>
      <c r="U815" s="63">
        <v>5</v>
      </c>
      <c r="V815" s="63">
        <v>166</v>
      </c>
      <c r="AC815" s="93">
        <v>197</v>
      </c>
      <c r="AF815" s="93">
        <v>7593</v>
      </c>
      <c r="AG815" s="93">
        <v>0</v>
      </c>
      <c r="AJ815" s="93">
        <v>0</v>
      </c>
      <c r="AK815" s="93">
        <v>14250</v>
      </c>
      <c r="AL815" s="93">
        <v>18570</v>
      </c>
      <c r="AM815" s="93">
        <v>0</v>
      </c>
      <c r="AO815" s="59">
        <f t="shared" si="92"/>
        <v>40610</v>
      </c>
      <c r="AP815" s="63">
        <v>0</v>
      </c>
      <c r="AS815" s="63">
        <v>0</v>
      </c>
      <c r="AT815" s="63">
        <v>0</v>
      </c>
      <c r="AW815" s="63">
        <v>0</v>
      </c>
      <c r="AX815" s="63">
        <v>0</v>
      </c>
      <c r="AY815" s="76">
        <v>19240</v>
      </c>
      <c r="AZ815" s="63">
        <v>0</v>
      </c>
      <c r="BB815" s="63">
        <f>SUM(AP815:AZ815)</f>
        <v>19240</v>
      </c>
      <c r="BC815" s="63">
        <v>0</v>
      </c>
      <c r="BF815" s="76">
        <v>2659</v>
      </c>
      <c r="BG815" s="63">
        <v>0</v>
      </c>
      <c r="BJ815" s="63">
        <v>0</v>
      </c>
      <c r="BK815" s="63">
        <v>0</v>
      </c>
      <c r="BL815" s="63">
        <v>0</v>
      </c>
      <c r="BM815" s="63">
        <v>0</v>
      </c>
      <c r="BO815" s="63">
        <f t="shared" si="94"/>
        <v>2659</v>
      </c>
      <c r="BP815" s="63">
        <v>0</v>
      </c>
      <c r="BR815" s="63">
        <v>0</v>
      </c>
      <c r="BS815" s="63">
        <v>0</v>
      </c>
      <c r="BV815" s="63">
        <v>0</v>
      </c>
      <c r="BW815">
        <v>0</v>
      </c>
      <c r="BX815">
        <v>0</v>
      </c>
      <c r="BY815">
        <v>0</v>
      </c>
      <c r="BZ815">
        <f>SUM(BP815:BY815)</f>
        <v>0</v>
      </c>
      <c r="CY815">
        <v>0</v>
      </c>
      <c r="DA815" s="39">
        <v>42313</v>
      </c>
      <c r="DB815">
        <v>0</v>
      </c>
      <c r="DD815">
        <v>0</v>
      </c>
      <c r="DE815">
        <v>0</v>
      </c>
      <c r="DF815">
        <v>0</v>
      </c>
      <c r="DG815" s="39">
        <v>4420</v>
      </c>
      <c r="DH815" s="39">
        <v>2300</v>
      </c>
      <c r="DI815">
        <f t="shared" si="96"/>
        <v>49033</v>
      </c>
      <c r="EJ815">
        <v>0</v>
      </c>
      <c r="EL815">
        <v>0</v>
      </c>
      <c r="EM815">
        <v>0</v>
      </c>
      <c r="EO815">
        <v>0</v>
      </c>
      <c r="EP815">
        <v>0</v>
      </c>
      <c r="EQ815">
        <v>0</v>
      </c>
      <c r="ES815">
        <v>0</v>
      </c>
      <c r="ET815" s="39">
        <f t="shared" si="97"/>
        <v>0</v>
      </c>
      <c r="FT815" s="39"/>
      <c r="FU815">
        <v>0</v>
      </c>
      <c r="FW815">
        <v>0</v>
      </c>
      <c r="FX815">
        <v>0</v>
      </c>
      <c r="FZ815">
        <v>0</v>
      </c>
      <c r="GB815">
        <v>0</v>
      </c>
      <c r="GC815">
        <v>0</v>
      </c>
      <c r="GD815">
        <f>SUM(FU815:GC815)</f>
        <v>0</v>
      </c>
      <c r="GE815">
        <v>0</v>
      </c>
      <c r="GG815">
        <v>0</v>
      </c>
      <c r="GH815">
        <v>0</v>
      </c>
      <c r="GK815">
        <v>0</v>
      </c>
      <c r="GL815">
        <v>0</v>
      </c>
      <c r="GM815">
        <v>0</v>
      </c>
      <c r="GN815">
        <v>0</v>
      </c>
      <c r="GO815">
        <f t="shared" si="99"/>
        <v>0</v>
      </c>
      <c r="GP815" s="2">
        <f t="shared" si="88"/>
        <v>43269</v>
      </c>
      <c r="GQ815" s="2">
        <f t="shared" si="89"/>
        <v>68273</v>
      </c>
      <c r="GR815" s="2">
        <f t="shared" si="90"/>
        <v>111542</v>
      </c>
      <c r="GS815" t="s">
        <v>395</v>
      </c>
      <c r="GV815" t="s">
        <v>768</v>
      </c>
      <c r="GX815" t="s">
        <v>938</v>
      </c>
      <c r="HD815">
        <v>9</v>
      </c>
      <c r="HE815">
        <v>15124</v>
      </c>
      <c r="HF815">
        <v>30</v>
      </c>
      <c r="HG815">
        <v>765</v>
      </c>
      <c r="HH815">
        <v>88783</v>
      </c>
      <c r="HJ815">
        <v>0</v>
      </c>
      <c r="HK815">
        <v>258</v>
      </c>
      <c r="HL815" s="39">
        <v>1029</v>
      </c>
      <c r="HM815" s="39"/>
      <c r="HN815" s="39"/>
      <c r="HP815">
        <v>78</v>
      </c>
      <c r="HQ815">
        <v>33</v>
      </c>
      <c r="HR815">
        <v>0</v>
      </c>
      <c r="HU815">
        <v>5</v>
      </c>
      <c r="IA815">
        <v>4</v>
      </c>
      <c r="IF815" s="63">
        <v>12.8</v>
      </c>
      <c r="IG815">
        <v>3.5</v>
      </c>
      <c r="II815" s="35">
        <f t="shared" si="85"/>
        <v>3.5</v>
      </c>
      <c r="IJ815">
        <v>0</v>
      </c>
      <c r="IK815">
        <v>4</v>
      </c>
      <c r="IL815">
        <v>4</v>
      </c>
      <c r="IM815" s="18">
        <v>4957</v>
      </c>
      <c r="IN815" t="s">
        <v>411</v>
      </c>
      <c r="IO815" s="62">
        <v>2366</v>
      </c>
      <c r="IP815" s="18">
        <v>8142</v>
      </c>
      <c r="IQ815" s="18">
        <v>2082</v>
      </c>
      <c r="IR815" s="18">
        <v>0</v>
      </c>
      <c r="IS815" s="18">
        <v>0</v>
      </c>
      <c r="IX815" s="18">
        <v>12590</v>
      </c>
      <c r="JA815" s="18">
        <v>67</v>
      </c>
      <c r="JB815" s="18">
        <v>67</v>
      </c>
      <c r="JC815" s="18">
        <v>60</v>
      </c>
      <c r="JD815" s="18">
        <v>60</v>
      </c>
      <c r="JE815" s="18" t="s">
        <v>768</v>
      </c>
      <c r="JF815" s="18" t="s">
        <v>964</v>
      </c>
      <c r="JG815" s="18" t="s">
        <v>956</v>
      </c>
      <c r="JH815" s="18" t="s">
        <v>965</v>
      </c>
      <c r="JI815" s="18" t="s">
        <v>966</v>
      </c>
      <c r="JJ815" s="18" t="s">
        <v>955</v>
      </c>
      <c r="JK815" s="18" t="s">
        <v>967</v>
      </c>
      <c r="JL815" s="18" t="s">
        <v>968</v>
      </c>
      <c r="JM815" s="18" t="s">
        <v>969</v>
      </c>
      <c r="JP815" s="18" t="s">
        <v>766</v>
      </c>
      <c r="JR815" s="18">
        <v>4560</v>
      </c>
      <c r="JU815" s="18">
        <v>152</v>
      </c>
      <c r="KF815" s="18">
        <v>10</v>
      </c>
      <c r="KG815" s="18">
        <v>10</v>
      </c>
      <c r="KH815" s="18">
        <v>343</v>
      </c>
      <c r="KI815" s="18">
        <v>60</v>
      </c>
      <c r="KJ815" s="18">
        <v>38</v>
      </c>
      <c r="KK815" s="18">
        <v>38</v>
      </c>
      <c r="KL815" s="18">
        <v>120</v>
      </c>
      <c r="KM815" s="18">
        <v>0</v>
      </c>
      <c r="ME815" s="18" t="s">
        <v>766</v>
      </c>
      <c r="MJ815" s="18" t="s">
        <v>768</v>
      </c>
      <c r="MO815" s="18">
        <v>120</v>
      </c>
      <c r="MP815" s="18">
        <v>0</v>
      </c>
      <c r="MQ815" s="18" t="s">
        <v>768</v>
      </c>
      <c r="MR815" s="18">
        <v>6</v>
      </c>
      <c r="MS815" s="18">
        <v>244848</v>
      </c>
      <c r="MU815" s="18">
        <v>0</v>
      </c>
      <c r="NX815" s="18">
        <f t="shared" si="91"/>
        <v>1668.4813605442243</v>
      </c>
      <c r="NY815" t="str">
        <f t="shared" si="86"/>
        <v>Smaller</v>
      </c>
      <c r="NZ815" t="str">
        <f t="shared" si="87"/>
        <v>Small</v>
      </c>
    </row>
    <row r="816" spans="1:390">
      <c r="A816" t="s">
        <v>490</v>
      </c>
      <c r="B816" t="s">
        <v>491</v>
      </c>
      <c r="C816" s="32" t="s">
        <v>492</v>
      </c>
      <c r="D816" s="31" t="s">
        <v>393</v>
      </c>
      <c r="E816">
        <v>20130</v>
      </c>
      <c r="F816" t="s">
        <v>936</v>
      </c>
      <c r="G816" s="18">
        <v>4396.2733333332635</v>
      </c>
      <c r="H816" s="62">
        <v>15312</v>
      </c>
      <c r="J816" s="63">
        <v>69</v>
      </c>
      <c r="K816" s="63">
        <v>6</v>
      </c>
      <c r="R816" s="63">
        <v>25</v>
      </c>
      <c r="U816" s="63">
        <v>32</v>
      </c>
      <c r="V816" s="63">
        <v>204</v>
      </c>
      <c r="AC816" s="93">
        <v>200</v>
      </c>
      <c r="AF816" s="93">
        <v>0</v>
      </c>
      <c r="AG816" s="93">
        <v>0</v>
      </c>
      <c r="AJ816" s="93">
        <v>0</v>
      </c>
      <c r="AK816" s="93">
        <v>0</v>
      </c>
      <c r="AL816" s="93">
        <v>0</v>
      </c>
      <c r="AM816" s="93">
        <v>0</v>
      </c>
      <c r="AN816" s="62"/>
      <c r="AO816" s="59">
        <f t="shared" si="92"/>
        <v>200</v>
      </c>
      <c r="AP816" s="62">
        <v>0</v>
      </c>
      <c r="AQ816" s="62"/>
      <c r="AR816" s="62"/>
      <c r="AS816" s="63">
        <v>0</v>
      </c>
      <c r="AT816" s="63">
        <v>0</v>
      </c>
      <c r="AW816" s="63">
        <v>0</v>
      </c>
      <c r="AX816" s="63">
        <v>0</v>
      </c>
      <c r="AY816" s="63">
        <v>0</v>
      </c>
      <c r="BB816" s="63">
        <f>SUM(AP816:AZ816)</f>
        <v>0</v>
      </c>
      <c r="BC816" s="63">
        <v>0</v>
      </c>
      <c r="BF816" s="63">
        <v>0</v>
      </c>
      <c r="BG816" s="63">
        <v>0</v>
      </c>
      <c r="BJ816" s="63">
        <v>0</v>
      </c>
      <c r="BK816" s="63">
        <v>0</v>
      </c>
      <c r="BL816" s="63">
        <v>0</v>
      </c>
      <c r="BM816" s="63">
        <v>0</v>
      </c>
      <c r="BO816" s="63">
        <f t="shared" si="94"/>
        <v>0</v>
      </c>
      <c r="BP816" s="63">
        <v>0</v>
      </c>
      <c r="BR816" s="63">
        <v>0</v>
      </c>
      <c r="BS816" s="63">
        <v>0</v>
      </c>
      <c r="BV816" s="63">
        <v>0</v>
      </c>
      <c r="BW816">
        <v>0</v>
      </c>
      <c r="BX816">
        <v>0</v>
      </c>
      <c r="BY816">
        <v>0</v>
      </c>
      <c r="BZ816">
        <f>SUM(BP816:BY816)</f>
        <v>0</v>
      </c>
      <c r="CY816">
        <v>0</v>
      </c>
      <c r="DA816">
        <v>0</v>
      </c>
      <c r="DB816">
        <v>0</v>
      </c>
      <c r="DD816">
        <v>0</v>
      </c>
      <c r="DE816">
        <v>0</v>
      </c>
      <c r="DF816">
        <v>0</v>
      </c>
      <c r="DG816">
        <v>0</v>
      </c>
      <c r="DI816">
        <f t="shared" si="96"/>
        <v>0</v>
      </c>
      <c r="EJ816">
        <v>0</v>
      </c>
      <c r="EL816">
        <v>0</v>
      </c>
      <c r="EM816">
        <v>0</v>
      </c>
      <c r="EO816">
        <v>0</v>
      </c>
      <c r="EP816">
        <v>0</v>
      </c>
      <c r="EQ816">
        <v>0</v>
      </c>
      <c r="ES816">
        <v>0</v>
      </c>
      <c r="ET816" s="39">
        <f t="shared" si="97"/>
        <v>0</v>
      </c>
      <c r="FT816" s="39"/>
      <c r="FU816">
        <v>0</v>
      </c>
      <c r="FW816">
        <v>0</v>
      </c>
      <c r="FX816">
        <v>0</v>
      </c>
      <c r="FZ816">
        <v>0</v>
      </c>
      <c r="GB816">
        <v>0</v>
      </c>
      <c r="GC816">
        <v>0</v>
      </c>
      <c r="GD816">
        <f>SUM(FU816:GC816)</f>
        <v>0</v>
      </c>
      <c r="GE816">
        <v>0</v>
      </c>
      <c r="GG816">
        <v>0</v>
      </c>
      <c r="GH816">
        <v>0</v>
      </c>
      <c r="GK816">
        <v>0</v>
      </c>
      <c r="GL816">
        <v>0</v>
      </c>
      <c r="GM816">
        <v>0</v>
      </c>
      <c r="GN816">
        <v>0</v>
      </c>
      <c r="GO816">
        <f t="shared" si="99"/>
        <v>0</v>
      </c>
      <c r="GP816" s="2">
        <f t="shared" si="88"/>
        <v>200</v>
      </c>
      <c r="GQ816" s="2">
        <f t="shared" si="89"/>
        <v>0</v>
      </c>
      <c r="GR816" s="2">
        <f t="shared" si="90"/>
        <v>200</v>
      </c>
      <c r="GS816" t="s">
        <v>420</v>
      </c>
      <c r="GV816" t="s">
        <v>768</v>
      </c>
      <c r="HB816" t="s">
        <v>970</v>
      </c>
      <c r="HC816">
        <v>18</v>
      </c>
      <c r="HD816">
        <v>437</v>
      </c>
      <c r="HE816">
        <v>23801</v>
      </c>
      <c r="HF816">
        <v>0</v>
      </c>
      <c r="HG816">
        <v>0</v>
      </c>
      <c r="HH816">
        <v>44656</v>
      </c>
      <c r="HJ816">
        <v>4</v>
      </c>
      <c r="HK816">
        <v>0</v>
      </c>
      <c r="HL816">
        <v>21</v>
      </c>
      <c r="HO816">
        <v>241</v>
      </c>
      <c r="HP816">
        <v>247</v>
      </c>
      <c r="HQ816">
        <v>0</v>
      </c>
      <c r="HR816">
        <v>51</v>
      </c>
      <c r="HU816">
        <v>1</v>
      </c>
      <c r="IA816">
        <v>4</v>
      </c>
      <c r="IG816">
        <v>1</v>
      </c>
      <c r="II816" s="35">
        <f t="shared" si="85"/>
        <v>1</v>
      </c>
      <c r="IK816">
        <v>4</v>
      </c>
      <c r="IM816" s="18">
        <v>2730</v>
      </c>
      <c r="IN816" t="s">
        <v>400</v>
      </c>
      <c r="IO816" s="62">
        <v>3266</v>
      </c>
      <c r="IP816" s="18">
        <v>9948</v>
      </c>
      <c r="IQ816" s="18">
        <v>3473</v>
      </c>
      <c r="IR816" s="18">
        <v>595</v>
      </c>
      <c r="IS816" s="18">
        <v>107</v>
      </c>
      <c r="IX816" s="18">
        <v>17389</v>
      </c>
      <c r="JA816" s="18">
        <v>7</v>
      </c>
      <c r="JB816" s="18">
        <v>6</v>
      </c>
      <c r="JC816" s="18">
        <v>17</v>
      </c>
      <c r="JD816" s="18">
        <v>16</v>
      </c>
      <c r="JE816" s="18" t="s">
        <v>766</v>
      </c>
      <c r="JP816" s="18" t="s">
        <v>766</v>
      </c>
      <c r="JR816" s="18">
        <v>2730</v>
      </c>
      <c r="JU816" s="18">
        <v>266</v>
      </c>
      <c r="KF816" s="18">
        <v>0</v>
      </c>
      <c r="KG816" s="18">
        <v>0</v>
      </c>
      <c r="KH816" s="18">
        <v>0</v>
      </c>
      <c r="KI816" s="18">
        <v>57</v>
      </c>
      <c r="KJ816" s="18">
        <v>40</v>
      </c>
      <c r="KK816" s="18">
        <v>0</v>
      </c>
      <c r="KL816" s="18">
        <v>0</v>
      </c>
      <c r="KM816" s="18">
        <v>0</v>
      </c>
      <c r="ME816" s="18" t="s">
        <v>768</v>
      </c>
      <c r="MJ816" s="18" t="s">
        <v>766</v>
      </c>
      <c r="MO816" s="18">
        <v>0</v>
      </c>
      <c r="MP816" s="18">
        <v>0</v>
      </c>
      <c r="MQ816" s="18" t="s">
        <v>766</v>
      </c>
      <c r="MS816" s="18">
        <v>408382</v>
      </c>
      <c r="MU816" s="18">
        <v>51</v>
      </c>
      <c r="NX816" s="18">
        <f t="shared" si="91"/>
        <v>4396.2733333332635</v>
      </c>
      <c r="NY816" t="str">
        <f t="shared" si="86"/>
        <v>Smaller</v>
      </c>
      <c r="NZ816" t="str">
        <f t="shared" si="87"/>
        <v>Small</v>
      </c>
    </row>
    <row r="817" spans="1:390">
      <c r="A817" t="s">
        <v>776</v>
      </c>
      <c r="B817" t="s">
        <v>578</v>
      </c>
      <c r="C817" s="32" t="s">
        <v>579</v>
      </c>
      <c r="D817" s="31" t="s">
        <v>393</v>
      </c>
      <c r="E817">
        <v>20130</v>
      </c>
      <c r="F817" t="s">
        <v>936</v>
      </c>
      <c r="G817" s="18">
        <v>6239.9718095238177</v>
      </c>
      <c r="H817" s="62">
        <v>67500</v>
      </c>
      <c r="I817" s="76"/>
      <c r="J817" s="63">
        <v>139</v>
      </c>
      <c r="K817" s="63">
        <v>21</v>
      </c>
      <c r="R817" s="63">
        <v>96</v>
      </c>
      <c r="U817" s="63">
        <v>123</v>
      </c>
      <c r="V817" s="63">
        <v>760</v>
      </c>
      <c r="AC817" s="93">
        <v>461</v>
      </c>
      <c r="AN817" s="62"/>
      <c r="AO817" s="59">
        <f t="shared" si="92"/>
        <v>461</v>
      </c>
      <c r="AP817" s="62">
        <v>7064</v>
      </c>
      <c r="AQ817" s="62"/>
      <c r="AR817" s="62"/>
      <c r="BB817" s="63">
        <f>SUM(AP817:AZ817)</f>
        <v>7064</v>
      </c>
      <c r="BC817" s="76">
        <v>16400</v>
      </c>
      <c r="BD817" s="76"/>
      <c r="BE817" s="76"/>
      <c r="BO817" s="63">
        <f t="shared" si="94"/>
        <v>16400</v>
      </c>
      <c r="CY817" s="39">
        <v>75600</v>
      </c>
      <c r="CZ817" s="39"/>
      <c r="DI817">
        <f t="shared" si="96"/>
        <v>75600</v>
      </c>
      <c r="EJ817" s="39">
        <v>3250</v>
      </c>
      <c r="EK817" s="39"/>
      <c r="ET817" s="39">
        <f t="shared" si="97"/>
        <v>3250</v>
      </c>
      <c r="FT817" s="39"/>
      <c r="GP817" s="2">
        <f t="shared" si="88"/>
        <v>16861</v>
      </c>
      <c r="GQ817" s="2">
        <f t="shared" si="89"/>
        <v>85914</v>
      </c>
      <c r="GR817" s="2">
        <f t="shared" si="90"/>
        <v>102775</v>
      </c>
      <c r="GS817" t="s">
        <v>395</v>
      </c>
      <c r="GV817" t="s">
        <v>768</v>
      </c>
      <c r="GX817" t="s">
        <v>938</v>
      </c>
      <c r="HC817">
        <v>765</v>
      </c>
      <c r="HD817" s="39">
        <v>2940</v>
      </c>
      <c r="HE817" s="39">
        <v>28385</v>
      </c>
      <c r="HF817">
        <v>140</v>
      </c>
      <c r="HH817" s="39">
        <v>46365</v>
      </c>
      <c r="HJ817">
        <v>155</v>
      </c>
      <c r="HK817">
        <v>232</v>
      </c>
      <c r="HL817">
        <v>772</v>
      </c>
      <c r="HO817">
        <v>137</v>
      </c>
      <c r="HP817">
        <v>140</v>
      </c>
      <c r="HQ817">
        <v>187</v>
      </c>
      <c r="HR817">
        <v>21</v>
      </c>
      <c r="HS817" s="39"/>
      <c r="HT817" s="39"/>
      <c r="HU817">
        <v>11</v>
      </c>
      <c r="IA817">
        <v>12</v>
      </c>
      <c r="IF817" s="63">
        <v>0.3</v>
      </c>
      <c r="IG817">
        <v>5.26</v>
      </c>
      <c r="II817" s="35">
        <f t="shared" si="85"/>
        <v>5.26</v>
      </c>
      <c r="IK817">
        <v>12</v>
      </c>
      <c r="IL817">
        <v>9.8800000000000008</v>
      </c>
      <c r="IM817" s="18">
        <v>702</v>
      </c>
      <c r="IN817" t="s">
        <v>411</v>
      </c>
      <c r="IO817" s="62">
        <v>3749</v>
      </c>
      <c r="IP817" s="18">
        <v>34310</v>
      </c>
      <c r="IQ817" s="18">
        <v>4027</v>
      </c>
      <c r="IR817" s="18">
        <v>1845</v>
      </c>
      <c r="IS817" s="18">
        <v>450</v>
      </c>
      <c r="IX817" s="18">
        <v>44381</v>
      </c>
      <c r="JA817" s="18">
        <v>392</v>
      </c>
      <c r="JB817" s="18">
        <v>320</v>
      </c>
      <c r="JC817" s="18">
        <v>121</v>
      </c>
      <c r="JD817" s="18">
        <v>79</v>
      </c>
      <c r="JE817" s="18" t="s">
        <v>768</v>
      </c>
      <c r="JF817" s="18" t="s">
        <v>971</v>
      </c>
      <c r="JP817" s="18" t="s">
        <v>768</v>
      </c>
      <c r="JQ817" s="18" t="s">
        <v>942</v>
      </c>
      <c r="JR817" s="18">
        <v>3990</v>
      </c>
      <c r="JU817" s="18">
        <v>133</v>
      </c>
      <c r="KF817" s="18">
        <v>34</v>
      </c>
      <c r="KG817" s="18">
        <v>34</v>
      </c>
      <c r="KH817" s="18">
        <v>1020</v>
      </c>
      <c r="KI817" s="18">
        <v>52</v>
      </c>
      <c r="KJ817" s="18">
        <v>38</v>
      </c>
      <c r="KK817" s="18">
        <v>23</v>
      </c>
      <c r="KL817" s="18">
        <v>0</v>
      </c>
      <c r="KM817" s="18">
        <v>0</v>
      </c>
      <c r="ME817" s="18" t="s">
        <v>768</v>
      </c>
      <c r="MJ817" s="18" t="s">
        <v>766</v>
      </c>
      <c r="MO817" s="18">
        <v>0</v>
      </c>
      <c r="MP817" s="18">
        <v>0</v>
      </c>
      <c r="MQ817" s="18" t="s">
        <v>766</v>
      </c>
      <c r="MS817" s="18">
        <v>377641</v>
      </c>
      <c r="MU817" s="18">
        <v>280</v>
      </c>
      <c r="NX817" s="18">
        <f t="shared" si="91"/>
        <v>1186.306427666125</v>
      </c>
      <c r="NY817" t="str">
        <f t="shared" si="86"/>
        <v>Smaller</v>
      </c>
      <c r="NZ817" t="str">
        <f t="shared" si="87"/>
        <v>Small</v>
      </c>
    </row>
    <row r="818" spans="1:390">
      <c r="A818" t="s">
        <v>508</v>
      </c>
      <c r="B818" t="s">
        <v>509</v>
      </c>
      <c r="C818" s="32" t="s">
        <v>510</v>
      </c>
      <c r="D818" s="31" t="s">
        <v>393</v>
      </c>
      <c r="E818">
        <v>20130</v>
      </c>
      <c r="F818" t="s">
        <v>936</v>
      </c>
      <c r="G818" s="18">
        <v>13981.411428571486</v>
      </c>
      <c r="H818" s="62">
        <v>34102</v>
      </c>
      <c r="I818" s="76"/>
      <c r="J818" s="63">
        <v>142</v>
      </c>
      <c r="K818" s="63">
        <v>8</v>
      </c>
      <c r="R818" s="63">
        <v>93</v>
      </c>
      <c r="U818" s="63">
        <v>26</v>
      </c>
      <c r="V818" s="63">
        <v>604</v>
      </c>
      <c r="AC818" s="93">
        <v>591</v>
      </c>
      <c r="AL818" s="93">
        <v>50581</v>
      </c>
      <c r="AN818" s="62"/>
      <c r="AO818" s="59">
        <f t="shared" si="92"/>
        <v>51172</v>
      </c>
      <c r="AP818" s="62">
        <v>5527</v>
      </c>
      <c r="AQ818" s="62"/>
      <c r="AR818" s="62"/>
      <c r="AY818" s="77">
        <v>3441</v>
      </c>
      <c r="BB818" s="63">
        <f>SUM(AP818:AZ818)</f>
        <v>8968</v>
      </c>
      <c r="BC818" s="77">
        <v>17121</v>
      </c>
      <c r="BD818" s="77"/>
      <c r="BE818" s="77"/>
      <c r="BO818" s="63">
        <f t="shared" si="94"/>
        <v>17121</v>
      </c>
      <c r="CY818" s="41">
        <v>3520</v>
      </c>
      <c r="CZ818" s="41"/>
      <c r="DG818" s="41">
        <v>45926</v>
      </c>
      <c r="DI818">
        <f t="shared" si="96"/>
        <v>49446</v>
      </c>
      <c r="EJ818" s="41">
        <v>1417</v>
      </c>
      <c r="EK818" s="41"/>
      <c r="ET818" s="39">
        <f t="shared" si="97"/>
        <v>1417</v>
      </c>
      <c r="FT818" s="39"/>
      <c r="FU818" s="41">
        <v>8509</v>
      </c>
      <c r="FV818" s="41"/>
      <c r="GD818">
        <f>SUM(FU818:GC818)</f>
        <v>8509</v>
      </c>
      <c r="GE818" s="41">
        <v>40507</v>
      </c>
      <c r="GF818" s="41"/>
      <c r="GO818">
        <f>SUM(GE818:GN818)</f>
        <v>40507</v>
      </c>
      <c r="GP818" s="2">
        <f t="shared" si="88"/>
        <v>68293</v>
      </c>
      <c r="GQ818" s="2">
        <f t="shared" si="89"/>
        <v>68340</v>
      </c>
      <c r="GR818" s="2">
        <f t="shared" si="90"/>
        <v>177140</v>
      </c>
      <c r="GS818" t="s">
        <v>420</v>
      </c>
      <c r="GV818" t="s">
        <v>768</v>
      </c>
      <c r="GW818" t="s">
        <v>410</v>
      </c>
      <c r="HC818">
        <v>752</v>
      </c>
      <c r="HD818" s="39">
        <v>3776</v>
      </c>
      <c r="HE818" s="39">
        <v>20320</v>
      </c>
      <c r="HF818">
        <v>135</v>
      </c>
      <c r="HH818" s="39">
        <v>87187</v>
      </c>
      <c r="HJ818">
        <v>81</v>
      </c>
      <c r="HK818">
        <v>265</v>
      </c>
      <c r="HL818">
        <v>920</v>
      </c>
      <c r="HO818">
        <v>207</v>
      </c>
      <c r="HP818">
        <v>61</v>
      </c>
      <c r="HQ818">
        <v>189</v>
      </c>
      <c r="HR818">
        <v>118</v>
      </c>
      <c r="HS818" s="39"/>
      <c r="HT818" s="39"/>
      <c r="HU818">
        <v>9</v>
      </c>
      <c r="IA818">
        <v>6</v>
      </c>
      <c r="IF818" s="63">
        <v>2.04</v>
      </c>
      <c r="IG818">
        <v>4.7300000000000004</v>
      </c>
      <c r="II818" s="35">
        <f t="shared" si="85"/>
        <v>4.7300000000000004</v>
      </c>
      <c r="IK818">
        <v>6</v>
      </c>
      <c r="IL818">
        <v>6</v>
      </c>
      <c r="IM818" s="18">
        <v>2395</v>
      </c>
      <c r="IN818" t="s">
        <v>411</v>
      </c>
      <c r="IO818" s="62">
        <v>8498</v>
      </c>
      <c r="IP818" s="18">
        <v>16363</v>
      </c>
      <c r="JA818" s="18">
        <v>31</v>
      </c>
      <c r="JB818" s="18">
        <v>41</v>
      </c>
      <c r="JC818" s="18">
        <v>163</v>
      </c>
      <c r="JD818" s="18">
        <v>99</v>
      </c>
      <c r="JE818" s="18" t="s">
        <v>768</v>
      </c>
      <c r="JF818" s="18" t="s">
        <v>972</v>
      </c>
      <c r="JG818" s="18" t="s">
        <v>973</v>
      </c>
      <c r="JH818" s="18" t="s">
        <v>974</v>
      </c>
      <c r="JI818" s="18" t="s">
        <v>975</v>
      </c>
      <c r="JJ818" s="18" t="s">
        <v>976</v>
      </c>
      <c r="JP818" s="18" t="s">
        <v>766</v>
      </c>
      <c r="JR818" s="18">
        <v>3025</v>
      </c>
      <c r="JU818" s="18">
        <v>121</v>
      </c>
      <c r="KF818" s="18">
        <v>0</v>
      </c>
      <c r="KG818" s="18">
        <v>0</v>
      </c>
      <c r="KH818" s="18">
        <v>0</v>
      </c>
      <c r="KI818" s="18">
        <v>57</v>
      </c>
      <c r="KJ818" s="18">
        <v>57</v>
      </c>
      <c r="KK818" s="18">
        <v>20</v>
      </c>
      <c r="KL818" s="18">
        <v>0</v>
      </c>
      <c r="KM818" s="18">
        <v>0</v>
      </c>
      <c r="ME818" s="18" t="s">
        <v>768</v>
      </c>
      <c r="MJ818" s="18" t="s">
        <v>766</v>
      </c>
      <c r="MO818" s="18">
        <v>0</v>
      </c>
      <c r="MP818" s="18">
        <v>0</v>
      </c>
      <c r="MQ818" s="18" t="s">
        <v>766</v>
      </c>
      <c r="MS818" s="18">
        <v>320000</v>
      </c>
      <c r="MU818" s="18">
        <v>130</v>
      </c>
      <c r="NX818" s="18">
        <f t="shared" si="91"/>
        <v>2955.9009362730412</v>
      </c>
      <c r="NY818" t="str">
        <f t="shared" si="86"/>
        <v>Larger</v>
      </c>
      <c r="NZ818" t="str">
        <f t="shared" si="87"/>
        <v>Medium</v>
      </c>
    </row>
    <row r="819" spans="1:390">
      <c r="A819" t="s">
        <v>450</v>
      </c>
      <c r="B819" t="s">
        <v>451</v>
      </c>
      <c r="C819" s="32" t="s">
        <v>452</v>
      </c>
      <c r="D819" s="31" t="s">
        <v>393</v>
      </c>
      <c r="E819">
        <v>20130</v>
      </c>
      <c r="F819" t="s">
        <v>936</v>
      </c>
      <c r="G819" s="18">
        <v>1732.899428571428</v>
      </c>
      <c r="H819" s="62">
        <v>4117</v>
      </c>
      <c r="I819" s="76"/>
      <c r="J819" s="63">
        <v>10</v>
      </c>
      <c r="K819" s="63">
        <v>1</v>
      </c>
      <c r="R819" s="63">
        <v>0</v>
      </c>
      <c r="U819" s="63">
        <v>12</v>
      </c>
      <c r="V819" s="63">
        <v>73</v>
      </c>
      <c r="AC819" s="93">
        <v>609.5</v>
      </c>
      <c r="AO819" s="59">
        <f t="shared" si="92"/>
        <v>609.5</v>
      </c>
      <c r="AP819" s="63">
        <v>8025</v>
      </c>
      <c r="BB819" s="63">
        <f>SUM(AP819:AZ819)</f>
        <v>8025</v>
      </c>
      <c r="BC819" s="78">
        <v>2844.87</v>
      </c>
      <c r="BD819" s="78"/>
      <c r="BE819" s="78"/>
      <c r="BO819" s="63">
        <f t="shared" si="94"/>
        <v>2844.87</v>
      </c>
      <c r="BP819" s="63">
        <v>163.51</v>
      </c>
      <c r="BZ819">
        <f>SUM(BP819:BY819)</f>
        <v>163.51</v>
      </c>
      <c r="CY819" s="42">
        <v>15985.82</v>
      </c>
      <c r="CZ819" s="42"/>
      <c r="DI819">
        <f t="shared" si="96"/>
        <v>15985.82</v>
      </c>
      <c r="EJ819">
        <v>206.98</v>
      </c>
      <c r="ET819" s="39">
        <f t="shared" si="97"/>
        <v>206.98</v>
      </c>
      <c r="FT819" s="39"/>
      <c r="GE819" s="42">
        <v>11115.8</v>
      </c>
      <c r="GF819" s="42"/>
      <c r="GO819">
        <f>SUM(GE819:GN819)</f>
        <v>11115.8</v>
      </c>
      <c r="GP819" s="2">
        <f t="shared" si="88"/>
        <v>3454.37</v>
      </c>
      <c r="GQ819" s="2">
        <f t="shared" si="89"/>
        <v>24381.31</v>
      </c>
      <c r="GR819" s="2">
        <f t="shared" si="90"/>
        <v>38951.479999999996</v>
      </c>
      <c r="GS819" t="s">
        <v>942</v>
      </c>
      <c r="GT819" t="s">
        <v>977</v>
      </c>
      <c r="GU819" t="s">
        <v>397</v>
      </c>
      <c r="GV819" t="s">
        <v>766</v>
      </c>
      <c r="GW819" t="s">
        <v>410</v>
      </c>
      <c r="HC819">
        <v>13</v>
      </c>
      <c r="HD819">
        <v>554</v>
      </c>
      <c r="HE819" s="39">
        <v>18776</v>
      </c>
      <c r="HF819">
        <v>28</v>
      </c>
      <c r="HG819">
        <v>0</v>
      </c>
      <c r="HH819" s="39">
        <v>19845</v>
      </c>
      <c r="HJ819">
        <v>63</v>
      </c>
      <c r="HK819">
        <v>137</v>
      </c>
      <c r="HL819">
        <v>14</v>
      </c>
      <c r="HO819">
        <v>24</v>
      </c>
      <c r="HP819">
        <v>29</v>
      </c>
      <c r="HQ819">
        <v>87</v>
      </c>
      <c r="HR819">
        <v>85</v>
      </c>
      <c r="HU819">
        <v>1</v>
      </c>
      <c r="IA819">
        <v>2</v>
      </c>
      <c r="IF819" s="63">
        <v>0.33</v>
      </c>
      <c r="IG819">
        <v>0.53</v>
      </c>
      <c r="II819" s="35">
        <f t="shared" si="85"/>
        <v>0.53</v>
      </c>
      <c r="IK819">
        <v>2</v>
      </c>
      <c r="IL819">
        <v>2</v>
      </c>
      <c r="IM819" s="18">
        <v>193</v>
      </c>
      <c r="IN819" t="s">
        <v>411</v>
      </c>
      <c r="IO819" s="62">
        <v>946</v>
      </c>
      <c r="IP819" s="18">
        <v>820</v>
      </c>
      <c r="IQ819" s="18">
        <v>1134</v>
      </c>
      <c r="IR819" s="18">
        <v>691</v>
      </c>
      <c r="IS819" s="18">
        <v>116</v>
      </c>
      <c r="IX819" s="18">
        <v>3707</v>
      </c>
      <c r="JA819" s="18">
        <v>18</v>
      </c>
      <c r="JB819" s="18">
        <v>15</v>
      </c>
      <c r="JC819" s="18">
        <v>0</v>
      </c>
      <c r="JE819" s="18" t="s">
        <v>768</v>
      </c>
      <c r="JF819" s="18" t="s">
        <v>978</v>
      </c>
      <c r="JG819" s="18" t="s">
        <v>979</v>
      </c>
      <c r="JH819" s="18" t="s">
        <v>980</v>
      </c>
      <c r="JI819" s="18" t="s">
        <v>981</v>
      </c>
      <c r="JJ819" s="18" t="s">
        <v>982</v>
      </c>
      <c r="JP819" s="18" t="s">
        <v>766</v>
      </c>
      <c r="JR819" s="18">
        <v>669</v>
      </c>
      <c r="JU819" s="18">
        <v>41</v>
      </c>
      <c r="KF819" s="18">
        <v>0</v>
      </c>
      <c r="KI819" s="18">
        <v>56</v>
      </c>
      <c r="KJ819" s="18">
        <v>48</v>
      </c>
      <c r="KK819" s="18">
        <v>48</v>
      </c>
      <c r="KL819" s="18">
        <v>0</v>
      </c>
      <c r="KM819" s="18">
        <v>0</v>
      </c>
      <c r="ME819" s="18" t="s">
        <v>768</v>
      </c>
      <c r="MJ819" s="18" t="s">
        <v>766</v>
      </c>
      <c r="MO819" s="18">
        <v>0</v>
      </c>
      <c r="MP819" s="18">
        <v>0</v>
      </c>
      <c r="MQ819" s="18" t="s">
        <v>766</v>
      </c>
      <c r="MS819" s="18">
        <v>41494</v>
      </c>
      <c r="MU819" s="18">
        <v>1</v>
      </c>
      <c r="NX819" s="18">
        <f t="shared" si="91"/>
        <v>3269.6215633423167</v>
      </c>
      <c r="NY819" t="str">
        <f t="shared" si="86"/>
        <v>Smaller</v>
      </c>
      <c r="NZ819" t="str">
        <f t="shared" si="87"/>
        <v>Small</v>
      </c>
    </row>
    <row r="820" spans="1:390">
      <c r="A820" t="s">
        <v>479</v>
      </c>
      <c r="B820" t="s">
        <v>480</v>
      </c>
      <c r="C820" s="32" t="s">
        <v>481</v>
      </c>
      <c r="D820" s="31" t="s">
        <v>393</v>
      </c>
      <c r="E820">
        <v>20130</v>
      </c>
      <c r="F820" t="s">
        <v>936</v>
      </c>
      <c r="G820" s="18">
        <v>1341.9887619047615</v>
      </c>
      <c r="H820" s="62">
        <v>12000</v>
      </c>
      <c r="I820" s="76"/>
      <c r="J820" s="63">
        <v>17</v>
      </c>
      <c r="K820" s="63">
        <v>1</v>
      </c>
      <c r="R820" s="63">
        <v>0</v>
      </c>
      <c r="U820" s="63">
        <v>3</v>
      </c>
      <c r="V820" s="63">
        <v>76</v>
      </c>
      <c r="AC820" s="93">
        <v>680</v>
      </c>
      <c r="AO820" s="59">
        <f t="shared" si="92"/>
        <v>680</v>
      </c>
      <c r="BC820" s="63">
        <v>90</v>
      </c>
      <c r="BO820" s="63">
        <f t="shared" si="94"/>
        <v>90</v>
      </c>
      <c r="CY820">
        <v>6733</v>
      </c>
      <c r="DI820">
        <f t="shared" si="96"/>
        <v>6733</v>
      </c>
      <c r="ET820" s="39"/>
      <c r="FT820" s="39"/>
      <c r="GP820" s="2">
        <f t="shared" si="88"/>
        <v>770</v>
      </c>
      <c r="GQ820" s="2">
        <f t="shared" si="89"/>
        <v>6733</v>
      </c>
      <c r="GR820" s="2">
        <f t="shared" si="90"/>
        <v>7503</v>
      </c>
      <c r="GS820" t="s">
        <v>942</v>
      </c>
      <c r="GT820" t="s">
        <v>463</v>
      </c>
      <c r="GV820" t="s">
        <v>768</v>
      </c>
      <c r="HC820">
        <v>9</v>
      </c>
      <c r="HD820" s="39">
        <v>1742</v>
      </c>
      <c r="HE820">
        <v>74</v>
      </c>
      <c r="HF820">
        <v>10</v>
      </c>
      <c r="HG820">
        <v>0</v>
      </c>
      <c r="HH820">
        <v>19153</v>
      </c>
      <c r="HJ820">
        <v>16</v>
      </c>
      <c r="HK820">
        <v>0</v>
      </c>
      <c r="HL820">
        <v>0</v>
      </c>
      <c r="HO820">
        <v>148</v>
      </c>
      <c r="HP820">
        <v>0</v>
      </c>
      <c r="HQ820">
        <v>102</v>
      </c>
      <c r="HR820">
        <v>0</v>
      </c>
      <c r="HS820" s="39"/>
      <c r="HT820" s="39"/>
      <c r="HU820">
        <v>1</v>
      </c>
      <c r="IA820">
        <v>0</v>
      </c>
      <c r="IF820" s="63">
        <v>0.14000000000000001</v>
      </c>
      <c r="IG820">
        <v>1</v>
      </c>
      <c r="II820" s="35">
        <f t="shared" si="85"/>
        <v>1</v>
      </c>
      <c r="IJ820">
        <v>0</v>
      </c>
      <c r="IK820">
        <v>0</v>
      </c>
      <c r="IL820">
        <v>0</v>
      </c>
      <c r="IM820" s="18">
        <v>1495</v>
      </c>
      <c r="IN820" t="s">
        <v>983</v>
      </c>
      <c r="IO820" s="62">
        <v>1118</v>
      </c>
      <c r="IP820" s="18">
        <v>1701</v>
      </c>
      <c r="IQ820" s="18">
        <v>345</v>
      </c>
      <c r="IR820" s="18">
        <v>475</v>
      </c>
      <c r="IS820" s="18">
        <v>0</v>
      </c>
      <c r="IX820" s="18">
        <v>3639</v>
      </c>
      <c r="JA820" s="18">
        <v>2</v>
      </c>
      <c r="JB820" s="18">
        <v>2</v>
      </c>
      <c r="JC820" s="18">
        <v>0</v>
      </c>
      <c r="JD820" s="18">
        <v>0</v>
      </c>
      <c r="JE820" s="18" t="s">
        <v>768</v>
      </c>
      <c r="JF820" s="18" t="s">
        <v>984</v>
      </c>
      <c r="JP820" s="18" t="s">
        <v>766</v>
      </c>
      <c r="JR820" s="18">
        <v>62</v>
      </c>
      <c r="JU820" s="18">
        <v>5</v>
      </c>
      <c r="KF820" s="18">
        <v>0</v>
      </c>
      <c r="KG820" s="18">
        <v>0</v>
      </c>
      <c r="KH820" s="18">
        <v>0</v>
      </c>
      <c r="KI820" s="18">
        <v>40</v>
      </c>
      <c r="KJ820" s="18">
        <v>19</v>
      </c>
      <c r="KK820" s="18">
        <v>0</v>
      </c>
      <c r="KL820" s="18">
        <v>0</v>
      </c>
      <c r="KM820" s="18">
        <v>0</v>
      </c>
      <c r="ME820" s="18" t="s">
        <v>766</v>
      </c>
      <c r="MJ820" s="18" t="s">
        <v>766</v>
      </c>
      <c r="MO820" s="18">
        <v>0</v>
      </c>
      <c r="MP820" s="18">
        <v>0</v>
      </c>
      <c r="MQ820" s="18" t="s">
        <v>766</v>
      </c>
      <c r="MS820" s="18">
        <v>17639</v>
      </c>
      <c r="MU820" s="18">
        <v>19</v>
      </c>
      <c r="NX820" s="18">
        <f t="shared" si="91"/>
        <v>1341.9887619047615</v>
      </c>
      <c r="NY820" t="str">
        <f t="shared" si="86"/>
        <v>Smaller</v>
      </c>
      <c r="NZ820" t="str">
        <f t="shared" si="87"/>
        <v>Small</v>
      </c>
    </row>
    <row r="821" spans="1:390">
      <c r="A821" t="s">
        <v>401</v>
      </c>
      <c r="B821" t="s">
        <v>503</v>
      </c>
      <c r="C821" s="32" t="s">
        <v>504</v>
      </c>
      <c r="D821" s="1" t="s">
        <v>404</v>
      </c>
      <c r="E821">
        <v>20130</v>
      </c>
      <c r="F821" t="s">
        <v>936</v>
      </c>
      <c r="G821" s="18">
        <v>6327.1449523809442</v>
      </c>
      <c r="H821" s="62">
        <v>16000</v>
      </c>
      <c r="I821" s="76"/>
      <c r="J821" s="63">
        <v>53</v>
      </c>
      <c r="K821" s="63">
        <v>6</v>
      </c>
      <c r="R821" s="63">
        <v>24</v>
      </c>
      <c r="U821" s="63">
        <v>46</v>
      </c>
      <c r="V821" s="63">
        <v>331</v>
      </c>
      <c r="AC821" s="93">
        <v>800</v>
      </c>
      <c r="AF821" s="93">
        <v>0</v>
      </c>
      <c r="AG821" s="93">
        <v>0</v>
      </c>
      <c r="AJ821" s="93">
        <v>0</v>
      </c>
      <c r="AK821" s="93">
        <v>0</v>
      </c>
      <c r="AL821" s="93">
        <v>0</v>
      </c>
      <c r="AM821" s="93">
        <v>41625</v>
      </c>
      <c r="AN821" s="62"/>
      <c r="AO821" s="59">
        <f t="shared" si="92"/>
        <v>42425</v>
      </c>
      <c r="AP821" s="62">
        <v>0</v>
      </c>
      <c r="AQ821" s="62"/>
      <c r="AR821" s="62"/>
      <c r="AS821" s="63">
        <v>0</v>
      </c>
      <c r="AT821" s="63">
        <v>0</v>
      </c>
      <c r="AW821" s="63">
        <v>0</v>
      </c>
      <c r="AX821" s="63">
        <v>0</v>
      </c>
      <c r="AY821" s="63">
        <v>0</v>
      </c>
      <c r="AZ821" s="76">
        <v>4000</v>
      </c>
      <c r="BA821" s="76"/>
      <c r="BB821" s="63">
        <f t="shared" ref="BB821:BB833" si="100">SUM(AP821:AZ821)</f>
        <v>4000</v>
      </c>
      <c r="BC821" s="76">
        <v>5685</v>
      </c>
      <c r="BD821" s="76"/>
      <c r="BE821" s="76"/>
      <c r="BF821" s="63">
        <v>0</v>
      </c>
      <c r="BG821" s="63">
        <v>0</v>
      </c>
      <c r="BJ821" s="63">
        <v>0</v>
      </c>
      <c r="BK821" s="63">
        <v>0</v>
      </c>
      <c r="BL821" s="63">
        <v>0</v>
      </c>
      <c r="BO821" s="63">
        <f t="shared" si="94"/>
        <v>5685</v>
      </c>
      <c r="BP821" s="63">
        <v>0</v>
      </c>
      <c r="BR821" s="63">
        <v>0</v>
      </c>
      <c r="BS821" s="63">
        <v>0</v>
      </c>
      <c r="BV821" s="63">
        <v>0</v>
      </c>
      <c r="BW821">
        <v>0</v>
      </c>
      <c r="BX821">
        <v>0</v>
      </c>
      <c r="BZ821">
        <f t="shared" ref="BZ821:BZ832" si="101">SUM(BP821:BY821)</f>
        <v>0</v>
      </c>
      <c r="CY821" s="39">
        <v>1530</v>
      </c>
      <c r="CZ821" s="39"/>
      <c r="DA821">
        <v>0</v>
      </c>
      <c r="DB821">
        <v>0</v>
      </c>
      <c r="DD821">
        <v>0</v>
      </c>
      <c r="DE821">
        <v>0</v>
      </c>
      <c r="DG821">
        <v>0</v>
      </c>
      <c r="DH821" s="39">
        <v>47275</v>
      </c>
      <c r="DI821">
        <f t="shared" si="96"/>
        <v>48805</v>
      </c>
      <c r="EJ821">
        <v>0</v>
      </c>
      <c r="EL821">
        <v>0</v>
      </c>
      <c r="EM821">
        <v>0</v>
      </c>
      <c r="EO821">
        <v>0</v>
      </c>
      <c r="EP821">
        <v>0</v>
      </c>
      <c r="EQ821">
        <v>0</v>
      </c>
      <c r="ES821" s="39">
        <v>2000</v>
      </c>
      <c r="ET821" s="39">
        <f t="shared" ref="ET821:ET839" si="102">SUM(EJ821:ES821)</f>
        <v>2000</v>
      </c>
      <c r="FT821" s="39"/>
      <c r="FU821">
        <v>0</v>
      </c>
      <c r="FW821">
        <v>0</v>
      </c>
      <c r="FX821">
        <v>0</v>
      </c>
      <c r="FZ821">
        <v>0</v>
      </c>
      <c r="GB821">
        <v>0</v>
      </c>
      <c r="GD821">
        <f t="shared" ref="GD821:GD832" si="103">SUM(FU821:GC821)</f>
        <v>0</v>
      </c>
      <c r="GE821">
        <v>0</v>
      </c>
      <c r="GG821">
        <v>0</v>
      </c>
      <c r="GH821">
        <v>0</v>
      </c>
      <c r="GK821">
        <v>0</v>
      </c>
      <c r="GL821">
        <v>0</v>
      </c>
      <c r="GM821">
        <v>0</v>
      </c>
      <c r="GN821">
        <v>800</v>
      </c>
      <c r="GO821">
        <f t="shared" ref="GO821:GO837" si="104">SUM(GE821:GN821)</f>
        <v>800</v>
      </c>
      <c r="GP821" s="2">
        <f t="shared" si="88"/>
        <v>48110</v>
      </c>
      <c r="GQ821" s="2">
        <f t="shared" si="89"/>
        <v>54805</v>
      </c>
      <c r="GR821" s="2">
        <f t="shared" si="90"/>
        <v>103715</v>
      </c>
      <c r="GS821" t="s">
        <v>395</v>
      </c>
      <c r="GV821" t="s">
        <v>768</v>
      </c>
      <c r="GX821" t="s">
        <v>938</v>
      </c>
      <c r="HC821">
        <v>986</v>
      </c>
      <c r="HD821" s="39">
        <v>6014</v>
      </c>
      <c r="HE821" s="39">
        <v>2431</v>
      </c>
      <c r="HF821">
        <v>133</v>
      </c>
      <c r="HH821" s="39">
        <v>29067</v>
      </c>
      <c r="HJ821">
        <v>187</v>
      </c>
      <c r="HK821">
        <v>10</v>
      </c>
      <c r="HL821" s="39">
        <v>1318</v>
      </c>
      <c r="HM821" s="39"/>
      <c r="HN821" s="39"/>
      <c r="HO821">
        <v>0</v>
      </c>
      <c r="HP821">
        <v>0</v>
      </c>
      <c r="HQ821">
        <v>0</v>
      </c>
      <c r="HR821">
        <v>210</v>
      </c>
      <c r="HS821" s="39"/>
      <c r="HT821" s="39"/>
      <c r="HU821">
        <v>9</v>
      </c>
      <c r="IA821">
        <v>4</v>
      </c>
      <c r="IF821" s="63">
        <v>0</v>
      </c>
      <c r="IG821">
        <v>4.75</v>
      </c>
      <c r="II821" s="35">
        <f t="shared" si="85"/>
        <v>4.75</v>
      </c>
      <c r="IJ821">
        <v>0</v>
      </c>
      <c r="IK821">
        <v>4</v>
      </c>
      <c r="IL821">
        <v>4</v>
      </c>
      <c r="IM821" s="18">
        <v>9295</v>
      </c>
      <c r="IN821" t="s">
        <v>411</v>
      </c>
      <c r="IO821" s="62">
        <v>4629</v>
      </c>
      <c r="IP821" s="18">
        <v>7198</v>
      </c>
      <c r="IR821" s="18">
        <v>2686</v>
      </c>
      <c r="IX821" s="18">
        <v>14513</v>
      </c>
      <c r="JA821" s="18">
        <v>0</v>
      </c>
      <c r="JB821" s="18">
        <v>0</v>
      </c>
      <c r="JC821" s="18">
        <v>0</v>
      </c>
      <c r="JD821" s="18">
        <v>0</v>
      </c>
      <c r="JE821" s="18" t="s">
        <v>766</v>
      </c>
      <c r="JP821" s="18" t="s">
        <v>766</v>
      </c>
      <c r="JR821" s="18">
        <v>5517</v>
      </c>
      <c r="JU821" s="18">
        <v>161</v>
      </c>
      <c r="KF821" s="18">
        <v>5</v>
      </c>
      <c r="KG821" s="18">
        <v>6</v>
      </c>
      <c r="KH821" s="18">
        <v>37</v>
      </c>
      <c r="KI821" s="18">
        <v>50</v>
      </c>
      <c r="KJ821" s="18">
        <v>16</v>
      </c>
      <c r="KK821" s="18">
        <v>16</v>
      </c>
      <c r="KL821" s="18">
        <v>0</v>
      </c>
      <c r="KM821" s="18">
        <v>0</v>
      </c>
      <c r="ME821" s="18" t="s">
        <v>766</v>
      </c>
      <c r="MJ821" s="18" t="s">
        <v>768</v>
      </c>
      <c r="MO821" s="18">
        <v>0</v>
      </c>
      <c r="MP821" s="18">
        <v>0</v>
      </c>
      <c r="MQ821" s="18" t="s">
        <v>766</v>
      </c>
      <c r="MS821" s="18">
        <v>103078</v>
      </c>
      <c r="MU821" s="18">
        <v>0</v>
      </c>
      <c r="NX821" s="18">
        <f t="shared" si="91"/>
        <v>1332.030516290725</v>
      </c>
      <c r="NY821" t="str">
        <f t="shared" si="86"/>
        <v>Smaller</v>
      </c>
      <c r="NZ821" t="str">
        <f t="shared" si="87"/>
        <v>Small</v>
      </c>
    </row>
    <row r="822" spans="1:390">
      <c r="A822" t="s">
        <v>574</v>
      </c>
      <c r="B822" t="s">
        <v>575</v>
      </c>
      <c r="C822" s="32" t="s">
        <v>576</v>
      </c>
      <c r="D822" s="1" t="s">
        <v>404</v>
      </c>
      <c r="E822">
        <v>20130</v>
      </c>
      <c r="F822" t="s">
        <v>936</v>
      </c>
      <c r="G822" s="18">
        <v>6543.2045714285632</v>
      </c>
      <c r="H822" s="62">
        <v>26000</v>
      </c>
      <c r="I822" s="76"/>
      <c r="J822" s="63">
        <v>63</v>
      </c>
      <c r="K822" s="63">
        <v>12</v>
      </c>
      <c r="R822" s="63">
        <v>48</v>
      </c>
      <c r="U822" s="63">
        <v>81</v>
      </c>
      <c r="V822" s="63">
        <v>692</v>
      </c>
      <c r="AC822" s="93">
        <v>1587</v>
      </c>
      <c r="AF822" s="93">
        <v>0</v>
      </c>
      <c r="AG822" s="93">
        <v>0</v>
      </c>
      <c r="AJ822" s="93">
        <v>0</v>
      </c>
      <c r="AK822" s="93">
        <v>0</v>
      </c>
      <c r="AL822" s="93">
        <v>12980</v>
      </c>
      <c r="AM822" s="93">
        <v>5886</v>
      </c>
      <c r="AN822" s="62"/>
      <c r="AO822" s="59">
        <f t="shared" si="92"/>
        <v>20453</v>
      </c>
      <c r="AP822" s="62">
        <v>0</v>
      </c>
      <c r="AQ822" s="62"/>
      <c r="AR822" s="62"/>
      <c r="AS822" s="63">
        <v>0</v>
      </c>
      <c r="AT822" s="63">
        <v>0</v>
      </c>
      <c r="AW822" s="63">
        <v>0</v>
      </c>
      <c r="AX822" s="63">
        <v>0</v>
      </c>
      <c r="AY822" s="63">
        <v>0</v>
      </c>
      <c r="AZ822" s="63">
        <v>0</v>
      </c>
      <c r="BB822" s="63">
        <f t="shared" si="100"/>
        <v>0</v>
      </c>
      <c r="BC822" s="63">
        <v>5281</v>
      </c>
      <c r="BF822" s="63">
        <v>0</v>
      </c>
      <c r="BG822" s="63">
        <v>0</v>
      </c>
      <c r="BJ822" s="63">
        <v>0</v>
      </c>
      <c r="BK822" s="63">
        <v>0</v>
      </c>
      <c r="BL822" s="63">
        <v>0</v>
      </c>
      <c r="BM822" s="63">
        <v>0</v>
      </c>
      <c r="BO822" s="63">
        <f t="shared" si="94"/>
        <v>5281</v>
      </c>
      <c r="BP822" s="63">
        <v>0</v>
      </c>
      <c r="BR822" s="63">
        <v>0</v>
      </c>
      <c r="BS822" s="63">
        <v>0</v>
      </c>
      <c r="BV822" s="63">
        <v>0</v>
      </c>
      <c r="BW822">
        <v>0</v>
      </c>
      <c r="BX822">
        <v>0</v>
      </c>
      <c r="BY822">
        <v>0</v>
      </c>
      <c r="BZ822">
        <f t="shared" si="101"/>
        <v>0</v>
      </c>
      <c r="CY822">
        <v>0</v>
      </c>
      <c r="DA822">
        <v>0</v>
      </c>
      <c r="DB822">
        <v>0</v>
      </c>
      <c r="DD822">
        <v>0</v>
      </c>
      <c r="DE822">
        <v>0</v>
      </c>
      <c r="DF822">
        <v>0</v>
      </c>
      <c r="DG822" s="39">
        <v>20336</v>
      </c>
      <c r="DH822">
        <v>500</v>
      </c>
      <c r="DI822">
        <f t="shared" si="96"/>
        <v>20836</v>
      </c>
      <c r="EJ822">
        <v>105</v>
      </c>
      <c r="EL822">
        <v>0</v>
      </c>
      <c r="EM822">
        <v>0</v>
      </c>
      <c r="EO822">
        <v>0</v>
      </c>
      <c r="EP822">
        <v>0</v>
      </c>
      <c r="EQ822">
        <v>0</v>
      </c>
      <c r="ES822">
        <v>2556</v>
      </c>
      <c r="ET822" s="39">
        <f t="shared" si="102"/>
        <v>2661</v>
      </c>
      <c r="FT822" s="39"/>
      <c r="FU822">
        <v>0</v>
      </c>
      <c r="FW822">
        <v>0</v>
      </c>
      <c r="FX822">
        <v>0</v>
      </c>
      <c r="FZ822">
        <v>0</v>
      </c>
      <c r="GB822">
        <v>0</v>
      </c>
      <c r="GC822">
        <v>0</v>
      </c>
      <c r="GD822">
        <f t="shared" si="103"/>
        <v>0</v>
      </c>
      <c r="GE822" s="39">
        <v>10975</v>
      </c>
      <c r="GF822" s="39"/>
      <c r="GG822">
        <v>0</v>
      </c>
      <c r="GH822">
        <v>0</v>
      </c>
      <c r="GK822">
        <v>0</v>
      </c>
      <c r="GL822">
        <v>0</v>
      </c>
      <c r="GM822" s="39">
        <v>17490</v>
      </c>
      <c r="GN822">
        <v>0</v>
      </c>
      <c r="GO822">
        <f t="shared" si="104"/>
        <v>28465</v>
      </c>
      <c r="GP822" s="2">
        <f t="shared" si="88"/>
        <v>25734</v>
      </c>
      <c r="GQ822" s="2">
        <f t="shared" si="89"/>
        <v>23497</v>
      </c>
      <c r="GR822" s="2">
        <f t="shared" si="90"/>
        <v>77696</v>
      </c>
      <c r="GS822" t="s">
        <v>420</v>
      </c>
      <c r="GU822" t="s">
        <v>397</v>
      </c>
      <c r="GV822" t="s">
        <v>766</v>
      </c>
      <c r="GW822" t="s">
        <v>410</v>
      </c>
      <c r="HC822">
        <v>585</v>
      </c>
      <c r="HD822">
        <v>1668</v>
      </c>
      <c r="HE822">
        <v>8789</v>
      </c>
      <c r="HF822">
        <v>55</v>
      </c>
      <c r="HG822">
        <v>1</v>
      </c>
      <c r="HH822">
        <v>38236</v>
      </c>
      <c r="HJ822">
        <v>35</v>
      </c>
      <c r="HK822">
        <v>0</v>
      </c>
      <c r="HL822">
        <v>986</v>
      </c>
      <c r="HO822">
        <v>170</v>
      </c>
      <c r="HP822">
        <v>242</v>
      </c>
      <c r="HQ822">
        <v>0</v>
      </c>
      <c r="HR822">
        <v>73</v>
      </c>
      <c r="HU822">
        <v>8</v>
      </c>
      <c r="IA822">
        <v>6</v>
      </c>
      <c r="IF822" s="63">
        <v>0.96</v>
      </c>
      <c r="IG822">
        <v>2.46</v>
      </c>
      <c r="II822" s="35">
        <f t="shared" si="85"/>
        <v>2.46</v>
      </c>
      <c r="IK822">
        <v>6</v>
      </c>
      <c r="IL822">
        <v>5.8</v>
      </c>
      <c r="IM822" s="18">
        <v>4387</v>
      </c>
      <c r="IN822" t="s">
        <v>411</v>
      </c>
      <c r="IO822" s="62">
        <v>4435</v>
      </c>
      <c r="IP822" s="18">
        <v>14014</v>
      </c>
      <c r="IQ822" s="18">
        <v>6522</v>
      </c>
      <c r="IR822" s="18">
        <v>617</v>
      </c>
      <c r="IS822" s="18">
        <v>124</v>
      </c>
      <c r="IX822" s="18">
        <v>19190</v>
      </c>
      <c r="JA822" s="18">
        <v>4</v>
      </c>
      <c r="JB822" s="18">
        <v>3</v>
      </c>
      <c r="JC822" s="18">
        <v>31</v>
      </c>
      <c r="JD822" s="18">
        <v>11</v>
      </c>
      <c r="JE822" s="18" t="s">
        <v>768</v>
      </c>
      <c r="JF822" s="18" t="s">
        <v>985</v>
      </c>
      <c r="JG822" s="18" t="s">
        <v>986</v>
      </c>
      <c r="JH822" s="18" t="s">
        <v>987</v>
      </c>
      <c r="JI822" s="18" t="s">
        <v>988</v>
      </c>
      <c r="JJ822" s="18" t="s">
        <v>989</v>
      </c>
      <c r="JK822" s="18" t="s">
        <v>990</v>
      </c>
      <c r="JL822" s="18" t="s">
        <v>991</v>
      </c>
      <c r="JM822" s="18" t="s">
        <v>992</v>
      </c>
      <c r="JN822" s="18" t="s">
        <v>993</v>
      </c>
      <c r="JP822" s="18" t="s">
        <v>766</v>
      </c>
      <c r="JR822" s="18">
        <v>3683</v>
      </c>
      <c r="JU822" s="18">
        <v>148</v>
      </c>
      <c r="KF822" s="18">
        <v>2</v>
      </c>
      <c r="KG822" s="18">
        <v>2</v>
      </c>
      <c r="KH822" s="18">
        <v>30</v>
      </c>
      <c r="KI822" s="18">
        <v>58</v>
      </c>
      <c r="KJ822" s="18">
        <v>20</v>
      </c>
      <c r="KK822" s="18">
        <v>20</v>
      </c>
      <c r="KL822" s="18">
        <v>4</v>
      </c>
      <c r="KM822" s="18">
        <v>0</v>
      </c>
      <c r="ME822" s="18" t="s">
        <v>766</v>
      </c>
      <c r="MJ822" s="18" t="s">
        <v>768</v>
      </c>
      <c r="MO822" s="18">
        <v>108</v>
      </c>
      <c r="MP822" s="18">
        <v>0</v>
      </c>
      <c r="MQ822" s="18" t="s">
        <v>766</v>
      </c>
      <c r="MS822" s="18">
        <v>127942</v>
      </c>
      <c r="MU822" s="18">
        <v>4</v>
      </c>
      <c r="NX822" s="18">
        <f t="shared" si="91"/>
        <v>2659.8392566782777</v>
      </c>
      <c r="NY822" t="str">
        <f t="shared" si="86"/>
        <v>Mid-range</v>
      </c>
      <c r="NZ822" t="str">
        <f t="shared" si="87"/>
        <v>Small</v>
      </c>
    </row>
    <row r="823" spans="1:390">
      <c r="A823" t="s">
        <v>689</v>
      </c>
      <c r="B823" t="s">
        <v>690</v>
      </c>
      <c r="C823" s="32" t="s">
        <v>691</v>
      </c>
      <c r="D823" s="31" t="s">
        <v>393</v>
      </c>
      <c r="E823">
        <v>20130</v>
      </c>
      <c r="F823" t="s">
        <v>936</v>
      </c>
      <c r="G823" s="18">
        <v>2899.3752380952292</v>
      </c>
      <c r="H823" s="62">
        <v>24000</v>
      </c>
      <c r="I823" s="76"/>
      <c r="J823" s="63">
        <v>91</v>
      </c>
      <c r="K823" s="63">
        <v>9</v>
      </c>
      <c r="R823" s="63">
        <v>30</v>
      </c>
      <c r="U823" s="63">
        <v>48</v>
      </c>
      <c r="V823" s="63">
        <v>151</v>
      </c>
      <c r="AC823" s="93">
        <v>1862</v>
      </c>
      <c r="AF823" s="93">
        <v>27679</v>
      </c>
      <c r="AM823" s="93">
        <v>14883</v>
      </c>
      <c r="AN823" s="62"/>
      <c r="AO823" s="59">
        <f t="shared" si="92"/>
        <v>44424</v>
      </c>
      <c r="AP823" s="62">
        <v>3399</v>
      </c>
      <c r="AQ823" s="62"/>
      <c r="AR823" s="62"/>
      <c r="BB823" s="63">
        <f t="shared" si="100"/>
        <v>3399</v>
      </c>
      <c r="BC823" s="63">
        <v>955</v>
      </c>
      <c r="BM823" s="63">
        <v>5227</v>
      </c>
      <c r="BO823" s="63">
        <f t="shared" si="94"/>
        <v>6182</v>
      </c>
      <c r="BP823" s="63">
        <v>0</v>
      </c>
      <c r="BZ823">
        <f t="shared" si="101"/>
        <v>0</v>
      </c>
      <c r="CY823" s="39">
        <v>10265</v>
      </c>
      <c r="CZ823" s="39"/>
      <c r="DF823" s="39">
        <v>9013</v>
      </c>
      <c r="DI823">
        <f t="shared" si="96"/>
        <v>19278</v>
      </c>
      <c r="EJ823">
        <v>1604</v>
      </c>
      <c r="ES823">
        <v>3346</v>
      </c>
      <c r="ET823" s="39">
        <f t="shared" si="102"/>
        <v>4950</v>
      </c>
      <c r="FT823" s="39"/>
      <c r="GC823">
        <v>5987</v>
      </c>
      <c r="GD823">
        <f t="shared" si="103"/>
        <v>5987</v>
      </c>
      <c r="GN823">
        <v>1933</v>
      </c>
      <c r="GO823">
        <f t="shared" si="104"/>
        <v>1933</v>
      </c>
      <c r="GP823" s="2">
        <f t="shared" ref="GP823:GP854" si="105">AO823+BO823</f>
        <v>50606</v>
      </c>
      <c r="GQ823" s="2">
        <f t="shared" ref="GQ823:GQ854" si="106">BB823+BZ823+DI823+ET823+GD823</f>
        <v>33614</v>
      </c>
      <c r="GR823" s="2">
        <f t="shared" ref="GR823:GR854" si="107">AO823+BB823+BO823+BZ823+DI823+ET823+GD823+GO823</f>
        <v>86153</v>
      </c>
      <c r="GS823" t="s">
        <v>942</v>
      </c>
      <c r="GT823" t="s">
        <v>438</v>
      </c>
      <c r="GV823" t="s">
        <v>768</v>
      </c>
      <c r="GW823" t="s">
        <v>410</v>
      </c>
      <c r="HC823">
        <v>987</v>
      </c>
      <c r="HD823">
        <v>1752</v>
      </c>
      <c r="HE823">
        <v>134000</v>
      </c>
      <c r="HF823">
        <v>78</v>
      </c>
      <c r="HH823">
        <v>32241</v>
      </c>
      <c r="HJ823">
        <v>125</v>
      </c>
      <c r="HK823">
        <v>114000</v>
      </c>
      <c r="HL823">
        <v>1003</v>
      </c>
      <c r="HO823">
        <v>5</v>
      </c>
      <c r="HP823">
        <v>5</v>
      </c>
      <c r="HQ823">
        <v>0</v>
      </c>
      <c r="HR823">
        <v>125</v>
      </c>
      <c r="HU823">
        <v>5</v>
      </c>
      <c r="IA823">
        <v>3</v>
      </c>
      <c r="IF823" s="63">
        <v>0.6</v>
      </c>
      <c r="IG823">
        <v>1.4</v>
      </c>
      <c r="II823" s="35">
        <f t="shared" si="85"/>
        <v>1.4</v>
      </c>
      <c r="IJ823">
        <v>3</v>
      </c>
      <c r="IK823">
        <v>6</v>
      </c>
      <c r="IL823">
        <v>3</v>
      </c>
      <c r="IM823" s="18">
        <v>2202</v>
      </c>
      <c r="IN823" t="s">
        <v>411</v>
      </c>
      <c r="IO823" s="62">
        <v>740</v>
      </c>
      <c r="IP823" s="18">
        <v>795</v>
      </c>
      <c r="IQ823" s="18">
        <v>112</v>
      </c>
      <c r="IR823" s="18">
        <v>555</v>
      </c>
      <c r="IX823" s="18">
        <v>2202</v>
      </c>
      <c r="JA823" s="18">
        <v>3</v>
      </c>
      <c r="JB823" s="18">
        <v>3</v>
      </c>
      <c r="JC823" s="18">
        <v>41</v>
      </c>
      <c r="JD823" s="18">
        <v>138</v>
      </c>
      <c r="JE823" s="18" t="s">
        <v>768</v>
      </c>
      <c r="JP823" s="18" t="s">
        <v>768</v>
      </c>
      <c r="JQ823" s="18" t="s">
        <v>942</v>
      </c>
      <c r="JU823" s="18">
        <v>89</v>
      </c>
      <c r="KF823" s="18">
        <v>3</v>
      </c>
      <c r="KG823" s="18">
        <v>3</v>
      </c>
      <c r="KH823" s="18">
        <v>38</v>
      </c>
      <c r="KI823" s="18">
        <v>55.5</v>
      </c>
      <c r="KJ823" s="18">
        <v>20</v>
      </c>
      <c r="KK823" s="18">
        <v>20</v>
      </c>
      <c r="KL823" s="18">
        <v>0</v>
      </c>
      <c r="KM823" s="18">
        <v>0</v>
      </c>
      <c r="ME823" s="18" t="s">
        <v>766</v>
      </c>
      <c r="MJ823" s="18" t="s">
        <v>768</v>
      </c>
      <c r="MO823" s="18">
        <v>0</v>
      </c>
      <c r="MP823" s="18">
        <v>0</v>
      </c>
      <c r="MQ823" s="18" t="s">
        <v>766</v>
      </c>
      <c r="MR823" s="18">
        <v>0</v>
      </c>
      <c r="MS823" s="18">
        <v>88491</v>
      </c>
      <c r="MU823" s="18">
        <v>105</v>
      </c>
      <c r="NX823" s="18">
        <f t="shared" ref="NX823:NX854" si="108">G823/IG823</f>
        <v>2070.982312925164</v>
      </c>
      <c r="NY823" t="str">
        <f t="shared" si="86"/>
        <v>Smaller</v>
      </c>
      <c r="NZ823" t="str">
        <f t="shared" si="87"/>
        <v>Small</v>
      </c>
    </row>
    <row r="824" spans="1:390">
      <c r="A824" t="s">
        <v>495</v>
      </c>
      <c r="B824" t="s">
        <v>681</v>
      </c>
      <c r="C824" s="32" t="s">
        <v>682</v>
      </c>
      <c r="D824" s="1" t="s">
        <v>404</v>
      </c>
      <c r="E824">
        <v>20130</v>
      </c>
      <c r="F824" t="s">
        <v>936</v>
      </c>
      <c r="G824" s="18">
        <v>10184.583619047688</v>
      </c>
      <c r="H824" s="62">
        <v>16647</v>
      </c>
      <c r="I824" s="76"/>
      <c r="J824" s="63">
        <v>11</v>
      </c>
      <c r="K824" s="63">
        <v>3</v>
      </c>
      <c r="R824" s="63">
        <v>0</v>
      </c>
      <c r="U824" s="63">
        <v>12</v>
      </c>
      <c r="V824" s="63">
        <v>100</v>
      </c>
      <c r="AC824" s="93">
        <v>2200.87</v>
      </c>
      <c r="AF824" s="93">
        <v>0</v>
      </c>
      <c r="AG824" s="93">
        <v>0</v>
      </c>
      <c r="AJ824" s="93">
        <v>0</v>
      </c>
      <c r="AK824" s="93">
        <v>0</v>
      </c>
      <c r="AL824" s="93">
        <v>0</v>
      </c>
      <c r="AM824" s="93">
        <v>0</v>
      </c>
      <c r="AN824" s="62"/>
      <c r="AO824" s="59">
        <f t="shared" si="92"/>
        <v>2200.87</v>
      </c>
      <c r="AP824" s="62">
        <v>0</v>
      </c>
      <c r="AQ824" s="62"/>
      <c r="AR824" s="62"/>
      <c r="AS824" s="63">
        <v>0</v>
      </c>
      <c r="AT824" s="63">
        <v>0</v>
      </c>
      <c r="AW824" s="63">
        <v>0</v>
      </c>
      <c r="AX824" s="63">
        <v>0</v>
      </c>
      <c r="AY824" s="63">
        <v>0</v>
      </c>
      <c r="AZ824" s="63">
        <v>0</v>
      </c>
      <c r="BB824" s="63">
        <f t="shared" si="100"/>
        <v>0</v>
      </c>
      <c r="BC824" s="75">
        <v>20546</v>
      </c>
      <c r="BD824" s="75"/>
      <c r="BE824" s="75"/>
      <c r="BF824" s="63">
        <v>0</v>
      </c>
      <c r="BG824" s="63">
        <v>0</v>
      </c>
      <c r="BJ824" s="63">
        <v>0</v>
      </c>
      <c r="BK824" s="63">
        <v>0</v>
      </c>
      <c r="BL824" s="63">
        <v>0</v>
      </c>
      <c r="BM824" s="63">
        <v>0</v>
      </c>
      <c r="BO824" s="63">
        <f t="shared" si="94"/>
        <v>20546</v>
      </c>
      <c r="BP824" s="63">
        <v>0</v>
      </c>
      <c r="BR824" s="63">
        <v>0</v>
      </c>
      <c r="BS824" s="63">
        <v>0</v>
      </c>
      <c r="BV824" s="63">
        <v>0</v>
      </c>
      <c r="BW824">
        <v>0</v>
      </c>
      <c r="BX824">
        <v>0</v>
      </c>
      <c r="BZ824">
        <f t="shared" si="101"/>
        <v>0</v>
      </c>
      <c r="CY824" s="43">
        <v>38606.58</v>
      </c>
      <c r="CZ824" s="43"/>
      <c r="DA824">
        <v>0</v>
      </c>
      <c r="DB824">
        <v>0</v>
      </c>
      <c r="DD824">
        <v>0</v>
      </c>
      <c r="DE824">
        <v>0</v>
      </c>
      <c r="DF824">
        <v>0</v>
      </c>
      <c r="DG824">
        <v>0</v>
      </c>
      <c r="DH824">
        <v>0</v>
      </c>
      <c r="DI824">
        <f t="shared" si="96"/>
        <v>38606.58</v>
      </c>
      <c r="EJ824">
        <v>0</v>
      </c>
      <c r="EL824">
        <v>0</v>
      </c>
      <c r="EM824">
        <v>0</v>
      </c>
      <c r="EO824">
        <v>0</v>
      </c>
      <c r="EP824">
        <v>0</v>
      </c>
      <c r="EQ824">
        <v>0</v>
      </c>
      <c r="ET824" s="39">
        <f t="shared" si="102"/>
        <v>0</v>
      </c>
      <c r="FT824" s="39"/>
      <c r="FU824">
        <v>0</v>
      </c>
      <c r="FW824">
        <v>0</v>
      </c>
      <c r="FX824">
        <v>0</v>
      </c>
      <c r="FZ824">
        <v>0</v>
      </c>
      <c r="GB824">
        <v>0</v>
      </c>
      <c r="GC824">
        <v>0</v>
      </c>
      <c r="GD824">
        <f t="shared" si="103"/>
        <v>0</v>
      </c>
      <c r="GE824" s="43">
        <v>480</v>
      </c>
      <c r="GF824" s="43"/>
      <c r="GG824">
        <v>0</v>
      </c>
      <c r="GH824">
        <v>0</v>
      </c>
      <c r="GK824">
        <v>0</v>
      </c>
      <c r="GL824">
        <v>0</v>
      </c>
      <c r="GM824">
        <v>0</v>
      </c>
      <c r="GN824">
        <v>0</v>
      </c>
      <c r="GO824">
        <f t="shared" si="104"/>
        <v>480</v>
      </c>
      <c r="GP824" s="2">
        <f t="shared" si="105"/>
        <v>22746.87</v>
      </c>
      <c r="GQ824" s="2">
        <f t="shared" si="106"/>
        <v>38606.58</v>
      </c>
      <c r="GR824" s="2">
        <f t="shared" si="107"/>
        <v>61833.45</v>
      </c>
      <c r="GS824" t="s">
        <v>395</v>
      </c>
      <c r="GV824" t="s">
        <v>768</v>
      </c>
      <c r="GX824" t="s">
        <v>938</v>
      </c>
      <c r="HC824">
        <v>378</v>
      </c>
      <c r="HD824">
        <v>1103</v>
      </c>
      <c r="HE824" s="39">
        <v>5326</v>
      </c>
      <c r="HF824">
        <v>193</v>
      </c>
      <c r="HG824">
        <v>9.0500000000000007</v>
      </c>
      <c r="HH824" s="39">
        <v>85477</v>
      </c>
      <c r="HJ824">
        <v>16</v>
      </c>
      <c r="HK824">
        <v>15</v>
      </c>
      <c r="HL824">
        <v>398</v>
      </c>
      <c r="HO824">
        <v>11</v>
      </c>
      <c r="HP824">
        <v>11</v>
      </c>
      <c r="HQ824">
        <v>0</v>
      </c>
      <c r="HR824">
        <v>16</v>
      </c>
      <c r="HU824">
        <v>8</v>
      </c>
      <c r="IA824">
        <v>3</v>
      </c>
      <c r="IF824" s="63">
        <v>0.8</v>
      </c>
      <c r="IG824">
        <v>1.46</v>
      </c>
      <c r="II824" s="35">
        <f t="shared" si="85"/>
        <v>1.46</v>
      </c>
      <c r="IJ824">
        <v>0</v>
      </c>
      <c r="IK824">
        <v>3</v>
      </c>
      <c r="IL824">
        <v>3</v>
      </c>
      <c r="IM824" s="18">
        <v>9807</v>
      </c>
      <c r="IN824" t="s">
        <v>411</v>
      </c>
      <c r="IO824" s="62">
        <v>2640</v>
      </c>
      <c r="IP824" s="18">
        <v>1387</v>
      </c>
      <c r="IQ824" s="18">
        <v>1295</v>
      </c>
      <c r="IR824" s="18">
        <v>5</v>
      </c>
      <c r="IS824" s="18">
        <v>1523</v>
      </c>
      <c r="IX824" s="18">
        <v>6850</v>
      </c>
      <c r="JA824" s="18">
        <v>44</v>
      </c>
      <c r="JB824" s="18">
        <v>38</v>
      </c>
      <c r="JC824" s="18">
        <v>10</v>
      </c>
      <c r="JD824" s="18">
        <v>10</v>
      </c>
      <c r="JE824" s="18" t="s">
        <v>766</v>
      </c>
      <c r="JF824" s="18" t="s">
        <v>964</v>
      </c>
      <c r="JG824" s="18" t="s">
        <v>956</v>
      </c>
      <c r="JH824" s="18" t="s">
        <v>994</v>
      </c>
      <c r="JI824" s="18" t="s">
        <v>995</v>
      </c>
      <c r="JJ824" s="18" t="s">
        <v>955</v>
      </c>
      <c r="JK824" s="18" t="s">
        <v>966</v>
      </c>
      <c r="JL824" s="18" t="s">
        <v>969</v>
      </c>
      <c r="JM824" s="18" t="s">
        <v>968</v>
      </c>
      <c r="JP824" s="18" t="s">
        <v>766</v>
      </c>
      <c r="JR824" s="18">
        <v>1760</v>
      </c>
      <c r="JU824" s="18">
        <v>56</v>
      </c>
      <c r="KF824" s="18">
        <v>2</v>
      </c>
      <c r="KG824" s="18">
        <v>2</v>
      </c>
      <c r="KH824" s="18">
        <v>52</v>
      </c>
      <c r="KI824" s="18">
        <v>53</v>
      </c>
      <c r="KJ824" s="18">
        <v>49</v>
      </c>
      <c r="KK824" s="18">
        <v>49</v>
      </c>
      <c r="KL824" s="18">
        <v>0</v>
      </c>
      <c r="KM824" s="18">
        <v>0</v>
      </c>
      <c r="ME824" s="18" t="s">
        <v>766</v>
      </c>
      <c r="MJ824" s="18" t="s">
        <v>768</v>
      </c>
      <c r="MQ824" s="18" t="s">
        <v>766</v>
      </c>
      <c r="MU824" s="18">
        <v>0</v>
      </c>
      <c r="NX824" s="18">
        <f t="shared" si="108"/>
        <v>6975.7422048271837</v>
      </c>
      <c r="NY824" t="str">
        <f t="shared" si="86"/>
        <v>Mid-range</v>
      </c>
      <c r="NZ824" t="str">
        <f t="shared" si="87"/>
        <v>Medium</v>
      </c>
    </row>
    <row r="825" spans="1:390">
      <c r="A825" t="s">
        <v>548</v>
      </c>
      <c r="B825" t="s">
        <v>549</v>
      </c>
      <c r="C825" s="32" t="s">
        <v>550</v>
      </c>
      <c r="D825" s="31" t="s">
        <v>393</v>
      </c>
      <c r="E825">
        <v>20130</v>
      </c>
      <c r="F825" t="s">
        <v>936</v>
      </c>
      <c r="G825" s="18">
        <v>10593.636380952423</v>
      </c>
      <c r="H825" s="62">
        <v>27463</v>
      </c>
      <c r="I825" s="76"/>
      <c r="J825" s="63">
        <v>14</v>
      </c>
      <c r="K825" s="63">
        <v>10</v>
      </c>
      <c r="R825" s="63">
        <v>24</v>
      </c>
      <c r="U825" s="63">
        <v>56</v>
      </c>
      <c r="V825" s="63">
        <v>262</v>
      </c>
      <c r="AC825" s="93">
        <v>2698</v>
      </c>
      <c r="AF825" s="93">
        <v>0</v>
      </c>
      <c r="AG825" s="93">
        <v>0</v>
      </c>
      <c r="AJ825" s="93">
        <v>0</v>
      </c>
      <c r="AK825" s="93">
        <v>0</v>
      </c>
      <c r="AL825" s="93">
        <v>19908</v>
      </c>
      <c r="AM825" s="93">
        <v>0</v>
      </c>
      <c r="AN825" s="62"/>
      <c r="AO825" s="59">
        <f t="shared" si="92"/>
        <v>22606</v>
      </c>
      <c r="AP825" s="62">
        <v>5729</v>
      </c>
      <c r="AQ825" s="62"/>
      <c r="AR825" s="62"/>
      <c r="AS825" s="63">
        <v>0</v>
      </c>
      <c r="AT825" s="63">
        <v>0</v>
      </c>
      <c r="AW825" s="63">
        <v>0</v>
      </c>
      <c r="AX825" s="63">
        <v>0</v>
      </c>
      <c r="AY825" s="63">
        <v>0</v>
      </c>
      <c r="AZ825" s="63">
        <v>0</v>
      </c>
      <c r="BB825" s="63">
        <f t="shared" si="100"/>
        <v>5729</v>
      </c>
      <c r="BC825" s="63">
        <v>526</v>
      </c>
      <c r="BF825" s="63">
        <v>0</v>
      </c>
      <c r="BG825" s="63">
        <v>0</v>
      </c>
      <c r="BJ825" s="63">
        <v>0</v>
      </c>
      <c r="BK825" s="63">
        <v>0</v>
      </c>
      <c r="BL825" s="63">
        <v>0</v>
      </c>
      <c r="BM825" s="63">
        <v>0</v>
      </c>
      <c r="BO825" s="63">
        <f t="shared" si="94"/>
        <v>526</v>
      </c>
      <c r="BP825" s="63">
        <v>0</v>
      </c>
      <c r="BR825" s="63">
        <v>0</v>
      </c>
      <c r="BS825" s="63">
        <v>0</v>
      </c>
      <c r="BV825" s="63">
        <v>0</v>
      </c>
      <c r="BW825">
        <v>0</v>
      </c>
      <c r="BX825">
        <v>0</v>
      </c>
      <c r="BY825">
        <v>0</v>
      </c>
      <c r="BZ825">
        <f t="shared" si="101"/>
        <v>0</v>
      </c>
      <c r="CY825" s="39">
        <v>41735</v>
      </c>
      <c r="CZ825" s="39"/>
      <c r="DA825">
        <v>0</v>
      </c>
      <c r="DB825">
        <v>0</v>
      </c>
      <c r="DD825">
        <v>0</v>
      </c>
      <c r="DE825">
        <v>0</v>
      </c>
      <c r="DF825">
        <v>0</v>
      </c>
      <c r="DG825">
        <v>0</v>
      </c>
      <c r="DH825">
        <v>0</v>
      </c>
      <c r="DI825">
        <f t="shared" si="96"/>
        <v>41735</v>
      </c>
      <c r="EJ825">
        <v>0</v>
      </c>
      <c r="EL825">
        <v>0</v>
      </c>
      <c r="EM825">
        <v>0</v>
      </c>
      <c r="EO825">
        <v>0</v>
      </c>
      <c r="EP825">
        <v>0</v>
      </c>
      <c r="EQ825">
        <v>0</v>
      </c>
      <c r="ES825">
        <v>0</v>
      </c>
      <c r="ET825" s="39">
        <f t="shared" si="102"/>
        <v>0</v>
      </c>
      <c r="FT825" s="39"/>
      <c r="FU825">
        <v>614</v>
      </c>
      <c r="FW825">
        <v>0</v>
      </c>
      <c r="FX825">
        <v>0</v>
      </c>
      <c r="FZ825">
        <v>0</v>
      </c>
      <c r="GB825">
        <v>0</v>
      </c>
      <c r="GC825">
        <v>0</v>
      </c>
      <c r="GD825">
        <f t="shared" si="103"/>
        <v>614</v>
      </c>
      <c r="GE825">
        <v>545</v>
      </c>
      <c r="GG825">
        <v>0</v>
      </c>
      <c r="GH825">
        <v>0</v>
      </c>
      <c r="GK825">
        <v>0</v>
      </c>
      <c r="GL825">
        <v>0</v>
      </c>
      <c r="GM825">
        <v>0</v>
      </c>
      <c r="GN825">
        <v>0</v>
      </c>
      <c r="GO825">
        <f t="shared" si="104"/>
        <v>545</v>
      </c>
      <c r="GP825" s="2">
        <f t="shared" si="105"/>
        <v>23132</v>
      </c>
      <c r="GQ825" s="2">
        <f t="shared" si="106"/>
        <v>48078</v>
      </c>
      <c r="GR825" s="2">
        <f t="shared" si="107"/>
        <v>71755</v>
      </c>
      <c r="GS825" t="s">
        <v>420</v>
      </c>
      <c r="GU825" t="s">
        <v>996</v>
      </c>
      <c r="GV825" t="s">
        <v>766</v>
      </c>
      <c r="GW825" t="s">
        <v>410</v>
      </c>
      <c r="HC825">
        <v>692</v>
      </c>
      <c r="HD825">
        <v>0</v>
      </c>
      <c r="HE825" s="39">
        <v>12459</v>
      </c>
      <c r="HF825">
        <v>16</v>
      </c>
      <c r="HG825">
        <v>0</v>
      </c>
      <c r="HH825" s="39">
        <v>53010</v>
      </c>
      <c r="HI825" s="39"/>
      <c r="HJ825">
        <v>0</v>
      </c>
      <c r="HK825" s="39">
        <v>2008</v>
      </c>
      <c r="HL825">
        <v>390</v>
      </c>
      <c r="HO825">
        <v>433</v>
      </c>
      <c r="HP825">
        <v>433</v>
      </c>
      <c r="HQ825">
        <v>0</v>
      </c>
      <c r="HR825">
        <v>0</v>
      </c>
      <c r="HU825">
        <v>10</v>
      </c>
      <c r="IA825">
        <v>5</v>
      </c>
      <c r="IF825" s="63">
        <v>3.14</v>
      </c>
      <c r="IG825">
        <v>5.09</v>
      </c>
      <c r="II825" s="35">
        <f t="shared" si="85"/>
        <v>5.09</v>
      </c>
      <c r="IJ825">
        <v>0</v>
      </c>
      <c r="IK825">
        <v>5</v>
      </c>
      <c r="IL825">
        <v>5</v>
      </c>
      <c r="IM825" s="18">
        <v>8006</v>
      </c>
      <c r="IN825" t="s">
        <v>400</v>
      </c>
      <c r="IO825" s="62">
        <v>6934</v>
      </c>
      <c r="IP825" s="18">
        <v>43437</v>
      </c>
      <c r="IQ825" s="18">
        <v>0</v>
      </c>
      <c r="IR825" s="18">
        <v>0</v>
      </c>
      <c r="IS825" s="18">
        <v>0</v>
      </c>
      <c r="IX825" s="18">
        <v>50371</v>
      </c>
      <c r="JA825" s="18">
        <v>138</v>
      </c>
      <c r="JB825" s="18">
        <v>108</v>
      </c>
      <c r="JC825" s="18">
        <v>309</v>
      </c>
      <c r="JD825" s="18">
        <v>194</v>
      </c>
      <c r="JE825" s="18" t="s">
        <v>766</v>
      </c>
      <c r="JP825" s="18" t="s">
        <v>766</v>
      </c>
      <c r="JR825" s="18">
        <v>1585</v>
      </c>
      <c r="JU825" s="18">
        <v>428</v>
      </c>
      <c r="KF825" s="18">
        <v>6</v>
      </c>
      <c r="KG825" s="18">
        <v>13</v>
      </c>
      <c r="KH825" s="18">
        <v>95</v>
      </c>
      <c r="KI825" s="18">
        <v>53</v>
      </c>
      <c r="KJ825" s="18">
        <v>42</v>
      </c>
      <c r="KK825" s="18">
        <v>42</v>
      </c>
      <c r="KL825" s="18">
        <v>0</v>
      </c>
      <c r="KM825" s="18">
        <v>0</v>
      </c>
      <c r="ME825" s="18" t="s">
        <v>766</v>
      </c>
      <c r="MJ825" s="18" t="s">
        <v>768</v>
      </c>
      <c r="MO825" s="18">
        <v>0</v>
      </c>
      <c r="MP825" s="18">
        <v>0</v>
      </c>
      <c r="MQ825" s="18" t="s">
        <v>766</v>
      </c>
      <c r="MS825" s="18">
        <v>201841</v>
      </c>
      <c r="MU825" s="18">
        <v>11</v>
      </c>
      <c r="NX825" s="18">
        <f t="shared" si="108"/>
        <v>2081.2645149218906</v>
      </c>
      <c r="NY825" t="str">
        <f t="shared" si="86"/>
        <v>Mid-range</v>
      </c>
      <c r="NZ825" t="str">
        <f t="shared" si="87"/>
        <v>Medium</v>
      </c>
    </row>
    <row r="826" spans="1:390">
      <c r="A826" t="s">
        <v>514</v>
      </c>
      <c r="B826" t="s">
        <v>515</v>
      </c>
      <c r="C826" s="32" t="s">
        <v>516</v>
      </c>
      <c r="D826" s="1" t="s">
        <v>404</v>
      </c>
      <c r="E826">
        <v>20130</v>
      </c>
      <c r="F826" t="s">
        <v>936</v>
      </c>
      <c r="G826" s="18">
        <v>2345.9325714285701</v>
      </c>
      <c r="H826" s="62">
        <v>14800</v>
      </c>
      <c r="J826" s="63">
        <v>49</v>
      </c>
      <c r="K826" s="63">
        <v>2</v>
      </c>
      <c r="R826" s="63">
        <v>0</v>
      </c>
      <c r="U826" s="63">
        <v>12</v>
      </c>
      <c r="V826" s="63">
        <v>159</v>
      </c>
      <c r="AC826" s="93">
        <v>2860</v>
      </c>
      <c r="AF826" s="93">
        <v>1261</v>
      </c>
      <c r="AG826" s="93">
        <v>0</v>
      </c>
      <c r="AJ826" s="93">
        <v>293</v>
      </c>
      <c r="AK826" s="93">
        <v>0</v>
      </c>
      <c r="AL826" s="93">
        <v>0</v>
      </c>
      <c r="AM826" s="93">
        <v>5000</v>
      </c>
      <c r="AN826" s="62"/>
      <c r="AO826" s="59">
        <f t="shared" si="92"/>
        <v>9414</v>
      </c>
      <c r="AP826" s="62">
        <v>0</v>
      </c>
      <c r="AQ826" s="62"/>
      <c r="AR826" s="62"/>
      <c r="AS826" s="63">
        <v>0</v>
      </c>
      <c r="AT826" s="63">
        <v>0</v>
      </c>
      <c r="AW826" s="63">
        <v>0</v>
      </c>
      <c r="AX826" s="63">
        <v>0</v>
      </c>
      <c r="AY826" s="63">
        <v>0</v>
      </c>
      <c r="AZ826" s="63">
        <v>0</v>
      </c>
      <c r="BB826" s="63">
        <f t="shared" si="100"/>
        <v>0</v>
      </c>
      <c r="BC826" s="63">
        <v>0</v>
      </c>
      <c r="BF826" s="63">
        <v>0</v>
      </c>
      <c r="BG826" s="63">
        <v>0</v>
      </c>
      <c r="BJ826" s="63">
        <v>0</v>
      </c>
      <c r="BK826" s="63">
        <v>0</v>
      </c>
      <c r="BL826" s="63">
        <v>0</v>
      </c>
      <c r="BM826" s="63">
        <v>0</v>
      </c>
      <c r="BO826" s="63">
        <f t="shared" si="94"/>
        <v>0</v>
      </c>
      <c r="BP826" s="63">
        <v>0</v>
      </c>
      <c r="BR826" s="63">
        <v>0</v>
      </c>
      <c r="BS826" s="63">
        <v>0</v>
      </c>
      <c r="BV826" s="63">
        <v>0</v>
      </c>
      <c r="BW826">
        <v>0</v>
      </c>
      <c r="BX826">
        <v>0</v>
      </c>
      <c r="BY826">
        <v>0</v>
      </c>
      <c r="BZ826">
        <f t="shared" si="101"/>
        <v>0</v>
      </c>
      <c r="CY826">
        <v>5741</v>
      </c>
      <c r="DA826">
        <v>0</v>
      </c>
      <c r="DB826">
        <v>0</v>
      </c>
      <c r="DD826">
        <v>0</v>
      </c>
      <c r="DE826">
        <v>0</v>
      </c>
      <c r="DF826">
        <v>0</v>
      </c>
      <c r="DG826">
        <v>0</v>
      </c>
      <c r="DH826">
        <v>0</v>
      </c>
      <c r="DI826">
        <f t="shared" si="96"/>
        <v>5741</v>
      </c>
      <c r="EJ826">
        <v>753</v>
      </c>
      <c r="EL826">
        <v>0</v>
      </c>
      <c r="EM826">
        <v>0</v>
      </c>
      <c r="EO826">
        <v>0</v>
      </c>
      <c r="EP826">
        <v>0</v>
      </c>
      <c r="EQ826">
        <v>0</v>
      </c>
      <c r="ES826">
        <v>0</v>
      </c>
      <c r="ET826" s="39">
        <f t="shared" si="102"/>
        <v>753</v>
      </c>
      <c r="FT826" s="39"/>
      <c r="FU826">
        <v>0</v>
      </c>
      <c r="FW826">
        <v>0</v>
      </c>
      <c r="FX826">
        <v>0</v>
      </c>
      <c r="FZ826">
        <v>0</v>
      </c>
      <c r="GB826">
        <v>0</v>
      </c>
      <c r="GC826">
        <v>0</v>
      </c>
      <c r="GD826">
        <f t="shared" si="103"/>
        <v>0</v>
      </c>
      <c r="GE826">
        <v>0</v>
      </c>
      <c r="GG826">
        <v>0</v>
      </c>
      <c r="GH826">
        <v>0</v>
      </c>
      <c r="GK826">
        <v>0</v>
      </c>
      <c r="GL826">
        <v>0</v>
      </c>
      <c r="GM826">
        <v>0</v>
      </c>
      <c r="GN826">
        <v>0</v>
      </c>
      <c r="GO826">
        <f t="shared" si="104"/>
        <v>0</v>
      </c>
      <c r="GP826" s="2">
        <f t="shared" si="105"/>
        <v>9414</v>
      </c>
      <c r="GQ826" s="2">
        <f t="shared" si="106"/>
        <v>6494</v>
      </c>
      <c r="GR826" s="2">
        <f t="shared" si="107"/>
        <v>15908</v>
      </c>
      <c r="GS826" t="s">
        <v>942</v>
      </c>
      <c r="GT826" t="s">
        <v>463</v>
      </c>
      <c r="GU826" t="s">
        <v>937</v>
      </c>
      <c r="GV826" t="s">
        <v>766</v>
      </c>
      <c r="GW826" t="s">
        <v>410</v>
      </c>
      <c r="HC826">
        <v>490</v>
      </c>
      <c r="HD826">
        <v>1506</v>
      </c>
      <c r="HE826">
        <v>17256</v>
      </c>
      <c r="HF826">
        <v>66</v>
      </c>
      <c r="HG826">
        <v>0</v>
      </c>
      <c r="HH826">
        <v>35216</v>
      </c>
      <c r="HJ826">
        <v>52</v>
      </c>
      <c r="HK826">
        <v>0</v>
      </c>
      <c r="HL826">
        <v>497</v>
      </c>
      <c r="HO826">
        <v>25</v>
      </c>
      <c r="HP826">
        <v>25</v>
      </c>
      <c r="HQ826">
        <v>0</v>
      </c>
      <c r="HR826">
        <v>55</v>
      </c>
      <c r="HU826">
        <v>1</v>
      </c>
      <c r="IF826" s="63">
        <v>2.5</v>
      </c>
      <c r="IG826">
        <v>1</v>
      </c>
      <c r="II826" s="35">
        <f t="shared" si="85"/>
        <v>1</v>
      </c>
      <c r="IJ826">
        <v>1.5</v>
      </c>
      <c r="IK826">
        <v>1.5</v>
      </c>
      <c r="IL826">
        <v>1.5</v>
      </c>
      <c r="IM826" s="18">
        <v>650</v>
      </c>
      <c r="IN826" t="s">
        <v>400</v>
      </c>
      <c r="IO826" s="62">
        <v>3809</v>
      </c>
      <c r="IP826" s="18">
        <v>8002</v>
      </c>
      <c r="IQ826" s="18">
        <v>0</v>
      </c>
      <c r="IR826" s="18">
        <v>1112</v>
      </c>
      <c r="IS826" s="18">
        <v>0</v>
      </c>
      <c r="IX826" s="18">
        <v>21968</v>
      </c>
      <c r="JA826" s="18">
        <v>42</v>
      </c>
      <c r="JB826" s="18">
        <v>40</v>
      </c>
      <c r="JC826" s="18">
        <v>47</v>
      </c>
      <c r="JD826" s="18">
        <v>41</v>
      </c>
      <c r="JE826" s="18" t="s">
        <v>768</v>
      </c>
      <c r="JF826" s="18" t="s">
        <v>997</v>
      </c>
      <c r="JP826" s="18" t="s">
        <v>766</v>
      </c>
      <c r="JR826" s="18">
        <v>785</v>
      </c>
      <c r="JU826" s="18">
        <v>17</v>
      </c>
      <c r="KF826" s="18">
        <v>0</v>
      </c>
      <c r="KG826" s="18">
        <v>0</v>
      </c>
      <c r="KH826" s="18">
        <v>0</v>
      </c>
      <c r="KI826" s="18">
        <v>58.5</v>
      </c>
      <c r="KJ826" s="18">
        <v>44</v>
      </c>
      <c r="KK826" s="18">
        <v>35</v>
      </c>
      <c r="KL826" s="18">
        <v>0</v>
      </c>
      <c r="KM826" s="18">
        <v>0</v>
      </c>
      <c r="ME826" s="18" t="s">
        <v>768</v>
      </c>
      <c r="MJ826" s="18" t="s">
        <v>766</v>
      </c>
      <c r="MO826" s="18">
        <v>0</v>
      </c>
      <c r="MP826" s="18">
        <v>0</v>
      </c>
      <c r="MQ826" s="18" t="s">
        <v>766</v>
      </c>
      <c r="MS826" s="18">
        <v>306841</v>
      </c>
      <c r="MU826" s="18">
        <v>0</v>
      </c>
      <c r="NX826" s="18">
        <f t="shared" si="108"/>
        <v>2345.9325714285701</v>
      </c>
      <c r="NY826" t="str">
        <f t="shared" si="86"/>
        <v>Smaller</v>
      </c>
      <c r="NZ826" t="str">
        <f t="shared" si="87"/>
        <v>Small</v>
      </c>
    </row>
    <row r="827" spans="1:390">
      <c r="A827" t="s">
        <v>521</v>
      </c>
      <c r="B827" t="s">
        <v>727</v>
      </c>
      <c r="C827" s="32" t="s">
        <v>728</v>
      </c>
      <c r="D827" s="1" t="s">
        <v>404</v>
      </c>
      <c r="E827">
        <v>20130</v>
      </c>
      <c r="F827" t="s">
        <v>936</v>
      </c>
      <c r="G827" s="18">
        <v>9809.6910476191279</v>
      </c>
      <c r="H827" s="62">
        <v>55227</v>
      </c>
      <c r="I827" s="76"/>
      <c r="J827" s="63">
        <v>203</v>
      </c>
      <c r="K827" s="63">
        <v>5</v>
      </c>
      <c r="R827" s="63">
        <v>41</v>
      </c>
      <c r="U827" s="63">
        <v>33</v>
      </c>
      <c r="V827" s="63">
        <v>904</v>
      </c>
      <c r="AC827" s="93">
        <v>3078</v>
      </c>
      <c r="AF827" s="93">
        <v>0</v>
      </c>
      <c r="AG827" s="93">
        <v>0</v>
      </c>
      <c r="AJ827" s="93">
        <v>6000</v>
      </c>
      <c r="AK827" s="93">
        <v>6119</v>
      </c>
      <c r="AL827" s="93">
        <v>0</v>
      </c>
      <c r="AM827" s="93">
        <v>0</v>
      </c>
      <c r="AN827" s="62"/>
      <c r="AO827" s="59">
        <f t="shared" si="92"/>
        <v>15197</v>
      </c>
      <c r="AP827" s="62">
        <v>13528</v>
      </c>
      <c r="AQ827" s="62"/>
      <c r="AR827" s="62"/>
      <c r="AS827" s="63">
        <v>0</v>
      </c>
      <c r="AT827" s="63">
        <v>0</v>
      </c>
      <c r="AW827" s="63">
        <v>0</v>
      </c>
      <c r="AX827" s="63">
        <v>0</v>
      </c>
      <c r="AY827" s="63">
        <v>0</v>
      </c>
      <c r="AZ827" s="63">
        <v>0</v>
      </c>
      <c r="BB827" s="63">
        <f t="shared" si="100"/>
        <v>13528</v>
      </c>
      <c r="BC827" s="76">
        <v>26803</v>
      </c>
      <c r="BD827" s="76"/>
      <c r="BE827" s="76"/>
      <c r="BF827" s="63">
        <v>0</v>
      </c>
      <c r="BG827" s="63">
        <v>0</v>
      </c>
      <c r="BJ827" s="63">
        <v>0</v>
      </c>
      <c r="BK827" s="63">
        <v>0</v>
      </c>
      <c r="BL827" s="63">
        <v>0</v>
      </c>
      <c r="BM827" s="63">
        <v>0</v>
      </c>
      <c r="BO827" s="63">
        <f t="shared" si="94"/>
        <v>26803</v>
      </c>
      <c r="BP827" s="63">
        <v>0</v>
      </c>
      <c r="BR827" s="63">
        <v>0</v>
      </c>
      <c r="BS827" s="63">
        <v>0</v>
      </c>
      <c r="BV827" s="63">
        <v>0</v>
      </c>
      <c r="BW827">
        <v>0</v>
      </c>
      <c r="BX827">
        <v>0</v>
      </c>
      <c r="BY827">
        <v>0</v>
      </c>
      <c r="BZ827">
        <f t="shared" si="101"/>
        <v>0</v>
      </c>
      <c r="CY827" s="39">
        <v>70000</v>
      </c>
      <c r="CZ827" s="39"/>
      <c r="DA827">
        <v>0</v>
      </c>
      <c r="DB827">
        <v>0</v>
      </c>
      <c r="DD827">
        <v>0</v>
      </c>
      <c r="DE827">
        <v>0</v>
      </c>
      <c r="DF827">
        <v>0</v>
      </c>
      <c r="DG827">
        <v>0</v>
      </c>
      <c r="DH827">
        <v>0</v>
      </c>
      <c r="DI827">
        <f t="shared" si="96"/>
        <v>70000</v>
      </c>
      <c r="EJ827">
        <v>630</v>
      </c>
      <c r="EL827">
        <v>0</v>
      </c>
      <c r="EM827">
        <v>0</v>
      </c>
      <c r="EO827">
        <v>0</v>
      </c>
      <c r="EP827">
        <v>0</v>
      </c>
      <c r="EQ827">
        <v>0</v>
      </c>
      <c r="ES827">
        <v>0</v>
      </c>
      <c r="ET827" s="39">
        <f t="shared" si="102"/>
        <v>630</v>
      </c>
      <c r="FT827" s="39"/>
      <c r="FU827" s="39">
        <v>12639</v>
      </c>
      <c r="FV827" s="39"/>
      <c r="FW827">
        <v>0</v>
      </c>
      <c r="FX827">
        <v>0</v>
      </c>
      <c r="FZ827">
        <v>0</v>
      </c>
      <c r="GB827">
        <v>0</v>
      </c>
      <c r="GC827">
        <v>0</v>
      </c>
      <c r="GD827">
        <f t="shared" si="103"/>
        <v>12639</v>
      </c>
      <c r="GE827">
        <v>0</v>
      </c>
      <c r="GG827">
        <v>0</v>
      </c>
      <c r="GH827">
        <v>0</v>
      </c>
      <c r="GK827">
        <v>0</v>
      </c>
      <c r="GL827">
        <v>0</v>
      </c>
      <c r="GM827">
        <v>0</v>
      </c>
      <c r="GN827">
        <v>0</v>
      </c>
      <c r="GO827">
        <f t="shared" si="104"/>
        <v>0</v>
      </c>
      <c r="GP827" s="2">
        <f t="shared" si="105"/>
        <v>42000</v>
      </c>
      <c r="GQ827" s="2">
        <f t="shared" si="106"/>
        <v>96797</v>
      </c>
      <c r="GR827" s="2">
        <f t="shared" si="107"/>
        <v>138797</v>
      </c>
      <c r="GS827" t="s">
        <v>420</v>
      </c>
      <c r="GU827" t="s">
        <v>937</v>
      </c>
      <c r="GV827" t="s">
        <v>766</v>
      </c>
      <c r="GY827" t="s">
        <v>405</v>
      </c>
      <c r="HC827" s="39">
        <v>1064</v>
      </c>
      <c r="HD827">
        <v>1408</v>
      </c>
      <c r="HE827">
        <v>33.484000000000002</v>
      </c>
      <c r="HF827">
        <v>125</v>
      </c>
      <c r="HG827">
        <v>0</v>
      </c>
      <c r="HH827" s="39">
        <v>63189</v>
      </c>
      <c r="HJ827">
        <v>19</v>
      </c>
      <c r="HK827">
        <v>62</v>
      </c>
      <c r="HL827" s="39">
        <v>1264</v>
      </c>
      <c r="HM827" s="39"/>
      <c r="HN827" s="39"/>
      <c r="HO827">
        <v>0</v>
      </c>
      <c r="HP827">
        <v>0</v>
      </c>
      <c r="HQ827">
        <v>0</v>
      </c>
      <c r="HR827">
        <v>19</v>
      </c>
      <c r="HU827">
        <v>9</v>
      </c>
      <c r="IA827">
        <v>3</v>
      </c>
      <c r="IF827" s="63">
        <v>3.86</v>
      </c>
      <c r="IG827">
        <v>5.9470000000000001</v>
      </c>
      <c r="II827" s="35">
        <f t="shared" si="85"/>
        <v>5.9470000000000001</v>
      </c>
      <c r="IJ827">
        <v>1</v>
      </c>
      <c r="IK827">
        <v>4</v>
      </c>
      <c r="IL827">
        <v>3.6</v>
      </c>
      <c r="IM827" s="18">
        <v>15791</v>
      </c>
      <c r="IN827" t="s">
        <v>411</v>
      </c>
      <c r="IO827" s="62">
        <v>25055</v>
      </c>
      <c r="IP827" s="18">
        <v>14270</v>
      </c>
      <c r="IQ827" s="18">
        <v>109</v>
      </c>
      <c r="IR827" s="18">
        <v>10</v>
      </c>
      <c r="IS827" s="18">
        <v>0</v>
      </c>
      <c r="IX827" s="18">
        <v>39444</v>
      </c>
      <c r="JA827" s="18">
        <v>55</v>
      </c>
      <c r="JB827" s="18">
        <v>55</v>
      </c>
      <c r="JC827" s="18">
        <v>290</v>
      </c>
      <c r="JD827" s="18">
        <v>290</v>
      </c>
      <c r="JE827" s="18" t="s">
        <v>768</v>
      </c>
      <c r="JF827" s="18" t="s">
        <v>961</v>
      </c>
      <c r="JG827" s="18" t="s">
        <v>998</v>
      </c>
      <c r="JP827" s="18" t="s">
        <v>766</v>
      </c>
      <c r="JR827" s="18">
        <v>1970</v>
      </c>
      <c r="JU827" s="18">
        <v>87</v>
      </c>
      <c r="KF827" s="18">
        <v>2</v>
      </c>
      <c r="KG827" s="18">
        <v>2</v>
      </c>
      <c r="KH827" s="18">
        <v>26</v>
      </c>
      <c r="KI827" s="18">
        <v>54</v>
      </c>
      <c r="KJ827" s="18">
        <v>36</v>
      </c>
      <c r="KK827" s="18">
        <v>36</v>
      </c>
      <c r="KL827" s="18">
        <v>0</v>
      </c>
      <c r="KM827" s="18">
        <v>0</v>
      </c>
      <c r="ME827" s="18" t="s">
        <v>766</v>
      </c>
      <c r="MJ827" s="18" t="s">
        <v>768</v>
      </c>
      <c r="MO827" s="18">
        <v>0</v>
      </c>
      <c r="MP827" s="18">
        <v>0</v>
      </c>
      <c r="MQ827" s="18" t="s">
        <v>768</v>
      </c>
      <c r="MR827" s="18">
        <v>2</v>
      </c>
      <c r="MS827" s="18">
        <v>635871</v>
      </c>
      <c r="MU827" s="18">
        <v>0</v>
      </c>
      <c r="NX827" s="18">
        <f t="shared" si="108"/>
        <v>1649.5192614123303</v>
      </c>
      <c r="NY827" t="str">
        <f t="shared" si="86"/>
        <v>Mid-range</v>
      </c>
      <c r="NZ827" t="str">
        <f t="shared" si="87"/>
        <v>Small</v>
      </c>
    </row>
    <row r="828" spans="1:390">
      <c r="A828" t="s">
        <v>614</v>
      </c>
      <c r="B828" t="s">
        <v>615</v>
      </c>
      <c r="C828" s="32" t="s">
        <v>616</v>
      </c>
      <c r="D828" s="31" t="s">
        <v>393</v>
      </c>
      <c r="E828">
        <v>20130</v>
      </c>
      <c r="F828" t="s">
        <v>936</v>
      </c>
      <c r="G828" s="18">
        <v>19165.014666666688</v>
      </c>
      <c r="H828" s="62">
        <v>50000</v>
      </c>
      <c r="I828" s="76"/>
      <c r="J828" s="63">
        <v>167</v>
      </c>
      <c r="K828" s="63">
        <v>8</v>
      </c>
      <c r="R828" s="63">
        <v>100</v>
      </c>
      <c r="U828" s="63">
        <v>66</v>
      </c>
      <c r="V828" s="63">
        <v>1160</v>
      </c>
      <c r="AC828" s="93">
        <v>3794</v>
      </c>
      <c r="AF828" s="93">
        <v>0</v>
      </c>
      <c r="AG828" s="93">
        <v>0</v>
      </c>
      <c r="AJ828" s="93">
        <v>0</v>
      </c>
      <c r="AK828" s="93">
        <v>0</v>
      </c>
      <c r="AL828" s="93">
        <v>77051</v>
      </c>
      <c r="AM828" s="93">
        <v>0</v>
      </c>
      <c r="AN828" s="62"/>
      <c r="AO828" s="59">
        <f t="shared" si="92"/>
        <v>80845</v>
      </c>
      <c r="AP828" s="62">
        <v>0</v>
      </c>
      <c r="AQ828" s="62"/>
      <c r="AR828" s="62"/>
      <c r="AS828" s="63">
        <v>0</v>
      </c>
      <c r="AT828" s="63">
        <v>0</v>
      </c>
      <c r="AW828" s="63">
        <v>0</v>
      </c>
      <c r="AX828" s="63">
        <v>0</v>
      </c>
      <c r="AY828" s="63">
        <v>20753</v>
      </c>
      <c r="AZ828" s="63">
        <v>0</v>
      </c>
      <c r="BB828" s="63">
        <f t="shared" si="100"/>
        <v>20753</v>
      </c>
      <c r="BC828" s="63">
        <v>4997</v>
      </c>
      <c r="BF828" s="63">
        <v>0</v>
      </c>
      <c r="BG828" s="63">
        <v>0</v>
      </c>
      <c r="BJ828" s="63">
        <v>0</v>
      </c>
      <c r="BK828" s="63">
        <v>0</v>
      </c>
      <c r="BL828" s="63">
        <v>0</v>
      </c>
      <c r="BM828" s="63">
        <v>0</v>
      </c>
      <c r="BO828" s="63">
        <f t="shared" si="94"/>
        <v>4997</v>
      </c>
      <c r="BP828" s="63">
        <v>0</v>
      </c>
      <c r="BR828" s="63">
        <v>0</v>
      </c>
      <c r="BS828" s="63">
        <v>0</v>
      </c>
      <c r="BV828" s="63">
        <v>0</v>
      </c>
      <c r="BW828">
        <v>0</v>
      </c>
      <c r="BX828">
        <v>0</v>
      </c>
      <c r="BY828">
        <v>0</v>
      </c>
      <c r="BZ828">
        <f t="shared" si="101"/>
        <v>0</v>
      </c>
      <c r="CY828">
        <v>107504</v>
      </c>
      <c r="DA828">
        <v>0</v>
      </c>
      <c r="DB828">
        <v>0</v>
      </c>
      <c r="DD828">
        <v>0</v>
      </c>
      <c r="DE828">
        <v>0</v>
      </c>
      <c r="DF828">
        <v>0</v>
      </c>
      <c r="DG828">
        <v>0</v>
      </c>
      <c r="DH828">
        <v>0</v>
      </c>
      <c r="DI828">
        <f t="shared" si="96"/>
        <v>107504</v>
      </c>
      <c r="EJ828">
        <v>4494</v>
      </c>
      <c r="EL828">
        <v>0</v>
      </c>
      <c r="EM828">
        <v>0</v>
      </c>
      <c r="EO828">
        <v>0</v>
      </c>
      <c r="EP828">
        <v>0</v>
      </c>
      <c r="EQ828">
        <v>0</v>
      </c>
      <c r="ES828">
        <v>0</v>
      </c>
      <c r="ET828" s="39">
        <f t="shared" si="102"/>
        <v>4494</v>
      </c>
      <c r="FT828" s="39"/>
      <c r="FW828">
        <v>0</v>
      </c>
      <c r="FX828">
        <v>0</v>
      </c>
      <c r="FZ828">
        <v>0</v>
      </c>
      <c r="GC828">
        <v>0</v>
      </c>
      <c r="GD828">
        <f t="shared" si="103"/>
        <v>0</v>
      </c>
      <c r="GE828">
        <v>157</v>
      </c>
      <c r="GG828">
        <v>0</v>
      </c>
      <c r="GH828">
        <v>0</v>
      </c>
      <c r="GK828">
        <v>0</v>
      </c>
      <c r="GL828">
        <v>0</v>
      </c>
      <c r="GM828">
        <v>0</v>
      </c>
      <c r="GN828">
        <v>0</v>
      </c>
      <c r="GO828">
        <f t="shared" si="104"/>
        <v>157</v>
      </c>
      <c r="GP828" s="2">
        <f t="shared" si="105"/>
        <v>85842</v>
      </c>
      <c r="GQ828" s="2">
        <f t="shared" si="106"/>
        <v>132751</v>
      </c>
      <c r="GR828" s="2">
        <f t="shared" si="107"/>
        <v>218750</v>
      </c>
      <c r="GS828" t="s">
        <v>420</v>
      </c>
      <c r="GV828" t="s">
        <v>768</v>
      </c>
      <c r="HD828">
        <v>13243</v>
      </c>
      <c r="HE828">
        <v>9386</v>
      </c>
      <c r="HF828">
        <v>39</v>
      </c>
      <c r="HG828">
        <v>209</v>
      </c>
      <c r="HH828">
        <v>139996</v>
      </c>
      <c r="HK828">
        <v>5372</v>
      </c>
      <c r="HL828">
        <v>3472</v>
      </c>
      <c r="HQ828">
        <v>4</v>
      </c>
      <c r="HR828">
        <v>197</v>
      </c>
      <c r="HU828">
        <v>7</v>
      </c>
      <c r="IA828">
        <v>8.1</v>
      </c>
      <c r="IF828" s="63">
        <v>8</v>
      </c>
      <c r="IG828">
        <v>9</v>
      </c>
      <c r="II828" s="35">
        <f t="shared" si="85"/>
        <v>9</v>
      </c>
      <c r="IK828">
        <v>8.1</v>
      </c>
      <c r="IL828">
        <v>8.1</v>
      </c>
      <c r="IM828" s="18">
        <v>71968</v>
      </c>
      <c r="IN828" t="s">
        <v>400</v>
      </c>
      <c r="IO828" s="62">
        <v>69705</v>
      </c>
      <c r="IP828" s="18">
        <v>7839</v>
      </c>
      <c r="IQ828" s="18">
        <v>8837</v>
      </c>
      <c r="IR828" s="18">
        <v>8963</v>
      </c>
      <c r="IS828" s="18">
        <v>278</v>
      </c>
      <c r="IX828" s="18">
        <v>95622</v>
      </c>
      <c r="JA828" s="18">
        <v>149</v>
      </c>
      <c r="JB828" s="18">
        <v>130</v>
      </c>
      <c r="JC828" s="18">
        <v>1000</v>
      </c>
      <c r="JD828" s="18">
        <v>283</v>
      </c>
      <c r="JE828" s="18" t="s">
        <v>768</v>
      </c>
      <c r="JF828" s="18" t="s">
        <v>999</v>
      </c>
      <c r="JG828" s="18" t="s">
        <v>1000</v>
      </c>
      <c r="JH828" s="18" t="s">
        <v>1001</v>
      </c>
      <c r="JI828" s="18" t="s">
        <v>1002</v>
      </c>
      <c r="JJ828" s="18" t="s">
        <v>1003</v>
      </c>
      <c r="JK828" s="18" t="s">
        <v>1004</v>
      </c>
      <c r="JL828" s="18" t="s">
        <v>1005</v>
      </c>
      <c r="JM828" s="18" t="s">
        <v>1006</v>
      </c>
      <c r="JN828" s="18" t="s">
        <v>990</v>
      </c>
      <c r="JO828" s="18" t="s">
        <v>1007</v>
      </c>
      <c r="JP828" s="18" t="s">
        <v>766</v>
      </c>
      <c r="JR828" s="18">
        <v>11605</v>
      </c>
      <c r="JU828" s="18">
        <v>487</v>
      </c>
      <c r="KF828" s="18">
        <v>2</v>
      </c>
      <c r="KG828" s="18">
        <v>10</v>
      </c>
      <c r="KI828" s="18">
        <v>70</v>
      </c>
      <c r="KJ828" s="18">
        <v>47</v>
      </c>
      <c r="KK828" s="18">
        <v>47</v>
      </c>
      <c r="KL828" s="18">
        <v>5</v>
      </c>
      <c r="KM828" s="18">
        <v>0</v>
      </c>
      <c r="ME828" s="18" t="s">
        <v>766</v>
      </c>
      <c r="MJ828" s="18" t="s">
        <v>768</v>
      </c>
      <c r="MO828" s="18">
        <v>5</v>
      </c>
      <c r="MP828" s="18">
        <v>0</v>
      </c>
      <c r="MQ828" s="18" t="s">
        <v>768</v>
      </c>
      <c r="MR828" s="18">
        <v>8</v>
      </c>
      <c r="MS828" s="18">
        <v>833674</v>
      </c>
      <c r="MU828" s="18">
        <v>226</v>
      </c>
      <c r="NX828" s="18">
        <f t="shared" si="108"/>
        <v>2129.4460740740765</v>
      </c>
      <c r="NY828" t="str">
        <f t="shared" si="86"/>
        <v>Larger</v>
      </c>
      <c r="NZ828" t="str">
        <f t="shared" si="87"/>
        <v>Medium</v>
      </c>
    </row>
    <row r="829" spans="1:390">
      <c r="A829" t="s">
        <v>495</v>
      </c>
      <c r="B829" t="s">
        <v>675</v>
      </c>
      <c r="C829" s="32" t="s">
        <v>676</v>
      </c>
      <c r="D829" s="1" t="s">
        <v>404</v>
      </c>
      <c r="E829">
        <v>20130</v>
      </c>
      <c r="F829" t="s">
        <v>936</v>
      </c>
      <c r="G829" s="18">
        <v>10926.035047619102</v>
      </c>
      <c r="H829" s="62">
        <v>44100</v>
      </c>
      <c r="I829" s="76"/>
      <c r="J829" s="63">
        <v>326</v>
      </c>
      <c r="K829" s="63">
        <v>21</v>
      </c>
      <c r="R829" s="63">
        <v>88</v>
      </c>
      <c r="U829" s="63">
        <v>216</v>
      </c>
      <c r="V829" s="63">
        <v>743</v>
      </c>
      <c r="AC829" s="93">
        <v>3996</v>
      </c>
      <c r="AF829" s="93">
        <v>0</v>
      </c>
      <c r="AG829" s="93">
        <v>0</v>
      </c>
      <c r="AJ829" s="93">
        <v>0</v>
      </c>
      <c r="AK829" s="93">
        <v>0</v>
      </c>
      <c r="AL829" s="93">
        <v>4850</v>
      </c>
      <c r="AM829" s="93">
        <v>0</v>
      </c>
      <c r="AN829" s="62"/>
      <c r="AO829" s="59">
        <f t="shared" si="92"/>
        <v>8846</v>
      </c>
      <c r="AP829" s="62">
        <v>0</v>
      </c>
      <c r="AQ829" s="62"/>
      <c r="AR829" s="62"/>
      <c r="AS829" s="63">
        <v>0</v>
      </c>
      <c r="AT829" s="63">
        <v>0</v>
      </c>
      <c r="AW829" s="63">
        <v>0</v>
      </c>
      <c r="AX829" s="63">
        <v>0</v>
      </c>
      <c r="AY829" s="77">
        <v>9000</v>
      </c>
      <c r="AZ829" s="63">
        <v>0</v>
      </c>
      <c r="BB829" s="63">
        <f t="shared" si="100"/>
        <v>9000</v>
      </c>
      <c r="BC829" s="77">
        <v>10000</v>
      </c>
      <c r="BD829" s="77"/>
      <c r="BE829" s="77"/>
      <c r="BF829" s="63">
        <v>0</v>
      </c>
      <c r="BG829" s="63">
        <v>0</v>
      </c>
      <c r="BJ829" s="63">
        <v>0</v>
      </c>
      <c r="BK829" s="63">
        <v>0</v>
      </c>
      <c r="BL829" s="63">
        <v>0</v>
      </c>
      <c r="BM829" s="63">
        <v>0</v>
      </c>
      <c r="BO829" s="63">
        <f t="shared" si="94"/>
        <v>10000</v>
      </c>
      <c r="BP829" s="63">
        <v>0</v>
      </c>
      <c r="BR829" s="63">
        <v>0</v>
      </c>
      <c r="BS829" s="63">
        <v>0</v>
      </c>
      <c r="BV829" s="63">
        <v>0</v>
      </c>
      <c r="BW829">
        <v>0</v>
      </c>
      <c r="BX829">
        <v>0</v>
      </c>
      <c r="BY829">
        <v>0</v>
      </c>
      <c r="BZ829">
        <f t="shared" si="101"/>
        <v>0</v>
      </c>
      <c r="CY829" s="41">
        <v>53493</v>
      </c>
      <c r="CZ829" s="41"/>
      <c r="DA829">
        <v>0</v>
      </c>
      <c r="DB829">
        <v>0</v>
      </c>
      <c r="DD829">
        <v>0</v>
      </c>
      <c r="DE829">
        <v>0</v>
      </c>
      <c r="DF829">
        <v>0</v>
      </c>
      <c r="DG829">
        <v>0</v>
      </c>
      <c r="DH829" s="41">
        <v>24030</v>
      </c>
      <c r="DI829">
        <f t="shared" si="96"/>
        <v>77523</v>
      </c>
      <c r="EJ829">
        <v>0</v>
      </c>
      <c r="EL829">
        <v>0</v>
      </c>
      <c r="EM829">
        <v>0</v>
      </c>
      <c r="EO829">
        <v>0</v>
      </c>
      <c r="EP829">
        <v>0</v>
      </c>
      <c r="EQ829">
        <v>0</v>
      </c>
      <c r="ES829">
        <v>0</v>
      </c>
      <c r="ET829" s="39">
        <f t="shared" si="102"/>
        <v>0</v>
      </c>
      <c r="FT829" s="39"/>
      <c r="FU829">
        <v>0</v>
      </c>
      <c r="FW829">
        <v>0</v>
      </c>
      <c r="FX829">
        <v>0</v>
      </c>
      <c r="FZ829">
        <v>0</v>
      </c>
      <c r="GB829">
        <v>0</v>
      </c>
      <c r="GC829">
        <v>0</v>
      </c>
      <c r="GD829">
        <f t="shared" si="103"/>
        <v>0</v>
      </c>
      <c r="GE829">
        <v>0</v>
      </c>
      <c r="GG829">
        <v>0</v>
      </c>
      <c r="GH829">
        <v>0</v>
      </c>
      <c r="GK829">
        <v>0</v>
      </c>
      <c r="GL829">
        <v>0</v>
      </c>
      <c r="GM829">
        <v>0</v>
      </c>
      <c r="GN829">
        <v>0</v>
      </c>
      <c r="GO829">
        <f t="shared" si="104"/>
        <v>0</v>
      </c>
      <c r="GP829" s="2">
        <f t="shared" si="105"/>
        <v>18846</v>
      </c>
      <c r="GQ829" s="2">
        <f t="shared" si="106"/>
        <v>86523</v>
      </c>
      <c r="GR829" s="2">
        <f t="shared" si="107"/>
        <v>105369</v>
      </c>
      <c r="GS829" t="s">
        <v>395</v>
      </c>
      <c r="GV829" t="s">
        <v>768</v>
      </c>
      <c r="GY829" t="s">
        <v>405</v>
      </c>
      <c r="HC829">
        <v>114</v>
      </c>
      <c r="HD829">
        <v>0</v>
      </c>
      <c r="HE829" s="39">
        <v>17599</v>
      </c>
      <c r="HF829">
        <v>101</v>
      </c>
      <c r="HH829" s="39">
        <v>113978</v>
      </c>
      <c r="HJ829">
        <v>0</v>
      </c>
      <c r="HK829">
        <v>217</v>
      </c>
      <c r="HL829">
        <v>215</v>
      </c>
      <c r="HO829" s="39">
        <v>1115</v>
      </c>
      <c r="HP829" s="39">
        <v>1939</v>
      </c>
      <c r="HQ829" s="39">
        <v>4848</v>
      </c>
      <c r="HR829">
        <v>0</v>
      </c>
      <c r="HU829">
        <v>5</v>
      </c>
      <c r="IA829">
        <v>8</v>
      </c>
      <c r="IF829" s="63">
        <v>5.2750000000000004</v>
      </c>
      <c r="IG829">
        <v>5</v>
      </c>
      <c r="II829" s="35">
        <f t="shared" si="85"/>
        <v>5</v>
      </c>
      <c r="IJ829">
        <v>0</v>
      </c>
      <c r="IK829">
        <v>8</v>
      </c>
      <c r="IL829">
        <v>8</v>
      </c>
      <c r="IM829" s="18">
        <v>18354</v>
      </c>
      <c r="IN829" t="s">
        <v>400</v>
      </c>
      <c r="IO829" s="62">
        <v>40961</v>
      </c>
      <c r="IP829" s="18">
        <v>21107</v>
      </c>
      <c r="IQ829" s="18">
        <v>11075</v>
      </c>
      <c r="IR829" s="18">
        <v>0</v>
      </c>
      <c r="IS829" s="18">
        <v>150</v>
      </c>
      <c r="IX829" s="18">
        <v>73293</v>
      </c>
      <c r="JA829" s="18">
        <v>17</v>
      </c>
      <c r="JB829" s="18">
        <v>17</v>
      </c>
      <c r="JC829" s="18">
        <v>187</v>
      </c>
      <c r="JD829" s="18">
        <v>187</v>
      </c>
      <c r="JE829" s="18" t="s">
        <v>768</v>
      </c>
      <c r="JF829" s="18" t="s">
        <v>956</v>
      </c>
      <c r="JG829" s="18" t="s">
        <v>969</v>
      </c>
      <c r="JH829" s="18" t="s">
        <v>994</v>
      </c>
      <c r="JI829" s="18" t="s">
        <v>955</v>
      </c>
      <c r="JJ829" s="18" t="s">
        <v>967</v>
      </c>
      <c r="JK829" s="18" t="s">
        <v>966</v>
      </c>
      <c r="JL829" s="18" t="s">
        <v>968</v>
      </c>
      <c r="JM829" s="18" t="s">
        <v>1008</v>
      </c>
      <c r="JP829" s="18" t="s">
        <v>766</v>
      </c>
      <c r="JR829" s="18">
        <v>3730</v>
      </c>
      <c r="JU829" s="18">
        <v>108</v>
      </c>
      <c r="KF829" s="18">
        <v>1</v>
      </c>
      <c r="KG829" s="18">
        <v>2</v>
      </c>
      <c r="KH829" s="18">
        <v>87</v>
      </c>
      <c r="KI829" s="18">
        <v>58</v>
      </c>
      <c r="KJ829" s="18">
        <v>42</v>
      </c>
      <c r="KK829" s="18">
        <v>42</v>
      </c>
      <c r="KL829" s="18">
        <v>5</v>
      </c>
      <c r="KM829" s="18">
        <v>0</v>
      </c>
      <c r="ME829" s="18" t="s">
        <v>766</v>
      </c>
      <c r="MJ829" s="18" t="s">
        <v>768</v>
      </c>
      <c r="MO829" s="18">
        <v>5</v>
      </c>
      <c r="MP829" s="18">
        <v>0</v>
      </c>
      <c r="MQ829" s="18" t="s">
        <v>768</v>
      </c>
      <c r="MR829" s="18">
        <v>0</v>
      </c>
      <c r="MS829" s="18">
        <v>428246</v>
      </c>
      <c r="MU829" s="18">
        <v>7</v>
      </c>
      <c r="NX829" s="18">
        <f t="shared" si="108"/>
        <v>2185.2070095238205</v>
      </c>
      <c r="NY829" t="str">
        <f t="shared" si="86"/>
        <v>Mid-range</v>
      </c>
      <c r="NZ829" t="str">
        <f t="shared" si="87"/>
        <v>Medium</v>
      </c>
    </row>
    <row r="830" spans="1:390">
      <c r="A830" t="s">
        <v>443</v>
      </c>
      <c r="B830" t="s">
        <v>448</v>
      </c>
      <c r="C830" s="32" t="s">
        <v>449</v>
      </c>
      <c r="D830" s="1" t="s">
        <v>404</v>
      </c>
      <c r="E830">
        <v>20130</v>
      </c>
      <c r="F830" t="s">
        <v>936</v>
      </c>
      <c r="G830" s="18">
        <v>4011.9080000000099</v>
      </c>
      <c r="H830" s="62">
        <v>4901</v>
      </c>
      <c r="J830" s="63">
        <v>16</v>
      </c>
      <c r="K830" s="63">
        <v>6</v>
      </c>
      <c r="R830" s="63">
        <v>36</v>
      </c>
      <c r="U830" s="63">
        <v>24</v>
      </c>
      <c r="AC830" s="93">
        <v>4210.83</v>
      </c>
      <c r="AF830" s="93">
        <v>2424.9299999999998</v>
      </c>
      <c r="AG830" s="93">
        <v>39243.949999999997</v>
      </c>
      <c r="AO830" s="59">
        <f t="shared" si="92"/>
        <v>45879.71</v>
      </c>
      <c r="AP830" s="63">
        <v>0</v>
      </c>
      <c r="AS830" s="63">
        <v>0</v>
      </c>
      <c r="AT830" s="63">
        <v>0</v>
      </c>
      <c r="AW830" s="63">
        <v>0</v>
      </c>
      <c r="AX830" s="63">
        <v>0</v>
      </c>
      <c r="AY830" s="63">
        <v>0</v>
      </c>
      <c r="AZ830" s="63">
        <v>0</v>
      </c>
      <c r="BB830" s="63">
        <f t="shared" si="100"/>
        <v>0</v>
      </c>
      <c r="BC830" s="77">
        <v>3000</v>
      </c>
      <c r="BD830" s="77"/>
      <c r="BE830" s="77"/>
      <c r="BF830" s="63">
        <v>0</v>
      </c>
      <c r="BG830" s="63">
        <v>0</v>
      </c>
      <c r="BJ830" s="63">
        <v>0</v>
      </c>
      <c r="BK830" s="63">
        <v>0</v>
      </c>
      <c r="BL830" s="63">
        <v>0</v>
      </c>
      <c r="BM830" s="63">
        <v>0</v>
      </c>
      <c r="BO830" s="63">
        <f t="shared" si="94"/>
        <v>3000</v>
      </c>
      <c r="BP830" s="63">
        <v>0</v>
      </c>
      <c r="BR830" s="63">
        <v>0</v>
      </c>
      <c r="BS830" s="63">
        <v>0</v>
      </c>
      <c r="BV830" s="63">
        <v>0</v>
      </c>
      <c r="BW830">
        <v>0</v>
      </c>
      <c r="BX830">
        <v>0</v>
      </c>
      <c r="BY830">
        <v>0</v>
      </c>
      <c r="BZ830">
        <f t="shared" si="101"/>
        <v>0</v>
      </c>
      <c r="DA830" s="41">
        <v>50000</v>
      </c>
      <c r="DI830">
        <f t="shared" si="96"/>
        <v>50000</v>
      </c>
      <c r="EJ830">
        <v>0</v>
      </c>
      <c r="EL830">
        <v>0</v>
      </c>
      <c r="EO830">
        <v>0</v>
      </c>
      <c r="EP830">
        <v>0</v>
      </c>
      <c r="EQ830">
        <v>0</v>
      </c>
      <c r="ET830" s="39">
        <f t="shared" si="102"/>
        <v>0</v>
      </c>
      <c r="FT830" s="39"/>
      <c r="FU830">
        <v>0</v>
      </c>
      <c r="FW830">
        <v>0</v>
      </c>
      <c r="FX830">
        <v>0</v>
      </c>
      <c r="FZ830">
        <v>0</v>
      </c>
      <c r="GB830">
        <v>0</v>
      </c>
      <c r="GC830">
        <v>0</v>
      </c>
      <c r="GD830">
        <f t="shared" si="103"/>
        <v>0</v>
      </c>
      <c r="GE830">
        <v>1792.52</v>
      </c>
      <c r="GH830">
        <v>650</v>
      </c>
      <c r="GO830">
        <f t="shared" si="104"/>
        <v>2442.52</v>
      </c>
      <c r="GP830" s="2">
        <f t="shared" si="105"/>
        <v>48879.71</v>
      </c>
      <c r="GQ830" s="2">
        <f t="shared" si="106"/>
        <v>50000</v>
      </c>
      <c r="GR830" s="2">
        <f t="shared" si="107"/>
        <v>101322.23</v>
      </c>
      <c r="GS830" t="s">
        <v>395</v>
      </c>
      <c r="GV830" t="s">
        <v>768</v>
      </c>
      <c r="GY830" t="s">
        <v>405</v>
      </c>
      <c r="HC830">
        <v>154</v>
      </c>
      <c r="HD830">
        <v>925</v>
      </c>
      <c r="HE830">
        <v>5259</v>
      </c>
      <c r="HF830">
        <v>37</v>
      </c>
      <c r="HG830">
        <v>0</v>
      </c>
      <c r="HH830">
        <v>12077</v>
      </c>
      <c r="HJ830">
        <v>3</v>
      </c>
      <c r="HK830">
        <v>0</v>
      </c>
      <c r="HL830">
        <v>104</v>
      </c>
      <c r="HO830">
        <v>305</v>
      </c>
      <c r="HP830">
        <v>305</v>
      </c>
      <c r="HQ830">
        <v>0</v>
      </c>
      <c r="HR830">
        <v>3</v>
      </c>
      <c r="HU830">
        <v>5</v>
      </c>
      <c r="IA830">
        <v>1</v>
      </c>
      <c r="IF830" s="63">
        <v>0.8</v>
      </c>
      <c r="IG830">
        <v>3</v>
      </c>
      <c r="II830" s="35">
        <f t="shared" si="85"/>
        <v>3</v>
      </c>
      <c r="IK830">
        <v>1</v>
      </c>
      <c r="IL830">
        <v>1</v>
      </c>
      <c r="IM830" s="18">
        <v>1000</v>
      </c>
      <c r="IN830" t="s">
        <v>400</v>
      </c>
      <c r="IO830" s="62">
        <v>1785</v>
      </c>
      <c r="IP830" s="18">
        <v>16226</v>
      </c>
      <c r="IQ830" s="18">
        <v>0</v>
      </c>
      <c r="IR830" s="18">
        <v>225</v>
      </c>
      <c r="IS830" s="18">
        <v>0</v>
      </c>
      <c r="IX830" s="18">
        <v>18236</v>
      </c>
      <c r="JA830" s="18">
        <v>0</v>
      </c>
      <c r="JB830" s="18">
        <v>0</v>
      </c>
      <c r="JC830" s="18">
        <v>0</v>
      </c>
      <c r="JD830" s="18">
        <v>0</v>
      </c>
      <c r="JE830" s="18" t="s">
        <v>766</v>
      </c>
      <c r="JR830" s="18">
        <v>1000</v>
      </c>
      <c r="JU830" s="18">
        <v>40</v>
      </c>
      <c r="KF830" s="18">
        <v>0</v>
      </c>
      <c r="KG830" s="18">
        <v>0</v>
      </c>
      <c r="KH830" s="18">
        <v>0</v>
      </c>
      <c r="KI830" s="18">
        <v>51.5</v>
      </c>
      <c r="KJ830" s="18">
        <v>40</v>
      </c>
      <c r="KK830" s="18">
        <v>38</v>
      </c>
      <c r="KL830" s="18">
        <v>0</v>
      </c>
      <c r="KM830" s="18">
        <v>0</v>
      </c>
      <c r="ME830" s="18" t="s">
        <v>766</v>
      </c>
      <c r="MJ830" s="18" t="s">
        <v>768</v>
      </c>
      <c r="MO830" s="18">
        <v>0</v>
      </c>
      <c r="MP830" s="18">
        <v>0</v>
      </c>
      <c r="MQ830" s="18" t="s">
        <v>766</v>
      </c>
      <c r="MU830" s="18">
        <v>0</v>
      </c>
      <c r="NX830" s="18">
        <f t="shared" si="108"/>
        <v>1337.3026666666699</v>
      </c>
      <c r="NY830" t="str">
        <f t="shared" si="86"/>
        <v>Smaller</v>
      </c>
      <c r="NZ830" t="str">
        <f t="shared" si="87"/>
        <v>Small</v>
      </c>
    </row>
    <row r="831" spans="1:390">
      <c r="A831" t="s">
        <v>595</v>
      </c>
      <c r="B831" t="s">
        <v>758</v>
      </c>
      <c r="C831" s="32">
        <v>292</v>
      </c>
      <c r="D831" s="1" t="s">
        <v>404</v>
      </c>
      <c r="E831">
        <v>20130</v>
      </c>
      <c r="F831" t="s">
        <v>936</v>
      </c>
      <c r="G831" s="18">
        <v>1053.6712380952358</v>
      </c>
      <c r="H831" s="62">
        <v>18255</v>
      </c>
      <c r="J831" s="63">
        <v>46</v>
      </c>
      <c r="K831" s="63">
        <v>5</v>
      </c>
      <c r="R831" s="63">
        <v>28</v>
      </c>
      <c r="U831" s="63">
        <v>25</v>
      </c>
      <c r="V831" s="63">
        <v>166</v>
      </c>
      <c r="AC831" s="93">
        <v>4500</v>
      </c>
      <c r="AF831" s="93">
        <v>0</v>
      </c>
      <c r="AG831" s="93">
        <v>0</v>
      </c>
      <c r="AJ831" s="93">
        <v>0</v>
      </c>
      <c r="AK831" s="93">
        <v>0</v>
      </c>
      <c r="AL831" s="93">
        <v>0</v>
      </c>
      <c r="AM831" s="93">
        <v>0</v>
      </c>
      <c r="AN831" s="62"/>
      <c r="AO831" s="59">
        <f t="shared" si="92"/>
        <v>4500</v>
      </c>
      <c r="AP831" s="62">
        <v>0</v>
      </c>
      <c r="AQ831" s="62"/>
      <c r="AR831" s="62"/>
      <c r="AS831" s="63">
        <v>0</v>
      </c>
      <c r="AT831" s="63">
        <v>0</v>
      </c>
      <c r="AW831" s="63">
        <v>0</v>
      </c>
      <c r="AX831" s="63">
        <v>0</v>
      </c>
      <c r="AY831" s="63">
        <v>0</v>
      </c>
      <c r="AZ831" s="63">
        <v>0</v>
      </c>
      <c r="BB831" s="63">
        <f t="shared" si="100"/>
        <v>0</v>
      </c>
      <c r="BC831" s="63">
        <v>11301</v>
      </c>
      <c r="BF831" s="63">
        <v>0</v>
      </c>
      <c r="BG831" s="63">
        <v>0</v>
      </c>
      <c r="BJ831" s="63">
        <v>0</v>
      </c>
      <c r="BK831" s="63">
        <v>0</v>
      </c>
      <c r="BL831" s="63">
        <v>0</v>
      </c>
      <c r="BM831" s="63">
        <v>0</v>
      </c>
      <c r="BO831" s="63">
        <f t="shared" si="94"/>
        <v>11301</v>
      </c>
      <c r="BP831" s="63">
        <v>0</v>
      </c>
      <c r="BR831" s="63">
        <v>0</v>
      </c>
      <c r="BS831" s="63">
        <v>0</v>
      </c>
      <c r="BV831" s="63">
        <v>0</v>
      </c>
      <c r="BW831">
        <v>0</v>
      </c>
      <c r="BX831">
        <v>0</v>
      </c>
      <c r="BY831">
        <v>0</v>
      </c>
      <c r="BZ831">
        <f t="shared" si="101"/>
        <v>0</v>
      </c>
      <c r="CY831">
        <v>16655</v>
      </c>
      <c r="DA831">
        <v>0</v>
      </c>
      <c r="DB831">
        <v>0</v>
      </c>
      <c r="DD831">
        <v>0</v>
      </c>
      <c r="DE831">
        <v>0</v>
      </c>
      <c r="DF831">
        <v>0</v>
      </c>
      <c r="DG831">
        <v>0</v>
      </c>
      <c r="DH831">
        <v>0</v>
      </c>
      <c r="DI831">
        <f t="shared" si="96"/>
        <v>16655</v>
      </c>
      <c r="EJ831">
        <v>0</v>
      </c>
      <c r="EL831">
        <v>0</v>
      </c>
      <c r="EM831">
        <v>0</v>
      </c>
      <c r="EO831">
        <v>0</v>
      </c>
      <c r="EP831">
        <v>0</v>
      </c>
      <c r="EQ831">
        <v>0</v>
      </c>
      <c r="ES831">
        <v>0</v>
      </c>
      <c r="ET831" s="39">
        <f t="shared" si="102"/>
        <v>0</v>
      </c>
      <c r="FT831" s="39"/>
      <c r="FU831">
        <v>0</v>
      </c>
      <c r="FW831">
        <v>0</v>
      </c>
      <c r="FX831">
        <v>0</v>
      </c>
      <c r="FZ831">
        <v>0</v>
      </c>
      <c r="GB831">
        <v>0</v>
      </c>
      <c r="GC831">
        <v>0</v>
      </c>
      <c r="GD831">
        <f t="shared" si="103"/>
        <v>0</v>
      </c>
      <c r="GE831">
        <v>0</v>
      </c>
      <c r="GG831">
        <v>0</v>
      </c>
      <c r="GH831">
        <v>0</v>
      </c>
      <c r="GK831">
        <v>0</v>
      </c>
      <c r="GL831">
        <v>0</v>
      </c>
      <c r="GM831">
        <v>0</v>
      </c>
      <c r="GN831">
        <v>0</v>
      </c>
      <c r="GO831">
        <f t="shared" si="104"/>
        <v>0</v>
      </c>
      <c r="GP831" s="2">
        <f t="shared" si="105"/>
        <v>15801</v>
      </c>
      <c r="GQ831" s="2">
        <f t="shared" si="106"/>
        <v>16655</v>
      </c>
      <c r="GR831" s="2">
        <f t="shared" si="107"/>
        <v>32456</v>
      </c>
      <c r="GS831" t="s">
        <v>395</v>
      </c>
      <c r="GV831" t="s">
        <v>768</v>
      </c>
      <c r="GW831" t="s">
        <v>410</v>
      </c>
      <c r="HC831">
        <v>895</v>
      </c>
      <c r="HD831">
        <v>2104</v>
      </c>
      <c r="HE831">
        <v>11123</v>
      </c>
      <c r="HF831">
        <v>77</v>
      </c>
      <c r="HG831">
        <v>3065</v>
      </c>
      <c r="HH831">
        <v>13802</v>
      </c>
      <c r="HJ831">
        <v>21</v>
      </c>
      <c r="HK831">
        <v>0</v>
      </c>
      <c r="HL831">
        <v>903</v>
      </c>
      <c r="HO831">
        <v>0</v>
      </c>
      <c r="HP831">
        <v>0</v>
      </c>
      <c r="HQ831">
        <v>0</v>
      </c>
      <c r="HR831">
        <v>40</v>
      </c>
      <c r="HU831">
        <v>2</v>
      </c>
      <c r="IA831">
        <v>1</v>
      </c>
      <c r="IF831" s="63">
        <v>2.29</v>
      </c>
      <c r="IG831">
        <v>1.3</v>
      </c>
      <c r="II831" s="35">
        <f t="shared" si="85"/>
        <v>1.3</v>
      </c>
      <c r="IJ831">
        <v>0</v>
      </c>
      <c r="IK831">
        <v>1</v>
      </c>
      <c r="IL831">
        <v>1</v>
      </c>
      <c r="IM831" s="18">
        <v>221</v>
      </c>
      <c r="IN831" t="s">
        <v>411</v>
      </c>
      <c r="IO831" s="62">
        <v>1673</v>
      </c>
      <c r="IP831" s="18">
        <v>9884</v>
      </c>
      <c r="IQ831" s="18">
        <v>2594</v>
      </c>
      <c r="IR831" s="18">
        <v>372</v>
      </c>
      <c r="IS831" s="18">
        <v>38</v>
      </c>
      <c r="IX831" s="18">
        <v>14561</v>
      </c>
      <c r="JA831" s="18">
        <v>10</v>
      </c>
      <c r="JB831" s="18">
        <v>10</v>
      </c>
      <c r="JC831" s="18">
        <v>0</v>
      </c>
      <c r="JD831" s="18">
        <v>0</v>
      </c>
      <c r="JE831" s="18" t="s">
        <v>766</v>
      </c>
      <c r="JP831" s="18" t="s">
        <v>766</v>
      </c>
      <c r="JR831" s="18">
        <v>556</v>
      </c>
      <c r="JU831" s="18">
        <v>25</v>
      </c>
      <c r="KF831" s="18">
        <v>0</v>
      </c>
      <c r="KG831" s="18">
        <v>0</v>
      </c>
      <c r="KH831" s="18">
        <v>0</v>
      </c>
      <c r="KI831" s="18">
        <v>45</v>
      </c>
      <c r="KJ831" s="18">
        <v>16</v>
      </c>
      <c r="KK831" s="18">
        <v>16</v>
      </c>
      <c r="KL831" s="18">
        <v>0</v>
      </c>
      <c r="KM831" s="18">
        <v>0</v>
      </c>
      <c r="ME831" s="18" t="s">
        <v>766</v>
      </c>
      <c r="MJ831" s="18" t="s">
        <v>766</v>
      </c>
      <c r="MO831" s="18">
        <v>0</v>
      </c>
      <c r="MP831" s="18">
        <v>0</v>
      </c>
      <c r="MQ831" s="18" t="s">
        <v>766</v>
      </c>
      <c r="MS831" s="18">
        <v>128271</v>
      </c>
      <c r="MU831" s="18">
        <v>18</v>
      </c>
      <c r="NX831" s="18">
        <f t="shared" si="108"/>
        <v>810.51633699633521</v>
      </c>
      <c r="NY831" t="str">
        <f t="shared" si="86"/>
        <v>Smaller</v>
      </c>
      <c r="NZ831" t="str">
        <f t="shared" si="87"/>
        <v>Small</v>
      </c>
    </row>
    <row r="832" spans="1:390">
      <c r="A832" t="s">
        <v>460</v>
      </c>
      <c r="B832" t="s">
        <v>555</v>
      </c>
      <c r="C832" s="32" t="s">
        <v>556</v>
      </c>
      <c r="D832" s="1" t="s">
        <v>404</v>
      </c>
      <c r="E832">
        <v>20130</v>
      </c>
      <c r="F832" t="s">
        <v>936</v>
      </c>
      <c r="G832" s="18">
        <v>11469.111047618937</v>
      </c>
      <c r="H832" s="62">
        <v>2947</v>
      </c>
      <c r="J832" s="63">
        <v>42</v>
      </c>
      <c r="K832" s="63">
        <v>0</v>
      </c>
      <c r="R832" s="63">
        <v>0</v>
      </c>
      <c r="U832" s="63">
        <v>0</v>
      </c>
      <c r="V832" s="63">
        <v>55</v>
      </c>
      <c r="AC832" s="93">
        <v>4537</v>
      </c>
      <c r="AF832" s="93">
        <v>10046</v>
      </c>
      <c r="AG832" s="93">
        <v>0</v>
      </c>
      <c r="AJ832" s="93">
        <v>0</v>
      </c>
      <c r="AK832" s="93">
        <v>0</v>
      </c>
      <c r="AL832" s="93">
        <v>6735</v>
      </c>
      <c r="AM832" s="93">
        <v>160</v>
      </c>
      <c r="AN832" s="62"/>
      <c r="AO832" s="59">
        <f t="shared" si="92"/>
        <v>21478</v>
      </c>
      <c r="AP832" s="62">
        <v>0</v>
      </c>
      <c r="AQ832" s="62"/>
      <c r="AR832" s="62"/>
      <c r="AS832" s="63">
        <v>5458</v>
      </c>
      <c r="AT832" s="63">
        <v>0</v>
      </c>
      <c r="AW832" s="63">
        <v>0</v>
      </c>
      <c r="AX832" s="63">
        <v>0</v>
      </c>
      <c r="AY832" s="63">
        <v>0</v>
      </c>
      <c r="AZ832" s="63">
        <v>2485</v>
      </c>
      <c r="BB832" s="63">
        <f t="shared" si="100"/>
        <v>7943</v>
      </c>
      <c r="BC832" s="63">
        <v>9124</v>
      </c>
      <c r="BF832" s="63">
        <v>1500</v>
      </c>
      <c r="BG832" s="63">
        <v>0</v>
      </c>
      <c r="BJ832" s="63">
        <v>0</v>
      </c>
      <c r="BK832" s="63">
        <v>0</v>
      </c>
      <c r="BL832" s="63">
        <v>180</v>
      </c>
      <c r="BM832" s="63">
        <v>220</v>
      </c>
      <c r="BO832" s="63">
        <f t="shared" si="94"/>
        <v>11024</v>
      </c>
      <c r="BP832" s="63">
        <v>0</v>
      </c>
      <c r="BR832" s="63">
        <v>0</v>
      </c>
      <c r="BS832" s="63">
        <v>0</v>
      </c>
      <c r="BV832" s="63">
        <v>0</v>
      </c>
      <c r="BW832">
        <v>0</v>
      </c>
      <c r="BX832">
        <v>0</v>
      </c>
      <c r="BY832">
        <v>0</v>
      </c>
      <c r="BZ832">
        <f t="shared" si="101"/>
        <v>0</v>
      </c>
      <c r="CY832">
        <v>8806</v>
      </c>
      <c r="DA832">
        <v>1770</v>
      </c>
      <c r="DB832">
        <v>0</v>
      </c>
      <c r="DD832">
        <v>0</v>
      </c>
      <c r="DE832">
        <v>0</v>
      </c>
      <c r="DF832">
        <v>0</v>
      </c>
      <c r="DG832">
        <v>1465</v>
      </c>
      <c r="DH832">
        <v>0</v>
      </c>
      <c r="DI832">
        <f t="shared" si="96"/>
        <v>12041</v>
      </c>
      <c r="EJ832">
        <v>0</v>
      </c>
      <c r="EL832">
        <v>0</v>
      </c>
      <c r="EM832">
        <v>0</v>
      </c>
      <c r="EO832">
        <v>0</v>
      </c>
      <c r="EP832">
        <v>0</v>
      </c>
      <c r="EQ832">
        <v>463</v>
      </c>
      <c r="ES832">
        <v>0</v>
      </c>
      <c r="ET832" s="39">
        <f t="shared" si="102"/>
        <v>463</v>
      </c>
      <c r="FT832" s="39"/>
      <c r="FU832">
        <v>0</v>
      </c>
      <c r="FW832">
        <v>0</v>
      </c>
      <c r="FX832">
        <v>0</v>
      </c>
      <c r="FZ832">
        <v>0</v>
      </c>
      <c r="GB832">
        <v>0</v>
      </c>
      <c r="GC832">
        <v>0</v>
      </c>
      <c r="GD832">
        <f t="shared" si="103"/>
        <v>0</v>
      </c>
      <c r="GE832">
        <v>0</v>
      </c>
      <c r="GG832">
        <v>0</v>
      </c>
      <c r="GH832">
        <v>0</v>
      </c>
      <c r="GK832">
        <v>0</v>
      </c>
      <c r="GL832">
        <v>0</v>
      </c>
      <c r="GM832">
        <v>0</v>
      </c>
      <c r="GN832">
        <v>0</v>
      </c>
      <c r="GO832">
        <f t="shared" si="104"/>
        <v>0</v>
      </c>
      <c r="GP832" s="2">
        <f t="shared" si="105"/>
        <v>32502</v>
      </c>
      <c r="GQ832" s="2">
        <f t="shared" si="106"/>
        <v>20447</v>
      </c>
      <c r="GR832" s="2">
        <f t="shared" si="107"/>
        <v>52949</v>
      </c>
      <c r="GS832" t="s">
        <v>420</v>
      </c>
      <c r="GU832" t="s">
        <v>937</v>
      </c>
      <c r="GV832" t="s">
        <v>766</v>
      </c>
      <c r="HC832">
        <v>679</v>
      </c>
      <c r="HD832">
        <v>587</v>
      </c>
      <c r="HE832">
        <v>22484</v>
      </c>
      <c r="HF832">
        <v>147</v>
      </c>
      <c r="HH832">
        <v>28367</v>
      </c>
      <c r="HJ832">
        <v>1</v>
      </c>
      <c r="HK832">
        <v>42</v>
      </c>
      <c r="HL832">
        <v>735</v>
      </c>
      <c r="HO832">
        <v>0</v>
      </c>
      <c r="HP832">
        <v>0</v>
      </c>
      <c r="HQ832">
        <v>0</v>
      </c>
      <c r="HR832">
        <v>0</v>
      </c>
      <c r="HU832">
        <v>6</v>
      </c>
      <c r="IA832">
        <v>10</v>
      </c>
      <c r="IF832" s="63">
        <v>6.25</v>
      </c>
      <c r="IG832">
        <v>4.72</v>
      </c>
      <c r="II832" s="35">
        <f t="shared" si="85"/>
        <v>4.72</v>
      </c>
      <c r="IJ832">
        <v>0</v>
      </c>
      <c r="IK832">
        <v>10</v>
      </c>
      <c r="IL832">
        <v>9.75</v>
      </c>
      <c r="IM832" s="18">
        <v>3262</v>
      </c>
      <c r="IN832" t="s">
        <v>411</v>
      </c>
      <c r="IO832" s="62">
        <v>4357</v>
      </c>
      <c r="IP832" s="18">
        <v>16646</v>
      </c>
      <c r="IQ832" s="18">
        <v>4011</v>
      </c>
      <c r="IR832" s="18">
        <v>218</v>
      </c>
      <c r="IS832" s="18">
        <v>237</v>
      </c>
      <c r="IX832" s="18">
        <v>25469</v>
      </c>
      <c r="JA832" s="18">
        <v>195</v>
      </c>
      <c r="JB832" s="18">
        <v>165</v>
      </c>
      <c r="JC832" s="18">
        <v>146</v>
      </c>
      <c r="JD832" s="18">
        <v>78</v>
      </c>
      <c r="JE832" s="18" t="s">
        <v>768</v>
      </c>
      <c r="JF832" s="18" t="s">
        <v>1009</v>
      </c>
      <c r="JG832" s="18" t="s">
        <v>1010</v>
      </c>
      <c r="JH832" s="18" t="s">
        <v>1011</v>
      </c>
      <c r="JI832" s="18" t="s">
        <v>1012</v>
      </c>
      <c r="JP832" s="18" t="s">
        <v>766</v>
      </c>
      <c r="JR832" s="18">
        <v>4297</v>
      </c>
      <c r="JU832" s="18">
        <v>129</v>
      </c>
      <c r="KF832" s="18">
        <v>4</v>
      </c>
      <c r="KG832" s="18">
        <v>4</v>
      </c>
      <c r="KH832" s="18">
        <v>85</v>
      </c>
      <c r="KI832" s="18">
        <v>53</v>
      </c>
      <c r="KJ832" s="18">
        <v>36</v>
      </c>
      <c r="KK832" s="18">
        <v>20</v>
      </c>
      <c r="KL832" s="18">
        <v>0</v>
      </c>
      <c r="KM832" s="18">
        <v>0</v>
      </c>
      <c r="ME832" s="18" t="s">
        <v>766</v>
      </c>
      <c r="MJ832" s="18" t="s">
        <v>766</v>
      </c>
      <c r="MO832" s="18">
        <v>0</v>
      </c>
      <c r="MP832" s="18">
        <v>0</v>
      </c>
      <c r="MQ832" s="18" t="s">
        <v>766</v>
      </c>
      <c r="MS832" s="18">
        <v>170444</v>
      </c>
      <c r="MU832" s="18">
        <v>4</v>
      </c>
      <c r="NX832" s="18">
        <f t="shared" si="108"/>
        <v>2429.8964083938426</v>
      </c>
      <c r="NY832" t="str">
        <f t="shared" si="86"/>
        <v>Mid-range</v>
      </c>
      <c r="NZ832" t="str">
        <f t="shared" si="87"/>
        <v>Medium</v>
      </c>
    </row>
    <row r="833" spans="1:390">
      <c r="A833" t="s">
        <v>465</v>
      </c>
      <c r="B833" t="s">
        <v>745</v>
      </c>
      <c r="C833" s="32" t="s">
        <v>746</v>
      </c>
      <c r="D833" s="1" t="s">
        <v>404</v>
      </c>
      <c r="E833">
        <v>20130</v>
      </c>
      <c r="F833" t="s">
        <v>936</v>
      </c>
      <c r="G833" s="18">
        <v>7852.3803809523188</v>
      </c>
      <c r="H833" s="62">
        <v>30000</v>
      </c>
      <c r="I833" s="76"/>
      <c r="J833" s="63">
        <v>93</v>
      </c>
      <c r="K833" s="63">
        <v>13</v>
      </c>
      <c r="R833" s="63">
        <v>36</v>
      </c>
      <c r="U833" s="63">
        <v>62</v>
      </c>
      <c r="V833" s="63">
        <v>442</v>
      </c>
      <c r="AC833" s="93">
        <v>4907</v>
      </c>
      <c r="AL833" s="93">
        <v>4000</v>
      </c>
      <c r="AM833" s="93">
        <v>2354</v>
      </c>
      <c r="AN833" s="62"/>
      <c r="AO833" s="59">
        <f t="shared" si="92"/>
        <v>11261</v>
      </c>
      <c r="AP833" s="62">
        <v>1000</v>
      </c>
      <c r="AQ833" s="62"/>
      <c r="AR833" s="62"/>
      <c r="BB833" s="63">
        <f t="shared" si="100"/>
        <v>1000</v>
      </c>
      <c r="BC833" s="76">
        <v>2710</v>
      </c>
      <c r="BD833" s="76"/>
      <c r="BE833" s="76"/>
      <c r="BO833" s="63">
        <f t="shared" si="94"/>
        <v>2710</v>
      </c>
      <c r="CY833" s="39">
        <v>27429</v>
      </c>
      <c r="CZ833" s="39"/>
      <c r="DI833">
        <f t="shared" si="96"/>
        <v>27429</v>
      </c>
      <c r="ES833" s="39">
        <v>2833</v>
      </c>
      <c r="ET833" s="39">
        <f t="shared" si="102"/>
        <v>2833</v>
      </c>
      <c r="FT833" s="39"/>
      <c r="GE833" s="39">
        <v>25957</v>
      </c>
      <c r="GF833" s="39"/>
      <c r="GN833" s="39">
        <v>12445</v>
      </c>
      <c r="GO833">
        <f t="shared" si="104"/>
        <v>38402</v>
      </c>
      <c r="GP833" s="2">
        <f t="shared" si="105"/>
        <v>13971</v>
      </c>
      <c r="GQ833" s="2">
        <f t="shared" si="106"/>
        <v>31262</v>
      </c>
      <c r="GR833" s="2">
        <f t="shared" si="107"/>
        <v>83635</v>
      </c>
      <c r="GS833" t="s">
        <v>420</v>
      </c>
      <c r="GU833" t="s">
        <v>397</v>
      </c>
      <c r="GV833" t="s">
        <v>766</v>
      </c>
      <c r="GX833" t="s">
        <v>938</v>
      </c>
      <c r="HC833">
        <v>538</v>
      </c>
      <c r="HD833" s="39">
        <v>5278</v>
      </c>
      <c r="HE833" s="39">
        <v>14991</v>
      </c>
      <c r="HF833">
        <v>25</v>
      </c>
      <c r="HH833" s="39">
        <v>41855</v>
      </c>
      <c r="HJ833">
        <v>268</v>
      </c>
      <c r="HK833">
        <v>42</v>
      </c>
      <c r="HL833">
        <v>538</v>
      </c>
      <c r="HO833">
        <v>73</v>
      </c>
      <c r="HP833">
        <v>73</v>
      </c>
      <c r="HR833">
        <v>301</v>
      </c>
      <c r="HS833" s="39"/>
      <c r="HT833" s="39"/>
      <c r="HU833">
        <v>6</v>
      </c>
      <c r="IA833">
        <v>4.5</v>
      </c>
      <c r="IF833" s="63">
        <v>0.38</v>
      </c>
      <c r="IG833" s="39">
        <v>6</v>
      </c>
      <c r="II833" s="35">
        <f t="shared" si="85"/>
        <v>6</v>
      </c>
      <c r="IK833">
        <v>4.5</v>
      </c>
      <c r="IL833">
        <v>4.5</v>
      </c>
      <c r="IM833" s="18">
        <v>4844</v>
      </c>
      <c r="IN833" t="s">
        <v>411</v>
      </c>
      <c r="IO833" s="62">
        <v>3978</v>
      </c>
      <c r="IP833" s="18">
        <v>9593</v>
      </c>
      <c r="IQ833" s="18">
        <v>3.4889999999999999</v>
      </c>
      <c r="IR833" s="18">
        <v>4925</v>
      </c>
      <c r="IS833" s="18">
        <v>56</v>
      </c>
      <c r="IX833" s="18">
        <v>22041</v>
      </c>
      <c r="JA833" s="18">
        <v>7</v>
      </c>
      <c r="JB833" s="18">
        <v>7</v>
      </c>
      <c r="JC833" s="18">
        <v>14</v>
      </c>
      <c r="JD833" s="18">
        <v>14</v>
      </c>
      <c r="JE833" s="18" t="s">
        <v>768</v>
      </c>
      <c r="JF833" s="18" t="s">
        <v>1013</v>
      </c>
      <c r="JP833" s="18" t="s">
        <v>766</v>
      </c>
      <c r="JR833" s="18">
        <v>3522</v>
      </c>
      <c r="JU833" s="18">
        <v>115</v>
      </c>
      <c r="KF833" s="18">
        <v>3</v>
      </c>
      <c r="KG833" s="18">
        <v>3</v>
      </c>
      <c r="KH833" s="18">
        <v>77</v>
      </c>
      <c r="KI833" s="18">
        <v>48</v>
      </c>
      <c r="KJ833" s="18">
        <v>48</v>
      </c>
      <c r="KK833" s="18">
        <v>48</v>
      </c>
      <c r="ME833" s="18" t="s">
        <v>766</v>
      </c>
      <c r="MJ833" s="18" t="s">
        <v>768</v>
      </c>
      <c r="MQ833" s="18" t="s">
        <v>766</v>
      </c>
      <c r="MS833" s="18">
        <v>204959</v>
      </c>
      <c r="MU833" s="18">
        <v>182</v>
      </c>
      <c r="NX833" s="18">
        <f t="shared" si="108"/>
        <v>1308.7300634920532</v>
      </c>
      <c r="NY833" t="str">
        <f t="shared" si="86"/>
        <v>Mid-range</v>
      </c>
      <c r="NZ833" t="str">
        <f t="shared" si="87"/>
        <v>Small</v>
      </c>
    </row>
    <row r="834" spans="1:390">
      <c r="A834" t="s">
        <v>475</v>
      </c>
      <c r="B834" t="s">
        <v>476</v>
      </c>
      <c r="C834" s="32" t="s">
        <v>477</v>
      </c>
      <c r="D834" s="31" t="s">
        <v>393</v>
      </c>
      <c r="E834">
        <v>20130</v>
      </c>
      <c r="F834" t="s">
        <v>936</v>
      </c>
      <c r="G834" s="18">
        <v>1736.2592380952387</v>
      </c>
      <c r="H834" s="62">
        <v>9957</v>
      </c>
      <c r="J834" s="63">
        <v>30</v>
      </c>
      <c r="K834" s="63">
        <v>2</v>
      </c>
      <c r="R834" s="63">
        <v>0</v>
      </c>
      <c r="U834" s="63">
        <v>12</v>
      </c>
      <c r="V834" s="63">
        <v>104</v>
      </c>
      <c r="AC834" s="93">
        <v>6092.75</v>
      </c>
      <c r="AN834" s="62"/>
      <c r="AO834" s="59">
        <f t="shared" si="92"/>
        <v>6092.75</v>
      </c>
      <c r="AP834" s="62">
        <v>0</v>
      </c>
      <c r="AQ834" s="62"/>
      <c r="AR834" s="62"/>
      <c r="BC834" s="78">
        <v>7259.1</v>
      </c>
      <c r="BD834" s="78"/>
      <c r="BE834" s="78"/>
      <c r="BO834" s="63">
        <f t="shared" si="94"/>
        <v>7259.1</v>
      </c>
      <c r="BP834" s="63">
        <v>0</v>
      </c>
      <c r="BZ834">
        <f>SUM(BP834:BY834)</f>
        <v>0</v>
      </c>
      <c r="CY834">
        <v>32457</v>
      </c>
      <c r="DI834">
        <f t="shared" si="96"/>
        <v>32457</v>
      </c>
      <c r="EJ834">
        <v>2669.65</v>
      </c>
      <c r="ET834" s="39">
        <f t="shared" si="102"/>
        <v>2669.65</v>
      </c>
      <c r="FT834" s="39"/>
      <c r="FU834">
        <v>0</v>
      </c>
      <c r="GD834">
        <f>SUM(FU834:GC834)</f>
        <v>0</v>
      </c>
      <c r="GE834">
        <v>0</v>
      </c>
      <c r="GO834">
        <f t="shared" si="104"/>
        <v>0</v>
      </c>
      <c r="GP834" s="2">
        <f t="shared" si="105"/>
        <v>13351.85</v>
      </c>
      <c r="GQ834" s="2">
        <f t="shared" si="106"/>
        <v>35126.65</v>
      </c>
      <c r="GR834" s="2">
        <f t="shared" si="107"/>
        <v>48478.5</v>
      </c>
      <c r="GS834" t="s">
        <v>942</v>
      </c>
      <c r="GT834" t="s">
        <v>1014</v>
      </c>
      <c r="GV834" t="s">
        <v>768</v>
      </c>
      <c r="GW834" t="s">
        <v>410</v>
      </c>
      <c r="HC834">
        <v>195</v>
      </c>
      <c r="HD834">
        <v>2552</v>
      </c>
      <c r="HE834">
        <v>10633</v>
      </c>
      <c r="HF834">
        <v>99</v>
      </c>
      <c r="HH834">
        <v>22643</v>
      </c>
      <c r="HJ834">
        <v>33</v>
      </c>
      <c r="HK834">
        <v>0</v>
      </c>
      <c r="HL834">
        <v>195</v>
      </c>
      <c r="HO834">
        <v>125</v>
      </c>
      <c r="HP834">
        <v>125</v>
      </c>
      <c r="HQ834">
        <v>0</v>
      </c>
      <c r="HR834">
        <v>33</v>
      </c>
      <c r="HU834">
        <v>1</v>
      </c>
      <c r="IA834">
        <v>2</v>
      </c>
      <c r="IF834" s="63">
        <v>0.25</v>
      </c>
      <c r="IG834">
        <v>1</v>
      </c>
      <c r="II834" s="35">
        <f t="shared" ref="II834:II897" si="109">IG834</f>
        <v>1</v>
      </c>
      <c r="IK834">
        <v>2</v>
      </c>
      <c r="IL834">
        <v>1.45</v>
      </c>
      <c r="IM834" s="18">
        <v>475</v>
      </c>
      <c r="IN834" t="s">
        <v>400</v>
      </c>
      <c r="IO834" s="62">
        <v>1527</v>
      </c>
      <c r="IP834" s="18">
        <v>2476</v>
      </c>
      <c r="IQ834" s="18">
        <v>57</v>
      </c>
      <c r="IR834" s="18">
        <v>2247</v>
      </c>
      <c r="IX834" s="18">
        <v>6307</v>
      </c>
      <c r="JA834" s="18">
        <v>71</v>
      </c>
      <c r="JB834" s="18">
        <v>61</v>
      </c>
      <c r="JC834" s="18">
        <v>0</v>
      </c>
      <c r="JD834" s="18">
        <v>0</v>
      </c>
      <c r="JE834" s="18" t="s">
        <v>768</v>
      </c>
      <c r="JF834" s="18" t="s">
        <v>1015</v>
      </c>
      <c r="JP834" s="18" t="s">
        <v>768</v>
      </c>
      <c r="JQ834" s="18" t="s">
        <v>942</v>
      </c>
      <c r="JR834" s="18">
        <v>540</v>
      </c>
      <c r="JU834" s="18">
        <v>27</v>
      </c>
      <c r="KF834" s="18">
        <v>0</v>
      </c>
      <c r="KG834" s="18">
        <v>0</v>
      </c>
      <c r="KH834" s="18">
        <v>0</v>
      </c>
      <c r="KI834" s="18">
        <v>61</v>
      </c>
      <c r="KJ834" s="18">
        <v>36</v>
      </c>
      <c r="KK834" s="18">
        <v>36</v>
      </c>
      <c r="KL834" s="18">
        <v>0</v>
      </c>
      <c r="KM834" s="18">
        <v>20</v>
      </c>
      <c r="ME834" s="18" t="s">
        <v>768</v>
      </c>
      <c r="MJ834" s="18" t="s">
        <v>766</v>
      </c>
      <c r="MO834" s="18">
        <v>0</v>
      </c>
      <c r="MP834" s="18">
        <v>20</v>
      </c>
      <c r="MQ834" s="18" t="s">
        <v>766</v>
      </c>
      <c r="NX834" s="18">
        <f t="shared" si="108"/>
        <v>1736.2592380952387</v>
      </c>
      <c r="NY834" t="str">
        <f t="shared" ref="NY834:NY897" si="110">IF(G834&gt;13000,"Larger",IF(G834&lt;6500,"Smaller","Mid-range"))</f>
        <v>Smaller</v>
      </c>
      <c r="NZ834" t="str">
        <f t="shared" ref="NZ834:NZ897" si="111">IF(G834&gt;20000,"Large",IF(G834&lt;10000,"Small","Medium"))</f>
        <v>Small</v>
      </c>
    </row>
    <row r="835" spans="1:390">
      <c r="A835" t="s">
        <v>443</v>
      </c>
      <c r="B835" t="s">
        <v>698</v>
      </c>
      <c r="C835" s="32" t="s">
        <v>699</v>
      </c>
      <c r="D835" s="1" t="s">
        <v>404</v>
      </c>
      <c r="E835">
        <v>20130</v>
      </c>
      <c r="F835" t="s">
        <v>936</v>
      </c>
      <c r="G835" s="18">
        <v>4042.8752380952415</v>
      </c>
      <c r="H835" s="62">
        <v>2913</v>
      </c>
      <c r="J835" s="63">
        <v>18</v>
      </c>
      <c r="K835" s="63">
        <v>0</v>
      </c>
      <c r="R835" s="63">
        <v>0</v>
      </c>
      <c r="U835" s="63">
        <v>0</v>
      </c>
      <c r="V835" s="63">
        <v>36</v>
      </c>
      <c r="AC835" s="93">
        <v>6750</v>
      </c>
      <c r="AF835" s="93">
        <v>500</v>
      </c>
      <c r="AG835" s="93">
        <v>0</v>
      </c>
      <c r="AJ835" s="93">
        <v>0</v>
      </c>
      <c r="AK835" s="93">
        <v>0</v>
      </c>
      <c r="AL835" s="93">
        <v>0</v>
      </c>
      <c r="AM835" s="93">
        <v>0</v>
      </c>
      <c r="AO835" s="59">
        <f t="shared" si="92"/>
        <v>7250</v>
      </c>
      <c r="AP835" s="63">
        <v>0</v>
      </c>
      <c r="AS835" s="63">
        <v>0</v>
      </c>
      <c r="AT835" s="63">
        <v>0</v>
      </c>
      <c r="AW835" s="63">
        <v>0</v>
      </c>
      <c r="AX835" s="63">
        <v>0</v>
      </c>
      <c r="AY835" s="63">
        <v>0</v>
      </c>
      <c r="AZ835" s="63">
        <v>3268</v>
      </c>
      <c r="BB835" s="63">
        <f t="shared" ref="BB835:BB843" si="112">SUM(AP835:AZ835)</f>
        <v>3268</v>
      </c>
      <c r="BC835" s="63">
        <v>5912</v>
      </c>
      <c r="BF835" s="63">
        <v>0</v>
      </c>
      <c r="BG835" s="63">
        <v>0</v>
      </c>
      <c r="BJ835" s="63">
        <v>0</v>
      </c>
      <c r="BK835" s="63">
        <v>0</v>
      </c>
      <c r="BL835" s="63">
        <v>0</v>
      </c>
      <c r="BM835" s="63">
        <v>0</v>
      </c>
      <c r="BO835" s="63">
        <f t="shared" si="94"/>
        <v>5912</v>
      </c>
      <c r="BP835" s="63">
        <v>0</v>
      </c>
      <c r="BR835" s="63">
        <v>0</v>
      </c>
      <c r="BS835" s="63">
        <v>0</v>
      </c>
      <c r="BV835" s="63">
        <v>0</v>
      </c>
      <c r="BW835">
        <v>0</v>
      </c>
      <c r="BX835">
        <v>0</v>
      </c>
      <c r="BY835">
        <v>0</v>
      </c>
      <c r="BZ835">
        <f>SUM(BP835:BY835)</f>
        <v>0</v>
      </c>
      <c r="CY835">
        <v>3117</v>
      </c>
      <c r="DA835">
        <v>0</v>
      </c>
      <c r="DB835">
        <v>0</v>
      </c>
      <c r="DD835">
        <v>0</v>
      </c>
      <c r="DE835">
        <v>0</v>
      </c>
      <c r="DF835">
        <v>25874</v>
      </c>
      <c r="DG835">
        <v>0</v>
      </c>
      <c r="DH835">
        <v>0</v>
      </c>
      <c r="DI835">
        <f t="shared" si="96"/>
        <v>28991</v>
      </c>
      <c r="EJ835">
        <v>0</v>
      </c>
      <c r="EL835">
        <v>0</v>
      </c>
      <c r="EM835">
        <v>0</v>
      </c>
      <c r="EO835">
        <v>0</v>
      </c>
      <c r="EP835">
        <v>0</v>
      </c>
      <c r="EQ835">
        <v>0</v>
      </c>
      <c r="ES835">
        <v>0</v>
      </c>
      <c r="ET835" s="39">
        <f t="shared" si="102"/>
        <v>0</v>
      </c>
      <c r="FT835" s="39"/>
      <c r="FU835">
        <v>0</v>
      </c>
      <c r="FW835">
        <v>0</v>
      </c>
      <c r="FX835">
        <v>0</v>
      </c>
      <c r="FZ835">
        <v>0</v>
      </c>
      <c r="GB835">
        <v>0</v>
      </c>
      <c r="GC835">
        <v>0</v>
      </c>
      <c r="GD835">
        <f>SUM(FU835:GC835)</f>
        <v>0</v>
      </c>
      <c r="GE835">
        <v>2448</v>
      </c>
      <c r="GG835">
        <v>0</v>
      </c>
      <c r="GH835">
        <v>0</v>
      </c>
      <c r="GK835">
        <v>0</v>
      </c>
      <c r="GL835">
        <v>0</v>
      </c>
      <c r="GM835">
        <v>0</v>
      </c>
      <c r="GN835" s="39">
        <v>35658</v>
      </c>
      <c r="GO835">
        <f t="shared" si="104"/>
        <v>38106</v>
      </c>
      <c r="GP835" s="2">
        <f t="shared" si="105"/>
        <v>13162</v>
      </c>
      <c r="GQ835" s="2">
        <f t="shared" si="106"/>
        <v>32259</v>
      </c>
      <c r="GR835" s="2">
        <f t="shared" si="107"/>
        <v>83527</v>
      </c>
      <c r="GS835" t="s">
        <v>420</v>
      </c>
      <c r="GU835" t="s">
        <v>397</v>
      </c>
      <c r="GV835" t="s">
        <v>766</v>
      </c>
      <c r="GW835" t="s">
        <v>410</v>
      </c>
      <c r="HC835">
        <v>1</v>
      </c>
      <c r="HD835">
        <v>0</v>
      </c>
      <c r="HE835">
        <v>22987</v>
      </c>
      <c r="HF835">
        <v>95</v>
      </c>
      <c r="HG835">
        <v>0</v>
      </c>
      <c r="HH835" s="39">
        <v>49600</v>
      </c>
      <c r="HJ835">
        <v>0</v>
      </c>
      <c r="HK835">
        <v>0</v>
      </c>
      <c r="HL835">
        <v>1</v>
      </c>
      <c r="HO835">
        <v>23</v>
      </c>
      <c r="HP835">
        <v>23</v>
      </c>
      <c r="HQ835">
        <v>0</v>
      </c>
      <c r="HR835">
        <v>0</v>
      </c>
      <c r="HU835">
        <v>5</v>
      </c>
      <c r="IA835">
        <v>3.5</v>
      </c>
      <c r="IF835" s="63">
        <v>0.25</v>
      </c>
      <c r="IG835">
        <v>2.6</v>
      </c>
      <c r="II835" s="35">
        <f t="shared" si="109"/>
        <v>2.6</v>
      </c>
      <c r="IK835">
        <v>3.5</v>
      </c>
      <c r="IL835">
        <v>3.5</v>
      </c>
      <c r="IM835" s="18">
        <v>3948</v>
      </c>
      <c r="IN835" t="s">
        <v>411</v>
      </c>
      <c r="IO835" s="62">
        <v>48</v>
      </c>
      <c r="IP835" s="18">
        <v>11754</v>
      </c>
      <c r="IQ835" s="18">
        <v>385</v>
      </c>
      <c r="IR835" s="18">
        <v>0</v>
      </c>
      <c r="IS835" s="18">
        <v>105</v>
      </c>
      <c r="IX835" s="18">
        <v>12340</v>
      </c>
      <c r="JA835" s="18">
        <v>0</v>
      </c>
      <c r="JB835" s="18">
        <v>0</v>
      </c>
      <c r="JC835" s="18">
        <v>0</v>
      </c>
      <c r="JD835" s="18">
        <v>0</v>
      </c>
      <c r="JE835" s="18" t="s">
        <v>766</v>
      </c>
      <c r="JP835" s="18" t="s">
        <v>766</v>
      </c>
      <c r="JR835" s="18">
        <v>704</v>
      </c>
      <c r="JU835" s="18">
        <v>22</v>
      </c>
      <c r="KF835" s="18">
        <v>0</v>
      </c>
      <c r="KG835" s="18">
        <v>0</v>
      </c>
      <c r="KH835" s="18">
        <v>0</v>
      </c>
      <c r="KI835" s="18">
        <v>51</v>
      </c>
      <c r="KJ835" s="18">
        <v>16</v>
      </c>
      <c r="KK835" s="18">
        <v>16</v>
      </c>
      <c r="KL835" s="18">
        <v>0</v>
      </c>
      <c r="KM835" s="18">
        <v>0</v>
      </c>
      <c r="ME835" s="18" t="s">
        <v>766</v>
      </c>
      <c r="MJ835" s="18" t="s">
        <v>768</v>
      </c>
      <c r="MO835" s="18">
        <v>0</v>
      </c>
      <c r="MP835" s="18">
        <v>0</v>
      </c>
      <c r="MQ835" s="18" t="s">
        <v>766</v>
      </c>
      <c r="MS835" s="18">
        <v>75058</v>
      </c>
      <c r="MU835" s="18">
        <v>0</v>
      </c>
      <c r="NX835" s="18">
        <f t="shared" si="108"/>
        <v>1554.9520146520158</v>
      </c>
      <c r="NY835" t="str">
        <f t="shared" si="110"/>
        <v>Smaller</v>
      </c>
      <c r="NZ835" t="str">
        <f t="shared" si="111"/>
        <v>Small</v>
      </c>
    </row>
    <row r="836" spans="1:390">
      <c r="A836" t="s">
        <v>455</v>
      </c>
      <c r="B836" t="s">
        <v>456</v>
      </c>
      <c r="C836" s="32" t="s">
        <v>457</v>
      </c>
      <c r="D836" s="1" t="s">
        <v>404</v>
      </c>
      <c r="E836">
        <v>20130</v>
      </c>
      <c r="F836" t="s">
        <v>936</v>
      </c>
      <c r="G836" s="18">
        <v>5724.8672380952639</v>
      </c>
      <c r="H836" s="62">
        <v>17700</v>
      </c>
      <c r="I836" s="76"/>
      <c r="J836" s="63">
        <v>65</v>
      </c>
      <c r="K836" s="63">
        <v>7</v>
      </c>
      <c r="R836" s="63">
        <v>34</v>
      </c>
      <c r="U836" s="63">
        <v>49</v>
      </c>
      <c r="V836" s="63">
        <v>349</v>
      </c>
      <c r="AC836" s="93">
        <v>6945</v>
      </c>
      <c r="AM836" s="93">
        <v>6337</v>
      </c>
      <c r="AN836" s="76"/>
      <c r="AO836" s="59">
        <f t="shared" si="92"/>
        <v>13282</v>
      </c>
      <c r="AP836" s="76">
        <v>12827</v>
      </c>
      <c r="AQ836" s="76"/>
      <c r="AR836" s="76"/>
      <c r="AZ836" s="76">
        <v>4300</v>
      </c>
      <c r="BA836" s="76"/>
      <c r="BB836" s="63">
        <f t="shared" si="112"/>
        <v>17127</v>
      </c>
      <c r="BC836" s="76">
        <v>5801</v>
      </c>
      <c r="BD836" s="76"/>
      <c r="BE836" s="76"/>
      <c r="BO836" s="63">
        <f t="shared" si="94"/>
        <v>5801</v>
      </c>
      <c r="BP836" s="63">
        <v>0</v>
      </c>
      <c r="BZ836">
        <f>SUM(BP836:BY836)</f>
        <v>0</v>
      </c>
      <c r="CY836" s="39">
        <v>16804</v>
      </c>
      <c r="CZ836" s="39"/>
      <c r="DI836">
        <f t="shared" si="96"/>
        <v>16804</v>
      </c>
      <c r="EJ836" s="39">
        <v>2608</v>
      </c>
      <c r="EK836" s="39"/>
      <c r="ES836">
        <v>829</v>
      </c>
      <c r="ET836" s="39">
        <f t="shared" si="102"/>
        <v>3437</v>
      </c>
      <c r="FT836" s="39"/>
      <c r="FU836" s="39">
        <v>1046</v>
      </c>
      <c r="FV836" s="39"/>
      <c r="FZ836" s="39">
        <v>1130</v>
      </c>
      <c r="GA836" s="39"/>
      <c r="GD836">
        <f>SUM(FU836:GC836)</f>
        <v>2176</v>
      </c>
      <c r="GE836">
        <v>336</v>
      </c>
      <c r="GO836">
        <f t="shared" si="104"/>
        <v>336</v>
      </c>
      <c r="GP836" s="2">
        <f t="shared" si="105"/>
        <v>19083</v>
      </c>
      <c r="GQ836" s="2">
        <f t="shared" si="106"/>
        <v>39544</v>
      </c>
      <c r="GR836" s="2">
        <f t="shared" si="107"/>
        <v>58963</v>
      </c>
      <c r="GS836" t="s">
        <v>942</v>
      </c>
      <c r="GT836" t="s">
        <v>416</v>
      </c>
      <c r="GV836" t="s">
        <v>768</v>
      </c>
      <c r="GX836" t="s">
        <v>938</v>
      </c>
      <c r="HC836">
        <v>584</v>
      </c>
      <c r="HD836" s="39">
        <v>2903</v>
      </c>
      <c r="HE836" s="39">
        <v>8890</v>
      </c>
      <c r="HF836">
        <v>57</v>
      </c>
      <c r="HH836" s="39">
        <v>56426</v>
      </c>
      <c r="HJ836">
        <v>29</v>
      </c>
      <c r="HK836">
        <v>65</v>
      </c>
      <c r="HL836">
        <v>617</v>
      </c>
      <c r="HO836">
        <v>280</v>
      </c>
      <c r="HP836">
        <v>291</v>
      </c>
      <c r="HQ836">
        <v>16</v>
      </c>
      <c r="HR836">
        <v>36</v>
      </c>
      <c r="HS836" s="39"/>
      <c r="HT836" s="39"/>
      <c r="HU836">
        <v>9</v>
      </c>
      <c r="IA836">
        <v>6</v>
      </c>
      <c r="IF836" s="63">
        <v>1.5</v>
      </c>
      <c r="IG836">
        <v>3.6</v>
      </c>
      <c r="II836" s="35">
        <f t="shared" si="109"/>
        <v>3.6</v>
      </c>
      <c r="IK836">
        <v>6</v>
      </c>
      <c r="IL836">
        <v>0.45</v>
      </c>
      <c r="IM836" s="18">
        <v>17229</v>
      </c>
      <c r="IN836" t="s">
        <v>411</v>
      </c>
      <c r="IO836" s="62">
        <v>6820</v>
      </c>
      <c r="IP836" s="18">
        <v>24804</v>
      </c>
      <c r="IQ836" s="18">
        <v>9730</v>
      </c>
      <c r="IR836" s="18">
        <v>5918</v>
      </c>
      <c r="IS836" s="18">
        <v>217</v>
      </c>
      <c r="IX836" s="18">
        <v>47489</v>
      </c>
      <c r="JA836" s="18">
        <v>230</v>
      </c>
      <c r="JB836" s="18">
        <v>193</v>
      </c>
      <c r="JC836" s="18">
        <v>132</v>
      </c>
      <c r="JD836" s="18">
        <v>83</v>
      </c>
      <c r="JE836" s="18" t="s">
        <v>768</v>
      </c>
      <c r="JF836" s="18" t="s">
        <v>1016</v>
      </c>
      <c r="JG836" s="18" t="s">
        <v>1017</v>
      </c>
      <c r="JP836" s="18" t="s">
        <v>766</v>
      </c>
      <c r="JR836" s="18">
        <v>3465</v>
      </c>
      <c r="JU836" s="18">
        <v>153</v>
      </c>
      <c r="KF836" s="18">
        <v>2</v>
      </c>
      <c r="KG836" s="18">
        <v>10</v>
      </c>
      <c r="KH836" s="18">
        <v>408</v>
      </c>
      <c r="KI836" s="18">
        <v>54</v>
      </c>
      <c r="KJ836" s="18">
        <v>16</v>
      </c>
      <c r="KK836" s="18">
        <v>16</v>
      </c>
      <c r="KL836" s="18">
        <v>4</v>
      </c>
      <c r="KM836" s="18">
        <v>0</v>
      </c>
      <c r="ME836" s="18" t="s">
        <v>766</v>
      </c>
      <c r="MJ836" s="18" t="s">
        <v>768</v>
      </c>
      <c r="MO836" s="18">
        <v>68</v>
      </c>
      <c r="MP836" s="18">
        <v>0</v>
      </c>
      <c r="MQ836" s="18" t="s">
        <v>766</v>
      </c>
      <c r="MS836" s="18">
        <v>831946</v>
      </c>
      <c r="MU836" s="18">
        <v>1</v>
      </c>
      <c r="NX836" s="18">
        <f t="shared" si="108"/>
        <v>1590.2408994709067</v>
      </c>
      <c r="NY836" t="str">
        <f t="shared" si="110"/>
        <v>Smaller</v>
      </c>
      <c r="NZ836" t="str">
        <f t="shared" si="111"/>
        <v>Small</v>
      </c>
    </row>
    <row r="837" spans="1:390">
      <c r="A837" t="s">
        <v>623</v>
      </c>
      <c r="B837" t="s">
        <v>668</v>
      </c>
      <c r="C837" s="32" t="s">
        <v>669</v>
      </c>
      <c r="D837" s="1" t="s">
        <v>404</v>
      </c>
      <c r="E837">
        <v>20130</v>
      </c>
      <c r="F837" t="s">
        <v>936</v>
      </c>
      <c r="G837" s="18">
        <v>16882.357142857396</v>
      </c>
      <c r="H837" s="62">
        <v>46939</v>
      </c>
      <c r="I837" s="76"/>
      <c r="J837" s="63">
        <v>88</v>
      </c>
      <c r="K837" s="63">
        <v>13</v>
      </c>
      <c r="R837" s="63">
        <v>33</v>
      </c>
      <c r="U837" s="63">
        <v>54</v>
      </c>
      <c r="V837" s="63">
        <v>503</v>
      </c>
      <c r="AC837" s="93">
        <v>7689.78</v>
      </c>
      <c r="AM837" s="93">
        <v>14780.03</v>
      </c>
      <c r="AN837" s="62"/>
      <c r="AO837" s="59">
        <f t="shared" si="92"/>
        <v>22469.81</v>
      </c>
      <c r="AP837" s="62"/>
      <c r="AQ837" s="62"/>
      <c r="AR837" s="62"/>
      <c r="AY837" s="75">
        <v>1859.5</v>
      </c>
      <c r="BB837" s="63">
        <f t="shared" si="112"/>
        <v>1859.5</v>
      </c>
      <c r="BC837" s="75">
        <v>18471.32</v>
      </c>
      <c r="BD837" s="75"/>
      <c r="BE837" s="75"/>
      <c r="BO837" s="63">
        <f t="shared" si="94"/>
        <v>18471.32</v>
      </c>
      <c r="DF837" s="43">
        <v>19376</v>
      </c>
      <c r="DG837" s="43">
        <v>25647.79</v>
      </c>
      <c r="DI837">
        <f t="shared" si="96"/>
        <v>45023.79</v>
      </c>
      <c r="EJ837" s="43">
        <v>137.52000000000001</v>
      </c>
      <c r="EK837" s="43"/>
      <c r="ET837" s="39">
        <f t="shared" si="102"/>
        <v>137.52000000000001</v>
      </c>
      <c r="FT837" s="39"/>
      <c r="GE837" s="43">
        <v>30277</v>
      </c>
      <c r="GF837" s="43"/>
      <c r="GO837">
        <f t="shared" si="104"/>
        <v>30277</v>
      </c>
      <c r="GP837" s="2">
        <f t="shared" si="105"/>
        <v>40941.130000000005</v>
      </c>
      <c r="GQ837" s="2">
        <f t="shared" si="106"/>
        <v>47020.81</v>
      </c>
      <c r="GR837" s="2">
        <f t="shared" si="107"/>
        <v>118238.94000000002</v>
      </c>
      <c r="GS837" t="s">
        <v>420</v>
      </c>
      <c r="GV837" t="s">
        <v>768</v>
      </c>
      <c r="GW837" t="s">
        <v>410</v>
      </c>
      <c r="HC837">
        <v>334</v>
      </c>
      <c r="HD837" s="39">
        <v>2045</v>
      </c>
      <c r="HE837" s="39">
        <v>135406</v>
      </c>
      <c r="HF837">
        <v>120</v>
      </c>
      <c r="HG837">
        <v>18</v>
      </c>
      <c r="HH837" s="39">
        <v>80355</v>
      </c>
      <c r="HI837" s="39"/>
      <c r="HJ837">
        <v>18</v>
      </c>
      <c r="HK837" s="39">
        <v>110241</v>
      </c>
      <c r="HL837">
        <v>411</v>
      </c>
      <c r="HO837">
        <v>623</v>
      </c>
      <c r="HP837">
        <v>623</v>
      </c>
      <c r="HQ837">
        <v>126</v>
      </c>
      <c r="HR837">
        <v>34</v>
      </c>
      <c r="HS837" s="39"/>
      <c r="HT837" s="39"/>
      <c r="HU837">
        <v>8</v>
      </c>
      <c r="IA837">
        <v>9</v>
      </c>
      <c r="IF837" s="63">
        <v>3</v>
      </c>
      <c r="IG837">
        <v>8.9499999999999993</v>
      </c>
      <c r="II837" s="35">
        <f t="shared" si="109"/>
        <v>8.9499999999999993</v>
      </c>
      <c r="IK837">
        <v>9</v>
      </c>
      <c r="IL837">
        <v>9</v>
      </c>
      <c r="IM837" s="18">
        <v>6794</v>
      </c>
      <c r="IN837" t="s">
        <v>411</v>
      </c>
      <c r="IO837" s="62">
        <v>42448</v>
      </c>
      <c r="IP837" s="18">
        <v>148705</v>
      </c>
      <c r="IQ837" s="18">
        <v>15298</v>
      </c>
      <c r="IS837" s="18">
        <v>3051</v>
      </c>
      <c r="JA837" s="18">
        <v>234</v>
      </c>
      <c r="JB837" s="18">
        <v>99</v>
      </c>
      <c r="JC837" s="18">
        <v>38</v>
      </c>
      <c r="JD837" s="18">
        <v>29</v>
      </c>
      <c r="JE837" s="18" t="s">
        <v>766</v>
      </c>
      <c r="JP837" s="18" t="s">
        <v>766</v>
      </c>
      <c r="JR837" s="18">
        <v>6530</v>
      </c>
      <c r="JU837" s="18">
        <v>232</v>
      </c>
      <c r="KF837" s="18">
        <v>1</v>
      </c>
      <c r="KG837" s="18">
        <v>5</v>
      </c>
      <c r="KH837" s="18">
        <v>64</v>
      </c>
      <c r="KI837" s="18">
        <v>67.5</v>
      </c>
      <c r="KJ837" s="18">
        <v>28</v>
      </c>
      <c r="KK837" s="18">
        <v>28</v>
      </c>
      <c r="KL837" s="18">
        <v>4</v>
      </c>
      <c r="KM837" s="18">
        <v>0</v>
      </c>
      <c r="ME837" s="18" t="s">
        <v>766</v>
      </c>
      <c r="MJ837" s="18" t="s">
        <v>768</v>
      </c>
      <c r="MO837" s="18">
        <v>4</v>
      </c>
      <c r="MP837" s="18">
        <v>0</v>
      </c>
      <c r="MQ837" s="18" t="s">
        <v>766</v>
      </c>
      <c r="MS837" s="18">
        <v>598386</v>
      </c>
      <c r="MU837" s="18">
        <v>8</v>
      </c>
      <c r="NX837" s="18">
        <f t="shared" si="108"/>
        <v>1886.2968874701003</v>
      </c>
      <c r="NY837" t="str">
        <f t="shared" si="110"/>
        <v>Larger</v>
      </c>
      <c r="NZ837" t="str">
        <f t="shared" si="111"/>
        <v>Medium</v>
      </c>
    </row>
    <row r="838" spans="1:390">
      <c r="A838" t="s">
        <v>472</v>
      </c>
      <c r="B838" t="s">
        <v>470</v>
      </c>
      <c r="C838" s="32" t="s">
        <v>471</v>
      </c>
      <c r="D838" s="1" t="s">
        <v>404</v>
      </c>
      <c r="E838">
        <v>20130</v>
      </c>
      <c r="F838" t="s">
        <v>936</v>
      </c>
      <c r="G838" s="18">
        <v>7250.3110476189649</v>
      </c>
      <c r="H838" s="62">
        <v>22500</v>
      </c>
      <c r="I838" s="76"/>
      <c r="J838" s="63">
        <v>68</v>
      </c>
      <c r="K838" s="63">
        <v>6</v>
      </c>
      <c r="R838" s="63">
        <v>47</v>
      </c>
      <c r="U838" s="63">
        <v>24</v>
      </c>
      <c r="V838" s="63">
        <v>432</v>
      </c>
      <c r="AC838" s="93">
        <v>7809</v>
      </c>
      <c r="AK838" s="93">
        <v>16000</v>
      </c>
      <c r="AL838" s="93">
        <v>15000</v>
      </c>
      <c r="AM838" s="93">
        <v>12647</v>
      </c>
      <c r="AO838" s="59">
        <f t="shared" si="92"/>
        <v>51456</v>
      </c>
      <c r="AY838" s="63">
        <v>5200</v>
      </c>
      <c r="BB838" s="63">
        <f t="shared" si="112"/>
        <v>5200</v>
      </c>
      <c r="BC838" s="63">
        <v>5818</v>
      </c>
      <c r="BO838" s="63">
        <f t="shared" si="94"/>
        <v>5818</v>
      </c>
      <c r="CY838">
        <v>3763</v>
      </c>
      <c r="DG838">
        <v>33600</v>
      </c>
      <c r="DI838">
        <f t="shared" si="96"/>
        <v>37363</v>
      </c>
      <c r="EP838">
        <v>1000</v>
      </c>
      <c r="EQ838">
        <v>800</v>
      </c>
      <c r="ET838" s="39">
        <f t="shared" si="102"/>
        <v>1800</v>
      </c>
      <c r="FT838" s="39"/>
      <c r="GB838">
        <v>6400</v>
      </c>
      <c r="GD838">
        <f>SUM(FU838:GC838)</f>
        <v>6400</v>
      </c>
      <c r="GP838" s="2">
        <f t="shared" si="105"/>
        <v>57274</v>
      </c>
      <c r="GQ838" s="2">
        <f t="shared" si="106"/>
        <v>50763</v>
      </c>
      <c r="GR838" s="2">
        <f t="shared" si="107"/>
        <v>108037</v>
      </c>
      <c r="GS838" t="s">
        <v>420</v>
      </c>
      <c r="GV838" t="s">
        <v>768</v>
      </c>
      <c r="GW838" t="s">
        <v>410</v>
      </c>
      <c r="HC838">
        <v>1107</v>
      </c>
      <c r="HD838">
        <v>1743</v>
      </c>
      <c r="HE838">
        <v>25882</v>
      </c>
      <c r="HF838">
        <v>110</v>
      </c>
      <c r="HH838">
        <v>48582</v>
      </c>
      <c r="HJ838">
        <v>74</v>
      </c>
      <c r="HK838">
        <v>4582</v>
      </c>
      <c r="HL838">
        <v>384</v>
      </c>
      <c r="HO838">
        <v>310</v>
      </c>
      <c r="HP838">
        <v>319</v>
      </c>
      <c r="HQ838">
        <v>1</v>
      </c>
      <c r="HR838">
        <v>120</v>
      </c>
      <c r="HU838">
        <v>4</v>
      </c>
      <c r="IA838">
        <v>5</v>
      </c>
      <c r="IF838" s="63">
        <v>1.06</v>
      </c>
      <c r="IG838">
        <v>4.8</v>
      </c>
      <c r="II838" s="35">
        <f t="shared" si="109"/>
        <v>4.8</v>
      </c>
      <c r="IK838">
        <v>5</v>
      </c>
      <c r="IL838">
        <v>5</v>
      </c>
      <c r="IM838" s="18">
        <v>12871</v>
      </c>
      <c r="IN838" t="s">
        <v>411</v>
      </c>
      <c r="IO838" s="62">
        <v>10119</v>
      </c>
      <c r="IP838" s="18">
        <v>13702</v>
      </c>
      <c r="IQ838" s="18">
        <v>11168</v>
      </c>
      <c r="IR838" s="18">
        <v>861</v>
      </c>
      <c r="IS838" s="18">
        <v>0</v>
      </c>
      <c r="IX838" s="18">
        <v>33956</v>
      </c>
      <c r="JA838" s="18">
        <v>1073</v>
      </c>
      <c r="JB838" s="18">
        <v>1073</v>
      </c>
      <c r="JC838" s="18">
        <v>2428</v>
      </c>
      <c r="JD838" s="18">
        <v>2428</v>
      </c>
      <c r="JE838" s="18" t="s">
        <v>768</v>
      </c>
      <c r="JF838" s="18" t="s">
        <v>1018</v>
      </c>
      <c r="JG838" s="18" t="s">
        <v>1019</v>
      </c>
      <c r="JP838" s="18" t="s">
        <v>766</v>
      </c>
      <c r="JR838" s="18">
        <v>1524</v>
      </c>
      <c r="JU838" s="18">
        <v>55</v>
      </c>
      <c r="KF838" s="18">
        <v>1</v>
      </c>
      <c r="KG838" s="18">
        <v>22</v>
      </c>
      <c r="KH838" s="18">
        <v>660</v>
      </c>
      <c r="KI838" s="18">
        <v>56</v>
      </c>
      <c r="KJ838" s="18">
        <v>24</v>
      </c>
      <c r="KK838" s="18">
        <v>24</v>
      </c>
      <c r="KL838" s="18">
        <v>4</v>
      </c>
      <c r="KM838" s="18">
        <v>0</v>
      </c>
      <c r="ME838" s="18" t="s">
        <v>766</v>
      </c>
      <c r="MJ838" s="18" t="s">
        <v>768</v>
      </c>
      <c r="MO838" s="18">
        <v>4</v>
      </c>
      <c r="MP838" s="18">
        <v>0</v>
      </c>
      <c r="MQ838" s="18" t="s">
        <v>766</v>
      </c>
      <c r="MS838" s="18">
        <v>214149</v>
      </c>
      <c r="MU838" s="18">
        <v>22163</v>
      </c>
      <c r="NX838" s="18">
        <f t="shared" si="108"/>
        <v>1510.4814682539511</v>
      </c>
      <c r="NY838" t="str">
        <f t="shared" si="110"/>
        <v>Mid-range</v>
      </c>
      <c r="NZ838" t="str">
        <f t="shared" si="111"/>
        <v>Small</v>
      </c>
    </row>
    <row r="839" spans="1:390">
      <c r="A839" t="s">
        <v>635</v>
      </c>
      <c r="B839" t="s">
        <v>650</v>
      </c>
      <c r="C839" s="32" t="s">
        <v>651</v>
      </c>
      <c r="D839" s="1" t="s">
        <v>404</v>
      </c>
      <c r="E839">
        <v>20130</v>
      </c>
      <c r="F839" t="s">
        <v>936</v>
      </c>
      <c r="G839" s="18">
        <v>2896.740952380927</v>
      </c>
      <c r="H839" s="62">
        <v>16000</v>
      </c>
      <c r="I839" s="76"/>
      <c r="J839" s="63">
        <v>30</v>
      </c>
      <c r="K839" s="63">
        <v>4</v>
      </c>
      <c r="R839" s="63">
        <v>29</v>
      </c>
      <c r="U839" s="63">
        <v>28</v>
      </c>
      <c r="V839" s="63">
        <v>240</v>
      </c>
      <c r="AC839" s="93">
        <v>8642</v>
      </c>
      <c r="AF839" s="93">
        <v>0</v>
      </c>
      <c r="AG839" s="93">
        <v>0</v>
      </c>
      <c r="AJ839" s="93">
        <v>0</v>
      </c>
      <c r="AK839" s="93">
        <v>0</v>
      </c>
      <c r="AL839" s="93">
        <v>0</v>
      </c>
      <c r="AM839" s="93">
        <v>8500</v>
      </c>
      <c r="AO839" s="59">
        <f t="shared" ref="AO839:AO870" si="113">SUM(AC839:AM839)</f>
        <v>17142</v>
      </c>
      <c r="AP839" s="63">
        <v>520</v>
      </c>
      <c r="AS839" s="63">
        <v>0</v>
      </c>
      <c r="AT839" s="63">
        <v>0</v>
      </c>
      <c r="AW839" s="63">
        <v>0</v>
      </c>
      <c r="AX839" s="63">
        <v>0</v>
      </c>
      <c r="AY839" s="63">
        <v>0</v>
      </c>
      <c r="AZ839" s="63">
        <v>0</v>
      </c>
      <c r="BB839" s="63">
        <f t="shared" si="112"/>
        <v>520</v>
      </c>
      <c r="BC839" s="63">
        <v>150</v>
      </c>
      <c r="BF839" s="63">
        <v>0</v>
      </c>
      <c r="BG839" s="63">
        <v>0</v>
      </c>
      <c r="BJ839" s="63">
        <v>0</v>
      </c>
      <c r="BK839" s="63">
        <v>0</v>
      </c>
      <c r="BL839" s="63">
        <v>0</v>
      </c>
      <c r="BM839" s="63">
        <v>0</v>
      </c>
      <c r="BO839" s="63">
        <f t="shared" ref="BO839:BO870" si="114">SUM(BC839:BM839)</f>
        <v>150</v>
      </c>
      <c r="BP839" s="63">
        <v>0</v>
      </c>
      <c r="BR839" s="63">
        <v>0</v>
      </c>
      <c r="BS839" s="63">
        <v>0</v>
      </c>
      <c r="BV839" s="63">
        <v>0</v>
      </c>
      <c r="BW839">
        <v>0</v>
      </c>
      <c r="BX839">
        <v>0</v>
      </c>
      <c r="BY839">
        <v>0</v>
      </c>
      <c r="BZ839">
        <f>SUM(BP839:BY839)</f>
        <v>0</v>
      </c>
      <c r="CY839" s="42">
        <v>30686</v>
      </c>
      <c r="CZ839" s="42"/>
      <c r="DA839">
        <v>0</v>
      </c>
      <c r="DB839">
        <v>0</v>
      </c>
      <c r="DD839">
        <v>0</v>
      </c>
      <c r="DE839">
        <v>0</v>
      </c>
      <c r="DF839">
        <v>0</v>
      </c>
      <c r="DG839">
        <v>0</v>
      </c>
      <c r="DH839">
        <v>0</v>
      </c>
      <c r="DI839">
        <f t="shared" ref="DI839:DI870" si="115">SUM(CY839:DH839)</f>
        <v>30686</v>
      </c>
      <c r="EJ839">
        <v>758</v>
      </c>
      <c r="EL839">
        <v>0</v>
      </c>
      <c r="EM839">
        <v>0</v>
      </c>
      <c r="EO839">
        <v>0</v>
      </c>
      <c r="EP839">
        <v>0</v>
      </c>
      <c r="EQ839">
        <v>0</v>
      </c>
      <c r="ES839">
        <v>0</v>
      </c>
      <c r="ET839" s="39">
        <f t="shared" si="102"/>
        <v>758</v>
      </c>
      <c r="FT839" s="39"/>
      <c r="FU839">
        <v>5434</v>
      </c>
      <c r="FW839">
        <v>0</v>
      </c>
      <c r="FX839">
        <v>0</v>
      </c>
      <c r="FZ839">
        <v>0</v>
      </c>
      <c r="GB839">
        <v>0</v>
      </c>
      <c r="GC839">
        <v>0</v>
      </c>
      <c r="GD839">
        <f>SUM(FU839:GC839)</f>
        <v>5434</v>
      </c>
      <c r="GE839">
        <v>0</v>
      </c>
      <c r="GG839">
        <v>0</v>
      </c>
      <c r="GH839">
        <v>0</v>
      </c>
      <c r="GK839">
        <v>0</v>
      </c>
      <c r="GL839">
        <v>0</v>
      </c>
      <c r="GM839">
        <v>0</v>
      </c>
      <c r="GN839">
        <v>0</v>
      </c>
      <c r="GO839">
        <f>SUM(GE839:GN839)</f>
        <v>0</v>
      </c>
      <c r="GP839" s="2">
        <f t="shared" si="105"/>
        <v>17292</v>
      </c>
      <c r="GQ839" s="2">
        <f t="shared" si="106"/>
        <v>37398</v>
      </c>
      <c r="GR839" s="2">
        <f t="shared" si="107"/>
        <v>54690</v>
      </c>
      <c r="GS839" t="s">
        <v>420</v>
      </c>
      <c r="GU839" t="s">
        <v>397</v>
      </c>
      <c r="GV839" t="s">
        <v>766</v>
      </c>
      <c r="HB839" t="s">
        <v>1020</v>
      </c>
      <c r="HC839">
        <v>357</v>
      </c>
      <c r="HD839">
        <v>2477</v>
      </c>
      <c r="HE839" s="39">
        <v>27434</v>
      </c>
      <c r="HF839">
        <v>12</v>
      </c>
      <c r="HG839">
        <v>1</v>
      </c>
      <c r="HH839" s="39">
        <v>30025</v>
      </c>
      <c r="HJ839">
        <v>145</v>
      </c>
      <c r="HK839">
        <v>7</v>
      </c>
      <c r="HL839">
        <v>381</v>
      </c>
      <c r="HO839">
        <v>220</v>
      </c>
      <c r="HP839">
        <v>220</v>
      </c>
      <c r="HQ839">
        <v>0</v>
      </c>
      <c r="HR839">
        <v>145</v>
      </c>
      <c r="HU839">
        <v>3</v>
      </c>
      <c r="IA839">
        <v>3</v>
      </c>
      <c r="IF839" s="63">
        <v>15</v>
      </c>
      <c r="IG839">
        <v>1.3</v>
      </c>
      <c r="II839" s="35">
        <f t="shared" si="109"/>
        <v>1.3</v>
      </c>
      <c r="IJ839">
        <v>0</v>
      </c>
      <c r="IK839">
        <v>3</v>
      </c>
      <c r="IL839">
        <v>1.95</v>
      </c>
      <c r="IM839" s="18">
        <v>515</v>
      </c>
      <c r="IN839" t="s">
        <v>400</v>
      </c>
      <c r="IO839" s="62">
        <v>4450</v>
      </c>
      <c r="IP839" s="18">
        <v>922</v>
      </c>
      <c r="IQ839" s="18">
        <v>765</v>
      </c>
      <c r="IR839" s="18">
        <v>98</v>
      </c>
      <c r="IS839" s="18">
        <v>5</v>
      </c>
      <c r="IX839" s="18">
        <v>6240</v>
      </c>
      <c r="JA839" s="18">
        <v>42</v>
      </c>
      <c r="JB839" s="18">
        <v>33</v>
      </c>
      <c r="JC839" s="18">
        <v>140</v>
      </c>
      <c r="JD839" s="18">
        <v>18</v>
      </c>
      <c r="JE839" s="18" t="s">
        <v>768</v>
      </c>
      <c r="JF839" s="18" t="s">
        <v>1021</v>
      </c>
      <c r="JG839" s="18" t="s">
        <v>1022</v>
      </c>
      <c r="JH839" s="18" t="s">
        <v>1023</v>
      </c>
      <c r="JI839" s="18" t="s">
        <v>1024</v>
      </c>
      <c r="JJ839" s="18" t="s">
        <v>1025</v>
      </c>
      <c r="JK839" s="18" t="s">
        <v>1026</v>
      </c>
      <c r="JL839" s="18" t="s">
        <v>1027</v>
      </c>
      <c r="JM839" s="18" t="s">
        <v>1028</v>
      </c>
      <c r="JP839" s="18" t="s">
        <v>766</v>
      </c>
      <c r="JR839" s="18">
        <v>991</v>
      </c>
      <c r="JU839" s="18">
        <v>63</v>
      </c>
      <c r="KF839" s="18">
        <v>13</v>
      </c>
      <c r="KG839" s="18">
        <v>13</v>
      </c>
      <c r="KH839" s="18">
        <v>353</v>
      </c>
      <c r="KI839" s="18">
        <v>56</v>
      </c>
      <c r="KJ839" s="18">
        <v>44</v>
      </c>
      <c r="KK839" s="18">
        <v>0</v>
      </c>
      <c r="KL839" s="18">
        <v>0</v>
      </c>
      <c r="KM839" s="18">
        <v>0</v>
      </c>
      <c r="ME839" s="18" t="s">
        <v>766</v>
      </c>
      <c r="MJ839" s="18" t="s">
        <v>766</v>
      </c>
      <c r="MO839" s="18">
        <v>0</v>
      </c>
      <c r="MP839" s="18">
        <v>0</v>
      </c>
      <c r="MQ839" s="18" t="s">
        <v>768</v>
      </c>
      <c r="MR839" s="18">
        <v>2</v>
      </c>
      <c r="MS839" s="18">
        <v>16371</v>
      </c>
      <c r="MU839" s="18">
        <v>56</v>
      </c>
      <c r="NX839" s="18">
        <f t="shared" si="108"/>
        <v>2228.2622710622513</v>
      </c>
      <c r="NY839" t="str">
        <f t="shared" si="110"/>
        <v>Smaller</v>
      </c>
      <c r="NZ839" t="str">
        <f t="shared" si="111"/>
        <v>Small</v>
      </c>
    </row>
    <row r="840" spans="1:390">
      <c r="A840" t="s">
        <v>455</v>
      </c>
      <c r="B840" t="s">
        <v>493</v>
      </c>
      <c r="C840" s="32" t="s">
        <v>494</v>
      </c>
      <c r="D840" s="1" t="s">
        <v>404</v>
      </c>
      <c r="E840">
        <v>20130</v>
      </c>
      <c r="F840" t="s">
        <v>936</v>
      </c>
      <c r="G840" s="18">
        <v>7622.5041904763048</v>
      </c>
      <c r="H840" s="62">
        <v>25000</v>
      </c>
      <c r="I840" s="76"/>
      <c r="J840" s="63">
        <v>100</v>
      </c>
      <c r="K840" s="63">
        <v>5</v>
      </c>
      <c r="R840" s="63">
        <v>32</v>
      </c>
      <c r="U840" s="63">
        <v>35</v>
      </c>
      <c r="V840" s="63">
        <v>300</v>
      </c>
      <c r="AC840" s="93">
        <v>8957</v>
      </c>
      <c r="AG840" s="93">
        <v>15900</v>
      </c>
      <c r="AN840" s="62"/>
      <c r="AO840" s="59">
        <f t="shared" si="113"/>
        <v>24857</v>
      </c>
      <c r="AP840" s="62"/>
      <c r="AQ840" s="62"/>
      <c r="AR840" s="62"/>
      <c r="AT840" s="63">
        <v>4100</v>
      </c>
      <c r="BB840" s="63">
        <f t="shared" si="112"/>
        <v>4100</v>
      </c>
      <c r="BC840" s="63">
        <v>8843.48</v>
      </c>
      <c r="BO840" s="63">
        <f t="shared" si="114"/>
        <v>8843.48</v>
      </c>
      <c r="DB840">
        <v>20000</v>
      </c>
      <c r="DI840">
        <f t="shared" si="115"/>
        <v>20000</v>
      </c>
      <c r="ET840" s="39"/>
      <c r="FT840" s="39"/>
      <c r="GE840">
        <v>84441</v>
      </c>
      <c r="GO840">
        <f>SUM(GE840:GN840)</f>
        <v>84441</v>
      </c>
      <c r="GP840" s="2">
        <f t="shared" si="105"/>
        <v>33700.479999999996</v>
      </c>
      <c r="GQ840" s="2">
        <f t="shared" si="106"/>
        <v>24100</v>
      </c>
      <c r="GR840" s="2">
        <f t="shared" si="107"/>
        <v>142241.47999999998</v>
      </c>
      <c r="GS840" t="s">
        <v>395</v>
      </c>
      <c r="GV840" t="s">
        <v>768</v>
      </c>
      <c r="GY840" t="s">
        <v>405</v>
      </c>
      <c r="HC840">
        <v>1774</v>
      </c>
      <c r="HD840">
        <v>2709</v>
      </c>
      <c r="HE840">
        <v>73557</v>
      </c>
      <c r="HF840">
        <v>104</v>
      </c>
      <c r="HH840">
        <v>24850</v>
      </c>
      <c r="HJ840">
        <v>32</v>
      </c>
      <c r="HK840">
        <v>51176</v>
      </c>
      <c r="HO840">
        <v>108</v>
      </c>
      <c r="HQ840">
        <v>2166</v>
      </c>
      <c r="HU840">
        <v>4</v>
      </c>
      <c r="IA840">
        <v>2</v>
      </c>
      <c r="IF840" s="63">
        <v>1.45</v>
      </c>
      <c r="IG840">
        <v>3.1</v>
      </c>
      <c r="II840" s="35">
        <f t="shared" si="109"/>
        <v>3.1</v>
      </c>
      <c r="IK840">
        <v>2</v>
      </c>
      <c r="IL840">
        <v>1.5</v>
      </c>
      <c r="IM840" s="18">
        <v>3281</v>
      </c>
      <c r="IN840" t="s">
        <v>411</v>
      </c>
      <c r="IO840" s="62">
        <v>5216</v>
      </c>
      <c r="IP840" s="18">
        <v>20161</v>
      </c>
      <c r="IQ840" s="18">
        <v>2743</v>
      </c>
      <c r="IR840" s="18">
        <v>1397</v>
      </c>
      <c r="IX840" s="18">
        <v>29517</v>
      </c>
      <c r="JE840" s="18" t="s">
        <v>768</v>
      </c>
      <c r="JF840" s="18" t="s">
        <v>1016</v>
      </c>
      <c r="JG840" s="18" t="s">
        <v>1029</v>
      </c>
      <c r="JP840" s="18" t="s">
        <v>766</v>
      </c>
      <c r="JR840" s="18">
        <v>1710</v>
      </c>
      <c r="JU840" s="18">
        <v>57</v>
      </c>
      <c r="KF840" s="18">
        <v>0</v>
      </c>
      <c r="KG840" s="18">
        <v>0</v>
      </c>
      <c r="KH840" s="18">
        <v>0</v>
      </c>
      <c r="KI840" s="18">
        <v>58</v>
      </c>
      <c r="KJ840" s="18">
        <v>36</v>
      </c>
      <c r="KK840" s="18">
        <v>16</v>
      </c>
      <c r="KL840" s="18">
        <v>0</v>
      </c>
      <c r="KM840" s="18">
        <v>0</v>
      </c>
      <c r="ME840" s="18" t="s">
        <v>768</v>
      </c>
      <c r="MJ840" s="18" t="s">
        <v>766</v>
      </c>
      <c r="MO840" s="18">
        <v>0</v>
      </c>
      <c r="MP840" s="18">
        <v>0</v>
      </c>
      <c r="MQ840" s="18" t="s">
        <v>766</v>
      </c>
      <c r="MS840" s="18">
        <v>227660</v>
      </c>
      <c r="MU840" s="18">
        <v>0</v>
      </c>
      <c r="NX840" s="18">
        <f t="shared" si="108"/>
        <v>2458.8723195084854</v>
      </c>
      <c r="NY840" t="str">
        <f t="shared" si="110"/>
        <v>Mid-range</v>
      </c>
      <c r="NZ840" t="str">
        <f t="shared" si="111"/>
        <v>Small</v>
      </c>
    </row>
    <row r="841" spans="1:390">
      <c r="A841" t="s">
        <v>565</v>
      </c>
      <c r="B841" t="s">
        <v>566</v>
      </c>
      <c r="C841" s="32" t="s">
        <v>567</v>
      </c>
      <c r="D841" s="31" t="s">
        <v>393</v>
      </c>
      <c r="E841">
        <v>20130</v>
      </c>
      <c r="F841" t="s">
        <v>936</v>
      </c>
      <c r="G841" s="18">
        <v>2338.8580952380953</v>
      </c>
      <c r="H841" s="62">
        <v>11000</v>
      </c>
      <c r="J841" s="63">
        <v>19</v>
      </c>
      <c r="K841" s="63">
        <v>1</v>
      </c>
      <c r="R841" s="63">
        <v>0</v>
      </c>
      <c r="U841" s="63">
        <v>8</v>
      </c>
      <c r="V841" s="63">
        <v>145</v>
      </c>
      <c r="AC841" s="93">
        <v>9307</v>
      </c>
      <c r="AN841" s="62"/>
      <c r="AO841" s="59">
        <f t="shared" si="113"/>
        <v>9307</v>
      </c>
      <c r="AP841" s="62">
        <v>9083</v>
      </c>
      <c r="AQ841" s="62"/>
      <c r="AR841" s="62"/>
      <c r="BB841" s="63">
        <f t="shared" si="112"/>
        <v>9083</v>
      </c>
      <c r="BC841" s="63">
        <v>3012</v>
      </c>
      <c r="BO841" s="63">
        <f t="shared" si="114"/>
        <v>3012</v>
      </c>
      <c r="BP841" s="63">
        <v>1800</v>
      </c>
      <c r="BZ841">
        <f>SUM(BP841:BY841)</f>
        <v>1800</v>
      </c>
      <c r="CY841">
        <v>8776</v>
      </c>
      <c r="DI841">
        <f t="shared" si="115"/>
        <v>8776</v>
      </c>
      <c r="EJ841">
        <v>0</v>
      </c>
      <c r="ET841" s="39">
        <f>SUM(EJ841:ES841)</f>
        <v>0</v>
      </c>
      <c r="FT841" s="39"/>
      <c r="FU841">
        <v>4198</v>
      </c>
      <c r="GD841">
        <f t="shared" ref="GD841:GD847" si="116">SUM(FU841:GC841)</f>
        <v>4198</v>
      </c>
      <c r="GE841">
        <v>0</v>
      </c>
      <c r="GO841">
        <f>SUM(GE841:GN841)</f>
        <v>0</v>
      </c>
      <c r="GP841" s="2">
        <f t="shared" si="105"/>
        <v>12319</v>
      </c>
      <c r="GQ841" s="2">
        <f t="shared" si="106"/>
        <v>23857</v>
      </c>
      <c r="GR841" s="2">
        <f t="shared" si="107"/>
        <v>36176</v>
      </c>
      <c r="GS841" t="s">
        <v>420</v>
      </c>
      <c r="GV841" t="s">
        <v>768</v>
      </c>
      <c r="GW841" t="s">
        <v>410</v>
      </c>
      <c r="HB841" t="s">
        <v>883</v>
      </c>
      <c r="HC841">
        <v>311</v>
      </c>
      <c r="HD841">
        <v>7232</v>
      </c>
      <c r="HE841">
        <v>51987</v>
      </c>
      <c r="HF841">
        <v>48</v>
      </c>
      <c r="HG841">
        <v>5449</v>
      </c>
      <c r="HH841">
        <v>34370</v>
      </c>
      <c r="HJ841">
        <v>8</v>
      </c>
      <c r="HK841">
        <v>3872</v>
      </c>
      <c r="HL841">
        <v>350</v>
      </c>
      <c r="HO841">
        <v>117</v>
      </c>
      <c r="HP841">
        <v>124</v>
      </c>
      <c r="HQ841">
        <v>100</v>
      </c>
      <c r="HR841">
        <v>8</v>
      </c>
      <c r="HU841">
        <v>1</v>
      </c>
      <c r="IA841">
        <v>2</v>
      </c>
      <c r="IF841" s="63">
        <v>1</v>
      </c>
      <c r="IG841">
        <v>0.45</v>
      </c>
      <c r="II841" s="35">
        <f t="shared" si="109"/>
        <v>0.45</v>
      </c>
      <c r="IK841">
        <v>2</v>
      </c>
      <c r="IL841">
        <v>1.93</v>
      </c>
      <c r="IM841" s="18">
        <v>561</v>
      </c>
      <c r="IN841" t="s">
        <v>411</v>
      </c>
      <c r="IO841" s="62">
        <v>1921</v>
      </c>
      <c r="IP841" s="18">
        <v>2586</v>
      </c>
      <c r="IQ841" s="18">
        <v>1892</v>
      </c>
      <c r="IR841" s="18">
        <v>255</v>
      </c>
      <c r="IS841" s="18">
        <v>70</v>
      </c>
      <c r="IX841" s="18">
        <v>10572</v>
      </c>
      <c r="JA841" s="18">
        <v>0</v>
      </c>
      <c r="JB841" s="18">
        <v>0</v>
      </c>
      <c r="JC841" s="18">
        <v>0</v>
      </c>
      <c r="JD841" s="18">
        <v>0</v>
      </c>
      <c r="JE841" s="18" t="s">
        <v>766</v>
      </c>
      <c r="JP841" s="18" t="s">
        <v>766</v>
      </c>
      <c r="JR841" s="18">
        <v>485</v>
      </c>
      <c r="JU841" s="18">
        <v>33</v>
      </c>
      <c r="KF841" s="18">
        <v>0</v>
      </c>
      <c r="KG841" s="18">
        <v>0</v>
      </c>
      <c r="KH841" s="18">
        <v>0</v>
      </c>
      <c r="KI841" s="18">
        <v>42</v>
      </c>
      <c r="KJ841" s="18">
        <v>16</v>
      </c>
      <c r="KK841" s="18">
        <v>16</v>
      </c>
      <c r="KL841" s="18">
        <v>0</v>
      </c>
      <c r="KM841" s="18">
        <v>0</v>
      </c>
      <c r="ME841" s="18" t="s">
        <v>766</v>
      </c>
      <c r="MJ841" s="18" t="s">
        <v>766</v>
      </c>
      <c r="MO841" s="18">
        <v>0</v>
      </c>
      <c r="MP841" s="18">
        <v>0</v>
      </c>
      <c r="MQ841" s="18" t="s">
        <v>766</v>
      </c>
      <c r="MS841" s="18">
        <v>32957</v>
      </c>
      <c r="MU841" s="18">
        <v>100</v>
      </c>
      <c r="NX841" s="18">
        <f t="shared" si="108"/>
        <v>5197.4624338624335</v>
      </c>
      <c r="NY841" t="str">
        <f t="shared" si="110"/>
        <v>Smaller</v>
      </c>
      <c r="NZ841" t="str">
        <f t="shared" si="111"/>
        <v>Small</v>
      </c>
    </row>
    <row r="842" spans="1:390">
      <c r="A842" t="s">
        <v>484</v>
      </c>
      <c r="B842" t="s">
        <v>563</v>
      </c>
      <c r="C842" s="32" t="s">
        <v>564</v>
      </c>
      <c r="D842" s="1" t="s">
        <v>404</v>
      </c>
      <c r="E842">
        <v>20130</v>
      </c>
      <c r="F842" t="s">
        <v>936</v>
      </c>
      <c r="G842" s="18">
        <v>4668.2556190476244</v>
      </c>
      <c r="H842" s="62">
        <v>33722</v>
      </c>
      <c r="I842" s="76"/>
      <c r="J842" s="63">
        <v>45</v>
      </c>
      <c r="K842" s="63">
        <v>7</v>
      </c>
      <c r="R842" s="63">
        <v>33</v>
      </c>
      <c r="U842" s="63">
        <v>63</v>
      </c>
      <c r="V842" s="63">
        <v>507</v>
      </c>
      <c r="AC842" s="93">
        <v>9906</v>
      </c>
      <c r="AF842" s="93">
        <v>0</v>
      </c>
      <c r="AG842" s="93">
        <v>0</v>
      </c>
      <c r="AJ842" s="93">
        <v>0</v>
      </c>
      <c r="AK842" s="93">
        <v>0</v>
      </c>
      <c r="AL842" s="93">
        <v>0</v>
      </c>
      <c r="AM842" s="93">
        <v>0</v>
      </c>
      <c r="AN842" s="62"/>
      <c r="AO842" s="59">
        <f t="shared" si="113"/>
        <v>9906</v>
      </c>
      <c r="AP842" s="62">
        <v>0</v>
      </c>
      <c r="AQ842" s="62"/>
      <c r="AR842" s="62"/>
      <c r="AS842" s="63">
        <v>0</v>
      </c>
      <c r="AT842" s="63">
        <v>0</v>
      </c>
      <c r="AW842" s="63">
        <v>0</v>
      </c>
      <c r="AX842" s="63">
        <v>0</v>
      </c>
      <c r="AY842" s="63">
        <v>0</v>
      </c>
      <c r="AZ842" s="63">
        <v>0</v>
      </c>
      <c r="BB842" s="63">
        <f t="shared" si="112"/>
        <v>0</v>
      </c>
      <c r="BC842" s="76">
        <v>33318</v>
      </c>
      <c r="BD842" s="76"/>
      <c r="BE842" s="76"/>
      <c r="BF842" s="63">
        <v>0</v>
      </c>
      <c r="BG842" s="63">
        <v>0</v>
      </c>
      <c r="BJ842" s="63">
        <v>0</v>
      </c>
      <c r="BK842" s="63">
        <v>0</v>
      </c>
      <c r="BL842" s="63">
        <v>0</v>
      </c>
      <c r="BM842" s="63">
        <v>0</v>
      </c>
      <c r="BO842" s="63">
        <f t="shared" si="114"/>
        <v>33318</v>
      </c>
      <c r="BP842" s="63">
        <v>0</v>
      </c>
      <c r="BR842" s="63">
        <v>0</v>
      </c>
      <c r="BS842" s="63">
        <v>0</v>
      </c>
      <c r="BV842" s="63">
        <v>0</v>
      </c>
      <c r="BW842">
        <v>0</v>
      </c>
      <c r="BX842">
        <v>0</v>
      </c>
      <c r="BY842">
        <v>0</v>
      </c>
      <c r="BZ842">
        <f>SUM(BP842:BY842)</f>
        <v>0</v>
      </c>
      <c r="CY842" s="39">
        <v>29630</v>
      </c>
      <c r="CZ842" s="39"/>
      <c r="DA842">
        <v>0</v>
      </c>
      <c r="DB842">
        <v>0</v>
      </c>
      <c r="DD842">
        <v>0</v>
      </c>
      <c r="DE842">
        <v>0</v>
      </c>
      <c r="DF842">
        <v>0</v>
      </c>
      <c r="DG842">
        <v>0</v>
      </c>
      <c r="DH842">
        <v>0</v>
      </c>
      <c r="DI842">
        <f t="shared" si="115"/>
        <v>29630</v>
      </c>
      <c r="EJ842" s="39">
        <v>2036</v>
      </c>
      <c r="EK842" s="39"/>
      <c r="EL842">
        <v>0</v>
      </c>
      <c r="EM842">
        <v>0</v>
      </c>
      <c r="EO842">
        <v>0</v>
      </c>
      <c r="EP842">
        <v>0</v>
      </c>
      <c r="EQ842">
        <v>0</v>
      </c>
      <c r="ES842">
        <v>0</v>
      </c>
      <c r="ET842" s="39">
        <f>SUM(EJ842:ES842)</f>
        <v>2036</v>
      </c>
      <c r="FT842" s="39"/>
      <c r="FU842" s="39">
        <v>7675</v>
      </c>
      <c r="FV842" s="39"/>
      <c r="FW842">
        <v>0</v>
      </c>
      <c r="FX842">
        <v>0</v>
      </c>
      <c r="FZ842">
        <v>0</v>
      </c>
      <c r="GB842">
        <v>0</v>
      </c>
      <c r="GC842">
        <v>0</v>
      </c>
      <c r="GD842">
        <f t="shared" si="116"/>
        <v>7675</v>
      </c>
      <c r="GE842" s="39">
        <v>5798</v>
      </c>
      <c r="GF842" s="39"/>
      <c r="GG842">
        <v>0</v>
      </c>
      <c r="GH842">
        <v>0</v>
      </c>
      <c r="GK842">
        <v>0</v>
      </c>
      <c r="GL842">
        <v>0</v>
      </c>
      <c r="GM842">
        <v>0</v>
      </c>
      <c r="GN842">
        <v>0</v>
      </c>
      <c r="GO842">
        <f>SUM(GE842:GN842)</f>
        <v>5798</v>
      </c>
      <c r="GP842" s="2">
        <f t="shared" si="105"/>
        <v>43224</v>
      </c>
      <c r="GQ842" s="2">
        <f t="shared" si="106"/>
        <v>39341</v>
      </c>
      <c r="GR842" s="2">
        <f t="shared" si="107"/>
        <v>88363</v>
      </c>
      <c r="GS842" t="s">
        <v>420</v>
      </c>
      <c r="GU842" t="s">
        <v>937</v>
      </c>
      <c r="GV842" t="s">
        <v>766</v>
      </c>
      <c r="GX842" t="s">
        <v>938</v>
      </c>
      <c r="HC842">
        <v>1528</v>
      </c>
      <c r="HD842" s="39">
        <v>2169</v>
      </c>
      <c r="HE842" s="39">
        <v>27996</v>
      </c>
      <c r="HF842">
        <v>43</v>
      </c>
      <c r="HG842">
        <v>0</v>
      </c>
      <c r="HH842" s="39">
        <v>43308</v>
      </c>
      <c r="HJ842">
        <v>20</v>
      </c>
      <c r="HK842">
        <v>41</v>
      </c>
      <c r="HL842">
        <v>1625</v>
      </c>
      <c r="HO842">
        <v>218</v>
      </c>
      <c r="HP842">
        <v>218</v>
      </c>
      <c r="HQ842">
        <v>0</v>
      </c>
      <c r="HR842">
        <v>20</v>
      </c>
      <c r="HS842" s="39"/>
      <c r="HT842" s="39"/>
      <c r="HU842">
        <v>3</v>
      </c>
      <c r="IA842">
        <v>4</v>
      </c>
      <c r="IF842" s="63">
        <v>1</v>
      </c>
      <c r="IG842">
        <v>3</v>
      </c>
      <c r="II842" s="35">
        <f t="shared" si="109"/>
        <v>3</v>
      </c>
      <c r="IJ842">
        <v>0</v>
      </c>
      <c r="IK842">
        <v>4</v>
      </c>
      <c r="IL842">
        <v>4</v>
      </c>
      <c r="IM842" s="18">
        <v>6028</v>
      </c>
      <c r="IN842" t="s">
        <v>411</v>
      </c>
      <c r="IO842" s="62">
        <v>7934</v>
      </c>
      <c r="IP842" s="18">
        <v>9717</v>
      </c>
      <c r="IQ842" s="18">
        <v>0</v>
      </c>
      <c r="IR842" s="18">
        <v>323</v>
      </c>
      <c r="IS842" s="18">
        <v>46</v>
      </c>
      <c r="IX842" s="18">
        <v>18020</v>
      </c>
      <c r="JA842" s="18">
        <v>150</v>
      </c>
      <c r="JB842" s="18">
        <v>128</v>
      </c>
      <c r="JC842" s="18">
        <v>339</v>
      </c>
      <c r="JD842" s="18">
        <v>258</v>
      </c>
      <c r="JE842" s="18" t="s">
        <v>768</v>
      </c>
      <c r="JF842" s="18" t="s">
        <v>485</v>
      </c>
      <c r="JG842" s="18" t="s">
        <v>1030</v>
      </c>
      <c r="JH842" s="18" t="s">
        <v>1031</v>
      </c>
      <c r="JP842" s="18" t="s">
        <v>766</v>
      </c>
      <c r="JR842" s="18">
        <v>1725</v>
      </c>
      <c r="JU842" s="18">
        <v>51</v>
      </c>
      <c r="KF842" s="18">
        <v>1</v>
      </c>
      <c r="KG842" s="18">
        <v>1</v>
      </c>
      <c r="KH842" s="18">
        <v>26</v>
      </c>
      <c r="KI842" s="18">
        <v>44</v>
      </c>
      <c r="KJ842" s="18">
        <v>24</v>
      </c>
      <c r="KK842" s="18">
        <v>24</v>
      </c>
      <c r="KL842" s="18">
        <v>0</v>
      </c>
      <c r="KM842" s="18">
        <v>0</v>
      </c>
      <c r="ME842" s="18" t="s">
        <v>766</v>
      </c>
      <c r="MJ842" s="18" t="s">
        <v>766</v>
      </c>
      <c r="MO842" s="18">
        <v>0</v>
      </c>
      <c r="MP842" s="18">
        <v>0</v>
      </c>
      <c r="MQ842" s="18" t="s">
        <v>768</v>
      </c>
      <c r="MR842" s="18">
        <v>2</v>
      </c>
      <c r="MS842" s="18">
        <v>65139</v>
      </c>
      <c r="MU842" s="18">
        <v>7</v>
      </c>
      <c r="NX842" s="18">
        <f t="shared" si="108"/>
        <v>1556.0852063492082</v>
      </c>
      <c r="NY842" t="str">
        <f t="shared" si="110"/>
        <v>Smaller</v>
      </c>
      <c r="NZ842" t="str">
        <f t="shared" si="111"/>
        <v>Small</v>
      </c>
    </row>
    <row r="843" spans="1:390">
      <c r="A843" t="s">
        <v>440</v>
      </c>
      <c r="B843" t="s">
        <v>544</v>
      </c>
      <c r="C843" s="32" t="s">
        <v>545</v>
      </c>
      <c r="D843" s="1" t="s">
        <v>404</v>
      </c>
      <c r="E843">
        <v>20130</v>
      </c>
      <c r="F843" t="s">
        <v>936</v>
      </c>
      <c r="G843" s="18">
        <v>9827.806666666711</v>
      </c>
      <c r="H843" s="62">
        <v>18756</v>
      </c>
      <c r="I843" s="76"/>
      <c r="J843" s="63">
        <v>104</v>
      </c>
      <c r="K843" s="63">
        <v>7</v>
      </c>
      <c r="R843" s="63">
        <v>30</v>
      </c>
      <c r="U843" s="63">
        <v>200</v>
      </c>
      <c r="V843" s="63">
        <v>320</v>
      </c>
      <c r="AC843" s="93">
        <v>10000</v>
      </c>
      <c r="AM843" s="93">
        <v>10000</v>
      </c>
      <c r="AN843" s="62"/>
      <c r="AO843" s="59">
        <f t="shared" si="113"/>
        <v>20000</v>
      </c>
      <c r="AP843" s="62"/>
      <c r="AQ843" s="62"/>
      <c r="AR843" s="62"/>
      <c r="AY843" s="63">
        <v>3500</v>
      </c>
      <c r="BB843" s="63">
        <f t="shared" si="112"/>
        <v>3500</v>
      </c>
      <c r="BM843" s="63">
        <v>1000</v>
      </c>
      <c r="BO843" s="63">
        <f t="shared" si="114"/>
        <v>1000</v>
      </c>
      <c r="DG843">
        <v>75000</v>
      </c>
      <c r="DI843">
        <f t="shared" si="115"/>
        <v>75000</v>
      </c>
      <c r="ET843" s="39"/>
      <c r="FT843" s="39"/>
      <c r="GB843">
        <v>7000</v>
      </c>
      <c r="GD843">
        <f t="shared" si="116"/>
        <v>7000</v>
      </c>
      <c r="GP843" s="2">
        <f t="shared" si="105"/>
        <v>21000</v>
      </c>
      <c r="GQ843" s="2">
        <f t="shared" si="106"/>
        <v>85500</v>
      </c>
      <c r="GR843" s="2">
        <f t="shared" si="107"/>
        <v>106500</v>
      </c>
      <c r="GS843" t="s">
        <v>420</v>
      </c>
      <c r="GU843" t="s">
        <v>397</v>
      </c>
      <c r="GV843" t="s">
        <v>766</v>
      </c>
      <c r="GW843" t="s">
        <v>410</v>
      </c>
      <c r="HC843">
        <v>1519</v>
      </c>
      <c r="HD843">
        <v>500</v>
      </c>
      <c r="HE843">
        <v>25000</v>
      </c>
      <c r="HF843">
        <v>20</v>
      </c>
      <c r="HG843">
        <v>0</v>
      </c>
      <c r="HH843">
        <v>43000</v>
      </c>
      <c r="HJ843">
        <v>15</v>
      </c>
      <c r="HK843">
        <v>0</v>
      </c>
      <c r="HL843">
        <v>1702</v>
      </c>
      <c r="HQ843">
        <v>0</v>
      </c>
      <c r="HR843">
        <v>15</v>
      </c>
      <c r="HU843">
        <v>2</v>
      </c>
      <c r="IA843">
        <v>4.5</v>
      </c>
      <c r="IF843" s="63">
        <v>0.7</v>
      </c>
      <c r="IG843">
        <v>2.68</v>
      </c>
      <c r="II843" s="35">
        <f t="shared" si="109"/>
        <v>2.68</v>
      </c>
      <c r="IK843">
        <v>4.5</v>
      </c>
      <c r="IL843">
        <v>4.5</v>
      </c>
      <c r="IM843" s="18">
        <v>1782</v>
      </c>
      <c r="IN843" t="s">
        <v>411</v>
      </c>
      <c r="IO843" s="62">
        <v>6307</v>
      </c>
      <c r="IP843" s="18">
        <v>15264</v>
      </c>
      <c r="IQ843" s="18">
        <v>1976</v>
      </c>
      <c r="IR843" s="18">
        <v>1819</v>
      </c>
      <c r="IS843" s="18">
        <v>1800</v>
      </c>
      <c r="IX843" s="18">
        <v>27166</v>
      </c>
      <c r="JA843" s="18">
        <v>0</v>
      </c>
      <c r="JB843" s="18">
        <v>0</v>
      </c>
      <c r="JC843" s="18">
        <v>0</v>
      </c>
      <c r="JD843" s="18">
        <v>0</v>
      </c>
      <c r="JE843" s="18" t="s">
        <v>766</v>
      </c>
      <c r="JP843" s="18" t="s">
        <v>766</v>
      </c>
      <c r="JR843" s="18">
        <v>2820</v>
      </c>
      <c r="JU843" s="18">
        <v>94</v>
      </c>
      <c r="KF843" s="18">
        <v>1</v>
      </c>
      <c r="KG843" s="18">
        <v>1</v>
      </c>
      <c r="KH843" s="18">
        <v>18</v>
      </c>
      <c r="KI843" s="18">
        <v>57.5</v>
      </c>
      <c r="KJ843" s="18">
        <v>20</v>
      </c>
      <c r="KK843" s="18">
        <v>20</v>
      </c>
      <c r="KL843" s="18">
        <v>0</v>
      </c>
      <c r="KM843" s="18">
        <v>0</v>
      </c>
      <c r="ME843" s="18" t="s">
        <v>766</v>
      </c>
      <c r="MJ843" s="18" t="s">
        <v>768</v>
      </c>
      <c r="MO843" s="18">
        <v>0</v>
      </c>
      <c r="MP843" s="18">
        <v>0</v>
      </c>
      <c r="MQ843" s="18" t="s">
        <v>766</v>
      </c>
      <c r="MS843" s="18">
        <v>173938</v>
      </c>
      <c r="MU843" s="18">
        <v>0</v>
      </c>
      <c r="NX843" s="18">
        <f t="shared" si="108"/>
        <v>3667.0920398010112</v>
      </c>
      <c r="NY843" t="str">
        <f t="shared" si="110"/>
        <v>Mid-range</v>
      </c>
      <c r="NZ843" t="str">
        <f t="shared" si="111"/>
        <v>Small</v>
      </c>
    </row>
    <row r="844" spans="1:390">
      <c r="A844" t="s">
        <v>429</v>
      </c>
      <c r="B844" t="s">
        <v>430</v>
      </c>
      <c r="C844" s="32" t="s">
        <v>431</v>
      </c>
      <c r="D844" s="1" t="s">
        <v>404</v>
      </c>
      <c r="E844">
        <v>20130</v>
      </c>
      <c r="F844" t="s">
        <v>936</v>
      </c>
      <c r="G844" s="18">
        <v>8195.7228571428459</v>
      </c>
      <c r="H844" s="62">
        <v>23492</v>
      </c>
      <c r="I844" s="76"/>
      <c r="J844" s="63">
        <v>76</v>
      </c>
      <c r="K844" s="63">
        <v>2</v>
      </c>
      <c r="R844" s="63">
        <v>28</v>
      </c>
      <c r="U844" s="63">
        <v>307</v>
      </c>
      <c r="V844" s="63">
        <v>307</v>
      </c>
      <c r="AC844" s="93">
        <v>10000</v>
      </c>
      <c r="AL844" s="93">
        <v>42357</v>
      </c>
      <c r="AN844" s="62"/>
      <c r="AO844" s="59">
        <f t="shared" si="113"/>
        <v>52357</v>
      </c>
      <c r="AP844" s="62"/>
      <c r="AQ844" s="62"/>
      <c r="AR844" s="62"/>
      <c r="BC844" s="78">
        <v>10000</v>
      </c>
      <c r="BD844" s="78"/>
      <c r="BE844" s="78"/>
      <c r="BG844" s="63">
        <v>0</v>
      </c>
      <c r="BL844" s="76">
        <v>4009</v>
      </c>
      <c r="BO844" s="63">
        <f t="shared" si="114"/>
        <v>14009</v>
      </c>
      <c r="BP844" s="63">
        <v>0</v>
      </c>
      <c r="BR844" s="63">
        <v>0</v>
      </c>
      <c r="BS844" s="63">
        <v>0</v>
      </c>
      <c r="BV844" s="63">
        <v>0</v>
      </c>
      <c r="BW844">
        <v>0</v>
      </c>
      <c r="BX844">
        <v>0</v>
      </c>
      <c r="BZ844">
        <f>SUM(BP844:BY844)</f>
        <v>0</v>
      </c>
      <c r="CY844">
        <v>0</v>
      </c>
      <c r="DG844" s="39">
        <v>44681</v>
      </c>
      <c r="DI844">
        <f t="shared" si="115"/>
        <v>44681</v>
      </c>
      <c r="EJ844">
        <v>0</v>
      </c>
      <c r="ET844" s="39">
        <f t="shared" ref="ET844:ET853" si="117">SUM(EJ844:ES844)</f>
        <v>0</v>
      </c>
      <c r="FT844" s="39"/>
      <c r="GB844" s="39">
        <v>5991</v>
      </c>
      <c r="GD844">
        <f t="shared" si="116"/>
        <v>5991</v>
      </c>
      <c r="GE844" s="39">
        <v>4500</v>
      </c>
      <c r="GF844" s="39"/>
      <c r="GM844" s="42">
        <v>1626</v>
      </c>
      <c r="GO844">
        <f t="shared" ref="GO844:GO850" si="118">SUM(GE844:GN844)</f>
        <v>6126</v>
      </c>
      <c r="GP844" s="2">
        <f t="shared" si="105"/>
        <v>66366</v>
      </c>
      <c r="GQ844" s="2">
        <f t="shared" si="106"/>
        <v>50672</v>
      </c>
      <c r="GR844" s="2">
        <f t="shared" si="107"/>
        <v>123164</v>
      </c>
      <c r="GS844" t="s">
        <v>420</v>
      </c>
      <c r="GV844" t="s">
        <v>768</v>
      </c>
      <c r="HC844" s="39">
        <v>1106</v>
      </c>
      <c r="HD844">
        <v>54</v>
      </c>
      <c r="HE844">
        <v>6124</v>
      </c>
      <c r="HF844">
        <v>118</v>
      </c>
      <c r="HG844" s="39">
        <v>15644</v>
      </c>
      <c r="HH844" s="39">
        <v>86492</v>
      </c>
      <c r="HJ844">
        <v>2</v>
      </c>
      <c r="HK844">
        <v>0</v>
      </c>
      <c r="HL844" s="39">
        <v>1194</v>
      </c>
      <c r="HM844" s="39"/>
      <c r="HN844" s="39"/>
      <c r="HO844">
        <v>58</v>
      </c>
      <c r="HP844">
        <v>61</v>
      </c>
      <c r="HQ844">
        <v>61</v>
      </c>
      <c r="HR844">
        <v>2</v>
      </c>
      <c r="HU844">
        <v>1.8</v>
      </c>
      <c r="IA844">
        <v>1.17</v>
      </c>
      <c r="IF844" s="63">
        <v>2.2999999999999998</v>
      </c>
      <c r="IG844">
        <v>3.34</v>
      </c>
      <c r="II844" s="35">
        <f t="shared" si="109"/>
        <v>3.34</v>
      </c>
      <c r="IJ844">
        <v>3</v>
      </c>
      <c r="IK844">
        <v>4.17</v>
      </c>
      <c r="IL844">
        <v>4.17</v>
      </c>
      <c r="IM844" s="18">
        <v>2332</v>
      </c>
      <c r="IN844" t="s">
        <v>411</v>
      </c>
      <c r="IO844" s="62">
        <v>14516</v>
      </c>
      <c r="IP844" s="18">
        <v>7547</v>
      </c>
      <c r="IQ844" s="18">
        <v>3777</v>
      </c>
      <c r="IR844" s="18">
        <v>4337</v>
      </c>
      <c r="IS844" s="18">
        <v>540</v>
      </c>
      <c r="IX844" s="18">
        <v>30717</v>
      </c>
      <c r="JA844" s="18">
        <v>18</v>
      </c>
      <c r="JB844" s="18">
        <v>11</v>
      </c>
      <c r="JC844" s="18">
        <v>235</v>
      </c>
      <c r="JD844" s="18">
        <v>9</v>
      </c>
      <c r="JE844" s="18" t="s">
        <v>768</v>
      </c>
      <c r="JF844" s="18" t="s">
        <v>1032</v>
      </c>
      <c r="JG844" s="18" t="s">
        <v>1033</v>
      </c>
      <c r="JH844" s="18" t="s">
        <v>1034</v>
      </c>
      <c r="JI844" s="18" t="s">
        <v>1035</v>
      </c>
      <c r="JJ844" s="18" t="s">
        <v>1005</v>
      </c>
      <c r="JK844" s="18" t="s">
        <v>1036</v>
      </c>
      <c r="JP844" s="18" t="s">
        <v>766</v>
      </c>
      <c r="JR844" s="18">
        <v>2443</v>
      </c>
      <c r="JU844" s="18">
        <v>98</v>
      </c>
      <c r="KF844" s="18">
        <v>1</v>
      </c>
      <c r="KG844" s="18">
        <v>13</v>
      </c>
      <c r="KH844" s="18">
        <v>365</v>
      </c>
      <c r="KI844" s="18">
        <v>55.25</v>
      </c>
      <c r="KJ844" s="18">
        <v>40</v>
      </c>
      <c r="KK844" s="18">
        <v>40</v>
      </c>
      <c r="KL844" s="18">
        <v>3</v>
      </c>
      <c r="KM844" s="18">
        <v>0</v>
      </c>
      <c r="ME844" s="18" t="s">
        <v>766</v>
      </c>
      <c r="MJ844" s="18" t="s">
        <v>768</v>
      </c>
      <c r="MO844" s="18">
        <v>3</v>
      </c>
      <c r="MP844" s="18">
        <v>0</v>
      </c>
      <c r="MQ844" s="18" t="s">
        <v>768</v>
      </c>
      <c r="MR844" s="18">
        <v>2</v>
      </c>
      <c r="MS844" s="18">
        <v>90853</v>
      </c>
      <c r="MU844" s="18">
        <v>0</v>
      </c>
      <c r="NX844" s="18">
        <f t="shared" si="108"/>
        <v>2453.809238665523</v>
      </c>
      <c r="NY844" t="str">
        <f t="shared" si="110"/>
        <v>Mid-range</v>
      </c>
      <c r="NZ844" t="str">
        <f t="shared" si="111"/>
        <v>Small</v>
      </c>
    </row>
    <row r="845" spans="1:390">
      <c r="A845" t="s">
        <v>495</v>
      </c>
      <c r="B845" t="s">
        <v>496</v>
      </c>
      <c r="C845" s="32" t="s">
        <v>497</v>
      </c>
      <c r="D845" s="1" t="s">
        <v>404</v>
      </c>
      <c r="E845">
        <v>20130</v>
      </c>
      <c r="F845" t="s">
        <v>936</v>
      </c>
      <c r="G845" s="18">
        <v>5732.6043809523617</v>
      </c>
      <c r="H845" s="62">
        <v>50000</v>
      </c>
      <c r="J845" s="63">
        <v>250</v>
      </c>
      <c r="K845" s="63">
        <v>20</v>
      </c>
      <c r="R845" s="63">
        <v>50</v>
      </c>
      <c r="U845" s="63">
        <v>100</v>
      </c>
      <c r="V845" s="63">
        <v>300</v>
      </c>
      <c r="AC845" s="93">
        <v>10000</v>
      </c>
      <c r="AF845" s="93">
        <v>27000</v>
      </c>
      <c r="AG845" s="93">
        <v>0</v>
      </c>
      <c r="AJ845" s="93">
        <v>0</v>
      </c>
      <c r="AK845" s="93">
        <v>15000</v>
      </c>
      <c r="AL845" s="93">
        <v>50000</v>
      </c>
      <c r="AM845" s="93">
        <v>0</v>
      </c>
      <c r="AN845" s="62"/>
      <c r="AO845" s="59">
        <f t="shared" si="113"/>
        <v>102000</v>
      </c>
      <c r="AP845" s="62">
        <v>0</v>
      </c>
      <c r="AQ845" s="62"/>
      <c r="AR845" s="62"/>
      <c r="AS845" s="63">
        <v>500</v>
      </c>
      <c r="AT845" s="63">
        <v>0</v>
      </c>
      <c r="AW845" s="63">
        <v>0</v>
      </c>
      <c r="AX845" s="63">
        <v>0</v>
      </c>
      <c r="AY845" s="63">
        <v>10000</v>
      </c>
      <c r="AZ845" s="63">
        <v>0</v>
      </c>
      <c r="BB845" s="63">
        <f>SUM(AP845:AZ845)</f>
        <v>10500</v>
      </c>
      <c r="BC845" s="63">
        <v>9000</v>
      </c>
      <c r="BF845" s="63">
        <v>0</v>
      </c>
      <c r="BG845" s="63">
        <v>0</v>
      </c>
      <c r="BJ845" s="63">
        <v>0</v>
      </c>
      <c r="BK845" s="63">
        <v>0</v>
      </c>
      <c r="BL845" s="63">
        <v>0</v>
      </c>
      <c r="BM845" s="63">
        <v>0</v>
      </c>
      <c r="BO845" s="63">
        <f t="shared" si="114"/>
        <v>9000</v>
      </c>
      <c r="BP845" s="63">
        <v>0</v>
      </c>
      <c r="BR845" s="63">
        <v>0</v>
      </c>
      <c r="BS845" s="63">
        <v>0</v>
      </c>
      <c r="BV845" s="63">
        <v>0</v>
      </c>
      <c r="BW845">
        <v>0</v>
      </c>
      <c r="BX845">
        <v>0</v>
      </c>
      <c r="BY845">
        <v>0</v>
      </c>
      <c r="BZ845">
        <f>SUM(BP845:BY845)</f>
        <v>0</v>
      </c>
      <c r="CY845">
        <v>31000</v>
      </c>
      <c r="DA845">
        <v>22000</v>
      </c>
      <c r="DB845">
        <v>0</v>
      </c>
      <c r="DD845">
        <v>0</v>
      </c>
      <c r="DE845">
        <v>0</v>
      </c>
      <c r="DF845">
        <v>0</v>
      </c>
      <c r="DG845">
        <v>90000</v>
      </c>
      <c r="DH845">
        <v>0</v>
      </c>
      <c r="DI845">
        <f t="shared" si="115"/>
        <v>143000</v>
      </c>
      <c r="EJ845">
        <v>200</v>
      </c>
      <c r="EL845">
        <v>0</v>
      </c>
      <c r="EM845">
        <v>0</v>
      </c>
      <c r="EO845">
        <v>0</v>
      </c>
      <c r="EP845">
        <v>0</v>
      </c>
      <c r="EQ845">
        <v>500</v>
      </c>
      <c r="ES845">
        <v>0</v>
      </c>
      <c r="ET845" s="39">
        <f t="shared" si="117"/>
        <v>700</v>
      </c>
      <c r="FT845" s="39"/>
      <c r="FU845">
        <v>0</v>
      </c>
      <c r="FW845">
        <v>0</v>
      </c>
      <c r="FX845">
        <v>0</v>
      </c>
      <c r="FZ845">
        <v>0</v>
      </c>
      <c r="GB845">
        <v>0</v>
      </c>
      <c r="GC845">
        <v>0</v>
      </c>
      <c r="GD845">
        <f t="shared" si="116"/>
        <v>0</v>
      </c>
      <c r="GE845">
        <v>2000</v>
      </c>
      <c r="GG845">
        <v>2800</v>
      </c>
      <c r="GH845">
        <v>0</v>
      </c>
      <c r="GK845">
        <v>0</v>
      </c>
      <c r="GL845">
        <v>0</v>
      </c>
      <c r="GM845">
        <v>0</v>
      </c>
      <c r="GN845">
        <v>0</v>
      </c>
      <c r="GO845">
        <f t="shared" si="118"/>
        <v>4800</v>
      </c>
      <c r="GP845" s="2">
        <f t="shared" si="105"/>
        <v>111000</v>
      </c>
      <c r="GQ845" s="2">
        <f t="shared" si="106"/>
        <v>154200</v>
      </c>
      <c r="GR845" s="2">
        <f t="shared" si="107"/>
        <v>270000</v>
      </c>
      <c r="GS845" t="s">
        <v>395</v>
      </c>
      <c r="GV845" t="s">
        <v>768</v>
      </c>
      <c r="GY845" t="s">
        <v>405</v>
      </c>
      <c r="HC845">
        <v>1000</v>
      </c>
      <c r="HD845">
        <v>300</v>
      </c>
      <c r="HE845">
        <v>120000</v>
      </c>
      <c r="HF845">
        <v>20</v>
      </c>
      <c r="HG845">
        <v>1000</v>
      </c>
      <c r="HH845">
        <v>60000</v>
      </c>
      <c r="HJ845">
        <v>20</v>
      </c>
      <c r="HK845">
        <v>100000</v>
      </c>
      <c r="HL845">
        <v>1200</v>
      </c>
      <c r="HO845">
        <v>30</v>
      </c>
      <c r="HP845">
        <v>30</v>
      </c>
      <c r="HQ845">
        <v>20</v>
      </c>
      <c r="HR845">
        <v>20</v>
      </c>
      <c r="HU845">
        <v>8</v>
      </c>
      <c r="IA845">
        <v>8</v>
      </c>
      <c r="IF845" s="63">
        <v>1.5</v>
      </c>
      <c r="IG845">
        <v>2.67</v>
      </c>
      <c r="II845" s="35">
        <f t="shared" si="109"/>
        <v>2.67</v>
      </c>
      <c r="IJ845">
        <v>0</v>
      </c>
      <c r="IK845">
        <v>8</v>
      </c>
      <c r="IL845">
        <v>8</v>
      </c>
      <c r="IM845" s="18">
        <v>10000</v>
      </c>
      <c r="IN845" t="s">
        <v>400</v>
      </c>
      <c r="IO845" s="62">
        <v>200</v>
      </c>
      <c r="IP845" s="18">
        <v>6000</v>
      </c>
      <c r="IQ845" s="18">
        <v>500</v>
      </c>
      <c r="IR845" s="18">
        <v>50</v>
      </c>
      <c r="IS845" s="18">
        <v>0</v>
      </c>
      <c r="IX845" s="18">
        <v>6750</v>
      </c>
      <c r="JA845" s="18">
        <v>10</v>
      </c>
      <c r="JB845" s="18">
        <v>10</v>
      </c>
      <c r="JC845" s="18">
        <v>5</v>
      </c>
      <c r="JD845" s="18">
        <v>5</v>
      </c>
      <c r="JE845" s="18" t="s">
        <v>768</v>
      </c>
      <c r="JF845" s="18" t="s">
        <v>964</v>
      </c>
      <c r="JG845" s="18" t="s">
        <v>956</v>
      </c>
      <c r="JH845" s="18" t="s">
        <v>1037</v>
      </c>
      <c r="JI845" s="18" t="s">
        <v>1038</v>
      </c>
      <c r="JJ845" s="18" t="s">
        <v>1039</v>
      </c>
      <c r="JK845" s="18" t="s">
        <v>1040</v>
      </c>
      <c r="JL845" s="18" t="s">
        <v>1041</v>
      </c>
      <c r="JM845" s="18" t="s">
        <v>1042</v>
      </c>
      <c r="JP845" s="18" t="s">
        <v>766</v>
      </c>
      <c r="JR845" s="18">
        <v>6900</v>
      </c>
      <c r="JU845" s="18">
        <v>230</v>
      </c>
      <c r="KF845" s="18">
        <v>10</v>
      </c>
      <c r="KG845" s="18">
        <v>8</v>
      </c>
      <c r="KH845" s="18">
        <v>200</v>
      </c>
      <c r="KI845" s="18">
        <v>54</v>
      </c>
      <c r="KJ845" s="18">
        <v>24</v>
      </c>
      <c r="KK845" s="18">
        <v>24</v>
      </c>
      <c r="KL845" s="18">
        <v>4</v>
      </c>
      <c r="KM845" s="18">
        <v>0</v>
      </c>
      <c r="ME845" s="18" t="s">
        <v>766</v>
      </c>
      <c r="MJ845" s="18" t="s">
        <v>768</v>
      </c>
      <c r="MO845" s="18">
        <v>120</v>
      </c>
      <c r="MP845" s="18">
        <v>0</v>
      </c>
      <c r="MQ845" s="18" t="s">
        <v>768</v>
      </c>
      <c r="MR845" s="18">
        <v>2</v>
      </c>
      <c r="MS845" s="18">
        <v>750000</v>
      </c>
      <c r="MU845" s="18">
        <v>0</v>
      </c>
      <c r="NX845" s="18">
        <f t="shared" si="108"/>
        <v>2147.0428393080006</v>
      </c>
      <c r="NY845" t="str">
        <f t="shared" si="110"/>
        <v>Smaller</v>
      </c>
      <c r="NZ845" t="str">
        <f t="shared" si="111"/>
        <v>Small</v>
      </c>
    </row>
    <row r="846" spans="1:390">
      <c r="A846" t="s">
        <v>495</v>
      </c>
      <c r="B846" t="s">
        <v>605</v>
      </c>
      <c r="C846" s="32" t="s">
        <v>606</v>
      </c>
      <c r="D846" s="1" t="s">
        <v>404</v>
      </c>
      <c r="E846">
        <v>20130</v>
      </c>
      <c r="F846" t="s">
        <v>936</v>
      </c>
      <c r="G846" s="18">
        <v>19321.624000000025</v>
      </c>
      <c r="H846" s="62">
        <v>45000</v>
      </c>
      <c r="J846" s="63">
        <v>254</v>
      </c>
      <c r="K846" s="63">
        <v>25</v>
      </c>
      <c r="R846" s="63">
        <v>67</v>
      </c>
      <c r="U846" s="63">
        <v>48</v>
      </c>
      <c r="V846" s="63">
        <v>415</v>
      </c>
      <c r="AC846" s="93">
        <v>10010</v>
      </c>
      <c r="AF846" s="93">
        <v>0</v>
      </c>
      <c r="AG846" s="93">
        <v>0</v>
      </c>
      <c r="AJ846" s="93">
        <v>0</v>
      </c>
      <c r="AK846" s="93">
        <v>0</v>
      </c>
      <c r="AL846" s="93">
        <v>24598</v>
      </c>
      <c r="AM846" s="93">
        <v>0</v>
      </c>
      <c r="AN846" s="62"/>
      <c r="AO846" s="59">
        <f t="shared" si="113"/>
        <v>34608</v>
      </c>
      <c r="AP846" s="62">
        <v>4659</v>
      </c>
      <c r="AQ846" s="62"/>
      <c r="AR846" s="62"/>
      <c r="AS846" s="63">
        <v>0</v>
      </c>
      <c r="AT846" s="63">
        <v>0</v>
      </c>
      <c r="AW846" s="63">
        <v>0</v>
      </c>
      <c r="AX846" s="63">
        <v>0</v>
      </c>
      <c r="AY846" s="63">
        <v>0</v>
      </c>
      <c r="AZ846" s="63">
        <v>0</v>
      </c>
      <c r="BB846" s="63">
        <f>SUM(AP846:AZ846)</f>
        <v>4659</v>
      </c>
      <c r="BC846" s="63">
        <v>11421</v>
      </c>
      <c r="BF846" s="63">
        <v>0</v>
      </c>
      <c r="BG846" s="63">
        <v>0</v>
      </c>
      <c r="BJ846" s="63">
        <v>0</v>
      </c>
      <c r="BK846" s="63">
        <v>0</v>
      </c>
      <c r="BL846" s="63">
        <v>0</v>
      </c>
      <c r="BM846" s="63">
        <v>0</v>
      </c>
      <c r="BO846" s="63">
        <f t="shared" si="114"/>
        <v>11421</v>
      </c>
      <c r="BP846" s="63">
        <v>0</v>
      </c>
      <c r="BR846" s="63">
        <v>0</v>
      </c>
      <c r="BS846" s="63">
        <v>0</v>
      </c>
      <c r="BV846" s="63">
        <v>0</v>
      </c>
      <c r="BW846">
        <v>0</v>
      </c>
      <c r="BX846">
        <v>0</v>
      </c>
      <c r="BY846">
        <v>0</v>
      </c>
      <c r="BZ846">
        <f>SUM(BP846:BY846)</f>
        <v>0</v>
      </c>
      <c r="CY846">
        <v>91526</v>
      </c>
      <c r="DA846">
        <v>0</v>
      </c>
      <c r="DB846">
        <v>0</v>
      </c>
      <c r="DD846">
        <v>0</v>
      </c>
      <c r="DE846">
        <v>0</v>
      </c>
      <c r="DF846">
        <v>0</v>
      </c>
      <c r="DG846">
        <v>0</v>
      </c>
      <c r="DH846">
        <v>0</v>
      </c>
      <c r="DI846">
        <f t="shared" si="115"/>
        <v>91526</v>
      </c>
      <c r="EJ846">
        <v>650</v>
      </c>
      <c r="EL846">
        <v>0</v>
      </c>
      <c r="EM846">
        <v>0</v>
      </c>
      <c r="EO846">
        <v>0</v>
      </c>
      <c r="EP846">
        <v>0</v>
      </c>
      <c r="EQ846">
        <v>0</v>
      </c>
      <c r="ES846">
        <v>0</v>
      </c>
      <c r="ET846" s="39">
        <f t="shared" si="117"/>
        <v>650</v>
      </c>
      <c r="FT846" s="39"/>
      <c r="FU846">
        <v>0</v>
      </c>
      <c r="FW846">
        <v>0</v>
      </c>
      <c r="FX846">
        <v>0</v>
      </c>
      <c r="FZ846">
        <v>0</v>
      </c>
      <c r="GB846">
        <v>0</v>
      </c>
      <c r="GC846">
        <v>0</v>
      </c>
      <c r="GD846">
        <f t="shared" si="116"/>
        <v>0</v>
      </c>
      <c r="GE846">
        <v>0</v>
      </c>
      <c r="GG846">
        <v>0</v>
      </c>
      <c r="GH846">
        <v>0</v>
      </c>
      <c r="GK846">
        <v>0</v>
      </c>
      <c r="GL846">
        <v>0</v>
      </c>
      <c r="GM846">
        <v>0</v>
      </c>
      <c r="GN846">
        <v>0</v>
      </c>
      <c r="GO846">
        <f t="shared" si="118"/>
        <v>0</v>
      </c>
      <c r="GP846" s="2">
        <f t="shared" si="105"/>
        <v>46029</v>
      </c>
      <c r="GQ846" s="2">
        <f t="shared" si="106"/>
        <v>96835</v>
      </c>
      <c r="GR846" s="2">
        <f t="shared" si="107"/>
        <v>142864</v>
      </c>
      <c r="GS846" t="s">
        <v>395</v>
      </c>
      <c r="GU846" t="s">
        <v>937</v>
      </c>
      <c r="GV846" t="s">
        <v>766</v>
      </c>
      <c r="GX846" t="s">
        <v>938</v>
      </c>
      <c r="HC846">
        <v>1330</v>
      </c>
      <c r="HD846">
        <v>1583</v>
      </c>
      <c r="HE846">
        <v>24163</v>
      </c>
      <c r="HF846">
        <v>75</v>
      </c>
      <c r="HG846">
        <v>0</v>
      </c>
      <c r="HH846">
        <v>79373</v>
      </c>
      <c r="HJ846">
        <v>2</v>
      </c>
      <c r="HK846">
        <v>761</v>
      </c>
      <c r="HL846">
        <v>1449</v>
      </c>
      <c r="HO846">
        <v>58</v>
      </c>
      <c r="HP846">
        <v>65</v>
      </c>
      <c r="HQ846">
        <v>0</v>
      </c>
      <c r="HR846">
        <v>2</v>
      </c>
      <c r="HU846">
        <v>7</v>
      </c>
      <c r="IA846">
        <v>8</v>
      </c>
      <c r="IF846" s="63">
        <v>0.55000000000000004</v>
      </c>
      <c r="IG846">
        <v>9</v>
      </c>
      <c r="II846" s="35">
        <f t="shared" si="109"/>
        <v>9</v>
      </c>
      <c r="IK846">
        <v>8</v>
      </c>
      <c r="IL846">
        <v>8</v>
      </c>
      <c r="IM846" s="18">
        <v>11000</v>
      </c>
      <c r="IN846" t="s">
        <v>400</v>
      </c>
      <c r="IO846" s="62">
        <v>12890</v>
      </c>
      <c r="IP846" s="18">
        <v>25229</v>
      </c>
      <c r="IQ846" s="18">
        <v>5330</v>
      </c>
      <c r="IR846" s="18">
        <v>652</v>
      </c>
      <c r="IS846" s="18">
        <v>316</v>
      </c>
      <c r="IX846" s="18">
        <v>44417</v>
      </c>
      <c r="JA846" s="18">
        <v>173</v>
      </c>
      <c r="JB846" s="18">
        <v>164</v>
      </c>
      <c r="JC846" s="18">
        <v>37</v>
      </c>
      <c r="JD846" s="18">
        <v>31</v>
      </c>
      <c r="JE846" s="18" t="s">
        <v>768</v>
      </c>
      <c r="JF846" s="18" t="s">
        <v>964</v>
      </c>
      <c r="JG846" s="18" t="s">
        <v>1008</v>
      </c>
      <c r="JH846" s="18" t="s">
        <v>966</v>
      </c>
      <c r="JI846" s="18" t="s">
        <v>969</v>
      </c>
      <c r="JJ846" s="18" t="s">
        <v>995</v>
      </c>
      <c r="JK846" s="18" t="s">
        <v>968</v>
      </c>
      <c r="JL846" s="18" t="s">
        <v>994</v>
      </c>
      <c r="JM846" s="18" t="s">
        <v>955</v>
      </c>
      <c r="JP846" s="18" t="s">
        <v>766</v>
      </c>
      <c r="JR846" s="18">
        <v>3196</v>
      </c>
      <c r="JU846" s="18">
        <v>151</v>
      </c>
      <c r="KF846" s="18">
        <v>2</v>
      </c>
      <c r="KG846" s="18">
        <v>7</v>
      </c>
      <c r="KH846" s="18">
        <v>234</v>
      </c>
      <c r="KI846" s="18">
        <v>64</v>
      </c>
      <c r="KJ846" s="18">
        <v>56</v>
      </c>
      <c r="KK846" s="18">
        <v>56</v>
      </c>
      <c r="KL846" s="18">
        <v>4</v>
      </c>
      <c r="KM846" s="18">
        <v>0</v>
      </c>
      <c r="ME846" s="18" t="s">
        <v>766</v>
      </c>
      <c r="MJ846" s="18" t="s">
        <v>768</v>
      </c>
      <c r="MO846" s="18">
        <v>4</v>
      </c>
      <c r="MP846" s="18">
        <v>0</v>
      </c>
      <c r="MQ846" s="18" t="s">
        <v>768</v>
      </c>
      <c r="MR846" s="18">
        <v>8</v>
      </c>
      <c r="MS846" s="18">
        <v>705507</v>
      </c>
      <c r="MU846" s="18">
        <v>0</v>
      </c>
      <c r="NX846" s="18">
        <f t="shared" si="108"/>
        <v>2146.8471111111139</v>
      </c>
      <c r="NY846" t="str">
        <f t="shared" si="110"/>
        <v>Larger</v>
      </c>
      <c r="NZ846" t="str">
        <f t="shared" si="111"/>
        <v>Medium</v>
      </c>
    </row>
    <row r="847" spans="1:390">
      <c r="A847" t="s">
        <v>487</v>
      </c>
      <c r="B847" t="s">
        <v>488</v>
      </c>
      <c r="C847" s="32" t="s">
        <v>489</v>
      </c>
      <c r="D847" s="31" t="s">
        <v>393</v>
      </c>
      <c r="E847">
        <v>20130</v>
      </c>
      <c r="F847" t="s">
        <v>936</v>
      </c>
      <c r="G847" s="18">
        <v>10149.644380952404</v>
      </c>
      <c r="H847" s="62">
        <v>44748</v>
      </c>
      <c r="I847" s="76"/>
      <c r="J847" s="63">
        <v>63</v>
      </c>
      <c r="K847" s="63">
        <v>15</v>
      </c>
      <c r="R847" s="63">
        <v>25</v>
      </c>
      <c r="U847" s="63">
        <v>218</v>
      </c>
      <c r="V847" s="63">
        <v>493</v>
      </c>
      <c r="AC847" s="93">
        <v>10789</v>
      </c>
      <c r="AL847" s="93">
        <v>35410</v>
      </c>
      <c r="AM847" s="93">
        <v>15000</v>
      </c>
      <c r="AN847" s="76"/>
      <c r="AO847" s="59">
        <f t="shared" si="113"/>
        <v>61199</v>
      </c>
      <c r="AY847" s="76">
        <v>3306</v>
      </c>
      <c r="BB847" s="63">
        <f>SUM(AP847:AZ847)</f>
        <v>3306</v>
      </c>
      <c r="BC847" s="76">
        <v>9322</v>
      </c>
      <c r="BD847" s="76"/>
      <c r="BE847" s="76"/>
      <c r="BO847" s="63">
        <f t="shared" si="114"/>
        <v>9322</v>
      </c>
      <c r="BP847" s="63">
        <v>0</v>
      </c>
      <c r="BZ847">
        <f>SUM(BP847:BY847)</f>
        <v>0</v>
      </c>
      <c r="CY847" s="39">
        <v>29802</v>
      </c>
      <c r="CZ847" s="39"/>
      <c r="DG847" s="39">
        <v>22174</v>
      </c>
      <c r="DI847">
        <f t="shared" si="115"/>
        <v>51976</v>
      </c>
      <c r="EQ847" s="39">
        <v>4432</v>
      </c>
      <c r="ET847" s="39">
        <f t="shared" si="117"/>
        <v>4432</v>
      </c>
      <c r="FT847" s="39"/>
      <c r="FU847">
        <v>0</v>
      </c>
      <c r="GD847">
        <f t="shared" si="116"/>
        <v>0</v>
      </c>
      <c r="GE847">
        <v>0</v>
      </c>
      <c r="GO847">
        <f t="shared" si="118"/>
        <v>0</v>
      </c>
      <c r="GP847" s="2">
        <f t="shared" si="105"/>
        <v>70521</v>
      </c>
      <c r="GQ847" s="2">
        <f t="shared" si="106"/>
        <v>59714</v>
      </c>
      <c r="GR847" s="2">
        <f t="shared" si="107"/>
        <v>130235</v>
      </c>
      <c r="GS847" t="s">
        <v>420</v>
      </c>
      <c r="GV847" t="s">
        <v>768</v>
      </c>
      <c r="HC847">
        <v>2076</v>
      </c>
      <c r="HD847">
        <v>5218</v>
      </c>
      <c r="HE847" s="39">
        <v>31587</v>
      </c>
      <c r="HF847">
        <v>139</v>
      </c>
      <c r="HH847" s="39">
        <v>75771</v>
      </c>
      <c r="HI847" s="39"/>
      <c r="HJ847">
        <v>171</v>
      </c>
      <c r="HK847" s="39">
        <v>4579</v>
      </c>
      <c r="HL847">
        <v>2178</v>
      </c>
      <c r="HO847">
        <v>28</v>
      </c>
      <c r="HP847">
        <v>28</v>
      </c>
      <c r="HQ847">
        <v>68</v>
      </c>
      <c r="HR847">
        <v>173</v>
      </c>
      <c r="HU847">
        <v>12</v>
      </c>
      <c r="IA847">
        <v>6</v>
      </c>
      <c r="IF847" s="63">
        <v>3.7</v>
      </c>
      <c r="IG847">
        <v>5.5</v>
      </c>
      <c r="II847" s="35">
        <f t="shared" si="109"/>
        <v>5.5</v>
      </c>
      <c r="IJ847">
        <v>0</v>
      </c>
      <c r="IK847">
        <v>6</v>
      </c>
      <c r="IL847">
        <v>5.5</v>
      </c>
      <c r="IM847" s="18">
        <v>10496</v>
      </c>
      <c r="IN847" t="s">
        <v>400</v>
      </c>
      <c r="IO847" s="62">
        <v>12114</v>
      </c>
      <c r="IP847" s="18">
        <v>45591</v>
      </c>
      <c r="IQ847" s="18">
        <v>8165</v>
      </c>
      <c r="IR847" s="18">
        <v>1071</v>
      </c>
      <c r="IS847" s="18">
        <v>0</v>
      </c>
      <c r="IX847" s="18">
        <v>66941</v>
      </c>
      <c r="JA847" s="18">
        <v>42</v>
      </c>
      <c r="JB847" s="18">
        <v>42</v>
      </c>
      <c r="JC847" s="18">
        <v>720</v>
      </c>
      <c r="JD847" s="18">
        <v>80</v>
      </c>
      <c r="JE847" s="18" t="s">
        <v>768</v>
      </c>
      <c r="JF847" s="18" t="s">
        <v>1043</v>
      </c>
      <c r="JG847" s="18" t="s">
        <v>1044</v>
      </c>
      <c r="JH847" s="18" t="s">
        <v>1045</v>
      </c>
      <c r="JI847" s="18" t="s">
        <v>1046</v>
      </c>
      <c r="JJ847" s="18" t="s">
        <v>1047</v>
      </c>
      <c r="JK847" s="18" t="s">
        <v>1048</v>
      </c>
      <c r="JL847" s="18" t="s">
        <v>1049</v>
      </c>
      <c r="JP847" s="18" t="s">
        <v>766</v>
      </c>
      <c r="JR847" s="18">
        <v>2525</v>
      </c>
      <c r="JU847" s="18">
        <v>101</v>
      </c>
      <c r="KF847" s="18">
        <v>2</v>
      </c>
      <c r="KG847" s="18">
        <v>85</v>
      </c>
      <c r="KH847" s="18">
        <v>2210</v>
      </c>
      <c r="KI847" s="18">
        <v>55</v>
      </c>
      <c r="KJ847" s="18">
        <v>38</v>
      </c>
      <c r="KK847" s="18">
        <v>38</v>
      </c>
      <c r="KL847" s="18">
        <v>0</v>
      </c>
      <c r="KM847" s="18">
        <v>0</v>
      </c>
      <c r="ME847" s="18" t="s">
        <v>766</v>
      </c>
      <c r="MJ847" s="18" t="s">
        <v>768</v>
      </c>
      <c r="MO847" s="18">
        <v>0</v>
      </c>
      <c r="MP847" s="18">
        <v>0</v>
      </c>
      <c r="MQ847" s="18" t="s">
        <v>766</v>
      </c>
      <c r="MS847" s="18">
        <v>324643</v>
      </c>
      <c r="MU847" s="18">
        <v>11</v>
      </c>
      <c r="NX847" s="18">
        <f t="shared" si="108"/>
        <v>1845.3898874458916</v>
      </c>
      <c r="NY847" t="str">
        <f t="shared" si="110"/>
        <v>Mid-range</v>
      </c>
      <c r="NZ847" t="str">
        <f t="shared" si="111"/>
        <v>Medium</v>
      </c>
    </row>
    <row r="848" spans="1:390">
      <c r="A848" t="s">
        <v>711</v>
      </c>
      <c r="B848" t="s">
        <v>712</v>
      </c>
      <c r="C848" s="32" t="s">
        <v>713</v>
      </c>
      <c r="D848" s="31" t="s">
        <v>393</v>
      </c>
      <c r="E848">
        <v>20130</v>
      </c>
      <c r="F848" t="s">
        <v>936</v>
      </c>
      <c r="G848" s="18">
        <v>8839.7472380952095</v>
      </c>
      <c r="H848" s="62">
        <v>22740</v>
      </c>
      <c r="I848" s="76"/>
      <c r="J848" s="63">
        <v>37</v>
      </c>
      <c r="K848" s="63">
        <v>8</v>
      </c>
      <c r="R848" s="63">
        <v>31</v>
      </c>
      <c r="U848" s="63">
        <v>48</v>
      </c>
      <c r="V848" s="63">
        <v>415</v>
      </c>
      <c r="AC848" s="93">
        <v>10834</v>
      </c>
      <c r="AN848" s="62"/>
      <c r="AO848" s="59">
        <f t="shared" si="113"/>
        <v>10834</v>
      </c>
      <c r="AP848" s="62"/>
      <c r="AQ848" s="62"/>
      <c r="AR848" s="62"/>
      <c r="BC848" s="76">
        <v>6576</v>
      </c>
      <c r="BD848" s="76"/>
      <c r="BE848" s="76"/>
      <c r="BO848" s="63">
        <f t="shared" si="114"/>
        <v>6576</v>
      </c>
      <c r="CY848" s="39">
        <v>19319</v>
      </c>
      <c r="CZ848" s="39"/>
      <c r="DI848">
        <f t="shared" si="115"/>
        <v>19319</v>
      </c>
      <c r="EJ848">
        <v>300</v>
      </c>
      <c r="ET848" s="39">
        <f t="shared" si="117"/>
        <v>300</v>
      </c>
      <c r="FT848" s="39"/>
      <c r="GE848" s="39">
        <v>22468</v>
      </c>
      <c r="GF848" s="39"/>
      <c r="GO848">
        <f t="shared" si="118"/>
        <v>22468</v>
      </c>
      <c r="GP848" s="2">
        <f t="shared" si="105"/>
        <v>17410</v>
      </c>
      <c r="GQ848" s="2">
        <f t="shared" si="106"/>
        <v>19619</v>
      </c>
      <c r="GR848" s="2">
        <f t="shared" si="107"/>
        <v>59497</v>
      </c>
      <c r="GS848" t="s">
        <v>420</v>
      </c>
      <c r="GU848" t="s">
        <v>937</v>
      </c>
      <c r="GV848" t="s">
        <v>766</v>
      </c>
      <c r="GW848" t="s">
        <v>410</v>
      </c>
      <c r="HC848">
        <v>415</v>
      </c>
      <c r="HD848">
        <v>8200</v>
      </c>
      <c r="HE848" s="39">
        <v>22918</v>
      </c>
      <c r="HF848">
        <v>50</v>
      </c>
      <c r="HG848">
        <v>174</v>
      </c>
      <c r="HH848" s="39">
        <v>55000</v>
      </c>
      <c r="HJ848">
        <v>6</v>
      </c>
      <c r="HK848">
        <v>0</v>
      </c>
      <c r="HL848">
        <v>415</v>
      </c>
      <c r="HO848">
        <v>280</v>
      </c>
      <c r="HP848">
        <v>280</v>
      </c>
      <c r="HQ848">
        <v>1</v>
      </c>
      <c r="HR848">
        <v>6</v>
      </c>
      <c r="HU848">
        <v>5</v>
      </c>
      <c r="IA848">
        <v>2</v>
      </c>
      <c r="IF848" s="63">
        <v>1.25</v>
      </c>
      <c r="IG848">
        <v>3</v>
      </c>
      <c r="II848" s="35">
        <f t="shared" si="109"/>
        <v>3</v>
      </c>
      <c r="IK848">
        <v>2</v>
      </c>
      <c r="IL848">
        <v>2</v>
      </c>
      <c r="IM848" s="18">
        <v>2091</v>
      </c>
      <c r="IN848" t="s">
        <v>411</v>
      </c>
      <c r="IO848" s="62">
        <v>2717</v>
      </c>
      <c r="IP848" s="18">
        <v>3287</v>
      </c>
      <c r="IQ848" s="18">
        <v>1868</v>
      </c>
      <c r="IR848" s="18">
        <v>440</v>
      </c>
      <c r="IS848" s="18">
        <v>22</v>
      </c>
      <c r="IX848" s="18">
        <v>8334</v>
      </c>
      <c r="JA848" s="18">
        <v>15</v>
      </c>
      <c r="JB848" s="18">
        <v>11</v>
      </c>
      <c r="JC848" s="18">
        <v>70</v>
      </c>
      <c r="JD848" s="18">
        <v>23</v>
      </c>
      <c r="JE848" s="18" t="s">
        <v>766</v>
      </c>
      <c r="JP848" s="18" t="s">
        <v>766</v>
      </c>
      <c r="JR848" s="18">
        <v>1431</v>
      </c>
      <c r="JU848" s="18">
        <v>47</v>
      </c>
      <c r="KF848" s="18">
        <v>2</v>
      </c>
      <c r="KG848" s="18">
        <v>6</v>
      </c>
      <c r="KH848" s="18">
        <v>158</v>
      </c>
      <c r="KI848" s="18">
        <v>56</v>
      </c>
      <c r="KL848" s="18">
        <v>0</v>
      </c>
      <c r="KM848" s="18">
        <v>0</v>
      </c>
      <c r="ME848" s="18" t="s">
        <v>766</v>
      </c>
      <c r="MJ848" s="18" t="s">
        <v>768</v>
      </c>
      <c r="MO848" s="18">
        <v>0</v>
      </c>
      <c r="MP848" s="18">
        <v>0</v>
      </c>
      <c r="MQ848" s="18" t="s">
        <v>766</v>
      </c>
      <c r="MS848" s="18">
        <v>214007</v>
      </c>
      <c r="MU848" s="18">
        <v>0</v>
      </c>
      <c r="NX848" s="18">
        <f t="shared" si="108"/>
        <v>2946.582412698403</v>
      </c>
      <c r="NY848" t="str">
        <f t="shared" si="110"/>
        <v>Mid-range</v>
      </c>
      <c r="NZ848" t="str">
        <f t="shared" si="111"/>
        <v>Small</v>
      </c>
    </row>
    <row r="849" spans="1:390">
      <c r="A849" t="s">
        <v>595</v>
      </c>
      <c r="B849" t="s">
        <v>596</v>
      </c>
      <c r="C849" s="32" t="s">
        <v>597</v>
      </c>
      <c r="D849" s="1" t="s">
        <v>404</v>
      </c>
      <c r="E849">
        <v>20130</v>
      </c>
      <c r="F849" t="s">
        <v>936</v>
      </c>
      <c r="G849" s="18">
        <v>4503.515238095225</v>
      </c>
      <c r="H849" s="62">
        <v>16683</v>
      </c>
      <c r="J849" s="63">
        <v>40</v>
      </c>
      <c r="K849" s="63">
        <v>9</v>
      </c>
      <c r="R849" s="63">
        <v>30</v>
      </c>
      <c r="U849" s="63">
        <v>47</v>
      </c>
      <c r="V849" s="63">
        <v>636</v>
      </c>
      <c r="AC849" s="93">
        <v>10868</v>
      </c>
      <c r="AF849" s="93">
        <v>0</v>
      </c>
      <c r="AG849" s="93">
        <v>0</v>
      </c>
      <c r="AJ849" s="93">
        <v>0</v>
      </c>
      <c r="AK849" s="93">
        <v>0</v>
      </c>
      <c r="AL849" s="93">
        <v>0</v>
      </c>
      <c r="AM849" s="93">
        <v>0</v>
      </c>
      <c r="AN849" s="62"/>
      <c r="AO849" s="59">
        <f t="shared" si="113"/>
        <v>10868</v>
      </c>
      <c r="AP849" s="62">
        <v>23000</v>
      </c>
      <c r="AQ849" s="62"/>
      <c r="AR849" s="62"/>
      <c r="AS849" s="63">
        <v>0</v>
      </c>
      <c r="AT849" s="63">
        <v>0</v>
      </c>
      <c r="AW849" s="63">
        <v>0</v>
      </c>
      <c r="AX849" s="63">
        <v>0</v>
      </c>
      <c r="AY849" s="63">
        <v>0</v>
      </c>
      <c r="AZ849" s="63">
        <v>0</v>
      </c>
      <c r="BB849" s="63">
        <f t="shared" ref="BB849:BB854" si="119">SUM(AP849:AZ849)</f>
        <v>23000</v>
      </c>
      <c r="BC849" s="63">
        <v>10916</v>
      </c>
      <c r="BF849" s="63">
        <v>0</v>
      </c>
      <c r="BG849" s="63">
        <v>0</v>
      </c>
      <c r="BJ849" s="63">
        <v>0</v>
      </c>
      <c r="BK849" s="63">
        <v>0</v>
      </c>
      <c r="BL849" s="63">
        <v>0</v>
      </c>
      <c r="BM849" s="63">
        <v>0</v>
      </c>
      <c r="BO849" s="63">
        <f t="shared" si="114"/>
        <v>10916</v>
      </c>
      <c r="BP849" s="63">
        <v>0</v>
      </c>
      <c r="BR849" s="63">
        <v>0</v>
      </c>
      <c r="BS849" s="63">
        <v>0</v>
      </c>
      <c r="BV849" s="63">
        <v>0</v>
      </c>
      <c r="BW849">
        <v>0</v>
      </c>
      <c r="BX849">
        <v>0</v>
      </c>
      <c r="BY849">
        <v>0</v>
      </c>
      <c r="BZ849">
        <f>SUM(BP849:BY849)</f>
        <v>0</v>
      </c>
      <c r="CY849">
        <v>49637</v>
      </c>
      <c r="DA849">
        <v>0</v>
      </c>
      <c r="DB849">
        <v>0</v>
      </c>
      <c r="DD849">
        <v>0</v>
      </c>
      <c r="DE849">
        <v>0</v>
      </c>
      <c r="DF849">
        <v>0</v>
      </c>
      <c r="DG849">
        <v>0</v>
      </c>
      <c r="DH849">
        <v>0</v>
      </c>
      <c r="DI849">
        <f t="shared" si="115"/>
        <v>49637</v>
      </c>
      <c r="EJ849">
        <v>1384</v>
      </c>
      <c r="EL849">
        <v>0</v>
      </c>
      <c r="EM849">
        <v>0</v>
      </c>
      <c r="EO849">
        <v>0</v>
      </c>
      <c r="EP849">
        <v>0</v>
      </c>
      <c r="EQ849">
        <v>0</v>
      </c>
      <c r="ES849">
        <v>0</v>
      </c>
      <c r="ET849" s="39">
        <f t="shared" si="117"/>
        <v>1384</v>
      </c>
      <c r="FT849" s="39"/>
      <c r="FU849">
        <v>0</v>
      </c>
      <c r="FW849">
        <v>0</v>
      </c>
      <c r="FX849">
        <v>0</v>
      </c>
      <c r="FZ849">
        <v>0</v>
      </c>
      <c r="GB849">
        <v>0</v>
      </c>
      <c r="GC849">
        <v>0</v>
      </c>
      <c r="GD849">
        <f>SUM(FU849:GC849)</f>
        <v>0</v>
      </c>
      <c r="GE849">
        <v>800</v>
      </c>
      <c r="GG849">
        <v>0</v>
      </c>
      <c r="GH849">
        <v>0</v>
      </c>
      <c r="GK849">
        <v>0</v>
      </c>
      <c r="GL849">
        <v>0</v>
      </c>
      <c r="GM849">
        <v>0</v>
      </c>
      <c r="GN849">
        <v>0</v>
      </c>
      <c r="GO849">
        <f t="shared" si="118"/>
        <v>800</v>
      </c>
      <c r="GP849" s="2">
        <f t="shared" si="105"/>
        <v>21784</v>
      </c>
      <c r="GQ849" s="2">
        <f t="shared" si="106"/>
        <v>74021</v>
      </c>
      <c r="GR849" s="2">
        <f t="shared" si="107"/>
        <v>96605</v>
      </c>
      <c r="GS849" t="s">
        <v>420</v>
      </c>
      <c r="GU849" t="s">
        <v>937</v>
      </c>
      <c r="GV849" t="s">
        <v>766</v>
      </c>
      <c r="GW849" t="s">
        <v>410</v>
      </c>
      <c r="HC849">
        <v>879</v>
      </c>
      <c r="HD849">
        <v>4520</v>
      </c>
      <c r="HE849">
        <v>9608</v>
      </c>
      <c r="HF849">
        <v>102</v>
      </c>
      <c r="HH849">
        <v>46034</v>
      </c>
      <c r="HJ849">
        <v>93</v>
      </c>
      <c r="HK849">
        <v>230</v>
      </c>
      <c r="HL849">
        <v>879</v>
      </c>
      <c r="HO849">
        <v>0</v>
      </c>
      <c r="HP849">
        <v>0</v>
      </c>
      <c r="HQ849">
        <v>0</v>
      </c>
      <c r="HR849">
        <v>93</v>
      </c>
      <c r="HU849">
        <v>3</v>
      </c>
      <c r="IA849">
        <v>3</v>
      </c>
      <c r="IF849" s="63">
        <v>2.39</v>
      </c>
      <c r="IG849">
        <v>1.29</v>
      </c>
      <c r="II849" s="35">
        <f t="shared" si="109"/>
        <v>1.29</v>
      </c>
      <c r="IJ849">
        <v>0</v>
      </c>
      <c r="IK849">
        <v>3</v>
      </c>
      <c r="IL849">
        <v>2</v>
      </c>
      <c r="IM849" s="18">
        <v>497</v>
      </c>
      <c r="IN849" t="s">
        <v>400</v>
      </c>
      <c r="IO849" s="62">
        <v>2293</v>
      </c>
      <c r="IP849" s="18">
        <v>15846</v>
      </c>
      <c r="IQ849" s="18">
        <v>373</v>
      </c>
      <c r="IR849" s="18">
        <v>131</v>
      </c>
      <c r="IS849" s="18">
        <v>10</v>
      </c>
      <c r="IX849" s="18">
        <v>18653</v>
      </c>
      <c r="JA849" s="18">
        <v>25</v>
      </c>
      <c r="JB849" s="18">
        <v>23</v>
      </c>
      <c r="JC849" s="18">
        <v>0</v>
      </c>
      <c r="JD849" s="18">
        <v>0</v>
      </c>
      <c r="JE849" s="18" t="s">
        <v>766</v>
      </c>
      <c r="JP849" s="18" t="s">
        <v>768</v>
      </c>
      <c r="JQ849" s="18" t="s">
        <v>1050</v>
      </c>
      <c r="JR849" s="18">
        <v>1844</v>
      </c>
      <c r="JU849" s="18">
        <v>55</v>
      </c>
      <c r="KF849" s="18">
        <v>1</v>
      </c>
      <c r="KG849" s="18">
        <v>5</v>
      </c>
      <c r="KH849" s="18">
        <v>110</v>
      </c>
      <c r="KI849" s="18">
        <v>62.5</v>
      </c>
      <c r="KL849" s="18">
        <v>0</v>
      </c>
      <c r="KM849" s="18">
        <v>0</v>
      </c>
      <c r="ME849" s="18" t="s">
        <v>766</v>
      </c>
      <c r="MJ849" s="18" t="s">
        <v>766</v>
      </c>
      <c r="MO849" s="18">
        <v>0</v>
      </c>
      <c r="MP849" s="18">
        <v>0</v>
      </c>
      <c r="MQ849" s="18" t="s">
        <v>766</v>
      </c>
      <c r="MS849" s="18">
        <v>173561</v>
      </c>
      <c r="MU849" s="18">
        <v>15</v>
      </c>
      <c r="NX849" s="18">
        <f t="shared" si="108"/>
        <v>3491.097083794748</v>
      </c>
      <c r="NY849" t="str">
        <f t="shared" si="110"/>
        <v>Smaller</v>
      </c>
      <c r="NZ849" t="str">
        <f t="shared" si="111"/>
        <v>Small</v>
      </c>
    </row>
    <row r="850" spans="1:390">
      <c r="A850" t="s">
        <v>535</v>
      </c>
      <c r="B850" t="s">
        <v>536</v>
      </c>
      <c r="C850" s="32" t="s">
        <v>537</v>
      </c>
      <c r="D850" s="1" t="s">
        <v>404</v>
      </c>
      <c r="E850">
        <v>20130</v>
      </c>
      <c r="F850" t="s">
        <v>936</v>
      </c>
      <c r="G850" s="18">
        <v>4806.9310476190594</v>
      </c>
      <c r="H850" s="62">
        <v>38000</v>
      </c>
      <c r="J850" s="63">
        <v>188</v>
      </c>
      <c r="K850" s="63">
        <v>11</v>
      </c>
      <c r="R850" s="63">
        <v>72</v>
      </c>
      <c r="U850" s="63">
        <v>88</v>
      </c>
      <c r="V850" s="63">
        <v>395</v>
      </c>
      <c r="AC850" s="93">
        <v>11000</v>
      </c>
      <c r="AF850" s="93">
        <v>0</v>
      </c>
      <c r="AG850" s="93">
        <v>0</v>
      </c>
      <c r="AJ850" s="93">
        <v>0</v>
      </c>
      <c r="AK850" s="93">
        <v>0</v>
      </c>
      <c r="AL850" s="93">
        <v>0</v>
      </c>
      <c r="AM850" s="93">
        <v>0</v>
      </c>
      <c r="AO850" s="59">
        <f t="shared" si="113"/>
        <v>11000</v>
      </c>
      <c r="AP850" s="63">
        <v>0</v>
      </c>
      <c r="AS850" s="63">
        <v>0</v>
      </c>
      <c r="AT850" s="63">
        <v>0</v>
      </c>
      <c r="AW850" s="63">
        <v>0</v>
      </c>
      <c r="AX850" s="63">
        <v>0</v>
      </c>
      <c r="AY850" s="63">
        <v>0</v>
      </c>
      <c r="AZ850" s="63">
        <v>0</v>
      </c>
      <c r="BB850" s="63">
        <f t="shared" si="119"/>
        <v>0</v>
      </c>
      <c r="BC850" s="63">
        <v>6500</v>
      </c>
      <c r="BF850" s="63">
        <v>0</v>
      </c>
      <c r="BG850" s="63">
        <v>0</v>
      </c>
      <c r="BJ850" s="63">
        <v>0</v>
      </c>
      <c r="BK850" s="63">
        <v>0</v>
      </c>
      <c r="BL850" s="63">
        <v>0</v>
      </c>
      <c r="BM850" s="63">
        <v>0</v>
      </c>
      <c r="BO850" s="63">
        <f t="shared" si="114"/>
        <v>6500</v>
      </c>
      <c r="BP850" s="63">
        <v>0</v>
      </c>
      <c r="BR850" s="63">
        <v>0</v>
      </c>
      <c r="BS850" s="63">
        <v>0</v>
      </c>
      <c r="BV850" s="63">
        <v>0</v>
      </c>
      <c r="BW850">
        <v>0</v>
      </c>
      <c r="BX850">
        <v>0</v>
      </c>
      <c r="BY850">
        <v>0</v>
      </c>
      <c r="BZ850">
        <f>SUM(BP850:BY850)</f>
        <v>0</v>
      </c>
      <c r="CY850">
        <v>32832</v>
      </c>
      <c r="DA850">
        <v>0</v>
      </c>
      <c r="DB850">
        <v>0</v>
      </c>
      <c r="DD850">
        <v>0</v>
      </c>
      <c r="DE850">
        <v>0</v>
      </c>
      <c r="DF850">
        <v>0</v>
      </c>
      <c r="DG850">
        <v>0</v>
      </c>
      <c r="DH850">
        <v>0</v>
      </c>
      <c r="DI850">
        <f t="shared" si="115"/>
        <v>32832</v>
      </c>
      <c r="EJ850">
        <v>100</v>
      </c>
      <c r="EL850">
        <v>0</v>
      </c>
      <c r="EM850">
        <v>0</v>
      </c>
      <c r="EO850">
        <v>0</v>
      </c>
      <c r="EP850">
        <v>0</v>
      </c>
      <c r="EQ850">
        <v>0</v>
      </c>
      <c r="ES850">
        <v>0</v>
      </c>
      <c r="ET850" s="39">
        <f t="shared" si="117"/>
        <v>100</v>
      </c>
      <c r="FT850" s="39"/>
      <c r="FU850">
        <v>0</v>
      </c>
      <c r="FW850">
        <v>0</v>
      </c>
      <c r="FX850">
        <v>0</v>
      </c>
      <c r="FZ850">
        <v>0</v>
      </c>
      <c r="GB850">
        <v>0</v>
      </c>
      <c r="GC850">
        <v>0</v>
      </c>
      <c r="GD850">
        <f>SUM(FU850:GC850)</f>
        <v>0</v>
      </c>
      <c r="GE850">
        <v>0</v>
      </c>
      <c r="GG850">
        <v>0</v>
      </c>
      <c r="GH850">
        <v>0</v>
      </c>
      <c r="GK850">
        <v>0</v>
      </c>
      <c r="GL850">
        <v>0</v>
      </c>
      <c r="GM850">
        <v>0</v>
      </c>
      <c r="GN850">
        <v>0</v>
      </c>
      <c r="GO850">
        <f t="shared" si="118"/>
        <v>0</v>
      </c>
      <c r="GP850" s="2">
        <f t="shared" si="105"/>
        <v>17500</v>
      </c>
      <c r="GQ850" s="2">
        <f t="shared" si="106"/>
        <v>32932</v>
      </c>
      <c r="GR850" s="2">
        <f t="shared" si="107"/>
        <v>50432</v>
      </c>
      <c r="GS850" t="s">
        <v>942</v>
      </c>
      <c r="GT850" t="s">
        <v>1051</v>
      </c>
      <c r="GU850" t="s">
        <v>937</v>
      </c>
      <c r="GV850" t="s">
        <v>766</v>
      </c>
      <c r="GW850" t="s">
        <v>410</v>
      </c>
      <c r="HC850">
        <v>1437</v>
      </c>
      <c r="HD850">
        <v>570</v>
      </c>
      <c r="HE850">
        <v>17000</v>
      </c>
      <c r="HF850">
        <v>67</v>
      </c>
      <c r="HH850">
        <v>31188</v>
      </c>
      <c r="HJ850">
        <v>10</v>
      </c>
      <c r="HK850">
        <v>500</v>
      </c>
      <c r="HL850">
        <v>1440</v>
      </c>
      <c r="HO850">
        <v>10</v>
      </c>
      <c r="HP850">
        <v>10</v>
      </c>
      <c r="HQ850">
        <v>0</v>
      </c>
      <c r="HR850">
        <v>10</v>
      </c>
      <c r="HU850">
        <v>2</v>
      </c>
      <c r="IA850">
        <v>2</v>
      </c>
      <c r="IF850" s="63">
        <v>3.29</v>
      </c>
      <c r="IG850">
        <v>1.46</v>
      </c>
      <c r="II850" s="35">
        <f t="shared" si="109"/>
        <v>1.46</v>
      </c>
      <c r="IK850">
        <v>2</v>
      </c>
      <c r="IL850">
        <v>2</v>
      </c>
      <c r="IM850" s="18">
        <v>898</v>
      </c>
      <c r="IN850" t="s">
        <v>411</v>
      </c>
      <c r="IO850" s="62">
        <v>2305</v>
      </c>
      <c r="IP850" s="18">
        <v>12530</v>
      </c>
      <c r="IQ850" s="18">
        <v>0</v>
      </c>
      <c r="IR850" s="18">
        <v>38</v>
      </c>
      <c r="IS850" s="18">
        <v>1</v>
      </c>
      <c r="IX850" s="18">
        <v>14874</v>
      </c>
      <c r="JA850" s="18">
        <v>11</v>
      </c>
      <c r="JB850" s="18">
        <v>11</v>
      </c>
      <c r="JC850" s="18">
        <v>0</v>
      </c>
      <c r="JD850" s="18">
        <v>11</v>
      </c>
      <c r="JE850" s="18" t="s">
        <v>768</v>
      </c>
      <c r="JF850" s="18" t="s">
        <v>1052</v>
      </c>
      <c r="JG850" s="18" t="s">
        <v>1053</v>
      </c>
      <c r="JH850" s="18" t="s">
        <v>1054</v>
      </c>
      <c r="JP850" s="18" t="s">
        <v>766</v>
      </c>
      <c r="JR850" s="18">
        <v>4039</v>
      </c>
      <c r="JU850" s="18">
        <v>134</v>
      </c>
      <c r="KF850" s="18">
        <v>0</v>
      </c>
      <c r="KG850" s="18">
        <v>0</v>
      </c>
      <c r="KH850" s="18">
        <v>0</v>
      </c>
      <c r="KI850" s="18">
        <v>61</v>
      </c>
      <c r="KJ850" s="18">
        <v>0</v>
      </c>
      <c r="KL850" s="18">
        <v>0</v>
      </c>
      <c r="KM850" s="18">
        <v>0</v>
      </c>
      <c r="ME850" s="18" t="s">
        <v>766</v>
      </c>
      <c r="MJ850" s="18" t="s">
        <v>766</v>
      </c>
      <c r="MO850" s="18">
        <v>0</v>
      </c>
      <c r="MP850" s="18">
        <v>0</v>
      </c>
      <c r="MQ850" s="18" t="s">
        <v>766</v>
      </c>
      <c r="MS850" s="18">
        <v>36085</v>
      </c>
      <c r="MU850" s="18">
        <v>84</v>
      </c>
      <c r="NX850" s="18">
        <f t="shared" si="108"/>
        <v>3292.418525766479</v>
      </c>
      <c r="NY850" t="str">
        <f t="shared" si="110"/>
        <v>Smaller</v>
      </c>
      <c r="NZ850" t="str">
        <f t="shared" si="111"/>
        <v>Small</v>
      </c>
    </row>
    <row r="851" spans="1:390">
      <c r="A851" t="s">
        <v>663</v>
      </c>
      <c r="B851" t="s">
        <v>664</v>
      </c>
      <c r="C851" s="32" t="s">
        <v>665</v>
      </c>
      <c r="D851" s="31" t="s">
        <v>393</v>
      </c>
      <c r="E851">
        <v>20130</v>
      </c>
      <c r="F851" t="s">
        <v>936</v>
      </c>
      <c r="G851" s="18">
        <v>8087.7691428571388</v>
      </c>
      <c r="H851" s="62">
        <v>22955</v>
      </c>
      <c r="J851" s="63">
        <v>46</v>
      </c>
      <c r="K851" s="63">
        <v>19</v>
      </c>
      <c r="R851" s="63">
        <v>30</v>
      </c>
      <c r="U851" s="63">
        <v>95</v>
      </c>
      <c r="V851" s="63">
        <v>478</v>
      </c>
      <c r="AC851" s="93">
        <v>11285</v>
      </c>
      <c r="AF851" s="93">
        <v>2000</v>
      </c>
      <c r="AG851" s="93">
        <v>0</v>
      </c>
      <c r="AJ851" s="93">
        <v>0</v>
      </c>
      <c r="AK851" s="93">
        <v>0</v>
      </c>
      <c r="AL851" s="93">
        <v>0</v>
      </c>
      <c r="AM851" s="93">
        <v>6000</v>
      </c>
      <c r="AN851" s="62"/>
      <c r="AO851" s="59">
        <f t="shared" si="113"/>
        <v>19285</v>
      </c>
      <c r="AP851" s="62">
        <v>0</v>
      </c>
      <c r="AQ851" s="62"/>
      <c r="AR851" s="62"/>
      <c r="AS851" s="63">
        <v>0</v>
      </c>
      <c r="AT851" s="63">
        <v>0</v>
      </c>
      <c r="AW851" s="63">
        <v>0</v>
      </c>
      <c r="AX851" s="63">
        <v>0</v>
      </c>
      <c r="AY851" s="63">
        <v>0</v>
      </c>
      <c r="AZ851" s="63">
        <v>0</v>
      </c>
      <c r="BB851" s="63">
        <f t="shared" si="119"/>
        <v>0</v>
      </c>
      <c r="BC851" s="76">
        <v>10652</v>
      </c>
      <c r="BD851" s="76"/>
      <c r="BE851" s="76"/>
      <c r="BF851" s="63">
        <v>0</v>
      </c>
      <c r="BG851" s="63">
        <v>0</v>
      </c>
      <c r="BJ851" s="63">
        <v>0</v>
      </c>
      <c r="BK851" s="63">
        <v>0</v>
      </c>
      <c r="BL851" s="63">
        <v>0</v>
      </c>
      <c r="BM851" s="63">
        <v>0</v>
      </c>
      <c r="BO851" s="63">
        <f t="shared" si="114"/>
        <v>10652</v>
      </c>
      <c r="BP851" s="63">
        <v>0</v>
      </c>
      <c r="BR851" s="63">
        <v>0</v>
      </c>
      <c r="BS851" s="63">
        <v>0</v>
      </c>
      <c r="BV851" s="63">
        <v>0</v>
      </c>
      <c r="BW851">
        <v>0</v>
      </c>
      <c r="BX851">
        <v>0</v>
      </c>
      <c r="BY851">
        <v>0</v>
      </c>
      <c r="BZ851">
        <f>SUM(BP851:BY851)</f>
        <v>0</v>
      </c>
      <c r="CY851" s="39">
        <v>19454</v>
      </c>
      <c r="CZ851" s="39"/>
      <c r="DA851">
        <v>0</v>
      </c>
      <c r="DB851">
        <v>0</v>
      </c>
      <c r="DD851">
        <v>0</v>
      </c>
      <c r="DE851">
        <v>0</v>
      </c>
      <c r="DF851">
        <v>0</v>
      </c>
      <c r="DH851" s="39">
        <v>17850</v>
      </c>
      <c r="DI851">
        <f t="shared" si="115"/>
        <v>37304</v>
      </c>
      <c r="EJ851">
        <v>0</v>
      </c>
      <c r="EL851" s="39">
        <v>3686</v>
      </c>
      <c r="EM851">
        <v>0</v>
      </c>
      <c r="EO851">
        <v>0</v>
      </c>
      <c r="EP851">
        <v>0</v>
      </c>
      <c r="EQ851">
        <v>0</v>
      </c>
      <c r="ES851">
        <v>0</v>
      </c>
      <c r="ET851" s="39">
        <f t="shared" si="117"/>
        <v>3686</v>
      </c>
      <c r="FT851" s="39"/>
      <c r="FU851">
        <v>0</v>
      </c>
      <c r="FW851">
        <v>0</v>
      </c>
      <c r="FX851">
        <v>0</v>
      </c>
      <c r="FZ851">
        <v>720</v>
      </c>
      <c r="GB851">
        <v>0</v>
      </c>
      <c r="GC851">
        <v>0</v>
      </c>
      <c r="GD851">
        <f>SUM(FU851:GC851)</f>
        <v>720</v>
      </c>
      <c r="GP851" s="2">
        <f t="shared" si="105"/>
        <v>29937</v>
      </c>
      <c r="GQ851" s="2">
        <f t="shared" si="106"/>
        <v>41710</v>
      </c>
      <c r="GR851" s="2">
        <f t="shared" si="107"/>
        <v>71647</v>
      </c>
      <c r="GS851" t="s">
        <v>420</v>
      </c>
      <c r="GV851" t="s">
        <v>768</v>
      </c>
      <c r="GW851" t="s">
        <v>410</v>
      </c>
      <c r="HC851">
        <v>378</v>
      </c>
      <c r="HD851">
        <v>1377</v>
      </c>
      <c r="HE851" s="39">
        <v>12915</v>
      </c>
      <c r="HF851">
        <v>86</v>
      </c>
      <c r="HG851">
        <v>0</v>
      </c>
      <c r="HH851" s="39">
        <v>62256</v>
      </c>
      <c r="HJ851">
        <v>65</v>
      </c>
      <c r="HK851">
        <v>0</v>
      </c>
      <c r="HL851">
        <v>421</v>
      </c>
      <c r="HO851">
        <v>417</v>
      </c>
      <c r="HP851">
        <v>469</v>
      </c>
      <c r="HQ851">
        <v>2</v>
      </c>
      <c r="HR851">
        <v>72</v>
      </c>
      <c r="HU851">
        <v>14</v>
      </c>
      <c r="IA851">
        <v>6</v>
      </c>
      <c r="IF851" s="63">
        <v>1.76</v>
      </c>
      <c r="IG851">
        <v>4.8899999999999997</v>
      </c>
      <c r="II851" s="35">
        <f t="shared" si="109"/>
        <v>4.8899999999999997</v>
      </c>
      <c r="IJ851">
        <v>2</v>
      </c>
      <c r="IK851">
        <v>8</v>
      </c>
      <c r="IL851">
        <v>6.9</v>
      </c>
      <c r="IM851" s="18">
        <v>7965</v>
      </c>
      <c r="IN851" t="s">
        <v>411</v>
      </c>
      <c r="IO851" s="62">
        <v>6777</v>
      </c>
      <c r="IP851" s="18">
        <v>27252</v>
      </c>
      <c r="IQ851" s="18">
        <v>1699</v>
      </c>
      <c r="IR851" s="18">
        <v>326</v>
      </c>
      <c r="IS851" s="18">
        <v>0</v>
      </c>
      <c r="IX851" s="18">
        <v>36054</v>
      </c>
      <c r="JA851" s="18">
        <v>107</v>
      </c>
      <c r="JB851" s="18">
        <v>81</v>
      </c>
      <c r="JC851" s="18">
        <v>272</v>
      </c>
      <c r="JD851" s="18">
        <v>64</v>
      </c>
      <c r="JE851" s="18" t="s">
        <v>766</v>
      </c>
      <c r="JP851" s="18" t="s">
        <v>766</v>
      </c>
      <c r="JR851" s="18">
        <v>1004</v>
      </c>
      <c r="JU851" s="18">
        <v>43</v>
      </c>
      <c r="KF851" s="18">
        <v>12</v>
      </c>
      <c r="KG851" s="18">
        <v>20</v>
      </c>
      <c r="KH851" s="18">
        <v>433</v>
      </c>
      <c r="KI851" s="18">
        <v>56</v>
      </c>
      <c r="KL851" s="18">
        <v>0</v>
      </c>
      <c r="KM851" s="18">
        <v>0</v>
      </c>
      <c r="ME851" s="18" t="s">
        <v>766</v>
      </c>
      <c r="MJ851" s="18" t="s">
        <v>768</v>
      </c>
      <c r="MO851" s="18">
        <v>0</v>
      </c>
      <c r="MP851" s="18">
        <v>0</v>
      </c>
      <c r="MQ851" s="18" t="s">
        <v>766</v>
      </c>
      <c r="MS851" s="18">
        <v>260236</v>
      </c>
      <c r="MU851" s="18">
        <v>93</v>
      </c>
      <c r="NX851" s="18">
        <f t="shared" si="108"/>
        <v>1653.9405200116848</v>
      </c>
      <c r="NY851" t="str">
        <f t="shared" si="110"/>
        <v>Mid-range</v>
      </c>
      <c r="NZ851" t="str">
        <f t="shared" si="111"/>
        <v>Small</v>
      </c>
    </row>
    <row r="852" spans="1:390">
      <c r="A852" t="s">
        <v>429</v>
      </c>
      <c r="B852" t="s">
        <v>648</v>
      </c>
      <c r="C852" s="32" t="s">
        <v>649</v>
      </c>
      <c r="D852" s="1" t="s">
        <v>404</v>
      </c>
      <c r="E852">
        <v>20130</v>
      </c>
      <c r="F852" t="s">
        <v>936</v>
      </c>
      <c r="G852" s="18">
        <v>4543.8990476190511</v>
      </c>
      <c r="H852" s="62">
        <v>18016</v>
      </c>
      <c r="J852" s="63">
        <v>78</v>
      </c>
      <c r="K852" s="63">
        <v>6</v>
      </c>
      <c r="R852" s="63">
        <v>43</v>
      </c>
      <c r="U852" s="63">
        <v>45</v>
      </c>
      <c r="V852" s="63">
        <v>272</v>
      </c>
      <c r="AC852" s="93">
        <v>11339.54</v>
      </c>
      <c r="AF852" s="93">
        <v>0</v>
      </c>
      <c r="AG852" s="93">
        <v>0</v>
      </c>
      <c r="AJ852" s="93">
        <v>0</v>
      </c>
      <c r="AK852" s="93">
        <v>0</v>
      </c>
      <c r="AL852" s="93">
        <v>0</v>
      </c>
      <c r="AM852" s="93">
        <v>2702</v>
      </c>
      <c r="AN852" s="62"/>
      <c r="AO852" s="59">
        <f t="shared" si="113"/>
        <v>14041.54</v>
      </c>
      <c r="AP852" s="62">
        <v>357.8</v>
      </c>
      <c r="AQ852" s="62"/>
      <c r="AR852" s="62"/>
      <c r="AS852" s="63">
        <v>0</v>
      </c>
      <c r="AT852" s="63">
        <v>0</v>
      </c>
      <c r="AW852" s="63">
        <v>0</v>
      </c>
      <c r="AX852" s="63">
        <v>0</v>
      </c>
      <c r="AY852" s="63">
        <v>0</v>
      </c>
      <c r="AZ852" s="63">
        <v>0</v>
      </c>
      <c r="BB852" s="63">
        <f t="shared" si="119"/>
        <v>357.8</v>
      </c>
      <c r="BC852" s="63">
        <v>10559.99</v>
      </c>
      <c r="BF852" s="63">
        <v>0</v>
      </c>
      <c r="BG852" s="63">
        <v>0</v>
      </c>
      <c r="BJ852" s="63">
        <v>0</v>
      </c>
      <c r="BK852" s="63">
        <v>0</v>
      </c>
      <c r="BL852" s="63">
        <v>0</v>
      </c>
      <c r="BM852" s="63">
        <v>0</v>
      </c>
      <c r="BO852" s="63">
        <f t="shared" si="114"/>
        <v>10559.99</v>
      </c>
      <c r="BP852" s="63">
        <v>0</v>
      </c>
      <c r="BR852" s="63">
        <v>0</v>
      </c>
      <c r="BS852" s="63">
        <v>0</v>
      </c>
      <c r="BV852" s="63">
        <v>0</v>
      </c>
      <c r="BW852">
        <v>0</v>
      </c>
      <c r="BX852">
        <v>0</v>
      </c>
      <c r="BY852">
        <v>0</v>
      </c>
      <c r="BZ852">
        <f>SUM(BP852:BY852)</f>
        <v>0</v>
      </c>
      <c r="CY852">
        <v>0</v>
      </c>
      <c r="DB852">
        <v>0</v>
      </c>
      <c r="DE852">
        <v>0</v>
      </c>
      <c r="DF852" s="42">
        <v>2323.3000000000002</v>
      </c>
      <c r="DG852" s="39">
        <v>20000</v>
      </c>
      <c r="DI852">
        <f t="shared" si="115"/>
        <v>22323.3</v>
      </c>
      <c r="EJ852" s="42">
        <v>1259.95</v>
      </c>
      <c r="EK852" s="42"/>
      <c r="EL852">
        <v>0</v>
      </c>
      <c r="EM852">
        <v>0</v>
      </c>
      <c r="EO852">
        <v>0</v>
      </c>
      <c r="EP852">
        <v>0</v>
      </c>
      <c r="EQ852">
        <v>0</v>
      </c>
      <c r="ES852">
        <v>0</v>
      </c>
      <c r="ET852" s="39">
        <f t="shared" si="117"/>
        <v>1259.95</v>
      </c>
      <c r="FT852" s="39"/>
      <c r="FU852">
        <v>100</v>
      </c>
      <c r="FW852">
        <v>0</v>
      </c>
      <c r="FX852">
        <v>0</v>
      </c>
      <c r="FZ852">
        <v>0</v>
      </c>
      <c r="GB852">
        <v>0</v>
      </c>
      <c r="GC852">
        <v>0</v>
      </c>
      <c r="GD852">
        <f>SUM(FU852:GC852)</f>
        <v>100</v>
      </c>
      <c r="GE852">
        <v>0</v>
      </c>
      <c r="GG852">
        <v>0</v>
      </c>
      <c r="GH852">
        <v>0</v>
      </c>
      <c r="GK852">
        <v>0</v>
      </c>
      <c r="GL852">
        <v>0</v>
      </c>
      <c r="GM852">
        <v>0</v>
      </c>
      <c r="GN852">
        <v>0</v>
      </c>
      <c r="GO852">
        <f>SUM(GE852:GN852)</f>
        <v>0</v>
      </c>
      <c r="GP852" s="2">
        <f t="shared" si="105"/>
        <v>24601.53</v>
      </c>
      <c r="GQ852" s="2">
        <f t="shared" si="106"/>
        <v>24041.05</v>
      </c>
      <c r="GR852" s="2">
        <f t="shared" si="107"/>
        <v>48642.58</v>
      </c>
      <c r="GS852" t="s">
        <v>420</v>
      </c>
      <c r="GU852" t="s">
        <v>937</v>
      </c>
      <c r="GV852" t="s">
        <v>766</v>
      </c>
      <c r="GW852" t="s">
        <v>410</v>
      </c>
      <c r="HC852">
        <v>847</v>
      </c>
      <c r="HD852" s="39">
        <v>1570</v>
      </c>
      <c r="HE852">
        <v>9</v>
      </c>
      <c r="HF852">
        <v>93</v>
      </c>
      <c r="HH852" s="39">
        <v>51128</v>
      </c>
      <c r="HJ852">
        <v>38</v>
      </c>
      <c r="HK852">
        <v>9</v>
      </c>
      <c r="HL852">
        <v>902</v>
      </c>
      <c r="HO852">
        <v>4</v>
      </c>
      <c r="HP852">
        <v>4</v>
      </c>
      <c r="HQ852">
        <v>0</v>
      </c>
      <c r="HR852">
        <v>38</v>
      </c>
      <c r="HS852" s="39"/>
      <c r="HT852" s="39"/>
      <c r="HU852">
        <v>6</v>
      </c>
      <c r="IA852">
        <v>4</v>
      </c>
      <c r="IF852" s="63">
        <v>2.08</v>
      </c>
      <c r="IG852">
        <v>3.42</v>
      </c>
      <c r="II852" s="35">
        <f t="shared" si="109"/>
        <v>3.42</v>
      </c>
      <c r="IK852">
        <v>4</v>
      </c>
      <c r="IL852">
        <v>3.45</v>
      </c>
      <c r="IM852" s="18">
        <v>2943</v>
      </c>
      <c r="IN852" t="s">
        <v>400</v>
      </c>
      <c r="IO852" s="62">
        <v>2872</v>
      </c>
      <c r="IP852" s="18">
        <v>9238</v>
      </c>
      <c r="IR852" s="18">
        <v>220</v>
      </c>
      <c r="IX852" s="18">
        <v>12330</v>
      </c>
      <c r="JC852" s="18">
        <v>1844</v>
      </c>
      <c r="JD852" s="18">
        <v>1756</v>
      </c>
      <c r="JE852" s="18" t="s">
        <v>766</v>
      </c>
      <c r="JP852" s="18" t="s">
        <v>766</v>
      </c>
      <c r="JR852" s="18">
        <v>4700</v>
      </c>
      <c r="JU852" s="18">
        <v>188</v>
      </c>
      <c r="KF852" s="18">
        <v>1</v>
      </c>
      <c r="KG852" s="18">
        <v>3</v>
      </c>
      <c r="KH852" s="18">
        <v>75</v>
      </c>
      <c r="KI852" s="18">
        <v>63</v>
      </c>
      <c r="KJ852" s="18">
        <v>44</v>
      </c>
      <c r="KK852" s="18">
        <v>28</v>
      </c>
      <c r="KL852" s="18">
        <v>4</v>
      </c>
      <c r="KM852" s="18">
        <v>0</v>
      </c>
      <c r="ME852" s="18" t="s">
        <v>766</v>
      </c>
      <c r="MJ852" s="18" t="s">
        <v>768</v>
      </c>
      <c r="MO852" s="18">
        <v>4</v>
      </c>
      <c r="MP852" s="18">
        <v>0</v>
      </c>
      <c r="MQ852" s="18" t="s">
        <v>766</v>
      </c>
      <c r="MS852" s="18">
        <v>135823</v>
      </c>
      <c r="NX852" s="18">
        <f t="shared" si="108"/>
        <v>1328.6254525201905</v>
      </c>
      <c r="NY852" t="str">
        <f t="shared" si="110"/>
        <v>Smaller</v>
      </c>
      <c r="NZ852" t="str">
        <f t="shared" si="111"/>
        <v>Small</v>
      </c>
    </row>
    <row r="853" spans="1:390">
      <c r="A853" t="s">
        <v>631</v>
      </c>
      <c r="B853" t="s">
        <v>706</v>
      </c>
      <c r="C853" s="32">
        <v>962</v>
      </c>
      <c r="D853" s="1" t="s">
        <v>404</v>
      </c>
      <c r="E853">
        <v>20130</v>
      </c>
      <c r="F853" t="s">
        <v>936</v>
      </c>
      <c r="G853" s="18">
        <v>5726.6135238094748</v>
      </c>
      <c r="H853" s="62">
        <v>9064</v>
      </c>
      <c r="J853" s="63">
        <v>68</v>
      </c>
      <c r="K853" s="63">
        <v>2</v>
      </c>
      <c r="R853" s="63">
        <v>30</v>
      </c>
      <c r="U853" s="63">
        <v>6</v>
      </c>
      <c r="V853" s="63">
        <v>177</v>
      </c>
      <c r="AC853" s="93">
        <v>12000</v>
      </c>
      <c r="AF853" s="93">
        <v>0</v>
      </c>
      <c r="AG853" s="93">
        <v>0</v>
      </c>
      <c r="AJ853" s="93">
        <v>0</v>
      </c>
      <c r="AK853" s="93">
        <v>4387.5</v>
      </c>
      <c r="AL853" s="93">
        <v>0</v>
      </c>
      <c r="AM853" s="93">
        <v>0</v>
      </c>
      <c r="AO853" s="59">
        <f t="shared" si="113"/>
        <v>16387.5</v>
      </c>
      <c r="AP853" s="63">
        <v>0</v>
      </c>
      <c r="AS853" s="63">
        <v>0</v>
      </c>
      <c r="AT853" s="63">
        <v>0</v>
      </c>
      <c r="AW853" s="63">
        <v>0</v>
      </c>
      <c r="AX853" s="63">
        <v>6232</v>
      </c>
      <c r="AY853" s="63">
        <v>0</v>
      </c>
      <c r="AZ853" s="63">
        <v>0</v>
      </c>
      <c r="BB853" s="63">
        <f t="shared" si="119"/>
        <v>6232</v>
      </c>
      <c r="BC853" s="63">
        <v>15810</v>
      </c>
      <c r="BF853" s="63">
        <v>0</v>
      </c>
      <c r="BG853" s="63">
        <v>0</v>
      </c>
      <c r="BJ853" s="63">
        <v>0</v>
      </c>
      <c r="BK853" s="63">
        <v>0</v>
      </c>
      <c r="BL853" s="63">
        <v>0</v>
      </c>
      <c r="BM853" s="63">
        <v>0</v>
      </c>
      <c r="BO853" s="63">
        <f t="shared" si="114"/>
        <v>15810</v>
      </c>
      <c r="BP853" s="63">
        <v>0</v>
      </c>
      <c r="BR853" s="63">
        <v>0</v>
      </c>
      <c r="BS853" s="63">
        <v>0</v>
      </c>
      <c r="BV853" s="63">
        <v>0</v>
      </c>
      <c r="BW853">
        <v>0</v>
      </c>
      <c r="BX853">
        <v>0</v>
      </c>
      <c r="BY853">
        <v>0</v>
      </c>
      <c r="BZ853">
        <f>SUM(BP853:BY853)</f>
        <v>0</v>
      </c>
      <c r="CY853">
        <v>0</v>
      </c>
      <c r="DA853">
        <v>0</v>
      </c>
      <c r="DB853">
        <v>0</v>
      </c>
      <c r="DD853">
        <v>0</v>
      </c>
      <c r="DE853">
        <v>49551</v>
      </c>
      <c r="DF853">
        <v>0</v>
      </c>
      <c r="DG853">
        <v>0</v>
      </c>
      <c r="DH853">
        <v>0</v>
      </c>
      <c r="DI853">
        <f t="shared" si="115"/>
        <v>49551</v>
      </c>
      <c r="EJ853">
        <v>0</v>
      </c>
      <c r="EL853">
        <v>0</v>
      </c>
      <c r="EM853">
        <v>0</v>
      </c>
      <c r="EO853">
        <v>0</v>
      </c>
      <c r="EP853">
        <v>0</v>
      </c>
      <c r="EQ853">
        <v>0</v>
      </c>
      <c r="ES853">
        <v>0</v>
      </c>
      <c r="ET853" s="39">
        <f t="shared" si="117"/>
        <v>0</v>
      </c>
      <c r="FT853" s="39"/>
      <c r="FU853">
        <v>0</v>
      </c>
      <c r="FW853">
        <v>0</v>
      </c>
      <c r="FX853">
        <v>0</v>
      </c>
      <c r="FZ853">
        <v>0</v>
      </c>
      <c r="GB853">
        <v>0</v>
      </c>
      <c r="GC853">
        <v>0</v>
      </c>
      <c r="GD853">
        <f>SUM(FU853:GC853)</f>
        <v>0</v>
      </c>
      <c r="GE853">
        <v>0</v>
      </c>
      <c r="GG853">
        <v>0</v>
      </c>
      <c r="GH853">
        <v>0</v>
      </c>
      <c r="GK853">
        <v>0</v>
      </c>
      <c r="GL853">
        <v>0</v>
      </c>
      <c r="GM853">
        <v>0</v>
      </c>
      <c r="GN853">
        <v>0</v>
      </c>
      <c r="GO853">
        <f>SUM(GE853:GN853)</f>
        <v>0</v>
      </c>
      <c r="GP853" s="2">
        <f t="shared" si="105"/>
        <v>32197.5</v>
      </c>
      <c r="GQ853" s="2">
        <f t="shared" si="106"/>
        <v>55783</v>
      </c>
      <c r="GR853" s="2">
        <f t="shared" si="107"/>
        <v>87980.5</v>
      </c>
      <c r="GS853" t="s">
        <v>420</v>
      </c>
      <c r="GV853" t="s">
        <v>768</v>
      </c>
      <c r="GW853" t="s">
        <v>410</v>
      </c>
      <c r="HC853">
        <v>56</v>
      </c>
      <c r="HD853">
        <v>542</v>
      </c>
      <c r="HE853">
        <v>45906</v>
      </c>
      <c r="HF853">
        <v>103</v>
      </c>
      <c r="HG853">
        <v>1</v>
      </c>
      <c r="HH853">
        <v>23798</v>
      </c>
      <c r="HJ853">
        <v>671</v>
      </c>
      <c r="HL853">
        <v>65</v>
      </c>
      <c r="HO853">
        <v>137</v>
      </c>
      <c r="HP853">
        <v>173</v>
      </c>
      <c r="HQ853">
        <v>0</v>
      </c>
      <c r="HR853">
        <v>0</v>
      </c>
      <c r="HU853">
        <v>5</v>
      </c>
      <c r="IA853">
        <v>2</v>
      </c>
      <c r="IF853" s="63">
        <v>1.9</v>
      </c>
      <c r="IG853">
        <v>2.2999999999999998</v>
      </c>
      <c r="II853" s="35">
        <f t="shared" si="109"/>
        <v>2.2999999999999998</v>
      </c>
      <c r="IJ853">
        <v>0</v>
      </c>
      <c r="IK853">
        <v>2</v>
      </c>
      <c r="IL853">
        <v>2</v>
      </c>
      <c r="IM853" s="18">
        <v>7518</v>
      </c>
      <c r="IN853" t="s">
        <v>400</v>
      </c>
      <c r="IO853" s="62">
        <v>5522</v>
      </c>
      <c r="IP853" s="18">
        <v>25465</v>
      </c>
      <c r="IQ853" s="18">
        <v>1421</v>
      </c>
      <c r="IR853" s="18">
        <v>144</v>
      </c>
      <c r="IS853" s="18">
        <v>0</v>
      </c>
      <c r="IX853" s="18">
        <v>32552</v>
      </c>
      <c r="JA853" s="18">
        <v>0</v>
      </c>
      <c r="JB853" s="18">
        <v>0</v>
      </c>
      <c r="JC853" s="18">
        <v>0</v>
      </c>
      <c r="JD853" s="18">
        <v>0</v>
      </c>
      <c r="JE853" s="18" t="s">
        <v>766</v>
      </c>
      <c r="JP853" s="18" t="s">
        <v>766</v>
      </c>
      <c r="JR853" s="18">
        <v>1396</v>
      </c>
      <c r="JU853" s="18">
        <v>63</v>
      </c>
      <c r="KF853" s="18">
        <v>1</v>
      </c>
      <c r="KG853" s="18">
        <v>2</v>
      </c>
      <c r="KH853" s="18">
        <v>43</v>
      </c>
      <c r="KI853" s="18">
        <v>49</v>
      </c>
      <c r="KJ853" s="18">
        <v>32</v>
      </c>
      <c r="KK853" s="18">
        <v>32</v>
      </c>
      <c r="KL853" s="18">
        <v>0</v>
      </c>
      <c r="KM853" s="18">
        <v>0</v>
      </c>
      <c r="ME853" s="18" t="s">
        <v>766</v>
      </c>
      <c r="MJ853" s="18" t="s">
        <v>768</v>
      </c>
      <c r="MO853" s="18">
        <v>0</v>
      </c>
      <c r="MP853" s="18">
        <v>0</v>
      </c>
      <c r="MQ853" s="18" t="s">
        <v>766</v>
      </c>
      <c r="MS853" s="18">
        <v>138194</v>
      </c>
      <c r="MU853" s="18">
        <v>12</v>
      </c>
      <c r="NX853" s="18">
        <f t="shared" si="108"/>
        <v>2489.8319668736849</v>
      </c>
      <c r="NY853" t="str">
        <f t="shared" si="110"/>
        <v>Smaller</v>
      </c>
      <c r="NZ853" t="str">
        <f t="shared" si="111"/>
        <v>Small</v>
      </c>
    </row>
    <row r="854" spans="1:390">
      <c r="A854" t="s">
        <v>532</v>
      </c>
      <c r="B854" t="s">
        <v>533</v>
      </c>
      <c r="C854" s="32" t="s">
        <v>534</v>
      </c>
      <c r="D854" s="31" t="s">
        <v>393</v>
      </c>
      <c r="E854">
        <v>20130</v>
      </c>
      <c r="F854" t="s">
        <v>936</v>
      </c>
      <c r="G854" s="18">
        <v>10234.311809523826</v>
      </c>
      <c r="H854" s="62">
        <v>70000</v>
      </c>
      <c r="I854" s="76"/>
      <c r="J854" s="63">
        <v>110</v>
      </c>
      <c r="K854" s="63">
        <v>5</v>
      </c>
      <c r="R854" s="63">
        <v>40</v>
      </c>
      <c r="U854" s="63">
        <v>30</v>
      </c>
      <c r="V854" s="63">
        <v>350</v>
      </c>
      <c r="AC854" s="93">
        <v>12328</v>
      </c>
      <c r="AM854" s="93">
        <v>45661</v>
      </c>
      <c r="AN854" s="78"/>
      <c r="AO854" s="59">
        <f t="shared" si="113"/>
        <v>57989</v>
      </c>
      <c r="AP854" s="76">
        <v>8700</v>
      </c>
      <c r="AQ854" s="76"/>
      <c r="AR854" s="76"/>
      <c r="BB854" s="63">
        <f t="shared" si="119"/>
        <v>8700</v>
      </c>
      <c r="BC854" s="78">
        <v>11800</v>
      </c>
      <c r="BD854" s="78"/>
      <c r="BE854" s="78"/>
      <c r="BO854" s="63">
        <f t="shared" si="114"/>
        <v>11800</v>
      </c>
      <c r="CY854" s="42">
        <v>92261</v>
      </c>
      <c r="CZ854" s="42"/>
      <c r="DI854">
        <f t="shared" si="115"/>
        <v>92261</v>
      </c>
      <c r="ET854" s="39"/>
      <c r="FT854" s="39"/>
      <c r="GP854" s="2">
        <f t="shared" si="105"/>
        <v>69789</v>
      </c>
      <c r="GQ854" s="2">
        <f t="shared" si="106"/>
        <v>100961</v>
      </c>
      <c r="GR854" s="2">
        <f t="shared" si="107"/>
        <v>170750</v>
      </c>
      <c r="GS854" t="s">
        <v>420</v>
      </c>
      <c r="GV854" t="s">
        <v>768</v>
      </c>
      <c r="HC854">
        <v>1390</v>
      </c>
      <c r="HD854">
        <v>131</v>
      </c>
      <c r="HE854" s="39">
        <v>29002</v>
      </c>
      <c r="HF854">
        <v>125</v>
      </c>
      <c r="HG854" s="39">
        <v>16400</v>
      </c>
      <c r="HH854" s="39">
        <v>69498</v>
      </c>
      <c r="HJ854">
        <v>0</v>
      </c>
      <c r="HK854">
        <v>2</v>
      </c>
      <c r="HL854">
        <v>1445</v>
      </c>
      <c r="HO854">
        <v>15</v>
      </c>
      <c r="HP854">
        <v>15</v>
      </c>
      <c r="HQ854">
        <v>0</v>
      </c>
      <c r="HR854">
        <v>0</v>
      </c>
      <c r="HU854">
        <v>6</v>
      </c>
      <c r="IF854" s="63">
        <v>3</v>
      </c>
      <c r="IG854">
        <v>3.25</v>
      </c>
      <c r="II854" s="35">
        <f t="shared" si="109"/>
        <v>3.25</v>
      </c>
      <c r="IJ854">
        <v>4</v>
      </c>
      <c r="IK854">
        <v>4</v>
      </c>
      <c r="IL854">
        <v>4</v>
      </c>
      <c r="IM854" s="18">
        <v>2410</v>
      </c>
      <c r="IN854" t="s">
        <v>400</v>
      </c>
      <c r="IO854" s="62">
        <v>4907</v>
      </c>
      <c r="IP854" s="18">
        <v>22023</v>
      </c>
      <c r="IX854" s="18">
        <v>26930</v>
      </c>
      <c r="JA854" s="18">
        <v>101</v>
      </c>
      <c r="JB854" s="18">
        <v>88</v>
      </c>
      <c r="JC854" s="18">
        <v>704</v>
      </c>
      <c r="JD854" s="18">
        <v>356</v>
      </c>
      <c r="JE854" s="18" t="s">
        <v>768</v>
      </c>
      <c r="JF854" s="18" t="s">
        <v>1015</v>
      </c>
      <c r="JG854" s="18" t="s">
        <v>980</v>
      </c>
      <c r="JH854" s="18" t="s">
        <v>1055</v>
      </c>
      <c r="JI854" s="18" t="s">
        <v>1056</v>
      </c>
      <c r="JJ854" s="18" t="s">
        <v>1057</v>
      </c>
      <c r="JK854" s="18" t="s">
        <v>1058</v>
      </c>
      <c r="JL854" s="18" t="s">
        <v>1059</v>
      </c>
      <c r="JM854" s="18" t="s">
        <v>1060</v>
      </c>
      <c r="JN854" s="18" t="s">
        <v>1061</v>
      </c>
      <c r="JO854" s="18" t="s">
        <v>1062</v>
      </c>
      <c r="JP854" s="18" t="s">
        <v>766</v>
      </c>
      <c r="JR854" s="18">
        <v>2485</v>
      </c>
      <c r="JU854" s="18">
        <v>79</v>
      </c>
      <c r="KF854" s="18">
        <v>2</v>
      </c>
      <c r="KG854" s="18">
        <v>4</v>
      </c>
      <c r="KH854" s="18">
        <v>40</v>
      </c>
      <c r="KI854" s="18">
        <v>46.5</v>
      </c>
      <c r="KJ854" s="18">
        <v>38</v>
      </c>
      <c r="KK854" s="18">
        <v>38</v>
      </c>
      <c r="KL854" s="18">
        <v>0</v>
      </c>
      <c r="KM854" s="18">
        <v>0</v>
      </c>
      <c r="ME854" s="18" t="s">
        <v>766</v>
      </c>
      <c r="MJ854" s="18" t="s">
        <v>766</v>
      </c>
      <c r="MO854" s="18">
        <v>0</v>
      </c>
      <c r="MP854" s="18">
        <v>0</v>
      </c>
      <c r="MQ854" s="18" t="s">
        <v>768</v>
      </c>
      <c r="MR854" s="18">
        <v>4</v>
      </c>
      <c r="MS854" s="18">
        <v>237971</v>
      </c>
      <c r="MU854" s="18">
        <v>0</v>
      </c>
      <c r="NX854" s="18">
        <f t="shared" si="108"/>
        <v>3149.0190183150235</v>
      </c>
      <c r="NY854" t="str">
        <f t="shared" si="110"/>
        <v>Mid-range</v>
      </c>
      <c r="NZ854" t="str">
        <f t="shared" si="111"/>
        <v>Medium</v>
      </c>
    </row>
    <row r="855" spans="1:390">
      <c r="A855" t="s">
        <v>460</v>
      </c>
      <c r="B855" t="s">
        <v>461</v>
      </c>
      <c r="C855" s="32" t="s">
        <v>462</v>
      </c>
      <c r="D855" s="1" t="s">
        <v>404</v>
      </c>
      <c r="E855">
        <v>20130</v>
      </c>
      <c r="F855" t="s">
        <v>936</v>
      </c>
      <c r="G855" s="18">
        <v>1650.0950476190535</v>
      </c>
      <c r="H855" s="62">
        <v>15678</v>
      </c>
      <c r="I855" s="76"/>
      <c r="J855" s="63">
        <v>80</v>
      </c>
      <c r="K855" s="63">
        <v>9</v>
      </c>
      <c r="R855" s="63">
        <v>30</v>
      </c>
      <c r="U855" s="63">
        <v>40</v>
      </c>
      <c r="V855" s="63">
        <v>184</v>
      </c>
      <c r="AC855" s="93">
        <v>14907.05</v>
      </c>
      <c r="AL855" s="93">
        <v>3000</v>
      </c>
      <c r="AM855" s="93">
        <v>7993.9</v>
      </c>
      <c r="AN855" s="78"/>
      <c r="AO855" s="59">
        <f t="shared" si="113"/>
        <v>25900.949999999997</v>
      </c>
      <c r="BC855" s="78">
        <v>8216.81</v>
      </c>
      <c r="BD855" s="78"/>
      <c r="BE855" s="78"/>
      <c r="BO855" s="63">
        <f t="shared" si="114"/>
        <v>8216.81</v>
      </c>
      <c r="BP855" s="78">
        <v>1870</v>
      </c>
      <c r="BQ855" s="78"/>
      <c r="CY855" s="42">
        <v>19142.48</v>
      </c>
      <c r="CZ855" s="42"/>
      <c r="DI855">
        <f t="shared" si="115"/>
        <v>19142.48</v>
      </c>
      <c r="EJ855" s="42">
        <v>1487</v>
      </c>
      <c r="EK855" s="42"/>
      <c r="ET855" s="39">
        <f>SUM(EJ855:ES855)</f>
        <v>1487</v>
      </c>
      <c r="FT855" s="39"/>
      <c r="GE855" s="42">
        <v>12559.15</v>
      </c>
      <c r="GF855" s="42"/>
      <c r="GN855" s="42">
        <v>3479.31</v>
      </c>
      <c r="GO855">
        <f t="shared" ref="GO855:GO863" si="120">SUM(GE855:GN855)</f>
        <v>16038.46</v>
      </c>
      <c r="GP855" s="2">
        <f t="shared" ref="GP855:GP886" si="121">AO855+BO855</f>
        <v>34117.759999999995</v>
      </c>
      <c r="GQ855" s="2">
        <f t="shared" ref="GQ855:GQ886" si="122">BB855+BZ855+DI855+ET855+GD855</f>
        <v>20629.48</v>
      </c>
      <c r="GR855" s="2">
        <f t="shared" ref="GR855:GR886" si="123">AO855+BB855+BO855+BZ855+DI855+ET855+GD855+GO855</f>
        <v>70785.699999999983</v>
      </c>
      <c r="GS855" t="s">
        <v>942</v>
      </c>
      <c r="GT855" t="s">
        <v>785</v>
      </c>
      <c r="GV855" t="s">
        <v>768</v>
      </c>
      <c r="GW855" t="s">
        <v>410</v>
      </c>
      <c r="HC855">
        <v>759</v>
      </c>
      <c r="HD855" s="39">
        <v>2145</v>
      </c>
      <c r="HE855" s="39">
        <v>19327</v>
      </c>
      <c r="HF855">
        <v>116</v>
      </c>
      <c r="HG855">
        <v>2</v>
      </c>
      <c r="HH855" s="39">
        <v>39828</v>
      </c>
      <c r="HJ855">
        <v>252</v>
      </c>
      <c r="HK855">
        <v>63</v>
      </c>
      <c r="HL855">
        <v>777</v>
      </c>
      <c r="HO855">
        <v>9</v>
      </c>
      <c r="HP855">
        <v>9</v>
      </c>
      <c r="HQ855">
        <v>397</v>
      </c>
      <c r="HR855">
        <v>281</v>
      </c>
      <c r="HS855" s="39"/>
      <c r="HT855" s="39"/>
      <c r="HU855">
        <v>1</v>
      </c>
      <c r="IA855">
        <v>3</v>
      </c>
      <c r="IF855" s="63">
        <v>0.5</v>
      </c>
      <c r="IG855">
        <v>1</v>
      </c>
      <c r="II855" s="35">
        <f t="shared" si="109"/>
        <v>1</v>
      </c>
      <c r="IK855">
        <v>3</v>
      </c>
      <c r="IL855">
        <v>3</v>
      </c>
      <c r="IM855" s="18">
        <v>5981</v>
      </c>
      <c r="IN855" t="s">
        <v>411</v>
      </c>
      <c r="IO855" s="62">
        <v>4900</v>
      </c>
      <c r="IP855" s="18">
        <v>4674</v>
      </c>
      <c r="IQ855" s="18">
        <v>1000</v>
      </c>
      <c r="IR855" s="18">
        <v>3362</v>
      </c>
      <c r="IS855" s="18">
        <v>276</v>
      </c>
      <c r="IX855" s="18">
        <v>14212</v>
      </c>
      <c r="JA855" s="18">
        <v>177</v>
      </c>
      <c r="JB855" s="18">
        <v>147</v>
      </c>
      <c r="JC855" s="18">
        <v>344</v>
      </c>
      <c r="JD855" s="18">
        <v>153</v>
      </c>
      <c r="JE855" s="18" t="s">
        <v>766</v>
      </c>
      <c r="JP855" s="18" t="s">
        <v>766</v>
      </c>
      <c r="JR855" s="18">
        <v>1750</v>
      </c>
      <c r="JU855" s="18">
        <v>73</v>
      </c>
      <c r="KF855" s="18">
        <v>2</v>
      </c>
      <c r="KG855" s="18">
        <v>3</v>
      </c>
      <c r="KH855" s="18">
        <v>48</v>
      </c>
      <c r="KI855" s="18">
        <v>56.75</v>
      </c>
      <c r="KJ855" s="18">
        <v>40</v>
      </c>
      <c r="KK855" s="18">
        <v>40</v>
      </c>
      <c r="KL855" s="18">
        <v>0</v>
      </c>
      <c r="KM855" s="18">
        <v>0</v>
      </c>
      <c r="ME855" s="18" t="s">
        <v>768</v>
      </c>
      <c r="MJ855" s="18" t="s">
        <v>766</v>
      </c>
      <c r="MO855" s="18">
        <v>0</v>
      </c>
      <c r="MP855" s="18">
        <v>0</v>
      </c>
      <c r="MQ855" s="18" t="s">
        <v>766</v>
      </c>
      <c r="MS855" s="18">
        <v>129933</v>
      </c>
      <c r="MU855" s="18">
        <v>30</v>
      </c>
      <c r="NX855" s="18">
        <f t="shared" ref="NX855:NX886" si="124">G855/IG855</f>
        <v>1650.0950476190535</v>
      </c>
      <c r="NY855" t="str">
        <f t="shared" si="110"/>
        <v>Smaller</v>
      </c>
      <c r="NZ855" t="str">
        <f t="shared" si="111"/>
        <v>Small</v>
      </c>
    </row>
    <row r="856" spans="1:390">
      <c r="A856" t="s">
        <v>683</v>
      </c>
      <c r="B856" t="s">
        <v>684</v>
      </c>
      <c r="C856" s="32" t="s">
        <v>685</v>
      </c>
      <c r="D856" s="31" t="s">
        <v>393</v>
      </c>
      <c r="E856">
        <v>20130</v>
      </c>
      <c r="F856" t="s">
        <v>936</v>
      </c>
      <c r="G856" s="18">
        <v>1618.1828571428591</v>
      </c>
      <c r="H856" s="62">
        <v>15000</v>
      </c>
      <c r="I856" s="76"/>
      <c r="J856" s="63">
        <v>39</v>
      </c>
      <c r="K856" s="63">
        <v>7</v>
      </c>
      <c r="R856" s="63">
        <v>0</v>
      </c>
      <c r="U856" s="63">
        <v>42</v>
      </c>
      <c r="V856" s="63">
        <v>139</v>
      </c>
      <c r="AC856" s="93">
        <v>15000</v>
      </c>
      <c r="AF856" s="93">
        <v>0</v>
      </c>
      <c r="AG856" s="93">
        <v>0</v>
      </c>
      <c r="AJ856" s="93">
        <v>0</v>
      </c>
      <c r="AK856" s="93">
        <v>0</v>
      </c>
      <c r="AL856" s="93">
        <v>0</v>
      </c>
      <c r="AM856" s="93">
        <v>0</v>
      </c>
      <c r="AN856" s="62"/>
      <c r="AO856" s="59">
        <f t="shared" si="113"/>
        <v>15000</v>
      </c>
      <c r="AP856" s="62">
        <v>0</v>
      </c>
      <c r="AQ856" s="62"/>
      <c r="AR856" s="62"/>
      <c r="AS856" s="63">
        <v>0</v>
      </c>
      <c r="AT856" s="63">
        <v>0</v>
      </c>
      <c r="AW856" s="63">
        <v>0</v>
      </c>
      <c r="AX856" s="63">
        <v>0</v>
      </c>
      <c r="AY856" s="63">
        <v>0</v>
      </c>
      <c r="AZ856" s="63">
        <v>0</v>
      </c>
      <c r="BB856" s="63">
        <f>SUM(AP856:AZ856)</f>
        <v>0</v>
      </c>
      <c r="BC856" s="76">
        <v>5000</v>
      </c>
      <c r="BD856" s="76"/>
      <c r="BE856" s="76"/>
      <c r="BF856" s="63">
        <v>0</v>
      </c>
      <c r="BG856" s="63">
        <v>0</v>
      </c>
      <c r="BJ856" s="63">
        <v>0</v>
      </c>
      <c r="BK856" s="63">
        <v>0</v>
      </c>
      <c r="BL856" s="63">
        <v>0</v>
      </c>
      <c r="BM856" s="63">
        <v>0</v>
      </c>
      <c r="BO856" s="63">
        <f t="shared" si="114"/>
        <v>5000</v>
      </c>
      <c r="BP856" s="63">
        <v>0</v>
      </c>
      <c r="BR856" s="63">
        <v>0</v>
      </c>
      <c r="BS856" s="63">
        <v>0</v>
      </c>
      <c r="BV856" s="63">
        <v>0</v>
      </c>
      <c r="BW856">
        <v>0</v>
      </c>
      <c r="BX856">
        <v>0</v>
      </c>
      <c r="BY856">
        <v>0</v>
      </c>
      <c r="BZ856">
        <f>SUM(BP856:BY856)</f>
        <v>0</v>
      </c>
      <c r="CY856">
        <v>3600</v>
      </c>
      <c r="DA856">
        <v>0</v>
      </c>
      <c r="DB856">
        <v>0</v>
      </c>
      <c r="DD856">
        <v>0</v>
      </c>
      <c r="DE856">
        <v>0</v>
      </c>
      <c r="DF856">
        <v>0</v>
      </c>
      <c r="DG856">
        <v>0</v>
      </c>
      <c r="DH856">
        <v>0</v>
      </c>
      <c r="DI856">
        <f t="shared" si="115"/>
        <v>3600</v>
      </c>
      <c r="EJ856" s="39">
        <v>1000</v>
      </c>
      <c r="EK856" s="39"/>
      <c r="EL856">
        <v>0</v>
      </c>
      <c r="EM856">
        <v>0</v>
      </c>
      <c r="EO856">
        <v>0</v>
      </c>
      <c r="EP856">
        <v>0</v>
      </c>
      <c r="EQ856">
        <v>0</v>
      </c>
      <c r="ES856">
        <v>0</v>
      </c>
      <c r="ET856" s="39">
        <f>SUM(EJ856:ES856)</f>
        <v>1000</v>
      </c>
      <c r="FT856" s="39"/>
      <c r="FU856">
        <v>0</v>
      </c>
      <c r="FW856">
        <v>0</v>
      </c>
      <c r="FX856">
        <v>0</v>
      </c>
      <c r="FZ856">
        <v>0</v>
      </c>
      <c r="GB856">
        <v>0</v>
      </c>
      <c r="GC856">
        <v>0</v>
      </c>
      <c r="GD856">
        <f>SUM(FU856:GC856)</f>
        <v>0</v>
      </c>
      <c r="GE856">
        <v>0</v>
      </c>
      <c r="GG856">
        <v>0</v>
      </c>
      <c r="GH856">
        <v>0</v>
      </c>
      <c r="GK856">
        <v>0</v>
      </c>
      <c r="GL856">
        <v>0</v>
      </c>
      <c r="GM856">
        <v>0</v>
      </c>
      <c r="GN856">
        <v>0</v>
      </c>
      <c r="GO856">
        <f t="shared" si="120"/>
        <v>0</v>
      </c>
      <c r="GP856" s="2">
        <f t="shared" si="121"/>
        <v>20000</v>
      </c>
      <c r="GQ856" s="2">
        <f t="shared" si="122"/>
        <v>4600</v>
      </c>
      <c r="GR856" s="2">
        <f t="shared" si="123"/>
        <v>24600</v>
      </c>
      <c r="GS856" t="s">
        <v>395</v>
      </c>
      <c r="GU856" t="s">
        <v>397</v>
      </c>
      <c r="GV856" t="s">
        <v>766</v>
      </c>
      <c r="HC856">
        <v>700</v>
      </c>
      <c r="HD856">
        <v>1240</v>
      </c>
      <c r="HE856">
        <v>0</v>
      </c>
      <c r="HF856">
        <v>30</v>
      </c>
      <c r="HH856" s="39">
        <v>40100</v>
      </c>
      <c r="HJ856">
        <v>20</v>
      </c>
      <c r="HK856">
        <v>0</v>
      </c>
      <c r="HL856">
        <v>700</v>
      </c>
      <c r="HO856">
        <v>150</v>
      </c>
      <c r="HP856">
        <v>150</v>
      </c>
      <c r="HQ856">
        <v>0</v>
      </c>
      <c r="HR856">
        <v>20</v>
      </c>
      <c r="HU856">
        <v>2</v>
      </c>
      <c r="IA856">
        <v>3</v>
      </c>
      <c r="IF856" s="63">
        <v>8</v>
      </c>
      <c r="IG856">
        <v>1.25</v>
      </c>
      <c r="II856" s="35">
        <f t="shared" si="109"/>
        <v>1.25</v>
      </c>
      <c r="IJ856">
        <v>3</v>
      </c>
      <c r="IK856">
        <v>6</v>
      </c>
      <c r="IL856">
        <v>2</v>
      </c>
      <c r="IO856" s="62">
        <v>11802</v>
      </c>
      <c r="IP856" s="18">
        <v>4334</v>
      </c>
      <c r="IR856" s="18">
        <v>4365</v>
      </c>
      <c r="IX856" s="18">
        <v>20501</v>
      </c>
      <c r="JA856" s="18">
        <v>26</v>
      </c>
      <c r="JB856" s="18">
        <v>26</v>
      </c>
      <c r="JC856" s="18">
        <v>0</v>
      </c>
      <c r="JD856" s="18">
        <v>0</v>
      </c>
      <c r="JE856" s="18" t="s">
        <v>768</v>
      </c>
      <c r="JF856" s="18" t="s">
        <v>1053</v>
      </c>
      <c r="JG856" s="18" t="s">
        <v>1063</v>
      </c>
      <c r="JH856" s="18" t="s">
        <v>1064</v>
      </c>
      <c r="JI856" s="18" t="s">
        <v>1036</v>
      </c>
      <c r="JJ856" s="18" t="s">
        <v>1065</v>
      </c>
      <c r="JK856" s="18" t="s">
        <v>1066</v>
      </c>
      <c r="JL856" s="18" t="s">
        <v>1067</v>
      </c>
      <c r="JM856" s="18" t="s">
        <v>1068</v>
      </c>
      <c r="JN856" s="18" t="s">
        <v>1069</v>
      </c>
      <c r="JO856" s="18" t="s">
        <v>1070</v>
      </c>
      <c r="JP856" s="18" t="s">
        <v>766</v>
      </c>
      <c r="JR856" s="18">
        <v>2</v>
      </c>
      <c r="JU856" s="18">
        <v>57</v>
      </c>
      <c r="KF856" s="18">
        <v>0</v>
      </c>
      <c r="KG856" s="18">
        <v>0</v>
      </c>
      <c r="KH856" s="18">
        <v>0</v>
      </c>
      <c r="KI856" s="18">
        <v>49</v>
      </c>
      <c r="KJ856" s="18">
        <v>40</v>
      </c>
      <c r="KL856" s="18">
        <v>0</v>
      </c>
      <c r="KM856" s="18">
        <v>0</v>
      </c>
      <c r="ME856" s="18" t="s">
        <v>768</v>
      </c>
      <c r="MJ856" s="18" t="s">
        <v>766</v>
      </c>
      <c r="MO856" s="18">
        <v>0</v>
      </c>
      <c r="MP856" s="18">
        <v>0</v>
      </c>
      <c r="MQ856" s="18" t="s">
        <v>766</v>
      </c>
      <c r="MS856" s="18">
        <v>85850</v>
      </c>
      <c r="MU856" s="18">
        <v>2615</v>
      </c>
      <c r="NX856" s="18">
        <f t="shared" si="124"/>
        <v>1294.5462857142873</v>
      </c>
      <c r="NY856" t="str">
        <f t="shared" si="110"/>
        <v>Smaller</v>
      </c>
      <c r="NZ856" t="str">
        <f t="shared" si="111"/>
        <v>Small</v>
      </c>
    </row>
    <row r="857" spans="1:390">
      <c r="A857" t="s">
        <v>778</v>
      </c>
      <c r="B857" t="s">
        <v>427</v>
      </c>
      <c r="C857" s="32" t="s">
        <v>428</v>
      </c>
      <c r="D857" s="31" t="s">
        <v>393</v>
      </c>
      <c r="E857">
        <v>20130</v>
      </c>
      <c r="F857" t="s">
        <v>936</v>
      </c>
      <c r="G857" s="18">
        <v>4815.2681904761948</v>
      </c>
      <c r="H857" s="62">
        <v>46128</v>
      </c>
      <c r="I857" s="76"/>
      <c r="J857" s="63">
        <v>80</v>
      </c>
      <c r="K857" s="63">
        <v>11</v>
      </c>
      <c r="R857" s="63">
        <v>90</v>
      </c>
      <c r="U857" s="63">
        <v>62</v>
      </c>
      <c r="V857" s="63">
        <v>563</v>
      </c>
      <c r="AC857" s="93">
        <v>15322.14</v>
      </c>
      <c r="AF857" s="93">
        <v>0</v>
      </c>
      <c r="AG857" s="93">
        <v>0</v>
      </c>
      <c r="AJ857" s="93">
        <v>0</v>
      </c>
      <c r="AK857" s="93">
        <v>0</v>
      </c>
      <c r="AL857" s="93">
        <v>0</v>
      </c>
      <c r="AM857" s="93">
        <v>0</v>
      </c>
      <c r="AN857" s="62"/>
      <c r="AO857" s="59">
        <f t="shared" si="113"/>
        <v>15322.14</v>
      </c>
      <c r="AP857" s="62">
        <v>234</v>
      </c>
      <c r="AQ857" s="62"/>
      <c r="AR857" s="62"/>
      <c r="AS857" s="63">
        <v>0</v>
      </c>
      <c r="AT857" s="63">
        <v>0</v>
      </c>
      <c r="AW857" s="63">
        <v>0</v>
      </c>
      <c r="AX857" s="63">
        <v>0</v>
      </c>
      <c r="AY857" s="63">
        <v>0</v>
      </c>
      <c r="AZ857" s="63">
        <v>0</v>
      </c>
      <c r="BB857" s="63">
        <f>SUM(AP857:AZ857)</f>
        <v>234</v>
      </c>
      <c r="BC857" s="75">
        <v>7607.6</v>
      </c>
      <c r="BD857" s="75"/>
      <c r="BE857" s="75"/>
      <c r="BF857" s="63">
        <v>0</v>
      </c>
      <c r="BG857" s="63">
        <v>0</v>
      </c>
      <c r="BJ857" s="63">
        <v>0</v>
      </c>
      <c r="BK857" s="63">
        <v>0</v>
      </c>
      <c r="BL857" s="63">
        <v>0</v>
      </c>
      <c r="BM857" s="63">
        <v>0</v>
      </c>
      <c r="BO857" s="63">
        <f t="shared" si="114"/>
        <v>7607.6</v>
      </c>
      <c r="BP857" s="63">
        <v>0</v>
      </c>
      <c r="BR857" s="63">
        <v>0</v>
      </c>
      <c r="BS857" s="63">
        <v>0</v>
      </c>
      <c r="BV857" s="63">
        <v>0</v>
      </c>
      <c r="BW857">
        <v>0</v>
      </c>
      <c r="BX857">
        <v>0</v>
      </c>
      <c r="BY857">
        <v>0</v>
      </c>
      <c r="BZ857">
        <f>SUM(BP857:BY857)</f>
        <v>0</v>
      </c>
      <c r="CY857" s="43">
        <v>6445.56</v>
      </c>
      <c r="CZ857" s="43"/>
      <c r="DA857">
        <v>0</v>
      </c>
      <c r="DB857">
        <v>0</v>
      </c>
      <c r="DD857">
        <v>0</v>
      </c>
      <c r="DE857">
        <v>0</v>
      </c>
      <c r="DF857">
        <v>0</v>
      </c>
      <c r="DG857">
        <v>0</v>
      </c>
      <c r="DH857">
        <v>0</v>
      </c>
      <c r="DI857">
        <f t="shared" si="115"/>
        <v>6445.56</v>
      </c>
      <c r="EJ857">
        <v>0</v>
      </c>
      <c r="EL857">
        <v>0</v>
      </c>
      <c r="EM857">
        <v>0</v>
      </c>
      <c r="EO857">
        <v>0</v>
      </c>
      <c r="EP857">
        <v>0</v>
      </c>
      <c r="EQ857">
        <v>0</v>
      </c>
      <c r="ES857">
        <v>0</v>
      </c>
      <c r="ET857" s="39">
        <f>SUM(EJ857:ES857)</f>
        <v>0</v>
      </c>
      <c r="FT857" s="39"/>
      <c r="FU857">
        <v>0</v>
      </c>
      <c r="FW857">
        <v>0</v>
      </c>
      <c r="FX857">
        <v>0</v>
      </c>
      <c r="FZ857">
        <v>0</v>
      </c>
      <c r="GB857">
        <v>0</v>
      </c>
      <c r="GC857">
        <v>0</v>
      </c>
      <c r="GD857">
        <f>SUM(FU857:GC857)</f>
        <v>0</v>
      </c>
      <c r="GE857" s="43">
        <v>63278.7</v>
      </c>
      <c r="GF857" s="43"/>
      <c r="GG857">
        <v>0</v>
      </c>
      <c r="GH857">
        <v>0</v>
      </c>
      <c r="GK857">
        <v>0</v>
      </c>
      <c r="GL857">
        <v>0</v>
      </c>
      <c r="GM857">
        <v>0</v>
      </c>
      <c r="GN857">
        <v>0</v>
      </c>
      <c r="GO857">
        <f t="shared" si="120"/>
        <v>63278.7</v>
      </c>
      <c r="GP857" s="2">
        <f t="shared" si="121"/>
        <v>22929.739999999998</v>
      </c>
      <c r="GQ857" s="2">
        <f t="shared" si="122"/>
        <v>6679.56</v>
      </c>
      <c r="GR857" s="2">
        <f t="shared" si="123"/>
        <v>92888</v>
      </c>
      <c r="GS857" t="s">
        <v>420</v>
      </c>
      <c r="GU857" t="s">
        <v>996</v>
      </c>
      <c r="GV857" t="s">
        <v>766</v>
      </c>
      <c r="GW857" t="s">
        <v>410</v>
      </c>
      <c r="HC857">
        <v>284</v>
      </c>
      <c r="HD857">
        <v>3298</v>
      </c>
      <c r="HE857">
        <v>1</v>
      </c>
      <c r="HF857">
        <v>39</v>
      </c>
      <c r="HH857">
        <v>57613</v>
      </c>
      <c r="HK857">
        <v>1</v>
      </c>
      <c r="HL857">
        <v>285</v>
      </c>
      <c r="HO857">
        <v>980</v>
      </c>
      <c r="HP857">
        <v>980</v>
      </c>
      <c r="HQ857">
        <v>1</v>
      </c>
      <c r="HR857">
        <v>0</v>
      </c>
      <c r="HU857">
        <v>1.5</v>
      </c>
      <c r="IA857">
        <v>1</v>
      </c>
      <c r="IF857" s="63">
        <v>0.5</v>
      </c>
      <c r="IG857">
        <v>1.57</v>
      </c>
      <c r="II857" s="35">
        <f t="shared" si="109"/>
        <v>1.57</v>
      </c>
      <c r="IJ857">
        <v>5</v>
      </c>
      <c r="IK857">
        <v>6</v>
      </c>
      <c r="IL857">
        <v>6</v>
      </c>
      <c r="IM857" s="18">
        <v>2068</v>
      </c>
      <c r="IN857" t="s">
        <v>983</v>
      </c>
      <c r="IO857" s="62">
        <v>193840</v>
      </c>
      <c r="IX857" s="18">
        <v>193840</v>
      </c>
      <c r="JA857" s="18">
        <v>2253</v>
      </c>
      <c r="JB857" s="18">
        <v>5951</v>
      </c>
      <c r="JC857" s="18">
        <v>2166</v>
      </c>
      <c r="JD857" s="18">
        <v>2166</v>
      </c>
      <c r="JE857" s="18" t="s">
        <v>768</v>
      </c>
      <c r="JF857" s="18" t="s">
        <v>1071</v>
      </c>
      <c r="JP857" s="18" t="s">
        <v>766</v>
      </c>
      <c r="JR857" s="18">
        <v>2300</v>
      </c>
      <c r="JU857" s="18">
        <v>115</v>
      </c>
      <c r="KF857" s="18">
        <v>0</v>
      </c>
      <c r="KG857" s="18">
        <v>0</v>
      </c>
      <c r="KH857" s="18">
        <v>0</v>
      </c>
      <c r="KI857" s="18">
        <v>67</v>
      </c>
      <c r="KJ857" s="18">
        <v>38</v>
      </c>
      <c r="KK857" s="18">
        <v>20</v>
      </c>
      <c r="KL857" s="18">
        <v>0</v>
      </c>
      <c r="KM857" s="18">
        <v>0</v>
      </c>
      <c r="ME857" s="18" t="s">
        <v>766</v>
      </c>
      <c r="MJ857" s="18" t="s">
        <v>766</v>
      </c>
      <c r="MO857" s="18">
        <v>0</v>
      </c>
      <c r="MP857" s="18">
        <v>0</v>
      </c>
      <c r="MQ857" s="18" t="s">
        <v>766</v>
      </c>
      <c r="MS857" s="18">
        <v>252483</v>
      </c>
      <c r="NX857" s="18">
        <f t="shared" si="124"/>
        <v>3067.0498028510792</v>
      </c>
      <c r="NY857" t="str">
        <f t="shared" si="110"/>
        <v>Smaller</v>
      </c>
      <c r="NZ857" t="str">
        <f t="shared" si="111"/>
        <v>Small</v>
      </c>
    </row>
    <row r="858" spans="1:390">
      <c r="A858" t="s">
        <v>686</v>
      </c>
      <c r="B858" t="s">
        <v>687</v>
      </c>
      <c r="C858" s="32" t="s">
        <v>688</v>
      </c>
      <c r="D858" s="31" t="s">
        <v>393</v>
      </c>
      <c r="E858">
        <v>20130</v>
      </c>
      <c r="F858" t="s">
        <v>936</v>
      </c>
      <c r="G858" s="18">
        <v>4539.623428571429</v>
      </c>
      <c r="J858" s="63">
        <v>42</v>
      </c>
      <c r="K858" s="63">
        <v>5</v>
      </c>
      <c r="R858" s="63">
        <v>22</v>
      </c>
      <c r="U858" s="63">
        <v>25</v>
      </c>
      <c r="V858" s="63">
        <v>385</v>
      </c>
      <c r="AC858" s="93">
        <v>16000</v>
      </c>
      <c r="AN858" s="62"/>
      <c r="AO858" s="59">
        <f t="shared" si="113"/>
        <v>16000</v>
      </c>
      <c r="AP858" s="62"/>
      <c r="AQ858" s="62"/>
      <c r="AR858" s="62"/>
      <c r="BC858" s="63">
        <v>5900</v>
      </c>
      <c r="BO858" s="63">
        <f t="shared" si="114"/>
        <v>5900</v>
      </c>
      <c r="CY858">
        <v>35000</v>
      </c>
      <c r="DI858">
        <f t="shared" si="115"/>
        <v>35000</v>
      </c>
      <c r="ET858" s="39"/>
      <c r="FT858" s="39"/>
      <c r="GE858">
        <v>48300</v>
      </c>
      <c r="GO858">
        <f t="shared" si="120"/>
        <v>48300</v>
      </c>
      <c r="GP858" s="2">
        <f t="shared" si="121"/>
        <v>21900</v>
      </c>
      <c r="GQ858" s="2">
        <f t="shared" si="122"/>
        <v>35000</v>
      </c>
      <c r="GR858" s="2">
        <f t="shared" si="123"/>
        <v>105200</v>
      </c>
      <c r="GS858" t="s">
        <v>420</v>
      </c>
      <c r="GU858" t="s">
        <v>937</v>
      </c>
      <c r="GV858" t="s">
        <v>766</v>
      </c>
      <c r="GY858" t="s">
        <v>405</v>
      </c>
      <c r="HU858">
        <v>4</v>
      </c>
      <c r="IA858">
        <v>6</v>
      </c>
      <c r="IF858" s="63">
        <v>0.5</v>
      </c>
      <c r="IG858">
        <v>3.5</v>
      </c>
      <c r="II858" s="35">
        <f t="shared" si="109"/>
        <v>3.5</v>
      </c>
      <c r="IK858">
        <v>6</v>
      </c>
      <c r="IL858">
        <v>5.5</v>
      </c>
      <c r="IM858" s="18">
        <v>5321</v>
      </c>
      <c r="IN858" t="s">
        <v>983</v>
      </c>
      <c r="IO858" s="62">
        <v>4937</v>
      </c>
      <c r="IP858" s="18">
        <v>25060</v>
      </c>
      <c r="IQ858" s="18">
        <v>1874</v>
      </c>
      <c r="IR858" s="18">
        <v>448</v>
      </c>
      <c r="IX858" s="18">
        <v>32319</v>
      </c>
      <c r="JA858" s="18">
        <v>0</v>
      </c>
      <c r="JB858" s="18">
        <v>0</v>
      </c>
      <c r="JC858" s="18">
        <v>0</v>
      </c>
      <c r="JD858" s="18">
        <v>0</v>
      </c>
      <c r="JE858" s="18" t="s">
        <v>766</v>
      </c>
      <c r="JP858" s="18" t="s">
        <v>766</v>
      </c>
      <c r="JR858" s="18">
        <v>1380</v>
      </c>
      <c r="JU858" s="18">
        <v>69</v>
      </c>
      <c r="KF858" s="18">
        <v>0</v>
      </c>
      <c r="KG858" s="18">
        <v>0</v>
      </c>
      <c r="KH858" s="18">
        <v>0</v>
      </c>
      <c r="KI858" s="18">
        <v>60</v>
      </c>
      <c r="KJ858" s="18">
        <v>56</v>
      </c>
      <c r="KK858" s="18">
        <v>16</v>
      </c>
      <c r="KL858" s="18">
        <v>0</v>
      </c>
      <c r="KM858" s="18">
        <v>0</v>
      </c>
      <c r="MJ858" s="18" t="s">
        <v>766</v>
      </c>
      <c r="MO858" s="18">
        <v>0</v>
      </c>
      <c r="MP858" s="18">
        <v>0</v>
      </c>
      <c r="MQ858" s="18" t="s">
        <v>766</v>
      </c>
      <c r="MS858" s="18">
        <v>111197</v>
      </c>
      <c r="MU858" s="18">
        <v>41</v>
      </c>
      <c r="NX858" s="18">
        <f t="shared" si="124"/>
        <v>1297.0352653061225</v>
      </c>
      <c r="NY858" t="str">
        <f t="shared" si="110"/>
        <v>Smaller</v>
      </c>
      <c r="NZ858" t="str">
        <f t="shared" si="111"/>
        <v>Small</v>
      </c>
    </row>
    <row r="859" spans="1:390">
      <c r="A859" t="s">
        <v>465</v>
      </c>
      <c r="B859" t="s">
        <v>466</v>
      </c>
      <c r="C859" s="32" t="s">
        <v>467</v>
      </c>
      <c r="D859" s="1" t="s">
        <v>404</v>
      </c>
      <c r="E859">
        <v>20130</v>
      </c>
      <c r="F859" t="s">
        <v>936</v>
      </c>
      <c r="G859" s="18">
        <v>17475.647047619128</v>
      </c>
      <c r="H859" s="62">
        <v>27758</v>
      </c>
      <c r="I859" s="76"/>
      <c r="J859" s="63">
        <v>131</v>
      </c>
      <c r="K859" s="63">
        <v>4</v>
      </c>
      <c r="R859" s="63">
        <v>29</v>
      </c>
      <c r="U859" s="63">
        <v>55</v>
      </c>
      <c r="V859" s="63">
        <v>495</v>
      </c>
      <c r="AC859" s="93">
        <v>16044</v>
      </c>
      <c r="AF859" s="93">
        <v>0</v>
      </c>
      <c r="AG859" s="93">
        <v>0</v>
      </c>
      <c r="AJ859" s="93">
        <v>0</v>
      </c>
      <c r="AK859" s="93">
        <v>0</v>
      </c>
      <c r="AL859" s="93">
        <v>27103</v>
      </c>
      <c r="AM859" s="93">
        <v>0</v>
      </c>
      <c r="AN859" s="62"/>
      <c r="AO859" s="59">
        <f t="shared" si="113"/>
        <v>43147</v>
      </c>
      <c r="AP859" s="62">
        <v>0</v>
      </c>
      <c r="AQ859" s="62"/>
      <c r="AR859" s="62"/>
      <c r="AS859" s="63">
        <v>0</v>
      </c>
      <c r="AT859" s="63">
        <v>0</v>
      </c>
      <c r="AW859" s="63">
        <v>0</v>
      </c>
      <c r="AX859" s="63">
        <v>0</v>
      </c>
      <c r="AY859" s="63">
        <v>0</v>
      </c>
      <c r="AZ859" s="63">
        <v>0</v>
      </c>
      <c r="BB859" s="63">
        <f t="shared" ref="BB859:BB866" si="125">SUM(AP859:AZ859)</f>
        <v>0</v>
      </c>
      <c r="BC859" s="76">
        <v>13372</v>
      </c>
      <c r="BD859" s="76"/>
      <c r="BE859" s="76"/>
      <c r="BF859" s="63">
        <v>0</v>
      </c>
      <c r="BG859" s="63">
        <v>0</v>
      </c>
      <c r="BJ859" s="63">
        <v>0</v>
      </c>
      <c r="BK859" s="63">
        <v>0</v>
      </c>
      <c r="BL859" s="63">
        <v>504</v>
      </c>
      <c r="BM859" s="63">
        <v>0</v>
      </c>
      <c r="BO859" s="63">
        <f t="shared" si="114"/>
        <v>13876</v>
      </c>
      <c r="BP859" s="63">
        <v>0</v>
      </c>
      <c r="BR859" s="63">
        <v>0</v>
      </c>
      <c r="BS859" s="63">
        <v>0</v>
      </c>
      <c r="BV859" s="63">
        <v>0</v>
      </c>
      <c r="BW859">
        <v>0</v>
      </c>
      <c r="BX859">
        <v>0</v>
      </c>
      <c r="BY859">
        <v>0</v>
      </c>
      <c r="BZ859">
        <f t="shared" ref="BZ859:BZ872" si="126">SUM(BP859:BY859)</f>
        <v>0</v>
      </c>
      <c r="CY859" s="39">
        <v>19055</v>
      </c>
      <c r="CZ859" s="39"/>
      <c r="DA859">
        <v>0</v>
      </c>
      <c r="DB859">
        <v>0</v>
      </c>
      <c r="DD859">
        <v>0</v>
      </c>
      <c r="DE859">
        <v>0</v>
      </c>
      <c r="DF859">
        <v>0</v>
      </c>
      <c r="DG859" s="39">
        <v>25000</v>
      </c>
      <c r="DH859">
        <v>0</v>
      </c>
      <c r="DI859">
        <f t="shared" si="115"/>
        <v>44055</v>
      </c>
      <c r="EJ859">
        <v>385</v>
      </c>
      <c r="EL859">
        <v>0</v>
      </c>
      <c r="EM859">
        <v>0</v>
      </c>
      <c r="EO859">
        <v>0</v>
      </c>
      <c r="EP859">
        <v>0</v>
      </c>
      <c r="EQ859">
        <v>972</v>
      </c>
      <c r="ES859">
        <v>0</v>
      </c>
      <c r="ET859" s="39">
        <f t="shared" ref="ET859:ET869" si="127">SUM(EJ859:ES859)</f>
        <v>1357</v>
      </c>
      <c r="FT859" s="39"/>
      <c r="FU859">
        <v>0</v>
      </c>
      <c r="FW859">
        <v>0</v>
      </c>
      <c r="FX859">
        <v>0</v>
      </c>
      <c r="FZ859">
        <v>0</v>
      </c>
      <c r="GB859">
        <v>0</v>
      </c>
      <c r="GC859">
        <v>0</v>
      </c>
      <c r="GD859">
        <f t="shared" ref="GD859:GD869" si="128">SUM(FU859:GC859)</f>
        <v>0</v>
      </c>
      <c r="GE859" s="39">
        <v>23593</v>
      </c>
      <c r="GF859" s="39"/>
      <c r="GM859" s="39">
        <v>24809</v>
      </c>
      <c r="GN859" s="39">
        <v>5593</v>
      </c>
      <c r="GO859">
        <f t="shared" si="120"/>
        <v>53995</v>
      </c>
      <c r="GP859" s="2">
        <f t="shared" si="121"/>
        <v>57023</v>
      </c>
      <c r="GQ859" s="2">
        <f t="shared" si="122"/>
        <v>45412</v>
      </c>
      <c r="GR859" s="2">
        <f t="shared" si="123"/>
        <v>156430</v>
      </c>
      <c r="GS859" t="s">
        <v>420</v>
      </c>
      <c r="GU859" t="s">
        <v>937</v>
      </c>
      <c r="GV859" t="s">
        <v>766</v>
      </c>
      <c r="HB859" t="s">
        <v>898</v>
      </c>
      <c r="HC859" s="39">
        <v>1634</v>
      </c>
      <c r="HD859" s="39">
        <v>1419</v>
      </c>
      <c r="HE859" s="39">
        <v>27730</v>
      </c>
      <c r="HF859">
        <v>147</v>
      </c>
      <c r="HG859" s="39">
        <v>1069</v>
      </c>
      <c r="HH859" s="39">
        <v>58667</v>
      </c>
      <c r="HJ859">
        <v>37</v>
      </c>
      <c r="HK859">
        <v>0</v>
      </c>
      <c r="HL859" s="39">
        <v>2029</v>
      </c>
      <c r="HM859" s="39"/>
      <c r="HN859" s="39"/>
      <c r="HO859">
        <v>80</v>
      </c>
      <c r="HP859">
        <v>80</v>
      </c>
      <c r="HQ859">
        <v>56</v>
      </c>
      <c r="HR859">
        <v>69</v>
      </c>
      <c r="HS859" s="39"/>
      <c r="HT859" s="39"/>
      <c r="HU859">
        <v>10</v>
      </c>
      <c r="IA859">
        <v>6</v>
      </c>
      <c r="IF859" s="63">
        <v>2.95</v>
      </c>
      <c r="IG859">
        <v>0.28999999999999998</v>
      </c>
      <c r="II859" s="35">
        <f t="shared" si="109"/>
        <v>0.28999999999999998</v>
      </c>
      <c r="IK859">
        <v>6</v>
      </c>
      <c r="IL859">
        <v>5.75</v>
      </c>
      <c r="IM859" s="18">
        <v>25257</v>
      </c>
      <c r="IN859" t="s">
        <v>411</v>
      </c>
      <c r="IO859" s="62">
        <v>7891</v>
      </c>
      <c r="IP859" s="18">
        <v>26461</v>
      </c>
      <c r="IQ859" s="18">
        <v>4902</v>
      </c>
      <c r="IR859" s="18">
        <v>646</v>
      </c>
      <c r="IS859" s="18">
        <v>29098</v>
      </c>
      <c r="IX859" s="18">
        <v>68998</v>
      </c>
      <c r="JA859" s="18">
        <v>34</v>
      </c>
      <c r="JB859" s="18">
        <v>25</v>
      </c>
      <c r="JC859" s="18">
        <v>134</v>
      </c>
      <c r="JD859" s="18">
        <v>58</v>
      </c>
      <c r="JE859" s="18" t="s">
        <v>766</v>
      </c>
      <c r="JP859" s="18" t="s">
        <v>766</v>
      </c>
      <c r="JR859" s="18">
        <v>2648</v>
      </c>
      <c r="JU859" s="18">
        <v>138</v>
      </c>
      <c r="KF859" s="18">
        <v>1</v>
      </c>
      <c r="KG859" s="18">
        <v>4</v>
      </c>
      <c r="KH859" s="18">
        <v>140</v>
      </c>
      <c r="KI859" s="18">
        <v>52</v>
      </c>
      <c r="KJ859" s="18">
        <v>32</v>
      </c>
      <c r="KK859" s="18">
        <v>32</v>
      </c>
      <c r="KL859" s="18">
        <v>0</v>
      </c>
      <c r="KM859" s="18">
        <v>0</v>
      </c>
      <c r="ME859" s="18" t="s">
        <v>768</v>
      </c>
      <c r="MJ859" s="18" t="s">
        <v>768</v>
      </c>
      <c r="MO859" s="18">
        <v>0</v>
      </c>
      <c r="MP859" s="18">
        <v>0</v>
      </c>
      <c r="MQ859" s="18" t="s">
        <v>766</v>
      </c>
      <c r="MS859" s="18">
        <v>390393</v>
      </c>
      <c r="MU859" s="18">
        <v>295</v>
      </c>
      <c r="NX859" s="18">
        <f t="shared" si="124"/>
        <v>60260.851888341822</v>
      </c>
      <c r="NY859" t="str">
        <f t="shared" si="110"/>
        <v>Larger</v>
      </c>
      <c r="NZ859" t="str">
        <f t="shared" si="111"/>
        <v>Medium</v>
      </c>
    </row>
    <row r="860" spans="1:390">
      <c r="A860" t="s">
        <v>660</v>
      </c>
      <c r="B860" t="s">
        <v>661</v>
      </c>
      <c r="C860" s="32" t="s">
        <v>662</v>
      </c>
      <c r="D860" s="1" t="s">
        <v>404</v>
      </c>
      <c r="E860">
        <v>20130</v>
      </c>
      <c r="F860" t="s">
        <v>936</v>
      </c>
      <c r="G860" s="18">
        <v>3918.7620952381244</v>
      </c>
      <c r="H860" s="62">
        <v>20000</v>
      </c>
      <c r="J860" s="63">
        <v>108</v>
      </c>
      <c r="K860" s="63">
        <v>12</v>
      </c>
      <c r="R860" s="63">
        <v>36</v>
      </c>
      <c r="U860" s="63">
        <v>76</v>
      </c>
      <c r="V860" s="63">
        <v>322</v>
      </c>
      <c r="AC860" s="93">
        <v>18000</v>
      </c>
      <c r="AF860" s="93">
        <v>0</v>
      </c>
      <c r="AG860" s="93">
        <v>0</v>
      </c>
      <c r="AJ860" s="93">
        <v>0</v>
      </c>
      <c r="AK860" s="93">
        <v>0</v>
      </c>
      <c r="AL860" s="93">
        <v>7500</v>
      </c>
      <c r="AM860" s="93">
        <v>0</v>
      </c>
      <c r="AO860" s="59">
        <f t="shared" si="113"/>
        <v>25500</v>
      </c>
      <c r="AS860" s="63">
        <v>0</v>
      </c>
      <c r="AT860" s="63">
        <v>0</v>
      </c>
      <c r="AW860" s="63">
        <v>0</v>
      </c>
      <c r="AX860" s="63">
        <v>0</v>
      </c>
      <c r="AY860" s="63">
        <v>11472</v>
      </c>
      <c r="AZ860" s="63">
        <v>0</v>
      </c>
      <c r="BB860" s="63">
        <f t="shared" si="125"/>
        <v>11472</v>
      </c>
      <c r="BC860" s="63">
        <v>6675</v>
      </c>
      <c r="BF860" s="63">
        <v>0</v>
      </c>
      <c r="BG860" s="63">
        <v>0</v>
      </c>
      <c r="BJ860" s="63">
        <v>0</v>
      </c>
      <c r="BK860" s="63">
        <v>0</v>
      </c>
      <c r="BL860" s="63">
        <v>19869</v>
      </c>
      <c r="BM860" s="63">
        <v>0</v>
      </c>
      <c r="BO860" s="63">
        <f t="shared" si="114"/>
        <v>26544</v>
      </c>
      <c r="BP860" s="63">
        <v>0</v>
      </c>
      <c r="BR860" s="63">
        <v>0</v>
      </c>
      <c r="BS860" s="63">
        <v>0</v>
      </c>
      <c r="BV860" s="63">
        <v>0</v>
      </c>
      <c r="BW860">
        <v>0</v>
      </c>
      <c r="BX860">
        <v>0</v>
      </c>
      <c r="BY860">
        <v>0</v>
      </c>
      <c r="BZ860">
        <f t="shared" si="126"/>
        <v>0</v>
      </c>
      <c r="CY860">
        <v>896</v>
      </c>
      <c r="DA860">
        <v>0</v>
      </c>
      <c r="DB860">
        <v>0</v>
      </c>
      <c r="DD860">
        <v>0</v>
      </c>
      <c r="DE860">
        <v>0</v>
      </c>
      <c r="DF860">
        <v>0</v>
      </c>
      <c r="DG860">
        <v>24998</v>
      </c>
      <c r="DH860">
        <v>0</v>
      </c>
      <c r="DI860">
        <f t="shared" si="115"/>
        <v>25894</v>
      </c>
      <c r="EJ860">
        <v>500</v>
      </c>
      <c r="EL860">
        <v>0</v>
      </c>
      <c r="EM860">
        <v>0</v>
      </c>
      <c r="EO860">
        <v>0</v>
      </c>
      <c r="EP860">
        <v>0</v>
      </c>
      <c r="EQ860">
        <v>0</v>
      </c>
      <c r="ES860">
        <v>0</v>
      </c>
      <c r="ET860" s="39">
        <f t="shared" si="127"/>
        <v>500</v>
      </c>
      <c r="FT860" s="39"/>
      <c r="FU860">
        <v>0</v>
      </c>
      <c r="FW860">
        <v>0</v>
      </c>
      <c r="FX860">
        <v>0</v>
      </c>
      <c r="FZ860">
        <v>0</v>
      </c>
      <c r="GB860">
        <v>0</v>
      </c>
      <c r="GC860">
        <v>0</v>
      </c>
      <c r="GD860">
        <f t="shared" si="128"/>
        <v>0</v>
      </c>
      <c r="GE860">
        <v>0</v>
      </c>
      <c r="GG860">
        <v>0</v>
      </c>
      <c r="GH860">
        <v>0</v>
      </c>
      <c r="GK860">
        <v>0</v>
      </c>
      <c r="GL860">
        <v>0</v>
      </c>
      <c r="GM860">
        <v>0</v>
      </c>
      <c r="GN860">
        <v>0</v>
      </c>
      <c r="GO860">
        <f t="shared" si="120"/>
        <v>0</v>
      </c>
      <c r="GP860" s="2">
        <f t="shared" si="121"/>
        <v>52044</v>
      </c>
      <c r="GQ860" s="2">
        <f t="shared" si="122"/>
        <v>37866</v>
      </c>
      <c r="GR860" s="2">
        <f t="shared" si="123"/>
        <v>89910</v>
      </c>
      <c r="GS860" t="s">
        <v>420</v>
      </c>
      <c r="GU860" t="s">
        <v>1072</v>
      </c>
      <c r="GV860" t="s">
        <v>766</v>
      </c>
      <c r="GW860" t="s">
        <v>410</v>
      </c>
      <c r="HC860">
        <v>200</v>
      </c>
      <c r="HD860">
        <v>117</v>
      </c>
      <c r="HE860">
        <v>140000</v>
      </c>
      <c r="HF860">
        <v>130</v>
      </c>
      <c r="HG860">
        <v>0</v>
      </c>
      <c r="HH860">
        <v>50000</v>
      </c>
      <c r="HJ860">
        <v>58</v>
      </c>
      <c r="HK860">
        <v>40000</v>
      </c>
      <c r="HL860">
        <v>200</v>
      </c>
      <c r="HO860">
        <v>0</v>
      </c>
      <c r="HP860">
        <v>0</v>
      </c>
      <c r="HQ860">
        <v>52</v>
      </c>
      <c r="HR860">
        <v>0</v>
      </c>
      <c r="HU860">
        <v>5</v>
      </c>
      <c r="IA860">
        <v>1</v>
      </c>
      <c r="IF860" s="63">
        <v>2.25</v>
      </c>
      <c r="IG860">
        <v>2.9430000000000001</v>
      </c>
      <c r="II860" s="35">
        <f t="shared" si="109"/>
        <v>2.9430000000000001</v>
      </c>
      <c r="IJ860">
        <v>1</v>
      </c>
      <c r="IK860">
        <v>2</v>
      </c>
      <c r="IL860">
        <v>2</v>
      </c>
      <c r="IM860" s="18">
        <v>3672</v>
      </c>
      <c r="IN860" t="s">
        <v>400</v>
      </c>
      <c r="IO860" s="62">
        <v>2620</v>
      </c>
      <c r="IP860" s="18">
        <v>5970</v>
      </c>
      <c r="IQ860" s="18">
        <v>0</v>
      </c>
      <c r="IR860" s="18">
        <v>31</v>
      </c>
      <c r="IS860" s="18">
        <v>0</v>
      </c>
      <c r="IX860" s="18">
        <v>8621</v>
      </c>
      <c r="JA860" s="18">
        <v>0</v>
      </c>
      <c r="JB860" s="18">
        <v>0</v>
      </c>
      <c r="JC860" s="18">
        <v>0</v>
      </c>
      <c r="JD860" s="18">
        <v>0</v>
      </c>
      <c r="JE860" s="18" t="s">
        <v>766</v>
      </c>
      <c r="JP860" s="18" t="s">
        <v>768</v>
      </c>
      <c r="JQ860" s="18" t="s">
        <v>942</v>
      </c>
      <c r="JR860" s="18">
        <v>2280</v>
      </c>
      <c r="JU860" s="18">
        <v>90</v>
      </c>
      <c r="KF860" s="18">
        <v>0</v>
      </c>
      <c r="KG860" s="18">
        <v>0</v>
      </c>
      <c r="KH860" s="18">
        <v>0</v>
      </c>
      <c r="KI860" s="18">
        <v>60</v>
      </c>
      <c r="KJ860" s="18">
        <v>30</v>
      </c>
      <c r="KK860" s="18">
        <v>30</v>
      </c>
      <c r="KL860" s="18">
        <v>0</v>
      </c>
      <c r="KM860" s="18">
        <v>0</v>
      </c>
      <c r="ME860" s="18" t="s">
        <v>768</v>
      </c>
      <c r="MJ860" s="18" t="s">
        <v>766</v>
      </c>
      <c r="MO860" s="18">
        <v>0</v>
      </c>
      <c r="MP860" s="18">
        <v>0</v>
      </c>
      <c r="MQ860" s="18" t="s">
        <v>766</v>
      </c>
      <c r="MU860" s="18">
        <v>20</v>
      </c>
      <c r="NX860" s="18">
        <f t="shared" si="124"/>
        <v>1331.5535491804703</v>
      </c>
      <c r="NY860" t="str">
        <f t="shared" si="110"/>
        <v>Smaller</v>
      </c>
      <c r="NZ860" t="str">
        <f t="shared" si="111"/>
        <v>Small</v>
      </c>
    </row>
    <row r="861" spans="1:390">
      <c r="A861" t="s">
        <v>635</v>
      </c>
      <c r="B861" t="s">
        <v>636</v>
      </c>
      <c r="C861" s="32" t="s">
        <v>637</v>
      </c>
      <c r="D861" s="1" t="s">
        <v>404</v>
      </c>
      <c r="E861">
        <v>20130</v>
      </c>
      <c r="F861" t="s">
        <v>936</v>
      </c>
      <c r="G861" s="18">
        <v>12141.31219047625</v>
      </c>
      <c r="H861" s="62">
        <v>41046</v>
      </c>
      <c r="J861" s="63">
        <v>30</v>
      </c>
      <c r="K861" s="63">
        <v>6</v>
      </c>
      <c r="R861" s="63">
        <v>25</v>
      </c>
      <c r="U861" s="63">
        <v>60</v>
      </c>
      <c r="V861" s="63">
        <v>620</v>
      </c>
      <c r="AC861" s="93">
        <v>18627</v>
      </c>
      <c r="AF861" s="93">
        <v>0</v>
      </c>
      <c r="AG861" s="93">
        <v>0</v>
      </c>
      <c r="AJ861" s="93">
        <v>0</v>
      </c>
      <c r="AK861" s="93">
        <v>0</v>
      </c>
      <c r="AL861" s="93">
        <v>0</v>
      </c>
      <c r="AM861" s="93">
        <v>0</v>
      </c>
      <c r="AN861" s="62"/>
      <c r="AO861" s="59">
        <f t="shared" si="113"/>
        <v>18627</v>
      </c>
      <c r="AP861" s="62">
        <v>3400</v>
      </c>
      <c r="AQ861" s="62"/>
      <c r="AR861" s="62"/>
      <c r="AS861" s="63">
        <v>0</v>
      </c>
      <c r="AT861" s="63">
        <v>0</v>
      </c>
      <c r="AW861" s="63">
        <v>0</v>
      </c>
      <c r="AX861" s="63">
        <v>0</v>
      </c>
      <c r="AY861" s="63">
        <v>0</v>
      </c>
      <c r="AZ861" s="63">
        <v>0</v>
      </c>
      <c r="BB861" s="63">
        <f t="shared" si="125"/>
        <v>3400</v>
      </c>
      <c r="BC861" s="63">
        <v>20464</v>
      </c>
      <c r="BF861" s="63">
        <v>0</v>
      </c>
      <c r="BG861" s="63">
        <v>0</v>
      </c>
      <c r="BJ861" s="63">
        <v>0</v>
      </c>
      <c r="BK861" s="63">
        <v>0</v>
      </c>
      <c r="BL861" s="63">
        <v>0</v>
      </c>
      <c r="BM861" s="63">
        <v>0</v>
      </c>
      <c r="BO861" s="63">
        <f t="shared" si="114"/>
        <v>20464</v>
      </c>
      <c r="BP861" s="63">
        <v>8476</v>
      </c>
      <c r="BR861" s="63">
        <v>0</v>
      </c>
      <c r="BS861" s="63">
        <v>0</v>
      </c>
      <c r="BV861" s="63">
        <v>0</v>
      </c>
      <c r="BW861">
        <v>0</v>
      </c>
      <c r="BX861">
        <v>0</v>
      </c>
      <c r="BY861">
        <v>0</v>
      </c>
      <c r="BZ861">
        <f t="shared" si="126"/>
        <v>8476</v>
      </c>
      <c r="CY861">
        <v>34079</v>
      </c>
      <c r="DA861">
        <v>0</v>
      </c>
      <c r="DB861">
        <v>0</v>
      </c>
      <c r="DD861">
        <v>0</v>
      </c>
      <c r="DE861">
        <v>0</v>
      </c>
      <c r="DF861">
        <v>0</v>
      </c>
      <c r="DG861">
        <v>0</v>
      </c>
      <c r="DH861">
        <v>0</v>
      </c>
      <c r="DI861">
        <f t="shared" si="115"/>
        <v>34079</v>
      </c>
      <c r="EJ861">
        <v>0</v>
      </c>
      <c r="EL861">
        <v>0</v>
      </c>
      <c r="EM861">
        <v>0</v>
      </c>
      <c r="EO861">
        <v>0</v>
      </c>
      <c r="EP861">
        <v>0</v>
      </c>
      <c r="EQ861">
        <v>0</v>
      </c>
      <c r="ES861">
        <v>0</v>
      </c>
      <c r="ET861" s="39">
        <f t="shared" si="127"/>
        <v>0</v>
      </c>
      <c r="FT861" s="39"/>
      <c r="FU861">
        <v>0</v>
      </c>
      <c r="FW861">
        <v>0</v>
      </c>
      <c r="FX861">
        <v>0</v>
      </c>
      <c r="FZ861">
        <v>0</v>
      </c>
      <c r="GB861">
        <v>0</v>
      </c>
      <c r="GC861">
        <v>0</v>
      </c>
      <c r="GD861">
        <f t="shared" si="128"/>
        <v>0</v>
      </c>
      <c r="GE861">
        <v>0</v>
      </c>
      <c r="GG861">
        <v>0</v>
      </c>
      <c r="GH861">
        <v>0</v>
      </c>
      <c r="GK861">
        <v>0</v>
      </c>
      <c r="GL861">
        <v>0</v>
      </c>
      <c r="GM861">
        <v>0</v>
      </c>
      <c r="GN861">
        <v>0</v>
      </c>
      <c r="GO861">
        <f t="shared" si="120"/>
        <v>0</v>
      </c>
      <c r="GP861" s="2">
        <f t="shared" si="121"/>
        <v>39091</v>
      </c>
      <c r="GQ861" s="2">
        <f t="shared" si="122"/>
        <v>45955</v>
      </c>
      <c r="GR861" s="2">
        <f t="shared" si="123"/>
        <v>85046</v>
      </c>
      <c r="GS861" t="s">
        <v>395</v>
      </c>
      <c r="GU861" t="s">
        <v>996</v>
      </c>
      <c r="GV861" t="s">
        <v>766</v>
      </c>
      <c r="HB861" t="s">
        <v>1073</v>
      </c>
      <c r="HD861">
        <v>0</v>
      </c>
      <c r="HE861">
        <v>11116</v>
      </c>
      <c r="HF861">
        <v>147</v>
      </c>
      <c r="HH861">
        <v>81718</v>
      </c>
      <c r="HK861">
        <v>0</v>
      </c>
      <c r="HL861">
        <v>1093</v>
      </c>
      <c r="HO861">
        <v>0</v>
      </c>
      <c r="HP861">
        <v>0</v>
      </c>
      <c r="HQ861">
        <v>612</v>
      </c>
      <c r="HR861">
        <v>0</v>
      </c>
      <c r="HU861">
        <v>8</v>
      </c>
      <c r="IA861">
        <v>5</v>
      </c>
      <c r="IF861" s="63">
        <v>2.4</v>
      </c>
      <c r="IG861">
        <v>5</v>
      </c>
      <c r="II861" s="35">
        <f t="shared" si="109"/>
        <v>5</v>
      </c>
      <c r="IJ861">
        <v>0</v>
      </c>
      <c r="IK861">
        <v>5</v>
      </c>
      <c r="IL861">
        <v>4</v>
      </c>
      <c r="IM861" s="18">
        <v>19820</v>
      </c>
      <c r="IN861" t="s">
        <v>411</v>
      </c>
      <c r="IO861" s="62">
        <v>16993</v>
      </c>
      <c r="IP861" s="18">
        <v>18550</v>
      </c>
      <c r="IR861" s="18">
        <v>0</v>
      </c>
      <c r="IS861" s="18">
        <v>0</v>
      </c>
      <c r="IX861" s="18">
        <v>35543</v>
      </c>
      <c r="JA861" s="18">
        <v>5</v>
      </c>
      <c r="JB861" s="18">
        <v>5</v>
      </c>
      <c r="JC861" s="18">
        <v>5</v>
      </c>
      <c r="JD861" s="18">
        <v>5</v>
      </c>
      <c r="JE861" s="18" t="s">
        <v>766</v>
      </c>
      <c r="JP861" s="18" t="s">
        <v>766</v>
      </c>
      <c r="JR861" s="18">
        <v>6435</v>
      </c>
      <c r="JU861" s="18">
        <v>305</v>
      </c>
      <c r="KF861" s="18">
        <v>1</v>
      </c>
      <c r="KG861" s="18">
        <v>4</v>
      </c>
      <c r="KH861" s="18">
        <v>72</v>
      </c>
      <c r="KI861" s="18">
        <v>60.5</v>
      </c>
      <c r="KJ861" s="18">
        <v>35</v>
      </c>
      <c r="KK861" s="18">
        <v>35</v>
      </c>
      <c r="KL861" s="18">
        <v>4</v>
      </c>
      <c r="KM861" s="18">
        <v>0</v>
      </c>
      <c r="ME861" s="18" t="s">
        <v>766</v>
      </c>
      <c r="MJ861" s="18" t="s">
        <v>766</v>
      </c>
      <c r="MO861" s="18">
        <v>4</v>
      </c>
      <c r="MP861" s="18">
        <v>0</v>
      </c>
      <c r="MQ861" s="18" t="s">
        <v>766</v>
      </c>
      <c r="MU861" s="18">
        <v>15</v>
      </c>
      <c r="NX861" s="18">
        <f t="shared" si="124"/>
        <v>2428.2624380952502</v>
      </c>
      <c r="NY861" t="str">
        <f t="shared" si="110"/>
        <v>Mid-range</v>
      </c>
      <c r="NZ861" t="str">
        <f t="shared" si="111"/>
        <v>Medium</v>
      </c>
    </row>
    <row r="862" spans="1:390">
      <c r="A862" t="s">
        <v>495</v>
      </c>
      <c r="B862" t="s">
        <v>679</v>
      </c>
      <c r="C862" s="32" t="s">
        <v>680</v>
      </c>
      <c r="D862" s="1" t="s">
        <v>404</v>
      </c>
      <c r="E862">
        <v>20130</v>
      </c>
      <c r="F862" t="s">
        <v>936</v>
      </c>
      <c r="G862" s="18">
        <v>3454.830857142842</v>
      </c>
      <c r="H862" s="62">
        <v>8000</v>
      </c>
      <c r="I862" s="76"/>
      <c r="J862" s="63">
        <v>17</v>
      </c>
      <c r="K862" s="63">
        <v>5</v>
      </c>
      <c r="R862" s="63">
        <v>0</v>
      </c>
      <c r="U862" s="63">
        <v>65</v>
      </c>
      <c r="V862" s="63">
        <v>142</v>
      </c>
      <c r="AC862" s="93">
        <v>19925</v>
      </c>
      <c r="AF862" s="93">
        <v>0</v>
      </c>
      <c r="AG862" s="93">
        <v>0</v>
      </c>
      <c r="AJ862" s="93">
        <v>0</v>
      </c>
      <c r="AK862" s="93">
        <v>0</v>
      </c>
      <c r="AL862" s="93">
        <v>0</v>
      </c>
      <c r="AM862" s="93">
        <v>5000</v>
      </c>
      <c r="AN862" s="62"/>
      <c r="AO862" s="59">
        <f t="shared" si="113"/>
        <v>24925</v>
      </c>
      <c r="AP862" s="62">
        <v>65</v>
      </c>
      <c r="AQ862" s="62"/>
      <c r="AR862" s="62"/>
      <c r="AT862" s="63">
        <v>0</v>
      </c>
      <c r="AW862" s="63">
        <v>0</v>
      </c>
      <c r="AX862" s="63">
        <v>0</v>
      </c>
      <c r="AY862" s="63">
        <v>0</v>
      </c>
      <c r="AZ862" s="78">
        <v>5628</v>
      </c>
      <c r="BA862" s="78"/>
      <c r="BB862" s="63">
        <f t="shared" si="125"/>
        <v>5693</v>
      </c>
      <c r="BC862" s="63">
        <v>0</v>
      </c>
      <c r="BF862" s="63">
        <v>0</v>
      </c>
      <c r="BG862" s="63">
        <v>0</v>
      </c>
      <c r="BJ862" s="63">
        <v>0</v>
      </c>
      <c r="BK862" s="63">
        <v>0</v>
      </c>
      <c r="BL862" s="63">
        <v>0</v>
      </c>
      <c r="BM862" s="63">
        <v>0</v>
      </c>
      <c r="BO862" s="63">
        <f t="shared" si="114"/>
        <v>0</v>
      </c>
      <c r="BP862" s="63">
        <v>0</v>
      </c>
      <c r="BR862" s="63">
        <v>0</v>
      </c>
      <c r="BS862" s="63">
        <v>0</v>
      </c>
      <c r="BV862" s="63">
        <v>0</v>
      </c>
      <c r="BW862">
        <v>0</v>
      </c>
      <c r="BX862">
        <v>0</v>
      </c>
      <c r="BY862">
        <v>0</v>
      </c>
      <c r="BZ862">
        <f t="shared" si="126"/>
        <v>0</v>
      </c>
      <c r="CY862" s="42">
        <v>27942</v>
      </c>
      <c r="CZ862" s="42"/>
      <c r="DA862">
        <v>0</v>
      </c>
      <c r="DB862">
        <v>0</v>
      </c>
      <c r="DD862">
        <v>0</v>
      </c>
      <c r="DE862">
        <v>0</v>
      </c>
      <c r="DF862">
        <v>0</v>
      </c>
      <c r="DG862">
        <v>0</v>
      </c>
      <c r="DH862">
        <v>0</v>
      </c>
      <c r="DI862">
        <f t="shared" si="115"/>
        <v>27942</v>
      </c>
      <c r="EJ862">
        <v>0</v>
      </c>
      <c r="EL862">
        <v>0</v>
      </c>
      <c r="EM862">
        <v>0</v>
      </c>
      <c r="EO862">
        <v>0</v>
      </c>
      <c r="EP862">
        <v>0</v>
      </c>
      <c r="EQ862">
        <v>0</v>
      </c>
      <c r="ES862">
        <v>0</v>
      </c>
      <c r="ET862" s="39">
        <f t="shared" si="127"/>
        <v>0</v>
      </c>
      <c r="FT862" s="39"/>
      <c r="FU862">
        <v>0</v>
      </c>
      <c r="FW862">
        <v>0</v>
      </c>
      <c r="FX862">
        <v>0</v>
      </c>
      <c r="FZ862">
        <v>0</v>
      </c>
      <c r="GB862">
        <v>0</v>
      </c>
      <c r="GC862">
        <v>0</v>
      </c>
      <c r="GD862">
        <f t="shared" si="128"/>
        <v>0</v>
      </c>
      <c r="GE862">
        <v>0</v>
      </c>
      <c r="GG862">
        <v>0</v>
      </c>
      <c r="GH862">
        <v>0</v>
      </c>
      <c r="GK862">
        <v>0</v>
      </c>
      <c r="GL862">
        <v>0</v>
      </c>
      <c r="GM862">
        <v>0</v>
      </c>
      <c r="GN862">
        <v>500</v>
      </c>
      <c r="GO862">
        <f t="shared" si="120"/>
        <v>500</v>
      </c>
      <c r="GP862" s="2">
        <f t="shared" si="121"/>
        <v>24925</v>
      </c>
      <c r="GQ862" s="2">
        <f t="shared" si="122"/>
        <v>33635</v>
      </c>
      <c r="GR862" s="2">
        <f t="shared" si="123"/>
        <v>59060</v>
      </c>
      <c r="GS862" t="s">
        <v>395</v>
      </c>
      <c r="GV862" t="s">
        <v>768</v>
      </c>
      <c r="HB862" t="s">
        <v>1074</v>
      </c>
      <c r="HC862">
        <v>245</v>
      </c>
      <c r="HD862">
        <v>0</v>
      </c>
      <c r="HE862" s="39">
        <v>128232</v>
      </c>
      <c r="HF862">
        <v>1</v>
      </c>
      <c r="HG862">
        <v>1</v>
      </c>
      <c r="HH862" s="39">
        <v>32588</v>
      </c>
      <c r="HI862" s="39"/>
      <c r="HJ862">
        <v>0</v>
      </c>
      <c r="HK862" s="39">
        <v>115320</v>
      </c>
      <c r="HO862">
        <v>28</v>
      </c>
      <c r="HP862">
        <v>0</v>
      </c>
      <c r="HQ862">
        <v>13</v>
      </c>
      <c r="HR862">
        <v>0</v>
      </c>
      <c r="HU862">
        <v>2</v>
      </c>
      <c r="IA862">
        <v>0</v>
      </c>
      <c r="IF862" s="63">
        <v>0.5</v>
      </c>
      <c r="IG862">
        <v>1</v>
      </c>
      <c r="II862" s="35">
        <f t="shared" si="109"/>
        <v>1</v>
      </c>
      <c r="IJ862">
        <v>4</v>
      </c>
      <c r="IK862">
        <v>4</v>
      </c>
      <c r="IL862">
        <v>4</v>
      </c>
      <c r="IM862" s="18">
        <v>4144</v>
      </c>
      <c r="IN862" t="s">
        <v>411</v>
      </c>
      <c r="IO862" s="62">
        <v>1486</v>
      </c>
      <c r="IP862" s="18">
        <v>10175</v>
      </c>
      <c r="IQ862" s="18">
        <v>1935</v>
      </c>
      <c r="IR862" s="18">
        <v>0</v>
      </c>
      <c r="IS862" s="18">
        <v>0</v>
      </c>
      <c r="IX862" s="18">
        <v>13596</v>
      </c>
      <c r="JA862" s="18">
        <v>19</v>
      </c>
      <c r="JB862" s="18">
        <v>12</v>
      </c>
      <c r="JC862" s="18">
        <v>50</v>
      </c>
      <c r="JD862" s="18">
        <v>50</v>
      </c>
      <c r="JE862" s="18" t="s">
        <v>768</v>
      </c>
      <c r="JF862" s="18" t="s">
        <v>1075</v>
      </c>
      <c r="JG862" s="18" t="s">
        <v>1076</v>
      </c>
      <c r="JH862" s="18" t="s">
        <v>945</v>
      </c>
      <c r="JI862" s="18" t="s">
        <v>946</v>
      </c>
      <c r="JJ862" s="18" t="s">
        <v>947</v>
      </c>
      <c r="JK862" s="18" t="s">
        <v>1077</v>
      </c>
      <c r="JL862" s="18" t="s">
        <v>949</v>
      </c>
      <c r="JM862" s="18" t="s">
        <v>950</v>
      </c>
      <c r="JN862" s="18" t="s">
        <v>1078</v>
      </c>
      <c r="JP862" s="18" t="s">
        <v>768</v>
      </c>
      <c r="JQ862" s="18" t="s">
        <v>1079</v>
      </c>
      <c r="JR862" s="18">
        <v>1301</v>
      </c>
      <c r="JU862" s="18">
        <v>32</v>
      </c>
      <c r="KF862" s="18">
        <v>1</v>
      </c>
      <c r="KG862" s="18">
        <v>1</v>
      </c>
      <c r="KH862" s="18">
        <v>6</v>
      </c>
      <c r="KI862" s="18">
        <v>49</v>
      </c>
      <c r="KJ862" s="18">
        <v>37</v>
      </c>
      <c r="KL862" s="18">
        <v>40</v>
      </c>
      <c r="KM862" s="18">
        <v>0</v>
      </c>
      <c r="ME862" s="18" t="s">
        <v>766</v>
      </c>
      <c r="MJ862" s="18" t="s">
        <v>768</v>
      </c>
      <c r="MO862" s="18">
        <v>40</v>
      </c>
      <c r="MP862" s="18">
        <v>0</v>
      </c>
      <c r="MQ862" s="18" t="s">
        <v>766</v>
      </c>
      <c r="MS862" s="18">
        <v>49166</v>
      </c>
      <c r="MU862" s="18">
        <v>0</v>
      </c>
      <c r="NX862" s="18">
        <f t="shared" si="124"/>
        <v>3454.830857142842</v>
      </c>
      <c r="NY862" t="str">
        <f t="shared" si="110"/>
        <v>Smaller</v>
      </c>
      <c r="NZ862" t="str">
        <f t="shared" si="111"/>
        <v>Small</v>
      </c>
    </row>
    <row r="863" spans="1:390">
      <c r="A863" t="s">
        <v>631</v>
      </c>
      <c r="B863" t="s">
        <v>710</v>
      </c>
      <c r="C863" s="32">
        <v>963</v>
      </c>
      <c r="D863" s="1" t="s">
        <v>404</v>
      </c>
      <c r="E863">
        <v>20130</v>
      </c>
      <c r="F863" t="s">
        <v>936</v>
      </c>
      <c r="G863" s="18">
        <v>5758.5068571428183</v>
      </c>
      <c r="H863" s="62">
        <v>8914</v>
      </c>
      <c r="J863" s="63">
        <v>59</v>
      </c>
      <c r="K863" s="63">
        <v>7</v>
      </c>
      <c r="R863" s="63">
        <v>0</v>
      </c>
      <c r="U863" s="63">
        <v>28</v>
      </c>
      <c r="V863" s="63">
        <v>210</v>
      </c>
      <c r="AC863" s="93">
        <v>20000</v>
      </c>
      <c r="AF863" s="93">
        <v>0</v>
      </c>
      <c r="AG863" s="93">
        <v>0</v>
      </c>
      <c r="AJ863" s="93">
        <v>0</v>
      </c>
      <c r="AK863" s="93">
        <v>0</v>
      </c>
      <c r="AL863" s="93">
        <v>0</v>
      </c>
      <c r="AM863" s="93">
        <v>0</v>
      </c>
      <c r="AN863" s="62"/>
      <c r="AO863" s="59">
        <f t="shared" si="113"/>
        <v>20000</v>
      </c>
      <c r="AP863" s="62">
        <v>3399</v>
      </c>
      <c r="AQ863" s="62"/>
      <c r="AR863" s="62"/>
      <c r="AS863" s="63">
        <v>0</v>
      </c>
      <c r="AT863" s="63">
        <v>0</v>
      </c>
      <c r="AW863" s="63">
        <v>0</v>
      </c>
      <c r="AX863" s="63">
        <v>0</v>
      </c>
      <c r="AY863" s="63">
        <v>0</v>
      </c>
      <c r="AZ863" s="63">
        <v>0</v>
      </c>
      <c r="BB863" s="63">
        <f t="shared" si="125"/>
        <v>3399</v>
      </c>
      <c r="BC863" s="63">
        <v>8653.27</v>
      </c>
      <c r="BF863" s="63">
        <v>0</v>
      </c>
      <c r="BG863" s="63">
        <v>0</v>
      </c>
      <c r="BJ863" s="63">
        <v>0</v>
      </c>
      <c r="BK863" s="63">
        <v>0</v>
      </c>
      <c r="BL863" s="63">
        <v>0</v>
      </c>
      <c r="BM863" s="63">
        <v>0</v>
      </c>
      <c r="BO863" s="63">
        <f t="shared" si="114"/>
        <v>8653.27</v>
      </c>
      <c r="BP863" s="63">
        <v>0</v>
      </c>
      <c r="BR863" s="63">
        <v>0</v>
      </c>
      <c r="BS863" s="63">
        <v>0</v>
      </c>
      <c r="BV863" s="63">
        <v>0</v>
      </c>
      <c r="BW863">
        <v>0</v>
      </c>
      <c r="BX863">
        <v>0</v>
      </c>
      <c r="BY863">
        <v>0</v>
      </c>
      <c r="BZ863">
        <f t="shared" si="126"/>
        <v>0</v>
      </c>
      <c r="CY863" s="42">
        <v>32614.5</v>
      </c>
      <c r="CZ863" s="42"/>
      <c r="DA863">
        <v>0</v>
      </c>
      <c r="DB863">
        <v>0</v>
      </c>
      <c r="DD863">
        <v>0</v>
      </c>
      <c r="DE863" s="39">
        <v>14059</v>
      </c>
      <c r="DF863">
        <v>0</v>
      </c>
      <c r="DG863">
        <v>0</v>
      </c>
      <c r="DH863">
        <v>0</v>
      </c>
      <c r="DI863">
        <f t="shared" si="115"/>
        <v>46673.5</v>
      </c>
      <c r="EJ863" s="39">
        <v>2000</v>
      </c>
      <c r="EK863" s="39"/>
      <c r="EL863">
        <v>0</v>
      </c>
      <c r="EM863">
        <v>0</v>
      </c>
      <c r="EO863">
        <v>0</v>
      </c>
      <c r="EP863">
        <v>0</v>
      </c>
      <c r="EQ863">
        <v>0</v>
      </c>
      <c r="ES863">
        <v>0</v>
      </c>
      <c r="ET863" s="39">
        <f t="shared" si="127"/>
        <v>2000</v>
      </c>
      <c r="FT863" s="39"/>
      <c r="FU863">
        <v>0</v>
      </c>
      <c r="FW863">
        <v>0</v>
      </c>
      <c r="FX863">
        <v>0</v>
      </c>
      <c r="FZ863">
        <v>0</v>
      </c>
      <c r="GB863">
        <v>0</v>
      </c>
      <c r="GC863">
        <v>0</v>
      </c>
      <c r="GD863">
        <f t="shared" si="128"/>
        <v>0</v>
      </c>
      <c r="GE863">
        <v>0</v>
      </c>
      <c r="GG863">
        <v>0</v>
      </c>
      <c r="GH863">
        <v>0</v>
      </c>
      <c r="GK863">
        <v>0</v>
      </c>
      <c r="GL863">
        <v>0</v>
      </c>
      <c r="GM863">
        <v>0</v>
      </c>
      <c r="GN863">
        <v>0</v>
      </c>
      <c r="GO863">
        <f t="shared" si="120"/>
        <v>0</v>
      </c>
      <c r="GP863" s="2">
        <f t="shared" si="121"/>
        <v>28653.27</v>
      </c>
      <c r="GQ863" s="2">
        <f t="shared" si="122"/>
        <v>52072.5</v>
      </c>
      <c r="GR863" s="2">
        <f t="shared" si="123"/>
        <v>80725.77</v>
      </c>
      <c r="GS863" t="s">
        <v>420</v>
      </c>
      <c r="GV863" t="s">
        <v>768</v>
      </c>
      <c r="GW863" t="s">
        <v>410</v>
      </c>
      <c r="HC863">
        <v>866</v>
      </c>
      <c r="HD863">
        <v>474</v>
      </c>
      <c r="HE863" s="39">
        <v>160569</v>
      </c>
      <c r="HF863">
        <v>96</v>
      </c>
      <c r="HG863">
        <v>0</v>
      </c>
      <c r="HH863" s="39">
        <v>25935</v>
      </c>
      <c r="HJ863">
        <v>41</v>
      </c>
      <c r="HK863">
        <v>0</v>
      </c>
      <c r="HL863">
        <v>919</v>
      </c>
      <c r="HO863">
        <v>80</v>
      </c>
      <c r="HP863">
        <v>91</v>
      </c>
      <c r="HQ863">
        <v>0</v>
      </c>
      <c r="HR863">
        <v>41</v>
      </c>
      <c r="HU863">
        <v>5</v>
      </c>
      <c r="IA863">
        <v>3</v>
      </c>
      <c r="IF863" s="63">
        <v>3.5</v>
      </c>
      <c r="IG863">
        <v>2.7</v>
      </c>
      <c r="II863" s="35">
        <f t="shared" si="109"/>
        <v>2.7</v>
      </c>
      <c r="IJ863">
        <v>0</v>
      </c>
      <c r="IK863">
        <v>3</v>
      </c>
      <c r="IL863">
        <v>2.5</v>
      </c>
      <c r="IM863" s="18">
        <v>3871</v>
      </c>
      <c r="IN863" t="s">
        <v>411</v>
      </c>
      <c r="IO863" s="62">
        <v>1903</v>
      </c>
      <c r="IP863" s="18">
        <v>21169</v>
      </c>
      <c r="IQ863" s="18">
        <v>906</v>
      </c>
      <c r="IR863" s="18">
        <v>20</v>
      </c>
      <c r="IS863" s="18">
        <v>34</v>
      </c>
      <c r="IX863" s="18">
        <v>24032</v>
      </c>
      <c r="JA863" s="18">
        <v>2</v>
      </c>
      <c r="JB863" s="18">
        <v>0</v>
      </c>
      <c r="JC863" s="18">
        <v>0</v>
      </c>
      <c r="JD863" s="18">
        <v>2</v>
      </c>
      <c r="JE863" s="18" t="s">
        <v>766</v>
      </c>
      <c r="JP863" s="18" t="s">
        <v>766</v>
      </c>
      <c r="JR863" s="18">
        <v>232</v>
      </c>
      <c r="JU863" s="18">
        <v>26</v>
      </c>
      <c r="KF863" s="18">
        <v>3</v>
      </c>
      <c r="KG863" s="18">
        <v>3</v>
      </c>
      <c r="KH863" s="18">
        <v>66</v>
      </c>
      <c r="KI863" s="18">
        <v>55.5</v>
      </c>
      <c r="KJ863" s="18">
        <v>50</v>
      </c>
      <c r="KK863" s="18">
        <v>50</v>
      </c>
      <c r="KL863" s="18">
        <v>0</v>
      </c>
      <c r="KM863" s="18">
        <v>0</v>
      </c>
      <c r="ME863" s="18" t="s">
        <v>766</v>
      </c>
      <c r="MJ863" s="18" t="s">
        <v>768</v>
      </c>
      <c r="MO863" s="18">
        <v>0</v>
      </c>
      <c r="MP863" s="18">
        <v>0</v>
      </c>
      <c r="MQ863" s="18" t="s">
        <v>768</v>
      </c>
      <c r="MR863" s="18">
        <v>2</v>
      </c>
      <c r="MS863" s="18">
        <v>195655</v>
      </c>
      <c r="MU863" s="18">
        <v>1</v>
      </c>
      <c r="NX863" s="18">
        <f t="shared" si="124"/>
        <v>2132.7803174603027</v>
      </c>
      <c r="NY863" t="str">
        <f t="shared" si="110"/>
        <v>Smaller</v>
      </c>
      <c r="NZ863" t="str">
        <f t="shared" si="111"/>
        <v>Small</v>
      </c>
    </row>
    <row r="864" spans="1:390">
      <c r="A864" t="s">
        <v>540</v>
      </c>
      <c r="B864" t="s">
        <v>541</v>
      </c>
      <c r="C864" s="32" t="s">
        <v>542</v>
      </c>
      <c r="D864" s="31" t="s">
        <v>393</v>
      </c>
      <c r="E864">
        <v>20130</v>
      </c>
      <c r="F864" t="s">
        <v>936</v>
      </c>
      <c r="G864" s="18">
        <v>7093.1030476190435</v>
      </c>
      <c r="H864" s="62">
        <v>24554</v>
      </c>
      <c r="J864" s="63">
        <v>82</v>
      </c>
      <c r="K864" s="63">
        <v>6</v>
      </c>
      <c r="R864" s="63">
        <v>45</v>
      </c>
      <c r="U864" s="63">
        <v>32</v>
      </c>
      <c r="V864" s="63">
        <v>422</v>
      </c>
      <c r="AC864" s="93">
        <v>20000</v>
      </c>
      <c r="AK864" s="93">
        <v>2335</v>
      </c>
      <c r="AL864" s="93">
        <v>16518</v>
      </c>
      <c r="AN864" s="62"/>
      <c r="AO864" s="59">
        <f t="shared" si="113"/>
        <v>38853</v>
      </c>
      <c r="AP864" s="62">
        <v>669</v>
      </c>
      <c r="AQ864" s="62"/>
      <c r="AR864" s="62"/>
      <c r="BB864" s="63">
        <f t="shared" si="125"/>
        <v>669</v>
      </c>
      <c r="BC864" s="63">
        <v>7000</v>
      </c>
      <c r="BO864" s="63">
        <f t="shared" si="114"/>
        <v>7000</v>
      </c>
      <c r="BP864" s="63">
        <v>1070</v>
      </c>
      <c r="BZ864">
        <f t="shared" si="126"/>
        <v>1070</v>
      </c>
      <c r="CY864">
        <v>34104</v>
      </c>
      <c r="DG864">
        <v>35693</v>
      </c>
      <c r="DI864">
        <f t="shared" si="115"/>
        <v>69797</v>
      </c>
      <c r="EJ864">
        <v>3000</v>
      </c>
      <c r="ET864" s="39">
        <f t="shared" si="127"/>
        <v>3000</v>
      </c>
      <c r="FT864" s="39"/>
      <c r="FZ864">
        <v>5434</v>
      </c>
      <c r="GD864">
        <f t="shared" si="128"/>
        <v>5434</v>
      </c>
      <c r="GP864" s="2">
        <f t="shared" si="121"/>
        <v>45853</v>
      </c>
      <c r="GQ864" s="2">
        <f t="shared" si="122"/>
        <v>79970</v>
      </c>
      <c r="GR864" s="2">
        <f t="shared" si="123"/>
        <v>125823</v>
      </c>
      <c r="GS864" t="s">
        <v>420</v>
      </c>
      <c r="GV864" t="s">
        <v>768</v>
      </c>
      <c r="GW864" t="s">
        <v>410</v>
      </c>
      <c r="HC864">
        <v>441</v>
      </c>
      <c r="HD864">
        <v>4106</v>
      </c>
      <c r="HE864">
        <v>27032</v>
      </c>
      <c r="HF864">
        <v>61</v>
      </c>
      <c r="HG864">
        <v>0</v>
      </c>
      <c r="HH864">
        <v>77188</v>
      </c>
      <c r="HJ864">
        <v>111</v>
      </c>
      <c r="HK864">
        <v>13</v>
      </c>
      <c r="HL864">
        <v>448</v>
      </c>
      <c r="HO864">
        <v>140</v>
      </c>
      <c r="HP864">
        <v>140</v>
      </c>
      <c r="HQ864">
        <v>136</v>
      </c>
      <c r="HR864">
        <v>125</v>
      </c>
      <c r="HU864">
        <v>4</v>
      </c>
      <c r="IA864">
        <v>7</v>
      </c>
      <c r="IF864" s="63">
        <v>1.325</v>
      </c>
      <c r="IG864">
        <v>2.88</v>
      </c>
      <c r="II864" s="35">
        <f t="shared" si="109"/>
        <v>2.88</v>
      </c>
      <c r="IK864">
        <v>7</v>
      </c>
      <c r="IL864">
        <v>5.9749999999999996</v>
      </c>
      <c r="IM864" s="18">
        <v>13293</v>
      </c>
      <c r="IN864" t="s">
        <v>400</v>
      </c>
      <c r="IO864" s="62">
        <v>9283</v>
      </c>
      <c r="IP864" s="18">
        <v>8133</v>
      </c>
      <c r="IQ864" s="18">
        <v>2721</v>
      </c>
      <c r="IR864" s="18">
        <v>3584</v>
      </c>
      <c r="IS864" s="18">
        <v>659</v>
      </c>
      <c r="IX864" s="18">
        <v>23457</v>
      </c>
      <c r="JA864" s="18">
        <v>306</v>
      </c>
      <c r="JB864" s="18">
        <v>260</v>
      </c>
      <c r="JC864" s="18">
        <v>216</v>
      </c>
      <c r="JD864" s="18">
        <v>127</v>
      </c>
      <c r="JE864" s="18" t="s">
        <v>766</v>
      </c>
      <c r="JP864" s="18" t="s">
        <v>766</v>
      </c>
      <c r="JR864" s="18">
        <v>2777</v>
      </c>
      <c r="JU864" s="18">
        <v>117</v>
      </c>
      <c r="KF864" s="18">
        <v>0</v>
      </c>
      <c r="KG864" s="18">
        <v>0</v>
      </c>
      <c r="KH864" s="18">
        <v>0</v>
      </c>
      <c r="KI864" s="18">
        <v>52</v>
      </c>
      <c r="KJ864" s="18">
        <v>24</v>
      </c>
      <c r="KK864" s="18">
        <v>24</v>
      </c>
      <c r="KL864" s="18">
        <v>0</v>
      </c>
      <c r="KM864" s="18">
        <v>0</v>
      </c>
      <c r="ME864" s="18" t="s">
        <v>766</v>
      </c>
      <c r="MJ864" s="18" t="s">
        <v>768</v>
      </c>
      <c r="MO864" s="18">
        <v>0</v>
      </c>
      <c r="MP864" s="18">
        <v>0</v>
      </c>
      <c r="MQ864" s="18" t="s">
        <v>766</v>
      </c>
      <c r="MS864" s="18">
        <v>312015</v>
      </c>
      <c r="MU864" s="18">
        <v>269</v>
      </c>
      <c r="NX864" s="18">
        <f t="shared" si="124"/>
        <v>2462.8830026455012</v>
      </c>
      <c r="NY864" t="str">
        <f t="shared" si="110"/>
        <v>Mid-range</v>
      </c>
      <c r="NZ864" t="str">
        <f t="shared" si="111"/>
        <v>Small</v>
      </c>
    </row>
    <row r="865" spans="1:390">
      <c r="A865" t="s">
        <v>773</v>
      </c>
      <c r="B865" t="s">
        <v>701</v>
      </c>
      <c r="C865" s="32" t="s">
        <v>702</v>
      </c>
      <c r="D865" s="31" t="s">
        <v>393</v>
      </c>
      <c r="E865">
        <v>20130</v>
      </c>
      <c r="F865" t="s">
        <v>936</v>
      </c>
      <c r="G865" s="18">
        <v>10450.928761904766</v>
      </c>
      <c r="H865" s="62">
        <v>54000</v>
      </c>
      <c r="J865" s="63">
        <v>270</v>
      </c>
      <c r="K865" s="63">
        <v>5</v>
      </c>
      <c r="R865" s="63">
        <v>35</v>
      </c>
      <c r="U865" s="63">
        <v>30</v>
      </c>
      <c r="V865" s="63">
        <v>685</v>
      </c>
      <c r="AC865" s="93">
        <v>20748</v>
      </c>
      <c r="AF865" s="93">
        <v>0</v>
      </c>
      <c r="AG865" s="93">
        <v>0</v>
      </c>
      <c r="AJ865" s="93">
        <v>0</v>
      </c>
      <c r="AK865" s="93">
        <v>0</v>
      </c>
      <c r="AL865" s="93">
        <v>27543</v>
      </c>
      <c r="AM865" s="93">
        <v>0</v>
      </c>
      <c r="AO865" s="59">
        <f t="shared" si="113"/>
        <v>48291</v>
      </c>
      <c r="AP865" s="63">
        <v>110</v>
      </c>
      <c r="AS865" s="63">
        <v>0</v>
      </c>
      <c r="AT865" s="63">
        <v>0</v>
      </c>
      <c r="AW865" s="63">
        <v>0</v>
      </c>
      <c r="AX865" s="63">
        <v>0</v>
      </c>
      <c r="AY865" s="63">
        <v>22270</v>
      </c>
      <c r="AZ865" s="63">
        <v>0</v>
      </c>
      <c r="BB865" s="63">
        <f t="shared" si="125"/>
        <v>22380</v>
      </c>
      <c r="BC865" s="63">
        <v>9332</v>
      </c>
      <c r="BF865" s="63">
        <v>0</v>
      </c>
      <c r="BG865" s="63">
        <v>0</v>
      </c>
      <c r="BJ865" s="63">
        <v>0</v>
      </c>
      <c r="BK865" s="63">
        <v>0</v>
      </c>
      <c r="BL865" s="63">
        <v>0</v>
      </c>
      <c r="BM865" s="63">
        <v>0</v>
      </c>
      <c r="BO865" s="63">
        <f t="shared" si="114"/>
        <v>9332</v>
      </c>
      <c r="BP865" s="63">
        <v>0</v>
      </c>
      <c r="BR865" s="63">
        <v>0</v>
      </c>
      <c r="BS865" s="63">
        <v>0</v>
      </c>
      <c r="BV865" s="63">
        <v>0</v>
      </c>
      <c r="BW865">
        <v>0</v>
      </c>
      <c r="BX865">
        <v>0</v>
      </c>
      <c r="BY865">
        <v>0</v>
      </c>
      <c r="BZ865">
        <f t="shared" si="126"/>
        <v>0</v>
      </c>
      <c r="CY865">
        <v>0</v>
      </c>
      <c r="DA865">
        <v>0</v>
      </c>
      <c r="DB865">
        <v>0</v>
      </c>
      <c r="DD865">
        <v>0</v>
      </c>
      <c r="DE865">
        <v>0</v>
      </c>
      <c r="DF865">
        <v>0</v>
      </c>
      <c r="DG865">
        <v>98870</v>
      </c>
      <c r="DH865">
        <v>0</v>
      </c>
      <c r="DI865">
        <f t="shared" si="115"/>
        <v>98870</v>
      </c>
      <c r="EJ865">
        <v>10767</v>
      </c>
      <c r="EL865">
        <v>0</v>
      </c>
      <c r="EM865">
        <v>0</v>
      </c>
      <c r="EO865">
        <v>0</v>
      </c>
      <c r="EP865">
        <v>0</v>
      </c>
      <c r="EQ865">
        <v>4694</v>
      </c>
      <c r="ES865">
        <v>0</v>
      </c>
      <c r="ET865" s="39">
        <f t="shared" si="127"/>
        <v>15461</v>
      </c>
      <c r="FT865" s="39"/>
      <c r="FU865">
        <v>0</v>
      </c>
      <c r="FW865">
        <v>0</v>
      </c>
      <c r="FX865">
        <v>0</v>
      </c>
      <c r="FZ865">
        <v>0</v>
      </c>
      <c r="GB865">
        <v>15356</v>
      </c>
      <c r="GC865">
        <v>0</v>
      </c>
      <c r="GD865">
        <f t="shared" si="128"/>
        <v>15356</v>
      </c>
      <c r="GE865">
        <v>0</v>
      </c>
      <c r="GG865">
        <v>0</v>
      </c>
      <c r="GH865">
        <v>0</v>
      </c>
      <c r="GK865">
        <v>0</v>
      </c>
      <c r="GL865">
        <v>0</v>
      </c>
      <c r="GM865">
        <v>0</v>
      </c>
      <c r="GN865">
        <v>0</v>
      </c>
      <c r="GO865">
        <f>SUM(GE865:GN865)</f>
        <v>0</v>
      </c>
      <c r="GP865" s="2">
        <f t="shared" si="121"/>
        <v>57623</v>
      </c>
      <c r="GQ865" s="2">
        <f t="shared" si="122"/>
        <v>152067</v>
      </c>
      <c r="GR865" s="2">
        <f t="shared" si="123"/>
        <v>209690</v>
      </c>
      <c r="GS865" t="s">
        <v>942</v>
      </c>
      <c r="GT865" t="s">
        <v>1080</v>
      </c>
      <c r="GU865" t="s">
        <v>996</v>
      </c>
      <c r="GV865" t="s">
        <v>766</v>
      </c>
      <c r="GX865" t="s">
        <v>938</v>
      </c>
      <c r="HC865">
        <v>975</v>
      </c>
      <c r="HD865">
        <v>7367</v>
      </c>
      <c r="HE865">
        <v>172864</v>
      </c>
      <c r="HF865">
        <v>109</v>
      </c>
      <c r="HG865">
        <v>1474</v>
      </c>
      <c r="HH865">
        <v>63962</v>
      </c>
      <c r="HJ865">
        <v>267</v>
      </c>
      <c r="HK865">
        <v>139454</v>
      </c>
      <c r="HL865">
        <v>1121</v>
      </c>
      <c r="HO865">
        <v>104</v>
      </c>
      <c r="HP865">
        <v>116</v>
      </c>
      <c r="HQ865">
        <v>0</v>
      </c>
      <c r="HR865">
        <v>370</v>
      </c>
      <c r="HU865">
        <v>19</v>
      </c>
      <c r="IA865">
        <v>9</v>
      </c>
      <c r="IF865" s="63">
        <v>5.0199999999999996</v>
      </c>
      <c r="IG865">
        <v>9.27</v>
      </c>
      <c r="II865" s="35">
        <f t="shared" si="109"/>
        <v>9.27</v>
      </c>
      <c r="IJ865">
        <v>0</v>
      </c>
      <c r="IK865">
        <v>9</v>
      </c>
      <c r="IL865">
        <v>6.44</v>
      </c>
      <c r="IM865" s="18">
        <v>10061</v>
      </c>
      <c r="IN865" t="s">
        <v>411</v>
      </c>
      <c r="IO865" s="62">
        <v>9638</v>
      </c>
      <c r="IP865" s="18">
        <v>21719</v>
      </c>
      <c r="IQ865" s="18">
        <v>10832</v>
      </c>
      <c r="IR865" s="18">
        <v>9716</v>
      </c>
      <c r="IX865" s="18">
        <v>51905</v>
      </c>
      <c r="JA865" s="18">
        <v>84</v>
      </c>
      <c r="JB865" s="18">
        <v>33</v>
      </c>
      <c r="JC865" s="18">
        <v>519</v>
      </c>
      <c r="JD865" s="18">
        <v>182</v>
      </c>
      <c r="JE865" s="18" t="s">
        <v>766</v>
      </c>
      <c r="JP865" s="18" t="s">
        <v>766</v>
      </c>
      <c r="JR865" s="18">
        <v>5594</v>
      </c>
      <c r="JU865" s="18">
        <v>218</v>
      </c>
      <c r="KF865" s="18">
        <v>2</v>
      </c>
      <c r="KG865" s="18">
        <v>10</v>
      </c>
      <c r="KH865" s="18">
        <v>237</v>
      </c>
      <c r="KI865" s="18">
        <v>68</v>
      </c>
      <c r="KJ865" s="18">
        <v>0</v>
      </c>
      <c r="KK865" s="18">
        <v>0</v>
      </c>
      <c r="KL865" s="18">
        <v>7</v>
      </c>
      <c r="KM865" s="18">
        <v>0</v>
      </c>
      <c r="ME865" s="18" t="s">
        <v>766</v>
      </c>
      <c r="MJ865" s="18" t="s">
        <v>768</v>
      </c>
      <c r="MO865" s="18">
        <v>7</v>
      </c>
      <c r="MP865" s="18">
        <v>0</v>
      </c>
      <c r="MQ865" s="18" t="s">
        <v>768</v>
      </c>
      <c r="MR865" s="18">
        <v>68</v>
      </c>
      <c r="MU865" s="18">
        <v>103</v>
      </c>
      <c r="NX865" s="18">
        <f t="shared" si="124"/>
        <v>1127.3925309498131</v>
      </c>
      <c r="NY865" t="str">
        <f t="shared" si="110"/>
        <v>Mid-range</v>
      </c>
      <c r="NZ865" t="str">
        <f t="shared" si="111"/>
        <v>Medium</v>
      </c>
    </row>
    <row r="866" spans="1:390">
      <c r="A866" t="s">
        <v>435</v>
      </c>
      <c r="B866" t="s">
        <v>436</v>
      </c>
      <c r="C866" s="32" t="s">
        <v>437</v>
      </c>
      <c r="D866" s="31" t="s">
        <v>393</v>
      </c>
      <c r="E866">
        <v>20130</v>
      </c>
      <c r="F866" t="s">
        <v>936</v>
      </c>
      <c r="G866" s="18">
        <v>4944.1561904761584</v>
      </c>
      <c r="H866" s="62">
        <v>15500</v>
      </c>
      <c r="I866" s="76"/>
      <c r="J866" s="63">
        <v>22</v>
      </c>
      <c r="K866" s="63">
        <v>0</v>
      </c>
      <c r="R866" s="63">
        <v>0</v>
      </c>
      <c r="U866" s="63">
        <v>0</v>
      </c>
      <c r="V866" s="63">
        <v>511</v>
      </c>
      <c r="AC866" s="93">
        <v>21259</v>
      </c>
      <c r="AF866" s="93">
        <v>0</v>
      </c>
      <c r="AG866" s="93">
        <v>0</v>
      </c>
      <c r="AJ866" s="93">
        <v>0</v>
      </c>
      <c r="AK866" s="93">
        <v>0</v>
      </c>
      <c r="AL866" s="93">
        <v>0</v>
      </c>
      <c r="AM866" s="93">
        <v>0</v>
      </c>
      <c r="AN866" s="62"/>
      <c r="AO866" s="59">
        <f t="shared" si="113"/>
        <v>21259</v>
      </c>
      <c r="AP866" s="62">
        <v>4242</v>
      </c>
      <c r="AQ866" s="62"/>
      <c r="AR866" s="62"/>
      <c r="AS866" s="63">
        <v>0</v>
      </c>
      <c r="AT866" s="63">
        <v>0</v>
      </c>
      <c r="AW866" s="63">
        <v>0</v>
      </c>
      <c r="AX866" s="63">
        <v>0</v>
      </c>
      <c r="AY866" s="63">
        <v>0</v>
      </c>
      <c r="AZ866" s="63">
        <v>0</v>
      </c>
      <c r="BB866" s="63">
        <f t="shared" si="125"/>
        <v>4242</v>
      </c>
      <c r="BC866" s="63">
        <v>1724</v>
      </c>
      <c r="BF866" s="63">
        <v>0</v>
      </c>
      <c r="BG866" s="63">
        <v>0</v>
      </c>
      <c r="BJ866" s="63">
        <v>0</v>
      </c>
      <c r="BK866" s="63">
        <v>0</v>
      </c>
      <c r="BL866" s="63">
        <v>0</v>
      </c>
      <c r="BM866" s="63">
        <v>0</v>
      </c>
      <c r="BO866" s="63">
        <f t="shared" si="114"/>
        <v>1724</v>
      </c>
      <c r="BP866" s="63">
        <v>0</v>
      </c>
      <c r="BR866" s="63">
        <v>0</v>
      </c>
      <c r="BS866" s="63">
        <v>0</v>
      </c>
      <c r="BV866" s="63">
        <v>0</v>
      </c>
      <c r="BW866">
        <v>0</v>
      </c>
      <c r="BX866">
        <v>0</v>
      </c>
      <c r="BY866">
        <v>0</v>
      </c>
      <c r="BZ866">
        <f t="shared" si="126"/>
        <v>0</v>
      </c>
      <c r="CY866">
        <v>31403</v>
      </c>
      <c r="DA866">
        <v>0</v>
      </c>
      <c r="DB866">
        <v>0</v>
      </c>
      <c r="DD866">
        <v>0</v>
      </c>
      <c r="DE866">
        <v>0</v>
      </c>
      <c r="DF866">
        <v>0</v>
      </c>
      <c r="DG866">
        <v>0</v>
      </c>
      <c r="DH866">
        <v>8773</v>
      </c>
      <c r="DI866">
        <f t="shared" si="115"/>
        <v>40176</v>
      </c>
      <c r="EJ866">
        <v>500</v>
      </c>
      <c r="EL866">
        <v>0</v>
      </c>
      <c r="EM866">
        <v>0</v>
      </c>
      <c r="EO866">
        <v>0</v>
      </c>
      <c r="EP866">
        <v>0</v>
      </c>
      <c r="EQ866">
        <v>0</v>
      </c>
      <c r="ES866">
        <v>0</v>
      </c>
      <c r="ET866" s="39">
        <f t="shared" si="127"/>
        <v>500</v>
      </c>
      <c r="FT866" s="39"/>
      <c r="FU866">
        <v>5705</v>
      </c>
      <c r="FW866">
        <v>0</v>
      </c>
      <c r="FX866">
        <v>0</v>
      </c>
      <c r="FZ866">
        <v>0</v>
      </c>
      <c r="GB866">
        <v>0</v>
      </c>
      <c r="GC866">
        <v>0</v>
      </c>
      <c r="GD866">
        <f t="shared" si="128"/>
        <v>5705</v>
      </c>
      <c r="GE866">
        <v>350</v>
      </c>
      <c r="GG866">
        <v>0</v>
      </c>
      <c r="GH866">
        <v>0</v>
      </c>
      <c r="GK866">
        <v>0</v>
      </c>
      <c r="GL866">
        <v>0</v>
      </c>
      <c r="GM866">
        <v>0</v>
      </c>
      <c r="GN866">
        <v>0</v>
      </c>
      <c r="GO866">
        <f>SUM(GE866:GN866)</f>
        <v>350</v>
      </c>
      <c r="GP866" s="2">
        <f t="shared" si="121"/>
        <v>22983</v>
      </c>
      <c r="GQ866" s="2">
        <f t="shared" si="122"/>
        <v>50623</v>
      </c>
      <c r="GR866" s="2">
        <f t="shared" si="123"/>
        <v>73956</v>
      </c>
      <c r="GS866" t="s">
        <v>395</v>
      </c>
      <c r="GU866" t="s">
        <v>937</v>
      </c>
      <c r="GV866" t="s">
        <v>766</v>
      </c>
      <c r="GY866" t="s">
        <v>405</v>
      </c>
      <c r="HC866">
        <v>750</v>
      </c>
      <c r="HD866">
        <v>2359</v>
      </c>
      <c r="HE866" s="39">
        <v>25905</v>
      </c>
      <c r="HF866">
        <v>73</v>
      </c>
      <c r="HG866">
        <v>0</v>
      </c>
      <c r="HH866">
        <v>84336</v>
      </c>
      <c r="HJ866">
        <v>123</v>
      </c>
      <c r="HK866">
        <v>180</v>
      </c>
      <c r="HL866">
        <v>793</v>
      </c>
      <c r="HO866">
        <v>150</v>
      </c>
      <c r="HP866">
        <v>170</v>
      </c>
      <c r="HQ866">
        <v>0</v>
      </c>
      <c r="HR866">
        <v>123</v>
      </c>
      <c r="HU866">
        <v>7</v>
      </c>
      <c r="IA866">
        <v>4</v>
      </c>
      <c r="IF866" s="63">
        <v>0</v>
      </c>
      <c r="IG866">
        <v>3.2</v>
      </c>
      <c r="II866" s="35">
        <f t="shared" si="109"/>
        <v>3.2</v>
      </c>
      <c r="IK866">
        <v>4</v>
      </c>
      <c r="IL866">
        <v>4</v>
      </c>
      <c r="IM866" s="18">
        <v>6600</v>
      </c>
      <c r="IN866" t="s">
        <v>400</v>
      </c>
      <c r="IO866" s="62">
        <v>2845</v>
      </c>
      <c r="IP866" s="18">
        <v>3491</v>
      </c>
      <c r="IR866" s="18">
        <v>391</v>
      </c>
      <c r="IS866" s="18">
        <v>55</v>
      </c>
      <c r="IX866" s="18">
        <v>6129</v>
      </c>
      <c r="JA866" s="18">
        <v>60</v>
      </c>
      <c r="JB866" s="18">
        <v>36</v>
      </c>
      <c r="JC866" s="18">
        <v>123</v>
      </c>
      <c r="JD866" s="18">
        <v>76</v>
      </c>
      <c r="JE866" s="18" t="s">
        <v>766</v>
      </c>
      <c r="JP866" s="18" t="s">
        <v>766</v>
      </c>
      <c r="JR866" s="18">
        <v>1360</v>
      </c>
      <c r="JU866" s="18">
        <v>85</v>
      </c>
      <c r="KF866" s="18">
        <v>3</v>
      </c>
      <c r="KG866" s="18">
        <v>7</v>
      </c>
      <c r="KH866" s="18">
        <v>40</v>
      </c>
      <c r="KI866" s="18">
        <v>55</v>
      </c>
      <c r="KJ866" s="18">
        <v>36</v>
      </c>
      <c r="KK866" s="18">
        <v>20</v>
      </c>
      <c r="KL866" s="18">
        <v>0</v>
      </c>
      <c r="KM866" s="18">
        <v>0</v>
      </c>
      <c r="ME866" s="18" t="s">
        <v>766</v>
      </c>
      <c r="MJ866" s="18" t="s">
        <v>768</v>
      </c>
      <c r="MO866" s="18">
        <v>0</v>
      </c>
      <c r="MP866" s="18">
        <v>0</v>
      </c>
      <c r="MQ866" s="18" t="s">
        <v>766</v>
      </c>
      <c r="MR866" s="18">
        <v>55</v>
      </c>
      <c r="MS866" s="18">
        <v>143820</v>
      </c>
      <c r="MU866" s="18">
        <v>158</v>
      </c>
      <c r="NX866" s="18">
        <f t="shared" si="124"/>
        <v>1545.0488095237995</v>
      </c>
      <c r="NY866" t="str">
        <f t="shared" si="110"/>
        <v>Smaller</v>
      </c>
      <c r="NZ866" t="str">
        <f t="shared" si="111"/>
        <v>Small</v>
      </c>
    </row>
    <row r="867" spans="1:390">
      <c r="A867" t="s">
        <v>753</v>
      </c>
      <c r="B867" t="s">
        <v>754</v>
      </c>
      <c r="C867" s="32" t="s">
        <v>755</v>
      </c>
      <c r="D867" s="31" t="s">
        <v>393</v>
      </c>
      <c r="E867">
        <v>20130</v>
      </c>
      <c r="F867" t="s">
        <v>936</v>
      </c>
      <c r="G867" s="18">
        <v>2529.3100952381019</v>
      </c>
      <c r="H867" s="62">
        <v>27000</v>
      </c>
      <c r="I867" s="76"/>
      <c r="J867" s="63">
        <v>27</v>
      </c>
      <c r="K867" s="63">
        <v>4</v>
      </c>
      <c r="R867" s="63">
        <v>0</v>
      </c>
      <c r="U867" s="63">
        <v>30</v>
      </c>
      <c r="V867" s="63">
        <v>270</v>
      </c>
      <c r="AC867" s="93">
        <v>22000</v>
      </c>
      <c r="AN867" s="62"/>
      <c r="AO867" s="59">
        <f t="shared" si="113"/>
        <v>22000</v>
      </c>
      <c r="AP867" s="62"/>
      <c r="AQ867" s="62"/>
      <c r="AR867" s="62"/>
      <c r="BC867" s="76">
        <v>7000</v>
      </c>
      <c r="BD867" s="76"/>
      <c r="BE867" s="76"/>
      <c r="BO867" s="63">
        <f t="shared" si="114"/>
        <v>7000</v>
      </c>
      <c r="BP867" s="63">
        <v>0</v>
      </c>
      <c r="BZ867">
        <f t="shared" si="126"/>
        <v>0</v>
      </c>
      <c r="CY867" s="39">
        <v>42000</v>
      </c>
      <c r="CZ867" s="39"/>
      <c r="DI867">
        <f t="shared" si="115"/>
        <v>42000</v>
      </c>
      <c r="EJ867" s="39">
        <v>1000</v>
      </c>
      <c r="EK867" s="39"/>
      <c r="ET867" s="39">
        <f t="shared" si="127"/>
        <v>1000</v>
      </c>
      <c r="FT867" s="39"/>
      <c r="FU867">
        <v>0</v>
      </c>
      <c r="GD867">
        <f t="shared" si="128"/>
        <v>0</v>
      </c>
      <c r="GE867">
        <v>0</v>
      </c>
      <c r="GO867">
        <f>SUM(GE867:GN867)</f>
        <v>0</v>
      </c>
      <c r="GP867" s="2">
        <f t="shared" si="121"/>
        <v>29000</v>
      </c>
      <c r="GQ867" s="2">
        <f t="shared" si="122"/>
        <v>43000</v>
      </c>
      <c r="GR867" s="2">
        <f t="shared" si="123"/>
        <v>72000</v>
      </c>
      <c r="GS867" t="s">
        <v>942</v>
      </c>
      <c r="GT867" t="s">
        <v>853</v>
      </c>
      <c r="GV867" t="s">
        <v>768</v>
      </c>
      <c r="GW867" t="s">
        <v>410</v>
      </c>
      <c r="HC867">
        <v>309</v>
      </c>
      <c r="HD867">
        <v>1640</v>
      </c>
      <c r="HE867" s="39">
        <v>40000</v>
      </c>
      <c r="HF867">
        <v>104</v>
      </c>
      <c r="HH867" s="39">
        <v>19009</v>
      </c>
      <c r="HJ867">
        <v>40</v>
      </c>
      <c r="HK867">
        <v>0</v>
      </c>
      <c r="HL867">
        <v>0</v>
      </c>
      <c r="HO867">
        <v>0</v>
      </c>
      <c r="HP867">
        <v>0</v>
      </c>
      <c r="HR867">
        <v>40</v>
      </c>
      <c r="HU867">
        <v>1</v>
      </c>
      <c r="IA867">
        <v>4</v>
      </c>
      <c r="IF867" s="63">
        <v>1.25</v>
      </c>
      <c r="IG867">
        <v>1</v>
      </c>
      <c r="II867" s="35">
        <f t="shared" si="109"/>
        <v>1</v>
      </c>
      <c r="IJ867">
        <v>4</v>
      </c>
      <c r="IK867">
        <v>8</v>
      </c>
      <c r="IL867">
        <v>3.0750000000000002</v>
      </c>
      <c r="IM867" s="18">
        <v>800</v>
      </c>
      <c r="IN867" t="s">
        <v>400</v>
      </c>
      <c r="IO867" s="62">
        <v>3227</v>
      </c>
      <c r="IP867" s="18">
        <v>18272</v>
      </c>
      <c r="IQ867" s="18">
        <v>18272</v>
      </c>
      <c r="IR867" s="18">
        <v>1428</v>
      </c>
      <c r="IS867" s="18">
        <v>52</v>
      </c>
      <c r="IX867" s="18">
        <v>22979</v>
      </c>
      <c r="JA867" s="18">
        <v>0</v>
      </c>
      <c r="JB867" s="18">
        <v>0</v>
      </c>
      <c r="JC867" s="18">
        <v>0</v>
      </c>
      <c r="JD867" s="18">
        <v>0</v>
      </c>
      <c r="JE867" s="18" t="s">
        <v>766</v>
      </c>
      <c r="JP867" s="18" t="s">
        <v>766</v>
      </c>
      <c r="JR867" s="18">
        <v>775</v>
      </c>
      <c r="JU867" s="18">
        <v>31</v>
      </c>
      <c r="KF867" s="18">
        <v>1</v>
      </c>
      <c r="KG867" s="18">
        <v>31</v>
      </c>
      <c r="KH867" s="18">
        <v>560</v>
      </c>
      <c r="KI867" s="18">
        <v>57</v>
      </c>
      <c r="KJ867" s="18">
        <v>48</v>
      </c>
      <c r="KK867" s="18">
        <v>35</v>
      </c>
      <c r="KL867" s="18">
        <v>0</v>
      </c>
      <c r="KM867" s="18">
        <v>0</v>
      </c>
      <c r="ME867" s="18" t="s">
        <v>768</v>
      </c>
      <c r="MJ867" s="18" t="s">
        <v>766</v>
      </c>
      <c r="MO867" s="18">
        <v>0</v>
      </c>
      <c r="MP867" s="18">
        <v>0</v>
      </c>
      <c r="MQ867" s="18" t="s">
        <v>766</v>
      </c>
      <c r="MS867" s="18">
        <v>105658</v>
      </c>
      <c r="MU867" s="18">
        <v>768</v>
      </c>
      <c r="NX867" s="18">
        <f t="shared" si="124"/>
        <v>2529.3100952381019</v>
      </c>
      <c r="NY867" t="str">
        <f t="shared" si="110"/>
        <v>Smaller</v>
      </c>
      <c r="NZ867" t="str">
        <f t="shared" si="111"/>
        <v>Small</v>
      </c>
    </row>
    <row r="868" spans="1:390">
      <c r="A868" t="s">
        <v>528</v>
      </c>
      <c r="B868" t="s">
        <v>529</v>
      </c>
      <c r="C868" s="32" t="s">
        <v>530</v>
      </c>
      <c r="D868" s="31" t="s">
        <v>393</v>
      </c>
      <c r="E868">
        <v>20130</v>
      </c>
      <c r="F868" t="s">
        <v>936</v>
      </c>
      <c r="G868" s="18">
        <v>7193.4443809523855</v>
      </c>
      <c r="H868" s="62">
        <v>16128</v>
      </c>
      <c r="I868" s="78"/>
      <c r="J868" s="63">
        <v>109</v>
      </c>
      <c r="K868" s="63">
        <v>3</v>
      </c>
      <c r="R868" s="63">
        <v>38</v>
      </c>
      <c r="U868" s="63">
        <v>38</v>
      </c>
      <c r="V868" s="63">
        <v>328</v>
      </c>
      <c r="AC868" s="93">
        <v>25000</v>
      </c>
      <c r="AF868" s="93">
        <v>10000</v>
      </c>
      <c r="AN868" s="62"/>
      <c r="AO868" s="59">
        <f t="shared" si="113"/>
        <v>35000</v>
      </c>
      <c r="AP868" s="62">
        <v>2000</v>
      </c>
      <c r="AQ868" s="62"/>
      <c r="AR868" s="62"/>
      <c r="BB868" s="63">
        <f t="shared" ref="BB868:BB884" si="129">SUM(AP868:AZ868)</f>
        <v>2000</v>
      </c>
      <c r="BC868" s="78">
        <v>14800</v>
      </c>
      <c r="BD868" s="78"/>
      <c r="BE868" s="78"/>
      <c r="BO868" s="63">
        <f t="shared" si="114"/>
        <v>14800</v>
      </c>
      <c r="BP868" s="63">
        <v>0</v>
      </c>
      <c r="BZ868">
        <f t="shared" si="126"/>
        <v>0</v>
      </c>
      <c r="CY868" s="39">
        <v>70000</v>
      </c>
      <c r="CZ868" s="39"/>
      <c r="DI868">
        <f t="shared" si="115"/>
        <v>70000</v>
      </c>
      <c r="EJ868" s="39">
        <v>1000</v>
      </c>
      <c r="EK868" s="39"/>
      <c r="ET868" s="39">
        <f t="shared" si="127"/>
        <v>1000</v>
      </c>
      <c r="FT868" s="39"/>
      <c r="FU868">
        <v>0</v>
      </c>
      <c r="GD868">
        <f t="shared" si="128"/>
        <v>0</v>
      </c>
      <c r="GP868" s="2">
        <f t="shared" si="121"/>
        <v>49800</v>
      </c>
      <c r="GQ868" s="2">
        <f t="shared" si="122"/>
        <v>73000</v>
      </c>
      <c r="GR868" s="2">
        <f t="shared" si="123"/>
        <v>122800</v>
      </c>
      <c r="GS868" t="s">
        <v>420</v>
      </c>
      <c r="GV868" t="s">
        <v>766</v>
      </c>
      <c r="GW868" t="s">
        <v>410</v>
      </c>
      <c r="HC868">
        <v>877</v>
      </c>
      <c r="HD868">
        <v>1050</v>
      </c>
      <c r="HE868">
        <v>96300</v>
      </c>
      <c r="HF868">
        <v>144</v>
      </c>
      <c r="HH868" s="42">
        <v>57000</v>
      </c>
      <c r="HJ868">
        <v>35</v>
      </c>
      <c r="HK868">
        <v>2000</v>
      </c>
      <c r="HL868">
        <v>10</v>
      </c>
      <c r="HO868">
        <v>50</v>
      </c>
      <c r="HP868">
        <v>0</v>
      </c>
      <c r="HR868">
        <v>3</v>
      </c>
      <c r="HU868">
        <v>9</v>
      </c>
      <c r="IA868">
        <v>2</v>
      </c>
      <c r="IF868" s="63">
        <v>7</v>
      </c>
      <c r="IG868">
        <v>4</v>
      </c>
      <c r="II868" s="35">
        <f t="shared" si="109"/>
        <v>4</v>
      </c>
      <c r="IK868">
        <v>2</v>
      </c>
      <c r="IL868">
        <v>2</v>
      </c>
      <c r="IM868" s="18">
        <v>11175</v>
      </c>
      <c r="IN868" t="s">
        <v>411</v>
      </c>
      <c r="IO868" s="62">
        <v>18000</v>
      </c>
      <c r="IP868" s="18">
        <v>100000</v>
      </c>
      <c r="IR868" s="18">
        <v>1000</v>
      </c>
      <c r="IX868" s="18">
        <v>281000</v>
      </c>
      <c r="JA868" s="18">
        <v>38</v>
      </c>
      <c r="JB868" s="18">
        <v>28</v>
      </c>
      <c r="JC868" s="18">
        <v>158</v>
      </c>
      <c r="JD868" s="18">
        <v>52</v>
      </c>
      <c r="JE868" s="18" t="s">
        <v>768</v>
      </c>
      <c r="JF868" s="18" t="s">
        <v>1081</v>
      </c>
      <c r="JP868" s="18" t="s">
        <v>766</v>
      </c>
      <c r="JR868" s="18">
        <v>4800</v>
      </c>
      <c r="JU868" s="18">
        <v>207</v>
      </c>
      <c r="KF868" s="18">
        <v>2</v>
      </c>
      <c r="KG868" s="18">
        <v>44</v>
      </c>
      <c r="KH868" s="18">
        <v>2280</v>
      </c>
      <c r="KI868" s="18">
        <v>120</v>
      </c>
      <c r="KK868" s="18">
        <v>32</v>
      </c>
      <c r="KL868" s="18">
        <v>0</v>
      </c>
      <c r="KM868" s="18">
        <v>0</v>
      </c>
      <c r="ME868" s="18" t="s">
        <v>766</v>
      </c>
      <c r="MJ868" s="18" t="s">
        <v>768</v>
      </c>
      <c r="MO868" s="18">
        <v>0</v>
      </c>
      <c r="MP868" s="18">
        <v>0</v>
      </c>
      <c r="MQ868" s="18" t="s">
        <v>768</v>
      </c>
      <c r="MR868" s="18">
        <v>2.5</v>
      </c>
      <c r="MS868" s="18">
        <v>167970</v>
      </c>
      <c r="NX868" s="18">
        <f t="shared" si="124"/>
        <v>1798.3610952380964</v>
      </c>
      <c r="NY868" t="str">
        <f t="shared" si="110"/>
        <v>Mid-range</v>
      </c>
      <c r="NZ868" t="str">
        <f t="shared" si="111"/>
        <v>Small</v>
      </c>
    </row>
    <row r="869" spans="1:390">
      <c r="A869" t="s">
        <v>525</v>
      </c>
      <c r="B869" t="s">
        <v>692</v>
      </c>
      <c r="C869" s="32"/>
      <c r="D869" s="1" t="s">
        <v>404</v>
      </c>
      <c r="E869">
        <v>20130</v>
      </c>
      <c r="F869" t="s">
        <v>936</v>
      </c>
      <c r="G869" s="18"/>
      <c r="H869" s="62">
        <v>22996</v>
      </c>
      <c r="J869" s="63">
        <v>51</v>
      </c>
      <c r="K869" s="63">
        <v>1</v>
      </c>
      <c r="R869" s="63">
        <v>30</v>
      </c>
      <c r="U869" s="63">
        <v>6</v>
      </c>
      <c r="V869" s="63">
        <v>176</v>
      </c>
      <c r="AC869" s="93">
        <v>26329</v>
      </c>
      <c r="AF869" s="93">
        <v>0</v>
      </c>
      <c r="AG869" s="93">
        <v>0</v>
      </c>
      <c r="AJ869" s="93">
        <v>0</v>
      </c>
      <c r="AK869" s="93">
        <v>0</v>
      </c>
      <c r="AL869" s="93">
        <v>0</v>
      </c>
      <c r="AM869" s="93">
        <v>0</v>
      </c>
      <c r="AN869" s="62"/>
      <c r="AO869" s="59">
        <f t="shared" si="113"/>
        <v>26329</v>
      </c>
      <c r="AP869" s="62">
        <v>3741</v>
      </c>
      <c r="AQ869" s="62"/>
      <c r="AR869" s="62"/>
      <c r="AS869" s="63">
        <v>0</v>
      </c>
      <c r="AT869" s="63">
        <v>0</v>
      </c>
      <c r="AW869" s="63">
        <v>0</v>
      </c>
      <c r="AX869" s="63">
        <v>0</v>
      </c>
      <c r="AY869" s="63">
        <v>0</v>
      </c>
      <c r="AZ869" s="63">
        <v>0</v>
      </c>
      <c r="BB869" s="63">
        <f t="shared" si="129"/>
        <v>3741</v>
      </c>
      <c r="BC869" s="63">
        <v>6619</v>
      </c>
      <c r="BF869" s="63">
        <v>0</v>
      </c>
      <c r="BG869" s="63">
        <v>0</v>
      </c>
      <c r="BJ869" s="63">
        <v>0</v>
      </c>
      <c r="BK869" s="63">
        <v>0</v>
      </c>
      <c r="BL869" s="63">
        <v>0</v>
      </c>
      <c r="BM869" s="63">
        <v>0</v>
      </c>
      <c r="BO869" s="63">
        <f t="shared" si="114"/>
        <v>6619</v>
      </c>
      <c r="BP869" s="63">
        <v>0</v>
      </c>
      <c r="BR869" s="63">
        <v>0</v>
      </c>
      <c r="BS869" s="63">
        <v>0</v>
      </c>
      <c r="BV869" s="63">
        <v>0</v>
      </c>
      <c r="BW869">
        <v>0</v>
      </c>
      <c r="BX869">
        <v>0</v>
      </c>
      <c r="BY869">
        <v>0</v>
      </c>
      <c r="BZ869">
        <f t="shared" si="126"/>
        <v>0</v>
      </c>
      <c r="CY869">
        <v>27477</v>
      </c>
      <c r="DA869">
        <v>0</v>
      </c>
      <c r="DB869">
        <v>0</v>
      </c>
      <c r="DD869">
        <v>0</v>
      </c>
      <c r="DE869">
        <v>0</v>
      </c>
      <c r="DF869">
        <v>0</v>
      </c>
      <c r="DG869">
        <v>0</v>
      </c>
      <c r="DH869">
        <v>0</v>
      </c>
      <c r="DI869">
        <f t="shared" si="115"/>
        <v>27477</v>
      </c>
      <c r="EJ869">
        <v>4199</v>
      </c>
      <c r="EL869">
        <v>0</v>
      </c>
      <c r="EM869">
        <v>0</v>
      </c>
      <c r="EO869">
        <v>0</v>
      </c>
      <c r="EP869">
        <v>0</v>
      </c>
      <c r="EQ869">
        <v>0</v>
      </c>
      <c r="ES869">
        <v>0</v>
      </c>
      <c r="ET869" s="39">
        <f t="shared" si="127"/>
        <v>4199</v>
      </c>
      <c r="FT869" s="39"/>
      <c r="FU869">
        <v>2169</v>
      </c>
      <c r="FW869">
        <v>0</v>
      </c>
      <c r="FX869">
        <v>0</v>
      </c>
      <c r="FZ869">
        <v>0</v>
      </c>
      <c r="GB869">
        <v>0</v>
      </c>
      <c r="GC869">
        <v>0</v>
      </c>
      <c r="GD869">
        <f t="shared" si="128"/>
        <v>2169</v>
      </c>
      <c r="GE869">
        <v>0</v>
      </c>
      <c r="GG869">
        <v>0</v>
      </c>
      <c r="GH869">
        <v>0</v>
      </c>
      <c r="GK869">
        <v>0</v>
      </c>
      <c r="GL869">
        <v>0</v>
      </c>
      <c r="GM869">
        <v>0</v>
      </c>
      <c r="GN869">
        <v>0</v>
      </c>
      <c r="GO869">
        <f>SUM(GE869:GN869)</f>
        <v>0</v>
      </c>
      <c r="GP869" s="2">
        <f t="shared" si="121"/>
        <v>32948</v>
      </c>
      <c r="GQ869" s="2">
        <f t="shared" si="122"/>
        <v>37586</v>
      </c>
      <c r="GR869" s="2">
        <f t="shared" si="123"/>
        <v>70534</v>
      </c>
      <c r="GS869" t="s">
        <v>420</v>
      </c>
      <c r="GU869" t="s">
        <v>937</v>
      </c>
      <c r="GV869" t="s">
        <v>766</v>
      </c>
      <c r="GW869" t="s">
        <v>410</v>
      </c>
      <c r="HC869">
        <v>1424</v>
      </c>
      <c r="HD869">
        <v>4786</v>
      </c>
      <c r="HE869">
        <v>59881</v>
      </c>
      <c r="HF869">
        <v>112</v>
      </c>
      <c r="HG869">
        <v>0</v>
      </c>
      <c r="HH869">
        <v>21965</v>
      </c>
      <c r="HJ869">
        <v>104</v>
      </c>
      <c r="HK869">
        <v>5765</v>
      </c>
      <c r="HL869">
        <v>1448</v>
      </c>
      <c r="HO869">
        <v>75</v>
      </c>
      <c r="HP869">
        <v>75</v>
      </c>
      <c r="HQ869">
        <v>0</v>
      </c>
      <c r="HR869">
        <v>118</v>
      </c>
      <c r="HU869">
        <v>4</v>
      </c>
      <c r="IA869">
        <v>4</v>
      </c>
      <c r="IF869" s="63">
        <v>0.87</v>
      </c>
      <c r="IG869">
        <v>2.2799999999999998</v>
      </c>
      <c r="II869" s="35">
        <f t="shared" si="109"/>
        <v>2.2799999999999998</v>
      </c>
      <c r="IJ869">
        <v>1</v>
      </c>
      <c r="IK869">
        <v>5</v>
      </c>
      <c r="IL869">
        <v>4.25</v>
      </c>
      <c r="IM869" s="18">
        <v>7449</v>
      </c>
      <c r="IN869" t="s">
        <v>400</v>
      </c>
      <c r="IO869" s="62">
        <v>6750</v>
      </c>
      <c r="IP869" s="18">
        <v>6363</v>
      </c>
      <c r="IQ869" s="18">
        <v>5000</v>
      </c>
      <c r="IR869" s="18">
        <v>3763</v>
      </c>
      <c r="IS869" s="18">
        <v>30</v>
      </c>
      <c r="IX869" s="18">
        <v>18806</v>
      </c>
      <c r="JA869" s="18">
        <v>152</v>
      </c>
      <c r="JB869" s="18">
        <v>115</v>
      </c>
      <c r="JC869" s="18">
        <v>0</v>
      </c>
      <c r="JD869" s="18">
        <v>0</v>
      </c>
      <c r="JE869" s="18" t="s">
        <v>766</v>
      </c>
      <c r="JP869" s="18" t="s">
        <v>766</v>
      </c>
      <c r="JR869" s="18">
        <v>1535</v>
      </c>
      <c r="JU869" s="18">
        <v>56</v>
      </c>
      <c r="KF869" s="18">
        <v>0</v>
      </c>
      <c r="KG869" s="18">
        <v>0</v>
      </c>
      <c r="KH869" s="18">
        <v>0</v>
      </c>
      <c r="KI869" s="18">
        <v>52</v>
      </c>
      <c r="KJ869" s="18">
        <v>0</v>
      </c>
      <c r="KK869" s="18">
        <v>0</v>
      </c>
      <c r="KL869" s="18">
        <v>0</v>
      </c>
      <c r="KM869" s="18">
        <v>0</v>
      </c>
      <c r="ME869" s="18" t="s">
        <v>766</v>
      </c>
      <c r="MJ869" s="18" t="s">
        <v>768</v>
      </c>
      <c r="MO869" s="18">
        <v>0</v>
      </c>
      <c r="MP869" s="18">
        <v>0</v>
      </c>
      <c r="MQ869" s="18" t="s">
        <v>768</v>
      </c>
      <c r="MR869" s="18">
        <v>1</v>
      </c>
      <c r="MS869" s="18">
        <v>153698</v>
      </c>
      <c r="MU869" s="18">
        <v>0</v>
      </c>
      <c r="NX869" s="18">
        <f t="shared" si="124"/>
        <v>0</v>
      </c>
      <c r="NY869" t="str">
        <f t="shared" si="110"/>
        <v>Smaller</v>
      </c>
      <c r="NZ869" t="str">
        <f t="shared" si="111"/>
        <v>Small</v>
      </c>
    </row>
    <row r="870" spans="1:390">
      <c r="A870" t="s">
        <v>535</v>
      </c>
      <c r="B870" t="s">
        <v>518</v>
      </c>
      <c r="C870" s="32" t="s">
        <v>519</v>
      </c>
      <c r="D870" s="1" t="s">
        <v>404</v>
      </c>
      <c r="E870">
        <v>20130</v>
      </c>
      <c r="F870" t="s">
        <v>936</v>
      </c>
      <c r="G870" s="18">
        <v>11304.181523809501</v>
      </c>
      <c r="H870" s="62">
        <v>18667</v>
      </c>
      <c r="J870" s="63">
        <v>46</v>
      </c>
      <c r="K870" s="63">
        <v>6</v>
      </c>
      <c r="R870" s="63">
        <v>32</v>
      </c>
      <c r="U870" s="63">
        <v>26</v>
      </c>
      <c r="V870" s="63">
        <v>202</v>
      </c>
      <c r="AC870" s="93">
        <v>27233</v>
      </c>
      <c r="AM870" s="93">
        <v>2309</v>
      </c>
      <c r="AN870" s="62"/>
      <c r="AO870" s="59">
        <f t="shared" si="113"/>
        <v>29542</v>
      </c>
      <c r="AP870" s="62">
        <v>1858</v>
      </c>
      <c r="AQ870" s="62"/>
      <c r="AR870" s="62"/>
      <c r="BB870" s="63">
        <f t="shared" si="129"/>
        <v>1858</v>
      </c>
      <c r="BC870" s="76">
        <v>23328</v>
      </c>
      <c r="BD870" s="76"/>
      <c r="BE870" s="76"/>
      <c r="BL870" s="76">
        <v>52500</v>
      </c>
      <c r="BO870" s="63">
        <f t="shared" si="114"/>
        <v>75828</v>
      </c>
      <c r="BP870" s="76">
        <v>5706</v>
      </c>
      <c r="BQ870" s="76"/>
      <c r="BZ870">
        <f t="shared" si="126"/>
        <v>5706</v>
      </c>
      <c r="CY870" s="39">
        <v>92946</v>
      </c>
      <c r="CZ870" s="39"/>
      <c r="DI870">
        <f t="shared" si="115"/>
        <v>92946</v>
      </c>
      <c r="ET870" s="39"/>
      <c r="FT870" s="39"/>
      <c r="GP870" s="2">
        <f t="shared" si="121"/>
        <v>105370</v>
      </c>
      <c r="GQ870" s="2">
        <f t="shared" si="122"/>
        <v>100510</v>
      </c>
      <c r="GR870" s="2">
        <f t="shared" si="123"/>
        <v>205880</v>
      </c>
      <c r="GS870" t="s">
        <v>395</v>
      </c>
      <c r="GV870" t="s">
        <v>768</v>
      </c>
      <c r="GX870" t="s">
        <v>938</v>
      </c>
      <c r="GY870" t="s">
        <v>405</v>
      </c>
      <c r="HB870" t="s">
        <v>1082</v>
      </c>
      <c r="HC870">
        <v>834</v>
      </c>
      <c r="HD870" s="39">
        <v>4362</v>
      </c>
      <c r="HE870" s="39">
        <v>22275</v>
      </c>
      <c r="HF870">
        <v>261</v>
      </c>
      <c r="HG870" s="39">
        <v>1079</v>
      </c>
      <c r="HH870" s="39">
        <v>69550</v>
      </c>
      <c r="HJ870">
        <v>294</v>
      </c>
      <c r="HK870">
        <v>11</v>
      </c>
      <c r="HL870">
        <v>1111</v>
      </c>
      <c r="HO870">
        <v>114</v>
      </c>
      <c r="HP870">
        <v>115</v>
      </c>
      <c r="HQ870">
        <v>36</v>
      </c>
      <c r="HR870">
        <v>295</v>
      </c>
      <c r="HS870" s="39"/>
      <c r="HT870" s="39"/>
      <c r="HU870">
        <v>6</v>
      </c>
      <c r="IA870">
        <v>4</v>
      </c>
      <c r="IF870" s="63">
        <v>0.5</v>
      </c>
      <c r="IG870">
        <v>4.04</v>
      </c>
      <c r="II870" s="35">
        <f t="shared" si="109"/>
        <v>4.04</v>
      </c>
      <c r="IJ870">
        <v>4</v>
      </c>
      <c r="IK870">
        <v>8</v>
      </c>
      <c r="IL870">
        <v>4</v>
      </c>
      <c r="IM870" s="18">
        <v>4805</v>
      </c>
      <c r="IN870" t="s">
        <v>400</v>
      </c>
      <c r="IO870" s="62">
        <v>3491</v>
      </c>
      <c r="IP870" s="18">
        <v>12412</v>
      </c>
      <c r="IQ870" s="18">
        <v>3128</v>
      </c>
      <c r="IR870" s="18">
        <v>282</v>
      </c>
      <c r="IS870" s="18">
        <v>0</v>
      </c>
      <c r="IX870" s="18">
        <v>3410</v>
      </c>
      <c r="JA870" s="18">
        <v>4</v>
      </c>
      <c r="JB870" s="18">
        <v>4</v>
      </c>
      <c r="JC870" s="18">
        <v>6</v>
      </c>
      <c r="JD870" s="18">
        <v>6</v>
      </c>
      <c r="JE870" s="18" t="s">
        <v>768</v>
      </c>
      <c r="JF870" s="18" t="s">
        <v>1083</v>
      </c>
      <c r="JG870" s="18" t="s">
        <v>1084</v>
      </c>
      <c r="JP870" s="18" t="s">
        <v>766</v>
      </c>
      <c r="JR870" s="18">
        <v>4758</v>
      </c>
      <c r="JU870" s="18">
        <v>183</v>
      </c>
      <c r="KF870" s="18">
        <v>0</v>
      </c>
      <c r="KG870" s="18">
        <v>0</v>
      </c>
      <c r="KH870" s="18">
        <v>0</v>
      </c>
      <c r="KI870" s="18">
        <v>52</v>
      </c>
      <c r="KJ870" s="18">
        <v>40</v>
      </c>
      <c r="KK870" s="18">
        <v>22</v>
      </c>
      <c r="KL870" s="18">
        <v>6.5</v>
      </c>
      <c r="KM870" s="18">
        <v>0</v>
      </c>
      <c r="ME870" s="18" t="s">
        <v>766</v>
      </c>
      <c r="MJ870" s="18" t="s">
        <v>768</v>
      </c>
      <c r="MO870" s="18">
        <v>6.5</v>
      </c>
      <c r="MP870" s="18">
        <v>0</v>
      </c>
      <c r="MQ870" s="18" t="s">
        <v>766</v>
      </c>
      <c r="MS870" s="18">
        <v>870325</v>
      </c>
      <c r="MU870" s="18">
        <v>0</v>
      </c>
      <c r="NX870" s="18">
        <f t="shared" si="124"/>
        <v>2798.0647336162128</v>
      </c>
      <c r="NY870" t="str">
        <f t="shared" si="110"/>
        <v>Mid-range</v>
      </c>
      <c r="NZ870" t="str">
        <f t="shared" si="111"/>
        <v>Medium</v>
      </c>
    </row>
    <row r="871" spans="1:390">
      <c r="A871" t="s">
        <v>598</v>
      </c>
      <c r="B871" t="s">
        <v>599</v>
      </c>
      <c r="C871" s="32" t="s">
        <v>600</v>
      </c>
      <c r="D871" s="1" t="s">
        <v>404</v>
      </c>
      <c r="E871">
        <v>20130</v>
      </c>
      <c r="F871" t="s">
        <v>936</v>
      </c>
      <c r="G871" s="18">
        <v>9608.7811428571713</v>
      </c>
      <c r="H871" s="62">
        <v>28945</v>
      </c>
      <c r="I871" s="76"/>
      <c r="J871" s="63">
        <v>116</v>
      </c>
      <c r="K871" s="63">
        <v>12</v>
      </c>
      <c r="R871" s="63">
        <v>50</v>
      </c>
      <c r="U871" s="63">
        <v>76</v>
      </c>
      <c r="V871" s="63">
        <v>406</v>
      </c>
      <c r="AC871" s="93">
        <v>27234</v>
      </c>
      <c r="AF871" s="93">
        <v>0</v>
      </c>
      <c r="AG871" s="93">
        <v>0</v>
      </c>
      <c r="AJ871" s="93">
        <v>0</v>
      </c>
      <c r="AK871" s="93">
        <v>0</v>
      </c>
      <c r="AL871" s="93">
        <v>50000</v>
      </c>
      <c r="AM871" s="93">
        <v>10500</v>
      </c>
      <c r="AN871" s="62"/>
      <c r="AO871" s="59">
        <f t="shared" ref="AO871:AO902" si="130">SUM(AC871:AM871)</f>
        <v>87734</v>
      </c>
      <c r="AP871" s="62">
        <v>0</v>
      </c>
      <c r="AQ871" s="62"/>
      <c r="AR871" s="62"/>
      <c r="AS871" s="63">
        <v>0</v>
      </c>
      <c r="AT871" s="63">
        <v>0</v>
      </c>
      <c r="AW871" s="63">
        <v>0</v>
      </c>
      <c r="AX871" s="63">
        <v>0</v>
      </c>
      <c r="AY871" s="63">
        <v>0</v>
      </c>
      <c r="AZ871" s="63">
        <v>0</v>
      </c>
      <c r="BB871" s="63">
        <f t="shared" si="129"/>
        <v>0</v>
      </c>
      <c r="BC871" s="76">
        <v>5823</v>
      </c>
      <c r="BD871" s="76"/>
      <c r="BE871" s="76"/>
      <c r="BF871" s="63">
        <v>0</v>
      </c>
      <c r="BG871" s="63">
        <v>0</v>
      </c>
      <c r="BJ871" s="63">
        <v>0</v>
      </c>
      <c r="BK871" s="63">
        <v>0</v>
      </c>
      <c r="BL871" s="63">
        <v>0</v>
      </c>
      <c r="BM871" s="63">
        <v>0</v>
      </c>
      <c r="BO871" s="63">
        <f t="shared" ref="BO871:BO906" si="131">SUM(BC871:BM871)</f>
        <v>5823</v>
      </c>
      <c r="BP871" s="63">
        <v>0</v>
      </c>
      <c r="BR871" s="63">
        <v>0</v>
      </c>
      <c r="BS871" s="63">
        <v>0</v>
      </c>
      <c r="BV871" s="63">
        <v>0</v>
      </c>
      <c r="BW871">
        <v>0</v>
      </c>
      <c r="BX871">
        <v>0</v>
      </c>
      <c r="BY871">
        <v>0</v>
      </c>
      <c r="BZ871">
        <f t="shared" si="126"/>
        <v>0</v>
      </c>
      <c r="CY871" s="39">
        <v>8403</v>
      </c>
      <c r="CZ871" s="39"/>
      <c r="DA871">
        <v>0</v>
      </c>
      <c r="DB871">
        <v>0</v>
      </c>
      <c r="DD871">
        <v>0</v>
      </c>
      <c r="DE871">
        <v>0</v>
      </c>
      <c r="DF871">
        <v>0</v>
      </c>
      <c r="DG871" s="39">
        <v>3332</v>
      </c>
      <c r="DH871" s="39">
        <v>15000</v>
      </c>
      <c r="DI871">
        <f t="shared" ref="DI871:DI902" si="132">SUM(CY871:DH871)</f>
        <v>26735</v>
      </c>
      <c r="EJ871">
        <v>0</v>
      </c>
      <c r="EL871">
        <v>0</v>
      </c>
      <c r="EM871">
        <v>0</v>
      </c>
      <c r="EO871">
        <v>0</v>
      </c>
      <c r="EP871">
        <v>0</v>
      </c>
      <c r="EQ871">
        <v>0</v>
      </c>
      <c r="ES871">
        <v>0</v>
      </c>
      <c r="ET871" s="39">
        <f>SUM(EJ871:ES871)</f>
        <v>0</v>
      </c>
      <c r="FT871" s="39"/>
      <c r="FU871">
        <v>0</v>
      </c>
      <c r="FW871">
        <v>0</v>
      </c>
      <c r="FX871">
        <v>0</v>
      </c>
      <c r="FZ871">
        <v>0</v>
      </c>
      <c r="GB871">
        <v>0</v>
      </c>
      <c r="GC871">
        <v>0</v>
      </c>
      <c r="GD871">
        <f>SUM(FU871:GC871)</f>
        <v>0</v>
      </c>
      <c r="GE871">
        <v>470</v>
      </c>
      <c r="GG871">
        <v>0</v>
      </c>
      <c r="GH871">
        <v>0</v>
      </c>
      <c r="GK871">
        <v>0</v>
      </c>
      <c r="GL871">
        <v>0</v>
      </c>
      <c r="GM871">
        <v>0</v>
      </c>
      <c r="GN871">
        <v>0</v>
      </c>
      <c r="GO871">
        <f>SUM(GE871:GN871)</f>
        <v>470</v>
      </c>
      <c r="GP871" s="2">
        <f t="shared" si="121"/>
        <v>93557</v>
      </c>
      <c r="GQ871" s="2">
        <f t="shared" si="122"/>
        <v>26735</v>
      </c>
      <c r="GR871" s="2">
        <f t="shared" si="123"/>
        <v>120762</v>
      </c>
      <c r="GS871" t="s">
        <v>942</v>
      </c>
      <c r="GT871" t="s">
        <v>1085</v>
      </c>
      <c r="GV871" t="s">
        <v>768</v>
      </c>
      <c r="GX871" t="s">
        <v>938</v>
      </c>
      <c r="GY871" t="s">
        <v>405</v>
      </c>
      <c r="HC871">
        <v>797</v>
      </c>
      <c r="HD871" s="39">
        <v>1237</v>
      </c>
      <c r="HE871" s="39">
        <v>8386</v>
      </c>
      <c r="HF871">
        <v>40</v>
      </c>
      <c r="HH871" s="39">
        <v>30100</v>
      </c>
      <c r="HJ871">
        <v>2</v>
      </c>
      <c r="HK871">
        <v>0</v>
      </c>
      <c r="HL871">
        <v>204</v>
      </c>
      <c r="HO871">
        <v>14</v>
      </c>
      <c r="HP871">
        <v>1</v>
      </c>
      <c r="HQ871">
        <v>0</v>
      </c>
      <c r="HR871">
        <v>0</v>
      </c>
      <c r="HS871" s="39"/>
      <c r="HT871" s="39"/>
      <c r="HU871">
        <v>10</v>
      </c>
      <c r="IA871">
        <v>4</v>
      </c>
      <c r="IF871" s="63">
        <v>1.9</v>
      </c>
      <c r="IG871">
        <v>5.6</v>
      </c>
      <c r="II871" s="35">
        <f t="shared" si="109"/>
        <v>5.6</v>
      </c>
      <c r="IJ871">
        <v>0</v>
      </c>
      <c r="IK871">
        <v>4</v>
      </c>
      <c r="IL871">
        <v>4</v>
      </c>
      <c r="IM871" s="18">
        <v>17410</v>
      </c>
      <c r="IN871" t="s">
        <v>411</v>
      </c>
      <c r="IO871" s="62">
        <v>6172</v>
      </c>
      <c r="IP871" s="18">
        <v>18312</v>
      </c>
      <c r="IQ871" s="18">
        <v>2926</v>
      </c>
      <c r="IR871" s="18">
        <v>711</v>
      </c>
      <c r="IS871" s="18">
        <v>664</v>
      </c>
      <c r="IX871" s="18">
        <v>28785</v>
      </c>
      <c r="JA871" s="18">
        <v>5</v>
      </c>
      <c r="JB871" s="18">
        <v>2</v>
      </c>
      <c r="JC871" s="18">
        <v>170</v>
      </c>
      <c r="JD871" s="18">
        <v>129</v>
      </c>
      <c r="JE871" s="18" t="s">
        <v>768</v>
      </c>
      <c r="JF871" s="18" t="s">
        <v>1086</v>
      </c>
      <c r="JG871" s="18" t="s">
        <v>1087</v>
      </c>
      <c r="JH871" s="18" t="s">
        <v>1088</v>
      </c>
      <c r="JI871" s="18" t="s">
        <v>1089</v>
      </c>
      <c r="JJ871" s="18" t="s">
        <v>1090</v>
      </c>
      <c r="JP871" s="18" t="s">
        <v>766</v>
      </c>
      <c r="JR871" s="18">
        <v>1711</v>
      </c>
      <c r="JU871" s="18">
        <v>99</v>
      </c>
      <c r="KF871" s="18">
        <v>4</v>
      </c>
      <c r="KG871" s="18">
        <v>4</v>
      </c>
      <c r="KH871" s="18">
        <v>107</v>
      </c>
      <c r="KI871" s="18">
        <v>59</v>
      </c>
      <c r="KJ871" s="18">
        <v>32</v>
      </c>
      <c r="KK871" s="18">
        <v>32</v>
      </c>
      <c r="KL871" s="18">
        <v>0</v>
      </c>
      <c r="KM871" s="18">
        <v>0</v>
      </c>
      <c r="ME871" s="18" t="s">
        <v>766</v>
      </c>
      <c r="MJ871" s="18" t="s">
        <v>768</v>
      </c>
      <c r="MO871" s="18">
        <v>0</v>
      </c>
      <c r="MP871" s="18">
        <v>0</v>
      </c>
      <c r="MQ871" s="18" t="s">
        <v>766</v>
      </c>
      <c r="MS871" s="18">
        <v>201085</v>
      </c>
      <c r="MU871" s="18">
        <v>0</v>
      </c>
      <c r="NX871" s="18">
        <f t="shared" si="124"/>
        <v>1715.8537755102093</v>
      </c>
      <c r="NY871" t="str">
        <f t="shared" si="110"/>
        <v>Mid-range</v>
      </c>
      <c r="NZ871" t="str">
        <f t="shared" si="111"/>
        <v>Small</v>
      </c>
    </row>
    <row r="872" spans="1:390">
      <c r="A872" t="s">
        <v>783</v>
      </c>
      <c r="B872" t="s">
        <v>708</v>
      </c>
      <c r="C872" s="32" t="s">
        <v>709</v>
      </c>
      <c r="D872" s="31" t="s">
        <v>393</v>
      </c>
      <c r="E872">
        <v>20130</v>
      </c>
      <c r="F872" t="s">
        <v>936</v>
      </c>
      <c r="G872" s="18">
        <v>25062.731428571024</v>
      </c>
      <c r="H872" s="62">
        <v>95000</v>
      </c>
      <c r="I872" s="76"/>
      <c r="J872" s="63">
        <v>61</v>
      </c>
      <c r="K872" s="63">
        <v>18</v>
      </c>
      <c r="R872" s="63">
        <v>85</v>
      </c>
      <c r="U872" s="63">
        <v>509</v>
      </c>
      <c r="V872" s="63">
        <v>431</v>
      </c>
      <c r="AC872" s="93">
        <v>27243</v>
      </c>
      <c r="AJ872" s="93">
        <v>2016</v>
      </c>
      <c r="AL872" s="93">
        <v>85899</v>
      </c>
      <c r="AO872" s="59">
        <f t="shared" si="130"/>
        <v>115158</v>
      </c>
      <c r="AP872" s="76">
        <v>14750</v>
      </c>
      <c r="AQ872" s="76"/>
      <c r="AR872" s="76"/>
      <c r="AX872" s="76">
        <v>1551</v>
      </c>
      <c r="AY872" s="76">
        <v>34100</v>
      </c>
      <c r="BB872" s="63">
        <f t="shared" si="129"/>
        <v>50401</v>
      </c>
      <c r="BC872" s="76">
        <v>2051</v>
      </c>
      <c r="BD872" s="76"/>
      <c r="BE872" s="76"/>
      <c r="BL872" s="76">
        <v>42399</v>
      </c>
      <c r="BO872" s="63">
        <f t="shared" si="131"/>
        <v>44450</v>
      </c>
      <c r="BP872" s="76">
        <v>3648</v>
      </c>
      <c r="BQ872" s="76"/>
      <c r="BZ872">
        <f t="shared" si="126"/>
        <v>3648</v>
      </c>
      <c r="CY872" s="39">
        <v>19875</v>
      </c>
      <c r="CZ872" s="39"/>
      <c r="DE872" s="39">
        <v>2904</v>
      </c>
      <c r="DG872" s="39">
        <v>88765</v>
      </c>
      <c r="DI872">
        <f t="shared" si="132"/>
        <v>111544</v>
      </c>
      <c r="EJ872" s="39">
        <v>19798</v>
      </c>
      <c r="EK872" s="39"/>
      <c r="EP872" s="39">
        <v>2400</v>
      </c>
      <c r="ET872" s="39">
        <f>SUM(EJ872:ES872)</f>
        <v>22198</v>
      </c>
      <c r="FT872" s="39"/>
      <c r="FU872">
        <v>250</v>
      </c>
      <c r="GB872" s="39">
        <v>10789</v>
      </c>
      <c r="GD872">
        <f>SUM(FU872:GC872)</f>
        <v>11039</v>
      </c>
      <c r="GE872" s="39">
        <v>118672</v>
      </c>
      <c r="GF872" s="39"/>
      <c r="GH872" s="39">
        <v>24069</v>
      </c>
      <c r="GI872" s="39"/>
      <c r="GJ872" s="39"/>
      <c r="GO872">
        <f>SUM(GE872:GN872)</f>
        <v>142741</v>
      </c>
      <c r="GP872" s="2">
        <f t="shared" si="121"/>
        <v>159608</v>
      </c>
      <c r="GQ872" s="2">
        <f t="shared" si="122"/>
        <v>198830</v>
      </c>
      <c r="GR872" s="2">
        <f t="shared" si="123"/>
        <v>501179</v>
      </c>
      <c r="GS872" t="s">
        <v>420</v>
      </c>
      <c r="GU872" t="s">
        <v>937</v>
      </c>
      <c r="GV872" t="s">
        <v>766</v>
      </c>
      <c r="GX872" t="s">
        <v>938</v>
      </c>
      <c r="GY872" t="s">
        <v>405</v>
      </c>
      <c r="HC872" s="39">
        <v>2031</v>
      </c>
      <c r="HD872" s="39">
        <v>2240</v>
      </c>
      <c r="HE872" s="39">
        <v>10129</v>
      </c>
      <c r="HF872">
        <v>231</v>
      </c>
      <c r="HG872" s="39">
        <v>5500</v>
      </c>
      <c r="HH872" s="39">
        <v>70500</v>
      </c>
      <c r="HI872" s="39"/>
      <c r="HJ872">
        <v>200</v>
      </c>
      <c r="HK872" s="39">
        <v>7514</v>
      </c>
      <c r="HL872" s="39">
        <v>2306</v>
      </c>
      <c r="HM872" s="39"/>
      <c r="HN872" s="39"/>
      <c r="HO872">
        <v>50</v>
      </c>
      <c r="HP872">
        <v>50</v>
      </c>
      <c r="HQ872">
        <v>15</v>
      </c>
      <c r="HR872">
        <v>225</v>
      </c>
      <c r="HS872" s="39"/>
      <c r="HT872" s="39"/>
      <c r="HU872">
        <v>18</v>
      </c>
      <c r="IF872" s="63">
        <v>1.56</v>
      </c>
      <c r="IG872">
        <v>7.4</v>
      </c>
      <c r="II872" s="35">
        <f t="shared" si="109"/>
        <v>7.4</v>
      </c>
      <c r="IK872">
        <v>12</v>
      </c>
      <c r="IL872">
        <v>10.125</v>
      </c>
      <c r="IM872" s="18">
        <v>29646</v>
      </c>
      <c r="IN872" t="s">
        <v>411</v>
      </c>
      <c r="IO872" s="62">
        <v>18509</v>
      </c>
      <c r="IP872" s="18">
        <v>63119</v>
      </c>
      <c r="IR872" s="18">
        <v>2760</v>
      </c>
      <c r="IX872" s="18">
        <v>84388</v>
      </c>
      <c r="JA872" s="18">
        <v>0</v>
      </c>
      <c r="JB872" s="18">
        <v>0</v>
      </c>
      <c r="JC872" s="18">
        <v>2</v>
      </c>
      <c r="JD872" s="18">
        <v>0</v>
      </c>
      <c r="JE872" s="18" t="s">
        <v>766</v>
      </c>
      <c r="JP872" s="18" t="s">
        <v>766</v>
      </c>
      <c r="JR872" s="18">
        <v>5215</v>
      </c>
      <c r="JU872" s="18">
        <v>315</v>
      </c>
      <c r="KF872" s="18">
        <v>2</v>
      </c>
      <c r="KG872" s="18">
        <v>10</v>
      </c>
      <c r="KH872" s="18">
        <v>279</v>
      </c>
      <c r="KI872" s="18">
        <v>72</v>
      </c>
      <c r="KJ872" s="18">
        <v>36</v>
      </c>
      <c r="KK872" s="18">
        <v>36</v>
      </c>
      <c r="KL872" s="18">
        <v>7</v>
      </c>
      <c r="KM872" s="18">
        <v>0</v>
      </c>
      <c r="ME872" s="18" t="s">
        <v>766</v>
      </c>
      <c r="MJ872" s="18" t="s">
        <v>768</v>
      </c>
      <c r="MO872" s="18">
        <v>224</v>
      </c>
      <c r="MP872" s="18">
        <v>0</v>
      </c>
      <c r="MQ872" s="18" t="s">
        <v>766</v>
      </c>
      <c r="MS872" s="18">
        <v>580368</v>
      </c>
      <c r="MU872" s="18">
        <v>0</v>
      </c>
      <c r="NX872" s="18">
        <f t="shared" si="124"/>
        <v>3386.8555984555437</v>
      </c>
      <c r="NY872" t="str">
        <f t="shared" si="110"/>
        <v>Larger</v>
      </c>
      <c r="NZ872" t="str">
        <f t="shared" si="111"/>
        <v>Large</v>
      </c>
    </row>
    <row r="873" spans="1:390">
      <c r="A873" t="s">
        <v>747</v>
      </c>
      <c r="B873" t="s">
        <v>748</v>
      </c>
      <c r="C873" s="32" t="s">
        <v>749</v>
      </c>
      <c r="D873" s="31" t="s">
        <v>393</v>
      </c>
      <c r="E873">
        <v>20130</v>
      </c>
      <c r="F873" t="s">
        <v>936</v>
      </c>
      <c r="G873" s="18">
        <v>8233.6780952381032</v>
      </c>
      <c r="H873" s="62">
        <v>53000</v>
      </c>
      <c r="I873" s="76"/>
      <c r="J873" s="63">
        <v>126</v>
      </c>
      <c r="K873" s="63">
        <v>7</v>
      </c>
      <c r="R873" s="63">
        <v>84</v>
      </c>
      <c r="U873" s="63">
        <v>87</v>
      </c>
      <c r="V873" s="63">
        <v>340</v>
      </c>
      <c r="AC873" s="93">
        <v>28271</v>
      </c>
      <c r="AF873" s="93">
        <v>5000</v>
      </c>
      <c r="AN873" s="62"/>
      <c r="AO873" s="59">
        <f t="shared" si="130"/>
        <v>33271</v>
      </c>
      <c r="AP873" s="62">
        <v>4835</v>
      </c>
      <c r="AQ873" s="62"/>
      <c r="AR873" s="62"/>
      <c r="BB873" s="63">
        <f t="shared" si="129"/>
        <v>4835</v>
      </c>
      <c r="BC873" s="76">
        <v>19140</v>
      </c>
      <c r="BD873" s="76"/>
      <c r="BE873" s="76"/>
      <c r="BO873" s="63">
        <f t="shared" si="131"/>
        <v>19140</v>
      </c>
      <c r="CY873" s="39">
        <v>2185</v>
      </c>
      <c r="CZ873" s="39"/>
      <c r="DH873" s="39">
        <v>34026</v>
      </c>
      <c r="DI873">
        <f t="shared" si="132"/>
        <v>36211</v>
      </c>
      <c r="ET873" s="39"/>
      <c r="FT873" s="39"/>
      <c r="GP873" s="2">
        <f t="shared" si="121"/>
        <v>52411</v>
      </c>
      <c r="GQ873" s="2">
        <f t="shared" si="122"/>
        <v>41046</v>
      </c>
      <c r="GR873" s="2">
        <f t="shared" si="123"/>
        <v>93457</v>
      </c>
      <c r="GS873" t="s">
        <v>420</v>
      </c>
      <c r="GV873" t="s">
        <v>768</v>
      </c>
      <c r="HC873">
        <v>558</v>
      </c>
      <c r="HD873">
        <v>592</v>
      </c>
      <c r="HE873" s="39">
        <v>13412</v>
      </c>
      <c r="HF873">
        <v>126</v>
      </c>
      <c r="HH873" s="39">
        <v>56399</v>
      </c>
      <c r="HJ873">
        <v>5</v>
      </c>
      <c r="HK873">
        <v>12</v>
      </c>
      <c r="HL873">
        <v>565</v>
      </c>
      <c r="HO873" s="39">
        <v>1152</v>
      </c>
      <c r="HP873" s="39">
        <v>1164</v>
      </c>
      <c r="HR873">
        <v>5</v>
      </c>
      <c r="HU873">
        <v>7</v>
      </c>
      <c r="IF873" s="63">
        <v>2.6</v>
      </c>
      <c r="IG873">
        <v>1.05</v>
      </c>
      <c r="II873" s="35">
        <f t="shared" si="109"/>
        <v>1.05</v>
      </c>
      <c r="IJ873">
        <v>6</v>
      </c>
      <c r="IK873">
        <v>6</v>
      </c>
      <c r="IL873">
        <v>5.5</v>
      </c>
      <c r="IM873" s="18">
        <v>4750</v>
      </c>
      <c r="IN873" t="s">
        <v>400</v>
      </c>
      <c r="IO873" s="62">
        <v>5780</v>
      </c>
      <c r="IP873" s="18">
        <v>18911</v>
      </c>
      <c r="IR873" s="18">
        <v>354</v>
      </c>
      <c r="IS873" s="18">
        <v>1742</v>
      </c>
      <c r="IX873" s="18">
        <v>26784</v>
      </c>
      <c r="JA873" s="18">
        <v>11</v>
      </c>
      <c r="JB873" s="18">
        <v>10</v>
      </c>
      <c r="JE873" s="18" t="s">
        <v>768</v>
      </c>
      <c r="JF873" s="18" t="s">
        <v>1091</v>
      </c>
      <c r="JP873" s="18" t="s">
        <v>766</v>
      </c>
      <c r="JR873" s="18">
        <v>2473</v>
      </c>
      <c r="JU873" s="18">
        <v>160</v>
      </c>
      <c r="KF873" s="18">
        <v>3</v>
      </c>
      <c r="KG873" s="18">
        <v>11</v>
      </c>
      <c r="KH873" s="18">
        <v>246</v>
      </c>
      <c r="KI873" s="18">
        <v>54</v>
      </c>
      <c r="KK873" s="18">
        <v>120</v>
      </c>
      <c r="KL873" s="18">
        <v>0</v>
      </c>
      <c r="KM873" s="18">
        <v>0</v>
      </c>
      <c r="ME873" s="18" t="s">
        <v>766</v>
      </c>
      <c r="MJ873" s="18" t="s">
        <v>768</v>
      </c>
      <c r="MO873" s="18">
        <v>0</v>
      </c>
      <c r="MP873" s="18">
        <v>0</v>
      </c>
      <c r="MQ873" s="18" t="s">
        <v>768</v>
      </c>
      <c r="MR873" s="18">
        <v>59</v>
      </c>
      <c r="MS873" s="18">
        <v>276530</v>
      </c>
      <c r="MU873" s="18">
        <v>23</v>
      </c>
      <c r="NX873" s="18">
        <f t="shared" si="124"/>
        <v>7841.5981859410504</v>
      </c>
      <c r="NY873" t="str">
        <f t="shared" si="110"/>
        <v>Mid-range</v>
      </c>
      <c r="NZ873" t="str">
        <f t="shared" si="111"/>
        <v>Small</v>
      </c>
    </row>
    <row r="874" spans="1:390">
      <c r="A874" t="s">
        <v>557</v>
      </c>
      <c r="B874" t="s">
        <v>558</v>
      </c>
      <c r="C874" s="32" t="s">
        <v>559</v>
      </c>
      <c r="D874" s="31" t="s">
        <v>393</v>
      </c>
      <c r="E874">
        <v>20130</v>
      </c>
      <c r="F874" t="s">
        <v>936</v>
      </c>
      <c r="G874" s="18">
        <v>9086.2937142856699</v>
      </c>
      <c r="H874" s="62">
        <v>29886</v>
      </c>
      <c r="I874" s="76"/>
      <c r="J874" s="63">
        <v>35</v>
      </c>
      <c r="K874" s="63">
        <v>6</v>
      </c>
      <c r="R874" s="63">
        <v>30</v>
      </c>
      <c r="U874" s="63">
        <v>26</v>
      </c>
      <c r="V874" s="63">
        <v>355</v>
      </c>
      <c r="AC874" s="93">
        <v>28395</v>
      </c>
      <c r="AK874" s="93">
        <v>9436</v>
      </c>
      <c r="AN874" s="62"/>
      <c r="AO874" s="59">
        <f t="shared" si="130"/>
        <v>37831</v>
      </c>
      <c r="AP874" s="62">
        <v>8991</v>
      </c>
      <c r="AQ874" s="62"/>
      <c r="AR874" s="62"/>
      <c r="BB874" s="63">
        <f t="shared" si="129"/>
        <v>8991</v>
      </c>
      <c r="BC874" s="63">
        <v>8040</v>
      </c>
      <c r="BK874" s="63">
        <v>2236</v>
      </c>
      <c r="BO874" s="63">
        <f t="shared" si="131"/>
        <v>10276</v>
      </c>
      <c r="BP874" s="63">
        <v>115</v>
      </c>
      <c r="BW874">
        <v>1114</v>
      </c>
      <c r="BZ874">
        <f>SUM(BP874:BY874)</f>
        <v>1229</v>
      </c>
      <c r="CY874">
        <v>33504</v>
      </c>
      <c r="DE874">
        <v>4500</v>
      </c>
      <c r="DI874">
        <f t="shared" si="132"/>
        <v>38004</v>
      </c>
      <c r="EJ874">
        <v>2775</v>
      </c>
      <c r="ET874" s="39">
        <f>SUM(EJ874:ES874)</f>
        <v>2775</v>
      </c>
      <c r="FT874" s="39"/>
      <c r="GE874">
        <v>28270</v>
      </c>
      <c r="GO874">
        <f t="shared" ref="GO874:GO884" si="133">SUM(GE874:GN874)</f>
        <v>28270</v>
      </c>
      <c r="GP874" s="2">
        <f t="shared" si="121"/>
        <v>48107</v>
      </c>
      <c r="GQ874" s="2">
        <f t="shared" si="122"/>
        <v>50999</v>
      </c>
      <c r="GR874" s="2">
        <f t="shared" si="123"/>
        <v>127376</v>
      </c>
      <c r="GS874" t="s">
        <v>420</v>
      </c>
      <c r="GU874" t="s">
        <v>397</v>
      </c>
      <c r="GV874" t="s">
        <v>766</v>
      </c>
      <c r="GY874" t="s">
        <v>405</v>
      </c>
      <c r="HC874">
        <v>1094</v>
      </c>
      <c r="HD874">
        <v>3934</v>
      </c>
      <c r="HE874">
        <v>2460</v>
      </c>
      <c r="HF874">
        <v>66</v>
      </c>
      <c r="HH874">
        <v>54744</v>
      </c>
      <c r="HJ874">
        <v>93</v>
      </c>
      <c r="HK874">
        <v>166</v>
      </c>
      <c r="HL874">
        <v>1250</v>
      </c>
      <c r="HO874">
        <v>65</v>
      </c>
      <c r="HP874">
        <v>0</v>
      </c>
      <c r="HQ874">
        <v>248</v>
      </c>
      <c r="HR874">
        <v>164</v>
      </c>
      <c r="HU874">
        <v>5</v>
      </c>
      <c r="IA874">
        <v>5</v>
      </c>
      <c r="IF874" s="63">
        <v>1.7</v>
      </c>
      <c r="IG874">
        <v>3.6</v>
      </c>
      <c r="II874" s="35">
        <f t="shared" si="109"/>
        <v>3.6</v>
      </c>
      <c r="IJ874">
        <v>0</v>
      </c>
      <c r="IK874">
        <v>5</v>
      </c>
      <c r="IL874">
        <v>5</v>
      </c>
      <c r="IM874" s="18">
        <v>15489</v>
      </c>
      <c r="IN874" t="s">
        <v>411</v>
      </c>
      <c r="IO874" s="62">
        <v>8201</v>
      </c>
      <c r="IP874" s="18">
        <v>29522</v>
      </c>
      <c r="IQ874" s="18">
        <v>5838</v>
      </c>
      <c r="IR874" s="18">
        <v>1176</v>
      </c>
      <c r="IS874" s="18">
        <v>686</v>
      </c>
      <c r="IX874" s="18">
        <v>45423</v>
      </c>
      <c r="JA874" s="18">
        <v>43</v>
      </c>
      <c r="JB874" s="18">
        <v>28</v>
      </c>
      <c r="JC874" s="18">
        <v>65</v>
      </c>
      <c r="JD874" s="18">
        <v>31</v>
      </c>
      <c r="JE874" s="18" t="s">
        <v>766</v>
      </c>
      <c r="JP874" s="18" t="s">
        <v>766</v>
      </c>
      <c r="JR874" s="18">
        <v>3586</v>
      </c>
      <c r="JU874" s="18">
        <v>134</v>
      </c>
      <c r="KF874" s="18">
        <v>0</v>
      </c>
      <c r="KG874" s="18">
        <v>0</v>
      </c>
      <c r="KH874" s="18">
        <v>0</v>
      </c>
      <c r="KI874" s="18">
        <v>65</v>
      </c>
      <c r="KJ874" s="18">
        <v>40</v>
      </c>
      <c r="KK874" s="18">
        <v>40</v>
      </c>
      <c r="KL874" s="18">
        <v>5</v>
      </c>
      <c r="KM874" s="18">
        <v>0</v>
      </c>
      <c r="ME874" s="18" t="s">
        <v>766</v>
      </c>
      <c r="MJ874" s="18" t="s">
        <v>768</v>
      </c>
      <c r="MO874" s="18">
        <v>5</v>
      </c>
      <c r="MP874" s="18">
        <v>0</v>
      </c>
      <c r="MQ874" s="18" t="s">
        <v>766</v>
      </c>
      <c r="MS874" s="18">
        <v>195494</v>
      </c>
      <c r="MU874" s="18">
        <v>8</v>
      </c>
      <c r="NX874" s="18">
        <f t="shared" si="124"/>
        <v>2523.9704761904636</v>
      </c>
      <c r="NY874" t="str">
        <f t="shared" si="110"/>
        <v>Mid-range</v>
      </c>
      <c r="NZ874" t="str">
        <f t="shared" si="111"/>
        <v>Small</v>
      </c>
    </row>
    <row r="875" spans="1:390">
      <c r="A875" t="s">
        <v>525</v>
      </c>
      <c r="B875" t="s">
        <v>526</v>
      </c>
      <c r="C875" s="32" t="s">
        <v>527</v>
      </c>
      <c r="D875" s="1" t="s">
        <v>404</v>
      </c>
      <c r="E875">
        <v>20130</v>
      </c>
      <c r="F875" t="s">
        <v>936</v>
      </c>
      <c r="G875" s="18">
        <v>9542.6051428571282</v>
      </c>
      <c r="H875" s="62">
        <v>14327</v>
      </c>
      <c r="I875" s="76"/>
      <c r="J875" s="63">
        <v>29</v>
      </c>
      <c r="K875" s="63">
        <v>0</v>
      </c>
      <c r="R875" s="63">
        <v>30</v>
      </c>
      <c r="U875" s="63">
        <v>0</v>
      </c>
      <c r="V875" s="63">
        <v>168</v>
      </c>
      <c r="AC875" s="93">
        <v>28596</v>
      </c>
      <c r="AF875" s="93">
        <v>0</v>
      </c>
      <c r="AG875" s="93">
        <v>0</v>
      </c>
      <c r="AJ875" s="93">
        <v>0</v>
      </c>
      <c r="AK875" s="93">
        <v>0</v>
      </c>
      <c r="AL875" s="93">
        <v>0</v>
      </c>
      <c r="AM875" s="93">
        <v>0</v>
      </c>
      <c r="AN875" s="62"/>
      <c r="AO875" s="59">
        <f t="shared" si="130"/>
        <v>28596</v>
      </c>
      <c r="AP875" s="62">
        <v>8945</v>
      </c>
      <c r="AQ875" s="62"/>
      <c r="AR875" s="62"/>
      <c r="AS875" s="63">
        <v>0</v>
      </c>
      <c r="AT875" s="63">
        <v>0</v>
      </c>
      <c r="AW875" s="63">
        <v>0</v>
      </c>
      <c r="AX875" s="63">
        <v>0</v>
      </c>
      <c r="AY875" s="63">
        <v>0</v>
      </c>
      <c r="AZ875" s="63">
        <v>0</v>
      </c>
      <c r="BB875" s="63">
        <f t="shared" si="129"/>
        <v>8945</v>
      </c>
      <c r="BC875" s="76">
        <v>11654</v>
      </c>
      <c r="BD875" s="76"/>
      <c r="BE875" s="76"/>
      <c r="BF875" s="63">
        <v>0</v>
      </c>
      <c r="BG875" s="63">
        <v>0</v>
      </c>
      <c r="BJ875" s="63">
        <v>0</v>
      </c>
      <c r="BK875" s="63">
        <v>0</v>
      </c>
      <c r="BL875" s="63">
        <v>0</v>
      </c>
      <c r="BM875" s="63">
        <v>0</v>
      </c>
      <c r="BO875" s="63">
        <f t="shared" si="131"/>
        <v>11654</v>
      </c>
      <c r="BP875" s="63">
        <v>0</v>
      </c>
      <c r="BR875" s="63">
        <v>0</v>
      </c>
      <c r="BS875" s="63">
        <v>0</v>
      </c>
      <c r="BV875" s="63">
        <v>0</v>
      </c>
      <c r="BW875">
        <v>0</v>
      </c>
      <c r="BX875">
        <v>0</v>
      </c>
      <c r="BY875">
        <v>0</v>
      </c>
      <c r="BZ875">
        <f>SUM(BP875:BY875)</f>
        <v>0</v>
      </c>
      <c r="CY875" s="39">
        <v>24557</v>
      </c>
      <c r="CZ875" s="39"/>
      <c r="DA875">
        <v>0</v>
      </c>
      <c r="DB875">
        <v>0</v>
      </c>
      <c r="DD875">
        <v>0</v>
      </c>
      <c r="DE875">
        <v>0</v>
      </c>
      <c r="DF875">
        <v>0</v>
      </c>
      <c r="DG875">
        <v>0</v>
      </c>
      <c r="DH875">
        <v>0</v>
      </c>
      <c r="DI875">
        <f t="shared" si="132"/>
        <v>24557</v>
      </c>
      <c r="EJ875">
        <v>613</v>
      </c>
      <c r="EL875">
        <v>0</v>
      </c>
      <c r="EM875">
        <v>0</v>
      </c>
      <c r="EO875">
        <v>0</v>
      </c>
      <c r="EP875">
        <v>0</v>
      </c>
      <c r="EQ875">
        <v>0</v>
      </c>
      <c r="ES875">
        <v>0</v>
      </c>
      <c r="ET875" s="39">
        <f>SUM(EJ875:ES875)</f>
        <v>613</v>
      </c>
      <c r="FT875" s="39"/>
      <c r="FU875">
        <v>3973</v>
      </c>
      <c r="FW875">
        <v>0</v>
      </c>
      <c r="FX875">
        <v>0</v>
      </c>
      <c r="FZ875">
        <v>0</v>
      </c>
      <c r="GB875">
        <v>0</v>
      </c>
      <c r="GC875">
        <v>0</v>
      </c>
      <c r="GD875">
        <f>SUM(FU875:GC875)</f>
        <v>3973</v>
      </c>
      <c r="GE875">
        <v>0</v>
      </c>
      <c r="GG875">
        <v>0</v>
      </c>
      <c r="GH875">
        <v>0</v>
      </c>
      <c r="GK875">
        <v>0</v>
      </c>
      <c r="GL875">
        <v>0</v>
      </c>
      <c r="GM875">
        <v>0</v>
      </c>
      <c r="GN875">
        <v>0</v>
      </c>
      <c r="GO875">
        <f t="shared" si="133"/>
        <v>0</v>
      </c>
      <c r="GP875" s="2">
        <f t="shared" si="121"/>
        <v>40250</v>
      </c>
      <c r="GQ875" s="2">
        <f t="shared" si="122"/>
        <v>38088</v>
      </c>
      <c r="GR875" s="2">
        <f t="shared" si="123"/>
        <v>78338</v>
      </c>
      <c r="GS875" t="s">
        <v>395</v>
      </c>
      <c r="GV875" t="s">
        <v>768</v>
      </c>
      <c r="GW875" t="s">
        <v>410</v>
      </c>
      <c r="HC875">
        <v>685</v>
      </c>
      <c r="HD875">
        <v>1629</v>
      </c>
      <c r="HE875">
        <v>59881</v>
      </c>
      <c r="HF875">
        <v>116</v>
      </c>
      <c r="HG875">
        <v>0</v>
      </c>
      <c r="HH875">
        <v>37611</v>
      </c>
      <c r="HJ875">
        <v>7</v>
      </c>
      <c r="HK875">
        <v>5765</v>
      </c>
      <c r="HL875">
        <v>36</v>
      </c>
      <c r="HO875">
        <v>109</v>
      </c>
      <c r="HP875">
        <v>0</v>
      </c>
      <c r="HQ875">
        <v>0</v>
      </c>
      <c r="HR875">
        <v>0</v>
      </c>
      <c r="HU875">
        <v>2.33</v>
      </c>
      <c r="IA875">
        <v>2.5</v>
      </c>
      <c r="IF875" s="63">
        <v>1.115</v>
      </c>
      <c r="IG875">
        <v>2.34</v>
      </c>
      <c r="II875" s="35">
        <f t="shared" si="109"/>
        <v>2.34</v>
      </c>
      <c r="IJ875">
        <v>0</v>
      </c>
      <c r="IK875">
        <v>2.5</v>
      </c>
      <c r="IL875">
        <v>2.4700000000000002</v>
      </c>
      <c r="IM875" s="18">
        <v>2290</v>
      </c>
      <c r="IN875" t="s">
        <v>400</v>
      </c>
      <c r="IO875" s="62">
        <v>4152</v>
      </c>
      <c r="IP875" s="18">
        <v>13202</v>
      </c>
      <c r="IQ875" s="18">
        <v>0</v>
      </c>
      <c r="IR875" s="18">
        <v>0</v>
      </c>
      <c r="IS875" s="18">
        <v>0</v>
      </c>
      <c r="IX875" s="18">
        <v>17354</v>
      </c>
      <c r="JA875" s="18">
        <v>246</v>
      </c>
      <c r="JB875" s="18">
        <v>238</v>
      </c>
      <c r="JC875" s="18">
        <v>0</v>
      </c>
      <c r="JD875" s="18">
        <v>0</v>
      </c>
      <c r="JE875" s="18" t="s">
        <v>766</v>
      </c>
      <c r="JP875" s="18" t="s">
        <v>766</v>
      </c>
      <c r="JR875" s="18">
        <v>2130</v>
      </c>
      <c r="JU875" s="18">
        <v>71</v>
      </c>
      <c r="KF875" s="18">
        <v>0</v>
      </c>
      <c r="KG875" s="18">
        <v>0</v>
      </c>
      <c r="KH875" s="18">
        <v>0</v>
      </c>
      <c r="KI875" s="18">
        <v>52</v>
      </c>
      <c r="KJ875" s="18">
        <v>0</v>
      </c>
      <c r="KK875" s="18">
        <v>0</v>
      </c>
      <c r="KL875" s="18">
        <v>0</v>
      </c>
      <c r="KM875" s="18">
        <v>0</v>
      </c>
      <c r="ME875" s="18" t="s">
        <v>766</v>
      </c>
      <c r="MJ875" s="18" t="s">
        <v>768</v>
      </c>
      <c r="MO875" s="18">
        <v>0</v>
      </c>
      <c r="MP875" s="18">
        <v>0</v>
      </c>
      <c r="MQ875" s="18" t="s">
        <v>768</v>
      </c>
      <c r="MR875" s="18">
        <v>2</v>
      </c>
      <c r="MS875" s="18">
        <v>76293</v>
      </c>
      <c r="MU875" s="18">
        <v>0</v>
      </c>
      <c r="NX875" s="18">
        <f t="shared" si="124"/>
        <v>4078.0363858363798</v>
      </c>
      <c r="NY875" t="str">
        <f t="shared" si="110"/>
        <v>Mid-range</v>
      </c>
      <c r="NZ875" t="str">
        <f t="shared" si="111"/>
        <v>Small</v>
      </c>
    </row>
    <row r="876" spans="1:390">
      <c r="A876" t="s">
        <v>535</v>
      </c>
      <c r="B876" t="s">
        <v>756</v>
      </c>
      <c r="C876" s="32" t="s">
        <v>757</v>
      </c>
      <c r="D876" s="1" t="s">
        <v>404</v>
      </c>
      <c r="E876">
        <v>20130</v>
      </c>
      <c r="F876" t="s">
        <v>936</v>
      </c>
      <c r="G876" s="18">
        <v>10264.083238095242</v>
      </c>
      <c r="H876" s="62">
        <v>32000</v>
      </c>
      <c r="I876" s="76"/>
      <c r="J876" s="63">
        <v>49</v>
      </c>
      <c r="K876" s="63">
        <v>8</v>
      </c>
      <c r="R876" s="63">
        <v>42</v>
      </c>
      <c r="U876" s="63">
        <v>48</v>
      </c>
      <c r="V876" s="63">
        <v>587</v>
      </c>
      <c r="AC876" s="93">
        <v>28751</v>
      </c>
      <c r="AF876" s="93">
        <v>0</v>
      </c>
      <c r="AG876" s="93">
        <v>17488</v>
      </c>
      <c r="AJ876" s="93">
        <v>14997</v>
      </c>
      <c r="AK876" s="93">
        <v>0</v>
      </c>
      <c r="AL876" s="93">
        <v>0</v>
      </c>
      <c r="AM876" s="93">
        <v>0</v>
      </c>
      <c r="AN876" s="62"/>
      <c r="AO876" s="59">
        <f t="shared" si="130"/>
        <v>61236</v>
      </c>
      <c r="AP876" s="62">
        <v>0</v>
      </c>
      <c r="AQ876" s="62"/>
      <c r="AR876" s="62"/>
      <c r="AS876" s="63">
        <v>0</v>
      </c>
      <c r="AT876" s="63">
        <v>0</v>
      </c>
      <c r="AW876" s="63">
        <v>0</v>
      </c>
      <c r="AX876" s="63">
        <v>0</v>
      </c>
      <c r="AY876" s="76">
        <v>19503</v>
      </c>
      <c r="AZ876" s="63">
        <v>0</v>
      </c>
      <c r="BB876" s="63">
        <f t="shared" si="129"/>
        <v>19503</v>
      </c>
      <c r="BC876" s="63">
        <v>445</v>
      </c>
      <c r="BF876" s="63">
        <v>0</v>
      </c>
      <c r="BG876" s="63">
        <v>0</v>
      </c>
      <c r="BJ876" s="63">
        <v>0</v>
      </c>
      <c r="BK876" s="63">
        <v>0</v>
      </c>
      <c r="BL876" s="78">
        <v>19502.52</v>
      </c>
      <c r="BM876" s="63">
        <v>0</v>
      </c>
      <c r="BO876" s="63">
        <f t="shared" si="131"/>
        <v>19947.52</v>
      </c>
      <c r="BP876" s="63">
        <v>0</v>
      </c>
      <c r="BR876" s="63">
        <v>0</v>
      </c>
      <c r="BS876" s="63">
        <v>0</v>
      </c>
      <c r="BV876" s="63">
        <v>0</v>
      </c>
      <c r="BW876">
        <v>0</v>
      </c>
      <c r="BX876">
        <v>0</v>
      </c>
      <c r="BY876">
        <v>0</v>
      </c>
      <c r="BZ876">
        <f>SUM(BP876:BY876)</f>
        <v>0</v>
      </c>
      <c r="CY876" s="39">
        <v>11409</v>
      </c>
      <c r="CZ876" s="39"/>
      <c r="DA876">
        <v>0</v>
      </c>
      <c r="DB876">
        <v>0</v>
      </c>
      <c r="DD876">
        <v>0</v>
      </c>
      <c r="DE876">
        <v>0</v>
      </c>
      <c r="DF876">
        <v>0</v>
      </c>
      <c r="DG876" s="39">
        <v>56875</v>
      </c>
      <c r="DH876">
        <v>0</v>
      </c>
      <c r="DI876">
        <f t="shared" si="132"/>
        <v>68284</v>
      </c>
      <c r="EJ876">
        <v>0</v>
      </c>
      <c r="EL876">
        <v>0</v>
      </c>
      <c r="EM876">
        <v>0</v>
      </c>
      <c r="EO876">
        <v>0</v>
      </c>
      <c r="EP876">
        <v>0</v>
      </c>
      <c r="EQ876">
        <v>0</v>
      </c>
      <c r="ES876">
        <v>0</v>
      </c>
      <c r="ET876" s="39">
        <f>SUM(EJ876:ES876)</f>
        <v>0</v>
      </c>
      <c r="FT876" s="39"/>
      <c r="FU876">
        <v>0</v>
      </c>
      <c r="FW876">
        <v>0</v>
      </c>
      <c r="FX876">
        <v>0</v>
      </c>
      <c r="FZ876">
        <v>0</v>
      </c>
      <c r="GB876">
        <v>0</v>
      </c>
      <c r="GC876">
        <v>0</v>
      </c>
      <c r="GD876">
        <f>SUM(FU876:GC876)</f>
        <v>0</v>
      </c>
      <c r="GE876">
        <v>0</v>
      </c>
      <c r="GG876">
        <v>0</v>
      </c>
      <c r="GH876">
        <v>0</v>
      </c>
      <c r="GK876">
        <v>0</v>
      </c>
      <c r="GL876">
        <v>0</v>
      </c>
      <c r="GM876">
        <v>0</v>
      </c>
      <c r="GN876">
        <v>0</v>
      </c>
      <c r="GO876">
        <f t="shared" si="133"/>
        <v>0</v>
      </c>
      <c r="GP876" s="2">
        <f t="shared" si="121"/>
        <v>81183.520000000004</v>
      </c>
      <c r="GQ876" s="2">
        <f t="shared" si="122"/>
        <v>87787</v>
      </c>
      <c r="GR876" s="2">
        <f t="shared" si="123"/>
        <v>168970.52000000002</v>
      </c>
      <c r="GS876" t="s">
        <v>420</v>
      </c>
      <c r="GU876" t="s">
        <v>937</v>
      </c>
      <c r="GV876" t="s">
        <v>766</v>
      </c>
      <c r="GY876" t="s">
        <v>405</v>
      </c>
      <c r="HC876" s="39">
        <v>2246</v>
      </c>
      <c r="HD876">
        <v>999</v>
      </c>
      <c r="HE876" s="39">
        <v>21245</v>
      </c>
      <c r="HF876">
        <v>147</v>
      </c>
      <c r="HG876" s="39">
        <v>55627</v>
      </c>
      <c r="HH876" s="39">
        <v>91436</v>
      </c>
      <c r="HI876" s="39"/>
      <c r="HJ876">
        <v>50</v>
      </c>
      <c r="HK876" s="39">
        <v>21245</v>
      </c>
      <c r="HL876" s="39">
        <v>4355</v>
      </c>
      <c r="HM876" s="39"/>
      <c r="HN876" s="39"/>
      <c r="HO876">
        <v>600</v>
      </c>
      <c r="HP876" s="39">
        <v>2942</v>
      </c>
      <c r="HQ876">
        <v>126</v>
      </c>
      <c r="HR876">
        <v>50</v>
      </c>
      <c r="HU876">
        <v>7</v>
      </c>
      <c r="IA876">
        <v>4</v>
      </c>
      <c r="IF876" s="63">
        <v>1.17</v>
      </c>
      <c r="IG876">
        <v>2.6</v>
      </c>
      <c r="II876" s="35">
        <f t="shared" si="109"/>
        <v>2.6</v>
      </c>
      <c r="IJ876">
        <v>1</v>
      </c>
      <c r="IK876">
        <v>5</v>
      </c>
      <c r="IL876">
        <v>5</v>
      </c>
      <c r="IM876" s="18">
        <v>10170</v>
      </c>
      <c r="IN876" t="s">
        <v>400</v>
      </c>
      <c r="IO876" s="62">
        <v>35323</v>
      </c>
      <c r="IP876" s="18">
        <v>7151</v>
      </c>
      <c r="IQ876" s="18">
        <v>0</v>
      </c>
      <c r="IR876" s="18">
        <v>68</v>
      </c>
      <c r="IS876" s="18">
        <v>0</v>
      </c>
      <c r="IX876" s="18">
        <v>42542</v>
      </c>
      <c r="JA876" s="18">
        <v>4</v>
      </c>
      <c r="JB876" s="18">
        <v>4</v>
      </c>
      <c r="JC876" s="18">
        <v>28</v>
      </c>
      <c r="JD876" s="18">
        <v>28</v>
      </c>
      <c r="JE876" s="18" t="s">
        <v>768</v>
      </c>
      <c r="JF876" s="18" t="s">
        <v>1092</v>
      </c>
      <c r="JG876" s="18" t="s">
        <v>1084</v>
      </c>
      <c r="JP876" s="18" t="s">
        <v>766</v>
      </c>
      <c r="JR876" s="18">
        <v>4384</v>
      </c>
      <c r="JU876" s="18">
        <v>139</v>
      </c>
      <c r="KF876" s="18">
        <v>0</v>
      </c>
      <c r="KG876" s="18">
        <v>0</v>
      </c>
      <c r="KH876" s="18">
        <v>0</v>
      </c>
      <c r="KI876" s="18">
        <v>65</v>
      </c>
      <c r="KJ876" s="18">
        <v>37</v>
      </c>
      <c r="KK876" s="18">
        <v>16</v>
      </c>
      <c r="KL876" s="18">
        <v>3</v>
      </c>
      <c r="KM876" s="18">
        <v>0</v>
      </c>
      <c r="ME876" s="18" t="s">
        <v>766</v>
      </c>
      <c r="MJ876" s="18" t="s">
        <v>766</v>
      </c>
      <c r="MO876" s="18">
        <v>3</v>
      </c>
      <c r="MP876" s="18">
        <v>0</v>
      </c>
      <c r="MQ876" s="18" t="s">
        <v>766</v>
      </c>
      <c r="MS876" s="18">
        <v>277023</v>
      </c>
      <c r="MU876" s="18">
        <v>315</v>
      </c>
      <c r="NX876" s="18">
        <f t="shared" si="124"/>
        <v>3947.7243223443234</v>
      </c>
      <c r="NY876" t="str">
        <f t="shared" si="110"/>
        <v>Mid-range</v>
      </c>
      <c r="NZ876" t="str">
        <f t="shared" si="111"/>
        <v>Medium</v>
      </c>
    </row>
    <row r="877" spans="1:390">
      <c r="A877" t="s">
        <v>429</v>
      </c>
      <c r="B877" t="s">
        <v>750</v>
      </c>
      <c r="C877" s="32" t="s">
        <v>751</v>
      </c>
      <c r="D877" s="1" t="s">
        <v>404</v>
      </c>
      <c r="E877">
        <v>20130</v>
      </c>
      <c r="F877" t="s">
        <v>936</v>
      </c>
      <c r="G877" s="18">
        <v>8380.0847619047436</v>
      </c>
      <c r="H877" s="62">
        <v>18000</v>
      </c>
      <c r="I877" s="76"/>
      <c r="J877" s="63">
        <v>79</v>
      </c>
      <c r="K877" s="63">
        <v>6</v>
      </c>
      <c r="R877" s="63">
        <v>37</v>
      </c>
      <c r="U877" s="63">
        <v>37</v>
      </c>
      <c r="V877" s="63">
        <v>220</v>
      </c>
      <c r="AC877" s="93">
        <v>29525</v>
      </c>
      <c r="AF877" s="93">
        <v>626</v>
      </c>
      <c r="AN877" s="62"/>
      <c r="AO877" s="59">
        <f t="shared" si="130"/>
        <v>30151</v>
      </c>
      <c r="AP877" s="62"/>
      <c r="AQ877" s="62"/>
      <c r="AR877" s="62"/>
      <c r="AS877" s="63">
        <v>3300</v>
      </c>
      <c r="BB877" s="63">
        <f t="shared" si="129"/>
        <v>3300</v>
      </c>
      <c r="BC877" s="63">
        <v>16651</v>
      </c>
      <c r="BO877" s="63">
        <f t="shared" si="131"/>
        <v>16651</v>
      </c>
      <c r="DA877">
        <v>30738</v>
      </c>
      <c r="DI877">
        <f t="shared" si="132"/>
        <v>30738</v>
      </c>
      <c r="ET877" s="39"/>
      <c r="FT877" s="39"/>
      <c r="GE877">
        <v>5682</v>
      </c>
      <c r="GG877">
        <v>3500</v>
      </c>
      <c r="GO877">
        <f t="shared" si="133"/>
        <v>9182</v>
      </c>
      <c r="GP877" s="2">
        <f t="shared" si="121"/>
        <v>46802</v>
      </c>
      <c r="GQ877" s="2">
        <f t="shared" si="122"/>
        <v>34038</v>
      </c>
      <c r="GR877" s="2">
        <f t="shared" si="123"/>
        <v>90022</v>
      </c>
      <c r="GS877" t="s">
        <v>420</v>
      </c>
      <c r="GV877" t="s">
        <v>768</v>
      </c>
      <c r="HB877" t="s">
        <v>1093</v>
      </c>
      <c r="HC877">
        <v>1047</v>
      </c>
      <c r="HD877">
        <v>473</v>
      </c>
      <c r="HE877">
        <v>100000</v>
      </c>
      <c r="HF877">
        <v>142</v>
      </c>
      <c r="HH877">
        <v>52800</v>
      </c>
      <c r="HJ877">
        <v>1</v>
      </c>
      <c r="HK877">
        <v>0</v>
      </c>
      <c r="HL877">
        <v>1047</v>
      </c>
      <c r="HQ877">
        <v>31</v>
      </c>
      <c r="HR877">
        <v>1</v>
      </c>
      <c r="HU877">
        <v>5</v>
      </c>
      <c r="IA877">
        <v>4</v>
      </c>
      <c r="IF877" s="63">
        <v>2.13</v>
      </c>
      <c r="IG877">
        <v>3.8</v>
      </c>
      <c r="II877" s="35">
        <f t="shared" si="109"/>
        <v>3.8</v>
      </c>
      <c r="IK877">
        <v>4</v>
      </c>
      <c r="IL877">
        <v>3.48</v>
      </c>
      <c r="IM877" s="18">
        <v>9950</v>
      </c>
      <c r="IN877" t="s">
        <v>400</v>
      </c>
      <c r="IO877" s="62">
        <v>9144</v>
      </c>
      <c r="IP877" s="18">
        <v>9116</v>
      </c>
      <c r="IR877" s="18">
        <v>914</v>
      </c>
      <c r="IS877" s="18">
        <v>65</v>
      </c>
      <c r="IX877" s="18">
        <v>19239</v>
      </c>
      <c r="JB877" s="18">
        <v>2894</v>
      </c>
      <c r="JD877" s="18">
        <v>2968</v>
      </c>
      <c r="JE877" s="18" t="s">
        <v>768</v>
      </c>
      <c r="JF877" s="18" t="s">
        <v>1094</v>
      </c>
      <c r="JG877" s="18" t="s">
        <v>1095</v>
      </c>
      <c r="JP877" s="18" t="s">
        <v>768</v>
      </c>
      <c r="JQ877" s="18" t="s">
        <v>1079</v>
      </c>
      <c r="JR877" s="18">
        <v>5050</v>
      </c>
      <c r="JU877" s="18">
        <v>203</v>
      </c>
      <c r="KF877" s="18">
        <v>0</v>
      </c>
      <c r="KG877" s="18">
        <v>0</v>
      </c>
      <c r="KH877" s="18">
        <v>0</v>
      </c>
      <c r="KI877" s="18">
        <v>62</v>
      </c>
      <c r="KJ877" s="18">
        <v>48</v>
      </c>
      <c r="KK877" s="18">
        <v>48</v>
      </c>
      <c r="KL877" s="18">
        <v>120</v>
      </c>
      <c r="KM877" s="18">
        <v>0</v>
      </c>
      <c r="ME877" s="18" t="s">
        <v>766</v>
      </c>
      <c r="MJ877" s="18" t="s">
        <v>768</v>
      </c>
      <c r="MO877" s="18">
        <v>120</v>
      </c>
      <c r="MP877" s="18">
        <v>0</v>
      </c>
      <c r="MQ877" s="18" t="s">
        <v>766</v>
      </c>
      <c r="MS877" s="18">
        <v>200000</v>
      </c>
      <c r="NX877" s="18">
        <f t="shared" si="124"/>
        <v>2205.2854636591433</v>
      </c>
      <c r="NY877" t="str">
        <f t="shared" si="110"/>
        <v>Mid-range</v>
      </c>
      <c r="NZ877" t="str">
        <f t="shared" si="111"/>
        <v>Small</v>
      </c>
    </row>
    <row r="878" spans="1:390">
      <c r="A878" t="s">
        <v>635</v>
      </c>
      <c r="B878" t="s">
        <v>719</v>
      </c>
      <c r="C878" s="32" t="s">
        <v>720</v>
      </c>
      <c r="D878" s="1" t="s">
        <v>404</v>
      </c>
      <c r="E878">
        <v>20130</v>
      </c>
      <c r="F878" t="s">
        <v>936</v>
      </c>
      <c r="G878" s="18">
        <v>2950.9409523809504</v>
      </c>
      <c r="H878" s="62">
        <v>13549</v>
      </c>
      <c r="I878" s="76"/>
      <c r="J878" s="63">
        <v>20</v>
      </c>
      <c r="K878" s="63">
        <v>6</v>
      </c>
      <c r="R878" s="63">
        <v>0</v>
      </c>
      <c r="U878" s="63">
        <v>35</v>
      </c>
      <c r="V878" s="63">
        <v>193</v>
      </c>
      <c r="AC878" s="93">
        <v>29567</v>
      </c>
      <c r="AM878" s="93">
        <v>245</v>
      </c>
      <c r="AN878" s="62"/>
      <c r="AO878" s="59">
        <f t="shared" si="130"/>
        <v>29812</v>
      </c>
      <c r="AP878" s="62">
        <v>5771</v>
      </c>
      <c r="AQ878" s="62"/>
      <c r="AR878" s="62"/>
      <c r="BB878" s="63">
        <f t="shared" si="129"/>
        <v>5771</v>
      </c>
      <c r="BC878" s="76">
        <v>2887</v>
      </c>
      <c r="BD878" s="76"/>
      <c r="BE878" s="76"/>
      <c r="BO878" s="63">
        <f t="shared" si="131"/>
        <v>2887</v>
      </c>
      <c r="BP878" s="63">
        <v>0</v>
      </c>
      <c r="BZ878">
        <f>SUM(BP878:BY878)</f>
        <v>0</v>
      </c>
      <c r="CY878" s="39">
        <v>27204</v>
      </c>
      <c r="CZ878" s="39"/>
      <c r="DH878">
        <v>160</v>
      </c>
      <c r="DI878">
        <f t="shared" si="132"/>
        <v>27364</v>
      </c>
      <c r="EJ878">
        <v>435</v>
      </c>
      <c r="ET878" s="39">
        <f t="shared" ref="ET878:ET896" si="134">SUM(EJ878:ES878)</f>
        <v>435</v>
      </c>
      <c r="FT878" s="39"/>
      <c r="FU878">
        <v>0</v>
      </c>
      <c r="GD878">
        <f>SUM(FU878:GC878)</f>
        <v>0</v>
      </c>
      <c r="GE878">
        <v>0</v>
      </c>
      <c r="GO878">
        <f t="shared" si="133"/>
        <v>0</v>
      </c>
      <c r="GP878" s="2">
        <f t="shared" si="121"/>
        <v>32699</v>
      </c>
      <c r="GQ878" s="2">
        <f t="shared" si="122"/>
        <v>33570</v>
      </c>
      <c r="GR878" s="2">
        <f t="shared" si="123"/>
        <v>66269</v>
      </c>
      <c r="GS878" t="s">
        <v>942</v>
      </c>
      <c r="GT878" t="s">
        <v>463</v>
      </c>
      <c r="GU878" t="s">
        <v>1072</v>
      </c>
      <c r="GV878" t="s">
        <v>766</v>
      </c>
      <c r="HB878" t="s">
        <v>1096</v>
      </c>
      <c r="HC878" s="39">
        <v>1380</v>
      </c>
      <c r="HD878">
        <v>397</v>
      </c>
      <c r="HE878" s="39">
        <v>23622</v>
      </c>
      <c r="HF878">
        <v>53</v>
      </c>
      <c r="HH878" s="39">
        <v>38155</v>
      </c>
      <c r="HJ878">
        <v>28</v>
      </c>
      <c r="HK878">
        <v>522</v>
      </c>
      <c r="HL878" s="39">
        <v>1405</v>
      </c>
      <c r="HM878" s="39"/>
      <c r="HN878" s="39"/>
      <c r="HO878">
        <v>21</v>
      </c>
      <c r="HP878">
        <v>21</v>
      </c>
      <c r="HQ878">
        <v>0</v>
      </c>
      <c r="HR878">
        <v>34</v>
      </c>
      <c r="HU878">
        <v>3</v>
      </c>
      <c r="IA878">
        <v>2</v>
      </c>
      <c r="IF878" s="63">
        <v>0</v>
      </c>
      <c r="IG878">
        <v>1.25</v>
      </c>
      <c r="II878" s="35">
        <f t="shared" si="109"/>
        <v>1.25</v>
      </c>
      <c r="IK878">
        <v>2</v>
      </c>
      <c r="IL878">
        <v>1.5</v>
      </c>
      <c r="IM878" s="18">
        <v>1950</v>
      </c>
      <c r="IN878" t="s">
        <v>400</v>
      </c>
      <c r="IO878" s="62">
        <v>5870</v>
      </c>
      <c r="IP878" s="18">
        <v>17985</v>
      </c>
      <c r="IQ878" s="18">
        <v>3720</v>
      </c>
      <c r="IR878" s="18">
        <v>29</v>
      </c>
      <c r="IS878" s="18">
        <v>1860</v>
      </c>
      <c r="IX878" s="18">
        <v>29464</v>
      </c>
      <c r="JA878" s="18">
        <v>0</v>
      </c>
      <c r="JB878" s="18">
        <v>0</v>
      </c>
      <c r="JC878" s="18">
        <v>0</v>
      </c>
      <c r="JD878" s="18">
        <v>0</v>
      </c>
      <c r="JE878" s="18" t="s">
        <v>766</v>
      </c>
      <c r="JP878" s="18" t="s">
        <v>766</v>
      </c>
      <c r="JR878" s="18">
        <v>1670</v>
      </c>
      <c r="JU878" s="18">
        <v>54</v>
      </c>
      <c r="KF878" s="18">
        <v>0</v>
      </c>
      <c r="KG878" s="18">
        <v>0</v>
      </c>
      <c r="KH878" s="18">
        <v>0</v>
      </c>
      <c r="KI878" s="18">
        <v>60</v>
      </c>
      <c r="KL878" s="18">
        <v>0</v>
      </c>
      <c r="KM878" s="18">
        <v>0</v>
      </c>
      <c r="ME878" s="18" t="s">
        <v>766</v>
      </c>
      <c r="MJ878" s="18" t="s">
        <v>766</v>
      </c>
      <c r="MO878" s="18">
        <v>0</v>
      </c>
      <c r="MP878" s="18">
        <v>0</v>
      </c>
      <c r="MQ878" s="18" t="s">
        <v>766</v>
      </c>
      <c r="MS878" s="18">
        <v>273585</v>
      </c>
      <c r="MU878" s="18">
        <v>14</v>
      </c>
      <c r="NX878" s="18">
        <f t="shared" si="124"/>
        <v>2360.7527619047605</v>
      </c>
      <c r="NY878" t="str">
        <f t="shared" si="110"/>
        <v>Smaller</v>
      </c>
      <c r="NZ878" t="str">
        <f t="shared" si="111"/>
        <v>Small</v>
      </c>
    </row>
    <row r="879" spans="1:390">
      <c r="A879" t="s">
        <v>568</v>
      </c>
      <c r="B879" t="s">
        <v>569</v>
      </c>
      <c r="C879" s="32" t="s">
        <v>570</v>
      </c>
      <c r="D879" s="31" t="s">
        <v>393</v>
      </c>
      <c r="E879">
        <v>20130</v>
      </c>
      <c r="F879" t="s">
        <v>936</v>
      </c>
      <c r="G879" s="18">
        <v>7045.8139047618961</v>
      </c>
      <c r="H879" s="62">
        <v>40362</v>
      </c>
      <c r="J879" s="63">
        <v>241</v>
      </c>
      <c r="K879" s="63">
        <v>17</v>
      </c>
      <c r="R879" s="63">
        <v>34</v>
      </c>
      <c r="U879" s="63">
        <v>158</v>
      </c>
      <c r="V879" s="63">
        <v>733</v>
      </c>
      <c r="AC879" s="93">
        <v>29766.36</v>
      </c>
      <c r="AF879" s="93">
        <v>33174.120000000003</v>
      </c>
      <c r="AN879" s="62"/>
      <c r="AO879" s="59">
        <f t="shared" si="130"/>
        <v>62940.480000000003</v>
      </c>
      <c r="AP879" s="62"/>
      <c r="AQ879" s="62"/>
      <c r="AR879" s="62"/>
      <c r="AS879" s="78">
        <v>5250</v>
      </c>
      <c r="BB879" s="63">
        <f t="shared" si="129"/>
        <v>5250</v>
      </c>
      <c r="BC879" s="78">
        <v>17008.810000000001</v>
      </c>
      <c r="BD879" s="78"/>
      <c r="BE879" s="78"/>
      <c r="BF879" s="78">
        <v>2348.29</v>
      </c>
      <c r="BO879" s="63">
        <f t="shared" si="131"/>
        <v>19357.100000000002</v>
      </c>
      <c r="BP879" s="63">
        <v>0</v>
      </c>
      <c r="BR879" s="63">
        <v>0</v>
      </c>
      <c r="BS879" s="63">
        <v>0</v>
      </c>
      <c r="BV879" s="63">
        <v>0</v>
      </c>
      <c r="BW879">
        <v>0</v>
      </c>
      <c r="BX879">
        <v>0</v>
      </c>
      <c r="BY879">
        <v>0</v>
      </c>
      <c r="BZ879">
        <f>SUM(BP879:BY879)</f>
        <v>0</v>
      </c>
      <c r="CY879" s="42">
        <v>29650.61</v>
      </c>
      <c r="CZ879" s="42"/>
      <c r="DA879" s="42">
        <v>21536.35</v>
      </c>
      <c r="DI879">
        <f t="shared" si="132"/>
        <v>51186.96</v>
      </c>
      <c r="EJ879" s="42">
        <v>1019.94</v>
      </c>
      <c r="EK879" s="42"/>
      <c r="ET879" s="39">
        <f t="shared" si="134"/>
        <v>1019.94</v>
      </c>
      <c r="FT879" s="39"/>
      <c r="FU879" s="42">
        <v>5434</v>
      </c>
      <c r="FV879" s="42"/>
      <c r="GD879">
        <f>SUM(FU879:GC879)</f>
        <v>5434</v>
      </c>
      <c r="GE879" s="42">
        <v>6704.36</v>
      </c>
      <c r="GF879" s="42"/>
      <c r="GO879">
        <f t="shared" si="133"/>
        <v>6704.36</v>
      </c>
      <c r="GP879" s="2">
        <f t="shared" si="121"/>
        <v>82297.58</v>
      </c>
      <c r="GQ879" s="2">
        <f t="shared" si="122"/>
        <v>62890.9</v>
      </c>
      <c r="GR879" s="2">
        <f t="shared" si="123"/>
        <v>151892.84</v>
      </c>
      <c r="GS879" t="s">
        <v>420</v>
      </c>
      <c r="GU879" t="s">
        <v>1072</v>
      </c>
      <c r="GV879" t="s">
        <v>766</v>
      </c>
      <c r="HB879" t="s">
        <v>1097</v>
      </c>
      <c r="HC879" s="39">
        <v>1186</v>
      </c>
      <c r="HD879">
        <v>1540</v>
      </c>
      <c r="HE879" s="39">
        <v>36098</v>
      </c>
      <c r="HF879">
        <v>125</v>
      </c>
      <c r="HG879">
        <v>0</v>
      </c>
      <c r="HH879" s="39">
        <v>52453</v>
      </c>
      <c r="HI879" s="39"/>
      <c r="HJ879">
        <v>35</v>
      </c>
      <c r="HK879" s="39">
        <v>4472</v>
      </c>
      <c r="HL879" s="39">
        <v>6509</v>
      </c>
      <c r="HM879" s="39"/>
      <c r="HN879" s="39"/>
      <c r="HQ879">
        <v>71</v>
      </c>
      <c r="HR879">
        <v>38</v>
      </c>
      <c r="HU879">
        <v>9</v>
      </c>
      <c r="IA879">
        <v>6</v>
      </c>
      <c r="IF879" s="63">
        <v>5.4</v>
      </c>
      <c r="IG879">
        <v>3.65</v>
      </c>
      <c r="II879" s="35">
        <f t="shared" si="109"/>
        <v>3.65</v>
      </c>
      <c r="IJ879">
        <v>2</v>
      </c>
      <c r="IK879">
        <v>8</v>
      </c>
      <c r="IL879">
        <v>6.9</v>
      </c>
      <c r="IM879" s="18">
        <v>4674</v>
      </c>
      <c r="IN879" t="s">
        <v>411</v>
      </c>
      <c r="IO879" s="62">
        <v>15298</v>
      </c>
      <c r="IP879" s="18">
        <v>18685</v>
      </c>
      <c r="IQ879" s="18">
        <v>3198</v>
      </c>
      <c r="IR879" s="18">
        <v>470</v>
      </c>
      <c r="JA879" s="18">
        <v>11</v>
      </c>
      <c r="JB879" s="18">
        <v>10</v>
      </c>
      <c r="JC879" s="18">
        <v>188</v>
      </c>
      <c r="JD879" s="18">
        <v>135</v>
      </c>
      <c r="JE879" s="18" t="s">
        <v>768</v>
      </c>
      <c r="JF879" s="18" t="s">
        <v>1098</v>
      </c>
      <c r="JG879" s="18" t="s">
        <v>1099</v>
      </c>
      <c r="JH879" s="18" t="s">
        <v>1100</v>
      </c>
      <c r="JI879" s="18" t="s">
        <v>1101</v>
      </c>
      <c r="JJ879" s="18" t="s">
        <v>1102</v>
      </c>
      <c r="JK879" s="18" t="s">
        <v>1103</v>
      </c>
      <c r="JL879" s="18" t="s">
        <v>1104</v>
      </c>
      <c r="JM879" s="18" t="s">
        <v>1105</v>
      </c>
      <c r="JN879" s="18" t="s">
        <v>1106</v>
      </c>
      <c r="JO879" s="18" t="s">
        <v>1107</v>
      </c>
      <c r="JP879" s="18" t="s">
        <v>766</v>
      </c>
      <c r="JR879" s="18">
        <v>1630</v>
      </c>
      <c r="JU879" s="18">
        <v>73</v>
      </c>
      <c r="KF879" s="18">
        <v>5</v>
      </c>
      <c r="KG879" s="18">
        <v>10</v>
      </c>
      <c r="KH879" s="18">
        <v>176</v>
      </c>
      <c r="KI879" s="18">
        <v>64</v>
      </c>
      <c r="KJ879" s="18">
        <v>52</v>
      </c>
      <c r="KK879" s="18">
        <v>52</v>
      </c>
      <c r="KL879" s="18">
        <v>4</v>
      </c>
      <c r="KM879" s="18">
        <v>0</v>
      </c>
      <c r="ME879" s="18" t="s">
        <v>766</v>
      </c>
      <c r="MJ879" s="18" t="s">
        <v>768</v>
      </c>
      <c r="MO879" s="18">
        <v>4</v>
      </c>
      <c r="MP879" s="18">
        <v>0</v>
      </c>
      <c r="MQ879" s="18" t="s">
        <v>766</v>
      </c>
      <c r="MS879" s="18">
        <v>363973</v>
      </c>
      <c r="MU879" s="18">
        <v>99</v>
      </c>
      <c r="NX879" s="18">
        <f t="shared" si="124"/>
        <v>1930.3599739073688</v>
      </c>
      <c r="NY879" t="str">
        <f t="shared" si="110"/>
        <v>Mid-range</v>
      </c>
      <c r="NZ879" t="str">
        <f t="shared" si="111"/>
        <v>Small</v>
      </c>
    </row>
    <row r="880" spans="1:390">
      <c r="A880" t="s">
        <v>670</v>
      </c>
      <c r="B880" t="s">
        <v>671</v>
      </c>
      <c r="C880" s="32" t="s">
        <v>672</v>
      </c>
      <c r="D880" s="31" t="s">
        <v>393</v>
      </c>
      <c r="E880">
        <v>20130</v>
      </c>
      <c r="F880" t="s">
        <v>936</v>
      </c>
      <c r="G880" s="18">
        <v>6257.2165714285275</v>
      </c>
      <c r="H880" s="62">
        <v>25838</v>
      </c>
      <c r="I880" s="76"/>
      <c r="J880" s="63">
        <v>73</v>
      </c>
      <c r="K880" s="63">
        <v>2</v>
      </c>
      <c r="R880" s="63">
        <v>23</v>
      </c>
      <c r="U880" s="63">
        <v>35</v>
      </c>
      <c r="V880" s="63">
        <v>176</v>
      </c>
      <c r="AC880" s="93">
        <v>29774.18</v>
      </c>
      <c r="AF880" s="93">
        <v>0</v>
      </c>
      <c r="AG880" s="93">
        <v>0</v>
      </c>
      <c r="AJ880" s="93">
        <v>0</v>
      </c>
      <c r="AK880" s="93">
        <v>0</v>
      </c>
      <c r="AL880" s="93">
        <v>18244.5</v>
      </c>
      <c r="AM880" s="93">
        <v>0</v>
      </c>
      <c r="AN880" s="62"/>
      <c r="AO880" s="59">
        <f t="shared" si="130"/>
        <v>48018.68</v>
      </c>
      <c r="AP880" s="62">
        <v>0</v>
      </c>
      <c r="AQ880" s="62"/>
      <c r="AR880" s="62"/>
      <c r="AS880" s="63">
        <v>0</v>
      </c>
      <c r="AT880" s="63">
        <v>0</v>
      </c>
      <c r="AW880" s="63">
        <v>0</v>
      </c>
      <c r="AX880" s="63">
        <v>0</v>
      </c>
      <c r="AY880" s="63">
        <v>0</v>
      </c>
      <c r="AZ880" s="63">
        <v>0</v>
      </c>
      <c r="BB880" s="63">
        <f t="shared" si="129"/>
        <v>0</v>
      </c>
      <c r="BC880" s="78">
        <v>6227.53</v>
      </c>
      <c r="BD880" s="78"/>
      <c r="BE880" s="78"/>
      <c r="BF880" s="63">
        <v>0</v>
      </c>
      <c r="BG880" s="63">
        <v>0</v>
      </c>
      <c r="BJ880" s="63">
        <v>0</v>
      </c>
      <c r="BK880" s="63">
        <v>0</v>
      </c>
      <c r="BL880" s="63">
        <v>0</v>
      </c>
      <c r="BM880" s="63">
        <v>0</v>
      </c>
      <c r="BO880" s="63">
        <f t="shared" si="131"/>
        <v>6227.53</v>
      </c>
      <c r="BP880" s="63">
        <v>0</v>
      </c>
      <c r="BR880" s="63">
        <v>0</v>
      </c>
      <c r="BS880" s="63">
        <v>0</v>
      </c>
      <c r="BV880" s="63">
        <v>0</v>
      </c>
      <c r="BW880">
        <v>0</v>
      </c>
      <c r="BX880">
        <v>0</v>
      </c>
      <c r="BY880">
        <v>0</v>
      </c>
      <c r="BZ880">
        <f>SUM(BP880:BY880)</f>
        <v>0</v>
      </c>
      <c r="CY880" s="42">
        <v>45549.66</v>
      </c>
      <c r="CZ880" s="42"/>
      <c r="DA880">
        <v>0</v>
      </c>
      <c r="DB880">
        <v>0</v>
      </c>
      <c r="DD880">
        <v>0</v>
      </c>
      <c r="DE880">
        <v>0</v>
      </c>
      <c r="DF880">
        <v>0</v>
      </c>
      <c r="DG880">
        <v>0</v>
      </c>
      <c r="DH880">
        <v>0</v>
      </c>
      <c r="DI880">
        <f t="shared" si="132"/>
        <v>45549.66</v>
      </c>
      <c r="EJ880">
        <v>436.43</v>
      </c>
      <c r="EL880">
        <v>0</v>
      </c>
      <c r="EM880">
        <v>0</v>
      </c>
      <c r="EO880">
        <v>0</v>
      </c>
      <c r="EP880">
        <v>0</v>
      </c>
      <c r="EQ880">
        <v>0</v>
      </c>
      <c r="ES880">
        <v>0</v>
      </c>
      <c r="ET880" s="39">
        <f t="shared" si="134"/>
        <v>436.43</v>
      </c>
      <c r="FT880" s="39"/>
      <c r="FU880" s="42">
        <v>1386.63</v>
      </c>
      <c r="FV880" s="42"/>
      <c r="FW880">
        <v>0</v>
      </c>
      <c r="FX880">
        <v>0</v>
      </c>
      <c r="FZ880">
        <v>0</v>
      </c>
      <c r="GB880">
        <v>0</v>
      </c>
      <c r="GC880">
        <v>0</v>
      </c>
      <c r="GD880">
        <f>SUM(FU880:GC880)</f>
        <v>1386.63</v>
      </c>
      <c r="GE880">
        <v>0</v>
      </c>
      <c r="GG880">
        <v>0</v>
      </c>
      <c r="GH880">
        <v>0</v>
      </c>
      <c r="GK880">
        <v>0</v>
      </c>
      <c r="GL880">
        <v>0</v>
      </c>
      <c r="GM880">
        <v>0</v>
      </c>
      <c r="GN880">
        <v>0</v>
      </c>
      <c r="GO880">
        <f t="shared" si="133"/>
        <v>0</v>
      </c>
      <c r="GP880" s="2">
        <f t="shared" si="121"/>
        <v>54246.21</v>
      </c>
      <c r="GQ880" s="2">
        <f t="shared" si="122"/>
        <v>47372.72</v>
      </c>
      <c r="GR880" s="2">
        <f t="shared" si="123"/>
        <v>101618.93</v>
      </c>
      <c r="GS880" t="s">
        <v>942</v>
      </c>
      <c r="GT880" t="s">
        <v>1108</v>
      </c>
      <c r="GV880" t="s">
        <v>768</v>
      </c>
      <c r="GW880" t="s">
        <v>410</v>
      </c>
      <c r="HC880" s="39">
        <v>1009</v>
      </c>
      <c r="HD880" s="39">
        <v>1307</v>
      </c>
      <c r="HE880" s="39">
        <v>10356</v>
      </c>
      <c r="HF880">
        <v>52</v>
      </c>
      <c r="HG880">
        <v>0</v>
      </c>
      <c r="HH880" s="39">
        <v>59070</v>
      </c>
      <c r="HJ880">
        <v>10</v>
      </c>
      <c r="HK880">
        <v>0</v>
      </c>
      <c r="HL880" s="39">
        <v>1071</v>
      </c>
      <c r="HM880" s="39"/>
      <c r="HN880" s="39"/>
      <c r="HO880">
        <v>194</v>
      </c>
      <c r="HP880">
        <v>194</v>
      </c>
      <c r="HQ880">
        <v>2</v>
      </c>
      <c r="HR880">
        <v>13</v>
      </c>
      <c r="HS880" s="39"/>
      <c r="HT880" s="39"/>
      <c r="HU880">
        <v>3</v>
      </c>
      <c r="IA880">
        <v>4</v>
      </c>
      <c r="IF880" s="63">
        <v>32.450000000000003</v>
      </c>
      <c r="IG880">
        <v>2.58</v>
      </c>
      <c r="II880" s="35">
        <f t="shared" si="109"/>
        <v>2.58</v>
      </c>
      <c r="IJ880">
        <v>0</v>
      </c>
      <c r="IK880">
        <v>4</v>
      </c>
      <c r="IL880">
        <v>4</v>
      </c>
      <c r="IM880" s="18">
        <v>8300</v>
      </c>
      <c r="IN880" t="s">
        <v>400</v>
      </c>
      <c r="IO880" s="62">
        <v>18955</v>
      </c>
      <c r="IP880" s="18">
        <v>5565</v>
      </c>
      <c r="IQ880" s="18">
        <v>1649</v>
      </c>
      <c r="IR880" s="18">
        <v>224</v>
      </c>
      <c r="IS880" s="18">
        <v>427</v>
      </c>
      <c r="IX880" s="18">
        <v>26820</v>
      </c>
      <c r="JA880" s="18">
        <v>4</v>
      </c>
      <c r="JB880" s="18">
        <v>4</v>
      </c>
      <c r="JC880" s="18">
        <v>11</v>
      </c>
      <c r="JD880" s="18">
        <v>11</v>
      </c>
      <c r="JE880" s="18" t="s">
        <v>768</v>
      </c>
      <c r="JF880" s="18" t="s">
        <v>1058</v>
      </c>
      <c r="JP880" s="18" t="s">
        <v>766</v>
      </c>
      <c r="JR880" s="18">
        <v>225</v>
      </c>
      <c r="JU880" s="18">
        <v>73</v>
      </c>
      <c r="KF880" s="18">
        <v>0</v>
      </c>
      <c r="KG880" s="18">
        <v>0</v>
      </c>
      <c r="KH880" s="18">
        <v>0</v>
      </c>
      <c r="KI880" s="18">
        <v>55</v>
      </c>
      <c r="KJ880" s="18">
        <v>40</v>
      </c>
      <c r="KK880" s="18">
        <v>40</v>
      </c>
      <c r="KL880" s="18">
        <v>0</v>
      </c>
      <c r="KM880" s="18">
        <v>0</v>
      </c>
      <c r="ME880" s="18" t="s">
        <v>768</v>
      </c>
      <c r="MJ880" s="18" t="s">
        <v>768</v>
      </c>
      <c r="MO880" s="18">
        <v>0</v>
      </c>
      <c r="MP880" s="18">
        <v>0</v>
      </c>
      <c r="MQ880" s="18" t="s">
        <v>768</v>
      </c>
      <c r="MR880" s="18">
        <v>3</v>
      </c>
      <c r="MS880" s="18">
        <v>209890</v>
      </c>
      <c r="MU880" s="18">
        <v>33</v>
      </c>
      <c r="NX880" s="18">
        <f t="shared" si="124"/>
        <v>2425.2777408637703</v>
      </c>
      <c r="NY880" t="str">
        <f t="shared" si="110"/>
        <v>Smaller</v>
      </c>
      <c r="NZ880" t="str">
        <f t="shared" si="111"/>
        <v>Small</v>
      </c>
    </row>
    <row r="881" spans="1:390">
      <c r="A881" t="s">
        <v>574</v>
      </c>
      <c r="B881" t="s">
        <v>592</v>
      </c>
      <c r="C881" s="32" t="s">
        <v>593</v>
      </c>
      <c r="D881" s="1" t="s">
        <v>404</v>
      </c>
      <c r="E881">
        <v>20130</v>
      </c>
      <c r="F881" t="s">
        <v>936</v>
      </c>
      <c r="G881" s="18">
        <v>6804.1209523809521</v>
      </c>
      <c r="H881" s="62">
        <v>53346</v>
      </c>
      <c r="I881" s="76"/>
      <c r="J881" s="63">
        <v>52</v>
      </c>
      <c r="K881" s="63">
        <v>10</v>
      </c>
      <c r="R881" s="63">
        <v>30</v>
      </c>
      <c r="U881" s="63">
        <v>80</v>
      </c>
      <c r="V881" s="63">
        <v>300</v>
      </c>
      <c r="AC881" s="93">
        <v>29820</v>
      </c>
      <c r="AM881" s="93">
        <v>5028</v>
      </c>
      <c r="AN881" s="76"/>
      <c r="AO881" s="59">
        <f t="shared" si="130"/>
        <v>34848</v>
      </c>
      <c r="AP881" s="76">
        <v>4556</v>
      </c>
      <c r="AQ881" s="76"/>
      <c r="AR881" s="76"/>
      <c r="BB881" s="63">
        <f t="shared" si="129"/>
        <v>4556</v>
      </c>
      <c r="BC881" s="76">
        <v>4434</v>
      </c>
      <c r="BD881" s="76"/>
      <c r="BE881" s="76"/>
      <c r="BO881" s="63">
        <f t="shared" si="131"/>
        <v>4434</v>
      </c>
      <c r="CY881" s="39">
        <v>18963</v>
      </c>
      <c r="CZ881" s="39"/>
      <c r="DI881">
        <f t="shared" si="132"/>
        <v>18963</v>
      </c>
      <c r="EJ881" s="39">
        <v>1179</v>
      </c>
      <c r="EK881" s="39"/>
      <c r="ET881" s="39">
        <f t="shared" si="134"/>
        <v>1179</v>
      </c>
      <c r="FT881" s="39"/>
      <c r="GH881" s="39">
        <v>3556</v>
      </c>
      <c r="GI881" s="39"/>
      <c r="GJ881" s="39"/>
      <c r="GO881">
        <f t="shared" si="133"/>
        <v>3556</v>
      </c>
      <c r="GP881" s="2">
        <f t="shared" si="121"/>
        <v>39282</v>
      </c>
      <c r="GQ881" s="2">
        <f t="shared" si="122"/>
        <v>24698</v>
      </c>
      <c r="GR881" s="2">
        <f t="shared" si="123"/>
        <v>67536</v>
      </c>
      <c r="GS881" t="s">
        <v>942</v>
      </c>
      <c r="GT881" t="s">
        <v>416</v>
      </c>
      <c r="GV881" t="s">
        <v>768</v>
      </c>
      <c r="GX881" t="s">
        <v>938</v>
      </c>
      <c r="HC881" s="39">
        <v>1394</v>
      </c>
      <c r="HD881" s="39">
        <v>2496</v>
      </c>
      <c r="HE881">
        <v>255</v>
      </c>
      <c r="HF881">
        <v>83</v>
      </c>
      <c r="HG881">
        <v>0</v>
      </c>
      <c r="HH881" s="39">
        <v>61435</v>
      </c>
      <c r="HJ881">
        <v>84</v>
      </c>
      <c r="HK881">
        <v>255</v>
      </c>
      <c r="HL881" s="39">
        <v>1685</v>
      </c>
      <c r="HM881" s="39"/>
      <c r="HN881" s="39"/>
      <c r="HO881">
        <v>150</v>
      </c>
      <c r="HP881">
        <v>150</v>
      </c>
      <c r="HQ881">
        <v>14</v>
      </c>
      <c r="HR881">
        <v>106</v>
      </c>
      <c r="HS881" s="39"/>
      <c r="HT881" s="39"/>
      <c r="HU881">
        <v>5</v>
      </c>
      <c r="IA881">
        <v>4</v>
      </c>
      <c r="IF881" s="63">
        <v>0.35</v>
      </c>
      <c r="IG881">
        <v>3.36</v>
      </c>
      <c r="II881" s="35">
        <f t="shared" si="109"/>
        <v>3.36</v>
      </c>
      <c r="IJ881">
        <v>0</v>
      </c>
      <c r="IK881">
        <v>4</v>
      </c>
      <c r="IL881">
        <v>3.84</v>
      </c>
      <c r="IM881" s="18">
        <v>6153</v>
      </c>
      <c r="IN881" t="s">
        <v>411</v>
      </c>
      <c r="IO881" s="62">
        <v>10719</v>
      </c>
      <c r="IP881" s="18">
        <v>31914</v>
      </c>
      <c r="IQ881" s="18">
        <v>2789</v>
      </c>
      <c r="IR881" s="18">
        <v>1609</v>
      </c>
      <c r="IS881" s="18">
        <v>349</v>
      </c>
      <c r="IX881" s="18">
        <v>47380</v>
      </c>
      <c r="JA881" s="18">
        <v>15</v>
      </c>
      <c r="JB881" s="18">
        <v>10</v>
      </c>
      <c r="JC881" s="18">
        <v>30</v>
      </c>
      <c r="JD881" s="18">
        <v>16</v>
      </c>
      <c r="JE881" s="18" t="s">
        <v>768</v>
      </c>
      <c r="JF881" s="18" t="s">
        <v>1109</v>
      </c>
      <c r="JG881" s="18" t="s">
        <v>1026</v>
      </c>
      <c r="JH881" s="18" t="s">
        <v>1110</v>
      </c>
      <c r="JI881" s="18" t="s">
        <v>1111</v>
      </c>
      <c r="JJ881" s="18" t="s">
        <v>1112</v>
      </c>
      <c r="JP881" s="18" t="s">
        <v>766</v>
      </c>
      <c r="JR881" s="18">
        <v>2462</v>
      </c>
      <c r="JU881" s="18">
        <v>105</v>
      </c>
      <c r="KF881" s="18">
        <v>1</v>
      </c>
      <c r="KG881" s="18">
        <v>2</v>
      </c>
      <c r="KH881" s="18">
        <v>29</v>
      </c>
      <c r="KI881" s="18">
        <v>47.5</v>
      </c>
      <c r="KJ881" s="18">
        <v>28</v>
      </c>
      <c r="KK881" s="18">
        <v>28</v>
      </c>
      <c r="KL881" s="18">
        <v>0</v>
      </c>
      <c r="KM881" s="18">
        <v>0</v>
      </c>
      <c r="ME881" s="18" t="s">
        <v>766</v>
      </c>
      <c r="MJ881" s="18" t="s">
        <v>768</v>
      </c>
      <c r="MO881" s="18">
        <v>0</v>
      </c>
      <c r="MP881" s="18">
        <v>0</v>
      </c>
      <c r="MQ881" s="18" t="s">
        <v>766</v>
      </c>
      <c r="MS881" s="18">
        <v>121903</v>
      </c>
      <c r="MU881" s="18">
        <v>5</v>
      </c>
      <c r="NX881" s="18">
        <f t="shared" si="124"/>
        <v>2025.0359977324263</v>
      </c>
      <c r="NY881" t="str">
        <f t="shared" si="110"/>
        <v>Mid-range</v>
      </c>
      <c r="NZ881" t="str">
        <f t="shared" si="111"/>
        <v>Small</v>
      </c>
    </row>
    <row r="882" spans="1:390">
      <c r="A882" t="s">
        <v>499</v>
      </c>
      <c r="B882" t="s">
        <v>500</v>
      </c>
      <c r="C882" s="32" t="s">
        <v>501</v>
      </c>
      <c r="D882" s="31" t="s">
        <v>393</v>
      </c>
      <c r="E882">
        <v>20130</v>
      </c>
      <c r="F882" t="s">
        <v>936</v>
      </c>
      <c r="G882" s="18">
        <v>8706.9971428571644</v>
      </c>
      <c r="H882" s="62">
        <v>26000</v>
      </c>
      <c r="I882" s="76"/>
      <c r="J882" s="63">
        <v>40</v>
      </c>
      <c r="K882" s="63">
        <v>2</v>
      </c>
      <c r="R882" s="63">
        <v>17</v>
      </c>
      <c r="U882" s="63">
        <v>26</v>
      </c>
      <c r="V882" s="63">
        <v>233</v>
      </c>
      <c r="AC882" s="93">
        <v>30000</v>
      </c>
      <c r="AF882" s="93">
        <v>0</v>
      </c>
      <c r="AG882" s="93">
        <v>0</v>
      </c>
      <c r="AJ882" s="93">
        <v>7000</v>
      </c>
      <c r="AK882" s="93">
        <v>0</v>
      </c>
      <c r="AL882" s="93">
        <v>0</v>
      </c>
      <c r="AM882" s="93">
        <v>10548</v>
      </c>
      <c r="AN882" s="76"/>
      <c r="AO882" s="59">
        <f t="shared" si="130"/>
        <v>47548</v>
      </c>
      <c r="AP882" s="63">
        <v>0</v>
      </c>
      <c r="AS882" s="63">
        <v>0</v>
      </c>
      <c r="AT882" s="63">
        <v>0</v>
      </c>
      <c r="AW882" s="63">
        <v>0</v>
      </c>
      <c r="AX882" s="63">
        <v>0</v>
      </c>
      <c r="AY882" s="63">
        <v>0</v>
      </c>
      <c r="AZ882" s="63">
        <v>0</v>
      </c>
      <c r="BB882" s="63">
        <f t="shared" si="129"/>
        <v>0</v>
      </c>
      <c r="BC882" s="76">
        <v>24500</v>
      </c>
      <c r="BD882" s="76"/>
      <c r="BE882" s="76"/>
      <c r="BF882" s="63">
        <v>0</v>
      </c>
      <c r="BG882" s="63">
        <v>0</v>
      </c>
      <c r="BJ882" s="63">
        <v>0</v>
      </c>
      <c r="BK882" s="63">
        <v>0</v>
      </c>
      <c r="BL882" s="63">
        <v>0</v>
      </c>
      <c r="BM882" s="63">
        <v>0</v>
      </c>
      <c r="BO882" s="63">
        <f t="shared" si="131"/>
        <v>24500</v>
      </c>
      <c r="BP882" s="63">
        <v>0</v>
      </c>
      <c r="BR882" s="63">
        <v>0</v>
      </c>
      <c r="BS882" s="63">
        <v>0</v>
      </c>
      <c r="BV882" s="63">
        <v>0</v>
      </c>
      <c r="BW882">
        <v>0</v>
      </c>
      <c r="BX882">
        <v>0</v>
      </c>
      <c r="BY882">
        <v>0</v>
      </c>
      <c r="BZ882">
        <f>SUM(BP882:BY882)</f>
        <v>0</v>
      </c>
      <c r="CY882" s="39">
        <v>29891</v>
      </c>
      <c r="CZ882" s="39"/>
      <c r="DA882">
        <v>0</v>
      </c>
      <c r="DB882">
        <v>0</v>
      </c>
      <c r="DD882">
        <v>0</v>
      </c>
      <c r="DE882" s="39">
        <v>10189</v>
      </c>
      <c r="DF882">
        <v>0</v>
      </c>
      <c r="DG882">
        <v>0</v>
      </c>
      <c r="DH882">
        <v>0</v>
      </c>
      <c r="DI882">
        <f t="shared" si="132"/>
        <v>40080</v>
      </c>
      <c r="EJ882" s="39">
        <v>3000</v>
      </c>
      <c r="EK882" s="39"/>
      <c r="EL882">
        <v>0</v>
      </c>
      <c r="EM882">
        <v>0</v>
      </c>
      <c r="EO882">
        <v>0</v>
      </c>
      <c r="EP882">
        <v>0</v>
      </c>
      <c r="EQ882">
        <v>0</v>
      </c>
      <c r="ES882">
        <v>0</v>
      </c>
      <c r="ET882" s="39">
        <f t="shared" si="134"/>
        <v>3000</v>
      </c>
      <c r="FT882" s="39"/>
      <c r="FU882">
        <v>0</v>
      </c>
      <c r="FW882">
        <v>0</v>
      </c>
      <c r="FX882">
        <v>0</v>
      </c>
      <c r="FZ882">
        <v>0</v>
      </c>
      <c r="GB882">
        <v>0</v>
      </c>
      <c r="GC882">
        <v>0</v>
      </c>
      <c r="GD882">
        <f>SUM(FU882:GC882)</f>
        <v>0</v>
      </c>
      <c r="GE882">
        <v>0</v>
      </c>
      <c r="GG882">
        <v>0</v>
      </c>
      <c r="GH882">
        <v>0</v>
      </c>
      <c r="GK882">
        <v>0</v>
      </c>
      <c r="GL882">
        <v>0</v>
      </c>
      <c r="GM882">
        <v>0</v>
      </c>
      <c r="GN882">
        <v>0</v>
      </c>
      <c r="GO882">
        <f t="shared" si="133"/>
        <v>0</v>
      </c>
      <c r="GP882" s="2">
        <f t="shared" si="121"/>
        <v>72048</v>
      </c>
      <c r="GQ882" s="2">
        <f t="shared" si="122"/>
        <v>43080</v>
      </c>
      <c r="GR882" s="2">
        <f t="shared" si="123"/>
        <v>115128</v>
      </c>
      <c r="GS882" t="s">
        <v>420</v>
      </c>
      <c r="GV882" t="s">
        <v>768</v>
      </c>
      <c r="GW882" t="s">
        <v>410</v>
      </c>
      <c r="HC882">
        <v>1618</v>
      </c>
      <c r="HD882">
        <v>4932</v>
      </c>
      <c r="HE882">
        <v>30463</v>
      </c>
      <c r="HF882">
        <v>171</v>
      </c>
      <c r="HG882">
        <v>0</v>
      </c>
      <c r="HH882">
        <v>87382</v>
      </c>
      <c r="HJ882">
        <v>96</v>
      </c>
      <c r="HK882">
        <v>5</v>
      </c>
      <c r="HL882">
        <v>1650</v>
      </c>
      <c r="HO882">
        <v>508</v>
      </c>
      <c r="HP882">
        <v>508</v>
      </c>
      <c r="HQ882">
        <v>85</v>
      </c>
      <c r="HR882">
        <v>96</v>
      </c>
      <c r="HU882">
        <v>3</v>
      </c>
      <c r="IF882" s="63">
        <v>0.72499999999999998</v>
      </c>
      <c r="IG882">
        <v>3.86</v>
      </c>
      <c r="II882" s="35">
        <f t="shared" si="109"/>
        <v>3.86</v>
      </c>
      <c r="IJ882">
        <v>3</v>
      </c>
      <c r="IK882">
        <v>3</v>
      </c>
      <c r="IL882">
        <v>3</v>
      </c>
      <c r="IM882" s="18">
        <v>5540</v>
      </c>
      <c r="IN882" t="s">
        <v>400</v>
      </c>
      <c r="IO882" s="62">
        <v>6057</v>
      </c>
      <c r="IP882" s="18">
        <v>12495</v>
      </c>
      <c r="IR882" s="18">
        <v>985</v>
      </c>
      <c r="IX882" s="18">
        <v>19542</v>
      </c>
      <c r="JE882" s="18" t="s">
        <v>768</v>
      </c>
      <c r="JF882" s="18" t="s">
        <v>1113</v>
      </c>
      <c r="JG882" s="18" t="s">
        <v>1007</v>
      </c>
      <c r="JP882" s="18" t="s">
        <v>766</v>
      </c>
      <c r="JR882" s="18">
        <v>2850</v>
      </c>
      <c r="JU882" s="18">
        <v>105</v>
      </c>
      <c r="KF882" s="18">
        <v>1</v>
      </c>
      <c r="KG882" s="18">
        <v>1</v>
      </c>
      <c r="KH882" s="18">
        <v>0</v>
      </c>
      <c r="KI882" s="18">
        <v>59</v>
      </c>
      <c r="KJ882" s="18">
        <v>40</v>
      </c>
      <c r="KK882" s="18">
        <v>40</v>
      </c>
      <c r="KL882" s="18">
        <v>0</v>
      </c>
      <c r="KM882" s="18">
        <v>0</v>
      </c>
      <c r="ME882" s="18" t="s">
        <v>766</v>
      </c>
      <c r="MJ882" s="18" t="s">
        <v>768</v>
      </c>
      <c r="MO882" s="18">
        <v>0</v>
      </c>
      <c r="MP882" s="18">
        <v>0</v>
      </c>
      <c r="MQ882" s="18" t="s">
        <v>766</v>
      </c>
      <c r="MU882" s="18">
        <v>0</v>
      </c>
      <c r="NX882" s="18">
        <f t="shared" si="124"/>
        <v>2255.6987416728407</v>
      </c>
      <c r="NY882" t="str">
        <f t="shared" si="110"/>
        <v>Mid-range</v>
      </c>
      <c r="NZ882" t="str">
        <f t="shared" si="111"/>
        <v>Small</v>
      </c>
    </row>
    <row r="883" spans="1:390">
      <c r="A883" t="s">
        <v>511</v>
      </c>
      <c r="B883" t="s">
        <v>512</v>
      </c>
      <c r="C883" s="32" t="s">
        <v>513</v>
      </c>
      <c r="D883" s="31" t="s">
        <v>393</v>
      </c>
      <c r="E883">
        <v>20130</v>
      </c>
      <c r="F883" t="s">
        <v>936</v>
      </c>
      <c r="G883" s="18">
        <v>7080.3996190476546</v>
      </c>
      <c r="H883" s="62">
        <v>16000</v>
      </c>
      <c r="I883" s="76"/>
      <c r="J883" s="63">
        <v>56</v>
      </c>
      <c r="K883" s="63">
        <v>4</v>
      </c>
      <c r="R883" s="63">
        <v>28</v>
      </c>
      <c r="U883" s="63">
        <v>28</v>
      </c>
      <c r="V883" s="63">
        <v>169</v>
      </c>
      <c r="AC883" s="93">
        <v>30221</v>
      </c>
      <c r="AF883" s="93">
        <v>0</v>
      </c>
      <c r="AG883" s="93">
        <v>0</v>
      </c>
      <c r="AJ883" s="93">
        <v>0</v>
      </c>
      <c r="AK883" s="93">
        <v>0</v>
      </c>
      <c r="AL883" s="93">
        <v>0</v>
      </c>
      <c r="AM883" s="93">
        <v>0</v>
      </c>
      <c r="AN883" s="62"/>
      <c r="AO883" s="59">
        <f t="shared" si="130"/>
        <v>30221</v>
      </c>
      <c r="AP883" s="62">
        <v>0</v>
      </c>
      <c r="AQ883" s="62"/>
      <c r="AR883" s="62"/>
      <c r="AS883" s="63">
        <v>0</v>
      </c>
      <c r="AT883" s="63">
        <v>0</v>
      </c>
      <c r="AW883" s="63">
        <v>0</v>
      </c>
      <c r="AX883" s="63">
        <v>0</v>
      </c>
      <c r="AY883" s="63">
        <v>0</v>
      </c>
      <c r="AZ883" s="63">
        <v>0</v>
      </c>
      <c r="BB883" s="63">
        <f t="shared" si="129"/>
        <v>0</v>
      </c>
      <c r="BC883" s="76">
        <v>19897</v>
      </c>
      <c r="BD883" s="76"/>
      <c r="BE883" s="76"/>
      <c r="BF883" s="63">
        <v>0</v>
      </c>
      <c r="BG883" s="63">
        <v>0</v>
      </c>
      <c r="BJ883" s="63">
        <v>0</v>
      </c>
      <c r="BK883" s="63">
        <v>0</v>
      </c>
      <c r="BL883" s="63">
        <v>0</v>
      </c>
      <c r="BM883" s="63">
        <v>0</v>
      </c>
      <c r="BO883" s="63">
        <f t="shared" si="131"/>
        <v>19897</v>
      </c>
      <c r="BP883" s="63">
        <v>0</v>
      </c>
      <c r="BR883" s="63">
        <v>0</v>
      </c>
      <c r="BS883" s="63">
        <v>0</v>
      </c>
      <c r="BV883" s="63">
        <v>0</v>
      </c>
      <c r="BW883">
        <v>0</v>
      </c>
      <c r="BX883">
        <v>0</v>
      </c>
      <c r="BY883">
        <v>0</v>
      </c>
      <c r="BZ883">
        <f>SUM(BP883:BY883)</f>
        <v>0</v>
      </c>
      <c r="CY883" s="39">
        <v>26902</v>
      </c>
      <c r="CZ883" s="39"/>
      <c r="DA883">
        <v>0</v>
      </c>
      <c r="DB883">
        <v>0</v>
      </c>
      <c r="DD883">
        <v>0</v>
      </c>
      <c r="DE883">
        <v>0</v>
      </c>
      <c r="DF883">
        <v>0</v>
      </c>
      <c r="DG883">
        <v>0</v>
      </c>
      <c r="DH883">
        <v>0</v>
      </c>
      <c r="DI883">
        <f t="shared" si="132"/>
        <v>26902</v>
      </c>
      <c r="EJ883">
        <v>0</v>
      </c>
      <c r="EL883">
        <v>0</v>
      </c>
      <c r="EM883">
        <v>0</v>
      </c>
      <c r="EO883">
        <v>0</v>
      </c>
      <c r="EP883">
        <v>0</v>
      </c>
      <c r="EQ883">
        <v>0</v>
      </c>
      <c r="ES883">
        <v>0</v>
      </c>
      <c r="ET883" s="39">
        <f t="shared" si="134"/>
        <v>0</v>
      </c>
      <c r="FT883" s="39"/>
      <c r="FU883">
        <v>0</v>
      </c>
      <c r="FW883">
        <v>0</v>
      </c>
      <c r="FX883">
        <v>0</v>
      </c>
      <c r="FZ883">
        <v>0</v>
      </c>
      <c r="GB883">
        <v>0</v>
      </c>
      <c r="GC883">
        <v>0</v>
      </c>
      <c r="GD883">
        <f>SUM(FU883:GC883)</f>
        <v>0</v>
      </c>
      <c r="GE883">
        <v>0</v>
      </c>
      <c r="GG883">
        <v>0</v>
      </c>
      <c r="GH883">
        <v>0</v>
      </c>
      <c r="GK883">
        <v>0</v>
      </c>
      <c r="GL883">
        <v>0</v>
      </c>
      <c r="GM883">
        <v>0</v>
      </c>
      <c r="GN883">
        <v>0</v>
      </c>
      <c r="GO883">
        <f t="shared" si="133"/>
        <v>0</v>
      </c>
      <c r="GP883" s="2">
        <f t="shared" si="121"/>
        <v>50118</v>
      </c>
      <c r="GQ883" s="2">
        <f t="shared" si="122"/>
        <v>26902</v>
      </c>
      <c r="GR883" s="2">
        <f t="shared" si="123"/>
        <v>77020</v>
      </c>
      <c r="GS883" t="s">
        <v>420</v>
      </c>
      <c r="GV883" t="s">
        <v>768</v>
      </c>
      <c r="GW883" t="s">
        <v>410</v>
      </c>
      <c r="HC883">
        <v>1331</v>
      </c>
      <c r="HD883">
        <v>0</v>
      </c>
      <c r="HE883" s="39">
        <v>28173</v>
      </c>
      <c r="HF883">
        <v>60</v>
      </c>
      <c r="HG883">
        <v>0</v>
      </c>
      <c r="HH883" s="39">
        <v>61588</v>
      </c>
      <c r="HJ883">
        <v>0</v>
      </c>
      <c r="HK883">
        <v>0</v>
      </c>
      <c r="HL883">
        <v>1408</v>
      </c>
      <c r="HO883">
        <v>37</v>
      </c>
      <c r="HP883">
        <v>37</v>
      </c>
      <c r="HQ883">
        <v>84</v>
      </c>
      <c r="HR883">
        <v>0</v>
      </c>
      <c r="HU883">
        <v>6</v>
      </c>
      <c r="IF883" s="63">
        <v>2</v>
      </c>
      <c r="IG883">
        <v>3</v>
      </c>
      <c r="II883" s="35">
        <f t="shared" si="109"/>
        <v>3</v>
      </c>
      <c r="IJ883">
        <v>3</v>
      </c>
      <c r="IK883">
        <v>3</v>
      </c>
      <c r="IL883">
        <v>3</v>
      </c>
      <c r="IM883" s="18">
        <v>3111</v>
      </c>
      <c r="IN883" t="s">
        <v>411</v>
      </c>
      <c r="IO883" s="62">
        <v>7354</v>
      </c>
      <c r="IP883" s="18">
        <v>19357</v>
      </c>
      <c r="IQ883" s="18">
        <v>19357</v>
      </c>
      <c r="IR883" s="18">
        <v>0</v>
      </c>
      <c r="IS883" s="18">
        <v>0</v>
      </c>
      <c r="IX883" s="18">
        <v>26711</v>
      </c>
      <c r="JA883" s="18">
        <v>0</v>
      </c>
      <c r="JB883" s="18">
        <v>0</v>
      </c>
      <c r="JC883" s="18">
        <v>0</v>
      </c>
      <c r="JD883" s="18">
        <v>0</v>
      </c>
      <c r="JE883" s="18" t="s">
        <v>766</v>
      </c>
      <c r="JP883" s="18" t="s">
        <v>766</v>
      </c>
      <c r="JR883" s="18">
        <v>2007</v>
      </c>
      <c r="JU883" s="18">
        <v>79</v>
      </c>
      <c r="KF883" s="18">
        <v>8</v>
      </c>
      <c r="KG883" s="18">
        <v>8</v>
      </c>
      <c r="KH883" s="18">
        <v>150</v>
      </c>
      <c r="KI883" s="18">
        <v>57</v>
      </c>
      <c r="KJ883" s="18">
        <v>9</v>
      </c>
      <c r="KK883" s="18">
        <v>9</v>
      </c>
      <c r="KL883" s="18">
        <v>0</v>
      </c>
      <c r="KM883" s="18">
        <v>0</v>
      </c>
      <c r="ME883" s="18" t="s">
        <v>766</v>
      </c>
      <c r="MJ883" s="18" t="s">
        <v>768</v>
      </c>
      <c r="MO883" s="18">
        <v>0</v>
      </c>
      <c r="MP883" s="18">
        <v>0</v>
      </c>
      <c r="MQ883" s="18" t="s">
        <v>766</v>
      </c>
      <c r="MS883" s="18">
        <v>105517</v>
      </c>
      <c r="MU883" s="18">
        <v>0</v>
      </c>
      <c r="NX883" s="18">
        <f t="shared" si="124"/>
        <v>2360.1332063492182</v>
      </c>
      <c r="NY883" t="str">
        <f t="shared" si="110"/>
        <v>Mid-range</v>
      </c>
      <c r="NZ883" t="str">
        <f t="shared" si="111"/>
        <v>Small</v>
      </c>
    </row>
    <row r="884" spans="1:390">
      <c r="A884" t="s">
        <v>589</v>
      </c>
      <c r="B884" t="s">
        <v>590</v>
      </c>
      <c r="C884" s="32" t="s">
        <v>591</v>
      </c>
      <c r="D884" s="31" t="s">
        <v>393</v>
      </c>
      <c r="E884">
        <v>20130</v>
      </c>
      <c r="F884" t="s">
        <v>936</v>
      </c>
      <c r="G884" s="18">
        <v>10661.991999999871</v>
      </c>
      <c r="H884" s="62">
        <v>33000</v>
      </c>
      <c r="I884" s="76"/>
      <c r="J884" s="63">
        <v>109</v>
      </c>
      <c r="K884" s="63">
        <v>20</v>
      </c>
      <c r="R884" s="63">
        <v>52</v>
      </c>
      <c r="U884" s="63">
        <v>107</v>
      </c>
      <c r="V884" s="63">
        <v>600</v>
      </c>
      <c r="AC884" s="93">
        <v>30513</v>
      </c>
      <c r="AF884" s="93">
        <v>0</v>
      </c>
      <c r="AG884" s="93">
        <v>0</v>
      </c>
      <c r="AJ884" s="93">
        <v>0</v>
      </c>
      <c r="AK884" s="93">
        <v>0</v>
      </c>
      <c r="AL884" s="93">
        <v>0</v>
      </c>
      <c r="AM884" s="93">
        <v>0</v>
      </c>
      <c r="AN884" s="62"/>
      <c r="AO884" s="59">
        <f t="shared" si="130"/>
        <v>30513</v>
      </c>
      <c r="AP884" s="62">
        <v>14895</v>
      </c>
      <c r="AQ884" s="62"/>
      <c r="AR884" s="62"/>
      <c r="AS884" s="63">
        <v>0</v>
      </c>
      <c r="AT884" s="63">
        <v>0</v>
      </c>
      <c r="AW884" s="63">
        <v>0</v>
      </c>
      <c r="AX884" s="63">
        <v>0</v>
      </c>
      <c r="AY884" s="63">
        <v>0</v>
      </c>
      <c r="AZ884" s="63">
        <v>0</v>
      </c>
      <c r="BB884" s="63">
        <f t="shared" si="129"/>
        <v>14895</v>
      </c>
      <c r="BC884" s="76">
        <v>6626</v>
      </c>
      <c r="BD884" s="76"/>
      <c r="BE884" s="76"/>
      <c r="BF884" s="63">
        <v>0</v>
      </c>
      <c r="BG884" s="63">
        <v>0</v>
      </c>
      <c r="BJ884" s="63">
        <v>0</v>
      </c>
      <c r="BK884" s="63">
        <v>0</v>
      </c>
      <c r="BL884" s="63">
        <v>0</v>
      </c>
      <c r="BM884" s="63">
        <v>0</v>
      </c>
      <c r="BO884" s="63">
        <f t="shared" si="131"/>
        <v>6626</v>
      </c>
      <c r="BP884" s="63">
        <v>0</v>
      </c>
      <c r="BR884" s="63">
        <v>0</v>
      </c>
      <c r="BS884" s="63">
        <v>0</v>
      </c>
      <c r="BV884" s="63">
        <v>0</v>
      </c>
      <c r="BW884">
        <v>0</v>
      </c>
      <c r="BX884">
        <v>0</v>
      </c>
      <c r="BY884">
        <v>0</v>
      </c>
      <c r="BZ884">
        <f>SUM(BP884:BY884)</f>
        <v>0</v>
      </c>
      <c r="CY884" s="39">
        <v>13572</v>
      </c>
      <c r="CZ884" s="39"/>
      <c r="DA884">
        <v>0</v>
      </c>
      <c r="DB884">
        <v>0</v>
      </c>
      <c r="DD884">
        <v>0</v>
      </c>
      <c r="DE884">
        <v>0</v>
      </c>
      <c r="DF884">
        <v>0</v>
      </c>
      <c r="DG884">
        <v>0</v>
      </c>
      <c r="DH884">
        <v>0</v>
      </c>
      <c r="DI884">
        <f t="shared" si="132"/>
        <v>13572</v>
      </c>
      <c r="EJ884" s="39">
        <v>4476</v>
      </c>
      <c r="EK884" s="39"/>
      <c r="EL884">
        <v>0</v>
      </c>
      <c r="EM884">
        <v>0</v>
      </c>
      <c r="EO884">
        <v>0</v>
      </c>
      <c r="EP884">
        <v>0</v>
      </c>
      <c r="EQ884">
        <v>0</v>
      </c>
      <c r="ES884">
        <v>0</v>
      </c>
      <c r="ET884" s="39">
        <f t="shared" si="134"/>
        <v>4476</v>
      </c>
      <c r="FT884" s="39"/>
      <c r="FU884" s="39">
        <v>6159</v>
      </c>
      <c r="FV884" s="39"/>
      <c r="FW884">
        <v>0</v>
      </c>
      <c r="FX884">
        <v>0</v>
      </c>
      <c r="FZ884">
        <v>0</v>
      </c>
      <c r="GB884">
        <v>0</v>
      </c>
      <c r="GC884" s="39">
        <v>3750</v>
      </c>
      <c r="GD884">
        <f>SUM(FU884:GC884)</f>
        <v>9909</v>
      </c>
      <c r="GE884" s="39">
        <v>26700</v>
      </c>
      <c r="GF884" s="39"/>
      <c r="GG884">
        <v>0</v>
      </c>
      <c r="GK884">
        <v>0</v>
      </c>
      <c r="GL884">
        <v>0</v>
      </c>
      <c r="GM884">
        <v>0</v>
      </c>
      <c r="GN884">
        <v>0</v>
      </c>
      <c r="GO884">
        <f t="shared" si="133"/>
        <v>26700</v>
      </c>
      <c r="GP884" s="2">
        <f t="shared" si="121"/>
        <v>37139</v>
      </c>
      <c r="GQ884" s="2">
        <f t="shared" si="122"/>
        <v>42852</v>
      </c>
      <c r="GR884" s="2">
        <f t="shared" si="123"/>
        <v>106691</v>
      </c>
      <c r="GS884" t="s">
        <v>420</v>
      </c>
      <c r="GU884" t="s">
        <v>996</v>
      </c>
      <c r="GV884" t="s">
        <v>766</v>
      </c>
      <c r="GW884" t="s">
        <v>410</v>
      </c>
      <c r="HC884" s="39">
        <v>1154</v>
      </c>
      <c r="HD884" s="39">
        <v>15973</v>
      </c>
      <c r="HE884" s="39">
        <v>22912</v>
      </c>
      <c r="HF884">
        <v>84</v>
      </c>
      <c r="HG884">
        <v>34</v>
      </c>
      <c r="HH884" s="39">
        <v>40544</v>
      </c>
      <c r="HJ884">
        <v>66</v>
      </c>
      <c r="HK884">
        <v>230</v>
      </c>
      <c r="HL884" s="39">
        <v>1164</v>
      </c>
      <c r="HM884" s="39"/>
      <c r="HN884" s="39"/>
      <c r="HO884">
        <v>48</v>
      </c>
      <c r="HP884">
        <v>49</v>
      </c>
      <c r="HQ884">
        <v>0</v>
      </c>
      <c r="HR884">
        <v>117</v>
      </c>
      <c r="HS884" s="39"/>
      <c r="HT884" s="39"/>
      <c r="HU884">
        <v>10</v>
      </c>
      <c r="IA884">
        <v>11</v>
      </c>
      <c r="IF884" s="63">
        <v>2.2999999999999998</v>
      </c>
      <c r="IG884">
        <v>3.26</v>
      </c>
      <c r="II884" s="35">
        <f t="shared" si="109"/>
        <v>3.26</v>
      </c>
      <c r="IJ884">
        <v>0</v>
      </c>
      <c r="IK884">
        <v>11</v>
      </c>
      <c r="IL884">
        <v>8.9600000000000009</v>
      </c>
      <c r="IM884" s="18">
        <v>9408</v>
      </c>
      <c r="IN884" t="s">
        <v>411</v>
      </c>
      <c r="IO884" s="62">
        <v>13698</v>
      </c>
      <c r="IP884" s="18">
        <v>42304</v>
      </c>
      <c r="IQ884" s="18">
        <v>0</v>
      </c>
      <c r="IR884" s="18">
        <v>5429</v>
      </c>
      <c r="IS884" s="18">
        <v>88</v>
      </c>
      <c r="IX884" s="18">
        <v>19215</v>
      </c>
      <c r="JA884" s="18">
        <v>154</v>
      </c>
      <c r="JB884" s="18">
        <v>122</v>
      </c>
      <c r="JC884" s="18">
        <v>238</v>
      </c>
      <c r="JD884" s="18">
        <v>68</v>
      </c>
      <c r="JE884" s="18" t="s">
        <v>768</v>
      </c>
      <c r="JF884" s="18" t="s">
        <v>1114</v>
      </c>
      <c r="JG884" s="18" t="s">
        <v>1115</v>
      </c>
      <c r="JH884" s="18" t="s">
        <v>1116</v>
      </c>
      <c r="JI884" s="18" t="s">
        <v>1117</v>
      </c>
      <c r="JJ884" s="18" t="s">
        <v>1118</v>
      </c>
      <c r="JK884" s="18" t="s">
        <v>985</v>
      </c>
      <c r="JL884" s="18" t="s">
        <v>1119</v>
      </c>
      <c r="JM884" s="18" t="s">
        <v>1120</v>
      </c>
      <c r="JN884" s="18" t="s">
        <v>1121</v>
      </c>
      <c r="JO884" s="18" t="s">
        <v>1122</v>
      </c>
      <c r="JP884" s="18" t="s">
        <v>766</v>
      </c>
      <c r="JR884" s="18">
        <v>6535</v>
      </c>
      <c r="JU884" s="18">
        <v>248</v>
      </c>
      <c r="KF884" s="18">
        <v>0</v>
      </c>
      <c r="KG884" s="18">
        <v>0</v>
      </c>
      <c r="KH884" s="18">
        <v>0</v>
      </c>
      <c r="KI884" s="18">
        <v>56</v>
      </c>
      <c r="KJ884" s="18">
        <v>56</v>
      </c>
      <c r="KK884" s="18">
        <v>56</v>
      </c>
      <c r="KL884" s="18">
        <v>18</v>
      </c>
      <c r="KM884" s="18">
        <v>0</v>
      </c>
      <c r="ME884" s="18" t="s">
        <v>768</v>
      </c>
      <c r="MJ884" s="18" t="s">
        <v>768</v>
      </c>
      <c r="MO884" s="18">
        <v>18</v>
      </c>
      <c r="MP884" s="18">
        <v>0</v>
      </c>
      <c r="MQ884" s="18" t="s">
        <v>766</v>
      </c>
      <c r="MS884" s="18">
        <v>320000</v>
      </c>
      <c r="MU884" s="18">
        <v>216</v>
      </c>
      <c r="NX884" s="18">
        <f t="shared" si="124"/>
        <v>3270.5496932514943</v>
      </c>
      <c r="NY884" t="str">
        <f t="shared" si="110"/>
        <v>Mid-range</v>
      </c>
      <c r="NZ884" t="str">
        <f t="shared" si="111"/>
        <v>Medium</v>
      </c>
    </row>
    <row r="885" spans="1:390">
      <c r="A885" t="s">
        <v>505</v>
      </c>
      <c r="B885" t="s">
        <v>673</v>
      </c>
      <c r="C885" s="32" t="s">
        <v>674</v>
      </c>
      <c r="D885" s="1" t="s">
        <v>404</v>
      </c>
      <c r="E885">
        <v>20130</v>
      </c>
      <c r="F885" t="s">
        <v>936</v>
      </c>
      <c r="G885" s="18">
        <v>8827.192380952345</v>
      </c>
      <c r="H885" s="62">
        <v>16765</v>
      </c>
      <c r="I885" s="76"/>
      <c r="J885" s="63">
        <v>121</v>
      </c>
      <c r="K885" s="63">
        <v>5</v>
      </c>
      <c r="R885" s="63">
        <v>21</v>
      </c>
      <c r="U885" s="63">
        <v>5</v>
      </c>
      <c r="V885" s="63">
        <v>350</v>
      </c>
      <c r="AC885" s="93">
        <v>32000</v>
      </c>
      <c r="AM885" s="93">
        <v>9000</v>
      </c>
      <c r="AN885" s="62"/>
      <c r="AO885" s="59">
        <f t="shared" si="130"/>
        <v>41000</v>
      </c>
      <c r="AP885" s="62">
        <v>0</v>
      </c>
      <c r="AQ885" s="62"/>
      <c r="AR885" s="62"/>
      <c r="BC885" s="78">
        <v>1550.39</v>
      </c>
      <c r="BD885" s="78"/>
      <c r="BE885" s="78"/>
      <c r="BO885" s="63">
        <f t="shared" si="131"/>
        <v>1550.39</v>
      </c>
      <c r="CY885" s="39">
        <v>45974</v>
      </c>
      <c r="CZ885" s="39"/>
      <c r="DI885">
        <f t="shared" si="132"/>
        <v>45974</v>
      </c>
      <c r="EJ885" s="39">
        <v>2326</v>
      </c>
      <c r="EK885" s="39"/>
      <c r="ET885" s="39">
        <f t="shared" si="134"/>
        <v>2326</v>
      </c>
      <c r="FT885" s="39"/>
      <c r="FU885">
        <v>0</v>
      </c>
      <c r="GD885">
        <f>SUM(FU885:GC885)</f>
        <v>0</v>
      </c>
      <c r="GP885" s="2">
        <f t="shared" si="121"/>
        <v>42550.39</v>
      </c>
      <c r="GQ885" s="2">
        <f t="shared" si="122"/>
        <v>48300</v>
      </c>
      <c r="GR885" s="2">
        <f t="shared" si="123"/>
        <v>90850.39</v>
      </c>
      <c r="GS885" t="s">
        <v>395</v>
      </c>
      <c r="GV885" t="s">
        <v>768</v>
      </c>
      <c r="GY885" t="s">
        <v>405</v>
      </c>
      <c r="HC885">
        <v>536</v>
      </c>
      <c r="HD885">
        <v>3967</v>
      </c>
      <c r="HE885">
        <v>19476</v>
      </c>
      <c r="HF885">
        <v>22</v>
      </c>
      <c r="HH885">
        <v>41621</v>
      </c>
      <c r="HJ885">
        <v>87</v>
      </c>
      <c r="HK885">
        <v>0</v>
      </c>
      <c r="HL885">
        <v>0</v>
      </c>
      <c r="HO885">
        <v>30</v>
      </c>
      <c r="HP885">
        <v>0</v>
      </c>
      <c r="HQ885">
        <v>0</v>
      </c>
      <c r="HR885">
        <v>0</v>
      </c>
      <c r="HU885">
        <v>9</v>
      </c>
      <c r="IA885">
        <v>6</v>
      </c>
      <c r="IF885" s="63">
        <v>0.25</v>
      </c>
      <c r="IG885">
        <v>4</v>
      </c>
      <c r="II885" s="35">
        <f t="shared" si="109"/>
        <v>4</v>
      </c>
      <c r="IJ885">
        <v>2</v>
      </c>
      <c r="IK885">
        <v>8</v>
      </c>
      <c r="IL885">
        <v>7</v>
      </c>
      <c r="IM885" s="18">
        <v>2968</v>
      </c>
      <c r="IN885" t="s">
        <v>411</v>
      </c>
      <c r="IO885" s="62">
        <v>5382</v>
      </c>
      <c r="IP885" s="18">
        <v>50570</v>
      </c>
      <c r="IQ885" s="18">
        <v>1456</v>
      </c>
      <c r="IR885" s="18">
        <v>109</v>
      </c>
      <c r="IS885" s="18">
        <v>454</v>
      </c>
      <c r="IX885" s="18">
        <v>2019</v>
      </c>
      <c r="JA885" s="18">
        <v>42</v>
      </c>
      <c r="JB885" s="18">
        <v>42</v>
      </c>
      <c r="JC885" s="18">
        <v>4</v>
      </c>
      <c r="JD885" s="18">
        <v>4</v>
      </c>
      <c r="JE885" s="18" t="s">
        <v>766</v>
      </c>
      <c r="JP885" s="18" t="s">
        <v>766</v>
      </c>
      <c r="JR885" s="18">
        <v>2358</v>
      </c>
      <c r="JU885" s="18">
        <v>138</v>
      </c>
      <c r="KF885" s="18">
        <v>4</v>
      </c>
      <c r="KG885" s="18">
        <v>4</v>
      </c>
      <c r="KH885" s="18">
        <v>119</v>
      </c>
      <c r="KI885" s="18">
        <v>60</v>
      </c>
      <c r="KJ885" s="18">
        <v>56</v>
      </c>
      <c r="KK885" s="18">
        <v>52</v>
      </c>
      <c r="KL885" s="18">
        <v>0</v>
      </c>
      <c r="KM885" s="18">
        <v>0</v>
      </c>
      <c r="ME885" s="18" t="s">
        <v>768</v>
      </c>
      <c r="MJ885" s="18" t="s">
        <v>768</v>
      </c>
      <c r="MO885" s="18">
        <v>0</v>
      </c>
      <c r="MP885" s="18">
        <v>0</v>
      </c>
      <c r="MQ885" s="18" t="s">
        <v>766</v>
      </c>
      <c r="MS885" s="18">
        <v>382533</v>
      </c>
      <c r="MU885" s="18">
        <v>43</v>
      </c>
      <c r="NX885" s="18">
        <f t="shared" si="124"/>
        <v>2206.7980952380863</v>
      </c>
      <c r="NY885" t="str">
        <f t="shared" si="110"/>
        <v>Mid-range</v>
      </c>
      <c r="NZ885" t="str">
        <f t="shared" si="111"/>
        <v>Small</v>
      </c>
    </row>
    <row r="886" spans="1:390">
      <c r="A886" t="s">
        <v>422</v>
      </c>
      <c r="B886" t="s">
        <v>423</v>
      </c>
      <c r="C886" s="32" t="s">
        <v>424</v>
      </c>
      <c r="D886" s="31" t="s">
        <v>393</v>
      </c>
      <c r="E886">
        <v>20130</v>
      </c>
      <c r="F886" t="s">
        <v>936</v>
      </c>
      <c r="G886" s="18">
        <v>19443.056761904903</v>
      </c>
      <c r="H886" s="62">
        <v>30800</v>
      </c>
      <c r="I886" s="76"/>
      <c r="J886" s="63">
        <v>134</v>
      </c>
      <c r="K886" s="63">
        <v>11</v>
      </c>
      <c r="R886" s="63">
        <v>55</v>
      </c>
      <c r="U886" s="63">
        <v>48</v>
      </c>
      <c r="V886" s="63">
        <v>383</v>
      </c>
      <c r="AC886" s="93">
        <v>32000</v>
      </c>
      <c r="AF886" s="93">
        <v>0</v>
      </c>
      <c r="AG886" s="93">
        <v>207</v>
      </c>
      <c r="AJ886" s="93">
        <v>0</v>
      </c>
      <c r="AK886" s="93">
        <v>0</v>
      </c>
      <c r="AL886" s="93">
        <v>0</v>
      </c>
      <c r="AM886" s="93">
        <v>0</v>
      </c>
      <c r="AN886" s="62"/>
      <c r="AO886" s="59">
        <f t="shared" si="130"/>
        <v>32207</v>
      </c>
      <c r="AP886" s="62"/>
      <c r="AQ886" s="62"/>
      <c r="AR886" s="62"/>
      <c r="BC886" s="76">
        <v>21500</v>
      </c>
      <c r="BD886" s="76"/>
      <c r="BE886" s="76"/>
      <c r="BO886" s="63">
        <f t="shared" si="131"/>
        <v>21500</v>
      </c>
      <c r="BP886" s="63">
        <v>0</v>
      </c>
      <c r="BZ886">
        <f>SUM(BP886:BY886)</f>
        <v>0</v>
      </c>
      <c r="CY886" s="42">
        <v>74578</v>
      </c>
      <c r="CZ886" s="42"/>
      <c r="DI886">
        <f t="shared" si="132"/>
        <v>74578</v>
      </c>
      <c r="ES886" s="39">
        <v>2200</v>
      </c>
      <c r="ET886" s="39">
        <f t="shared" si="134"/>
        <v>2200</v>
      </c>
      <c r="FT886" s="39"/>
      <c r="GP886" s="2">
        <f t="shared" si="121"/>
        <v>53707</v>
      </c>
      <c r="GQ886" s="2">
        <f t="shared" si="122"/>
        <v>76778</v>
      </c>
      <c r="GR886" s="2">
        <f t="shared" si="123"/>
        <v>130485</v>
      </c>
      <c r="GS886" t="s">
        <v>395</v>
      </c>
      <c r="GV886" t="s">
        <v>768</v>
      </c>
      <c r="GY886" t="s">
        <v>405</v>
      </c>
      <c r="HC886">
        <v>719</v>
      </c>
      <c r="HD886" s="39">
        <v>3148</v>
      </c>
      <c r="HE886" s="39">
        <v>39968</v>
      </c>
      <c r="HF886">
        <v>169</v>
      </c>
      <c r="HG886">
        <v>109</v>
      </c>
      <c r="HH886" s="39">
        <v>208926</v>
      </c>
      <c r="HI886" s="39"/>
      <c r="HJ886">
        <v>68</v>
      </c>
      <c r="HK886" s="39">
        <v>6388</v>
      </c>
      <c r="HL886">
        <v>74</v>
      </c>
      <c r="HO886">
        <v>0</v>
      </c>
      <c r="HP886">
        <v>0</v>
      </c>
      <c r="HQ886" s="39">
        <v>202477</v>
      </c>
      <c r="HR886">
        <v>2</v>
      </c>
      <c r="HS886" s="39"/>
      <c r="HT886" s="39"/>
      <c r="HU886">
        <v>17</v>
      </c>
      <c r="IA886">
        <v>8</v>
      </c>
      <c r="IF886" s="63">
        <v>7.5</v>
      </c>
      <c r="IG886">
        <v>23.7</v>
      </c>
      <c r="II886" s="35">
        <f t="shared" si="109"/>
        <v>23.7</v>
      </c>
      <c r="IK886">
        <v>8</v>
      </c>
      <c r="IL886">
        <v>6</v>
      </c>
      <c r="IM886" s="18">
        <v>6747</v>
      </c>
      <c r="IN886" t="s">
        <v>411</v>
      </c>
      <c r="IO886" s="62">
        <v>20592</v>
      </c>
      <c r="IP886" s="18">
        <v>37724</v>
      </c>
      <c r="IQ886" s="18">
        <v>7346</v>
      </c>
      <c r="IR886" s="18">
        <v>1683</v>
      </c>
      <c r="IS886" s="18">
        <v>952</v>
      </c>
      <c r="IX886" s="18">
        <v>71297</v>
      </c>
      <c r="JA886" s="18">
        <v>94</v>
      </c>
      <c r="JB886" s="18">
        <v>68</v>
      </c>
      <c r="JC886" s="18">
        <v>906</v>
      </c>
      <c r="JD886" s="18">
        <v>90</v>
      </c>
      <c r="JE886" s="18" t="s">
        <v>766</v>
      </c>
      <c r="JP886" s="18" t="s">
        <v>766</v>
      </c>
      <c r="JR886" s="18">
        <v>2921</v>
      </c>
      <c r="JU886" s="18">
        <v>347</v>
      </c>
      <c r="KF886" s="18">
        <v>7</v>
      </c>
      <c r="KG886" s="18">
        <v>26</v>
      </c>
      <c r="KH886" s="18">
        <v>604</v>
      </c>
      <c r="KI886" s="18">
        <v>137.5</v>
      </c>
      <c r="KJ886" s="18">
        <v>32</v>
      </c>
      <c r="KK886" s="18">
        <v>32</v>
      </c>
      <c r="KL886" s="18">
        <v>10</v>
      </c>
      <c r="KM886" s="18">
        <v>0</v>
      </c>
      <c r="ME886" s="18" t="s">
        <v>766</v>
      </c>
      <c r="MJ886" s="18" t="s">
        <v>768</v>
      </c>
      <c r="MO886" s="18">
        <v>10</v>
      </c>
      <c r="MP886" s="18">
        <v>0</v>
      </c>
      <c r="MQ886" s="18" t="s">
        <v>766</v>
      </c>
      <c r="MS886" s="18">
        <v>431964</v>
      </c>
      <c r="MU886" s="18">
        <v>0</v>
      </c>
      <c r="NX886" s="18">
        <f t="shared" si="124"/>
        <v>820.38214185252764</v>
      </c>
      <c r="NY886" t="str">
        <f t="shared" si="110"/>
        <v>Larger</v>
      </c>
      <c r="NZ886" t="str">
        <f t="shared" si="111"/>
        <v>Medium</v>
      </c>
    </row>
    <row r="887" spans="1:390">
      <c r="A887" t="s">
        <v>484</v>
      </c>
      <c r="B887" t="s">
        <v>485</v>
      </c>
      <c r="C887" s="32" t="s">
        <v>486</v>
      </c>
      <c r="D887" s="1" t="s">
        <v>404</v>
      </c>
      <c r="E887">
        <v>20130</v>
      </c>
      <c r="F887" t="s">
        <v>936</v>
      </c>
      <c r="G887" s="18">
        <v>11377.109523809495</v>
      </c>
      <c r="H887" s="62">
        <v>54421</v>
      </c>
      <c r="I887" s="76"/>
      <c r="J887" s="63">
        <v>72</v>
      </c>
      <c r="K887" s="63">
        <v>12</v>
      </c>
      <c r="R887" s="63">
        <v>28</v>
      </c>
      <c r="U887" s="63">
        <v>77</v>
      </c>
      <c r="V887" s="63">
        <v>433</v>
      </c>
      <c r="AC887" s="93">
        <v>32405</v>
      </c>
      <c r="AN887" s="62"/>
      <c r="AO887" s="59">
        <f t="shared" si="130"/>
        <v>32405</v>
      </c>
      <c r="AP887" s="62">
        <v>16500</v>
      </c>
      <c r="AQ887" s="62"/>
      <c r="AR887" s="62"/>
      <c r="BB887" s="63">
        <f t="shared" ref="BB887:BB896" si="135">SUM(AP887:AZ887)</f>
        <v>16500</v>
      </c>
      <c r="BC887" s="77">
        <v>25280</v>
      </c>
      <c r="BD887" s="77"/>
      <c r="BE887" s="77"/>
      <c r="BO887" s="63">
        <f t="shared" si="131"/>
        <v>25280</v>
      </c>
      <c r="BP887" s="77">
        <v>0</v>
      </c>
      <c r="BQ887" s="77"/>
      <c r="BZ887">
        <f>SUM(BP887:BY887)</f>
        <v>0</v>
      </c>
      <c r="CY887" s="41">
        <v>41087</v>
      </c>
      <c r="CZ887" s="41"/>
      <c r="DI887">
        <f t="shared" si="132"/>
        <v>41087</v>
      </c>
      <c r="EJ887" s="41">
        <v>20517</v>
      </c>
      <c r="EK887" s="41"/>
      <c r="ET887" s="39">
        <f t="shared" si="134"/>
        <v>20517</v>
      </c>
      <c r="FT887" s="39"/>
      <c r="FU887" s="41">
        <v>4000</v>
      </c>
      <c r="FV887" s="41"/>
      <c r="GD887">
        <f>SUM(FU887:GC887)</f>
        <v>4000</v>
      </c>
      <c r="GP887" s="2">
        <f t="shared" ref="GP887:GP908" si="136">AO887+BO887</f>
        <v>57685</v>
      </c>
      <c r="GQ887" s="2">
        <f t="shared" ref="GQ887:GQ908" si="137">BB887+BZ887+DI887+ET887+GD887</f>
        <v>82104</v>
      </c>
      <c r="GR887" s="2">
        <f t="shared" ref="GR887:GR908" si="138">AO887+BB887+BO887+BZ887+DI887+ET887+GD887+GO887</f>
        <v>139789</v>
      </c>
      <c r="GS887" t="s">
        <v>420</v>
      </c>
      <c r="GV887" t="s">
        <v>768</v>
      </c>
      <c r="GX887" t="s">
        <v>938</v>
      </c>
      <c r="HC887">
        <v>795</v>
      </c>
      <c r="HD887" s="39">
        <v>3092</v>
      </c>
      <c r="HE887" s="39">
        <v>28518</v>
      </c>
      <c r="HF887">
        <v>191</v>
      </c>
      <c r="HH887" s="39">
        <v>89685</v>
      </c>
      <c r="HJ887">
        <v>15</v>
      </c>
      <c r="HK887">
        <v>82</v>
      </c>
      <c r="HL887">
        <v>833</v>
      </c>
      <c r="HQ887">
        <v>0</v>
      </c>
      <c r="HR887">
        <v>15</v>
      </c>
      <c r="HS887" s="39"/>
      <c r="HT887" s="39"/>
      <c r="HU887">
        <v>10</v>
      </c>
      <c r="IA887">
        <v>6</v>
      </c>
      <c r="IF887" s="63">
        <v>5.5</v>
      </c>
      <c r="IG887">
        <v>5.0999999999999996</v>
      </c>
      <c r="II887" s="35">
        <f t="shared" si="109"/>
        <v>5.0999999999999996</v>
      </c>
      <c r="IK887">
        <v>6</v>
      </c>
      <c r="IL887">
        <v>6</v>
      </c>
      <c r="IM887" s="18">
        <v>9247</v>
      </c>
      <c r="IN887" t="s">
        <v>411</v>
      </c>
      <c r="IO887" s="62">
        <v>6253</v>
      </c>
      <c r="IP887" s="18">
        <v>18591</v>
      </c>
      <c r="IR887" s="18">
        <v>1032</v>
      </c>
      <c r="IS887" s="18">
        <v>0</v>
      </c>
      <c r="IX887" s="18">
        <v>39541</v>
      </c>
      <c r="JA887" s="18">
        <v>4423</v>
      </c>
      <c r="JB887" s="18">
        <v>3759</v>
      </c>
      <c r="JC887" s="18">
        <v>477</v>
      </c>
      <c r="JD887" s="18">
        <v>307</v>
      </c>
      <c r="JE887" s="18" t="s">
        <v>768</v>
      </c>
      <c r="JF887" s="18" t="s">
        <v>1123</v>
      </c>
      <c r="JG887" s="18" t="s">
        <v>1002</v>
      </c>
      <c r="JH887" s="18" t="s">
        <v>1031</v>
      </c>
      <c r="JP887" s="18" t="s">
        <v>766</v>
      </c>
      <c r="JR887" s="18">
        <v>1750</v>
      </c>
      <c r="JU887" s="18">
        <v>67</v>
      </c>
      <c r="KF887" s="18">
        <v>1</v>
      </c>
      <c r="KG887" s="18">
        <v>2</v>
      </c>
      <c r="KH887" s="18">
        <v>47</v>
      </c>
      <c r="KI887" s="18">
        <v>55</v>
      </c>
      <c r="KJ887" s="18">
        <v>16</v>
      </c>
      <c r="KK887" s="18">
        <v>16</v>
      </c>
      <c r="KL887" s="18">
        <v>0</v>
      </c>
      <c r="KM887" s="18">
        <v>0</v>
      </c>
      <c r="ME887" s="18" t="s">
        <v>766</v>
      </c>
      <c r="MJ887" s="18" t="s">
        <v>768</v>
      </c>
      <c r="MO887" s="18">
        <v>0</v>
      </c>
      <c r="MP887" s="18">
        <v>0</v>
      </c>
      <c r="MQ887" s="18" t="s">
        <v>768</v>
      </c>
      <c r="MR887" s="18">
        <v>2</v>
      </c>
      <c r="MS887" s="18">
        <v>620845</v>
      </c>
      <c r="MU887" s="18">
        <v>8</v>
      </c>
      <c r="NX887" s="18">
        <f t="shared" ref="NX887:NX908" si="139">G887/IG887</f>
        <v>2230.8057889822539</v>
      </c>
      <c r="NY887" t="str">
        <f t="shared" si="110"/>
        <v>Mid-range</v>
      </c>
      <c r="NZ887" t="str">
        <f t="shared" si="111"/>
        <v>Medium</v>
      </c>
    </row>
    <row r="888" spans="1:390">
      <c r="A888" t="s">
        <v>472</v>
      </c>
      <c r="B888" t="s">
        <v>473</v>
      </c>
      <c r="C888" s="32" t="s">
        <v>474</v>
      </c>
      <c r="D888" s="1" t="s">
        <v>404</v>
      </c>
      <c r="E888">
        <v>20130</v>
      </c>
      <c r="F888" t="s">
        <v>936</v>
      </c>
      <c r="G888" s="18">
        <v>8000.5479999999861</v>
      </c>
      <c r="H888" s="62">
        <v>28007</v>
      </c>
      <c r="J888" s="63">
        <v>32</v>
      </c>
      <c r="K888" s="63">
        <v>8</v>
      </c>
      <c r="R888" s="63">
        <v>36</v>
      </c>
      <c r="U888" s="63">
        <v>36</v>
      </c>
      <c r="V888" s="63">
        <v>485</v>
      </c>
      <c r="AC888" s="93">
        <v>33294</v>
      </c>
      <c r="AF888" s="93">
        <v>0</v>
      </c>
      <c r="AG888" s="93">
        <v>0</v>
      </c>
      <c r="AJ888" s="93">
        <v>0</v>
      </c>
      <c r="AK888" s="93">
        <v>0</v>
      </c>
      <c r="AL888" s="93">
        <v>0</v>
      </c>
      <c r="AM888" s="93">
        <v>7288</v>
      </c>
      <c r="AN888" s="62"/>
      <c r="AO888" s="59">
        <f t="shared" si="130"/>
        <v>40582</v>
      </c>
      <c r="AP888" s="62">
        <v>0</v>
      </c>
      <c r="AQ888" s="62"/>
      <c r="AR888" s="62"/>
      <c r="AS888" s="63">
        <v>0</v>
      </c>
      <c r="AT888" s="63">
        <v>0</v>
      </c>
      <c r="AW888" s="63">
        <v>0</v>
      </c>
      <c r="AX888" s="63">
        <v>0</v>
      </c>
      <c r="AY888" s="77">
        <v>2500</v>
      </c>
      <c r="AZ888" s="63">
        <v>0</v>
      </c>
      <c r="BB888" s="63">
        <f t="shared" si="135"/>
        <v>2500</v>
      </c>
      <c r="BC888" s="63">
        <v>0</v>
      </c>
      <c r="BF888" s="63">
        <v>0</v>
      </c>
      <c r="BG888" s="63">
        <v>0</v>
      </c>
      <c r="BJ888" s="63">
        <v>0</v>
      </c>
      <c r="BK888" s="63">
        <v>0</v>
      </c>
      <c r="BL888" s="77">
        <v>6015</v>
      </c>
      <c r="BM888" s="63">
        <v>0</v>
      </c>
      <c r="BO888" s="63">
        <f t="shared" si="131"/>
        <v>6015</v>
      </c>
      <c r="BP888" s="63">
        <v>0</v>
      </c>
      <c r="BR888" s="63">
        <v>0</v>
      </c>
      <c r="BS888" s="63">
        <v>0</v>
      </c>
      <c r="BV888" s="63">
        <v>0</v>
      </c>
      <c r="BW888">
        <v>0</v>
      </c>
      <c r="BX888">
        <v>0</v>
      </c>
      <c r="BY888">
        <v>0</v>
      </c>
      <c r="BZ888">
        <f>SUM(BP888:BY888)</f>
        <v>0</v>
      </c>
      <c r="CY888">
        <v>0</v>
      </c>
      <c r="DA888">
        <v>0</v>
      </c>
      <c r="DB888">
        <v>0</v>
      </c>
      <c r="DD888">
        <v>0</v>
      </c>
      <c r="DE888">
        <v>0</v>
      </c>
      <c r="DF888">
        <v>0</v>
      </c>
      <c r="DG888" s="41">
        <v>15500</v>
      </c>
      <c r="DH888">
        <v>0</v>
      </c>
      <c r="DI888">
        <f t="shared" si="132"/>
        <v>15500</v>
      </c>
      <c r="EJ888">
        <v>0</v>
      </c>
      <c r="EL888">
        <v>0</v>
      </c>
      <c r="EM888">
        <v>0</v>
      </c>
      <c r="EO888">
        <v>0</v>
      </c>
      <c r="EP888">
        <v>0</v>
      </c>
      <c r="EQ888" s="41">
        <v>2425</v>
      </c>
      <c r="ES888">
        <v>0</v>
      </c>
      <c r="ET888" s="39">
        <f t="shared" si="134"/>
        <v>2425</v>
      </c>
      <c r="FT888" s="39"/>
      <c r="FU888">
        <v>0</v>
      </c>
      <c r="FW888">
        <v>0</v>
      </c>
      <c r="FX888">
        <v>0</v>
      </c>
      <c r="FZ888">
        <v>0</v>
      </c>
      <c r="GB888">
        <v>0</v>
      </c>
      <c r="GC888">
        <v>0</v>
      </c>
      <c r="GD888">
        <f>SUM(FU888:GC888)</f>
        <v>0</v>
      </c>
      <c r="GE888">
        <v>0</v>
      </c>
      <c r="GG888">
        <v>0</v>
      </c>
      <c r="GH888">
        <v>0</v>
      </c>
      <c r="GK888">
        <v>0</v>
      </c>
      <c r="GL888">
        <v>0</v>
      </c>
      <c r="GM888">
        <v>0</v>
      </c>
      <c r="GN888">
        <v>0</v>
      </c>
      <c r="GO888">
        <f>SUM(GE888:GN888)</f>
        <v>0</v>
      </c>
      <c r="GP888" s="2">
        <f t="shared" si="136"/>
        <v>46597</v>
      </c>
      <c r="GQ888" s="2">
        <f t="shared" si="137"/>
        <v>20425</v>
      </c>
      <c r="GR888" s="2">
        <f t="shared" si="138"/>
        <v>67022</v>
      </c>
      <c r="GS888" t="s">
        <v>420</v>
      </c>
      <c r="GU888" t="s">
        <v>937</v>
      </c>
      <c r="GV888" t="s">
        <v>766</v>
      </c>
      <c r="GX888" t="s">
        <v>938</v>
      </c>
      <c r="HC888">
        <v>1784</v>
      </c>
      <c r="HD888">
        <v>3045</v>
      </c>
      <c r="HE888">
        <v>40979</v>
      </c>
      <c r="HF888">
        <v>102</v>
      </c>
      <c r="HG888">
        <v>0</v>
      </c>
      <c r="HH888">
        <v>88980</v>
      </c>
      <c r="HJ888">
        <v>128</v>
      </c>
      <c r="HK888">
        <v>27700</v>
      </c>
      <c r="HL888">
        <v>1900</v>
      </c>
      <c r="HO888">
        <v>193</v>
      </c>
      <c r="HP888">
        <v>252</v>
      </c>
      <c r="HQ888">
        <v>3561</v>
      </c>
      <c r="HR888">
        <v>170</v>
      </c>
      <c r="HU888">
        <v>4</v>
      </c>
      <c r="IA888">
        <v>4</v>
      </c>
      <c r="IF888" s="63">
        <v>2</v>
      </c>
      <c r="IG888">
        <v>4.6500000000000004</v>
      </c>
      <c r="II888" s="35">
        <f t="shared" si="109"/>
        <v>4.6500000000000004</v>
      </c>
      <c r="IK888">
        <v>4</v>
      </c>
      <c r="IL888">
        <v>4.5</v>
      </c>
      <c r="IM888" s="18">
        <v>5885</v>
      </c>
      <c r="IN888" t="s">
        <v>411</v>
      </c>
      <c r="IO888" s="62">
        <v>9726</v>
      </c>
      <c r="IP888" s="18">
        <v>10511</v>
      </c>
      <c r="IQ888" s="18">
        <v>5219</v>
      </c>
      <c r="IR888" s="18">
        <v>2400</v>
      </c>
      <c r="IS888" s="18">
        <v>1636</v>
      </c>
      <c r="IX888" s="18">
        <v>29492</v>
      </c>
      <c r="JA888" s="18">
        <v>1642</v>
      </c>
      <c r="JB888" s="18">
        <v>1642</v>
      </c>
      <c r="JC888" s="18">
        <v>3038</v>
      </c>
      <c r="JD888" s="18">
        <v>2537</v>
      </c>
      <c r="JE888" s="18" t="s">
        <v>768</v>
      </c>
      <c r="JF888" s="18" t="s">
        <v>1019</v>
      </c>
      <c r="JP888" s="18" t="s">
        <v>766</v>
      </c>
      <c r="JR888" s="18">
        <v>2422</v>
      </c>
      <c r="JU888" s="18">
        <v>77</v>
      </c>
      <c r="KF888" s="18">
        <v>1</v>
      </c>
      <c r="KG888" s="18">
        <v>41</v>
      </c>
      <c r="KH888" s="18">
        <v>890</v>
      </c>
      <c r="KI888" s="18">
        <v>54</v>
      </c>
      <c r="KJ888" s="18">
        <v>28</v>
      </c>
      <c r="KK888" s="18">
        <v>16</v>
      </c>
      <c r="KL888" s="18">
        <v>4</v>
      </c>
      <c r="KM888" s="18">
        <v>0</v>
      </c>
      <c r="ME888" s="18" t="s">
        <v>766</v>
      </c>
      <c r="MJ888" s="18" t="s">
        <v>766</v>
      </c>
      <c r="MO888" s="18">
        <v>108</v>
      </c>
      <c r="MP888" s="18">
        <v>0</v>
      </c>
      <c r="MQ888" s="18" t="s">
        <v>766</v>
      </c>
      <c r="MS888" s="18">
        <v>321719</v>
      </c>
      <c r="MU888" s="18">
        <v>0</v>
      </c>
      <c r="NX888" s="18">
        <f t="shared" si="139"/>
        <v>1720.5479569892441</v>
      </c>
      <c r="NY888" t="str">
        <f t="shared" si="110"/>
        <v>Mid-range</v>
      </c>
      <c r="NZ888" t="str">
        <f t="shared" si="111"/>
        <v>Small</v>
      </c>
    </row>
    <row r="889" spans="1:390">
      <c r="A889" t="s">
        <v>505</v>
      </c>
      <c r="B889" t="s">
        <v>506</v>
      </c>
      <c r="C889" s="32" t="s">
        <v>507</v>
      </c>
      <c r="D889" s="1" t="s">
        <v>404</v>
      </c>
      <c r="E889">
        <v>20130</v>
      </c>
      <c r="F889" t="s">
        <v>936</v>
      </c>
      <c r="G889" s="18">
        <v>15801.468761904598</v>
      </c>
      <c r="H889" s="62">
        <v>22924</v>
      </c>
      <c r="J889" s="63">
        <v>48</v>
      </c>
      <c r="K889" s="63">
        <v>10</v>
      </c>
      <c r="R889" s="63">
        <v>33</v>
      </c>
      <c r="U889" s="63">
        <v>60</v>
      </c>
      <c r="V889" s="63">
        <v>279</v>
      </c>
      <c r="AC889" s="93">
        <v>33300</v>
      </c>
      <c r="AF889" s="93">
        <v>0</v>
      </c>
      <c r="AG889" s="93">
        <v>0</v>
      </c>
      <c r="AJ889" s="93">
        <v>0</v>
      </c>
      <c r="AK889" s="93">
        <v>0</v>
      </c>
      <c r="AL889" s="93">
        <v>0</v>
      </c>
      <c r="AM889" s="93">
        <v>0</v>
      </c>
      <c r="AO889" s="59">
        <f t="shared" si="130"/>
        <v>33300</v>
      </c>
      <c r="AP889" s="63">
        <v>0</v>
      </c>
      <c r="AS889" s="63">
        <v>0</v>
      </c>
      <c r="AT889" s="63">
        <v>0</v>
      </c>
      <c r="AW889" s="63">
        <v>0</v>
      </c>
      <c r="AX889" s="63">
        <v>0</v>
      </c>
      <c r="AY889" s="63">
        <v>0</v>
      </c>
      <c r="AZ889" s="63">
        <v>0</v>
      </c>
      <c r="BB889" s="63">
        <f t="shared" si="135"/>
        <v>0</v>
      </c>
      <c r="BC889" s="63">
        <v>8545</v>
      </c>
      <c r="BF889" s="63">
        <v>0</v>
      </c>
      <c r="BG889" s="63">
        <v>0</v>
      </c>
      <c r="BJ889" s="63">
        <v>0</v>
      </c>
      <c r="BK889" s="63">
        <v>0</v>
      </c>
      <c r="BL889" s="63">
        <v>0</v>
      </c>
      <c r="BM889" s="63">
        <v>0</v>
      </c>
      <c r="BO889" s="63">
        <f t="shared" si="131"/>
        <v>8545</v>
      </c>
      <c r="BP889" s="63">
        <v>0</v>
      </c>
      <c r="BR889" s="63">
        <v>0</v>
      </c>
      <c r="BS889" s="63">
        <v>0</v>
      </c>
      <c r="BV889" s="63">
        <v>0</v>
      </c>
      <c r="BW889">
        <v>0</v>
      </c>
      <c r="BX889">
        <v>0</v>
      </c>
      <c r="BY889">
        <v>0</v>
      </c>
      <c r="BZ889">
        <f>SUM(BP889:BY889)</f>
        <v>0</v>
      </c>
      <c r="CY889">
        <v>96787</v>
      </c>
      <c r="DA889">
        <v>0</v>
      </c>
      <c r="DB889">
        <v>0</v>
      </c>
      <c r="DD889">
        <v>0</v>
      </c>
      <c r="DE889">
        <v>0</v>
      </c>
      <c r="DF889">
        <v>0</v>
      </c>
      <c r="DG889">
        <v>0</v>
      </c>
      <c r="DH889">
        <v>0</v>
      </c>
      <c r="DI889">
        <f t="shared" si="132"/>
        <v>96787</v>
      </c>
      <c r="EJ889">
        <v>1402</v>
      </c>
      <c r="EL889">
        <v>0</v>
      </c>
      <c r="EM889">
        <v>0</v>
      </c>
      <c r="EO889">
        <v>0</v>
      </c>
      <c r="EP889">
        <v>0</v>
      </c>
      <c r="EQ889">
        <v>0</v>
      </c>
      <c r="ES889">
        <v>0</v>
      </c>
      <c r="ET889" s="39">
        <f t="shared" si="134"/>
        <v>1402</v>
      </c>
      <c r="FT889" s="39"/>
      <c r="FU889">
        <v>0</v>
      </c>
      <c r="FW889">
        <v>0</v>
      </c>
      <c r="FX889">
        <v>0</v>
      </c>
      <c r="FZ889">
        <v>0</v>
      </c>
      <c r="GB889">
        <v>0</v>
      </c>
      <c r="GC889">
        <v>0</v>
      </c>
      <c r="GD889">
        <f>SUM(FU889:GC889)</f>
        <v>0</v>
      </c>
      <c r="GE889">
        <v>0</v>
      </c>
      <c r="GG889">
        <v>0</v>
      </c>
      <c r="GH889">
        <v>0</v>
      </c>
      <c r="GK889">
        <v>0</v>
      </c>
      <c r="GL889">
        <v>0</v>
      </c>
      <c r="GM889">
        <v>0</v>
      </c>
      <c r="GN889">
        <v>0</v>
      </c>
      <c r="GO889">
        <f>SUM(GE889:GN889)</f>
        <v>0</v>
      </c>
      <c r="GP889" s="2">
        <f t="shared" si="136"/>
        <v>41845</v>
      </c>
      <c r="GQ889" s="2">
        <f t="shared" si="137"/>
        <v>98189</v>
      </c>
      <c r="GR889" s="2">
        <f t="shared" si="138"/>
        <v>140034</v>
      </c>
      <c r="GS889" t="s">
        <v>420</v>
      </c>
      <c r="GU889" t="s">
        <v>996</v>
      </c>
      <c r="GV889" t="s">
        <v>766</v>
      </c>
      <c r="GY889" t="s">
        <v>405</v>
      </c>
      <c r="HC889">
        <v>930</v>
      </c>
      <c r="HD889">
        <v>3097</v>
      </c>
      <c r="HE889">
        <v>55056</v>
      </c>
      <c r="HF889">
        <v>109</v>
      </c>
      <c r="HG889">
        <v>0</v>
      </c>
      <c r="HH889">
        <v>31382</v>
      </c>
      <c r="HJ889">
        <v>48</v>
      </c>
      <c r="HK889">
        <v>5381</v>
      </c>
      <c r="HL889">
        <v>993</v>
      </c>
      <c r="HO889">
        <v>84</v>
      </c>
      <c r="HP889">
        <v>124</v>
      </c>
      <c r="HQ889">
        <v>0</v>
      </c>
      <c r="HR889">
        <v>50</v>
      </c>
      <c r="HU889">
        <v>6.75</v>
      </c>
      <c r="IA889">
        <v>10</v>
      </c>
      <c r="IF889" s="63">
        <v>0</v>
      </c>
      <c r="IG889">
        <v>6.75</v>
      </c>
      <c r="II889" s="35">
        <f t="shared" si="109"/>
        <v>6.75</v>
      </c>
      <c r="IK889">
        <v>10</v>
      </c>
      <c r="IL889">
        <v>9.25</v>
      </c>
      <c r="IM889" s="18">
        <v>1726</v>
      </c>
      <c r="IN889" t="s">
        <v>1124</v>
      </c>
      <c r="IO889" s="62">
        <v>5837</v>
      </c>
      <c r="IP889" s="18">
        <v>18197</v>
      </c>
      <c r="IQ889" s="18">
        <v>1639</v>
      </c>
      <c r="IR889" s="18">
        <v>994</v>
      </c>
      <c r="IS889" s="18">
        <v>135</v>
      </c>
      <c r="IX889" s="18">
        <v>26802</v>
      </c>
      <c r="JA889" s="18">
        <v>147</v>
      </c>
      <c r="JB889" s="18">
        <v>95</v>
      </c>
      <c r="JC889" s="18">
        <v>101</v>
      </c>
      <c r="JD889" s="18">
        <v>38</v>
      </c>
      <c r="JE889" s="18" t="s">
        <v>766</v>
      </c>
      <c r="JP889" s="18" t="s">
        <v>766</v>
      </c>
      <c r="JR889" s="18">
        <v>4599</v>
      </c>
      <c r="JU889" s="18">
        <v>187</v>
      </c>
      <c r="KF889" s="18">
        <v>6</v>
      </c>
      <c r="KG889" s="18">
        <v>6</v>
      </c>
      <c r="KH889" s="18">
        <v>137</v>
      </c>
      <c r="KI889" s="18">
        <v>66</v>
      </c>
      <c r="KJ889" s="18">
        <v>60</v>
      </c>
      <c r="KK889" s="18">
        <v>60</v>
      </c>
      <c r="KL889" s="18">
        <v>0</v>
      </c>
      <c r="KM889" s="18">
        <v>0</v>
      </c>
      <c r="ME889" s="18" t="s">
        <v>766</v>
      </c>
      <c r="MJ889" s="18" t="s">
        <v>768</v>
      </c>
      <c r="MO889" s="18">
        <v>0</v>
      </c>
      <c r="MP889" s="18">
        <v>0</v>
      </c>
      <c r="MQ889" s="18" t="s">
        <v>766</v>
      </c>
      <c r="MS889" s="18">
        <v>154193</v>
      </c>
      <c r="MU889" s="18">
        <v>13</v>
      </c>
      <c r="NX889" s="18">
        <f t="shared" si="139"/>
        <v>2340.9583350969774</v>
      </c>
      <c r="NY889" t="str">
        <f t="shared" si="110"/>
        <v>Larger</v>
      </c>
      <c r="NZ889" t="str">
        <f t="shared" si="111"/>
        <v>Medium</v>
      </c>
    </row>
    <row r="890" spans="1:390">
      <c r="A890" t="s">
        <v>610</v>
      </c>
      <c r="B890" t="s">
        <v>611</v>
      </c>
      <c r="C890" s="32" t="s">
        <v>612</v>
      </c>
      <c r="D890" s="31" t="s">
        <v>393</v>
      </c>
      <c r="E890">
        <v>20130</v>
      </c>
      <c r="F890" t="s">
        <v>936</v>
      </c>
      <c r="G890" s="18">
        <v>12732.210666666546</v>
      </c>
      <c r="H890" s="62">
        <v>39186</v>
      </c>
      <c r="I890" s="76"/>
      <c r="J890" s="63">
        <v>46</v>
      </c>
      <c r="K890" s="63">
        <v>7</v>
      </c>
      <c r="R890" s="63">
        <v>81</v>
      </c>
      <c r="U890" s="63">
        <v>34</v>
      </c>
      <c r="V890" s="63">
        <v>295</v>
      </c>
      <c r="AC890" s="93">
        <v>36000</v>
      </c>
      <c r="AM890" s="93">
        <v>4239</v>
      </c>
      <c r="AN890" s="62"/>
      <c r="AO890" s="59">
        <f t="shared" si="130"/>
        <v>40239</v>
      </c>
      <c r="AP890" s="62"/>
      <c r="AQ890" s="62"/>
      <c r="AR890" s="62"/>
      <c r="AZ890" s="76">
        <v>3251</v>
      </c>
      <c r="BA890" s="76"/>
      <c r="BB890" s="63">
        <f t="shared" si="135"/>
        <v>3251</v>
      </c>
      <c r="BC890" s="76">
        <v>25034</v>
      </c>
      <c r="BD890" s="76"/>
      <c r="BE890" s="76"/>
      <c r="BO890" s="63">
        <f t="shared" si="131"/>
        <v>25034</v>
      </c>
      <c r="CY890" s="39">
        <v>62068</v>
      </c>
      <c r="CZ890" s="39"/>
      <c r="DI890">
        <f t="shared" si="132"/>
        <v>62068</v>
      </c>
      <c r="EJ890">
        <v>898</v>
      </c>
      <c r="ET890" s="39">
        <f t="shared" si="134"/>
        <v>898</v>
      </c>
      <c r="FT890" s="39"/>
      <c r="GP890" s="2">
        <f t="shared" si="136"/>
        <v>65273</v>
      </c>
      <c r="GQ890" s="2">
        <f t="shared" si="137"/>
        <v>66217</v>
      </c>
      <c r="GR890" s="2">
        <f t="shared" si="138"/>
        <v>131490</v>
      </c>
      <c r="GS890" t="s">
        <v>420</v>
      </c>
      <c r="GU890" t="s">
        <v>397</v>
      </c>
      <c r="GV890" t="s">
        <v>766</v>
      </c>
      <c r="GW890" t="s">
        <v>410</v>
      </c>
      <c r="HC890" s="39">
        <v>1576</v>
      </c>
      <c r="HD890" s="39">
        <v>2233</v>
      </c>
      <c r="HE890">
        <v>325</v>
      </c>
      <c r="HF890">
        <v>162</v>
      </c>
      <c r="HH890" s="39">
        <v>79155</v>
      </c>
      <c r="HJ890">
        <v>5</v>
      </c>
      <c r="HK890">
        <v>42</v>
      </c>
      <c r="HL890" s="39">
        <v>1855</v>
      </c>
      <c r="HM890" s="39"/>
      <c r="HN890" s="39"/>
      <c r="HO890">
        <v>135</v>
      </c>
      <c r="HP890">
        <v>142</v>
      </c>
      <c r="HQ890">
        <v>8</v>
      </c>
      <c r="HR890">
        <v>7</v>
      </c>
      <c r="HS890" s="39"/>
      <c r="HT890" s="39"/>
      <c r="HU890">
        <v>13</v>
      </c>
      <c r="IA890">
        <v>9</v>
      </c>
      <c r="IF890" s="63">
        <v>0.5</v>
      </c>
      <c r="IG890">
        <v>6.5</v>
      </c>
      <c r="II890" s="35">
        <f t="shared" si="109"/>
        <v>6.5</v>
      </c>
      <c r="IK890">
        <v>9</v>
      </c>
      <c r="IL890">
        <v>7.5</v>
      </c>
      <c r="IM890" s="18">
        <v>11959</v>
      </c>
      <c r="IN890" t="s">
        <v>411</v>
      </c>
      <c r="IO890" s="62">
        <v>19037</v>
      </c>
      <c r="IP890" s="18">
        <v>22403</v>
      </c>
      <c r="IQ890" s="18">
        <v>9226</v>
      </c>
      <c r="IR890" s="18">
        <v>530</v>
      </c>
      <c r="IS890" s="18">
        <v>309</v>
      </c>
      <c r="IX890" s="18">
        <v>51505</v>
      </c>
      <c r="JA890" s="18">
        <v>30</v>
      </c>
      <c r="JB890" s="18">
        <v>9</v>
      </c>
      <c r="JC890" s="18">
        <v>380</v>
      </c>
      <c r="JD890" s="18">
        <v>113</v>
      </c>
      <c r="JE890" s="18" t="s">
        <v>766</v>
      </c>
      <c r="JP890" s="18" t="s">
        <v>766</v>
      </c>
      <c r="JR890" s="18">
        <v>5098</v>
      </c>
      <c r="JU890" s="18">
        <v>185</v>
      </c>
      <c r="KF890" s="18">
        <v>1</v>
      </c>
      <c r="KG890" s="18">
        <v>4</v>
      </c>
      <c r="KH890" s="18">
        <v>61</v>
      </c>
      <c r="KI890" s="18">
        <v>68</v>
      </c>
      <c r="KJ890" s="18">
        <v>30</v>
      </c>
      <c r="KK890" s="18">
        <v>30</v>
      </c>
      <c r="KL890" s="18">
        <v>4</v>
      </c>
      <c r="KM890" s="18">
        <v>0</v>
      </c>
      <c r="ME890" s="18" t="s">
        <v>766</v>
      </c>
      <c r="MJ890" s="18" t="s">
        <v>768</v>
      </c>
      <c r="MO890" s="18">
        <v>4</v>
      </c>
      <c r="MP890" s="18">
        <v>0</v>
      </c>
      <c r="MQ890" s="18" t="s">
        <v>766</v>
      </c>
      <c r="MS890" s="18">
        <v>255828</v>
      </c>
      <c r="NX890" s="18">
        <f t="shared" si="139"/>
        <v>1958.8016410256225</v>
      </c>
      <c r="NY890" t="str">
        <f t="shared" si="110"/>
        <v>Mid-range</v>
      </c>
      <c r="NZ890" t="str">
        <f t="shared" si="111"/>
        <v>Medium</v>
      </c>
    </row>
    <row r="891" spans="1:390">
      <c r="A891" t="s">
        <v>631</v>
      </c>
      <c r="B891" t="s">
        <v>632</v>
      </c>
      <c r="C891" s="32" t="s">
        <v>633</v>
      </c>
      <c r="D891" s="1" t="s">
        <v>404</v>
      </c>
      <c r="E891">
        <v>20130</v>
      </c>
      <c r="F891" t="s">
        <v>936</v>
      </c>
      <c r="G891" s="18">
        <v>14119.608000000137</v>
      </c>
      <c r="H891" s="62">
        <v>95756</v>
      </c>
      <c r="I891" s="76"/>
      <c r="J891" s="63">
        <v>419</v>
      </c>
      <c r="K891" s="63">
        <v>18</v>
      </c>
      <c r="R891" s="63">
        <v>67</v>
      </c>
      <c r="U891" s="63">
        <v>126</v>
      </c>
      <c r="V891" s="63">
        <v>753</v>
      </c>
      <c r="AC891" s="93">
        <v>36756</v>
      </c>
      <c r="AK891" s="93">
        <v>21660</v>
      </c>
      <c r="AN891" s="62"/>
      <c r="AO891" s="59">
        <f t="shared" si="130"/>
        <v>58416</v>
      </c>
      <c r="AP891" s="62">
        <v>2900</v>
      </c>
      <c r="AQ891" s="62"/>
      <c r="AR891" s="62"/>
      <c r="BB891" s="63">
        <f t="shared" si="135"/>
        <v>2900</v>
      </c>
      <c r="BC891" s="76">
        <v>32837</v>
      </c>
      <c r="BD891" s="76"/>
      <c r="BE891" s="76"/>
      <c r="BO891" s="63">
        <f t="shared" si="131"/>
        <v>32837</v>
      </c>
      <c r="BP891" s="63">
        <v>0</v>
      </c>
      <c r="BZ891">
        <f>SUM(BP891:BY891)</f>
        <v>0</v>
      </c>
      <c r="CY891" s="39">
        <v>26345</v>
      </c>
      <c r="CZ891" s="39"/>
      <c r="DE891" s="39">
        <v>41867</v>
      </c>
      <c r="DI891">
        <f t="shared" si="132"/>
        <v>68212</v>
      </c>
      <c r="EJ891" s="39">
        <v>15011</v>
      </c>
      <c r="EK891" s="39"/>
      <c r="EP891" s="39">
        <v>7597</v>
      </c>
      <c r="ET891" s="39">
        <f t="shared" si="134"/>
        <v>22608</v>
      </c>
      <c r="FT891" s="39"/>
      <c r="FU891">
        <v>0</v>
      </c>
      <c r="GD891">
        <f t="shared" ref="GD891:GD896" si="140">SUM(FU891:GC891)</f>
        <v>0</v>
      </c>
      <c r="GE891">
        <v>0</v>
      </c>
      <c r="GO891">
        <f>SUM(GE891:GN891)</f>
        <v>0</v>
      </c>
      <c r="GP891" s="2">
        <f t="shared" si="136"/>
        <v>91253</v>
      </c>
      <c r="GQ891" s="2">
        <f t="shared" si="137"/>
        <v>93720</v>
      </c>
      <c r="GR891" s="2">
        <f t="shared" si="138"/>
        <v>184973</v>
      </c>
      <c r="GS891" t="s">
        <v>420</v>
      </c>
      <c r="GU891" t="s">
        <v>937</v>
      </c>
      <c r="GV891" t="s">
        <v>766</v>
      </c>
      <c r="GX891" t="s">
        <v>938</v>
      </c>
      <c r="GY891" t="s">
        <v>405</v>
      </c>
      <c r="HC891" s="39">
        <v>1160</v>
      </c>
      <c r="HD891" s="39">
        <v>6583</v>
      </c>
      <c r="HE891" s="39">
        <v>77925</v>
      </c>
      <c r="HF891">
        <v>236</v>
      </c>
      <c r="HG891">
        <v>9</v>
      </c>
      <c r="HH891" s="39">
        <v>113807</v>
      </c>
      <c r="HI891" s="39"/>
      <c r="HJ891">
        <v>203</v>
      </c>
      <c r="HK891" s="39">
        <v>30154</v>
      </c>
      <c r="HL891" s="39">
        <v>1497</v>
      </c>
      <c r="HM891" s="39"/>
      <c r="HN891" s="39"/>
      <c r="HO891">
        <v>337</v>
      </c>
      <c r="HP891">
        <v>371</v>
      </c>
      <c r="HQ891">
        <v>387</v>
      </c>
      <c r="HR891">
        <v>221</v>
      </c>
      <c r="HS891" s="39"/>
      <c r="HT891" s="39"/>
      <c r="HU891">
        <v>8</v>
      </c>
      <c r="IA891">
        <v>11</v>
      </c>
      <c r="IF891" s="63">
        <v>6.5625</v>
      </c>
      <c r="IG891">
        <v>6.5692000000000004</v>
      </c>
      <c r="II891" s="35">
        <f t="shared" si="109"/>
        <v>6.5692000000000004</v>
      </c>
      <c r="IJ891">
        <v>0</v>
      </c>
      <c r="IK891">
        <v>11</v>
      </c>
      <c r="IL891">
        <v>9.75</v>
      </c>
      <c r="IM891" s="18">
        <v>4831</v>
      </c>
      <c r="IN891" t="s">
        <v>411</v>
      </c>
      <c r="IO891" s="62">
        <v>18327</v>
      </c>
      <c r="IP891" s="18">
        <v>66043</v>
      </c>
      <c r="IQ891" s="18">
        <v>5944</v>
      </c>
      <c r="IR891" s="18">
        <v>1269</v>
      </c>
      <c r="IS891" s="18">
        <v>0</v>
      </c>
      <c r="IX891" s="18">
        <v>91583</v>
      </c>
      <c r="JA891" s="18">
        <v>23</v>
      </c>
      <c r="JB891" s="18">
        <v>17</v>
      </c>
      <c r="JD891" s="18">
        <v>3</v>
      </c>
      <c r="JE891" s="18" t="s">
        <v>766</v>
      </c>
      <c r="JP891" s="18" t="s">
        <v>766</v>
      </c>
      <c r="JR891" s="18">
        <v>2700</v>
      </c>
      <c r="JU891" s="18">
        <v>108</v>
      </c>
      <c r="KF891" s="18">
        <v>4</v>
      </c>
      <c r="KG891" s="18">
        <v>4</v>
      </c>
      <c r="KH891" s="18">
        <v>126</v>
      </c>
      <c r="KI891" s="18">
        <v>54.5</v>
      </c>
      <c r="KJ891" s="18">
        <v>32</v>
      </c>
      <c r="KK891" s="18">
        <v>32</v>
      </c>
      <c r="KL891" s="18">
        <v>0</v>
      </c>
      <c r="KM891" s="18">
        <v>0</v>
      </c>
      <c r="ME891" s="18" t="s">
        <v>766</v>
      </c>
      <c r="MJ891" s="18" t="s">
        <v>768</v>
      </c>
      <c r="MO891" s="18">
        <v>0</v>
      </c>
      <c r="MP891" s="18">
        <v>0</v>
      </c>
      <c r="MQ891" s="18" t="s">
        <v>766</v>
      </c>
      <c r="MS891" s="18">
        <v>493615</v>
      </c>
      <c r="MU891" s="18">
        <v>49</v>
      </c>
      <c r="NX891" s="18">
        <f t="shared" si="139"/>
        <v>2149.3649150581709</v>
      </c>
      <c r="NY891" t="str">
        <f t="shared" si="110"/>
        <v>Larger</v>
      </c>
      <c r="NZ891" t="str">
        <f t="shared" si="111"/>
        <v>Medium</v>
      </c>
    </row>
    <row r="892" spans="1:390">
      <c r="A892" t="s">
        <v>741</v>
      </c>
      <c r="B892" t="s">
        <v>742</v>
      </c>
      <c r="C892" s="32" t="s">
        <v>743</v>
      </c>
      <c r="D892" s="31" t="s">
        <v>393</v>
      </c>
      <c r="E892">
        <v>20130</v>
      </c>
      <c r="F892" t="s">
        <v>936</v>
      </c>
      <c r="G892" s="18">
        <v>16121.412761904778</v>
      </c>
      <c r="H892" s="62">
        <v>99000</v>
      </c>
      <c r="I892" s="76"/>
      <c r="J892" s="63">
        <v>280</v>
      </c>
      <c r="K892" s="63">
        <v>27</v>
      </c>
      <c r="R892" s="63">
        <v>30</v>
      </c>
      <c r="U892" s="63">
        <v>500</v>
      </c>
      <c r="V892" s="63">
        <v>650</v>
      </c>
      <c r="AC892" s="93">
        <v>37134.5</v>
      </c>
      <c r="AG892" s="93">
        <v>10091</v>
      </c>
      <c r="AM892" s="93">
        <v>15288</v>
      </c>
      <c r="AN892" s="62"/>
      <c r="AO892" s="59">
        <f t="shared" si="130"/>
        <v>62513.5</v>
      </c>
      <c r="AP892" s="62"/>
      <c r="AQ892" s="62"/>
      <c r="AR892" s="62"/>
      <c r="AT892" s="63">
        <v>7133</v>
      </c>
      <c r="AZ892" s="63">
        <v>16214</v>
      </c>
      <c r="BB892" s="63">
        <f t="shared" si="135"/>
        <v>23347</v>
      </c>
      <c r="BC892" s="63">
        <v>39314</v>
      </c>
      <c r="BO892" s="63">
        <f t="shared" si="131"/>
        <v>39314</v>
      </c>
      <c r="CY892">
        <v>81945</v>
      </c>
      <c r="DH892">
        <v>10348</v>
      </c>
      <c r="DI892">
        <f t="shared" si="132"/>
        <v>92293</v>
      </c>
      <c r="EJ892">
        <v>2209</v>
      </c>
      <c r="EM892">
        <v>443</v>
      </c>
      <c r="ES892">
        <v>9505</v>
      </c>
      <c r="ET892" s="39">
        <f t="shared" si="134"/>
        <v>12157</v>
      </c>
      <c r="FT892" s="39"/>
      <c r="FU892">
        <v>1299</v>
      </c>
      <c r="GD892">
        <f t="shared" si="140"/>
        <v>1299</v>
      </c>
      <c r="GP892" s="2">
        <f t="shared" si="136"/>
        <v>101827.5</v>
      </c>
      <c r="GQ892" s="2">
        <f t="shared" si="137"/>
        <v>129096</v>
      </c>
      <c r="GR892" s="2">
        <f t="shared" si="138"/>
        <v>230923.5</v>
      </c>
      <c r="GS892" t="s">
        <v>420</v>
      </c>
      <c r="GV892" t="s">
        <v>768</v>
      </c>
      <c r="GX892" t="s">
        <v>938</v>
      </c>
      <c r="HC892">
        <v>2579</v>
      </c>
      <c r="HD892">
        <v>18739</v>
      </c>
      <c r="HE892">
        <v>136799</v>
      </c>
      <c r="HF892">
        <v>366</v>
      </c>
      <c r="HG892">
        <v>47465</v>
      </c>
      <c r="HH892">
        <v>160821</v>
      </c>
      <c r="HJ892">
        <v>243</v>
      </c>
      <c r="HK892">
        <v>105</v>
      </c>
      <c r="HL892">
        <v>248</v>
      </c>
      <c r="HQ892">
        <v>195955</v>
      </c>
      <c r="HR892">
        <v>206</v>
      </c>
      <c r="HU892">
        <v>19</v>
      </c>
      <c r="IA892">
        <v>14</v>
      </c>
      <c r="IF892" s="63">
        <v>6.5</v>
      </c>
      <c r="IG892">
        <v>12</v>
      </c>
      <c r="II892" s="35">
        <f t="shared" si="109"/>
        <v>12</v>
      </c>
      <c r="IK892">
        <v>14</v>
      </c>
      <c r="IL892">
        <v>12.725</v>
      </c>
      <c r="IM892" s="18">
        <v>23617</v>
      </c>
      <c r="IN892" t="s">
        <v>400</v>
      </c>
      <c r="IO892" s="62">
        <v>39133</v>
      </c>
      <c r="IP892" s="18">
        <v>29099</v>
      </c>
      <c r="IQ892" s="18">
        <v>17219</v>
      </c>
      <c r="IR892" s="18">
        <v>6909</v>
      </c>
      <c r="IS892" s="18">
        <v>6480</v>
      </c>
      <c r="IX892" s="18">
        <v>98840</v>
      </c>
      <c r="JA892" s="18">
        <v>173</v>
      </c>
      <c r="JB892" s="18">
        <v>472</v>
      </c>
      <c r="JC892" s="18">
        <v>628</v>
      </c>
      <c r="JD892" s="18">
        <v>170</v>
      </c>
      <c r="JE892" s="18" t="s">
        <v>768</v>
      </c>
      <c r="JP892" s="18" t="s">
        <v>768</v>
      </c>
      <c r="JQ892" s="18" t="s">
        <v>1050</v>
      </c>
      <c r="JR892" s="18">
        <v>7340</v>
      </c>
      <c r="JU892" s="18">
        <v>240</v>
      </c>
      <c r="KF892" s="18">
        <v>1</v>
      </c>
      <c r="KG892" s="18">
        <v>82</v>
      </c>
      <c r="KH892" s="18">
        <v>2484</v>
      </c>
      <c r="KI892" s="18">
        <v>62</v>
      </c>
      <c r="KL892" s="18">
        <v>5</v>
      </c>
      <c r="KM892" s="18">
        <v>0</v>
      </c>
      <c r="ME892" s="18" t="s">
        <v>766</v>
      </c>
      <c r="MJ892" s="18" t="s">
        <v>768</v>
      </c>
      <c r="MO892" s="18">
        <v>210</v>
      </c>
      <c r="MP892" s="18">
        <v>0</v>
      </c>
      <c r="MQ892" s="18" t="s">
        <v>766</v>
      </c>
      <c r="MS892" s="18">
        <v>719286</v>
      </c>
      <c r="MU892" s="18">
        <v>56</v>
      </c>
      <c r="NX892" s="18">
        <f t="shared" si="139"/>
        <v>1343.4510634920648</v>
      </c>
      <c r="NY892" t="str">
        <f t="shared" si="110"/>
        <v>Larger</v>
      </c>
      <c r="NZ892" t="str">
        <f t="shared" si="111"/>
        <v>Medium</v>
      </c>
    </row>
    <row r="893" spans="1:390">
      <c r="A893" t="s">
        <v>390</v>
      </c>
      <c r="B893" t="s">
        <v>391</v>
      </c>
      <c r="C893" s="32" t="s">
        <v>392</v>
      </c>
      <c r="D893" s="31" t="s">
        <v>393</v>
      </c>
      <c r="E893">
        <v>20130</v>
      </c>
      <c r="F893" t="s">
        <v>936</v>
      </c>
      <c r="G893" s="18">
        <v>13576.239047619072</v>
      </c>
      <c r="H893" s="62">
        <v>55019</v>
      </c>
      <c r="I893" s="76"/>
      <c r="J893" s="63">
        <v>101</v>
      </c>
      <c r="K893" s="63">
        <v>12</v>
      </c>
      <c r="R893" s="63">
        <v>18</v>
      </c>
      <c r="U893" s="63">
        <v>82</v>
      </c>
      <c r="V893" s="63">
        <v>501</v>
      </c>
      <c r="AC893" s="93">
        <v>41936</v>
      </c>
      <c r="AF893" s="93">
        <v>0</v>
      </c>
      <c r="AG893" s="93">
        <v>0</v>
      </c>
      <c r="AJ893" s="93">
        <v>0</v>
      </c>
      <c r="AK893" s="93">
        <v>0</v>
      </c>
      <c r="AL893" s="93">
        <v>0</v>
      </c>
      <c r="AM893" s="93">
        <v>0</v>
      </c>
      <c r="AO893" s="59">
        <f t="shared" si="130"/>
        <v>41936</v>
      </c>
      <c r="AP893" s="63">
        <v>0</v>
      </c>
      <c r="AS893" s="63">
        <v>0</v>
      </c>
      <c r="AT893" s="63">
        <v>0</v>
      </c>
      <c r="AW893" s="63">
        <v>0</v>
      </c>
      <c r="AX893" s="63">
        <v>0</v>
      </c>
      <c r="AY893" s="63">
        <v>0</v>
      </c>
      <c r="AZ893" s="63">
        <v>0</v>
      </c>
      <c r="BB893" s="63">
        <f t="shared" si="135"/>
        <v>0</v>
      </c>
      <c r="BC893" s="76">
        <v>10849</v>
      </c>
      <c r="BD893" s="76"/>
      <c r="BE893" s="76"/>
      <c r="BF893" s="63">
        <v>0</v>
      </c>
      <c r="BG893" s="63">
        <v>0</v>
      </c>
      <c r="BJ893" s="63">
        <v>0</v>
      </c>
      <c r="BK893" s="63">
        <v>0</v>
      </c>
      <c r="BL893" s="63">
        <v>0</v>
      </c>
      <c r="BM893" s="63">
        <v>0</v>
      </c>
      <c r="BO893" s="63">
        <f t="shared" si="131"/>
        <v>10849</v>
      </c>
      <c r="BP893" s="63">
        <v>0</v>
      </c>
      <c r="BR893" s="63">
        <v>0</v>
      </c>
      <c r="BS893" s="63">
        <v>0</v>
      </c>
      <c r="BV893" s="63">
        <v>0</v>
      </c>
      <c r="BW893">
        <v>0</v>
      </c>
      <c r="BX893">
        <v>0</v>
      </c>
      <c r="BY893">
        <v>0</v>
      </c>
      <c r="BZ893">
        <f>SUM(BP893:BY893)</f>
        <v>0</v>
      </c>
      <c r="CY893" s="39">
        <v>42051</v>
      </c>
      <c r="CZ893" s="39"/>
      <c r="DA893">
        <v>0</v>
      </c>
      <c r="DB893">
        <v>0</v>
      </c>
      <c r="DD893">
        <v>0</v>
      </c>
      <c r="DE893">
        <v>0</v>
      </c>
      <c r="DF893">
        <v>0</v>
      </c>
      <c r="DG893">
        <v>0</v>
      </c>
      <c r="DH893">
        <v>0</v>
      </c>
      <c r="DI893">
        <f t="shared" si="132"/>
        <v>42051</v>
      </c>
      <c r="EJ893" s="39">
        <v>20018</v>
      </c>
      <c r="EK893" s="39"/>
      <c r="EL893">
        <v>0</v>
      </c>
      <c r="EM893">
        <v>0</v>
      </c>
      <c r="EO893">
        <v>0</v>
      </c>
      <c r="EP893">
        <v>0</v>
      </c>
      <c r="EQ893">
        <v>0</v>
      </c>
      <c r="ES893">
        <v>0</v>
      </c>
      <c r="ET893" s="39">
        <f t="shared" si="134"/>
        <v>20018</v>
      </c>
      <c r="FT893" s="39"/>
      <c r="FU893">
        <v>0</v>
      </c>
      <c r="FW893">
        <v>0</v>
      </c>
      <c r="FX893">
        <v>0</v>
      </c>
      <c r="FZ893">
        <v>0</v>
      </c>
      <c r="GB893">
        <v>0</v>
      </c>
      <c r="GC893">
        <v>0</v>
      </c>
      <c r="GD893">
        <f t="shared" si="140"/>
        <v>0</v>
      </c>
      <c r="GE893">
        <v>0</v>
      </c>
      <c r="GG893">
        <v>0</v>
      </c>
      <c r="GH893">
        <v>0</v>
      </c>
      <c r="GK893">
        <v>0</v>
      </c>
      <c r="GL893">
        <v>0</v>
      </c>
      <c r="GM893">
        <v>0</v>
      </c>
      <c r="GN893">
        <v>0</v>
      </c>
      <c r="GO893">
        <f>SUM(GE893:GN893)</f>
        <v>0</v>
      </c>
      <c r="GP893" s="2">
        <f t="shared" si="136"/>
        <v>52785</v>
      </c>
      <c r="GQ893" s="2">
        <f t="shared" si="137"/>
        <v>62069</v>
      </c>
      <c r="GR893" s="2">
        <f t="shared" si="138"/>
        <v>114854</v>
      </c>
      <c r="GS893" t="s">
        <v>942</v>
      </c>
      <c r="GT893" t="s">
        <v>1125</v>
      </c>
      <c r="GV893" t="s">
        <v>768</v>
      </c>
      <c r="GW893" t="s">
        <v>410</v>
      </c>
      <c r="HC893">
        <v>1181</v>
      </c>
      <c r="HD893">
        <v>4886</v>
      </c>
      <c r="HE893">
        <v>7600</v>
      </c>
      <c r="HF893">
        <v>121</v>
      </c>
      <c r="HH893" s="39">
        <v>51151</v>
      </c>
      <c r="HJ893">
        <v>45</v>
      </c>
      <c r="HL893">
        <v>1350</v>
      </c>
      <c r="HQ893">
        <v>248</v>
      </c>
      <c r="HR893">
        <v>50</v>
      </c>
      <c r="HU893">
        <v>11</v>
      </c>
      <c r="IA893">
        <v>3</v>
      </c>
      <c r="IF893" s="63">
        <v>11.5</v>
      </c>
      <c r="IG893">
        <v>6.5</v>
      </c>
      <c r="II893" s="35">
        <f t="shared" si="109"/>
        <v>6.5</v>
      </c>
      <c r="IJ893">
        <v>0</v>
      </c>
      <c r="IK893">
        <v>3</v>
      </c>
      <c r="IL893">
        <v>3</v>
      </c>
      <c r="IM893" s="18">
        <v>11520</v>
      </c>
      <c r="IN893" t="s">
        <v>400</v>
      </c>
      <c r="IO893" s="62">
        <v>5454</v>
      </c>
      <c r="IP893" s="18">
        <v>17906</v>
      </c>
      <c r="IR893" s="18">
        <v>945</v>
      </c>
      <c r="IS893" s="18">
        <v>8</v>
      </c>
      <c r="IX893" s="18">
        <v>24314</v>
      </c>
      <c r="JA893" s="18">
        <v>19</v>
      </c>
      <c r="JB893" s="18">
        <v>19</v>
      </c>
      <c r="JD893" s="18">
        <v>42</v>
      </c>
      <c r="JE893" s="18" t="s">
        <v>766</v>
      </c>
      <c r="JP893" s="18" t="s">
        <v>766</v>
      </c>
      <c r="JR893" s="18">
        <v>624</v>
      </c>
      <c r="JU893" s="18">
        <v>26</v>
      </c>
      <c r="KF893" s="18">
        <v>1</v>
      </c>
      <c r="KG893" s="18">
        <v>2</v>
      </c>
      <c r="KH893" s="18">
        <v>37</v>
      </c>
      <c r="KI893" s="18">
        <v>56.5</v>
      </c>
      <c r="KJ893" s="18">
        <v>48</v>
      </c>
      <c r="KK893" s="18">
        <v>48</v>
      </c>
      <c r="KL893" s="18">
        <v>0</v>
      </c>
      <c r="KM893" s="18">
        <v>0</v>
      </c>
      <c r="ME893" s="18" t="s">
        <v>766</v>
      </c>
      <c r="MJ893" s="18" t="s">
        <v>768</v>
      </c>
      <c r="MO893" s="18">
        <v>0</v>
      </c>
      <c r="MP893" s="18">
        <v>0</v>
      </c>
      <c r="MQ893" s="18" t="s">
        <v>766</v>
      </c>
      <c r="MS893" s="18">
        <v>150188</v>
      </c>
      <c r="NX893" s="18">
        <f t="shared" si="139"/>
        <v>2088.6521611721651</v>
      </c>
      <c r="NY893" t="str">
        <f t="shared" si="110"/>
        <v>Larger</v>
      </c>
      <c r="NZ893" t="str">
        <f t="shared" si="111"/>
        <v>Medium</v>
      </c>
    </row>
    <row r="894" spans="1:390">
      <c r="A894" t="s">
        <v>657</v>
      </c>
      <c r="B894" t="s">
        <v>658</v>
      </c>
      <c r="C894" s="32" t="s">
        <v>659</v>
      </c>
      <c r="D894" s="31" t="s">
        <v>393</v>
      </c>
      <c r="E894">
        <v>20130</v>
      </c>
      <c r="F894" t="s">
        <v>936</v>
      </c>
      <c r="G894" s="18">
        <v>5443.6735238095252</v>
      </c>
      <c r="H894" s="62">
        <v>16601</v>
      </c>
      <c r="J894" s="63">
        <v>12</v>
      </c>
      <c r="K894" s="63">
        <v>1</v>
      </c>
      <c r="R894" s="63">
        <v>16</v>
      </c>
      <c r="U894" s="63">
        <v>6</v>
      </c>
      <c r="V894" s="63">
        <v>180</v>
      </c>
      <c r="AC894" s="93">
        <v>45700</v>
      </c>
      <c r="AF894" s="93">
        <v>0</v>
      </c>
      <c r="AG894" s="93">
        <v>0</v>
      </c>
      <c r="AJ894" s="93">
        <v>0</v>
      </c>
      <c r="AK894" s="93">
        <v>0</v>
      </c>
      <c r="AL894" s="93">
        <v>0</v>
      </c>
      <c r="AM894" s="93">
        <v>0</v>
      </c>
      <c r="AN894" s="62"/>
      <c r="AO894" s="59">
        <f t="shared" si="130"/>
        <v>45700</v>
      </c>
      <c r="AP894" s="62">
        <v>0</v>
      </c>
      <c r="AQ894" s="62"/>
      <c r="AR894" s="62"/>
      <c r="AS894" s="63">
        <v>0</v>
      </c>
      <c r="AT894" s="63">
        <v>0</v>
      </c>
      <c r="AW894" s="63">
        <v>0</v>
      </c>
      <c r="AX894" s="63">
        <v>0</v>
      </c>
      <c r="AY894" s="63">
        <v>0</v>
      </c>
      <c r="AZ894" s="63">
        <v>0</v>
      </c>
      <c r="BB894" s="63">
        <f t="shared" si="135"/>
        <v>0</v>
      </c>
      <c r="BC894" s="63" t="s">
        <v>1126</v>
      </c>
      <c r="BF894" s="63">
        <v>0</v>
      </c>
      <c r="BG894" s="63">
        <v>0</v>
      </c>
      <c r="BJ894" s="63">
        <v>0</v>
      </c>
      <c r="BK894" s="63">
        <v>0</v>
      </c>
      <c r="BL894" s="63">
        <v>0</v>
      </c>
      <c r="BM894" s="63">
        <v>0</v>
      </c>
      <c r="BO894" s="63">
        <f t="shared" si="131"/>
        <v>0</v>
      </c>
      <c r="BP894" s="63">
        <v>0</v>
      </c>
      <c r="BR894" s="63">
        <v>0</v>
      </c>
      <c r="BS894" s="63">
        <v>0</v>
      </c>
      <c r="BV894" s="63">
        <v>0</v>
      </c>
      <c r="BW894">
        <v>0</v>
      </c>
      <c r="BX894">
        <v>0</v>
      </c>
      <c r="BY894">
        <v>0</v>
      </c>
      <c r="BZ894">
        <f>SUM(BP894:BY894)</f>
        <v>0</v>
      </c>
      <c r="CY894" t="s">
        <v>1127</v>
      </c>
      <c r="DA894">
        <v>0</v>
      </c>
      <c r="DB894">
        <v>0</v>
      </c>
      <c r="DD894">
        <v>0</v>
      </c>
      <c r="DE894">
        <v>0</v>
      </c>
      <c r="DF894">
        <v>0</v>
      </c>
      <c r="DG894">
        <v>0</v>
      </c>
      <c r="DH894">
        <v>0</v>
      </c>
      <c r="DI894">
        <f t="shared" si="132"/>
        <v>0</v>
      </c>
      <c r="EJ894" s="39">
        <v>8000</v>
      </c>
      <c r="EK894" s="39"/>
      <c r="EL894">
        <v>0</v>
      </c>
      <c r="EM894">
        <v>0</v>
      </c>
      <c r="EO894">
        <v>0</v>
      </c>
      <c r="EP894">
        <v>0</v>
      </c>
      <c r="EQ894">
        <v>0</v>
      </c>
      <c r="ES894">
        <v>0</v>
      </c>
      <c r="ET894" s="39">
        <f t="shared" si="134"/>
        <v>8000</v>
      </c>
      <c r="FT894" s="39"/>
      <c r="FU894">
        <v>0</v>
      </c>
      <c r="FW894">
        <v>0</v>
      </c>
      <c r="FX894">
        <v>0</v>
      </c>
      <c r="FZ894">
        <v>0</v>
      </c>
      <c r="GB894">
        <v>0</v>
      </c>
      <c r="GC894">
        <v>0</v>
      </c>
      <c r="GD894">
        <f t="shared" si="140"/>
        <v>0</v>
      </c>
      <c r="GE894">
        <v>0</v>
      </c>
      <c r="GG894">
        <v>0</v>
      </c>
      <c r="GH894">
        <v>0</v>
      </c>
      <c r="GK894">
        <v>0</v>
      </c>
      <c r="GL894">
        <v>0</v>
      </c>
      <c r="GM894">
        <v>0</v>
      </c>
      <c r="GN894">
        <v>0</v>
      </c>
      <c r="GO894">
        <f>SUM(GE894:GN894)</f>
        <v>0</v>
      </c>
      <c r="GP894" s="2">
        <f t="shared" si="136"/>
        <v>45700</v>
      </c>
      <c r="GQ894" s="2">
        <f t="shared" si="137"/>
        <v>8000</v>
      </c>
      <c r="GR894" s="2">
        <f t="shared" si="138"/>
        <v>53700</v>
      </c>
      <c r="GS894" t="s">
        <v>395</v>
      </c>
      <c r="GV894" t="s">
        <v>768</v>
      </c>
      <c r="GY894" t="s">
        <v>405</v>
      </c>
      <c r="HC894">
        <v>737</v>
      </c>
      <c r="HD894">
        <v>198</v>
      </c>
      <c r="HE894">
        <v>0</v>
      </c>
      <c r="HF894">
        <v>112</v>
      </c>
      <c r="HH894" s="39">
        <v>40000</v>
      </c>
      <c r="HJ894">
        <v>18</v>
      </c>
      <c r="HK894">
        <v>0</v>
      </c>
      <c r="HL894">
        <v>687</v>
      </c>
      <c r="HO894">
        <v>50</v>
      </c>
      <c r="HP894">
        <v>50</v>
      </c>
      <c r="HQ894">
        <v>193</v>
      </c>
      <c r="HR894">
        <v>18</v>
      </c>
      <c r="HU894">
        <v>6</v>
      </c>
      <c r="IA894">
        <v>2</v>
      </c>
      <c r="IF894" s="63">
        <v>1</v>
      </c>
      <c r="IG894">
        <v>3.63</v>
      </c>
      <c r="II894" s="35">
        <f t="shared" si="109"/>
        <v>3.63</v>
      </c>
      <c r="IJ894">
        <v>0</v>
      </c>
      <c r="IK894">
        <v>2</v>
      </c>
      <c r="IL894">
        <v>2</v>
      </c>
      <c r="IM894" s="18">
        <v>1372</v>
      </c>
      <c r="IN894" t="s">
        <v>411</v>
      </c>
      <c r="IO894" s="62">
        <v>2454</v>
      </c>
      <c r="IP894" s="18">
        <v>4884</v>
      </c>
      <c r="IQ894" s="18">
        <v>1092</v>
      </c>
      <c r="IR894" s="18">
        <v>10</v>
      </c>
      <c r="IX894" s="18">
        <v>8440</v>
      </c>
      <c r="JA894" s="18">
        <v>0</v>
      </c>
      <c r="JB894" s="18">
        <v>0</v>
      </c>
      <c r="JC894" s="18">
        <v>0</v>
      </c>
      <c r="JD894" s="18">
        <v>0</v>
      </c>
      <c r="JE894" s="18" t="s">
        <v>766</v>
      </c>
      <c r="JP894" s="18" t="s">
        <v>766</v>
      </c>
      <c r="JR894" s="18">
        <v>1495</v>
      </c>
      <c r="JU894" s="18">
        <v>44</v>
      </c>
      <c r="KF894" s="18">
        <v>0</v>
      </c>
      <c r="KG894" s="18">
        <v>0</v>
      </c>
      <c r="KH894" s="18">
        <v>0</v>
      </c>
      <c r="KI894" s="18">
        <v>61</v>
      </c>
      <c r="KJ894" s="18">
        <v>40</v>
      </c>
      <c r="KK894" s="18">
        <v>40</v>
      </c>
      <c r="KL894" s="18">
        <v>5</v>
      </c>
      <c r="KM894" s="18">
        <v>0</v>
      </c>
      <c r="ME894" s="18" t="s">
        <v>766</v>
      </c>
      <c r="MJ894" s="18" t="s">
        <v>768</v>
      </c>
      <c r="MP894" s="18">
        <v>0</v>
      </c>
      <c r="MQ894" s="18" t="s">
        <v>766</v>
      </c>
      <c r="MR894" s="18">
        <v>0</v>
      </c>
      <c r="MS894" s="18">
        <v>128213</v>
      </c>
      <c r="MU894" s="18">
        <v>0</v>
      </c>
      <c r="NX894" s="18">
        <f t="shared" si="139"/>
        <v>1499.6345795618527</v>
      </c>
      <c r="NY894" t="str">
        <f t="shared" si="110"/>
        <v>Smaller</v>
      </c>
      <c r="NZ894" t="str">
        <f t="shared" si="111"/>
        <v>Small</v>
      </c>
    </row>
    <row r="895" spans="1:390">
      <c r="A895" t="s">
        <v>598</v>
      </c>
      <c r="B895" t="s">
        <v>714</v>
      </c>
      <c r="C895" s="32" t="s">
        <v>715</v>
      </c>
      <c r="D895" s="1" t="s">
        <v>404</v>
      </c>
      <c r="E895">
        <v>20130</v>
      </c>
      <c r="F895" t="s">
        <v>936</v>
      </c>
      <c r="G895" s="18">
        <v>16623.975428571492</v>
      </c>
      <c r="H895" s="62">
        <v>72000</v>
      </c>
      <c r="I895" s="76"/>
      <c r="J895" s="63">
        <v>77</v>
      </c>
      <c r="K895" s="63">
        <v>14</v>
      </c>
      <c r="R895" s="63">
        <v>99</v>
      </c>
      <c r="U895" s="63">
        <v>84</v>
      </c>
      <c r="V895" s="63">
        <v>997</v>
      </c>
      <c r="AC895" s="93">
        <v>46596.53</v>
      </c>
      <c r="AM895" s="93">
        <v>5500</v>
      </c>
      <c r="AN895" s="62"/>
      <c r="AO895" s="59">
        <f t="shared" si="130"/>
        <v>52096.53</v>
      </c>
      <c r="AP895" s="62">
        <v>6277.66</v>
      </c>
      <c r="AQ895" s="62"/>
      <c r="AR895" s="62"/>
      <c r="BB895" s="63">
        <f t="shared" si="135"/>
        <v>6277.66</v>
      </c>
      <c r="BC895" s="78">
        <v>29500</v>
      </c>
      <c r="BD895" s="78"/>
      <c r="BE895" s="78"/>
      <c r="BO895" s="63">
        <f t="shared" si="131"/>
        <v>29500</v>
      </c>
      <c r="DG895" s="42">
        <v>72721</v>
      </c>
      <c r="DI895">
        <f t="shared" si="132"/>
        <v>72721</v>
      </c>
      <c r="ES895" s="42">
        <v>1341.51</v>
      </c>
      <c r="ET895" s="39">
        <f t="shared" si="134"/>
        <v>1341.51</v>
      </c>
      <c r="FT895" s="39"/>
      <c r="GB895" s="42">
        <v>8912</v>
      </c>
      <c r="GD895">
        <f t="shared" si="140"/>
        <v>8912</v>
      </c>
      <c r="GP895" s="2">
        <f t="shared" si="136"/>
        <v>81596.53</v>
      </c>
      <c r="GQ895" s="2">
        <f t="shared" si="137"/>
        <v>89252.17</v>
      </c>
      <c r="GR895" s="2">
        <f t="shared" si="138"/>
        <v>170848.7</v>
      </c>
      <c r="GS895" t="s">
        <v>420</v>
      </c>
      <c r="GU895" t="s">
        <v>937</v>
      </c>
      <c r="GV895" t="s">
        <v>766</v>
      </c>
      <c r="GY895" t="s">
        <v>405</v>
      </c>
      <c r="HC895" s="39">
        <v>1344</v>
      </c>
      <c r="HD895" s="39">
        <v>3240</v>
      </c>
      <c r="HE895" s="39">
        <v>18930</v>
      </c>
      <c r="HF895">
        <v>169</v>
      </c>
      <c r="HG895">
        <v>3</v>
      </c>
      <c r="HH895" s="39">
        <v>93853</v>
      </c>
      <c r="HJ895">
        <v>47</v>
      </c>
      <c r="HK895">
        <v>140</v>
      </c>
      <c r="HL895" s="39">
        <v>1552</v>
      </c>
      <c r="HM895" s="39"/>
      <c r="HN895" s="39"/>
      <c r="HO895">
        <v>258</v>
      </c>
      <c r="HP895">
        <v>272</v>
      </c>
      <c r="HQ895">
        <v>52</v>
      </c>
      <c r="HR895">
        <v>103</v>
      </c>
      <c r="HS895" s="39"/>
      <c r="HT895" s="39"/>
      <c r="HU895">
        <v>9</v>
      </c>
      <c r="IA895">
        <v>11</v>
      </c>
      <c r="IF895" s="63">
        <v>3.55</v>
      </c>
      <c r="IG895">
        <v>5.47</v>
      </c>
      <c r="II895" s="35">
        <f t="shared" si="109"/>
        <v>5.47</v>
      </c>
      <c r="IK895">
        <v>11</v>
      </c>
      <c r="IL895">
        <v>11.8</v>
      </c>
      <c r="IM895" s="18">
        <v>12364</v>
      </c>
      <c r="IN895" t="s">
        <v>400</v>
      </c>
      <c r="IO895" s="62">
        <v>10244</v>
      </c>
      <c r="IP895" s="18">
        <v>49372</v>
      </c>
      <c r="IR895" s="18">
        <v>2684</v>
      </c>
      <c r="IX895" s="18">
        <v>62300</v>
      </c>
      <c r="JA895" s="18">
        <v>23</v>
      </c>
      <c r="JB895" s="18">
        <v>2</v>
      </c>
      <c r="JC895" s="18">
        <v>2</v>
      </c>
      <c r="JD895" s="18">
        <v>21</v>
      </c>
      <c r="JE895" s="18" t="s">
        <v>768</v>
      </c>
      <c r="JF895" s="18" t="s">
        <v>624</v>
      </c>
      <c r="JG895" s="18" t="s">
        <v>599</v>
      </c>
      <c r="JH895" s="18" t="s">
        <v>668</v>
      </c>
      <c r="JP895" s="18" t="s">
        <v>766</v>
      </c>
      <c r="JR895" s="18">
        <v>4387</v>
      </c>
      <c r="JU895" s="18">
        <v>169</v>
      </c>
      <c r="KF895" s="18">
        <v>1</v>
      </c>
      <c r="KG895" s="18">
        <v>2</v>
      </c>
      <c r="KH895" s="18">
        <v>58</v>
      </c>
      <c r="KI895" s="18">
        <v>64</v>
      </c>
      <c r="KJ895" s="18">
        <v>16</v>
      </c>
      <c r="KK895" s="18">
        <v>16</v>
      </c>
      <c r="KL895" s="18">
        <v>5</v>
      </c>
      <c r="KM895" s="18">
        <v>0</v>
      </c>
      <c r="ME895" s="18" t="s">
        <v>766</v>
      </c>
      <c r="MJ895" s="18" t="s">
        <v>768</v>
      </c>
      <c r="MO895" s="18">
        <v>150</v>
      </c>
      <c r="MP895" s="18">
        <v>0</v>
      </c>
      <c r="MQ895" s="18" t="s">
        <v>766</v>
      </c>
      <c r="MS895" s="18">
        <v>594679</v>
      </c>
      <c r="MU895" s="18">
        <v>18</v>
      </c>
      <c r="NX895" s="18">
        <f t="shared" si="139"/>
        <v>3039.1179942543863</v>
      </c>
      <c r="NY895" t="str">
        <f t="shared" si="110"/>
        <v>Larger</v>
      </c>
      <c r="NZ895" t="str">
        <f t="shared" si="111"/>
        <v>Medium</v>
      </c>
    </row>
    <row r="896" spans="1:390">
      <c r="A896" t="s">
        <v>432</v>
      </c>
      <c r="B896" t="s">
        <v>721</v>
      </c>
      <c r="C896" s="32" t="s">
        <v>722</v>
      </c>
      <c r="D896" s="1" t="s">
        <v>404</v>
      </c>
      <c r="E896">
        <v>20130</v>
      </c>
      <c r="F896" t="s">
        <v>936</v>
      </c>
      <c r="G896" s="18">
        <v>16189.917142857337</v>
      </c>
      <c r="H896" s="62">
        <v>60000</v>
      </c>
      <c r="J896" s="63">
        <v>150</v>
      </c>
      <c r="K896" s="63">
        <v>4</v>
      </c>
      <c r="R896" s="63">
        <v>58</v>
      </c>
      <c r="U896" s="63">
        <v>16</v>
      </c>
      <c r="V896" s="63">
        <v>817</v>
      </c>
      <c r="AC896" s="93">
        <v>48647.55</v>
      </c>
      <c r="AF896" s="93">
        <v>0</v>
      </c>
      <c r="AG896" s="93">
        <v>48106.55</v>
      </c>
      <c r="AJ896" s="93">
        <v>0</v>
      </c>
      <c r="AK896" s="93">
        <v>281.64999999999998</v>
      </c>
      <c r="AL896" s="93">
        <v>0</v>
      </c>
      <c r="AM896" s="93">
        <v>0</v>
      </c>
      <c r="AN896" s="62"/>
      <c r="AO896" s="59">
        <f t="shared" si="130"/>
        <v>97035.75</v>
      </c>
      <c r="AP896" s="62">
        <v>3240.7</v>
      </c>
      <c r="AQ896" s="62"/>
      <c r="AR896" s="62"/>
      <c r="AS896" s="63">
        <v>1143.8599999999999</v>
      </c>
      <c r="AT896" s="63">
        <v>0</v>
      </c>
      <c r="AW896" s="63">
        <v>0</v>
      </c>
      <c r="AX896" s="63">
        <v>0</v>
      </c>
      <c r="AY896" s="63">
        <v>0</v>
      </c>
      <c r="AZ896" s="63">
        <v>0</v>
      </c>
      <c r="BB896" s="63">
        <f t="shared" si="135"/>
        <v>4384.5599999999995</v>
      </c>
      <c r="BC896" s="63">
        <v>26302.2</v>
      </c>
      <c r="BF896" s="63">
        <v>0</v>
      </c>
      <c r="BG896" s="63">
        <v>0</v>
      </c>
      <c r="BJ896" s="63">
        <v>0</v>
      </c>
      <c r="BK896" s="63">
        <v>0</v>
      </c>
      <c r="BL896" s="63">
        <v>0</v>
      </c>
      <c r="BM896" s="63">
        <v>0</v>
      </c>
      <c r="BO896" s="63">
        <f t="shared" si="131"/>
        <v>26302.2</v>
      </c>
      <c r="BP896" s="63">
        <v>0</v>
      </c>
      <c r="BR896" s="63">
        <v>0</v>
      </c>
      <c r="BS896" s="63">
        <v>0</v>
      </c>
      <c r="BV896" s="63">
        <v>0</v>
      </c>
      <c r="BW896">
        <v>0</v>
      </c>
      <c r="BX896">
        <v>0</v>
      </c>
      <c r="BY896">
        <v>0</v>
      </c>
      <c r="BZ896">
        <f>SUM(BP896:BY896)</f>
        <v>0</v>
      </c>
      <c r="CY896">
        <v>1765.33</v>
      </c>
      <c r="DA896">
        <v>48284.04</v>
      </c>
      <c r="DB896">
        <v>0</v>
      </c>
      <c r="DD896">
        <v>0</v>
      </c>
      <c r="DE896">
        <v>3148</v>
      </c>
      <c r="DF896">
        <v>0</v>
      </c>
      <c r="DG896">
        <v>0</v>
      </c>
      <c r="DH896">
        <v>0</v>
      </c>
      <c r="DI896">
        <f t="shared" si="132"/>
        <v>53197.37</v>
      </c>
      <c r="EJ896">
        <v>10700</v>
      </c>
      <c r="EL896">
        <v>0</v>
      </c>
      <c r="EM896">
        <v>0</v>
      </c>
      <c r="EO896">
        <v>0</v>
      </c>
      <c r="EP896">
        <v>0</v>
      </c>
      <c r="EQ896">
        <v>0</v>
      </c>
      <c r="ES896">
        <v>0</v>
      </c>
      <c r="ET896" s="39">
        <f t="shared" si="134"/>
        <v>10700</v>
      </c>
      <c r="FT896" s="39"/>
      <c r="FU896">
        <v>0</v>
      </c>
      <c r="FW896">
        <v>0</v>
      </c>
      <c r="FX896">
        <v>0</v>
      </c>
      <c r="FZ896">
        <v>0</v>
      </c>
      <c r="GB896">
        <v>0</v>
      </c>
      <c r="GC896">
        <v>0</v>
      </c>
      <c r="GD896">
        <f t="shared" si="140"/>
        <v>0</v>
      </c>
      <c r="GE896">
        <v>5753</v>
      </c>
      <c r="GG896">
        <v>0</v>
      </c>
      <c r="GH896">
        <v>0</v>
      </c>
      <c r="GK896">
        <v>0</v>
      </c>
      <c r="GL896">
        <v>0</v>
      </c>
      <c r="GM896">
        <v>0</v>
      </c>
      <c r="GN896">
        <v>0</v>
      </c>
      <c r="GO896">
        <f>SUM(GE896:GN896)</f>
        <v>5753</v>
      </c>
      <c r="GP896" s="2">
        <f t="shared" si="136"/>
        <v>123337.95</v>
      </c>
      <c r="GQ896" s="2">
        <f t="shared" si="137"/>
        <v>68281.929999999993</v>
      </c>
      <c r="GR896" s="2">
        <f t="shared" si="138"/>
        <v>197372.88</v>
      </c>
      <c r="GS896" t="s">
        <v>420</v>
      </c>
      <c r="GV896" t="s">
        <v>768</v>
      </c>
      <c r="GX896" t="s">
        <v>938</v>
      </c>
      <c r="HC896">
        <v>2142</v>
      </c>
      <c r="HD896">
        <v>6141</v>
      </c>
      <c r="HE896">
        <v>22669</v>
      </c>
      <c r="HF896">
        <v>220</v>
      </c>
      <c r="HH896">
        <v>73816</v>
      </c>
      <c r="HJ896">
        <v>230</v>
      </c>
      <c r="HK896">
        <v>246</v>
      </c>
      <c r="HL896">
        <v>3733</v>
      </c>
      <c r="HQ896">
        <v>45</v>
      </c>
      <c r="HR896">
        <v>230</v>
      </c>
      <c r="HU896">
        <v>13</v>
      </c>
      <c r="IA896">
        <v>23</v>
      </c>
      <c r="IG896">
        <v>7.9</v>
      </c>
      <c r="II896" s="35">
        <f t="shared" si="109"/>
        <v>7.9</v>
      </c>
      <c r="IJ896">
        <v>0</v>
      </c>
      <c r="IK896">
        <v>23</v>
      </c>
      <c r="IL896">
        <v>1</v>
      </c>
      <c r="IM896" s="18">
        <v>30603</v>
      </c>
      <c r="IN896" t="s">
        <v>400</v>
      </c>
      <c r="IO896" s="62">
        <v>35965</v>
      </c>
      <c r="IP896" s="18">
        <v>67849</v>
      </c>
      <c r="IQ896" s="18">
        <v>12604</v>
      </c>
      <c r="IR896" s="18">
        <v>4567</v>
      </c>
      <c r="IS896" s="18">
        <v>0</v>
      </c>
      <c r="IX896" s="18">
        <v>120985</v>
      </c>
      <c r="JA896" s="18">
        <v>1857</v>
      </c>
      <c r="JB896" s="18">
        <v>1469</v>
      </c>
      <c r="JC896" s="18">
        <v>1145</v>
      </c>
      <c r="JE896" s="18" t="s">
        <v>768</v>
      </c>
      <c r="JF896" s="18" t="s">
        <v>1128</v>
      </c>
      <c r="JG896" s="18" t="s">
        <v>1129</v>
      </c>
      <c r="JH896" s="18" t="s">
        <v>1130</v>
      </c>
      <c r="JI896" s="18" t="s">
        <v>1131</v>
      </c>
      <c r="JJ896" s="18" t="s">
        <v>1132</v>
      </c>
      <c r="JK896" s="18" t="s">
        <v>1133</v>
      </c>
      <c r="JL896" s="18" t="s">
        <v>1134</v>
      </c>
      <c r="JP896" s="18" t="s">
        <v>766</v>
      </c>
      <c r="JR896" s="18">
        <v>3837</v>
      </c>
      <c r="JU896" s="18">
        <v>179</v>
      </c>
      <c r="KF896" s="18">
        <v>16</v>
      </c>
      <c r="KG896" s="18">
        <v>17</v>
      </c>
      <c r="KH896" s="18">
        <v>312</v>
      </c>
      <c r="KI896" s="18">
        <v>63</v>
      </c>
      <c r="KJ896" s="18">
        <v>40</v>
      </c>
      <c r="KK896" s="18">
        <v>40</v>
      </c>
      <c r="KL896" s="18">
        <v>216</v>
      </c>
      <c r="KM896" s="18">
        <v>0</v>
      </c>
      <c r="ME896" s="18" t="s">
        <v>766</v>
      </c>
      <c r="MJ896" s="18" t="s">
        <v>768</v>
      </c>
      <c r="MO896" s="18">
        <v>216</v>
      </c>
      <c r="MP896" s="18">
        <v>0</v>
      </c>
      <c r="MQ896" s="18" t="s">
        <v>766</v>
      </c>
      <c r="MS896" s="18">
        <v>574457</v>
      </c>
      <c r="NX896" s="18">
        <f t="shared" si="139"/>
        <v>2049.3566003616884</v>
      </c>
      <c r="NY896" t="str">
        <f t="shared" si="110"/>
        <v>Larger</v>
      </c>
      <c r="NZ896" t="str">
        <f t="shared" si="111"/>
        <v>Medium</v>
      </c>
    </row>
    <row r="897" spans="1:390">
      <c r="A897" t="s">
        <v>660</v>
      </c>
      <c r="B897" t="s">
        <v>723</v>
      </c>
      <c r="C897" s="32" t="s">
        <v>724</v>
      </c>
      <c r="D897" s="1" t="s">
        <v>404</v>
      </c>
      <c r="E897">
        <v>20130</v>
      </c>
      <c r="F897" t="s">
        <v>936</v>
      </c>
      <c r="G897" s="18">
        <v>9412.1255238095237</v>
      </c>
      <c r="H897" s="62">
        <v>44000</v>
      </c>
      <c r="I897" s="76"/>
      <c r="J897" s="63">
        <v>154</v>
      </c>
      <c r="K897" s="63">
        <v>4</v>
      </c>
      <c r="R897" s="63">
        <v>31</v>
      </c>
      <c r="U897" s="63">
        <v>32</v>
      </c>
      <c r="V897" s="63">
        <v>462</v>
      </c>
      <c r="AC897" s="93">
        <v>48703</v>
      </c>
      <c r="AN897" s="62"/>
      <c r="AO897" s="59">
        <f t="shared" si="130"/>
        <v>48703</v>
      </c>
      <c r="AP897" s="62"/>
      <c r="AQ897" s="62"/>
      <c r="AR897" s="62"/>
      <c r="BC897" s="76">
        <v>33326</v>
      </c>
      <c r="BD897" s="76"/>
      <c r="BE897" s="76"/>
      <c r="BO897" s="63">
        <f t="shared" si="131"/>
        <v>33326</v>
      </c>
      <c r="BP897" s="76">
        <v>2900</v>
      </c>
      <c r="BQ897" s="76"/>
      <c r="BZ897">
        <f>SUM(BP897:BY897)</f>
        <v>2900</v>
      </c>
      <c r="CY897" s="39">
        <v>32800</v>
      </c>
      <c r="CZ897" s="39"/>
      <c r="DI897">
        <f t="shared" si="132"/>
        <v>32800</v>
      </c>
      <c r="ET897" s="39"/>
      <c r="FT897" s="39"/>
      <c r="GP897" s="2">
        <f t="shared" si="136"/>
        <v>82029</v>
      </c>
      <c r="GQ897" s="2">
        <f t="shared" si="137"/>
        <v>35700</v>
      </c>
      <c r="GR897" s="2">
        <f t="shared" si="138"/>
        <v>117729</v>
      </c>
      <c r="GS897" t="s">
        <v>942</v>
      </c>
      <c r="GT897" t="s">
        <v>1135</v>
      </c>
      <c r="GU897" t="s">
        <v>996</v>
      </c>
      <c r="GV897" t="s">
        <v>766</v>
      </c>
      <c r="GY897" t="s">
        <v>405</v>
      </c>
      <c r="HC897">
        <v>1273</v>
      </c>
      <c r="HD897">
        <v>0</v>
      </c>
      <c r="HE897">
        <v>0</v>
      </c>
      <c r="HF897">
        <v>150</v>
      </c>
      <c r="HG897">
        <v>0</v>
      </c>
      <c r="HH897">
        <v>86043</v>
      </c>
      <c r="HJ897">
        <v>0</v>
      </c>
      <c r="HK897">
        <v>0</v>
      </c>
      <c r="HL897">
        <v>2098</v>
      </c>
      <c r="HO897">
        <v>57</v>
      </c>
      <c r="HP897">
        <v>57</v>
      </c>
      <c r="HQ897">
        <v>41</v>
      </c>
      <c r="HR897">
        <v>0</v>
      </c>
      <c r="HU897">
        <v>5</v>
      </c>
      <c r="IA897">
        <v>3</v>
      </c>
      <c r="IF897" s="63">
        <v>1.88</v>
      </c>
      <c r="IG897">
        <v>3.4</v>
      </c>
      <c r="II897" s="35">
        <f t="shared" si="109"/>
        <v>3.4</v>
      </c>
      <c r="IJ897">
        <v>4</v>
      </c>
      <c r="IK897">
        <v>7</v>
      </c>
      <c r="IL897">
        <v>7</v>
      </c>
      <c r="IM897" s="18">
        <v>10512</v>
      </c>
      <c r="IN897" t="s">
        <v>411</v>
      </c>
      <c r="IO897" s="62">
        <v>22137</v>
      </c>
      <c r="IP897" s="18">
        <v>78666</v>
      </c>
      <c r="IQ897" s="18">
        <v>129497</v>
      </c>
      <c r="IR897" s="18">
        <v>0</v>
      </c>
      <c r="IS897" s="18">
        <v>0</v>
      </c>
      <c r="IX897" s="18">
        <v>230300</v>
      </c>
      <c r="JA897" s="18">
        <v>0</v>
      </c>
      <c r="JB897" s="18">
        <v>0</v>
      </c>
      <c r="JC897" s="18">
        <v>0</v>
      </c>
      <c r="JD897" s="18">
        <v>0</v>
      </c>
      <c r="JE897" s="18" t="s">
        <v>766</v>
      </c>
      <c r="JP897" s="18" t="s">
        <v>766</v>
      </c>
      <c r="JR897" s="18">
        <v>2103</v>
      </c>
      <c r="JU897" s="18">
        <v>73</v>
      </c>
      <c r="KF897" s="18">
        <v>8</v>
      </c>
      <c r="KG897" s="18">
        <v>8</v>
      </c>
      <c r="KH897" s="18">
        <v>0.72</v>
      </c>
      <c r="KI897" s="18">
        <v>61</v>
      </c>
      <c r="KJ897" s="18">
        <v>44</v>
      </c>
      <c r="KK897" s="18">
        <v>44</v>
      </c>
      <c r="KL897" s="18">
        <v>144</v>
      </c>
      <c r="KM897" s="18">
        <v>0</v>
      </c>
      <c r="ME897" s="18" t="s">
        <v>768</v>
      </c>
      <c r="MJ897" s="18" t="s">
        <v>766</v>
      </c>
      <c r="MO897" s="18">
        <v>144</v>
      </c>
      <c r="MP897" s="18">
        <v>0</v>
      </c>
      <c r="MQ897" s="18" t="s">
        <v>766</v>
      </c>
      <c r="MS897" s="18">
        <v>2575556</v>
      </c>
      <c r="MU897" s="18">
        <v>0</v>
      </c>
      <c r="NX897" s="18">
        <f t="shared" si="139"/>
        <v>2768.2722128851542</v>
      </c>
      <c r="NY897" t="str">
        <f t="shared" si="110"/>
        <v>Mid-range</v>
      </c>
      <c r="NZ897" t="str">
        <f t="shared" si="111"/>
        <v>Small</v>
      </c>
    </row>
    <row r="898" spans="1:390">
      <c r="A898" t="s">
        <v>627</v>
      </c>
      <c r="B898" t="s">
        <v>628</v>
      </c>
      <c r="C898" s="32" t="s">
        <v>629</v>
      </c>
      <c r="D898" s="31" t="s">
        <v>393</v>
      </c>
      <c r="E898">
        <v>20130</v>
      </c>
      <c r="F898" t="s">
        <v>936</v>
      </c>
      <c r="G898" s="18">
        <v>16482.854666666786</v>
      </c>
      <c r="H898" s="62">
        <v>37760</v>
      </c>
      <c r="I898" s="76"/>
      <c r="J898" s="63">
        <v>102</v>
      </c>
      <c r="K898" s="63">
        <v>8</v>
      </c>
      <c r="R898" s="63">
        <v>35</v>
      </c>
      <c r="U898" s="63">
        <v>48</v>
      </c>
      <c r="V898" s="63">
        <v>500</v>
      </c>
      <c r="AC898" s="93">
        <v>55616</v>
      </c>
      <c r="AL898" s="93">
        <v>18789</v>
      </c>
      <c r="AN898" s="62"/>
      <c r="AO898" s="59">
        <f t="shared" si="130"/>
        <v>74405</v>
      </c>
      <c r="AP898" s="62"/>
      <c r="AQ898" s="62"/>
      <c r="AR898" s="62"/>
      <c r="AY898" s="63">
        <v>18443</v>
      </c>
      <c r="BB898" s="63">
        <f>SUM(AP898:AZ898)</f>
        <v>18443</v>
      </c>
      <c r="BC898" s="63">
        <v>35325</v>
      </c>
      <c r="BO898" s="63">
        <f t="shared" si="131"/>
        <v>35325</v>
      </c>
      <c r="CY898">
        <v>8614</v>
      </c>
      <c r="DG898">
        <v>69044</v>
      </c>
      <c r="DI898">
        <f t="shared" si="132"/>
        <v>77658</v>
      </c>
      <c r="ET898" s="39">
        <f>SUM(EJ898:ES898)</f>
        <v>0</v>
      </c>
      <c r="FT898" s="39"/>
      <c r="GP898" s="2">
        <f t="shared" si="136"/>
        <v>109730</v>
      </c>
      <c r="GQ898" s="2">
        <f t="shared" si="137"/>
        <v>96101</v>
      </c>
      <c r="GR898" s="2">
        <f t="shared" si="138"/>
        <v>205831</v>
      </c>
      <c r="GS898" t="s">
        <v>942</v>
      </c>
      <c r="GT898" t="s">
        <v>630</v>
      </c>
      <c r="GV898" t="s">
        <v>768</v>
      </c>
      <c r="HC898">
        <v>1670</v>
      </c>
      <c r="HD898">
        <v>121</v>
      </c>
      <c r="HE898">
        <v>24364</v>
      </c>
      <c r="HF898">
        <v>260</v>
      </c>
      <c r="HH898">
        <v>129915</v>
      </c>
      <c r="HJ898">
        <v>13</v>
      </c>
      <c r="HK898">
        <v>136</v>
      </c>
      <c r="HL898">
        <v>1693</v>
      </c>
      <c r="HQ898">
        <v>89603</v>
      </c>
      <c r="HR898">
        <v>13</v>
      </c>
      <c r="HU898">
        <v>8</v>
      </c>
      <c r="IA898">
        <v>6</v>
      </c>
      <c r="IF898" s="63">
        <v>1.8</v>
      </c>
      <c r="IG898">
        <v>5</v>
      </c>
      <c r="II898" s="35">
        <f t="shared" ref="II898:II961" si="141">IG898</f>
        <v>5</v>
      </c>
      <c r="IK898">
        <v>6</v>
      </c>
      <c r="IL898">
        <v>5.5</v>
      </c>
      <c r="IM898" s="18">
        <v>10528</v>
      </c>
      <c r="IN898" t="s">
        <v>411</v>
      </c>
      <c r="IX898" s="18">
        <v>84105</v>
      </c>
      <c r="JA898" s="18">
        <v>337</v>
      </c>
      <c r="JB898" s="18">
        <v>268</v>
      </c>
      <c r="JC898" s="18">
        <v>1653</v>
      </c>
      <c r="JD898" s="18">
        <v>264</v>
      </c>
      <c r="JE898" s="18" t="s">
        <v>766</v>
      </c>
      <c r="JP898" s="18" t="s">
        <v>766</v>
      </c>
      <c r="JR898" s="18">
        <v>5055</v>
      </c>
      <c r="JU898" s="18">
        <v>194</v>
      </c>
      <c r="KF898" s="18">
        <v>1</v>
      </c>
      <c r="KG898" s="18">
        <v>15</v>
      </c>
      <c r="KH898" s="18">
        <v>494</v>
      </c>
      <c r="KI898" s="18">
        <v>84</v>
      </c>
      <c r="KJ898" s="18">
        <v>42.5</v>
      </c>
      <c r="KK898" s="18">
        <v>42.5</v>
      </c>
      <c r="KL898" s="18">
        <v>5</v>
      </c>
      <c r="KM898" s="18">
        <v>12</v>
      </c>
      <c r="ME898" s="18" t="s">
        <v>766</v>
      </c>
      <c r="MJ898" s="18" t="s">
        <v>768</v>
      </c>
      <c r="MO898" s="18">
        <v>5</v>
      </c>
      <c r="MP898" s="18">
        <v>12</v>
      </c>
      <c r="MQ898" s="18" t="s">
        <v>766</v>
      </c>
      <c r="MS898" s="18">
        <v>669967</v>
      </c>
      <c r="MU898" s="18">
        <v>137</v>
      </c>
      <c r="NX898" s="18">
        <f t="shared" si="139"/>
        <v>3296.5709333333571</v>
      </c>
      <c r="NY898" t="str">
        <f t="shared" ref="NY898:NY961" si="142">IF(G898&gt;13000,"Larger",IF(G898&lt;6500,"Smaller","Mid-range"))</f>
        <v>Larger</v>
      </c>
      <c r="NZ898" t="str">
        <f t="shared" ref="NZ898:NZ961" si="143">IF(G898&gt;20000,"Large",IF(G898&lt;10000,"Small","Medium"))</f>
        <v>Medium</v>
      </c>
    </row>
    <row r="899" spans="1:390">
      <c r="A899" t="s">
        <v>455</v>
      </c>
      <c r="B899" t="s">
        <v>581</v>
      </c>
      <c r="C899" s="32" t="s">
        <v>582</v>
      </c>
      <c r="D899" s="1" t="s">
        <v>404</v>
      </c>
      <c r="E899">
        <v>20130</v>
      </c>
      <c r="F899" t="s">
        <v>936</v>
      </c>
      <c r="G899" s="18">
        <v>16943.212761904786</v>
      </c>
      <c r="H899" s="62">
        <v>49508</v>
      </c>
      <c r="I899" s="76"/>
      <c r="J899" s="63">
        <v>75</v>
      </c>
      <c r="K899" s="63">
        <v>9</v>
      </c>
      <c r="R899" s="63">
        <v>64</v>
      </c>
      <c r="U899" s="63">
        <v>54</v>
      </c>
      <c r="V899" s="63">
        <v>485</v>
      </c>
      <c r="AC899" s="93">
        <v>57267</v>
      </c>
      <c r="AK899" s="93">
        <v>7478</v>
      </c>
      <c r="AM899" s="93">
        <v>5019</v>
      </c>
      <c r="AN899" s="62"/>
      <c r="AO899" s="59">
        <f t="shared" si="130"/>
        <v>69764</v>
      </c>
      <c r="AP899" s="62">
        <v>15035</v>
      </c>
      <c r="AQ899" s="62"/>
      <c r="AR899" s="62"/>
      <c r="BB899" s="63">
        <f>SUM(AP899:AZ899)</f>
        <v>15035</v>
      </c>
      <c r="BC899" s="76">
        <v>2437</v>
      </c>
      <c r="BD899" s="76"/>
      <c r="BE899" s="76"/>
      <c r="BO899" s="63">
        <f t="shared" si="131"/>
        <v>2437</v>
      </c>
      <c r="BP899" s="63">
        <v>0</v>
      </c>
      <c r="BZ899">
        <f>SUM(BP899:BY899)</f>
        <v>0</v>
      </c>
      <c r="CY899" s="39">
        <v>32606</v>
      </c>
      <c r="CZ899" s="39"/>
      <c r="DE899" s="39">
        <v>5522</v>
      </c>
      <c r="DI899">
        <f t="shared" si="132"/>
        <v>38128</v>
      </c>
      <c r="EJ899" s="39">
        <v>3500</v>
      </c>
      <c r="EK899" s="39"/>
      <c r="ET899" s="39">
        <f>SUM(EJ899:ES899)</f>
        <v>3500</v>
      </c>
      <c r="FT899" s="39"/>
      <c r="FU899" s="39">
        <v>8912</v>
      </c>
      <c r="FV899" s="39"/>
      <c r="GD899">
        <f>SUM(FU899:GC899)</f>
        <v>8912</v>
      </c>
      <c r="GP899" s="2">
        <f t="shared" si="136"/>
        <v>72201</v>
      </c>
      <c r="GQ899" s="2">
        <f t="shared" si="137"/>
        <v>65575</v>
      </c>
      <c r="GR899" s="2">
        <f t="shared" si="138"/>
        <v>137776</v>
      </c>
      <c r="GS899" t="s">
        <v>420</v>
      </c>
      <c r="GV899" t="s">
        <v>768</v>
      </c>
      <c r="GW899" t="s">
        <v>410</v>
      </c>
      <c r="HC899">
        <v>1775</v>
      </c>
      <c r="HD899">
        <v>9015</v>
      </c>
      <c r="HE899" s="39">
        <v>128434</v>
      </c>
      <c r="HF899">
        <v>40</v>
      </c>
      <c r="HG899">
        <v>40</v>
      </c>
      <c r="HH899" s="39">
        <v>81909</v>
      </c>
      <c r="HI899" s="39"/>
      <c r="HJ899">
        <v>55</v>
      </c>
      <c r="HK899" s="39">
        <v>119821</v>
      </c>
      <c r="HL899">
        <v>1996</v>
      </c>
      <c r="HO899">
        <v>359</v>
      </c>
      <c r="HP899">
        <v>359</v>
      </c>
      <c r="HQ899">
        <v>202</v>
      </c>
      <c r="HR899">
        <v>61</v>
      </c>
      <c r="HU899">
        <v>8</v>
      </c>
      <c r="IA899">
        <v>1</v>
      </c>
      <c r="IF899" s="63">
        <v>3.2</v>
      </c>
      <c r="IG899">
        <v>5.4</v>
      </c>
      <c r="II899" s="35">
        <f t="shared" si="141"/>
        <v>5.4</v>
      </c>
      <c r="IJ899">
        <v>7</v>
      </c>
      <c r="IK899">
        <v>8</v>
      </c>
      <c r="IL899">
        <v>5.0999999999999996</v>
      </c>
      <c r="IM899" s="18">
        <v>6500</v>
      </c>
      <c r="IN899" t="s">
        <v>400</v>
      </c>
      <c r="IO899" s="62">
        <v>13108</v>
      </c>
      <c r="IP899" s="18">
        <v>21731</v>
      </c>
      <c r="IQ899" s="18">
        <v>9871</v>
      </c>
      <c r="IR899" s="18">
        <v>2250</v>
      </c>
      <c r="IX899" s="18">
        <v>46960</v>
      </c>
      <c r="JA899" s="18">
        <v>378</v>
      </c>
      <c r="JB899" s="18">
        <v>365</v>
      </c>
      <c r="JC899" s="18">
        <v>465</v>
      </c>
      <c r="JD899" s="18">
        <v>490</v>
      </c>
      <c r="JE899" s="18" t="s">
        <v>768</v>
      </c>
      <c r="JF899" s="18" t="s">
        <v>1017</v>
      </c>
      <c r="JG899" s="18" t="s">
        <v>1029</v>
      </c>
      <c r="JP899" s="18" t="s">
        <v>766</v>
      </c>
      <c r="JR899" s="18">
        <v>4344</v>
      </c>
      <c r="JU899" s="18">
        <v>122</v>
      </c>
      <c r="KF899" s="18">
        <v>2</v>
      </c>
      <c r="KG899" s="18">
        <v>7</v>
      </c>
      <c r="KH899" s="18">
        <v>173</v>
      </c>
      <c r="KI899" s="18">
        <v>61</v>
      </c>
      <c r="KJ899" s="18">
        <v>40</v>
      </c>
      <c r="KK899" s="18">
        <v>40</v>
      </c>
      <c r="KL899" s="18">
        <v>4</v>
      </c>
      <c r="KM899" s="18">
        <v>0</v>
      </c>
      <c r="ME899" s="18" t="s">
        <v>766</v>
      </c>
      <c r="MJ899" s="18" t="s">
        <v>768</v>
      </c>
      <c r="MO899" s="18">
        <v>128</v>
      </c>
      <c r="MQ899" s="18" t="s">
        <v>766</v>
      </c>
      <c r="MS899" s="18">
        <v>414435</v>
      </c>
      <c r="MU899" s="18">
        <v>6</v>
      </c>
      <c r="NX899" s="18">
        <f t="shared" si="139"/>
        <v>3137.6319929453307</v>
      </c>
      <c r="NY899" t="str">
        <f t="shared" si="142"/>
        <v>Larger</v>
      </c>
      <c r="NZ899" t="str">
        <f t="shared" si="143"/>
        <v>Medium</v>
      </c>
    </row>
    <row r="900" spans="1:390">
      <c r="A900" t="s">
        <v>623</v>
      </c>
      <c r="B900" t="s">
        <v>624</v>
      </c>
      <c r="C900" s="32" t="s">
        <v>625</v>
      </c>
      <c r="D900" s="1" t="s">
        <v>404</v>
      </c>
      <c r="E900">
        <v>20130</v>
      </c>
      <c r="F900" t="s">
        <v>936</v>
      </c>
      <c r="G900" s="18">
        <v>12008.088571428727</v>
      </c>
      <c r="H900" s="62">
        <v>33869</v>
      </c>
      <c r="I900" s="76"/>
      <c r="J900" s="63">
        <v>26</v>
      </c>
      <c r="K900" s="63">
        <v>8</v>
      </c>
      <c r="R900" s="63">
        <v>45</v>
      </c>
      <c r="U900" s="63">
        <v>40</v>
      </c>
      <c r="V900" s="63">
        <v>500</v>
      </c>
      <c r="AC900" s="93">
        <v>63490</v>
      </c>
      <c r="AL900" s="93">
        <v>12840</v>
      </c>
      <c r="AO900" s="59">
        <f t="shared" si="130"/>
        <v>76330</v>
      </c>
      <c r="AP900" s="78">
        <v>6969</v>
      </c>
      <c r="AQ900" s="78"/>
      <c r="AR900" s="78"/>
      <c r="BB900" s="63">
        <f>SUM(AP900:AZ900)</f>
        <v>6969</v>
      </c>
      <c r="BC900" s="78">
        <v>14250</v>
      </c>
      <c r="BD900" s="78"/>
      <c r="BE900" s="78"/>
      <c r="BM900" s="78">
        <v>1596</v>
      </c>
      <c r="BN900" s="78"/>
      <c r="BO900" s="63">
        <f t="shared" si="131"/>
        <v>15846</v>
      </c>
      <c r="BP900" s="63">
        <v>0</v>
      </c>
      <c r="BR900" s="63">
        <v>0</v>
      </c>
      <c r="BS900" s="63">
        <v>0</v>
      </c>
      <c r="BV900" s="63">
        <v>0</v>
      </c>
      <c r="BW900">
        <v>0</v>
      </c>
      <c r="BX900">
        <v>0</v>
      </c>
      <c r="BY900">
        <v>0</v>
      </c>
      <c r="BZ900">
        <f>SUM(BP900:BY900)</f>
        <v>0</v>
      </c>
      <c r="CY900" s="42">
        <v>22604</v>
      </c>
      <c r="CZ900" s="42"/>
      <c r="DG900" s="42">
        <v>29592</v>
      </c>
      <c r="DI900">
        <f t="shared" si="132"/>
        <v>52196</v>
      </c>
      <c r="EJ900">
        <v>0</v>
      </c>
      <c r="ET900" s="39">
        <f>SUM(EJ900:ES900)</f>
        <v>0</v>
      </c>
      <c r="FT900" s="39"/>
      <c r="FU900">
        <v>0</v>
      </c>
      <c r="GD900">
        <f>SUM(FU900:GC900)</f>
        <v>0</v>
      </c>
      <c r="GE900">
        <v>0</v>
      </c>
      <c r="GG900">
        <v>0</v>
      </c>
      <c r="GH900">
        <v>0</v>
      </c>
      <c r="GK900">
        <v>0</v>
      </c>
      <c r="GL900">
        <v>0</v>
      </c>
      <c r="GM900">
        <v>0</v>
      </c>
      <c r="GN900">
        <v>0</v>
      </c>
      <c r="GO900">
        <f>SUM(GE900:GN900)</f>
        <v>0</v>
      </c>
      <c r="GP900" s="2">
        <f t="shared" si="136"/>
        <v>92176</v>
      </c>
      <c r="GQ900" s="2">
        <f t="shared" si="137"/>
        <v>59165</v>
      </c>
      <c r="GR900" s="2">
        <f t="shared" si="138"/>
        <v>151341</v>
      </c>
      <c r="GS900" t="s">
        <v>420</v>
      </c>
      <c r="GU900" t="s">
        <v>937</v>
      </c>
      <c r="GV900" t="s">
        <v>766</v>
      </c>
      <c r="GX900" t="s">
        <v>938</v>
      </c>
      <c r="HC900" s="39">
        <v>8228</v>
      </c>
      <c r="HD900" s="39">
        <v>3342</v>
      </c>
      <c r="HE900" s="39">
        <v>8063</v>
      </c>
      <c r="HF900">
        <v>75</v>
      </c>
      <c r="HG900">
        <v>0</v>
      </c>
      <c r="HH900" s="39">
        <v>66474</v>
      </c>
      <c r="HJ900">
        <v>980</v>
      </c>
      <c r="HK900">
        <v>29</v>
      </c>
      <c r="HL900" s="39">
        <v>8311</v>
      </c>
      <c r="HM900" s="39"/>
      <c r="HN900" s="39"/>
      <c r="HQ900">
        <v>0</v>
      </c>
      <c r="HR900" s="39">
        <v>1193</v>
      </c>
      <c r="HS900" s="39"/>
      <c r="HT900" s="39"/>
      <c r="HU900">
        <v>7</v>
      </c>
      <c r="IA900">
        <v>4</v>
      </c>
      <c r="IF900" s="63">
        <v>0.8</v>
      </c>
      <c r="IG900">
        <v>0.96</v>
      </c>
      <c r="II900" s="35">
        <f t="shared" si="141"/>
        <v>0.96</v>
      </c>
      <c r="IJ900">
        <v>4</v>
      </c>
      <c r="IK900">
        <v>8</v>
      </c>
      <c r="IL900">
        <v>4</v>
      </c>
      <c r="IM900" s="18">
        <v>7880</v>
      </c>
      <c r="IN900" t="s">
        <v>411</v>
      </c>
      <c r="IO900" s="62">
        <v>8496</v>
      </c>
      <c r="IP900" s="18">
        <v>37490</v>
      </c>
      <c r="IQ900" s="18">
        <v>0</v>
      </c>
      <c r="IR900" s="18">
        <v>2572</v>
      </c>
      <c r="IS900" s="18">
        <v>0</v>
      </c>
      <c r="IX900" s="18">
        <v>48558</v>
      </c>
      <c r="JA900" s="18">
        <v>30</v>
      </c>
      <c r="JB900" s="18">
        <v>19</v>
      </c>
      <c r="JC900" s="18">
        <v>187</v>
      </c>
      <c r="JD900" s="18">
        <v>34</v>
      </c>
      <c r="JE900" s="18" t="s">
        <v>768</v>
      </c>
      <c r="JF900" s="18" t="s">
        <v>1136</v>
      </c>
      <c r="JG900" s="18" t="s">
        <v>1137</v>
      </c>
      <c r="JH900" s="18" t="s">
        <v>1138</v>
      </c>
      <c r="JI900" s="18" t="s">
        <v>1139</v>
      </c>
      <c r="JJ900" s="18" t="s">
        <v>1140</v>
      </c>
      <c r="JK900" s="18" t="s">
        <v>1141</v>
      </c>
      <c r="JL900" s="18" t="s">
        <v>986</v>
      </c>
      <c r="JM900" s="18" t="s">
        <v>1142</v>
      </c>
      <c r="JN900" s="18" t="s">
        <v>1058</v>
      </c>
      <c r="JO900" s="18" t="s">
        <v>1143</v>
      </c>
      <c r="JP900" s="18" t="s">
        <v>766</v>
      </c>
      <c r="JR900" s="18">
        <v>1763</v>
      </c>
      <c r="JU900" s="18">
        <v>63</v>
      </c>
      <c r="KF900" s="18">
        <v>4</v>
      </c>
      <c r="KG900" s="18">
        <v>4</v>
      </c>
      <c r="KH900" s="18">
        <v>83</v>
      </c>
      <c r="KI900" s="18">
        <v>57</v>
      </c>
      <c r="KJ900" s="18">
        <v>32</v>
      </c>
      <c r="KK900" s="18">
        <v>32</v>
      </c>
      <c r="KL900" s="18">
        <v>0</v>
      </c>
      <c r="KM900" s="18">
        <v>0</v>
      </c>
      <c r="ME900" s="18" t="s">
        <v>766</v>
      </c>
      <c r="MJ900" s="18" t="s">
        <v>768</v>
      </c>
      <c r="MO900" s="18">
        <v>0</v>
      </c>
      <c r="MP900" s="18">
        <v>0</v>
      </c>
      <c r="MQ900" s="18" t="s">
        <v>766</v>
      </c>
      <c r="MS900" s="18">
        <v>204897</v>
      </c>
      <c r="MU900" s="18">
        <v>7</v>
      </c>
      <c r="NX900" s="18">
        <f t="shared" si="139"/>
        <v>12508.425595238257</v>
      </c>
      <c r="NY900" t="str">
        <f t="shared" si="142"/>
        <v>Mid-range</v>
      </c>
      <c r="NZ900" t="str">
        <f t="shared" si="143"/>
        <v>Medium</v>
      </c>
    </row>
    <row r="901" spans="1:390">
      <c r="A901" t="s">
        <v>620</v>
      </c>
      <c r="B901" t="s">
        <v>621</v>
      </c>
      <c r="C901" s="32" t="s">
        <v>622</v>
      </c>
      <c r="D901" s="31" t="s">
        <v>393</v>
      </c>
      <c r="E901">
        <v>20130</v>
      </c>
      <c r="F901" t="s">
        <v>936</v>
      </c>
      <c r="G901" s="18">
        <v>14167.834285714311</v>
      </c>
      <c r="H901" s="62">
        <v>82280</v>
      </c>
      <c r="I901" s="76"/>
      <c r="J901" s="63">
        <v>225</v>
      </c>
      <c r="K901" s="63">
        <v>24</v>
      </c>
      <c r="R901" s="63">
        <v>55</v>
      </c>
      <c r="U901" s="63">
        <v>144</v>
      </c>
      <c r="V901" s="63">
        <v>351</v>
      </c>
      <c r="AC901" s="93">
        <v>69843</v>
      </c>
      <c r="AO901" s="59">
        <f t="shared" si="130"/>
        <v>69843</v>
      </c>
      <c r="AP901" s="63">
        <v>5528.09</v>
      </c>
      <c r="BB901" s="63">
        <f>SUM(AP901:AZ901)</f>
        <v>5528.09</v>
      </c>
      <c r="BC901" s="63">
        <v>8599.09</v>
      </c>
      <c r="BO901" s="63">
        <f t="shared" si="131"/>
        <v>8599.09</v>
      </c>
      <c r="BP901" s="63">
        <v>0</v>
      </c>
      <c r="BZ901">
        <f>SUM(BP901:BY901)</f>
        <v>0</v>
      </c>
      <c r="CY901">
        <v>64027</v>
      </c>
      <c r="DF901">
        <v>14560</v>
      </c>
      <c r="DH901">
        <v>20756</v>
      </c>
      <c r="DI901">
        <f t="shared" si="132"/>
        <v>99343</v>
      </c>
      <c r="ET901" s="39"/>
      <c r="FT901" s="39"/>
      <c r="GP901" s="2">
        <f t="shared" si="136"/>
        <v>78442.09</v>
      </c>
      <c r="GQ901" s="2">
        <f t="shared" si="137"/>
        <v>104871.09</v>
      </c>
      <c r="GR901" s="2">
        <f t="shared" si="138"/>
        <v>183313.18</v>
      </c>
      <c r="GS901" t="s">
        <v>420</v>
      </c>
      <c r="GU901" t="s">
        <v>397</v>
      </c>
      <c r="GV901" t="s">
        <v>766</v>
      </c>
      <c r="GX901" t="s">
        <v>938</v>
      </c>
      <c r="HF901">
        <v>61</v>
      </c>
      <c r="HG901">
        <v>7</v>
      </c>
      <c r="HK901">
        <v>97</v>
      </c>
      <c r="HU901">
        <v>13</v>
      </c>
      <c r="II901" s="35">
        <f t="shared" si="141"/>
        <v>0</v>
      </c>
      <c r="IK901">
        <v>0</v>
      </c>
      <c r="IM901" s="18">
        <v>16191</v>
      </c>
      <c r="IN901" t="s">
        <v>411</v>
      </c>
      <c r="IP901" s="18">
        <v>19141</v>
      </c>
      <c r="IX901" s="18">
        <v>39339</v>
      </c>
      <c r="JA901" s="18">
        <v>128</v>
      </c>
      <c r="JB901" s="18">
        <v>123</v>
      </c>
      <c r="JC901" s="18">
        <v>152</v>
      </c>
      <c r="JD901" s="18">
        <v>145</v>
      </c>
      <c r="JR901" s="18">
        <v>5877</v>
      </c>
      <c r="JU901" s="18">
        <v>210</v>
      </c>
      <c r="KF901" s="18">
        <v>2</v>
      </c>
      <c r="KG901" s="18">
        <v>4</v>
      </c>
      <c r="KH901" s="18">
        <v>72</v>
      </c>
      <c r="KI901" s="18">
        <v>54</v>
      </c>
      <c r="KJ901" s="18">
        <v>40</v>
      </c>
      <c r="KK901" s="18">
        <v>40</v>
      </c>
      <c r="KL901" s="18">
        <v>4</v>
      </c>
      <c r="KM901" s="18">
        <v>0</v>
      </c>
      <c r="ME901" s="18" t="s">
        <v>766</v>
      </c>
      <c r="MJ901" s="18" t="s">
        <v>768</v>
      </c>
      <c r="MO901" s="18">
        <v>4</v>
      </c>
      <c r="MP901" s="18">
        <v>0</v>
      </c>
      <c r="MQ901" s="18" t="s">
        <v>768</v>
      </c>
      <c r="MR901" s="18">
        <v>4</v>
      </c>
      <c r="MS901" s="18">
        <v>91239</v>
      </c>
      <c r="MU901" s="18">
        <v>1669</v>
      </c>
      <c r="NX901" s="18" t="e">
        <f t="shared" si="139"/>
        <v>#DIV/0!</v>
      </c>
      <c r="NY901" t="str">
        <f t="shared" si="142"/>
        <v>Larger</v>
      </c>
      <c r="NZ901" t="str">
        <f t="shared" si="143"/>
        <v>Medium</v>
      </c>
    </row>
    <row r="902" spans="1:390">
      <c r="A902" t="s">
        <v>842</v>
      </c>
      <c r="B902" t="s">
        <v>694</v>
      </c>
      <c r="C902" s="32" t="s">
        <v>695</v>
      </c>
      <c r="D902" s="31" t="s">
        <v>393</v>
      </c>
      <c r="E902">
        <v>20130</v>
      </c>
      <c r="F902" t="s">
        <v>936</v>
      </c>
      <c r="G902" s="18">
        <v>8627.8855238095111</v>
      </c>
      <c r="H902" s="62">
        <v>52360</v>
      </c>
      <c r="I902" s="76"/>
      <c r="J902" s="63">
        <v>93</v>
      </c>
      <c r="K902" s="63">
        <v>12</v>
      </c>
      <c r="R902" s="63">
        <v>38</v>
      </c>
      <c r="U902" s="63">
        <v>72</v>
      </c>
      <c r="V902" s="63">
        <v>635</v>
      </c>
      <c r="AC902" s="93">
        <v>69845</v>
      </c>
      <c r="AF902" s="93">
        <v>0</v>
      </c>
      <c r="AG902" s="93">
        <v>0</v>
      </c>
      <c r="AJ902" s="93">
        <v>0</v>
      </c>
      <c r="AK902" s="93">
        <v>0</v>
      </c>
      <c r="AL902" s="93">
        <v>0</v>
      </c>
      <c r="AM902" s="93">
        <v>0</v>
      </c>
      <c r="AO902" s="59">
        <f t="shared" si="130"/>
        <v>69845</v>
      </c>
      <c r="AP902" s="63">
        <v>0</v>
      </c>
      <c r="AS902" s="63">
        <v>0</v>
      </c>
      <c r="AT902" s="63">
        <v>0</v>
      </c>
      <c r="AW902" s="63">
        <v>0</v>
      </c>
      <c r="AX902" s="63">
        <v>0</v>
      </c>
      <c r="AY902" s="63">
        <v>0</v>
      </c>
      <c r="AZ902" s="63">
        <v>0</v>
      </c>
      <c r="BB902" s="63">
        <f>SUM(AP902:AZ902)</f>
        <v>0</v>
      </c>
      <c r="BC902" s="63">
        <v>0</v>
      </c>
      <c r="BF902" s="63">
        <v>0</v>
      </c>
      <c r="BG902" s="63">
        <v>0</v>
      </c>
      <c r="BJ902" s="63">
        <v>0</v>
      </c>
      <c r="BK902" s="63">
        <v>0</v>
      </c>
      <c r="BL902" s="76">
        <v>32050</v>
      </c>
      <c r="BM902" s="63">
        <v>0</v>
      </c>
      <c r="BO902" s="63">
        <f t="shared" si="131"/>
        <v>32050</v>
      </c>
      <c r="BP902" s="63">
        <v>0</v>
      </c>
      <c r="BR902" s="63">
        <v>0</v>
      </c>
      <c r="BS902" s="63">
        <v>0</v>
      </c>
      <c r="BV902" s="63">
        <v>0</v>
      </c>
      <c r="BW902">
        <v>0</v>
      </c>
      <c r="BX902">
        <v>0</v>
      </c>
      <c r="BY902">
        <v>0</v>
      </c>
      <c r="BZ902">
        <f>SUM(BP902:BY902)</f>
        <v>0</v>
      </c>
      <c r="CY902" s="39">
        <v>66465</v>
      </c>
      <c r="CZ902" s="39"/>
      <c r="DA902">
        <v>0</v>
      </c>
      <c r="DB902">
        <v>0</v>
      </c>
      <c r="DD902">
        <v>0</v>
      </c>
      <c r="DE902">
        <v>0</v>
      </c>
      <c r="DF902">
        <v>0</v>
      </c>
      <c r="DG902">
        <v>0</v>
      </c>
      <c r="DH902">
        <v>0</v>
      </c>
      <c r="DI902">
        <f t="shared" si="132"/>
        <v>66465</v>
      </c>
      <c r="EJ902">
        <v>0</v>
      </c>
      <c r="EL902">
        <v>0</v>
      </c>
      <c r="EM902">
        <v>0</v>
      </c>
      <c r="EO902">
        <v>0</v>
      </c>
      <c r="EP902">
        <v>0</v>
      </c>
      <c r="EQ902">
        <v>0</v>
      </c>
      <c r="ES902">
        <v>0</v>
      </c>
      <c r="ET902" s="39">
        <f>SUM(EJ902:ES902)</f>
        <v>0</v>
      </c>
      <c r="FT902" s="39"/>
      <c r="FU902">
        <v>0</v>
      </c>
      <c r="FW902">
        <v>0</v>
      </c>
      <c r="FX902">
        <v>0</v>
      </c>
      <c r="FZ902">
        <v>0</v>
      </c>
      <c r="GB902">
        <v>0</v>
      </c>
      <c r="GC902">
        <v>0</v>
      </c>
      <c r="GD902">
        <f>SUM(FU902:GC902)</f>
        <v>0</v>
      </c>
      <c r="GE902">
        <v>0</v>
      </c>
      <c r="GG902">
        <v>0</v>
      </c>
      <c r="GH902">
        <v>0</v>
      </c>
      <c r="GK902">
        <v>0</v>
      </c>
      <c r="GL902">
        <v>0</v>
      </c>
      <c r="GM902">
        <v>0</v>
      </c>
      <c r="GN902">
        <v>0</v>
      </c>
      <c r="GO902">
        <f>SUM(GE902:GN902)</f>
        <v>0</v>
      </c>
      <c r="GP902" s="2">
        <f t="shared" si="136"/>
        <v>101895</v>
      </c>
      <c r="GQ902" s="2">
        <f t="shared" si="137"/>
        <v>66465</v>
      </c>
      <c r="GR902" s="2">
        <f t="shared" si="138"/>
        <v>168360</v>
      </c>
      <c r="GS902" t="s">
        <v>420</v>
      </c>
      <c r="GV902" t="s">
        <v>768</v>
      </c>
      <c r="HC902">
        <v>1751</v>
      </c>
      <c r="HD902">
        <v>2479</v>
      </c>
      <c r="HE902" s="39">
        <v>29536</v>
      </c>
      <c r="HF902">
        <v>163</v>
      </c>
      <c r="HG902">
        <v>0</v>
      </c>
      <c r="HH902" s="39">
        <v>66287</v>
      </c>
      <c r="HJ902">
        <v>134</v>
      </c>
      <c r="HK902">
        <v>36</v>
      </c>
      <c r="HL902">
        <v>2168</v>
      </c>
      <c r="HO902">
        <v>106</v>
      </c>
      <c r="HP902">
        <v>0</v>
      </c>
      <c r="HQ902">
        <v>71</v>
      </c>
      <c r="HR902">
        <v>134</v>
      </c>
      <c r="HU902">
        <v>5</v>
      </c>
      <c r="IA902">
        <v>6</v>
      </c>
      <c r="IF902" s="63">
        <v>5.0999999999999996</v>
      </c>
      <c r="IG902">
        <v>4</v>
      </c>
      <c r="II902" s="35">
        <f t="shared" si="141"/>
        <v>4</v>
      </c>
      <c r="IJ902">
        <v>0</v>
      </c>
      <c r="IK902">
        <v>6</v>
      </c>
      <c r="IL902">
        <v>5.5</v>
      </c>
      <c r="IM902" s="18">
        <v>17855</v>
      </c>
      <c r="IN902" t="s">
        <v>400</v>
      </c>
      <c r="IO902" s="62">
        <v>59775</v>
      </c>
      <c r="IP902" s="18">
        <v>100860</v>
      </c>
      <c r="IQ902" s="18">
        <v>6187</v>
      </c>
      <c r="IR902" s="18">
        <v>201</v>
      </c>
      <c r="IS902" s="18">
        <v>670</v>
      </c>
      <c r="IX902" s="18">
        <v>167593</v>
      </c>
      <c r="JA902" s="18">
        <v>18</v>
      </c>
      <c r="JB902" s="18">
        <v>18</v>
      </c>
      <c r="JC902" s="18">
        <v>11</v>
      </c>
      <c r="JD902" s="18">
        <v>11</v>
      </c>
      <c r="JE902" s="18" t="s">
        <v>766</v>
      </c>
      <c r="JP902" s="18" t="s">
        <v>768</v>
      </c>
      <c r="JQ902" s="18" t="s">
        <v>1050</v>
      </c>
      <c r="JR902" s="18">
        <v>5572</v>
      </c>
      <c r="JU902" s="18">
        <v>190</v>
      </c>
      <c r="KF902" s="18">
        <v>4</v>
      </c>
      <c r="KG902" s="18">
        <v>4</v>
      </c>
      <c r="KH902" s="18">
        <v>96</v>
      </c>
      <c r="KI902" s="18">
        <v>58</v>
      </c>
      <c r="KJ902" s="18">
        <v>28</v>
      </c>
      <c r="KK902" s="18">
        <v>7</v>
      </c>
      <c r="KL902" s="18">
        <v>0</v>
      </c>
      <c r="KM902" s="18">
        <v>0</v>
      </c>
      <c r="ME902" s="18" t="s">
        <v>766</v>
      </c>
      <c r="MJ902" s="18" t="s">
        <v>768</v>
      </c>
      <c r="MO902" s="18">
        <v>0</v>
      </c>
      <c r="MP902" s="18">
        <v>0</v>
      </c>
      <c r="MQ902" s="18" t="s">
        <v>766</v>
      </c>
      <c r="MS902" s="18">
        <v>286453</v>
      </c>
      <c r="MU902" s="18">
        <v>0</v>
      </c>
      <c r="NX902" s="18">
        <f t="shared" si="139"/>
        <v>2156.9713809523778</v>
      </c>
      <c r="NY902" t="str">
        <f t="shared" si="142"/>
        <v>Mid-range</v>
      </c>
      <c r="NZ902" t="str">
        <f t="shared" si="143"/>
        <v>Small</v>
      </c>
    </row>
    <row r="903" spans="1:390">
      <c r="A903" t="s">
        <v>607</v>
      </c>
      <c r="B903" t="s">
        <v>608</v>
      </c>
      <c r="C903" s="32" t="s">
        <v>609</v>
      </c>
      <c r="D903" s="31" t="s">
        <v>393</v>
      </c>
      <c r="E903">
        <v>20130</v>
      </c>
      <c r="F903" t="s">
        <v>936</v>
      </c>
      <c r="G903" s="18">
        <v>17495.739619047734</v>
      </c>
      <c r="H903" s="62">
        <v>41442</v>
      </c>
      <c r="I903" s="76"/>
      <c r="J903" s="63">
        <v>27</v>
      </c>
      <c r="K903" s="63">
        <v>10</v>
      </c>
      <c r="R903" s="63">
        <v>70</v>
      </c>
      <c r="U903" s="63">
        <v>71</v>
      </c>
      <c r="V903" s="63">
        <v>858</v>
      </c>
      <c r="AC903" s="93">
        <v>78000</v>
      </c>
      <c r="AF903" s="93">
        <v>50000</v>
      </c>
      <c r="AN903" s="62"/>
      <c r="AO903" s="59">
        <f t="shared" ref="AO903:AO908" si="144">SUM(AC903:AM903)</f>
        <v>128000</v>
      </c>
      <c r="AP903" s="62"/>
      <c r="AQ903" s="62"/>
      <c r="AR903" s="62"/>
      <c r="BC903" s="76">
        <v>25904</v>
      </c>
      <c r="BD903" s="76"/>
      <c r="BE903" s="76"/>
      <c r="BF903" s="63">
        <v>0</v>
      </c>
      <c r="BO903" s="63">
        <f t="shared" si="131"/>
        <v>25904</v>
      </c>
      <c r="BP903" s="63">
        <v>0</v>
      </c>
      <c r="BR903" s="63">
        <v>0</v>
      </c>
      <c r="BZ903">
        <f>SUM(BP903:BY903)</f>
        <v>0</v>
      </c>
      <c r="CY903" s="39">
        <v>65727</v>
      </c>
      <c r="CZ903" s="39"/>
      <c r="DF903">
        <v>0</v>
      </c>
      <c r="DI903">
        <f>SUM(CY903:DH903)</f>
        <v>65727</v>
      </c>
      <c r="EJ903" s="39">
        <v>2635</v>
      </c>
      <c r="EK903" s="39"/>
      <c r="ET903" s="39">
        <f>SUM(EJ903:ES903)</f>
        <v>2635</v>
      </c>
      <c r="FT903" s="39"/>
      <c r="GE903" s="39">
        <v>20547</v>
      </c>
      <c r="GF903" s="39"/>
      <c r="GO903">
        <f>SUM(GE903:GN903)</f>
        <v>20547</v>
      </c>
      <c r="GP903" s="2">
        <f t="shared" si="136"/>
        <v>153904</v>
      </c>
      <c r="GQ903" s="2">
        <f t="shared" si="137"/>
        <v>68362</v>
      </c>
      <c r="GR903" s="2">
        <f t="shared" si="138"/>
        <v>242813</v>
      </c>
      <c r="GS903" t="s">
        <v>420</v>
      </c>
      <c r="GV903" t="s">
        <v>768</v>
      </c>
      <c r="HC903" s="39">
        <v>3454</v>
      </c>
      <c r="HD903" s="39">
        <v>5770</v>
      </c>
      <c r="HE903" s="39">
        <v>12609</v>
      </c>
      <c r="HF903">
        <v>230</v>
      </c>
      <c r="HG903" s="39">
        <v>7394</v>
      </c>
      <c r="HH903" s="39">
        <v>111659</v>
      </c>
      <c r="HI903" s="39"/>
      <c r="HJ903">
        <v>37</v>
      </c>
      <c r="HK903" s="39">
        <v>4789</v>
      </c>
      <c r="HL903" s="39">
        <v>3937</v>
      </c>
      <c r="HM903" s="39"/>
      <c r="HN903" s="39"/>
      <c r="HO903">
        <v>352</v>
      </c>
      <c r="HP903">
        <v>360</v>
      </c>
      <c r="HQ903">
        <v>0</v>
      </c>
      <c r="HR903">
        <v>35</v>
      </c>
      <c r="HS903" s="39"/>
      <c r="HT903" s="39"/>
      <c r="HU903">
        <v>7</v>
      </c>
      <c r="IA903">
        <v>15.5</v>
      </c>
      <c r="IF903" s="63">
        <v>0.49</v>
      </c>
      <c r="IG903">
        <v>7.15</v>
      </c>
      <c r="II903" s="35">
        <f t="shared" si="141"/>
        <v>7.15</v>
      </c>
      <c r="IK903">
        <v>15.5</v>
      </c>
      <c r="IL903">
        <v>15.5</v>
      </c>
      <c r="IM903" s="18">
        <v>17580</v>
      </c>
      <c r="IN903" t="s">
        <v>411</v>
      </c>
      <c r="IO903" s="62">
        <v>24708</v>
      </c>
      <c r="IP903" s="18">
        <v>52956</v>
      </c>
      <c r="IQ903" s="18">
        <v>7903</v>
      </c>
      <c r="IR903" s="18">
        <v>52</v>
      </c>
      <c r="IS903" s="18">
        <v>950</v>
      </c>
      <c r="IX903" s="18">
        <v>86569</v>
      </c>
      <c r="JA903" s="18">
        <v>39</v>
      </c>
      <c r="JB903" s="18">
        <v>238</v>
      </c>
      <c r="JC903" s="18">
        <v>415</v>
      </c>
      <c r="JD903" s="18">
        <v>35</v>
      </c>
      <c r="JE903" s="18" t="s">
        <v>766</v>
      </c>
      <c r="JP903" s="18" t="s">
        <v>766</v>
      </c>
      <c r="JR903" s="18">
        <v>7350</v>
      </c>
      <c r="JU903" s="18">
        <v>265</v>
      </c>
      <c r="KF903" s="18">
        <v>4</v>
      </c>
      <c r="KG903" s="18">
        <v>5</v>
      </c>
      <c r="KH903" s="18">
        <v>139</v>
      </c>
      <c r="KI903" s="18">
        <v>68</v>
      </c>
      <c r="KJ903" s="18">
        <v>44</v>
      </c>
      <c r="KK903" s="18">
        <v>44</v>
      </c>
      <c r="KL903" s="18">
        <v>5</v>
      </c>
      <c r="KM903" s="18">
        <v>0</v>
      </c>
      <c r="ME903" s="18" t="s">
        <v>766</v>
      </c>
      <c r="MJ903" s="18" t="s">
        <v>768</v>
      </c>
      <c r="MO903" s="18">
        <v>120</v>
      </c>
      <c r="MP903" s="18">
        <v>0</v>
      </c>
      <c r="MQ903" s="18" t="s">
        <v>766</v>
      </c>
      <c r="MU903" s="18">
        <v>18</v>
      </c>
      <c r="NX903" s="18">
        <f t="shared" si="139"/>
        <v>2446.9565900766061</v>
      </c>
      <c r="NY903" t="str">
        <f t="shared" si="142"/>
        <v>Larger</v>
      </c>
      <c r="NZ903" t="str">
        <f t="shared" si="143"/>
        <v>Medium</v>
      </c>
    </row>
    <row r="904" spans="1:390">
      <c r="A904" t="s">
        <v>638</v>
      </c>
      <c r="B904" t="s">
        <v>639</v>
      </c>
      <c r="C904" s="32" t="s">
        <v>640</v>
      </c>
      <c r="D904" s="31" t="s">
        <v>393</v>
      </c>
      <c r="E904">
        <v>20130</v>
      </c>
      <c r="F904" t="s">
        <v>936</v>
      </c>
      <c r="G904" s="18">
        <v>17324.191619047626</v>
      </c>
      <c r="H904" s="62">
        <v>30558</v>
      </c>
      <c r="J904" s="63">
        <v>196</v>
      </c>
      <c r="K904" s="63">
        <v>15</v>
      </c>
      <c r="R904" s="63">
        <v>42</v>
      </c>
      <c r="U904" s="63">
        <v>83</v>
      </c>
      <c r="V904" s="63">
        <v>613</v>
      </c>
      <c r="AC904" s="93">
        <v>145336</v>
      </c>
      <c r="AN904" s="62"/>
      <c r="AO904" s="59">
        <f t="shared" si="144"/>
        <v>145336</v>
      </c>
      <c r="AP904" s="62">
        <v>31789</v>
      </c>
      <c r="AQ904" s="62"/>
      <c r="AR904" s="62"/>
      <c r="BB904" s="63">
        <f>SUM(AP904:AZ904)</f>
        <v>31789</v>
      </c>
      <c r="BC904" s="63">
        <v>5469</v>
      </c>
      <c r="BO904" s="63">
        <f t="shared" si="131"/>
        <v>5469</v>
      </c>
      <c r="CY904">
        <v>67621</v>
      </c>
      <c r="DI904">
        <f>SUM(CY904:DH904)</f>
        <v>67621</v>
      </c>
      <c r="EJ904">
        <v>2371</v>
      </c>
      <c r="ET904" s="39">
        <f>SUM(EJ904:ES904)</f>
        <v>2371</v>
      </c>
      <c r="FT904" s="39"/>
      <c r="GP904" s="2">
        <f t="shared" si="136"/>
        <v>150805</v>
      </c>
      <c r="GQ904" s="2">
        <f t="shared" si="137"/>
        <v>101781</v>
      </c>
      <c r="GR904" s="2">
        <f t="shared" si="138"/>
        <v>252586</v>
      </c>
      <c r="GS904" t="s">
        <v>420</v>
      </c>
      <c r="GV904" t="s">
        <v>768</v>
      </c>
      <c r="GW904" t="s">
        <v>410</v>
      </c>
      <c r="HC904">
        <v>2914</v>
      </c>
      <c r="HD904">
        <v>1668</v>
      </c>
      <c r="HE904">
        <v>13990</v>
      </c>
      <c r="HF904">
        <v>175</v>
      </c>
      <c r="HH904">
        <v>100373</v>
      </c>
      <c r="HJ904">
        <v>53</v>
      </c>
      <c r="HK904">
        <v>450</v>
      </c>
      <c r="HL904">
        <v>3038</v>
      </c>
      <c r="HO904">
        <v>172</v>
      </c>
      <c r="HP904">
        <v>172</v>
      </c>
      <c r="HQ904">
        <v>132</v>
      </c>
      <c r="HR904">
        <v>139</v>
      </c>
      <c r="HU904">
        <v>17</v>
      </c>
      <c r="IA904">
        <v>8</v>
      </c>
      <c r="IF904" s="63">
        <v>5</v>
      </c>
      <c r="IG904">
        <v>7.5</v>
      </c>
      <c r="II904" s="35">
        <f t="shared" si="141"/>
        <v>7.5</v>
      </c>
      <c r="IK904">
        <v>8</v>
      </c>
      <c r="IL904">
        <v>8</v>
      </c>
      <c r="IM904" s="18">
        <v>14126</v>
      </c>
      <c r="IN904" t="s">
        <v>411</v>
      </c>
      <c r="IO904" s="62">
        <v>15164</v>
      </c>
      <c r="IP904" s="18">
        <v>27065</v>
      </c>
      <c r="IQ904" s="18">
        <v>8418</v>
      </c>
      <c r="IR904" s="18">
        <v>2480</v>
      </c>
      <c r="IS904" s="18">
        <v>78</v>
      </c>
      <c r="IX904" s="18">
        <v>53205</v>
      </c>
      <c r="JA904" s="18">
        <v>49</v>
      </c>
      <c r="JB904" s="18">
        <v>46</v>
      </c>
      <c r="JC904" s="18">
        <v>271</v>
      </c>
      <c r="JD904" s="18">
        <v>116</v>
      </c>
      <c r="JE904" s="18" t="s">
        <v>766</v>
      </c>
      <c r="JP904" s="18" t="s">
        <v>766</v>
      </c>
      <c r="JR904" s="18">
        <v>4832</v>
      </c>
      <c r="JU904" s="18">
        <v>209</v>
      </c>
      <c r="KF904" s="18">
        <v>16</v>
      </c>
      <c r="KG904" s="18">
        <v>16</v>
      </c>
      <c r="KH904" s="18">
        <v>539</v>
      </c>
      <c r="KI904" s="18">
        <v>61.5</v>
      </c>
      <c r="KJ904" s="18">
        <v>50</v>
      </c>
      <c r="KK904" s="18">
        <v>50</v>
      </c>
      <c r="KL904" s="18">
        <v>0</v>
      </c>
      <c r="KM904" s="18">
        <v>0</v>
      </c>
      <c r="ME904" s="18" t="s">
        <v>766</v>
      </c>
      <c r="MJ904" s="18" t="s">
        <v>768</v>
      </c>
      <c r="MO904" s="18">
        <v>0</v>
      </c>
      <c r="MP904" s="18">
        <v>0</v>
      </c>
      <c r="MQ904" s="18" t="s">
        <v>766</v>
      </c>
      <c r="MS904" s="18">
        <v>590868</v>
      </c>
      <c r="MU904" s="18">
        <v>2</v>
      </c>
      <c r="NX904" s="18">
        <f t="shared" si="139"/>
        <v>2309.892215873017</v>
      </c>
      <c r="NY904" t="str">
        <f t="shared" si="142"/>
        <v>Larger</v>
      </c>
      <c r="NZ904" t="str">
        <f t="shared" si="143"/>
        <v>Medium</v>
      </c>
    </row>
    <row r="905" spans="1:390">
      <c r="A905" t="s">
        <v>432</v>
      </c>
      <c r="B905" t="s">
        <v>584</v>
      </c>
      <c r="C905" s="32" t="s">
        <v>585</v>
      </c>
      <c r="D905" s="1" t="s">
        <v>404</v>
      </c>
      <c r="E905">
        <v>20130</v>
      </c>
      <c r="F905" t="s">
        <v>936</v>
      </c>
      <c r="G905" s="18">
        <v>21827.086666666732</v>
      </c>
      <c r="H905" s="62">
        <v>31000</v>
      </c>
      <c r="J905" s="63">
        <v>129</v>
      </c>
      <c r="K905" s="63">
        <v>19</v>
      </c>
      <c r="R905" s="63">
        <v>35</v>
      </c>
      <c r="U905" s="63">
        <v>115</v>
      </c>
      <c r="V905" s="63">
        <v>736</v>
      </c>
      <c r="AC905" s="93">
        <v>175858</v>
      </c>
      <c r="AF905" s="93">
        <v>0</v>
      </c>
      <c r="AG905" s="93">
        <v>0</v>
      </c>
      <c r="AJ905" s="93">
        <v>0</v>
      </c>
      <c r="AK905" s="93">
        <v>0</v>
      </c>
      <c r="AL905" s="93">
        <v>0</v>
      </c>
      <c r="AM905" s="93">
        <v>0</v>
      </c>
      <c r="AN905" s="62"/>
      <c r="AO905" s="59">
        <f t="shared" si="144"/>
        <v>175858</v>
      </c>
      <c r="AP905" s="62">
        <v>0</v>
      </c>
      <c r="AQ905" s="62"/>
      <c r="AR905" s="62"/>
      <c r="AS905" s="63">
        <v>2505</v>
      </c>
      <c r="AT905" s="63">
        <v>0</v>
      </c>
      <c r="AW905" s="63">
        <v>0</v>
      </c>
      <c r="AX905" s="63">
        <v>0</v>
      </c>
      <c r="AY905" s="63">
        <v>0</v>
      </c>
      <c r="AZ905" s="63">
        <v>0</v>
      </c>
      <c r="BB905" s="63">
        <f>SUM(AP905:AZ905)</f>
        <v>2505</v>
      </c>
      <c r="BC905" s="63">
        <v>25199</v>
      </c>
      <c r="BF905" s="63">
        <v>0</v>
      </c>
      <c r="BG905" s="63">
        <v>0</v>
      </c>
      <c r="BJ905" s="63">
        <v>0</v>
      </c>
      <c r="BK905" s="63">
        <v>0</v>
      </c>
      <c r="BL905" s="63">
        <v>0</v>
      </c>
      <c r="BM905" s="63">
        <v>0</v>
      </c>
      <c r="BO905" s="63">
        <f t="shared" si="131"/>
        <v>25199</v>
      </c>
      <c r="BP905" s="63">
        <v>0</v>
      </c>
      <c r="BR905" s="63">
        <v>0</v>
      </c>
      <c r="BS905" s="63">
        <v>0</v>
      </c>
      <c r="BV905" s="63">
        <v>0</v>
      </c>
      <c r="BW905">
        <v>0</v>
      </c>
      <c r="BX905">
        <v>0</v>
      </c>
      <c r="BY905">
        <v>0</v>
      </c>
      <c r="BZ905">
        <f>SUM(BP905:BY905)</f>
        <v>0</v>
      </c>
      <c r="CY905">
        <v>812</v>
      </c>
      <c r="DA905">
        <v>52716</v>
      </c>
      <c r="DB905">
        <v>0</v>
      </c>
      <c r="DD905">
        <v>0</v>
      </c>
      <c r="DE905">
        <v>0</v>
      </c>
      <c r="DF905">
        <v>0</v>
      </c>
      <c r="DG905">
        <v>0</v>
      </c>
      <c r="DH905">
        <v>0</v>
      </c>
      <c r="DI905">
        <f>SUM(CY905:DH905)</f>
        <v>53528</v>
      </c>
      <c r="EJ905">
        <v>1923</v>
      </c>
      <c r="EL905">
        <v>0</v>
      </c>
      <c r="EM905">
        <v>0</v>
      </c>
      <c r="EO905">
        <v>0</v>
      </c>
      <c r="EP905">
        <v>0</v>
      </c>
      <c r="EQ905">
        <v>0</v>
      </c>
      <c r="ES905">
        <v>0</v>
      </c>
      <c r="ET905" s="39">
        <f>SUM(EJ905:ES905)</f>
        <v>1923</v>
      </c>
      <c r="FT905" s="39"/>
      <c r="FU905">
        <v>0</v>
      </c>
      <c r="FW905">
        <v>0</v>
      </c>
      <c r="FX905">
        <v>0</v>
      </c>
      <c r="FZ905">
        <v>0</v>
      </c>
      <c r="GB905">
        <v>0</v>
      </c>
      <c r="GC905">
        <v>0</v>
      </c>
      <c r="GD905">
        <f>SUM(FU905:GC905)</f>
        <v>0</v>
      </c>
      <c r="GE905">
        <v>12838</v>
      </c>
      <c r="GG905">
        <v>0</v>
      </c>
      <c r="GH905">
        <v>0</v>
      </c>
      <c r="GK905">
        <v>0</v>
      </c>
      <c r="GL905">
        <v>0</v>
      </c>
      <c r="GM905">
        <v>0</v>
      </c>
      <c r="GN905">
        <v>0</v>
      </c>
      <c r="GO905">
        <f>SUM(GE905:GN905)</f>
        <v>12838</v>
      </c>
      <c r="GP905" s="2">
        <f t="shared" si="136"/>
        <v>201057</v>
      </c>
      <c r="GQ905" s="2">
        <f t="shared" si="137"/>
        <v>57956</v>
      </c>
      <c r="GR905" s="2">
        <f t="shared" si="138"/>
        <v>271851</v>
      </c>
      <c r="GS905" t="s">
        <v>420</v>
      </c>
      <c r="GU905" t="s">
        <v>397</v>
      </c>
      <c r="GV905" t="s">
        <v>766</v>
      </c>
      <c r="GX905" t="s">
        <v>938</v>
      </c>
      <c r="HC905">
        <v>1090</v>
      </c>
      <c r="HD905">
        <v>1361</v>
      </c>
      <c r="HE905">
        <v>22669</v>
      </c>
      <c r="HF905">
        <v>199</v>
      </c>
      <c r="HG905">
        <v>0</v>
      </c>
      <c r="HH905">
        <v>56407</v>
      </c>
      <c r="HJ905">
        <v>77</v>
      </c>
      <c r="HK905">
        <v>138</v>
      </c>
      <c r="HL905">
        <v>1391</v>
      </c>
      <c r="HO905">
        <v>140</v>
      </c>
      <c r="HP905">
        <v>140</v>
      </c>
      <c r="HQ905">
        <v>0</v>
      </c>
      <c r="HR905">
        <v>77</v>
      </c>
      <c r="HU905">
        <v>11</v>
      </c>
      <c r="IA905">
        <v>9</v>
      </c>
      <c r="IF905" s="63">
        <v>4.2</v>
      </c>
      <c r="IG905">
        <v>8.8000000000000007</v>
      </c>
      <c r="II905" s="35">
        <f t="shared" si="141"/>
        <v>8.8000000000000007</v>
      </c>
      <c r="IJ905">
        <v>0</v>
      </c>
      <c r="IK905">
        <v>9</v>
      </c>
      <c r="IL905">
        <v>6.15</v>
      </c>
      <c r="IM905" s="18">
        <v>22318</v>
      </c>
      <c r="IN905" t="s">
        <v>411</v>
      </c>
      <c r="IO905" s="62">
        <v>40523</v>
      </c>
      <c r="IP905" s="18">
        <v>45599</v>
      </c>
      <c r="IQ905" s="18">
        <v>13051</v>
      </c>
      <c r="IR905" s="18">
        <v>4801</v>
      </c>
      <c r="IS905" s="18">
        <v>242</v>
      </c>
      <c r="IX905" s="18">
        <v>104216</v>
      </c>
      <c r="JA905" s="18">
        <v>37</v>
      </c>
      <c r="JB905" s="18">
        <v>78</v>
      </c>
      <c r="JC905" s="18">
        <v>151</v>
      </c>
      <c r="JD905" s="18">
        <v>0</v>
      </c>
      <c r="JE905" s="18" t="s">
        <v>766</v>
      </c>
      <c r="JP905" s="18" t="s">
        <v>766</v>
      </c>
      <c r="JR905" s="18">
        <v>5000</v>
      </c>
      <c r="JU905" s="18">
        <v>198</v>
      </c>
      <c r="KF905" s="18">
        <v>3</v>
      </c>
      <c r="KG905" s="18">
        <v>9</v>
      </c>
      <c r="KH905" s="18">
        <v>200</v>
      </c>
      <c r="KI905" s="18">
        <v>73.5</v>
      </c>
      <c r="KJ905" s="18">
        <v>48</v>
      </c>
      <c r="KK905" s="18">
        <v>48</v>
      </c>
      <c r="KL905" s="18">
        <v>6</v>
      </c>
      <c r="KM905" s="18">
        <v>0</v>
      </c>
      <c r="ME905" s="18" t="s">
        <v>766</v>
      </c>
      <c r="MJ905" s="18" t="s">
        <v>768</v>
      </c>
      <c r="MO905" s="18">
        <v>6</v>
      </c>
      <c r="MP905" s="18">
        <v>0</v>
      </c>
      <c r="MQ905" s="18" t="s">
        <v>766</v>
      </c>
      <c r="MS905" s="18">
        <v>565724</v>
      </c>
      <c r="MU905" s="18">
        <v>0</v>
      </c>
      <c r="NX905" s="18">
        <f t="shared" si="139"/>
        <v>2480.3507575757649</v>
      </c>
      <c r="NY905" t="str">
        <f t="shared" si="142"/>
        <v>Larger</v>
      </c>
      <c r="NZ905" t="str">
        <f t="shared" si="143"/>
        <v>Large</v>
      </c>
    </row>
    <row r="906" spans="1:390">
      <c r="A906" t="s">
        <v>443</v>
      </c>
      <c r="B906" t="s">
        <v>444</v>
      </c>
      <c r="C906" s="32" t="s">
        <v>445</v>
      </c>
      <c r="D906" s="1" t="s">
        <v>404</v>
      </c>
      <c r="E906">
        <v>20130</v>
      </c>
      <c r="F906" t="s">
        <v>936</v>
      </c>
      <c r="G906" s="18">
        <v>3954.880380952382</v>
      </c>
      <c r="H906" s="62">
        <v>23289</v>
      </c>
      <c r="I906" s="76"/>
      <c r="J906" s="63">
        <v>12</v>
      </c>
      <c r="K906" s="63">
        <v>3</v>
      </c>
      <c r="R906" s="63">
        <v>31</v>
      </c>
      <c r="U906" s="63">
        <v>18</v>
      </c>
      <c r="V906" s="63">
        <v>293</v>
      </c>
      <c r="AC906" s="93">
        <v>0</v>
      </c>
      <c r="AF906" s="93">
        <v>14462</v>
      </c>
      <c r="AJ906" s="93">
        <v>5512</v>
      </c>
      <c r="AL906" s="93">
        <v>15000</v>
      </c>
      <c r="AM906" s="93">
        <v>1481</v>
      </c>
      <c r="AN906" s="76"/>
      <c r="AO906" s="59">
        <f t="shared" si="144"/>
        <v>36455</v>
      </c>
      <c r="BF906" s="76">
        <v>7197</v>
      </c>
      <c r="BM906" s="63">
        <v>373</v>
      </c>
      <c r="BO906" s="63">
        <f t="shared" si="131"/>
        <v>7570</v>
      </c>
      <c r="DG906" s="39">
        <v>34404</v>
      </c>
      <c r="DI906">
        <f>SUM(CY906:DH906)</f>
        <v>34404</v>
      </c>
      <c r="GG906">
        <v>490</v>
      </c>
      <c r="GP906" s="2">
        <f t="shared" si="136"/>
        <v>44025</v>
      </c>
      <c r="GQ906" s="2">
        <f t="shared" si="137"/>
        <v>34404</v>
      </c>
      <c r="GR906" s="2">
        <f t="shared" si="138"/>
        <v>78429</v>
      </c>
      <c r="GS906" t="s">
        <v>395</v>
      </c>
      <c r="GV906" t="s">
        <v>768</v>
      </c>
      <c r="GX906" t="s">
        <v>938</v>
      </c>
      <c r="HC906">
        <v>509</v>
      </c>
      <c r="HD906">
        <v>0</v>
      </c>
      <c r="HE906" s="39">
        <v>30290</v>
      </c>
      <c r="HF906">
        <v>52</v>
      </c>
      <c r="HH906" s="39">
        <v>36904</v>
      </c>
      <c r="HO906">
        <v>106</v>
      </c>
      <c r="HU906">
        <v>5</v>
      </c>
      <c r="IA906">
        <v>4</v>
      </c>
      <c r="IF906" s="63">
        <v>2.8</v>
      </c>
      <c r="IG906">
        <v>3.8</v>
      </c>
      <c r="II906" s="35">
        <f t="shared" si="141"/>
        <v>3.8</v>
      </c>
      <c r="IK906">
        <v>4</v>
      </c>
      <c r="IL906">
        <v>4</v>
      </c>
      <c r="IM906" s="18">
        <v>1552</v>
      </c>
      <c r="IN906" t="s">
        <v>411</v>
      </c>
      <c r="IO906" s="62">
        <v>3278</v>
      </c>
      <c r="IP906" s="18">
        <v>21174</v>
      </c>
      <c r="IQ906" s="18">
        <v>2498</v>
      </c>
      <c r="JE906" s="18" t="s">
        <v>766</v>
      </c>
      <c r="JP906" s="18" t="s">
        <v>766</v>
      </c>
      <c r="JR906" s="18">
        <v>1278</v>
      </c>
      <c r="JU906" s="18">
        <v>44</v>
      </c>
      <c r="KF906" s="18">
        <v>2</v>
      </c>
      <c r="KG906" s="18">
        <v>2</v>
      </c>
      <c r="KH906" s="18">
        <v>161</v>
      </c>
      <c r="KI906" s="18">
        <v>52</v>
      </c>
      <c r="KJ906" s="18">
        <v>32</v>
      </c>
      <c r="KK906" s="18">
        <v>32</v>
      </c>
      <c r="KL906" s="18">
        <v>0</v>
      </c>
      <c r="KM906" s="18">
        <v>0</v>
      </c>
      <c r="ME906" s="18" t="s">
        <v>766</v>
      </c>
      <c r="MJ906" s="18" t="s">
        <v>768</v>
      </c>
      <c r="MO906" s="18">
        <v>0</v>
      </c>
      <c r="MP906" s="18">
        <v>0</v>
      </c>
      <c r="MQ906" s="18" t="s">
        <v>766</v>
      </c>
      <c r="MS906" s="18">
        <v>305218</v>
      </c>
      <c r="NX906" s="18">
        <f t="shared" si="139"/>
        <v>1040.7579949874689</v>
      </c>
      <c r="NY906" t="str">
        <f t="shared" si="142"/>
        <v>Smaller</v>
      </c>
      <c r="NZ906" t="str">
        <f t="shared" si="143"/>
        <v>Small</v>
      </c>
    </row>
    <row r="907" spans="1:390">
      <c r="A907" t="s">
        <v>642</v>
      </c>
      <c r="B907" t="s">
        <v>643</v>
      </c>
      <c r="C907" s="32" t="s">
        <v>644</v>
      </c>
      <c r="D907" s="31" t="s">
        <v>393</v>
      </c>
      <c r="E907">
        <v>20130</v>
      </c>
      <c r="F907" t="s">
        <v>936</v>
      </c>
      <c r="G907" s="18">
        <v>2603.4481904761801</v>
      </c>
      <c r="K907" s="63">
        <v>2</v>
      </c>
      <c r="R907" s="63">
        <v>0</v>
      </c>
      <c r="AC907" s="93">
        <v>0</v>
      </c>
      <c r="AO907" s="59">
        <f t="shared" si="144"/>
        <v>0</v>
      </c>
      <c r="BP907" s="63">
        <v>0</v>
      </c>
      <c r="BR907" s="63">
        <v>0</v>
      </c>
      <c r="BS907" s="63">
        <v>0</v>
      </c>
      <c r="BV907" s="63">
        <v>0</v>
      </c>
      <c r="BW907">
        <v>0</v>
      </c>
      <c r="BX907">
        <v>0</v>
      </c>
      <c r="BY907">
        <v>0</v>
      </c>
      <c r="BZ907">
        <f>SUM(BP907:BY907)</f>
        <v>0</v>
      </c>
      <c r="ET907" s="39"/>
      <c r="FT907" s="39"/>
      <c r="FU907">
        <v>0</v>
      </c>
      <c r="FW907">
        <v>0</v>
      </c>
      <c r="FX907">
        <v>0</v>
      </c>
      <c r="FZ907">
        <v>0</v>
      </c>
      <c r="GB907">
        <v>0</v>
      </c>
      <c r="GC907">
        <v>0</v>
      </c>
      <c r="GD907">
        <f>SUM(FU907:GC907)</f>
        <v>0</v>
      </c>
      <c r="GP907" s="2">
        <f t="shared" si="136"/>
        <v>0</v>
      </c>
      <c r="GQ907" s="2">
        <f t="shared" si="137"/>
        <v>0</v>
      </c>
      <c r="GR907" s="2">
        <f t="shared" si="138"/>
        <v>0</v>
      </c>
      <c r="GS907" t="s">
        <v>942</v>
      </c>
      <c r="GT907" t="s">
        <v>482</v>
      </c>
      <c r="GV907" t="s">
        <v>768</v>
      </c>
      <c r="GW907" t="s">
        <v>410</v>
      </c>
      <c r="HG907">
        <v>0</v>
      </c>
      <c r="HU907">
        <v>1</v>
      </c>
      <c r="IA907">
        <v>3</v>
      </c>
      <c r="IG907">
        <v>1</v>
      </c>
      <c r="II907" s="35">
        <f t="shared" si="141"/>
        <v>1</v>
      </c>
      <c r="IJ907">
        <v>0</v>
      </c>
      <c r="IK907">
        <v>3</v>
      </c>
      <c r="IL907">
        <v>2</v>
      </c>
      <c r="JA907" s="18">
        <v>0</v>
      </c>
      <c r="JB907" s="18">
        <v>0</v>
      </c>
      <c r="JC907" s="18">
        <v>0</v>
      </c>
      <c r="JD907" s="18">
        <v>0</v>
      </c>
      <c r="JE907" s="18" t="s">
        <v>766</v>
      </c>
      <c r="JP907" s="18" t="s">
        <v>766</v>
      </c>
      <c r="KK907" s="18">
        <v>0</v>
      </c>
      <c r="KL907" s="18">
        <v>0</v>
      </c>
      <c r="KM907" s="18">
        <v>0</v>
      </c>
      <c r="ME907" s="18" t="s">
        <v>768</v>
      </c>
      <c r="MJ907" s="18" t="s">
        <v>766</v>
      </c>
      <c r="MO907" s="18">
        <v>0</v>
      </c>
      <c r="MP907" s="18">
        <v>0</v>
      </c>
      <c r="MQ907" s="18" t="s">
        <v>766</v>
      </c>
      <c r="NX907" s="18">
        <f t="shared" si="139"/>
        <v>2603.4481904761801</v>
      </c>
      <c r="NY907" t="str">
        <f t="shared" si="142"/>
        <v>Smaller</v>
      </c>
      <c r="NZ907" t="str">
        <f t="shared" si="143"/>
        <v>Small</v>
      </c>
    </row>
    <row r="908" spans="1:390">
      <c r="A908" t="s">
        <v>401</v>
      </c>
      <c r="B908" t="s">
        <v>402</v>
      </c>
      <c r="C908" s="32" t="s">
        <v>403</v>
      </c>
      <c r="D908" s="1" t="s">
        <v>404</v>
      </c>
      <c r="E908">
        <v>20130</v>
      </c>
      <c r="F908" t="s">
        <v>936</v>
      </c>
      <c r="G908" s="18">
        <v>9085.9750476190584</v>
      </c>
      <c r="H908" s="62">
        <v>45000</v>
      </c>
      <c r="I908" s="76"/>
      <c r="J908" s="63">
        <v>56</v>
      </c>
      <c r="K908" s="63">
        <v>3</v>
      </c>
      <c r="R908" s="63">
        <v>35</v>
      </c>
      <c r="U908" s="63">
        <v>61</v>
      </c>
      <c r="V908" s="63">
        <v>537</v>
      </c>
      <c r="AC908" s="93">
        <v>0</v>
      </c>
      <c r="AM908" s="93">
        <v>70623.55</v>
      </c>
      <c r="AN908" s="62"/>
      <c r="AO908" s="59">
        <f t="shared" si="144"/>
        <v>70623.55</v>
      </c>
      <c r="AP908" s="62"/>
      <c r="AQ908" s="62"/>
      <c r="AR908" s="62"/>
      <c r="AY908" s="78">
        <v>9932.25</v>
      </c>
      <c r="AZ908" s="78">
        <v>18066.8</v>
      </c>
      <c r="BA908" s="78"/>
      <c r="BB908" s="63">
        <f>SUM(AP908:AZ908)</f>
        <v>27999.05</v>
      </c>
      <c r="BM908" s="78">
        <v>17759.39</v>
      </c>
      <c r="BN908" s="78"/>
      <c r="BO908" s="63">
        <f>SUM(BC908:BM908)</f>
        <v>17759.39</v>
      </c>
      <c r="DH908" s="42">
        <v>49558.15</v>
      </c>
      <c r="DI908">
        <f>SUM(CY908:DH908)</f>
        <v>49558.15</v>
      </c>
      <c r="ES908" s="42">
        <v>15387.09</v>
      </c>
      <c r="ET908" s="39">
        <f>SUM(EJ908:ES908)</f>
        <v>15387.09</v>
      </c>
      <c r="FT908" s="39"/>
      <c r="GP908" s="2">
        <f t="shared" si="136"/>
        <v>88382.94</v>
      </c>
      <c r="GQ908" s="2">
        <f t="shared" si="137"/>
        <v>92944.29</v>
      </c>
      <c r="GR908" s="2">
        <f t="shared" si="138"/>
        <v>181327.23</v>
      </c>
      <c r="GS908" t="s">
        <v>395</v>
      </c>
      <c r="GV908" t="s">
        <v>768</v>
      </c>
      <c r="GY908" t="s">
        <v>405</v>
      </c>
      <c r="HQ908">
        <v>0</v>
      </c>
      <c r="HU908">
        <v>7</v>
      </c>
      <c r="IA908">
        <v>4</v>
      </c>
      <c r="IF908" s="63">
        <v>1.8</v>
      </c>
      <c r="IG908">
        <v>5.6</v>
      </c>
      <c r="II908" s="35">
        <f t="shared" si="141"/>
        <v>5.6</v>
      </c>
      <c r="IK908">
        <v>4</v>
      </c>
      <c r="IL908">
        <v>3.65</v>
      </c>
      <c r="IM908" s="18">
        <v>13500</v>
      </c>
      <c r="IN908" t="s">
        <v>400</v>
      </c>
      <c r="IO908" s="62">
        <v>9862</v>
      </c>
      <c r="IP908" s="18">
        <v>10491</v>
      </c>
      <c r="IQ908" s="18">
        <v>1447</v>
      </c>
      <c r="IR908" s="18">
        <v>1873</v>
      </c>
      <c r="IS908" s="18">
        <v>56</v>
      </c>
      <c r="IX908" s="18">
        <v>23729</v>
      </c>
      <c r="JA908" s="18">
        <v>0</v>
      </c>
      <c r="JB908" s="18">
        <v>0</v>
      </c>
      <c r="JC908" s="18">
        <v>0</v>
      </c>
      <c r="JD908" s="18">
        <v>0</v>
      </c>
      <c r="JE908" s="18" t="s">
        <v>766</v>
      </c>
      <c r="JP908" s="18" t="s">
        <v>766</v>
      </c>
      <c r="JR908" s="18">
        <v>3320</v>
      </c>
      <c r="JU908" s="18">
        <v>83</v>
      </c>
      <c r="KF908" s="18">
        <v>4</v>
      </c>
      <c r="KG908" s="18">
        <v>4</v>
      </c>
      <c r="KH908" s="18">
        <v>43</v>
      </c>
      <c r="KI908" s="18">
        <v>44</v>
      </c>
      <c r="KJ908" s="18">
        <v>24</v>
      </c>
      <c r="KK908" s="18">
        <v>24</v>
      </c>
      <c r="KL908" s="18">
        <v>0</v>
      </c>
      <c r="KM908" s="18">
        <v>0</v>
      </c>
      <c r="ME908" s="18" t="s">
        <v>766</v>
      </c>
      <c r="MJ908" s="18" t="s">
        <v>768</v>
      </c>
      <c r="MO908" s="18">
        <v>0</v>
      </c>
      <c r="MP908" s="18">
        <v>0</v>
      </c>
      <c r="MQ908" s="18" t="s">
        <v>766</v>
      </c>
      <c r="MS908" s="18">
        <v>329241</v>
      </c>
      <c r="MU908" s="18">
        <v>0</v>
      </c>
      <c r="NX908" s="18">
        <f t="shared" si="139"/>
        <v>1622.495544217689</v>
      </c>
      <c r="NY908" t="str">
        <f t="shared" si="142"/>
        <v>Mid-range</v>
      </c>
      <c r="NZ908" t="str">
        <f t="shared" si="143"/>
        <v>Small</v>
      </c>
    </row>
    <row r="909" spans="1:390">
      <c r="A909" t="s">
        <v>440</v>
      </c>
      <c r="B909" t="s">
        <v>641</v>
      </c>
      <c r="C909">
        <v>573</v>
      </c>
      <c r="D909" s="1" t="s">
        <v>404</v>
      </c>
      <c r="E909">
        <v>20130</v>
      </c>
      <c r="F909" t="s">
        <v>936</v>
      </c>
      <c r="AC909" s="93">
        <v>0</v>
      </c>
      <c r="AO909" s="59"/>
      <c r="II909" s="35">
        <f t="shared" si="141"/>
        <v>0</v>
      </c>
      <c r="NY909" t="str">
        <f t="shared" si="142"/>
        <v>Smaller</v>
      </c>
      <c r="NZ909" t="str">
        <f t="shared" si="143"/>
        <v>Small</v>
      </c>
    </row>
    <row r="910" spans="1:390">
      <c r="A910" t="s">
        <v>598</v>
      </c>
      <c r="B910" t="s">
        <v>655</v>
      </c>
      <c r="C910" s="32" t="s">
        <v>656</v>
      </c>
      <c r="D910" s="1" t="s">
        <v>404</v>
      </c>
      <c r="E910">
        <v>20130</v>
      </c>
      <c r="F910" t="s">
        <v>936</v>
      </c>
      <c r="G910" s="18">
        <v>5524.6624761903804</v>
      </c>
      <c r="H910" s="62">
        <v>320</v>
      </c>
      <c r="J910" s="63">
        <v>0</v>
      </c>
      <c r="K910" s="63">
        <v>0</v>
      </c>
      <c r="R910" s="63">
        <v>0</v>
      </c>
      <c r="U910" s="63">
        <v>0</v>
      </c>
      <c r="V910" s="63">
        <v>0</v>
      </c>
      <c r="AC910" s="93">
        <v>0</v>
      </c>
      <c r="AO910" s="59">
        <f t="shared" ref="AO910:AO921" si="145">SUM(AC910:AM910)</f>
        <v>0</v>
      </c>
      <c r="AP910" s="63">
        <v>3399</v>
      </c>
      <c r="BB910" s="63">
        <f>SUM(AP910:AZ910)</f>
        <v>3399</v>
      </c>
      <c r="CY910">
        <v>26601</v>
      </c>
      <c r="DG910">
        <v>11054</v>
      </c>
      <c r="DI910">
        <f t="shared" ref="DI910:DI915" si="146">SUM(CY910:DH910)</f>
        <v>37655</v>
      </c>
      <c r="ET910" s="39"/>
      <c r="FT910" s="39"/>
      <c r="GP910" s="2">
        <f t="shared" ref="GP910:GP941" si="147">AO910+BO910</f>
        <v>0</v>
      </c>
      <c r="GQ910" s="2">
        <f t="shared" ref="GQ910:GQ941" si="148">BB910+BZ910+DI910+ET910+GD910</f>
        <v>41054</v>
      </c>
      <c r="GR910" s="2">
        <f t="shared" ref="GR910:GR921" si="149">AO910+BB910+BO910+BZ910+DI910+ET910+GD910+GO910</f>
        <v>41054</v>
      </c>
      <c r="GS910" t="s">
        <v>942</v>
      </c>
      <c r="GT910" t="s">
        <v>463</v>
      </c>
      <c r="GU910" t="s">
        <v>996</v>
      </c>
      <c r="GV910" t="s">
        <v>766</v>
      </c>
      <c r="GW910" t="s">
        <v>410</v>
      </c>
      <c r="HB910" t="s">
        <v>1144</v>
      </c>
      <c r="HE910" s="39">
        <v>49000</v>
      </c>
      <c r="HK910">
        <v>340</v>
      </c>
      <c r="HU910">
        <v>1</v>
      </c>
      <c r="IG910">
        <v>1</v>
      </c>
      <c r="II910" s="35">
        <f t="shared" si="141"/>
        <v>1</v>
      </c>
      <c r="IK910">
        <v>0</v>
      </c>
      <c r="IL910">
        <v>0</v>
      </c>
      <c r="IM910" s="18">
        <v>615</v>
      </c>
      <c r="IN910" t="s">
        <v>400</v>
      </c>
      <c r="JE910" s="18" t="s">
        <v>766</v>
      </c>
      <c r="JP910" s="18" t="s">
        <v>766</v>
      </c>
      <c r="JR910" s="18">
        <v>480</v>
      </c>
      <c r="JU910" s="18">
        <v>12</v>
      </c>
      <c r="KF910" s="18">
        <v>2</v>
      </c>
      <c r="KG910" s="18">
        <v>2</v>
      </c>
      <c r="KH910" s="18">
        <v>20</v>
      </c>
      <c r="KI910" s="18">
        <v>168</v>
      </c>
      <c r="KJ910" s="18">
        <v>168</v>
      </c>
      <c r="KK910" s="18">
        <v>40</v>
      </c>
      <c r="KL910" s="18">
        <v>168</v>
      </c>
      <c r="KM910" s="18" t="s">
        <v>1145</v>
      </c>
      <c r="ME910" s="18" t="s">
        <v>768</v>
      </c>
      <c r="MJ910" s="18" t="s">
        <v>766</v>
      </c>
      <c r="MO910" s="18">
        <v>0</v>
      </c>
      <c r="MP910" s="18">
        <v>0</v>
      </c>
      <c r="MQ910" s="18" t="s">
        <v>766</v>
      </c>
      <c r="MU910" s="18">
        <v>0</v>
      </c>
      <c r="NX910" s="18">
        <f t="shared" ref="NX910:NX941" si="150">G910/IG910</f>
        <v>5524.6624761903804</v>
      </c>
      <c r="NY910" t="str">
        <f t="shared" si="142"/>
        <v>Smaller</v>
      </c>
      <c r="NZ910" t="str">
        <f t="shared" si="143"/>
        <v>Small</v>
      </c>
    </row>
    <row r="911" spans="1:390">
      <c r="A911" t="s">
        <v>406</v>
      </c>
      <c r="B911" t="s">
        <v>406</v>
      </c>
      <c r="C911" s="32" t="s">
        <v>407</v>
      </c>
      <c r="D911" s="31" t="s">
        <v>393</v>
      </c>
      <c r="E911">
        <v>20130</v>
      </c>
      <c r="F911" t="s">
        <v>936</v>
      </c>
      <c r="G911" s="18">
        <v>1645.3019047619027</v>
      </c>
      <c r="H911" s="62">
        <v>15000</v>
      </c>
      <c r="I911" s="76"/>
      <c r="J911" s="63">
        <v>50</v>
      </c>
      <c r="K911" s="63">
        <v>7</v>
      </c>
      <c r="R911" s="63">
        <v>0</v>
      </c>
      <c r="U911" s="63">
        <v>59</v>
      </c>
      <c r="V911" s="63">
        <v>244</v>
      </c>
      <c r="AC911" s="93">
        <v>0</v>
      </c>
      <c r="AL911" s="93">
        <v>4239</v>
      </c>
      <c r="AM911" s="93">
        <v>3478</v>
      </c>
      <c r="AN911" s="76"/>
      <c r="AO911" s="59">
        <f t="shared" si="145"/>
        <v>7717</v>
      </c>
      <c r="AP911" s="76">
        <v>3399</v>
      </c>
      <c r="AQ911" s="76"/>
      <c r="AR911" s="76"/>
      <c r="AY911" s="76">
        <v>2114</v>
      </c>
      <c r="BB911" s="63">
        <f>SUM(AP911:AZ911)</f>
        <v>5513</v>
      </c>
      <c r="BL911" s="76">
        <v>4885</v>
      </c>
      <c r="BO911" s="63">
        <f t="shared" ref="BO911:BO942" si="151">SUM(BC911:BM911)</f>
        <v>4885</v>
      </c>
      <c r="CY911" s="39">
        <v>24816</v>
      </c>
      <c r="CZ911" s="39"/>
      <c r="DI911">
        <f t="shared" si="146"/>
        <v>24816</v>
      </c>
      <c r="EQ911" s="39">
        <v>1420</v>
      </c>
      <c r="ET911" s="39">
        <f>SUM(EJ911:ES911)</f>
        <v>1420</v>
      </c>
      <c r="FT911" s="39"/>
      <c r="GP911" s="2">
        <f t="shared" si="147"/>
        <v>12602</v>
      </c>
      <c r="GQ911" s="2">
        <f t="shared" si="148"/>
        <v>31749</v>
      </c>
      <c r="GR911" s="2">
        <f t="shared" si="149"/>
        <v>44351</v>
      </c>
      <c r="GS911" t="s">
        <v>395</v>
      </c>
      <c r="GV911" t="s">
        <v>768</v>
      </c>
      <c r="GW911" t="s">
        <v>410</v>
      </c>
      <c r="HC911">
        <v>215</v>
      </c>
      <c r="HD911">
        <v>712</v>
      </c>
      <c r="HE911" s="39">
        <v>58553</v>
      </c>
      <c r="HF911">
        <v>61</v>
      </c>
      <c r="HG911" s="39">
        <v>6770</v>
      </c>
      <c r="HH911" s="39">
        <v>12144</v>
      </c>
      <c r="HI911" s="39"/>
      <c r="HJ911">
        <v>16</v>
      </c>
      <c r="HK911" s="39">
        <v>41686</v>
      </c>
      <c r="HL911">
        <v>229</v>
      </c>
      <c r="HO911">
        <v>80</v>
      </c>
      <c r="HP911">
        <v>90</v>
      </c>
      <c r="HR911">
        <v>16</v>
      </c>
      <c r="HU911">
        <v>1</v>
      </c>
      <c r="IA911">
        <v>2</v>
      </c>
      <c r="IF911" s="63">
        <v>1.25</v>
      </c>
      <c r="IG911">
        <v>1</v>
      </c>
      <c r="II911" s="35">
        <f t="shared" si="141"/>
        <v>1</v>
      </c>
      <c r="IJ911">
        <v>2</v>
      </c>
      <c r="IK911">
        <v>4</v>
      </c>
      <c r="IL911">
        <v>2.8</v>
      </c>
      <c r="IM911" s="18">
        <v>4879</v>
      </c>
      <c r="IN911" t="s">
        <v>411</v>
      </c>
      <c r="IO911" s="62">
        <v>1316</v>
      </c>
      <c r="IP911" s="18">
        <v>5788</v>
      </c>
      <c r="IR911" s="18">
        <v>283</v>
      </c>
      <c r="IX911" s="18">
        <v>7387</v>
      </c>
      <c r="JA911" s="18">
        <v>0</v>
      </c>
      <c r="JC911" s="18">
        <v>0</v>
      </c>
      <c r="JD911" s="18">
        <v>0</v>
      </c>
      <c r="JE911" s="18" t="s">
        <v>766</v>
      </c>
      <c r="JP911" s="18" t="s">
        <v>766</v>
      </c>
      <c r="JR911" s="18">
        <v>931</v>
      </c>
      <c r="JU911" s="18">
        <v>82</v>
      </c>
      <c r="KF911" s="18">
        <v>0</v>
      </c>
      <c r="KI911" s="18">
        <v>60</v>
      </c>
      <c r="KJ911" s="18">
        <v>45</v>
      </c>
      <c r="KK911" s="18">
        <v>45</v>
      </c>
      <c r="KL911" s="18">
        <v>0</v>
      </c>
      <c r="KM911" s="18">
        <v>0</v>
      </c>
      <c r="ME911" s="18" t="s">
        <v>768</v>
      </c>
      <c r="MJ911" s="18" t="s">
        <v>766</v>
      </c>
      <c r="MQ911" s="18" t="s">
        <v>766</v>
      </c>
      <c r="MS911" s="18">
        <v>58892</v>
      </c>
      <c r="MU911" s="18">
        <v>334</v>
      </c>
      <c r="NX911" s="18">
        <f t="shared" si="150"/>
        <v>1645.3019047619027</v>
      </c>
      <c r="NY911" t="str">
        <f t="shared" si="142"/>
        <v>Smaller</v>
      </c>
      <c r="NZ911" t="str">
        <f t="shared" si="143"/>
        <v>Small</v>
      </c>
    </row>
    <row r="912" spans="1:390">
      <c r="A912" t="s">
        <v>432</v>
      </c>
      <c r="B912" t="s">
        <v>603</v>
      </c>
      <c r="C912" s="32" t="s">
        <v>604</v>
      </c>
      <c r="D912" s="1" t="s">
        <v>404</v>
      </c>
      <c r="E912">
        <v>20130</v>
      </c>
      <c r="F912" t="s">
        <v>936</v>
      </c>
      <c r="G912" s="18">
        <v>9774.0310476189952</v>
      </c>
      <c r="H912" s="62">
        <v>22096</v>
      </c>
      <c r="J912" s="63">
        <v>76</v>
      </c>
      <c r="K912" s="63">
        <v>7</v>
      </c>
      <c r="R912" s="63">
        <v>39</v>
      </c>
      <c r="U912" s="63">
        <v>48</v>
      </c>
      <c r="V912" s="63">
        <v>381</v>
      </c>
      <c r="AC912" s="93">
        <v>0</v>
      </c>
      <c r="AL912" s="93">
        <v>76469</v>
      </c>
      <c r="AN912" s="62"/>
      <c r="AO912" s="59">
        <f t="shared" si="145"/>
        <v>76469</v>
      </c>
      <c r="AP912" s="62"/>
      <c r="AQ912" s="62"/>
      <c r="AR912" s="62"/>
      <c r="AY912" s="76">
        <v>2383</v>
      </c>
      <c r="BB912" s="63">
        <f>SUM(AP912:AZ912)</f>
        <v>2383</v>
      </c>
      <c r="BL912" s="76">
        <v>6164</v>
      </c>
      <c r="BO912" s="63">
        <f t="shared" si="151"/>
        <v>6164</v>
      </c>
      <c r="CY912" s="39">
        <v>49816</v>
      </c>
      <c r="CZ912" s="39"/>
      <c r="DI912">
        <f t="shared" si="146"/>
        <v>49816</v>
      </c>
      <c r="EQ912" s="39">
        <v>8079</v>
      </c>
      <c r="ET912" s="39">
        <f>SUM(EJ912:ES912)</f>
        <v>8079</v>
      </c>
      <c r="FT912" s="39"/>
      <c r="GE912" s="39">
        <v>1792</v>
      </c>
      <c r="GF912" s="39"/>
      <c r="GM912" s="39">
        <v>8622</v>
      </c>
      <c r="GO912">
        <f>SUM(GE912:GN912)</f>
        <v>10414</v>
      </c>
      <c r="GP912" s="2">
        <f t="shared" si="147"/>
        <v>82633</v>
      </c>
      <c r="GQ912" s="2">
        <f t="shared" si="148"/>
        <v>60278</v>
      </c>
      <c r="GR912" s="2">
        <f t="shared" si="149"/>
        <v>153325</v>
      </c>
      <c r="GS912" t="s">
        <v>942</v>
      </c>
      <c r="GT912" t="s">
        <v>838</v>
      </c>
      <c r="GV912" t="s">
        <v>768</v>
      </c>
      <c r="GY912" t="s">
        <v>405</v>
      </c>
      <c r="HC912" s="39">
        <v>1814</v>
      </c>
      <c r="HD912" s="39">
        <v>2081</v>
      </c>
      <c r="HE912" s="39">
        <v>22668</v>
      </c>
      <c r="HF912">
        <v>116</v>
      </c>
      <c r="HG912">
        <v>817</v>
      </c>
      <c r="HH912" s="39">
        <v>49462</v>
      </c>
      <c r="HJ912">
        <v>152</v>
      </c>
      <c r="HK912">
        <v>138</v>
      </c>
      <c r="HL912" s="39">
        <v>2090</v>
      </c>
      <c r="HM912" s="39"/>
      <c r="HN912" s="39"/>
      <c r="HO912">
        <v>139</v>
      </c>
      <c r="HP912">
        <v>139</v>
      </c>
      <c r="HQ912">
        <v>209</v>
      </c>
      <c r="HR912">
        <v>184</v>
      </c>
      <c r="HS912" s="39"/>
      <c r="HT912" s="39"/>
      <c r="HU912">
        <v>5.6</v>
      </c>
      <c r="IA912">
        <v>1</v>
      </c>
      <c r="IF912" s="63">
        <v>2</v>
      </c>
      <c r="IG912">
        <v>5.6</v>
      </c>
      <c r="II912" s="35">
        <f t="shared" si="141"/>
        <v>5.6</v>
      </c>
      <c r="IJ912">
        <v>3</v>
      </c>
      <c r="IK912">
        <v>4</v>
      </c>
      <c r="IL912">
        <v>4</v>
      </c>
      <c r="IM912" s="18">
        <v>11924</v>
      </c>
      <c r="IN912" t="s">
        <v>400</v>
      </c>
      <c r="IO912" s="62">
        <v>13729</v>
      </c>
      <c r="IP912" s="18">
        <v>31578</v>
      </c>
      <c r="IR912" s="18">
        <v>951</v>
      </c>
      <c r="IX912" s="18">
        <v>46258</v>
      </c>
      <c r="JA912" s="18">
        <v>2877</v>
      </c>
      <c r="JB912" s="18">
        <v>2854</v>
      </c>
      <c r="JC912" s="18">
        <v>2244</v>
      </c>
      <c r="JD912" s="18">
        <v>2147</v>
      </c>
      <c r="JE912" s="18" t="s">
        <v>768</v>
      </c>
      <c r="JF912" s="18" t="s">
        <v>972</v>
      </c>
      <c r="JG912" s="18" t="s">
        <v>975</v>
      </c>
      <c r="JH912" s="18" t="s">
        <v>1146</v>
      </c>
      <c r="JI912" s="18" t="s">
        <v>1147</v>
      </c>
      <c r="JP912" s="18" t="s">
        <v>766</v>
      </c>
      <c r="JR912" s="18">
        <v>4054</v>
      </c>
      <c r="JU912" s="18">
        <v>153</v>
      </c>
      <c r="KF912" s="18">
        <v>2</v>
      </c>
      <c r="KG912" s="18">
        <v>2</v>
      </c>
      <c r="KH912" s="18">
        <v>56</v>
      </c>
      <c r="KI912" s="18">
        <v>64.5</v>
      </c>
      <c r="KJ912" s="18">
        <v>48</v>
      </c>
      <c r="KL912" s="18">
        <v>6</v>
      </c>
      <c r="KM912" s="18">
        <v>0</v>
      </c>
      <c r="ME912" s="18" t="s">
        <v>766</v>
      </c>
      <c r="MJ912" s="18" t="s">
        <v>768</v>
      </c>
      <c r="MO912" s="18">
        <v>6</v>
      </c>
      <c r="MP912" s="18">
        <v>0</v>
      </c>
      <c r="MQ912" s="18" t="s">
        <v>766</v>
      </c>
      <c r="MS912" s="18">
        <v>292707</v>
      </c>
      <c r="MU912" s="18">
        <v>0</v>
      </c>
      <c r="NX912" s="18">
        <f t="shared" si="150"/>
        <v>1745.3626870748208</v>
      </c>
      <c r="NY912" t="str">
        <f t="shared" si="142"/>
        <v>Mid-range</v>
      </c>
      <c r="NZ912" t="str">
        <f t="shared" si="143"/>
        <v>Small</v>
      </c>
    </row>
    <row r="913" spans="1:390">
      <c r="A913" t="s">
        <v>412</v>
      </c>
      <c r="B913" t="s">
        <v>666</v>
      </c>
      <c r="C913" s="32" t="s">
        <v>667</v>
      </c>
      <c r="D913" s="1" t="s">
        <v>404</v>
      </c>
      <c r="E913">
        <v>20130</v>
      </c>
      <c r="F913" t="s">
        <v>936</v>
      </c>
      <c r="G913" s="18">
        <v>19787.140190476093</v>
      </c>
      <c r="H913" s="62">
        <v>48000</v>
      </c>
      <c r="I913" s="76"/>
      <c r="J913" s="63">
        <v>40</v>
      </c>
      <c r="K913" s="63">
        <v>4</v>
      </c>
      <c r="R913" s="63">
        <v>45</v>
      </c>
      <c r="U913" s="63">
        <v>16</v>
      </c>
      <c r="V913" s="76">
        <v>1012</v>
      </c>
      <c r="AC913" s="93">
        <v>0</v>
      </c>
      <c r="AL913" s="93">
        <v>35848</v>
      </c>
      <c r="AM913" s="93">
        <v>689</v>
      </c>
      <c r="AO913" s="59">
        <f t="shared" si="145"/>
        <v>36537</v>
      </c>
      <c r="BC913" s="76">
        <v>10254</v>
      </c>
      <c r="BD913" s="76"/>
      <c r="BE913" s="76"/>
      <c r="BO913" s="63">
        <f t="shared" si="151"/>
        <v>10254</v>
      </c>
      <c r="CY913" s="39">
        <v>1571</v>
      </c>
      <c r="CZ913" s="39"/>
      <c r="DG913" s="39">
        <v>42755</v>
      </c>
      <c r="DI913">
        <f t="shared" si="146"/>
        <v>44326</v>
      </c>
      <c r="EQ913" s="39">
        <v>17564</v>
      </c>
      <c r="ET913" s="39">
        <f>SUM(EJ913:ES913)</f>
        <v>17564</v>
      </c>
      <c r="FT913" s="39"/>
      <c r="GP913" s="2">
        <f t="shared" si="147"/>
        <v>46791</v>
      </c>
      <c r="GQ913" s="2">
        <f t="shared" si="148"/>
        <v>61890</v>
      </c>
      <c r="GR913" s="2">
        <f t="shared" si="149"/>
        <v>108681</v>
      </c>
      <c r="GS913" t="s">
        <v>395</v>
      </c>
      <c r="GV913" t="s">
        <v>768</v>
      </c>
      <c r="GY913" t="s">
        <v>405</v>
      </c>
      <c r="HC913">
        <v>1.347</v>
      </c>
      <c r="HD913" s="39">
        <v>6127</v>
      </c>
      <c r="HE913" s="39">
        <v>19659</v>
      </c>
      <c r="HF913">
        <v>164</v>
      </c>
      <c r="HH913" s="39">
        <v>82592</v>
      </c>
      <c r="HJ913">
        <v>440</v>
      </c>
      <c r="HK913">
        <v>0</v>
      </c>
      <c r="HL913" s="39">
        <v>1464</v>
      </c>
      <c r="HM913" s="39"/>
      <c r="HN913" s="39"/>
      <c r="HO913">
        <v>77</v>
      </c>
      <c r="HP913">
        <v>180</v>
      </c>
      <c r="HQ913">
        <v>0</v>
      </c>
      <c r="HR913">
        <v>461</v>
      </c>
      <c r="HS913" s="39"/>
      <c r="HT913" s="39"/>
      <c r="HU913">
        <v>8</v>
      </c>
      <c r="IA913">
        <v>10</v>
      </c>
      <c r="IF913" s="63">
        <v>9.1999999999999993</v>
      </c>
      <c r="IG913">
        <v>5.32</v>
      </c>
      <c r="II913" s="35">
        <f t="shared" si="141"/>
        <v>5.32</v>
      </c>
      <c r="IK913">
        <v>10</v>
      </c>
      <c r="IL913">
        <v>9.75</v>
      </c>
      <c r="IO913" s="62">
        <v>14279</v>
      </c>
      <c r="IP913" s="18">
        <v>57113</v>
      </c>
      <c r="IQ913" s="18">
        <v>0</v>
      </c>
      <c r="IR913" s="18">
        <v>6341</v>
      </c>
      <c r="IS913" s="18">
        <v>212</v>
      </c>
      <c r="IX913" s="18">
        <v>77945</v>
      </c>
      <c r="JA913" s="18">
        <v>123</v>
      </c>
      <c r="JB913" s="18">
        <v>109</v>
      </c>
      <c r="JC913" s="18">
        <v>490</v>
      </c>
      <c r="JD913" s="18">
        <v>158</v>
      </c>
      <c r="JR913" s="18">
        <v>3848</v>
      </c>
      <c r="JU913" s="18">
        <v>104</v>
      </c>
      <c r="KF913" s="18">
        <v>11</v>
      </c>
      <c r="KG913" s="18">
        <v>11</v>
      </c>
      <c r="KH913" s="18">
        <v>301</v>
      </c>
      <c r="KI913" s="18">
        <v>63</v>
      </c>
      <c r="KJ913" s="18">
        <v>44</v>
      </c>
      <c r="KK913" s="18">
        <v>40</v>
      </c>
      <c r="KL913" s="18">
        <v>0</v>
      </c>
      <c r="KM913" s="18">
        <v>0</v>
      </c>
      <c r="ME913" s="18" t="s">
        <v>766</v>
      </c>
      <c r="MJ913" s="18" t="s">
        <v>768</v>
      </c>
      <c r="MO913" s="18">
        <v>0</v>
      </c>
      <c r="MP913" s="18">
        <v>0</v>
      </c>
      <c r="MQ913" s="18" t="s">
        <v>766</v>
      </c>
      <c r="MS913" s="18">
        <v>755923</v>
      </c>
      <c r="NX913" s="18">
        <f t="shared" si="150"/>
        <v>3719.3872538488895</v>
      </c>
      <c r="NY913" t="str">
        <f t="shared" si="142"/>
        <v>Larger</v>
      </c>
      <c r="NZ913" t="str">
        <f t="shared" si="143"/>
        <v>Medium</v>
      </c>
    </row>
    <row r="914" spans="1:390">
      <c r="A914" t="s">
        <v>432</v>
      </c>
      <c r="B914" t="s">
        <v>433</v>
      </c>
      <c r="C914" s="32" t="s">
        <v>434</v>
      </c>
      <c r="D914" s="1" t="s">
        <v>404</v>
      </c>
      <c r="E914">
        <v>20130</v>
      </c>
      <c r="F914" t="s">
        <v>936</v>
      </c>
      <c r="G914" s="18">
        <v>5634.5580952380924</v>
      </c>
      <c r="H914" s="62">
        <v>9897</v>
      </c>
      <c r="J914" s="63">
        <v>55</v>
      </c>
      <c r="K914" s="63">
        <v>4</v>
      </c>
      <c r="R914" s="63">
        <v>37</v>
      </c>
      <c r="U914" s="63">
        <v>24</v>
      </c>
      <c r="V914" s="63">
        <v>375</v>
      </c>
      <c r="AC914" s="93">
        <v>0</v>
      </c>
      <c r="AL914" s="93">
        <v>18858</v>
      </c>
      <c r="AN914" s="62"/>
      <c r="AO914" s="59">
        <f t="shared" si="145"/>
        <v>18858</v>
      </c>
      <c r="AP914" s="62"/>
      <c r="AQ914" s="62"/>
      <c r="AR914" s="62"/>
      <c r="AS914" s="63">
        <v>980</v>
      </c>
      <c r="AZ914" s="63">
        <v>685</v>
      </c>
      <c r="BB914" s="63">
        <f>SUM(AP914:AZ914)</f>
        <v>1665</v>
      </c>
      <c r="BL914" s="76">
        <v>2794</v>
      </c>
      <c r="BO914" s="63">
        <f t="shared" si="151"/>
        <v>2794</v>
      </c>
      <c r="DA914" s="39">
        <v>38160</v>
      </c>
      <c r="DI914">
        <f t="shared" si="146"/>
        <v>38160</v>
      </c>
      <c r="ET914" s="39"/>
      <c r="FT914" s="39"/>
      <c r="GP914" s="2">
        <f t="shared" si="147"/>
        <v>21652</v>
      </c>
      <c r="GQ914" s="2">
        <f t="shared" si="148"/>
        <v>39825</v>
      </c>
      <c r="GR914" s="2">
        <f t="shared" si="149"/>
        <v>61477</v>
      </c>
      <c r="GS914" t="s">
        <v>420</v>
      </c>
      <c r="GU914" t="s">
        <v>937</v>
      </c>
      <c r="GV914" t="s">
        <v>766</v>
      </c>
      <c r="GY914" t="s">
        <v>405</v>
      </c>
      <c r="HC914">
        <v>516</v>
      </c>
      <c r="HD914">
        <v>604</v>
      </c>
      <c r="HE914" s="39">
        <v>22668</v>
      </c>
      <c r="HF914">
        <v>46</v>
      </c>
      <c r="HG914">
        <v>817</v>
      </c>
      <c r="HH914" s="39">
        <v>24295</v>
      </c>
      <c r="HJ914">
        <v>12</v>
      </c>
      <c r="HK914">
        <v>246</v>
      </c>
      <c r="HL914">
        <v>528</v>
      </c>
      <c r="HO914">
        <v>49</v>
      </c>
      <c r="HP914">
        <v>49</v>
      </c>
      <c r="HQ914">
        <v>0</v>
      </c>
      <c r="HR914">
        <v>23</v>
      </c>
      <c r="HU914">
        <v>6</v>
      </c>
      <c r="IA914">
        <v>0</v>
      </c>
      <c r="IF914" s="63">
        <v>0</v>
      </c>
      <c r="IG914">
        <v>4.5999999999999996</v>
      </c>
      <c r="II914" s="35">
        <f t="shared" si="141"/>
        <v>4.5999999999999996</v>
      </c>
      <c r="IJ914">
        <v>3</v>
      </c>
      <c r="IK914">
        <v>3</v>
      </c>
      <c r="IL914">
        <v>3</v>
      </c>
      <c r="IM914" s="18">
        <v>3372</v>
      </c>
      <c r="IN914" t="s">
        <v>411</v>
      </c>
      <c r="IO914" s="62">
        <v>7176</v>
      </c>
      <c r="IP914" s="18">
        <v>7000</v>
      </c>
      <c r="IQ914" s="18">
        <v>1838</v>
      </c>
      <c r="IR914" s="18">
        <v>295</v>
      </c>
      <c r="IS914" s="18">
        <v>0</v>
      </c>
      <c r="IX914" s="18">
        <v>16309</v>
      </c>
      <c r="JA914" s="18">
        <v>1438</v>
      </c>
      <c r="JB914" s="18">
        <v>1430</v>
      </c>
      <c r="JC914" s="18">
        <v>1415</v>
      </c>
      <c r="JD914" s="18">
        <v>1412</v>
      </c>
      <c r="JE914" s="18" t="s">
        <v>768</v>
      </c>
      <c r="JF914" s="18" t="s">
        <v>972</v>
      </c>
      <c r="JG914" s="18" t="s">
        <v>974</v>
      </c>
      <c r="JH914" s="18" t="s">
        <v>1146</v>
      </c>
      <c r="JP914" s="18" t="s">
        <v>766</v>
      </c>
      <c r="JR914" s="18">
        <v>3422</v>
      </c>
      <c r="JU914" s="18">
        <v>108</v>
      </c>
      <c r="KF914" s="18">
        <v>1</v>
      </c>
      <c r="KG914" s="18">
        <v>2</v>
      </c>
      <c r="KH914" s="18">
        <v>82</v>
      </c>
      <c r="KI914" s="18">
        <v>57</v>
      </c>
      <c r="KJ914" s="18">
        <v>40</v>
      </c>
      <c r="KK914" s="18">
        <v>32</v>
      </c>
      <c r="KL914" s="18">
        <v>0</v>
      </c>
      <c r="KM914" s="18">
        <v>0</v>
      </c>
      <c r="ME914" s="18" t="s">
        <v>766</v>
      </c>
      <c r="MJ914" s="18" t="s">
        <v>768</v>
      </c>
      <c r="MO914" s="18">
        <v>0</v>
      </c>
      <c r="MP914" s="18">
        <v>0</v>
      </c>
      <c r="MQ914" s="18" t="s">
        <v>766</v>
      </c>
      <c r="MS914" s="18">
        <v>152.14699999999999</v>
      </c>
      <c r="MU914" s="18">
        <v>5</v>
      </c>
      <c r="NX914" s="18">
        <f t="shared" si="150"/>
        <v>1224.9039337474114</v>
      </c>
      <c r="NY914" t="str">
        <f t="shared" si="142"/>
        <v>Smaller</v>
      </c>
      <c r="NZ914" t="str">
        <f t="shared" si="143"/>
        <v>Small</v>
      </c>
    </row>
    <row r="915" spans="1:390">
      <c r="A915" t="s">
        <v>412</v>
      </c>
      <c r="B915" t="s">
        <v>413</v>
      </c>
      <c r="C915" s="32" t="s">
        <v>414</v>
      </c>
      <c r="D915" s="1" t="s">
        <v>404</v>
      </c>
      <c r="E915">
        <v>20130</v>
      </c>
      <c r="F915" t="s">
        <v>936</v>
      </c>
      <c r="G915" s="18">
        <v>12618.737904762011</v>
      </c>
      <c r="H915" s="62">
        <v>30000</v>
      </c>
      <c r="I915" s="76"/>
      <c r="J915" s="63">
        <v>26</v>
      </c>
      <c r="K915" s="63">
        <v>1</v>
      </c>
      <c r="R915" s="63">
        <v>0</v>
      </c>
      <c r="U915" s="63">
        <v>6</v>
      </c>
      <c r="V915" s="63">
        <v>475</v>
      </c>
      <c r="AC915" s="93">
        <v>0</v>
      </c>
      <c r="AF915" s="93">
        <v>0</v>
      </c>
      <c r="AJ915" s="93">
        <v>0</v>
      </c>
      <c r="AK915" s="93">
        <v>0</v>
      </c>
      <c r="AL915" s="93">
        <v>0</v>
      </c>
      <c r="AM915" s="93">
        <v>0</v>
      </c>
      <c r="AN915" s="62"/>
      <c r="AO915" s="59">
        <f t="shared" si="145"/>
        <v>0</v>
      </c>
      <c r="AP915" s="62">
        <v>0</v>
      </c>
      <c r="AQ915" s="62"/>
      <c r="AR915" s="62"/>
      <c r="AS915" s="63">
        <v>0</v>
      </c>
      <c r="AT915" s="63">
        <v>0</v>
      </c>
      <c r="AW915" s="63">
        <v>0</v>
      </c>
      <c r="AX915" s="63">
        <v>0</v>
      </c>
      <c r="AY915" s="63">
        <v>0</v>
      </c>
      <c r="AZ915" s="63">
        <v>0</v>
      </c>
      <c r="BB915" s="63">
        <f>SUM(AP915:AZ915)</f>
        <v>0</v>
      </c>
      <c r="BF915" s="63">
        <v>0</v>
      </c>
      <c r="BJ915" s="63">
        <v>0</v>
      </c>
      <c r="BK915" s="63">
        <v>0</v>
      </c>
      <c r="BL915" s="63">
        <v>0</v>
      </c>
      <c r="BM915" s="63">
        <v>0</v>
      </c>
      <c r="BO915" s="63">
        <f t="shared" si="151"/>
        <v>0</v>
      </c>
      <c r="BP915" s="63">
        <v>0</v>
      </c>
      <c r="BR915" s="63">
        <v>0</v>
      </c>
      <c r="BS915" s="63">
        <v>0</v>
      </c>
      <c r="BV915" s="63">
        <v>0</v>
      </c>
      <c r="BW915">
        <v>0</v>
      </c>
      <c r="BX915">
        <v>0</v>
      </c>
      <c r="BY915">
        <v>0</v>
      </c>
      <c r="BZ915">
        <f>SUM(BP915:BY915)</f>
        <v>0</v>
      </c>
      <c r="DA915">
        <v>0</v>
      </c>
      <c r="DD915">
        <v>0</v>
      </c>
      <c r="DE915">
        <v>0</v>
      </c>
      <c r="DF915">
        <v>0</v>
      </c>
      <c r="DG915">
        <v>0</v>
      </c>
      <c r="DH915">
        <v>0</v>
      </c>
      <c r="DI915">
        <f t="shared" si="146"/>
        <v>0</v>
      </c>
      <c r="ET915" s="39"/>
      <c r="FT915" s="39"/>
      <c r="GP915" s="2">
        <f t="shared" si="147"/>
        <v>0</v>
      </c>
      <c r="GQ915" s="2">
        <f t="shared" si="148"/>
        <v>0</v>
      </c>
      <c r="GR915" s="2">
        <f t="shared" si="149"/>
        <v>0</v>
      </c>
      <c r="GS915" t="s">
        <v>420</v>
      </c>
      <c r="GU915" t="s">
        <v>937</v>
      </c>
      <c r="GV915" t="s">
        <v>766</v>
      </c>
      <c r="GW915" t="s">
        <v>410</v>
      </c>
      <c r="HC915">
        <v>903</v>
      </c>
      <c r="HD915">
        <v>1603</v>
      </c>
      <c r="HE915">
        <v>12222</v>
      </c>
      <c r="HF915">
        <v>235</v>
      </c>
      <c r="HH915">
        <v>92254</v>
      </c>
      <c r="HJ915">
        <v>90</v>
      </c>
      <c r="HK915">
        <v>0</v>
      </c>
      <c r="II915" s="35">
        <f t="shared" si="141"/>
        <v>0</v>
      </c>
      <c r="IK915">
        <v>0</v>
      </c>
      <c r="JP915" s="18" t="s">
        <v>766</v>
      </c>
      <c r="ME915" s="18" t="s">
        <v>766</v>
      </c>
      <c r="MJ915" s="18" t="s">
        <v>768</v>
      </c>
      <c r="MQ915" s="18" t="s">
        <v>766</v>
      </c>
      <c r="MU915" s="18">
        <v>0</v>
      </c>
      <c r="NX915" s="18" t="e">
        <f t="shared" si="150"/>
        <v>#DIV/0!</v>
      </c>
      <c r="NY915" t="str">
        <f t="shared" si="142"/>
        <v>Mid-range</v>
      </c>
      <c r="NZ915" t="str">
        <f t="shared" si="143"/>
        <v>Medium</v>
      </c>
    </row>
    <row r="916" spans="1:390">
      <c r="A916" t="s">
        <v>495</v>
      </c>
      <c r="B916" t="s">
        <v>677</v>
      </c>
      <c r="C916" s="32" t="s">
        <v>678</v>
      </c>
      <c r="D916" s="1" t="s">
        <v>404</v>
      </c>
      <c r="E916">
        <v>20130</v>
      </c>
      <c r="F916" t="s">
        <v>936</v>
      </c>
      <c r="G916" s="18">
        <v>4989.1605714285606</v>
      </c>
      <c r="H916" s="62">
        <v>17330</v>
      </c>
      <c r="I916" s="76"/>
      <c r="J916" s="63">
        <v>27</v>
      </c>
      <c r="K916" s="63">
        <v>5</v>
      </c>
      <c r="R916" s="63">
        <v>0</v>
      </c>
      <c r="U916" s="63">
        <v>40</v>
      </c>
      <c r="V916" s="63">
        <v>200</v>
      </c>
      <c r="AC916" s="93">
        <v>0</v>
      </c>
      <c r="AN916" s="62"/>
      <c r="AO916" s="59">
        <f t="shared" si="145"/>
        <v>0</v>
      </c>
      <c r="AP916" s="62"/>
      <c r="AQ916" s="62"/>
      <c r="AR916" s="62"/>
      <c r="BO916" s="63">
        <f t="shared" si="151"/>
        <v>0</v>
      </c>
      <c r="BP916" s="63">
        <v>0</v>
      </c>
      <c r="BR916" s="63">
        <v>0</v>
      </c>
      <c r="BS916" s="63">
        <v>0</v>
      </c>
      <c r="BV916" s="63">
        <v>0</v>
      </c>
      <c r="BW916">
        <v>0</v>
      </c>
      <c r="BX916">
        <v>0</v>
      </c>
      <c r="BY916">
        <v>0</v>
      </c>
      <c r="BZ916">
        <f>SUM(BP916:BY916)</f>
        <v>0</v>
      </c>
      <c r="EJ916">
        <v>0</v>
      </c>
      <c r="EL916">
        <v>0</v>
      </c>
      <c r="EM916">
        <v>0</v>
      </c>
      <c r="EO916">
        <v>0</v>
      </c>
      <c r="EP916">
        <v>0</v>
      </c>
      <c r="EQ916">
        <v>0</v>
      </c>
      <c r="ES916">
        <v>0</v>
      </c>
      <c r="ET916" s="39">
        <f t="shared" ref="ET916:ET921" si="152">SUM(EJ916:ES916)</f>
        <v>0</v>
      </c>
      <c r="FT916" s="39"/>
      <c r="FU916">
        <v>0</v>
      </c>
      <c r="FW916">
        <v>0</v>
      </c>
      <c r="FZ916">
        <v>0</v>
      </c>
      <c r="GB916">
        <v>0</v>
      </c>
      <c r="GC916">
        <v>0</v>
      </c>
      <c r="GD916">
        <f>SUM(FU916:GC916)</f>
        <v>0</v>
      </c>
      <c r="GE916">
        <v>0</v>
      </c>
      <c r="GG916">
        <v>0</v>
      </c>
      <c r="GH916">
        <v>0</v>
      </c>
      <c r="GK916">
        <v>0</v>
      </c>
      <c r="GL916">
        <v>0</v>
      </c>
      <c r="GM916">
        <v>0</v>
      </c>
      <c r="GN916">
        <v>0</v>
      </c>
      <c r="GO916">
        <f>SUM(GE916:GN916)</f>
        <v>0</v>
      </c>
      <c r="GP916" s="2">
        <f t="shared" si="147"/>
        <v>0</v>
      </c>
      <c r="GQ916" s="2">
        <f t="shared" si="148"/>
        <v>0</v>
      </c>
      <c r="GR916" s="2">
        <f t="shared" si="149"/>
        <v>0</v>
      </c>
      <c r="GS916" t="s">
        <v>395</v>
      </c>
      <c r="GV916" t="s">
        <v>768</v>
      </c>
      <c r="GY916" t="s">
        <v>405</v>
      </c>
      <c r="HD916">
        <v>614</v>
      </c>
      <c r="HF916">
        <v>87</v>
      </c>
      <c r="HJ916">
        <v>0</v>
      </c>
      <c r="HQ916">
        <v>74</v>
      </c>
      <c r="HR916">
        <v>0</v>
      </c>
      <c r="HU916">
        <v>4</v>
      </c>
      <c r="IA916">
        <v>3</v>
      </c>
      <c r="IF916" s="63">
        <v>0.5</v>
      </c>
      <c r="IG916">
        <v>4</v>
      </c>
      <c r="II916" s="35">
        <f t="shared" si="141"/>
        <v>4</v>
      </c>
      <c r="IK916">
        <v>3</v>
      </c>
      <c r="IL916">
        <v>3</v>
      </c>
      <c r="IM916" s="18">
        <v>6544</v>
      </c>
      <c r="IN916" t="s">
        <v>411</v>
      </c>
      <c r="IO916" s="62">
        <v>7985</v>
      </c>
      <c r="IP916" s="18">
        <v>3453</v>
      </c>
      <c r="IQ916" s="18">
        <v>3378</v>
      </c>
      <c r="JA916" s="18">
        <v>30</v>
      </c>
      <c r="JB916" s="18">
        <v>30</v>
      </c>
      <c r="JC916" s="18">
        <v>6</v>
      </c>
      <c r="JD916" s="18">
        <v>6</v>
      </c>
      <c r="JE916" s="18" t="s">
        <v>768</v>
      </c>
      <c r="JF916" s="18" t="s">
        <v>964</v>
      </c>
      <c r="JG916" s="18" t="s">
        <v>995</v>
      </c>
      <c r="NX916" s="18">
        <f t="shared" si="150"/>
        <v>1247.2901428571402</v>
      </c>
      <c r="NY916" t="str">
        <f t="shared" si="142"/>
        <v>Smaller</v>
      </c>
      <c r="NZ916" t="str">
        <f t="shared" si="143"/>
        <v>Small</v>
      </c>
    </row>
    <row r="917" spans="1:390">
      <c r="A917" t="s">
        <v>443</v>
      </c>
      <c r="B917" t="s">
        <v>446</v>
      </c>
      <c r="C917" s="32" t="s">
        <v>447</v>
      </c>
      <c r="D917" s="1" t="s">
        <v>404</v>
      </c>
      <c r="E917">
        <v>20130</v>
      </c>
      <c r="F917" t="s">
        <v>936</v>
      </c>
      <c r="G917" s="18">
        <v>8047.9990476190442</v>
      </c>
      <c r="H917" s="62">
        <v>202990</v>
      </c>
      <c r="J917" s="63">
        <v>74</v>
      </c>
      <c r="K917" s="63">
        <v>5</v>
      </c>
      <c r="R917" s="63">
        <v>31</v>
      </c>
      <c r="U917" s="63">
        <v>20</v>
      </c>
      <c r="V917" s="63">
        <v>468</v>
      </c>
      <c r="AC917" s="93">
        <v>0</v>
      </c>
      <c r="AF917" s="93">
        <v>41336.65</v>
      </c>
      <c r="AN917" s="62"/>
      <c r="AO917" s="59">
        <f t="shared" si="145"/>
        <v>41336.65</v>
      </c>
      <c r="AP917" s="62"/>
      <c r="AQ917" s="62"/>
      <c r="AR917" s="62"/>
      <c r="BB917" s="63">
        <f>SUM(AP917:AZ917)</f>
        <v>0</v>
      </c>
      <c r="BF917" s="63">
        <v>433.35</v>
      </c>
      <c r="BM917" s="63">
        <v>9528.9699999999993</v>
      </c>
      <c r="BO917" s="63">
        <f t="shared" si="151"/>
        <v>9962.32</v>
      </c>
      <c r="DA917">
        <v>50562.58</v>
      </c>
      <c r="DI917">
        <f>SUM(CY917:DH917)</f>
        <v>50562.58</v>
      </c>
      <c r="EL917">
        <v>3510.66</v>
      </c>
      <c r="ES917">
        <v>85.88</v>
      </c>
      <c r="ET917" s="39">
        <f t="shared" si="152"/>
        <v>3596.54</v>
      </c>
      <c r="FT917" s="39"/>
      <c r="GP917" s="2">
        <f t="shared" si="147"/>
        <v>51298.97</v>
      </c>
      <c r="GQ917" s="2">
        <f t="shared" si="148"/>
        <v>54159.12</v>
      </c>
      <c r="GR917" s="2">
        <f t="shared" si="149"/>
        <v>105458.09</v>
      </c>
      <c r="GS917" t="s">
        <v>395</v>
      </c>
      <c r="GV917" t="s">
        <v>768</v>
      </c>
      <c r="GY917" t="s">
        <v>405</v>
      </c>
      <c r="HC917">
        <v>1530</v>
      </c>
      <c r="HD917">
        <v>3524</v>
      </c>
      <c r="HE917">
        <v>5866</v>
      </c>
      <c r="HF917">
        <v>99</v>
      </c>
      <c r="HG917">
        <v>16815</v>
      </c>
      <c r="HH917">
        <v>81548</v>
      </c>
      <c r="HJ917">
        <v>33</v>
      </c>
      <c r="HK917">
        <v>0</v>
      </c>
      <c r="HL917">
        <v>79</v>
      </c>
      <c r="HO917">
        <v>23</v>
      </c>
      <c r="HP917">
        <v>0</v>
      </c>
      <c r="HQ917">
        <v>180</v>
      </c>
      <c r="HR917">
        <v>0</v>
      </c>
      <c r="HU917">
        <v>15</v>
      </c>
      <c r="IA917">
        <v>9</v>
      </c>
      <c r="IF917" s="63">
        <v>3.3</v>
      </c>
      <c r="IG917">
        <v>5.99</v>
      </c>
      <c r="II917" s="35">
        <f t="shared" si="141"/>
        <v>5.99</v>
      </c>
      <c r="IK917">
        <v>9</v>
      </c>
      <c r="IL917">
        <v>8.5</v>
      </c>
      <c r="IM917" s="18">
        <v>3388</v>
      </c>
      <c r="IN917" t="s">
        <v>411</v>
      </c>
      <c r="IO917" s="62">
        <v>3874</v>
      </c>
      <c r="IP917" s="18">
        <v>26461</v>
      </c>
      <c r="IR917" s="18">
        <v>34</v>
      </c>
      <c r="IX917" s="18">
        <v>30369</v>
      </c>
      <c r="JE917" s="18" t="s">
        <v>766</v>
      </c>
      <c r="JP917" s="18" t="s">
        <v>766</v>
      </c>
      <c r="JR917" s="18">
        <v>1689</v>
      </c>
      <c r="JU917" s="18">
        <v>69</v>
      </c>
      <c r="KF917" s="18">
        <v>2</v>
      </c>
      <c r="KG917" s="18">
        <v>4</v>
      </c>
      <c r="KH917" s="18">
        <v>5</v>
      </c>
      <c r="KI917" s="18">
        <v>58</v>
      </c>
      <c r="KJ917" s="18">
        <v>44</v>
      </c>
      <c r="KK917" s="18">
        <v>44</v>
      </c>
      <c r="KL917" s="18">
        <v>0</v>
      </c>
      <c r="KM917" s="18">
        <v>0</v>
      </c>
      <c r="ME917" s="18" t="s">
        <v>766</v>
      </c>
      <c r="MJ917" s="18" t="s">
        <v>768</v>
      </c>
      <c r="MO917" s="18">
        <v>0</v>
      </c>
      <c r="MP917" s="18">
        <v>0</v>
      </c>
      <c r="MQ917" s="18" t="s">
        <v>766</v>
      </c>
      <c r="MS917" s="18">
        <v>213590</v>
      </c>
      <c r="MU917" s="18">
        <v>0</v>
      </c>
      <c r="NX917" s="18">
        <f t="shared" si="150"/>
        <v>1343.5724620399071</v>
      </c>
      <c r="NY917" t="str">
        <f t="shared" si="142"/>
        <v>Mid-range</v>
      </c>
      <c r="NZ917" t="str">
        <f t="shared" si="143"/>
        <v>Small</v>
      </c>
    </row>
    <row r="918" spans="1:390">
      <c r="A918" t="s">
        <v>716</v>
      </c>
      <c r="B918" t="s">
        <v>717</v>
      </c>
      <c r="C918" s="32" t="s">
        <v>718</v>
      </c>
      <c r="D918" s="31" t="s">
        <v>393</v>
      </c>
      <c r="E918">
        <v>20130</v>
      </c>
      <c r="F918" t="s">
        <v>936</v>
      </c>
      <c r="G918" s="18">
        <v>18272.389904761931</v>
      </c>
      <c r="H918" s="62">
        <v>30000</v>
      </c>
      <c r="I918" s="76"/>
      <c r="J918" s="63">
        <v>33</v>
      </c>
      <c r="K918" s="63">
        <v>4</v>
      </c>
      <c r="R918" s="63">
        <v>94</v>
      </c>
      <c r="U918" s="63">
        <v>32</v>
      </c>
      <c r="V918" s="63">
        <v>622</v>
      </c>
      <c r="AC918" s="93">
        <v>0</v>
      </c>
      <c r="AL918" s="93">
        <v>35759.94</v>
      </c>
      <c r="AM918" s="93">
        <v>581.5</v>
      </c>
      <c r="AN918" s="62"/>
      <c r="AO918" s="59">
        <f t="shared" si="145"/>
        <v>36341.440000000002</v>
      </c>
      <c r="AP918" s="62"/>
      <c r="AQ918" s="62"/>
      <c r="AR918" s="62"/>
      <c r="AY918" s="78">
        <v>49888</v>
      </c>
      <c r="BB918" s="63">
        <f>SUM(AP918:AZ918)</f>
        <v>49888</v>
      </c>
      <c r="BL918" s="78">
        <v>41566</v>
      </c>
      <c r="BO918" s="63">
        <f t="shared" si="151"/>
        <v>41566</v>
      </c>
      <c r="BX918">
        <v>0</v>
      </c>
      <c r="BZ918">
        <f>SUM(BP918:BY918)</f>
        <v>0</v>
      </c>
      <c r="DE918" s="42">
        <v>6806</v>
      </c>
      <c r="DH918" s="42">
        <v>145164</v>
      </c>
      <c r="DI918">
        <f>SUM(CY918:DH918)</f>
        <v>151970</v>
      </c>
      <c r="EQ918" s="42">
        <v>4183.26</v>
      </c>
      <c r="ET918" s="39">
        <f t="shared" si="152"/>
        <v>4183.26</v>
      </c>
      <c r="FT918" s="39"/>
      <c r="GB918">
        <v>350</v>
      </c>
      <c r="GD918">
        <f>SUM(FU918:GC918)</f>
        <v>350</v>
      </c>
      <c r="GP918" s="2">
        <f t="shared" si="147"/>
        <v>77907.44</v>
      </c>
      <c r="GQ918" s="2">
        <f t="shared" si="148"/>
        <v>206391.26</v>
      </c>
      <c r="GR918" s="2">
        <f t="shared" si="149"/>
        <v>284298.7</v>
      </c>
      <c r="GS918" t="s">
        <v>395</v>
      </c>
      <c r="GV918" t="s">
        <v>768</v>
      </c>
      <c r="GX918" t="s">
        <v>938</v>
      </c>
      <c r="GY918" t="s">
        <v>405</v>
      </c>
      <c r="HC918" s="39">
        <v>1564</v>
      </c>
      <c r="HD918" s="39">
        <v>3476</v>
      </c>
      <c r="HE918" s="39">
        <v>11125</v>
      </c>
      <c r="HF918">
        <v>528</v>
      </c>
      <c r="HH918" s="39">
        <v>117670</v>
      </c>
      <c r="HJ918">
        <v>127</v>
      </c>
      <c r="HK918">
        <v>21</v>
      </c>
      <c r="HL918" s="39">
        <v>1647</v>
      </c>
      <c r="HM918" s="39"/>
      <c r="HN918" s="39"/>
      <c r="HO918">
        <v>157</v>
      </c>
      <c r="HP918">
        <v>164</v>
      </c>
      <c r="HQ918">
        <v>232</v>
      </c>
      <c r="HR918">
        <v>158</v>
      </c>
      <c r="HS918" s="39"/>
      <c r="HT918" s="39"/>
      <c r="HU918">
        <v>16</v>
      </c>
      <c r="IA918">
        <v>19</v>
      </c>
      <c r="IF918" s="63">
        <v>1.1499999999999999</v>
      </c>
      <c r="IG918">
        <v>10.75</v>
      </c>
      <c r="II918" s="35">
        <f t="shared" si="141"/>
        <v>10.75</v>
      </c>
      <c r="IK918">
        <v>19</v>
      </c>
      <c r="IL918">
        <v>17.75</v>
      </c>
      <c r="IO918" s="62">
        <v>17160</v>
      </c>
      <c r="IP918" s="18">
        <v>32813</v>
      </c>
      <c r="IQ918" s="18">
        <v>7117</v>
      </c>
      <c r="IR918" s="18">
        <v>3592</v>
      </c>
      <c r="IX918" s="18">
        <v>60682</v>
      </c>
      <c r="JA918" s="18">
        <v>327</v>
      </c>
      <c r="JB918" s="18">
        <v>257</v>
      </c>
      <c r="JC918" s="18">
        <v>1153</v>
      </c>
      <c r="JD918" s="18">
        <v>308</v>
      </c>
      <c r="JE918" s="18" t="s">
        <v>766</v>
      </c>
      <c r="JP918" s="18" t="s">
        <v>766</v>
      </c>
      <c r="JR918" s="18">
        <v>5324</v>
      </c>
      <c r="JU918" s="18">
        <v>186</v>
      </c>
      <c r="KF918" s="18">
        <v>1</v>
      </c>
      <c r="KG918" s="18">
        <v>3</v>
      </c>
      <c r="KH918" s="18">
        <v>50</v>
      </c>
      <c r="KI918" s="18">
        <v>64</v>
      </c>
      <c r="KJ918" s="18">
        <v>40</v>
      </c>
      <c r="KL918" s="18">
        <v>4</v>
      </c>
      <c r="KM918" s="18">
        <v>0</v>
      </c>
      <c r="ME918" s="18" t="s">
        <v>768</v>
      </c>
      <c r="MJ918" s="18" t="s">
        <v>766</v>
      </c>
      <c r="MO918" s="18">
        <v>4</v>
      </c>
      <c r="MP918" s="18">
        <v>0</v>
      </c>
      <c r="MQ918" s="18" t="s">
        <v>768</v>
      </c>
      <c r="MR918" s="18">
        <v>3</v>
      </c>
      <c r="MU918" s="18">
        <v>2285</v>
      </c>
      <c r="NX918" s="18">
        <f t="shared" si="150"/>
        <v>1699.7572004429703</v>
      </c>
      <c r="NY918" t="str">
        <f t="shared" si="142"/>
        <v>Larger</v>
      </c>
      <c r="NZ918" t="str">
        <f t="shared" si="143"/>
        <v>Medium</v>
      </c>
    </row>
    <row r="919" spans="1:390">
      <c r="A919" t="s">
        <v>521</v>
      </c>
      <c r="B919" t="s">
        <v>729</v>
      </c>
      <c r="C919" s="32" t="s">
        <v>730</v>
      </c>
      <c r="D919" s="1" t="s">
        <v>404</v>
      </c>
      <c r="E919">
        <v>20130</v>
      </c>
      <c r="F919" t="s">
        <v>936</v>
      </c>
      <c r="G919" s="18">
        <v>14785.489333333404</v>
      </c>
      <c r="H919" s="62">
        <v>100145</v>
      </c>
      <c r="I919" s="76"/>
      <c r="J919" s="63">
        <v>60</v>
      </c>
      <c r="K919" s="63">
        <v>18</v>
      </c>
      <c r="R919" s="63">
        <v>41</v>
      </c>
      <c r="U919" s="63">
        <v>74</v>
      </c>
      <c r="V919" s="63">
        <v>587</v>
      </c>
      <c r="AC919" s="93">
        <v>0</v>
      </c>
      <c r="AL919" s="93">
        <v>51000</v>
      </c>
      <c r="AN919" s="62"/>
      <c r="AO919" s="59">
        <f t="shared" si="145"/>
        <v>51000</v>
      </c>
      <c r="AP919" s="62"/>
      <c r="AQ919" s="62"/>
      <c r="AR919" s="62"/>
      <c r="AZ919" s="63">
        <v>0</v>
      </c>
      <c r="BB919" s="63">
        <f>SUM(AP919:AZ919)</f>
        <v>0</v>
      </c>
      <c r="BL919" s="63">
        <v>17136</v>
      </c>
      <c r="BO919" s="63">
        <f t="shared" si="151"/>
        <v>17136</v>
      </c>
      <c r="BY919">
        <v>0</v>
      </c>
      <c r="BZ919">
        <f>SUM(BP919:BY919)</f>
        <v>0</v>
      </c>
      <c r="DG919">
        <v>72864</v>
      </c>
      <c r="DI919">
        <f>SUM(CY919:DH919)</f>
        <v>72864</v>
      </c>
      <c r="ES919">
        <v>8000</v>
      </c>
      <c r="ET919" s="39">
        <f t="shared" si="152"/>
        <v>8000</v>
      </c>
      <c r="FT919" s="39"/>
      <c r="GC919">
        <v>8912</v>
      </c>
      <c r="GD919">
        <f>SUM(FU919:GC919)</f>
        <v>8912</v>
      </c>
      <c r="GN919">
        <v>0</v>
      </c>
      <c r="GO919">
        <f>SUM(GE919:GN919)</f>
        <v>0</v>
      </c>
      <c r="GP919" s="2">
        <f t="shared" si="147"/>
        <v>68136</v>
      </c>
      <c r="GQ919" s="2">
        <f t="shared" si="148"/>
        <v>89776</v>
      </c>
      <c r="GR919" s="2">
        <f t="shared" si="149"/>
        <v>157912</v>
      </c>
      <c r="GS919" t="s">
        <v>420</v>
      </c>
      <c r="GU919" t="s">
        <v>996</v>
      </c>
      <c r="GV919" t="s">
        <v>766</v>
      </c>
      <c r="GY919" t="s">
        <v>405</v>
      </c>
      <c r="HC919">
        <v>1615</v>
      </c>
      <c r="HD919">
        <v>1864</v>
      </c>
      <c r="HE919">
        <v>33999</v>
      </c>
      <c r="HF919">
        <v>104</v>
      </c>
      <c r="HG919">
        <v>5</v>
      </c>
      <c r="HH919">
        <v>104307</v>
      </c>
      <c r="HJ919">
        <v>58</v>
      </c>
      <c r="HK919">
        <v>111</v>
      </c>
      <c r="HL919">
        <v>1780</v>
      </c>
      <c r="HO919">
        <v>91</v>
      </c>
      <c r="HP919">
        <v>91</v>
      </c>
      <c r="HQ919">
        <v>426</v>
      </c>
      <c r="HR919">
        <v>62</v>
      </c>
      <c r="HU919">
        <v>4</v>
      </c>
      <c r="IA919">
        <v>14</v>
      </c>
      <c r="IF919" s="63">
        <v>4.16</v>
      </c>
      <c r="IG919">
        <v>4.7699999999999996</v>
      </c>
      <c r="II919" s="35">
        <f t="shared" si="141"/>
        <v>4.7699999999999996</v>
      </c>
      <c r="IK919">
        <v>14</v>
      </c>
      <c r="IL919">
        <v>14</v>
      </c>
      <c r="IM919" s="18">
        <v>12869</v>
      </c>
      <c r="IN919" t="s">
        <v>411</v>
      </c>
      <c r="IO919" s="62">
        <v>13262</v>
      </c>
      <c r="IP919" s="18">
        <v>23471</v>
      </c>
      <c r="IQ919" s="18">
        <v>8972</v>
      </c>
      <c r="IR919" s="18">
        <v>900</v>
      </c>
      <c r="IS919" s="18">
        <v>8830</v>
      </c>
      <c r="IX919" s="18">
        <v>55435</v>
      </c>
      <c r="JA919" s="18">
        <v>120</v>
      </c>
      <c r="JB919" s="18">
        <v>114</v>
      </c>
      <c r="JC919" s="18">
        <v>287</v>
      </c>
      <c r="JD919" s="18">
        <v>250</v>
      </c>
      <c r="JE919" s="18" t="s">
        <v>766</v>
      </c>
      <c r="JP919" s="18" t="s">
        <v>766</v>
      </c>
      <c r="JR919" s="18">
        <v>1872</v>
      </c>
      <c r="JU919" s="18">
        <v>115</v>
      </c>
      <c r="KF919" s="18">
        <v>0</v>
      </c>
      <c r="KG919" s="18">
        <v>0</v>
      </c>
      <c r="KH919" s="18">
        <v>0</v>
      </c>
      <c r="KI919" s="18">
        <v>70</v>
      </c>
      <c r="KL919" s="18">
        <v>0</v>
      </c>
      <c r="KM919" s="18">
        <v>0</v>
      </c>
      <c r="ME919" s="18" t="s">
        <v>768</v>
      </c>
      <c r="MJ919" s="18" t="s">
        <v>766</v>
      </c>
      <c r="MO919" s="18">
        <v>0</v>
      </c>
      <c r="MP919" s="18">
        <v>0</v>
      </c>
      <c r="MQ919" s="18" t="s">
        <v>768</v>
      </c>
      <c r="MR919" s="18">
        <v>3</v>
      </c>
      <c r="MS919" s="18">
        <v>599684</v>
      </c>
      <c r="MU919" s="18">
        <v>0</v>
      </c>
      <c r="NX919" s="18">
        <f t="shared" si="150"/>
        <v>3099.6832983927475</v>
      </c>
      <c r="NY919" t="str">
        <f t="shared" si="142"/>
        <v>Larger</v>
      </c>
      <c r="NZ919" t="str">
        <f t="shared" si="143"/>
        <v>Medium</v>
      </c>
    </row>
    <row r="920" spans="1:390">
      <c r="A920" t="s">
        <v>732</v>
      </c>
      <c r="B920" t="s">
        <v>733</v>
      </c>
      <c r="C920" s="32" t="s">
        <v>734</v>
      </c>
      <c r="D920" s="31" t="s">
        <v>393</v>
      </c>
      <c r="E920">
        <v>20130</v>
      </c>
      <c r="F920" t="s">
        <v>936</v>
      </c>
      <c r="G920" s="18">
        <v>23075.608380952308</v>
      </c>
      <c r="H920" s="62">
        <v>106254</v>
      </c>
      <c r="I920" s="76"/>
      <c r="J920" s="63">
        <v>127</v>
      </c>
      <c r="K920" s="63">
        <v>15</v>
      </c>
      <c r="R920" s="63">
        <v>64</v>
      </c>
      <c r="U920" s="63">
        <v>90</v>
      </c>
      <c r="V920" s="63">
        <v>481</v>
      </c>
      <c r="AC920" s="93">
        <v>0</v>
      </c>
      <c r="AL920" s="93">
        <v>62085</v>
      </c>
      <c r="AM920" s="93">
        <v>14695</v>
      </c>
      <c r="AN920" s="62"/>
      <c r="AO920" s="59">
        <f t="shared" si="145"/>
        <v>76780</v>
      </c>
      <c r="AP920" s="62"/>
      <c r="AQ920" s="62"/>
      <c r="AR920" s="62"/>
      <c r="BL920" s="77">
        <v>48231</v>
      </c>
      <c r="BM920" s="77">
        <v>2227</v>
      </c>
      <c r="BN920" s="77"/>
      <c r="BO920" s="63">
        <f t="shared" si="151"/>
        <v>50458</v>
      </c>
      <c r="DG920" s="41">
        <v>49750</v>
      </c>
      <c r="DI920">
        <f>SUM(CY920:DH920)</f>
        <v>49750</v>
      </c>
      <c r="EQ920" s="41">
        <v>4534</v>
      </c>
      <c r="ET920" s="39">
        <f t="shared" si="152"/>
        <v>4534</v>
      </c>
      <c r="FT920" s="39"/>
      <c r="GP920" s="2">
        <f t="shared" si="147"/>
        <v>127238</v>
      </c>
      <c r="GQ920" s="2">
        <f t="shared" si="148"/>
        <v>54284</v>
      </c>
      <c r="GR920" s="2">
        <f t="shared" si="149"/>
        <v>181522</v>
      </c>
      <c r="GS920" t="s">
        <v>420</v>
      </c>
      <c r="GV920" t="s">
        <v>768</v>
      </c>
      <c r="GX920" t="s">
        <v>938</v>
      </c>
      <c r="GY920" t="s">
        <v>405</v>
      </c>
      <c r="HC920">
        <v>1808</v>
      </c>
      <c r="HD920">
        <v>14679</v>
      </c>
      <c r="HE920">
        <v>14919</v>
      </c>
      <c r="HF920">
        <v>203</v>
      </c>
      <c r="HH920">
        <v>138790</v>
      </c>
      <c r="HJ920">
        <v>114</v>
      </c>
      <c r="HK920">
        <v>0</v>
      </c>
      <c r="HL920">
        <v>2670</v>
      </c>
      <c r="HO920">
        <v>1487</v>
      </c>
      <c r="HP920">
        <v>2826</v>
      </c>
      <c r="HQ920">
        <v>351</v>
      </c>
      <c r="HR920">
        <v>632</v>
      </c>
      <c r="HU920">
        <v>28</v>
      </c>
      <c r="IA920">
        <v>37</v>
      </c>
      <c r="IF920" s="63">
        <v>9.84</v>
      </c>
      <c r="IG920">
        <v>22.117000000000001</v>
      </c>
      <c r="II920" s="35">
        <f t="shared" si="141"/>
        <v>22.117000000000001</v>
      </c>
      <c r="IK920">
        <v>37</v>
      </c>
      <c r="IL920">
        <v>35.520000000000003</v>
      </c>
      <c r="IM920" s="18">
        <v>31963</v>
      </c>
      <c r="IN920" t="s">
        <v>400</v>
      </c>
      <c r="IO920" s="62">
        <v>33652</v>
      </c>
      <c r="IP920" s="18">
        <v>72506</v>
      </c>
      <c r="IQ920" s="18">
        <v>44316</v>
      </c>
      <c r="IR920" s="18">
        <v>13186</v>
      </c>
      <c r="IS920" s="18">
        <v>0</v>
      </c>
      <c r="IX920" s="18">
        <v>163660</v>
      </c>
      <c r="JA920" s="18">
        <v>3</v>
      </c>
      <c r="JB920" s="18">
        <v>148</v>
      </c>
      <c r="JC920" s="18">
        <v>719</v>
      </c>
      <c r="JD920" s="18">
        <v>3</v>
      </c>
      <c r="JE920" s="18" t="s">
        <v>766</v>
      </c>
      <c r="JP920" s="18" t="s">
        <v>766</v>
      </c>
      <c r="JR920" s="18">
        <v>21669</v>
      </c>
      <c r="JU920" s="18">
        <v>536</v>
      </c>
      <c r="KF920" s="18">
        <v>1</v>
      </c>
      <c r="KG920" s="18">
        <v>4</v>
      </c>
      <c r="KH920" s="18">
        <v>69</v>
      </c>
      <c r="KI920" s="18">
        <v>58.75</v>
      </c>
      <c r="KJ920" s="18">
        <v>49.75</v>
      </c>
      <c r="KK920" s="18">
        <v>49.75</v>
      </c>
      <c r="KL920" s="18">
        <v>3.75</v>
      </c>
      <c r="KM920" s="18">
        <v>0</v>
      </c>
      <c r="ME920" s="18" t="s">
        <v>766</v>
      </c>
      <c r="MJ920" s="18" t="s">
        <v>768</v>
      </c>
      <c r="MO920" s="18">
        <v>3.75</v>
      </c>
      <c r="MP920" s="18">
        <v>0</v>
      </c>
      <c r="MQ920" s="18" t="s">
        <v>766</v>
      </c>
      <c r="MS920" s="18">
        <v>965053</v>
      </c>
      <c r="MU920" s="18">
        <v>385</v>
      </c>
      <c r="NX920" s="18">
        <f t="shared" si="150"/>
        <v>1043.3426043745674</v>
      </c>
      <c r="NY920" t="str">
        <f t="shared" si="142"/>
        <v>Larger</v>
      </c>
      <c r="NZ920" t="str">
        <f t="shared" si="143"/>
        <v>Large</v>
      </c>
    </row>
    <row r="921" spans="1:390">
      <c r="A921" t="s">
        <v>735</v>
      </c>
      <c r="B921" t="s">
        <v>736</v>
      </c>
      <c r="C921" s="32" t="s">
        <v>737</v>
      </c>
      <c r="D921" s="31" t="s">
        <v>393</v>
      </c>
      <c r="E921">
        <v>20130</v>
      </c>
      <c r="F921" t="s">
        <v>936</v>
      </c>
      <c r="G921" s="18">
        <v>14743.640761904731</v>
      </c>
      <c r="H921" s="62">
        <v>47039</v>
      </c>
      <c r="I921" s="76"/>
      <c r="J921" s="63">
        <v>57</v>
      </c>
      <c r="K921" s="63">
        <v>9</v>
      </c>
      <c r="R921" s="63">
        <v>72</v>
      </c>
      <c r="U921" s="63">
        <v>50</v>
      </c>
      <c r="V921" s="63">
        <v>684</v>
      </c>
      <c r="AC921" s="93">
        <v>0</v>
      </c>
      <c r="AL921" s="93">
        <v>150583</v>
      </c>
      <c r="AN921" s="62"/>
      <c r="AO921" s="59">
        <f t="shared" si="145"/>
        <v>150583</v>
      </c>
      <c r="AP921" s="62">
        <v>21929</v>
      </c>
      <c r="AQ921" s="62"/>
      <c r="AR921" s="62"/>
      <c r="AY921" s="76">
        <v>77759</v>
      </c>
      <c r="BB921" s="63">
        <f t="shared" ref="BB921:BB952" si="153">SUM(AP921:AZ921)</f>
        <v>99688</v>
      </c>
      <c r="BC921" s="76">
        <v>1405</v>
      </c>
      <c r="BD921" s="76"/>
      <c r="BE921" s="76"/>
      <c r="BL921" s="76">
        <v>38365</v>
      </c>
      <c r="BO921" s="63">
        <f t="shared" si="151"/>
        <v>39770</v>
      </c>
      <c r="BP921" s="63">
        <v>0</v>
      </c>
      <c r="BX921">
        <v>0</v>
      </c>
      <c r="BZ921">
        <f>SUM(BP921:BY921)</f>
        <v>0</v>
      </c>
      <c r="CY921" s="39">
        <v>41685</v>
      </c>
      <c r="CZ921" s="39"/>
      <c r="DG921" s="39">
        <v>35048</v>
      </c>
      <c r="DI921">
        <f>SUM(CY921:DH921)</f>
        <v>76733</v>
      </c>
      <c r="EJ921" s="39">
        <v>1530</v>
      </c>
      <c r="EK921" s="39"/>
      <c r="EQ921" s="39">
        <v>6000</v>
      </c>
      <c r="ET921" s="39">
        <f t="shared" si="152"/>
        <v>7530</v>
      </c>
      <c r="FT921" s="39"/>
      <c r="FU921">
        <v>0</v>
      </c>
      <c r="GB921">
        <v>0</v>
      </c>
      <c r="GD921">
        <f>SUM(FU921:GC921)</f>
        <v>0</v>
      </c>
      <c r="GE921">
        <v>0</v>
      </c>
      <c r="GM921">
        <v>0</v>
      </c>
      <c r="GO921">
        <f t="shared" ref="GO921:GO952" si="154">SUM(GE921:GN921)</f>
        <v>0</v>
      </c>
      <c r="GP921" s="2">
        <f t="shared" si="147"/>
        <v>190353</v>
      </c>
      <c r="GQ921" s="2">
        <f t="shared" si="148"/>
        <v>183951</v>
      </c>
      <c r="GR921" s="2">
        <f t="shared" si="149"/>
        <v>374304</v>
      </c>
      <c r="GS921" t="s">
        <v>420</v>
      </c>
      <c r="GU921" t="s">
        <v>937</v>
      </c>
      <c r="GV921" t="s">
        <v>766</v>
      </c>
      <c r="GW921" t="s">
        <v>410</v>
      </c>
      <c r="HC921" s="39">
        <v>2949</v>
      </c>
      <c r="HD921" s="39">
        <v>4994</v>
      </c>
      <c r="HE921" s="39">
        <v>32269</v>
      </c>
      <c r="HF921">
        <v>174</v>
      </c>
      <c r="HG921">
        <v>36</v>
      </c>
      <c r="HH921" s="39">
        <v>99987</v>
      </c>
      <c r="HI921" s="39"/>
      <c r="HJ921">
        <v>214</v>
      </c>
      <c r="HK921" s="39">
        <v>2151</v>
      </c>
      <c r="HL921" s="39">
        <v>3086</v>
      </c>
      <c r="HM921" s="39"/>
      <c r="HN921" s="39"/>
      <c r="HO921">
        <v>109</v>
      </c>
      <c r="HP921">
        <v>109</v>
      </c>
      <c r="HQ921">
        <v>0</v>
      </c>
      <c r="HR921">
        <v>248</v>
      </c>
      <c r="HS921" s="39"/>
      <c r="HT921" s="39"/>
      <c r="HU921">
        <v>10</v>
      </c>
      <c r="IA921">
        <v>12</v>
      </c>
      <c r="IF921" s="63">
        <v>8</v>
      </c>
      <c r="IG921">
        <v>4.29</v>
      </c>
      <c r="II921" s="35">
        <f t="shared" si="141"/>
        <v>4.29</v>
      </c>
      <c r="IJ921">
        <v>0</v>
      </c>
      <c r="IK921">
        <v>12</v>
      </c>
      <c r="IL921">
        <v>9.5</v>
      </c>
      <c r="IM921" s="18">
        <v>29635</v>
      </c>
      <c r="IN921" t="s">
        <v>400</v>
      </c>
      <c r="IO921" s="62">
        <v>24524</v>
      </c>
      <c r="IP921" s="18">
        <v>25129</v>
      </c>
      <c r="IR921" s="18">
        <v>1745</v>
      </c>
      <c r="IX921" s="18">
        <v>51398</v>
      </c>
      <c r="JA921" s="18">
        <v>6</v>
      </c>
      <c r="JB921" s="18">
        <v>6</v>
      </c>
      <c r="JC921" s="18">
        <v>481</v>
      </c>
      <c r="JD921" s="18">
        <v>42</v>
      </c>
      <c r="JE921" s="18" t="s">
        <v>766</v>
      </c>
      <c r="JP921" s="18" t="s">
        <v>766</v>
      </c>
      <c r="JR921" s="18">
        <v>2513</v>
      </c>
      <c r="JU921" s="18">
        <v>99</v>
      </c>
      <c r="KF921" s="18">
        <v>3</v>
      </c>
      <c r="KG921" s="18">
        <v>6</v>
      </c>
      <c r="KH921" s="18">
        <v>115</v>
      </c>
      <c r="KI921" s="18">
        <v>47</v>
      </c>
      <c r="KJ921" s="18">
        <v>41.5</v>
      </c>
      <c r="KK921" s="18">
        <v>41.5</v>
      </c>
      <c r="KL921" s="18">
        <v>0</v>
      </c>
      <c r="KM921" s="18">
        <v>0</v>
      </c>
      <c r="ME921" s="18" t="s">
        <v>766</v>
      </c>
      <c r="MJ921" s="18" t="s">
        <v>768</v>
      </c>
      <c r="MO921" s="18">
        <v>0</v>
      </c>
      <c r="MP921" s="18">
        <v>0</v>
      </c>
      <c r="MQ921" s="18" t="s">
        <v>766</v>
      </c>
      <c r="MS921" s="18">
        <v>382061</v>
      </c>
      <c r="MU921" s="18">
        <v>978</v>
      </c>
      <c r="NX921" s="18">
        <f t="shared" si="150"/>
        <v>3436.746098346091</v>
      </c>
      <c r="NY921" t="str">
        <f t="shared" si="142"/>
        <v>Larger</v>
      </c>
      <c r="NZ921" t="str">
        <f t="shared" si="143"/>
        <v>Medium</v>
      </c>
    </row>
    <row r="922" spans="1:390" ht="16">
      <c r="A922" t="s">
        <v>443</v>
      </c>
      <c r="B922" t="s">
        <v>444</v>
      </c>
      <c r="C922" s="32" t="s">
        <v>445</v>
      </c>
      <c r="D922" s="1" t="s">
        <v>404</v>
      </c>
      <c r="E922" s="8">
        <v>20140</v>
      </c>
      <c r="F922" s="14" t="s">
        <v>1148</v>
      </c>
      <c r="G922" s="44">
        <v>3768.6361904761957</v>
      </c>
      <c r="I922" s="100"/>
      <c r="J922" s="63">
        <v>12</v>
      </c>
      <c r="K922" s="63">
        <v>4</v>
      </c>
      <c r="R922" s="63">
        <v>30</v>
      </c>
      <c r="U922" s="63">
        <v>20</v>
      </c>
      <c r="V922" s="63">
        <v>248</v>
      </c>
      <c r="AC922" s="93">
        <v>0</v>
      </c>
      <c r="AD922" s="76">
        <v>65000</v>
      </c>
      <c r="AL922" s="93">
        <v>10000</v>
      </c>
      <c r="AM922" s="93">
        <v>55000</v>
      </c>
      <c r="AN922" s="100"/>
      <c r="AO922" s="59">
        <f t="shared" ref="AO922:AO953" si="155">IF(SUM(AC922:AM922)&gt;0,SUM(AC922:AM922),)</f>
        <v>130000</v>
      </c>
      <c r="AP922" s="100">
        <v>0</v>
      </c>
      <c r="AQ922" s="100">
        <v>0</v>
      </c>
      <c r="AR922" s="100"/>
      <c r="AS922" s="100"/>
      <c r="AT922" s="100"/>
      <c r="AU922" s="100"/>
      <c r="AV922" s="100"/>
      <c r="AW922" s="100"/>
      <c r="AX922" s="100"/>
      <c r="AY922" s="100"/>
      <c r="AZ922" s="100"/>
      <c r="BA922" s="100"/>
      <c r="BB922" s="100">
        <f t="shared" si="153"/>
        <v>0</v>
      </c>
      <c r="BC922" s="100">
        <v>0</v>
      </c>
      <c r="BD922" s="100"/>
      <c r="BE922" s="100">
        <v>7979</v>
      </c>
      <c r="BF922" s="100"/>
      <c r="BG922" s="100"/>
      <c r="BH922" s="100"/>
      <c r="BI922" s="100"/>
      <c r="BJ922" s="100"/>
      <c r="BK922" s="100"/>
      <c r="BL922" s="100"/>
      <c r="BM922" s="100">
        <v>7979</v>
      </c>
      <c r="BN922" s="100"/>
      <c r="BO922" s="100">
        <f t="shared" si="151"/>
        <v>15958</v>
      </c>
      <c r="BP922" s="62">
        <v>0</v>
      </c>
      <c r="BQ922" s="62">
        <v>0</v>
      </c>
      <c r="BR922" s="62">
        <v>0</v>
      </c>
      <c r="BS922" s="62"/>
      <c r="BT922" s="62"/>
      <c r="BU922" s="62"/>
      <c r="BV922" s="62"/>
      <c r="BW922" s="18"/>
      <c r="BX922" s="18"/>
      <c r="BY922" s="18"/>
      <c r="BZ922" s="18">
        <f t="shared" ref="BZ922:BZ953" si="156">IF(SUM(BP922:BY922)&gt;=0,SUM(BP922:BY922),"")</f>
        <v>0</v>
      </c>
      <c r="CA922" s="38">
        <v>0</v>
      </c>
      <c r="CB922" s="38"/>
      <c r="CC922" s="18">
        <v>45933</v>
      </c>
      <c r="CD922" s="38"/>
      <c r="CE922" s="38"/>
      <c r="CF922" s="38"/>
      <c r="CG922" s="38">
        <v>5933</v>
      </c>
      <c r="CH922" s="38"/>
      <c r="CI922" s="38"/>
      <c r="CJ922" s="38"/>
      <c r="CK922" s="38">
        <v>40000</v>
      </c>
      <c r="CL922" s="38"/>
      <c r="CM922" s="38">
        <f t="shared" ref="CM922:CM953" si="157">SUM(CA922:CK922)</f>
        <v>91866</v>
      </c>
      <c r="CN922" s="38">
        <v>0</v>
      </c>
      <c r="CO922" s="18">
        <v>0</v>
      </c>
      <c r="CP922" s="18"/>
      <c r="CQ922" s="45"/>
      <c r="CR922" s="45"/>
      <c r="CS922" s="38"/>
      <c r="CT922" s="18"/>
      <c r="CU922" s="38"/>
      <c r="CV922" s="45"/>
      <c r="CW922" s="18"/>
      <c r="CX922" s="18">
        <f t="shared" ref="CX922:CX953" si="158">SUM(CN922:CW922)</f>
        <v>0</v>
      </c>
      <c r="CY922" s="18">
        <f t="shared" ref="CY922:CY953" si="159">CA922+CN922</f>
        <v>0</v>
      </c>
      <c r="CZ922" s="18">
        <f t="shared" ref="CZ922:CZ953" si="160">CC922+CO922</f>
        <v>45933</v>
      </c>
      <c r="DA922" s="18">
        <f t="shared" ref="DA922:DA953" si="161">CD922+CP922</f>
        <v>0</v>
      </c>
      <c r="DB922" s="18">
        <f t="shared" ref="DB922:DB953" si="162">CE922+CQ922</f>
        <v>0</v>
      </c>
      <c r="DC922" s="18">
        <f t="shared" ref="DC922:DC953" si="163">CF922+CR922</f>
        <v>0</v>
      </c>
      <c r="DD922" s="18">
        <f t="shared" ref="DD922:DD953" si="164">CG922+CS922</f>
        <v>5933</v>
      </c>
      <c r="DE922" s="18">
        <f t="shared" ref="DE922:DE953" si="165">CH922+CT922</f>
        <v>0</v>
      </c>
      <c r="DF922" s="18">
        <f t="shared" ref="DF922:DF953" si="166">CI922+CU922</f>
        <v>0</v>
      </c>
      <c r="DG922" s="18">
        <f t="shared" ref="DG922:DG953" si="167">CJ922+CV922</f>
        <v>0</v>
      </c>
      <c r="DH922" s="18">
        <f t="shared" ref="DH922:DH953" si="168">CK922+CW922</f>
        <v>40000</v>
      </c>
      <c r="DI922" s="18">
        <f t="shared" ref="DI922:DI953" si="169">CM922+CX922</f>
        <v>91866</v>
      </c>
      <c r="DJ922" s="45">
        <v>0</v>
      </c>
      <c r="DK922" s="38">
        <v>0</v>
      </c>
      <c r="DL922" s="38"/>
      <c r="DM922" s="38"/>
      <c r="DN922" s="18"/>
      <c r="DO922" s="18"/>
      <c r="DP922" s="18"/>
      <c r="DQ922" s="18"/>
      <c r="DR922" s="18"/>
      <c r="DS922" s="38"/>
      <c r="DT922" s="18"/>
      <c r="DU922" s="18"/>
      <c r="DV922" s="62">
        <f t="shared" ref="DV922:DV953" si="170">SUM(DJ922:DT922)</f>
        <v>0</v>
      </c>
      <c r="DW922" s="74">
        <v>0</v>
      </c>
      <c r="DX922" s="45">
        <v>0</v>
      </c>
      <c r="DY922" s="45"/>
      <c r="DZ922" s="45"/>
      <c r="EA922" s="45"/>
      <c r="EB922" s="45"/>
      <c r="EC922" s="45"/>
      <c r="ED922" s="45"/>
      <c r="EE922" s="45"/>
      <c r="EF922" s="45"/>
      <c r="EG922" s="45"/>
      <c r="EH922" s="45"/>
      <c r="EI922" s="74">
        <f t="shared" ref="EI922:EI953" si="171">SUM(DW922:EG922)</f>
        <v>0</v>
      </c>
      <c r="EJ922" s="45">
        <f t="shared" ref="EJ922:EJ953" si="172">DJ922+DW922</f>
        <v>0</v>
      </c>
      <c r="EK922" s="45">
        <f t="shared" ref="EK922:EK953" si="173">DK922+DX922</f>
        <v>0</v>
      </c>
      <c r="EL922" s="45">
        <f t="shared" ref="EL922:EL953" si="174">DM922+DZ922</f>
        <v>0</v>
      </c>
      <c r="EM922" s="45">
        <f t="shared" ref="EM922:EM953" si="175">DN922+EA922</f>
        <v>0</v>
      </c>
      <c r="EN922" s="45">
        <f t="shared" ref="EN922:EN953" si="176">DO922+EB922</f>
        <v>0</v>
      </c>
      <c r="EO922" s="45">
        <f t="shared" ref="EO922:EO953" si="177">DP922+EC922</f>
        <v>0</v>
      </c>
      <c r="EP922" s="45">
        <f t="shared" ref="EP922:EP953" si="178">DQ922+ED922</f>
        <v>0</v>
      </c>
      <c r="EQ922" s="45">
        <f t="shared" ref="EQ922:EQ953" si="179">DR922+EE922</f>
        <v>0</v>
      </c>
      <c r="ER922" s="45">
        <f t="shared" ref="ER922:ER953" si="180">DS922+EF922</f>
        <v>0</v>
      </c>
      <c r="ES922" s="45">
        <f t="shared" ref="ES922:ES953" si="181">DT922+EG922</f>
        <v>0</v>
      </c>
      <c r="ET922" s="45">
        <f t="shared" ref="ET922:ET953" si="182">DV922+EI922</f>
        <v>0</v>
      </c>
      <c r="EU922" s="38">
        <v>0.81</v>
      </c>
      <c r="FA922" s="18">
        <v>0</v>
      </c>
      <c r="FB922" s="18">
        <v>0</v>
      </c>
      <c r="FJ922" s="18">
        <f t="shared" ref="FJ922:FJ953" si="183">SUM(FA922:FI922)</f>
        <v>0</v>
      </c>
      <c r="FK922" s="18">
        <v>0</v>
      </c>
      <c r="FL922" s="18">
        <v>0</v>
      </c>
      <c r="FT922" s="45">
        <f t="shared" ref="FT922:FT953" si="184">SUM(FK922:FS922)</f>
        <v>0</v>
      </c>
      <c r="FU922" s="45">
        <f t="shared" ref="FU922:FU953" si="185">FA922+FK922</f>
        <v>0</v>
      </c>
      <c r="FV922" s="45">
        <f t="shared" ref="FV922:FV953" si="186">FB922+FL922</f>
        <v>0</v>
      </c>
      <c r="FW922" s="45">
        <f t="shared" ref="FW922:FW953" si="187">FC922+FM922</f>
        <v>0</v>
      </c>
      <c r="FX922" s="45">
        <f t="shared" ref="FX922:FX953" si="188">FD922+FN922</f>
        <v>0</v>
      </c>
      <c r="FY922" s="45">
        <f t="shared" ref="FY922:FY953" si="189">FE922+FO922</f>
        <v>0</v>
      </c>
      <c r="FZ922" s="45">
        <f t="shared" ref="FZ922:FZ953" si="190">FF922+FP922</f>
        <v>0</v>
      </c>
      <c r="GA922" s="45">
        <f t="shared" ref="GA922:GA953" si="191">FG922+FQ922</f>
        <v>0</v>
      </c>
      <c r="GB922" s="45">
        <f t="shared" ref="GB922:GB953" si="192">FH922+FR922</f>
        <v>0</v>
      </c>
      <c r="GC922" s="45">
        <f t="shared" ref="GC922:GC953" si="193">FI922+FS922</f>
        <v>0</v>
      </c>
      <c r="GD922" s="45">
        <f t="shared" ref="GD922:GD953" si="194">FJ922+FT922</f>
        <v>0</v>
      </c>
      <c r="GE922" s="45">
        <v>0</v>
      </c>
      <c r="GF922" s="45">
        <v>0</v>
      </c>
      <c r="GG922" s="38"/>
      <c r="GH922" s="45"/>
      <c r="GI922" s="45"/>
      <c r="GJ922" s="45"/>
      <c r="GK922" s="45"/>
      <c r="GL922" s="45"/>
      <c r="GM922" s="45"/>
      <c r="GO922" s="39">
        <f t="shared" si="154"/>
        <v>0</v>
      </c>
      <c r="GP922" s="39">
        <f t="shared" si="147"/>
        <v>145958</v>
      </c>
      <c r="GQ922" s="39">
        <f t="shared" si="148"/>
        <v>91866</v>
      </c>
      <c r="GR922" s="39">
        <f t="shared" ref="GR922:GR953" si="195">GP922+GQ922+GO922</f>
        <v>237824</v>
      </c>
      <c r="GS922" t="s">
        <v>395</v>
      </c>
      <c r="GV922" t="s">
        <v>768</v>
      </c>
      <c r="GX922" t="s">
        <v>938</v>
      </c>
      <c r="HC922">
        <v>520</v>
      </c>
      <c r="HD922">
        <v>0</v>
      </c>
      <c r="HE922" s="39">
        <v>32444</v>
      </c>
      <c r="HF922">
        <v>44</v>
      </c>
      <c r="HH922" s="39">
        <v>35853</v>
      </c>
      <c r="HI922" s="18"/>
      <c r="HJ922">
        <v>0</v>
      </c>
      <c r="HK922" s="18">
        <v>0</v>
      </c>
      <c r="HL922">
        <v>520</v>
      </c>
      <c r="HO922">
        <v>20</v>
      </c>
      <c r="HP922">
        <v>20</v>
      </c>
      <c r="HQ922">
        <v>0</v>
      </c>
      <c r="HR922">
        <v>0</v>
      </c>
      <c r="HS922" t="s">
        <v>766</v>
      </c>
      <c r="HU922">
        <v>3</v>
      </c>
      <c r="IA922">
        <v>4</v>
      </c>
      <c r="IF922" s="63">
        <v>0</v>
      </c>
      <c r="IG922">
        <v>1.5</v>
      </c>
      <c r="II922" s="35">
        <f t="shared" si="141"/>
        <v>1.5</v>
      </c>
      <c r="IK922">
        <f t="shared" ref="IK922:IK953" si="196">IC922+IH922</f>
        <v>0</v>
      </c>
      <c r="IL922">
        <v>4</v>
      </c>
      <c r="IM922" s="18">
        <v>4816</v>
      </c>
      <c r="IN922" s="39" t="s">
        <v>411</v>
      </c>
      <c r="IO922" s="62">
        <v>3506</v>
      </c>
      <c r="IP922" s="18">
        <v>19300</v>
      </c>
      <c r="IQ922" s="18">
        <v>3069</v>
      </c>
      <c r="IR922" s="18">
        <v>0</v>
      </c>
      <c r="IX922" s="18">
        <v>25877</v>
      </c>
      <c r="IY922" s="18">
        <v>0</v>
      </c>
      <c r="IZ922" s="18">
        <v>0</v>
      </c>
      <c r="JB922" s="18">
        <v>0</v>
      </c>
      <c r="JC922" s="18">
        <v>0</v>
      </c>
      <c r="JD922" s="18">
        <v>0</v>
      </c>
      <c r="JE922" s="18" t="s">
        <v>766</v>
      </c>
      <c r="JP922" s="18" t="s">
        <v>766</v>
      </c>
      <c r="JR922" s="18">
        <v>1652</v>
      </c>
      <c r="JU922" s="18">
        <v>73</v>
      </c>
      <c r="KF922" s="18">
        <v>3</v>
      </c>
      <c r="KG922" s="18">
        <v>3</v>
      </c>
      <c r="KH922" s="18">
        <v>60</v>
      </c>
      <c r="KI922" s="18">
        <v>56</v>
      </c>
      <c r="KJ922" s="18">
        <v>32</v>
      </c>
      <c r="KK922" s="18">
        <v>0</v>
      </c>
      <c r="KL922" s="18">
        <v>0</v>
      </c>
      <c r="KM922" s="18">
        <v>0</v>
      </c>
      <c r="ME922" s="18" t="s">
        <v>766</v>
      </c>
      <c r="MJ922" s="18" t="s">
        <v>768</v>
      </c>
      <c r="MK922" s="18" t="s">
        <v>768</v>
      </c>
      <c r="MO922" s="18">
        <v>0</v>
      </c>
      <c r="MP922" s="18">
        <v>0</v>
      </c>
      <c r="MQ922" s="18" t="s">
        <v>766</v>
      </c>
      <c r="MS922" s="18">
        <v>281206</v>
      </c>
      <c r="MU922" s="18">
        <v>0</v>
      </c>
      <c r="NL922" s="18" t="s">
        <v>768</v>
      </c>
      <c r="NO922" s="18" t="s">
        <v>1149</v>
      </c>
      <c r="NP922" s="18" t="s">
        <v>1150</v>
      </c>
      <c r="NT922" s="18" t="s">
        <v>942</v>
      </c>
      <c r="NU922" s="18" t="s">
        <v>1151</v>
      </c>
      <c r="NX922" s="18">
        <f t="shared" si="150"/>
        <v>2512.4241269841305</v>
      </c>
      <c r="NY922" t="str">
        <f t="shared" si="142"/>
        <v>Smaller</v>
      </c>
      <c r="NZ922" t="str">
        <f t="shared" si="143"/>
        <v>Small</v>
      </c>
    </row>
    <row r="923" spans="1:390" ht="16">
      <c r="A923" t="s">
        <v>598</v>
      </c>
      <c r="B923" t="s">
        <v>655</v>
      </c>
      <c r="C923" s="32" t="s">
        <v>656</v>
      </c>
      <c r="D923" s="1" t="s">
        <v>404</v>
      </c>
      <c r="E923" s="8">
        <v>20140</v>
      </c>
      <c r="F923" s="14" t="s">
        <v>1148</v>
      </c>
      <c r="G923" s="44">
        <v>6199.7428571427818</v>
      </c>
      <c r="H923" s="62">
        <v>0</v>
      </c>
      <c r="I923" s="100"/>
      <c r="J923" s="63">
        <v>0</v>
      </c>
      <c r="K923" s="63">
        <v>0</v>
      </c>
      <c r="R923" s="63">
        <v>0</v>
      </c>
      <c r="U923" s="63">
        <v>0</v>
      </c>
      <c r="V923" s="63">
        <v>0</v>
      </c>
      <c r="AC923" s="93">
        <v>0</v>
      </c>
      <c r="AN923" s="100"/>
      <c r="AO923" s="59">
        <f t="shared" si="155"/>
        <v>0</v>
      </c>
      <c r="AP923" s="100">
        <v>3472</v>
      </c>
      <c r="AQ923" s="100"/>
      <c r="AR923" s="100"/>
      <c r="AS923" s="100"/>
      <c r="AT923" s="100"/>
      <c r="AU923" s="100"/>
      <c r="AV923" s="100"/>
      <c r="AW923" s="100"/>
      <c r="AX923" s="100"/>
      <c r="AY923" s="100"/>
      <c r="AZ923" s="100"/>
      <c r="BA923" s="100"/>
      <c r="BB923" s="100">
        <f t="shared" si="153"/>
        <v>3472</v>
      </c>
      <c r="BC923" s="100"/>
      <c r="BD923" s="100"/>
      <c r="BE923" s="100"/>
      <c r="BF923" s="100"/>
      <c r="BG923" s="100"/>
      <c r="BH923" s="100"/>
      <c r="BI923" s="100"/>
      <c r="BJ923" s="100"/>
      <c r="BK923" s="100"/>
      <c r="BL923" s="100"/>
      <c r="BM923" s="100"/>
      <c r="BN923" s="100"/>
      <c r="BO923" s="100">
        <f t="shared" si="151"/>
        <v>0</v>
      </c>
      <c r="BP923" s="100"/>
      <c r="BR923" s="100"/>
      <c r="BS923" s="100"/>
      <c r="BT923" s="100"/>
      <c r="BU923" s="100"/>
      <c r="BV923" s="62"/>
      <c r="BW923" s="18"/>
      <c r="BX923" s="18"/>
      <c r="BY923" s="18"/>
      <c r="BZ923" s="18">
        <f t="shared" si="156"/>
        <v>0</v>
      </c>
      <c r="CA923" s="38">
        <v>17010.62</v>
      </c>
      <c r="CB923" s="38"/>
      <c r="CC923" s="18"/>
      <c r="CD923" s="38"/>
      <c r="CE923" s="38"/>
      <c r="CF923" s="38"/>
      <c r="CG923" s="38"/>
      <c r="CH923" s="38"/>
      <c r="CI923" s="38"/>
      <c r="CJ923" s="38">
        <v>26185</v>
      </c>
      <c r="CK923" s="38"/>
      <c r="CL923" s="38"/>
      <c r="CM923" s="38">
        <f t="shared" si="157"/>
        <v>43195.619999999995</v>
      </c>
      <c r="CN923" s="38"/>
      <c r="CO923" s="18"/>
      <c r="CP923" s="18"/>
      <c r="CQ923" s="45"/>
      <c r="CR923" s="45"/>
      <c r="CS923" s="38"/>
      <c r="CT923" s="18"/>
      <c r="CU923" s="38"/>
      <c r="CV923" s="45"/>
      <c r="CW923" s="18"/>
      <c r="CX923" s="18">
        <f t="shared" si="158"/>
        <v>0</v>
      </c>
      <c r="CY923" s="18">
        <f t="shared" si="159"/>
        <v>17010.62</v>
      </c>
      <c r="CZ923" s="18">
        <f t="shared" si="160"/>
        <v>0</v>
      </c>
      <c r="DA923" s="18">
        <f t="shared" si="161"/>
        <v>0</v>
      </c>
      <c r="DB923" s="18">
        <f t="shared" si="162"/>
        <v>0</v>
      </c>
      <c r="DC923" s="18">
        <f t="shared" si="163"/>
        <v>0</v>
      </c>
      <c r="DD923" s="18">
        <f t="shared" si="164"/>
        <v>0</v>
      </c>
      <c r="DE923" s="18">
        <f t="shared" si="165"/>
        <v>0</v>
      </c>
      <c r="DF923" s="18">
        <f t="shared" si="166"/>
        <v>0</v>
      </c>
      <c r="DG923" s="18">
        <f t="shared" si="167"/>
        <v>26185</v>
      </c>
      <c r="DH923" s="18">
        <f t="shared" si="168"/>
        <v>0</v>
      </c>
      <c r="DI923" s="18">
        <f t="shared" si="169"/>
        <v>43195.619999999995</v>
      </c>
      <c r="DJ923" s="45"/>
      <c r="DK923" s="38"/>
      <c r="DL923" s="38"/>
      <c r="DM923" s="38"/>
      <c r="DN923" s="18"/>
      <c r="DO923" s="18"/>
      <c r="DP923" s="18"/>
      <c r="DQ923" s="18"/>
      <c r="DR923" s="18"/>
      <c r="DS923" s="38"/>
      <c r="DT923" s="18"/>
      <c r="DU923" s="18"/>
      <c r="DV923" s="62">
        <f t="shared" si="170"/>
        <v>0</v>
      </c>
      <c r="DW923" s="74"/>
      <c r="DX923" s="45"/>
      <c r="DY923" s="45"/>
      <c r="DZ923" s="45"/>
      <c r="EA923" s="45"/>
      <c r="EB923" s="45"/>
      <c r="EC923" s="45"/>
      <c r="ED923" s="45"/>
      <c r="EE923" s="45"/>
      <c r="EF923" s="45"/>
      <c r="EG923" s="45"/>
      <c r="EH923" s="45"/>
      <c r="EI923" s="74">
        <f t="shared" si="171"/>
        <v>0</v>
      </c>
      <c r="EJ923" s="45">
        <f t="shared" si="172"/>
        <v>0</v>
      </c>
      <c r="EK923" s="45">
        <f t="shared" si="173"/>
        <v>0</v>
      </c>
      <c r="EL923" s="45">
        <f t="shared" si="174"/>
        <v>0</v>
      </c>
      <c r="EM923" s="45">
        <f t="shared" si="175"/>
        <v>0</v>
      </c>
      <c r="EN923" s="45">
        <f t="shared" si="176"/>
        <v>0</v>
      </c>
      <c r="EO923" s="45">
        <f t="shared" si="177"/>
        <v>0</v>
      </c>
      <c r="EP923" s="45">
        <f t="shared" si="178"/>
        <v>0</v>
      </c>
      <c r="EQ923" s="45">
        <f t="shared" si="179"/>
        <v>0</v>
      </c>
      <c r="ER923" s="45">
        <f t="shared" si="180"/>
        <v>0</v>
      </c>
      <c r="ES923" s="45">
        <f t="shared" si="181"/>
        <v>0</v>
      </c>
      <c r="ET923" s="45">
        <f t="shared" si="182"/>
        <v>0</v>
      </c>
      <c r="EU923" s="38">
        <v>0</v>
      </c>
      <c r="FJ923" s="18">
        <f t="shared" si="183"/>
        <v>0</v>
      </c>
      <c r="FT923" s="45">
        <f t="shared" si="184"/>
        <v>0</v>
      </c>
      <c r="FU923" s="45">
        <f t="shared" si="185"/>
        <v>0</v>
      </c>
      <c r="FV923" s="45">
        <f t="shared" si="186"/>
        <v>0</v>
      </c>
      <c r="FW923" s="45">
        <f t="shared" si="187"/>
        <v>0</v>
      </c>
      <c r="FX923" s="45">
        <f t="shared" si="188"/>
        <v>0</v>
      </c>
      <c r="FY923" s="45">
        <f t="shared" si="189"/>
        <v>0</v>
      </c>
      <c r="FZ923" s="45">
        <f t="shared" si="190"/>
        <v>0</v>
      </c>
      <c r="GA923" s="45">
        <f t="shared" si="191"/>
        <v>0</v>
      </c>
      <c r="GB923" s="45">
        <f t="shared" si="192"/>
        <v>0</v>
      </c>
      <c r="GC923" s="45">
        <f t="shared" si="193"/>
        <v>0</v>
      </c>
      <c r="GD923" s="45">
        <f t="shared" si="194"/>
        <v>0</v>
      </c>
      <c r="GE923" s="45">
        <v>904.07</v>
      </c>
      <c r="GF923" s="45"/>
      <c r="GG923" s="38"/>
      <c r="GH923" s="45"/>
      <c r="GI923" s="45"/>
      <c r="GJ923" s="45"/>
      <c r="GK923" s="45"/>
      <c r="GL923" s="45"/>
      <c r="GM923" s="45">
        <v>3815</v>
      </c>
      <c r="GO923" s="39">
        <f t="shared" si="154"/>
        <v>4719.07</v>
      </c>
      <c r="GP923" s="39">
        <f t="shared" si="147"/>
        <v>0</v>
      </c>
      <c r="GQ923" s="39">
        <f t="shared" si="148"/>
        <v>46667.619999999995</v>
      </c>
      <c r="GR923" s="39">
        <f t="shared" si="195"/>
        <v>51386.689999999995</v>
      </c>
      <c r="GS923" t="s">
        <v>942</v>
      </c>
      <c r="GT923" t="s">
        <v>463</v>
      </c>
      <c r="GV923" t="s">
        <v>768</v>
      </c>
      <c r="HB923" t="s">
        <v>1152</v>
      </c>
      <c r="HE923" s="39">
        <v>55000</v>
      </c>
      <c r="HI923" s="18"/>
      <c r="HK923" s="18">
        <v>2494</v>
      </c>
      <c r="HS923" t="s">
        <v>766</v>
      </c>
      <c r="HU923">
        <v>1</v>
      </c>
      <c r="IG923">
        <v>0.25</v>
      </c>
      <c r="II923" s="35">
        <f t="shared" si="141"/>
        <v>0.25</v>
      </c>
      <c r="IK923">
        <f t="shared" si="196"/>
        <v>0</v>
      </c>
      <c r="IL923">
        <v>0</v>
      </c>
      <c r="IM923" s="18">
        <v>414</v>
      </c>
      <c r="IN923" s="39" t="s">
        <v>400</v>
      </c>
      <c r="JE923" s="18" t="s">
        <v>766</v>
      </c>
      <c r="JP923" s="18" t="s">
        <v>766</v>
      </c>
      <c r="JR923" s="18">
        <v>480</v>
      </c>
      <c r="JU923" s="18">
        <v>12</v>
      </c>
      <c r="KF923" s="18">
        <v>2</v>
      </c>
      <c r="KG923" s="18">
        <v>2</v>
      </c>
      <c r="KH923" s="18">
        <v>25</v>
      </c>
      <c r="KI923" s="18">
        <v>168</v>
      </c>
      <c r="KJ923" s="18">
        <v>168</v>
      </c>
      <c r="KK923" s="18">
        <v>30</v>
      </c>
      <c r="KL923" s="18">
        <v>168</v>
      </c>
      <c r="KM923" s="18">
        <v>168</v>
      </c>
      <c r="ME923" s="18" t="s">
        <v>768</v>
      </c>
      <c r="MJ923" s="18" t="s">
        <v>766</v>
      </c>
      <c r="MK923" s="18" t="s">
        <v>766</v>
      </c>
      <c r="MO923" s="18">
        <v>0</v>
      </c>
      <c r="MP923" s="18">
        <v>0</v>
      </c>
      <c r="MQ923" s="18" t="s">
        <v>766</v>
      </c>
      <c r="MS923" s="18">
        <v>14400</v>
      </c>
      <c r="NL923" s="18" t="s">
        <v>766</v>
      </c>
      <c r="NX923" s="18">
        <f t="shared" si="150"/>
        <v>24798.971428571127</v>
      </c>
      <c r="NY923" t="str">
        <f t="shared" si="142"/>
        <v>Smaller</v>
      </c>
      <c r="NZ923" t="str">
        <f t="shared" si="143"/>
        <v>Small</v>
      </c>
    </row>
    <row r="924" spans="1:390" ht="16">
      <c r="A924" t="s">
        <v>406</v>
      </c>
      <c r="B924" t="s">
        <v>406</v>
      </c>
      <c r="C924" s="32" t="s">
        <v>407</v>
      </c>
      <c r="D924" s="31" t="s">
        <v>393</v>
      </c>
      <c r="E924" s="8">
        <v>20140</v>
      </c>
      <c r="F924" s="14" t="s">
        <v>1148</v>
      </c>
      <c r="G924" s="44">
        <v>1435.9394285714282</v>
      </c>
      <c r="H924" s="62">
        <v>15000</v>
      </c>
      <c r="I924" s="100"/>
      <c r="J924" s="63">
        <v>50</v>
      </c>
      <c r="K924" s="63">
        <v>7</v>
      </c>
      <c r="R924" s="63">
        <v>0</v>
      </c>
      <c r="U924" s="63">
        <v>59</v>
      </c>
      <c r="V924" s="63">
        <v>244</v>
      </c>
      <c r="AC924" s="93">
        <v>0</v>
      </c>
      <c r="AD924" s="76">
        <v>0</v>
      </c>
      <c r="AF924" s="93">
        <v>0</v>
      </c>
      <c r="AG924" s="93">
        <v>7560</v>
      </c>
      <c r="AJ924" s="93">
        <v>0</v>
      </c>
      <c r="AK924" s="93">
        <v>0</v>
      </c>
      <c r="AL924" s="93">
        <v>11396</v>
      </c>
      <c r="AM924" s="93">
        <v>3399</v>
      </c>
      <c r="AN924" s="100"/>
      <c r="AO924" s="59">
        <f t="shared" si="155"/>
        <v>22355</v>
      </c>
      <c r="AP924" s="100">
        <v>3.7919999999999998</v>
      </c>
      <c r="AQ924" s="100">
        <v>0</v>
      </c>
      <c r="AR924" s="100"/>
      <c r="AS924" s="100">
        <v>0</v>
      </c>
      <c r="AT924" s="100">
        <v>0</v>
      </c>
      <c r="AU924" s="100"/>
      <c r="AV924" s="100"/>
      <c r="AW924" s="100">
        <v>0</v>
      </c>
      <c r="AX924" s="100">
        <v>0</v>
      </c>
      <c r="AY924" s="100">
        <v>1.012</v>
      </c>
      <c r="AZ924" s="100">
        <v>0</v>
      </c>
      <c r="BA924" s="100"/>
      <c r="BB924" s="100">
        <f t="shared" si="153"/>
        <v>4.8040000000000003</v>
      </c>
      <c r="BC924" s="100">
        <v>0</v>
      </c>
      <c r="BD924" s="100"/>
      <c r="BE924" s="100">
        <v>0</v>
      </c>
      <c r="BF924" s="100">
        <v>0</v>
      </c>
      <c r="BG924" s="100">
        <v>0</v>
      </c>
      <c r="BH924" s="100"/>
      <c r="BI924" s="100"/>
      <c r="BJ924" s="100">
        <v>0</v>
      </c>
      <c r="BK924" s="100">
        <v>0</v>
      </c>
      <c r="BL924" s="100">
        <v>5104</v>
      </c>
      <c r="BM924" s="100">
        <v>0</v>
      </c>
      <c r="BN924" s="100"/>
      <c r="BO924" s="100">
        <f t="shared" si="151"/>
        <v>5104</v>
      </c>
      <c r="BP924" s="62">
        <v>0</v>
      </c>
      <c r="BQ924" s="62">
        <v>0</v>
      </c>
      <c r="BR924" s="62">
        <v>0</v>
      </c>
      <c r="BS924" s="62">
        <v>0</v>
      </c>
      <c r="BT924" s="62"/>
      <c r="BU924" s="62"/>
      <c r="BV924" s="62">
        <v>0</v>
      </c>
      <c r="BW924" s="18">
        <v>0</v>
      </c>
      <c r="BX924" s="18">
        <v>0</v>
      </c>
      <c r="BY924" s="18">
        <v>0</v>
      </c>
      <c r="BZ924" s="18">
        <f t="shared" si="156"/>
        <v>0</v>
      </c>
      <c r="CA924" s="38">
        <v>15119</v>
      </c>
      <c r="CB924" s="38"/>
      <c r="CC924" s="18">
        <v>0</v>
      </c>
      <c r="CD924" s="38">
        <v>0</v>
      </c>
      <c r="CE924" s="38">
        <v>0</v>
      </c>
      <c r="CF924" s="38"/>
      <c r="CG924" s="38">
        <v>0</v>
      </c>
      <c r="CH924" s="38">
        <v>0</v>
      </c>
      <c r="CI924" s="38">
        <v>0</v>
      </c>
      <c r="CJ924" s="38">
        <v>0</v>
      </c>
      <c r="CK924" s="38">
        <v>0</v>
      </c>
      <c r="CL924" s="38"/>
      <c r="CM924" s="38">
        <f t="shared" si="157"/>
        <v>15119</v>
      </c>
      <c r="CN924" s="38">
        <v>0</v>
      </c>
      <c r="CO924" s="18">
        <v>0</v>
      </c>
      <c r="CP924" s="18">
        <v>0</v>
      </c>
      <c r="CQ924" s="45">
        <v>0</v>
      </c>
      <c r="CR924" s="45"/>
      <c r="CS924" s="38">
        <v>0</v>
      </c>
      <c r="CT924" s="18">
        <v>0</v>
      </c>
      <c r="CU924" s="38">
        <v>0</v>
      </c>
      <c r="CV924" s="45">
        <v>0</v>
      </c>
      <c r="CW924" s="18">
        <v>0</v>
      </c>
      <c r="CX924" s="18">
        <f t="shared" si="158"/>
        <v>0</v>
      </c>
      <c r="CY924" s="18">
        <f t="shared" si="159"/>
        <v>15119</v>
      </c>
      <c r="CZ924" s="18">
        <f t="shared" si="160"/>
        <v>0</v>
      </c>
      <c r="DA924" s="18">
        <f t="shared" si="161"/>
        <v>0</v>
      </c>
      <c r="DB924" s="18">
        <f t="shared" si="162"/>
        <v>0</v>
      </c>
      <c r="DC924" s="18">
        <f t="shared" si="163"/>
        <v>0</v>
      </c>
      <c r="DD924" s="18">
        <f t="shared" si="164"/>
        <v>0</v>
      </c>
      <c r="DE924" s="18">
        <f t="shared" si="165"/>
        <v>0</v>
      </c>
      <c r="DF924" s="18">
        <f t="shared" si="166"/>
        <v>0</v>
      </c>
      <c r="DG924" s="18">
        <f t="shared" si="167"/>
        <v>0</v>
      </c>
      <c r="DH924" s="18">
        <f t="shared" si="168"/>
        <v>0</v>
      </c>
      <c r="DI924" s="18">
        <f t="shared" si="169"/>
        <v>15119</v>
      </c>
      <c r="DJ924" s="45">
        <v>0</v>
      </c>
      <c r="DK924" s="38">
        <v>0</v>
      </c>
      <c r="DL924" s="38"/>
      <c r="DM924" s="38">
        <v>0</v>
      </c>
      <c r="DN924" s="18">
        <v>0</v>
      </c>
      <c r="DO924" s="18"/>
      <c r="DP924" s="18">
        <v>0</v>
      </c>
      <c r="DQ924" s="18">
        <v>0</v>
      </c>
      <c r="DR924" s="18">
        <v>0</v>
      </c>
      <c r="DS924" s="38">
        <v>0</v>
      </c>
      <c r="DT924" s="18">
        <v>0</v>
      </c>
      <c r="DU924" s="18"/>
      <c r="DV924" s="62">
        <f t="shared" si="170"/>
        <v>0</v>
      </c>
      <c r="DW924" s="74">
        <v>0</v>
      </c>
      <c r="DX924" s="45">
        <v>0</v>
      </c>
      <c r="DY924" s="45"/>
      <c r="DZ924" s="45">
        <v>0</v>
      </c>
      <c r="EA924" s="45">
        <v>0</v>
      </c>
      <c r="EB924" s="45"/>
      <c r="EC924" s="45">
        <v>0</v>
      </c>
      <c r="ED924" s="45">
        <v>0</v>
      </c>
      <c r="EE924" s="45">
        <v>1305</v>
      </c>
      <c r="EF924" s="45">
        <v>0</v>
      </c>
      <c r="EG924" s="45">
        <v>0</v>
      </c>
      <c r="EH924" s="45"/>
      <c r="EI924" s="74">
        <f t="shared" si="171"/>
        <v>1305</v>
      </c>
      <c r="EJ924" s="45">
        <f t="shared" si="172"/>
        <v>0</v>
      </c>
      <c r="EK924" s="45">
        <f t="shared" si="173"/>
        <v>0</v>
      </c>
      <c r="EL924" s="45">
        <f t="shared" si="174"/>
        <v>0</v>
      </c>
      <c r="EM924" s="45">
        <f t="shared" si="175"/>
        <v>0</v>
      </c>
      <c r="EN924" s="45">
        <f t="shared" si="176"/>
        <v>0</v>
      </c>
      <c r="EO924" s="45">
        <f t="shared" si="177"/>
        <v>0</v>
      </c>
      <c r="EP924" s="45">
        <f t="shared" si="178"/>
        <v>0</v>
      </c>
      <c r="EQ924" s="45">
        <f t="shared" si="179"/>
        <v>1305</v>
      </c>
      <c r="ER924" s="45">
        <f t="shared" si="180"/>
        <v>0</v>
      </c>
      <c r="ES924" s="45">
        <f t="shared" si="181"/>
        <v>0</v>
      </c>
      <c r="ET924" s="45">
        <f t="shared" si="182"/>
        <v>1305</v>
      </c>
      <c r="EU924" s="38">
        <v>0.64</v>
      </c>
      <c r="FA924" s="18">
        <v>0</v>
      </c>
      <c r="FB924" s="18">
        <v>0</v>
      </c>
      <c r="FC924" s="18">
        <v>0</v>
      </c>
      <c r="FD924" s="18">
        <v>0</v>
      </c>
      <c r="FE924" s="18">
        <v>0</v>
      </c>
      <c r="FF924" s="18">
        <v>0</v>
      </c>
      <c r="FG924" s="18">
        <v>0</v>
      </c>
      <c r="FH924" s="18">
        <v>0</v>
      </c>
      <c r="FI924" s="18">
        <v>0</v>
      </c>
      <c r="FJ924" s="18">
        <f t="shared" si="183"/>
        <v>0</v>
      </c>
      <c r="FK924" s="18">
        <v>0</v>
      </c>
      <c r="FL924" s="18">
        <v>0</v>
      </c>
      <c r="FM924" s="18">
        <v>0</v>
      </c>
      <c r="FN924" s="18">
        <v>0</v>
      </c>
      <c r="FO924" s="18">
        <v>0</v>
      </c>
      <c r="FP924" s="18">
        <v>0</v>
      </c>
      <c r="FQ924" s="18">
        <v>0</v>
      </c>
      <c r="FR924" s="18">
        <v>0</v>
      </c>
      <c r="FS924" s="18">
        <v>0</v>
      </c>
      <c r="FT924" s="45">
        <f t="shared" si="184"/>
        <v>0</v>
      </c>
      <c r="FU924" s="45">
        <f t="shared" si="185"/>
        <v>0</v>
      </c>
      <c r="FV924" s="45">
        <f t="shared" si="186"/>
        <v>0</v>
      </c>
      <c r="FW924" s="45">
        <f t="shared" si="187"/>
        <v>0</v>
      </c>
      <c r="FX924" s="45">
        <f t="shared" si="188"/>
        <v>0</v>
      </c>
      <c r="FY924" s="45">
        <f t="shared" si="189"/>
        <v>0</v>
      </c>
      <c r="FZ924" s="45">
        <f t="shared" si="190"/>
        <v>0</v>
      </c>
      <c r="GA924" s="45">
        <f t="shared" si="191"/>
        <v>0</v>
      </c>
      <c r="GB924" s="45">
        <f t="shared" si="192"/>
        <v>0</v>
      </c>
      <c r="GC924" s="45">
        <f t="shared" si="193"/>
        <v>0</v>
      </c>
      <c r="GD924" s="45">
        <f t="shared" si="194"/>
        <v>0</v>
      </c>
      <c r="GE924" s="45">
        <v>1011</v>
      </c>
      <c r="GF924" s="45">
        <v>0</v>
      </c>
      <c r="GG924" s="38">
        <v>0</v>
      </c>
      <c r="GH924" s="45">
        <v>0</v>
      </c>
      <c r="GI924" s="45"/>
      <c r="GJ924" s="45"/>
      <c r="GK924" s="45">
        <v>0</v>
      </c>
      <c r="GL924" s="45">
        <v>0</v>
      </c>
      <c r="GM924" s="45">
        <v>0</v>
      </c>
      <c r="GN924">
        <v>0</v>
      </c>
      <c r="GO924" s="39">
        <f t="shared" si="154"/>
        <v>1011</v>
      </c>
      <c r="GP924" s="39">
        <f t="shared" si="147"/>
        <v>27459</v>
      </c>
      <c r="GQ924" s="39">
        <f t="shared" si="148"/>
        <v>16428.804</v>
      </c>
      <c r="GR924" s="39">
        <f t="shared" si="195"/>
        <v>44898.804000000004</v>
      </c>
      <c r="GS924" t="s">
        <v>395</v>
      </c>
      <c r="GV924" t="s">
        <v>768</v>
      </c>
      <c r="GW924" t="s">
        <v>410</v>
      </c>
      <c r="HC924">
        <v>790</v>
      </c>
      <c r="HD924">
        <v>668</v>
      </c>
      <c r="HE924" s="39">
        <v>58799</v>
      </c>
      <c r="HF924">
        <v>49</v>
      </c>
      <c r="HH924" s="39">
        <v>12838</v>
      </c>
      <c r="HI924" s="18"/>
      <c r="HJ924">
        <v>22</v>
      </c>
      <c r="HK924" s="18">
        <v>0</v>
      </c>
      <c r="HL924" s="39">
        <v>1455</v>
      </c>
      <c r="HM924" s="39"/>
      <c r="HN924" s="39"/>
      <c r="HO924">
        <v>504</v>
      </c>
      <c r="HP924">
        <v>509</v>
      </c>
      <c r="HQ924">
        <v>0</v>
      </c>
      <c r="HR924">
        <v>22</v>
      </c>
      <c r="HS924" t="s">
        <v>766</v>
      </c>
      <c r="HU924">
        <v>1</v>
      </c>
      <c r="IA924">
        <v>4</v>
      </c>
      <c r="IF924" s="63">
        <v>2.5</v>
      </c>
      <c r="IG924">
        <v>1</v>
      </c>
      <c r="II924" s="35">
        <f t="shared" si="141"/>
        <v>1</v>
      </c>
      <c r="IK924">
        <f t="shared" si="196"/>
        <v>0</v>
      </c>
      <c r="IL924">
        <v>2.75</v>
      </c>
      <c r="IM924" s="18">
        <v>971</v>
      </c>
      <c r="IN924" s="39" t="s">
        <v>411</v>
      </c>
      <c r="IO924" s="62">
        <v>1884</v>
      </c>
      <c r="IP924" s="18">
        <v>7452</v>
      </c>
      <c r="IQ924" s="18">
        <v>0</v>
      </c>
      <c r="IR924" s="18">
        <v>113</v>
      </c>
      <c r="IS924" s="18">
        <v>0</v>
      </c>
      <c r="IX924" s="18">
        <v>9449</v>
      </c>
      <c r="IY924" s="18">
        <v>0</v>
      </c>
      <c r="IZ924" s="18">
        <v>0</v>
      </c>
      <c r="JB924" s="18">
        <v>0</v>
      </c>
      <c r="JC924" s="18">
        <v>0</v>
      </c>
      <c r="JD924" s="18">
        <v>0</v>
      </c>
      <c r="JE924" s="18" t="s">
        <v>766</v>
      </c>
      <c r="JP924" s="18" t="s">
        <v>766</v>
      </c>
      <c r="JR924" s="18">
        <v>1451</v>
      </c>
      <c r="JU924" s="18">
        <v>105</v>
      </c>
      <c r="KF924" s="18">
        <v>0</v>
      </c>
      <c r="KG924" s="18">
        <v>0</v>
      </c>
      <c r="KH924" s="18">
        <v>0</v>
      </c>
      <c r="KI924" s="18">
        <v>60</v>
      </c>
      <c r="KJ924" s="18">
        <v>40</v>
      </c>
      <c r="KK924" s="18">
        <v>40</v>
      </c>
      <c r="KL924" s="18">
        <v>0</v>
      </c>
      <c r="KM924" s="18">
        <v>0</v>
      </c>
      <c r="ME924" s="18" t="s">
        <v>768</v>
      </c>
      <c r="MJ924" s="18" t="s">
        <v>766</v>
      </c>
      <c r="MK924" s="18" t="s">
        <v>768</v>
      </c>
      <c r="MO924" s="18">
        <v>0</v>
      </c>
      <c r="MP924" s="18">
        <v>0</v>
      </c>
      <c r="MQ924" s="18" t="s">
        <v>766</v>
      </c>
      <c r="MS924" s="18">
        <v>45996</v>
      </c>
      <c r="MU924" s="18">
        <v>16</v>
      </c>
      <c r="NL924" s="18" t="s">
        <v>768</v>
      </c>
      <c r="NM924" s="18" t="s">
        <v>1153</v>
      </c>
      <c r="NP924" s="18" t="s">
        <v>1150</v>
      </c>
      <c r="NX924" s="18">
        <f t="shared" si="150"/>
        <v>1435.9394285714282</v>
      </c>
      <c r="NY924" t="str">
        <f t="shared" si="142"/>
        <v>Smaller</v>
      </c>
      <c r="NZ924" t="str">
        <f t="shared" si="143"/>
        <v>Small</v>
      </c>
    </row>
    <row r="925" spans="1:390" ht="16">
      <c r="A925" t="s">
        <v>660</v>
      </c>
      <c r="B925" t="s">
        <v>661</v>
      </c>
      <c r="C925" s="32" t="s">
        <v>662</v>
      </c>
      <c r="D925" s="1" t="s">
        <v>404</v>
      </c>
      <c r="E925" s="8">
        <v>20140</v>
      </c>
      <c r="F925" s="14" t="s">
        <v>1148</v>
      </c>
      <c r="G925" s="44">
        <v>4265.0234285714605</v>
      </c>
      <c r="H925" s="62">
        <v>20000</v>
      </c>
      <c r="I925" s="100"/>
      <c r="J925" s="63">
        <v>108</v>
      </c>
      <c r="K925" s="63">
        <v>12</v>
      </c>
      <c r="R925" s="63">
        <v>36</v>
      </c>
      <c r="U925" s="63">
        <v>70</v>
      </c>
      <c r="V925" s="63">
        <v>307</v>
      </c>
      <c r="AC925" s="93">
        <v>0</v>
      </c>
      <c r="AD925" s="76">
        <v>0</v>
      </c>
      <c r="AF925" s="93">
        <v>0</v>
      </c>
      <c r="AG925" s="93">
        <v>0</v>
      </c>
      <c r="AJ925" s="93">
        <v>0</v>
      </c>
      <c r="AK925" s="93">
        <v>0</v>
      </c>
      <c r="AL925" s="93">
        <v>5405.96</v>
      </c>
      <c r="AM925" s="93">
        <v>0</v>
      </c>
      <c r="AN925" s="100"/>
      <c r="AO925" s="59">
        <f t="shared" si="155"/>
        <v>5405.96</v>
      </c>
      <c r="AP925" s="100">
        <v>0</v>
      </c>
      <c r="AQ925" s="100">
        <v>0</v>
      </c>
      <c r="AR925" s="100"/>
      <c r="AS925" s="100">
        <v>0</v>
      </c>
      <c r="AT925" s="100">
        <v>0</v>
      </c>
      <c r="AU925" s="100"/>
      <c r="AV925" s="100"/>
      <c r="AW925" s="100">
        <v>0</v>
      </c>
      <c r="AX925" s="100">
        <v>0</v>
      </c>
      <c r="AY925" s="100">
        <v>4911</v>
      </c>
      <c r="AZ925" s="100">
        <v>0</v>
      </c>
      <c r="BA925" s="100"/>
      <c r="BB925" s="100">
        <f t="shared" si="153"/>
        <v>4911</v>
      </c>
      <c r="BC925" s="100">
        <v>0</v>
      </c>
      <c r="BD925" s="100"/>
      <c r="BE925" s="100">
        <v>0</v>
      </c>
      <c r="BF925" s="100">
        <v>0</v>
      </c>
      <c r="BG925" s="100">
        <v>0</v>
      </c>
      <c r="BH925" s="100"/>
      <c r="BI925" s="100"/>
      <c r="BJ925" s="100">
        <v>0</v>
      </c>
      <c r="BK925" s="100">
        <v>0</v>
      </c>
      <c r="BL925" s="100">
        <v>13157.47</v>
      </c>
      <c r="BM925" s="100">
        <v>0</v>
      </c>
      <c r="BN925" s="100"/>
      <c r="BO925" s="100">
        <f t="shared" si="151"/>
        <v>13157.47</v>
      </c>
      <c r="BP925" s="62">
        <v>0</v>
      </c>
      <c r="BQ925" s="62">
        <v>0</v>
      </c>
      <c r="BR925" s="62">
        <v>0</v>
      </c>
      <c r="BS925" s="62">
        <v>0</v>
      </c>
      <c r="BT925" s="62"/>
      <c r="BU925" s="62"/>
      <c r="BV925" s="62">
        <v>0</v>
      </c>
      <c r="BW925" s="18">
        <v>0</v>
      </c>
      <c r="BX925" s="18">
        <v>0</v>
      </c>
      <c r="BY925" s="18">
        <v>0</v>
      </c>
      <c r="BZ925" s="18">
        <f t="shared" si="156"/>
        <v>0</v>
      </c>
      <c r="CA925" s="38">
        <v>0</v>
      </c>
      <c r="CB925" s="38"/>
      <c r="CC925" s="18">
        <v>0</v>
      </c>
      <c r="CD925" s="38">
        <v>0</v>
      </c>
      <c r="CE925" s="38">
        <v>0</v>
      </c>
      <c r="CF925" s="38"/>
      <c r="CG925" s="38">
        <v>0</v>
      </c>
      <c r="CH925" s="38">
        <v>0</v>
      </c>
      <c r="CI925" s="38">
        <v>0</v>
      </c>
      <c r="CJ925" s="38">
        <v>26029</v>
      </c>
      <c r="CK925" s="38">
        <v>0</v>
      </c>
      <c r="CL925" s="38"/>
      <c r="CM925" s="38">
        <f t="shared" si="157"/>
        <v>26029</v>
      </c>
      <c r="CN925" s="38">
        <v>0</v>
      </c>
      <c r="CO925" s="18">
        <v>0</v>
      </c>
      <c r="CP925" s="18">
        <v>0</v>
      </c>
      <c r="CQ925" s="45">
        <v>0</v>
      </c>
      <c r="CR925" s="45"/>
      <c r="CS925" s="38">
        <v>0</v>
      </c>
      <c r="CT925" s="18">
        <v>0</v>
      </c>
      <c r="CU925" s="38">
        <v>0</v>
      </c>
      <c r="CV925" s="45">
        <v>0</v>
      </c>
      <c r="CW925" s="18">
        <v>0</v>
      </c>
      <c r="CX925" s="18">
        <f t="shared" si="158"/>
        <v>0</v>
      </c>
      <c r="CY925" s="18">
        <f t="shared" si="159"/>
        <v>0</v>
      </c>
      <c r="CZ925" s="18">
        <f t="shared" si="160"/>
        <v>0</v>
      </c>
      <c r="DA925" s="18">
        <f t="shared" si="161"/>
        <v>0</v>
      </c>
      <c r="DB925" s="18">
        <f t="shared" si="162"/>
        <v>0</v>
      </c>
      <c r="DC925" s="18">
        <f t="shared" si="163"/>
        <v>0</v>
      </c>
      <c r="DD925" s="18">
        <f t="shared" si="164"/>
        <v>0</v>
      </c>
      <c r="DE925" s="18">
        <f t="shared" si="165"/>
        <v>0</v>
      </c>
      <c r="DF925" s="18">
        <f t="shared" si="166"/>
        <v>0</v>
      </c>
      <c r="DG925" s="18">
        <f t="shared" si="167"/>
        <v>26029</v>
      </c>
      <c r="DH925" s="18">
        <f t="shared" si="168"/>
        <v>0</v>
      </c>
      <c r="DI925" s="18">
        <f t="shared" si="169"/>
        <v>26029</v>
      </c>
      <c r="DJ925" s="45">
        <v>0</v>
      </c>
      <c r="DK925" s="38">
        <v>0</v>
      </c>
      <c r="DL925" s="38"/>
      <c r="DM925" s="38">
        <v>0</v>
      </c>
      <c r="DN925" s="18">
        <v>0</v>
      </c>
      <c r="DO925" s="18"/>
      <c r="DP925" s="18">
        <v>0</v>
      </c>
      <c r="DQ925" s="18">
        <v>0</v>
      </c>
      <c r="DR925" s="18">
        <v>0</v>
      </c>
      <c r="DS925" s="38">
        <v>0</v>
      </c>
      <c r="DT925" s="18">
        <v>0</v>
      </c>
      <c r="DU925" s="18"/>
      <c r="DV925" s="62">
        <f t="shared" si="170"/>
        <v>0</v>
      </c>
      <c r="DW925" s="74">
        <v>816.87</v>
      </c>
      <c r="DX925" s="45">
        <v>0</v>
      </c>
      <c r="DY925" s="45"/>
      <c r="DZ925" s="45">
        <v>0</v>
      </c>
      <c r="EA925" s="45">
        <v>0</v>
      </c>
      <c r="EB925" s="45"/>
      <c r="EC925" s="45">
        <v>0</v>
      </c>
      <c r="ED925" s="45">
        <v>0</v>
      </c>
      <c r="EE925" s="45">
        <v>0</v>
      </c>
      <c r="EF925" s="45">
        <v>0</v>
      </c>
      <c r="EG925" s="45">
        <v>0</v>
      </c>
      <c r="EH925" s="45"/>
      <c r="EI925" s="74">
        <f t="shared" si="171"/>
        <v>816.87</v>
      </c>
      <c r="EJ925" s="45">
        <f t="shared" si="172"/>
        <v>816.87</v>
      </c>
      <c r="EK925" s="45">
        <f t="shared" si="173"/>
        <v>0</v>
      </c>
      <c r="EL925" s="45">
        <f t="shared" si="174"/>
        <v>0</v>
      </c>
      <c r="EM925" s="45">
        <f t="shared" si="175"/>
        <v>0</v>
      </c>
      <c r="EN925" s="45">
        <f t="shared" si="176"/>
        <v>0</v>
      </c>
      <c r="EO925" s="45">
        <f t="shared" si="177"/>
        <v>0</v>
      </c>
      <c r="EP925" s="45">
        <f t="shared" si="178"/>
        <v>0</v>
      </c>
      <c r="EQ925" s="45">
        <f t="shared" si="179"/>
        <v>0</v>
      </c>
      <c r="ER925" s="45">
        <f t="shared" si="180"/>
        <v>0</v>
      </c>
      <c r="ES925" s="45">
        <f t="shared" si="181"/>
        <v>0</v>
      </c>
      <c r="ET925" s="45">
        <f t="shared" si="182"/>
        <v>816.87</v>
      </c>
      <c r="EU925" s="38">
        <v>0.77</v>
      </c>
      <c r="FA925" s="18">
        <v>0</v>
      </c>
      <c r="FB925" s="18">
        <v>0</v>
      </c>
      <c r="FC925" s="18">
        <v>0</v>
      </c>
      <c r="FD925" s="18">
        <v>0</v>
      </c>
      <c r="FE925" s="18">
        <v>0</v>
      </c>
      <c r="FF925" s="18">
        <v>0</v>
      </c>
      <c r="FG925" s="18">
        <v>6159</v>
      </c>
      <c r="FH925" s="18">
        <v>0</v>
      </c>
      <c r="FI925" s="18">
        <v>0</v>
      </c>
      <c r="FJ925" s="18">
        <f t="shared" si="183"/>
        <v>6159</v>
      </c>
      <c r="FK925" s="18">
        <v>0</v>
      </c>
      <c r="FL925" s="18">
        <v>0</v>
      </c>
      <c r="FM925" s="18">
        <v>0</v>
      </c>
      <c r="FN925" s="18">
        <v>0</v>
      </c>
      <c r="FO925" s="18">
        <v>0</v>
      </c>
      <c r="FP925" s="18">
        <v>0</v>
      </c>
      <c r="FQ925" s="18">
        <v>0</v>
      </c>
      <c r="FR925" s="18">
        <v>0</v>
      </c>
      <c r="FS925" s="18">
        <v>0</v>
      </c>
      <c r="FT925" s="45">
        <f t="shared" si="184"/>
        <v>0</v>
      </c>
      <c r="FU925" s="45">
        <f t="shared" si="185"/>
        <v>0</v>
      </c>
      <c r="FV925" s="45">
        <f t="shared" si="186"/>
        <v>0</v>
      </c>
      <c r="FW925" s="45">
        <f t="shared" si="187"/>
        <v>0</v>
      </c>
      <c r="FX925" s="45">
        <f t="shared" si="188"/>
        <v>0</v>
      </c>
      <c r="FY925" s="45">
        <f t="shared" si="189"/>
        <v>0</v>
      </c>
      <c r="FZ925" s="45">
        <f t="shared" si="190"/>
        <v>0</v>
      </c>
      <c r="GA925" s="45">
        <f t="shared" si="191"/>
        <v>6159</v>
      </c>
      <c r="GB925" s="45">
        <f t="shared" si="192"/>
        <v>0</v>
      </c>
      <c r="GC925" s="45">
        <f t="shared" si="193"/>
        <v>0</v>
      </c>
      <c r="GD925" s="45">
        <f t="shared" si="194"/>
        <v>6159</v>
      </c>
      <c r="GE925" s="45">
        <v>0</v>
      </c>
      <c r="GF925" s="45">
        <v>0</v>
      </c>
      <c r="GG925" s="38">
        <v>0</v>
      </c>
      <c r="GH925" s="45">
        <v>0</v>
      </c>
      <c r="GI925" s="45"/>
      <c r="GJ925" s="45"/>
      <c r="GK925" s="45">
        <v>0</v>
      </c>
      <c r="GL925" s="45">
        <v>0</v>
      </c>
      <c r="GM925" s="45">
        <v>0</v>
      </c>
      <c r="GN925">
        <v>0</v>
      </c>
      <c r="GO925" s="39">
        <f t="shared" si="154"/>
        <v>0</v>
      </c>
      <c r="GP925" s="39">
        <f t="shared" si="147"/>
        <v>18563.43</v>
      </c>
      <c r="GQ925" s="39">
        <f t="shared" si="148"/>
        <v>37915.869999999995</v>
      </c>
      <c r="GR925" s="39">
        <f t="shared" si="195"/>
        <v>56479.299999999996</v>
      </c>
      <c r="GS925" t="s">
        <v>420</v>
      </c>
      <c r="GU925" t="s">
        <v>937</v>
      </c>
      <c r="GV925" t="s">
        <v>766</v>
      </c>
      <c r="GY925" t="s">
        <v>405</v>
      </c>
      <c r="HC925">
        <v>33345</v>
      </c>
      <c r="HD925">
        <v>163</v>
      </c>
      <c r="HE925">
        <v>0</v>
      </c>
      <c r="HF925">
        <v>89</v>
      </c>
      <c r="HG925">
        <v>0</v>
      </c>
      <c r="HH925" s="39">
        <v>52000</v>
      </c>
      <c r="HI925" s="18"/>
      <c r="HJ925">
        <v>22</v>
      </c>
      <c r="HK925" s="18">
        <v>0</v>
      </c>
      <c r="HL925">
        <v>345</v>
      </c>
      <c r="HO925">
        <v>51</v>
      </c>
      <c r="HP925">
        <v>51</v>
      </c>
      <c r="HQ925">
        <v>60</v>
      </c>
      <c r="HR925">
        <v>22</v>
      </c>
      <c r="HS925" t="s">
        <v>766</v>
      </c>
      <c r="HU925">
        <v>2</v>
      </c>
      <c r="IA925">
        <v>2</v>
      </c>
      <c r="IF925" s="63">
        <v>2.12</v>
      </c>
      <c r="IG925">
        <v>2.87</v>
      </c>
      <c r="II925" s="35">
        <f t="shared" si="141"/>
        <v>2.87</v>
      </c>
      <c r="IK925">
        <f t="shared" si="196"/>
        <v>0</v>
      </c>
      <c r="IL925">
        <v>2</v>
      </c>
      <c r="IM925" s="18">
        <v>8304</v>
      </c>
      <c r="IN925" s="39" t="s">
        <v>411</v>
      </c>
      <c r="IO925" s="62">
        <v>2134</v>
      </c>
      <c r="IP925" s="18">
        <v>5820</v>
      </c>
      <c r="IQ925" s="18">
        <v>0</v>
      </c>
      <c r="IR925" s="18">
        <v>50</v>
      </c>
      <c r="IS925" s="18">
        <v>13</v>
      </c>
      <c r="IX925" s="18">
        <v>8017</v>
      </c>
      <c r="IY925" s="18">
        <v>0</v>
      </c>
      <c r="IZ925" s="18">
        <v>236</v>
      </c>
      <c r="JB925" s="18">
        <v>0</v>
      </c>
      <c r="JC925" s="18">
        <v>0</v>
      </c>
      <c r="JD925" s="18">
        <v>0</v>
      </c>
      <c r="JE925" s="18" t="s">
        <v>766</v>
      </c>
      <c r="JP925" s="18" t="s">
        <v>766</v>
      </c>
      <c r="JR925" s="18">
        <v>1420</v>
      </c>
      <c r="JU925" s="18">
        <v>71</v>
      </c>
      <c r="KF925" s="18">
        <v>0</v>
      </c>
      <c r="KG925" s="18">
        <v>0</v>
      </c>
      <c r="KH925" s="18">
        <v>0</v>
      </c>
      <c r="KI925" s="18">
        <v>60</v>
      </c>
      <c r="KJ925" s="18">
        <v>36</v>
      </c>
      <c r="KK925" s="18">
        <v>36</v>
      </c>
      <c r="KL925" s="18">
        <v>0</v>
      </c>
      <c r="KM925" s="18">
        <v>0</v>
      </c>
      <c r="ME925" s="18" t="s">
        <v>768</v>
      </c>
      <c r="MJ925" s="18" t="s">
        <v>768</v>
      </c>
      <c r="MK925" s="18" t="s">
        <v>766</v>
      </c>
      <c r="MQ925" s="18" t="s">
        <v>766</v>
      </c>
      <c r="MS925" s="18">
        <v>182000</v>
      </c>
      <c r="MU925" s="18">
        <v>8</v>
      </c>
      <c r="NL925" s="18" t="s">
        <v>766</v>
      </c>
      <c r="NX925" s="18">
        <f t="shared" si="150"/>
        <v>1486.0708810353519</v>
      </c>
      <c r="NY925" t="str">
        <f t="shared" si="142"/>
        <v>Smaller</v>
      </c>
      <c r="NZ925" t="str">
        <f t="shared" si="143"/>
        <v>Small</v>
      </c>
    </row>
    <row r="926" spans="1:390" ht="16">
      <c r="A926" t="s">
        <v>412</v>
      </c>
      <c r="B926" t="s">
        <v>666</v>
      </c>
      <c r="C926" s="32" t="s">
        <v>667</v>
      </c>
      <c r="D926" s="1" t="s">
        <v>404</v>
      </c>
      <c r="E926" s="8">
        <v>20140</v>
      </c>
      <c r="F926" s="14" t="s">
        <v>1148</v>
      </c>
      <c r="G926" s="44">
        <v>19572.207238095245</v>
      </c>
      <c r="H926" s="62">
        <v>48000</v>
      </c>
      <c r="I926" s="100"/>
      <c r="J926" s="63">
        <v>52</v>
      </c>
      <c r="K926" s="63">
        <v>4</v>
      </c>
      <c r="R926" s="63">
        <v>45</v>
      </c>
      <c r="U926" s="63">
        <v>16</v>
      </c>
      <c r="V926" s="76">
        <v>1012</v>
      </c>
      <c r="AC926" s="93">
        <v>0</v>
      </c>
      <c r="AL926" s="93">
        <v>34239</v>
      </c>
      <c r="AN926" s="100"/>
      <c r="AO926" s="59">
        <f t="shared" si="155"/>
        <v>34239</v>
      </c>
      <c r="AP926" s="100"/>
      <c r="AQ926" s="100"/>
      <c r="AR926" s="100"/>
      <c r="AS926" s="100"/>
      <c r="AT926" s="100"/>
      <c r="AU926" s="100"/>
      <c r="AV926" s="100"/>
      <c r="AW926" s="100"/>
      <c r="AX926" s="100"/>
      <c r="AY926" s="100">
        <v>3472</v>
      </c>
      <c r="AZ926" s="100"/>
      <c r="BA926" s="100"/>
      <c r="BB926" s="100">
        <f t="shared" si="153"/>
        <v>3472</v>
      </c>
      <c r="BC926" s="100">
        <v>8767</v>
      </c>
      <c r="BD926" s="100"/>
      <c r="BE926" s="100"/>
      <c r="BF926" s="100"/>
      <c r="BG926" s="100"/>
      <c r="BH926" s="100"/>
      <c r="BI926" s="100"/>
      <c r="BJ926" s="100"/>
      <c r="BK926" s="100"/>
      <c r="BL926" s="100"/>
      <c r="BM926" s="100"/>
      <c r="BN926" s="100"/>
      <c r="BO926" s="100">
        <f t="shared" si="151"/>
        <v>8767</v>
      </c>
      <c r="BP926" s="62"/>
      <c r="BQ926" s="62"/>
      <c r="BR926" s="62"/>
      <c r="BS926" s="62"/>
      <c r="BT926" s="62"/>
      <c r="BU926" s="62"/>
      <c r="BV926" s="62"/>
      <c r="BW926" s="18"/>
      <c r="BX926" s="18"/>
      <c r="BY926" s="18"/>
      <c r="BZ926" s="18">
        <f t="shared" si="156"/>
        <v>0</v>
      </c>
      <c r="CA926" s="38">
        <v>17674</v>
      </c>
      <c r="CB926" s="38"/>
      <c r="CC926" s="18"/>
      <c r="CD926" s="38"/>
      <c r="CE926" s="38"/>
      <c r="CF926" s="38"/>
      <c r="CG926" s="38"/>
      <c r="CH926" s="38"/>
      <c r="CI926" s="38"/>
      <c r="CJ926" s="38">
        <v>47505</v>
      </c>
      <c r="CK926" s="38"/>
      <c r="CL926" s="38"/>
      <c r="CM926" s="38">
        <f t="shared" si="157"/>
        <v>65179</v>
      </c>
      <c r="CN926" s="38"/>
      <c r="CO926" s="18"/>
      <c r="CP926" s="18"/>
      <c r="CQ926" s="45"/>
      <c r="CR926" s="45"/>
      <c r="CS926" s="38"/>
      <c r="CT926" s="18"/>
      <c r="CU926" s="38"/>
      <c r="CV926" s="45"/>
      <c r="CW926" s="18"/>
      <c r="CX926" s="18">
        <f t="shared" si="158"/>
        <v>0</v>
      </c>
      <c r="CY926" s="18">
        <f t="shared" si="159"/>
        <v>17674</v>
      </c>
      <c r="CZ926" s="18">
        <f t="shared" si="160"/>
        <v>0</v>
      </c>
      <c r="DA926" s="18">
        <f t="shared" si="161"/>
        <v>0</v>
      </c>
      <c r="DB926" s="18">
        <f t="shared" si="162"/>
        <v>0</v>
      </c>
      <c r="DC926" s="18">
        <f t="shared" si="163"/>
        <v>0</v>
      </c>
      <c r="DD926" s="18">
        <f t="shared" si="164"/>
        <v>0</v>
      </c>
      <c r="DE926" s="18">
        <f t="shared" si="165"/>
        <v>0</v>
      </c>
      <c r="DF926" s="18">
        <f t="shared" si="166"/>
        <v>0</v>
      </c>
      <c r="DG926" s="18">
        <f t="shared" si="167"/>
        <v>47505</v>
      </c>
      <c r="DH926" s="18">
        <f t="shared" si="168"/>
        <v>0</v>
      </c>
      <c r="DI926" s="18">
        <f t="shared" si="169"/>
        <v>65179</v>
      </c>
      <c r="DJ926" s="45"/>
      <c r="DK926" s="38"/>
      <c r="DL926" s="38"/>
      <c r="DM926" s="38"/>
      <c r="DN926" s="18"/>
      <c r="DO926" s="18"/>
      <c r="DP926" s="18"/>
      <c r="DQ926" s="18"/>
      <c r="DR926" s="18"/>
      <c r="DS926" s="38"/>
      <c r="DT926" s="18"/>
      <c r="DU926" s="18"/>
      <c r="DV926" s="62">
        <f t="shared" si="170"/>
        <v>0</v>
      </c>
      <c r="DW926" s="74"/>
      <c r="DX926" s="45"/>
      <c r="DY926" s="45"/>
      <c r="DZ926" s="45"/>
      <c r="EA926" s="45"/>
      <c r="EB926" s="45"/>
      <c r="EC926" s="45"/>
      <c r="ED926" s="45"/>
      <c r="EE926" s="45">
        <v>6315</v>
      </c>
      <c r="EF926" s="45"/>
      <c r="EG926" s="45"/>
      <c r="EH926" s="45"/>
      <c r="EI926" s="74">
        <f t="shared" si="171"/>
        <v>6315</v>
      </c>
      <c r="EJ926" s="45">
        <f t="shared" si="172"/>
        <v>0</v>
      </c>
      <c r="EK926" s="45">
        <f t="shared" si="173"/>
        <v>0</v>
      </c>
      <c r="EL926" s="45">
        <f t="shared" si="174"/>
        <v>0</v>
      </c>
      <c r="EM926" s="45">
        <f t="shared" si="175"/>
        <v>0</v>
      </c>
      <c r="EN926" s="45">
        <f t="shared" si="176"/>
        <v>0</v>
      </c>
      <c r="EO926" s="45">
        <f t="shared" si="177"/>
        <v>0</v>
      </c>
      <c r="EP926" s="45">
        <f t="shared" si="178"/>
        <v>0</v>
      </c>
      <c r="EQ926" s="45">
        <f t="shared" si="179"/>
        <v>6315</v>
      </c>
      <c r="ER926" s="45">
        <f t="shared" si="180"/>
        <v>0</v>
      </c>
      <c r="ES926" s="45">
        <f t="shared" si="181"/>
        <v>0</v>
      </c>
      <c r="ET926" s="45">
        <f t="shared" si="182"/>
        <v>6315</v>
      </c>
      <c r="EU926" s="38">
        <v>0.71</v>
      </c>
      <c r="FJ926" s="18">
        <f t="shared" si="183"/>
        <v>0</v>
      </c>
      <c r="FT926" s="45">
        <f t="shared" si="184"/>
        <v>0</v>
      </c>
      <c r="FU926" s="45">
        <f t="shared" si="185"/>
        <v>0</v>
      </c>
      <c r="FV926" s="45">
        <f t="shared" si="186"/>
        <v>0</v>
      </c>
      <c r="FW926" s="45">
        <f t="shared" si="187"/>
        <v>0</v>
      </c>
      <c r="FX926" s="45">
        <f t="shared" si="188"/>
        <v>0</v>
      </c>
      <c r="FY926" s="45">
        <f t="shared" si="189"/>
        <v>0</v>
      </c>
      <c r="FZ926" s="45">
        <f t="shared" si="190"/>
        <v>0</v>
      </c>
      <c r="GA926" s="45">
        <f t="shared" si="191"/>
        <v>0</v>
      </c>
      <c r="GB926" s="45">
        <f t="shared" si="192"/>
        <v>0</v>
      </c>
      <c r="GC926" s="45">
        <f t="shared" si="193"/>
        <v>0</v>
      </c>
      <c r="GD926" s="45">
        <f t="shared" si="194"/>
        <v>0</v>
      </c>
      <c r="GE926" s="45"/>
      <c r="GF926" s="45"/>
      <c r="GG926" s="38"/>
      <c r="GH926" s="45"/>
      <c r="GI926" s="45"/>
      <c r="GJ926" s="45"/>
      <c r="GK926" s="45"/>
      <c r="GL926" s="45"/>
      <c r="GM926" s="45"/>
      <c r="GO926" s="39">
        <f t="shared" si="154"/>
        <v>0</v>
      </c>
      <c r="GP926" s="39">
        <f t="shared" si="147"/>
        <v>43006</v>
      </c>
      <c r="GQ926" s="39">
        <f t="shared" si="148"/>
        <v>74966</v>
      </c>
      <c r="GR926" s="39">
        <f t="shared" si="195"/>
        <v>117972</v>
      </c>
      <c r="GS926" t="s">
        <v>395</v>
      </c>
      <c r="GU926" t="s">
        <v>937</v>
      </c>
      <c r="GV926" t="s">
        <v>766</v>
      </c>
      <c r="GY926" t="s">
        <v>405</v>
      </c>
      <c r="HC926" s="39">
        <v>1555</v>
      </c>
      <c r="HD926" s="39">
        <v>5028</v>
      </c>
      <c r="HE926" s="39">
        <v>140936</v>
      </c>
      <c r="HF926">
        <v>88</v>
      </c>
      <c r="HH926" s="39">
        <v>76495</v>
      </c>
      <c r="HI926" s="18"/>
      <c r="HJ926">
        <v>331</v>
      </c>
      <c r="HK926" s="18">
        <v>123473</v>
      </c>
      <c r="HL926" s="39">
        <v>1686</v>
      </c>
      <c r="HM926" s="39"/>
      <c r="HN926" s="39"/>
      <c r="HO926">
        <v>122</v>
      </c>
      <c r="HP926">
        <v>191</v>
      </c>
      <c r="HQ926">
        <v>0</v>
      </c>
      <c r="HR926">
        <v>357</v>
      </c>
      <c r="HS926" t="s">
        <v>766</v>
      </c>
      <c r="HU926">
        <v>5</v>
      </c>
      <c r="IA926">
        <v>10</v>
      </c>
      <c r="IF926" s="63">
        <v>9</v>
      </c>
      <c r="IG926">
        <v>5.43</v>
      </c>
      <c r="II926" s="35">
        <f t="shared" si="141"/>
        <v>5.43</v>
      </c>
      <c r="IK926">
        <f t="shared" si="196"/>
        <v>0</v>
      </c>
      <c r="IL926">
        <v>9.75</v>
      </c>
      <c r="IM926" s="18">
        <v>3400</v>
      </c>
      <c r="IN926" s="39" t="s">
        <v>400</v>
      </c>
      <c r="IO926" s="62">
        <v>12177</v>
      </c>
      <c r="IP926" s="18">
        <v>41423</v>
      </c>
      <c r="IQ926" s="18">
        <v>0</v>
      </c>
      <c r="IR926" s="18">
        <v>3560</v>
      </c>
      <c r="IS926" s="18">
        <v>0</v>
      </c>
      <c r="IX926" s="18">
        <v>57160</v>
      </c>
      <c r="IY926" s="18">
        <v>136</v>
      </c>
      <c r="IZ926" s="18">
        <v>10</v>
      </c>
      <c r="JB926" s="18">
        <v>146</v>
      </c>
      <c r="JC926" s="18">
        <v>1210</v>
      </c>
      <c r="JD926" s="18">
        <v>185</v>
      </c>
      <c r="JE926" s="18" t="s">
        <v>768</v>
      </c>
      <c r="JF926" s="18" t="s">
        <v>1154</v>
      </c>
      <c r="JP926" s="18" t="s">
        <v>766</v>
      </c>
      <c r="JR926" s="18">
        <v>4029</v>
      </c>
      <c r="JU926" s="18">
        <v>104</v>
      </c>
      <c r="KF926" s="18">
        <v>3</v>
      </c>
      <c r="KG926" s="18">
        <v>13</v>
      </c>
      <c r="KH926" s="18">
        <v>384</v>
      </c>
      <c r="KI926" s="18">
        <v>63</v>
      </c>
      <c r="KJ926" s="18">
        <v>40</v>
      </c>
      <c r="KK926" s="18">
        <v>40</v>
      </c>
      <c r="KL926" s="18">
        <v>0</v>
      </c>
      <c r="KM926" s="18">
        <v>0</v>
      </c>
      <c r="ME926" s="18" t="s">
        <v>766</v>
      </c>
      <c r="MJ926" s="18" t="s">
        <v>768</v>
      </c>
      <c r="MK926" s="18" t="s">
        <v>766</v>
      </c>
      <c r="MO926" s="18">
        <v>0</v>
      </c>
      <c r="MP926" s="18">
        <v>0</v>
      </c>
      <c r="MQ926" s="18" t="s">
        <v>766</v>
      </c>
      <c r="MS926" s="18">
        <v>635472</v>
      </c>
      <c r="MU926" s="18">
        <v>24</v>
      </c>
      <c r="NL926" s="18" t="s">
        <v>768</v>
      </c>
      <c r="NN926" s="18" t="s">
        <v>1155</v>
      </c>
      <c r="NP926" s="18" t="s">
        <v>1150</v>
      </c>
      <c r="NT926" s="18" t="s">
        <v>942</v>
      </c>
      <c r="NU926" s="18" t="s">
        <v>1156</v>
      </c>
      <c r="NX926" s="18">
        <f t="shared" si="150"/>
        <v>3604.4580548978352</v>
      </c>
      <c r="NY926" t="str">
        <f t="shared" si="142"/>
        <v>Larger</v>
      </c>
      <c r="NZ926" t="str">
        <f t="shared" si="143"/>
        <v>Medium</v>
      </c>
    </row>
    <row r="927" spans="1:390" ht="16">
      <c r="A927" t="s">
        <v>432</v>
      </c>
      <c r="B927" t="s">
        <v>433</v>
      </c>
      <c r="C927" s="32" t="s">
        <v>434</v>
      </c>
      <c r="D927" s="1" t="s">
        <v>404</v>
      </c>
      <c r="E927" s="8">
        <v>20140</v>
      </c>
      <c r="F927" s="14" t="s">
        <v>1148</v>
      </c>
      <c r="G927" s="44">
        <v>5448.0074285714254</v>
      </c>
      <c r="H927" s="62">
        <v>9897</v>
      </c>
      <c r="I927" s="100"/>
      <c r="J927" s="63">
        <v>55</v>
      </c>
      <c r="K927" s="63">
        <v>4</v>
      </c>
      <c r="R927" s="63">
        <v>37</v>
      </c>
      <c r="U927" s="63">
        <v>24</v>
      </c>
      <c r="V927" s="63">
        <v>375</v>
      </c>
      <c r="AC927" s="93">
        <v>0</v>
      </c>
      <c r="AL927" s="93">
        <v>16463</v>
      </c>
      <c r="AN927" s="100"/>
      <c r="AO927" s="59">
        <f t="shared" si="155"/>
        <v>16463</v>
      </c>
      <c r="AP927" s="100"/>
      <c r="AQ927" s="100"/>
      <c r="AR927" s="100"/>
      <c r="AS927" s="100">
        <v>3706</v>
      </c>
      <c r="AT927" s="100"/>
      <c r="AU927" s="100"/>
      <c r="AV927" s="100"/>
      <c r="AW927" s="100"/>
      <c r="AX927" s="100"/>
      <c r="AY927" s="100"/>
      <c r="AZ927" s="100">
        <v>645</v>
      </c>
      <c r="BA927" s="100"/>
      <c r="BB927" s="100">
        <f t="shared" si="153"/>
        <v>4351</v>
      </c>
      <c r="BC927" s="100"/>
      <c r="BD927" s="100"/>
      <c r="BE927" s="100"/>
      <c r="BF927" s="100"/>
      <c r="BG927" s="100"/>
      <c r="BH927" s="100"/>
      <c r="BI927" s="100"/>
      <c r="BJ927" s="100"/>
      <c r="BK927" s="100"/>
      <c r="BL927" s="100">
        <v>4005</v>
      </c>
      <c r="BM927" s="100"/>
      <c r="BN927" s="100"/>
      <c r="BO927" s="100">
        <f t="shared" si="151"/>
        <v>4005</v>
      </c>
      <c r="BP927" s="62"/>
      <c r="BQ927" s="62"/>
      <c r="BR927" s="62"/>
      <c r="BS927" s="62"/>
      <c r="BT927" s="62"/>
      <c r="BU927" s="62"/>
      <c r="BV927" s="62"/>
      <c r="BW927" s="18"/>
      <c r="BX927" s="18"/>
      <c r="BY927" s="18"/>
      <c r="BZ927" s="18">
        <f t="shared" si="156"/>
        <v>0</v>
      </c>
      <c r="CA927" s="38"/>
      <c r="CB927" s="38"/>
      <c r="CC927" s="18"/>
      <c r="CD927" s="38">
        <v>45461</v>
      </c>
      <c r="CE927" s="38"/>
      <c r="CF927" s="38"/>
      <c r="CG927" s="38"/>
      <c r="CH927" s="38"/>
      <c r="CI927" s="38"/>
      <c r="CJ927" s="38"/>
      <c r="CK927" s="38"/>
      <c r="CL927" s="38"/>
      <c r="CM927" s="38">
        <f t="shared" si="157"/>
        <v>45461</v>
      </c>
      <c r="CN927" s="38"/>
      <c r="CO927" s="18"/>
      <c r="CP927" s="18"/>
      <c r="CQ927" s="45"/>
      <c r="CR927" s="45"/>
      <c r="CS927" s="38"/>
      <c r="CT927" s="18"/>
      <c r="CU927" s="38"/>
      <c r="CV927" s="45"/>
      <c r="CW927" s="18"/>
      <c r="CX927" s="18">
        <f t="shared" si="158"/>
        <v>0</v>
      </c>
      <c r="CY927" s="18">
        <f t="shared" si="159"/>
        <v>0</v>
      </c>
      <c r="CZ927" s="18">
        <f t="shared" si="160"/>
        <v>0</v>
      </c>
      <c r="DA927" s="18">
        <f t="shared" si="161"/>
        <v>45461</v>
      </c>
      <c r="DB927" s="18">
        <f t="shared" si="162"/>
        <v>0</v>
      </c>
      <c r="DC927" s="18">
        <f t="shared" si="163"/>
        <v>0</v>
      </c>
      <c r="DD927" s="18">
        <f t="shared" si="164"/>
        <v>0</v>
      </c>
      <c r="DE927" s="18">
        <f t="shared" si="165"/>
        <v>0</v>
      </c>
      <c r="DF927" s="18">
        <f t="shared" si="166"/>
        <v>0</v>
      </c>
      <c r="DG927" s="18">
        <f t="shared" si="167"/>
        <v>0</v>
      </c>
      <c r="DH927" s="18">
        <f t="shared" si="168"/>
        <v>0</v>
      </c>
      <c r="DI927" s="18">
        <f t="shared" si="169"/>
        <v>45461</v>
      </c>
      <c r="DJ927" s="45"/>
      <c r="DK927" s="38"/>
      <c r="DL927" s="38"/>
      <c r="DM927" s="38"/>
      <c r="DN927" s="18"/>
      <c r="DO927" s="18"/>
      <c r="DP927" s="18"/>
      <c r="DQ927" s="18"/>
      <c r="DR927" s="18"/>
      <c r="DS927" s="38"/>
      <c r="DT927" s="18"/>
      <c r="DU927" s="18"/>
      <c r="DV927" s="62">
        <f t="shared" si="170"/>
        <v>0</v>
      </c>
      <c r="DW927" s="74"/>
      <c r="DX927" s="45"/>
      <c r="DY927" s="45"/>
      <c r="DZ927" s="45"/>
      <c r="EA927" s="45"/>
      <c r="EB927" s="45"/>
      <c r="EC927" s="45"/>
      <c r="ED927" s="45"/>
      <c r="EE927" s="45"/>
      <c r="EF927" s="45"/>
      <c r="EG927" s="45"/>
      <c r="EH927" s="45"/>
      <c r="EI927" s="74">
        <f t="shared" si="171"/>
        <v>0</v>
      </c>
      <c r="EJ927" s="45">
        <f t="shared" si="172"/>
        <v>0</v>
      </c>
      <c r="EK927" s="45">
        <f t="shared" si="173"/>
        <v>0</v>
      </c>
      <c r="EL927" s="45">
        <f t="shared" si="174"/>
        <v>0</v>
      </c>
      <c r="EM927" s="45">
        <f t="shared" si="175"/>
        <v>0</v>
      </c>
      <c r="EN927" s="45">
        <f t="shared" si="176"/>
        <v>0</v>
      </c>
      <c r="EO927" s="45">
        <f t="shared" si="177"/>
        <v>0</v>
      </c>
      <c r="EP927" s="45">
        <f t="shared" si="178"/>
        <v>0</v>
      </c>
      <c r="EQ927" s="45">
        <f t="shared" si="179"/>
        <v>0</v>
      </c>
      <c r="ER927" s="45">
        <f t="shared" si="180"/>
        <v>0</v>
      </c>
      <c r="ES927" s="45">
        <f t="shared" si="181"/>
        <v>0</v>
      </c>
      <c r="ET927" s="45">
        <f t="shared" si="182"/>
        <v>0</v>
      </c>
      <c r="EU927" s="38">
        <v>0.19700000000000001</v>
      </c>
      <c r="FJ927" s="18">
        <f t="shared" si="183"/>
        <v>0</v>
      </c>
      <c r="FT927" s="45">
        <f t="shared" si="184"/>
        <v>0</v>
      </c>
      <c r="FU927" s="45">
        <f t="shared" si="185"/>
        <v>0</v>
      </c>
      <c r="FV927" s="45">
        <f t="shared" si="186"/>
        <v>0</v>
      </c>
      <c r="FW927" s="45">
        <f t="shared" si="187"/>
        <v>0</v>
      </c>
      <c r="FX927" s="45">
        <f t="shared" si="188"/>
        <v>0</v>
      </c>
      <c r="FY927" s="45">
        <f t="shared" si="189"/>
        <v>0</v>
      </c>
      <c r="FZ927" s="45">
        <f t="shared" si="190"/>
        <v>0</v>
      </c>
      <c r="GA927" s="45">
        <f t="shared" si="191"/>
        <v>0</v>
      </c>
      <c r="GB927" s="45">
        <f t="shared" si="192"/>
        <v>0</v>
      </c>
      <c r="GC927" s="45">
        <f t="shared" si="193"/>
        <v>0</v>
      </c>
      <c r="GD927" s="45">
        <f t="shared" si="194"/>
        <v>0</v>
      </c>
      <c r="GE927" s="45"/>
      <c r="GF927" s="45"/>
      <c r="GG927" s="38"/>
      <c r="GH927" s="45"/>
      <c r="GI927" s="45"/>
      <c r="GJ927" s="45"/>
      <c r="GK927" s="45"/>
      <c r="GL927" s="45"/>
      <c r="GM927" s="45">
        <v>5933</v>
      </c>
      <c r="GO927" s="39">
        <f t="shared" si="154"/>
        <v>5933</v>
      </c>
      <c r="GP927" s="39">
        <f t="shared" si="147"/>
        <v>20468</v>
      </c>
      <c r="GQ927" s="39">
        <f t="shared" si="148"/>
        <v>49812</v>
      </c>
      <c r="GR927" s="39">
        <f t="shared" si="195"/>
        <v>76213</v>
      </c>
      <c r="GS927" t="s">
        <v>420</v>
      </c>
      <c r="GU927" t="s">
        <v>937</v>
      </c>
      <c r="GV927" t="s">
        <v>766</v>
      </c>
      <c r="GY927" t="s">
        <v>405</v>
      </c>
      <c r="HC927">
        <v>734</v>
      </c>
      <c r="HD927">
        <v>590</v>
      </c>
      <c r="HE927">
        <v>22714</v>
      </c>
      <c r="HF927">
        <v>43</v>
      </c>
      <c r="HG927">
        <v>960</v>
      </c>
      <c r="HH927">
        <v>25501</v>
      </c>
      <c r="HI927" s="18"/>
      <c r="HJ927">
        <v>4</v>
      </c>
      <c r="HK927" s="18">
        <v>84</v>
      </c>
      <c r="HL927">
        <v>763</v>
      </c>
      <c r="HO927">
        <v>101</v>
      </c>
      <c r="HP927">
        <v>101</v>
      </c>
      <c r="HR927">
        <v>6</v>
      </c>
      <c r="HS927" t="s">
        <v>766</v>
      </c>
      <c r="IA927">
        <v>3</v>
      </c>
      <c r="IF927" s="63">
        <v>0</v>
      </c>
      <c r="IG927">
        <v>4.5999999999999996</v>
      </c>
      <c r="II927" s="35">
        <f t="shared" si="141"/>
        <v>4.5999999999999996</v>
      </c>
      <c r="IK927">
        <f t="shared" si="196"/>
        <v>0</v>
      </c>
      <c r="IL927">
        <v>3</v>
      </c>
      <c r="IM927" s="18">
        <v>3508</v>
      </c>
      <c r="IN927" s="39" t="s">
        <v>411</v>
      </c>
      <c r="IO927" s="62">
        <v>6048</v>
      </c>
      <c r="IP927" s="18">
        <v>5624</v>
      </c>
      <c r="IQ927" s="18">
        <v>990</v>
      </c>
      <c r="IR927" s="18">
        <v>247</v>
      </c>
      <c r="IS927" s="18">
        <v>0</v>
      </c>
      <c r="IX927" s="18">
        <v>12909</v>
      </c>
      <c r="IY927" s="18">
        <v>16</v>
      </c>
      <c r="IZ927" s="18">
        <v>1308</v>
      </c>
      <c r="JB927" s="18">
        <v>1303</v>
      </c>
      <c r="JC927" s="18">
        <v>1021</v>
      </c>
      <c r="JD927" s="18">
        <v>1016</v>
      </c>
      <c r="JE927" s="18" t="s">
        <v>768</v>
      </c>
      <c r="JF927" s="18" t="s">
        <v>972</v>
      </c>
      <c r="JG927" s="18" t="s">
        <v>1157</v>
      </c>
      <c r="JH927" s="18" t="s">
        <v>1146</v>
      </c>
      <c r="JP927" s="18" t="s">
        <v>766</v>
      </c>
      <c r="JR927" s="18">
        <v>2848</v>
      </c>
      <c r="JU927" s="18">
        <v>90</v>
      </c>
      <c r="KF927" s="18">
        <v>1</v>
      </c>
      <c r="KG927" s="18">
        <v>3</v>
      </c>
      <c r="KH927" s="18">
        <v>52</v>
      </c>
      <c r="KI927" s="18">
        <v>57</v>
      </c>
      <c r="KJ927" s="18">
        <v>40</v>
      </c>
      <c r="KK927" s="18">
        <v>32</v>
      </c>
      <c r="KL927" s="18">
        <v>0</v>
      </c>
      <c r="KM927" s="18">
        <v>0</v>
      </c>
      <c r="ME927" s="18" t="s">
        <v>766</v>
      </c>
      <c r="MJ927" s="18" t="s">
        <v>768</v>
      </c>
      <c r="MK927" s="18" t="s">
        <v>766</v>
      </c>
      <c r="MO927" s="18">
        <v>0</v>
      </c>
      <c r="MP927" s="18">
        <v>0</v>
      </c>
      <c r="MQ927" s="18" t="s">
        <v>766</v>
      </c>
      <c r="MS927" s="18">
        <v>162855</v>
      </c>
      <c r="MU927" s="18">
        <v>11</v>
      </c>
      <c r="NL927" s="18" t="s">
        <v>766</v>
      </c>
      <c r="NX927" s="18">
        <f t="shared" si="150"/>
        <v>1184.3494409937882</v>
      </c>
      <c r="NY927" t="str">
        <f t="shared" si="142"/>
        <v>Smaller</v>
      </c>
      <c r="NZ927" t="str">
        <f t="shared" si="143"/>
        <v>Small</v>
      </c>
    </row>
    <row r="928" spans="1:390" ht="16">
      <c r="A928" t="s">
        <v>412</v>
      </c>
      <c r="B928" t="s">
        <v>413</v>
      </c>
      <c r="C928" s="32" t="s">
        <v>414</v>
      </c>
      <c r="D928" s="1" t="s">
        <v>404</v>
      </c>
      <c r="E928" s="8">
        <v>20140</v>
      </c>
      <c r="F928" s="14" t="s">
        <v>1148</v>
      </c>
      <c r="G928" s="44">
        <v>12883.8426666668</v>
      </c>
      <c r="H928" s="62">
        <v>30000</v>
      </c>
      <c r="I928" s="100"/>
      <c r="J928" s="63">
        <v>26</v>
      </c>
      <c r="K928" s="63">
        <v>1</v>
      </c>
      <c r="R928" s="63">
        <v>0</v>
      </c>
      <c r="U928" s="63">
        <v>6</v>
      </c>
      <c r="V928" s="63">
        <v>475</v>
      </c>
      <c r="AC928" s="93">
        <v>0</v>
      </c>
      <c r="AD928" s="76">
        <v>0</v>
      </c>
      <c r="AF928" s="93">
        <v>0</v>
      </c>
      <c r="AG928" s="93">
        <v>35757</v>
      </c>
      <c r="AJ928" s="93">
        <v>0</v>
      </c>
      <c r="AK928" s="93">
        <v>0</v>
      </c>
      <c r="AL928" s="93">
        <v>0</v>
      </c>
      <c r="AM928" s="93">
        <v>0</v>
      </c>
      <c r="AN928" s="100"/>
      <c r="AO928" s="59">
        <f t="shared" si="155"/>
        <v>35757</v>
      </c>
      <c r="AP928" s="100">
        <v>0</v>
      </c>
      <c r="AQ928" s="100">
        <v>0</v>
      </c>
      <c r="AR928" s="100"/>
      <c r="AS928" s="100">
        <v>0</v>
      </c>
      <c r="AT928" s="100">
        <v>3306</v>
      </c>
      <c r="AU928" s="100"/>
      <c r="AV928" s="100"/>
      <c r="AW928" s="100">
        <v>0</v>
      </c>
      <c r="AX928" s="100">
        <v>0</v>
      </c>
      <c r="AY928" s="100">
        <v>0</v>
      </c>
      <c r="AZ928" s="100">
        <v>0</v>
      </c>
      <c r="BA928" s="100"/>
      <c r="BB928" s="100">
        <f t="shared" si="153"/>
        <v>3306</v>
      </c>
      <c r="BC928" s="100">
        <v>0</v>
      </c>
      <c r="BD928" s="100"/>
      <c r="BE928" s="100">
        <v>0</v>
      </c>
      <c r="BF928" s="100">
        <v>0</v>
      </c>
      <c r="BG928" s="100">
        <v>40182</v>
      </c>
      <c r="BH928" s="100"/>
      <c r="BI928" s="100"/>
      <c r="BJ928" s="100">
        <v>0</v>
      </c>
      <c r="BK928" s="100">
        <v>0</v>
      </c>
      <c r="BL928" s="100">
        <v>0</v>
      </c>
      <c r="BM928" s="100">
        <v>0</v>
      </c>
      <c r="BN928" s="100"/>
      <c r="BO928" s="100">
        <f t="shared" si="151"/>
        <v>40182</v>
      </c>
      <c r="BP928" s="62">
        <v>0</v>
      </c>
      <c r="BQ928" s="62">
        <v>0</v>
      </c>
      <c r="BR928" s="62">
        <v>0</v>
      </c>
      <c r="BS928" s="62">
        <v>0</v>
      </c>
      <c r="BT928" s="62"/>
      <c r="BU928" s="62"/>
      <c r="BV928" s="62">
        <v>0</v>
      </c>
      <c r="BW928" s="18">
        <v>0</v>
      </c>
      <c r="BX928" s="18">
        <v>0</v>
      </c>
      <c r="BY928" s="18">
        <v>0</v>
      </c>
      <c r="BZ928" s="18">
        <f t="shared" si="156"/>
        <v>0</v>
      </c>
      <c r="CA928" s="38">
        <v>0</v>
      </c>
      <c r="CB928" s="38"/>
      <c r="CC928" s="18">
        <v>0</v>
      </c>
      <c r="CD928" s="38">
        <v>0</v>
      </c>
      <c r="CE928" s="38">
        <v>55068</v>
      </c>
      <c r="CF928" s="38"/>
      <c r="CG928" s="38">
        <v>0</v>
      </c>
      <c r="CH928" s="38">
        <v>0</v>
      </c>
      <c r="CI928" s="38">
        <v>15127</v>
      </c>
      <c r="CJ928" s="38">
        <v>0</v>
      </c>
      <c r="CK928" s="38">
        <v>0</v>
      </c>
      <c r="CL928" s="38"/>
      <c r="CM928" s="38">
        <f t="shared" si="157"/>
        <v>70195</v>
      </c>
      <c r="CN928" s="38">
        <v>0</v>
      </c>
      <c r="CO928" s="18">
        <v>0</v>
      </c>
      <c r="CP928" s="18">
        <v>0</v>
      </c>
      <c r="CQ928" s="45">
        <v>0</v>
      </c>
      <c r="CR928" s="45"/>
      <c r="CS928" s="38">
        <v>0</v>
      </c>
      <c r="CT928" s="18">
        <v>0</v>
      </c>
      <c r="CU928" s="38">
        <v>0</v>
      </c>
      <c r="CV928" s="45">
        <v>0</v>
      </c>
      <c r="CW928" s="18">
        <v>0</v>
      </c>
      <c r="CX928" s="18">
        <f t="shared" si="158"/>
        <v>0</v>
      </c>
      <c r="CY928" s="18">
        <f t="shared" si="159"/>
        <v>0</v>
      </c>
      <c r="CZ928" s="18">
        <f t="shared" si="160"/>
        <v>0</v>
      </c>
      <c r="DA928" s="18">
        <f t="shared" si="161"/>
        <v>0</v>
      </c>
      <c r="DB928" s="18">
        <f t="shared" si="162"/>
        <v>55068</v>
      </c>
      <c r="DC928" s="18">
        <f t="shared" si="163"/>
        <v>0</v>
      </c>
      <c r="DD928" s="18">
        <f t="shared" si="164"/>
        <v>0</v>
      </c>
      <c r="DE928" s="18">
        <f t="shared" si="165"/>
        <v>0</v>
      </c>
      <c r="DF928" s="18">
        <f t="shared" si="166"/>
        <v>15127</v>
      </c>
      <c r="DG928" s="18">
        <f t="shared" si="167"/>
        <v>0</v>
      </c>
      <c r="DH928" s="18">
        <f t="shared" si="168"/>
        <v>0</v>
      </c>
      <c r="DI928" s="18">
        <f t="shared" si="169"/>
        <v>70195</v>
      </c>
      <c r="DJ928" s="45">
        <v>0</v>
      </c>
      <c r="DK928" s="38">
        <v>0</v>
      </c>
      <c r="DL928" s="38"/>
      <c r="DM928" s="38">
        <v>0</v>
      </c>
      <c r="DN928" s="18">
        <v>0</v>
      </c>
      <c r="DO928" s="18"/>
      <c r="DP928" s="18">
        <v>0</v>
      </c>
      <c r="DQ928" s="18">
        <v>0</v>
      </c>
      <c r="DR928" s="18">
        <v>0</v>
      </c>
      <c r="DS928" s="38">
        <v>0</v>
      </c>
      <c r="DT928" s="18">
        <v>0</v>
      </c>
      <c r="DU928" s="18"/>
      <c r="DV928" s="62">
        <f t="shared" si="170"/>
        <v>0</v>
      </c>
      <c r="DW928" s="74">
        <v>0</v>
      </c>
      <c r="DX928" s="45">
        <v>0</v>
      </c>
      <c r="DY928" s="45"/>
      <c r="DZ928" s="45">
        <v>0</v>
      </c>
      <c r="EA928" s="45">
        <v>5049</v>
      </c>
      <c r="EB928" s="45"/>
      <c r="EC928" s="45">
        <v>0</v>
      </c>
      <c r="ED928" s="45">
        <v>0</v>
      </c>
      <c r="EE928" s="45">
        <v>0</v>
      </c>
      <c r="EF928" s="45">
        <v>0</v>
      </c>
      <c r="EG928" s="45">
        <v>0</v>
      </c>
      <c r="EH928" s="45"/>
      <c r="EI928" s="74">
        <f t="shared" si="171"/>
        <v>5049</v>
      </c>
      <c r="EJ928" s="45">
        <f t="shared" si="172"/>
        <v>0</v>
      </c>
      <c r="EK928" s="45">
        <f t="shared" si="173"/>
        <v>0</v>
      </c>
      <c r="EL928" s="45">
        <f t="shared" si="174"/>
        <v>0</v>
      </c>
      <c r="EM928" s="45">
        <f t="shared" si="175"/>
        <v>5049</v>
      </c>
      <c r="EN928" s="45">
        <f t="shared" si="176"/>
        <v>0</v>
      </c>
      <c r="EO928" s="45">
        <f t="shared" si="177"/>
        <v>0</v>
      </c>
      <c r="EP928" s="45">
        <f t="shared" si="178"/>
        <v>0</v>
      </c>
      <c r="EQ928" s="45">
        <f t="shared" si="179"/>
        <v>0</v>
      </c>
      <c r="ER928" s="45">
        <f t="shared" si="180"/>
        <v>0</v>
      </c>
      <c r="ES928" s="45">
        <f t="shared" si="181"/>
        <v>0</v>
      </c>
      <c r="ET928" s="45">
        <f t="shared" si="182"/>
        <v>5049</v>
      </c>
      <c r="EU928" s="38">
        <v>0.72</v>
      </c>
      <c r="FA928" s="18">
        <v>0</v>
      </c>
      <c r="FB928" s="18">
        <v>0</v>
      </c>
      <c r="FC928" s="18">
        <v>0</v>
      </c>
      <c r="FD928" s="18">
        <v>5848</v>
      </c>
      <c r="FE928" s="18">
        <v>0</v>
      </c>
      <c r="FF928" s="18">
        <v>0</v>
      </c>
      <c r="FG928" s="18">
        <v>0</v>
      </c>
      <c r="FH928" s="18">
        <v>0</v>
      </c>
      <c r="FI928" s="18">
        <v>0</v>
      </c>
      <c r="FJ928" s="18">
        <f t="shared" si="183"/>
        <v>5848</v>
      </c>
      <c r="FK928" s="18">
        <v>0</v>
      </c>
      <c r="FL928" s="18">
        <v>0</v>
      </c>
      <c r="FM928" s="18">
        <v>0</v>
      </c>
      <c r="FN928" s="18">
        <v>0</v>
      </c>
      <c r="FO928" s="18">
        <v>0</v>
      </c>
      <c r="FP928" s="18">
        <v>0</v>
      </c>
      <c r="FQ928" s="18">
        <v>0</v>
      </c>
      <c r="FR928" s="18">
        <v>0</v>
      </c>
      <c r="FS928" s="18">
        <v>0</v>
      </c>
      <c r="FT928" s="45">
        <f t="shared" si="184"/>
        <v>0</v>
      </c>
      <c r="FU928" s="45">
        <f t="shared" si="185"/>
        <v>0</v>
      </c>
      <c r="FV928" s="45">
        <f t="shared" si="186"/>
        <v>0</v>
      </c>
      <c r="FW928" s="45">
        <f t="shared" si="187"/>
        <v>0</v>
      </c>
      <c r="FX928" s="45">
        <f t="shared" si="188"/>
        <v>5848</v>
      </c>
      <c r="FY928" s="45">
        <f t="shared" si="189"/>
        <v>0</v>
      </c>
      <c r="FZ928" s="45">
        <f t="shared" si="190"/>
        <v>0</v>
      </c>
      <c r="GA928" s="45">
        <f t="shared" si="191"/>
        <v>0</v>
      </c>
      <c r="GB928" s="45">
        <f t="shared" si="192"/>
        <v>0</v>
      </c>
      <c r="GC928" s="45">
        <f t="shared" si="193"/>
        <v>0</v>
      </c>
      <c r="GD928" s="45">
        <f t="shared" si="194"/>
        <v>5848</v>
      </c>
      <c r="GE928" s="45">
        <v>0</v>
      </c>
      <c r="GF928" s="45">
        <v>0</v>
      </c>
      <c r="GG928" s="38">
        <v>0</v>
      </c>
      <c r="GH928" s="45">
        <v>1435</v>
      </c>
      <c r="GI928" s="45"/>
      <c r="GJ928" s="45"/>
      <c r="GK928" s="45">
        <v>0</v>
      </c>
      <c r="GL928" s="45">
        <v>0</v>
      </c>
      <c r="GM928" s="45">
        <v>0</v>
      </c>
      <c r="GN928">
        <v>0</v>
      </c>
      <c r="GO928" s="39">
        <f t="shared" si="154"/>
        <v>1435</v>
      </c>
      <c r="GP928" s="39">
        <f t="shared" si="147"/>
        <v>75939</v>
      </c>
      <c r="GQ928" s="39">
        <f t="shared" si="148"/>
        <v>84398</v>
      </c>
      <c r="GR928" s="39">
        <f t="shared" si="195"/>
        <v>161772</v>
      </c>
      <c r="GS928" t="s">
        <v>420</v>
      </c>
      <c r="GU928" t="s">
        <v>937</v>
      </c>
      <c r="GV928" t="s">
        <v>766</v>
      </c>
      <c r="GW928" t="s">
        <v>410</v>
      </c>
      <c r="HC928">
        <v>531</v>
      </c>
      <c r="HD928">
        <v>1504</v>
      </c>
      <c r="HE928">
        <v>12046</v>
      </c>
      <c r="HF928">
        <v>239</v>
      </c>
      <c r="HG928">
        <v>6</v>
      </c>
      <c r="HH928">
        <v>66531</v>
      </c>
      <c r="HI928" s="18"/>
      <c r="HJ928">
        <v>35</v>
      </c>
      <c r="HK928" s="18">
        <v>0</v>
      </c>
      <c r="HL928">
        <v>612</v>
      </c>
      <c r="HO928">
        <v>26</v>
      </c>
      <c r="HP928">
        <v>31</v>
      </c>
      <c r="HQ928">
        <v>0</v>
      </c>
      <c r="HR928">
        <v>39</v>
      </c>
      <c r="HS928" t="s">
        <v>766</v>
      </c>
      <c r="HU928">
        <v>4</v>
      </c>
      <c r="IA928">
        <v>8</v>
      </c>
      <c r="IF928" s="63">
        <v>1.38</v>
      </c>
      <c r="IG928">
        <v>4.9400000000000004</v>
      </c>
      <c r="II928" s="35">
        <f t="shared" si="141"/>
        <v>4.9400000000000004</v>
      </c>
      <c r="IK928">
        <f t="shared" si="196"/>
        <v>0</v>
      </c>
      <c r="IL928">
        <v>7.5</v>
      </c>
      <c r="IM928" s="18">
        <v>1381</v>
      </c>
      <c r="IN928" s="39" t="s">
        <v>411</v>
      </c>
      <c r="IO928" s="62">
        <v>5874</v>
      </c>
      <c r="IP928" s="18">
        <v>21098</v>
      </c>
      <c r="IR928" s="18">
        <v>355</v>
      </c>
      <c r="IS928" s="18">
        <v>155</v>
      </c>
      <c r="IX928" s="18">
        <v>27482</v>
      </c>
      <c r="IY928" s="18">
        <v>4</v>
      </c>
      <c r="IZ928" s="18">
        <v>0</v>
      </c>
      <c r="JB928" s="18">
        <v>4</v>
      </c>
      <c r="JC928" s="18">
        <v>76</v>
      </c>
      <c r="JD928" s="18">
        <v>18</v>
      </c>
      <c r="JE928" s="18" t="s">
        <v>766</v>
      </c>
      <c r="JP928" s="18" t="s">
        <v>766</v>
      </c>
      <c r="JR928" s="18">
        <v>1985</v>
      </c>
      <c r="JU928" s="18">
        <v>84</v>
      </c>
      <c r="KF928" s="18">
        <v>1</v>
      </c>
      <c r="KG928" s="18">
        <v>3</v>
      </c>
      <c r="KH928" s="18">
        <v>83</v>
      </c>
      <c r="KI928" s="18">
        <v>52</v>
      </c>
      <c r="KJ928" s="18">
        <v>34</v>
      </c>
      <c r="KK928" s="18">
        <v>34</v>
      </c>
      <c r="KL928" s="18">
        <v>0</v>
      </c>
      <c r="KM928" s="18">
        <v>0</v>
      </c>
      <c r="ME928" s="18" t="s">
        <v>766</v>
      </c>
      <c r="MJ928" s="18" t="s">
        <v>768</v>
      </c>
      <c r="MK928" s="18" t="s">
        <v>766</v>
      </c>
      <c r="MO928" s="18">
        <v>0</v>
      </c>
      <c r="MP928" s="18">
        <v>0</v>
      </c>
      <c r="MQ928" s="18" t="s">
        <v>766</v>
      </c>
      <c r="MS928" s="18">
        <v>264180</v>
      </c>
      <c r="MU928" s="18">
        <v>0</v>
      </c>
      <c r="NL928" s="18" t="s">
        <v>768</v>
      </c>
      <c r="NN928" s="18" t="s">
        <v>1155</v>
      </c>
      <c r="NX928" s="18">
        <f t="shared" si="150"/>
        <v>2608.0653171390281</v>
      </c>
      <c r="NY928" t="str">
        <f t="shared" si="142"/>
        <v>Mid-range</v>
      </c>
      <c r="NZ928" t="str">
        <f t="shared" si="143"/>
        <v>Medium</v>
      </c>
    </row>
    <row r="929" spans="1:390" ht="16">
      <c r="A929" t="s">
        <v>417</v>
      </c>
      <c r="B929" t="s">
        <v>418</v>
      </c>
      <c r="C929" s="32" t="s">
        <v>419</v>
      </c>
      <c r="D929" s="31" t="s">
        <v>393</v>
      </c>
      <c r="E929" s="8">
        <v>20140</v>
      </c>
      <c r="F929" s="14" t="s">
        <v>1148</v>
      </c>
      <c r="G929" s="44">
        <v>11350.852380952323</v>
      </c>
      <c r="H929" s="62">
        <v>35351</v>
      </c>
      <c r="I929" s="100"/>
      <c r="J929" s="63">
        <v>70</v>
      </c>
      <c r="K929" s="63">
        <v>12</v>
      </c>
      <c r="R929" s="63">
        <v>27</v>
      </c>
      <c r="U929" s="63">
        <v>56</v>
      </c>
      <c r="V929" s="63">
        <v>376</v>
      </c>
      <c r="AC929" s="93">
        <v>0</v>
      </c>
      <c r="AL929" s="93">
        <v>59147</v>
      </c>
      <c r="AN929" s="100"/>
      <c r="AO929" s="59">
        <f t="shared" si="155"/>
        <v>59147</v>
      </c>
      <c r="AP929" s="100"/>
      <c r="AQ929" s="100"/>
      <c r="AR929" s="100"/>
      <c r="AS929" s="100"/>
      <c r="AT929" s="100"/>
      <c r="AU929" s="100"/>
      <c r="AV929" s="100"/>
      <c r="AW929" s="100"/>
      <c r="AX929" s="100"/>
      <c r="AY929" s="100">
        <v>9051</v>
      </c>
      <c r="AZ929" s="100"/>
      <c r="BA929" s="100"/>
      <c r="BB929" s="100">
        <f t="shared" si="153"/>
        <v>9051</v>
      </c>
      <c r="BC929" s="100"/>
      <c r="BD929" s="100"/>
      <c r="BE929" s="100"/>
      <c r="BF929" s="100"/>
      <c r="BG929" s="100"/>
      <c r="BH929" s="100"/>
      <c r="BI929" s="100"/>
      <c r="BJ929" s="100"/>
      <c r="BK929" s="100"/>
      <c r="BL929" s="100">
        <v>23661</v>
      </c>
      <c r="BM929" s="100"/>
      <c r="BN929" s="100"/>
      <c r="BO929" s="100">
        <f t="shared" si="151"/>
        <v>23661</v>
      </c>
      <c r="BP929" s="62"/>
      <c r="BQ929" s="62"/>
      <c r="BR929" s="62"/>
      <c r="BS929" s="62"/>
      <c r="BT929" s="62"/>
      <c r="BU929" s="62"/>
      <c r="BV929" s="62"/>
      <c r="BW929" s="18"/>
      <c r="BX929" s="18"/>
      <c r="BY929" s="18"/>
      <c r="BZ929" s="18">
        <f t="shared" si="156"/>
        <v>0</v>
      </c>
      <c r="CA929" s="38"/>
      <c r="CB929" s="38"/>
      <c r="CC929" s="18"/>
      <c r="CD929" s="38"/>
      <c r="CE929" s="38"/>
      <c r="CF929" s="38"/>
      <c r="CG929" s="38"/>
      <c r="CH929" s="38"/>
      <c r="CI929" s="38"/>
      <c r="CJ929" s="38">
        <v>81819.12</v>
      </c>
      <c r="CK929" s="38"/>
      <c r="CL929" s="38"/>
      <c r="CM929" s="38">
        <f t="shared" si="157"/>
        <v>81819.12</v>
      </c>
      <c r="CN929" s="38"/>
      <c r="CO929" s="18"/>
      <c r="CP929" s="18"/>
      <c r="CQ929" s="45"/>
      <c r="CR929" s="45"/>
      <c r="CS929" s="38"/>
      <c r="CT929" s="18"/>
      <c r="CU929" s="38"/>
      <c r="CV929" s="45"/>
      <c r="CW929" s="18"/>
      <c r="CX929" s="18">
        <f t="shared" si="158"/>
        <v>0</v>
      </c>
      <c r="CY929" s="18">
        <f t="shared" si="159"/>
        <v>0</v>
      </c>
      <c r="CZ929" s="18">
        <f t="shared" si="160"/>
        <v>0</v>
      </c>
      <c r="DA929" s="18">
        <f t="shared" si="161"/>
        <v>0</v>
      </c>
      <c r="DB929" s="18">
        <f t="shared" si="162"/>
        <v>0</v>
      </c>
      <c r="DC929" s="18">
        <f t="shared" si="163"/>
        <v>0</v>
      </c>
      <c r="DD929" s="18">
        <f t="shared" si="164"/>
        <v>0</v>
      </c>
      <c r="DE929" s="18">
        <f t="shared" si="165"/>
        <v>0</v>
      </c>
      <c r="DF929" s="18">
        <f t="shared" si="166"/>
        <v>0</v>
      </c>
      <c r="DG929" s="18">
        <f t="shared" si="167"/>
        <v>81819.12</v>
      </c>
      <c r="DH929" s="18">
        <f t="shared" si="168"/>
        <v>0</v>
      </c>
      <c r="DI929" s="18">
        <f t="shared" si="169"/>
        <v>81819.12</v>
      </c>
      <c r="DJ929" s="45"/>
      <c r="DK929" s="38"/>
      <c r="DL929" s="38"/>
      <c r="DM929" s="38"/>
      <c r="DN929" s="18"/>
      <c r="DO929" s="18"/>
      <c r="DP929" s="18"/>
      <c r="DQ929" s="18"/>
      <c r="DR929" s="18"/>
      <c r="DS929" s="38"/>
      <c r="DT929" s="18"/>
      <c r="DU929" s="18"/>
      <c r="DV929" s="62">
        <f t="shared" si="170"/>
        <v>0</v>
      </c>
      <c r="DW929" s="74"/>
      <c r="DX929" s="45"/>
      <c r="DY929" s="45"/>
      <c r="DZ929" s="45"/>
      <c r="EA929" s="45"/>
      <c r="EB929" s="45"/>
      <c r="EC929" s="45"/>
      <c r="ED929" s="45"/>
      <c r="EE929" s="45"/>
      <c r="EF929" s="45"/>
      <c r="EG929" s="45"/>
      <c r="EH929" s="45"/>
      <c r="EI929" s="74">
        <f t="shared" si="171"/>
        <v>0</v>
      </c>
      <c r="EJ929" s="45">
        <f t="shared" si="172"/>
        <v>0</v>
      </c>
      <c r="EK929" s="45">
        <f t="shared" si="173"/>
        <v>0</v>
      </c>
      <c r="EL929" s="45">
        <f t="shared" si="174"/>
        <v>0</v>
      </c>
      <c r="EM929" s="45">
        <f t="shared" si="175"/>
        <v>0</v>
      </c>
      <c r="EN929" s="45">
        <f t="shared" si="176"/>
        <v>0</v>
      </c>
      <c r="EO929" s="45">
        <f t="shared" si="177"/>
        <v>0</v>
      </c>
      <c r="EP929" s="45">
        <f t="shared" si="178"/>
        <v>0</v>
      </c>
      <c r="EQ929" s="45">
        <f t="shared" si="179"/>
        <v>0</v>
      </c>
      <c r="ER929" s="45">
        <f t="shared" si="180"/>
        <v>0</v>
      </c>
      <c r="ES929" s="45">
        <f t="shared" si="181"/>
        <v>0</v>
      </c>
      <c r="ET929" s="45">
        <f t="shared" si="182"/>
        <v>0</v>
      </c>
      <c r="EU929" s="38">
        <v>0.47</v>
      </c>
      <c r="FJ929" s="18">
        <f t="shared" si="183"/>
        <v>0</v>
      </c>
      <c r="FT929" s="45">
        <f t="shared" si="184"/>
        <v>0</v>
      </c>
      <c r="FU929" s="45">
        <f t="shared" si="185"/>
        <v>0</v>
      </c>
      <c r="FV929" s="45">
        <f t="shared" si="186"/>
        <v>0</v>
      </c>
      <c r="FW929" s="45">
        <f t="shared" si="187"/>
        <v>0</v>
      </c>
      <c r="FX929" s="45">
        <f t="shared" si="188"/>
        <v>0</v>
      </c>
      <c r="FY929" s="45">
        <f t="shared" si="189"/>
        <v>0</v>
      </c>
      <c r="FZ929" s="45">
        <f t="shared" si="190"/>
        <v>0</v>
      </c>
      <c r="GA929" s="45">
        <f t="shared" si="191"/>
        <v>0</v>
      </c>
      <c r="GB929" s="45">
        <f t="shared" si="192"/>
        <v>0</v>
      </c>
      <c r="GC929" s="45">
        <f t="shared" si="193"/>
        <v>0</v>
      </c>
      <c r="GD929" s="45">
        <f t="shared" si="194"/>
        <v>0</v>
      </c>
      <c r="GE929" s="45"/>
      <c r="GF929" s="45"/>
      <c r="GG929" s="38"/>
      <c r="GH929" s="45"/>
      <c r="GI929" s="45"/>
      <c r="GJ929" s="45"/>
      <c r="GK929" s="45"/>
      <c r="GL929" s="45"/>
      <c r="GM929" s="45"/>
      <c r="GO929" s="39">
        <f t="shared" si="154"/>
        <v>0</v>
      </c>
      <c r="GP929" s="39">
        <f t="shared" si="147"/>
        <v>82808</v>
      </c>
      <c r="GQ929" s="39">
        <f t="shared" si="148"/>
        <v>90870.12</v>
      </c>
      <c r="GR929" s="39">
        <f t="shared" si="195"/>
        <v>173678.12</v>
      </c>
      <c r="GS929" t="s">
        <v>420</v>
      </c>
      <c r="GV929" t="s">
        <v>768</v>
      </c>
      <c r="GW929" t="s">
        <v>410</v>
      </c>
      <c r="HC929">
        <v>878</v>
      </c>
      <c r="HD929" s="39">
        <v>1208</v>
      </c>
      <c r="HE929" s="39">
        <v>55597</v>
      </c>
      <c r="HF929">
        <v>63</v>
      </c>
      <c r="HG929">
        <v>143</v>
      </c>
      <c r="HH929" s="39">
        <v>79831</v>
      </c>
      <c r="HI929" s="18"/>
      <c r="HJ929">
        <v>4</v>
      </c>
      <c r="HK929" s="18">
        <v>38</v>
      </c>
      <c r="HL929" s="39">
        <v>1039</v>
      </c>
      <c r="HM929" s="39"/>
      <c r="HN929" s="39"/>
      <c r="HO929">
        <v>154</v>
      </c>
      <c r="HP929">
        <v>198</v>
      </c>
      <c r="HQ929">
        <v>0</v>
      </c>
      <c r="HR929">
        <v>6</v>
      </c>
      <c r="HS929" t="s">
        <v>766</v>
      </c>
      <c r="HU929">
        <v>5</v>
      </c>
      <c r="IA929">
        <v>13</v>
      </c>
      <c r="IF929" s="63">
        <v>1.64</v>
      </c>
      <c r="IG929">
        <v>7.08</v>
      </c>
      <c r="II929" s="35">
        <f t="shared" si="141"/>
        <v>7.08</v>
      </c>
      <c r="IK929">
        <f t="shared" si="196"/>
        <v>0</v>
      </c>
      <c r="IL929">
        <v>9.9</v>
      </c>
      <c r="IM929" s="18">
        <v>11784</v>
      </c>
      <c r="IN929" s="39" t="s">
        <v>411</v>
      </c>
      <c r="IO929" s="62">
        <v>8701</v>
      </c>
      <c r="IP929" s="18">
        <v>49260</v>
      </c>
      <c r="IQ929" s="18">
        <v>13395</v>
      </c>
      <c r="IX929" s="18">
        <v>71356</v>
      </c>
      <c r="IY929" s="18">
        <v>95</v>
      </c>
      <c r="JB929" s="18">
        <v>64</v>
      </c>
      <c r="JC929" s="18">
        <v>331</v>
      </c>
      <c r="JD929" s="18">
        <v>163</v>
      </c>
      <c r="JE929" s="18" t="s">
        <v>766</v>
      </c>
      <c r="JP929" s="18" t="s">
        <v>766</v>
      </c>
      <c r="JR929" s="18">
        <v>5346</v>
      </c>
      <c r="JU929" s="18">
        <v>313</v>
      </c>
      <c r="KF929" s="18">
        <v>2</v>
      </c>
      <c r="KG929" s="18">
        <v>8</v>
      </c>
      <c r="KH929" s="18">
        <v>123</v>
      </c>
      <c r="KI929" s="18">
        <v>60</v>
      </c>
      <c r="KJ929" s="18">
        <v>48</v>
      </c>
      <c r="KK929" s="18">
        <v>48</v>
      </c>
      <c r="KL929" s="18">
        <v>4</v>
      </c>
      <c r="KM929" s="18">
        <v>0</v>
      </c>
      <c r="ME929" s="18" t="s">
        <v>766</v>
      </c>
      <c r="MJ929" s="18" t="s">
        <v>768</v>
      </c>
      <c r="MK929" s="18" t="s">
        <v>766</v>
      </c>
      <c r="MO929" s="18">
        <v>4</v>
      </c>
      <c r="MP929" s="18">
        <v>0</v>
      </c>
      <c r="MQ929" s="18" t="s">
        <v>766</v>
      </c>
      <c r="MS929" s="18">
        <v>423221</v>
      </c>
      <c r="MU929" s="18">
        <v>1</v>
      </c>
      <c r="NL929" s="18" t="s">
        <v>768</v>
      </c>
      <c r="NM929" s="18" t="s">
        <v>1153</v>
      </c>
      <c r="NN929" s="18" t="s">
        <v>1155</v>
      </c>
      <c r="NP929" s="18" t="s">
        <v>1150</v>
      </c>
      <c r="NT929" s="18" t="s">
        <v>942</v>
      </c>
      <c r="NU929" s="18" t="s">
        <v>1158</v>
      </c>
      <c r="NX929" s="18">
        <f t="shared" si="150"/>
        <v>1603.2277374226444</v>
      </c>
      <c r="NY929" t="str">
        <f t="shared" si="142"/>
        <v>Mid-range</v>
      </c>
      <c r="NZ929" t="str">
        <f t="shared" si="143"/>
        <v>Medium</v>
      </c>
    </row>
    <row r="930" spans="1:390" ht="16">
      <c r="A930" t="s">
        <v>495</v>
      </c>
      <c r="B930" t="s">
        <v>586</v>
      </c>
      <c r="C930" s="32" t="s">
        <v>587</v>
      </c>
      <c r="D930" s="1" t="s">
        <v>404</v>
      </c>
      <c r="E930" s="8">
        <v>20140</v>
      </c>
      <c r="F930" s="14" t="s">
        <v>1148</v>
      </c>
      <c r="G930" s="44">
        <v>5949.2388571428774</v>
      </c>
      <c r="H930" s="62">
        <v>30000</v>
      </c>
      <c r="I930" s="100"/>
      <c r="J930" s="63">
        <v>178</v>
      </c>
      <c r="K930" s="63">
        <v>9</v>
      </c>
      <c r="R930" s="63">
        <v>42</v>
      </c>
      <c r="U930" s="63">
        <v>44</v>
      </c>
      <c r="V930" s="63">
        <v>510</v>
      </c>
      <c r="AC930" s="93">
        <v>0</v>
      </c>
      <c r="AF930" s="93">
        <v>4667</v>
      </c>
      <c r="AK930" s="93">
        <v>3968</v>
      </c>
      <c r="AL930" s="93">
        <v>25551</v>
      </c>
      <c r="AN930" s="100"/>
      <c r="AO930" s="59">
        <f t="shared" si="155"/>
        <v>34186</v>
      </c>
      <c r="AP930" s="100"/>
      <c r="AQ930" s="100"/>
      <c r="AR930" s="100"/>
      <c r="AS930" s="100"/>
      <c r="AT930" s="100"/>
      <c r="AU930" s="100"/>
      <c r="AV930" s="100"/>
      <c r="AW930" s="100"/>
      <c r="AX930" s="100"/>
      <c r="AY930" s="100">
        <v>9979</v>
      </c>
      <c r="AZ930" s="100"/>
      <c r="BA930" s="100"/>
      <c r="BB930" s="100">
        <f t="shared" si="153"/>
        <v>9979</v>
      </c>
      <c r="BC930" s="100"/>
      <c r="BD930" s="100"/>
      <c r="BE930" s="100"/>
      <c r="BF930" s="100"/>
      <c r="BG930" s="100"/>
      <c r="BH930" s="100"/>
      <c r="BI930" s="100"/>
      <c r="BJ930" s="100"/>
      <c r="BK930" s="100"/>
      <c r="BL930" s="100"/>
      <c r="BM930" s="100">
        <v>3762</v>
      </c>
      <c r="BN930" s="100"/>
      <c r="BO930" s="100">
        <f t="shared" si="151"/>
        <v>3762</v>
      </c>
      <c r="BP930" s="62"/>
      <c r="BQ930" s="62"/>
      <c r="BR930" s="62"/>
      <c r="BS930" s="62"/>
      <c r="BT930" s="62"/>
      <c r="BU930" s="62"/>
      <c r="BV930" s="62"/>
      <c r="BW930" s="18"/>
      <c r="BX930" s="18"/>
      <c r="BY930" s="18"/>
      <c r="BZ930" s="18">
        <f t="shared" si="156"/>
        <v>0</v>
      </c>
      <c r="CA930" s="38"/>
      <c r="CB930" s="38"/>
      <c r="CC930" s="18"/>
      <c r="CD930" s="38"/>
      <c r="CE930" s="38"/>
      <c r="CF930" s="38"/>
      <c r="CG930" s="38"/>
      <c r="CH930" s="38"/>
      <c r="CI930" s="38"/>
      <c r="CJ930" s="38">
        <v>40697</v>
      </c>
      <c r="CK930" s="38">
        <v>5348</v>
      </c>
      <c r="CL930" s="38"/>
      <c r="CM930" s="38">
        <f t="shared" si="157"/>
        <v>46045</v>
      </c>
      <c r="CN930" s="38"/>
      <c r="CO930" s="18"/>
      <c r="CP930" s="18"/>
      <c r="CQ930" s="45"/>
      <c r="CR930" s="45"/>
      <c r="CS930" s="38"/>
      <c r="CT930" s="18"/>
      <c r="CU930" s="38"/>
      <c r="CV930" s="45"/>
      <c r="CW930" s="18"/>
      <c r="CX930" s="18">
        <f t="shared" si="158"/>
        <v>0</v>
      </c>
      <c r="CY930" s="18">
        <f t="shared" si="159"/>
        <v>0</v>
      </c>
      <c r="CZ930" s="18">
        <f t="shared" si="160"/>
        <v>0</v>
      </c>
      <c r="DA930" s="18">
        <f t="shared" si="161"/>
        <v>0</v>
      </c>
      <c r="DB930" s="18">
        <f t="shared" si="162"/>
        <v>0</v>
      </c>
      <c r="DC930" s="18">
        <f t="shared" si="163"/>
        <v>0</v>
      </c>
      <c r="DD930" s="18">
        <f t="shared" si="164"/>
        <v>0</v>
      </c>
      <c r="DE930" s="18">
        <f t="shared" si="165"/>
        <v>0</v>
      </c>
      <c r="DF930" s="18">
        <f t="shared" si="166"/>
        <v>0</v>
      </c>
      <c r="DG930" s="18">
        <f t="shared" si="167"/>
        <v>40697</v>
      </c>
      <c r="DH930" s="18">
        <f t="shared" si="168"/>
        <v>5348</v>
      </c>
      <c r="DI930" s="18">
        <f t="shared" si="169"/>
        <v>46045</v>
      </c>
      <c r="DJ930" s="45"/>
      <c r="DK930" s="38"/>
      <c r="DL930" s="38"/>
      <c r="DM930" s="38"/>
      <c r="DN930" s="18"/>
      <c r="DO930" s="18"/>
      <c r="DP930" s="18"/>
      <c r="DQ930" s="18"/>
      <c r="DR930" s="18"/>
      <c r="DS930" s="38"/>
      <c r="DT930" s="18"/>
      <c r="DU930" s="18"/>
      <c r="DV930" s="62">
        <f t="shared" si="170"/>
        <v>0</v>
      </c>
      <c r="DW930" s="74"/>
      <c r="DX930" s="45"/>
      <c r="DY930" s="45"/>
      <c r="DZ930" s="45"/>
      <c r="EA930" s="45"/>
      <c r="EB930" s="45"/>
      <c r="EC930" s="45"/>
      <c r="ED930" s="45"/>
      <c r="EE930" s="45"/>
      <c r="EF930" s="45"/>
      <c r="EG930" s="45"/>
      <c r="EH930" s="45"/>
      <c r="EI930" s="74">
        <f t="shared" si="171"/>
        <v>0</v>
      </c>
      <c r="EJ930" s="45">
        <f t="shared" si="172"/>
        <v>0</v>
      </c>
      <c r="EK930" s="45">
        <f t="shared" si="173"/>
        <v>0</v>
      </c>
      <c r="EL930" s="45">
        <f t="shared" si="174"/>
        <v>0</v>
      </c>
      <c r="EM930" s="45">
        <f t="shared" si="175"/>
        <v>0</v>
      </c>
      <c r="EN930" s="45">
        <f t="shared" si="176"/>
        <v>0</v>
      </c>
      <c r="EO930" s="45">
        <f t="shared" si="177"/>
        <v>0</v>
      </c>
      <c r="EP930" s="45">
        <f t="shared" si="178"/>
        <v>0</v>
      </c>
      <c r="EQ930" s="45">
        <f t="shared" si="179"/>
        <v>0</v>
      </c>
      <c r="ER930" s="45">
        <f t="shared" si="180"/>
        <v>0</v>
      </c>
      <c r="ES930" s="45">
        <f t="shared" si="181"/>
        <v>0</v>
      </c>
      <c r="ET930" s="45">
        <f t="shared" si="182"/>
        <v>0</v>
      </c>
      <c r="EU930" s="38">
        <v>0.87</v>
      </c>
      <c r="FJ930" s="18">
        <f t="shared" si="183"/>
        <v>0</v>
      </c>
      <c r="FT930" s="45">
        <f t="shared" si="184"/>
        <v>0</v>
      </c>
      <c r="FU930" s="45">
        <f t="shared" si="185"/>
        <v>0</v>
      </c>
      <c r="FV930" s="45">
        <f t="shared" si="186"/>
        <v>0</v>
      </c>
      <c r="FW930" s="45">
        <f t="shared" si="187"/>
        <v>0</v>
      </c>
      <c r="FX930" s="45">
        <f t="shared" si="188"/>
        <v>0</v>
      </c>
      <c r="FY930" s="45">
        <f t="shared" si="189"/>
        <v>0</v>
      </c>
      <c r="FZ930" s="45">
        <f t="shared" si="190"/>
        <v>0</v>
      </c>
      <c r="GA930" s="45">
        <f t="shared" si="191"/>
        <v>0</v>
      </c>
      <c r="GB930" s="45">
        <f t="shared" si="192"/>
        <v>0</v>
      </c>
      <c r="GC930" s="45">
        <f t="shared" si="193"/>
        <v>0</v>
      </c>
      <c r="GD930" s="45">
        <f t="shared" si="194"/>
        <v>0</v>
      </c>
      <c r="GE930" s="45"/>
      <c r="GF930" s="45"/>
      <c r="GG930" s="38"/>
      <c r="GH930" s="45"/>
      <c r="GI930" s="45"/>
      <c r="GJ930" s="45"/>
      <c r="GK930" s="45"/>
      <c r="GL930" s="45"/>
      <c r="GM930" s="45"/>
      <c r="GO930" s="39">
        <f t="shared" si="154"/>
        <v>0</v>
      </c>
      <c r="GP930" s="39">
        <f t="shared" si="147"/>
        <v>37948</v>
      </c>
      <c r="GQ930" s="39">
        <f t="shared" si="148"/>
        <v>56024</v>
      </c>
      <c r="GR930" s="39">
        <f t="shared" si="195"/>
        <v>93972</v>
      </c>
      <c r="GS930" t="s">
        <v>395</v>
      </c>
      <c r="GV930" t="s">
        <v>768</v>
      </c>
      <c r="GX930" t="s">
        <v>938</v>
      </c>
      <c r="HD930">
        <v>342</v>
      </c>
      <c r="HE930">
        <v>48709</v>
      </c>
      <c r="HF930">
        <v>31</v>
      </c>
      <c r="HH930" s="39">
        <v>95820</v>
      </c>
      <c r="HI930" s="18"/>
      <c r="HJ930">
        <v>0</v>
      </c>
      <c r="HK930" s="18"/>
      <c r="HL930">
        <v>8989</v>
      </c>
      <c r="HQ930">
        <v>31</v>
      </c>
      <c r="HR930">
        <v>0</v>
      </c>
      <c r="HS930" t="s">
        <v>766</v>
      </c>
      <c r="HU930">
        <v>3</v>
      </c>
      <c r="IA930">
        <v>4</v>
      </c>
      <c r="IF930" s="63">
        <v>0.37</v>
      </c>
      <c r="IG930">
        <v>3.5</v>
      </c>
      <c r="II930" s="35">
        <f t="shared" si="141"/>
        <v>3.5</v>
      </c>
      <c r="IJ930">
        <v>0</v>
      </c>
      <c r="IK930">
        <f t="shared" si="196"/>
        <v>0</v>
      </c>
      <c r="IL930">
        <v>4</v>
      </c>
      <c r="IM930" s="18">
        <v>1446</v>
      </c>
      <c r="IN930" s="39" t="s">
        <v>411</v>
      </c>
      <c r="IO930" s="62">
        <v>4097</v>
      </c>
      <c r="IP930" s="18">
        <v>18109</v>
      </c>
      <c r="IQ930" s="18">
        <v>3347</v>
      </c>
      <c r="IX930" s="18">
        <v>25453</v>
      </c>
      <c r="IY930" s="18">
        <v>0</v>
      </c>
      <c r="IZ930" s="18">
        <v>36</v>
      </c>
      <c r="JB930" s="18">
        <v>36</v>
      </c>
      <c r="JC930" s="18">
        <v>45</v>
      </c>
      <c r="JD930" s="18">
        <v>45</v>
      </c>
      <c r="JE930" s="18" t="s">
        <v>768</v>
      </c>
      <c r="JF930" s="18" t="s">
        <v>967</v>
      </c>
      <c r="JG930" s="18" t="s">
        <v>968</v>
      </c>
      <c r="JH930" s="18" t="s">
        <v>964</v>
      </c>
      <c r="JI930" s="18" t="s">
        <v>956</v>
      </c>
      <c r="JJ930" s="18" t="s">
        <v>965</v>
      </c>
      <c r="JK930" s="18" t="s">
        <v>966</v>
      </c>
      <c r="JL930" s="18" t="s">
        <v>955</v>
      </c>
      <c r="JM930" s="18" t="s">
        <v>969</v>
      </c>
      <c r="JP930" s="18" t="s">
        <v>766</v>
      </c>
      <c r="JR930" s="18">
        <v>3045</v>
      </c>
      <c r="JU930" s="18">
        <v>87</v>
      </c>
      <c r="KF930" s="18">
        <v>2</v>
      </c>
      <c r="KG930" s="18">
        <v>8</v>
      </c>
      <c r="KH930" s="18">
        <v>284</v>
      </c>
      <c r="KI930" s="18">
        <v>60</v>
      </c>
      <c r="KJ930" s="18">
        <v>40</v>
      </c>
      <c r="KK930" s="18">
        <v>40</v>
      </c>
      <c r="KL930" s="18">
        <v>120</v>
      </c>
      <c r="KM930" s="18">
        <v>0</v>
      </c>
      <c r="ME930" s="18" t="s">
        <v>766</v>
      </c>
      <c r="MJ930" s="18" t="s">
        <v>768</v>
      </c>
      <c r="MK930" s="18" t="s">
        <v>766</v>
      </c>
      <c r="MO930" s="18">
        <v>120</v>
      </c>
      <c r="MP930" s="18">
        <v>0</v>
      </c>
      <c r="MQ930" s="18" t="s">
        <v>768</v>
      </c>
      <c r="MR930" s="18">
        <v>4</v>
      </c>
      <c r="MU930" s="18">
        <v>0</v>
      </c>
      <c r="NL930" s="18" t="s">
        <v>766</v>
      </c>
      <c r="NP930" s="18" t="s">
        <v>1150</v>
      </c>
      <c r="NX930" s="18">
        <f t="shared" si="150"/>
        <v>1699.7825306122506</v>
      </c>
      <c r="NY930" t="str">
        <f t="shared" si="142"/>
        <v>Smaller</v>
      </c>
      <c r="NZ930" t="str">
        <f t="shared" si="143"/>
        <v>Small</v>
      </c>
    </row>
    <row r="931" spans="1:390" ht="16">
      <c r="A931" t="s">
        <v>495</v>
      </c>
      <c r="B931" t="s">
        <v>679</v>
      </c>
      <c r="C931" s="32" t="s">
        <v>680</v>
      </c>
      <c r="D931" s="1" t="s">
        <v>404</v>
      </c>
      <c r="E931" s="8">
        <v>20140</v>
      </c>
      <c r="F931" s="14" t="s">
        <v>1148</v>
      </c>
      <c r="G931" s="44">
        <v>4279.4982857142732</v>
      </c>
      <c r="H931" s="62">
        <v>8000</v>
      </c>
      <c r="I931" s="100"/>
      <c r="J931" s="63">
        <v>17</v>
      </c>
      <c r="K931" s="63">
        <v>5</v>
      </c>
      <c r="R931" s="63">
        <v>0</v>
      </c>
      <c r="U931" s="63">
        <v>20</v>
      </c>
      <c r="V931" s="63">
        <v>102</v>
      </c>
      <c r="AC931" s="93">
        <v>0</v>
      </c>
      <c r="AD931" s="76">
        <v>0</v>
      </c>
      <c r="AF931" s="93">
        <v>0</v>
      </c>
      <c r="AG931" s="93">
        <v>0</v>
      </c>
      <c r="AJ931" s="93">
        <v>0</v>
      </c>
      <c r="AK931" s="93">
        <v>0</v>
      </c>
      <c r="AL931" s="93">
        <v>0</v>
      </c>
      <c r="AM931" s="93">
        <v>0</v>
      </c>
      <c r="AN931" s="100"/>
      <c r="AO931" s="59">
        <f t="shared" si="155"/>
        <v>0</v>
      </c>
      <c r="AP931" s="100">
        <v>0</v>
      </c>
      <c r="AQ931" s="100">
        <v>0</v>
      </c>
      <c r="AR931" s="100"/>
      <c r="AS931" s="100">
        <v>0</v>
      </c>
      <c r="AT931" s="100">
        <v>0</v>
      </c>
      <c r="AU931" s="100"/>
      <c r="AV931" s="100"/>
      <c r="AW931" s="100">
        <v>0</v>
      </c>
      <c r="AX931" s="100">
        <v>0</v>
      </c>
      <c r="AY931" s="100">
        <v>0</v>
      </c>
      <c r="AZ931" s="100">
        <v>0</v>
      </c>
      <c r="BA931" s="100"/>
      <c r="BB931" s="100">
        <f t="shared" si="153"/>
        <v>0</v>
      </c>
      <c r="BC931" s="100">
        <v>0</v>
      </c>
      <c r="BD931" s="100"/>
      <c r="BE931" s="100">
        <v>0</v>
      </c>
      <c r="BF931" s="100">
        <v>0</v>
      </c>
      <c r="BG931" s="100">
        <v>0</v>
      </c>
      <c r="BH931" s="100"/>
      <c r="BI931" s="100"/>
      <c r="BJ931" s="100">
        <v>0</v>
      </c>
      <c r="BK931" s="100">
        <v>0</v>
      </c>
      <c r="BL931" s="100">
        <v>0</v>
      </c>
      <c r="BM931" s="100">
        <v>0</v>
      </c>
      <c r="BN931" s="100"/>
      <c r="BO931" s="100">
        <f t="shared" si="151"/>
        <v>0</v>
      </c>
      <c r="BP931" s="100">
        <v>0</v>
      </c>
      <c r="BQ931" s="63">
        <v>0</v>
      </c>
      <c r="BR931" s="100">
        <v>0</v>
      </c>
      <c r="BS931" s="100">
        <v>0</v>
      </c>
      <c r="BT931" s="100"/>
      <c r="BU931" s="100"/>
      <c r="BV931" s="62">
        <v>0</v>
      </c>
      <c r="BW931" s="18">
        <v>0</v>
      </c>
      <c r="BX931" s="18">
        <v>0</v>
      </c>
      <c r="BY931" s="18">
        <v>0</v>
      </c>
      <c r="BZ931" s="18">
        <f t="shared" si="156"/>
        <v>0</v>
      </c>
      <c r="CA931" s="38">
        <v>48736</v>
      </c>
      <c r="CB931" s="38"/>
      <c r="CC931" s="18">
        <v>0</v>
      </c>
      <c r="CD931" s="38">
        <v>0</v>
      </c>
      <c r="CE931" s="38">
        <v>0</v>
      </c>
      <c r="CF931" s="38"/>
      <c r="CG931" s="38">
        <v>0</v>
      </c>
      <c r="CH931" s="38">
        <v>0</v>
      </c>
      <c r="CI931" s="38">
        <v>0</v>
      </c>
      <c r="CJ931" s="38">
        <v>0</v>
      </c>
      <c r="CK931" s="38">
        <v>0</v>
      </c>
      <c r="CL931" s="38"/>
      <c r="CM931" s="38">
        <f t="shared" si="157"/>
        <v>48736</v>
      </c>
      <c r="CN931" s="38">
        <v>0</v>
      </c>
      <c r="CO931" s="18">
        <v>0</v>
      </c>
      <c r="CP931" s="18">
        <v>0</v>
      </c>
      <c r="CQ931" s="45">
        <v>0</v>
      </c>
      <c r="CR931" s="45"/>
      <c r="CS931" s="38">
        <v>0</v>
      </c>
      <c r="CT931" s="18">
        <v>0</v>
      </c>
      <c r="CU931" s="38">
        <v>0</v>
      </c>
      <c r="CV931" s="45">
        <v>0</v>
      </c>
      <c r="CW931" s="18">
        <v>0</v>
      </c>
      <c r="CX931" s="18">
        <f t="shared" si="158"/>
        <v>0</v>
      </c>
      <c r="CY931" s="18">
        <f t="shared" si="159"/>
        <v>48736</v>
      </c>
      <c r="CZ931" s="18">
        <f t="shared" si="160"/>
        <v>0</v>
      </c>
      <c r="DA931" s="18">
        <f t="shared" si="161"/>
        <v>0</v>
      </c>
      <c r="DB931" s="18">
        <f t="shared" si="162"/>
        <v>0</v>
      </c>
      <c r="DC931" s="18">
        <f t="shared" si="163"/>
        <v>0</v>
      </c>
      <c r="DD931" s="18">
        <f t="shared" si="164"/>
        <v>0</v>
      </c>
      <c r="DE931" s="18">
        <f t="shared" si="165"/>
        <v>0</v>
      </c>
      <c r="DF931" s="18">
        <f t="shared" si="166"/>
        <v>0</v>
      </c>
      <c r="DG931" s="18">
        <f t="shared" si="167"/>
        <v>0</v>
      </c>
      <c r="DH931" s="18">
        <f t="shared" si="168"/>
        <v>0</v>
      </c>
      <c r="DI931" s="18">
        <f t="shared" si="169"/>
        <v>48736</v>
      </c>
      <c r="DJ931" s="45">
        <v>0</v>
      </c>
      <c r="DK931" s="38">
        <v>0</v>
      </c>
      <c r="DL931" s="38"/>
      <c r="DM931" s="38">
        <v>0</v>
      </c>
      <c r="DN931" s="18">
        <v>0</v>
      </c>
      <c r="DO931" s="18"/>
      <c r="DP931" s="18">
        <v>0</v>
      </c>
      <c r="DQ931" s="18">
        <v>0</v>
      </c>
      <c r="DR931" s="18">
        <v>0</v>
      </c>
      <c r="DS931" s="38">
        <v>0</v>
      </c>
      <c r="DT931" s="18">
        <v>0</v>
      </c>
      <c r="DU931" s="18"/>
      <c r="DV931" s="62">
        <f t="shared" si="170"/>
        <v>0</v>
      </c>
      <c r="DW931" s="74">
        <v>0</v>
      </c>
      <c r="DX931" s="45">
        <v>0</v>
      </c>
      <c r="DY931" s="45"/>
      <c r="DZ931" s="45">
        <v>0</v>
      </c>
      <c r="EA931" s="45">
        <v>0</v>
      </c>
      <c r="EB931" s="45"/>
      <c r="EC931" s="45">
        <v>0</v>
      </c>
      <c r="ED931" s="45">
        <v>0</v>
      </c>
      <c r="EE931" s="45">
        <v>0</v>
      </c>
      <c r="EF931" s="45">
        <v>0</v>
      </c>
      <c r="EG931" s="45">
        <v>0</v>
      </c>
      <c r="EH931" s="45"/>
      <c r="EI931" s="74">
        <f t="shared" si="171"/>
        <v>0</v>
      </c>
      <c r="EJ931" s="45">
        <f t="shared" si="172"/>
        <v>0</v>
      </c>
      <c r="EK931" s="45">
        <f t="shared" si="173"/>
        <v>0</v>
      </c>
      <c r="EL931" s="45">
        <f t="shared" si="174"/>
        <v>0</v>
      </c>
      <c r="EM931" s="45">
        <f t="shared" si="175"/>
        <v>0</v>
      </c>
      <c r="EN931" s="45">
        <f t="shared" si="176"/>
        <v>0</v>
      </c>
      <c r="EO931" s="45">
        <f t="shared" si="177"/>
        <v>0</v>
      </c>
      <c r="EP931" s="45">
        <f t="shared" si="178"/>
        <v>0</v>
      </c>
      <c r="EQ931" s="45">
        <f t="shared" si="179"/>
        <v>0</v>
      </c>
      <c r="ER931" s="45">
        <f t="shared" si="180"/>
        <v>0</v>
      </c>
      <c r="ES931" s="45">
        <f t="shared" si="181"/>
        <v>0</v>
      </c>
      <c r="ET931" s="45">
        <f t="shared" si="182"/>
        <v>0</v>
      </c>
      <c r="EU931" s="38">
        <v>0.75</v>
      </c>
      <c r="FA931" s="18">
        <v>0</v>
      </c>
      <c r="FB931" s="18">
        <v>0</v>
      </c>
      <c r="FC931" s="18">
        <v>0</v>
      </c>
      <c r="FD931" s="18">
        <v>0</v>
      </c>
      <c r="FE931" s="18">
        <v>0</v>
      </c>
      <c r="FF931" s="18">
        <v>0</v>
      </c>
      <c r="FG931" s="18">
        <v>0</v>
      </c>
      <c r="FH931" s="18">
        <v>0</v>
      </c>
      <c r="FI931" s="18">
        <v>0</v>
      </c>
      <c r="FJ931" s="18">
        <f t="shared" si="183"/>
        <v>0</v>
      </c>
      <c r="FK931" s="18">
        <v>0</v>
      </c>
      <c r="FL931" s="18">
        <v>0</v>
      </c>
      <c r="FM931" s="18">
        <v>0</v>
      </c>
      <c r="FN931" s="18">
        <v>0</v>
      </c>
      <c r="FO931" s="18">
        <v>0</v>
      </c>
      <c r="FP931" s="18">
        <v>0</v>
      </c>
      <c r="FQ931" s="18">
        <v>0</v>
      </c>
      <c r="FR931" s="18">
        <v>0</v>
      </c>
      <c r="FS931" s="18">
        <v>0</v>
      </c>
      <c r="FT931" s="45">
        <f t="shared" si="184"/>
        <v>0</v>
      </c>
      <c r="FU931" s="45">
        <f t="shared" si="185"/>
        <v>0</v>
      </c>
      <c r="FV931" s="45">
        <f t="shared" si="186"/>
        <v>0</v>
      </c>
      <c r="FW931" s="45">
        <f t="shared" si="187"/>
        <v>0</v>
      </c>
      <c r="FX931" s="45">
        <f t="shared" si="188"/>
        <v>0</v>
      </c>
      <c r="FY931" s="45">
        <f t="shared" si="189"/>
        <v>0</v>
      </c>
      <c r="FZ931" s="45">
        <f t="shared" si="190"/>
        <v>0</v>
      </c>
      <c r="GA931" s="45">
        <f t="shared" si="191"/>
        <v>0</v>
      </c>
      <c r="GB931" s="45">
        <f t="shared" si="192"/>
        <v>0</v>
      </c>
      <c r="GC931" s="45">
        <f t="shared" si="193"/>
        <v>0</v>
      </c>
      <c r="GD931" s="45">
        <f t="shared" si="194"/>
        <v>0</v>
      </c>
      <c r="GE931" s="45">
        <v>0</v>
      </c>
      <c r="GF931" s="45">
        <v>0</v>
      </c>
      <c r="GG931" s="38">
        <v>0</v>
      </c>
      <c r="GH931" s="45">
        <v>0</v>
      </c>
      <c r="GI931" s="45"/>
      <c r="GJ931" s="45"/>
      <c r="GK931" s="45">
        <v>0</v>
      </c>
      <c r="GL931" s="45">
        <v>0</v>
      </c>
      <c r="GM931" s="45">
        <v>0</v>
      </c>
      <c r="GN931">
        <v>500</v>
      </c>
      <c r="GO931" s="39">
        <f t="shared" si="154"/>
        <v>500</v>
      </c>
      <c r="GP931" s="39">
        <f t="shared" si="147"/>
        <v>0</v>
      </c>
      <c r="GQ931" s="39">
        <f t="shared" si="148"/>
        <v>48736</v>
      </c>
      <c r="GR931" s="39">
        <f t="shared" si="195"/>
        <v>49236</v>
      </c>
      <c r="GS931" t="s">
        <v>942</v>
      </c>
      <c r="GT931" t="s">
        <v>463</v>
      </c>
      <c r="GV931" t="s">
        <v>768</v>
      </c>
      <c r="GW931" t="s">
        <v>410</v>
      </c>
      <c r="HC931">
        <v>359</v>
      </c>
      <c r="HD931">
        <v>616</v>
      </c>
      <c r="HE931" s="39">
        <v>128244</v>
      </c>
      <c r="HF931">
        <v>0</v>
      </c>
      <c r="HG931">
        <v>0</v>
      </c>
      <c r="HH931" s="39">
        <v>34450</v>
      </c>
      <c r="HI931" s="18"/>
      <c r="HJ931">
        <v>0</v>
      </c>
      <c r="HK931" s="18">
        <v>12</v>
      </c>
      <c r="HL931">
        <v>359</v>
      </c>
      <c r="HO931">
        <v>97</v>
      </c>
      <c r="HP931">
        <v>101</v>
      </c>
      <c r="HQ931">
        <v>12</v>
      </c>
      <c r="HR931">
        <v>0</v>
      </c>
      <c r="HS931" t="s">
        <v>766</v>
      </c>
      <c r="HU931">
        <v>2</v>
      </c>
      <c r="IA931">
        <v>4</v>
      </c>
      <c r="IF931" s="63">
        <v>1</v>
      </c>
      <c r="IG931">
        <v>3.5</v>
      </c>
      <c r="II931" s="35">
        <f t="shared" si="141"/>
        <v>3.5</v>
      </c>
      <c r="IK931">
        <f t="shared" si="196"/>
        <v>0</v>
      </c>
      <c r="IL931">
        <v>4</v>
      </c>
      <c r="IM931" s="18">
        <v>6014</v>
      </c>
      <c r="IN931" s="39" t="s">
        <v>411</v>
      </c>
      <c r="IO931" s="62">
        <v>1455</v>
      </c>
      <c r="IP931" s="18">
        <v>10175</v>
      </c>
      <c r="IQ931" s="18">
        <v>1935</v>
      </c>
      <c r="IR931" s="18">
        <v>0</v>
      </c>
      <c r="IS931" s="18">
        <v>0</v>
      </c>
      <c r="IX931" s="18">
        <v>11565</v>
      </c>
      <c r="IY931" s="18">
        <v>0</v>
      </c>
      <c r="JB931" s="18">
        <v>20</v>
      </c>
      <c r="JC931" s="18">
        <v>87</v>
      </c>
      <c r="JD931" s="18">
        <v>0</v>
      </c>
      <c r="JE931" s="18" t="s">
        <v>768</v>
      </c>
      <c r="JF931" s="18" t="s">
        <v>965</v>
      </c>
      <c r="JG931" s="18" t="s">
        <v>955</v>
      </c>
      <c r="JH931" s="18" t="s">
        <v>994</v>
      </c>
      <c r="JI931" s="18" t="s">
        <v>956</v>
      </c>
      <c r="JJ931" s="18" t="s">
        <v>964</v>
      </c>
      <c r="JK931" s="18" t="s">
        <v>968</v>
      </c>
      <c r="JL931" s="18" t="s">
        <v>995</v>
      </c>
      <c r="JM931" s="18" t="s">
        <v>969</v>
      </c>
      <c r="JP931" s="18" t="s">
        <v>766</v>
      </c>
      <c r="JR931" s="18">
        <v>1200</v>
      </c>
      <c r="JU931" s="18">
        <v>40</v>
      </c>
      <c r="KF931" s="18">
        <v>3</v>
      </c>
      <c r="KG931" s="18">
        <v>3</v>
      </c>
      <c r="KH931" s="18">
        <v>39</v>
      </c>
      <c r="KI931" s="18">
        <v>74.25</v>
      </c>
      <c r="KJ931" s="18">
        <v>44</v>
      </c>
      <c r="KK931" s="18">
        <v>44</v>
      </c>
      <c r="KL931" s="18">
        <v>48</v>
      </c>
      <c r="KM931" s="18">
        <v>0</v>
      </c>
      <c r="ME931" s="18" t="s">
        <v>766</v>
      </c>
      <c r="MJ931" s="18" t="s">
        <v>768</v>
      </c>
      <c r="MK931" s="18" t="s">
        <v>766</v>
      </c>
      <c r="MO931" s="18">
        <v>48</v>
      </c>
      <c r="MP931" s="18">
        <v>0</v>
      </c>
      <c r="MQ931" s="18" t="s">
        <v>766</v>
      </c>
      <c r="MS931" s="18">
        <v>61206</v>
      </c>
      <c r="MU931" s="18">
        <v>0</v>
      </c>
      <c r="NL931" s="18" t="s">
        <v>768</v>
      </c>
      <c r="NM931" s="18" t="s">
        <v>1153</v>
      </c>
      <c r="NX931" s="18">
        <f t="shared" si="150"/>
        <v>1222.7137959183638</v>
      </c>
      <c r="NY931" t="str">
        <f t="shared" si="142"/>
        <v>Smaller</v>
      </c>
      <c r="NZ931" t="str">
        <f t="shared" si="143"/>
        <v>Small</v>
      </c>
    </row>
    <row r="932" spans="1:390" ht="16">
      <c r="A932" t="s">
        <v>495</v>
      </c>
      <c r="B932" t="s">
        <v>618</v>
      </c>
      <c r="C932" s="32" t="s">
        <v>619</v>
      </c>
      <c r="D932" s="1" t="s">
        <v>404</v>
      </c>
      <c r="E932" s="8">
        <v>20140</v>
      </c>
      <c r="F932" s="14" t="s">
        <v>1148</v>
      </c>
      <c r="G932" s="44">
        <v>11061.950476190535</v>
      </c>
      <c r="H932" s="62">
        <v>48384</v>
      </c>
      <c r="I932" s="100"/>
      <c r="J932" s="63">
        <v>117</v>
      </c>
      <c r="K932" s="63">
        <v>14</v>
      </c>
      <c r="R932" s="63">
        <v>76</v>
      </c>
      <c r="U932" s="63">
        <v>64</v>
      </c>
      <c r="V932" s="63">
        <v>639</v>
      </c>
      <c r="AC932" s="93">
        <v>0</v>
      </c>
      <c r="AD932" s="76">
        <v>0</v>
      </c>
      <c r="AF932" s="93">
        <v>0</v>
      </c>
      <c r="AG932" s="93">
        <v>0</v>
      </c>
      <c r="AJ932" s="93">
        <v>0</v>
      </c>
      <c r="AK932" s="93">
        <v>0</v>
      </c>
      <c r="AL932" s="93">
        <v>39145</v>
      </c>
      <c r="AN932" s="100"/>
      <c r="AO932" s="59">
        <f t="shared" si="155"/>
        <v>39145</v>
      </c>
      <c r="AP932" s="100">
        <v>0</v>
      </c>
      <c r="AQ932" s="100">
        <v>0</v>
      </c>
      <c r="AR932" s="100"/>
      <c r="AS932" s="100">
        <v>0</v>
      </c>
      <c r="AT932" s="100">
        <v>0</v>
      </c>
      <c r="AU932" s="100"/>
      <c r="AV932" s="100"/>
      <c r="AW932" s="100">
        <v>0</v>
      </c>
      <c r="AX932" s="100">
        <v>0</v>
      </c>
      <c r="AY932" s="100">
        <v>6446</v>
      </c>
      <c r="AZ932" s="100">
        <v>0</v>
      </c>
      <c r="BA932" s="100"/>
      <c r="BB932" s="100">
        <f t="shared" si="153"/>
        <v>6446</v>
      </c>
      <c r="BC932" s="100">
        <v>0</v>
      </c>
      <c r="BD932" s="100"/>
      <c r="BE932" s="100">
        <v>0</v>
      </c>
      <c r="BF932" s="100">
        <v>0</v>
      </c>
      <c r="BG932" s="100">
        <v>0</v>
      </c>
      <c r="BH932" s="100"/>
      <c r="BI932" s="100"/>
      <c r="BJ932" s="100">
        <v>0</v>
      </c>
      <c r="BK932" s="100">
        <v>0</v>
      </c>
      <c r="BL932" s="100">
        <v>3095</v>
      </c>
      <c r="BM932" s="100">
        <v>0</v>
      </c>
      <c r="BN932" s="100"/>
      <c r="BO932" s="100">
        <f t="shared" si="151"/>
        <v>3095</v>
      </c>
      <c r="BP932" s="62">
        <v>0</v>
      </c>
      <c r="BQ932" s="62">
        <v>0</v>
      </c>
      <c r="BR932" s="62">
        <v>0</v>
      </c>
      <c r="BS932" s="62">
        <v>0</v>
      </c>
      <c r="BT932" s="62"/>
      <c r="BU932" s="62"/>
      <c r="BV932" s="62">
        <v>0</v>
      </c>
      <c r="BW932" s="18">
        <v>0</v>
      </c>
      <c r="BX932" s="18">
        <v>0</v>
      </c>
      <c r="BY932" s="18">
        <v>0</v>
      </c>
      <c r="BZ932" s="18">
        <f t="shared" si="156"/>
        <v>0</v>
      </c>
      <c r="CA932" s="38">
        <v>0</v>
      </c>
      <c r="CB932" s="38"/>
      <c r="CC932" s="18">
        <v>0</v>
      </c>
      <c r="CD932" s="38">
        <v>40000</v>
      </c>
      <c r="CE932" s="38">
        <v>0</v>
      </c>
      <c r="CF932" s="38"/>
      <c r="CG932" s="38">
        <v>0</v>
      </c>
      <c r="CH932" s="38">
        <v>0</v>
      </c>
      <c r="CI932" s="38">
        <v>0</v>
      </c>
      <c r="CJ932" s="38">
        <v>46789</v>
      </c>
      <c r="CK932" s="38">
        <v>0</v>
      </c>
      <c r="CL932" s="38"/>
      <c r="CM932" s="38">
        <f t="shared" si="157"/>
        <v>86789</v>
      </c>
      <c r="CN932" s="38">
        <v>0</v>
      </c>
      <c r="CO932" s="18">
        <v>0</v>
      </c>
      <c r="CP932" s="18">
        <v>0</v>
      </c>
      <c r="CQ932" s="45">
        <v>0</v>
      </c>
      <c r="CR932" s="45"/>
      <c r="CS932" s="38">
        <v>0</v>
      </c>
      <c r="CT932" s="18">
        <v>0</v>
      </c>
      <c r="CU932" s="38">
        <v>0</v>
      </c>
      <c r="CV932" s="45">
        <v>0</v>
      </c>
      <c r="CW932" s="18">
        <v>0</v>
      </c>
      <c r="CX932" s="18">
        <f t="shared" si="158"/>
        <v>0</v>
      </c>
      <c r="CY932" s="18">
        <f t="shared" si="159"/>
        <v>0</v>
      </c>
      <c r="CZ932" s="18">
        <f t="shared" si="160"/>
        <v>0</v>
      </c>
      <c r="DA932" s="18">
        <f t="shared" si="161"/>
        <v>40000</v>
      </c>
      <c r="DB932" s="18">
        <f t="shared" si="162"/>
        <v>0</v>
      </c>
      <c r="DC932" s="18">
        <f t="shared" si="163"/>
        <v>0</v>
      </c>
      <c r="DD932" s="18">
        <f t="shared" si="164"/>
        <v>0</v>
      </c>
      <c r="DE932" s="18">
        <f t="shared" si="165"/>
        <v>0</v>
      </c>
      <c r="DF932" s="18">
        <f t="shared" si="166"/>
        <v>0</v>
      </c>
      <c r="DG932" s="18">
        <f t="shared" si="167"/>
        <v>46789</v>
      </c>
      <c r="DH932" s="18">
        <f t="shared" si="168"/>
        <v>0</v>
      </c>
      <c r="DI932" s="18">
        <f t="shared" si="169"/>
        <v>86789</v>
      </c>
      <c r="DJ932" s="45">
        <v>0</v>
      </c>
      <c r="DK932" s="38">
        <v>0</v>
      </c>
      <c r="DL932" s="38"/>
      <c r="DM932" s="38">
        <v>0</v>
      </c>
      <c r="DN932" s="18">
        <v>0</v>
      </c>
      <c r="DO932" s="18"/>
      <c r="DP932" s="18">
        <v>0</v>
      </c>
      <c r="DQ932" s="18">
        <v>0</v>
      </c>
      <c r="DR932" s="18">
        <v>0</v>
      </c>
      <c r="DS932" s="38">
        <v>0</v>
      </c>
      <c r="DT932" s="18">
        <v>0</v>
      </c>
      <c r="DU932" s="18"/>
      <c r="DV932" s="62">
        <f t="shared" si="170"/>
        <v>0</v>
      </c>
      <c r="DW932" s="74">
        <v>0</v>
      </c>
      <c r="DX932" s="45">
        <v>0</v>
      </c>
      <c r="DY932" s="45"/>
      <c r="DZ932" s="45">
        <v>0</v>
      </c>
      <c r="EA932" s="45">
        <v>0</v>
      </c>
      <c r="EB932" s="45"/>
      <c r="EC932" s="45">
        <v>0</v>
      </c>
      <c r="ED932" s="45">
        <v>0</v>
      </c>
      <c r="EE932" s="45">
        <v>0</v>
      </c>
      <c r="EF932" s="45">
        <v>0</v>
      </c>
      <c r="EG932" s="45">
        <v>0</v>
      </c>
      <c r="EH932" s="45"/>
      <c r="EI932" s="74">
        <f t="shared" si="171"/>
        <v>0</v>
      </c>
      <c r="EJ932" s="45">
        <f t="shared" si="172"/>
        <v>0</v>
      </c>
      <c r="EK932" s="45">
        <f t="shared" si="173"/>
        <v>0</v>
      </c>
      <c r="EL932" s="45">
        <f t="shared" si="174"/>
        <v>0</v>
      </c>
      <c r="EM932" s="45">
        <f t="shared" si="175"/>
        <v>0</v>
      </c>
      <c r="EN932" s="45">
        <f t="shared" si="176"/>
        <v>0</v>
      </c>
      <c r="EO932" s="45">
        <f t="shared" si="177"/>
        <v>0</v>
      </c>
      <c r="EP932" s="45">
        <f t="shared" si="178"/>
        <v>0</v>
      </c>
      <c r="EQ932" s="45">
        <f t="shared" si="179"/>
        <v>0</v>
      </c>
      <c r="ER932" s="45">
        <f t="shared" si="180"/>
        <v>0</v>
      </c>
      <c r="ES932" s="45">
        <f t="shared" si="181"/>
        <v>0</v>
      </c>
      <c r="ET932" s="45">
        <f t="shared" si="182"/>
        <v>0</v>
      </c>
      <c r="EU932" s="38">
        <v>0.66700000000000004</v>
      </c>
      <c r="FA932" s="18">
        <v>0</v>
      </c>
      <c r="FB932" s="18">
        <v>0</v>
      </c>
      <c r="FC932" s="18">
        <v>0</v>
      </c>
      <c r="FD932" s="18">
        <v>0</v>
      </c>
      <c r="FE932" s="18">
        <v>0</v>
      </c>
      <c r="FF932" s="18">
        <v>0</v>
      </c>
      <c r="FG932" s="18">
        <v>9693</v>
      </c>
      <c r="FH932" s="18">
        <v>0</v>
      </c>
      <c r="FI932" s="18">
        <v>0</v>
      </c>
      <c r="FJ932" s="18">
        <f t="shared" si="183"/>
        <v>9693</v>
      </c>
      <c r="FK932" s="18">
        <v>0</v>
      </c>
      <c r="FL932" s="18">
        <v>0</v>
      </c>
      <c r="FM932" s="18">
        <v>0</v>
      </c>
      <c r="FN932" s="18">
        <v>0</v>
      </c>
      <c r="FO932" s="18">
        <v>0</v>
      </c>
      <c r="FP932" s="18">
        <v>0</v>
      </c>
      <c r="FQ932" s="18">
        <v>0</v>
      </c>
      <c r="FR932" s="18">
        <v>0</v>
      </c>
      <c r="FS932" s="18">
        <v>0</v>
      </c>
      <c r="FT932" s="45">
        <f t="shared" si="184"/>
        <v>0</v>
      </c>
      <c r="FU932" s="45">
        <f t="shared" si="185"/>
        <v>0</v>
      </c>
      <c r="FV932" s="45">
        <f t="shared" si="186"/>
        <v>0</v>
      </c>
      <c r="FW932" s="45">
        <f t="shared" si="187"/>
        <v>0</v>
      </c>
      <c r="FX932" s="45">
        <f t="shared" si="188"/>
        <v>0</v>
      </c>
      <c r="FY932" s="45">
        <f t="shared" si="189"/>
        <v>0</v>
      </c>
      <c r="FZ932" s="45">
        <f t="shared" si="190"/>
        <v>0</v>
      </c>
      <c r="GA932" s="45">
        <f t="shared" si="191"/>
        <v>9693</v>
      </c>
      <c r="GB932" s="45">
        <f t="shared" si="192"/>
        <v>0</v>
      </c>
      <c r="GC932" s="45">
        <f t="shared" si="193"/>
        <v>0</v>
      </c>
      <c r="GD932" s="45">
        <f t="shared" si="194"/>
        <v>9693</v>
      </c>
      <c r="GE932" s="45">
        <v>0</v>
      </c>
      <c r="GF932" s="45">
        <v>0</v>
      </c>
      <c r="GG932" s="38">
        <v>0</v>
      </c>
      <c r="GH932" s="45">
        <v>0</v>
      </c>
      <c r="GI932" s="45"/>
      <c r="GJ932" s="45"/>
      <c r="GK932" s="45">
        <v>0</v>
      </c>
      <c r="GL932" s="45">
        <v>0</v>
      </c>
      <c r="GM932" s="45">
        <v>0</v>
      </c>
      <c r="GN932">
        <v>0</v>
      </c>
      <c r="GO932" s="39">
        <f t="shared" si="154"/>
        <v>0</v>
      </c>
      <c r="GP932" s="39">
        <f t="shared" si="147"/>
        <v>42240</v>
      </c>
      <c r="GQ932" s="39">
        <f t="shared" si="148"/>
        <v>102928</v>
      </c>
      <c r="GR932" s="39">
        <f t="shared" si="195"/>
        <v>145168</v>
      </c>
      <c r="GS932" t="s">
        <v>395</v>
      </c>
      <c r="GV932" t="s">
        <v>768</v>
      </c>
      <c r="GX932" t="s">
        <v>938</v>
      </c>
      <c r="GY932" t="s">
        <v>405</v>
      </c>
      <c r="HC932">
        <v>351</v>
      </c>
      <c r="HD932">
        <v>833</v>
      </c>
      <c r="HE932">
        <v>20240</v>
      </c>
      <c r="HF932">
        <v>71</v>
      </c>
      <c r="HG932">
        <v>1</v>
      </c>
      <c r="HH932">
        <v>131168</v>
      </c>
      <c r="HI932" s="18"/>
      <c r="HJ932">
        <v>21</v>
      </c>
      <c r="HK932" s="18">
        <v>0</v>
      </c>
      <c r="HL932">
        <v>388</v>
      </c>
      <c r="HO932">
        <v>208</v>
      </c>
      <c r="HP932">
        <v>208</v>
      </c>
      <c r="HQ932">
        <v>232</v>
      </c>
      <c r="HR932">
        <v>29</v>
      </c>
      <c r="HS932" t="s">
        <v>766</v>
      </c>
      <c r="HU932">
        <v>3</v>
      </c>
      <c r="IA932">
        <v>7</v>
      </c>
      <c r="IF932" s="63">
        <v>0.5</v>
      </c>
      <c r="IG932">
        <v>4</v>
      </c>
      <c r="II932" s="35">
        <f t="shared" si="141"/>
        <v>4</v>
      </c>
      <c r="IK932">
        <f t="shared" si="196"/>
        <v>0</v>
      </c>
      <c r="IL932">
        <v>7</v>
      </c>
      <c r="IM932" s="18">
        <v>8795</v>
      </c>
      <c r="IN932" s="39" t="s">
        <v>411</v>
      </c>
      <c r="IO932" s="62">
        <v>6975</v>
      </c>
      <c r="IP932" s="18">
        <v>24865</v>
      </c>
      <c r="IQ932" s="18">
        <v>4487</v>
      </c>
      <c r="IR932" s="18">
        <v>156</v>
      </c>
      <c r="IS932" s="18">
        <v>2408</v>
      </c>
      <c r="IX932" s="18">
        <v>38991</v>
      </c>
      <c r="IY932" s="18">
        <v>0</v>
      </c>
      <c r="IZ932" s="18">
        <v>50</v>
      </c>
      <c r="JB932" s="18">
        <v>42</v>
      </c>
      <c r="JC932" s="18">
        <v>42</v>
      </c>
      <c r="JD932" s="18">
        <v>0</v>
      </c>
      <c r="JF932" s="18" t="s">
        <v>967</v>
      </c>
      <c r="JG932" s="18" t="s">
        <v>1159</v>
      </c>
      <c r="JH932" s="18" t="s">
        <v>1160</v>
      </c>
      <c r="JI932" s="18" t="s">
        <v>1161</v>
      </c>
      <c r="JJ932" s="18" t="s">
        <v>1162</v>
      </c>
      <c r="JK932" s="18" t="s">
        <v>1163</v>
      </c>
      <c r="JL932" s="18" t="s">
        <v>1164</v>
      </c>
      <c r="JM932" s="18" t="s">
        <v>958</v>
      </c>
      <c r="JP932" s="18" t="s">
        <v>766</v>
      </c>
      <c r="JR932" s="18">
        <v>2798</v>
      </c>
      <c r="JU932" s="18">
        <v>64</v>
      </c>
      <c r="KF932" s="18">
        <v>1</v>
      </c>
      <c r="KG932" s="18">
        <v>5</v>
      </c>
      <c r="KH932" s="18">
        <v>161</v>
      </c>
      <c r="KI932" s="18">
        <v>48</v>
      </c>
      <c r="KJ932" s="18">
        <v>44</v>
      </c>
      <c r="KK932" s="18">
        <v>44</v>
      </c>
      <c r="KL932" s="18">
        <v>0</v>
      </c>
      <c r="KM932" s="18">
        <v>0</v>
      </c>
      <c r="ME932" s="18" t="s">
        <v>766</v>
      </c>
      <c r="MJ932" s="18" t="s">
        <v>768</v>
      </c>
      <c r="MK932" s="18" t="s">
        <v>766</v>
      </c>
      <c r="MO932" s="18">
        <v>0</v>
      </c>
      <c r="MP932" s="18">
        <v>0</v>
      </c>
      <c r="MQ932" s="18" t="s">
        <v>766</v>
      </c>
      <c r="MS932" s="18">
        <v>201903</v>
      </c>
      <c r="MU932" s="18">
        <v>0</v>
      </c>
      <c r="NL932" s="18" t="s">
        <v>766</v>
      </c>
      <c r="NX932" s="18">
        <f t="shared" si="150"/>
        <v>2765.4876190476339</v>
      </c>
      <c r="NY932" t="str">
        <f t="shared" si="142"/>
        <v>Mid-range</v>
      </c>
      <c r="NZ932" t="str">
        <f t="shared" si="143"/>
        <v>Medium</v>
      </c>
    </row>
    <row r="933" spans="1:390" ht="16">
      <c r="A933" t="s">
        <v>443</v>
      </c>
      <c r="B933" t="s">
        <v>446</v>
      </c>
      <c r="C933" s="32" t="s">
        <v>447</v>
      </c>
      <c r="D933" s="1" t="s">
        <v>404</v>
      </c>
      <c r="E933" s="8">
        <v>20140</v>
      </c>
      <c r="F933" s="14" t="s">
        <v>1148</v>
      </c>
      <c r="G933" s="44">
        <v>7954.03866666665</v>
      </c>
      <c r="H933" s="62">
        <v>31483</v>
      </c>
      <c r="I933" s="100"/>
      <c r="J933" s="63">
        <v>74</v>
      </c>
      <c r="K933" s="63">
        <v>5</v>
      </c>
      <c r="R933" s="63">
        <v>31</v>
      </c>
      <c r="U933" s="63">
        <v>20</v>
      </c>
      <c r="V933" s="63">
        <v>468</v>
      </c>
      <c r="AC933" s="93">
        <v>0</v>
      </c>
      <c r="AF933" s="93">
        <v>32127.25</v>
      </c>
      <c r="AJ933" s="93">
        <v>4102.26</v>
      </c>
      <c r="AN933" s="100"/>
      <c r="AO933" s="59">
        <f t="shared" si="155"/>
        <v>36229.51</v>
      </c>
      <c r="AP933" s="100"/>
      <c r="AQ933" s="100"/>
      <c r="AR933" s="100"/>
      <c r="AS933" s="100"/>
      <c r="AT933" s="100"/>
      <c r="AU933" s="100"/>
      <c r="AV933" s="100"/>
      <c r="AW933" s="100"/>
      <c r="AX933" s="100"/>
      <c r="AY933" s="100"/>
      <c r="AZ933" s="100"/>
      <c r="BA933" s="100"/>
      <c r="BB933" s="100">
        <f t="shared" si="153"/>
        <v>0</v>
      </c>
      <c r="BC933" s="100"/>
      <c r="BD933" s="100"/>
      <c r="BE933" s="100"/>
      <c r="BF933" s="100"/>
      <c r="BG933" s="100"/>
      <c r="BH933" s="100"/>
      <c r="BI933" s="100"/>
      <c r="BJ933" s="100"/>
      <c r="BK933" s="100"/>
      <c r="BL933" s="100">
        <v>6686.22</v>
      </c>
      <c r="BM933" s="100">
        <v>1647.55</v>
      </c>
      <c r="BN933" s="100"/>
      <c r="BO933" s="100">
        <f t="shared" si="151"/>
        <v>8333.77</v>
      </c>
      <c r="BP933" s="62"/>
      <c r="BQ933" s="62"/>
      <c r="BR933" s="62"/>
      <c r="BS933" s="62"/>
      <c r="BT933" s="62"/>
      <c r="BU933" s="62"/>
      <c r="BV933" s="62"/>
      <c r="BW933" s="18"/>
      <c r="BX933" s="18"/>
      <c r="BY933" s="18"/>
      <c r="BZ933" s="18">
        <f t="shared" si="156"/>
        <v>0</v>
      </c>
      <c r="CA933" s="38"/>
      <c r="CB933" s="38"/>
      <c r="CC933" s="18"/>
      <c r="CD933" s="38"/>
      <c r="CE933" s="38"/>
      <c r="CF933" s="38"/>
      <c r="CG933" s="38"/>
      <c r="CH933" s="38"/>
      <c r="CI933" s="38"/>
      <c r="CJ933" s="38">
        <v>51320.07</v>
      </c>
      <c r="CK933" s="38"/>
      <c r="CL933" s="38"/>
      <c r="CM933" s="38">
        <f t="shared" si="157"/>
        <v>51320.07</v>
      </c>
      <c r="CN933" s="38"/>
      <c r="CO933" s="18"/>
      <c r="CP933" s="18"/>
      <c r="CQ933" s="45"/>
      <c r="CR933" s="45"/>
      <c r="CS933" s="38"/>
      <c r="CT933" s="18"/>
      <c r="CU933" s="38"/>
      <c r="CV933" s="45"/>
      <c r="CW933" s="18"/>
      <c r="CX933" s="18">
        <f t="shared" si="158"/>
        <v>0</v>
      </c>
      <c r="CY933" s="18">
        <f t="shared" si="159"/>
        <v>0</v>
      </c>
      <c r="CZ933" s="18">
        <f t="shared" si="160"/>
        <v>0</v>
      </c>
      <c r="DA933" s="18">
        <f t="shared" si="161"/>
        <v>0</v>
      </c>
      <c r="DB933" s="18">
        <f t="shared" si="162"/>
        <v>0</v>
      </c>
      <c r="DC933" s="18">
        <f t="shared" si="163"/>
        <v>0</v>
      </c>
      <c r="DD933" s="18">
        <f t="shared" si="164"/>
        <v>0</v>
      </c>
      <c r="DE933" s="18">
        <f t="shared" si="165"/>
        <v>0</v>
      </c>
      <c r="DF933" s="18">
        <f t="shared" si="166"/>
        <v>0</v>
      </c>
      <c r="DG933" s="18">
        <f t="shared" si="167"/>
        <v>51320.07</v>
      </c>
      <c r="DH933" s="18">
        <f t="shared" si="168"/>
        <v>0</v>
      </c>
      <c r="DI933" s="18">
        <f t="shared" si="169"/>
        <v>51320.07</v>
      </c>
      <c r="DJ933" s="45"/>
      <c r="DK933" s="38"/>
      <c r="DL933" s="38"/>
      <c r="DM933" s="38"/>
      <c r="DN933" s="18"/>
      <c r="DO933" s="18"/>
      <c r="DP933" s="18"/>
      <c r="DQ933" s="18"/>
      <c r="DR933" s="18"/>
      <c r="DS933" s="38"/>
      <c r="DT933" s="18"/>
      <c r="DU933" s="18"/>
      <c r="DV933" s="62">
        <f t="shared" si="170"/>
        <v>0</v>
      </c>
      <c r="DW933" s="74"/>
      <c r="DX933" s="45"/>
      <c r="DY933" s="45"/>
      <c r="DZ933" s="45">
        <v>2416.36</v>
      </c>
      <c r="EA933" s="45"/>
      <c r="EB933" s="45"/>
      <c r="EC933" s="45"/>
      <c r="ED933" s="45"/>
      <c r="EE933" s="45"/>
      <c r="EF933" s="45"/>
      <c r="EG933" s="45"/>
      <c r="EH933" s="45"/>
      <c r="EI933" s="74">
        <f t="shared" si="171"/>
        <v>2416.36</v>
      </c>
      <c r="EJ933" s="45">
        <f t="shared" si="172"/>
        <v>0</v>
      </c>
      <c r="EK933" s="45">
        <f t="shared" si="173"/>
        <v>0</v>
      </c>
      <c r="EL933" s="45">
        <f t="shared" si="174"/>
        <v>2416.36</v>
      </c>
      <c r="EM933" s="45">
        <f t="shared" si="175"/>
        <v>0</v>
      </c>
      <c r="EN933" s="45">
        <f t="shared" si="176"/>
        <v>0</v>
      </c>
      <c r="EO933" s="45">
        <f t="shared" si="177"/>
        <v>0</v>
      </c>
      <c r="EP933" s="45">
        <f t="shared" si="178"/>
        <v>0</v>
      </c>
      <c r="EQ933" s="45">
        <f t="shared" si="179"/>
        <v>0</v>
      </c>
      <c r="ER933" s="45">
        <f t="shared" si="180"/>
        <v>0</v>
      </c>
      <c r="ES933" s="45">
        <f t="shared" si="181"/>
        <v>0</v>
      </c>
      <c r="ET933" s="45">
        <f t="shared" si="182"/>
        <v>2416.36</v>
      </c>
      <c r="EU933" s="38">
        <v>0.79</v>
      </c>
      <c r="FJ933" s="18">
        <f t="shared" si="183"/>
        <v>0</v>
      </c>
      <c r="FT933" s="45">
        <f t="shared" si="184"/>
        <v>0</v>
      </c>
      <c r="FU933" s="45">
        <f t="shared" si="185"/>
        <v>0</v>
      </c>
      <c r="FV933" s="45">
        <f t="shared" si="186"/>
        <v>0</v>
      </c>
      <c r="FW933" s="45">
        <f t="shared" si="187"/>
        <v>0</v>
      </c>
      <c r="FX933" s="45">
        <f t="shared" si="188"/>
        <v>0</v>
      </c>
      <c r="FY933" s="45">
        <f t="shared" si="189"/>
        <v>0</v>
      </c>
      <c r="FZ933" s="45">
        <f t="shared" si="190"/>
        <v>0</v>
      </c>
      <c r="GA933" s="45">
        <f t="shared" si="191"/>
        <v>0</v>
      </c>
      <c r="GB933" s="45">
        <f t="shared" si="192"/>
        <v>0</v>
      </c>
      <c r="GC933" s="45">
        <f t="shared" si="193"/>
        <v>0</v>
      </c>
      <c r="GD933" s="45">
        <f t="shared" si="194"/>
        <v>0</v>
      </c>
      <c r="GE933" s="45"/>
      <c r="GF933" s="45"/>
      <c r="GG933" s="38"/>
      <c r="GH933" s="45"/>
      <c r="GI933" s="45"/>
      <c r="GJ933" s="45"/>
      <c r="GK933" s="45"/>
      <c r="GL933" s="45"/>
      <c r="GM933" s="45"/>
      <c r="GO933" s="39">
        <f t="shared" si="154"/>
        <v>0</v>
      </c>
      <c r="GP933" s="39">
        <f t="shared" si="147"/>
        <v>44563.28</v>
      </c>
      <c r="GQ933" s="39">
        <f t="shared" si="148"/>
        <v>53736.43</v>
      </c>
      <c r="GR933" s="39">
        <f t="shared" si="195"/>
        <v>98299.709999999992</v>
      </c>
      <c r="GS933" t="s">
        <v>395</v>
      </c>
      <c r="GV933" t="s">
        <v>768</v>
      </c>
      <c r="HB933" t="s">
        <v>1165</v>
      </c>
      <c r="HC933">
        <v>763</v>
      </c>
      <c r="HD933">
        <v>3560</v>
      </c>
      <c r="HE933">
        <v>3185</v>
      </c>
      <c r="HF933">
        <v>101</v>
      </c>
      <c r="HH933">
        <v>80835</v>
      </c>
      <c r="HI933" s="18"/>
      <c r="HJ933">
        <v>32</v>
      </c>
      <c r="HK933" s="18">
        <v>0</v>
      </c>
      <c r="HL933">
        <v>42</v>
      </c>
      <c r="HO933">
        <v>9</v>
      </c>
      <c r="HP933">
        <v>0</v>
      </c>
      <c r="HQ933">
        <v>0</v>
      </c>
      <c r="HR933">
        <v>44</v>
      </c>
      <c r="HS933" t="s">
        <v>766</v>
      </c>
      <c r="HU933">
        <v>3</v>
      </c>
      <c r="IA933">
        <v>9</v>
      </c>
      <c r="IF933" s="63">
        <v>3.3</v>
      </c>
      <c r="IG933">
        <v>5</v>
      </c>
      <c r="II933" s="35">
        <f t="shared" si="141"/>
        <v>5</v>
      </c>
      <c r="IK933">
        <f t="shared" si="196"/>
        <v>0</v>
      </c>
      <c r="IL933">
        <v>8.5</v>
      </c>
      <c r="IM933" s="18">
        <v>10359</v>
      </c>
      <c r="IN933" s="39" t="s">
        <v>411</v>
      </c>
      <c r="IO933" s="62">
        <v>3735</v>
      </c>
      <c r="IP933" s="18">
        <v>24921</v>
      </c>
      <c r="IQ933" s="18">
        <v>4462</v>
      </c>
      <c r="IR933" s="18">
        <v>28</v>
      </c>
      <c r="IS933" s="18">
        <v>181</v>
      </c>
      <c r="IX933" s="18">
        <v>33327</v>
      </c>
      <c r="JP933" s="18" t="s">
        <v>766</v>
      </c>
      <c r="JR933" s="18">
        <v>1717</v>
      </c>
      <c r="JU933" s="18">
        <v>67</v>
      </c>
      <c r="KF933" s="18">
        <v>2</v>
      </c>
      <c r="KG933" s="18">
        <v>4</v>
      </c>
      <c r="KH933" s="18">
        <v>80</v>
      </c>
      <c r="KI933" s="18">
        <v>58</v>
      </c>
      <c r="KJ933" s="18">
        <v>44</v>
      </c>
      <c r="KK933" s="18">
        <v>0</v>
      </c>
      <c r="KL933" s="18">
        <v>0</v>
      </c>
      <c r="KM933" s="18">
        <v>0</v>
      </c>
      <c r="ME933" s="18" t="s">
        <v>766</v>
      </c>
      <c r="MJ933" s="18" t="s">
        <v>766</v>
      </c>
      <c r="MK933" s="18" t="s">
        <v>766</v>
      </c>
      <c r="MO933" s="18">
        <v>0</v>
      </c>
      <c r="MP933" s="18">
        <v>0</v>
      </c>
      <c r="MS933" s="18">
        <v>208594</v>
      </c>
      <c r="MU933" s="18">
        <v>0</v>
      </c>
      <c r="NL933" s="18" t="s">
        <v>768</v>
      </c>
      <c r="NM933" s="18" t="s">
        <v>1153</v>
      </c>
      <c r="NT933" s="18" t="s">
        <v>942</v>
      </c>
      <c r="NU933" s="18" t="s">
        <v>1166</v>
      </c>
      <c r="NX933" s="18">
        <f t="shared" si="150"/>
        <v>1590.8077333333299</v>
      </c>
      <c r="NY933" t="str">
        <f t="shared" si="142"/>
        <v>Mid-range</v>
      </c>
      <c r="NZ933" t="str">
        <f t="shared" si="143"/>
        <v>Small</v>
      </c>
    </row>
    <row r="934" spans="1:390" ht="16">
      <c r="A934" t="s">
        <v>443</v>
      </c>
      <c r="B934" t="s">
        <v>698</v>
      </c>
      <c r="C934" s="32" t="s">
        <v>699</v>
      </c>
      <c r="D934" s="1" t="s">
        <v>404</v>
      </c>
      <c r="E934" s="8">
        <v>20140</v>
      </c>
      <c r="F934" s="14" t="s">
        <v>1148</v>
      </c>
      <c r="G934" s="44">
        <v>4222.0499047619087</v>
      </c>
      <c r="H934" s="62">
        <v>17000</v>
      </c>
      <c r="I934" s="100"/>
      <c r="J934" s="63">
        <v>24</v>
      </c>
      <c r="K934" s="63">
        <v>3</v>
      </c>
      <c r="R934" s="63">
        <v>0</v>
      </c>
      <c r="U934" s="63">
        <v>20</v>
      </c>
      <c r="V934" s="63">
        <v>170</v>
      </c>
      <c r="AC934" s="93">
        <v>0</v>
      </c>
      <c r="AD934" s="76">
        <v>0</v>
      </c>
      <c r="AF934" s="93">
        <v>1880</v>
      </c>
      <c r="AG934" s="93">
        <v>18355</v>
      </c>
      <c r="AJ934" s="93">
        <v>0</v>
      </c>
      <c r="AK934" s="93">
        <v>0</v>
      </c>
      <c r="AL934" s="93">
        <v>0</v>
      </c>
      <c r="AM934" s="93">
        <v>0</v>
      </c>
      <c r="AN934" s="100"/>
      <c r="AO934" s="59">
        <f t="shared" si="155"/>
        <v>20235</v>
      </c>
      <c r="AP934" s="100">
        <v>0</v>
      </c>
      <c r="AQ934" s="100">
        <v>0</v>
      </c>
      <c r="AR934" s="100"/>
      <c r="AS934" s="100">
        <v>0</v>
      </c>
      <c r="AT934" s="100">
        <v>0</v>
      </c>
      <c r="AU934" s="100"/>
      <c r="AV934" s="100"/>
      <c r="AW934" s="100">
        <v>0</v>
      </c>
      <c r="AX934" s="100">
        <v>0</v>
      </c>
      <c r="AY934" s="100">
        <v>1750</v>
      </c>
      <c r="AZ934" s="100">
        <v>0</v>
      </c>
      <c r="BA934" s="100"/>
      <c r="BB934" s="100">
        <f t="shared" si="153"/>
        <v>1750</v>
      </c>
      <c r="BC934" s="100">
        <v>5905</v>
      </c>
      <c r="BD934" s="100"/>
      <c r="BE934" s="100">
        <v>0</v>
      </c>
      <c r="BF934" s="100">
        <v>0</v>
      </c>
      <c r="BG934" s="100">
        <v>0</v>
      </c>
      <c r="BH934" s="100"/>
      <c r="BI934" s="100"/>
      <c r="BJ934" s="100">
        <v>0</v>
      </c>
      <c r="BK934" s="100">
        <v>0</v>
      </c>
      <c r="BL934" s="100">
        <v>0</v>
      </c>
      <c r="BM934" s="100">
        <v>0</v>
      </c>
      <c r="BN934" s="100"/>
      <c r="BO934" s="100">
        <f t="shared" si="151"/>
        <v>5905</v>
      </c>
      <c r="BP934" s="62"/>
      <c r="BQ934" s="62"/>
      <c r="BR934" s="62"/>
      <c r="BS934" s="62"/>
      <c r="BT934" s="62"/>
      <c r="BU934" s="62"/>
      <c r="BV934" s="62"/>
      <c r="BW934" s="18"/>
      <c r="BX934" s="18"/>
      <c r="BY934" s="18"/>
      <c r="BZ934" s="18">
        <f t="shared" si="156"/>
        <v>0</v>
      </c>
      <c r="CA934" s="38">
        <v>0</v>
      </c>
      <c r="CB934" s="38"/>
      <c r="CC934" s="18">
        <v>0</v>
      </c>
      <c r="CD934" s="38">
        <v>0</v>
      </c>
      <c r="CE934" s="38">
        <v>0</v>
      </c>
      <c r="CF934" s="38"/>
      <c r="CG934" s="38">
        <v>0</v>
      </c>
      <c r="CH934" s="38">
        <v>0</v>
      </c>
      <c r="CI934" s="38">
        <v>0</v>
      </c>
      <c r="CJ934" s="38">
        <v>31498</v>
      </c>
      <c r="CK934" s="38">
        <v>0</v>
      </c>
      <c r="CL934" s="38"/>
      <c r="CM934" s="38">
        <f t="shared" si="157"/>
        <v>31498</v>
      </c>
      <c r="CN934" s="38">
        <v>0</v>
      </c>
      <c r="CO934" s="18">
        <v>0</v>
      </c>
      <c r="CP934" s="18">
        <v>0</v>
      </c>
      <c r="CQ934" s="45">
        <v>0</v>
      </c>
      <c r="CR934" s="45"/>
      <c r="CS934" s="38">
        <v>0</v>
      </c>
      <c r="CT934" s="18">
        <v>0</v>
      </c>
      <c r="CU934" s="38">
        <v>0</v>
      </c>
      <c r="CV934" s="45">
        <v>0</v>
      </c>
      <c r="CW934" s="18">
        <v>0</v>
      </c>
      <c r="CX934" s="18">
        <f t="shared" si="158"/>
        <v>0</v>
      </c>
      <c r="CY934" s="18">
        <f t="shared" si="159"/>
        <v>0</v>
      </c>
      <c r="CZ934" s="18">
        <f t="shared" si="160"/>
        <v>0</v>
      </c>
      <c r="DA934" s="18">
        <f t="shared" si="161"/>
        <v>0</v>
      </c>
      <c r="DB934" s="18">
        <f t="shared" si="162"/>
        <v>0</v>
      </c>
      <c r="DC934" s="18">
        <f t="shared" si="163"/>
        <v>0</v>
      </c>
      <c r="DD934" s="18">
        <f t="shared" si="164"/>
        <v>0</v>
      </c>
      <c r="DE934" s="18">
        <f t="shared" si="165"/>
        <v>0</v>
      </c>
      <c r="DF934" s="18">
        <f t="shared" si="166"/>
        <v>0</v>
      </c>
      <c r="DG934" s="18">
        <f t="shared" si="167"/>
        <v>31498</v>
      </c>
      <c r="DH934" s="18">
        <f t="shared" si="168"/>
        <v>0</v>
      </c>
      <c r="DI934" s="18">
        <f t="shared" si="169"/>
        <v>31498</v>
      </c>
      <c r="DJ934" s="45"/>
      <c r="DK934" s="38"/>
      <c r="DL934" s="38"/>
      <c r="DM934" s="38"/>
      <c r="DN934" s="18"/>
      <c r="DO934" s="18"/>
      <c r="DP934" s="18"/>
      <c r="DQ934" s="18"/>
      <c r="DR934" s="18"/>
      <c r="DS934" s="38"/>
      <c r="DT934" s="18"/>
      <c r="DU934" s="18"/>
      <c r="DV934" s="62">
        <f t="shared" si="170"/>
        <v>0</v>
      </c>
      <c r="DW934" s="74"/>
      <c r="DX934" s="45"/>
      <c r="DY934" s="45"/>
      <c r="DZ934" s="45"/>
      <c r="EA934" s="45"/>
      <c r="EB934" s="45"/>
      <c r="EC934" s="45"/>
      <c r="ED934" s="45"/>
      <c r="EE934" s="45"/>
      <c r="EF934" s="45"/>
      <c r="EG934" s="45"/>
      <c r="EH934" s="45"/>
      <c r="EI934" s="74">
        <f t="shared" si="171"/>
        <v>0</v>
      </c>
      <c r="EJ934" s="45">
        <f t="shared" si="172"/>
        <v>0</v>
      </c>
      <c r="EK934" s="45">
        <f t="shared" si="173"/>
        <v>0</v>
      </c>
      <c r="EL934" s="45">
        <f t="shared" si="174"/>
        <v>0</v>
      </c>
      <c r="EM934" s="45">
        <f t="shared" si="175"/>
        <v>0</v>
      </c>
      <c r="EN934" s="45">
        <f t="shared" si="176"/>
        <v>0</v>
      </c>
      <c r="EO934" s="45">
        <f t="shared" si="177"/>
        <v>0</v>
      </c>
      <c r="EP934" s="45">
        <f t="shared" si="178"/>
        <v>0</v>
      </c>
      <c r="EQ934" s="45">
        <f t="shared" si="179"/>
        <v>0</v>
      </c>
      <c r="ER934" s="45">
        <f t="shared" si="180"/>
        <v>0</v>
      </c>
      <c r="ES934" s="45">
        <f t="shared" si="181"/>
        <v>0</v>
      </c>
      <c r="ET934" s="45">
        <f t="shared" si="182"/>
        <v>0</v>
      </c>
      <c r="EU934" s="38">
        <v>0.67</v>
      </c>
      <c r="FJ934" s="18">
        <f t="shared" si="183"/>
        <v>0</v>
      </c>
      <c r="FT934" s="45">
        <f t="shared" si="184"/>
        <v>0</v>
      </c>
      <c r="FU934" s="45">
        <f t="shared" si="185"/>
        <v>0</v>
      </c>
      <c r="FV934" s="45">
        <f t="shared" si="186"/>
        <v>0</v>
      </c>
      <c r="FW934" s="45">
        <f t="shared" si="187"/>
        <v>0</v>
      </c>
      <c r="FX934" s="45">
        <f t="shared" si="188"/>
        <v>0</v>
      </c>
      <c r="FY934" s="45">
        <f t="shared" si="189"/>
        <v>0</v>
      </c>
      <c r="FZ934" s="45">
        <f t="shared" si="190"/>
        <v>0</v>
      </c>
      <c r="GA934" s="45">
        <f t="shared" si="191"/>
        <v>0</v>
      </c>
      <c r="GB934" s="45">
        <f t="shared" si="192"/>
        <v>0</v>
      </c>
      <c r="GC934" s="45">
        <f t="shared" si="193"/>
        <v>0</v>
      </c>
      <c r="GD934" s="45">
        <f t="shared" si="194"/>
        <v>0</v>
      </c>
      <c r="GE934" s="45"/>
      <c r="GF934" s="45"/>
      <c r="GG934" s="38"/>
      <c r="GH934" s="45"/>
      <c r="GI934" s="45"/>
      <c r="GJ934" s="45"/>
      <c r="GK934" s="45"/>
      <c r="GL934" s="45"/>
      <c r="GM934" s="45"/>
      <c r="GO934" s="39">
        <f t="shared" si="154"/>
        <v>0</v>
      </c>
      <c r="GP934" s="39">
        <f t="shared" si="147"/>
        <v>26140</v>
      </c>
      <c r="GQ934" s="39">
        <f t="shared" si="148"/>
        <v>33248</v>
      </c>
      <c r="GR934" s="39">
        <f t="shared" si="195"/>
        <v>59388</v>
      </c>
      <c r="GS934" t="s">
        <v>395</v>
      </c>
      <c r="GV934" t="s">
        <v>768</v>
      </c>
      <c r="GW934" t="s">
        <v>410</v>
      </c>
      <c r="HC934">
        <v>522</v>
      </c>
      <c r="HE934" s="39">
        <v>20056</v>
      </c>
      <c r="HF934">
        <v>72</v>
      </c>
      <c r="HH934" s="39">
        <v>45278</v>
      </c>
      <c r="HI934" s="18"/>
      <c r="HK934" s="18">
        <v>10</v>
      </c>
      <c r="HL934">
        <v>572</v>
      </c>
      <c r="HS934" t="s">
        <v>766</v>
      </c>
      <c r="HU934">
        <v>2</v>
      </c>
      <c r="IA934">
        <v>4</v>
      </c>
      <c r="IF934" s="63">
        <v>0.7</v>
      </c>
      <c r="IG934">
        <v>3</v>
      </c>
      <c r="II934" s="35">
        <f t="shared" si="141"/>
        <v>3</v>
      </c>
      <c r="IK934">
        <f t="shared" si="196"/>
        <v>0</v>
      </c>
      <c r="IL934">
        <v>3.5</v>
      </c>
      <c r="IM934" s="18">
        <v>5662</v>
      </c>
      <c r="IN934" s="39" t="s">
        <v>411</v>
      </c>
      <c r="IO934" s="62">
        <v>156</v>
      </c>
      <c r="IP934" s="18">
        <v>11142</v>
      </c>
      <c r="IQ934" s="18">
        <v>63</v>
      </c>
      <c r="IS934" s="18">
        <v>81</v>
      </c>
      <c r="IX934" s="18">
        <v>11442</v>
      </c>
      <c r="JE934" s="18" t="s">
        <v>766</v>
      </c>
      <c r="JP934" s="18" t="s">
        <v>766</v>
      </c>
      <c r="JR934" s="18">
        <v>480</v>
      </c>
      <c r="JU934" s="18">
        <v>15</v>
      </c>
      <c r="KI934" s="18">
        <v>51</v>
      </c>
      <c r="KJ934" s="18">
        <v>16</v>
      </c>
      <c r="KK934" s="18">
        <v>16</v>
      </c>
      <c r="ME934" s="18" t="s">
        <v>766</v>
      </c>
      <c r="MJ934" s="18" t="s">
        <v>768</v>
      </c>
      <c r="MK934" s="18" t="s">
        <v>766</v>
      </c>
      <c r="MQ934" s="18" t="s">
        <v>766</v>
      </c>
      <c r="MS934" s="18">
        <v>52613</v>
      </c>
      <c r="NL934" s="18" t="s">
        <v>768</v>
      </c>
      <c r="NM934" s="18" t="s">
        <v>1153</v>
      </c>
      <c r="NO934" s="18" t="s">
        <v>1149</v>
      </c>
      <c r="NP934" s="18" t="s">
        <v>1150</v>
      </c>
      <c r="NX934" s="18">
        <f t="shared" si="150"/>
        <v>1407.3499682539696</v>
      </c>
      <c r="NY934" t="str">
        <f t="shared" si="142"/>
        <v>Smaller</v>
      </c>
      <c r="NZ934" t="str">
        <f t="shared" si="143"/>
        <v>Small</v>
      </c>
    </row>
    <row r="935" spans="1:390" ht="16">
      <c r="A935" t="s">
        <v>472</v>
      </c>
      <c r="B935" t="s">
        <v>470</v>
      </c>
      <c r="C935" s="32" t="s">
        <v>471</v>
      </c>
      <c r="D935" s="1" t="s">
        <v>404</v>
      </c>
      <c r="E935" s="8">
        <v>20140</v>
      </c>
      <c r="F935" s="14" t="s">
        <v>1148</v>
      </c>
      <c r="G935" s="44">
        <v>6957.6476190475587</v>
      </c>
      <c r="H935" s="62">
        <v>22500</v>
      </c>
      <c r="I935" s="100"/>
      <c r="J935" s="63">
        <v>83</v>
      </c>
      <c r="K935" s="63">
        <v>7</v>
      </c>
      <c r="R935" s="63">
        <v>47</v>
      </c>
      <c r="U935" s="63">
        <v>74</v>
      </c>
      <c r="V935" s="63">
        <v>432</v>
      </c>
      <c r="AC935" s="93">
        <v>0</v>
      </c>
      <c r="AD935" s="76">
        <v>0</v>
      </c>
      <c r="AF935" s="93">
        <v>0</v>
      </c>
      <c r="AG935" s="93">
        <v>0</v>
      </c>
      <c r="AJ935" s="93">
        <v>0</v>
      </c>
      <c r="AK935" s="93">
        <v>16000</v>
      </c>
      <c r="AL935" s="93">
        <v>23696</v>
      </c>
      <c r="AM935" s="93">
        <v>21305</v>
      </c>
      <c r="AN935" s="100"/>
      <c r="AO935" s="59">
        <f t="shared" si="155"/>
        <v>61001</v>
      </c>
      <c r="AP935" s="100">
        <v>0</v>
      </c>
      <c r="AQ935" s="100">
        <v>0</v>
      </c>
      <c r="AR935" s="100"/>
      <c r="AS935" s="100">
        <v>0</v>
      </c>
      <c r="AT935" s="100">
        <v>0</v>
      </c>
      <c r="AU935" s="100"/>
      <c r="AV935" s="100"/>
      <c r="AW935" s="100">
        <v>0</v>
      </c>
      <c r="AX935" s="100">
        <v>0</v>
      </c>
      <c r="AY935" s="100">
        <v>8485</v>
      </c>
      <c r="AZ935" s="100">
        <v>0</v>
      </c>
      <c r="BA935" s="100"/>
      <c r="BB935" s="100">
        <f t="shared" si="153"/>
        <v>8485</v>
      </c>
      <c r="BC935" s="100">
        <v>0</v>
      </c>
      <c r="BD935" s="100"/>
      <c r="BE935" s="100">
        <v>0</v>
      </c>
      <c r="BF935" s="100">
        <v>0</v>
      </c>
      <c r="BG935" s="100">
        <v>0</v>
      </c>
      <c r="BH935" s="100"/>
      <c r="BI935" s="100"/>
      <c r="BJ935" s="100">
        <v>0</v>
      </c>
      <c r="BK935" s="100">
        <v>0</v>
      </c>
      <c r="BL935" s="100">
        <v>9672</v>
      </c>
      <c r="BM935" s="100">
        <v>0</v>
      </c>
      <c r="BN935" s="100"/>
      <c r="BO935" s="100">
        <f t="shared" si="151"/>
        <v>9672</v>
      </c>
      <c r="BP935" s="62">
        <v>0</v>
      </c>
      <c r="BQ935" s="62">
        <v>0</v>
      </c>
      <c r="BR935" s="62">
        <v>0</v>
      </c>
      <c r="BS935" s="62">
        <v>0</v>
      </c>
      <c r="BT935" s="62"/>
      <c r="BU935" s="62"/>
      <c r="BV935" s="62">
        <v>0</v>
      </c>
      <c r="BW935" s="18">
        <v>0</v>
      </c>
      <c r="BX935" s="18">
        <v>0</v>
      </c>
      <c r="BY935" s="18">
        <v>0</v>
      </c>
      <c r="BZ935" s="18">
        <f t="shared" si="156"/>
        <v>0</v>
      </c>
      <c r="CA935" s="38">
        <v>0</v>
      </c>
      <c r="CB935" s="38"/>
      <c r="CC935" s="18">
        <v>0</v>
      </c>
      <c r="CD935" s="38">
        <v>0</v>
      </c>
      <c r="CE935" s="38">
        <v>0</v>
      </c>
      <c r="CF935" s="38"/>
      <c r="CG935" s="38">
        <v>0</v>
      </c>
      <c r="CH935" s="38">
        <v>0</v>
      </c>
      <c r="CI935" s="38">
        <v>0</v>
      </c>
      <c r="CJ935" s="38">
        <v>0</v>
      </c>
      <c r="CK935" s="38">
        <v>0</v>
      </c>
      <c r="CL935" s="38"/>
      <c r="CM935" s="38">
        <f t="shared" si="157"/>
        <v>0</v>
      </c>
      <c r="CN935" s="38">
        <v>0</v>
      </c>
      <c r="CO935" s="18">
        <v>0</v>
      </c>
      <c r="CP935" s="18">
        <v>0</v>
      </c>
      <c r="CQ935" s="45">
        <v>12168.5</v>
      </c>
      <c r="CR935" s="45"/>
      <c r="CS935" s="38">
        <v>0</v>
      </c>
      <c r="CT935" s="18">
        <v>0</v>
      </c>
      <c r="CU935" s="38">
        <v>0</v>
      </c>
      <c r="CV935" s="45">
        <v>42201.5</v>
      </c>
      <c r="CW935" s="18">
        <v>0</v>
      </c>
      <c r="CX935" s="18">
        <f t="shared" si="158"/>
        <v>54370</v>
      </c>
      <c r="CY935" s="18">
        <f t="shared" si="159"/>
        <v>0</v>
      </c>
      <c r="CZ935" s="18">
        <f t="shared" si="160"/>
        <v>0</v>
      </c>
      <c r="DA935" s="18">
        <f t="shared" si="161"/>
        <v>0</v>
      </c>
      <c r="DB935" s="18">
        <f t="shared" si="162"/>
        <v>12168.5</v>
      </c>
      <c r="DC935" s="18">
        <f t="shared" si="163"/>
        <v>0</v>
      </c>
      <c r="DD935" s="18">
        <f t="shared" si="164"/>
        <v>0</v>
      </c>
      <c r="DE935" s="18">
        <f t="shared" si="165"/>
        <v>0</v>
      </c>
      <c r="DF935" s="18">
        <f t="shared" si="166"/>
        <v>0</v>
      </c>
      <c r="DG935" s="18">
        <f t="shared" si="167"/>
        <v>42201.5</v>
      </c>
      <c r="DH935" s="18">
        <f t="shared" si="168"/>
        <v>0</v>
      </c>
      <c r="DI935" s="18">
        <f t="shared" si="169"/>
        <v>54370</v>
      </c>
      <c r="DJ935" s="45">
        <v>0</v>
      </c>
      <c r="DK935" s="38">
        <v>0</v>
      </c>
      <c r="DL935" s="38"/>
      <c r="DM935" s="38">
        <v>0</v>
      </c>
      <c r="DN935" s="18">
        <v>0</v>
      </c>
      <c r="DO935" s="18"/>
      <c r="DP935" s="18">
        <v>0</v>
      </c>
      <c r="DQ935" s="18">
        <v>0</v>
      </c>
      <c r="DR935" s="18">
        <v>0</v>
      </c>
      <c r="DS935" s="38">
        <v>0</v>
      </c>
      <c r="DT935" s="18">
        <v>0</v>
      </c>
      <c r="DU935" s="18"/>
      <c r="DV935" s="62">
        <f t="shared" si="170"/>
        <v>0</v>
      </c>
      <c r="DW935" s="74">
        <v>0</v>
      </c>
      <c r="DX935" s="45">
        <v>0</v>
      </c>
      <c r="DY935" s="45"/>
      <c r="DZ935" s="45">
        <v>0</v>
      </c>
      <c r="EA935" s="45">
        <v>0</v>
      </c>
      <c r="EB935" s="45"/>
      <c r="EC935" s="45">
        <v>0</v>
      </c>
      <c r="ED935" s="45">
        <v>0</v>
      </c>
      <c r="EE935" s="45">
        <v>500</v>
      </c>
      <c r="EF935" s="45">
        <v>0</v>
      </c>
      <c r="EG935" s="45">
        <v>0</v>
      </c>
      <c r="EH935" s="45"/>
      <c r="EI935" s="74">
        <f t="shared" si="171"/>
        <v>500</v>
      </c>
      <c r="EJ935" s="45">
        <f t="shared" si="172"/>
        <v>0</v>
      </c>
      <c r="EK935" s="45">
        <f t="shared" si="173"/>
        <v>0</v>
      </c>
      <c r="EL935" s="45">
        <f t="shared" si="174"/>
        <v>0</v>
      </c>
      <c r="EM935" s="45">
        <f t="shared" si="175"/>
        <v>0</v>
      </c>
      <c r="EN935" s="45">
        <f t="shared" si="176"/>
        <v>0</v>
      </c>
      <c r="EO935" s="45">
        <f t="shared" si="177"/>
        <v>0</v>
      </c>
      <c r="EP935" s="45">
        <f t="shared" si="178"/>
        <v>0</v>
      </c>
      <c r="EQ935" s="45">
        <f t="shared" si="179"/>
        <v>500</v>
      </c>
      <c r="ER935" s="45">
        <f t="shared" si="180"/>
        <v>0</v>
      </c>
      <c r="ES935" s="45">
        <f t="shared" si="181"/>
        <v>0</v>
      </c>
      <c r="ET935" s="45">
        <f t="shared" si="182"/>
        <v>500</v>
      </c>
      <c r="EU935" s="38">
        <v>0.7</v>
      </c>
      <c r="FA935" s="18">
        <v>0</v>
      </c>
      <c r="FB935" s="18">
        <v>0</v>
      </c>
      <c r="FC935" s="18">
        <v>0</v>
      </c>
      <c r="FD935" s="18">
        <v>0</v>
      </c>
      <c r="FE935" s="18">
        <v>0</v>
      </c>
      <c r="FF935" s="18">
        <v>0</v>
      </c>
      <c r="FG935" s="18">
        <v>992</v>
      </c>
      <c r="FH935" s="18">
        <v>0</v>
      </c>
      <c r="FI935" s="18">
        <v>0</v>
      </c>
      <c r="FJ935" s="18">
        <f t="shared" si="183"/>
        <v>992</v>
      </c>
      <c r="FK935" s="18">
        <v>0</v>
      </c>
      <c r="FL935" s="18">
        <v>0</v>
      </c>
      <c r="FM935" s="18">
        <v>0</v>
      </c>
      <c r="FN935" s="18">
        <v>0</v>
      </c>
      <c r="FO935" s="18">
        <v>0</v>
      </c>
      <c r="FP935" s="18">
        <v>0</v>
      </c>
      <c r="FQ935" s="18">
        <v>0</v>
      </c>
      <c r="FR935" s="18">
        <v>0</v>
      </c>
      <c r="FS935" s="18">
        <v>0</v>
      </c>
      <c r="FT935" s="45">
        <f t="shared" si="184"/>
        <v>0</v>
      </c>
      <c r="FU935" s="45">
        <f t="shared" si="185"/>
        <v>0</v>
      </c>
      <c r="FV935" s="45">
        <f t="shared" si="186"/>
        <v>0</v>
      </c>
      <c r="FW935" s="45">
        <f t="shared" si="187"/>
        <v>0</v>
      </c>
      <c r="FX935" s="45">
        <f t="shared" si="188"/>
        <v>0</v>
      </c>
      <c r="FY935" s="45">
        <f t="shared" si="189"/>
        <v>0</v>
      </c>
      <c r="FZ935" s="45">
        <f t="shared" si="190"/>
        <v>0</v>
      </c>
      <c r="GA935" s="45">
        <f t="shared" si="191"/>
        <v>992</v>
      </c>
      <c r="GB935" s="45">
        <f t="shared" si="192"/>
        <v>0</v>
      </c>
      <c r="GC935" s="45">
        <f t="shared" si="193"/>
        <v>0</v>
      </c>
      <c r="GD935" s="45">
        <f t="shared" si="194"/>
        <v>992</v>
      </c>
      <c r="GE935" s="45">
        <v>0</v>
      </c>
      <c r="GF935" s="45">
        <v>0</v>
      </c>
      <c r="GG935" s="38">
        <v>0</v>
      </c>
      <c r="GH935" s="45">
        <v>0</v>
      </c>
      <c r="GI935" s="45"/>
      <c r="GJ935" s="45"/>
      <c r="GK935" s="45">
        <v>0</v>
      </c>
      <c r="GL935" s="45">
        <v>0</v>
      </c>
      <c r="GM935" s="45">
        <v>0</v>
      </c>
      <c r="GN935">
        <v>0</v>
      </c>
      <c r="GO935" s="39">
        <f t="shared" si="154"/>
        <v>0</v>
      </c>
      <c r="GP935" s="39">
        <f t="shared" si="147"/>
        <v>70673</v>
      </c>
      <c r="GQ935" s="39">
        <f t="shared" si="148"/>
        <v>64347</v>
      </c>
      <c r="GR935" s="39">
        <f t="shared" si="195"/>
        <v>135020</v>
      </c>
      <c r="GS935" t="s">
        <v>420</v>
      </c>
      <c r="GU935" t="s">
        <v>1072</v>
      </c>
      <c r="GV935" t="s">
        <v>766</v>
      </c>
      <c r="GW935" t="s">
        <v>410</v>
      </c>
      <c r="HC935">
        <v>844</v>
      </c>
      <c r="HD935" s="39">
        <v>1303</v>
      </c>
      <c r="HE935" s="39">
        <v>60663</v>
      </c>
      <c r="HF935">
        <v>73</v>
      </c>
      <c r="HG935">
        <v>0</v>
      </c>
      <c r="HH935" s="39">
        <v>52541</v>
      </c>
      <c r="HI935" s="18"/>
      <c r="HJ935">
        <v>40</v>
      </c>
      <c r="HK935" s="18">
        <v>0</v>
      </c>
      <c r="HL935">
        <v>886</v>
      </c>
      <c r="HO935">
        <v>282</v>
      </c>
      <c r="HP935">
        <v>289</v>
      </c>
      <c r="HQ935">
        <v>1</v>
      </c>
      <c r="HR935">
        <v>40</v>
      </c>
      <c r="HS935" t="s">
        <v>766</v>
      </c>
      <c r="HU935">
        <v>4</v>
      </c>
      <c r="IA935">
        <v>4</v>
      </c>
      <c r="IF935" s="63">
        <v>1.25</v>
      </c>
      <c r="IG935">
        <v>4.8</v>
      </c>
      <c r="II935" s="35">
        <f t="shared" si="141"/>
        <v>4.8</v>
      </c>
      <c r="IJ935">
        <v>0</v>
      </c>
      <c r="IK935">
        <f t="shared" si="196"/>
        <v>0</v>
      </c>
      <c r="IL935">
        <v>4</v>
      </c>
      <c r="IM935" s="18">
        <v>10649</v>
      </c>
      <c r="IN935" s="39" t="s">
        <v>411</v>
      </c>
      <c r="IO935" s="62">
        <v>7507</v>
      </c>
      <c r="IP935" s="18">
        <v>10450</v>
      </c>
      <c r="IQ935" s="18">
        <v>9873</v>
      </c>
      <c r="IR935" s="18">
        <v>510</v>
      </c>
      <c r="IS935" s="18">
        <v>0</v>
      </c>
      <c r="IX935" s="18">
        <v>28340</v>
      </c>
      <c r="IY935" s="18">
        <v>1689</v>
      </c>
      <c r="IZ935" s="18">
        <v>279</v>
      </c>
      <c r="JB935" s="18">
        <v>1822</v>
      </c>
      <c r="JC935" s="18">
        <v>1.6890000000000001</v>
      </c>
      <c r="JD935" s="18">
        <v>2169</v>
      </c>
      <c r="JE935" s="18" t="s">
        <v>768</v>
      </c>
      <c r="JF935" s="18" t="s">
        <v>1018</v>
      </c>
      <c r="JG935" s="18" t="s">
        <v>1167</v>
      </c>
      <c r="JP935" s="18" t="s">
        <v>766</v>
      </c>
      <c r="JR935" s="18">
        <v>1955</v>
      </c>
      <c r="JU935" s="18">
        <v>71</v>
      </c>
      <c r="KF935" s="18">
        <v>3</v>
      </c>
      <c r="KG935" s="18">
        <v>26</v>
      </c>
      <c r="KH935" s="18">
        <v>689</v>
      </c>
      <c r="KI935" s="18">
        <v>56</v>
      </c>
      <c r="KJ935" s="18">
        <v>24</v>
      </c>
      <c r="KK935" s="18">
        <v>24</v>
      </c>
      <c r="KL935" s="18">
        <v>4</v>
      </c>
      <c r="KM935" s="18">
        <v>0</v>
      </c>
      <c r="ME935" s="18" t="s">
        <v>766</v>
      </c>
      <c r="MJ935" s="18" t="s">
        <v>768</v>
      </c>
      <c r="MK935" s="18" t="s">
        <v>766</v>
      </c>
      <c r="MO935" s="18">
        <v>4</v>
      </c>
      <c r="MP935" s="18">
        <v>0</v>
      </c>
      <c r="MQ935" s="18" t="s">
        <v>766</v>
      </c>
      <c r="MS935" s="18">
        <v>228970</v>
      </c>
      <c r="MU935" s="18">
        <v>0</v>
      </c>
      <c r="NL935" s="18" t="s">
        <v>768</v>
      </c>
      <c r="NN935" s="18" t="s">
        <v>1155</v>
      </c>
      <c r="NX935" s="18">
        <f t="shared" si="150"/>
        <v>1449.5099206349082</v>
      </c>
      <c r="NY935" t="str">
        <f t="shared" si="142"/>
        <v>Mid-range</v>
      </c>
      <c r="NZ935" t="str">
        <f t="shared" si="143"/>
        <v>Small</v>
      </c>
    </row>
    <row r="936" spans="1:390" ht="16">
      <c r="A936" t="s">
        <v>631</v>
      </c>
      <c r="B936" t="s">
        <v>706</v>
      </c>
      <c r="C936" s="32">
        <v>962</v>
      </c>
      <c r="D936" s="1" t="s">
        <v>404</v>
      </c>
      <c r="E936" s="8">
        <v>20140</v>
      </c>
      <c r="F936" s="14" t="s">
        <v>1148</v>
      </c>
      <c r="G936" s="44">
        <v>6262.4379047618568</v>
      </c>
      <c r="H936" s="62">
        <v>9064</v>
      </c>
      <c r="I936" s="100"/>
      <c r="J936" s="63">
        <v>68</v>
      </c>
      <c r="K936" s="63">
        <v>1</v>
      </c>
      <c r="R936" s="63">
        <v>30</v>
      </c>
      <c r="U936" s="63">
        <v>3</v>
      </c>
      <c r="V936" s="63">
        <v>177</v>
      </c>
      <c r="AC936" s="93">
        <v>0</v>
      </c>
      <c r="AD936" s="76">
        <v>0</v>
      </c>
      <c r="AF936" s="93">
        <v>0</v>
      </c>
      <c r="AG936" s="93">
        <v>0</v>
      </c>
      <c r="AJ936" s="93">
        <v>1104</v>
      </c>
      <c r="AK936" s="93">
        <v>1562</v>
      </c>
      <c r="AL936" s="93">
        <v>405</v>
      </c>
      <c r="AM936" s="93">
        <v>0</v>
      </c>
      <c r="AN936" s="100"/>
      <c r="AO936" s="59">
        <f t="shared" si="155"/>
        <v>3071</v>
      </c>
      <c r="AP936" s="100">
        <v>0</v>
      </c>
      <c r="AQ936" s="100">
        <v>0</v>
      </c>
      <c r="AR936" s="100"/>
      <c r="AS936" s="100">
        <v>0</v>
      </c>
      <c r="AT936" s="100">
        <v>0</v>
      </c>
      <c r="AU936" s="100"/>
      <c r="AV936" s="100"/>
      <c r="AW936" s="100">
        <v>0</v>
      </c>
      <c r="AX936" s="100">
        <v>0</v>
      </c>
      <c r="AY936" s="100">
        <v>0</v>
      </c>
      <c r="AZ936" s="100">
        <v>0</v>
      </c>
      <c r="BA936" s="100"/>
      <c r="BB936" s="100">
        <f t="shared" si="153"/>
        <v>0</v>
      </c>
      <c r="BC936" s="100">
        <v>0</v>
      </c>
      <c r="BD936" s="100"/>
      <c r="BE936" s="100">
        <v>0</v>
      </c>
      <c r="BF936" s="100">
        <v>0</v>
      </c>
      <c r="BG936" s="100">
        <v>13376</v>
      </c>
      <c r="BH936" s="100"/>
      <c r="BI936" s="100"/>
      <c r="BJ936" s="100">
        <v>0</v>
      </c>
      <c r="BK936" s="100">
        <v>0</v>
      </c>
      <c r="BL936" s="100">
        <v>11916</v>
      </c>
      <c r="BM936" s="100">
        <v>0</v>
      </c>
      <c r="BN936" s="100"/>
      <c r="BO936" s="100">
        <f t="shared" si="151"/>
        <v>25292</v>
      </c>
      <c r="BP936" s="100">
        <v>0</v>
      </c>
      <c r="BQ936" s="100">
        <v>0</v>
      </c>
      <c r="BR936" s="100">
        <v>0</v>
      </c>
      <c r="BS936" s="100">
        <v>0</v>
      </c>
      <c r="BT936" s="100"/>
      <c r="BU936" s="100"/>
      <c r="BV936" s="62">
        <v>0</v>
      </c>
      <c r="BW936" s="18">
        <v>0</v>
      </c>
      <c r="BX936" s="18">
        <v>0</v>
      </c>
      <c r="BY936" s="18">
        <v>0</v>
      </c>
      <c r="BZ936" s="18">
        <f t="shared" si="156"/>
        <v>0</v>
      </c>
      <c r="CA936" s="38">
        <v>0</v>
      </c>
      <c r="CB936" s="38"/>
      <c r="CC936" s="18">
        <v>0</v>
      </c>
      <c r="CD936" s="38">
        <v>0</v>
      </c>
      <c r="CE936" s="38">
        <v>12603</v>
      </c>
      <c r="CF936" s="38"/>
      <c r="CG936" s="38">
        <v>0</v>
      </c>
      <c r="CH936" s="38">
        <v>32239</v>
      </c>
      <c r="CI936" s="38">
        <v>0</v>
      </c>
      <c r="CJ936" s="38">
        <v>17751</v>
      </c>
      <c r="CK936" s="38">
        <v>0</v>
      </c>
      <c r="CL936" s="38"/>
      <c r="CM936" s="38">
        <f t="shared" si="157"/>
        <v>62593</v>
      </c>
      <c r="CN936" s="38">
        <v>0</v>
      </c>
      <c r="CO936" s="18">
        <v>0</v>
      </c>
      <c r="CP936" s="18">
        <v>0</v>
      </c>
      <c r="CQ936" s="45">
        <v>0</v>
      </c>
      <c r="CR936" s="45"/>
      <c r="CS936" s="38">
        <v>0</v>
      </c>
      <c r="CT936" s="18">
        <v>0</v>
      </c>
      <c r="CU936" s="38">
        <v>0</v>
      </c>
      <c r="CV936" s="45">
        <v>0</v>
      </c>
      <c r="CW936" s="18">
        <v>0</v>
      </c>
      <c r="CX936" s="18">
        <f t="shared" si="158"/>
        <v>0</v>
      </c>
      <c r="CY936" s="18">
        <f t="shared" si="159"/>
        <v>0</v>
      </c>
      <c r="CZ936" s="18">
        <f t="shared" si="160"/>
        <v>0</v>
      </c>
      <c r="DA936" s="18">
        <f t="shared" si="161"/>
        <v>0</v>
      </c>
      <c r="DB936" s="18">
        <f t="shared" si="162"/>
        <v>12603</v>
      </c>
      <c r="DC936" s="18">
        <f t="shared" si="163"/>
        <v>0</v>
      </c>
      <c r="DD936" s="18">
        <f t="shared" si="164"/>
        <v>0</v>
      </c>
      <c r="DE936" s="18">
        <f t="shared" si="165"/>
        <v>32239</v>
      </c>
      <c r="DF936" s="18">
        <f t="shared" si="166"/>
        <v>0</v>
      </c>
      <c r="DG936" s="18">
        <f t="shared" si="167"/>
        <v>17751</v>
      </c>
      <c r="DH936" s="18">
        <f t="shared" si="168"/>
        <v>0</v>
      </c>
      <c r="DI936" s="18">
        <f t="shared" si="169"/>
        <v>62593</v>
      </c>
      <c r="DJ936" s="45">
        <v>0</v>
      </c>
      <c r="DK936" s="38">
        <v>0</v>
      </c>
      <c r="DL936" s="38"/>
      <c r="DM936" s="38">
        <v>0</v>
      </c>
      <c r="DN936" s="18">
        <v>147</v>
      </c>
      <c r="DO936" s="18"/>
      <c r="DP936" s="18">
        <v>0</v>
      </c>
      <c r="DQ936" s="18">
        <v>0</v>
      </c>
      <c r="DR936" s="18">
        <v>0</v>
      </c>
      <c r="DS936" s="38">
        <v>0</v>
      </c>
      <c r="DT936" s="18">
        <v>0</v>
      </c>
      <c r="DU936" s="18"/>
      <c r="DV936" s="62">
        <f t="shared" si="170"/>
        <v>147</v>
      </c>
      <c r="DW936" s="74">
        <v>0</v>
      </c>
      <c r="DX936" s="45">
        <v>0</v>
      </c>
      <c r="DY936" s="45"/>
      <c r="DZ936" s="45">
        <v>0</v>
      </c>
      <c r="EA936" s="45">
        <v>0</v>
      </c>
      <c r="EB936" s="45"/>
      <c r="EC936" s="45">
        <v>0</v>
      </c>
      <c r="ED936" s="45">
        <v>0</v>
      </c>
      <c r="EE936" s="45">
        <v>0</v>
      </c>
      <c r="EF936" s="45">
        <v>0</v>
      </c>
      <c r="EG936" s="45">
        <v>0</v>
      </c>
      <c r="EH936" s="45"/>
      <c r="EI936" s="74">
        <f t="shared" si="171"/>
        <v>0</v>
      </c>
      <c r="EJ936" s="45">
        <f t="shared" si="172"/>
        <v>0</v>
      </c>
      <c r="EK936" s="45">
        <f t="shared" si="173"/>
        <v>0</v>
      </c>
      <c r="EL936" s="45">
        <f t="shared" si="174"/>
        <v>0</v>
      </c>
      <c r="EM936" s="45">
        <f t="shared" si="175"/>
        <v>147</v>
      </c>
      <c r="EN936" s="45">
        <f t="shared" si="176"/>
        <v>0</v>
      </c>
      <c r="EO936" s="45">
        <f t="shared" si="177"/>
        <v>0</v>
      </c>
      <c r="EP936" s="45">
        <f t="shared" si="178"/>
        <v>0</v>
      </c>
      <c r="EQ936" s="45">
        <f t="shared" si="179"/>
        <v>0</v>
      </c>
      <c r="ER936" s="45">
        <f t="shared" si="180"/>
        <v>0</v>
      </c>
      <c r="ES936" s="45">
        <f t="shared" si="181"/>
        <v>0</v>
      </c>
      <c r="ET936" s="45">
        <f t="shared" si="182"/>
        <v>147</v>
      </c>
      <c r="EU936" s="38">
        <v>0.72</v>
      </c>
      <c r="FA936" s="18">
        <v>0</v>
      </c>
      <c r="FB936" s="18">
        <v>0</v>
      </c>
      <c r="FC936" s="18">
        <v>0</v>
      </c>
      <c r="FD936" s="18">
        <v>0</v>
      </c>
      <c r="FE936" s="18">
        <v>0</v>
      </c>
      <c r="FF936" s="18">
        <v>0</v>
      </c>
      <c r="FG936" s="18">
        <v>0</v>
      </c>
      <c r="FH936" s="18">
        <v>0</v>
      </c>
      <c r="FI936" s="18">
        <v>0</v>
      </c>
      <c r="FJ936" s="18">
        <f t="shared" si="183"/>
        <v>0</v>
      </c>
      <c r="FK936" s="18">
        <v>0</v>
      </c>
      <c r="FL936" s="18">
        <v>0</v>
      </c>
      <c r="FM936" s="18">
        <v>0</v>
      </c>
      <c r="FN936" s="18">
        <v>0</v>
      </c>
      <c r="FO936" s="18">
        <v>0</v>
      </c>
      <c r="FP936" s="18">
        <v>0</v>
      </c>
      <c r="FQ936" s="18">
        <v>0</v>
      </c>
      <c r="FR936" s="18">
        <v>0</v>
      </c>
      <c r="FS936" s="18">
        <v>0</v>
      </c>
      <c r="FT936" s="45">
        <f t="shared" si="184"/>
        <v>0</v>
      </c>
      <c r="FU936" s="45">
        <f t="shared" si="185"/>
        <v>0</v>
      </c>
      <c r="FV936" s="45">
        <f t="shared" si="186"/>
        <v>0</v>
      </c>
      <c r="FW936" s="45">
        <f t="shared" si="187"/>
        <v>0</v>
      </c>
      <c r="FX936" s="45">
        <f t="shared" si="188"/>
        <v>0</v>
      </c>
      <c r="FY936" s="45">
        <f t="shared" si="189"/>
        <v>0</v>
      </c>
      <c r="FZ936" s="45">
        <f t="shared" si="190"/>
        <v>0</v>
      </c>
      <c r="GA936" s="45">
        <f t="shared" si="191"/>
        <v>0</v>
      </c>
      <c r="GB936" s="45">
        <f t="shared" si="192"/>
        <v>0</v>
      </c>
      <c r="GC936" s="45">
        <f t="shared" si="193"/>
        <v>0</v>
      </c>
      <c r="GD936" s="45">
        <f t="shared" si="194"/>
        <v>0</v>
      </c>
      <c r="GE936" s="45">
        <v>0</v>
      </c>
      <c r="GF936" s="45">
        <v>0</v>
      </c>
      <c r="GG936" s="38">
        <v>0</v>
      </c>
      <c r="GH936" s="45">
        <v>0</v>
      </c>
      <c r="GI936" s="45"/>
      <c r="GJ936" s="45"/>
      <c r="GK936" s="45">
        <v>0</v>
      </c>
      <c r="GL936" s="45">
        <v>0</v>
      </c>
      <c r="GM936" s="45">
        <v>0</v>
      </c>
      <c r="GN936">
        <v>0</v>
      </c>
      <c r="GO936" s="39">
        <f t="shared" si="154"/>
        <v>0</v>
      </c>
      <c r="GP936" s="39">
        <f t="shared" si="147"/>
        <v>28363</v>
      </c>
      <c r="GQ936" s="39">
        <f t="shared" si="148"/>
        <v>62740</v>
      </c>
      <c r="GR936" s="39">
        <f t="shared" si="195"/>
        <v>91103</v>
      </c>
      <c r="GS936" t="s">
        <v>420</v>
      </c>
      <c r="GV936" t="s">
        <v>768</v>
      </c>
      <c r="GW936" t="s">
        <v>410</v>
      </c>
      <c r="HC936">
        <v>355</v>
      </c>
      <c r="HD936">
        <v>6194</v>
      </c>
      <c r="HE936">
        <v>234052</v>
      </c>
      <c r="HF936">
        <v>117</v>
      </c>
      <c r="HG936">
        <v>0</v>
      </c>
      <c r="HH936">
        <v>24512</v>
      </c>
      <c r="HI936" s="18"/>
      <c r="HJ936">
        <v>0</v>
      </c>
      <c r="HK936" s="18">
        <v>195953</v>
      </c>
      <c r="HL936">
        <v>508</v>
      </c>
      <c r="HO936">
        <v>131</v>
      </c>
      <c r="HP936">
        <v>135</v>
      </c>
      <c r="HQ936">
        <v>0</v>
      </c>
      <c r="HR936">
        <v>0</v>
      </c>
      <c r="HS936" t="s">
        <v>766</v>
      </c>
      <c r="HU936">
        <v>1</v>
      </c>
      <c r="IA936">
        <v>2</v>
      </c>
      <c r="IF936" s="63">
        <v>1.3</v>
      </c>
      <c r="IG936">
        <v>2.9</v>
      </c>
      <c r="II936" s="35">
        <f t="shared" si="141"/>
        <v>2.9</v>
      </c>
      <c r="IJ936">
        <v>0</v>
      </c>
      <c r="IK936">
        <f t="shared" si="196"/>
        <v>0</v>
      </c>
      <c r="IL936">
        <v>2</v>
      </c>
      <c r="IM936" s="18">
        <v>7545</v>
      </c>
      <c r="IN936" s="39" t="s">
        <v>411</v>
      </c>
      <c r="IO936" s="62">
        <v>3613</v>
      </c>
      <c r="IP936" s="18">
        <v>13397</v>
      </c>
      <c r="IQ936" s="18">
        <v>1249</v>
      </c>
      <c r="IR936" s="18">
        <v>82</v>
      </c>
      <c r="IS936" s="18">
        <v>0</v>
      </c>
      <c r="IX936" s="18">
        <v>18341</v>
      </c>
      <c r="IY936" s="18">
        <v>0</v>
      </c>
      <c r="IZ936" s="18">
        <v>0</v>
      </c>
      <c r="JB936" s="18">
        <v>0</v>
      </c>
      <c r="JC936" s="18">
        <v>0</v>
      </c>
      <c r="JD936" s="18">
        <v>0</v>
      </c>
      <c r="JE936" s="18" t="s">
        <v>766</v>
      </c>
      <c r="JP936" s="18" t="s">
        <v>766</v>
      </c>
      <c r="JR936" s="18">
        <v>1552</v>
      </c>
      <c r="JU936" s="18">
        <v>74</v>
      </c>
      <c r="KF936" s="18">
        <v>1</v>
      </c>
      <c r="KG936" s="18">
        <v>2</v>
      </c>
      <c r="KH936" s="18">
        <v>25</v>
      </c>
      <c r="KI936" s="18">
        <v>49</v>
      </c>
      <c r="KJ936" s="18">
        <v>40</v>
      </c>
      <c r="KK936" s="18">
        <v>40</v>
      </c>
      <c r="KL936" s="18">
        <v>0</v>
      </c>
      <c r="KM936" s="18">
        <v>0</v>
      </c>
      <c r="ME936" s="18" t="s">
        <v>766</v>
      </c>
      <c r="MJ936" s="18" t="s">
        <v>768</v>
      </c>
      <c r="MK936" s="18" t="s">
        <v>766</v>
      </c>
      <c r="MO936" s="18">
        <v>0</v>
      </c>
      <c r="MP936" s="18">
        <v>0</v>
      </c>
      <c r="MQ936" s="18" t="s">
        <v>766</v>
      </c>
      <c r="MS936" s="18">
        <v>167204</v>
      </c>
      <c r="MU936" s="18">
        <v>48</v>
      </c>
      <c r="NL936" s="18" t="s">
        <v>766</v>
      </c>
      <c r="NP936" s="18" t="s">
        <v>1150</v>
      </c>
      <c r="NR936" s="18" t="s">
        <v>1168</v>
      </c>
      <c r="NT936" s="18" t="s">
        <v>942</v>
      </c>
      <c r="NU936" s="18" t="s">
        <v>1168</v>
      </c>
      <c r="NX936" s="18">
        <f t="shared" si="150"/>
        <v>2159.4613464696058</v>
      </c>
      <c r="NY936" t="str">
        <f t="shared" si="142"/>
        <v>Smaller</v>
      </c>
      <c r="NZ936" t="str">
        <f t="shared" si="143"/>
        <v>Small</v>
      </c>
    </row>
    <row r="937" spans="1:390" ht="16">
      <c r="A937" t="s">
        <v>479</v>
      </c>
      <c r="B937" t="s">
        <v>480</v>
      </c>
      <c r="C937" s="32" t="s">
        <v>481</v>
      </c>
      <c r="D937" s="31" t="s">
        <v>393</v>
      </c>
      <c r="E937" s="8">
        <v>20140</v>
      </c>
      <c r="F937" s="14" t="s">
        <v>1148</v>
      </c>
      <c r="G937" s="44">
        <v>1351.7506666666668</v>
      </c>
      <c r="H937" s="62">
        <v>12000</v>
      </c>
      <c r="I937" s="100"/>
      <c r="J937" s="63">
        <v>17</v>
      </c>
      <c r="K937" s="63">
        <v>3</v>
      </c>
      <c r="R937" s="63">
        <v>0</v>
      </c>
      <c r="U937" s="63">
        <v>9</v>
      </c>
      <c r="V937" s="63">
        <v>76</v>
      </c>
      <c r="AC937" s="93">
        <v>0</v>
      </c>
      <c r="AL937" s="93">
        <v>2500</v>
      </c>
      <c r="AN937" s="100"/>
      <c r="AO937" s="59">
        <f t="shared" si="155"/>
        <v>2500</v>
      </c>
      <c r="AP937" s="100">
        <v>0</v>
      </c>
      <c r="AQ937" s="100">
        <v>0</v>
      </c>
      <c r="AR937" s="100"/>
      <c r="AS937" s="100">
        <v>0</v>
      </c>
      <c r="AT937" s="100">
        <v>0</v>
      </c>
      <c r="AU937" s="100"/>
      <c r="AV937" s="100"/>
      <c r="AW937" s="100">
        <v>0</v>
      </c>
      <c r="AX937" s="100">
        <v>0</v>
      </c>
      <c r="AY937" s="100">
        <v>0</v>
      </c>
      <c r="AZ937" s="100">
        <v>0</v>
      </c>
      <c r="BA937" s="100"/>
      <c r="BB937" s="100">
        <f t="shared" si="153"/>
        <v>0</v>
      </c>
      <c r="BC937" s="100"/>
      <c r="BD937" s="100"/>
      <c r="BE937" s="100"/>
      <c r="BF937" s="100"/>
      <c r="BG937" s="100"/>
      <c r="BH937" s="100"/>
      <c r="BI937" s="100"/>
      <c r="BJ937" s="100"/>
      <c r="BK937" s="100"/>
      <c r="BL937" s="100">
        <v>470</v>
      </c>
      <c r="BM937" s="100"/>
      <c r="BN937" s="100"/>
      <c r="BO937" s="100">
        <f t="shared" si="151"/>
        <v>470</v>
      </c>
      <c r="BP937" s="62">
        <v>0</v>
      </c>
      <c r="BQ937" s="62">
        <v>0</v>
      </c>
      <c r="BR937" s="62">
        <v>0</v>
      </c>
      <c r="BS937" s="62">
        <v>0</v>
      </c>
      <c r="BT937" s="62"/>
      <c r="BU937" s="62"/>
      <c r="BV937" s="62">
        <v>0</v>
      </c>
      <c r="BW937" s="18">
        <v>0</v>
      </c>
      <c r="BX937" s="18">
        <v>0</v>
      </c>
      <c r="BY937" s="18">
        <v>0</v>
      </c>
      <c r="BZ937" s="18">
        <f t="shared" si="156"/>
        <v>0</v>
      </c>
      <c r="CA937" s="38"/>
      <c r="CB937" s="38"/>
      <c r="CC937" s="18"/>
      <c r="CD937" s="38"/>
      <c r="CE937" s="38"/>
      <c r="CF937" s="38"/>
      <c r="CG937" s="38"/>
      <c r="CH937" s="38"/>
      <c r="CI937" s="38"/>
      <c r="CJ937" s="38">
        <v>5073</v>
      </c>
      <c r="CK937" s="38"/>
      <c r="CL937" s="38"/>
      <c r="CM937" s="38">
        <f t="shared" si="157"/>
        <v>5073</v>
      </c>
      <c r="CN937" s="38">
        <v>0</v>
      </c>
      <c r="CO937" s="18"/>
      <c r="CP937" s="18"/>
      <c r="CQ937" s="45"/>
      <c r="CR937" s="45"/>
      <c r="CS937" s="38"/>
      <c r="CT937" s="18"/>
      <c r="CU937" s="38"/>
      <c r="CV937" s="45"/>
      <c r="CW937" s="18"/>
      <c r="CX937" s="18">
        <f t="shared" si="158"/>
        <v>0</v>
      </c>
      <c r="CY937" s="18">
        <f t="shared" si="159"/>
        <v>0</v>
      </c>
      <c r="CZ937" s="18">
        <f t="shared" si="160"/>
        <v>0</v>
      </c>
      <c r="DA937" s="18">
        <f t="shared" si="161"/>
        <v>0</v>
      </c>
      <c r="DB937" s="18">
        <f t="shared" si="162"/>
        <v>0</v>
      </c>
      <c r="DC937" s="18">
        <f t="shared" si="163"/>
        <v>0</v>
      </c>
      <c r="DD937" s="18">
        <f t="shared" si="164"/>
        <v>0</v>
      </c>
      <c r="DE937" s="18">
        <f t="shared" si="165"/>
        <v>0</v>
      </c>
      <c r="DF937" s="18">
        <f t="shared" si="166"/>
        <v>0</v>
      </c>
      <c r="DG937" s="18">
        <f t="shared" si="167"/>
        <v>5073</v>
      </c>
      <c r="DH937" s="18">
        <f t="shared" si="168"/>
        <v>0</v>
      </c>
      <c r="DI937" s="18">
        <f t="shared" si="169"/>
        <v>5073</v>
      </c>
      <c r="DJ937" s="45"/>
      <c r="DK937" s="38"/>
      <c r="DL937" s="38"/>
      <c r="DM937" s="38"/>
      <c r="DN937" s="18"/>
      <c r="DO937" s="18"/>
      <c r="DP937" s="18"/>
      <c r="DQ937" s="18"/>
      <c r="DR937" s="18"/>
      <c r="DS937" s="38"/>
      <c r="DT937" s="18"/>
      <c r="DU937" s="18"/>
      <c r="DV937" s="62">
        <f t="shared" si="170"/>
        <v>0</v>
      </c>
      <c r="DW937" s="74"/>
      <c r="DX937" s="45"/>
      <c r="DY937" s="45"/>
      <c r="DZ937" s="45"/>
      <c r="EA937" s="45"/>
      <c r="EB937" s="45"/>
      <c r="EC937" s="45"/>
      <c r="ED937" s="45"/>
      <c r="EE937" s="45"/>
      <c r="EF937" s="45"/>
      <c r="EG937" s="45"/>
      <c r="EH937" s="45"/>
      <c r="EI937" s="74">
        <f t="shared" si="171"/>
        <v>0</v>
      </c>
      <c r="EJ937" s="45">
        <f t="shared" si="172"/>
        <v>0</v>
      </c>
      <c r="EK937" s="45">
        <f t="shared" si="173"/>
        <v>0</v>
      </c>
      <c r="EL937" s="45">
        <f t="shared" si="174"/>
        <v>0</v>
      </c>
      <c r="EM937" s="45">
        <f t="shared" si="175"/>
        <v>0</v>
      </c>
      <c r="EN937" s="45">
        <f t="shared" si="176"/>
        <v>0</v>
      </c>
      <c r="EO937" s="45">
        <f t="shared" si="177"/>
        <v>0</v>
      </c>
      <c r="EP937" s="45">
        <f t="shared" si="178"/>
        <v>0</v>
      </c>
      <c r="EQ937" s="45">
        <f t="shared" si="179"/>
        <v>0</v>
      </c>
      <c r="ER937" s="45">
        <f t="shared" si="180"/>
        <v>0</v>
      </c>
      <c r="ES937" s="45">
        <f t="shared" si="181"/>
        <v>0</v>
      </c>
      <c r="ET937" s="45">
        <f t="shared" si="182"/>
        <v>0</v>
      </c>
      <c r="EU937" s="38">
        <v>0.7</v>
      </c>
      <c r="FJ937" s="18">
        <f t="shared" si="183"/>
        <v>0</v>
      </c>
      <c r="FT937" s="45">
        <f t="shared" si="184"/>
        <v>0</v>
      </c>
      <c r="FU937" s="45">
        <f t="shared" si="185"/>
        <v>0</v>
      </c>
      <c r="FV937" s="45">
        <f t="shared" si="186"/>
        <v>0</v>
      </c>
      <c r="FW937" s="45">
        <f t="shared" si="187"/>
        <v>0</v>
      </c>
      <c r="FX937" s="45">
        <f t="shared" si="188"/>
        <v>0</v>
      </c>
      <c r="FY937" s="45">
        <f t="shared" si="189"/>
        <v>0</v>
      </c>
      <c r="FZ937" s="45">
        <f t="shared" si="190"/>
        <v>0</v>
      </c>
      <c r="GA937" s="45">
        <f t="shared" si="191"/>
        <v>0</v>
      </c>
      <c r="GB937" s="45">
        <f t="shared" si="192"/>
        <v>0</v>
      </c>
      <c r="GC937" s="45">
        <f t="shared" si="193"/>
        <v>0</v>
      </c>
      <c r="GD937" s="45">
        <f t="shared" si="194"/>
        <v>0</v>
      </c>
      <c r="GE937" s="45"/>
      <c r="GF937" s="45"/>
      <c r="GG937" s="38"/>
      <c r="GH937" s="45"/>
      <c r="GI937" s="45"/>
      <c r="GJ937" s="45"/>
      <c r="GK937" s="45"/>
      <c r="GL937" s="45"/>
      <c r="GM937" s="45"/>
      <c r="GO937" s="39">
        <f t="shared" si="154"/>
        <v>0</v>
      </c>
      <c r="GP937" s="39">
        <f t="shared" si="147"/>
        <v>2970</v>
      </c>
      <c r="GQ937" s="39">
        <f t="shared" si="148"/>
        <v>5073</v>
      </c>
      <c r="GR937" s="39">
        <f t="shared" si="195"/>
        <v>8043</v>
      </c>
      <c r="GS937" t="s">
        <v>942</v>
      </c>
      <c r="GT937" t="s">
        <v>463</v>
      </c>
      <c r="GV937" t="s">
        <v>768</v>
      </c>
      <c r="GW937" t="s">
        <v>410</v>
      </c>
      <c r="HC937">
        <v>12</v>
      </c>
      <c r="HD937">
        <v>1752</v>
      </c>
      <c r="HE937">
        <v>74</v>
      </c>
      <c r="HF937">
        <v>9</v>
      </c>
      <c r="HH937" s="39">
        <v>19224</v>
      </c>
      <c r="HI937" s="18"/>
      <c r="HJ937">
        <v>15</v>
      </c>
      <c r="HK937" s="18">
        <v>0</v>
      </c>
      <c r="HL937">
        <v>0</v>
      </c>
      <c r="HO937">
        <v>73</v>
      </c>
      <c r="HP937">
        <v>0</v>
      </c>
      <c r="HQ937">
        <v>102</v>
      </c>
      <c r="HR937">
        <v>0</v>
      </c>
      <c r="HS937" t="s">
        <v>766</v>
      </c>
      <c r="HU937">
        <v>1</v>
      </c>
      <c r="IF937" s="63">
        <v>0.14000000000000001</v>
      </c>
      <c r="IG937">
        <v>0</v>
      </c>
      <c r="II937" s="35">
        <f t="shared" si="141"/>
        <v>0</v>
      </c>
      <c r="IJ937">
        <v>2</v>
      </c>
      <c r="IK937">
        <f t="shared" si="196"/>
        <v>0</v>
      </c>
      <c r="IL937">
        <v>0.19</v>
      </c>
      <c r="IM937" s="18">
        <v>1271</v>
      </c>
      <c r="IN937" s="39" t="s">
        <v>400</v>
      </c>
      <c r="IO937" s="62">
        <v>1179</v>
      </c>
      <c r="IP937" s="18">
        <v>667</v>
      </c>
      <c r="IQ937" s="18">
        <v>45</v>
      </c>
      <c r="IR937" s="18">
        <v>192</v>
      </c>
      <c r="IX937" s="18">
        <v>2083</v>
      </c>
      <c r="IY937" s="18">
        <v>8</v>
      </c>
      <c r="JB937" s="18">
        <v>8</v>
      </c>
      <c r="JD937" s="18">
        <v>8</v>
      </c>
      <c r="JE937" s="18" t="s">
        <v>768</v>
      </c>
      <c r="JF937" s="18" t="s">
        <v>984</v>
      </c>
      <c r="JP937" s="18" t="s">
        <v>766</v>
      </c>
      <c r="JR937" s="18">
        <v>134</v>
      </c>
      <c r="JU937" s="18">
        <v>12</v>
      </c>
      <c r="KF937" s="18">
        <v>0</v>
      </c>
      <c r="KG937" s="18">
        <v>0</v>
      </c>
      <c r="KH937" s="18">
        <v>0</v>
      </c>
      <c r="KI937" s="18">
        <v>44</v>
      </c>
      <c r="KJ937" s="18">
        <v>19</v>
      </c>
      <c r="KK937" s="18">
        <v>0</v>
      </c>
      <c r="KL937" s="18">
        <v>0</v>
      </c>
      <c r="KM937" s="18">
        <v>0</v>
      </c>
      <c r="ME937" s="18" t="s">
        <v>768</v>
      </c>
      <c r="MJ937" s="18" t="s">
        <v>766</v>
      </c>
      <c r="MK937" s="18" t="s">
        <v>766</v>
      </c>
      <c r="MO937" s="18">
        <v>0</v>
      </c>
      <c r="MP937" s="18">
        <v>0</v>
      </c>
      <c r="MQ937" s="18" t="s">
        <v>766</v>
      </c>
      <c r="MS937" s="18">
        <v>18939</v>
      </c>
      <c r="MU937" s="18">
        <v>12</v>
      </c>
      <c r="NL937" s="18" t="s">
        <v>768</v>
      </c>
      <c r="NP937" s="18" t="s">
        <v>1150</v>
      </c>
      <c r="NQ937" s="18" t="s">
        <v>1169</v>
      </c>
      <c r="NT937" s="18" t="s">
        <v>942</v>
      </c>
      <c r="NU937" s="18" t="s">
        <v>1170</v>
      </c>
      <c r="NX937" s="18" t="e">
        <f t="shared" si="150"/>
        <v>#DIV/0!</v>
      </c>
      <c r="NY937" t="str">
        <f t="shared" si="142"/>
        <v>Smaller</v>
      </c>
      <c r="NZ937" t="str">
        <f t="shared" si="143"/>
        <v>Small</v>
      </c>
    </row>
    <row r="938" spans="1:390" ht="16">
      <c r="A938" t="s">
        <v>614</v>
      </c>
      <c r="B938" t="s">
        <v>615</v>
      </c>
      <c r="C938" s="32" t="s">
        <v>616</v>
      </c>
      <c r="D938" s="31" t="s">
        <v>393</v>
      </c>
      <c r="E938" s="8">
        <v>20140</v>
      </c>
      <c r="F938" s="14" t="s">
        <v>1148</v>
      </c>
      <c r="G938" s="44">
        <v>22888.740190476514</v>
      </c>
      <c r="H938" s="62">
        <v>49062</v>
      </c>
      <c r="I938" s="100"/>
      <c r="J938" s="63">
        <v>234</v>
      </c>
      <c r="K938" s="63">
        <v>8</v>
      </c>
      <c r="R938" s="63">
        <v>97</v>
      </c>
      <c r="U938" s="63">
        <v>44</v>
      </c>
      <c r="V938" s="63">
        <v>970</v>
      </c>
      <c r="AC938" s="93">
        <v>0</v>
      </c>
      <c r="AD938" s="76">
        <v>0</v>
      </c>
      <c r="AF938" s="93">
        <v>0</v>
      </c>
      <c r="AG938" s="93">
        <v>0</v>
      </c>
      <c r="AJ938" s="93">
        <v>0</v>
      </c>
      <c r="AK938" s="93">
        <v>0</v>
      </c>
      <c r="AL938" s="93">
        <v>67277.33</v>
      </c>
      <c r="AN938" s="100"/>
      <c r="AO938" s="59">
        <f t="shared" si="155"/>
        <v>67277.33</v>
      </c>
      <c r="AP938" s="100">
        <v>10182.56</v>
      </c>
      <c r="AQ938" s="100">
        <v>0</v>
      </c>
      <c r="AR938" s="100"/>
      <c r="AS938" s="100">
        <v>0</v>
      </c>
      <c r="AT938" s="100">
        <v>0</v>
      </c>
      <c r="AU938" s="100"/>
      <c r="AV938" s="100"/>
      <c r="AW938" s="100">
        <v>0</v>
      </c>
      <c r="AX938" s="100">
        <v>0</v>
      </c>
      <c r="AY938" s="100">
        <v>32523.67</v>
      </c>
      <c r="AZ938" s="100"/>
      <c r="BA938" s="100"/>
      <c r="BB938" s="100">
        <f t="shared" si="153"/>
        <v>42706.229999999996</v>
      </c>
      <c r="BC938" s="100">
        <v>5270.8</v>
      </c>
      <c r="BD938" s="100"/>
      <c r="BE938" s="100">
        <v>0</v>
      </c>
      <c r="BF938" s="100">
        <v>0</v>
      </c>
      <c r="BG938" s="100">
        <v>0</v>
      </c>
      <c r="BH938" s="100"/>
      <c r="BI938" s="100"/>
      <c r="BJ938" s="100">
        <v>0</v>
      </c>
      <c r="BK938" s="100">
        <v>0</v>
      </c>
      <c r="BL938" s="100">
        <v>0</v>
      </c>
      <c r="BM938" s="100"/>
      <c r="BN938" s="100"/>
      <c r="BO938" s="100">
        <f t="shared" si="151"/>
        <v>5270.8</v>
      </c>
      <c r="BP938" s="62">
        <v>0</v>
      </c>
      <c r="BQ938" s="62">
        <v>0</v>
      </c>
      <c r="BR938" s="62">
        <v>0</v>
      </c>
      <c r="BS938" s="62">
        <v>0</v>
      </c>
      <c r="BT938" s="62"/>
      <c r="BU938" s="62"/>
      <c r="BV938" s="62">
        <v>0</v>
      </c>
      <c r="BW938" s="18">
        <v>0</v>
      </c>
      <c r="BX938" s="18">
        <v>0</v>
      </c>
      <c r="BY938" s="18"/>
      <c r="BZ938" s="18">
        <f t="shared" si="156"/>
        <v>0</v>
      </c>
      <c r="CA938" s="38">
        <v>74492.33</v>
      </c>
      <c r="CB938" s="38"/>
      <c r="CC938" s="18">
        <v>0</v>
      </c>
      <c r="CD938" s="38">
        <v>0</v>
      </c>
      <c r="CE938" s="38">
        <v>0</v>
      </c>
      <c r="CF938" s="38"/>
      <c r="CG938" s="38">
        <v>0</v>
      </c>
      <c r="CH938" s="38">
        <v>0</v>
      </c>
      <c r="CI938" s="38">
        <v>0</v>
      </c>
      <c r="CJ938" s="38">
        <v>0</v>
      </c>
      <c r="CK938" s="38">
        <v>4628</v>
      </c>
      <c r="CL938" s="38"/>
      <c r="CM938" s="38">
        <f t="shared" si="157"/>
        <v>79120.33</v>
      </c>
      <c r="CN938" s="38">
        <v>0</v>
      </c>
      <c r="CO938" s="18">
        <v>0</v>
      </c>
      <c r="CP938" s="18">
        <v>0</v>
      </c>
      <c r="CQ938" s="45">
        <v>0</v>
      </c>
      <c r="CR938" s="45"/>
      <c r="CS938" s="38">
        <v>0</v>
      </c>
      <c r="CT938" s="18">
        <v>0</v>
      </c>
      <c r="CU938" s="38">
        <v>0</v>
      </c>
      <c r="CV938" s="45">
        <v>0</v>
      </c>
      <c r="CW938" s="18"/>
      <c r="CX938" s="18">
        <f t="shared" si="158"/>
        <v>0</v>
      </c>
      <c r="CY938" s="18">
        <f t="shared" si="159"/>
        <v>74492.33</v>
      </c>
      <c r="CZ938" s="18">
        <f t="shared" si="160"/>
        <v>0</v>
      </c>
      <c r="DA938" s="18">
        <f t="shared" si="161"/>
        <v>0</v>
      </c>
      <c r="DB938" s="18">
        <f t="shared" si="162"/>
        <v>0</v>
      </c>
      <c r="DC938" s="18">
        <f t="shared" si="163"/>
        <v>0</v>
      </c>
      <c r="DD938" s="18">
        <f t="shared" si="164"/>
        <v>0</v>
      </c>
      <c r="DE938" s="18">
        <f t="shared" si="165"/>
        <v>0</v>
      </c>
      <c r="DF938" s="18">
        <f t="shared" si="166"/>
        <v>0</v>
      </c>
      <c r="DG938" s="18">
        <f t="shared" si="167"/>
        <v>0</v>
      </c>
      <c r="DH938" s="18">
        <f t="shared" si="168"/>
        <v>4628</v>
      </c>
      <c r="DI938" s="18">
        <f t="shared" si="169"/>
        <v>79120.33</v>
      </c>
      <c r="DJ938" s="45">
        <v>0</v>
      </c>
      <c r="DK938" s="38">
        <v>0</v>
      </c>
      <c r="DL938" s="38"/>
      <c r="DM938" s="38">
        <v>0</v>
      </c>
      <c r="DN938" s="18">
        <v>0</v>
      </c>
      <c r="DO938" s="18"/>
      <c r="DP938" s="18">
        <v>0</v>
      </c>
      <c r="DQ938" s="18">
        <v>0</v>
      </c>
      <c r="DR938" s="18">
        <v>0</v>
      </c>
      <c r="DS938" s="38">
        <v>0</v>
      </c>
      <c r="DT938" s="18"/>
      <c r="DU938" s="18"/>
      <c r="DV938" s="62">
        <f t="shared" si="170"/>
        <v>0</v>
      </c>
      <c r="DW938" s="74">
        <v>64.27</v>
      </c>
      <c r="DX938" s="45">
        <v>0</v>
      </c>
      <c r="DY938" s="45"/>
      <c r="DZ938" s="45">
        <v>0</v>
      </c>
      <c r="EA938" s="45">
        <v>0</v>
      </c>
      <c r="EB938" s="45"/>
      <c r="EC938" s="45">
        <v>0</v>
      </c>
      <c r="ED938" s="45">
        <v>0</v>
      </c>
      <c r="EE938" s="45">
        <v>0</v>
      </c>
      <c r="EF938" s="45">
        <v>0</v>
      </c>
      <c r="EG938" s="45"/>
      <c r="EH938" s="45"/>
      <c r="EI938" s="74">
        <f t="shared" si="171"/>
        <v>64.27</v>
      </c>
      <c r="EJ938" s="45">
        <f t="shared" si="172"/>
        <v>64.27</v>
      </c>
      <c r="EK938" s="45">
        <f t="shared" si="173"/>
        <v>0</v>
      </c>
      <c r="EL938" s="45">
        <f t="shared" si="174"/>
        <v>0</v>
      </c>
      <c r="EM938" s="45">
        <f t="shared" si="175"/>
        <v>0</v>
      </c>
      <c r="EN938" s="45">
        <f t="shared" si="176"/>
        <v>0</v>
      </c>
      <c r="EO938" s="45">
        <f t="shared" si="177"/>
        <v>0</v>
      </c>
      <c r="EP938" s="45">
        <f t="shared" si="178"/>
        <v>0</v>
      </c>
      <c r="EQ938" s="45">
        <f t="shared" si="179"/>
        <v>0</v>
      </c>
      <c r="ER938" s="45">
        <f t="shared" si="180"/>
        <v>0</v>
      </c>
      <c r="ES938" s="45">
        <f t="shared" si="181"/>
        <v>0</v>
      </c>
      <c r="ET938" s="45">
        <f t="shared" si="182"/>
        <v>64.27</v>
      </c>
      <c r="EU938" s="38">
        <v>0.63</v>
      </c>
      <c r="FA938" s="18">
        <v>8509</v>
      </c>
      <c r="FB938" s="18">
        <v>0</v>
      </c>
      <c r="FC938" s="18">
        <v>0</v>
      </c>
      <c r="FD938" s="18">
        <v>0</v>
      </c>
      <c r="FE938" s="18">
        <v>0</v>
      </c>
      <c r="FF938" s="18">
        <v>0</v>
      </c>
      <c r="FG938" s="18">
        <v>0</v>
      </c>
      <c r="FH938" s="18">
        <v>0</v>
      </c>
      <c r="FJ938" s="18">
        <f t="shared" si="183"/>
        <v>8509</v>
      </c>
      <c r="FK938" s="18">
        <v>0</v>
      </c>
      <c r="FL938" s="18">
        <v>0</v>
      </c>
      <c r="FM938" s="18">
        <v>0</v>
      </c>
      <c r="FN938" s="18">
        <v>0</v>
      </c>
      <c r="FO938" s="18">
        <v>0</v>
      </c>
      <c r="FP938" s="18">
        <v>0</v>
      </c>
      <c r="FQ938" s="18">
        <v>0</v>
      </c>
      <c r="FR938" s="18">
        <v>0</v>
      </c>
      <c r="FT938" s="45">
        <f t="shared" si="184"/>
        <v>0</v>
      </c>
      <c r="FU938" s="45">
        <f t="shared" si="185"/>
        <v>8509</v>
      </c>
      <c r="FV938" s="45">
        <f t="shared" si="186"/>
        <v>0</v>
      </c>
      <c r="FW938" s="45">
        <f t="shared" si="187"/>
        <v>0</v>
      </c>
      <c r="FX938" s="45">
        <f t="shared" si="188"/>
        <v>0</v>
      </c>
      <c r="FY938" s="45">
        <f t="shared" si="189"/>
        <v>0</v>
      </c>
      <c r="FZ938" s="45">
        <f t="shared" si="190"/>
        <v>0</v>
      </c>
      <c r="GA938" s="45">
        <f t="shared" si="191"/>
        <v>0</v>
      </c>
      <c r="GB938" s="45">
        <f t="shared" si="192"/>
        <v>0</v>
      </c>
      <c r="GC938" s="45">
        <f t="shared" si="193"/>
        <v>0</v>
      </c>
      <c r="GD938" s="45">
        <f t="shared" si="194"/>
        <v>8509</v>
      </c>
      <c r="GE938" s="45">
        <v>0</v>
      </c>
      <c r="GF938" s="45">
        <v>0</v>
      </c>
      <c r="GG938" s="38">
        <v>0</v>
      </c>
      <c r="GH938" s="45">
        <v>0</v>
      </c>
      <c r="GI938" s="45"/>
      <c r="GJ938" s="45"/>
      <c r="GK938" s="45">
        <v>0</v>
      </c>
      <c r="GL938" s="45">
        <v>0</v>
      </c>
      <c r="GM938" s="45">
        <v>0</v>
      </c>
      <c r="GN938" s="41">
        <v>0</v>
      </c>
      <c r="GO938" s="39">
        <f t="shared" si="154"/>
        <v>0</v>
      </c>
      <c r="GP938" s="39">
        <f t="shared" si="147"/>
        <v>72548.13</v>
      </c>
      <c r="GQ938" s="39">
        <f t="shared" si="148"/>
        <v>130399.83</v>
      </c>
      <c r="GR938" s="39">
        <f t="shared" si="195"/>
        <v>202947.96000000002</v>
      </c>
      <c r="GS938" t="s">
        <v>420</v>
      </c>
      <c r="GV938" t="s">
        <v>768</v>
      </c>
      <c r="GW938" t="s">
        <v>410</v>
      </c>
      <c r="HC938">
        <v>0</v>
      </c>
      <c r="HD938" s="39">
        <v>6538</v>
      </c>
      <c r="HE938" s="39">
        <v>11642</v>
      </c>
      <c r="HF938">
        <v>36</v>
      </c>
      <c r="HG938">
        <v>0</v>
      </c>
      <c r="HH938" s="39">
        <v>135681</v>
      </c>
      <c r="HI938" s="18"/>
      <c r="HJ938">
        <v>0</v>
      </c>
      <c r="HK938" s="18">
        <v>55</v>
      </c>
      <c r="HL938" s="39">
        <v>3380</v>
      </c>
      <c r="HM938" s="39"/>
      <c r="HN938" s="39"/>
      <c r="HO938">
        <v>0</v>
      </c>
      <c r="HP938">
        <v>0</v>
      </c>
      <c r="HQ938">
        <v>2</v>
      </c>
      <c r="HR938">
        <v>56</v>
      </c>
      <c r="HS938" t="s">
        <v>766</v>
      </c>
      <c r="HU938">
        <v>6</v>
      </c>
      <c r="IA938">
        <v>3</v>
      </c>
      <c r="IF938" s="63">
        <v>6</v>
      </c>
      <c r="IG938">
        <v>9.27</v>
      </c>
      <c r="II938" s="35">
        <f t="shared" si="141"/>
        <v>9.27</v>
      </c>
      <c r="IJ938">
        <v>7</v>
      </c>
      <c r="IK938">
        <f t="shared" si="196"/>
        <v>0</v>
      </c>
      <c r="IL938">
        <v>10</v>
      </c>
      <c r="IM938" s="18">
        <v>6044</v>
      </c>
      <c r="IN938" s="39" t="s">
        <v>411</v>
      </c>
      <c r="IO938" s="62">
        <v>21978</v>
      </c>
      <c r="IP938" s="18">
        <v>17193</v>
      </c>
      <c r="IQ938" s="18">
        <v>60406</v>
      </c>
      <c r="IR938" s="18">
        <v>2410</v>
      </c>
      <c r="IS938" s="18">
        <v>161</v>
      </c>
      <c r="IX938" s="18">
        <v>102148</v>
      </c>
      <c r="IY938" s="18">
        <v>120</v>
      </c>
      <c r="IZ938" s="18">
        <v>0</v>
      </c>
      <c r="JB938" s="18">
        <v>104</v>
      </c>
      <c r="JC938" s="18">
        <v>1145</v>
      </c>
      <c r="JD938" s="18">
        <v>342</v>
      </c>
      <c r="JE938" s="18" t="s">
        <v>766</v>
      </c>
      <c r="JP938" s="18" t="s">
        <v>766</v>
      </c>
      <c r="JR938" s="18">
        <v>12330</v>
      </c>
      <c r="JU938" s="18">
        <v>524</v>
      </c>
      <c r="KF938" s="18">
        <v>12</v>
      </c>
      <c r="KG938" s="18">
        <v>24</v>
      </c>
      <c r="KH938" s="18">
        <v>440</v>
      </c>
      <c r="KI938" s="18">
        <v>69</v>
      </c>
      <c r="KJ938" s="18">
        <v>54</v>
      </c>
      <c r="KK938" s="18">
        <v>54</v>
      </c>
      <c r="KL938" s="18">
        <v>5</v>
      </c>
      <c r="KM938" s="18">
        <v>0</v>
      </c>
      <c r="ME938" s="18" t="s">
        <v>766</v>
      </c>
      <c r="MJ938" s="18" t="s">
        <v>768</v>
      </c>
      <c r="MK938" s="18" t="s">
        <v>768</v>
      </c>
      <c r="MO938" s="18">
        <v>148</v>
      </c>
      <c r="MP938" s="18">
        <v>12</v>
      </c>
      <c r="MQ938" s="18" t="s">
        <v>768</v>
      </c>
      <c r="MR938" s="18">
        <v>71.5</v>
      </c>
      <c r="MS938" s="18">
        <v>883416</v>
      </c>
      <c r="MU938" s="18">
        <v>246</v>
      </c>
      <c r="NL938" s="18" t="s">
        <v>768</v>
      </c>
      <c r="NN938" s="18" t="s">
        <v>1155</v>
      </c>
      <c r="NP938" s="18" t="s">
        <v>1150</v>
      </c>
      <c r="NX938" s="18">
        <f t="shared" si="150"/>
        <v>2469.1197616479521</v>
      </c>
      <c r="NY938" t="str">
        <f t="shared" si="142"/>
        <v>Larger</v>
      </c>
      <c r="NZ938" t="str">
        <f t="shared" si="143"/>
        <v>Large</v>
      </c>
    </row>
    <row r="939" spans="1:390" ht="16">
      <c r="A939" t="s">
        <v>490</v>
      </c>
      <c r="B939" t="s">
        <v>491</v>
      </c>
      <c r="C939" s="32" t="s">
        <v>492</v>
      </c>
      <c r="D939" s="31" t="s">
        <v>393</v>
      </c>
      <c r="E939" s="8">
        <v>20140</v>
      </c>
      <c r="F939" s="14" t="s">
        <v>1148</v>
      </c>
      <c r="G939" s="44">
        <v>4169.126285714231</v>
      </c>
      <c r="H939" s="62">
        <v>15312</v>
      </c>
      <c r="I939" s="100"/>
      <c r="J939" s="63">
        <v>111</v>
      </c>
      <c r="K939" s="63">
        <v>6</v>
      </c>
      <c r="R939" s="63">
        <v>34</v>
      </c>
      <c r="U939" s="63">
        <v>32</v>
      </c>
      <c r="V939" s="63">
        <v>207</v>
      </c>
      <c r="AC939" s="93">
        <v>0</v>
      </c>
      <c r="AD939" s="76">
        <v>0</v>
      </c>
      <c r="AF939" s="93">
        <v>0</v>
      </c>
      <c r="AG939" s="93">
        <v>33000</v>
      </c>
      <c r="AJ939" s="93">
        <v>0</v>
      </c>
      <c r="AK939" s="93">
        <v>0</v>
      </c>
      <c r="AL939" s="93">
        <v>0</v>
      </c>
      <c r="AM939" s="93">
        <v>0</v>
      </c>
      <c r="AN939" s="100"/>
      <c r="AO939" s="59">
        <f t="shared" si="155"/>
        <v>33000</v>
      </c>
      <c r="AP939" s="100">
        <v>0</v>
      </c>
      <c r="AQ939" s="100">
        <v>0</v>
      </c>
      <c r="AR939" s="100"/>
      <c r="AS939" s="100">
        <v>0</v>
      </c>
      <c r="AT939" s="100">
        <v>0</v>
      </c>
      <c r="AU939" s="100"/>
      <c r="AV939" s="100"/>
      <c r="AW939" s="100">
        <v>0</v>
      </c>
      <c r="AX939" s="100">
        <v>0</v>
      </c>
      <c r="AY939" s="100">
        <v>0</v>
      </c>
      <c r="AZ939" s="100">
        <v>0</v>
      </c>
      <c r="BA939" s="100"/>
      <c r="BB939" s="100">
        <f t="shared" si="153"/>
        <v>0</v>
      </c>
      <c r="BC939" s="100">
        <v>0</v>
      </c>
      <c r="BD939" s="100"/>
      <c r="BE939" s="100">
        <v>0</v>
      </c>
      <c r="BF939" s="100">
        <v>0</v>
      </c>
      <c r="BG939" s="100">
        <v>0</v>
      </c>
      <c r="BH939" s="100"/>
      <c r="BI939" s="100"/>
      <c r="BJ939" s="100">
        <v>0</v>
      </c>
      <c r="BK939" s="100">
        <v>0</v>
      </c>
      <c r="BL939" s="100">
        <v>0</v>
      </c>
      <c r="BM939" s="100">
        <v>0</v>
      </c>
      <c r="BN939" s="100"/>
      <c r="BO939" s="100">
        <f t="shared" si="151"/>
        <v>0</v>
      </c>
      <c r="BP939" s="100">
        <v>0</v>
      </c>
      <c r="BQ939" s="100">
        <v>0</v>
      </c>
      <c r="BR939" s="100">
        <v>0</v>
      </c>
      <c r="BS939" s="100">
        <v>0</v>
      </c>
      <c r="BT939" s="100"/>
      <c r="BU939" s="100"/>
      <c r="BV939" s="62">
        <v>0</v>
      </c>
      <c r="BW939" s="18">
        <v>0</v>
      </c>
      <c r="BX939" s="18">
        <v>0</v>
      </c>
      <c r="BY939" s="18">
        <v>0</v>
      </c>
      <c r="BZ939" s="18">
        <f t="shared" si="156"/>
        <v>0</v>
      </c>
      <c r="CA939" s="38">
        <v>3167</v>
      </c>
      <c r="CB939" s="38"/>
      <c r="CC939" s="18">
        <v>0</v>
      </c>
      <c r="CD939" s="38">
        <v>0</v>
      </c>
      <c r="CE939" s="38">
        <v>0</v>
      </c>
      <c r="CF939" s="38"/>
      <c r="CG939" s="38">
        <v>0</v>
      </c>
      <c r="CH939" s="38">
        <v>0</v>
      </c>
      <c r="CI939" s="38">
        <v>0</v>
      </c>
      <c r="CJ939" s="38">
        <v>0</v>
      </c>
      <c r="CK939" s="38">
        <v>0</v>
      </c>
      <c r="CL939" s="38"/>
      <c r="CM939" s="38">
        <f t="shared" si="157"/>
        <v>3167</v>
      </c>
      <c r="CN939" s="38">
        <v>0</v>
      </c>
      <c r="CO939" s="18">
        <v>0</v>
      </c>
      <c r="CP939" s="18">
        <v>0</v>
      </c>
      <c r="CQ939" s="45">
        <v>0</v>
      </c>
      <c r="CR939" s="45"/>
      <c r="CS939" s="38">
        <v>0</v>
      </c>
      <c r="CT939" s="18">
        <v>0</v>
      </c>
      <c r="CU939" s="38">
        <v>0</v>
      </c>
      <c r="CV939" s="45">
        <v>0</v>
      </c>
      <c r="CW939" s="18">
        <v>0</v>
      </c>
      <c r="CX939" s="18">
        <f t="shared" si="158"/>
        <v>0</v>
      </c>
      <c r="CY939" s="18">
        <f t="shared" si="159"/>
        <v>3167</v>
      </c>
      <c r="CZ939" s="18">
        <f t="shared" si="160"/>
        <v>0</v>
      </c>
      <c r="DA939" s="18">
        <f t="shared" si="161"/>
        <v>0</v>
      </c>
      <c r="DB939" s="18">
        <f t="shared" si="162"/>
        <v>0</v>
      </c>
      <c r="DC939" s="18">
        <f t="shared" si="163"/>
        <v>0</v>
      </c>
      <c r="DD939" s="18">
        <f t="shared" si="164"/>
        <v>0</v>
      </c>
      <c r="DE939" s="18">
        <f t="shared" si="165"/>
        <v>0</v>
      </c>
      <c r="DF939" s="18">
        <f t="shared" si="166"/>
        <v>0</v>
      </c>
      <c r="DG939" s="18">
        <f t="shared" si="167"/>
        <v>0</v>
      </c>
      <c r="DH939" s="18">
        <f t="shared" si="168"/>
        <v>0</v>
      </c>
      <c r="DI939" s="18">
        <f t="shared" si="169"/>
        <v>3167</v>
      </c>
      <c r="DJ939" s="45">
        <v>0</v>
      </c>
      <c r="DK939" s="38">
        <v>0</v>
      </c>
      <c r="DL939" s="38"/>
      <c r="DM939" s="38">
        <v>0</v>
      </c>
      <c r="DN939" s="18">
        <v>0</v>
      </c>
      <c r="DO939" s="18"/>
      <c r="DP939" s="18">
        <v>0</v>
      </c>
      <c r="DQ939" s="18">
        <v>0</v>
      </c>
      <c r="DR939" s="18">
        <v>0</v>
      </c>
      <c r="DS939" s="38">
        <v>0</v>
      </c>
      <c r="DT939" s="18">
        <v>0</v>
      </c>
      <c r="DU939" s="18"/>
      <c r="DV939" s="62">
        <f t="shared" si="170"/>
        <v>0</v>
      </c>
      <c r="DW939" s="74">
        <v>0</v>
      </c>
      <c r="DX939" s="45">
        <v>0</v>
      </c>
      <c r="DY939" s="45"/>
      <c r="DZ939" s="45">
        <v>0</v>
      </c>
      <c r="EA939" s="45">
        <v>3658</v>
      </c>
      <c r="EB939" s="45"/>
      <c r="EC939" s="45">
        <v>0</v>
      </c>
      <c r="ED939" s="45">
        <v>0</v>
      </c>
      <c r="EE939" s="45">
        <v>0</v>
      </c>
      <c r="EF939" s="45">
        <v>0</v>
      </c>
      <c r="EG939" s="45">
        <v>0</v>
      </c>
      <c r="EH939" s="45"/>
      <c r="EI939" s="74">
        <f t="shared" si="171"/>
        <v>3658</v>
      </c>
      <c r="EJ939" s="45">
        <f t="shared" si="172"/>
        <v>0</v>
      </c>
      <c r="EK939" s="45">
        <f t="shared" si="173"/>
        <v>0</v>
      </c>
      <c r="EL939" s="45">
        <f t="shared" si="174"/>
        <v>0</v>
      </c>
      <c r="EM939" s="45">
        <f t="shared" si="175"/>
        <v>3658</v>
      </c>
      <c r="EN939" s="45">
        <f t="shared" si="176"/>
        <v>0</v>
      </c>
      <c r="EO939" s="45">
        <f t="shared" si="177"/>
        <v>0</v>
      </c>
      <c r="EP939" s="45">
        <f t="shared" si="178"/>
        <v>0</v>
      </c>
      <c r="EQ939" s="45">
        <f t="shared" si="179"/>
        <v>0</v>
      </c>
      <c r="ER939" s="45">
        <f t="shared" si="180"/>
        <v>0</v>
      </c>
      <c r="ES939" s="45">
        <f t="shared" si="181"/>
        <v>0</v>
      </c>
      <c r="ET939" s="45">
        <f t="shared" si="182"/>
        <v>3658</v>
      </c>
      <c r="EU939" s="38">
        <v>0</v>
      </c>
      <c r="FA939" s="18">
        <v>0</v>
      </c>
      <c r="FB939" s="18">
        <v>0</v>
      </c>
      <c r="FC939" s="18">
        <v>0</v>
      </c>
      <c r="FD939" s="18">
        <v>0</v>
      </c>
      <c r="FE939" s="18">
        <v>0</v>
      </c>
      <c r="FF939" s="18">
        <v>0</v>
      </c>
      <c r="FG939" s="18">
        <v>0</v>
      </c>
      <c r="FH939" s="18">
        <v>0</v>
      </c>
      <c r="FI939" s="18">
        <v>0</v>
      </c>
      <c r="FJ939" s="18">
        <f t="shared" si="183"/>
        <v>0</v>
      </c>
      <c r="FK939" s="18">
        <v>0</v>
      </c>
      <c r="FL939" s="18">
        <v>0</v>
      </c>
      <c r="FM939" s="18">
        <v>0</v>
      </c>
      <c r="FN939" s="18">
        <v>0</v>
      </c>
      <c r="FO939" s="18">
        <v>0</v>
      </c>
      <c r="FP939" s="18">
        <v>0</v>
      </c>
      <c r="FQ939" s="18">
        <v>0</v>
      </c>
      <c r="FR939" s="18">
        <v>0</v>
      </c>
      <c r="FS939" s="18">
        <v>0</v>
      </c>
      <c r="FT939" s="45">
        <f t="shared" si="184"/>
        <v>0</v>
      </c>
      <c r="FU939" s="45">
        <f t="shared" si="185"/>
        <v>0</v>
      </c>
      <c r="FV939" s="45">
        <f t="shared" si="186"/>
        <v>0</v>
      </c>
      <c r="FW939" s="45">
        <f t="shared" si="187"/>
        <v>0</v>
      </c>
      <c r="FX939" s="45">
        <f t="shared" si="188"/>
        <v>0</v>
      </c>
      <c r="FY939" s="45">
        <f t="shared" si="189"/>
        <v>0</v>
      </c>
      <c r="FZ939" s="45">
        <f t="shared" si="190"/>
        <v>0</v>
      </c>
      <c r="GA939" s="45">
        <f t="shared" si="191"/>
        <v>0</v>
      </c>
      <c r="GB939" s="45">
        <f t="shared" si="192"/>
        <v>0</v>
      </c>
      <c r="GC939" s="45">
        <f t="shared" si="193"/>
        <v>0</v>
      </c>
      <c r="GD939" s="45">
        <f t="shared" si="194"/>
        <v>0</v>
      </c>
      <c r="GE939" s="45">
        <v>0</v>
      </c>
      <c r="GF939" s="45">
        <v>0</v>
      </c>
      <c r="GG939" s="38">
        <v>0</v>
      </c>
      <c r="GH939" s="45">
        <v>0</v>
      </c>
      <c r="GI939" s="45"/>
      <c r="GJ939" s="45"/>
      <c r="GK939" s="45">
        <v>0</v>
      </c>
      <c r="GL939" s="45">
        <v>0</v>
      </c>
      <c r="GM939" s="45">
        <v>0</v>
      </c>
      <c r="GN939">
        <v>0</v>
      </c>
      <c r="GO939" s="39">
        <f t="shared" si="154"/>
        <v>0</v>
      </c>
      <c r="GP939" s="39">
        <f t="shared" si="147"/>
        <v>33000</v>
      </c>
      <c r="GQ939" s="39">
        <f t="shared" si="148"/>
        <v>6825</v>
      </c>
      <c r="GR939" s="39">
        <f t="shared" si="195"/>
        <v>39825</v>
      </c>
      <c r="GS939" t="s">
        <v>420</v>
      </c>
      <c r="GV939" t="s">
        <v>768</v>
      </c>
      <c r="HC939">
        <v>635</v>
      </c>
      <c r="HD939">
        <v>1406</v>
      </c>
      <c r="HE939">
        <v>23081</v>
      </c>
      <c r="HF939">
        <v>0</v>
      </c>
      <c r="HG939">
        <v>0</v>
      </c>
      <c r="HH939">
        <v>82231</v>
      </c>
      <c r="HI939" s="18"/>
      <c r="HK939" s="18">
        <v>0</v>
      </c>
      <c r="HQ939">
        <v>0</v>
      </c>
      <c r="HS939" t="s">
        <v>766</v>
      </c>
      <c r="HU939">
        <v>1</v>
      </c>
      <c r="IA939">
        <v>3</v>
      </c>
      <c r="IF939" s="63">
        <v>2</v>
      </c>
      <c r="IG939">
        <v>1</v>
      </c>
      <c r="II939" s="35">
        <f t="shared" si="141"/>
        <v>1</v>
      </c>
      <c r="IJ939">
        <v>0</v>
      </c>
      <c r="IK939">
        <f t="shared" si="196"/>
        <v>0</v>
      </c>
      <c r="IL939">
        <v>2.4750000000000001</v>
      </c>
      <c r="IM939" s="18">
        <v>2373</v>
      </c>
      <c r="IN939" s="39" t="s">
        <v>411</v>
      </c>
      <c r="IO939" s="62">
        <v>2178</v>
      </c>
      <c r="IQ939" s="18">
        <v>8015</v>
      </c>
      <c r="IR939" s="18">
        <v>586</v>
      </c>
      <c r="IS939" s="18">
        <v>40</v>
      </c>
      <c r="IX939" s="18">
        <v>10819</v>
      </c>
      <c r="IY939" s="18">
        <v>0</v>
      </c>
      <c r="IZ939" s="18">
        <v>0</v>
      </c>
      <c r="JB939" s="18">
        <v>0</v>
      </c>
      <c r="JC939" s="18">
        <v>0</v>
      </c>
      <c r="JD939" s="18" t="s">
        <v>1171</v>
      </c>
      <c r="JE939" s="18" t="s">
        <v>766</v>
      </c>
      <c r="JP939" s="18" t="s">
        <v>766</v>
      </c>
      <c r="JR939" s="18">
        <v>1374</v>
      </c>
      <c r="JU939" s="18">
        <v>78</v>
      </c>
      <c r="KF939" s="18">
        <v>0</v>
      </c>
      <c r="KG939" s="18">
        <v>0</v>
      </c>
      <c r="KH939" s="18">
        <v>0</v>
      </c>
      <c r="KI939" s="18">
        <v>57</v>
      </c>
      <c r="KJ939" s="18">
        <v>57</v>
      </c>
      <c r="KK939" s="18">
        <v>0</v>
      </c>
      <c r="KL939" s="18">
        <v>0</v>
      </c>
      <c r="KM939" s="18">
        <v>0</v>
      </c>
      <c r="ME939" s="18" t="s">
        <v>768</v>
      </c>
      <c r="MJ939" s="18" t="s">
        <v>766</v>
      </c>
      <c r="MK939" s="18" t="s">
        <v>766</v>
      </c>
      <c r="MO939" s="18">
        <v>0</v>
      </c>
      <c r="MP939" s="18">
        <v>0</v>
      </c>
      <c r="MQ939" s="18" t="s">
        <v>766</v>
      </c>
      <c r="MS939" s="18">
        <v>177226</v>
      </c>
      <c r="MU939" s="18">
        <v>87</v>
      </c>
      <c r="NL939" s="18" t="s">
        <v>766</v>
      </c>
      <c r="NX939" s="18">
        <f t="shared" si="150"/>
        <v>4169.126285714231</v>
      </c>
      <c r="NY939" t="str">
        <f t="shared" si="142"/>
        <v>Smaller</v>
      </c>
      <c r="NZ939" t="str">
        <f t="shared" si="143"/>
        <v>Small</v>
      </c>
    </row>
    <row r="940" spans="1:390" ht="16">
      <c r="A940" t="s">
        <v>521</v>
      </c>
      <c r="B940" t="s">
        <v>522</v>
      </c>
      <c r="C940" s="32" t="s">
        <v>523</v>
      </c>
      <c r="D940" s="1" t="s">
        <v>404</v>
      </c>
      <c r="E940" s="8">
        <v>20140</v>
      </c>
      <c r="F940" s="14" t="s">
        <v>1148</v>
      </c>
      <c r="G940" s="44">
        <v>6257.1156190475804</v>
      </c>
      <c r="H940" s="62">
        <v>42600</v>
      </c>
      <c r="I940" s="100"/>
      <c r="J940" s="63">
        <v>88</v>
      </c>
      <c r="K940" s="63">
        <v>8</v>
      </c>
      <c r="R940" s="63">
        <v>71</v>
      </c>
      <c r="U940" s="63">
        <v>40</v>
      </c>
      <c r="V940" s="76">
        <v>1265</v>
      </c>
      <c r="AC940" s="93">
        <v>0</v>
      </c>
      <c r="AD940" s="76">
        <v>5000</v>
      </c>
      <c r="AF940" s="93">
        <v>0</v>
      </c>
      <c r="AG940" s="93">
        <v>0</v>
      </c>
      <c r="AJ940" s="93">
        <v>0</v>
      </c>
      <c r="AK940" s="93">
        <v>0</v>
      </c>
      <c r="AL940" s="93">
        <v>25800</v>
      </c>
      <c r="AM940" s="93">
        <v>109278</v>
      </c>
      <c r="AN940" s="100"/>
      <c r="AO940" s="59">
        <f t="shared" si="155"/>
        <v>140078</v>
      </c>
      <c r="AP940" s="100">
        <v>0</v>
      </c>
      <c r="AQ940" s="100">
        <v>0</v>
      </c>
      <c r="AR940" s="100"/>
      <c r="AS940" s="100">
        <v>0</v>
      </c>
      <c r="AT940" s="100">
        <v>0</v>
      </c>
      <c r="AU940" s="100"/>
      <c r="AV940" s="100"/>
      <c r="AW940" s="100">
        <v>0</v>
      </c>
      <c r="AX940" s="100">
        <v>0</v>
      </c>
      <c r="AY940" s="100">
        <v>0</v>
      </c>
      <c r="AZ940" s="100">
        <v>0</v>
      </c>
      <c r="BA940" s="100"/>
      <c r="BB940" s="100">
        <f t="shared" si="153"/>
        <v>0</v>
      </c>
      <c r="BC940" s="100">
        <v>0</v>
      </c>
      <c r="BD940" s="100"/>
      <c r="BE940" s="100">
        <v>0</v>
      </c>
      <c r="BF940" s="100">
        <v>0</v>
      </c>
      <c r="BG940" s="100">
        <v>0</v>
      </c>
      <c r="BH940" s="100"/>
      <c r="BI940" s="100"/>
      <c r="BJ940" s="100">
        <v>0</v>
      </c>
      <c r="BK940" s="100">
        <v>0</v>
      </c>
      <c r="BL940" s="100">
        <v>4406.99</v>
      </c>
      <c r="BM940" s="100">
        <v>0</v>
      </c>
      <c r="BN940" s="100"/>
      <c r="BO940" s="100">
        <f t="shared" si="151"/>
        <v>4406.99</v>
      </c>
      <c r="BP940" s="100">
        <v>0</v>
      </c>
      <c r="BQ940" s="100">
        <v>0</v>
      </c>
      <c r="BR940" s="100">
        <v>0</v>
      </c>
      <c r="BS940" s="100">
        <v>0</v>
      </c>
      <c r="BT940" s="100"/>
      <c r="BU940" s="100"/>
      <c r="BV940" s="62">
        <v>0</v>
      </c>
      <c r="BW940" s="18">
        <v>0</v>
      </c>
      <c r="BX940" s="18">
        <v>0</v>
      </c>
      <c r="BY940" s="18">
        <v>0</v>
      </c>
      <c r="BZ940" s="18">
        <f t="shared" si="156"/>
        <v>0</v>
      </c>
      <c r="CA940" s="38">
        <v>45163</v>
      </c>
      <c r="CB940" s="38"/>
      <c r="CC940" s="18">
        <v>0</v>
      </c>
      <c r="CD940" s="38">
        <v>0</v>
      </c>
      <c r="CE940" s="38">
        <v>0</v>
      </c>
      <c r="CF940" s="38"/>
      <c r="CG940" s="38">
        <v>0</v>
      </c>
      <c r="CH940" s="38">
        <v>0</v>
      </c>
      <c r="CI940" s="38">
        <v>0</v>
      </c>
      <c r="CJ940" s="38">
        <v>0</v>
      </c>
      <c r="CK940" s="38">
        <v>0</v>
      </c>
      <c r="CL940" s="38"/>
      <c r="CM940" s="38">
        <f t="shared" si="157"/>
        <v>45163</v>
      </c>
      <c r="CN940" s="38">
        <v>0</v>
      </c>
      <c r="CO940" s="18">
        <v>0</v>
      </c>
      <c r="CP940" s="18">
        <v>0</v>
      </c>
      <c r="CQ940" s="45">
        <v>0</v>
      </c>
      <c r="CR940" s="45"/>
      <c r="CS940" s="38">
        <v>0</v>
      </c>
      <c r="CT940" s="18">
        <v>0</v>
      </c>
      <c r="CU940" s="38">
        <v>0</v>
      </c>
      <c r="CV940" s="45">
        <v>0</v>
      </c>
      <c r="CW940" s="18">
        <v>0</v>
      </c>
      <c r="CX940" s="18">
        <f t="shared" si="158"/>
        <v>0</v>
      </c>
      <c r="CY940" s="18">
        <f t="shared" si="159"/>
        <v>45163</v>
      </c>
      <c r="CZ940" s="18">
        <f t="shared" si="160"/>
        <v>0</v>
      </c>
      <c r="DA940" s="18">
        <f t="shared" si="161"/>
        <v>0</v>
      </c>
      <c r="DB940" s="18">
        <f t="shared" si="162"/>
        <v>0</v>
      </c>
      <c r="DC940" s="18">
        <f t="shared" si="163"/>
        <v>0</v>
      </c>
      <c r="DD940" s="18">
        <f t="shared" si="164"/>
        <v>0</v>
      </c>
      <c r="DE940" s="18">
        <f t="shared" si="165"/>
        <v>0</v>
      </c>
      <c r="DF940" s="18">
        <f t="shared" si="166"/>
        <v>0</v>
      </c>
      <c r="DG940" s="18">
        <f t="shared" si="167"/>
        <v>0</v>
      </c>
      <c r="DH940" s="18">
        <f t="shared" si="168"/>
        <v>0</v>
      </c>
      <c r="DI940" s="18">
        <f t="shared" si="169"/>
        <v>45163</v>
      </c>
      <c r="DJ940" s="45">
        <v>0</v>
      </c>
      <c r="DK940" s="38">
        <v>0</v>
      </c>
      <c r="DL940" s="38"/>
      <c r="DM940" s="38">
        <v>0</v>
      </c>
      <c r="DN940" s="18">
        <v>0</v>
      </c>
      <c r="DO940" s="18"/>
      <c r="DP940" s="18">
        <v>0</v>
      </c>
      <c r="DQ940" s="18">
        <v>0</v>
      </c>
      <c r="DR940" s="18">
        <v>0</v>
      </c>
      <c r="DS940" s="38">
        <v>0</v>
      </c>
      <c r="DT940" s="18">
        <v>0</v>
      </c>
      <c r="DU940" s="18"/>
      <c r="DV940" s="62">
        <f t="shared" si="170"/>
        <v>0</v>
      </c>
      <c r="DW940" s="74">
        <v>0</v>
      </c>
      <c r="DX940" s="45">
        <v>0</v>
      </c>
      <c r="DY940" s="45"/>
      <c r="DZ940" s="45">
        <v>0</v>
      </c>
      <c r="EA940" s="45">
        <v>0</v>
      </c>
      <c r="EB940" s="45"/>
      <c r="EC940" s="45">
        <v>0</v>
      </c>
      <c r="ED940" s="45">
        <v>0</v>
      </c>
      <c r="EE940" s="45">
        <v>0</v>
      </c>
      <c r="EF940" s="45">
        <v>0</v>
      </c>
      <c r="EG940" s="45">
        <v>1320.09</v>
      </c>
      <c r="EH940" s="45"/>
      <c r="EI940" s="74">
        <f t="shared" si="171"/>
        <v>1320.09</v>
      </c>
      <c r="EJ940" s="45">
        <f t="shared" si="172"/>
        <v>0</v>
      </c>
      <c r="EK940" s="45">
        <f t="shared" si="173"/>
        <v>0</v>
      </c>
      <c r="EL940" s="45">
        <f t="shared" si="174"/>
        <v>0</v>
      </c>
      <c r="EM940" s="45">
        <f t="shared" si="175"/>
        <v>0</v>
      </c>
      <c r="EN940" s="45">
        <f t="shared" si="176"/>
        <v>0</v>
      </c>
      <c r="EO940" s="45">
        <f t="shared" si="177"/>
        <v>0</v>
      </c>
      <c r="EP940" s="45">
        <f t="shared" si="178"/>
        <v>0</v>
      </c>
      <c r="EQ940" s="45">
        <f t="shared" si="179"/>
        <v>0</v>
      </c>
      <c r="ER940" s="45">
        <f t="shared" si="180"/>
        <v>0</v>
      </c>
      <c r="ES940" s="45">
        <f t="shared" si="181"/>
        <v>1320.09</v>
      </c>
      <c r="ET940" s="45">
        <f t="shared" si="182"/>
        <v>1320.09</v>
      </c>
      <c r="EU940" s="38">
        <v>0.45960000000000001</v>
      </c>
      <c r="FA940" s="18">
        <v>0</v>
      </c>
      <c r="FB940" s="18">
        <v>0</v>
      </c>
      <c r="FC940" s="18">
        <v>0</v>
      </c>
      <c r="FD940" s="18">
        <v>0</v>
      </c>
      <c r="FE940" s="18">
        <v>0</v>
      </c>
      <c r="FF940" s="18">
        <v>0</v>
      </c>
      <c r="FG940" s="18">
        <v>0</v>
      </c>
      <c r="FH940" s="18">
        <v>0</v>
      </c>
      <c r="FI940" s="18">
        <v>0</v>
      </c>
      <c r="FJ940" s="18">
        <f t="shared" si="183"/>
        <v>0</v>
      </c>
      <c r="FK940" s="18">
        <v>0</v>
      </c>
      <c r="FL940" s="18">
        <v>0</v>
      </c>
      <c r="FM940" s="18">
        <v>0</v>
      </c>
      <c r="FN940" s="18">
        <v>0</v>
      </c>
      <c r="FO940" s="18">
        <v>0</v>
      </c>
      <c r="FP940" s="18">
        <v>0</v>
      </c>
      <c r="FQ940" s="18">
        <v>0</v>
      </c>
      <c r="FR940" s="18">
        <v>0</v>
      </c>
      <c r="FS940" s="18">
        <v>0</v>
      </c>
      <c r="FT940" s="45">
        <f t="shared" si="184"/>
        <v>0</v>
      </c>
      <c r="FU940" s="45">
        <f t="shared" si="185"/>
        <v>0</v>
      </c>
      <c r="FV940" s="45">
        <f t="shared" si="186"/>
        <v>0</v>
      </c>
      <c r="FW940" s="45">
        <f t="shared" si="187"/>
        <v>0</v>
      </c>
      <c r="FX940" s="45">
        <f t="shared" si="188"/>
        <v>0</v>
      </c>
      <c r="FY940" s="45">
        <f t="shared" si="189"/>
        <v>0</v>
      </c>
      <c r="FZ940" s="45">
        <f t="shared" si="190"/>
        <v>0</v>
      </c>
      <c r="GA940" s="45">
        <f t="shared" si="191"/>
        <v>0</v>
      </c>
      <c r="GB940" s="45">
        <f t="shared" si="192"/>
        <v>0</v>
      </c>
      <c r="GC940" s="45">
        <f t="shared" si="193"/>
        <v>0</v>
      </c>
      <c r="GD940" s="45">
        <f t="shared" si="194"/>
        <v>0</v>
      </c>
      <c r="GE940" s="45">
        <v>0</v>
      </c>
      <c r="GF940" s="45">
        <v>0</v>
      </c>
      <c r="GG940" s="38">
        <v>0</v>
      </c>
      <c r="GH940" s="45">
        <v>0</v>
      </c>
      <c r="GI940" s="45"/>
      <c r="GJ940" s="45"/>
      <c r="GK940" s="45">
        <v>0</v>
      </c>
      <c r="GL940" s="45">
        <v>0</v>
      </c>
      <c r="GM940" s="45">
        <v>0</v>
      </c>
      <c r="GN940">
        <v>0</v>
      </c>
      <c r="GO940" s="39">
        <f t="shared" si="154"/>
        <v>0</v>
      </c>
      <c r="GP940" s="39">
        <f t="shared" si="147"/>
        <v>144484.99</v>
      </c>
      <c r="GQ940" s="39">
        <f t="shared" si="148"/>
        <v>46483.09</v>
      </c>
      <c r="GR940" s="39">
        <f t="shared" si="195"/>
        <v>190968.08</v>
      </c>
      <c r="GS940" t="s">
        <v>420</v>
      </c>
      <c r="GU940" t="s">
        <v>397</v>
      </c>
      <c r="GV940" t="s">
        <v>766</v>
      </c>
      <c r="HB940" t="s">
        <v>1172</v>
      </c>
      <c r="HC940" s="39">
        <v>1856</v>
      </c>
      <c r="HD940" s="39">
        <v>2489</v>
      </c>
      <c r="HE940" s="39">
        <v>33476</v>
      </c>
      <c r="HF940">
        <v>66</v>
      </c>
      <c r="HG940">
        <v>0</v>
      </c>
      <c r="HH940" s="39">
        <v>36386</v>
      </c>
      <c r="HI940" s="18"/>
      <c r="HJ940">
        <v>95</v>
      </c>
      <c r="HK940" s="18">
        <v>99</v>
      </c>
      <c r="HL940" s="39">
        <v>2065</v>
      </c>
      <c r="HM940" s="39"/>
      <c r="HN940" s="39"/>
      <c r="HO940">
        <v>372</v>
      </c>
      <c r="HP940">
        <v>0</v>
      </c>
      <c r="HQ940">
        <v>0</v>
      </c>
      <c r="HR940">
        <v>103</v>
      </c>
      <c r="HS940" t="s">
        <v>766</v>
      </c>
      <c r="HU940">
        <v>2</v>
      </c>
      <c r="IA940">
        <v>2</v>
      </c>
      <c r="IF940" s="63">
        <v>0.75</v>
      </c>
      <c r="IG940">
        <v>2.6</v>
      </c>
      <c r="II940" s="35">
        <f t="shared" si="141"/>
        <v>2.6</v>
      </c>
      <c r="IJ940">
        <v>4</v>
      </c>
      <c r="IK940">
        <f t="shared" si="196"/>
        <v>0</v>
      </c>
      <c r="IL940">
        <v>1.25</v>
      </c>
      <c r="IM940" s="18">
        <v>1513</v>
      </c>
      <c r="IN940" s="39" t="s">
        <v>411</v>
      </c>
      <c r="IO940" s="62">
        <v>1879</v>
      </c>
      <c r="IP940" s="18">
        <v>8604</v>
      </c>
      <c r="IQ940" s="18">
        <v>1690</v>
      </c>
      <c r="IR940" s="18">
        <v>253</v>
      </c>
      <c r="IS940" s="18">
        <v>9</v>
      </c>
      <c r="IX940" s="18">
        <v>12435</v>
      </c>
      <c r="IY940" s="18">
        <v>0</v>
      </c>
      <c r="IZ940" s="18">
        <v>100</v>
      </c>
      <c r="JB940" s="18">
        <v>82</v>
      </c>
      <c r="JC940" s="18">
        <v>177</v>
      </c>
      <c r="JD940" s="18">
        <v>0</v>
      </c>
      <c r="JE940" s="18" t="s">
        <v>768</v>
      </c>
      <c r="JF940" s="18" t="s">
        <v>961</v>
      </c>
      <c r="JG940" s="18" t="s">
        <v>962</v>
      </c>
      <c r="JP940" s="18" t="s">
        <v>766</v>
      </c>
      <c r="JR940" s="18">
        <v>1371</v>
      </c>
      <c r="JU940" s="18">
        <v>61</v>
      </c>
      <c r="KF940" s="18">
        <v>1</v>
      </c>
      <c r="KG940" s="18">
        <v>8</v>
      </c>
      <c r="KH940" s="18">
        <v>56</v>
      </c>
      <c r="KI940" s="18">
        <v>52</v>
      </c>
      <c r="KJ940" s="18">
        <v>32</v>
      </c>
      <c r="KK940" s="18">
        <v>32</v>
      </c>
      <c r="KL940" s="18">
        <v>0</v>
      </c>
      <c r="KM940" s="18">
        <v>0</v>
      </c>
      <c r="ME940" s="18" t="s">
        <v>766</v>
      </c>
      <c r="MJ940" s="18" t="s">
        <v>768</v>
      </c>
      <c r="MK940" s="18" t="s">
        <v>766</v>
      </c>
      <c r="MO940" s="18">
        <v>0</v>
      </c>
      <c r="MP940" s="18">
        <v>0</v>
      </c>
      <c r="MQ940" s="18" t="s">
        <v>766</v>
      </c>
      <c r="MS940" s="18">
        <v>130581</v>
      </c>
      <c r="MU940" s="18">
        <v>0</v>
      </c>
      <c r="NL940" s="18" t="s">
        <v>766</v>
      </c>
      <c r="NX940" s="18">
        <f t="shared" si="150"/>
        <v>2406.5829304029153</v>
      </c>
      <c r="NY940" t="str">
        <f t="shared" si="142"/>
        <v>Smaller</v>
      </c>
      <c r="NZ940" t="str">
        <f t="shared" si="143"/>
        <v>Small</v>
      </c>
    </row>
    <row r="941" spans="1:390" ht="16">
      <c r="A941" t="s">
        <v>738</v>
      </c>
      <c r="B941" t="s">
        <v>739</v>
      </c>
      <c r="C941" s="32" t="s">
        <v>740</v>
      </c>
      <c r="D941" s="31" t="s">
        <v>393</v>
      </c>
      <c r="E941" s="8">
        <v>20140</v>
      </c>
      <c r="F941" s="14" t="s">
        <v>1148</v>
      </c>
      <c r="G941" s="44">
        <v>24725.919999999998</v>
      </c>
      <c r="H941" s="62">
        <v>61938</v>
      </c>
      <c r="I941" s="100"/>
      <c r="J941" s="63">
        <v>250</v>
      </c>
      <c r="K941" s="63">
        <v>21</v>
      </c>
      <c r="R941" s="63">
        <v>47</v>
      </c>
      <c r="U941" s="63">
        <v>96</v>
      </c>
      <c r="V941" s="63">
        <v>1360</v>
      </c>
      <c r="AC941" s="93">
        <v>0</v>
      </c>
      <c r="AD941" s="76">
        <v>0</v>
      </c>
      <c r="AF941" s="93">
        <v>0</v>
      </c>
      <c r="AG941" s="93">
        <v>0</v>
      </c>
      <c r="AJ941" s="93">
        <v>0</v>
      </c>
      <c r="AK941" s="93">
        <v>0</v>
      </c>
      <c r="AL941" s="93">
        <v>36264</v>
      </c>
      <c r="AM941" s="93">
        <v>0</v>
      </c>
      <c r="AN941" s="100"/>
      <c r="AO941" s="59">
        <f t="shared" si="155"/>
        <v>36264</v>
      </c>
      <c r="AP941" s="100">
        <v>0</v>
      </c>
      <c r="AQ941" s="100">
        <v>0</v>
      </c>
      <c r="AR941" s="100"/>
      <c r="AS941" s="100">
        <v>0</v>
      </c>
      <c r="AT941" s="100">
        <v>0</v>
      </c>
      <c r="AU941" s="100"/>
      <c r="AV941" s="100"/>
      <c r="AW941" s="100">
        <v>0</v>
      </c>
      <c r="AX941" s="100">
        <v>0</v>
      </c>
      <c r="AY941" s="100">
        <v>0</v>
      </c>
      <c r="AZ941" s="100">
        <v>0</v>
      </c>
      <c r="BA941" s="100"/>
      <c r="BB941" s="100">
        <f t="shared" si="153"/>
        <v>0</v>
      </c>
      <c r="BC941" s="100">
        <v>0</v>
      </c>
      <c r="BD941" s="100"/>
      <c r="BE941" s="100">
        <v>0</v>
      </c>
      <c r="BF941" s="100">
        <v>0</v>
      </c>
      <c r="BG941" s="100">
        <v>0</v>
      </c>
      <c r="BH941" s="100"/>
      <c r="BI941" s="100"/>
      <c r="BJ941" s="100">
        <v>0</v>
      </c>
      <c r="BK941" s="100">
        <v>0</v>
      </c>
      <c r="BL941" s="100">
        <v>2288</v>
      </c>
      <c r="BM941" s="100">
        <v>0</v>
      </c>
      <c r="BN941" s="100"/>
      <c r="BO941" s="100">
        <f t="shared" si="151"/>
        <v>2288</v>
      </c>
      <c r="BP941" s="100">
        <v>0</v>
      </c>
      <c r="BQ941" s="63">
        <v>0</v>
      </c>
      <c r="BR941" s="100">
        <v>0</v>
      </c>
      <c r="BS941" s="100">
        <v>0</v>
      </c>
      <c r="BT941" s="100"/>
      <c r="BU941" s="100"/>
      <c r="BV941" s="62">
        <v>0</v>
      </c>
      <c r="BW941" s="18">
        <v>0</v>
      </c>
      <c r="BX941" s="18">
        <v>0</v>
      </c>
      <c r="BY941" s="18">
        <v>0</v>
      </c>
      <c r="BZ941" s="18">
        <f t="shared" si="156"/>
        <v>0</v>
      </c>
      <c r="CA941" s="38">
        <v>0</v>
      </c>
      <c r="CB941" s="38"/>
      <c r="CC941" s="18">
        <v>0</v>
      </c>
      <c r="CD941" s="38">
        <v>0</v>
      </c>
      <c r="CE941" s="38">
        <v>0</v>
      </c>
      <c r="CF941" s="38"/>
      <c r="CG941" s="38">
        <v>0</v>
      </c>
      <c r="CH941" s="38">
        <v>0</v>
      </c>
      <c r="CI941" s="38">
        <v>0</v>
      </c>
      <c r="CJ941" s="38">
        <v>58962</v>
      </c>
      <c r="CK941" s="38">
        <v>0</v>
      </c>
      <c r="CL941" s="38"/>
      <c r="CM941" s="38">
        <f t="shared" si="157"/>
        <v>58962</v>
      </c>
      <c r="CN941" s="38">
        <v>0</v>
      </c>
      <c r="CO941" s="18">
        <v>0</v>
      </c>
      <c r="CP941" s="18">
        <v>0</v>
      </c>
      <c r="CQ941" s="45">
        <v>0</v>
      </c>
      <c r="CR941" s="45"/>
      <c r="CS941" s="38">
        <v>0</v>
      </c>
      <c r="CT941" s="18">
        <v>0</v>
      </c>
      <c r="CU941" s="38">
        <v>0</v>
      </c>
      <c r="CV941" s="45">
        <v>54178</v>
      </c>
      <c r="CW941" s="18">
        <v>0</v>
      </c>
      <c r="CX941" s="18">
        <f t="shared" si="158"/>
        <v>54178</v>
      </c>
      <c r="CY941" s="18">
        <f t="shared" si="159"/>
        <v>0</v>
      </c>
      <c r="CZ941" s="18">
        <f t="shared" si="160"/>
        <v>0</v>
      </c>
      <c r="DA941" s="18">
        <f t="shared" si="161"/>
        <v>0</v>
      </c>
      <c r="DB941" s="18">
        <f t="shared" si="162"/>
        <v>0</v>
      </c>
      <c r="DC941" s="18">
        <f t="shared" si="163"/>
        <v>0</v>
      </c>
      <c r="DD941" s="18">
        <f t="shared" si="164"/>
        <v>0</v>
      </c>
      <c r="DE941" s="18">
        <f t="shared" si="165"/>
        <v>0</v>
      </c>
      <c r="DF941" s="18">
        <f t="shared" si="166"/>
        <v>0</v>
      </c>
      <c r="DG941" s="18">
        <f t="shared" si="167"/>
        <v>113140</v>
      </c>
      <c r="DH941" s="18">
        <f t="shared" si="168"/>
        <v>0</v>
      </c>
      <c r="DI941" s="18">
        <f t="shared" si="169"/>
        <v>113140</v>
      </c>
      <c r="DJ941" s="45">
        <v>0</v>
      </c>
      <c r="DK941" s="38">
        <v>0</v>
      </c>
      <c r="DL941" s="38"/>
      <c r="DM941" s="38">
        <v>0</v>
      </c>
      <c r="DN941" s="18">
        <v>0</v>
      </c>
      <c r="DO941" s="18"/>
      <c r="DP941" s="18">
        <v>0</v>
      </c>
      <c r="DQ941" s="18">
        <v>0</v>
      </c>
      <c r="DR941" s="18">
        <v>0</v>
      </c>
      <c r="DS941" s="38">
        <v>0</v>
      </c>
      <c r="DT941" s="18">
        <v>0</v>
      </c>
      <c r="DU941" s="18"/>
      <c r="DV941" s="62">
        <f t="shared" si="170"/>
        <v>0</v>
      </c>
      <c r="DW941" s="74">
        <v>0</v>
      </c>
      <c r="DX941" s="45">
        <v>0</v>
      </c>
      <c r="DY941" s="45"/>
      <c r="DZ941" s="45">
        <v>0</v>
      </c>
      <c r="EA941" s="45">
        <v>0</v>
      </c>
      <c r="EB941" s="45"/>
      <c r="EC941" s="45">
        <v>0</v>
      </c>
      <c r="ED941" s="45">
        <v>0</v>
      </c>
      <c r="EE941" s="45">
        <v>439</v>
      </c>
      <c r="EF941" s="45">
        <v>0</v>
      </c>
      <c r="EG941" s="45">
        <v>0</v>
      </c>
      <c r="EH941" s="45"/>
      <c r="EI941" s="74">
        <f t="shared" si="171"/>
        <v>439</v>
      </c>
      <c r="EJ941" s="45">
        <f t="shared" si="172"/>
        <v>0</v>
      </c>
      <c r="EK941" s="45">
        <f t="shared" si="173"/>
        <v>0</v>
      </c>
      <c r="EL941" s="45">
        <f t="shared" si="174"/>
        <v>0</v>
      </c>
      <c r="EM941" s="45">
        <f t="shared" si="175"/>
        <v>0</v>
      </c>
      <c r="EN941" s="45">
        <f t="shared" si="176"/>
        <v>0</v>
      </c>
      <c r="EO941" s="45">
        <f t="shared" si="177"/>
        <v>0</v>
      </c>
      <c r="EP941" s="45">
        <f t="shared" si="178"/>
        <v>0</v>
      </c>
      <c r="EQ941" s="45">
        <f t="shared" si="179"/>
        <v>439</v>
      </c>
      <c r="ER941" s="45">
        <f t="shared" si="180"/>
        <v>0</v>
      </c>
      <c r="ES941" s="45">
        <f t="shared" si="181"/>
        <v>0</v>
      </c>
      <c r="ET941" s="45">
        <f t="shared" si="182"/>
        <v>439</v>
      </c>
      <c r="EU941" s="38">
        <v>0.7</v>
      </c>
      <c r="FA941" s="18">
        <v>0</v>
      </c>
      <c r="FB941" s="18">
        <v>0</v>
      </c>
      <c r="FC941" s="18">
        <v>0</v>
      </c>
      <c r="FD941" s="18">
        <v>0</v>
      </c>
      <c r="FE941" s="18">
        <v>0</v>
      </c>
      <c r="FF941" s="18">
        <v>0</v>
      </c>
      <c r="FG941" s="18">
        <v>0</v>
      </c>
      <c r="FH941" s="18">
        <v>0</v>
      </c>
      <c r="FI941" s="18">
        <v>0</v>
      </c>
      <c r="FJ941" s="18">
        <f t="shared" si="183"/>
        <v>0</v>
      </c>
      <c r="FK941" s="18">
        <v>0</v>
      </c>
      <c r="FL941" s="18">
        <v>0</v>
      </c>
      <c r="FM941" s="18">
        <v>0</v>
      </c>
      <c r="FN941" s="18">
        <v>0</v>
      </c>
      <c r="FO941" s="18">
        <v>0</v>
      </c>
      <c r="FP941" s="18">
        <v>0</v>
      </c>
      <c r="FQ941" s="18">
        <v>0</v>
      </c>
      <c r="FR941" s="18">
        <v>0</v>
      </c>
      <c r="FS941" s="18">
        <v>0</v>
      </c>
      <c r="FT941" s="45">
        <f t="shared" si="184"/>
        <v>0</v>
      </c>
      <c r="FU941" s="45">
        <f t="shared" si="185"/>
        <v>0</v>
      </c>
      <c r="FV941" s="45">
        <f t="shared" si="186"/>
        <v>0</v>
      </c>
      <c r="FW941" s="45">
        <f t="shared" si="187"/>
        <v>0</v>
      </c>
      <c r="FX941" s="45">
        <f t="shared" si="188"/>
        <v>0</v>
      </c>
      <c r="FY941" s="45">
        <f t="shared" si="189"/>
        <v>0</v>
      </c>
      <c r="FZ941" s="45">
        <f t="shared" si="190"/>
        <v>0</v>
      </c>
      <c r="GA941" s="45">
        <f t="shared" si="191"/>
        <v>0</v>
      </c>
      <c r="GB941" s="45">
        <f t="shared" si="192"/>
        <v>0</v>
      </c>
      <c r="GC941" s="45">
        <f t="shared" si="193"/>
        <v>0</v>
      </c>
      <c r="GD941" s="45">
        <f t="shared" si="194"/>
        <v>0</v>
      </c>
      <c r="GE941" s="45">
        <v>0</v>
      </c>
      <c r="GF941" s="45">
        <v>0</v>
      </c>
      <c r="GG941" s="38">
        <v>0</v>
      </c>
      <c r="GH941" s="45">
        <v>0</v>
      </c>
      <c r="GI941" s="45"/>
      <c r="GJ941" s="45"/>
      <c r="GK941" s="45">
        <v>0</v>
      </c>
      <c r="GL941" s="45">
        <v>0</v>
      </c>
      <c r="GM941" s="45">
        <v>0</v>
      </c>
      <c r="GN941">
        <v>0</v>
      </c>
      <c r="GO941" s="39">
        <f t="shared" si="154"/>
        <v>0</v>
      </c>
      <c r="GP941" s="39">
        <f t="shared" si="147"/>
        <v>38552</v>
      </c>
      <c r="GQ941" s="39">
        <f t="shared" si="148"/>
        <v>113579</v>
      </c>
      <c r="GR941" s="39">
        <f t="shared" si="195"/>
        <v>152131</v>
      </c>
      <c r="GS941" t="s">
        <v>420</v>
      </c>
      <c r="GU941" t="s">
        <v>937</v>
      </c>
      <c r="GV941" t="s">
        <v>766</v>
      </c>
      <c r="GX941" t="s">
        <v>938</v>
      </c>
      <c r="GY941" t="s">
        <v>405</v>
      </c>
      <c r="HC941">
        <v>1196</v>
      </c>
      <c r="HD941">
        <v>3399</v>
      </c>
      <c r="HE941">
        <v>23194</v>
      </c>
      <c r="HF941">
        <v>40</v>
      </c>
      <c r="HG941">
        <v>1018</v>
      </c>
      <c r="HH941" s="39">
        <v>100022</v>
      </c>
      <c r="HI941" s="18"/>
      <c r="HJ941">
        <v>283</v>
      </c>
      <c r="HK941" s="18">
        <v>0</v>
      </c>
      <c r="HL941">
        <v>1662</v>
      </c>
      <c r="HO941">
        <v>573</v>
      </c>
      <c r="HP941">
        <v>681</v>
      </c>
      <c r="HQ941">
        <v>143</v>
      </c>
      <c r="HR941">
        <v>329</v>
      </c>
      <c r="HS941" t="s">
        <v>766</v>
      </c>
      <c r="HU941">
        <v>7</v>
      </c>
      <c r="IA941">
        <v>5</v>
      </c>
      <c r="IF941" s="63">
        <v>2.2999999999999998</v>
      </c>
      <c r="IG941">
        <v>7.8</v>
      </c>
      <c r="II941" s="35">
        <f t="shared" si="141"/>
        <v>7.8</v>
      </c>
      <c r="IK941">
        <f t="shared" si="196"/>
        <v>0</v>
      </c>
      <c r="IL941">
        <v>5</v>
      </c>
      <c r="IM941" s="18">
        <v>33802</v>
      </c>
      <c r="IN941" s="39" t="s">
        <v>411</v>
      </c>
      <c r="IO941" s="62">
        <v>16184</v>
      </c>
      <c r="IP941" s="18">
        <v>56058</v>
      </c>
      <c r="IQ941" s="18">
        <v>0</v>
      </c>
      <c r="IR941" s="18">
        <v>1505</v>
      </c>
      <c r="IS941" s="18">
        <v>228</v>
      </c>
      <c r="IX941" s="18">
        <v>73975</v>
      </c>
      <c r="IY941" s="18">
        <v>0</v>
      </c>
      <c r="IZ941" s="18">
        <v>0</v>
      </c>
      <c r="JB941" s="18">
        <v>0</v>
      </c>
      <c r="JC941" s="18">
        <v>0</v>
      </c>
      <c r="JD941" s="18">
        <v>0</v>
      </c>
      <c r="JE941" s="18" t="s">
        <v>766</v>
      </c>
      <c r="JP941" s="18" t="s">
        <v>766</v>
      </c>
      <c r="JQ941" s="18" t="s">
        <v>942</v>
      </c>
      <c r="JR941" s="18">
        <v>12700</v>
      </c>
      <c r="JU941" s="18">
        <v>357</v>
      </c>
      <c r="KF941" s="18">
        <v>8</v>
      </c>
      <c r="KG941" s="18">
        <v>8</v>
      </c>
      <c r="KH941" s="18">
        <v>288</v>
      </c>
      <c r="KI941" s="18">
        <v>69</v>
      </c>
      <c r="KJ941" s="18">
        <v>51</v>
      </c>
      <c r="KK941" s="18">
        <v>51</v>
      </c>
      <c r="KL941" s="18">
        <v>160</v>
      </c>
      <c r="KM941" s="18">
        <v>0</v>
      </c>
      <c r="ME941" s="18" t="s">
        <v>766</v>
      </c>
      <c r="MJ941" s="18" t="s">
        <v>768</v>
      </c>
      <c r="MK941" s="18" t="s">
        <v>768</v>
      </c>
      <c r="MO941" s="18">
        <v>160</v>
      </c>
      <c r="MP941" s="18">
        <v>0</v>
      </c>
      <c r="MQ941" s="18" t="s">
        <v>766</v>
      </c>
      <c r="MS941" s="18">
        <v>5300</v>
      </c>
      <c r="MU941" s="18">
        <v>7</v>
      </c>
      <c r="NL941" s="18" t="s">
        <v>768</v>
      </c>
      <c r="NN941" s="18" t="s">
        <v>1155</v>
      </c>
      <c r="NP941" s="18" t="s">
        <v>1150</v>
      </c>
      <c r="NW941" s="18" t="s">
        <v>1173</v>
      </c>
      <c r="NX941" s="18">
        <f t="shared" si="150"/>
        <v>3169.9897435897433</v>
      </c>
      <c r="NY941" t="str">
        <f t="shared" si="142"/>
        <v>Larger</v>
      </c>
      <c r="NZ941" t="str">
        <f t="shared" si="143"/>
        <v>Large</v>
      </c>
    </row>
    <row r="942" spans="1:390" ht="16">
      <c r="A942" t="s">
        <v>741</v>
      </c>
      <c r="B942" t="s">
        <v>742</v>
      </c>
      <c r="C942" s="32" t="s">
        <v>743</v>
      </c>
      <c r="D942" s="31" t="s">
        <v>393</v>
      </c>
      <c r="E942" s="8">
        <v>20140</v>
      </c>
      <c r="F942" s="14" t="s">
        <v>1148</v>
      </c>
      <c r="G942" s="44">
        <v>17262.042095238161</v>
      </c>
      <c r="H942" s="62">
        <v>125000</v>
      </c>
      <c r="I942" s="100"/>
      <c r="J942" s="63">
        <v>285</v>
      </c>
      <c r="K942" s="63">
        <v>29</v>
      </c>
      <c r="R942" s="63">
        <v>35</v>
      </c>
      <c r="U942" s="63">
        <v>175</v>
      </c>
      <c r="V942" s="63">
        <v>982</v>
      </c>
      <c r="AC942" s="93">
        <v>0</v>
      </c>
      <c r="AG942" s="93">
        <v>75000</v>
      </c>
      <c r="AN942" s="100"/>
      <c r="AO942" s="59">
        <f t="shared" si="155"/>
        <v>75000</v>
      </c>
      <c r="AP942" s="100"/>
      <c r="AQ942" s="100"/>
      <c r="AR942" s="100"/>
      <c r="AS942" s="100"/>
      <c r="AT942" s="100">
        <v>125000</v>
      </c>
      <c r="AU942" s="100"/>
      <c r="AV942" s="100"/>
      <c r="AW942" s="100"/>
      <c r="AX942" s="100"/>
      <c r="AY942" s="100"/>
      <c r="AZ942" s="100"/>
      <c r="BA942" s="100"/>
      <c r="BB942" s="100">
        <f t="shared" si="153"/>
        <v>125000</v>
      </c>
      <c r="BC942" s="100">
        <v>44596</v>
      </c>
      <c r="BD942" s="100"/>
      <c r="BE942" s="100"/>
      <c r="BF942" s="100"/>
      <c r="BG942" s="100"/>
      <c r="BH942" s="100"/>
      <c r="BI942" s="100"/>
      <c r="BJ942" s="100"/>
      <c r="BK942" s="100"/>
      <c r="BL942" s="100"/>
      <c r="BM942" s="100"/>
      <c r="BN942" s="100"/>
      <c r="BO942" s="100">
        <f t="shared" si="151"/>
        <v>44596</v>
      </c>
      <c r="BP942" s="62"/>
      <c r="BQ942" s="62"/>
      <c r="BR942" s="62"/>
      <c r="BS942" s="62"/>
      <c r="BT942" s="62"/>
      <c r="BU942" s="62"/>
      <c r="BV942" s="62"/>
      <c r="BW942" s="18"/>
      <c r="BX942" s="18"/>
      <c r="BY942" s="18"/>
      <c r="BZ942" s="18">
        <f t="shared" si="156"/>
        <v>0</v>
      </c>
      <c r="CA942" s="38">
        <v>48222</v>
      </c>
      <c r="CB942" s="38"/>
      <c r="CC942" s="18"/>
      <c r="CD942" s="38"/>
      <c r="CE942" s="38"/>
      <c r="CF942" s="38"/>
      <c r="CG942" s="38"/>
      <c r="CH942" s="38"/>
      <c r="CI942" s="38"/>
      <c r="CJ942" s="38"/>
      <c r="CK942" s="38">
        <v>21778</v>
      </c>
      <c r="CL942" s="38"/>
      <c r="CM942" s="38">
        <f t="shared" si="157"/>
        <v>70000</v>
      </c>
      <c r="CN942" s="38"/>
      <c r="CO942" s="18"/>
      <c r="CP942" s="18"/>
      <c r="CQ942" s="45"/>
      <c r="CR942" s="45"/>
      <c r="CS942" s="38"/>
      <c r="CT942" s="18"/>
      <c r="CU942" s="38"/>
      <c r="CV942" s="45"/>
      <c r="CW942" s="18"/>
      <c r="CX942" s="18">
        <f t="shared" si="158"/>
        <v>0</v>
      </c>
      <c r="CY942" s="18">
        <f t="shared" si="159"/>
        <v>48222</v>
      </c>
      <c r="CZ942" s="18">
        <f t="shared" si="160"/>
        <v>0</v>
      </c>
      <c r="DA942" s="18">
        <f t="shared" si="161"/>
        <v>0</v>
      </c>
      <c r="DB942" s="18">
        <f t="shared" si="162"/>
        <v>0</v>
      </c>
      <c r="DC942" s="18">
        <f t="shared" si="163"/>
        <v>0</v>
      </c>
      <c r="DD942" s="18">
        <f t="shared" si="164"/>
        <v>0</v>
      </c>
      <c r="DE942" s="18">
        <f t="shared" si="165"/>
        <v>0</v>
      </c>
      <c r="DF942" s="18">
        <f t="shared" si="166"/>
        <v>0</v>
      </c>
      <c r="DG942" s="18">
        <f t="shared" si="167"/>
        <v>0</v>
      </c>
      <c r="DH942" s="18">
        <f t="shared" si="168"/>
        <v>21778</v>
      </c>
      <c r="DI942" s="18">
        <f t="shared" si="169"/>
        <v>70000</v>
      </c>
      <c r="DJ942" s="45"/>
      <c r="DK942" s="38"/>
      <c r="DL942" s="38"/>
      <c r="DM942" s="38"/>
      <c r="DN942" s="18">
        <v>7500</v>
      </c>
      <c r="DO942" s="18"/>
      <c r="DP942" s="18"/>
      <c r="DQ942" s="18"/>
      <c r="DR942" s="18"/>
      <c r="DS942" s="38"/>
      <c r="DT942" s="18"/>
      <c r="DU942" s="18"/>
      <c r="DV942" s="62">
        <f t="shared" si="170"/>
        <v>7500</v>
      </c>
      <c r="DW942" s="74"/>
      <c r="DX942" s="45"/>
      <c r="DY942" s="45"/>
      <c r="DZ942" s="45"/>
      <c r="EA942" s="45"/>
      <c r="EB942" s="45"/>
      <c r="EC942" s="45"/>
      <c r="ED942" s="45"/>
      <c r="EE942" s="45"/>
      <c r="EF942" s="45"/>
      <c r="EG942" s="45"/>
      <c r="EH942" s="45"/>
      <c r="EI942" s="74">
        <f t="shared" si="171"/>
        <v>0</v>
      </c>
      <c r="EJ942" s="45">
        <f t="shared" si="172"/>
        <v>0</v>
      </c>
      <c r="EK942" s="45">
        <f t="shared" si="173"/>
        <v>0</v>
      </c>
      <c r="EL942" s="45">
        <f t="shared" si="174"/>
        <v>0</v>
      </c>
      <c r="EM942" s="45">
        <f t="shared" si="175"/>
        <v>7500</v>
      </c>
      <c r="EN942" s="45">
        <f t="shared" si="176"/>
        <v>0</v>
      </c>
      <c r="EO942" s="45">
        <f t="shared" si="177"/>
        <v>0</v>
      </c>
      <c r="EP942" s="45">
        <f t="shared" si="178"/>
        <v>0</v>
      </c>
      <c r="EQ942" s="45">
        <f t="shared" si="179"/>
        <v>0</v>
      </c>
      <c r="ER942" s="45">
        <f t="shared" si="180"/>
        <v>0</v>
      </c>
      <c r="ES942" s="45">
        <f t="shared" si="181"/>
        <v>0</v>
      </c>
      <c r="ET942" s="45">
        <f t="shared" si="182"/>
        <v>7500</v>
      </c>
      <c r="EU942" s="38">
        <v>0</v>
      </c>
      <c r="FA942" s="18">
        <v>5000</v>
      </c>
      <c r="FJ942" s="18">
        <f t="shared" si="183"/>
        <v>5000</v>
      </c>
      <c r="FT942" s="45">
        <f t="shared" si="184"/>
        <v>0</v>
      </c>
      <c r="FU942" s="45">
        <f t="shared" si="185"/>
        <v>5000</v>
      </c>
      <c r="FV942" s="45">
        <f t="shared" si="186"/>
        <v>0</v>
      </c>
      <c r="FW942" s="45">
        <f t="shared" si="187"/>
        <v>0</v>
      </c>
      <c r="FX942" s="45">
        <f t="shared" si="188"/>
        <v>0</v>
      </c>
      <c r="FY942" s="45">
        <f t="shared" si="189"/>
        <v>0</v>
      </c>
      <c r="FZ942" s="45">
        <f t="shared" si="190"/>
        <v>0</v>
      </c>
      <c r="GA942" s="45">
        <f t="shared" si="191"/>
        <v>0</v>
      </c>
      <c r="GB942" s="45">
        <f t="shared" si="192"/>
        <v>0</v>
      </c>
      <c r="GC942" s="45">
        <f t="shared" si="193"/>
        <v>0</v>
      </c>
      <c r="GD942" s="45">
        <f t="shared" si="194"/>
        <v>5000</v>
      </c>
      <c r="GE942" s="45">
        <v>7267</v>
      </c>
      <c r="GF942" s="45"/>
      <c r="GG942" s="38"/>
      <c r="GH942" s="45"/>
      <c r="GI942" s="45"/>
      <c r="GJ942" s="45"/>
      <c r="GK942" s="45"/>
      <c r="GL942" s="45"/>
      <c r="GM942" s="45"/>
      <c r="GO942" s="39">
        <f t="shared" si="154"/>
        <v>7267</v>
      </c>
      <c r="GP942" s="39">
        <f t="shared" ref="GP942:GP973" si="197">AO942+BO942</f>
        <v>119596</v>
      </c>
      <c r="GQ942" s="39">
        <f t="shared" ref="GQ942:GQ973" si="198">BB942+BZ942+DI942+ET942+GD942</f>
        <v>207500</v>
      </c>
      <c r="GR942" s="39">
        <f t="shared" si="195"/>
        <v>334363</v>
      </c>
      <c r="GS942" t="s">
        <v>420</v>
      </c>
      <c r="GV942" t="s">
        <v>768</v>
      </c>
      <c r="GX942" t="s">
        <v>938</v>
      </c>
      <c r="HC942" s="39">
        <v>3049</v>
      </c>
      <c r="HD942" s="39">
        <v>18941</v>
      </c>
      <c r="HE942" s="39">
        <v>157234</v>
      </c>
      <c r="HF942">
        <v>299</v>
      </c>
      <c r="HH942" s="39">
        <v>163422</v>
      </c>
      <c r="HI942" s="18"/>
      <c r="HJ942">
        <v>132</v>
      </c>
      <c r="HK942" s="18">
        <v>27702</v>
      </c>
      <c r="HL942">
        <v>238</v>
      </c>
      <c r="HU942">
        <v>9</v>
      </c>
      <c r="IA942">
        <v>12.5</v>
      </c>
      <c r="II942" s="35">
        <f t="shared" si="141"/>
        <v>0</v>
      </c>
      <c r="IK942">
        <f t="shared" si="196"/>
        <v>0</v>
      </c>
      <c r="IM942" s="18">
        <v>18920</v>
      </c>
      <c r="IN942" s="39" t="s">
        <v>411</v>
      </c>
      <c r="IO942" s="62">
        <v>35978</v>
      </c>
      <c r="IP942" s="18">
        <v>26499</v>
      </c>
      <c r="IQ942" s="18">
        <v>16037</v>
      </c>
      <c r="IS942" s="18">
        <v>5935</v>
      </c>
      <c r="IY942" s="18">
        <v>462</v>
      </c>
      <c r="IZ942" s="18" t="s">
        <v>1174</v>
      </c>
      <c r="JB942" s="18">
        <v>462</v>
      </c>
      <c r="JC942" s="18">
        <v>450</v>
      </c>
      <c r="JD942" s="18" t="s">
        <v>1174</v>
      </c>
      <c r="JE942" s="18" t="s">
        <v>768</v>
      </c>
      <c r="JP942" s="18" t="s">
        <v>766</v>
      </c>
      <c r="JR942" s="18">
        <v>6029</v>
      </c>
      <c r="JU942" s="18">
        <v>264</v>
      </c>
      <c r="KF942" s="18">
        <v>104</v>
      </c>
      <c r="KG942" s="18">
        <v>104</v>
      </c>
      <c r="KH942" s="18">
        <v>2600</v>
      </c>
      <c r="KI942" s="18">
        <v>64.25</v>
      </c>
      <c r="KJ942" s="18">
        <v>30</v>
      </c>
      <c r="KK942" s="18">
        <v>64</v>
      </c>
      <c r="KL942" s="18">
        <v>180</v>
      </c>
      <c r="KM942" s="18">
        <v>0</v>
      </c>
      <c r="ME942" s="18" t="s">
        <v>766</v>
      </c>
      <c r="MJ942" s="18" t="s">
        <v>768</v>
      </c>
      <c r="MK942" s="18" t="s">
        <v>768</v>
      </c>
      <c r="MO942" s="18">
        <v>180</v>
      </c>
      <c r="MP942" s="18">
        <v>0</v>
      </c>
      <c r="MQ942" s="18" t="s">
        <v>768</v>
      </c>
      <c r="MR942" s="18">
        <v>64</v>
      </c>
      <c r="MS942" s="18">
        <v>718967</v>
      </c>
      <c r="MU942" s="18">
        <v>92</v>
      </c>
      <c r="NL942" s="18" t="s">
        <v>768</v>
      </c>
      <c r="NO942" s="18" t="s">
        <v>1149</v>
      </c>
      <c r="NP942" s="18" t="s">
        <v>1150</v>
      </c>
      <c r="NQ942" s="18" t="s">
        <v>1169</v>
      </c>
      <c r="NT942" s="18" t="s">
        <v>942</v>
      </c>
      <c r="NU942" s="18" t="s">
        <v>1175</v>
      </c>
      <c r="NX942" s="18" t="e">
        <f t="shared" ref="NX942:NX973" si="199">G942/IG942</f>
        <v>#DIV/0!</v>
      </c>
      <c r="NY942" t="str">
        <f t="shared" si="142"/>
        <v>Larger</v>
      </c>
      <c r="NZ942" t="str">
        <f t="shared" si="143"/>
        <v>Medium</v>
      </c>
    </row>
    <row r="943" spans="1:390" ht="16">
      <c r="A943" t="s">
        <v>472</v>
      </c>
      <c r="B943" t="s">
        <v>473</v>
      </c>
      <c r="C943" s="32" t="s">
        <v>474</v>
      </c>
      <c r="D943" s="1" t="s">
        <v>404</v>
      </c>
      <c r="E943" s="8">
        <v>20140</v>
      </c>
      <c r="F943" s="14" t="s">
        <v>1148</v>
      </c>
      <c r="G943" s="18">
        <v>7633.6123809523961</v>
      </c>
      <c r="H943" s="62">
        <v>28007</v>
      </c>
      <c r="I943" s="100"/>
      <c r="J943" s="63">
        <v>71</v>
      </c>
      <c r="K943" s="63">
        <v>8</v>
      </c>
      <c r="R943" s="63">
        <v>36</v>
      </c>
      <c r="U943" s="63">
        <v>36</v>
      </c>
      <c r="V943" s="63">
        <v>485</v>
      </c>
      <c r="AC943" s="93">
        <v>0</v>
      </c>
      <c r="AL943" s="93">
        <v>33295</v>
      </c>
      <c r="AM943" s="93">
        <v>6000</v>
      </c>
      <c r="AN943" s="100"/>
      <c r="AO943" s="59">
        <f t="shared" si="155"/>
        <v>39295</v>
      </c>
      <c r="AP943" s="100"/>
      <c r="AQ943" s="100"/>
      <c r="AR943" s="100"/>
      <c r="AS943" s="100"/>
      <c r="AT943" s="100">
        <v>2600</v>
      </c>
      <c r="AU943" s="100"/>
      <c r="AV943" s="100"/>
      <c r="AW943" s="100"/>
      <c r="AX943" s="100"/>
      <c r="AY943" s="100"/>
      <c r="AZ943" s="100"/>
      <c r="BA943" s="100"/>
      <c r="BB943" s="100">
        <f t="shared" si="153"/>
        <v>2600</v>
      </c>
      <c r="BC943" s="100"/>
      <c r="BD943" s="100"/>
      <c r="BE943" s="100"/>
      <c r="BF943" s="100"/>
      <c r="BG943" s="100"/>
      <c r="BH943" s="100"/>
      <c r="BI943" s="100"/>
      <c r="BJ943" s="100"/>
      <c r="BK943" s="100"/>
      <c r="BL943" s="100">
        <v>6000</v>
      </c>
      <c r="BM943" s="100"/>
      <c r="BN943" s="100"/>
      <c r="BO943" s="100">
        <f t="shared" ref="BO943:BO974" si="200">SUM(BC943:BM943)</f>
        <v>6000</v>
      </c>
      <c r="BP943" s="62"/>
      <c r="BQ943" s="62"/>
      <c r="BR943" s="62"/>
      <c r="BS943" s="62"/>
      <c r="BT943" s="62"/>
      <c r="BU943" s="62"/>
      <c r="BV943" s="62"/>
      <c r="BW943" s="18"/>
      <c r="BX943" s="18"/>
      <c r="BY943" s="18"/>
      <c r="BZ943" s="18">
        <f t="shared" si="156"/>
        <v>0</v>
      </c>
      <c r="CA943" s="38"/>
      <c r="CB943" s="38"/>
      <c r="CC943" s="18"/>
      <c r="CD943" s="38"/>
      <c r="CE943" s="38">
        <v>8100</v>
      </c>
      <c r="CF943" s="38"/>
      <c r="CG943" s="38"/>
      <c r="CH943" s="38"/>
      <c r="CI943" s="38"/>
      <c r="CJ943" s="38">
        <v>29000</v>
      </c>
      <c r="CK943" s="38"/>
      <c r="CL943" s="38"/>
      <c r="CM943" s="38">
        <f t="shared" si="157"/>
        <v>37100</v>
      </c>
      <c r="CN943" s="38"/>
      <c r="CO943" s="18"/>
      <c r="CP943" s="18"/>
      <c r="CQ943" s="45"/>
      <c r="CR943" s="45"/>
      <c r="CS943" s="38"/>
      <c r="CT943" s="18"/>
      <c r="CU943" s="38"/>
      <c r="CV943" s="45"/>
      <c r="CW943" s="18"/>
      <c r="CX943" s="18">
        <f t="shared" si="158"/>
        <v>0</v>
      </c>
      <c r="CY943" s="18">
        <f t="shared" si="159"/>
        <v>0</v>
      </c>
      <c r="CZ943" s="18">
        <f t="shared" si="160"/>
        <v>0</v>
      </c>
      <c r="DA943" s="18">
        <f t="shared" si="161"/>
        <v>0</v>
      </c>
      <c r="DB943" s="18">
        <f t="shared" si="162"/>
        <v>8100</v>
      </c>
      <c r="DC943" s="18">
        <f t="shared" si="163"/>
        <v>0</v>
      </c>
      <c r="DD943" s="18">
        <f t="shared" si="164"/>
        <v>0</v>
      </c>
      <c r="DE943" s="18">
        <f t="shared" si="165"/>
        <v>0</v>
      </c>
      <c r="DF943" s="18">
        <f t="shared" si="166"/>
        <v>0</v>
      </c>
      <c r="DG943" s="18">
        <f t="shared" si="167"/>
        <v>29000</v>
      </c>
      <c r="DH943" s="18">
        <f t="shared" si="168"/>
        <v>0</v>
      </c>
      <c r="DI943" s="18">
        <f t="shared" si="169"/>
        <v>37100</v>
      </c>
      <c r="DJ943" s="45"/>
      <c r="DK943" s="38"/>
      <c r="DL943" s="38"/>
      <c r="DM943" s="38"/>
      <c r="DN943" s="18"/>
      <c r="DO943" s="18"/>
      <c r="DP943" s="18"/>
      <c r="DQ943" s="18"/>
      <c r="DR943" s="18"/>
      <c r="DS943" s="38"/>
      <c r="DT943" s="18"/>
      <c r="DU943" s="18"/>
      <c r="DV943" s="62">
        <f t="shared" si="170"/>
        <v>0</v>
      </c>
      <c r="DW943" s="74"/>
      <c r="DX943" s="45"/>
      <c r="DY943" s="45"/>
      <c r="DZ943" s="45"/>
      <c r="EA943" s="45"/>
      <c r="EB943" s="45"/>
      <c r="EC943" s="45"/>
      <c r="ED943" s="45"/>
      <c r="EE943" s="45">
        <v>2500</v>
      </c>
      <c r="EF943" s="45"/>
      <c r="EG943" s="45"/>
      <c r="EH943" s="45"/>
      <c r="EI943" s="74">
        <f t="shared" si="171"/>
        <v>2500</v>
      </c>
      <c r="EJ943" s="45">
        <f t="shared" si="172"/>
        <v>0</v>
      </c>
      <c r="EK943" s="45">
        <f t="shared" si="173"/>
        <v>0</v>
      </c>
      <c r="EL943" s="45">
        <f t="shared" si="174"/>
        <v>0</v>
      </c>
      <c r="EM943" s="45">
        <f t="shared" si="175"/>
        <v>0</v>
      </c>
      <c r="EN943" s="45">
        <f t="shared" si="176"/>
        <v>0</v>
      </c>
      <c r="EO943" s="45">
        <f t="shared" si="177"/>
        <v>0</v>
      </c>
      <c r="EP943" s="45">
        <f t="shared" si="178"/>
        <v>0</v>
      </c>
      <c r="EQ943" s="45">
        <f t="shared" si="179"/>
        <v>2500</v>
      </c>
      <c r="ER943" s="45">
        <f t="shared" si="180"/>
        <v>0</v>
      </c>
      <c r="ES943" s="45">
        <f t="shared" si="181"/>
        <v>0</v>
      </c>
      <c r="ET943" s="45">
        <f t="shared" si="182"/>
        <v>2500</v>
      </c>
      <c r="EU943" s="38">
        <v>0.42</v>
      </c>
      <c r="FJ943" s="18">
        <f t="shared" si="183"/>
        <v>0</v>
      </c>
      <c r="FT943" s="45">
        <f t="shared" si="184"/>
        <v>0</v>
      </c>
      <c r="FU943" s="45">
        <f t="shared" si="185"/>
        <v>0</v>
      </c>
      <c r="FV943" s="45">
        <f t="shared" si="186"/>
        <v>0</v>
      </c>
      <c r="FW943" s="45">
        <f t="shared" si="187"/>
        <v>0</v>
      </c>
      <c r="FX943" s="45">
        <f t="shared" si="188"/>
        <v>0</v>
      </c>
      <c r="FY943" s="45">
        <f t="shared" si="189"/>
        <v>0</v>
      </c>
      <c r="FZ943" s="45">
        <f t="shared" si="190"/>
        <v>0</v>
      </c>
      <c r="GA943" s="45">
        <f t="shared" si="191"/>
        <v>0</v>
      </c>
      <c r="GB943" s="45">
        <f t="shared" si="192"/>
        <v>0</v>
      </c>
      <c r="GC943" s="45">
        <f t="shared" si="193"/>
        <v>0</v>
      </c>
      <c r="GD943" s="45">
        <f t="shared" si="194"/>
        <v>0</v>
      </c>
      <c r="GE943" s="45"/>
      <c r="GF943" s="45"/>
      <c r="GG943" s="38"/>
      <c r="GH943" s="45"/>
      <c r="GI943" s="45"/>
      <c r="GJ943" s="45"/>
      <c r="GK943" s="45"/>
      <c r="GL943" s="45"/>
      <c r="GM943" s="45"/>
      <c r="GO943" s="39">
        <f t="shared" si="154"/>
        <v>0</v>
      </c>
      <c r="GP943" s="39">
        <f t="shared" si="197"/>
        <v>45295</v>
      </c>
      <c r="GQ943" s="39">
        <f t="shared" si="198"/>
        <v>42200</v>
      </c>
      <c r="GR943" s="39">
        <f t="shared" si="195"/>
        <v>87495</v>
      </c>
      <c r="GS943" t="s">
        <v>420</v>
      </c>
      <c r="GU943" t="s">
        <v>937</v>
      </c>
      <c r="GV943" t="s">
        <v>766</v>
      </c>
      <c r="GX943" t="s">
        <v>938</v>
      </c>
      <c r="HC943">
        <v>1300</v>
      </c>
      <c r="HD943">
        <v>3184</v>
      </c>
      <c r="HE943">
        <v>49613</v>
      </c>
      <c r="HF943">
        <v>102</v>
      </c>
      <c r="HH943">
        <v>86100</v>
      </c>
      <c r="HI943" s="18"/>
      <c r="HJ943">
        <v>84</v>
      </c>
      <c r="HK943" s="18">
        <v>32946</v>
      </c>
      <c r="HL943">
        <v>1670</v>
      </c>
      <c r="HO943">
        <v>76</v>
      </c>
      <c r="HP943">
        <v>103</v>
      </c>
      <c r="HQ943">
        <v>3561</v>
      </c>
      <c r="HR943">
        <v>124</v>
      </c>
      <c r="HS943" t="s">
        <v>766</v>
      </c>
      <c r="HU943">
        <v>4</v>
      </c>
      <c r="IA943">
        <v>4</v>
      </c>
      <c r="IF943" s="63">
        <v>3</v>
      </c>
      <c r="IG943">
        <v>4.53</v>
      </c>
      <c r="II943" s="35">
        <f t="shared" si="141"/>
        <v>4.53</v>
      </c>
      <c r="IK943">
        <f t="shared" si="196"/>
        <v>0</v>
      </c>
      <c r="IL943">
        <v>4.5</v>
      </c>
      <c r="IM943" s="18">
        <v>5069</v>
      </c>
      <c r="IN943" s="39" t="s">
        <v>411</v>
      </c>
      <c r="IO943" s="62">
        <v>7421</v>
      </c>
      <c r="IP943" s="18">
        <v>9305</v>
      </c>
      <c r="IQ943" s="18">
        <v>2891</v>
      </c>
      <c r="IR943" s="18">
        <v>1115</v>
      </c>
      <c r="IS943" s="18">
        <v>1832</v>
      </c>
      <c r="IX943" s="18">
        <v>22294</v>
      </c>
      <c r="IY943" s="18">
        <v>1117</v>
      </c>
      <c r="IZ943" s="18">
        <v>209</v>
      </c>
      <c r="JB943" s="18">
        <v>1326</v>
      </c>
      <c r="JC943" s="18">
        <v>2348</v>
      </c>
      <c r="JD943" s="18">
        <v>2265</v>
      </c>
      <c r="JE943" s="18" t="s">
        <v>768</v>
      </c>
      <c r="JF943" s="18" t="s">
        <v>1019</v>
      </c>
      <c r="JP943" s="18" t="s">
        <v>766</v>
      </c>
      <c r="JR943" s="18">
        <v>2479</v>
      </c>
      <c r="JU943" s="18">
        <v>85</v>
      </c>
      <c r="KF943" s="18">
        <v>1</v>
      </c>
      <c r="KG943" s="18">
        <v>34</v>
      </c>
      <c r="KH943" s="18">
        <v>825</v>
      </c>
      <c r="KI943" s="18">
        <v>54</v>
      </c>
      <c r="KJ943" s="18">
        <v>28</v>
      </c>
      <c r="KK943" s="18">
        <v>16</v>
      </c>
      <c r="KL943" s="18">
        <v>4</v>
      </c>
      <c r="KM943" s="18">
        <v>0</v>
      </c>
      <c r="ME943" s="18" t="s">
        <v>766</v>
      </c>
      <c r="MJ943" s="18" t="s">
        <v>766</v>
      </c>
      <c r="MK943" s="18" t="s">
        <v>766</v>
      </c>
      <c r="MO943" s="18">
        <v>108</v>
      </c>
      <c r="MP943" s="18">
        <v>0</v>
      </c>
      <c r="MQ943" s="18" t="s">
        <v>766</v>
      </c>
      <c r="MS943" s="18">
        <v>270612</v>
      </c>
      <c r="MU943" s="18">
        <v>0</v>
      </c>
      <c r="NL943" s="18" t="s">
        <v>768</v>
      </c>
      <c r="NN943" s="18" t="s">
        <v>1155</v>
      </c>
      <c r="NP943" s="18" t="s">
        <v>1150</v>
      </c>
      <c r="NW943" s="18" t="s">
        <v>1173</v>
      </c>
      <c r="NX943" s="18">
        <f t="shared" si="199"/>
        <v>1685.1241459056062</v>
      </c>
      <c r="NY943" t="str">
        <f t="shared" si="142"/>
        <v>Mid-range</v>
      </c>
      <c r="NZ943" t="str">
        <f t="shared" si="143"/>
        <v>Small</v>
      </c>
    </row>
    <row r="944" spans="1:390" ht="16">
      <c r="A944" t="s">
        <v>514</v>
      </c>
      <c r="B944" t="s">
        <v>562</v>
      </c>
      <c r="C944" s="32">
        <v>582</v>
      </c>
      <c r="D944" s="1" t="s">
        <v>404</v>
      </c>
      <c r="E944" s="8">
        <v>20140</v>
      </c>
      <c r="F944" s="14" t="s">
        <v>1148</v>
      </c>
      <c r="G944" s="44">
        <v>3102.8302857142812</v>
      </c>
      <c r="H944" s="62">
        <v>25000</v>
      </c>
      <c r="I944" s="100"/>
      <c r="J944" s="63">
        <v>110</v>
      </c>
      <c r="K944" s="63">
        <v>7</v>
      </c>
      <c r="R944" s="63">
        <v>0</v>
      </c>
      <c r="U944" s="63">
        <v>45</v>
      </c>
      <c r="V944" s="63">
        <v>400</v>
      </c>
      <c r="AC944" s="93">
        <v>39.75</v>
      </c>
      <c r="AL944" s="93">
        <v>2620</v>
      </c>
      <c r="AN944" s="100"/>
      <c r="AO944" s="59">
        <f t="shared" si="155"/>
        <v>2659.75</v>
      </c>
      <c r="AP944" s="100"/>
      <c r="AQ944" s="100"/>
      <c r="AR944" s="100"/>
      <c r="AS944" s="100"/>
      <c r="AT944" s="100"/>
      <c r="AU944" s="100"/>
      <c r="AV944" s="100"/>
      <c r="AW944" s="100"/>
      <c r="AX944" s="100"/>
      <c r="AY944" s="100"/>
      <c r="AZ944" s="100"/>
      <c r="BA944" s="100"/>
      <c r="BB944" s="100">
        <f t="shared" si="153"/>
        <v>0</v>
      </c>
      <c r="BC944" s="100"/>
      <c r="BD944" s="100"/>
      <c r="BE944" s="100"/>
      <c r="BF944" s="100"/>
      <c r="BG944" s="100"/>
      <c r="BH944" s="100"/>
      <c r="BI944" s="100"/>
      <c r="BJ944" s="100"/>
      <c r="BK944" s="100"/>
      <c r="BL944" s="100">
        <v>4300</v>
      </c>
      <c r="BM944" s="100"/>
      <c r="BN944" s="100"/>
      <c r="BO944" s="100">
        <f t="shared" si="200"/>
        <v>4300</v>
      </c>
      <c r="BP944" s="62"/>
      <c r="BQ944" s="62"/>
      <c r="BR944" s="62"/>
      <c r="BS944" s="62"/>
      <c r="BT944" s="62"/>
      <c r="BU944" s="62"/>
      <c r="BV944" s="62"/>
      <c r="BW944" s="18"/>
      <c r="BX944" s="18"/>
      <c r="BY944" s="18"/>
      <c r="BZ944" s="18">
        <f t="shared" si="156"/>
        <v>0</v>
      </c>
      <c r="CA944" s="38">
        <v>4137</v>
      </c>
      <c r="CB944" s="38"/>
      <c r="CC944" s="18"/>
      <c r="CD944" s="38"/>
      <c r="CE944" s="38"/>
      <c r="CF944" s="38"/>
      <c r="CG944" s="38">
        <v>2352</v>
      </c>
      <c r="CH944" s="38"/>
      <c r="CI944" s="38"/>
      <c r="CJ944" s="38">
        <v>13617</v>
      </c>
      <c r="CK944" s="38">
        <v>2054</v>
      </c>
      <c r="CL944" s="38"/>
      <c r="CM944" s="38">
        <f t="shared" si="157"/>
        <v>22160</v>
      </c>
      <c r="CN944" s="38"/>
      <c r="CO944" s="18"/>
      <c r="CP944" s="18"/>
      <c r="CQ944" s="45"/>
      <c r="CR944" s="45"/>
      <c r="CS944" s="38"/>
      <c r="CT944" s="18"/>
      <c r="CU944" s="38"/>
      <c r="CV944" s="45"/>
      <c r="CW944" s="18"/>
      <c r="CX944" s="18">
        <f t="shared" si="158"/>
        <v>0</v>
      </c>
      <c r="CY944" s="18">
        <f t="shared" si="159"/>
        <v>4137</v>
      </c>
      <c r="CZ944" s="18">
        <f t="shared" si="160"/>
        <v>0</v>
      </c>
      <c r="DA944" s="18">
        <f t="shared" si="161"/>
        <v>0</v>
      </c>
      <c r="DB944" s="18">
        <f t="shared" si="162"/>
        <v>0</v>
      </c>
      <c r="DC944" s="18">
        <f t="shared" si="163"/>
        <v>0</v>
      </c>
      <c r="DD944" s="18">
        <f t="shared" si="164"/>
        <v>2352</v>
      </c>
      <c r="DE944" s="18">
        <f t="shared" si="165"/>
        <v>0</v>
      </c>
      <c r="DF944" s="18">
        <f t="shared" si="166"/>
        <v>0</v>
      </c>
      <c r="DG944" s="18">
        <f t="shared" si="167"/>
        <v>13617</v>
      </c>
      <c r="DH944" s="18">
        <f t="shared" si="168"/>
        <v>2054</v>
      </c>
      <c r="DI944" s="18">
        <f t="shared" si="169"/>
        <v>22160</v>
      </c>
      <c r="DJ944" s="45"/>
      <c r="DK944" s="38"/>
      <c r="DL944" s="38"/>
      <c r="DM944" s="38"/>
      <c r="DN944" s="18"/>
      <c r="DO944" s="18"/>
      <c r="DP944" s="18"/>
      <c r="DQ944" s="18"/>
      <c r="DR944" s="18"/>
      <c r="DS944" s="38"/>
      <c r="DT944" s="18"/>
      <c r="DU944" s="18"/>
      <c r="DV944" s="62">
        <f t="shared" si="170"/>
        <v>0</v>
      </c>
      <c r="DW944" s="74"/>
      <c r="DX944" s="45"/>
      <c r="DY944" s="45"/>
      <c r="DZ944" s="45"/>
      <c r="EA944" s="45"/>
      <c r="EB944" s="45"/>
      <c r="EC944" s="45"/>
      <c r="ED944" s="45"/>
      <c r="EE944" s="45"/>
      <c r="EF944" s="45"/>
      <c r="EG944" s="45"/>
      <c r="EH944" s="45"/>
      <c r="EI944" s="74">
        <f t="shared" si="171"/>
        <v>0</v>
      </c>
      <c r="EJ944" s="45">
        <f t="shared" si="172"/>
        <v>0</v>
      </c>
      <c r="EK944" s="45">
        <f t="shared" si="173"/>
        <v>0</v>
      </c>
      <c r="EL944" s="45">
        <f t="shared" si="174"/>
        <v>0</v>
      </c>
      <c r="EM944" s="45">
        <f t="shared" si="175"/>
        <v>0</v>
      </c>
      <c r="EN944" s="45">
        <f t="shared" si="176"/>
        <v>0</v>
      </c>
      <c r="EO944" s="45">
        <f t="shared" si="177"/>
        <v>0</v>
      </c>
      <c r="EP944" s="45">
        <f t="shared" si="178"/>
        <v>0</v>
      </c>
      <c r="EQ944" s="45">
        <f t="shared" si="179"/>
        <v>0</v>
      </c>
      <c r="ER944" s="45">
        <f t="shared" si="180"/>
        <v>0</v>
      </c>
      <c r="ES944" s="45">
        <f t="shared" si="181"/>
        <v>0</v>
      </c>
      <c r="ET944" s="45">
        <f t="shared" si="182"/>
        <v>0</v>
      </c>
      <c r="EU944" s="38">
        <v>0.38</v>
      </c>
      <c r="FJ944" s="18">
        <f t="shared" si="183"/>
        <v>0</v>
      </c>
      <c r="FT944" s="45">
        <f t="shared" si="184"/>
        <v>0</v>
      </c>
      <c r="FU944" s="45">
        <f t="shared" si="185"/>
        <v>0</v>
      </c>
      <c r="FV944" s="45">
        <f t="shared" si="186"/>
        <v>0</v>
      </c>
      <c r="FW944" s="45">
        <f t="shared" si="187"/>
        <v>0</v>
      </c>
      <c r="FX944" s="45">
        <f t="shared" si="188"/>
        <v>0</v>
      </c>
      <c r="FY944" s="45">
        <f t="shared" si="189"/>
        <v>0</v>
      </c>
      <c r="FZ944" s="45">
        <f t="shared" si="190"/>
        <v>0</v>
      </c>
      <c r="GA944" s="45">
        <f t="shared" si="191"/>
        <v>0</v>
      </c>
      <c r="GB944" s="45">
        <f t="shared" si="192"/>
        <v>0</v>
      </c>
      <c r="GC944" s="45">
        <f t="shared" si="193"/>
        <v>0</v>
      </c>
      <c r="GD944" s="45">
        <f t="shared" si="194"/>
        <v>0</v>
      </c>
      <c r="GE944" s="45">
        <v>1099</v>
      </c>
      <c r="GF944" s="45"/>
      <c r="GG944" s="38"/>
      <c r="GH944" s="45"/>
      <c r="GI944" s="45"/>
      <c r="GJ944" s="45"/>
      <c r="GK944" s="45"/>
      <c r="GL944" s="45"/>
      <c r="GM944" s="45"/>
      <c r="GO944" s="39">
        <f t="shared" si="154"/>
        <v>1099</v>
      </c>
      <c r="GP944" s="39">
        <f t="shared" si="197"/>
        <v>6959.75</v>
      </c>
      <c r="GQ944" s="39">
        <f t="shared" si="198"/>
        <v>22160</v>
      </c>
      <c r="GR944" s="39">
        <f t="shared" si="195"/>
        <v>30218.75</v>
      </c>
      <c r="GS944" t="s">
        <v>942</v>
      </c>
      <c r="GT944" t="s">
        <v>463</v>
      </c>
      <c r="GV944" t="s">
        <v>768</v>
      </c>
      <c r="GW944" t="s">
        <v>410</v>
      </c>
      <c r="HC944">
        <v>272</v>
      </c>
      <c r="HD944">
        <v>2012</v>
      </c>
      <c r="HE944">
        <v>17255</v>
      </c>
      <c r="HF944">
        <v>73</v>
      </c>
      <c r="HH944">
        <v>26971</v>
      </c>
      <c r="HI944" s="18"/>
      <c r="HJ944">
        <v>3</v>
      </c>
      <c r="HK944" s="18"/>
      <c r="HL944">
        <v>294</v>
      </c>
      <c r="HO944">
        <v>5</v>
      </c>
      <c r="HP944">
        <v>7</v>
      </c>
      <c r="HR944">
        <v>3</v>
      </c>
      <c r="HS944" t="s">
        <v>766</v>
      </c>
      <c r="HU944">
        <v>1</v>
      </c>
      <c r="IA944">
        <v>4</v>
      </c>
      <c r="IF944" s="63">
        <v>3.33</v>
      </c>
      <c r="IG944">
        <v>0.46</v>
      </c>
      <c r="II944" s="35">
        <f t="shared" si="141"/>
        <v>0.46</v>
      </c>
      <c r="IK944">
        <f t="shared" si="196"/>
        <v>0</v>
      </c>
      <c r="IL944">
        <v>2.44</v>
      </c>
      <c r="IM944" s="18">
        <v>954</v>
      </c>
      <c r="IN944" s="39" t="s">
        <v>400</v>
      </c>
      <c r="IO944" s="62">
        <v>4598</v>
      </c>
      <c r="IP944" s="18">
        <v>8273</v>
      </c>
      <c r="IQ944" s="18">
        <v>100</v>
      </c>
      <c r="IR944" s="18">
        <v>412</v>
      </c>
      <c r="IX944" s="18">
        <v>13383</v>
      </c>
      <c r="IZ944" s="18">
        <v>35</v>
      </c>
      <c r="JB944" s="18">
        <v>35</v>
      </c>
      <c r="JC944" s="18">
        <v>29</v>
      </c>
      <c r="JD944" s="18">
        <v>29</v>
      </c>
      <c r="JE944" s="18" t="s">
        <v>768</v>
      </c>
      <c r="JF944" s="18" t="s">
        <v>963</v>
      </c>
      <c r="JP944" s="18" t="s">
        <v>766</v>
      </c>
      <c r="JR944" s="18">
        <v>540</v>
      </c>
      <c r="JU944" s="18">
        <v>18</v>
      </c>
      <c r="KI944" s="18">
        <v>58.5</v>
      </c>
      <c r="KJ944" s="18">
        <v>30</v>
      </c>
      <c r="KK944" s="18">
        <v>30</v>
      </c>
      <c r="ME944" s="18" t="s">
        <v>766</v>
      </c>
      <c r="MJ944" s="18" t="s">
        <v>768</v>
      </c>
      <c r="MK944" s="18" t="s">
        <v>766</v>
      </c>
      <c r="MQ944" s="18" t="s">
        <v>766</v>
      </c>
      <c r="MS944" s="18">
        <v>117600</v>
      </c>
      <c r="NL944" s="18" t="s">
        <v>768</v>
      </c>
      <c r="NQ944" s="18" t="s">
        <v>1169</v>
      </c>
      <c r="NR944" s="18" t="s">
        <v>1168</v>
      </c>
      <c r="NT944" s="18" t="s">
        <v>942</v>
      </c>
      <c r="NU944" s="18" t="s">
        <v>1176</v>
      </c>
      <c r="NX944" s="18">
        <f t="shared" si="199"/>
        <v>6745.2832298136545</v>
      </c>
      <c r="NY944" t="str">
        <f t="shared" si="142"/>
        <v>Smaller</v>
      </c>
      <c r="NZ944" t="str">
        <f t="shared" si="143"/>
        <v>Small</v>
      </c>
    </row>
    <row r="945" spans="1:390" ht="16">
      <c r="A945" t="s">
        <v>401</v>
      </c>
      <c r="B945" t="s">
        <v>503</v>
      </c>
      <c r="C945" s="32" t="s">
        <v>504</v>
      </c>
      <c r="D945" s="1" t="s">
        <v>404</v>
      </c>
      <c r="E945" s="8">
        <v>20140</v>
      </c>
      <c r="F945" s="14" t="s">
        <v>1148</v>
      </c>
      <c r="G945" s="44">
        <v>6345.9719999999897</v>
      </c>
      <c r="H945" s="62">
        <v>16000</v>
      </c>
      <c r="I945" s="100"/>
      <c r="J945" s="63">
        <v>58</v>
      </c>
      <c r="K945" s="63">
        <v>6</v>
      </c>
      <c r="R945" s="63">
        <v>24</v>
      </c>
      <c r="U945" s="63">
        <v>46</v>
      </c>
      <c r="V945" s="63">
        <v>331</v>
      </c>
      <c r="AC945" s="93">
        <v>233</v>
      </c>
      <c r="AD945" s="76">
        <v>43400</v>
      </c>
      <c r="AN945" s="100"/>
      <c r="AO945" s="59">
        <f t="shared" si="155"/>
        <v>43633</v>
      </c>
      <c r="AP945" s="100"/>
      <c r="AQ945" s="100">
        <v>4000</v>
      </c>
      <c r="AR945" s="100"/>
      <c r="AS945" s="100"/>
      <c r="AT945" s="100"/>
      <c r="AU945" s="100"/>
      <c r="AV945" s="100"/>
      <c r="AW945" s="100"/>
      <c r="AX945" s="100"/>
      <c r="AY945" s="100"/>
      <c r="AZ945" s="100"/>
      <c r="BA945" s="100"/>
      <c r="BB945" s="100">
        <f t="shared" si="153"/>
        <v>4000</v>
      </c>
      <c r="BC945" s="100">
        <v>5747</v>
      </c>
      <c r="BD945" s="100"/>
      <c r="BE945" s="100"/>
      <c r="BF945" s="100"/>
      <c r="BG945" s="100"/>
      <c r="BH945" s="100"/>
      <c r="BI945" s="100"/>
      <c r="BJ945" s="100"/>
      <c r="BK945" s="100"/>
      <c r="BL945" s="100"/>
      <c r="BM945" s="100"/>
      <c r="BN945" s="100"/>
      <c r="BO945" s="100">
        <f t="shared" si="200"/>
        <v>5747</v>
      </c>
      <c r="BP945" s="62"/>
      <c r="BQ945" s="62"/>
      <c r="BR945" s="62"/>
      <c r="BS945" s="62"/>
      <c r="BT945" s="62"/>
      <c r="BU945" s="62"/>
      <c r="BV945" s="62"/>
      <c r="BW945" s="18"/>
      <c r="BX945" s="18"/>
      <c r="BY945" s="18"/>
      <c r="BZ945" s="18">
        <f t="shared" si="156"/>
        <v>0</v>
      </c>
      <c r="CA945" s="38">
        <v>2439</v>
      </c>
      <c r="CB945" s="38"/>
      <c r="CC945" s="18">
        <v>49824</v>
      </c>
      <c r="CD945" s="38"/>
      <c r="CE945" s="38"/>
      <c r="CF945" s="38"/>
      <c r="CG945" s="38"/>
      <c r="CH945" s="38"/>
      <c r="CI945" s="38"/>
      <c r="CJ945" s="38"/>
      <c r="CK945" s="38"/>
      <c r="CL945" s="38"/>
      <c r="CM945" s="38">
        <f t="shared" si="157"/>
        <v>52263</v>
      </c>
      <c r="CN945" s="38"/>
      <c r="CO945" s="18"/>
      <c r="CP945" s="18"/>
      <c r="CQ945" s="18"/>
      <c r="CR945" s="18"/>
      <c r="CS945" s="38"/>
      <c r="CT945" s="18"/>
      <c r="CU945" s="38"/>
      <c r="CV945" s="45"/>
      <c r="CW945" s="18"/>
      <c r="CX945" s="18">
        <f t="shared" si="158"/>
        <v>0</v>
      </c>
      <c r="CY945" s="18">
        <f t="shared" si="159"/>
        <v>2439</v>
      </c>
      <c r="CZ945" s="18">
        <f t="shared" si="160"/>
        <v>49824</v>
      </c>
      <c r="DA945" s="18">
        <f t="shared" si="161"/>
        <v>0</v>
      </c>
      <c r="DB945" s="18">
        <f t="shared" si="162"/>
        <v>0</v>
      </c>
      <c r="DC945" s="18">
        <f t="shared" si="163"/>
        <v>0</v>
      </c>
      <c r="DD945" s="18">
        <f t="shared" si="164"/>
        <v>0</v>
      </c>
      <c r="DE945" s="18">
        <f t="shared" si="165"/>
        <v>0</v>
      </c>
      <c r="DF945" s="18">
        <f t="shared" si="166"/>
        <v>0</v>
      </c>
      <c r="DG945" s="18">
        <f t="shared" si="167"/>
        <v>0</v>
      </c>
      <c r="DH945" s="18">
        <f t="shared" si="168"/>
        <v>0</v>
      </c>
      <c r="DI945" s="18">
        <f t="shared" si="169"/>
        <v>52263</v>
      </c>
      <c r="DJ945" s="45"/>
      <c r="DK945" s="38"/>
      <c r="DL945" s="38"/>
      <c r="DM945" s="38"/>
      <c r="DN945" s="18"/>
      <c r="DO945" s="18"/>
      <c r="DP945" s="18"/>
      <c r="DQ945" s="18"/>
      <c r="DR945" s="18"/>
      <c r="DS945" s="38"/>
      <c r="DT945" s="18"/>
      <c r="DU945" s="18"/>
      <c r="DV945" s="62">
        <f t="shared" si="170"/>
        <v>0</v>
      </c>
      <c r="DW945" s="74"/>
      <c r="DX945" s="45">
        <v>2600</v>
      </c>
      <c r="DY945" s="45"/>
      <c r="DZ945" s="45"/>
      <c r="EA945" s="45"/>
      <c r="EB945" s="45"/>
      <c r="EC945" s="45"/>
      <c r="ED945" s="45"/>
      <c r="EE945" s="45"/>
      <c r="EF945" s="45"/>
      <c r="EG945" s="45"/>
      <c r="EH945" s="45"/>
      <c r="EI945" s="74">
        <f t="shared" si="171"/>
        <v>2600</v>
      </c>
      <c r="EJ945" s="45">
        <f t="shared" si="172"/>
        <v>0</v>
      </c>
      <c r="EK945" s="45">
        <f t="shared" si="173"/>
        <v>2600</v>
      </c>
      <c r="EL945" s="45">
        <f t="shared" si="174"/>
        <v>0</v>
      </c>
      <c r="EM945" s="45">
        <f t="shared" si="175"/>
        <v>0</v>
      </c>
      <c r="EN945" s="45">
        <f t="shared" si="176"/>
        <v>0</v>
      </c>
      <c r="EO945" s="45">
        <f t="shared" si="177"/>
        <v>0</v>
      </c>
      <c r="EP945" s="45">
        <f t="shared" si="178"/>
        <v>0</v>
      </c>
      <c r="EQ945" s="45">
        <f t="shared" si="179"/>
        <v>0</v>
      </c>
      <c r="ER945" s="45">
        <f t="shared" si="180"/>
        <v>0</v>
      </c>
      <c r="ES945" s="45">
        <f t="shared" si="181"/>
        <v>0</v>
      </c>
      <c r="ET945" s="45">
        <f t="shared" si="182"/>
        <v>2600</v>
      </c>
      <c r="EU945" s="38">
        <v>0.25</v>
      </c>
      <c r="FB945" s="18">
        <v>7176</v>
      </c>
      <c r="FI945" s="18">
        <v>1900</v>
      </c>
      <c r="FJ945" s="18">
        <f t="shared" si="183"/>
        <v>9076</v>
      </c>
      <c r="FT945" s="45">
        <f t="shared" si="184"/>
        <v>0</v>
      </c>
      <c r="FU945" s="45">
        <f t="shared" si="185"/>
        <v>0</v>
      </c>
      <c r="FV945" s="45">
        <f t="shared" si="186"/>
        <v>7176</v>
      </c>
      <c r="FW945" s="45">
        <f t="shared" si="187"/>
        <v>0</v>
      </c>
      <c r="FX945" s="45">
        <f t="shared" si="188"/>
        <v>0</v>
      </c>
      <c r="FY945" s="45">
        <f t="shared" si="189"/>
        <v>0</v>
      </c>
      <c r="FZ945" s="45">
        <f t="shared" si="190"/>
        <v>0</v>
      </c>
      <c r="GA945" s="45">
        <f t="shared" si="191"/>
        <v>0</v>
      </c>
      <c r="GB945" s="45">
        <f t="shared" si="192"/>
        <v>0</v>
      </c>
      <c r="GC945" s="45">
        <f t="shared" si="193"/>
        <v>1900</v>
      </c>
      <c r="GD945" s="45">
        <f t="shared" si="194"/>
        <v>9076</v>
      </c>
      <c r="GE945" s="45"/>
      <c r="GF945" s="45"/>
      <c r="GG945" s="38"/>
      <c r="GH945" s="45"/>
      <c r="GI945" s="45"/>
      <c r="GJ945" s="45"/>
      <c r="GK945" s="45"/>
      <c r="GL945" s="45"/>
      <c r="GM945" s="45"/>
      <c r="GO945" s="39">
        <f t="shared" si="154"/>
        <v>0</v>
      </c>
      <c r="GP945" s="39">
        <f t="shared" si="197"/>
        <v>49380</v>
      </c>
      <c r="GQ945" s="39">
        <f t="shared" si="198"/>
        <v>67939</v>
      </c>
      <c r="GR945" s="39">
        <f t="shared" si="195"/>
        <v>117319</v>
      </c>
      <c r="GS945" t="s">
        <v>395</v>
      </c>
      <c r="GV945" t="s">
        <v>768</v>
      </c>
      <c r="GX945" t="s">
        <v>938</v>
      </c>
      <c r="HC945">
        <v>628</v>
      </c>
      <c r="HD945">
        <v>5923</v>
      </c>
      <c r="HE945">
        <v>2445</v>
      </c>
      <c r="HH945">
        <v>26900</v>
      </c>
      <c r="HI945" s="18"/>
      <c r="HJ945">
        <v>9</v>
      </c>
      <c r="HK945" s="18">
        <v>20</v>
      </c>
      <c r="HL945">
        <v>681</v>
      </c>
      <c r="HR945">
        <v>9</v>
      </c>
      <c r="HS945" t="s">
        <v>766</v>
      </c>
      <c r="HU945">
        <v>3.5</v>
      </c>
      <c r="IA945">
        <v>4</v>
      </c>
      <c r="IG945">
        <v>1.25</v>
      </c>
      <c r="II945" s="35">
        <f t="shared" si="141"/>
        <v>1.25</v>
      </c>
      <c r="IK945">
        <f t="shared" si="196"/>
        <v>0</v>
      </c>
      <c r="IL945">
        <v>4</v>
      </c>
      <c r="IM945" s="18">
        <v>5008</v>
      </c>
      <c r="IN945" s="39" t="s">
        <v>400</v>
      </c>
      <c r="IO945" s="62">
        <v>5445</v>
      </c>
      <c r="IP945" s="18">
        <v>9267</v>
      </c>
      <c r="IR945" s="18">
        <v>2520</v>
      </c>
      <c r="IS945" s="18">
        <v>92</v>
      </c>
      <c r="IX945" s="18">
        <v>17324</v>
      </c>
      <c r="JE945" s="18" t="s">
        <v>766</v>
      </c>
      <c r="JP945" s="18" t="s">
        <v>766</v>
      </c>
      <c r="JR945" s="18">
        <v>4950</v>
      </c>
      <c r="JU945" s="18">
        <v>138</v>
      </c>
      <c r="KF945" s="18">
        <v>6</v>
      </c>
      <c r="KG945" s="18">
        <v>6</v>
      </c>
      <c r="KH945" s="18">
        <v>65</v>
      </c>
      <c r="KI945" s="18">
        <v>50</v>
      </c>
      <c r="KJ945" s="18">
        <v>16</v>
      </c>
      <c r="KK945" s="18">
        <v>16</v>
      </c>
      <c r="KL945" s="18">
        <v>0</v>
      </c>
      <c r="KM945" s="18">
        <v>0</v>
      </c>
      <c r="ME945" s="18" t="s">
        <v>766</v>
      </c>
      <c r="MJ945" s="18" t="s">
        <v>768</v>
      </c>
      <c r="MK945" s="18" t="s">
        <v>766</v>
      </c>
      <c r="MO945" s="18">
        <v>0</v>
      </c>
      <c r="MP945" s="18">
        <v>0</v>
      </c>
      <c r="MQ945" s="18" t="s">
        <v>766</v>
      </c>
      <c r="MS945" s="18">
        <v>93957</v>
      </c>
      <c r="MU945" s="18">
        <v>0</v>
      </c>
      <c r="NL945" s="18" t="s">
        <v>766</v>
      </c>
      <c r="NX945" s="18">
        <f t="shared" si="199"/>
        <v>5076.7775999999922</v>
      </c>
      <c r="NY945" t="str">
        <f t="shared" si="142"/>
        <v>Smaller</v>
      </c>
      <c r="NZ945" t="str">
        <f t="shared" si="143"/>
        <v>Small</v>
      </c>
    </row>
    <row r="946" spans="1:390" ht="16">
      <c r="A946" t="s">
        <v>574</v>
      </c>
      <c r="B946" t="s">
        <v>575</v>
      </c>
      <c r="C946" s="32" t="s">
        <v>576</v>
      </c>
      <c r="D946" s="1" t="s">
        <v>404</v>
      </c>
      <c r="E946" s="8">
        <v>20140</v>
      </c>
      <c r="F946" s="14" t="s">
        <v>1148</v>
      </c>
      <c r="G946" s="44">
        <v>6537.2123809523709</v>
      </c>
      <c r="H946" s="62">
        <v>26000</v>
      </c>
      <c r="I946" s="100"/>
      <c r="J946" s="63">
        <v>63</v>
      </c>
      <c r="K946" s="63">
        <v>12</v>
      </c>
      <c r="R946" s="63">
        <v>47</v>
      </c>
      <c r="U946" s="63">
        <v>82</v>
      </c>
      <c r="V946" s="63">
        <v>252</v>
      </c>
      <c r="AC946" s="93">
        <v>2342</v>
      </c>
      <c r="AD946" s="76">
        <v>0</v>
      </c>
      <c r="AF946" s="93">
        <v>0</v>
      </c>
      <c r="AG946" s="93">
        <v>4415</v>
      </c>
      <c r="AJ946" s="93">
        <v>0</v>
      </c>
      <c r="AK946" s="93">
        <v>0</v>
      </c>
      <c r="AL946" s="93">
        <v>28353</v>
      </c>
      <c r="AM946" s="93">
        <v>7068</v>
      </c>
      <c r="AN946" s="100"/>
      <c r="AO946" s="59">
        <f t="shared" si="155"/>
        <v>42178</v>
      </c>
      <c r="AP946" s="100">
        <v>0</v>
      </c>
      <c r="AQ946" s="100">
        <v>0</v>
      </c>
      <c r="AR946" s="100"/>
      <c r="AS946" s="100">
        <v>0</v>
      </c>
      <c r="AT946" s="100">
        <v>1875</v>
      </c>
      <c r="AU946" s="100"/>
      <c r="AV946" s="100"/>
      <c r="AW946" s="100">
        <v>0</v>
      </c>
      <c r="AX946" s="100">
        <v>0</v>
      </c>
      <c r="AY946" s="100">
        <v>625</v>
      </c>
      <c r="AZ946" s="100">
        <v>0</v>
      </c>
      <c r="BA946" s="100"/>
      <c r="BB946" s="100">
        <f t="shared" si="153"/>
        <v>2500</v>
      </c>
      <c r="BC946" s="100">
        <v>5021</v>
      </c>
      <c r="BD946" s="100"/>
      <c r="BE946" s="100">
        <v>0</v>
      </c>
      <c r="BF946" s="100">
        <v>0</v>
      </c>
      <c r="BG946" s="100">
        <v>0</v>
      </c>
      <c r="BH946" s="100"/>
      <c r="BI946" s="100"/>
      <c r="BJ946" s="100">
        <v>0</v>
      </c>
      <c r="BK946" s="100">
        <v>0</v>
      </c>
      <c r="BL946" s="100">
        <v>0</v>
      </c>
      <c r="BM946" s="100">
        <v>0</v>
      </c>
      <c r="BN946" s="100"/>
      <c r="BO946" s="100">
        <f t="shared" si="200"/>
        <v>5021</v>
      </c>
      <c r="BP946" s="62">
        <v>0</v>
      </c>
      <c r="BQ946" s="62">
        <v>0</v>
      </c>
      <c r="BR946" s="62">
        <v>0</v>
      </c>
      <c r="BS946" s="62">
        <v>0</v>
      </c>
      <c r="BT946" s="62"/>
      <c r="BU946" s="62"/>
      <c r="BV946" s="62">
        <v>0</v>
      </c>
      <c r="BW946" s="18">
        <v>0</v>
      </c>
      <c r="BX946" s="18">
        <v>0</v>
      </c>
      <c r="BY946" s="18">
        <v>0</v>
      </c>
      <c r="BZ946" s="18">
        <f t="shared" si="156"/>
        <v>0</v>
      </c>
      <c r="CA946" s="38">
        <v>0</v>
      </c>
      <c r="CB946" s="38"/>
      <c r="CC946" s="18">
        <v>3888</v>
      </c>
      <c r="CD946" s="38">
        <v>0</v>
      </c>
      <c r="CE946" s="38">
        <v>25424</v>
      </c>
      <c r="CF946" s="38"/>
      <c r="CG946" s="38">
        <v>0</v>
      </c>
      <c r="CH946" s="38">
        <v>0</v>
      </c>
      <c r="CI946" s="38">
        <v>0</v>
      </c>
      <c r="CJ946" s="38">
        <v>304</v>
      </c>
      <c r="CK946" s="38">
        <v>0</v>
      </c>
      <c r="CL946" s="38"/>
      <c r="CM946" s="38">
        <f t="shared" si="157"/>
        <v>29616</v>
      </c>
      <c r="CN946" s="38">
        <v>0</v>
      </c>
      <c r="CO946" s="18">
        <v>0</v>
      </c>
      <c r="CP946" s="18">
        <v>0</v>
      </c>
      <c r="CQ946" s="18">
        <v>0</v>
      </c>
      <c r="CR946" s="18"/>
      <c r="CS946" s="38">
        <v>0</v>
      </c>
      <c r="CT946" s="18">
        <v>0</v>
      </c>
      <c r="CU946" s="38">
        <v>0</v>
      </c>
      <c r="CV946" s="45">
        <v>0</v>
      </c>
      <c r="CW946" s="18">
        <v>0</v>
      </c>
      <c r="CX946" s="18">
        <f t="shared" si="158"/>
        <v>0</v>
      </c>
      <c r="CY946" s="18">
        <f t="shared" si="159"/>
        <v>0</v>
      </c>
      <c r="CZ946" s="18">
        <f t="shared" si="160"/>
        <v>3888</v>
      </c>
      <c r="DA946" s="18">
        <f t="shared" si="161"/>
        <v>0</v>
      </c>
      <c r="DB946" s="18">
        <f t="shared" si="162"/>
        <v>25424</v>
      </c>
      <c r="DC946" s="18">
        <f t="shared" si="163"/>
        <v>0</v>
      </c>
      <c r="DD946" s="18">
        <f t="shared" si="164"/>
        <v>0</v>
      </c>
      <c r="DE946" s="18">
        <f t="shared" si="165"/>
        <v>0</v>
      </c>
      <c r="DF946" s="18">
        <f t="shared" si="166"/>
        <v>0</v>
      </c>
      <c r="DG946" s="18">
        <f t="shared" si="167"/>
        <v>304</v>
      </c>
      <c r="DH946" s="18">
        <f t="shared" si="168"/>
        <v>0</v>
      </c>
      <c r="DI946" s="18">
        <f t="shared" si="169"/>
        <v>29616</v>
      </c>
      <c r="DJ946" s="45">
        <v>0</v>
      </c>
      <c r="DK946" s="38">
        <v>0</v>
      </c>
      <c r="DL946" s="38"/>
      <c r="DM946" s="38">
        <v>0</v>
      </c>
      <c r="DN946" s="18">
        <v>0</v>
      </c>
      <c r="DO946" s="18"/>
      <c r="DP946" s="18">
        <v>0</v>
      </c>
      <c r="DQ946" s="18">
        <v>0</v>
      </c>
      <c r="DR946" s="18">
        <v>0</v>
      </c>
      <c r="DS946" s="38">
        <v>0</v>
      </c>
      <c r="DT946" s="18">
        <v>0</v>
      </c>
      <c r="DU946" s="18"/>
      <c r="DV946" s="62">
        <f t="shared" si="170"/>
        <v>0</v>
      </c>
      <c r="DW946" s="74">
        <v>1096</v>
      </c>
      <c r="DX946" s="45">
        <v>0</v>
      </c>
      <c r="DY946" s="45"/>
      <c r="DZ946" s="45">
        <v>0</v>
      </c>
      <c r="EA946" s="45">
        <v>0</v>
      </c>
      <c r="EB946" s="45"/>
      <c r="EC946" s="45">
        <v>0</v>
      </c>
      <c r="ED946" s="45">
        <v>0</v>
      </c>
      <c r="EE946" s="45">
        <v>0</v>
      </c>
      <c r="EF946" s="45">
        <v>0</v>
      </c>
      <c r="EG946" s="45">
        <v>3306</v>
      </c>
      <c r="EH946" s="45"/>
      <c r="EI946" s="74">
        <f t="shared" si="171"/>
        <v>4402</v>
      </c>
      <c r="EJ946" s="45">
        <f t="shared" si="172"/>
        <v>1096</v>
      </c>
      <c r="EK946" s="45">
        <f t="shared" si="173"/>
        <v>0</v>
      </c>
      <c r="EL946" s="45">
        <f t="shared" si="174"/>
        <v>0</v>
      </c>
      <c r="EM946" s="45">
        <f t="shared" si="175"/>
        <v>0</v>
      </c>
      <c r="EN946" s="45">
        <f t="shared" si="176"/>
        <v>0</v>
      </c>
      <c r="EO946" s="45">
        <f t="shared" si="177"/>
        <v>0</v>
      </c>
      <c r="EP946" s="45">
        <f t="shared" si="178"/>
        <v>0</v>
      </c>
      <c r="EQ946" s="45">
        <f t="shared" si="179"/>
        <v>0</v>
      </c>
      <c r="ER946" s="45">
        <f t="shared" si="180"/>
        <v>0</v>
      </c>
      <c r="ES946" s="45">
        <f t="shared" si="181"/>
        <v>3306</v>
      </c>
      <c r="ET946" s="45">
        <f t="shared" si="182"/>
        <v>4402</v>
      </c>
      <c r="EU946" s="38">
        <v>0.70650000000000002</v>
      </c>
      <c r="FA946" s="18">
        <v>0</v>
      </c>
      <c r="FB946" s="18">
        <v>0</v>
      </c>
      <c r="FC946" s="18">
        <v>0</v>
      </c>
      <c r="FD946" s="18">
        <v>0</v>
      </c>
      <c r="FE946" s="18">
        <v>0</v>
      </c>
      <c r="FF946" s="18">
        <v>0</v>
      </c>
      <c r="FG946" s="18">
        <v>0</v>
      </c>
      <c r="FH946" s="18">
        <v>0</v>
      </c>
      <c r="FI946" s="18">
        <v>0</v>
      </c>
      <c r="FJ946" s="18">
        <f t="shared" si="183"/>
        <v>0</v>
      </c>
      <c r="FK946" s="18">
        <v>0</v>
      </c>
      <c r="FL946" s="18">
        <v>0</v>
      </c>
      <c r="FM946" s="18">
        <v>0</v>
      </c>
      <c r="FN946" s="18">
        <v>0</v>
      </c>
      <c r="FO946" s="18">
        <v>0</v>
      </c>
      <c r="FP946" s="18">
        <v>0</v>
      </c>
      <c r="FQ946" s="18">
        <v>0</v>
      </c>
      <c r="FR946" s="18">
        <v>0</v>
      </c>
      <c r="FS946" s="18">
        <v>0</v>
      </c>
      <c r="FT946" s="45">
        <f t="shared" si="184"/>
        <v>0</v>
      </c>
      <c r="FU946" s="45">
        <f t="shared" si="185"/>
        <v>0</v>
      </c>
      <c r="FV946" s="45">
        <f t="shared" si="186"/>
        <v>0</v>
      </c>
      <c r="FW946" s="45">
        <f t="shared" si="187"/>
        <v>0</v>
      </c>
      <c r="FX946" s="45">
        <f t="shared" si="188"/>
        <v>0</v>
      </c>
      <c r="FY946" s="45">
        <f t="shared" si="189"/>
        <v>0</v>
      </c>
      <c r="FZ946" s="45">
        <f t="shared" si="190"/>
        <v>0</v>
      </c>
      <c r="GA946" s="45">
        <f t="shared" si="191"/>
        <v>0</v>
      </c>
      <c r="GB946" s="45">
        <f t="shared" si="192"/>
        <v>0</v>
      </c>
      <c r="GC946" s="45">
        <f t="shared" si="193"/>
        <v>0</v>
      </c>
      <c r="GD946" s="45">
        <f t="shared" si="194"/>
        <v>0</v>
      </c>
      <c r="GE946" s="45">
        <v>27429</v>
      </c>
      <c r="GF946" s="45">
        <v>0</v>
      </c>
      <c r="GG946" s="38">
        <v>0</v>
      </c>
      <c r="GH946" s="45">
        <v>2086</v>
      </c>
      <c r="GI946" s="45"/>
      <c r="GJ946" s="45"/>
      <c r="GK946" s="45">
        <v>0</v>
      </c>
      <c r="GL946" s="45">
        <v>0</v>
      </c>
      <c r="GM946" s="45">
        <v>938</v>
      </c>
      <c r="GN946">
        <v>0</v>
      </c>
      <c r="GO946" s="39">
        <f t="shared" si="154"/>
        <v>30453</v>
      </c>
      <c r="GP946" s="39">
        <f t="shared" si="197"/>
        <v>47199</v>
      </c>
      <c r="GQ946" s="39">
        <f t="shared" si="198"/>
        <v>36518</v>
      </c>
      <c r="GR946" s="39">
        <f t="shared" si="195"/>
        <v>114170</v>
      </c>
      <c r="GS946" t="s">
        <v>420</v>
      </c>
      <c r="GU946" t="s">
        <v>397</v>
      </c>
      <c r="GV946" t="s">
        <v>766</v>
      </c>
      <c r="GW946" t="s">
        <v>410</v>
      </c>
      <c r="HC946">
        <v>976</v>
      </c>
      <c r="HD946">
        <v>2375</v>
      </c>
      <c r="HE946">
        <v>8818</v>
      </c>
      <c r="HF946">
        <v>55</v>
      </c>
      <c r="HH946">
        <v>38769</v>
      </c>
      <c r="HI946" s="18"/>
      <c r="HJ946">
        <v>98</v>
      </c>
      <c r="HK946" s="18">
        <v>30</v>
      </c>
      <c r="HL946">
        <v>1475</v>
      </c>
      <c r="HO946">
        <v>210</v>
      </c>
      <c r="HP946">
        <v>267</v>
      </c>
      <c r="HQ946">
        <v>0</v>
      </c>
      <c r="HR946">
        <v>158</v>
      </c>
      <c r="HS946" t="s">
        <v>766</v>
      </c>
      <c r="HU946">
        <v>2</v>
      </c>
      <c r="IA946">
        <v>6</v>
      </c>
      <c r="IF946" s="63">
        <v>0.9</v>
      </c>
      <c r="IG946">
        <v>2.97</v>
      </c>
      <c r="II946" s="35">
        <f t="shared" si="141"/>
        <v>2.97</v>
      </c>
      <c r="IJ946">
        <v>0</v>
      </c>
      <c r="IK946">
        <f t="shared" si="196"/>
        <v>0</v>
      </c>
      <c r="IL946">
        <v>5.8</v>
      </c>
      <c r="IM946" s="18">
        <v>3009</v>
      </c>
      <c r="IN946" s="39" t="s">
        <v>411</v>
      </c>
      <c r="IO946" s="62">
        <v>4414</v>
      </c>
      <c r="IP946" s="18">
        <v>13201</v>
      </c>
      <c r="IQ946" s="18">
        <v>4635</v>
      </c>
      <c r="IR946" s="18">
        <v>343</v>
      </c>
      <c r="IS946" s="18">
        <v>109</v>
      </c>
      <c r="IX946" s="18">
        <v>22702</v>
      </c>
      <c r="IY946" s="18">
        <v>22</v>
      </c>
      <c r="JB946" s="18">
        <v>14</v>
      </c>
      <c r="JC946" s="18">
        <v>76</v>
      </c>
      <c r="JD946" s="18">
        <v>28</v>
      </c>
      <c r="JE946" s="18" t="s">
        <v>768</v>
      </c>
      <c r="JF946" s="18" t="s">
        <v>1177</v>
      </c>
      <c r="JG946" s="18" t="s">
        <v>1178</v>
      </c>
      <c r="JH946" s="18" t="s">
        <v>1179</v>
      </c>
      <c r="JI946" s="18" t="s">
        <v>1180</v>
      </c>
      <c r="JJ946" s="18" t="s">
        <v>1181</v>
      </c>
      <c r="JK946" s="18" t="s">
        <v>1121</v>
      </c>
      <c r="JL946" s="18" t="s">
        <v>1182</v>
      </c>
      <c r="JM946" s="18" t="s">
        <v>1183</v>
      </c>
      <c r="JN946" s="18" t="s">
        <v>1184</v>
      </c>
      <c r="JO946" s="18" t="s">
        <v>1185</v>
      </c>
      <c r="JP946" s="18" t="s">
        <v>766</v>
      </c>
      <c r="JR946" s="18">
        <v>2761</v>
      </c>
      <c r="JU946" s="18">
        <v>120</v>
      </c>
      <c r="KF946" s="18">
        <v>2</v>
      </c>
      <c r="KG946" s="18">
        <v>2</v>
      </c>
      <c r="KH946" s="18">
        <v>30</v>
      </c>
      <c r="KI946" s="18">
        <v>58</v>
      </c>
      <c r="KJ946" s="18">
        <v>20</v>
      </c>
      <c r="KK946" s="18">
        <v>20</v>
      </c>
      <c r="KL946" s="18">
        <v>4</v>
      </c>
      <c r="KM946" s="18">
        <v>0</v>
      </c>
      <c r="ME946" s="18" t="s">
        <v>766</v>
      </c>
      <c r="MJ946" s="18" t="s">
        <v>768</v>
      </c>
      <c r="MK946" s="18" t="s">
        <v>768</v>
      </c>
      <c r="MO946" s="18">
        <v>112</v>
      </c>
      <c r="MP946" s="18">
        <v>0</v>
      </c>
      <c r="MQ946" s="18" t="s">
        <v>766</v>
      </c>
      <c r="MS946" s="18">
        <v>256333</v>
      </c>
      <c r="MU946" s="18">
        <v>2</v>
      </c>
      <c r="NL946" s="18" t="s">
        <v>768</v>
      </c>
      <c r="NM946" s="18" t="s">
        <v>1153</v>
      </c>
      <c r="NP946" s="18" t="s">
        <v>1150</v>
      </c>
      <c r="NW946" s="18" t="s">
        <v>1173</v>
      </c>
      <c r="NX946" s="18">
        <f t="shared" si="199"/>
        <v>2201.081609748273</v>
      </c>
      <c r="NY946" t="str">
        <f t="shared" si="142"/>
        <v>Mid-range</v>
      </c>
      <c r="NZ946" t="str">
        <f t="shared" si="143"/>
        <v>Small</v>
      </c>
    </row>
    <row r="947" spans="1:390" ht="16">
      <c r="A947" t="s">
        <v>487</v>
      </c>
      <c r="B947" t="s">
        <v>488</v>
      </c>
      <c r="C947" s="32" t="s">
        <v>489</v>
      </c>
      <c r="D947" s="31" t="s">
        <v>393</v>
      </c>
      <c r="E947" s="8">
        <v>20140</v>
      </c>
      <c r="F947" s="14" t="s">
        <v>1148</v>
      </c>
      <c r="G947" s="44">
        <v>9946.322095238118</v>
      </c>
      <c r="H947" s="62">
        <v>44748</v>
      </c>
      <c r="I947" s="76"/>
      <c r="J947" s="63">
        <v>64</v>
      </c>
      <c r="K947" s="63">
        <v>13</v>
      </c>
      <c r="R947" s="63">
        <v>25</v>
      </c>
      <c r="U947" s="63">
        <v>220</v>
      </c>
      <c r="V947" s="63">
        <v>480</v>
      </c>
      <c r="AC947" s="93">
        <v>3217.1</v>
      </c>
      <c r="AL947" s="93">
        <v>35050.89</v>
      </c>
      <c r="AM947" s="93">
        <v>15485.04</v>
      </c>
      <c r="AN947" s="100"/>
      <c r="AO947" s="59">
        <f t="shared" si="155"/>
        <v>53753.03</v>
      </c>
      <c r="AP947" s="100">
        <v>579</v>
      </c>
      <c r="AQ947" s="100"/>
      <c r="AR947" s="100"/>
      <c r="AS947" s="100"/>
      <c r="AT947" s="100">
        <v>1971</v>
      </c>
      <c r="AU947" s="100"/>
      <c r="AV947" s="100"/>
      <c r="AW947" s="100"/>
      <c r="AX947" s="100"/>
      <c r="AY947" s="100">
        <v>5993</v>
      </c>
      <c r="AZ947" s="100"/>
      <c r="BA947" s="100"/>
      <c r="BB947" s="100">
        <f t="shared" si="153"/>
        <v>8543</v>
      </c>
      <c r="BC947" s="100">
        <v>10376.780000000001</v>
      </c>
      <c r="BD947" s="100"/>
      <c r="BE947" s="100"/>
      <c r="BF947" s="100"/>
      <c r="BG947" s="100"/>
      <c r="BH947" s="100"/>
      <c r="BI947" s="100"/>
      <c r="BJ947" s="100"/>
      <c r="BK947" s="100"/>
      <c r="BL947" s="100"/>
      <c r="BM947" s="100"/>
      <c r="BN947" s="100"/>
      <c r="BO947" s="100">
        <f t="shared" si="200"/>
        <v>10376.780000000001</v>
      </c>
      <c r="BP947" s="62">
        <v>0</v>
      </c>
      <c r="BQ947" s="62"/>
      <c r="BR947" s="62"/>
      <c r="BS947" s="62"/>
      <c r="BT947" s="62"/>
      <c r="BU947" s="62"/>
      <c r="BV947" s="62"/>
      <c r="BW947" s="18"/>
      <c r="BX947" s="18"/>
      <c r="BY947" s="18"/>
      <c r="BZ947" s="18">
        <f t="shared" si="156"/>
        <v>0</v>
      </c>
      <c r="CA947" s="38">
        <v>37761.42</v>
      </c>
      <c r="CB947" s="38"/>
      <c r="CC947" s="18"/>
      <c r="CD947" s="38"/>
      <c r="CE947" s="38"/>
      <c r="CF947" s="38"/>
      <c r="CG947" s="38"/>
      <c r="CH947" s="38"/>
      <c r="CI947" s="38"/>
      <c r="CJ947" s="38">
        <v>26534.29</v>
      </c>
      <c r="CK947" s="38"/>
      <c r="CL947" s="38"/>
      <c r="CM947" s="38">
        <f t="shared" si="157"/>
        <v>64295.71</v>
      </c>
      <c r="CN947" s="38">
        <v>0</v>
      </c>
      <c r="CO947" s="18">
        <v>0</v>
      </c>
      <c r="CP947" s="18"/>
      <c r="CQ947" s="45"/>
      <c r="CR947" s="45"/>
      <c r="CS947" s="38"/>
      <c r="CT947" s="18"/>
      <c r="CU947" s="38"/>
      <c r="CV947" s="45"/>
      <c r="CW947" s="18"/>
      <c r="CX947" s="18">
        <f t="shared" si="158"/>
        <v>0</v>
      </c>
      <c r="CY947" s="18">
        <f t="shared" si="159"/>
        <v>37761.42</v>
      </c>
      <c r="CZ947" s="18">
        <f t="shared" si="160"/>
        <v>0</v>
      </c>
      <c r="DA947" s="18">
        <f t="shared" si="161"/>
        <v>0</v>
      </c>
      <c r="DB947" s="18">
        <f t="shared" si="162"/>
        <v>0</v>
      </c>
      <c r="DC947" s="18">
        <f t="shared" si="163"/>
        <v>0</v>
      </c>
      <c r="DD947" s="18">
        <f t="shared" si="164"/>
        <v>0</v>
      </c>
      <c r="DE947" s="18">
        <f t="shared" si="165"/>
        <v>0</v>
      </c>
      <c r="DF947" s="18">
        <f t="shared" si="166"/>
        <v>0</v>
      </c>
      <c r="DG947" s="18">
        <f t="shared" si="167"/>
        <v>26534.29</v>
      </c>
      <c r="DH947" s="18">
        <f t="shared" si="168"/>
        <v>0</v>
      </c>
      <c r="DI947" s="18">
        <f t="shared" si="169"/>
        <v>64295.71</v>
      </c>
      <c r="DJ947" s="45">
        <v>0</v>
      </c>
      <c r="DK947" s="38">
        <v>0</v>
      </c>
      <c r="DL947" s="38"/>
      <c r="DM947" s="38"/>
      <c r="DN947" s="18"/>
      <c r="DO947" s="18"/>
      <c r="DP947" s="18"/>
      <c r="DQ947" s="18"/>
      <c r="DR947" s="18"/>
      <c r="DS947" s="38"/>
      <c r="DT947" s="18"/>
      <c r="DU947" s="18"/>
      <c r="DV947" s="62">
        <f t="shared" si="170"/>
        <v>0</v>
      </c>
      <c r="DW947" s="74">
        <v>0</v>
      </c>
      <c r="DX947" s="45">
        <v>0</v>
      </c>
      <c r="DY947" s="45"/>
      <c r="DZ947" s="45"/>
      <c r="EA947" s="45"/>
      <c r="EB947" s="45"/>
      <c r="EC947" s="45"/>
      <c r="ED947" s="45"/>
      <c r="EE947" s="45">
        <v>2421.8200000000002</v>
      </c>
      <c r="EF947" s="45"/>
      <c r="EG947" s="45"/>
      <c r="EH947" s="45"/>
      <c r="EI947" s="74">
        <f t="shared" si="171"/>
        <v>2421.8200000000002</v>
      </c>
      <c r="EJ947" s="45">
        <f t="shared" si="172"/>
        <v>0</v>
      </c>
      <c r="EK947" s="45">
        <f t="shared" si="173"/>
        <v>0</v>
      </c>
      <c r="EL947" s="45">
        <f t="shared" si="174"/>
        <v>0</v>
      </c>
      <c r="EM947" s="45">
        <f t="shared" si="175"/>
        <v>0</v>
      </c>
      <c r="EN947" s="45">
        <f t="shared" si="176"/>
        <v>0</v>
      </c>
      <c r="EO947" s="45">
        <f t="shared" si="177"/>
        <v>0</v>
      </c>
      <c r="EP947" s="45">
        <f t="shared" si="178"/>
        <v>0</v>
      </c>
      <c r="EQ947" s="45">
        <f t="shared" si="179"/>
        <v>2421.8200000000002</v>
      </c>
      <c r="ER947" s="45">
        <f t="shared" si="180"/>
        <v>0</v>
      </c>
      <c r="ES947" s="45">
        <f t="shared" si="181"/>
        <v>0</v>
      </c>
      <c r="ET947" s="45">
        <f t="shared" si="182"/>
        <v>2421.8200000000002</v>
      </c>
      <c r="EU947" s="38">
        <v>0.59</v>
      </c>
      <c r="FA947" s="18">
        <v>0</v>
      </c>
      <c r="FB947" s="18">
        <v>0</v>
      </c>
      <c r="FJ947" s="18">
        <f t="shared" si="183"/>
        <v>0</v>
      </c>
      <c r="FK947" s="18">
        <v>0</v>
      </c>
      <c r="FL947" s="18">
        <v>0</v>
      </c>
      <c r="FT947" s="45">
        <f t="shared" si="184"/>
        <v>0</v>
      </c>
      <c r="FU947" s="45">
        <f t="shared" si="185"/>
        <v>0</v>
      </c>
      <c r="FV947" s="45">
        <f t="shared" si="186"/>
        <v>0</v>
      </c>
      <c r="FW947" s="45">
        <f t="shared" si="187"/>
        <v>0</v>
      </c>
      <c r="FX947" s="45">
        <f t="shared" si="188"/>
        <v>0</v>
      </c>
      <c r="FY947" s="45">
        <f t="shared" si="189"/>
        <v>0</v>
      </c>
      <c r="FZ947" s="45">
        <f t="shared" si="190"/>
        <v>0</v>
      </c>
      <c r="GA947" s="45">
        <f t="shared" si="191"/>
        <v>0</v>
      </c>
      <c r="GB947" s="45">
        <f t="shared" si="192"/>
        <v>0</v>
      </c>
      <c r="GC947" s="45">
        <f t="shared" si="193"/>
        <v>0</v>
      </c>
      <c r="GD947" s="45">
        <f t="shared" si="194"/>
        <v>0</v>
      </c>
      <c r="GE947" s="45">
        <v>0</v>
      </c>
      <c r="GF947" s="45">
        <v>0</v>
      </c>
      <c r="GG947" s="38"/>
      <c r="GH947" s="45"/>
      <c r="GI947" s="45"/>
      <c r="GJ947" s="45"/>
      <c r="GK947" s="45"/>
      <c r="GL947" s="45"/>
      <c r="GM947" s="45"/>
      <c r="GO947" s="39">
        <f t="shared" si="154"/>
        <v>0</v>
      </c>
      <c r="GP947" s="39">
        <f t="shared" si="197"/>
        <v>64129.81</v>
      </c>
      <c r="GQ947" s="39">
        <f t="shared" si="198"/>
        <v>75260.53</v>
      </c>
      <c r="GR947" s="39">
        <f t="shared" si="195"/>
        <v>139390.34</v>
      </c>
      <c r="GS947" t="s">
        <v>420</v>
      </c>
      <c r="GV947" t="s">
        <v>768</v>
      </c>
      <c r="HC947">
        <v>1497</v>
      </c>
      <c r="HD947">
        <v>4087</v>
      </c>
      <c r="HE947">
        <v>31587</v>
      </c>
      <c r="HF947">
        <v>133</v>
      </c>
      <c r="HG947">
        <v>0</v>
      </c>
      <c r="HH947">
        <v>66868</v>
      </c>
      <c r="HI947" s="18"/>
      <c r="HJ947">
        <v>22</v>
      </c>
      <c r="HK947" s="18">
        <v>0</v>
      </c>
      <c r="HL947">
        <v>1583</v>
      </c>
      <c r="HO947">
        <v>69</v>
      </c>
      <c r="HP947">
        <v>69</v>
      </c>
      <c r="HQ947">
        <v>44</v>
      </c>
      <c r="HR947">
        <v>23</v>
      </c>
      <c r="HS947" t="s">
        <v>766</v>
      </c>
      <c r="HU947">
        <v>3</v>
      </c>
      <c r="IA947">
        <v>5</v>
      </c>
      <c r="IF947" s="63">
        <v>4.5</v>
      </c>
      <c r="IG947">
        <v>6.87</v>
      </c>
      <c r="II947" s="35">
        <f t="shared" si="141"/>
        <v>6.87</v>
      </c>
      <c r="IJ947">
        <v>0</v>
      </c>
      <c r="IK947">
        <f t="shared" si="196"/>
        <v>0</v>
      </c>
      <c r="IL947">
        <v>4.5</v>
      </c>
      <c r="IM947" s="18">
        <v>15040</v>
      </c>
      <c r="IN947" s="39" t="s">
        <v>400</v>
      </c>
      <c r="IO947" s="62">
        <v>14157</v>
      </c>
      <c r="IP947" s="18">
        <v>32239</v>
      </c>
      <c r="IQ947" s="18">
        <v>7192</v>
      </c>
      <c r="IR947" s="18">
        <v>2645</v>
      </c>
      <c r="IS947" s="18">
        <v>0</v>
      </c>
      <c r="IX947" s="18">
        <v>56233</v>
      </c>
      <c r="IY947" s="18">
        <v>8</v>
      </c>
      <c r="IZ947" s="18">
        <v>132</v>
      </c>
      <c r="JB947" s="18">
        <v>140</v>
      </c>
      <c r="JC947" s="18">
        <v>1148</v>
      </c>
      <c r="JD947" s="18">
        <v>87</v>
      </c>
      <c r="JE947" s="18" t="s">
        <v>766</v>
      </c>
      <c r="JP947" s="18" t="s">
        <v>766</v>
      </c>
      <c r="JR947" s="18">
        <v>4900</v>
      </c>
      <c r="JU947" s="18">
        <v>140</v>
      </c>
      <c r="KF947" s="18">
        <v>1</v>
      </c>
      <c r="KG947" s="18">
        <v>89</v>
      </c>
      <c r="KH947" s="18">
        <v>2314</v>
      </c>
      <c r="KI947" s="18">
        <v>55</v>
      </c>
      <c r="KJ947" s="18">
        <v>38</v>
      </c>
      <c r="KK947" s="18">
        <v>38</v>
      </c>
      <c r="KL947" s="18">
        <v>0</v>
      </c>
      <c r="KM947" s="18">
        <v>0</v>
      </c>
      <c r="ME947" s="18" t="s">
        <v>766</v>
      </c>
      <c r="MJ947" s="18" t="s">
        <v>768</v>
      </c>
      <c r="MK947" s="18" t="s">
        <v>766</v>
      </c>
      <c r="MO947" s="18">
        <v>0</v>
      </c>
      <c r="MP947" s="18">
        <v>0</v>
      </c>
      <c r="MQ947" s="18" t="s">
        <v>766</v>
      </c>
      <c r="MS947" s="18">
        <v>341043</v>
      </c>
      <c r="MU947" s="18">
        <v>12</v>
      </c>
      <c r="NL947" s="18" t="s">
        <v>768</v>
      </c>
      <c r="NN947" s="18" t="s">
        <v>1155</v>
      </c>
      <c r="NP947" s="18" t="s">
        <v>1150</v>
      </c>
      <c r="NX947" s="18">
        <f t="shared" si="199"/>
        <v>1447.7906979968147</v>
      </c>
      <c r="NY947" t="str">
        <f t="shared" si="142"/>
        <v>Mid-range</v>
      </c>
      <c r="NZ947" t="str">
        <f t="shared" si="143"/>
        <v>Small</v>
      </c>
    </row>
    <row r="948" spans="1:390" ht="16">
      <c r="A948" t="s">
        <v>450</v>
      </c>
      <c r="B948" t="s">
        <v>451</v>
      </c>
      <c r="C948" s="32" t="s">
        <v>452</v>
      </c>
      <c r="D948" s="31" t="s">
        <v>393</v>
      </c>
      <c r="E948" s="8">
        <v>20140</v>
      </c>
      <c r="F948" s="14" t="s">
        <v>1148</v>
      </c>
      <c r="G948" s="44">
        <v>1794.5055238095233</v>
      </c>
      <c r="H948" s="62">
        <v>4217</v>
      </c>
      <c r="I948" s="100"/>
      <c r="J948" s="63">
        <v>10</v>
      </c>
      <c r="K948" s="63">
        <v>1</v>
      </c>
      <c r="R948" s="63">
        <v>0</v>
      </c>
      <c r="U948" s="63">
        <v>12</v>
      </c>
      <c r="V948" s="63">
        <v>73</v>
      </c>
      <c r="AC948" s="93">
        <v>3400</v>
      </c>
      <c r="AD948" s="76">
        <v>0</v>
      </c>
      <c r="AF948" s="93">
        <v>0</v>
      </c>
      <c r="AG948" s="93">
        <v>0</v>
      </c>
      <c r="AJ948" s="93">
        <v>0</v>
      </c>
      <c r="AK948" s="93">
        <v>0</v>
      </c>
      <c r="AL948" s="93">
        <v>0</v>
      </c>
      <c r="AM948" s="93">
        <v>0</v>
      </c>
      <c r="AN948" s="100"/>
      <c r="AO948" s="59">
        <f t="shared" si="155"/>
        <v>3400</v>
      </c>
      <c r="AP948" s="100">
        <v>0</v>
      </c>
      <c r="AQ948" s="100">
        <v>0</v>
      </c>
      <c r="AR948" s="100"/>
      <c r="AS948" s="100">
        <v>0</v>
      </c>
      <c r="AT948" s="100">
        <v>0</v>
      </c>
      <c r="AU948" s="100"/>
      <c r="AV948" s="100"/>
      <c r="AW948" s="100">
        <v>0</v>
      </c>
      <c r="AX948" s="100">
        <v>0</v>
      </c>
      <c r="AY948" s="100">
        <v>0</v>
      </c>
      <c r="AZ948" s="100">
        <v>0</v>
      </c>
      <c r="BA948" s="100"/>
      <c r="BB948" s="100">
        <f t="shared" si="153"/>
        <v>0</v>
      </c>
      <c r="BC948" s="100">
        <v>3067</v>
      </c>
      <c r="BD948" s="100"/>
      <c r="BE948" s="100">
        <v>0</v>
      </c>
      <c r="BF948" s="100">
        <v>0</v>
      </c>
      <c r="BG948" s="100">
        <v>0</v>
      </c>
      <c r="BH948" s="100"/>
      <c r="BI948" s="100"/>
      <c r="BJ948" s="100">
        <v>0</v>
      </c>
      <c r="BK948" s="100">
        <v>0</v>
      </c>
      <c r="BL948" s="100">
        <v>0</v>
      </c>
      <c r="BM948" s="100">
        <v>0</v>
      </c>
      <c r="BN948" s="100"/>
      <c r="BO948" s="100">
        <f t="shared" si="200"/>
        <v>3067</v>
      </c>
      <c r="BP948" s="62">
        <v>0</v>
      </c>
      <c r="BQ948" s="62">
        <v>0</v>
      </c>
      <c r="BR948" s="62">
        <v>0</v>
      </c>
      <c r="BS948" s="62">
        <v>0</v>
      </c>
      <c r="BT948" s="62"/>
      <c r="BU948" s="62"/>
      <c r="BV948" s="62">
        <v>0</v>
      </c>
      <c r="BW948" s="18">
        <v>0</v>
      </c>
      <c r="BX948" s="18">
        <v>0</v>
      </c>
      <c r="BY948" s="18">
        <v>0</v>
      </c>
      <c r="BZ948" s="18">
        <f t="shared" si="156"/>
        <v>0</v>
      </c>
      <c r="CA948" s="38">
        <v>25467</v>
      </c>
      <c r="CB948" s="38"/>
      <c r="CC948" s="18">
        <v>0</v>
      </c>
      <c r="CD948" s="38">
        <v>0</v>
      </c>
      <c r="CE948" s="38">
        <v>0</v>
      </c>
      <c r="CF948" s="38"/>
      <c r="CG948" s="38">
        <v>0</v>
      </c>
      <c r="CH948" s="38">
        <v>0</v>
      </c>
      <c r="CI948" s="38">
        <v>0</v>
      </c>
      <c r="CJ948" s="38">
        <v>0</v>
      </c>
      <c r="CK948" s="38">
        <v>0</v>
      </c>
      <c r="CL948" s="38"/>
      <c r="CM948" s="38">
        <f t="shared" si="157"/>
        <v>25467</v>
      </c>
      <c r="CN948" s="38">
        <v>0</v>
      </c>
      <c r="CO948" s="18">
        <v>0</v>
      </c>
      <c r="CP948" s="18">
        <v>0</v>
      </c>
      <c r="CQ948" s="45">
        <v>0</v>
      </c>
      <c r="CR948" s="45"/>
      <c r="CS948" s="38">
        <v>0</v>
      </c>
      <c r="CT948" s="18">
        <v>0</v>
      </c>
      <c r="CU948" s="38">
        <v>0</v>
      </c>
      <c r="CV948" s="45">
        <v>0</v>
      </c>
      <c r="CW948" s="18">
        <v>0</v>
      </c>
      <c r="CX948" s="18">
        <f t="shared" si="158"/>
        <v>0</v>
      </c>
      <c r="CY948" s="18">
        <f t="shared" si="159"/>
        <v>25467</v>
      </c>
      <c r="CZ948" s="18">
        <f t="shared" si="160"/>
        <v>0</v>
      </c>
      <c r="DA948" s="18">
        <f t="shared" si="161"/>
        <v>0</v>
      </c>
      <c r="DB948" s="18">
        <f t="shared" si="162"/>
        <v>0</v>
      </c>
      <c r="DC948" s="18">
        <f t="shared" si="163"/>
        <v>0</v>
      </c>
      <c r="DD948" s="18">
        <f t="shared" si="164"/>
        <v>0</v>
      </c>
      <c r="DE948" s="18">
        <f t="shared" si="165"/>
        <v>0</v>
      </c>
      <c r="DF948" s="18">
        <f t="shared" si="166"/>
        <v>0</v>
      </c>
      <c r="DG948" s="18">
        <f t="shared" si="167"/>
        <v>0</v>
      </c>
      <c r="DH948" s="18">
        <f t="shared" si="168"/>
        <v>0</v>
      </c>
      <c r="DI948" s="18">
        <f t="shared" si="169"/>
        <v>25467</v>
      </c>
      <c r="DJ948" s="45">
        <v>0</v>
      </c>
      <c r="DK948" s="38">
        <v>0</v>
      </c>
      <c r="DL948" s="38"/>
      <c r="DM948" s="38">
        <v>0</v>
      </c>
      <c r="DN948" s="18">
        <v>0</v>
      </c>
      <c r="DO948" s="18"/>
      <c r="DP948" s="18">
        <v>0</v>
      </c>
      <c r="DQ948" s="18">
        <v>0</v>
      </c>
      <c r="DR948" s="18">
        <v>0</v>
      </c>
      <c r="DS948" s="38">
        <v>0</v>
      </c>
      <c r="DT948" s="18">
        <v>0</v>
      </c>
      <c r="DU948" s="18"/>
      <c r="DV948" s="62">
        <f t="shared" si="170"/>
        <v>0</v>
      </c>
      <c r="DW948" s="74">
        <v>0</v>
      </c>
      <c r="DX948" s="45">
        <v>0</v>
      </c>
      <c r="DY948" s="45"/>
      <c r="DZ948" s="45">
        <v>0</v>
      </c>
      <c r="EA948" s="45">
        <v>0</v>
      </c>
      <c r="EB948" s="45"/>
      <c r="EC948" s="45">
        <v>0</v>
      </c>
      <c r="ED948" s="45">
        <v>0</v>
      </c>
      <c r="EE948" s="45">
        <v>0</v>
      </c>
      <c r="EF948" s="45">
        <v>0</v>
      </c>
      <c r="EG948" s="45">
        <v>0</v>
      </c>
      <c r="EH948" s="45"/>
      <c r="EI948" s="74">
        <f t="shared" si="171"/>
        <v>0</v>
      </c>
      <c r="EJ948" s="45">
        <f t="shared" si="172"/>
        <v>0</v>
      </c>
      <c r="EK948" s="45">
        <f t="shared" si="173"/>
        <v>0</v>
      </c>
      <c r="EL948" s="45">
        <f t="shared" si="174"/>
        <v>0</v>
      </c>
      <c r="EM948" s="45">
        <f t="shared" si="175"/>
        <v>0</v>
      </c>
      <c r="EN948" s="45">
        <f t="shared" si="176"/>
        <v>0</v>
      </c>
      <c r="EO948" s="45">
        <f t="shared" si="177"/>
        <v>0</v>
      </c>
      <c r="EP948" s="45">
        <f t="shared" si="178"/>
        <v>0</v>
      </c>
      <c r="EQ948" s="45">
        <f t="shared" si="179"/>
        <v>0</v>
      </c>
      <c r="ER948" s="45">
        <f t="shared" si="180"/>
        <v>0</v>
      </c>
      <c r="ES948" s="45">
        <f t="shared" si="181"/>
        <v>0</v>
      </c>
      <c r="ET948" s="45">
        <f t="shared" si="182"/>
        <v>0</v>
      </c>
      <c r="EU948" s="38">
        <v>0.77600000000000002</v>
      </c>
      <c r="FA948" s="18">
        <v>0</v>
      </c>
      <c r="FB948" s="18">
        <v>0</v>
      </c>
      <c r="FC948" s="18">
        <v>0</v>
      </c>
      <c r="FD948" s="18">
        <v>0</v>
      </c>
      <c r="FE948" s="18">
        <v>0</v>
      </c>
      <c r="FF948" s="18">
        <v>0</v>
      </c>
      <c r="FG948" s="18">
        <v>0</v>
      </c>
      <c r="FH948" s="18">
        <v>0</v>
      </c>
      <c r="FI948" s="18">
        <v>0</v>
      </c>
      <c r="FJ948" s="18">
        <f t="shared" si="183"/>
        <v>0</v>
      </c>
      <c r="FK948" s="18">
        <v>0</v>
      </c>
      <c r="FL948" s="18">
        <v>0</v>
      </c>
      <c r="FM948" s="18">
        <v>0</v>
      </c>
      <c r="FN948" s="18">
        <v>0</v>
      </c>
      <c r="FO948" s="18">
        <v>0</v>
      </c>
      <c r="FP948" s="18">
        <v>0</v>
      </c>
      <c r="FQ948" s="18">
        <v>0</v>
      </c>
      <c r="FR948" s="18">
        <v>0</v>
      </c>
      <c r="FS948" s="18">
        <v>0</v>
      </c>
      <c r="FT948" s="45">
        <f t="shared" si="184"/>
        <v>0</v>
      </c>
      <c r="FU948" s="45">
        <f t="shared" si="185"/>
        <v>0</v>
      </c>
      <c r="FV948" s="45">
        <f t="shared" si="186"/>
        <v>0</v>
      </c>
      <c r="FW948" s="45">
        <f t="shared" si="187"/>
        <v>0</v>
      </c>
      <c r="FX948" s="45">
        <f t="shared" si="188"/>
        <v>0</v>
      </c>
      <c r="FY948" s="45">
        <f t="shared" si="189"/>
        <v>0</v>
      </c>
      <c r="FZ948" s="45">
        <f t="shared" si="190"/>
        <v>0</v>
      </c>
      <c r="GA948" s="45">
        <f t="shared" si="191"/>
        <v>0</v>
      </c>
      <c r="GB948" s="45">
        <f t="shared" si="192"/>
        <v>0</v>
      </c>
      <c r="GC948" s="45">
        <f t="shared" si="193"/>
        <v>0</v>
      </c>
      <c r="GD948" s="45">
        <f t="shared" si="194"/>
        <v>0</v>
      </c>
      <c r="GE948" s="45">
        <v>5514</v>
      </c>
      <c r="GF948" s="45">
        <v>0</v>
      </c>
      <c r="GG948" s="38">
        <v>0</v>
      </c>
      <c r="GH948" s="45">
        <v>0</v>
      </c>
      <c r="GI948" s="45"/>
      <c r="GJ948" s="45"/>
      <c r="GK948" s="45">
        <v>0</v>
      </c>
      <c r="GL948" s="45">
        <v>0</v>
      </c>
      <c r="GM948" s="45">
        <v>0</v>
      </c>
      <c r="GN948">
        <v>0</v>
      </c>
      <c r="GO948" s="39">
        <f t="shared" si="154"/>
        <v>5514</v>
      </c>
      <c r="GP948" s="39">
        <f t="shared" si="197"/>
        <v>6467</v>
      </c>
      <c r="GQ948" s="39">
        <f t="shared" si="198"/>
        <v>25467</v>
      </c>
      <c r="GR948" s="39">
        <f t="shared" si="195"/>
        <v>37448</v>
      </c>
      <c r="GS948" t="s">
        <v>942</v>
      </c>
      <c r="GT948" t="s">
        <v>1186</v>
      </c>
      <c r="GU948" t="s">
        <v>1187</v>
      </c>
      <c r="GV948" t="s">
        <v>768</v>
      </c>
      <c r="GW948" t="s">
        <v>410</v>
      </c>
      <c r="HC948">
        <v>359</v>
      </c>
      <c r="HD948">
        <v>554</v>
      </c>
      <c r="HE948">
        <v>18776</v>
      </c>
      <c r="HF948">
        <v>28</v>
      </c>
      <c r="HG948">
        <v>0</v>
      </c>
      <c r="HH948">
        <v>20455</v>
      </c>
      <c r="HI948" s="18"/>
      <c r="HJ948">
        <v>0</v>
      </c>
      <c r="HK948" s="18">
        <v>0</v>
      </c>
      <c r="HL948">
        <v>992</v>
      </c>
      <c r="HO948">
        <v>0</v>
      </c>
      <c r="HP948">
        <v>0</v>
      </c>
      <c r="HQ948">
        <v>87</v>
      </c>
      <c r="HR948">
        <v>0</v>
      </c>
      <c r="HS948" t="s">
        <v>766</v>
      </c>
      <c r="HU948">
        <v>0.53</v>
      </c>
      <c r="IA948">
        <v>2</v>
      </c>
      <c r="IF948" s="63">
        <v>0</v>
      </c>
      <c r="IG948">
        <v>0.53</v>
      </c>
      <c r="II948" s="35">
        <f t="shared" si="141"/>
        <v>0.53</v>
      </c>
      <c r="IJ948">
        <v>0</v>
      </c>
      <c r="IK948">
        <f t="shared" si="196"/>
        <v>0</v>
      </c>
      <c r="IL948">
        <v>2</v>
      </c>
      <c r="IM948" s="18">
        <v>300</v>
      </c>
      <c r="IN948" s="39" t="s">
        <v>400</v>
      </c>
      <c r="IO948" s="62">
        <v>165</v>
      </c>
      <c r="IP948" s="18">
        <v>1530</v>
      </c>
      <c r="IQ948" s="18">
        <v>665</v>
      </c>
      <c r="IR948" s="18">
        <v>52</v>
      </c>
      <c r="IS948" s="18">
        <v>0</v>
      </c>
      <c r="IX948" s="18">
        <v>2412</v>
      </c>
      <c r="IY948" s="18">
        <v>20</v>
      </c>
      <c r="IZ948" s="18">
        <v>0</v>
      </c>
      <c r="JB948" s="18">
        <v>10</v>
      </c>
      <c r="JC948" s="18">
        <v>0</v>
      </c>
      <c r="JD948" s="18">
        <v>0</v>
      </c>
      <c r="JE948" s="18" t="s">
        <v>768</v>
      </c>
      <c r="JF948" s="18" t="s">
        <v>978</v>
      </c>
      <c r="JG948" s="18" t="s">
        <v>979</v>
      </c>
      <c r="JH948" s="18" t="s">
        <v>1188</v>
      </c>
      <c r="JI948" s="18" t="s">
        <v>1064</v>
      </c>
      <c r="JP948" s="18" t="s">
        <v>766</v>
      </c>
      <c r="JR948" s="18">
        <v>350</v>
      </c>
      <c r="JU948" s="18">
        <v>30</v>
      </c>
      <c r="KF948" s="18">
        <v>0</v>
      </c>
      <c r="KG948" s="18">
        <v>0</v>
      </c>
      <c r="KH948" s="18">
        <v>0</v>
      </c>
      <c r="KI948" s="18">
        <v>37.5</v>
      </c>
      <c r="KJ948" s="18">
        <v>37.5</v>
      </c>
      <c r="KK948" s="18">
        <v>37.5</v>
      </c>
      <c r="KL948" s="18">
        <v>0</v>
      </c>
      <c r="KM948" s="18">
        <v>0</v>
      </c>
      <c r="ME948" s="18" t="s">
        <v>768</v>
      </c>
      <c r="MJ948" s="18" t="s">
        <v>766</v>
      </c>
      <c r="MK948" s="18" t="s">
        <v>766</v>
      </c>
      <c r="MO948" s="18">
        <v>0</v>
      </c>
      <c r="MP948" s="18">
        <v>0</v>
      </c>
      <c r="MQ948" s="18" t="s">
        <v>766</v>
      </c>
      <c r="MS948" s="18">
        <v>41000</v>
      </c>
      <c r="MU948" s="18">
        <v>0</v>
      </c>
      <c r="NL948" s="18" t="s">
        <v>768</v>
      </c>
      <c r="NN948" s="18" t="s">
        <v>1155</v>
      </c>
      <c r="NX948" s="18">
        <f t="shared" si="199"/>
        <v>3385.8594788858927</v>
      </c>
      <c r="NY948" t="str">
        <f t="shared" si="142"/>
        <v>Smaller</v>
      </c>
      <c r="NZ948" t="str">
        <f t="shared" si="143"/>
        <v>Small</v>
      </c>
    </row>
    <row r="949" spans="1:390" ht="16">
      <c r="A949" t="s">
        <v>595</v>
      </c>
      <c r="B949" t="s">
        <v>758</v>
      </c>
      <c r="C949" s="32">
        <v>292</v>
      </c>
      <c r="D949" s="1" t="s">
        <v>404</v>
      </c>
      <c r="E949" s="8">
        <v>20140</v>
      </c>
      <c r="F949" s="14" t="s">
        <v>1148</v>
      </c>
      <c r="G949" s="18">
        <v>1828.6160000000045</v>
      </c>
      <c r="H949" s="62">
        <v>18255</v>
      </c>
      <c r="I949" s="100"/>
      <c r="J949" s="63">
        <v>44</v>
      </c>
      <c r="K949" s="63">
        <v>5</v>
      </c>
      <c r="R949" s="63">
        <v>28</v>
      </c>
      <c r="U949" s="63">
        <v>25</v>
      </c>
      <c r="V949" s="63">
        <v>166</v>
      </c>
      <c r="AC949" s="93">
        <v>3415.17</v>
      </c>
      <c r="AD949" s="76">
        <v>0</v>
      </c>
      <c r="AF949" s="93">
        <v>0</v>
      </c>
      <c r="AG949" s="93">
        <v>0</v>
      </c>
      <c r="AJ949" s="93">
        <v>0</v>
      </c>
      <c r="AK949" s="93">
        <v>0</v>
      </c>
      <c r="AL949" s="93">
        <v>0</v>
      </c>
      <c r="AM949" s="93">
        <v>0</v>
      </c>
      <c r="AN949" s="100"/>
      <c r="AO949" s="59">
        <f t="shared" si="155"/>
        <v>3415.17</v>
      </c>
      <c r="AP949" s="100">
        <v>2700</v>
      </c>
      <c r="AQ949" s="100">
        <v>0</v>
      </c>
      <c r="AR949" s="100"/>
      <c r="AS949" s="100">
        <v>0</v>
      </c>
      <c r="AT949" s="100">
        <v>0</v>
      </c>
      <c r="AU949" s="100"/>
      <c r="AV949" s="100"/>
      <c r="AW949" s="100">
        <v>0</v>
      </c>
      <c r="AX949" s="100">
        <v>0</v>
      </c>
      <c r="AY949" s="100">
        <v>0</v>
      </c>
      <c r="AZ949" s="100">
        <v>0</v>
      </c>
      <c r="BA949" s="100"/>
      <c r="BB949" s="100">
        <f t="shared" si="153"/>
        <v>2700</v>
      </c>
      <c r="BC949" s="100">
        <v>10044.25</v>
      </c>
      <c r="BD949" s="100"/>
      <c r="BE949" s="100">
        <v>0</v>
      </c>
      <c r="BF949" s="100">
        <v>0</v>
      </c>
      <c r="BG949" s="100">
        <v>0</v>
      </c>
      <c r="BH949" s="100"/>
      <c r="BI949" s="100"/>
      <c r="BJ949" s="100">
        <v>0</v>
      </c>
      <c r="BK949" s="100">
        <v>0</v>
      </c>
      <c r="BL949" s="100">
        <v>0</v>
      </c>
      <c r="BM949" s="100">
        <v>0</v>
      </c>
      <c r="BN949" s="100"/>
      <c r="BO949" s="100">
        <f t="shared" si="200"/>
        <v>10044.25</v>
      </c>
      <c r="BP949" s="62">
        <v>0</v>
      </c>
      <c r="BQ949" s="62">
        <v>0</v>
      </c>
      <c r="BR949" s="62">
        <v>0</v>
      </c>
      <c r="BS949" s="62">
        <v>0</v>
      </c>
      <c r="BT949" s="62"/>
      <c r="BU949" s="62"/>
      <c r="BV949" s="62">
        <v>0</v>
      </c>
      <c r="BW949" s="18">
        <v>0</v>
      </c>
      <c r="BX949" s="18">
        <v>0</v>
      </c>
      <c r="BY949" s="18">
        <v>0</v>
      </c>
      <c r="BZ949" s="18">
        <f t="shared" si="156"/>
        <v>0</v>
      </c>
      <c r="CA949" s="38">
        <v>19452.830000000002</v>
      </c>
      <c r="CB949" s="38"/>
      <c r="CC949" s="18">
        <v>0</v>
      </c>
      <c r="CD949" s="38">
        <v>0</v>
      </c>
      <c r="CE949" s="38">
        <v>0</v>
      </c>
      <c r="CF949" s="38"/>
      <c r="CG949" s="38">
        <v>0</v>
      </c>
      <c r="CH949" s="38">
        <v>0</v>
      </c>
      <c r="CI949" s="38">
        <v>0</v>
      </c>
      <c r="CJ949" s="38">
        <v>0</v>
      </c>
      <c r="CK949" s="38">
        <v>0</v>
      </c>
      <c r="CL949" s="38"/>
      <c r="CM949" s="38">
        <f t="shared" si="157"/>
        <v>19452.830000000002</v>
      </c>
      <c r="CN949" s="38">
        <v>0</v>
      </c>
      <c r="CO949" s="18">
        <v>0</v>
      </c>
      <c r="CP949" s="18">
        <v>0</v>
      </c>
      <c r="CQ949" s="18">
        <v>0</v>
      </c>
      <c r="CR949" s="18"/>
      <c r="CS949" s="38">
        <v>0</v>
      </c>
      <c r="CT949" s="18">
        <v>0</v>
      </c>
      <c r="CU949" s="38">
        <v>0</v>
      </c>
      <c r="CV949" s="45">
        <v>0</v>
      </c>
      <c r="CW949" s="18">
        <v>0</v>
      </c>
      <c r="CX949" s="18">
        <f t="shared" si="158"/>
        <v>0</v>
      </c>
      <c r="CY949" s="18">
        <f t="shared" si="159"/>
        <v>19452.830000000002</v>
      </c>
      <c r="CZ949" s="18">
        <f t="shared" si="160"/>
        <v>0</v>
      </c>
      <c r="DA949" s="18">
        <f t="shared" si="161"/>
        <v>0</v>
      </c>
      <c r="DB949" s="18">
        <f t="shared" si="162"/>
        <v>0</v>
      </c>
      <c r="DC949" s="18">
        <f t="shared" si="163"/>
        <v>0</v>
      </c>
      <c r="DD949" s="18">
        <f t="shared" si="164"/>
        <v>0</v>
      </c>
      <c r="DE949" s="18">
        <f t="shared" si="165"/>
        <v>0</v>
      </c>
      <c r="DF949" s="18">
        <f t="shared" si="166"/>
        <v>0</v>
      </c>
      <c r="DG949" s="18">
        <f t="shared" si="167"/>
        <v>0</v>
      </c>
      <c r="DH949" s="18">
        <f t="shared" si="168"/>
        <v>0</v>
      </c>
      <c r="DI949" s="18">
        <f t="shared" si="169"/>
        <v>19452.830000000002</v>
      </c>
      <c r="DJ949" s="45">
        <v>0</v>
      </c>
      <c r="DK949" s="38">
        <v>0</v>
      </c>
      <c r="DL949" s="38"/>
      <c r="DM949" s="38">
        <v>0</v>
      </c>
      <c r="DN949" s="18">
        <v>0</v>
      </c>
      <c r="DO949" s="18"/>
      <c r="DP949" s="18">
        <v>0</v>
      </c>
      <c r="DQ949" s="18">
        <v>0</v>
      </c>
      <c r="DR949" s="18">
        <v>0</v>
      </c>
      <c r="DS949" s="38">
        <v>0</v>
      </c>
      <c r="DT949" s="18">
        <v>0</v>
      </c>
      <c r="DU949" s="18"/>
      <c r="DV949" s="62">
        <f t="shared" si="170"/>
        <v>0</v>
      </c>
      <c r="DW949" s="74">
        <v>32.57</v>
      </c>
      <c r="DX949" s="45">
        <v>0</v>
      </c>
      <c r="DY949" s="45"/>
      <c r="DZ949" s="45">
        <v>0</v>
      </c>
      <c r="EA949" s="45">
        <v>0</v>
      </c>
      <c r="EB949" s="45"/>
      <c r="EC949" s="45">
        <v>0</v>
      </c>
      <c r="ED949" s="45">
        <v>0</v>
      </c>
      <c r="EE949" s="45">
        <v>0</v>
      </c>
      <c r="EF949" s="45">
        <v>0</v>
      </c>
      <c r="EG949" s="45">
        <v>0</v>
      </c>
      <c r="EH949" s="45"/>
      <c r="EI949" s="74">
        <f t="shared" si="171"/>
        <v>32.57</v>
      </c>
      <c r="EJ949" s="45">
        <f t="shared" si="172"/>
        <v>32.57</v>
      </c>
      <c r="EK949" s="45">
        <f t="shared" si="173"/>
        <v>0</v>
      </c>
      <c r="EL949" s="45">
        <f t="shared" si="174"/>
        <v>0</v>
      </c>
      <c r="EM949" s="45">
        <f t="shared" si="175"/>
        <v>0</v>
      </c>
      <c r="EN949" s="45">
        <f t="shared" si="176"/>
        <v>0</v>
      </c>
      <c r="EO949" s="45">
        <f t="shared" si="177"/>
        <v>0</v>
      </c>
      <c r="EP949" s="45">
        <f t="shared" si="178"/>
        <v>0</v>
      </c>
      <c r="EQ949" s="45">
        <f t="shared" si="179"/>
        <v>0</v>
      </c>
      <c r="ER949" s="45">
        <f t="shared" si="180"/>
        <v>0</v>
      </c>
      <c r="ES949" s="45">
        <f t="shared" si="181"/>
        <v>0</v>
      </c>
      <c r="ET949" s="45">
        <f t="shared" si="182"/>
        <v>32.57</v>
      </c>
      <c r="EU949" s="38">
        <v>0.23</v>
      </c>
      <c r="FA949" s="18">
        <v>0</v>
      </c>
      <c r="FB949" s="18">
        <v>0</v>
      </c>
      <c r="FC949" s="18">
        <v>0</v>
      </c>
      <c r="FD949" s="18">
        <v>0</v>
      </c>
      <c r="FE949" s="18">
        <v>0</v>
      </c>
      <c r="FF949" s="18">
        <v>0</v>
      </c>
      <c r="FG949" s="18">
        <v>0</v>
      </c>
      <c r="FH949" s="18">
        <v>0</v>
      </c>
      <c r="FI949" s="18">
        <v>0</v>
      </c>
      <c r="FJ949" s="18">
        <f t="shared" si="183"/>
        <v>0</v>
      </c>
      <c r="FK949" s="18">
        <v>0</v>
      </c>
      <c r="FL949" s="18">
        <v>0</v>
      </c>
      <c r="FM949" s="18">
        <v>0</v>
      </c>
      <c r="FN949" s="18">
        <v>0</v>
      </c>
      <c r="FO949" s="18">
        <v>0</v>
      </c>
      <c r="FP949" s="18">
        <v>0</v>
      </c>
      <c r="FQ949" s="18">
        <v>0</v>
      </c>
      <c r="FR949" s="18">
        <v>0</v>
      </c>
      <c r="FS949" s="18">
        <v>0</v>
      </c>
      <c r="FT949" s="45">
        <f t="shared" si="184"/>
        <v>0</v>
      </c>
      <c r="FU949" s="45">
        <f t="shared" si="185"/>
        <v>0</v>
      </c>
      <c r="FV949" s="45">
        <f t="shared" si="186"/>
        <v>0</v>
      </c>
      <c r="FW949" s="45">
        <f t="shared" si="187"/>
        <v>0</v>
      </c>
      <c r="FX949" s="45">
        <f t="shared" si="188"/>
        <v>0</v>
      </c>
      <c r="FY949" s="45">
        <f t="shared" si="189"/>
        <v>0</v>
      </c>
      <c r="FZ949" s="45">
        <f t="shared" si="190"/>
        <v>0</v>
      </c>
      <c r="GA949" s="45">
        <f t="shared" si="191"/>
        <v>0</v>
      </c>
      <c r="GB949" s="45">
        <f t="shared" si="192"/>
        <v>0</v>
      </c>
      <c r="GC949" s="45">
        <f t="shared" si="193"/>
        <v>0</v>
      </c>
      <c r="GD949" s="45">
        <f t="shared" si="194"/>
        <v>0</v>
      </c>
      <c r="GE949" s="45">
        <v>0</v>
      </c>
      <c r="GF949" s="45">
        <v>0</v>
      </c>
      <c r="GG949" s="38">
        <v>0</v>
      </c>
      <c r="GH949" s="45">
        <v>0</v>
      </c>
      <c r="GI949" s="45"/>
      <c r="GJ949" s="45"/>
      <c r="GK949" s="45">
        <v>0</v>
      </c>
      <c r="GL949" s="45">
        <v>0</v>
      </c>
      <c r="GM949" s="45">
        <v>0</v>
      </c>
      <c r="GN949">
        <v>0</v>
      </c>
      <c r="GO949" s="39">
        <f t="shared" si="154"/>
        <v>0</v>
      </c>
      <c r="GP949" s="39">
        <f t="shared" si="197"/>
        <v>13459.42</v>
      </c>
      <c r="GQ949" s="39">
        <f t="shared" si="198"/>
        <v>22185.4</v>
      </c>
      <c r="GR949" s="39">
        <f t="shared" si="195"/>
        <v>35644.82</v>
      </c>
      <c r="GS949" t="s">
        <v>395</v>
      </c>
      <c r="GV949" t="s">
        <v>768</v>
      </c>
      <c r="GW949" t="s">
        <v>410</v>
      </c>
      <c r="HC949">
        <v>215</v>
      </c>
      <c r="HD949" s="39">
        <v>1878</v>
      </c>
      <c r="HE949" s="39">
        <v>11169</v>
      </c>
      <c r="HF949">
        <v>59</v>
      </c>
      <c r="HG949" s="39">
        <v>3065</v>
      </c>
      <c r="HH949" s="39">
        <v>10232</v>
      </c>
      <c r="HI949" s="18"/>
      <c r="HJ949">
        <v>4</v>
      </c>
      <c r="HK949" s="18">
        <v>46</v>
      </c>
      <c r="HL949">
        <v>234</v>
      </c>
      <c r="HO949">
        <v>1</v>
      </c>
      <c r="HP949">
        <v>1</v>
      </c>
      <c r="HQ949">
        <v>0</v>
      </c>
      <c r="HR949">
        <v>4</v>
      </c>
      <c r="HS949" t="s">
        <v>766</v>
      </c>
      <c r="HU949">
        <v>1</v>
      </c>
      <c r="IA949">
        <v>1</v>
      </c>
      <c r="IF949" s="63">
        <v>2.1800000000000002</v>
      </c>
      <c r="IG949">
        <v>1.34</v>
      </c>
      <c r="II949" s="35">
        <f t="shared" si="141"/>
        <v>1.34</v>
      </c>
      <c r="IJ949">
        <v>0</v>
      </c>
      <c r="IK949">
        <f t="shared" si="196"/>
        <v>0</v>
      </c>
      <c r="IL949">
        <v>1</v>
      </c>
      <c r="IM949" s="18">
        <v>126</v>
      </c>
      <c r="IN949" s="39" t="s">
        <v>411</v>
      </c>
      <c r="IO949" s="62">
        <v>1537</v>
      </c>
      <c r="IP949" s="18">
        <v>9147</v>
      </c>
      <c r="IQ949" s="18">
        <v>2173</v>
      </c>
      <c r="IR949" s="18">
        <v>741</v>
      </c>
      <c r="IS949" s="18">
        <v>78</v>
      </c>
      <c r="IX949" s="18">
        <v>13676</v>
      </c>
      <c r="IY949" s="18">
        <v>17</v>
      </c>
      <c r="IZ949" s="18">
        <v>10</v>
      </c>
      <c r="JB949" s="18">
        <v>27</v>
      </c>
      <c r="JC949" s="18">
        <v>5</v>
      </c>
      <c r="JD949" s="18">
        <v>5</v>
      </c>
      <c r="JE949" s="18" t="s">
        <v>766</v>
      </c>
      <c r="JP949" s="18" t="s">
        <v>766</v>
      </c>
      <c r="JR949" s="18">
        <v>685</v>
      </c>
      <c r="JU949" s="18">
        <v>29</v>
      </c>
      <c r="KF949" s="18">
        <v>0</v>
      </c>
      <c r="KG949" s="18">
        <v>0</v>
      </c>
      <c r="KH949" s="18">
        <v>0</v>
      </c>
      <c r="KI949" s="18">
        <v>45</v>
      </c>
      <c r="KJ949" s="18">
        <v>41</v>
      </c>
      <c r="KK949" s="18">
        <v>20</v>
      </c>
      <c r="KL949" s="18">
        <v>0</v>
      </c>
      <c r="KM949" s="18">
        <v>0</v>
      </c>
      <c r="ME949" s="18" t="s">
        <v>766</v>
      </c>
      <c r="MJ949" s="18" t="s">
        <v>766</v>
      </c>
      <c r="MK949" s="18" t="s">
        <v>766</v>
      </c>
      <c r="MO949" s="18">
        <v>0</v>
      </c>
      <c r="MP949" s="18">
        <v>0</v>
      </c>
      <c r="MQ949" s="18" t="s">
        <v>766</v>
      </c>
      <c r="MS949" s="18">
        <v>92790</v>
      </c>
      <c r="MU949" s="18">
        <v>18</v>
      </c>
      <c r="NL949" s="18" t="s">
        <v>766</v>
      </c>
      <c r="NP949" s="18" t="s">
        <v>1150</v>
      </c>
      <c r="NR949" s="18" t="s">
        <v>1168</v>
      </c>
      <c r="NX949" s="18">
        <f t="shared" si="199"/>
        <v>1364.6388059701526</v>
      </c>
      <c r="NY949" t="str">
        <f t="shared" si="142"/>
        <v>Smaller</v>
      </c>
      <c r="NZ949" t="str">
        <f t="shared" si="143"/>
        <v>Small</v>
      </c>
    </row>
    <row r="950" spans="1:390" ht="16">
      <c r="A950" t="s">
        <v>475</v>
      </c>
      <c r="B950" t="s">
        <v>476</v>
      </c>
      <c r="C950" s="32" t="s">
        <v>477</v>
      </c>
      <c r="D950" s="31" t="s">
        <v>393</v>
      </c>
      <c r="E950" s="8">
        <v>20140</v>
      </c>
      <c r="F950" s="14" t="s">
        <v>1148</v>
      </c>
      <c r="G950" s="44">
        <v>1506.3100952380946</v>
      </c>
      <c r="H950" s="62">
        <v>9957</v>
      </c>
      <c r="I950" s="100"/>
      <c r="J950" s="63">
        <v>30</v>
      </c>
      <c r="K950" s="63">
        <v>3</v>
      </c>
      <c r="R950" s="63">
        <v>0</v>
      </c>
      <c r="U950" s="63">
        <v>16</v>
      </c>
      <c r="V950" s="63">
        <v>108</v>
      </c>
      <c r="AC950" s="93">
        <v>4020</v>
      </c>
      <c r="AN950" s="100"/>
      <c r="AO950" s="59">
        <f t="shared" si="155"/>
        <v>4020</v>
      </c>
      <c r="AP950" s="100">
        <v>1736</v>
      </c>
      <c r="AQ950" s="100"/>
      <c r="AR950" s="100"/>
      <c r="AS950" s="100"/>
      <c r="AT950" s="100"/>
      <c r="AU950" s="100"/>
      <c r="AV950" s="100"/>
      <c r="AW950" s="100"/>
      <c r="AX950" s="100"/>
      <c r="AY950" s="100"/>
      <c r="AZ950" s="100"/>
      <c r="BA950" s="100"/>
      <c r="BB950" s="100">
        <f t="shared" si="153"/>
        <v>1736</v>
      </c>
      <c r="BC950" s="100">
        <v>7833</v>
      </c>
      <c r="BD950" s="100"/>
      <c r="BE950" s="100"/>
      <c r="BF950" s="100"/>
      <c r="BG950" s="100"/>
      <c r="BH950" s="100"/>
      <c r="BI950" s="100"/>
      <c r="BJ950" s="100"/>
      <c r="BK950" s="100"/>
      <c r="BL950" s="100"/>
      <c r="BM950" s="100"/>
      <c r="BN950" s="100"/>
      <c r="BO950" s="100">
        <f t="shared" si="200"/>
        <v>7833</v>
      </c>
      <c r="BP950" s="62">
        <v>0</v>
      </c>
      <c r="BQ950" s="62"/>
      <c r="BR950" s="62"/>
      <c r="BS950" s="62"/>
      <c r="BT950" s="62"/>
      <c r="BU950" s="62"/>
      <c r="BV950" s="62"/>
      <c r="BW950" s="18"/>
      <c r="BX950" s="18"/>
      <c r="BY950" s="18"/>
      <c r="BZ950" s="18">
        <f t="shared" si="156"/>
        <v>0</v>
      </c>
      <c r="CA950" s="38">
        <v>34825</v>
      </c>
      <c r="CB950" s="38"/>
      <c r="CC950" s="18"/>
      <c r="CD950" s="38"/>
      <c r="CE950" s="38"/>
      <c r="CF950" s="38"/>
      <c r="CG950" s="38"/>
      <c r="CH950" s="38"/>
      <c r="CI950" s="38"/>
      <c r="CJ950" s="38"/>
      <c r="CK950" s="38"/>
      <c r="CL950" s="38"/>
      <c r="CM950" s="38">
        <f t="shared" si="157"/>
        <v>34825</v>
      </c>
      <c r="CN950" s="38">
        <v>0</v>
      </c>
      <c r="CO950" s="18"/>
      <c r="CP950" s="18"/>
      <c r="CQ950" s="45"/>
      <c r="CR950" s="45"/>
      <c r="CS950" s="38"/>
      <c r="CT950" s="18"/>
      <c r="CU950" s="38"/>
      <c r="CV950" s="45"/>
      <c r="CW950" s="18"/>
      <c r="CX950" s="18">
        <f t="shared" si="158"/>
        <v>0</v>
      </c>
      <c r="CY950" s="18">
        <f t="shared" si="159"/>
        <v>34825</v>
      </c>
      <c r="CZ950" s="18">
        <f t="shared" si="160"/>
        <v>0</v>
      </c>
      <c r="DA950" s="18">
        <f t="shared" si="161"/>
        <v>0</v>
      </c>
      <c r="DB950" s="18">
        <f t="shared" si="162"/>
        <v>0</v>
      </c>
      <c r="DC950" s="18">
        <f t="shared" si="163"/>
        <v>0</v>
      </c>
      <c r="DD950" s="18">
        <f t="shared" si="164"/>
        <v>0</v>
      </c>
      <c r="DE950" s="18">
        <f t="shared" si="165"/>
        <v>0</v>
      </c>
      <c r="DF950" s="18">
        <f t="shared" si="166"/>
        <v>0</v>
      </c>
      <c r="DG950" s="18">
        <f t="shared" si="167"/>
        <v>0</v>
      </c>
      <c r="DH950" s="18">
        <f t="shared" si="168"/>
        <v>0</v>
      </c>
      <c r="DI950" s="18">
        <f t="shared" si="169"/>
        <v>34825</v>
      </c>
      <c r="DJ950" s="45">
        <v>0</v>
      </c>
      <c r="DK950" s="38"/>
      <c r="DL950" s="38"/>
      <c r="DM950" s="38"/>
      <c r="DN950" s="18"/>
      <c r="DO950" s="18"/>
      <c r="DP950" s="18"/>
      <c r="DQ950" s="18"/>
      <c r="DR950" s="18"/>
      <c r="DS950" s="38"/>
      <c r="DT950" s="18"/>
      <c r="DU950" s="18"/>
      <c r="DV950" s="62">
        <f t="shared" si="170"/>
        <v>0</v>
      </c>
      <c r="DW950" s="74">
        <v>1995</v>
      </c>
      <c r="DX950" s="45"/>
      <c r="DY950" s="45"/>
      <c r="DZ950" s="45"/>
      <c r="EA950" s="45"/>
      <c r="EB950" s="45"/>
      <c r="EC950" s="45"/>
      <c r="ED950" s="45"/>
      <c r="EE950" s="45"/>
      <c r="EF950" s="45"/>
      <c r="EG950" s="45"/>
      <c r="EH950" s="45"/>
      <c r="EI950" s="74">
        <f t="shared" si="171"/>
        <v>1995</v>
      </c>
      <c r="EJ950" s="45">
        <f t="shared" si="172"/>
        <v>1995</v>
      </c>
      <c r="EK950" s="45">
        <f t="shared" si="173"/>
        <v>0</v>
      </c>
      <c r="EL950" s="45">
        <f t="shared" si="174"/>
        <v>0</v>
      </c>
      <c r="EM950" s="45">
        <f t="shared" si="175"/>
        <v>0</v>
      </c>
      <c r="EN950" s="45">
        <f t="shared" si="176"/>
        <v>0</v>
      </c>
      <c r="EO950" s="45">
        <f t="shared" si="177"/>
        <v>0</v>
      </c>
      <c r="EP950" s="45">
        <f t="shared" si="178"/>
        <v>0</v>
      </c>
      <c r="EQ950" s="45">
        <f t="shared" si="179"/>
        <v>0</v>
      </c>
      <c r="ER950" s="45">
        <f t="shared" si="180"/>
        <v>0</v>
      </c>
      <c r="ES950" s="45">
        <f t="shared" si="181"/>
        <v>0</v>
      </c>
      <c r="ET950" s="45">
        <f t="shared" si="182"/>
        <v>1995</v>
      </c>
      <c r="EU950" s="38">
        <v>0.89</v>
      </c>
      <c r="FA950" s="18">
        <v>4010</v>
      </c>
      <c r="FJ950" s="18">
        <f t="shared" si="183"/>
        <v>4010</v>
      </c>
      <c r="FK950" s="18">
        <v>0</v>
      </c>
      <c r="FT950" s="45">
        <f t="shared" si="184"/>
        <v>0</v>
      </c>
      <c r="FU950" s="45">
        <f t="shared" si="185"/>
        <v>4010</v>
      </c>
      <c r="FV950" s="45">
        <f t="shared" si="186"/>
        <v>0</v>
      </c>
      <c r="FW950" s="45">
        <f t="shared" si="187"/>
        <v>0</v>
      </c>
      <c r="FX950" s="45">
        <f t="shared" si="188"/>
        <v>0</v>
      </c>
      <c r="FY950" s="45">
        <f t="shared" si="189"/>
        <v>0</v>
      </c>
      <c r="FZ950" s="45">
        <f t="shared" si="190"/>
        <v>0</v>
      </c>
      <c r="GA950" s="45">
        <f t="shared" si="191"/>
        <v>0</v>
      </c>
      <c r="GB950" s="45">
        <f t="shared" si="192"/>
        <v>0</v>
      </c>
      <c r="GC950" s="45">
        <f t="shared" si="193"/>
        <v>0</v>
      </c>
      <c r="GD950" s="45">
        <f t="shared" si="194"/>
        <v>4010</v>
      </c>
      <c r="GE950" s="45">
        <v>0</v>
      </c>
      <c r="GF950" s="45"/>
      <c r="GG950" s="38"/>
      <c r="GH950" s="45"/>
      <c r="GI950" s="45"/>
      <c r="GJ950" s="45"/>
      <c r="GK950" s="45"/>
      <c r="GL950" s="45"/>
      <c r="GM950" s="45"/>
      <c r="GO950" s="39">
        <f t="shared" si="154"/>
        <v>0</v>
      </c>
      <c r="GP950" s="39">
        <f t="shared" si="197"/>
        <v>11853</v>
      </c>
      <c r="GQ950" s="39">
        <f t="shared" si="198"/>
        <v>42566</v>
      </c>
      <c r="GR950" s="39">
        <f t="shared" si="195"/>
        <v>54419</v>
      </c>
      <c r="GS950" t="s">
        <v>942</v>
      </c>
      <c r="GT950" t="s">
        <v>1189</v>
      </c>
      <c r="GV950" t="s">
        <v>768</v>
      </c>
      <c r="GW950" t="s">
        <v>410</v>
      </c>
      <c r="HC950">
        <v>342</v>
      </c>
      <c r="HD950">
        <v>2552</v>
      </c>
      <c r="HE950" s="39">
        <v>10633</v>
      </c>
      <c r="HF950">
        <v>91</v>
      </c>
      <c r="HG950">
        <v>0</v>
      </c>
      <c r="HH950" s="39">
        <v>25900</v>
      </c>
      <c r="HI950" s="18"/>
      <c r="HJ950">
        <v>33</v>
      </c>
      <c r="HK950" s="18">
        <v>0</v>
      </c>
      <c r="HL950">
        <v>342</v>
      </c>
      <c r="HO950">
        <v>65</v>
      </c>
      <c r="HP950">
        <v>65</v>
      </c>
      <c r="HQ950">
        <v>0</v>
      </c>
      <c r="HR950">
        <v>33</v>
      </c>
      <c r="HS950" t="s">
        <v>766</v>
      </c>
      <c r="HU950">
        <v>1</v>
      </c>
      <c r="IA950">
        <v>2</v>
      </c>
      <c r="IF950" s="63">
        <v>0.35</v>
      </c>
      <c r="IG950">
        <v>1</v>
      </c>
      <c r="II950" s="35">
        <f t="shared" si="141"/>
        <v>1</v>
      </c>
      <c r="IK950">
        <f t="shared" si="196"/>
        <v>0</v>
      </c>
      <c r="IL950">
        <v>1.45</v>
      </c>
      <c r="IM950" s="18">
        <v>2400</v>
      </c>
      <c r="IN950" s="39" t="s">
        <v>400</v>
      </c>
      <c r="IO950" s="62">
        <v>3363</v>
      </c>
      <c r="IP950" s="18">
        <v>4000</v>
      </c>
      <c r="IQ950" s="18">
        <v>4326</v>
      </c>
      <c r="IR950" s="18">
        <v>3000</v>
      </c>
      <c r="IS950" s="18">
        <v>363</v>
      </c>
      <c r="IX950" s="18">
        <v>15052</v>
      </c>
      <c r="IY950" s="18">
        <v>50</v>
      </c>
      <c r="IZ950" s="18">
        <v>0</v>
      </c>
      <c r="JB950" s="18">
        <v>50</v>
      </c>
      <c r="JC950" s="18">
        <v>0</v>
      </c>
      <c r="JD950" s="18">
        <v>0</v>
      </c>
      <c r="JE950" s="18" t="s">
        <v>768</v>
      </c>
      <c r="JF950" s="18" t="s">
        <v>1190</v>
      </c>
      <c r="JG950" s="18" t="s">
        <v>973</v>
      </c>
      <c r="JP950" s="18" t="s">
        <v>768</v>
      </c>
      <c r="JQ950" s="18" t="s">
        <v>942</v>
      </c>
      <c r="JR950" s="18">
        <v>575</v>
      </c>
      <c r="JU950" s="18">
        <v>44</v>
      </c>
      <c r="KF950" s="18">
        <v>0</v>
      </c>
      <c r="KG950" s="18">
        <v>0</v>
      </c>
      <c r="KH950" s="18">
        <v>0</v>
      </c>
      <c r="KI950" s="18">
        <v>61</v>
      </c>
      <c r="KJ950" s="18">
        <v>36</v>
      </c>
      <c r="KK950" s="18">
        <v>36</v>
      </c>
      <c r="KL950" s="18">
        <v>0</v>
      </c>
      <c r="KM950" s="18">
        <v>16</v>
      </c>
      <c r="ME950" s="18" t="s">
        <v>768</v>
      </c>
      <c r="MJ950" s="18" t="s">
        <v>766</v>
      </c>
      <c r="MK950" s="18" t="s">
        <v>766</v>
      </c>
      <c r="MO950" s="18">
        <v>0</v>
      </c>
      <c r="MP950" s="18">
        <v>16</v>
      </c>
      <c r="MQ950" s="18" t="s">
        <v>766</v>
      </c>
      <c r="MS950" s="18">
        <v>52125</v>
      </c>
      <c r="MU950" s="18">
        <v>20</v>
      </c>
      <c r="NL950" s="18" t="s">
        <v>766</v>
      </c>
      <c r="NP950" s="18" t="s">
        <v>1150</v>
      </c>
      <c r="NX950" s="18">
        <f t="shared" si="199"/>
        <v>1506.3100952380946</v>
      </c>
      <c r="NY950" t="str">
        <f t="shared" si="142"/>
        <v>Smaller</v>
      </c>
      <c r="NZ950" t="str">
        <f t="shared" si="143"/>
        <v>Small</v>
      </c>
    </row>
    <row r="951" spans="1:390" ht="16">
      <c r="A951" t="s">
        <v>548</v>
      </c>
      <c r="B951" t="s">
        <v>549</v>
      </c>
      <c r="C951" s="32" t="s">
        <v>550</v>
      </c>
      <c r="D951" s="31" t="s">
        <v>393</v>
      </c>
      <c r="E951" s="8">
        <v>20140</v>
      </c>
      <c r="F951" s="14" t="s">
        <v>1148</v>
      </c>
      <c r="G951" s="44">
        <v>11343.601333333389</v>
      </c>
      <c r="H951" s="62">
        <v>27463</v>
      </c>
      <c r="I951" s="100"/>
      <c r="J951" s="63">
        <v>35</v>
      </c>
      <c r="K951" s="63">
        <v>11</v>
      </c>
      <c r="R951" s="63">
        <v>0</v>
      </c>
      <c r="U951" s="63">
        <v>64</v>
      </c>
      <c r="V951" s="63">
        <v>283</v>
      </c>
      <c r="AC951" s="93">
        <v>4660</v>
      </c>
      <c r="AD951" s="76">
        <v>0</v>
      </c>
      <c r="AF951" s="93">
        <v>15257</v>
      </c>
      <c r="AG951" s="93">
        <v>0</v>
      </c>
      <c r="AJ951" s="93">
        <v>0</v>
      </c>
      <c r="AK951" s="93">
        <v>4532</v>
      </c>
      <c r="AL951" s="93">
        <v>15012</v>
      </c>
      <c r="AM951" s="93">
        <v>0</v>
      </c>
      <c r="AN951" s="100"/>
      <c r="AO951" s="59">
        <f t="shared" si="155"/>
        <v>39461</v>
      </c>
      <c r="AP951" s="100">
        <v>0</v>
      </c>
      <c r="AQ951" s="100">
        <v>0</v>
      </c>
      <c r="AR951" s="100"/>
      <c r="AS951" s="100">
        <v>0</v>
      </c>
      <c r="AT951" s="100">
        <v>0</v>
      </c>
      <c r="AU951" s="100"/>
      <c r="AV951" s="100"/>
      <c r="AW951" s="100">
        <v>0</v>
      </c>
      <c r="AX951" s="100">
        <v>0</v>
      </c>
      <c r="AY951" s="100">
        <v>0</v>
      </c>
      <c r="AZ951" s="100">
        <v>0</v>
      </c>
      <c r="BA951" s="100"/>
      <c r="BB951" s="100">
        <f t="shared" si="153"/>
        <v>0</v>
      </c>
      <c r="BC951" s="100">
        <v>4112</v>
      </c>
      <c r="BD951" s="100"/>
      <c r="BE951" s="100">
        <v>0</v>
      </c>
      <c r="BF951" s="100">
        <v>0</v>
      </c>
      <c r="BG951" s="100">
        <v>0</v>
      </c>
      <c r="BH951" s="100"/>
      <c r="BI951" s="100"/>
      <c r="BJ951" s="100">
        <v>0</v>
      </c>
      <c r="BK951" s="100">
        <v>0</v>
      </c>
      <c r="BL951" s="100">
        <v>272</v>
      </c>
      <c r="BM951" s="100">
        <v>0</v>
      </c>
      <c r="BN951" s="100"/>
      <c r="BO951" s="100">
        <f t="shared" si="200"/>
        <v>4384</v>
      </c>
      <c r="BP951" s="62">
        <v>0</v>
      </c>
      <c r="BQ951" s="62">
        <v>0</v>
      </c>
      <c r="BR951" s="62">
        <v>0</v>
      </c>
      <c r="BS951" s="62">
        <v>0</v>
      </c>
      <c r="BT951" s="62"/>
      <c r="BU951" s="62"/>
      <c r="BV951" s="62">
        <v>0</v>
      </c>
      <c r="BW951" s="18">
        <v>0</v>
      </c>
      <c r="BX951" s="18">
        <v>0</v>
      </c>
      <c r="BY951" s="18">
        <v>0</v>
      </c>
      <c r="BZ951" s="18">
        <f t="shared" si="156"/>
        <v>0</v>
      </c>
      <c r="CA951" s="38">
        <v>39844</v>
      </c>
      <c r="CB951" s="38"/>
      <c r="CC951" s="18">
        <v>0</v>
      </c>
      <c r="CD951" s="38">
        <v>0</v>
      </c>
      <c r="CE951" s="38">
        <v>0</v>
      </c>
      <c r="CF951" s="38"/>
      <c r="CG951" s="38">
        <v>0</v>
      </c>
      <c r="CH951" s="38">
        <v>0</v>
      </c>
      <c r="CI951" s="38">
        <v>0</v>
      </c>
      <c r="CJ951" s="38">
        <v>5030</v>
      </c>
      <c r="CK951" s="38">
        <v>6126</v>
      </c>
      <c r="CL951" s="38"/>
      <c r="CM951" s="38">
        <f t="shared" si="157"/>
        <v>51000</v>
      </c>
      <c r="CN951" s="38">
        <v>0</v>
      </c>
      <c r="CO951" s="18">
        <v>0</v>
      </c>
      <c r="CP951" s="18">
        <v>0</v>
      </c>
      <c r="CQ951" s="45">
        <v>0</v>
      </c>
      <c r="CR951" s="45"/>
      <c r="CS951" s="38">
        <v>0</v>
      </c>
      <c r="CT951" s="18">
        <v>0</v>
      </c>
      <c r="CU951" s="38">
        <v>0</v>
      </c>
      <c r="CV951" s="45">
        <v>0</v>
      </c>
      <c r="CW951" s="18">
        <v>0</v>
      </c>
      <c r="CX951" s="18">
        <f t="shared" si="158"/>
        <v>0</v>
      </c>
      <c r="CY951" s="18">
        <f t="shared" si="159"/>
        <v>39844</v>
      </c>
      <c r="CZ951" s="18">
        <f t="shared" si="160"/>
        <v>0</v>
      </c>
      <c r="DA951" s="18">
        <f t="shared" si="161"/>
        <v>0</v>
      </c>
      <c r="DB951" s="18">
        <f t="shared" si="162"/>
        <v>0</v>
      </c>
      <c r="DC951" s="18">
        <f t="shared" si="163"/>
        <v>0</v>
      </c>
      <c r="DD951" s="18">
        <f t="shared" si="164"/>
        <v>0</v>
      </c>
      <c r="DE951" s="18">
        <f t="shared" si="165"/>
        <v>0</v>
      </c>
      <c r="DF951" s="18">
        <f t="shared" si="166"/>
        <v>0</v>
      </c>
      <c r="DG951" s="18">
        <f t="shared" si="167"/>
        <v>5030</v>
      </c>
      <c r="DH951" s="18">
        <f t="shared" si="168"/>
        <v>6126</v>
      </c>
      <c r="DI951" s="18">
        <f t="shared" si="169"/>
        <v>51000</v>
      </c>
      <c r="DJ951" s="45">
        <v>0</v>
      </c>
      <c r="DK951" s="38">
        <v>0</v>
      </c>
      <c r="DL951" s="38"/>
      <c r="DM951" s="38">
        <v>0</v>
      </c>
      <c r="DN951" s="18">
        <v>0</v>
      </c>
      <c r="DO951" s="18"/>
      <c r="DP951" s="18">
        <v>0</v>
      </c>
      <c r="DQ951" s="18">
        <v>0</v>
      </c>
      <c r="DR951" s="18">
        <v>0</v>
      </c>
      <c r="DS951" s="38">
        <v>0</v>
      </c>
      <c r="DT951" s="18">
        <v>0</v>
      </c>
      <c r="DU951" s="18"/>
      <c r="DV951" s="62">
        <f t="shared" si="170"/>
        <v>0</v>
      </c>
      <c r="DW951" s="74">
        <v>0</v>
      </c>
      <c r="DX951" s="45">
        <v>0</v>
      </c>
      <c r="DY951" s="45"/>
      <c r="DZ951" s="45">
        <v>0</v>
      </c>
      <c r="EA951" s="45">
        <v>0</v>
      </c>
      <c r="EB951" s="45"/>
      <c r="EC951" s="45">
        <v>0</v>
      </c>
      <c r="ED951" s="45">
        <v>0</v>
      </c>
      <c r="EE951" s="45">
        <v>0</v>
      </c>
      <c r="EF951" s="45">
        <v>0</v>
      </c>
      <c r="EG951" s="45">
        <v>0</v>
      </c>
      <c r="EH951" s="45"/>
      <c r="EI951" s="74">
        <f t="shared" si="171"/>
        <v>0</v>
      </c>
      <c r="EJ951" s="45">
        <f t="shared" si="172"/>
        <v>0</v>
      </c>
      <c r="EK951" s="45">
        <f t="shared" si="173"/>
        <v>0</v>
      </c>
      <c r="EL951" s="45">
        <f t="shared" si="174"/>
        <v>0</v>
      </c>
      <c r="EM951" s="45">
        <f t="shared" si="175"/>
        <v>0</v>
      </c>
      <c r="EN951" s="45">
        <f t="shared" si="176"/>
        <v>0</v>
      </c>
      <c r="EO951" s="45">
        <f t="shared" si="177"/>
        <v>0</v>
      </c>
      <c r="EP951" s="45">
        <f t="shared" si="178"/>
        <v>0</v>
      </c>
      <c r="EQ951" s="45">
        <f t="shared" si="179"/>
        <v>0</v>
      </c>
      <c r="ER951" s="45">
        <f t="shared" si="180"/>
        <v>0</v>
      </c>
      <c r="ES951" s="45">
        <f t="shared" si="181"/>
        <v>0</v>
      </c>
      <c r="ET951" s="45">
        <f t="shared" si="182"/>
        <v>0</v>
      </c>
      <c r="EU951" s="38">
        <v>0.81</v>
      </c>
      <c r="FA951" s="18">
        <v>1228</v>
      </c>
      <c r="FB951" s="18">
        <v>0</v>
      </c>
      <c r="FC951" s="18">
        <v>0</v>
      </c>
      <c r="FD951" s="18">
        <v>0</v>
      </c>
      <c r="FE951" s="18">
        <v>0</v>
      </c>
      <c r="FF951" s="18">
        <v>0</v>
      </c>
      <c r="FG951" s="18">
        <v>0</v>
      </c>
      <c r="FH951" s="18">
        <v>0</v>
      </c>
      <c r="FI951" s="18">
        <v>0</v>
      </c>
      <c r="FJ951" s="18">
        <f t="shared" si="183"/>
        <v>1228</v>
      </c>
      <c r="FK951" s="18">
        <v>0</v>
      </c>
      <c r="FL951" s="18">
        <v>0</v>
      </c>
      <c r="FM951" s="18">
        <v>0</v>
      </c>
      <c r="FN951" s="18">
        <v>0</v>
      </c>
      <c r="FO951" s="18">
        <v>0</v>
      </c>
      <c r="FP951" s="18">
        <v>0</v>
      </c>
      <c r="FQ951" s="18">
        <v>0</v>
      </c>
      <c r="FR951" s="18">
        <v>0</v>
      </c>
      <c r="FS951" s="18">
        <v>0</v>
      </c>
      <c r="FT951" s="45">
        <f t="shared" si="184"/>
        <v>0</v>
      </c>
      <c r="FU951" s="45">
        <f t="shared" si="185"/>
        <v>1228</v>
      </c>
      <c r="FV951" s="45">
        <f t="shared" si="186"/>
        <v>0</v>
      </c>
      <c r="FW951" s="45">
        <f t="shared" si="187"/>
        <v>0</v>
      </c>
      <c r="FX951" s="45">
        <f t="shared" si="188"/>
        <v>0</v>
      </c>
      <c r="FY951" s="45">
        <f t="shared" si="189"/>
        <v>0</v>
      </c>
      <c r="FZ951" s="45">
        <f t="shared" si="190"/>
        <v>0</v>
      </c>
      <c r="GA951" s="45">
        <f t="shared" si="191"/>
        <v>0</v>
      </c>
      <c r="GB951" s="45">
        <f t="shared" si="192"/>
        <v>0</v>
      </c>
      <c r="GC951" s="45">
        <f t="shared" si="193"/>
        <v>0</v>
      </c>
      <c r="GD951" s="45">
        <f t="shared" si="194"/>
        <v>1228</v>
      </c>
      <c r="GE951" s="45">
        <v>891</v>
      </c>
      <c r="GF951" s="45">
        <v>0</v>
      </c>
      <c r="GG951" s="38">
        <v>0</v>
      </c>
      <c r="GH951" s="45">
        <v>0</v>
      </c>
      <c r="GI951" s="45"/>
      <c r="GJ951" s="45"/>
      <c r="GK951" s="45">
        <v>0</v>
      </c>
      <c r="GL951" s="45">
        <v>0</v>
      </c>
      <c r="GM951" s="45">
        <v>6259</v>
      </c>
      <c r="GN951">
        <v>0</v>
      </c>
      <c r="GO951" s="39">
        <f t="shared" si="154"/>
        <v>7150</v>
      </c>
      <c r="GP951" s="39">
        <f t="shared" si="197"/>
        <v>43845</v>
      </c>
      <c r="GQ951" s="39">
        <f t="shared" si="198"/>
        <v>52228</v>
      </c>
      <c r="GR951" s="39">
        <f t="shared" si="195"/>
        <v>103223</v>
      </c>
      <c r="GS951" t="s">
        <v>420</v>
      </c>
      <c r="GU951" t="s">
        <v>397</v>
      </c>
      <c r="GV951" t="s">
        <v>766</v>
      </c>
      <c r="HB951" t="s">
        <v>1191</v>
      </c>
      <c r="HC951">
        <v>335</v>
      </c>
      <c r="HD951">
        <v>0</v>
      </c>
      <c r="HE951" s="39">
        <v>180534</v>
      </c>
      <c r="HF951">
        <v>19</v>
      </c>
      <c r="HG951" s="39">
        <v>236911</v>
      </c>
      <c r="HH951" s="39">
        <v>55211</v>
      </c>
      <c r="HI951" s="18"/>
      <c r="HJ951">
        <v>0</v>
      </c>
      <c r="HK951" s="18">
        <v>168164</v>
      </c>
      <c r="HL951">
        <v>360</v>
      </c>
      <c r="HO951">
        <v>141</v>
      </c>
      <c r="HP951">
        <v>141</v>
      </c>
      <c r="HQ951">
        <v>0</v>
      </c>
      <c r="HR951">
        <v>0</v>
      </c>
      <c r="HS951" t="s">
        <v>766</v>
      </c>
      <c r="HU951">
        <v>3</v>
      </c>
      <c r="IA951">
        <v>5</v>
      </c>
      <c r="IF951" s="63">
        <v>3.11</v>
      </c>
      <c r="IG951">
        <v>2.09</v>
      </c>
      <c r="II951" s="35">
        <f t="shared" si="141"/>
        <v>2.09</v>
      </c>
      <c r="IJ951">
        <v>0</v>
      </c>
      <c r="IK951">
        <f t="shared" si="196"/>
        <v>0</v>
      </c>
      <c r="IL951">
        <v>6</v>
      </c>
      <c r="IM951" s="18">
        <v>7758</v>
      </c>
      <c r="IN951" s="39" t="s">
        <v>411</v>
      </c>
      <c r="IO951" s="62">
        <v>5828</v>
      </c>
      <c r="IP951" s="18">
        <v>39604</v>
      </c>
      <c r="IQ951" s="18">
        <v>3290</v>
      </c>
      <c r="IR951" s="18">
        <v>0</v>
      </c>
      <c r="IS951" s="18">
        <v>0</v>
      </c>
      <c r="IX951" s="18">
        <v>48722</v>
      </c>
      <c r="IY951" s="18">
        <v>98</v>
      </c>
      <c r="IZ951" s="18">
        <v>0</v>
      </c>
      <c r="JB951" s="18">
        <v>86</v>
      </c>
      <c r="JC951" s="18">
        <v>599</v>
      </c>
      <c r="JD951" s="18">
        <v>214</v>
      </c>
      <c r="JE951" s="18" t="s">
        <v>766</v>
      </c>
      <c r="JP951" s="18" t="s">
        <v>768</v>
      </c>
      <c r="JQ951" s="18" t="s">
        <v>942</v>
      </c>
      <c r="JR951" s="18">
        <v>1268</v>
      </c>
      <c r="JU951" s="18">
        <v>51</v>
      </c>
      <c r="KF951" s="18">
        <v>9</v>
      </c>
      <c r="KG951" s="18">
        <v>17</v>
      </c>
      <c r="KH951" s="18">
        <v>371</v>
      </c>
      <c r="KI951" s="18">
        <v>53.5</v>
      </c>
      <c r="KJ951" s="18">
        <v>42</v>
      </c>
      <c r="KK951" s="18">
        <v>22</v>
      </c>
      <c r="KL951" s="18">
        <v>64</v>
      </c>
      <c r="KM951" s="18">
        <v>0</v>
      </c>
      <c r="ME951" s="18" t="s">
        <v>766</v>
      </c>
      <c r="MJ951" s="18" t="s">
        <v>768</v>
      </c>
      <c r="MK951" s="18" t="s">
        <v>766</v>
      </c>
      <c r="MO951" s="18">
        <v>64</v>
      </c>
      <c r="MP951" s="18">
        <v>0</v>
      </c>
      <c r="MQ951" s="18" t="s">
        <v>766</v>
      </c>
      <c r="MS951" s="18">
        <v>116259</v>
      </c>
      <c r="MU951" s="18">
        <v>82</v>
      </c>
      <c r="NL951" s="18" t="s">
        <v>768</v>
      </c>
      <c r="NM951" s="18" t="s">
        <v>1153</v>
      </c>
      <c r="NP951" s="18" t="s">
        <v>1150</v>
      </c>
      <c r="NR951" s="18" t="s">
        <v>1168</v>
      </c>
      <c r="NW951" s="18" t="s">
        <v>1173</v>
      </c>
      <c r="NX951" s="18">
        <f t="shared" si="199"/>
        <v>5427.5604465709994</v>
      </c>
      <c r="NY951" t="str">
        <f t="shared" si="142"/>
        <v>Mid-range</v>
      </c>
      <c r="NZ951" t="str">
        <f t="shared" si="143"/>
        <v>Medium</v>
      </c>
    </row>
    <row r="952" spans="1:390" ht="16">
      <c r="A952" t="s">
        <v>635</v>
      </c>
      <c r="B952" t="s">
        <v>650</v>
      </c>
      <c r="C952" s="32" t="s">
        <v>651</v>
      </c>
      <c r="D952" s="1" t="s">
        <v>404</v>
      </c>
      <c r="E952" s="8">
        <v>20140</v>
      </c>
      <c r="F952" s="14" t="s">
        <v>1148</v>
      </c>
      <c r="G952" s="44">
        <v>2883.099809523796</v>
      </c>
      <c r="H952" s="62">
        <v>16000</v>
      </c>
      <c r="I952" s="100"/>
      <c r="J952" s="63">
        <v>20</v>
      </c>
      <c r="K952" s="63">
        <v>4</v>
      </c>
      <c r="R952" s="63">
        <v>29</v>
      </c>
      <c r="U952" s="63">
        <v>28</v>
      </c>
      <c r="V952" s="63">
        <v>240</v>
      </c>
      <c r="AC952" s="93">
        <v>4884.1899999999996</v>
      </c>
      <c r="AD952" s="76">
        <v>0</v>
      </c>
      <c r="AF952" s="93">
        <v>0</v>
      </c>
      <c r="AG952" s="93">
        <v>0</v>
      </c>
      <c r="AJ952" s="93">
        <v>0</v>
      </c>
      <c r="AK952" s="93">
        <v>0</v>
      </c>
      <c r="AL952" s="93">
        <v>0</v>
      </c>
      <c r="AM952" s="93">
        <v>0</v>
      </c>
      <c r="AN952" s="100"/>
      <c r="AO952" s="59">
        <f t="shared" si="155"/>
        <v>4884.1899999999996</v>
      </c>
      <c r="AP952" s="100">
        <v>8560.8700000000008</v>
      </c>
      <c r="AQ952" s="100">
        <v>0</v>
      </c>
      <c r="AR952" s="100"/>
      <c r="AS952" s="100">
        <v>0</v>
      </c>
      <c r="AT952" s="100">
        <v>0</v>
      </c>
      <c r="AU952" s="100"/>
      <c r="AV952" s="100"/>
      <c r="AW952" s="100">
        <v>0</v>
      </c>
      <c r="AX952" s="100">
        <v>0</v>
      </c>
      <c r="AY952" s="100">
        <v>0</v>
      </c>
      <c r="AZ952" s="100">
        <v>0</v>
      </c>
      <c r="BA952" s="100"/>
      <c r="BB952" s="100">
        <f t="shared" si="153"/>
        <v>8560.8700000000008</v>
      </c>
      <c r="BC952" s="100">
        <v>150</v>
      </c>
      <c r="BD952" s="100"/>
      <c r="BE952" s="100">
        <v>0</v>
      </c>
      <c r="BF952" s="100">
        <v>0</v>
      </c>
      <c r="BG952" s="100">
        <v>0</v>
      </c>
      <c r="BH952" s="100"/>
      <c r="BI952" s="100"/>
      <c r="BJ952" s="100">
        <v>0</v>
      </c>
      <c r="BK952" s="100">
        <v>0</v>
      </c>
      <c r="BL952" s="100">
        <v>0</v>
      </c>
      <c r="BM952" s="100">
        <v>0</v>
      </c>
      <c r="BN952" s="100"/>
      <c r="BO952" s="100">
        <f t="shared" si="200"/>
        <v>150</v>
      </c>
      <c r="BP952" s="62">
        <v>0</v>
      </c>
      <c r="BQ952" s="62">
        <v>0</v>
      </c>
      <c r="BR952" s="62">
        <v>0</v>
      </c>
      <c r="BS952" s="62">
        <v>0</v>
      </c>
      <c r="BT952" s="62"/>
      <c r="BU952" s="62"/>
      <c r="BV952" s="62">
        <v>0</v>
      </c>
      <c r="BW952" s="18">
        <v>0</v>
      </c>
      <c r="BX952" s="18">
        <v>0</v>
      </c>
      <c r="BY952" s="18">
        <v>0</v>
      </c>
      <c r="BZ952" s="18">
        <f t="shared" si="156"/>
        <v>0</v>
      </c>
      <c r="CA952" s="38">
        <v>27677.14</v>
      </c>
      <c r="CB952" s="38"/>
      <c r="CC952" s="18">
        <v>0</v>
      </c>
      <c r="CD952" s="38">
        <v>0</v>
      </c>
      <c r="CE952" s="38">
        <v>0</v>
      </c>
      <c r="CF952" s="38"/>
      <c r="CG952" s="38">
        <v>0</v>
      </c>
      <c r="CH952" s="38">
        <v>0</v>
      </c>
      <c r="CI952" s="38">
        <v>0</v>
      </c>
      <c r="CJ952" s="38">
        <v>0</v>
      </c>
      <c r="CK952" s="38">
        <v>0</v>
      </c>
      <c r="CL952" s="38"/>
      <c r="CM952" s="38">
        <f t="shared" si="157"/>
        <v>27677.14</v>
      </c>
      <c r="CN952" s="38">
        <v>0</v>
      </c>
      <c r="CO952" s="18">
        <v>0</v>
      </c>
      <c r="CP952" s="18">
        <v>0</v>
      </c>
      <c r="CQ952" s="45">
        <v>0</v>
      </c>
      <c r="CR952" s="45"/>
      <c r="CS952" s="38">
        <v>0</v>
      </c>
      <c r="CT952" s="18">
        <v>0</v>
      </c>
      <c r="CU952" s="38">
        <v>0</v>
      </c>
      <c r="CV952" s="45">
        <v>0</v>
      </c>
      <c r="CW952" s="18">
        <v>0</v>
      </c>
      <c r="CX952" s="18">
        <f t="shared" si="158"/>
        <v>0</v>
      </c>
      <c r="CY952" s="18">
        <f t="shared" si="159"/>
        <v>27677.14</v>
      </c>
      <c r="CZ952" s="18">
        <f t="shared" si="160"/>
        <v>0</v>
      </c>
      <c r="DA952" s="18">
        <f t="shared" si="161"/>
        <v>0</v>
      </c>
      <c r="DB952" s="18">
        <f t="shared" si="162"/>
        <v>0</v>
      </c>
      <c r="DC952" s="18">
        <f t="shared" si="163"/>
        <v>0</v>
      </c>
      <c r="DD952" s="18">
        <f t="shared" si="164"/>
        <v>0</v>
      </c>
      <c r="DE952" s="18">
        <f t="shared" si="165"/>
        <v>0</v>
      </c>
      <c r="DF952" s="18">
        <f t="shared" si="166"/>
        <v>0</v>
      </c>
      <c r="DG952" s="18">
        <f t="shared" si="167"/>
        <v>0</v>
      </c>
      <c r="DH952" s="18">
        <f t="shared" si="168"/>
        <v>0</v>
      </c>
      <c r="DI952" s="18">
        <f t="shared" si="169"/>
        <v>27677.14</v>
      </c>
      <c r="DJ952" s="45">
        <v>0</v>
      </c>
      <c r="DK952" s="38">
        <v>0</v>
      </c>
      <c r="DL952" s="38"/>
      <c r="DM952" s="38">
        <v>0</v>
      </c>
      <c r="DN952" s="18">
        <v>0</v>
      </c>
      <c r="DO952" s="18"/>
      <c r="DP952" s="18">
        <v>0</v>
      </c>
      <c r="DQ952" s="18">
        <v>0</v>
      </c>
      <c r="DR952" s="18">
        <v>0</v>
      </c>
      <c r="DS952" s="38">
        <v>0</v>
      </c>
      <c r="DT952" s="18">
        <v>0</v>
      </c>
      <c r="DU952" s="18"/>
      <c r="DV952" s="62">
        <f t="shared" si="170"/>
        <v>0</v>
      </c>
      <c r="DW952" s="74">
        <v>150</v>
      </c>
      <c r="DX952" s="45">
        <v>0</v>
      </c>
      <c r="DY952" s="45"/>
      <c r="DZ952" s="45">
        <v>0</v>
      </c>
      <c r="EA952" s="45">
        <v>0</v>
      </c>
      <c r="EB952" s="45"/>
      <c r="EC952" s="45">
        <v>0</v>
      </c>
      <c r="ED952" s="45">
        <v>0</v>
      </c>
      <c r="EE952" s="45">
        <v>0</v>
      </c>
      <c r="EF952" s="45">
        <v>0</v>
      </c>
      <c r="EG952" s="45">
        <v>0</v>
      </c>
      <c r="EH952" s="45"/>
      <c r="EI952" s="74">
        <f t="shared" si="171"/>
        <v>150</v>
      </c>
      <c r="EJ952" s="45">
        <f t="shared" si="172"/>
        <v>150</v>
      </c>
      <c r="EK952" s="45">
        <f t="shared" si="173"/>
        <v>0</v>
      </c>
      <c r="EL952" s="45">
        <f t="shared" si="174"/>
        <v>0</v>
      </c>
      <c r="EM952" s="45">
        <f t="shared" si="175"/>
        <v>0</v>
      </c>
      <c r="EN952" s="45">
        <f t="shared" si="176"/>
        <v>0</v>
      </c>
      <c r="EO952" s="45">
        <f t="shared" si="177"/>
        <v>0</v>
      </c>
      <c r="EP952" s="45">
        <f t="shared" si="178"/>
        <v>0</v>
      </c>
      <c r="EQ952" s="45">
        <f t="shared" si="179"/>
        <v>0</v>
      </c>
      <c r="ER952" s="45">
        <f t="shared" si="180"/>
        <v>0</v>
      </c>
      <c r="ES952" s="45">
        <f t="shared" si="181"/>
        <v>0</v>
      </c>
      <c r="ET952" s="45">
        <f t="shared" si="182"/>
        <v>150</v>
      </c>
      <c r="EU952" s="38">
        <v>0.48</v>
      </c>
      <c r="FA952" s="18">
        <v>6105</v>
      </c>
      <c r="FB952" s="18">
        <v>0</v>
      </c>
      <c r="FC952" s="18">
        <v>0</v>
      </c>
      <c r="FD952" s="18">
        <v>0</v>
      </c>
      <c r="FE952" s="18">
        <v>0</v>
      </c>
      <c r="FF952" s="18">
        <v>0</v>
      </c>
      <c r="FG952" s="18">
        <v>0</v>
      </c>
      <c r="FH952" s="18">
        <v>0</v>
      </c>
      <c r="FI952" s="18">
        <v>0</v>
      </c>
      <c r="FJ952" s="18">
        <f t="shared" si="183"/>
        <v>6105</v>
      </c>
      <c r="FK952" s="18">
        <v>367.94</v>
      </c>
      <c r="FL952" s="18">
        <v>0</v>
      </c>
      <c r="FM952" s="18">
        <v>0</v>
      </c>
      <c r="FN952" s="18">
        <v>0</v>
      </c>
      <c r="FO952" s="18">
        <v>0</v>
      </c>
      <c r="FP952" s="18">
        <v>0</v>
      </c>
      <c r="FQ952" s="18">
        <v>0</v>
      </c>
      <c r="FR952" s="18">
        <v>0</v>
      </c>
      <c r="FS952" s="18">
        <v>0</v>
      </c>
      <c r="FT952" s="45">
        <f t="shared" si="184"/>
        <v>367.94</v>
      </c>
      <c r="FU952" s="45">
        <f t="shared" si="185"/>
        <v>6472.94</v>
      </c>
      <c r="FV952" s="45">
        <f t="shared" si="186"/>
        <v>0</v>
      </c>
      <c r="FW952" s="45">
        <f t="shared" si="187"/>
        <v>0</v>
      </c>
      <c r="FX952" s="45">
        <f t="shared" si="188"/>
        <v>0</v>
      </c>
      <c r="FY952" s="45">
        <f t="shared" si="189"/>
        <v>0</v>
      </c>
      <c r="FZ952" s="45">
        <f t="shared" si="190"/>
        <v>0</v>
      </c>
      <c r="GA952" s="45">
        <f t="shared" si="191"/>
        <v>0</v>
      </c>
      <c r="GB952" s="45">
        <f t="shared" si="192"/>
        <v>0</v>
      </c>
      <c r="GC952" s="45">
        <f t="shared" si="193"/>
        <v>0</v>
      </c>
      <c r="GD952" s="45">
        <f t="shared" si="194"/>
        <v>6472.94</v>
      </c>
      <c r="GE952" s="45">
        <v>0</v>
      </c>
      <c r="GF952" s="45">
        <v>0</v>
      </c>
      <c r="GG952" s="38">
        <v>0</v>
      </c>
      <c r="GH952" s="45">
        <v>0</v>
      </c>
      <c r="GI952" s="45"/>
      <c r="GJ952" s="45"/>
      <c r="GK952" s="45">
        <v>0</v>
      </c>
      <c r="GL952" s="45">
        <v>0</v>
      </c>
      <c r="GM952" s="45">
        <v>0</v>
      </c>
      <c r="GN952">
        <v>0</v>
      </c>
      <c r="GO952" s="39">
        <f t="shared" si="154"/>
        <v>0</v>
      </c>
      <c r="GP952" s="39">
        <f t="shared" si="197"/>
        <v>5034.1899999999996</v>
      </c>
      <c r="GQ952" s="39">
        <f t="shared" si="198"/>
        <v>42860.950000000004</v>
      </c>
      <c r="GR952" s="39">
        <f t="shared" si="195"/>
        <v>47895.140000000007</v>
      </c>
      <c r="GS952" t="s">
        <v>1192</v>
      </c>
      <c r="GU952" t="s">
        <v>397</v>
      </c>
      <c r="GV952" t="s">
        <v>766</v>
      </c>
      <c r="HB952" t="s">
        <v>1193</v>
      </c>
      <c r="HC952">
        <v>314</v>
      </c>
      <c r="HD952">
        <v>1319</v>
      </c>
      <c r="HE952">
        <v>30579</v>
      </c>
      <c r="HF952">
        <v>1</v>
      </c>
      <c r="HG952">
        <v>1</v>
      </c>
      <c r="HH952">
        <v>57975</v>
      </c>
      <c r="HI952" s="18"/>
      <c r="HJ952">
        <v>6</v>
      </c>
      <c r="HK952" s="18">
        <v>125</v>
      </c>
      <c r="HL952">
        <v>310</v>
      </c>
      <c r="HO952">
        <v>234</v>
      </c>
      <c r="HP952">
        <v>238</v>
      </c>
      <c r="HQ952">
        <v>0</v>
      </c>
      <c r="HR952">
        <v>10</v>
      </c>
      <c r="HS952" t="s">
        <v>766</v>
      </c>
      <c r="HU952">
        <v>1</v>
      </c>
      <c r="IA952">
        <v>2.25</v>
      </c>
      <c r="IF952" s="63">
        <v>0.15</v>
      </c>
      <c r="IG952">
        <v>1.75</v>
      </c>
      <c r="II952" s="35">
        <f t="shared" si="141"/>
        <v>1.75</v>
      </c>
      <c r="IJ952">
        <v>0</v>
      </c>
      <c r="IK952">
        <f t="shared" si="196"/>
        <v>0</v>
      </c>
      <c r="IL952">
        <v>2.25</v>
      </c>
      <c r="IM952" s="18">
        <v>1149</v>
      </c>
      <c r="IN952" s="39" t="s">
        <v>411</v>
      </c>
      <c r="IO952" s="62">
        <v>6772</v>
      </c>
      <c r="IP952" s="18">
        <v>0</v>
      </c>
      <c r="IQ952" s="18">
        <v>1175</v>
      </c>
      <c r="IR952" s="18">
        <v>68</v>
      </c>
      <c r="IS952" s="18">
        <v>0</v>
      </c>
      <c r="IX952" s="18">
        <v>8015</v>
      </c>
      <c r="IY952" s="18">
        <v>0</v>
      </c>
      <c r="IZ952" s="18">
        <v>0</v>
      </c>
      <c r="JB952" s="18">
        <v>11</v>
      </c>
      <c r="JC952" s="18">
        <v>49</v>
      </c>
      <c r="JD952" s="18">
        <v>49</v>
      </c>
      <c r="JF952" s="18" t="s">
        <v>1021</v>
      </c>
      <c r="JG952" s="18" t="s">
        <v>1194</v>
      </c>
      <c r="JH952" s="18" t="s">
        <v>1195</v>
      </c>
      <c r="JI952" s="18" t="s">
        <v>1023</v>
      </c>
      <c r="JJ952" s="18" t="s">
        <v>1196</v>
      </c>
      <c r="JK952" s="18" t="s">
        <v>1022</v>
      </c>
      <c r="JL952" s="18" t="s">
        <v>1197</v>
      </c>
      <c r="JM952" s="18" t="s">
        <v>988</v>
      </c>
      <c r="JN952" s="18" t="s">
        <v>1024</v>
      </c>
      <c r="JO952" s="18" t="s">
        <v>1198</v>
      </c>
      <c r="JP952" s="18" t="s">
        <v>766</v>
      </c>
      <c r="JR952" s="18">
        <v>1027</v>
      </c>
      <c r="JU952" s="18">
        <v>70</v>
      </c>
      <c r="KF952" s="18">
        <v>1</v>
      </c>
      <c r="KG952" s="18">
        <v>12</v>
      </c>
      <c r="KH952" s="18">
        <v>260</v>
      </c>
      <c r="KI952" s="18">
        <v>56</v>
      </c>
      <c r="KJ952" s="18">
        <v>44</v>
      </c>
      <c r="KK952" s="18">
        <v>0</v>
      </c>
      <c r="KL952" s="18">
        <v>10</v>
      </c>
      <c r="KM952" s="18">
        <v>0</v>
      </c>
      <c r="ME952" s="18" t="s">
        <v>766</v>
      </c>
      <c r="MJ952" s="18" t="s">
        <v>766</v>
      </c>
      <c r="MK952" s="18" t="s">
        <v>768</v>
      </c>
      <c r="MO952" s="18">
        <v>0</v>
      </c>
      <c r="MP952" s="18">
        <v>0</v>
      </c>
      <c r="MQ952" s="18" t="s">
        <v>768</v>
      </c>
      <c r="MR952" s="18">
        <v>2</v>
      </c>
      <c r="MS952" s="18">
        <v>19112</v>
      </c>
      <c r="MU952" s="18">
        <v>33</v>
      </c>
      <c r="NL952" s="18" t="s">
        <v>766</v>
      </c>
      <c r="NP952" s="18" t="s">
        <v>1150</v>
      </c>
      <c r="NQ952" s="18" t="s">
        <v>1169</v>
      </c>
      <c r="NX952" s="18">
        <f t="shared" si="199"/>
        <v>1647.4856054421691</v>
      </c>
      <c r="NY952" t="str">
        <f t="shared" si="142"/>
        <v>Smaller</v>
      </c>
      <c r="NZ952" t="str">
        <f t="shared" si="143"/>
        <v>Small</v>
      </c>
    </row>
    <row r="953" spans="1:390" ht="16">
      <c r="A953" t="s">
        <v>565</v>
      </c>
      <c r="B953" t="s">
        <v>566</v>
      </c>
      <c r="C953" s="32" t="s">
        <v>567</v>
      </c>
      <c r="D953" s="31" t="s">
        <v>393</v>
      </c>
      <c r="E953" s="8">
        <v>20140</v>
      </c>
      <c r="F953" s="14" t="s">
        <v>1148</v>
      </c>
      <c r="G953" s="44">
        <v>2191.0186666666664</v>
      </c>
      <c r="H953" s="62">
        <v>11000</v>
      </c>
      <c r="I953" s="100"/>
      <c r="J953" s="63">
        <v>19</v>
      </c>
      <c r="K953" s="63">
        <v>1</v>
      </c>
      <c r="R953" s="63">
        <v>0</v>
      </c>
      <c r="U953" s="63">
        <v>8</v>
      </c>
      <c r="V953" s="63">
        <v>145</v>
      </c>
      <c r="AC953" s="93">
        <v>4895.6400000000003</v>
      </c>
      <c r="AD953" s="76">
        <v>0</v>
      </c>
      <c r="AF953" s="93">
        <v>0</v>
      </c>
      <c r="AG953" s="93">
        <v>0</v>
      </c>
      <c r="AJ953" s="93">
        <v>0</v>
      </c>
      <c r="AK953" s="93">
        <v>0</v>
      </c>
      <c r="AL953" s="93">
        <v>0</v>
      </c>
      <c r="AM953" s="93">
        <v>0</v>
      </c>
      <c r="AN953" s="100"/>
      <c r="AO953" s="59">
        <f t="shared" si="155"/>
        <v>4895.6400000000003</v>
      </c>
      <c r="AP953" s="100">
        <v>2785</v>
      </c>
      <c r="AQ953" s="100">
        <v>0</v>
      </c>
      <c r="AR953" s="100"/>
      <c r="AS953" s="100">
        <v>0</v>
      </c>
      <c r="AT953" s="100">
        <v>0</v>
      </c>
      <c r="AU953" s="100"/>
      <c r="AV953" s="100"/>
      <c r="AW953" s="100">
        <v>0</v>
      </c>
      <c r="AX953" s="100">
        <v>0</v>
      </c>
      <c r="AY953" s="100">
        <v>0</v>
      </c>
      <c r="AZ953" s="100">
        <v>0</v>
      </c>
      <c r="BA953" s="100"/>
      <c r="BB953" s="100">
        <f t="shared" ref="BB953:BB984" si="201">SUM(AP953:AZ953)</f>
        <v>2785</v>
      </c>
      <c r="BC953" s="100">
        <v>3056</v>
      </c>
      <c r="BD953" s="100"/>
      <c r="BE953" s="100">
        <v>0</v>
      </c>
      <c r="BF953" s="100">
        <v>0</v>
      </c>
      <c r="BG953" s="100">
        <v>0</v>
      </c>
      <c r="BH953" s="100"/>
      <c r="BI953" s="100"/>
      <c r="BJ953" s="100">
        <v>0</v>
      </c>
      <c r="BK953" s="100">
        <v>0</v>
      </c>
      <c r="BL953" s="100">
        <v>0</v>
      </c>
      <c r="BM953" s="100">
        <v>0</v>
      </c>
      <c r="BN953" s="100"/>
      <c r="BO953" s="100">
        <f t="shared" si="200"/>
        <v>3056</v>
      </c>
      <c r="BP953" s="62">
        <v>2050</v>
      </c>
      <c r="BQ953" s="62">
        <v>0</v>
      </c>
      <c r="BR953" s="62">
        <v>0</v>
      </c>
      <c r="BS953" s="62">
        <v>0</v>
      </c>
      <c r="BT953" s="62"/>
      <c r="BU953" s="62"/>
      <c r="BV953" s="62">
        <v>0</v>
      </c>
      <c r="BW953" s="18">
        <v>0</v>
      </c>
      <c r="BX953" s="18">
        <v>0</v>
      </c>
      <c r="BY953" s="18">
        <v>0</v>
      </c>
      <c r="BZ953" s="18">
        <f t="shared" si="156"/>
        <v>2050</v>
      </c>
      <c r="CA953" s="38">
        <v>14955.5</v>
      </c>
      <c r="CB953" s="38"/>
      <c r="CC953" s="18">
        <v>0</v>
      </c>
      <c r="CD953" s="38">
        <v>0</v>
      </c>
      <c r="CE953" s="38">
        <v>0</v>
      </c>
      <c r="CF953" s="38"/>
      <c r="CG953" s="38">
        <v>2982</v>
      </c>
      <c r="CH953" s="38">
        <v>0</v>
      </c>
      <c r="CI953" s="38">
        <v>0</v>
      </c>
      <c r="CJ953" s="38">
        <v>0</v>
      </c>
      <c r="CK953" s="38">
        <v>0</v>
      </c>
      <c r="CL953" s="38"/>
      <c r="CM953" s="38">
        <f t="shared" si="157"/>
        <v>17937.5</v>
      </c>
      <c r="CN953" s="38">
        <v>0</v>
      </c>
      <c r="CO953" s="18">
        <v>0</v>
      </c>
      <c r="CP953" s="18">
        <v>0</v>
      </c>
      <c r="CQ953" s="45">
        <v>0</v>
      </c>
      <c r="CR953" s="45"/>
      <c r="CS953" s="38">
        <v>0</v>
      </c>
      <c r="CT953" s="18">
        <v>0</v>
      </c>
      <c r="CU953" s="38">
        <v>0</v>
      </c>
      <c r="CV953" s="45">
        <v>0</v>
      </c>
      <c r="CW953" s="18">
        <v>0</v>
      </c>
      <c r="CX953" s="18">
        <f t="shared" si="158"/>
        <v>0</v>
      </c>
      <c r="CY953" s="18">
        <f t="shared" si="159"/>
        <v>14955.5</v>
      </c>
      <c r="CZ953" s="18">
        <f t="shared" si="160"/>
        <v>0</v>
      </c>
      <c r="DA953" s="18">
        <f t="shared" si="161"/>
        <v>0</v>
      </c>
      <c r="DB953" s="18">
        <f t="shared" si="162"/>
        <v>0</v>
      </c>
      <c r="DC953" s="18">
        <f t="shared" si="163"/>
        <v>0</v>
      </c>
      <c r="DD953" s="18">
        <f t="shared" si="164"/>
        <v>2982</v>
      </c>
      <c r="DE953" s="18">
        <f t="shared" si="165"/>
        <v>0</v>
      </c>
      <c r="DF953" s="18">
        <f t="shared" si="166"/>
        <v>0</v>
      </c>
      <c r="DG953" s="18">
        <f t="shared" si="167"/>
        <v>0</v>
      </c>
      <c r="DH953" s="18">
        <f t="shared" si="168"/>
        <v>0</v>
      </c>
      <c r="DI953" s="18">
        <f t="shared" si="169"/>
        <v>17937.5</v>
      </c>
      <c r="DJ953" s="45">
        <v>0</v>
      </c>
      <c r="DK953" s="38">
        <v>0</v>
      </c>
      <c r="DL953" s="38"/>
      <c r="DM953" s="38">
        <v>0</v>
      </c>
      <c r="DN953" s="18">
        <v>0</v>
      </c>
      <c r="DO953" s="18"/>
      <c r="DP953" s="18">
        <v>0</v>
      </c>
      <c r="DQ953" s="18">
        <v>0</v>
      </c>
      <c r="DR953" s="18">
        <v>0</v>
      </c>
      <c r="DS953" s="38">
        <v>0</v>
      </c>
      <c r="DT953" s="18">
        <v>0</v>
      </c>
      <c r="DU953" s="18"/>
      <c r="DV953" s="62">
        <f t="shared" si="170"/>
        <v>0</v>
      </c>
      <c r="DW953" s="74">
        <v>195</v>
      </c>
      <c r="DX953" s="45">
        <v>0</v>
      </c>
      <c r="DY953" s="45"/>
      <c r="DZ953" s="45">
        <v>0</v>
      </c>
      <c r="EA953" s="45">
        <v>0</v>
      </c>
      <c r="EB953" s="45"/>
      <c r="EC953" s="45">
        <v>409.2</v>
      </c>
      <c r="ED953" s="45">
        <v>0</v>
      </c>
      <c r="EE953" s="45">
        <v>0</v>
      </c>
      <c r="EF953" s="45">
        <v>0</v>
      </c>
      <c r="EG953" s="45">
        <v>0</v>
      </c>
      <c r="EH953" s="45"/>
      <c r="EI953" s="74">
        <f t="shared" si="171"/>
        <v>604.20000000000005</v>
      </c>
      <c r="EJ953" s="45">
        <f t="shared" si="172"/>
        <v>195</v>
      </c>
      <c r="EK953" s="45">
        <f t="shared" si="173"/>
        <v>0</v>
      </c>
      <c r="EL953" s="45">
        <f t="shared" si="174"/>
        <v>0</v>
      </c>
      <c r="EM953" s="45">
        <f t="shared" si="175"/>
        <v>0</v>
      </c>
      <c r="EN953" s="45">
        <f t="shared" si="176"/>
        <v>0</v>
      </c>
      <c r="EO953" s="45">
        <f t="shared" si="177"/>
        <v>409.2</v>
      </c>
      <c r="EP953" s="45">
        <f t="shared" si="178"/>
        <v>0</v>
      </c>
      <c r="EQ953" s="45">
        <f t="shared" si="179"/>
        <v>0</v>
      </c>
      <c r="ER953" s="45">
        <f t="shared" si="180"/>
        <v>0</v>
      </c>
      <c r="ES953" s="45">
        <f t="shared" si="181"/>
        <v>0</v>
      </c>
      <c r="ET953" s="45">
        <f t="shared" si="182"/>
        <v>604.20000000000005</v>
      </c>
      <c r="EU953" s="38">
        <v>0.84</v>
      </c>
      <c r="FA953" s="18">
        <v>4515</v>
      </c>
      <c r="FB953" s="18">
        <v>0</v>
      </c>
      <c r="FC953" s="18">
        <v>0</v>
      </c>
      <c r="FD953" s="18">
        <v>0</v>
      </c>
      <c r="FE953" s="18">
        <v>0</v>
      </c>
      <c r="FF953" s="18">
        <v>0</v>
      </c>
      <c r="FG953" s="18">
        <v>0</v>
      </c>
      <c r="FH953" s="18">
        <v>0</v>
      </c>
      <c r="FI953" s="18">
        <v>0</v>
      </c>
      <c r="FJ953" s="18">
        <f t="shared" si="183"/>
        <v>4515</v>
      </c>
      <c r="FK953" s="18">
        <v>0</v>
      </c>
      <c r="FL953" s="18">
        <v>0</v>
      </c>
      <c r="FM953" s="18">
        <v>0</v>
      </c>
      <c r="FN953" s="18">
        <v>0</v>
      </c>
      <c r="FO953" s="18">
        <v>0</v>
      </c>
      <c r="FP953" s="18">
        <v>0</v>
      </c>
      <c r="FQ953" s="18">
        <v>0</v>
      </c>
      <c r="FR953" s="18">
        <v>0</v>
      </c>
      <c r="FS953" s="18">
        <v>0</v>
      </c>
      <c r="FT953" s="45">
        <f t="shared" si="184"/>
        <v>0</v>
      </c>
      <c r="FU953" s="45">
        <f t="shared" si="185"/>
        <v>4515</v>
      </c>
      <c r="FV953" s="45">
        <f t="shared" si="186"/>
        <v>0</v>
      </c>
      <c r="FW953" s="45">
        <f t="shared" si="187"/>
        <v>0</v>
      </c>
      <c r="FX953" s="45">
        <f t="shared" si="188"/>
        <v>0</v>
      </c>
      <c r="FY953" s="45">
        <f t="shared" si="189"/>
        <v>0</v>
      </c>
      <c r="FZ953" s="45">
        <f t="shared" si="190"/>
        <v>0</v>
      </c>
      <c r="GA953" s="45">
        <f t="shared" si="191"/>
        <v>0</v>
      </c>
      <c r="GB953" s="45">
        <f t="shared" si="192"/>
        <v>0</v>
      </c>
      <c r="GC953" s="45">
        <f t="shared" si="193"/>
        <v>0</v>
      </c>
      <c r="GD953" s="45">
        <f t="shared" si="194"/>
        <v>4515</v>
      </c>
      <c r="GE953" s="45">
        <v>0</v>
      </c>
      <c r="GF953" s="45">
        <v>0</v>
      </c>
      <c r="GG953" s="38">
        <v>0</v>
      </c>
      <c r="GH953" s="45">
        <v>0</v>
      </c>
      <c r="GI953" s="45"/>
      <c r="GJ953" s="45"/>
      <c r="GK953" s="45">
        <v>0</v>
      </c>
      <c r="GL953" s="45">
        <v>0</v>
      </c>
      <c r="GM953" s="45">
        <v>0</v>
      </c>
      <c r="GN953">
        <v>0</v>
      </c>
      <c r="GO953" s="39">
        <f t="shared" ref="GO953:GO984" si="202">SUM(GE953:GN953)</f>
        <v>0</v>
      </c>
      <c r="GP953" s="39">
        <f t="shared" si="197"/>
        <v>7951.64</v>
      </c>
      <c r="GQ953" s="39">
        <f t="shared" si="198"/>
        <v>27891.7</v>
      </c>
      <c r="GR953" s="39">
        <f t="shared" si="195"/>
        <v>35843.340000000004</v>
      </c>
      <c r="GS953" t="s">
        <v>420</v>
      </c>
      <c r="GV953" t="s">
        <v>768</v>
      </c>
      <c r="HC953">
        <v>352</v>
      </c>
      <c r="HD953">
        <v>7595</v>
      </c>
      <c r="HE953">
        <v>51987</v>
      </c>
      <c r="HF953">
        <v>49</v>
      </c>
      <c r="HG953">
        <v>5437</v>
      </c>
      <c r="HH953">
        <v>34722</v>
      </c>
      <c r="HI953" s="18"/>
      <c r="HJ953">
        <v>5</v>
      </c>
      <c r="HK953" s="18">
        <v>3844</v>
      </c>
      <c r="HL953">
        <v>377</v>
      </c>
      <c r="HO953">
        <v>75</v>
      </c>
      <c r="HP953">
        <v>75</v>
      </c>
      <c r="HQ953">
        <v>100</v>
      </c>
      <c r="HR953">
        <v>9</v>
      </c>
      <c r="HS953" t="s">
        <v>766</v>
      </c>
      <c r="HU953">
        <v>0</v>
      </c>
      <c r="IA953">
        <v>1.83</v>
      </c>
      <c r="IF953" s="63">
        <v>1</v>
      </c>
      <c r="IG953">
        <v>0.48</v>
      </c>
      <c r="II953" s="35">
        <f t="shared" si="141"/>
        <v>0.48</v>
      </c>
      <c r="IJ953">
        <v>0</v>
      </c>
      <c r="IK953">
        <f t="shared" si="196"/>
        <v>0</v>
      </c>
      <c r="IL953">
        <v>1.72</v>
      </c>
      <c r="IM953" s="18">
        <v>493</v>
      </c>
      <c r="IN953" s="39" t="s">
        <v>411</v>
      </c>
      <c r="IO953" s="62">
        <v>1857</v>
      </c>
      <c r="IP953" s="18">
        <v>2618</v>
      </c>
      <c r="IQ953" s="18">
        <v>1811</v>
      </c>
      <c r="IR953" s="18">
        <v>163</v>
      </c>
      <c r="IS953" s="18">
        <v>8</v>
      </c>
      <c r="IX953" s="18">
        <v>9485</v>
      </c>
      <c r="IY953" s="18">
        <v>0</v>
      </c>
      <c r="IZ953" s="18">
        <v>0</v>
      </c>
      <c r="JB953" s="18">
        <v>0</v>
      </c>
      <c r="JC953" s="18">
        <v>0</v>
      </c>
      <c r="JD953" s="18">
        <v>0</v>
      </c>
      <c r="JE953" s="18" t="s">
        <v>766</v>
      </c>
      <c r="JP953" s="18" t="s">
        <v>766</v>
      </c>
      <c r="JR953" s="18">
        <v>425</v>
      </c>
      <c r="JU953" s="18">
        <v>55</v>
      </c>
      <c r="KF953" s="18">
        <v>0</v>
      </c>
      <c r="KG953" s="18">
        <v>0</v>
      </c>
      <c r="KH953" s="18">
        <v>0</v>
      </c>
      <c r="KI953" s="18">
        <v>42</v>
      </c>
      <c r="KJ953" s="18">
        <v>16</v>
      </c>
      <c r="KK953" s="18">
        <v>16</v>
      </c>
      <c r="KL953" s="18">
        <v>0</v>
      </c>
      <c r="KM953" s="18">
        <v>0</v>
      </c>
      <c r="ME953" s="18" t="s">
        <v>766</v>
      </c>
      <c r="MJ953" s="18" t="s">
        <v>766</v>
      </c>
      <c r="MK953" s="18" t="s">
        <v>766</v>
      </c>
      <c r="MO953" s="18">
        <v>0</v>
      </c>
      <c r="MP953" s="18">
        <v>0</v>
      </c>
      <c r="MQ953" s="18" t="s">
        <v>766</v>
      </c>
      <c r="MS953" s="18">
        <v>26334</v>
      </c>
      <c r="MU953" s="18">
        <v>24</v>
      </c>
      <c r="NL953" s="18" t="s">
        <v>768</v>
      </c>
      <c r="NM953" s="18" t="s">
        <v>1153</v>
      </c>
      <c r="NP953" s="18" t="s">
        <v>1150</v>
      </c>
      <c r="NX953" s="18">
        <f t="shared" si="199"/>
        <v>4564.6222222222214</v>
      </c>
      <c r="NY953" t="str">
        <f t="shared" si="142"/>
        <v>Smaller</v>
      </c>
      <c r="NZ953" t="str">
        <f t="shared" si="143"/>
        <v>Small</v>
      </c>
    </row>
    <row r="954" spans="1:390" ht="16">
      <c r="A954" t="s">
        <v>521</v>
      </c>
      <c r="B954" t="s">
        <v>727</v>
      </c>
      <c r="C954" s="32" t="s">
        <v>728</v>
      </c>
      <c r="D954" s="1" t="s">
        <v>404</v>
      </c>
      <c r="E954" s="8">
        <v>20140</v>
      </c>
      <c r="F954" s="14" t="s">
        <v>1148</v>
      </c>
      <c r="G954" s="44">
        <v>9738.3238095238503</v>
      </c>
      <c r="H954" s="62">
        <v>55227</v>
      </c>
      <c r="I954" s="100"/>
      <c r="J954" s="63">
        <v>203</v>
      </c>
      <c r="K954" s="63">
        <v>5</v>
      </c>
      <c r="R954" s="63">
        <v>41</v>
      </c>
      <c r="U954" s="63">
        <v>33</v>
      </c>
      <c r="V954" s="63">
        <v>904</v>
      </c>
      <c r="AC954" s="93">
        <v>6134</v>
      </c>
      <c r="AG954" s="93">
        <v>22248</v>
      </c>
      <c r="AN954" s="100"/>
      <c r="AO954" s="59">
        <f t="shared" ref="AO954:AO985" si="203">IF(SUM(AC954:AM954)&gt;0,SUM(AC954:AM954),)</f>
        <v>28382</v>
      </c>
      <c r="AP954" s="100"/>
      <c r="AQ954" s="100"/>
      <c r="AR954" s="100"/>
      <c r="AS954" s="100"/>
      <c r="AT954" s="100">
        <v>4950</v>
      </c>
      <c r="AU954" s="100"/>
      <c r="AV954" s="100"/>
      <c r="AW954" s="100"/>
      <c r="AX954" s="100"/>
      <c r="AY954" s="100"/>
      <c r="AZ954" s="100"/>
      <c r="BA954" s="100"/>
      <c r="BB954" s="100">
        <f t="shared" si="201"/>
        <v>4950</v>
      </c>
      <c r="BC954" s="100">
        <v>28251</v>
      </c>
      <c r="BD954" s="100"/>
      <c r="BE954" s="100"/>
      <c r="BF954" s="100"/>
      <c r="BG954" s="100"/>
      <c r="BH954" s="100"/>
      <c r="BI954" s="100"/>
      <c r="BJ954" s="100"/>
      <c r="BK954" s="100"/>
      <c r="BL954" s="100"/>
      <c r="BM954" s="100"/>
      <c r="BN954" s="100"/>
      <c r="BO954" s="100">
        <f t="shared" si="200"/>
        <v>28251</v>
      </c>
      <c r="BP954" s="100">
        <v>0</v>
      </c>
      <c r="BQ954" s="100"/>
      <c r="BR954" s="100"/>
      <c r="BS954" s="100"/>
      <c r="BT954" s="100"/>
      <c r="BU954" s="100"/>
      <c r="BV954" s="62"/>
      <c r="BW954" s="18"/>
      <c r="BX954" s="18"/>
      <c r="BY954" s="18"/>
      <c r="BZ954" s="18">
        <f t="shared" ref="BZ954:BZ985" si="204">IF(SUM(BP954:BY954)&gt;=0,SUM(BP954:BY954),"")</f>
        <v>0</v>
      </c>
      <c r="CA954" s="38">
        <v>70624</v>
      </c>
      <c r="CB954" s="38"/>
      <c r="CC954" s="18"/>
      <c r="CD954" s="38"/>
      <c r="CE954" s="38"/>
      <c r="CF954" s="38"/>
      <c r="CG954" s="38"/>
      <c r="CH954" s="38"/>
      <c r="CI954" s="38"/>
      <c r="CJ954" s="38"/>
      <c r="CK954" s="38"/>
      <c r="CL954" s="38"/>
      <c r="CM954" s="38">
        <f t="shared" ref="CM954:CM985" si="205">SUM(CA954:CK954)</f>
        <v>70624</v>
      </c>
      <c r="CN954" s="38"/>
      <c r="CO954" s="18"/>
      <c r="CP954" s="18"/>
      <c r="CQ954" s="45"/>
      <c r="CR954" s="45"/>
      <c r="CS954" s="38"/>
      <c r="CT954" s="18"/>
      <c r="CU954" s="38"/>
      <c r="CV954" s="45"/>
      <c r="CW954" s="18"/>
      <c r="CX954" s="18">
        <f t="shared" ref="CX954:CX985" si="206">SUM(CN954:CW954)</f>
        <v>0</v>
      </c>
      <c r="CY954" s="18">
        <f t="shared" ref="CY954:CY985" si="207">CA954+CN954</f>
        <v>70624</v>
      </c>
      <c r="CZ954" s="18">
        <f t="shared" ref="CZ954:CZ985" si="208">CC954+CO954</f>
        <v>0</v>
      </c>
      <c r="DA954" s="18">
        <f t="shared" ref="DA954:DA985" si="209">CD954+CP954</f>
        <v>0</v>
      </c>
      <c r="DB954" s="18">
        <f t="shared" ref="DB954:DB985" si="210">CE954+CQ954</f>
        <v>0</v>
      </c>
      <c r="DC954" s="18">
        <f t="shared" ref="DC954:DC985" si="211">CF954+CR954</f>
        <v>0</v>
      </c>
      <c r="DD954" s="18">
        <f t="shared" ref="DD954:DD985" si="212">CG954+CS954</f>
        <v>0</v>
      </c>
      <c r="DE954" s="18">
        <f t="shared" ref="DE954:DE985" si="213">CH954+CT954</f>
        <v>0</v>
      </c>
      <c r="DF954" s="18">
        <f t="shared" ref="DF954:DF985" si="214">CI954+CU954</f>
        <v>0</v>
      </c>
      <c r="DG954" s="18">
        <f t="shared" ref="DG954:DG985" si="215">CJ954+CV954</f>
        <v>0</v>
      </c>
      <c r="DH954" s="18">
        <f t="shared" ref="DH954:DH985" si="216">CK954+CW954</f>
        <v>0</v>
      </c>
      <c r="DI954" s="18">
        <f t="shared" ref="DI954:DI985" si="217">CM954+CX954</f>
        <v>70624</v>
      </c>
      <c r="DJ954" s="45">
        <v>12221</v>
      </c>
      <c r="DK954" s="38"/>
      <c r="DL954" s="38"/>
      <c r="DM954" s="38"/>
      <c r="DN954" s="18"/>
      <c r="DO954" s="18"/>
      <c r="DP954" s="18"/>
      <c r="DQ954" s="18"/>
      <c r="DR954" s="18"/>
      <c r="DS954" s="38"/>
      <c r="DT954" s="18"/>
      <c r="DU954" s="18"/>
      <c r="DV954" s="62">
        <f t="shared" ref="DV954:DV985" si="218">SUM(DJ954:DT954)</f>
        <v>12221</v>
      </c>
      <c r="DW954" s="74">
        <v>194</v>
      </c>
      <c r="DX954" s="45"/>
      <c r="DY954" s="45"/>
      <c r="DZ954" s="45"/>
      <c r="EA954" s="45"/>
      <c r="EB954" s="45"/>
      <c r="EC954" s="45"/>
      <c r="ED954" s="45"/>
      <c r="EE954" s="45"/>
      <c r="EF954" s="45"/>
      <c r="EG954" s="45"/>
      <c r="EH954" s="45"/>
      <c r="EI954" s="74">
        <f t="shared" ref="EI954:EI985" si="219">SUM(DW954:EG954)</f>
        <v>194</v>
      </c>
      <c r="EJ954" s="45">
        <f t="shared" ref="EJ954:EJ985" si="220">DJ954+DW954</f>
        <v>12415</v>
      </c>
      <c r="EK954" s="45">
        <f t="shared" ref="EK954:EK985" si="221">DK954+DX954</f>
        <v>0</v>
      </c>
      <c r="EL954" s="45">
        <f t="shared" ref="EL954:EL985" si="222">DM954+DZ954</f>
        <v>0</v>
      </c>
      <c r="EM954" s="45">
        <f t="shared" ref="EM954:EM985" si="223">DN954+EA954</f>
        <v>0</v>
      </c>
      <c r="EN954" s="45">
        <f t="shared" ref="EN954:EN985" si="224">DO954+EB954</f>
        <v>0</v>
      </c>
      <c r="EO954" s="45">
        <f t="shared" ref="EO954:EO985" si="225">DP954+EC954</f>
        <v>0</v>
      </c>
      <c r="EP954" s="45">
        <f t="shared" ref="EP954:EP985" si="226">DQ954+ED954</f>
        <v>0</v>
      </c>
      <c r="EQ954" s="45">
        <f t="shared" ref="EQ954:EQ985" si="227">DR954+EE954</f>
        <v>0</v>
      </c>
      <c r="ER954" s="45">
        <f t="shared" ref="ER954:ER985" si="228">DS954+EF954</f>
        <v>0</v>
      </c>
      <c r="ES954" s="45">
        <f t="shared" ref="ES954:ES985" si="229">DT954+EG954</f>
        <v>0</v>
      </c>
      <c r="ET954" s="45">
        <f t="shared" ref="ET954:ET985" si="230">DV954+EI954</f>
        <v>12415</v>
      </c>
      <c r="EU954" s="38">
        <v>0.83</v>
      </c>
      <c r="FA954" s="18">
        <v>9690</v>
      </c>
      <c r="FJ954" s="18">
        <f t="shared" ref="FJ954:FJ985" si="231">SUM(FA954:FI954)</f>
        <v>9690</v>
      </c>
      <c r="FT954" s="45">
        <f t="shared" ref="FT954:FT985" si="232">SUM(FK954:FS954)</f>
        <v>0</v>
      </c>
      <c r="FU954" s="45">
        <f t="shared" ref="FU954:FU985" si="233">FA954+FK954</f>
        <v>9690</v>
      </c>
      <c r="FV954" s="45">
        <f t="shared" ref="FV954:FV985" si="234">FB954+FL954</f>
        <v>0</v>
      </c>
      <c r="FW954" s="45">
        <f t="shared" ref="FW954:FW985" si="235">FC954+FM954</f>
        <v>0</v>
      </c>
      <c r="FX954" s="45">
        <f t="shared" ref="FX954:FX985" si="236">FD954+FN954</f>
        <v>0</v>
      </c>
      <c r="FY954" s="45">
        <f t="shared" ref="FY954:FY985" si="237">FE954+FO954</f>
        <v>0</v>
      </c>
      <c r="FZ954" s="45">
        <f t="shared" ref="FZ954:FZ985" si="238">FF954+FP954</f>
        <v>0</v>
      </c>
      <c r="GA954" s="45">
        <f t="shared" ref="GA954:GA985" si="239">FG954+FQ954</f>
        <v>0</v>
      </c>
      <c r="GB954" s="45">
        <f t="shared" ref="GB954:GB985" si="240">FH954+FR954</f>
        <v>0</v>
      </c>
      <c r="GC954" s="45">
        <f t="shared" ref="GC954:GC985" si="241">FI954+FS954</f>
        <v>0</v>
      </c>
      <c r="GD954" s="45">
        <f t="shared" ref="GD954:GD985" si="242">FJ954+FT954</f>
        <v>9690</v>
      </c>
      <c r="GE954" s="45"/>
      <c r="GF954" s="45"/>
      <c r="GG954" s="38"/>
      <c r="GH954" s="45">
        <v>5726.2</v>
      </c>
      <c r="GI954" s="45"/>
      <c r="GJ954" s="45"/>
      <c r="GK954" s="45"/>
      <c r="GL954" s="45"/>
      <c r="GM954" s="45"/>
      <c r="GO954" s="39">
        <f t="shared" si="202"/>
        <v>5726.2</v>
      </c>
      <c r="GP954" s="39">
        <f t="shared" si="197"/>
        <v>56633</v>
      </c>
      <c r="GQ954" s="39">
        <f t="shared" si="198"/>
        <v>97679</v>
      </c>
      <c r="GR954" s="39">
        <f t="shared" ref="GR954:GR985" si="243">GP954+GQ954+GO954</f>
        <v>160038.20000000001</v>
      </c>
      <c r="GS954" t="s">
        <v>420</v>
      </c>
      <c r="GU954" t="s">
        <v>937</v>
      </c>
      <c r="GV954" t="s">
        <v>766</v>
      </c>
      <c r="GY954" t="s">
        <v>405</v>
      </c>
      <c r="HC954" s="39">
        <v>5614</v>
      </c>
      <c r="HD954">
        <v>885</v>
      </c>
      <c r="HE954" s="39">
        <v>32983</v>
      </c>
      <c r="HF954">
        <v>134</v>
      </c>
      <c r="HH954" s="39">
        <v>63189</v>
      </c>
      <c r="HI954" s="18"/>
      <c r="HJ954">
        <v>5</v>
      </c>
      <c r="HK954" s="18">
        <v>30</v>
      </c>
      <c r="HL954" s="39">
        <v>5639</v>
      </c>
      <c r="HM954" s="39"/>
      <c r="HN954" s="39"/>
      <c r="HO954">
        <v>0</v>
      </c>
      <c r="HP954">
        <v>0</v>
      </c>
      <c r="HQ954">
        <v>0</v>
      </c>
      <c r="HR954">
        <v>5</v>
      </c>
      <c r="HS954" t="s">
        <v>766</v>
      </c>
      <c r="HU954">
        <v>6</v>
      </c>
      <c r="IA954">
        <v>3</v>
      </c>
      <c r="IF954" s="63">
        <v>6.25</v>
      </c>
      <c r="IG954">
        <v>6.5</v>
      </c>
      <c r="II954" s="35">
        <f t="shared" si="141"/>
        <v>6.5</v>
      </c>
      <c r="IJ954">
        <v>1</v>
      </c>
      <c r="IK954">
        <f t="shared" ref="IK954:IK985" si="244">IC954+IH954</f>
        <v>0</v>
      </c>
      <c r="IL954">
        <v>3.6</v>
      </c>
      <c r="IM954" s="18">
        <v>12893</v>
      </c>
      <c r="IN954" s="39" t="s">
        <v>411</v>
      </c>
      <c r="IO954" s="62">
        <v>16252</v>
      </c>
      <c r="IP954" s="18">
        <v>13377</v>
      </c>
      <c r="IY954" s="18">
        <v>0</v>
      </c>
      <c r="IZ954" s="18">
        <v>47</v>
      </c>
      <c r="JB954" s="18">
        <v>47</v>
      </c>
      <c r="JC954" s="18">
        <v>238</v>
      </c>
      <c r="JD954" s="18">
        <v>238</v>
      </c>
      <c r="JE954" s="18" t="s">
        <v>768</v>
      </c>
      <c r="JF954" s="18" t="s">
        <v>961</v>
      </c>
      <c r="JG954" s="18" t="s">
        <v>998</v>
      </c>
      <c r="JP954" s="18" t="s">
        <v>766</v>
      </c>
      <c r="JR954" s="18">
        <v>1125</v>
      </c>
      <c r="JU954" s="18">
        <v>70</v>
      </c>
      <c r="KF954" s="18">
        <v>2</v>
      </c>
      <c r="KG954" s="18">
        <v>2</v>
      </c>
      <c r="KH954" s="18">
        <v>19</v>
      </c>
      <c r="KI954" s="18">
        <v>54</v>
      </c>
      <c r="KJ954" s="18">
        <v>36</v>
      </c>
      <c r="KK954" s="18">
        <v>36</v>
      </c>
      <c r="KL954" s="18">
        <v>0</v>
      </c>
      <c r="KM954" s="18">
        <v>0</v>
      </c>
      <c r="ME954" s="18" t="s">
        <v>766</v>
      </c>
      <c r="MJ954" s="18" t="s">
        <v>768</v>
      </c>
      <c r="MK954" s="18" t="s">
        <v>766</v>
      </c>
      <c r="MO954" s="18">
        <v>0</v>
      </c>
      <c r="MP954" s="18">
        <v>0</v>
      </c>
      <c r="MQ954" s="18" t="s">
        <v>768</v>
      </c>
      <c r="MR954" s="18">
        <v>2</v>
      </c>
      <c r="MS954" s="18">
        <v>503168</v>
      </c>
      <c r="MU954" s="18">
        <v>0</v>
      </c>
      <c r="NL954" s="18" t="s">
        <v>766</v>
      </c>
      <c r="NX954" s="18">
        <f t="shared" si="199"/>
        <v>1498.2036630036694</v>
      </c>
      <c r="NY954" t="str">
        <f t="shared" si="142"/>
        <v>Mid-range</v>
      </c>
      <c r="NZ954" t="str">
        <f t="shared" si="143"/>
        <v>Small</v>
      </c>
    </row>
    <row r="955" spans="1:390" ht="16">
      <c r="A955" t="s">
        <v>783</v>
      </c>
      <c r="B955" t="s">
        <v>708</v>
      </c>
      <c r="C955" s="32" t="s">
        <v>709</v>
      </c>
      <c r="D955" s="31" t="s">
        <v>393</v>
      </c>
      <c r="E955" s="8">
        <v>20140</v>
      </c>
      <c r="F955" s="14" t="s">
        <v>1148</v>
      </c>
      <c r="G955" s="44">
        <v>25303.398666666249</v>
      </c>
      <c r="H955" s="62">
        <v>95000</v>
      </c>
      <c r="I955" s="100"/>
      <c r="J955" s="63">
        <v>91</v>
      </c>
      <c r="K955" s="63">
        <v>15</v>
      </c>
      <c r="R955" s="63">
        <v>80</v>
      </c>
      <c r="U955" s="63">
        <v>174</v>
      </c>
      <c r="V955" s="63">
        <v>575</v>
      </c>
      <c r="AC955" s="93">
        <v>7373</v>
      </c>
      <c r="AD955" s="76">
        <v>0</v>
      </c>
      <c r="AF955" s="93">
        <v>0</v>
      </c>
      <c r="AG955" s="93">
        <v>0</v>
      </c>
      <c r="AJ955" s="93">
        <v>0</v>
      </c>
      <c r="AK955" s="93">
        <v>1191</v>
      </c>
      <c r="AL955" s="93">
        <v>114021</v>
      </c>
      <c r="AM955" s="93">
        <v>0</v>
      </c>
      <c r="AN955" s="100"/>
      <c r="AO955" s="59">
        <f t="shared" si="203"/>
        <v>122585</v>
      </c>
      <c r="AP955" s="100">
        <v>2394</v>
      </c>
      <c r="AQ955" s="100">
        <v>0</v>
      </c>
      <c r="AR955" s="100"/>
      <c r="AS955" s="100">
        <v>0</v>
      </c>
      <c r="AT955" s="100">
        <v>0</v>
      </c>
      <c r="AU955" s="100"/>
      <c r="AV955" s="100"/>
      <c r="AW955" s="100">
        <v>0</v>
      </c>
      <c r="AX955" s="100">
        <v>7480</v>
      </c>
      <c r="AY955" s="100">
        <v>47974</v>
      </c>
      <c r="AZ955" s="100">
        <v>0</v>
      </c>
      <c r="BA955" s="100"/>
      <c r="BB955" s="100">
        <f t="shared" si="201"/>
        <v>57848</v>
      </c>
      <c r="BC955" s="100">
        <v>1884</v>
      </c>
      <c r="BD955" s="100"/>
      <c r="BE955" s="100">
        <v>0</v>
      </c>
      <c r="BF955" s="100">
        <v>0</v>
      </c>
      <c r="BG955" s="100">
        <v>0</v>
      </c>
      <c r="BH955" s="100"/>
      <c r="BI955" s="100"/>
      <c r="BJ955" s="100">
        <v>0</v>
      </c>
      <c r="BK955" s="100">
        <v>0</v>
      </c>
      <c r="BL955" s="100">
        <v>30232</v>
      </c>
      <c r="BM955" s="100">
        <v>0</v>
      </c>
      <c r="BN955" s="100"/>
      <c r="BO955" s="100">
        <f t="shared" si="200"/>
        <v>32116</v>
      </c>
      <c r="BP955" s="100">
        <v>0</v>
      </c>
      <c r="BQ955" s="100">
        <v>0</v>
      </c>
      <c r="BR955" s="100">
        <v>0</v>
      </c>
      <c r="BS955" s="100">
        <v>0</v>
      </c>
      <c r="BT955" s="100"/>
      <c r="BU955" s="100"/>
      <c r="BV955" s="62">
        <v>0</v>
      </c>
      <c r="BW955" s="18">
        <v>0</v>
      </c>
      <c r="BX955" s="18">
        <v>2057</v>
      </c>
      <c r="BY955" s="18">
        <v>0</v>
      </c>
      <c r="BZ955" s="18">
        <f t="shared" si="204"/>
        <v>2057</v>
      </c>
      <c r="CA955" s="38">
        <v>94681</v>
      </c>
      <c r="CB955" s="38"/>
      <c r="CC955" s="18">
        <v>0</v>
      </c>
      <c r="CD955" s="38">
        <v>0</v>
      </c>
      <c r="CE955" s="38">
        <v>0</v>
      </c>
      <c r="CF955" s="38"/>
      <c r="CG955" s="38">
        <v>0</v>
      </c>
      <c r="CH955" s="38">
        <v>0</v>
      </c>
      <c r="CI955" s="38">
        <v>0</v>
      </c>
      <c r="CJ955" s="38">
        <v>64204</v>
      </c>
      <c r="CK955" s="38">
        <v>0</v>
      </c>
      <c r="CL955" s="38"/>
      <c r="CM955" s="38">
        <f t="shared" si="205"/>
        <v>158885</v>
      </c>
      <c r="CN955" s="38">
        <v>1465</v>
      </c>
      <c r="CO955" s="18">
        <v>0</v>
      </c>
      <c r="CP955" s="18">
        <v>0</v>
      </c>
      <c r="CQ955" s="45">
        <v>0</v>
      </c>
      <c r="CR955" s="45"/>
      <c r="CS955" s="38">
        <v>0</v>
      </c>
      <c r="CT955" s="18">
        <v>0</v>
      </c>
      <c r="CU955" s="38">
        <v>0</v>
      </c>
      <c r="CV955" s="45">
        <v>44760</v>
      </c>
      <c r="CW955" s="18">
        <v>0</v>
      </c>
      <c r="CX955" s="18">
        <f t="shared" si="206"/>
        <v>46225</v>
      </c>
      <c r="CY955" s="18">
        <f t="shared" si="207"/>
        <v>96146</v>
      </c>
      <c r="CZ955" s="18">
        <f t="shared" si="208"/>
        <v>0</v>
      </c>
      <c r="DA955" s="18">
        <f t="shared" si="209"/>
        <v>0</v>
      </c>
      <c r="DB955" s="18">
        <f t="shared" si="210"/>
        <v>0</v>
      </c>
      <c r="DC955" s="18">
        <f t="shared" si="211"/>
        <v>0</v>
      </c>
      <c r="DD955" s="18">
        <f t="shared" si="212"/>
        <v>0</v>
      </c>
      <c r="DE955" s="18">
        <f t="shared" si="213"/>
        <v>0</v>
      </c>
      <c r="DF955" s="18">
        <f t="shared" si="214"/>
        <v>0</v>
      </c>
      <c r="DG955" s="18">
        <f t="shared" si="215"/>
        <v>108964</v>
      </c>
      <c r="DH955" s="18">
        <f t="shared" si="216"/>
        <v>0</v>
      </c>
      <c r="DI955" s="18">
        <f t="shared" si="217"/>
        <v>205110</v>
      </c>
      <c r="DJ955" s="45">
        <v>250</v>
      </c>
      <c r="DK955" s="38">
        <v>0</v>
      </c>
      <c r="DL955" s="38"/>
      <c r="DM955" s="38">
        <v>0</v>
      </c>
      <c r="DN955" s="18">
        <v>0</v>
      </c>
      <c r="DO955" s="18"/>
      <c r="DP955" s="18">
        <v>0</v>
      </c>
      <c r="DQ955" s="18">
        <v>0</v>
      </c>
      <c r="DR955" s="18">
        <v>0</v>
      </c>
      <c r="DS955" s="38">
        <v>0</v>
      </c>
      <c r="DT955" s="18">
        <v>0</v>
      </c>
      <c r="DU955" s="18"/>
      <c r="DV955" s="62">
        <f t="shared" si="218"/>
        <v>250</v>
      </c>
      <c r="DW955" s="74">
        <v>10750</v>
      </c>
      <c r="DX955" s="45">
        <v>0</v>
      </c>
      <c r="DY955" s="45"/>
      <c r="DZ955" s="45">
        <v>0</v>
      </c>
      <c r="EA955" s="45">
        <v>0</v>
      </c>
      <c r="EB955" s="45"/>
      <c r="EC955" s="45">
        <v>0</v>
      </c>
      <c r="ED955" s="45">
        <v>0</v>
      </c>
      <c r="EE955" s="45">
        <v>0</v>
      </c>
      <c r="EF955" s="45">
        <v>0</v>
      </c>
      <c r="EG955" s="45">
        <v>0</v>
      </c>
      <c r="EH955" s="45"/>
      <c r="EI955" s="74">
        <f t="shared" si="219"/>
        <v>10750</v>
      </c>
      <c r="EJ955" s="45">
        <f t="shared" si="220"/>
        <v>11000</v>
      </c>
      <c r="EK955" s="45">
        <f t="shared" si="221"/>
        <v>0</v>
      </c>
      <c r="EL955" s="45">
        <f t="shared" si="222"/>
        <v>0</v>
      </c>
      <c r="EM955" s="45">
        <f t="shared" si="223"/>
        <v>0</v>
      </c>
      <c r="EN955" s="45">
        <f t="shared" si="224"/>
        <v>0</v>
      </c>
      <c r="EO955" s="45">
        <f t="shared" si="225"/>
        <v>0</v>
      </c>
      <c r="EP955" s="45">
        <f t="shared" si="226"/>
        <v>0</v>
      </c>
      <c r="EQ955" s="45">
        <f t="shared" si="227"/>
        <v>0</v>
      </c>
      <c r="ER955" s="45">
        <f t="shared" si="228"/>
        <v>0</v>
      </c>
      <c r="ES955" s="45">
        <f t="shared" si="229"/>
        <v>0</v>
      </c>
      <c r="ET955" s="45">
        <f t="shared" si="230"/>
        <v>11000</v>
      </c>
      <c r="EU955" s="38">
        <v>0.36</v>
      </c>
      <c r="FA955" s="18">
        <v>0</v>
      </c>
      <c r="FB955" s="18">
        <v>0</v>
      </c>
      <c r="FC955" s="18">
        <v>0</v>
      </c>
      <c r="FD955" s="18">
        <v>0</v>
      </c>
      <c r="FE955" s="18">
        <v>0</v>
      </c>
      <c r="FF955" s="18">
        <v>11328</v>
      </c>
      <c r="FG955" s="18">
        <v>0</v>
      </c>
      <c r="FH955" s="18">
        <v>0</v>
      </c>
      <c r="FI955" s="18">
        <v>0</v>
      </c>
      <c r="FJ955" s="18">
        <f t="shared" si="231"/>
        <v>11328</v>
      </c>
      <c r="FK955" s="18">
        <v>0</v>
      </c>
      <c r="FL955" s="18">
        <v>0</v>
      </c>
      <c r="FM955" s="18">
        <v>0</v>
      </c>
      <c r="FN955" s="18">
        <v>0</v>
      </c>
      <c r="FO955" s="18">
        <v>0</v>
      </c>
      <c r="FP955" s="18">
        <v>0</v>
      </c>
      <c r="FQ955" s="18">
        <v>0</v>
      </c>
      <c r="FR955" s="18">
        <v>0</v>
      </c>
      <c r="FS955" s="18">
        <v>0</v>
      </c>
      <c r="FT955" s="45">
        <f t="shared" si="232"/>
        <v>0</v>
      </c>
      <c r="FU955" s="45">
        <f t="shared" si="233"/>
        <v>0</v>
      </c>
      <c r="FV955" s="45">
        <f t="shared" si="234"/>
        <v>0</v>
      </c>
      <c r="FW955" s="45">
        <f t="shared" si="235"/>
        <v>0</v>
      </c>
      <c r="FX955" s="45">
        <f t="shared" si="236"/>
        <v>0</v>
      </c>
      <c r="FY955" s="45">
        <f t="shared" si="237"/>
        <v>0</v>
      </c>
      <c r="FZ955" s="45">
        <f t="shared" si="238"/>
        <v>11328</v>
      </c>
      <c r="GA955" s="45">
        <f t="shared" si="239"/>
        <v>0</v>
      </c>
      <c r="GB955" s="45">
        <f t="shared" si="240"/>
        <v>0</v>
      </c>
      <c r="GC955" s="45">
        <f t="shared" si="241"/>
        <v>0</v>
      </c>
      <c r="GD955" s="45">
        <f t="shared" si="242"/>
        <v>11328</v>
      </c>
      <c r="GE955" s="45">
        <v>82608</v>
      </c>
      <c r="GF955" s="45">
        <v>0</v>
      </c>
      <c r="GG955" s="38">
        <v>0</v>
      </c>
      <c r="GH955" s="45">
        <v>4810</v>
      </c>
      <c r="GI955" s="45"/>
      <c r="GJ955" s="45"/>
      <c r="GK955" s="45">
        <v>0</v>
      </c>
      <c r="GL955" s="45">
        <v>0</v>
      </c>
      <c r="GM955" s="45">
        <v>0</v>
      </c>
      <c r="GN955">
        <v>0</v>
      </c>
      <c r="GO955" s="39">
        <f t="shared" si="202"/>
        <v>87418</v>
      </c>
      <c r="GP955" s="39">
        <f t="shared" si="197"/>
        <v>154701</v>
      </c>
      <c r="GQ955" s="39">
        <f t="shared" si="198"/>
        <v>287343</v>
      </c>
      <c r="GR955" s="39">
        <f t="shared" si="243"/>
        <v>529462</v>
      </c>
      <c r="GS955" t="s">
        <v>420</v>
      </c>
      <c r="GU955" t="s">
        <v>937</v>
      </c>
      <c r="GV955" t="s">
        <v>766</v>
      </c>
      <c r="GX955" t="s">
        <v>938</v>
      </c>
      <c r="GY955" t="s">
        <v>405</v>
      </c>
      <c r="HC955" s="39">
        <v>3064</v>
      </c>
      <c r="HD955" s="39">
        <v>2063</v>
      </c>
      <c r="HE955" s="39">
        <v>82991</v>
      </c>
      <c r="HF955">
        <v>174</v>
      </c>
      <c r="HG955">
        <v>971</v>
      </c>
      <c r="HH955" s="39">
        <v>73564</v>
      </c>
      <c r="HI955" s="18"/>
      <c r="HJ955">
        <v>191</v>
      </c>
      <c r="HK955" s="18">
        <v>372</v>
      </c>
      <c r="HL955" s="39">
        <v>3236</v>
      </c>
      <c r="HM955" s="39"/>
      <c r="HN955" s="39"/>
      <c r="HO955">
        <v>50</v>
      </c>
      <c r="HP955">
        <v>50</v>
      </c>
      <c r="HQ955">
        <v>5</v>
      </c>
      <c r="HR955">
        <v>10</v>
      </c>
      <c r="HS955" t="s">
        <v>766</v>
      </c>
      <c r="HU955">
        <v>7</v>
      </c>
      <c r="IA955">
        <v>14</v>
      </c>
      <c r="IF955" s="63">
        <v>1.1399999999999999</v>
      </c>
      <c r="IG955">
        <v>9.35</v>
      </c>
      <c r="II955" s="35">
        <f t="shared" si="141"/>
        <v>9.35</v>
      </c>
      <c r="IJ955">
        <v>0</v>
      </c>
      <c r="IK955">
        <f t="shared" si="244"/>
        <v>0</v>
      </c>
      <c r="IL955">
        <v>12.324999999999999</v>
      </c>
      <c r="IM955" s="18">
        <v>15000</v>
      </c>
      <c r="IN955" s="39" t="s">
        <v>400</v>
      </c>
      <c r="IO955" s="62">
        <v>17685</v>
      </c>
      <c r="IP955" s="18">
        <v>52935</v>
      </c>
      <c r="IR955" s="18">
        <v>4311</v>
      </c>
      <c r="IS955" s="18">
        <v>0</v>
      </c>
      <c r="IX955" s="18">
        <v>74931</v>
      </c>
      <c r="IY955" s="18">
        <v>0</v>
      </c>
      <c r="IZ955" s="18">
        <v>0</v>
      </c>
      <c r="JB955" s="18">
        <v>0</v>
      </c>
      <c r="JC955" s="18">
        <v>0</v>
      </c>
      <c r="JD955" s="18">
        <v>0</v>
      </c>
      <c r="JE955" s="18" t="s">
        <v>766</v>
      </c>
      <c r="JP955" s="18" t="s">
        <v>766</v>
      </c>
      <c r="JR955" s="18">
        <v>1544</v>
      </c>
      <c r="JU955" s="18">
        <v>163</v>
      </c>
      <c r="KF955" s="18">
        <v>2</v>
      </c>
      <c r="KG955" s="18">
        <v>12</v>
      </c>
      <c r="KH955" s="18">
        <v>226</v>
      </c>
      <c r="KI955" s="18">
        <v>72</v>
      </c>
      <c r="KJ955" s="18">
        <v>36</v>
      </c>
      <c r="KK955" s="18">
        <v>36</v>
      </c>
      <c r="KL955" s="18">
        <v>7</v>
      </c>
      <c r="KM955" s="18">
        <v>0</v>
      </c>
      <c r="ME955" s="18" t="s">
        <v>766</v>
      </c>
      <c r="MJ955" s="18" t="s">
        <v>768</v>
      </c>
      <c r="MK955" s="18" t="s">
        <v>766</v>
      </c>
      <c r="MO955" s="18">
        <v>224</v>
      </c>
      <c r="MP955" s="18">
        <v>0</v>
      </c>
      <c r="MQ955" s="18" t="s">
        <v>768</v>
      </c>
      <c r="MR955" s="18">
        <v>8</v>
      </c>
      <c r="MS955" s="18">
        <v>458308</v>
      </c>
      <c r="MU955" s="18">
        <v>0</v>
      </c>
      <c r="NL955" s="18" t="s">
        <v>766</v>
      </c>
      <c r="NX955" s="18">
        <f t="shared" si="199"/>
        <v>2706.245846702273</v>
      </c>
      <c r="NY955" t="str">
        <f t="shared" si="142"/>
        <v>Larger</v>
      </c>
      <c r="NZ955" t="str">
        <f t="shared" si="143"/>
        <v>Large</v>
      </c>
    </row>
    <row r="956" spans="1:390" ht="16">
      <c r="A956" t="s">
        <v>540</v>
      </c>
      <c r="B956" t="s">
        <v>541</v>
      </c>
      <c r="C956" s="32" t="s">
        <v>542</v>
      </c>
      <c r="D956" s="31" t="s">
        <v>393</v>
      </c>
      <c r="E956" s="8">
        <v>20140</v>
      </c>
      <c r="F956" s="14" t="s">
        <v>1148</v>
      </c>
      <c r="G956" s="44">
        <v>6988.2914285714169</v>
      </c>
      <c r="H956" s="62">
        <v>24554</v>
      </c>
      <c r="I956" s="100"/>
      <c r="J956" s="63">
        <v>144</v>
      </c>
      <c r="K956" s="63">
        <v>7</v>
      </c>
      <c r="R956" s="63">
        <v>78</v>
      </c>
      <c r="U956" s="63">
        <v>32</v>
      </c>
      <c r="V956" s="63">
        <v>381</v>
      </c>
      <c r="AC956" s="93">
        <v>8511</v>
      </c>
      <c r="AD956" s="76">
        <v>11650</v>
      </c>
      <c r="AF956" s="93">
        <v>225</v>
      </c>
      <c r="AK956" s="93">
        <v>7764</v>
      </c>
      <c r="AL956" s="93">
        <v>10168</v>
      </c>
      <c r="AN956" s="100"/>
      <c r="AO956" s="59">
        <f t="shared" si="203"/>
        <v>38318</v>
      </c>
      <c r="AP956" s="100">
        <v>1200</v>
      </c>
      <c r="AQ956" s="100"/>
      <c r="AR956" s="100"/>
      <c r="AS956" s="100"/>
      <c r="AT956" s="100"/>
      <c r="AU956" s="100"/>
      <c r="AV956" s="100"/>
      <c r="AW956" s="100"/>
      <c r="AX956" s="100"/>
      <c r="AY956" s="100"/>
      <c r="AZ956" s="100"/>
      <c r="BA956" s="100"/>
      <c r="BB956" s="100">
        <f t="shared" si="201"/>
        <v>1200</v>
      </c>
      <c r="BC956" s="100">
        <v>5135</v>
      </c>
      <c r="BD956" s="100"/>
      <c r="BE956" s="100"/>
      <c r="BF956" s="100"/>
      <c r="BG956" s="100"/>
      <c r="BH956" s="100"/>
      <c r="BI956" s="100"/>
      <c r="BJ956" s="100"/>
      <c r="BK956" s="100"/>
      <c r="BL956" s="100"/>
      <c r="BM956" s="100"/>
      <c r="BN956" s="100"/>
      <c r="BO956" s="100">
        <f t="shared" si="200"/>
        <v>5135</v>
      </c>
      <c r="BP956" s="100">
        <v>1335</v>
      </c>
      <c r="BQ956" s="100"/>
      <c r="BR956" s="100"/>
      <c r="BS956" s="100"/>
      <c r="BT956" s="100"/>
      <c r="BU956" s="100"/>
      <c r="BV956" s="62"/>
      <c r="BW956" s="18"/>
      <c r="BX956" s="18"/>
      <c r="BY956" s="18"/>
      <c r="BZ956" s="18">
        <f t="shared" si="204"/>
        <v>1335</v>
      </c>
      <c r="CA956" s="38"/>
      <c r="CB956" s="38"/>
      <c r="CC956" s="18"/>
      <c r="CD956" s="38"/>
      <c r="CE956" s="38"/>
      <c r="CF956" s="38"/>
      <c r="CG956" s="38"/>
      <c r="CH956" s="38"/>
      <c r="CI956" s="38"/>
      <c r="CJ956" s="38">
        <v>36530</v>
      </c>
      <c r="CK956" s="38"/>
      <c r="CL956" s="38"/>
      <c r="CM956" s="38">
        <f t="shared" si="205"/>
        <v>36530</v>
      </c>
      <c r="CN956" s="38"/>
      <c r="CO956" s="18"/>
      <c r="CP956" s="18"/>
      <c r="CQ956" s="45"/>
      <c r="CR956" s="45"/>
      <c r="CS956" s="38"/>
      <c r="CT956" s="18"/>
      <c r="CU956" s="38"/>
      <c r="CV956" s="45"/>
      <c r="CW956" s="18"/>
      <c r="CX956" s="18">
        <f t="shared" si="206"/>
        <v>0</v>
      </c>
      <c r="CY956" s="18">
        <f t="shared" si="207"/>
        <v>0</v>
      </c>
      <c r="CZ956" s="18">
        <f t="shared" si="208"/>
        <v>0</v>
      </c>
      <c r="DA956" s="18">
        <f t="shared" si="209"/>
        <v>0</v>
      </c>
      <c r="DB956" s="18">
        <f t="shared" si="210"/>
        <v>0</v>
      </c>
      <c r="DC956" s="18">
        <f t="shared" si="211"/>
        <v>0</v>
      </c>
      <c r="DD956" s="18">
        <f t="shared" si="212"/>
        <v>0</v>
      </c>
      <c r="DE956" s="18">
        <f t="shared" si="213"/>
        <v>0</v>
      </c>
      <c r="DF956" s="18">
        <f t="shared" si="214"/>
        <v>0</v>
      </c>
      <c r="DG956" s="18">
        <f t="shared" si="215"/>
        <v>36530</v>
      </c>
      <c r="DH956" s="18">
        <f t="shared" si="216"/>
        <v>0</v>
      </c>
      <c r="DI956" s="18">
        <f t="shared" si="217"/>
        <v>36530</v>
      </c>
      <c r="DJ956" s="45"/>
      <c r="DK956" s="38"/>
      <c r="DL956" s="38"/>
      <c r="DM956" s="38"/>
      <c r="DN956" s="18"/>
      <c r="DO956" s="18"/>
      <c r="DP956" s="18"/>
      <c r="DQ956" s="18"/>
      <c r="DR956" s="18"/>
      <c r="DS956" s="38"/>
      <c r="DT956" s="18"/>
      <c r="DU956" s="18"/>
      <c r="DV956" s="62">
        <f t="shared" si="218"/>
        <v>0</v>
      </c>
      <c r="DW956" s="74">
        <v>3090</v>
      </c>
      <c r="DX956" s="45"/>
      <c r="DY956" s="45"/>
      <c r="DZ956" s="45"/>
      <c r="EA956" s="45"/>
      <c r="EB956" s="45"/>
      <c r="EC956" s="45"/>
      <c r="ED956" s="45">
        <v>891</v>
      </c>
      <c r="EE956" s="45"/>
      <c r="EF956" s="45"/>
      <c r="EG956" s="45"/>
      <c r="EH956" s="45"/>
      <c r="EI956" s="74">
        <f t="shared" si="219"/>
        <v>3981</v>
      </c>
      <c r="EJ956" s="45">
        <f t="shared" si="220"/>
        <v>3090</v>
      </c>
      <c r="EK956" s="45">
        <f t="shared" si="221"/>
        <v>0</v>
      </c>
      <c r="EL956" s="45">
        <f t="shared" si="222"/>
        <v>0</v>
      </c>
      <c r="EM956" s="45">
        <f t="shared" si="223"/>
        <v>0</v>
      </c>
      <c r="EN956" s="45">
        <f t="shared" si="224"/>
        <v>0</v>
      </c>
      <c r="EO956" s="45">
        <f t="shared" si="225"/>
        <v>0</v>
      </c>
      <c r="EP956" s="45">
        <f t="shared" si="226"/>
        <v>891</v>
      </c>
      <c r="EQ956" s="45">
        <f t="shared" si="227"/>
        <v>0</v>
      </c>
      <c r="ER956" s="45">
        <f t="shared" si="228"/>
        <v>0</v>
      </c>
      <c r="ES956" s="45">
        <f t="shared" si="229"/>
        <v>0</v>
      </c>
      <c r="ET956" s="45">
        <f t="shared" si="230"/>
        <v>3981</v>
      </c>
      <c r="EU956" s="38">
        <v>0.56000000000000005</v>
      </c>
      <c r="FG956" s="18">
        <v>5705</v>
      </c>
      <c r="FJ956" s="18">
        <f t="shared" si="231"/>
        <v>5705</v>
      </c>
      <c r="FT956" s="45">
        <f t="shared" si="232"/>
        <v>0</v>
      </c>
      <c r="FU956" s="45">
        <f t="shared" si="233"/>
        <v>0</v>
      </c>
      <c r="FV956" s="45">
        <f t="shared" si="234"/>
        <v>0</v>
      </c>
      <c r="FW956" s="45">
        <f t="shared" si="235"/>
        <v>0</v>
      </c>
      <c r="FX956" s="45">
        <f t="shared" si="236"/>
        <v>0</v>
      </c>
      <c r="FY956" s="45">
        <f t="shared" si="237"/>
        <v>0</v>
      </c>
      <c r="FZ956" s="45">
        <f t="shared" si="238"/>
        <v>0</v>
      </c>
      <c r="GA956" s="45">
        <f t="shared" si="239"/>
        <v>5705</v>
      </c>
      <c r="GB956" s="45">
        <f t="shared" si="240"/>
        <v>0</v>
      </c>
      <c r="GC956" s="45">
        <f t="shared" si="241"/>
        <v>0</v>
      </c>
      <c r="GD956" s="45">
        <f t="shared" si="242"/>
        <v>5705</v>
      </c>
      <c r="GE956" s="45"/>
      <c r="GF956" s="45"/>
      <c r="GG956" s="38"/>
      <c r="GH956" s="45"/>
      <c r="GI956" s="45"/>
      <c r="GJ956" s="45"/>
      <c r="GK956" s="45"/>
      <c r="GL956" s="45"/>
      <c r="GM956" s="45"/>
      <c r="GO956" s="39">
        <f t="shared" si="202"/>
        <v>0</v>
      </c>
      <c r="GP956" s="39">
        <f t="shared" si="197"/>
        <v>43453</v>
      </c>
      <c r="GQ956" s="39">
        <f t="shared" si="198"/>
        <v>48751</v>
      </c>
      <c r="GR956" s="39">
        <f t="shared" si="243"/>
        <v>92204</v>
      </c>
      <c r="GS956" t="s">
        <v>420</v>
      </c>
      <c r="GV956" t="s">
        <v>768</v>
      </c>
      <c r="GW956" t="s">
        <v>410</v>
      </c>
      <c r="HC956" s="39">
        <v>1070</v>
      </c>
      <c r="HD956" s="39">
        <v>5076</v>
      </c>
      <c r="HE956" s="39">
        <v>29172</v>
      </c>
      <c r="HF956">
        <v>51</v>
      </c>
      <c r="HG956">
        <v>81</v>
      </c>
      <c r="HH956" s="39">
        <v>108597</v>
      </c>
      <c r="HI956" s="18"/>
      <c r="HJ956">
        <v>381</v>
      </c>
      <c r="HK956" s="18">
        <v>30</v>
      </c>
      <c r="HL956" s="39">
        <v>1070</v>
      </c>
      <c r="HM956" s="39"/>
      <c r="HN956" s="39"/>
      <c r="HO956">
        <v>185</v>
      </c>
      <c r="HP956">
        <v>185</v>
      </c>
      <c r="HQ956">
        <v>136</v>
      </c>
      <c r="HR956">
        <v>27</v>
      </c>
      <c r="HS956" t="s">
        <v>766</v>
      </c>
      <c r="HU956">
        <v>2</v>
      </c>
      <c r="IA956">
        <v>7</v>
      </c>
      <c r="IF956" s="63">
        <v>0.87</v>
      </c>
      <c r="IG956">
        <v>2.86</v>
      </c>
      <c r="II956" s="35">
        <f t="shared" si="141"/>
        <v>2.86</v>
      </c>
      <c r="IK956">
        <f t="shared" si="244"/>
        <v>0</v>
      </c>
      <c r="IL956">
        <v>6</v>
      </c>
      <c r="IM956" s="18">
        <v>13920</v>
      </c>
      <c r="IN956" s="39" t="s">
        <v>400</v>
      </c>
      <c r="IO956" s="62">
        <v>8136</v>
      </c>
      <c r="IP956" s="18">
        <v>6994</v>
      </c>
      <c r="IQ956" s="18">
        <v>719</v>
      </c>
      <c r="IR956" s="18">
        <v>1035</v>
      </c>
      <c r="IS956" s="18">
        <v>542</v>
      </c>
      <c r="IX956" s="18">
        <v>22311</v>
      </c>
      <c r="IY956" s="18">
        <v>249</v>
      </c>
      <c r="IZ956" s="18">
        <v>0</v>
      </c>
      <c r="JB956" s="18">
        <v>211</v>
      </c>
      <c r="JC956" s="18">
        <v>259</v>
      </c>
      <c r="JD956" s="18">
        <v>102</v>
      </c>
      <c r="JE956" s="18" t="s">
        <v>766</v>
      </c>
      <c r="JP956" s="18" t="s">
        <v>768</v>
      </c>
      <c r="JQ956" s="18" t="s">
        <v>1079</v>
      </c>
      <c r="JR956" s="18">
        <v>3362</v>
      </c>
      <c r="JU956" s="18">
        <v>149</v>
      </c>
      <c r="KI956" s="18">
        <v>52</v>
      </c>
      <c r="KJ956" s="18">
        <v>33</v>
      </c>
      <c r="KK956" s="18">
        <v>33</v>
      </c>
      <c r="ME956" s="18" t="s">
        <v>766</v>
      </c>
      <c r="MJ956" s="18" t="s">
        <v>768</v>
      </c>
      <c r="MK956" s="18" t="s">
        <v>768</v>
      </c>
      <c r="MQ956" s="18" t="s">
        <v>766</v>
      </c>
      <c r="MS956" s="18">
        <v>193334</v>
      </c>
      <c r="MU956" s="18">
        <v>223</v>
      </c>
      <c r="NL956" s="18" t="s">
        <v>768</v>
      </c>
      <c r="NO956" s="18" t="s">
        <v>1149</v>
      </c>
      <c r="NX956" s="18">
        <f t="shared" si="199"/>
        <v>2443.4585414585376</v>
      </c>
      <c r="NY956" t="str">
        <f t="shared" si="142"/>
        <v>Mid-range</v>
      </c>
      <c r="NZ956" t="str">
        <f t="shared" si="143"/>
        <v>Small</v>
      </c>
    </row>
    <row r="957" spans="1:390" ht="16">
      <c r="A957" t="s">
        <v>495</v>
      </c>
      <c r="B957" t="s">
        <v>677</v>
      </c>
      <c r="C957" s="32" t="s">
        <v>678</v>
      </c>
      <c r="D957" s="1" t="s">
        <v>404</v>
      </c>
      <c r="E957" s="8">
        <v>20140</v>
      </c>
      <c r="F957" s="14" t="s">
        <v>1148</v>
      </c>
      <c r="G957" s="44">
        <v>5100.1887619047566</v>
      </c>
      <c r="H957" s="62">
        <v>17330</v>
      </c>
      <c r="I957" s="100"/>
      <c r="J957" s="63">
        <v>36</v>
      </c>
      <c r="K957" s="63">
        <v>5</v>
      </c>
      <c r="R957" s="63">
        <v>42</v>
      </c>
      <c r="U957" s="63">
        <v>200</v>
      </c>
      <c r="V957" s="63">
        <v>242</v>
      </c>
      <c r="AC957" s="93">
        <v>8700</v>
      </c>
      <c r="AD957" s="76">
        <v>0</v>
      </c>
      <c r="AF957" s="93">
        <v>0</v>
      </c>
      <c r="AG957" s="93">
        <v>0</v>
      </c>
      <c r="AJ957" s="93">
        <v>0</v>
      </c>
      <c r="AK957" s="93">
        <v>0</v>
      </c>
      <c r="AL957" s="93">
        <v>0</v>
      </c>
      <c r="AM957" s="93">
        <v>0</v>
      </c>
      <c r="AN957" s="100"/>
      <c r="AO957" s="59">
        <f t="shared" si="203"/>
        <v>8700</v>
      </c>
      <c r="AP957" s="100">
        <v>0</v>
      </c>
      <c r="AQ957" s="100">
        <v>0</v>
      </c>
      <c r="AR957" s="100"/>
      <c r="AS957" s="100">
        <v>0</v>
      </c>
      <c r="AT957" s="100">
        <v>0</v>
      </c>
      <c r="AU957" s="100"/>
      <c r="AV957" s="100"/>
      <c r="AW957" s="100">
        <v>0</v>
      </c>
      <c r="AX957" s="100">
        <v>0</v>
      </c>
      <c r="AY957" s="100">
        <v>3720</v>
      </c>
      <c r="AZ957" s="100">
        <v>0</v>
      </c>
      <c r="BA957" s="100"/>
      <c r="BB957" s="100">
        <f t="shared" si="201"/>
        <v>3720</v>
      </c>
      <c r="BC957" s="100">
        <v>10500</v>
      </c>
      <c r="BD957" s="100"/>
      <c r="BE957" s="100">
        <v>0</v>
      </c>
      <c r="BF957" s="100">
        <v>0</v>
      </c>
      <c r="BG957" s="100">
        <v>0</v>
      </c>
      <c r="BH957" s="100"/>
      <c r="BI957" s="100"/>
      <c r="BJ957" s="100">
        <v>0</v>
      </c>
      <c r="BK957" s="100">
        <v>0</v>
      </c>
      <c r="BL957" s="100">
        <v>0</v>
      </c>
      <c r="BM957" s="100">
        <v>0</v>
      </c>
      <c r="BN957" s="100"/>
      <c r="BO957" s="100">
        <f t="shared" si="200"/>
        <v>10500</v>
      </c>
      <c r="BP957" s="62">
        <v>0</v>
      </c>
      <c r="BQ957" s="62">
        <v>0</v>
      </c>
      <c r="BR957" s="62">
        <v>0</v>
      </c>
      <c r="BS957" s="62">
        <v>0</v>
      </c>
      <c r="BT957" s="62"/>
      <c r="BU957" s="62"/>
      <c r="BV957" s="62">
        <v>0</v>
      </c>
      <c r="BW957" s="18">
        <v>0</v>
      </c>
      <c r="BX957" s="18">
        <v>0</v>
      </c>
      <c r="BY957" s="18">
        <v>0</v>
      </c>
      <c r="BZ957" s="18">
        <f t="shared" si="204"/>
        <v>0</v>
      </c>
      <c r="CA957" s="38">
        <v>0</v>
      </c>
      <c r="CB957" s="38"/>
      <c r="CC957" s="18">
        <v>0</v>
      </c>
      <c r="CD957" s="38">
        <v>0</v>
      </c>
      <c r="CE957" s="38">
        <v>0</v>
      </c>
      <c r="CF957" s="38"/>
      <c r="CG957" s="38">
        <v>0</v>
      </c>
      <c r="CH957" s="38">
        <v>0</v>
      </c>
      <c r="CI957" s="38">
        <v>0</v>
      </c>
      <c r="CJ957" s="38">
        <v>32666</v>
      </c>
      <c r="CK957" s="38">
        <v>0</v>
      </c>
      <c r="CL957" s="38"/>
      <c r="CM957" s="38">
        <f t="shared" si="205"/>
        <v>32666</v>
      </c>
      <c r="CN957" s="38">
        <v>0</v>
      </c>
      <c r="CO957" s="18">
        <v>0</v>
      </c>
      <c r="CP957" s="18">
        <v>0</v>
      </c>
      <c r="CQ957" s="45">
        <v>0</v>
      </c>
      <c r="CR957" s="45"/>
      <c r="CS957" s="38">
        <v>0</v>
      </c>
      <c r="CT957" s="18">
        <v>0</v>
      </c>
      <c r="CU957" s="38">
        <v>0</v>
      </c>
      <c r="CV957" s="45">
        <v>0</v>
      </c>
      <c r="CW957" s="18">
        <v>0</v>
      </c>
      <c r="CX957" s="18">
        <f t="shared" si="206"/>
        <v>0</v>
      </c>
      <c r="CY957" s="18">
        <f t="shared" si="207"/>
        <v>0</v>
      </c>
      <c r="CZ957" s="18">
        <f t="shared" si="208"/>
        <v>0</v>
      </c>
      <c r="DA957" s="18">
        <f t="shared" si="209"/>
        <v>0</v>
      </c>
      <c r="DB957" s="18">
        <f t="shared" si="210"/>
        <v>0</v>
      </c>
      <c r="DC957" s="18">
        <f t="shared" si="211"/>
        <v>0</v>
      </c>
      <c r="DD957" s="18">
        <f t="shared" si="212"/>
        <v>0</v>
      </c>
      <c r="DE957" s="18">
        <f t="shared" si="213"/>
        <v>0</v>
      </c>
      <c r="DF957" s="18">
        <f t="shared" si="214"/>
        <v>0</v>
      </c>
      <c r="DG957" s="18">
        <f t="shared" si="215"/>
        <v>32666</v>
      </c>
      <c r="DH957" s="18">
        <f t="shared" si="216"/>
        <v>0</v>
      </c>
      <c r="DI957" s="18">
        <f t="shared" si="217"/>
        <v>32666</v>
      </c>
      <c r="DJ957" s="45">
        <v>0</v>
      </c>
      <c r="DK957" s="38">
        <v>0</v>
      </c>
      <c r="DL957" s="38"/>
      <c r="DM957" s="38">
        <v>0</v>
      </c>
      <c r="DN957" s="18">
        <v>0</v>
      </c>
      <c r="DO957" s="18"/>
      <c r="DP957" s="18">
        <v>0</v>
      </c>
      <c r="DQ957" s="18">
        <v>0</v>
      </c>
      <c r="DR957" s="18">
        <v>0</v>
      </c>
      <c r="DS957" s="38">
        <v>0</v>
      </c>
      <c r="DT957" s="18">
        <v>0</v>
      </c>
      <c r="DU957" s="18"/>
      <c r="DV957" s="62">
        <f t="shared" si="218"/>
        <v>0</v>
      </c>
      <c r="DW957" s="74">
        <v>0</v>
      </c>
      <c r="DX957" s="45">
        <v>0</v>
      </c>
      <c r="DY957" s="45"/>
      <c r="DZ957" s="45">
        <v>0</v>
      </c>
      <c r="EA957" s="45">
        <v>0</v>
      </c>
      <c r="EB957" s="45"/>
      <c r="EC957" s="45">
        <v>0</v>
      </c>
      <c r="ED957" s="45">
        <v>0</v>
      </c>
      <c r="EE957" s="45">
        <v>0</v>
      </c>
      <c r="EF957" s="45">
        <v>0</v>
      </c>
      <c r="EG957" s="45">
        <v>0</v>
      </c>
      <c r="EH957" s="45"/>
      <c r="EI957" s="74">
        <f t="shared" si="219"/>
        <v>0</v>
      </c>
      <c r="EJ957" s="45">
        <f t="shared" si="220"/>
        <v>0</v>
      </c>
      <c r="EK957" s="45">
        <f t="shared" si="221"/>
        <v>0</v>
      </c>
      <c r="EL957" s="45">
        <f t="shared" si="222"/>
        <v>0</v>
      </c>
      <c r="EM957" s="45">
        <f t="shared" si="223"/>
        <v>0</v>
      </c>
      <c r="EN957" s="45">
        <f t="shared" si="224"/>
        <v>0</v>
      </c>
      <c r="EO957" s="45">
        <f t="shared" si="225"/>
        <v>0</v>
      </c>
      <c r="EP957" s="45">
        <f t="shared" si="226"/>
        <v>0</v>
      </c>
      <c r="EQ957" s="45">
        <f t="shared" si="227"/>
        <v>0</v>
      </c>
      <c r="ER957" s="45">
        <f t="shared" si="228"/>
        <v>0</v>
      </c>
      <c r="ES957" s="45">
        <f t="shared" si="229"/>
        <v>0</v>
      </c>
      <c r="ET957" s="45">
        <f t="shared" si="230"/>
        <v>0</v>
      </c>
      <c r="EU957" s="38">
        <v>0.8</v>
      </c>
      <c r="FA957" s="18">
        <v>0</v>
      </c>
      <c r="FB957" s="18">
        <v>0</v>
      </c>
      <c r="FC957" s="18">
        <v>0</v>
      </c>
      <c r="FD957" s="18">
        <v>0</v>
      </c>
      <c r="FE957" s="18">
        <v>0</v>
      </c>
      <c r="FF957" s="18">
        <v>0</v>
      </c>
      <c r="FG957" s="18">
        <v>0</v>
      </c>
      <c r="FH957" s="18">
        <v>0</v>
      </c>
      <c r="FI957" s="18">
        <v>0</v>
      </c>
      <c r="FJ957" s="18">
        <f t="shared" si="231"/>
        <v>0</v>
      </c>
      <c r="FK957" s="18">
        <v>0</v>
      </c>
      <c r="FL957" s="18">
        <v>0</v>
      </c>
      <c r="FM957" s="18">
        <v>0</v>
      </c>
      <c r="FN957" s="18">
        <v>0</v>
      </c>
      <c r="FO957" s="18">
        <v>0</v>
      </c>
      <c r="FP957" s="18">
        <v>0</v>
      </c>
      <c r="FQ957" s="18">
        <v>0</v>
      </c>
      <c r="FR957" s="18">
        <v>0</v>
      </c>
      <c r="FS957" s="18">
        <v>0</v>
      </c>
      <c r="FT957" s="45">
        <f t="shared" si="232"/>
        <v>0</v>
      </c>
      <c r="FU957" s="45">
        <f t="shared" si="233"/>
        <v>0</v>
      </c>
      <c r="FV957" s="45">
        <f t="shared" si="234"/>
        <v>0</v>
      </c>
      <c r="FW957" s="45">
        <f t="shared" si="235"/>
        <v>0</v>
      </c>
      <c r="FX957" s="45">
        <f t="shared" si="236"/>
        <v>0</v>
      </c>
      <c r="FY957" s="45">
        <f t="shared" si="237"/>
        <v>0</v>
      </c>
      <c r="FZ957" s="45">
        <f t="shared" si="238"/>
        <v>0</v>
      </c>
      <c r="GA957" s="45">
        <f t="shared" si="239"/>
        <v>0</v>
      </c>
      <c r="GB957" s="45">
        <f t="shared" si="240"/>
        <v>0</v>
      </c>
      <c r="GC957" s="45">
        <f t="shared" si="241"/>
        <v>0</v>
      </c>
      <c r="GD957" s="45">
        <f t="shared" si="242"/>
        <v>0</v>
      </c>
      <c r="GE957" s="45">
        <v>0</v>
      </c>
      <c r="GF957" s="45">
        <v>0</v>
      </c>
      <c r="GG957" s="38">
        <v>0</v>
      </c>
      <c r="GH957" s="45">
        <v>0</v>
      </c>
      <c r="GI957" s="45"/>
      <c r="GJ957" s="45"/>
      <c r="GK957" s="45">
        <v>0</v>
      </c>
      <c r="GL957" s="45">
        <v>0</v>
      </c>
      <c r="GM957" s="45">
        <v>0</v>
      </c>
      <c r="GN957">
        <v>0</v>
      </c>
      <c r="GO957" s="39">
        <f t="shared" si="202"/>
        <v>0</v>
      </c>
      <c r="GP957" s="39">
        <f t="shared" si="197"/>
        <v>19200</v>
      </c>
      <c r="GQ957" s="39">
        <f t="shared" si="198"/>
        <v>36386</v>
      </c>
      <c r="GR957" s="39">
        <f t="shared" si="243"/>
        <v>55586</v>
      </c>
      <c r="GS957" t="s">
        <v>395</v>
      </c>
      <c r="GV957" t="s">
        <v>768</v>
      </c>
      <c r="GX957" t="s">
        <v>938</v>
      </c>
      <c r="GY957" t="s">
        <v>405</v>
      </c>
      <c r="HC957">
        <v>428</v>
      </c>
      <c r="HD957">
        <v>803</v>
      </c>
      <c r="HE957" s="39">
        <v>52000</v>
      </c>
      <c r="HF957">
        <v>89</v>
      </c>
      <c r="HH957" s="39">
        <v>52288</v>
      </c>
      <c r="HI957" s="18"/>
      <c r="HJ957">
        <v>30</v>
      </c>
      <c r="HK957" s="18">
        <v>0</v>
      </c>
      <c r="HL957">
        <v>427</v>
      </c>
      <c r="HO957">
        <v>0</v>
      </c>
      <c r="HP957">
        <v>0</v>
      </c>
      <c r="HQ957">
        <v>0</v>
      </c>
      <c r="HR957">
        <v>30</v>
      </c>
      <c r="HS957" t="s">
        <v>766</v>
      </c>
      <c r="HU957">
        <v>4</v>
      </c>
      <c r="IA957">
        <v>3</v>
      </c>
      <c r="IF957" s="63">
        <v>1.575</v>
      </c>
      <c r="IG957">
        <v>4.43</v>
      </c>
      <c r="II957" s="35">
        <f t="shared" si="141"/>
        <v>4.43</v>
      </c>
      <c r="IJ957">
        <v>0</v>
      </c>
      <c r="IK957">
        <f t="shared" si="244"/>
        <v>0</v>
      </c>
      <c r="IL957">
        <v>3</v>
      </c>
      <c r="IM957" s="18">
        <v>6895</v>
      </c>
      <c r="IN957" s="39" t="s">
        <v>411</v>
      </c>
      <c r="IO957" s="62">
        <v>5088</v>
      </c>
      <c r="IP957" s="18">
        <v>3519</v>
      </c>
      <c r="IQ957" s="18">
        <v>2753</v>
      </c>
      <c r="IR957" s="18">
        <v>0</v>
      </c>
      <c r="IS957" s="18">
        <v>0</v>
      </c>
      <c r="IX957" s="18">
        <v>11360</v>
      </c>
      <c r="IY957" s="18">
        <v>0</v>
      </c>
      <c r="IZ957" s="18">
        <v>0</v>
      </c>
      <c r="JB957" s="18">
        <v>73</v>
      </c>
      <c r="JC957" s="18">
        <v>50</v>
      </c>
      <c r="JD957" s="18">
        <v>23</v>
      </c>
      <c r="JE957" s="18" t="s">
        <v>768</v>
      </c>
      <c r="JF957" s="18" t="s">
        <v>618</v>
      </c>
      <c r="JG957" s="18" t="s">
        <v>552</v>
      </c>
      <c r="JH957" s="18" t="s">
        <v>1199</v>
      </c>
      <c r="JI957" s="18" t="s">
        <v>675</v>
      </c>
      <c r="JJ957" s="18" t="s">
        <v>586</v>
      </c>
      <c r="JK957" s="18" t="s">
        <v>1200</v>
      </c>
      <c r="JL957" s="18" t="s">
        <v>1201</v>
      </c>
      <c r="JM957" s="18" t="s">
        <v>1202</v>
      </c>
      <c r="JP957" s="18" t="s">
        <v>766</v>
      </c>
      <c r="JR957" s="18">
        <v>4193</v>
      </c>
      <c r="JU957" s="18">
        <v>115</v>
      </c>
      <c r="KF957" s="18">
        <v>3</v>
      </c>
      <c r="KG957" s="18">
        <v>3</v>
      </c>
      <c r="KH957" s="18">
        <v>73</v>
      </c>
      <c r="KI957" s="18">
        <v>57</v>
      </c>
      <c r="KJ957" s="18">
        <v>24</v>
      </c>
      <c r="KK957" s="18">
        <v>24</v>
      </c>
      <c r="KL957" s="18">
        <v>4</v>
      </c>
      <c r="KM957" s="18">
        <v>0</v>
      </c>
      <c r="ME957" s="18" t="s">
        <v>766</v>
      </c>
      <c r="MJ957" s="18" t="s">
        <v>768</v>
      </c>
      <c r="MK957" s="18" t="s">
        <v>766</v>
      </c>
      <c r="MO957" s="18">
        <v>128</v>
      </c>
      <c r="MP957" s="18">
        <v>0</v>
      </c>
      <c r="MQ957" s="18" t="s">
        <v>766</v>
      </c>
      <c r="MU957" s="18">
        <v>0</v>
      </c>
      <c r="NL957" s="18" t="s">
        <v>766</v>
      </c>
      <c r="NX957" s="18">
        <f t="shared" si="199"/>
        <v>1151.2841448994936</v>
      </c>
      <c r="NY957" t="str">
        <f t="shared" si="142"/>
        <v>Smaller</v>
      </c>
      <c r="NZ957" t="str">
        <f t="shared" si="143"/>
        <v>Small</v>
      </c>
    </row>
    <row r="958" spans="1:390" ht="16">
      <c r="A958" t="s">
        <v>465</v>
      </c>
      <c r="B958" t="s">
        <v>745</v>
      </c>
      <c r="C958" s="32" t="s">
        <v>746</v>
      </c>
      <c r="D958" s="1" t="s">
        <v>404</v>
      </c>
      <c r="E958" s="8">
        <v>20140</v>
      </c>
      <c r="F958" s="14" t="s">
        <v>1148</v>
      </c>
      <c r="G958" s="44">
        <v>8244.5679999999466</v>
      </c>
      <c r="H958" s="62">
        <v>30000</v>
      </c>
      <c r="I958" s="100"/>
      <c r="J958" s="63">
        <v>109</v>
      </c>
      <c r="K958" s="63">
        <v>13</v>
      </c>
      <c r="R958" s="63">
        <v>36</v>
      </c>
      <c r="U958" s="63">
        <v>62</v>
      </c>
      <c r="V958" s="63">
        <v>442</v>
      </c>
      <c r="AC958" s="93">
        <v>8753</v>
      </c>
      <c r="AD958" s="76">
        <v>4126</v>
      </c>
      <c r="AL958" s="93">
        <v>5000</v>
      </c>
      <c r="AM958" s="93">
        <v>115</v>
      </c>
      <c r="AN958" s="100"/>
      <c r="AO958" s="59">
        <f t="shared" si="203"/>
        <v>17994</v>
      </c>
      <c r="AP958" s="100">
        <v>923</v>
      </c>
      <c r="AQ958" s="100">
        <v>7307</v>
      </c>
      <c r="AR958" s="100"/>
      <c r="AS958" s="100"/>
      <c r="AT958" s="100"/>
      <c r="AU958" s="100"/>
      <c r="AV958" s="100"/>
      <c r="AW958" s="100"/>
      <c r="AX958" s="100"/>
      <c r="AY958" s="100"/>
      <c r="AZ958" s="100"/>
      <c r="BA958" s="100"/>
      <c r="BB958" s="100">
        <f t="shared" si="201"/>
        <v>8230</v>
      </c>
      <c r="BC958" s="100">
        <v>2570</v>
      </c>
      <c r="BD958" s="100"/>
      <c r="BE958" s="100"/>
      <c r="BF958" s="100"/>
      <c r="BG958" s="100"/>
      <c r="BH958" s="100"/>
      <c r="BI958" s="100"/>
      <c r="BJ958" s="100"/>
      <c r="BK958" s="100"/>
      <c r="BL958" s="100"/>
      <c r="BM958" s="100"/>
      <c r="BN958" s="100"/>
      <c r="BO958" s="100">
        <f t="shared" si="200"/>
        <v>2570</v>
      </c>
      <c r="BP958" s="100"/>
      <c r="BQ958" s="100"/>
      <c r="BR958" s="100"/>
      <c r="BS958" s="100"/>
      <c r="BT958" s="100"/>
      <c r="BU958" s="100"/>
      <c r="BV958" s="62"/>
      <c r="BW958" s="18"/>
      <c r="BX958" s="18"/>
      <c r="BY958" s="18"/>
      <c r="BZ958" s="18">
        <f t="shared" si="204"/>
        <v>0</v>
      </c>
      <c r="CA958" s="38">
        <v>24597</v>
      </c>
      <c r="CB958" s="38"/>
      <c r="CC958" s="18">
        <v>7972</v>
      </c>
      <c r="CD958" s="38"/>
      <c r="CE958" s="38"/>
      <c r="CF958" s="38"/>
      <c r="CG958" s="38"/>
      <c r="CH958" s="38"/>
      <c r="CI958" s="38"/>
      <c r="CJ958" s="38"/>
      <c r="CK958" s="38"/>
      <c r="CL958" s="38"/>
      <c r="CM958" s="38">
        <f t="shared" si="205"/>
        <v>32569</v>
      </c>
      <c r="CN958" s="38"/>
      <c r="CO958" s="18"/>
      <c r="CP958" s="18"/>
      <c r="CQ958" s="45"/>
      <c r="CR958" s="45"/>
      <c r="CS958" s="38"/>
      <c r="CT958" s="18"/>
      <c r="CU958" s="38"/>
      <c r="CV958" s="45"/>
      <c r="CW958" s="18"/>
      <c r="CX958" s="18">
        <f t="shared" si="206"/>
        <v>0</v>
      </c>
      <c r="CY958" s="18">
        <f t="shared" si="207"/>
        <v>24597</v>
      </c>
      <c r="CZ958" s="18">
        <f t="shared" si="208"/>
        <v>7972</v>
      </c>
      <c r="DA958" s="18">
        <f t="shared" si="209"/>
        <v>0</v>
      </c>
      <c r="DB958" s="18">
        <f t="shared" si="210"/>
        <v>0</v>
      </c>
      <c r="DC958" s="18">
        <f t="shared" si="211"/>
        <v>0</v>
      </c>
      <c r="DD958" s="18">
        <f t="shared" si="212"/>
        <v>0</v>
      </c>
      <c r="DE958" s="18">
        <f t="shared" si="213"/>
        <v>0</v>
      </c>
      <c r="DF958" s="18">
        <f t="shared" si="214"/>
        <v>0</v>
      </c>
      <c r="DG958" s="18">
        <f t="shared" si="215"/>
        <v>0</v>
      </c>
      <c r="DH958" s="18">
        <f t="shared" si="216"/>
        <v>0</v>
      </c>
      <c r="DI958" s="18">
        <f t="shared" si="217"/>
        <v>32569</v>
      </c>
      <c r="DJ958" s="45"/>
      <c r="DK958" s="38"/>
      <c r="DL958" s="38"/>
      <c r="DM958" s="38"/>
      <c r="DN958" s="18"/>
      <c r="DO958" s="18"/>
      <c r="DP958" s="18"/>
      <c r="DQ958" s="18"/>
      <c r="DR958" s="18"/>
      <c r="DS958" s="38"/>
      <c r="DT958" s="18"/>
      <c r="DU958" s="18"/>
      <c r="DV958" s="62">
        <f t="shared" si="218"/>
        <v>0</v>
      </c>
      <c r="DW958" s="74">
        <v>1265</v>
      </c>
      <c r="DX958" s="45"/>
      <c r="DY958" s="45"/>
      <c r="DZ958" s="45"/>
      <c r="EA958" s="45"/>
      <c r="EB958" s="45"/>
      <c r="EC958" s="45"/>
      <c r="ED958" s="45"/>
      <c r="EE958" s="45"/>
      <c r="EF958" s="45"/>
      <c r="EG958" s="45"/>
      <c r="EH958" s="45"/>
      <c r="EI958" s="74">
        <f t="shared" si="219"/>
        <v>1265</v>
      </c>
      <c r="EJ958" s="45">
        <f t="shared" si="220"/>
        <v>1265</v>
      </c>
      <c r="EK958" s="45">
        <f t="shared" si="221"/>
        <v>0</v>
      </c>
      <c r="EL958" s="45">
        <f t="shared" si="222"/>
        <v>0</v>
      </c>
      <c r="EM958" s="45">
        <f t="shared" si="223"/>
        <v>0</v>
      </c>
      <c r="EN958" s="45">
        <f t="shared" si="224"/>
        <v>0</v>
      </c>
      <c r="EO958" s="45">
        <f t="shared" si="225"/>
        <v>0</v>
      </c>
      <c r="EP958" s="45">
        <f t="shared" si="226"/>
        <v>0</v>
      </c>
      <c r="EQ958" s="45">
        <f t="shared" si="227"/>
        <v>0</v>
      </c>
      <c r="ER958" s="45">
        <f t="shared" si="228"/>
        <v>0</v>
      </c>
      <c r="ES958" s="45">
        <f t="shared" si="229"/>
        <v>0</v>
      </c>
      <c r="ET958" s="45">
        <f t="shared" si="230"/>
        <v>1265</v>
      </c>
      <c r="EU958" s="38">
        <v>0.47410000000000002</v>
      </c>
      <c r="FJ958" s="18">
        <f t="shared" si="231"/>
        <v>0</v>
      </c>
      <c r="FT958" s="45">
        <f t="shared" si="232"/>
        <v>0</v>
      </c>
      <c r="FU958" s="45">
        <f t="shared" si="233"/>
        <v>0</v>
      </c>
      <c r="FV958" s="45">
        <f t="shared" si="234"/>
        <v>0</v>
      </c>
      <c r="FW958" s="45">
        <f t="shared" si="235"/>
        <v>0</v>
      </c>
      <c r="FX958" s="45">
        <f t="shared" si="236"/>
        <v>0</v>
      </c>
      <c r="FY958" s="45">
        <f t="shared" si="237"/>
        <v>0</v>
      </c>
      <c r="FZ958" s="45">
        <f t="shared" si="238"/>
        <v>0</v>
      </c>
      <c r="GA958" s="45">
        <f t="shared" si="239"/>
        <v>0</v>
      </c>
      <c r="GB958" s="45">
        <f t="shared" si="240"/>
        <v>0</v>
      </c>
      <c r="GC958" s="45">
        <f t="shared" si="241"/>
        <v>0</v>
      </c>
      <c r="GD958" s="45">
        <f t="shared" si="242"/>
        <v>0</v>
      </c>
      <c r="GE958" s="45"/>
      <c r="GF958" s="45">
        <v>2743</v>
      </c>
      <c r="GG958" s="38"/>
      <c r="GH958" s="45"/>
      <c r="GI958" s="45"/>
      <c r="GJ958" s="45"/>
      <c r="GK958" s="45"/>
      <c r="GL958" s="45"/>
      <c r="GM958" s="45"/>
      <c r="GO958" s="39">
        <f t="shared" si="202"/>
        <v>2743</v>
      </c>
      <c r="GP958" s="39">
        <f t="shared" si="197"/>
        <v>20564</v>
      </c>
      <c r="GQ958" s="39">
        <f t="shared" si="198"/>
        <v>42064</v>
      </c>
      <c r="GR958" s="39">
        <f t="shared" si="243"/>
        <v>65371</v>
      </c>
      <c r="GS958" t="s">
        <v>420</v>
      </c>
      <c r="GU958" t="s">
        <v>937</v>
      </c>
      <c r="GV958" t="s">
        <v>766</v>
      </c>
      <c r="GX958" t="s">
        <v>938</v>
      </c>
      <c r="GY958" t="s">
        <v>405</v>
      </c>
      <c r="HC958">
        <v>712</v>
      </c>
      <c r="HD958" s="39">
        <v>4773</v>
      </c>
      <c r="HE958" s="39">
        <v>15063</v>
      </c>
      <c r="HF958">
        <v>25</v>
      </c>
      <c r="HH958" s="39">
        <v>39980</v>
      </c>
      <c r="HI958" s="18"/>
      <c r="HJ958">
        <v>154</v>
      </c>
      <c r="HK958" s="18">
        <v>103</v>
      </c>
      <c r="HL958">
        <v>727</v>
      </c>
      <c r="HO958">
        <v>107</v>
      </c>
      <c r="HP958">
        <v>107</v>
      </c>
      <c r="HQ958">
        <v>0</v>
      </c>
      <c r="HR958">
        <v>166</v>
      </c>
      <c r="HS958" t="s">
        <v>766</v>
      </c>
      <c r="HU958">
        <v>6</v>
      </c>
      <c r="IF958" s="63">
        <v>0.12</v>
      </c>
      <c r="IG958">
        <v>6</v>
      </c>
      <c r="II958" s="35">
        <f t="shared" si="141"/>
        <v>6</v>
      </c>
      <c r="IJ958">
        <v>5</v>
      </c>
      <c r="IK958">
        <f t="shared" si="244"/>
        <v>0</v>
      </c>
      <c r="IL958">
        <v>4.4800000000000004</v>
      </c>
      <c r="IM958" s="18">
        <v>3792</v>
      </c>
      <c r="IN958" s="39" t="s">
        <v>411</v>
      </c>
      <c r="IO958" s="62">
        <v>3034</v>
      </c>
      <c r="IP958" s="18">
        <v>9742</v>
      </c>
      <c r="IQ958" s="18">
        <v>4212</v>
      </c>
      <c r="IR958" s="18">
        <v>4481</v>
      </c>
      <c r="IS958" s="18">
        <v>44</v>
      </c>
      <c r="IX958" s="18">
        <v>21513</v>
      </c>
      <c r="IY958" s="18">
        <v>3</v>
      </c>
      <c r="IZ958" s="18">
        <v>14</v>
      </c>
      <c r="JB958" s="18">
        <v>16</v>
      </c>
      <c r="JC958" s="18">
        <v>0</v>
      </c>
      <c r="JD958" s="18">
        <v>0</v>
      </c>
      <c r="JE958" s="18" t="s">
        <v>768</v>
      </c>
      <c r="JF958" s="18" t="s">
        <v>1013</v>
      </c>
      <c r="JP958" s="18" t="s">
        <v>766</v>
      </c>
      <c r="JR958" s="18">
        <v>2254</v>
      </c>
      <c r="JU958" s="18">
        <v>82</v>
      </c>
      <c r="KF958" s="18">
        <v>2</v>
      </c>
      <c r="KG958" s="18">
        <v>2</v>
      </c>
      <c r="KH958" s="18">
        <v>35</v>
      </c>
      <c r="KI958" s="18">
        <v>48</v>
      </c>
      <c r="KJ958" s="18">
        <v>48</v>
      </c>
      <c r="KK958" s="18">
        <v>48</v>
      </c>
      <c r="KL958" s="18">
        <v>0</v>
      </c>
      <c r="KM958" s="18">
        <v>0</v>
      </c>
      <c r="ME958" s="18" t="s">
        <v>766</v>
      </c>
      <c r="MJ958" s="18" t="s">
        <v>768</v>
      </c>
      <c r="MK958" s="18" t="s">
        <v>768</v>
      </c>
      <c r="MO958" s="18">
        <v>0</v>
      </c>
      <c r="MP958" s="18">
        <v>0</v>
      </c>
      <c r="MQ958" s="18" t="s">
        <v>766</v>
      </c>
      <c r="MS958" s="18">
        <v>194503</v>
      </c>
      <c r="MU958" s="18">
        <v>189</v>
      </c>
      <c r="NL958" s="18" t="s">
        <v>768</v>
      </c>
      <c r="NP958" s="18" t="s">
        <v>1150</v>
      </c>
      <c r="NR958" s="18" t="s">
        <v>1168</v>
      </c>
      <c r="NX958" s="18">
        <f t="shared" si="199"/>
        <v>1374.0946666666578</v>
      </c>
      <c r="NY958" t="str">
        <f t="shared" si="142"/>
        <v>Mid-range</v>
      </c>
      <c r="NZ958" t="str">
        <f t="shared" si="143"/>
        <v>Small</v>
      </c>
    </row>
    <row r="959" spans="1:390" ht="16">
      <c r="A959" t="s">
        <v>778</v>
      </c>
      <c r="B959" t="s">
        <v>427</v>
      </c>
      <c r="C959" s="32" t="s">
        <v>428</v>
      </c>
      <c r="D959" s="31" t="s">
        <v>393</v>
      </c>
      <c r="E959" s="8">
        <v>20140</v>
      </c>
      <c r="F959" s="14" t="s">
        <v>1148</v>
      </c>
      <c r="G959" s="44">
        <v>5163.7339047618889</v>
      </c>
      <c r="H959" s="62">
        <v>46128</v>
      </c>
      <c r="I959" s="100"/>
      <c r="J959" s="63">
        <v>80</v>
      </c>
      <c r="K959" s="63">
        <v>11</v>
      </c>
      <c r="R959" s="63">
        <v>90</v>
      </c>
      <c r="U959" s="63">
        <v>62</v>
      </c>
      <c r="V959" s="63">
        <v>563</v>
      </c>
      <c r="AC959" s="93">
        <v>8878</v>
      </c>
      <c r="AD959" s="76">
        <v>0</v>
      </c>
      <c r="AF959" s="93">
        <v>0</v>
      </c>
      <c r="AG959" s="93">
        <v>0</v>
      </c>
      <c r="AJ959" s="93">
        <v>0</v>
      </c>
      <c r="AK959" s="93">
        <v>0</v>
      </c>
      <c r="AL959" s="93">
        <v>0</v>
      </c>
      <c r="AM959" s="93">
        <v>0</v>
      </c>
      <c r="AN959" s="100"/>
      <c r="AO959" s="59">
        <f t="shared" si="203"/>
        <v>8878</v>
      </c>
      <c r="AP959" s="100">
        <v>3645</v>
      </c>
      <c r="AQ959" s="100">
        <v>0</v>
      </c>
      <c r="AR959" s="100"/>
      <c r="AS959" s="100">
        <v>0</v>
      </c>
      <c r="AT959" s="100">
        <v>0</v>
      </c>
      <c r="AU959" s="100"/>
      <c r="AV959" s="100"/>
      <c r="AW959" s="100">
        <v>0</v>
      </c>
      <c r="AX959" s="100">
        <v>0</v>
      </c>
      <c r="AY959" s="100">
        <v>0</v>
      </c>
      <c r="AZ959" s="100">
        <v>0</v>
      </c>
      <c r="BA959" s="100"/>
      <c r="BB959" s="100">
        <f t="shared" si="201"/>
        <v>3645</v>
      </c>
      <c r="BC959" s="100">
        <v>3645</v>
      </c>
      <c r="BD959" s="100"/>
      <c r="BE959" s="100">
        <v>0</v>
      </c>
      <c r="BF959" s="100">
        <v>0</v>
      </c>
      <c r="BG959" s="100">
        <v>0</v>
      </c>
      <c r="BH959" s="100"/>
      <c r="BI959" s="100"/>
      <c r="BJ959" s="100">
        <v>0</v>
      </c>
      <c r="BK959" s="100">
        <v>0</v>
      </c>
      <c r="BL959" s="100">
        <v>0</v>
      </c>
      <c r="BM959" s="100">
        <v>0</v>
      </c>
      <c r="BN959" s="100"/>
      <c r="BO959" s="100">
        <f t="shared" si="200"/>
        <v>3645</v>
      </c>
      <c r="BP959" s="62">
        <v>0</v>
      </c>
      <c r="BQ959" s="62">
        <v>0</v>
      </c>
      <c r="BR959" s="62">
        <v>0</v>
      </c>
      <c r="BS959" s="62">
        <v>0</v>
      </c>
      <c r="BT959" s="62"/>
      <c r="BU959" s="62"/>
      <c r="BV959" s="62">
        <v>0</v>
      </c>
      <c r="BW959" s="18">
        <v>0</v>
      </c>
      <c r="BX959" s="18">
        <v>0</v>
      </c>
      <c r="BY959" s="18">
        <v>0</v>
      </c>
      <c r="BZ959" s="18">
        <f t="shared" si="204"/>
        <v>0</v>
      </c>
      <c r="CA959" s="38">
        <v>14263.79</v>
      </c>
      <c r="CB959" s="38"/>
      <c r="CC959" s="18">
        <v>0</v>
      </c>
      <c r="CD959" s="38">
        <v>0</v>
      </c>
      <c r="CE959" s="38">
        <v>0</v>
      </c>
      <c r="CF959" s="38"/>
      <c r="CG959" s="38">
        <v>0</v>
      </c>
      <c r="CH959" s="38">
        <v>0</v>
      </c>
      <c r="CI959" s="38">
        <v>0</v>
      </c>
      <c r="CJ959" s="38">
        <v>0</v>
      </c>
      <c r="CK959" s="38">
        <v>0</v>
      </c>
      <c r="CL959" s="38"/>
      <c r="CM959" s="38">
        <f t="shared" si="205"/>
        <v>14263.79</v>
      </c>
      <c r="CN959" s="38">
        <v>0</v>
      </c>
      <c r="CO959" s="18">
        <v>0</v>
      </c>
      <c r="CP959" s="18">
        <v>0</v>
      </c>
      <c r="CQ959" s="45">
        <v>0</v>
      </c>
      <c r="CR959" s="45"/>
      <c r="CS959" s="38">
        <v>0</v>
      </c>
      <c r="CT959" s="18">
        <v>0</v>
      </c>
      <c r="CU959" s="38">
        <v>0</v>
      </c>
      <c r="CV959" s="45">
        <v>0</v>
      </c>
      <c r="CW959" s="18">
        <v>0</v>
      </c>
      <c r="CX959" s="18">
        <f t="shared" si="206"/>
        <v>0</v>
      </c>
      <c r="CY959" s="18">
        <f t="shared" si="207"/>
        <v>14263.79</v>
      </c>
      <c r="CZ959" s="18">
        <f t="shared" si="208"/>
        <v>0</v>
      </c>
      <c r="DA959" s="18">
        <f t="shared" si="209"/>
        <v>0</v>
      </c>
      <c r="DB959" s="18">
        <f t="shared" si="210"/>
        <v>0</v>
      </c>
      <c r="DC959" s="18">
        <f t="shared" si="211"/>
        <v>0</v>
      </c>
      <c r="DD959" s="18">
        <f t="shared" si="212"/>
        <v>0</v>
      </c>
      <c r="DE959" s="18">
        <f t="shared" si="213"/>
        <v>0</v>
      </c>
      <c r="DF959" s="18">
        <f t="shared" si="214"/>
        <v>0</v>
      </c>
      <c r="DG959" s="18">
        <f t="shared" si="215"/>
        <v>0</v>
      </c>
      <c r="DH959" s="18">
        <f t="shared" si="216"/>
        <v>0</v>
      </c>
      <c r="DI959" s="18">
        <f t="shared" si="217"/>
        <v>14263.79</v>
      </c>
      <c r="DJ959" s="45">
        <v>0</v>
      </c>
      <c r="DK959" s="38">
        <v>0</v>
      </c>
      <c r="DL959" s="38"/>
      <c r="DM959" s="38">
        <v>0</v>
      </c>
      <c r="DN959" s="18">
        <v>0</v>
      </c>
      <c r="DO959" s="18"/>
      <c r="DP959" s="18">
        <v>0</v>
      </c>
      <c r="DQ959" s="18">
        <v>0</v>
      </c>
      <c r="DR959" s="18">
        <v>0</v>
      </c>
      <c r="DS959" s="38">
        <v>0</v>
      </c>
      <c r="DT959" s="18">
        <v>0</v>
      </c>
      <c r="DU959" s="18"/>
      <c r="DV959" s="62">
        <f t="shared" si="218"/>
        <v>0</v>
      </c>
      <c r="DW959" s="74">
        <v>0</v>
      </c>
      <c r="DX959" s="45">
        <v>0</v>
      </c>
      <c r="DY959" s="45"/>
      <c r="DZ959" s="45">
        <v>0</v>
      </c>
      <c r="EA959" s="45">
        <v>0</v>
      </c>
      <c r="EB959" s="45"/>
      <c r="EC959" s="45">
        <v>0</v>
      </c>
      <c r="ED959" s="45">
        <v>0</v>
      </c>
      <c r="EE959" s="45">
        <v>0</v>
      </c>
      <c r="EF959" s="45">
        <v>0</v>
      </c>
      <c r="EG959" s="45">
        <v>0</v>
      </c>
      <c r="EH959" s="45"/>
      <c r="EI959" s="74">
        <f t="shared" si="219"/>
        <v>0</v>
      </c>
      <c r="EJ959" s="45">
        <f t="shared" si="220"/>
        <v>0</v>
      </c>
      <c r="EK959" s="45">
        <f t="shared" si="221"/>
        <v>0</v>
      </c>
      <c r="EL959" s="45">
        <f t="shared" si="222"/>
        <v>0</v>
      </c>
      <c r="EM959" s="45">
        <f t="shared" si="223"/>
        <v>0</v>
      </c>
      <c r="EN959" s="45">
        <f t="shared" si="224"/>
        <v>0</v>
      </c>
      <c r="EO959" s="45">
        <f t="shared" si="225"/>
        <v>0</v>
      </c>
      <c r="EP959" s="45">
        <f t="shared" si="226"/>
        <v>0</v>
      </c>
      <c r="EQ959" s="45">
        <f t="shared" si="227"/>
        <v>0</v>
      </c>
      <c r="ER959" s="45">
        <f t="shared" si="228"/>
        <v>0</v>
      </c>
      <c r="ES959" s="45">
        <f t="shared" si="229"/>
        <v>0</v>
      </c>
      <c r="ET959" s="45">
        <f t="shared" si="230"/>
        <v>0</v>
      </c>
      <c r="EU959" s="38">
        <v>0.82350000000000001</v>
      </c>
      <c r="FA959" s="18">
        <v>0</v>
      </c>
      <c r="FB959" s="18">
        <v>0</v>
      </c>
      <c r="FC959" s="18">
        <v>0</v>
      </c>
      <c r="FD959" s="18">
        <v>0</v>
      </c>
      <c r="FE959" s="18">
        <v>0</v>
      </c>
      <c r="FF959" s="18">
        <v>0</v>
      </c>
      <c r="FG959" s="18">
        <v>0</v>
      </c>
      <c r="FH959" s="18">
        <v>0</v>
      </c>
      <c r="FI959" s="18">
        <v>0</v>
      </c>
      <c r="FJ959" s="18">
        <f t="shared" si="231"/>
        <v>0</v>
      </c>
      <c r="FK959" s="18">
        <v>0</v>
      </c>
      <c r="FL959" s="18">
        <v>0</v>
      </c>
      <c r="FM959" s="18">
        <v>0</v>
      </c>
      <c r="FN959" s="18">
        <v>0</v>
      </c>
      <c r="FO959" s="18">
        <v>0</v>
      </c>
      <c r="FP959" s="18">
        <v>0</v>
      </c>
      <c r="FQ959" s="18">
        <v>0</v>
      </c>
      <c r="FR959" s="18">
        <v>0</v>
      </c>
      <c r="FS959" s="18">
        <v>0</v>
      </c>
      <c r="FT959" s="45">
        <f t="shared" si="232"/>
        <v>0</v>
      </c>
      <c r="FU959" s="45">
        <f t="shared" si="233"/>
        <v>0</v>
      </c>
      <c r="FV959" s="45">
        <f t="shared" si="234"/>
        <v>0</v>
      </c>
      <c r="FW959" s="45">
        <f t="shared" si="235"/>
        <v>0</v>
      </c>
      <c r="FX959" s="45">
        <f t="shared" si="236"/>
        <v>0</v>
      </c>
      <c r="FY959" s="45">
        <f t="shared" si="237"/>
        <v>0</v>
      </c>
      <c r="FZ959" s="45">
        <f t="shared" si="238"/>
        <v>0</v>
      </c>
      <c r="GA959" s="45">
        <f t="shared" si="239"/>
        <v>0</v>
      </c>
      <c r="GB959" s="45">
        <f t="shared" si="240"/>
        <v>0</v>
      </c>
      <c r="GC959" s="45">
        <f t="shared" si="241"/>
        <v>0</v>
      </c>
      <c r="GD959" s="45">
        <f t="shared" si="242"/>
        <v>0</v>
      </c>
      <c r="GE959" s="45">
        <v>110869</v>
      </c>
      <c r="GF959" s="45">
        <v>0</v>
      </c>
      <c r="GG959" s="38">
        <v>0</v>
      </c>
      <c r="GH959" s="45">
        <v>0</v>
      </c>
      <c r="GI959" s="45"/>
      <c r="GJ959" s="45"/>
      <c r="GK959" s="45">
        <v>0</v>
      </c>
      <c r="GL959" s="45">
        <v>0</v>
      </c>
      <c r="GM959" s="45">
        <v>0</v>
      </c>
      <c r="GN959">
        <v>0</v>
      </c>
      <c r="GO959" s="39">
        <f t="shared" si="202"/>
        <v>110869</v>
      </c>
      <c r="GP959" s="39">
        <f t="shared" si="197"/>
        <v>12523</v>
      </c>
      <c r="GQ959" s="39">
        <f t="shared" si="198"/>
        <v>17908.79</v>
      </c>
      <c r="GR959" s="39">
        <f t="shared" si="243"/>
        <v>141300.79</v>
      </c>
      <c r="GS959" t="s">
        <v>420</v>
      </c>
      <c r="GU959" t="s">
        <v>1072</v>
      </c>
      <c r="GV959" t="s">
        <v>766</v>
      </c>
      <c r="GW959" t="s">
        <v>410</v>
      </c>
      <c r="HC959">
        <v>898</v>
      </c>
      <c r="HD959">
        <v>1347</v>
      </c>
      <c r="HE959">
        <v>1</v>
      </c>
      <c r="HF959">
        <v>41</v>
      </c>
      <c r="HG959">
        <v>123</v>
      </c>
      <c r="HH959" s="39">
        <v>65354</v>
      </c>
      <c r="HI959" s="18"/>
      <c r="HJ959">
        <v>0</v>
      </c>
      <c r="HK959" s="18">
        <v>0</v>
      </c>
      <c r="HL959">
        <v>898</v>
      </c>
      <c r="HQ959">
        <v>1</v>
      </c>
      <c r="HR959">
        <v>0</v>
      </c>
      <c r="HS959" t="s">
        <v>766</v>
      </c>
      <c r="HU959">
        <v>1</v>
      </c>
      <c r="IA959">
        <v>1</v>
      </c>
      <c r="IF959" s="63">
        <v>1.5</v>
      </c>
      <c r="IG959">
        <v>0.5</v>
      </c>
      <c r="II959" s="35">
        <f t="shared" si="141"/>
        <v>0.5</v>
      </c>
      <c r="IJ959">
        <v>6</v>
      </c>
      <c r="IK959">
        <f t="shared" si="244"/>
        <v>0</v>
      </c>
      <c r="IL959">
        <v>6</v>
      </c>
      <c r="IM959" s="18">
        <v>2950</v>
      </c>
      <c r="IN959" s="39" t="s">
        <v>411</v>
      </c>
      <c r="IO959" s="62">
        <v>51322</v>
      </c>
      <c r="IS959" s="18">
        <v>0</v>
      </c>
      <c r="IX959" s="18">
        <v>51322</v>
      </c>
      <c r="IY959" s="18">
        <v>2330</v>
      </c>
      <c r="IZ959" s="18">
        <v>12025</v>
      </c>
      <c r="JB959" s="18">
        <v>12025</v>
      </c>
      <c r="JC959" s="18">
        <v>2330</v>
      </c>
      <c r="JD959" s="18">
        <v>2330</v>
      </c>
      <c r="JE959" s="18" t="s">
        <v>768</v>
      </c>
      <c r="JF959" s="18" t="s">
        <v>1203</v>
      </c>
      <c r="JG959" s="18" t="s">
        <v>990</v>
      </c>
      <c r="JH959" s="18" t="s">
        <v>1058</v>
      </c>
      <c r="JI959" s="18" t="s">
        <v>1204</v>
      </c>
      <c r="JJ959" s="18" t="s">
        <v>1205</v>
      </c>
      <c r="JK959" s="18" t="s">
        <v>1206</v>
      </c>
      <c r="JL959" s="18" t="s">
        <v>1207</v>
      </c>
      <c r="JM959" s="18" t="s">
        <v>1053</v>
      </c>
      <c r="JN959" s="18" t="s">
        <v>1208</v>
      </c>
      <c r="JO959" s="18" t="s">
        <v>1209</v>
      </c>
      <c r="JP959" s="18" t="s">
        <v>766</v>
      </c>
      <c r="JR959" s="18">
        <v>2700</v>
      </c>
      <c r="JU959" s="18">
        <v>135</v>
      </c>
      <c r="KF959" s="18">
        <v>0</v>
      </c>
      <c r="KG959" s="18">
        <v>0</v>
      </c>
      <c r="KH959" s="18">
        <v>0</v>
      </c>
      <c r="KI959" s="18">
        <v>54.5</v>
      </c>
      <c r="KJ959" s="18">
        <v>38</v>
      </c>
      <c r="KK959" s="18">
        <v>0</v>
      </c>
      <c r="KL959" s="18">
        <v>0</v>
      </c>
      <c r="KM959" s="18">
        <v>0</v>
      </c>
      <c r="ME959" s="18" t="s">
        <v>766</v>
      </c>
      <c r="MJ959" s="18" t="s">
        <v>766</v>
      </c>
      <c r="MK959" s="18" t="s">
        <v>766</v>
      </c>
      <c r="MO959" s="18">
        <v>0</v>
      </c>
      <c r="MP959" s="18">
        <v>0</v>
      </c>
      <c r="MQ959" s="18" t="s">
        <v>766</v>
      </c>
      <c r="MS959" s="18">
        <v>226130</v>
      </c>
      <c r="NL959" s="18" t="s">
        <v>766</v>
      </c>
      <c r="NX959" s="18">
        <f t="shared" si="199"/>
        <v>10327.467809523778</v>
      </c>
      <c r="NY959" t="str">
        <f t="shared" si="142"/>
        <v>Smaller</v>
      </c>
      <c r="NZ959" t="str">
        <f t="shared" si="143"/>
        <v>Small</v>
      </c>
    </row>
    <row r="960" spans="1:390" ht="16">
      <c r="A960" t="s">
        <v>495</v>
      </c>
      <c r="B960" t="s">
        <v>496</v>
      </c>
      <c r="C960" s="32" t="s">
        <v>497</v>
      </c>
      <c r="D960" s="1" t="s">
        <v>404</v>
      </c>
      <c r="E960" s="8">
        <v>20140</v>
      </c>
      <c r="F960" s="14" t="s">
        <v>1148</v>
      </c>
      <c r="G960" s="18">
        <v>6408.3765714285555</v>
      </c>
      <c r="H960" s="62">
        <v>50000</v>
      </c>
      <c r="I960" s="100"/>
      <c r="J960" s="63">
        <v>250</v>
      </c>
      <c r="K960" s="63">
        <v>20</v>
      </c>
      <c r="R960" s="63">
        <v>50</v>
      </c>
      <c r="U960" s="63">
        <v>100</v>
      </c>
      <c r="V960" s="63">
        <v>300</v>
      </c>
      <c r="AC960" s="93">
        <v>9000</v>
      </c>
      <c r="AD960" s="76">
        <v>0</v>
      </c>
      <c r="AF960" s="93">
        <v>0</v>
      </c>
      <c r="AG960" s="93">
        <v>0</v>
      </c>
      <c r="AJ960" s="93">
        <v>0</v>
      </c>
      <c r="AK960" s="93">
        <v>0</v>
      </c>
      <c r="AL960" s="93">
        <v>50000</v>
      </c>
      <c r="AM960" s="93">
        <v>0</v>
      </c>
      <c r="AN960" s="100"/>
      <c r="AO960" s="59">
        <f t="shared" si="203"/>
        <v>59000</v>
      </c>
      <c r="AP960" s="100">
        <v>250</v>
      </c>
      <c r="AQ960" s="100">
        <v>0</v>
      </c>
      <c r="AR960" s="100"/>
      <c r="AS960" s="100">
        <v>0</v>
      </c>
      <c r="AT960" s="100">
        <v>0</v>
      </c>
      <c r="AU960" s="100"/>
      <c r="AV960" s="100"/>
      <c r="AW960" s="100">
        <v>0</v>
      </c>
      <c r="AX960" s="100">
        <v>0</v>
      </c>
      <c r="AY960" s="100">
        <v>30000</v>
      </c>
      <c r="AZ960" s="100">
        <v>0</v>
      </c>
      <c r="BA960" s="100"/>
      <c r="BB960" s="100">
        <f t="shared" si="201"/>
        <v>30250</v>
      </c>
      <c r="BC960" s="100">
        <v>9000</v>
      </c>
      <c r="BD960" s="100"/>
      <c r="BE960" s="100">
        <v>0</v>
      </c>
      <c r="BF960" s="100">
        <v>0</v>
      </c>
      <c r="BG960" s="100">
        <v>0</v>
      </c>
      <c r="BH960" s="100"/>
      <c r="BI960" s="100"/>
      <c r="BJ960" s="100">
        <v>0</v>
      </c>
      <c r="BK960" s="100">
        <v>0</v>
      </c>
      <c r="BL960" s="100">
        <v>0</v>
      </c>
      <c r="BM960" s="100">
        <v>0</v>
      </c>
      <c r="BN960" s="100"/>
      <c r="BO960" s="100">
        <f t="shared" si="200"/>
        <v>9000</v>
      </c>
      <c r="BP960" s="62">
        <v>0</v>
      </c>
      <c r="BQ960" s="62">
        <v>0</v>
      </c>
      <c r="BR960" s="62">
        <v>0</v>
      </c>
      <c r="BS960" s="62">
        <v>0</v>
      </c>
      <c r="BT960" s="62"/>
      <c r="BU960" s="62"/>
      <c r="BV960" s="62">
        <v>0</v>
      </c>
      <c r="BW960" s="18">
        <v>0</v>
      </c>
      <c r="BX960" s="18">
        <v>0</v>
      </c>
      <c r="BY960" s="18">
        <v>0</v>
      </c>
      <c r="BZ960" s="18">
        <f t="shared" si="204"/>
        <v>0</v>
      </c>
      <c r="CA960" s="38">
        <v>36000</v>
      </c>
      <c r="CB960" s="38"/>
      <c r="CC960" s="18">
        <v>0</v>
      </c>
      <c r="CD960" s="38">
        <v>0</v>
      </c>
      <c r="CE960" s="38">
        <v>0</v>
      </c>
      <c r="CF960" s="38"/>
      <c r="CG960" s="38">
        <v>0</v>
      </c>
      <c r="CH960" s="38">
        <v>0</v>
      </c>
      <c r="CI960" s="38">
        <v>0</v>
      </c>
      <c r="CJ960" s="38">
        <v>128000</v>
      </c>
      <c r="CK960" s="38">
        <v>0</v>
      </c>
      <c r="CL960" s="38"/>
      <c r="CM960" s="38">
        <f t="shared" si="205"/>
        <v>164000</v>
      </c>
      <c r="CN960" s="38">
        <v>0</v>
      </c>
      <c r="CO960" s="18">
        <v>0</v>
      </c>
      <c r="CP960" s="18">
        <v>0</v>
      </c>
      <c r="CQ960" s="45">
        <v>0</v>
      </c>
      <c r="CR960" s="45"/>
      <c r="CS960" s="38">
        <v>0</v>
      </c>
      <c r="CT960" s="18">
        <v>0</v>
      </c>
      <c r="CU960" s="38">
        <v>0</v>
      </c>
      <c r="CV960" s="45">
        <v>75000</v>
      </c>
      <c r="CW960" s="18">
        <v>0</v>
      </c>
      <c r="CX960" s="18">
        <f t="shared" si="206"/>
        <v>75000</v>
      </c>
      <c r="CY960" s="18">
        <f t="shared" si="207"/>
        <v>36000</v>
      </c>
      <c r="CZ960" s="18">
        <f t="shared" si="208"/>
        <v>0</v>
      </c>
      <c r="DA960" s="18">
        <f t="shared" si="209"/>
        <v>0</v>
      </c>
      <c r="DB960" s="18">
        <f t="shared" si="210"/>
        <v>0</v>
      </c>
      <c r="DC960" s="18">
        <f t="shared" si="211"/>
        <v>0</v>
      </c>
      <c r="DD960" s="18">
        <f t="shared" si="212"/>
        <v>0</v>
      </c>
      <c r="DE960" s="18">
        <f t="shared" si="213"/>
        <v>0</v>
      </c>
      <c r="DF960" s="18">
        <f t="shared" si="214"/>
        <v>0</v>
      </c>
      <c r="DG960" s="18">
        <f t="shared" si="215"/>
        <v>203000</v>
      </c>
      <c r="DH960" s="18">
        <f t="shared" si="216"/>
        <v>0</v>
      </c>
      <c r="DI960" s="18">
        <f t="shared" si="217"/>
        <v>239000</v>
      </c>
      <c r="DJ960" s="45">
        <v>0</v>
      </c>
      <c r="DK960" s="38">
        <v>0</v>
      </c>
      <c r="DL960" s="38"/>
      <c r="DM960" s="38">
        <v>0</v>
      </c>
      <c r="DN960" s="18"/>
      <c r="DO960" s="18"/>
      <c r="DP960" s="18">
        <v>0</v>
      </c>
      <c r="DQ960" s="18">
        <v>0</v>
      </c>
      <c r="DR960" s="18">
        <v>0</v>
      </c>
      <c r="DS960" s="38">
        <v>0</v>
      </c>
      <c r="DT960" s="18">
        <v>0</v>
      </c>
      <c r="DU960" s="18"/>
      <c r="DV960" s="62">
        <f t="shared" si="218"/>
        <v>0</v>
      </c>
      <c r="DW960" s="74">
        <v>200</v>
      </c>
      <c r="DX960" s="45">
        <v>0</v>
      </c>
      <c r="DY960" s="45"/>
      <c r="DZ960" s="45">
        <v>0</v>
      </c>
      <c r="EA960" s="45">
        <v>0</v>
      </c>
      <c r="EB960" s="45"/>
      <c r="EC960" s="45">
        <v>0</v>
      </c>
      <c r="ED960" s="45">
        <v>0</v>
      </c>
      <c r="EE960" s="45">
        <v>300</v>
      </c>
      <c r="EF960" s="45">
        <v>0</v>
      </c>
      <c r="EG960" s="45">
        <v>0</v>
      </c>
      <c r="EH960" s="45"/>
      <c r="EI960" s="74">
        <f t="shared" si="219"/>
        <v>500</v>
      </c>
      <c r="EJ960" s="45">
        <f t="shared" si="220"/>
        <v>200</v>
      </c>
      <c r="EK960" s="45">
        <f t="shared" si="221"/>
        <v>0</v>
      </c>
      <c r="EL960" s="45">
        <f t="shared" si="222"/>
        <v>0</v>
      </c>
      <c r="EM960" s="45">
        <f t="shared" si="223"/>
        <v>0</v>
      </c>
      <c r="EN960" s="45">
        <f t="shared" si="224"/>
        <v>0</v>
      </c>
      <c r="EO960" s="45">
        <f t="shared" si="225"/>
        <v>0</v>
      </c>
      <c r="EP960" s="45">
        <f t="shared" si="226"/>
        <v>0</v>
      </c>
      <c r="EQ960" s="45">
        <f t="shared" si="227"/>
        <v>300</v>
      </c>
      <c r="ER960" s="45">
        <f t="shared" si="228"/>
        <v>0</v>
      </c>
      <c r="ES960" s="45">
        <f t="shared" si="229"/>
        <v>0</v>
      </c>
      <c r="ET960" s="45">
        <f t="shared" si="230"/>
        <v>500</v>
      </c>
      <c r="EU960" s="38">
        <v>0.59</v>
      </c>
      <c r="FA960" s="18">
        <v>0</v>
      </c>
      <c r="FB960" s="18">
        <v>0</v>
      </c>
      <c r="FC960" s="18">
        <v>0</v>
      </c>
      <c r="FD960" s="18">
        <v>0</v>
      </c>
      <c r="FE960" s="18">
        <v>0</v>
      </c>
      <c r="FF960" s="18">
        <v>0</v>
      </c>
      <c r="FG960" s="18">
        <v>7000</v>
      </c>
      <c r="FH960" s="18">
        <v>0</v>
      </c>
      <c r="FI960" s="18">
        <v>0</v>
      </c>
      <c r="FJ960" s="18">
        <f t="shared" si="231"/>
        <v>7000</v>
      </c>
      <c r="FK960" s="18">
        <v>0</v>
      </c>
      <c r="FL960" s="18">
        <v>0</v>
      </c>
      <c r="FM960" s="18">
        <v>0</v>
      </c>
      <c r="FN960" s="18">
        <v>0</v>
      </c>
      <c r="FO960" s="18">
        <v>0</v>
      </c>
      <c r="FP960" s="18">
        <v>0</v>
      </c>
      <c r="FQ960" s="18">
        <v>300</v>
      </c>
      <c r="FR960" s="18">
        <v>0</v>
      </c>
      <c r="FS960" s="18">
        <v>0</v>
      </c>
      <c r="FT960" s="45">
        <f t="shared" si="232"/>
        <v>300</v>
      </c>
      <c r="FU960" s="45">
        <f t="shared" si="233"/>
        <v>0</v>
      </c>
      <c r="FV960" s="45">
        <f t="shared" si="234"/>
        <v>0</v>
      </c>
      <c r="FW960" s="45">
        <f t="shared" si="235"/>
        <v>0</v>
      </c>
      <c r="FX960" s="45">
        <f t="shared" si="236"/>
        <v>0</v>
      </c>
      <c r="FY960" s="45">
        <f t="shared" si="237"/>
        <v>0</v>
      </c>
      <c r="FZ960" s="45">
        <f t="shared" si="238"/>
        <v>0</v>
      </c>
      <c r="GA960" s="45">
        <f t="shared" si="239"/>
        <v>7300</v>
      </c>
      <c r="GB960" s="45">
        <f t="shared" si="240"/>
        <v>0</v>
      </c>
      <c r="GC960" s="45">
        <f t="shared" si="241"/>
        <v>0</v>
      </c>
      <c r="GD960" s="45">
        <f t="shared" si="242"/>
        <v>7300</v>
      </c>
      <c r="GE960" s="45">
        <v>2500</v>
      </c>
      <c r="GF960" s="45">
        <v>0</v>
      </c>
      <c r="GG960" s="38">
        <v>0</v>
      </c>
      <c r="GH960" s="45">
        <v>50000</v>
      </c>
      <c r="GI960" s="45"/>
      <c r="GJ960" s="45"/>
      <c r="GK960" s="45">
        <v>20000</v>
      </c>
      <c r="GL960" s="45">
        <v>0</v>
      </c>
      <c r="GM960" s="45">
        <v>3000</v>
      </c>
      <c r="GN960">
        <v>2000</v>
      </c>
      <c r="GO960" s="39">
        <f t="shared" si="202"/>
        <v>77500</v>
      </c>
      <c r="GP960" s="39">
        <f t="shared" si="197"/>
        <v>68000</v>
      </c>
      <c r="GQ960" s="39">
        <f t="shared" si="198"/>
        <v>277050</v>
      </c>
      <c r="GR960" s="39">
        <f t="shared" si="243"/>
        <v>422550</v>
      </c>
      <c r="GS960" t="s">
        <v>395</v>
      </c>
      <c r="GV960" t="s">
        <v>768</v>
      </c>
      <c r="GX960" t="s">
        <v>938</v>
      </c>
      <c r="GY960" t="s">
        <v>405</v>
      </c>
      <c r="HC960">
        <v>2000</v>
      </c>
      <c r="HD960">
        <v>1523</v>
      </c>
      <c r="HE960">
        <v>329740</v>
      </c>
      <c r="HF960">
        <v>20</v>
      </c>
      <c r="HG960">
        <v>1000</v>
      </c>
      <c r="HH960">
        <v>69586</v>
      </c>
      <c r="HI960" s="18"/>
      <c r="HJ960">
        <v>50</v>
      </c>
      <c r="HK960" s="18">
        <v>5000</v>
      </c>
      <c r="HL960">
        <v>2200</v>
      </c>
      <c r="HO960">
        <v>30</v>
      </c>
      <c r="HP960">
        <v>30</v>
      </c>
      <c r="HQ960">
        <v>20</v>
      </c>
      <c r="HR960">
        <v>50</v>
      </c>
      <c r="HS960" t="s">
        <v>768</v>
      </c>
      <c r="HT960" t="s">
        <v>1210</v>
      </c>
      <c r="HU960">
        <v>4</v>
      </c>
      <c r="IA960">
        <v>8</v>
      </c>
      <c r="IF960" s="63">
        <v>2</v>
      </c>
      <c r="IG960">
        <v>6</v>
      </c>
      <c r="II960" s="35">
        <f t="shared" si="141"/>
        <v>6</v>
      </c>
      <c r="IJ960">
        <v>0</v>
      </c>
      <c r="IK960">
        <f t="shared" si="244"/>
        <v>0</v>
      </c>
      <c r="IL960">
        <v>8</v>
      </c>
      <c r="IM960" s="18">
        <v>5000</v>
      </c>
      <c r="IN960" s="39" t="s">
        <v>400</v>
      </c>
      <c r="IO960" s="62">
        <v>600</v>
      </c>
      <c r="IQ960" s="18">
        <v>0</v>
      </c>
      <c r="IR960" s="18">
        <v>1523</v>
      </c>
      <c r="IS960" s="18">
        <v>0</v>
      </c>
      <c r="IX960" s="18">
        <v>14524</v>
      </c>
      <c r="IY960" s="18">
        <v>0</v>
      </c>
      <c r="IZ960" s="18">
        <v>64</v>
      </c>
      <c r="JB960" s="18">
        <v>64</v>
      </c>
      <c r="JC960" s="18">
        <v>32</v>
      </c>
      <c r="JD960" s="18">
        <v>32</v>
      </c>
      <c r="JE960" s="18" t="s">
        <v>768</v>
      </c>
      <c r="JF960" s="18" t="s">
        <v>964</v>
      </c>
      <c r="JG960" s="18" t="s">
        <v>956</v>
      </c>
      <c r="JH960" s="18" t="s">
        <v>1042</v>
      </c>
      <c r="JI960" s="18" t="s">
        <v>1041</v>
      </c>
      <c r="JJ960" s="18" t="s">
        <v>1211</v>
      </c>
      <c r="JK960" s="18" t="s">
        <v>1040</v>
      </c>
      <c r="JL960" s="18" t="s">
        <v>1037</v>
      </c>
      <c r="JM960" s="18" t="s">
        <v>1038</v>
      </c>
      <c r="JP960" s="18" t="s">
        <v>768</v>
      </c>
      <c r="JQ960" s="18" t="s">
        <v>1079</v>
      </c>
      <c r="JR960" s="18">
        <v>3320</v>
      </c>
      <c r="JU960" s="18">
        <v>83</v>
      </c>
      <c r="KF960" s="18">
        <v>7</v>
      </c>
      <c r="KG960" s="18">
        <v>7</v>
      </c>
      <c r="KH960" s="18">
        <v>210</v>
      </c>
      <c r="KI960" s="18">
        <v>58</v>
      </c>
      <c r="KJ960" s="18">
        <v>28</v>
      </c>
      <c r="KK960" s="18">
        <v>28</v>
      </c>
      <c r="KL960" s="18">
        <v>4</v>
      </c>
      <c r="KM960" s="18">
        <v>0</v>
      </c>
      <c r="ME960" s="18" t="s">
        <v>766</v>
      </c>
      <c r="MJ960" s="18" t="s">
        <v>768</v>
      </c>
      <c r="MK960" s="18" t="s">
        <v>766</v>
      </c>
      <c r="MO960" s="18">
        <v>120</v>
      </c>
      <c r="MP960" s="18">
        <v>0</v>
      </c>
      <c r="MQ960" s="18" t="s">
        <v>768</v>
      </c>
      <c r="MR960" s="18">
        <v>2</v>
      </c>
      <c r="MS960" s="18">
        <v>750000</v>
      </c>
      <c r="MU960" s="18">
        <v>0</v>
      </c>
      <c r="NL960" s="18" t="s">
        <v>766</v>
      </c>
      <c r="NX960" s="18">
        <f t="shared" si="199"/>
        <v>1068.0627619047593</v>
      </c>
      <c r="NY960" t="str">
        <f t="shared" si="142"/>
        <v>Smaller</v>
      </c>
      <c r="NZ960" t="str">
        <f t="shared" si="143"/>
        <v>Small</v>
      </c>
    </row>
    <row r="961" spans="1:390" ht="16">
      <c r="A961" t="s">
        <v>495</v>
      </c>
      <c r="B961" t="s">
        <v>552</v>
      </c>
      <c r="C961" s="32" t="s">
        <v>553</v>
      </c>
      <c r="D961" s="1" t="s">
        <v>404</v>
      </c>
      <c r="E961" s="8">
        <v>20140</v>
      </c>
      <c r="F961" s="14" t="s">
        <v>1148</v>
      </c>
      <c r="G961" s="44">
        <v>13451.826285714349</v>
      </c>
      <c r="H961" s="62">
        <v>58929</v>
      </c>
      <c r="I961" s="100"/>
      <c r="J961" s="63">
        <v>170</v>
      </c>
      <c r="K961" s="63">
        <v>8</v>
      </c>
      <c r="R961" s="63">
        <v>45</v>
      </c>
      <c r="U961" s="63">
        <v>60</v>
      </c>
      <c r="V961" s="63">
        <v>831</v>
      </c>
      <c r="AC961" s="93">
        <v>9243</v>
      </c>
      <c r="AD961" s="76">
        <v>0</v>
      </c>
      <c r="AF961" s="93">
        <v>0</v>
      </c>
      <c r="AG961" s="93">
        <v>10354</v>
      </c>
      <c r="AJ961" s="93">
        <v>0</v>
      </c>
      <c r="AK961" s="93">
        <v>0</v>
      </c>
      <c r="AL961" s="93">
        <v>0</v>
      </c>
      <c r="AM961" s="93">
        <v>0</v>
      </c>
      <c r="AN961" s="100"/>
      <c r="AO961" s="59">
        <f t="shared" si="203"/>
        <v>19597</v>
      </c>
      <c r="AP961" s="100">
        <v>0</v>
      </c>
      <c r="AQ961" s="100">
        <v>0</v>
      </c>
      <c r="AR961" s="100"/>
      <c r="AS961" s="100">
        <v>0</v>
      </c>
      <c r="AT961" s="100">
        <v>1575</v>
      </c>
      <c r="AU961" s="100"/>
      <c r="AV961" s="100"/>
      <c r="AW961" s="100">
        <v>0</v>
      </c>
      <c r="AX961" s="100">
        <v>0</v>
      </c>
      <c r="AY961" s="100">
        <v>0</v>
      </c>
      <c r="AZ961" s="100">
        <v>4338</v>
      </c>
      <c r="BA961" s="100"/>
      <c r="BB961" s="100">
        <f t="shared" si="201"/>
        <v>5913</v>
      </c>
      <c r="BC961" s="100">
        <v>5000</v>
      </c>
      <c r="BD961" s="100"/>
      <c r="BE961" s="100">
        <v>0</v>
      </c>
      <c r="BF961" s="100">
        <v>0</v>
      </c>
      <c r="BG961" s="100">
        <v>0</v>
      </c>
      <c r="BH961" s="100"/>
      <c r="BI961" s="100"/>
      <c r="BJ961" s="100">
        <v>0</v>
      </c>
      <c r="BK961" s="100">
        <v>0</v>
      </c>
      <c r="BL961" s="100">
        <v>0</v>
      </c>
      <c r="BM961" s="100">
        <v>0</v>
      </c>
      <c r="BN961" s="100"/>
      <c r="BO961" s="100">
        <f t="shared" si="200"/>
        <v>5000</v>
      </c>
      <c r="BP961" s="62">
        <v>0</v>
      </c>
      <c r="BQ961" s="62">
        <v>0</v>
      </c>
      <c r="BR961" s="62">
        <v>0</v>
      </c>
      <c r="BS961" s="62">
        <v>0</v>
      </c>
      <c r="BT961" s="62"/>
      <c r="BU961" s="62"/>
      <c r="BV961" s="62">
        <v>0</v>
      </c>
      <c r="BW961" s="18">
        <v>0</v>
      </c>
      <c r="BX961" s="18">
        <v>0</v>
      </c>
      <c r="BY961" s="18">
        <v>0</v>
      </c>
      <c r="BZ961" s="18">
        <f t="shared" si="204"/>
        <v>0</v>
      </c>
      <c r="CA961" s="38">
        <v>60000</v>
      </c>
      <c r="CB961" s="38"/>
      <c r="CC961" s="18">
        <v>0</v>
      </c>
      <c r="CD961" s="38">
        <v>0</v>
      </c>
      <c r="CE961" s="38">
        <v>3058</v>
      </c>
      <c r="CF961" s="38"/>
      <c r="CG961" s="38">
        <v>0</v>
      </c>
      <c r="CH961" s="38">
        <v>0</v>
      </c>
      <c r="CI961" s="38">
        <v>0</v>
      </c>
      <c r="CJ961" s="38">
        <v>0</v>
      </c>
      <c r="CK961" s="38">
        <v>36000</v>
      </c>
      <c r="CL961" s="38"/>
      <c r="CM961" s="38">
        <f t="shared" si="205"/>
        <v>99058</v>
      </c>
      <c r="CN961" s="38">
        <v>60000</v>
      </c>
      <c r="CO961" s="18">
        <v>0</v>
      </c>
      <c r="CP961" s="18">
        <v>0</v>
      </c>
      <c r="CQ961" s="45">
        <v>0</v>
      </c>
      <c r="CR961" s="45"/>
      <c r="CS961" s="38">
        <v>0</v>
      </c>
      <c r="CT961" s="18">
        <v>0</v>
      </c>
      <c r="CU961" s="38">
        <v>0</v>
      </c>
      <c r="CV961" s="45">
        <v>0</v>
      </c>
      <c r="CW961" s="18">
        <v>36000</v>
      </c>
      <c r="CX961" s="18">
        <f t="shared" si="206"/>
        <v>96000</v>
      </c>
      <c r="CY961" s="18">
        <f t="shared" si="207"/>
        <v>120000</v>
      </c>
      <c r="CZ961" s="18">
        <f t="shared" si="208"/>
        <v>0</v>
      </c>
      <c r="DA961" s="18">
        <f t="shared" si="209"/>
        <v>0</v>
      </c>
      <c r="DB961" s="18">
        <f t="shared" si="210"/>
        <v>3058</v>
      </c>
      <c r="DC961" s="18">
        <f t="shared" si="211"/>
        <v>0</v>
      </c>
      <c r="DD961" s="18">
        <f t="shared" si="212"/>
        <v>0</v>
      </c>
      <c r="DE961" s="18">
        <f t="shared" si="213"/>
        <v>0</v>
      </c>
      <c r="DF961" s="18">
        <f t="shared" si="214"/>
        <v>0</v>
      </c>
      <c r="DG961" s="18">
        <f t="shared" si="215"/>
        <v>0</v>
      </c>
      <c r="DH961" s="18">
        <f t="shared" si="216"/>
        <v>72000</v>
      </c>
      <c r="DI961" s="18">
        <f t="shared" si="217"/>
        <v>195058</v>
      </c>
      <c r="DJ961" s="45">
        <v>0</v>
      </c>
      <c r="DK961" s="38">
        <v>0</v>
      </c>
      <c r="DL961" s="38"/>
      <c r="DM961" s="38">
        <v>0</v>
      </c>
      <c r="DN961" s="18">
        <v>0</v>
      </c>
      <c r="DO961" s="18"/>
      <c r="DP961" s="18">
        <v>0</v>
      </c>
      <c r="DQ961" s="18">
        <v>0</v>
      </c>
      <c r="DR961" s="18">
        <v>0</v>
      </c>
      <c r="DS961" s="38">
        <v>0</v>
      </c>
      <c r="DT961" s="18">
        <v>0</v>
      </c>
      <c r="DU961" s="18"/>
      <c r="DV961" s="62">
        <f t="shared" si="218"/>
        <v>0</v>
      </c>
      <c r="DW961" s="74">
        <v>0</v>
      </c>
      <c r="DX961" s="45">
        <v>0</v>
      </c>
      <c r="DY961" s="45"/>
      <c r="DZ961" s="45">
        <v>0</v>
      </c>
      <c r="EA961" s="45">
        <v>0</v>
      </c>
      <c r="EB961" s="45"/>
      <c r="EC961" s="45">
        <v>0</v>
      </c>
      <c r="ED961" s="45">
        <v>0</v>
      </c>
      <c r="EE961" s="45">
        <v>0</v>
      </c>
      <c r="EF961" s="45">
        <v>0</v>
      </c>
      <c r="EG961" s="45">
        <v>0</v>
      </c>
      <c r="EH961" s="45"/>
      <c r="EI961" s="74">
        <f t="shared" si="219"/>
        <v>0</v>
      </c>
      <c r="EJ961" s="45">
        <f t="shared" si="220"/>
        <v>0</v>
      </c>
      <c r="EK961" s="45">
        <f t="shared" si="221"/>
        <v>0</v>
      </c>
      <c r="EL961" s="45">
        <f t="shared" si="222"/>
        <v>0</v>
      </c>
      <c r="EM961" s="45">
        <f t="shared" si="223"/>
        <v>0</v>
      </c>
      <c r="EN961" s="45">
        <f t="shared" si="224"/>
        <v>0</v>
      </c>
      <c r="EO961" s="45">
        <f t="shared" si="225"/>
        <v>0</v>
      </c>
      <c r="EP961" s="45">
        <f t="shared" si="226"/>
        <v>0</v>
      </c>
      <c r="EQ961" s="45">
        <f t="shared" si="227"/>
        <v>0</v>
      </c>
      <c r="ER961" s="45">
        <f t="shared" si="228"/>
        <v>0</v>
      </c>
      <c r="ES961" s="45">
        <f t="shared" si="229"/>
        <v>0</v>
      </c>
      <c r="ET961" s="45">
        <f t="shared" si="230"/>
        <v>0</v>
      </c>
      <c r="EU961" s="38">
        <v>0.84</v>
      </c>
      <c r="FA961" s="18">
        <v>0</v>
      </c>
      <c r="FB961" s="18">
        <v>0</v>
      </c>
      <c r="FC961" s="18">
        <v>0</v>
      </c>
      <c r="FD961" s="18">
        <v>0</v>
      </c>
      <c r="FE961" s="18">
        <v>0</v>
      </c>
      <c r="FF961" s="18">
        <v>0</v>
      </c>
      <c r="FG961" s="18">
        <v>0</v>
      </c>
      <c r="FH961" s="18">
        <v>0</v>
      </c>
      <c r="FI961" s="18">
        <v>0</v>
      </c>
      <c r="FJ961" s="18">
        <f t="shared" si="231"/>
        <v>0</v>
      </c>
      <c r="FK961" s="18">
        <v>0</v>
      </c>
      <c r="FL961" s="18">
        <v>0</v>
      </c>
      <c r="FM961" s="18">
        <v>0</v>
      </c>
      <c r="FN961" s="18">
        <v>0</v>
      </c>
      <c r="FO961" s="18">
        <v>0</v>
      </c>
      <c r="FP961" s="18">
        <v>0</v>
      </c>
      <c r="FQ961" s="18">
        <v>0</v>
      </c>
      <c r="FR961" s="18">
        <v>0</v>
      </c>
      <c r="FS961" s="18">
        <v>0</v>
      </c>
      <c r="FT961" s="45">
        <f t="shared" si="232"/>
        <v>0</v>
      </c>
      <c r="FU961" s="45">
        <f t="shared" si="233"/>
        <v>0</v>
      </c>
      <c r="FV961" s="45">
        <f t="shared" si="234"/>
        <v>0</v>
      </c>
      <c r="FW961" s="45">
        <f t="shared" si="235"/>
        <v>0</v>
      </c>
      <c r="FX961" s="45">
        <f t="shared" si="236"/>
        <v>0</v>
      </c>
      <c r="FY961" s="45">
        <f t="shared" si="237"/>
        <v>0</v>
      </c>
      <c r="FZ961" s="45">
        <f t="shared" si="238"/>
        <v>0</v>
      </c>
      <c r="GA961" s="45">
        <f t="shared" si="239"/>
        <v>0</v>
      </c>
      <c r="GB961" s="45">
        <f t="shared" si="240"/>
        <v>0</v>
      </c>
      <c r="GC961" s="45">
        <f t="shared" si="241"/>
        <v>0</v>
      </c>
      <c r="GD961" s="45">
        <f t="shared" si="242"/>
        <v>0</v>
      </c>
      <c r="GE961" s="45">
        <v>0</v>
      </c>
      <c r="GF961" s="45">
        <v>0</v>
      </c>
      <c r="GG961" s="38">
        <v>0</v>
      </c>
      <c r="GH961" s="45">
        <v>0</v>
      </c>
      <c r="GI961" s="45"/>
      <c r="GJ961" s="45"/>
      <c r="GK961" s="45">
        <v>0</v>
      </c>
      <c r="GL961" s="45">
        <v>0</v>
      </c>
      <c r="GM961" s="45">
        <v>0</v>
      </c>
      <c r="GN961">
        <v>0</v>
      </c>
      <c r="GO961" s="39">
        <f t="shared" si="202"/>
        <v>0</v>
      </c>
      <c r="GP961" s="39">
        <f t="shared" si="197"/>
        <v>24597</v>
      </c>
      <c r="GQ961" s="39">
        <f t="shared" si="198"/>
        <v>200971</v>
      </c>
      <c r="GR961" s="39">
        <f t="shared" si="243"/>
        <v>225568</v>
      </c>
      <c r="GS961" t="s">
        <v>395</v>
      </c>
      <c r="GV961" t="s">
        <v>768</v>
      </c>
      <c r="GX961" t="s">
        <v>938</v>
      </c>
      <c r="HC961">
        <v>1405</v>
      </c>
      <c r="HD961">
        <v>0</v>
      </c>
      <c r="HE961" s="39">
        <v>23783</v>
      </c>
      <c r="HF961">
        <v>40</v>
      </c>
      <c r="HG961">
        <v>2453</v>
      </c>
      <c r="HH961">
        <v>76260</v>
      </c>
      <c r="HI961" s="18"/>
      <c r="HJ961">
        <v>0</v>
      </c>
      <c r="HK961" s="18">
        <v>0</v>
      </c>
      <c r="HL961">
        <v>1405</v>
      </c>
      <c r="HO961">
        <v>333</v>
      </c>
      <c r="HP961">
        <v>333</v>
      </c>
      <c r="HQ961">
        <v>0</v>
      </c>
      <c r="HR961">
        <v>0</v>
      </c>
      <c r="HS961" t="s">
        <v>766</v>
      </c>
      <c r="HU961">
        <v>5</v>
      </c>
      <c r="IA961">
        <v>5</v>
      </c>
      <c r="IF961" s="63">
        <v>0</v>
      </c>
      <c r="IG961">
        <v>0.45</v>
      </c>
      <c r="II961" s="35">
        <f t="shared" si="141"/>
        <v>0.45</v>
      </c>
      <c r="IJ961">
        <v>0</v>
      </c>
      <c r="IK961">
        <f t="shared" si="244"/>
        <v>0</v>
      </c>
      <c r="IL961">
        <v>5</v>
      </c>
      <c r="IM961" s="18">
        <v>19877</v>
      </c>
      <c r="IN961" s="39" t="s">
        <v>411</v>
      </c>
      <c r="IO961" s="62">
        <v>19652</v>
      </c>
      <c r="IP961" s="18">
        <v>32362</v>
      </c>
      <c r="IQ961" s="18">
        <v>5405</v>
      </c>
      <c r="IR961" s="18">
        <v>18</v>
      </c>
      <c r="IS961" s="18">
        <v>103</v>
      </c>
      <c r="IX961" s="18">
        <v>57540</v>
      </c>
      <c r="IY961" s="18">
        <v>0</v>
      </c>
      <c r="IZ961" s="18">
        <v>35</v>
      </c>
      <c r="JB961" s="18">
        <v>42</v>
      </c>
      <c r="JC961" s="18">
        <v>35</v>
      </c>
      <c r="JD961" s="18">
        <v>42</v>
      </c>
      <c r="JE961" s="18" t="s">
        <v>768</v>
      </c>
      <c r="JF961" s="18" t="s">
        <v>675</v>
      </c>
      <c r="JG961" s="18" t="s">
        <v>1202</v>
      </c>
      <c r="JH961" s="18" t="s">
        <v>586</v>
      </c>
      <c r="JI961" s="18" t="s">
        <v>677</v>
      </c>
      <c r="JJ961" s="18" t="s">
        <v>1200</v>
      </c>
      <c r="JK961" s="18" t="s">
        <v>1199</v>
      </c>
      <c r="JL961" s="18" t="s">
        <v>618</v>
      </c>
      <c r="JM961" s="18" t="s">
        <v>1201</v>
      </c>
      <c r="JP961" s="18" t="s">
        <v>766</v>
      </c>
      <c r="JR961" s="18">
        <v>8680</v>
      </c>
      <c r="JU961" s="18">
        <v>248</v>
      </c>
      <c r="KF961" s="18">
        <v>2</v>
      </c>
      <c r="KG961" s="18">
        <v>2</v>
      </c>
      <c r="KH961" s="18">
        <v>48</v>
      </c>
      <c r="KI961" s="18">
        <v>54</v>
      </c>
      <c r="KJ961" s="18">
        <v>44</v>
      </c>
      <c r="KK961" s="18">
        <v>44</v>
      </c>
      <c r="KL961" s="18">
        <v>0</v>
      </c>
      <c r="KM961" s="18">
        <v>0</v>
      </c>
      <c r="ME961" s="18" t="s">
        <v>766</v>
      </c>
      <c r="MJ961" s="18" t="s">
        <v>768</v>
      </c>
      <c r="MK961" s="18" t="s">
        <v>768</v>
      </c>
      <c r="MO961" s="18">
        <v>0</v>
      </c>
      <c r="MP961" s="18">
        <v>0</v>
      </c>
      <c r="MQ961" s="18" t="s">
        <v>768</v>
      </c>
      <c r="MR961" s="18">
        <v>3</v>
      </c>
      <c r="MS961" s="18">
        <v>326144</v>
      </c>
      <c r="MU961" s="18">
        <v>0</v>
      </c>
      <c r="NL961" s="18" t="s">
        <v>766</v>
      </c>
      <c r="NX961" s="18">
        <f t="shared" si="199"/>
        <v>29892.947301587443</v>
      </c>
      <c r="NY961" t="str">
        <f t="shared" si="142"/>
        <v>Larger</v>
      </c>
      <c r="NZ961" t="str">
        <f t="shared" si="143"/>
        <v>Medium</v>
      </c>
    </row>
    <row r="962" spans="1:390" ht="16">
      <c r="A962" t="s">
        <v>642</v>
      </c>
      <c r="B962" t="s">
        <v>643</v>
      </c>
      <c r="C962" s="32" t="s">
        <v>644</v>
      </c>
      <c r="D962" s="31" t="s">
        <v>393</v>
      </c>
      <c r="E962" s="8">
        <v>20140</v>
      </c>
      <c r="F962" s="14" t="s">
        <v>1148</v>
      </c>
      <c r="G962" s="44">
        <v>2442.8759999999897</v>
      </c>
      <c r="H962" s="62">
        <v>27000</v>
      </c>
      <c r="I962" s="100"/>
      <c r="J962" s="63">
        <v>23</v>
      </c>
      <c r="K962" s="63">
        <v>2</v>
      </c>
      <c r="R962" s="63">
        <v>0</v>
      </c>
      <c r="U962" s="63">
        <v>8</v>
      </c>
      <c r="V962" s="63">
        <v>160</v>
      </c>
      <c r="AC962" s="93">
        <v>9410</v>
      </c>
      <c r="AD962" s="76">
        <v>0</v>
      </c>
      <c r="AF962" s="93">
        <v>0</v>
      </c>
      <c r="AG962" s="93">
        <v>0</v>
      </c>
      <c r="AJ962" s="93">
        <v>0</v>
      </c>
      <c r="AK962" s="93">
        <v>0</v>
      </c>
      <c r="AL962" s="93">
        <v>0</v>
      </c>
      <c r="AM962" s="93">
        <v>0</v>
      </c>
      <c r="AN962" s="100"/>
      <c r="AO962" s="59">
        <f t="shared" si="203"/>
        <v>9410</v>
      </c>
      <c r="AP962" s="100">
        <v>2603</v>
      </c>
      <c r="AQ962" s="100">
        <v>0</v>
      </c>
      <c r="AR962" s="100"/>
      <c r="AS962" s="100">
        <v>0</v>
      </c>
      <c r="AT962" s="100">
        <v>0</v>
      </c>
      <c r="AU962" s="100"/>
      <c r="AV962" s="100"/>
      <c r="AW962" s="100">
        <v>0</v>
      </c>
      <c r="AX962" s="100">
        <v>0</v>
      </c>
      <c r="AY962" s="100">
        <v>0</v>
      </c>
      <c r="AZ962" s="100">
        <v>0</v>
      </c>
      <c r="BA962" s="100"/>
      <c r="BB962" s="100">
        <f t="shared" si="201"/>
        <v>2603</v>
      </c>
      <c r="BC962" s="100">
        <v>562</v>
      </c>
      <c r="BD962" s="100"/>
      <c r="BE962" s="100">
        <v>0</v>
      </c>
      <c r="BF962" s="100">
        <v>0</v>
      </c>
      <c r="BG962" s="100">
        <v>0</v>
      </c>
      <c r="BH962" s="100"/>
      <c r="BI962" s="100"/>
      <c r="BJ962" s="100">
        <v>0</v>
      </c>
      <c r="BK962" s="100">
        <v>0</v>
      </c>
      <c r="BL962" s="100">
        <v>0</v>
      </c>
      <c r="BM962" s="100">
        <v>0</v>
      </c>
      <c r="BN962" s="100"/>
      <c r="BO962" s="100">
        <f t="shared" si="200"/>
        <v>562</v>
      </c>
      <c r="BP962" s="62">
        <v>0</v>
      </c>
      <c r="BQ962" s="62">
        <v>0</v>
      </c>
      <c r="BR962" s="62">
        <v>0</v>
      </c>
      <c r="BS962" s="62">
        <v>0</v>
      </c>
      <c r="BT962" s="62"/>
      <c r="BU962" s="62"/>
      <c r="BV962" s="62">
        <v>0</v>
      </c>
      <c r="BW962" s="18">
        <v>0</v>
      </c>
      <c r="BX962" s="18">
        <v>0</v>
      </c>
      <c r="BY962" s="18">
        <v>0</v>
      </c>
      <c r="BZ962" s="18">
        <f t="shared" si="204"/>
        <v>0</v>
      </c>
      <c r="CA962" s="38">
        <v>10000</v>
      </c>
      <c r="CB962" s="38"/>
      <c r="CC962" s="18">
        <v>0</v>
      </c>
      <c r="CD962" s="38">
        <v>0</v>
      </c>
      <c r="CE962" s="38">
        <v>0</v>
      </c>
      <c r="CF962" s="38"/>
      <c r="CG962" s="38">
        <v>0</v>
      </c>
      <c r="CH962" s="38">
        <v>0</v>
      </c>
      <c r="CI962" s="38">
        <v>0</v>
      </c>
      <c r="CJ962" s="38">
        <v>0</v>
      </c>
      <c r="CK962" s="38">
        <v>0</v>
      </c>
      <c r="CL962" s="38"/>
      <c r="CM962" s="38">
        <f t="shared" si="205"/>
        <v>10000</v>
      </c>
      <c r="CN962" s="38">
        <v>0</v>
      </c>
      <c r="CO962" s="18">
        <v>0</v>
      </c>
      <c r="CP962" s="18">
        <v>0</v>
      </c>
      <c r="CQ962" s="45">
        <v>0</v>
      </c>
      <c r="CR962" s="45"/>
      <c r="CS962" s="38">
        <v>0</v>
      </c>
      <c r="CT962" s="18">
        <v>0</v>
      </c>
      <c r="CU962" s="38">
        <v>0</v>
      </c>
      <c r="CV962" s="45">
        <v>0</v>
      </c>
      <c r="CW962" s="18">
        <v>0</v>
      </c>
      <c r="CX962" s="18">
        <f t="shared" si="206"/>
        <v>0</v>
      </c>
      <c r="CY962" s="18">
        <f t="shared" si="207"/>
        <v>10000</v>
      </c>
      <c r="CZ962" s="18">
        <f t="shared" si="208"/>
        <v>0</v>
      </c>
      <c r="DA962" s="18">
        <f t="shared" si="209"/>
        <v>0</v>
      </c>
      <c r="DB962" s="18">
        <f t="shared" si="210"/>
        <v>0</v>
      </c>
      <c r="DC962" s="18">
        <f t="shared" si="211"/>
        <v>0</v>
      </c>
      <c r="DD962" s="18">
        <f t="shared" si="212"/>
        <v>0</v>
      </c>
      <c r="DE962" s="18">
        <f t="shared" si="213"/>
        <v>0</v>
      </c>
      <c r="DF962" s="18">
        <f t="shared" si="214"/>
        <v>0</v>
      </c>
      <c r="DG962" s="18">
        <f t="shared" si="215"/>
        <v>0</v>
      </c>
      <c r="DH962" s="18">
        <f t="shared" si="216"/>
        <v>0</v>
      </c>
      <c r="DI962" s="18">
        <f t="shared" si="217"/>
        <v>10000</v>
      </c>
      <c r="DJ962" s="45">
        <v>0</v>
      </c>
      <c r="DK962" s="38">
        <v>0</v>
      </c>
      <c r="DL962" s="38"/>
      <c r="DM962" s="38">
        <v>0</v>
      </c>
      <c r="DN962" s="18">
        <v>0</v>
      </c>
      <c r="DO962" s="18"/>
      <c r="DP962" s="18">
        <v>0</v>
      </c>
      <c r="DQ962" s="18">
        <v>0</v>
      </c>
      <c r="DR962" s="18">
        <v>0</v>
      </c>
      <c r="DS962" s="38">
        <v>0</v>
      </c>
      <c r="DT962" s="18">
        <v>0</v>
      </c>
      <c r="DU962" s="18"/>
      <c r="DV962" s="62">
        <f t="shared" si="218"/>
        <v>0</v>
      </c>
      <c r="DW962" s="74">
        <v>4000</v>
      </c>
      <c r="DX962" s="45">
        <v>0</v>
      </c>
      <c r="DY962" s="45"/>
      <c r="DZ962" s="45">
        <v>0</v>
      </c>
      <c r="EA962" s="45">
        <v>0</v>
      </c>
      <c r="EB962" s="45"/>
      <c r="EC962" s="45">
        <v>0</v>
      </c>
      <c r="ED962" s="45">
        <v>0</v>
      </c>
      <c r="EE962" s="45">
        <v>0</v>
      </c>
      <c r="EF962" s="45">
        <v>0</v>
      </c>
      <c r="EG962" s="45">
        <v>0</v>
      </c>
      <c r="EH962" s="45"/>
      <c r="EI962" s="74">
        <f t="shared" si="219"/>
        <v>4000</v>
      </c>
      <c r="EJ962" s="45">
        <f t="shared" si="220"/>
        <v>4000</v>
      </c>
      <c r="EK962" s="45">
        <f t="shared" si="221"/>
        <v>0</v>
      </c>
      <c r="EL962" s="45">
        <f t="shared" si="222"/>
        <v>0</v>
      </c>
      <c r="EM962" s="45">
        <f t="shared" si="223"/>
        <v>0</v>
      </c>
      <c r="EN962" s="45">
        <f t="shared" si="224"/>
        <v>0</v>
      </c>
      <c r="EO962" s="45">
        <f t="shared" si="225"/>
        <v>0</v>
      </c>
      <c r="EP962" s="45">
        <f t="shared" si="226"/>
        <v>0</v>
      </c>
      <c r="EQ962" s="45">
        <f t="shared" si="227"/>
        <v>0</v>
      </c>
      <c r="ER962" s="45">
        <f t="shared" si="228"/>
        <v>0</v>
      </c>
      <c r="ES962" s="45">
        <f t="shared" si="229"/>
        <v>0</v>
      </c>
      <c r="ET962" s="45">
        <f t="shared" si="230"/>
        <v>4000</v>
      </c>
      <c r="EU962" s="38">
        <v>0.27</v>
      </c>
      <c r="FA962" s="18">
        <v>0</v>
      </c>
      <c r="FB962" s="18">
        <v>0</v>
      </c>
      <c r="FC962" s="18">
        <v>0</v>
      </c>
      <c r="FD962" s="18">
        <v>0</v>
      </c>
      <c r="FE962" s="18">
        <v>0</v>
      </c>
      <c r="FF962" s="18">
        <v>0</v>
      </c>
      <c r="FG962" s="18">
        <v>0</v>
      </c>
      <c r="FH962" s="18">
        <v>0</v>
      </c>
      <c r="FI962" s="18">
        <v>0</v>
      </c>
      <c r="FJ962" s="18">
        <f t="shared" si="231"/>
        <v>0</v>
      </c>
      <c r="FK962" s="18">
        <v>0</v>
      </c>
      <c r="FL962" s="18">
        <v>0</v>
      </c>
      <c r="FM962" s="18">
        <v>0</v>
      </c>
      <c r="FN962" s="18">
        <v>0</v>
      </c>
      <c r="FO962" s="18">
        <v>0</v>
      </c>
      <c r="FP962" s="18">
        <v>0</v>
      </c>
      <c r="FQ962" s="18">
        <v>0</v>
      </c>
      <c r="FR962" s="18">
        <v>0</v>
      </c>
      <c r="FS962" s="18">
        <v>0</v>
      </c>
      <c r="FT962" s="45">
        <f t="shared" si="232"/>
        <v>0</v>
      </c>
      <c r="FU962" s="45">
        <f t="shared" si="233"/>
        <v>0</v>
      </c>
      <c r="FV962" s="45">
        <f t="shared" si="234"/>
        <v>0</v>
      </c>
      <c r="FW962" s="45">
        <f t="shared" si="235"/>
        <v>0</v>
      </c>
      <c r="FX962" s="45">
        <f t="shared" si="236"/>
        <v>0</v>
      </c>
      <c r="FY962" s="45">
        <f t="shared" si="237"/>
        <v>0</v>
      </c>
      <c r="FZ962" s="45">
        <f t="shared" si="238"/>
        <v>0</v>
      </c>
      <c r="GA962" s="45">
        <f t="shared" si="239"/>
        <v>0</v>
      </c>
      <c r="GB962" s="45">
        <f t="shared" si="240"/>
        <v>0</v>
      </c>
      <c r="GC962" s="45">
        <f t="shared" si="241"/>
        <v>0</v>
      </c>
      <c r="GD962" s="45">
        <f t="shared" si="242"/>
        <v>0</v>
      </c>
      <c r="GE962" s="45">
        <v>0</v>
      </c>
      <c r="GF962" s="45">
        <v>0</v>
      </c>
      <c r="GG962" s="38">
        <v>0</v>
      </c>
      <c r="GH962" s="45">
        <v>0</v>
      </c>
      <c r="GI962" s="45"/>
      <c r="GJ962" s="45"/>
      <c r="GK962" s="45">
        <v>0</v>
      </c>
      <c r="GL962" s="45">
        <v>0</v>
      </c>
      <c r="GM962" s="45">
        <v>0</v>
      </c>
      <c r="GN962">
        <v>0</v>
      </c>
      <c r="GO962" s="39">
        <f t="shared" si="202"/>
        <v>0</v>
      </c>
      <c r="GP962" s="39">
        <f t="shared" si="197"/>
        <v>9972</v>
      </c>
      <c r="GQ962" s="39">
        <f t="shared" si="198"/>
        <v>16603</v>
      </c>
      <c r="GR962" s="39">
        <f t="shared" si="243"/>
        <v>26575</v>
      </c>
      <c r="GS962" t="s">
        <v>942</v>
      </c>
      <c r="GT962" t="s">
        <v>463</v>
      </c>
      <c r="GV962" t="s">
        <v>768</v>
      </c>
      <c r="GW962" t="s">
        <v>410</v>
      </c>
      <c r="HC962">
        <v>284</v>
      </c>
      <c r="HD962">
        <v>1491</v>
      </c>
      <c r="HE962">
        <v>189</v>
      </c>
      <c r="HF962">
        <v>32</v>
      </c>
      <c r="HH962" s="39">
        <v>41000</v>
      </c>
      <c r="HI962" s="18"/>
      <c r="HJ962">
        <v>44</v>
      </c>
      <c r="HK962" s="18">
        <v>0</v>
      </c>
      <c r="HL962">
        <v>284</v>
      </c>
      <c r="HO962">
        <v>44</v>
      </c>
      <c r="HP962">
        <v>44</v>
      </c>
      <c r="HQ962">
        <v>1</v>
      </c>
      <c r="HR962">
        <v>44</v>
      </c>
      <c r="HS962" t="s">
        <v>766</v>
      </c>
      <c r="HU962">
        <v>1</v>
      </c>
      <c r="IA962">
        <v>4</v>
      </c>
      <c r="IF962" s="63">
        <v>0.125</v>
      </c>
      <c r="IG962">
        <v>1</v>
      </c>
      <c r="II962" s="35">
        <f t="shared" ref="II962:II1025" si="245">IG962</f>
        <v>1</v>
      </c>
      <c r="IJ962">
        <v>0</v>
      </c>
      <c r="IK962">
        <f t="shared" si="244"/>
        <v>0</v>
      </c>
      <c r="IL962">
        <v>2</v>
      </c>
      <c r="IM962" s="18">
        <v>138</v>
      </c>
      <c r="IN962" s="39" t="s">
        <v>400</v>
      </c>
      <c r="IO962" s="62">
        <v>1416</v>
      </c>
      <c r="IP962" s="18">
        <v>3184</v>
      </c>
      <c r="IR962" s="18">
        <v>62</v>
      </c>
      <c r="IS962" s="18">
        <v>0</v>
      </c>
      <c r="IX962" s="18">
        <v>4662</v>
      </c>
      <c r="IY962" s="18">
        <v>0</v>
      </c>
      <c r="IZ962" s="18">
        <v>0</v>
      </c>
      <c r="JB962" s="18">
        <v>0</v>
      </c>
      <c r="JC962" s="18">
        <v>0</v>
      </c>
      <c r="JD962" s="18">
        <v>0</v>
      </c>
      <c r="JE962" s="18" t="s">
        <v>766</v>
      </c>
      <c r="JP962" s="18" t="s">
        <v>766</v>
      </c>
      <c r="JR962" s="18">
        <v>340</v>
      </c>
      <c r="JU962" s="18">
        <v>17</v>
      </c>
      <c r="KF962" s="18">
        <v>0</v>
      </c>
      <c r="KG962" s="18">
        <v>0</v>
      </c>
      <c r="KH962" s="18">
        <v>0</v>
      </c>
      <c r="KI962" s="18">
        <v>48</v>
      </c>
      <c r="KJ962" s="18">
        <v>44</v>
      </c>
      <c r="KK962" s="18">
        <v>0</v>
      </c>
      <c r="KL962" s="18">
        <v>0</v>
      </c>
      <c r="KM962" s="18">
        <v>0</v>
      </c>
      <c r="ME962" s="18" t="s">
        <v>768</v>
      </c>
      <c r="MJ962" s="18" t="s">
        <v>766</v>
      </c>
      <c r="MK962" s="18" t="s">
        <v>766</v>
      </c>
      <c r="MO962" s="18">
        <v>0</v>
      </c>
      <c r="MP962" s="18">
        <v>0</v>
      </c>
      <c r="MQ962" s="18" t="s">
        <v>766</v>
      </c>
      <c r="MS962" s="18">
        <v>84000</v>
      </c>
      <c r="MU962" s="18">
        <v>0</v>
      </c>
      <c r="NL962" s="18" t="s">
        <v>766</v>
      </c>
      <c r="NX962" s="18">
        <f t="shared" si="199"/>
        <v>2442.8759999999897</v>
      </c>
      <c r="NY962" t="str">
        <f t="shared" ref="NY962:NY1025" si="246">IF(G962&gt;13000,"Larger",IF(G962&lt;6500,"Smaller","Mid-range"))</f>
        <v>Smaller</v>
      </c>
      <c r="NZ962" t="str">
        <f t="shared" ref="NZ962:NZ1025" si="247">IF(G962&gt;20000,"Large",IF(G962&lt;10000,"Small","Medium"))</f>
        <v>Small</v>
      </c>
    </row>
    <row r="963" spans="1:390" ht="16">
      <c r="A963" t="s">
        <v>455</v>
      </c>
      <c r="B963" t="s">
        <v>493</v>
      </c>
      <c r="C963" s="32" t="s">
        <v>494</v>
      </c>
      <c r="D963" s="1" t="s">
        <v>404</v>
      </c>
      <c r="E963" s="8">
        <v>20140</v>
      </c>
      <c r="F963" s="14" t="s">
        <v>1148</v>
      </c>
      <c r="G963" s="44">
        <v>7850.3580952381835</v>
      </c>
      <c r="H963" s="62">
        <v>25000</v>
      </c>
      <c r="I963" s="100"/>
      <c r="J963" s="63">
        <v>100</v>
      </c>
      <c r="K963" s="63">
        <v>5</v>
      </c>
      <c r="R963" s="63">
        <v>32</v>
      </c>
      <c r="U963" s="63">
        <v>35</v>
      </c>
      <c r="V963" s="63">
        <v>318</v>
      </c>
      <c r="AC963" s="93">
        <v>9843.5</v>
      </c>
      <c r="AG963" s="93">
        <v>18768.52</v>
      </c>
      <c r="AN963" s="100"/>
      <c r="AO963" s="59">
        <f t="shared" si="203"/>
        <v>28612.02</v>
      </c>
      <c r="AP963" s="100"/>
      <c r="AQ963" s="100"/>
      <c r="AR963" s="100"/>
      <c r="AS963" s="100"/>
      <c r="AT963" s="100">
        <v>3472</v>
      </c>
      <c r="AU963" s="100"/>
      <c r="AV963" s="100"/>
      <c r="AW963" s="100"/>
      <c r="AX963" s="100"/>
      <c r="AY963" s="100"/>
      <c r="AZ963" s="100"/>
      <c r="BA963" s="100"/>
      <c r="BB963" s="100">
        <f t="shared" si="201"/>
        <v>3472</v>
      </c>
      <c r="BC963" s="100">
        <v>7640.35</v>
      </c>
      <c r="BD963" s="100"/>
      <c r="BE963" s="100"/>
      <c r="BF963" s="100"/>
      <c r="BG963" s="100"/>
      <c r="BH963" s="100"/>
      <c r="BI963" s="100"/>
      <c r="BJ963" s="100"/>
      <c r="BK963" s="100"/>
      <c r="BL963" s="100"/>
      <c r="BM963" s="100"/>
      <c r="BN963" s="100"/>
      <c r="BO963" s="100">
        <f t="shared" si="200"/>
        <v>7640.35</v>
      </c>
      <c r="BP963" s="62"/>
      <c r="BQ963" s="62"/>
      <c r="BR963" s="62"/>
      <c r="BS963" s="62"/>
      <c r="BT963" s="62"/>
      <c r="BU963" s="62"/>
      <c r="BV963" s="62"/>
      <c r="BW963" s="18"/>
      <c r="BX963" s="18"/>
      <c r="BY963" s="18"/>
      <c r="BZ963" s="18">
        <f t="shared" si="204"/>
        <v>0</v>
      </c>
      <c r="CA963" s="38"/>
      <c r="CB963" s="38"/>
      <c r="CC963" s="18"/>
      <c r="CD963" s="38">
        <v>2500</v>
      </c>
      <c r="CE963" s="38">
        <v>23266.65</v>
      </c>
      <c r="CF963" s="38"/>
      <c r="CG963" s="38"/>
      <c r="CH963" s="38"/>
      <c r="CI963" s="38"/>
      <c r="CJ963" s="38"/>
      <c r="CK963" s="38"/>
      <c r="CL963" s="38"/>
      <c r="CM963" s="38">
        <f t="shared" si="205"/>
        <v>25766.65</v>
      </c>
      <c r="CN963" s="38"/>
      <c r="CO963" s="18"/>
      <c r="CP963" s="18"/>
      <c r="CQ963" s="45"/>
      <c r="CR963" s="45"/>
      <c r="CS963" s="38"/>
      <c r="CT963" s="18"/>
      <c r="CU963" s="38"/>
      <c r="CV963" s="45"/>
      <c r="CW963" s="18"/>
      <c r="CX963" s="18">
        <f t="shared" si="206"/>
        <v>0</v>
      </c>
      <c r="CY963" s="18">
        <f t="shared" si="207"/>
        <v>0</v>
      </c>
      <c r="CZ963" s="18">
        <f t="shared" si="208"/>
        <v>0</v>
      </c>
      <c r="DA963" s="18">
        <f t="shared" si="209"/>
        <v>2500</v>
      </c>
      <c r="DB963" s="18">
        <f t="shared" si="210"/>
        <v>23266.65</v>
      </c>
      <c r="DC963" s="18">
        <f t="shared" si="211"/>
        <v>0</v>
      </c>
      <c r="DD963" s="18">
        <f t="shared" si="212"/>
        <v>0</v>
      </c>
      <c r="DE963" s="18">
        <f t="shared" si="213"/>
        <v>0</v>
      </c>
      <c r="DF963" s="18">
        <f t="shared" si="214"/>
        <v>0</v>
      </c>
      <c r="DG963" s="18">
        <f t="shared" si="215"/>
        <v>0</v>
      </c>
      <c r="DH963" s="18">
        <f t="shared" si="216"/>
        <v>0</v>
      </c>
      <c r="DI963" s="18">
        <f t="shared" si="217"/>
        <v>25766.65</v>
      </c>
      <c r="DJ963" s="45"/>
      <c r="DK963" s="38"/>
      <c r="DL963" s="38"/>
      <c r="DM963" s="38"/>
      <c r="DN963" s="18"/>
      <c r="DO963" s="18"/>
      <c r="DP963" s="18"/>
      <c r="DQ963" s="18"/>
      <c r="DR963" s="18"/>
      <c r="DS963" s="38"/>
      <c r="DT963" s="18"/>
      <c r="DU963" s="18"/>
      <c r="DV963" s="62">
        <f t="shared" si="218"/>
        <v>0</v>
      </c>
      <c r="DW963" s="74"/>
      <c r="DX963" s="45"/>
      <c r="DY963" s="45"/>
      <c r="DZ963" s="45"/>
      <c r="EA963" s="45"/>
      <c r="EB963" s="45"/>
      <c r="EC963" s="45"/>
      <c r="ED963" s="45"/>
      <c r="EE963" s="45"/>
      <c r="EF963" s="45"/>
      <c r="EG963" s="45"/>
      <c r="EH963" s="45"/>
      <c r="EI963" s="74">
        <f t="shared" si="219"/>
        <v>0</v>
      </c>
      <c r="EJ963" s="45">
        <f t="shared" si="220"/>
        <v>0</v>
      </c>
      <c r="EK963" s="45">
        <f t="shared" si="221"/>
        <v>0</v>
      </c>
      <c r="EL963" s="45">
        <f t="shared" si="222"/>
        <v>0</v>
      </c>
      <c r="EM963" s="45">
        <f t="shared" si="223"/>
        <v>0</v>
      </c>
      <c r="EN963" s="45">
        <f t="shared" si="224"/>
        <v>0</v>
      </c>
      <c r="EO963" s="45">
        <f t="shared" si="225"/>
        <v>0</v>
      </c>
      <c r="EP963" s="45">
        <f t="shared" si="226"/>
        <v>0</v>
      </c>
      <c r="EQ963" s="45">
        <f t="shared" si="227"/>
        <v>0</v>
      </c>
      <c r="ER963" s="45">
        <f t="shared" si="228"/>
        <v>0</v>
      </c>
      <c r="ES963" s="45">
        <f t="shared" si="229"/>
        <v>0</v>
      </c>
      <c r="ET963" s="45">
        <f t="shared" si="230"/>
        <v>0</v>
      </c>
      <c r="EU963" s="38">
        <v>0.19</v>
      </c>
      <c r="FD963" s="18">
        <v>5491</v>
      </c>
      <c r="FJ963" s="18">
        <f t="shared" si="231"/>
        <v>5491</v>
      </c>
      <c r="FT963" s="45">
        <f t="shared" si="232"/>
        <v>0</v>
      </c>
      <c r="FU963" s="45">
        <f t="shared" si="233"/>
        <v>0</v>
      </c>
      <c r="FV963" s="45">
        <f t="shared" si="234"/>
        <v>0</v>
      </c>
      <c r="FW963" s="45">
        <f t="shared" si="235"/>
        <v>0</v>
      </c>
      <c r="FX963" s="45">
        <f t="shared" si="236"/>
        <v>5491</v>
      </c>
      <c r="FY963" s="45">
        <f t="shared" si="237"/>
        <v>0</v>
      </c>
      <c r="FZ963" s="45">
        <f t="shared" si="238"/>
        <v>0</v>
      </c>
      <c r="GA963" s="45">
        <f t="shared" si="239"/>
        <v>0</v>
      </c>
      <c r="GB963" s="45">
        <f t="shared" si="240"/>
        <v>0</v>
      </c>
      <c r="GC963" s="45">
        <f t="shared" si="241"/>
        <v>0</v>
      </c>
      <c r="GD963" s="45">
        <f t="shared" si="242"/>
        <v>5491</v>
      </c>
      <c r="GE963" s="45">
        <v>1752.69</v>
      </c>
      <c r="GF963" s="45"/>
      <c r="GG963" s="38"/>
      <c r="GH963" s="45"/>
      <c r="GI963" s="45"/>
      <c r="GJ963" s="45"/>
      <c r="GK963" s="45"/>
      <c r="GL963" s="45"/>
      <c r="GM963" s="45"/>
      <c r="GO963" s="39">
        <f t="shared" si="202"/>
        <v>1752.69</v>
      </c>
      <c r="GP963" s="39">
        <f t="shared" si="197"/>
        <v>36252.370000000003</v>
      </c>
      <c r="GQ963" s="39">
        <f t="shared" si="198"/>
        <v>34729.65</v>
      </c>
      <c r="GR963" s="39">
        <f t="shared" si="243"/>
        <v>72734.710000000006</v>
      </c>
      <c r="GS963" t="s">
        <v>395</v>
      </c>
      <c r="GV963" t="s">
        <v>768</v>
      </c>
      <c r="GY963" t="s">
        <v>405</v>
      </c>
      <c r="HC963">
        <v>1296</v>
      </c>
      <c r="HD963">
        <v>2736</v>
      </c>
      <c r="HE963">
        <v>89194</v>
      </c>
      <c r="HF963">
        <v>87</v>
      </c>
      <c r="HH963">
        <v>25412</v>
      </c>
      <c r="HI963" s="18"/>
      <c r="HJ963">
        <v>71</v>
      </c>
      <c r="HK963" s="18">
        <v>17710</v>
      </c>
      <c r="HO963">
        <v>131</v>
      </c>
      <c r="HQ963">
        <v>2166</v>
      </c>
      <c r="HS963" t="s">
        <v>766</v>
      </c>
      <c r="HU963">
        <v>3</v>
      </c>
      <c r="IA963">
        <v>3</v>
      </c>
      <c r="IF963" s="63">
        <v>1.675</v>
      </c>
      <c r="IG963">
        <v>3.4750000000000001</v>
      </c>
      <c r="II963" s="35">
        <f t="shared" si="245"/>
        <v>3.4750000000000001</v>
      </c>
      <c r="IK963">
        <f t="shared" si="244"/>
        <v>0</v>
      </c>
      <c r="IL963">
        <v>2</v>
      </c>
      <c r="IM963" s="18">
        <v>3779</v>
      </c>
      <c r="IN963" s="39" t="s">
        <v>411</v>
      </c>
      <c r="IO963" s="62">
        <v>6110</v>
      </c>
      <c r="IP963" s="18">
        <v>18842</v>
      </c>
      <c r="IQ963" s="18">
        <v>2411</v>
      </c>
      <c r="IS963" s="18">
        <v>0</v>
      </c>
      <c r="IX963" s="18">
        <v>27363</v>
      </c>
      <c r="IY963" s="18">
        <v>0</v>
      </c>
      <c r="IZ963" s="18">
        <v>402</v>
      </c>
      <c r="JB963" s="18">
        <v>402</v>
      </c>
      <c r="JC963" s="18">
        <v>100</v>
      </c>
      <c r="JD963" s="18">
        <v>129</v>
      </c>
      <c r="JE963" s="18" t="s">
        <v>768</v>
      </c>
      <c r="JF963" s="18" t="s">
        <v>1029</v>
      </c>
      <c r="JG963" s="18" t="s">
        <v>1016</v>
      </c>
      <c r="JP963" s="18" t="s">
        <v>766</v>
      </c>
      <c r="JR963" s="18">
        <v>2720</v>
      </c>
      <c r="JU963" s="18">
        <v>85</v>
      </c>
      <c r="KF963" s="18">
        <v>0</v>
      </c>
      <c r="KG963" s="18">
        <v>0</v>
      </c>
      <c r="KH963" s="18">
        <v>0</v>
      </c>
      <c r="KI963" s="18">
        <v>58</v>
      </c>
      <c r="KJ963" s="18">
        <v>36</v>
      </c>
      <c r="KK963" s="18">
        <v>20</v>
      </c>
      <c r="KL963" s="18">
        <v>0</v>
      </c>
      <c r="KM963" s="18">
        <v>0</v>
      </c>
      <c r="ME963" s="18" t="s">
        <v>766</v>
      </c>
      <c r="MJ963" s="18" t="s">
        <v>766</v>
      </c>
      <c r="MK963" s="18" t="s">
        <v>768</v>
      </c>
      <c r="MO963" s="18">
        <v>0</v>
      </c>
      <c r="MP963" s="18">
        <v>0</v>
      </c>
      <c r="MQ963" s="18" t="s">
        <v>766</v>
      </c>
      <c r="MS963" s="18">
        <v>104575</v>
      </c>
      <c r="MU963" s="18">
        <v>0</v>
      </c>
      <c r="NL963" s="18" t="s">
        <v>768</v>
      </c>
      <c r="NM963" s="18" t="s">
        <v>1153</v>
      </c>
      <c r="NN963" s="18" t="s">
        <v>1155</v>
      </c>
      <c r="NP963" s="18" t="s">
        <v>1150</v>
      </c>
      <c r="NW963" s="18" t="s">
        <v>1173</v>
      </c>
      <c r="NX963" s="18">
        <f t="shared" si="199"/>
        <v>2259.0958547448008</v>
      </c>
      <c r="NY963" t="str">
        <f t="shared" si="246"/>
        <v>Mid-range</v>
      </c>
      <c r="NZ963" t="str">
        <f t="shared" si="247"/>
        <v>Small</v>
      </c>
    </row>
    <row r="964" spans="1:390" ht="16">
      <c r="A964" t="s">
        <v>663</v>
      </c>
      <c r="B964" t="s">
        <v>664</v>
      </c>
      <c r="C964" s="32" t="s">
        <v>665</v>
      </c>
      <c r="D964" s="31" t="s">
        <v>393</v>
      </c>
      <c r="E964" s="8">
        <v>20140</v>
      </c>
      <c r="F964" s="14" t="s">
        <v>1148</v>
      </c>
      <c r="G964" s="44">
        <v>7798.6662857142883</v>
      </c>
      <c r="H964" s="62">
        <v>22955</v>
      </c>
      <c r="I964" s="100"/>
      <c r="J964" s="63">
        <v>42</v>
      </c>
      <c r="K964" s="63">
        <v>19</v>
      </c>
      <c r="R964" s="63">
        <v>30</v>
      </c>
      <c r="U964" s="63">
        <v>95</v>
      </c>
      <c r="V964" s="63">
        <v>478</v>
      </c>
      <c r="AC964" s="93">
        <v>10123</v>
      </c>
      <c r="AM964" s="93">
        <v>14517</v>
      </c>
      <c r="AN964" s="100"/>
      <c r="AO964" s="59">
        <f t="shared" si="203"/>
        <v>24640</v>
      </c>
      <c r="AP964" s="100">
        <v>2114</v>
      </c>
      <c r="AQ964" s="100"/>
      <c r="AR964" s="100"/>
      <c r="AS964" s="100"/>
      <c r="AT964" s="100"/>
      <c r="AU964" s="100"/>
      <c r="AV964" s="100"/>
      <c r="AW964" s="100"/>
      <c r="AX964" s="100"/>
      <c r="AY964" s="100"/>
      <c r="AZ964" s="100"/>
      <c r="BA964" s="100"/>
      <c r="BB964" s="100">
        <f t="shared" si="201"/>
        <v>2114</v>
      </c>
      <c r="BC964" s="100">
        <v>14103</v>
      </c>
      <c r="BD964" s="100"/>
      <c r="BE964" s="100"/>
      <c r="BF964" s="100"/>
      <c r="BG964" s="100"/>
      <c r="BH964" s="100"/>
      <c r="BI964" s="100"/>
      <c r="BJ964" s="100"/>
      <c r="BK964" s="100"/>
      <c r="BL964" s="100"/>
      <c r="BM964" s="100"/>
      <c r="BN964" s="100"/>
      <c r="BO964" s="100">
        <f t="shared" si="200"/>
        <v>14103</v>
      </c>
      <c r="BP964" s="100">
        <v>0</v>
      </c>
      <c r="BQ964" s="100"/>
      <c r="BR964" s="100"/>
      <c r="BS964" s="100"/>
      <c r="BT964" s="100"/>
      <c r="BU964" s="100"/>
      <c r="BV964" s="62"/>
      <c r="BW964" s="18"/>
      <c r="BX964" s="18"/>
      <c r="BY964" s="18"/>
      <c r="BZ964" s="18">
        <f t="shared" si="204"/>
        <v>0</v>
      </c>
      <c r="CA964" s="38"/>
      <c r="CB964" s="38"/>
      <c r="CC964" s="18"/>
      <c r="CD964" s="38"/>
      <c r="CE964" s="38"/>
      <c r="CF964" s="38"/>
      <c r="CG964" s="38"/>
      <c r="CH964" s="38"/>
      <c r="CI964" s="38"/>
      <c r="CJ964" s="38">
        <v>16000</v>
      </c>
      <c r="CK964" s="38">
        <v>17868</v>
      </c>
      <c r="CL964" s="38"/>
      <c r="CM964" s="38">
        <f t="shared" si="205"/>
        <v>33868</v>
      </c>
      <c r="CN964" s="38">
        <v>0</v>
      </c>
      <c r="CO964" s="18"/>
      <c r="CP964" s="18"/>
      <c r="CQ964" s="45"/>
      <c r="CR964" s="45"/>
      <c r="CS964" s="38"/>
      <c r="CT964" s="18"/>
      <c r="CU964" s="38"/>
      <c r="CV964" s="45"/>
      <c r="CW964" s="18"/>
      <c r="CX964" s="18">
        <f t="shared" si="206"/>
        <v>0</v>
      </c>
      <c r="CY964" s="18">
        <f t="shared" si="207"/>
        <v>0</v>
      </c>
      <c r="CZ964" s="18">
        <f t="shared" si="208"/>
        <v>0</v>
      </c>
      <c r="DA964" s="18">
        <f t="shared" si="209"/>
        <v>0</v>
      </c>
      <c r="DB964" s="18">
        <f t="shared" si="210"/>
        <v>0</v>
      </c>
      <c r="DC964" s="18">
        <f t="shared" si="211"/>
        <v>0</v>
      </c>
      <c r="DD964" s="18">
        <f t="shared" si="212"/>
        <v>0</v>
      </c>
      <c r="DE964" s="18">
        <f t="shared" si="213"/>
        <v>0</v>
      </c>
      <c r="DF964" s="18">
        <f t="shared" si="214"/>
        <v>0</v>
      </c>
      <c r="DG964" s="18">
        <f t="shared" si="215"/>
        <v>16000</v>
      </c>
      <c r="DH964" s="18">
        <f t="shared" si="216"/>
        <v>17868</v>
      </c>
      <c r="DI964" s="18">
        <f t="shared" si="217"/>
        <v>33868</v>
      </c>
      <c r="DJ964" s="45">
        <v>0</v>
      </c>
      <c r="DK964" s="38"/>
      <c r="DL964" s="38"/>
      <c r="DM964" s="38"/>
      <c r="DN964" s="18"/>
      <c r="DO964" s="18"/>
      <c r="DP964" s="18"/>
      <c r="DQ964" s="18"/>
      <c r="DR964" s="18"/>
      <c r="DS964" s="38"/>
      <c r="DT964" s="18"/>
      <c r="DU964" s="18"/>
      <c r="DV964" s="62">
        <f t="shared" si="218"/>
        <v>0</v>
      </c>
      <c r="DW964" s="74">
        <v>980</v>
      </c>
      <c r="DX964" s="45"/>
      <c r="DY964" s="45"/>
      <c r="DZ964" s="45">
        <v>7500</v>
      </c>
      <c r="EA964" s="45"/>
      <c r="EB964" s="45"/>
      <c r="EC964" s="45"/>
      <c r="ED964" s="45"/>
      <c r="EE964" s="45"/>
      <c r="EF964" s="45"/>
      <c r="EG964" s="45"/>
      <c r="EH964" s="45"/>
      <c r="EI964" s="74">
        <f t="shared" si="219"/>
        <v>8480</v>
      </c>
      <c r="EJ964" s="45">
        <f t="shared" si="220"/>
        <v>980</v>
      </c>
      <c r="EK964" s="45">
        <f t="shared" si="221"/>
        <v>0</v>
      </c>
      <c r="EL964" s="45">
        <f t="shared" si="222"/>
        <v>7500</v>
      </c>
      <c r="EM964" s="45">
        <f t="shared" si="223"/>
        <v>0</v>
      </c>
      <c r="EN964" s="45">
        <f t="shared" si="224"/>
        <v>0</v>
      </c>
      <c r="EO964" s="45">
        <f t="shared" si="225"/>
        <v>0</v>
      </c>
      <c r="EP964" s="45">
        <f t="shared" si="226"/>
        <v>0</v>
      </c>
      <c r="EQ964" s="45">
        <f t="shared" si="227"/>
        <v>0</v>
      </c>
      <c r="ER964" s="45">
        <f t="shared" si="228"/>
        <v>0</v>
      </c>
      <c r="ES964" s="45">
        <f t="shared" si="229"/>
        <v>0</v>
      </c>
      <c r="ET964" s="45">
        <f t="shared" si="230"/>
        <v>8480</v>
      </c>
      <c r="EU964" s="38">
        <v>0.84</v>
      </c>
      <c r="FA964" s="18">
        <v>0</v>
      </c>
      <c r="FJ964" s="18">
        <f t="shared" si="231"/>
        <v>0</v>
      </c>
      <c r="FK964" s="18">
        <v>0</v>
      </c>
      <c r="FT964" s="45">
        <f t="shared" si="232"/>
        <v>0</v>
      </c>
      <c r="FU964" s="45">
        <f t="shared" si="233"/>
        <v>0</v>
      </c>
      <c r="FV964" s="45">
        <f t="shared" si="234"/>
        <v>0</v>
      </c>
      <c r="FW964" s="45">
        <f t="shared" si="235"/>
        <v>0</v>
      </c>
      <c r="FX964" s="45">
        <f t="shared" si="236"/>
        <v>0</v>
      </c>
      <c r="FY964" s="45">
        <f t="shared" si="237"/>
        <v>0</v>
      </c>
      <c r="FZ964" s="45">
        <f t="shared" si="238"/>
        <v>0</v>
      </c>
      <c r="GA964" s="45">
        <f t="shared" si="239"/>
        <v>0</v>
      </c>
      <c r="GB964" s="45">
        <f t="shared" si="240"/>
        <v>0</v>
      </c>
      <c r="GC964" s="45">
        <f t="shared" si="241"/>
        <v>0</v>
      </c>
      <c r="GD964" s="45">
        <f t="shared" si="242"/>
        <v>0</v>
      </c>
      <c r="GE964" s="45"/>
      <c r="GF964" s="45"/>
      <c r="GG964" s="38"/>
      <c r="GH964" s="45"/>
      <c r="GI964" s="45"/>
      <c r="GJ964" s="45"/>
      <c r="GK964" s="45"/>
      <c r="GL964" s="45"/>
      <c r="GM964" s="45"/>
      <c r="GO964" s="39">
        <f t="shared" si="202"/>
        <v>0</v>
      </c>
      <c r="GP964" s="39">
        <f t="shared" si="197"/>
        <v>38743</v>
      </c>
      <c r="GQ964" s="39">
        <f t="shared" si="198"/>
        <v>44462</v>
      </c>
      <c r="GR964" s="39">
        <f t="shared" si="243"/>
        <v>83205</v>
      </c>
      <c r="GS964" t="s">
        <v>420</v>
      </c>
      <c r="GV964" t="s">
        <v>768</v>
      </c>
      <c r="GW964" t="s">
        <v>410</v>
      </c>
      <c r="HC964">
        <v>517</v>
      </c>
      <c r="HD964" s="39">
        <v>1291</v>
      </c>
      <c r="HE964" s="39">
        <v>12879</v>
      </c>
      <c r="HF964">
        <v>91</v>
      </c>
      <c r="HH964" s="39">
        <v>63275</v>
      </c>
      <c r="HI964" s="18"/>
      <c r="HJ964">
        <v>102</v>
      </c>
      <c r="HK964" s="18">
        <v>14</v>
      </c>
      <c r="HL964">
        <v>530</v>
      </c>
      <c r="HO964">
        <v>485</v>
      </c>
      <c r="HP964">
        <v>514</v>
      </c>
      <c r="HQ964">
        <v>2</v>
      </c>
      <c r="HR964">
        <v>113</v>
      </c>
      <c r="HS964" t="s">
        <v>766</v>
      </c>
      <c r="HU964">
        <v>2</v>
      </c>
      <c r="IA964">
        <v>8</v>
      </c>
      <c r="IF964" s="63">
        <v>2.2999999999999998</v>
      </c>
      <c r="IG964">
        <v>5.86</v>
      </c>
      <c r="II964" s="35">
        <f t="shared" si="245"/>
        <v>5.86</v>
      </c>
      <c r="IK964">
        <f t="shared" si="244"/>
        <v>0</v>
      </c>
      <c r="IL964">
        <v>7.25</v>
      </c>
      <c r="IM964" s="18">
        <v>9798</v>
      </c>
      <c r="IN964" s="39" t="s">
        <v>411</v>
      </c>
      <c r="IO964" s="62">
        <v>7160</v>
      </c>
      <c r="IP964" s="18">
        <v>25897</v>
      </c>
      <c r="IQ964" s="18">
        <v>2256</v>
      </c>
      <c r="IR964" s="18">
        <v>373</v>
      </c>
      <c r="IS964" s="18">
        <v>14</v>
      </c>
      <c r="IX964" s="18">
        <v>35700</v>
      </c>
      <c r="IY964" s="18">
        <v>134</v>
      </c>
      <c r="IZ964" s="18">
        <v>0</v>
      </c>
      <c r="JB964" s="18">
        <v>109</v>
      </c>
      <c r="JC964" s="18">
        <v>115</v>
      </c>
      <c r="JD964" s="18">
        <v>103</v>
      </c>
      <c r="JE964" s="18" t="s">
        <v>766</v>
      </c>
      <c r="JP964" s="18" t="s">
        <v>766</v>
      </c>
      <c r="JR964" s="18">
        <v>1252</v>
      </c>
      <c r="JU964" s="18">
        <v>56</v>
      </c>
      <c r="KF964" s="18">
        <v>2</v>
      </c>
      <c r="KG964" s="18">
        <v>6</v>
      </c>
      <c r="KH964" s="18">
        <v>131</v>
      </c>
      <c r="KI964" s="18">
        <v>56</v>
      </c>
      <c r="KJ964" s="18">
        <v>40</v>
      </c>
      <c r="KK964" s="18">
        <v>40</v>
      </c>
      <c r="KL964" s="18">
        <v>0</v>
      </c>
      <c r="KM964" s="18">
        <v>0</v>
      </c>
      <c r="ME964" s="18" t="s">
        <v>766</v>
      </c>
      <c r="MJ964" s="18" t="s">
        <v>768</v>
      </c>
      <c r="MK964" s="18" t="s">
        <v>768</v>
      </c>
      <c r="MO964" s="18">
        <v>0</v>
      </c>
      <c r="MP964" s="18">
        <v>0</v>
      </c>
      <c r="MQ964" s="18" t="s">
        <v>766</v>
      </c>
      <c r="MS964" s="18">
        <v>246954</v>
      </c>
      <c r="MU964" s="18">
        <v>91</v>
      </c>
      <c r="NL964" s="18" t="s">
        <v>768</v>
      </c>
      <c r="NN964" s="18" t="s">
        <v>1155</v>
      </c>
      <c r="NT964" s="18" t="s">
        <v>942</v>
      </c>
      <c r="NU964" s="18" t="s">
        <v>1212</v>
      </c>
      <c r="NX964" s="18">
        <f t="shared" si="199"/>
        <v>1330.8304241833255</v>
      </c>
      <c r="NY964" t="str">
        <f t="shared" si="246"/>
        <v>Mid-range</v>
      </c>
      <c r="NZ964" t="str">
        <f t="shared" si="247"/>
        <v>Small</v>
      </c>
    </row>
    <row r="965" spans="1:390" ht="16">
      <c r="A965" t="s">
        <v>689</v>
      </c>
      <c r="B965" t="s">
        <v>690</v>
      </c>
      <c r="C965" s="32" t="s">
        <v>691</v>
      </c>
      <c r="D965" s="31" t="s">
        <v>393</v>
      </c>
      <c r="E965" s="8">
        <v>20140</v>
      </c>
      <c r="F965" s="14" t="s">
        <v>1148</v>
      </c>
      <c r="G965" s="44">
        <v>2857.2839999999883</v>
      </c>
      <c r="H965" s="62">
        <v>24000</v>
      </c>
      <c r="I965" s="100"/>
      <c r="J965" s="63">
        <v>96</v>
      </c>
      <c r="K965" s="63">
        <v>9</v>
      </c>
      <c r="R965" s="63">
        <v>30</v>
      </c>
      <c r="U965" s="63">
        <v>46</v>
      </c>
      <c r="V965" s="63">
        <v>217</v>
      </c>
      <c r="AC965" s="93">
        <v>10173</v>
      </c>
      <c r="AF965" s="93">
        <v>30000</v>
      </c>
      <c r="AN965" s="100"/>
      <c r="AO965" s="59">
        <f t="shared" si="203"/>
        <v>40173</v>
      </c>
      <c r="AP965" s="100"/>
      <c r="AQ965" s="100"/>
      <c r="AR965" s="100"/>
      <c r="AS965" s="100">
        <v>3472</v>
      </c>
      <c r="AT965" s="100"/>
      <c r="AU965" s="100"/>
      <c r="AV965" s="100"/>
      <c r="AW965" s="100"/>
      <c r="AX965" s="100"/>
      <c r="AY965" s="100"/>
      <c r="AZ965" s="100"/>
      <c r="BA965" s="100"/>
      <c r="BB965" s="100">
        <f t="shared" si="201"/>
        <v>3472</v>
      </c>
      <c r="BC965" s="100">
        <v>5528.17</v>
      </c>
      <c r="BD965" s="100"/>
      <c r="BE965" s="100"/>
      <c r="BF965" s="100"/>
      <c r="BG965" s="100"/>
      <c r="BH965" s="100"/>
      <c r="BI965" s="100"/>
      <c r="BJ965" s="100"/>
      <c r="BK965" s="100"/>
      <c r="BL965" s="100"/>
      <c r="BM965" s="100"/>
      <c r="BN965" s="100"/>
      <c r="BO965" s="100">
        <f t="shared" si="200"/>
        <v>5528.17</v>
      </c>
      <c r="BP965" s="62">
        <v>0</v>
      </c>
      <c r="BQ965" s="62">
        <v>0</v>
      </c>
      <c r="BR965" s="62">
        <v>0</v>
      </c>
      <c r="BS965" s="62">
        <v>0</v>
      </c>
      <c r="BT965" s="62"/>
      <c r="BU965" s="62"/>
      <c r="BV965" s="62">
        <v>0</v>
      </c>
      <c r="BW965" s="18">
        <v>0</v>
      </c>
      <c r="BX965" s="18">
        <v>0</v>
      </c>
      <c r="BY965" s="18">
        <v>0</v>
      </c>
      <c r="BZ965" s="18">
        <f t="shared" si="204"/>
        <v>0</v>
      </c>
      <c r="CA965" s="38">
        <v>6688.75</v>
      </c>
      <c r="CB965" s="38"/>
      <c r="CC965" s="18"/>
      <c r="CD965" s="38">
        <v>21283.22</v>
      </c>
      <c r="CE965" s="38"/>
      <c r="CF965" s="38"/>
      <c r="CG965" s="38"/>
      <c r="CH965" s="38"/>
      <c r="CI965" s="38"/>
      <c r="CJ965" s="38"/>
      <c r="CK965" s="38"/>
      <c r="CL965" s="38"/>
      <c r="CM965" s="38">
        <f t="shared" si="205"/>
        <v>27971.97</v>
      </c>
      <c r="CN965" s="38">
        <v>0</v>
      </c>
      <c r="CO965" s="18">
        <v>0</v>
      </c>
      <c r="CP965" s="18">
        <v>0</v>
      </c>
      <c r="CQ965" s="45">
        <v>0</v>
      </c>
      <c r="CR965" s="45"/>
      <c r="CS965" s="38">
        <v>0</v>
      </c>
      <c r="CT965" s="18">
        <v>0</v>
      </c>
      <c r="CU965" s="38">
        <v>0</v>
      </c>
      <c r="CV965" s="45">
        <v>0</v>
      </c>
      <c r="CW965" s="18">
        <v>0</v>
      </c>
      <c r="CX965" s="18">
        <f t="shared" si="206"/>
        <v>0</v>
      </c>
      <c r="CY965" s="18">
        <f t="shared" si="207"/>
        <v>6688.75</v>
      </c>
      <c r="CZ965" s="18">
        <f t="shared" si="208"/>
        <v>0</v>
      </c>
      <c r="DA965" s="18">
        <f t="shared" si="209"/>
        <v>21283.22</v>
      </c>
      <c r="DB965" s="18">
        <f t="shared" si="210"/>
        <v>0</v>
      </c>
      <c r="DC965" s="18">
        <f t="shared" si="211"/>
        <v>0</v>
      </c>
      <c r="DD965" s="18">
        <f t="shared" si="212"/>
        <v>0</v>
      </c>
      <c r="DE965" s="18">
        <f t="shared" si="213"/>
        <v>0</v>
      </c>
      <c r="DF965" s="18">
        <f t="shared" si="214"/>
        <v>0</v>
      </c>
      <c r="DG965" s="18">
        <f t="shared" si="215"/>
        <v>0</v>
      </c>
      <c r="DH965" s="18">
        <f t="shared" si="216"/>
        <v>0</v>
      </c>
      <c r="DI965" s="18">
        <f t="shared" si="217"/>
        <v>27971.97</v>
      </c>
      <c r="DJ965" s="45">
        <v>0</v>
      </c>
      <c r="DK965" s="38">
        <v>0</v>
      </c>
      <c r="DL965" s="38"/>
      <c r="DM965" s="38">
        <v>0</v>
      </c>
      <c r="DN965" s="18">
        <v>0</v>
      </c>
      <c r="DO965" s="18"/>
      <c r="DP965" s="18">
        <v>0</v>
      </c>
      <c r="DQ965" s="18">
        <v>0</v>
      </c>
      <c r="DR965" s="18">
        <v>0</v>
      </c>
      <c r="DS965" s="38">
        <v>0</v>
      </c>
      <c r="DT965" s="18">
        <v>0</v>
      </c>
      <c r="DU965" s="18"/>
      <c r="DV965" s="62">
        <f t="shared" si="218"/>
        <v>0</v>
      </c>
      <c r="DW965" s="74">
        <v>1042.23</v>
      </c>
      <c r="DX965" s="45"/>
      <c r="DY965" s="45"/>
      <c r="DZ965" s="45"/>
      <c r="EA965" s="45"/>
      <c r="EB965" s="45"/>
      <c r="EC965" s="45"/>
      <c r="ED965" s="45"/>
      <c r="EE965" s="45"/>
      <c r="EF965" s="45"/>
      <c r="EG965" s="45"/>
      <c r="EH965" s="45"/>
      <c r="EI965" s="74">
        <f t="shared" si="219"/>
        <v>1042.23</v>
      </c>
      <c r="EJ965" s="45">
        <f t="shared" si="220"/>
        <v>1042.23</v>
      </c>
      <c r="EK965" s="45">
        <f t="shared" si="221"/>
        <v>0</v>
      </c>
      <c r="EL965" s="45">
        <f t="shared" si="222"/>
        <v>0</v>
      </c>
      <c r="EM965" s="45">
        <f t="shared" si="223"/>
        <v>0</v>
      </c>
      <c r="EN965" s="45">
        <f t="shared" si="224"/>
        <v>0</v>
      </c>
      <c r="EO965" s="45">
        <f t="shared" si="225"/>
        <v>0</v>
      </c>
      <c r="EP965" s="45">
        <f t="shared" si="226"/>
        <v>0</v>
      </c>
      <c r="EQ965" s="45">
        <f t="shared" si="227"/>
        <v>0</v>
      </c>
      <c r="ER965" s="45">
        <f t="shared" si="228"/>
        <v>0</v>
      </c>
      <c r="ES965" s="45">
        <f t="shared" si="229"/>
        <v>0</v>
      </c>
      <c r="ET965" s="45">
        <f t="shared" si="230"/>
        <v>1042.23</v>
      </c>
      <c r="EU965" s="38">
        <v>0.67600000000000005</v>
      </c>
      <c r="FC965" s="18">
        <v>6284</v>
      </c>
      <c r="FJ965" s="18">
        <f t="shared" si="231"/>
        <v>6284</v>
      </c>
      <c r="FK965" s="18">
        <v>0</v>
      </c>
      <c r="FL965" s="18">
        <v>0</v>
      </c>
      <c r="FM965" s="18">
        <v>0</v>
      </c>
      <c r="FN965" s="18">
        <v>0</v>
      </c>
      <c r="FO965" s="18">
        <v>0</v>
      </c>
      <c r="FP965" s="18">
        <v>0</v>
      </c>
      <c r="FQ965" s="18">
        <v>0</v>
      </c>
      <c r="FR965" s="18">
        <v>0</v>
      </c>
      <c r="FS965" s="18">
        <v>0</v>
      </c>
      <c r="FT965" s="45">
        <f t="shared" si="232"/>
        <v>0</v>
      </c>
      <c r="FU965" s="45">
        <f t="shared" si="233"/>
        <v>0</v>
      </c>
      <c r="FV965" s="45">
        <f t="shared" si="234"/>
        <v>0</v>
      </c>
      <c r="FW965" s="45">
        <f t="shared" si="235"/>
        <v>6284</v>
      </c>
      <c r="FX965" s="45">
        <f t="shared" si="236"/>
        <v>0</v>
      </c>
      <c r="FY965" s="45">
        <f t="shared" si="237"/>
        <v>0</v>
      </c>
      <c r="FZ965" s="45">
        <f t="shared" si="238"/>
        <v>0</v>
      </c>
      <c r="GA965" s="45">
        <f t="shared" si="239"/>
        <v>0</v>
      </c>
      <c r="GB965" s="45">
        <f t="shared" si="240"/>
        <v>0</v>
      </c>
      <c r="GC965" s="45">
        <f t="shared" si="241"/>
        <v>0</v>
      </c>
      <c r="GD965" s="45">
        <f t="shared" si="242"/>
        <v>6284</v>
      </c>
      <c r="GE965" s="45"/>
      <c r="GF965" s="45"/>
      <c r="GG965" s="38">
        <v>3234.92</v>
      </c>
      <c r="GH965" s="45"/>
      <c r="GI965" s="45"/>
      <c r="GJ965" s="45"/>
      <c r="GK965" s="45"/>
      <c r="GL965" s="45"/>
      <c r="GM965" s="45"/>
      <c r="GO965" s="39">
        <f t="shared" si="202"/>
        <v>3234.92</v>
      </c>
      <c r="GP965" s="39">
        <f t="shared" si="197"/>
        <v>45701.17</v>
      </c>
      <c r="GQ965" s="39">
        <f t="shared" si="198"/>
        <v>38770.199999999997</v>
      </c>
      <c r="GR965" s="39">
        <f t="shared" si="243"/>
        <v>87706.29</v>
      </c>
      <c r="GS965" t="s">
        <v>942</v>
      </c>
      <c r="GT965" t="s">
        <v>438</v>
      </c>
      <c r="GV965" t="s">
        <v>768</v>
      </c>
      <c r="GW965" t="s">
        <v>410</v>
      </c>
      <c r="HC965">
        <v>1568</v>
      </c>
      <c r="HD965">
        <v>2325</v>
      </c>
      <c r="HE965" s="39">
        <v>134000</v>
      </c>
      <c r="HF965">
        <v>71</v>
      </c>
      <c r="HG965">
        <v>0</v>
      </c>
      <c r="HH965">
        <v>36805</v>
      </c>
      <c r="HI965" s="18"/>
      <c r="HJ965">
        <v>263</v>
      </c>
      <c r="HK965" s="18">
        <v>0</v>
      </c>
      <c r="HL965">
        <v>1568</v>
      </c>
      <c r="HO965">
        <v>2</v>
      </c>
      <c r="HP965">
        <v>2</v>
      </c>
      <c r="HQ965">
        <v>0</v>
      </c>
      <c r="HR965">
        <v>263</v>
      </c>
      <c r="HS965" t="s">
        <v>766</v>
      </c>
      <c r="HU965">
        <v>1</v>
      </c>
      <c r="IA965">
        <v>3</v>
      </c>
      <c r="IF965" s="63">
        <v>0.5</v>
      </c>
      <c r="IG965">
        <v>1.4</v>
      </c>
      <c r="II965" s="35">
        <f t="shared" si="245"/>
        <v>1.4</v>
      </c>
      <c r="IJ965">
        <v>0.4</v>
      </c>
      <c r="IK965">
        <f t="shared" si="244"/>
        <v>0</v>
      </c>
      <c r="IL965">
        <v>3.4</v>
      </c>
      <c r="IM965" s="18">
        <v>917</v>
      </c>
      <c r="IN965" s="39" t="s">
        <v>411</v>
      </c>
      <c r="IO965" s="62">
        <v>2553</v>
      </c>
      <c r="IP965" s="18">
        <v>2084</v>
      </c>
      <c r="IR965" s="18">
        <v>1062</v>
      </c>
      <c r="IS965" s="18">
        <v>0</v>
      </c>
      <c r="IX965" s="18">
        <v>5699</v>
      </c>
      <c r="IY965" s="18">
        <v>19</v>
      </c>
      <c r="IZ965" s="18">
        <v>0</v>
      </c>
      <c r="JB965" s="18">
        <v>19</v>
      </c>
      <c r="JC965" s="18">
        <v>34</v>
      </c>
      <c r="JD965" s="18">
        <v>34</v>
      </c>
      <c r="JE965" s="18" t="s">
        <v>766</v>
      </c>
      <c r="JP965" s="18" t="s">
        <v>766</v>
      </c>
      <c r="JQ965" s="18" t="s">
        <v>942</v>
      </c>
      <c r="JR965" s="18">
        <v>1840</v>
      </c>
      <c r="JU965" s="18">
        <v>92</v>
      </c>
      <c r="KF965" s="18">
        <v>3</v>
      </c>
      <c r="KG965" s="18">
        <v>3</v>
      </c>
      <c r="KH965" s="18">
        <v>36</v>
      </c>
      <c r="KI965" s="18">
        <v>58</v>
      </c>
      <c r="KJ965" s="18">
        <v>20</v>
      </c>
      <c r="KK965" s="18">
        <v>20</v>
      </c>
      <c r="KL965" s="18">
        <v>0</v>
      </c>
      <c r="KM965" s="18">
        <v>0</v>
      </c>
      <c r="ME965" s="18" t="s">
        <v>766</v>
      </c>
      <c r="MJ965" s="18" t="s">
        <v>768</v>
      </c>
      <c r="MK965" s="18" t="s">
        <v>766</v>
      </c>
      <c r="MO965" s="18">
        <v>0</v>
      </c>
      <c r="MP965" s="18">
        <v>0</v>
      </c>
      <c r="MQ965" s="18" t="s">
        <v>766</v>
      </c>
      <c r="MS965" s="18">
        <v>35748</v>
      </c>
      <c r="MU965" s="18">
        <v>25</v>
      </c>
      <c r="NL965" s="18" t="s">
        <v>768</v>
      </c>
      <c r="NO965" s="18" t="s">
        <v>1149</v>
      </c>
      <c r="NP965" s="18" t="s">
        <v>1150</v>
      </c>
      <c r="NQ965" s="18" t="s">
        <v>1169</v>
      </c>
      <c r="NR965" s="18" t="s">
        <v>1168</v>
      </c>
      <c r="NX965" s="18">
        <f t="shared" si="199"/>
        <v>2040.9171428571346</v>
      </c>
      <c r="NY965" t="str">
        <f t="shared" si="246"/>
        <v>Smaller</v>
      </c>
      <c r="NZ965" t="str">
        <f t="shared" si="247"/>
        <v>Small</v>
      </c>
    </row>
    <row r="966" spans="1:390" ht="16">
      <c r="A966" t="s">
        <v>535</v>
      </c>
      <c r="B966" t="s">
        <v>536</v>
      </c>
      <c r="C966" s="32" t="s">
        <v>537</v>
      </c>
      <c r="D966" s="1" t="s">
        <v>404</v>
      </c>
      <c r="E966" s="8">
        <v>20140</v>
      </c>
      <c r="F966" s="14" t="s">
        <v>1148</v>
      </c>
      <c r="G966" s="44">
        <v>5263.1331428571575</v>
      </c>
      <c r="H966" s="62">
        <v>38000</v>
      </c>
      <c r="I966" s="100"/>
      <c r="J966" s="63">
        <v>218</v>
      </c>
      <c r="K966" s="63">
        <v>11</v>
      </c>
      <c r="R966" s="63">
        <v>72</v>
      </c>
      <c r="U966" s="63">
        <v>88</v>
      </c>
      <c r="V966" s="63">
        <v>395</v>
      </c>
      <c r="AC966" s="93">
        <v>11000</v>
      </c>
      <c r="AD966" s="76">
        <v>0</v>
      </c>
      <c r="AF966" s="93">
        <v>0</v>
      </c>
      <c r="AG966" s="93">
        <v>0</v>
      </c>
      <c r="AJ966" s="93">
        <v>0</v>
      </c>
      <c r="AK966" s="93">
        <v>0</v>
      </c>
      <c r="AL966" s="93">
        <v>0</v>
      </c>
      <c r="AN966" s="100"/>
      <c r="AO966" s="59">
        <f t="shared" si="203"/>
        <v>11000</v>
      </c>
      <c r="AP966" s="100">
        <v>0</v>
      </c>
      <c r="AQ966" s="100">
        <v>0</v>
      </c>
      <c r="AR966" s="100"/>
      <c r="AS966" s="100">
        <v>0</v>
      </c>
      <c r="AT966" s="100">
        <v>0</v>
      </c>
      <c r="AU966" s="100"/>
      <c r="AV966" s="100"/>
      <c r="AW966" s="100">
        <v>0</v>
      </c>
      <c r="AX966" s="100">
        <v>0</v>
      </c>
      <c r="AY966" s="100">
        <v>0</v>
      </c>
      <c r="AZ966" s="100">
        <v>0</v>
      </c>
      <c r="BA966" s="100"/>
      <c r="BB966" s="100">
        <f t="shared" si="201"/>
        <v>0</v>
      </c>
      <c r="BC966" s="100">
        <v>6435</v>
      </c>
      <c r="BD966" s="100"/>
      <c r="BE966" s="100">
        <v>0</v>
      </c>
      <c r="BF966" s="100">
        <v>0</v>
      </c>
      <c r="BG966" s="100">
        <v>0</v>
      </c>
      <c r="BH966" s="100"/>
      <c r="BI966" s="100"/>
      <c r="BJ966" s="100">
        <v>0</v>
      </c>
      <c r="BK966" s="100">
        <v>0</v>
      </c>
      <c r="BL966" s="100">
        <v>0</v>
      </c>
      <c r="BM966" s="100">
        <v>0</v>
      </c>
      <c r="BN966" s="100"/>
      <c r="BO966" s="100">
        <f t="shared" si="200"/>
        <v>6435</v>
      </c>
      <c r="BP966" s="62">
        <v>0</v>
      </c>
      <c r="BQ966" s="62">
        <v>0</v>
      </c>
      <c r="BR966" s="62">
        <v>0</v>
      </c>
      <c r="BS966" s="62">
        <v>0</v>
      </c>
      <c r="BT966" s="62"/>
      <c r="BU966" s="62"/>
      <c r="BV966" s="62">
        <v>0</v>
      </c>
      <c r="BW966" s="18">
        <v>0</v>
      </c>
      <c r="BX966" s="18">
        <v>0</v>
      </c>
      <c r="BY966" s="18">
        <v>0</v>
      </c>
      <c r="BZ966" s="18">
        <f t="shared" si="204"/>
        <v>0</v>
      </c>
      <c r="CA966" s="38">
        <v>30137</v>
      </c>
      <c r="CB966" s="38"/>
      <c r="CC966" s="18">
        <v>0</v>
      </c>
      <c r="CD966" s="38">
        <v>0</v>
      </c>
      <c r="CE966" s="38">
        <v>0</v>
      </c>
      <c r="CF966" s="38"/>
      <c r="CG966" s="38">
        <v>0</v>
      </c>
      <c r="CH966" s="38">
        <v>0</v>
      </c>
      <c r="CI966" s="38">
        <v>0</v>
      </c>
      <c r="CJ966" s="38">
        <v>0</v>
      </c>
      <c r="CK966" s="38">
        <v>0</v>
      </c>
      <c r="CL966" s="38"/>
      <c r="CM966" s="38">
        <f t="shared" si="205"/>
        <v>30137</v>
      </c>
      <c r="CN966" s="38">
        <v>37441</v>
      </c>
      <c r="CO966" s="18">
        <v>0</v>
      </c>
      <c r="CP966" s="18">
        <v>0</v>
      </c>
      <c r="CQ966" s="45">
        <v>0</v>
      </c>
      <c r="CR966" s="45"/>
      <c r="CS966" s="38">
        <v>0</v>
      </c>
      <c r="CT966" s="18">
        <v>0</v>
      </c>
      <c r="CU966" s="38">
        <v>0</v>
      </c>
      <c r="CV966" s="45">
        <v>0</v>
      </c>
      <c r="CW966" s="18">
        <v>0</v>
      </c>
      <c r="CX966" s="18">
        <f t="shared" si="206"/>
        <v>37441</v>
      </c>
      <c r="CY966" s="18">
        <f t="shared" si="207"/>
        <v>67578</v>
      </c>
      <c r="CZ966" s="18">
        <f t="shared" si="208"/>
        <v>0</v>
      </c>
      <c r="DA966" s="18">
        <f t="shared" si="209"/>
        <v>0</v>
      </c>
      <c r="DB966" s="18">
        <f t="shared" si="210"/>
        <v>0</v>
      </c>
      <c r="DC966" s="18">
        <f t="shared" si="211"/>
        <v>0</v>
      </c>
      <c r="DD966" s="18">
        <f t="shared" si="212"/>
        <v>0</v>
      </c>
      <c r="DE966" s="18">
        <f t="shared" si="213"/>
        <v>0</v>
      </c>
      <c r="DF966" s="18">
        <f t="shared" si="214"/>
        <v>0</v>
      </c>
      <c r="DG966" s="18">
        <f t="shared" si="215"/>
        <v>0</v>
      </c>
      <c r="DH966" s="18">
        <f t="shared" si="216"/>
        <v>0</v>
      </c>
      <c r="DI966" s="18">
        <f t="shared" si="217"/>
        <v>67578</v>
      </c>
      <c r="DJ966" s="45">
        <v>0</v>
      </c>
      <c r="DK966" s="38">
        <v>0</v>
      </c>
      <c r="DL966" s="38"/>
      <c r="DM966" s="38">
        <v>0</v>
      </c>
      <c r="DN966" s="18">
        <v>0</v>
      </c>
      <c r="DO966" s="18"/>
      <c r="DP966" s="18">
        <v>0</v>
      </c>
      <c r="DQ966" s="18">
        <v>0</v>
      </c>
      <c r="DR966" s="18">
        <v>0</v>
      </c>
      <c r="DS966" s="38">
        <v>0</v>
      </c>
      <c r="DT966" s="18">
        <v>0</v>
      </c>
      <c r="DU966" s="18"/>
      <c r="DV966" s="62">
        <f t="shared" si="218"/>
        <v>0</v>
      </c>
      <c r="DW966" s="74">
        <v>150</v>
      </c>
      <c r="DX966" s="45">
        <v>0</v>
      </c>
      <c r="DY966" s="45"/>
      <c r="DZ966" s="45">
        <v>0</v>
      </c>
      <c r="EA966" s="45">
        <v>0</v>
      </c>
      <c r="EB966" s="45"/>
      <c r="EC966" s="45">
        <v>0</v>
      </c>
      <c r="ED966" s="45">
        <v>0</v>
      </c>
      <c r="EE966" s="45">
        <v>0</v>
      </c>
      <c r="EF966" s="45">
        <v>0</v>
      </c>
      <c r="EG966" s="45">
        <v>0</v>
      </c>
      <c r="EH966" s="45"/>
      <c r="EI966" s="74">
        <f t="shared" si="219"/>
        <v>150</v>
      </c>
      <c r="EJ966" s="45">
        <f t="shared" si="220"/>
        <v>150</v>
      </c>
      <c r="EK966" s="45">
        <f t="shared" si="221"/>
        <v>0</v>
      </c>
      <c r="EL966" s="45">
        <f t="shared" si="222"/>
        <v>0</v>
      </c>
      <c r="EM966" s="45">
        <f t="shared" si="223"/>
        <v>0</v>
      </c>
      <c r="EN966" s="45">
        <f t="shared" si="224"/>
        <v>0</v>
      </c>
      <c r="EO966" s="45">
        <f t="shared" si="225"/>
        <v>0</v>
      </c>
      <c r="EP966" s="45">
        <f t="shared" si="226"/>
        <v>0</v>
      </c>
      <c r="EQ966" s="45">
        <f t="shared" si="227"/>
        <v>0</v>
      </c>
      <c r="ER966" s="45">
        <f t="shared" si="228"/>
        <v>0</v>
      </c>
      <c r="ES966" s="45">
        <f t="shared" si="229"/>
        <v>0</v>
      </c>
      <c r="ET966" s="45">
        <f t="shared" si="230"/>
        <v>150</v>
      </c>
      <c r="EU966" s="38">
        <v>0.45</v>
      </c>
      <c r="FA966" s="18">
        <v>1200</v>
      </c>
      <c r="FB966" s="18">
        <v>0</v>
      </c>
      <c r="FC966" s="18">
        <v>0</v>
      </c>
      <c r="FD966" s="18">
        <v>0</v>
      </c>
      <c r="FE966" s="18">
        <v>0</v>
      </c>
      <c r="FF966" s="18">
        <v>0</v>
      </c>
      <c r="FG966" s="18">
        <v>0</v>
      </c>
      <c r="FH966" s="18">
        <v>0</v>
      </c>
      <c r="FJ966" s="18">
        <f t="shared" si="231"/>
        <v>1200</v>
      </c>
      <c r="FK966" s="18">
        <v>0</v>
      </c>
      <c r="FL966" s="18">
        <v>0</v>
      </c>
      <c r="FM966" s="18">
        <v>0</v>
      </c>
      <c r="FN966" s="18">
        <v>0</v>
      </c>
      <c r="FO966" s="18">
        <v>0</v>
      </c>
      <c r="FP966" s="18">
        <v>0</v>
      </c>
      <c r="FQ966" s="18">
        <v>0</v>
      </c>
      <c r="FR966" s="18">
        <v>0</v>
      </c>
      <c r="FS966" s="18">
        <v>0</v>
      </c>
      <c r="FT966" s="45">
        <f t="shared" si="232"/>
        <v>0</v>
      </c>
      <c r="FU966" s="45">
        <f t="shared" si="233"/>
        <v>1200</v>
      </c>
      <c r="FV966" s="45">
        <f t="shared" si="234"/>
        <v>0</v>
      </c>
      <c r="FW966" s="45">
        <f t="shared" si="235"/>
        <v>0</v>
      </c>
      <c r="FX966" s="45">
        <f t="shared" si="236"/>
        <v>0</v>
      </c>
      <c r="FY966" s="45">
        <f t="shared" si="237"/>
        <v>0</v>
      </c>
      <c r="FZ966" s="45">
        <f t="shared" si="238"/>
        <v>0</v>
      </c>
      <c r="GA966" s="45">
        <f t="shared" si="239"/>
        <v>0</v>
      </c>
      <c r="GB966" s="45">
        <f t="shared" si="240"/>
        <v>0</v>
      </c>
      <c r="GC966" s="45">
        <f t="shared" si="241"/>
        <v>0</v>
      </c>
      <c r="GD966" s="45">
        <f t="shared" si="242"/>
        <v>1200</v>
      </c>
      <c r="GE966" s="45">
        <v>0</v>
      </c>
      <c r="GF966" s="45">
        <v>0</v>
      </c>
      <c r="GG966" s="38">
        <v>0</v>
      </c>
      <c r="GH966" s="45">
        <v>0</v>
      </c>
      <c r="GI966" s="45"/>
      <c r="GJ966" s="45"/>
      <c r="GK966" s="45">
        <v>0</v>
      </c>
      <c r="GL966" s="45">
        <v>0</v>
      </c>
      <c r="GM966" s="45">
        <v>0</v>
      </c>
      <c r="GN966">
        <v>0</v>
      </c>
      <c r="GO966" s="39">
        <f t="shared" si="202"/>
        <v>0</v>
      </c>
      <c r="GP966" s="39">
        <f t="shared" si="197"/>
        <v>17435</v>
      </c>
      <c r="GQ966" s="39">
        <f t="shared" si="198"/>
        <v>68928</v>
      </c>
      <c r="GR966" s="39">
        <f t="shared" si="243"/>
        <v>86363</v>
      </c>
      <c r="GS966" t="s">
        <v>420</v>
      </c>
      <c r="GU966" t="s">
        <v>996</v>
      </c>
      <c r="GV966" t="s">
        <v>766</v>
      </c>
      <c r="GW966" t="s">
        <v>410</v>
      </c>
      <c r="HC966">
        <v>1261</v>
      </c>
      <c r="HD966">
        <v>120</v>
      </c>
      <c r="HE966">
        <v>22764</v>
      </c>
      <c r="HF966">
        <v>65</v>
      </c>
      <c r="HH966">
        <v>37464</v>
      </c>
      <c r="HI966" s="18"/>
      <c r="HJ966">
        <v>10</v>
      </c>
      <c r="HK966" s="18">
        <v>0</v>
      </c>
      <c r="HL966">
        <v>1275</v>
      </c>
      <c r="HO966">
        <v>20</v>
      </c>
      <c r="HP966">
        <v>20</v>
      </c>
      <c r="HQ966">
        <v>0</v>
      </c>
      <c r="HR966">
        <v>10</v>
      </c>
      <c r="HS966" t="s">
        <v>766</v>
      </c>
      <c r="HU966">
        <v>1</v>
      </c>
      <c r="IA966">
        <v>5</v>
      </c>
      <c r="IF966" s="63">
        <v>3</v>
      </c>
      <c r="IG966">
        <v>0.54</v>
      </c>
      <c r="II966" s="35">
        <f t="shared" si="245"/>
        <v>0.54</v>
      </c>
      <c r="IK966">
        <f t="shared" si="244"/>
        <v>0</v>
      </c>
      <c r="IL966">
        <v>4</v>
      </c>
      <c r="IM966" s="18">
        <v>803</v>
      </c>
      <c r="IN966" s="39" t="s">
        <v>411</v>
      </c>
      <c r="IO966" s="62">
        <v>18270</v>
      </c>
      <c r="IP966" s="18">
        <v>4156</v>
      </c>
      <c r="IQ966" s="18">
        <v>0</v>
      </c>
      <c r="IR966" s="18">
        <v>417</v>
      </c>
      <c r="IS966" s="18">
        <v>0</v>
      </c>
      <c r="IX966" s="18">
        <v>22813</v>
      </c>
      <c r="IY966" s="18">
        <v>8</v>
      </c>
      <c r="IZ966" s="18">
        <v>37</v>
      </c>
      <c r="JB966" s="18">
        <v>8</v>
      </c>
      <c r="JC966" s="18">
        <v>0</v>
      </c>
      <c r="JD966" s="18">
        <v>8</v>
      </c>
      <c r="JE966" s="18" t="s">
        <v>768</v>
      </c>
      <c r="JF966" s="18" t="s">
        <v>1052</v>
      </c>
      <c r="JG966" s="18" t="s">
        <v>1213</v>
      </c>
      <c r="JH966" s="18" t="s">
        <v>1214</v>
      </c>
      <c r="JI966" s="18" t="s">
        <v>1215</v>
      </c>
      <c r="JP966" s="18" t="s">
        <v>766</v>
      </c>
      <c r="JR966" s="18">
        <v>2394</v>
      </c>
      <c r="JU966" s="18">
        <v>98</v>
      </c>
      <c r="KF966" s="18">
        <v>0</v>
      </c>
      <c r="KG966" s="18">
        <v>0</v>
      </c>
      <c r="KH966" s="18">
        <v>0</v>
      </c>
      <c r="KI966" s="18">
        <v>64</v>
      </c>
      <c r="KJ966" s="18">
        <v>44</v>
      </c>
      <c r="KK966" s="18">
        <v>21</v>
      </c>
      <c r="KL966" s="18">
        <v>93</v>
      </c>
      <c r="KM966" s="18">
        <v>0</v>
      </c>
      <c r="ME966" s="18" t="s">
        <v>766</v>
      </c>
      <c r="MJ966" s="18" t="s">
        <v>766</v>
      </c>
      <c r="MK966" s="18" t="s">
        <v>766</v>
      </c>
      <c r="MO966" s="18">
        <v>93</v>
      </c>
      <c r="MP966" s="18">
        <v>0</v>
      </c>
      <c r="MQ966" s="18" t="s">
        <v>766</v>
      </c>
      <c r="MS966" s="18">
        <v>167798</v>
      </c>
      <c r="MU966" s="18">
        <v>125</v>
      </c>
      <c r="NL966" s="18" t="s">
        <v>766</v>
      </c>
      <c r="NP966" s="18" t="s">
        <v>1150</v>
      </c>
      <c r="NQ966" s="18" t="s">
        <v>1169</v>
      </c>
      <c r="NR966" s="18" t="s">
        <v>1168</v>
      </c>
      <c r="NX966" s="18">
        <f t="shared" si="199"/>
        <v>9746.5428571428838</v>
      </c>
      <c r="NY966" t="str">
        <f t="shared" si="246"/>
        <v>Smaller</v>
      </c>
      <c r="NZ966" t="str">
        <f t="shared" si="247"/>
        <v>Small</v>
      </c>
    </row>
    <row r="967" spans="1:390" ht="16">
      <c r="A967" t="s">
        <v>623</v>
      </c>
      <c r="B967" t="s">
        <v>668</v>
      </c>
      <c r="C967" s="32" t="s">
        <v>669</v>
      </c>
      <c r="D967" s="1" t="s">
        <v>404</v>
      </c>
      <c r="E967" s="8">
        <v>20140</v>
      </c>
      <c r="F967" s="14" t="s">
        <v>1148</v>
      </c>
      <c r="G967" s="44">
        <v>23586.604380952642</v>
      </c>
      <c r="H967" s="62">
        <v>46939</v>
      </c>
      <c r="I967" s="100"/>
      <c r="J967" s="63">
        <v>128</v>
      </c>
      <c r="K967" s="63">
        <v>13</v>
      </c>
      <c r="R967" s="63">
        <v>33</v>
      </c>
      <c r="U967" s="63">
        <v>54</v>
      </c>
      <c r="V967" s="63">
        <v>503</v>
      </c>
      <c r="AC967" s="93">
        <v>11030</v>
      </c>
      <c r="AD967" s="76">
        <v>0</v>
      </c>
      <c r="AF967" s="93">
        <v>0</v>
      </c>
      <c r="AG967" s="93">
        <v>0</v>
      </c>
      <c r="AJ967" s="93">
        <v>0</v>
      </c>
      <c r="AK967" s="93">
        <v>0</v>
      </c>
      <c r="AL967" s="93">
        <v>15681</v>
      </c>
      <c r="AM967" s="93">
        <v>3717</v>
      </c>
      <c r="AN967" s="100"/>
      <c r="AO967" s="59">
        <f t="shared" si="203"/>
        <v>30428</v>
      </c>
      <c r="AP967" s="100">
        <v>0</v>
      </c>
      <c r="AQ967" s="100">
        <v>0</v>
      </c>
      <c r="AR967" s="100"/>
      <c r="AS967" s="100">
        <v>0</v>
      </c>
      <c r="AT967" s="100">
        <v>0</v>
      </c>
      <c r="AU967" s="100"/>
      <c r="AV967" s="100"/>
      <c r="AW967" s="100">
        <v>0</v>
      </c>
      <c r="AX967" s="100">
        <v>0</v>
      </c>
      <c r="AY967" s="100">
        <v>3306</v>
      </c>
      <c r="AZ967" s="100">
        <v>0</v>
      </c>
      <c r="BA967" s="100"/>
      <c r="BB967" s="100">
        <f t="shared" si="201"/>
        <v>3306</v>
      </c>
      <c r="BC967" s="100">
        <v>19173</v>
      </c>
      <c r="BD967" s="100"/>
      <c r="BE967" s="100">
        <v>0</v>
      </c>
      <c r="BF967" s="100">
        <v>0</v>
      </c>
      <c r="BG967" s="100">
        <v>0</v>
      </c>
      <c r="BH967" s="100"/>
      <c r="BI967" s="100"/>
      <c r="BJ967" s="100">
        <v>0</v>
      </c>
      <c r="BK967" s="100">
        <v>0</v>
      </c>
      <c r="BL967" s="100">
        <v>0</v>
      </c>
      <c r="BM967" s="100">
        <v>0</v>
      </c>
      <c r="BN967" s="100"/>
      <c r="BO967" s="100">
        <f t="shared" si="200"/>
        <v>19173</v>
      </c>
      <c r="BP967" s="100">
        <v>0</v>
      </c>
      <c r="BQ967" s="100">
        <v>0</v>
      </c>
      <c r="BR967" s="100">
        <v>0</v>
      </c>
      <c r="BS967" s="100">
        <v>0</v>
      </c>
      <c r="BT967" s="100"/>
      <c r="BU967" s="100"/>
      <c r="BV967" s="62">
        <v>0</v>
      </c>
      <c r="BW967" s="18">
        <v>0</v>
      </c>
      <c r="BX967" s="18">
        <v>0</v>
      </c>
      <c r="BY967" s="18">
        <v>0</v>
      </c>
      <c r="BZ967" s="18">
        <f t="shared" si="204"/>
        <v>0</v>
      </c>
      <c r="CA967" s="38">
        <v>0</v>
      </c>
      <c r="CB967" s="38"/>
      <c r="CC967" s="18">
        <v>0</v>
      </c>
      <c r="CD967" s="38">
        <v>0</v>
      </c>
      <c r="CE967" s="38">
        <v>0</v>
      </c>
      <c r="CF967" s="38"/>
      <c r="CG967" s="38">
        <v>0</v>
      </c>
      <c r="CH967" s="38">
        <v>0</v>
      </c>
      <c r="CI967" s="38">
        <v>0</v>
      </c>
      <c r="CJ967" s="38">
        <v>28594</v>
      </c>
      <c r="CK967" s="38">
        <v>0</v>
      </c>
      <c r="CL967" s="38"/>
      <c r="CM967" s="38">
        <f t="shared" si="205"/>
        <v>28594</v>
      </c>
      <c r="CN967" s="38">
        <v>0</v>
      </c>
      <c r="CO967" s="18">
        <v>0</v>
      </c>
      <c r="CP967" s="18">
        <v>0</v>
      </c>
      <c r="CQ967" s="45">
        <v>0</v>
      </c>
      <c r="CR967" s="45"/>
      <c r="CS967" s="38">
        <v>0</v>
      </c>
      <c r="CT967" s="18">
        <v>0</v>
      </c>
      <c r="CU967" s="38">
        <v>0</v>
      </c>
      <c r="CV967" s="45">
        <v>0</v>
      </c>
      <c r="CW967" s="18">
        <v>0</v>
      </c>
      <c r="CX967" s="18">
        <f t="shared" si="206"/>
        <v>0</v>
      </c>
      <c r="CY967" s="18">
        <f t="shared" si="207"/>
        <v>0</v>
      </c>
      <c r="CZ967" s="18">
        <f t="shared" si="208"/>
        <v>0</v>
      </c>
      <c r="DA967" s="18">
        <f t="shared" si="209"/>
        <v>0</v>
      </c>
      <c r="DB967" s="18">
        <f t="shared" si="210"/>
        <v>0</v>
      </c>
      <c r="DC967" s="18">
        <f t="shared" si="211"/>
        <v>0</v>
      </c>
      <c r="DD967" s="18">
        <f t="shared" si="212"/>
        <v>0</v>
      </c>
      <c r="DE967" s="18">
        <f t="shared" si="213"/>
        <v>0</v>
      </c>
      <c r="DF967" s="18">
        <f t="shared" si="214"/>
        <v>0</v>
      </c>
      <c r="DG967" s="18">
        <f t="shared" si="215"/>
        <v>28594</v>
      </c>
      <c r="DH967" s="18">
        <f t="shared" si="216"/>
        <v>0</v>
      </c>
      <c r="DI967" s="18">
        <f t="shared" si="217"/>
        <v>28594</v>
      </c>
      <c r="DJ967" s="45">
        <v>0</v>
      </c>
      <c r="DK967" s="38">
        <v>0</v>
      </c>
      <c r="DL967" s="38"/>
      <c r="DM967" s="38">
        <v>0</v>
      </c>
      <c r="DN967" s="18">
        <v>0</v>
      </c>
      <c r="DO967" s="18"/>
      <c r="DP967" s="18">
        <v>0</v>
      </c>
      <c r="DQ967" s="18">
        <v>0</v>
      </c>
      <c r="DR967" s="18">
        <v>0</v>
      </c>
      <c r="DS967" s="38">
        <v>0</v>
      </c>
      <c r="DT967" s="18">
        <v>0</v>
      </c>
      <c r="DU967" s="18"/>
      <c r="DV967" s="62">
        <f t="shared" si="218"/>
        <v>0</v>
      </c>
      <c r="DW967" s="74">
        <v>0</v>
      </c>
      <c r="DX967" s="45">
        <v>0</v>
      </c>
      <c r="DY967" s="45"/>
      <c r="DZ967" s="45">
        <v>0</v>
      </c>
      <c r="EA967" s="45">
        <v>0</v>
      </c>
      <c r="EB967" s="45"/>
      <c r="EC967" s="45">
        <v>0</v>
      </c>
      <c r="ED967" s="45">
        <v>0</v>
      </c>
      <c r="EE967" s="45">
        <v>0</v>
      </c>
      <c r="EF967" s="45">
        <v>0</v>
      </c>
      <c r="EG967" s="45">
        <v>0</v>
      </c>
      <c r="EH967" s="45"/>
      <c r="EI967" s="74">
        <f t="shared" si="219"/>
        <v>0</v>
      </c>
      <c r="EJ967" s="45">
        <f t="shared" si="220"/>
        <v>0</v>
      </c>
      <c r="EK967" s="45">
        <f t="shared" si="221"/>
        <v>0</v>
      </c>
      <c r="EL967" s="45">
        <f t="shared" si="222"/>
        <v>0</v>
      </c>
      <c r="EM967" s="45">
        <f t="shared" si="223"/>
        <v>0</v>
      </c>
      <c r="EN967" s="45">
        <f t="shared" si="224"/>
        <v>0</v>
      </c>
      <c r="EO967" s="45">
        <f t="shared" si="225"/>
        <v>0</v>
      </c>
      <c r="EP967" s="45">
        <f t="shared" si="226"/>
        <v>0</v>
      </c>
      <c r="EQ967" s="45">
        <f t="shared" si="227"/>
        <v>0</v>
      </c>
      <c r="ER967" s="45">
        <f t="shared" si="228"/>
        <v>0</v>
      </c>
      <c r="ES967" s="45">
        <f t="shared" si="229"/>
        <v>0</v>
      </c>
      <c r="ET967" s="45">
        <f t="shared" si="230"/>
        <v>0</v>
      </c>
      <c r="EU967" s="38">
        <v>0.86</v>
      </c>
      <c r="FA967" s="18">
        <v>0</v>
      </c>
      <c r="FB967" s="18">
        <v>0</v>
      </c>
      <c r="FC967" s="18">
        <v>0</v>
      </c>
      <c r="FD967" s="18">
        <v>0</v>
      </c>
      <c r="FE967" s="18">
        <v>0</v>
      </c>
      <c r="FF967" s="18">
        <v>0</v>
      </c>
      <c r="FG967" s="18">
        <v>0</v>
      </c>
      <c r="FH967" s="18">
        <v>0</v>
      </c>
      <c r="FI967" s="18">
        <v>0</v>
      </c>
      <c r="FJ967" s="18">
        <f t="shared" si="231"/>
        <v>0</v>
      </c>
      <c r="FK967" s="18">
        <v>0</v>
      </c>
      <c r="FL967" s="18">
        <v>0</v>
      </c>
      <c r="FM967" s="18">
        <v>0</v>
      </c>
      <c r="FN967" s="18">
        <v>0</v>
      </c>
      <c r="FO967" s="18">
        <v>0</v>
      </c>
      <c r="FP967" s="18">
        <v>0</v>
      </c>
      <c r="FQ967" s="18">
        <v>0</v>
      </c>
      <c r="FR967" s="18">
        <v>0</v>
      </c>
      <c r="FS967" s="18">
        <v>0</v>
      </c>
      <c r="FT967" s="45">
        <f t="shared" si="232"/>
        <v>0</v>
      </c>
      <c r="FU967" s="45">
        <f t="shared" si="233"/>
        <v>0</v>
      </c>
      <c r="FV967" s="45">
        <f t="shared" si="234"/>
        <v>0</v>
      </c>
      <c r="FW967" s="45">
        <f t="shared" si="235"/>
        <v>0</v>
      </c>
      <c r="FX967" s="45">
        <f t="shared" si="236"/>
        <v>0</v>
      </c>
      <c r="FY967" s="45">
        <f t="shared" si="237"/>
        <v>0</v>
      </c>
      <c r="FZ967" s="45">
        <f t="shared" si="238"/>
        <v>0</v>
      </c>
      <c r="GA967" s="45">
        <f t="shared" si="239"/>
        <v>0</v>
      </c>
      <c r="GB967" s="45">
        <f t="shared" si="240"/>
        <v>0</v>
      </c>
      <c r="GC967" s="45">
        <f t="shared" si="241"/>
        <v>0</v>
      </c>
      <c r="GD967" s="45">
        <f t="shared" si="242"/>
        <v>0</v>
      </c>
      <c r="GE967" s="45">
        <v>5423</v>
      </c>
      <c r="GF967" s="45">
        <v>0</v>
      </c>
      <c r="GG967" s="38">
        <v>0</v>
      </c>
      <c r="GH967" s="45">
        <v>0</v>
      </c>
      <c r="GI967" s="45"/>
      <c r="GJ967" s="45"/>
      <c r="GK967" s="45">
        <v>0</v>
      </c>
      <c r="GL967" s="45">
        <v>0</v>
      </c>
      <c r="GM967" s="45">
        <v>0</v>
      </c>
      <c r="GN967">
        <v>0</v>
      </c>
      <c r="GO967" s="39">
        <f t="shared" si="202"/>
        <v>5423</v>
      </c>
      <c r="GP967" s="39">
        <f t="shared" si="197"/>
        <v>49601</v>
      </c>
      <c r="GQ967" s="39">
        <f t="shared" si="198"/>
        <v>31900</v>
      </c>
      <c r="GR967" s="39">
        <f t="shared" si="243"/>
        <v>86924</v>
      </c>
      <c r="GS967" t="s">
        <v>420</v>
      </c>
      <c r="GU967" t="s">
        <v>937</v>
      </c>
      <c r="GV967" t="s">
        <v>766</v>
      </c>
      <c r="GW967" t="s">
        <v>410</v>
      </c>
      <c r="HC967" s="39">
        <v>1157</v>
      </c>
      <c r="HD967" s="39">
        <v>2049</v>
      </c>
      <c r="HE967" s="39">
        <v>174801</v>
      </c>
      <c r="HF967">
        <v>118</v>
      </c>
      <c r="HG967">
        <v>21</v>
      </c>
      <c r="HH967" s="39">
        <v>80630</v>
      </c>
      <c r="HI967" s="18"/>
      <c r="HJ967">
        <v>7</v>
      </c>
      <c r="HK967" s="18">
        <v>6312</v>
      </c>
      <c r="HL967" s="39">
        <v>1277</v>
      </c>
      <c r="HM967" s="39"/>
      <c r="HN967" s="39"/>
      <c r="HO967">
        <v>385</v>
      </c>
      <c r="HP967">
        <v>385</v>
      </c>
      <c r="HQ967">
        <v>126</v>
      </c>
      <c r="HR967">
        <v>7</v>
      </c>
      <c r="HS967" t="s">
        <v>766</v>
      </c>
      <c r="HU967">
        <v>5</v>
      </c>
      <c r="IA967">
        <v>1</v>
      </c>
      <c r="IF967" s="63">
        <v>2.65</v>
      </c>
      <c r="IG967">
        <v>6.01</v>
      </c>
      <c r="II967" s="35">
        <f t="shared" si="245"/>
        <v>6.01</v>
      </c>
      <c r="IJ967">
        <v>8</v>
      </c>
      <c r="IK967">
        <f t="shared" si="244"/>
        <v>0</v>
      </c>
      <c r="IL967">
        <v>9</v>
      </c>
      <c r="IM967" s="18">
        <v>6932</v>
      </c>
      <c r="IN967" s="39" t="s">
        <v>411</v>
      </c>
      <c r="IO967" s="62">
        <v>21750</v>
      </c>
      <c r="IP967" s="18">
        <v>52459</v>
      </c>
      <c r="IX967" s="18">
        <v>74209</v>
      </c>
      <c r="IY967" s="18">
        <v>43</v>
      </c>
      <c r="IZ967" s="18">
        <v>0</v>
      </c>
      <c r="JB967" s="18">
        <v>31</v>
      </c>
      <c r="JC967" s="18">
        <v>363</v>
      </c>
      <c r="JD967" s="18">
        <v>115</v>
      </c>
      <c r="JE967" s="18" t="s">
        <v>766</v>
      </c>
      <c r="JP967" s="18" t="s">
        <v>766</v>
      </c>
      <c r="JR967" s="18">
        <v>4059</v>
      </c>
      <c r="JU967" s="18">
        <v>269</v>
      </c>
      <c r="KF967" s="18">
        <v>2</v>
      </c>
      <c r="KG967" s="18">
        <v>5</v>
      </c>
      <c r="KH967" s="18">
        <v>58</v>
      </c>
      <c r="KI967" s="18">
        <v>66.5</v>
      </c>
      <c r="KJ967" s="18">
        <v>32</v>
      </c>
      <c r="KK967" s="18">
        <v>32</v>
      </c>
      <c r="KL967" s="18">
        <v>4</v>
      </c>
      <c r="KM967" s="18">
        <v>0</v>
      </c>
      <c r="ME967" s="18" t="s">
        <v>766</v>
      </c>
      <c r="MJ967" s="18" t="s">
        <v>768</v>
      </c>
      <c r="MK967" s="18" t="s">
        <v>768</v>
      </c>
      <c r="MO967" s="18">
        <v>4</v>
      </c>
      <c r="MP967" s="18">
        <v>0</v>
      </c>
      <c r="MQ967" s="18" t="s">
        <v>766</v>
      </c>
      <c r="MS967" s="18">
        <v>660775</v>
      </c>
      <c r="MU967" s="18">
        <v>11</v>
      </c>
      <c r="NL967" s="18" t="s">
        <v>766</v>
      </c>
      <c r="NX967" s="18">
        <f t="shared" si="199"/>
        <v>3924.5597971635011</v>
      </c>
      <c r="NY967" t="str">
        <f t="shared" si="246"/>
        <v>Larger</v>
      </c>
      <c r="NZ967" t="str">
        <f t="shared" si="247"/>
        <v>Large</v>
      </c>
    </row>
    <row r="968" spans="1:390" ht="16">
      <c r="A968" t="s">
        <v>455</v>
      </c>
      <c r="B968" t="s">
        <v>456</v>
      </c>
      <c r="C968" s="32" t="s">
        <v>457</v>
      </c>
      <c r="D968" s="1" t="s">
        <v>404</v>
      </c>
      <c r="E968" s="8">
        <v>20140</v>
      </c>
      <c r="F968" s="14" t="s">
        <v>1148</v>
      </c>
      <c r="G968" s="44">
        <v>5720.0297142857771</v>
      </c>
      <c r="H968" s="62">
        <v>32086</v>
      </c>
      <c r="I968" s="100"/>
      <c r="J968" s="63">
        <v>65</v>
      </c>
      <c r="K968" s="63">
        <v>6</v>
      </c>
      <c r="R968" s="63">
        <v>34</v>
      </c>
      <c r="U968" s="63">
        <v>40</v>
      </c>
      <c r="V968" s="63">
        <v>575</v>
      </c>
      <c r="AC968" s="93">
        <v>11128</v>
      </c>
      <c r="AN968" s="100"/>
      <c r="AO968" s="59">
        <f t="shared" si="203"/>
        <v>11128</v>
      </c>
      <c r="AP968" s="100"/>
      <c r="AQ968" s="100"/>
      <c r="AR968" s="100"/>
      <c r="AS968" s="100"/>
      <c r="AT968" s="100"/>
      <c r="AU968" s="100"/>
      <c r="AV968" s="100"/>
      <c r="AW968" s="100"/>
      <c r="AX968" s="100">
        <v>3000</v>
      </c>
      <c r="AY968" s="100"/>
      <c r="AZ968" s="100"/>
      <c r="BA968" s="100"/>
      <c r="BB968" s="100">
        <f t="shared" si="201"/>
        <v>3000</v>
      </c>
      <c r="BC968" s="100">
        <v>3686</v>
      </c>
      <c r="BD968" s="100"/>
      <c r="BE968" s="100"/>
      <c r="BF968" s="100"/>
      <c r="BG968" s="100"/>
      <c r="BH968" s="100"/>
      <c r="BI968" s="100"/>
      <c r="BJ968" s="100"/>
      <c r="BK968" s="100"/>
      <c r="BL968" s="100"/>
      <c r="BM968" s="100"/>
      <c r="BN968" s="100"/>
      <c r="BO968" s="100">
        <f t="shared" si="200"/>
        <v>3686</v>
      </c>
      <c r="BP968" s="62">
        <v>0</v>
      </c>
      <c r="BQ968" s="62"/>
      <c r="BR968" s="62"/>
      <c r="BS968" s="62"/>
      <c r="BT968" s="62"/>
      <c r="BU968" s="62"/>
      <c r="BV968" s="62"/>
      <c r="BW968" s="18"/>
      <c r="BX968" s="18"/>
      <c r="BY968" s="18"/>
      <c r="BZ968" s="18">
        <f t="shared" si="204"/>
        <v>0</v>
      </c>
      <c r="CA968" s="38">
        <v>19114</v>
      </c>
      <c r="CB968" s="38"/>
      <c r="CC968" s="18"/>
      <c r="CD968" s="38"/>
      <c r="CE968" s="38"/>
      <c r="CF968" s="38"/>
      <c r="CG968" s="38"/>
      <c r="CH968" s="38"/>
      <c r="CI968" s="38"/>
      <c r="CJ968" s="38"/>
      <c r="CK968" s="38"/>
      <c r="CL968" s="38"/>
      <c r="CM968" s="38">
        <f t="shared" si="205"/>
        <v>19114</v>
      </c>
      <c r="CN968" s="38">
        <v>0</v>
      </c>
      <c r="CO968" s="18"/>
      <c r="CP968" s="18"/>
      <c r="CQ968" s="45"/>
      <c r="CR968" s="45"/>
      <c r="CS968" s="38"/>
      <c r="CT968" s="18"/>
      <c r="CU968" s="38"/>
      <c r="CV968" s="45"/>
      <c r="CW968" s="18"/>
      <c r="CX968" s="18">
        <f t="shared" si="206"/>
        <v>0</v>
      </c>
      <c r="CY968" s="18">
        <f t="shared" si="207"/>
        <v>19114</v>
      </c>
      <c r="CZ968" s="18">
        <f t="shared" si="208"/>
        <v>0</v>
      </c>
      <c r="DA968" s="18">
        <f t="shared" si="209"/>
        <v>0</v>
      </c>
      <c r="DB968" s="18">
        <f t="shared" si="210"/>
        <v>0</v>
      </c>
      <c r="DC968" s="18">
        <f t="shared" si="211"/>
        <v>0</v>
      </c>
      <c r="DD968" s="18">
        <f t="shared" si="212"/>
        <v>0</v>
      </c>
      <c r="DE968" s="18">
        <f t="shared" si="213"/>
        <v>0</v>
      </c>
      <c r="DF968" s="18">
        <f t="shared" si="214"/>
        <v>0</v>
      </c>
      <c r="DG968" s="18">
        <f t="shared" si="215"/>
        <v>0</v>
      </c>
      <c r="DH968" s="18">
        <f t="shared" si="216"/>
        <v>0</v>
      </c>
      <c r="DI968" s="18">
        <f t="shared" si="217"/>
        <v>19114</v>
      </c>
      <c r="DJ968" s="45">
        <v>0</v>
      </c>
      <c r="DK968" s="38"/>
      <c r="DL968" s="38"/>
      <c r="DM968" s="38"/>
      <c r="DN968" s="18"/>
      <c r="DO968" s="18"/>
      <c r="DP968" s="18"/>
      <c r="DQ968" s="18"/>
      <c r="DR968" s="18"/>
      <c r="DS968" s="38"/>
      <c r="DT968" s="18"/>
      <c r="DU968" s="18"/>
      <c r="DV968" s="62">
        <f t="shared" si="218"/>
        <v>0</v>
      </c>
      <c r="DW968" s="74">
        <v>2310</v>
      </c>
      <c r="DX968" s="45"/>
      <c r="DY968" s="45"/>
      <c r="DZ968" s="45"/>
      <c r="EA968" s="45"/>
      <c r="EB968" s="45"/>
      <c r="EC968" s="45"/>
      <c r="ED968" s="45">
        <v>2126</v>
      </c>
      <c r="EE968" s="45"/>
      <c r="EF968" s="45"/>
      <c r="EG968" s="45">
        <v>3783</v>
      </c>
      <c r="EH968" s="45"/>
      <c r="EI968" s="74">
        <f t="shared" si="219"/>
        <v>8219</v>
      </c>
      <c r="EJ968" s="45">
        <f t="shared" si="220"/>
        <v>2310</v>
      </c>
      <c r="EK968" s="45">
        <f t="shared" si="221"/>
        <v>0</v>
      </c>
      <c r="EL968" s="45">
        <f t="shared" si="222"/>
        <v>0</v>
      </c>
      <c r="EM968" s="45">
        <f t="shared" si="223"/>
        <v>0</v>
      </c>
      <c r="EN968" s="45">
        <f t="shared" si="224"/>
        <v>0</v>
      </c>
      <c r="EO968" s="45">
        <f t="shared" si="225"/>
        <v>0</v>
      </c>
      <c r="EP968" s="45">
        <f t="shared" si="226"/>
        <v>2126</v>
      </c>
      <c r="EQ968" s="45">
        <f t="shared" si="227"/>
        <v>0</v>
      </c>
      <c r="ER968" s="45">
        <f t="shared" si="228"/>
        <v>0</v>
      </c>
      <c r="ES968" s="45">
        <f t="shared" si="229"/>
        <v>3783</v>
      </c>
      <c r="ET968" s="45">
        <f t="shared" si="230"/>
        <v>8219</v>
      </c>
      <c r="EU968" s="38">
        <v>0.76</v>
      </c>
      <c r="FA968" s="18">
        <v>8986</v>
      </c>
      <c r="FJ968" s="18">
        <f t="shared" si="231"/>
        <v>8986</v>
      </c>
      <c r="FK968" s="18">
        <v>0</v>
      </c>
      <c r="FT968" s="45">
        <f t="shared" si="232"/>
        <v>0</v>
      </c>
      <c r="FU968" s="45">
        <f t="shared" si="233"/>
        <v>8986</v>
      </c>
      <c r="FV968" s="45">
        <f t="shared" si="234"/>
        <v>0</v>
      </c>
      <c r="FW968" s="45">
        <f t="shared" si="235"/>
        <v>0</v>
      </c>
      <c r="FX968" s="45">
        <f t="shared" si="236"/>
        <v>0</v>
      </c>
      <c r="FY968" s="45">
        <f t="shared" si="237"/>
        <v>0</v>
      </c>
      <c r="FZ968" s="45">
        <f t="shared" si="238"/>
        <v>0</v>
      </c>
      <c r="GA968" s="45">
        <f t="shared" si="239"/>
        <v>0</v>
      </c>
      <c r="GB968" s="45">
        <f t="shared" si="240"/>
        <v>0</v>
      </c>
      <c r="GC968" s="45">
        <f t="shared" si="241"/>
        <v>0</v>
      </c>
      <c r="GD968" s="45">
        <f t="shared" si="242"/>
        <v>8986</v>
      </c>
      <c r="GE968" s="45">
        <v>1573</v>
      </c>
      <c r="GF968" s="45"/>
      <c r="GG968" s="38"/>
      <c r="GH968" s="45"/>
      <c r="GI968" s="45"/>
      <c r="GJ968" s="45"/>
      <c r="GK968" s="45"/>
      <c r="GL968" s="45"/>
      <c r="GM968" s="45"/>
      <c r="GO968" s="39">
        <f t="shared" si="202"/>
        <v>1573</v>
      </c>
      <c r="GP968" s="39">
        <f t="shared" si="197"/>
        <v>14814</v>
      </c>
      <c r="GQ968" s="39">
        <f t="shared" si="198"/>
        <v>39319</v>
      </c>
      <c r="GR968" s="39">
        <f t="shared" si="243"/>
        <v>55706</v>
      </c>
      <c r="GS968" t="s">
        <v>395</v>
      </c>
      <c r="GV968" t="s">
        <v>768</v>
      </c>
      <c r="GX968" t="s">
        <v>938</v>
      </c>
      <c r="HC968">
        <v>282</v>
      </c>
      <c r="HD968">
        <v>2352</v>
      </c>
      <c r="HE968">
        <v>5872</v>
      </c>
      <c r="HF968">
        <v>57</v>
      </c>
      <c r="HH968">
        <v>65816</v>
      </c>
      <c r="HI968" s="18"/>
      <c r="HJ968">
        <v>22</v>
      </c>
      <c r="HK968" s="18">
        <v>36</v>
      </c>
      <c r="HL968">
        <v>12</v>
      </c>
      <c r="HO968">
        <v>224</v>
      </c>
      <c r="HP968">
        <v>5</v>
      </c>
      <c r="HQ968">
        <v>12</v>
      </c>
      <c r="HR968">
        <v>0</v>
      </c>
      <c r="HS968" t="s">
        <v>766</v>
      </c>
      <c r="HU968">
        <v>3</v>
      </c>
      <c r="IA968">
        <v>5</v>
      </c>
      <c r="IF968" s="63">
        <v>1.55</v>
      </c>
      <c r="IG968">
        <v>3.45</v>
      </c>
      <c r="II968" s="35">
        <f t="shared" si="245"/>
        <v>3.45</v>
      </c>
      <c r="IK968">
        <f t="shared" si="244"/>
        <v>0</v>
      </c>
      <c r="IL968">
        <v>2.85</v>
      </c>
      <c r="IM968" s="18">
        <v>12418</v>
      </c>
      <c r="IN968" s="39" t="s">
        <v>411</v>
      </c>
      <c r="IO968" s="62">
        <v>10187</v>
      </c>
      <c r="IP968" s="18">
        <v>21233</v>
      </c>
      <c r="IQ968" s="18">
        <v>10090</v>
      </c>
      <c r="IR968" s="18">
        <v>4315</v>
      </c>
      <c r="IS968" s="18">
        <v>133</v>
      </c>
      <c r="IX968" s="18">
        <v>45958</v>
      </c>
      <c r="IY968" s="18">
        <v>0</v>
      </c>
      <c r="IZ968" s="18">
        <v>146</v>
      </c>
      <c r="JB968" s="18">
        <v>130</v>
      </c>
      <c r="JC968" s="18">
        <v>89</v>
      </c>
      <c r="JD968" s="18">
        <v>47</v>
      </c>
      <c r="JE968" s="18" t="s">
        <v>768</v>
      </c>
      <c r="JF968" s="18" t="s">
        <v>1016</v>
      </c>
      <c r="JG968" s="18" t="s">
        <v>1017</v>
      </c>
      <c r="JP968" s="18" t="s">
        <v>766</v>
      </c>
      <c r="JR968" s="18">
        <v>3729</v>
      </c>
      <c r="JU968" s="18">
        <v>145</v>
      </c>
      <c r="KF968" s="18">
        <v>2</v>
      </c>
      <c r="KG968" s="18">
        <v>17</v>
      </c>
      <c r="KH968" s="18">
        <v>459</v>
      </c>
      <c r="KI968" s="18">
        <v>54.5</v>
      </c>
      <c r="KJ968" s="18">
        <v>43</v>
      </c>
      <c r="KK968" s="18">
        <v>43</v>
      </c>
      <c r="KL968" s="18">
        <v>135</v>
      </c>
      <c r="KM968" s="18">
        <v>0</v>
      </c>
      <c r="ME968" s="18" t="s">
        <v>766</v>
      </c>
      <c r="MK968" s="18" t="s">
        <v>766</v>
      </c>
      <c r="MO968" s="18">
        <v>135</v>
      </c>
      <c r="MP968" s="18">
        <v>0</v>
      </c>
      <c r="MQ968" s="18" t="s">
        <v>766</v>
      </c>
      <c r="MS968" s="18">
        <v>378345</v>
      </c>
      <c r="MU968" s="18">
        <v>2</v>
      </c>
      <c r="NL968" s="18" t="s">
        <v>766</v>
      </c>
      <c r="NX968" s="18">
        <f t="shared" si="199"/>
        <v>1657.9796273292106</v>
      </c>
      <c r="NY968" t="str">
        <f t="shared" si="246"/>
        <v>Smaller</v>
      </c>
      <c r="NZ968" t="str">
        <f t="shared" si="247"/>
        <v>Small</v>
      </c>
    </row>
    <row r="969" spans="1:390" ht="16">
      <c r="A969" t="s">
        <v>532</v>
      </c>
      <c r="B969" t="s">
        <v>533</v>
      </c>
      <c r="C969" s="32" t="s">
        <v>534</v>
      </c>
      <c r="D969" s="31" t="s">
        <v>393</v>
      </c>
      <c r="E969" s="8">
        <v>20140</v>
      </c>
      <c r="F969" s="14" t="s">
        <v>1148</v>
      </c>
      <c r="G969" s="44">
        <v>10118.424000000037</v>
      </c>
      <c r="H969" s="62">
        <v>70000</v>
      </c>
      <c r="I969" s="100"/>
      <c r="J969" s="63">
        <v>110</v>
      </c>
      <c r="K969" s="63">
        <v>5</v>
      </c>
      <c r="R969" s="63">
        <v>40</v>
      </c>
      <c r="U969" s="63">
        <v>30</v>
      </c>
      <c r="V969" s="63">
        <v>350</v>
      </c>
      <c r="AC969" s="93">
        <v>11169</v>
      </c>
      <c r="AL969" s="93">
        <v>12012</v>
      </c>
      <c r="AM969" s="93">
        <v>10101</v>
      </c>
      <c r="AN969" s="100"/>
      <c r="AO969" s="59">
        <f t="shared" si="203"/>
        <v>33282</v>
      </c>
      <c r="AP969" s="100">
        <v>12247</v>
      </c>
      <c r="AQ969" s="100"/>
      <c r="AR969" s="100"/>
      <c r="AS969" s="100"/>
      <c r="AT969" s="100"/>
      <c r="AU969" s="100"/>
      <c r="AV969" s="100"/>
      <c r="AW969" s="100"/>
      <c r="AX969" s="100"/>
      <c r="AY969" s="100"/>
      <c r="AZ969" s="100"/>
      <c r="BA969" s="100"/>
      <c r="BB969" s="100">
        <f t="shared" si="201"/>
        <v>12247</v>
      </c>
      <c r="BC969" s="100">
        <v>2000</v>
      </c>
      <c r="BD969" s="100"/>
      <c r="BE969" s="100"/>
      <c r="BF969" s="100"/>
      <c r="BG969" s="100">
        <v>7940</v>
      </c>
      <c r="BH969" s="100"/>
      <c r="BI969" s="100"/>
      <c r="BJ969" s="100"/>
      <c r="BK969" s="100"/>
      <c r="BL969" s="100"/>
      <c r="BM969" s="100"/>
      <c r="BN969" s="100"/>
      <c r="BO969" s="100">
        <f t="shared" si="200"/>
        <v>9940</v>
      </c>
      <c r="BP969" s="62"/>
      <c r="BQ969" s="62"/>
      <c r="BR969" s="62"/>
      <c r="BS969" s="62"/>
      <c r="BT969" s="62"/>
      <c r="BU969" s="62"/>
      <c r="BV969" s="62"/>
      <c r="BW969" s="18"/>
      <c r="BX969" s="18"/>
      <c r="BY969" s="18"/>
      <c r="BZ969" s="18">
        <f t="shared" si="204"/>
        <v>0</v>
      </c>
      <c r="CA969" s="38">
        <v>79701</v>
      </c>
      <c r="CB969" s="38"/>
      <c r="CC969" s="18"/>
      <c r="CD969" s="38"/>
      <c r="CE969" s="38">
        <v>10672</v>
      </c>
      <c r="CF969" s="38"/>
      <c r="CG969" s="38"/>
      <c r="CH969" s="38"/>
      <c r="CI969" s="38"/>
      <c r="CJ969" s="38"/>
      <c r="CK969" s="38"/>
      <c r="CL969" s="38"/>
      <c r="CM969" s="38">
        <f t="shared" si="205"/>
        <v>90373</v>
      </c>
      <c r="CN969" s="38"/>
      <c r="CO969" s="18"/>
      <c r="CP969" s="18"/>
      <c r="CQ969" s="45"/>
      <c r="CR969" s="45"/>
      <c r="CS969" s="38"/>
      <c r="CT969" s="18"/>
      <c r="CU969" s="38"/>
      <c r="CV969" s="45"/>
      <c r="CW969" s="18"/>
      <c r="CX969" s="18">
        <f t="shared" si="206"/>
        <v>0</v>
      </c>
      <c r="CY969" s="18">
        <f t="shared" si="207"/>
        <v>79701</v>
      </c>
      <c r="CZ969" s="18">
        <f t="shared" si="208"/>
        <v>0</v>
      </c>
      <c r="DA969" s="18">
        <f t="shared" si="209"/>
        <v>0</v>
      </c>
      <c r="DB969" s="18">
        <f t="shared" si="210"/>
        <v>10672</v>
      </c>
      <c r="DC969" s="18">
        <f t="shared" si="211"/>
        <v>0</v>
      </c>
      <c r="DD969" s="18">
        <f t="shared" si="212"/>
        <v>0</v>
      </c>
      <c r="DE969" s="18">
        <f t="shared" si="213"/>
        <v>0</v>
      </c>
      <c r="DF969" s="18">
        <f t="shared" si="214"/>
        <v>0</v>
      </c>
      <c r="DG969" s="18">
        <f t="shared" si="215"/>
        <v>0</v>
      </c>
      <c r="DH969" s="18">
        <f t="shared" si="216"/>
        <v>0</v>
      </c>
      <c r="DI969" s="18">
        <f t="shared" si="217"/>
        <v>90373</v>
      </c>
      <c r="DJ969" s="45"/>
      <c r="DK969" s="38"/>
      <c r="DL969" s="38"/>
      <c r="DM969" s="38"/>
      <c r="DN969" s="18"/>
      <c r="DO969" s="18"/>
      <c r="DP969" s="18"/>
      <c r="DQ969" s="18"/>
      <c r="DR969" s="18"/>
      <c r="DS969" s="38"/>
      <c r="DT969" s="18"/>
      <c r="DU969" s="18"/>
      <c r="DV969" s="62">
        <f t="shared" si="218"/>
        <v>0</v>
      </c>
      <c r="DW969" s="74"/>
      <c r="DX969" s="45"/>
      <c r="DY969" s="45"/>
      <c r="DZ969" s="45"/>
      <c r="EA969" s="45"/>
      <c r="EB969" s="45"/>
      <c r="EC969" s="45"/>
      <c r="ED969" s="45"/>
      <c r="EE969" s="45"/>
      <c r="EF969" s="45"/>
      <c r="EG969" s="45"/>
      <c r="EH969" s="45"/>
      <c r="EI969" s="74">
        <f t="shared" si="219"/>
        <v>0</v>
      </c>
      <c r="EJ969" s="45">
        <f t="shared" si="220"/>
        <v>0</v>
      </c>
      <c r="EK969" s="45">
        <f t="shared" si="221"/>
        <v>0</v>
      </c>
      <c r="EL969" s="45">
        <f t="shared" si="222"/>
        <v>0</v>
      </c>
      <c r="EM969" s="45">
        <f t="shared" si="223"/>
        <v>0</v>
      </c>
      <c r="EN969" s="45">
        <f t="shared" si="224"/>
        <v>0</v>
      </c>
      <c r="EO969" s="45">
        <f t="shared" si="225"/>
        <v>0</v>
      </c>
      <c r="EP969" s="45">
        <f t="shared" si="226"/>
        <v>0</v>
      </c>
      <c r="EQ969" s="45">
        <f t="shared" si="227"/>
        <v>0</v>
      </c>
      <c r="ER969" s="45">
        <f t="shared" si="228"/>
        <v>0</v>
      </c>
      <c r="ES969" s="45">
        <f t="shared" si="229"/>
        <v>0</v>
      </c>
      <c r="ET969" s="45">
        <f t="shared" si="230"/>
        <v>0</v>
      </c>
      <c r="EU969" s="38">
        <v>0.47</v>
      </c>
      <c r="FJ969" s="18">
        <f t="shared" si="231"/>
        <v>0</v>
      </c>
      <c r="FT969" s="45">
        <f t="shared" si="232"/>
        <v>0</v>
      </c>
      <c r="FU969" s="45">
        <f t="shared" si="233"/>
        <v>0</v>
      </c>
      <c r="FV969" s="45">
        <f t="shared" si="234"/>
        <v>0</v>
      </c>
      <c r="FW969" s="45">
        <f t="shared" si="235"/>
        <v>0</v>
      </c>
      <c r="FX969" s="45">
        <f t="shared" si="236"/>
        <v>0</v>
      </c>
      <c r="FY969" s="45">
        <f t="shared" si="237"/>
        <v>0</v>
      </c>
      <c r="FZ969" s="45">
        <f t="shared" si="238"/>
        <v>0</v>
      </c>
      <c r="GA969" s="45">
        <f t="shared" si="239"/>
        <v>0</v>
      </c>
      <c r="GB969" s="45">
        <f t="shared" si="240"/>
        <v>0</v>
      </c>
      <c r="GC969" s="45">
        <f t="shared" si="241"/>
        <v>0</v>
      </c>
      <c r="GD969" s="45">
        <f t="shared" si="242"/>
        <v>0</v>
      </c>
      <c r="GE969" s="45"/>
      <c r="GF969" s="45"/>
      <c r="GG969" s="38"/>
      <c r="GH969" s="45"/>
      <c r="GI969" s="45"/>
      <c r="GJ969" s="45"/>
      <c r="GK969" s="45"/>
      <c r="GL969" s="45"/>
      <c r="GM969" s="45"/>
      <c r="GO969" s="39">
        <f t="shared" si="202"/>
        <v>0</v>
      </c>
      <c r="GP969" s="39">
        <f t="shared" si="197"/>
        <v>43222</v>
      </c>
      <c r="GQ969" s="39">
        <f t="shared" si="198"/>
        <v>102620</v>
      </c>
      <c r="GR969" s="39">
        <f t="shared" si="243"/>
        <v>145842</v>
      </c>
      <c r="GS969" t="s">
        <v>420</v>
      </c>
      <c r="GV969" t="s">
        <v>768</v>
      </c>
      <c r="GW969" t="s">
        <v>410</v>
      </c>
      <c r="HC969">
        <v>1189</v>
      </c>
      <c r="HD969">
        <v>131</v>
      </c>
      <c r="HE969" s="39">
        <v>31392</v>
      </c>
      <c r="HF969">
        <v>98</v>
      </c>
      <c r="HH969" s="39">
        <v>79846</v>
      </c>
      <c r="HI969" s="18"/>
      <c r="HJ969">
        <v>131</v>
      </c>
      <c r="HK969" s="18">
        <v>2390</v>
      </c>
      <c r="HL969">
        <v>1189</v>
      </c>
      <c r="HO969">
        <v>174</v>
      </c>
      <c r="HP969">
        <v>174</v>
      </c>
      <c r="HR969">
        <v>131</v>
      </c>
      <c r="HS969" t="s">
        <v>766</v>
      </c>
      <c r="HU969">
        <v>2</v>
      </c>
      <c r="IA969">
        <v>4</v>
      </c>
      <c r="IF969" s="63">
        <v>2.44</v>
      </c>
      <c r="IG969">
        <v>2.75</v>
      </c>
      <c r="II969" s="35">
        <f t="shared" si="245"/>
        <v>2.75</v>
      </c>
      <c r="IK969">
        <f t="shared" si="244"/>
        <v>0</v>
      </c>
      <c r="IL969">
        <v>4</v>
      </c>
      <c r="IM969" s="18">
        <v>11086</v>
      </c>
      <c r="IN969" s="39" t="s">
        <v>400</v>
      </c>
      <c r="IO969" s="62">
        <v>3212</v>
      </c>
      <c r="IP969" s="18">
        <v>18581</v>
      </c>
      <c r="IR969" s="18">
        <v>12</v>
      </c>
      <c r="IY969" s="18">
        <v>173</v>
      </c>
      <c r="IZ969" s="18">
        <v>0</v>
      </c>
      <c r="JB969" s="18">
        <v>145</v>
      </c>
      <c r="JC969" s="18">
        <v>2174</v>
      </c>
      <c r="JD969" s="18">
        <v>434</v>
      </c>
      <c r="JE969" s="18" t="s">
        <v>768</v>
      </c>
      <c r="JF969" s="18" t="s">
        <v>1015</v>
      </c>
      <c r="JG969" s="18" t="s">
        <v>980</v>
      </c>
      <c r="JH969" s="18" t="s">
        <v>1056</v>
      </c>
      <c r="JP969" s="18" t="s">
        <v>766</v>
      </c>
      <c r="JR969" s="18">
        <v>2447</v>
      </c>
      <c r="JU969" s="18">
        <v>106</v>
      </c>
      <c r="KF969" s="18">
        <v>2</v>
      </c>
      <c r="KG969" s="18">
        <v>4</v>
      </c>
      <c r="KH969" s="18">
        <v>50</v>
      </c>
      <c r="KI969" s="18">
        <v>46.5</v>
      </c>
      <c r="KJ969" s="18">
        <v>38</v>
      </c>
      <c r="KK969" s="18">
        <v>38</v>
      </c>
      <c r="KL969" s="18">
        <v>0</v>
      </c>
      <c r="KM969" s="18">
        <v>0</v>
      </c>
      <c r="ME969" s="18" t="s">
        <v>766</v>
      </c>
      <c r="MJ969" s="18" t="s">
        <v>766</v>
      </c>
      <c r="MK969" s="18" t="s">
        <v>768</v>
      </c>
      <c r="MO969" s="18">
        <v>0</v>
      </c>
      <c r="MP969" s="18">
        <v>0</v>
      </c>
      <c r="MQ969" s="18" t="s">
        <v>768</v>
      </c>
      <c r="MR969" s="18">
        <v>16</v>
      </c>
      <c r="MS969" s="18">
        <v>227762</v>
      </c>
      <c r="MU969" s="18">
        <v>0</v>
      </c>
      <c r="NL969" s="18" t="s">
        <v>766</v>
      </c>
      <c r="NX969" s="18">
        <f t="shared" si="199"/>
        <v>3679.4269090909224</v>
      </c>
      <c r="NY969" t="str">
        <f t="shared" si="246"/>
        <v>Mid-range</v>
      </c>
      <c r="NZ969" t="str">
        <f t="shared" si="247"/>
        <v>Medium</v>
      </c>
    </row>
    <row r="970" spans="1:390" ht="16">
      <c r="A970" t="s">
        <v>465</v>
      </c>
      <c r="B970" t="s">
        <v>466</v>
      </c>
      <c r="C970" s="32" t="s">
        <v>467</v>
      </c>
      <c r="D970" s="1" t="s">
        <v>404</v>
      </c>
      <c r="E970" s="8">
        <v>20140</v>
      </c>
      <c r="F970" s="14" t="s">
        <v>1148</v>
      </c>
      <c r="G970" s="44">
        <v>18557.989333333517</v>
      </c>
      <c r="H970" s="62">
        <v>24579</v>
      </c>
      <c r="I970" s="100"/>
      <c r="J970" s="63">
        <v>128</v>
      </c>
      <c r="K970" s="63">
        <v>4</v>
      </c>
      <c r="R970" s="63">
        <v>28</v>
      </c>
      <c r="U970" s="63">
        <v>32</v>
      </c>
      <c r="V970" s="63">
        <v>477</v>
      </c>
      <c r="AC970" s="93">
        <v>11659</v>
      </c>
      <c r="AF970" s="93">
        <v>0</v>
      </c>
      <c r="AG970" s="93">
        <v>0</v>
      </c>
      <c r="AJ970" s="93">
        <v>0</v>
      </c>
      <c r="AK970" s="93">
        <v>0</v>
      </c>
      <c r="AL970" s="93">
        <v>16082</v>
      </c>
      <c r="AN970" s="100"/>
      <c r="AO970" s="59">
        <f t="shared" si="203"/>
        <v>27741</v>
      </c>
      <c r="AP970" s="100">
        <v>0</v>
      </c>
      <c r="AQ970" s="100">
        <v>0</v>
      </c>
      <c r="AR970" s="100"/>
      <c r="AS970" s="100">
        <v>0</v>
      </c>
      <c r="AT970" s="100">
        <v>0</v>
      </c>
      <c r="AU970" s="100"/>
      <c r="AV970" s="100"/>
      <c r="AW970" s="100">
        <v>0</v>
      </c>
      <c r="AX970" s="100">
        <v>0</v>
      </c>
      <c r="AY970" s="100">
        <v>0</v>
      </c>
      <c r="AZ970" s="100"/>
      <c r="BA970" s="100"/>
      <c r="BB970" s="100">
        <f t="shared" si="201"/>
        <v>0</v>
      </c>
      <c r="BC970" s="100">
        <v>14273</v>
      </c>
      <c r="BD970" s="100"/>
      <c r="BE970" s="100">
        <v>0</v>
      </c>
      <c r="BF970" s="100">
        <v>0</v>
      </c>
      <c r="BG970" s="100">
        <v>0</v>
      </c>
      <c r="BH970" s="100"/>
      <c r="BI970" s="100"/>
      <c r="BJ970" s="100">
        <v>0</v>
      </c>
      <c r="BK970" s="100">
        <v>0</v>
      </c>
      <c r="BL970" s="100">
        <v>486</v>
      </c>
      <c r="BM970" s="100"/>
      <c r="BN970" s="100"/>
      <c r="BO970" s="100">
        <f t="shared" si="200"/>
        <v>14759</v>
      </c>
      <c r="BP970" s="100">
        <v>0</v>
      </c>
      <c r="BQ970" s="100">
        <v>0</v>
      </c>
      <c r="BR970" s="100">
        <v>0</v>
      </c>
      <c r="BS970" s="100">
        <v>0</v>
      </c>
      <c r="BT970" s="100"/>
      <c r="BU970" s="100"/>
      <c r="BV970" s="62">
        <v>0</v>
      </c>
      <c r="BW970" s="18">
        <v>0</v>
      </c>
      <c r="BX970" s="18">
        <v>0</v>
      </c>
      <c r="BY970" s="18"/>
      <c r="BZ970" s="18">
        <f t="shared" si="204"/>
        <v>0</v>
      </c>
      <c r="CA970" s="38">
        <v>26443</v>
      </c>
      <c r="CB970" s="38"/>
      <c r="CC970" s="18">
        <v>0</v>
      </c>
      <c r="CD970" s="38">
        <v>0</v>
      </c>
      <c r="CE970" s="38">
        <v>0</v>
      </c>
      <c r="CF970" s="38"/>
      <c r="CG970" s="38">
        <v>0</v>
      </c>
      <c r="CH970" s="38">
        <v>0</v>
      </c>
      <c r="CI970" s="38">
        <v>0</v>
      </c>
      <c r="CJ970" s="38">
        <v>24791</v>
      </c>
      <c r="CK970" s="38"/>
      <c r="CL970" s="38"/>
      <c r="CM970" s="38">
        <f t="shared" si="205"/>
        <v>51234</v>
      </c>
      <c r="CN970" s="38">
        <v>0</v>
      </c>
      <c r="CO970" s="18">
        <v>0</v>
      </c>
      <c r="CP970" s="18">
        <v>0</v>
      </c>
      <c r="CQ970" s="45">
        <v>0</v>
      </c>
      <c r="CR970" s="45"/>
      <c r="CS970" s="38">
        <v>0</v>
      </c>
      <c r="CT970" s="18">
        <v>0</v>
      </c>
      <c r="CU970" s="38">
        <v>0</v>
      </c>
      <c r="CV970" s="45">
        <v>0</v>
      </c>
      <c r="CW970" s="18"/>
      <c r="CX970" s="18">
        <f t="shared" si="206"/>
        <v>0</v>
      </c>
      <c r="CY970" s="18">
        <f t="shared" si="207"/>
        <v>26443</v>
      </c>
      <c r="CZ970" s="18">
        <f t="shared" si="208"/>
        <v>0</v>
      </c>
      <c r="DA970" s="18">
        <f t="shared" si="209"/>
        <v>0</v>
      </c>
      <c r="DB970" s="18">
        <f t="shared" si="210"/>
        <v>0</v>
      </c>
      <c r="DC970" s="18">
        <f t="shared" si="211"/>
        <v>0</v>
      </c>
      <c r="DD970" s="18">
        <f t="shared" si="212"/>
        <v>0</v>
      </c>
      <c r="DE970" s="18">
        <f t="shared" si="213"/>
        <v>0</v>
      </c>
      <c r="DF970" s="18">
        <f t="shared" si="214"/>
        <v>0</v>
      </c>
      <c r="DG970" s="18">
        <f t="shared" si="215"/>
        <v>24791</v>
      </c>
      <c r="DH970" s="18">
        <f t="shared" si="216"/>
        <v>0</v>
      </c>
      <c r="DI970" s="18">
        <f t="shared" si="217"/>
        <v>51234</v>
      </c>
      <c r="DJ970" s="45">
        <v>0</v>
      </c>
      <c r="DK970" s="38">
        <v>0</v>
      </c>
      <c r="DL970" s="38"/>
      <c r="DM970" s="38">
        <v>0</v>
      </c>
      <c r="DN970" s="18">
        <v>0</v>
      </c>
      <c r="DO970" s="18"/>
      <c r="DP970" s="18">
        <v>0</v>
      </c>
      <c r="DQ970" s="18">
        <v>0</v>
      </c>
      <c r="DR970" s="18">
        <v>0</v>
      </c>
      <c r="DS970" s="38">
        <v>0</v>
      </c>
      <c r="DT970" s="18"/>
      <c r="DU970" s="18"/>
      <c r="DV970" s="62">
        <f t="shared" si="218"/>
        <v>0</v>
      </c>
      <c r="DW970" s="74">
        <v>0</v>
      </c>
      <c r="DX970" s="45">
        <v>0</v>
      </c>
      <c r="DY970" s="45"/>
      <c r="DZ970" s="45">
        <v>0</v>
      </c>
      <c r="EA970" s="45">
        <v>0</v>
      </c>
      <c r="EB970" s="45"/>
      <c r="EC970" s="45">
        <v>0</v>
      </c>
      <c r="ED970" s="45">
        <v>0</v>
      </c>
      <c r="EE970" s="45">
        <v>0</v>
      </c>
      <c r="EF970" s="45">
        <v>0</v>
      </c>
      <c r="EG970" s="45"/>
      <c r="EH970" s="45"/>
      <c r="EI970" s="74">
        <f t="shared" si="219"/>
        <v>0</v>
      </c>
      <c r="EJ970" s="45">
        <f t="shared" si="220"/>
        <v>0</v>
      </c>
      <c r="EK970" s="45">
        <f t="shared" si="221"/>
        <v>0</v>
      </c>
      <c r="EL970" s="45">
        <f t="shared" si="222"/>
        <v>0</v>
      </c>
      <c r="EM970" s="45">
        <f t="shared" si="223"/>
        <v>0</v>
      </c>
      <c r="EN970" s="45">
        <f t="shared" si="224"/>
        <v>0</v>
      </c>
      <c r="EO970" s="45">
        <f t="shared" si="225"/>
        <v>0</v>
      </c>
      <c r="EP970" s="45">
        <f t="shared" si="226"/>
        <v>0</v>
      </c>
      <c r="EQ970" s="45">
        <f t="shared" si="227"/>
        <v>0</v>
      </c>
      <c r="ER970" s="45">
        <f t="shared" si="228"/>
        <v>0</v>
      </c>
      <c r="ES970" s="45">
        <f t="shared" si="229"/>
        <v>0</v>
      </c>
      <c r="ET970" s="45">
        <f t="shared" si="230"/>
        <v>0</v>
      </c>
      <c r="EU970" s="38">
        <v>0.54</v>
      </c>
      <c r="FA970" s="18">
        <v>0</v>
      </c>
      <c r="FB970" s="18">
        <v>0</v>
      </c>
      <c r="FC970" s="18">
        <v>0</v>
      </c>
      <c r="FD970" s="18">
        <v>0</v>
      </c>
      <c r="FE970" s="18">
        <v>0</v>
      </c>
      <c r="FF970" s="18">
        <v>0</v>
      </c>
      <c r="FG970" s="18">
        <v>0</v>
      </c>
      <c r="FH970" s="18">
        <v>0</v>
      </c>
      <c r="FJ970" s="18">
        <f t="shared" si="231"/>
        <v>0</v>
      </c>
      <c r="FK970" s="18">
        <v>0</v>
      </c>
      <c r="FL970" s="18">
        <v>0</v>
      </c>
      <c r="FM970" s="18">
        <v>0</v>
      </c>
      <c r="FN970" s="18">
        <v>0</v>
      </c>
      <c r="FO970" s="18">
        <v>0</v>
      </c>
      <c r="FP970" s="18">
        <v>0</v>
      </c>
      <c r="FQ970" s="18">
        <v>0</v>
      </c>
      <c r="FR970" s="18">
        <v>0</v>
      </c>
      <c r="FT970" s="45">
        <f t="shared" si="232"/>
        <v>0</v>
      </c>
      <c r="FU970" s="45">
        <f t="shared" si="233"/>
        <v>0</v>
      </c>
      <c r="FV970" s="45">
        <f t="shared" si="234"/>
        <v>0</v>
      </c>
      <c r="FW970" s="45">
        <f t="shared" si="235"/>
        <v>0</v>
      </c>
      <c r="FX970" s="45">
        <f t="shared" si="236"/>
        <v>0</v>
      </c>
      <c r="FY970" s="45">
        <f t="shared" si="237"/>
        <v>0</v>
      </c>
      <c r="FZ970" s="45">
        <f t="shared" si="238"/>
        <v>0</v>
      </c>
      <c r="GA970" s="45">
        <f t="shared" si="239"/>
        <v>0</v>
      </c>
      <c r="GB970" s="45">
        <f t="shared" si="240"/>
        <v>0</v>
      </c>
      <c r="GC970" s="45">
        <f t="shared" si="241"/>
        <v>0</v>
      </c>
      <c r="GD970" s="45">
        <f t="shared" si="242"/>
        <v>0</v>
      </c>
      <c r="GE970" s="45">
        <v>13887</v>
      </c>
      <c r="GF970" s="45"/>
      <c r="GG970" s="38"/>
      <c r="GH970" s="45"/>
      <c r="GI970" s="45"/>
      <c r="GJ970" s="45"/>
      <c r="GK970" s="45"/>
      <c r="GL970" s="45"/>
      <c r="GM970" s="45">
        <v>25000</v>
      </c>
      <c r="GN970" s="39">
        <v>5607</v>
      </c>
      <c r="GO970" s="39">
        <f t="shared" si="202"/>
        <v>44494</v>
      </c>
      <c r="GP970" s="39">
        <f t="shared" si="197"/>
        <v>42500</v>
      </c>
      <c r="GQ970" s="39">
        <f t="shared" si="198"/>
        <v>51234</v>
      </c>
      <c r="GR970" s="39">
        <f t="shared" si="243"/>
        <v>138228</v>
      </c>
      <c r="GS970" t="s">
        <v>420</v>
      </c>
      <c r="GU970" t="s">
        <v>937</v>
      </c>
      <c r="GV970" t="s">
        <v>766</v>
      </c>
      <c r="HB970" t="s">
        <v>898</v>
      </c>
      <c r="HC970">
        <v>637</v>
      </c>
      <c r="HD970" s="39">
        <v>1119</v>
      </c>
      <c r="HE970" s="39">
        <v>21973</v>
      </c>
      <c r="HF970">
        <v>143</v>
      </c>
      <c r="HH970" s="39">
        <v>58886</v>
      </c>
      <c r="HI970" s="18"/>
      <c r="HJ970">
        <v>82</v>
      </c>
      <c r="HK970" s="18">
        <v>25</v>
      </c>
      <c r="HL970">
        <v>661</v>
      </c>
      <c r="HO970">
        <v>33</v>
      </c>
      <c r="HP970">
        <v>33</v>
      </c>
      <c r="HQ970">
        <v>56</v>
      </c>
      <c r="HR970">
        <v>90</v>
      </c>
      <c r="HS970" t="s">
        <v>766</v>
      </c>
      <c r="HU970">
        <v>6</v>
      </c>
      <c r="IA970">
        <v>5</v>
      </c>
      <c r="IF970" s="63">
        <v>5</v>
      </c>
      <c r="IG970">
        <v>5.97</v>
      </c>
      <c r="II970" s="35">
        <f t="shared" si="245"/>
        <v>5.97</v>
      </c>
      <c r="IJ970">
        <v>0</v>
      </c>
      <c r="IK970">
        <f t="shared" si="244"/>
        <v>0</v>
      </c>
      <c r="IL970">
        <v>5</v>
      </c>
      <c r="IM970" s="18">
        <v>26330</v>
      </c>
      <c r="IN970" s="39" t="s">
        <v>411</v>
      </c>
      <c r="IO970" s="62">
        <v>8741</v>
      </c>
      <c r="IP970" s="18">
        <v>21129</v>
      </c>
      <c r="IQ970" s="18">
        <v>8164</v>
      </c>
      <c r="IR970" s="18">
        <v>631</v>
      </c>
      <c r="IS970" s="18">
        <v>618</v>
      </c>
      <c r="IX970" s="18">
        <v>39283</v>
      </c>
      <c r="IY970" s="18">
        <v>66</v>
      </c>
      <c r="IZ970" s="18">
        <v>21</v>
      </c>
      <c r="JB970" s="18">
        <v>98</v>
      </c>
      <c r="JC970" s="18">
        <v>1034</v>
      </c>
      <c r="JD970" s="18">
        <v>98</v>
      </c>
      <c r="JE970" s="18" t="s">
        <v>768</v>
      </c>
      <c r="JF970" s="18" t="s">
        <v>1182</v>
      </c>
      <c r="JG970" s="18" t="s">
        <v>1216</v>
      </c>
      <c r="JH970" s="18" t="s">
        <v>1213</v>
      </c>
      <c r="JI970" s="18" t="s">
        <v>1217</v>
      </c>
      <c r="JJ970" s="18" t="s">
        <v>1218</v>
      </c>
      <c r="JK970" s="18" t="s">
        <v>1219</v>
      </c>
      <c r="JP970" s="18" t="s">
        <v>766</v>
      </c>
      <c r="JR970" s="18">
        <v>1788</v>
      </c>
      <c r="JU970" s="18">
        <v>145</v>
      </c>
      <c r="KF970" s="18">
        <v>4</v>
      </c>
      <c r="KG970" s="18">
        <v>4</v>
      </c>
      <c r="KH970" s="18">
        <v>83</v>
      </c>
      <c r="KI970" s="18">
        <v>40</v>
      </c>
      <c r="KJ970" s="18">
        <v>40</v>
      </c>
      <c r="KK970" s="18">
        <v>40</v>
      </c>
      <c r="KL970" s="18">
        <v>0</v>
      </c>
      <c r="KM970" s="18">
        <v>0</v>
      </c>
      <c r="ME970" s="18" t="s">
        <v>766</v>
      </c>
      <c r="MJ970" s="18" t="s">
        <v>768</v>
      </c>
      <c r="MK970" s="18" t="s">
        <v>766</v>
      </c>
      <c r="MO970" s="18">
        <v>0</v>
      </c>
      <c r="MP970" s="18">
        <v>0</v>
      </c>
      <c r="MQ970" s="18" t="s">
        <v>766</v>
      </c>
      <c r="MS970" s="18">
        <v>395912</v>
      </c>
      <c r="MU970" s="18">
        <v>93</v>
      </c>
      <c r="NL970" s="18" t="s">
        <v>766</v>
      </c>
      <c r="NX970" s="18">
        <f t="shared" si="199"/>
        <v>3108.5409268565354</v>
      </c>
      <c r="NY970" t="str">
        <f t="shared" si="246"/>
        <v>Larger</v>
      </c>
      <c r="NZ970" t="str">
        <f t="shared" si="247"/>
        <v>Medium</v>
      </c>
    </row>
    <row r="971" spans="1:390" ht="16">
      <c r="A971" t="s">
        <v>711</v>
      </c>
      <c r="B971" t="s">
        <v>712</v>
      </c>
      <c r="C971" s="32" t="s">
        <v>713</v>
      </c>
      <c r="D971" s="31" t="s">
        <v>393</v>
      </c>
      <c r="E971" s="8">
        <v>20140</v>
      </c>
      <c r="F971" s="14" t="s">
        <v>1148</v>
      </c>
      <c r="G971" s="44">
        <v>8595.8607619047179</v>
      </c>
      <c r="H971" s="62">
        <v>22740</v>
      </c>
      <c r="I971" s="100"/>
      <c r="J971" s="63">
        <v>37</v>
      </c>
      <c r="K971" s="63">
        <v>8</v>
      </c>
      <c r="R971" s="63">
        <v>31</v>
      </c>
      <c r="U971" s="63">
        <v>48</v>
      </c>
      <c r="V971" s="63">
        <v>415</v>
      </c>
      <c r="AC971" s="93">
        <v>11822</v>
      </c>
      <c r="AN971" s="100"/>
      <c r="AO971" s="59">
        <f t="shared" si="203"/>
        <v>11822</v>
      </c>
      <c r="AP971" s="100">
        <v>625</v>
      </c>
      <c r="AQ971" s="100"/>
      <c r="AR971" s="100"/>
      <c r="AS971" s="100"/>
      <c r="AT971" s="100"/>
      <c r="AU971" s="100"/>
      <c r="AV971" s="100"/>
      <c r="AW971" s="100"/>
      <c r="AX971" s="100"/>
      <c r="AY971" s="100"/>
      <c r="AZ971" s="100"/>
      <c r="BA971" s="100"/>
      <c r="BB971" s="100">
        <f t="shared" si="201"/>
        <v>625</v>
      </c>
      <c r="BC971" s="100">
        <v>7219</v>
      </c>
      <c r="BD971" s="100"/>
      <c r="BE971" s="100"/>
      <c r="BF971" s="100"/>
      <c r="BG971" s="100"/>
      <c r="BH971" s="100"/>
      <c r="BI971" s="100"/>
      <c r="BJ971" s="100"/>
      <c r="BK971" s="100"/>
      <c r="BL971" s="100"/>
      <c r="BM971" s="100"/>
      <c r="BN971" s="100"/>
      <c r="BO971" s="100">
        <f t="shared" si="200"/>
        <v>7219</v>
      </c>
      <c r="BP971" s="62">
        <v>0</v>
      </c>
      <c r="BQ971" s="62"/>
      <c r="BR971" s="62"/>
      <c r="BS971" s="62"/>
      <c r="BT971" s="62"/>
      <c r="BU971" s="62"/>
      <c r="BV971" s="62"/>
      <c r="BW971" s="18"/>
      <c r="BX971" s="18"/>
      <c r="BY971" s="18"/>
      <c r="BZ971" s="18">
        <f t="shared" si="204"/>
        <v>0</v>
      </c>
      <c r="CA971" s="38">
        <v>53460</v>
      </c>
      <c r="CB971" s="38"/>
      <c r="CC971" s="18"/>
      <c r="CD971" s="38"/>
      <c r="CE971" s="38"/>
      <c r="CF971" s="38"/>
      <c r="CG971" s="38"/>
      <c r="CH971" s="38"/>
      <c r="CI971" s="38"/>
      <c r="CJ971" s="38"/>
      <c r="CK971" s="38"/>
      <c r="CL971" s="38"/>
      <c r="CM971" s="38">
        <f t="shared" si="205"/>
        <v>53460</v>
      </c>
      <c r="CN971" s="38">
        <v>0</v>
      </c>
      <c r="CO971" s="18"/>
      <c r="CP971" s="18"/>
      <c r="CQ971" s="45"/>
      <c r="CR971" s="45"/>
      <c r="CS971" s="38"/>
      <c r="CT971" s="18"/>
      <c r="CU971" s="38"/>
      <c r="CV971" s="45"/>
      <c r="CW971" s="18"/>
      <c r="CX971" s="18">
        <f t="shared" si="206"/>
        <v>0</v>
      </c>
      <c r="CY971" s="18">
        <f t="shared" si="207"/>
        <v>53460</v>
      </c>
      <c r="CZ971" s="18">
        <f t="shared" si="208"/>
        <v>0</v>
      </c>
      <c r="DA971" s="18">
        <f t="shared" si="209"/>
        <v>0</v>
      </c>
      <c r="DB971" s="18">
        <f t="shared" si="210"/>
        <v>0</v>
      </c>
      <c r="DC971" s="18">
        <f t="shared" si="211"/>
        <v>0</v>
      </c>
      <c r="DD971" s="18">
        <f t="shared" si="212"/>
        <v>0</v>
      </c>
      <c r="DE971" s="18">
        <f t="shared" si="213"/>
        <v>0</v>
      </c>
      <c r="DF971" s="18">
        <f t="shared" si="214"/>
        <v>0</v>
      </c>
      <c r="DG971" s="18">
        <f t="shared" si="215"/>
        <v>0</v>
      </c>
      <c r="DH971" s="18">
        <f t="shared" si="216"/>
        <v>0</v>
      </c>
      <c r="DI971" s="18">
        <f t="shared" si="217"/>
        <v>53460</v>
      </c>
      <c r="DJ971" s="45">
        <v>0</v>
      </c>
      <c r="DK971" s="38"/>
      <c r="DL971" s="38"/>
      <c r="DM971" s="38"/>
      <c r="DN971" s="18"/>
      <c r="DO971" s="18"/>
      <c r="DP971" s="18"/>
      <c r="DQ971" s="18"/>
      <c r="DR971" s="18"/>
      <c r="DS971" s="38"/>
      <c r="DT971" s="18"/>
      <c r="DU971" s="18"/>
      <c r="DV971" s="62">
        <f t="shared" si="218"/>
        <v>0</v>
      </c>
      <c r="DW971" s="74">
        <v>200</v>
      </c>
      <c r="DX971" s="45"/>
      <c r="DY971" s="45"/>
      <c r="DZ971" s="45"/>
      <c r="EA971" s="45"/>
      <c r="EB971" s="45"/>
      <c r="EC971" s="45"/>
      <c r="ED971" s="45"/>
      <c r="EE971" s="45"/>
      <c r="EF971" s="45"/>
      <c r="EG971" s="45"/>
      <c r="EH971" s="45"/>
      <c r="EI971" s="74">
        <f t="shared" si="219"/>
        <v>200</v>
      </c>
      <c r="EJ971" s="45">
        <f t="shared" si="220"/>
        <v>200</v>
      </c>
      <c r="EK971" s="45">
        <f t="shared" si="221"/>
        <v>0</v>
      </c>
      <c r="EL971" s="45">
        <f t="shared" si="222"/>
        <v>0</v>
      </c>
      <c r="EM971" s="45">
        <f t="shared" si="223"/>
        <v>0</v>
      </c>
      <c r="EN971" s="45">
        <f t="shared" si="224"/>
        <v>0</v>
      </c>
      <c r="EO971" s="45">
        <f t="shared" si="225"/>
        <v>0</v>
      </c>
      <c r="EP971" s="45">
        <f t="shared" si="226"/>
        <v>0</v>
      </c>
      <c r="EQ971" s="45">
        <f t="shared" si="227"/>
        <v>0</v>
      </c>
      <c r="ER971" s="45">
        <f t="shared" si="228"/>
        <v>0</v>
      </c>
      <c r="ES971" s="45">
        <f t="shared" si="229"/>
        <v>0</v>
      </c>
      <c r="ET971" s="45">
        <f t="shared" si="230"/>
        <v>200</v>
      </c>
      <c r="EU971" s="38">
        <v>0.48</v>
      </c>
      <c r="FA971" s="18">
        <v>0</v>
      </c>
      <c r="FJ971" s="18">
        <f t="shared" si="231"/>
        <v>0</v>
      </c>
      <c r="FK971" s="18">
        <v>0</v>
      </c>
      <c r="FT971" s="45">
        <f t="shared" si="232"/>
        <v>0</v>
      </c>
      <c r="FU971" s="45">
        <f t="shared" si="233"/>
        <v>0</v>
      </c>
      <c r="FV971" s="45">
        <f t="shared" si="234"/>
        <v>0</v>
      </c>
      <c r="FW971" s="45">
        <f t="shared" si="235"/>
        <v>0</v>
      </c>
      <c r="FX971" s="45">
        <f t="shared" si="236"/>
        <v>0</v>
      </c>
      <c r="FY971" s="45">
        <f t="shared" si="237"/>
        <v>0</v>
      </c>
      <c r="FZ971" s="45">
        <f t="shared" si="238"/>
        <v>0</v>
      </c>
      <c r="GA971" s="45">
        <f t="shared" si="239"/>
        <v>0</v>
      </c>
      <c r="GB971" s="45">
        <f t="shared" si="240"/>
        <v>0</v>
      </c>
      <c r="GC971" s="45">
        <f t="shared" si="241"/>
        <v>0</v>
      </c>
      <c r="GD971" s="45">
        <f t="shared" si="242"/>
        <v>0</v>
      </c>
      <c r="GE971" s="45">
        <v>19168</v>
      </c>
      <c r="GF971" s="45"/>
      <c r="GG971" s="38"/>
      <c r="GH971" s="45"/>
      <c r="GI971" s="45"/>
      <c r="GJ971" s="45"/>
      <c r="GK971" s="45"/>
      <c r="GL971" s="45"/>
      <c r="GM971" s="45"/>
      <c r="GO971" s="39">
        <f t="shared" si="202"/>
        <v>19168</v>
      </c>
      <c r="GP971" s="39">
        <f t="shared" si="197"/>
        <v>19041</v>
      </c>
      <c r="GQ971" s="39">
        <f t="shared" si="198"/>
        <v>54285</v>
      </c>
      <c r="GR971" s="39">
        <f t="shared" si="243"/>
        <v>92494</v>
      </c>
      <c r="GS971" t="s">
        <v>420</v>
      </c>
      <c r="GU971" t="s">
        <v>937</v>
      </c>
      <c r="GV971" t="s">
        <v>766</v>
      </c>
      <c r="GW971" t="s">
        <v>410</v>
      </c>
      <c r="HC971">
        <v>700</v>
      </c>
      <c r="HD971">
        <v>2096</v>
      </c>
      <c r="HE971" s="39">
        <v>22921</v>
      </c>
      <c r="HF971">
        <v>50</v>
      </c>
      <c r="HG971">
        <v>174</v>
      </c>
      <c r="HH971" s="39">
        <v>33844</v>
      </c>
      <c r="HI971" s="18"/>
      <c r="HJ971">
        <v>10</v>
      </c>
      <c r="HK971" s="18">
        <v>1</v>
      </c>
      <c r="HL971">
        <v>703</v>
      </c>
      <c r="HO971">
        <v>153</v>
      </c>
      <c r="HP971">
        <v>163</v>
      </c>
      <c r="HQ971">
        <v>1</v>
      </c>
      <c r="HR971">
        <v>10</v>
      </c>
      <c r="HS971" t="s">
        <v>766</v>
      </c>
      <c r="HU971">
        <v>3</v>
      </c>
      <c r="IA971">
        <v>3</v>
      </c>
      <c r="IF971" s="63">
        <v>2.35</v>
      </c>
      <c r="IG971">
        <v>4.5</v>
      </c>
      <c r="II971" s="35">
        <f t="shared" si="245"/>
        <v>4.5</v>
      </c>
      <c r="IK971">
        <f t="shared" si="244"/>
        <v>0</v>
      </c>
      <c r="IL971">
        <v>3</v>
      </c>
      <c r="IM971" s="18">
        <v>2568</v>
      </c>
      <c r="IN971" s="39" t="s">
        <v>411</v>
      </c>
      <c r="IO971" s="62">
        <v>2978</v>
      </c>
      <c r="IP971" s="18">
        <v>5934</v>
      </c>
      <c r="IQ971" s="18">
        <v>1901</v>
      </c>
      <c r="IR971" s="18">
        <v>275</v>
      </c>
      <c r="IS971" s="18">
        <v>52</v>
      </c>
      <c r="IX971" s="18">
        <v>11140</v>
      </c>
      <c r="IY971" s="18">
        <v>20</v>
      </c>
      <c r="JB971" s="18">
        <v>16</v>
      </c>
      <c r="JC971" s="18">
        <v>104</v>
      </c>
      <c r="JD971" s="18">
        <v>9</v>
      </c>
      <c r="JE971" s="18" t="s">
        <v>766</v>
      </c>
      <c r="JP971" s="18" t="s">
        <v>766</v>
      </c>
      <c r="JR971" s="18">
        <v>1083</v>
      </c>
      <c r="JU971" s="18">
        <v>41</v>
      </c>
      <c r="KF971" s="18">
        <v>2</v>
      </c>
      <c r="KG971" s="18">
        <v>7</v>
      </c>
      <c r="KH971" s="18">
        <v>192</v>
      </c>
      <c r="KI971" s="18">
        <v>56</v>
      </c>
      <c r="KJ971" s="18">
        <v>0</v>
      </c>
      <c r="KK971" s="18">
        <v>0</v>
      </c>
      <c r="KL971" s="18">
        <v>0</v>
      </c>
      <c r="KM971" s="18">
        <v>0</v>
      </c>
      <c r="ME971" s="18" t="s">
        <v>766</v>
      </c>
      <c r="MJ971" s="18" t="s">
        <v>768</v>
      </c>
      <c r="MK971" s="18" t="s">
        <v>768</v>
      </c>
      <c r="MO971" s="18">
        <v>0</v>
      </c>
      <c r="MQ971" s="18" t="s">
        <v>766</v>
      </c>
      <c r="MS971" s="18">
        <v>173630</v>
      </c>
      <c r="MU971" s="18">
        <v>0</v>
      </c>
      <c r="NL971" s="18" t="s">
        <v>768</v>
      </c>
      <c r="NO971" s="18" t="s">
        <v>1149</v>
      </c>
      <c r="NP971" s="18" t="s">
        <v>1150</v>
      </c>
      <c r="NX971" s="18">
        <f t="shared" si="199"/>
        <v>1910.1912804232707</v>
      </c>
      <c r="NY971" t="str">
        <f t="shared" si="246"/>
        <v>Mid-range</v>
      </c>
      <c r="NZ971" t="str">
        <f t="shared" si="247"/>
        <v>Small</v>
      </c>
    </row>
    <row r="972" spans="1:390" ht="16">
      <c r="A972" t="s">
        <v>429</v>
      </c>
      <c r="B972" t="s">
        <v>648</v>
      </c>
      <c r="C972" s="32" t="s">
        <v>649</v>
      </c>
      <c r="D972" s="1" t="s">
        <v>404</v>
      </c>
      <c r="E972" s="8">
        <v>20140</v>
      </c>
      <c r="F972" s="14" t="s">
        <v>1148</v>
      </c>
      <c r="G972" s="44">
        <v>4752.5310476190407</v>
      </c>
      <c r="H972" s="62">
        <v>18016</v>
      </c>
      <c r="I972" s="100"/>
      <c r="J972" s="63">
        <v>78</v>
      </c>
      <c r="K972" s="63">
        <v>8</v>
      </c>
      <c r="R972" s="63">
        <v>43</v>
      </c>
      <c r="U972" s="63">
        <v>57</v>
      </c>
      <c r="V972" s="63">
        <v>289</v>
      </c>
      <c r="AC972" s="93">
        <v>12162.23</v>
      </c>
      <c r="AD972" s="76">
        <v>0</v>
      </c>
      <c r="AF972" s="93">
        <v>0</v>
      </c>
      <c r="AG972" s="93">
        <v>0</v>
      </c>
      <c r="AJ972" s="93">
        <v>0</v>
      </c>
      <c r="AK972" s="93">
        <v>0</v>
      </c>
      <c r="AL972" s="93">
        <v>17754.39</v>
      </c>
      <c r="AM972" s="93">
        <v>0</v>
      </c>
      <c r="AN972" s="100"/>
      <c r="AO972" s="59">
        <f t="shared" si="203"/>
        <v>29916.62</v>
      </c>
      <c r="AP972" s="100">
        <v>137.05000000000001</v>
      </c>
      <c r="AQ972" s="100">
        <v>0</v>
      </c>
      <c r="AR972" s="100"/>
      <c r="AS972" s="100">
        <v>0</v>
      </c>
      <c r="AT972" s="100">
        <v>0</v>
      </c>
      <c r="AU972" s="100"/>
      <c r="AV972" s="100"/>
      <c r="AW972" s="100">
        <v>0</v>
      </c>
      <c r="AX972" s="100">
        <v>0</v>
      </c>
      <c r="AY972" s="100">
        <v>0</v>
      </c>
      <c r="AZ972" s="100">
        <v>0</v>
      </c>
      <c r="BA972" s="100"/>
      <c r="BB972" s="100">
        <f t="shared" si="201"/>
        <v>137.05000000000001</v>
      </c>
      <c r="BC972" s="100">
        <v>1515.68</v>
      </c>
      <c r="BD972" s="100"/>
      <c r="BE972" s="100">
        <v>0</v>
      </c>
      <c r="BF972" s="100">
        <v>0</v>
      </c>
      <c r="BG972" s="100">
        <v>0</v>
      </c>
      <c r="BH972" s="100"/>
      <c r="BI972" s="100"/>
      <c r="BJ972" s="100">
        <v>0</v>
      </c>
      <c r="BK972" s="100">
        <v>0</v>
      </c>
      <c r="BL972" s="100">
        <v>0</v>
      </c>
      <c r="BM972" s="100">
        <v>0</v>
      </c>
      <c r="BN972" s="100"/>
      <c r="BO972" s="100">
        <f t="shared" si="200"/>
        <v>1515.68</v>
      </c>
      <c r="BP972" s="62">
        <v>0</v>
      </c>
      <c r="BQ972" s="62">
        <v>0</v>
      </c>
      <c r="BR972" s="62">
        <v>0</v>
      </c>
      <c r="BS972" s="62">
        <v>0</v>
      </c>
      <c r="BT972" s="62"/>
      <c r="BU972" s="62"/>
      <c r="BV972" s="62">
        <v>0</v>
      </c>
      <c r="BW972" s="18"/>
      <c r="BX972" s="18">
        <v>0</v>
      </c>
      <c r="BY972" s="18">
        <v>0</v>
      </c>
      <c r="BZ972" s="18">
        <f t="shared" si="204"/>
        <v>0</v>
      </c>
      <c r="CA972" s="38">
        <v>0</v>
      </c>
      <c r="CB972" s="38"/>
      <c r="CC972" s="18">
        <v>0</v>
      </c>
      <c r="CD972" s="38">
        <v>0</v>
      </c>
      <c r="CE972" s="38">
        <v>0</v>
      </c>
      <c r="CF972" s="38"/>
      <c r="CG972" s="38">
        <v>0</v>
      </c>
      <c r="CH972" s="38">
        <v>0</v>
      </c>
      <c r="CI972" s="38">
        <v>0</v>
      </c>
      <c r="CJ972" s="38">
        <v>32629.4</v>
      </c>
      <c r="CK972" s="38">
        <v>0</v>
      </c>
      <c r="CL972" s="38"/>
      <c r="CM972" s="38">
        <f t="shared" si="205"/>
        <v>32629.4</v>
      </c>
      <c r="CN972" s="38">
        <v>0</v>
      </c>
      <c r="CO972" s="18">
        <v>0</v>
      </c>
      <c r="CP972" s="18">
        <v>0</v>
      </c>
      <c r="CQ972" s="18">
        <v>0</v>
      </c>
      <c r="CR972" s="18"/>
      <c r="CS972" s="38">
        <v>0</v>
      </c>
      <c r="CT972" s="18">
        <v>0</v>
      </c>
      <c r="CU972" s="38">
        <v>0</v>
      </c>
      <c r="CV972" s="45">
        <v>0</v>
      </c>
      <c r="CW972" s="18">
        <v>0</v>
      </c>
      <c r="CX972" s="18">
        <f t="shared" si="206"/>
        <v>0</v>
      </c>
      <c r="CY972" s="18">
        <f t="shared" si="207"/>
        <v>0</v>
      </c>
      <c r="CZ972" s="18">
        <f t="shared" si="208"/>
        <v>0</v>
      </c>
      <c r="DA972" s="18">
        <f t="shared" si="209"/>
        <v>0</v>
      </c>
      <c r="DB972" s="18">
        <f t="shared" si="210"/>
        <v>0</v>
      </c>
      <c r="DC972" s="18">
        <f t="shared" si="211"/>
        <v>0</v>
      </c>
      <c r="DD972" s="18">
        <f t="shared" si="212"/>
        <v>0</v>
      </c>
      <c r="DE972" s="18">
        <f t="shared" si="213"/>
        <v>0</v>
      </c>
      <c r="DF972" s="18">
        <f t="shared" si="214"/>
        <v>0</v>
      </c>
      <c r="DG972" s="18">
        <f t="shared" si="215"/>
        <v>32629.4</v>
      </c>
      <c r="DH972" s="18">
        <f t="shared" si="216"/>
        <v>0</v>
      </c>
      <c r="DI972" s="18">
        <f t="shared" si="217"/>
        <v>32629.4</v>
      </c>
      <c r="DJ972" s="45">
        <v>0</v>
      </c>
      <c r="DK972" s="38">
        <v>0</v>
      </c>
      <c r="DL972" s="38"/>
      <c r="DM972" s="38">
        <v>0</v>
      </c>
      <c r="DN972" s="18">
        <v>0</v>
      </c>
      <c r="DO972" s="18"/>
      <c r="DP972" s="18">
        <v>0</v>
      </c>
      <c r="DQ972" s="18">
        <v>0</v>
      </c>
      <c r="DR972" s="18">
        <v>0</v>
      </c>
      <c r="DS972" s="38">
        <v>0</v>
      </c>
      <c r="DT972" s="18">
        <v>0</v>
      </c>
      <c r="DU972" s="18"/>
      <c r="DV972" s="62">
        <f t="shared" si="218"/>
        <v>0</v>
      </c>
      <c r="DW972" s="74">
        <v>233.99</v>
      </c>
      <c r="DX972" s="45">
        <v>0</v>
      </c>
      <c r="DY972" s="45"/>
      <c r="DZ972" s="45">
        <v>0</v>
      </c>
      <c r="EA972" s="45">
        <v>0</v>
      </c>
      <c r="EB972" s="45"/>
      <c r="EC972" s="45">
        <v>0</v>
      </c>
      <c r="ED972" s="45">
        <v>0</v>
      </c>
      <c r="EE972" s="45">
        <v>0</v>
      </c>
      <c r="EF972" s="45">
        <v>0</v>
      </c>
      <c r="EG972" s="45">
        <v>0</v>
      </c>
      <c r="EH972" s="45"/>
      <c r="EI972" s="74">
        <f t="shared" si="219"/>
        <v>233.99</v>
      </c>
      <c r="EJ972" s="45">
        <f t="shared" si="220"/>
        <v>233.99</v>
      </c>
      <c r="EK972" s="45">
        <f t="shared" si="221"/>
        <v>0</v>
      </c>
      <c r="EL972" s="45">
        <f t="shared" si="222"/>
        <v>0</v>
      </c>
      <c r="EM972" s="45">
        <f t="shared" si="223"/>
        <v>0</v>
      </c>
      <c r="EN972" s="45">
        <f t="shared" si="224"/>
        <v>0</v>
      </c>
      <c r="EO972" s="45">
        <f t="shared" si="225"/>
        <v>0</v>
      </c>
      <c r="EP972" s="45">
        <f t="shared" si="226"/>
        <v>0</v>
      </c>
      <c r="EQ972" s="45">
        <f t="shared" si="227"/>
        <v>0</v>
      </c>
      <c r="ER972" s="45">
        <f t="shared" si="228"/>
        <v>0</v>
      </c>
      <c r="ES972" s="45">
        <f t="shared" si="229"/>
        <v>0</v>
      </c>
      <c r="ET972" s="45">
        <f t="shared" si="230"/>
        <v>233.99</v>
      </c>
      <c r="EU972" s="38">
        <v>0.69899999999999995</v>
      </c>
      <c r="FA972" s="18">
        <v>196.1</v>
      </c>
      <c r="FB972" s="18">
        <v>0</v>
      </c>
      <c r="FC972" s="18">
        <v>0</v>
      </c>
      <c r="FD972" s="18">
        <v>0</v>
      </c>
      <c r="FE972" s="18">
        <v>0</v>
      </c>
      <c r="FF972" s="18">
        <v>0</v>
      </c>
      <c r="FG972" s="18">
        <v>0</v>
      </c>
      <c r="FH972" s="18">
        <v>0</v>
      </c>
      <c r="FI972" s="18">
        <v>0</v>
      </c>
      <c r="FJ972" s="18">
        <f t="shared" si="231"/>
        <v>196.1</v>
      </c>
      <c r="FL972" s="18">
        <v>0</v>
      </c>
      <c r="FM972" s="18">
        <v>0</v>
      </c>
      <c r="FN972" s="18">
        <v>0</v>
      </c>
      <c r="FO972" s="18">
        <v>0</v>
      </c>
      <c r="FP972" s="18">
        <v>0</v>
      </c>
      <c r="FQ972" s="18">
        <v>0</v>
      </c>
      <c r="FR972" s="18">
        <v>0</v>
      </c>
      <c r="FS972" s="18">
        <v>0</v>
      </c>
      <c r="FT972" s="45">
        <f t="shared" si="232"/>
        <v>0</v>
      </c>
      <c r="FU972" s="45">
        <f t="shared" si="233"/>
        <v>196.1</v>
      </c>
      <c r="FV972" s="45">
        <f t="shared" si="234"/>
        <v>0</v>
      </c>
      <c r="FW972" s="45">
        <f t="shared" si="235"/>
        <v>0</v>
      </c>
      <c r="FX972" s="45">
        <f t="shared" si="236"/>
        <v>0</v>
      </c>
      <c r="FY972" s="45">
        <f t="shared" si="237"/>
        <v>0</v>
      </c>
      <c r="FZ972" s="45">
        <f t="shared" si="238"/>
        <v>0</v>
      </c>
      <c r="GA972" s="45">
        <f t="shared" si="239"/>
        <v>0</v>
      </c>
      <c r="GB972" s="45">
        <f t="shared" si="240"/>
        <v>0</v>
      </c>
      <c r="GC972" s="45">
        <f t="shared" si="241"/>
        <v>0</v>
      </c>
      <c r="GD972" s="45">
        <f t="shared" si="242"/>
        <v>196.1</v>
      </c>
      <c r="GE972" s="45"/>
      <c r="GF972" s="45">
        <v>0</v>
      </c>
      <c r="GG972" s="38">
        <v>0</v>
      </c>
      <c r="GH972" s="45">
        <v>0</v>
      </c>
      <c r="GI972" s="45"/>
      <c r="GJ972" s="45"/>
      <c r="GK972" s="45">
        <v>0</v>
      </c>
      <c r="GL972" s="45">
        <v>0</v>
      </c>
      <c r="GM972" s="45">
        <v>0</v>
      </c>
      <c r="GN972">
        <v>0</v>
      </c>
      <c r="GO972" s="39">
        <f t="shared" si="202"/>
        <v>0</v>
      </c>
      <c r="GP972" s="39">
        <f t="shared" si="197"/>
        <v>31432.3</v>
      </c>
      <c r="GQ972" s="39">
        <f t="shared" si="198"/>
        <v>33196.54</v>
      </c>
      <c r="GR972" s="39">
        <f t="shared" si="243"/>
        <v>64628.84</v>
      </c>
      <c r="GS972" t="s">
        <v>420</v>
      </c>
      <c r="GU972" t="s">
        <v>996</v>
      </c>
      <c r="GV972" t="s">
        <v>766</v>
      </c>
      <c r="GW972" t="s">
        <v>410</v>
      </c>
      <c r="HC972">
        <v>995</v>
      </c>
      <c r="HD972">
        <v>1644</v>
      </c>
      <c r="HE972">
        <v>9</v>
      </c>
      <c r="HF972">
        <v>76</v>
      </c>
      <c r="HH972">
        <v>0</v>
      </c>
      <c r="HI972" s="18"/>
      <c r="HJ972">
        <v>44</v>
      </c>
      <c r="HK972" s="18">
        <v>0</v>
      </c>
      <c r="HL972">
        <v>71</v>
      </c>
      <c r="HO972">
        <v>31</v>
      </c>
      <c r="HP972">
        <v>0</v>
      </c>
      <c r="HQ972">
        <v>0</v>
      </c>
      <c r="HR972">
        <v>0</v>
      </c>
      <c r="HS972" t="s">
        <v>768</v>
      </c>
      <c r="HT972" t="s">
        <v>1220</v>
      </c>
      <c r="HU972">
        <v>2</v>
      </c>
      <c r="IA972">
        <v>3</v>
      </c>
      <c r="IF972" s="63">
        <v>2</v>
      </c>
      <c r="IG972">
        <v>3.42</v>
      </c>
      <c r="II972" s="35">
        <f t="shared" si="245"/>
        <v>3.42</v>
      </c>
      <c r="IK972">
        <f t="shared" si="244"/>
        <v>0</v>
      </c>
      <c r="IL972">
        <v>3</v>
      </c>
      <c r="IM972" s="18">
        <v>2070</v>
      </c>
      <c r="IN972" s="39" t="s">
        <v>400</v>
      </c>
      <c r="IO972" s="62">
        <v>3502</v>
      </c>
      <c r="IP972" s="18">
        <v>13529</v>
      </c>
      <c r="IQ972" s="18">
        <v>42</v>
      </c>
      <c r="IR972" s="18">
        <v>0</v>
      </c>
      <c r="IS972" s="18">
        <v>0</v>
      </c>
      <c r="IX972" s="18">
        <v>17073</v>
      </c>
      <c r="JB972" s="18">
        <v>1826</v>
      </c>
      <c r="JC972" s="18">
        <v>2164</v>
      </c>
      <c r="JE972" s="18" t="s">
        <v>766</v>
      </c>
      <c r="JP972" s="18" t="s">
        <v>768</v>
      </c>
      <c r="JQ972" s="18" t="s">
        <v>1079</v>
      </c>
      <c r="JR972" s="18">
        <v>3121</v>
      </c>
      <c r="JU972" s="18">
        <v>124</v>
      </c>
      <c r="KF972" s="18">
        <v>1</v>
      </c>
      <c r="KG972" s="18">
        <v>3</v>
      </c>
      <c r="KH972" s="18">
        <v>75</v>
      </c>
      <c r="KI972" s="18">
        <v>63</v>
      </c>
      <c r="KJ972" s="18">
        <v>44</v>
      </c>
      <c r="KK972" s="18">
        <v>44</v>
      </c>
      <c r="KL972" s="18">
        <v>4</v>
      </c>
      <c r="KM972" s="18">
        <v>0</v>
      </c>
      <c r="ME972" s="18" t="s">
        <v>766</v>
      </c>
      <c r="MJ972" s="18" t="s">
        <v>768</v>
      </c>
      <c r="MK972" s="18" t="s">
        <v>766</v>
      </c>
      <c r="MO972" s="18">
        <v>4</v>
      </c>
      <c r="MP972" s="18">
        <v>0</v>
      </c>
      <c r="MQ972" s="18" t="s">
        <v>766</v>
      </c>
      <c r="MS972" s="18">
        <v>239298</v>
      </c>
      <c r="NL972" s="18" t="s">
        <v>768</v>
      </c>
      <c r="NT972" s="18" t="s">
        <v>942</v>
      </c>
      <c r="NU972" s="18" t="s">
        <v>1176</v>
      </c>
      <c r="NX972" s="18">
        <f t="shared" si="199"/>
        <v>1389.6289612921171</v>
      </c>
      <c r="NY972" t="str">
        <f t="shared" si="246"/>
        <v>Smaller</v>
      </c>
      <c r="NZ972" t="str">
        <f t="shared" si="247"/>
        <v>Small</v>
      </c>
    </row>
    <row r="973" spans="1:390" ht="16">
      <c r="A973" t="s">
        <v>435</v>
      </c>
      <c r="B973" t="s">
        <v>436</v>
      </c>
      <c r="C973" s="32" t="s">
        <v>437</v>
      </c>
      <c r="D973" s="31" t="s">
        <v>393</v>
      </c>
      <c r="E973" s="8">
        <v>20140</v>
      </c>
      <c r="F973" s="14" t="s">
        <v>1148</v>
      </c>
      <c r="G973" s="44">
        <v>4991.4817142856718</v>
      </c>
      <c r="H973" s="62">
        <v>15500</v>
      </c>
      <c r="I973" s="100"/>
      <c r="J973" s="63">
        <v>54</v>
      </c>
      <c r="K973" s="63">
        <v>0</v>
      </c>
      <c r="R973" s="63">
        <v>0</v>
      </c>
      <c r="U973" s="63">
        <v>0</v>
      </c>
      <c r="V973" s="63">
        <v>511</v>
      </c>
      <c r="AC973" s="93">
        <v>12680</v>
      </c>
      <c r="AD973" s="76">
        <v>0</v>
      </c>
      <c r="AF973" s="93">
        <v>0</v>
      </c>
      <c r="AG973" s="93">
        <v>17725</v>
      </c>
      <c r="AJ973" s="93">
        <v>0</v>
      </c>
      <c r="AK973" s="93">
        <v>0</v>
      </c>
      <c r="AL973" s="93">
        <v>0</v>
      </c>
      <c r="AM973" s="93">
        <v>0</v>
      </c>
      <c r="AN973" s="100"/>
      <c r="AO973" s="59">
        <f t="shared" si="203"/>
        <v>30405</v>
      </c>
      <c r="AP973" s="100">
        <v>0</v>
      </c>
      <c r="AQ973" s="100">
        <v>0</v>
      </c>
      <c r="AR973" s="100"/>
      <c r="AS973" s="100">
        <v>0</v>
      </c>
      <c r="AT973" s="100">
        <v>15007</v>
      </c>
      <c r="AU973" s="100"/>
      <c r="AV973" s="100"/>
      <c r="AW973" s="100">
        <v>0</v>
      </c>
      <c r="AX973" s="100">
        <v>0</v>
      </c>
      <c r="AY973" s="100">
        <v>0</v>
      </c>
      <c r="AZ973" s="100">
        <v>0</v>
      </c>
      <c r="BA973" s="100"/>
      <c r="BB973" s="100">
        <f t="shared" si="201"/>
        <v>15007</v>
      </c>
      <c r="BC973" s="100">
        <v>1199</v>
      </c>
      <c r="BD973" s="100"/>
      <c r="BE973" s="100">
        <v>0</v>
      </c>
      <c r="BF973" s="100">
        <v>0</v>
      </c>
      <c r="BG973" s="100">
        <v>826</v>
      </c>
      <c r="BH973" s="100"/>
      <c r="BI973" s="100"/>
      <c r="BJ973" s="100">
        <v>0</v>
      </c>
      <c r="BK973" s="100">
        <v>0</v>
      </c>
      <c r="BL973" s="100">
        <v>0</v>
      </c>
      <c r="BM973" s="100">
        <v>0</v>
      </c>
      <c r="BN973" s="100"/>
      <c r="BO973" s="100">
        <f t="shared" si="200"/>
        <v>2025</v>
      </c>
      <c r="BP973" s="62">
        <v>0</v>
      </c>
      <c r="BQ973" s="62">
        <v>0</v>
      </c>
      <c r="BR973" s="62">
        <v>0</v>
      </c>
      <c r="BS973" s="62">
        <v>0</v>
      </c>
      <c r="BT973" s="62"/>
      <c r="BU973" s="62"/>
      <c r="BV973" s="62">
        <v>0</v>
      </c>
      <c r="BW973" s="18">
        <v>0</v>
      </c>
      <c r="BX973" s="18">
        <v>0</v>
      </c>
      <c r="BY973" s="18">
        <v>0</v>
      </c>
      <c r="BZ973" s="18">
        <f t="shared" si="204"/>
        <v>0</v>
      </c>
      <c r="CA973" s="38">
        <v>1908</v>
      </c>
      <c r="CB973" s="38"/>
      <c r="CC973" s="18">
        <v>0</v>
      </c>
      <c r="CD973" s="38">
        <v>0</v>
      </c>
      <c r="CE973" s="38">
        <v>32246</v>
      </c>
      <c r="CF973" s="38"/>
      <c r="CG973" s="38">
        <v>0</v>
      </c>
      <c r="CH973" s="38">
        <v>0</v>
      </c>
      <c r="CI973" s="38">
        <v>0</v>
      </c>
      <c r="CJ973" s="38">
        <v>0</v>
      </c>
      <c r="CK973" s="38">
        <v>0</v>
      </c>
      <c r="CL973" s="38"/>
      <c r="CM973" s="38">
        <f t="shared" si="205"/>
        <v>34154</v>
      </c>
      <c r="CN973" s="38">
        <v>0</v>
      </c>
      <c r="CO973" s="18">
        <v>0</v>
      </c>
      <c r="CP973" s="18">
        <v>0</v>
      </c>
      <c r="CQ973" s="45">
        <v>0</v>
      </c>
      <c r="CR973" s="45"/>
      <c r="CS973" s="38">
        <v>0</v>
      </c>
      <c r="CT973" s="18">
        <v>0</v>
      </c>
      <c r="CU973" s="38">
        <v>0</v>
      </c>
      <c r="CV973" s="45">
        <v>0</v>
      </c>
      <c r="CW973" s="18">
        <v>0</v>
      </c>
      <c r="CX973" s="18">
        <f t="shared" si="206"/>
        <v>0</v>
      </c>
      <c r="CY973" s="18">
        <f t="shared" si="207"/>
        <v>1908</v>
      </c>
      <c r="CZ973" s="18">
        <f t="shared" si="208"/>
        <v>0</v>
      </c>
      <c r="DA973" s="18">
        <f t="shared" si="209"/>
        <v>0</v>
      </c>
      <c r="DB973" s="18">
        <f t="shared" si="210"/>
        <v>32246</v>
      </c>
      <c r="DC973" s="18">
        <f t="shared" si="211"/>
        <v>0</v>
      </c>
      <c r="DD973" s="18">
        <f t="shared" si="212"/>
        <v>0</v>
      </c>
      <c r="DE973" s="18">
        <f t="shared" si="213"/>
        <v>0</v>
      </c>
      <c r="DF973" s="18">
        <f t="shared" si="214"/>
        <v>0</v>
      </c>
      <c r="DG973" s="18">
        <f t="shared" si="215"/>
        <v>0</v>
      </c>
      <c r="DH973" s="18">
        <f t="shared" si="216"/>
        <v>0</v>
      </c>
      <c r="DI973" s="18">
        <f t="shared" si="217"/>
        <v>34154</v>
      </c>
      <c r="DJ973" s="45">
        <v>0</v>
      </c>
      <c r="DK973" s="38">
        <v>0</v>
      </c>
      <c r="DL973" s="38"/>
      <c r="DM973" s="38">
        <v>0</v>
      </c>
      <c r="DN973" s="18">
        <v>0</v>
      </c>
      <c r="DO973" s="18"/>
      <c r="DP973" s="18">
        <v>0</v>
      </c>
      <c r="DQ973" s="18">
        <v>0</v>
      </c>
      <c r="DR973" s="18">
        <v>0</v>
      </c>
      <c r="DS973" s="38">
        <v>0</v>
      </c>
      <c r="DT973" s="18">
        <v>0</v>
      </c>
      <c r="DU973" s="18"/>
      <c r="DV973" s="62">
        <f t="shared" si="218"/>
        <v>0</v>
      </c>
      <c r="DW973" s="74">
        <v>672</v>
      </c>
      <c r="DX973" s="45">
        <v>0</v>
      </c>
      <c r="DY973" s="45"/>
      <c r="DZ973" s="45">
        <v>0</v>
      </c>
      <c r="EA973" s="45">
        <v>10</v>
      </c>
      <c r="EB973" s="45"/>
      <c r="EC973" s="45">
        <v>0</v>
      </c>
      <c r="ED973" s="45">
        <v>0</v>
      </c>
      <c r="EE973" s="45">
        <v>0</v>
      </c>
      <c r="EF973" s="45">
        <v>0</v>
      </c>
      <c r="EG973" s="45">
        <v>0</v>
      </c>
      <c r="EH973" s="45"/>
      <c r="EI973" s="74">
        <f t="shared" si="219"/>
        <v>682</v>
      </c>
      <c r="EJ973" s="45">
        <f t="shared" si="220"/>
        <v>672</v>
      </c>
      <c r="EK973" s="45">
        <f t="shared" si="221"/>
        <v>0</v>
      </c>
      <c r="EL973" s="45">
        <f t="shared" si="222"/>
        <v>0</v>
      </c>
      <c r="EM973" s="45">
        <f t="shared" si="223"/>
        <v>10</v>
      </c>
      <c r="EN973" s="45">
        <f t="shared" si="224"/>
        <v>0</v>
      </c>
      <c r="EO973" s="45">
        <f t="shared" si="225"/>
        <v>0</v>
      </c>
      <c r="EP973" s="45">
        <f t="shared" si="226"/>
        <v>0</v>
      </c>
      <c r="EQ973" s="45">
        <f t="shared" si="227"/>
        <v>0</v>
      </c>
      <c r="ER973" s="45">
        <f t="shared" si="228"/>
        <v>0</v>
      </c>
      <c r="ES973" s="45">
        <f t="shared" si="229"/>
        <v>0</v>
      </c>
      <c r="ET973" s="45">
        <f t="shared" si="230"/>
        <v>682</v>
      </c>
      <c r="EU973" s="38">
        <v>0</v>
      </c>
      <c r="FA973" s="18">
        <v>0</v>
      </c>
      <c r="FB973" s="18">
        <v>0</v>
      </c>
      <c r="FC973" s="18">
        <v>0</v>
      </c>
      <c r="FD973" s="18">
        <v>5705</v>
      </c>
      <c r="FE973" s="18">
        <v>0</v>
      </c>
      <c r="FF973" s="18">
        <v>0</v>
      </c>
      <c r="FG973" s="18">
        <v>0</v>
      </c>
      <c r="FH973" s="18">
        <v>0</v>
      </c>
      <c r="FI973" s="18">
        <v>0</v>
      </c>
      <c r="FJ973" s="18">
        <f t="shared" si="231"/>
        <v>5705</v>
      </c>
      <c r="FK973" s="18">
        <v>0</v>
      </c>
      <c r="FL973" s="18">
        <v>0</v>
      </c>
      <c r="FM973" s="18">
        <v>0</v>
      </c>
      <c r="FN973" s="18">
        <v>0</v>
      </c>
      <c r="FO973" s="18">
        <v>0</v>
      </c>
      <c r="FP973" s="18">
        <v>0</v>
      </c>
      <c r="FQ973" s="18">
        <v>0</v>
      </c>
      <c r="FR973" s="18">
        <v>0</v>
      </c>
      <c r="FS973" s="18">
        <v>0</v>
      </c>
      <c r="FT973" s="45">
        <f t="shared" si="232"/>
        <v>0</v>
      </c>
      <c r="FU973" s="45">
        <f t="shared" si="233"/>
        <v>0</v>
      </c>
      <c r="FV973" s="45">
        <f t="shared" si="234"/>
        <v>0</v>
      </c>
      <c r="FW973" s="45">
        <f t="shared" si="235"/>
        <v>0</v>
      </c>
      <c r="FX973" s="45">
        <f t="shared" si="236"/>
        <v>5705</v>
      </c>
      <c r="FY973" s="45">
        <f t="shared" si="237"/>
        <v>0</v>
      </c>
      <c r="FZ973" s="45">
        <f t="shared" si="238"/>
        <v>0</v>
      </c>
      <c r="GA973" s="45">
        <f t="shared" si="239"/>
        <v>0</v>
      </c>
      <c r="GB973" s="45">
        <f t="shared" si="240"/>
        <v>0</v>
      </c>
      <c r="GC973" s="45">
        <f t="shared" si="241"/>
        <v>0</v>
      </c>
      <c r="GD973" s="45">
        <f t="shared" si="242"/>
        <v>5705</v>
      </c>
      <c r="GE973" s="45">
        <v>0</v>
      </c>
      <c r="GF973" s="45">
        <v>0</v>
      </c>
      <c r="GG973" s="38">
        <v>0</v>
      </c>
      <c r="GH973" s="45">
        <v>0</v>
      </c>
      <c r="GI973" s="45"/>
      <c r="GJ973" s="45"/>
      <c r="GK973" s="45">
        <v>0</v>
      </c>
      <c r="GL973" s="45">
        <v>0</v>
      </c>
      <c r="GM973" s="45">
        <v>0</v>
      </c>
      <c r="GN973">
        <v>0</v>
      </c>
      <c r="GO973" s="39">
        <f t="shared" si="202"/>
        <v>0</v>
      </c>
      <c r="GP973" s="39">
        <f t="shared" si="197"/>
        <v>32430</v>
      </c>
      <c r="GQ973" s="39">
        <f t="shared" si="198"/>
        <v>55548</v>
      </c>
      <c r="GR973" s="39">
        <f t="shared" si="243"/>
        <v>87978</v>
      </c>
      <c r="GS973" t="s">
        <v>942</v>
      </c>
      <c r="GT973" t="s">
        <v>1221</v>
      </c>
      <c r="GU973" t="s">
        <v>397</v>
      </c>
      <c r="GV973" t="s">
        <v>766</v>
      </c>
      <c r="GY973" t="s">
        <v>405</v>
      </c>
      <c r="HC973">
        <v>1019</v>
      </c>
      <c r="HD973">
        <v>2565</v>
      </c>
      <c r="HE973">
        <v>25848</v>
      </c>
      <c r="HF973">
        <v>60</v>
      </c>
      <c r="HG973">
        <v>0</v>
      </c>
      <c r="HH973">
        <v>64616</v>
      </c>
      <c r="HI973" s="18"/>
      <c r="HJ973">
        <v>59</v>
      </c>
      <c r="HK973" s="18">
        <v>155</v>
      </c>
      <c r="HL973">
        <v>1097</v>
      </c>
      <c r="HO973">
        <v>11</v>
      </c>
      <c r="HP973">
        <v>11</v>
      </c>
      <c r="HQ973">
        <v>0</v>
      </c>
      <c r="HR973">
        <v>59</v>
      </c>
      <c r="HS973" t="s">
        <v>766</v>
      </c>
      <c r="HU973">
        <v>2</v>
      </c>
      <c r="IF973" s="63">
        <v>0.5</v>
      </c>
      <c r="IG973">
        <v>2.93</v>
      </c>
      <c r="II973" s="35">
        <f t="shared" si="245"/>
        <v>2.93</v>
      </c>
      <c r="IJ973">
        <v>4</v>
      </c>
      <c r="IK973">
        <f t="shared" si="244"/>
        <v>0</v>
      </c>
      <c r="IL973">
        <v>4</v>
      </c>
      <c r="IM973" s="18">
        <v>7000</v>
      </c>
      <c r="IN973" s="39" t="s">
        <v>400</v>
      </c>
      <c r="IO973" s="62">
        <v>1342</v>
      </c>
      <c r="IP973" s="18">
        <v>3035</v>
      </c>
      <c r="IR973" s="18">
        <v>336</v>
      </c>
      <c r="IS973" s="18">
        <v>36</v>
      </c>
      <c r="IX973" s="18">
        <v>5119</v>
      </c>
      <c r="IY973" s="18">
        <v>39</v>
      </c>
      <c r="IZ973" s="18">
        <v>13</v>
      </c>
      <c r="JB973" s="18">
        <v>22</v>
      </c>
      <c r="JC973" s="18">
        <v>154</v>
      </c>
      <c r="JD973" s="18">
        <v>73</v>
      </c>
      <c r="JE973" s="18" t="s">
        <v>766</v>
      </c>
      <c r="JP973" s="18" t="s">
        <v>766</v>
      </c>
      <c r="JR973" s="18">
        <v>2235</v>
      </c>
      <c r="JU973" s="18">
        <v>149</v>
      </c>
      <c r="KF973" s="18">
        <v>3</v>
      </c>
      <c r="KG973" s="18">
        <v>7</v>
      </c>
      <c r="KH973" s="18">
        <v>40</v>
      </c>
      <c r="KI973" s="18">
        <v>55</v>
      </c>
      <c r="KJ973" s="18">
        <v>36</v>
      </c>
      <c r="KK973" s="18">
        <v>20</v>
      </c>
      <c r="KL973" s="18">
        <v>0</v>
      </c>
      <c r="KM973" s="18">
        <v>0</v>
      </c>
      <c r="ME973" s="18" t="s">
        <v>766</v>
      </c>
      <c r="MJ973" s="18" t="s">
        <v>768</v>
      </c>
      <c r="MK973" s="18" t="s">
        <v>768</v>
      </c>
      <c r="MO973" s="18">
        <v>0</v>
      </c>
      <c r="MP973" s="18">
        <v>0</v>
      </c>
      <c r="MQ973" s="18" t="s">
        <v>766</v>
      </c>
      <c r="MS973" s="18">
        <v>147500</v>
      </c>
      <c r="MU973" s="18">
        <v>2205</v>
      </c>
      <c r="NL973" s="18" t="s">
        <v>768</v>
      </c>
      <c r="NP973" s="18" t="s">
        <v>1150</v>
      </c>
      <c r="NT973" s="18" t="s">
        <v>942</v>
      </c>
      <c r="NU973" s="18" t="s">
        <v>1222</v>
      </c>
      <c r="NX973" s="18">
        <f t="shared" si="199"/>
        <v>1703.5773768893077</v>
      </c>
      <c r="NY973" t="str">
        <f t="shared" si="246"/>
        <v>Smaller</v>
      </c>
      <c r="NZ973" t="str">
        <f t="shared" si="247"/>
        <v>Small</v>
      </c>
    </row>
    <row r="974" spans="1:390" ht="16">
      <c r="A974" t="s">
        <v>631</v>
      </c>
      <c r="B974" t="s">
        <v>632</v>
      </c>
      <c r="C974" s="32" t="s">
        <v>633</v>
      </c>
      <c r="D974" s="1" t="s">
        <v>404</v>
      </c>
      <c r="E974" s="8">
        <v>20140</v>
      </c>
      <c r="F974" s="14" t="s">
        <v>1148</v>
      </c>
      <c r="G974" s="44">
        <v>14878.886095238227</v>
      </c>
      <c r="H974" s="62">
        <v>95756</v>
      </c>
      <c r="I974" s="100"/>
      <c r="J974" s="63">
        <v>419</v>
      </c>
      <c r="K974" s="63">
        <v>18</v>
      </c>
      <c r="R974" s="63">
        <v>67</v>
      </c>
      <c r="U974" s="63">
        <v>126</v>
      </c>
      <c r="V974" s="63">
        <v>753</v>
      </c>
      <c r="AC974" s="93">
        <v>14215.39</v>
      </c>
      <c r="AD974" s="76">
        <v>0</v>
      </c>
      <c r="AF974" s="93">
        <v>0</v>
      </c>
      <c r="AG974" s="93">
        <v>42645.75</v>
      </c>
      <c r="AJ974" s="93">
        <v>0</v>
      </c>
      <c r="AK974" s="93">
        <v>0</v>
      </c>
      <c r="AL974" s="93">
        <v>3063.26</v>
      </c>
      <c r="AM974" s="93">
        <v>0</v>
      </c>
      <c r="AN974" s="100"/>
      <c r="AO974" s="59">
        <f t="shared" si="203"/>
        <v>59924.4</v>
      </c>
      <c r="AP974" s="100">
        <v>0</v>
      </c>
      <c r="AQ974" s="100">
        <v>0</v>
      </c>
      <c r="AR974" s="100"/>
      <c r="AS974" s="100">
        <v>0</v>
      </c>
      <c r="AT974" s="100">
        <v>0</v>
      </c>
      <c r="AU974" s="100"/>
      <c r="AV974" s="100"/>
      <c r="AW974" s="100">
        <v>0</v>
      </c>
      <c r="AX974" s="100">
        <v>0</v>
      </c>
      <c r="AY974" s="100">
        <v>11707</v>
      </c>
      <c r="AZ974" s="100">
        <v>0</v>
      </c>
      <c r="BA974" s="100"/>
      <c r="BB974" s="100">
        <f t="shared" si="201"/>
        <v>11707</v>
      </c>
      <c r="BC974" s="100">
        <v>7500</v>
      </c>
      <c r="BD974" s="100"/>
      <c r="BE974" s="100">
        <v>0</v>
      </c>
      <c r="BF974" s="100">
        <v>0</v>
      </c>
      <c r="BG974" s="100">
        <v>22500</v>
      </c>
      <c r="BH974" s="100"/>
      <c r="BI974" s="100"/>
      <c r="BJ974" s="100">
        <v>0</v>
      </c>
      <c r="BK974" s="100">
        <v>0</v>
      </c>
      <c r="BL974" s="100">
        <v>649.77</v>
      </c>
      <c r="BM974" s="100">
        <v>0</v>
      </c>
      <c r="BN974" s="100"/>
      <c r="BO974" s="100">
        <f t="shared" si="200"/>
        <v>30649.77</v>
      </c>
      <c r="BP974" s="62">
        <v>0</v>
      </c>
      <c r="BQ974" s="62">
        <v>0</v>
      </c>
      <c r="BR974" s="62">
        <v>0</v>
      </c>
      <c r="BS974" s="62">
        <v>0</v>
      </c>
      <c r="BT974" s="62"/>
      <c r="BU974" s="62"/>
      <c r="BV974" s="62">
        <v>0</v>
      </c>
      <c r="BW974" s="18">
        <v>0</v>
      </c>
      <c r="BX974" s="18">
        <v>0</v>
      </c>
      <c r="BY974" s="18">
        <v>0</v>
      </c>
      <c r="BZ974" s="18">
        <f t="shared" si="204"/>
        <v>0</v>
      </c>
      <c r="CA974" s="38">
        <v>951.25</v>
      </c>
      <c r="CB974" s="38"/>
      <c r="CC974" s="18">
        <v>0</v>
      </c>
      <c r="CD974" s="38">
        <v>0</v>
      </c>
      <c r="CE974" s="38">
        <v>2853.75</v>
      </c>
      <c r="CF974" s="38"/>
      <c r="CG974" s="38">
        <v>0</v>
      </c>
      <c r="CH974" s="38">
        <v>40013.81</v>
      </c>
      <c r="CI974" s="38">
        <v>0</v>
      </c>
      <c r="CJ974" s="38">
        <v>46539.66</v>
      </c>
      <c r="CK974" s="38">
        <v>0</v>
      </c>
      <c r="CL974" s="38"/>
      <c r="CM974" s="38">
        <f t="shared" si="205"/>
        <v>90358.47</v>
      </c>
      <c r="CN974" s="38">
        <v>0</v>
      </c>
      <c r="CO974" s="18">
        <v>0</v>
      </c>
      <c r="CP974" s="18">
        <v>0</v>
      </c>
      <c r="CQ974" s="45">
        <v>0</v>
      </c>
      <c r="CR974" s="45"/>
      <c r="CS974" s="38">
        <v>0</v>
      </c>
      <c r="CT974" s="18">
        <v>0</v>
      </c>
      <c r="CU974" s="38">
        <v>0</v>
      </c>
      <c r="CV974" s="45">
        <v>0</v>
      </c>
      <c r="CW974" s="18">
        <v>0</v>
      </c>
      <c r="CX974" s="18">
        <f t="shared" si="206"/>
        <v>0</v>
      </c>
      <c r="CY974" s="18">
        <f t="shared" si="207"/>
        <v>951.25</v>
      </c>
      <c r="CZ974" s="18">
        <f t="shared" si="208"/>
        <v>0</v>
      </c>
      <c r="DA974" s="18">
        <f t="shared" si="209"/>
        <v>0</v>
      </c>
      <c r="DB974" s="18">
        <f t="shared" si="210"/>
        <v>2853.75</v>
      </c>
      <c r="DC974" s="18">
        <f t="shared" si="211"/>
        <v>0</v>
      </c>
      <c r="DD974" s="18">
        <f t="shared" si="212"/>
        <v>0</v>
      </c>
      <c r="DE974" s="18">
        <f t="shared" si="213"/>
        <v>40013.81</v>
      </c>
      <c r="DF974" s="18">
        <f t="shared" si="214"/>
        <v>0</v>
      </c>
      <c r="DG974" s="18">
        <f t="shared" si="215"/>
        <v>46539.66</v>
      </c>
      <c r="DH974" s="18">
        <f t="shared" si="216"/>
        <v>0</v>
      </c>
      <c r="DI974" s="18">
        <f t="shared" si="217"/>
        <v>90358.47</v>
      </c>
      <c r="DJ974" s="45">
        <v>0</v>
      </c>
      <c r="DK974" s="38">
        <v>0</v>
      </c>
      <c r="DL974" s="38"/>
      <c r="DM974" s="38">
        <v>0</v>
      </c>
      <c r="DN974" s="18">
        <v>0</v>
      </c>
      <c r="DO974" s="18"/>
      <c r="DP974" s="18">
        <v>0</v>
      </c>
      <c r="DQ974" s="18">
        <v>0</v>
      </c>
      <c r="DR974" s="18">
        <v>0</v>
      </c>
      <c r="DS974" s="38">
        <v>0</v>
      </c>
      <c r="DT974" s="18">
        <v>0</v>
      </c>
      <c r="DU974" s="18"/>
      <c r="DV974" s="62">
        <f t="shared" si="218"/>
        <v>0</v>
      </c>
      <c r="DW974" s="74">
        <v>0</v>
      </c>
      <c r="DX974" s="45">
        <v>0</v>
      </c>
      <c r="DY974" s="45"/>
      <c r="DZ974" s="45">
        <v>0</v>
      </c>
      <c r="EA974" s="45">
        <v>0</v>
      </c>
      <c r="EB974" s="45"/>
      <c r="EC974" s="45">
        <v>0</v>
      </c>
      <c r="ED974" s="45">
        <v>0</v>
      </c>
      <c r="EE974" s="45">
        <v>13940.45</v>
      </c>
      <c r="EF974" s="45">
        <v>0</v>
      </c>
      <c r="EG974" s="45">
        <v>0</v>
      </c>
      <c r="EH974" s="45"/>
      <c r="EI974" s="74">
        <f t="shared" si="219"/>
        <v>13940.45</v>
      </c>
      <c r="EJ974" s="45">
        <f t="shared" si="220"/>
        <v>0</v>
      </c>
      <c r="EK974" s="45">
        <f t="shared" si="221"/>
        <v>0</v>
      </c>
      <c r="EL974" s="45">
        <f t="shared" si="222"/>
        <v>0</v>
      </c>
      <c r="EM974" s="45">
        <f t="shared" si="223"/>
        <v>0</v>
      </c>
      <c r="EN974" s="45">
        <f t="shared" si="224"/>
        <v>0</v>
      </c>
      <c r="EO974" s="45">
        <f t="shared" si="225"/>
        <v>0</v>
      </c>
      <c r="EP974" s="45">
        <f t="shared" si="226"/>
        <v>0</v>
      </c>
      <c r="EQ974" s="45">
        <f t="shared" si="227"/>
        <v>13940.45</v>
      </c>
      <c r="ER974" s="45">
        <f t="shared" si="228"/>
        <v>0</v>
      </c>
      <c r="ES974" s="45">
        <f t="shared" si="229"/>
        <v>0</v>
      </c>
      <c r="ET974" s="45">
        <f t="shared" si="230"/>
        <v>13940.45</v>
      </c>
      <c r="EU974" s="38">
        <v>0.77</v>
      </c>
      <c r="FA974" s="18">
        <v>0</v>
      </c>
      <c r="FB974" s="18">
        <v>0</v>
      </c>
      <c r="FC974" s="18">
        <v>0</v>
      </c>
      <c r="FD974" s="18">
        <v>0</v>
      </c>
      <c r="FE974" s="18">
        <v>0</v>
      </c>
      <c r="FF974" s="18">
        <v>6750</v>
      </c>
      <c r="FG974" s="18">
        <v>0</v>
      </c>
      <c r="FH974" s="18">
        <v>0</v>
      </c>
      <c r="FI974" s="18">
        <v>0</v>
      </c>
      <c r="FJ974" s="18">
        <f t="shared" si="231"/>
        <v>6750</v>
      </c>
      <c r="FK974" s="18">
        <v>0</v>
      </c>
      <c r="FL974" s="18">
        <v>0</v>
      </c>
      <c r="FM974" s="18">
        <v>0</v>
      </c>
      <c r="FN974" s="18">
        <v>0</v>
      </c>
      <c r="FO974" s="18">
        <v>0</v>
      </c>
      <c r="FP974" s="18">
        <v>0</v>
      </c>
      <c r="FQ974" s="18">
        <v>0</v>
      </c>
      <c r="FR974" s="18">
        <v>0</v>
      </c>
      <c r="FS974" s="18">
        <v>0</v>
      </c>
      <c r="FT974" s="45">
        <f t="shared" si="232"/>
        <v>0</v>
      </c>
      <c r="FU974" s="45">
        <f t="shared" si="233"/>
        <v>0</v>
      </c>
      <c r="FV974" s="45">
        <f t="shared" si="234"/>
        <v>0</v>
      </c>
      <c r="FW974" s="45">
        <f t="shared" si="235"/>
        <v>0</v>
      </c>
      <c r="FX974" s="45">
        <f t="shared" si="236"/>
        <v>0</v>
      </c>
      <c r="FY974" s="45">
        <f t="shared" si="237"/>
        <v>0</v>
      </c>
      <c r="FZ974" s="45">
        <f t="shared" si="238"/>
        <v>6750</v>
      </c>
      <c r="GA974" s="45">
        <f t="shared" si="239"/>
        <v>0</v>
      </c>
      <c r="GB974" s="45">
        <f t="shared" si="240"/>
        <v>0</v>
      </c>
      <c r="GC974" s="45">
        <f t="shared" si="241"/>
        <v>0</v>
      </c>
      <c r="GD974" s="45">
        <f t="shared" si="242"/>
        <v>6750</v>
      </c>
      <c r="GE974" s="45">
        <v>0</v>
      </c>
      <c r="GF974" s="45">
        <v>0</v>
      </c>
      <c r="GG974" s="38">
        <v>0</v>
      </c>
      <c r="GH974" s="45">
        <v>0</v>
      </c>
      <c r="GI974" s="45"/>
      <c r="GJ974" s="45"/>
      <c r="GK974" s="45">
        <v>0</v>
      </c>
      <c r="GL974" s="45">
        <v>0</v>
      </c>
      <c r="GM974" s="45">
        <v>0</v>
      </c>
      <c r="GN974">
        <v>0</v>
      </c>
      <c r="GO974" s="39">
        <f t="shared" si="202"/>
        <v>0</v>
      </c>
      <c r="GP974" s="39">
        <f t="shared" ref="GP974:GP1005" si="248">AO974+BO974</f>
        <v>90574.17</v>
      </c>
      <c r="GQ974" s="39">
        <f t="shared" ref="GQ974:GQ1005" si="249">BB974+BZ974+DI974+ET974+GD974</f>
        <v>122755.92</v>
      </c>
      <c r="GR974" s="39">
        <f t="shared" si="243"/>
        <v>213330.09</v>
      </c>
      <c r="GS974" t="s">
        <v>420</v>
      </c>
      <c r="GU974" t="s">
        <v>397</v>
      </c>
      <c r="GV974" t="s">
        <v>766</v>
      </c>
      <c r="GX974" t="s">
        <v>938</v>
      </c>
      <c r="GY974" t="s">
        <v>405</v>
      </c>
      <c r="HC974" s="39">
        <v>1739</v>
      </c>
      <c r="HD974" s="39">
        <v>6816</v>
      </c>
      <c r="HE974" s="39">
        <v>77781</v>
      </c>
      <c r="HF974">
        <v>188</v>
      </c>
      <c r="HG974">
        <v>7</v>
      </c>
      <c r="HH974" s="39">
        <v>116068</v>
      </c>
      <c r="HI974" s="18"/>
      <c r="HJ974">
        <v>139</v>
      </c>
      <c r="HK974" s="18">
        <v>99</v>
      </c>
      <c r="HL974" s="39">
        <v>1935</v>
      </c>
      <c r="HM974" s="39"/>
      <c r="HN974" s="39"/>
      <c r="HO974">
        <v>682</v>
      </c>
      <c r="HP974">
        <v>817</v>
      </c>
      <c r="HQ974">
        <v>385</v>
      </c>
      <c r="HR974">
        <v>139</v>
      </c>
      <c r="HS974" t="s">
        <v>766</v>
      </c>
      <c r="HU974">
        <v>6</v>
      </c>
      <c r="IA974">
        <v>11</v>
      </c>
      <c r="IF974" s="63">
        <v>6.2249999999999996</v>
      </c>
      <c r="IG974">
        <v>0.65</v>
      </c>
      <c r="II974" s="35">
        <f t="shared" si="245"/>
        <v>0.65</v>
      </c>
      <c r="IJ974">
        <v>0</v>
      </c>
      <c r="IK974">
        <f t="shared" si="244"/>
        <v>0</v>
      </c>
      <c r="IL974">
        <v>9.75</v>
      </c>
      <c r="IM974" s="18">
        <v>5052</v>
      </c>
      <c r="IN974" s="39" t="s">
        <v>400</v>
      </c>
      <c r="IO974" s="62">
        <v>11473</v>
      </c>
      <c r="IP974" s="18">
        <v>33540</v>
      </c>
      <c r="IQ974" s="18">
        <v>5846</v>
      </c>
      <c r="IR974" s="18">
        <v>712</v>
      </c>
      <c r="IS974" s="18">
        <v>0</v>
      </c>
      <c r="IX974" s="18">
        <v>51571</v>
      </c>
      <c r="IY974" s="18">
        <v>18</v>
      </c>
      <c r="IZ974" s="18">
        <v>0</v>
      </c>
      <c r="JB974" s="18">
        <v>8</v>
      </c>
      <c r="JD974" s="18">
        <v>8</v>
      </c>
      <c r="JE974" s="18" t="s">
        <v>766</v>
      </c>
      <c r="JP974" s="18" t="s">
        <v>766</v>
      </c>
      <c r="JR974" s="18">
        <v>3100</v>
      </c>
      <c r="JU974" s="18">
        <v>124</v>
      </c>
      <c r="KF974" s="18">
        <v>1</v>
      </c>
      <c r="KG974" s="18">
        <v>5</v>
      </c>
      <c r="KH974" s="18">
        <v>161</v>
      </c>
      <c r="KI974" s="18">
        <v>54.5</v>
      </c>
      <c r="KJ974" s="18">
        <v>32</v>
      </c>
      <c r="KK974" s="18">
        <v>32</v>
      </c>
      <c r="KL974" s="18">
        <v>0</v>
      </c>
      <c r="KM974" s="18">
        <v>0</v>
      </c>
      <c r="ME974" s="18" t="s">
        <v>766</v>
      </c>
      <c r="MJ974" s="18" t="s">
        <v>768</v>
      </c>
      <c r="MK974" s="18" t="s">
        <v>766</v>
      </c>
      <c r="MO974" s="18">
        <v>0</v>
      </c>
      <c r="MP974" s="18">
        <v>0</v>
      </c>
      <c r="MQ974" s="18" t="s">
        <v>766</v>
      </c>
      <c r="MS974" s="18">
        <v>545308</v>
      </c>
      <c r="MU974" s="18">
        <v>48</v>
      </c>
      <c r="NL974" s="18" t="s">
        <v>768</v>
      </c>
      <c r="NM974" s="18" t="s">
        <v>1153</v>
      </c>
      <c r="NP974" s="18" t="s">
        <v>1150</v>
      </c>
      <c r="NR974" s="18" t="s">
        <v>1168</v>
      </c>
      <c r="NT974" s="18" t="s">
        <v>942</v>
      </c>
      <c r="NU974" s="18" t="s">
        <v>1223</v>
      </c>
      <c r="NX974" s="18">
        <f t="shared" ref="NX974:NX1005" si="250">G974/IG974</f>
        <v>22890.593992674196</v>
      </c>
      <c r="NY974" t="str">
        <f t="shared" si="246"/>
        <v>Larger</v>
      </c>
      <c r="NZ974" t="str">
        <f t="shared" si="247"/>
        <v>Medium</v>
      </c>
    </row>
    <row r="975" spans="1:390" ht="16">
      <c r="A975" t="s">
        <v>443</v>
      </c>
      <c r="B975" t="s">
        <v>448</v>
      </c>
      <c r="C975" s="32" t="s">
        <v>449</v>
      </c>
      <c r="D975" s="1" t="s">
        <v>404</v>
      </c>
      <c r="E975" s="8">
        <v>20140</v>
      </c>
      <c r="F975" s="14" t="s">
        <v>1148</v>
      </c>
      <c r="G975" s="44">
        <v>4366.4160000000038</v>
      </c>
      <c r="I975" s="100"/>
      <c r="J975" s="63">
        <v>49</v>
      </c>
      <c r="K975" s="63">
        <v>6</v>
      </c>
      <c r="R975" s="63">
        <v>35</v>
      </c>
      <c r="U975" s="63">
        <v>30</v>
      </c>
      <c r="AC975" s="93">
        <v>14307</v>
      </c>
      <c r="AN975" s="100"/>
      <c r="AO975" s="59">
        <f t="shared" si="203"/>
        <v>14307</v>
      </c>
      <c r="AP975" s="100">
        <v>0</v>
      </c>
      <c r="AQ975" s="100"/>
      <c r="AR975" s="100"/>
      <c r="AS975" s="100"/>
      <c r="AT975" s="100"/>
      <c r="AU975" s="100"/>
      <c r="AV975" s="100"/>
      <c r="AW975" s="100"/>
      <c r="AX975" s="100"/>
      <c r="AY975" s="100"/>
      <c r="AZ975" s="100"/>
      <c r="BA975" s="100"/>
      <c r="BB975" s="100">
        <f t="shared" si="201"/>
        <v>0</v>
      </c>
      <c r="BC975" s="100">
        <v>0</v>
      </c>
      <c r="BD975" s="100"/>
      <c r="BE975" s="100"/>
      <c r="BF975" s="100"/>
      <c r="BG975" s="100"/>
      <c r="BH975" s="100"/>
      <c r="BI975" s="100"/>
      <c r="BJ975" s="100"/>
      <c r="BK975" s="100"/>
      <c r="BL975" s="100"/>
      <c r="BM975" s="100"/>
      <c r="BN975" s="100"/>
      <c r="BO975" s="100">
        <f t="shared" ref="BO975:BO1006" si="251">SUM(BC975:BM975)</f>
        <v>0</v>
      </c>
      <c r="BP975" s="62">
        <v>0</v>
      </c>
      <c r="BQ975" s="62">
        <v>0</v>
      </c>
      <c r="BR975" s="62">
        <v>0</v>
      </c>
      <c r="BS975" s="62">
        <v>0</v>
      </c>
      <c r="BT975" s="62"/>
      <c r="BU975" s="62"/>
      <c r="BV975" s="62">
        <v>0</v>
      </c>
      <c r="BW975" s="18">
        <v>0</v>
      </c>
      <c r="BX975" s="18">
        <v>0</v>
      </c>
      <c r="BY975" s="18">
        <v>0</v>
      </c>
      <c r="BZ975" s="18">
        <f t="shared" si="204"/>
        <v>0</v>
      </c>
      <c r="CA975" s="38">
        <v>53781</v>
      </c>
      <c r="CB975" s="38"/>
      <c r="CC975" s="18"/>
      <c r="CD975" s="38"/>
      <c r="CE975" s="38"/>
      <c r="CF975" s="38"/>
      <c r="CG975" s="38"/>
      <c r="CH975" s="38"/>
      <c r="CI975" s="38"/>
      <c r="CJ975" s="38"/>
      <c r="CK975" s="38"/>
      <c r="CL975" s="38"/>
      <c r="CM975" s="38">
        <f t="shared" si="205"/>
        <v>53781</v>
      </c>
      <c r="CN975" s="38">
        <v>50000</v>
      </c>
      <c r="CO975" s="18"/>
      <c r="CP975" s="18"/>
      <c r="CQ975" s="45"/>
      <c r="CR975" s="45"/>
      <c r="CS975" s="38"/>
      <c r="CT975" s="18"/>
      <c r="CU975" s="38"/>
      <c r="CV975" s="45"/>
      <c r="CW975" s="18"/>
      <c r="CX975" s="18">
        <f t="shared" si="206"/>
        <v>50000</v>
      </c>
      <c r="CY975" s="18">
        <f t="shared" si="207"/>
        <v>103781</v>
      </c>
      <c r="CZ975" s="18">
        <f t="shared" si="208"/>
        <v>0</v>
      </c>
      <c r="DA975" s="18">
        <f t="shared" si="209"/>
        <v>0</v>
      </c>
      <c r="DB975" s="18">
        <f t="shared" si="210"/>
        <v>0</v>
      </c>
      <c r="DC975" s="18">
        <f t="shared" si="211"/>
        <v>0</v>
      </c>
      <c r="DD975" s="18">
        <f t="shared" si="212"/>
        <v>0</v>
      </c>
      <c r="DE975" s="18">
        <f t="shared" si="213"/>
        <v>0</v>
      </c>
      <c r="DF975" s="18">
        <f t="shared" si="214"/>
        <v>0</v>
      </c>
      <c r="DG975" s="18">
        <f t="shared" si="215"/>
        <v>0</v>
      </c>
      <c r="DH975" s="18">
        <f t="shared" si="216"/>
        <v>0</v>
      </c>
      <c r="DI975" s="18">
        <f t="shared" si="217"/>
        <v>103781</v>
      </c>
      <c r="DJ975" s="45">
        <v>0</v>
      </c>
      <c r="DK975" s="38"/>
      <c r="DL975" s="38"/>
      <c r="DM975" s="38"/>
      <c r="DN975" s="18"/>
      <c r="DO975" s="18"/>
      <c r="DP975" s="18"/>
      <c r="DQ975" s="18"/>
      <c r="DR975" s="18"/>
      <c r="DS975" s="38"/>
      <c r="DT975" s="18"/>
      <c r="DU975" s="18"/>
      <c r="DV975" s="62">
        <f t="shared" si="218"/>
        <v>0</v>
      </c>
      <c r="DW975" s="74">
        <v>1000</v>
      </c>
      <c r="DX975" s="45"/>
      <c r="DY975" s="45"/>
      <c r="DZ975" s="45"/>
      <c r="EA975" s="45"/>
      <c r="EB975" s="45"/>
      <c r="EC975" s="45"/>
      <c r="ED975" s="45"/>
      <c r="EE975" s="45"/>
      <c r="EF975" s="45"/>
      <c r="EG975" s="45"/>
      <c r="EH975" s="45"/>
      <c r="EI975" s="74">
        <f t="shared" si="219"/>
        <v>1000</v>
      </c>
      <c r="EJ975" s="45">
        <f t="shared" si="220"/>
        <v>1000</v>
      </c>
      <c r="EK975" s="45">
        <f t="shared" si="221"/>
        <v>0</v>
      </c>
      <c r="EL975" s="45">
        <f t="shared" si="222"/>
        <v>0</v>
      </c>
      <c r="EM975" s="45">
        <f t="shared" si="223"/>
        <v>0</v>
      </c>
      <c r="EN975" s="45">
        <f t="shared" si="224"/>
        <v>0</v>
      </c>
      <c r="EO975" s="45">
        <f t="shared" si="225"/>
        <v>0</v>
      </c>
      <c r="EP975" s="45">
        <f t="shared" si="226"/>
        <v>0</v>
      </c>
      <c r="EQ975" s="45">
        <f t="shared" si="227"/>
        <v>0</v>
      </c>
      <c r="ER975" s="45">
        <f t="shared" si="228"/>
        <v>0</v>
      </c>
      <c r="ES975" s="45">
        <f t="shared" si="229"/>
        <v>0</v>
      </c>
      <c r="ET975" s="45">
        <f t="shared" si="230"/>
        <v>1000</v>
      </c>
      <c r="EU975" s="38">
        <v>0.97</v>
      </c>
      <c r="FA975" s="18">
        <v>0</v>
      </c>
      <c r="FB975" s="18">
        <v>0</v>
      </c>
      <c r="FC975" s="18">
        <v>0</v>
      </c>
      <c r="FD975" s="18">
        <v>0</v>
      </c>
      <c r="FE975" s="18">
        <v>0</v>
      </c>
      <c r="FF975" s="18">
        <v>0</v>
      </c>
      <c r="FG975" s="18">
        <v>0</v>
      </c>
      <c r="FH975" s="18">
        <v>0</v>
      </c>
      <c r="FI975" s="18">
        <v>0</v>
      </c>
      <c r="FJ975" s="18">
        <f t="shared" si="231"/>
        <v>0</v>
      </c>
      <c r="FK975" s="18">
        <v>0</v>
      </c>
      <c r="FL975" s="18">
        <v>0</v>
      </c>
      <c r="FM975" s="18">
        <v>0</v>
      </c>
      <c r="FN975" s="18">
        <v>0</v>
      </c>
      <c r="FO975" s="18">
        <v>0</v>
      </c>
      <c r="FP975" s="18">
        <v>0</v>
      </c>
      <c r="FQ975" s="18">
        <v>0</v>
      </c>
      <c r="FR975" s="18">
        <v>0</v>
      </c>
      <c r="FS975" s="18">
        <v>0</v>
      </c>
      <c r="FT975" s="45">
        <f t="shared" si="232"/>
        <v>0</v>
      </c>
      <c r="FU975" s="45">
        <f t="shared" si="233"/>
        <v>0</v>
      </c>
      <c r="FV975" s="45">
        <f t="shared" si="234"/>
        <v>0</v>
      </c>
      <c r="FW975" s="45">
        <f t="shared" si="235"/>
        <v>0</v>
      </c>
      <c r="FX975" s="45">
        <f t="shared" si="236"/>
        <v>0</v>
      </c>
      <c r="FY975" s="45">
        <f t="shared" si="237"/>
        <v>0</v>
      </c>
      <c r="FZ975" s="45">
        <f t="shared" si="238"/>
        <v>0</v>
      </c>
      <c r="GA975" s="45">
        <f t="shared" si="239"/>
        <v>0</v>
      </c>
      <c r="GB975" s="45">
        <f t="shared" si="240"/>
        <v>0</v>
      </c>
      <c r="GC975" s="45">
        <f t="shared" si="241"/>
        <v>0</v>
      </c>
      <c r="GD975" s="45">
        <f t="shared" si="242"/>
        <v>0</v>
      </c>
      <c r="GE975" s="45">
        <v>1992</v>
      </c>
      <c r="GF975" s="45"/>
      <c r="GG975" s="38"/>
      <c r="GH975" s="45"/>
      <c r="GI975" s="45"/>
      <c r="GJ975" s="45"/>
      <c r="GK975" s="45"/>
      <c r="GL975" s="45"/>
      <c r="GM975" s="45"/>
      <c r="GO975" s="39">
        <f t="shared" si="202"/>
        <v>1992</v>
      </c>
      <c r="GP975" s="39">
        <f t="shared" si="248"/>
        <v>14307</v>
      </c>
      <c r="GQ975" s="39">
        <f t="shared" si="249"/>
        <v>104781</v>
      </c>
      <c r="GR975" s="39">
        <f t="shared" si="243"/>
        <v>121080</v>
      </c>
      <c r="GS975" t="s">
        <v>395</v>
      </c>
      <c r="GU975" t="s">
        <v>397</v>
      </c>
      <c r="GV975" t="s">
        <v>766</v>
      </c>
      <c r="GX975" t="s">
        <v>938</v>
      </c>
      <c r="HC975">
        <v>300</v>
      </c>
      <c r="HD975">
        <v>1000</v>
      </c>
      <c r="HE975">
        <v>5259</v>
      </c>
      <c r="HF975">
        <v>6</v>
      </c>
      <c r="HH975">
        <v>12000</v>
      </c>
      <c r="HI975" s="18"/>
      <c r="HJ975">
        <v>25</v>
      </c>
      <c r="HK975" s="18">
        <v>0</v>
      </c>
      <c r="HO975">
        <v>65</v>
      </c>
      <c r="HQ975">
        <v>0</v>
      </c>
      <c r="HR975">
        <v>25</v>
      </c>
      <c r="HS975" t="s">
        <v>766</v>
      </c>
      <c r="HU975">
        <v>2</v>
      </c>
      <c r="IA975">
        <v>1</v>
      </c>
      <c r="IF975" s="63">
        <v>1.5</v>
      </c>
      <c r="IG975">
        <v>3</v>
      </c>
      <c r="II975" s="35">
        <f t="shared" si="245"/>
        <v>3</v>
      </c>
      <c r="IK975">
        <f t="shared" si="244"/>
        <v>0</v>
      </c>
      <c r="IL975">
        <v>2</v>
      </c>
      <c r="IM975" s="18">
        <v>340</v>
      </c>
      <c r="IN975" s="39" t="s">
        <v>400</v>
      </c>
      <c r="IO975" s="62">
        <v>1639</v>
      </c>
      <c r="IP975" s="18">
        <v>17616</v>
      </c>
      <c r="IR975" s="18">
        <v>253</v>
      </c>
      <c r="IX975" s="18">
        <v>19508</v>
      </c>
      <c r="IY975" s="18">
        <v>0</v>
      </c>
      <c r="IZ975" s="18">
        <v>0</v>
      </c>
      <c r="JB975" s="18">
        <v>0</v>
      </c>
      <c r="JC975" s="18">
        <v>0</v>
      </c>
      <c r="JD975" s="18">
        <v>0</v>
      </c>
      <c r="JE975" s="18" t="s">
        <v>766</v>
      </c>
      <c r="JP975" s="18" t="s">
        <v>766</v>
      </c>
      <c r="JR975" s="18">
        <v>2135</v>
      </c>
      <c r="JU975" s="18">
        <v>61</v>
      </c>
      <c r="KF975" s="18">
        <v>0</v>
      </c>
      <c r="KG975" s="18">
        <v>0</v>
      </c>
      <c r="KH975" s="18">
        <v>0</v>
      </c>
      <c r="KI975" s="18">
        <v>59.5</v>
      </c>
      <c r="KJ975" s="18">
        <v>36</v>
      </c>
      <c r="KK975" s="18">
        <v>36</v>
      </c>
      <c r="KL975" s="18">
        <v>6</v>
      </c>
      <c r="KM975" s="18">
        <v>0</v>
      </c>
      <c r="ME975" s="18" t="s">
        <v>766</v>
      </c>
      <c r="MJ975" s="18" t="s">
        <v>768</v>
      </c>
      <c r="MK975" s="18" t="s">
        <v>768</v>
      </c>
      <c r="MO975" s="18">
        <v>204</v>
      </c>
      <c r="MP975" s="18">
        <v>0</v>
      </c>
      <c r="MQ975" s="18" t="s">
        <v>766</v>
      </c>
      <c r="MS975" s="18">
        <v>167578</v>
      </c>
      <c r="MU975" s="18">
        <v>0</v>
      </c>
      <c r="NL975" s="18" t="s">
        <v>768</v>
      </c>
      <c r="NM975" s="18" t="s">
        <v>1153</v>
      </c>
      <c r="NO975" s="18" t="s">
        <v>1149</v>
      </c>
      <c r="NP975" s="18" t="s">
        <v>1150</v>
      </c>
      <c r="NX975" s="18">
        <f t="shared" si="250"/>
        <v>1455.4720000000013</v>
      </c>
      <c r="NY975" t="str">
        <f t="shared" si="246"/>
        <v>Smaller</v>
      </c>
      <c r="NZ975" t="str">
        <f t="shared" si="247"/>
        <v>Small</v>
      </c>
    </row>
    <row r="976" spans="1:390" ht="16">
      <c r="A976" t="s">
        <v>508</v>
      </c>
      <c r="B976" t="s">
        <v>509</v>
      </c>
      <c r="C976" s="32" t="s">
        <v>510</v>
      </c>
      <c r="D976" s="31" t="s">
        <v>393</v>
      </c>
      <c r="E976" s="8">
        <v>20140</v>
      </c>
      <c r="F976" s="14" t="s">
        <v>1148</v>
      </c>
      <c r="G976" s="44">
        <v>14416.485714285745</v>
      </c>
      <c r="H976" s="62">
        <v>44311</v>
      </c>
      <c r="I976" s="100"/>
      <c r="J976" s="63">
        <v>73</v>
      </c>
      <c r="K976" s="63">
        <v>14</v>
      </c>
      <c r="R976" s="63">
        <v>64</v>
      </c>
      <c r="U976" s="63">
        <v>91</v>
      </c>
      <c r="V976" s="76">
        <v>1109</v>
      </c>
      <c r="AC976" s="93">
        <v>14986</v>
      </c>
      <c r="AL976" s="93">
        <v>89563</v>
      </c>
      <c r="AN976" s="100"/>
      <c r="AO976" s="59">
        <f t="shared" si="203"/>
        <v>104549</v>
      </c>
      <c r="AP976" s="100">
        <v>7009</v>
      </c>
      <c r="AQ976" s="100"/>
      <c r="AR976" s="100"/>
      <c r="AS976" s="100"/>
      <c r="AT976" s="100"/>
      <c r="AU976" s="100"/>
      <c r="AV976" s="100"/>
      <c r="AW976" s="100"/>
      <c r="AX976" s="100"/>
      <c r="AY976" s="100">
        <v>19235</v>
      </c>
      <c r="AZ976" s="100"/>
      <c r="BA976" s="100"/>
      <c r="BB976" s="100">
        <f t="shared" si="201"/>
        <v>26244</v>
      </c>
      <c r="BC976" s="100">
        <v>29163</v>
      </c>
      <c r="BD976" s="100"/>
      <c r="BE976" s="100"/>
      <c r="BF976" s="100"/>
      <c r="BG976" s="100"/>
      <c r="BH976" s="100"/>
      <c r="BI976" s="100"/>
      <c r="BJ976" s="100"/>
      <c r="BK976" s="100"/>
      <c r="BL976" s="100"/>
      <c r="BM976" s="100"/>
      <c r="BN976" s="100"/>
      <c r="BO976" s="100">
        <f t="shared" si="251"/>
        <v>29163</v>
      </c>
      <c r="BP976" s="62"/>
      <c r="BQ976" s="62"/>
      <c r="BR976" s="62"/>
      <c r="BS976" s="62"/>
      <c r="BT976" s="62"/>
      <c r="BU976" s="62"/>
      <c r="BV976" s="62"/>
      <c r="BW976" s="18"/>
      <c r="BX976" s="18"/>
      <c r="BY976" s="18"/>
      <c r="BZ976" s="18">
        <f t="shared" si="204"/>
        <v>0</v>
      </c>
      <c r="CA976" s="38">
        <v>22143</v>
      </c>
      <c r="CB976" s="38"/>
      <c r="CC976" s="18"/>
      <c r="CD976" s="38"/>
      <c r="CE976" s="38"/>
      <c r="CF976" s="38"/>
      <c r="CG976" s="38"/>
      <c r="CH976" s="38"/>
      <c r="CI976" s="38"/>
      <c r="CJ976" s="38">
        <v>38201</v>
      </c>
      <c r="CK976" s="38"/>
      <c r="CL976" s="38"/>
      <c r="CM976" s="38">
        <f t="shared" si="205"/>
        <v>60344</v>
      </c>
      <c r="CN976" s="38"/>
      <c r="CO976" s="18"/>
      <c r="CP976" s="18"/>
      <c r="CQ976" s="18"/>
      <c r="CR976" s="18"/>
      <c r="CS976" s="38"/>
      <c r="CT976" s="18"/>
      <c r="CU976" s="38"/>
      <c r="CV976" s="45"/>
      <c r="CW976" s="18"/>
      <c r="CX976" s="18">
        <f t="shared" si="206"/>
        <v>0</v>
      </c>
      <c r="CY976" s="18">
        <f t="shared" si="207"/>
        <v>22143</v>
      </c>
      <c r="CZ976" s="18">
        <f t="shared" si="208"/>
        <v>0</v>
      </c>
      <c r="DA976" s="18">
        <f t="shared" si="209"/>
        <v>0</v>
      </c>
      <c r="DB976" s="18">
        <f t="shared" si="210"/>
        <v>0</v>
      </c>
      <c r="DC976" s="18">
        <f t="shared" si="211"/>
        <v>0</v>
      </c>
      <c r="DD976" s="18">
        <f t="shared" si="212"/>
        <v>0</v>
      </c>
      <c r="DE976" s="18">
        <f t="shared" si="213"/>
        <v>0</v>
      </c>
      <c r="DF976" s="18">
        <f t="shared" si="214"/>
        <v>0</v>
      </c>
      <c r="DG976" s="18">
        <f t="shared" si="215"/>
        <v>38201</v>
      </c>
      <c r="DH976" s="18">
        <f t="shared" si="216"/>
        <v>0</v>
      </c>
      <c r="DI976" s="18">
        <f t="shared" si="217"/>
        <v>60344</v>
      </c>
      <c r="DJ976" s="45"/>
      <c r="DK976" s="38"/>
      <c r="DL976" s="38"/>
      <c r="DM976" s="38"/>
      <c r="DN976" s="18"/>
      <c r="DO976" s="18"/>
      <c r="DP976" s="18"/>
      <c r="DQ976" s="18"/>
      <c r="DR976" s="18"/>
      <c r="DS976" s="38"/>
      <c r="DT976" s="18"/>
      <c r="DU976" s="18"/>
      <c r="DV976" s="62">
        <f t="shared" si="218"/>
        <v>0</v>
      </c>
      <c r="DW976" s="74">
        <v>1883</v>
      </c>
      <c r="DX976" s="45"/>
      <c r="DY976" s="45"/>
      <c r="DZ976" s="45"/>
      <c r="EA976" s="45"/>
      <c r="EB976" s="45"/>
      <c r="EC976" s="45"/>
      <c r="ED976" s="45"/>
      <c r="EE976" s="45">
        <v>195</v>
      </c>
      <c r="EF976" s="45"/>
      <c r="EG976" s="45"/>
      <c r="EH976" s="45"/>
      <c r="EI976" s="74">
        <f t="shared" si="219"/>
        <v>2078</v>
      </c>
      <c r="EJ976" s="45">
        <f t="shared" si="220"/>
        <v>1883</v>
      </c>
      <c r="EK976" s="45">
        <f t="shared" si="221"/>
        <v>0</v>
      </c>
      <c r="EL976" s="45">
        <f t="shared" si="222"/>
        <v>0</v>
      </c>
      <c r="EM976" s="45">
        <f t="shared" si="223"/>
        <v>0</v>
      </c>
      <c r="EN976" s="45">
        <f t="shared" si="224"/>
        <v>0</v>
      </c>
      <c r="EO976" s="45">
        <f t="shared" si="225"/>
        <v>0</v>
      </c>
      <c r="EP976" s="45">
        <f t="shared" si="226"/>
        <v>0</v>
      </c>
      <c r="EQ976" s="45">
        <f t="shared" si="227"/>
        <v>195</v>
      </c>
      <c r="ER976" s="45">
        <f t="shared" si="228"/>
        <v>0</v>
      </c>
      <c r="ES976" s="45">
        <f t="shared" si="229"/>
        <v>0</v>
      </c>
      <c r="ET976" s="45">
        <f t="shared" si="230"/>
        <v>2078</v>
      </c>
      <c r="EU976" s="38">
        <v>0.57999999999999996</v>
      </c>
      <c r="FJ976" s="18">
        <f t="shared" si="231"/>
        <v>0</v>
      </c>
      <c r="FT976" s="45">
        <f t="shared" si="232"/>
        <v>0</v>
      </c>
      <c r="FU976" s="45">
        <f t="shared" si="233"/>
        <v>0</v>
      </c>
      <c r="FV976" s="45">
        <f t="shared" si="234"/>
        <v>0</v>
      </c>
      <c r="FW976" s="45">
        <f t="shared" si="235"/>
        <v>0</v>
      </c>
      <c r="FX976" s="45">
        <f t="shared" si="236"/>
        <v>0</v>
      </c>
      <c r="FY976" s="45">
        <f t="shared" si="237"/>
        <v>0</v>
      </c>
      <c r="FZ976" s="45">
        <f t="shared" si="238"/>
        <v>0</v>
      </c>
      <c r="GA976" s="45">
        <f t="shared" si="239"/>
        <v>0</v>
      </c>
      <c r="GB976" s="45">
        <f t="shared" si="240"/>
        <v>0</v>
      </c>
      <c r="GC976" s="45">
        <f t="shared" si="241"/>
        <v>0</v>
      </c>
      <c r="GD976" s="45">
        <f t="shared" si="242"/>
        <v>0</v>
      </c>
      <c r="GE976" s="45"/>
      <c r="GF976" s="45"/>
      <c r="GG976" s="38"/>
      <c r="GH976" s="45"/>
      <c r="GI976" s="45"/>
      <c r="GJ976" s="45"/>
      <c r="GK976" s="45"/>
      <c r="GL976" s="45"/>
      <c r="GM976" s="45"/>
      <c r="GO976" s="39">
        <f t="shared" si="202"/>
        <v>0</v>
      </c>
      <c r="GP976" s="39">
        <f t="shared" si="248"/>
        <v>133712</v>
      </c>
      <c r="GQ976" s="39">
        <f t="shared" si="249"/>
        <v>88666</v>
      </c>
      <c r="GR976" s="39">
        <f t="shared" si="243"/>
        <v>222378</v>
      </c>
      <c r="GS976" t="s">
        <v>420</v>
      </c>
      <c r="GV976" t="s">
        <v>768</v>
      </c>
      <c r="GW976" t="s">
        <v>410</v>
      </c>
      <c r="HC976" s="39">
        <v>1823</v>
      </c>
      <c r="HD976" s="39">
        <v>4314</v>
      </c>
      <c r="HE976" s="39">
        <v>140000</v>
      </c>
      <c r="HF976">
        <v>232</v>
      </c>
      <c r="HH976" s="39">
        <v>115592</v>
      </c>
      <c r="HI976" s="18"/>
      <c r="HJ976">
        <v>46</v>
      </c>
      <c r="HK976" s="18">
        <v>77</v>
      </c>
      <c r="HL976" s="39">
        <v>2272</v>
      </c>
      <c r="HM976" s="39"/>
      <c r="HN976" s="39"/>
      <c r="HO976">
        <v>131</v>
      </c>
      <c r="HP976">
        <v>177</v>
      </c>
      <c r="HQ976" s="39">
        <v>10890</v>
      </c>
      <c r="HR976">
        <v>73</v>
      </c>
      <c r="HS976" t="s">
        <v>766</v>
      </c>
      <c r="HU976">
        <v>4</v>
      </c>
      <c r="IA976">
        <v>8</v>
      </c>
      <c r="IF976" s="63">
        <v>2.375</v>
      </c>
      <c r="IG976">
        <v>6.43</v>
      </c>
      <c r="II976" s="35">
        <f t="shared" si="245"/>
        <v>6.43</v>
      </c>
      <c r="IK976">
        <f t="shared" si="244"/>
        <v>0</v>
      </c>
      <c r="IL976">
        <v>8</v>
      </c>
      <c r="IM976" s="18">
        <v>2732</v>
      </c>
      <c r="IN976" s="39" t="s">
        <v>411</v>
      </c>
      <c r="IO976" s="62">
        <v>9140</v>
      </c>
      <c r="IP976" s="18">
        <v>14762</v>
      </c>
      <c r="IQ976" s="18">
        <v>7848</v>
      </c>
      <c r="IR976" s="18">
        <v>494</v>
      </c>
      <c r="IS976" s="18">
        <v>0</v>
      </c>
      <c r="IX976" s="18">
        <v>17355</v>
      </c>
      <c r="IY976" s="18">
        <v>42</v>
      </c>
      <c r="JB976" s="18">
        <v>33</v>
      </c>
      <c r="JC976" s="18">
        <v>188</v>
      </c>
      <c r="JD976" s="18">
        <v>111</v>
      </c>
      <c r="JE976" s="18" t="s">
        <v>768</v>
      </c>
      <c r="JF976" s="18" t="s">
        <v>1217</v>
      </c>
      <c r="JG976" s="18" t="s">
        <v>1224</v>
      </c>
      <c r="JH976" s="18" t="s">
        <v>1225</v>
      </c>
      <c r="JI976" s="18" t="s">
        <v>974</v>
      </c>
      <c r="JJ976" s="18" t="s">
        <v>1226</v>
      </c>
      <c r="JK976" s="18" t="s">
        <v>1227</v>
      </c>
      <c r="JL976" s="18" t="s">
        <v>1228</v>
      </c>
      <c r="JM976" s="18" t="s">
        <v>1229</v>
      </c>
      <c r="JN976" s="18" t="s">
        <v>972</v>
      </c>
      <c r="JO976" s="18" t="s">
        <v>1230</v>
      </c>
      <c r="JP976" s="18" t="s">
        <v>766</v>
      </c>
      <c r="JR976" s="18">
        <v>4462</v>
      </c>
      <c r="JU976" s="18">
        <v>176</v>
      </c>
      <c r="KF976" s="18">
        <v>10</v>
      </c>
      <c r="KG976" s="18">
        <v>10</v>
      </c>
      <c r="KH976" s="18">
        <v>78</v>
      </c>
      <c r="KI976" s="18">
        <v>57</v>
      </c>
      <c r="KJ976" s="18">
        <v>50</v>
      </c>
      <c r="KK976" s="18">
        <v>20</v>
      </c>
      <c r="KL976" s="18">
        <v>0</v>
      </c>
      <c r="KM976" s="18">
        <v>0</v>
      </c>
      <c r="ME976" s="18" t="s">
        <v>766</v>
      </c>
      <c r="MJ976" s="18" t="s">
        <v>766</v>
      </c>
      <c r="MK976" s="18" t="s">
        <v>768</v>
      </c>
      <c r="MO976" s="18">
        <v>0</v>
      </c>
      <c r="MP976" s="18">
        <v>0</v>
      </c>
      <c r="MQ976" s="18" t="s">
        <v>766</v>
      </c>
      <c r="MS976" s="18">
        <v>389848</v>
      </c>
      <c r="MU976" s="18">
        <v>149</v>
      </c>
      <c r="NL976" s="18" t="s">
        <v>766</v>
      </c>
      <c r="NX976" s="18">
        <f t="shared" si="250"/>
        <v>2242.0662075094474</v>
      </c>
      <c r="NY976" t="str">
        <f t="shared" si="246"/>
        <v>Larger</v>
      </c>
      <c r="NZ976" t="str">
        <f t="shared" si="247"/>
        <v>Medium</v>
      </c>
    </row>
    <row r="977" spans="1:390" ht="16">
      <c r="A977" t="s">
        <v>460</v>
      </c>
      <c r="B977" t="s">
        <v>461</v>
      </c>
      <c r="C977" s="32" t="s">
        <v>462</v>
      </c>
      <c r="D977" s="1" t="s">
        <v>404</v>
      </c>
      <c r="E977" s="8">
        <v>20140</v>
      </c>
      <c r="F977" s="14" t="s">
        <v>1148</v>
      </c>
      <c r="G977" s="44">
        <v>1706.1182857142949</v>
      </c>
      <c r="H977" s="62">
        <v>15678</v>
      </c>
      <c r="I977" s="100"/>
      <c r="J977" s="63">
        <v>86</v>
      </c>
      <c r="K977" s="63">
        <v>10</v>
      </c>
      <c r="R977" s="63">
        <v>30</v>
      </c>
      <c r="U977" s="63">
        <v>46</v>
      </c>
      <c r="V977" s="63">
        <v>184</v>
      </c>
      <c r="AC977" s="93">
        <v>15000</v>
      </c>
      <c r="AL977" s="93">
        <v>3000</v>
      </c>
      <c r="AM977" s="93">
        <v>7993</v>
      </c>
      <c r="AN977" s="100"/>
      <c r="AO977" s="59">
        <f t="shared" si="203"/>
        <v>25993</v>
      </c>
      <c r="AP977" s="100"/>
      <c r="AQ977" s="100"/>
      <c r="AR977" s="100"/>
      <c r="AS977" s="100"/>
      <c r="AT977" s="100"/>
      <c r="AU977" s="100"/>
      <c r="AV977" s="100"/>
      <c r="AW977" s="100"/>
      <c r="AX977" s="100"/>
      <c r="AY977" s="100"/>
      <c r="AZ977" s="100"/>
      <c r="BA977" s="100"/>
      <c r="BB977" s="100">
        <f t="shared" si="201"/>
        <v>0</v>
      </c>
      <c r="BC977" s="100">
        <v>8216</v>
      </c>
      <c r="BD977" s="100"/>
      <c r="BE977" s="100"/>
      <c r="BF977" s="100"/>
      <c r="BG977" s="100"/>
      <c r="BH977" s="100"/>
      <c r="BI977" s="100"/>
      <c r="BJ977" s="100"/>
      <c r="BK977" s="100"/>
      <c r="BL977" s="100"/>
      <c r="BM977" s="100"/>
      <c r="BN977" s="100"/>
      <c r="BO977" s="100">
        <f t="shared" si="251"/>
        <v>8216</v>
      </c>
      <c r="BP977" s="62">
        <v>2425</v>
      </c>
      <c r="BQ977" s="62"/>
      <c r="BR977" s="62"/>
      <c r="BS977" s="62"/>
      <c r="BT977" s="62"/>
      <c r="BU977" s="62"/>
      <c r="BV977" s="62"/>
      <c r="BW977" s="18"/>
      <c r="BX977" s="18"/>
      <c r="BY977" s="18"/>
      <c r="BZ977" s="18">
        <f t="shared" si="204"/>
        <v>2425</v>
      </c>
      <c r="CA977" s="38">
        <v>15935</v>
      </c>
      <c r="CB977" s="38"/>
      <c r="CC977" s="18"/>
      <c r="CD977" s="38"/>
      <c r="CE977" s="38"/>
      <c r="CF977" s="38"/>
      <c r="CG977" s="38"/>
      <c r="CH977" s="38"/>
      <c r="CI977" s="38"/>
      <c r="CJ977" s="38"/>
      <c r="CK977" s="38"/>
      <c r="CL977" s="38"/>
      <c r="CM977" s="38">
        <f t="shared" si="205"/>
        <v>15935</v>
      </c>
      <c r="CN977" s="38"/>
      <c r="CO977" s="18"/>
      <c r="CP977" s="18"/>
      <c r="CQ977" s="45"/>
      <c r="CR977" s="45"/>
      <c r="CS977" s="38"/>
      <c r="CT977" s="18"/>
      <c r="CU977" s="38"/>
      <c r="CV977" s="45"/>
      <c r="CW977" s="18"/>
      <c r="CX977" s="18">
        <f t="shared" si="206"/>
        <v>0</v>
      </c>
      <c r="CY977" s="18">
        <f t="shared" si="207"/>
        <v>15935</v>
      </c>
      <c r="CZ977" s="18">
        <f t="shared" si="208"/>
        <v>0</v>
      </c>
      <c r="DA977" s="18">
        <f t="shared" si="209"/>
        <v>0</v>
      </c>
      <c r="DB977" s="18">
        <f t="shared" si="210"/>
        <v>0</v>
      </c>
      <c r="DC977" s="18">
        <f t="shared" si="211"/>
        <v>0</v>
      </c>
      <c r="DD977" s="18">
        <f t="shared" si="212"/>
        <v>0</v>
      </c>
      <c r="DE977" s="18">
        <f t="shared" si="213"/>
        <v>0</v>
      </c>
      <c r="DF977" s="18">
        <f t="shared" si="214"/>
        <v>0</v>
      </c>
      <c r="DG977" s="18">
        <f t="shared" si="215"/>
        <v>0</v>
      </c>
      <c r="DH977" s="18">
        <f t="shared" si="216"/>
        <v>0</v>
      </c>
      <c r="DI977" s="18">
        <f t="shared" si="217"/>
        <v>15935</v>
      </c>
      <c r="DJ977" s="45"/>
      <c r="DK977" s="38"/>
      <c r="DL977" s="38"/>
      <c r="DM977" s="38"/>
      <c r="DN977" s="18"/>
      <c r="DO977" s="18"/>
      <c r="DP977" s="18"/>
      <c r="DQ977" s="18"/>
      <c r="DR977" s="18"/>
      <c r="DS977" s="38"/>
      <c r="DT977" s="18"/>
      <c r="DU977" s="18"/>
      <c r="DV977" s="62">
        <f t="shared" si="218"/>
        <v>0</v>
      </c>
      <c r="DW977" s="74">
        <v>3500</v>
      </c>
      <c r="DX977" s="45"/>
      <c r="DY977" s="45"/>
      <c r="DZ977" s="45"/>
      <c r="EA977" s="45"/>
      <c r="EB977" s="45"/>
      <c r="EC977" s="45"/>
      <c r="ED977" s="45"/>
      <c r="EE977" s="45"/>
      <c r="EF977" s="45"/>
      <c r="EG977" s="45"/>
      <c r="EH977" s="45"/>
      <c r="EI977" s="74">
        <f t="shared" si="219"/>
        <v>3500</v>
      </c>
      <c r="EJ977" s="45">
        <f t="shared" si="220"/>
        <v>3500</v>
      </c>
      <c r="EK977" s="45">
        <f t="shared" si="221"/>
        <v>0</v>
      </c>
      <c r="EL977" s="45">
        <f t="shared" si="222"/>
        <v>0</v>
      </c>
      <c r="EM977" s="45">
        <f t="shared" si="223"/>
        <v>0</v>
      </c>
      <c r="EN977" s="45">
        <f t="shared" si="224"/>
        <v>0</v>
      </c>
      <c r="EO977" s="45">
        <f t="shared" si="225"/>
        <v>0</v>
      </c>
      <c r="EP977" s="45">
        <f t="shared" si="226"/>
        <v>0</v>
      </c>
      <c r="EQ977" s="45">
        <f t="shared" si="227"/>
        <v>0</v>
      </c>
      <c r="ER977" s="45">
        <f t="shared" si="228"/>
        <v>0</v>
      </c>
      <c r="ES977" s="45">
        <f t="shared" si="229"/>
        <v>0</v>
      </c>
      <c r="ET977" s="45">
        <f t="shared" si="230"/>
        <v>3500</v>
      </c>
      <c r="EU977" s="38">
        <v>0</v>
      </c>
      <c r="FJ977" s="18">
        <f t="shared" si="231"/>
        <v>0</v>
      </c>
      <c r="FT977" s="45">
        <f t="shared" si="232"/>
        <v>0</v>
      </c>
      <c r="FU977" s="45">
        <f t="shared" si="233"/>
        <v>0</v>
      </c>
      <c r="FV977" s="45">
        <f t="shared" si="234"/>
        <v>0</v>
      </c>
      <c r="FW977" s="45">
        <f t="shared" si="235"/>
        <v>0</v>
      </c>
      <c r="FX977" s="45">
        <f t="shared" si="236"/>
        <v>0</v>
      </c>
      <c r="FY977" s="45">
        <f t="shared" si="237"/>
        <v>0</v>
      </c>
      <c r="FZ977" s="45">
        <f t="shared" si="238"/>
        <v>0</v>
      </c>
      <c r="GA977" s="45">
        <f t="shared" si="239"/>
        <v>0</v>
      </c>
      <c r="GB977" s="45">
        <f t="shared" si="240"/>
        <v>0</v>
      </c>
      <c r="GC977" s="45">
        <f t="shared" si="241"/>
        <v>0</v>
      </c>
      <c r="GD977" s="45">
        <f t="shared" si="242"/>
        <v>0</v>
      </c>
      <c r="GE977" s="45"/>
      <c r="GF977" s="45"/>
      <c r="GG977" s="38"/>
      <c r="GH977" s="45"/>
      <c r="GI977" s="45"/>
      <c r="GJ977" s="45"/>
      <c r="GK977" s="45">
        <v>7500</v>
      </c>
      <c r="GL977" s="45"/>
      <c r="GM977" s="45"/>
      <c r="GO977" s="39">
        <f t="shared" si="202"/>
        <v>7500</v>
      </c>
      <c r="GP977" s="39">
        <f t="shared" si="248"/>
        <v>34209</v>
      </c>
      <c r="GQ977" s="39">
        <f t="shared" si="249"/>
        <v>21860</v>
      </c>
      <c r="GR977" s="39">
        <f t="shared" si="243"/>
        <v>63569</v>
      </c>
      <c r="GS977" t="s">
        <v>942</v>
      </c>
      <c r="GT977" t="s">
        <v>785</v>
      </c>
      <c r="GV977" t="s">
        <v>768</v>
      </c>
      <c r="GW977" t="s">
        <v>410</v>
      </c>
      <c r="HC977">
        <v>821</v>
      </c>
      <c r="HD977" s="39">
        <v>4147</v>
      </c>
      <c r="HE977" s="39">
        <v>19501</v>
      </c>
      <c r="HF977">
        <v>116</v>
      </c>
      <c r="HG977">
        <v>2</v>
      </c>
      <c r="HH977" s="39">
        <v>41546</v>
      </c>
      <c r="HI977" s="18"/>
      <c r="HJ977">
        <v>167</v>
      </c>
      <c r="HK977" s="18">
        <v>0</v>
      </c>
      <c r="HL977">
        <v>777</v>
      </c>
      <c r="HO977">
        <v>10</v>
      </c>
      <c r="HP977">
        <v>10</v>
      </c>
      <c r="HQ977">
        <v>409</v>
      </c>
      <c r="HR977">
        <v>167</v>
      </c>
      <c r="HS977" t="s">
        <v>766</v>
      </c>
      <c r="HU977">
        <v>1</v>
      </c>
      <c r="IA977">
        <v>3</v>
      </c>
      <c r="IF977" s="63" t="s">
        <v>1231</v>
      </c>
      <c r="IG977">
        <v>1</v>
      </c>
      <c r="II977" s="35">
        <f t="shared" si="245"/>
        <v>1</v>
      </c>
      <c r="IK977">
        <f t="shared" si="244"/>
        <v>0</v>
      </c>
      <c r="IL977">
        <v>3</v>
      </c>
      <c r="IM977" s="18">
        <v>5503</v>
      </c>
      <c r="IN977" s="39" t="s">
        <v>411</v>
      </c>
      <c r="IO977" s="62">
        <v>4275</v>
      </c>
      <c r="IP977" s="18">
        <v>4548</v>
      </c>
      <c r="IQ977" s="18">
        <v>900</v>
      </c>
      <c r="IR977" s="18">
        <v>2804</v>
      </c>
      <c r="IS977" s="18">
        <v>219</v>
      </c>
      <c r="IX977" s="18">
        <v>13196</v>
      </c>
      <c r="IY977" s="18">
        <v>155</v>
      </c>
      <c r="JB977" s="18">
        <v>129</v>
      </c>
      <c r="JC977" s="18">
        <v>557</v>
      </c>
      <c r="JD977" s="18">
        <v>208</v>
      </c>
      <c r="JE977" s="18" t="s">
        <v>766</v>
      </c>
      <c r="JP977" s="18" t="s">
        <v>766</v>
      </c>
      <c r="JR977" s="18">
        <v>1829</v>
      </c>
      <c r="JU977" s="18">
        <v>82</v>
      </c>
      <c r="KF977" s="18">
        <v>3</v>
      </c>
      <c r="KG977" s="18">
        <v>3</v>
      </c>
      <c r="KH977" s="18">
        <v>38</v>
      </c>
      <c r="KI977" s="18">
        <v>56.75</v>
      </c>
      <c r="KJ977" s="18">
        <v>40</v>
      </c>
      <c r="ME977" s="18" t="s">
        <v>766</v>
      </c>
      <c r="MJ977" s="18" t="s">
        <v>766</v>
      </c>
      <c r="MK977" s="18" t="s">
        <v>766</v>
      </c>
      <c r="MQ977" s="18" t="s">
        <v>766</v>
      </c>
      <c r="MS977" s="18">
        <v>123536</v>
      </c>
      <c r="MU977" s="18">
        <v>52</v>
      </c>
      <c r="NL977" s="18" t="s">
        <v>768</v>
      </c>
      <c r="NT977" s="18" t="s">
        <v>942</v>
      </c>
      <c r="NU977" s="18" t="s">
        <v>1232</v>
      </c>
      <c r="NX977" s="18">
        <f t="shared" si="250"/>
        <v>1706.1182857142949</v>
      </c>
      <c r="NY977" t="str">
        <f t="shared" si="246"/>
        <v>Smaller</v>
      </c>
      <c r="NZ977" t="str">
        <f t="shared" si="247"/>
        <v>Small</v>
      </c>
    </row>
    <row r="978" spans="1:390" ht="16">
      <c r="A978" t="s">
        <v>683</v>
      </c>
      <c r="B978" t="s">
        <v>684</v>
      </c>
      <c r="C978" s="32" t="s">
        <v>685</v>
      </c>
      <c r="D978" s="31" t="s">
        <v>393</v>
      </c>
      <c r="E978" s="8">
        <v>20140</v>
      </c>
      <c r="F978" s="14" t="s">
        <v>1148</v>
      </c>
      <c r="G978" s="44">
        <v>2014.9718095238095</v>
      </c>
      <c r="H978" s="62">
        <v>12000</v>
      </c>
      <c r="I978" s="100"/>
      <c r="J978" s="63">
        <v>28</v>
      </c>
      <c r="K978" s="63">
        <v>7</v>
      </c>
      <c r="U978" s="63">
        <v>42</v>
      </c>
      <c r="V978" s="63">
        <v>141</v>
      </c>
      <c r="AC978" s="93">
        <v>15000</v>
      </c>
      <c r="AN978" s="100"/>
      <c r="AO978" s="59">
        <f t="shared" si="203"/>
        <v>15000</v>
      </c>
      <c r="AP978" s="100">
        <v>0</v>
      </c>
      <c r="AQ978" s="100"/>
      <c r="AR978" s="100"/>
      <c r="AS978" s="100"/>
      <c r="AT978" s="100"/>
      <c r="AU978" s="100"/>
      <c r="AV978" s="100"/>
      <c r="AW978" s="100"/>
      <c r="AX978" s="100"/>
      <c r="AY978" s="100"/>
      <c r="AZ978" s="100"/>
      <c r="BA978" s="100"/>
      <c r="BB978" s="100">
        <f t="shared" si="201"/>
        <v>0</v>
      </c>
      <c r="BC978" s="100">
        <v>3961</v>
      </c>
      <c r="BD978" s="100"/>
      <c r="BE978" s="100"/>
      <c r="BF978" s="100"/>
      <c r="BG978" s="100"/>
      <c r="BH978" s="100"/>
      <c r="BI978" s="100"/>
      <c r="BJ978" s="100"/>
      <c r="BK978" s="100"/>
      <c r="BL978" s="100"/>
      <c r="BM978" s="100"/>
      <c r="BN978" s="100"/>
      <c r="BO978" s="100">
        <f t="shared" si="251"/>
        <v>3961</v>
      </c>
      <c r="BP978" s="100">
        <v>0</v>
      </c>
      <c r="BR978" s="100"/>
      <c r="BS978" s="100"/>
      <c r="BT978" s="100"/>
      <c r="BU978" s="100"/>
      <c r="BV978" s="62"/>
      <c r="BW978" s="18"/>
      <c r="BX978" s="18"/>
      <c r="BY978" s="18"/>
      <c r="BZ978" s="18">
        <f t="shared" si="204"/>
        <v>0</v>
      </c>
      <c r="CA978" s="38">
        <v>10695</v>
      </c>
      <c r="CB978" s="38"/>
      <c r="CC978" s="18"/>
      <c r="CD978" s="38"/>
      <c r="CE978" s="38"/>
      <c r="CF978" s="38"/>
      <c r="CG978" s="38"/>
      <c r="CH978" s="38"/>
      <c r="CI978" s="38"/>
      <c r="CJ978" s="38"/>
      <c r="CK978" s="38"/>
      <c r="CL978" s="38"/>
      <c r="CM978" s="38">
        <f t="shared" si="205"/>
        <v>10695</v>
      </c>
      <c r="CN978" s="38"/>
      <c r="CO978" s="18"/>
      <c r="CP978" s="18"/>
      <c r="CQ978" s="45"/>
      <c r="CR978" s="45"/>
      <c r="CS978" s="38"/>
      <c r="CT978" s="18"/>
      <c r="CU978" s="38"/>
      <c r="CV978" s="45"/>
      <c r="CW978" s="18"/>
      <c r="CX978" s="18">
        <f t="shared" si="206"/>
        <v>0</v>
      </c>
      <c r="CY978" s="18">
        <f t="shared" si="207"/>
        <v>10695</v>
      </c>
      <c r="CZ978" s="18">
        <f t="shared" si="208"/>
        <v>0</v>
      </c>
      <c r="DA978" s="18">
        <f t="shared" si="209"/>
        <v>0</v>
      </c>
      <c r="DB978" s="18">
        <f t="shared" si="210"/>
        <v>0</v>
      </c>
      <c r="DC978" s="18">
        <f t="shared" si="211"/>
        <v>0</v>
      </c>
      <c r="DD978" s="18">
        <f t="shared" si="212"/>
        <v>0</v>
      </c>
      <c r="DE978" s="18">
        <f t="shared" si="213"/>
        <v>0</v>
      </c>
      <c r="DF978" s="18">
        <f t="shared" si="214"/>
        <v>0</v>
      </c>
      <c r="DG978" s="18">
        <f t="shared" si="215"/>
        <v>0</v>
      </c>
      <c r="DH978" s="18">
        <f t="shared" si="216"/>
        <v>0</v>
      </c>
      <c r="DI978" s="18">
        <f t="shared" si="217"/>
        <v>10695</v>
      </c>
      <c r="DJ978" s="45"/>
      <c r="DK978" s="38"/>
      <c r="DL978" s="38"/>
      <c r="DM978" s="38"/>
      <c r="DN978" s="18"/>
      <c r="DO978" s="18"/>
      <c r="DP978" s="18"/>
      <c r="DQ978" s="18"/>
      <c r="DR978" s="18"/>
      <c r="DS978" s="38"/>
      <c r="DT978" s="18"/>
      <c r="DU978" s="18"/>
      <c r="DV978" s="62">
        <f t="shared" si="218"/>
        <v>0</v>
      </c>
      <c r="DW978" s="74">
        <v>1000</v>
      </c>
      <c r="DX978" s="45"/>
      <c r="DY978" s="45"/>
      <c r="DZ978" s="45"/>
      <c r="EA978" s="45"/>
      <c r="EB978" s="45"/>
      <c r="EC978" s="45"/>
      <c r="ED978" s="45"/>
      <c r="EE978" s="45"/>
      <c r="EF978" s="45"/>
      <c r="EG978" s="45"/>
      <c r="EH978" s="45"/>
      <c r="EI978" s="74">
        <f t="shared" si="219"/>
        <v>1000</v>
      </c>
      <c r="EJ978" s="45">
        <f t="shared" si="220"/>
        <v>1000</v>
      </c>
      <c r="EK978" s="45">
        <f t="shared" si="221"/>
        <v>0</v>
      </c>
      <c r="EL978" s="45">
        <f t="shared" si="222"/>
        <v>0</v>
      </c>
      <c r="EM978" s="45">
        <f t="shared" si="223"/>
        <v>0</v>
      </c>
      <c r="EN978" s="45">
        <f t="shared" si="224"/>
        <v>0</v>
      </c>
      <c r="EO978" s="45">
        <f t="shared" si="225"/>
        <v>0</v>
      </c>
      <c r="EP978" s="45">
        <f t="shared" si="226"/>
        <v>0</v>
      </c>
      <c r="EQ978" s="45">
        <f t="shared" si="227"/>
        <v>0</v>
      </c>
      <c r="ER978" s="45">
        <f t="shared" si="228"/>
        <v>0</v>
      </c>
      <c r="ES978" s="45">
        <f t="shared" si="229"/>
        <v>0</v>
      </c>
      <c r="ET978" s="45">
        <f t="shared" si="230"/>
        <v>1000</v>
      </c>
      <c r="EU978" s="38">
        <v>0.7</v>
      </c>
      <c r="FA978" s="18">
        <v>0</v>
      </c>
      <c r="FJ978" s="18">
        <f t="shared" si="231"/>
        <v>0</v>
      </c>
      <c r="FK978" s="18">
        <v>0</v>
      </c>
      <c r="FT978" s="45">
        <f t="shared" si="232"/>
        <v>0</v>
      </c>
      <c r="FU978" s="45">
        <f t="shared" si="233"/>
        <v>0</v>
      </c>
      <c r="FV978" s="45">
        <f t="shared" si="234"/>
        <v>0</v>
      </c>
      <c r="FW978" s="45">
        <f t="shared" si="235"/>
        <v>0</v>
      </c>
      <c r="FX978" s="45">
        <f t="shared" si="236"/>
        <v>0</v>
      </c>
      <c r="FY978" s="45">
        <f t="shared" si="237"/>
        <v>0</v>
      </c>
      <c r="FZ978" s="45">
        <f t="shared" si="238"/>
        <v>0</v>
      </c>
      <c r="GA978" s="45">
        <f t="shared" si="239"/>
        <v>0</v>
      </c>
      <c r="GB978" s="45">
        <f t="shared" si="240"/>
        <v>0</v>
      </c>
      <c r="GC978" s="45">
        <f t="shared" si="241"/>
        <v>0</v>
      </c>
      <c r="GD978" s="45">
        <f t="shared" si="242"/>
        <v>0</v>
      </c>
      <c r="GE978" s="45">
        <v>0</v>
      </c>
      <c r="GF978" s="45"/>
      <c r="GG978" s="38"/>
      <c r="GH978" s="45"/>
      <c r="GI978" s="45"/>
      <c r="GJ978" s="45"/>
      <c r="GK978" s="45"/>
      <c r="GL978" s="45"/>
      <c r="GM978" s="45"/>
      <c r="GO978" s="39">
        <f t="shared" si="202"/>
        <v>0</v>
      </c>
      <c r="GP978" s="39">
        <f t="shared" si="248"/>
        <v>18961</v>
      </c>
      <c r="GQ978" s="39">
        <f t="shared" si="249"/>
        <v>11695</v>
      </c>
      <c r="GR978" s="39">
        <f t="shared" si="243"/>
        <v>30656</v>
      </c>
      <c r="GS978" t="s">
        <v>395</v>
      </c>
      <c r="GV978" t="s">
        <v>768</v>
      </c>
      <c r="HB978" t="s">
        <v>1233</v>
      </c>
      <c r="HC978">
        <v>562</v>
      </c>
      <c r="HD978">
        <v>1000</v>
      </c>
      <c r="HE978">
        <v>0</v>
      </c>
      <c r="HF978">
        <v>29</v>
      </c>
      <c r="HH978" s="39">
        <v>43000</v>
      </c>
      <c r="HI978" s="18"/>
      <c r="HJ978">
        <v>25</v>
      </c>
      <c r="HK978" s="18">
        <v>0</v>
      </c>
      <c r="HL978">
        <v>562</v>
      </c>
      <c r="HO978">
        <v>130</v>
      </c>
      <c r="HP978">
        <v>130</v>
      </c>
      <c r="HQ978">
        <v>0</v>
      </c>
      <c r="HR978">
        <v>25</v>
      </c>
      <c r="HS978" t="s">
        <v>766</v>
      </c>
      <c r="HU978">
        <v>1</v>
      </c>
      <c r="IA978">
        <v>2</v>
      </c>
      <c r="IF978" s="63">
        <v>0.2</v>
      </c>
      <c r="IG978">
        <v>1</v>
      </c>
      <c r="II978" s="35">
        <f t="shared" si="245"/>
        <v>1</v>
      </c>
      <c r="IJ978">
        <v>2</v>
      </c>
      <c r="IK978">
        <f t="shared" si="244"/>
        <v>0</v>
      </c>
      <c r="IL978">
        <v>1.5</v>
      </c>
      <c r="IN978" s="39"/>
      <c r="IO978" s="62">
        <v>6762</v>
      </c>
      <c r="IP978" s="18">
        <v>3861</v>
      </c>
      <c r="IY978" s="18">
        <v>45</v>
      </c>
      <c r="IZ978" s="18">
        <v>0</v>
      </c>
      <c r="JB978" s="18">
        <v>0</v>
      </c>
      <c r="JC978" s="18">
        <v>0</v>
      </c>
      <c r="JD978" s="18">
        <v>0</v>
      </c>
      <c r="JE978" s="18" t="s">
        <v>766</v>
      </c>
      <c r="JP978" s="18" t="s">
        <v>766</v>
      </c>
      <c r="JR978" s="18">
        <v>1</v>
      </c>
      <c r="JU978" s="18">
        <v>45</v>
      </c>
      <c r="KF978" s="18">
        <v>0</v>
      </c>
      <c r="KG978" s="18">
        <v>0</v>
      </c>
      <c r="KH978" s="18">
        <v>0</v>
      </c>
      <c r="KI978" s="18">
        <v>52</v>
      </c>
      <c r="KJ978" s="18">
        <v>40</v>
      </c>
      <c r="KK978" s="18">
        <v>40</v>
      </c>
      <c r="KL978" s="18">
        <v>0</v>
      </c>
      <c r="KM978" s="18">
        <v>0</v>
      </c>
      <c r="ME978" s="18" t="s">
        <v>768</v>
      </c>
      <c r="MJ978" s="18" t="s">
        <v>766</v>
      </c>
      <c r="MK978" s="18" t="s">
        <v>766</v>
      </c>
      <c r="MO978" s="18">
        <v>0</v>
      </c>
      <c r="MP978" s="18">
        <v>0</v>
      </c>
      <c r="MQ978" s="18" t="s">
        <v>766</v>
      </c>
      <c r="MS978" s="18">
        <v>82173</v>
      </c>
      <c r="MU978" s="18">
        <v>3620</v>
      </c>
      <c r="NL978" s="18" t="s">
        <v>766</v>
      </c>
      <c r="NP978" s="18" t="s">
        <v>1150</v>
      </c>
      <c r="NX978" s="18">
        <f t="shared" si="250"/>
        <v>2014.9718095238095</v>
      </c>
      <c r="NY978" t="str">
        <f t="shared" si="246"/>
        <v>Smaller</v>
      </c>
      <c r="NZ978" t="str">
        <f t="shared" si="247"/>
        <v>Small</v>
      </c>
    </row>
    <row r="979" spans="1:390" ht="16">
      <c r="A979" t="s">
        <v>514</v>
      </c>
      <c r="B979" t="s">
        <v>515</v>
      </c>
      <c r="C979" s="32" t="s">
        <v>516</v>
      </c>
      <c r="D979" s="1" t="s">
        <v>404</v>
      </c>
      <c r="E979" s="8">
        <v>20140</v>
      </c>
      <c r="F979" s="14" t="s">
        <v>1148</v>
      </c>
      <c r="G979" s="44">
        <v>2197.0958095238066</v>
      </c>
      <c r="H979" s="62">
        <v>14800</v>
      </c>
      <c r="I979" s="100"/>
      <c r="J979" s="63">
        <v>85</v>
      </c>
      <c r="K979" s="63">
        <v>5</v>
      </c>
      <c r="R979" s="63">
        <v>0</v>
      </c>
      <c r="U979" s="63">
        <v>18</v>
      </c>
      <c r="V979" s="63">
        <v>165</v>
      </c>
      <c r="AC979" s="93">
        <v>15238</v>
      </c>
      <c r="AD979" s="76">
        <v>0</v>
      </c>
      <c r="AF979" s="93">
        <v>0</v>
      </c>
      <c r="AG979" s="93">
        <v>0</v>
      </c>
      <c r="AJ979" s="93">
        <v>0</v>
      </c>
      <c r="AK979" s="93">
        <v>0</v>
      </c>
      <c r="AL979" s="93">
        <v>0</v>
      </c>
      <c r="AM979" s="93">
        <v>0</v>
      </c>
      <c r="AN979" s="100"/>
      <c r="AO979" s="59">
        <f t="shared" si="203"/>
        <v>15238</v>
      </c>
      <c r="AP979" s="100">
        <v>0</v>
      </c>
      <c r="AQ979" s="100">
        <v>0</v>
      </c>
      <c r="AR979" s="100"/>
      <c r="AS979" s="100">
        <v>0</v>
      </c>
      <c r="AT979" s="100">
        <v>0</v>
      </c>
      <c r="AU979" s="100"/>
      <c r="AV979" s="100"/>
      <c r="AW979" s="100">
        <v>0</v>
      </c>
      <c r="AX979" s="100">
        <v>0</v>
      </c>
      <c r="AY979" s="100">
        <v>0</v>
      </c>
      <c r="AZ979" s="100">
        <v>0</v>
      </c>
      <c r="BA979" s="100"/>
      <c r="BB979" s="100">
        <f t="shared" si="201"/>
        <v>0</v>
      </c>
      <c r="BC979" s="100">
        <v>258</v>
      </c>
      <c r="BD979" s="100"/>
      <c r="BE979" s="100">
        <v>0</v>
      </c>
      <c r="BF979" s="100">
        <v>0</v>
      </c>
      <c r="BG979" s="100">
        <v>0</v>
      </c>
      <c r="BH979" s="100"/>
      <c r="BI979" s="100"/>
      <c r="BJ979" s="100">
        <v>0</v>
      </c>
      <c r="BK979" s="100">
        <v>0</v>
      </c>
      <c r="BL979" s="100">
        <v>0</v>
      </c>
      <c r="BM979" s="100">
        <v>0</v>
      </c>
      <c r="BN979" s="100"/>
      <c r="BO979" s="100">
        <f t="shared" si="251"/>
        <v>258</v>
      </c>
      <c r="BP979" s="100">
        <v>0</v>
      </c>
      <c r="BQ979" s="100">
        <v>0</v>
      </c>
      <c r="BR979" s="100">
        <v>0</v>
      </c>
      <c r="BS979" s="100">
        <v>0</v>
      </c>
      <c r="BT979" s="100"/>
      <c r="BU979" s="100"/>
      <c r="BV979" s="62">
        <v>0</v>
      </c>
      <c r="BW979" s="18">
        <v>0</v>
      </c>
      <c r="BX979" s="18">
        <v>0</v>
      </c>
      <c r="BY979" s="18">
        <v>0</v>
      </c>
      <c r="BZ979" s="18">
        <f t="shared" si="204"/>
        <v>0</v>
      </c>
      <c r="CA979" s="38">
        <v>6980</v>
      </c>
      <c r="CB979" s="38"/>
      <c r="CC979" s="18">
        <v>0</v>
      </c>
      <c r="CD979" s="38">
        <v>0</v>
      </c>
      <c r="CE979" s="38">
        <v>0</v>
      </c>
      <c r="CF979" s="38"/>
      <c r="CG979" s="38">
        <v>0</v>
      </c>
      <c r="CH979" s="38">
        <v>0</v>
      </c>
      <c r="CI979" s="38">
        <v>0</v>
      </c>
      <c r="CJ979" s="38">
        <v>0</v>
      </c>
      <c r="CK979" s="38">
        <v>0</v>
      </c>
      <c r="CL979" s="38"/>
      <c r="CM979" s="38">
        <f t="shared" si="205"/>
        <v>6980</v>
      </c>
      <c r="CN979" s="38">
        <v>6980</v>
      </c>
      <c r="CO979" s="18">
        <v>0</v>
      </c>
      <c r="CP979" s="18">
        <v>0</v>
      </c>
      <c r="CQ979" s="45">
        <v>0</v>
      </c>
      <c r="CR979" s="45"/>
      <c r="CS979" s="38">
        <v>0</v>
      </c>
      <c r="CT979" s="18">
        <v>0</v>
      </c>
      <c r="CU979" s="38">
        <v>0</v>
      </c>
      <c r="CV979" s="45">
        <v>0</v>
      </c>
      <c r="CW979" s="18">
        <v>0</v>
      </c>
      <c r="CX979" s="18">
        <f t="shared" si="206"/>
        <v>6980</v>
      </c>
      <c r="CY979" s="18">
        <f t="shared" si="207"/>
        <v>13960</v>
      </c>
      <c r="CZ979" s="18">
        <f t="shared" si="208"/>
        <v>0</v>
      </c>
      <c r="DA979" s="18">
        <f t="shared" si="209"/>
        <v>0</v>
      </c>
      <c r="DB979" s="18">
        <f t="shared" si="210"/>
        <v>0</v>
      </c>
      <c r="DC979" s="18">
        <f t="shared" si="211"/>
        <v>0</v>
      </c>
      <c r="DD979" s="18">
        <f t="shared" si="212"/>
        <v>0</v>
      </c>
      <c r="DE979" s="18">
        <f t="shared" si="213"/>
        <v>0</v>
      </c>
      <c r="DF979" s="18">
        <f t="shared" si="214"/>
        <v>0</v>
      </c>
      <c r="DG979" s="18">
        <f t="shared" si="215"/>
        <v>0</v>
      </c>
      <c r="DH979" s="18">
        <f t="shared" si="216"/>
        <v>0</v>
      </c>
      <c r="DI979" s="18">
        <f t="shared" si="217"/>
        <v>13960</v>
      </c>
      <c r="DJ979" s="45">
        <v>1055</v>
      </c>
      <c r="DK979" s="38">
        <v>0</v>
      </c>
      <c r="DL979" s="38"/>
      <c r="DM979" s="38">
        <v>0</v>
      </c>
      <c r="DN979" s="18">
        <v>0</v>
      </c>
      <c r="DO979" s="18"/>
      <c r="DP979" s="18">
        <v>0</v>
      </c>
      <c r="DQ979" s="18">
        <v>0</v>
      </c>
      <c r="DR979" s="18">
        <v>0</v>
      </c>
      <c r="DS979" s="38">
        <v>0</v>
      </c>
      <c r="DT979" s="18">
        <v>0</v>
      </c>
      <c r="DU979" s="18"/>
      <c r="DV979" s="62">
        <f t="shared" si="218"/>
        <v>1055</v>
      </c>
      <c r="DW979" s="74">
        <v>1055</v>
      </c>
      <c r="DX979" s="45">
        <v>0</v>
      </c>
      <c r="DY979" s="45"/>
      <c r="DZ979" s="45">
        <v>0</v>
      </c>
      <c r="EA979" s="45">
        <v>0</v>
      </c>
      <c r="EB979" s="45"/>
      <c r="EC979" s="45">
        <v>0</v>
      </c>
      <c r="ED979" s="45">
        <v>0</v>
      </c>
      <c r="EE979" s="45">
        <v>0</v>
      </c>
      <c r="EF979" s="45">
        <v>0</v>
      </c>
      <c r="EG979" s="45">
        <v>0</v>
      </c>
      <c r="EH979" s="45"/>
      <c r="EI979" s="74">
        <f t="shared" si="219"/>
        <v>1055</v>
      </c>
      <c r="EJ979" s="45">
        <f t="shared" si="220"/>
        <v>2110</v>
      </c>
      <c r="EK979" s="45">
        <f t="shared" si="221"/>
        <v>0</v>
      </c>
      <c r="EL979" s="45">
        <f t="shared" si="222"/>
        <v>0</v>
      </c>
      <c r="EM979" s="45">
        <f t="shared" si="223"/>
        <v>0</v>
      </c>
      <c r="EN979" s="45">
        <f t="shared" si="224"/>
        <v>0</v>
      </c>
      <c r="EO979" s="45">
        <f t="shared" si="225"/>
        <v>0</v>
      </c>
      <c r="EP979" s="45">
        <f t="shared" si="226"/>
        <v>0</v>
      </c>
      <c r="EQ979" s="45">
        <f t="shared" si="227"/>
        <v>0</v>
      </c>
      <c r="ER979" s="45">
        <f t="shared" si="228"/>
        <v>0</v>
      </c>
      <c r="ES979" s="45">
        <f t="shared" si="229"/>
        <v>0</v>
      </c>
      <c r="ET979" s="45">
        <f t="shared" si="230"/>
        <v>2110</v>
      </c>
      <c r="EU979" s="38">
        <v>0.52</v>
      </c>
      <c r="FA979" s="18">
        <v>4137</v>
      </c>
      <c r="FB979" s="18">
        <v>0</v>
      </c>
      <c r="FC979" s="18">
        <v>0</v>
      </c>
      <c r="FD979" s="18">
        <v>0</v>
      </c>
      <c r="FE979" s="18">
        <v>0</v>
      </c>
      <c r="FF979" s="18">
        <v>0</v>
      </c>
      <c r="FG979" s="18">
        <v>0</v>
      </c>
      <c r="FH979" s="18">
        <v>0</v>
      </c>
      <c r="FI979" s="18">
        <v>0</v>
      </c>
      <c r="FJ979" s="18">
        <f t="shared" si="231"/>
        <v>4137</v>
      </c>
      <c r="FK979" s="18">
        <v>4137</v>
      </c>
      <c r="FL979" s="18">
        <v>0</v>
      </c>
      <c r="FM979" s="18">
        <v>0</v>
      </c>
      <c r="FN979" s="18">
        <v>0</v>
      </c>
      <c r="FO979" s="18">
        <v>0</v>
      </c>
      <c r="FP979" s="18">
        <v>0</v>
      </c>
      <c r="FQ979" s="18">
        <v>0</v>
      </c>
      <c r="FR979" s="18">
        <v>0</v>
      </c>
      <c r="FS979" s="18">
        <v>0</v>
      </c>
      <c r="FT979" s="45">
        <f t="shared" si="232"/>
        <v>4137</v>
      </c>
      <c r="FU979" s="45">
        <f t="shared" si="233"/>
        <v>8274</v>
      </c>
      <c r="FV979" s="45">
        <f t="shared" si="234"/>
        <v>0</v>
      </c>
      <c r="FW979" s="45">
        <f t="shared" si="235"/>
        <v>0</v>
      </c>
      <c r="FX979" s="45">
        <f t="shared" si="236"/>
        <v>0</v>
      </c>
      <c r="FY979" s="45">
        <f t="shared" si="237"/>
        <v>0</v>
      </c>
      <c r="FZ979" s="45">
        <f t="shared" si="238"/>
        <v>0</v>
      </c>
      <c r="GA979" s="45">
        <f t="shared" si="239"/>
        <v>0</v>
      </c>
      <c r="GB979" s="45">
        <f t="shared" si="240"/>
        <v>0</v>
      </c>
      <c r="GC979" s="45">
        <f t="shared" si="241"/>
        <v>0</v>
      </c>
      <c r="GD979" s="45">
        <f t="shared" si="242"/>
        <v>8274</v>
      </c>
      <c r="GE979" s="45">
        <v>0</v>
      </c>
      <c r="GF979" s="45">
        <v>0</v>
      </c>
      <c r="GG979" s="38">
        <v>0</v>
      </c>
      <c r="GH979" s="45">
        <v>0</v>
      </c>
      <c r="GI979" s="45"/>
      <c r="GJ979" s="45"/>
      <c r="GK979" s="45">
        <v>0</v>
      </c>
      <c r="GL979" s="45">
        <v>0</v>
      </c>
      <c r="GM979" s="45">
        <v>0</v>
      </c>
      <c r="GN979">
        <v>0</v>
      </c>
      <c r="GO979" s="39">
        <f t="shared" si="202"/>
        <v>0</v>
      </c>
      <c r="GP979" s="39">
        <f t="shared" si="248"/>
        <v>15496</v>
      </c>
      <c r="GQ979" s="39">
        <f t="shared" si="249"/>
        <v>24344</v>
      </c>
      <c r="GR979" s="39">
        <f t="shared" si="243"/>
        <v>39840</v>
      </c>
      <c r="GS979" t="s">
        <v>942</v>
      </c>
      <c r="GT979" t="s">
        <v>463</v>
      </c>
      <c r="GV979" t="s">
        <v>768</v>
      </c>
      <c r="GW979" t="s">
        <v>410</v>
      </c>
      <c r="HC979">
        <v>741</v>
      </c>
      <c r="HD979">
        <v>1506</v>
      </c>
      <c r="HE979">
        <v>0</v>
      </c>
      <c r="HH979">
        <v>35216</v>
      </c>
      <c r="HI979" s="18"/>
      <c r="HJ979">
        <v>66</v>
      </c>
      <c r="HK979" s="18">
        <v>0</v>
      </c>
      <c r="HL979">
        <v>763</v>
      </c>
      <c r="HO979">
        <v>15</v>
      </c>
      <c r="HP979">
        <v>15</v>
      </c>
      <c r="HQ979">
        <v>0</v>
      </c>
      <c r="HR979">
        <v>66</v>
      </c>
      <c r="HS979" t="s">
        <v>766</v>
      </c>
      <c r="HU979">
        <v>1</v>
      </c>
      <c r="IA979">
        <v>0.5</v>
      </c>
      <c r="IF979" s="63">
        <v>2.5</v>
      </c>
      <c r="IG979">
        <v>1</v>
      </c>
      <c r="II979" s="35">
        <f t="shared" si="245"/>
        <v>1</v>
      </c>
      <c r="IJ979">
        <v>2</v>
      </c>
      <c r="IK979">
        <f t="shared" si="244"/>
        <v>0</v>
      </c>
      <c r="IL979">
        <v>2.5</v>
      </c>
      <c r="IM979" s="18">
        <v>600</v>
      </c>
      <c r="IN979" s="39" t="s">
        <v>400</v>
      </c>
      <c r="IO979" s="62">
        <v>7275</v>
      </c>
      <c r="IP979" s="18">
        <v>4458</v>
      </c>
      <c r="IQ979" s="18">
        <v>0</v>
      </c>
      <c r="IR979" s="18">
        <v>895</v>
      </c>
      <c r="IS979" s="18">
        <v>0</v>
      </c>
      <c r="IX979" s="18">
        <v>12628</v>
      </c>
      <c r="IY979" s="18">
        <v>0</v>
      </c>
      <c r="IZ979" s="18">
        <v>29</v>
      </c>
      <c r="JB979" s="18">
        <v>35</v>
      </c>
      <c r="JC979" s="18">
        <v>29</v>
      </c>
      <c r="JD979" s="18">
        <v>29</v>
      </c>
      <c r="JE979" s="18" t="s">
        <v>768</v>
      </c>
      <c r="JF979" s="18" t="s">
        <v>997</v>
      </c>
      <c r="JP979" s="18" t="s">
        <v>766</v>
      </c>
      <c r="JR979" s="18">
        <v>695</v>
      </c>
      <c r="JU979" s="18">
        <v>23</v>
      </c>
      <c r="KF979" s="18">
        <v>0</v>
      </c>
      <c r="KG979" s="18">
        <v>0</v>
      </c>
      <c r="KH979" s="18">
        <v>0</v>
      </c>
      <c r="KI979" s="18">
        <v>58.5</v>
      </c>
      <c r="KJ979" s="18">
        <v>44</v>
      </c>
      <c r="KK979" s="18">
        <v>35</v>
      </c>
      <c r="KL979" s="18">
        <v>0</v>
      </c>
      <c r="KM979" s="18">
        <v>0</v>
      </c>
      <c r="ME979" s="18" t="s">
        <v>768</v>
      </c>
      <c r="MJ979" s="18" t="s">
        <v>766</v>
      </c>
      <c r="MK979" s="18" t="s">
        <v>766</v>
      </c>
      <c r="MO979" s="18">
        <v>0</v>
      </c>
      <c r="MP979" s="18">
        <v>0</v>
      </c>
      <c r="MQ979" s="18" t="s">
        <v>766</v>
      </c>
      <c r="MS979" s="18">
        <v>273352</v>
      </c>
      <c r="MU979" s="18">
        <v>0</v>
      </c>
      <c r="NL979" s="18" t="s">
        <v>768</v>
      </c>
      <c r="NT979" s="18" t="s">
        <v>942</v>
      </c>
      <c r="NU979" s="18" t="s">
        <v>1234</v>
      </c>
      <c r="NX979" s="18">
        <f t="shared" si="250"/>
        <v>2197.0958095238066</v>
      </c>
      <c r="NY979" t="str">
        <f t="shared" si="246"/>
        <v>Smaller</v>
      </c>
      <c r="NZ979" t="str">
        <f t="shared" si="247"/>
        <v>Small</v>
      </c>
    </row>
    <row r="980" spans="1:390" ht="16">
      <c r="A980" t="s">
        <v>595</v>
      </c>
      <c r="B980" t="s">
        <v>596</v>
      </c>
      <c r="C980" s="32" t="s">
        <v>597</v>
      </c>
      <c r="D980" s="1" t="s">
        <v>404</v>
      </c>
      <c r="E980" s="8">
        <v>20140</v>
      </c>
      <c r="F980" s="14" t="s">
        <v>1148</v>
      </c>
      <c r="G980" s="18">
        <v>5577.0085714285542</v>
      </c>
      <c r="H980" s="62">
        <v>16683</v>
      </c>
      <c r="I980" s="100"/>
      <c r="J980" s="63">
        <v>75</v>
      </c>
      <c r="K980" s="63">
        <v>10</v>
      </c>
      <c r="R980" s="63">
        <v>30</v>
      </c>
      <c r="U980" s="63">
        <v>53</v>
      </c>
      <c r="V980" s="63">
        <v>636</v>
      </c>
      <c r="AC980" s="93">
        <v>16504</v>
      </c>
      <c r="AD980" s="76">
        <v>0</v>
      </c>
      <c r="AF980" s="93">
        <v>0</v>
      </c>
      <c r="AG980" s="93">
        <v>0</v>
      </c>
      <c r="AJ980" s="93">
        <v>0</v>
      </c>
      <c r="AK980" s="93">
        <v>0</v>
      </c>
      <c r="AL980" s="93">
        <v>0</v>
      </c>
      <c r="AN980" s="100"/>
      <c r="AO980" s="59">
        <f t="shared" si="203"/>
        <v>16504</v>
      </c>
      <c r="AP980" s="100">
        <v>6388</v>
      </c>
      <c r="AQ980" s="100">
        <v>0</v>
      </c>
      <c r="AR980" s="100"/>
      <c r="AS980" s="100">
        <v>0</v>
      </c>
      <c r="AT980" s="100">
        <v>0</v>
      </c>
      <c r="AU980" s="100"/>
      <c r="AV980" s="100"/>
      <c r="AW980" s="100">
        <v>0</v>
      </c>
      <c r="AX980" s="100">
        <v>0</v>
      </c>
      <c r="AY980" s="100">
        <v>0</v>
      </c>
      <c r="AZ980" s="100">
        <v>0</v>
      </c>
      <c r="BA980" s="100"/>
      <c r="BB980" s="100">
        <f t="shared" si="201"/>
        <v>6388</v>
      </c>
      <c r="BC980" s="100">
        <v>10386</v>
      </c>
      <c r="BD980" s="100"/>
      <c r="BE980" s="100">
        <v>0</v>
      </c>
      <c r="BF980" s="100">
        <v>0</v>
      </c>
      <c r="BG980" s="100">
        <v>0</v>
      </c>
      <c r="BH980" s="100"/>
      <c r="BI980" s="100"/>
      <c r="BJ980" s="100">
        <v>0</v>
      </c>
      <c r="BK980" s="100">
        <v>0</v>
      </c>
      <c r="BL980" s="100">
        <v>0</v>
      </c>
      <c r="BM980" s="100">
        <v>0</v>
      </c>
      <c r="BN980" s="100"/>
      <c r="BO980" s="100">
        <f t="shared" si="251"/>
        <v>10386</v>
      </c>
      <c r="BP980" s="100">
        <v>0</v>
      </c>
      <c r="BQ980" s="100">
        <v>0</v>
      </c>
      <c r="BR980" s="100">
        <v>0</v>
      </c>
      <c r="BS980" s="100">
        <v>0</v>
      </c>
      <c r="BT980" s="100"/>
      <c r="BU980" s="100"/>
      <c r="BV980" s="62">
        <v>0</v>
      </c>
      <c r="BW980" s="18">
        <v>0</v>
      </c>
      <c r="BX980" s="18">
        <v>0</v>
      </c>
      <c r="BY980" s="18">
        <v>0</v>
      </c>
      <c r="BZ980" s="18">
        <f t="shared" si="204"/>
        <v>0</v>
      </c>
      <c r="CA980" s="38">
        <v>27210</v>
      </c>
      <c r="CB980" s="38"/>
      <c r="CC980" s="18">
        <v>0</v>
      </c>
      <c r="CD980" s="38">
        <v>0</v>
      </c>
      <c r="CE980" s="38">
        <v>0</v>
      </c>
      <c r="CF980" s="38"/>
      <c r="CG980" s="38">
        <v>0</v>
      </c>
      <c r="CH980" s="38">
        <v>0</v>
      </c>
      <c r="CI980" s="38">
        <v>0</v>
      </c>
      <c r="CJ980" s="38">
        <v>0</v>
      </c>
      <c r="CK980" s="38">
        <v>0</v>
      </c>
      <c r="CL980" s="38"/>
      <c r="CM980" s="38">
        <f t="shared" si="205"/>
        <v>27210</v>
      </c>
      <c r="CN980" s="38">
        <v>0</v>
      </c>
      <c r="CO980" s="18">
        <v>0</v>
      </c>
      <c r="CP980" s="18">
        <v>0</v>
      </c>
      <c r="CQ980" s="45">
        <v>0</v>
      </c>
      <c r="CR980" s="45"/>
      <c r="CS980" s="38">
        <v>0</v>
      </c>
      <c r="CT980" s="18">
        <v>0</v>
      </c>
      <c r="CU980" s="38">
        <v>0</v>
      </c>
      <c r="CV980" s="45">
        <v>0</v>
      </c>
      <c r="CW980" s="18">
        <v>0</v>
      </c>
      <c r="CX980" s="18">
        <f t="shared" si="206"/>
        <v>0</v>
      </c>
      <c r="CY980" s="18">
        <f t="shared" si="207"/>
        <v>27210</v>
      </c>
      <c r="CZ980" s="18">
        <f t="shared" si="208"/>
        <v>0</v>
      </c>
      <c r="DA980" s="18">
        <f t="shared" si="209"/>
        <v>0</v>
      </c>
      <c r="DB980" s="18">
        <f t="shared" si="210"/>
        <v>0</v>
      </c>
      <c r="DC980" s="18">
        <f t="shared" si="211"/>
        <v>0</v>
      </c>
      <c r="DD980" s="18">
        <f t="shared" si="212"/>
        <v>0</v>
      </c>
      <c r="DE980" s="18">
        <f t="shared" si="213"/>
        <v>0</v>
      </c>
      <c r="DF980" s="18">
        <f t="shared" si="214"/>
        <v>0</v>
      </c>
      <c r="DG980" s="18">
        <f t="shared" si="215"/>
        <v>0</v>
      </c>
      <c r="DH980" s="18">
        <f t="shared" si="216"/>
        <v>0</v>
      </c>
      <c r="DI980" s="18">
        <f t="shared" si="217"/>
        <v>27210</v>
      </c>
      <c r="DJ980" s="45">
        <v>0</v>
      </c>
      <c r="DK980" s="38">
        <v>0</v>
      </c>
      <c r="DL980" s="38"/>
      <c r="DM980" s="38">
        <v>0</v>
      </c>
      <c r="DN980" s="18">
        <v>0</v>
      </c>
      <c r="DO980" s="18"/>
      <c r="DP980" s="18">
        <v>0</v>
      </c>
      <c r="DQ980" s="18">
        <v>0</v>
      </c>
      <c r="DR980" s="18">
        <v>0</v>
      </c>
      <c r="DS980" s="38">
        <v>0</v>
      </c>
      <c r="DT980" s="18">
        <v>0</v>
      </c>
      <c r="DU980" s="18"/>
      <c r="DV980" s="62">
        <f t="shared" si="218"/>
        <v>0</v>
      </c>
      <c r="DW980" s="74">
        <v>2792</v>
      </c>
      <c r="DX980" s="45">
        <v>0</v>
      </c>
      <c r="DY980" s="45"/>
      <c r="DZ980" s="45">
        <v>0</v>
      </c>
      <c r="EA980" s="45">
        <v>0</v>
      </c>
      <c r="EB980" s="45"/>
      <c r="EC980" s="45">
        <v>0</v>
      </c>
      <c r="ED980" s="45">
        <v>0</v>
      </c>
      <c r="EE980" s="45">
        <v>0</v>
      </c>
      <c r="EF980" s="45">
        <v>0</v>
      </c>
      <c r="EG980" s="45">
        <v>0</v>
      </c>
      <c r="EH980" s="45"/>
      <c r="EI980" s="74">
        <f t="shared" si="219"/>
        <v>2792</v>
      </c>
      <c r="EJ980" s="45">
        <f t="shared" si="220"/>
        <v>2792</v>
      </c>
      <c r="EK980" s="45">
        <f t="shared" si="221"/>
        <v>0</v>
      </c>
      <c r="EL980" s="45">
        <f t="shared" si="222"/>
        <v>0</v>
      </c>
      <c r="EM980" s="45">
        <f t="shared" si="223"/>
        <v>0</v>
      </c>
      <c r="EN980" s="45">
        <f t="shared" si="224"/>
        <v>0</v>
      </c>
      <c r="EO980" s="45">
        <f t="shared" si="225"/>
        <v>0</v>
      </c>
      <c r="EP980" s="45">
        <f t="shared" si="226"/>
        <v>0</v>
      </c>
      <c r="EQ980" s="45">
        <f t="shared" si="227"/>
        <v>0</v>
      </c>
      <c r="ER980" s="45">
        <f t="shared" si="228"/>
        <v>0</v>
      </c>
      <c r="ES980" s="45">
        <f t="shared" si="229"/>
        <v>0</v>
      </c>
      <c r="ET980" s="45">
        <f t="shared" si="230"/>
        <v>2792</v>
      </c>
      <c r="EU980" s="38">
        <v>0.4</v>
      </c>
      <c r="FJ980" s="18">
        <f t="shared" si="231"/>
        <v>0</v>
      </c>
      <c r="FK980" s="18">
        <v>0</v>
      </c>
      <c r="FL980" s="18">
        <v>0</v>
      </c>
      <c r="FM980" s="18">
        <v>0</v>
      </c>
      <c r="FN980" s="18">
        <v>0</v>
      </c>
      <c r="FO980" s="18">
        <v>0</v>
      </c>
      <c r="FP980" s="18">
        <v>0</v>
      </c>
      <c r="FQ980" s="18">
        <v>0</v>
      </c>
      <c r="FR980" s="18">
        <v>0</v>
      </c>
      <c r="FS980" s="18">
        <v>0</v>
      </c>
      <c r="FT980" s="45">
        <f t="shared" si="232"/>
        <v>0</v>
      </c>
      <c r="FU980" s="45">
        <f t="shared" si="233"/>
        <v>0</v>
      </c>
      <c r="FV980" s="45">
        <f t="shared" si="234"/>
        <v>0</v>
      </c>
      <c r="FW980" s="45">
        <f t="shared" si="235"/>
        <v>0</v>
      </c>
      <c r="FX980" s="45">
        <f t="shared" si="236"/>
        <v>0</v>
      </c>
      <c r="FY980" s="45">
        <f t="shared" si="237"/>
        <v>0</v>
      </c>
      <c r="FZ980" s="45">
        <f t="shared" si="238"/>
        <v>0</v>
      </c>
      <c r="GA980" s="45">
        <f t="shared" si="239"/>
        <v>0</v>
      </c>
      <c r="GB980" s="45">
        <f t="shared" si="240"/>
        <v>0</v>
      </c>
      <c r="GC980" s="45">
        <f t="shared" si="241"/>
        <v>0</v>
      </c>
      <c r="GD980" s="45">
        <f t="shared" si="242"/>
        <v>0</v>
      </c>
      <c r="GE980" s="45">
        <v>0</v>
      </c>
      <c r="GF980" s="45">
        <v>0</v>
      </c>
      <c r="GG980" s="38">
        <v>0</v>
      </c>
      <c r="GH980" s="45">
        <v>0</v>
      </c>
      <c r="GI980" s="45"/>
      <c r="GJ980" s="45"/>
      <c r="GK980" s="45">
        <v>0</v>
      </c>
      <c r="GL980" s="45">
        <v>0</v>
      </c>
      <c r="GM980" s="45">
        <v>0</v>
      </c>
      <c r="GN980">
        <v>0</v>
      </c>
      <c r="GO980" s="39">
        <f t="shared" si="202"/>
        <v>0</v>
      </c>
      <c r="GP980" s="39">
        <f t="shared" si="248"/>
        <v>26890</v>
      </c>
      <c r="GQ980" s="39">
        <f t="shared" si="249"/>
        <v>36390</v>
      </c>
      <c r="GR980" s="39">
        <f t="shared" si="243"/>
        <v>63280</v>
      </c>
      <c r="GS980" t="s">
        <v>942</v>
      </c>
      <c r="GT980" t="s">
        <v>463</v>
      </c>
      <c r="GV980" t="s">
        <v>768</v>
      </c>
      <c r="GW980" t="s">
        <v>410</v>
      </c>
      <c r="HC980">
        <v>354</v>
      </c>
      <c r="HD980">
        <v>4520</v>
      </c>
      <c r="HE980">
        <v>9608</v>
      </c>
      <c r="HF980">
        <v>100</v>
      </c>
      <c r="HH980">
        <v>46034</v>
      </c>
      <c r="HI980" s="18"/>
      <c r="HJ980">
        <v>156</v>
      </c>
      <c r="HK980" s="18">
        <v>263</v>
      </c>
      <c r="HL980">
        <v>354</v>
      </c>
      <c r="HO980">
        <v>0</v>
      </c>
      <c r="HP980">
        <v>0</v>
      </c>
      <c r="HQ980">
        <v>0</v>
      </c>
      <c r="HR980">
        <v>161</v>
      </c>
      <c r="HS980" t="s">
        <v>768</v>
      </c>
      <c r="HT980" t="s">
        <v>1235</v>
      </c>
      <c r="HU980">
        <v>1</v>
      </c>
      <c r="IA980">
        <v>3</v>
      </c>
      <c r="IF980" s="63">
        <v>2.39</v>
      </c>
      <c r="IG980">
        <v>1.29</v>
      </c>
      <c r="II980" s="35">
        <f t="shared" si="245"/>
        <v>1.29</v>
      </c>
      <c r="IJ980">
        <v>0</v>
      </c>
      <c r="IK980">
        <f t="shared" si="244"/>
        <v>0</v>
      </c>
      <c r="IL980">
        <v>2</v>
      </c>
      <c r="IM980" s="18">
        <v>510</v>
      </c>
      <c r="IN980" s="39" t="s">
        <v>400</v>
      </c>
      <c r="IO980" s="62">
        <v>1946</v>
      </c>
      <c r="IP980" s="18">
        <v>10772</v>
      </c>
      <c r="IQ980" s="18">
        <v>381</v>
      </c>
      <c r="IR980" s="18">
        <v>89</v>
      </c>
      <c r="IS980" s="18">
        <v>9</v>
      </c>
      <c r="IX980" s="18">
        <v>13197</v>
      </c>
      <c r="IY980" s="18">
        <v>79</v>
      </c>
      <c r="IZ980" s="18">
        <v>0</v>
      </c>
      <c r="JB980" s="18">
        <v>73</v>
      </c>
      <c r="JC980" s="18">
        <v>228</v>
      </c>
      <c r="JD980" s="18">
        <v>79</v>
      </c>
      <c r="JE980" s="18" t="s">
        <v>768</v>
      </c>
      <c r="JF980" s="18" t="s">
        <v>1236</v>
      </c>
      <c r="JP980" s="18" t="s">
        <v>768</v>
      </c>
      <c r="JQ980" s="18" t="s">
        <v>1050</v>
      </c>
      <c r="JR980" s="18">
        <v>682</v>
      </c>
      <c r="JU980" s="18">
        <v>87</v>
      </c>
      <c r="KF980" s="18">
        <v>4</v>
      </c>
      <c r="KG980" s="18">
        <v>4</v>
      </c>
      <c r="KH980" s="18">
        <v>37</v>
      </c>
      <c r="KI980" s="18">
        <v>62.5</v>
      </c>
      <c r="KJ980" s="18">
        <v>0</v>
      </c>
      <c r="KK980" s="18">
        <v>0</v>
      </c>
      <c r="KL980" s="18">
        <v>0</v>
      </c>
      <c r="KM980" s="18">
        <v>0</v>
      </c>
      <c r="ME980" s="18" t="s">
        <v>766</v>
      </c>
      <c r="MJ980" s="18" t="s">
        <v>766</v>
      </c>
      <c r="MK980" s="18" t="s">
        <v>766</v>
      </c>
      <c r="MO980" s="18">
        <v>0</v>
      </c>
      <c r="MP980" s="18">
        <v>0</v>
      </c>
      <c r="MQ980" s="18" t="s">
        <v>766</v>
      </c>
      <c r="MS980" s="18">
        <v>118479</v>
      </c>
      <c r="MU980" s="18">
        <v>119</v>
      </c>
      <c r="NL980" s="18" t="s">
        <v>768</v>
      </c>
      <c r="NM980" s="18" t="s">
        <v>1153</v>
      </c>
      <c r="NO980" s="18" t="s">
        <v>1149</v>
      </c>
      <c r="NP980" s="18" t="s">
        <v>1150</v>
      </c>
      <c r="NR980" s="18" t="s">
        <v>1168</v>
      </c>
      <c r="NX980" s="18">
        <f t="shared" si="250"/>
        <v>4323.2624584717478</v>
      </c>
      <c r="NY980" t="str">
        <f t="shared" si="246"/>
        <v>Smaller</v>
      </c>
      <c r="NZ980" t="str">
        <f t="shared" si="247"/>
        <v>Small</v>
      </c>
    </row>
    <row r="981" spans="1:390" ht="16">
      <c r="A981" t="s">
        <v>495</v>
      </c>
      <c r="B981" t="s">
        <v>681</v>
      </c>
      <c r="C981" s="32" t="s">
        <v>682</v>
      </c>
      <c r="D981" s="1" t="s">
        <v>404</v>
      </c>
      <c r="E981" s="8">
        <v>20140</v>
      </c>
      <c r="F981" s="14" t="s">
        <v>1148</v>
      </c>
      <c r="G981" s="44">
        <v>10798.902095238163</v>
      </c>
      <c r="H981" s="62">
        <v>97475</v>
      </c>
      <c r="I981" s="100"/>
      <c r="J981" s="63">
        <v>117</v>
      </c>
      <c r="K981" s="63">
        <v>17</v>
      </c>
      <c r="R981" s="63">
        <v>0</v>
      </c>
      <c r="U981" s="63">
        <v>100</v>
      </c>
      <c r="V981" s="63">
        <v>510</v>
      </c>
      <c r="AC981" s="93">
        <v>17975.009999999998</v>
      </c>
      <c r="AN981" s="100"/>
      <c r="AO981" s="59">
        <f t="shared" si="203"/>
        <v>17975.009999999998</v>
      </c>
      <c r="AP981" s="100">
        <v>0</v>
      </c>
      <c r="AQ981" s="100"/>
      <c r="AR981" s="100"/>
      <c r="AS981" s="100"/>
      <c r="AT981" s="100"/>
      <c r="AU981" s="100"/>
      <c r="AV981" s="100"/>
      <c r="AW981" s="100"/>
      <c r="AX981" s="100"/>
      <c r="AY981" s="100"/>
      <c r="AZ981" s="100"/>
      <c r="BA981" s="100"/>
      <c r="BB981" s="100">
        <f t="shared" si="201"/>
        <v>0</v>
      </c>
      <c r="BC981" s="100" t="s">
        <v>1237</v>
      </c>
      <c r="BD981" s="100"/>
      <c r="BE981" s="100"/>
      <c r="BF981" s="100"/>
      <c r="BG981" s="100"/>
      <c r="BH981" s="100"/>
      <c r="BI981" s="100"/>
      <c r="BJ981" s="100"/>
      <c r="BK981" s="100"/>
      <c r="BL981" s="100"/>
      <c r="BM981" s="100"/>
      <c r="BN981" s="100"/>
      <c r="BO981" s="100">
        <f t="shared" si="251"/>
        <v>0</v>
      </c>
      <c r="BP981" s="100">
        <v>0</v>
      </c>
      <c r="BR981" s="100"/>
      <c r="BS981" s="100"/>
      <c r="BT981" s="100"/>
      <c r="BU981" s="100"/>
      <c r="BV981" s="62"/>
      <c r="BW981" s="18"/>
      <c r="BX981" s="18"/>
      <c r="BY981" s="18"/>
      <c r="BZ981" s="18">
        <f t="shared" si="204"/>
        <v>0</v>
      </c>
      <c r="CA981" s="38">
        <v>64822.5</v>
      </c>
      <c r="CB981" s="38"/>
      <c r="CC981" s="18"/>
      <c r="CD981" s="38"/>
      <c r="CE981" s="38"/>
      <c r="CF981" s="38"/>
      <c r="CG981" s="38"/>
      <c r="CH981" s="38"/>
      <c r="CI981" s="38"/>
      <c r="CJ981" s="38"/>
      <c r="CK981" s="38"/>
      <c r="CL981" s="38"/>
      <c r="CM981" s="38">
        <f t="shared" si="205"/>
        <v>64822.5</v>
      </c>
      <c r="CN981" s="38">
        <v>17500</v>
      </c>
      <c r="CO981" s="18"/>
      <c r="CP981" s="18"/>
      <c r="CQ981" s="45"/>
      <c r="CR981" s="45"/>
      <c r="CS981" s="38"/>
      <c r="CT981" s="18"/>
      <c r="CU981" s="38"/>
      <c r="CV981" s="45"/>
      <c r="CW981" s="18"/>
      <c r="CX981" s="18">
        <f t="shared" si="206"/>
        <v>17500</v>
      </c>
      <c r="CY981" s="18">
        <f t="shared" si="207"/>
        <v>82322.5</v>
      </c>
      <c r="CZ981" s="18">
        <f t="shared" si="208"/>
        <v>0</v>
      </c>
      <c r="DA981" s="18">
        <f t="shared" si="209"/>
        <v>0</v>
      </c>
      <c r="DB981" s="18">
        <f t="shared" si="210"/>
        <v>0</v>
      </c>
      <c r="DC981" s="18">
        <f t="shared" si="211"/>
        <v>0</v>
      </c>
      <c r="DD981" s="18">
        <f t="shared" si="212"/>
        <v>0</v>
      </c>
      <c r="DE981" s="18">
        <f t="shared" si="213"/>
        <v>0</v>
      </c>
      <c r="DF981" s="18">
        <f t="shared" si="214"/>
        <v>0</v>
      </c>
      <c r="DG981" s="18">
        <f t="shared" si="215"/>
        <v>0</v>
      </c>
      <c r="DH981" s="18">
        <f t="shared" si="216"/>
        <v>0</v>
      </c>
      <c r="DI981" s="18">
        <f t="shared" si="217"/>
        <v>82322.5</v>
      </c>
      <c r="DJ981" s="45">
        <v>0</v>
      </c>
      <c r="DK981" s="38"/>
      <c r="DL981" s="38"/>
      <c r="DM981" s="38"/>
      <c r="DN981" s="18"/>
      <c r="DO981" s="18"/>
      <c r="DP981" s="18"/>
      <c r="DQ981" s="18"/>
      <c r="DR981" s="18"/>
      <c r="DS981" s="38"/>
      <c r="DT981" s="18"/>
      <c r="DU981" s="18"/>
      <c r="DV981" s="62">
        <f t="shared" si="218"/>
        <v>0</v>
      </c>
      <c r="DW981" s="74">
        <v>0</v>
      </c>
      <c r="DX981" s="45"/>
      <c r="DY981" s="45"/>
      <c r="DZ981" s="45"/>
      <c r="EA981" s="45">
        <v>1950</v>
      </c>
      <c r="EB981" s="45"/>
      <c r="EC981" s="45"/>
      <c r="ED981" s="45"/>
      <c r="EE981" s="45"/>
      <c r="EF981" s="45"/>
      <c r="EG981" s="45"/>
      <c r="EH981" s="45"/>
      <c r="EI981" s="74">
        <f t="shared" si="219"/>
        <v>1950</v>
      </c>
      <c r="EJ981" s="45">
        <f t="shared" si="220"/>
        <v>0</v>
      </c>
      <c r="EK981" s="45">
        <f t="shared" si="221"/>
        <v>0</v>
      </c>
      <c r="EL981" s="45">
        <f t="shared" si="222"/>
        <v>0</v>
      </c>
      <c r="EM981" s="45">
        <f t="shared" si="223"/>
        <v>1950</v>
      </c>
      <c r="EN981" s="45">
        <f t="shared" si="224"/>
        <v>0</v>
      </c>
      <c r="EO981" s="45">
        <f t="shared" si="225"/>
        <v>0</v>
      </c>
      <c r="EP981" s="45">
        <f t="shared" si="226"/>
        <v>0</v>
      </c>
      <c r="EQ981" s="45">
        <f t="shared" si="227"/>
        <v>0</v>
      </c>
      <c r="ER981" s="45">
        <f t="shared" si="228"/>
        <v>0</v>
      </c>
      <c r="ES981" s="45">
        <f t="shared" si="229"/>
        <v>0</v>
      </c>
      <c r="ET981" s="45">
        <f t="shared" si="230"/>
        <v>1950</v>
      </c>
      <c r="EU981" s="38">
        <v>0</v>
      </c>
      <c r="FA981" s="18">
        <v>0</v>
      </c>
      <c r="FJ981" s="18">
        <f t="shared" si="231"/>
        <v>0</v>
      </c>
      <c r="FT981" s="45">
        <f t="shared" si="232"/>
        <v>0</v>
      </c>
      <c r="FU981" s="45">
        <f t="shared" si="233"/>
        <v>0</v>
      </c>
      <c r="FV981" s="45">
        <f t="shared" si="234"/>
        <v>0</v>
      </c>
      <c r="FW981" s="45">
        <f t="shared" si="235"/>
        <v>0</v>
      </c>
      <c r="FX981" s="45">
        <f t="shared" si="236"/>
        <v>0</v>
      </c>
      <c r="FY981" s="45">
        <f t="shared" si="237"/>
        <v>0</v>
      </c>
      <c r="FZ981" s="45">
        <f t="shared" si="238"/>
        <v>0</v>
      </c>
      <c r="GA981" s="45">
        <f t="shared" si="239"/>
        <v>0</v>
      </c>
      <c r="GB981" s="45">
        <f t="shared" si="240"/>
        <v>0</v>
      </c>
      <c r="GC981" s="45">
        <f t="shared" si="241"/>
        <v>0</v>
      </c>
      <c r="GD981" s="45">
        <f t="shared" si="242"/>
        <v>0</v>
      </c>
      <c r="GE981" s="45">
        <v>0</v>
      </c>
      <c r="GF981" s="45"/>
      <c r="GG981" s="38"/>
      <c r="GH981" s="45"/>
      <c r="GI981" s="45"/>
      <c r="GJ981" s="45"/>
      <c r="GK981" s="45"/>
      <c r="GL981" s="45"/>
      <c r="GM981" s="45"/>
      <c r="GO981" s="39">
        <f t="shared" si="202"/>
        <v>0</v>
      </c>
      <c r="GP981" s="39">
        <f t="shared" si="248"/>
        <v>17975.009999999998</v>
      </c>
      <c r="GQ981" s="39">
        <f t="shared" si="249"/>
        <v>84272.5</v>
      </c>
      <c r="GR981" s="39">
        <f t="shared" si="243"/>
        <v>102247.51</v>
      </c>
      <c r="GS981" t="s">
        <v>395</v>
      </c>
      <c r="GV981" t="s">
        <v>768</v>
      </c>
      <c r="GX981" t="s">
        <v>938</v>
      </c>
      <c r="HC981">
        <v>645</v>
      </c>
      <c r="HD981">
        <v>0</v>
      </c>
      <c r="HE981">
        <v>5341</v>
      </c>
      <c r="HF981">
        <v>149</v>
      </c>
      <c r="HH981" s="39">
        <v>82378</v>
      </c>
      <c r="HI981" s="18"/>
      <c r="HJ981">
        <v>0</v>
      </c>
      <c r="HK981" s="18">
        <v>0</v>
      </c>
      <c r="HL981">
        <v>667</v>
      </c>
      <c r="HO981">
        <v>23</v>
      </c>
      <c r="HP981">
        <v>23</v>
      </c>
      <c r="HQ981">
        <v>0</v>
      </c>
      <c r="HR981">
        <v>0</v>
      </c>
      <c r="HS981" t="s">
        <v>766</v>
      </c>
      <c r="HU981">
        <v>4</v>
      </c>
      <c r="IA981">
        <v>3</v>
      </c>
      <c r="IF981" s="63">
        <v>0.8</v>
      </c>
      <c r="IG981">
        <v>1.46</v>
      </c>
      <c r="II981" s="35">
        <f t="shared" si="245"/>
        <v>1.46</v>
      </c>
      <c r="IK981">
        <f t="shared" si="244"/>
        <v>0</v>
      </c>
      <c r="IL981">
        <v>3</v>
      </c>
      <c r="IM981" s="18">
        <v>13863</v>
      </c>
      <c r="IN981" s="39" t="s">
        <v>411</v>
      </c>
      <c r="IO981" s="62">
        <v>7587</v>
      </c>
      <c r="IP981" s="18">
        <v>10178</v>
      </c>
      <c r="IS981" s="18">
        <v>2923</v>
      </c>
      <c r="IX981" s="18">
        <v>2923</v>
      </c>
      <c r="IY981" s="18">
        <v>0</v>
      </c>
      <c r="IZ981" s="18">
        <v>66</v>
      </c>
      <c r="JB981" s="18">
        <v>63</v>
      </c>
      <c r="JC981" s="18">
        <v>63</v>
      </c>
      <c r="JD981" s="18">
        <v>63</v>
      </c>
      <c r="JE981" s="18" t="s">
        <v>768</v>
      </c>
      <c r="JF981" s="18" t="s">
        <v>964</v>
      </c>
      <c r="JG981" s="18" t="s">
        <v>956</v>
      </c>
      <c r="JH981" s="18" t="s">
        <v>994</v>
      </c>
      <c r="JI981" s="18" t="s">
        <v>995</v>
      </c>
      <c r="JJ981" s="18" t="s">
        <v>955</v>
      </c>
      <c r="JK981" s="18" t="s">
        <v>966</v>
      </c>
      <c r="JL981" s="18" t="s">
        <v>969</v>
      </c>
      <c r="JM981" s="18" t="s">
        <v>968</v>
      </c>
      <c r="JP981" s="18" t="s">
        <v>766</v>
      </c>
      <c r="JR981" s="18">
        <v>2370</v>
      </c>
      <c r="JU981" s="18">
        <v>651</v>
      </c>
      <c r="KF981" s="18">
        <v>2</v>
      </c>
      <c r="KG981" s="18">
        <v>2</v>
      </c>
      <c r="KH981" s="18">
        <v>99</v>
      </c>
      <c r="KI981" s="18">
        <v>53</v>
      </c>
      <c r="KJ981" s="18">
        <v>44</v>
      </c>
      <c r="KK981" s="18">
        <v>44</v>
      </c>
      <c r="KL981" s="18">
        <v>144</v>
      </c>
      <c r="KM981" s="18">
        <v>0</v>
      </c>
      <c r="ME981" s="18" t="s">
        <v>766</v>
      </c>
      <c r="MJ981" s="18" t="s">
        <v>768</v>
      </c>
      <c r="MK981" s="18" t="s">
        <v>766</v>
      </c>
      <c r="MO981" s="18">
        <v>31</v>
      </c>
      <c r="MP981" s="18">
        <v>0</v>
      </c>
      <c r="MQ981" s="18" t="s">
        <v>766</v>
      </c>
      <c r="MU981" s="18">
        <v>0</v>
      </c>
      <c r="NL981" s="18" t="s">
        <v>766</v>
      </c>
      <c r="NP981" s="18" t="s">
        <v>1150</v>
      </c>
      <c r="NT981" s="18" t="s">
        <v>942</v>
      </c>
      <c r="NU981" s="18" t="s">
        <v>1238</v>
      </c>
      <c r="NX981" s="18">
        <f t="shared" si="250"/>
        <v>7396.5082844097014</v>
      </c>
      <c r="NY981" t="str">
        <f t="shared" si="246"/>
        <v>Mid-range</v>
      </c>
      <c r="NZ981" t="str">
        <f t="shared" si="247"/>
        <v>Medium</v>
      </c>
    </row>
    <row r="982" spans="1:390" ht="16">
      <c r="A982" t="s">
        <v>429</v>
      </c>
      <c r="B982" t="s">
        <v>430</v>
      </c>
      <c r="C982" s="32" t="s">
        <v>431</v>
      </c>
      <c r="D982" s="1" t="s">
        <v>404</v>
      </c>
      <c r="E982" s="8">
        <v>20140</v>
      </c>
      <c r="F982" s="14" t="s">
        <v>1148</v>
      </c>
      <c r="G982" s="44">
        <v>8707.7737142856768</v>
      </c>
      <c r="H982" s="62">
        <v>23492</v>
      </c>
      <c r="I982" s="100"/>
      <c r="J982" s="63">
        <v>88</v>
      </c>
      <c r="K982" s="63">
        <v>0</v>
      </c>
      <c r="R982" s="63">
        <v>40</v>
      </c>
      <c r="U982" s="63">
        <v>0</v>
      </c>
      <c r="V982" s="63">
        <v>256</v>
      </c>
      <c r="AC982" s="93">
        <v>20000</v>
      </c>
      <c r="AD982" s="76">
        <v>0</v>
      </c>
      <c r="AF982" s="93">
        <v>0</v>
      </c>
      <c r="AG982" s="93">
        <v>0</v>
      </c>
      <c r="AJ982" s="93">
        <v>0</v>
      </c>
      <c r="AK982" s="93">
        <v>0</v>
      </c>
      <c r="AL982" s="93">
        <v>52865</v>
      </c>
      <c r="AM982" s="93">
        <v>0</v>
      </c>
      <c r="AN982" s="100"/>
      <c r="AO982" s="59">
        <f t="shared" si="203"/>
        <v>72865</v>
      </c>
      <c r="AP982" s="100">
        <v>0</v>
      </c>
      <c r="AQ982" s="100">
        <v>0</v>
      </c>
      <c r="AR982" s="100"/>
      <c r="AS982" s="100">
        <v>0</v>
      </c>
      <c r="AT982" s="100">
        <v>0</v>
      </c>
      <c r="AU982" s="100"/>
      <c r="AV982" s="100"/>
      <c r="AW982" s="100">
        <v>0</v>
      </c>
      <c r="AX982" s="100">
        <v>0</v>
      </c>
      <c r="AY982" s="100">
        <v>0</v>
      </c>
      <c r="AZ982" s="100">
        <v>0</v>
      </c>
      <c r="BA982" s="100"/>
      <c r="BB982" s="100">
        <f t="shared" si="201"/>
        <v>0</v>
      </c>
      <c r="BC982" s="100">
        <v>0</v>
      </c>
      <c r="BD982" s="100"/>
      <c r="BE982" s="100">
        <v>0</v>
      </c>
      <c r="BF982" s="100">
        <v>0</v>
      </c>
      <c r="BG982" s="100">
        <v>0</v>
      </c>
      <c r="BH982" s="100"/>
      <c r="BI982" s="100"/>
      <c r="BJ982" s="100">
        <v>0</v>
      </c>
      <c r="BK982" s="100">
        <v>0</v>
      </c>
      <c r="BL982" s="100">
        <v>10822.02</v>
      </c>
      <c r="BM982" s="100">
        <v>0</v>
      </c>
      <c r="BN982" s="100"/>
      <c r="BO982" s="100">
        <f t="shared" si="251"/>
        <v>10822.02</v>
      </c>
      <c r="BP982" s="100">
        <v>0</v>
      </c>
      <c r="BQ982" s="100">
        <v>0</v>
      </c>
      <c r="BR982" s="100">
        <v>0</v>
      </c>
      <c r="BS982" s="100">
        <v>0</v>
      </c>
      <c r="BT982" s="100"/>
      <c r="BU982" s="100"/>
      <c r="BV982" s="62">
        <v>0</v>
      </c>
      <c r="BW982" s="18">
        <v>0</v>
      </c>
      <c r="BX982" s="18">
        <v>0</v>
      </c>
      <c r="BY982" s="18">
        <v>0</v>
      </c>
      <c r="BZ982" s="18">
        <f t="shared" si="204"/>
        <v>0</v>
      </c>
      <c r="CA982" s="38">
        <v>0</v>
      </c>
      <c r="CB982" s="38"/>
      <c r="CC982" s="18">
        <v>0</v>
      </c>
      <c r="CD982" s="38">
        <v>0</v>
      </c>
      <c r="CE982" s="38">
        <v>0</v>
      </c>
      <c r="CF982" s="38"/>
      <c r="CG982" s="38">
        <v>0</v>
      </c>
      <c r="CH982" s="38">
        <v>0</v>
      </c>
      <c r="CI982" s="38">
        <v>0</v>
      </c>
      <c r="CJ982" s="38">
        <v>43991</v>
      </c>
      <c r="CK982" s="38">
        <v>0</v>
      </c>
      <c r="CL982" s="38"/>
      <c r="CM982" s="38">
        <f t="shared" si="205"/>
        <v>43991</v>
      </c>
      <c r="CN982" s="38">
        <v>0</v>
      </c>
      <c r="CO982" s="18">
        <v>0</v>
      </c>
      <c r="CP982" s="18">
        <v>0</v>
      </c>
      <c r="CQ982" s="45">
        <v>0</v>
      </c>
      <c r="CR982" s="45"/>
      <c r="CS982" s="38">
        <v>0</v>
      </c>
      <c r="CT982" s="18">
        <v>0</v>
      </c>
      <c r="CU982" s="38">
        <v>0</v>
      </c>
      <c r="CV982" s="45">
        <v>0</v>
      </c>
      <c r="CW982" s="18">
        <v>0</v>
      </c>
      <c r="CX982" s="18">
        <f t="shared" si="206"/>
        <v>0</v>
      </c>
      <c r="CY982" s="18">
        <f t="shared" si="207"/>
        <v>0</v>
      </c>
      <c r="CZ982" s="18">
        <f t="shared" si="208"/>
        <v>0</v>
      </c>
      <c r="DA982" s="18">
        <f t="shared" si="209"/>
        <v>0</v>
      </c>
      <c r="DB982" s="18">
        <f t="shared" si="210"/>
        <v>0</v>
      </c>
      <c r="DC982" s="18">
        <f t="shared" si="211"/>
        <v>0</v>
      </c>
      <c r="DD982" s="18">
        <f t="shared" si="212"/>
        <v>0</v>
      </c>
      <c r="DE982" s="18">
        <f t="shared" si="213"/>
        <v>0</v>
      </c>
      <c r="DF982" s="18">
        <f t="shared" si="214"/>
        <v>0</v>
      </c>
      <c r="DG982" s="18">
        <f t="shared" si="215"/>
        <v>43991</v>
      </c>
      <c r="DH982" s="18">
        <f t="shared" si="216"/>
        <v>0</v>
      </c>
      <c r="DI982" s="18">
        <f t="shared" si="217"/>
        <v>43991</v>
      </c>
      <c r="DJ982" s="45">
        <v>0</v>
      </c>
      <c r="DK982" s="38">
        <v>0</v>
      </c>
      <c r="DL982" s="38"/>
      <c r="DM982" s="38">
        <v>0</v>
      </c>
      <c r="DN982" s="18">
        <v>0</v>
      </c>
      <c r="DO982" s="18"/>
      <c r="DP982" s="18">
        <v>0</v>
      </c>
      <c r="DQ982" s="18">
        <v>0</v>
      </c>
      <c r="DR982" s="18">
        <v>0</v>
      </c>
      <c r="DS982" s="38">
        <v>0</v>
      </c>
      <c r="DT982" s="18">
        <v>0</v>
      </c>
      <c r="DU982" s="18"/>
      <c r="DV982" s="62">
        <f t="shared" si="218"/>
        <v>0</v>
      </c>
      <c r="DW982" s="74">
        <v>0</v>
      </c>
      <c r="DX982" s="45">
        <v>0</v>
      </c>
      <c r="DY982" s="45"/>
      <c r="DZ982" s="45">
        <v>0</v>
      </c>
      <c r="EA982" s="45">
        <v>0</v>
      </c>
      <c r="EB982" s="45"/>
      <c r="EC982" s="45">
        <v>0</v>
      </c>
      <c r="ED982" s="45">
        <v>0</v>
      </c>
      <c r="EE982" s="45">
        <v>215</v>
      </c>
      <c r="EF982" s="45">
        <v>0</v>
      </c>
      <c r="EG982" s="45">
        <v>0</v>
      </c>
      <c r="EH982" s="45"/>
      <c r="EI982" s="74">
        <f t="shared" si="219"/>
        <v>215</v>
      </c>
      <c r="EJ982" s="45">
        <f t="shared" si="220"/>
        <v>0</v>
      </c>
      <c r="EK982" s="45">
        <f t="shared" si="221"/>
        <v>0</v>
      </c>
      <c r="EL982" s="45">
        <f t="shared" si="222"/>
        <v>0</v>
      </c>
      <c r="EM982" s="45">
        <f t="shared" si="223"/>
        <v>0</v>
      </c>
      <c r="EN982" s="45">
        <f t="shared" si="224"/>
        <v>0</v>
      </c>
      <c r="EO982" s="45">
        <f t="shared" si="225"/>
        <v>0</v>
      </c>
      <c r="EP982" s="45">
        <f t="shared" si="226"/>
        <v>0</v>
      </c>
      <c r="EQ982" s="45">
        <f t="shared" si="227"/>
        <v>215</v>
      </c>
      <c r="ER982" s="45">
        <f t="shared" si="228"/>
        <v>0</v>
      </c>
      <c r="ES982" s="45">
        <f t="shared" si="229"/>
        <v>0</v>
      </c>
      <c r="ET982" s="45">
        <f t="shared" si="230"/>
        <v>215</v>
      </c>
      <c r="EU982" s="38">
        <v>0.73</v>
      </c>
      <c r="FA982" s="18">
        <v>0</v>
      </c>
      <c r="FB982" s="18">
        <v>0</v>
      </c>
      <c r="FC982" s="18">
        <v>0</v>
      </c>
      <c r="FD982" s="18">
        <v>0</v>
      </c>
      <c r="FE982" s="18">
        <v>0</v>
      </c>
      <c r="FF982" s="18">
        <v>0</v>
      </c>
      <c r="FG982" s="18">
        <v>0</v>
      </c>
      <c r="FH982" s="18">
        <v>0</v>
      </c>
      <c r="FI982" s="18">
        <v>0</v>
      </c>
      <c r="FJ982" s="18">
        <f t="shared" si="231"/>
        <v>0</v>
      </c>
      <c r="FK982" s="18">
        <v>0</v>
      </c>
      <c r="FL982" s="18">
        <v>0</v>
      </c>
      <c r="FM982" s="18">
        <v>0</v>
      </c>
      <c r="FN982" s="18">
        <v>0</v>
      </c>
      <c r="FO982" s="18">
        <v>0</v>
      </c>
      <c r="FP982" s="18">
        <v>0</v>
      </c>
      <c r="FQ982" s="18">
        <v>5434</v>
      </c>
      <c r="FR982" s="18">
        <v>0</v>
      </c>
      <c r="FS982" s="18">
        <v>0</v>
      </c>
      <c r="FT982" s="45">
        <f t="shared" si="232"/>
        <v>5434</v>
      </c>
      <c r="FU982" s="45">
        <f t="shared" si="233"/>
        <v>0</v>
      </c>
      <c r="FV982" s="45">
        <f t="shared" si="234"/>
        <v>0</v>
      </c>
      <c r="FW982" s="45">
        <f t="shared" si="235"/>
        <v>0</v>
      </c>
      <c r="FX982" s="45">
        <f t="shared" si="236"/>
        <v>0</v>
      </c>
      <c r="FY982" s="45">
        <f t="shared" si="237"/>
        <v>0</v>
      </c>
      <c r="FZ982" s="45">
        <f t="shared" si="238"/>
        <v>0</v>
      </c>
      <c r="GA982" s="45">
        <f t="shared" si="239"/>
        <v>5434</v>
      </c>
      <c r="GB982" s="45">
        <f t="shared" si="240"/>
        <v>0</v>
      </c>
      <c r="GC982" s="45">
        <f t="shared" si="241"/>
        <v>0</v>
      </c>
      <c r="GD982" s="45">
        <f t="shared" si="242"/>
        <v>5434</v>
      </c>
      <c r="GE982" s="45">
        <v>4500</v>
      </c>
      <c r="GF982" s="45">
        <v>0</v>
      </c>
      <c r="GG982" s="38">
        <v>0</v>
      </c>
      <c r="GH982" s="45">
        <v>0</v>
      </c>
      <c r="GI982" s="45"/>
      <c r="GJ982" s="45"/>
      <c r="GK982" s="45">
        <v>0</v>
      </c>
      <c r="GL982" s="45">
        <v>0</v>
      </c>
      <c r="GM982" s="45">
        <v>0</v>
      </c>
      <c r="GN982">
        <v>0</v>
      </c>
      <c r="GO982" s="39">
        <f t="shared" si="202"/>
        <v>4500</v>
      </c>
      <c r="GP982" s="39">
        <f t="shared" si="248"/>
        <v>83687.02</v>
      </c>
      <c r="GQ982" s="39">
        <f t="shared" si="249"/>
        <v>49640</v>
      </c>
      <c r="GR982" s="39">
        <f t="shared" si="243"/>
        <v>137827.02000000002</v>
      </c>
      <c r="GS982" t="s">
        <v>420</v>
      </c>
      <c r="GV982" t="s">
        <v>768</v>
      </c>
      <c r="HC982" s="39">
        <v>1609</v>
      </c>
      <c r="HD982">
        <v>54</v>
      </c>
      <c r="HE982" s="39">
        <v>6123</v>
      </c>
      <c r="HF982">
        <v>104</v>
      </c>
      <c r="HG982">
        <v>0</v>
      </c>
      <c r="HH982">
        <v>84312</v>
      </c>
      <c r="HI982" s="18"/>
      <c r="HJ982">
        <v>1</v>
      </c>
      <c r="HK982" s="18">
        <v>0</v>
      </c>
      <c r="HL982" s="39">
        <v>1681</v>
      </c>
      <c r="HM982" s="39"/>
      <c r="HN982" s="39"/>
      <c r="HO982">
        <v>200</v>
      </c>
      <c r="HP982">
        <v>207</v>
      </c>
      <c r="HQ982">
        <v>61</v>
      </c>
      <c r="HR982">
        <v>0</v>
      </c>
      <c r="HS982" t="s">
        <v>766</v>
      </c>
      <c r="HU982">
        <v>2</v>
      </c>
      <c r="IA982">
        <v>2</v>
      </c>
      <c r="IF982" s="63">
        <v>1.68</v>
      </c>
      <c r="IG982">
        <v>5.24</v>
      </c>
      <c r="II982" s="35">
        <f t="shared" si="245"/>
        <v>5.24</v>
      </c>
      <c r="IJ982">
        <v>3</v>
      </c>
      <c r="IK982">
        <f t="shared" si="244"/>
        <v>0</v>
      </c>
      <c r="IL982">
        <v>4.17</v>
      </c>
      <c r="IM982" s="18">
        <v>2334</v>
      </c>
      <c r="IN982" s="39" t="s">
        <v>411</v>
      </c>
      <c r="IO982" s="62">
        <v>9021</v>
      </c>
      <c r="IP982" s="18">
        <v>7226</v>
      </c>
      <c r="IQ982" s="18">
        <v>2421</v>
      </c>
      <c r="IR982" s="18">
        <v>3733</v>
      </c>
      <c r="IS982" s="18">
        <v>541</v>
      </c>
      <c r="IX982" s="18">
        <v>22942</v>
      </c>
      <c r="IY982" s="18">
        <v>3492</v>
      </c>
      <c r="IZ982" s="18">
        <v>4042</v>
      </c>
      <c r="JB982" s="18">
        <v>16</v>
      </c>
      <c r="JC982" s="18">
        <v>9</v>
      </c>
      <c r="JD982" s="18">
        <v>7</v>
      </c>
      <c r="JE982" s="18" t="s">
        <v>768</v>
      </c>
      <c r="JF982" s="18" t="s">
        <v>1032</v>
      </c>
      <c r="JG982" s="18" t="s">
        <v>1033</v>
      </c>
      <c r="JH982" s="18" t="s">
        <v>1034</v>
      </c>
      <c r="JI982" s="18" t="s">
        <v>1239</v>
      </c>
      <c r="JJ982" s="18" t="s">
        <v>1005</v>
      </c>
      <c r="JK982" s="18" t="s">
        <v>1036</v>
      </c>
      <c r="JR982" s="18">
        <v>4447</v>
      </c>
      <c r="JU982" s="18">
        <v>84</v>
      </c>
      <c r="KF982" s="18">
        <v>16</v>
      </c>
      <c r="KG982" s="18">
        <v>16</v>
      </c>
      <c r="KH982" s="18">
        <v>450</v>
      </c>
      <c r="KI982" s="18">
        <v>56.25</v>
      </c>
      <c r="KJ982" s="18">
        <v>40</v>
      </c>
      <c r="KK982" s="18">
        <v>40</v>
      </c>
      <c r="KL982" s="18">
        <v>4</v>
      </c>
      <c r="KM982" s="18">
        <v>0</v>
      </c>
      <c r="ME982" s="18" t="s">
        <v>766</v>
      </c>
      <c r="MJ982" s="18" t="s">
        <v>768</v>
      </c>
      <c r="MK982" s="18" t="s">
        <v>766</v>
      </c>
      <c r="MO982" s="18">
        <v>4</v>
      </c>
      <c r="MP982" s="18">
        <v>0</v>
      </c>
      <c r="MQ982" s="18" t="s">
        <v>768</v>
      </c>
      <c r="MR982" s="18">
        <v>2</v>
      </c>
      <c r="MS982" s="18">
        <v>100617</v>
      </c>
      <c r="MU982" s="18">
        <v>0</v>
      </c>
      <c r="NL982" s="18" t="s">
        <v>766</v>
      </c>
      <c r="NX982" s="18">
        <f t="shared" si="250"/>
        <v>1661.7888767720756</v>
      </c>
      <c r="NY982" t="str">
        <f t="shared" si="246"/>
        <v>Mid-range</v>
      </c>
      <c r="NZ982" t="str">
        <f t="shared" si="247"/>
        <v>Small</v>
      </c>
    </row>
    <row r="983" spans="1:390" ht="16">
      <c r="A983" t="s">
        <v>635</v>
      </c>
      <c r="B983" t="s">
        <v>719</v>
      </c>
      <c r="C983" s="32" t="s">
        <v>720</v>
      </c>
      <c r="D983" s="1" t="s">
        <v>404</v>
      </c>
      <c r="E983" s="8">
        <v>20140</v>
      </c>
      <c r="F983" s="14" t="s">
        <v>1148</v>
      </c>
      <c r="G983" s="44">
        <v>2896.6491428571326</v>
      </c>
      <c r="H983" s="62">
        <v>12500</v>
      </c>
      <c r="I983" s="100"/>
      <c r="J983" s="63">
        <v>20</v>
      </c>
      <c r="K983" s="63">
        <v>6</v>
      </c>
      <c r="R983" s="63">
        <v>0</v>
      </c>
      <c r="U983" s="63">
        <v>35</v>
      </c>
      <c r="V983" s="63">
        <v>191</v>
      </c>
      <c r="AC983" s="93">
        <v>20700</v>
      </c>
      <c r="AD983" s="76">
        <v>0</v>
      </c>
      <c r="AF983" s="93">
        <v>0</v>
      </c>
      <c r="AG983" s="93">
        <v>0</v>
      </c>
      <c r="AJ983" s="93">
        <v>0</v>
      </c>
      <c r="AK983" s="93">
        <v>0</v>
      </c>
      <c r="AL983" s="93">
        <v>0</v>
      </c>
      <c r="AM983" s="93">
        <v>2703</v>
      </c>
      <c r="AN983" s="100"/>
      <c r="AO983" s="59">
        <f t="shared" si="203"/>
        <v>23403</v>
      </c>
      <c r="AP983" s="100">
        <v>0</v>
      </c>
      <c r="AQ983" s="100">
        <v>0</v>
      </c>
      <c r="AR983" s="100"/>
      <c r="AS983" s="100">
        <v>0</v>
      </c>
      <c r="AT983" s="100">
        <v>0</v>
      </c>
      <c r="AU983" s="100"/>
      <c r="AV983" s="100"/>
      <c r="AW983" s="100">
        <v>0</v>
      </c>
      <c r="AX983" s="100">
        <v>0</v>
      </c>
      <c r="AY983" s="100">
        <v>0</v>
      </c>
      <c r="AZ983" s="100">
        <v>5517</v>
      </c>
      <c r="BA983" s="100"/>
      <c r="BB983" s="100">
        <f t="shared" si="201"/>
        <v>5517</v>
      </c>
      <c r="BC983" s="100">
        <v>5000</v>
      </c>
      <c r="BD983" s="100"/>
      <c r="BE983" s="100">
        <v>0</v>
      </c>
      <c r="BF983" s="100">
        <v>0</v>
      </c>
      <c r="BG983" s="100">
        <v>0</v>
      </c>
      <c r="BH983" s="100"/>
      <c r="BI983" s="100"/>
      <c r="BJ983" s="100">
        <v>0</v>
      </c>
      <c r="BK983" s="100">
        <v>0</v>
      </c>
      <c r="BL983" s="100">
        <v>0</v>
      </c>
      <c r="BM983" s="100">
        <v>0</v>
      </c>
      <c r="BN983" s="100"/>
      <c r="BO983" s="100">
        <f t="shared" si="251"/>
        <v>5000</v>
      </c>
      <c r="BP983" s="100">
        <v>0</v>
      </c>
      <c r="BQ983" s="100">
        <v>0</v>
      </c>
      <c r="BR983" s="100">
        <v>0</v>
      </c>
      <c r="BS983" s="100">
        <v>0</v>
      </c>
      <c r="BT983" s="100"/>
      <c r="BU983" s="100"/>
      <c r="BV983" s="62">
        <v>0</v>
      </c>
      <c r="BW983" s="18">
        <v>0</v>
      </c>
      <c r="BX983" s="18">
        <v>0</v>
      </c>
      <c r="BY983" s="18">
        <v>0</v>
      </c>
      <c r="BZ983" s="18">
        <f t="shared" si="204"/>
        <v>0</v>
      </c>
      <c r="CA983" s="38">
        <v>38700</v>
      </c>
      <c r="CB983" s="38"/>
      <c r="CC983" s="18">
        <v>0</v>
      </c>
      <c r="CD983" s="38">
        <v>0</v>
      </c>
      <c r="CE983" s="38">
        <v>0</v>
      </c>
      <c r="CF983" s="38"/>
      <c r="CG983" s="38">
        <v>0</v>
      </c>
      <c r="CH983" s="38">
        <v>0</v>
      </c>
      <c r="CI983" s="38">
        <v>0</v>
      </c>
      <c r="CJ983" s="38">
        <v>0</v>
      </c>
      <c r="CK983" s="38">
        <v>0</v>
      </c>
      <c r="CL983" s="38"/>
      <c r="CM983" s="38">
        <f t="shared" si="205"/>
        <v>38700</v>
      </c>
      <c r="CN983" s="38">
        <v>2300</v>
      </c>
      <c r="CO983" s="18">
        <v>0</v>
      </c>
      <c r="CP983" s="18">
        <v>0</v>
      </c>
      <c r="CQ983" s="45">
        <v>0</v>
      </c>
      <c r="CR983" s="45"/>
      <c r="CS983" s="38">
        <v>0</v>
      </c>
      <c r="CT983" s="18">
        <v>0</v>
      </c>
      <c r="CU983" s="38">
        <v>0</v>
      </c>
      <c r="CV983" s="45">
        <v>0</v>
      </c>
      <c r="CW983" s="18">
        <v>0</v>
      </c>
      <c r="CX983" s="18">
        <f t="shared" si="206"/>
        <v>2300</v>
      </c>
      <c r="CY983" s="18">
        <f t="shared" si="207"/>
        <v>41000</v>
      </c>
      <c r="CZ983" s="18">
        <f t="shared" si="208"/>
        <v>0</v>
      </c>
      <c r="DA983" s="18">
        <f t="shared" si="209"/>
        <v>0</v>
      </c>
      <c r="DB983" s="18">
        <f t="shared" si="210"/>
        <v>0</v>
      </c>
      <c r="DC983" s="18">
        <f t="shared" si="211"/>
        <v>0</v>
      </c>
      <c r="DD983" s="18">
        <f t="shared" si="212"/>
        <v>0</v>
      </c>
      <c r="DE983" s="18">
        <f t="shared" si="213"/>
        <v>0</v>
      </c>
      <c r="DF983" s="18">
        <f t="shared" si="214"/>
        <v>0</v>
      </c>
      <c r="DG983" s="18">
        <f t="shared" si="215"/>
        <v>0</v>
      </c>
      <c r="DH983" s="18">
        <f t="shared" si="216"/>
        <v>0</v>
      </c>
      <c r="DI983" s="18">
        <f t="shared" si="217"/>
        <v>41000</v>
      </c>
      <c r="DJ983" s="45">
        <v>0</v>
      </c>
      <c r="DK983" s="38">
        <v>0</v>
      </c>
      <c r="DL983" s="38"/>
      <c r="DM983" s="38">
        <v>0</v>
      </c>
      <c r="DN983" s="18">
        <v>0</v>
      </c>
      <c r="DO983" s="18"/>
      <c r="DP983" s="18">
        <v>0</v>
      </c>
      <c r="DQ983" s="18">
        <v>0</v>
      </c>
      <c r="DR983" s="18">
        <v>0</v>
      </c>
      <c r="DS983" s="38">
        <v>0</v>
      </c>
      <c r="DT983" s="18">
        <v>0</v>
      </c>
      <c r="DU983" s="18"/>
      <c r="DV983" s="62">
        <f t="shared" si="218"/>
        <v>0</v>
      </c>
      <c r="DW983" s="74">
        <v>200</v>
      </c>
      <c r="DX983" s="45">
        <v>0</v>
      </c>
      <c r="DY983" s="45"/>
      <c r="DZ983" s="45">
        <v>0</v>
      </c>
      <c r="EA983" s="45">
        <v>0</v>
      </c>
      <c r="EB983" s="45"/>
      <c r="EC983" s="45">
        <v>0</v>
      </c>
      <c r="ED983" s="45">
        <v>0</v>
      </c>
      <c r="EE983" s="45">
        <v>0</v>
      </c>
      <c r="EF983" s="45">
        <v>0</v>
      </c>
      <c r="EG983" s="45">
        <v>0</v>
      </c>
      <c r="EH983" s="45"/>
      <c r="EI983" s="74">
        <f t="shared" si="219"/>
        <v>200</v>
      </c>
      <c r="EJ983" s="45">
        <f t="shared" si="220"/>
        <v>200</v>
      </c>
      <c r="EK983" s="45">
        <f t="shared" si="221"/>
        <v>0</v>
      </c>
      <c r="EL983" s="45">
        <f t="shared" si="222"/>
        <v>0</v>
      </c>
      <c r="EM983" s="45">
        <f t="shared" si="223"/>
        <v>0</v>
      </c>
      <c r="EN983" s="45">
        <f t="shared" si="224"/>
        <v>0</v>
      </c>
      <c r="EO983" s="45">
        <f t="shared" si="225"/>
        <v>0</v>
      </c>
      <c r="EP983" s="45">
        <f t="shared" si="226"/>
        <v>0</v>
      </c>
      <c r="EQ983" s="45">
        <f t="shared" si="227"/>
        <v>0</v>
      </c>
      <c r="ER983" s="45">
        <f t="shared" si="228"/>
        <v>0</v>
      </c>
      <c r="ES983" s="45">
        <f t="shared" si="229"/>
        <v>0</v>
      </c>
      <c r="ET983" s="45">
        <f t="shared" si="230"/>
        <v>200</v>
      </c>
      <c r="EU983" s="38">
        <v>0.3</v>
      </c>
      <c r="FA983" s="18">
        <v>0</v>
      </c>
      <c r="FB983" s="18">
        <v>0</v>
      </c>
      <c r="FC983" s="18">
        <v>0</v>
      </c>
      <c r="FD983" s="18">
        <v>0</v>
      </c>
      <c r="FE983" s="18">
        <v>0</v>
      </c>
      <c r="FF983" s="18">
        <v>0</v>
      </c>
      <c r="FG983" s="18">
        <v>0</v>
      </c>
      <c r="FH983" s="18">
        <v>0</v>
      </c>
      <c r="FI983" s="18">
        <v>0</v>
      </c>
      <c r="FJ983" s="18">
        <f t="shared" si="231"/>
        <v>0</v>
      </c>
      <c r="FK983" s="18">
        <v>0</v>
      </c>
      <c r="FL983" s="18">
        <v>0</v>
      </c>
      <c r="FM983" s="18">
        <v>0</v>
      </c>
      <c r="FN983" s="18">
        <v>0</v>
      </c>
      <c r="FO983" s="18">
        <v>0</v>
      </c>
      <c r="FP983" s="18">
        <v>0</v>
      </c>
      <c r="FQ983" s="18">
        <v>0</v>
      </c>
      <c r="FR983" s="18">
        <v>0</v>
      </c>
      <c r="FS983" s="18">
        <v>0</v>
      </c>
      <c r="FT983" s="45">
        <f t="shared" si="232"/>
        <v>0</v>
      </c>
      <c r="FU983" s="45">
        <f t="shared" si="233"/>
        <v>0</v>
      </c>
      <c r="FV983" s="45">
        <f t="shared" si="234"/>
        <v>0</v>
      </c>
      <c r="FW983" s="45">
        <f t="shared" si="235"/>
        <v>0</v>
      </c>
      <c r="FX983" s="45">
        <f t="shared" si="236"/>
        <v>0</v>
      </c>
      <c r="FY983" s="45">
        <f t="shared" si="237"/>
        <v>0</v>
      </c>
      <c r="FZ983" s="45">
        <f t="shared" si="238"/>
        <v>0</v>
      </c>
      <c r="GA983" s="45">
        <f t="shared" si="239"/>
        <v>0</v>
      </c>
      <c r="GB983" s="45">
        <f t="shared" si="240"/>
        <v>0</v>
      </c>
      <c r="GC983" s="45">
        <f t="shared" si="241"/>
        <v>0</v>
      </c>
      <c r="GD983" s="45">
        <f t="shared" si="242"/>
        <v>0</v>
      </c>
      <c r="GE983" s="45">
        <v>0</v>
      </c>
      <c r="GF983" s="45">
        <v>0</v>
      </c>
      <c r="GG983" s="38">
        <v>0</v>
      </c>
      <c r="GH983" s="45">
        <v>0</v>
      </c>
      <c r="GI983" s="45"/>
      <c r="GJ983" s="45"/>
      <c r="GK983" s="45">
        <v>0</v>
      </c>
      <c r="GL983" s="45">
        <v>0</v>
      </c>
      <c r="GM983" s="45">
        <v>0</v>
      </c>
      <c r="GN983">
        <v>0</v>
      </c>
      <c r="GO983" s="39">
        <f t="shared" si="202"/>
        <v>0</v>
      </c>
      <c r="GP983" s="39">
        <f t="shared" si="248"/>
        <v>28403</v>
      </c>
      <c r="GQ983" s="39">
        <f t="shared" si="249"/>
        <v>46717</v>
      </c>
      <c r="GR983" s="39">
        <f t="shared" si="243"/>
        <v>75120</v>
      </c>
      <c r="GS983" t="s">
        <v>942</v>
      </c>
      <c r="GT983" t="s">
        <v>1240</v>
      </c>
      <c r="GU983" t="s">
        <v>1072</v>
      </c>
      <c r="GV983" t="s">
        <v>766</v>
      </c>
      <c r="GX983" t="s">
        <v>938</v>
      </c>
      <c r="HC983" s="39">
        <v>1430</v>
      </c>
      <c r="HD983">
        <v>432</v>
      </c>
      <c r="HE983" s="39">
        <v>191622</v>
      </c>
      <c r="HF983">
        <v>50</v>
      </c>
      <c r="HG983">
        <v>0</v>
      </c>
      <c r="HH983" s="39">
        <v>39585</v>
      </c>
      <c r="HI983" s="18"/>
      <c r="HJ983">
        <v>25</v>
      </c>
      <c r="HK983" s="18">
        <v>168000</v>
      </c>
      <c r="HL983" s="39">
        <v>1455</v>
      </c>
      <c r="HM983" s="39"/>
      <c r="HN983" s="39"/>
      <c r="HO983">
        <v>25</v>
      </c>
      <c r="HP983">
        <v>25</v>
      </c>
      <c r="HQ983">
        <v>0</v>
      </c>
      <c r="HR983">
        <v>28</v>
      </c>
      <c r="HS983" t="s">
        <v>766</v>
      </c>
      <c r="HT983" t="s">
        <v>770</v>
      </c>
      <c r="HU983">
        <v>1</v>
      </c>
      <c r="IA983">
        <v>2</v>
      </c>
      <c r="IF983" s="63">
        <v>0</v>
      </c>
      <c r="IG983">
        <v>1.28</v>
      </c>
      <c r="II983" s="35">
        <f t="shared" si="245"/>
        <v>1.28</v>
      </c>
      <c r="IJ983">
        <v>0</v>
      </c>
      <c r="IK983">
        <f t="shared" si="244"/>
        <v>0</v>
      </c>
      <c r="IL983">
        <v>1.8</v>
      </c>
      <c r="IM983" s="18">
        <v>1870</v>
      </c>
      <c r="IN983" s="39" t="s">
        <v>400</v>
      </c>
      <c r="IO983" s="62">
        <v>5320</v>
      </c>
      <c r="IP983" s="18">
        <v>17685</v>
      </c>
      <c r="IQ983" s="18">
        <v>3640</v>
      </c>
      <c r="IR983" s="18">
        <v>0</v>
      </c>
      <c r="IS983" s="18">
        <v>0</v>
      </c>
      <c r="IX983" s="18">
        <v>266450</v>
      </c>
      <c r="IY983" s="18">
        <v>0</v>
      </c>
      <c r="IZ983" s="18">
        <v>0</v>
      </c>
      <c r="JB983" s="18">
        <v>0</v>
      </c>
      <c r="JC983" s="18">
        <v>0</v>
      </c>
      <c r="JD983" s="18">
        <v>0</v>
      </c>
      <c r="JE983" s="18" t="s">
        <v>766</v>
      </c>
      <c r="JP983" s="18" t="s">
        <v>766</v>
      </c>
      <c r="JR983" s="18">
        <v>1420</v>
      </c>
      <c r="JU983" s="18">
        <v>49</v>
      </c>
      <c r="KF983" s="18">
        <v>0</v>
      </c>
      <c r="KG983" s="18">
        <v>0</v>
      </c>
      <c r="KH983" s="18">
        <v>0</v>
      </c>
      <c r="KI983" s="18">
        <v>60</v>
      </c>
      <c r="KJ983" s="18">
        <v>48</v>
      </c>
      <c r="KK983" s="18">
        <v>28</v>
      </c>
      <c r="KL983" s="18">
        <v>0</v>
      </c>
      <c r="KM983" s="18">
        <v>0</v>
      </c>
      <c r="ME983" s="18" t="s">
        <v>766</v>
      </c>
      <c r="MJ983" s="18" t="s">
        <v>766</v>
      </c>
      <c r="MK983" s="18" t="s">
        <v>766</v>
      </c>
      <c r="MQ983" s="18" t="s">
        <v>766</v>
      </c>
      <c r="MS983" s="18">
        <v>267960</v>
      </c>
      <c r="MU983" s="18">
        <v>1830</v>
      </c>
      <c r="NL983" s="18" t="s">
        <v>768</v>
      </c>
      <c r="NR983" s="18" t="s">
        <v>1168</v>
      </c>
      <c r="NX983" s="18">
        <f t="shared" si="250"/>
        <v>2263.0071428571346</v>
      </c>
      <c r="NY983" t="str">
        <f t="shared" si="246"/>
        <v>Smaller</v>
      </c>
      <c r="NZ983" t="str">
        <f t="shared" si="247"/>
        <v>Small</v>
      </c>
    </row>
    <row r="984" spans="1:390" ht="16">
      <c r="A984" t="s">
        <v>773</v>
      </c>
      <c r="B984" t="s">
        <v>701</v>
      </c>
      <c r="C984" s="32" t="s">
        <v>702</v>
      </c>
      <c r="D984" s="31" t="s">
        <v>393</v>
      </c>
      <c r="E984" s="8">
        <v>20140</v>
      </c>
      <c r="F984" s="14" t="s">
        <v>1148</v>
      </c>
      <c r="G984" s="44">
        <v>10361.657142857121</v>
      </c>
      <c r="H984" s="62">
        <v>54000</v>
      </c>
      <c r="I984" s="100"/>
      <c r="J984" s="63">
        <v>270</v>
      </c>
      <c r="K984" s="63">
        <v>5</v>
      </c>
      <c r="R984" s="63">
        <v>35</v>
      </c>
      <c r="U984" s="63">
        <v>30</v>
      </c>
      <c r="V984" s="63">
        <v>685</v>
      </c>
      <c r="AC984" s="93">
        <v>21044</v>
      </c>
      <c r="AD984" s="76">
        <v>0</v>
      </c>
      <c r="AF984" s="93">
        <v>0</v>
      </c>
      <c r="AG984" s="93">
        <v>0</v>
      </c>
      <c r="AJ984" s="93">
        <v>0</v>
      </c>
      <c r="AK984" s="93">
        <v>0</v>
      </c>
      <c r="AL984" s="93">
        <v>16284</v>
      </c>
      <c r="AM984" s="93">
        <v>0</v>
      </c>
      <c r="AN984" s="100"/>
      <c r="AO984" s="59">
        <f t="shared" si="203"/>
        <v>37328</v>
      </c>
      <c r="AP984" s="100">
        <v>5867</v>
      </c>
      <c r="AQ984" s="100">
        <v>0</v>
      </c>
      <c r="AR984" s="100"/>
      <c r="AS984" s="100">
        <v>0</v>
      </c>
      <c r="AT984" s="100">
        <v>0</v>
      </c>
      <c r="AU984" s="100"/>
      <c r="AV984" s="100"/>
      <c r="AW984" s="100">
        <v>0</v>
      </c>
      <c r="AX984" s="100">
        <v>0</v>
      </c>
      <c r="AY984" s="100">
        <v>16810</v>
      </c>
      <c r="AZ984" s="100">
        <v>0</v>
      </c>
      <c r="BA984" s="100"/>
      <c r="BB984" s="100">
        <f t="shared" si="201"/>
        <v>22677</v>
      </c>
      <c r="BC984" s="100">
        <v>8416</v>
      </c>
      <c r="BD984" s="100"/>
      <c r="BE984" s="100">
        <v>0</v>
      </c>
      <c r="BF984" s="100">
        <v>0</v>
      </c>
      <c r="BG984" s="100">
        <v>0</v>
      </c>
      <c r="BH984" s="100"/>
      <c r="BI984" s="100"/>
      <c r="BJ984" s="100">
        <v>0</v>
      </c>
      <c r="BK984" s="100">
        <v>0</v>
      </c>
      <c r="BL984" s="100">
        <v>0</v>
      </c>
      <c r="BM984" s="100">
        <v>0</v>
      </c>
      <c r="BN984" s="100"/>
      <c r="BO984" s="100">
        <f t="shared" si="251"/>
        <v>8416</v>
      </c>
      <c r="BP984" s="62">
        <v>0</v>
      </c>
      <c r="BQ984" s="62">
        <v>0</v>
      </c>
      <c r="BR984" s="62">
        <v>0</v>
      </c>
      <c r="BS984" s="62">
        <v>0</v>
      </c>
      <c r="BT984" s="62"/>
      <c r="BU984" s="62"/>
      <c r="BV984" s="62">
        <v>0</v>
      </c>
      <c r="BW984" s="18">
        <v>0</v>
      </c>
      <c r="BX984" s="18">
        <v>0</v>
      </c>
      <c r="BY984" s="18">
        <v>0</v>
      </c>
      <c r="BZ984" s="18">
        <f t="shared" si="204"/>
        <v>0</v>
      </c>
      <c r="CA984" s="38">
        <v>1791</v>
      </c>
      <c r="CB984" s="38"/>
      <c r="CC984" s="18">
        <v>0</v>
      </c>
      <c r="CD984" s="38">
        <v>0</v>
      </c>
      <c r="CE984" s="38">
        <v>0</v>
      </c>
      <c r="CF984" s="38"/>
      <c r="CG984" s="38">
        <v>0</v>
      </c>
      <c r="CH984" s="38">
        <v>0</v>
      </c>
      <c r="CI984" s="38">
        <v>0</v>
      </c>
      <c r="CJ984" s="38">
        <v>89380</v>
      </c>
      <c r="CK984" s="38">
        <v>0</v>
      </c>
      <c r="CL984" s="38"/>
      <c r="CM984" s="38">
        <f t="shared" si="205"/>
        <v>91171</v>
      </c>
      <c r="CN984" s="38">
        <v>0</v>
      </c>
      <c r="CO984" s="18">
        <v>0</v>
      </c>
      <c r="CP984" s="18">
        <v>0</v>
      </c>
      <c r="CQ984" s="45">
        <v>0</v>
      </c>
      <c r="CR984" s="45"/>
      <c r="CS984" s="38">
        <v>0</v>
      </c>
      <c r="CT984" s="18">
        <v>0</v>
      </c>
      <c r="CU984" s="38">
        <v>0</v>
      </c>
      <c r="CV984" s="45">
        <v>0</v>
      </c>
      <c r="CW984" s="18">
        <v>0</v>
      </c>
      <c r="CX984" s="18">
        <f t="shared" si="206"/>
        <v>0</v>
      </c>
      <c r="CY984" s="18">
        <f t="shared" si="207"/>
        <v>1791</v>
      </c>
      <c r="CZ984" s="18">
        <f t="shared" si="208"/>
        <v>0</v>
      </c>
      <c r="DA984" s="18">
        <f t="shared" si="209"/>
        <v>0</v>
      </c>
      <c r="DB984" s="18">
        <f t="shared" si="210"/>
        <v>0</v>
      </c>
      <c r="DC984" s="18">
        <f t="shared" si="211"/>
        <v>0</v>
      </c>
      <c r="DD984" s="18">
        <f t="shared" si="212"/>
        <v>0</v>
      </c>
      <c r="DE984" s="18">
        <f t="shared" si="213"/>
        <v>0</v>
      </c>
      <c r="DF984" s="18">
        <f t="shared" si="214"/>
        <v>0</v>
      </c>
      <c r="DG984" s="18">
        <f t="shared" si="215"/>
        <v>89380</v>
      </c>
      <c r="DH984" s="18">
        <f t="shared" si="216"/>
        <v>0</v>
      </c>
      <c r="DI984" s="18">
        <f t="shared" si="217"/>
        <v>91171</v>
      </c>
      <c r="DJ984" s="45">
        <v>0</v>
      </c>
      <c r="DK984" s="38">
        <v>0</v>
      </c>
      <c r="DL984" s="38"/>
      <c r="DM984" s="38">
        <v>0</v>
      </c>
      <c r="DN984" s="18">
        <v>0</v>
      </c>
      <c r="DO984" s="18"/>
      <c r="DP984" s="18">
        <v>0</v>
      </c>
      <c r="DQ984" s="18">
        <v>0</v>
      </c>
      <c r="DR984" s="18">
        <v>0</v>
      </c>
      <c r="DS984" s="38">
        <v>0</v>
      </c>
      <c r="DT984" s="18">
        <v>0</v>
      </c>
      <c r="DU984" s="18"/>
      <c r="DV984" s="62">
        <f t="shared" si="218"/>
        <v>0</v>
      </c>
      <c r="DW984" s="74">
        <v>10939</v>
      </c>
      <c r="DX984" s="45">
        <v>0</v>
      </c>
      <c r="DY984" s="45"/>
      <c r="DZ984" s="45">
        <v>0</v>
      </c>
      <c r="EA984" s="45">
        <v>0</v>
      </c>
      <c r="EB984" s="45"/>
      <c r="EC984" s="45">
        <v>0</v>
      </c>
      <c r="ED984" s="45">
        <v>0</v>
      </c>
      <c r="EE984" s="45">
        <v>0</v>
      </c>
      <c r="EF984" s="45">
        <v>0</v>
      </c>
      <c r="EG984" s="45">
        <v>0</v>
      </c>
      <c r="EH984" s="45"/>
      <c r="EI984" s="74">
        <f t="shared" si="219"/>
        <v>10939</v>
      </c>
      <c r="EJ984" s="45">
        <f t="shared" si="220"/>
        <v>10939</v>
      </c>
      <c r="EK984" s="45">
        <f t="shared" si="221"/>
        <v>0</v>
      </c>
      <c r="EL984" s="45">
        <f t="shared" si="222"/>
        <v>0</v>
      </c>
      <c r="EM984" s="45">
        <f t="shared" si="223"/>
        <v>0</v>
      </c>
      <c r="EN984" s="45">
        <f t="shared" si="224"/>
        <v>0</v>
      </c>
      <c r="EO984" s="45">
        <f t="shared" si="225"/>
        <v>0</v>
      </c>
      <c r="EP984" s="45">
        <f t="shared" si="226"/>
        <v>0</v>
      </c>
      <c r="EQ984" s="45">
        <f t="shared" si="227"/>
        <v>0</v>
      </c>
      <c r="ER984" s="45">
        <f t="shared" si="228"/>
        <v>0</v>
      </c>
      <c r="ES984" s="45">
        <f t="shared" si="229"/>
        <v>0</v>
      </c>
      <c r="ET984" s="45">
        <f t="shared" si="230"/>
        <v>10939</v>
      </c>
      <c r="EU984" s="38">
        <v>0.3085</v>
      </c>
      <c r="FA984" s="18">
        <v>0</v>
      </c>
      <c r="FB984" s="18">
        <v>0</v>
      </c>
      <c r="FC984" s="18">
        <v>0</v>
      </c>
      <c r="FD984" s="18">
        <v>0</v>
      </c>
      <c r="FE984" s="18">
        <v>0</v>
      </c>
      <c r="FF984" s="18">
        <v>0</v>
      </c>
      <c r="FG984" s="18">
        <v>13698</v>
      </c>
      <c r="FH984" s="18">
        <v>0</v>
      </c>
      <c r="FI984" s="18">
        <v>0</v>
      </c>
      <c r="FJ984" s="18">
        <f t="shared" si="231"/>
        <v>13698</v>
      </c>
      <c r="FK984" s="18">
        <v>0</v>
      </c>
      <c r="FL984" s="18">
        <v>0</v>
      </c>
      <c r="FM984" s="18">
        <v>0</v>
      </c>
      <c r="FN984" s="18">
        <v>0</v>
      </c>
      <c r="FO984" s="18">
        <v>0</v>
      </c>
      <c r="FP984" s="18">
        <v>0</v>
      </c>
      <c r="FQ984" s="18">
        <v>0</v>
      </c>
      <c r="FR984" s="18">
        <v>0</v>
      </c>
      <c r="FS984" s="18">
        <v>0</v>
      </c>
      <c r="FT984" s="45">
        <f t="shared" si="232"/>
        <v>0</v>
      </c>
      <c r="FU984" s="45">
        <f t="shared" si="233"/>
        <v>0</v>
      </c>
      <c r="FV984" s="45">
        <f t="shared" si="234"/>
        <v>0</v>
      </c>
      <c r="FW984" s="45">
        <f t="shared" si="235"/>
        <v>0</v>
      </c>
      <c r="FX984" s="45">
        <f t="shared" si="236"/>
        <v>0</v>
      </c>
      <c r="FY984" s="45">
        <f t="shared" si="237"/>
        <v>0</v>
      </c>
      <c r="FZ984" s="45">
        <f t="shared" si="238"/>
        <v>0</v>
      </c>
      <c r="GA984" s="45">
        <f t="shared" si="239"/>
        <v>13698</v>
      </c>
      <c r="GB984" s="45">
        <f t="shared" si="240"/>
        <v>0</v>
      </c>
      <c r="GC984" s="45">
        <f t="shared" si="241"/>
        <v>0</v>
      </c>
      <c r="GD984" s="45">
        <f t="shared" si="242"/>
        <v>13698</v>
      </c>
      <c r="GE984" s="45">
        <v>0</v>
      </c>
      <c r="GF984" s="45">
        <v>0</v>
      </c>
      <c r="GG984" s="38">
        <v>0</v>
      </c>
      <c r="GH984" s="45">
        <v>0</v>
      </c>
      <c r="GI984" s="45"/>
      <c r="GJ984" s="45"/>
      <c r="GK984" s="45">
        <v>0</v>
      </c>
      <c r="GL984" s="45">
        <v>0</v>
      </c>
      <c r="GM984" s="45">
        <v>0</v>
      </c>
      <c r="GN984">
        <v>0</v>
      </c>
      <c r="GO984" s="39">
        <f t="shared" si="202"/>
        <v>0</v>
      </c>
      <c r="GP984" s="39">
        <f t="shared" si="248"/>
        <v>45744</v>
      </c>
      <c r="GQ984" s="39">
        <f t="shared" si="249"/>
        <v>138485</v>
      </c>
      <c r="GR984" s="39">
        <f t="shared" si="243"/>
        <v>184229</v>
      </c>
      <c r="GS984" t="s">
        <v>942</v>
      </c>
      <c r="GT984" t="s">
        <v>1241</v>
      </c>
      <c r="GU984" t="s">
        <v>996</v>
      </c>
      <c r="GV984" t="s">
        <v>766</v>
      </c>
      <c r="GX984" t="s">
        <v>938</v>
      </c>
      <c r="GY984" t="s">
        <v>405</v>
      </c>
      <c r="HC984">
        <v>1048</v>
      </c>
      <c r="HD984">
        <v>7720</v>
      </c>
      <c r="HE984">
        <v>184680</v>
      </c>
      <c r="HF984">
        <v>128</v>
      </c>
      <c r="HG984">
        <v>1001</v>
      </c>
      <c r="HH984">
        <v>62385</v>
      </c>
      <c r="HI984" s="18"/>
      <c r="HJ984">
        <v>442</v>
      </c>
      <c r="HK984" s="18">
        <v>16924</v>
      </c>
      <c r="HL984">
        <v>1195</v>
      </c>
      <c r="HO984">
        <v>116</v>
      </c>
      <c r="HP984">
        <v>137</v>
      </c>
      <c r="HQ984">
        <v>0</v>
      </c>
      <c r="HR984">
        <v>565</v>
      </c>
      <c r="HS984" t="s">
        <v>766</v>
      </c>
      <c r="HU984">
        <v>6</v>
      </c>
      <c r="IA984">
        <v>11</v>
      </c>
      <c r="IF984" s="63">
        <v>3.7</v>
      </c>
      <c r="IG984">
        <v>8.75</v>
      </c>
      <c r="II984" s="35">
        <f t="shared" si="245"/>
        <v>8.75</v>
      </c>
      <c r="IJ984">
        <v>0</v>
      </c>
      <c r="IK984">
        <f t="shared" si="244"/>
        <v>0</v>
      </c>
      <c r="IL984">
        <v>7.55</v>
      </c>
      <c r="IM984" s="18">
        <v>9872</v>
      </c>
      <c r="IN984" s="39" t="s">
        <v>411</v>
      </c>
      <c r="IO984" s="62">
        <v>7545</v>
      </c>
      <c r="IP984" s="18">
        <v>17376</v>
      </c>
      <c r="IQ984" s="18">
        <v>136</v>
      </c>
      <c r="IR984" s="18">
        <v>9344</v>
      </c>
      <c r="IS984" s="18">
        <v>9</v>
      </c>
      <c r="IX984" s="18">
        <v>34410</v>
      </c>
      <c r="IY984" s="18">
        <v>128</v>
      </c>
      <c r="IZ984" s="18">
        <v>0</v>
      </c>
      <c r="JB984" s="18">
        <v>53</v>
      </c>
      <c r="JC984" s="18">
        <v>634</v>
      </c>
      <c r="JD984" s="18">
        <v>185</v>
      </c>
      <c r="JE984" s="18" t="s">
        <v>766</v>
      </c>
      <c r="JP984" s="18" t="s">
        <v>766</v>
      </c>
      <c r="JR984" s="18">
        <v>6094</v>
      </c>
      <c r="JU984" s="18">
        <v>256</v>
      </c>
      <c r="KF984" s="18">
        <v>2</v>
      </c>
      <c r="KG984" s="18">
        <v>10</v>
      </c>
      <c r="KH984" s="18">
        <v>202</v>
      </c>
      <c r="KI984" s="18">
        <v>68</v>
      </c>
      <c r="KJ984" s="18">
        <v>46</v>
      </c>
      <c r="KK984" s="18">
        <v>46</v>
      </c>
      <c r="KL984" s="18">
        <v>7</v>
      </c>
      <c r="KM984" s="18">
        <v>0</v>
      </c>
      <c r="ME984" s="18" t="s">
        <v>766</v>
      </c>
      <c r="MJ984" s="18" t="s">
        <v>768</v>
      </c>
      <c r="MK984" s="18" t="s">
        <v>768</v>
      </c>
      <c r="MO984" s="18">
        <v>7</v>
      </c>
      <c r="MP984" s="18">
        <v>0</v>
      </c>
      <c r="MQ984" s="18" t="s">
        <v>768</v>
      </c>
      <c r="MR984" s="18">
        <v>68</v>
      </c>
      <c r="MU984" s="18">
        <v>189</v>
      </c>
      <c r="NL984" s="18" t="s">
        <v>766</v>
      </c>
      <c r="NP984" s="18" t="s">
        <v>1150</v>
      </c>
      <c r="NX984" s="18">
        <f t="shared" si="250"/>
        <v>1184.1893877550995</v>
      </c>
      <c r="NY984" t="str">
        <f t="shared" si="246"/>
        <v>Mid-range</v>
      </c>
      <c r="NZ984" t="str">
        <f t="shared" si="247"/>
        <v>Medium</v>
      </c>
    </row>
    <row r="985" spans="1:390" ht="16">
      <c r="A985" t="s">
        <v>631</v>
      </c>
      <c r="B985" t="s">
        <v>710</v>
      </c>
      <c r="C985" s="32">
        <v>963</v>
      </c>
      <c r="D985" s="1" t="s">
        <v>404</v>
      </c>
      <c r="E985" s="8">
        <v>20140</v>
      </c>
      <c r="F985" s="14" t="s">
        <v>1148</v>
      </c>
      <c r="G985" s="44">
        <v>6189.5156190475764</v>
      </c>
      <c r="H985" s="62">
        <v>8914</v>
      </c>
      <c r="I985" s="100"/>
      <c r="J985" s="63">
        <v>59</v>
      </c>
      <c r="K985" s="63">
        <v>7</v>
      </c>
      <c r="R985" s="63">
        <v>0</v>
      </c>
      <c r="U985" s="63">
        <v>37</v>
      </c>
      <c r="V985" s="63">
        <v>220</v>
      </c>
      <c r="AC985" s="93">
        <v>21213</v>
      </c>
      <c r="AD985" s="76">
        <v>0</v>
      </c>
      <c r="AF985" s="93">
        <v>0</v>
      </c>
      <c r="AG985" s="93">
        <v>0</v>
      </c>
      <c r="AJ985" s="93">
        <v>0</v>
      </c>
      <c r="AK985" s="93">
        <v>0</v>
      </c>
      <c r="AL985" s="93">
        <v>0</v>
      </c>
      <c r="AM985" s="93">
        <v>0</v>
      </c>
      <c r="AN985" s="100"/>
      <c r="AO985" s="59">
        <f t="shared" si="203"/>
        <v>21213</v>
      </c>
      <c r="AP985" s="100">
        <v>3472</v>
      </c>
      <c r="AQ985" s="100">
        <v>0</v>
      </c>
      <c r="AR985" s="100"/>
      <c r="AS985" s="100">
        <v>0</v>
      </c>
      <c r="AT985" s="100">
        <v>0</v>
      </c>
      <c r="AU985" s="100"/>
      <c r="AV985" s="100"/>
      <c r="AW985" s="100">
        <v>0</v>
      </c>
      <c r="AX985" s="100">
        <v>0</v>
      </c>
      <c r="AY985" s="100">
        <v>0</v>
      </c>
      <c r="AZ985" s="100">
        <v>0</v>
      </c>
      <c r="BA985" s="100"/>
      <c r="BB985" s="100">
        <f t="shared" ref="BB985:BB1016" si="252">SUM(AP985:AZ985)</f>
        <v>3472</v>
      </c>
      <c r="BC985" s="100">
        <v>8715</v>
      </c>
      <c r="BD985" s="100"/>
      <c r="BE985" s="100">
        <v>0</v>
      </c>
      <c r="BF985" s="100">
        <v>0</v>
      </c>
      <c r="BG985" s="100">
        <v>0</v>
      </c>
      <c r="BH985" s="100"/>
      <c r="BI985" s="100"/>
      <c r="BJ985" s="100">
        <v>0</v>
      </c>
      <c r="BK985" s="100">
        <v>0</v>
      </c>
      <c r="BL985" s="100">
        <v>0</v>
      </c>
      <c r="BM985" s="100">
        <v>0</v>
      </c>
      <c r="BN985" s="100"/>
      <c r="BO985" s="100">
        <f t="shared" si="251"/>
        <v>8715</v>
      </c>
      <c r="BP985" s="62">
        <v>0</v>
      </c>
      <c r="BQ985" s="62">
        <v>0</v>
      </c>
      <c r="BR985" s="62">
        <v>0</v>
      </c>
      <c r="BS985" s="62">
        <v>0</v>
      </c>
      <c r="BT985" s="62"/>
      <c r="BU985" s="62"/>
      <c r="BV985" s="62">
        <v>0</v>
      </c>
      <c r="BW985" s="18">
        <v>0</v>
      </c>
      <c r="BX985" s="18">
        <v>0</v>
      </c>
      <c r="BY985" s="18">
        <v>0</v>
      </c>
      <c r="BZ985" s="18">
        <f t="shared" si="204"/>
        <v>0</v>
      </c>
      <c r="CA985" s="38">
        <v>52259.81</v>
      </c>
      <c r="CB985" s="38"/>
      <c r="CC985" s="18">
        <v>0</v>
      </c>
      <c r="CD985" s="38">
        <v>0</v>
      </c>
      <c r="CE985" s="38">
        <v>0</v>
      </c>
      <c r="CF985" s="38"/>
      <c r="CG985" s="38">
        <v>0</v>
      </c>
      <c r="CH985" s="38">
        <v>18702</v>
      </c>
      <c r="CI985" s="38">
        <v>0</v>
      </c>
      <c r="CJ985" s="38">
        <v>0</v>
      </c>
      <c r="CK985" s="38">
        <v>0</v>
      </c>
      <c r="CL985" s="38"/>
      <c r="CM985" s="38">
        <f t="shared" si="205"/>
        <v>70961.81</v>
      </c>
      <c r="CN985" s="38">
        <v>0</v>
      </c>
      <c r="CO985" s="18">
        <v>0</v>
      </c>
      <c r="CP985" s="18">
        <v>0</v>
      </c>
      <c r="CQ985" s="45">
        <v>0</v>
      </c>
      <c r="CR985" s="45"/>
      <c r="CS985" s="38">
        <v>0</v>
      </c>
      <c r="CT985" s="18">
        <v>0</v>
      </c>
      <c r="CU985" s="38">
        <v>0</v>
      </c>
      <c r="CV985" s="45">
        <v>0</v>
      </c>
      <c r="CW985" s="18">
        <v>0</v>
      </c>
      <c r="CX985" s="18">
        <f t="shared" si="206"/>
        <v>0</v>
      </c>
      <c r="CY985" s="18">
        <f t="shared" si="207"/>
        <v>52259.81</v>
      </c>
      <c r="CZ985" s="18">
        <f t="shared" si="208"/>
        <v>0</v>
      </c>
      <c r="DA985" s="18">
        <f t="shared" si="209"/>
        <v>0</v>
      </c>
      <c r="DB985" s="18">
        <f t="shared" si="210"/>
        <v>0</v>
      </c>
      <c r="DC985" s="18">
        <f t="shared" si="211"/>
        <v>0</v>
      </c>
      <c r="DD985" s="18">
        <f t="shared" si="212"/>
        <v>0</v>
      </c>
      <c r="DE985" s="18">
        <f t="shared" si="213"/>
        <v>18702</v>
      </c>
      <c r="DF985" s="18">
        <f t="shared" si="214"/>
        <v>0</v>
      </c>
      <c r="DG985" s="18">
        <f t="shared" si="215"/>
        <v>0</v>
      </c>
      <c r="DH985" s="18">
        <f t="shared" si="216"/>
        <v>0</v>
      </c>
      <c r="DI985" s="18">
        <f t="shared" si="217"/>
        <v>70961.81</v>
      </c>
      <c r="DJ985" s="45">
        <v>0</v>
      </c>
      <c r="DK985" s="38">
        <v>0</v>
      </c>
      <c r="DL985" s="38"/>
      <c r="DM985" s="38">
        <v>0</v>
      </c>
      <c r="DN985" s="18">
        <v>0</v>
      </c>
      <c r="DO985" s="18"/>
      <c r="DP985" s="18">
        <v>0</v>
      </c>
      <c r="DQ985" s="18">
        <v>0</v>
      </c>
      <c r="DR985" s="18">
        <v>0</v>
      </c>
      <c r="DS985" s="38">
        <v>0</v>
      </c>
      <c r="DT985" s="18">
        <v>0</v>
      </c>
      <c r="DU985" s="18"/>
      <c r="DV985" s="62">
        <f t="shared" si="218"/>
        <v>0</v>
      </c>
      <c r="DW985" s="74">
        <v>2000</v>
      </c>
      <c r="DX985" s="45">
        <v>0</v>
      </c>
      <c r="DY985" s="45"/>
      <c r="DZ985" s="45">
        <v>0</v>
      </c>
      <c r="EA985" s="45">
        <v>0</v>
      </c>
      <c r="EB985" s="45"/>
      <c r="EC985" s="45">
        <v>0</v>
      </c>
      <c r="ED985" s="45">
        <v>0</v>
      </c>
      <c r="EE985" s="45">
        <v>0</v>
      </c>
      <c r="EF985" s="45">
        <v>0</v>
      </c>
      <c r="EG985" s="45">
        <v>0</v>
      </c>
      <c r="EH985" s="45"/>
      <c r="EI985" s="74">
        <f t="shared" si="219"/>
        <v>2000</v>
      </c>
      <c r="EJ985" s="45">
        <f t="shared" si="220"/>
        <v>2000</v>
      </c>
      <c r="EK985" s="45">
        <f t="shared" si="221"/>
        <v>0</v>
      </c>
      <c r="EL985" s="45">
        <f t="shared" si="222"/>
        <v>0</v>
      </c>
      <c r="EM985" s="45">
        <f t="shared" si="223"/>
        <v>0</v>
      </c>
      <c r="EN985" s="45">
        <f t="shared" si="224"/>
        <v>0</v>
      </c>
      <c r="EO985" s="45">
        <f t="shared" si="225"/>
        <v>0</v>
      </c>
      <c r="EP985" s="45">
        <f t="shared" si="226"/>
        <v>0</v>
      </c>
      <c r="EQ985" s="45">
        <f t="shared" si="227"/>
        <v>0</v>
      </c>
      <c r="ER985" s="45">
        <f t="shared" si="228"/>
        <v>0</v>
      </c>
      <c r="ES985" s="45">
        <f t="shared" si="229"/>
        <v>0</v>
      </c>
      <c r="ET985" s="45">
        <f t="shared" si="230"/>
        <v>2000</v>
      </c>
      <c r="EU985" s="38">
        <v>0.69</v>
      </c>
      <c r="FA985" s="18">
        <v>0</v>
      </c>
      <c r="FB985" s="18">
        <v>0</v>
      </c>
      <c r="FC985" s="18">
        <v>0</v>
      </c>
      <c r="FD985" s="18">
        <v>0</v>
      </c>
      <c r="FE985" s="18">
        <v>0</v>
      </c>
      <c r="FF985" s="18">
        <v>0</v>
      </c>
      <c r="FG985" s="18">
        <v>0</v>
      </c>
      <c r="FH985" s="18">
        <v>0</v>
      </c>
      <c r="FI985" s="18">
        <v>0</v>
      </c>
      <c r="FJ985" s="18">
        <f t="shared" si="231"/>
        <v>0</v>
      </c>
      <c r="FK985" s="18">
        <v>0</v>
      </c>
      <c r="FL985" s="18">
        <v>0</v>
      </c>
      <c r="FM985" s="18">
        <v>0</v>
      </c>
      <c r="FN985" s="18">
        <v>0</v>
      </c>
      <c r="FO985" s="18">
        <v>0</v>
      </c>
      <c r="FP985" s="18">
        <v>0</v>
      </c>
      <c r="FQ985" s="18">
        <v>0</v>
      </c>
      <c r="FR985" s="18">
        <v>0</v>
      </c>
      <c r="FS985" s="18">
        <v>0</v>
      </c>
      <c r="FT985" s="45">
        <f t="shared" si="232"/>
        <v>0</v>
      </c>
      <c r="FU985" s="45">
        <f t="shared" si="233"/>
        <v>0</v>
      </c>
      <c r="FV985" s="45">
        <f t="shared" si="234"/>
        <v>0</v>
      </c>
      <c r="FW985" s="45">
        <f t="shared" si="235"/>
        <v>0</v>
      </c>
      <c r="FX985" s="45">
        <f t="shared" si="236"/>
        <v>0</v>
      </c>
      <c r="FY985" s="45">
        <f t="shared" si="237"/>
        <v>0</v>
      </c>
      <c r="FZ985" s="45">
        <f t="shared" si="238"/>
        <v>0</v>
      </c>
      <c r="GA985" s="45">
        <f t="shared" si="239"/>
        <v>0</v>
      </c>
      <c r="GB985" s="45">
        <f t="shared" si="240"/>
        <v>0</v>
      </c>
      <c r="GC985" s="45">
        <f t="shared" si="241"/>
        <v>0</v>
      </c>
      <c r="GD985" s="45">
        <f t="shared" si="242"/>
        <v>0</v>
      </c>
      <c r="GE985" s="45">
        <v>0</v>
      </c>
      <c r="GF985" s="45">
        <v>0</v>
      </c>
      <c r="GG985" s="38">
        <v>0</v>
      </c>
      <c r="GH985" s="45">
        <v>0</v>
      </c>
      <c r="GI985" s="45"/>
      <c r="GJ985" s="45"/>
      <c r="GK985" s="45">
        <v>0</v>
      </c>
      <c r="GL985" s="45">
        <v>0</v>
      </c>
      <c r="GM985" s="45">
        <v>0</v>
      </c>
      <c r="GN985">
        <v>0</v>
      </c>
      <c r="GO985" s="39">
        <f t="shared" ref="GO985:GO1016" si="253">SUM(GE985:GN985)</f>
        <v>0</v>
      </c>
      <c r="GP985" s="39">
        <f t="shared" si="248"/>
        <v>29928</v>
      </c>
      <c r="GQ985" s="39">
        <f t="shared" si="249"/>
        <v>76433.81</v>
      </c>
      <c r="GR985" s="39">
        <f t="shared" si="243"/>
        <v>106361.81</v>
      </c>
      <c r="GS985" t="s">
        <v>420</v>
      </c>
      <c r="GV985" t="s">
        <v>768</v>
      </c>
      <c r="GW985" t="s">
        <v>410</v>
      </c>
      <c r="HC985">
        <v>410</v>
      </c>
      <c r="HD985">
        <v>596</v>
      </c>
      <c r="HE985" s="39">
        <v>161284</v>
      </c>
      <c r="HF985">
        <v>89</v>
      </c>
      <c r="HG985">
        <v>0</v>
      </c>
      <c r="HH985" s="39">
        <v>31403</v>
      </c>
      <c r="HI985" s="18"/>
      <c r="HJ985">
        <v>19</v>
      </c>
      <c r="HK985" s="18">
        <v>0</v>
      </c>
      <c r="HL985">
        <v>410</v>
      </c>
      <c r="HO985">
        <v>2045</v>
      </c>
      <c r="HP985">
        <v>2045</v>
      </c>
      <c r="HQ985">
        <v>0</v>
      </c>
      <c r="HR985">
        <v>19</v>
      </c>
      <c r="HS985" t="s">
        <v>766</v>
      </c>
      <c r="HU985">
        <v>2</v>
      </c>
      <c r="IA985">
        <v>2.5</v>
      </c>
      <c r="IF985" s="63">
        <v>3.5</v>
      </c>
      <c r="IG985">
        <v>2.7</v>
      </c>
      <c r="II985" s="35">
        <f t="shared" si="245"/>
        <v>2.7</v>
      </c>
      <c r="IJ985">
        <v>0</v>
      </c>
      <c r="IK985">
        <f t="shared" si="244"/>
        <v>0</v>
      </c>
      <c r="IL985">
        <v>2.5</v>
      </c>
      <c r="IM985" s="18">
        <v>4602</v>
      </c>
      <c r="IN985" s="39" t="s">
        <v>411</v>
      </c>
      <c r="IO985" s="62">
        <v>1533</v>
      </c>
      <c r="IP985" s="18">
        <v>16890</v>
      </c>
      <c r="IQ985" s="18">
        <v>417</v>
      </c>
      <c r="IR985" s="18">
        <v>15</v>
      </c>
      <c r="IS985" s="18">
        <v>110</v>
      </c>
      <c r="IX985" s="18">
        <v>18965</v>
      </c>
      <c r="IY985" s="18">
        <v>0</v>
      </c>
      <c r="IZ985" s="18">
        <v>0</v>
      </c>
      <c r="JB985" s="18">
        <v>0</v>
      </c>
      <c r="JC985" s="18">
        <v>0</v>
      </c>
      <c r="JD985" s="18">
        <v>0</v>
      </c>
      <c r="JE985" s="18" t="s">
        <v>766</v>
      </c>
      <c r="JP985" s="18" t="s">
        <v>766</v>
      </c>
      <c r="JR985" s="18">
        <v>327</v>
      </c>
      <c r="JU985" s="18">
        <v>33</v>
      </c>
      <c r="KF985" s="18">
        <v>1</v>
      </c>
      <c r="KG985" s="18">
        <v>4</v>
      </c>
      <c r="KH985" s="18">
        <v>97</v>
      </c>
      <c r="KI985" s="18">
        <v>55.5</v>
      </c>
      <c r="KJ985" s="18">
        <v>50</v>
      </c>
      <c r="KK985" s="18">
        <v>50</v>
      </c>
      <c r="KL985" s="18">
        <v>0</v>
      </c>
      <c r="KM985" s="18">
        <v>0</v>
      </c>
      <c r="ME985" s="18" t="s">
        <v>766</v>
      </c>
      <c r="MJ985" s="18" t="s">
        <v>766</v>
      </c>
      <c r="MK985" s="18" t="s">
        <v>766</v>
      </c>
      <c r="MO985" s="18">
        <v>0</v>
      </c>
      <c r="MP985" s="18">
        <v>0</v>
      </c>
      <c r="MQ985" s="18" t="s">
        <v>768</v>
      </c>
      <c r="MR985" s="18">
        <v>2</v>
      </c>
      <c r="MS985" s="18">
        <v>224896</v>
      </c>
      <c r="MU985" s="18">
        <v>1</v>
      </c>
      <c r="NL985" s="18" t="s">
        <v>768</v>
      </c>
      <c r="NN985" s="18" t="s">
        <v>1155</v>
      </c>
      <c r="NP985" s="18" t="s">
        <v>1150</v>
      </c>
      <c r="NQ985" s="18" t="s">
        <v>1169</v>
      </c>
      <c r="NR985" s="18" t="s">
        <v>1168</v>
      </c>
      <c r="NX985" s="18">
        <f t="shared" si="250"/>
        <v>2292.4131922398428</v>
      </c>
      <c r="NY985" t="str">
        <f t="shared" si="246"/>
        <v>Smaller</v>
      </c>
      <c r="NZ985" t="str">
        <f t="shared" si="247"/>
        <v>Small</v>
      </c>
    </row>
    <row r="986" spans="1:390" ht="16">
      <c r="A986" t="s">
        <v>753</v>
      </c>
      <c r="B986" t="s">
        <v>754</v>
      </c>
      <c r="C986" s="32" t="s">
        <v>755</v>
      </c>
      <c r="D986" s="31" t="s">
        <v>393</v>
      </c>
      <c r="E986" s="8">
        <v>20140</v>
      </c>
      <c r="F986" s="14" t="s">
        <v>1148</v>
      </c>
      <c r="G986" s="44">
        <v>2598.8742857142988</v>
      </c>
      <c r="H986" s="62">
        <v>27000</v>
      </c>
      <c r="I986" s="100"/>
      <c r="J986" s="63">
        <v>104</v>
      </c>
      <c r="K986" s="63">
        <v>5</v>
      </c>
      <c r="R986" s="63">
        <v>35</v>
      </c>
      <c r="U986" s="63">
        <v>30</v>
      </c>
      <c r="V986" s="63">
        <v>305</v>
      </c>
      <c r="AC986" s="93">
        <v>22000</v>
      </c>
      <c r="AN986" s="100"/>
      <c r="AO986" s="59">
        <f t="shared" ref="AO986:AO1017" si="254">IF(SUM(AC986:AM986)&gt;0,SUM(AC986:AM986),)</f>
        <v>22000</v>
      </c>
      <c r="AP986" s="100">
        <v>3645</v>
      </c>
      <c r="AQ986" s="100"/>
      <c r="AR986" s="100"/>
      <c r="AS986" s="100"/>
      <c r="AT986" s="100"/>
      <c r="AU986" s="100"/>
      <c r="AV986" s="100"/>
      <c r="AW986" s="100"/>
      <c r="AX986" s="100"/>
      <c r="AY986" s="100"/>
      <c r="AZ986" s="100"/>
      <c r="BA986" s="100"/>
      <c r="BB986" s="100">
        <f t="shared" si="252"/>
        <v>3645</v>
      </c>
      <c r="BC986" s="100">
        <v>7000</v>
      </c>
      <c r="BD986" s="100"/>
      <c r="BE986" s="100"/>
      <c r="BF986" s="100"/>
      <c r="BG986" s="100"/>
      <c r="BH986" s="100"/>
      <c r="BI986" s="100"/>
      <c r="BJ986" s="100"/>
      <c r="BK986" s="100"/>
      <c r="BL986" s="100"/>
      <c r="BM986" s="100"/>
      <c r="BN986" s="100"/>
      <c r="BO986" s="100">
        <f t="shared" si="251"/>
        <v>7000</v>
      </c>
      <c r="BP986" s="62">
        <v>0</v>
      </c>
      <c r="BQ986" s="62"/>
      <c r="BR986" s="62"/>
      <c r="BS986" s="62"/>
      <c r="BT986" s="62"/>
      <c r="BU986" s="62"/>
      <c r="BV986" s="62"/>
      <c r="BW986" s="18"/>
      <c r="BX986" s="18"/>
      <c r="BY986" s="18"/>
      <c r="BZ986" s="18">
        <f t="shared" ref="BZ986:BZ1017" si="255">IF(SUM(BP986:BY986)&gt;=0,SUM(BP986:BY986),"")</f>
        <v>0</v>
      </c>
      <c r="CA986" s="38">
        <v>42000</v>
      </c>
      <c r="CB986" s="38"/>
      <c r="CC986" s="18"/>
      <c r="CD986" s="38"/>
      <c r="CE986" s="38"/>
      <c r="CF986" s="38"/>
      <c r="CG986" s="38"/>
      <c r="CH986" s="38"/>
      <c r="CI986" s="38"/>
      <c r="CJ986" s="38"/>
      <c r="CK986" s="38"/>
      <c r="CL986" s="38"/>
      <c r="CM986" s="38">
        <f t="shared" ref="CM986:CM1017" si="256">SUM(CA986:CK986)</f>
        <v>42000</v>
      </c>
      <c r="CN986" s="38">
        <v>0</v>
      </c>
      <c r="CO986" s="18"/>
      <c r="CP986" s="18"/>
      <c r="CQ986" s="45"/>
      <c r="CR986" s="45"/>
      <c r="CS986" s="38"/>
      <c r="CT986" s="18"/>
      <c r="CU986" s="38"/>
      <c r="CV986" s="45"/>
      <c r="CW986" s="18"/>
      <c r="CX986" s="18">
        <f t="shared" ref="CX986:CX1017" si="257">SUM(CN986:CW986)</f>
        <v>0</v>
      </c>
      <c r="CY986" s="18">
        <f t="shared" ref="CY986:CY1017" si="258">CA986+CN986</f>
        <v>42000</v>
      </c>
      <c r="CZ986" s="18">
        <f t="shared" ref="CZ986:CZ1017" si="259">CC986+CO986</f>
        <v>0</v>
      </c>
      <c r="DA986" s="18">
        <f t="shared" ref="DA986:DA1017" si="260">CD986+CP986</f>
        <v>0</v>
      </c>
      <c r="DB986" s="18">
        <f t="shared" ref="DB986:DB1017" si="261">CE986+CQ986</f>
        <v>0</v>
      </c>
      <c r="DC986" s="18">
        <f t="shared" ref="DC986:DC1017" si="262">CF986+CR986</f>
        <v>0</v>
      </c>
      <c r="DD986" s="18">
        <f t="shared" ref="DD986:DD1017" si="263">CG986+CS986</f>
        <v>0</v>
      </c>
      <c r="DE986" s="18">
        <f t="shared" ref="DE986:DE1017" si="264">CH986+CT986</f>
        <v>0</v>
      </c>
      <c r="DF986" s="18">
        <f t="shared" ref="DF986:DF1017" si="265">CI986+CU986</f>
        <v>0</v>
      </c>
      <c r="DG986" s="18">
        <f t="shared" ref="DG986:DG1017" si="266">CJ986+CV986</f>
        <v>0</v>
      </c>
      <c r="DH986" s="18">
        <f t="shared" ref="DH986:DH1017" si="267">CK986+CW986</f>
        <v>0</v>
      </c>
      <c r="DI986" s="18">
        <f t="shared" ref="DI986:DI1017" si="268">CM986+CX986</f>
        <v>42000</v>
      </c>
      <c r="DJ986" s="45">
        <v>0</v>
      </c>
      <c r="DK986" s="38"/>
      <c r="DL986" s="38"/>
      <c r="DM986" s="38"/>
      <c r="DN986" s="18"/>
      <c r="DO986" s="18"/>
      <c r="DP986" s="18"/>
      <c r="DQ986" s="18"/>
      <c r="DR986" s="18"/>
      <c r="DS986" s="38"/>
      <c r="DT986" s="18"/>
      <c r="DU986" s="18"/>
      <c r="DV986" s="62">
        <f t="shared" ref="DV986:DV1017" si="269">SUM(DJ986:DT986)</f>
        <v>0</v>
      </c>
      <c r="DW986" s="74">
        <v>200</v>
      </c>
      <c r="DX986" s="45"/>
      <c r="DY986" s="45"/>
      <c r="DZ986" s="45"/>
      <c r="EA986" s="45"/>
      <c r="EB986" s="45"/>
      <c r="EC986" s="45"/>
      <c r="ED986" s="45"/>
      <c r="EE986" s="45"/>
      <c r="EF986" s="45"/>
      <c r="EG986" s="45"/>
      <c r="EH986" s="45"/>
      <c r="EI986" s="74">
        <f t="shared" ref="EI986:EI1017" si="270">SUM(DW986:EG986)</f>
        <v>200</v>
      </c>
      <c r="EJ986" s="45">
        <f t="shared" ref="EJ986:EJ1017" si="271">DJ986+DW986</f>
        <v>200</v>
      </c>
      <c r="EK986" s="45">
        <f t="shared" ref="EK986:EK1017" si="272">DK986+DX986</f>
        <v>0</v>
      </c>
      <c r="EL986" s="45">
        <f t="shared" ref="EL986:EL1017" si="273">DM986+DZ986</f>
        <v>0</v>
      </c>
      <c r="EM986" s="45">
        <f t="shared" ref="EM986:EM1017" si="274">DN986+EA986</f>
        <v>0</v>
      </c>
      <c r="EN986" s="45">
        <f t="shared" ref="EN986:EN1017" si="275">DO986+EB986</f>
        <v>0</v>
      </c>
      <c r="EO986" s="45">
        <f t="shared" ref="EO986:EO1017" si="276">DP986+EC986</f>
        <v>0</v>
      </c>
      <c r="EP986" s="45">
        <f t="shared" ref="EP986:EP1017" si="277">DQ986+ED986</f>
        <v>0</v>
      </c>
      <c r="EQ986" s="45">
        <f t="shared" ref="EQ986:EQ1017" si="278">DR986+EE986</f>
        <v>0</v>
      </c>
      <c r="ER986" s="45">
        <f t="shared" ref="ER986:ER1017" si="279">DS986+EF986</f>
        <v>0</v>
      </c>
      <c r="ES986" s="45">
        <f t="shared" ref="ES986:ES1017" si="280">DT986+EG986</f>
        <v>0</v>
      </c>
      <c r="ET986" s="45">
        <f t="shared" ref="ET986:ET1017" si="281">DV986+EI986</f>
        <v>200</v>
      </c>
      <c r="EU986" s="38">
        <v>0.22</v>
      </c>
      <c r="FA986" s="18">
        <v>0</v>
      </c>
      <c r="FJ986" s="18">
        <f t="shared" ref="FJ986:FJ1017" si="282">SUM(FA986:FI986)</f>
        <v>0</v>
      </c>
      <c r="FK986" s="18">
        <v>0</v>
      </c>
      <c r="FT986" s="45">
        <f t="shared" ref="FT986:FT1017" si="283">SUM(FK986:FS986)</f>
        <v>0</v>
      </c>
      <c r="FU986" s="45">
        <f t="shared" ref="FU986:FU1017" si="284">FA986+FK986</f>
        <v>0</v>
      </c>
      <c r="FV986" s="45">
        <f t="shared" ref="FV986:FV1017" si="285">FB986+FL986</f>
        <v>0</v>
      </c>
      <c r="FW986" s="45">
        <f t="shared" ref="FW986:FW1017" si="286">FC986+FM986</f>
        <v>0</v>
      </c>
      <c r="FX986" s="45">
        <f t="shared" ref="FX986:FX1017" si="287">FD986+FN986</f>
        <v>0</v>
      </c>
      <c r="FY986" s="45">
        <f t="shared" ref="FY986:FY1017" si="288">FE986+FO986</f>
        <v>0</v>
      </c>
      <c r="FZ986" s="45">
        <f t="shared" ref="FZ986:FZ1017" si="289">FF986+FP986</f>
        <v>0</v>
      </c>
      <c r="GA986" s="45">
        <f t="shared" ref="GA986:GA1017" si="290">FG986+FQ986</f>
        <v>0</v>
      </c>
      <c r="GB986" s="45">
        <f t="shared" ref="GB986:GB1017" si="291">FH986+FR986</f>
        <v>0</v>
      </c>
      <c r="GC986" s="45">
        <f t="shared" ref="GC986:GC1017" si="292">FI986+FS986</f>
        <v>0</v>
      </c>
      <c r="GD986" s="45">
        <f t="shared" ref="GD986:GD1017" si="293">FJ986+FT986</f>
        <v>0</v>
      </c>
      <c r="GE986" s="45">
        <v>0</v>
      </c>
      <c r="GF986" s="45"/>
      <c r="GG986" s="38"/>
      <c r="GH986" s="45"/>
      <c r="GI986" s="45"/>
      <c r="GJ986" s="45"/>
      <c r="GK986" s="45"/>
      <c r="GL986" s="45"/>
      <c r="GM986" s="45"/>
      <c r="GO986" s="39">
        <f t="shared" si="253"/>
        <v>0</v>
      </c>
      <c r="GP986" s="39">
        <f t="shared" si="248"/>
        <v>29000</v>
      </c>
      <c r="GQ986" s="39">
        <f t="shared" si="249"/>
        <v>45845</v>
      </c>
      <c r="GR986" s="39">
        <f t="shared" ref="GR986:GR1017" si="294">GP986+GQ986+GO986</f>
        <v>74845</v>
      </c>
      <c r="GS986" t="s">
        <v>942</v>
      </c>
      <c r="GT986" t="s">
        <v>1242</v>
      </c>
      <c r="GV986" t="s">
        <v>768</v>
      </c>
      <c r="GW986" t="s">
        <v>410</v>
      </c>
      <c r="HC986">
        <v>483</v>
      </c>
      <c r="HD986">
        <v>1453</v>
      </c>
      <c r="HE986" s="39">
        <v>30000</v>
      </c>
      <c r="HF986">
        <v>85</v>
      </c>
      <c r="HH986" s="39">
        <v>12000</v>
      </c>
      <c r="HI986" s="18"/>
      <c r="HJ986">
        <v>10</v>
      </c>
      <c r="HK986" s="18">
        <v>100000</v>
      </c>
      <c r="HL986">
        <v>506</v>
      </c>
      <c r="HO986">
        <v>0</v>
      </c>
      <c r="HP986">
        <v>0</v>
      </c>
      <c r="HQ986">
        <v>0</v>
      </c>
      <c r="HR986">
        <v>0</v>
      </c>
      <c r="HS986" t="s">
        <v>766</v>
      </c>
      <c r="HU986">
        <v>1</v>
      </c>
      <c r="IA986">
        <v>3</v>
      </c>
      <c r="IF986" s="63">
        <v>1</v>
      </c>
      <c r="II986" s="35">
        <f t="shared" si="245"/>
        <v>0</v>
      </c>
      <c r="IK986">
        <f t="shared" ref="IK986:IK1017" si="295">IC986+IH986</f>
        <v>0</v>
      </c>
      <c r="IL986">
        <v>3</v>
      </c>
      <c r="IM986" s="18">
        <v>800</v>
      </c>
      <c r="IN986" s="39" t="s">
        <v>400</v>
      </c>
      <c r="IO986" s="62">
        <v>3400</v>
      </c>
      <c r="IP986" s="18">
        <v>18500</v>
      </c>
      <c r="IR986" s="18">
        <v>1500</v>
      </c>
      <c r="IX986" s="18">
        <v>23400</v>
      </c>
      <c r="IY986" s="18">
        <v>9</v>
      </c>
      <c r="IZ986" s="18">
        <v>0</v>
      </c>
      <c r="JB986" s="18">
        <v>1</v>
      </c>
      <c r="JC986" s="18">
        <v>31</v>
      </c>
      <c r="JD986" s="18">
        <v>1</v>
      </c>
      <c r="JE986" s="18" t="s">
        <v>766</v>
      </c>
      <c r="JP986" s="18" t="s">
        <v>766</v>
      </c>
      <c r="JR986" s="18">
        <v>760</v>
      </c>
      <c r="JU986" s="18">
        <v>30</v>
      </c>
      <c r="KF986" s="18">
        <v>1</v>
      </c>
      <c r="KG986" s="18">
        <v>31</v>
      </c>
      <c r="KH986" s="18">
        <v>560</v>
      </c>
      <c r="KI986" s="18">
        <v>57</v>
      </c>
      <c r="KJ986" s="18">
        <v>48</v>
      </c>
      <c r="KK986" s="18">
        <v>35</v>
      </c>
      <c r="KL986" s="18">
        <v>0</v>
      </c>
      <c r="KM986" s="18">
        <v>0</v>
      </c>
      <c r="ME986" s="18" t="s">
        <v>768</v>
      </c>
      <c r="MJ986" s="18" t="s">
        <v>766</v>
      </c>
      <c r="MK986" s="18" t="s">
        <v>766</v>
      </c>
      <c r="MO986" s="18">
        <v>0</v>
      </c>
      <c r="MP986" s="18">
        <v>0</v>
      </c>
      <c r="MQ986" s="18" t="s">
        <v>766</v>
      </c>
      <c r="MS986" s="18">
        <v>112103</v>
      </c>
      <c r="MU986" s="18">
        <v>770</v>
      </c>
      <c r="NL986" s="18" t="s">
        <v>766</v>
      </c>
      <c r="NX986" s="18" t="e">
        <f t="shared" si="250"/>
        <v>#DIV/0!</v>
      </c>
      <c r="NY986" t="str">
        <f t="shared" si="246"/>
        <v>Smaller</v>
      </c>
      <c r="NZ986" t="str">
        <f t="shared" si="247"/>
        <v>Small</v>
      </c>
    </row>
    <row r="987" spans="1:390" ht="16">
      <c r="A987" t="s">
        <v>505</v>
      </c>
      <c r="B987" t="s">
        <v>506</v>
      </c>
      <c r="C987" s="32" t="s">
        <v>507</v>
      </c>
      <c r="D987" s="1" t="s">
        <v>404</v>
      </c>
      <c r="E987" s="8">
        <v>20140</v>
      </c>
      <c r="F987" s="14" t="s">
        <v>1148</v>
      </c>
      <c r="G987" s="44">
        <v>15255.740952380736</v>
      </c>
      <c r="H987" s="62">
        <v>22924</v>
      </c>
      <c r="I987" s="100"/>
      <c r="J987" s="63">
        <v>83</v>
      </c>
      <c r="K987" s="63">
        <v>7</v>
      </c>
      <c r="R987" s="63">
        <v>33</v>
      </c>
      <c r="U987" s="63">
        <v>42</v>
      </c>
      <c r="V987" s="63">
        <v>261</v>
      </c>
      <c r="AC987" s="93">
        <v>23410</v>
      </c>
      <c r="AD987" s="76">
        <v>0</v>
      </c>
      <c r="AF987" s="93">
        <v>0</v>
      </c>
      <c r="AG987" s="93">
        <v>0</v>
      </c>
      <c r="AJ987" s="93">
        <v>0</v>
      </c>
      <c r="AK987" s="93">
        <v>0</v>
      </c>
      <c r="AL987" s="93">
        <v>0</v>
      </c>
      <c r="AM987" s="93">
        <v>0</v>
      </c>
      <c r="AN987" s="100"/>
      <c r="AO987" s="59">
        <f t="shared" si="254"/>
        <v>23410</v>
      </c>
      <c r="AP987" s="100">
        <v>0</v>
      </c>
      <c r="AQ987" s="100">
        <v>0</v>
      </c>
      <c r="AR987" s="100"/>
      <c r="AS987" s="100">
        <v>0</v>
      </c>
      <c r="AT987" s="100">
        <v>0</v>
      </c>
      <c r="AU987" s="100"/>
      <c r="AV987" s="100"/>
      <c r="AW987" s="100">
        <v>0</v>
      </c>
      <c r="AX987" s="100">
        <v>0</v>
      </c>
      <c r="AY987" s="100">
        <v>0</v>
      </c>
      <c r="AZ987" s="100">
        <v>0</v>
      </c>
      <c r="BA987" s="100"/>
      <c r="BB987" s="100">
        <f t="shared" si="252"/>
        <v>0</v>
      </c>
      <c r="BC987" s="100">
        <v>9053</v>
      </c>
      <c r="BD987" s="100"/>
      <c r="BE987" s="100">
        <v>0</v>
      </c>
      <c r="BF987" s="100">
        <v>0</v>
      </c>
      <c r="BG987" s="100">
        <v>0</v>
      </c>
      <c r="BH987" s="100"/>
      <c r="BI987" s="100"/>
      <c r="BJ987" s="100">
        <v>0</v>
      </c>
      <c r="BK987" s="100">
        <v>0</v>
      </c>
      <c r="BL987" s="100">
        <v>0</v>
      </c>
      <c r="BM987" s="100">
        <v>0</v>
      </c>
      <c r="BN987" s="100"/>
      <c r="BO987" s="100">
        <f t="shared" si="251"/>
        <v>9053</v>
      </c>
      <c r="BP987" s="62">
        <v>0</v>
      </c>
      <c r="BQ987" s="62">
        <v>0</v>
      </c>
      <c r="BR987" s="62">
        <v>0</v>
      </c>
      <c r="BS987" s="62">
        <v>0</v>
      </c>
      <c r="BT987" s="62"/>
      <c r="BU987" s="62"/>
      <c r="BV987" s="62">
        <v>0</v>
      </c>
      <c r="BW987" s="18">
        <v>0</v>
      </c>
      <c r="BX987" s="18">
        <v>0</v>
      </c>
      <c r="BY987" s="18">
        <v>0</v>
      </c>
      <c r="BZ987" s="18">
        <f t="shared" si="255"/>
        <v>0</v>
      </c>
      <c r="CA987" s="38">
        <v>107112</v>
      </c>
      <c r="CB987" s="38"/>
      <c r="CC987" s="18">
        <v>0</v>
      </c>
      <c r="CD987" s="38">
        <v>0</v>
      </c>
      <c r="CE987" s="38">
        <v>0</v>
      </c>
      <c r="CF987" s="38"/>
      <c r="CG987" s="38">
        <v>0</v>
      </c>
      <c r="CH987" s="38">
        <v>0</v>
      </c>
      <c r="CI987" s="38">
        <v>0</v>
      </c>
      <c r="CJ987" s="38">
        <v>0</v>
      </c>
      <c r="CK987" s="38">
        <v>0</v>
      </c>
      <c r="CL987" s="38"/>
      <c r="CM987" s="38">
        <f t="shared" si="256"/>
        <v>107112</v>
      </c>
      <c r="CN987" s="38">
        <v>0</v>
      </c>
      <c r="CO987" s="18">
        <v>0</v>
      </c>
      <c r="CP987" s="18">
        <v>0</v>
      </c>
      <c r="CQ987" s="45">
        <v>0</v>
      </c>
      <c r="CR987" s="45"/>
      <c r="CS987" s="38">
        <v>0</v>
      </c>
      <c r="CT987" s="18">
        <v>0</v>
      </c>
      <c r="CU987" s="38">
        <v>0</v>
      </c>
      <c r="CV987" s="45">
        <v>0</v>
      </c>
      <c r="CW987" s="18">
        <v>0</v>
      </c>
      <c r="CX987" s="18">
        <f t="shared" si="257"/>
        <v>0</v>
      </c>
      <c r="CY987" s="18">
        <f t="shared" si="258"/>
        <v>107112</v>
      </c>
      <c r="CZ987" s="18">
        <f t="shared" si="259"/>
        <v>0</v>
      </c>
      <c r="DA987" s="18">
        <f t="shared" si="260"/>
        <v>0</v>
      </c>
      <c r="DB987" s="18">
        <f t="shared" si="261"/>
        <v>0</v>
      </c>
      <c r="DC987" s="18">
        <f t="shared" si="262"/>
        <v>0</v>
      </c>
      <c r="DD987" s="18">
        <f t="shared" si="263"/>
        <v>0</v>
      </c>
      <c r="DE987" s="18">
        <f t="shared" si="264"/>
        <v>0</v>
      </c>
      <c r="DF987" s="18">
        <f t="shared" si="265"/>
        <v>0</v>
      </c>
      <c r="DG987" s="18">
        <f t="shared" si="266"/>
        <v>0</v>
      </c>
      <c r="DH987" s="18">
        <f t="shared" si="267"/>
        <v>0</v>
      </c>
      <c r="DI987" s="18">
        <f t="shared" si="268"/>
        <v>107112</v>
      </c>
      <c r="DJ987" s="45"/>
      <c r="DK987" s="38"/>
      <c r="DL987" s="38"/>
      <c r="DM987" s="38"/>
      <c r="DN987" s="18"/>
      <c r="DO987" s="18"/>
      <c r="DP987" s="18"/>
      <c r="DQ987" s="18"/>
      <c r="DR987" s="18"/>
      <c r="DS987" s="38"/>
      <c r="DT987" s="18"/>
      <c r="DU987" s="18"/>
      <c r="DV987" s="62">
        <f t="shared" si="269"/>
        <v>0</v>
      </c>
      <c r="DW987" s="74"/>
      <c r="DX987" s="45"/>
      <c r="DY987" s="45"/>
      <c r="DZ987" s="45"/>
      <c r="EA987" s="45"/>
      <c r="EB987" s="45"/>
      <c r="EC987" s="45"/>
      <c r="ED987" s="45"/>
      <c r="EE987" s="45"/>
      <c r="EF987" s="45"/>
      <c r="EG987" s="45"/>
      <c r="EH987" s="45"/>
      <c r="EI987" s="74">
        <f t="shared" si="270"/>
        <v>0</v>
      </c>
      <c r="EJ987" s="45">
        <f t="shared" si="271"/>
        <v>0</v>
      </c>
      <c r="EK987" s="45">
        <f t="shared" si="272"/>
        <v>0</v>
      </c>
      <c r="EL987" s="45">
        <f t="shared" si="273"/>
        <v>0</v>
      </c>
      <c r="EM987" s="45">
        <f t="shared" si="274"/>
        <v>0</v>
      </c>
      <c r="EN987" s="45">
        <f t="shared" si="275"/>
        <v>0</v>
      </c>
      <c r="EO987" s="45">
        <f t="shared" si="276"/>
        <v>0</v>
      </c>
      <c r="EP987" s="45">
        <f t="shared" si="277"/>
        <v>0</v>
      </c>
      <c r="EQ987" s="45">
        <f t="shared" si="278"/>
        <v>0</v>
      </c>
      <c r="ER987" s="45">
        <f t="shared" si="279"/>
        <v>0</v>
      </c>
      <c r="ES987" s="45">
        <f t="shared" si="280"/>
        <v>0</v>
      </c>
      <c r="ET987" s="45">
        <f t="shared" si="281"/>
        <v>0</v>
      </c>
      <c r="EU987" s="38">
        <v>0.28999999999999998</v>
      </c>
      <c r="FJ987" s="18">
        <f t="shared" si="282"/>
        <v>0</v>
      </c>
      <c r="FT987" s="45">
        <f t="shared" si="283"/>
        <v>0</v>
      </c>
      <c r="FU987" s="45">
        <f t="shared" si="284"/>
        <v>0</v>
      </c>
      <c r="FV987" s="45">
        <f t="shared" si="285"/>
        <v>0</v>
      </c>
      <c r="FW987" s="45">
        <f t="shared" si="286"/>
        <v>0</v>
      </c>
      <c r="FX987" s="45">
        <f t="shared" si="287"/>
        <v>0</v>
      </c>
      <c r="FY987" s="45">
        <f t="shared" si="288"/>
        <v>0</v>
      </c>
      <c r="FZ987" s="45">
        <f t="shared" si="289"/>
        <v>0</v>
      </c>
      <c r="GA987" s="45">
        <f t="shared" si="290"/>
        <v>0</v>
      </c>
      <c r="GB987" s="45">
        <f t="shared" si="291"/>
        <v>0</v>
      </c>
      <c r="GC987" s="45">
        <f t="shared" si="292"/>
        <v>0</v>
      </c>
      <c r="GD987" s="45">
        <f t="shared" si="293"/>
        <v>0</v>
      </c>
      <c r="GE987" s="45"/>
      <c r="GF987" s="45"/>
      <c r="GG987" s="38"/>
      <c r="GH987" s="45"/>
      <c r="GI987" s="45"/>
      <c r="GJ987" s="45"/>
      <c r="GK987" s="45"/>
      <c r="GL987" s="45"/>
      <c r="GM987" s="45"/>
      <c r="GO987" s="39">
        <f t="shared" si="253"/>
        <v>0</v>
      </c>
      <c r="GP987" s="39">
        <f t="shared" si="248"/>
        <v>32463</v>
      </c>
      <c r="GQ987" s="39">
        <f t="shared" si="249"/>
        <v>107112</v>
      </c>
      <c r="GR987" s="39">
        <f t="shared" si="294"/>
        <v>139575</v>
      </c>
      <c r="GS987" t="s">
        <v>420</v>
      </c>
      <c r="GU987" t="s">
        <v>996</v>
      </c>
      <c r="GV987" t="s">
        <v>766</v>
      </c>
      <c r="GY987" t="s">
        <v>405</v>
      </c>
      <c r="HC987">
        <v>599</v>
      </c>
      <c r="HD987">
        <v>3563</v>
      </c>
      <c r="HE987">
        <v>61456</v>
      </c>
      <c r="HF987">
        <v>85</v>
      </c>
      <c r="HH987">
        <v>35916</v>
      </c>
      <c r="HI987" s="18"/>
      <c r="HJ987">
        <v>91</v>
      </c>
      <c r="HK987" s="18">
        <v>6619</v>
      </c>
      <c r="HL987">
        <v>638</v>
      </c>
      <c r="HO987">
        <v>42</v>
      </c>
      <c r="HP987">
        <v>56</v>
      </c>
      <c r="HQ987">
        <v>0</v>
      </c>
      <c r="HR987">
        <v>91</v>
      </c>
      <c r="HS987" t="s">
        <v>766</v>
      </c>
      <c r="HU987">
        <v>6</v>
      </c>
      <c r="IA987">
        <v>8</v>
      </c>
      <c r="IF987" s="63">
        <v>0</v>
      </c>
      <c r="IG987">
        <v>6.2</v>
      </c>
      <c r="II987" s="35">
        <f t="shared" si="245"/>
        <v>6.2</v>
      </c>
      <c r="IK987">
        <f t="shared" si="295"/>
        <v>0</v>
      </c>
      <c r="IL987">
        <v>7.25</v>
      </c>
      <c r="IM987" s="18">
        <v>1669</v>
      </c>
      <c r="IN987" s="39" t="s">
        <v>411</v>
      </c>
      <c r="IO987" s="62">
        <v>7607</v>
      </c>
      <c r="IP987" s="18">
        <v>23220</v>
      </c>
      <c r="IQ987" s="18">
        <v>1353</v>
      </c>
      <c r="IR987" s="18">
        <v>1181</v>
      </c>
      <c r="IS987" s="18">
        <v>195</v>
      </c>
      <c r="IX987" s="18">
        <v>33556</v>
      </c>
      <c r="IY987" s="18">
        <v>132</v>
      </c>
      <c r="IZ987" s="18">
        <v>24</v>
      </c>
      <c r="JB987" s="18">
        <v>87</v>
      </c>
      <c r="JC987" s="18">
        <v>411</v>
      </c>
      <c r="JD987" s="18">
        <v>93</v>
      </c>
      <c r="JE987" s="18" t="s">
        <v>766</v>
      </c>
      <c r="JP987" s="18" t="s">
        <v>766</v>
      </c>
      <c r="JR987" s="18">
        <v>2743</v>
      </c>
      <c r="JU987" s="18">
        <v>139</v>
      </c>
      <c r="KF987" s="18">
        <v>2</v>
      </c>
      <c r="KG987" s="18">
        <v>6</v>
      </c>
      <c r="KH987" s="18">
        <v>150</v>
      </c>
      <c r="KI987" s="18">
        <v>54</v>
      </c>
      <c r="KJ987" s="18">
        <v>54</v>
      </c>
      <c r="KK987" s="18">
        <v>54</v>
      </c>
      <c r="KL987" s="18">
        <v>0</v>
      </c>
      <c r="KM987" s="18">
        <v>0</v>
      </c>
      <c r="ME987" s="18" t="s">
        <v>766</v>
      </c>
      <c r="MJ987" s="18" t="s">
        <v>768</v>
      </c>
      <c r="MK987" s="18" t="s">
        <v>768</v>
      </c>
      <c r="MP987" s="18">
        <v>0</v>
      </c>
      <c r="MQ987" s="18" t="s">
        <v>766</v>
      </c>
      <c r="MS987" s="18">
        <v>167052</v>
      </c>
      <c r="MU987" s="18">
        <v>6</v>
      </c>
      <c r="NL987" s="18" t="s">
        <v>768</v>
      </c>
      <c r="NT987" s="18" t="s">
        <v>942</v>
      </c>
      <c r="NU987" s="18" t="s">
        <v>1243</v>
      </c>
      <c r="NX987" s="18">
        <f t="shared" si="250"/>
        <v>2460.6033794162477</v>
      </c>
      <c r="NY987" t="str">
        <f t="shared" si="246"/>
        <v>Larger</v>
      </c>
      <c r="NZ987" t="str">
        <f t="shared" si="247"/>
        <v>Medium</v>
      </c>
    </row>
    <row r="988" spans="1:390" ht="16">
      <c r="A988" t="s">
        <v>511</v>
      </c>
      <c r="B988" t="s">
        <v>512</v>
      </c>
      <c r="C988" s="32" t="s">
        <v>513</v>
      </c>
      <c r="D988" s="31" t="s">
        <v>393</v>
      </c>
      <c r="E988" s="8">
        <v>20140</v>
      </c>
      <c r="F988" s="14" t="s">
        <v>1148</v>
      </c>
      <c r="G988" s="44">
        <v>7213.942857142888</v>
      </c>
      <c r="H988" s="62">
        <v>13325</v>
      </c>
      <c r="I988" s="100"/>
      <c r="J988" s="63">
        <v>56</v>
      </c>
      <c r="K988" s="63">
        <v>4</v>
      </c>
      <c r="R988" s="63">
        <v>45</v>
      </c>
      <c r="U988" s="63">
        <v>24</v>
      </c>
      <c r="V988" s="63">
        <v>243</v>
      </c>
      <c r="AC988" s="93">
        <v>23951</v>
      </c>
      <c r="AD988" s="76">
        <v>0</v>
      </c>
      <c r="AF988" s="93">
        <v>0</v>
      </c>
      <c r="AG988" s="93">
        <v>0</v>
      </c>
      <c r="AJ988" s="93">
        <v>0</v>
      </c>
      <c r="AK988" s="93">
        <v>0</v>
      </c>
      <c r="AL988" s="93">
        <v>0</v>
      </c>
      <c r="AN988" s="100"/>
      <c r="AO988" s="59">
        <f t="shared" si="254"/>
        <v>23951</v>
      </c>
      <c r="AP988" s="100">
        <v>0</v>
      </c>
      <c r="AQ988" s="100">
        <v>0</v>
      </c>
      <c r="AR988" s="100"/>
      <c r="AS988" s="100">
        <v>0</v>
      </c>
      <c r="AT988" s="100">
        <v>0</v>
      </c>
      <c r="AU988" s="100"/>
      <c r="AV988" s="100"/>
      <c r="AW988" s="100">
        <v>0</v>
      </c>
      <c r="AX988" s="100">
        <v>0</v>
      </c>
      <c r="AY988" s="100">
        <v>0</v>
      </c>
      <c r="AZ988" s="100">
        <v>0</v>
      </c>
      <c r="BA988" s="100"/>
      <c r="BB988" s="100">
        <f t="shared" si="252"/>
        <v>0</v>
      </c>
      <c r="BC988" s="100">
        <v>19897.53</v>
      </c>
      <c r="BD988" s="100"/>
      <c r="BE988" s="100">
        <v>0</v>
      </c>
      <c r="BF988" s="100">
        <v>0</v>
      </c>
      <c r="BG988" s="100">
        <v>0</v>
      </c>
      <c r="BH988" s="100"/>
      <c r="BI988" s="100"/>
      <c r="BJ988" s="100">
        <v>0</v>
      </c>
      <c r="BK988" s="100">
        <v>0</v>
      </c>
      <c r="BL988" s="100">
        <v>0</v>
      </c>
      <c r="BM988" s="100">
        <v>0</v>
      </c>
      <c r="BN988" s="100"/>
      <c r="BO988" s="100">
        <f t="shared" si="251"/>
        <v>19897.53</v>
      </c>
      <c r="BP988" s="100">
        <v>0</v>
      </c>
      <c r="BQ988" s="100">
        <v>0</v>
      </c>
      <c r="BR988" s="100">
        <v>0</v>
      </c>
      <c r="BS988" s="100">
        <v>0</v>
      </c>
      <c r="BT988" s="100"/>
      <c r="BU988" s="100"/>
      <c r="BV988" s="62">
        <v>0</v>
      </c>
      <c r="BW988" s="18">
        <v>0</v>
      </c>
      <c r="BX988" s="18">
        <v>0</v>
      </c>
      <c r="BY988" s="18">
        <v>0</v>
      </c>
      <c r="BZ988" s="18">
        <f t="shared" si="255"/>
        <v>0</v>
      </c>
      <c r="CA988" s="38">
        <v>34773</v>
      </c>
      <c r="CB988" s="38"/>
      <c r="CC988" s="18">
        <v>0</v>
      </c>
      <c r="CD988" s="38">
        <v>0</v>
      </c>
      <c r="CE988" s="38">
        <v>0</v>
      </c>
      <c r="CF988" s="38"/>
      <c r="CG988" s="38">
        <v>0</v>
      </c>
      <c r="CH988" s="38">
        <v>0</v>
      </c>
      <c r="CI988" s="38">
        <v>0</v>
      </c>
      <c r="CJ988" s="38">
        <v>0</v>
      </c>
      <c r="CK988" s="38">
        <v>0</v>
      </c>
      <c r="CL988" s="38"/>
      <c r="CM988" s="38">
        <f t="shared" si="256"/>
        <v>34773</v>
      </c>
      <c r="CN988" s="38">
        <v>0</v>
      </c>
      <c r="CO988" s="18">
        <v>0</v>
      </c>
      <c r="CP988" s="18">
        <v>0</v>
      </c>
      <c r="CQ988" s="45">
        <v>0</v>
      </c>
      <c r="CR988" s="45"/>
      <c r="CS988" s="38">
        <v>0</v>
      </c>
      <c r="CT988" s="18">
        <v>0</v>
      </c>
      <c r="CU988" s="38">
        <v>0</v>
      </c>
      <c r="CV988" s="45">
        <v>0</v>
      </c>
      <c r="CW988" s="18">
        <v>0</v>
      </c>
      <c r="CX988" s="18">
        <f t="shared" si="257"/>
        <v>0</v>
      </c>
      <c r="CY988" s="18">
        <f t="shared" si="258"/>
        <v>34773</v>
      </c>
      <c r="CZ988" s="18">
        <f t="shared" si="259"/>
        <v>0</v>
      </c>
      <c r="DA988" s="18">
        <f t="shared" si="260"/>
        <v>0</v>
      </c>
      <c r="DB988" s="18">
        <f t="shared" si="261"/>
        <v>0</v>
      </c>
      <c r="DC988" s="18">
        <f t="shared" si="262"/>
        <v>0</v>
      </c>
      <c r="DD988" s="18">
        <f t="shared" si="263"/>
        <v>0</v>
      </c>
      <c r="DE988" s="18">
        <f t="shared" si="264"/>
        <v>0</v>
      </c>
      <c r="DF988" s="18">
        <f t="shared" si="265"/>
        <v>0</v>
      </c>
      <c r="DG988" s="18">
        <f t="shared" si="266"/>
        <v>0</v>
      </c>
      <c r="DH988" s="18">
        <f t="shared" si="267"/>
        <v>0</v>
      </c>
      <c r="DI988" s="18">
        <f t="shared" si="268"/>
        <v>34773</v>
      </c>
      <c r="DJ988" s="45">
        <v>0</v>
      </c>
      <c r="DK988" s="38">
        <v>0</v>
      </c>
      <c r="DL988" s="38"/>
      <c r="DM988" s="38">
        <v>0</v>
      </c>
      <c r="DN988" s="18">
        <v>0</v>
      </c>
      <c r="DO988" s="18"/>
      <c r="DP988" s="18">
        <v>0</v>
      </c>
      <c r="DQ988" s="18">
        <v>0</v>
      </c>
      <c r="DR988" s="18">
        <v>0</v>
      </c>
      <c r="DS988" s="38">
        <v>0</v>
      </c>
      <c r="DT988" s="18">
        <v>0</v>
      </c>
      <c r="DU988" s="18"/>
      <c r="DV988" s="62">
        <f t="shared" si="269"/>
        <v>0</v>
      </c>
      <c r="DW988" s="74">
        <v>0</v>
      </c>
      <c r="DX988" s="45">
        <v>0</v>
      </c>
      <c r="DY988" s="45"/>
      <c r="DZ988" s="45">
        <v>0</v>
      </c>
      <c r="EA988" s="45">
        <v>0</v>
      </c>
      <c r="EB988" s="45"/>
      <c r="EC988" s="45">
        <v>0</v>
      </c>
      <c r="ED988" s="45">
        <v>0</v>
      </c>
      <c r="EE988" s="45">
        <v>0</v>
      </c>
      <c r="EF988" s="45">
        <v>0</v>
      </c>
      <c r="EG988" s="45">
        <v>0</v>
      </c>
      <c r="EH988" s="45"/>
      <c r="EI988" s="74">
        <f t="shared" si="270"/>
        <v>0</v>
      </c>
      <c r="EJ988" s="45">
        <f t="shared" si="271"/>
        <v>0</v>
      </c>
      <c r="EK988" s="45">
        <f t="shared" si="272"/>
        <v>0</v>
      </c>
      <c r="EL988" s="45">
        <f t="shared" si="273"/>
        <v>0</v>
      </c>
      <c r="EM988" s="45">
        <f t="shared" si="274"/>
        <v>0</v>
      </c>
      <c r="EN988" s="45">
        <f t="shared" si="275"/>
        <v>0</v>
      </c>
      <c r="EO988" s="45">
        <f t="shared" si="276"/>
        <v>0</v>
      </c>
      <c r="EP988" s="45">
        <f t="shared" si="277"/>
        <v>0</v>
      </c>
      <c r="EQ988" s="45">
        <f t="shared" si="278"/>
        <v>0</v>
      </c>
      <c r="ER988" s="45">
        <f t="shared" si="279"/>
        <v>0</v>
      </c>
      <c r="ES988" s="45">
        <f t="shared" si="280"/>
        <v>0</v>
      </c>
      <c r="ET988" s="45">
        <f t="shared" si="281"/>
        <v>0</v>
      </c>
      <c r="EU988" s="38">
        <v>0</v>
      </c>
      <c r="FA988" s="18">
        <v>0</v>
      </c>
      <c r="FB988" s="18">
        <v>0</v>
      </c>
      <c r="FC988" s="18">
        <v>0</v>
      </c>
      <c r="FD988" s="18">
        <v>0</v>
      </c>
      <c r="FE988" s="18">
        <v>0</v>
      </c>
      <c r="FF988" s="18">
        <v>0</v>
      </c>
      <c r="FG988" s="18">
        <v>0</v>
      </c>
      <c r="FH988" s="18">
        <v>0</v>
      </c>
      <c r="FI988" s="18">
        <v>0</v>
      </c>
      <c r="FJ988" s="18">
        <f t="shared" si="282"/>
        <v>0</v>
      </c>
      <c r="FK988" s="18">
        <v>0</v>
      </c>
      <c r="FL988" s="18">
        <v>0</v>
      </c>
      <c r="FM988" s="18">
        <v>0</v>
      </c>
      <c r="FN988" s="18">
        <v>0</v>
      </c>
      <c r="FO988" s="18">
        <v>0</v>
      </c>
      <c r="FP988" s="18">
        <v>0</v>
      </c>
      <c r="FQ988" s="18">
        <v>0</v>
      </c>
      <c r="FR988" s="18">
        <v>0</v>
      </c>
      <c r="FS988" s="18">
        <v>0</v>
      </c>
      <c r="FT988" s="45">
        <f t="shared" si="283"/>
        <v>0</v>
      </c>
      <c r="FU988" s="45">
        <f t="shared" si="284"/>
        <v>0</v>
      </c>
      <c r="FV988" s="45">
        <f t="shared" si="285"/>
        <v>0</v>
      </c>
      <c r="FW988" s="45">
        <f t="shared" si="286"/>
        <v>0</v>
      </c>
      <c r="FX988" s="45">
        <f t="shared" si="287"/>
        <v>0</v>
      </c>
      <c r="FY988" s="45">
        <f t="shared" si="288"/>
        <v>0</v>
      </c>
      <c r="FZ988" s="45">
        <f t="shared" si="289"/>
        <v>0</v>
      </c>
      <c r="GA988" s="45">
        <f t="shared" si="290"/>
        <v>0</v>
      </c>
      <c r="GB988" s="45">
        <f t="shared" si="291"/>
        <v>0</v>
      </c>
      <c r="GC988" s="45">
        <f t="shared" si="292"/>
        <v>0</v>
      </c>
      <c r="GD988" s="45">
        <f t="shared" si="293"/>
        <v>0</v>
      </c>
      <c r="GE988" s="45">
        <v>0</v>
      </c>
      <c r="GF988" s="45">
        <v>0</v>
      </c>
      <c r="GG988" s="38">
        <v>0</v>
      </c>
      <c r="GH988" s="45">
        <v>0</v>
      </c>
      <c r="GI988" s="45"/>
      <c r="GJ988" s="45"/>
      <c r="GK988" s="45">
        <v>0</v>
      </c>
      <c r="GL988" s="45">
        <v>0</v>
      </c>
      <c r="GM988" s="45">
        <v>0</v>
      </c>
      <c r="GN988">
        <v>0</v>
      </c>
      <c r="GO988" s="39">
        <f t="shared" si="253"/>
        <v>0</v>
      </c>
      <c r="GP988" s="39">
        <f t="shared" si="248"/>
        <v>43848.53</v>
      </c>
      <c r="GQ988" s="39">
        <f t="shared" si="249"/>
        <v>34773</v>
      </c>
      <c r="GR988" s="39">
        <f t="shared" si="294"/>
        <v>78621.53</v>
      </c>
      <c r="GS988" t="s">
        <v>942</v>
      </c>
      <c r="GT988" t="s">
        <v>1244</v>
      </c>
      <c r="GV988" t="s">
        <v>768</v>
      </c>
      <c r="GW988" t="s">
        <v>410</v>
      </c>
      <c r="HC988">
        <v>1396</v>
      </c>
      <c r="HD988">
        <v>0</v>
      </c>
      <c r="HE988" s="39">
        <v>28142</v>
      </c>
      <c r="HF988">
        <v>58</v>
      </c>
      <c r="HG988">
        <v>1155</v>
      </c>
      <c r="HH988" s="39">
        <v>29068</v>
      </c>
      <c r="HI988" s="18"/>
      <c r="HJ988">
        <v>0</v>
      </c>
      <c r="HK988" s="18">
        <v>0</v>
      </c>
      <c r="HL988">
        <v>1525</v>
      </c>
      <c r="HO988">
        <v>0</v>
      </c>
      <c r="HP988">
        <v>0</v>
      </c>
      <c r="HQ988">
        <v>84</v>
      </c>
      <c r="HR988">
        <v>0</v>
      </c>
      <c r="HS988" t="s">
        <v>766</v>
      </c>
      <c r="HT988" t="s">
        <v>770</v>
      </c>
      <c r="HU988">
        <v>2</v>
      </c>
      <c r="IA988">
        <v>4</v>
      </c>
      <c r="IF988" s="63">
        <v>2.5</v>
      </c>
      <c r="IG988">
        <v>1.24</v>
      </c>
      <c r="II988" s="35">
        <f t="shared" si="245"/>
        <v>1.24</v>
      </c>
      <c r="IJ988">
        <v>0</v>
      </c>
      <c r="IK988">
        <f t="shared" si="295"/>
        <v>0</v>
      </c>
      <c r="IL988">
        <v>3.92</v>
      </c>
      <c r="IM988" s="18">
        <v>21124</v>
      </c>
      <c r="IN988" s="39" t="s">
        <v>411</v>
      </c>
      <c r="IO988" s="62">
        <v>10954</v>
      </c>
      <c r="IP988" s="18">
        <v>17508</v>
      </c>
      <c r="IQ988" s="18">
        <v>2963</v>
      </c>
      <c r="IR988" s="18">
        <v>0</v>
      </c>
      <c r="IS988" s="18">
        <v>0</v>
      </c>
      <c r="IX988" s="18">
        <v>31425</v>
      </c>
      <c r="IY988" s="18">
        <v>10</v>
      </c>
      <c r="IZ988" s="18">
        <v>0</v>
      </c>
      <c r="JB988" s="18">
        <v>10</v>
      </c>
      <c r="JC988" s="18">
        <v>2395</v>
      </c>
      <c r="JD988" s="18">
        <v>2363</v>
      </c>
      <c r="JE988" s="18" t="s">
        <v>766</v>
      </c>
      <c r="JP988" s="18" t="s">
        <v>766</v>
      </c>
      <c r="JR988" s="18">
        <v>712</v>
      </c>
      <c r="JU988" s="18">
        <v>104</v>
      </c>
      <c r="KF988" s="18">
        <v>0</v>
      </c>
      <c r="KG988" s="18">
        <v>0</v>
      </c>
      <c r="KH988" s="18">
        <v>0</v>
      </c>
      <c r="KI988" s="18">
        <v>57</v>
      </c>
      <c r="KJ988" s="18">
        <v>40</v>
      </c>
      <c r="KK988" s="18">
        <v>40</v>
      </c>
      <c r="KL988" s="18">
        <v>0</v>
      </c>
      <c r="KM988" s="18">
        <v>0</v>
      </c>
      <c r="ME988" s="18" t="s">
        <v>766</v>
      </c>
      <c r="MJ988" s="18" t="s">
        <v>768</v>
      </c>
      <c r="MK988" s="18" t="s">
        <v>768</v>
      </c>
      <c r="MO988" s="18">
        <v>0</v>
      </c>
      <c r="MP988" s="18">
        <v>0</v>
      </c>
      <c r="MQ988" s="18" t="s">
        <v>766</v>
      </c>
      <c r="MS988" s="18">
        <v>82873</v>
      </c>
      <c r="MU988" s="18">
        <v>0</v>
      </c>
      <c r="NL988" s="18" t="s">
        <v>768</v>
      </c>
      <c r="NO988" s="18" t="s">
        <v>1149</v>
      </c>
      <c r="NX988" s="18">
        <f t="shared" si="250"/>
        <v>5817.6958525345872</v>
      </c>
      <c r="NY988" t="str">
        <f t="shared" si="246"/>
        <v>Mid-range</v>
      </c>
      <c r="NZ988" t="str">
        <f t="shared" si="247"/>
        <v>Small</v>
      </c>
    </row>
    <row r="989" spans="1:390" ht="16">
      <c r="A989" t="s">
        <v>568</v>
      </c>
      <c r="B989" t="s">
        <v>569</v>
      </c>
      <c r="C989" s="32" t="s">
        <v>570</v>
      </c>
      <c r="D989" s="31" t="s">
        <v>393</v>
      </c>
      <c r="E989" s="8">
        <v>20140</v>
      </c>
      <c r="F989" s="14" t="s">
        <v>1148</v>
      </c>
      <c r="G989" s="44">
        <v>7044.4243809523787</v>
      </c>
      <c r="H989" s="62">
        <v>40362</v>
      </c>
      <c r="I989" s="100"/>
      <c r="J989" s="63">
        <v>200</v>
      </c>
      <c r="K989" s="63">
        <v>17</v>
      </c>
      <c r="R989" s="63">
        <v>34</v>
      </c>
      <c r="U989" s="63">
        <v>158</v>
      </c>
      <c r="V989" s="63">
        <v>733</v>
      </c>
      <c r="AC989" s="93">
        <v>24562</v>
      </c>
      <c r="AD989" s="76">
        <v>0</v>
      </c>
      <c r="AF989" s="93">
        <v>36136</v>
      </c>
      <c r="AG989" s="93">
        <v>0</v>
      </c>
      <c r="AJ989" s="93">
        <v>0</v>
      </c>
      <c r="AK989" s="93">
        <v>0</v>
      </c>
      <c r="AL989" s="93">
        <v>0</v>
      </c>
      <c r="AM989" s="93">
        <v>0</v>
      </c>
      <c r="AN989" s="100"/>
      <c r="AO989" s="59">
        <f t="shared" si="254"/>
        <v>60698</v>
      </c>
      <c r="AP989" s="100">
        <v>0</v>
      </c>
      <c r="AQ989" s="100">
        <v>0</v>
      </c>
      <c r="AR989" s="100"/>
      <c r="AS989" s="100">
        <v>0</v>
      </c>
      <c r="AT989" s="100">
        <v>0</v>
      </c>
      <c r="AU989" s="100"/>
      <c r="AV989" s="100"/>
      <c r="AW989" s="100">
        <v>0</v>
      </c>
      <c r="AX989" s="100">
        <v>0</v>
      </c>
      <c r="AY989" s="100">
        <v>0</v>
      </c>
      <c r="AZ989" s="100">
        <v>0</v>
      </c>
      <c r="BA989" s="100"/>
      <c r="BB989" s="100">
        <f t="shared" si="252"/>
        <v>0</v>
      </c>
      <c r="BC989" s="100">
        <v>6420</v>
      </c>
      <c r="BD989" s="100"/>
      <c r="BE989" s="100">
        <v>0</v>
      </c>
      <c r="BF989" s="100">
        <v>2348</v>
      </c>
      <c r="BG989" s="100">
        <v>0</v>
      </c>
      <c r="BH989" s="100"/>
      <c r="BI989" s="100"/>
      <c r="BJ989" s="100">
        <v>0</v>
      </c>
      <c r="BK989" s="100">
        <v>0</v>
      </c>
      <c r="BL989" s="100">
        <v>0</v>
      </c>
      <c r="BM989" s="100">
        <v>0</v>
      </c>
      <c r="BN989" s="100"/>
      <c r="BO989" s="100">
        <f t="shared" si="251"/>
        <v>8768</v>
      </c>
      <c r="BP989" s="62">
        <v>0</v>
      </c>
      <c r="BQ989" s="62">
        <v>0</v>
      </c>
      <c r="BR989" s="62">
        <v>0</v>
      </c>
      <c r="BS989" s="62">
        <v>0</v>
      </c>
      <c r="BT989" s="62"/>
      <c r="BU989" s="62"/>
      <c r="BV989" s="62">
        <v>0</v>
      </c>
      <c r="BW989" s="18">
        <v>0</v>
      </c>
      <c r="BX989" s="18">
        <v>0</v>
      </c>
      <c r="BY989" s="18">
        <v>0</v>
      </c>
      <c r="BZ989" s="18">
        <f t="shared" si="255"/>
        <v>0</v>
      </c>
      <c r="CA989" s="38">
        <v>26948</v>
      </c>
      <c r="CB989" s="38"/>
      <c r="CC989" s="18">
        <v>0</v>
      </c>
      <c r="CD989" s="38">
        <v>20355</v>
      </c>
      <c r="CE989" s="38">
        <v>0</v>
      </c>
      <c r="CF989" s="38"/>
      <c r="CG989" s="38">
        <v>0</v>
      </c>
      <c r="CH989" s="38">
        <v>0</v>
      </c>
      <c r="CI989" s="38">
        <v>0</v>
      </c>
      <c r="CJ989" s="38">
        <v>0</v>
      </c>
      <c r="CK989" s="38">
        <v>0</v>
      </c>
      <c r="CL989" s="38"/>
      <c r="CM989" s="38">
        <f t="shared" si="256"/>
        <v>47303</v>
      </c>
      <c r="CN989" s="38">
        <v>0</v>
      </c>
      <c r="CO989" s="18">
        <v>0</v>
      </c>
      <c r="CP989" s="18">
        <v>0</v>
      </c>
      <c r="CQ989" s="45">
        <v>0</v>
      </c>
      <c r="CR989" s="45"/>
      <c r="CS989" s="38">
        <v>0</v>
      </c>
      <c r="CT989" s="18">
        <v>0</v>
      </c>
      <c r="CU989" s="38">
        <v>0</v>
      </c>
      <c r="CV989" s="45">
        <v>0</v>
      </c>
      <c r="CW989" s="18">
        <v>0</v>
      </c>
      <c r="CX989" s="18">
        <f t="shared" si="257"/>
        <v>0</v>
      </c>
      <c r="CY989" s="18">
        <f t="shared" si="258"/>
        <v>26948</v>
      </c>
      <c r="CZ989" s="18">
        <f t="shared" si="259"/>
        <v>0</v>
      </c>
      <c r="DA989" s="18">
        <f t="shared" si="260"/>
        <v>20355</v>
      </c>
      <c r="DB989" s="18">
        <f t="shared" si="261"/>
        <v>0</v>
      </c>
      <c r="DC989" s="18">
        <f t="shared" si="262"/>
        <v>0</v>
      </c>
      <c r="DD989" s="18">
        <f t="shared" si="263"/>
        <v>0</v>
      </c>
      <c r="DE989" s="18">
        <f t="shared" si="264"/>
        <v>0</v>
      </c>
      <c r="DF989" s="18">
        <f t="shared" si="265"/>
        <v>0</v>
      </c>
      <c r="DG989" s="18">
        <f t="shared" si="266"/>
        <v>0</v>
      </c>
      <c r="DH989" s="18">
        <f t="shared" si="267"/>
        <v>0</v>
      </c>
      <c r="DI989" s="18">
        <f t="shared" si="268"/>
        <v>47303</v>
      </c>
      <c r="DJ989" s="45">
        <v>0</v>
      </c>
      <c r="DK989" s="38">
        <v>0</v>
      </c>
      <c r="DL989" s="38"/>
      <c r="DM989" s="38">
        <v>0</v>
      </c>
      <c r="DN989" s="18">
        <v>0</v>
      </c>
      <c r="DO989" s="18"/>
      <c r="DP989" s="18">
        <v>0</v>
      </c>
      <c r="DQ989" s="18">
        <v>0</v>
      </c>
      <c r="DR989" s="18">
        <v>0</v>
      </c>
      <c r="DS989" s="38">
        <v>0</v>
      </c>
      <c r="DT989" s="18">
        <v>0</v>
      </c>
      <c r="DU989" s="18"/>
      <c r="DV989" s="62">
        <f t="shared" si="269"/>
        <v>0</v>
      </c>
      <c r="DW989" s="74">
        <v>224</v>
      </c>
      <c r="DX989" s="45">
        <v>0</v>
      </c>
      <c r="DY989" s="45"/>
      <c r="DZ989" s="45">
        <v>0</v>
      </c>
      <c r="EA989" s="45">
        <v>0</v>
      </c>
      <c r="EB989" s="45"/>
      <c r="EC989" s="45">
        <v>0</v>
      </c>
      <c r="ED989" s="45">
        <v>0</v>
      </c>
      <c r="EE989" s="45">
        <v>0</v>
      </c>
      <c r="EF989" s="45">
        <v>0</v>
      </c>
      <c r="EG989" s="45">
        <v>0</v>
      </c>
      <c r="EH989" s="45"/>
      <c r="EI989" s="74">
        <f t="shared" si="270"/>
        <v>224</v>
      </c>
      <c r="EJ989" s="45">
        <f t="shared" si="271"/>
        <v>224</v>
      </c>
      <c r="EK989" s="45">
        <f t="shared" si="272"/>
        <v>0</v>
      </c>
      <c r="EL989" s="45">
        <f t="shared" si="273"/>
        <v>0</v>
      </c>
      <c r="EM989" s="45">
        <f t="shared" si="274"/>
        <v>0</v>
      </c>
      <c r="EN989" s="45">
        <f t="shared" si="275"/>
        <v>0</v>
      </c>
      <c r="EO989" s="45">
        <f t="shared" si="276"/>
        <v>0</v>
      </c>
      <c r="EP989" s="45">
        <f t="shared" si="277"/>
        <v>0</v>
      </c>
      <c r="EQ989" s="45">
        <f t="shared" si="278"/>
        <v>0</v>
      </c>
      <c r="ER989" s="45">
        <f t="shared" si="279"/>
        <v>0</v>
      </c>
      <c r="ES989" s="45">
        <f t="shared" si="280"/>
        <v>0</v>
      </c>
      <c r="ET989" s="45">
        <f t="shared" si="281"/>
        <v>224</v>
      </c>
      <c r="EU989" s="38">
        <v>0.63749999999999996</v>
      </c>
      <c r="FA989" s="18">
        <v>3105</v>
      </c>
      <c r="FB989" s="18">
        <v>0</v>
      </c>
      <c r="FC989" s="18">
        <v>3000</v>
      </c>
      <c r="FD989" s="18">
        <v>0</v>
      </c>
      <c r="FE989" s="18">
        <v>0</v>
      </c>
      <c r="FF989" s="18">
        <v>0</v>
      </c>
      <c r="FG989" s="18">
        <v>0</v>
      </c>
      <c r="FH989" s="18">
        <v>0</v>
      </c>
      <c r="FI989" s="18">
        <v>0</v>
      </c>
      <c r="FJ989" s="18">
        <f t="shared" si="282"/>
        <v>6105</v>
      </c>
      <c r="FK989" s="18">
        <v>0</v>
      </c>
      <c r="FL989" s="18">
        <v>0</v>
      </c>
      <c r="FM989" s="18">
        <v>0</v>
      </c>
      <c r="FN989" s="18">
        <v>0</v>
      </c>
      <c r="FO989" s="18">
        <v>0</v>
      </c>
      <c r="FP989" s="18">
        <v>0</v>
      </c>
      <c r="FQ989" s="18">
        <v>0</v>
      </c>
      <c r="FR989" s="18">
        <v>0</v>
      </c>
      <c r="FS989" s="18">
        <v>0</v>
      </c>
      <c r="FT989" s="45">
        <f t="shared" si="283"/>
        <v>0</v>
      </c>
      <c r="FU989" s="45">
        <f t="shared" si="284"/>
        <v>3105</v>
      </c>
      <c r="FV989" s="45">
        <f t="shared" si="285"/>
        <v>0</v>
      </c>
      <c r="FW989" s="45">
        <f t="shared" si="286"/>
        <v>3000</v>
      </c>
      <c r="FX989" s="45">
        <f t="shared" si="287"/>
        <v>0</v>
      </c>
      <c r="FY989" s="45">
        <f t="shared" si="288"/>
        <v>0</v>
      </c>
      <c r="FZ989" s="45">
        <f t="shared" si="289"/>
        <v>0</v>
      </c>
      <c r="GA989" s="45">
        <f t="shared" si="290"/>
        <v>0</v>
      </c>
      <c r="GB989" s="45">
        <f t="shared" si="291"/>
        <v>0</v>
      </c>
      <c r="GC989" s="45">
        <f t="shared" si="292"/>
        <v>0</v>
      </c>
      <c r="GD989" s="45">
        <f t="shared" si="293"/>
        <v>6105</v>
      </c>
      <c r="GE989" s="45">
        <v>6976</v>
      </c>
      <c r="GF989" s="45">
        <v>0</v>
      </c>
      <c r="GG989" s="38">
        <v>0</v>
      </c>
      <c r="GH989" s="45">
        <v>0</v>
      </c>
      <c r="GI989" s="45"/>
      <c r="GJ989" s="45"/>
      <c r="GK989" s="45">
        <v>0</v>
      </c>
      <c r="GL989" s="45">
        <v>0</v>
      </c>
      <c r="GM989" s="45">
        <v>0</v>
      </c>
      <c r="GN989">
        <v>0</v>
      </c>
      <c r="GO989" s="39">
        <f t="shared" si="253"/>
        <v>6976</v>
      </c>
      <c r="GP989" s="39">
        <f t="shared" si="248"/>
        <v>69466</v>
      </c>
      <c r="GQ989" s="39">
        <f t="shared" si="249"/>
        <v>53632</v>
      </c>
      <c r="GR989" s="39">
        <f t="shared" si="294"/>
        <v>130074</v>
      </c>
      <c r="GS989" t="s">
        <v>420</v>
      </c>
      <c r="GU989" t="s">
        <v>1072</v>
      </c>
      <c r="GV989" t="s">
        <v>766</v>
      </c>
      <c r="HB989" t="s">
        <v>1245</v>
      </c>
      <c r="HC989">
        <v>454</v>
      </c>
      <c r="HD989" s="39">
        <v>1545</v>
      </c>
      <c r="HE989" s="39">
        <v>27733</v>
      </c>
      <c r="HF989">
        <v>126</v>
      </c>
      <c r="HG989">
        <v>0</v>
      </c>
      <c r="HH989" s="39">
        <v>61857</v>
      </c>
      <c r="HI989" s="18"/>
      <c r="HJ989">
        <v>5</v>
      </c>
      <c r="HK989" s="18">
        <v>0</v>
      </c>
      <c r="HL989" s="39">
        <v>1074</v>
      </c>
      <c r="HM989" s="39"/>
      <c r="HN989" s="39"/>
      <c r="HQ989">
        <v>71</v>
      </c>
      <c r="HR989">
        <v>38</v>
      </c>
      <c r="HS989" t="s">
        <v>766</v>
      </c>
      <c r="HT989" t="s">
        <v>1246</v>
      </c>
      <c r="HU989">
        <v>2</v>
      </c>
      <c r="IA989">
        <v>7</v>
      </c>
      <c r="IF989" s="63" t="s">
        <v>1246</v>
      </c>
      <c r="IG989">
        <v>3.8</v>
      </c>
      <c r="II989" s="35">
        <f t="shared" si="245"/>
        <v>3.8</v>
      </c>
      <c r="IK989">
        <f t="shared" si="295"/>
        <v>0</v>
      </c>
      <c r="IL989">
        <v>6.5</v>
      </c>
      <c r="IM989" s="18">
        <v>4040</v>
      </c>
      <c r="IN989" s="39" t="s">
        <v>411</v>
      </c>
      <c r="IO989" s="62">
        <v>6854</v>
      </c>
      <c r="IP989" s="18">
        <v>18336</v>
      </c>
      <c r="IR989" s="18">
        <v>526</v>
      </c>
      <c r="IX989" s="18">
        <v>25716</v>
      </c>
      <c r="IY989" s="18">
        <v>9</v>
      </c>
      <c r="IZ989" s="18">
        <v>5</v>
      </c>
      <c r="JB989" s="18">
        <v>8</v>
      </c>
      <c r="JC989" s="18">
        <v>73</v>
      </c>
      <c r="JD989" s="18">
        <v>29</v>
      </c>
      <c r="JE989" s="18" t="s">
        <v>768</v>
      </c>
      <c r="JF989" s="18" t="s">
        <v>1247</v>
      </c>
      <c r="JG989" s="18" t="s">
        <v>1091</v>
      </c>
      <c r="JH989" s="18" t="s">
        <v>1248</v>
      </c>
      <c r="JI989" s="18" t="s">
        <v>1045</v>
      </c>
      <c r="JJ989" s="18" t="s">
        <v>1044</v>
      </c>
      <c r="JK989" s="18" t="s">
        <v>1208</v>
      </c>
      <c r="JL989" s="18" t="s">
        <v>1047</v>
      </c>
      <c r="JM989" s="18" t="s">
        <v>1249</v>
      </c>
      <c r="JN989" s="18" t="s">
        <v>1246</v>
      </c>
      <c r="JO989" s="18" t="s">
        <v>1246</v>
      </c>
      <c r="JP989" s="18" t="s">
        <v>766</v>
      </c>
      <c r="JR989" s="18">
        <v>2957</v>
      </c>
      <c r="JU989" s="18">
        <v>108</v>
      </c>
      <c r="KF989" s="18">
        <v>5</v>
      </c>
      <c r="KG989" s="18">
        <v>7</v>
      </c>
      <c r="KH989" s="18">
        <v>108</v>
      </c>
      <c r="KI989" s="18">
        <v>64</v>
      </c>
      <c r="KJ989" s="18">
        <v>0</v>
      </c>
      <c r="KK989" s="18">
        <v>52</v>
      </c>
      <c r="KL989" s="18">
        <v>4</v>
      </c>
      <c r="KM989" s="18">
        <v>0</v>
      </c>
      <c r="ME989" s="18" t="s">
        <v>766</v>
      </c>
      <c r="MJ989" s="18" t="s">
        <v>768</v>
      </c>
      <c r="MK989" s="18" t="s">
        <v>766</v>
      </c>
      <c r="MO989" s="18">
        <v>4</v>
      </c>
      <c r="MP989" s="18">
        <v>0</v>
      </c>
      <c r="MR989" s="18" t="s">
        <v>1246</v>
      </c>
      <c r="MS989" s="18">
        <v>584356</v>
      </c>
      <c r="MU989" s="18">
        <v>372</v>
      </c>
      <c r="NL989" s="18" t="s">
        <v>768</v>
      </c>
      <c r="NM989" s="18" t="s">
        <v>1153</v>
      </c>
      <c r="NP989" s="18" t="s">
        <v>1150</v>
      </c>
      <c r="NR989" s="18" t="s">
        <v>1168</v>
      </c>
      <c r="NW989" s="18" t="s">
        <v>1173</v>
      </c>
      <c r="NX989" s="18">
        <f t="shared" si="250"/>
        <v>1853.7958897243102</v>
      </c>
      <c r="NY989" t="str">
        <f t="shared" si="246"/>
        <v>Mid-range</v>
      </c>
      <c r="NZ989" t="str">
        <f t="shared" si="247"/>
        <v>Small</v>
      </c>
    </row>
    <row r="990" spans="1:390" ht="16">
      <c r="A990" t="s">
        <v>660</v>
      </c>
      <c r="B990" t="s">
        <v>723</v>
      </c>
      <c r="C990" s="32" t="s">
        <v>724</v>
      </c>
      <c r="D990" s="1" t="s">
        <v>404</v>
      </c>
      <c r="E990" s="8">
        <v>20140</v>
      </c>
      <c r="F990" s="14" t="s">
        <v>1148</v>
      </c>
      <c r="G990" s="44">
        <v>9813.6537142857705</v>
      </c>
      <c r="H990" s="62">
        <v>44000</v>
      </c>
      <c r="I990" s="100"/>
      <c r="J990" s="63">
        <v>154</v>
      </c>
      <c r="K990" s="63">
        <v>4</v>
      </c>
      <c r="R990" s="63">
        <v>31</v>
      </c>
      <c r="U990" s="63">
        <v>32</v>
      </c>
      <c r="V990" s="63">
        <v>462</v>
      </c>
      <c r="AC990" s="93">
        <v>24987</v>
      </c>
      <c r="AL990" s="93">
        <v>37973</v>
      </c>
      <c r="AM990" s="93">
        <v>1000</v>
      </c>
      <c r="AN990" s="100"/>
      <c r="AO990" s="59">
        <f t="shared" si="254"/>
        <v>63960</v>
      </c>
      <c r="AP990" s="100"/>
      <c r="AQ990" s="100"/>
      <c r="AR990" s="100"/>
      <c r="AS990" s="100"/>
      <c r="AT990" s="100"/>
      <c r="AU990" s="100"/>
      <c r="AV990" s="100"/>
      <c r="AW990" s="100"/>
      <c r="AX990" s="100"/>
      <c r="AY990" s="100">
        <v>5300</v>
      </c>
      <c r="AZ990" s="100"/>
      <c r="BA990" s="100"/>
      <c r="BB990" s="100">
        <f t="shared" si="252"/>
        <v>5300</v>
      </c>
      <c r="BC990" s="100">
        <v>38021</v>
      </c>
      <c r="BD990" s="100"/>
      <c r="BE990" s="100"/>
      <c r="BF990" s="100"/>
      <c r="BG990" s="100"/>
      <c r="BH990" s="100"/>
      <c r="BI990" s="100"/>
      <c r="BJ990" s="100"/>
      <c r="BK990" s="100"/>
      <c r="BL990" s="100"/>
      <c r="BM990" s="100"/>
      <c r="BN990" s="100"/>
      <c r="BO990" s="100">
        <f t="shared" si="251"/>
        <v>38021</v>
      </c>
      <c r="BP990" s="62">
        <v>2900</v>
      </c>
      <c r="BQ990" s="62"/>
      <c r="BR990" s="62"/>
      <c r="BS990" s="62"/>
      <c r="BT990" s="62"/>
      <c r="BU990" s="62"/>
      <c r="BV990" s="62"/>
      <c r="BW990" s="18"/>
      <c r="BX990" s="18"/>
      <c r="BY990" s="18"/>
      <c r="BZ990" s="18">
        <f t="shared" si="255"/>
        <v>2900</v>
      </c>
      <c r="CA990" s="38"/>
      <c r="CB990" s="38"/>
      <c r="CC990" s="18"/>
      <c r="CD990" s="38"/>
      <c r="CE990" s="38"/>
      <c r="CF990" s="38"/>
      <c r="CG990" s="38"/>
      <c r="CH990" s="38"/>
      <c r="CI990" s="38"/>
      <c r="CJ990" s="38">
        <v>52700</v>
      </c>
      <c r="CK990" s="38"/>
      <c r="CL990" s="38"/>
      <c r="CM990" s="38">
        <f t="shared" si="256"/>
        <v>52700</v>
      </c>
      <c r="CN990" s="38"/>
      <c r="CO990" s="18"/>
      <c r="CP990" s="18"/>
      <c r="CQ990" s="45"/>
      <c r="CR990" s="45"/>
      <c r="CS990" s="38"/>
      <c r="CT990" s="18"/>
      <c r="CU990" s="38"/>
      <c r="CV990" s="45"/>
      <c r="CW990" s="18"/>
      <c r="CX990" s="18">
        <f t="shared" si="257"/>
        <v>0</v>
      </c>
      <c r="CY990" s="18">
        <f t="shared" si="258"/>
        <v>0</v>
      </c>
      <c r="CZ990" s="18">
        <f t="shared" si="259"/>
        <v>0</v>
      </c>
      <c r="DA990" s="18">
        <f t="shared" si="260"/>
        <v>0</v>
      </c>
      <c r="DB990" s="18">
        <f t="shared" si="261"/>
        <v>0</v>
      </c>
      <c r="DC990" s="18">
        <f t="shared" si="262"/>
        <v>0</v>
      </c>
      <c r="DD990" s="18">
        <f t="shared" si="263"/>
        <v>0</v>
      </c>
      <c r="DE990" s="18">
        <f t="shared" si="264"/>
        <v>0</v>
      </c>
      <c r="DF990" s="18">
        <f t="shared" si="265"/>
        <v>0</v>
      </c>
      <c r="DG990" s="18">
        <f t="shared" si="266"/>
        <v>52700</v>
      </c>
      <c r="DH990" s="18">
        <f t="shared" si="267"/>
        <v>0</v>
      </c>
      <c r="DI990" s="18">
        <f t="shared" si="268"/>
        <v>52700</v>
      </c>
      <c r="DJ990" s="45"/>
      <c r="DK990" s="38"/>
      <c r="DL990" s="38"/>
      <c r="DM990" s="38"/>
      <c r="DN990" s="18"/>
      <c r="DO990" s="18"/>
      <c r="DP990" s="18"/>
      <c r="DQ990" s="18"/>
      <c r="DR990" s="18"/>
      <c r="DS990" s="38"/>
      <c r="DT990" s="18"/>
      <c r="DU990" s="18"/>
      <c r="DV990" s="62">
        <f t="shared" si="269"/>
        <v>0</v>
      </c>
      <c r="DW990" s="74"/>
      <c r="DX990" s="45"/>
      <c r="DY990" s="45"/>
      <c r="DZ990" s="45"/>
      <c r="EA990" s="45"/>
      <c r="EB990" s="45"/>
      <c r="EC990" s="45"/>
      <c r="ED990" s="45"/>
      <c r="EE990" s="45"/>
      <c r="EF990" s="45"/>
      <c r="EG990" s="45"/>
      <c r="EH990" s="45"/>
      <c r="EI990" s="74">
        <f t="shared" si="270"/>
        <v>0</v>
      </c>
      <c r="EJ990" s="45">
        <f t="shared" si="271"/>
        <v>0</v>
      </c>
      <c r="EK990" s="45">
        <f t="shared" si="272"/>
        <v>0</v>
      </c>
      <c r="EL990" s="45">
        <f t="shared" si="273"/>
        <v>0</v>
      </c>
      <c r="EM990" s="45">
        <f t="shared" si="274"/>
        <v>0</v>
      </c>
      <c r="EN990" s="45">
        <f t="shared" si="275"/>
        <v>0</v>
      </c>
      <c r="EO990" s="45">
        <f t="shared" si="276"/>
        <v>0</v>
      </c>
      <c r="EP990" s="45">
        <f t="shared" si="277"/>
        <v>0</v>
      </c>
      <c r="EQ990" s="45">
        <f t="shared" si="278"/>
        <v>0</v>
      </c>
      <c r="ER990" s="45">
        <f t="shared" si="279"/>
        <v>0</v>
      </c>
      <c r="ES990" s="45">
        <f t="shared" si="280"/>
        <v>0</v>
      </c>
      <c r="ET990" s="45">
        <f t="shared" si="281"/>
        <v>0</v>
      </c>
      <c r="EU990" s="38">
        <v>0.45</v>
      </c>
      <c r="FJ990" s="18">
        <f t="shared" si="282"/>
        <v>0</v>
      </c>
      <c r="FT990" s="45">
        <f t="shared" si="283"/>
        <v>0</v>
      </c>
      <c r="FU990" s="45">
        <f t="shared" si="284"/>
        <v>0</v>
      </c>
      <c r="FV990" s="45">
        <f t="shared" si="285"/>
        <v>0</v>
      </c>
      <c r="FW990" s="45">
        <f t="shared" si="286"/>
        <v>0</v>
      </c>
      <c r="FX990" s="45">
        <f t="shared" si="287"/>
        <v>0</v>
      </c>
      <c r="FY990" s="45">
        <f t="shared" si="288"/>
        <v>0</v>
      </c>
      <c r="FZ990" s="45">
        <f t="shared" si="289"/>
        <v>0</v>
      </c>
      <c r="GA990" s="45">
        <f t="shared" si="290"/>
        <v>0</v>
      </c>
      <c r="GB990" s="45">
        <f t="shared" si="291"/>
        <v>0</v>
      </c>
      <c r="GC990" s="45">
        <f t="shared" si="292"/>
        <v>0</v>
      </c>
      <c r="GD990" s="45">
        <f t="shared" si="293"/>
        <v>0</v>
      </c>
      <c r="GE990" s="45"/>
      <c r="GF990" s="45"/>
      <c r="GG990" s="38"/>
      <c r="GH990" s="45"/>
      <c r="GI990" s="45"/>
      <c r="GJ990" s="45"/>
      <c r="GK990" s="45"/>
      <c r="GL990" s="45"/>
      <c r="GM990" s="45"/>
      <c r="GO990" s="39">
        <f t="shared" si="253"/>
        <v>0</v>
      </c>
      <c r="GP990" s="39">
        <f t="shared" si="248"/>
        <v>101981</v>
      </c>
      <c r="GQ990" s="39">
        <f t="shared" si="249"/>
        <v>60900</v>
      </c>
      <c r="GR990" s="39">
        <f t="shared" si="294"/>
        <v>162881</v>
      </c>
      <c r="GS990" t="s">
        <v>420</v>
      </c>
      <c r="GV990" t="s">
        <v>768</v>
      </c>
      <c r="GY990" t="s">
        <v>405</v>
      </c>
      <c r="HC990">
        <v>456</v>
      </c>
      <c r="HE990" s="39">
        <v>121400</v>
      </c>
      <c r="HF990">
        <v>150</v>
      </c>
      <c r="HH990" s="39">
        <v>83755</v>
      </c>
      <c r="HI990" s="18"/>
      <c r="HK990" s="18">
        <v>121400</v>
      </c>
      <c r="HL990">
        <v>1281</v>
      </c>
      <c r="HO990">
        <v>45</v>
      </c>
      <c r="HP990">
        <v>45</v>
      </c>
      <c r="HQ990">
        <v>41</v>
      </c>
      <c r="HS990" t="s">
        <v>766</v>
      </c>
      <c r="HU990">
        <v>4</v>
      </c>
      <c r="IA990">
        <v>5</v>
      </c>
      <c r="IF990" s="63">
        <v>1.95</v>
      </c>
      <c r="IG990">
        <v>5.5</v>
      </c>
      <c r="II990" s="35">
        <f t="shared" si="245"/>
        <v>5.5</v>
      </c>
      <c r="IJ990">
        <v>2</v>
      </c>
      <c r="IK990">
        <f t="shared" si="295"/>
        <v>0</v>
      </c>
      <c r="IL990">
        <v>7</v>
      </c>
      <c r="IM990" s="18">
        <v>9708</v>
      </c>
      <c r="IN990" s="39" t="s">
        <v>411</v>
      </c>
      <c r="IO990" s="62">
        <v>11457</v>
      </c>
      <c r="IP990" s="18">
        <v>43593</v>
      </c>
      <c r="IQ990" s="18">
        <v>108837</v>
      </c>
      <c r="IR990" s="18">
        <v>0</v>
      </c>
      <c r="IS990" s="18">
        <v>0</v>
      </c>
      <c r="IX990" s="18">
        <v>163887</v>
      </c>
      <c r="IY990" s="18">
        <v>0</v>
      </c>
      <c r="IZ990" s="18">
        <v>0</v>
      </c>
      <c r="JB990" s="18">
        <v>0</v>
      </c>
      <c r="JC990" s="18">
        <v>0</v>
      </c>
      <c r="JD990" s="18">
        <v>0</v>
      </c>
      <c r="JE990" s="18" t="s">
        <v>768</v>
      </c>
      <c r="JF990" s="18" t="s">
        <v>1118</v>
      </c>
      <c r="JP990" s="18" t="s">
        <v>766</v>
      </c>
      <c r="JR990" s="18">
        <v>2103</v>
      </c>
      <c r="JU990" s="18">
        <v>73</v>
      </c>
      <c r="KF990" s="18">
        <v>8</v>
      </c>
      <c r="KG990" s="18">
        <v>8</v>
      </c>
      <c r="KH990" s="18">
        <v>78</v>
      </c>
      <c r="KI990" s="18">
        <v>61</v>
      </c>
      <c r="KJ990" s="18">
        <v>45</v>
      </c>
      <c r="KK990" s="18">
        <v>0</v>
      </c>
      <c r="KL990" s="18">
        <v>144</v>
      </c>
      <c r="KM990" s="18">
        <v>0</v>
      </c>
      <c r="ME990" s="18" t="s">
        <v>768</v>
      </c>
      <c r="MJ990" s="18" t="s">
        <v>766</v>
      </c>
      <c r="MK990" s="18" t="s">
        <v>766</v>
      </c>
      <c r="MO990" s="18">
        <v>144</v>
      </c>
      <c r="MP990" s="18">
        <v>0</v>
      </c>
      <c r="MQ990" s="18" t="s">
        <v>768</v>
      </c>
      <c r="MR990" s="18">
        <v>4</v>
      </c>
      <c r="MS990" s="18">
        <v>2575556</v>
      </c>
      <c r="MU990" s="18">
        <v>24</v>
      </c>
      <c r="NL990" s="18" t="s">
        <v>768</v>
      </c>
      <c r="NM990" s="18" t="s">
        <v>1153</v>
      </c>
      <c r="NN990" s="18" t="s">
        <v>1155</v>
      </c>
      <c r="NP990" s="18" t="s">
        <v>1150</v>
      </c>
      <c r="NT990" s="18" t="s">
        <v>942</v>
      </c>
      <c r="NU990" s="18" t="s">
        <v>1250</v>
      </c>
      <c r="NX990" s="18">
        <f t="shared" si="250"/>
        <v>1784.3006753246855</v>
      </c>
      <c r="NY990" t="str">
        <f t="shared" si="246"/>
        <v>Mid-range</v>
      </c>
      <c r="NZ990" t="str">
        <f t="shared" si="247"/>
        <v>Small</v>
      </c>
    </row>
    <row r="991" spans="1:390" ht="16">
      <c r="A991" t="s">
        <v>528</v>
      </c>
      <c r="B991" t="s">
        <v>529</v>
      </c>
      <c r="C991" s="32" t="s">
        <v>530</v>
      </c>
      <c r="D991" s="31" t="s">
        <v>393</v>
      </c>
      <c r="E991" s="8">
        <v>20140</v>
      </c>
      <c r="F991" s="14" t="s">
        <v>1148</v>
      </c>
      <c r="G991" s="44">
        <v>7644.9910476190616</v>
      </c>
      <c r="H991" s="62">
        <v>16128</v>
      </c>
      <c r="I991" s="100"/>
      <c r="J991" s="63">
        <v>100</v>
      </c>
      <c r="K991" s="63">
        <v>1</v>
      </c>
      <c r="R991" s="63">
        <v>38</v>
      </c>
      <c r="U991" s="63">
        <v>38</v>
      </c>
      <c r="V991" s="63">
        <v>328</v>
      </c>
      <c r="AC991" s="93">
        <v>25000</v>
      </c>
      <c r="AN991" s="100"/>
      <c r="AO991" s="59">
        <f t="shared" si="254"/>
        <v>25000</v>
      </c>
      <c r="AP991" s="100">
        <v>2000</v>
      </c>
      <c r="AQ991" s="100"/>
      <c r="AR991" s="100"/>
      <c r="AS991" s="100"/>
      <c r="AT991" s="100"/>
      <c r="AU991" s="100"/>
      <c r="AV991" s="100"/>
      <c r="AW991" s="100"/>
      <c r="AX991" s="100"/>
      <c r="AY991" s="100"/>
      <c r="AZ991" s="100"/>
      <c r="BA991" s="100"/>
      <c r="BB991" s="100">
        <f t="shared" si="252"/>
        <v>2000</v>
      </c>
      <c r="BC991" s="100">
        <v>13000</v>
      </c>
      <c r="BD991" s="100"/>
      <c r="BE991" s="100"/>
      <c r="BF991" s="100"/>
      <c r="BG991" s="100"/>
      <c r="BH991" s="100"/>
      <c r="BI991" s="100"/>
      <c r="BJ991" s="100"/>
      <c r="BK991" s="100"/>
      <c r="BL991" s="100"/>
      <c r="BM991" s="100"/>
      <c r="BN991" s="100"/>
      <c r="BO991" s="100">
        <f t="shared" si="251"/>
        <v>13000</v>
      </c>
      <c r="BP991" s="62">
        <v>0</v>
      </c>
      <c r="BQ991" s="62"/>
      <c r="BR991" s="62"/>
      <c r="BS991" s="62"/>
      <c r="BT991" s="62"/>
      <c r="BU991" s="62"/>
      <c r="BV991" s="62"/>
      <c r="BW991" s="18"/>
      <c r="BX991" s="18"/>
      <c r="BY991" s="18"/>
      <c r="BZ991" s="18">
        <f t="shared" si="255"/>
        <v>0</v>
      </c>
      <c r="CA991" s="38">
        <v>85000</v>
      </c>
      <c r="CB991" s="38"/>
      <c r="CC991" s="18"/>
      <c r="CD991" s="38"/>
      <c r="CE991" s="38"/>
      <c r="CF991" s="38"/>
      <c r="CG991" s="38"/>
      <c r="CH991" s="38"/>
      <c r="CI991" s="38"/>
      <c r="CJ991" s="38"/>
      <c r="CK991" s="38"/>
      <c r="CL991" s="38"/>
      <c r="CM991" s="38">
        <f t="shared" si="256"/>
        <v>85000</v>
      </c>
      <c r="CN991" s="38"/>
      <c r="CO991" s="18"/>
      <c r="CP991" s="18"/>
      <c r="CQ991" s="45"/>
      <c r="CR991" s="45"/>
      <c r="CS991" s="38"/>
      <c r="CT991" s="18"/>
      <c r="CU991" s="38"/>
      <c r="CV991" s="45"/>
      <c r="CW991" s="18"/>
      <c r="CX991" s="18">
        <f t="shared" si="257"/>
        <v>0</v>
      </c>
      <c r="CY991" s="18">
        <f t="shared" si="258"/>
        <v>85000</v>
      </c>
      <c r="CZ991" s="18">
        <f t="shared" si="259"/>
        <v>0</v>
      </c>
      <c r="DA991" s="18">
        <f t="shared" si="260"/>
        <v>0</v>
      </c>
      <c r="DB991" s="18">
        <f t="shared" si="261"/>
        <v>0</v>
      </c>
      <c r="DC991" s="18">
        <f t="shared" si="262"/>
        <v>0</v>
      </c>
      <c r="DD991" s="18">
        <f t="shared" si="263"/>
        <v>0</v>
      </c>
      <c r="DE991" s="18">
        <f t="shared" si="264"/>
        <v>0</v>
      </c>
      <c r="DF991" s="18">
        <f t="shared" si="265"/>
        <v>0</v>
      </c>
      <c r="DG991" s="18">
        <f t="shared" si="266"/>
        <v>0</v>
      </c>
      <c r="DH991" s="18">
        <f t="shared" si="267"/>
        <v>0</v>
      </c>
      <c r="DI991" s="18">
        <f t="shared" si="268"/>
        <v>85000</v>
      </c>
      <c r="DJ991" s="45"/>
      <c r="DK991" s="38"/>
      <c r="DL991" s="38"/>
      <c r="DM991" s="38"/>
      <c r="DN991" s="18"/>
      <c r="DO991" s="18"/>
      <c r="DP991" s="18"/>
      <c r="DQ991" s="18"/>
      <c r="DR991" s="18"/>
      <c r="DS991" s="38"/>
      <c r="DT991" s="18"/>
      <c r="DU991" s="18"/>
      <c r="DV991" s="62">
        <f t="shared" si="269"/>
        <v>0</v>
      </c>
      <c r="DW991" s="74">
        <v>1000</v>
      </c>
      <c r="DX991" s="45"/>
      <c r="DY991" s="45"/>
      <c r="DZ991" s="45"/>
      <c r="EA991" s="45"/>
      <c r="EB991" s="45"/>
      <c r="EC991" s="45"/>
      <c r="ED991" s="45"/>
      <c r="EE991" s="45"/>
      <c r="EF991" s="45"/>
      <c r="EG991" s="45"/>
      <c r="EH991" s="45"/>
      <c r="EI991" s="74">
        <f t="shared" si="270"/>
        <v>1000</v>
      </c>
      <c r="EJ991" s="45">
        <f t="shared" si="271"/>
        <v>1000</v>
      </c>
      <c r="EK991" s="45">
        <f t="shared" si="272"/>
        <v>0</v>
      </c>
      <c r="EL991" s="45">
        <f t="shared" si="273"/>
        <v>0</v>
      </c>
      <c r="EM991" s="45">
        <f t="shared" si="274"/>
        <v>0</v>
      </c>
      <c r="EN991" s="45">
        <f t="shared" si="275"/>
        <v>0</v>
      </c>
      <c r="EO991" s="45">
        <f t="shared" si="276"/>
        <v>0</v>
      </c>
      <c r="EP991" s="45">
        <f t="shared" si="277"/>
        <v>0</v>
      </c>
      <c r="EQ991" s="45">
        <f t="shared" si="278"/>
        <v>0</v>
      </c>
      <c r="ER991" s="45">
        <f t="shared" si="279"/>
        <v>0</v>
      </c>
      <c r="ES991" s="45">
        <f t="shared" si="280"/>
        <v>0</v>
      </c>
      <c r="ET991" s="45">
        <f t="shared" si="281"/>
        <v>1000</v>
      </c>
      <c r="EU991" s="38">
        <v>0</v>
      </c>
      <c r="FA991" s="18">
        <v>0</v>
      </c>
      <c r="FJ991" s="18">
        <f t="shared" si="282"/>
        <v>0</v>
      </c>
      <c r="FK991" s="18">
        <v>0</v>
      </c>
      <c r="FT991" s="45">
        <f t="shared" si="283"/>
        <v>0</v>
      </c>
      <c r="FU991" s="45">
        <f t="shared" si="284"/>
        <v>0</v>
      </c>
      <c r="FV991" s="45">
        <f t="shared" si="285"/>
        <v>0</v>
      </c>
      <c r="FW991" s="45">
        <f t="shared" si="286"/>
        <v>0</v>
      </c>
      <c r="FX991" s="45">
        <f t="shared" si="287"/>
        <v>0</v>
      </c>
      <c r="FY991" s="45">
        <f t="shared" si="288"/>
        <v>0</v>
      </c>
      <c r="FZ991" s="45">
        <f t="shared" si="289"/>
        <v>0</v>
      </c>
      <c r="GA991" s="45">
        <f t="shared" si="290"/>
        <v>0</v>
      </c>
      <c r="GB991" s="45">
        <f t="shared" si="291"/>
        <v>0</v>
      </c>
      <c r="GC991" s="45">
        <f t="shared" si="292"/>
        <v>0</v>
      </c>
      <c r="GD991" s="45">
        <f t="shared" si="293"/>
        <v>0</v>
      </c>
      <c r="GE991" s="45"/>
      <c r="GF991" s="45"/>
      <c r="GG991" s="38"/>
      <c r="GH991" s="45"/>
      <c r="GI991" s="45"/>
      <c r="GJ991" s="45"/>
      <c r="GK991" s="45"/>
      <c r="GL991" s="45"/>
      <c r="GM991" s="45"/>
      <c r="GO991" s="39">
        <f t="shared" si="253"/>
        <v>0</v>
      </c>
      <c r="GP991" s="39">
        <f t="shared" si="248"/>
        <v>38000</v>
      </c>
      <c r="GQ991" s="39">
        <f t="shared" si="249"/>
        <v>88000</v>
      </c>
      <c r="GR991" s="39">
        <f t="shared" si="294"/>
        <v>126000</v>
      </c>
      <c r="GS991" t="s">
        <v>942</v>
      </c>
      <c r="GT991" t="s">
        <v>1251</v>
      </c>
      <c r="GU991" t="s">
        <v>1187</v>
      </c>
      <c r="GV991" t="s">
        <v>766</v>
      </c>
      <c r="GW991" t="s">
        <v>410</v>
      </c>
      <c r="HC991">
        <v>800</v>
      </c>
      <c r="HD991">
        <v>1000</v>
      </c>
      <c r="HE991">
        <v>2200</v>
      </c>
      <c r="HF991">
        <v>100</v>
      </c>
      <c r="HG991">
        <v>0</v>
      </c>
      <c r="HH991">
        <v>58000</v>
      </c>
      <c r="HI991" s="18"/>
      <c r="HJ991">
        <v>15</v>
      </c>
      <c r="HK991" s="18">
        <v>200</v>
      </c>
      <c r="HL991">
        <v>10</v>
      </c>
      <c r="HO991">
        <v>50</v>
      </c>
      <c r="HP991">
        <v>0</v>
      </c>
      <c r="HR991">
        <v>0</v>
      </c>
      <c r="HS991" t="s">
        <v>766</v>
      </c>
      <c r="HU991">
        <v>4</v>
      </c>
      <c r="IA991">
        <v>2</v>
      </c>
      <c r="IF991" s="63" t="s">
        <v>1252</v>
      </c>
      <c r="IG991">
        <v>5.43</v>
      </c>
      <c r="II991" s="35">
        <f t="shared" si="245"/>
        <v>5.43</v>
      </c>
      <c r="IK991">
        <f t="shared" si="295"/>
        <v>0</v>
      </c>
      <c r="IL991">
        <v>2</v>
      </c>
      <c r="IM991" s="18">
        <v>7063</v>
      </c>
      <c r="IN991" s="39" t="s">
        <v>411</v>
      </c>
      <c r="IO991" s="62">
        <v>160000</v>
      </c>
      <c r="IP991" s="18">
        <v>100000</v>
      </c>
      <c r="IR991" s="18">
        <v>1000</v>
      </c>
      <c r="IS991" s="18">
        <v>150</v>
      </c>
      <c r="IX991" s="18">
        <v>261150</v>
      </c>
      <c r="IY991" s="18">
        <v>60</v>
      </c>
      <c r="JB991" s="18">
        <v>50</v>
      </c>
      <c r="JC991" s="18">
        <v>100</v>
      </c>
      <c r="JD991" s="18">
        <v>60</v>
      </c>
      <c r="JE991" s="18" t="s">
        <v>766</v>
      </c>
      <c r="JP991" s="18" t="s">
        <v>766</v>
      </c>
      <c r="JR991" s="18">
        <v>4500</v>
      </c>
      <c r="JU991" s="18">
        <v>200</v>
      </c>
      <c r="KF991" s="18">
        <v>1</v>
      </c>
      <c r="KG991" s="18">
        <v>76</v>
      </c>
      <c r="KH991" s="18">
        <v>2400</v>
      </c>
      <c r="KI991" s="18">
        <v>106</v>
      </c>
      <c r="KJ991" s="18">
        <v>82</v>
      </c>
      <c r="KK991" s="18">
        <v>82</v>
      </c>
      <c r="KL991" s="18">
        <v>0</v>
      </c>
      <c r="KM991" s="18">
        <v>0</v>
      </c>
      <c r="ME991" s="18" t="s">
        <v>766</v>
      </c>
      <c r="MJ991" s="18" t="s">
        <v>768</v>
      </c>
      <c r="MK991" s="18" t="s">
        <v>768</v>
      </c>
      <c r="MO991" s="18">
        <v>0</v>
      </c>
      <c r="MP991" s="18">
        <v>0</v>
      </c>
      <c r="MQ991" s="18" t="s">
        <v>768</v>
      </c>
      <c r="MR991" s="18" t="s">
        <v>1253</v>
      </c>
      <c r="MS991" s="18">
        <v>180000</v>
      </c>
      <c r="NL991" s="18" t="s">
        <v>768</v>
      </c>
      <c r="NM991" s="18" t="s">
        <v>1153</v>
      </c>
      <c r="NP991" s="18" t="s">
        <v>1150</v>
      </c>
      <c r="NQ991" s="18" t="s">
        <v>1169</v>
      </c>
      <c r="NT991" s="18" t="s">
        <v>942</v>
      </c>
      <c r="NU991" s="18" t="s">
        <v>1254</v>
      </c>
      <c r="NX991" s="18">
        <f t="shared" si="250"/>
        <v>1407.9173200035104</v>
      </c>
      <c r="NY991" t="str">
        <f t="shared" si="246"/>
        <v>Mid-range</v>
      </c>
      <c r="NZ991" t="str">
        <f t="shared" si="247"/>
        <v>Small</v>
      </c>
    </row>
    <row r="992" spans="1:390" ht="16">
      <c r="A992" t="s">
        <v>598</v>
      </c>
      <c r="B992" t="s">
        <v>599</v>
      </c>
      <c r="C992" s="32" t="s">
        <v>600</v>
      </c>
      <c r="D992" s="1" t="s">
        <v>404</v>
      </c>
      <c r="E992" s="8">
        <v>20140</v>
      </c>
      <c r="F992" s="14" t="s">
        <v>1148</v>
      </c>
      <c r="G992" s="44">
        <v>10169.756952381042</v>
      </c>
      <c r="H992" s="62">
        <v>28945</v>
      </c>
      <c r="I992" s="100"/>
      <c r="J992" s="63">
        <v>130</v>
      </c>
      <c r="K992" s="63">
        <v>10</v>
      </c>
      <c r="R992" s="63">
        <v>50</v>
      </c>
      <c r="U992" s="63">
        <v>57</v>
      </c>
      <c r="V992" s="63">
        <v>962</v>
      </c>
      <c r="AC992" s="93">
        <v>27655.119999999999</v>
      </c>
      <c r="AD992" s="76">
        <v>0</v>
      </c>
      <c r="AF992" s="93">
        <v>0</v>
      </c>
      <c r="AG992" s="93">
        <v>0</v>
      </c>
      <c r="AJ992" s="93">
        <v>0</v>
      </c>
      <c r="AK992" s="93">
        <v>0</v>
      </c>
      <c r="AL992" s="93">
        <v>27559.599999999999</v>
      </c>
      <c r="AM992" s="93">
        <v>0</v>
      </c>
      <c r="AN992" s="100"/>
      <c r="AO992" s="59">
        <f t="shared" si="254"/>
        <v>55214.720000000001</v>
      </c>
      <c r="AP992" s="100">
        <v>0</v>
      </c>
      <c r="AQ992" s="100">
        <v>0</v>
      </c>
      <c r="AR992" s="100"/>
      <c r="AS992" s="100">
        <v>0</v>
      </c>
      <c r="AT992" s="100">
        <v>0</v>
      </c>
      <c r="AU992" s="100"/>
      <c r="AV992" s="100"/>
      <c r="AW992" s="100">
        <v>0</v>
      </c>
      <c r="AX992" s="100">
        <v>0</v>
      </c>
      <c r="AY992" s="100">
        <v>25779.5</v>
      </c>
      <c r="AZ992" s="100">
        <v>0</v>
      </c>
      <c r="BA992" s="100"/>
      <c r="BB992" s="100">
        <f t="shared" si="252"/>
        <v>25779.5</v>
      </c>
      <c r="BC992" s="100">
        <v>4917.22</v>
      </c>
      <c r="BD992" s="100"/>
      <c r="BE992" s="100">
        <v>0</v>
      </c>
      <c r="BF992" s="100">
        <v>0</v>
      </c>
      <c r="BG992" s="100">
        <v>0</v>
      </c>
      <c r="BH992" s="100"/>
      <c r="BI992" s="100"/>
      <c r="BJ992" s="100">
        <v>0</v>
      </c>
      <c r="BK992" s="100">
        <v>0</v>
      </c>
      <c r="BL992" s="100">
        <v>0</v>
      </c>
      <c r="BM992" s="100">
        <v>0</v>
      </c>
      <c r="BN992" s="100"/>
      <c r="BO992" s="100">
        <f t="shared" si="251"/>
        <v>4917.22</v>
      </c>
      <c r="BP992" s="62">
        <v>0</v>
      </c>
      <c r="BQ992" s="62">
        <v>0</v>
      </c>
      <c r="BR992" s="62">
        <v>0</v>
      </c>
      <c r="BS992" s="62">
        <v>0</v>
      </c>
      <c r="BT992" s="62"/>
      <c r="BU992" s="62"/>
      <c r="BV992" s="62">
        <v>0</v>
      </c>
      <c r="BW992" s="18">
        <v>0</v>
      </c>
      <c r="BX992" s="18">
        <v>0</v>
      </c>
      <c r="BY992" s="18">
        <v>0</v>
      </c>
      <c r="BZ992" s="18">
        <f t="shared" si="255"/>
        <v>0</v>
      </c>
      <c r="CA992" s="38">
        <v>26735.65</v>
      </c>
      <c r="CB992" s="38"/>
      <c r="CC992" s="18">
        <v>0</v>
      </c>
      <c r="CD992" s="38">
        <v>0</v>
      </c>
      <c r="CE992" s="38">
        <v>0</v>
      </c>
      <c r="CF992" s="38"/>
      <c r="CG992" s="38">
        <v>0</v>
      </c>
      <c r="CH992" s="38">
        <v>0</v>
      </c>
      <c r="CI992" s="38">
        <v>0</v>
      </c>
      <c r="CJ992" s="38">
        <v>11583</v>
      </c>
      <c r="CK992" s="38">
        <v>15000</v>
      </c>
      <c r="CL992" s="38"/>
      <c r="CM992" s="38">
        <f t="shared" si="256"/>
        <v>53318.65</v>
      </c>
      <c r="CN992" s="38">
        <v>0</v>
      </c>
      <c r="CO992" s="18">
        <v>0</v>
      </c>
      <c r="CP992" s="18">
        <v>0</v>
      </c>
      <c r="CQ992" s="45">
        <v>0</v>
      </c>
      <c r="CR992" s="45"/>
      <c r="CS992" s="38">
        <v>0</v>
      </c>
      <c r="CT992" s="18">
        <v>0</v>
      </c>
      <c r="CU992" s="38">
        <v>0</v>
      </c>
      <c r="CV992" s="45">
        <v>0</v>
      </c>
      <c r="CW992" s="18">
        <v>0</v>
      </c>
      <c r="CX992" s="18">
        <f t="shared" si="257"/>
        <v>0</v>
      </c>
      <c r="CY992" s="18">
        <f t="shared" si="258"/>
        <v>26735.65</v>
      </c>
      <c r="CZ992" s="18">
        <f t="shared" si="259"/>
        <v>0</v>
      </c>
      <c r="DA992" s="18">
        <f t="shared" si="260"/>
        <v>0</v>
      </c>
      <c r="DB992" s="18">
        <f t="shared" si="261"/>
        <v>0</v>
      </c>
      <c r="DC992" s="18">
        <f t="shared" si="262"/>
        <v>0</v>
      </c>
      <c r="DD992" s="18">
        <f t="shared" si="263"/>
        <v>0</v>
      </c>
      <c r="DE992" s="18">
        <f t="shared" si="264"/>
        <v>0</v>
      </c>
      <c r="DF992" s="18">
        <f t="shared" si="265"/>
        <v>0</v>
      </c>
      <c r="DG992" s="18">
        <f t="shared" si="266"/>
        <v>11583</v>
      </c>
      <c r="DH992" s="18">
        <f t="shared" si="267"/>
        <v>15000</v>
      </c>
      <c r="DI992" s="18">
        <f t="shared" si="268"/>
        <v>53318.65</v>
      </c>
      <c r="DJ992" s="45">
        <v>0</v>
      </c>
      <c r="DK992" s="38">
        <v>0</v>
      </c>
      <c r="DL992" s="38"/>
      <c r="DM992" s="38">
        <v>0</v>
      </c>
      <c r="DN992" s="18">
        <v>0</v>
      </c>
      <c r="DO992" s="18"/>
      <c r="DP992" s="18">
        <v>0</v>
      </c>
      <c r="DQ992" s="18">
        <v>0</v>
      </c>
      <c r="DR992" s="18">
        <v>0</v>
      </c>
      <c r="DS992" s="38">
        <v>0</v>
      </c>
      <c r="DT992" s="18">
        <v>0</v>
      </c>
      <c r="DU992" s="18"/>
      <c r="DV992" s="62">
        <f t="shared" si="269"/>
        <v>0</v>
      </c>
      <c r="DW992" s="74">
        <v>0</v>
      </c>
      <c r="DX992" s="45">
        <v>0</v>
      </c>
      <c r="DY992" s="45"/>
      <c r="DZ992" s="45">
        <v>0</v>
      </c>
      <c r="EA992" s="45">
        <v>0</v>
      </c>
      <c r="EB992" s="45"/>
      <c r="EC992" s="45">
        <v>0</v>
      </c>
      <c r="ED992" s="45">
        <v>0</v>
      </c>
      <c r="EE992" s="45">
        <v>0</v>
      </c>
      <c r="EF992" s="45">
        <v>0</v>
      </c>
      <c r="EG992" s="45">
        <v>0</v>
      </c>
      <c r="EH992" s="45"/>
      <c r="EI992" s="74">
        <f t="shared" si="270"/>
        <v>0</v>
      </c>
      <c r="EJ992" s="45">
        <f t="shared" si="271"/>
        <v>0</v>
      </c>
      <c r="EK992" s="45">
        <f t="shared" si="272"/>
        <v>0</v>
      </c>
      <c r="EL992" s="45">
        <f t="shared" si="273"/>
        <v>0</v>
      </c>
      <c r="EM992" s="45">
        <f t="shared" si="274"/>
        <v>0</v>
      </c>
      <c r="EN992" s="45">
        <f t="shared" si="275"/>
        <v>0</v>
      </c>
      <c r="EO992" s="45">
        <f t="shared" si="276"/>
        <v>0</v>
      </c>
      <c r="EP992" s="45">
        <f t="shared" si="277"/>
        <v>0</v>
      </c>
      <c r="EQ992" s="45">
        <f t="shared" si="278"/>
        <v>0</v>
      </c>
      <c r="ER992" s="45">
        <f t="shared" si="279"/>
        <v>0</v>
      </c>
      <c r="ES992" s="45">
        <f t="shared" si="280"/>
        <v>0</v>
      </c>
      <c r="ET992" s="45">
        <f t="shared" si="281"/>
        <v>0</v>
      </c>
      <c r="EU992" s="38">
        <v>0.56999999999999995</v>
      </c>
      <c r="FA992" s="18">
        <v>0</v>
      </c>
      <c r="FB992" s="18">
        <v>0</v>
      </c>
      <c r="FC992" s="18">
        <v>0</v>
      </c>
      <c r="FD992" s="18">
        <v>0</v>
      </c>
      <c r="FE992" s="18">
        <v>0</v>
      </c>
      <c r="FF992" s="18">
        <v>0</v>
      </c>
      <c r="FG992" s="18">
        <v>0</v>
      </c>
      <c r="FH992" s="18">
        <v>0</v>
      </c>
      <c r="FI992" s="18">
        <v>0</v>
      </c>
      <c r="FJ992" s="18">
        <f t="shared" si="282"/>
        <v>0</v>
      </c>
      <c r="FK992" s="18">
        <v>0</v>
      </c>
      <c r="FL992" s="18">
        <v>0</v>
      </c>
      <c r="FM992" s="18">
        <v>0</v>
      </c>
      <c r="FN992" s="18">
        <v>0</v>
      </c>
      <c r="FO992" s="18">
        <v>0</v>
      </c>
      <c r="FP992" s="18">
        <v>0</v>
      </c>
      <c r="FQ992" s="18">
        <v>0</v>
      </c>
      <c r="FR992" s="18">
        <v>0</v>
      </c>
      <c r="FS992" s="18">
        <v>0</v>
      </c>
      <c r="FT992" s="45">
        <f t="shared" si="283"/>
        <v>0</v>
      </c>
      <c r="FU992" s="45">
        <f t="shared" si="284"/>
        <v>0</v>
      </c>
      <c r="FV992" s="45">
        <f t="shared" si="285"/>
        <v>0</v>
      </c>
      <c r="FW992" s="45">
        <f t="shared" si="286"/>
        <v>0</v>
      </c>
      <c r="FX992" s="45">
        <f t="shared" si="287"/>
        <v>0</v>
      </c>
      <c r="FY992" s="45">
        <f t="shared" si="288"/>
        <v>0</v>
      </c>
      <c r="FZ992" s="45">
        <f t="shared" si="289"/>
        <v>0</v>
      </c>
      <c r="GA992" s="45">
        <f t="shared" si="290"/>
        <v>0</v>
      </c>
      <c r="GB992" s="45">
        <f t="shared" si="291"/>
        <v>0</v>
      </c>
      <c r="GC992" s="45">
        <f t="shared" si="292"/>
        <v>0</v>
      </c>
      <c r="GD992" s="45">
        <f t="shared" si="293"/>
        <v>0</v>
      </c>
      <c r="GE992" s="45">
        <v>0</v>
      </c>
      <c r="GF992" s="45">
        <v>0</v>
      </c>
      <c r="GG992" s="38">
        <v>0</v>
      </c>
      <c r="GH992" s="45">
        <v>0</v>
      </c>
      <c r="GI992" s="45"/>
      <c r="GJ992" s="45"/>
      <c r="GK992" s="45">
        <v>0</v>
      </c>
      <c r="GL992" s="45">
        <v>0</v>
      </c>
      <c r="GM992" s="45">
        <v>0</v>
      </c>
      <c r="GN992">
        <v>0</v>
      </c>
      <c r="GO992" s="39">
        <f t="shared" si="253"/>
        <v>0</v>
      </c>
      <c r="GP992" s="39">
        <f t="shared" si="248"/>
        <v>60131.94</v>
      </c>
      <c r="GQ992" s="39">
        <f t="shared" si="249"/>
        <v>79098.149999999994</v>
      </c>
      <c r="GR992" s="39">
        <f t="shared" si="294"/>
        <v>139230.09</v>
      </c>
      <c r="GS992" t="s">
        <v>420</v>
      </c>
      <c r="GU992" t="s">
        <v>397</v>
      </c>
      <c r="GV992" t="s">
        <v>766</v>
      </c>
      <c r="GY992" t="s">
        <v>405</v>
      </c>
      <c r="HC992">
        <v>488</v>
      </c>
      <c r="HD992">
        <v>1033</v>
      </c>
      <c r="HE992">
        <v>9000</v>
      </c>
      <c r="HF992">
        <v>42</v>
      </c>
      <c r="HG992">
        <v>0</v>
      </c>
      <c r="HH992" s="39">
        <v>34919</v>
      </c>
      <c r="HI992" s="18"/>
      <c r="HJ992">
        <v>1</v>
      </c>
      <c r="HK992" s="18">
        <v>385</v>
      </c>
      <c r="HL992">
        <v>0</v>
      </c>
      <c r="HO992">
        <v>0</v>
      </c>
      <c r="HP992">
        <v>0</v>
      </c>
      <c r="HQ992">
        <v>0</v>
      </c>
      <c r="HR992">
        <v>0</v>
      </c>
      <c r="HS992" t="s">
        <v>766</v>
      </c>
      <c r="HU992">
        <v>4</v>
      </c>
      <c r="IA992">
        <v>5</v>
      </c>
      <c r="IF992" s="63">
        <v>4.9124999999999996</v>
      </c>
      <c r="IG992">
        <v>3.36</v>
      </c>
      <c r="II992" s="35">
        <f t="shared" si="245"/>
        <v>3.36</v>
      </c>
      <c r="IJ992">
        <v>0</v>
      </c>
      <c r="IK992">
        <f t="shared" si="295"/>
        <v>0</v>
      </c>
      <c r="IL992">
        <v>4.625</v>
      </c>
      <c r="IM992" s="18">
        <v>16071</v>
      </c>
      <c r="IN992" s="39" t="s">
        <v>411</v>
      </c>
      <c r="IO992" s="62">
        <v>4451605</v>
      </c>
      <c r="IP992" s="18">
        <v>7351</v>
      </c>
      <c r="IQ992" s="18">
        <v>0</v>
      </c>
      <c r="IR992" s="18">
        <v>323</v>
      </c>
      <c r="IS992" s="18">
        <v>2628097</v>
      </c>
      <c r="IX992" s="18">
        <v>7087376</v>
      </c>
      <c r="IY992" s="18">
        <v>27</v>
      </c>
      <c r="IZ992" s="18">
        <v>0</v>
      </c>
      <c r="JB992" s="18">
        <v>127</v>
      </c>
      <c r="JC992" s="18">
        <v>200</v>
      </c>
      <c r="JD992" s="18">
        <v>19</v>
      </c>
      <c r="JE992" s="18" t="s">
        <v>768</v>
      </c>
      <c r="JF992" s="18" t="s">
        <v>1255</v>
      </c>
      <c r="JG992" s="18" t="s">
        <v>1087</v>
      </c>
      <c r="JH992" s="18" t="s">
        <v>1088</v>
      </c>
      <c r="JI992" s="18" t="s">
        <v>1256</v>
      </c>
      <c r="JJ992" s="18" t="s">
        <v>1086</v>
      </c>
      <c r="JP992" s="18" t="s">
        <v>766</v>
      </c>
      <c r="JR992" s="18">
        <v>3482</v>
      </c>
      <c r="JU992" s="18">
        <v>105</v>
      </c>
      <c r="KF992" s="18">
        <v>4</v>
      </c>
      <c r="KG992" s="18">
        <v>4</v>
      </c>
      <c r="KH992" s="18">
        <v>64</v>
      </c>
      <c r="KI992" s="18">
        <v>59</v>
      </c>
      <c r="KJ992" s="18">
        <v>32</v>
      </c>
      <c r="KK992" s="18">
        <v>32</v>
      </c>
      <c r="KL992" s="18">
        <v>0</v>
      </c>
      <c r="KM992" s="18">
        <v>0</v>
      </c>
      <c r="ME992" s="18" t="s">
        <v>766</v>
      </c>
      <c r="MJ992" s="18" t="s">
        <v>768</v>
      </c>
      <c r="MK992" s="18" t="s">
        <v>768</v>
      </c>
      <c r="MO992" s="18">
        <v>0</v>
      </c>
      <c r="MP992" s="18">
        <v>0</v>
      </c>
      <c r="MQ992" s="18" t="s">
        <v>766</v>
      </c>
      <c r="MR992" s="18">
        <v>0</v>
      </c>
      <c r="MS992" s="18">
        <v>207906</v>
      </c>
      <c r="MU992" s="18">
        <v>0</v>
      </c>
      <c r="NL992" s="18" t="s">
        <v>768</v>
      </c>
      <c r="NN992" s="18" t="s">
        <v>1155</v>
      </c>
      <c r="NO992" s="18" t="s">
        <v>1149</v>
      </c>
      <c r="NP992" s="18" t="s">
        <v>1150</v>
      </c>
      <c r="NX992" s="18">
        <f t="shared" si="250"/>
        <v>3026.713378684834</v>
      </c>
      <c r="NY992" t="str">
        <f t="shared" si="246"/>
        <v>Mid-range</v>
      </c>
      <c r="NZ992" t="str">
        <f t="shared" si="247"/>
        <v>Medium</v>
      </c>
    </row>
    <row r="993" spans="1:390" ht="16">
      <c r="A993" t="s">
        <v>747</v>
      </c>
      <c r="B993" t="s">
        <v>748</v>
      </c>
      <c r="C993" s="32" t="s">
        <v>749</v>
      </c>
      <c r="D993" s="31" t="s">
        <v>393</v>
      </c>
      <c r="E993" s="8">
        <v>20140</v>
      </c>
      <c r="F993" s="14" t="s">
        <v>1148</v>
      </c>
      <c r="G993" s="44">
        <v>8446.2723809523432</v>
      </c>
      <c r="H993" s="62">
        <v>53000</v>
      </c>
      <c r="I993" s="100"/>
      <c r="J993" s="63">
        <v>145</v>
      </c>
      <c r="K993" s="63">
        <v>13</v>
      </c>
      <c r="R993" s="63">
        <v>84</v>
      </c>
      <c r="U993" s="63">
        <v>59</v>
      </c>
      <c r="V993" s="63">
        <v>525</v>
      </c>
      <c r="AC993" s="93">
        <v>28092</v>
      </c>
      <c r="AD993" s="76">
        <v>9713</v>
      </c>
      <c r="AF993" s="93">
        <v>0</v>
      </c>
      <c r="AG993" s="93">
        <v>0</v>
      </c>
      <c r="AJ993" s="93">
        <v>0</v>
      </c>
      <c r="AK993" s="93">
        <v>0</v>
      </c>
      <c r="AL993" s="93">
        <v>0</v>
      </c>
      <c r="AM993" s="93">
        <v>11440</v>
      </c>
      <c r="AN993" s="100"/>
      <c r="AO993" s="59">
        <f t="shared" si="254"/>
        <v>49245</v>
      </c>
      <c r="AP993" s="100">
        <v>6250</v>
      </c>
      <c r="AQ993" s="100">
        <v>0</v>
      </c>
      <c r="AR993" s="100"/>
      <c r="AS993" s="100">
        <v>0</v>
      </c>
      <c r="AT993" s="100">
        <v>0</v>
      </c>
      <c r="AU993" s="100"/>
      <c r="AV993" s="100"/>
      <c r="AW993" s="100">
        <v>0</v>
      </c>
      <c r="AX993" s="100">
        <v>0</v>
      </c>
      <c r="AY993" s="100">
        <v>0</v>
      </c>
      <c r="AZ993" s="100">
        <v>0</v>
      </c>
      <c r="BA993" s="100"/>
      <c r="BB993" s="100">
        <f t="shared" si="252"/>
        <v>6250</v>
      </c>
      <c r="BC993" s="100">
        <v>20910</v>
      </c>
      <c r="BD993" s="100"/>
      <c r="BE993" s="100">
        <v>0</v>
      </c>
      <c r="BF993" s="100">
        <v>0</v>
      </c>
      <c r="BG993" s="100">
        <v>0</v>
      </c>
      <c r="BH993" s="100"/>
      <c r="BI993" s="100"/>
      <c r="BJ993" s="100">
        <v>0</v>
      </c>
      <c r="BK993" s="100">
        <v>0</v>
      </c>
      <c r="BL993" s="100">
        <v>0</v>
      </c>
      <c r="BM993" s="100">
        <v>0</v>
      </c>
      <c r="BN993" s="100"/>
      <c r="BO993" s="100">
        <f t="shared" si="251"/>
        <v>20910</v>
      </c>
      <c r="BP993" s="62">
        <v>0</v>
      </c>
      <c r="BQ993" s="62">
        <v>0</v>
      </c>
      <c r="BR993" s="62">
        <v>0</v>
      </c>
      <c r="BS993" s="62">
        <v>0</v>
      </c>
      <c r="BT993" s="62"/>
      <c r="BU993" s="62"/>
      <c r="BV993" s="62">
        <v>0</v>
      </c>
      <c r="BW993" s="18">
        <v>0</v>
      </c>
      <c r="BX993" s="18">
        <v>0</v>
      </c>
      <c r="BY993" s="18">
        <v>0</v>
      </c>
      <c r="BZ993" s="18">
        <f t="shared" si="255"/>
        <v>0</v>
      </c>
      <c r="CA993" s="38">
        <v>45270</v>
      </c>
      <c r="CB993" s="38"/>
      <c r="CC993" s="18">
        <v>0</v>
      </c>
      <c r="CD993" s="38">
        <v>0</v>
      </c>
      <c r="CE993" s="38">
        <v>0</v>
      </c>
      <c r="CF993" s="38"/>
      <c r="CG993" s="38">
        <v>0</v>
      </c>
      <c r="CH993" s="38">
        <v>0</v>
      </c>
      <c r="CI993" s="38">
        <v>0</v>
      </c>
      <c r="CJ993" s="38">
        <v>0</v>
      </c>
      <c r="CK993" s="38">
        <v>0</v>
      </c>
      <c r="CL993" s="38"/>
      <c r="CM993" s="38">
        <f t="shared" si="256"/>
        <v>45270</v>
      </c>
      <c r="CN993" s="38">
        <v>0</v>
      </c>
      <c r="CO993" s="18">
        <v>0</v>
      </c>
      <c r="CP993" s="18">
        <v>0</v>
      </c>
      <c r="CQ993" s="18">
        <v>0</v>
      </c>
      <c r="CR993" s="18"/>
      <c r="CS993" s="38">
        <v>0</v>
      </c>
      <c r="CT993" s="18">
        <v>0</v>
      </c>
      <c r="CU993" s="38">
        <v>0</v>
      </c>
      <c r="CV993" s="45">
        <v>0</v>
      </c>
      <c r="CW993" s="18">
        <v>0</v>
      </c>
      <c r="CX993" s="18">
        <f t="shared" si="257"/>
        <v>0</v>
      </c>
      <c r="CY993" s="18">
        <f t="shared" si="258"/>
        <v>45270</v>
      </c>
      <c r="CZ993" s="18">
        <f t="shared" si="259"/>
        <v>0</v>
      </c>
      <c r="DA993" s="18">
        <f t="shared" si="260"/>
        <v>0</v>
      </c>
      <c r="DB993" s="18">
        <f t="shared" si="261"/>
        <v>0</v>
      </c>
      <c r="DC993" s="18">
        <f t="shared" si="262"/>
        <v>0</v>
      </c>
      <c r="DD993" s="18">
        <f t="shared" si="263"/>
        <v>0</v>
      </c>
      <c r="DE993" s="18">
        <f t="shared" si="264"/>
        <v>0</v>
      </c>
      <c r="DF993" s="18">
        <f t="shared" si="265"/>
        <v>0</v>
      </c>
      <c r="DG993" s="18">
        <f t="shared" si="266"/>
        <v>0</v>
      </c>
      <c r="DH993" s="18">
        <f t="shared" si="267"/>
        <v>0</v>
      </c>
      <c r="DI993" s="18">
        <f t="shared" si="268"/>
        <v>45270</v>
      </c>
      <c r="DJ993" s="45">
        <v>0</v>
      </c>
      <c r="DK993" s="38">
        <v>0</v>
      </c>
      <c r="DL993" s="38"/>
      <c r="DM993" s="38">
        <v>0</v>
      </c>
      <c r="DN993" s="18">
        <v>0</v>
      </c>
      <c r="DO993" s="18"/>
      <c r="DP993" s="18">
        <v>0</v>
      </c>
      <c r="DQ993" s="18">
        <v>0</v>
      </c>
      <c r="DR993" s="18">
        <v>0</v>
      </c>
      <c r="DS993" s="38">
        <v>0</v>
      </c>
      <c r="DT993" s="18">
        <v>0</v>
      </c>
      <c r="DU993" s="18"/>
      <c r="DV993" s="62">
        <f t="shared" si="269"/>
        <v>0</v>
      </c>
      <c r="DW993" s="74">
        <v>1748</v>
      </c>
      <c r="DX993" s="45">
        <v>0</v>
      </c>
      <c r="DY993" s="45"/>
      <c r="DZ993" s="45">
        <v>0</v>
      </c>
      <c r="EA993" s="45">
        <v>0</v>
      </c>
      <c r="EB993" s="45"/>
      <c r="EC993" s="45">
        <v>0</v>
      </c>
      <c r="ED993" s="45">
        <v>0</v>
      </c>
      <c r="EE993" s="45">
        <v>0</v>
      </c>
      <c r="EF993" s="45">
        <v>0</v>
      </c>
      <c r="EG993" s="45">
        <v>0</v>
      </c>
      <c r="EH993" s="45"/>
      <c r="EI993" s="74">
        <f t="shared" si="270"/>
        <v>1748</v>
      </c>
      <c r="EJ993" s="45">
        <f t="shared" si="271"/>
        <v>1748</v>
      </c>
      <c r="EK993" s="45">
        <f t="shared" si="272"/>
        <v>0</v>
      </c>
      <c r="EL993" s="45">
        <f t="shared" si="273"/>
        <v>0</v>
      </c>
      <c r="EM993" s="45">
        <f t="shared" si="274"/>
        <v>0</v>
      </c>
      <c r="EN993" s="45">
        <f t="shared" si="275"/>
        <v>0</v>
      </c>
      <c r="EO993" s="45">
        <f t="shared" si="276"/>
        <v>0</v>
      </c>
      <c r="EP993" s="45">
        <f t="shared" si="277"/>
        <v>0</v>
      </c>
      <c r="EQ993" s="45">
        <f t="shared" si="278"/>
        <v>0</v>
      </c>
      <c r="ER993" s="45">
        <f t="shared" si="279"/>
        <v>0</v>
      </c>
      <c r="ES993" s="45">
        <f t="shared" si="280"/>
        <v>0</v>
      </c>
      <c r="ET993" s="45">
        <f t="shared" si="281"/>
        <v>1748</v>
      </c>
      <c r="EU993" s="38">
        <v>0.71</v>
      </c>
      <c r="FA993" s="18">
        <v>0</v>
      </c>
      <c r="FB993" s="18">
        <v>0</v>
      </c>
      <c r="FC993" s="18">
        <v>0</v>
      </c>
      <c r="FD993" s="18">
        <v>0</v>
      </c>
      <c r="FE993" s="18">
        <v>0</v>
      </c>
      <c r="FF993" s="18">
        <v>0</v>
      </c>
      <c r="FG993" s="18">
        <v>0</v>
      </c>
      <c r="FH993" s="18">
        <v>0</v>
      </c>
      <c r="FI993" s="18">
        <v>0</v>
      </c>
      <c r="FJ993" s="18">
        <f t="shared" si="282"/>
        <v>0</v>
      </c>
      <c r="FK993" s="18">
        <v>0</v>
      </c>
      <c r="FL993" s="18">
        <v>0</v>
      </c>
      <c r="FM993" s="18">
        <v>0</v>
      </c>
      <c r="FN993" s="18">
        <v>0</v>
      </c>
      <c r="FO993" s="18">
        <v>0</v>
      </c>
      <c r="FP993" s="18">
        <v>0</v>
      </c>
      <c r="FQ993" s="18">
        <v>0</v>
      </c>
      <c r="FR993" s="18">
        <v>0</v>
      </c>
      <c r="FS993" s="18">
        <v>0</v>
      </c>
      <c r="FT993" s="45">
        <f t="shared" si="283"/>
        <v>0</v>
      </c>
      <c r="FU993" s="45">
        <f t="shared" si="284"/>
        <v>0</v>
      </c>
      <c r="FV993" s="45">
        <f t="shared" si="285"/>
        <v>0</v>
      </c>
      <c r="FW993" s="45">
        <f t="shared" si="286"/>
        <v>0</v>
      </c>
      <c r="FX993" s="45">
        <f t="shared" si="287"/>
        <v>0</v>
      </c>
      <c r="FY993" s="45">
        <f t="shared" si="288"/>
        <v>0</v>
      </c>
      <c r="FZ993" s="45">
        <f t="shared" si="289"/>
        <v>0</v>
      </c>
      <c r="GA993" s="45">
        <f t="shared" si="290"/>
        <v>0</v>
      </c>
      <c r="GB993" s="45">
        <f t="shared" si="291"/>
        <v>0</v>
      </c>
      <c r="GC993" s="45">
        <f t="shared" si="292"/>
        <v>0</v>
      </c>
      <c r="GD993" s="45">
        <f t="shared" si="293"/>
        <v>0</v>
      </c>
      <c r="GE993" s="45">
        <v>0</v>
      </c>
      <c r="GF993" s="45">
        <v>0</v>
      </c>
      <c r="GG993" s="38">
        <v>0</v>
      </c>
      <c r="GH993" s="45">
        <v>0</v>
      </c>
      <c r="GI993" s="45"/>
      <c r="GJ993" s="45"/>
      <c r="GK993" s="45">
        <v>0</v>
      </c>
      <c r="GL993" s="45">
        <v>0</v>
      </c>
      <c r="GM993" s="45">
        <v>0</v>
      </c>
      <c r="GN993">
        <v>0</v>
      </c>
      <c r="GO993" s="39">
        <f t="shared" si="253"/>
        <v>0</v>
      </c>
      <c r="GP993" s="39">
        <f t="shared" si="248"/>
        <v>70155</v>
      </c>
      <c r="GQ993" s="39">
        <f t="shared" si="249"/>
        <v>53268</v>
      </c>
      <c r="GR993" s="39">
        <f t="shared" si="294"/>
        <v>123423</v>
      </c>
      <c r="GS993" t="s">
        <v>420</v>
      </c>
      <c r="GV993" t="s">
        <v>768</v>
      </c>
      <c r="HC993">
        <v>658</v>
      </c>
      <c r="HD993">
        <v>263</v>
      </c>
      <c r="HE993">
        <v>14730</v>
      </c>
      <c r="HF993">
        <v>165</v>
      </c>
      <c r="HH993">
        <v>54640</v>
      </c>
      <c r="HI993" s="18"/>
      <c r="HJ993">
        <v>7</v>
      </c>
      <c r="HK993" s="18">
        <v>18</v>
      </c>
      <c r="HL993">
        <v>722</v>
      </c>
      <c r="HO993">
        <v>239</v>
      </c>
      <c r="HP993">
        <v>239</v>
      </c>
      <c r="HQ993">
        <v>3614</v>
      </c>
      <c r="HR993">
        <v>7</v>
      </c>
      <c r="HS993" t="s">
        <v>766</v>
      </c>
      <c r="HU993">
        <v>3</v>
      </c>
      <c r="IA993">
        <v>5</v>
      </c>
      <c r="IF993" s="63">
        <v>3.63</v>
      </c>
      <c r="IG993">
        <v>4.6900000000000004</v>
      </c>
      <c r="II993" s="35">
        <f t="shared" si="245"/>
        <v>4.6900000000000004</v>
      </c>
      <c r="IJ993">
        <v>4</v>
      </c>
      <c r="IK993">
        <f t="shared" si="295"/>
        <v>0</v>
      </c>
      <c r="IL993">
        <v>7</v>
      </c>
      <c r="IM993" s="18">
        <v>10914</v>
      </c>
      <c r="IN993" s="39" t="s">
        <v>411</v>
      </c>
      <c r="IY993" s="18">
        <v>2</v>
      </c>
      <c r="IZ993" s="18">
        <v>8</v>
      </c>
      <c r="JB993" s="18">
        <v>10</v>
      </c>
      <c r="JC993" s="18">
        <v>0</v>
      </c>
      <c r="JD993" s="18">
        <v>0</v>
      </c>
      <c r="JE993" s="18" t="s">
        <v>768</v>
      </c>
      <c r="JF993" s="18" t="s">
        <v>1091</v>
      </c>
      <c r="JP993" s="18" t="s">
        <v>766</v>
      </c>
      <c r="JR993" s="18">
        <v>2051</v>
      </c>
      <c r="JU993" s="18">
        <v>87</v>
      </c>
      <c r="KF993" s="18">
        <v>3</v>
      </c>
      <c r="KG993" s="18">
        <v>16</v>
      </c>
      <c r="KH993" s="18">
        <v>414</v>
      </c>
      <c r="KI993" s="18">
        <v>124.5</v>
      </c>
      <c r="KJ993" s="18">
        <v>32</v>
      </c>
      <c r="KK993" s="18">
        <v>0</v>
      </c>
      <c r="KL993" s="18">
        <v>0</v>
      </c>
      <c r="KM993" s="18">
        <v>0</v>
      </c>
      <c r="ME993" s="18" t="s">
        <v>766</v>
      </c>
      <c r="MJ993" s="18" t="s">
        <v>768</v>
      </c>
      <c r="MK993" s="18" t="s">
        <v>766</v>
      </c>
      <c r="MO993" s="18">
        <v>0</v>
      </c>
      <c r="MP993" s="18">
        <v>0</v>
      </c>
      <c r="MQ993" s="18" t="s">
        <v>766</v>
      </c>
      <c r="MS993" s="18">
        <v>273004</v>
      </c>
      <c r="MU993" s="18">
        <v>6</v>
      </c>
      <c r="NL993" s="18" t="s">
        <v>768</v>
      </c>
      <c r="NM993" s="18" t="s">
        <v>1153</v>
      </c>
      <c r="NO993" s="18" t="s">
        <v>1149</v>
      </c>
      <c r="NP993" s="18" t="s">
        <v>1150</v>
      </c>
      <c r="NX993" s="18">
        <f t="shared" si="250"/>
        <v>1800.9109554269387</v>
      </c>
      <c r="NY993" t="str">
        <f t="shared" si="246"/>
        <v>Mid-range</v>
      </c>
      <c r="NZ993" t="str">
        <f t="shared" si="247"/>
        <v>Small</v>
      </c>
    </row>
    <row r="994" spans="1:390" ht="16">
      <c r="A994" t="s">
        <v>505</v>
      </c>
      <c r="B994" t="s">
        <v>673</v>
      </c>
      <c r="C994" s="32" t="s">
        <v>674</v>
      </c>
      <c r="D994" s="1" t="s">
        <v>404</v>
      </c>
      <c r="E994" s="8">
        <v>20140</v>
      </c>
      <c r="F994" s="14" t="s">
        <v>1148</v>
      </c>
      <c r="G994" s="44">
        <v>9132.7653333332782</v>
      </c>
      <c r="H994" s="62">
        <v>22700</v>
      </c>
      <c r="I994" s="100"/>
      <c r="J994" s="63">
        <v>102</v>
      </c>
      <c r="K994" s="63">
        <v>5</v>
      </c>
      <c r="R994" s="63">
        <v>30</v>
      </c>
      <c r="U994" s="63">
        <v>24</v>
      </c>
      <c r="V994" s="63">
        <v>370</v>
      </c>
      <c r="AC994" s="93">
        <v>28180</v>
      </c>
      <c r="AD994" s="76">
        <v>0</v>
      </c>
      <c r="AF994" s="93">
        <v>0</v>
      </c>
      <c r="AG994" s="93">
        <v>0</v>
      </c>
      <c r="AJ994" s="93">
        <v>0</v>
      </c>
      <c r="AK994" s="93">
        <v>0</v>
      </c>
      <c r="AL994" s="93">
        <v>0</v>
      </c>
      <c r="AM994" s="93">
        <v>1155</v>
      </c>
      <c r="AN994" s="100"/>
      <c r="AO994" s="59">
        <f t="shared" si="254"/>
        <v>29335</v>
      </c>
      <c r="AP994" s="100">
        <v>1907</v>
      </c>
      <c r="AQ994" s="100">
        <v>0</v>
      </c>
      <c r="AR994" s="100"/>
      <c r="AS994" s="100">
        <v>0</v>
      </c>
      <c r="AT994" s="100">
        <v>0</v>
      </c>
      <c r="AU994" s="100"/>
      <c r="AV994" s="100"/>
      <c r="AW994" s="100">
        <v>0</v>
      </c>
      <c r="AX994" s="100">
        <v>0</v>
      </c>
      <c r="AY994" s="100">
        <v>0</v>
      </c>
      <c r="AZ994" s="100">
        <v>0</v>
      </c>
      <c r="BA994" s="100"/>
      <c r="BB994" s="100">
        <f t="shared" si="252"/>
        <v>1907</v>
      </c>
      <c r="BC994" s="100">
        <v>2600</v>
      </c>
      <c r="BD994" s="100"/>
      <c r="BE994" s="100">
        <v>0</v>
      </c>
      <c r="BF994" s="100">
        <v>0</v>
      </c>
      <c r="BG994" s="100">
        <v>0</v>
      </c>
      <c r="BH994" s="100"/>
      <c r="BI994" s="100"/>
      <c r="BJ994" s="100">
        <v>0</v>
      </c>
      <c r="BK994" s="100">
        <v>0</v>
      </c>
      <c r="BL994" s="100">
        <v>0</v>
      </c>
      <c r="BM994" s="100">
        <v>0</v>
      </c>
      <c r="BN994" s="100"/>
      <c r="BO994" s="100">
        <f t="shared" si="251"/>
        <v>2600</v>
      </c>
      <c r="BP994" s="100">
        <v>0</v>
      </c>
      <c r="BQ994" s="100">
        <v>0</v>
      </c>
      <c r="BR994" s="100">
        <v>0</v>
      </c>
      <c r="BS994" s="100">
        <v>0</v>
      </c>
      <c r="BT994" s="100"/>
      <c r="BU994" s="100"/>
      <c r="BV994" s="62">
        <v>0</v>
      </c>
      <c r="BW994" s="18">
        <v>0</v>
      </c>
      <c r="BX994" s="18">
        <v>0</v>
      </c>
      <c r="BY994" s="18">
        <v>0</v>
      </c>
      <c r="BZ994" s="18">
        <f t="shared" si="255"/>
        <v>0</v>
      </c>
      <c r="CA994" s="38">
        <v>39196</v>
      </c>
      <c r="CB994" s="38"/>
      <c r="CC994" s="18">
        <v>0</v>
      </c>
      <c r="CD994" s="38">
        <v>0</v>
      </c>
      <c r="CE994" s="38">
        <v>0</v>
      </c>
      <c r="CF994" s="38"/>
      <c r="CG994" s="38">
        <v>0</v>
      </c>
      <c r="CH994" s="38">
        <v>0</v>
      </c>
      <c r="CI994" s="38">
        <v>0</v>
      </c>
      <c r="CJ994" s="38">
        <v>0</v>
      </c>
      <c r="CK994" s="38">
        <v>0</v>
      </c>
      <c r="CL994" s="38"/>
      <c r="CM994" s="38">
        <f t="shared" si="256"/>
        <v>39196</v>
      </c>
      <c r="CN994" s="38">
        <v>0</v>
      </c>
      <c r="CO994" s="18">
        <v>0</v>
      </c>
      <c r="CP994" s="18">
        <v>0</v>
      </c>
      <c r="CQ994" s="45">
        <v>0</v>
      </c>
      <c r="CR994" s="45"/>
      <c r="CS994" s="38">
        <v>0</v>
      </c>
      <c r="CT994" s="18">
        <v>0</v>
      </c>
      <c r="CU994" s="38">
        <v>0</v>
      </c>
      <c r="CV994" s="45">
        <v>0</v>
      </c>
      <c r="CW994" s="18"/>
      <c r="CX994" s="18">
        <f t="shared" si="257"/>
        <v>0</v>
      </c>
      <c r="CY994" s="18">
        <f t="shared" si="258"/>
        <v>39196</v>
      </c>
      <c r="CZ994" s="18">
        <f t="shared" si="259"/>
        <v>0</v>
      </c>
      <c r="DA994" s="18">
        <f t="shared" si="260"/>
        <v>0</v>
      </c>
      <c r="DB994" s="18">
        <f t="shared" si="261"/>
        <v>0</v>
      </c>
      <c r="DC994" s="18">
        <f t="shared" si="262"/>
        <v>0</v>
      </c>
      <c r="DD994" s="18">
        <f t="shared" si="263"/>
        <v>0</v>
      </c>
      <c r="DE994" s="18">
        <f t="shared" si="264"/>
        <v>0</v>
      </c>
      <c r="DF994" s="18">
        <f t="shared" si="265"/>
        <v>0</v>
      </c>
      <c r="DG994" s="18">
        <f t="shared" si="266"/>
        <v>0</v>
      </c>
      <c r="DH994" s="18">
        <f t="shared" si="267"/>
        <v>0</v>
      </c>
      <c r="DI994" s="18">
        <f t="shared" si="268"/>
        <v>39196</v>
      </c>
      <c r="DJ994" s="45">
        <v>0</v>
      </c>
      <c r="DK994" s="38">
        <v>0</v>
      </c>
      <c r="DL994" s="38"/>
      <c r="DM994" s="38">
        <v>0</v>
      </c>
      <c r="DN994" s="18">
        <v>0</v>
      </c>
      <c r="DO994" s="18"/>
      <c r="DP994" s="18">
        <v>0</v>
      </c>
      <c r="DQ994" s="18">
        <v>0</v>
      </c>
      <c r="DR994" s="18">
        <v>0</v>
      </c>
      <c r="DS994" s="38">
        <v>0</v>
      </c>
      <c r="DT994" s="18">
        <v>0</v>
      </c>
      <c r="DU994" s="18"/>
      <c r="DV994" s="62">
        <f t="shared" si="269"/>
        <v>0</v>
      </c>
      <c r="DW994" s="74">
        <v>0</v>
      </c>
      <c r="DX994" s="45">
        <v>0</v>
      </c>
      <c r="DY994" s="45"/>
      <c r="DZ994" s="45">
        <v>0</v>
      </c>
      <c r="EA994" s="45">
        <v>0</v>
      </c>
      <c r="EB994" s="45"/>
      <c r="EC994" s="45">
        <v>0</v>
      </c>
      <c r="ED994" s="45">
        <v>0</v>
      </c>
      <c r="EE994" s="45">
        <v>0</v>
      </c>
      <c r="EF994" s="45">
        <v>0</v>
      </c>
      <c r="EG994" s="45">
        <v>0</v>
      </c>
      <c r="EH994" s="45"/>
      <c r="EI994" s="74">
        <f t="shared" si="270"/>
        <v>0</v>
      </c>
      <c r="EJ994" s="45">
        <f t="shared" si="271"/>
        <v>0</v>
      </c>
      <c r="EK994" s="45">
        <f t="shared" si="272"/>
        <v>0</v>
      </c>
      <c r="EL994" s="45">
        <f t="shared" si="273"/>
        <v>0</v>
      </c>
      <c r="EM994" s="45">
        <f t="shared" si="274"/>
        <v>0</v>
      </c>
      <c r="EN994" s="45">
        <f t="shared" si="275"/>
        <v>0</v>
      </c>
      <c r="EO994" s="45">
        <f t="shared" si="276"/>
        <v>0</v>
      </c>
      <c r="EP994" s="45">
        <f t="shared" si="277"/>
        <v>0</v>
      </c>
      <c r="EQ994" s="45">
        <f t="shared" si="278"/>
        <v>0</v>
      </c>
      <c r="ER994" s="45">
        <f t="shared" si="279"/>
        <v>0</v>
      </c>
      <c r="ES994" s="45">
        <f t="shared" si="280"/>
        <v>0</v>
      </c>
      <c r="ET994" s="45">
        <f t="shared" si="281"/>
        <v>0</v>
      </c>
      <c r="EU994" s="38">
        <v>0.44</v>
      </c>
      <c r="FA994" s="18">
        <v>9104</v>
      </c>
      <c r="FB994" s="18">
        <v>0</v>
      </c>
      <c r="FC994" s="18">
        <v>0</v>
      </c>
      <c r="FD994" s="18">
        <v>0</v>
      </c>
      <c r="FE994" s="18">
        <v>0</v>
      </c>
      <c r="FF994" s="18">
        <v>0</v>
      </c>
      <c r="FG994" s="18">
        <v>0</v>
      </c>
      <c r="FH994" s="18">
        <v>0</v>
      </c>
      <c r="FI994" s="18">
        <v>0</v>
      </c>
      <c r="FJ994" s="18">
        <f t="shared" si="282"/>
        <v>9104</v>
      </c>
      <c r="FK994" s="18">
        <v>0</v>
      </c>
      <c r="FL994" s="18">
        <v>0</v>
      </c>
      <c r="FM994" s="18">
        <v>0</v>
      </c>
      <c r="FN994" s="18">
        <v>0</v>
      </c>
      <c r="FO994" s="18">
        <v>0</v>
      </c>
      <c r="FP994" s="18">
        <v>0</v>
      </c>
      <c r="FQ994" s="18">
        <v>0</v>
      </c>
      <c r="FR994" s="18">
        <v>0</v>
      </c>
      <c r="FS994" s="18">
        <v>0</v>
      </c>
      <c r="FT994" s="45">
        <f t="shared" si="283"/>
        <v>0</v>
      </c>
      <c r="FU994" s="45">
        <f t="shared" si="284"/>
        <v>9104</v>
      </c>
      <c r="FV994" s="45">
        <f t="shared" si="285"/>
        <v>0</v>
      </c>
      <c r="FW994" s="45">
        <f t="shared" si="286"/>
        <v>0</v>
      </c>
      <c r="FX994" s="45">
        <f t="shared" si="287"/>
        <v>0</v>
      </c>
      <c r="FY994" s="45">
        <f t="shared" si="288"/>
        <v>0</v>
      </c>
      <c r="FZ994" s="45">
        <f t="shared" si="289"/>
        <v>0</v>
      </c>
      <c r="GA994" s="45">
        <f t="shared" si="290"/>
        <v>0</v>
      </c>
      <c r="GB994" s="45">
        <f t="shared" si="291"/>
        <v>0</v>
      </c>
      <c r="GC994" s="45">
        <f t="shared" si="292"/>
        <v>0</v>
      </c>
      <c r="GD994" s="45">
        <f t="shared" si="293"/>
        <v>9104</v>
      </c>
      <c r="GE994" s="45">
        <v>0</v>
      </c>
      <c r="GF994" s="45">
        <v>0</v>
      </c>
      <c r="GG994" s="38">
        <v>0</v>
      </c>
      <c r="GH994" s="45">
        <v>0</v>
      </c>
      <c r="GI994" s="45"/>
      <c r="GJ994" s="45"/>
      <c r="GK994" s="45">
        <v>0</v>
      </c>
      <c r="GL994" s="45">
        <v>0</v>
      </c>
      <c r="GM994" s="45">
        <v>0</v>
      </c>
      <c r="GN994" s="41">
        <v>5000</v>
      </c>
      <c r="GO994" s="39">
        <f t="shared" si="253"/>
        <v>5000</v>
      </c>
      <c r="GP994" s="39">
        <f t="shared" si="248"/>
        <v>31935</v>
      </c>
      <c r="GQ994" s="39">
        <f t="shared" si="249"/>
        <v>50207</v>
      </c>
      <c r="GR994" s="39">
        <f t="shared" si="294"/>
        <v>87142</v>
      </c>
      <c r="GS994" t="s">
        <v>395</v>
      </c>
      <c r="GU994" t="s">
        <v>397</v>
      </c>
      <c r="GV994" t="s">
        <v>768</v>
      </c>
      <c r="GY994" t="s">
        <v>405</v>
      </c>
      <c r="HC994">
        <v>681</v>
      </c>
      <c r="HD994">
        <v>4011</v>
      </c>
      <c r="HE994" s="39">
        <v>19519</v>
      </c>
      <c r="HF994">
        <v>27</v>
      </c>
      <c r="HH994" s="39">
        <v>37336</v>
      </c>
      <c r="HI994" s="18"/>
      <c r="HJ994">
        <v>44</v>
      </c>
      <c r="HK994" s="18">
        <v>43</v>
      </c>
      <c r="HL994">
        <v>0</v>
      </c>
      <c r="HO994">
        <v>75</v>
      </c>
      <c r="HP994">
        <v>0</v>
      </c>
      <c r="HQ994">
        <v>0</v>
      </c>
      <c r="HR994">
        <v>0</v>
      </c>
      <c r="HS994" t="s">
        <v>766</v>
      </c>
      <c r="HU994">
        <v>3</v>
      </c>
      <c r="IA994">
        <v>6</v>
      </c>
      <c r="IF994" s="63">
        <v>0.46</v>
      </c>
      <c r="IG994">
        <v>5.72</v>
      </c>
      <c r="II994" s="35">
        <f t="shared" si="245"/>
        <v>5.72</v>
      </c>
      <c r="IJ994">
        <v>0</v>
      </c>
      <c r="IK994">
        <f t="shared" si="295"/>
        <v>0</v>
      </c>
      <c r="IL994">
        <v>4.53</v>
      </c>
      <c r="IM994" s="18">
        <v>5492</v>
      </c>
      <c r="IN994" s="39" t="s">
        <v>411</v>
      </c>
      <c r="IO994" s="62">
        <v>7439</v>
      </c>
      <c r="IP994" s="18">
        <v>24065</v>
      </c>
      <c r="IQ994" s="18">
        <v>906</v>
      </c>
      <c r="IR994" s="18">
        <v>15</v>
      </c>
      <c r="IX994" s="18">
        <v>32425</v>
      </c>
      <c r="IY994" s="18">
        <v>14</v>
      </c>
      <c r="IZ994" s="18">
        <v>0</v>
      </c>
      <c r="JB994" s="18">
        <v>0</v>
      </c>
      <c r="JC994" s="18">
        <v>0</v>
      </c>
      <c r="JD994" s="18">
        <v>0</v>
      </c>
      <c r="JE994" s="18" t="s">
        <v>768</v>
      </c>
      <c r="JF994" s="18" t="s">
        <v>1257</v>
      </c>
      <c r="JP994" s="18" t="s">
        <v>766</v>
      </c>
      <c r="JR994" s="18">
        <v>1851</v>
      </c>
      <c r="JU994" s="18">
        <v>114</v>
      </c>
      <c r="KF994" s="18">
        <v>5</v>
      </c>
      <c r="KG994" s="18">
        <v>5</v>
      </c>
      <c r="KH994" s="18">
        <v>134</v>
      </c>
      <c r="KI994" s="18">
        <v>60</v>
      </c>
      <c r="KJ994" s="18">
        <v>56</v>
      </c>
      <c r="KK994" s="18">
        <v>48</v>
      </c>
      <c r="KL994" s="18">
        <v>0</v>
      </c>
      <c r="KM994" s="18">
        <v>0</v>
      </c>
      <c r="ME994" s="18" t="s">
        <v>768</v>
      </c>
      <c r="MJ994" s="18" t="s">
        <v>768</v>
      </c>
      <c r="MK994" s="18" t="s">
        <v>768</v>
      </c>
      <c r="MO994" s="18">
        <v>0</v>
      </c>
      <c r="MP994" s="18">
        <v>0</v>
      </c>
      <c r="MQ994" s="18" t="s">
        <v>766</v>
      </c>
      <c r="MS994" s="18">
        <v>373353</v>
      </c>
      <c r="MU994" s="18">
        <v>30</v>
      </c>
      <c r="NL994" s="18" t="s">
        <v>768</v>
      </c>
      <c r="NP994" s="18" t="s">
        <v>1150</v>
      </c>
      <c r="NR994" s="18" t="s">
        <v>1168</v>
      </c>
      <c r="NT994" s="18" t="s">
        <v>942</v>
      </c>
      <c r="NX994" s="18">
        <f t="shared" si="250"/>
        <v>1596.6372960372864</v>
      </c>
      <c r="NY994" t="str">
        <f t="shared" si="246"/>
        <v>Mid-range</v>
      </c>
      <c r="NZ994" t="str">
        <f t="shared" si="247"/>
        <v>Small</v>
      </c>
    </row>
    <row r="995" spans="1:390" ht="16">
      <c r="A995" t="s">
        <v>686</v>
      </c>
      <c r="B995" t="s">
        <v>687</v>
      </c>
      <c r="C995" s="32" t="s">
        <v>688</v>
      </c>
      <c r="D995" s="31" t="s">
        <v>393</v>
      </c>
      <c r="E995" s="8">
        <v>20140</v>
      </c>
      <c r="F995" s="14" t="s">
        <v>1148</v>
      </c>
      <c r="G995" s="44">
        <v>3950.0400000000045</v>
      </c>
      <c r="H995" s="62">
        <v>16698</v>
      </c>
      <c r="I995" s="100"/>
      <c r="J995" s="63">
        <v>48</v>
      </c>
      <c r="K995" s="63">
        <v>6</v>
      </c>
      <c r="R995" s="63">
        <v>25</v>
      </c>
      <c r="U995" s="63">
        <v>38</v>
      </c>
      <c r="V995" s="63">
        <v>151</v>
      </c>
      <c r="AC995" s="93">
        <v>28427</v>
      </c>
      <c r="AM995" s="93">
        <v>12000</v>
      </c>
      <c r="AN995" s="100"/>
      <c r="AO995" s="59">
        <f t="shared" si="254"/>
        <v>40427</v>
      </c>
      <c r="AP995" s="100">
        <v>2500</v>
      </c>
      <c r="AQ995" s="100"/>
      <c r="AR995" s="100"/>
      <c r="AS995" s="100"/>
      <c r="AT995" s="100"/>
      <c r="AU995" s="100"/>
      <c r="AV995" s="100"/>
      <c r="AW995" s="100"/>
      <c r="AX995" s="100"/>
      <c r="AY995" s="100"/>
      <c r="AZ995" s="100"/>
      <c r="BA995" s="100"/>
      <c r="BB995" s="100">
        <f t="shared" si="252"/>
        <v>2500</v>
      </c>
      <c r="BC995" s="100">
        <v>7892</v>
      </c>
      <c r="BD995" s="100"/>
      <c r="BE995" s="100"/>
      <c r="BF995" s="100"/>
      <c r="BG995" s="100"/>
      <c r="BH995" s="100"/>
      <c r="BI995" s="100"/>
      <c r="BJ995" s="100"/>
      <c r="BK995" s="100"/>
      <c r="BL995" s="100"/>
      <c r="BM995" s="100"/>
      <c r="BN995" s="100"/>
      <c r="BO995" s="100">
        <f t="shared" si="251"/>
        <v>7892</v>
      </c>
      <c r="BP995" s="62">
        <v>0</v>
      </c>
      <c r="BQ995" s="62"/>
      <c r="BR995" s="62"/>
      <c r="BS995" s="62"/>
      <c r="BT995" s="62"/>
      <c r="BU995" s="62"/>
      <c r="BV995" s="62"/>
      <c r="BW995" s="18"/>
      <c r="BX995" s="18"/>
      <c r="BY995" s="18"/>
      <c r="BZ995" s="18">
        <f t="shared" si="255"/>
        <v>0</v>
      </c>
      <c r="CA995" s="38">
        <v>29741</v>
      </c>
      <c r="CB995" s="38"/>
      <c r="CC995" s="18"/>
      <c r="CD995" s="38"/>
      <c r="CE995" s="38"/>
      <c r="CF995" s="38"/>
      <c r="CG995" s="38"/>
      <c r="CH995" s="38"/>
      <c r="CI995" s="38"/>
      <c r="CJ995" s="38"/>
      <c r="CK995" s="38"/>
      <c r="CL995" s="38"/>
      <c r="CM995" s="38">
        <f t="shared" si="256"/>
        <v>29741</v>
      </c>
      <c r="CN995" s="38"/>
      <c r="CO995" s="18"/>
      <c r="CP995" s="18"/>
      <c r="CQ995" s="18"/>
      <c r="CR995" s="18"/>
      <c r="CS995" s="38"/>
      <c r="CT995" s="18"/>
      <c r="CU995" s="38"/>
      <c r="CV995" s="45"/>
      <c r="CW995" s="18"/>
      <c r="CX995" s="18">
        <f t="shared" si="257"/>
        <v>0</v>
      </c>
      <c r="CY995" s="18">
        <f t="shared" si="258"/>
        <v>29741</v>
      </c>
      <c r="CZ995" s="18">
        <f t="shared" si="259"/>
        <v>0</v>
      </c>
      <c r="DA995" s="18">
        <f t="shared" si="260"/>
        <v>0</v>
      </c>
      <c r="DB995" s="18">
        <f t="shared" si="261"/>
        <v>0</v>
      </c>
      <c r="DC995" s="18">
        <f t="shared" si="262"/>
        <v>0</v>
      </c>
      <c r="DD995" s="18">
        <f t="shared" si="263"/>
        <v>0</v>
      </c>
      <c r="DE995" s="18">
        <f t="shared" si="264"/>
        <v>0</v>
      </c>
      <c r="DF995" s="18">
        <f t="shared" si="265"/>
        <v>0</v>
      </c>
      <c r="DG995" s="18">
        <f t="shared" si="266"/>
        <v>0</v>
      </c>
      <c r="DH995" s="18">
        <f t="shared" si="267"/>
        <v>0</v>
      </c>
      <c r="DI995" s="18">
        <f t="shared" si="268"/>
        <v>29741</v>
      </c>
      <c r="DJ995" s="45">
        <v>0</v>
      </c>
      <c r="DK995" s="38"/>
      <c r="DL995" s="38"/>
      <c r="DM995" s="38"/>
      <c r="DN995" s="18"/>
      <c r="DO995" s="18"/>
      <c r="DP995" s="18"/>
      <c r="DQ995" s="18"/>
      <c r="DR995" s="18"/>
      <c r="DS995" s="38"/>
      <c r="DT995" s="18"/>
      <c r="DU995" s="18"/>
      <c r="DV995" s="62">
        <f t="shared" si="269"/>
        <v>0</v>
      </c>
      <c r="DW995" s="74">
        <v>4190</v>
      </c>
      <c r="DX995" s="45"/>
      <c r="DY995" s="45"/>
      <c r="DZ995" s="45"/>
      <c r="EA995" s="45"/>
      <c r="EB995" s="45"/>
      <c r="EC995" s="45"/>
      <c r="ED995" s="45"/>
      <c r="EE995" s="45"/>
      <c r="EF995" s="45"/>
      <c r="EG995" s="45"/>
      <c r="EH995" s="45"/>
      <c r="EI995" s="74">
        <f t="shared" si="270"/>
        <v>4190</v>
      </c>
      <c r="EJ995" s="45">
        <f t="shared" si="271"/>
        <v>4190</v>
      </c>
      <c r="EK995" s="45">
        <f t="shared" si="272"/>
        <v>0</v>
      </c>
      <c r="EL995" s="45">
        <f t="shared" si="273"/>
        <v>0</v>
      </c>
      <c r="EM995" s="45">
        <f t="shared" si="274"/>
        <v>0</v>
      </c>
      <c r="EN995" s="45">
        <f t="shared" si="275"/>
        <v>0</v>
      </c>
      <c r="EO995" s="45">
        <f t="shared" si="276"/>
        <v>0</v>
      </c>
      <c r="EP995" s="45">
        <f t="shared" si="277"/>
        <v>0</v>
      </c>
      <c r="EQ995" s="45">
        <f t="shared" si="278"/>
        <v>0</v>
      </c>
      <c r="ER995" s="45">
        <f t="shared" si="279"/>
        <v>0</v>
      </c>
      <c r="ES995" s="45">
        <f t="shared" si="280"/>
        <v>0</v>
      </c>
      <c r="ET995" s="45">
        <f t="shared" si="281"/>
        <v>4190</v>
      </c>
      <c r="EU995" s="38">
        <v>0.75</v>
      </c>
      <c r="FA995" s="18">
        <v>0</v>
      </c>
      <c r="FJ995" s="18">
        <f t="shared" si="282"/>
        <v>0</v>
      </c>
      <c r="FK995" s="18">
        <v>0</v>
      </c>
      <c r="FT995" s="45">
        <f t="shared" si="283"/>
        <v>0</v>
      </c>
      <c r="FU995" s="45">
        <f t="shared" si="284"/>
        <v>0</v>
      </c>
      <c r="FV995" s="45">
        <f t="shared" si="285"/>
        <v>0</v>
      </c>
      <c r="FW995" s="45">
        <f t="shared" si="286"/>
        <v>0</v>
      </c>
      <c r="FX995" s="45">
        <f t="shared" si="287"/>
        <v>0</v>
      </c>
      <c r="FY995" s="45">
        <f t="shared" si="288"/>
        <v>0</v>
      </c>
      <c r="FZ995" s="45">
        <f t="shared" si="289"/>
        <v>0</v>
      </c>
      <c r="GA995" s="45">
        <f t="shared" si="290"/>
        <v>0</v>
      </c>
      <c r="GB995" s="45">
        <f t="shared" si="291"/>
        <v>0</v>
      </c>
      <c r="GC995" s="45">
        <f t="shared" si="292"/>
        <v>0</v>
      </c>
      <c r="GD995" s="45">
        <f t="shared" si="293"/>
        <v>0</v>
      </c>
      <c r="GE995" s="45">
        <v>46103</v>
      </c>
      <c r="GF995" s="45"/>
      <c r="GG995" s="38"/>
      <c r="GH995" s="45"/>
      <c r="GI995" s="45"/>
      <c r="GJ995" s="45"/>
      <c r="GK995" s="45"/>
      <c r="GL995" s="45"/>
      <c r="GM995" s="45"/>
      <c r="GO995" s="39">
        <f t="shared" si="253"/>
        <v>46103</v>
      </c>
      <c r="GP995" s="39">
        <f t="shared" si="248"/>
        <v>48319</v>
      </c>
      <c r="GQ995" s="39">
        <f t="shared" si="249"/>
        <v>36431</v>
      </c>
      <c r="GR995" s="39">
        <f t="shared" si="294"/>
        <v>130853</v>
      </c>
      <c r="GS995" t="s">
        <v>420</v>
      </c>
      <c r="GV995" t="s">
        <v>768</v>
      </c>
      <c r="HC995">
        <v>793</v>
      </c>
      <c r="HD995">
        <v>4</v>
      </c>
      <c r="HE995">
        <v>213</v>
      </c>
      <c r="HF995">
        <v>111</v>
      </c>
      <c r="HG995">
        <v>0</v>
      </c>
      <c r="HH995">
        <v>82028</v>
      </c>
      <c r="HI995" s="18"/>
      <c r="HJ995">
        <v>4</v>
      </c>
      <c r="HK995" s="18">
        <v>0</v>
      </c>
      <c r="HL995">
        <v>1136</v>
      </c>
      <c r="HO995">
        <v>3</v>
      </c>
      <c r="HP995">
        <v>3</v>
      </c>
      <c r="HQ995">
        <v>0</v>
      </c>
      <c r="HR995">
        <v>4</v>
      </c>
      <c r="HS995" t="s">
        <v>768</v>
      </c>
      <c r="HT995" t="s">
        <v>1258</v>
      </c>
      <c r="HU995">
        <v>3</v>
      </c>
      <c r="IA995">
        <v>4</v>
      </c>
      <c r="IF995" s="63">
        <v>0.5</v>
      </c>
      <c r="IG995">
        <v>4</v>
      </c>
      <c r="II995" s="35">
        <f t="shared" si="245"/>
        <v>4</v>
      </c>
      <c r="IK995">
        <f t="shared" si="295"/>
        <v>0</v>
      </c>
      <c r="IL995">
        <v>5.5</v>
      </c>
      <c r="IM995" s="18">
        <v>1160</v>
      </c>
      <c r="IN995" s="39" t="s">
        <v>411</v>
      </c>
      <c r="IO995" s="62">
        <v>2328</v>
      </c>
      <c r="IP995" s="18">
        <v>18632</v>
      </c>
      <c r="IQ995" s="18">
        <v>0</v>
      </c>
      <c r="IR995" s="18">
        <v>2</v>
      </c>
      <c r="IS995" s="18">
        <v>0</v>
      </c>
      <c r="IX995" s="18">
        <v>20961</v>
      </c>
      <c r="IY995" s="18">
        <v>8</v>
      </c>
      <c r="IZ995" s="18">
        <v>0</v>
      </c>
      <c r="JB995" s="18">
        <v>8</v>
      </c>
      <c r="JC995" s="18">
        <v>121</v>
      </c>
      <c r="JD995" s="18">
        <v>121</v>
      </c>
      <c r="JE995" s="18" t="s">
        <v>768</v>
      </c>
      <c r="JF995" s="18" t="s">
        <v>1259</v>
      </c>
      <c r="JP995" s="18" t="s">
        <v>768</v>
      </c>
      <c r="JQ995" s="18" t="s">
        <v>1079</v>
      </c>
      <c r="JR995" s="18">
        <v>2835</v>
      </c>
      <c r="JU995" s="18">
        <v>135</v>
      </c>
      <c r="KF995" s="18">
        <v>0</v>
      </c>
      <c r="KG995" s="18">
        <v>0</v>
      </c>
      <c r="KH995" s="18">
        <v>0</v>
      </c>
      <c r="KI995" s="18">
        <v>56</v>
      </c>
      <c r="KJ995" s="18">
        <v>48</v>
      </c>
      <c r="KK995" s="18">
        <v>16</v>
      </c>
      <c r="KL995" s="18">
        <v>0</v>
      </c>
      <c r="KM995" s="18">
        <v>0</v>
      </c>
      <c r="ME995" s="18" t="s">
        <v>766</v>
      </c>
      <c r="MJ995" s="18" t="s">
        <v>766</v>
      </c>
      <c r="MK995" s="18" t="s">
        <v>766</v>
      </c>
      <c r="MO995" s="18">
        <v>0</v>
      </c>
      <c r="MP995" s="18">
        <v>0</v>
      </c>
      <c r="MQ995" s="18" t="s">
        <v>766</v>
      </c>
      <c r="MS995" s="18">
        <v>113834</v>
      </c>
      <c r="MU995" s="18">
        <v>37</v>
      </c>
      <c r="NL995" s="18" t="s">
        <v>768</v>
      </c>
      <c r="NN995" s="18" t="s">
        <v>1155</v>
      </c>
      <c r="NX995" s="18">
        <f t="shared" si="250"/>
        <v>987.51000000000113</v>
      </c>
      <c r="NY995" t="str">
        <f t="shared" si="246"/>
        <v>Smaller</v>
      </c>
      <c r="NZ995" t="str">
        <f t="shared" si="247"/>
        <v>Small</v>
      </c>
    </row>
    <row r="996" spans="1:390" ht="16">
      <c r="A996" t="s">
        <v>525</v>
      </c>
      <c r="B996" t="s">
        <v>692</v>
      </c>
      <c r="C996" s="32"/>
      <c r="D996" s="1" t="s">
        <v>404</v>
      </c>
      <c r="E996" s="8">
        <v>20140</v>
      </c>
      <c r="F996" s="14" t="s">
        <v>1148</v>
      </c>
      <c r="G996" s="14"/>
      <c r="H996" s="62">
        <v>22996</v>
      </c>
      <c r="I996" s="100"/>
      <c r="J996" s="63">
        <v>51</v>
      </c>
      <c r="K996" s="63">
        <v>1</v>
      </c>
      <c r="R996" s="63">
        <v>30</v>
      </c>
      <c r="U996" s="63">
        <v>6</v>
      </c>
      <c r="V996" s="63">
        <v>176</v>
      </c>
      <c r="AC996" s="93">
        <v>28440</v>
      </c>
      <c r="AD996" s="76">
        <v>0</v>
      </c>
      <c r="AF996" s="93">
        <v>0</v>
      </c>
      <c r="AG996" s="93">
        <v>0</v>
      </c>
      <c r="AJ996" s="93">
        <v>0</v>
      </c>
      <c r="AK996" s="93">
        <v>0</v>
      </c>
      <c r="AL996" s="93">
        <v>0</v>
      </c>
      <c r="AM996" s="93">
        <v>0</v>
      </c>
      <c r="AN996" s="100"/>
      <c r="AO996" s="59">
        <f t="shared" si="254"/>
        <v>28440</v>
      </c>
      <c r="AP996" s="100">
        <v>4100</v>
      </c>
      <c r="AQ996" s="100">
        <v>0</v>
      </c>
      <c r="AR996" s="100"/>
      <c r="AS996" s="100">
        <v>0</v>
      </c>
      <c r="AT996" s="100">
        <v>0</v>
      </c>
      <c r="AU996" s="100"/>
      <c r="AV996" s="100"/>
      <c r="AW996" s="100">
        <v>0</v>
      </c>
      <c r="AX996" s="100">
        <v>0</v>
      </c>
      <c r="AY996" s="100">
        <v>0</v>
      </c>
      <c r="AZ996" s="100">
        <v>0</v>
      </c>
      <c r="BA996" s="100"/>
      <c r="BB996" s="100">
        <f t="shared" si="252"/>
        <v>4100</v>
      </c>
      <c r="BC996" s="100">
        <v>6775</v>
      </c>
      <c r="BD996" s="100"/>
      <c r="BE996" s="100">
        <v>0</v>
      </c>
      <c r="BF996" s="100">
        <v>0</v>
      </c>
      <c r="BG996" s="100">
        <v>0</v>
      </c>
      <c r="BH996" s="100"/>
      <c r="BI996" s="100"/>
      <c r="BJ996" s="100">
        <v>0</v>
      </c>
      <c r="BK996" s="100">
        <v>0</v>
      </c>
      <c r="BL996" s="100">
        <v>0</v>
      </c>
      <c r="BM996" s="100">
        <v>0</v>
      </c>
      <c r="BN996" s="100"/>
      <c r="BO996" s="100">
        <f t="shared" si="251"/>
        <v>6775</v>
      </c>
      <c r="BP996" s="62">
        <v>0</v>
      </c>
      <c r="BQ996" s="62">
        <v>0</v>
      </c>
      <c r="BR996" s="62">
        <v>0</v>
      </c>
      <c r="BS996" s="62">
        <v>0</v>
      </c>
      <c r="BT996" s="62"/>
      <c r="BU996" s="62"/>
      <c r="BV996" s="62">
        <v>0</v>
      </c>
      <c r="BW996" s="18">
        <v>0</v>
      </c>
      <c r="BX996" s="18">
        <v>0</v>
      </c>
      <c r="BY996" s="18">
        <v>0</v>
      </c>
      <c r="BZ996" s="18">
        <f t="shared" si="255"/>
        <v>0</v>
      </c>
      <c r="CA996" s="38">
        <v>22936</v>
      </c>
      <c r="CB996" s="38"/>
      <c r="CC996" s="18">
        <v>0</v>
      </c>
      <c r="CD996" s="38">
        <v>0</v>
      </c>
      <c r="CE996" s="38">
        <v>0</v>
      </c>
      <c r="CF996" s="38"/>
      <c r="CG996" s="38">
        <v>0</v>
      </c>
      <c r="CH996" s="38">
        <v>0</v>
      </c>
      <c r="CI996" s="38">
        <v>0</v>
      </c>
      <c r="CJ996" s="38">
        <v>0</v>
      </c>
      <c r="CK996" s="38">
        <v>0</v>
      </c>
      <c r="CL996" s="38"/>
      <c r="CM996" s="38">
        <f t="shared" si="256"/>
        <v>22936</v>
      </c>
      <c r="CN996" s="38">
        <v>0</v>
      </c>
      <c r="CO996" s="18">
        <v>0</v>
      </c>
      <c r="CP996" s="18">
        <v>0</v>
      </c>
      <c r="CQ996" s="45">
        <v>0</v>
      </c>
      <c r="CR996" s="45"/>
      <c r="CS996" s="38">
        <v>0</v>
      </c>
      <c r="CT996" s="18">
        <v>0</v>
      </c>
      <c r="CU996" s="38">
        <v>0</v>
      </c>
      <c r="CV996" s="45">
        <v>0</v>
      </c>
      <c r="CW996" s="18">
        <v>0</v>
      </c>
      <c r="CX996" s="18">
        <f t="shared" si="257"/>
        <v>0</v>
      </c>
      <c r="CY996" s="18">
        <f t="shared" si="258"/>
        <v>22936</v>
      </c>
      <c r="CZ996" s="18">
        <f t="shared" si="259"/>
        <v>0</v>
      </c>
      <c r="DA996" s="18">
        <f t="shared" si="260"/>
        <v>0</v>
      </c>
      <c r="DB996" s="18">
        <f t="shared" si="261"/>
        <v>0</v>
      </c>
      <c r="DC996" s="18">
        <f t="shared" si="262"/>
        <v>0</v>
      </c>
      <c r="DD996" s="18">
        <f t="shared" si="263"/>
        <v>0</v>
      </c>
      <c r="DE996" s="18">
        <f t="shared" si="264"/>
        <v>0</v>
      </c>
      <c r="DF996" s="18">
        <f t="shared" si="265"/>
        <v>0</v>
      </c>
      <c r="DG996" s="18">
        <f t="shared" si="266"/>
        <v>0</v>
      </c>
      <c r="DH996" s="18">
        <f t="shared" si="267"/>
        <v>0</v>
      </c>
      <c r="DI996" s="18">
        <f t="shared" si="268"/>
        <v>22936</v>
      </c>
      <c r="DJ996" s="45">
        <v>0</v>
      </c>
      <c r="DK996" s="38">
        <v>0</v>
      </c>
      <c r="DL996" s="38"/>
      <c r="DM996" s="38">
        <v>0</v>
      </c>
      <c r="DN996" s="18">
        <v>0</v>
      </c>
      <c r="DO996" s="18"/>
      <c r="DP996" s="18">
        <v>0</v>
      </c>
      <c r="DQ996" s="18">
        <v>0</v>
      </c>
      <c r="DR996" s="18">
        <v>0</v>
      </c>
      <c r="DS996" s="38">
        <v>0</v>
      </c>
      <c r="DT996" s="18">
        <v>0</v>
      </c>
      <c r="DU996" s="18"/>
      <c r="DV996" s="62">
        <f t="shared" si="269"/>
        <v>0</v>
      </c>
      <c r="DW996" s="74">
        <v>6138</v>
      </c>
      <c r="DX996" s="45">
        <v>0</v>
      </c>
      <c r="DY996" s="45"/>
      <c r="DZ996" s="45">
        <v>0</v>
      </c>
      <c r="EA996" s="45">
        <v>0</v>
      </c>
      <c r="EB996" s="45"/>
      <c r="EC996" s="45">
        <v>0</v>
      </c>
      <c r="ED996" s="45">
        <v>0</v>
      </c>
      <c r="EE996" s="45">
        <v>0</v>
      </c>
      <c r="EF996" s="45">
        <v>0</v>
      </c>
      <c r="EG996" s="45">
        <v>1589</v>
      </c>
      <c r="EH996" s="45"/>
      <c r="EI996" s="74">
        <f t="shared" si="270"/>
        <v>7727</v>
      </c>
      <c r="EJ996" s="45">
        <f t="shared" si="271"/>
        <v>6138</v>
      </c>
      <c r="EK996" s="45">
        <f t="shared" si="272"/>
        <v>0</v>
      </c>
      <c r="EL996" s="45">
        <f t="shared" si="273"/>
        <v>0</v>
      </c>
      <c r="EM996" s="45">
        <f t="shared" si="274"/>
        <v>0</v>
      </c>
      <c r="EN996" s="45">
        <f t="shared" si="275"/>
        <v>0</v>
      </c>
      <c r="EO996" s="45">
        <f t="shared" si="276"/>
        <v>0</v>
      </c>
      <c r="EP996" s="45">
        <f t="shared" si="277"/>
        <v>0</v>
      </c>
      <c r="EQ996" s="45">
        <f t="shared" si="278"/>
        <v>0</v>
      </c>
      <c r="ER996" s="45">
        <f t="shared" si="279"/>
        <v>0</v>
      </c>
      <c r="ES996" s="45">
        <f t="shared" si="280"/>
        <v>1589</v>
      </c>
      <c r="ET996" s="45">
        <f t="shared" si="281"/>
        <v>7727</v>
      </c>
      <c r="EU996" s="38">
        <v>0.56000000000000005</v>
      </c>
      <c r="FA996" s="18">
        <v>11503</v>
      </c>
      <c r="FB996" s="18">
        <v>0</v>
      </c>
      <c r="FC996" s="18">
        <v>0</v>
      </c>
      <c r="FD996" s="18">
        <v>0</v>
      </c>
      <c r="FE996" s="18">
        <v>0</v>
      </c>
      <c r="FF996" s="18">
        <v>0</v>
      </c>
      <c r="FG996" s="18">
        <v>0</v>
      </c>
      <c r="FH996" s="18">
        <v>0</v>
      </c>
      <c r="FI996" s="18">
        <v>0</v>
      </c>
      <c r="FJ996" s="18">
        <f t="shared" si="282"/>
        <v>11503</v>
      </c>
      <c r="FK996" s="18">
        <v>0</v>
      </c>
      <c r="FL996" s="18">
        <v>0</v>
      </c>
      <c r="FM996" s="18">
        <v>0</v>
      </c>
      <c r="FN996" s="18">
        <v>0</v>
      </c>
      <c r="FO996" s="18">
        <v>0</v>
      </c>
      <c r="FP996" s="18">
        <v>0</v>
      </c>
      <c r="FQ996" s="18">
        <v>0</v>
      </c>
      <c r="FR996" s="18">
        <v>0</v>
      </c>
      <c r="FS996" s="18">
        <v>0</v>
      </c>
      <c r="FT996" s="45">
        <f t="shared" si="283"/>
        <v>0</v>
      </c>
      <c r="FU996" s="45">
        <f t="shared" si="284"/>
        <v>11503</v>
      </c>
      <c r="FV996" s="45">
        <f t="shared" si="285"/>
        <v>0</v>
      </c>
      <c r="FW996" s="45">
        <f t="shared" si="286"/>
        <v>0</v>
      </c>
      <c r="FX996" s="45">
        <f t="shared" si="287"/>
        <v>0</v>
      </c>
      <c r="FY996" s="45">
        <f t="shared" si="288"/>
        <v>0</v>
      </c>
      <c r="FZ996" s="45">
        <f t="shared" si="289"/>
        <v>0</v>
      </c>
      <c r="GA996" s="45">
        <f t="shared" si="290"/>
        <v>0</v>
      </c>
      <c r="GB996" s="45">
        <f t="shared" si="291"/>
        <v>0</v>
      </c>
      <c r="GC996" s="45">
        <f t="shared" si="292"/>
        <v>0</v>
      </c>
      <c r="GD996" s="45">
        <f t="shared" si="293"/>
        <v>11503</v>
      </c>
      <c r="GE996" s="45">
        <v>0</v>
      </c>
      <c r="GF996" s="45">
        <v>0</v>
      </c>
      <c r="GG996" s="38">
        <v>0</v>
      </c>
      <c r="GH996" s="45">
        <v>0</v>
      </c>
      <c r="GI996" s="45"/>
      <c r="GJ996" s="45"/>
      <c r="GK996" s="45">
        <v>0</v>
      </c>
      <c r="GL996" s="45">
        <v>0</v>
      </c>
      <c r="GM996" s="45">
        <v>0</v>
      </c>
      <c r="GN996">
        <v>0</v>
      </c>
      <c r="GO996" s="39">
        <f t="shared" si="253"/>
        <v>0</v>
      </c>
      <c r="GP996" s="39">
        <f t="shared" si="248"/>
        <v>35215</v>
      </c>
      <c r="GQ996" s="39">
        <f t="shared" si="249"/>
        <v>46266</v>
      </c>
      <c r="GR996" s="39">
        <f t="shared" si="294"/>
        <v>81481</v>
      </c>
      <c r="GS996" t="s">
        <v>395</v>
      </c>
      <c r="GU996" t="s">
        <v>937</v>
      </c>
      <c r="GV996" t="s">
        <v>766</v>
      </c>
      <c r="GW996" t="s">
        <v>410</v>
      </c>
      <c r="HC996">
        <v>598</v>
      </c>
      <c r="HD996">
        <v>5115</v>
      </c>
      <c r="HE996">
        <v>66179</v>
      </c>
      <c r="HF996">
        <v>108</v>
      </c>
      <c r="HG996">
        <v>1</v>
      </c>
      <c r="HH996">
        <v>25655</v>
      </c>
      <c r="HI996" s="18"/>
      <c r="HJ996">
        <v>339</v>
      </c>
      <c r="HK996" s="18">
        <v>6298</v>
      </c>
      <c r="HL996">
        <v>607</v>
      </c>
      <c r="HO996">
        <v>26</v>
      </c>
      <c r="HP996">
        <v>26</v>
      </c>
      <c r="HQ996">
        <v>0</v>
      </c>
      <c r="HR996">
        <v>417</v>
      </c>
      <c r="HS996" t="s">
        <v>768</v>
      </c>
      <c r="HT996" t="s">
        <v>1079</v>
      </c>
      <c r="HU996">
        <v>2</v>
      </c>
      <c r="IA996">
        <v>4</v>
      </c>
      <c r="IF996" s="63">
        <v>0.65</v>
      </c>
      <c r="IG996">
        <v>2.2799999999999998</v>
      </c>
      <c r="II996" s="35">
        <f t="shared" si="245"/>
        <v>2.2799999999999998</v>
      </c>
      <c r="IJ996">
        <v>1</v>
      </c>
      <c r="IK996">
        <f t="shared" si="295"/>
        <v>0</v>
      </c>
      <c r="IL996">
        <v>3.25</v>
      </c>
      <c r="IM996" s="18">
        <v>7132</v>
      </c>
      <c r="IN996" s="39" t="s">
        <v>400</v>
      </c>
      <c r="IO996" s="62">
        <v>6005</v>
      </c>
      <c r="IP996" s="18">
        <v>3328</v>
      </c>
      <c r="IQ996" s="18">
        <v>7000</v>
      </c>
      <c r="IR996" s="18">
        <v>5186</v>
      </c>
      <c r="IS996" s="18">
        <v>37</v>
      </c>
      <c r="IX996" s="18">
        <v>14556</v>
      </c>
      <c r="IY996" s="18">
        <v>96</v>
      </c>
      <c r="IZ996" s="18">
        <v>0</v>
      </c>
      <c r="JB996" s="18">
        <v>83</v>
      </c>
      <c r="JC996" s="18">
        <v>0</v>
      </c>
      <c r="JD996" s="18">
        <v>0</v>
      </c>
      <c r="JE996" s="18" t="s">
        <v>766</v>
      </c>
      <c r="JP996" s="18" t="s">
        <v>768</v>
      </c>
      <c r="JQ996" s="18" t="s">
        <v>1079</v>
      </c>
      <c r="JR996" s="18">
        <v>2484</v>
      </c>
      <c r="JU996" s="18">
        <v>90</v>
      </c>
      <c r="KF996" s="18">
        <v>0</v>
      </c>
      <c r="KG996" s="18">
        <v>0</v>
      </c>
      <c r="KH996" s="18">
        <v>0</v>
      </c>
      <c r="KI996" s="18">
        <v>52</v>
      </c>
      <c r="KJ996" s="18">
        <v>32</v>
      </c>
      <c r="KK996" s="18">
        <v>32</v>
      </c>
      <c r="KL996" s="18">
        <v>0</v>
      </c>
      <c r="KM996" s="18">
        <v>0</v>
      </c>
      <c r="ME996" s="18" t="s">
        <v>766</v>
      </c>
      <c r="MJ996" s="18" t="s">
        <v>768</v>
      </c>
      <c r="MK996" s="18" t="s">
        <v>768</v>
      </c>
      <c r="MO996" s="18">
        <v>0</v>
      </c>
      <c r="MP996" s="18">
        <v>0</v>
      </c>
      <c r="MQ996" s="18" t="s">
        <v>768</v>
      </c>
      <c r="MR996" s="18">
        <v>1</v>
      </c>
      <c r="MS996" s="18">
        <v>161009</v>
      </c>
      <c r="MU996" s="18">
        <v>0</v>
      </c>
      <c r="NL996" s="18" t="s">
        <v>766</v>
      </c>
      <c r="NP996" s="18" t="s">
        <v>1150</v>
      </c>
      <c r="NX996" s="18">
        <f t="shared" si="250"/>
        <v>0</v>
      </c>
      <c r="NY996" t="str">
        <f t="shared" si="246"/>
        <v>Smaller</v>
      </c>
      <c r="NZ996" t="str">
        <f t="shared" si="247"/>
        <v>Small</v>
      </c>
    </row>
    <row r="997" spans="1:390" ht="16">
      <c r="A997" t="s">
        <v>525</v>
      </c>
      <c r="B997" t="s">
        <v>526</v>
      </c>
      <c r="C997" s="32" t="s">
        <v>527</v>
      </c>
      <c r="D997" s="1" t="s">
        <v>404</v>
      </c>
      <c r="E997" s="8">
        <v>20140</v>
      </c>
      <c r="F997" s="14" t="s">
        <v>1148</v>
      </c>
      <c r="G997" s="44">
        <v>9804.6015238095479</v>
      </c>
      <c r="H997" s="62">
        <v>14327</v>
      </c>
      <c r="I997" s="100"/>
      <c r="J997" s="63">
        <v>29</v>
      </c>
      <c r="K997" s="63">
        <v>0</v>
      </c>
      <c r="R997" s="63">
        <v>24</v>
      </c>
      <c r="U997" s="63">
        <v>0</v>
      </c>
      <c r="V997" s="63">
        <v>168</v>
      </c>
      <c r="AC997" s="93">
        <v>28610.54</v>
      </c>
      <c r="AD997" s="76">
        <v>0</v>
      </c>
      <c r="AF997" s="93">
        <v>0</v>
      </c>
      <c r="AG997" s="93">
        <v>0</v>
      </c>
      <c r="AJ997" s="93">
        <v>0</v>
      </c>
      <c r="AK997" s="93">
        <v>0</v>
      </c>
      <c r="AL997" s="93">
        <v>0</v>
      </c>
      <c r="AM997" s="93">
        <v>0</v>
      </c>
      <c r="AN997" s="100"/>
      <c r="AO997" s="59">
        <f t="shared" si="254"/>
        <v>28610.54</v>
      </c>
      <c r="AP997" s="100">
        <v>7883.82</v>
      </c>
      <c r="AQ997" s="100">
        <v>0</v>
      </c>
      <c r="AR997" s="100"/>
      <c r="AS997" s="100">
        <v>0</v>
      </c>
      <c r="AT997" s="100">
        <v>0</v>
      </c>
      <c r="AU997" s="100"/>
      <c r="AV997" s="100"/>
      <c r="AW997" s="100">
        <v>0</v>
      </c>
      <c r="AX997" s="100">
        <v>0</v>
      </c>
      <c r="AY997" s="100">
        <v>0</v>
      </c>
      <c r="AZ997" s="100">
        <v>0</v>
      </c>
      <c r="BA997" s="100"/>
      <c r="BB997" s="100">
        <f t="shared" si="252"/>
        <v>7883.82</v>
      </c>
      <c r="BC997" s="100">
        <v>12122.92</v>
      </c>
      <c r="BD997" s="100"/>
      <c r="BE997" s="100">
        <v>0</v>
      </c>
      <c r="BF997" s="100">
        <v>0</v>
      </c>
      <c r="BG997" s="100">
        <v>0</v>
      </c>
      <c r="BH997" s="100"/>
      <c r="BI997" s="100"/>
      <c r="BJ997" s="100">
        <v>0</v>
      </c>
      <c r="BK997" s="100">
        <v>0</v>
      </c>
      <c r="BL997" s="100">
        <v>0</v>
      </c>
      <c r="BM997" s="100">
        <v>0</v>
      </c>
      <c r="BN997" s="100"/>
      <c r="BO997" s="100">
        <f t="shared" si="251"/>
        <v>12122.92</v>
      </c>
      <c r="BP997" s="62">
        <v>0</v>
      </c>
      <c r="BQ997" s="62">
        <v>0</v>
      </c>
      <c r="BR997" s="62">
        <v>0</v>
      </c>
      <c r="BS997" s="62">
        <v>0</v>
      </c>
      <c r="BT997" s="62"/>
      <c r="BU997" s="62"/>
      <c r="BV997" s="62">
        <v>0</v>
      </c>
      <c r="BW997" s="18">
        <v>0</v>
      </c>
      <c r="BX997" s="18">
        <v>0</v>
      </c>
      <c r="BY997" s="18">
        <v>0</v>
      </c>
      <c r="BZ997" s="18">
        <f t="shared" si="255"/>
        <v>0</v>
      </c>
      <c r="CA997" s="38">
        <v>20968.84</v>
      </c>
      <c r="CB997" s="38"/>
      <c r="CC997" s="18">
        <v>0</v>
      </c>
      <c r="CD997" s="38">
        <v>0</v>
      </c>
      <c r="CE997" s="38">
        <v>0</v>
      </c>
      <c r="CF997" s="38"/>
      <c r="CG997" s="38">
        <v>0</v>
      </c>
      <c r="CH997" s="38">
        <v>0</v>
      </c>
      <c r="CI997" s="38">
        <v>0</v>
      </c>
      <c r="CJ997" s="38">
        <v>0</v>
      </c>
      <c r="CK997" s="38">
        <v>0</v>
      </c>
      <c r="CL997" s="38"/>
      <c r="CM997" s="38">
        <f t="shared" si="256"/>
        <v>20968.84</v>
      </c>
      <c r="CN997" s="38">
        <v>0</v>
      </c>
      <c r="CO997" s="18">
        <v>0</v>
      </c>
      <c r="CP997" s="18">
        <v>0</v>
      </c>
      <c r="CQ997" s="45">
        <v>0</v>
      </c>
      <c r="CR997" s="45"/>
      <c r="CS997" s="38">
        <v>0</v>
      </c>
      <c r="CT997" s="18">
        <v>0</v>
      </c>
      <c r="CU997" s="38">
        <v>0</v>
      </c>
      <c r="CV997" s="45">
        <v>0</v>
      </c>
      <c r="CW997" s="18">
        <v>0</v>
      </c>
      <c r="CX997" s="18">
        <f t="shared" si="257"/>
        <v>0</v>
      </c>
      <c r="CY997" s="18">
        <f t="shared" si="258"/>
        <v>20968.84</v>
      </c>
      <c r="CZ997" s="18">
        <f t="shared" si="259"/>
        <v>0</v>
      </c>
      <c r="DA997" s="18">
        <f t="shared" si="260"/>
        <v>0</v>
      </c>
      <c r="DB997" s="18">
        <f t="shared" si="261"/>
        <v>0</v>
      </c>
      <c r="DC997" s="18">
        <f t="shared" si="262"/>
        <v>0</v>
      </c>
      <c r="DD997" s="18">
        <f t="shared" si="263"/>
        <v>0</v>
      </c>
      <c r="DE997" s="18">
        <f t="shared" si="264"/>
        <v>0</v>
      </c>
      <c r="DF997" s="18">
        <f t="shared" si="265"/>
        <v>0</v>
      </c>
      <c r="DG997" s="18">
        <f t="shared" si="266"/>
        <v>0</v>
      </c>
      <c r="DH997" s="18">
        <f t="shared" si="267"/>
        <v>0</v>
      </c>
      <c r="DI997" s="18">
        <f t="shared" si="268"/>
        <v>20968.84</v>
      </c>
      <c r="DJ997" s="45">
        <v>0</v>
      </c>
      <c r="DK997" s="38">
        <v>0</v>
      </c>
      <c r="DL997" s="38"/>
      <c r="DM997" s="38">
        <v>0</v>
      </c>
      <c r="DN997" s="18">
        <v>0</v>
      </c>
      <c r="DO997" s="18"/>
      <c r="DP997" s="18">
        <v>0</v>
      </c>
      <c r="DQ997" s="18">
        <v>0</v>
      </c>
      <c r="DR997" s="18">
        <v>0</v>
      </c>
      <c r="DS997" s="38">
        <v>0</v>
      </c>
      <c r="DT997" s="18">
        <v>0</v>
      </c>
      <c r="DU997" s="18"/>
      <c r="DV997" s="62">
        <f t="shared" si="269"/>
        <v>0</v>
      </c>
      <c r="DW997" s="74">
        <v>0</v>
      </c>
      <c r="DX997" s="45">
        <v>0</v>
      </c>
      <c r="DY997" s="45"/>
      <c r="DZ997" s="45">
        <v>0</v>
      </c>
      <c r="EA997" s="45">
        <v>0</v>
      </c>
      <c r="EB997" s="45"/>
      <c r="EC997" s="45">
        <v>0</v>
      </c>
      <c r="ED997" s="45">
        <v>0</v>
      </c>
      <c r="EE997" s="45">
        <v>0</v>
      </c>
      <c r="EF997" s="45">
        <v>0</v>
      </c>
      <c r="EG997" s="45">
        <v>0</v>
      </c>
      <c r="EH997" s="45"/>
      <c r="EI997" s="74">
        <f t="shared" si="270"/>
        <v>0</v>
      </c>
      <c r="EJ997" s="45">
        <f t="shared" si="271"/>
        <v>0</v>
      </c>
      <c r="EK997" s="45">
        <f t="shared" si="272"/>
        <v>0</v>
      </c>
      <c r="EL997" s="45">
        <f t="shared" si="273"/>
        <v>0</v>
      </c>
      <c r="EM997" s="45">
        <f t="shared" si="274"/>
        <v>0</v>
      </c>
      <c r="EN997" s="45">
        <f t="shared" si="275"/>
        <v>0</v>
      </c>
      <c r="EO997" s="45">
        <f t="shared" si="276"/>
        <v>0</v>
      </c>
      <c r="EP997" s="45">
        <f t="shared" si="277"/>
        <v>0</v>
      </c>
      <c r="EQ997" s="45">
        <f t="shared" si="278"/>
        <v>0</v>
      </c>
      <c r="ER997" s="45">
        <f t="shared" si="279"/>
        <v>0</v>
      </c>
      <c r="ES997" s="45">
        <f t="shared" si="280"/>
        <v>0</v>
      </c>
      <c r="ET997" s="45">
        <f t="shared" si="281"/>
        <v>0</v>
      </c>
      <c r="EU997" s="38">
        <v>0.7</v>
      </c>
      <c r="FA997" s="18">
        <v>6090</v>
      </c>
      <c r="FB997" s="18">
        <v>0</v>
      </c>
      <c r="FC997" s="18">
        <v>0</v>
      </c>
      <c r="FD997" s="18">
        <v>0</v>
      </c>
      <c r="FE997" s="18">
        <v>0</v>
      </c>
      <c r="FF997" s="18">
        <v>0</v>
      </c>
      <c r="FG997" s="18">
        <v>0</v>
      </c>
      <c r="FH997" s="18">
        <v>0</v>
      </c>
      <c r="FI997" s="18">
        <v>0</v>
      </c>
      <c r="FJ997" s="18">
        <f t="shared" si="282"/>
        <v>6090</v>
      </c>
      <c r="FK997" s="18">
        <v>0</v>
      </c>
      <c r="FL997" s="18">
        <v>0</v>
      </c>
      <c r="FM997" s="18">
        <v>0</v>
      </c>
      <c r="FN997" s="18">
        <v>0</v>
      </c>
      <c r="FO997" s="18">
        <v>0</v>
      </c>
      <c r="FP997" s="18">
        <v>0</v>
      </c>
      <c r="FQ997" s="18">
        <v>0</v>
      </c>
      <c r="FR997" s="18">
        <v>0</v>
      </c>
      <c r="FS997" s="18">
        <v>0</v>
      </c>
      <c r="FT997" s="45">
        <f t="shared" si="283"/>
        <v>0</v>
      </c>
      <c r="FU997" s="45">
        <f t="shared" si="284"/>
        <v>6090</v>
      </c>
      <c r="FV997" s="45">
        <f t="shared" si="285"/>
        <v>0</v>
      </c>
      <c r="FW997" s="45">
        <f t="shared" si="286"/>
        <v>0</v>
      </c>
      <c r="FX997" s="45">
        <f t="shared" si="287"/>
        <v>0</v>
      </c>
      <c r="FY997" s="45">
        <f t="shared" si="288"/>
        <v>0</v>
      </c>
      <c r="FZ997" s="45">
        <f t="shared" si="289"/>
        <v>0</v>
      </c>
      <c r="GA997" s="45">
        <f t="shared" si="290"/>
        <v>0</v>
      </c>
      <c r="GB997" s="45">
        <f t="shared" si="291"/>
        <v>0</v>
      </c>
      <c r="GC997" s="45">
        <f t="shared" si="292"/>
        <v>0</v>
      </c>
      <c r="GD997" s="45">
        <f t="shared" si="293"/>
        <v>6090</v>
      </c>
      <c r="GE997" s="45">
        <v>0</v>
      </c>
      <c r="GF997" s="45">
        <v>0</v>
      </c>
      <c r="GG997" s="38">
        <v>0</v>
      </c>
      <c r="GH997" s="45">
        <v>0</v>
      </c>
      <c r="GI997" s="45"/>
      <c r="GJ997" s="45"/>
      <c r="GK997" s="45">
        <v>0</v>
      </c>
      <c r="GL997" s="45">
        <v>0</v>
      </c>
      <c r="GM997" s="45">
        <v>0</v>
      </c>
      <c r="GN997">
        <v>0</v>
      </c>
      <c r="GO997" s="39">
        <f t="shared" si="253"/>
        <v>0</v>
      </c>
      <c r="GP997" s="39">
        <f t="shared" si="248"/>
        <v>40733.46</v>
      </c>
      <c r="GQ997" s="39">
        <f t="shared" si="249"/>
        <v>34942.660000000003</v>
      </c>
      <c r="GR997" s="39">
        <f t="shared" si="294"/>
        <v>75676.12</v>
      </c>
      <c r="GS997" t="s">
        <v>395</v>
      </c>
      <c r="GV997" t="s">
        <v>766</v>
      </c>
      <c r="GW997" t="s">
        <v>410</v>
      </c>
      <c r="HC997">
        <v>668</v>
      </c>
      <c r="HD997">
        <v>579</v>
      </c>
      <c r="HE997">
        <v>66179</v>
      </c>
      <c r="HF997">
        <v>108</v>
      </c>
      <c r="HG997">
        <v>0</v>
      </c>
      <c r="HH997">
        <v>26530</v>
      </c>
      <c r="HI997" s="18"/>
      <c r="HJ997">
        <v>0</v>
      </c>
      <c r="HK997" s="18">
        <v>6345</v>
      </c>
      <c r="HL997">
        <v>54</v>
      </c>
      <c r="HO997">
        <v>0</v>
      </c>
      <c r="HP997">
        <v>0</v>
      </c>
      <c r="HQ997">
        <v>0</v>
      </c>
      <c r="HR997">
        <v>0</v>
      </c>
      <c r="HS997" t="s">
        <v>768</v>
      </c>
      <c r="HT997" t="s">
        <v>1210</v>
      </c>
      <c r="HU997" s="38">
        <v>1.333</v>
      </c>
      <c r="HV997" s="38"/>
      <c r="IA997" s="46">
        <v>2.5</v>
      </c>
      <c r="IB997" s="46"/>
      <c r="IF997" s="63">
        <v>1.84</v>
      </c>
      <c r="IG997">
        <v>2.34</v>
      </c>
      <c r="II997" s="35">
        <f t="shared" si="245"/>
        <v>2.34</v>
      </c>
      <c r="IJ997">
        <v>0</v>
      </c>
      <c r="IK997">
        <f t="shared" si="295"/>
        <v>0</v>
      </c>
      <c r="IL997">
        <v>2.4700000000000002</v>
      </c>
      <c r="IM997" s="18">
        <v>1970</v>
      </c>
      <c r="IN997" s="39" t="s">
        <v>400</v>
      </c>
      <c r="IO997" s="62">
        <v>7271</v>
      </c>
      <c r="IP997" s="18">
        <v>12379</v>
      </c>
      <c r="IQ997" s="18">
        <v>0</v>
      </c>
      <c r="IR997" s="18">
        <v>76</v>
      </c>
      <c r="IS997" s="18">
        <v>0</v>
      </c>
      <c r="IX997" s="18">
        <v>19726</v>
      </c>
      <c r="IY997" s="18">
        <v>191</v>
      </c>
      <c r="IZ997" s="18">
        <v>0</v>
      </c>
      <c r="JB997" s="18">
        <v>83</v>
      </c>
      <c r="JC997" s="18">
        <v>0</v>
      </c>
      <c r="JD997" s="18">
        <v>0</v>
      </c>
      <c r="JE997" s="18" t="s">
        <v>766</v>
      </c>
      <c r="JP997" s="18" t="s">
        <v>766</v>
      </c>
      <c r="JR997" s="18">
        <v>25</v>
      </c>
      <c r="JU997" s="18">
        <v>106</v>
      </c>
      <c r="KF997" s="18">
        <v>0</v>
      </c>
      <c r="KG997" s="18">
        <v>0</v>
      </c>
      <c r="KH997" s="18">
        <v>0</v>
      </c>
      <c r="KI997" s="18">
        <v>52</v>
      </c>
      <c r="KJ997" s="18">
        <v>32</v>
      </c>
      <c r="KK997" s="18">
        <v>0</v>
      </c>
      <c r="KL997" s="18">
        <v>0</v>
      </c>
      <c r="KM997" s="18">
        <v>0</v>
      </c>
      <c r="ME997" s="18" t="s">
        <v>766</v>
      </c>
      <c r="MJ997" s="18" t="s">
        <v>768</v>
      </c>
      <c r="MK997" s="18" t="s">
        <v>768</v>
      </c>
      <c r="MQ997" s="18" t="s">
        <v>768</v>
      </c>
      <c r="MR997" s="18">
        <v>2</v>
      </c>
      <c r="MS997" s="18">
        <v>73072</v>
      </c>
      <c r="MU997" s="18">
        <v>0</v>
      </c>
      <c r="NL997" s="18" t="s">
        <v>766</v>
      </c>
      <c r="NX997" s="18">
        <f t="shared" si="250"/>
        <v>4190.0006512006621</v>
      </c>
      <c r="NY997" t="str">
        <f t="shared" si="246"/>
        <v>Mid-range</v>
      </c>
      <c r="NZ997" t="str">
        <f t="shared" si="247"/>
        <v>Small</v>
      </c>
    </row>
    <row r="998" spans="1:390" ht="16">
      <c r="A998" t="s">
        <v>776</v>
      </c>
      <c r="B998" t="s">
        <v>578</v>
      </c>
      <c r="C998" s="32" t="s">
        <v>579</v>
      </c>
      <c r="D998" s="31" t="s">
        <v>393</v>
      </c>
      <c r="E998" s="8">
        <v>20140</v>
      </c>
      <c r="F998" s="14" t="s">
        <v>1148</v>
      </c>
      <c r="G998" s="44">
        <v>6188.3219047619086</v>
      </c>
      <c r="H998" s="62">
        <v>67500</v>
      </c>
      <c r="I998" s="100"/>
      <c r="J998" s="63">
        <v>139</v>
      </c>
      <c r="K998" s="63">
        <v>21</v>
      </c>
      <c r="R998" s="63">
        <v>96</v>
      </c>
      <c r="U998" s="63">
        <v>123</v>
      </c>
      <c r="V998" s="63">
        <v>760</v>
      </c>
      <c r="AC998" s="93">
        <v>28837.599999999999</v>
      </c>
      <c r="AN998" s="100"/>
      <c r="AO998" s="59">
        <f t="shared" si="254"/>
        <v>28837.599999999999</v>
      </c>
      <c r="AP998" s="100">
        <v>46.5</v>
      </c>
      <c r="AQ998" s="100"/>
      <c r="AR998" s="100"/>
      <c r="AS998" s="100"/>
      <c r="AT998" s="100"/>
      <c r="AU998" s="100"/>
      <c r="AV998" s="100"/>
      <c r="AW998" s="100"/>
      <c r="AX998" s="100"/>
      <c r="AY998" s="100"/>
      <c r="AZ998" s="100"/>
      <c r="BA998" s="100"/>
      <c r="BB998" s="100">
        <f t="shared" si="252"/>
        <v>46.5</v>
      </c>
      <c r="BC998" s="100">
        <v>18735.650000000001</v>
      </c>
      <c r="BD998" s="100"/>
      <c r="BE998" s="100"/>
      <c r="BF998" s="100"/>
      <c r="BG998" s="100"/>
      <c r="BH998" s="100"/>
      <c r="BI998" s="100"/>
      <c r="BJ998" s="100"/>
      <c r="BK998" s="100"/>
      <c r="BL998" s="100"/>
      <c r="BM998" s="100"/>
      <c r="BN998" s="100"/>
      <c r="BO998" s="100">
        <f t="shared" si="251"/>
        <v>18735.650000000001</v>
      </c>
      <c r="BP998" s="100">
        <v>0</v>
      </c>
      <c r="BQ998" s="100"/>
      <c r="BR998" s="100"/>
      <c r="BS998" s="100"/>
      <c r="BT998" s="100"/>
      <c r="BU998" s="100"/>
      <c r="BV998" s="62"/>
      <c r="BW998" s="18"/>
      <c r="BX998" s="18"/>
      <c r="BY998" s="18"/>
      <c r="BZ998" s="18">
        <f t="shared" si="255"/>
        <v>0</v>
      </c>
      <c r="CA998" s="38">
        <v>34686.949999999997</v>
      </c>
      <c r="CB998" s="38"/>
      <c r="CC998" s="18"/>
      <c r="CD998" s="38"/>
      <c r="CE998" s="38"/>
      <c r="CF998" s="38"/>
      <c r="CG998" s="38"/>
      <c r="CH998" s="38"/>
      <c r="CI998" s="38"/>
      <c r="CJ998" s="38"/>
      <c r="CK998" s="38"/>
      <c r="CL998" s="38"/>
      <c r="CM998" s="38">
        <f t="shared" si="256"/>
        <v>34686.949999999997</v>
      </c>
      <c r="CN998" s="38">
        <v>47145.95</v>
      </c>
      <c r="CO998" s="18"/>
      <c r="CP998" s="18"/>
      <c r="CQ998" s="45"/>
      <c r="CR998" s="45"/>
      <c r="CS998" s="38"/>
      <c r="CT998" s="18"/>
      <c r="CU998" s="38"/>
      <c r="CV998" s="45"/>
      <c r="CW998" s="18"/>
      <c r="CX998" s="18">
        <f t="shared" si="257"/>
        <v>47145.95</v>
      </c>
      <c r="CY998" s="18">
        <f t="shared" si="258"/>
        <v>81832.899999999994</v>
      </c>
      <c r="CZ998" s="18">
        <f t="shared" si="259"/>
        <v>0</v>
      </c>
      <c r="DA998" s="18">
        <f t="shared" si="260"/>
        <v>0</v>
      </c>
      <c r="DB998" s="18">
        <f t="shared" si="261"/>
        <v>0</v>
      </c>
      <c r="DC998" s="18">
        <f t="shared" si="262"/>
        <v>0</v>
      </c>
      <c r="DD998" s="18">
        <f t="shared" si="263"/>
        <v>0</v>
      </c>
      <c r="DE998" s="18">
        <f t="shared" si="264"/>
        <v>0</v>
      </c>
      <c r="DF998" s="18">
        <f t="shared" si="265"/>
        <v>0</v>
      </c>
      <c r="DG998" s="18">
        <f t="shared" si="266"/>
        <v>0</v>
      </c>
      <c r="DH998" s="18">
        <f t="shared" si="267"/>
        <v>0</v>
      </c>
      <c r="DI998" s="18">
        <f t="shared" si="268"/>
        <v>81832.899999999994</v>
      </c>
      <c r="DJ998" s="45"/>
      <c r="DK998" s="38"/>
      <c r="DL998" s="38"/>
      <c r="DM998" s="38"/>
      <c r="DN998" s="18"/>
      <c r="DO998" s="18"/>
      <c r="DP998" s="18"/>
      <c r="DQ998" s="18"/>
      <c r="DR998" s="18"/>
      <c r="DS998" s="38"/>
      <c r="DT998" s="18"/>
      <c r="DU998" s="18"/>
      <c r="DV998" s="62">
        <f t="shared" si="269"/>
        <v>0</v>
      </c>
      <c r="DW998" s="74">
        <v>925</v>
      </c>
      <c r="DX998" s="45"/>
      <c r="DY998" s="45"/>
      <c r="DZ998" s="45"/>
      <c r="EA998" s="45"/>
      <c r="EB998" s="45"/>
      <c r="EC998" s="45"/>
      <c r="ED998" s="45"/>
      <c r="EE998" s="45"/>
      <c r="EF998" s="45"/>
      <c r="EG998" s="45"/>
      <c r="EH998" s="45"/>
      <c r="EI998" s="74">
        <f t="shared" si="270"/>
        <v>925</v>
      </c>
      <c r="EJ998" s="45">
        <f t="shared" si="271"/>
        <v>925</v>
      </c>
      <c r="EK998" s="45">
        <f t="shared" si="272"/>
        <v>0</v>
      </c>
      <c r="EL998" s="45">
        <f t="shared" si="273"/>
        <v>0</v>
      </c>
      <c r="EM998" s="45">
        <f t="shared" si="274"/>
        <v>0</v>
      </c>
      <c r="EN998" s="45">
        <f t="shared" si="275"/>
        <v>0</v>
      </c>
      <c r="EO998" s="45">
        <f t="shared" si="276"/>
        <v>0</v>
      </c>
      <c r="EP998" s="45">
        <f t="shared" si="277"/>
        <v>0</v>
      </c>
      <c r="EQ998" s="45">
        <f t="shared" si="278"/>
        <v>0</v>
      </c>
      <c r="ER998" s="45">
        <f t="shared" si="279"/>
        <v>0</v>
      </c>
      <c r="ES998" s="45">
        <f t="shared" si="280"/>
        <v>0</v>
      </c>
      <c r="ET998" s="45">
        <f t="shared" si="281"/>
        <v>925</v>
      </c>
      <c r="EU998" s="38">
        <v>0.34</v>
      </c>
      <c r="FJ998" s="18">
        <f t="shared" si="282"/>
        <v>0</v>
      </c>
      <c r="FT998" s="45">
        <f t="shared" si="283"/>
        <v>0</v>
      </c>
      <c r="FU998" s="45">
        <f t="shared" si="284"/>
        <v>0</v>
      </c>
      <c r="FV998" s="45">
        <f t="shared" si="285"/>
        <v>0</v>
      </c>
      <c r="FW998" s="45">
        <f t="shared" si="286"/>
        <v>0</v>
      </c>
      <c r="FX998" s="45">
        <f t="shared" si="287"/>
        <v>0</v>
      </c>
      <c r="FY998" s="45">
        <f t="shared" si="288"/>
        <v>0</v>
      </c>
      <c r="FZ998" s="45">
        <f t="shared" si="289"/>
        <v>0</v>
      </c>
      <c r="GA998" s="45">
        <f t="shared" si="290"/>
        <v>0</v>
      </c>
      <c r="GB998" s="45">
        <f t="shared" si="291"/>
        <v>0</v>
      </c>
      <c r="GC998" s="45">
        <f t="shared" si="292"/>
        <v>0</v>
      </c>
      <c r="GD998" s="45">
        <f t="shared" si="293"/>
        <v>0</v>
      </c>
      <c r="GE998" s="45"/>
      <c r="GF998" s="45"/>
      <c r="GG998" s="38"/>
      <c r="GH998" s="45"/>
      <c r="GI998" s="45"/>
      <c r="GJ998" s="45"/>
      <c r="GK998" s="45"/>
      <c r="GL998" s="45"/>
      <c r="GM998" s="45"/>
      <c r="GO998" s="39">
        <f t="shared" si="253"/>
        <v>0</v>
      </c>
      <c r="GP998" s="39">
        <f t="shared" si="248"/>
        <v>47573.25</v>
      </c>
      <c r="GQ998" s="39">
        <f t="shared" si="249"/>
        <v>82804.399999999994</v>
      </c>
      <c r="GR998" s="39">
        <f t="shared" si="294"/>
        <v>130377.65</v>
      </c>
      <c r="GS998" t="s">
        <v>395</v>
      </c>
      <c r="GV998" t="s">
        <v>768</v>
      </c>
      <c r="GX998" t="s">
        <v>938</v>
      </c>
      <c r="HC998">
        <v>992</v>
      </c>
      <c r="HD998">
        <v>3249</v>
      </c>
      <c r="HE998">
        <v>28387</v>
      </c>
      <c r="HF998">
        <v>134</v>
      </c>
      <c r="HG998">
        <v>0</v>
      </c>
      <c r="HH998">
        <v>50168</v>
      </c>
      <c r="HI998" s="18"/>
      <c r="HJ998">
        <v>37</v>
      </c>
      <c r="HK998" s="18">
        <v>0</v>
      </c>
      <c r="HL998">
        <v>1104</v>
      </c>
      <c r="HO998">
        <v>368</v>
      </c>
      <c r="HP998">
        <v>376</v>
      </c>
      <c r="HQ998">
        <v>0</v>
      </c>
      <c r="HR998">
        <v>40</v>
      </c>
      <c r="HS998" t="s">
        <v>766</v>
      </c>
      <c r="HU998">
        <v>4</v>
      </c>
      <c r="IA998">
        <v>10</v>
      </c>
      <c r="IF998" s="63">
        <v>0.26400000000000001</v>
      </c>
      <c r="IG998">
        <v>6.0380000000000003</v>
      </c>
      <c r="II998" s="35">
        <f t="shared" si="245"/>
        <v>6.0380000000000003</v>
      </c>
      <c r="IK998">
        <f t="shared" si="295"/>
        <v>0</v>
      </c>
      <c r="IL998">
        <v>7.8624999999999998</v>
      </c>
      <c r="IM998" s="18">
        <v>9659</v>
      </c>
      <c r="IN998" s="39" t="s">
        <v>411</v>
      </c>
      <c r="IO998" s="62">
        <v>3837</v>
      </c>
      <c r="IP998" s="18">
        <v>35074</v>
      </c>
      <c r="IQ998" s="18">
        <v>4073</v>
      </c>
      <c r="IR998" s="18">
        <v>1874</v>
      </c>
      <c r="IS998" s="18">
        <v>451</v>
      </c>
      <c r="IX998" s="18">
        <v>45309</v>
      </c>
      <c r="IY998" s="18">
        <v>30</v>
      </c>
      <c r="IZ998" s="18">
        <v>290</v>
      </c>
      <c r="JB998" s="18">
        <v>106</v>
      </c>
      <c r="JC998" s="18">
        <v>247</v>
      </c>
      <c r="JD998" s="18">
        <v>79</v>
      </c>
      <c r="JE998" s="18" t="s">
        <v>768</v>
      </c>
      <c r="JF998" s="18" t="s">
        <v>1260</v>
      </c>
      <c r="JG998" s="18" t="s">
        <v>1261</v>
      </c>
      <c r="JP998" s="18" t="s">
        <v>766</v>
      </c>
      <c r="JR998" s="18">
        <v>4020</v>
      </c>
      <c r="JU998" s="18">
        <v>134</v>
      </c>
      <c r="KF998" s="18">
        <v>40</v>
      </c>
      <c r="KG998" s="18">
        <v>40</v>
      </c>
      <c r="KH998" s="18">
        <v>1200</v>
      </c>
      <c r="KI998" s="18">
        <v>48</v>
      </c>
      <c r="KJ998" s="18">
        <v>38</v>
      </c>
      <c r="KK998" s="18">
        <v>25</v>
      </c>
      <c r="KL998" s="18">
        <v>0</v>
      </c>
      <c r="KM998" s="18">
        <v>0</v>
      </c>
      <c r="ME998" s="18" t="s">
        <v>766</v>
      </c>
      <c r="MJ998" s="18" t="s">
        <v>768</v>
      </c>
      <c r="MK998" s="18" t="s">
        <v>766</v>
      </c>
      <c r="MO998" s="18">
        <v>0</v>
      </c>
      <c r="MP998" s="18">
        <v>0</v>
      </c>
      <c r="MQ998" s="18" t="s">
        <v>766</v>
      </c>
      <c r="MS998" s="18">
        <v>333337</v>
      </c>
      <c r="MU998" s="18">
        <v>247</v>
      </c>
      <c r="NL998" s="18" t="s">
        <v>766</v>
      </c>
      <c r="NX998" s="18">
        <f t="shared" si="250"/>
        <v>1024.895976277229</v>
      </c>
      <c r="NY998" t="str">
        <f t="shared" si="246"/>
        <v>Smaller</v>
      </c>
      <c r="NZ998" t="str">
        <f t="shared" si="247"/>
        <v>Small</v>
      </c>
    </row>
    <row r="999" spans="1:390" ht="16">
      <c r="A999" t="s">
        <v>535</v>
      </c>
      <c r="B999" t="s">
        <v>756</v>
      </c>
      <c r="C999" s="32" t="s">
        <v>757</v>
      </c>
      <c r="D999" s="1" t="s">
        <v>404</v>
      </c>
      <c r="E999" s="8">
        <v>20140</v>
      </c>
      <c r="F999" s="14" t="s">
        <v>1148</v>
      </c>
      <c r="G999" s="44">
        <v>9954.1066666666648</v>
      </c>
      <c r="H999" s="62">
        <v>32000</v>
      </c>
      <c r="I999" s="100"/>
      <c r="J999" s="63">
        <v>49</v>
      </c>
      <c r="K999" s="63">
        <v>8</v>
      </c>
      <c r="R999" s="63">
        <v>42</v>
      </c>
      <c r="U999" s="63">
        <v>48</v>
      </c>
      <c r="V999" s="63">
        <v>587</v>
      </c>
      <c r="AC999" s="93">
        <v>29200</v>
      </c>
      <c r="AJ999" s="93">
        <v>3986</v>
      </c>
      <c r="AN999" s="100"/>
      <c r="AO999" s="59">
        <f t="shared" si="254"/>
        <v>33186</v>
      </c>
      <c r="AP999" s="100">
        <v>0</v>
      </c>
      <c r="AQ999" s="100"/>
      <c r="AR999" s="100"/>
      <c r="AS999" s="100"/>
      <c r="AT999" s="100"/>
      <c r="AU999" s="100"/>
      <c r="AV999" s="100"/>
      <c r="AW999" s="100"/>
      <c r="AX999" s="100"/>
      <c r="AY999" s="100"/>
      <c r="AZ999" s="100"/>
      <c r="BA999" s="100"/>
      <c r="BB999" s="100">
        <f t="shared" si="252"/>
        <v>0</v>
      </c>
      <c r="BC999" s="100">
        <v>1425</v>
      </c>
      <c r="BD999" s="100"/>
      <c r="BE999" s="100"/>
      <c r="BF999" s="100"/>
      <c r="BG999" s="100"/>
      <c r="BH999" s="100"/>
      <c r="BI999" s="100"/>
      <c r="BJ999" s="100"/>
      <c r="BK999" s="100"/>
      <c r="BL999" s="100">
        <v>21300</v>
      </c>
      <c r="BM999" s="100"/>
      <c r="BN999" s="100"/>
      <c r="BO999" s="100">
        <f t="shared" si="251"/>
        <v>22725</v>
      </c>
      <c r="BP999" s="100">
        <v>0</v>
      </c>
      <c r="BQ999" s="100"/>
      <c r="BR999" s="100"/>
      <c r="BS999" s="100"/>
      <c r="BT999" s="100"/>
      <c r="BU999" s="100"/>
      <c r="BV999" s="62"/>
      <c r="BW999" s="18"/>
      <c r="BX999" s="18"/>
      <c r="BY999" s="18"/>
      <c r="BZ999" s="18">
        <f t="shared" si="255"/>
        <v>0</v>
      </c>
      <c r="CA999" s="38">
        <v>7600</v>
      </c>
      <c r="CB999" s="38"/>
      <c r="CC999" s="18"/>
      <c r="CD999" s="38"/>
      <c r="CE999" s="38"/>
      <c r="CF999" s="38"/>
      <c r="CG999" s="38"/>
      <c r="CH999" s="38"/>
      <c r="CI999" s="38"/>
      <c r="CJ999" s="38">
        <v>54158</v>
      </c>
      <c r="CK999" s="38"/>
      <c r="CL999" s="38"/>
      <c r="CM999" s="38">
        <f t="shared" si="256"/>
        <v>61758</v>
      </c>
      <c r="CN999" s="38">
        <v>0</v>
      </c>
      <c r="CO999" s="18"/>
      <c r="CP999" s="18"/>
      <c r="CQ999" s="45"/>
      <c r="CR999" s="45"/>
      <c r="CS999" s="38"/>
      <c r="CT999" s="18"/>
      <c r="CU999" s="38"/>
      <c r="CV999" s="45"/>
      <c r="CW999" s="18"/>
      <c r="CX999" s="18">
        <f t="shared" si="257"/>
        <v>0</v>
      </c>
      <c r="CY999" s="18">
        <f t="shared" si="258"/>
        <v>7600</v>
      </c>
      <c r="CZ999" s="18">
        <f t="shared" si="259"/>
        <v>0</v>
      </c>
      <c r="DA999" s="18">
        <f t="shared" si="260"/>
        <v>0</v>
      </c>
      <c r="DB999" s="18">
        <f t="shared" si="261"/>
        <v>0</v>
      </c>
      <c r="DC999" s="18">
        <f t="shared" si="262"/>
        <v>0</v>
      </c>
      <c r="DD999" s="18">
        <f t="shared" si="263"/>
        <v>0</v>
      </c>
      <c r="DE999" s="18">
        <f t="shared" si="264"/>
        <v>0</v>
      </c>
      <c r="DF999" s="18">
        <f t="shared" si="265"/>
        <v>0</v>
      </c>
      <c r="DG999" s="18">
        <f t="shared" si="266"/>
        <v>54158</v>
      </c>
      <c r="DH999" s="18">
        <f t="shared" si="267"/>
        <v>0</v>
      </c>
      <c r="DI999" s="18">
        <f t="shared" si="268"/>
        <v>61758</v>
      </c>
      <c r="DJ999" s="45">
        <v>0</v>
      </c>
      <c r="DK999" s="38"/>
      <c r="DL999" s="38"/>
      <c r="DM999" s="38"/>
      <c r="DN999" s="18"/>
      <c r="DO999" s="18"/>
      <c r="DP999" s="18"/>
      <c r="DQ999" s="18"/>
      <c r="DR999" s="18"/>
      <c r="DS999" s="38"/>
      <c r="DT999" s="18"/>
      <c r="DU999" s="18"/>
      <c r="DV999" s="62">
        <f t="shared" si="269"/>
        <v>0</v>
      </c>
      <c r="DW999" s="74">
        <v>0</v>
      </c>
      <c r="DX999" s="45"/>
      <c r="DY999" s="45"/>
      <c r="DZ999" s="45"/>
      <c r="EA999" s="45"/>
      <c r="EB999" s="45"/>
      <c r="EC999" s="45"/>
      <c r="ED999" s="45"/>
      <c r="EE999" s="45"/>
      <c r="EF999" s="45"/>
      <c r="EG999" s="45"/>
      <c r="EH999" s="45"/>
      <c r="EI999" s="74">
        <f t="shared" si="270"/>
        <v>0</v>
      </c>
      <c r="EJ999" s="45">
        <f t="shared" si="271"/>
        <v>0</v>
      </c>
      <c r="EK999" s="45">
        <f t="shared" si="272"/>
        <v>0</v>
      </c>
      <c r="EL999" s="45">
        <f t="shared" si="273"/>
        <v>0</v>
      </c>
      <c r="EM999" s="45">
        <f t="shared" si="274"/>
        <v>0</v>
      </c>
      <c r="EN999" s="45">
        <f t="shared" si="275"/>
        <v>0</v>
      </c>
      <c r="EO999" s="45">
        <f t="shared" si="276"/>
        <v>0</v>
      </c>
      <c r="EP999" s="45">
        <f t="shared" si="277"/>
        <v>0</v>
      </c>
      <c r="EQ999" s="45">
        <f t="shared" si="278"/>
        <v>0</v>
      </c>
      <c r="ER999" s="45">
        <f t="shared" si="279"/>
        <v>0</v>
      </c>
      <c r="ES999" s="45">
        <f t="shared" si="280"/>
        <v>0</v>
      </c>
      <c r="ET999" s="45">
        <f t="shared" si="281"/>
        <v>0</v>
      </c>
      <c r="EU999" s="38">
        <v>0</v>
      </c>
      <c r="FA999" s="18">
        <v>0</v>
      </c>
      <c r="FJ999" s="18">
        <f t="shared" si="282"/>
        <v>0</v>
      </c>
      <c r="FK999" s="18">
        <v>0</v>
      </c>
      <c r="FT999" s="45">
        <f t="shared" si="283"/>
        <v>0</v>
      </c>
      <c r="FU999" s="45">
        <f t="shared" si="284"/>
        <v>0</v>
      </c>
      <c r="FV999" s="45">
        <f t="shared" si="285"/>
        <v>0</v>
      </c>
      <c r="FW999" s="45">
        <f t="shared" si="286"/>
        <v>0</v>
      </c>
      <c r="FX999" s="45">
        <f t="shared" si="287"/>
        <v>0</v>
      </c>
      <c r="FY999" s="45">
        <f t="shared" si="288"/>
        <v>0</v>
      </c>
      <c r="FZ999" s="45">
        <f t="shared" si="289"/>
        <v>0</v>
      </c>
      <c r="GA999" s="45">
        <f t="shared" si="290"/>
        <v>0</v>
      </c>
      <c r="GB999" s="45">
        <f t="shared" si="291"/>
        <v>0</v>
      </c>
      <c r="GC999" s="45">
        <f t="shared" si="292"/>
        <v>0</v>
      </c>
      <c r="GD999" s="45">
        <f t="shared" si="293"/>
        <v>0</v>
      </c>
      <c r="GE999" s="45">
        <v>9258</v>
      </c>
      <c r="GF999" s="45"/>
      <c r="GG999" s="38"/>
      <c r="GH999" s="45"/>
      <c r="GI999" s="45"/>
      <c r="GJ999" s="45"/>
      <c r="GK999" s="45"/>
      <c r="GL999" s="45"/>
      <c r="GM999" s="45">
        <v>504</v>
      </c>
      <c r="GO999" s="39">
        <f t="shared" si="253"/>
        <v>9762</v>
      </c>
      <c r="GP999" s="39">
        <f t="shared" si="248"/>
        <v>55911</v>
      </c>
      <c r="GQ999" s="39">
        <f t="shared" si="249"/>
        <v>61758</v>
      </c>
      <c r="GR999" s="39">
        <f t="shared" si="294"/>
        <v>127431</v>
      </c>
      <c r="GS999" t="s">
        <v>420</v>
      </c>
      <c r="GU999" t="s">
        <v>397</v>
      </c>
      <c r="GV999" t="s">
        <v>766</v>
      </c>
      <c r="GY999" t="s">
        <v>405</v>
      </c>
      <c r="HC999" s="39">
        <v>2577</v>
      </c>
      <c r="HD999">
        <v>954</v>
      </c>
      <c r="HE999">
        <v>0</v>
      </c>
      <c r="HF999">
        <v>228</v>
      </c>
      <c r="HG999">
        <v>0</v>
      </c>
      <c r="HH999" s="39">
        <v>90817</v>
      </c>
      <c r="HI999" s="18"/>
      <c r="HJ999">
        <v>0</v>
      </c>
      <c r="HK999" s="18">
        <v>0</v>
      </c>
      <c r="HL999" s="39">
        <v>4085</v>
      </c>
      <c r="HM999" s="39"/>
      <c r="HN999" s="39"/>
      <c r="HO999">
        <v>0</v>
      </c>
      <c r="HP999">
        <v>0</v>
      </c>
      <c r="HQ999">
        <v>126</v>
      </c>
      <c r="HR999">
        <v>0</v>
      </c>
      <c r="HS999" t="s">
        <v>766</v>
      </c>
      <c r="HU999">
        <v>2</v>
      </c>
      <c r="IA999">
        <v>4</v>
      </c>
      <c r="IF999" s="63">
        <v>1.17</v>
      </c>
      <c r="IG999">
        <v>2.5</v>
      </c>
      <c r="II999" s="35">
        <f t="shared" si="245"/>
        <v>2.5</v>
      </c>
      <c r="IJ999">
        <v>0</v>
      </c>
      <c r="IK999">
        <f t="shared" si="295"/>
        <v>0</v>
      </c>
      <c r="IL999">
        <v>3.6</v>
      </c>
      <c r="IM999" s="18">
        <v>8513</v>
      </c>
      <c r="IN999" s="39" t="s">
        <v>400</v>
      </c>
      <c r="IO999" s="62">
        <v>42038</v>
      </c>
      <c r="IP999" s="18">
        <v>22344</v>
      </c>
      <c r="IX999" s="18">
        <v>64382</v>
      </c>
      <c r="IY999" s="18">
        <v>35</v>
      </c>
      <c r="IZ999" s="18">
        <v>24</v>
      </c>
      <c r="JB999" s="18">
        <v>52</v>
      </c>
      <c r="JC999" s="18">
        <v>28</v>
      </c>
      <c r="JD999" s="18">
        <v>4</v>
      </c>
      <c r="JE999" s="18" t="s">
        <v>768</v>
      </c>
      <c r="JF999" s="18" t="s">
        <v>1092</v>
      </c>
      <c r="JG999" s="18" t="s">
        <v>1084</v>
      </c>
      <c r="JH999" s="18" t="s">
        <v>1262</v>
      </c>
      <c r="JP999" s="18" t="s">
        <v>766</v>
      </c>
      <c r="JR999" s="18">
        <v>4470</v>
      </c>
      <c r="JU999" s="18">
        <v>139</v>
      </c>
      <c r="KF999" s="18">
        <v>1</v>
      </c>
      <c r="KG999" s="18">
        <v>1</v>
      </c>
      <c r="KH999" s="18">
        <v>17</v>
      </c>
      <c r="KI999" s="18">
        <v>65</v>
      </c>
      <c r="KJ999" s="18">
        <v>37</v>
      </c>
      <c r="KK999" s="18">
        <v>16</v>
      </c>
      <c r="KL999" s="18">
        <v>3</v>
      </c>
      <c r="KM999" s="18">
        <v>0</v>
      </c>
      <c r="ME999" s="18" t="s">
        <v>766</v>
      </c>
      <c r="MJ999" s="18" t="s">
        <v>766</v>
      </c>
      <c r="MK999" s="18" t="s">
        <v>766</v>
      </c>
      <c r="MO999" s="18">
        <v>3</v>
      </c>
      <c r="MP999" s="18">
        <v>0</v>
      </c>
      <c r="MQ999" s="18" t="s">
        <v>766</v>
      </c>
      <c r="MS999" s="18">
        <v>228656</v>
      </c>
      <c r="MU999" s="18">
        <v>345</v>
      </c>
      <c r="NL999" s="18" t="s">
        <v>768</v>
      </c>
      <c r="NO999" s="18" t="s">
        <v>1149</v>
      </c>
      <c r="NP999" s="18" t="s">
        <v>1150</v>
      </c>
      <c r="NQ999" s="18" t="s">
        <v>1169</v>
      </c>
      <c r="NW999" s="18" t="s">
        <v>1173</v>
      </c>
      <c r="NX999" s="18">
        <f t="shared" si="250"/>
        <v>3981.6426666666657</v>
      </c>
      <c r="NY999" t="str">
        <f t="shared" si="246"/>
        <v>Mid-range</v>
      </c>
      <c r="NZ999" t="str">
        <f t="shared" si="247"/>
        <v>Small</v>
      </c>
    </row>
    <row r="1000" spans="1:390" ht="16">
      <c r="A1000" t="s">
        <v>460</v>
      </c>
      <c r="B1000" s="31" t="s">
        <v>555</v>
      </c>
      <c r="C1000" s="32" t="s">
        <v>556</v>
      </c>
      <c r="D1000" s="1" t="s">
        <v>404</v>
      </c>
      <c r="E1000" s="8">
        <v>20140</v>
      </c>
      <c r="F1000" s="14" t="s">
        <v>1148</v>
      </c>
      <c r="G1000" s="44">
        <v>12248.7594285713</v>
      </c>
      <c r="H1000" s="62">
        <v>36472</v>
      </c>
      <c r="I1000" s="100"/>
      <c r="J1000" s="63">
        <v>183</v>
      </c>
      <c r="K1000" s="63">
        <v>9</v>
      </c>
      <c r="R1000" s="63">
        <v>0</v>
      </c>
      <c r="U1000" s="63">
        <v>72</v>
      </c>
      <c r="V1000" s="63">
        <v>516</v>
      </c>
      <c r="AC1000" s="93">
        <v>30413</v>
      </c>
      <c r="AD1000" s="76">
        <v>0</v>
      </c>
      <c r="AF1000" s="93">
        <v>0</v>
      </c>
      <c r="AG1000" s="93">
        <v>0</v>
      </c>
      <c r="AJ1000" s="93">
        <v>0</v>
      </c>
      <c r="AK1000" s="93" t="s">
        <v>1263</v>
      </c>
      <c r="AL1000" s="93">
        <v>0</v>
      </c>
      <c r="AM1000" s="93">
        <v>180</v>
      </c>
      <c r="AN1000" s="100"/>
      <c r="AO1000" s="59">
        <f t="shared" si="254"/>
        <v>30593</v>
      </c>
      <c r="AP1000" s="100">
        <v>6771</v>
      </c>
      <c r="AQ1000" s="100">
        <v>0</v>
      </c>
      <c r="AR1000" s="100"/>
      <c r="AS1000" s="100">
        <v>0</v>
      </c>
      <c r="AT1000" s="100">
        <v>0</v>
      </c>
      <c r="AU1000" s="100"/>
      <c r="AV1000" s="100"/>
      <c r="AW1000" s="100">
        <v>0</v>
      </c>
      <c r="AX1000" s="100">
        <v>0</v>
      </c>
      <c r="AY1000" s="100">
        <v>10000</v>
      </c>
      <c r="AZ1000" s="100">
        <v>0</v>
      </c>
      <c r="BA1000" s="100"/>
      <c r="BB1000" s="100">
        <f t="shared" si="252"/>
        <v>16771</v>
      </c>
      <c r="BC1000" s="100">
        <v>574</v>
      </c>
      <c r="BD1000" s="100"/>
      <c r="BE1000" s="100">
        <v>0</v>
      </c>
      <c r="BF1000" s="100">
        <v>0</v>
      </c>
      <c r="BG1000" s="100">
        <v>0</v>
      </c>
      <c r="BH1000" s="100"/>
      <c r="BI1000" s="100"/>
      <c r="BJ1000" s="100">
        <v>0</v>
      </c>
      <c r="BK1000" s="100">
        <v>0</v>
      </c>
      <c r="BL1000" s="100">
        <v>0</v>
      </c>
      <c r="BM1000" s="100">
        <v>216</v>
      </c>
      <c r="BN1000" s="100"/>
      <c r="BO1000" s="100">
        <f t="shared" si="251"/>
        <v>790</v>
      </c>
      <c r="BP1000" s="100">
        <v>0</v>
      </c>
      <c r="BQ1000" s="100">
        <v>0</v>
      </c>
      <c r="BR1000" s="100">
        <v>0</v>
      </c>
      <c r="BS1000" s="100">
        <v>0</v>
      </c>
      <c r="BT1000" s="100"/>
      <c r="BU1000" s="100"/>
      <c r="BV1000" s="62">
        <v>0</v>
      </c>
      <c r="BW1000" s="18">
        <v>0</v>
      </c>
      <c r="BX1000" s="18">
        <v>0</v>
      </c>
      <c r="BY1000" s="18">
        <v>0</v>
      </c>
      <c r="BZ1000" s="18">
        <f t="shared" si="255"/>
        <v>0</v>
      </c>
      <c r="CA1000" s="38">
        <v>30904</v>
      </c>
      <c r="CB1000" s="38"/>
      <c r="CC1000" s="18"/>
      <c r="CD1000" s="38">
        <v>0</v>
      </c>
      <c r="CE1000" s="38">
        <v>0</v>
      </c>
      <c r="CF1000" s="38"/>
      <c r="CG1000" s="38">
        <v>0</v>
      </c>
      <c r="CH1000" s="38">
        <v>0</v>
      </c>
      <c r="CI1000" s="38">
        <v>0</v>
      </c>
      <c r="CJ1000" s="38">
        <v>0</v>
      </c>
      <c r="CK1000" s="38">
        <v>900</v>
      </c>
      <c r="CL1000" s="38"/>
      <c r="CM1000" s="38">
        <f t="shared" si="256"/>
        <v>31804</v>
      </c>
      <c r="CN1000" s="38">
        <v>0</v>
      </c>
      <c r="CO1000" s="18">
        <v>0</v>
      </c>
      <c r="CP1000" s="18">
        <v>0</v>
      </c>
      <c r="CQ1000" s="45">
        <v>0</v>
      </c>
      <c r="CR1000" s="45"/>
      <c r="CS1000" s="38">
        <v>0</v>
      </c>
      <c r="CT1000" s="18">
        <v>0</v>
      </c>
      <c r="CU1000" s="38">
        <v>0</v>
      </c>
      <c r="CV1000" s="45">
        <v>0</v>
      </c>
      <c r="CW1000" s="18">
        <v>0</v>
      </c>
      <c r="CX1000" s="18">
        <f t="shared" si="257"/>
        <v>0</v>
      </c>
      <c r="CY1000" s="18">
        <f t="shared" si="258"/>
        <v>30904</v>
      </c>
      <c r="CZ1000" s="18">
        <f t="shared" si="259"/>
        <v>0</v>
      </c>
      <c r="DA1000" s="18">
        <f t="shared" si="260"/>
        <v>0</v>
      </c>
      <c r="DB1000" s="18">
        <f t="shared" si="261"/>
        <v>0</v>
      </c>
      <c r="DC1000" s="18">
        <f t="shared" si="262"/>
        <v>0</v>
      </c>
      <c r="DD1000" s="18">
        <f t="shared" si="263"/>
        <v>0</v>
      </c>
      <c r="DE1000" s="18">
        <f t="shared" si="264"/>
        <v>0</v>
      </c>
      <c r="DF1000" s="18">
        <f t="shared" si="265"/>
        <v>0</v>
      </c>
      <c r="DG1000" s="18">
        <f t="shared" si="266"/>
        <v>0</v>
      </c>
      <c r="DH1000" s="18">
        <f t="shared" si="267"/>
        <v>900</v>
      </c>
      <c r="DI1000" s="18">
        <f t="shared" si="268"/>
        <v>31804</v>
      </c>
      <c r="DJ1000" s="45">
        <v>0</v>
      </c>
      <c r="DK1000" s="38">
        <v>0</v>
      </c>
      <c r="DL1000" s="38"/>
      <c r="DM1000" s="38">
        <v>0</v>
      </c>
      <c r="DN1000" s="18">
        <v>0</v>
      </c>
      <c r="DO1000" s="18"/>
      <c r="DP1000" s="18">
        <v>0</v>
      </c>
      <c r="DQ1000" s="18">
        <v>0</v>
      </c>
      <c r="DR1000" s="18">
        <v>0</v>
      </c>
      <c r="DS1000" s="38">
        <v>0</v>
      </c>
      <c r="DT1000" s="18">
        <v>0</v>
      </c>
      <c r="DU1000" s="18"/>
      <c r="DV1000" s="62">
        <f t="shared" si="269"/>
        <v>0</v>
      </c>
      <c r="DW1000" s="74">
        <v>0</v>
      </c>
      <c r="DX1000" s="45">
        <v>0</v>
      </c>
      <c r="DY1000" s="45"/>
      <c r="DZ1000" s="45">
        <v>0</v>
      </c>
      <c r="EA1000" s="45">
        <v>0</v>
      </c>
      <c r="EB1000" s="45"/>
      <c r="EC1000" s="45">
        <v>0</v>
      </c>
      <c r="ED1000" s="45">
        <v>0</v>
      </c>
      <c r="EE1000" s="45">
        <v>0</v>
      </c>
      <c r="EF1000" s="45">
        <v>0</v>
      </c>
      <c r="EG1000" s="45">
        <v>0</v>
      </c>
      <c r="EH1000" s="45"/>
      <c r="EI1000" s="74">
        <f t="shared" si="270"/>
        <v>0</v>
      </c>
      <c r="EJ1000" s="45">
        <f t="shared" si="271"/>
        <v>0</v>
      </c>
      <c r="EK1000" s="45">
        <f t="shared" si="272"/>
        <v>0</v>
      </c>
      <c r="EL1000" s="45">
        <f t="shared" si="273"/>
        <v>0</v>
      </c>
      <c r="EM1000" s="45">
        <f t="shared" si="274"/>
        <v>0</v>
      </c>
      <c r="EN1000" s="45">
        <f t="shared" si="275"/>
        <v>0</v>
      </c>
      <c r="EO1000" s="45">
        <f t="shared" si="276"/>
        <v>0</v>
      </c>
      <c r="EP1000" s="45">
        <f t="shared" si="277"/>
        <v>0</v>
      </c>
      <c r="EQ1000" s="45">
        <f t="shared" si="278"/>
        <v>0</v>
      </c>
      <c r="ER1000" s="45">
        <f t="shared" si="279"/>
        <v>0</v>
      </c>
      <c r="ES1000" s="45">
        <f t="shared" si="280"/>
        <v>0</v>
      </c>
      <c r="ET1000" s="45">
        <f t="shared" si="281"/>
        <v>0</v>
      </c>
      <c r="EU1000" s="38">
        <v>0.47</v>
      </c>
      <c r="FA1000" s="18">
        <v>0</v>
      </c>
      <c r="FB1000" s="18">
        <v>0</v>
      </c>
      <c r="FC1000" s="18">
        <v>0</v>
      </c>
      <c r="FD1000" s="18">
        <v>0</v>
      </c>
      <c r="FE1000" s="18">
        <v>0</v>
      </c>
      <c r="FF1000" s="18">
        <v>0</v>
      </c>
      <c r="FG1000" s="18">
        <v>0</v>
      </c>
      <c r="FH1000" s="18">
        <v>0</v>
      </c>
      <c r="FI1000" s="18">
        <v>0</v>
      </c>
      <c r="FJ1000" s="18">
        <f t="shared" si="282"/>
        <v>0</v>
      </c>
      <c r="FK1000" s="18">
        <v>0</v>
      </c>
      <c r="FL1000" s="18">
        <v>0</v>
      </c>
      <c r="FM1000" s="18">
        <v>0</v>
      </c>
      <c r="FN1000" s="18">
        <v>0</v>
      </c>
      <c r="FO1000" s="18">
        <v>0</v>
      </c>
      <c r="FP1000" s="18">
        <v>0</v>
      </c>
      <c r="FQ1000" s="18">
        <v>0</v>
      </c>
      <c r="FR1000" s="18">
        <v>0</v>
      </c>
      <c r="FS1000" s="18">
        <v>0</v>
      </c>
      <c r="FT1000" s="45">
        <f t="shared" si="283"/>
        <v>0</v>
      </c>
      <c r="FU1000" s="45">
        <f t="shared" si="284"/>
        <v>0</v>
      </c>
      <c r="FV1000" s="45">
        <f t="shared" si="285"/>
        <v>0</v>
      </c>
      <c r="FW1000" s="45">
        <f t="shared" si="286"/>
        <v>0</v>
      </c>
      <c r="FX1000" s="45">
        <f t="shared" si="287"/>
        <v>0</v>
      </c>
      <c r="FY1000" s="45">
        <f t="shared" si="288"/>
        <v>0</v>
      </c>
      <c r="FZ1000" s="45">
        <f t="shared" si="289"/>
        <v>0</v>
      </c>
      <c r="GA1000" s="45">
        <f t="shared" si="290"/>
        <v>0</v>
      </c>
      <c r="GB1000" s="45">
        <f t="shared" si="291"/>
        <v>0</v>
      </c>
      <c r="GC1000" s="45">
        <f t="shared" si="292"/>
        <v>0</v>
      </c>
      <c r="GD1000" s="45">
        <f t="shared" si="293"/>
        <v>0</v>
      </c>
      <c r="GE1000" s="45">
        <v>0</v>
      </c>
      <c r="GF1000" s="45">
        <v>0</v>
      </c>
      <c r="GG1000" s="38">
        <v>0</v>
      </c>
      <c r="GH1000" s="45">
        <v>0</v>
      </c>
      <c r="GI1000" s="45"/>
      <c r="GJ1000" s="45"/>
      <c r="GK1000" s="45">
        <v>0</v>
      </c>
      <c r="GL1000" s="45">
        <v>0</v>
      </c>
      <c r="GM1000" s="45">
        <v>0</v>
      </c>
      <c r="GN1000">
        <v>0</v>
      </c>
      <c r="GO1000" s="39">
        <f t="shared" si="253"/>
        <v>0</v>
      </c>
      <c r="GP1000" s="39">
        <f t="shared" si="248"/>
        <v>31383</v>
      </c>
      <c r="GQ1000" s="39">
        <f t="shared" si="249"/>
        <v>48575</v>
      </c>
      <c r="GR1000" s="39">
        <f t="shared" si="294"/>
        <v>79958</v>
      </c>
      <c r="GS1000" t="s">
        <v>420</v>
      </c>
      <c r="GU1000" t="s">
        <v>937</v>
      </c>
      <c r="GV1000" t="s">
        <v>766</v>
      </c>
      <c r="GW1000" t="s">
        <v>410</v>
      </c>
      <c r="HC1000" s="39">
        <v>1025</v>
      </c>
      <c r="HD1000">
        <v>538</v>
      </c>
      <c r="HE1000" s="39">
        <v>22499</v>
      </c>
      <c r="HF1000">
        <v>167</v>
      </c>
      <c r="HG1000">
        <v>0</v>
      </c>
      <c r="HH1000" s="39">
        <v>24937</v>
      </c>
      <c r="HI1000" s="18"/>
      <c r="HJ1000">
        <v>0</v>
      </c>
      <c r="HK1000" s="18">
        <v>52</v>
      </c>
      <c r="HL1000" s="39">
        <v>1046</v>
      </c>
      <c r="HM1000" s="39"/>
      <c r="HN1000" s="39"/>
      <c r="HQ1000">
        <v>0</v>
      </c>
      <c r="HR1000">
        <v>0</v>
      </c>
      <c r="HS1000" t="s">
        <v>766</v>
      </c>
      <c r="HU1000">
        <v>5</v>
      </c>
      <c r="IA1000">
        <v>17</v>
      </c>
      <c r="IF1000" s="63">
        <v>10</v>
      </c>
      <c r="IG1000">
        <v>4.72</v>
      </c>
      <c r="II1000" s="35">
        <f t="shared" si="245"/>
        <v>4.72</v>
      </c>
      <c r="IK1000">
        <f t="shared" si="295"/>
        <v>0</v>
      </c>
      <c r="IL1000">
        <v>14.35</v>
      </c>
      <c r="IM1000" s="18">
        <v>3049</v>
      </c>
      <c r="IN1000" s="39" t="s">
        <v>411</v>
      </c>
      <c r="IO1000" s="62">
        <v>4784</v>
      </c>
      <c r="IP1000" s="18">
        <v>18017</v>
      </c>
      <c r="IQ1000" s="18">
        <v>2648</v>
      </c>
      <c r="IR1000" s="18">
        <v>149</v>
      </c>
      <c r="IS1000" s="18">
        <v>58</v>
      </c>
      <c r="IX1000" s="18">
        <v>25656</v>
      </c>
      <c r="IY1000" s="18">
        <v>178</v>
      </c>
      <c r="IZ1000" s="18">
        <v>261</v>
      </c>
      <c r="JB1000" s="18">
        <v>336</v>
      </c>
      <c r="JC1000" s="18">
        <v>987</v>
      </c>
      <c r="JD1000" s="18">
        <v>203</v>
      </c>
      <c r="JE1000" s="18" t="s">
        <v>768</v>
      </c>
      <c r="JF1000" s="18" t="s">
        <v>1012</v>
      </c>
      <c r="JG1000" s="18" t="s">
        <v>1264</v>
      </c>
      <c r="JH1000" s="18" t="s">
        <v>1265</v>
      </c>
      <c r="JI1000" s="18" t="s">
        <v>1266</v>
      </c>
      <c r="JP1000" s="18" t="s">
        <v>766</v>
      </c>
      <c r="JR1000" s="18">
        <v>5295</v>
      </c>
      <c r="JU1000" s="18">
        <v>204</v>
      </c>
      <c r="KF1000" s="18">
        <v>1</v>
      </c>
      <c r="KG1000" s="18">
        <v>4</v>
      </c>
      <c r="KH1000" s="18">
        <v>45</v>
      </c>
      <c r="KI1000" s="18">
        <v>73.75</v>
      </c>
      <c r="KJ1000" s="18">
        <v>40</v>
      </c>
      <c r="KK1000" s="18">
        <v>20</v>
      </c>
      <c r="KL1000" s="18">
        <v>140</v>
      </c>
      <c r="KM1000" s="18">
        <v>0</v>
      </c>
      <c r="ME1000" s="18" t="s">
        <v>766</v>
      </c>
      <c r="MJ1000" s="18" t="s">
        <v>766</v>
      </c>
      <c r="MK1000" s="18" t="s">
        <v>768</v>
      </c>
      <c r="MO1000" s="18">
        <v>0</v>
      </c>
      <c r="MP1000" s="18">
        <v>0</v>
      </c>
      <c r="MQ1000" s="18" t="s">
        <v>766</v>
      </c>
      <c r="MS1000" s="18">
        <v>356086</v>
      </c>
      <c r="MU1000" s="18">
        <v>3</v>
      </c>
      <c r="NL1000" s="18" t="s">
        <v>768</v>
      </c>
      <c r="NM1000" s="18" t="s">
        <v>1153</v>
      </c>
      <c r="NP1000" s="18" t="s">
        <v>1150</v>
      </c>
      <c r="NX1000" s="18">
        <f t="shared" si="250"/>
        <v>2595.0761501210382</v>
      </c>
      <c r="NY1000" t="str">
        <f t="shared" si="246"/>
        <v>Mid-range</v>
      </c>
      <c r="NZ1000" t="str">
        <f t="shared" si="247"/>
        <v>Medium</v>
      </c>
    </row>
    <row r="1001" spans="1:390" ht="16">
      <c r="A1001" t="s">
        <v>429</v>
      </c>
      <c r="B1001" t="s">
        <v>750</v>
      </c>
      <c r="C1001" s="32" t="s">
        <v>751</v>
      </c>
      <c r="D1001" s="1" t="s">
        <v>404</v>
      </c>
      <c r="E1001" s="8">
        <v>20140</v>
      </c>
      <c r="F1001" s="14" t="s">
        <v>1148</v>
      </c>
      <c r="G1001" s="44">
        <v>8964.0885714285323</v>
      </c>
      <c r="H1001" s="62">
        <v>18000</v>
      </c>
      <c r="I1001" s="100"/>
      <c r="J1001" s="63">
        <v>97</v>
      </c>
      <c r="K1001" s="63">
        <v>6</v>
      </c>
      <c r="R1001" s="63">
        <v>37</v>
      </c>
      <c r="U1001" s="63">
        <v>25</v>
      </c>
      <c r="V1001" s="63">
        <v>250</v>
      </c>
      <c r="AC1001" s="93">
        <v>30641</v>
      </c>
      <c r="AD1001" s="76">
        <v>3582</v>
      </c>
      <c r="AN1001" s="100"/>
      <c r="AO1001" s="59">
        <f t="shared" si="254"/>
        <v>34223</v>
      </c>
      <c r="AP1001" s="100"/>
      <c r="AQ1001" s="100"/>
      <c r="AR1001" s="100"/>
      <c r="AS1001" s="100">
        <v>5972</v>
      </c>
      <c r="AT1001" s="100"/>
      <c r="AU1001" s="100"/>
      <c r="AV1001" s="100"/>
      <c r="AW1001" s="100"/>
      <c r="AX1001" s="100"/>
      <c r="AY1001" s="100"/>
      <c r="AZ1001" s="100"/>
      <c r="BA1001" s="100"/>
      <c r="BB1001" s="100">
        <f t="shared" si="252"/>
        <v>5972</v>
      </c>
      <c r="BC1001" s="100">
        <v>13571</v>
      </c>
      <c r="BD1001" s="100"/>
      <c r="BE1001" s="100"/>
      <c r="BF1001" s="100"/>
      <c r="BG1001" s="100"/>
      <c r="BH1001" s="100"/>
      <c r="BI1001" s="100"/>
      <c r="BJ1001" s="100"/>
      <c r="BK1001" s="100"/>
      <c r="BL1001" s="100"/>
      <c r="BM1001" s="100"/>
      <c r="BN1001" s="100"/>
      <c r="BO1001" s="100">
        <f t="shared" si="251"/>
        <v>13571</v>
      </c>
      <c r="BP1001" s="100"/>
      <c r="BQ1001" s="100"/>
      <c r="BR1001" s="100"/>
      <c r="BS1001" s="100"/>
      <c r="BT1001" s="100"/>
      <c r="BU1001" s="100"/>
      <c r="BV1001" s="62"/>
      <c r="BW1001" s="18"/>
      <c r="BX1001" s="18"/>
      <c r="BY1001" s="18"/>
      <c r="BZ1001" s="18">
        <f t="shared" si="255"/>
        <v>0</v>
      </c>
      <c r="CA1001" s="38"/>
      <c r="CB1001" s="38"/>
      <c r="CC1001" s="18"/>
      <c r="CD1001" s="38">
        <v>40449</v>
      </c>
      <c r="CE1001" s="38"/>
      <c r="CF1001" s="38"/>
      <c r="CG1001" s="38"/>
      <c r="CH1001" s="38"/>
      <c r="CI1001" s="38"/>
      <c r="CJ1001" s="38"/>
      <c r="CK1001" s="38"/>
      <c r="CL1001" s="38"/>
      <c r="CM1001" s="38">
        <f t="shared" si="256"/>
        <v>40449</v>
      </c>
      <c r="CN1001" s="38"/>
      <c r="CO1001" s="18"/>
      <c r="CP1001" s="18"/>
      <c r="CQ1001" s="45"/>
      <c r="CR1001" s="45"/>
      <c r="CS1001" s="38"/>
      <c r="CT1001" s="18"/>
      <c r="CU1001" s="38"/>
      <c r="CV1001" s="45"/>
      <c r="CW1001" s="18"/>
      <c r="CX1001" s="18">
        <f t="shared" si="257"/>
        <v>0</v>
      </c>
      <c r="CY1001" s="18">
        <f t="shared" si="258"/>
        <v>0</v>
      </c>
      <c r="CZ1001" s="18">
        <f t="shared" si="259"/>
        <v>0</v>
      </c>
      <c r="DA1001" s="18">
        <f t="shared" si="260"/>
        <v>40449</v>
      </c>
      <c r="DB1001" s="18">
        <f t="shared" si="261"/>
        <v>0</v>
      </c>
      <c r="DC1001" s="18">
        <f t="shared" si="262"/>
        <v>0</v>
      </c>
      <c r="DD1001" s="18">
        <f t="shared" si="263"/>
        <v>0</v>
      </c>
      <c r="DE1001" s="18">
        <f t="shared" si="264"/>
        <v>0</v>
      </c>
      <c r="DF1001" s="18">
        <f t="shared" si="265"/>
        <v>0</v>
      </c>
      <c r="DG1001" s="18">
        <f t="shared" si="266"/>
        <v>0</v>
      </c>
      <c r="DH1001" s="18">
        <f t="shared" si="267"/>
        <v>0</v>
      </c>
      <c r="DI1001" s="18">
        <f t="shared" si="268"/>
        <v>40449</v>
      </c>
      <c r="DJ1001" s="45"/>
      <c r="DK1001" s="38"/>
      <c r="DL1001" s="38"/>
      <c r="DM1001" s="38"/>
      <c r="DN1001" s="18"/>
      <c r="DO1001" s="18"/>
      <c r="DP1001" s="18"/>
      <c r="DQ1001" s="18"/>
      <c r="DR1001" s="18"/>
      <c r="DS1001" s="38"/>
      <c r="DT1001" s="18"/>
      <c r="DU1001" s="18"/>
      <c r="DV1001" s="62">
        <f t="shared" si="269"/>
        <v>0</v>
      </c>
      <c r="DW1001" s="74"/>
      <c r="DX1001" s="45"/>
      <c r="DY1001" s="45"/>
      <c r="DZ1001" s="45"/>
      <c r="EA1001" s="45"/>
      <c r="EB1001" s="45"/>
      <c r="EC1001" s="45"/>
      <c r="ED1001" s="45"/>
      <c r="EE1001" s="45"/>
      <c r="EF1001" s="45"/>
      <c r="EG1001" s="45"/>
      <c r="EH1001" s="45"/>
      <c r="EI1001" s="74">
        <f t="shared" si="270"/>
        <v>0</v>
      </c>
      <c r="EJ1001" s="45">
        <f t="shared" si="271"/>
        <v>0</v>
      </c>
      <c r="EK1001" s="45">
        <f t="shared" si="272"/>
        <v>0</v>
      </c>
      <c r="EL1001" s="45">
        <f t="shared" si="273"/>
        <v>0</v>
      </c>
      <c r="EM1001" s="45">
        <f t="shared" si="274"/>
        <v>0</v>
      </c>
      <c r="EN1001" s="45">
        <f t="shared" si="275"/>
        <v>0</v>
      </c>
      <c r="EO1001" s="45">
        <f t="shared" si="276"/>
        <v>0</v>
      </c>
      <c r="EP1001" s="45">
        <f t="shared" si="277"/>
        <v>0</v>
      </c>
      <c r="EQ1001" s="45">
        <f t="shared" si="278"/>
        <v>0</v>
      </c>
      <c r="ER1001" s="45">
        <f t="shared" si="279"/>
        <v>0</v>
      </c>
      <c r="ES1001" s="45">
        <f t="shared" si="280"/>
        <v>0</v>
      </c>
      <c r="ET1001" s="45">
        <f t="shared" si="281"/>
        <v>0</v>
      </c>
      <c r="EU1001" s="38">
        <v>0.67</v>
      </c>
      <c r="FA1001" s="18">
        <v>10311</v>
      </c>
      <c r="FJ1001" s="18">
        <f t="shared" si="282"/>
        <v>10311</v>
      </c>
      <c r="FT1001" s="45">
        <f t="shared" si="283"/>
        <v>0</v>
      </c>
      <c r="FU1001" s="45">
        <f t="shared" si="284"/>
        <v>10311</v>
      </c>
      <c r="FV1001" s="45">
        <f t="shared" si="285"/>
        <v>0</v>
      </c>
      <c r="FW1001" s="45">
        <f t="shared" si="286"/>
        <v>0</v>
      </c>
      <c r="FX1001" s="45">
        <f t="shared" si="287"/>
        <v>0</v>
      </c>
      <c r="FY1001" s="45">
        <f t="shared" si="288"/>
        <v>0</v>
      </c>
      <c r="FZ1001" s="45">
        <f t="shared" si="289"/>
        <v>0</v>
      </c>
      <c r="GA1001" s="45">
        <f t="shared" si="290"/>
        <v>0</v>
      </c>
      <c r="GB1001" s="45">
        <f t="shared" si="291"/>
        <v>0</v>
      </c>
      <c r="GC1001" s="45">
        <f t="shared" si="292"/>
        <v>0</v>
      </c>
      <c r="GD1001" s="45">
        <f t="shared" si="293"/>
        <v>10311</v>
      </c>
      <c r="GE1001" s="45"/>
      <c r="GF1001" s="45"/>
      <c r="GG1001" s="38"/>
      <c r="GH1001" s="45"/>
      <c r="GI1001" s="45"/>
      <c r="GJ1001" s="45"/>
      <c r="GK1001" s="45"/>
      <c r="GL1001" s="45"/>
      <c r="GM1001" s="45"/>
      <c r="GO1001" s="39">
        <f t="shared" si="253"/>
        <v>0</v>
      </c>
      <c r="GP1001" s="39">
        <f t="shared" si="248"/>
        <v>47794</v>
      </c>
      <c r="GQ1001" s="39">
        <f t="shared" si="249"/>
        <v>56732</v>
      </c>
      <c r="GR1001" s="39">
        <f t="shared" si="294"/>
        <v>104526</v>
      </c>
      <c r="GS1001" t="s">
        <v>420</v>
      </c>
      <c r="GV1001" t="s">
        <v>768</v>
      </c>
      <c r="HB1001" t="s">
        <v>926</v>
      </c>
      <c r="HC1001">
        <v>733</v>
      </c>
      <c r="HD1001">
        <v>473</v>
      </c>
      <c r="HE1001" s="39">
        <v>116000</v>
      </c>
      <c r="HF1001">
        <v>142</v>
      </c>
      <c r="HH1001">
        <v>55280</v>
      </c>
      <c r="HI1001" s="18"/>
      <c r="HK1001" s="18"/>
      <c r="HL1001">
        <v>733</v>
      </c>
      <c r="HQ1001">
        <v>31</v>
      </c>
      <c r="HS1001" t="s">
        <v>768</v>
      </c>
      <c r="HT1001" t="s">
        <v>1267</v>
      </c>
      <c r="HU1001">
        <v>3</v>
      </c>
      <c r="IA1001">
        <v>4</v>
      </c>
      <c r="IF1001" s="63">
        <v>2.1</v>
      </c>
      <c r="IG1001">
        <v>2.8</v>
      </c>
      <c r="II1001" s="35">
        <f t="shared" si="245"/>
        <v>2.8</v>
      </c>
      <c r="IK1001">
        <f t="shared" si="295"/>
        <v>0</v>
      </c>
      <c r="IL1001">
        <v>3.6</v>
      </c>
      <c r="IM1001" s="18">
        <v>9850</v>
      </c>
      <c r="IN1001" s="39" t="s">
        <v>400</v>
      </c>
      <c r="IO1001" s="62">
        <v>10372</v>
      </c>
      <c r="IP1001" s="18">
        <v>10483</v>
      </c>
      <c r="IR1001" s="18">
        <v>354</v>
      </c>
      <c r="IS1001" s="18">
        <v>87</v>
      </c>
      <c r="IX1001" s="18">
        <v>21296</v>
      </c>
      <c r="IY1001" s="18">
        <v>4012</v>
      </c>
      <c r="IZ1001" s="18">
        <v>246</v>
      </c>
      <c r="JB1001" s="18">
        <v>4258</v>
      </c>
      <c r="JD1001" s="18">
        <v>4090</v>
      </c>
      <c r="JE1001" s="18" t="s">
        <v>768</v>
      </c>
      <c r="JF1001" s="18" t="s">
        <v>1094</v>
      </c>
      <c r="JG1001" s="18" t="s">
        <v>1268</v>
      </c>
      <c r="JP1001" s="18" t="s">
        <v>768</v>
      </c>
      <c r="JQ1001" s="18" t="s">
        <v>1079</v>
      </c>
      <c r="JR1001" s="18">
        <v>5400</v>
      </c>
      <c r="JU1001" s="18">
        <v>216</v>
      </c>
      <c r="KF1001" s="18">
        <v>0</v>
      </c>
      <c r="KI1001" s="18">
        <v>62</v>
      </c>
      <c r="KJ1001" s="18">
        <v>48</v>
      </c>
      <c r="KK1001" s="18">
        <v>48</v>
      </c>
      <c r="KL1001" s="18">
        <v>112</v>
      </c>
      <c r="KM1001" s="18">
        <v>0</v>
      </c>
      <c r="ME1001" s="18" t="s">
        <v>766</v>
      </c>
      <c r="MJ1001" s="18" t="s">
        <v>768</v>
      </c>
      <c r="MK1001" s="18" t="s">
        <v>768</v>
      </c>
      <c r="MO1001" s="18">
        <v>112</v>
      </c>
      <c r="MP1001" s="18">
        <v>0</v>
      </c>
      <c r="MQ1001" s="18" t="s">
        <v>766</v>
      </c>
      <c r="MS1001" s="18">
        <v>200000</v>
      </c>
      <c r="NL1001" s="18" t="s">
        <v>766</v>
      </c>
      <c r="NX1001" s="18">
        <f t="shared" si="250"/>
        <v>3201.4602040816189</v>
      </c>
      <c r="NY1001" t="str">
        <f t="shared" si="246"/>
        <v>Mid-range</v>
      </c>
      <c r="NZ1001" t="str">
        <f t="shared" si="247"/>
        <v>Small</v>
      </c>
    </row>
    <row r="1002" spans="1:390" ht="16">
      <c r="A1002" t="s">
        <v>484</v>
      </c>
      <c r="B1002" t="s">
        <v>563</v>
      </c>
      <c r="C1002" s="32" t="s">
        <v>564</v>
      </c>
      <c r="D1002" s="1" t="s">
        <v>404</v>
      </c>
      <c r="E1002" s="8">
        <v>20140</v>
      </c>
      <c r="F1002" s="14" t="s">
        <v>1148</v>
      </c>
      <c r="G1002" s="44">
        <v>5127.2579047618956</v>
      </c>
      <c r="H1002" s="62">
        <v>33722</v>
      </c>
      <c r="I1002" s="100"/>
      <c r="J1002" s="63">
        <v>45</v>
      </c>
      <c r="K1002" s="63">
        <v>7</v>
      </c>
      <c r="R1002" s="63">
        <v>33</v>
      </c>
      <c r="U1002" s="63">
        <v>63</v>
      </c>
      <c r="V1002" s="63">
        <v>507</v>
      </c>
      <c r="AC1002" s="93">
        <v>32078</v>
      </c>
      <c r="AN1002" s="100"/>
      <c r="AO1002" s="59">
        <f t="shared" si="254"/>
        <v>32078</v>
      </c>
      <c r="AP1002" s="100">
        <v>22845</v>
      </c>
      <c r="AQ1002" s="100"/>
      <c r="AR1002" s="100"/>
      <c r="AS1002" s="100"/>
      <c r="AT1002" s="100"/>
      <c r="AU1002" s="100"/>
      <c r="AV1002" s="100"/>
      <c r="AW1002" s="100"/>
      <c r="AX1002" s="100"/>
      <c r="AY1002" s="100"/>
      <c r="AZ1002" s="100"/>
      <c r="BA1002" s="100"/>
      <c r="BB1002" s="100">
        <f t="shared" si="252"/>
        <v>22845</v>
      </c>
      <c r="BC1002" s="100">
        <v>10240</v>
      </c>
      <c r="BD1002" s="100"/>
      <c r="BE1002" s="100"/>
      <c r="BF1002" s="100"/>
      <c r="BG1002" s="100"/>
      <c r="BH1002" s="100"/>
      <c r="BI1002" s="100"/>
      <c r="BJ1002" s="100"/>
      <c r="BK1002" s="100"/>
      <c r="BL1002" s="100"/>
      <c r="BM1002" s="100"/>
      <c r="BN1002" s="100"/>
      <c r="BO1002" s="100">
        <f t="shared" si="251"/>
        <v>10240</v>
      </c>
      <c r="BP1002" s="100">
        <v>0</v>
      </c>
      <c r="BQ1002" s="100"/>
      <c r="BR1002" s="100"/>
      <c r="BS1002" s="100"/>
      <c r="BT1002" s="100"/>
      <c r="BU1002" s="100"/>
      <c r="BV1002" s="62"/>
      <c r="BW1002" s="18"/>
      <c r="BX1002" s="18"/>
      <c r="BY1002" s="18"/>
      <c r="BZ1002" s="18">
        <f t="shared" si="255"/>
        <v>0</v>
      </c>
      <c r="CA1002" s="38">
        <v>29250</v>
      </c>
      <c r="CB1002" s="38"/>
      <c r="CC1002" s="18"/>
      <c r="CD1002" s="38"/>
      <c r="CE1002" s="38"/>
      <c r="CF1002" s="38"/>
      <c r="CG1002" s="38"/>
      <c r="CH1002" s="38"/>
      <c r="CI1002" s="38"/>
      <c r="CJ1002" s="38"/>
      <c r="CK1002" s="38"/>
      <c r="CL1002" s="38"/>
      <c r="CM1002" s="38">
        <f t="shared" si="256"/>
        <v>29250</v>
      </c>
      <c r="CN1002" s="38">
        <v>0</v>
      </c>
      <c r="CO1002" s="18"/>
      <c r="CP1002" s="18"/>
      <c r="CQ1002" s="45"/>
      <c r="CR1002" s="45"/>
      <c r="CS1002" s="38"/>
      <c r="CT1002" s="18"/>
      <c r="CU1002" s="38"/>
      <c r="CV1002" s="45"/>
      <c r="CW1002" s="18"/>
      <c r="CX1002" s="18">
        <f t="shared" si="257"/>
        <v>0</v>
      </c>
      <c r="CY1002" s="18">
        <f t="shared" si="258"/>
        <v>29250</v>
      </c>
      <c r="CZ1002" s="18">
        <f t="shared" si="259"/>
        <v>0</v>
      </c>
      <c r="DA1002" s="18">
        <f t="shared" si="260"/>
        <v>0</v>
      </c>
      <c r="DB1002" s="18">
        <f t="shared" si="261"/>
        <v>0</v>
      </c>
      <c r="DC1002" s="18">
        <f t="shared" si="262"/>
        <v>0</v>
      </c>
      <c r="DD1002" s="18">
        <f t="shared" si="263"/>
        <v>0</v>
      </c>
      <c r="DE1002" s="18">
        <f t="shared" si="264"/>
        <v>0</v>
      </c>
      <c r="DF1002" s="18">
        <f t="shared" si="265"/>
        <v>0</v>
      </c>
      <c r="DG1002" s="18">
        <f t="shared" si="266"/>
        <v>0</v>
      </c>
      <c r="DH1002" s="18">
        <f t="shared" si="267"/>
        <v>0</v>
      </c>
      <c r="DI1002" s="18">
        <f t="shared" si="268"/>
        <v>29250</v>
      </c>
      <c r="DJ1002" s="45">
        <v>0</v>
      </c>
      <c r="DK1002" s="38"/>
      <c r="DL1002" s="38"/>
      <c r="DM1002" s="38"/>
      <c r="DN1002" s="18"/>
      <c r="DO1002" s="18"/>
      <c r="DP1002" s="18"/>
      <c r="DQ1002" s="18"/>
      <c r="DR1002" s="18"/>
      <c r="DS1002" s="38"/>
      <c r="DT1002" s="18"/>
      <c r="DU1002" s="18"/>
      <c r="DV1002" s="62">
        <f t="shared" si="269"/>
        <v>0</v>
      </c>
      <c r="DW1002" s="74">
        <v>1237</v>
      </c>
      <c r="DX1002" s="45"/>
      <c r="DY1002" s="45"/>
      <c r="DZ1002" s="45"/>
      <c r="EA1002" s="45"/>
      <c r="EB1002" s="45"/>
      <c r="EC1002" s="45"/>
      <c r="ED1002" s="45"/>
      <c r="EE1002" s="45"/>
      <c r="EF1002" s="45"/>
      <c r="EG1002" s="45"/>
      <c r="EH1002" s="45"/>
      <c r="EI1002" s="74">
        <f t="shared" si="270"/>
        <v>1237</v>
      </c>
      <c r="EJ1002" s="45">
        <f t="shared" si="271"/>
        <v>1237</v>
      </c>
      <c r="EK1002" s="45">
        <f t="shared" si="272"/>
        <v>0</v>
      </c>
      <c r="EL1002" s="45">
        <f t="shared" si="273"/>
        <v>0</v>
      </c>
      <c r="EM1002" s="45">
        <f t="shared" si="274"/>
        <v>0</v>
      </c>
      <c r="EN1002" s="45">
        <f t="shared" si="275"/>
        <v>0</v>
      </c>
      <c r="EO1002" s="45">
        <f t="shared" si="276"/>
        <v>0</v>
      </c>
      <c r="EP1002" s="45">
        <f t="shared" si="277"/>
        <v>0</v>
      </c>
      <c r="EQ1002" s="45">
        <f t="shared" si="278"/>
        <v>0</v>
      </c>
      <c r="ER1002" s="45">
        <f t="shared" si="279"/>
        <v>0</v>
      </c>
      <c r="ES1002" s="45">
        <f t="shared" si="280"/>
        <v>0</v>
      </c>
      <c r="ET1002" s="45">
        <f t="shared" si="281"/>
        <v>1237</v>
      </c>
      <c r="EU1002" s="38">
        <v>0.75</v>
      </c>
      <c r="FA1002" s="18">
        <v>5991</v>
      </c>
      <c r="FJ1002" s="18">
        <f t="shared" si="282"/>
        <v>5991</v>
      </c>
      <c r="FK1002" s="18">
        <v>0</v>
      </c>
      <c r="FT1002" s="45">
        <f t="shared" si="283"/>
        <v>0</v>
      </c>
      <c r="FU1002" s="45">
        <f t="shared" si="284"/>
        <v>5991</v>
      </c>
      <c r="FV1002" s="45">
        <f t="shared" si="285"/>
        <v>0</v>
      </c>
      <c r="FW1002" s="45">
        <f t="shared" si="286"/>
        <v>0</v>
      </c>
      <c r="FX1002" s="45">
        <f t="shared" si="287"/>
        <v>0</v>
      </c>
      <c r="FY1002" s="45">
        <f t="shared" si="288"/>
        <v>0</v>
      </c>
      <c r="FZ1002" s="45">
        <f t="shared" si="289"/>
        <v>0</v>
      </c>
      <c r="GA1002" s="45">
        <f t="shared" si="290"/>
        <v>0</v>
      </c>
      <c r="GB1002" s="45">
        <f t="shared" si="291"/>
        <v>0</v>
      </c>
      <c r="GC1002" s="45">
        <f t="shared" si="292"/>
        <v>0</v>
      </c>
      <c r="GD1002" s="45">
        <f t="shared" si="293"/>
        <v>5991</v>
      </c>
      <c r="GE1002" s="45">
        <v>9732</v>
      </c>
      <c r="GF1002" s="45"/>
      <c r="GG1002" s="38"/>
      <c r="GH1002" s="45"/>
      <c r="GI1002" s="45"/>
      <c r="GJ1002" s="45"/>
      <c r="GK1002" s="45"/>
      <c r="GL1002" s="45"/>
      <c r="GM1002" s="45"/>
      <c r="GO1002" s="39">
        <f t="shared" si="253"/>
        <v>9732</v>
      </c>
      <c r="GP1002" s="39">
        <f t="shared" si="248"/>
        <v>42318</v>
      </c>
      <c r="GQ1002" s="39">
        <f t="shared" si="249"/>
        <v>59323</v>
      </c>
      <c r="GR1002" s="39">
        <f t="shared" si="294"/>
        <v>111373</v>
      </c>
      <c r="GS1002" t="s">
        <v>420</v>
      </c>
      <c r="GU1002" t="s">
        <v>937</v>
      </c>
      <c r="GV1002" t="s">
        <v>766</v>
      </c>
      <c r="GX1002" t="s">
        <v>938</v>
      </c>
      <c r="HC1002">
        <v>60</v>
      </c>
      <c r="HD1002" s="39">
        <v>1095</v>
      </c>
      <c r="HE1002" s="39">
        <v>28025</v>
      </c>
      <c r="HF1002">
        <v>41</v>
      </c>
      <c r="HG1002">
        <v>0</v>
      </c>
      <c r="HH1002" s="39">
        <v>27273</v>
      </c>
      <c r="HI1002" s="18"/>
      <c r="HJ1002">
        <v>1</v>
      </c>
      <c r="HK1002" s="18">
        <v>3269</v>
      </c>
      <c r="HL1002">
        <v>0</v>
      </c>
      <c r="HO1002">
        <v>639</v>
      </c>
      <c r="HP1002">
        <v>0</v>
      </c>
      <c r="HQ1002">
        <v>0</v>
      </c>
      <c r="HR1002">
        <v>0</v>
      </c>
      <c r="HS1002" t="s">
        <v>766</v>
      </c>
      <c r="HU1002">
        <v>3</v>
      </c>
      <c r="IA1002">
        <v>4</v>
      </c>
      <c r="IF1002" s="63">
        <v>1</v>
      </c>
      <c r="IG1002">
        <v>3.33</v>
      </c>
      <c r="II1002" s="35">
        <f t="shared" si="245"/>
        <v>3.33</v>
      </c>
      <c r="IK1002">
        <f t="shared" si="295"/>
        <v>0</v>
      </c>
      <c r="IL1002">
        <v>4</v>
      </c>
      <c r="IM1002" s="18">
        <v>2678</v>
      </c>
      <c r="IN1002" s="39" t="s">
        <v>411</v>
      </c>
      <c r="IO1002" s="62">
        <v>4948</v>
      </c>
      <c r="IP1002" s="18">
        <v>8877</v>
      </c>
      <c r="IQ1002" s="18">
        <v>0</v>
      </c>
      <c r="IR1002" s="18">
        <v>186</v>
      </c>
      <c r="IS1002" s="18">
        <v>54</v>
      </c>
      <c r="IX1002" s="18">
        <v>14065</v>
      </c>
      <c r="IY1002" s="18">
        <v>78</v>
      </c>
      <c r="IZ1002" s="18">
        <v>177</v>
      </c>
      <c r="JB1002" s="18">
        <v>183</v>
      </c>
      <c r="JC1002" s="18">
        <v>80</v>
      </c>
      <c r="JD1002" s="18">
        <v>53</v>
      </c>
      <c r="JE1002" s="18" t="s">
        <v>768</v>
      </c>
      <c r="JF1002" s="18" t="s">
        <v>1002</v>
      </c>
      <c r="JG1002" s="18" t="s">
        <v>1181</v>
      </c>
      <c r="JP1002" s="18" t="s">
        <v>766</v>
      </c>
      <c r="JR1002" s="18">
        <v>2223</v>
      </c>
      <c r="JU1002" s="18">
        <v>67</v>
      </c>
      <c r="KF1002" s="18">
        <v>1</v>
      </c>
      <c r="KG1002" s="18">
        <v>1</v>
      </c>
      <c r="KH1002" s="18">
        <v>33</v>
      </c>
      <c r="KI1002" s="18">
        <v>44</v>
      </c>
      <c r="KJ1002" s="18">
        <v>32</v>
      </c>
      <c r="KK1002" s="18">
        <v>32</v>
      </c>
      <c r="KL1002" s="18">
        <v>0</v>
      </c>
      <c r="KM1002" s="18">
        <v>0</v>
      </c>
      <c r="ME1002" s="18" t="s">
        <v>766</v>
      </c>
      <c r="MJ1002" s="18" t="s">
        <v>766</v>
      </c>
      <c r="MK1002" s="18" t="s">
        <v>766</v>
      </c>
      <c r="MO1002" s="18">
        <v>0</v>
      </c>
      <c r="MP1002" s="18">
        <v>0</v>
      </c>
      <c r="MQ1002" s="18" t="s">
        <v>768</v>
      </c>
      <c r="MR1002" s="18">
        <v>0</v>
      </c>
      <c r="MS1002" s="18">
        <v>84443</v>
      </c>
      <c r="MU1002" s="18">
        <v>9</v>
      </c>
      <c r="NL1002" s="18" t="s">
        <v>766</v>
      </c>
      <c r="NX1002" s="18">
        <f t="shared" si="250"/>
        <v>1539.7170885170858</v>
      </c>
      <c r="NY1002" t="str">
        <f t="shared" si="246"/>
        <v>Smaller</v>
      </c>
      <c r="NZ1002" t="str">
        <f t="shared" si="247"/>
        <v>Small</v>
      </c>
    </row>
    <row r="1003" spans="1:390" ht="16">
      <c r="A1003" t="s">
        <v>574</v>
      </c>
      <c r="B1003" t="s">
        <v>592</v>
      </c>
      <c r="C1003" s="32" t="s">
        <v>593</v>
      </c>
      <c r="D1003" s="1" t="s">
        <v>404</v>
      </c>
      <c r="E1003" s="8">
        <v>20140</v>
      </c>
      <c r="F1003" s="14" t="s">
        <v>1148</v>
      </c>
      <c r="G1003" s="44">
        <v>6557.6994285714536</v>
      </c>
      <c r="H1003" s="62">
        <v>53346</v>
      </c>
      <c r="I1003" s="100"/>
      <c r="J1003" s="63">
        <v>70</v>
      </c>
      <c r="K1003" s="63">
        <v>10</v>
      </c>
      <c r="R1003" s="63">
        <v>30</v>
      </c>
      <c r="U1003" s="63">
        <v>80</v>
      </c>
      <c r="V1003" s="63">
        <v>300</v>
      </c>
      <c r="AC1003" s="93">
        <v>32637</v>
      </c>
      <c r="AL1003" s="93">
        <v>2973</v>
      </c>
      <c r="AN1003" s="100"/>
      <c r="AO1003" s="59">
        <f t="shared" si="254"/>
        <v>35610</v>
      </c>
      <c r="AP1003" s="100"/>
      <c r="AQ1003" s="100"/>
      <c r="AR1003" s="100"/>
      <c r="AS1003" s="100"/>
      <c r="AT1003" s="100"/>
      <c r="AU1003" s="100"/>
      <c r="AV1003" s="100"/>
      <c r="AW1003" s="100"/>
      <c r="AX1003" s="100"/>
      <c r="AY1003" s="100">
        <v>1422</v>
      </c>
      <c r="AZ1003" s="100"/>
      <c r="BA1003" s="100"/>
      <c r="BB1003" s="100">
        <f t="shared" si="252"/>
        <v>1422</v>
      </c>
      <c r="BC1003" s="100"/>
      <c r="BD1003" s="100"/>
      <c r="BE1003" s="100"/>
      <c r="BF1003" s="100"/>
      <c r="BG1003" s="100"/>
      <c r="BH1003" s="100"/>
      <c r="BI1003" s="100"/>
      <c r="BJ1003" s="100"/>
      <c r="BK1003" s="100"/>
      <c r="BL1003" s="100">
        <v>4149</v>
      </c>
      <c r="BM1003" s="100">
        <v>53</v>
      </c>
      <c r="BN1003" s="100"/>
      <c r="BO1003" s="100">
        <f t="shared" si="251"/>
        <v>4202</v>
      </c>
      <c r="BP1003" s="62"/>
      <c r="BQ1003" s="62"/>
      <c r="BR1003" s="62"/>
      <c r="BS1003" s="62"/>
      <c r="BT1003" s="62"/>
      <c r="BU1003" s="62"/>
      <c r="BV1003" s="62"/>
      <c r="BW1003" s="18"/>
      <c r="BX1003" s="18"/>
      <c r="BY1003" s="18"/>
      <c r="BZ1003" s="18">
        <f t="shared" si="255"/>
        <v>0</v>
      </c>
      <c r="CA1003" s="38"/>
      <c r="CB1003" s="38"/>
      <c r="CC1003" s="18"/>
      <c r="CD1003" s="38"/>
      <c r="CE1003" s="38"/>
      <c r="CF1003" s="38"/>
      <c r="CG1003" s="38"/>
      <c r="CH1003" s="38"/>
      <c r="CI1003" s="38"/>
      <c r="CJ1003" s="38">
        <v>20482</v>
      </c>
      <c r="CK1003" s="38"/>
      <c r="CL1003" s="38"/>
      <c r="CM1003" s="38">
        <f t="shared" si="256"/>
        <v>20482</v>
      </c>
      <c r="CN1003" s="38"/>
      <c r="CO1003" s="18"/>
      <c r="CP1003" s="18"/>
      <c r="CQ1003" s="45"/>
      <c r="CR1003" s="45"/>
      <c r="CS1003" s="38"/>
      <c r="CT1003" s="18"/>
      <c r="CU1003" s="38"/>
      <c r="CV1003" s="45"/>
      <c r="CW1003" s="18"/>
      <c r="CX1003" s="18">
        <f t="shared" si="257"/>
        <v>0</v>
      </c>
      <c r="CY1003" s="18">
        <f t="shared" si="258"/>
        <v>0</v>
      </c>
      <c r="CZ1003" s="18">
        <f t="shared" si="259"/>
        <v>0</v>
      </c>
      <c r="DA1003" s="18">
        <f t="shared" si="260"/>
        <v>0</v>
      </c>
      <c r="DB1003" s="18">
        <f t="shared" si="261"/>
        <v>0</v>
      </c>
      <c r="DC1003" s="18">
        <f t="shared" si="262"/>
        <v>0</v>
      </c>
      <c r="DD1003" s="18">
        <f t="shared" si="263"/>
        <v>0</v>
      </c>
      <c r="DE1003" s="18">
        <f t="shared" si="264"/>
        <v>0</v>
      </c>
      <c r="DF1003" s="18">
        <f t="shared" si="265"/>
        <v>0</v>
      </c>
      <c r="DG1003" s="18">
        <f t="shared" si="266"/>
        <v>20482</v>
      </c>
      <c r="DH1003" s="18">
        <f t="shared" si="267"/>
        <v>0</v>
      </c>
      <c r="DI1003" s="18">
        <f t="shared" si="268"/>
        <v>20482</v>
      </c>
      <c r="DJ1003" s="45"/>
      <c r="DK1003" s="38"/>
      <c r="DL1003" s="38"/>
      <c r="DM1003" s="38"/>
      <c r="DN1003" s="18"/>
      <c r="DO1003" s="18"/>
      <c r="DP1003" s="18"/>
      <c r="DQ1003" s="18"/>
      <c r="DR1003" s="18"/>
      <c r="DS1003" s="38"/>
      <c r="DT1003" s="18"/>
      <c r="DU1003" s="18"/>
      <c r="DV1003" s="62">
        <f t="shared" si="269"/>
        <v>0</v>
      </c>
      <c r="DW1003" s="74">
        <v>1818</v>
      </c>
      <c r="DX1003" s="45"/>
      <c r="DY1003" s="45"/>
      <c r="DZ1003" s="45"/>
      <c r="EA1003" s="45"/>
      <c r="EB1003" s="45"/>
      <c r="EC1003" s="45"/>
      <c r="ED1003" s="45"/>
      <c r="EE1003" s="45"/>
      <c r="EF1003" s="45"/>
      <c r="EG1003" s="45"/>
      <c r="EH1003" s="45"/>
      <c r="EI1003" s="74">
        <f t="shared" si="270"/>
        <v>1818</v>
      </c>
      <c r="EJ1003" s="45">
        <f t="shared" si="271"/>
        <v>1818</v>
      </c>
      <c r="EK1003" s="45">
        <f t="shared" si="272"/>
        <v>0</v>
      </c>
      <c r="EL1003" s="45">
        <f t="shared" si="273"/>
        <v>0</v>
      </c>
      <c r="EM1003" s="45">
        <f t="shared" si="274"/>
        <v>0</v>
      </c>
      <c r="EN1003" s="45">
        <f t="shared" si="275"/>
        <v>0</v>
      </c>
      <c r="EO1003" s="45">
        <f t="shared" si="276"/>
        <v>0</v>
      </c>
      <c r="EP1003" s="45">
        <f t="shared" si="277"/>
        <v>0</v>
      </c>
      <c r="EQ1003" s="45">
        <f t="shared" si="278"/>
        <v>0</v>
      </c>
      <c r="ER1003" s="45">
        <f t="shared" si="279"/>
        <v>0</v>
      </c>
      <c r="ES1003" s="45">
        <f t="shared" si="280"/>
        <v>0</v>
      </c>
      <c r="ET1003" s="45">
        <f t="shared" si="281"/>
        <v>1818</v>
      </c>
      <c r="EU1003" s="38">
        <v>0.61</v>
      </c>
      <c r="FJ1003" s="18">
        <f t="shared" si="282"/>
        <v>0</v>
      </c>
      <c r="FT1003" s="45">
        <f t="shared" si="283"/>
        <v>0</v>
      </c>
      <c r="FU1003" s="45">
        <f t="shared" si="284"/>
        <v>0</v>
      </c>
      <c r="FV1003" s="45">
        <f t="shared" si="285"/>
        <v>0</v>
      </c>
      <c r="FW1003" s="45">
        <f t="shared" si="286"/>
        <v>0</v>
      </c>
      <c r="FX1003" s="45">
        <f t="shared" si="287"/>
        <v>0</v>
      </c>
      <c r="FY1003" s="45">
        <f t="shared" si="288"/>
        <v>0</v>
      </c>
      <c r="FZ1003" s="45">
        <f t="shared" si="289"/>
        <v>0</v>
      </c>
      <c r="GA1003" s="45">
        <f t="shared" si="290"/>
        <v>0</v>
      </c>
      <c r="GB1003" s="45">
        <f t="shared" si="291"/>
        <v>0</v>
      </c>
      <c r="GC1003" s="45">
        <f t="shared" si="292"/>
        <v>0</v>
      </c>
      <c r="GD1003" s="45">
        <f t="shared" si="293"/>
        <v>0</v>
      </c>
      <c r="GE1003" s="45">
        <v>1945</v>
      </c>
      <c r="GF1003" s="45"/>
      <c r="GG1003" s="38"/>
      <c r="GH1003" s="45"/>
      <c r="GI1003" s="45"/>
      <c r="GJ1003" s="45"/>
      <c r="GK1003" s="45"/>
      <c r="GL1003" s="45"/>
      <c r="GM1003" s="45">
        <v>2800</v>
      </c>
      <c r="GO1003" s="39">
        <f t="shared" si="253"/>
        <v>4745</v>
      </c>
      <c r="GP1003" s="39">
        <f t="shared" si="248"/>
        <v>39812</v>
      </c>
      <c r="GQ1003" s="39">
        <f t="shared" si="249"/>
        <v>23722</v>
      </c>
      <c r="GR1003" s="39">
        <f t="shared" si="294"/>
        <v>68279</v>
      </c>
      <c r="GS1003" t="s">
        <v>942</v>
      </c>
      <c r="GT1003" t="s">
        <v>416</v>
      </c>
      <c r="GV1003" t="s">
        <v>768</v>
      </c>
      <c r="GX1003" t="s">
        <v>938</v>
      </c>
      <c r="HC1003" s="39">
        <v>1401</v>
      </c>
      <c r="HD1003" s="39">
        <v>2053</v>
      </c>
      <c r="HE1003">
        <v>434</v>
      </c>
      <c r="HF1003">
        <v>60</v>
      </c>
      <c r="HG1003">
        <v>0</v>
      </c>
      <c r="HH1003" s="39">
        <v>63563</v>
      </c>
      <c r="HI1003" s="18"/>
      <c r="HJ1003">
        <v>106</v>
      </c>
      <c r="HK1003" s="18">
        <v>11</v>
      </c>
      <c r="HL1003" s="39">
        <v>1525</v>
      </c>
      <c r="HM1003" s="39"/>
      <c r="HN1003" s="39"/>
      <c r="HO1003">
        <v>6</v>
      </c>
      <c r="HP1003">
        <v>6</v>
      </c>
      <c r="HQ1003">
        <v>14</v>
      </c>
      <c r="HR1003">
        <v>127</v>
      </c>
      <c r="HS1003" t="s">
        <v>766</v>
      </c>
      <c r="HU1003">
        <v>3</v>
      </c>
      <c r="IA1003">
        <v>4</v>
      </c>
      <c r="IF1003" s="63">
        <v>0.3</v>
      </c>
      <c r="IG1003">
        <v>3.66</v>
      </c>
      <c r="II1003" s="35">
        <f t="shared" si="245"/>
        <v>3.66</v>
      </c>
      <c r="IJ1003">
        <v>0</v>
      </c>
      <c r="IK1003">
        <f t="shared" si="295"/>
        <v>0</v>
      </c>
      <c r="IL1003">
        <v>3.84</v>
      </c>
      <c r="IM1003" s="18">
        <v>4533</v>
      </c>
      <c r="IN1003" s="39" t="s">
        <v>411</v>
      </c>
      <c r="IO1003" s="62">
        <v>8326</v>
      </c>
      <c r="IP1003" s="18">
        <v>27599</v>
      </c>
      <c r="IQ1003" s="18">
        <v>2637</v>
      </c>
      <c r="IR1003" s="18">
        <v>606</v>
      </c>
      <c r="IS1003" s="18">
        <v>365</v>
      </c>
      <c r="IX1003" s="18">
        <v>39533</v>
      </c>
      <c r="IY1003" s="18">
        <v>18</v>
      </c>
      <c r="IZ1003" s="18">
        <v>0</v>
      </c>
      <c r="JB1003" s="18">
        <v>11</v>
      </c>
      <c r="JC1003" s="18">
        <v>74</v>
      </c>
      <c r="JD1003" s="18">
        <v>24</v>
      </c>
      <c r="JE1003" s="18" t="s">
        <v>768</v>
      </c>
      <c r="JF1003" s="18" t="s">
        <v>1269</v>
      </c>
      <c r="JG1003" s="18" t="s">
        <v>1270</v>
      </c>
      <c r="JH1003" s="18" t="s">
        <v>1111</v>
      </c>
      <c r="JI1003" s="18" t="s">
        <v>1271</v>
      </c>
      <c r="JJ1003" s="18" t="s">
        <v>1272</v>
      </c>
      <c r="JK1003" s="18" t="s">
        <v>1109</v>
      </c>
      <c r="JL1003" s="18" t="s">
        <v>1110</v>
      </c>
      <c r="JM1003" s="18" t="s">
        <v>1273</v>
      </c>
      <c r="JN1003" s="18" t="s">
        <v>1274</v>
      </c>
      <c r="JP1003" s="18" t="s">
        <v>766</v>
      </c>
      <c r="JR1003" s="18">
        <v>2507</v>
      </c>
      <c r="JU1003" s="18">
        <v>98</v>
      </c>
      <c r="KF1003" s="18">
        <v>1</v>
      </c>
      <c r="KG1003" s="18">
        <v>1</v>
      </c>
      <c r="KH1003" s="18">
        <v>14</v>
      </c>
      <c r="KI1003" s="18">
        <v>47.5</v>
      </c>
      <c r="KJ1003" s="18">
        <v>38</v>
      </c>
      <c r="KK1003" s="18">
        <v>38</v>
      </c>
      <c r="KL1003" s="18">
        <v>0</v>
      </c>
      <c r="KM1003" s="18">
        <v>0</v>
      </c>
      <c r="ME1003" s="18" t="s">
        <v>766</v>
      </c>
      <c r="MJ1003" s="18" t="s">
        <v>768</v>
      </c>
      <c r="MK1003" s="18" t="s">
        <v>766</v>
      </c>
      <c r="MO1003" s="18">
        <v>0</v>
      </c>
      <c r="MP1003" s="18">
        <v>0</v>
      </c>
      <c r="MQ1003" s="18" t="s">
        <v>766</v>
      </c>
      <c r="MS1003" s="18">
        <v>136123</v>
      </c>
      <c r="MU1003" s="18">
        <v>20</v>
      </c>
      <c r="NL1003" s="18" t="s">
        <v>768</v>
      </c>
      <c r="NP1003" s="18" t="s">
        <v>1150</v>
      </c>
      <c r="NW1003" s="18" t="s">
        <v>1173</v>
      </c>
      <c r="NX1003" s="18">
        <f t="shared" si="250"/>
        <v>1791.7211553473917</v>
      </c>
      <c r="NY1003" t="str">
        <f t="shared" si="246"/>
        <v>Mid-range</v>
      </c>
      <c r="NZ1003" t="str">
        <f t="shared" si="247"/>
        <v>Small</v>
      </c>
    </row>
    <row r="1004" spans="1:390" ht="16">
      <c r="A1004" t="s">
        <v>670</v>
      </c>
      <c r="B1004" t="s">
        <v>671</v>
      </c>
      <c r="C1004" s="32" t="s">
        <v>672</v>
      </c>
      <c r="D1004" s="31" t="s">
        <v>393</v>
      </c>
      <c r="E1004" s="8">
        <v>20140</v>
      </c>
      <c r="F1004" s="14" t="s">
        <v>1148</v>
      </c>
      <c r="G1004" s="44">
        <v>6977.5666666666539</v>
      </c>
      <c r="H1004" s="62">
        <v>25838</v>
      </c>
      <c r="I1004" s="100"/>
      <c r="J1004" s="63">
        <v>73</v>
      </c>
      <c r="K1004" s="63">
        <v>13</v>
      </c>
      <c r="R1004" s="63">
        <v>24</v>
      </c>
      <c r="U1004" s="63">
        <v>59</v>
      </c>
      <c r="V1004" s="63">
        <v>455</v>
      </c>
      <c r="AC1004" s="93">
        <v>34663.879999999997</v>
      </c>
      <c r="AD1004" s="76">
        <v>0</v>
      </c>
      <c r="AF1004" s="93">
        <v>0</v>
      </c>
      <c r="AG1004" s="93">
        <v>0</v>
      </c>
      <c r="AK1004" s="93">
        <v>0</v>
      </c>
      <c r="AL1004" s="93">
        <v>3646.99</v>
      </c>
      <c r="AM1004" s="93">
        <v>0</v>
      </c>
      <c r="AN1004" s="100"/>
      <c r="AO1004" s="59">
        <f t="shared" si="254"/>
        <v>38310.869999999995</v>
      </c>
      <c r="AP1004" s="100">
        <v>0</v>
      </c>
      <c r="AQ1004" s="100">
        <v>0</v>
      </c>
      <c r="AR1004" s="100"/>
      <c r="AS1004" s="100">
        <v>0</v>
      </c>
      <c r="AT1004" s="100">
        <v>0</v>
      </c>
      <c r="AU1004" s="100"/>
      <c r="AV1004" s="100"/>
      <c r="AW1004" s="100">
        <v>0</v>
      </c>
      <c r="AX1004" s="100">
        <v>0</v>
      </c>
      <c r="AY1004" s="100">
        <v>0</v>
      </c>
      <c r="AZ1004" s="100">
        <v>0</v>
      </c>
      <c r="BA1004" s="100"/>
      <c r="BB1004" s="100">
        <f t="shared" si="252"/>
        <v>0</v>
      </c>
      <c r="BC1004" s="100">
        <v>6227.53</v>
      </c>
      <c r="BD1004" s="100"/>
      <c r="BE1004" s="100">
        <v>0</v>
      </c>
      <c r="BF1004" s="100">
        <v>0</v>
      </c>
      <c r="BG1004" s="100">
        <v>0</v>
      </c>
      <c r="BH1004" s="100"/>
      <c r="BI1004" s="100"/>
      <c r="BJ1004" s="100">
        <v>0</v>
      </c>
      <c r="BK1004" s="100">
        <v>0</v>
      </c>
      <c r="BL1004" s="100">
        <v>0</v>
      </c>
      <c r="BM1004" s="100">
        <v>0</v>
      </c>
      <c r="BN1004" s="100"/>
      <c r="BO1004" s="100">
        <f t="shared" si="251"/>
        <v>6227.53</v>
      </c>
      <c r="BP1004" s="100">
        <v>0</v>
      </c>
      <c r="BQ1004" s="100">
        <v>0</v>
      </c>
      <c r="BR1004" s="100">
        <v>0</v>
      </c>
      <c r="BS1004" s="100">
        <v>0</v>
      </c>
      <c r="BT1004" s="100"/>
      <c r="BU1004" s="100"/>
      <c r="BV1004" s="62">
        <v>0</v>
      </c>
      <c r="BW1004" s="18">
        <v>0</v>
      </c>
      <c r="BX1004" s="18">
        <v>0</v>
      </c>
      <c r="BY1004" s="18">
        <v>0</v>
      </c>
      <c r="BZ1004" s="18">
        <f t="shared" si="255"/>
        <v>0</v>
      </c>
      <c r="CA1004" s="38">
        <v>41396.17</v>
      </c>
      <c r="CB1004" s="38"/>
      <c r="CC1004" s="18">
        <v>0</v>
      </c>
      <c r="CD1004" s="38">
        <v>0</v>
      </c>
      <c r="CE1004" s="38">
        <v>0</v>
      </c>
      <c r="CF1004" s="38"/>
      <c r="CG1004" s="38">
        <v>0</v>
      </c>
      <c r="CH1004" s="38">
        <v>0</v>
      </c>
      <c r="CI1004" s="38">
        <v>0</v>
      </c>
      <c r="CJ1004" s="38">
        <v>0</v>
      </c>
      <c r="CK1004" s="38">
        <v>0</v>
      </c>
      <c r="CL1004" s="38"/>
      <c r="CM1004" s="38">
        <f t="shared" si="256"/>
        <v>41396.17</v>
      </c>
      <c r="CN1004" s="38">
        <v>0</v>
      </c>
      <c r="CO1004" s="18">
        <v>0</v>
      </c>
      <c r="CP1004" s="18">
        <v>0</v>
      </c>
      <c r="CQ1004" s="45">
        <v>0</v>
      </c>
      <c r="CR1004" s="45"/>
      <c r="CS1004" s="38">
        <v>0</v>
      </c>
      <c r="CT1004" s="18">
        <v>0</v>
      </c>
      <c r="CU1004" s="38">
        <v>0</v>
      </c>
      <c r="CV1004" s="45">
        <v>0</v>
      </c>
      <c r="CW1004" s="18">
        <v>0</v>
      </c>
      <c r="CX1004" s="18">
        <f t="shared" si="257"/>
        <v>0</v>
      </c>
      <c r="CY1004" s="18">
        <f t="shared" si="258"/>
        <v>41396.17</v>
      </c>
      <c r="CZ1004" s="18">
        <f t="shared" si="259"/>
        <v>0</v>
      </c>
      <c r="DA1004" s="18">
        <f t="shared" si="260"/>
        <v>0</v>
      </c>
      <c r="DB1004" s="18">
        <f t="shared" si="261"/>
        <v>0</v>
      </c>
      <c r="DC1004" s="18">
        <f t="shared" si="262"/>
        <v>0</v>
      </c>
      <c r="DD1004" s="18">
        <f t="shared" si="263"/>
        <v>0</v>
      </c>
      <c r="DE1004" s="18">
        <f t="shared" si="264"/>
        <v>0</v>
      </c>
      <c r="DF1004" s="18">
        <f t="shared" si="265"/>
        <v>0</v>
      </c>
      <c r="DG1004" s="18">
        <f t="shared" si="266"/>
        <v>0</v>
      </c>
      <c r="DH1004" s="18">
        <f t="shared" si="267"/>
        <v>0</v>
      </c>
      <c r="DI1004" s="18">
        <f t="shared" si="268"/>
        <v>41396.17</v>
      </c>
      <c r="DJ1004" s="45">
        <v>0</v>
      </c>
      <c r="DK1004" s="38">
        <v>0</v>
      </c>
      <c r="DL1004" s="38"/>
      <c r="DM1004" s="38">
        <v>0</v>
      </c>
      <c r="DN1004" s="18">
        <v>0</v>
      </c>
      <c r="DO1004" s="18"/>
      <c r="DP1004" s="18">
        <v>0</v>
      </c>
      <c r="DQ1004" s="18">
        <v>0</v>
      </c>
      <c r="DR1004" s="18">
        <v>0</v>
      </c>
      <c r="DS1004" s="38">
        <v>0</v>
      </c>
      <c r="DT1004" s="18">
        <v>0</v>
      </c>
      <c r="DU1004" s="18"/>
      <c r="DV1004" s="62">
        <f t="shared" si="269"/>
        <v>0</v>
      </c>
      <c r="DW1004" s="74">
        <v>0</v>
      </c>
      <c r="DX1004" s="45">
        <v>0</v>
      </c>
      <c r="DY1004" s="45"/>
      <c r="DZ1004" s="45">
        <v>0</v>
      </c>
      <c r="EA1004" s="45">
        <v>0</v>
      </c>
      <c r="EB1004" s="45"/>
      <c r="EC1004" s="45">
        <v>0</v>
      </c>
      <c r="ED1004" s="45">
        <v>0</v>
      </c>
      <c r="EE1004" s="45">
        <v>0</v>
      </c>
      <c r="EF1004" s="45">
        <v>0</v>
      </c>
      <c r="EG1004" s="45">
        <v>0</v>
      </c>
      <c r="EH1004" s="45"/>
      <c r="EI1004" s="74">
        <f t="shared" si="270"/>
        <v>0</v>
      </c>
      <c r="EJ1004" s="45">
        <f t="shared" si="271"/>
        <v>0</v>
      </c>
      <c r="EK1004" s="45">
        <f t="shared" si="272"/>
        <v>0</v>
      </c>
      <c r="EL1004" s="45">
        <f t="shared" si="273"/>
        <v>0</v>
      </c>
      <c r="EM1004" s="45">
        <f t="shared" si="274"/>
        <v>0</v>
      </c>
      <c r="EN1004" s="45">
        <f t="shared" si="275"/>
        <v>0</v>
      </c>
      <c r="EO1004" s="45">
        <f t="shared" si="276"/>
        <v>0</v>
      </c>
      <c r="EP1004" s="45">
        <f t="shared" si="277"/>
        <v>0</v>
      </c>
      <c r="EQ1004" s="45">
        <f t="shared" si="278"/>
        <v>0</v>
      </c>
      <c r="ER1004" s="45">
        <f t="shared" si="279"/>
        <v>0</v>
      </c>
      <c r="ES1004" s="45">
        <f t="shared" si="280"/>
        <v>0</v>
      </c>
      <c r="ET1004" s="45">
        <f t="shared" si="281"/>
        <v>0</v>
      </c>
      <c r="EU1004" s="38">
        <v>0</v>
      </c>
      <c r="FA1004" s="18">
        <v>0</v>
      </c>
      <c r="FB1004" s="18">
        <v>0</v>
      </c>
      <c r="FC1004" s="18">
        <v>0</v>
      </c>
      <c r="FD1004" s="18">
        <v>0</v>
      </c>
      <c r="FE1004" s="18">
        <v>0</v>
      </c>
      <c r="FF1004" s="18">
        <v>0</v>
      </c>
      <c r="FG1004" s="18">
        <v>0</v>
      </c>
      <c r="FH1004" s="18">
        <v>0</v>
      </c>
      <c r="FI1004" s="18">
        <v>0</v>
      </c>
      <c r="FJ1004" s="18">
        <f t="shared" si="282"/>
        <v>0</v>
      </c>
      <c r="FK1004" s="18">
        <v>0</v>
      </c>
      <c r="FL1004" s="18">
        <v>0</v>
      </c>
      <c r="FM1004" s="18">
        <v>0</v>
      </c>
      <c r="FN1004" s="18">
        <v>0</v>
      </c>
      <c r="FO1004" s="18">
        <v>0</v>
      </c>
      <c r="FP1004" s="18">
        <v>0</v>
      </c>
      <c r="FQ1004" s="18">
        <v>0</v>
      </c>
      <c r="FR1004" s="18">
        <v>0</v>
      </c>
      <c r="FS1004" s="18">
        <v>0</v>
      </c>
      <c r="FT1004" s="45">
        <f t="shared" si="283"/>
        <v>0</v>
      </c>
      <c r="FU1004" s="45">
        <f t="shared" si="284"/>
        <v>0</v>
      </c>
      <c r="FV1004" s="45">
        <f t="shared" si="285"/>
        <v>0</v>
      </c>
      <c r="FW1004" s="45">
        <f t="shared" si="286"/>
        <v>0</v>
      </c>
      <c r="FX1004" s="45">
        <f t="shared" si="287"/>
        <v>0</v>
      </c>
      <c r="FY1004" s="45">
        <f t="shared" si="288"/>
        <v>0</v>
      </c>
      <c r="FZ1004" s="45">
        <f t="shared" si="289"/>
        <v>0</v>
      </c>
      <c r="GA1004" s="45">
        <f t="shared" si="290"/>
        <v>0</v>
      </c>
      <c r="GB1004" s="45">
        <f t="shared" si="291"/>
        <v>0</v>
      </c>
      <c r="GC1004" s="45">
        <f t="shared" si="292"/>
        <v>0</v>
      </c>
      <c r="GD1004" s="45">
        <f t="shared" si="293"/>
        <v>0</v>
      </c>
      <c r="GE1004" s="45">
        <v>0</v>
      </c>
      <c r="GF1004" s="45">
        <v>0</v>
      </c>
      <c r="GG1004" s="38">
        <v>0</v>
      </c>
      <c r="GH1004" s="45">
        <v>0</v>
      </c>
      <c r="GI1004" s="45"/>
      <c r="GJ1004" s="45"/>
      <c r="GK1004" s="45">
        <v>0</v>
      </c>
      <c r="GL1004" s="45">
        <v>0</v>
      </c>
      <c r="GM1004" s="45">
        <v>0</v>
      </c>
      <c r="GN1004">
        <v>0</v>
      </c>
      <c r="GO1004" s="39">
        <f t="shared" si="253"/>
        <v>0</v>
      </c>
      <c r="GP1004" s="39">
        <f t="shared" si="248"/>
        <v>44538.399999999994</v>
      </c>
      <c r="GQ1004" s="39">
        <f t="shared" si="249"/>
        <v>41396.17</v>
      </c>
      <c r="GR1004" s="39">
        <f t="shared" si="294"/>
        <v>85934.569999999992</v>
      </c>
      <c r="GS1004" t="s">
        <v>420</v>
      </c>
      <c r="GU1004" t="s">
        <v>397</v>
      </c>
      <c r="GV1004" t="s">
        <v>766</v>
      </c>
      <c r="GW1004" t="s">
        <v>410</v>
      </c>
      <c r="HC1004">
        <v>1009</v>
      </c>
      <c r="HD1004">
        <v>1307</v>
      </c>
      <c r="HE1004">
        <v>10356</v>
      </c>
      <c r="HF1004">
        <v>52</v>
      </c>
      <c r="HG1004">
        <v>0</v>
      </c>
      <c r="HH1004">
        <v>59070</v>
      </c>
      <c r="HI1004" s="18"/>
      <c r="HJ1004">
        <v>10</v>
      </c>
      <c r="HK1004" s="18">
        <v>0</v>
      </c>
      <c r="HL1004">
        <v>1071</v>
      </c>
      <c r="HO1004">
        <v>194</v>
      </c>
      <c r="HP1004">
        <v>194</v>
      </c>
      <c r="HQ1004">
        <v>2</v>
      </c>
      <c r="HR1004">
        <v>13</v>
      </c>
      <c r="HS1004" t="s">
        <v>766</v>
      </c>
      <c r="HU1004">
        <v>2</v>
      </c>
      <c r="IA1004">
        <v>4</v>
      </c>
      <c r="IF1004" s="63">
        <v>32.450000000000003</v>
      </c>
      <c r="IG1004">
        <v>2.58</v>
      </c>
      <c r="II1004" s="35">
        <f t="shared" si="245"/>
        <v>2.58</v>
      </c>
      <c r="IJ1004">
        <v>0</v>
      </c>
      <c r="IK1004">
        <f t="shared" si="295"/>
        <v>0</v>
      </c>
      <c r="IL1004">
        <v>4</v>
      </c>
      <c r="IM1004" s="18">
        <v>8300</v>
      </c>
      <c r="IN1004" s="39" t="s">
        <v>400</v>
      </c>
      <c r="IO1004" s="62">
        <v>36391</v>
      </c>
      <c r="IP1004" s="18">
        <v>0</v>
      </c>
      <c r="IQ1004" s="18">
        <v>4096</v>
      </c>
      <c r="IR1004" s="18">
        <v>0</v>
      </c>
      <c r="IS1004" s="18">
        <v>0</v>
      </c>
      <c r="IX1004" s="18">
        <v>40487</v>
      </c>
      <c r="IY1004" s="18">
        <v>0</v>
      </c>
      <c r="IZ1004" s="18">
        <v>0</v>
      </c>
      <c r="JB1004" s="18">
        <v>0</v>
      </c>
      <c r="JC1004" s="18">
        <v>0</v>
      </c>
      <c r="JD1004" s="18">
        <v>0</v>
      </c>
      <c r="JE1004" s="18" t="s">
        <v>766</v>
      </c>
      <c r="JP1004" s="18" t="s">
        <v>766</v>
      </c>
      <c r="JR1004" s="18">
        <v>225</v>
      </c>
      <c r="JU1004" s="18">
        <v>73</v>
      </c>
      <c r="KF1004" s="18">
        <v>0</v>
      </c>
      <c r="KG1004" s="18">
        <v>0</v>
      </c>
      <c r="KH1004" s="18">
        <v>0</v>
      </c>
      <c r="KI1004" s="18">
        <v>55</v>
      </c>
      <c r="KJ1004" s="18">
        <v>40</v>
      </c>
      <c r="KK1004" s="18">
        <v>0</v>
      </c>
      <c r="KL1004" s="18">
        <v>0</v>
      </c>
      <c r="KM1004" s="18">
        <v>0</v>
      </c>
      <c r="ME1004" s="18" t="s">
        <v>766</v>
      </c>
      <c r="MJ1004" s="18" t="s">
        <v>766</v>
      </c>
      <c r="MK1004" s="18" t="s">
        <v>766</v>
      </c>
      <c r="MO1004" s="18">
        <v>0</v>
      </c>
      <c r="MP1004" s="18">
        <v>0</v>
      </c>
      <c r="MQ1004" s="18" t="s">
        <v>766</v>
      </c>
      <c r="MS1004" s="18">
        <v>215172</v>
      </c>
      <c r="MU1004" s="18">
        <v>33</v>
      </c>
      <c r="NL1004" s="18" t="s">
        <v>768</v>
      </c>
      <c r="NM1004" s="18" t="s">
        <v>1153</v>
      </c>
      <c r="NX1004" s="18">
        <f t="shared" si="250"/>
        <v>2704.483204134362</v>
      </c>
      <c r="NY1004" t="str">
        <f t="shared" si="246"/>
        <v>Mid-range</v>
      </c>
      <c r="NZ1004" t="str">
        <f t="shared" si="247"/>
        <v>Small</v>
      </c>
    </row>
    <row r="1005" spans="1:390" ht="16">
      <c r="A1005" t="s">
        <v>484</v>
      </c>
      <c r="B1005" t="s">
        <v>485</v>
      </c>
      <c r="C1005" s="32" t="s">
        <v>486</v>
      </c>
      <c r="D1005" s="1" t="s">
        <v>404</v>
      </c>
      <c r="E1005" s="8">
        <v>20140</v>
      </c>
      <c r="F1005" s="14" t="s">
        <v>1148</v>
      </c>
      <c r="G1005" s="44">
        <v>12153.989523809534</v>
      </c>
      <c r="H1005" s="62">
        <v>54421</v>
      </c>
      <c r="I1005" s="100"/>
      <c r="J1005" s="63">
        <v>87</v>
      </c>
      <c r="K1005" s="63">
        <v>12</v>
      </c>
      <c r="R1005" s="63">
        <v>32</v>
      </c>
      <c r="U1005" s="63">
        <v>81</v>
      </c>
      <c r="V1005" s="63">
        <v>452</v>
      </c>
      <c r="AC1005" s="93">
        <v>35309</v>
      </c>
      <c r="AN1005" s="100"/>
      <c r="AO1005" s="59">
        <f t="shared" si="254"/>
        <v>35309</v>
      </c>
      <c r="AP1005" s="100">
        <v>44950</v>
      </c>
      <c r="AQ1005" s="100"/>
      <c r="AR1005" s="100"/>
      <c r="AS1005" s="100"/>
      <c r="AT1005" s="100"/>
      <c r="AU1005" s="100"/>
      <c r="AV1005" s="100"/>
      <c r="AW1005" s="100"/>
      <c r="AX1005" s="100"/>
      <c r="AY1005" s="100"/>
      <c r="AZ1005" s="100"/>
      <c r="BA1005" s="100"/>
      <c r="BB1005" s="100">
        <f t="shared" si="252"/>
        <v>44950</v>
      </c>
      <c r="BC1005" s="100">
        <v>15497</v>
      </c>
      <c r="BD1005" s="100"/>
      <c r="BE1005" s="100"/>
      <c r="BF1005" s="100"/>
      <c r="BG1005" s="100"/>
      <c r="BH1005" s="100"/>
      <c r="BI1005" s="100"/>
      <c r="BJ1005" s="100"/>
      <c r="BK1005" s="100"/>
      <c r="BL1005" s="100"/>
      <c r="BM1005" s="100"/>
      <c r="BN1005" s="100"/>
      <c r="BO1005" s="100">
        <f t="shared" si="251"/>
        <v>15497</v>
      </c>
      <c r="BP1005" s="62">
        <v>0</v>
      </c>
      <c r="BQ1005" s="62"/>
      <c r="BR1005" s="62"/>
      <c r="BS1005" s="62"/>
      <c r="BT1005" s="62"/>
      <c r="BU1005" s="62"/>
      <c r="BV1005" s="62"/>
      <c r="BW1005" s="18"/>
      <c r="BX1005" s="18"/>
      <c r="BY1005" s="18"/>
      <c r="BZ1005" s="18">
        <f t="shared" si="255"/>
        <v>0</v>
      </c>
      <c r="CA1005" s="38">
        <v>43645</v>
      </c>
      <c r="CB1005" s="38"/>
      <c r="CC1005" s="18"/>
      <c r="CD1005" s="38"/>
      <c r="CE1005" s="38"/>
      <c r="CF1005" s="38"/>
      <c r="CG1005" s="38"/>
      <c r="CH1005" s="38"/>
      <c r="CI1005" s="38"/>
      <c r="CJ1005" s="38"/>
      <c r="CK1005" s="38"/>
      <c r="CL1005" s="38"/>
      <c r="CM1005" s="38">
        <f t="shared" si="256"/>
        <v>43645</v>
      </c>
      <c r="CN1005" s="38">
        <v>8100</v>
      </c>
      <c r="CO1005" s="18"/>
      <c r="CP1005" s="18"/>
      <c r="CQ1005" s="45"/>
      <c r="CR1005" s="45"/>
      <c r="CS1005" s="38"/>
      <c r="CT1005" s="18"/>
      <c r="CU1005" s="38"/>
      <c r="CV1005" s="45"/>
      <c r="CW1005" s="18"/>
      <c r="CX1005" s="18">
        <f t="shared" si="257"/>
        <v>8100</v>
      </c>
      <c r="CY1005" s="18">
        <f t="shared" si="258"/>
        <v>51745</v>
      </c>
      <c r="CZ1005" s="18">
        <f t="shared" si="259"/>
        <v>0</v>
      </c>
      <c r="DA1005" s="18">
        <f t="shared" si="260"/>
        <v>0</v>
      </c>
      <c r="DB1005" s="18">
        <f t="shared" si="261"/>
        <v>0</v>
      </c>
      <c r="DC1005" s="18">
        <f t="shared" si="262"/>
        <v>0</v>
      </c>
      <c r="DD1005" s="18">
        <f t="shared" si="263"/>
        <v>0</v>
      </c>
      <c r="DE1005" s="18">
        <f t="shared" si="264"/>
        <v>0</v>
      </c>
      <c r="DF1005" s="18">
        <f t="shared" si="265"/>
        <v>0</v>
      </c>
      <c r="DG1005" s="18">
        <f t="shared" si="266"/>
        <v>0</v>
      </c>
      <c r="DH1005" s="18">
        <f t="shared" si="267"/>
        <v>0</v>
      </c>
      <c r="DI1005" s="18">
        <f t="shared" si="268"/>
        <v>51745</v>
      </c>
      <c r="DJ1005" s="45">
        <v>0</v>
      </c>
      <c r="DK1005" s="38"/>
      <c r="DL1005" s="38"/>
      <c r="DM1005" s="38"/>
      <c r="DN1005" s="18"/>
      <c r="DO1005" s="18"/>
      <c r="DP1005" s="18"/>
      <c r="DQ1005" s="18"/>
      <c r="DR1005" s="18"/>
      <c r="DS1005" s="38"/>
      <c r="DT1005" s="18"/>
      <c r="DU1005" s="18"/>
      <c r="DV1005" s="62">
        <f t="shared" si="269"/>
        <v>0</v>
      </c>
      <c r="DW1005" s="74">
        <v>3334</v>
      </c>
      <c r="DX1005" s="45"/>
      <c r="DY1005" s="45"/>
      <c r="DZ1005" s="45"/>
      <c r="EA1005" s="45"/>
      <c r="EB1005" s="45"/>
      <c r="EC1005" s="45"/>
      <c r="ED1005" s="45"/>
      <c r="EE1005" s="45"/>
      <c r="EF1005" s="45"/>
      <c r="EG1005" s="45"/>
      <c r="EH1005" s="45"/>
      <c r="EI1005" s="74">
        <f t="shared" si="270"/>
        <v>3334</v>
      </c>
      <c r="EJ1005" s="45">
        <f t="shared" si="271"/>
        <v>3334</v>
      </c>
      <c r="EK1005" s="45">
        <f t="shared" si="272"/>
        <v>0</v>
      </c>
      <c r="EL1005" s="45">
        <f t="shared" si="273"/>
        <v>0</v>
      </c>
      <c r="EM1005" s="45">
        <f t="shared" si="274"/>
        <v>0</v>
      </c>
      <c r="EN1005" s="45">
        <f t="shared" si="275"/>
        <v>0</v>
      </c>
      <c r="EO1005" s="45">
        <f t="shared" si="276"/>
        <v>0</v>
      </c>
      <c r="EP1005" s="45">
        <f t="shared" si="277"/>
        <v>0</v>
      </c>
      <c r="EQ1005" s="45">
        <f t="shared" si="278"/>
        <v>0</v>
      </c>
      <c r="ER1005" s="45">
        <f t="shared" si="279"/>
        <v>0</v>
      </c>
      <c r="ES1005" s="45">
        <f t="shared" si="280"/>
        <v>0</v>
      </c>
      <c r="ET1005" s="45">
        <f t="shared" si="281"/>
        <v>3334</v>
      </c>
      <c r="EU1005" s="38">
        <v>4.4999999999999998E-2</v>
      </c>
      <c r="FA1005" s="18">
        <v>12617</v>
      </c>
      <c r="FJ1005" s="18">
        <f t="shared" si="282"/>
        <v>12617</v>
      </c>
      <c r="FK1005" s="18">
        <v>0</v>
      </c>
      <c r="FT1005" s="45">
        <f t="shared" si="283"/>
        <v>0</v>
      </c>
      <c r="FU1005" s="45">
        <f t="shared" si="284"/>
        <v>12617</v>
      </c>
      <c r="FV1005" s="45">
        <f t="shared" si="285"/>
        <v>0</v>
      </c>
      <c r="FW1005" s="45">
        <f t="shared" si="286"/>
        <v>0</v>
      </c>
      <c r="FX1005" s="45">
        <f t="shared" si="287"/>
        <v>0</v>
      </c>
      <c r="FY1005" s="45">
        <f t="shared" si="288"/>
        <v>0</v>
      </c>
      <c r="FZ1005" s="45">
        <f t="shared" si="289"/>
        <v>0</v>
      </c>
      <c r="GA1005" s="45">
        <f t="shared" si="290"/>
        <v>0</v>
      </c>
      <c r="GB1005" s="45">
        <f t="shared" si="291"/>
        <v>0</v>
      </c>
      <c r="GC1005" s="45">
        <f t="shared" si="292"/>
        <v>0</v>
      </c>
      <c r="GD1005" s="45">
        <f t="shared" si="293"/>
        <v>12617</v>
      </c>
      <c r="GE1005" s="45">
        <v>10000</v>
      </c>
      <c r="GF1005" s="45"/>
      <c r="GG1005" s="38"/>
      <c r="GH1005" s="45"/>
      <c r="GI1005" s="45"/>
      <c r="GJ1005" s="45"/>
      <c r="GK1005" s="45"/>
      <c r="GL1005" s="45"/>
      <c r="GM1005" s="45"/>
      <c r="GO1005" s="39">
        <f t="shared" si="253"/>
        <v>10000</v>
      </c>
      <c r="GP1005" s="39">
        <f t="shared" si="248"/>
        <v>50806</v>
      </c>
      <c r="GQ1005" s="39">
        <f t="shared" si="249"/>
        <v>112646</v>
      </c>
      <c r="GR1005" s="39">
        <f t="shared" si="294"/>
        <v>173452</v>
      </c>
      <c r="GS1005" t="s">
        <v>420</v>
      </c>
      <c r="GV1005" t="s">
        <v>768</v>
      </c>
      <c r="GX1005" t="s">
        <v>938</v>
      </c>
      <c r="HC1005">
        <v>718</v>
      </c>
      <c r="HD1005" s="39">
        <v>1789</v>
      </c>
      <c r="HE1005" s="39">
        <v>28702</v>
      </c>
      <c r="HF1005">
        <v>203</v>
      </c>
      <c r="HH1005" s="39">
        <v>72221</v>
      </c>
      <c r="HI1005" s="18"/>
      <c r="HJ1005">
        <v>41</v>
      </c>
      <c r="HK1005" s="18">
        <v>1597</v>
      </c>
      <c r="HL1005">
        <v>873</v>
      </c>
      <c r="HO1005">
        <v>67</v>
      </c>
      <c r="HP1005">
        <v>67</v>
      </c>
      <c r="HQ1005">
        <v>0</v>
      </c>
      <c r="HR1005">
        <v>41</v>
      </c>
      <c r="HS1005" t="s">
        <v>768</v>
      </c>
      <c r="HT1005" t="s">
        <v>1275</v>
      </c>
      <c r="HU1005">
        <v>4</v>
      </c>
      <c r="IA1005">
        <v>7</v>
      </c>
      <c r="IF1005" s="63">
        <v>5.28</v>
      </c>
      <c r="IG1005">
        <v>3.6</v>
      </c>
      <c r="II1005" s="35">
        <f t="shared" si="245"/>
        <v>3.6</v>
      </c>
      <c r="IK1005">
        <f t="shared" si="295"/>
        <v>0</v>
      </c>
      <c r="IL1005">
        <v>7</v>
      </c>
      <c r="IM1005" s="18">
        <v>9032</v>
      </c>
      <c r="IN1005" s="39" t="s">
        <v>411</v>
      </c>
      <c r="IO1005" s="62">
        <v>6987</v>
      </c>
      <c r="IP1005" s="18">
        <v>1756</v>
      </c>
      <c r="IR1005" s="18">
        <v>1015</v>
      </c>
      <c r="IX1005" s="18">
        <v>37275</v>
      </c>
      <c r="IY1005" s="18">
        <v>734</v>
      </c>
      <c r="IZ1005" s="18">
        <v>182</v>
      </c>
      <c r="JB1005" s="18">
        <v>845</v>
      </c>
      <c r="JC1005" s="18">
        <v>240</v>
      </c>
      <c r="JD1005" s="18">
        <v>116</v>
      </c>
      <c r="JE1005" s="18" t="s">
        <v>768</v>
      </c>
      <c r="JF1005" s="18" t="s">
        <v>1276</v>
      </c>
      <c r="JG1005" s="18" t="s">
        <v>1002</v>
      </c>
      <c r="JP1005" s="18" t="s">
        <v>768</v>
      </c>
      <c r="JQ1005" s="18" t="s">
        <v>1079</v>
      </c>
      <c r="JR1005" s="18">
        <v>2269</v>
      </c>
      <c r="JU1005" s="18">
        <v>82</v>
      </c>
      <c r="KF1005" s="18">
        <v>6</v>
      </c>
      <c r="KG1005" s="18">
        <v>6</v>
      </c>
      <c r="KH1005" s="18">
        <v>115</v>
      </c>
      <c r="KI1005" s="18">
        <v>59</v>
      </c>
      <c r="KJ1005" s="18">
        <v>32</v>
      </c>
      <c r="KK1005" s="18">
        <v>32</v>
      </c>
      <c r="KL1005" s="18">
        <v>0</v>
      </c>
      <c r="KM1005" s="18">
        <v>0</v>
      </c>
      <c r="ME1005" s="18" t="s">
        <v>766</v>
      </c>
      <c r="MJ1005" s="18" t="s">
        <v>768</v>
      </c>
      <c r="MK1005" s="18" t="s">
        <v>768</v>
      </c>
      <c r="MO1005" s="18">
        <v>0</v>
      </c>
      <c r="MP1005" s="18">
        <v>0</v>
      </c>
      <c r="MQ1005" s="18" t="s">
        <v>768</v>
      </c>
      <c r="MR1005" s="18">
        <v>2</v>
      </c>
      <c r="MS1005" s="18">
        <v>605506</v>
      </c>
      <c r="MU1005" s="18">
        <v>2</v>
      </c>
      <c r="NL1005" s="18" t="s">
        <v>768</v>
      </c>
      <c r="NM1005" s="18" t="s">
        <v>1153</v>
      </c>
      <c r="NO1005" s="18" t="s">
        <v>1149</v>
      </c>
      <c r="NP1005" s="18" t="s">
        <v>1150</v>
      </c>
      <c r="NX1005" s="18">
        <f t="shared" si="250"/>
        <v>3376.108201058204</v>
      </c>
      <c r="NY1005" t="str">
        <f t="shared" si="246"/>
        <v>Mid-range</v>
      </c>
      <c r="NZ1005" t="str">
        <f t="shared" si="247"/>
        <v>Medium</v>
      </c>
    </row>
    <row r="1006" spans="1:390" ht="16">
      <c r="A1006" t="s">
        <v>589</v>
      </c>
      <c r="B1006" t="s">
        <v>590</v>
      </c>
      <c r="C1006" s="32" t="s">
        <v>591</v>
      </c>
      <c r="D1006" s="31" t="s">
        <v>393</v>
      </c>
      <c r="E1006" s="8">
        <v>20140</v>
      </c>
      <c r="F1006" s="14" t="s">
        <v>1148</v>
      </c>
      <c r="G1006" s="44">
        <v>11337.861714285604</v>
      </c>
      <c r="H1006" s="62">
        <v>33000</v>
      </c>
      <c r="I1006" s="100"/>
      <c r="J1006" s="63">
        <v>109</v>
      </c>
      <c r="K1006" s="63">
        <v>20</v>
      </c>
      <c r="R1006" s="63">
        <v>52</v>
      </c>
      <c r="U1006" s="63">
        <v>107</v>
      </c>
      <c r="V1006" s="63">
        <v>600</v>
      </c>
      <c r="AC1006" s="93">
        <v>36585</v>
      </c>
      <c r="AD1006" s="76">
        <v>0</v>
      </c>
      <c r="AF1006" s="93">
        <v>0</v>
      </c>
      <c r="AG1006" s="93">
        <v>0</v>
      </c>
      <c r="AJ1006" s="93">
        <v>0</v>
      </c>
      <c r="AK1006" s="93">
        <v>0</v>
      </c>
      <c r="AN1006" s="100"/>
      <c r="AO1006" s="59">
        <f t="shared" si="254"/>
        <v>36585</v>
      </c>
      <c r="AP1006" s="100">
        <v>9914</v>
      </c>
      <c r="AQ1006" s="100">
        <v>0</v>
      </c>
      <c r="AR1006" s="100"/>
      <c r="AS1006" s="100">
        <v>0</v>
      </c>
      <c r="AT1006" s="100">
        <v>0</v>
      </c>
      <c r="AU1006" s="100"/>
      <c r="AV1006" s="100"/>
      <c r="AW1006" s="100">
        <v>0</v>
      </c>
      <c r="AX1006" s="100">
        <v>0</v>
      </c>
      <c r="AY1006" s="100"/>
      <c r="AZ1006" s="100"/>
      <c r="BA1006" s="100"/>
      <c r="BB1006" s="100">
        <f t="shared" si="252"/>
        <v>9914</v>
      </c>
      <c r="BC1006" s="100">
        <v>8246</v>
      </c>
      <c r="BD1006" s="100"/>
      <c r="BE1006" s="100">
        <v>0</v>
      </c>
      <c r="BF1006" s="100">
        <v>0</v>
      </c>
      <c r="BG1006" s="100">
        <v>0</v>
      </c>
      <c r="BH1006" s="100"/>
      <c r="BI1006" s="100"/>
      <c r="BJ1006" s="100">
        <v>0</v>
      </c>
      <c r="BK1006" s="100">
        <v>0</v>
      </c>
      <c r="BL1006" s="100"/>
      <c r="BM1006" s="100"/>
      <c r="BN1006" s="100"/>
      <c r="BO1006" s="100">
        <f t="shared" si="251"/>
        <v>8246</v>
      </c>
      <c r="BP1006" s="62">
        <v>0</v>
      </c>
      <c r="BQ1006" s="62">
        <v>0</v>
      </c>
      <c r="BR1006" s="62">
        <v>0</v>
      </c>
      <c r="BS1006" s="62">
        <v>0</v>
      </c>
      <c r="BT1006" s="62"/>
      <c r="BU1006" s="62"/>
      <c r="BV1006" s="62">
        <v>0</v>
      </c>
      <c r="BW1006" s="18">
        <v>0</v>
      </c>
      <c r="BX1006" s="18">
        <v>0</v>
      </c>
      <c r="BY1006" s="18"/>
      <c r="BZ1006" s="18">
        <f t="shared" si="255"/>
        <v>0</v>
      </c>
      <c r="CA1006" s="38">
        <v>14049</v>
      </c>
      <c r="CB1006" s="38"/>
      <c r="CC1006" s="18">
        <v>0</v>
      </c>
      <c r="CD1006" s="38">
        <v>0</v>
      </c>
      <c r="CE1006" s="38">
        <v>0</v>
      </c>
      <c r="CF1006" s="38"/>
      <c r="CG1006" s="38">
        <v>0</v>
      </c>
      <c r="CH1006" s="38">
        <v>0</v>
      </c>
      <c r="CI1006" s="38">
        <v>0</v>
      </c>
      <c r="CJ1006" s="38"/>
      <c r="CK1006" s="38"/>
      <c r="CL1006" s="38"/>
      <c r="CM1006" s="38">
        <f t="shared" si="256"/>
        <v>14049</v>
      </c>
      <c r="CN1006" s="38">
        <v>0</v>
      </c>
      <c r="CO1006" s="18">
        <v>0</v>
      </c>
      <c r="CP1006" s="18">
        <v>0</v>
      </c>
      <c r="CQ1006" s="45">
        <v>0</v>
      </c>
      <c r="CR1006" s="45"/>
      <c r="CS1006" s="38">
        <v>0</v>
      </c>
      <c r="CT1006" s="18">
        <v>0</v>
      </c>
      <c r="CU1006" s="38">
        <v>0</v>
      </c>
      <c r="CV1006" s="45"/>
      <c r="CW1006" s="18"/>
      <c r="CX1006" s="18">
        <f t="shared" si="257"/>
        <v>0</v>
      </c>
      <c r="CY1006" s="18">
        <f t="shared" si="258"/>
        <v>14049</v>
      </c>
      <c r="CZ1006" s="18">
        <f t="shared" si="259"/>
        <v>0</v>
      </c>
      <c r="DA1006" s="18">
        <f t="shared" si="260"/>
        <v>0</v>
      </c>
      <c r="DB1006" s="18">
        <f t="shared" si="261"/>
        <v>0</v>
      </c>
      <c r="DC1006" s="18">
        <f t="shared" si="262"/>
        <v>0</v>
      </c>
      <c r="DD1006" s="18">
        <f t="shared" si="263"/>
        <v>0</v>
      </c>
      <c r="DE1006" s="18">
        <f t="shared" si="264"/>
        <v>0</v>
      </c>
      <c r="DF1006" s="18">
        <f t="shared" si="265"/>
        <v>0</v>
      </c>
      <c r="DG1006" s="18">
        <f t="shared" si="266"/>
        <v>0</v>
      </c>
      <c r="DH1006" s="18">
        <f t="shared" si="267"/>
        <v>0</v>
      </c>
      <c r="DI1006" s="18">
        <f t="shared" si="268"/>
        <v>14049</v>
      </c>
      <c r="DJ1006" s="45">
        <v>0</v>
      </c>
      <c r="DK1006" s="38">
        <v>0</v>
      </c>
      <c r="DL1006" s="38"/>
      <c r="DM1006" s="38">
        <v>0</v>
      </c>
      <c r="DN1006" s="18">
        <v>0</v>
      </c>
      <c r="DO1006" s="18"/>
      <c r="DP1006" s="18">
        <v>0</v>
      </c>
      <c r="DQ1006" s="18">
        <v>0</v>
      </c>
      <c r="DR1006" s="18"/>
      <c r="DS1006" s="38">
        <v>0</v>
      </c>
      <c r="DT1006" s="18"/>
      <c r="DU1006" s="18"/>
      <c r="DV1006" s="62">
        <f t="shared" si="269"/>
        <v>0</v>
      </c>
      <c r="DW1006" s="74">
        <v>2420</v>
      </c>
      <c r="DX1006" s="45">
        <v>0</v>
      </c>
      <c r="DY1006" s="45"/>
      <c r="DZ1006" s="45">
        <v>0</v>
      </c>
      <c r="EA1006" s="45">
        <v>0</v>
      </c>
      <c r="EB1006" s="45"/>
      <c r="EC1006" s="45">
        <v>0</v>
      </c>
      <c r="ED1006" s="45">
        <v>0</v>
      </c>
      <c r="EE1006" s="45"/>
      <c r="EF1006" s="45">
        <v>0</v>
      </c>
      <c r="EG1006" s="45"/>
      <c r="EH1006" s="45"/>
      <c r="EI1006" s="74">
        <f t="shared" si="270"/>
        <v>2420</v>
      </c>
      <c r="EJ1006" s="45">
        <f t="shared" si="271"/>
        <v>2420</v>
      </c>
      <c r="EK1006" s="45">
        <f t="shared" si="272"/>
        <v>0</v>
      </c>
      <c r="EL1006" s="45">
        <f t="shared" si="273"/>
        <v>0</v>
      </c>
      <c r="EM1006" s="45">
        <f t="shared" si="274"/>
        <v>0</v>
      </c>
      <c r="EN1006" s="45">
        <f t="shared" si="275"/>
        <v>0</v>
      </c>
      <c r="EO1006" s="45">
        <f t="shared" si="276"/>
        <v>0</v>
      </c>
      <c r="EP1006" s="45">
        <f t="shared" si="277"/>
        <v>0</v>
      </c>
      <c r="EQ1006" s="45">
        <f t="shared" si="278"/>
        <v>0</v>
      </c>
      <c r="ER1006" s="45">
        <f t="shared" si="279"/>
        <v>0</v>
      </c>
      <c r="ES1006" s="45">
        <f t="shared" si="280"/>
        <v>0</v>
      </c>
      <c r="ET1006" s="45">
        <f t="shared" si="281"/>
        <v>2420</v>
      </c>
      <c r="EU1006" s="38">
        <v>0.62</v>
      </c>
      <c r="FA1006" s="18">
        <v>6467</v>
      </c>
      <c r="FB1006" s="18">
        <v>0</v>
      </c>
      <c r="FC1006" s="18">
        <v>0</v>
      </c>
      <c r="FD1006" s="18">
        <v>0</v>
      </c>
      <c r="FE1006" s="18">
        <v>0</v>
      </c>
      <c r="FF1006" s="18">
        <v>0</v>
      </c>
      <c r="FH1006" s="18">
        <v>0</v>
      </c>
      <c r="FI1006" s="18">
        <v>3750</v>
      </c>
      <c r="FJ1006" s="18">
        <f t="shared" si="282"/>
        <v>10217</v>
      </c>
      <c r="FK1006" s="18">
        <v>382</v>
      </c>
      <c r="FL1006" s="18">
        <v>0</v>
      </c>
      <c r="FM1006" s="18">
        <v>0</v>
      </c>
      <c r="FN1006" s="18">
        <v>0</v>
      </c>
      <c r="FO1006" s="18">
        <v>0</v>
      </c>
      <c r="FP1006" s="18">
        <v>0</v>
      </c>
      <c r="FR1006" s="18">
        <v>0</v>
      </c>
      <c r="FT1006" s="45">
        <f t="shared" si="283"/>
        <v>382</v>
      </c>
      <c r="FU1006" s="45">
        <f t="shared" si="284"/>
        <v>6849</v>
      </c>
      <c r="FV1006" s="45">
        <f t="shared" si="285"/>
        <v>0</v>
      </c>
      <c r="FW1006" s="45">
        <f t="shared" si="286"/>
        <v>0</v>
      </c>
      <c r="FX1006" s="45">
        <f t="shared" si="287"/>
        <v>0</v>
      </c>
      <c r="FY1006" s="45">
        <f t="shared" si="288"/>
        <v>0</v>
      </c>
      <c r="FZ1006" s="45">
        <f t="shared" si="289"/>
        <v>0</v>
      </c>
      <c r="GA1006" s="45">
        <f t="shared" si="290"/>
        <v>0</v>
      </c>
      <c r="GB1006" s="45">
        <f t="shared" si="291"/>
        <v>0</v>
      </c>
      <c r="GC1006" s="45">
        <f t="shared" si="292"/>
        <v>3750</v>
      </c>
      <c r="GD1006" s="45">
        <f t="shared" si="293"/>
        <v>10599</v>
      </c>
      <c r="GE1006" s="45">
        <v>26164</v>
      </c>
      <c r="GF1006" s="45">
        <v>0</v>
      </c>
      <c r="GG1006" s="38">
        <v>0</v>
      </c>
      <c r="GH1006" s="45">
        <v>12500</v>
      </c>
      <c r="GI1006" s="45"/>
      <c r="GJ1006" s="45"/>
      <c r="GK1006" s="45">
        <v>0</v>
      </c>
      <c r="GL1006" s="45">
        <v>0</v>
      </c>
      <c r="GM1006" s="45"/>
      <c r="GO1006" s="39">
        <f t="shared" si="253"/>
        <v>38664</v>
      </c>
      <c r="GP1006" s="39">
        <f t="shared" ref="GP1006:GP1031" si="296">AO1006+BO1006</f>
        <v>44831</v>
      </c>
      <c r="GQ1006" s="39">
        <f t="shared" ref="GQ1006:GQ1031" si="297">BB1006+BZ1006+DI1006+ET1006+GD1006</f>
        <v>36982</v>
      </c>
      <c r="GR1006" s="39">
        <f t="shared" si="294"/>
        <v>120477</v>
      </c>
      <c r="GS1006" t="s">
        <v>420</v>
      </c>
      <c r="GU1006" t="s">
        <v>996</v>
      </c>
      <c r="GV1006" t="s">
        <v>766</v>
      </c>
      <c r="GW1006" t="s">
        <v>410</v>
      </c>
      <c r="HC1006">
        <v>933</v>
      </c>
      <c r="HD1006" s="39">
        <v>4500</v>
      </c>
      <c r="HE1006" s="39">
        <v>25368</v>
      </c>
      <c r="HF1006">
        <v>74</v>
      </c>
      <c r="HG1006">
        <v>13</v>
      </c>
      <c r="HH1006" s="39">
        <v>41945</v>
      </c>
      <c r="HI1006" s="18"/>
      <c r="HJ1006">
        <v>52</v>
      </c>
      <c r="HK1006" s="18">
        <v>101</v>
      </c>
      <c r="HL1006">
        <v>938</v>
      </c>
      <c r="HO1006">
        <v>89</v>
      </c>
      <c r="HP1006">
        <v>91</v>
      </c>
      <c r="HQ1006">
        <v>0</v>
      </c>
      <c r="HR1006">
        <v>54</v>
      </c>
      <c r="HS1006" t="s">
        <v>768</v>
      </c>
      <c r="HT1006" t="s">
        <v>1079</v>
      </c>
      <c r="HU1006">
        <v>2</v>
      </c>
      <c r="IA1006">
        <v>11</v>
      </c>
      <c r="IF1006" s="63">
        <v>2.2999999999999998</v>
      </c>
      <c r="IG1006">
        <v>3.33</v>
      </c>
      <c r="II1006" s="35">
        <f t="shared" si="245"/>
        <v>3.33</v>
      </c>
      <c r="IJ1006">
        <v>0</v>
      </c>
      <c r="IK1006">
        <f t="shared" si="295"/>
        <v>0</v>
      </c>
      <c r="IL1006">
        <v>8.9600000000000009</v>
      </c>
      <c r="IM1006" s="18">
        <v>11734</v>
      </c>
      <c r="IN1006" s="39" t="s">
        <v>411</v>
      </c>
      <c r="IO1006" s="62">
        <v>17064</v>
      </c>
      <c r="IP1006" s="18">
        <v>41266</v>
      </c>
      <c r="IR1006" s="18">
        <v>4522</v>
      </c>
      <c r="IX1006" s="18">
        <v>62850</v>
      </c>
      <c r="IY1006" s="18">
        <v>103</v>
      </c>
      <c r="JB1006" s="18">
        <v>99</v>
      </c>
      <c r="JC1006" s="18">
        <v>605</v>
      </c>
      <c r="JD1006" s="18">
        <v>92</v>
      </c>
      <c r="JE1006" s="18" t="s">
        <v>768</v>
      </c>
      <c r="JF1006" s="18" t="s">
        <v>1114</v>
      </c>
      <c r="JG1006" s="18" t="s">
        <v>1115</v>
      </c>
      <c r="JH1006" s="18" t="s">
        <v>1277</v>
      </c>
      <c r="JI1006" s="18" t="s">
        <v>1278</v>
      </c>
      <c r="JJ1006" s="18" t="s">
        <v>1118</v>
      </c>
      <c r="JK1006" s="18" t="s">
        <v>985</v>
      </c>
      <c r="JL1006" s="18" t="s">
        <v>1279</v>
      </c>
      <c r="JM1006" s="18" t="s">
        <v>1280</v>
      </c>
      <c r="JN1006" s="18" t="s">
        <v>1121</v>
      </c>
      <c r="JO1006" s="18" t="s">
        <v>1281</v>
      </c>
      <c r="JP1006" s="18" t="s">
        <v>768</v>
      </c>
      <c r="JQ1006" s="18" t="s">
        <v>1079</v>
      </c>
      <c r="JR1006" s="18">
        <v>7266</v>
      </c>
      <c r="JU1006" s="18">
        <v>275</v>
      </c>
      <c r="KF1006" s="18">
        <v>0</v>
      </c>
      <c r="KG1006" s="18">
        <v>0</v>
      </c>
      <c r="KH1006" s="18">
        <v>0</v>
      </c>
      <c r="KI1006" s="18">
        <v>56</v>
      </c>
      <c r="KJ1006" s="18">
        <v>56</v>
      </c>
      <c r="KK1006" s="18">
        <v>56</v>
      </c>
      <c r="KL1006" s="18">
        <v>0</v>
      </c>
      <c r="KM1006" s="18">
        <v>0</v>
      </c>
      <c r="ME1006" s="18" t="s">
        <v>768</v>
      </c>
      <c r="MJ1006" s="18" t="s">
        <v>768</v>
      </c>
      <c r="MK1006" s="18" t="s">
        <v>768</v>
      </c>
      <c r="MO1006" s="18">
        <v>0</v>
      </c>
      <c r="MP1006" s="18">
        <v>0</v>
      </c>
      <c r="MQ1006" s="18" t="s">
        <v>766</v>
      </c>
      <c r="MS1006" s="18">
        <v>292146</v>
      </c>
      <c r="NL1006" s="18" t="s">
        <v>768</v>
      </c>
      <c r="NT1006" s="18" t="s">
        <v>942</v>
      </c>
      <c r="NU1006" s="18" t="s">
        <v>1282</v>
      </c>
      <c r="NX1006" s="18">
        <f t="shared" ref="NX1006:NX1031" si="298">G1006/IG1006</f>
        <v>3404.7632775632442</v>
      </c>
      <c r="NY1006" t="str">
        <f t="shared" si="246"/>
        <v>Mid-range</v>
      </c>
      <c r="NZ1006" t="str">
        <f t="shared" si="247"/>
        <v>Medium</v>
      </c>
    </row>
    <row r="1007" spans="1:390" ht="16">
      <c r="A1007" t="s">
        <v>499</v>
      </c>
      <c r="B1007" t="s">
        <v>500</v>
      </c>
      <c r="C1007" s="32" t="s">
        <v>501</v>
      </c>
      <c r="D1007" s="31" t="s">
        <v>393</v>
      </c>
      <c r="E1007" s="8">
        <v>20140</v>
      </c>
      <c r="F1007" s="14" t="s">
        <v>1148</v>
      </c>
      <c r="G1007" s="44">
        <v>8830.7666666667265</v>
      </c>
      <c r="H1007" s="62">
        <v>26000</v>
      </c>
      <c r="I1007" s="100"/>
      <c r="J1007" s="63">
        <v>52</v>
      </c>
      <c r="K1007" s="63">
        <v>2</v>
      </c>
      <c r="R1007" s="63">
        <v>17</v>
      </c>
      <c r="U1007" s="63">
        <v>26</v>
      </c>
      <c r="V1007" s="63">
        <v>233</v>
      </c>
      <c r="AC1007" s="93">
        <v>36587</v>
      </c>
      <c r="AD1007" s="76">
        <v>0</v>
      </c>
      <c r="AF1007" s="93">
        <v>6000</v>
      </c>
      <c r="AG1007" s="93">
        <v>0</v>
      </c>
      <c r="AJ1007" s="93">
        <v>8060</v>
      </c>
      <c r="AK1007" s="93">
        <v>0</v>
      </c>
      <c r="AL1007" s="93">
        <v>0</v>
      </c>
      <c r="AN1007" s="100"/>
      <c r="AO1007" s="59">
        <f t="shared" si="254"/>
        <v>50647</v>
      </c>
      <c r="AP1007" s="100">
        <v>0</v>
      </c>
      <c r="AQ1007" s="100">
        <v>0</v>
      </c>
      <c r="AR1007" s="100"/>
      <c r="AS1007" s="100">
        <v>0</v>
      </c>
      <c r="AT1007" s="100">
        <v>0</v>
      </c>
      <c r="AU1007" s="100"/>
      <c r="AV1007" s="100"/>
      <c r="AW1007" s="100">
        <v>0</v>
      </c>
      <c r="AX1007" s="100">
        <v>0</v>
      </c>
      <c r="AY1007" s="100">
        <v>0</v>
      </c>
      <c r="AZ1007" s="100">
        <v>0</v>
      </c>
      <c r="BA1007" s="100"/>
      <c r="BB1007" s="100">
        <f t="shared" si="252"/>
        <v>0</v>
      </c>
      <c r="BC1007" s="100">
        <v>26850</v>
      </c>
      <c r="BD1007" s="100"/>
      <c r="BE1007" s="100">
        <v>0</v>
      </c>
      <c r="BF1007" s="100">
        <v>0</v>
      </c>
      <c r="BG1007" s="100">
        <v>0</v>
      </c>
      <c r="BH1007" s="100"/>
      <c r="BI1007" s="100"/>
      <c r="BJ1007" s="100">
        <v>0</v>
      </c>
      <c r="BK1007" s="100">
        <v>0</v>
      </c>
      <c r="BL1007" s="100">
        <v>0</v>
      </c>
      <c r="BM1007" s="100">
        <v>0</v>
      </c>
      <c r="BN1007" s="100"/>
      <c r="BO1007" s="100">
        <f t="shared" ref="BO1007:BO1031" si="299">SUM(BC1007:BM1007)</f>
        <v>26850</v>
      </c>
      <c r="BP1007" s="100">
        <v>0</v>
      </c>
      <c r="BQ1007" s="63">
        <v>0</v>
      </c>
      <c r="BR1007" s="100">
        <v>0</v>
      </c>
      <c r="BS1007" s="100">
        <v>0</v>
      </c>
      <c r="BT1007" s="100"/>
      <c r="BU1007" s="100"/>
      <c r="BV1007" s="62">
        <v>0</v>
      </c>
      <c r="BW1007" s="18">
        <v>0</v>
      </c>
      <c r="BX1007" s="18">
        <v>0</v>
      </c>
      <c r="BY1007" s="18">
        <v>0</v>
      </c>
      <c r="BZ1007" s="18">
        <f t="shared" si="255"/>
        <v>0</v>
      </c>
      <c r="CA1007" s="38">
        <v>37732</v>
      </c>
      <c r="CB1007" s="38"/>
      <c r="CC1007" s="18">
        <v>0</v>
      </c>
      <c r="CD1007" s="38">
        <v>0</v>
      </c>
      <c r="CE1007" s="38">
        <v>0</v>
      </c>
      <c r="CF1007" s="38"/>
      <c r="CG1007" s="38">
        <v>0</v>
      </c>
      <c r="CH1007" s="38">
        <v>0</v>
      </c>
      <c r="CI1007" s="38">
        <v>0</v>
      </c>
      <c r="CJ1007" s="38">
        <v>0</v>
      </c>
      <c r="CK1007" s="38">
        <v>0</v>
      </c>
      <c r="CL1007" s="38"/>
      <c r="CM1007" s="38">
        <f t="shared" si="256"/>
        <v>37732</v>
      </c>
      <c r="CN1007" s="38">
        <v>0</v>
      </c>
      <c r="CO1007" s="18">
        <v>0</v>
      </c>
      <c r="CP1007" s="18">
        <v>0</v>
      </c>
      <c r="CQ1007" s="45">
        <v>0</v>
      </c>
      <c r="CR1007" s="45"/>
      <c r="CS1007" s="38">
        <v>0</v>
      </c>
      <c r="CT1007" s="18">
        <v>0</v>
      </c>
      <c r="CU1007" s="38">
        <v>0</v>
      </c>
      <c r="CV1007" s="45">
        <v>0</v>
      </c>
      <c r="CW1007" s="18">
        <v>0</v>
      </c>
      <c r="CX1007" s="18">
        <f t="shared" si="257"/>
        <v>0</v>
      </c>
      <c r="CY1007" s="18">
        <f t="shared" si="258"/>
        <v>37732</v>
      </c>
      <c r="CZ1007" s="18">
        <f t="shared" si="259"/>
        <v>0</v>
      </c>
      <c r="DA1007" s="18">
        <f t="shared" si="260"/>
        <v>0</v>
      </c>
      <c r="DB1007" s="18">
        <f t="shared" si="261"/>
        <v>0</v>
      </c>
      <c r="DC1007" s="18">
        <f t="shared" si="262"/>
        <v>0</v>
      </c>
      <c r="DD1007" s="18">
        <f t="shared" si="263"/>
        <v>0</v>
      </c>
      <c r="DE1007" s="18">
        <f t="shared" si="264"/>
        <v>0</v>
      </c>
      <c r="DF1007" s="18">
        <f t="shared" si="265"/>
        <v>0</v>
      </c>
      <c r="DG1007" s="18">
        <f t="shared" si="266"/>
        <v>0</v>
      </c>
      <c r="DH1007" s="18">
        <f t="shared" si="267"/>
        <v>0</v>
      </c>
      <c r="DI1007" s="18">
        <f t="shared" si="268"/>
        <v>37732</v>
      </c>
      <c r="DJ1007" s="45">
        <v>0</v>
      </c>
      <c r="DK1007" s="38">
        <v>0</v>
      </c>
      <c r="DL1007" s="38"/>
      <c r="DM1007" s="38">
        <v>0</v>
      </c>
      <c r="DN1007" s="18">
        <v>0</v>
      </c>
      <c r="DO1007" s="18"/>
      <c r="DP1007" s="18">
        <v>0</v>
      </c>
      <c r="DQ1007" s="18">
        <v>0</v>
      </c>
      <c r="DR1007" s="18">
        <v>0</v>
      </c>
      <c r="DS1007" s="38">
        <v>0</v>
      </c>
      <c r="DT1007" s="18">
        <v>0</v>
      </c>
      <c r="DU1007" s="18"/>
      <c r="DV1007" s="62">
        <f t="shared" si="269"/>
        <v>0</v>
      </c>
      <c r="DW1007" s="74">
        <v>600</v>
      </c>
      <c r="DX1007" s="45">
        <v>0</v>
      </c>
      <c r="DY1007" s="45"/>
      <c r="DZ1007" s="45">
        <v>0</v>
      </c>
      <c r="EA1007" s="45">
        <v>0</v>
      </c>
      <c r="EB1007" s="45"/>
      <c r="EC1007" s="45">
        <v>0</v>
      </c>
      <c r="ED1007" s="45">
        <v>0</v>
      </c>
      <c r="EE1007" s="45">
        <v>0</v>
      </c>
      <c r="EF1007" s="45">
        <v>0</v>
      </c>
      <c r="EG1007" s="45">
        <v>0</v>
      </c>
      <c r="EH1007" s="45"/>
      <c r="EI1007" s="74">
        <f t="shared" si="270"/>
        <v>600</v>
      </c>
      <c r="EJ1007" s="45">
        <f t="shared" si="271"/>
        <v>600</v>
      </c>
      <c r="EK1007" s="45">
        <f t="shared" si="272"/>
        <v>0</v>
      </c>
      <c r="EL1007" s="45">
        <f t="shared" si="273"/>
        <v>0</v>
      </c>
      <c r="EM1007" s="45">
        <f t="shared" si="274"/>
        <v>0</v>
      </c>
      <c r="EN1007" s="45">
        <f t="shared" si="275"/>
        <v>0</v>
      </c>
      <c r="EO1007" s="45">
        <f t="shared" si="276"/>
        <v>0</v>
      </c>
      <c r="EP1007" s="45">
        <f t="shared" si="277"/>
        <v>0</v>
      </c>
      <c r="EQ1007" s="45">
        <f t="shared" si="278"/>
        <v>0</v>
      </c>
      <c r="ER1007" s="45">
        <f t="shared" si="279"/>
        <v>0</v>
      </c>
      <c r="ES1007" s="45">
        <f t="shared" si="280"/>
        <v>0</v>
      </c>
      <c r="ET1007" s="45">
        <f t="shared" si="281"/>
        <v>600</v>
      </c>
      <c r="EU1007" s="38">
        <v>0</v>
      </c>
      <c r="FA1007" s="18">
        <v>6467</v>
      </c>
      <c r="FB1007" s="18">
        <v>0</v>
      </c>
      <c r="FC1007" s="18">
        <v>0</v>
      </c>
      <c r="FD1007" s="18">
        <v>0</v>
      </c>
      <c r="FE1007" s="18">
        <v>0</v>
      </c>
      <c r="FF1007" s="18">
        <v>0</v>
      </c>
      <c r="FG1007" s="18">
        <v>0</v>
      </c>
      <c r="FH1007" s="18">
        <v>0</v>
      </c>
      <c r="FI1007" s="18">
        <v>0</v>
      </c>
      <c r="FJ1007" s="18">
        <f t="shared" si="282"/>
        <v>6467</v>
      </c>
      <c r="FK1007" s="18">
        <v>0</v>
      </c>
      <c r="FL1007" s="18">
        <v>0</v>
      </c>
      <c r="FM1007" s="18">
        <v>0</v>
      </c>
      <c r="FN1007" s="18">
        <v>0</v>
      </c>
      <c r="FO1007" s="18">
        <v>0</v>
      </c>
      <c r="FP1007" s="18">
        <v>0</v>
      </c>
      <c r="FQ1007" s="18">
        <v>0</v>
      </c>
      <c r="FR1007" s="18">
        <v>0</v>
      </c>
      <c r="FS1007" s="18">
        <v>0</v>
      </c>
      <c r="FT1007" s="45">
        <f t="shared" si="283"/>
        <v>0</v>
      </c>
      <c r="FU1007" s="45">
        <f t="shared" si="284"/>
        <v>6467</v>
      </c>
      <c r="FV1007" s="45">
        <f t="shared" si="285"/>
        <v>0</v>
      </c>
      <c r="FW1007" s="45">
        <f t="shared" si="286"/>
        <v>0</v>
      </c>
      <c r="FX1007" s="45">
        <f t="shared" si="287"/>
        <v>0</v>
      </c>
      <c r="FY1007" s="45">
        <f t="shared" si="288"/>
        <v>0</v>
      </c>
      <c r="FZ1007" s="45">
        <f t="shared" si="289"/>
        <v>0</v>
      </c>
      <c r="GA1007" s="45">
        <f t="shared" si="290"/>
        <v>0</v>
      </c>
      <c r="GB1007" s="45">
        <f t="shared" si="291"/>
        <v>0</v>
      </c>
      <c r="GC1007" s="45">
        <f t="shared" si="292"/>
        <v>0</v>
      </c>
      <c r="GD1007" s="45">
        <f t="shared" si="293"/>
        <v>6467</v>
      </c>
      <c r="GE1007" s="45">
        <v>0</v>
      </c>
      <c r="GF1007" s="45">
        <v>0</v>
      </c>
      <c r="GG1007" s="38">
        <v>0</v>
      </c>
      <c r="GH1007" s="45">
        <v>0</v>
      </c>
      <c r="GI1007" s="45"/>
      <c r="GJ1007" s="45"/>
      <c r="GK1007" s="45">
        <v>0</v>
      </c>
      <c r="GL1007" s="45">
        <v>0</v>
      </c>
      <c r="GM1007" s="45">
        <v>0</v>
      </c>
      <c r="GN1007">
        <v>0</v>
      </c>
      <c r="GO1007" s="39">
        <f t="shared" si="253"/>
        <v>0</v>
      </c>
      <c r="GP1007" s="39">
        <f t="shared" si="296"/>
        <v>77497</v>
      </c>
      <c r="GQ1007" s="39">
        <f t="shared" si="297"/>
        <v>44799</v>
      </c>
      <c r="GR1007" s="39">
        <f t="shared" si="294"/>
        <v>122296</v>
      </c>
      <c r="GS1007" t="s">
        <v>420</v>
      </c>
      <c r="GV1007" t="s">
        <v>768</v>
      </c>
      <c r="GX1007" t="s">
        <v>938</v>
      </c>
      <c r="HC1007" s="39">
        <v>1429</v>
      </c>
      <c r="HD1007" s="39">
        <v>4913</v>
      </c>
      <c r="HE1007" s="39">
        <v>30463</v>
      </c>
      <c r="HF1007">
        <v>145</v>
      </c>
      <c r="HG1007">
        <v>0</v>
      </c>
      <c r="HH1007" s="39">
        <v>88120</v>
      </c>
      <c r="HI1007" s="18"/>
      <c r="HJ1007">
        <v>132</v>
      </c>
      <c r="HK1007" s="18">
        <v>0</v>
      </c>
      <c r="HL1007" s="39">
        <v>1736</v>
      </c>
      <c r="HM1007" s="39"/>
      <c r="HN1007" s="39"/>
      <c r="HO1007">
        <v>349</v>
      </c>
      <c r="HP1007">
        <v>358</v>
      </c>
      <c r="HQ1007">
        <v>85</v>
      </c>
      <c r="HR1007">
        <v>132</v>
      </c>
      <c r="HS1007" t="s">
        <v>766</v>
      </c>
      <c r="HU1007">
        <v>3</v>
      </c>
      <c r="IF1007" s="63">
        <v>0.72499999999999998</v>
      </c>
      <c r="IG1007">
        <v>3.86</v>
      </c>
      <c r="II1007" s="35">
        <f t="shared" si="245"/>
        <v>3.86</v>
      </c>
      <c r="IJ1007">
        <v>3</v>
      </c>
      <c r="IK1007">
        <f t="shared" si="295"/>
        <v>0</v>
      </c>
      <c r="IL1007">
        <v>3</v>
      </c>
      <c r="IM1007" s="18">
        <v>5615</v>
      </c>
      <c r="IN1007" s="39" t="s">
        <v>400</v>
      </c>
      <c r="IO1007" s="62">
        <v>19284</v>
      </c>
      <c r="IP1007" s="18">
        <v>10245</v>
      </c>
      <c r="IQ1007" s="18">
        <v>1500</v>
      </c>
      <c r="IX1007" s="18">
        <v>20784</v>
      </c>
      <c r="JB1007" s="18">
        <v>16</v>
      </c>
      <c r="JC1007" s="18">
        <v>22</v>
      </c>
      <c r="JD1007" s="18">
        <v>16</v>
      </c>
      <c r="JE1007" s="18" t="s">
        <v>768</v>
      </c>
      <c r="JF1007" s="18" t="s">
        <v>1283</v>
      </c>
      <c r="JG1007" s="18" t="s">
        <v>1052</v>
      </c>
      <c r="JP1007" s="18" t="s">
        <v>766</v>
      </c>
      <c r="JR1007" s="18">
        <v>3360</v>
      </c>
      <c r="JU1007" s="18">
        <v>120</v>
      </c>
      <c r="KF1007" s="18">
        <v>1</v>
      </c>
      <c r="KG1007" s="18">
        <v>1</v>
      </c>
      <c r="KH1007" s="18">
        <v>0</v>
      </c>
      <c r="KI1007" s="18">
        <v>59</v>
      </c>
      <c r="KJ1007" s="18">
        <v>40</v>
      </c>
      <c r="KK1007" s="18">
        <v>40</v>
      </c>
      <c r="KL1007" s="18">
        <v>0</v>
      </c>
      <c r="KM1007" s="18">
        <v>0</v>
      </c>
      <c r="ME1007" s="18" t="s">
        <v>766</v>
      </c>
      <c r="MJ1007" s="18" t="s">
        <v>768</v>
      </c>
      <c r="MK1007" s="18" t="s">
        <v>766</v>
      </c>
      <c r="MO1007" s="18">
        <v>0</v>
      </c>
      <c r="MP1007" s="18">
        <v>0</v>
      </c>
      <c r="MQ1007" s="18" t="s">
        <v>766</v>
      </c>
      <c r="MS1007" s="18">
        <v>118876</v>
      </c>
      <c r="NL1007" s="18" t="s">
        <v>768</v>
      </c>
      <c r="NN1007" s="18" t="s">
        <v>1155</v>
      </c>
      <c r="NP1007" s="18" t="s">
        <v>1150</v>
      </c>
      <c r="NT1007" s="18" t="s">
        <v>942</v>
      </c>
      <c r="NU1007" s="18" t="s">
        <v>1284</v>
      </c>
      <c r="NW1007" s="18" t="s">
        <v>1173</v>
      </c>
      <c r="NX1007" s="18">
        <f t="shared" si="298"/>
        <v>2287.7633851468204</v>
      </c>
      <c r="NY1007" t="str">
        <f t="shared" si="246"/>
        <v>Mid-range</v>
      </c>
      <c r="NZ1007" t="str">
        <f t="shared" si="247"/>
        <v>Small</v>
      </c>
    </row>
    <row r="1008" spans="1:390" ht="16">
      <c r="A1008" t="s">
        <v>432</v>
      </c>
      <c r="B1008" t="s">
        <v>721</v>
      </c>
      <c r="C1008" s="32" t="s">
        <v>722</v>
      </c>
      <c r="D1008" s="1" t="s">
        <v>404</v>
      </c>
      <c r="E1008" s="8">
        <v>20140</v>
      </c>
      <c r="F1008" s="14" t="s">
        <v>1148</v>
      </c>
      <c r="G1008" s="44">
        <v>15882.893142857307</v>
      </c>
      <c r="H1008" s="62">
        <v>60000</v>
      </c>
      <c r="I1008" s="100"/>
      <c r="J1008" s="63">
        <v>150</v>
      </c>
      <c r="K1008" s="63">
        <v>6</v>
      </c>
      <c r="R1008" s="63">
        <v>817</v>
      </c>
      <c r="U1008" s="63">
        <v>16</v>
      </c>
      <c r="V1008" s="63">
        <v>24</v>
      </c>
      <c r="AC1008" s="93">
        <v>36868.400000000001</v>
      </c>
      <c r="AM1008" s="93">
        <v>16959.740000000002</v>
      </c>
      <c r="AN1008" s="100"/>
      <c r="AO1008" s="59">
        <f t="shared" si="254"/>
        <v>53828.14</v>
      </c>
      <c r="AP1008" s="100">
        <v>4064.86</v>
      </c>
      <c r="AQ1008" s="100"/>
      <c r="AR1008" s="100"/>
      <c r="AS1008" s="100">
        <v>3706</v>
      </c>
      <c r="AT1008" s="100"/>
      <c r="AU1008" s="100"/>
      <c r="AV1008" s="100"/>
      <c r="AW1008" s="100"/>
      <c r="AX1008" s="100"/>
      <c r="AY1008" s="100"/>
      <c r="AZ1008" s="100"/>
      <c r="BA1008" s="100"/>
      <c r="BB1008" s="100">
        <f t="shared" si="252"/>
        <v>7770.8600000000006</v>
      </c>
      <c r="BC1008" s="100">
        <v>14889.97</v>
      </c>
      <c r="BD1008" s="100"/>
      <c r="BE1008" s="100"/>
      <c r="BF1008" s="100"/>
      <c r="BG1008" s="100">
        <v>8976.69</v>
      </c>
      <c r="BH1008" s="100"/>
      <c r="BI1008" s="100"/>
      <c r="BJ1008" s="100"/>
      <c r="BK1008" s="100"/>
      <c r="BL1008" s="100"/>
      <c r="BM1008" s="100"/>
      <c r="BN1008" s="100"/>
      <c r="BO1008" s="100">
        <f t="shared" si="299"/>
        <v>23866.66</v>
      </c>
      <c r="BP1008" s="100"/>
      <c r="BQ1008" s="100"/>
      <c r="BR1008" s="100"/>
      <c r="BS1008" s="100"/>
      <c r="BT1008" s="100"/>
      <c r="BU1008" s="100"/>
      <c r="BV1008" s="62"/>
      <c r="BW1008" s="18"/>
      <c r="BX1008" s="18"/>
      <c r="BY1008" s="18"/>
      <c r="BZ1008" s="18">
        <f t="shared" si="255"/>
        <v>0</v>
      </c>
      <c r="CA1008" s="38"/>
      <c r="CB1008" s="38"/>
      <c r="CC1008" s="18"/>
      <c r="CD1008" s="38"/>
      <c r="CE1008" s="38"/>
      <c r="CF1008" s="38"/>
      <c r="CG1008" s="38"/>
      <c r="CH1008" s="38">
        <v>3962</v>
      </c>
      <c r="CI1008" s="38"/>
      <c r="CJ1008" s="38"/>
      <c r="CK1008" s="38"/>
      <c r="CL1008" s="38"/>
      <c r="CM1008" s="38">
        <f t="shared" si="256"/>
        <v>3962</v>
      </c>
      <c r="CN1008" s="38"/>
      <c r="CO1008" s="18"/>
      <c r="CP1008" s="18"/>
      <c r="CQ1008" s="45"/>
      <c r="CR1008" s="45"/>
      <c r="CS1008" s="38"/>
      <c r="CT1008" s="18"/>
      <c r="CU1008" s="38"/>
      <c r="CV1008" s="45"/>
      <c r="CW1008" s="18"/>
      <c r="CX1008" s="18">
        <f t="shared" si="257"/>
        <v>0</v>
      </c>
      <c r="CY1008" s="18">
        <f t="shared" si="258"/>
        <v>0</v>
      </c>
      <c r="CZ1008" s="18">
        <f t="shared" si="259"/>
        <v>0</v>
      </c>
      <c r="DA1008" s="18">
        <f t="shared" si="260"/>
        <v>0</v>
      </c>
      <c r="DB1008" s="18">
        <f t="shared" si="261"/>
        <v>0</v>
      </c>
      <c r="DC1008" s="18">
        <f t="shared" si="262"/>
        <v>0</v>
      </c>
      <c r="DD1008" s="18">
        <f t="shared" si="263"/>
        <v>0</v>
      </c>
      <c r="DE1008" s="18">
        <f t="shared" si="264"/>
        <v>3962</v>
      </c>
      <c r="DF1008" s="18">
        <f t="shared" si="265"/>
        <v>0</v>
      </c>
      <c r="DG1008" s="18">
        <f t="shared" si="266"/>
        <v>0</v>
      </c>
      <c r="DH1008" s="18">
        <f t="shared" si="267"/>
        <v>0</v>
      </c>
      <c r="DI1008" s="18">
        <f t="shared" si="268"/>
        <v>3962</v>
      </c>
      <c r="DJ1008" s="45"/>
      <c r="DK1008" s="38"/>
      <c r="DL1008" s="38"/>
      <c r="DM1008" s="38"/>
      <c r="DN1008" s="18"/>
      <c r="DO1008" s="18"/>
      <c r="DP1008" s="18"/>
      <c r="DQ1008" s="18"/>
      <c r="DR1008" s="18"/>
      <c r="DS1008" s="38"/>
      <c r="DT1008" s="18"/>
      <c r="DU1008" s="18"/>
      <c r="DV1008" s="62">
        <f t="shared" si="269"/>
        <v>0</v>
      </c>
      <c r="DW1008" s="74">
        <v>8400</v>
      </c>
      <c r="DX1008" s="45">
        <v>2500</v>
      </c>
      <c r="DY1008" s="45"/>
      <c r="DZ1008" s="45"/>
      <c r="EA1008" s="45"/>
      <c r="EB1008" s="45"/>
      <c r="EC1008" s="45"/>
      <c r="ED1008" s="45"/>
      <c r="EE1008" s="45"/>
      <c r="EF1008" s="45"/>
      <c r="EG1008" s="45"/>
      <c r="EH1008" s="45"/>
      <c r="EI1008" s="74">
        <f t="shared" si="270"/>
        <v>10900</v>
      </c>
      <c r="EJ1008" s="45">
        <f t="shared" si="271"/>
        <v>8400</v>
      </c>
      <c r="EK1008" s="45">
        <f t="shared" si="272"/>
        <v>2500</v>
      </c>
      <c r="EL1008" s="45">
        <f t="shared" si="273"/>
        <v>0</v>
      </c>
      <c r="EM1008" s="45">
        <f t="shared" si="274"/>
        <v>0</v>
      </c>
      <c r="EN1008" s="45">
        <f t="shared" si="275"/>
        <v>0</v>
      </c>
      <c r="EO1008" s="45">
        <f t="shared" si="276"/>
        <v>0</v>
      </c>
      <c r="EP1008" s="45">
        <f t="shared" si="277"/>
        <v>0</v>
      </c>
      <c r="EQ1008" s="45">
        <f t="shared" si="278"/>
        <v>0</v>
      </c>
      <c r="ER1008" s="45">
        <f t="shared" si="279"/>
        <v>0</v>
      </c>
      <c r="ES1008" s="45">
        <f t="shared" si="280"/>
        <v>0</v>
      </c>
      <c r="ET1008" s="45">
        <f t="shared" si="281"/>
        <v>10900</v>
      </c>
      <c r="EU1008" s="38">
        <v>0.59</v>
      </c>
      <c r="FJ1008" s="18">
        <f t="shared" si="282"/>
        <v>0</v>
      </c>
      <c r="FT1008" s="45">
        <f t="shared" si="283"/>
        <v>0</v>
      </c>
      <c r="FU1008" s="45">
        <f t="shared" si="284"/>
        <v>0</v>
      </c>
      <c r="FV1008" s="45">
        <f t="shared" si="285"/>
        <v>0</v>
      </c>
      <c r="FW1008" s="45">
        <f t="shared" si="286"/>
        <v>0</v>
      </c>
      <c r="FX1008" s="45">
        <f t="shared" si="287"/>
        <v>0</v>
      </c>
      <c r="FY1008" s="45">
        <f t="shared" si="288"/>
        <v>0</v>
      </c>
      <c r="FZ1008" s="45">
        <f t="shared" si="289"/>
        <v>0</v>
      </c>
      <c r="GA1008" s="45">
        <f t="shared" si="290"/>
        <v>0</v>
      </c>
      <c r="GB1008" s="45">
        <f t="shared" si="291"/>
        <v>0</v>
      </c>
      <c r="GC1008" s="45">
        <f t="shared" si="292"/>
        <v>0</v>
      </c>
      <c r="GD1008" s="45">
        <f t="shared" si="293"/>
        <v>0</v>
      </c>
      <c r="GE1008" s="45">
        <v>5770</v>
      </c>
      <c r="GF1008" s="45"/>
      <c r="GG1008" s="38"/>
      <c r="GH1008" s="45"/>
      <c r="GI1008" s="45"/>
      <c r="GJ1008" s="45"/>
      <c r="GK1008" s="45"/>
      <c r="GL1008" s="45"/>
      <c r="GM1008" s="45"/>
      <c r="GO1008" s="39">
        <f t="shared" si="253"/>
        <v>5770</v>
      </c>
      <c r="GP1008" s="39">
        <f t="shared" si="296"/>
        <v>77694.8</v>
      </c>
      <c r="GQ1008" s="39">
        <f t="shared" si="297"/>
        <v>22632.86</v>
      </c>
      <c r="GR1008" s="39">
        <f t="shared" si="294"/>
        <v>106097.66</v>
      </c>
      <c r="GS1008" t="s">
        <v>420</v>
      </c>
      <c r="GU1008" t="s">
        <v>397</v>
      </c>
      <c r="GV1008" t="s">
        <v>768</v>
      </c>
      <c r="GX1008" t="s">
        <v>938</v>
      </c>
      <c r="HC1008">
        <v>2195</v>
      </c>
      <c r="HD1008">
        <v>6631</v>
      </c>
      <c r="HE1008">
        <v>23047</v>
      </c>
      <c r="HF1008">
        <v>200</v>
      </c>
      <c r="HG1008">
        <v>960</v>
      </c>
      <c r="HH1008">
        <v>67303</v>
      </c>
      <c r="HI1008" s="18"/>
      <c r="HJ1008">
        <v>490</v>
      </c>
      <c r="HK1008" s="18">
        <v>84</v>
      </c>
      <c r="HL1008">
        <v>3081</v>
      </c>
      <c r="HQ1008">
        <v>45</v>
      </c>
      <c r="HR1008">
        <v>530</v>
      </c>
      <c r="HS1008" t="s">
        <v>766</v>
      </c>
      <c r="HU1008">
        <v>8</v>
      </c>
      <c r="IA1008">
        <v>23</v>
      </c>
      <c r="IF1008" s="63">
        <v>9.75</v>
      </c>
      <c r="IG1008">
        <v>1</v>
      </c>
      <c r="II1008" s="35">
        <f t="shared" si="245"/>
        <v>1</v>
      </c>
      <c r="IK1008">
        <f t="shared" si="295"/>
        <v>0</v>
      </c>
      <c r="IL1008">
        <v>1</v>
      </c>
      <c r="IM1008" s="18">
        <v>14000</v>
      </c>
      <c r="IN1008" s="39" t="s">
        <v>400</v>
      </c>
      <c r="IO1008" s="62">
        <v>23602</v>
      </c>
      <c r="IP1008" s="18">
        <v>65232</v>
      </c>
      <c r="IQ1008" s="18">
        <v>10237</v>
      </c>
      <c r="IR1008" s="18">
        <v>3333</v>
      </c>
      <c r="IX1008" s="18">
        <v>102404</v>
      </c>
      <c r="IY1008" s="18">
        <v>22</v>
      </c>
      <c r="IZ1008" s="18">
        <v>1348</v>
      </c>
      <c r="JB1008" s="18">
        <v>1372</v>
      </c>
      <c r="JC1008" s="18">
        <v>2794</v>
      </c>
      <c r="JD1008" s="18">
        <v>46</v>
      </c>
      <c r="JE1008" s="18" t="s">
        <v>768</v>
      </c>
      <c r="JF1008" s="18" t="s">
        <v>972</v>
      </c>
      <c r="JG1008" s="18" t="s">
        <v>974</v>
      </c>
      <c r="JH1008" s="18" t="s">
        <v>975</v>
      </c>
      <c r="JI1008" s="18" t="s">
        <v>1285</v>
      </c>
      <c r="JJ1008" s="18" t="s">
        <v>1286</v>
      </c>
      <c r="JK1008" s="18" t="s">
        <v>1287</v>
      </c>
      <c r="JL1008" s="18" t="s">
        <v>1288</v>
      </c>
      <c r="JP1008" s="18" t="s">
        <v>766</v>
      </c>
      <c r="JR1008" s="18">
        <v>1871</v>
      </c>
      <c r="JU1008" s="18">
        <v>156</v>
      </c>
      <c r="KF1008" s="18">
        <v>16</v>
      </c>
      <c r="KG1008" s="18">
        <v>17</v>
      </c>
      <c r="KH1008" s="18">
        <v>323</v>
      </c>
      <c r="KI1008" s="18">
        <v>63</v>
      </c>
      <c r="KJ1008" s="18">
        <v>40</v>
      </c>
      <c r="KK1008" s="18">
        <v>40</v>
      </c>
      <c r="KL1008" s="18">
        <v>216</v>
      </c>
      <c r="KM1008" s="18">
        <v>0</v>
      </c>
      <c r="ME1008" s="18" t="s">
        <v>766</v>
      </c>
      <c r="MJ1008" s="18" t="s">
        <v>768</v>
      </c>
      <c r="MK1008" s="18" t="s">
        <v>766</v>
      </c>
      <c r="MO1008" s="18">
        <v>216</v>
      </c>
      <c r="MP1008" s="18">
        <v>0</v>
      </c>
      <c r="MQ1008" s="18" t="s">
        <v>766</v>
      </c>
      <c r="MS1008" s="18">
        <v>553921</v>
      </c>
      <c r="MU1008" s="18">
        <v>11</v>
      </c>
      <c r="NL1008" s="18" t="s">
        <v>768</v>
      </c>
      <c r="NM1008" s="18" t="s">
        <v>1153</v>
      </c>
      <c r="NP1008" s="18" t="s">
        <v>1150</v>
      </c>
      <c r="NX1008" s="18">
        <f t="shared" si="298"/>
        <v>15882.893142857307</v>
      </c>
      <c r="NY1008" t="str">
        <f t="shared" si="246"/>
        <v>Larger</v>
      </c>
      <c r="NZ1008" t="str">
        <f t="shared" si="247"/>
        <v>Medium</v>
      </c>
    </row>
    <row r="1009" spans="1:390" ht="16">
      <c r="A1009" t="s">
        <v>627</v>
      </c>
      <c r="B1009" t="s">
        <v>628</v>
      </c>
      <c r="C1009" s="32" t="s">
        <v>629</v>
      </c>
      <c r="D1009" s="31" t="s">
        <v>393</v>
      </c>
      <c r="E1009" s="8">
        <v>20140</v>
      </c>
      <c r="F1009" s="14" t="s">
        <v>1148</v>
      </c>
      <c r="G1009" s="44">
        <v>17830.864190476252</v>
      </c>
      <c r="H1009" s="62">
        <v>37760</v>
      </c>
      <c r="I1009" s="100"/>
      <c r="J1009" s="63">
        <v>94</v>
      </c>
      <c r="K1009" s="63">
        <v>8</v>
      </c>
      <c r="R1009" s="63">
        <v>34</v>
      </c>
      <c r="U1009" s="63">
        <v>51</v>
      </c>
      <c r="V1009" s="63">
        <v>408</v>
      </c>
      <c r="AC1009" s="93">
        <v>37076</v>
      </c>
      <c r="AD1009" s="76">
        <v>0</v>
      </c>
      <c r="AF1009" s="93">
        <v>0</v>
      </c>
      <c r="AG1009" s="93">
        <v>0</v>
      </c>
      <c r="AJ1009" s="93">
        <v>0</v>
      </c>
      <c r="AK1009" s="93">
        <v>0</v>
      </c>
      <c r="AL1009" s="93">
        <v>14607</v>
      </c>
      <c r="AM1009" s="93">
        <v>0</v>
      </c>
      <c r="AN1009" s="100"/>
      <c r="AO1009" s="59">
        <f t="shared" si="254"/>
        <v>51683</v>
      </c>
      <c r="AP1009" s="100">
        <v>17285</v>
      </c>
      <c r="AQ1009" s="100">
        <v>0</v>
      </c>
      <c r="AR1009" s="100"/>
      <c r="AS1009" s="100">
        <v>0</v>
      </c>
      <c r="AT1009" s="100">
        <v>0</v>
      </c>
      <c r="AU1009" s="100"/>
      <c r="AV1009" s="100"/>
      <c r="AW1009" s="100">
        <v>0</v>
      </c>
      <c r="AX1009" s="100">
        <v>0</v>
      </c>
      <c r="AY1009" s="100">
        <v>4355</v>
      </c>
      <c r="AZ1009" s="100">
        <v>0</v>
      </c>
      <c r="BA1009" s="100"/>
      <c r="BB1009" s="100">
        <f t="shared" si="252"/>
        <v>21640</v>
      </c>
      <c r="BC1009" s="100">
        <v>36818</v>
      </c>
      <c r="BD1009" s="100"/>
      <c r="BE1009" s="100">
        <v>0</v>
      </c>
      <c r="BF1009" s="100">
        <v>0</v>
      </c>
      <c r="BG1009" s="100">
        <v>0</v>
      </c>
      <c r="BH1009" s="100"/>
      <c r="BI1009" s="100"/>
      <c r="BJ1009" s="100">
        <v>0</v>
      </c>
      <c r="BK1009" s="100">
        <v>0</v>
      </c>
      <c r="BL1009" s="100">
        <v>0</v>
      </c>
      <c r="BM1009" s="100">
        <v>0</v>
      </c>
      <c r="BN1009" s="100"/>
      <c r="BO1009" s="100">
        <f t="shared" si="299"/>
        <v>36818</v>
      </c>
      <c r="BP1009" s="62">
        <v>0</v>
      </c>
      <c r="BQ1009" s="62">
        <v>0</v>
      </c>
      <c r="BR1009" s="62">
        <v>0</v>
      </c>
      <c r="BS1009" s="62">
        <v>0</v>
      </c>
      <c r="BT1009" s="62"/>
      <c r="BU1009" s="62"/>
      <c r="BV1009" s="62">
        <v>0</v>
      </c>
      <c r="BW1009" s="18">
        <v>0</v>
      </c>
      <c r="BX1009" s="18">
        <v>0</v>
      </c>
      <c r="BY1009" s="18">
        <v>0</v>
      </c>
      <c r="BZ1009" s="18">
        <f t="shared" si="255"/>
        <v>0</v>
      </c>
      <c r="CA1009" s="38">
        <v>1302</v>
      </c>
      <c r="CB1009" s="38"/>
      <c r="CC1009" s="18">
        <v>0</v>
      </c>
      <c r="CD1009" s="38">
        <v>0</v>
      </c>
      <c r="CE1009" s="38">
        <v>0</v>
      </c>
      <c r="CF1009" s="38"/>
      <c r="CG1009" s="38">
        <v>0</v>
      </c>
      <c r="CH1009" s="38">
        <v>0</v>
      </c>
      <c r="CI1009" s="38">
        <v>0</v>
      </c>
      <c r="CJ1009" s="38">
        <v>81509</v>
      </c>
      <c r="CK1009" s="38">
        <v>0</v>
      </c>
      <c r="CL1009" s="38"/>
      <c r="CM1009" s="38">
        <f t="shared" si="256"/>
        <v>82811</v>
      </c>
      <c r="CN1009" s="38">
        <v>0</v>
      </c>
      <c r="CO1009" s="18">
        <v>0</v>
      </c>
      <c r="CP1009" s="18">
        <v>0</v>
      </c>
      <c r="CQ1009" s="18">
        <v>0</v>
      </c>
      <c r="CR1009" s="18"/>
      <c r="CS1009" s="38">
        <v>0</v>
      </c>
      <c r="CT1009" s="18">
        <v>0</v>
      </c>
      <c r="CU1009" s="38">
        <v>0</v>
      </c>
      <c r="CV1009" s="45">
        <v>0</v>
      </c>
      <c r="CW1009" s="18">
        <v>0</v>
      </c>
      <c r="CX1009" s="18">
        <f t="shared" si="257"/>
        <v>0</v>
      </c>
      <c r="CY1009" s="18">
        <f t="shared" si="258"/>
        <v>1302</v>
      </c>
      <c r="CZ1009" s="18">
        <f t="shared" si="259"/>
        <v>0</v>
      </c>
      <c r="DA1009" s="18">
        <f t="shared" si="260"/>
        <v>0</v>
      </c>
      <c r="DB1009" s="18">
        <f t="shared" si="261"/>
        <v>0</v>
      </c>
      <c r="DC1009" s="18">
        <f t="shared" si="262"/>
        <v>0</v>
      </c>
      <c r="DD1009" s="18">
        <f t="shared" si="263"/>
        <v>0</v>
      </c>
      <c r="DE1009" s="18">
        <f t="shared" si="264"/>
        <v>0</v>
      </c>
      <c r="DF1009" s="18">
        <f t="shared" si="265"/>
        <v>0</v>
      </c>
      <c r="DG1009" s="18">
        <f t="shared" si="266"/>
        <v>81509</v>
      </c>
      <c r="DH1009" s="18">
        <f t="shared" si="267"/>
        <v>0</v>
      </c>
      <c r="DI1009" s="18">
        <f t="shared" si="268"/>
        <v>82811</v>
      </c>
      <c r="DJ1009" s="45">
        <v>0</v>
      </c>
      <c r="DK1009" s="38">
        <v>0</v>
      </c>
      <c r="DL1009" s="38"/>
      <c r="DM1009" s="38">
        <v>0</v>
      </c>
      <c r="DN1009" s="18">
        <v>0</v>
      </c>
      <c r="DO1009" s="18"/>
      <c r="DP1009" s="18">
        <v>0</v>
      </c>
      <c r="DQ1009" s="18">
        <v>0</v>
      </c>
      <c r="DR1009" s="18">
        <v>0</v>
      </c>
      <c r="DS1009" s="38">
        <v>0</v>
      </c>
      <c r="DT1009" s="18">
        <v>0</v>
      </c>
      <c r="DU1009" s="18"/>
      <c r="DV1009" s="62">
        <f t="shared" si="269"/>
        <v>0</v>
      </c>
      <c r="DW1009" s="74">
        <v>398</v>
      </c>
      <c r="DX1009" s="45">
        <v>0</v>
      </c>
      <c r="DY1009" s="45"/>
      <c r="DZ1009" s="45">
        <v>0</v>
      </c>
      <c r="EA1009" s="45">
        <v>0</v>
      </c>
      <c r="EB1009" s="45"/>
      <c r="EC1009" s="45">
        <v>0</v>
      </c>
      <c r="ED1009" s="45">
        <v>0</v>
      </c>
      <c r="EE1009" s="45">
        <v>49</v>
      </c>
      <c r="EF1009" s="45">
        <v>0</v>
      </c>
      <c r="EG1009" s="45">
        <v>0</v>
      </c>
      <c r="EH1009" s="45"/>
      <c r="EI1009" s="74">
        <f t="shared" si="270"/>
        <v>447</v>
      </c>
      <c r="EJ1009" s="45">
        <f t="shared" si="271"/>
        <v>398</v>
      </c>
      <c r="EK1009" s="45">
        <f t="shared" si="272"/>
        <v>0</v>
      </c>
      <c r="EL1009" s="45">
        <f t="shared" si="273"/>
        <v>0</v>
      </c>
      <c r="EM1009" s="45">
        <f t="shared" si="274"/>
        <v>0</v>
      </c>
      <c r="EN1009" s="45">
        <f t="shared" si="275"/>
        <v>0</v>
      </c>
      <c r="EO1009" s="45">
        <f t="shared" si="276"/>
        <v>0</v>
      </c>
      <c r="EP1009" s="45">
        <f t="shared" si="277"/>
        <v>0</v>
      </c>
      <c r="EQ1009" s="45">
        <f t="shared" si="278"/>
        <v>49</v>
      </c>
      <c r="ER1009" s="45">
        <f t="shared" si="279"/>
        <v>0</v>
      </c>
      <c r="ES1009" s="45">
        <f t="shared" si="280"/>
        <v>0</v>
      </c>
      <c r="ET1009" s="45">
        <f t="shared" si="281"/>
        <v>447</v>
      </c>
      <c r="EU1009" s="38">
        <v>0.53300000000000003</v>
      </c>
      <c r="FA1009" s="18">
        <v>0</v>
      </c>
      <c r="FB1009" s="18">
        <v>0</v>
      </c>
      <c r="FC1009" s="18">
        <v>0</v>
      </c>
      <c r="FD1009" s="18">
        <v>0</v>
      </c>
      <c r="FE1009" s="18">
        <v>0</v>
      </c>
      <c r="FF1009" s="18">
        <v>0</v>
      </c>
      <c r="FG1009" s="18">
        <v>0</v>
      </c>
      <c r="FH1009" s="18">
        <v>0</v>
      </c>
      <c r="FI1009" s="18">
        <v>0</v>
      </c>
      <c r="FJ1009" s="18">
        <f t="shared" si="282"/>
        <v>0</v>
      </c>
      <c r="FK1009" s="18">
        <v>0</v>
      </c>
      <c r="FL1009" s="18">
        <v>0</v>
      </c>
      <c r="FM1009" s="18">
        <v>0</v>
      </c>
      <c r="FN1009" s="18">
        <v>0</v>
      </c>
      <c r="FO1009" s="18">
        <v>0</v>
      </c>
      <c r="FP1009" s="18">
        <v>0</v>
      </c>
      <c r="FQ1009" s="18">
        <v>0</v>
      </c>
      <c r="FR1009" s="18">
        <v>0</v>
      </c>
      <c r="FS1009" s="18">
        <v>0</v>
      </c>
      <c r="FT1009" s="45">
        <f t="shared" si="283"/>
        <v>0</v>
      </c>
      <c r="FU1009" s="45">
        <f t="shared" si="284"/>
        <v>0</v>
      </c>
      <c r="FV1009" s="45">
        <f t="shared" si="285"/>
        <v>0</v>
      </c>
      <c r="FW1009" s="45">
        <f t="shared" si="286"/>
        <v>0</v>
      </c>
      <c r="FX1009" s="45">
        <f t="shared" si="287"/>
        <v>0</v>
      </c>
      <c r="FY1009" s="45">
        <f t="shared" si="288"/>
        <v>0</v>
      </c>
      <c r="FZ1009" s="45">
        <f t="shared" si="289"/>
        <v>0</v>
      </c>
      <c r="GA1009" s="45">
        <f t="shared" si="290"/>
        <v>0</v>
      </c>
      <c r="GB1009" s="45">
        <f t="shared" si="291"/>
        <v>0</v>
      </c>
      <c r="GC1009" s="45">
        <f t="shared" si="292"/>
        <v>0</v>
      </c>
      <c r="GD1009" s="45">
        <f t="shared" si="293"/>
        <v>0</v>
      </c>
      <c r="GE1009" s="45">
        <v>0</v>
      </c>
      <c r="GF1009" s="45">
        <v>0</v>
      </c>
      <c r="GG1009" s="38">
        <v>0</v>
      </c>
      <c r="GH1009" s="45">
        <v>0</v>
      </c>
      <c r="GI1009" s="45"/>
      <c r="GJ1009" s="45"/>
      <c r="GK1009" s="45">
        <v>0</v>
      </c>
      <c r="GL1009" s="45">
        <v>0</v>
      </c>
      <c r="GM1009" s="45">
        <v>0</v>
      </c>
      <c r="GN1009">
        <v>0</v>
      </c>
      <c r="GO1009" s="39">
        <f t="shared" si="253"/>
        <v>0</v>
      </c>
      <c r="GP1009" s="39">
        <f t="shared" si="296"/>
        <v>88501</v>
      </c>
      <c r="GQ1009" s="39">
        <f t="shared" si="297"/>
        <v>104898</v>
      </c>
      <c r="GR1009" s="39">
        <f t="shared" si="294"/>
        <v>193399</v>
      </c>
      <c r="GS1009" t="s">
        <v>942</v>
      </c>
      <c r="GT1009" t="s">
        <v>1189</v>
      </c>
      <c r="GV1009" t="s">
        <v>768</v>
      </c>
      <c r="GW1009" t="s">
        <v>410</v>
      </c>
      <c r="HC1009">
        <v>1127</v>
      </c>
      <c r="HD1009">
        <v>141</v>
      </c>
      <c r="HE1009" s="39">
        <v>60795</v>
      </c>
      <c r="HF1009">
        <v>144</v>
      </c>
      <c r="HG1009">
        <v>0</v>
      </c>
      <c r="HH1009" s="39">
        <v>111903</v>
      </c>
      <c r="HI1009" s="18"/>
      <c r="HJ1009">
        <v>38</v>
      </c>
      <c r="HK1009" s="18">
        <v>24</v>
      </c>
      <c r="HL1009">
        <v>1189</v>
      </c>
      <c r="HO1009">
        <v>50</v>
      </c>
      <c r="HP1009">
        <v>50</v>
      </c>
      <c r="HQ1009">
        <v>174</v>
      </c>
      <c r="HR1009">
        <v>38</v>
      </c>
      <c r="HS1009" t="s">
        <v>766</v>
      </c>
      <c r="HU1009">
        <v>4</v>
      </c>
      <c r="IA1009">
        <v>5</v>
      </c>
      <c r="IF1009" s="63">
        <v>1.3</v>
      </c>
      <c r="IG1009">
        <v>1.29</v>
      </c>
      <c r="II1009" s="35">
        <f t="shared" si="245"/>
        <v>1.29</v>
      </c>
      <c r="IJ1009">
        <v>0</v>
      </c>
      <c r="IK1009">
        <f t="shared" si="295"/>
        <v>0</v>
      </c>
      <c r="IL1009">
        <v>5.25</v>
      </c>
      <c r="IM1009" s="18">
        <v>6515</v>
      </c>
      <c r="IN1009" s="39" t="s">
        <v>411</v>
      </c>
      <c r="IO1009" s="62">
        <v>11958</v>
      </c>
      <c r="IP1009" s="18">
        <v>59305</v>
      </c>
      <c r="IQ1009" s="18">
        <v>57</v>
      </c>
      <c r="IR1009" s="18">
        <v>1</v>
      </c>
      <c r="IS1009" s="18">
        <v>274</v>
      </c>
      <c r="IX1009" s="18">
        <v>71538</v>
      </c>
      <c r="IY1009" s="18">
        <v>290</v>
      </c>
      <c r="IZ1009" s="18">
        <v>0</v>
      </c>
      <c r="JB1009" s="18">
        <v>241</v>
      </c>
      <c r="JC1009" s="18">
        <v>1863</v>
      </c>
      <c r="JD1009" s="18">
        <v>346</v>
      </c>
      <c r="JE1009" s="18" t="s">
        <v>768</v>
      </c>
      <c r="JF1009" s="18" t="s">
        <v>1052</v>
      </c>
      <c r="JG1009" s="18" t="s">
        <v>1289</v>
      </c>
      <c r="JH1009" s="18" t="s">
        <v>1290</v>
      </c>
      <c r="JI1009" s="18" t="s">
        <v>1291</v>
      </c>
      <c r="JJ1009" s="18" t="s">
        <v>1292</v>
      </c>
      <c r="JK1009" s="18" t="s">
        <v>1293</v>
      </c>
      <c r="JL1009" s="18" t="s">
        <v>1294</v>
      </c>
      <c r="JM1009" s="18" t="s">
        <v>1295</v>
      </c>
      <c r="JN1009" s="18" t="s">
        <v>1296</v>
      </c>
      <c r="JO1009" s="18" t="s">
        <v>1297</v>
      </c>
      <c r="JP1009" s="18" t="s">
        <v>766</v>
      </c>
      <c r="JR1009" s="18">
        <v>5413</v>
      </c>
      <c r="JU1009" s="18">
        <v>236</v>
      </c>
      <c r="KF1009" s="18">
        <v>1</v>
      </c>
      <c r="KG1009" s="18">
        <v>17</v>
      </c>
      <c r="KH1009" s="18">
        <v>395</v>
      </c>
      <c r="KI1009" s="18">
        <v>84</v>
      </c>
      <c r="KJ1009" s="18">
        <v>0</v>
      </c>
      <c r="KK1009" s="18">
        <v>0</v>
      </c>
      <c r="KL1009" s="18">
        <v>140</v>
      </c>
      <c r="KM1009" s="18">
        <v>336</v>
      </c>
      <c r="ME1009" s="18" t="s">
        <v>766</v>
      </c>
      <c r="MJ1009" s="18" t="s">
        <v>768</v>
      </c>
      <c r="MK1009" s="18" t="s">
        <v>768</v>
      </c>
      <c r="MO1009" s="18">
        <v>140</v>
      </c>
      <c r="MP1009" s="18">
        <v>336</v>
      </c>
      <c r="MQ1009" s="18" t="s">
        <v>766</v>
      </c>
      <c r="MS1009" s="18">
        <v>717397</v>
      </c>
      <c r="MU1009" s="18">
        <v>12</v>
      </c>
      <c r="NL1009" s="18" t="s">
        <v>768</v>
      </c>
      <c r="NT1009" s="18" t="s">
        <v>942</v>
      </c>
      <c r="NU1009" s="18" t="s">
        <v>1176</v>
      </c>
      <c r="NX1009" s="18">
        <f t="shared" si="298"/>
        <v>13822.375341454459</v>
      </c>
      <c r="NY1009" t="str">
        <f t="shared" si="246"/>
        <v>Larger</v>
      </c>
      <c r="NZ1009" t="str">
        <f t="shared" si="247"/>
        <v>Medium</v>
      </c>
    </row>
    <row r="1010" spans="1:390" ht="16">
      <c r="A1010" t="s">
        <v>732</v>
      </c>
      <c r="B1010" t="s">
        <v>733</v>
      </c>
      <c r="C1010" s="32" t="s">
        <v>734</v>
      </c>
      <c r="D1010" s="31" t="s">
        <v>393</v>
      </c>
      <c r="E1010" s="8">
        <v>20140</v>
      </c>
      <c r="F1010" s="14" t="s">
        <v>1148</v>
      </c>
      <c r="G1010" s="44">
        <v>19360.45085714274</v>
      </c>
      <c r="H1010" s="62">
        <v>60000</v>
      </c>
      <c r="I1010" s="100"/>
      <c r="J1010" s="63">
        <v>130</v>
      </c>
      <c r="K1010" s="63">
        <v>15</v>
      </c>
      <c r="R1010" s="63">
        <v>64</v>
      </c>
      <c r="U1010" s="63">
        <v>90</v>
      </c>
      <c r="V1010" s="63">
        <v>480</v>
      </c>
      <c r="AC1010" s="93">
        <v>38148</v>
      </c>
      <c r="AM1010" s="93">
        <v>14500</v>
      </c>
      <c r="AN1010" s="100"/>
      <c r="AO1010" s="59">
        <f t="shared" si="254"/>
        <v>52648</v>
      </c>
      <c r="AP1010" s="100">
        <v>3306</v>
      </c>
      <c r="AQ1010" s="100"/>
      <c r="AR1010" s="100"/>
      <c r="AS1010" s="100"/>
      <c r="AT1010" s="100"/>
      <c r="AU1010" s="100"/>
      <c r="AV1010" s="100"/>
      <c r="AW1010" s="100"/>
      <c r="AX1010" s="100"/>
      <c r="AY1010" s="100"/>
      <c r="AZ1010" s="100"/>
      <c r="BA1010" s="100"/>
      <c r="BB1010" s="100">
        <f t="shared" si="252"/>
        <v>3306</v>
      </c>
      <c r="BC1010" s="100">
        <v>29535</v>
      </c>
      <c r="BD1010" s="100"/>
      <c r="BE1010" s="100"/>
      <c r="BF1010" s="100"/>
      <c r="BG1010" s="100"/>
      <c r="BH1010" s="100"/>
      <c r="BI1010" s="100"/>
      <c r="BJ1010" s="100"/>
      <c r="BK1010" s="100"/>
      <c r="BL1010" s="100"/>
      <c r="BM1010" s="100"/>
      <c r="BN1010" s="100"/>
      <c r="BO1010" s="100">
        <f t="shared" si="299"/>
        <v>29535</v>
      </c>
      <c r="BP1010" s="62">
        <v>0</v>
      </c>
      <c r="BQ1010" s="62"/>
      <c r="BR1010" s="62"/>
      <c r="BS1010" s="62"/>
      <c r="BT1010" s="62"/>
      <c r="BU1010" s="62"/>
      <c r="BV1010" s="62"/>
      <c r="BW1010" s="18"/>
      <c r="BX1010" s="18"/>
      <c r="BY1010" s="18"/>
      <c r="BZ1010" s="18">
        <f t="shared" si="255"/>
        <v>0</v>
      </c>
      <c r="CA1010" s="38">
        <v>56856</v>
      </c>
      <c r="CB1010" s="38"/>
      <c r="CC1010" s="18"/>
      <c r="CD1010" s="38"/>
      <c r="CE1010" s="38"/>
      <c r="CF1010" s="38"/>
      <c r="CG1010" s="38"/>
      <c r="CH1010" s="38"/>
      <c r="CI1010" s="38"/>
      <c r="CJ1010" s="38"/>
      <c r="CK1010" s="38">
        <v>2700</v>
      </c>
      <c r="CL1010" s="38"/>
      <c r="CM1010" s="38">
        <f t="shared" si="256"/>
        <v>59556</v>
      </c>
      <c r="CN1010" s="38"/>
      <c r="CO1010" s="18"/>
      <c r="CP1010" s="18"/>
      <c r="CQ1010" s="45"/>
      <c r="CR1010" s="45"/>
      <c r="CS1010" s="38"/>
      <c r="CT1010" s="18"/>
      <c r="CU1010" s="38"/>
      <c r="CV1010" s="45"/>
      <c r="CW1010" s="18"/>
      <c r="CX1010" s="18">
        <f t="shared" si="257"/>
        <v>0</v>
      </c>
      <c r="CY1010" s="18">
        <f t="shared" si="258"/>
        <v>56856</v>
      </c>
      <c r="CZ1010" s="18">
        <f t="shared" si="259"/>
        <v>0</v>
      </c>
      <c r="DA1010" s="18">
        <f t="shared" si="260"/>
        <v>0</v>
      </c>
      <c r="DB1010" s="18">
        <f t="shared" si="261"/>
        <v>0</v>
      </c>
      <c r="DC1010" s="18">
        <f t="shared" si="262"/>
        <v>0</v>
      </c>
      <c r="DD1010" s="18">
        <f t="shared" si="263"/>
        <v>0</v>
      </c>
      <c r="DE1010" s="18">
        <f t="shared" si="264"/>
        <v>0</v>
      </c>
      <c r="DF1010" s="18">
        <f t="shared" si="265"/>
        <v>0</v>
      </c>
      <c r="DG1010" s="18">
        <f t="shared" si="266"/>
        <v>0</v>
      </c>
      <c r="DH1010" s="18">
        <f t="shared" si="267"/>
        <v>2700</v>
      </c>
      <c r="DI1010" s="18">
        <f t="shared" si="268"/>
        <v>59556</v>
      </c>
      <c r="DJ1010" s="45"/>
      <c r="DK1010" s="38"/>
      <c r="DL1010" s="38"/>
      <c r="DM1010" s="38"/>
      <c r="DN1010" s="18"/>
      <c r="DO1010" s="18"/>
      <c r="DP1010" s="18"/>
      <c r="DQ1010" s="18"/>
      <c r="DR1010" s="18"/>
      <c r="DS1010" s="38"/>
      <c r="DT1010" s="18"/>
      <c r="DU1010" s="18"/>
      <c r="DV1010" s="62">
        <f t="shared" si="269"/>
        <v>0</v>
      </c>
      <c r="DW1010" s="74">
        <v>4064</v>
      </c>
      <c r="DX1010" s="45"/>
      <c r="DY1010" s="45"/>
      <c r="DZ1010" s="45"/>
      <c r="EA1010" s="45"/>
      <c r="EB1010" s="45"/>
      <c r="EC1010" s="45"/>
      <c r="ED1010" s="45"/>
      <c r="EE1010" s="45"/>
      <c r="EF1010" s="45"/>
      <c r="EG1010" s="45"/>
      <c r="EH1010" s="45"/>
      <c r="EI1010" s="74">
        <f t="shared" si="270"/>
        <v>4064</v>
      </c>
      <c r="EJ1010" s="45">
        <f t="shared" si="271"/>
        <v>4064</v>
      </c>
      <c r="EK1010" s="45">
        <f t="shared" si="272"/>
        <v>0</v>
      </c>
      <c r="EL1010" s="45">
        <f t="shared" si="273"/>
        <v>0</v>
      </c>
      <c r="EM1010" s="45">
        <f t="shared" si="274"/>
        <v>0</v>
      </c>
      <c r="EN1010" s="45">
        <f t="shared" si="275"/>
        <v>0</v>
      </c>
      <c r="EO1010" s="45">
        <f t="shared" si="276"/>
        <v>0</v>
      </c>
      <c r="EP1010" s="45">
        <f t="shared" si="277"/>
        <v>0</v>
      </c>
      <c r="EQ1010" s="45">
        <f t="shared" si="278"/>
        <v>0</v>
      </c>
      <c r="ER1010" s="45">
        <f t="shared" si="279"/>
        <v>0</v>
      </c>
      <c r="ES1010" s="45">
        <f t="shared" si="280"/>
        <v>0</v>
      </c>
      <c r="ET1010" s="45">
        <f t="shared" si="281"/>
        <v>4064</v>
      </c>
      <c r="EU1010" s="38">
        <v>0.68</v>
      </c>
      <c r="FJ1010" s="18">
        <f t="shared" si="282"/>
        <v>0</v>
      </c>
      <c r="FT1010" s="45">
        <f t="shared" si="283"/>
        <v>0</v>
      </c>
      <c r="FU1010" s="45">
        <f t="shared" si="284"/>
        <v>0</v>
      </c>
      <c r="FV1010" s="45">
        <f t="shared" si="285"/>
        <v>0</v>
      </c>
      <c r="FW1010" s="45">
        <f t="shared" si="286"/>
        <v>0</v>
      </c>
      <c r="FX1010" s="45">
        <f t="shared" si="287"/>
        <v>0</v>
      </c>
      <c r="FY1010" s="45">
        <f t="shared" si="288"/>
        <v>0</v>
      </c>
      <c r="FZ1010" s="45">
        <f t="shared" si="289"/>
        <v>0</v>
      </c>
      <c r="GA1010" s="45">
        <f t="shared" si="290"/>
        <v>0</v>
      </c>
      <c r="GB1010" s="45">
        <f t="shared" si="291"/>
        <v>0</v>
      </c>
      <c r="GC1010" s="45">
        <f t="shared" si="292"/>
        <v>0</v>
      </c>
      <c r="GD1010" s="45">
        <f t="shared" si="293"/>
        <v>0</v>
      </c>
      <c r="GE1010" s="45"/>
      <c r="GF1010" s="45"/>
      <c r="GG1010" s="38"/>
      <c r="GH1010" s="45"/>
      <c r="GI1010" s="45"/>
      <c r="GJ1010" s="45"/>
      <c r="GK1010" s="45"/>
      <c r="GL1010" s="45"/>
      <c r="GM1010" s="45"/>
      <c r="GO1010" s="39">
        <f t="shared" si="253"/>
        <v>0</v>
      </c>
      <c r="GP1010" s="39">
        <f t="shared" si="296"/>
        <v>82183</v>
      </c>
      <c r="GQ1010" s="39">
        <f t="shared" si="297"/>
        <v>66926</v>
      </c>
      <c r="GR1010" s="39">
        <f t="shared" si="294"/>
        <v>149109</v>
      </c>
      <c r="GS1010" t="s">
        <v>420</v>
      </c>
      <c r="GV1010" t="s">
        <v>768</v>
      </c>
      <c r="GX1010" t="s">
        <v>938</v>
      </c>
      <c r="GY1010" t="s">
        <v>405</v>
      </c>
      <c r="HC1010">
        <v>1769</v>
      </c>
      <c r="HD1010">
        <v>30602</v>
      </c>
      <c r="HE1010">
        <v>143227</v>
      </c>
      <c r="HF1010">
        <v>350</v>
      </c>
      <c r="HH1010">
        <v>141465</v>
      </c>
      <c r="HI1010" s="18"/>
      <c r="HJ1010">
        <v>209</v>
      </c>
      <c r="HK1010" s="18">
        <v>129591</v>
      </c>
      <c r="HL1010">
        <v>2456</v>
      </c>
      <c r="HO1010">
        <v>2089</v>
      </c>
      <c r="HP1010">
        <v>3255</v>
      </c>
      <c r="HR1010">
        <v>652</v>
      </c>
      <c r="HS1010" t="s">
        <v>766</v>
      </c>
      <c r="HU1010">
        <v>23</v>
      </c>
      <c r="IA1010">
        <v>35</v>
      </c>
      <c r="IF1010" s="63">
        <v>9.5</v>
      </c>
      <c r="IG1010">
        <v>26</v>
      </c>
      <c r="II1010" s="35">
        <f t="shared" si="245"/>
        <v>26</v>
      </c>
      <c r="IK1010">
        <f t="shared" si="295"/>
        <v>0</v>
      </c>
      <c r="IL1010">
        <v>34.5</v>
      </c>
      <c r="IM1010" s="18">
        <v>31295</v>
      </c>
      <c r="IN1010" s="39" t="s">
        <v>400</v>
      </c>
      <c r="IO1010" s="62">
        <v>27886</v>
      </c>
      <c r="IP1010" s="18">
        <v>65053</v>
      </c>
      <c r="IQ1010" s="18">
        <v>39160</v>
      </c>
      <c r="IR1010" s="18">
        <v>6919</v>
      </c>
      <c r="IX1010" s="18">
        <v>134014</v>
      </c>
      <c r="JB1010" s="18">
        <v>147</v>
      </c>
      <c r="JC1010" s="18">
        <v>0</v>
      </c>
      <c r="JE1010" s="18" t="s">
        <v>766</v>
      </c>
      <c r="JP1010" s="18" t="s">
        <v>766</v>
      </c>
      <c r="JR1010" s="18">
        <v>13307</v>
      </c>
      <c r="JU1010" s="18">
        <v>539</v>
      </c>
      <c r="KF1010" s="18">
        <v>1</v>
      </c>
      <c r="KG1010" s="18">
        <v>5</v>
      </c>
      <c r="KH1010" s="18">
        <v>66</v>
      </c>
      <c r="KI1010" s="18">
        <v>59</v>
      </c>
      <c r="KJ1010" s="18">
        <v>0</v>
      </c>
      <c r="KK1010" s="18">
        <v>50</v>
      </c>
      <c r="KL1010" s="18">
        <v>4</v>
      </c>
      <c r="KM1010" s="18">
        <v>0</v>
      </c>
      <c r="ME1010" s="18" t="s">
        <v>766</v>
      </c>
      <c r="MJ1010" s="18" t="s">
        <v>768</v>
      </c>
      <c r="MK1010" s="18" t="s">
        <v>768</v>
      </c>
      <c r="MO1010" s="18">
        <v>72</v>
      </c>
      <c r="MP1010" s="18">
        <v>0</v>
      </c>
      <c r="MQ1010" s="18" t="s">
        <v>766</v>
      </c>
      <c r="MS1010" s="18">
        <v>574874</v>
      </c>
      <c r="MU1010" s="18">
        <v>311</v>
      </c>
      <c r="NL1010" s="18" t="s">
        <v>768</v>
      </c>
      <c r="NM1010" s="18" t="s">
        <v>1153</v>
      </c>
      <c r="NN1010" s="18" t="s">
        <v>1155</v>
      </c>
      <c r="NO1010" s="18" t="s">
        <v>1149</v>
      </c>
      <c r="NP1010" s="18" t="s">
        <v>1150</v>
      </c>
      <c r="NT1010" s="18" t="s">
        <v>942</v>
      </c>
      <c r="NU1010" s="18" t="s">
        <v>1298</v>
      </c>
      <c r="NX1010" s="18">
        <f t="shared" si="298"/>
        <v>744.63272527472077</v>
      </c>
      <c r="NY1010" t="str">
        <f t="shared" si="246"/>
        <v>Larger</v>
      </c>
      <c r="NZ1010" t="str">
        <f t="shared" si="247"/>
        <v>Medium</v>
      </c>
    </row>
    <row r="1011" spans="1:390" ht="16">
      <c r="A1011" t="s">
        <v>598</v>
      </c>
      <c r="B1011" t="s">
        <v>714</v>
      </c>
      <c r="C1011" s="32" t="s">
        <v>715</v>
      </c>
      <c r="D1011" s="1" t="s">
        <v>404</v>
      </c>
      <c r="E1011" s="8">
        <v>20140</v>
      </c>
      <c r="F1011" s="14" t="s">
        <v>1148</v>
      </c>
      <c r="G1011" s="44">
        <v>17563.200190476276</v>
      </c>
      <c r="H1011" s="62">
        <v>72000</v>
      </c>
      <c r="I1011" s="100"/>
      <c r="J1011" s="63">
        <v>77</v>
      </c>
      <c r="K1011" s="63">
        <v>14</v>
      </c>
      <c r="R1011" s="63">
        <v>99</v>
      </c>
      <c r="U1011" s="63">
        <v>84</v>
      </c>
      <c r="V1011" s="63">
        <v>997</v>
      </c>
      <c r="AC1011" s="93">
        <v>39047</v>
      </c>
      <c r="AN1011" s="100"/>
      <c r="AO1011" s="59">
        <f t="shared" si="254"/>
        <v>39047</v>
      </c>
      <c r="AP1011" s="100">
        <v>15953</v>
      </c>
      <c r="AQ1011" s="100"/>
      <c r="AR1011" s="100"/>
      <c r="AS1011" s="100"/>
      <c r="AT1011" s="100"/>
      <c r="AU1011" s="100"/>
      <c r="AV1011" s="100"/>
      <c r="AW1011" s="100"/>
      <c r="AX1011" s="100"/>
      <c r="AY1011" s="100"/>
      <c r="AZ1011" s="100"/>
      <c r="BA1011" s="100"/>
      <c r="BB1011" s="100">
        <f t="shared" si="252"/>
        <v>15953</v>
      </c>
      <c r="BC1011" s="100">
        <v>18848</v>
      </c>
      <c r="BD1011" s="100"/>
      <c r="BE1011" s="100"/>
      <c r="BF1011" s="100"/>
      <c r="BG1011" s="100"/>
      <c r="BH1011" s="100"/>
      <c r="BI1011" s="100"/>
      <c r="BJ1011" s="100"/>
      <c r="BK1011" s="100"/>
      <c r="BL1011" s="100"/>
      <c r="BM1011" s="100"/>
      <c r="BN1011" s="100"/>
      <c r="BO1011" s="100">
        <f t="shared" si="299"/>
        <v>18848</v>
      </c>
      <c r="BP1011" s="62"/>
      <c r="BQ1011" s="62"/>
      <c r="BR1011" s="62"/>
      <c r="BS1011" s="62"/>
      <c r="BT1011" s="62"/>
      <c r="BU1011" s="62"/>
      <c r="BV1011" s="62"/>
      <c r="BW1011" s="18"/>
      <c r="BX1011" s="18"/>
      <c r="BY1011" s="18"/>
      <c r="BZ1011" s="18">
        <f t="shared" si="255"/>
        <v>0</v>
      </c>
      <c r="CA1011" s="38"/>
      <c r="CB1011" s="38"/>
      <c r="CC1011" s="18"/>
      <c r="CD1011" s="38"/>
      <c r="CE1011" s="38"/>
      <c r="CF1011" s="38"/>
      <c r="CG1011" s="38"/>
      <c r="CH1011" s="38"/>
      <c r="CI1011" s="38"/>
      <c r="CJ1011" s="38">
        <v>81164</v>
      </c>
      <c r="CK1011" s="38"/>
      <c r="CL1011" s="38"/>
      <c r="CM1011" s="38">
        <f t="shared" si="256"/>
        <v>81164</v>
      </c>
      <c r="CN1011" s="38"/>
      <c r="CO1011" s="18"/>
      <c r="CP1011" s="18"/>
      <c r="CQ1011" s="45"/>
      <c r="CR1011" s="45"/>
      <c r="CS1011" s="38"/>
      <c r="CT1011" s="18"/>
      <c r="CU1011" s="38"/>
      <c r="CV1011" s="45">
        <v>3213</v>
      </c>
      <c r="CW1011" s="18"/>
      <c r="CX1011" s="18">
        <f t="shared" si="257"/>
        <v>3213</v>
      </c>
      <c r="CY1011" s="18">
        <f t="shared" si="258"/>
        <v>0</v>
      </c>
      <c r="CZ1011" s="18">
        <f t="shared" si="259"/>
        <v>0</v>
      </c>
      <c r="DA1011" s="18">
        <f t="shared" si="260"/>
        <v>0</v>
      </c>
      <c r="DB1011" s="18">
        <f t="shared" si="261"/>
        <v>0</v>
      </c>
      <c r="DC1011" s="18">
        <f t="shared" si="262"/>
        <v>0</v>
      </c>
      <c r="DD1011" s="18">
        <f t="shared" si="263"/>
        <v>0</v>
      </c>
      <c r="DE1011" s="18">
        <f t="shared" si="264"/>
        <v>0</v>
      </c>
      <c r="DF1011" s="18">
        <f t="shared" si="265"/>
        <v>0</v>
      </c>
      <c r="DG1011" s="18">
        <f t="shared" si="266"/>
        <v>84377</v>
      </c>
      <c r="DH1011" s="18">
        <f t="shared" si="267"/>
        <v>0</v>
      </c>
      <c r="DI1011" s="18">
        <f t="shared" si="268"/>
        <v>84377</v>
      </c>
      <c r="DJ1011" s="45"/>
      <c r="DK1011" s="38"/>
      <c r="DL1011" s="38"/>
      <c r="DM1011" s="38"/>
      <c r="DN1011" s="18"/>
      <c r="DO1011" s="18"/>
      <c r="DP1011" s="18"/>
      <c r="DQ1011" s="18"/>
      <c r="DR1011" s="18"/>
      <c r="DS1011" s="38"/>
      <c r="DT1011" s="18"/>
      <c r="DU1011" s="18"/>
      <c r="DV1011" s="62">
        <f t="shared" si="269"/>
        <v>0</v>
      </c>
      <c r="DW1011" s="74"/>
      <c r="DX1011" s="45"/>
      <c r="DY1011" s="45"/>
      <c r="DZ1011" s="45"/>
      <c r="EA1011" s="45"/>
      <c r="EB1011" s="45"/>
      <c r="EC1011" s="45"/>
      <c r="ED1011" s="45"/>
      <c r="EE1011" s="45"/>
      <c r="EF1011" s="45"/>
      <c r="EG1011" s="45">
        <v>1741</v>
      </c>
      <c r="EH1011" s="45"/>
      <c r="EI1011" s="74">
        <f t="shared" si="270"/>
        <v>1741</v>
      </c>
      <c r="EJ1011" s="45">
        <f t="shared" si="271"/>
        <v>0</v>
      </c>
      <c r="EK1011" s="45">
        <f t="shared" si="272"/>
        <v>0</v>
      </c>
      <c r="EL1011" s="45">
        <f t="shared" si="273"/>
        <v>0</v>
      </c>
      <c r="EM1011" s="45">
        <f t="shared" si="274"/>
        <v>0</v>
      </c>
      <c r="EN1011" s="45">
        <f t="shared" si="275"/>
        <v>0</v>
      </c>
      <c r="EO1011" s="45">
        <f t="shared" si="276"/>
        <v>0</v>
      </c>
      <c r="EP1011" s="45">
        <f t="shared" si="277"/>
        <v>0</v>
      </c>
      <c r="EQ1011" s="45">
        <f t="shared" si="278"/>
        <v>0</v>
      </c>
      <c r="ER1011" s="45">
        <f t="shared" si="279"/>
        <v>0</v>
      </c>
      <c r="ES1011" s="45">
        <f t="shared" si="280"/>
        <v>1741</v>
      </c>
      <c r="ET1011" s="45">
        <f t="shared" si="281"/>
        <v>1741</v>
      </c>
      <c r="EU1011" s="38">
        <v>0.82</v>
      </c>
      <c r="FG1011" s="18">
        <v>9358</v>
      </c>
      <c r="FJ1011" s="18">
        <f t="shared" si="282"/>
        <v>9358</v>
      </c>
      <c r="FT1011" s="45">
        <f t="shared" si="283"/>
        <v>0</v>
      </c>
      <c r="FU1011" s="45">
        <f t="shared" si="284"/>
        <v>0</v>
      </c>
      <c r="FV1011" s="45">
        <f t="shared" si="285"/>
        <v>0</v>
      </c>
      <c r="FW1011" s="45">
        <f t="shared" si="286"/>
        <v>0</v>
      </c>
      <c r="FX1011" s="45">
        <f t="shared" si="287"/>
        <v>0</v>
      </c>
      <c r="FY1011" s="45">
        <f t="shared" si="288"/>
        <v>0</v>
      </c>
      <c r="FZ1011" s="45">
        <f t="shared" si="289"/>
        <v>0</v>
      </c>
      <c r="GA1011" s="45">
        <f t="shared" si="290"/>
        <v>9358</v>
      </c>
      <c r="GB1011" s="45">
        <f t="shared" si="291"/>
        <v>0</v>
      </c>
      <c r="GC1011" s="45">
        <f t="shared" si="292"/>
        <v>0</v>
      </c>
      <c r="GD1011" s="45">
        <f t="shared" si="293"/>
        <v>9358</v>
      </c>
      <c r="GE1011" s="45"/>
      <c r="GF1011" s="45"/>
      <c r="GG1011" s="38"/>
      <c r="GH1011" s="45"/>
      <c r="GI1011" s="45"/>
      <c r="GJ1011" s="45"/>
      <c r="GK1011" s="45"/>
      <c r="GL1011" s="45"/>
      <c r="GM1011" s="45"/>
      <c r="GO1011" s="39">
        <f t="shared" si="253"/>
        <v>0</v>
      </c>
      <c r="GP1011" s="39">
        <f t="shared" si="296"/>
        <v>57895</v>
      </c>
      <c r="GQ1011" s="39">
        <f t="shared" si="297"/>
        <v>111429</v>
      </c>
      <c r="GR1011" s="39">
        <f t="shared" si="294"/>
        <v>169324</v>
      </c>
      <c r="GS1011" t="s">
        <v>420</v>
      </c>
      <c r="GU1011" t="s">
        <v>937</v>
      </c>
      <c r="GV1011" t="s">
        <v>766</v>
      </c>
      <c r="GY1011" t="s">
        <v>405</v>
      </c>
      <c r="HC1011">
        <v>1528</v>
      </c>
      <c r="HD1011">
        <v>3527</v>
      </c>
      <c r="HE1011" s="39">
        <v>20063</v>
      </c>
      <c r="HF1011">
        <v>168</v>
      </c>
      <c r="HG1011">
        <v>3</v>
      </c>
      <c r="HH1011" s="39">
        <v>94979</v>
      </c>
      <c r="HI1011" s="18"/>
      <c r="HJ1011">
        <v>59</v>
      </c>
      <c r="HK1011" s="18">
        <v>1133</v>
      </c>
      <c r="HL1011">
        <v>1788</v>
      </c>
      <c r="HO1011">
        <v>502</v>
      </c>
      <c r="HP1011">
        <v>545</v>
      </c>
      <c r="HQ1011">
        <v>52</v>
      </c>
      <c r="HR1011">
        <v>59</v>
      </c>
      <c r="HS1011" t="s">
        <v>766</v>
      </c>
      <c r="HU1011">
        <v>5</v>
      </c>
      <c r="IA1011">
        <v>11</v>
      </c>
      <c r="IF1011" s="63">
        <v>2.67</v>
      </c>
      <c r="IG1011">
        <v>5.47</v>
      </c>
      <c r="II1011" s="35">
        <f t="shared" si="245"/>
        <v>5.47</v>
      </c>
      <c r="IK1011">
        <f t="shared" si="295"/>
        <v>0</v>
      </c>
      <c r="IL1011">
        <v>11.8</v>
      </c>
      <c r="IM1011" s="18">
        <v>14036</v>
      </c>
      <c r="IN1011" s="39" t="s">
        <v>400</v>
      </c>
      <c r="IO1011" s="62">
        <v>9989</v>
      </c>
      <c r="IP1011" s="18">
        <v>41992</v>
      </c>
      <c r="IR1011" s="18">
        <v>2107</v>
      </c>
      <c r="IX1011" s="18">
        <v>54074</v>
      </c>
      <c r="IY1011" s="18">
        <v>20</v>
      </c>
      <c r="IZ1011" s="18">
        <v>0</v>
      </c>
      <c r="JB1011" s="18">
        <v>5</v>
      </c>
      <c r="JC1011" s="18">
        <v>5</v>
      </c>
      <c r="JD1011" s="18">
        <v>15</v>
      </c>
      <c r="JE1011" s="18" t="s">
        <v>768</v>
      </c>
      <c r="JF1011" s="18" t="s">
        <v>624</v>
      </c>
      <c r="JG1011" s="18" t="s">
        <v>668</v>
      </c>
      <c r="JP1011" s="18" t="s">
        <v>766</v>
      </c>
      <c r="JR1011" s="18">
        <v>5923</v>
      </c>
      <c r="JU1011" s="18">
        <v>217</v>
      </c>
      <c r="KF1011" s="18">
        <v>2</v>
      </c>
      <c r="KG1011" s="18">
        <v>2</v>
      </c>
      <c r="KH1011" s="18">
        <v>47</v>
      </c>
      <c r="KI1011" s="18">
        <v>64</v>
      </c>
      <c r="KJ1011" s="18">
        <v>22</v>
      </c>
      <c r="KK1011" s="18">
        <v>22</v>
      </c>
      <c r="KL1011" s="18">
        <v>5</v>
      </c>
      <c r="KM1011" s="18">
        <v>0</v>
      </c>
      <c r="ME1011" s="18" t="s">
        <v>766</v>
      </c>
      <c r="MJ1011" s="18" t="s">
        <v>768</v>
      </c>
      <c r="MK1011" s="18" t="s">
        <v>766</v>
      </c>
      <c r="MO1011" s="18">
        <v>150</v>
      </c>
      <c r="MQ1011" s="18" t="s">
        <v>766</v>
      </c>
      <c r="MS1011" s="18">
        <v>524136</v>
      </c>
      <c r="MU1011" s="18">
        <v>110</v>
      </c>
      <c r="NL1011" s="18" t="s">
        <v>768</v>
      </c>
      <c r="NO1011" s="18" t="s">
        <v>1149</v>
      </c>
      <c r="NP1011" s="18" t="s">
        <v>1150</v>
      </c>
      <c r="NX1011" s="18">
        <f t="shared" si="298"/>
        <v>3210.8227039261933</v>
      </c>
      <c r="NY1011" t="str">
        <f t="shared" si="246"/>
        <v>Larger</v>
      </c>
      <c r="NZ1011" t="str">
        <f t="shared" si="247"/>
        <v>Medium</v>
      </c>
    </row>
    <row r="1012" spans="1:390" ht="16">
      <c r="A1012" t="s">
        <v>535</v>
      </c>
      <c r="B1012" t="s">
        <v>518</v>
      </c>
      <c r="C1012" s="32" t="s">
        <v>519</v>
      </c>
      <c r="D1012" s="1" t="s">
        <v>404</v>
      </c>
      <c r="E1012" s="8">
        <v>20140</v>
      </c>
      <c r="F1012" s="14" t="s">
        <v>1148</v>
      </c>
      <c r="G1012" s="44">
        <v>11596.37923809522</v>
      </c>
      <c r="H1012" s="62">
        <v>18667</v>
      </c>
      <c r="I1012" s="100"/>
      <c r="J1012" s="63">
        <v>46</v>
      </c>
      <c r="K1012" s="63">
        <v>6</v>
      </c>
      <c r="R1012" s="63">
        <v>32</v>
      </c>
      <c r="U1012" s="63">
        <v>26</v>
      </c>
      <c r="V1012" s="63">
        <v>202</v>
      </c>
      <c r="AC1012" s="93">
        <v>39389</v>
      </c>
      <c r="AM1012" s="93">
        <v>4719</v>
      </c>
      <c r="AN1012" s="100"/>
      <c r="AO1012" s="59">
        <f t="shared" si="254"/>
        <v>44108</v>
      </c>
      <c r="AP1012" s="100">
        <v>11863</v>
      </c>
      <c r="AQ1012" s="100"/>
      <c r="AR1012" s="100"/>
      <c r="AS1012" s="100"/>
      <c r="AT1012" s="100"/>
      <c r="AU1012" s="100"/>
      <c r="AV1012" s="100"/>
      <c r="AW1012" s="100"/>
      <c r="AX1012" s="100"/>
      <c r="AY1012" s="100"/>
      <c r="AZ1012" s="100"/>
      <c r="BA1012" s="100"/>
      <c r="BB1012" s="100">
        <f t="shared" si="252"/>
        <v>11863</v>
      </c>
      <c r="BC1012" s="100">
        <v>74982</v>
      </c>
      <c r="BD1012" s="100"/>
      <c r="BE1012" s="100"/>
      <c r="BF1012" s="100"/>
      <c r="BG1012" s="100"/>
      <c r="BH1012" s="100"/>
      <c r="BI1012" s="100"/>
      <c r="BJ1012" s="100"/>
      <c r="BK1012" s="100"/>
      <c r="BL1012" s="100"/>
      <c r="BM1012" s="100"/>
      <c r="BN1012" s="100"/>
      <c r="BO1012" s="100">
        <f t="shared" si="299"/>
        <v>74982</v>
      </c>
      <c r="BP1012" s="62">
        <v>4888</v>
      </c>
      <c r="BQ1012" s="62"/>
      <c r="BR1012" s="62"/>
      <c r="BS1012" s="62"/>
      <c r="BT1012" s="62"/>
      <c r="BU1012" s="62"/>
      <c r="BV1012" s="62"/>
      <c r="BW1012" s="18"/>
      <c r="BX1012" s="18"/>
      <c r="BY1012" s="18"/>
      <c r="BZ1012" s="18">
        <f t="shared" si="255"/>
        <v>4888</v>
      </c>
      <c r="CA1012" s="38">
        <v>44949</v>
      </c>
      <c r="CB1012" s="38"/>
      <c r="CC1012" s="18"/>
      <c r="CD1012" s="38"/>
      <c r="CE1012" s="38"/>
      <c r="CF1012" s="38"/>
      <c r="CG1012" s="38"/>
      <c r="CH1012" s="38"/>
      <c r="CI1012" s="38"/>
      <c r="CJ1012" s="38">
        <v>52462</v>
      </c>
      <c r="CK1012" s="38"/>
      <c r="CL1012" s="38"/>
      <c r="CM1012" s="38">
        <f t="shared" si="256"/>
        <v>97411</v>
      </c>
      <c r="CN1012" s="38"/>
      <c r="CO1012" s="18"/>
      <c r="CP1012" s="18"/>
      <c r="CQ1012" s="45"/>
      <c r="CR1012" s="45"/>
      <c r="CS1012" s="38"/>
      <c r="CT1012" s="18"/>
      <c r="CU1012" s="38"/>
      <c r="CV1012" s="45"/>
      <c r="CW1012" s="18"/>
      <c r="CX1012" s="18">
        <f t="shared" si="257"/>
        <v>0</v>
      </c>
      <c r="CY1012" s="18">
        <f t="shared" si="258"/>
        <v>44949</v>
      </c>
      <c r="CZ1012" s="18">
        <f t="shared" si="259"/>
        <v>0</v>
      </c>
      <c r="DA1012" s="18">
        <f t="shared" si="260"/>
        <v>0</v>
      </c>
      <c r="DB1012" s="18">
        <f t="shared" si="261"/>
        <v>0</v>
      </c>
      <c r="DC1012" s="18">
        <f t="shared" si="262"/>
        <v>0</v>
      </c>
      <c r="DD1012" s="18">
        <f t="shared" si="263"/>
        <v>0</v>
      </c>
      <c r="DE1012" s="18">
        <f t="shared" si="264"/>
        <v>0</v>
      </c>
      <c r="DF1012" s="18">
        <f t="shared" si="265"/>
        <v>0</v>
      </c>
      <c r="DG1012" s="18">
        <f t="shared" si="266"/>
        <v>52462</v>
      </c>
      <c r="DH1012" s="18">
        <f t="shared" si="267"/>
        <v>0</v>
      </c>
      <c r="DI1012" s="18">
        <f t="shared" si="268"/>
        <v>97411</v>
      </c>
      <c r="DJ1012" s="45"/>
      <c r="DK1012" s="38"/>
      <c r="DL1012" s="38"/>
      <c r="DM1012" s="38"/>
      <c r="DN1012" s="18"/>
      <c r="DO1012" s="18"/>
      <c r="DP1012" s="18"/>
      <c r="DQ1012" s="18"/>
      <c r="DR1012" s="18"/>
      <c r="DS1012" s="38"/>
      <c r="DT1012" s="18"/>
      <c r="DU1012" s="18"/>
      <c r="DV1012" s="62">
        <f t="shared" si="269"/>
        <v>0</v>
      </c>
      <c r="DW1012" s="74">
        <v>471</v>
      </c>
      <c r="DX1012" s="45"/>
      <c r="DY1012" s="45"/>
      <c r="DZ1012" s="45"/>
      <c r="EA1012" s="45"/>
      <c r="EB1012" s="45"/>
      <c r="EC1012" s="45"/>
      <c r="ED1012" s="45"/>
      <c r="EE1012" s="45"/>
      <c r="EF1012" s="45"/>
      <c r="EG1012" s="45">
        <v>6943</v>
      </c>
      <c r="EH1012" s="45"/>
      <c r="EI1012" s="74">
        <f t="shared" si="270"/>
        <v>7414</v>
      </c>
      <c r="EJ1012" s="45">
        <f t="shared" si="271"/>
        <v>471</v>
      </c>
      <c r="EK1012" s="45">
        <f t="shared" si="272"/>
        <v>0</v>
      </c>
      <c r="EL1012" s="45">
        <f t="shared" si="273"/>
        <v>0</v>
      </c>
      <c r="EM1012" s="45">
        <f t="shared" si="274"/>
        <v>0</v>
      </c>
      <c r="EN1012" s="45">
        <f t="shared" si="275"/>
        <v>0</v>
      </c>
      <c r="EO1012" s="45">
        <f t="shared" si="276"/>
        <v>0</v>
      </c>
      <c r="EP1012" s="45">
        <f t="shared" si="277"/>
        <v>0</v>
      </c>
      <c r="EQ1012" s="45">
        <f t="shared" si="278"/>
        <v>0</v>
      </c>
      <c r="ER1012" s="45">
        <f t="shared" si="279"/>
        <v>0</v>
      </c>
      <c r="ES1012" s="45">
        <f t="shared" si="280"/>
        <v>6943</v>
      </c>
      <c r="ET1012" s="45">
        <f t="shared" si="281"/>
        <v>7414</v>
      </c>
      <c r="EU1012" s="38">
        <v>0.51</v>
      </c>
      <c r="FJ1012" s="18">
        <f t="shared" si="282"/>
        <v>0</v>
      </c>
      <c r="FT1012" s="45">
        <f t="shared" si="283"/>
        <v>0</v>
      </c>
      <c r="FU1012" s="45">
        <f t="shared" si="284"/>
        <v>0</v>
      </c>
      <c r="FV1012" s="45">
        <f t="shared" si="285"/>
        <v>0</v>
      </c>
      <c r="FW1012" s="45">
        <f t="shared" si="286"/>
        <v>0</v>
      </c>
      <c r="FX1012" s="45">
        <f t="shared" si="287"/>
        <v>0</v>
      </c>
      <c r="FY1012" s="45">
        <f t="shared" si="288"/>
        <v>0</v>
      </c>
      <c r="FZ1012" s="45">
        <f t="shared" si="289"/>
        <v>0</v>
      </c>
      <c r="GA1012" s="45">
        <f t="shared" si="290"/>
        <v>0</v>
      </c>
      <c r="GB1012" s="45">
        <f t="shared" si="291"/>
        <v>0</v>
      </c>
      <c r="GC1012" s="45">
        <f t="shared" si="292"/>
        <v>0</v>
      </c>
      <c r="GD1012" s="45">
        <f t="shared" si="293"/>
        <v>0</v>
      </c>
      <c r="GE1012" s="45"/>
      <c r="GF1012" s="45"/>
      <c r="GG1012" s="38"/>
      <c r="GH1012" s="45"/>
      <c r="GI1012" s="45"/>
      <c r="GJ1012" s="45"/>
      <c r="GK1012" s="45"/>
      <c r="GL1012" s="45"/>
      <c r="GM1012" s="45"/>
      <c r="GO1012" s="39">
        <f t="shared" si="253"/>
        <v>0</v>
      </c>
      <c r="GP1012" s="39">
        <f t="shared" si="296"/>
        <v>119090</v>
      </c>
      <c r="GQ1012" s="39">
        <f t="shared" si="297"/>
        <v>121576</v>
      </c>
      <c r="GR1012" s="39">
        <f t="shared" si="294"/>
        <v>240666</v>
      </c>
      <c r="GS1012" t="s">
        <v>395</v>
      </c>
      <c r="GV1012" t="s">
        <v>768</v>
      </c>
      <c r="GY1012" t="s">
        <v>405</v>
      </c>
      <c r="HB1012" t="s">
        <v>1082</v>
      </c>
      <c r="HC1012">
        <v>665</v>
      </c>
      <c r="HD1012" s="39">
        <v>4299</v>
      </c>
      <c r="HE1012" s="39">
        <v>22426</v>
      </c>
      <c r="HF1012">
        <v>268</v>
      </c>
      <c r="HG1012" s="39">
        <v>1110</v>
      </c>
      <c r="HH1012" s="39">
        <v>69558</v>
      </c>
      <c r="HI1012" s="18"/>
      <c r="HJ1012">
        <v>195</v>
      </c>
      <c r="HK1012" s="18">
        <v>50</v>
      </c>
      <c r="HL1012">
        <v>821</v>
      </c>
      <c r="HO1012">
        <v>214</v>
      </c>
      <c r="HP1012">
        <v>224</v>
      </c>
      <c r="HQ1012">
        <v>26</v>
      </c>
      <c r="HR1012">
        <v>201</v>
      </c>
      <c r="HS1012" t="s">
        <v>766</v>
      </c>
      <c r="HU1012">
        <v>3</v>
      </c>
      <c r="IA1012">
        <v>4</v>
      </c>
      <c r="IF1012" s="63">
        <v>1.38</v>
      </c>
      <c r="IG1012">
        <v>4.04</v>
      </c>
      <c r="II1012" s="35">
        <f t="shared" si="245"/>
        <v>4.04</v>
      </c>
      <c r="IK1012">
        <f t="shared" si="295"/>
        <v>0</v>
      </c>
      <c r="IL1012">
        <v>4</v>
      </c>
      <c r="IM1012" s="18">
        <v>5198</v>
      </c>
      <c r="IN1012" s="39" t="s">
        <v>400</v>
      </c>
      <c r="IO1012" s="62">
        <v>3300</v>
      </c>
      <c r="IP1012" s="18">
        <v>14920</v>
      </c>
      <c r="IR1012" s="18">
        <v>423</v>
      </c>
      <c r="IX1012" s="18">
        <v>18643</v>
      </c>
      <c r="IY1012" s="18">
        <v>10</v>
      </c>
      <c r="IZ1012" s="18">
        <v>28</v>
      </c>
      <c r="JB1012" s="18">
        <v>4</v>
      </c>
      <c r="JC1012" s="18">
        <v>64</v>
      </c>
      <c r="JD1012" s="18">
        <v>12</v>
      </c>
      <c r="JE1012" s="18" t="s">
        <v>768</v>
      </c>
      <c r="JF1012" s="18" t="s">
        <v>1084</v>
      </c>
      <c r="JG1012" s="18" t="s">
        <v>1083</v>
      </c>
      <c r="JP1012" s="18" t="s">
        <v>766</v>
      </c>
      <c r="JR1012" s="18">
        <v>5841</v>
      </c>
      <c r="JU1012" s="18">
        <v>217</v>
      </c>
      <c r="KF1012" s="18">
        <v>0</v>
      </c>
      <c r="KG1012" s="18">
        <v>0</v>
      </c>
      <c r="KH1012" s="18">
        <v>0</v>
      </c>
      <c r="KI1012" s="18">
        <v>52</v>
      </c>
      <c r="KJ1012" s="18">
        <v>40</v>
      </c>
      <c r="KK1012" s="18">
        <v>22</v>
      </c>
      <c r="KL1012" s="18">
        <v>12</v>
      </c>
      <c r="KM1012" s="18">
        <v>0</v>
      </c>
      <c r="ME1012" s="18" t="s">
        <v>766</v>
      </c>
      <c r="MK1012" s="18" t="s">
        <v>766</v>
      </c>
      <c r="MO1012" s="18">
        <v>12</v>
      </c>
      <c r="MP1012" s="18">
        <v>0</v>
      </c>
      <c r="MQ1012" s="18" t="s">
        <v>766</v>
      </c>
      <c r="MS1012" s="18">
        <v>25223</v>
      </c>
      <c r="MU1012" s="18">
        <v>0</v>
      </c>
      <c r="NL1012" s="18" t="s">
        <v>768</v>
      </c>
      <c r="NN1012" s="18" t="s">
        <v>1155</v>
      </c>
      <c r="NP1012" s="18" t="s">
        <v>1150</v>
      </c>
      <c r="NT1012" s="18" t="s">
        <v>942</v>
      </c>
      <c r="NU1012" s="18" t="s">
        <v>1299</v>
      </c>
      <c r="NX1012" s="18">
        <f t="shared" si="298"/>
        <v>2870.3909005186188</v>
      </c>
      <c r="NY1012" t="str">
        <f t="shared" si="246"/>
        <v>Mid-range</v>
      </c>
      <c r="NZ1012" t="str">
        <f t="shared" si="247"/>
        <v>Medium</v>
      </c>
    </row>
    <row r="1013" spans="1:390" ht="16">
      <c r="A1013" t="s">
        <v>635</v>
      </c>
      <c r="B1013" t="s">
        <v>636</v>
      </c>
      <c r="C1013" s="32" t="s">
        <v>637</v>
      </c>
      <c r="D1013" s="1" t="s">
        <v>404</v>
      </c>
      <c r="E1013" s="8">
        <v>20140</v>
      </c>
      <c r="F1013" s="14" t="s">
        <v>1148</v>
      </c>
      <c r="G1013" s="44">
        <v>12811.440380952399</v>
      </c>
      <c r="H1013" s="62">
        <v>41046</v>
      </c>
      <c r="I1013" s="100"/>
      <c r="J1013" s="63">
        <v>30</v>
      </c>
      <c r="K1013" s="63">
        <v>6</v>
      </c>
      <c r="R1013" s="63">
        <v>25</v>
      </c>
      <c r="U1013" s="63">
        <v>60</v>
      </c>
      <c r="V1013" s="63">
        <v>620</v>
      </c>
      <c r="AC1013" s="93">
        <v>40170</v>
      </c>
      <c r="AN1013" s="100"/>
      <c r="AO1013" s="59">
        <f t="shared" si="254"/>
        <v>40170</v>
      </c>
      <c r="AP1013" s="100">
        <v>3500</v>
      </c>
      <c r="AQ1013" s="100"/>
      <c r="AR1013" s="100"/>
      <c r="AS1013" s="100"/>
      <c r="AT1013" s="100"/>
      <c r="AU1013" s="100"/>
      <c r="AV1013" s="100"/>
      <c r="AW1013" s="100"/>
      <c r="AX1013" s="100"/>
      <c r="AY1013" s="100"/>
      <c r="AZ1013" s="100"/>
      <c r="BA1013" s="100"/>
      <c r="BB1013" s="100">
        <f t="shared" si="252"/>
        <v>3500</v>
      </c>
      <c r="BC1013" s="100">
        <v>39887</v>
      </c>
      <c r="BD1013" s="100"/>
      <c r="BE1013" s="100"/>
      <c r="BF1013" s="100"/>
      <c r="BG1013" s="100"/>
      <c r="BH1013" s="100"/>
      <c r="BI1013" s="100"/>
      <c r="BJ1013" s="100"/>
      <c r="BK1013" s="100"/>
      <c r="BL1013" s="100"/>
      <c r="BM1013" s="100"/>
      <c r="BN1013" s="100"/>
      <c r="BO1013" s="100">
        <f t="shared" si="299"/>
        <v>39887</v>
      </c>
      <c r="BP1013" s="100">
        <v>11288</v>
      </c>
      <c r="BQ1013" s="100"/>
      <c r="BR1013" s="100"/>
      <c r="BS1013" s="100"/>
      <c r="BT1013" s="100"/>
      <c r="BU1013" s="100"/>
      <c r="BV1013" s="62"/>
      <c r="BW1013" s="18"/>
      <c r="BX1013" s="18"/>
      <c r="BY1013" s="18"/>
      <c r="BZ1013" s="18">
        <f t="shared" si="255"/>
        <v>11288</v>
      </c>
      <c r="CA1013" s="38">
        <v>43710</v>
      </c>
      <c r="CB1013" s="38"/>
      <c r="CC1013" s="18"/>
      <c r="CD1013" s="38"/>
      <c r="CE1013" s="38"/>
      <c r="CF1013" s="38"/>
      <c r="CG1013" s="38">
        <v>13964</v>
      </c>
      <c r="CH1013" s="38"/>
      <c r="CI1013" s="38"/>
      <c r="CJ1013" s="38"/>
      <c r="CK1013" s="38"/>
      <c r="CL1013" s="38"/>
      <c r="CM1013" s="38">
        <f t="shared" si="256"/>
        <v>57674</v>
      </c>
      <c r="CN1013" s="38">
        <v>0</v>
      </c>
      <c r="CO1013" s="18"/>
      <c r="CP1013" s="18"/>
      <c r="CQ1013" s="45"/>
      <c r="CR1013" s="45"/>
      <c r="CS1013" s="38"/>
      <c r="CT1013" s="18"/>
      <c r="CU1013" s="38"/>
      <c r="CV1013" s="45"/>
      <c r="CW1013" s="18"/>
      <c r="CX1013" s="18">
        <f t="shared" si="257"/>
        <v>0</v>
      </c>
      <c r="CY1013" s="18">
        <f t="shared" si="258"/>
        <v>43710</v>
      </c>
      <c r="CZ1013" s="18">
        <f t="shared" si="259"/>
        <v>0</v>
      </c>
      <c r="DA1013" s="18">
        <f t="shared" si="260"/>
        <v>0</v>
      </c>
      <c r="DB1013" s="18">
        <f t="shared" si="261"/>
        <v>0</v>
      </c>
      <c r="DC1013" s="18">
        <f t="shared" si="262"/>
        <v>0</v>
      </c>
      <c r="DD1013" s="18">
        <f t="shared" si="263"/>
        <v>13964</v>
      </c>
      <c r="DE1013" s="18">
        <f t="shared" si="264"/>
        <v>0</v>
      </c>
      <c r="DF1013" s="18">
        <f t="shared" si="265"/>
        <v>0</v>
      </c>
      <c r="DG1013" s="18">
        <f t="shared" si="266"/>
        <v>0</v>
      </c>
      <c r="DH1013" s="18">
        <f t="shared" si="267"/>
        <v>0</v>
      </c>
      <c r="DI1013" s="18">
        <f t="shared" si="268"/>
        <v>57674</v>
      </c>
      <c r="DJ1013" s="45">
        <v>400</v>
      </c>
      <c r="DK1013" s="38"/>
      <c r="DL1013" s="38"/>
      <c r="DM1013" s="38"/>
      <c r="DN1013" s="18"/>
      <c r="DO1013" s="18"/>
      <c r="DP1013" s="18"/>
      <c r="DQ1013" s="18"/>
      <c r="DR1013" s="18"/>
      <c r="DS1013" s="38"/>
      <c r="DT1013" s="18"/>
      <c r="DU1013" s="18"/>
      <c r="DV1013" s="62">
        <f t="shared" si="269"/>
        <v>400</v>
      </c>
      <c r="DW1013" s="74">
        <v>0</v>
      </c>
      <c r="DX1013" s="45"/>
      <c r="DY1013" s="45"/>
      <c r="DZ1013" s="45"/>
      <c r="EA1013" s="45"/>
      <c r="EB1013" s="45"/>
      <c r="EC1013" s="45"/>
      <c r="ED1013" s="45"/>
      <c r="EE1013" s="45"/>
      <c r="EF1013" s="45"/>
      <c r="EG1013" s="45"/>
      <c r="EH1013" s="45"/>
      <c r="EI1013" s="74">
        <f t="shared" si="270"/>
        <v>0</v>
      </c>
      <c r="EJ1013" s="45">
        <f t="shared" si="271"/>
        <v>400</v>
      </c>
      <c r="EK1013" s="45">
        <f t="shared" si="272"/>
        <v>0</v>
      </c>
      <c r="EL1013" s="45">
        <f t="shared" si="273"/>
        <v>0</v>
      </c>
      <c r="EM1013" s="45">
        <f t="shared" si="274"/>
        <v>0</v>
      </c>
      <c r="EN1013" s="45">
        <f t="shared" si="275"/>
        <v>0</v>
      </c>
      <c r="EO1013" s="45">
        <f t="shared" si="276"/>
        <v>0</v>
      </c>
      <c r="EP1013" s="45">
        <f t="shared" si="277"/>
        <v>0</v>
      </c>
      <c r="EQ1013" s="45">
        <f t="shared" si="278"/>
        <v>0</v>
      </c>
      <c r="ER1013" s="45">
        <f t="shared" si="279"/>
        <v>0</v>
      </c>
      <c r="ES1013" s="45">
        <f t="shared" si="280"/>
        <v>0</v>
      </c>
      <c r="ET1013" s="45">
        <f t="shared" si="281"/>
        <v>400</v>
      </c>
      <c r="EU1013" s="38">
        <v>0.72</v>
      </c>
      <c r="FA1013" s="18">
        <v>0</v>
      </c>
      <c r="FJ1013" s="18">
        <f t="shared" si="282"/>
        <v>0</v>
      </c>
      <c r="FK1013" s="18">
        <v>0</v>
      </c>
      <c r="FT1013" s="45">
        <f t="shared" si="283"/>
        <v>0</v>
      </c>
      <c r="FU1013" s="45">
        <f t="shared" si="284"/>
        <v>0</v>
      </c>
      <c r="FV1013" s="45">
        <f t="shared" si="285"/>
        <v>0</v>
      </c>
      <c r="FW1013" s="45">
        <f t="shared" si="286"/>
        <v>0</v>
      </c>
      <c r="FX1013" s="45">
        <f t="shared" si="287"/>
        <v>0</v>
      </c>
      <c r="FY1013" s="45">
        <f t="shared" si="288"/>
        <v>0</v>
      </c>
      <c r="FZ1013" s="45">
        <f t="shared" si="289"/>
        <v>0</v>
      </c>
      <c r="GA1013" s="45">
        <f t="shared" si="290"/>
        <v>0</v>
      </c>
      <c r="GB1013" s="45">
        <f t="shared" si="291"/>
        <v>0</v>
      </c>
      <c r="GC1013" s="45">
        <f t="shared" si="292"/>
        <v>0</v>
      </c>
      <c r="GD1013" s="45">
        <f t="shared" si="293"/>
        <v>0</v>
      </c>
      <c r="GE1013" s="45">
        <v>0</v>
      </c>
      <c r="GF1013" s="45"/>
      <c r="GG1013" s="38"/>
      <c r="GH1013" s="45"/>
      <c r="GI1013" s="45"/>
      <c r="GJ1013" s="45"/>
      <c r="GK1013" s="45"/>
      <c r="GL1013" s="45"/>
      <c r="GM1013" s="45"/>
      <c r="GO1013" s="39">
        <f t="shared" si="253"/>
        <v>0</v>
      </c>
      <c r="GP1013" s="39">
        <f t="shared" si="296"/>
        <v>80057</v>
      </c>
      <c r="GQ1013" s="39">
        <f t="shared" si="297"/>
        <v>72862</v>
      </c>
      <c r="GR1013" s="39">
        <f t="shared" si="294"/>
        <v>152919</v>
      </c>
      <c r="GS1013" t="s">
        <v>395</v>
      </c>
      <c r="GU1013" t="s">
        <v>397</v>
      </c>
      <c r="GV1013" t="s">
        <v>766</v>
      </c>
      <c r="HB1013" t="s">
        <v>1300</v>
      </c>
      <c r="HC1013">
        <v>681</v>
      </c>
      <c r="HE1013" s="39">
        <v>11111</v>
      </c>
      <c r="HF1013">
        <v>134</v>
      </c>
      <c r="HG1013">
        <v>0</v>
      </c>
      <c r="HH1013" s="39">
        <v>82390</v>
      </c>
      <c r="HI1013" s="18"/>
      <c r="HJ1013">
        <v>15</v>
      </c>
      <c r="HK1013" s="18">
        <v>0</v>
      </c>
      <c r="HL1013">
        <v>819</v>
      </c>
      <c r="HO1013">
        <v>0</v>
      </c>
      <c r="HP1013">
        <v>0</v>
      </c>
      <c r="HR1013">
        <v>0</v>
      </c>
      <c r="HS1013" t="s">
        <v>766</v>
      </c>
      <c r="HU1013">
        <v>5</v>
      </c>
      <c r="IA1013">
        <v>5</v>
      </c>
      <c r="IF1013" s="63" t="s">
        <v>1301</v>
      </c>
      <c r="IG1013">
        <v>5</v>
      </c>
      <c r="II1013" s="35">
        <f t="shared" si="245"/>
        <v>5</v>
      </c>
      <c r="IJ1013">
        <v>0</v>
      </c>
      <c r="IK1013">
        <f t="shared" si="295"/>
        <v>0</v>
      </c>
      <c r="IL1013">
        <v>4</v>
      </c>
      <c r="IM1013" s="18">
        <v>17000</v>
      </c>
      <c r="IN1013" s="39" t="s">
        <v>400</v>
      </c>
      <c r="IO1013" s="62">
        <v>13537</v>
      </c>
      <c r="IP1013" s="18">
        <v>17896</v>
      </c>
      <c r="IX1013" s="18">
        <v>31433</v>
      </c>
      <c r="IY1013" s="18">
        <v>18</v>
      </c>
      <c r="IZ1013" s="18">
        <v>0</v>
      </c>
      <c r="JB1013" s="18">
        <v>18</v>
      </c>
      <c r="JC1013" s="18">
        <v>0</v>
      </c>
      <c r="JD1013" s="18">
        <v>0</v>
      </c>
      <c r="JE1013" s="18" t="s">
        <v>766</v>
      </c>
      <c r="JP1013" s="18" t="s">
        <v>766</v>
      </c>
      <c r="JR1013" s="18">
        <v>10000</v>
      </c>
      <c r="JU1013" s="18">
        <v>338</v>
      </c>
      <c r="KF1013" s="18">
        <v>1</v>
      </c>
      <c r="KG1013" s="18">
        <v>5</v>
      </c>
      <c r="KI1013" s="18">
        <v>60.5</v>
      </c>
      <c r="KJ1013" s="18">
        <v>42</v>
      </c>
      <c r="KK1013" s="18">
        <v>40</v>
      </c>
      <c r="KL1013" s="18">
        <v>108</v>
      </c>
      <c r="KM1013" s="18">
        <v>0</v>
      </c>
      <c r="ME1013" s="18" t="s">
        <v>766</v>
      </c>
      <c r="MJ1013" s="18" t="s">
        <v>766</v>
      </c>
      <c r="MK1013" s="18" t="s">
        <v>766</v>
      </c>
      <c r="MO1013" s="18">
        <v>108</v>
      </c>
      <c r="MP1013" s="18">
        <v>0</v>
      </c>
      <c r="MQ1013" s="18" t="s">
        <v>766</v>
      </c>
      <c r="MU1013" s="18">
        <v>15</v>
      </c>
      <c r="NL1013" s="18" t="s">
        <v>766</v>
      </c>
      <c r="NX1013" s="18">
        <f t="shared" si="298"/>
        <v>2562.2880761904798</v>
      </c>
      <c r="NY1013" t="str">
        <f t="shared" si="246"/>
        <v>Mid-range</v>
      </c>
      <c r="NZ1013" t="str">
        <f t="shared" si="247"/>
        <v>Medium</v>
      </c>
    </row>
    <row r="1014" spans="1:390" ht="16">
      <c r="A1014" t="s">
        <v>610</v>
      </c>
      <c r="B1014" t="s">
        <v>611</v>
      </c>
      <c r="C1014" s="32" t="s">
        <v>612</v>
      </c>
      <c r="D1014" s="31" t="s">
        <v>393</v>
      </c>
      <c r="E1014" s="8">
        <v>20140</v>
      </c>
      <c r="F1014" s="14" t="s">
        <v>1148</v>
      </c>
      <c r="G1014" s="44">
        <v>12175.224571428471</v>
      </c>
      <c r="H1014" s="62">
        <v>39186</v>
      </c>
      <c r="I1014" s="100"/>
      <c r="J1014" s="63">
        <v>46</v>
      </c>
      <c r="K1014" s="63">
        <v>7</v>
      </c>
      <c r="R1014" s="63">
        <v>81</v>
      </c>
      <c r="U1014" s="63">
        <v>34</v>
      </c>
      <c r="V1014" s="63">
        <v>295</v>
      </c>
      <c r="AC1014" s="93">
        <v>40500</v>
      </c>
      <c r="AM1014" s="93">
        <v>6300</v>
      </c>
      <c r="AN1014" s="100"/>
      <c r="AO1014" s="59">
        <f t="shared" si="254"/>
        <v>46800</v>
      </c>
      <c r="AP1014" s="100"/>
      <c r="AQ1014" s="100"/>
      <c r="AR1014" s="100"/>
      <c r="AS1014" s="100"/>
      <c r="AT1014" s="100"/>
      <c r="AU1014" s="100"/>
      <c r="AV1014" s="100"/>
      <c r="AW1014" s="100"/>
      <c r="AX1014" s="100"/>
      <c r="AY1014" s="100"/>
      <c r="AZ1014" s="100"/>
      <c r="BA1014" s="100"/>
      <c r="BB1014" s="100">
        <f t="shared" si="252"/>
        <v>0</v>
      </c>
      <c r="BC1014" s="100">
        <v>21154</v>
      </c>
      <c r="BD1014" s="100"/>
      <c r="BE1014" s="100"/>
      <c r="BF1014" s="100"/>
      <c r="BG1014" s="100"/>
      <c r="BH1014" s="100"/>
      <c r="BI1014" s="100"/>
      <c r="BJ1014" s="100"/>
      <c r="BK1014" s="100"/>
      <c r="BL1014" s="100"/>
      <c r="BM1014" s="100"/>
      <c r="BN1014" s="100"/>
      <c r="BO1014" s="100">
        <f t="shared" si="299"/>
        <v>21154</v>
      </c>
      <c r="BP1014" s="100"/>
      <c r="BQ1014" s="100"/>
      <c r="BR1014" s="100"/>
      <c r="BS1014" s="100"/>
      <c r="BT1014" s="100"/>
      <c r="BU1014" s="100"/>
      <c r="BV1014" s="62"/>
      <c r="BW1014" s="18"/>
      <c r="BX1014" s="18"/>
      <c r="BY1014" s="18"/>
      <c r="BZ1014" s="18">
        <f t="shared" si="255"/>
        <v>0</v>
      </c>
      <c r="CA1014" s="38">
        <v>60819</v>
      </c>
      <c r="CB1014" s="38"/>
      <c r="CC1014" s="18"/>
      <c r="CD1014" s="38"/>
      <c r="CE1014" s="38"/>
      <c r="CF1014" s="38"/>
      <c r="CG1014" s="38"/>
      <c r="CH1014" s="38"/>
      <c r="CI1014" s="38"/>
      <c r="CJ1014" s="38"/>
      <c r="CK1014" s="38"/>
      <c r="CL1014" s="38"/>
      <c r="CM1014" s="38">
        <f t="shared" si="256"/>
        <v>60819</v>
      </c>
      <c r="CN1014" s="38">
        <v>3250</v>
      </c>
      <c r="CO1014" s="18"/>
      <c r="CP1014" s="18"/>
      <c r="CQ1014" s="45"/>
      <c r="CR1014" s="45"/>
      <c r="CS1014" s="38"/>
      <c r="CT1014" s="18"/>
      <c r="CU1014" s="38"/>
      <c r="CV1014" s="45"/>
      <c r="CW1014" s="18"/>
      <c r="CX1014" s="18">
        <f t="shared" si="257"/>
        <v>3250</v>
      </c>
      <c r="CY1014" s="18">
        <f t="shared" si="258"/>
        <v>64069</v>
      </c>
      <c r="CZ1014" s="18">
        <f t="shared" si="259"/>
        <v>0</v>
      </c>
      <c r="DA1014" s="18">
        <f t="shared" si="260"/>
        <v>0</v>
      </c>
      <c r="DB1014" s="18">
        <f t="shared" si="261"/>
        <v>0</v>
      </c>
      <c r="DC1014" s="18">
        <f t="shared" si="262"/>
        <v>0</v>
      </c>
      <c r="DD1014" s="18">
        <f t="shared" si="263"/>
        <v>0</v>
      </c>
      <c r="DE1014" s="18">
        <f t="shared" si="264"/>
        <v>0</v>
      </c>
      <c r="DF1014" s="18">
        <f t="shared" si="265"/>
        <v>0</v>
      </c>
      <c r="DG1014" s="18">
        <f t="shared" si="266"/>
        <v>0</v>
      </c>
      <c r="DH1014" s="18">
        <f t="shared" si="267"/>
        <v>0</v>
      </c>
      <c r="DI1014" s="18">
        <f t="shared" si="268"/>
        <v>64069</v>
      </c>
      <c r="DJ1014" s="45"/>
      <c r="DK1014" s="38"/>
      <c r="DL1014" s="38"/>
      <c r="DM1014" s="38"/>
      <c r="DN1014" s="18"/>
      <c r="DO1014" s="18"/>
      <c r="DP1014" s="18"/>
      <c r="DQ1014" s="18"/>
      <c r="DR1014" s="18"/>
      <c r="DS1014" s="38"/>
      <c r="DT1014" s="18"/>
      <c r="DU1014" s="18"/>
      <c r="DV1014" s="62">
        <f t="shared" si="269"/>
        <v>0</v>
      </c>
      <c r="DW1014" s="74">
        <v>445</v>
      </c>
      <c r="DX1014" s="45"/>
      <c r="DY1014" s="45"/>
      <c r="DZ1014" s="45"/>
      <c r="EA1014" s="45"/>
      <c r="EB1014" s="45"/>
      <c r="EC1014" s="45"/>
      <c r="ED1014" s="45"/>
      <c r="EE1014" s="45"/>
      <c r="EF1014" s="45"/>
      <c r="EG1014" s="45"/>
      <c r="EH1014" s="45"/>
      <c r="EI1014" s="74">
        <f t="shared" si="270"/>
        <v>445</v>
      </c>
      <c r="EJ1014" s="45">
        <f t="shared" si="271"/>
        <v>445</v>
      </c>
      <c r="EK1014" s="45">
        <f t="shared" si="272"/>
        <v>0</v>
      </c>
      <c r="EL1014" s="45">
        <f t="shared" si="273"/>
        <v>0</v>
      </c>
      <c r="EM1014" s="45">
        <f t="shared" si="274"/>
        <v>0</v>
      </c>
      <c r="EN1014" s="45">
        <f t="shared" si="275"/>
        <v>0</v>
      </c>
      <c r="EO1014" s="45">
        <f t="shared" si="276"/>
        <v>0</v>
      </c>
      <c r="EP1014" s="45">
        <f t="shared" si="277"/>
        <v>0</v>
      </c>
      <c r="EQ1014" s="45">
        <f t="shared" si="278"/>
        <v>0</v>
      </c>
      <c r="ER1014" s="45">
        <f t="shared" si="279"/>
        <v>0</v>
      </c>
      <c r="ES1014" s="45">
        <f t="shared" si="280"/>
        <v>0</v>
      </c>
      <c r="ET1014" s="45">
        <f t="shared" si="281"/>
        <v>445</v>
      </c>
      <c r="EU1014" s="38">
        <v>0.2</v>
      </c>
      <c r="FJ1014" s="18">
        <f t="shared" si="282"/>
        <v>0</v>
      </c>
      <c r="FT1014" s="45">
        <f t="shared" si="283"/>
        <v>0</v>
      </c>
      <c r="FU1014" s="45">
        <f t="shared" si="284"/>
        <v>0</v>
      </c>
      <c r="FV1014" s="45">
        <f t="shared" si="285"/>
        <v>0</v>
      </c>
      <c r="FW1014" s="45">
        <f t="shared" si="286"/>
        <v>0</v>
      </c>
      <c r="FX1014" s="45">
        <f t="shared" si="287"/>
        <v>0</v>
      </c>
      <c r="FY1014" s="45">
        <f t="shared" si="288"/>
        <v>0</v>
      </c>
      <c r="FZ1014" s="45">
        <f t="shared" si="289"/>
        <v>0</v>
      </c>
      <c r="GA1014" s="45">
        <f t="shared" si="290"/>
        <v>0</v>
      </c>
      <c r="GB1014" s="45">
        <f t="shared" si="291"/>
        <v>0</v>
      </c>
      <c r="GC1014" s="45">
        <f t="shared" si="292"/>
        <v>0</v>
      </c>
      <c r="GD1014" s="45">
        <f t="shared" si="293"/>
        <v>0</v>
      </c>
      <c r="GE1014" s="45"/>
      <c r="GF1014" s="45"/>
      <c r="GG1014" s="38"/>
      <c r="GH1014" s="45"/>
      <c r="GI1014" s="45"/>
      <c r="GJ1014" s="45"/>
      <c r="GK1014" s="45"/>
      <c r="GL1014" s="45"/>
      <c r="GM1014" s="45"/>
      <c r="GO1014" s="39">
        <f t="shared" si="253"/>
        <v>0</v>
      </c>
      <c r="GP1014" s="39">
        <f t="shared" si="296"/>
        <v>67954</v>
      </c>
      <c r="GQ1014" s="39">
        <f t="shared" si="297"/>
        <v>64514</v>
      </c>
      <c r="GR1014" s="39">
        <f t="shared" si="294"/>
        <v>132468</v>
      </c>
      <c r="GS1014" t="s">
        <v>420</v>
      </c>
      <c r="GU1014" t="s">
        <v>397</v>
      </c>
      <c r="GV1014" t="s">
        <v>766</v>
      </c>
      <c r="GW1014" t="s">
        <v>410</v>
      </c>
      <c r="HC1014" s="39">
        <v>1384</v>
      </c>
      <c r="HD1014" s="39">
        <v>2236</v>
      </c>
      <c r="HE1014">
        <v>330</v>
      </c>
      <c r="HF1014">
        <v>123</v>
      </c>
      <c r="HH1014" s="39">
        <v>78810</v>
      </c>
      <c r="HI1014" s="18"/>
      <c r="HJ1014">
        <v>3</v>
      </c>
      <c r="HK1014" s="18">
        <v>5</v>
      </c>
      <c r="HL1014" s="39">
        <v>1666</v>
      </c>
      <c r="HM1014" s="39"/>
      <c r="HN1014" s="39"/>
      <c r="HO1014">
        <v>161</v>
      </c>
      <c r="HP1014">
        <v>161</v>
      </c>
      <c r="HQ1014">
        <v>8</v>
      </c>
      <c r="HR1014">
        <v>3</v>
      </c>
      <c r="HS1014" t="s">
        <v>766</v>
      </c>
      <c r="HU1014">
        <v>4</v>
      </c>
      <c r="IA1014">
        <v>9</v>
      </c>
      <c r="IF1014" s="63">
        <v>0.5</v>
      </c>
      <c r="IG1014">
        <v>6.5</v>
      </c>
      <c r="II1014" s="35">
        <f t="shared" si="245"/>
        <v>6.5</v>
      </c>
      <c r="IK1014">
        <f t="shared" si="295"/>
        <v>0</v>
      </c>
      <c r="IL1014">
        <v>7.5</v>
      </c>
      <c r="IM1014" s="18">
        <v>10522</v>
      </c>
      <c r="IN1014" s="39" t="s">
        <v>411</v>
      </c>
      <c r="IO1014" s="62">
        <v>15717</v>
      </c>
      <c r="IP1014" s="18">
        <v>22222</v>
      </c>
      <c r="IQ1014" s="18">
        <v>8958</v>
      </c>
      <c r="IR1014" s="18">
        <v>250</v>
      </c>
      <c r="IS1014" s="18">
        <v>359</v>
      </c>
      <c r="IY1014" s="18">
        <v>32</v>
      </c>
      <c r="JB1014" s="18">
        <v>26</v>
      </c>
      <c r="JC1014" s="18">
        <v>587</v>
      </c>
      <c r="JD1014" s="18">
        <v>159</v>
      </c>
      <c r="JE1014" s="18" t="s">
        <v>766</v>
      </c>
      <c r="JP1014" s="18" t="s">
        <v>766</v>
      </c>
      <c r="JR1014" s="18">
        <v>5592</v>
      </c>
      <c r="JU1014" s="18">
        <v>198</v>
      </c>
      <c r="KF1014" s="18">
        <v>1</v>
      </c>
      <c r="KG1014" s="18">
        <v>4</v>
      </c>
      <c r="KH1014" s="18">
        <v>108</v>
      </c>
      <c r="KI1014" s="18">
        <v>68</v>
      </c>
      <c r="KJ1014" s="18">
        <v>30</v>
      </c>
      <c r="KK1014" s="18">
        <v>30</v>
      </c>
      <c r="KL1014" s="18">
        <v>4</v>
      </c>
      <c r="KM1014" s="18">
        <v>0</v>
      </c>
      <c r="ME1014" s="18" t="s">
        <v>766</v>
      </c>
      <c r="MJ1014" s="18" t="s">
        <v>768</v>
      </c>
      <c r="MK1014" s="18" t="s">
        <v>766</v>
      </c>
      <c r="MO1014" s="18">
        <v>4</v>
      </c>
      <c r="MP1014" s="18">
        <v>0</v>
      </c>
      <c r="MQ1014" s="18" t="s">
        <v>766</v>
      </c>
      <c r="MS1014" s="18">
        <v>227398</v>
      </c>
      <c r="NL1014" s="18" t="s">
        <v>768</v>
      </c>
      <c r="NN1014" s="18" t="s">
        <v>1155</v>
      </c>
      <c r="NX1014" s="18">
        <f t="shared" si="298"/>
        <v>1873.111472527457</v>
      </c>
      <c r="NY1014" t="str">
        <f t="shared" si="246"/>
        <v>Mid-range</v>
      </c>
      <c r="NZ1014" t="str">
        <f t="shared" si="247"/>
        <v>Medium</v>
      </c>
    </row>
    <row r="1015" spans="1:390" ht="16">
      <c r="A1015" t="s">
        <v>432</v>
      </c>
      <c r="B1015" t="s">
        <v>603</v>
      </c>
      <c r="C1015" s="32" t="s">
        <v>604</v>
      </c>
      <c r="D1015" s="1" t="s">
        <v>404</v>
      </c>
      <c r="E1015" s="8">
        <v>20140</v>
      </c>
      <c r="F1015" s="14" t="s">
        <v>1148</v>
      </c>
      <c r="G1015" s="44">
        <v>9539.6455238095277</v>
      </c>
      <c r="H1015" s="62">
        <v>22096</v>
      </c>
      <c r="I1015" s="100"/>
      <c r="J1015" s="63">
        <v>76</v>
      </c>
      <c r="K1015" s="63">
        <v>7</v>
      </c>
      <c r="R1015" s="63">
        <v>39</v>
      </c>
      <c r="U1015" s="63">
        <v>48</v>
      </c>
      <c r="V1015" s="63">
        <v>385</v>
      </c>
      <c r="AC1015" s="93">
        <v>46524</v>
      </c>
      <c r="AN1015" s="100"/>
      <c r="AO1015" s="59">
        <f t="shared" si="254"/>
        <v>46524</v>
      </c>
      <c r="AP1015" s="100">
        <v>2418</v>
      </c>
      <c r="AQ1015" s="100"/>
      <c r="AR1015" s="100"/>
      <c r="AS1015" s="100"/>
      <c r="AT1015" s="100"/>
      <c r="AU1015" s="100"/>
      <c r="AV1015" s="100"/>
      <c r="AW1015" s="100"/>
      <c r="AX1015" s="100"/>
      <c r="AY1015" s="100"/>
      <c r="AZ1015" s="100"/>
      <c r="BA1015" s="100"/>
      <c r="BB1015" s="100">
        <f t="shared" si="252"/>
        <v>2418</v>
      </c>
      <c r="BC1015" s="100">
        <v>7501</v>
      </c>
      <c r="BD1015" s="100"/>
      <c r="BE1015" s="100"/>
      <c r="BF1015" s="100"/>
      <c r="BG1015" s="100"/>
      <c r="BH1015" s="100"/>
      <c r="BI1015" s="100"/>
      <c r="BJ1015" s="100"/>
      <c r="BK1015" s="100"/>
      <c r="BL1015" s="100"/>
      <c r="BM1015" s="100"/>
      <c r="BN1015" s="100"/>
      <c r="BO1015" s="100">
        <f t="shared" si="299"/>
        <v>7501</v>
      </c>
      <c r="BP1015" s="62"/>
      <c r="BQ1015" s="62"/>
      <c r="BR1015" s="62"/>
      <c r="BS1015" s="62"/>
      <c r="BT1015" s="62"/>
      <c r="BU1015" s="62"/>
      <c r="BV1015" s="62"/>
      <c r="BW1015" s="18"/>
      <c r="BX1015" s="18"/>
      <c r="BY1015" s="18"/>
      <c r="BZ1015" s="18">
        <f t="shared" si="255"/>
        <v>0</v>
      </c>
      <c r="CA1015" s="38"/>
      <c r="CB1015" s="38"/>
      <c r="CC1015" s="18"/>
      <c r="CD1015" s="38">
        <v>53834</v>
      </c>
      <c r="CE1015" s="38"/>
      <c r="CF1015" s="38"/>
      <c r="CG1015" s="38"/>
      <c r="CH1015" s="38"/>
      <c r="CI1015" s="38"/>
      <c r="CJ1015" s="38"/>
      <c r="CK1015" s="38"/>
      <c r="CL1015" s="38"/>
      <c r="CM1015" s="38">
        <f t="shared" si="256"/>
        <v>53834</v>
      </c>
      <c r="CN1015" s="38"/>
      <c r="CO1015" s="18"/>
      <c r="CP1015" s="18"/>
      <c r="CQ1015" s="45"/>
      <c r="CR1015" s="45"/>
      <c r="CS1015" s="38"/>
      <c r="CT1015" s="18"/>
      <c r="CU1015" s="38"/>
      <c r="CV1015" s="45"/>
      <c r="CW1015" s="18"/>
      <c r="CX1015" s="18">
        <f t="shared" si="257"/>
        <v>0</v>
      </c>
      <c r="CY1015" s="18">
        <f t="shared" si="258"/>
        <v>0</v>
      </c>
      <c r="CZ1015" s="18">
        <f t="shared" si="259"/>
        <v>0</v>
      </c>
      <c r="DA1015" s="18">
        <f t="shared" si="260"/>
        <v>53834</v>
      </c>
      <c r="DB1015" s="18">
        <f t="shared" si="261"/>
        <v>0</v>
      </c>
      <c r="DC1015" s="18">
        <f t="shared" si="262"/>
        <v>0</v>
      </c>
      <c r="DD1015" s="18">
        <f t="shared" si="263"/>
        <v>0</v>
      </c>
      <c r="DE1015" s="18">
        <f t="shared" si="264"/>
        <v>0</v>
      </c>
      <c r="DF1015" s="18">
        <f t="shared" si="265"/>
        <v>0</v>
      </c>
      <c r="DG1015" s="18">
        <f t="shared" si="266"/>
        <v>0</v>
      </c>
      <c r="DH1015" s="18">
        <f t="shared" si="267"/>
        <v>0</v>
      </c>
      <c r="DI1015" s="18">
        <f t="shared" si="268"/>
        <v>53834</v>
      </c>
      <c r="DJ1015" s="45"/>
      <c r="DK1015" s="38"/>
      <c r="DL1015" s="38"/>
      <c r="DM1015" s="38"/>
      <c r="DN1015" s="18"/>
      <c r="DO1015" s="18"/>
      <c r="DP1015" s="18"/>
      <c r="DQ1015" s="18"/>
      <c r="DR1015" s="18"/>
      <c r="DS1015" s="38"/>
      <c r="DT1015" s="18"/>
      <c r="DU1015" s="18"/>
      <c r="DV1015" s="62">
        <f t="shared" si="269"/>
        <v>0</v>
      </c>
      <c r="DW1015" s="74">
        <v>10063</v>
      </c>
      <c r="DX1015" s="45"/>
      <c r="DY1015" s="45"/>
      <c r="DZ1015" s="45"/>
      <c r="EA1015" s="45"/>
      <c r="EB1015" s="45"/>
      <c r="EC1015" s="45"/>
      <c r="ED1015" s="45"/>
      <c r="EE1015" s="45"/>
      <c r="EF1015" s="45"/>
      <c r="EG1015" s="45"/>
      <c r="EH1015" s="45"/>
      <c r="EI1015" s="74">
        <f t="shared" si="270"/>
        <v>10063</v>
      </c>
      <c r="EJ1015" s="45">
        <f t="shared" si="271"/>
        <v>10063</v>
      </c>
      <c r="EK1015" s="45">
        <f t="shared" si="272"/>
        <v>0</v>
      </c>
      <c r="EL1015" s="45">
        <f t="shared" si="273"/>
        <v>0</v>
      </c>
      <c r="EM1015" s="45">
        <f t="shared" si="274"/>
        <v>0</v>
      </c>
      <c r="EN1015" s="45">
        <f t="shared" si="275"/>
        <v>0</v>
      </c>
      <c r="EO1015" s="45">
        <f t="shared" si="276"/>
        <v>0</v>
      </c>
      <c r="EP1015" s="45">
        <f t="shared" si="277"/>
        <v>0</v>
      </c>
      <c r="EQ1015" s="45">
        <f t="shared" si="278"/>
        <v>0</v>
      </c>
      <c r="ER1015" s="45">
        <f t="shared" si="279"/>
        <v>0</v>
      </c>
      <c r="ES1015" s="45">
        <f t="shared" si="280"/>
        <v>0</v>
      </c>
      <c r="ET1015" s="45">
        <f t="shared" si="281"/>
        <v>10063</v>
      </c>
      <c r="EU1015" s="38">
        <v>0.65</v>
      </c>
      <c r="FA1015" s="18">
        <v>3495</v>
      </c>
      <c r="FJ1015" s="18">
        <f t="shared" si="282"/>
        <v>3495</v>
      </c>
      <c r="FT1015" s="45">
        <f t="shared" si="283"/>
        <v>0</v>
      </c>
      <c r="FU1015" s="45">
        <f t="shared" si="284"/>
        <v>3495</v>
      </c>
      <c r="FV1015" s="45">
        <f t="shared" si="285"/>
        <v>0</v>
      </c>
      <c r="FW1015" s="45">
        <f t="shared" si="286"/>
        <v>0</v>
      </c>
      <c r="FX1015" s="45">
        <f t="shared" si="287"/>
        <v>0</v>
      </c>
      <c r="FY1015" s="45">
        <f t="shared" si="288"/>
        <v>0</v>
      </c>
      <c r="FZ1015" s="45">
        <f t="shared" si="289"/>
        <v>0</v>
      </c>
      <c r="GA1015" s="45">
        <f t="shared" si="290"/>
        <v>0</v>
      </c>
      <c r="GB1015" s="45">
        <f t="shared" si="291"/>
        <v>0</v>
      </c>
      <c r="GC1015" s="45">
        <f t="shared" si="292"/>
        <v>0</v>
      </c>
      <c r="GD1015" s="45">
        <f t="shared" si="293"/>
        <v>3495</v>
      </c>
      <c r="GE1015" s="45">
        <v>12347</v>
      </c>
      <c r="GF1015" s="45"/>
      <c r="GG1015" s="38"/>
      <c r="GH1015" s="45"/>
      <c r="GI1015" s="45"/>
      <c r="GJ1015" s="45"/>
      <c r="GK1015" s="45"/>
      <c r="GL1015" s="45"/>
      <c r="GM1015" s="45"/>
      <c r="GO1015" s="39">
        <f t="shared" si="253"/>
        <v>12347</v>
      </c>
      <c r="GP1015" s="39">
        <f t="shared" si="296"/>
        <v>54025</v>
      </c>
      <c r="GQ1015" s="39">
        <f t="shared" si="297"/>
        <v>69810</v>
      </c>
      <c r="GR1015" s="39">
        <f t="shared" si="294"/>
        <v>136182</v>
      </c>
      <c r="GS1015" t="s">
        <v>942</v>
      </c>
      <c r="GT1015" t="s">
        <v>838</v>
      </c>
      <c r="GV1015" t="s">
        <v>768</v>
      </c>
      <c r="GY1015" t="s">
        <v>405</v>
      </c>
      <c r="HC1015">
        <v>1232</v>
      </c>
      <c r="HD1015">
        <v>1999</v>
      </c>
      <c r="HE1015" s="39">
        <v>22714</v>
      </c>
      <c r="HF1015">
        <v>90</v>
      </c>
      <c r="HG1015">
        <v>962</v>
      </c>
      <c r="HH1015" s="39">
        <v>49972</v>
      </c>
      <c r="HI1015" s="18"/>
      <c r="HJ1015">
        <v>89</v>
      </c>
      <c r="HK1015" s="18">
        <v>84</v>
      </c>
      <c r="HL1015">
        <v>1503</v>
      </c>
      <c r="HO1015">
        <v>7</v>
      </c>
      <c r="HP1015">
        <v>7</v>
      </c>
      <c r="HQ1015">
        <v>0</v>
      </c>
      <c r="HR1015">
        <v>90</v>
      </c>
      <c r="HS1015" t="s">
        <v>766</v>
      </c>
      <c r="HU1015">
        <v>5.6</v>
      </c>
      <c r="IA1015">
        <v>1</v>
      </c>
      <c r="IF1015" s="63">
        <v>2.1</v>
      </c>
      <c r="IG1015">
        <v>5.6</v>
      </c>
      <c r="II1015" s="35">
        <f t="shared" si="245"/>
        <v>5.6</v>
      </c>
      <c r="IJ1015">
        <v>3</v>
      </c>
      <c r="IK1015">
        <f t="shared" si="295"/>
        <v>0</v>
      </c>
      <c r="IL1015">
        <v>4</v>
      </c>
      <c r="IM1015" s="18">
        <v>10224</v>
      </c>
      <c r="IN1015" s="39" t="s">
        <v>400</v>
      </c>
      <c r="IO1015" s="62">
        <v>12416</v>
      </c>
      <c r="IP1015" s="18">
        <v>26523</v>
      </c>
      <c r="IR1015" s="18">
        <v>979</v>
      </c>
      <c r="IX1015" s="18">
        <v>39918</v>
      </c>
      <c r="IY1015" s="18">
        <v>42</v>
      </c>
      <c r="IZ1015" s="18">
        <v>2231</v>
      </c>
      <c r="JB1015" s="18">
        <v>2266</v>
      </c>
      <c r="JC1015" s="18">
        <v>1750</v>
      </c>
      <c r="JD1015" s="18">
        <v>1716</v>
      </c>
      <c r="JE1015" s="18" t="s">
        <v>768</v>
      </c>
      <c r="JF1015" s="18" t="s">
        <v>972</v>
      </c>
      <c r="JG1015" s="18" t="s">
        <v>975</v>
      </c>
      <c r="JH1015" s="18" t="s">
        <v>1146</v>
      </c>
      <c r="JI1015" s="18" t="s">
        <v>1147</v>
      </c>
      <c r="JP1015" s="18" t="s">
        <v>766</v>
      </c>
      <c r="JR1015" s="18">
        <v>3615</v>
      </c>
      <c r="JU1015" s="18">
        <v>140</v>
      </c>
      <c r="KF1015" s="18">
        <v>2</v>
      </c>
      <c r="KG1015" s="18">
        <v>2</v>
      </c>
      <c r="KH1015" s="18">
        <v>24</v>
      </c>
      <c r="KI1015" s="18">
        <v>64.5</v>
      </c>
      <c r="KJ1015" s="18">
        <v>48</v>
      </c>
      <c r="KK1015" s="18">
        <v>48</v>
      </c>
      <c r="KL1015" s="18">
        <v>6</v>
      </c>
      <c r="KM1015" s="18">
        <v>0</v>
      </c>
      <c r="ME1015" s="18" t="s">
        <v>766</v>
      </c>
      <c r="MJ1015" s="18" t="s">
        <v>768</v>
      </c>
      <c r="MK1015" s="18" t="s">
        <v>766</v>
      </c>
      <c r="MO1015" s="18">
        <v>6</v>
      </c>
      <c r="MP1015" s="18">
        <v>0</v>
      </c>
      <c r="MQ1015" s="18" t="s">
        <v>766</v>
      </c>
      <c r="MS1015" s="18">
        <v>277910</v>
      </c>
      <c r="MU1015" s="18">
        <v>0</v>
      </c>
      <c r="NL1015" s="18" t="s">
        <v>768</v>
      </c>
      <c r="NM1015" s="18" t="s">
        <v>1153</v>
      </c>
      <c r="NO1015" s="18" t="s">
        <v>1149</v>
      </c>
      <c r="NP1015" s="18" t="s">
        <v>1150</v>
      </c>
      <c r="NX1015" s="18">
        <f t="shared" si="298"/>
        <v>1703.5081292517016</v>
      </c>
      <c r="NY1015" t="str">
        <f t="shared" si="246"/>
        <v>Mid-range</v>
      </c>
      <c r="NZ1015" t="str">
        <f t="shared" si="247"/>
        <v>Small</v>
      </c>
    </row>
    <row r="1016" spans="1:390" ht="16">
      <c r="A1016" t="s">
        <v>390</v>
      </c>
      <c r="B1016" t="s">
        <v>391</v>
      </c>
      <c r="C1016" s="32" t="s">
        <v>392</v>
      </c>
      <c r="D1016" s="31" t="s">
        <v>393</v>
      </c>
      <c r="E1016" s="8">
        <v>20140</v>
      </c>
      <c r="F1016" s="14" t="s">
        <v>1148</v>
      </c>
      <c r="G1016" s="44">
        <v>14914.487619047646</v>
      </c>
      <c r="H1016" s="62">
        <v>57769</v>
      </c>
      <c r="I1016" s="100"/>
      <c r="J1016" s="63">
        <v>106</v>
      </c>
      <c r="K1016" s="63">
        <v>12</v>
      </c>
      <c r="R1016" s="63">
        <v>18</v>
      </c>
      <c r="U1016" s="63">
        <v>76</v>
      </c>
      <c r="V1016" s="63">
        <v>303</v>
      </c>
      <c r="AC1016" s="93">
        <v>46652</v>
      </c>
      <c r="AL1016" s="93">
        <v>14748</v>
      </c>
      <c r="AN1016" s="100"/>
      <c r="AO1016" s="59">
        <f t="shared" si="254"/>
        <v>61400</v>
      </c>
      <c r="AP1016" s="100">
        <v>2755</v>
      </c>
      <c r="AQ1016" s="100"/>
      <c r="AR1016" s="100"/>
      <c r="AS1016" s="100"/>
      <c r="AT1016" s="100"/>
      <c r="AU1016" s="100"/>
      <c r="AV1016" s="100"/>
      <c r="AW1016" s="100"/>
      <c r="AX1016" s="100"/>
      <c r="AY1016" s="100"/>
      <c r="AZ1016" s="100"/>
      <c r="BA1016" s="100"/>
      <c r="BB1016" s="100">
        <f t="shared" si="252"/>
        <v>2755</v>
      </c>
      <c r="BC1016" s="100">
        <v>8979</v>
      </c>
      <c r="BD1016" s="100"/>
      <c r="BE1016" s="100"/>
      <c r="BF1016" s="100"/>
      <c r="BG1016" s="100"/>
      <c r="BH1016" s="100"/>
      <c r="BI1016" s="100"/>
      <c r="BJ1016" s="100"/>
      <c r="BK1016" s="100"/>
      <c r="BL1016" s="100"/>
      <c r="BM1016" s="100"/>
      <c r="BN1016" s="100"/>
      <c r="BO1016" s="100">
        <f t="shared" si="299"/>
        <v>8979</v>
      </c>
      <c r="BP1016" s="62">
        <v>0</v>
      </c>
      <c r="BQ1016" s="62"/>
      <c r="BR1016" s="62"/>
      <c r="BS1016" s="62"/>
      <c r="BT1016" s="62"/>
      <c r="BU1016" s="62"/>
      <c r="BV1016" s="62"/>
      <c r="BW1016" s="18"/>
      <c r="BX1016" s="18"/>
      <c r="BY1016" s="18"/>
      <c r="BZ1016" s="18">
        <f t="shared" si="255"/>
        <v>0</v>
      </c>
      <c r="CA1016" s="38">
        <v>45295</v>
      </c>
      <c r="CB1016" s="38"/>
      <c r="CC1016" s="18"/>
      <c r="CD1016" s="38"/>
      <c r="CE1016" s="38"/>
      <c r="CF1016" s="38"/>
      <c r="CG1016" s="38"/>
      <c r="CH1016" s="38"/>
      <c r="CI1016" s="38"/>
      <c r="CJ1016" s="38"/>
      <c r="CK1016" s="38"/>
      <c r="CL1016" s="38"/>
      <c r="CM1016" s="38">
        <f t="shared" si="256"/>
        <v>45295</v>
      </c>
      <c r="CN1016" s="38">
        <v>0</v>
      </c>
      <c r="CO1016" s="18"/>
      <c r="CP1016" s="18"/>
      <c r="CQ1016" s="45"/>
      <c r="CR1016" s="45"/>
      <c r="CS1016" s="38"/>
      <c r="CT1016" s="18"/>
      <c r="CU1016" s="38"/>
      <c r="CV1016" s="45"/>
      <c r="CW1016" s="18"/>
      <c r="CX1016" s="18">
        <f t="shared" si="257"/>
        <v>0</v>
      </c>
      <c r="CY1016" s="18">
        <f t="shared" si="258"/>
        <v>45295</v>
      </c>
      <c r="CZ1016" s="18">
        <f t="shared" si="259"/>
        <v>0</v>
      </c>
      <c r="DA1016" s="18">
        <f t="shared" si="260"/>
        <v>0</v>
      </c>
      <c r="DB1016" s="18">
        <f t="shared" si="261"/>
        <v>0</v>
      </c>
      <c r="DC1016" s="18">
        <f t="shared" si="262"/>
        <v>0</v>
      </c>
      <c r="DD1016" s="18">
        <f t="shared" si="263"/>
        <v>0</v>
      </c>
      <c r="DE1016" s="18">
        <f t="shared" si="264"/>
        <v>0</v>
      </c>
      <c r="DF1016" s="18">
        <f t="shared" si="265"/>
        <v>0</v>
      </c>
      <c r="DG1016" s="18">
        <f t="shared" si="266"/>
        <v>0</v>
      </c>
      <c r="DH1016" s="18">
        <f t="shared" si="267"/>
        <v>0</v>
      </c>
      <c r="DI1016" s="18">
        <f t="shared" si="268"/>
        <v>45295</v>
      </c>
      <c r="DJ1016" s="45">
        <v>0</v>
      </c>
      <c r="DK1016" s="38"/>
      <c r="DL1016" s="38"/>
      <c r="DM1016" s="38"/>
      <c r="DN1016" s="18"/>
      <c r="DO1016" s="18"/>
      <c r="DP1016" s="18"/>
      <c r="DQ1016" s="18"/>
      <c r="DR1016" s="18"/>
      <c r="DS1016" s="38"/>
      <c r="DT1016" s="18"/>
      <c r="DU1016" s="18"/>
      <c r="DV1016" s="62">
        <f t="shared" si="269"/>
        <v>0</v>
      </c>
      <c r="DW1016" s="74">
        <v>6205</v>
      </c>
      <c r="DX1016" s="45"/>
      <c r="DY1016" s="45"/>
      <c r="DZ1016" s="45"/>
      <c r="EA1016" s="45"/>
      <c r="EB1016" s="45"/>
      <c r="EC1016" s="45"/>
      <c r="ED1016" s="45"/>
      <c r="EE1016" s="45">
        <v>9705</v>
      </c>
      <c r="EF1016" s="45"/>
      <c r="EG1016" s="45"/>
      <c r="EH1016" s="45"/>
      <c r="EI1016" s="74">
        <f t="shared" si="270"/>
        <v>15910</v>
      </c>
      <c r="EJ1016" s="45">
        <f t="shared" si="271"/>
        <v>6205</v>
      </c>
      <c r="EK1016" s="45">
        <f t="shared" si="272"/>
        <v>0</v>
      </c>
      <c r="EL1016" s="45">
        <f t="shared" si="273"/>
        <v>0</v>
      </c>
      <c r="EM1016" s="45">
        <f t="shared" si="274"/>
        <v>0</v>
      </c>
      <c r="EN1016" s="45">
        <f t="shared" si="275"/>
        <v>0</v>
      </c>
      <c r="EO1016" s="45">
        <f t="shared" si="276"/>
        <v>0</v>
      </c>
      <c r="EP1016" s="45">
        <f t="shared" si="277"/>
        <v>0</v>
      </c>
      <c r="EQ1016" s="45">
        <f t="shared" si="278"/>
        <v>9705</v>
      </c>
      <c r="ER1016" s="45">
        <f t="shared" si="279"/>
        <v>0</v>
      </c>
      <c r="ES1016" s="45">
        <f t="shared" si="280"/>
        <v>0</v>
      </c>
      <c r="ET1016" s="45">
        <f t="shared" si="281"/>
        <v>15910</v>
      </c>
      <c r="EU1016" s="38">
        <v>0.92889999999999995</v>
      </c>
      <c r="FA1016" s="18">
        <v>0</v>
      </c>
      <c r="FJ1016" s="18">
        <f t="shared" si="282"/>
        <v>0</v>
      </c>
      <c r="FK1016" s="18">
        <v>0</v>
      </c>
      <c r="FT1016" s="45">
        <f t="shared" si="283"/>
        <v>0</v>
      </c>
      <c r="FU1016" s="45">
        <f t="shared" si="284"/>
        <v>0</v>
      </c>
      <c r="FV1016" s="45">
        <f t="shared" si="285"/>
        <v>0</v>
      </c>
      <c r="FW1016" s="45">
        <f t="shared" si="286"/>
        <v>0</v>
      </c>
      <c r="FX1016" s="45">
        <f t="shared" si="287"/>
        <v>0</v>
      </c>
      <c r="FY1016" s="45">
        <f t="shared" si="288"/>
        <v>0</v>
      </c>
      <c r="FZ1016" s="45">
        <f t="shared" si="289"/>
        <v>0</v>
      </c>
      <c r="GA1016" s="45">
        <f t="shared" si="290"/>
        <v>0</v>
      </c>
      <c r="GB1016" s="45">
        <f t="shared" si="291"/>
        <v>0</v>
      </c>
      <c r="GC1016" s="45">
        <f t="shared" si="292"/>
        <v>0</v>
      </c>
      <c r="GD1016" s="45">
        <f t="shared" si="293"/>
        <v>0</v>
      </c>
      <c r="GE1016" s="45">
        <v>0</v>
      </c>
      <c r="GF1016" s="45"/>
      <c r="GG1016" s="38"/>
      <c r="GH1016" s="45"/>
      <c r="GI1016" s="45"/>
      <c r="GJ1016" s="45"/>
      <c r="GK1016" s="45"/>
      <c r="GL1016" s="45"/>
      <c r="GM1016" s="45"/>
      <c r="GO1016" s="39">
        <f t="shared" si="253"/>
        <v>0</v>
      </c>
      <c r="GP1016" s="39">
        <f t="shared" si="296"/>
        <v>70379</v>
      </c>
      <c r="GQ1016" s="39">
        <f t="shared" si="297"/>
        <v>63960</v>
      </c>
      <c r="GR1016" s="39">
        <f t="shared" si="294"/>
        <v>134339</v>
      </c>
      <c r="GS1016" t="s">
        <v>942</v>
      </c>
      <c r="GT1016" t="s">
        <v>438</v>
      </c>
      <c r="GV1016" t="s">
        <v>768</v>
      </c>
      <c r="GW1016" t="s">
        <v>410</v>
      </c>
      <c r="HC1016">
        <v>2178</v>
      </c>
      <c r="HD1016">
        <v>4621</v>
      </c>
      <c r="HE1016" s="39">
        <v>133052</v>
      </c>
      <c r="HF1016">
        <v>55</v>
      </c>
      <c r="HH1016" s="39">
        <v>50724</v>
      </c>
      <c r="HI1016" s="18"/>
      <c r="HJ1016">
        <v>144</v>
      </c>
      <c r="HK1016" s="18">
        <v>121052</v>
      </c>
      <c r="HL1016">
        <v>2334</v>
      </c>
      <c r="HQ1016">
        <v>248</v>
      </c>
      <c r="HR1016">
        <v>183</v>
      </c>
      <c r="HS1016" t="s">
        <v>766</v>
      </c>
      <c r="HU1016">
        <v>2</v>
      </c>
      <c r="IA1016">
        <v>7</v>
      </c>
      <c r="IF1016" s="63">
        <v>5.35</v>
      </c>
      <c r="IG1016">
        <v>3.3</v>
      </c>
      <c r="II1016" s="35">
        <f t="shared" si="245"/>
        <v>3.3</v>
      </c>
      <c r="IK1016">
        <f t="shared" si="295"/>
        <v>0</v>
      </c>
      <c r="IL1016">
        <v>4.5</v>
      </c>
      <c r="IM1016" s="18">
        <v>12972</v>
      </c>
      <c r="IN1016" s="39" t="s">
        <v>400</v>
      </c>
      <c r="IO1016" s="62">
        <v>5082</v>
      </c>
      <c r="IP1016" s="18">
        <v>21274</v>
      </c>
      <c r="IR1016" s="18">
        <v>758</v>
      </c>
      <c r="IS1016" s="18">
        <v>2</v>
      </c>
      <c r="IX1016" s="18">
        <v>27116</v>
      </c>
      <c r="IZ1016" s="18">
        <v>12</v>
      </c>
      <c r="JB1016" s="18">
        <v>11</v>
      </c>
      <c r="JD1016" s="18">
        <v>48</v>
      </c>
      <c r="JE1016" s="18" t="s">
        <v>766</v>
      </c>
      <c r="JP1016" s="18" t="s">
        <v>766</v>
      </c>
      <c r="JR1016" s="18">
        <v>902</v>
      </c>
      <c r="JU1016" s="18">
        <v>32</v>
      </c>
      <c r="KF1016" s="18">
        <v>1</v>
      </c>
      <c r="KG1016" s="18">
        <v>2</v>
      </c>
      <c r="KH1016" s="18">
        <v>30</v>
      </c>
      <c r="KI1016" s="18">
        <v>56.5</v>
      </c>
      <c r="KJ1016" s="18">
        <v>48</v>
      </c>
      <c r="KK1016" s="18">
        <v>48</v>
      </c>
      <c r="KL1016" s="18">
        <v>0</v>
      </c>
      <c r="KM1016" s="18">
        <v>0</v>
      </c>
      <c r="ME1016" s="18" t="s">
        <v>766</v>
      </c>
      <c r="MJ1016" s="18" t="s">
        <v>768</v>
      </c>
      <c r="MK1016" s="18" t="s">
        <v>766</v>
      </c>
      <c r="MO1016" s="18">
        <v>0</v>
      </c>
      <c r="MP1016" s="18">
        <v>0</v>
      </c>
      <c r="MQ1016" s="18" t="s">
        <v>766</v>
      </c>
      <c r="MS1016" s="18">
        <v>89824</v>
      </c>
      <c r="MU1016" s="18">
        <v>154</v>
      </c>
      <c r="NL1016" s="18" t="s">
        <v>766</v>
      </c>
      <c r="NX1016" s="18">
        <f t="shared" si="298"/>
        <v>4519.5417027417116</v>
      </c>
      <c r="NY1016" t="str">
        <f t="shared" si="246"/>
        <v>Larger</v>
      </c>
      <c r="NZ1016" t="str">
        <f t="shared" si="247"/>
        <v>Medium</v>
      </c>
    </row>
    <row r="1017" spans="1:390" ht="16">
      <c r="A1017" t="s">
        <v>657</v>
      </c>
      <c r="B1017" t="s">
        <v>658</v>
      </c>
      <c r="C1017" s="32" t="s">
        <v>659</v>
      </c>
      <c r="D1017" s="31" t="s">
        <v>393</v>
      </c>
      <c r="E1017" s="8">
        <v>20140</v>
      </c>
      <c r="F1017" s="14" t="s">
        <v>1148</v>
      </c>
      <c r="G1017" s="44">
        <v>5247.3659047618648</v>
      </c>
      <c r="H1017" s="62">
        <v>20000</v>
      </c>
      <c r="I1017" s="100"/>
      <c r="J1017" s="63">
        <v>23</v>
      </c>
      <c r="K1017" s="63">
        <v>6</v>
      </c>
      <c r="R1017" s="63">
        <v>19</v>
      </c>
      <c r="U1017" s="63">
        <v>36</v>
      </c>
      <c r="V1017" s="63">
        <v>178</v>
      </c>
      <c r="AC1017" s="93">
        <v>48000</v>
      </c>
      <c r="AG1017" s="93">
        <v>30000</v>
      </c>
      <c r="AN1017" s="100"/>
      <c r="AO1017" s="59">
        <f t="shared" si="254"/>
        <v>78000</v>
      </c>
      <c r="AP1017" s="100">
        <v>3500</v>
      </c>
      <c r="AQ1017" s="100"/>
      <c r="AR1017" s="100"/>
      <c r="AS1017" s="100"/>
      <c r="AT1017" s="100"/>
      <c r="AU1017" s="100"/>
      <c r="AV1017" s="100"/>
      <c r="AW1017" s="100"/>
      <c r="AX1017" s="100"/>
      <c r="AY1017" s="100"/>
      <c r="AZ1017" s="100"/>
      <c r="BA1017" s="100"/>
      <c r="BB1017" s="100">
        <f t="shared" ref="BB1017:BB1031" si="300">SUM(AP1017:AZ1017)</f>
        <v>3500</v>
      </c>
      <c r="BC1017" s="100">
        <v>12000</v>
      </c>
      <c r="BD1017" s="100"/>
      <c r="BE1017" s="100"/>
      <c r="BF1017" s="100"/>
      <c r="BG1017" s="100"/>
      <c r="BH1017" s="100"/>
      <c r="BI1017" s="100"/>
      <c r="BJ1017" s="100"/>
      <c r="BK1017" s="100"/>
      <c r="BL1017" s="100"/>
      <c r="BM1017" s="100"/>
      <c r="BN1017" s="100"/>
      <c r="BO1017" s="100">
        <f t="shared" si="299"/>
        <v>12000</v>
      </c>
      <c r="BP1017" s="62">
        <v>0</v>
      </c>
      <c r="BQ1017" s="62"/>
      <c r="BR1017" s="62"/>
      <c r="BS1017" s="62"/>
      <c r="BT1017" s="62"/>
      <c r="BU1017" s="62"/>
      <c r="BV1017" s="62"/>
      <c r="BW1017" s="18"/>
      <c r="BX1017" s="18"/>
      <c r="BY1017" s="18"/>
      <c r="BZ1017" s="18">
        <f t="shared" si="255"/>
        <v>0</v>
      </c>
      <c r="CA1017" s="38">
        <v>52293</v>
      </c>
      <c r="CB1017" s="38"/>
      <c r="CC1017" s="18"/>
      <c r="CD1017" s="38"/>
      <c r="CE1017" s="38"/>
      <c r="CF1017" s="38"/>
      <c r="CG1017" s="38"/>
      <c r="CH1017" s="38"/>
      <c r="CI1017" s="38"/>
      <c r="CJ1017" s="38"/>
      <c r="CK1017" s="38"/>
      <c r="CL1017" s="38"/>
      <c r="CM1017" s="38">
        <f t="shared" si="256"/>
        <v>52293</v>
      </c>
      <c r="CN1017" s="38">
        <v>0</v>
      </c>
      <c r="CO1017" s="18"/>
      <c r="CP1017" s="18"/>
      <c r="CQ1017" s="45"/>
      <c r="CR1017" s="45"/>
      <c r="CS1017" s="38"/>
      <c r="CT1017" s="18"/>
      <c r="CU1017" s="38"/>
      <c r="CV1017" s="45"/>
      <c r="CW1017" s="18"/>
      <c r="CX1017" s="18">
        <f t="shared" si="257"/>
        <v>0</v>
      </c>
      <c r="CY1017" s="18">
        <f t="shared" si="258"/>
        <v>52293</v>
      </c>
      <c r="CZ1017" s="18">
        <f t="shared" si="259"/>
        <v>0</v>
      </c>
      <c r="DA1017" s="18">
        <f t="shared" si="260"/>
        <v>0</v>
      </c>
      <c r="DB1017" s="18">
        <f t="shared" si="261"/>
        <v>0</v>
      </c>
      <c r="DC1017" s="18">
        <f t="shared" si="262"/>
        <v>0</v>
      </c>
      <c r="DD1017" s="18">
        <f t="shared" si="263"/>
        <v>0</v>
      </c>
      <c r="DE1017" s="18">
        <f t="shared" si="264"/>
        <v>0</v>
      </c>
      <c r="DF1017" s="18">
        <f t="shared" si="265"/>
        <v>0</v>
      </c>
      <c r="DG1017" s="18">
        <f t="shared" si="266"/>
        <v>0</v>
      </c>
      <c r="DH1017" s="18">
        <f t="shared" si="267"/>
        <v>0</v>
      </c>
      <c r="DI1017" s="18">
        <f t="shared" si="268"/>
        <v>52293</v>
      </c>
      <c r="DJ1017" s="45">
        <v>0</v>
      </c>
      <c r="DK1017" s="38"/>
      <c r="DL1017" s="38"/>
      <c r="DM1017" s="38"/>
      <c r="DN1017" s="18"/>
      <c r="DO1017" s="18"/>
      <c r="DP1017" s="18"/>
      <c r="DQ1017" s="18"/>
      <c r="DR1017" s="18"/>
      <c r="DS1017" s="38"/>
      <c r="DT1017" s="18"/>
      <c r="DU1017" s="18"/>
      <c r="DV1017" s="62">
        <f t="shared" si="269"/>
        <v>0</v>
      </c>
      <c r="DW1017" s="74">
        <v>1530</v>
      </c>
      <c r="DX1017" s="45"/>
      <c r="DY1017" s="45"/>
      <c r="DZ1017" s="45"/>
      <c r="EA1017" s="45"/>
      <c r="EB1017" s="45"/>
      <c r="EC1017" s="45"/>
      <c r="ED1017" s="45"/>
      <c r="EE1017" s="45"/>
      <c r="EF1017" s="45"/>
      <c r="EG1017" s="45"/>
      <c r="EH1017" s="45"/>
      <c r="EI1017" s="74">
        <f t="shared" si="270"/>
        <v>1530</v>
      </c>
      <c r="EJ1017" s="45">
        <f t="shared" si="271"/>
        <v>1530</v>
      </c>
      <c r="EK1017" s="45">
        <f t="shared" si="272"/>
        <v>0</v>
      </c>
      <c r="EL1017" s="45">
        <f t="shared" si="273"/>
        <v>0</v>
      </c>
      <c r="EM1017" s="45">
        <f t="shared" si="274"/>
        <v>0</v>
      </c>
      <c r="EN1017" s="45">
        <f t="shared" si="275"/>
        <v>0</v>
      </c>
      <c r="EO1017" s="45">
        <f t="shared" si="276"/>
        <v>0</v>
      </c>
      <c r="EP1017" s="45">
        <f t="shared" si="277"/>
        <v>0</v>
      </c>
      <c r="EQ1017" s="45">
        <f t="shared" si="278"/>
        <v>0</v>
      </c>
      <c r="ER1017" s="45">
        <f t="shared" si="279"/>
        <v>0</v>
      </c>
      <c r="ES1017" s="45">
        <f t="shared" si="280"/>
        <v>0</v>
      </c>
      <c r="ET1017" s="45">
        <f t="shared" si="281"/>
        <v>1530</v>
      </c>
      <c r="EU1017" s="38">
        <v>0.79</v>
      </c>
      <c r="FA1017" s="18" t="s">
        <v>1302</v>
      </c>
      <c r="FJ1017" s="18">
        <f t="shared" si="282"/>
        <v>0</v>
      </c>
      <c r="FK1017" s="18" t="s">
        <v>1302</v>
      </c>
      <c r="FT1017" s="45">
        <f t="shared" si="283"/>
        <v>0</v>
      </c>
      <c r="FU1017" s="45" t="e">
        <f t="shared" si="284"/>
        <v>#VALUE!</v>
      </c>
      <c r="FV1017" s="45">
        <f t="shared" si="285"/>
        <v>0</v>
      </c>
      <c r="FW1017" s="45">
        <f t="shared" si="286"/>
        <v>0</v>
      </c>
      <c r="FX1017" s="45">
        <f t="shared" si="287"/>
        <v>0</v>
      </c>
      <c r="FY1017" s="45">
        <f t="shared" si="288"/>
        <v>0</v>
      </c>
      <c r="FZ1017" s="45">
        <f t="shared" si="289"/>
        <v>0</v>
      </c>
      <c r="GA1017" s="45">
        <f t="shared" si="290"/>
        <v>0</v>
      </c>
      <c r="GB1017" s="45">
        <f t="shared" si="291"/>
        <v>0</v>
      </c>
      <c r="GC1017" s="45">
        <f t="shared" si="292"/>
        <v>0</v>
      </c>
      <c r="GD1017" s="45">
        <f t="shared" si="293"/>
        <v>0</v>
      </c>
      <c r="GE1017" s="45">
        <v>37400</v>
      </c>
      <c r="GF1017" s="45"/>
      <c r="GG1017" s="38"/>
      <c r="GH1017" s="45"/>
      <c r="GI1017" s="45"/>
      <c r="GJ1017" s="45"/>
      <c r="GK1017" s="45"/>
      <c r="GL1017" s="45"/>
      <c r="GM1017" s="45"/>
      <c r="GO1017" s="39">
        <f t="shared" ref="GO1017:GO1031" si="301">SUM(GE1017:GN1017)</f>
        <v>37400</v>
      </c>
      <c r="GP1017" s="39">
        <f t="shared" si="296"/>
        <v>90000</v>
      </c>
      <c r="GQ1017" s="39">
        <f t="shared" si="297"/>
        <v>57323</v>
      </c>
      <c r="GR1017" s="39">
        <f t="shared" si="294"/>
        <v>184723</v>
      </c>
      <c r="GS1017" t="s">
        <v>395</v>
      </c>
      <c r="GV1017" t="s">
        <v>768</v>
      </c>
      <c r="GY1017" t="s">
        <v>405</v>
      </c>
      <c r="HC1017">
        <v>1153</v>
      </c>
      <c r="HD1017">
        <v>330</v>
      </c>
      <c r="HE1017">
        <v>70000</v>
      </c>
      <c r="HF1017">
        <v>109</v>
      </c>
      <c r="HH1017" s="39">
        <v>43021</v>
      </c>
      <c r="HI1017" s="18"/>
      <c r="HJ1017">
        <v>60</v>
      </c>
      <c r="HK1017" s="18">
        <v>70000</v>
      </c>
      <c r="HL1017">
        <v>1053</v>
      </c>
      <c r="HO1017">
        <v>150</v>
      </c>
      <c r="HP1017">
        <v>150</v>
      </c>
      <c r="HQ1017">
        <v>0</v>
      </c>
      <c r="HR1017">
        <v>60</v>
      </c>
      <c r="HS1017" t="s">
        <v>766</v>
      </c>
      <c r="HU1017">
        <v>3</v>
      </c>
      <c r="IA1017">
        <v>3</v>
      </c>
      <c r="IF1017" s="63">
        <v>1.25</v>
      </c>
      <c r="IG1017">
        <v>4.1399999999999997</v>
      </c>
      <c r="II1017" s="35">
        <f t="shared" si="245"/>
        <v>4.1399999999999997</v>
      </c>
      <c r="IJ1017">
        <v>0</v>
      </c>
      <c r="IK1017">
        <f t="shared" si="295"/>
        <v>0</v>
      </c>
      <c r="IL1017">
        <v>3</v>
      </c>
      <c r="IM1017" s="18">
        <v>960</v>
      </c>
      <c r="IN1017" s="39" t="s">
        <v>411</v>
      </c>
      <c r="IO1017" s="62">
        <v>2069</v>
      </c>
      <c r="IP1017" s="18">
        <v>8487</v>
      </c>
      <c r="IQ1017" s="18">
        <v>473</v>
      </c>
      <c r="IR1017" s="18">
        <v>12</v>
      </c>
      <c r="IS1017" s="18">
        <v>0</v>
      </c>
      <c r="IX1017" s="18">
        <v>10986</v>
      </c>
      <c r="IY1017" s="18">
        <v>0</v>
      </c>
      <c r="IZ1017" s="18">
        <v>0</v>
      </c>
      <c r="JB1017" s="18">
        <v>0</v>
      </c>
      <c r="JC1017" s="18">
        <v>0</v>
      </c>
      <c r="JD1017" s="18" t="s">
        <v>1302</v>
      </c>
      <c r="JE1017" s="18" t="s">
        <v>766</v>
      </c>
      <c r="JP1017" s="18" t="s">
        <v>766</v>
      </c>
      <c r="JR1017" s="18">
        <v>1299</v>
      </c>
      <c r="JU1017" s="18">
        <v>48</v>
      </c>
      <c r="KF1017" s="18">
        <v>0</v>
      </c>
      <c r="KG1017" s="18">
        <v>0</v>
      </c>
      <c r="KH1017" s="18">
        <v>0</v>
      </c>
      <c r="KI1017" s="18">
        <v>61</v>
      </c>
      <c r="KJ1017" s="18">
        <v>48</v>
      </c>
      <c r="KK1017" s="18">
        <v>48</v>
      </c>
      <c r="KL1017" s="18">
        <v>5</v>
      </c>
      <c r="KM1017" s="18">
        <v>0</v>
      </c>
      <c r="ME1017" s="18" t="s">
        <v>766</v>
      </c>
      <c r="MJ1017" s="18" t="s">
        <v>768</v>
      </c>
      <c r="MK1017" s="18" t="s">
        <v>766</v>
      </c>
      <c r="MO1017" s="18">
        <v>5</v>
      </c>
      <c r="MP1017" s="18" t="s">
        <v>1302</v>
      </c>
      <c r="MQ1017" s="18" t="s">
        <v>766</v>
      </c>
      <c r="MR1017" s="18" t="s">
        <v>1302</v>
      </c>
      <c r="MS1017" s="18">
        <v>113164</v>
      </c>
      <c r="MU1017" s="18">
        <v>0</v>
      </c>
      <c r="NL1017" s="18" t="s">
        <v>768</v>
      </c>
      <c r="NM1017" s="18" t="s">
        <v>1153</v>
      </c>
      <c r="NP1017" s="18" t="s">
        <v>1150</v>
      </c>
      <c r="NT1017" s="18" t="s">
        <v>942</v>
      </c>
      <c r="NU1017" s="18" t="s">
        <v>1303</v>
      </c>
      <c r="NX1017" s="18">
        <f t="shared" si="298"/>
        <v>1267.4796871405472</v>
      </c>
      <c r="NY1017" t="str">
        <f t="shared" si="246"/>
        <v>Smaller</v>
      </c>
      <c r="NZ1017" t="str">
        <f t="shared" si="247"/>
        <v>Small</v>
      </c>
    </row>
    <row r="1018" spans="1:390" ht="16">
      <c r="A1018" t="s">
        <v>716</v>
      </c>
      <c r="B1018" t="s">
        <v>717</v>
      </c>
      <c r="C1018" s="32" t="s">
        <v>718</v>
      </c>
      <c r="D1018" s="31" t="s">
        <v>393</v>
      </c>
      <c r="E1018" s="8">
        <v>20140</v>
      </c>
      <c r="F1018" s="14" t="s">
        <v>1148</v>
      </c>
      <c r="G1018" s="44">
        <v>18653.694095238196</v>
      </c>
      <c r="H1018" s="62">
        <v>30000</v>
      </c>
      <c r="I1018" s="100"/>
      <c r="J1018" s="63">
        <v>33</v>
      </c>
      <c r="K1018" s="63">
        <v>3</v>
      </c>
      <c r="R1018" s="63">
        <v>94</v>
      </c>
      <c r="U1018" s="63">
        <v>18</v>
      </c>
      <c r="V1018" s="63">
        <v>608</v>
      </c>
      <c r="AC1018" s="93">
        <v>53433</v>
      </c>
      <c r="AN1018" s="100"/>
      <c r="AO1018" s="59">
        <f t="shared" ref="AO1018:AO1031" si="302">IF(SUM(AC1018:AM1018)&gt;0,SUM(AC1018:AM1018),)</f>
        <v>53433</v>
      </c>
      <c r="AP1018" s="100">
        <v>18282</v>
      </c>
      <c r="AQ1018" s="100"/>
      <c r="AR1018" s="100"/>
      <c r="AS1018" s="100"/>
      <c r="AT1018" s="100"/>
      <c r="AU1018" s="100"/>
      <c r="AV1018" s="100"/>
      <c r="AW1018" s="100"/>
      <c r="AX1018" s="100"/>
      <c r="AY1018" s="100"/>
      <c r="AZ1018" s="100"/>
      <c r="BA1018" s="100"/>
      <c r="BB1018" s="100">
        <f t="shared" si="300"/>
        <v>18282</v>
      </c>
      <c r="BC1018" s="100">
        <v>36849</v>
      </c>
      <c r="BD1018" s="100"/>
      <c r="BE1018" s="100"/>
      <c r="BF1018" s="100"/>
      <c r="BG1018" s="100"/>
      <c r="BH1018" s="100"/>
      <c r="BI1018" s="100"/>
      <c r="BJ1018" s="100"/>
      <c r="BK1018" s="100">
        <v>738</v>
      </c>
      <c r="BL1018" s="100"/>
      <c r="BM1018" s="100"/>
      <c r="BN1018" s="100"/>
      <c r="BO1018" s="100">
        <f t="shared" si="299"/>
        <v>37587</v>
      </c>
      <c r="BP1018" s="100"/>
      <c r="BR1018" s="100"/>
      <c r="BS1018" s="100"/>
      <c r="BT1018" s="100"/>
      <c r="BU1018" s="100"/>
      <c r="BV1018" s="62"/>
      <c r="BW1018" s="18"/>
      <c r="BX1018" s="18"/>
      <c r="BY1018" s="18"/>
      <c r="BZ1018" s="18">
        <f t="shared" ref="BZ1018:BZ1031" si="303">IF(SUM(BP1018:BY1018)&gt;=0,SUM(BP1018:BY1018),"")</f>
        <v>0</v>
      </c>
      <c r="CA1018" s="38">
        <v>70250</v>
      </c>
      <c r="CB1018" s="38"/>
      <c r="CC1018" s="18"/>
      <c r="CD1018" s="38">
        <v>5919</v>
      </c>
      <c r="CE1018" s="38"/>
      <c r="CF1018" s="38"/>
      <c r="CG1018" s="38"/>
      <c r="CH1018" s="38">
        <v>12288</v>
      </c>
      <c r="CI1018" s="38"/>
      <c r="CJ1018" s="38"/>
      <c r="CK1018" s="38">
        <v>4880</v>
      </c>
      <c r="CL1018" s="38"/>
      <c r="CM1018" s="38">
        <f t="shared" ref="CM1018:CM1031" si="304">SUM(CA1018:CK1018)</f>
        <v>93337</v>
      </c>
      <c r="CN1018" s="38">
        <v>62891</v>
      </c>
      <c r="CO1018" s="18"/>
      <c r="CP1018" s="18"/>
      <c r="CQ1018" s="45"/>
      <c r="CR1018" s="45"/>
      <c r="CS1018" s="38"/>
      <c r="CT1018" s="18"/>
      <c r="CU1018" s="38"/>
      <c r="CV1018" s="45"/>
      <c r="CW1018" s="18"/>
      <c r="CX1018" s="18">
        <f t="shared" ref="CX1018:CX1031" si="305">SUM(CN1018:CW1018)</f>
        <v>62891</v>
      </c>
      <c r="CY1018" s="18">
        <f t="shared" ref="CY1018:CY1031" si="306">CA1018+CN1018</f>
        <v>133141</v>
      </c>
      <c r="CZ1018" s="18">
        <f t="shared" ref="CZ1018:CZ1031" si="307">CC1018+CO1018</f>
        <v>0</v>
      </c>
      <c r="DA1018" s="18">
        <f t="shared" ref="DA1018:DA1031" si="308">CD1018+CP1018</f>
        <v>5919</v>
      </c>
      <c r="DB1018" s="18">
        <f t="shared" ref="DB1018:DB1031" si="309">CE1018+CQ1018</f>
        <v>0</v>
      </c>
      <c r="DC1018" s="18">
        <f t="shared" ref="DC1018:DC1031" si="310">CF1018+CR1018</f>
        <v>0</v>
      </c>
      <c r="DD1018" s="18">
        <f t="shared" ref="DD1018:DD1031" si="311">CG1018+CS1018</f>
        <v>0</v>
      </c>
      <c r="DE1018" s="18">
        <f t="shared" ref="DE1018:DE1031" si="312">CH1018+CT1018</f>
        <v>12288</v>
      </c>
      <c r="DF1018" s="18">
        <f t="shared" ref="DF1018:DF1031" si="313">CI1018+CU1018</f>
        <v>0</v>
      </c>
      <c r="DG1018" s="18">
        <f t="shared" ref="DG1018:DG1031" si="314">CJ1018+CV1018</f>
        <v>0</v>
      </c>
      <c r="DH1018" s="18">
        <f t="shared" ref="DH1018:DH1031" si="315">CK1018+CW1018</f>
        <v>4880</v>
      </c>
      <c r="DI1018" s="18">
        <f t="shared" ref="DI1018:DI1031" si="316">CM1018+CX1018</f>
        <v>156228</v>
      </c>
      <c r="DJ1018" s="45">
        <v>16600</v>
      </c>
      <c r="DK1018" s="38"/>
      <c r="DL1018" s="38"/>
      <c r="DM1018" s="38"/>
      <c r="DN1018" s="18"/>
      <c r="DO1018" s="18"/>
      <c r="DP1018" s="18"/>
      <c r="DQ1018" s="45">
        <v>1900</v>
      </c>
      <c r="DR1018" s="18"/>
      <c r="DS1018" s="38"/>
      <c r="DT1018" s="18"/>
      <c r="DU1018" s="18"/>
      <c r="DV1018" s="62">
        <f t="shared" ref="DV1018:DV1031" si="317">SUM(DJ1018:DT1018)</f>
        <v>18500</v>
      </c>
      <c r="DW1018" s="74">
        <v>4557</v>
      </c>
      <c r="DX1018" s="45"/>
      <c r="DY1018" s="45"/>
      <c r="DZ1018" s="45"/>
      <c r="EA1018" s="45"/>
      <c r="EB1018" s="45"/>
      <c r="EC1018" s="45"/>
      <c r="ED1018" s="45"/>
      <c r="EE1018" s="45"/>
      <c r="EF1018" s="45"/>
      <c r="EG1018" s="45"/>
      <c r="EH1018" s="45"/>
      <c r="EI1018" s="74">
        <f t="shared" ref="EI1018:EI1031" si="318">SUM(DW1018:EG1018)</f>
        <v>4557</v>
      </c>
      <c r="EJ1018" s="45">
        <f t="shared" ref="EJ1018:EJ1031" si="319">DJ1018+DW1018</f>
        <v>21157</v>
      </c>
      <c r="EK1018" s="45">
        <f t="shared" ref="EK1018:EK1031" si="320">DK1018+DX1018</f>
        <v>0</v>
      </c>
      <c r="EL1018" s="45">
        <f t="shared" ref="EL1018:EL1031" si="321">DM1018+DZ1018</f>
        <v>0</v>
      </c>
      <c r="EM1018" s="45">
        <f t="shared" ref="EM1018:EM1031" si="322">DN1018+EA1018</f>
        <v>0</v>
      </c>
      <c r="EN1018" s="45">
        <f t="shared" ref="EN1018:EN1031" si="323">DO1018+EB1018</f>
        <v>0</v>
      </c>
      <c r="EO1018" s="45">
        <f t="shared" ref="EO1018:EO1031" si="324">DP1018+EC1018</f>
        <v>0</v>
      </c>
      <c r="EP1018" s="45">
        <f t="shared" ref="EP1018:EP1031" si="325">DQ1018+ED1018</f>
        <v>1900</v>
      </c>
      <c r="EQ1018" s="45">
        <f t="shared" ref="EQ1018:EQ1031" si="326">DR1018+EE1018</f>
        <v>0</v>
      </c>
      <c r="ER1018" s="45">
        <f t="shared" ref="ER1018:ER1031" si="327">DS1018+EF1018</f>
        <v>0</v>
      </c>
      <c r="ES1018" s="45">
        <f t="shared" ref="ES1018:ES1031" si="328">DT1018+EG1018</f>
        <v>0</v>
      </c>
      <c r="ET1018" s="45">
        <f t="shared" ref="ET1018:ET1031" si="329">DV1018+EI1018</f>
        <v>23057</v>
      </c>
      <c r="EU1018" s="38">
        <v>0</v>
      </c>
      <c r="FJ1018" s="18">
        <f t="shared" ref="FJ1018:FJ1031" si="330">SUM(FA1018:FI1018)</f>
        <v>0</v>
      </c>
      <c r="FT1018" s="45">
        <f t="shared" ref="FT1018:FT1031" si="331">SUM(FK1018:FS1018)</f>
        <v>0</v>
      </c>
      <c r="FU1018" s="45">
        <f t="shared" ref="FU1018:FU1031" si="332">FA1018+FK1018</f>
        <v>0</v>
      </c>
      <c r="FV1018" s="45">
        <f t="shared" ref="FV1018:FV1031" si="333">FB1018+FL1018</f>
        <v>0</v>
      </c>
      <c r="FW1018" s="45">
        <f t="shared" ref="FW1018:FW1031" si="334">FC1018+FM1018</f>
        <v>0</v>
      </c>
      <c r="FX1018" s="45">
        <f t="shared" ref="FX1018:FX1031" si="335">FD1018+FN1018</f>
        <v>0</v>
      </c>
      <c r="FY1018" s="45">
        <f t="shared" ref="FY1018:FY1031" si="336">FE1018+FO1018</f>
        <v>0</v>
      </c>
      <c r="FZ1018" s="45">
        <f t="shared" ref="FZ1018:FZ1031" si="337">FF1018+FP1018</f>
        <v>0</v>
      </c>
      <c r="GA1018" s="45">
        <f t="shared" ref="GA1018:GA1031" si="338">FG1018+FQ1018</f>
        <v>0</v>
      </c>
      <c r="GB1018" s="45">
        <f t="shared" ref="GB1018:GB1031" si="339">FH1018+FR1018</f>
        <v>0</v>
      </c>
      <c r="GC1018" s="45">
        <f t="shared" ref="GC1018:GC1031" si="340">FI1018+FS1018</f>
        <v>0</v>
      </c>
      <c r="GD1018" s="45">
        <f t="shared" ref="GD1018:GD1031" si="341">FJ1018+FT1018</f>
        <v>0</v>
      </c>
      <c r="GE1018" s="45">
        <v>11171</v>
      </c>
      <c r="GF1018" s="45"/>
      <c r="GG1018" s="38"/>
      <c r="GH1018" s="45"/>
      <c r="GI1018" s="45"/>
      <c r="GJ1018" s="45"/>
      <c r="GK1018" s="45"/>
      <c r="GL1018" s="45"/>
      <c r="GM1018" s="45"/>
      <c r="GO1018" s="39">
        <f t="shared" si="301"/>
        <v>11171</v>
      </c>
      <c r="GP1018" s="39">
        <f t="shared" si="296"/>
        <v>91020</v>
      </c>
      <c r="GQ1018" s="39">
        <f t="shared" si="297"/>
        <v>197567</v>
      </c>
      <c r="GR1018" s="39">
        <f t="shared" ref="GR1018:GR1031" si="342">GP1018+GQ1018+GO1018</f>
        <v>299758</v>
      </c>
      <c r="GS1018" t="s">
        <v>395</v>
      </c>
      <c r="GV1018" t="s">
        <v>768</v>
      </c>
      <c r="GX1018" t="s">
        <v>938</v>
      </c>
      <c r="GY1018" t="s">
        <v>405</v>
      </c>
      <c r="HC1018" s="39">
        <v>1397</v>
      </c>
      <c r="HD1018" s="39">
        <v>6901</v>
      </c>
      <c r="HE1018" s="39">
        <v>12232</v>
      </c>
      <c r="HF1018">
        <v>274</v>
      </c>
      <c r="HG1018">
        <v>49</v>
      </c>
      <c r="HH1018" s="39">
        <v>142259</v>
      </c>
      <c r="HI1018" s="18"/>
      <c r="HJ1018">
        <v>115</v>
      </c>
      <c r="HK1018" s="18">
        <v>1325</v>
      </c>
      <c r="HL1018" s="39">
        <v>1421</v>
      </c>
      <c r="HM1018" s="39"/>
      <c r="HN1018" s="39"/>
      <c r="HO1018">
        <v>125</v>
      </c>
      <c r="HP1018">
        <v>131</v>
      </c>
      <c r="HQ1018">
        <v>230</v>
      </c>
      <c r="HR1018">
        <v>140</v>
      </c>
      <c r="HS1018" t="s">
        <v>766</v>
      </c>
      <c r="HU1018">
        <v>6</v>
      </c>
      <c r="IA1018">
        <v>16</v>
      </c>
      <c r="IF1018" s="63">
        <v>1.1499999999999999</v>
      </c>
      <c r="IG1018">
        <v>10.75</v>
      </c>
      <c r="II1018" s="35">
        <f t="shared" si="245"/>
        <v>10.75</v>
      </c>
      <c r="IK1018">
        <f t="shared" ref="IK1018:IK1031" si="343">IC1018+IH1018</f>
        <v>0</v>
      </c>
      <c r="IL1018">
        <v>17.75</v>
      </c>
      <c r="IN1018" s="39"/>
      <c r="IO1018" s="62">
        <v>11989</v>
      </c>
      <c r="IP1018" s="18">
        <v>31873</v>
      </c>
      <c r="IQ1018" s="18">
        <v>6408</v>
      </c>
      <c r="IR1018" s="18">
        <v>2862</v>
      </c>
      <c r="IX1018" s="18">
        <v>53132</v>
      </c>
      <c r="IY1018" s="18">
        <v>23</v>
      </c>
      <c r="IZ1018" s="18">
        <v>98</v>
      </c>
      <c r="JB1018" s="18">
        <v>229</v>
      </c>
      <c r="JC1018" s="18">
        <v>1242</v>
      </c>
      <c r="JD1018" s="18">
        <v>309</v>
      </c>
      <c r="JE1018" s="18" t="s">
        <v>766</v>
      </c>
      <c r="JP1018" s="18" t="s">
        <v>766</v>
      </c>
      <c r="JR1018" s="18">
        <v>4747</v>
      </c>
      <c r="JU1018" s="18">
        <v>179</v>
      </c>
      <c r="KF1018" s="18">
        <v>1</v>
      </c>
      <c r="KG1018" s="18">
        <v>3</v>
      </c>
      <c r="KH1018" s="18">
        <v>50</v>
      </c>
      <c r="KI1018" s="18">
        <v>64</v>
      </c>
      <c r="KJ1018" s="18">
        <v>40</v>
      </c>
      <c r="KK1018" s="18">
        <v>16</v>
      </c>
      <c r="KL1018" s="18">
        <v>4</v>
      </c>
      <c r="KM1018" s="18">
        <v>0</v>
      </c>
      <c r="ME1018" s="18" t="s">
        <v>768</v>
      </c>
      <c r="MJ1018" s="18" t="s">
        <v>766</v>
      </c>
      <c r="MK1018" s="18" t="s">
        <v>768</v>
      </c>
      <c r="MO1018" s="18">
        <v>4</v>
      </c>
      <c r="MQ1018" s="18" t="s">
        <v>768</v>
      </c>
      <c r="MR1018" s="18">
        <v>3</v>
      </c>
      <c r="MU1018" s="18">
        <v>2250</v>
      </c>
      <c r="NL1018" s="18" t="s">
        <v>768</v>
      </c>
      <c r="NO1018" s="18" t="s">
        <v>1149</v>
      </c>
      <c r="NX1018" s="18">
        <f t="shared" si="298"/>
        <v>1735.2273576965763</v>
      </c>
      <c r="NY1018" t="str">
        <f t="shared" si="246"/>
        <v>Larger</v>
      </c>
      <c r="NZ1018" t="str">
        <f t="shared" si="247"/>
        <v>Medium</v>
      </c>
    </row>
    <row r="1019" spans="1:390" ht="16">
      <c r="A1019" t="s">
        <v>557</v>
      </c>
      <c r="B1019" t="s">
        <v>558</v>
      </c>
      <c r="C1019" s="32" t="s">
        <v>559</v>
      </c>
      <c r="D1019" s="31" t="s">
        <v>393</v>
      </c>
      <c r="E1019" s="8">
        <v>20140</v>
      </c>
      <c r="F1019" s="14" t="s">
        <v>1148</v>
      </c>
      <c r="G1019" s="44">
        <v>8575.1476190476023</v>
      </c>
      <c r="H1019" s="62">
        <v>29886</v>
      </c>
      <c r="I1019" s="100"/>
      <c r="J1019" s="63">
        <v>35</v>
      </c>
      <c r="K1019" s="63">
        <v>6</v>
      </c>
      <c r="R1019" s="63">
        <v>30</v>
      </c>
      <c r="U1019" s="63">
        <v>26</v>
      </c>
      <c r="V1019" s="63">
        <v>355</v>
      </c>
      <c r="AC1019" s="93">
        <v>56885</v>
      </c>
      <c r="AN1019" s="100"/>
      <c r="AO1019" s="59">
        <f t="shared" si="302"/>
        <v>56885</v>
      </c>
      <c r="AP1019" s="100"/>
      <c r="AQ1019" s="100"/>
      <c r="AR1019" s="100"/>
      <c r="AS1019" s="100"/>
      <c r="AT1019" s="100"/>
      <c r="AU1019" s="100"/>
      <c r="AV1019" s="100"/>
      <c r="AW1019" s="100"/>
      <c r="AX1019" s="100"/>
      <c r="AY1019" s="100"/>
      <c r="AZ1019" s="100"/>
      <c r="BA1019" s="100"/>
      <c r="BB1019" s="100">
        <f t="shared" si="300"/>
        <v>0</v>
      </c>
      <c r="BC1019" s="100">
        <v>11083</v>
      </c>
      <c r="BD1019" s="100"/>
      <c r="BE1019" s="100"/>
      <c r="BF1019" s="100"/>
      <c r="BG1019" s="100"/>
      <c r="BH1019" s="100"/>
      <c r="BI1019" s="100"/>
      <c r="BJ1019" s="100"/>
      <c r="BK1019" s="100"/>
      <c r="BL1019" s="100"/>
      <c r="BM1019" s="100"/>
      <c r="BN1019" s="100"/>
      <c r="BO1019" s="100">
        <f t="shared" si="299"/>
        <v>11083</v>
      </c>
      <c r="BP1019" s="100">
        <v>1146</v>
      </c>
      <c r="BQ1019" s="100"/>
      <c r="BR1019" s="100"/>
      <c r="BS1019" s="100"/>
      <c r="BT1019" s="100"/>
      <c r="BU1019" s="100"/>
      <c r="BV1019" s="62"/>
      <c r="BW1019" s="18"/>
      <c r="BX1019" s="18"/>
      <c r="BY1019" s="18"/>
      <c r="BZ1019" s="18">
        <f t="shared" si="303"/>
        <v>1146</v>
      </c>
      <c r="CA1019" s="38">
        <v>31076</v>
      </c>
      <c r="CB1019" s="38"/>
      <c r="CC1019" s="18"/>
      <c r="CD1019" s="38"/>
      <c r="CE1019" s="38"/>
      <c r="CF1019" s="38"/>
      <c r="CG1019" s="38"/>
      <c r="CH1019" s="38"/>
      <c r="CI1019" s="38"/>
      <c r="CJ1019" s="38"/>
      <c r="CK1019" s="38"/>
      <c r="CL1019" s="38"/>
      <c r="CM1019" s="38">
        <f t="shared" si="304"/>
        <v>31076</v>
      </c>
      <c r="CN1019" s="38"/>
      <c r="CO1019" s="18"/>
      <c r="CP1019" s="18"/>
      <c r="CQ1019" s="45"/>
      <c r="CR1019" s="45"/>
      <c r="CS1019" s="38"/>
      <c r="CT1019" s="18"/>
      <c r="CU1019" s="38"/>
      <c r="CV1019" s="45"/>
      <c r="CW1019" s="18"/>
      <c r="CX1019" s="18">
        <f t="shared" si="305"/>
        <v>0</v>
      </c>
      <c r="CY1019" s="18">
        <f t="shared" si="306"/>
        <v>31076</v>
      </c>
      <c r="CZ1019" s="18">
        <f t="shared" si="307"/>
        <v>0</v>
      </c>
      <c r="DA1019" s="18">
        <f t="shared" si="308"/>
        <v>0</v>
      </c>
      <c r="DB1019" s="18">
        <f t="shared" si="309"/>
        <v>0</v>
      </c>
      <c r="DC1019" s="18">
        <f t="shared" si="310"/>
        <v>0</v>
      </c>
      <c r="DD1019" s="18">
        <f t="shared" si="311"/>
        <v>0</v>
      </c>
      <c r="DE1019" s="18">
        <f t="shared" si="312"/>
        <v>0</v>
      </c>
      <c r="DF1019" s="18">
        <f t="shared" si="313"/>
        <v>0</v>
      </c>
      <c r="DG1019" s="18">
        <f t="shared" si="314"/>
        <v>0</v>
      </c>
      <c r="DH1019" s="18">
        <f t="shared" si="315"/>
        <v>0</v>
      </c>
      <c r="DI1019" s="18">
        <f t="shared" si="316"/>
        <v>31076</v>
      </c>
      <c r="DJ1019" s="45"/>
      <c r="DK1019" s="38"/>
      <c r="DL1019" s="38"/>
      <c r="DM1019" s="38"/>
      <c r="DN1019" s="18"/>
      <c r="DO1019" s="18"/>
      <c r="DP1019" s="18"/>
      <c r="DQ1019" s="18"/>
      <c r="DR1019" s="18"/>
      <c r="DS1019" s="38"/>
      <c r="DT1019" s="18"/>
      <c r="DU1019" s="18"/>
      <c r="DV1019" s="62">
        <f t="shared" si="317"/>
        <v>0</v>
      </c>
      <c r="DW1019" s="74">
        <v>2916</v>
      </c>
      <c r="DX1019" s="45"/>
      <c r="DY1019" s="45"/>
      <c r="DZ1019" s="45"/>
      <c r="EA1019" s="45"/>
      <c r="EB1019" s="45"/>
      <c r="EC1019" s="45"/>
      <c r="ED1019" s="45"/>
      <c r="EE1019" s="45"/>
      <c r="EF1019" s="45"/>
      <c r="EG1019" s="45"/>
      <c r="EH1019" s="45"/>
      <c r="EI1019" s="74">
        <f t="shared" si="318"/>
        <v>2916</v>
      </c>
      <c r="EJ1019" s="45">
        <f t="shared" si="319"/>
        <v>2916</v>
      </c>
      <c r="EK1019" s="45">
        <f t="shared" si="320"/>
        <v>0</v>
      </c>
      <c r="EL1019" s="45">
        <f t="shared" si="321"/>
        <v>0</v>
      </c>
      <c r="EM1019" s="45">
        <f t="shared" si="322"/>
        <v>0</v>
      </c>
      <c r="EN1019" s="45">
        <f t="shared" si="323"/>
        <v>0</v>
      </c>
      <c r="EO1019" s="45">
        <f t="shared" si="324"/>
        <v>0</v>
      </c>
      <c r="EP1019" s="45">
        <f t="shared" si="325"/>
        <v>0</v>
      </c>
      <c r="EQ1019" s="45">
        <f t="shared" si="326"/>
        <v>0</v>
      </c>
      <c r="ER1019" s="45">
        <f t="shared" si="327"/>
        <v>0</v>
      </c>
      <c r="ES1019" s="45">
        <f t="shared" si="328"/>
        <v>0</v>
      </c>
      <c r="ET1019" s="45">
        <f t="shared" si="329"/>
        <v>2916</v>
      </c>
      <c r="EU1019" s="38">
        <v>0.75</v>
      </c>
      <c r="FJ1019" s="18">
        <f t="shared" si="330"/>
        <v>0</v>
      </c>
      <c r="FT1019" s="45">
        <f t="shared" si="331"/>
        <v>0</v>
      </c>
      <c r="FU1019" s="45">
        <f t="shared" si="332"/>
        <v>0</v>
      </c>
      <c r="FV1019" s="45">
        <f t="shared" si="333"/>
        <v>0</v>
      </c>
      <c r="FW1019" s="45">
        <f t="shared" si="334"/>
        <v>0</v>
      </c>
      <c r="FX1019" s="45">
        <f t="shared" si="335"/>
        <v>0</v>
      </c>
      <c r="FY1019" s="45">
        <f t="shared" si="336"/>
        <v>0</v>
      </c>
      <c r="FZ1019" s="45">
        <f t="shared" si="337"/>
        <v>0</v>
      </c>
      <c r="GA1019" s="45">
        <f t="shared" si="338"/>
        <v>0</v>
      </c>
      <c r="GB1019" s="45">
        <f t="shared" si="339"/>
        <v>0</v>
      </c>
      <c r="GC1019" s="45">
        <f t="shared" si="340"/>
        <v>0</v>
      </c>
      <c r="GD1019" s="45">
        <f t="shared" si="341"/>
        <v>0</v>
      </c>
      <c r="GE1019" s="45">
        <v>31641</v>
      </c>
      <c r="GF1019" s="45"/>
      <c r="GG1019" s="38"/>
      <c r="GH1019" s="45"/>
      <c r="GI1019" s="45"/>
      <c r="GJ1019" s="45"/>
      <c r="GK1019" s="45"/>
      <c r="GL1019" s="45"/>
      <c r="GM1019" s="45"/>
      <c r="GO1019" s="39">
        <f t="shared" si="301"/>
        <v>31641</v>
      </c>
      <c r="GP1019" s="39">
        <f t="shared" si="296"/>
        <v>67968</v>
      </c>
      <c r="GQ1019" s="39">
        <f t="shared" si="297"/>
        <v>35138</v>
      </c>
      <c r="GR1019" s="39">
        <f t="shared" si="342"/>
        <v>134747</v>
      </c>
      <c r="GS1019" t="s">
        <v>420</v>
      </c>
      <c r="GU1019" t="s">
        <v>397</v>
      </c>
      <c r="GV1019" t="s">
        <v>766</v>
      </c>
      <c r="GY1019" t="s">
        <v>405</v>
      </c>
      <c r="HC1019" s="39">
        <v>1177</v>
      </c>
      <c r="HD1019" s="39">
        <v>4415</v>
      </c>
      <c r="HE1019" s="39">
        <v>2454</v>
      </c>
      <c r="HF1019">
        <v>65</v>
      </c>
      <c r="HH1019" s="39">
        <v>48490</v>
      </c>
      <c r="HI1019" s="18"/>
      <c r="HJ1019">
        <v>236</v>
      </c>
      <c r="HK1019" s="18">
        <v>160</v>
      </c>
      <c r="HL1019" s="39">
        <v>1379</v>
      </c>
      <c r="HM1019" s="39"/>
      <c r="HN1019" s="39"/>
      <c r="HO1019">
        <v>20</v>
      </c>
      <c r="HP1019">
        <v>22</v>
      </c>
      <c r="HQ1019">
        <v>248</v>
      </c>
      <c r="HR1019">
        <v>388</v>
      </c>
      <c r="HS1019" t="s">
        <v>766</v>
      </c>
      <c r="HU1019">
        <v>2</v>
      </c>
      <c r="IA1019">
        <v>5</v>
      </c>
      <c r="IF1019" s="63">
        <v>1.4</v>
      </c>
      <c r="IG1019">
        <v>3.6</v>
      </c>
      <c r="II1019" s="35">
        <f t="shared" si="245"/>
        <v>3.6</v>
      </c>
      <c r="IK1019">
        <f t="shared" si="343"/>
        <v>0</v>
      </c>
      <c r="IL1019">
        <v>5</v>
      </c>
      <c r="IM1019" s="18">
        <v>15264</v>
      </c>
      <c r="IN1019" s="39" t="s">
        <v>411</v>
      </c>
      <c r="IO1019" s="62">
        <v>8591</v>
      </c>
      <c r="IP1019" s="18">
        <v>25248</v>
      </c>
      <c r="IQ1019" s="18">
        <v>6805</v>
      </c>
      <c r="IR1019" s="18">
        <v>1311</v>
      </c>
      <c r="IX1019" s="18">
        <v>41955</v>
      </c>
      <c r="IY1019" s="18">
        <v>29</v>
      </c>
      <c r="JB1019" s="18">
        <v>21</v>
      </c>
      <c r="JC1019" s="18">
        <v>75</v>
      </c>
      <c r="JD1019" s="18">
        <v>40</v>
      </c>
      <c r="JE1019" s="18" t="s">
        <v>766</v>
      </c>
      <c r="JP1019" s="18" t="s">
        <v>766</v>
      </c>
      <c r="JR1019" s="18">
        <v>3357</v>
      </c>
      <c r="JU1019" s="18">
        <v>135</v>
      </c>
      <c r="KI1019" s="18">
        <v>65</v>
      </c>
      <c r="KJ1019" s="18">
        <v>40</v>
      </c>
      <c r="KK1019" s="18">
        <v>40</v>
      </c>
      <c r="KL1019" s="18">
        <v>5</v>
      </c>
      <c r="KM1019" s="18">
        <v>0</v>
      </c>
      <c r="ME1019" s="18" t="s">
        <v>766</v>
      </c>
      <c r="MJ1019" s="18" t="s">
        <v>768</v>
      </c>
      <c r="MK1019" s="18" t="s">
        <v>766</v>
      </c>
      <c r="MO1019" s="18">
        <v>5</v>
      </c>
      <c r="MQ1019" s="18" t="s">
        <v>766</v>
      </c>
      <c r="MS1019" s="18">
        <v>190675</v>
      </c>
      <c r="MU1019" s="18">
        <v>13</v>
      </c>
      <c r="NL1019" s="18" t="s">
        <v>766</v>
      </c>
      <c r="NX1019" s="18">
        <f t="shared" si="298"/>
        <v>2381.9854497354449</v>
      </c>
      <c r="NY1019" t="str">
        <f t="shared" si="246"/>
        <v>Mid-range</v>
      </c>
      <c r="NZ1019" t="str">
        <f t="shared" si="247"/>
        <v>Small</v>
      </c>
    </row>
    <row r="1020" spans="1:390" ht="16">
      <c r="A1020" t="s">
        <v>455</v>
      </c>
      <c r="B1020" t="s">
        <v>581</v>
      </c>
      <c r="C1020" s="32" t="s">
        <v>582</v>
      </c>
      <c r="D1020" s="1" t="s">
        <v>404</v>
      </c>
      <c r="E1020" s="8">
        <v>20140</v>
      </c>
      <c r="F1020" s="14" t="s">
        <v>1148</v>
      </c>
      <c r="G1020" s="44">
        <v>17275.674285714238</v>
      </c>
      <c r="H1020" s="62">
        <v>49508</v>
      </c>
      <c r="I1020" s="100"/>
      <c r="J1020" s="63">
        <v>79</v>
      </c>
      <c r="K1020" s="63">
        <v>9</v>
      </c>
      <c r="R1020" s="63">
        <v>35</v>
      </c>
      <c r="U1020" s="63">
        <v>54</v>
      </c>
      <c r="V1020" s="63">
        <v>482</v>
      </c>
      <c r="AC1020" s="93">
        <v>58513.83</v>
      </c>
      <c r="AJ1020" s="93">
        <v>80.23</v>
      </c>
      <c r="AK1020" s="93">
        <v>7442.93</v>
      </c>
      <c r="AM1020" s="93">
        <v>6153.43</v>
      </c>
      <c r="AN1020" s="100"/>
      <c r="AO1020" s="59">
        <f t="shared" si="302"/>
        <v>72190.420000000013</v>
      </c>
      <c r="AP1020" s="100"/>
      <c r="AQ1020" s="100"/>
      <c r="AR1020" s="100"/>
      <c r="AS1020" s="100"/>
      <c r="AT1020" s="100"/>
      <c r="AU1020" s="100"/>
      <c r="AV1020" s="100"/>
      <c r="AW1020" s="100"/>
      <c r="AX1020" s="100"/>
      <c r="AY1020" s="100"/>
      <c r="AZ1020" s="100">
        <v>9993.81</v>
      </c>
      <c r="BA1020" s="100"/>
      <c r="BB1020" s="100">
        <f t="shared" si="300"/>
        <v>9993.81</v>
      </c>
      <c r="BC1020" s="100">
        <v>4227.9799999999996</v>
      </c>
      <c r="BD1020" s="100"/>
      <c r="BE1020" s="100"/>
      <c r="BF1020" s="100"/>
      <c r="BG1020" s="100"/>
      <c r="BH1020" s="100"/>
      <c r="BI1020" s="100"/>
      <c r="BJ1020" s="100"/>
      <c r="BK1020" s="100"/>
      <c r="BL1020" s="100"/>
      <c r="BM1020" s="100"/>
      <c r="BN1020" s="100"/>
      <c r="BO1020" s="100">
        <f t="shared" si="299"/>
        <v>4227.9799999999996</v>
      </c>
      <c r="BP1020" s="62"/>
      <c r="BQ1020" s="62"/>
      <c r="BR1020" s="62"/>
      <c r="BS1020" s="62"/>
      <c r="BT1020" s="62"/>
      <c r="BU1020" s="62"/>
      <c r="BV1020" s="62"/>
      <c r="BW1020" s="18"/>
      <c r="BX1020" s="18"/>
      <c r="BY1020" s="18"/>
      <c r="BZ1020" s="18">
        <f t="shared" si="303"/>
        <v>0</v>
      </c>
      <c r="CA1020" s="38">
        <v>52180.26</v>
      </c>
      <c r="CB1020" s="38"/>
      <c r="CC1020" s="18"/>
      <c r="CD1020" s="38"/>
      <c r="CE1020" s="38"/>
      <c r="CF1020" s="38"/>
      <c r="CG1020" s="38"/>
      <c r="CH1020" s="38">
        <v>5522</v>
      </c>
      <c r="CI1020" s="38"/>
      <c r="CJ1020" s="38"/>
      <c r="CK1020" s="38"/>
      <c r="CL1020" s="38"/>
      <c r="CM1020" s="38">
        <f t="shared" si="304"/>
        <v>57702.26</v>
      </c>
      <c r="CN1020" s="38"/>
      <c r="CO1020" s="18"/>
      <c r="CP1020" s="18"/>
      <c r="CQ1020" s="18"/>
      <c r="CR1020" s="18"/>
      <c r="CS1020" s="38"/>
      <c r="CT1020" s="18"/>
      <c r="CU1020" s="38"/>
      <c r="CV1020" s="45"/>
      <c r="CW1020" s="18"/>
      <c r="CX1020" s="18">
        <f t="shared" si="305"/>
        <v>0</v>
      </c>
      <c r="CY1020" s="18">
        <f t="shared" si="306"/>
        <v>52180.26</v>
      </c>
      <c r="CZ1020" s="18">
        <f t="shared" si="307"/>
        <v>0</v>
      </c>
      <c r="DA1020" s="18">
        <f t="shared" si="308"/>
        <v>0</v>
      </c>
      <c r="DB1020" s="18">
        <f t="shared" si="309"/>
        <v>0</v>
      </c>
      <c r="DC1020" s="18">
        <f t="shared" si="310"/>
        <v>0</v>
      </c>
      <c r="DD1020" s="18">
        <f t="shared" si="311"/>
        <v>0</v>
      </c>
      <c r="DE1020" s="18">
        <f t="shared" si="312"/>
        <v>5522</v>
      </c>
      <c r="DF1020" s="18">
        <f t="shared" si="313"/>
        <v>0</v>
      </c>
      <c r="DG1020" s="18">
        <f t="shared" si="314"/>
        <v>0</v>
      </c>
      <c r="DH1020" s="18">
        <f t="shared" si="315"/>
        <v>0</v>
      </c>
      <c r="DI1020" s="18">
        <f t="shared" si="316"/>
        <v>57702.26</v>
      </c>
      <c r="DJ1020" s="45"/>
      <c r="DK1020" s="38"/>
      <c r="DL1020" s="38"/>
      <c r="DM1020" s="38"/>
      <c r="DN1020" s="18"/>
      <c r="DO1020" s="18"/>
      <c r="DP1020" s="18"/>
      <c r="DQ1020" s="18"/>
      <c r="DR1020" s="18"/>
      <c r="DS1020" s="38"/>
      <c r="DT1020" s="18"/>
      <c r="DU1020" s="18"/>
      <c r="DV1020" s="62">
        <f t="shared" si="317"/>
        <v>0</v>
      </c>
      <c r="DW1020" s="74"/>
      <c r="DX1020" s="45"/>
      <c r="DY1020" s="45"/>
      <c r="DZ1020" s="45"/>
      <c r="EA1020" s="45"/>
      <c r="EB1020" s="45"/>
      <c r="EC1020" s="45"/>
      <c r="ED1020" s="45"/>
      <c r="EE1020" s="45"/>
      <c r="EF1020" s="45"/>
      <c r="EG1020" s="45"/>
      <c r="EH1020" s="45"/>
      <c r="EI1020" s="74">
        <f t="shared" si="318"/>
        <v>0</v>
      </c>
      <c r="EJ1020" s="45">
        <f t="shared" si="319"/>
        <v>0</v>
      </c>
      <c r="EK1020" s="45">
        <f t="shared" si="320"/>
        <v>0</v>
      </c>
      <c r="EL1020" s="45">
        <f t="shared" si="321"/>
        <v>0</v>
      </c>
      <c r="EM1020" s="45">
        <f t="shared" si="322"/>
        <v>0</v>
      </c>
      <c r="EN1020" s="45">
        <f t="shared" si="323"/>
        <v>0</v>
      </c>
      <c r="EO1020" s="45">
        <f t="shared" si="324"/>
        <v>0</v>
      </c>
      <c r="EP1020" s="45">
        <f t="shared" si="325"/>
        <v>0</v>
      </c>
      <c r="EQ1020" s="45">
        <f t="shared" si="326"/>
        <v>0</v>
      </c>
      <c r="ER1020" s="45">
        <f t="shared" si="327"/>
        <v>0</v>
      </c>
      <c r="ES1020" s="45">
        <f t="shared" si="328"/>
        <v>0</v>
      </c>
      <c r="ET1020" s="45">
        <f t="shared" si="329"/>
        <v>0</v>
      </c>
      <c r="EU1020" s="38">
        <v>0.43</v>
      </c>
      <c r="FA1020" s="18">
        <v>4679</v>
      </c>
      <c r="FJ1020" s="18">
        <f t="shared" si="330"/>
        <v>4679</v>
      </c>
      <c r="FT1020" s="45">
        <f t="shared" si="331"/>
        <v>0</v>
      </c>
      <c r="FU1020" s="45">
        <f t="shared" si="332"/>
        <v>4679</v>
      </c>
      <c r="FV1020" s="45">
        <f t="shared" si="333"/>
        <v>0</v>
      </c>
      <c r="FW1020" s="45">
        <f t="shared" si="334"/>
        <v>0</v>
      </c>
      <c r="FX1020" s="45">
        <f t="shared" si="335"/>
        <v>0</v>
      </c>
      <c r="FY1020" s="45">
        <f t="shared" si="336"/>
        <v>0</v>
      </c>
      <c r="FZ1020" s="45">
        <f t="shared" si="337"/>
        <v>0</v>
      </c>
      <c r="GA1020" s="45">
        <f t="shared" si="338"/>
        <v>0</v>
      </c>
      <c r="GB1020" s="45">
        <f t="shared" si="339"/>
        <v>0</v>
      </c>
      <c r="GC1020" s="45">
        <f t="shared" si="340"/>
        <v>0</v>
      </c>
      <c r="GD1020" s="45">
        <f t="shared" si="341"/>
        <v>4679</v>
      </c>
      <c r="GE1020" s="45"/>
      <c r="GF1020" s="45"/>
      <c r="GG1020" s="38"/>
      <c r="GH1020" s="45"/>
      <c r="GI1020" s="45"/>
      <c r="GJ1020" s="45"/>
      <c r="GK1020" s="45"/>
      <c r="GL1020" s="45"/>
      <c r="GM1020" s="45"/>
      <c r="GO1020" s="39">
        <f t="shared" si="301"/>
        <v>0</v>
      </c>
      <c r="GP1020" s="39">
        <f t="shared" si="296"/>
        <v>76418.400000000009</v>
      </c>
      <c r="GQ1020" s="39">
        <f t="shared" si="297"/>
        <v>72375.070000000007</v>
      </c>
      <c r="GR1020" s="39">
        <f t="shared" si="342"/>
        <v>148793.47000000003</v>
      </c>
      <c r="GS1020" t="s">
        <v>420</v>
      </c>
      <c r="GV1020" t="s">
        <v>768</v>
      </c>
      <c r="GY1020" t="s">
        <v>405</v>
      </c>
      <c r="HC1020">
        <v>1697</v>
      </c>
      <c r="HD1020">
        <v>7396</v>
      </c>
      <c r="HE1020" s="39">
        <v>112322</v>
      </c>
      <c r="HF1020">
        <v>36</v>
      </c>
      <c r="HH1020">
        <v>92851</v>
      </c>
      <c r="HI1020" s="18"/>
      <c r="HJ1020">
        <v>60</v>
      </c>
      <c r="HK1020" s="18">
        <v>31</v>
      </c>
      <c r="HL1020">
        <v>1781</v>
      </c>
      <c r="HO1020">
        <v>536</v>
      </c>
      <c r="HP1020">
        <v>599</v>
      </c>
      <c r="HQ1020">
        <v>202</v>
      </c>
      <c r="HR1020">
        <v>63</v>
      </c>
      <c r="HS1020" t="s">
        <v>766</v>
      </c>
      <c r="HU1020">
        <v>5</v>
      </c>
      <c r="IA1020">
        <v>8</v>
      </c>
      <c r="IF1020" s="63">
        <v>3.86</v>
      </c>
      <c r="IG1020">
        <v>6.12</v>
      </c>
      <c r="II1020" s="35">
        <f t="shared" si="245"/>
        <v>6.12</v>
      </c>
      <c r="IJ1020">
        <v>0</v>
      </c>
      <c r="IK1020">
        <f t="shared" si="343"/>
        <v>0</v>
      </c>
      <c r="IL1020">
        <v>5.55</v>
      </c>
      <c r="IM1020" s="18">
        <v>5754</v>
      </c>
      <c r="IN1020" s="39" t="s">
        <v>400</v>
      </c>
      <c r="IO1020" s="62">
        <v>11760</v>
      </c>
      <c r="IP1020" s="18">
        <v>22087</v>
      </c>
      <c r="IQ1020" s="18">
        <v>12946</v>
      </c>
      <c r="IX1020" s="18">
        <v>46793</v>
      </c>
      <c r="IY1020" s="18">
        <v>15</v>
      </c>
      <c r="IZ1020" s="18">
        <v>82</v>
      </c>
      <c r="JB1020" s="18">
        <v>74</v>
      </c>
      <c r="JC1020" s="18">
        <v>10</v>
      </c>
      <c r="JD1020" s="18">
        <v>95</v>
      </c>
      <c r="JE1020" s="18" t="s">
        <v>768</v>
      </c>
      <c r="JF1020" s="18" t="s">
        <v>1029</v>
      </c>
      <c r="JG1020" s="18" t="s">
        <v>1017</v>
      </c>
      <c r="JP1020" s="18" t="s">
        <v>766</v>
      </c>
      <c r="JR1020" s="18">
        <v>4493</v>
      </c>
      <c r="JU1020" s="18">
        <v>130</v>
      </c>
      <c r="KF1020" s="18">
        <v>14</v>
      </c>
      <c r="KG1020" s="18">
        <v>10</v>
      </c>
      <c r="KH1020" s="18">
        <v>193</v>
      </c>
      <c r="KI1020" s="18">
        <v>62</v>
      </c>
      <c r="KJ1020" s="18">
        <v>40</v>
      </c>
      <c r="KK1020" s="18">
        <v>40</v>
      </c>
      <c r="KL1020" s="18">
        <v>4</v>
      </c>
      <c r="KM1020" s="18">
        <v>0</v>
      </c>
      <c r="ME1020" s="18" t="s">
        <v>766</v>
      </c>
      <c r="MJ1020" s="18" t="s">
        <v>768</v>
      </c>
      <c r="MK1020" s="18" t="s">
        <v>768</v>
      </c>
      <c r="MO1020" s="18">
        <v>4</v>
      </c>
      <c r="MP1020" s="18">
        <v>0</v>
      </c>
      <c r="MQ1020" s="18" t="s">
        <v>766</v>
      </c>
      <c r="MS1020" s="18">
        <v>373825</v>
      </c>
      <c r="MU1020" s="18">
        <v>0</v>
      </c>
      <c r="NL1020" s="18" t="s">
        <v>768</v>
      </c>
      <c r="NN1020" s="18" t="s">
        <v>1155</v>
      </c>
      <c r="NX1020" s="18">
        <f t="shared" si="298"/>
        <v>2822.8225957049408</v>
      </c>
      <c r="NY1020" t="str">
        <f t="shared" si="246"/>
        <v>Larger</v>
      </c>
      <c r="NZ1020" t="str">
        <f t="shared" si="247"/>
        <v>Medium</v>
      </c>
    </row>
    <row r="1021" spans="1:390" ht="16">
      <c r="A1021" t="s">
        <v>422</v>
      </c>
      <c r="B1021" t="s">
        <v>423</v>
      </c>
      <c r="C1021" s="32" t="s">
        <v>424</v>
      </c>
      <c r="D1021" s="31" t="s">
        <v>393</v>
      </c>
      <c r="E1021" s="8">
        <v>20140</v>
      </c>
      <c r="F1021" s="14" t="s">
        <v>1148</v>
      </c>
      <c r="G1021" s="44">
        <v>18958.9666666665</v>
      </c>
      <c r="H1021" s="62">
        <v>30800</v>
      </c>
      <c r="I1021" s="100"/>
      <c r="J1021" s="63">
        <v>134</v>
      </c>
      <c r="K1021" s="63">
        <v>11</v>
      </c>
      <c r="R1021" s="63">
        <v>55</v>
      </c>
      <c r="U1021" s="63">
        <v>48</v>
      </c>
      <c r="V1021" s="63">
        <v>383</v>
      </c>
      <c r="AC1021" s="93">
        <v>58960</v>
      </c>
      <c r="AN1021" s="100"/>
      <c r="AO1021" s="59">
        <f t="shared" si="302"/>
        <v>58960</v>
      </c>
      <c r="AP1021" s="100">
        <v>0</v>
      </c>
      <c r="AQ1021" s="100"/>
      <c r="AR1021" s="100"/>
      <c r="AS1021" s="100"/>
      <c r="AT1021" s="100"/>
      <c r="AU1021" s="100"/>
      <c r="AV1021" s="100"/>
      <c r="AW1021" s="100"/>
      <c r="AX1021" s="100"/>
      <c r="AY1021" s="100"/>
      <c r="AZ1021" s="100"/>
      <c r="BA1021" s="100"/>
      <c r="BB1021" s="100">
        <f t="shared" si="300"/>
        <v>0</v>
      </c>
      <c r="BC1021" s="100">
        <v>21500</v>
      </c>
      <c r="BD1021" s="100"/>
      <c r="BE1021" s="100"/>
      <c r="BF1021" s="100"/>
      <c r="BG1021" s="100"/>
      <c r="BH1021" s="100"/>
      <c r="BI1021" s="100"/>
      <c r="BJ1021" s="100"/>
      <c r="BK1021" s="100"/>
      <c r="BL1021" s="100"/>
      <c r="BM1021" s="100"/>
      <c r="BN1021" s="100"/>
      <c r="BO1021" s="100">
        <f t="shared" si="299"/>
        <v>21500</v>
      </c>
      <c r="BP1021" s="100">
        <v>0</v>
      </c>
      <c r="BR1021" s="100"/>
      <c r="BS1021" s="100"/>
      <c r="BT1021" s="100"/>
      <c r="BU1021" s="100"/>
      <c r="BV1021" s="62"/>
      <c r="BW1021" s="18"/>
      <c r="BX1021" s="18"/>
      <c r="BY1021" s="18"/>
      <c r="BZ1021" s="18">
        <f t="shared" si="303"/>
        <v>0</v>
      </c>
      <c r="CA1021" s="38">
        <v>91804</v>
      </c>
      <c r="CB1021" s="38"/>
      <c r="CC1021" s="18"/>
      <c r="CD1021" s="38"/>
      <c r="CE1021" s="38"/>
      <c r="CF1021" s="38"/>
      <c r="CG1021" s="38"/>
      <c r="CH1021" s="38"/>
      <c r="CI1021" s="38"/>
      <c r="CJ1021" s="38"/>
      <c r="CK1021" s="38"/>
      <c r="CL1021" s="38"/>
      <c r="CM1021" s="38">
        <f t="shared" si="304"/>
        <v>91804</v>
      </c>
      <c r="CN1021" s="38">
        <v>0</v>
      </c>
      <c r="CO1021" s="18"/>
      <c r="CP1021" s="18"/>
      <c r="CQ1021" s="45"/>
      <c r="CR1021" s="45"/>
      <c r="CS1021" s="38"/>
      <c r="CT1021" s="18"/>
      <c r="CU1021" s="38"/>
      <c r="CV1021" s="45"/>
      <c r="CW1021" s="18"/>
      <c r="CX1021" s="18">
        <f t="shared" si="305"/>
        <v>0</v>
      </c>
      <c r="CY1021" s="18">
        <f t="shared" si="306"/>
        <v>91804</v>
      </c>
      <c r="CZ1021" s="18">
        <f t="shared" si="307"/>
        <v>0</v>
      </c>
      <c r="DA1021" s="18">
        <f t="shared" si="308"/>
        <v>0</v>
      </c>
      <c r="DB1021" s="18">
        <f t="shared" si="309"/>
        <v>0</v>
      </c>
      <c r="DC1021" s="18">
        <f t="shared" si="310"/>
        <v>0</v>
      </c>
      <c r="DD1021" s="18">
        <f t="shared" si="311"/>
        <v>0</v>
      </c>
      <c r="DE1021" s="18">
        <f t="shared" si="312"/>
        <v>0</v>
      </c>
      <c r="DF1021" s="18">
        <f t="shared" si="313"/>
        <v>0</v>
      </c>
      <c r="DG1021" s="18">
        <f t="shared" si="314"/>
        <v>0</v>
      </c>
      <c r="DH1021" s="18">
        <f t="shared" si="315"/>
        <v>0</v>
      </c>
      <c r="DI1021" s="18">
        <f t="shared" si="316"/>
        <v>91804</v>
      </c>
      <c r="DJ1021" s="45">
        <v>0</v>
      </c>
      <c r="DK1021" s="38"/>
      <c r="DL1021" s="38"/>
      <c r="DM1021" s="38"/>
      <c r="DN1021" s="18"/>
      <c r="DO1021" s="18"/>
      <c r="DP1021" s="18"/>
      <c r="DQ1021" s="18"/>
      <c r="DR1021" s="18"/>
      <c r="DS1021" s="38"/>
      <c r="DT1021" s="18"/>
      <c r="DU1021" s="18"/>
      <c r="DV1021" s="62">
        <f t="shared" si="317"/>
        <v>0</v>
      </c>
      <c r="DW1021" s="74">
        <v>0</v>
      </c>
      <c r="DX1021" s="45"/>
      <c r="DY1021" s="45"/>
      <c r="DZ1021" s="45"/>
      <c r="EA1021" s="45"/>
      <c r="EB1021" s="45"/>
      <c r="EC1021" s="45"/>
      <c r="ED1021" s="45"/>
      <c r="EE1021" s="45"/>
      <c r="EF1021" s="45"/>
      <c r="EG1021" s="45"/>
      <c r="EH1021" s="45"/>
      <c r="EI1021" s="74">
        <f t="shared" si="318"/>
        <v>0</v>
      </c>
      <c r="EJ1021" s="45">
        <f t="shared" si="319"/>
        <v>0</v>
      </c>
      <c r="EK1021" s="45">
        <f t="shared" si="320"/>
        <v>0</v>
      </c>
      <c r="EL1021" s="45">
        <f t="shared" si="321"/>
        <v>0</v>
      </c>
      <c r="EM1021" s="45">
        <f t="shared" si="322"/>
        <v>0</v>
      </c>
      <c r="EN1021" s="45">
        <f t="shared" si="323"/>
        <v>0</v>
      </c>
      <c r="EO1021" s="45">
        <f t="shared" si="324"/>
        <v>0</v>
      </c>
      <c r="EP1021" s="45">
        <f t="shared" si="325"/>
        <v>0</v>
      </c>
      <c r="EQ1021" s="45">
        <f t="shared" si="326"/>
        <v>0</v>
      </c>
      <c r="ER1021" s="45">
        <f t="shared" si="327"/>
        <v>0</v>
      </c>
      <c r="ES1021" s="45">
        <f t="shared" si="328"/>
        <v>0</v>
      </c>
      <c r="ET1021" s="45">
        <f t="shared" si="329"/>
        <v>0</v>
      </c>
      <c r="EU1021" s="38">
        <v>0.96699999999999997</v>
      </c>
      <c r="FA1021" s="18">
        <v>0</v>
      </c>
      <c r="FJ1021" s="18">
        <f t="shared" si="330"/>
        <v>0</v>
      </c>
      <c r="FK1021" s="18">
        <v>0</v>
      </c>
      <c r="FT1021" s="45">
        <f t="shared" si="331"/>
        <v>0</v>
      </c>
      <c r="FU1021" s="45">
        <f t="shared" si="332"/>
        <v>0</v>
      </c>
      <c r="FV1021" s="45">
        <f t="shared" si="333"/>
        <v>0</v>
      </c>
      <c r="FW1021" s="45">
        <f t="shared" si="334"/>
        <v>0</v>
      </c>
      <c r="FX1021" s="45">
        <f t="shared" si="335"/>
        <v>0</v>
      </c>
      <c r="FY1021" s="45">
        <f t="shared" si="336"/>
        <v>0</v>
      </c>
      <c r="FZ1021" s="45">
        <f t="shared" si="337"/>
        <v>0</v>
      </c>
      <c r="GA1021" s="45">
        <f t="shared" si="338"/>
        <v>0</v>
      </c>
      <c r="GB1021" s="45">
        <f t="shared" si="339"/>
        <v>0</v>
      </c>
      <c r="GC1021" s="45">
        <f t="shared" si="340"/>
        <v>0</v>
      </c>
      <c r="GD1021" s="45">
        <f t="shared" si="341"/>
        <v>0</v>
      </c>
      <c r="GE1021" s="45">
        <v>0</v>
      </c>
      <c r="GF1021" s="45"/>
      <c r="GG1021" s="38"/>
      <c r="GH1021" s="45"/>
      <c r="GI1021" s="45"/>
      <c r="GJ1021" s="45"/>
      <c r="GK1021" s="45"/>
      <c r="GL1021" s="45"/>
      <c r="GM1021" s="45"/>
      <c r="GO1021" s="39">
        <f t="shared" si="301"/>
        <v>0</v>
      </c>
      <c r="GP1021" s="39">
        <f t="shared" si="296"/>
        <v>80460</v>
      </c>
      <c r="GQ1021" s="39">
        <f t="shared" si="297"/>
        <v>91804</v>
      </c>
      <c r="GR1021" s="39">
        <f t="shared" si="342"/>
        <v>172264</v>
      </c>
      <c r="GS1021" t="s">
        <v>395</v>
      </c>
      <c r="GV1021" t="s">
        <v>768</v>
      </c>
      <c r="GX1021" t="s">
        <v>938</v>
      </c>
      <c r="GY1021" t="s">
        <v>405</v>
      </c>
      <c r="HC1021">
        <v>325</v>
      </c>
      <c r="HD1021">
        <v>282</v>
      </c>
      <c r="HE1021" s="39">
        <v>25195</v>
      </c>
      <c r="HF1021">
        <v>58</v>
      </c>
      <c r="HG1021">
        <v>0</v>
      </c>
      <c r="HH1021" s="39">
        <v>129873</v>
      </c>
      <c r="HI1021" s="18"/>
      <c r="HJ1021">
        <v>82</v>
      </c>
      <c r="HK1021" s="18">
        <v>0</v>
      </c>
      <c r="HL1021">
        <v>76</v>
      </c>
      <c r="HO1021">
        <v>0</v>
      </c>
      <c r="HP1021">
        <v>0</v>
      </c>
      <c r="HQ1021">
        <v>13</v>
      </c>
      <c r="HR1021">
        <v>0</v>
      </c>
      <c r="HS1021" t="s">
        <v>766</v>
      </c>
      <c r="HU1021">
        <v>6</v>
      </c>
      <c r="IA1021">
        <v>8</v>
      </c>
      <c r="IF1021" s="63">
        <v>35</v>
      </c>
      <c r="IG1021">
        <v>20</v>
      </c>
      <c r="II1021" s="35">
        <f t="shared" si="245"/>
        <v>20</v>
      </c>
      <c r="IK1021">
        <f t="shared" si="343"/>
        <v>0</v>
      </c>
      <c r="IL1021">
        <v>28</v>
      </c>
      <c r="IM1021" s="18">
        <v>14842</v>
      </c>
      <c r="IN1021" s="39" t="s">
        <v>411</v>
      </c>
      <c r="IO1021" s="62">
        <v>12857</v>
      </c>
      <c r="IP1021" s="18">
        <v>45020</v>
      </c>
      <c r="IQ1021" s="18">
        <v>15280</v>
      </c>
      <c r="IR1021" s="18">
        <v>309</v>
      </c>
      <c r="IS1021" s="18">
        <v>45</v>
      </c>
      <c r="IX1021" s="18">
        <v>58186</v>
      </c>
      <c r="IY1021" s="18">
        <v>95</v>
      </c>
      <c r="IZ1021" s="18">
        <v>101</v>
      </c>
      <c r="JB1021" s="18">
        <v>95</v>
      </c>
      <c r="JC1021" s="18">
        <v>1444</v>
      </c>
      <c r="JD1021" s="18">
        <v>110</v>
      </c>
      <c r="JE1021" s="18" t="s">
        <v>768</v>
      </c>
      <c r="JF1021" s="18" t="s">
        <v>1304</v>
      </c>
      <c r="JG1021" s="18" t="s">
        <v>1305</v>
      </c>
      <c r="JH1021" s="18" t="s">
        <v>1306</v>
      </c>
      <c r="JP1021" s="18" t="s">
        <v>766</v>
      </c>
      <c r="JR1021" s="18">
        <v>3787</v>
      </c>
      <c r="JU1021" s="18">
        <v>120</v>
      </c>
      <c r="KF1021" s="18">
        <v>7</v>
      </c>
      <c r="KG1021" s="18">
        <v>20</v>
      </c>
      <c r="KH1021" s="18">
        <v>531</v>
      </c>
      <c r="KI1021" s="18">
        <v>72</v>
      </c>
      <c r="KJ1021" s="18">
        <v>56</v>
      </c>
      <c r="KK1021" s="18">
        <v>56</v>
      </c>
      <c r="KL1021" s="18">
        <v>6</v>
      </c>
      <c r="KM1021" s="18">
        <v>0</v>
      </c>
      <c r="ME1021" s="18" t="s">
        <v>766</v>
      </c>
      <c r="MJ1021" s="18" t="s">
        <v>768</v>
      </c>
      <c r="MK1021" s="18" t="s">
        <v>768</v>
      </c>
      <c r="MO1021" s="18">
        <v>264</v>
      </c>
      <c r="MP1021" s="18">
        <v>0</v>
      </c>
      <c r="MQ1021" s="18" t="s">
        <v>766</v>
      </c>
      <c r="MS1021" s="18">
        <v>465156</v>
      </c>
      <c r="MU1021" s="18">
        <v>0</v>
      </c>
      <c r="NL1021" s="18" t="s">
        <v>768</v>
      </c>
      <c r="NO1021" s="18" t="s">
        <v>1149</v>
      </c>
      <c r="NP1021" s="18" t="s">
        <v>1150</v>
      </c>
      <c r="NX1021" s="18">
        <f t="shared" si="298"/>
        <v>947.94833333332497</v>
      </c>
      <c r="NY1021" t="str">
        <f t="shared" si="246"/>
        <v>Larger</v>
      </c>
      <c r="NZ1021" t="str">
        <f t="shared" si="247"/>
        <v>Medium</v>
      </c>
    </row>
    <row r="1022" spans="1:390" ht="16">
      <c r="A1022" t="s">
        <v>620</v>
      </c>
      <c r="B1022" t="s">
        <v>621</v>
      </c>
      <c r="C1022" s="32" t="s">
        <v>622</v>
      </c>
      <c r="D1022" s="31" t="s">
        <v>393</v>
      </c>
      <c r="E1022" s="8">
        <v>20140</v>
      </c>
      <c r="F1022" s="14" t="s">
        <v>1148</v>
      </c>
      <c r="G1022" s="44">
        <v>16231.456380952444</v>
      </c>
      <c r="H1022" s="62">
        <v>54236</v>
      </c>
      <c r="I1022" s="100"/>
      <c r="J1022" s="63">
        <v>199</v>
      </c>
      <c r="K1022" s="63">
        <v>25</v>
      </c>
      <c r="R1022" s="63">
        <v>55</v>
      </c>
      <c r="U1022" s="63">
        <v>150</v>
      </c>
      <c r="V1022" s="63">
        <v>750</v>
      </c>
      <c r="AC1022" s="93">
        <v>69843</v>
      </c>
      <c r="AF1022" s="93">
        <v>25000</v>
      </c>
      <c r="AN1022" s="100"/>
      <c r="AO1022" s="59">
        <f t="shared" si="302"/>
        <v>94843</v>
      </c>
      <c r="AP1022" s="100">
        <v>4924</v>
      </c>
      <c r="AQ1022" s="100"/>
      <c r="AR1022" s="100"/>
      <c r="AS1022" s="100">
        <v>3500</v>
      </c>
      <c r="AT1022" s="100"/>
      <c r="AU1022" s="100"/>
      <c r="AV1022" s="100"/>
      <c r="AW1022" s="100"/>
      <c r="AX1022" s="100"/>
      <c r="AY1022" s="100"/>
      <c r="AZ1022" s="100"/>
      <c r="BA1022" s="100"/>
      <c r="BB1022" s="100">
        <f t="shared" si="300"/>
        <v>8424</v>
      </c>
      <c r="BC1022" s="100">
        <v>8896</v>
      </c>
      <c r="BD1022" s="100"/>
      <c r="BE1022" s="100"/>
      <c r="BF1022" s="100"/>
      <c r="BG1022" s="100"/>
      <c r="BH1022" s="100"/>
      <c r="BI1022" s="100"/>
      <c r="BJ1022" s="100"/>
      <c r="BK1022" s="100"/>
      <c r="BL1022" s="100"/>
      <c r="BM1022" s="100"/>
      <c r="BN1022" s="100"/>
      <c r="BO1022" s="100">
        <f t="shared" si="299"/>
        <v>8896</v>
      </c>
      <c r="BP1022" s="100">
        <v>0</v>
      </c>
      <c r="BR1022" s="100"/>
      <c r="BS1022" s="100"/>
      <c r="BT1022" s="100"/>
      <c r="BU1022" s="100"/>
      <c r="BV1022" s="62"/>
      <c r="BW1022" s="18"/>
      <c r="BX1022" s="18"/>
      <c r="BY1022" s="18"/>
      <c r="BZ1022" s="18">
        <f t="shared" si="303"/>
        <v>0</v>
      </c>
      <c r="CA1022" s="38">
        <v>74027</v>
      </c>
      <c r="CB1022" s="38"/>
      <c r="CC1022" s="18"/>
      <c r="CD1022" s="38"/>
      <c r="CE1022" s="38">
        <v>20000</v>
      </c>
      <c r="CF1022" s="38"/>
      <c r="CG1022" s="38"/>
      <c r="CH1022" s="38"/>
      <c r="CI1022" s="38">
        <v>10263</v>
      </c>
      <c r="CJ1022" s="38"/>
      <c r="CK1022" s="38"/>
      <c r="CL1022" s="38"/>
      <c r="CM1022" s="38">
        <f t="shared" si="304"/>
        <v>104290</v>
      </c>
      <c r="CN1022" s="38">
        <v>0</v>
      </c>
      <c r="CO1022" s="18"/>
      <c r="CP1022" s="18"/>
      <c r="CQ1022" s="45"/>
      <c r="CR1022" s="45"/>
      <c r="CS1022" s="38"/>
      <c r="CT1022" s="18"/>
      <c r="CU1022" s="38"/>
      <c r="CV1022" s="45"/>
      <c r="CW1022" s="18"/>
      <c r="CX1022" s="18">
        <f t="shared" si="305"/>
        <v>0</v>
      </c>
      <c r="CY1022" s="18">
        <f t="shared" si="306"/>
        <v>74027</v>
      </c>
      <c r="CZ1022" s="18">
        <f t="shared" si="307"/>
        <v>0</v>
      </c>
      <c r="DA1022" s="18">
        <f t="shared" si="308"/>
        <v>0</v>
      </c>
      <c r="DB1022" s="18">
        <f t="shared" si="309"/>
        <v>20000</v>
      </c>
      <c r="DC1022" s="18">
        <f t="shared" si="310"/>
        <v>0</v>
      </c>
      <c r="DD1022" s="18">
        <f t="shared" si="311"/>
        <v>0</v>
      </c>
      <c r="DE1022" s="18">
        <f t="shared" si="312"/>
        <v>0</v>
      </c>
      <c r="DF1022" s="18">
        <f t="shared" si="313"/>
        <v>10263</v>
      </c>
      <c r="DG1022" s="18">
        <f t="shared" si="314"/>
        <v>0</v>
      </c>
      <c r="DH1022" s="18">
        <f t="shared" si="315"/>
        <v>0</v>
      </c>
      <c r="DI1022" s="18">
        <f t="shared" si="316"/>
        <v>104290</v>
      </c>
      <c r="DJ1022" s="45">
        <v>0</v>
      </c>
      <c r="DK1022" s="38"/>
      <c r="DL1022" s="38"/>
      <c r="DM1022" s="38"/>
      <c r="DN1022" s="18"/>
      <c r="DO1022" s="18"/>
      <c r="DP1022" s="18"/>
      <c r="DQ1022" s="18"/>
      <c r="DR1022" s="18"/>
      <c r="DS1022" s="38"/>
      <c r="DT1022" s="18"/>
      <c r="DU1022" s="18"/>
      <c r="DV1022" s="62">
        <f t="shared" si="317"/>
        <v>0</v>
      </c>
      <c r="DW1022" s="74">
        <v>1718</v>
      </c>
      <c r="DX1022" s="45"/>
      <c r="DY1022" s="45"/>
      <c r="DZ1022" s="45"/>
      <c r="EA1022" s="45"/>
      <c r="EB1022" s="45"/>
      <c r="EC1022" s="45"/>
      <c r="ED1022" s="45"/>
      <c r="EE1022" s="45"/>
      <c r="EF1022" s="45"/>
      <c r="EG1022" s="45"/>
      <c r="EH1022" s="45"/>
      <c r="EI1022" s="74">
        <f t="shared" si="318"/>
        <v>1718</v>
      </c>
      <c r="EJ1022" s="45">
        <f t="shared" si="319"/>
        <v>1718</v>
      </c>
      <c r="EK1022" s="45">
        <f t="shared" si="320"/>
        <v>0</v>
      </c>
      <c r="EL1022" s="45">
        <f t="shared" si="321"/>
        <v>0</v>
      </c>
      <c r="EM1022" s="45">
        <f t="shared" si="322"/>
        <v>0</v>
      </c>
      <c r="EN1022" s="45">
        <f t="shared" si="323"/>
        <v>0</v>
      </c>
      <c r="EO1022" s="45">
        <f t="shared" si="324"/>
        <v>0</v>
      </c>
      <c r="EP1022" s="45">
        <f t="shared" si="325"/>
        <v>0</v>
      </c>
      <c r="EQ1022" s="45">
        <f t="shared" si="326"/>
        <v>0</v>
      </c>
      <c r="ER1022" s="45">
        <f t="shared" si="327"/>
        <v>0</v>
      </c>
      <c r="ES1022" s="45">
        <f t="shared" si="328"/>
        <v>0</v>
      </c>
      <c r="ET1022" s="45">
        <f t="shared" si="329"/>
        <v>1718</v>
      </c>
      <c r="EU1022" s="38">
        <v>0.71</v>
      </c>
      <c r="FA1022" s="18">
        <v>11765</v>
      </c>
      <c r="FJ1022" s="18">
        <f t="shared" si="330"/>
        <v>11765</v>
      </c>
      <c r="FK1022" s="18">
        <v>0</v>
      </c>
      <c r="FT1022" s="45">
        <f t="shared" si="331"/>
        <v>0</v>
      </c>
      <c r="FU1022" s="45">
        <f t="shared" si="332"/>
        <v>11765</v>
      </c>
      <c r="FV1022" s="45">
        <f t="shared" si="333"/>
        <v>0</v>
      </c>
      <c r="FW1022" s="45">
        <f t="shared" si="334"/>
        <v>0</v>
      </c>
      <c r="FX1022" s="45">
        <f t="shared" si="335"/>
        <v>0</v>
      </c>
      <c r="FY1022" s="45">
        <f t="shared" si="336"/>
        <v>0</v>
      </c>
      <c r="FZ1022" s="45">
        <f t="shared" si="337"/>
        <v>0</v>
      </c>
      <c r="GA1022" s="45">
        <f t="shared" si="338"/>
        <v>0</v>
      </c>
      <c r="GB1022" s="45">
        <f t="shared" si="339"/>
        <v>0</v>
      </c>
      <c r="GC1022" s="45">
        <f t="shared" si="340"/>
        <v>0</v>
      </c>
      <c r="GD1022" s="45">
        <f t="shared" si="341"/>
        <v>11765</v>
      </c>
      <c r="GE1022" s="45"/>
      <c r="GF1022" s="45"/>
      <c r="GG1022" s="38"/>
      <c r="GH1022" s="45"/>
      <c r="GI1022" s="45"/>
      <c r="GJ1022" s="45"/>
      <c r="GK1022" s="45"/>
      <c r="GL1022" s="45"/>
      <c r="GM1022" s="45"/>
      <c r="GO1022" s="39">
        <f t="shared" si="301"/>
        <v>0</v>
      </c>
      <c r="GP1022" s="39">
        <f t="shared" si="296"/>
        <v>103739</v>
      </c>
      <c r="GQ1022" s="39">
        <f t="shared" si="297"/>
        <v>126197</v>
      </c>
      <c r="GR1022" s="39">
        <f t="shared" si="342"/>
        <v>229936</v>
      </c>
      <c r="GS1022" t="s">
        <v>420</v>
      </c>
      <c r="GU1022" t="s">
        <v>397</v>
      </c>
      <c r="GV1022" t="s">
        <v>766</v>
      </c>
      <c r="GX1022" t="s">
        <v>938</v>
      </c>
      <c r="HC1022">
        <v>1714</v>
      </c>
      <c r="HD1022">
        <v>1816</v>
      </c>
      <c r="HE1022">
        <v>24000</v>
      </c>
      <c r="HF1022">
        <v>111</v>
      </c>
      <c r="HG1022">
        <v>0</v>
      </c>
      <c r="HH1022">
        <v>92899</v>
      </c>
      <c r="HI1022" s="18"/>
      <c r="HJ1022">
        <v>112</v>
      </c>
      <c r="HK1022" s="18"/>
      <c r="HL1022">
        <v>2073</v>
      </c>
      <c r="HO1022">
        <v>279</v>
      </c>
      <c r="HP1022">
        <v>285</v>
      </c>
      <c r="HQ1022">
        <v>0</v>
      </c>
      <c r="HR1022">
        <v>164</v>
      </c>
      <c r="HS1022" t="s">
        <v>768</v>
      </c>
      <c r="HT1022" t="s">
        <v>1307</v>
      </c>
      <c r="HU1022">
        <v>4</v>
      </c>
      <c r="IA1022">
        <v>6</v>
      </c>
      <c r="IF1022" s="63">
        <v>1.25</v>
      </c>
      <c r="IG1022">
        <v>1.5</v>
      </c>
      <c r="II1022" s="35">
        <f t="shared" si="245"/>
        <v>1.5</v>
      </c>
      <c r="IK1022">
        <f t="shared" si="343"/>
        <v>0</v>
      </c>
      <c r="IL1022">
        <v>5.4749999999999996</v>
      </c>
      <c r="IM1022" s="18">
        <v>24090</v>
      </c>
      <c r="IN1022" s="39" t="s">
        <v>411</v>
      </c>
      <c r="IO1022" s="62">
        <v>12232</v>
      </c>
      <c r="IP1022" s="18">
        <v>22853</v>
      </c>
      <c r="IQ1022" s="18">
        <v>3</v>
      </c>
      <c r="IS1022" s="18">
        <v>10</v>
      </c>
      <c r="IY1022" s="18">
        <v>80</v>
      </c>
      <c r="IZ1022" s="18">
        <v>0</v>
      </c>
      <c r="JB1022" s="18">
        <v>72</v>
      </c>
      <c r="JC1022" s="18">
        <v>179</v>
      </c>
      <c r="JD1022" s="18">
        <v>166</v>
      </c>
      <c r="JE1022" s="18" t="s">
        <v>768</v>
      </c>
      <c r="JP1022" s="18" t="s">
        <v>766</v>
      </c>
      <c r="JR1022" s="18">
        <v>5947</v>
      </c>
      <c r="JU1022" s="18">
        <v>255</v>
      </c>
      <c r="KF1022" s="18">
        <v>2</v>
      </c>
      <c r="KG1022" s="18">
        <v>4</v>
      </c>
      <c r="KH1022" s="18">
        <v>86</v>
      </c>
      <c r="KI1022" s="18">
        <v>54</v>
      </c>
      <c r="KJ1022" s="18">
        <v>40</v>
      </c>
      <c r="KK1022" s="18">
        <v>40</v>
      </c>
      <c r="KL1022" s="18">
        <v>4</v>
      </c>
      <c r="KM1022" s="18">
        <v>0</v>
      </c>
      <c r="ME1022" s="18" t="s">
        <v>766</v>
      </c>
      <c r="MJ1022" s="18" t="s">
        <v>768</v>
      </c>
      <c r="MK1022" s="18" t="s">
        <v>768</v>
      </c>
      <c r="MO1022" s="18">
        <v>136</v>
      </c>
      <c r="MP1022" s="18">
        <v>0</v>
      </c>
      <c r="MQ1022" s="18" t="s">
        <v>768</v>
      </c>
      <c r="MR1022" s="18">
        <v>4</v>
      </c>
      <c r="MS1022" s="18">
        <v>97589</v>
      </c>
      <c r="MU1022" s="18">
        <v>1648</v>
      </c>
      <c r="NL1022" s="18" t="s">
        <v>766</v>
      </c>
      <c r="NX1022" s="18">
        <f t="shared" si="298"/>
        <v>10820.970920634963</v>
      </c>
      <c r="NY1022" t="str">
        <f t="shared" si="246"/>
        <v>Larger</v>
      </c>
      <c r="NZ1022" t="str">
        <f t="shared" si="247"/>
        <v>Medium</v>
      </c>
    </row>
    <row r="1023" spans="1:390" ht="16">
      <c r="A1023" t="s">
        <v>607</v>
      </c>
      <c r="B1023" t="s">
        <v>608</v>
      </c>
      <c r="C1023" s="32" t="s">
        <v>609</v>
      </c>
      <c r="D1023" s="31" t="s">
        <v>393</v>
      </c>
      <c r="E1023" s="8">
        <v>20140</v>
      </c>
      <c r="F1023" s="14" t="s">
        <v>1148</v>
      </c>
      <c r="G1023" s="44">
        <v>17999.072190476301</v>
      </c>
      <c r="H1023" s="62">
        <v>41442</v>
      </c>
      <c r="I1023" s="100"/>
      <c r="J1023" s="63">
        <v>27</v>
      </c>
      <c r="K1023" s="63">
        <v>10</v>
      </c>
      <c r="R1023" s="63">
        <v>70</v>
      </c>
      <c r="U1023" s="63">
        <v>71</v>
      </c>
      <c r="V1023" s="63">
        <v>858</v>
      </c>
      <c r="AC1023" s="93">
        <v>78000</v>
      </c>
      <c r="AD1023" s="76">
        <v>50000</v>
      </c>
      <c r="AF1023" s="93">
        <v>0</v>
      </c>
      <c r="AG1023" s="93">
        <v>0</v>
      </c>
      <c r="AN1023" s="100"/>
      <c r="AO1023" s="59">
        <f t="shared" si="302"/>
        <v>128000</v>
      </c>
      <c r="AP1023" s="100">
        <v>6150</v>
      </c>
      <c r="AQ1023" s="100">
        <v>0</v>
      </c>
      <c r="AR1023" s="100"/>
      <c r="AS1023" s="100">
        <v>0</v>
      </c>
      <c r="AT1023" s="100">
        <v>0</v>
      </c>
      <c r="AU1023" s="100"/>
      <c r="AV1023" s="100"/>
      <c r="AW1023" s="100">
        <v>0</v>
      </c>
      <c r="AX1023" s="100">
        <v>0</v>
      </c>
      <c r="AY1023" s="100">
        <v>0</v>
      </c>
      <c r="AZ1023" s="100">
        <v>0</v>
      </c>
      <c r="BA1023" s="100"/>
      <c r="BB1023" s="100">
        <f t="shared" si="300"/>
        <v>6150</v>
      </c>
      <c r="BC1023" s="100">
        <v>125000</v>
      </c>
      <c r="BD1023" s="100"/>
      <c r="BE1023" s="100">
        <v>0</v>
      </c>
      <c r="BF1023" s="100">
        <v>0</v>
      </c>
      <c r="BG1023" s="100">
        <v>0</v>
      </c>
      <c r="BH1023" s="100"/>
      <c r="BI1023" s="100"/>
      <c r="BJ1023" s="100">
        <v>0</v>
      </c>
      <c r="BK1023" s="100">
        <v>0</v>
      </c>
      <c r="BL1023" s="100">
        <v>0</v>
      </c>
      <c r="BM1023" s="100">
        <v>0</v>
      </c>
      <c r="BN1023" s="100"/>
      <c r="BO1023" s="100">
        <f t="shared" si="299"/>
        <v>125000</v>
      </c>
      <c r="BP1023" s="100"/>
      <c r="BQ1023" s="100"/>
      <c r="BR1023" s="100"/>
      <c r="BS1023" s="100"/>
      <c r="BT1023" s="100"/>
      <c r="BU1023" s="100"/>
      <c r="BV1023" s="62"/>
      <c r="BW1023" s="18"/>
      <c r="BX1023" s="18"/>
      <c r="BY1023" s="18"/>
      <c r="BZ1023" s="18">
        <f t="shared" si="303"/>
        <v>0</v>
      </c>
      <c r="CA1023" s="38">
        <v>73130</v>
      </c>
      <c r="CB1023" s="38"/>
      <c r="CC1023" s="18">
        <v>0</v>
      </c>
      <c r="CD1023" s="38">
        <v>0</v>
      </c>
      <c r="CE1023" s="38">
        <v>0</v>
      </c>
      <c r="CF1023" s="38"/>
      <c r="CG1023" s="38">
        <v>0</v>
      </c>
      <c r="CH1023" s="38">
        <v>0</v>
      </c>
      <c r="CI1023" s="38">
        <v>0</v>
      </c>
      <c r="CJ1023" s="38">
        <v>0</v>
      </c>
      <c r="CK1023" s="38">
        <v>0</v>
      </c>
      <c r="CL1023" s="38"/>
      <c r="CM1023" s="38">
        <f t="shared" si="304"/>
        <v>73130</v>
      </c>
      <c r="CN1023" s="38">
        <v>0</v>
      </c>
      <c r="CO1023" s="18">
        <v>0</v>
      </c>
      <c r="CP1023" s="18">
        <v>0</v>
      </c>
      <c r="CQ1023" s="45">
        <v>0</v>
      </c>
      <c r="CR1023" s="45"/>
      <c r="CS1023" s="38">
        <v>0</v>
      </c>
      <c r="CT1023" s="18">
        <v>0</v>
      </c>
      <c r="CU1023" s="38">
        <v>0</v>
      </c>
      <c r="CV1023" s="45">
        <v>0</v>
      </c>
      <c r="CW1023" s="18">
        <v>0</v>
      </c>
      <c r="CX1023" s="18">
        <f t="shared" si="305"/>
        <v>0</v>
      </c>
      <c r="CY1023" s="18">
        <f t="shared" si="306"/>
        <v>73130</v>
      </c>
      <c r="CZ1023" s="18">
        <f t="shared" si="307"/>
        <v>0</v>
      </c>
      <c r="DA1023" s="18">
        <f t="shared" si="308"/>
        <v>0</v>
      </c>
      <c r="DB1023" s="18">
        <f t="shared" si="309"/>
        <v>0</v>
      </c>
      <c r="DC1023" s="18">
        <f t="shared" si="310"/>
        <v>0</v>
      </c>
      <c r="DD1023" s="18">
        <f t="shared" si="311"/>
        <v>0</v>
      </c>
      <c r="DE1023" s="18">
        <f t="shared" si="312"/>
        <v>0</v>
      </c>
      <c r="DF1023" s="18">
        <f t="shared" si="313"/>
        <v>0</v>
      </c>
      <c r="DG1023" s="18">
        <f t="shared" si="314"/>
        <v>0</v>
      </c>
      <c r="DH1023" s="18">
        <f t="shared" si="315"/>
        <v>0</v>
      </c>
      <c r="DI1023" s="18">
        <f t="shared" si="316"/>
        <v>73130</v>
      </c>
      <c r="DJ1023" s="45">
        <v>0</v>
      </c>
      <c r="DK1023" s="38">
        <v>0</v>
      </c>
      <c r="DL1023" s="38"/>
      <c r="DM1023" s="38">
        <v>0</v>
      </c>
      <c r="DN1023" s="18">
        <v>0</v>
      </c>
      <c r="DO1023" s="18"/>
      <c r="DP1023" s="18">
        <v>0</v>
      </c>
      <c r="DQ1023" s="18">
        <v>0</v>
      </c>
      <c r="DR1023" s="18">
        <v>0</v>
      </c>
      <c r="DS1023" s="38">
        <v>0</v>
      </c>
      <c r="DT1023" s="18">
        <v>0</v>
      </c>
      <c r="DU1023" s="18"/>
      <c r="DV1023" s="62">
        <f t="shared" si="317"/>
        <v>0</v>
      </c>
      <c r="DW1023" s="74">
        <v>8000</v>
      </c>
      <c r="DX1023" s="45">
        <v>0</v>
      </c>
      <c r="DY1023" s="45"/>
      <c r="DZ1023" s="45">
        <v>0</v>
      </c>
      <c r="EA1023" s="45">
        <v>0</v>
      </c>
      <c r="EB1023" s="45"/>
      <c r="EC1023" s="45">
        <v>0</v>
      </c>
      <c r="ED1023" s="45">
        <v>0</v>
      </c>
      <c r="EE1023" s="45">
        <v>0</v>
      </c>
      <c r="EF1023" s="45">
        <v>0</v>
      </c>
      <c r="EG1023" s="45">
        <v>0</v>
      </c>
      <c r="EH1023" s="45"/>
      <c r="EI1023" s="74">
        <f t="shared" si="318"/>
        <v>8000</v>
      </c>
      <c r="EJ1023" s="45">
        <f t="shared" si="319"/>
        <v>8000</v>
      </c>
      <c r="EK1023" s="45">
        <f t="shared" si="320"/>
        <v>0</v>
      </c>
      <c r="EL1023" s="45">
        <f t="shared" si="321"/>
        <v>0</v>
      </c>
      <c r="EM1023" s="45">
        <f t="shared" si="322"/>
        <v>0</v>
      </c>
      <c r="EN1023" s="45">
        <f t="shared" si="323"/>
        <v>0</v>
      </c>
      <c r="EO1023" s="45">
        <f t="shared" si="324"/>
        <v>0</v>
      </c>
      <c r="EP1023" s="45">
        <f t="shared" si="325"/>
        <v>0</v>
      </c>
      <c r="EQ1023" s="45">
        <f t="shared" si="326"/>
        <v>0</v>
      </c>
      <c r="ER1023" s="45">
        <f t="shared" si="327"/>
        <v>0</v>
      </c>
      <c r="ES1023" s="45">
        <f t="shared" si="328"/>
        <v>0</v>
      </c>
      <c r="ET1023" s="45">
        <f t="shared" si="329"/>
        <v>8000</v>
      </c>
      <c r="EU1023" s="38">
        <v>0.84</v>
      </c>
      <c r="FA1023" s="18">
        <v>0</v>
      </c>
      <c r="FB1023" s="18">
        <v>0</v>
      </c>
      <c r="FC1023" s="18">
        <v>0</v>
      </c>
      <c r="FD1023" s="18">
        <v>0</v>
      </c>
      <c r="FE1023" s="18">
        <v>0</v>
      </c>
      <c r="FF1023" s="18">
        <v>0</v>
      </c>
      <c r="FG1023" s="18">
        <v>0</v>
      </c>
      <c r="FH1023" s="18">
        <v>0</v>
      </c>
      <c r="FI1023" s="18">
        <v>0</v>
      </c>
      <c r="FJ1023" s="18">
        <f t="shared" si="330"/>
        <v>0</v>
      </c>
      <c r="FK1023" s="18">
        <v>0</v>
      </c>
      <c r="FL1023" s="18">
        <v>0</v>
      </c>
      <c r="FM1023" s="18">
        <v>0</v>
      </c>
      <c r="FN1023" s="18">
        <v>0</v>
      </c>
      <c r="FO1023" s="18">
        <v>0</v>
      </c>
      <c r="FP1023" s="18">
        <v>0</v>
      </c>
      <c r="FQ1023" s="18">
        <v>0</v>
      </c>
      <c r="FR1023" s="18">
        <v>0</v>
      </c>
      <c r="FS1023" s="18">
        <v>0</v>
      </c>
      <c r="FT1023" s="45">
        <f t="shared" si="331"/>
        <v>0</v>
      </c>
      <c r="FU1023" s="45">
        <f t="shared" si="332"/>
        <v>0</v>
      </c>
      <c r="FV1023" s="45">
        <f t="shared" si="333"/>
        <v>0</v>
      </c>
      <c r="FW1023" s="45">
        <f t="shared" si="334"/>
        <v>0</v>
      </c>
      <c r="FX1023" s="45">
        <f t="shared" si="335"/>
        <v>0</v>
      </c>
      <c r="FY1023" s="45">
        <f t="shared" si="336"/>
        <v>0</v>
      </c>
      <c r="FZ1023" s="45">
        <f t="shared" si="337"/>
        <v>0</v>
      </c>
      <c r="GA1023" s="45">
        <f t="shared" si="338"/>
        <v>0</v>
      </c>
      <c r="GB1023" s="45">
        <f t="shared" si="339"/>
        <v>0</v>
      </c>
      <c r="GC1023" s="45">
        <f t="shared" si="340"/>
        <v>0</v>
      </c>
      <c r="GD1023" s="45">
        <f t="shared" si="341"/>
        <v>0</v>
      </c>
      <c r="GE1023" s="45">
        <v>0</v>
      </c>
      <c r="GF1023" s="45">
        <v>0</v>
      </c>
      <c r="GG1023" s="38">
        <v>0</v>
      </c>
      <c r="GH1023" s="45">
        <v>0</v>
      </c>
      <c r="GI1023" s="45"/>
      <c r="GJ1023" s="45"/>
      <c r="GK1023" s="45">
        <v>0</v>
      </c>
      <c r="GL1023" s="45">
        <v>0</v>
      </c>
      <c r="GM1023" s="45">
        <v>0</v>
      </c>
      <c r="GN1023">
        <v>0</v>
      </c>
      <c r="GO1023" s="39">
        <f t="shared" si="301"/>
        <v>0</v>
      </c>
      <c r="GP1023" s="39">
        <f t="shared" si="296"/>
        <v>253000</v>
      </c>
      <c r="GQ1023" s="39">
        <f t="shared" si="297"/>
        <v>87280</v>
      </c>
      <c r="GR1023" s="39">
        <f t="shared" si="342"/>
        <v>340280</v>
      </c>
      <c r="GS1023" t="s">
        <v>420</v>
      </c>
      <c r="GV1023" t="s">
        <v>768</v>
      </c>
      <c r="GW1023" t="s">
        <v>410</v>
      </c>
      <c r="HC1023">
        <v>1638</v>
      </c>
      <c r="HD1023">
        <v>2076</v>
      </c>
      <c r="HE1023">
        <v>13612</v>
      </c>
      <c r="HF1023">
        <v>219</v>
      </c>
      <c r="HG1023">
        <v>33</v>
      </c>
      <c r="HH1023">
        <v>111472</v>
      </c>
      <c r="HI1023" s="18"/>
      <c r="HJ1023">
        <v>0</v>
      </c>
      <c r="HK1023" s="18">
        <v>692</v>
      </c>
      <c r="HL1023">
        <v>2109</v>
      </c>
      <c r="HO1023">
        <v>90</v>
      </c>
      <c r="HP1023">
        <v>102</v>
      </c>
      <c r="HQ1023">
        <v>0</v>
      </c>
      <c r="HR1023">
        <v>0</v>
      </c>
      <c r="HS1023" t="s">
        <v>766</v>
      </c>
      <c r="HU1023">
        <v>7</v>
      </c>
      <c r="IA1023">
        <v>17</v>
      </c>
      <c r="IF1023" s="63">
        <v>0.57999999999999996</v>
      </c>
      <c r="IG1023">
        <v>7.58</v>
      </c>
      <c r="II1023" s="35">
        <f t="shared" si="245"/>
        <v>7.58</v>
      </c>
      <c r="IK1023">
        <f t="shared" si="343"/>
        <v>0</v>
      </c>
      <c r="IL1023">
        <v>17</v>
      </c>
      <c r="IM1023" s="18">
        <v>9479</v>
      </c>
      <c r="IN1023" s="39" t="s">
        <v>411</v>
      </c>
      <c r="IO1023" s="62">
        <v>17307</v>
      </c>
      <c r="IP1023" s="18">
        <v>47575</v>
      </c>
      <c r="IQ1023" s="18">
        <v>7447</v>
      </c>
      <c r="IR1023" s="18">
        <v>73</v>
      </c>
      <c r="IX1023" s="18">
        <v>72</v>
      </c>
      <c r="IY1023" s="18">
        <v>27</v>
      </c>
      <c r="JB1023" s="18">
        <v>178</v>
      </c>
      <c r="JC1023" s="18">
        <v>399</v>
      </c>
      <c r="JD1023" s="18">
        <v>15</v>
      </c>
      <c r="JE1023" s="18" t="s">
        <v>766</v>
      </c>
      <c r="JP1023" s="18" t="s">
        <v>766</v>
      </c>
      <c r="JR1023" s="18">
        <v>9094</v>
      </c>
      <c r="JU1023" s="18">
        <v>335</v>
      </c>
      <c r="KF1023" s="18">
        <v>2</v>
      </c>
      <c r="KG1023" s="18">
        <v>2</v>
      </c>
      <c r="KH1023" s="18">
        <v>35</v>
      </c>
      <c r="KI1023" s="18">
        <v>68</v>
      </c>
      <c r="KJ1023" s="18">
        <v>44</v>
      </c>
      <c r="KK1023" s="18">
        <v>44</v>
      </c>
      <c r="KL1023" s="18">
        <v>5</v>
      </c>
      <c r="KM1023" s="18">
        <v>0</v>
      </c>
      <c r="ME1023" s="18" t="s">
        <v>766</v>
      </c>
      <c r="MJ1023" s="18" t="s">
        <v>768</v>
      </c>
      <c r="MK1023" s="18" t="s">
        <v>766</v>
      </c>
      <c r="MO1023" s="18">
        <v>120</v>
      </c>
      <c r="MP1023" s="18">
        <v>0</v>
      </c>
      <c r="MQ1023" s="18" t="s">
        <v>766</v>
      </c>
      <c r="MU1023" s="18">
        <v>10</v>
      </c>
      <c r="NL1023" s="18" t="s">
        <v>768</v>
      </c>
      <c r="NO1023" s="18" t="s">
        <v>1149</v>
      </c>
      <c r="NW1023" s="18" t="s">
        <v>1173</v>
      </c>
      <c r="NX1023" s="18">
        <f t="shared" si="298"/>
        <v>2374.5477823847364</v>
      </c>
      <c r="NY1023" t="str">
        <f t="shared" si="246"/>
        <v>Larger</v>
      </c>
      <c r="NZ1023" t="str">
        <f t="shared" si="247"/>
        <v>Medium</v>
      </c>
    </row>
    <row r="1024" spans="1:390" ht="16">
      <c r="A1024" t="s">
        <v>842</v>
      </c>
      <c r="B1024" t="s">
        <v>694</v>
      </c>
      <c r="C1024" s="32" t="s">
        <v>695</v>
      </c>
      <c r="D1024" s="31" t="s">
        <v>393</v>
      </c>
      <c r="E1024" s="8">
        <v>20140</v>
      </c>
      <c r="F1024" s="14" t="s">
        <v>1148</v>
      </c>
      <c r="G1024" s="44">
        <v>8863.7161904762052</v>
      </c>
      <c r="H1024" s="62">
        <v>52360</v>
      </c>
      <c r="I1024" s="100"/>
      <c r="J1024" s="63">
        <v>93</v>
      </c>
      <c r="K1024" s="63">
        <v>12</v>
      </c>
      <c r="R1024" s="63">
        <v>38</v>
      </c>
      <c r="U1024" s="63">
        <v>72</v>
      </c>
      <c r="V1024" s="63">
        <v>635</v>
      </c>
      <c r="AC1024" s="93">
        <v>80365</v>
      </c>
      <c r="AD1024" s="76">
        <v>0</v>
      </c>
      <c r="AF1024" s="93">
        <v>0</v>
      </c>
      <c r="AG1024" s="93">
        <v>0</v>
      </c>
      <c r="AN1024" s="100"/>
      <c r="AO1024" s="59">
        <f t="shared" si="302"/>
        <v>80365</v>
      </c>
      <c r="AP1024" s="100">
        <v>0</v>
      </c>
      <c r="AQ1024" s="100">
        <v>0</v>
      </c>
      <c r="AR1024" s="100"/>
      <c r="AS1024" s="100">
        <v>0</v>
      </c>
      <c r="AT1024" s="100">
        <v>0</v>
      </c>
      <c r="AU1024" s="100"/>
      <c r="AV1024" s="100"/>
      <c r="AW1024" s="100">
        <v>0</v>
      </c>
      <c r="AX1024" s="100">
        <v>0</v>
      </c>
      <c r="AY1024" s="100">
        <v>0</v>
      </c>
      <c r="AZ1024" s="100">
        <v>0</v>
      </c>
      <c r="BA1024" s="100"/>
      <c r="BB1024" s="100">
        <f t="shared" si="300"/>
        <v>0</v>
      </c>
      <c r="BC1024" s="100">
        <v>0</v>
      </c>
      <c r="BD1024" s="100"/>
      <c r="BE1024" s="100">
        <v>0</v>
      </c>
      <c r="BF1024" s="100">
        <v>0</v>
      </c>
      <c r="BG1024" s="100">
        <v>0</v>
      </c>
      <c r="BH1024" s="100"/>
      <c r="BI1024" s="100"/>
      <c r="BJ1024" s="100">
        <v>0</v>
      </c>
      <c r="BK1024" s="100">
        <v>0</v>
      </c>
      <c r="BL1024" s="100">
        <v>31492.57</v>
      </c>
      <c r="BM1024" s="100">
        <v>0</v>
      </c>
      <c r="BN1024" s="100"/>
      <c r="BO1024" s="100">
        <f t="shared" si="299"/>
        <v>31492.57</v>
      </c>
      <c r="BP1024" s="100">
        <v>0</v>
      </c>
      <c r="BQ1024" s="63">
        <v>0</v>
      </c>
      <c r="BR1024" s="100">
        <v>0</v>
      </c>
      <c r="BS1024" s="100">
        <v>0</v>
      </c>
      <c r="BT1024" s="100"/>
      <c r="BU1024" s="100"/>
      <c r="BV1024" s="62">
        <v>0</v>
      </c>
      <c r="BW1024" s="18">
        <v>0</v>
      </c>
      <c r="BX1024" s="18">
        <v>0</v>
      </c>
      <c r="BY1024" s="18">
        <v>0</v>
      </c>
      <c r="BZ1024" s="18">
        <f t="shared" si="303"/>
        <v>0</v>
      </c>
      <c r="CA1024" s="38">
        <v>70690</v>
      </c>
      <c r="CB1024" s="38"/>
      <c r="CC1024" s="18"/>
      <c r="CD1024" s="38"/>
      <c r="CE1024" s="38"/>
      <c r="CF1024" s="38"/>
      <c r="CG1024" s="38"/>
      <c r="CH1024" s="38"/>
      <c r="CI1024" s="38"/>
      <c r="CJ1024" s="38"/>
      <c r="CK1024" s="38"/>
      <c r="CL1024" s="38"/>
      <c r="CM1024" s="38">
        <f t="shared" si="304"/>
        <v>70690</v>
      </c>
      <c r="CN1024" s="38"/>
      <c r="CO1024" s="18">
        <v>0</v>
      </c>
      <c r="CP1024" s="18">
        <v>0</v>
      </c>
      <c r="CQ1024" s="45">
        <v>0</v>
      </c>
      <c r="CR1024" s="45"/>
      <c r="CS1024" s="38">
        <v>0</v>
      </c>
      <c r="CT1024" s="18">
        <v>0</v>
      </c>
      <c r="CU1024" s="38">
        <v>0</v>
      </c>
      <c r="CV1024" s="45">
        <v>0</v>
      </c>
      <c r="CW1024" s="18">
        <v>0</v>
      </c>
      <c r="CX1024" s="18">
        <f t="shared" si="305"/>
        <v>0</v>
      </c>
      <c r="CY1024" s="18">
        <f t="shared" si="306"/>
        <v>70690</v>
      </c>
      <c r="CZ1024" s="18">
        <f t="shared" si="307"/>
        <v>0</v>
      </c>
      <c r="DA1024" s="18">
        <f t="shared" si="308"/>
        <v>0</v>
      </c>
      <c r="DB1024" s="18">
        <f t="shared" si="309"/>
        <v>0</v>
      </c>
      <c r="DC1024" s="18">
        <f t="shared" si="310"/>
        <v>0</v>
      </c>
      <c r="DD1024" s="18">
        <f t="shared" si="311"/>
        <v>0</v>
      </c>
      <c r="DE1024" s="18">
        <f t="shared" si="312"/>
        <v>0</v>
      </c>
      <c r="DF1024" s="18">
        <f t="shared" si="313"/>
        <v>0</v>
      </c>
      <c r="DG1024" s="18">
        <f t="shared" si="314"/>
        <v>0</v>
      </c>
      <c r="DH1024" s="18">
        <f t="shared" si="315"/>
        <v>0</v>
      </c>
      <c r="DI1024" s="18">
        <f t="shared" si="316"/>
        <v>70690</v>
      </c>
      <c r="DJ1024" s="45">
        <v>0</v>
      </c>
      <c r="DK1024" s="38">
        <v>0</v>
      </c>
      <c r="DL1024" s="38"/>
      <c r="DM1024" s="38">
        <v>0</v>
      </c>
      <c r="DN1024" s="18">
        <v>0</v>
      </c>
      <c r="DO1024" s="18"/>
      <c r="DP1024" s="18">
        <v>0</v>
      </c>
      <c r="DQ1024" s="18">
        <v>0</v>
      </c>
      <c r="DR1024" s="18">
        <v>0</v>
      </c>
      <c r="DS1024" s="38">
        <v>0</v>
      </c>
      <c r="DT1024" s="18">
        <v>0</v>
      </c>
      <c r="DU1024" s="18"/>
      <c r="DV1024" s="62">
        <f t="shared" si="317"/>
        <v>0</v>
      </c>
      <c r="DW1024" s="74">
        <v>0</v>
      </c>
      <c r="DX1024" s="45">
        <v>0</v>
      </c>
      <c r="DY1024" s="45"/>
      <c r="DZ1024" s="45">
        <v>0</v>
      </c>
      <c r="EA1024" s="45">
        <v>0</v>
      </c>
      <c r="EB1024" s="45"/>
      <c r="EC1024" s="45">
        <v>0</v>
      </c>
      <c r="ED1024" s="45">
        <v>0</v>
      </c>
      <c r="EE1024" s="45">
        <v>0</v>
      </c>
      <c r="EF1024" s="45">
        <v>0</v>
      </c>
      <c r="EG1024" s="45">
        <v>0</v>
      </c>
      <c r="EH1024" s="45"/>
      <c r="EI1024" s="74">
        <f t="shared" si="318"/>
        <v>0</v>
      </c>
      <c r="EJ1024" s="45">
        <f t="shared" si="319"/>
        <v>0</v>
      </c>
      <c r="EK1024" s="45">
        <f t="shared" si="320"/>
        <v>0</v>
      </c>
      <c r="EL1024" s="45">
        <f t="shared" si="321"/>
        <v>0</v>
      </c>
      <c r="EM1024" s="45">
        <f t="shared" si="322"/>
        <v>0</v>
      </c>
      <c r="EN1024" s="45">
        <f t="shared" si="323"/>
        <v>0</v>
      </c>
      <c r="EO1024" s="45">
        <f t="shared" si="324"/>
        <v>0</v>
      </c>
      <c r="EP1024" s="45">
        <f t="shared" si="325"/>
        <v>0</v>
      </c>
      <c r="EQ1024" s="45">
        <f t="shared" si="326"/>
        <v>0</v>
      </c>
      <c r="ER1024" s="45">
        <f t="shared" si="327"/>
        <v>0</v>
      </c>
      <c r="ES1024" s="45">
        <f t="shared" si="328"/>
        <v>0</v>
      </c>
      <c r="ET1024" s="45">
        <f t="shared" si="329"/>
        <v>0</v>
      </c>
      <c r="EU1024" s="38">
        <v>0</v>
      </c>
      <c r="FA1024" s="18">
        <v>0</v>
      </c>
      <c r="FB1024" s="18">
        <v>0</v>
      </c>
      <c r="FC1024" s="18">
        <v>0</v>
      </c>
      <c r="FD1024" s="18">
        <v>0</v>
      </c>
      <c r="FE1024" s="18">
        <v>0</v>
      </c>
      <c r="FF1024" s="18">
        <v>0</v>
      </c>
      <c r="FG1024" s="18">
        <v>0</v>
      </c>
      <c r="FH1024" s="18">
        <v>0</v>
      </c>
      <c r="FI1024" s="18">
        <v>0</v>
      </c>
      <c r="FJ1024" s="18">
        <f t="shared" si="330"/>
        <v>0</v>
      </c>
      <c r="FK1024" s="18">
        <v>0</v>
      </c>
      <c r="FL1024" s="18">
        <v>0</v>
      </c>
      <c r="FM1024" s="18">
        <v>0</v>
      </c>
      <c r="FN1024" s="18">
        <v>0</v>
      </c>
      <c r="FO1024" s="18">
        <v>0</v>
      </c>
      <c r="FP1024" s="18">
        <v>0</v>
      </c>
      <c r="FQ1024" s="18">
        <v>0</v>
      </c>
      <c r="FR1024" s="18">
        <v>0</v>
      </c>
      <c r="FS1024" s="18">
        <v>0</v>
      </c>
      <c r="FT1024" s="45">
        <f t="shared" si="331"/>
        <v>0</v>
      </c>
      <c r="FU1024" s="45">
        <f t="shared" si="332"/>
        <v>0</v>
      </c>
      <c r="FV1024" s="45">
        <f t="shared" si="333"/>
        <v>0</v>
      </c>
      <c r="FW1024" s="45">
        <f t="shared" si="334"/>
        <v>0</v>
      </c>
      <c r="FX1024" s="45">
        <f t="shared" si="335"/>
        <v>0</v>
      </c>
      <c r="FY1024" s="45">
        <f t="shared" si="336"/>
        <v>0</v>
      </c>
      <c r="FZ1024" s="45">
        <f t="shared" si="337"/>
        <v>0</v>
      </c>
      <c r="GA1024" s="45">
        <f t="shared" si="338"/>
        <v>0</v>
      </c>
      <c r="GB1024" s="45">
        <f t="shared" si="339"/>
        <v>0</v>
      </c>
      <c r="GC1024" s="45">
        <f t="shared" si="340"/>
        <v>0</v>
      </c>
      <c r="GD1024" s="45">
        <f t="shared" si="341"/>
        <v>0</v>
      </c>
      <c r="GE1024" s="45">
        <v>0</v>
      </c>
      <c r="GF1024" s="45">
        <v>0</v>
      </c>
      <c r="GG1024" s="38">
        <v>0</v>
      </c>
      <c r="GH1024" s="45">
        <v>0</v>
      </c>
      <c r="GI1024" s="45"/>
      <c r="GJ1024" s="45"/>
      <c r="GK1024" s="45">
        <v>0</v>
      </c>
      <c r="GL1024" s="45">
        <v>0</v>
      </c>
      <c r="GM1024" s="45">
        <v>0</v>
      </c>
      <c r="GN1024">
        <v>0</v>
      </c>
      <c r="GO1024" s="39">
        <f t="shared" si="301"/>
        <v>0</v>
      </c>
      <c r="GP1024" s="39">
        <f t="shared" si="296"/>
        <v>111857.57</v>
      </c>
      <c r="GQ1024" s="39">
        <f t="shared" si="297"/>
        <v>70690</v>
      </c>
      <c r="GR1024" s="39">
        <f t="shared" si="342"/>
        <v>182547.57</v>
      </c>
      <c r="GS1024" t="s">
        <v>420</v>
      </c>
      <c r="GV1024" t="s">
        <v>768</v>
      </c>
      <c r="GX1024" t="s">
        <v>938</v>
      </c>
      <c r="HC1024" s="39">
        <v>1948</v>
      </c>
      <c r="HD1024" s="39">
        <v>2764</v>
      </c>
      <c r="HE1024" s="39">
        <v>29651</v>
      </c>
      <c r="HF1024">
        <v>155</v>
      </c>
      <c r="HG1024">
        <v>0</v>
      </c>
      <c r="HH1024" s="39">
        <v>80365</v>
      </c>
      <c r="HI1024" s="18"/>
      <c r="HJ1024">
        <v>285</v>
      </c>
      <c r="HK1024" s="18">
        <v>121</v>
      </c>
      <c r="HL1024" s="39">
        <v>1474</v>
      </c>
      <c r="HM1024" s="39"/>
      <c r="HN1024" s="39"/>
      <c r="HO1024">
        <v>366</v>
      </c>
      <c r="HP1024">
        <v>0</v>
      </c>
      <c r="HQ1024">
        <v>71</v>
      </c>
      <c r="HR1024">
        <v>285</v>
      </c>
      <c r="HS1024" t="s">
        <v>766</v>
      </c>
      <c r="HU1024">
        <v>4</v>
      </c>
      <c r="IA1024">
        <v>6</v>
      </c>
      <c r="IF1024" s="63">
        <v>5.0999999999999996</v>
      </c>
      <c r="IG1024">
        <v>4</v>
      </c>
      <c r="II1024" s="35">
        <f t="shared" si="245"/>
        <v>4</v>
      </c>
      <c r="IJ1024">
        <v>0</v>
      </c>
      <c r="IK1024">
        <f t="shared" si="343"/>
        <v>0</v>
      </c>
      <c r="IL1024">
        <v>5.5</v>
      </c>
      <c r="IM1024" s="18">
        <v>20432</v>
      </c>
      <c r="IN1024" s="39" t="s">
        <v>400</v>
      </c>
      <c r="IO1024" s="62">
        <v>82854</v>
      </c>
      <c r="IP1024" s="18">
        <v>35901</v>
      </c>
      <c r="IQ1024" s="18">
        <v>6853</v>
      </c>
      <c r="IR1024" s="18">
        <v>1713</v>
      </c>
      <c r="IS1024" s="18">
        <v>1439</v>
      </c>
      <c r="IX1024" s="18">
        <v>128760</v>
      </c>
      <c r="IY1024" s="18">
        <v>11</v>
      </c>
      <c r="IZ1024" s="18">
        <v>0</v>
      </c>
      <c r="JB1024" s="18">
        <v>11</v>
      </c>
      <c r="JC1024" s="18">
        <v>51</v>
      </c>
      <c r="JD1024" s="18">
        <v>8</v>
      </c>
      <c r="JE1024" s="18" t="s">
        <v>766</v>
      </c>
      <c r="JP1024" s="18" t="s">
        <v>766</v>
      </c>
      <c r="JR1024" s="18">
        <v>2184</v>
      </c>
      <c r="JU1024" s="18">
        <v>253</v>
      </c>
      <c r="KF1024" s="18">
        <v>4</v>
      </c>
      <c r="KG1024" s="18">
        <v>4</v>
      </c>
      <c r="KH1024" s="18">
        <v>78</v>
      </c>
      <c r="KI1024" s="18">
        <v>56</v>
      </c>
      <c r="KJ1024" s="18">
        <v>36</v>
      </c>
      <c r="KK1024" s="18">
        <v>36</v>
      </c>
      <c r="KL1024" s="18">
        <v>0</v>
      </c>
      <c r="KM1024" s="18">
        <v>0</v>
      </c>
      <c r="ME1024" s="18" t="s">
        <v>766</v>
      </c>
      <c r="MJ1024" s="18" t="s">
        <v>768</v>
      </c>
      <c r="MK1024" s="18" t="s">
        <v>768</v>
      </c>
      <c r="MO1024" s="18">
        <v>0</v>
      </c>
      <c r="MP1024" s="18">
        <v>0</v>
      </c>
      <c r="MQ1024" s="18" t="s">
        <v>766</v>
      </c>
      <c r="MS1024" s="18">
        <v>271436</v>
      </c>
      <c r="MU1024" s="18">
        <v>0</v>
      </c>
      <c r="NL1024" s="18" t="s">
        <v>766</v>
      </c>
      <c r="NX1024" s="18">
        <f t="shared" si="298"/>
        <v>2215.9290476190513</v>
      </c>
      <c r="NY1024" t="str">
        <f t="shared" si="246"/>
        <v>Mid-range</v>
      </c>
      <c r="NZ1024" t="str">
        <f t="shared" si="247"/>
        <v>Small</v>
      </c>
    </row>
    <row r="1025" spans="1:390" ht="16">
      <c r="A1025" t="s">
        <v>495</v>
      </c>
      <c r="B1025" t="s">
        <v>605</v>
      </c>
      <c r="C1025" s="32" t="s">
        <v>606</v>
      </c>
      <c r="D1025" s="1" t="s">
        <v>404</v>
      </c>
      <c r="E1025" s="8">
        <v>20140</v>
      </c>
      <c r="F1025" s="14" t="s">
        <v>1148</v>
      </c>
      <c r="G1025" s="44">
        <v>19284.690666666611</v>
      </c>
      <c r="H1025" s="62">
        <v>45000</v>
      </c>
      <c r="I1025" s="100"/>
      <c r="J1025" s="63">
        <v>263</v>
      </c>
      <c r="K1025" s="63">
        <v>25</v>
      </c>
      <c r="R1025" s="63">
        <v>98</v>
      </c>
      <c r="U1025" s="63">
        <v>48</v>
      </c>
      <c r="V1025" s="63">
        <v>415</v>
      </c>
      <c r="AC1025" s="93">
        <v>94763</v>
      </c>
      <c r="AD1025" s="76">
        <v>0</v>
      </c>
      <c r="AF1025" s="93">
        <v>0</v>
      </c>
      <c r="AG1025" s="93">
        <v>0</v>
      </c>
      <c r="AL1025" s="93">
        <v>43000</v>
      </c>
      <c r="AN1025" s="100"/>
      <c r="AO1025" s="59">
        <f t="shared" si="302"/>
        <v>137763</v>
      </c>
      <c r="AP1025" s="100"/>
      <c r="AQ1025" s="100">
        <v>0</v>
      </c>
      <c r="AR1025" s="100"/>
      <c r="AS1025" s="100">
        <v>0</v>
      </c>
      <c r="AT1025" s="100">
        <v>0</v>
      </c>
      <c r="AU1025" s="100"/>
      <c r="AV1025" s="100"/>
      <c r="AW1025" s="100">
        <v>0</v>
      </c>
      <c r="AX1025" s="100">
        <v>0</v>
      </c>
      <c r="AY1025" s="100">
        <v>0</v>
      </c>
      <c r="AZ1025" s="100">
        <v>24929</v>
      </c>
      <c r="BA1025" s="100"/>
      <c r="BB1025" s="100">
        <f t="shared" si="300"/>
        <v>24929</v>
      </c>
      <c r="BC1025" s="100">
        <v>9715</v>
      </c>
      <c r="BD1025" s="100"/>
      <c r="BE1025" s="100">
        <v>0</v>
      </c>
      <c r="BF1025" s="100">
        <v>0</v>
      </c>
      <c r="BG1025" s="100">
        <v>0</v>
      </c>
      <c r="BH1025" s="100"/>
      <c r="BI1025" s="100"/>
      <c r="BJ1025" s="100">
        <v>0</v>
      </c>
      <c r="BK1025" s="100">
        <v>0</v>
      </c>
      <c r="BL1025" s="100">
        <v>0</v>
      </c>
      <c r="BM1025" s="100">
        <v>0</v>
      </c>
      <c r="BN1025" s="100"/>
      <c r="BO1025" s="100">
        <f t="shared" si="299"/>
        <v>9715</v>
      </c>
      <c r="BP1025" s="100">
        <v>0</v>
      </c>
      <c r="BQ1025" s="100">
        <v>0</v>
      </c>
      <c r="BR1025" s="100">
        <v>0</v>
      </c>
      <c r="BS1025" s="100">
        <v>0</v>
      </c>
      <c r="BT1025" s="100"/>
      <c r="BU1025" s="100"/>
      <c r="BV1025" s="62">
        <v>0</v>
      </c>
      <c r="BW1025" s="18">
        <v>0</v>
      </c>
      <c r="BX1025" s="18">
        <v>0</v>
      </c>
      <c r="BY1025" s="18">
        <v>0</v>
      </c>
      <c r="BZ1025" s="18">
        <f t="shared" si="303"/>
        <v>0</v>
      </c>
      <c r="CA1025" s="38">
        <v>79766</v>
      </c>
      <c r="CB1025" s="38"/>
      <c r="CC1025" s="18">
        <v>0</v>
      </c>
      <c r="CD1025" s="38">
        <v>0</v>
      </c>
      <c r="CE1025" s="38">
        <v>0</v>
      </c>
      <c r="CF1025" s="38"/>
      <c r="CG1025" s="38">
        <v>0</v>
      </c>
      <c r="CH1025" s="38">
        <v>0</v>
      </c>
      <c r="CI1025" s="38">
        <v>0</v>
      </c>
      <c r="CJ1025" s="38">
        <v>20000</v>
      </c>
      <c r="CK1025" s="38">
        <v>0</v>
      </c>
      <c r="CL1025" s="38"/>
      <c r="CM1025" s="38">
        <f t="shared" si="304"/>
        <v>99766</v>
      </c>
      <c r="CN1025" s="38">
        <v>79766</v>
      </c>
      <c r="CO1025" s="18">
        <v>0</v>
      </c>
      <c r="CP1025" s="18">
        <v>0</v>
      </c>
      <c r="CQ1025" s="45">
        <v>0</v>
      </c>
      <c r="CR1025" s="45"/>
      <c r="CS1025" s="38">
        <v>0</v>
      </c>
      <c r="CT1025" s="18">
        <v>0</v>
      </c>
      <c r="CU1025" s="38">
        <v>0</v>
      </c>
      <c r="CV1025" s="45">
        <v>0</v>
      </c>
      <c r="CW1025" s="18">
        <v>0</v>
      </c>
      <c r="CX1025" s="18">
        <f t="shared" si="305"/>
        <v>79766</v>
      </c>
      <c r="CY1025" s="18">
        <f t="shared" si="306"/>
        <v>159532</v>
      </c>
      <c r="CZ1025" s="18">
        <f t="shared" si="307"/>
        <v>0</v>
      </c>
      <c r="DA1025" s="18">
        <f t="shared" si="308"/>
        <v>0</v>
      </c>
      <c r="DB1025" s="18">
        <f t="shared" si="309"/>
        <v>0</v>
      </c>
      <c r="DC1025" s="18">
        <f t="shared" si="310"/>
        <v>0</v>
      </c>
      <c r="DD1025" s="18">
        <f t="shared" si="311"/>
        <v>0</v>
      </c>
      <c r="DE1025" s="18">
        <f t="shared" si="312"/>
        <v>0</v>
      </c>
      <c r="DF1025" s="18">
        <f t="shared" si="313"/>
        <v>0</v>
      </c>
      <c r="DG1025" s="18">
        <f t="shared" si="314"/>
        <v>20000</v>
      </c>
      <c r="DH1025" s="18">
        <f t="shared" si="315"/>
        <v>0</v>
      </c>
      <c r="DI1025" s="18">
        <f t="shared" si="316"/>
        <v>179532</v>
      </c>
      <c r="DJ1025" s="45">
        <v>0</v>
      </c>
      <c r="DK1025" s="38">
        <v>0</v>
      </c>
      <c r="DL1025" s="38"/>
      <c r="DM1025" s="38">
        <v>0</v>
      </c>
      <c r="DN1025" s="18">
        <v>0</v>
      </c>
      <c r="DO1025" s="18"/>
      <c r="DP1025" s="18">
        <v>0</v>
      </c>
      <c r="DQ1025" s="18">
        <v>0</v>
      </c>
      <c r="DR1025" s="18">
        <v>0</v>
      </c>
      <c r="DS1025" s="38">
        <v>0</v>
      </c>
      <c r="DT1025" s="18">
        <v>0</v>
      </c>
      <c r="DU1025" s="18"/>
      <c r="DV1025" s="62">
        <f t="shared" si="317"/>
        <v>0</v>
      </c>
      <c r="DW1025" s="74">
        <v>4451</v>
      </c>
      <c r="DX1025" s="45">
        <v>0</v>
      </c>
      <c r="DY1025" s="45"/>
      <c r="DZ1025" s="45">
        <v>0</v>
      </c>
      <c r="EA1025" s="45">
        <v>0</v>
      </c>
      <c r="EB1025" s="45"/>
      <c r="EC1025" s="45">
        <v>0</v>
      </c>
      <c r="ED1025" s="45">
        <v>0</v>
      </c>
      <c r="EE1025" s="45">
        <v>0</v>
      </c>
      <c r="EF1025" s="45">
        <v>0</v>
      </c>
      <c r="EG1025" s="45">
        <v>0</v>
      </c>
      <c r="EH1025" s="45"/>
      <c r="EI1025" s="74">
        <f t="shared" si="318"/>
        <v>4451</v>
      </c>
      <c r="EJ1025" s="45">
        <f t="shared" si="319"/>
        <v>4451</v>
      </c>
      <c r="EK1025" s="45">
        <f t="shared" si="320"/>
        <v>0</v>
      </c>
      <c r="EL1025" s="45">
        <f t="shared" si="321"/>
        <v>0</v>
      </c>
      <c r="EM1025" s="45">
        <f t="shared" si="322"/>
        <v>0</v>
      </c>
      <c r="EN1025" s="45">
        <f t="shared" si="323"/>
        <v>0</v>
      </c>
      <c r="EO1025" s="45">
        <f t="shared" si="324"/>
        <v>0</v>
      </c>
      <c r="EP1025" s="45">
        <f t="shared" si="325"/>
        <v>0</v>
      </c>
      <c r="EQ1025" s="45">
        <f t="shared" si="326"/>
        <v>0</v>
      </c>
      <c r="ER1025" s="45">
        <f t="shared" si="327"/>
        <v>0</v>
      </c>
      <c r="ES1025" s="45">
        <f t="shared" si="328"/>
        <v>0</v>
      </c>
      <c r="ET1025" s="45">
        <f t="shared" si="329"/>
        <v>4451</v>
      </c>
      <c r="EU1025" s="38">
        <v>0.68</v>
      </c>
      <c r="FA1025" s="18">
        <v>0</v>
      </c>
      <c r="FB1025" s="18">
        <v>0</v>
      </c>
      <c r="FC1025" s="18">
        <v>0</v>
      </c>
      <c r="FD1025" s="18">
        <v>0</v>
      </c>
      <c r="FE1025" s="18">
        <v>0</v>
      </c>
      <c r="FF1025" s="18">
        <v>0</v>
      </c>
      <c r="FG1025" s="18">
        <v>0</v>
      </c>
      <c r="FH1025" s="18">
        <v>0</v>
      </c>
      <c r="FI1025" s="18">
        <v>0</v>
      </c>
      <c r="FJ1025" s="18">
        <f t="shared" si="330"/>
        <v>0</v>
      </c>
      <c r="FK1025" s="18">
        <v>0</v>
      </c>
      <c r="FL1025" s="18">
        <v>0</v>
      </c>
      <c r="FM1025" s="18">
        <v>0</v>
      </c>
      <c r="FN1025" s="18">
        <v>0</v>
      </c>
      <c r="FO1025" s="18">
        <v>0</v>
      </c>
      <c r="FP1025" s="18">
        <v>0</v>
      </c>
      <c r="FQ1025" s="18">
        <v>0</v>
      </c>
      <c r="FR1025" s="18">
        <v>0</v>
      </c>
      <c r="FS1025" s="18">
        <v>0</v>
      </c>
      <c r="FT1025" s="45">
        <f t="shared" si="331"/>
        <v>0</v>
      </c>
      <c r="FU1025" s="45">
        <f t="shared" si="332"/>
        <v>0</v>
      </c>
      <c r="FV1025" s="45">
        <f t="shared" si="333"/>
        <v>0</v>
      </c>
      <c r="FW1025" s="45">
        <f t="shared" si="334"/>
        <v>0</v>
      </c>
      <c r="FX1025" s="45">
        <f t="shared" si="335"/>
        <v>0</v>
      </c>
      <c r="FY1025" s="45">
        <f t="shared" si="336"/>
        <v>0</v>
      </c>
      <c r="FZ1025" s="45">
        <f t="shared" si="337"/>
        <v>0</v>
      </c>
      <c r="GA1025" s="45">
        <f t="shared" si="338"/>
        <v>0</v>
      </c>
      <c r="GB1025" s="45">
        <f t="shared" si="339"/>
        <v>0</v>
      </c>
      <c r="GC1025" s="45">
        <f t="shared" si="340"/>
        <v>0</v>
      </c>
      <c r="GD1025" s="45">
        <f t="shared" si="341"/>
        <v>0</v>
      </c>
      <c r="GE1025" s="45">
        <v>0</v>
      </c>
      <c r="GF1025" s="45">
        <v>0</v>
      </c>
      <c r="GG1025" s="38">
        <v>0</v>
      </c>
      <c r="GH1025" s="45">
        <v>0</v>
      </c>
      <c r="GI1025" s="45"/>
      <c r="GJ1025" s="45"/>
      <c r="GK1025" s="45">
        <v>0</v>
      </c>
      <c r="GL1025" s="45">
        <v>0</v>
      </c>
      <c r="GM1025" s="45">
        <v>0</v>
      </c>
      <c r="GN1025">
        <v>0</v>
      </c>
      <c r="GO1025" s="39">
        <f t="shared" si="301"/>
        <v>0</v>
      </c>
      <c r="GP1025" s="39">
        <f t="shared" si="296"/>
        <v>147478</v>
      </c>
      <c r="GQ1025" s="39">
        <f t="shared" si="297"/>
        <v>208912</v>
      </c>
      <c r="GR1025" s="39">
        <f t="shared" si="342"/>
        <v>356390</v>
      </c>
      <c r="GS1025" t="s">
        <v>395</v>
      </c>
      <c r="GU1025" t="s">
        <v>937</v>
      </c>
      <c r="GV1025" t="s">
        <v>768</v>
      </c>
      <c r="GX1025" t="s">
        <v>938</v>
      </c>
      <c r="HC1025">
        <v>4449</v>
      </c>
      <c r="HD1025">
        <v>1837</v>
      </c>
      <c r="HE1025">
        <v>30050</v>
      </c>
      <c r="HF1025">
        <v>73</v>
      </c>
      <c r="HH1025">
        <v>107739</v>
      </c>
      <c r="HI1025" s="18"/>
      <c r="HJ1025">
        <v>267</v>
      </c>
      <c r="HK1025" s="18">
        <v>0</v>
      </c>
      <c r="HL1025">
        <v>4806</v>
      </c>
      <c r="HO1025">
        <v>22</v>
      </c>
      <c r="HP1025">
        <v>25</v>
      </c>
      <c r="HQ1025">
        <v>4594</v>
      </c>
      <c r="HR1025">
        <v>267</v>
      </c>
      <c r="HS1025" t="s">
        <v>766</v>
      </c>
      <c r="HU1025">
        <v>7</v>
      </c>
      <c r="IA1025">
        <v>8</v>
      </c>
      <c r="IF1025" s="63">
        <v>2.6</v>
      </c>
      <c r="IG1025">
        <v>10.4</v>
      </c>
      <c r="II1025" s="35">
        <f t="shared" si="245"/>
        <v>10.4</v>
      </c>
      <c r="IJ1025">
        <v>0</v>
      </c>
      <c r="IK1025">
        <f t="shared" si="343"/>
        <v>0</v>
      </c>
      <c r="IL1025">
        <v>8</v>
      </c>
      <c r="IM1025" s="18">
        <v>11032</v>
      </c>
      <c r="IN1025" s="39" t="s">
        <v>400</v>
      </c>
      <c r="IO1025" s="62">
        <v>11835</v>
      </c>
      <c r="IP1025" s="18">
        <v>27676</v>
      </c>
      <c r="IQ1025" s="18">
        <v>9002</v>
      </c>
      <c r="IR1025" s="18">
        <v>527</v>
      </c>
      <c r="IS1025" s="18">
        <v>278</v>
      </c>
      <c r="IX1025" s="18">
        <v>49318</v>
      </c>
      <c r="IY1025" s="18">
        <v>0</v>
      </c>
      <c r="IZ1025" s="18">
        <v>213</v>
      </c>
      <c r="JB1025" s="18">
        <v>197</v>
      </c>
      <c r="JC1025" s="18">
        <v>123</v>
      </c>
      <c r="JD1025" s="18">
        <v>112</v>
      </c>
      <c r="JE1025" s="18" t="s">
        <v>768</v>
      </c>
      <c r="JF1025" s="18" t="s">
        <v>1308</v>
      </c>
      <c r="JG1025" s="18" t="s">
        <v>1309</v>
      </c>
      <c r="JH1025" s="18" t="s">
        <v>1038</v>
      </c>
      <c r="JI1025" s="18" t="s">
        <v>1041</v>
      </c>
      <c r="JJ1025" s="18" t="s">
        <v>1042</v>
      </c>
      <c r="JK1025" s="18" t="s">
        <v>1040</v>
      </c>
      <c r="JL1025" s="18" t="s">
        <v>1037</v>
      </c>
      <c r="JM1025" s="18" t="s">
        <v>1310</v>
      </c>
      <c r="JP1025" s="18" t="s">
        <v>766</v>
      </c>
      <c r="JR1025" s="18">
        <v>7149</v>
      </c>
      <c r="JU1025" s="18">
        <v>367</v>
      </c>
      <c r="KF1025" s="18">
        <v>2</v>
      </c>
      <c r="KG1025" s="18">
        <v>8</v>
      </c>
      <c r="KH1025" s="18">
        <v>290</v>
      </c>
      <c r="KI1025" s="18">
        <v>67</v>
      </c>
      <c r="KJ1025" s="18">
        <v>60</v>
      </c>
      <c r="KK1025" s="18">
        <v>60</v>
      </c>
      <c r="KL1025" s="18">
        <v>7</v>
      </c>
      <c r="KM1025" s="18">
        <v>5</v>
      </c>
      <c r="ME1025" s="18" t="s">
        <v>766</v>
      </c>
      <c r="MJ1025" s="18" t="s">
        <v>768</v>
      </c>
      <c r="MK1025" s="18" t="s">
        <v>768</v>
      </c>
      <c r="MO1025" s="18">
        <v>7</v>
      </c>
      <c r="MP1025" s="18" t="s">
        <v>1311</v>
      </c>
      <c r="MQ1025" s="18" t="s">
        <v>768</v>
      </c>
      <c r="MR1025" s="18">
        <v>5</v>
      </c>
      <c r="MS1025" s="18">
        <v>708507</v>
      </c>
      <c r="MU1025" s="18">
        <v>0</v>
      </c>
      <c r="NL1025" s="18" t="s">
        <v>768</v>
      </c>
      <c r="NP1025" s="18" t="s">
        <v>1150</v>
      </c>
      <c r="NT1025" s="18" t="s">
        <v>942</v>
      </c>
      <c r="NU1025" s="18" t="s">
        <v>1312</v>
      </c>
      <c r="NX1025" s="18">
        <f t="shared" si="298"/>
        <v>1854.2971794871742</v>
      </c>
      <c r="NY1025" t="str">
        <f t="shared" si="246"/>
        <v>Larger</v>
      </c>
      <c r="NZ1025" t="str">
        <f t="shared" si="247"/>
        <v>Medium</v>
      </c>
    </row>
    <row r="1026" spans="1:390" ht="16">
      <c r="A1026" t="s">
        <v>638</v>
      </c>
      <c r="B1026" t="s">
        <v>639</v>
      </c>
      <c r="C1026" s="32" t="s">
        <v>640</v>
      </c>
      <c r="D1026" s="31" t="s">
        <v>393</v>
      </c>
      <c r="E1026" s="8">
        <v>20140</v>
      </c>
      <c r="F1026" s="14" t="s">
        <v>1148</v>
      </c>
      <c r="G1026" s="44">
        <v>17559.970666666668</v>
      </c>
      <c r="H1026" s="62">
        <v>30558</v>
      </c>
      <c r="I1026" s="100"/>
      <c r="J1026" s="63">
        <v>170</v>
      </c>
      <c r="K1026" s="63">
        <v>13</v>
      </c>
      <c r="R1026" s="63">
        <v>42</v>
      </c>
      <c r="U1026" s="63">
        <v>79</v>
      </c>
      <c r="V1026" s="63">
        <v>609</v>
      </c>
      <c r="AC1026" s="93">
        <v>130000</v>
      </c>
      <c r="AL1026" s="93">
        <v>75000</v>
      </c>
      <c r="AN1026" s="100"/>
      <c r="AO1026" s="59">
        <f t="shared" si="302"/>
        <v>205000</v>
      </c>
      <c r="AP1026" s="100"/>
      <c r="AQ1026" s="100"/>
      <c r="AR1026" s="100"/>
      <c r="AS1026" s="100"/>
      <c r="AT1026" s="100"/>
      <c r="AU1026" s="100"/>
      <c r="AV1026" s="100"/>
      <c r="AW1026" s="100"/>
      <c r="AX1026" s="100"/>
      <c r="AY1026" s="100"/>
      <c r="AZ1026" s="100"/>
      <c r="BA1026" s="100"/>
      <c r="BB1026" s="100">
        <f t="shared" si="300"/>
        <v>0</v>
      </c>
      <c r="BC1026" s="100">
        <v>26728</v>
      </c>
      <c r="BD1026" s="100"/>
      <c r="BE1026" s="100"/>
      <c r="BF1026" s="100"/>
      <c r="BG1026" s="100"/>
      <c r="BH1026" s="100"/>
      <c r="BI1026" s="100"/>
      <c r="BJ1026" s="100"/>
      <c r="BK1026" s="100"/>
      <c r="BL1026" s="100"/>
      <c r="BM1026" s="100"/>
      <c r="BN1026" s="100"/>
      <c r="BO1026" s="100">
        <f t="shared" si="299"/>
        <v>26728</v>
      </c>
      <c r="BP1026" s="100">
        <v>0</v>
      </c>
      <c r="BR1026" s="100"/>
      <c r="BS1026" s="100"/>
      <c r="BT1026" s="100"/>
      <c r="BU1026" s="100"/>
      <c r="BV1026" s="62"/>
      <c r="BW1026" s="18"/>
      <c r="BX1026" s="18"/>
      <c r="BY1026" s="18"/>
      <c r="BZ1026" s="18">
        <f t="shared" si="303"/>
        <v>0</v>
      </c>
      <c r="CA1026" s="38">
        <v>100238</v>
      </c>
      <c r="CB1026" s="38"/>
      <c r="CC1026" s="18"/>
      <c r="CD1026" s="38"/>
      <c r="CE1026" s="38"/>
      <c r="CF1026" s="38"/>
      <c r="CG1026" s="38"/>
      <c r="CH1026" s="38"/>
      <c r="CI1026" s="38"/>
      <c r="CJ1026" s="38"/>
      <c r="CK1026" s="38">
        <v>759</v>
      </c>
      <c r="CL1026" s="38"/>
      <c r="CM1026" s="38">
        <f t="shared" si="304"/>
        <v>100997</v>
      </c>
      <c r="CN1026" s="38">
        <v>0</v>
      </c>
      <c r="CO1026" s="18"/>
      <c r="CP1026" s="18"/>
      <c r="CQ1026" s="45"/>
      <c r="CR1026" s="45"/>
      <c r="CS1026" s="38"/>
      <c r="CT1026" s="18"/>
      <c r="CU1026" s="38"/>
      <c r="CV1026" s="45"/>
      <c r="CW1026" s="18"/>
      <c r="CX1026" s="18">
        <f t="shared" si="305"/>
        <v>0</v>
      </c>
      <c r="CY1026" s="18">
        <f t="shared" si="306"/>
        <v>100238</v>
      </c>
      <c r="CZ1026" s="18">
        <f t="shared" si="307"/>
        <v>0</v>
      </c>
      <c r="DA1026" s="18">
        <f t="shared" si="308"/>
        <v>0</v>
      </c>
      <c r="DB1026" s="18">
        <f t="shared" si="309"/>
        <v>0</v>
      </c>
      <c r="DC1026" s="18">
        <f t="shared" si="310"/>
        <v>0</v>
      </c>
      <c r="DD1026" s="18">
        <f t="shared" si="311"/>
        <v>0</v>
      </c>
      <c r="DE1026" s="18">
        <f t="shared" si="312"/>
        <v>0</v>
      </c>
      <c r="DF1026" s="18">
        <f t="shared" si="313"/>
        <v>0</v>
      </c>
      <c r="DG1026" s="18">
        <f t="shared" si="314"/>
        <v>0</v>
      </c>
      <c r="DH1026" s="18">
        <f t="shared" si="315"/>
        <v>759</v>
      </c>
      <c r="DI1026" s="18">
        <f t="shared" si="316"/>
        <v>100997</v>
      </c>
      <c r="DJ1026" s="45"/>
      <c r="DK1026" s="38"/>
      <c r="DL1026" s="38"/>
      <c r="DM1026" s="38"/>
      <c r="DN1026" s="18"/>
      <c r="DO1026" s="18"/>
      <c r="DP1026" s="18"/>
      <c r="DQ1026" s="18"/>
      <c r="DR1026" s="18"/>
      <c r="DS1026" s="38"/>
      <c r="DT1026" s="18"/>
      <c r="DU1026" s="18"/>
      <c r="DV1026" s="62">
        <f t="shared" si="317"/>
        <v>0</v>
      </c>
      <c r="DW1026" s="74">
        <v>2500</v>
      </c>
      <c r="DX1026" s="45"/>
      <c r="DY1026" s="45"/>
      <c r="DZ1026" s="45"/>
      <c r="EA1026" s="45"/>
      <c r="EB1026" s="45"/>
      <c r="EC1026" s="45"/>
      <c r="ED1026" s="45"/>
      <c r="EE1026" s="45"/>
      <c r="EF1026" s="45"/>
      <c r="EG1026" s="45"/>
      <c r="EH1026" s="45"/>
      <c r="EI1026" s="74">
        <f t="shared" si="318"/>
        <v>2500</v>
      </c>
      <c r="EJ1026" s="45">
        <f t="shared" si="319"/>
        <v>2500</v>
      </c>
      <c r="EK1026" s="45">
        <f t="shared" si="320"/>
        <v>0</v>
      </c>
      <c r="EL1026" s="45">
        <f t="shared" si="321"/>
        <v>0</v>
      </c>
      <c r="EM1026" s="45">
        <f t="shared" si="322"/>
        <v>0</v>
      </c>
      <c r="EN1026" s="45">
        <f t="shared" si="323"/>
        <v>0</v>
      </c>
      <c r="EO1026" s="45">
        <f t="shared" si="324"/>
        <v>0</v>
      </c>
      <c r="EP1026" s="45">
        <f t="shared" si="325"/>
        <v>0</v>
      </c>
      <c r="EQ1026" s="45">
        <f t="shared" si="326"/>
        <v>0</v>
      </c>
      <c r="ER1026" s="45">
        <f t="shared" si="327"/>
        <v>0</v>
      </c>
      <c r="ES1026" s="45">
        <f t="shared" si="328"/>
        <v>0</v>
      </c>
      <c r="ET1026" s="45">
        <f t="shared" si="329"/>
        <v>2500</v>
      </c>
      <c r="EU1026" s="38">
        <v>0</v>
      </c>
      <c r="FJ1026" s="18">
        <f t="shared" si="330"/>
        <v>0</v>
      </c>
      <c r="FL1026" s="18">
        <v>7000</v>
      </c>
      <c r="FT1026" s="45">
        <f t="shared" si="331"/>
        <v>7000</v>
      </c>
      <c r="FU1026" s="45">
        <f t="shared" si="332"/>
        <v>0</v>
      </c>
      <c r="FV1026" s="45">
        <f t="shared" si="333"/>
        <v>7000</v>
      </c>
      <c r="FW1026" s="45">
        <f t="shared" si="334"/>
        <v>0</v>
      </c>
      <c r="FX1026" s="45">
        <f t="shared" si="335"/>
        <v>0</v>
      </c>
      <c r="FY1026" s="45">
        <f t="shared" si="336"/>
        <v>0</v>
      </c>
      <c r="FZ1026" s="45">
        <f t="shared" si="337"/>
        <v>0</v>
      </c>
      <c r="GA1026" s="45">
        <f t="shared" si="338"/>
        <v>0</v>
      </c>
      <c r="GB1026" s="45">
        <f t="shared" si="339"/>
        <v>0</v>
      </c>
      <c r="GC1026" s="45">
        <f t="shared" si="340"/>
        <v>0</v>
      </c>
      <c r="GD1026" s="45">
        <f t="shared" si="341"/>
        <v>7000</v>
      </c>
      <c r="GE1026" s="45"/>
      <c r="GF1026" s="45"/>
      <c r="GG1026" s="38"/>
      <c r="GH1026" s="45"/>
      <c r="GI1026" s="45"/>
      <c r="GJ1026" s="45"/>
      <c r="GK1026" s="45"/>
      <c r="GL1026" s="45"/>
      <c r="GM1026" s="45"/>
      <c r="GO1026" s="39">
        <f t="shared" si="301"/>
        <v>0</v>
      </c>
      <c r="GP1026" s="39">
        <f t="shared" si="296"/>
        <v>231728</v>
      </c>
      <c r="GQ1026" s="39">
        <f t="shared" si="297"/>
        <v>110497</v>
      </c>
      <c r="GR1026" s="39">
        <f t="shared" si="342"/>
        <v>342225</v>
      </c>
      <c r="GS1026" t="s">
        <v>420</v>
      </c>
      <c r="GV1026" t="s">
        <v>768</v>
      </c>
      <c r="GW1026" t="s">
        <v>410</v>
      </c>
      <c r="HC1026">
        <v>2108</v>
      </c>
      <c r="HD1026">
        <v>306</v>
      </c>
      <c r="HE1026">
        <v>14062</v>
      </c>
      <c r="HF1026">
        <v>175</v>
      </c>
      <c r="HH1026">
        <v>101488</v>
      </c>
      <c r="HI1026" s="18"/>
      <c r="HJ1026">
        <v>147</v>
      </c>
      <c r="HK1026" s="18">
        <v>273</v>
      </c>
      <c r="HL1026">
        <v>2933</v>
      </c>
      <c r="HQ1026">
        <v>134</v>
      </c>
      <c r="HR1026">
        <v>165</v>
      </c>
      <c r="HS1026" t="s">
        <v>766</v>
      </c>
      <c r="HU1026">
        <v>5</v>
      </c>
      <c r="IA1026">
        <v>9</v>
      </c>
      <c r="IF1026" s="63">
        <v>2.1</v>
      </c>
      <c r="IG1026">
        <v>7.45</v>
      </c>
      <c r="II1026" s="35">
        <f t="shared" ref="II1026:II1089" si="344">IG1026</f>
        <v>7.45</v>
      </c>
      <c r="IK1026">
        <f t="shared" si="343"/>
        <v>0</v>
      </c>
      <c r="IL1026">
        <v>9</v>
      </c>
      <c r="IM1026" s="18">
        <v>13853</v>
      </c>
      <c r="IN1026" s="39" t="s">
        <v>411</v>
      </c>
      <c r="IO1026" s="62">
        <v>14447</v>
      </c>
      <c r="IP1026" s="18">
        <v>25861</v>
      </c>
      <c r="IQ1026" s="18">
        <v>11291</v>
      </c>
      <c r="IR1026" s="18">
        <v>2807</v>
      </c>
      <c r="IS1026" s="18">
        <v>215</v>
      </c>
      <c r="IX1026" s="18">
        <v>54621</v>
      </c>
      <c r="IY1026" s="18">
        <v>30</v>
      </c>
      <c r="IZ1026" s="18">
        <v>0</v>
      </c>
      <c r="JB1026" s="18">
        <v>26</v>
      </c>
      <c r="JC1026" s="18">
        <v>140</v>
      </c>
      <c r="JD1026" s="18">
        <v>118</v>
      </c>
      <c r="JE1026" s="18" t="s">
        <v>768</v>
      </c>
      <c r="JF1026" s="18" t="s">
        <v>1313</v>
      </c>
      <c r="JG1026" s="18" t="s">
        <v>1314</v>
      </c>
      <c r="JH1026" s="18" t="s">
        <v>615</v>
      </c>
      <c r="JI1026" s="18" t="s">
        <v>1270</v>
      </c>
      <c r="JJ1026" s="18" t="s">
        <v>1086</v>
      </c>
      <c r="JK1026" s="18" t="s">
        <v>1315</v>
      </c>
      <c r="JL1026" s="18" t="s">
        <v>1182</v>
      </c>
      <c r="JM1026" s="18" t="s">
        <v>1088</v>
      </c>
      <c r="JN1026" s="18" t="s">
        <v>1091</v>
      </c>
      <c r="JP1026" s="18" t="s">
        <v>766</v>
      </c>
      <c r="JR1026" s="18">
        <v>6341</v>
      </c>
      <c r="JU1026" s="18">
        <v>210</v>
      </c>
      <c r="KF1026" s="18">
        <v>3</v>
      </c>
      <c r="KG1026" s="18">
        <v>19</v>
      </c>
      <c r="KH1026" s="18">
        <v>1157</v>
      </c>
      <c r="KI1026" s="18">
        <v>61.5</v>
      </c>
      <c r="KJ1026" s="18">
        <v>42</v>
      </c>
      <c r="KK1026" s="18">
        <v>39.5</v>
      </c>
      <c r="KL1026" s="18">
        <v>0</v>
      </c>
      <c r="KM1026" s="18">
        <v>0</v>
      </c>
      <c r="ME1026" s="18" t="s">
        <v>766</v>
      </c>
      <c r="MJ1026" s="18" t="s">
        <v>768</v>
      </c>
      <c r="MK1026" s="18" t="s">
        <v>768</v>
      </c>
      <c r="MO1026" s="18">
        <v>0</v>
      </c>
      <c r="MP1026" s="18">
        <v>0</v>
      </c>
      <c r="MQ1026" s="18" t="s">
        <v>768</v>
      </c>
      <c r="MS1026" s="18">
        <v>447280</v>
      </c>
      <c r="MU1026" s="18">
        <v>0</v>
      </c>
      <c r="NL1026" s="18" t="s">
        <v>768</v>
      </c>
      <c r="NM1026" s="18" t="s">
        <v>1153</v>
      </c>
      <c r="NP1026" s="18" t="s">
        <v>1150</v>
      </c>
      <c r="NX1026" s="18">
        <f t="shared" si="298"/>
        <v>2357.0430425055929</v>
      </c>
      <c r="NY1026" t="str">
        <f t="shared" ref="NY1026:NY1089" si="345">IF(G1026&gt;13000,"Larger",IF(G1026&lt;6500,"Smaller","Mid-range"))</f>
        <v>Larger</v>
      </c>
      <c r="NZ1026" t="str">
        <f t="shared" ref="NZ1026:NZ1089" si="346">IF(G1026&gt;20000,"Large",IF(G1026&lt;10000,"Small","Medium"))</f>
        <v>Medium</v>
      </c>
    </row>
    <row r="1027" spans="1:390" ht="16">
      <c r="A1027" t="s">
        <v>735</v>
      </c>
      <c r="B1027" t="s">
        <v>736</v>
      </c>
      <c r="C1027" s="32" t="s">
        <v>737</v>
      </c>
      <c r="D1027" s="31" t="s">
        <v>393</v>
      </c>
      <c r="E1027" s="8">
        <v>20140</v>
      </c>
      <c r="F1027" s="14" t="s">
        <v>1148</v>
      </c>
      <c r="G1027" s="44">
        <v>15484.814857142703</v>
      </c>
      <c r="H1027" s="62">
        <v>47039</v>
      </c>
      <c r="I1027" s="100"/>
      <c r="J1027" s="63">
        <v>62</v>
      </c>
      <c r="K1027" s="63">
        <v>10</v>
      </c>
      <c r="R1027" s="63">
        <v>72</v>
      </c>
      <c r="U1027" s="63">
        <v>54</v>
      </c>
      <c r="V1027" s="63">
        <v>688</v>
      </c>
      <c r="AC1027" s="93">
        <v>142934</v>
      </c>
      <c r="AN1027" s="100"/>
      <c r="AO1027" s="59">
        <f t="shared" si="302"/>
        <v>142934</v>
      </c>
      <c r="AP1027" s="100">
        <v>3763</v>
      </c>
      <c r="AQ1027" s="100"/>
      <c r="AR1027" s="100"/>
      <c r="AS1027" s="100"/>
      <c r="AT1027" s="100"/>
      <c r="AU1027" s="100"/>
      <c r="AV1027" s="100"/>
      <c r="AW1027" s="100"/>
      <c r="AX1027" s="100"/>
      <c r="AY1027" s="100">
        <v>80114</v>
      </c>
      <c r="AZ1027" s="100"/>
      <c r="BA1027" s="100"/>
      <c r="BB1027" s="100">
        <f t="shared" si="300"/>
        <v>83877</v>
      </c>
      <c r="BC1027" s="100">
        <v>39691</v>
      </c>
      <c r="BD1027" s="100"/>
      <c r="BE1027" s="100"/>
      <c r="BF1027" s="100"/>
      <c r="BG1027" s="100"/>
      <c r="BH1027" s="100"/>
      <c r="BI1027" s="100"/>
      <c r="BJ1027" s="100"/>
      <c r="BK1027" s="100"/>
      <c r="BL1027" s="100">
        <v>2392</v>
      </c>
      <c r="BM1027" s="100"/>
      <c r="BN1027" s="100"/>
      <c r="BO1027" s="100">
        <f t="shared" si="299"/>
        <v>42083</v>
      </c>
      <c r="BP1027" s="62">
        <v>0</v>
      </c>
      <c r="BQ1027" s="62"/>
      <c r="BR1027" s="62"/>
      <c r="BS1027" s="62"/>
      <c r="BT1027" s="62"/>
      <c r="BU1027" s="62"/>
      <c r="BV1027" s="62"/>
      <c r="BW1027" s="18"/>
      <c r="BX1027" s="18">
        <v>0</v>
      </c>
      <c r="BY1027" s="18"/>
      <c r="BZ1027" s="18">
        <f t="shared" si="303"/>
        <v>0</v>
      </c>
      <c r="CA1027" s="38">
        <v>20133</v>
      </c>
      <c r="CB1027" s="38"/>
      <c r="CC1027" s="18"/>
      <c r="CD1027" s="38"/>
      <c r="CE1027" s="38"/>
      <c r="CF1027" s="38"/>
      <c r="CG1027" s="38"/>
      <c r="CH1027" s="38"/>
      <c r="CI1027" s="38"/>
      <c r="CJ1027" s="38">
        <v>99620</v>
      </c>
      <c r="CK1027" s="38"/>
      <c r="CL1027" s="38"/>
      <c r="CM1027" s="38">
        <f t="shared" si="304"/>
        <v>119753</v>
      </c>
      <c r="CN1027" s="38">
        <v>0</v>
      </c>
      <c r="CO1027" s="18"/>
      <c r="CP1027" s="18"/>
      <c r="CQ1027" s="45"/>
      <c r="CR1027" s="45"/>
      <c r="CS1027" s="38"/>
      <c r="CT1027" s="18"/>
      <c r="CU1027" s="38"/>
      <c r="CV1027" s="45">
        <v>0</v>
      </c>
      <c r="CW1027" s="18"/>
      <c r="CX1027" s="18">
        <f t="shared" si="305"/>
        <v>0</v>
      </c>
      <c r="CY1027" s="18">
        <f t="shared" si="306"/>
        <v>20133</v>
      </c>
      <c r="CZ1027" s="18">
        <f t="shared" si="307"/>
        <v>0</v>
      </c>
      <c r="DA1027" s="18">
        <f t="shared" si="308"/>
        <v>0</v>
      </c>
      <c r="DB1027" s="18">
        <f t="shared" si="309"/>
        <v>0</v>
      </c>
      <c r="DC1027" s="18">
        <f t="shared" si="310"/>
        <v>0</v>
      </c>
      <c r="DD1027" s="18">
        <f t="shared" si="311"/>
        <v>0</v>
      </c>
      <c r="DE1027" s="18">
        <f t="shared" si="312"/>
        <v>0</v>
      </c>
      <c r="DF1027" s="18">
        <f t="shared" si="313"/>
        <v>0</v>
      </c>
      <c r="DG1027" s="18">
        <f t="shared" si="314"/>
        <v>99620</v>
      </c>
      <c r="DH1027" s="18">
        <f t="shared" si="315"/>
        <v>0</v>
      </c>
      <c r="DI1027" s="18">
        <f t="shared" si="316"/>
        <v>119753</v>
      </c>
      <c r="DJ1027" s="45">
        <v>0</v>
      </c>
      <c r="DK1027" s="38"/>
      <c r="DL1027" s="38"/>
      <c r="DM1027" s="38"/>
      <c r="DN1027" s="18"/>
      <c r="DO1027" s="18"/>
      <c r="DP1027" s="18"/>
      <c r="DQ1027" s="18"/>
      <c r="DR1027" s="18">
        <v>0</v>
      </c>
      <c r="DS1027" s="38"/>
      <c r="DT1027" s="18"/>
      <c r="DU1027" s="18"/>
      <c r="DV1027" s="62">
        <f t="shared" si="317"/>
        <v>0</v>
      </c>
      <c r="DW1027" s="74">
        <v>2616</v>
      </c>
      <c r="DX1027" s="45"/>
      <c r="DY1027" s="45"/>
      <c r="DZ1027" s="45"/>
      <c r="EA1027" s="45"/>
      <c r="EB1027" s="45"/>
      <c r="EC1027" s="45"/>
      <c r="ED1027" s="45"/>
      <c r="EE1027" s="45">
        <v>5991</v>
      </c>
      <c r="EF1027" s="45"/>
      <c r="EG1027" s="45"/>
      <c r="EH1027" s="45"/>
      <c r="EI1027" s="74">
        <f t="shared" si="318"/>
        <v>8607</v>
      </c>
      <c r="EJ1027" s="45">
        <f t="shared" si="319"/>
        <v>2616</v>
      </c>
      <c r="EK1027" s="45">
        <f t="shared" si="320"/>
        <v>0</v>
      </c>
      <c r="EL1027" s="45">
        <f t="shared" si="321"/>
        <v>0</v>
      </c>
      <c r="EM1027" s="45">
        <f t="shared" si="322"/>
        <v>0</v>
      </c>
      <c r="EN1027" s="45">
        <f t="shared" si="323"/>
        <v>0</v>
      </c>
      <c r="EO1027" s="45">
        <f t="shared" si="324"/>
        <v>0</v>
      </c>
      <c r="EP1027" s="45">
        <f t="shared" si="325"/>
        <v>0</v>
      </c>
      <c r="EQ1027" s="45">
        <f t="shared" si="326"/>
        <v>5991</v>
      </c>
      <c r="ER1027" s="45">
        <f t="shared" si="327"/>
        <v>0</v>
      </c>
      <c r="ES1027" s="45">
        <f t="shared" si="328"/>
        <v>0</v>
      </c>
      <c r="ET1027" s="45">
        <f t="shared" si="329"/>
        <v>8607</v>
      </c>
      <c r="EU1027" s="38">
        <v>0.54700000000000004</v>
      </c>
      <c r="FA1027" s="18">
        <v>0</v>
      </c>
      <c r="FG1027" s="18">
        <v>0</v>
      </c>
      <c r="FJ1027" s="18">
        <f t="shared" si="330"/>
        <v>0</v>
      </c>
      <c r="FK1027" s="18">
        <v>0</v>
      </c>
      <c r="FQ1027" s="18">
        <v>0</v>
      </c>
      <c r="FT1027" s="45">
        <f t="shared" si="331"/>
        <v>0</v>
      </c>
      <c r="FU1027" s="45">
        <f t="shared" si="332"/>
        <v>0</v>
      </c>
      <c r="FV1027" s="45">
        <f t="shared" si="333"/>
        <v>0</v>
      </c>
      <c r="FW1027" s="45">
        <f t="shared" si="334"/>
        <v>0</v>
      </c>
      <c r="FX1027" s="45">
        <f t="shared" si="335"/>
        <v>0</v>
      </c>
      <c r="FY1027" s="45">
        <f t="shared" si="336"/>
        <v>0</v>
      </c>
      <c r="FZ1027" s="45">
        <f t="shared" si="337"/>
        <v>0</v>
      </c>
      <c r="GA1027" s="45">
        <f t="shared" si="338"/>
        <v>0</v>
      </c>
      <c r="GB1027" s="45">
        <f t="shared" si="339"/>
        <v>0</v>
      </c>
      <c r="GC1027" s="45">
        <f t="shared" si="340"/>
        <v>0</v>
      </c>
      <c r="GD1027" s="45">
        <f t="shared" si="341"/>
        <v>0</v>
      </c>
      <c r="GE1027" s="45">
        <v>32711</v>
      </c>
      <c r="GF1027" s="45"/>
      <c r="GG1027" s="38"/>
      <c r="GH1027" s="45"/>
      <c r="GI1027" s="45"/>
      <c r="GJ1027" s="45"/>
      <c r="GK1027" s="45"/>
      <c r="GL1027" s="45"/>
      <c r="GM1027" s="45"/>
      <c r="GO1027" s="39">
        <f t="shared" si="301"/>
        <v>32711</v>
      </c>
      <c r="GP1027" s="39">
        <f t="shared" si="296"/>
        <v>185017</v>
      </c>
      <c r="GQ1027" s="39">
        <f t="shared" si="297"/>
        <v>212237</v>
      </c>
      <c r="GR1027" s="39">
        <f t="shared" si="342"/>
        <v>429965</v>
      </c>
      <c r="GS1027" t="s">
        <v>420</v>
      </c>
      <c r="GU1027" t="s">
        <v>937</v>
      </c>
      <c r="GV1027" t="s">
        <v>766</v>
      </c>
      <c r="GW1027" t="s">
        <v>410</v>
      </c>
      <c r="HC1027" s="39">
        <v>2978</v>
      </c>
      <c r="HD1027" s="39">
        <v>4451</v>
      </c>
      <c r="HE1027" s="39">
        <v>27608</v>
      </c>
      <c r="HF1027">
        <v>183</v>
      </c>
      <c r="HG1027">
        <v>33</v>
      </c>
      <c r="HH1027" s="39">
        <v>102625</v>
      </c>
      <c r="HI1027" s="18"/>
      <c r="HJ1027">
        <v>377</v>
      </c>
      <c r="HK1027" s="18">
        <v>992</v>
      </c>
      <c r="HL1027" s="39">
        <v>3572</v>
      </c>
      <c r="HM1027" s="39"/>
      <c r="HN1027" s="39"/>
      <c r="HO1027">
        <v>4</v>
      </c>
      <c r="HP1027">
        <v>4</v>
      </c>
      <c r="HQ1027">
        <v>0</v>
      </c>
      <c r="HR1027">
        <v>420</v>
      </c>
      <c r="HS1027" t="s">
        <v>766</v>
      </c>
      <c r="HU1027">
        <v>5</v>
      </c>
      <c r="IA1027">
        <v>12</v>
      </c>
      <c r="IF1027" s="63">
        <v>8</v>
      </c>
      <c r="IG1027">
        <v>4.5999999999999996</v>
      </c>
      <c r="II1027" s="35">
        <f t="shared" si="344"/>
        <v>4.5999999999999996</v>
      </c>
      <c r="IK1027">
        <f t="shared" si="343"/>
        <v>0</v>
      </c>
      <c r="IL1027">
        <v>9.5</v>
      </c>
      <c r="IM1027" s="18">
        <v>38000</v>
      </c>
      <c r="IN1027" s="39" t="s">
        <v>400</v>
      </c>
      <c r="IO1027" s="62">
        <v>19484</v>
      </c>
      <c r="IP1027" s="18">
        <v>24432</v>
      </c>
      <c r="IR1027" s="18">
        <v>1745</v>
      </c>
      <c r="IX1027" s="18">
        <v>45661</v>
      </c>
      <c r="IY1027" s="18">
        <v>18</v>
      </c>
      <c r="IZ1027" s="18">
        <v>2</v>
      </c>
      <c r="JB1027" s="18">
        <v>115</v>
      </c>
      <c r="JC1027" s="18">
        <v>800</v>
      </c>
      <c r="JD1027" s="18">
        <v>122</v>
      </c>
      <c r="JE1027" s="18" t="s">
        <v>766</v>
      </c>
      <c r="JP1027" s="18" t="s">
        <v>766</v>
      </c>
      <c r="JR1027" s="18">
        <v>2887</v>
      </c>
      <c r="JU1027" s="18">
        <v>119</v>
      </c>
      <c r="KF1027" s="18">
        <v>6</v>
      </c>
      <c r="KG1027" s="18">
        <v>6</v>
      </c>
      <c r="KH1027" s="18">
        <v>89</v>
      </c>
      <c r="KI1027" s="18">
        <v>49</v>
      </c>
      <c r="KJ1027" s="18">
        <v>44</v>
      </c>
      <c r="KK1027" s="18">
        <v>44</v>
      </c>
      <c r="KL1027" s="18">
        <v>0</v>
      </c>
      <c r="KM1027" s="18">
        <v>0</v>
      </c>
      <c r="ME1027" s="18" t="s">
        <v>766</v>
      </c>
      <c r="MJ1027" s="18" t="s">
        <v>768</v>
      </c>
      <c r="MK1027" s="18" t="s">
        <v>766</v>
      </c>
      <c r="MO1027" s="18">
        <v>0</v>
      </c>
      <c r="MP1027" s="18">
        <v>0</v>
      </c>
      <c r="MQ1027" s="18" t="s">
        <v>766</v>
      </c>
      <c r="MS1027" s="18">
        <v>376592</v>
      </c>
      <c r="MU1027" s="18">
        <v>260</v>
      </c>
      <c r="NL1027" s="18" t="s">
        <v>768</v>
      </c>
      <c r="NM1027" s="18" t="s">
        <v>1153</v>
      </c>
      <c r="NP1027" s="18" t="s">
        <v>1150</v>
      </c>
      <c r="NX1027" s="18">
        <f t="shared" si="298"/>
        <v>3366.2640993788486</v>
      </c>
      <c r="NY1027" t="str">
        <f t="shared" si="345"/>
        <v>Larger</v>
      </c>
      <c r="NZ1027" t="str">
        <f t="shared" si="346"/>
        <v>Medium</v>
      </c>
    </row>
    <row r="1028" spans="1:390" ht="16">
      <c r="A1028" t="s">
        <v>432</v>
      </c>
      <c r="B1028" t="s">
        <v>584</v>
      </c>
      <c r="C1028" s="32" t="s">
        <v>585</v>
      </c>
      <c r="D1028" s="1" t="s">
        <v>404</v>
      </c>
      <c r="E1028" s="8">
        <v>20140</v>
      </c>
      <c r="F1028" s="14" t="s">
        <v>1148</v>
      </c>
      <c r="G1028" s="44">
        <v>21135.180571428733</v>
      </c>
      <c r="H1028" s="62">
        <v>31000</v>
      </c>
      <c r="I1028" s="100"/>
      <c r="J1028" s="63">
        <v>134</v>
      </c>
      <c r="K1028" s="63">
        <v>19</v>
      </c>
      <c r="R1028" s="63">
        <v>35</v>
      </c>
      <c r="U1028" s="63">
        <v>115</v>
      </c>
      <c r="V1028" s="63">
        <v>736</v>
      </c>
      <c r="AC1028" s="93">
        <v>152092</v>
      </c>
      <c r="AD1028" s="76">
        <v>0</v>
      </c>
      <c r="AF1028" s="93">
        <v>0</v>
      </c>
      <c r="AG1028" s="93">
        <v>0</v>
      </c>
      <c r="AN1028" s="100"/>
      <c r="AO1028" s="59">
        <f t="shared" si="302"/>
        <v>152092</v>
      </c>
      <c r="AP1028" s="100">
        <v>3706</v>
      </c>
      <c r="AQ1028" s="100">
        <v>0</v>
      </c>
      <c r="AR1028" s="100"/>
      <c r="AS1028" s="100">
        <v>0</v>
      </c>
      <c r="AT1028" s="100">
        <v>0</v>
      </c>
      <c r="AU1028" s="100"/>
      <c r="AV1028" s="100"/>
      <c r="AW1028" s="100">
        <v>0</v>
      </c>
      <c r="AX1028" s="100">
        <v>0</v>
      </c>
      <c r="AY1028" s="100">
        <v>0</v>
      </c>
      <c r="AZ1028" s="100">
        <v>0</v>
      </c>
      <c r="BA1028" s="100"/>
      <c r="BB1028" s="100">
        <f t="shared" si="300"/>
        <v>3706</v>
      </c>
      <c r="BC1028" s="100">
        <v>26355</v>
      </c>
      <c r="BD1028" s="100"/>
      <c r="BE1028" s="100">
        <v>0</v>
      </c>
      <c r="BF1028" s="100">
        <v>0</v>
      </c>
      <c r="BG1028" s="100">
        <v>0</v>
      </c>
      <c r="BH1028" s="100"/>
      <c r="BI1028" s="100"/>
      <c r="BJ1028" s="100">
        <v>0</v>
      </c>
      <c r="BK1028" s="100">
        <v>0</v>
      </c>
      <c r="BL1028" s="100">
        <v>0</v>
      </c>
      <c r="BM1028" s="100">
        <v>0</v>
      </c>
      <c r="BN1028" s="100"/>
      <c r="BO1028" s="100">
        <f t="shared" si="299"/>
        <v>26355</v>
      </c>
      <c r="BP1028" s="62">
        <v>0</v>
      </c>
      <c r="BQ1028" s="62">
        <v>0</v>
      </c>
      <c r="BR1028" s="62">
        <v>0</v>
      </c>
      <c r="BS1028" s="62">
        <v>0</v>
      </c>
      <c r="BT1028" s="62"/>
      <c r="BU1028" s="62"/>
      <c r="BV1028" s="62">
        <v>0</v>
      </c>
      <c r="BW1028" s="18">
        <v>0</v>
      </c>
      <c r="BX1028" s="18">
        <v>0</v>
      </c>
      <c r="BY1028" s="18">
        <v>0</v>
      </c>
      <c r="BZ1028" s="18">
        <f t="shared" si="303"/>
        <v>0</v>
      </c>
      <c r="CA1028" s="38">
        <v>45461</v>
      </c>
      <c r="CB1028" s="38"/>
      <c r="CC1028" s="18">
        <v>0</v>
      </c>
      <c r="CD1028" s="38">
        <v>0</v>
      </c>
      <c r="CE1028" s="38">
        <v>0</v>
      </c>
      <c r="CF1028" s="38"/>
      <c r="CG1028" s="38">
        <v>0</v>
      </c>
      <c r="CH1028" s="38">
        <v>0</v>
      </c>
      <c r="CI1028" s="38">
        <v>0</v>
      </c>
      <c r="CJ1028" s="38">
        <v>0</v>
      </c>
      <c r="CK1028" s="38">
        <v>0</v>
      </c>
      <c r="CL1028" s="38"/>
      <c r="CM1028" s="38">
        <f t="shared" si="304"/>
        <v>45461</v>
      </c>
      <c r="CN1028" s="38">
        <v>0</v>
      </c>
      <c r="CO1028" s="18">
        <v>0</v>
      </c>
      <c r="CP1028" s="18">
        <v>0</v>
      </c>
      <c r="CQ1028" s="45">
        <v>0</v>
      </c>
      <c r="CR1028" s="45"/>
      <c r="CS1028" s="38">
        <v>0</v>
      </c>
      <c r="CT1028" s="18">
        <v>0</v>
      </c>
      <c r="CU1028" s="38">
        <v>0</v>
      </c>
      <c r="CV1028" s="45">
        <v>0</v>
      </c>
      <c r="CW1028" s="18"/>
      <c r="CX1028" s="18">
        <f t="shared" si="305"/>
        <v>0</v>
      </c>
      <c r="CY1028" s="18">
        <f t="shared" si="306"/>
        <v>45461</v>
      </c>
      <c r="CZ1028" s="18">
        <f t="shared" si="307"/>
        <v>0</v>
      </c>
      <c r="DA1028" s="18">
        <f t="shared" si="308"/>
        <v>0</v>
      </c>
      <c r="DB1028" s="18">
        <f t="shared" si="309"/>
        <v>0</v>
      </c>
      <c r="DC1028" s="18">
        <f t="shared" si="310"/>
        <v>0</v>
      </c>
      <c r="DD1028" s="18">
        <f t="shared" si="311"/>
        <v>0</v>
      </c>
      <c r="DE1028" s="18">
        <f t="shared" si="312"/>
        <v>0</v>
      </c>
      <c r="DF1028" s="18">
        <f t="shared" si="313"/>
        <v>0</v>
      </c>
      <c r="DG1028" s="18">
        <f t="shared" si="314"/>
        <v>0</v>
      </c>
      <c r="DH1028" s="18">
        <f t="shared" si="315"/>
        <v>0</v>
      </c>
      <c r="DI1028" s="18">
        <f t="shared" si="316"/>
        <v>45461</v>
      </c>
      <c r="DJ1028" s="45">
        <v>0</v>
      </c>
      <c r="DK1028" s="38">
        <v>0</v>
      </c>
      <c r="DL1028" s="38"/>
      <c r="DM1028" s="38">
        <v>0</v>
      </c>
      <c r="DN1028" s="18">
        <v>0</v>
      </c>
      <c r="DO1028" s="18"/>
      <c r="DP1028" s="18">
        <v>0</v>
      </c>
      <c r="DQ1028" s="18">
        <v>0</v>
      </c>
      <c r="DR1028" s="18">
        <v>0</v>
      </c>
      <c r="DS1028" s="38">
        <v>0</v>
      </c>
      <c r="DT1028" s="18">
        <v>0</v>
      </c>
      <c r="DU1028" s="18"/>
      <c r="DV1028" s="62">
        <f t="shared" si="317"/>
        <v>0</v>
      </c>
      <c r="DW1028" s="74">
        <v>868</v>
      </c>
      <c r="DX1028" s="45">
        <v>0</v>
      </c>
      <c r="DY1028" s="45"/>
      <c r="DZ1028" s="45">
        <v>0</v>
      </c>
      <c r="EA1028" s="45">
        <v>0</v>
      </c>
      <c r="EB1028" s="45"/>
      <c r="EC1028" s="45">
        <v>0</v>
      </c>
      <c r="ED1028" s="45">
        <v>0</v>
      </c>
      <c r="EE1028" s="45">
        <v>0</v>
      </c>
      <c r="EF1028" s="45">
        <v>0</v>
      </c>
      <c r="EG1028" s="45">
        <v>0</v>
      </c>
      <c r="EH1028" s="45"/>
      <c r="EI1028" s="74">
        <f t="shared" si="318"/>
        <v>868</v>
      </c>
      <c r="EJ1028" s="45">
        <f t="shared" si="319"/>
        <v>868</v>
      </c>
      <c r="EK1028" s="45">
        <f t="shared" si="320"/>
        <v>0</v>
      </c>
      <c r="EL1028" s="45">
        <f t="shared" si="321"/>
        <v>0</v>
      </c>
      <c r="EM1028" s="45">
        <f t="shared" si="322"/>
        <v>0</v>
      </c>
      <c r="EN1028" s="45">
        <f t="shared" si="323"/>
        <v>0</v>
      </c>
      <c r="EO1028" s="45">
        <f t="shared" si="324"/>
        <v>0</v>
      </c>
      <c r="EP1028" s="45">
        <f t="shared" si="325"/>
        <v>0</v>
      </c>
      <c r="EQ1028" s="45">
        <f t="shared" si="326"/>
        <v>0</v>
      </c>
      <c r="ER1028" s="45">
        <f t="shared" si="327"/>
        <v>0</v>
      </c>
      <c r="ES1028" s="45">
        <f t="shared" si="328"/>
        <v>0</v>
      </c>
      <c r="ET1028" s="45">
        <f t="shared" si="329"/>
        <v>868</v>
      </c>
      <c r="EU1028" s="38">
        <v>0.42199999999999999</v>
      </c>
      <c r="FA1028" s="18">
        <v>0</v>
      </c>
      <c r="FB1028" s="18">
        <v>0</v>
      </c>
      <c r="FC1028" s="18">
        <v>0</v>
      </c>
      <c r="FD1028" s="18">
        <v>0</v>
      </c>
      <c r="FE1028" s="18">
        <v>0</v>
      </c>
      <c r="FF1028" s="18">
        <v>0</v>
      </c>
      <c r="FG1028" s="18">
        <v>0</v>
      </c>
      <c r="FH1028" s="18">
        <v>0</v>
      </c>
      <c r="FI1028" s="18">
        <v>0</v>
      </c>
      <c r="FJ1028" s="18">
        <f t="shared" si="330"/>
        <v>0</v>
      </c>
      <c r="FK1028" s="18">
        <v>0</v>
      </c>
      <c r="FL1028" s="18">
        <v>0</v>
      </c>
      <c r="FM1028" s="18">
        <v>0</v>
      </c>
      <c r="FN1028" s="18">
        <v>0</v>
      </c>
      <c r="FO1028" s="18">
        <v>0</v>
      </c>
      <c r="FP1028" s="18">
        <v>0</v>
      </c>
      <c r="FQ1028" s="18">
        <v>0</v>
      </c>
      <c r="FR1028" s="18">
        <v>0</v>
      </c>
      <c r="FS1028" s="18">
        <v>0</v>
      </c>
      <c r="FT1028" s="45">
        <f t="shared" si="331"/>
        <v>0</v>
      </c>
      <c r="FU1028" s="45">
        <f t="shared" si="332"/>
        <v>0</v>
      </c>
      <c r="FV1028" s="45">
        <f t="shared" si="333"/>
        <v>0</v>
      </c>
      <c r="FW1028" s="45">
        <f t="shared" si="334"/>
        <v>0</v>
      </c>
      <c r="FX1028" s="45">
        <f t="shared" si="335"/>
        <v>0</v>
      </c>
      <c r="FY1028" s="45">
        <f t="shared" si="336"/>
        <v>0</v>
      </c>
      <c r="FZ1028" s="45">
        <f t="shared" si="337"/>
        <v>0</v>
      </c>
      <c r="GA1028" s="45">
        <f t="shared" si="338"/>
        <v>0</v>
      </c>
      <c r="GB1028" s="45">
        <f t="shared" si="339"/>
        <v>0</v>
      </c>
      <c r="GC1028" s="45">
        <f t="shared" si="340"/>
        <v>0</v>
      </c>
      <c r="GD1028" s="45">
        <f t="shared" si="341"/>
        <v>0</v>
      </c>
      <c r="GE1028" s="45">
        <v>12617</v>
      </c>
      <c r="GF1028" s="45">
        <v>0</v>
      </c>
      <c r="GG1028" s="38">
        <v>0</v>
      </c>
      <c r="GH1028" s="45">
        <v>0</v>
      </c>
      <c r="GI1028" s="45"/>
      <c r="GJ1028" s="45"/>
      <c r="GK1028" s="45">
        <v>0</v>
      </c>
      <c r="GL1028" s="45">
        <v>0</v>
      </c>
      <c r="GM1028" s="45">
        <v>0</v>
      </c>
      <c r="GN1028">
        <v>0</v>
      </c>
      <c r="GO1028" s="39">
        <f t="shared" si="301"/>
        <v>12617</v>
      </c>
      <c r="GP1028" s="39">
        <f t="shared" si="296"/>
        <v>178447</v>
      </c>
      <c r="GQ1028" s="39">
        <f t="shared" si="297"/>
        <v>50035</v>
      </c>
      <c r="GR1028" s="39">
        <f t="shared" si="342"/>
        <v>241099</v>
      </c>
      <c r="GS1028" t="s">
        <v>420</v>
      </c>
      <c r="GU1028" t="s">
        <v>397</v>
      </c>
      <c r="GV1028" t="s">
        <v>766</v>
      </c>
      <c r="GX1028" t="s">
        <v>938</v>
      </c>
      <c r="HC1028">
        <v>2228</v>
      </c>
      <c r="HD1028">
        <v>1282</v>
      </c>
      <c r="HE1028">
        <v>161577</v>
      </c>
      <c r="HF1028">
        <v>201</v>
      </c>
      <c r="HG1028">
        <v>960</v>
      </c>
      <c r="HH1028">
        <v>59296</v>
      </c>
      <c r="HI1028" s="18"/>
      <c r="HJ1028">
        <v>36</v>
      </c>
      <c r="HK1028" s="18">
        <v>0</v>
      </c>
      <c r="HL1028">
        <v>2604</v>
      </c>
      <c r="HO1028">
        <v>187</v>
      </c>
      <c r="HP1028">
        <v>187</v>
      </c>
      <c r="HQ1028">
        <v>0</v>
      </c>
      <c r="HR1028">
        <v>36</v>
      </c>
      <c r="HS1028" t="s">
        <v>766</v>
      </c>
      <c r="HU1028">
        <v>7</v>
      </c>
      <c r="IA1028">
        <v>9</v>
      </c>
      <c r="IF1028" s="63">
        <v>4.2</v>
      </c>
      <c r="IG1028">
        <v>8.1999999999999993</v>
      </c>
      <c r="II1028" s="35">
        <f t="shared" si="344"/>
        <v>8.1999999999999993</v>
      </c>
      <c r="IJ1028">
        <v>0</v>
      </c>
      <c r="IK1028">
        <f t="shared" si="343"/>
        <v>0</v>
      </c>
      <c r="IL1028">
        <v>6.15</v>
      </c>
      <c r="IM1028" s="18">
        <v>20807</v>
      </c>
      <c r="IN1028" s="39" t="s">
        <v>411</v>
      </c>
      <c r="IO1028" s="62">
        <v>22601</v>
      </c>
      <c r="IP1028" s="18">
        <v>45247</v>
      </c>
      <c r="IQ1028" s="18">
        <v>11425</v>
      </c>
      <c r="IR1028" s="18">
        <v>3099</v>
      </c>
      <c r="IS1028" s="18">
        <v>199</v>
      </c>
      <c r="IX1028" s="18">
        <v>82571</v>
      </c>
      <c r="IY1028" s="18">
        <v>37</v>
      </c>
      <c r="IZ1028" s="18">
        <v>0</v>
      </c>
      <c r="JB1028" s="18">
        <v>16</v>
      </c>
      <c r="JC1028" s="18">
        <v>331</v>
      </c>
      <c r="JD1028" s="18">
        <v>168</v>
      </c>
      <c r="JE1028" s="18" t="s">
        <v>766</v>
      </c>
      <c r="JP1028" s="18" t="s">
        <v>766</v>
      </c>
      <c r="JR1028" s="18">
        <v>5460</v>
      </c>
      <c r="JU1028" s="18">
        <v>182</v>
      </c>
      <c r="KF1028" s="18">
        <v>3</v>
      </c>
      <c r="KG1028" s="18">
        <v>10</v>
      </c>
      <c r="KH1028" s="18">
        <v>284</v>
      </c>
      <c r="KI1028" s="18">
        <v>73.5</v>
      </c>
      <c r="KJ1028" s="18">
        <v>48</v>
      </c>
      <c r="KK1028" s="18">
        <v>48</v>
      </c>
      <c r="KL1028" s="18">
        <v>6</v>
      </c>
      <c r="KM1028" s="18">
        <v>0</v>
      </c>
      <c r="ME1028" s="18" t="s">
        <v>766</v>
      </c>
      <c r="MJ1028" s="18" t="s">
        <v>768</v>
      </c>
      <c r="MK1028" s="18" t="s">
        <v>768</v>
      </c>
      <c r="MO1028" s="18">
        <v>198</v>
      </c>
      <c r="MP1028" s="18">
        <v>0</v>
      </c>
      <c r="MQ1028" s="18" t="s">
        <v>766</v>
      </c>
      <c r="MS1028" s="18">
        <v>540738</v>
      </c>
      <c r="MU1028" s="18">
        <v>0</v>
      </c>
      <c r="NL1028" s="18" t="s">
        <v>768</v>
      </c>
      <c r="NM1028" s="18" t="s">
        <v>1153</v>
      </c>
      <c r="NP1028" s="18" t="s">
        <v>1150</v>
      </c>
      <c r="NQ1028" s="18" t="s">
        <v>1169</v>
      </c>
      <c r="NX1028" s="18">
        <f t="shared" si="298"/>
        <v>2577.461045296187</v>
      </c>
      <c r="NY1028" t="str">
        <f t="shared" si="345"/>
        <v>Larger</v>
      </c>
      <c r="NZ1028" t="str">
        <f t="shared" si="346"/>
        <v>Large</v>
      </c>
    </row>
    <row r="1029" spans="1:390" ht="16">
      <c r="A1029" t="s">
        <v>495</v>
      </c>
      <c r="B1029" t="s">
        <v>675</v>
      </c>
      <c r="C1029" s="32" t="s">
        <v>676</v>
      </c>
      <c r="D1029" s="1" t="s">
        <v>404</v>
      </c>
      <c r="E1029" s="8">
        <v>20140</v>
      </c>
      <c r="F1029" s="14" t="s">
        <v>1148</v>
      </c>
      <c r="G1029" s="44">
        <v>12423.646095238189</v>
      </c>
      <c r="H1029" s="62">
        <v>44100</v>
      </c>
      <c r="I1029" s="100"/>
      <c r="J1029" s="63">
        <v>326</v>
      </c>
      <c r="K1029" s="63">
        <v>17</v>
      </c>
      <c r="R1029" s="63">
        <v>98</v>
      </c>
      <c r="U1029" s="63">
        <v>226</v>
      </c>
      <c r="V1029" s="63">
        <v>743</v>
      </c>
      <c r="AC1029" s="93">
        <v>1174474</v>
      </c>
      <c r="AD1029" s="76">
        <v>0</v>
      </c>
      <c r="AF1029" s="93">
        <v>14050</v>
      </c>
      <c r="AG1029" s="93">
        <v>28068</v>
      </c>
      <c r="AJ1029" s="93">
        <v>0</v>
      </c>
      <c r="AK1029" s="93">
        <v>0</v>
      </c>
      <c r="AL1029" s="93">
        <v>37555</v>
      </c>
      <c r="AM1029" s="93">
        <v>11252</v>
      </c>
      <c r="AN1029" s="100"/>
      <c r="AO1029" s="59">
        <f t="shared" si="302"/>
        <v>1265399</v>
      </c>
      <c r="AP1029" s="100">
        <v>12</v>
      </c>
      <c r="AQ1029" s="100">
        <v>0</v>
      </c>
      <c r="AR1029" s="100"/>
      <c r="AS1029" s="100">
        <v>0</v>
      </c>
      <c r="AT1029" s="100">
        <v>0</v>
      </c>
      <c r="AU1029" s="100"/>
      <c r="AV1029" s="100"/>
      <c r="AW1029" s="100">
        <v>0</v>
      </c>
      <c r="AX1029" s="100">
        <v>0</v>
      </c>
      <c r="AY1029" s="100">
        <v>29584</v>
      </c>
      <c r="AZ1029" s="100">
        <v>0</v>
      </c>
      <c r="BA1029" s="100"/>
      <c r="BB1029" s="100">
        <f t="shared" si="300"/>
        <v>29596</v>
      </c>
      <c r="BC1029" s="100">
        <v>10000</v>
      </c>
      <c r="BD1029" s="100"/>
      <c r="BE1029" s="100">
        <v>0</v>
      </c>
      <c r="BF1029" s="100">
        <v>0</v>
      </c>
      <c r="BG1029" s="100">
        <v>0</v>
      </c>
      <c r="BH1029" s="100"/>
      <c r="BI1029" s="100"/>
      <c r="BJ1029" s="100">
        <v>0</v>
      </c>
      <c r="BK1029" s="100">
        <v>0</v>
      </c>
      <c r="BL1029" s="100">
        <v>0</v>
      </c>
      <c r="BM1029" s="100">
        <v>0</v>
      </c>
      <c r="BN1029" s="100"/>
      <c r="BO1029" s="100">
        <f t="shared" si="299"/>
        <v>10000</v>
      </c>
      <c r="BP1029" s="100">
        <v>0</v>
      </c>
      <c r="BQ1029" s="100">
        <v>0</v>
      </c>
      <c r="BR1029" s="100">
        <v>0</v>
      </c>
      <c r="BS1029" s="100">
        <v>0</v>
      </c>
      <c r="BT1029" s="100"/>
      <c r="BU1029" s="100"/>
      <c r="BV1029" s="62">
        <v>0</v>
      </c>
      <c r="BW1029" s="18">
        <v>0</v>
      </c>
      <c r="BX1029" s="18">
        <v>0</v>
      </c>
      <c r="BY1029" s="18">
        <v>0</v>
      </c>
      <c r="BZ1029" s="18">
        <f t="shared" si="303"/>
        <v>0</v>
      </c>
      <c r="CA1029" s="38">
        <v>16481</v>
      </c>
      <c r="CB1029" s="38"/>
      <c r="CC1029" s="18"/>
      <c r="CD1029" s="38">
        <v>14050</v>
      </c>
      <c r="CE1029" s="38">
        <v>28068</v>
      </c>
      <c r="CF1029" s="38"/>
      <c r="CG1029" s="38">
        <v>0</v>
      </c>
      <c r="CH1029" s="38">
        <v>0</v>
      </c>
      <c r="CI1029" s="38">
        <v>0</v>
      </c>
      <c r="CJ1029" s="38">
        <v>7971</v>
      </c>
      <c r="CK1029" s="38">
        <v>0</v>
      </c>
      <c r="CL1029" s="38"/>
      <c r="CM1029" s="38">
        <f t="shared" si="304"/>
        <v>66570</v>
      </c>
      <c r="CN1029" s="38">
        <v>0</v>
      </c>
      <c r="CO1029" s="18">
        <v>0</v>
      </c>
      <c r="CP1029" s="18">
        <v>0</v>
      </c>
      <c r="CQ1029" s="45">
        <v>0</v>
      </c>
      <c r="CR1029" s="45"/>
      <c r="CS1029" s="38">
        <v>0</v>
      </c>
      <c r="CT1029" s="18">
        <v>0</v>
      </c>
      <c r="CU1029" s="38">
        <v>0</v>
      </c>
      <c r="CV1029" s="45">
        <v>0</v>
      </c>
      <c r="CW1029" s="18">
        <v>0</v>
      </c>
      <c r="CX1029" s="18">
        <f t="shared" si="305"/>
        <v>0</v>
      </c>
      <c r="CY1029" s="18">
        <f t="shared" si="306"/>
        <v>16481</v>
      </c>
      <c r="CZ1029" s="18">
        <f t="shared" si="307"/>
        <v>0</v>
      </c>
      <c r="DA1029" s="18">
        <f t="shared" si="308"/>
        <v>14050</v>
      </c>
      <c r="DB1029" s="18">
        <f t="shared" si="309"/>
        <v>28068</v>
      </c>
      <c r="DC1029" s="18">
        <f t="shared" si="310"/>
        <v>0</v>
      </c>
      <c r="DD1029" s="18">
        <f t="shared" si="311"/>
        <v>0</v>
      </c>
      <c r="DE1029" s="18">
        <f t="shared" si="312"/>
        <v>0</v>
      </c>
      <c r="DF1029" s="18">
        <f t="shared" si="313"/>
        <v>0</v>
      </c>
      <c r="DG1029" s="18">
        <f t="shared" si="314"/>
        <v>7971</v>
      </c>
      <c r="DH1029" s="18">
        <f t="shared" si="315"/>
        <v>0</v>
      </c>
      <c r="DI1029" s="18">
        <f t="shared" si="316"/>
        <v>66570</v>
      </c>
      <c r="DJ1029" s="45">
        <v>0</v>
      </c>
      <c r="DK1029" s="38">
        <v>0</v>
      </c>
      <c r="DL1029" s="38"/>
      <c r="DM1029" s="38">
        <v>0</v>
      </c>
      <c r="DN1029" s="18">
        <v>0</v>
      </c>
      <c r="DO1029" s="18"/>
      <c r="DP1029" s="18">
        <v>0</v>
      </c>
      <c r="DQ1029" s="18">
        <v>0</v>
      </c>
      <c r="DR1029" s="18">
        <v>0</v>
      </c>
      <c r="DS1029" s="38">
        <v>0</v>
      </c>
      <c r="DT1029" s="18">
        <v>0</v>
      </c>
      <c r="DU1029" s="18"/>
      <c r="DV1029" s="62">
        <f t="shared" si="317"/>
        <v>0</v>
      </c>
      <c r="DW1029" s="74">
        <v>0</v>
      </c>
      <c r="DX1029" s="45">
        <v>0</v>
      </c>
      <c r="DY1029" s="45"/>
      <c r="DZ1029" s="45">
        <v>0</v>
      </c>
      <c r="EA1029" s="45">
        <v>0</v>
      </c>
      <c r="EB1029" s="45"/>
      <c r="EC1029" s="45">
        <v>0</v>
      </c>
      <c r="ED1029" s="45">
        <v>0</v>
      </c>
      <c r="EE1029" s="45">
        <v>0</v>
      </c>
      <c r="EF1029" s="45">
        <v>0</v>
      </c>
      <c r="EG1029" s="45">
        <v>0</v>
      </c>
      <c r="EH1029" s="45"/>
      <c r="EI1029" s="74">
        <f t="shared" si="318"/>
        <v>0</v>
      </c>
      <c r="EJ1029" s="45">
        <f t="shared" si="319"/>
        <v>0</v>
      </c>
      <c r="EK1029" s="45">
        <f t="shared" si="320"/>
        <v>0</v>
      </c>
      <c r="EL1029" s="45">
        <f t="shared" si="321"/>
        <v>0</v>
      </c>
      <c r="EM1029" s="45">
        <f t="shared" si="322"/>
        <v>0</v>
      </c>
      <c r="EN1029" s="45">
        <f t="shared" si="323"/>
        <v>0</v>
      </c>
      <c r="EO1029" s="45">
        <f t="shared" si="324"/>
        <v>0</v>
      </c>
      <c r="EP1029" s="45">
        <f t="shared" si="325"/>
        <v>0</v>
      </c>
      <c r="EQ1029" s="45">
        <f t="shared" si="326"/>
        <v>0</v>
      </c>
      <c r="ER1029" s="45">
        <f t="shared" si="327"/>
        <v>0</v>
      </c>
      <c r="ES1029" s="45">
        <f t="shared" si="328"/>
        <v>0</v>
      </c>
      <c r="ET1029" s="45">
        <f t="shared" si="329"/>
        <v>0</v>
      </c>
      <c r="EU1029" s="38">
        <v>0.73</v>
      </c>
      <c r="FA1029" s="18">
        <v>0</v>
      </c>
      <c r="FB1029" s="18">
        <v>0</v>
      </c>
      <c r="FC1029" s="18">
        <v>0</v>
      </c>
      <c r="FD1029" s="18">
        <v>0</v>
      </c>
      <c r="FE1029" s="18">
        <v>0</v>
      </c>
      <c r="FF1029" s="18">
        <v>0</v>
      </c>
      <c r="FG1029" s="18">
        <v>0</v>
      </c>
      <c r="FH1029" s="18">
        <v>0</v>
      </c>
      <c r="FI1029" s="18">
        <v>0</v>
      </c>
      <c r="FJ1029" s="18">
        <f t="shared" si="330"/>
        <v>0</v>
      </c>
      <c r="FK1029" s="18">
        <v>0</v>
      </c>
      <c r="FL1029" s="18">
        <v>0</v>
      </c>
      <c r="FM1029" s="18">
        <v>0</v>
      </c>
      <c r="FN1029" s="18">
        <v>0</v>
      </c>
      <c r="FO1029" s="18">
        <v>0</v>
      </c>
      <c r="FP1029" s="18">
        <v>0</v>
      </c>
      <c r="FQ1029" s="18">
        <v>0</v>
      </c>
      <c r="FR1029" s="18">
        <v>0</v>
      </c>
      <c r="FS1029" s="18">
        <v>0</v>
      </c>
      <c r="FT1029" s="45">
        <f t="shared" si="331"/>
        <v>0</v>
      </c>
      <c r="FU1029" s="45">
        <f t="shared" si="332"/>
        <v>0</v>
      </c>
      <c r="FV1029" s="45">
        <f t="shared" si="333"/>
        <v>0</v>
      </c>
      <c r="FW1029" s="45">
        <f t="shared" si="334"/>
        <v>0</v>
      </c>
      <c r="FX1029" s="45">
        <f t="shared" si="335"/>
        <v>0</v>
      </c>
      <c r="FY1029" s="45">
        <f t="shared" si="336"/>
        <v>0</v>
      </c>
      <c r="FZ1029" s="45">
        <f t="shared" si="337"/>
        <v>0</v>
      </c>
      <c r="GA1029" s="45">
        <f t="shared" si="338"/>
        <v>0</v>
      </c>
      <c r="GB1029" s="45">
        <f t="shared" si="339"/>
        <v>0</v>
      </c>
      <c r="GC1029" s="45">
        <f t="shared" si="340"/>
        <v>0</v>
      </c>
      <c r="GD1029" s="45">
        <f t="shared" si="341"/>
        <v>0</v>
      </c>
      <c r="GE1029" s="45">
        <v>2410</v>
      </c>
      <c r="GF1029" s="45">
        <v>0</v>
      </c>
      <c r="GG1029" s="38">
        <v>0</v>
      </c>
      <c r="GH1029" s="45">
        <v>0</v>
      </c>
      <c r="GI1029" s="45"/>
      <c r="GJ1029" s="45"/>
      <c r="GK1029" s="45">
        <v>0</v>
      </c>
      <c r="GL1029" s="45">
        <v>0</v>
      </c>
      <c r="GM1029" s="45">
        <v>0</v>
      </c>
      <c r="GN1029" s="39">
        <v>11252</v>
      </c>
      <c r="GO1029" s="39">
        <f t="shared" si="301"/>
        <v>13662</v>
      </c>
      <c r="GP1029" s="39">
        <f t="shared" si="296"/>
        <v>1275399</v>
      </c>
      <c r="GQ1029" s="39">
        <f t="shared" si="297"/>
        <v>96166</v>
      </c>
      <c r="GR1029" s="39">
        <f t="shared" si="342"/>
        <v>1385227</v>
      </c>
      <c r="GS1029" t="s">
        <v>395</v>
      </c>
      <c r="GV1029" t="s">
        <v>768</v>
      </c>
      <c r="GX1029" t="s">
        <v>938</v>
      </c>
      <c r="GY1029" t="s">
        <v>405</v>
      </c>
      <c r="HC1029" s="39">
        <v>1109</v>
      </c>
      <c r="HD1029">
        <v>0</v>
      </c>
      <c r="HE1029" s="39">
        <v>17606</v>
      </c>
      <c r="HF1029">
        <v>95</v>
      </c>
      <c r="HH1029" s="39">
        <v>115357</v>
      </c>
      <c r="HI1029" s="18"/>
      <c r="HJ1029">
        <v>0</v>
      </c>
      <c r="HK1029" s="18">
        <v>224</v>
      </c>
      <c r="HL1029" s="39">
        <v>1300</v>
      </c>
      <c r="HM1029" s="39"/>
      <c r="HN1029" s="39"/>
      <c r="HO1029" s="39">
        <v>1094</v>
      </c>
      <c r="HP1029" s="39">
        <v>1144</v>
      </c>
      <c r="HQ1029">
        <v>44</v>
      </c>
      <c r="HR1029">
        <v>0</v>
      </c>
      <c r="HS1029" t="s">
        <v>766</v>
      </c>
      <c r="HU1029">
        <v>5</v>
      </c>
      <c r="IA1029">
        <v>8</v>
      </c>
      <c r="IF1029" s="63">
        <v>224</v>
      </c>
      <c r="IG1029">
        <v>0.27</v>
      </c>
      <c r="II1029" s="35">
        <f t="shared" si="344"/>
        <v>0.27</v>
      </c>
      <c r="IK1029">
        <f t="shared" si="343"/>
        <v>0</v>
      </c>
      <c r="IL1029">
        <v>8</v>
      </c>
      <c r="IM1029" s="18">
        <v>19050</v>
      </c>
      <c r="IN1029" s="39" t="s">
        <v>400</v>
      </c>
      <c r="IO1029" s="62">
        <v>22028</v>
      </c>
      <c r="IP1029" s="18">
        <v>30753</v>
      </c>
      <c r="IQ1029" s="18">
        <v>13469</v>
      </c>
      <c r="IR1029" s="18">
        <v>0</v>
      </c>
      <c r="IS1029" s="18">
        <v>100</v>
      </c>
      <c r="IX1029" s="18">
        <v>66350</v>
      </c>
      <c r="IY1029" s="18">
        <v>0</v>
      </c>
      <c r="IZ1029" s="18">
        <v>18</v>
      </c>
      <c r="JB1029" s="18">
        <v>18</v>
      </c>
      <c r="JC1029" s="18">
        <v>156</v>
      </c>
      <c r="JD1029" s="18">
        <v>156</v>
      </c>
      <c r="JE1029" s="18" t="s">
        <v>766</v>
      </c>
      <c r="JP1029" s="18" t="s">
        <v>766</v>
      </c>
      <c r="JR1029" s="18">
        <v>4214</v>
      </c>
      <c r="JU1029" s="18">
        <v>129</v>
      </c>
      <c r="KF1029" s="18">
        <v>1</v>
      </c>
      <c r="KG1029" s="18">
        <v>2</v>
      </c>
      <c r="KH1029" s="18">
        <v>74</v>
      </c>
      <c r="KI1029" s="18">
        <v>58</v>
      </c>
      <c r="KJ1029" s="18">
        <v>42</v>
      </c>
      <c r="KK1029" s="18">
        <v>42</v>
      </c>
      <c r="KL1029" s="18">
        <v>5</v>
      </c>
      <c r="KM1029" s="18">
        <v>0</v>
      </c>
      <c r="ME1029" s="18" t="s">
        <v>766</v>
      </c>
      <c r="MJ1029" s="18" t="s">
        <v>768</v>
      </c>
      <c r="MK1029" s="18" t="s">
        <v>766</v>
      </c>
      <c r="MO1029" s="18">
        <v>160</v>
      </c>
      <c r="MP1029" s="18">
        <v>0</v>
      </c>
      <c r="MQ1029" s="18" t="s">
        <v>768</v>
      </c>
      <c r="MR1029" s="18">
        <v>0</v>
      </c>
      <c r="MS1029" s="18">
        <v>427073</v>
      </c>
      <c r="MU1029" s="18">
        <v>0</v>
      </c>
      <c r="NL1029" s="18" t="s">
        <v>766</v>
      </c>
      <c r="NO1029" s="18" t="s">
        <v>1149</v>
      </c>
      <c r="NP1029" s="18" t="s">
        <v>1150</v>
      </c>
      <c r="NT1029" s="18" t="s">
        <v>942</v>
      </c>
      <c r="NU1029" s="18" t="s">
        <v>1158</v>
      </c>
      <c r="NX1029" s="18">
        <f t="shared" si="298"/>
        <v>46013.504056437734</v>
      </c>
      <c r="NY1029" t="str">
        <f t="shared" si="345"/>
        <v>Mid-range</v>
      </c>
      <c r="NZ1029" t="str">
        <f t="shared" si="346"/>
        <v>Medium</v>
      </c>
    </row>
    <row r="1030" spans="1:390" ht="16">
      <c r="A1030" t="s">
        <v>401</v>
      </c>
      <c r="B1030" t="s">
        <v>402</v>
      </c>
      <c r="C1030" s="32" t="s">
        <v>403</v>
      </c>
      <c r="D1030" s="1" t="s">
        <v>404</v>
      </c>
      <c r="E1030" s="8">
        <v>20140</v>
      </c>
      <c r="F1030" s="14" t="s">
        <v>1148</v>
      </c>
      <c r="G1030" s="44">
        <v>9204.9550476190634</v>
      </c>
      <c r="H1030" s="62">
        <v>45000</v>
      </c>
      <c r="I1030" s="100"/>
      <c r="J1030" s="63">
        <v>56</v>
      </c>
      <c r="K1030" s="63">
        <v>3</v>
      </c>
      <c r="R1030" s="63">
        <v>35</v>
      </c>
      <c r="U1030" s="63">
        <v>61</v>
      </c>
      <c r="V1030" s="63">
        <v>537</v>
      </c>
      <c r="AC1030" s="93">
        <v>0</v>
      </c>
      <c r="AM1030" s="93">
        <v>65728.52</v>
      </c>
      <c r="AN1030" s="100"/>
      <c r="AO1030" s="59">
        <f t="shared" si="302"/>
        <v>65728.52</v>
      </c>
      <c r="AP1030" s="100"/>
      <c r="AQ1030" s="100"/>
      <c r="AR1030" s="100"/>
      <c r="AS1030" s="100"/>
      <c r="AT1030" s="100"/>
      <c r="AU1030" s="100"/>
      <c r="AV1030" s="100"/>
      <c r="AW1030" s="100"/>
      <c r="AX1030" s="100"/>
      <c r="AY1030" s="100"/>
      <c r="AZ1030" s="100">
        <v>13873.4</v>
      </c>
      <c r="BA1030" s="100"/>
      <c r="BB1030" s="100">
        <f t="shared" si="300"/>
        <v>13873.4</v>
      </c>
      <c r="BC1030" s="100"/>
      <c r="BD1030" s="100"/>
      <c r="BE1030" s="100"/>
      <c r="BF1030" s="100"/>
      <c r="BG1030" s="100"/>
      <c r="BH1030" s="100"/>
      <c r="BI1030" s="100"/>
      <c r="BJ1030" s="100"/>
      <c r="BK1030" s="100"/>
      <c r="BL1030" s="100"/>
      <c r="BM1030" s="100">
        <v>20191</v>
      </c>
      <c r="BN1030" s="100"/>
      <c r="BO1030" s="100">
        <f t="shared" si="299"/>
        <v>20191</v>
      </c>
      <c r="BP1030" s="62">
        <v>0</v>
      </c>
      <c r="BQ1030" s="62"/>
      <c r="BR1030" s="62"/>
      <c r="BS1030" s="62"/>
      <c r="BT1030" s="62"/>
      <c r="BU1030" s="62"/>
      <c r="BV1030" s="62"/>
      <c r="BW1030" s="18"/>
      <c r="BX1030" s="18"/>
      <c r="BY1030" s="18"/>
      <c r="BZ1030" s="18">
        <f t="shared" si="303"/>
        <v>0</v>
      </c>
      <c r="CA1030" s="38"/>
      <c r="CB1030" s="38"/>
      <c r="CC1030" s="18"/>
      <c r="CD1030" s="38"/>
      <c r="CE1030" s="38"/>
      <c r="CF1030" s="38"/>
      <c r="CG1030" s="38"/>
      <c r="CH1030" s="38"/>
      <c r="CI1030" s="38"/>
      <c r="CJ1030" s="38"/>
      <c r="CK1030" s="38">
        <v>63345.33</v>
      </c>
      <c r="CL1030" s="38"/>
      <c r="CM1030" s="38">
        <f t="shared" si="304"/>
        <v>63345.33</v>
      </c>
      <c r="CN1030" s="38">
        <v>0</v>
      </c>
      <c r="CO1030" s="18"/>
      <c r="CP1030" s="18"/>
      <c r="CQ1030" s="45"/>
      <c r="CR1030" s="45"/>
      <c r="CS1030" s="38"/>
      <c r="CT1030" s="18"/>
      <c r="CU1030" s="38"/>
      <c r="CV1030" s="45"/>
      <c r="CW1030" s="18"/>
      <c r="CX1030" s="18">
        <f t="shared" si="305"/>
        <v>0</v>
      </c>
      <c r="CY1030" s="18">
        <f t="shared" si="306"/>
        <v>0</v>
      </c>
      <c r="CZ1030" s="18">
        <f t="shared" si="307"/>
        <v>0</v>
      </c>
      <c r="DA1030" s="18">
        <f t="shared" si="308"/>
        <v>0</v>
      </c>
      <c r="DB1030" s="18">
        <f t="shared" si="309"/>
        <v>0</v>
      </c>
      <c r="DC1030" s="18">
        <f t="shared" si="310"/>
        <v>0</v>
      </c>
      <c r="DD1030" s="18">
        <f t="shared" si="311"/>
        <v>0</v>
      </c>
      <c r="DE1030" s="18">
        <f t="shared" si="312"/>
        <v>0</v>
      </c>
      <c r="DF1030" s="18">
        <f t="shared" si="313"/>
        <v>0</v>
      </c>
      <c r="DG1030" s="18">
        <f t="shared" si="314"/>
        <v>0</v>
      </c>
      <c r="DH1030" s="18">
        <f t="shared" si="315"/>
        <v>63345.33</v>
      </c>
      <c r="DI1030" s="18">
        <f t="shared" si="316"/>
        <v>63345.33</v>
      </c>
      <c r="DJ1030" s="45">
        <v>0</v>
      </c>
      <c r="DK1030" s="38"/>
      <c r="DL1030" s="38"/>
      <c r="DM1030" s="38"/>
      <c r="DN1030" s="18"/>
      <c r="DO1030" s="18"/>
      <c r="DP1030" s="18"/>
      <c r="DQ1030" s="18"/>
      <c r="DR1030" s="18"/>
      <c r="DS1030" s="38"/>
      <c r="DT1030" s="18"/>
      <c r="DU1030" s="18"/>
      <c r="DV1030" s="62">
        <f t="shared" si="317"/>
        <v>0</v>
      </c>
      <c r="DW1030" s="74"/>
      <c r="DX1030" s="45"/>
      <c r="DY1030" s="45"/>
      <c r="DZ1030" s="45"/>
      <c r="EA1030" s="45"/>
      <c r="EB1030" s="45"/>
      <c r="EC1030" s="45"/>
      <c r="ED1030" s="45"/>
      <c r="EE1030" s="45"/>
      <c r="EF1030" s="45"/>
      <c r="EG1030" s="45">
        <v>11975.92</v>
      </c>
      <c r="EH1030" s="45"/>
      <c r="EI1030" s="74">
        <f t="shared" si="318"/>
        <v>11975.92</v>
      </c>
      <c r="EJ1030" s="45">
        <f t="shared" si="319"/>
        <v>0</v>
      </c>
      <c r="EK1030" s="45">
        <f t="shared" si="320"/>
        <v>0</v>
      </c>
      <c r="EL1030" s="45">
        <f t="shared" si="321"/>
        <v>0</v>
      </c>
      <c r="EM1030" s="45">
        <f t="shared" si="322"/>
        <v>0</v>
      </c>
      <c r="EN1030" s="45">
        <f t="shared" si="323"/>
        <v>0</v>
      </c>
      <c r="EO1030" s="45">
        <f t="shared" si="324"/>
        <v>0</v>
      </c>
      <c r="EP1030" s="45">
        <f t="shared" si="325"/>
        <v>0</v>
      </c>
      <c r="EQ1030" s="45">
        <f t="shared" si="326"/>
        <v>0</v>
      </c>
      <c r="ER1030" s="45">
        <f t="shared" si="327"/>
        <v>0</v>
      </c>
      <c r="ES1030" s="45">
        <f t="shared" si="328"/>
        <v>11975.92</v>
      </c>
      <c r="ET1030" s="45">
        <f t="shared" si="329"/>
        <v>11975.92</v>
      </c>
      <c r="EU1030" s="38">
        <v>0.36</v>
      </c>
      <c r="FA1030" s="18">
        <v>0</v>
      </c>
      <c r="FJ1030" s="18">
        <f t="shared" si="330"/>
        <v>0</v>
      </c>
      <c r="FK1030" s="18">
        <v>0</v>
      </c>
      <c r="FT1030" s="45">
        <f t="shared" si="331"/>
        <v>0</v>
      </c>
      <c r="FU1030" s="45">
        <f t="shared" si="332"/>
        <v>0</v>
      </c>
      <c r="FV1030" s="45">
        <f t="shared" si="333"/>
        <v>0</v>
      </c>
      <c r="FW1030" s="45">
        <f t="shared" si="334"/>
        <v>0</v>
      </c>
      <c r="FX1030" s="45">
        <f t="shared" si="335"/>
        <v>0</v>
      </c>
      <c r="FY1030" s="45">
        <f t="shared" si="336"/>
        <v>0</v>
      </c>
      <c r="FZ1030" s="45">
        <f t="shared" si="337"/>
        <v>0</v>
      </c>
      <c r="GA1030" s="45">
        <f t="shared" si="338"/>
        <v>0</v>
      </c>
      <c r="GB1030" s="45">
        <f t="shared" si="339"/>
        <v>0</v>
      </c>
      <c r="GC1030" s="45">
        <f t="shared" si="340"/>
        <v>0</v>
      </c>
      <c r="GD1030" s="45">
        <f t="shared" si="341"/>
        <v>0</v>
      </c>
      <c r="GE1030" s="45">
        <v>0</v>
      </c>
      <c r="GF1030" s="45"/>
      <c r="GG1030" s="38"/>
      <c r="GH1030" s="45"/>
      <c r="GI1030" s="45"/>
      <c r="GJ1030" s="45"/>
      <c r="GK1030" s="45"/>
      <c r="GL1030" s="45"/>
      <c r="GM1030" s="45"/>
      <c r="GO1030" s="39">
        <f t="shared" si="301"/>
        <v>0</v>
      </c>
      <c r="GP1030" s="39">
        <f t="shared" si="296"/>
        <v>85919.52</v>
      </c>
      <c r="GQ1030" s="39">
        <f t="shared" si="297"/>
        <v>89194.65</v>
      </c>
      <c r="GR1030" s="39">
        <f t="shared" si="342"/>
        <v>175114.16999999998</v>
      </c>
      <c r="GS1030" t="s">
        <v>395</v>
      </c>
      <c r="GV1030" t="s">
        <v>768</v>
      </c>
      <c r="GY1030" t="s">
        <v>405</v>
      </c>
      <c r="HC1030">
        <v>1264</v>
      </c>
      <c r="HD1030" s="39">
        <v>16211</v>
      </c>
      <c r="HE1030" s="39">
        <v>76668</v>
      </c>
      <c r="HF1030">
        <v>77</v>
      </c>
      <c r="HG1030">
        <v>0</v>
      </c>
      <c r="HH1030" s="39">
        <v>99413</v>
      </c>
      <c r="HI1030" s="18"/>
      <c r="HJ1030">
        <v>184</v>
      </c>
      <c r="HK1030" s="18">
        <v>15800</v>
      </c>
      <c r="HL1030">
        <v>0</v>
      </c>
      <c r="HO1030">
        <v>0</v>
      </c>
      <c r="HP1030">
        <v>0</v>
      </c>
      <c r="HQ1030">
        <v>81</v>
      </c>
      <c r="HR1030">
        <v>0</v>
      </c>
      <c r="HS1030" t="s">
        <v>766</v>
      </c>
      <c r="HU1030">
        <v>5</v>
      </c>
      <c r="IA1030">
        <v>4</v>
      </c>
      <c r="IF1030" s="63">
        <v>1.8</v>
      </c>
      <c r="IG1030">
        <v>5.6</v>
      </c>
      <c r="II1030" s="35">
        <f t="shared" si="344"/>
        <v>5.6</v>
      </c>
      <c r="IK1030">
        <f t="shared" si="343"/>
        <v>0</v>
      </c>
      <c r="IL1030">
        <v>3.65</v>
      </c>
      <c r="IM1030" s="18">
        <v>13500</v>
      </c>
      <c r="IN1030" s="39" t="s">
        <v>400</v>
      </c>
      <c r="IO1030" s="62">
        <v>4207</v>
      </c>
      <c r="IP1030" s="18">
        <v>8845</v>
      </c>
      <c r="IQ1030" s="18">
        <v>864</v>
      </c>
      <c r="IR1030" s="18">
        <v>1532</v>
      </c>
      <c r="IS1030" s="18">
        <v>35</v>
      </c>
      <c r="IX1030" s="18">
        <v>15483</v>
      </c>
      <c r="IY1030" s="18">
        <v>0</v>
      </c>
      <c r="IZ1030" s="18">
        <v>0</v>
      </c>
      <c r="JB1030" s="18">
        <v>0</v>
      </c>
      <c r="JC1030" s="18">
        <v>0</v>
      </c>
      <c r="JD1030" s="18">
        <v>0</v>
      </c>
      <c r="JE1030" s="18" t="s">
        <v>766</v>
      </c>
      <c r="JP1030" s="18" t="s">
        <v>766</v>
      </c>
      <c r="JR1030" s="18">
        <v>4760</v>
      </c>
      <c r="JU1030" s="18">
        <v>119</v>
      </c>
      <c r="KF1030" s="18">
        <v>4</v>
      </c>
      <c r="KG1030" s="18">
        <v>4</v>
      </c>
      <c r="KH1030" s="18">
        <v>43</v>
      </c>
      <c r="KI1030" s="18">
        <v>44</v>
      </c>
      <c r="KJ1030" s="18">
        <v>24</v>
      </c>
      <c r="KK1030" s="18">
        <v>24</v>
      </c>
      <c r="KL1030" s="18">
        <v>0</v>
      </c>
      <c r="KM1030" s="18">
        <v>0</v>
      </c>
      <c r="ME1030" s="18" t="s">
        <v>766</v>
      </c>
      <c r="MJ1030" s="18" t="s">
        <v>768</v>
      </c>
      <c r="MK1030" s="18" t="s">
        <v>768</v>
      </c>
      <c r="MO1030" s="18">
        <v>0</v>
      </c>
      <c r="MP1030" s="18">
        <v>0</v>
      </c>
      <c r="MQ1030" s="18" t="s">
        <v>766</v>
      </c>
      <c r="MS1030" s="18">
        <v>218532</v>
      </c>
      <c r="MU1030" s="18">
        <v>0</v>
      </c>
      <c r="NL1030" s="18" t="s">
        <v>766</v>
      </c>
      <c r="NX1030" s="18">
        <f t="shared" si="298"/>
        <v>1643.7419727891186</v>
      </c>
      <c r="NY1030" t="str">
        <f t="shared" si="345"/>
        <v>Mid-range</v>
      </c>
      <c r="NZ1030" t="str">
        <f t="shared" si="346"/>
        <v>Small</v>
      </c>
    </row>
    <row r="1031" spans="1:390" ht="16">
      <c r="A1031" t="s">
        <v>652</v>
      </c>
      <c r="B1031" t="s">
        <v>653</v>
      </c>
      <c r="C1031" s="32" t="s">
        <v>654</v>
      </c>
      <c r="D1031" s="31" t="s">
        <v>393</v>
      </c>
      <c r="E1031" s="8">
        <v>20140</v>
      </c>
      <c r="F1031" s="14" t="s">
        <v>1148</v>
      </c>
      <c r="G1031" s="44">
        <v>14543.519809523821</v>
      </c>
      <c r="H1031" s="62">
        <v>36273</v>
      </c>
      <c r="I1031" s="100"/>
      <c r="J1031" s="63">
        <v>202</v>
      </c>
      <c r="K1031" s="63">
        <v>14</v>
      </c>
      <c r="R1031" s="63">
        <v>40</v>
      </c>
      <c r="U1031" s="63">
        <v>96</v>
      </c>
      <c r="V1031" s="63">
        <v>536</v>
      </c>
      <c r="AC1031" s="93">
        <v>0</v>
      </c>
      <c r="AL1031" s="93">
        <v>67916</v>
      </c>
      <c r="AN1031" s="100"/>
      <c r="AO1031" s="59">
        <f t="shared" si="302"/>
        <v>67916</v>
      </c>
      <c r="AP1031" s="100"/>
      <c r="AQ1031" s="100"/>
      <c r="AR1031" s="100"/>
      <c r="AS1031" s="100"/>
      <c r="AT1031" s="100"/>
      <c r="AU1031" s="100"/>
      <c r="AV1031" s="100"/>
      <c r="AW1031" s="100"/>
      <c r="AX1031" s="100"/>
      <c r="AY1031" s="100">
        <v>19563.5</v>
      </c>
      <c r="AZ1031" s="100"/>
      <c r="BA1031" s="100"/>
      <c r="BB1031" s="100">
        <f t="shared" si="300"/>
        <v>19563.5</v>
      </c>
      <c r="BC1031" s="100"/>
      <c r="BD1031" s="100"/>
      <c r="BE1031" s="100"/>
      <c r="BF1031" s="100"/>
      <c r="BG1031" s="100"/>
      <c r="BH1031" s="100"/>
      <c r="BI1031" s="100"/>
      <c r="BJ1031" s="100"/>
      <c r="BK1031" s="100"/>
      <c r="BL1031" s="100">
        <v>2850.67</v>
      </c>
      <c r="BM1031" s="100"/>
      <c r="BN1031" s="100"/>
      <c r="BO1031" s="100">
        <f t="shared" si="299"/>
        <v>2850.67</v>
      </c>
      <c r="BP1031" s="100"/>
      <c r="BQ1031" s="100"/>
      <c r="BR1031" s="100"/>
      <c r="BS1031" s="100"/>
      <c r="BT1031" s="100"/>
      <c r="BU1031" s="100"/>
      <c r="BV1031" s="62"/>
      <c r="BW1031" s="18"/>
      <c r="BX1031" s="18"/>
      <c r="BY1031" s="18">
        <v>0</v>
      </c>
      <c r="BZ1031" s="18">
        <f t="shared" si="303"/>
        <v>0</v>
      </c>
      <c r="CA1031" s="38"/>
      <c r="CB1031" s="38"/>
      <c r="CC1031" s="18"/>
      <c r="CD1031" s="38"/>
      <c r="CE1031" s="38"/>
      <c r="CF1031" s="38"/>
      <c r="CG1031" s="38"/>
      <c r="CH1031" s="38"/>
      <c r="CI1031" s="38"/>
      <c r="CJ1031" s="38">
        <v>87661.17</v>
      </c>
      <c r="CK1031" s="38"/>
      <c r="CL1031" s="38"/>
      <c r="CM1031" s="38">
        <f t="shared" si="304"/>
        <v>87661.17</v>
      </c>
      <c r="CN1031" s="38"/>
      <c r="CO1031" s="18"/>
      <c r="CP1031" s="18"/>
      <c r="CQ1031" s="45"/>
      <c r="CR1031" s="45"/>
      <c r="CS1031" s="38"/>
      <c r="CT1031" s="18"/>
      <c r="CU1031" s="38"/>
      <c r="CV1031" s="45"/>
      <c r="CW1031" s="18">
        <v>0</v>
      </c>
      <c r="CX1031" s="18">
        <f t="shared" si="305"/>
        <v>0</v>
      </c>
      <c r="CY1031" s="18">
        <f t="shared" si="306"/>
        <v>0</v>
      </c>
      <c r="CZ1031" s="18">
        <f t="shared" si="307"/>
        <v>0</v>
      </c>
      <c r="DA1031" s="18">
        <f t="shared" si="308"/>
        <v>0</v>
      </c>
      <c r="DB1031" s="18">
        <f t="shared" si="309"/>
        <v>0</v>
      </c>
      <c r="DC1031" s="18">
        <f t="shared" si="310"/>
        <v>0</v>
      </c>
      <c r="DD1031" s="18">
        <f t="shared" si="311"/>
        <v>0</v>
      </c>
      <c r="DE1031" s="18">
        <f t="shared" si="312"/>
        <v>0</v>
      </c>
      <c r="DF1031" s="18">
        <f t="shared" si="313"/>
        <v>0</v>
      </c>
      <c r="DG1031" s="18">
        <f t="shared" si="314"/>
        <v>87661.17</v>
      </c>
      <c r="DH1031" s="18">
        <f t="shared" si="315"/>
        <v>0</v>
      </c>
      <c r="DI1031" s="18">
        <f t="shared" si="316"/>
        <v>87661.17</v>
      </c>
      <c r="DJ1031" s="45"/>
      <c r="DK1031" s="38"/>
      <c r="DL1031" s="38"/>
      <c r="DM1031" s="38"/>
      <c r="DN1031" s="18"/>
      <c r="DO1031" s="18"/>
      <c r="DP1031" s="18"/>
      <c r="DQ1031" s="18"/>
      <c r="DR1031" s="18"/>
      <c r="DS1031" s="38"/>
      <c r="DT1031" s="18">
        <v>0</v>
      </c>
      <c r="DU1031" s="18"/>
      <c r="DV1031" s="62">
        <f t="shared" si="317"/>
        <v>0</v>
      </c>
      <c r="DW1031" s="74"/>
      <c r="DX1031" s="45"/>
      <c r="DY1031" s="45"/>
      <c r="DZ1031" s="45"/>
      <c r="EA1031" s="45"/>
      <c r="EB1031" s="45"/>
      <c r="EC1031" s="45"/>
      <c r="ED1031" s="45"/>
      <c r="EE1031" s="45">
        <v>239.72</v>
      </c>
      <c r="EF1031" s="45"/>
      <c r="EG1031" s="45"/>
      <c r="EH1031" s="45"/>
      <c r="EI1031" s="74">
        <f t="shared" si="318"/>
        <v>239.72</v>
      </c>
      <c r="EJ1031" s="45">
        <f t="shared" si="319"/>
        <v>0</v>
      </c>
      <c r="EK1031" s="45">
        <f t="shared" si="320"/>
        <v>0</v>
      </c>
      <c r="EL1031" s="45">
        <f t="shared" si="321"/>
        <v>0</v>
      </c>
      <c r="EM1031" s="45">
        <f t="shared" si="322"/>
        <v>0</v>
      </c>
      <c r="EN1031" s="45">
        <f t="shared" si="323"/>
        <v>0</v>
      </c>
      <c r="EO1031" s="45">
        <f t="shared" si="324"/>
        <v>0</v>
      </c>
      <c r="EP1031" s="45">
        <f t="shared" si="325"/>
        <v>0</v>
      </c>
      <c r="EQ1031" s="45">
        <f t="shared" si="326"/>
        <v>239.72</v>
      </c>
      <c r="ER1031" s="45">
        <f t="shared" si="327"/>
        <v>0</v>
      </c>
      <c r="ES1031" s="45">
        <f t="shared" si="328"/>
        <v>0</v>
      </c>
      <c r="ET1031" s="45">
        <f t="shared" si="329"/>
        <v>239.72</v>
      </c>
      <c r="EU1031" s="38">
        <v>0.78</v>
      </c>
      <c r="FI1031" s="18">
        <v>0</v>
      </c>
      <c r="FJ1031" s="18">
        <f t="shared" si="330"/>
        <v>0</v>
      </c>
      <c r="FS1031" s="18">
        <v>0</v>
      </c>
      <c r="FT1031" s="45">
        <f t="shared" si="331"/>
        <v>0</v>
      </c>
      <c r="FU1031" s="45">
        <f t="shared" si="332"/>
        <v>0</v>
      </c>
      <c r="FV1031" s="45">
        <f t="shared" si="333"/>
        <v>0</v>
      </c>
      <c r="FW1031" s="45">
        <f t="shared" si="334"/>
        <v>0</v>
      </c>
      <c r="FX1031" s="45">
        <f t="shared" si="335"/>
        <v>0</v>
      </c>
      <c r="FY1031" s="45">
        <f t="shared" si="336"/>
        <v>0</v>
      </c>
      <c r="FZ1031" s="45">
        <f t="shared" si="337"/>
        <v>0</v>
      </c>
      <c r="GA1031" s="45">
        <f t="shared" si="338"/>
        <v>0</v>
      </c>
      <c r="GB1031" s="45">
        <f t="shared" si="339"/>
        <v>0</v>
      </c>
      <c r="GC1031" s="45">
        <f t="shared" si="340"/>
        <v>0</v>
      </c>
      <c r="GD1031" s="45">
        <f t="shared" si="341"/>
        <v>0</v>
      </c>
      <c r="GE1031" s="45"/>
      <c r="GF1031" s="45"/>
      <c r="GG1031" s="38"/>
      <c r="GH1031" s="45"/>
      <c r="GI1031" s="45"/>
      <c r="GJ1031" s="45"/>
      <c r="GK1031" s="45"/>
      <c r="GL1031" s="45"/>
      <c r="GM1031" s="45"/>
      <c r="GN1031">
        <v>0</v>
      </c>
      <c r="GO1031" s="39">
        <f t="shared" si="301"/>
        <v>0</v>
      </c>
      <c r="GP1031" s="39">
        <f t="shared" si="296"/>
        <v>70766.67</v>
      </c>
      <c r="GQ1031" s="39">
        <f t="shared" si="297"/>
        <v>107464.39</v>
      </c>
      <c r="GR1031" s="39">
        <f t="shared" si="342"/>
        <v>178231.06</v>
      </c>
      <c r="GS1031" t="s">
        <v>420</v>
      </c>
      <c r="GU1031" t="s">
        <v>937</v>
      </c>
      <c r="GV1031" t="s">
        <v>766</v>
      </c>
      <c r="GY1031" t="s">
        <v>405</v>
      </c>
      <c r="HC1031">
        <v>28</v>
      </c>
      <c r="HD1031">
        <v>1211</v>
      </c>
      <c r="HE1031">
        <v>205394</v>
      </c>
      <c r="HF1031">
        <v>12</v>
      </c>
      <c r="HG1031">
        <v>0</v>
      </c>
      <c r="HH1031">
        <v>24200</v>
      </c>
      <c r="HI1031" s="18"/>
      <c r="HJ1031">
        <v>1</v>
      </c>
      <c r="HK1031" s="18">
        <v>177549</v>
      </c>
      <c r="HL1031">
        <v>70</v>
      </c>
      <c r="HO1031">
        <v>16</v>
      </c>
      <c r="HP1031">
        <v>16</v>
      </c>
      <c r="HQ1031">
        <v>0</v>
      </c>
      <c r="HR1031">
        <v>1</v>
      </c>
      <c r="HS1031" t="s">
        <v>766</v>
      </c>
      <c r="HU1031">
        <v>4</v>
      </c>
      <c r="IA1031">
        <v>8</v>
      </c>
      <c r="IF1031" s="63">
        <v>0.75</v>
      </c>
      <c r="IG1031">
        <v>6.375</v>
      </c>
      <c r="II1031" s="35">
        <f t="shared" si="344"/>
        <v>6.375</v>
      </c>
      <c r="IJ1031">
        <v>0</v>
      </c>
      <c r="IK1031">
        <f t="shared" si="343"/>
        <v>0</v>
      </c>
      <c r="IL1031">
        <v>5.9</v>
      </c>
      <c r="IM1031" s="18">
        <v>17388</v>
      </c>
      <c r="IN1031" s="39" t="s">
        <v>400</v>
      </c>
      <c r="IO1031" s="62">
        <v>7711</v>
      </c>
      <c r="IP1031" s="18">
        <v>19248</v>
      </c>
      <c r="IR1031" s="18">
        <v>186</v>
      </c>
      <c r="IS1031" s="18">
        <v>153</v>
      </c>
      <c r="IY1031" s="18">
        <v>0</v>
      </c>
      <c r="IZ1031" s="18">
        <v>0</v>
      </c>
      <c r="JB1031" s="18">
        <v>0</v>
      </c>
      <c r="JC1031" s="18">
        <v>0</v>
      </c>
      <c r="JD1031" s="18">
        <v>0</v>
      </c>
      <c r="JE1031" s="18" t="s">
        <v>766</v>
      </c>
      <c r="JP1031" s="18" t="s">
        <v>766</v>
      </c>
      <c r="JR1031" s="18">
        <v>9767</v>
      </c>
      <c r="JU1031" s="18">
        <v>392</v>
      </c>
      <c r="KF1031" s="18">
        <v>0</v>
      </c>
      <c r="KG1031" s="18">
        <v>0</v>
      </c>
      <c r="KH1031" s="18">
        <v>0</v>
      </c>
      <c r="KI1031" s="18">
        <v>125</v>
      </c>
      <c r="KJ1031" s="18">
        <v>0</v>
      </c>
      <c r="KK1031" s="18">
        <v>0</v>
      </c>
      <c r="KL1031" s="18">
        <v>0</v>
      </c>
      <c r="KM1031" s="18">
        <v>6</v>
      </c>
      <c r="ME1031" s="18" t="s">
        <v>766</v>
      </c>
      <c r="MJ1031" s="18" t="s">
        <v>768</v>
      </c>
      <c r="MK1031" s="18" t="s">
        <v>768</v>
      </c>
      <c r="MO1031" s="18">
        <v>0</v>
      </c>
      <c r="MP1031" s="18">
        <v>181</v>
      </c>
      <c r="MQ1031" s="18" t="s">
        <v>766</v>
      </c>
      <c r="MS1031" s="18">
        <v>335599</v>
      </c>
      <c r="MU1031" s="18">
        <v>0</v>
      </c>
      <c r="NL1031" s="18" t="s">
        <v>766</v>
      </c>
      <c r="NX1031" s="18">
        <f t="shared" si="298"/>
        <v>2281.3364407096192</v>
      </c>
      <c r="NY1031" t="str">
        <f t="shared" si="345"/>
        <v>Larger</v>
      </c>
      <c r="NZ1031" t="str">
        <f t="shared" si="346"/>
        <v>Medium</v>
      </c>
    </row>
    <row r="1032" spans="1:390" ht="16">
      <c r="A1032" t="s">
        <v>440</v>
      </c>
      <c r="B1032" t="s">
        <v>641</v>
      </c>
      <c r="C1032">
        <v>573</v>
      </c>
      <c r="D1032" s="1" t="s">
        <v>404</v>
      </c>
      <c r="E1032" s="8">
        <v>20140</v>
      </c>
      <c r="F1032" s="14" t="s">
        <v>1148</v>
      </c>
      <c r="AC1032" s="93">
        <v>0</v>
      </c>
      <c r="AO1032" s="59"/>
      <c r="EU1032" s="38">
        <v>0</v>
      </c>
      <c r="GO1032" s="39"/>
      <c r="GP1032" s="39"/>
      <c r="GQ1032" s="39"/>
      <c r="GR1032" s="39"/>
      <c r="II1032" s="35">
        <f t="shared" si="344"/>
        <v>0</v>
      </c>
      <c r="NY1032" t="str">
        <f t="shared" si="345"/>
        <v>Smaller</v>
      </c>
      <c r="NZ1032" t="str">
        <f t="shared" si="346"/>
        <v>Small</v>
      </c>
    </row>
    <row r="1033" spans="1:390" ht="16">
      <c r="A1033" t="s">
        <v>623</v>
      </c>
      <c r="B1033" t="s">
        <v>624</v>
      </c>
      <c r="C1033" s="32" t="s">
        <v>625</v>
      </c>
      <c r="D1033" s="1" t="s">
        <v>404</v>
      </c>
      <c r="E1033" s="8">
        <v>20140</v>
      </c>
      <c r="F1033" s="14" t="s">
        <v>1148</v>
      </c>
      <c r="G1033" s="44">
        <v>12558.247619047801</v>
      </c>
      <c r="H1033" s="62">
        <v>33869</v>
      </c>
      <c r="I1033" s="100"/>
      <c r="J1033" s="63">
        <v>26</v>
      </c>
      <c r="K1033" s="63">
        <v>8</v>
      </c>
      <c r="R1033" s="63">
        <v>45</v>
      </c>
      <c r="U1033" s="63">
        <v>54</v>
      </c>
      <c r="V1033" s="63">
        <v>316</v>
      </c>
      <c r="AC1033" s="93">
        <v>0</v>
      </c>
      <c r="AD1033" s="76">
        <v>12840</v>
      </c>
      <c r="AL1033" s="93">
        <v>50642</v>
      </c>
      <c r="AN1033" s="100"/>
      <c r="AO1033" s="59">
        <f>IF(SUM(AC1033:AM1033)&gt;0,SUM(AC1033:AM1033),)</f>
        <v>63482</v>
      </c>
      <c r="AP1033" s="100">
        <v>0</v>
      </c>
      <c r="AQ1033" s="100">
        <v>0</v>
      </c>
      <c r="AR1033" s="100"/>
      <c r="AS1033" s="100">
        <v>0</v>
      </c>
      <c r="AT1033" s="100">
        <v>0</v>
      </c>
      <c r="AU1033" s="100"/>
      <c r="AV1033" s="100"/>
      <c r="AW1033" s="100">
        <v>0</v>
      </c>
      <c r="AX1033" s="100">
        <v>0</v>
      </c>
      <c r="AY1033" s="100">
        <v>0</v>
      </c>
      <c r="AZ1033" s="100">
        <v>0</v>
      </c>
      <c r="BA1033" s="100"/>
      <c r="BB1033" s="100">
        <f>SUM(AP1033:AZ1033)</f>
        <v>0</v>
      </c>
      <c r="BC1033" s="100"/>
      <c r="BD1033" s="100"/>
      <c r="BE1033" s="100"/>
      <c r="BF1033" s="100"/>
      <c r="BG1033" s="100"/>
      <c r="BH1033" s="100"/>
      <c r="BI1033" s="100"/>
      <c r="BJ1033" s="100"/>
      <c r="BK1033" s="100"/>
      <c r="BL1033" s="100">
        <v>10000</v>
      </c>
      <c r="BM1033" s="100"/>
      <c r="BN1033" s="100"/>
      <c r="BO1033" s="100">
        <f t="shared" ref="BO1033:BO1096" si="347">SUM(BC1033:BM1033)</f>
        <v>10000</v>
      </c>
      <c r="BP1033" s="62">
        <v>0</v>
      </c>
      <c r="BQ1033" s="62">
        <v>0</v>
      </c>
      <c r="BR1033" s="62">
        <v>0</v>
      </c>
      <c r="BS1033" s="62">
        <v>0</v>
      </c>
      <c r="BT1033" s="62"/>
      <c r="BU1033" s="62"/>
      <c r="BV1033" s="62">
        <v>0</v>
      </c>
      <c r="BW1033" s="18">
        <v>0</v>
      </c>
      <c r="BX1033" s="18">
        <v>0</v>
      </c>
      <c r="BY1033" s="18">
        <v>0</v>
      </c>
      <c r="BZ1033" s="18">
        <f t="shared" ref="BZ1033:BZ1096" si="348">IF(SUM(BP1033:BY1033)&gt;=0,SUM(BP1033:BY1033),"")</f>
        <v>0</v>
      </c>
      <c r="CA1033" s="38">
        <v>18351</v>
      </c>
      <c r="CB1033" s="38"/>
      <c r="CC1033" s="18"/>
      <c r="CD1033" s="38"/>
      <c r="CE1033" s="38"/>
      <c r="CF1033" s="38"/>
      <c r="CG1033" s="38"/>
      <c r="CH1033" s="38"/>
      <c r="CI1033" s="38"/>
      <c r="CJ1033" s="38">
        <v>30500</v>
      </c>
      <c r="CK1033" s="38"/>
      <c r="CL1033" s="38"/>
      <c r="CM1033" s="38">
        <f>SUM(CA1033:CK1033)</f>
        <v>48851</v>
      </c>
      <c r="CN1033" s="38"/>
      <c r="CO1033" s="18"/>
      <c r="CP1033" s="18"/>
      <c r="CQ1033" s="18"/>
      <c r="CR1033" s="18"/>
      <c r="CS1033" s="38"/>
      <c r="CT1033" s="18"/>
      <c r="CU1033" s="38"/>
      <c r="CV1033" s="45"/>
      <c r="CW1033" s="18"/>
      <c r="CX1033" s="18">
        <f t="shared" ref="CX1033:CX1096" si="349">SUM(CN1033:CW1033)</f>
        <v>0</v>
      </c>
      <c r="CY1033" s="18">
        <f>CA1033+CN1033</f>
        <v>18351</v>
      </c>
      <c r="CZ1033" s="18">
        <f t="shared" ref="CZ1033:DH1036" si="350">CC1033+CO1033</f>
        <v>0</v>
      </c>
      <c r="DA1033" s="18">
        <f t="shared" si="350"/>
        <v>0</v>
      </c>
      <c r="DB1033" s="18">
        <f t="shared" si="350"/>
        <v>0</v>
      </c>
      <c r="DC1033" s="18">
        <f t="shared" si="350"/>
        <v>0</v>
      </c>
      <c r="DD1033" s="18">
        <f t="shared" si="350"/>
        <v>0</v>
      </c>
      <c r="DE1033" s="18">
        <f t="shared" si="350"/>
        <v>0</v>
      </c>
      <c r="DF1033" s="18">
        <f t="shared" si="350"/>
        <v>0</v>
      </c>
      <c r="DG1033" s="18">
        <f t="shared" si="350"/>
        <v>30500</v>
      </c>
      <c r="DH1033" s="18">
        <f t="shared" si="350"/>
        <v>0</v>
      </c>
      <c r="DI1033" s="18">
        <f>CM1033+CX1033</f>
        <v>48851</v>
      </c>
      <c r="DJ1033" s="45"/>
      <c r="DK1033" s="38"/>
      <c r="DL1033" s="38"/>
      <c r="DM1033" s="38"/>
      <c r="DN1033" s="18"/>
      <c r="DO1033" s="18"/>
      <c r="DP1033" s="18"/>
      <c r="DQ1033" s="18"/>
      <c r="DR1033" s="18"/>
      <c r="DS1033" s="38"/>
      <c r="DT1033" s="18"/>
      <c r="DU1033" s="18"/>
      <c r="DV1033" s="62">
        <f t="shared" ref="DV1033:DV1096" si="351">SUM(DJ1033:DT1033)</f>
        <v>0</v>
      </c>
      <c r="DW1033" s="74">
        <v>7200</v>
      </c>
      <c r="DX1033" s="45"/>
      <c r="DY1033" s="45"/>
      <c r="DZ1033" s="45"/>
      <c r="EA1033" s="45"/>
      <c r="EB1033" s="45"/>
      <c r="EC1033" s="45"/>
      <c r="ED1033" s="45"/>
      <c r="EE1033" s="45"/>
      <c r="EF1033" s="45"/>
      <c r="EG1033" s="45"/>
      <c r="EH1033" s="45"/>
      <c r="EI1033" s="74">
        <f t="shared" ref="EI1033:EI1096" si="352">SUM(DW1033:EG1033)</f>
        <v>7200</v>
      </c>
      <c r="EJ1033" s="45">
        <f t="shared" ref="EJ1033:EK1036" si="353">DJ1033+DW1033</f>
        <v>7200</v>
      </c>
      <c r="EK1033" s="45">
        <f t="shared" si="353"/>
        <v>0</v>
      </c>
      <c r="EL1033" s="45">
        <f t="shared" ref="EL1033:ES1036" si="354">DM1033+DZ1033</f>
        <v>0</v>
      </c>
      <c r="EM1033" s="45">
        <f t="shared" si="354"/>
        <v>0</v>
      </c>
      <c r="EN1033" s="45">
        <f t="shared" si="354"/>
        <v>0</v>
      </c>
      <c r="EO1033" s="45">
        <f t="shared" si="354"/>
        <v>0</v>
      </c>
      <c r="EP1033" s="45">
        <f t="shared" si="354"/>
        <v>0</v>
      </c>
      <c r="EQ1033" s="45">
        <f t="shared" si="354"/>
        <v>0</v>
      </c>
      <c r="ER1033" s="45">
        <f t="shared" si="354"/>
        <v>0</v>
      </c>
      <c r="ES1033" s="45">
        <f t="shared" si="354"/>
        <v>0</v>
      </c>
      <c r="ET1033" s="45">
        <f>DV1033+EI1033</f>
        <v>7200</v>
      </c>
      <c r="EU1033" s="38">
        <v>0.2</v>
      </c>
      <c r="FA1033" s="18">
        <v>0</v>
      </c>
      <c r="FB1033" s="18">
        <v>0</v>
      </c>
      <c r="FC1033" s="18">
        <v>0</v>
      </c>
      <c r="FD1033" s="18">
        <v>0</v>
      </c>
      <c r="FE1033" s="18">
        <v>0</v>
      </c>
      <c r="FF1033" s="18">
        <v>0</v>
      </c>
      <c r="FG1033" s="18">
        <v>0</v>
      </c>
      <c r="FH1033" s="18">
        <v>0</v>
      </c>
      <c r="FI1033" s="18">
        <v>0</v>
      </c>
      <c r="FJ1033" s="18">
        <f t="shared" ref="FJ1033:FJ1096" si="355">SUM(FA1033:FI1033)</f>
        <v>0</v>
      </c>
      <c r="FK1033" s="18">
        <v>0</v>
      </c>
      <c r="FL1033" s="18">
        <v>0</v>
      </c>
      <c r="FM1033" s="18">
        <v>0</v>
      </c>
      <c r="FN1033" s="18">
        <v>0</v>
      </c>
      <c r="FO1033" s="18">
        <v>0</v>
      </c>
      <c r="FP1033" s="18">
        <v>0</v>
      </c>
      <c r="FQ1033" s="18">
        <v>0</v>
      </c>
      <c r="FR1033" s="18">
        <v>0</v>
      </c>
      <c r="FS1033" s="18">
        <v>0</v>
      </c>
      <c r="FT1033" s="45">
        <f t="shared" ref="FT1033:FT1096" si="356">SUM(FK1033:FS1033)</f>
        <v>0</v>
      </c>
      <c r="FU1033" s="45">
        <f t="shared" ref="FU1033:GD1036" si="357">FA1033+FK1033</f>
        <v>0</v>
      </c>
      <c r="FV1033" s="45">
        <f t="shared" si="357"/>
        <v>0</v>
      </c>
      <c r="FW1033" s="45">
        <f t="shared" si="357"/>
        <v>0</v>
      </c>
      <c r="FX1033" s="45">
        <f t="shared" si="357"/>
        <v>0</v>
      </c>
      <c r="FY1033" s="45">
        <f t="shared" si="357"/>
        <v>0</v>
      </c>
      <c r="FZ1033" s="45">
        <f t="shared" si="357"/>
        <v>0</v>
      </c>
      <c r="GA1033" s="45">
        <f t="shared" si="357"/>
        <v>0</v>
      </c>
      <c r="GB1033" s="45">
        <f t="shared" si="357"/>
        <v>0</v>
      </c>
      <c r="GC1033" s="45">
        <f t="shared" si="357"/>
        <v>0</v>
      </c>
      <c r="GD1033" s="45">
        <f t="shared" si="357"/>
        <v>0</v>
      </c>
      <c r="GE1033" s="45"/>
      <c r="GF1033" s="45"/>
      <c r="GG1033" s="38"/>
      <c r="GH1033" s="45">
        <v>12840</v>
      </c>
      <c r="GI1033" s="45"/>
      <c r="GJ1033" s="45"/>
      <c r="GK1033" s="45"/>
      <c r="GL1033" s="45"/>
      <c r="GM1033" s="45"/>
      <c r="GO1033" s="39">
        <f t="shared" ref="GO1033:GO1096" si="358">SUM(GE1033:GN1033)</f>
        <v>12840</v>
      </c>
      <c r="GP1033" s="39">
        <f t="shared" ref="GP1033:GP1096" si="359">AO1033+BO1033</f>
        <v>73482</v>
      </c>
      <c r="GQ1033" s="39">
        <f t="shared" ref="GQ1033:GQ1096" si="360">BB1033+BZ1033+DI1033+ET1033+GD1033</f>
        <v>56051</v>
      </c>
      <c r="GR1033" s="39">
        <f t="shared" ref="GR1033:GR1096" si="361">GP1033+GQ1033+GO1033</f>
        <v>142373</v>
      </c>
      <c r="GS1033" t="s">
        <v>420</v>
      </c>
      <c r="GV1033" t="s">
        <v>768</v>
      </c>
      <c r="GX1033" t="s">
        <v>938</v>
      </c>
      <c r="HC1033">
        <v>1000</v>
      </c>
      <c r="HD1033">
        <v>3923</v>
      </c>
      <c r="HE1033">
        <v>8063</v>
      </c>
      <c r="HF1033">
        <v>75</v>
      </c>
      <c r="HH1033">
        <v>55133</v>
      </c>
      <c r="HI1033" s="18"/>
      <c r="HJ1033">
        <v>312</v>
      </c>
      <c r="HK1033" s="18">
        <v>0</v>
      </c>
      <c r="HL1033">
        <v>2558</v>
      </c>
      <c r="HO1033">
        <v>535</v>
      </c>
      <c r="HP1033">
        <v>0</v>
      </c>
      <c r="HQ1033">
        <v>0</v>
      </c>
      <c r="HR1033">
        <v>194</v>
      </c>
      <c r="HS1033" t="s">
        <v>766</v>
      </c>
      <c r="HU1033">
        <v>4</v>
      </c>
      <c r="IA1033">
        <v>4</v>
      </c>
      <c r="IF1033" s="63">
        <v>0.85</v>
      </c>
      <c r="IG1033">
        <v>4.58</v>
      </c>
      <c r="II1033" s="35">
        <f t="shared" si="344"/>
        <v>4.58</v>
      </c>
      <c r="IK1033">
        <f>IC1033+IH1033</f>
        <v>0</v>
      </c>
      <c r="IL1033">
        <v>4</v>
      </c>
      <c r="IM1033" s="18">
        <v>10092</v>
      </c>
      <c r="IN1033" s="39" t="s">
        <v>400</v>
      </c>
      <c r="IO1033" s="62">
        <v>6611</v>
      </c>
      <c r="IP1033" s="18">
        <v>36649</v>
      </c>
      <c r="IR1033" s="18">
        <v>2851</v>
      </c>
      <c r="IY1033" s="18">
        <v>14</v>
      </c>
      <c r="JB1033" s="18">
        <v>15</v>
      </c>
      <c r="JC1033" s="18">
        <v>151</v>
      </c>
      <c r="JE1033" s="18" t="s">
        <v>768</v>
      </c>
      <c r="JF1033" s="18" t="s">
        <v>1088</v>
      </c>
      <c r="JG1033" s="18" t="s">
        <v>1316</v>
      </c>
      <c r="JH1033" s="18" t="s">
        <v>1087</v>
      </c>
      <c r="JI1033" s="18" t="s">
        <v>1256</v>
      </c>
      <c r="JP1033" s="18" t="s">
        <v>766</v>
      </c>
      <c r="JR1033" s="18">
        <v>3282</v>
      </c>
      <c r="JU1033" s="18">
        <v>121</v>
      </c>
      <c r="KF1033" s="18">
        <v>1</v>
      </c>
      <c r="KG1033" s="18">
        <v>3</v>
      </c>
      <c r="KH1033" s="18">
        <v>59</v>
      </c>
      <c r="KI1033" s="18">
        <v>57</v>
      </c>
      <c r="KJ1033" s="18">
        <v>32</v>
      </c>
      <c r="KK1033" s="18">
        <v>32</v>
      </c>
      <c r="KL1033" s="18">
        <v>0</v>
      </c>
      <c r="KM1033" s="18">
        <v>0</v>
      </c>
      <c r="ME1033" s="18" t="s">
        <v>766</v>
      </c>
      <c r="MJ1033" s="18" t="s">
        <v>768</v>
      </c>
      <c r="MK1033" s="18" t="s">
        <v>768</v>
      </c>
      <c r="MO1033" s="18">
        <v>0</v>
      </c>
      <c r="MP1033" s="18">
        <v>0</v>
      </c>
      <c r="MQ1033" s="18" t="s">
        <v>768</v>
      </c>
      <c r="MR1033" s="18" t="s">
        <v>1317</v>
      </c>
      <c r="MS1033" s="18">
        <v>193277</v>
      </c>
      <c r="MU1033" s="18">
        <v>51</v>
      </c>
      <c r="NL1033" s="18" t="s">
        <v>768</v>
      </c>
      <c r="NT1033" s="18" t="s">
        <v>942</v>
      </c>
      <c r="NU1033" s="18" t="s">
        <v>1318</v>
      </c>
      <c r="NX1033" s="18">
        <f t="shared" ref="NX1033:NX1096" si="362">G1033/IG1033</f>
        <v>2741.9754626741924</v>
      </c>
      <c r="NY1033" t="str">
        <f t="shared" si="345"/>
        <v>Mid-range</v>
      </c>
      <c r="NZ1033" t="str">
        <f t="shared" si="346"/>
        <v>Medium</v>
      </c>
    </row>
    <row r="1034" spans="1:390" ht="16">
      <c r="A1034" t="s">
        <v>440</v>
      </c>
      <c r="B1034" t="s">
        <v>441</v>
      </c>
      <c r="C1034" s="32" t="s">
        <v>442</v>
      </c>
      <c r="D1034" s="1" t="s">
        <v>404</v>
      </c>
      <c r="E1034" s="8">
        <v>20140</v>
      </c>
      <c r="F1034" s="14" t="s">
        <v>1148</v>
      </c>
      <c r="G1034" s="44">
        <v>16357.393333333386</v>
      </c>
      <c r="H1034" s="62">
        <v>30000</v>
      </c>
      <c r="I1034" s="100"/>
      <c r="J1034" s="63">
        <v>43</v>
      </c>
      <c r="K1034" s="63">
        <v>5</v>
      </c>
      <c r="R1034" s="63">
        <v>29</v>
      </c>
      <c r="U1034" s="63">
        <v>590</v>
      </c>
      <c r="V1034" s="63">
        <v>590</v>
      </c>
      <c r="AC1034" s="93">
        <v>0</v>
      </c>
      <c r="AL1034" s="93">
        <v>50982</v>
      </c>
      <c r="AN1034" s="100"/>
      <c r="AO1034" s="59">
        <f>IF(SUM(AC1034:AM1034)&gt;0,SUM(AC1034:AM1034),)</f>
        <v>50982</v>
      </c>
      <c r="AP1034" s="100"/>
      <c r="AQ1034" s="100"/>
      <c r="AR1034" s="100"/>
      <c r="AS1034" s="100"/>
      <c r="AT1034" s="100"/>
      <c r="AU1034" s="100"/>
      <c r="AV1034" s="100"/>
      <c r="AW1034" s="100"/>
      <c r="AX1034" s="100"/>
      <c r="AY1034" s="100">
        <v>12749</v>
      </c>
      <c r="AZ1034" s="100"/>
      <c r="BA1034" s="100"/>
      <c r="BB1034" s="100">
        <f>SUM(AP1034:AZ1034)</f>
        <v>12749</v>
      </c>
      <c r="BC1034" s="100"/>
      <c r="BD1034" s="100"/>
      <c r="BE1034" s="100"/>
      <c r="BF1034" s="100"/>
      <c r="BG1034" s="100"/>
      <c r="BH1034" s="100"/>
      <c r="BI1034" s="100"/>
      <c r="BJ1034" s="100"/>
      <c r="BK1034" s="100"/>
      <c r="BL1034" s="100">
        <v>15124</v>
      </c>
      <c r="BM1034" s="100"/>
      <c r="BN1034" s="100"/>
      <c r="BO1034" s="100">
        <f t="shared" si="347"/>
        <v>15124</v>
      </c>
      <c r="BP1034" s="62"/>
      <c r="BQ1034" s="62"/>
      <c r="BR1034" s="62"/>
      <c r="BS1034" s="62"/>
      <c r="BT1034" s="62"/>
      <c r="BU1034" s="62"/>
      <c r="BV1034" s="62"/>
      <c r="BW1034" s="18"/>
      <c r="BX1034" s="18"/>
      <c r="BY1034" s="18"/>
      <c r="BZ1034" s="18">
        <f t="shared" si="348"/>
        <v>0</v>
      </c>
      <c r="CA1034" s="38"/>
      <c r="CB1034" s="38"/>
      <c r="CC1034" s="18"/>
      <c r="CD1034" s="38"/>
      <c r="CE1034" s="38"/>
      <c r="CF1034" s="38"/>
      <c r="CG1034" s="38"/>
      <c r="CH1034" s="38"/>
      <c r="CI1034" s="38"/>
      <c r="CJ1034" s="38">
        <v>76907</v>
      </c>
      <c r="CK1034" s="38"/>
      <c r="CL1034" s="38"/>
      <c r="CM1034" s="38">
        <f>SUM(CA1034:CK1034)</f>
        <v>76907</v>
      </c>
      <c r="CN1034" s="38"/>
      <c r="CO1034" s="18"/>
      <c r="CP1034" s="18"/>
      <c r="CQ1034" s="18"/>
      <c r="CR1034" s="18"/>
      <c r="CS1034" s="38"/>
      <c r="CT1034" s="18"/>
      <c r="CU1034" s="38"/>
      <c r="CV1034" s="45"/>
      <c r="CW1034" s="18"/>
      <c r="CX1034" s="18">
        <f t="shared" si="349"/>
        <v>0</v>
      </c>
      <c r="CY1034" s="18">
        <f>CA1034+CN1034</f>
        <v>0</v>
      </c>
      <c r="CZ1034" s="18">
        <f t="shared" si="350"/>
        <v>0</v>
      </c>
      <c r="DA1034" s="18">
        <f t="shared" si="350"/>
        <v>0</v>
      </c>
      <c r="DB1034" s="18">
        <f t="shared" si="350"/>
        <v>0</v>
      </c>
      <c r="DC1034" s="18">
        <f t="shared" si="350"/>
        <v>0</v>
      </c>
      <c r="DD1034" s="18">
        <f t="shared" si="350"/>
        <v>0</v>
      </c>
      <c r="DE1034" s="18">
        <f t="shared" si="350"/>
        <v>0</v>
      </c>
      <c r="DF1034" s="18">
        <f t="shared" si="350"/>
        <v>0</v>
      </c>
      <c r="DG1034" s="18">
        <f t="shared" si="350"/>
        <v>76907</v>
      </c>
      <c r="DH1034" s="18">
        <f t="shared" si="350"/>
        <v>0</v>
      </c>
      <c r="DI1034" s="18">
        <f>CM1034+CX1034</f>
        <v>76907</v>
      </c>
      <c r="DJ1034" s="45"/>
      <c r="DK1034" s="38"/>
      <c r="DL1034" s="38"/>
      <c r="DM1034" s="38"/>
      <c r="DN1034" s="18"/>
      <c r="DO1034" s="18"/>
      <c r="DP1034" s="18"/>
      <c r="DQ1034" s="18"/>
      <c r="DR1034" s="18"/>
      <c r="DS1034" s="38"/>
      <c r="DT1034" s="18"/>
      <c r="DU1034" s="18"/>
      <c r="DV1034" s="62">
        <f t="shared" si="351"/>
        <v>0</v>
      </c>
      <c r="DW1034" s="74"/>
      <c r="DX1034" s="45"/>
      <c r="DY1034" s="45"/>
      <c r="DZ1034" s="45"/>
      <c r="EA1034" s="45"/>
      <c r="EB1034" s="45"/>
      <c r="EC1034" s="45"/>
      <c r="ED1034" s="45"/>
      <c r="EE1034" s="45">
        <v>3103</v>
      </c>
      <c r="EF1034" s="45"/>
      <c r="EG1034" s="45"/>
      <c r="EH1034" s="45"/>
      <c r="EI1034" s="74">
        <f t="shared" si="352"/>
        <v>3103</v>
      </c>
      <c r="EJ1034" s="45">
        <f t="shared" si="353"/>
        <v>0</v>
      </c>
      <c r="EK1034" s="45">
        <f t="shared" si="353"/>
        <v>0</v>
      </c>
      <c r="EL1034" s="45">
        <f t="shared" si="354"/>
        <v>0</v>
      </c>
      <c r="EM1034" s="45">
        <f t="shared" si="354"/>
        <v>0</v>
      </c>
      <c r="EN1034" s="45">
        <f t="shared" si="354"/>
        <v>0</v>
      </c>
      <c r="EO1034" s="45">
        <f t="shared" si="354"/>
        <v>0</v>
      </c>
      <c r="EP1034" s="45">
        <f t="shared" si="354"/>
        <v>0</v>
      </c>
      <c r="EQ1034" s="45">
        <f t="shared" si="354"/>
        <v>3103</v>
      </c>
      <c r="ER1034" s="45">
        <f t="shared" si="354"/>
        <v>0</v>
      </c>
      <c r="ES1034" s="45">
        <f t="shared" si="354"/>
        <v>0</v>
      </c>
      <c r="ET1034" s="45">
        <f>DV1034+EI1034</f>
        <v>3103</v>
      </c>
      <c r="EU1034" s="38">
        <v>0.49199999999999999</v>
      </c>
      <c r="FG1034" s="18">
        <v>9328</v>
      </c>
      <c r="FJ1034" s="18">
        <f t="shared" si="355"/>
        <v>9328</v>
      </c>
      <c r="FT1034" s="45">
        <f t="shared" si="356"/>
        <v>0</v>
      </c>
      <c r="FU1034" s="45">
        <f t="shared" si="357"/>
        <v>0</v>
      </c>
      <c r="FV1034" s="45">
        <f t="shared" si="357"/>
        <v>0</v>
      </c>
      <c r="FW1034" s="45">
        <f t="shared" si="357"/>
        <v>0</v>
      </c>
      <c r="FX1034" s="45">
        <f t="shared" si="357"/>
        <v>0</v>
      </c>
      <c r="FY1034" s="45">
        <f t="shared" si="357"/>
        <v>0</v>
      </c>
      <c r="FZ1034" s="45">
        <f t="shared" si="357"/>
        <v>0</v>
      </c>
      <c r="GA1034" s="45">
        <f t="shared" si="357"/>
        <v>9328</v>
      </c>
      <c r="GB1034" s="45">
        <f t="shared" si="357"/>
        <v>0</v>
      </c>
      <c r="GC1034" s="45">
        <f t="shared" si="357"/>
        <v>0</v>
      </c>
      <c r="GD1034" s="45">
        <f t="shared" si="357"/>
        <v>9328</v>
      </c>
      <c r="GE1034" s="45"/>
      <c r="GF1034" s="45"/>
      <c r="GG1034" s="38"/>
      <c r="GH1034" s="45"/>
      <c r="GI1034" s="45"/>
      <c r="GJ1034" s="45"/>
      <c r="GK1034" s="45"/>
      <c r="GL1034" s="45"/>
      <c r="GM1034" s="45">
        <v>41627</v>
      </c>
      <c r="GO1034" s="39">
        <f t="shared" si="358"/>
        <v>41627</v>
      </c>
      <c r="GP1034" s="39">
        <f t="shared" si="359"/>
        <v>66106</v>
      </c>
      <c r="GQ1034" s="39">
        <f t="shared" si="360"/>
        <v>102087</v>
      </c>
      <c r="GR1034" s="39">
        <f t="shared" si="361"/>
        <v>209820</v>
      </c>
      <c r="GS1034" t="s">
        <v>420</v>
      </c>
      <c r="GU1034" t="s">
        <v>937</v>
      </c>
      <c r="GV1034" t="s">
        <v>766</v>
      </c>
      <c r="GW1034" t="s">
        <v>410</v>
      </c>
      <c r="HC1034">
        <v>631</v>
      </c>
      <c r="HD1034">
        <v>5540</v>
      </c>
      <c r="HE1034">
        <v>236382</v>
      </c>
      <c r="HF1034">
        <v>131</v>
      </c>
      <c r="HG1034">
        <v>0</v>
      </c>
      <c r="HH1034">
        <v>73822</v>
      </c>
      <c r="HI1034" s="18"/>
      <c r="HJ1034">
        <v>0</v>
      </c>
      <c r="HK1034" s="18">
        <v>0</v>
      </c>
      <c r="HL1034">
        <v>631</v>
      </c>
      <c r="HO1034">
        <v>50</v>
      </c>
      <c r="HP1034">
        <v>50</v>
      </c>
      <c r="HQ1034">
        <v>0</v>
      </c>
      <c r="HR1034">
        <v>9</v>
      </c>
      <c r="HS1034" t="s">
        <v>766</v>
      </c>
      <c r="HU1034">
        <v>6</v>
      </c>
      <c r="IA1034">
        <v>7</v>
      </c>
      <c r="IF1034" s="63">
        <v>7</v>
      </c>
      <c r="II1034" s="35">
        <f t="shared" si="344"/>
        <v>0</v>
      </c>
      <c r="IK1034">
        <f>IC1034+IH1034</f>
        <v>0</v>
      </c>
      <c r="IL1034">
        <v>7</v>
      </c>
      <c r="IM1034" s="18">
        <v>8284</v>
      </c>
      <c r="IN1034" s="39" t="s">
        <v>411</v>
      </c>
      <c r="IO1034" s="62">
        <v>11695</v>
      </c>
      <c r="IP1034" s="18">
        <v>18238</v>
      </c>
      <c r="IQ1034" s="18">
        <v>13270</v>
      </c>
      <c r="IR1034" s="18">
        <v>619</v>
      </c>
      <c r="IS1034" s="18">
        <v>156</v>
      </c>
      <c r="IX1034" s="18">
        <v>43977</v>
      </c>
      <c r="IY1034" s="18">
        <v>29</v>
      </c>
      <c r="IZ1034" s="18">
        <v>25</v>
      </c>
      <c r="JB1034" s="18">
        <v>47</v>
      </c>
      <c r="JC1034" s="18">
        <v>364</v>
      </c>
      <c r="JD1034" s="18">
        <v>139</v>
      </c>
      <c r="JE1034" s="18" t="s">
        <v>768</v>
      </c>
      <c r="JF1034" s="18" t="s">
        <v>1319</v>
      </c>
      <c r="JG1034" s="18" t="s">
        <v>1320</v>
      </c>
      <c r="JH1034" s="18" t="s">
        <v>1321</v>
      </c>
      <c r="JP1034" s="18" t="s">
        <v>766</v>
      </c>
      <c r="JR1034" s="18">
        <v>6038</v>
      </c>
      <c r="JU1034" s="18">
        <v>364</v>
      </c>
      <c r="KF1034" s="18">
        <v>2</v>
      </c>
      <c r="KG1034" s="18">
        <v>5</v>
      </c>
      <c r="KH1034" s="18">
        <v>73</v>
      </c>
      <c r="KI1034" s="18">
        <v>59.5</v>
      </c>
      <c r="KJ1034" s="18">
        <v>41</v>
      </c>
      <c r="KK1034" s="18">
        <v>41</v>
      </c>
      <c r="KL1034" s="18">
        <v>190</v>
      </c>
      <c r="KM1034" s="18">
        <v>0</v>
      </c>
      <c r="ME1034" s="18" t="s">
        <v>766</v>
      </c>
      <c r="MJ1034" s="18" t="s">
        <v>768</v>
      </c>
      <c r="MK1034" s="18" t="s">
        <v>766</v>
      </c>
      <c r="MO1034" s="18">
        <v>190</v>
      </c>
      <c r="MP1034" s="18">
        <v>0</v>
      </c>
      <c r="MQ1034" s="18" t="s">
        <v>766</v>
      </c>
      <c r="MS1034" s="18">
        <v>509846</v>
      </c>
      <c r="MU1034" s="18">
        <v>5</v>
      </c>
      <c r="NL1034" s="18" t="s">
        <v>768</v>
      </c>
      <c r="NM1034" s="18" t="s">
        <v>1153</v>
      </c>
      <c r="NX1034" s="18" t="e">
        <f t="shared" si="362"/>
        <v>#DIV/0!</v>
      </c>
      <c r="NY1034" t="str">
        <f t="shared" si="345"/>
        <v>Larger</v>
      </c>
      <c r="NZ1034" t="str">
        <f t="shared" si="346"/>
        <v>Medium</v>
      </c>
    </row>
    <row r="1035" spans="1:390" ht="16">
      <c r="A1035" t="s">
        <v>440</v>
      </c>
      <c r="B1035" t="s">
        <v>544</v>
      </c>
      <c r="C1035" s="32" t="s">
        <v>545</v>
      </c>
      <c r="D1035" s="1" t="s">
        <v>404</v>
      </c>
      <c r="E1035" s="8">
        <v>20140</v>
      </c>
      <c r="F1035" s="14" t="s">
        <v>1148</v>
      </c>
      <c r="G1035" s="44">
        <v>9997.3156190476602</v>
      </c>
      <c r="H1035" s="62">
        <v>24304</v>
      </c>
      <c r="I1035" s="100"/>
      <c r="J1035" s="63">
        <v>86</v>
      </c>
      <c r="K1035" s="63">
        <v>6</v>
      </c>
      <c r="R1035" s="63">
        <v>32</v>
      </c>
      <c r="U1035" s="63">
        <v>170</v>
      </c>
      <c r="V1035" s="63">
        <v>290</v>
      </c>
      <c r="AC1035" s="93">
        <v>0</v>
      </c>
      <c r="AL1035" s="93">
        <v>28134</v>
      </c>
      <c r="AN1035" s="100"/>
      <c r="AO1035" s="59">
        <f>IF(SUM(AC1035:AM1035)&gt;0,SUM(AC1035:AM1035),)</f>
        <v>28134</v>
      </c>
      <c r="AP1035" s="100"/>
      <c r="AQ1035" s="100"/>
      <c r="AR1035" s="100"/>
      <c r="AS1035" s="100"/>
      <c r="AT1035" s="100"/>
      <c r="AU1035" s="100"/>
      <c r="AV1035" s="100"/>
      <c r="AW1035" s="100"/>
      <c r="AX1035" s="100"/>
      <c r="AY1035" s="100">
        <v>8000</v>
      </c>
      <c r="AZ1035" s="100"/>
      <c r="BA1035" s="100"/>
      <c r="BB1035" s="100">
        <f>SUM(AP1035:AZ1035)</f>
        <v>8000</v>
      </c>
      <c r="BC1035" s="100"/>
      <c r="BD1035" s="100"/>
      <c r="BE1035" s="100"/>
      <c r="BF1035" s="100"/>
      <c r="BG1035" s="100"/>
      <c r="BH1035" s="100"/>
      <c r="BI1035" s="100"/>
      <c r="BJ1035" s="100"/>
      <c r="BK1035" s="100"/>
      <c r="BL1035" s="100"/>
      <c r="BM1035" s="100">
        <v>5500</v>
      </c>
      <c r="BN1035" s="100"/>
      <c r="BO1035" s="100">
        <f t="shared" si="347"/>
        <v>5500</v>
      </c>
      <c r="BP1035" s="62"/>
      <c r="BQ1035" s="62"/>
      <c r="BR1035" s="62"/>
      <c r="BS1035" s="62"/>
      <c r="BT1035" s="62"/>
      <c r="BU1035" s="62"/>
      <c r="BV1035" s="62"/>
      <c r="BW1035" s="18"/>
      <c r="BX1035" s="18"/>
      <c r="BY1035" s="18"/>
      <c r="BZ1035" s="18">
        <f t="shared" si="348"/>
        <v>0</v>
      </c>
      <c r="CA1035" s="38"/>
      <c r="CB1035" s="38"/>
      <c r="CC1035" s="18"/>
      <c r="CD1035" s="38"/>
      <c r="CE1035" s="38"/>
      <c r="CF1035" s="38"/>
      <c r="CG1035" s="38"/>
      <c r="CH1035" s="38"/>
      <c r="CI1035" s="38"/>
      <c r="CJ1035" s="38">
        <v>70256</v>
      </c>
      <c r="CK1035" s="38">
        <v>15387.7</v>
      </c>
      <c r="CL1035" s="38"/>
      <c r="CM1035" s="38">
        <f>SUM(CA1035:CK1035)</f>
        <v>85643.7</v>
      </c>
      <c r="CN1035" s="38"/>
      <c r="CO1035" s="18"/>
      <c r="CP1035" s="18"/>
      <c r="CQ1035" s="45"/>
      <c r="CR1035" s="45"/>
      <c r="CS1035" s="38"/>
      <c r="CT1035" s="18"/>
      <c r="CU1035" s="38"/>
      <c r="CV1035" s="45"/>
      <c r="CW1035" s="18"/>
      <c r="CX1035" s="18">
        <f t="shared" si="349"/>
        <v>0</v>
      </c>
      <c r="CY1035" s="18">
        <f>CA1035+CN1035</f>
        <v>0</v>
      </c>
      <c r="CZ1035" s="18">
        <f t="shared" si="350"/>
        <v>0</v>
      </c>
      <c r="DA1035" s="18">
        <f t="shared" si="350"/>
        <v>0</v>
      </c>
      <c r="DB1035" s="18">
        <f t="shared" si="350"/>
        <v>0</v>
      </c>
      <c r="DC1035" s="18">
        <f t="shared" si="350"/>
        <v>0</v>
      </c>
      <c r="DD1035" s="18">
        <f t="shared" si="350"/>
        <v>0</v>
      </c>
      <c r="DE1035" s="18">
        <f t="shared" si="350"/>
        <v>0</v>
      </c>
      <c r="DF1035" s="18">
        <f t="shared" si="350"/>
        <v>0</v>
      </c>
      <c r="DG1035" s="18">
        <f t="shared" si="350"/>
        <v>70256</v>
      </c>
      <c r="DH1035" s="18">
        <f t="shared" si="350"/>
        <v>15387.7</v>
      </c>
      <c r="DI1035" s="18">
        <f>CM1035+CX1035</f>
        <v>85643.7</v>
      </c>
      <c r="DJ1035" s="45"/>
      <c r="DK1035" s="38"/>
      <c r="DL1035" s="38"/>
      <c r="DM1035" s="38"/>
      <c r="DN1035" s="18"/>
      <c r="DO1035" s="18"/>
      <c r="DP1035" s="18"/>
      <c r="DQ1035" s="18"/>
      <c r="DR1035" s="18"/>
      <c r="DS1035" s="38"/>
      <c r="DT1035" s="18"/>
      <c r="DU1035" s="18"/>
      <c r="DV1035" s="62">
        <f t="shared" si="351"/>
        <v>0</v>
      </c>
      <c r="DW1035" s="74"/>
      <c r="DX1035" s="45"/>
      <c r="DY1035" s="45"/>
      <c r="DZ1035" s="45"/>
      <c r="EA1035" s="45"/>
      <c r="EB1035" s="45"/>
      <c r="EC1035" s="45"/>
      <c r="ED1035" s="45"/>
      <c r="EE1035" s="45">
        <v>500</v>
      </c>
      <c r="EF1035" s="45"/>
      <c r="EG1035" s="45"/>
      <c r="EH1035" s="45"/>
      <c r="EI1035" s="74">
        <f t="shared" si="352"/>
        <v>500</v>
      </c>
      <c r="EJ1035" s="45">
        <f t="shared" si="353"/>
        <v>0</v>
      </c>
      <c r="EK1035" s="45">
        <f t="shared" si="353"/>
        <v>0</v>
      </c>
      <c r="EL1035" s="45">
        <f t="shared" si="354"/>
        <v>0</v>
      </c>
      <c r="EM1035" s="45">
        <f t="shared" si="354"/>
        <v>0</v>
      </c>
      <c r="EN1035" s="45">
        <f t="shared" si="354"/>
        <v>0</v>
      </c>
      <c r="EO1035" s="45">
        <f t="shared" si="354"/>
        <v>0</v>
      </c>
      <c r="EP1035" s="45">
        <f t="shared" si="354"/>
        <v>0</v>
      </c>
      <c r="EQ1035" s="45">
        <f t="shared" si="354"/>
        <v>500</v>
      </c>
      <c r="ER1035" s="45">
        <f t="shared" si="354"/>
        <v>0</v>
      </c>
      <c r="ES1035" s="45">
        <f t="shared" si="354"/>
        <v>0</v>
      </c>
      <c r="ET1035" s="45">
        <f>DV1035+EI1035</f>
        <v>500</v>
      </c>
      <c r="EU1035" s="38">
        <v>0.62</v>
      </c>
      <c r="FG1035" s="18">
        <v>5500</v>
      </c>
      <c r="FJ1035" s="18">
        <f t="shared" si="355"/>
        <v>5500</v>
      </c>
      <c r="FT1035" s="45">
        <f t="shared" si="356"/>
        <v>0</v>
      </c>
      <c r="FU1035" s="45">
        <f t="shared" si="357"/>
        <v>0</v>
      </c>
      <c r="FV1035" s="45">
        <f t="shared" si="357"/>
        <v>0</v>
      </c>
      <c r="FW1035" s="45">
        <f t="shared" si="357"/>
        <v>0</v>
      </c>
      <c r="FX1035" s="45">
        <f t="shared" si="357"/>
        <v>0</v>
      </c>
      <c r="FY1035" s="45">
        <f t="shared" si="357"/>
        <v>0</v>
      </c>
      <c r="FZ1035" s="45">
        <f t="shared" si="357"/>
        <v>0</v>
      </c>
      <c r="GA1035" s="45">
        <f t="shared" si="357"/>
        <v>5500</v>
      </c>
      <c r="GB1035" s="45">
        <f t="shared" si="357"/>
        <v>0</v>
      </c>
      <c r="GC1035" s="45">
        <f t="shared" si="357"/>
        <v>0</v>
      </c>
      <c r="GD1035" s="45">
        <f t="shared" si="357"/>
        <v>5500</v>
      </c>
      <c r="GE1035" s="45"/>
      <c r="GF1035" s="45"/>
      <c r="GG1035" s="38"/>
      <c r="GH1035" s="45"/>
      <c r="GI1035" s="45"/>
      <c r="GJ1035" s="45"/>
      <c r="GK1035" s="45"/>
      <c r="GL1035" s="45"/>
      <c r="GM1035" s="45"/>
      <c r="GO1035" s="39">
        <f t="shared" si="358"/>
        <v>0</v>
      </c>
      <c r="GP1035" s="39">
        <f t="shared" si="359"/>
        <v>33634</v>
      </c>
      <c r="GQ1035" s="39">
        <f t="shared" si="360"/>
        <v>99643.7</v>
      </c>
      <c r="GR1035" s="39">
        <f t="shared" si="361"/>
        <v>133277.70000000001</v>
      </c>
      <c r="GS1035" t="s">
        <v>420</v>
      </c>
      <c r="GU1035" t="s">
        <v>397</v>
      </c>
      <c r="GV1035" t="s">
        <v>766</v>
      </c>
      <c r="GW1035" t="s">
        <v>410</v>
      </c>
      <c r="HC1035">
        <v>781</v>
      </c>
      <c r="HD1035">
        <v>326</v>
      </c>
      <c r="HF1035">
        <v>52</v>
      </c>
      <c r="HG1035">
        <v>0</v>
      </c>
      <c r="HH1035">
        <v>53157</v>
      </c>
      <c r="HI1035" s="18"/>
      <c r="HJ1035">
        <v>15</v>
      </c>
      <c r="HK1035" s="18">
        <v>0</v>
      </c>
      <c r="HL1035">
        <v>812</v>
      </c>
      <c r="HO1035">
        <v>130</v>
      </c>
      <c r="HP1035">
        <v>146</v>
      </c>
      <c r="HQ1035">
        <v>4</v>
      </c>
      <c r="HR1035">
        <v>15</v>
      </c>
      <c r="HS1035" t="s">
        <v>766</v>
      </c>
      <c r="HU1035">
        <v>2</v>
      </c>
      <c r="IA1035">
        <v>6</v>
      </c>
      <c r="IF1035" s="63" t="s">
        <v>1322</v>
      </c>
      <c r="IG1035">
        <v>0.94</v>
      </c>
      <c r="II1035" s="35">
        <f t="shared" si="344"/>
        <v>0.94</v>
      </c>
      <c r="IK1035">
        <f>IC1035+IH1035</f>
        <v>0</v>
      </c>
      <c r="IL1035">
        <v>0</v>
      </c>
      <c r="IM1035" s="18">
        <v>1583</v>
      </c>
      <c r="IN1035" s="39" t="s">
        <v>411</v>
      </c>
      <c r="IO1035" s="62">
        <v>5985</v>
      </c>
      <c r="IP1035" s="18">
        <v>14466</v>
      </c>
      <c r="IQ1035" s="18">
        <v>1688</v>
      </c>
      <c r="IS1035" s="18">
        <v>1016</v>
      </c>
      <c r="IX1035" s="18">
        <v>23155</v>
      </c>
      <c r="IY1035" s="18">
        <v>0</v>
      </c>
      <c r="IZ1035" s="18">
        <v>134</v>
      </c>
      <c r="JB1035" s="18">
        <v>0</v>
      </c>
      <c r="JC1035" s="18">
        <v>0</v>
      </c>
      <c r="JD1035" s="18">
        <v>0</v>
      </c>
      <c r="JE1035" s="18" t="s">
        <v>768</v>
      </c>
      <c r="JF1035" s="18" t="s">
        <v>1323</v>
      </c>
      <c r="JP1035" s="18" t="s">
        <v>766</v>
      </c>
      <c r="JR1035" s="18">
        <v>3840</v>
      </c>
      <c r="JU1035" s="18">
        <v>128</v>
      </c>
      <c r="KF1035" s="18">
        <v>1</v>
      </c>
      <c r="KG1035" s="18">
        <v>1</v>
      </c>
      <c r="KH1035" s="18">
        <v>9</v>
      </c>
      <c r="KI1035" s="18">
        <v>57</v>
      </c>
      <c r="KJ1035" s="18">
        <v>30</v>
      </c>
      <c r="KK1035" s="18">
        <v>30</v>
      </c>
      <c r="KL1035" s="18">
        <v>0</v>
      </c>
      <c r="KM1035" s="18">
        <v>0</v>
      </c>
      <c r="ME1035" s="18" t="s">
        <v>766</v>
      </c>
      <c r="MJ1035" s="18" t="s">
        <v>768</v>
      </c>
      <c r="MK1035" s="18" t="s">
        <v>766</v>
      </c>
      <c r="MO1035" s="18">
        <v>0</v>
      </c>
      <c r="MP1035" s="18">
        <v>0</v>
      </c>
      <c r="MQ1035" s="18" t="s">
        <v>766</v>
      </c>
      <c r="MS1035" s="18">
        <v>169645</v>
      </c>
      <c r="MU1035" s="18">
        <v>0</v>
      </c>
      <c r="NL1035" s="18" t="s">
        <v>766</v>
      </c>
      <c r="NX1035" s="18">
        <f t="shared" si="362"/>
        <v>10635.442147923044</v>
      </c>
      <c r="NY1035" t="str">
        <f t="shared" si="345"/>
        <v>Mid-range</v>
      </c>
      <c r="NZ1035" t="str">
        <f t="shared" si="346"/>
        <v>Small</v>
      </c>
    </row>
    <row r="1036" spans="1:390" ht="16">
      <c r="A1036" t="s">
        <v>521</v>
      </c>
      <c r="B1036" t="s">
        <v>729</v>
      </c>
      <c r="C1036" s="32" t="s">
        <v>730</v>
      </c>
      <c r="D1036" s="1" t="s">
        <v>404</v>
      </c>
      <c r="E1036" s="8">
        <v>20140</v>
      </c>
      <c r="F1036" s="14" t="s">
        <v>1148</v>
      </c>
      <c r="G1036" s="44">
        <v>14539.118476190613</v>
      </c>
      <c r="H1036" s="62">
        <v>91465</v>
      </c>
      <c r="I1036" s="100"/>
      <c r="J1036" s="63">
        <v>247</v>
      </c>
      <c r="K1036" s="63">
        <v>14</v>
      </c>
      <c r="R1036" s="63">
        <v>40</v>
      </c>
      <c r="U1036" s="63">
        <v>56</v>
      </c>
      <c r="V1036" s="63">
        <v>930</v>
      </c>
      <c r="AC1036" s="93">
        <v>0</v>
      </c>
      <c r="AL1036" s="93">
        <v>49633.919999999998</v>
      </c>
      <c r="AN1036" s="100"/>
      <c r="AO1036" s="59">
        <f>IF(SUM(AC1036:AM1036)&gt;0,SUM(AC1036:AM1036),)</f>
        <v>49633.919999999998</v>
      </c>
      <c r="AP1036" s="100">
        <v>15901.32</v>
      </c>
      <c r="AQ1036" s="100"/>
      <c r="AR1036" s="100"/>
      <c r="AS1036" s="100"/>
      <c r="AT1036" s="100"/>
      <c r="AU1036" s="100"/>
      <c r="AV1036" s="100"/>
      <c r="AW1036" s="100"/>
      <c r="AX1036" s="100"/>
      <c r="AY1036" s="100">
        <v>34037.699999999997</v>
      </c>
      <c r="AZ1036" s="100"/>
      <c r="BA1036" s="100"/>
      <c r="BB1036" s="100">
        <f>SUM(AP1036:AZ1036)</f>
        <v>49939.02</v>
      </c>
      <c r="BC1036" s="100"/>
      <c r="BD1036" s="100"/>
      <c r="BE1036" s="100"/>
      <c r="BF1036" s="100"/>
      <c r="BG1036" s="100"/>
      <c r="BH1036" s="100"/>
      <c r="BI1036" s="100"/>
      <c r="BJ1036" s="100"/>
      <c r="BK1036" s="100"/>
      <c r="BL1036" s="100">
        <v>18193.560000000001</v>
      </c>
      <c r="BM1036" s="100"/>
      <c r="BN1036" s="100"/>
      <c r="BO1036" s="100">
        <f t="shared" si="347"/>
        <v>18193.560000000001</v>
      </c>
      <c r="BP1036" s="62">
        <v>0</v>
      </c>
      <c r="BQ1036" s="62"/>
      <c r="BR1036" s="62"/>
      <c r="BS1036" s="62"/>
      <c r="BT1036" s="62"/>
      <c r="BU1036" s="62"/>
      <c r="BV1036" s="62"/>
      <c r="BW1036" s="18"/>
      <c r="BX1036" s="18">
        <v>0</v>
      </c>
      <c r="BY1036" s="18"/>
      <c r="BZ1036" s="18">
        <f t="shared" si="348"/>
        <v>0</v>
      </c>
      <c r="CA1036" s="38">
        <v>811</v>
      </c>
      <c r="CB1036" s="38"/>
      <c r="CC1036" s="18"/>
      <c r="CD1036" s="38"/>
      <c r="CE1036" s="38"/>
      <c r="CF1036" s="38"/>
      <c r="CG1036" s="38"/>
      <c r="CH1036" s="38"/>
      <c r="CI1036" s="38"/>
      <c r="CJ1036" s="38">
        <v>62691.75</v>
      </c>
      <c r="CK1036" s="38"/>
      <c r="CL1036" s="38"/>
      <c r="CM1036" s="38">
        <f>SUM(CA1036:CK1036)</f>
        <v>63502.75</v>
      </c>
      <c r="CN1036" s="38"/>
      <c r="CO1036" s="18"/>
      <c r="CP1036" s="18"/>
      <c r="CQ1036" s="45"/>
      <c r="CR1036" s="45"/>
      <c r="CS1036" s="38"/>
      <c r="CT1036" s="18"/>
      <c r="CU1036" s="38"/>
      <c r="CV1036" s="38" t="s">
        <v>1324</v>
      </c>
      <c r="CW1036" s="18"/>
      <c r="CX1036" s="18">
        <f t="shared" si="349"/>
        <v>0</v>
      </c>
      <c r="CY1036" s="18">
        <f>CA1036+CN1036</f>
        <v>811</v>
      </c>
      <c r="CZ1036" s="18">
        <f t="shared" si="350"/>
        <v>0</v>
      </c>
      <c r="DA1036" s="18">
        <f t="shared" si="350"/>
        <v>0</v>
      </c>
      <c r="DB1036" s="18">
        <f t="shared" si="350"/>
        <v>0</v>
      </c>
      <c r="DC1036" s="18">
        <f t="shared" si="350"/>
        <v>0</v>
      </c>
      <c r="DD1036" s="18">
        <f t="shared" si="350"/>
        <v>0</v>
      </c>
      <c r="DE1036" s="18">
        <f t="shared" si="350"/>
        <v>0</v>
      </c>
      <c r="DF1036" s="18">
        <f t="shared" si="350"/>
        <v>0</v>
      </c>
      <c r="DG1036" s="18" t="e">
        <f t="shared" si="350"/>
        <v>#VALUE!</v>
      </c>
      <c r="DH1036" s="18">
        <f t="shared" si="350"/>
        <v>0</v>
      </c>
      <c r="DI1036" s="18">
        <f>CM1036+CX1036</f>
        <v>63502.75</v>
      </c>
      <c r="DJ1036" s="45">
        <v>0</v>
      </c>
      <c r="DK1036" s="38"/>
      <c r="DL1036" s="38"/>
      <c r="DM1036" s="38"/>
      <c r="DN1036" s="18"/>
      <c r="DO1036" s="18"/>
      <c r="DP1036" s="18"/>
      <c r="DQ1036" s="18"/>
      <c r="DR1036" s="18"/>
      <c r="DS1036" s="38"/>
      <c r="DT1036" s="18"/>
      <c r="DU1036" s="18"/>
      <c r="DV1036" s="62">
        <f t="shared" si="351"/>
        <v>0</v>
      </c>
      <c r="DW1036" s="74"/>
      <c r="DX1036" s="45"/>
      <c r="DY1036" s="45"/>
      <c r="DZ1036" s="45"/>
      <c r="EA1036" s="45"/>
      <c r="EB1036" s="45"/>
      <c r="EC1036" s="45"/>
      <c r="ED1036" s="45"/>
      <c r="EE1036" s="45"/>
      <c r="EF1036" s="45"/>
      <c r="EG1036" s="45">
        <v>3182.22</v>
      </c>
      <c r="EH1036" s="45"/>
      <c r="EI1036" s="74">
        <f t="shared" si="352"/>
        <v>3182.22</v>
      </c>
      <c r="EJ1036" s="45">
        <f t="shared" si="353"/>
        <v>0</v>
      </c>
      <c r="EK1036" s="45">
        <f t="shared" si="353"/>
        <v>0</v>
      </c>
      <c r="EL1036" s="45">
        <f t="shared" si="354"/>
        <v>0</v>
      </c>
      <c r="EM1036" s="45">
        <f t="shared" si="354"/>
        <v>0</v>
      </c>
      <c r="EN1036" s="45">
        <f t="shared" si="354"/>
        <v>0</v>
      </c>
      <c r="EO1036" s="45">
        <f t="shared" si="354"/>
        <v>0</v>
      </c>
      <c r="EP1036" s="45">
        <f t="shared" si="354"/>
        <v>0</v>
      </c>
      <c r="EQ1036" s="45">
        <f t="shared" si="354"/>
        <v>0</v>
      </c>
      <c r="ER1036" s="45">
        <f t="shared" si="354"/>
        <v>0</v>
      </c>
      <c r="ES1036" s="45">
        <f t="shared" si="354"/>
        <v>3182.22</v>
      </c>
      <c r="ET1036" s="45">
        <f>DV1036+EI1036</f>
        <v>3182.22</v>
      </c>
      <c r="EU1036" s="38">
        <v>0.54900000000000004</v>
      </c>
      <c r="FI1036" s="18">
        <v>9358</v>
      </c>
      <c r="FJ1036" s="18">
        <f t="shared" si="355"/>
        <v>9358</v>
      </c>
      <c r="FK1036" s="18">
        <v>0</v>
      </c>
      <c r="FT1036" s="45">
        <f t="shared" si="356"/>
        <v>0</v>
      </c>
      <c r="FU1036" s="45">
        <f t="shared" si="357"/>
        <v>0</v>
      </c>
      <c r="FV1036" s="45">
        <f t="shared" si="357"/>
        <v>0</v>
      </c>
      <c r="FW1036" s="45">
        <f t="shared" si="357"/>
        <v>0</v>
      </c>
      <c r="FX1036" s="45">
        <f t="shared" si="357"/>
        <v>0</v>
      </c>
      <c r="FY1036" s="45">
        <f t="shared" si="357"/>
        <v>0</v>
      </c>
      <c r="FZ1036" s="45">
        <f t="shared" si="357"/>
        <v>0</v>
      </c>
      <c r="GA1036" s="45">
        <f t="shared" si="357"/>
        <v>0</v>
      </c>
      <c r="GB1036" s="45">
        <f t="shared" si="357"/>
        <v>0</v>
      </c>
      <c r="GC1036" s="45">
        <f t="shared" si="357"/>
        <v>9358</v>
      </c>
      <c r="GD1036" s="45">
        <f t="shared" si="357"/>
        <v>9358</v>
      </c>
      <c r="GE1036" s="45">
        <v>0</v>
      </c>
      <c r="GF1036" s="45"/>
      <c r="GG1036" s="38"/>
      <c r="GH1036" s="45"/>
      <c r="GI1036" s="45"/>
      <c r="GJ1036" s="45"/>
      <c r="GK1036" s="45"/>
      <c r="GL1036" s="45"/>
      <c r="GM1036" s="45"/>
      <c r="GO1036" s="39">
        <f t="shared" si="358"/>
        <v>0</v>
      </c>
      <c r="GP1036" s="39">
        <f t="shared" si="359"/>
        <v>67827.48</v>
      </c>
      <c r="GQ1036" s="39">
        <f t="shared" si="360"/>
        <v>125981.98999999999</v>
      </c>
      <c r="GR1036" s="39">
        <f t="shared" si="361"/>
        <v>193809.46999999997</v>
      </c>
      <c r="GS1036" t="s">
        <v>420</v>
      </c>
      <c r="GU1036" t="s">
        <v>937</v>
      </c>
      <c r="GV1036" t="s">
        <v>766</v>
      </c>
      <c r="GX1036" t="s">
        <v>938</v>
      </c>
      <c r="HC1036" s="39">
        <v>2006</v>
      </c>
      <c r="HD1036" s="39">
        <v>1873</v>
      </c>
      <c r="HE1036" s="39">
        <v>40656</v>
      </c>
      <c r="HF1036">
        <v>109</v>
      </c>
      <c r="HH1036" s="39">
        <v>101028</v>
      </c>
      <c r="HI1036" s="18"/>
      <c r="HJ1036">
        <v>85</v>
      </c>
      <c r="HK1036" s="18">
        <v>1249</v>
      </c>
      <c r="HL1036" s="39">
        <v>2218</v>
      </c>
      <c r="HM1036" s="39"/>
      <c r="HN1036" s="39"/>
      <c r="HO1036">
        <v>202</v>
      </c>
      <c r="HP1036">
        <v>202</v>
      </c>
      <c r="HQ1036">
        <v>426</v>
      </c>
      <c r="HR1036">
        <v>88</v>
      </c>
      <c r="HS1036" t="s">
        <v>768</v>
      </c>
      <c r="HT1036" t="s">
        <v>1325</v>
      </c>
      <c r="HU1036">
        <v>4</v>
      </c>
      <c r="IA1036">
        <v>14</v>
      </c>
      <c r="IF1036" s="63">
        <v>5</v>
      </c>
      <c r="IG1036">
        <v>4.5999999999999996</v>
      </c>
      <c r="II1036" s="35">
        <f t="shared" si="344"/>
        <v>4.5999999999999996</v>
      </c>
      <c r="IJ1036">
        <v>1</v>
      </c>
      <c r="IK1036">
        <f>IC1036+IH1036</f>
        <v>0</v>
      </c>
      <c r="IL1036">
        <v>15</v>
      </c>
      <c r="IM1036" s="18">
        <v>12392</v>
      </c>
      <c r="IN1036" s="39" t="s">
        <v>411</v>
      </c>
      <c r="IO1036" s="62">
        <v>11819</v>
      </c>
      <c r="IP1036" s="18">
        <v>18629</v>
      </c>
      <c r="IQ1036" s="18">
        <v>6529</v>
      </c>
      <c r="IR1036" s="18">
        <v>1094</v>
      </c>
      <c r="IS1036" s="18">
        <v>8388</v>
      </c>
      <c r="IX1036" s="18">
        <v>46459</v>
      </c>
      <c r="IY1036" s="18">
        <v>17</v>
      </c>
      <c r="IZ1036" s="18">
        <v>99</v>
      </c>
      <c r="JB1036" s="18">
        <v>114</v>
      </c>
      <c r="JC1036" s="18">
        <v>290</v>
      </c>
      <c r="JD1036" s="18">
        <v>252</v>
      </c>
      <c r="JE1036" s="18" t="s">
        <v>768</v>
      </c>
      <c r="JF1036" s="18" t="s">
        <v>998</v>
      </c>
      <c r="JG1036" s="18" t="s">
        <v>962</v>
      </c>
      <c r="JH1036" s="18" t="s">
        <v>1326</v>
      </c>
      <c r="JI1036" s="18" t="s">
        <v>1290</v>
      </c>
      <c r="JJ1036" s="18" t="s">
        <v>1327</v>
      </c>
      <c r="JK1036" s="18" t="s">
        <v>1328</v>
      </c>
      <c r="JP1036" s="18" t="s">
        <v>768</v>
      </c>
      <c r="JQ1036" s="18" t="s">
        <v>1050</v>
      </c>
      <c r="JR1036" s="18">
        <v>3135</v>
      </c>
      <c r="JU1036" s="18">
        <v>138</v>
      </c>
      <c r="KF1036" s="18">
        <v>0</v>
      </c>
      <c r="KG1036" s="18">
        <v>0</v>
      </c>
      <c r="KH1036" s="18">
        <v>0</v>
      </c>
      <c r="KI1036" s="18">
        <v>70</v>
      </c>
      <c r="KJ1036" s="18">
        <v>50</v>
      </c>
      <c r="KK1036" s="18">
        <v>0</v>
      </c>
      <c r="KL1036" s="18">
        <v>0</v>
      </c>
      <c r="KM1036" s="18">
        <v>0</v>
      </c>
      <c r="ME1036" s="18" t="s">
        <v>768</v>
      </c>
      <c r="MJ1036" s="18" t="s">
        <v>766</v>
      </c>
      <c r="MK1036" s="18" t="s">
        <v>768</v>
      </c>
      <c r="MO1036" s="18">
        <v>0</v>
      </c>
      <c r="MP1036" s="18">
        <v>0</v>
      </c>
      <c r="MQ1036" s="18" t="s">
        <v>768</v>
      </c>
      <c r="MR1036" s="18">
        <v>3</v>
      </c>
      <c r="MS1036" s="18">
        <v>621928</v>
      </c>
      <c r="MU1036" s="18">
        <v>0</v>
      </c>
      <c r="NL1036" s="18" t="s">
        <v>766</v>
      </c>
      <c r="NX1036" s="18">
        <f t="shared" si="362"/>
        <v>3160.6779296066552</v>
      </c>
      <c r="NY1036" t="str">
        <f t="shared" si="345"/>
        <v>Larger</v>
      </c>
      <c r="NZ1036" t="str">
        <f t="shared" si="346"/>
        <v>Medium</v>
      </c>
    </row>
    <row r="1037" spans="1:390">
      <c r="A1037" t="s">
        <v>443</v>
      </c>
      <c r="B1037" t="s">
        <v>444</v>
      </c>
      <c r="C1037" t="s">
        <v>445</v>
      </c>
      <c r="D1037" t="s">
        <v>404</v>
      </c>
      <c r="E1037">
        <v>20150</v>
      </c>
      <c r="F1037" t="s">
        <v>1329</v>
      </c>
      <c r="G1037">
        <v>3911.57</v>
      </c>
      <c r="H1037" s="62">
        <v>23289</v>
      </c>
      <c r="I1037" s="76"/>
      <c r="J1037" s="63">
        <v>12</v>
      </c>
      <c r="K1037" s="63">
        <v>4</v>
      </c>
      <c r="R1037" s="63">
        <v>30</v>
      </c>
      <c r="U1037" s="63">
        <v>20</v>
      </c>
      <c r="V1037" s="63">
        <v>248</v>
      </c>
      <c r="W1037" s="63"/>
      <c r="X1037" s="63"/>
      <c r="Y1037" s="63"/>
      <c r="Z1037" s="63"/>
      <c r="AA1037" s="63"/>
      <c r="AB1037" s="63"/>
      <c r="AC1037" s="93">
        <v>0</v>
      </c>
      <c r="AD1037" s="76">
        <v>37680</v>
      </c>
      <c r="AG1037" s="93">
        <v>27680</v>
      </c>
      <c r="AL1037" s="93">
        <v>10000</v>
      </c>
      <c r="AO1037" s="59">
        <f>SUM(AC1037:AM1037)</f>
        <v>75360</v>
      </c>
      <c r="BC1037" s="63">
        <v>0</v>
      </c>
      <c r="BE1037" s="76">
        <v>9023</v>
      </c>
      <c r="BL1037" s="76">
        <v>9023</v>
      </c>
      <c r="BO1037" s="63">
        <f t="shared" si="347"/>
        <v>18046</v>
      </c>
      <c r="BZ1037" s="18">
        <f t="shared" si="348"/>
        <v>0</v>
      </c>
      <c r="CA1037">
        <v>0</v>
      </c>
      <c r="CC1037">
        <v>43</v>
      </c>
      <c r="CE1037">
        <v>2</v>
      </c>
      <c r="CK1037">
        <v>41</v>
      </c>
      <c r="CM1037">
        <f t="shared" ref="CM1037:CM1100" si="363">SUM(CA1037:CL1037)</f>
        <v>86</v>
      </c>
      <c r="CN1037">
        <v>0</v>
      </c>
      <c r="CO1037" s="39">
        <v>51842</v>
      </c>
      <c r="CQ1037" s="39">
        <v>11842</v>
      </c>
      <c r="CR1037" s="39"/>
      <c r="CW1037" s="39">
        <v>40000</v>
      </c>
      <c r="CX1037" s="39">
        <f t="shared" si="349"/>
        <v>103684</v>
      </c>
      <c r="CY1037">
        <v>0</v>
      </c>
      <c r="CZ1037">
        <v>0</v>
      </c>
      <c r="DI1037">
        <f t="shared" ref="DI1037:DI1100" si="364">SUM(CY1037:DH1037)</f>
        <v>0</v>
      </c>
      <c r="DV1037" s="63">
        <f t="shared" si="351"/>
        <v>0</v>
      </c>
      <c r="DW1037" s="63">
        <v>0</v>
      </c>
      <c r="DX1037">
        <v>0</v>
      </c>
      <c r="EI1037" s="63">
        <f t="shared" si="352"/>
        <v>0</v>
      </c>
      <c r="EU1037" s="38">
        <v>0.8</v>
      </c>
      <c r="FA1037" s="18">
        <v>0</v>
      </c>
      <c r="FB1037" s="18">
        <v>0</v>
      </c>
      <c r="FJ1037" s="18">
        <f t="shared" si="355"/>
        <v>0</v>
      </c>
      <c r="FK1037" s="18">
        <v>0</v>
      </c>
      <c r="FL1037" s="18">
        <v>0</v>
      </c>
      <c r="FT1037">
        <f t="shared" si="356"/>
        <v>0</v>
      </c>
      <c r="FU1037">
        <v>0</v>
      </c>
      <c r="FV1037">
        <v>0</v>
      </c>
      <c r="GD1037">
        <f t="shared" ref="GD1037:GD1100" si="365">SUM(FU1037:GC1037)</f>
        <v>0</v>
      </c>
      <c r="GE1037">
        <v>0</v>
      </c>
      <c r="GF1037">
        <v>0</v>
      </c>
      <c r="GO1037" s="39">
        <f t="shared" si="358"/>
        <v>0</v>
      </c>
      <c r="GP1037" s="39">
        <f t="shared" si="359"/>
        <v>93406</v>
      </c>
      <c r="GQ1037" s="39">
        <f t="shared" si="360"/>
        <v>0</v>
      </c>
      <c r="GR1037" s="39">
        <f t="shared" si="361"/>
        <v>93406</v>
      </c>
      <c r="GS1037" t="s">
        <v>395</v>
      </c>
      <c r="GV1037" t="s">
        <v>768</v>
      </c>
      <c r="GX1037" t="s">
        <v>938</v>
      </c>
      <c r="HC1037">
        <v>874</v>
      </c>
      <c r="HD1037">
        <v>0</v>
      </c>
      <c r="HE1037" s="39">
        <v>32444</v>
      </c>
      <c r="HF1037">
        <v>43</v>
      </c>
      <c r="HH1037" s="39"/>
      <c r="HJ1037">
        <v>0</v>
      </c>
      <c r="HK1037">
        <v>0</v>
      </c>
      <c r="HL1037" s="39">
        <v>35038</v>
      </c>
      <c r="HM1037" s="39"/>
      <c r="HN1037" s="39"/>
      <c r="HO1037" s="39"/>
      <c r="HP1037" s="39"/>
      <c r="HS1037" t="s">
        <v>766</v>
      </c>
      <c r="HU1037">
        <v>3</v>
      </c>
      <c r="IA1037">
        <v>4</v>
      </c>
      <c r="IF1037" s="63">
        <v>0</v>
      </c>
      <c r="IG1037">
        <v>4.5999999999999996</v>
      </c>
      <c r="II1037" s="35">
        <f t="shared" si="344"/>
        <v>4.5999999999999996</v>
      </c>
      <c r="IL1037">
        <v>4</v>
      </c>
      <c r="IM1037" s="18">
        <v>4640</v>
      </c>
      <c r="IN1037" s="39" t="s">
        <v>411</v>
      </c>
      <c r="IO1037" s="62">
        <v>3414</v>
      </c>
      <c r="IP1037" s="18">
        <v>11374</v>
      </c>
      <c r="IQ1037" s="18">
        <v>3782</v>
      </c>
      <c r="IR1037" s="18">
        <v>0</v>
      </c>
      <c r="IS1037" s="18">
        <v>0</v>
      </c>
      <c r="IX1037" s="18">
        <v>18570</v>
      </c>
      <c r="IY1037" s="18">
        <v>0</v>
      </c>
      <c r="IZ1037" s="18">
        <v>0</v>
      </c>
      <c r="JB1037" s="18">
        <v>0</v>
      </c>
      <c r="JC1037" s="18">
        <v>0</v>
      </c>
      <c r="JD1037" s="18">
        <v>0</v>
      </c>
      <c r="JR1037" s="18">
        <v>1393</v>
      </c>
      <c r="JU1037" s="18">
        <v>52</v>
      </c>
      <c r="KF1037" s="18">
        <v>1</v>
      </c>
      <c r="KG1037" s="18">
        <v>4</v>
      </c>
      <c r="KH1037" s="18">
        <v>125</v>
      </c>
      <c r="KI1037" s="18">
        <v>56</v>
      </c>
      <c r="KJ1037" s="18">
        <v>32</v>
      </c>
      <c r="KK1037" s="18">
        <v>32</v>
      </c>
      <c r="KL1037" s="18">
        <v>0</v>
      </c>
      <c r="KM1037" s="18">
        <v>0</v>
      </c>
      <c r="ME1037" s="18" t="s">
        <v>766</v>
      </c>
      <c r="MJ1037" s="18" t="s">
        <v>768</v>
      </c>
      <c r="MK1037" s="18" t="s">
        <v>768</v>
      </c>
      <c r="MO1037" s="18">
        <v>0</v>
      </c>
      <c r="MP1037" s="18">
        <v>0</v>
      </c>
      <c r="MQ1037" s="18" t="s">
        <v>766</v>
      </c>
      <c r="MS1037" s="18">
        <v>255262</v>
      </c>
      <c r="NL1037" s="18" t="s">
        <v>768</v>
      </c>
      <c r="NO1037" s="18" t="s">
        <v>1149</v>
      </c>
      <c r="NX1037" s="18">
        <f t="shared" si="362"/>
        <v>850.34130434782617</v>
      </c>
      <c r="NY1037" t="str">
        <f t="shared" si="345"/>
        <v>Smaller</v>
      </c>
      <c r="NZ1037" t="str">
        <f t="shared" si="346"/>
        <v>Small</v>
      </c>
    </row>
    <row r="1038" spans="1:390">
      <c r="A1038" t="s">
        <v>598</v>
      </c>
      <c r="B1038" t="s">
        <v>655</v>
      </c>
      <c r="C1038" t="s">
        <v>656</v>
      </c>
      <c r="D1038" t="s">
        <v>404</v>
      </c>
      <c r="E1038">
        <v>20150</v>
      </c>
      <c r="F1038" t="s">
        <v>1329</v>
      </c>
      <c r="G1038">
        <v>6714.99</v>
      </c>
      <c r="H1038" s="62">
        <v>171</v>
      </c>
      <c r="J1038" s="63">
        <v>0</v>
      </c>
      <c r="K1038" s="63">
        <v>0</v>
      </c>
      <c r="R1038" s="63">
        <v>0</v>
      </c>
      <c r="U1038" s="63">
        <v>0</v>
      </c>
      <c r="V1038" s="63">
        <v>0</v>
      </c>
      <c r="W1038" s="63"/>
      <c r="X1038" s="63"/>
      <c r="Y1038" s="63"/>
      <c r="Z1038" s="63"/>
      <c r="AA1038" s="63"/>
      <c r="AB1038" s="63"/>
      <c r="AC1038" s="92" t="s">
        <v>546</v>
      </c>
      <c r="AD1038" s="76">
        <v>0</v>
      </c>
      <c r="AO1038" s="92"/>
      <c r="BZ1038" s="18">
        <f t="shared" si="348"/>
        <v>0</v>
      </c>
      <c r="CA1038">
        <v>38531.25</v>
      </c>
      <c r="CC1038">
        <v>0</v>
      </c>
      <c r="CD1038">
        <v>0</v>
      </c>
      <c r="CE1038">
        <v>0</v>
      </c>
      <c r="CG1038">
        <v>0</v>
      </c>
      <c r="CH1038">
        <v>0</v>
      </c>
      <c r="CI1038">
        <v>0</v>
      </c>
      <c r="CJ1038">
        <v>21599.55</v>
      </c>
      <c r="CK1038">
        <v>0</v>
      </c>
      <c r="CM1038">
        <f t="shared" si="363"/>
        <v>60130.8</v>
      </c>
      <c r="CN1038">
        <v>0</v>
      </c>
      <c r="CO1038">
        <v>0</v>
      </c>
      <c r="CP1038">
        <v>0</v>
      </c>
      <c r="CQ1038">
        <v>0</v>
      </c>
      <c r="CS1038">
        <v>0</v>
      </c>
      <c r="CT1038">
        <v>0</v>
      </c>
      <c r="CU1038">
        <v>0</v>
      </c>
      <c r="CV1038">
        <v>0</v>
      </c>
      <c r="CW1038">
        <v>0</v>
      </c>
      <c r="CX1038" s="39">
        <f t="shared" si="349"/>
        <v>0</v>
      </c>
      <c r="CY1038">
        <v>0</v>
      </c>
      <c r="CZ1038">
        <v>0</v>
      </c>
      <c r="DA1038">
        <v>0</v>
      </c>
      <c r="DB1038">
        <v>0</v>
      </c>
      <c r="DD1038">
        <v>0</v>
      </c>
      <c r="DE1038">
        <v>0</v>
      </c>
      <c r="DF1038">
        <v>0</v>
      </c>
      <c r="DG1038">
        <v>0</v>
      </c>
      <c r="DH1038">
        <v>0</v>
      </c>
      <c r="DI1038">
        <f t="shared" si="364"/>
        <v>0</v>
      </c>
      <c r="DV1038" s="63">
        <f t="shared" si="351"/>
        <v>0</v>
      </c>
      <c r="DW1038" s="63">
        <v>0</v>
      </c>
      <c r="DX1038">
        <v>0</v>
      </c>
      <c r="DZ1038">
        <v>0</v>
      </c>
      <c r="EA1038">
        <v>0</v>
      </c>
      <c r="EC1038">
        <v>0</v>
      </c>
      <c r="ED1038">
        <v>0</v>
      </c>
      <c r="EE1038">
        <v>0</v>
      </c>
      <c r="EF1038">
        <v>0</v>
      </c>
      <c r="EG1038">
        <v>0</v>
      </c>
      <c r="EI1038" s="63">
        <f t="shared" si="352"/>
        <v>0</v>
      </c>
      <c r="EU1038" s="38">
        <v>0</v>
      </c>
      <c r="FA1038" s="18">
        <v>0</v>
      </c>
      <c r="FB1038" s="18">
        <v>0</v>
      </c>
      <c r="FC1038" s="18">
        <v>0</v>
      </c>
      <c r="FD1038" s="18">
        <v>0</v>
      </c>
      <c r="FE1038" s="18">
        <v>0</v>
      </c>
      <c r="FF1038" s="18">
        <v>0</v>
      </c>
      <c r="FG1038" s="18">
        <v>0</v>
      </c>
      <c r="FH1038" s="18">
        <v>0</v>
      </c>
      <c r="FI1038" s="18">
        <v>0</v>
      </c>
      <c r="FJ1038" s="18">
        <f t="shared" si="355"/>
        <v>0</v>
      </c>
      <c r="FK1038" s="18">
        <v>0</v>
      </c>
      <c r="FL1038" s="18">
        <v>0</v>
      </c>
      <c r="FM1038" s="18">
        <v>0</v>
      </c>
      <c r="FN1038" s="18">
        <v>0</v>
      </c>
      <c r="FO1038" s="18">
        <v>0</v>
      </c>
      <c r="FP1038" s="18">
        <v>0</v>
      </c>
      <c r="FQ1038" s="18">
        <v>0</v>
      </c>
      <c r="FR1038" s="18">
        <v>0</v>
      </c>
      <c r="FS1038" s="18">
        <v>0</v>
      </c>
      <c r="FT1038">
        <f t="shared" si="356"/>
        <v>0</v>
      </c>
      <c r="FU1038">
        <v>0</v>
      </c>
      <c r="FV1038">
        <v>0</v>
      </c>
      <c r="FW1038">
        <v>0</v>
      </c>
      <c r="FX1038">
        <v>0</v>
      </c>
      <c r="FY1038">
        <v>0</v>
      </c>
      <c r="FZ1038">
        <v>0</v>
      </c>
      <c r="GA1038">
        <v>0</v>
      </c>
      <c r="GB1038">
        <v>0</v>
      </c>
      <c r="GD1038">
        <f t="shared" si="365"/>
        <v>0</v>
      </c>
      <c r="GE1038">
        <v>0</v>
      </c>
      <c r="GF1038">
        <v>0</v>
      </c>
      <c r="GG1038">
        <v>0</v>
      </c>
      <c r="GH1038">
        <v>0</v>
      </c>
      <c r="GK1038">
        <v>0</v>
      </c>
      <c r="GL1038">
        <v>0</v>
      </c>
      <c r="GM1038">
        <v>0</v>
      </c>
      <c r="GN1038">
        <v>0</v>
      </c>
      <c r="GO1038" s="39">
        <f t="shared" si="358"/>
        <v>0</v>
      </c>
      <c r="GP1038" s="39">
        <f t="shared" si="359"/>
        <v>0</v>
      </c>
      <c r="GQ1038" s="39">
        <f t="shared" si="360"/>
        <v>0</v>
      </c>
      <c r="GR1038" s="39">
        <f t="shared" si="361"/>
        <v>0</v>
      </c>
      <c r="GS1038" t="s">
        <v>395</v>
      </c>
      <c r="GV1038" t="s">
        <v>766</v>
      </c>
      <c r="HB1038" t="s">
        <v>1330</v>
      </c>
      <c r="HC1038">
        <v>0</v>
      </c>
      <c r="HD1038">
        <v>0</v>
      </c>
      <c r="HE1038">
        <v>150000</v>
      </c>
      <c r="HF1038">
        <v>0</v>
      </c>
      <c r="HG1038">
        <v>0</v>
      </c>
      <c r="HJ1038">
        <v>0</v>
      </c>
      <c r="HK1038">
        <v>0</v>
      </c>
      <c r="HL1038">
        <v>0</v>
      </c>
      <c r="HS1038" t="s">
        <v>766</v>
      </c>
      <c r="HU1038">
        <v>1</v>
      </c>
      <c r="IA1038">
        <v>0</v>
      </c>
      <c r="IF1038" s="63">
        <v>0</v>
      </c>
      <c r="IG1038">
        <v>1.25</v>
      </c>
      <c r="II1038" s="35">
        <f t="shared" si="344"/>
        <v>1.25</v>
      </c>
      <c r="IJ1038">
        <v>0</v>
      </c>
      <c r="IL1038">
        <v>0</v>
      </c>
      <c r="IM1038" s="18">
        <v>356</v>
      </c>
      <c r="IN1038" t="s">
        <v>411</v>
      </c>
      <c r="IO1038" s="62">
        <v>0</v>
      </c>
      <c r="IP1038" s="18">
        <v>0</v>
      </c>
      <c r="IQ1038" s="18">
        <v>0</v>
      </c>
      <c r="IR1038" s="18">
        <v>0</v>
      </c>
      <c r="IS1038" s="18">
        <v>0</v>
      </c>
      <c r="IX1038" s="18">
        <v>0</v>
      </c>
      <c r="IY1038" s="18">
        <v>0</v>
      </c>
      <c r="IZ1038" s="18">
        <v>0</v>
      </c>
      <c r="JB1038" s="18">
        <v>0</v>
      </c>
      <c r="JC1038" s="18">
        <v>0</v>
      </c>
      <c r="JD1038" s="18">
        <v>0</v>
      </c>
      <c r="JR1038" s="18">
        <v>747</v>
      </c>
      <c r="JU1038" s="18">
        <v>20</v>
      </c>
      <c r="KF1038" s="18">
        <v>2</v>
      </c>
      <c r="KG1038" s="18">
        <v>2</v>
      </c>
      <c r="KH1038" s="18">
        <v>24</v>
      </c>
      <c r="KI1038" s="18">
        <v>40</v>
      </c>
      <c r="KJ1038" s="18">
        <v>40</v>
      </c>
      <c r="KK1038" s="18">
        <v>40</v>
      </c>
      <c r="KL1038" s="18">
        <v>0</v>
      </c>
      <c r="KM1038" s="18">
        <v>0</v>
      </c>
      <c r="ME1038" s="18" t="s">
        <v>766</v>
      </c>
      <c r="MJ1038" s="18" t="s">
        <v>768</v>
      </c>
      <c r="MK1038" s="18" t="s">
        <v>766</v>
      </c>
      <c r="MO1038" s="18">
        <v>0</v>
      </c>
      <c r="MP1038" s="18">
        <v>0</v>
      </c>
      <c r="MQ1038" s="18" t="s">
        <v>766</v>
      </c>
      <c r="NL1038" s="18" t="s">
        <v>766</v>
      </c>
      <c r="NX1038" s="18">
        <f t="shared" si="362"/>
        <v>5371.9920000000002</v>
      </c>
      <c r="NY1038" t="str">
        <f t="shared" si="345"/>
        <v>Mid-range</v>
      </c>
      <c r="NZ1038" t="str">
        <f t="shared" si="346"/>
        <v>Small</v>
      </c>
    </row>
    <row r="1039" spans="1:390">
      <c r="A1039" t="s">
        <v>440</v>
      </c>
      <c r="B1039" t="s">
        <v>441</v>
      </c>
      <c r="C1039" t="s">
        <v>442</v>
      </c>
      <c r="D1039" t="s">
        <v>404</v>
      </c>
      <c r="E1039">
        <v>20150</v>
      </c>
      <c r="F1039" t="s">
        <v>1329</v>
      </c>
      <c r="G1039">
        <v>17012.599999999999</v>
      </c>
      <c r="H1039" s="62">
        <v>30000</v>
      </c>
      <c r="J1039" s="63">
        <v>43</v>
      </c>
      <c r="K1039" s="63">
        <v>5</v>
      </c>
      <c r="R1039" s="63">
        <v>29</v>
      </c>
      <c r="U1039" s="63">
        <v>590</v>
      </c>
      <c r="V1039" s="63">
        <v>590</v>
      </c>
      <c r="W1039" s="63"/>
      <c r="X1039" s="63"/>
      <c r="Y1039" s="63"/>
      <c r="Z1039" s="63"/>
      <c r="AA1039" s="63"/>
      <c r="AB1039" s="63"/>
      <c r="AC1039" s="93">
        <v>0</v>
      </c>
      <c r="AD1039" s="76">
        <v>0</v>
      </c>
      <c r="AL1039" s="93">
        <v>76952.45</v>
      </c>
      <c r="AO1039" s="59">
        <f>SUM(AC1039:AM1039)</f>
        <v>76952.45</v>
      </c>
      <c r="BC1039" s="63">
        <v>0</v>
      </c>
      <c r="BE1039" s="63">
        <v>0</v>
      </c>
      <c r="BF1039" s="63">
        <v>0</v>
      </c>
      <c r="BG1039" s="63">
        <v>0</v>
      </c>
      <c r="BJ1039" s="63">
        <v>0</v>
      </c>
      <c r="BK1039" s="63">
        <v>0</v>
      </c>
      <c r="BL1039" s="75">
        <v>14239.35</v>
      </c>
      <c r="BO1039" s="63">
        <f t="shared" si="347"/>
        <v>14239.35</v>
      </c>
      <c r="BZ1039" s="18">
        <f t="shared" si="348"/>
        <v>0</v>
      </c>
      <c r="CA1039">
        <v>0</v>
      </c>
      <c r="CC1039">
        <v>0</v>
      </c>
      <c r="CD1039">
        <v>0</v>
      </c>
      <c r="CE1039">
        <v>0</v>
      </c>
      <c r="CG1039">
        <v>0</v>
      </c>
      <c r="CH1039">
        <v>0</v>
      </c>
      <c r="CI1039">
        <v>0</v>
      </c>
      <c r="CJ1039" t="s">
        <v>1331</v>
      </c>
      <c r="CK1039">
        <v>0</v>
      </c>
      <c r="CM1039">
        <f t="shared" si="363"/>
        <v>0</v>
      </c>
      <c r="CN1039">
        <v>0</v>
      </c>
      <c r="CO1039">
        <v>0</v>
      </c>
      <c r="CP1039">
        <v>0</v>
      </c>
      <c r="CQ1039">
        <v>0</v>
      </c>
      <c r="CS1039">
        <v>0</v>
      </c>
      <c r="CT1039">
        <v>0</v>
      </c>
      <c r="CU1039">
        <v>0</v>
      </c>
      <c r="CV1039">
        <v>0</v>
      </c>
      <c r="CW1039">
        <v>0</v>
      </c>
      <c r="CX1039" s="39">
        <f t="shared" si="349"/>
        <v>0</v>
      </c>
      <c r="CY1039">
        <v>0</v>
      </c>
      <c r="CZ1039">
        <v>0</v>
      </c>
      <c r="DA1039">
        <v>0</v>
      </c>
      <c r="DB1039">
        <v>0</v>
      </c>
      <c r="DD1039">
        <v>0</v>
      </c>
      <c r="DE1039">
        <v>0</v>
      </c>
      <c r="DF1039">
        <v>0</v>
      </c>
      <c r="DG1039">
        <v>0</v>
      </c>
      <c r="DH1039">
        <v>0</v>
      </c>
      <c r="DI1039">
        <f t="shared" si="364"/>
        <v>0</v>
      </c>
      <c r="DV1039" s="63">
        <f t="shared" si="351"/>
        <v>0</v>
      </c>
      <c r="DW1039" s="63">
        <v>0</v>
      </c>
      <c r="DX1039">
        <v>0</v>
      </c>
      <c r="DZ1039">
        <v>0</v>
      </c>
      <c r="EA1039">
        <v>0</v>
      </c>
      <c r="EC1039">
        <v>0</v>
      </c>
      <c r="ED1039">
        <v>0</v>
      </c>
      <c r="EE1039" s="43">
        <v>2000</v>
      </c>
      <c r="EF1039">
        <v>0</v>
      </c>
      <c r="EG1039">
        <v>0</v>
      </c>
      <c r="EI1039" s="63">
        <f t="shared" si="352"/>
        <v>2000</v>
      </c>
      <c r="EU1039" s="38">
        <v>0.47499999999999998</v>
      </c>
      <c r="FA1039" s="18">
        <v>0</v>
      </c>
      <c r="FB1039" s="18">
        <v>0</v>
      </c>
      <c r="FC1039" s="18">
        <v>0</v>
      </c>
      <c r="FD1039" s="18">
        <v>0</v>
      </c>
      <c r="FE1039" s="18">
        <v>0</v>
      </c>
      <c r="FF1039" s="18">
        <v>0</v>
      </c>
      <c r="FG1039" s="18">
        <v>22526</v>
      </c>
      <c r="FH1039" s="18">
        <v>0</v>
      </c>
      <c r="FI1039" s="18">
        <v>0</v>
      </c>
      <c r="FJ1039" s="18">
        <f t="shared" si="355"/>
        <v>22526</v>
      </c>
      <c r="FK1039" s="18">
        <v>0</v>
      </c>
      <c r="FL1039" s="18">
        <v>0</v>
      </c>
      <c r="FM1039" s="18">
        <v>0</v>
      </c>
      <c r="FN1039" s="18">
        <v>0</v>
      </c>
      <c r="FO1039" s="18">
        <v>0</v>
      </c>
      <c r="FP1039" s="18">
        <v>0</v>
      </c>
      <c r="FQ1039" s="18">
        <v>0</v>
      </c>
      <c r="FR1039" s="18">
        <v>0</v>
      </c>
      <c r="FS1039" s="18">
        <v>0</v>
      </c>
      <c r="FT1039">
        <f t="shared" si="356"/>
        <v>0</v>
      </c>
      <c r="FU1039">
        <v>0</v>
      </c>
      <c r="FV1039">
        <v>0</v>
      </c>
      <c r="FW1039">
        <v>0</v>
      </c>
      <c r="FX1039">
        <v>0</v>
      </c>
      <c r="FY1039">
        <v>0</v>
      </c>
      <c r="FZ1039">
        <v>0</v>
      </c>
      <c r="GA1039">
        <v>0</v>
      </c>
      <c r="GB1039">
        <v>0</v>
      </c>
      <c r="GD1039">
        <f t="shared" si="365"/>
        <v>0</v>
      </c>
      <c r="GE1039">
        <v>0</v>
      </c>
      <c r="GF1039">
        <v>0</v>
      </c>
      <c r="GG1039">
        <v>0</v>
      </c>
      <c r="GH1039">
        <v>0</v>
      </c>
      <c r="GK1039">
        <v>0</v>
      </c>
      <c r="GL1039">
        <v>0</v>
      </c>
      <c r="GM1039">
        <v>0</v>
      </c>
      <c r="GN1039">
        <v>0</v>
      </c>
      <c r="GO1039" s="39">
        <f t="shared" si="358"/>
        <v>0</v>
      </c>
      <c r="GP1039" s="39">
        <f t="shared" si="359"/>
        <v>91191.8</v>
      </c>
      <c r="GQ1039" s="39">
        <f t="shared" si="360"/>
        <v>0</v>
      </c>
      <c r="GR1039" s="39">
        <f t="shared" si="361"/>
        <v>91191.8</v>
      </c>
      <c r="GS1039" t="s">
        <v>420</v>
      </c>
      <c r="GV1039" t="s">
        <v>766</v>
      </c>
      <c r="HB1039" t="s">
        <v>1332</v>
      </c>
      <c r="HC1039">
        <v>1431</v>
      </c>
      <c r="HD1039">
        <v>3135</v>
      </c>
      <c r="HE1039" s="39">
        <v>355215</v>
      </c>
      <c r="HF1039">
        <v>65</v>
      </c>
      <c r="HG1039">
        <v>0</v>
      </c>
      <c r="HH1039" s="39"/>
      <c r="HJ1039">
        <v>95</v>
      </c>
      <c r="HK1039">
        <v>0</v>
      </c>
      <c r="HL1039" s="39">
        <v>71285</v>
      </c>
      <c r="HM1039" s="39"/>
      <c r="HN1039" s="39"/>
      <c r="HO1039" s="39"/>
      <c r="HP1039" s="39"/>
      <c r="HS1039" t="s">
        <v>766</v>
      </c>
      <c r="HU1039">
        <v>5</v>
      </c>
      <c r="IA1039">
        <v>7</v>
      </c>
      <c r="IF1039" s="63">
        <v>9.5</v>
      </c>
      <c r="IG1039">
        <v>5.5</v>
      </c>
      <c r="II1039" s="35">
        <f t="shared" si="344"/>
        <v>5.5</v>
      </c>
      <c r="IL1039">
        <v>7</v>
      </c>
      <c r="IM1039" s="18">
        <v>9009</v>
      </c>
      <c r="IN1039" t="s">
        <v>411</v>
      </c>
      <c r="IO1039" s="62">
        <v>13159</v>
      </c>
      <c r="IP1039" s="18">
        <v>14718</v>
      </c>
      <c r="IQ1039" s="18">
        <v>12873</v>
      </c>
      <c r="IR1039" s="18">
        <v>811</v>
      </c>
      <c r="IS1039" s="18">
        <v>143</v>
      </c>
      <c r="IX1039" s="18">
        <v>41704</v>
      </c>
      <c r="IY1039" s="18">
        <v>43</v>
      </c>
      <c r="JB1039" s="18">
        <v>30</v>
      </c>
      <c r="JC1039" s="18">
        <v>917</v>
      </c>
      <c r="JD1039" s="18">
        <v>141</v>
      </c>
      <c r="JR1039" s="18">
        <v>3592</v>
      </c>
      <c r="JU1039" s="18">
        <v>145</v>
      </c>
      <c r="KF1039" s="18">
        <v>2</v>
      </c>
      <c r="KG1039" s="18">
        <v>11</v>
      </c>
      <c r="KH1039" s="18">
        <v>156</v>
      </c>
      <c r="KI1039" s="18">
        <v>59.5</v>
      </c>
      <c r="KJ1039" s="18">
        <v>47.5</v>
      </c>
      <c r="KK1039" s="18">
        <v>47.5</v>
      </c>
      <c r="KL1039" s="18">
        <v>204</v>
      </c>
      <c r="KM1039" s="18">
        <v>0</v>
      </c>
      <c r="ME1039" s="18" t="s">
        <v>766</v>
      </c>
      <c r="MJ1039" s="18" t="s">
        <v>768</v>
      </c>
      <c r="MK1039" s="18" t="s">
        <v>766</v>
      </c>
      <c r="MO1039" s="18">
        <v>204</v>
      </c>
      <c r="MP1039" s="18">
        <v>0</v>
      </c>
      <c r="MQ1039" s="18" t="s">
        <v>768</v>
      </c>
      <c r="MS1039" s="18">
        <v>314690</v>
      </c>
      <c r="NL1039" s="18" t="s">
        <v>766</v>
      </c>
      <c r="NP1039" s="18" t="s">
        <v>1150</v>
      </c>
      <c r="NX1039" s="18">
        <f t="shared" si="362"/>
        <v>3093.2</v>
      </c>
      <c r="NY1039" t="str">
        <f t="shared" si="345"/>
        <v>Larger</v>
      </c>
      <c r="NZ1039" t="str">
        <f t="shared" si="346"/>
        <v>Medium</v>
      </c>
    </row>
    <row r="1040" spans="1:390">
      <c r="A1040" t="s">
        <v>495</v>
      </c>
      <c r="B1040" t="s">
        <v>675</v>
      </c>
      <c r="C1040" t="s">
        <v>676</v>
      </c>
      <c r="D1040" t="s">
        <v>404</v>
      </c>
      <c r="E1040">
        <v>20150</v>
      </c>
      <c r="F1040" t="s">
        <v>1329</v>
      </c>
      <c r="G1040">
        <v>11622.21</v>
      </c>
      <c r="H1040" s="62">
        <v>44100</v>
      </c>
      <c r="I1040" s="76"/>
      <c r="J1040" s="63">
        <v>326</v>
      </c>
      <c r="K1040" s="63">
        <v>18</v>
      </c>
      <c r="R1040" s="63">
        <v>98</v>
      </c>
      <c r="U1040" s="63">
        <v>226</v>
      </c>
      <c r="V1040" s="63">
        <v>743</v>
      </c>
      <c r="W1040" s="63"/>
      <c r="X1040" s="63"/>
      <c r="Y1040" s="63"/>
      <c r="Z1040" s="63"/>
      <c r="AA1040" s="63"/>
      <c r="AB1040" s="63"/>
      <c r="AC1040" s="93">
        <v>0</v>
      </c>
      <c r="AD1040" s="76">
        <v>0</v>
      </c>
      <c r="AG1040" s="93">
        <v>132361</v>
      </c>
      <c r="AL1040" s="93">
        <v>65100</v>
      </c>
      <c r="AO1040" s="59">
        <f>SUM(AC1040:AM1040)</f>
        <v>197461</v>
      </c>
      <c r="BC1040" s="63">
        <v>0</v>
      </c>
      <c r="BE1040" s="63">
        <v>0</v>
      </c>
      <c r="BF1040" s="63">
        <v>0</v>
      </c>
      <c r="BG1040" s="63">
        <v>0</v>
      </c>
      <c r="BJ1040" s="63">
        <v>0</v>
      </c>
      <c r="BK1040" s="63">
        <v>0</v>
      </c>
      <c r="BL1040" s="76">
        <v>10500</v>
      </c>
      <c r="BM1040" s="63">
        <v>0</v>
      </c>
      <c r="BO1040" s="63">
        <f t="shared" si="347"/>
        <v>10500</v>
      </c>
      <c r="BZ1040" s="18">
        <f t="shared" si="348"/>
        <v>0</v>
      </c>
      <c r="CA1040" s="39">
        <v>3879</v>
      </c>
      <c r="CB1040" s="39"/>
      <c r="CC1040">
        <v>0</v>
      </c>
      <c r="CD1040">
        <v>0</v>
      </c>
      <c r="CE1040" s="39">
        <v>21000</v>
      </c>
      <c r="CF1040" s="39"/>
      <c r="CG1040">
        <v>0</v>
      </c>
      <c r="CH1040">
        <v>0</v>
      </c>
      <c r="CI1040">
        <v>0</v>
      </c>
      <c r="CJ1040" s="39">
        <v>71421</v>
      </c>
      <c r="CK1040">
        <v>0</v>
      </c>
      <c r="CM1040">
        <f t="shared" si="363"/>
        <v>96300</v>
      </c>
      <c r="CN1040">
        <v>0</v>
      </c>
      <c r="CO1040">
        <v>0</v>
      </c>
      <c r="CP1040">
        <v>0</v>
      </c>
      <c r="CQ1040">
        <v>0</v>
      </c>
      <c r="CS1040">
        <v>0</v>
      </c>
      <c r="CT1040">
        <v>0</v>
      </c>
      <c r="CU1040">
        <v>0</v>
      </c>
      <c r="CV1040">
        <v>0</v>
      </c>
      <c r="CW1040">
        <v>0</v>
      </c>
      <c r="CX1040" s="39">
        <f t="shared" si="349"/>
        <v>0</v>
      </c>
      <c r="CY1040">
        <v>0</v>
      </c>
      <c r="CZ1040">
        <v>0</v>
      </c>
      <c r="DA1040">
        <v>0</v>
      </c>
      <c r="DB1040">
        <v>0</v>
      </c>
      <c r="DD1040">
        <v>0</v>
      </c>
      <c r="DE1040">
        <v>0</v>
      </c>
      <c r="DF1040">
        <v>0</v>
      </c>
      <c r="DG1040">
        <v>0</v>
      </c>
      <c r="DH1040">
        <v>0</v>
      </c>
      <c r="DI1040">
        <f t="shared" si="364"/>
        <v>0</v>
      </c>
      <c r="DV1040" s="63">
        <f t="shared" si="351"/>
        <v>0</v>
      </c>
      <c r="DW1040" s="63">
        <v>0</v>
      </c>
      <c r="DX1040">
        <v>0</v>
      </c>
      <c r="DZ1040">
        <v>0</v>
      </c>
      <c r="EA1040">
        <v>0</v>
      </c>
      <c r="EC1040">
        <v>0</v>
      </c>
      <c r="ED1040">
        <v>0</v>
      </c>
      <c r="EE1040">
        <v>0</v>
      </c>
      <c r="EF1040">
        <v>0</v>
      </c>
      <c r="EG1040">
        <v>0</v>
      </c>
      <c r="EI1040" s="63">
        <f t="shared" si="352"/>
        <v>0</v>
      </c>
      <c r="EU1040" s="38">
        <v>0.72</v>
      </c>
      <c r="FA1040" s="18">
        <v>0</v>
      </c>
      <c r="FB1040" s="18">
        <v>0</v>
      </c>
      <c r="FC1040" s="18">
        <v>0</v>
      </c>
      <c r="FD1040" s="18">
        <v>11882</v>
      </c>
      <c r="FE1040" s="18">
        <v>0</v>
      </c>
      <c r="FF1040" s="18">
        <v>0</v>
      </c>
      <c r="FG1040" s="18">
        <v>0</v>
      </c>
      <c r="FH1040" s="18">
        <v>0</v>
      </c>
      <c r="FI1040" s="18">
        <v>0</v>
      </c>
      <c r="FJ1040" s="18">
        <f t="shared" si="355"/>
        <v>11882</v>
      </c>
      <c r="FK1040" s="18">
        <v>0</v>
      </c>
      <c r="FL1040" s="18">
        <v>0</v>
      </c>
      <c r="FM1040" s="18">
        <v>0</v>
      </c>
      <c r="FN1040" s="18">
        <v>0</v>
      </c>
      <c r="FO1040" s="18">
        <v>0</v>
      </c>
      <c r="FP1040" s="18">
        <v>0</v>
      </c>
      <c r="FQ1040" s="18">
        <v>1337</v>
      </c>
      <c r="FR1040" s="18">
        <v>0</v>
      </c>
      <c r="FS1040" s="18">
        <v>0</v>
      </c>
      <c r="FT1040">
        <f t="shared" si="356"/>
        <v>1337</v>
      </c>
      <c r="FU1040">
        <v>0</v>
      </c>
      <c r="FV1040">
        <v>0</v>
      </c>
      <c r="FW1040">
        <v>0</v>
      </c>
      <c r="FX1040">
        <v>0</v>
      </c>
      <c r="FY1040">
        <v>0</v>
      </c>
      <c r="FZ1040">
        <v>0</v>
      </c>
      <c r="GA1040">
        <v>0</v>
      </c>
      <c r="GB1040">
        <v>0</v>
      </c>
      <c r="GD1040">
        <f t="shared" si="365"/>
        <v>0</v>
      </c>
      <c r="GE1040">
        <v>0</v>
      </c>
      <c r="GF1040">
        <v>0</v>
      </c>
      <c r="GG1040">
        <v>0</v>
      </c>
      <c r="GH1040">
        <v>0</v>
      </c>
      <c r="GK1040">
        <v>0</v>
      </c>
      <c r="GL1040">
        <v>0</v>
      </c>
      <c r="GM1040">
        <v>0</v>
      </c>
      <c r="GN1040">
        <v>0</v>
      </c>
      <c r="GO1040" s="39">
        <f t="shared" si="358"/>
        <v>0</v>
      </c>
      <c r="GP1040" s="39">
        <f t="shared" si="359"/>
        <v>207961</v>
      </c>
      <c r="GQ1040" s="39">
        <f t="shared" si="360"/>
        <v>0</v>
      </c>
      <c r="GR1040" s="39">
        <f t="shared" si="361"/>
        <v>207961</v>
      </c>
      <c r="GS1040" t="s">
        <v>395</v>
      </c>
      <c r="GV1040" t="s">
        <v>768</v>
      </c>
      <c r="GY1040" t="s">
        <v>405</v>
      </c>
      <c r="HC1040" s="39">
        <v>3017</v>
      </c>
      <c r="HD1040">
        <v>0</v>
      </c>
      <c r="HE1040" s="39">
        <v>17811</v>
      </c>
      <c r="HF1040">
        <v>90</v>
      </c>
      <c r="HG1040">
        <v>0</v>
      </c>
      <c r="HH1040" s="39"/>
      <c r="HJ1040">
        <v>0</v>
      </c>
      <c r="HK1040">
        <v>150</v>
      </c>
      <c r="HL1040" s="39">
        <v>151833</v>
      </c>
      <c r="HM1040" s="39"/>
      <c r="HN1040" s="39"/>
      <c r="HO1040" s="39"/>
      <c r="HP1040" s="39"/>
      <c r="HS1040" t="s">
        <v>766</v>
      </c>
      <c r="HU1040">
        <v>5</v>
      </c>
      <c r="IA1040">
        <v>8</v>
      </c>
      <c r="IF1040" s="63">
        <v>5.7</v>
      </c>
      <c r="IG1040">
        <v>0.23</v>
      </c>
      <c r="II1040" s="35">
        <f t="shared" si="344"/>
        <v>0.23</v>
      </c>
      <c r="IJ1040">
        <v>0</v>
      </c>
      <c r="IL1040">
        <v>8</v>
      </c>
      <c r="IM1040" s="18">
        <v>23905</v>
      </c>
      <c r="IN1040" t="s">
        <v>400</v>
      </c>
      <c r="IO1040" s="62">
        <v>19009</v>
      </c>
      <c r="IP1040" s="18">
        <v>23114</v>
      </c>
      <c r="IQ1040" s="18">
        <v>11519</v>
      </c>
      <c r="IR1040" s="18">
        <v>0</v>
      </c>
      <c r="IS1040" s="18">
        <v>300</v>
      </c>
      <c r="IX1040" s="18">
        <v>53942</v>
      </c>
      <c r="IY1040" s="18">
        <v>0</v>
      </c>
      <c r="IZ1040" s="18">
        <v>9</v>
      </c>
      <c r="JB1040" s="18">
        <v>139</v>
      </c>
      <c r="JC1040" s="18">
        <v>9</v>
      </c>
      <c r="JD1040" s="18">
        <v>139</v>
      </c>
      <c r="JR1040" s="18">
        <v>3639</v>
      </c>
      <c r="JU1040" s="18">
        <v>115</v>
      </c>
      <c r="KF1040" s="18">
        <v>1</v>
      </c>
      <c r="KG1040" s="18">
        <v>3</v>
      </c>
      <c r="KH1040" s="18">
        <v>109</v>
      </c>
      <c r="KI1040" s="18">
        <v>58</v>
      </c>
      <c r="KJ1040" s="18">
        <v>42</v>
      </c>
      <c r="KK1040" s="18">
        <v>42</v>
      </c>
      <c r="KL1040" s="18">
        <v>5</v>
      </c>
      <c r="KM1040" s="18">
        <v>0</v>
      </c>
      <c r="ME1040" s="18" t="s">
        <v>766</v>
      </c>
      <c r="MJ1040" s="18" t="s">
        <v>768</v>
      </c>
      <c r="MK1040" s="18" t="s">
        <v>766</v>
      </c>
      <c r="MO1040" s="18">
        <v>160</v>
      </c>
      <c r="MP1040" s="18">
        <v>0</v>
      </c>
      <c r="MQ1040" s="18" t="s">
        <v>768</v>
      </c>
      <c r="MR1040" s="18">
        <v>0</v>
      </c>
      <c r="MS1040" s="18">
        <v>358742</v>
      </c>
      <c r="NL1040" s="18" t="s">
        <v>768</v>
      </c>
      <c r="NM1040" s="18" t="s">
        <v>1153</v>
      </c>
      <c r="NO1040" s="18" t="s">
        <v>1149</v>
      </c>
      <c r="NP1040" s="18" t="s">
        <v>1150</v>
      </c>
      <c r="NX1040" s="18">
        <f t="shared" si="362"/>
        <v>50531.347826086952</v>
      </c>
      <c r="NY1040" t="str">
        <f t="shared" si="345"/>
        <v>Mid-range</v>
      </c>
      <c r="NZ1040" t="str">
        <f t="shared" si="346"/>
        <v>Medium</v>
      </c>
    </row>
    <row r="1041" spans="1:390">
      <c r="A1041" t="s">
        <v>495</v>
      </c>
      <c r="B1041" t="s">
        <v>679</v>
      </c>
      <c r="C1041" t="s">
        <v>680</v>
      </c>
      <c r="D1041" t="s">
        <v>404</v>
      </c>
      <c r="E1041">
        <v>20150</v>
      </c>
      <c r="F1041" t="s">
        <v>1329</v>
      </c>
      <c r="G1041">
        <v>3865.23</v>
      </c>
      <c r="H1041" s="62">
        <v>8000</v>
      </c>
      <c r="J1041" s="63">
        <v>48</v>
      </c>
      <c r="K1041" s="63">
        <v>5</v>
      </c>
      <c r="R1041" s="63">
        <v>48</v>
      </c>
      <c r="U1041" s="63">
        <v>20</v>
      </c>
      <c r="V1041" s="63">
        <v>102</v>
      </c>
      <c r="W1041" s="63"/>
      <c r="X1041" s="63"/>
      <c r="Y1041" s="63"/>
      <c r="Z1041" s="63"/>
      <c r="AA1041" s="63"/>
      <c r="AB1041" s="63"/>
      <c r="AC1041" s="92" t="s">
        <v>546</v>
      </c>
      <c r="AD1041" s="76">
        <v>0</v>
      </c>
      <c r="AO1041" s="92"/>
      <c r="BZ1041" s="18">
        <f t="shared" si="348"/>
        <v>0</v>
      </c>
      <c r="CA1041" s="39">
        <v>49500</v>
      </c>
      <c r="CB1041" s="39"/>
      <c r="CC1041">
        <v>0</v>
      </c>
      <c r="CD1041">
        <v>0</v>
      </c>
      <c r="CE1041">
        <v>0</v>
      </c>
      <c r="CG1041">
        <v>0</v>
      </c>
      <c r="CH1041">
        <v>0</v>
      </c>
      <c r="CI1041">
        <v>0</v>
      </c>
      <c r="CJ1041">
        <v>0</v>
      </c>
      <c r="CK1041">
        <v>0</v>
      </c>
      <c r="CM1041">
        <f t="shared" si="363"/>
        <v>49500</v>
      </c>
      <c r="CN1041">
        <v>0</v>
      </c>
      <c r="CO1041">
        <v>0</v>
      </c>
      <c r="CP1041">
        <v>0</v>
      </c>
      <c r="CQ1041">
        <v>0</v>
      </c>
      <c r="CS1041">
        <v>0</v>
      </c>
      <c r="CT1041">
        <v>0</v>
      </c>
      <c r="CU1041">
        <v>0</v>
      </c>
      <c r="CV1041">
        <v>0</v>
      </c>
      <c r="CX1041" s="39">
        <f t="shared" si="349"/>
        <v>0</v>
      </c>
      <c r="CY1041">
        <v>0</v>
      </c>
      <c r="CZ1041">
        <v>0</v>
      </c>
      <c r="DA1041">
        <v>0</v>
      </c>
      <c r="DB1041">
        <v>0</v>
      </c>
      <c r="DD1041">
        <v>0</v>
      </c>
      <c r="DE1041">
        <v>0</v>
      </c>
      <c r="DF1041">
        <v>0</v>
      </c>
      <c r="DG1041">
        <v>0</v>
      </c>
      <c r="DI1041">
        <f t="shared" si="364"/>
        <v>0</v>
      </c>
      <c r="DV1041" s="63">
        <f t="shared" si="351"/>
        <v>0</v>
      </c>
      <c r="DW1041" s="63">
        <v>0</v>
      </c>
      <c r="DX1041">
        <v>0</v>
      </c>
      <c r="DZ1041">
        <v>0</v>
      </c>
      <c r="EA1041">
        <v>0</v>
      </c>
      <c r="EC1041">
        <v>0</v>
      </c>
      <c r="ED1041">
        <v>0</v>
      </c>
      <c r="EE1041">
        <v>0</v>
      </c>
      <c r="EF1041">
        <v>0</v>
      </c>
      <c r="EI1041" s="63">
        <f t="shared" si="352"/>
        <v>0</v>
      </c>
      <c r="EU1041" s="38">
        <v>0.75</v>
      </c>
      <c r="FA1041" s="18">
        <v>0</v>
      </c>
      <c r="FB1041" s="18">
        <v>0</v>
      </c>
      <c r="FC1041" s="18">
        <v>0</v>
      </c>
      <c r="FD1041" s="18">
        <v>0</v>
      </c>
      <c r="FE1041" s="18">
        <v>0</v>
      </c>
      <c r="FF1041" s="18">
        <v>0</v>
      </c>
      <c r="FG1041" s="18">
        <v>0</v>
      </c>
      <c r="FH1041" s="18">
        <v>0</v>
      </c>
      <c r="FJ1041" s="18">
        <f t="shared" si="355"/>
        <v>0</v>
      </c>
      <c r="FK1041" s="18">
        <v>0</v>
      </c>
      <c r="FL1041" s="18">
        <v>0</v>
      </c>
      <c r="FM1041" s="18">
        <v>0</v>
      </c>
      <c r="FN1041" s="18">
        <v>0</v>
      </c>
      <c r="FO1041" s="18">
        <v>0</v>
      </c>
      <c r="FP1041" s="18">
        <v>0</v>
      </c>
      <c r="FQ1041" s="18">
        <v>0</v>
      </c>
      <c r="FR1041" s="18">
        <v>0</v>
      </c>
      <c r="FT1041">
        <f t="shared" si="356"/>
        <v>0</v>
      </c>
      <c r="FU1041">
        <v>0</v>
      </c>
      <c r="FV1041">
        <v>0</v>
      </c>
      <c r="FW1041">
        <v>0</v>
      </c>
      <c r="FX1041">
        <v>0</v>
      </c>
      <c r="FY1041">
        <v>0</v>
      </c>
      <c r="FZ1041">
        <v>0</v>
      </c>
      <c r="GA1041">
        <v>0</v>
      </c>
      <c r="GB1041">
        <v>0</v>
      </c>
      <c r="GD1041">
        <f t="shared" si="365"/>
        <v>0</v>
      </c>
      <c r="GE1041">
        <v>0</v>
      </c>
      <c r="GF1041">
        <v>0</v>
      </c>
      <c r="GG1041">
        <v>0</v>
      </c>
      <c r="GH1041">
        <v>0</v>
      </c>
      <c r="GK1041">
        <v>0</v>
      </c>
      <c r="GL1041">
        <v>0</v>
      </c>
      <c r="GM1041">
        <v>0</v>
      </c>
      <c r="GN1041">
        <v>0</v>
      </c>
      <c r="GO1041" s="39">
        <f t="shared" si="358"/>
        <v>0</v>
      </c>
      <c r="GP1041" s="39">
        <f t="shared" si="359"/>
        <v>0</v>
      </c>
      <c r="GQ1041" s="39">
        <f t="shared" si="360"/>
        <v>0</v>
      </c>
      <c r="GR1041" s="39">
        <f t="shared" si="361"/>
        <v>0</v>
      </c>
      <c r="GS1041" t="s">
        <v>420</v>
      </c>
      <c r="GV1041" t="s">
        <v>766</v>
      </c>
      <c r="GX1041" t="s">
        <v>938</v>
      </c>
      <c r="GY1041" t="s">
        <v>405</v>
      </c>
      <c r="HC1041">
        <v>0</v>
      </c>
      <c r="HD1041">
        <v>616</v>
      </c>
      <c r="HE1041">
        <v>154304</v>
      </c>
      <c r="HF1041">
        <v>0</v>
      </c>
      <c r="HJ1041">
        <v>0</v>
      </c>
      <c r="HK1041">
        <v>0</v>
      </c>
      <c r="HL1041">
        <v>34598</v>
      </c>
      <c r="HS1041" t="s">
        <v>766</v>
      </c>
      <c r="HU1041">
        <v>3</v>
      </c>
      <c r="IA1041">
        <v>4</v>
      </c>
      <c r="IF1041" s="63">
        <v>2</v>
      </c>
      <c r="IG1041">
        <v>4.5</v>
      </c>
      <c r="II1041" s="35">
        <f t="shared" si="344"/>
        <v>4.5</v>
      </c>
      <c r="IL1041">
        <v>4</v>
      </c>
      <c r="IM1041" s="18">
        <v>5892</v>
      </c>
      <c r="IN1041" t="s">
        <v>411</v>
      </c>
      <c r="IO1041" s="62">
        <v>1840</v>
      </c>
      <c r="IP1041" s="18">
        <v>11743</v>
      </c>
      <c r="IQ1041" s="18">
        <v>1935</v>
      </c>
      <c r="IR1041" s="18">
        <v>42</v>
      </c>
      <c r="IS1041" s="18">
        <v>0</v>
      </c>
      <c r="IX1041" s="18">
        <v>15560</v>
      </c>
      <c r="IY1041" s="18">
        <v>0</v>
      </c>
      <c r="IZ1041" s="18">
        <v>9</v>
      </c>
      <c r="JB1041" s="18">
        <v>30</v>
      </c>
      <c r="JC1041" s="18">
        <v>17</v>
      </c>
      <c r="JD1041" s="18">
        <v>9</v>
      </c>
      <c r="JU1041" s="18">
        <v>98</v>
      </c>
      <c r="KF1041" s="18">
        <v>2</v>
      </c>
      <c r="KG1041" s="18">
        <v>6</v>
      </c>
      <c r="KH1041" s="18">
        <v>62</v>
      </c>
      <c r="KI1041" s="18">
        <v>74.25</v>
      </c>
      <c r="KJ1041" s="18">
        <v>44</v>
      </c>
      <c r="KK1041" s="18">
        <v>44</v>
      </c>
      <c r="KL1041" s="18">
        <v>48</v>
      </c>
      <c r="KM1041" s="18">
        <v>0</v>
      </c>
      <c r="ME1041" s="18" t="s">
        <v>766</v>
      </c>
      <c r="MJ1041" s="18" t="s">
        <v>768</v>
      </c>
      <c r="MK1041" s="18" t="s">
        <v>766</v>
      </c>
      <c r="MO1041" s="18">
        <v>48</v>
      </c>
      <c r="MP1041" s="18">
        <v>0</v>
      </c>
      <c r="MQ1041" s="18" t="s">
        <v>766</v>
      </c>
      <c r="MS1041" s="18">
        <v>55312</v>
      </c>
      <c r="NL1041" s="18" t="s">
        <v>768</v>
      </c>
      <c r="NM1041" s="18" t="s">
        <v>1153</v>
      </c>
      <c r="NP1041" s="18" t="s">
        <v>1150</v>
      </c>
      <c r="NQ1041" s="18" t="s">
        <v>1169</v>
      </c>
      <c r="NX1041" s="18">
        <f t="shared" si="362"/>
        <v>858.94</v>
      </c>
      <c r="NY1041" t="str">
        <f t="shared" si="345"/>
        <v>Smaller</v>
      </c>
      <c r="NZ1041" t="str">
        <f t="shared" si="346"/>
        <v>Small</v>
      </c>
    </row>
    <row r="1042" spans="1:390">
      <c r="A1042" t="s">
        <v>495</v>
      </c>
      <c r="B1042" t="s">
        <v>618</v>
      </c>
      <c r="C1042" t="s">
        <v>619</v>
      </c>
      <c r="D1042" t="s">
        <v>404</v>
      </c>
      <c r="E1042">
        <v>20150</v>
      </c>
      <c r="F1042" t="s">
        <v>1329</v>
      </c>
      <c r="G1042">
        <v>11156.02</v>
      </c>
      <c r="H1042" s="62">
        <v>48384</v>
      </c>
      <c r="I1042" s="76"/>
      <c r="J1042" s="63">
        <v>117</v>
      </c>
      <c r="K1042" s="63">
        <v>14</v>
      </c>
      <c r="R1042" s="63">
        <v>76</v>
      </c>
      <c r="U1042" s="63">
        <v>64</v>
      </c>
      <c r="V1042" s="63">
        <v>639</v>
      </c>
      <c r="W1042" s="63"/>
      <c r="X1042" s="63"/>
      <c r="Y1042" s="63"/>
      <c r="Z1042" s="63"/>
      <c r="AA1042" s="63"/>
      <c r="AB1042" s="63"/>
      <c r="AC1042" s="93">
        <v>0</v>
      </c>
      <c r="AD1042" s="76">
        <v>0</v>
      </c>
      <c r="AF1042" s="93">
        <v>37968.980000000003</v>
      </c>
      <c r="AO1042" s="59">
        <f t="shared" ref="AO1042:AO1073" si="366">SUM(AC1042:AM1042)</f>
        <v>37968.980000000003</v>
      </c>
      <c r="BC1042" s="63">
        <v>0</v>
      </c>
      <c r="BE1042" s="63">
        <v>0</v>
      </c>
      <c r="BF1042" s="63">
        <v>0</v>
      </c>
      <c r="BG1042" s="63">
        <v>0</v>
      </c>
      <c r="BJ1042" s="63">
        <v>0</v>
      </c>
      <c r="BK1042" s="63">
        <v>0</v>
      </c>
      <c r="BL1042" s="76">
        <v>5431</v>
      </c>
      <c r="BM1042" s="63">
        <v>0</v>
      </c>
      <c r="BO1042" s="63">
        <f t="shared" si="347"/>
        <v>5431</v>
      </c>
      <c r="BZ1042" s="18">
        <f t="shared" si="348"/>
        <v>0</v>
      </c>
      <c r="CA1042">
        <v>0</v>
      </c>
      <c r="CC1042">
        <v>0</v>
      </c>
      <c r="CD1042">
        <v>0</v>
      </c>
      <c r="CE1042">
        <v>0</v>
      </c>
      <c r="CG1042">
        <v>0</v>
      </c>
      <c r="CH1042">
        <v>0</v>
      </c>
      <c r="CI1042">
        <v>0</v>
      </c>
      <c r="CJ1042" s="42">
        <v>61865.5</v>
      </c>
      <c r="CK1042">
        <v>0</v>
      </c>
      <c r="CM1042">
        <f t="shared" si="363"/>
        <v>61865.5</v>
      </c>
      <c r="CN1042">
        <v>0</v>
      </c>
      <c r="CO1042">
        <v>0</v>
      </c>
      <c r="CP1042">
        <v>0</v>
      </c>
      <c r="CQ1042">
        <v>0</v>
      </c>
      <c r="CS1042">
        <v>0</v>
      </c>
      <c r="CT1042">
        <v>0</v>
      </c>
      <c r="CU1042">
        <v>0</v>
      </c>
      <c r="CV1042">
        <v>0</v>
      </c>
      <c r="CW1042">
        <v>0</v>
      </c>
      <c r="CX1042" s="39">
        <f t="shared" si="349"/>
        <v>0</v>
      </c>
      <c r="CY1042">
        <v>0</v>
      </c>
      <c r="CZ1042">
        <v>0</v>
      </c>
      <c r="DA1042">
        <v>0</v>
      </c>
      <c r="DB1042">
        <v>0</v>
      </c>
      <c r="DD1042">
        <v>0</v>
      </c>
      <c r="DE1042">
        <v>0</v>
      </c>
      <c r="DF1042">
        <v>0</v>
      </c>
      <c r="DG1042">
        <v>0</v>
      </c>
      <c r="DH1042">
        <v>0</v>
      </c>
      <c r="DI1042">
        <f t="shared" si="364"/>
        <v>0</v>
      </c>
      <c r="DV1042" s="63">
        <f t="shared" si="351"/>
        <v>0</v>
      </c>
      <c r="DW1042" s="63">
        <v>0</v>
      </c>
      <c r="DX1042">
        <v>0</v>
      </c>
      <c r="DZ1042">
        <v>0</v>
      </c>
      <c r="EA1042">
        <v>0</v>
      </c>
      <c r="EC1042">
        <v>0</v>
      </c>
      <c r="ED1042">
        <v>0</v>
      </c>
      <c r="EE1042">
        <v>0</v>
      </c>
      <c r="EF1042">
        <v>0</v>
      </c>
      <c r="EG1042">
        <v>0</v>
      </c>
      <c r="EI1042" s="63">
        <f t="shared" si="352"/>
        <v>0</v>
      </c>
      <c r="FA1042" s="18">
        <v>0</v>
      </c>
      <c r="FB1042" s="18">
        <v>0</v>
      </c>
      <c r="FC1042" s="18">
        <v>0</v>
      </c>
      <c r="FD1042" s="18">
        <v>0</v>
      </c>
      <c r="FE1042" s="18">
        <v>0</v>
      </c>
      <c r="FF1042" s="18">
        <v>0</v>
      </c>
      <c r="FG1042" s="18">
        <v>0</v>
      </c>
      <c r="FH1042" s="18">
        <v>0</v>
      </c>
      <c r="FI1042" s="18">
        <v>0</v>
      </c>
      <c r="FJ1042" s="18">
        <f t="shared" si="355"/>
        <v>0</v>
      </c>
      <c r="FK1042" s="18">
        <v>0</v>
      </c>
      <c r="FL1042" s="18">
        <v>0</v>
      </c>
      <c r="FM1042" s="18">
        <v>0</v>
      </c>
      <c r="FN1042" s="18">
        <v>0</v>
      </c>
      <c r="FO1042" s="18">
        <v>0</v>
      </c>
      <c r="FP1042" s="18">
        <v>0</v>
      </c>
      <c r="FQ1042" s="18">
        <v>0</v>
      </c>
      <c r="FR1042" s="18">
        <v>0</v>
      </c>
      <c r="FS1042" s="18">
        <v>0</v>
      </c>
      <c r="FT1042">
        <f t="shared" si="356"/>
        <v>0</v>
      </c>
      <c r="FU1042">
        <v>0</v>
      </c>
      <c r="FV1042">
        <v>0</v>
      </c>
      <c r="FW1042">
        <v>0</v>
      </c>
      <c r="FX1042">
        <v>0</v>
      </c>
      <c r="FY1042">
        <v>0</v>
      </c>
      <c r="FZ1042">
        <v>0</v>
      </c>
      <c r="GA1042">
        <v>0</v>
      </c>
      <c r="GB1042">
        <v>0</v>
      </c>
      <c r="GD1042">
        <f t="shared" si="365"/>
        <v>0</v>
      </c>
      <c r="GE1042">
        <v>0</v>
      </c>
      <c r="GF1042">
        <v>0</v>
      </c>
      <c r="GG1042">
        <v>0</v>
      </c>
      <c r="GH1042">
        <v>0</v>
      </c>
      <c r="GK1042">
        <v>0</v>
      </c>
      <c r="GL1042">
        <v>0</v>
      </c>
      <c r="GM1042">
        <v>0</v>
      </c>
      <c r="GN1042">
        <v>0</v>
      </c>
      <c r="GO1042" s="39">
        <f t="shared" si="358"/>
        <v>0</v>
      </c>
      <c r="GP1042" s="39">
        <f t="shared" si="359"/>
        <v>43399.98</v>
      </c>
      <c r="GQ1042" s="39">
        <f t="shared" si="360"/>
        <v>0</v>
      </c>
      <c r="GR1042" s="39">
        <f t="shared" si="361"/>
        <v>43399.98</v>
      </c>
      <c r="GS1042" t="s">
        <v>395</v>
      </c>
      <c r="GV1042" t="s">
        <v>768</v>
      </c>
      <c r="GX1042" t="s">
        <v>938</v>
      </c>
      <c r="GY1042" t="s">
        <v>405</v>
      </c>
      <c r="HC1042" s="39">
        <v>3193</v>
      </c>
      <c r="HD1042">
        <v>833</v>
      </c>
      <c r="HE1042" s="39">
        <v>20240</v>
      </c>
      <c r="HF1042">
        <v>42</v>
      </c>
      <c r="HG1042">
        <v>1</v>
      </c>
      <c r="HH1042" s="39"/>
      <c r="HJ1042">
        <v>3</v>
      </c>
      <c r="HK1042">
        <v>0</v>
      </c>
      <c r="HL1042" s="39">
        <v>131673</v>
      </c>
      <c r="HM1042" s="39"/>
      <c r="HN1042" s="39"/>
      <c r="HO1042" s="39"/>
      <c r="HP1042" s="39"/>
      <c r="HS1042" t="s">
        <v>766</v>
      </c>
      <c r="HU1042">
        <v>3</v>
      </c>
      <c r="IA1042">
        <v>7</v>
      </c>
      <c r="IF1042" s="63">
        <v>1</v>
      </c>
      <c r="IG1042">
        <v>4</v>
      </c>
      <c r="II1042" s="35">
        <f t="shared" si="344"/>
        <v>4</v>
      </c>
      <c r="IJ1042">
        <v>0</v>
      </c>
      <c r="IL1042">
        <v>7</v>
      </c>
      <c r="IM1042" s="18">
        <v>7237</v>
      </c>
      <c r="IN1042" s="39" t="s">
        <v>411</v>
      </c>
      <c r="IO1042" s="62">
        <v>9925</v>
      </c>
      <c r="IP1042" s="18">
        <v>15921</v>
      </c>
      <c r="IQ1042" s="18">
        <v>4974</v>
      </c>
      <c r="IR1042" s="18">
        <v>854</v>
      </c>
      <c r="IS1042" s="18">
        <v>1567</v>
      </c>
      <c r="IX1042" s="18">
        <v>33241</v>
      </c>
      <c r="IY1042" s="18">
        <v>0</v>
      </c>
      <c r="IZ1042" s="18">
        <v>62</v>
      </c>
      <c r="JB1042" s="18">
        <v>50</v>
      </c>
      <c r="JC1042" s="18">
        <v>0</v>
      </c>
      <c r="JD1042" s="18">
        <v>0</v>
      </c>
      <c r="JR1042" s="18">
        <v>2362</v>
      </c>
      <c r="JU1042" s="18">
        <v>58</v>
      </c>
      <c r="KF1042" s="18">
        <v>1</v>
      </c>
      <c r="KG1042" s="18">
        <v>8</v>
      </c>
      <c r="KH1042" s="18">
        <v>212</v>
      </c>
      <c r="KI1042" s="18">
        <v>48</v>
      </c>
      <c r="KJ1042" s="18">
        <v>44</v>
      </c>
      <c r="KK1042" s="18">
        <v>44</v>
      </c>
      <c r="KL1042" s="18">
        <v>0</v>
      </c>
      <c r="KM1042" s="18">
        <v>0</v>
      </c>
      <c r="ME1042" s="18" t="s">
        <v>766</v>
      </c>
      <c r="MJ1042" s="18" t="s">
        <v>768</v>
      </c>
      <c r="MK1042" s="18" t="s">
        <v>766</v>
      </c>
      <c r="MO1042" s="18">
        <v>0</v>
      </c>
      <c r="MP1042" s="18">
        <v>0</v>
      </c>
      <c r="MQ1042" s="18" t="s">
        <v>766</v>
      </c>
      <c r="MS1042" s="18">
        <v>220765</v>
      </c>
      <c r="NL1042" s="18" t="s">
        <v>766</v>
      </c>
      <c r="NX1042" s="18">
        <f t="shared" si="362"/>
        <v>2789.0050000000001</v>
      </c>
      <c r="NY1042" t="str">
        <f t="shared" si="345"/>
        <v>Mid-range</v>
      </c>
      <c r="NZ1042" t="str">
        <f t="shared" si="346"/>
        <v>Medium</v>
      </c>
    </row>
    <row r="1043" spans="1:390">
      <c r="A1043" t="s">
        <v>443</v>
      </c>
      <c r="B1043" t="s">
        <v>698</v>
      </c>
      <c r="C1043" t="s">
        <v>699</v>
      </c>
      <c r="D1043" t="s">
        <v>404</v>
      </c>
      <c r="E1043">
        <v>20150</v>
      </c>
      <c r="F1043" t="s">
        <v>1329</v>
      </c>
      <c r="G1043">
        <v>4494.26</v>
      </c>
      <c r="H1043" s="62">
        <v>17000</v>
      </c>
      <c r="I1043" s="76"/>
      <c r="J1043" s="63">
        <v>24</v>
      </c>
      <c r="K1043" s="63">
        <v>3</v>
      </c>
      <c r="R1043" s="63">
        <v>0</v>
      </c>
      <c r="U1043" s="63">
        <v>20</v>
      </c>
      <c r="V1043" s="63">
        <v>170</v>
      </c>
      <c r="W1043" s="63"/>
      <c r="X1043" s="63"/>
      <c r="Y1043" s="63"/>
      <c r="Z1043" s="63"/>
      <c r="AA1043" s="63"/>
      <c r="AB1043" s="63"/>
      <c r="AC1043" s="93">
        <v>0</v>
      </c>
      <c r="AD1043" s="76">
        <v>3993</v>
      </c>
      <c r="AF1043" s="93">
        <v>1994</v>
      </c>
      <c r="AG1043" s="93">
        <v>61123</v>
      </c>
      <c r="AM1043" s="93">
        <v>1887</v>
      </c>
      <c r="AN1043" s="76"/>
      <c r="AO1043" s="59">
        <f t="shared" si="366"/>
        <v>68997</v>
      </c>
      <c r="AP1043" s="76"/>
      <c r="AQ1043" s="76"/>
      <c r="AR1043" s="76"/>
      <c r="AS1043" s="76"/>
      <c r="AT1043" s="76"/>
      <c r="AU1043" s="76"/>
      <c r="AV1043" s="76"/>
      <c r="AW1043" s="76"/>
      <c r="AX1043" s="76"/>
      <c r="AY1043" s="76"/>
      <c r="AZ1043" s="76"/>
      <c r="BA1043" s="76"/>
      <c r="BC1043" s="76">
        <v>4745</v>
      </c>
      <c r="BD1043" s="76"/>
      <c r="BE1043" s="63">
        <v>0</v>
      </c>
      <c r="BF1043" s="63">
        <v>0</v>
      </c>
      <c r="BG1043" s="76">
        <v>2203</v>
      </c>
      <c r="BH1043" s="76"/>
      <c r="BI1043" s="76"/>
      <c r="BJ1043" s="63">
        <v>0</v>
      </c>
      <c r="BK1043" s="63">
        <v>0</v>
      </c>
      <c r="BL1043" s="63">
        <v>0</v>
      </c>
      <c r="BM1043" s="63">
        <v>722</v>
      </c>
      <c r="BO1043" s="63">
        <f t="shared" si="347"/>
        <v>7670</v>
      </c>
      <c r="BZ1043" s="18">
        <f t="shared" si="348"/>
        <v>0</v>
      </c>
      <c r="CA1043">
        <v>0</v>
      </c>
      <c r="CC1043">
        <v>0</v>
      </c>
      <c r="CD1043">
        <v>0</v>
      </c>
      <c r="CE1043" s="39">
        <v>39547</v>
      </c>
      <c r="CF1043" s="39"/>
      <c r="CG1043">
        <v>0</v>
      </c>
      <c r="CH1043">
        <v>0</v>
      </c>
      <c r="CI1043">
        <v>0</v>
      </c>
      <c r="CJ1043">
        <v>0</v>
      </c>
      <c r="CK1043">
        <v>0</v>
      </c>
      <c r="CM1043">
        <f t="shared" si="363"/>
        <v>39547</v>
      </c>
      <c r="CN1043">
        <v>0</v>
      </c>
      <c r="CO1043">
        <v>0</v>
      </c>
      <c r="CP1043">
        <v>0</v>
      </c>
      <c r="CQ1043">
        <v>0</v>
      </c>
      <c r="CS1043">
        <v>0</v>
      </c>
      <c r="CT1043">
        <v>0</v>
      </c>
      <c r="CU1043">
        <v>0</v>
      </c>
      <c r="CV1043">
        <v>0</v>
      </c>
      <c r="CW1043">
        <v>0</v>
      </c>
      <c r="CX1043" s="39">
        <f t="shared" si="349"/>
        <v>0</v>
      </c>
      <c r="CY1043">
        <v>0</v>
      </c>
      <c r="CZ1043">
        <v>0</v>
      </c>
      <c r="DA1043">
        <v>0</v>
      </c>
      <c r="DB1043">
        <v>0</v>
      </c>
      <c r="DD1043">
        <v>0</v>
      </c>
      <c r="DE1043">
        <v>0</v>
      </c>
      <c r="DF1043">
        <v>0</v>
      </c>
      <c r="DG1043">
        <v>0</v>
      </c>
      <c r="DH1043">
        <v>0</v>
      </c>
      <c r="DI1043">
        <f t="shared" si="364"/>
        <v>0</v>
      </c>
      <c r="DV1043" s="63">
        <f t="shared" si="351"/>
        <v>0</v>
      </c>
      <c r="DW1043" s="63">
        <v>0</v>
      </c>
      <c r="DX1043">
        <v>0</v>
      </c>
      <c r="DZ1043">
        <v>0</v>
      </c>
      <c r="EA1043">
        <v>0</v>
      </c>
      <c r="EC1043">
        <v>0</v>
      </c>
      <c r="ED1043">
        <v>0</v>
      </c>
      <c r="EE1043">
        <v>0</v>
      </c>
      <c r="EF1043">
        <v>0</v>
      </c>
      <c r="EG1043">
        <v>0</v>
      </c>
      <c r="EI1043" s="63">
        <f t="shared" si="352"/>
        <v>0</v>
      </c>
      <c r="EU1043" s="38">
        <v>0.67</v>
      </c>
      <c r="FA1043" s="18">
        <v>0</v>
      </c>
      <c r="FB1043" s="18">
        <v>0</v>
      </c>
      <c r="FC1043" s="18">
        <v>0</v>
      </c>
      <c r="FD1043" s="18">
        <v>0</v>
      </c>
      <c r="FE1043" s="18">
        <v>0</v>
      </c>
      <c r="FF1043" s="18">
        <v>0</v>
      </c>
      <c r="FG1043" s="18">
        <v>0</v>
      </c>
      <c r="FH1043" s="18">
        <v>0</v>
      </c>
      <c r="FI1043" s="18">
        <v>0</v>
      </c>
      <c r="FJ1043" s="18">
        <f t="shared" si="355"/>
        <v>0</v>
      </c>
      <c r="FK1043" s="18">
        <v>0</v>
      </c>
      <c r="FL1043" s="18">
        <v>0</v>
      </c>
      <c r="FM1043" s="18">
        <v>0</v>
      </c>
      <c r="FN1043" s="18">
        <v>0</v>
      </c>
      <c r="FO1043" s="18">
        <v>0</v>
      </c>
      <c r="FP1043" s="18">
        <v>0</v>
      </c>
      <c r="FQ1043" s="18">
        <v>0</v>
      </c>
      <c r="FR1043" s="18">
        <v>0</v>
      </c>
      <c r="FS1043" s="18">
        <v>0</v>
      </c>
      <c r="FT1043">
        <f t="shared" si="356"/>
        <v>0</v>
      </c>
      <c r="FU1043">
        <v>0</v>
      </c>
      <c r="FV1043">
        <v>0</v>
      </c>
      <c r="FW1043">
        <v>0</v>
      </c>
      <c r="FX1043">
        <v>300</v>
      </c>
      <c r="FY1043">
        <v>0</v>
      </c>
      <c r="FZ1043">
        <v>0</v>
      </c>
      <c r="GA1043">
        <v>0</v>
      </c>
      <c r="GB1043">
        <v>0</v>
      </c>
      <c r="GD1043">
        <f t="shared" si="365"/>
        <v>300</v>
      </c>
      <c r="GE1043">
        <v>0</v>
      </c>
      <c r="GF1043">
        <v>0</v>
      </c>
      <c r="GG1043">
        <v>0</v>
      </c>
      <c r="GH1043">
        <v>300</v>
      </c>
      <c r="GK1043">
        <v>0</v>
      </c>
      <c r="GL1043">
        <v>0</v>
      </c>
      <c r="GM1043">
        <v>0</v>
      </c>
      <c r="GN1043">
        <v>0</v>
      </c>
      <c r="GO1043" s="39">
        <f t="shared" si="358"/>
        <v>300</v>
      </c>
      <c r="GP1043" s="39">
        <f t="shared" si="359"/>
        <v>76667</v>
      </c>
      <c r="GQ1043" s="39">
        <f t="shared" si="360"/>
        <v>300</v>
      </c>
      <c r="GR1043" s="39">
        <f t="shared" si="361"/>
        <v>77267</v>
      </c>
      <c r="GS1043" t="s">
        <v>395</v>
      </c>
      <c r="GV1043" t="s">
        <v>768</v>
      </c>
      <c r="GW1043" t="s">
        <v>410</v>
      </c>
      <c r="HC1043" s="39">
        <v>1644</v>
      </c>
      <c r="HE1043" s="39">
        <v>15438</v>
      </c>
      <c r="HF1043">
        <v>74</v>
      </c>
      <c r="HH1043" s="39"/>
      <c r="HK1043">
        <v>53</v>
      </c>
      <c r="HL1043" s="39">
        <v>50094</v>
      </c>
      <c r="HM1043" s="39"/>
      <c r="HN1043" s="39"/>
      <c r="HO1043" s="39"/>
      <c r="HP1043" s="39"/>
      <c r="HS1043" t="s">
        <v>766</v>
      </c>
      <c r="HU1043">
        <v>2</v>
      </c>
      <c r="IA1043">
        <v>4</v>
      </c>
      <c r="IF1043" s="63">
        <v>0.375</v>
      </c>
      <c r="IG1043">
        <v>3.7</v>
      </c>
      <c r="II1043" s="35">
        <f t="shared" si="344"/>
        <v>3.7</v>
      </c>
      <c r="IL1043">
        <v>3.8</v>
      </c>
      <c r="IM1043" s="18">
        <v>6306</v>
      </c>
      <c r="IN1043" t="s">
        <v>411</v>
      </c>
      <c r="IO1043" s="62">
        <v>2061</v>
      </c>
      <c r="IP1043" s="18">
        <v>10040</v>
      </c>
      <c r="IQ1043" s="18">
        <v>374</v>
      </c>
      <c r="IS1043" s="18">
        <v>444</v>
      </c>
      <c r="IX1043" s="18">
        <v>13819</v>
      </c>
      <c r="IY1043" s="18" t="s">
        <v>1333</v>
      </c>
      <c r="JR1043" s="18">
        <v>174</v>
      </c>
      <c r="JU1043" s="18">
        <v>6</v>
      </c>
      <c r="KF1043" s="18">
        <v>1</v>
      </c>
      <c r="KG1043" s="18">
        <v>1</v>
      </c>
      <c r="KH1043" s="18">
        <v>9</v>
      </c>
      <c r="KI1043" s="18">
        <v>51</v>
      </c>
      <c r="KJ1043" s="18">
        <v>16</v>
      </c>
      <c r="KK1043" s="18">
        <v>16</v>
      </c>
      <c r="KL1043" s="18">
        <v>0</v>
      </c>
      <c r="KM1043" s="18">
        <v>0</v>
      </c>
      <c r="ME1043" s="18" t="s">
        <v>766</v>
      </c>
      <c r="MJ1043" s="18" t="s">
        <v>768</v>
      </c>
      <c r="MK1043" s="18" t="s">
        <v>766</v>
      </c>
      <c r="MO1043" s="18">
        <v>0</v>
      </c>
      <c r="MP1043" s="18">
        <v>0</v>
      </c>
      <c r="MQ1043" s="18" t="s">
        <v>766</v>
      </c>
      <c r="MS1043" s="18">
        <v>81074</v>
      </c>
      <c r="NL1043" s="18" t="s">
        <v>768</v>
      </c>
      <c r="NM1043" s="18" t="s">
        <v>1153</v>
      </c>
      <c r="NN1043" s="18" t="s">
        <v>1155</v>
      </c>
      <c r="NO1043" s="18" t="s">
        <v>1149</v>
      </c>
      <c r="NP1043" s="18" t="s">
        <v>1150</v>
      </c>
      <c r="NX1043" s="18">
        <f t="shared" si="362"/>
        <v>1214.664864864865</v>
      </c>
      <c r="NY1043" t="str">
        <f t="shared" si="345"/>
        <v>Smaller</v>
      </c>
      <c r="NZ1043" t="str">
        <f t="shared" si="346"/>
        <v>Small</v>
      </c>
    </row>
    <row r="1044" spans="1:390">
      <c r="A1044" t="s">
        <v>472</v>
      </c>
      <c r="B1044" t="s">
        <v>470</v>
      </c>
      <c r="C1044" t="s">
        <v>471</v>
      </c>
      <c r="D1044" t="s">
        <v>404</v>
      </c>
      <c r="E1044">
        <v>20150</v>
      </c>
      <c r="F1044" t="s">
        <v>1329</v>
      </c>
      <c r="G1044">
        <v>6233.25</v>
      </c>
      <c r="H1044" s="62">
        <v>22500</v>
      </c>
      <c r="I1044" s="76"/>
      <c r="J1044" s="63">
        <v>83</v>
      </c>
      <c r="K1044" s="63">
        <v>7</v>
      </c>
      <c r="R1044" s="63">
        <v>83</v>
      </c>
      <c r="U1044" s="63">
        <v>74</v>
      </c>
      <c r="V1044" s="63">
        <v>432</v>
      </c>
      <c r="W1044" s="63"/>
      <c r="X1044" s="63"/>
      <c r="Y1044" s="63"/>
      <c r="Z1044" s="63"/>
      <c r="AA1044" s="63"/>
      <c r="AB1044" s="63"/>
      <c r="AC1044" s="93">
        <v>0</v>
      </c>
      <c r="AD1044" s="76">
        <v>0</v>
      </c>
      <c r="AG1044" s="93">
        <v>5600</v>
      </c>
      <c r="AK1044" s="93">
        <v>6000</v>
      </c>
      <c r="AL1044" s="93">
        <v>7000</v>
      </c>
      <c r="AM1044" s="93">
        <v>6000</v>
      </c>
      <c r="AN1044" s="77"/>
      <c r="AO1044" s="59">
        <f t="shared" si="366"/>
        <v>24600</v>
      </c>
      <c r="AP1044" s="77"/>
      <c r="AQ1044" s="77"/>
      <c r="AR1044" s="77"/>
      <c r="AS1044" s="77"/>
      <c r="AT1044" s="77"/>
      <c r="AU1044" s="77"/>
      <c r="AV1044" s="77"/>
      <c r="AW1044" s="77"/>
      <c r="AX1044" s="77"/>
      <c r="AY1044" s="77"/>
      <c r="AZ1044" s="77"/>
      <c r="BA1044" s="77"/>
      <c r="BC1044" s="63">
        <v>0</v>
      </c>
      <c r="BE1044" s="63">
        <v>0</v>
      </c>
      <c r="BF1044" s="63">
        <v>0</v>
      </c>
      <c r="BG1044" s="76">
        <v>8900</v>
      </c>
      <c r="BH1044" s="76"/>
      <c r="BI1044" s="76"/>
      <c r="BJ1044" s="63">
        <v>0</v>
      </c>
      <c r="BK1044" s="63">
        <v>0</v>
      </c>
      <c r="BL1044" s="63">
        <v>0</v>
      </c>
      <c r="BM1044" s="63">
        <v>0</v>
      </c>
      <c r="BO1044" s="63">
        <f t="shared" si="347"/>
        <v>8900</v>
      </c>
      <c r="BZ1044" s="18">
        <f t="shared" si="348"/>
        <v>0</v>
      </c>
      <c r="CA1044">
        <v>0</v>
      </c>
      <c r="CC1044">
        <v>0</v>
      </c>
      <c r="CD1044">
        <v>0</v>
      </c>
      <c r="CE1044" s="39">
        <v>56000</v>
      </c>
      <c r="CF1044" s="39"/>
      <c r="CG1044">
        <v>0</v>
      </c>
      <c r="CH1044">
        <v>0</v>
      </c>
      <c r="CI1044">
        <v>0</v>
      </c>
      <c r="CJ1044" s="39">
        <v>18300</v>
      </c>
      <c r="CK1044">
        <v>0</v>
      </c>
      <c r="CM1044">
        <f t="shared" si="363"/>
        <v>74300</v>
      </c>
      <c r="CN1044">
        <v>0</v>
      </c>
      <c r="CO1044">
        <v>0</v>
      </c>
      <c r="CP1044">
        <v>0</v>
      </c>
      <c r="CQ1044">
        <v>0</v>
      </c>
      <c r="CS1044">
        <v>0</v>
      </c>
      <c r="CT1044">
        <v>0</v>
      </c>
      <c r="CU1044">
        <v>0</v>
      </c>
      <c r="CV1044">
        <v>0</v>
      </c>
      <c r="CW1044">
        <v>0</v>
      </c>
      <c r="CX1044" s="39">
        <f t="shared" si="349"/>
        <v>0</v>
      </c>
      <c r="CY1044">
        <v>0</v>
      </c>
      <c r="CZ1044">
        <v>0</v>
      </c>
      <c r="DA1044">
        <v>0</v>
      </c>
      <c r="DB1044">
        <v>0</v>
      </c>
      <c r="DD1044">
        <v>0</v>
      </c>
      <c r="DE1044">
        <v>0</v>
      </c>
      <c r="DF1044">
        <v>0</v>
      </c>
      <c r="DG1044">
        <v>0</v>
      </c>
      <c r="DH1044">
        <v>0</v>
      </c>
      <c r="DI1044">
        <f t="shared" si="364"/>
        <v>0</v>
      </c>
      <c r="DV1044" s="63">
        <f t="shared" si="351"/>
        <v>0</v>
      </c>
      <c r="DW1044" s="63">
        <v>0</v>
      </c>
      <c r="DX1044">
        <v>0</v>
      </c>
      <c r="DZ1044">
        <v>0</v>
      </c>
      <c r="EA1044">
        <v>0</v>
      </c>
      <c r="EC1044">
        <v>0</v>
      </c>
      <c r="ED1044">
        <v>0</v>
      </c>
      <c r="EE1044" s="39">
        <v>4000</v>
      </c>
      <c r="EF1044">
        <v>0</v>
      </c>
      <c r="EG1044">
        <v>0</v>
      </c>
      <c r="EI1044" s="63">
        <f t="shared" si="352"/>
        <v>4000</v>
      </c>
      <c r="EU1044" s="38">
        <v>0.67</v>
      </c>
      <c r="FA1044" s="18">
        <v>0</v>
      </c>
      <c r="FB1044" s="18">
        <v>0</v>
      </c>
      <c r="FC1044" s="18">
        <v>0</v>
      </c>
      <c r="FD1044" s="18">
        <v>992</v>
      </c>
      <c r="FE1044" s="18">
        <v>0</v>
      </c>
      <c r="FF1044" s="18">
        <v>0</v>
      </c>
      <c r="FG1044" s="18">
        <v>0</v>
      </c>
      <c r="FH1044" s="18">
        <v>0</v>
      </c>
      <c r="FI1044" s="18">
        <v>0</v>
      </c>
      <c r="FJ1044" s="18">
        <f t="shared" si="355"/>
        <v>992</v>
      </c>
      <c r="FK1044" s="18">
        <v>0</v>
      </c>
      <c r="FL1044" s="18">
        <v>0</v>
      </c>
      <c r="FM1044" s="18">
        <v>0</v>
      </c>
      <c r="FN1044" s="18">
        <v>0</v>
      </c>
      <c r="FO1044" s="18">
        <v>0</v>
      </c>
      <c r="FP1044" s="18">
        <v>0</v>
      </c>
      <c r="FQ1044" s="18">
        <v>0</v>
      </c>
      <c r="FR1044" s="18">
        <v>0</v>
      </c>
      <c r="FS1044" s="18">
        <v>0</v>
      </c>
      <c r="FT1044">
        <f t="shared" si="356"/>
        <v>0</v>
      </c>
      <c r="FU1044">
        <v>0</v>
      </c>
      <c r="FV1044">
        <v>0</v>
      </c>
      <c r="FW1044">
        <v>0</v>
      </c>
      <c r="FX1044">
        <v>0</v>
      </c>
      <c r="FY1044">
        <v>0</v>
      </c>
      <c r="FZ1044">
        <v>0</v>
      </c>
      <c r="GA1044">
        <v>0</v>
      </c>
      <c r="GB1044">
        <v>0</v>
      </c>
      <c r="GD1044">
        <f t="shared" si="365"/>
        <v>0</v>
      </c>
      <c r="GE1044">
        <v>0</v>
      </c>
      <c r="GF1044">
        <v>0</v>
      </c>
      <c r="GG1044">
        <v>0</v>
      </c>
      <c r="GH1044">
        <v>0</v>
      </c>
      <c r="GK1044">
        <v>0</v>
      </c>
      <c r="GL1044">
        <v>0</v>
      </c>
      <c r="GM1044">
        <v>0</v>
      </c>
      <c r="GN1044">
        <v>0</v>
      </c>
      <c r="GO1044" s="39">
        <f t="shared" si="358"/>
        <v>0</v>
      </c>
      <c r="GP1044" s="39">
        <f t="shared" si="359"/>
        <v>33500</v>
      </c>
      <c r="GQ1044" s="39">
        <f t="shared" si="360"/>
        <v>0</v>
      </c>
      <c r="GR1044" s="39">
        <f t="shared" si="361"/>
        <v>33500</v>
      </c>
      <c r="GS1044" t="s">
        <v>420</v>
      </c>
      <c r="GV1044" t="s">
        <v>766</v>
      </c>
      <c r="GW1044" t="s">
        <v>410</v>
      </c>
      <c r="HC1044" s="39">
        <v>1370</v>
      </c>
      <c r="HD1044" s="39">
        <v>2400</v>
      </c>
      <c r="HE1044" s="39">
        <v>65700</v>
      </c>
      <c r="HF1044">
        <v>73</v>
      </c>
      <c r="HH1044" s="39"/>
      <c r="HI1044" s="39"/>
      <c r="HJ1044">
        <v>7</v>
      </c>
      <c r="HK1044" s="39">
        <v>4408</v>
      </c>
      <c r="HL1044" s="39">
        <v>48240</v>
      </c>
      <c r="HM1044" s="39"/>
      <c r="HN1044" s="39"/>
      <c r="HO1044" s="39"/>
      <c r="HP1044" s="39"/>
      <c r="HS1044" t="s">
        <v>766</v>
      </c>
      <c r="HT1044" t="s">
        <v>1334</v>
      </c>
      <c r="HU1044">
        <v>3</v>
      </c>
      <c r="IA1044">
        <v>5</v>
      </c>
      <c r="IF1044" s="63">
        <v>1.4</v>
      </c>
      <c r="IG1044">
        <v>4.12</v>
      </c>
      <c r="II1044" s="35">
        <f t="shared" si="344"/>
        <v>4.12</v>
      </c>
      <c r="IL1044">
        <v>5.1100000000000003</v>
      </c>
      <c r="IM1044" s="18">
        <v>10278</v>
      </c>
      <c r="IN1044" t="s">
        <v>411</v>
      </c>
      <c r="IO1044" s="62">
        <v>5782</v>
      </c>
      <c r="IP1044" s="18">
        <v>5071</v>
      </c>
      <c r="IQ1044" s="18">
        <v>4255</v>
      </c>
      <c r="IR1044" s="18">
        <v>500</v>
      </c>
      <c r="IS1044" s="18">
        <v>0</v>
      </c>
      <c r="IX1044" s="18">
        <v>15608</v>
      </c>
      <c r="IY1044" s="18">
        <v>345</v>
      </c>
      <c r="IZ1044" s="18">
        <v>264</v>
      </c>
      <c r="JB1044" s="18">
        <v>1844</v>
      </c>
      <c r="JC1044" s="18">
        <v>1.8440000000000001</v>
      </c>
      <c r="JD1044" s="18">
        <v>1844</v>
      </c>
      <c r="JR1044" s="18">
        <v>1185</v>
      </c>
      <c r="JU1044" s="18">
        <v>48</v>
      </c>
      <c r="KF1044" s="18">
        <v>1</v>
      </c>
      <c r="KG1044" s="18">
        <v>11</v>
      </c>
      <c r="KH1044" s="18">
        <v>228</v>
      </c>
      <c r="KI1044" s="18">
        <v>55</v>
      </c>
      <c r="KJ1044" s="18">
        <v>6</v>
      </c>
      <c r="KK1044" s="18">
        <v>6</v>
      </c>
      <c r="KL1044" s="18">
        <v>4</v>
      </c>
      <c r="KM1044" s="18">
        <v>0</v>
      </c>
      <c r="ME1044" s="18" t="s">
        <v>766</v>
      </c>
      <c r="MJ1044" s="18" t="s">
        <v>768</v>
      </c>
      <c r="MK1044" s="18" t="s">
        <v>766</v>
      </c>
      <c r="MO1044" s="18">
        <v>4</v>
      </c>
      <c r="MP1044" s="18">
        <v>0</v>
      </c>
      <c r="MQ1044" s="18" t="s">
        <v>766</v>
      </c>
      <c r="MR1044" s="18" t="s">
        <v>1334</v>
      </c>
      <c r="MS1044" s="18">
        <v>181022</v>
      </c>
      <c r="NL1044" s="18" t="s">
        <v>768</v>
      </c>
      <c r="NM1044" s="18" t="s">
        <v>1153</v>
      </c>
      <c r="NN1044" s="18" t="s">
        <v>1155</v>
      </c>
      <c r="NX1044" s="18">
        <f t="shared" si="362"/>
        <v>1512.9247572815534</v>
      </c>
      <c r="NY1044" t="str">
        <f t="shared" si="345"/>
        <v>Smaller</v>
      </c>
      <c r="NZ1044" t="str">
        <f t="shared" si="346"/>
        <v>Small</v>
      </c>
    </row>
    <row r="1045" spans="1:390">
      <c r="A1045" t="s">
        <v>631</v>
      </c>
      <c r="B1045" t="s">
        <v>706</v>
      </c>
      <c r="C1045">
        <v>962</v>
      </c>
      <c r="D1045" t="s">
        <v>404</v>
      </c>
      <c r="E1045">
        <v>20150</v>
      </c>
      <c r="F1045" t="s">
        <v>1329</v>
      </c>
      <c r="G1045">
        <v>6473.19</v>
      </c>
      <c r="H1045" s="62">
        <v>7111</v>
      </c>
      <c r="J1045" s="63">
        <v>195</v>
      </c>
      <c r="K1045" s="63">
        <v>5</v>
      </c>
      <c r="R1045" s="63">
        <v>30</v>
      </c>
      <c r="U1045" s="63">
        <v>22</v>
      </c>
      <c r="V1045" s="63">
        <v>188</v>
      </c>
      <c r="W1045" s="63"/>
      <c r="X1045" s="63"/>
      <c r="Y1045" s="63"/>
      <c r="Z1045" s="63"/>
      <c r="AA1045" s="63"/>
      <c r="AB1045" s="63"/>
      <c r="AC1045" s="93">
        <v>0</v>
      </c>
      <c r="AD1045" s="76">
        <v>0</v>
      </c>
      <c r="AG1045" s="93">
        <v>20000</v>
      </c>
      <c r="AK1045" s="93">
        <v>595</v>
      </c>
      <c r="AO1045" s="59">
        <f t="shared" si="366"/>
        <v>20595</v>
      </c>
      <c r="BC1045" s="63">
        <v>0</v>
      </c>
      <c r="BE1045" s="63">
        <v>0</v>
      </c>
      <c r="BF1045" s="63">
        <v>0</v>
      </c>
      <c r="BG1045" s="63">
        <v>0</v>
      </c>
      <c r="BJ1045" s="63">
        <v>0</v>
      </c>
      <c r="BK1045" s="63">
        <v>0</v>
      </c>
      <c r="BL1045" s="63">
        <v>12481</v>
      </c>
      <c r="BM1045" s="63">
        <v>0</v>
      </c>
      <c r="BO1045" s="63">
        <f t="shared" si="347"/>
        <v>12481</v>
      </c>
      <c r="BZ1045" s="18">
        <f t="shared" si="348"/>
        <v>0</v>
      </c>
      <c r="CA1045">
        <v>0</v>
      </c>
      <c r="CC1045">
        <v>0</v>
      </c>
      <c r="CD1045">
        <v>0</v>
      </c>
      <c r="CE1045">
        <v>0</v>
      </c>
      <c r="CG1045">
        <v>0</v>
      </c>
      <c r="CH1045">
        <v>43749</v>
      </c>
      <c r="CI1045">
        <v>0</v>
      </c>
      <c r="CJ1045">
        <v>23834</v>
      </c>
      <c r="CK1045">
        <v>0</v>
      </c>
      <c r="CM1045">
        <f t="shared" si="363"/>
        <v>67583</v>
      </c>
      <c r="CN1045">
        <v>0</v>
      </c>
      <c r="CO1045">
        <v>0</v>
      </c>
      <c r="CP1045">
        <v>0</v>
      </c>
      <c r="CQ1045">
        <v>0</v>
      </c>
      <c r="CS1045">
        <v>0</v>
      </c>
      <c r="CT1045">
        <v>0</v>
      </c>
      <c r="CU1045">
        <v>0</v>
      </c>
      <c r="CV1045">
        <v>0</v>
      </c>
      <c r="CW1045">
        <v>0</v>
      </c>
      <c r="CX1045" s="39">
        <f t="shared" si="349"/>
        <v>0</v>
      </c>
      <c r="CY1045">
        <v>0</v>
      </c>
      <c r="CZ1045">
        <v>0</v>
      </c>
      <c r="DA1045">
        <v>0</v>
      </c>
      <c r="DB1045">
        <v>0</v>
      </c>
      <c r="DD1045">
        <v>0</v>
      </c>
      <c r="DE1045">
        <v>0</v>
      </c>
      <c r="DF1045">
        <v>0</v>
      </c>
      <c r="DG1045">
        <v>0</v>
      </c>
      <c r="DH1045">
        <v>0</v>
      </c>
      <c r="DI1045">
        <f t="shared" si="364"/>
        <v>0</v>
      </c>
      <c r="DV1045" s="63">
        <f t="shared" si="351"/>
        <v>0</v>
      </c>
      <c r="DW1045" s="63">
        <v>0</v>
      </c>
      <c r="DX1045">
        <v>0</v>
      </c>
      <c r="DZ1045">
        <v>0</v>
      </c>
      <c r="EA1045">
        <v>0</v>
      </c>
      <c r="EC1045">
        <v>0</v>
      </c>
      <c r="ED1045">
        <v>0</v>
      </c>
      <c r="EE1045">
        <v>0</v>
      </c>
      <c r="EF1045">
        <v>0</v>
      </c>
      <c r="EG1045">
        <v>0</v>
      </c>
      <c r="EI1045" s="63">
        <f t="shared" si="352"/>
        <v>0</v>
      </c>
      <c r="EU1045" s="38">
        <v>0.7</v>
      </c>
      <c r="FA1045" s="18">
        <v>0</v>
      </c>
      <c r="FB1045" s="18">
        <v>0</v>
      </c>
      <c r="FC1045" s="18">
        <v>0</v>
      </c>
      <c r="FD1045" s="18">
        <v>0</v>
      </c>
      <c r="FE1045" s="18">
        <v>0</v>
      </c>
      <c r="FF1045" s="18">
        <v>0</v>
      </c>
      <c r="FG1045" s="18">
        <v>0</v>
      </c>
      <c r="FH1045" s="18">
        <v>0</v>
      </c>
      <c r="FI1045" s="18">
        <v>0</v>
      </c>
      <c r="FJ1045" s="18">
        <f t="shared" si="355"/>
        <v>0</v>
      </c>
      <c r="FK1045" s="18">
        <v>0</v>
      </c>
      <c r="FL1045" s="18">
        <v>0</v>
      </c>
      <c r="FM1045" s="18">
        <v>0</v>
      </c>
      <c r="FN1045" s="18">
        <v>0</v>
      </c>
      <c r="FO1045" s="18">
        <v>0</v>
      </c>
      <c r="FP1045" s="18">
        <v>0</v>
      </c>
      <c r="FQ1045" s="18">
        <v>0</v>
      </c>
      <c r="FR1045" s="18">
        <v>0</v>
      </c>
      <c r="FS1045" s="18">
        <v>0</v>
      </c>
      <c r="FT1045">
        <f t="shared" si="356"/>
        <v>0</v>
      </c>
      <c r="FU1045">
        <v>0</v>
      </c>
      <c r="FV1045">
        <v>0</v>
      </c>
      <c r="FW1045">
        <v>0</v>
      </c>
      <c r="FX1045">
        <v>0</v>
      </c>
      <c r="FY1045">
        <v>0</v>
      </c>
      <c r="FZ1045">
        <v>0</v>
      </c>
      <c r="GA1045">
        <v>0</v>
      </c>
      <c r="GB1045">
        <v>0</v>
      </c>
      <c r="GD1045">
        <f t="shared" si="365"/>
        <v>0</v>
      </c>
      <c r="GE1045">
        <v>0</v>
      </c>
      <c r="GF1045">
        <v>0</v>
      </c>
      <c r="GG1045">
        <v>0</v>
      </c>
      <c r="GH1045">
        <v>0</v>
      </c>
      <c r="GK1045">
        <v>0</v>
      </c>
      <c r="GL1045">
        <v>0</v>
      </c>
      <c r="GM1045">
        <v>0</v>
      </c>
      <c r="GN1045">
        <v>0</v>
      </c>
      <c r="GO1045" s="39">
        <f t="shared" si="358"/>
        <v>0</v>
      </c>
      <c r="GP1045" s="39">
        <f t="shared" si="359"/>
        <v>33076</v>
      </c>
      <c r="GQ1045" s="39">
        <f t="shared" si="360"/>
        <v>0</v>
      </c>
      <c r="GR1045" s="39">
        <f t="shared" si="361"/>
        <v>33076</v>
      </c>
      <c r="GS1045" t="s">
        <v>420</v>
      </c>
      <c r="GV1045" t="s">
        <v>766</v>
      </c>
      <c r="GW1045" t="s">
        <v>410</v>
      </c>
      <c r="HC1045">
        <v>709</v>
      </c>
      <c r="HD1045">
        <v>6408</v>
      </c>
      <c r="HE1045">
        <v>146375</v>
      </c>
      <c r="HF1045">
        <v>99</v>
      </c>
      <c r="HG1045">
        <v>0</v>
      </c>
      <c r="HJ1045">
        <v>358</v>
      </c>
      <c r="HK1045">
        <v>254</v>
      </c>
      <c r="HL1045">
        <v>24868</v>
      </c>
      <c r="HS1045" t="s">
        <v>766</v>
      </c>
      <c r="HU1045">
        <v>2</v>
      </c>
      <c r="IA1045">
        <v>2</v>
      </c>
      <c r="IF1045" s="63">
        <v>1.03</v>
      </c>
      <c r="IG1045">
        <v>2.76</v>
      </c>
      <c r="II1045" s="35">
        <f t="shared" si="344"/>
        <v>2.76</v>
      </c>
      <c r="IJ1045">
        <v>0</v>
      </c>
      <c r="IL1045">
        <v>2</v>
      </c>
      <c r="IM1045" s="18">
        <v>8714</v>
      </c>
      <c r="IN1045" t="s">
        <v>411</v>
      </c>
      <c r="IO1045" s="62">
        <v>2351</v>
      </c>
      <c r="IP1045" s="18">
        <v>12281</v>
      </c>
      <c r="IQ1045" s="18">
        <v>3164</v>
      </c>
      <c r="IR1045" s="18">
        <v>8</v>
      </c>
      <c r="IS1045" s="18">
        <v>0</v>
      </c>
      <c r="IX1045" s="18">
        <v>17804</v>
      </c>
      <c r="IY1045" s="18">
        <v>0</v>
      </c>
      <c r="IZ1045" s="18">
        <v>0</v>
      </c>
      <c r="JB1045" s="18">
        <v>0</v>
      </c>
      <c r="JC1045" s="18">
        <v>0</v>
      </c>
      <c r="JD1045" s="18">
        <v>0</v>
      </c>
      <c r="JR1045" s="18">
        <v>1350</v>
      </c>
      <c r="JU1045" s="18">
        <v>65</v>
      </c>
      <c r="KF1045" s="18">
        <v>1</v>
      </c>
      <c r="KG1045" s="18">
        <v>2</v>
      </c>
      <c r="KH1045" s="18">
        <v>13</v>
      </c>
      <c r="KI1045" s="18">
        <v>49</v>
      </c>
      <c r="KJ1045" s="18">
        <v>40</v>
      </c>
      <c r="KK1045" s="18">
        <v>40</v>
      </c>
      <c r="KL1045" s="18">
        <v>0</v>
      </c>
      <c r="KM1045" s="18">
        <v>0</v>
      </c>
      <c r="ME1045" s="18" t="s">
        <v>766</v>
      </c>
      <c r="MJ1045" s="18" t="s">
        <v>768</v>
      </c>
      <c r="MK1045" s="18" t="s">
        <v>766</v>
      </c>
      <c r="MO1045" s="18">
        <v>0</v>
      </c>
      <c r="MP1045" s="18">
        <v>0</v>
      </c>
      <c r="MQ1045" s="18" t="s">
        <v>766</v>
      </c>
      <c r="MS1045" s="18">
        <v>145049</v>
      </c>
      <c r="NL1045" s="18" t="s">
        <v>766</v>
      </c>
      <c r="NX1045" s="18">
        <f t="shared" si="362"/>
        <v>2345.358695652174</v>
      </c>
      <c r="NY1045" t="str">
        <f t="shared" si="345"/>
        <v>Smaller</v>
      </c>
      <c r="NZ1045" t="str">
        <f t="shared" si="346"/>
        <v>Small</v>
      </c>
    </row>
    <row r="1046" spans="1:390">
      <c r="A1046" t="s">
        <v>535</v>
      </c>
      <c r="B1046" t="s">
        <v>536</v>
      </c>
      <c r="C1046" t="s">
        <v>537</v>
      </c>
      <c r="D1046" t="s">
        <v>404</v>
      </c>
      <c r="E1046">
        <v>20150</v>
      </c>
      <c r="F1046" t="s">
        <v>1329</v>
      </c>
      <c r="G1046">
        <v>5376</v>
      </c>
      <c r="H1046" s="62">
        <v>38000</v>
      </c>
      <c r="J1046" s="63">
        <v>218</v>
      </c>
      <c r="K1046" s="63">
        <v>11</v>
      </c>
      <c r="R1046" s="63">
        <v>72</v>
      </c>
      <c r="U1046" s="63">
        <v>88</v>
      </c>
      <c r="V1046" s="63">
        <v>395</v>
      </c>
      <c r="W1046" s="63"/>
      <c r="X1046" s="63"/>
      <c r="Y1046" s="63"/>
      <c r="Z1046" s="63"/>
      <c r="AA1046" s="63"/>
      <c r="AB1046" s="63"/>
      <c r="AC1046" s="93">
        <v>0</v>
      </c>
      <c r="AD1046" s="76">
        <v>14988</v>
      </c>
      <c r="AO1046" s="59">
        <f t="shared" si="366"/>
        <v>14988</v>
      </c>
      <c r="BC1046" s="63">
        <v>5381</v>
      </c>
      <c r="BE1046" s="63">
        <v>0</v>
      </c>
      <c r="BF1046" s="63">
        <v>0</v>
      </c>
      <c r="BG1046" s="63">
        <v>0</v>
      </c>
      <c r="BJ1046" s="63">
        <v>0</v>
      </c>
      <c r="BK1046" s="63">
        <v>0</v>
      </c>
      <c r="BL1046" s="63">
        <v>0</v>
      </c>
      <c r="BM1046" s="63">
        <v>0</v>
      </c>
      <c r="BO1046" s="63">
        <f t="shared" si="347"/>
        <v>5381</v>
      </c>
      <c r="BZ1046" s="18">
        <f t="shared" si="348"/>
        <v>0</v>
      </c>
      <c r="CA1046">
        <v>35708</v>
      </c>
      <c r="CC1046">
        <v>0</v>
      </c>
      <c r="CD1046">
        <v>0</v>
      </c>
      <c r="CE1046">
        <v>0</v>
      </c>
      <c r="CG1046">
        <v>0</v>
      </c>
      <c r="CH1046">
        <v>0</v>
      </c>
      <c r="CI1046">
        <v>0</v>
      </c>
      <c r="CJ1046">
        <v>0</v>
      </c>
      <c r="CK1046">
        <v>0</v>
      </c>
      <c r="CM1046">
        <f t="shared" si="363"/>
        <v>35708</v>
      </c>
      <c r="CN1046">
        <v>0</v>
      </c>
      <c r="CO1046">
        <v>0</v>
      </c>
      <c r="CP1046">
        <v>0</v>
      </c>
      <c r="CQ1046">
        <v>0</v>
      </c>
      <c r="CS1046">
        <v>0</v>
      </c>
      <c r="CT1046">
        <v>0</v>
      </c>
      <c r="CU1046">
        <v>0</v>
      </c>
      <c r="CV1046">
        <v>0</v>
      </c>
      <c r="CW1046">
        <v>0</v>
      </c>
      <c r="CX1046" s="39">
        <f t="shared" si="349"/>
        <v>0</v>
      </c>
      <c r="CY1046">
        <v>100</v>
      </c>
      <c r="CZ1046">
        <v>0</v>
      </c>
      <c r="DA1046">
        <v>0</v>
      </c>
      <c r="DB1046">
        <v>0</v>
      </c>
      <c r="DD1046">
        <v>0</v>
      </c>
      <c r="DE1046">
        <v>0</v>
      </c>
      <c r="DF1046">
        <v>0</v>
      </c>
      <c r="DG1046">
        <v>0</v>
      </c>
      <c r="DH1046">
        <v>0</v>
      </c>
      <c r="DI1046">
        <f t="shared" si="364"/>
        <v>100</v>
      </c>
      <c r="DV1046" s="63">
        <f t="shared" si="351"/>
        <v>0</v>
      </c>
      <c r="DW1046" s="63">
        <v>100</v>
      </c>
      <c r="DX1046">
        <v>0</v>
      </c>
      <c r="DZ1046">
        <v>0</v>
      </c>
      <c r="EA1046">
        <v>0</v>
      </c>
      <c r="EC1046">
        <v>0</v>
      </c>
      <c r="ED1046">
        <v>0</v>
      </c>
      <c r="EE1046">
        <v>0</v>
      </c>
      <c r="EF1046">
        <v>0</v>
      </c>
      <c r="EI1046" s="63">
        <f t="shared" si="352"/>
        <v>100</v>
      </c>
      <c r="EU1046" s="38">
        <v>0.43</v>
      </c>
      <c r="FA1046" s="18">
        <v>1100</v>
      </c>
      <c r="FB1046" s="18">
        <v>0</v>
      </c>
      <c r="FC1046" s="18">
        <v>0</v>
      </c>
      <c r="FD1046" s="18">
        <v>0</v>
      </c>
      <c r="FE1046" s="18">
        <v>0</v>
      </c>
      <c r="FF1046" s="18">
        <v>0</v>
      </c>
      <c r="FG1046" s="18">
        <v>0</v>
      </c>
      <c r="FH1046" s="18">
        <v>0</v>
      </c>
      <c r="FI1046" s="18">
        <v>0</v>
      </c>
      <c r="FJ1046" s="18">
        <f t="shared" si="355"/>
        <v>1100</v>
      </c>
      <c r="FK1046" s="18">
        <v>0</v>
      </c>
      <c r="FL1046" s="18">
        <v>0</v>
      </c>
      <c r="FM1046" s="18">
        <v>0</v>
      </c>
      <c r="FN1046" s="18">
        <v>0</v>
      </c>
      <c r="FO1046" s="18">
        <v>0</v>
      </c>
      <c r="FP1046" s="18">
        <v>0</v>
      </c>
      <c r="FQ1046" s="18">
        <v>0</v>
      </c>
      <c r="FR1046" s="18">
        <v>0</v>
      </c>
      <c r="FS1046" s="18">
        <v>0</v>
      </c>
      <c r="FT1046">
        <f t="shared" si="356"/>
        <v>0</v>
      </c>
      <c r="FU1046">
        <v>9735</v>
      </c>
      <c r="FV1046">
        <v>0</v>
      </c>
      <c r="FW1046">
        <v>0</v>
      </c>
      <c r="FX1046">
        <v>0</v>
      </c>
      <c r="FY1046">
        <v>0</v>
      </c>
      <c r="FZ1046">
        <v>0</v>
      </c>
      <c r="GA1046">
        <v>0</v>
      </c>
      <c r="GB1046">
        <v>0</v>
      </c>
      <c r="GD1046">
        <f t="shared" si="365"/>
        <v>9735</v>
      </c>
      <c r="GE1046">
        <v>9735</v>
      </c>
      <c r="GF1046">
        <v>0</v>
      </c>
      <c r="GG1046">
        <v>0</v>
      </c>
      <c r="GH1046">
        <v>0</v>
      </c>
      <c r="GK1046">
        <v>0</v>
      </c>
      <c r="GL1046">
        <v>0</v>
      </c>
      <c r="GM1046">
        <v>0</v>
      </c>
      <c r="GN1046">
        <v>0</v>
      </c>
      <c r="GO1046" s="39">
        <f t="shared" si="358"/>
        <v>9735</v>
      </c>
      <c r="GP1046" s="39">
        <f t="shared" si="359"/>
        <v>20369</v>
      </c>
      <c r="GQ1046" s="39">
        <f t="shared" si="360"/>
        <v>9835</v>
      </c>
      <c r="GR1046" s="39">
        <f t="shared" si="361"/>
        <v>39939</v>
      </c>
      <c r="GS1046" t="s">
        <v>420</v>
      </c>
      <c r="GV1046" t="s">
        <v>766</v>
      </c>
      <c r="GW1046" t="s">
        <v>410</v>
      </c>
      <c r="HC1046">
        <v>1452</v>
      </c>
      <c r="HD1046">
        <v>472</v>
      </c>
      <c r="HE1046">
        <v>141577</v>
      </c>
      <c r="HF1046">
        <v>60</v>
      </c>
      <c r="HJ1046">
        <v>10</v>
      </c>
      <c r="HK1046">
        <v>118813</v>
      </c>
      <c r="HL1046">
        <v>47874</v>
      </c>
      <c r="HS1046" t="s">
        <v>766</v>
      </c>
      <c r="HU1046">
        <v>1</v>
      </c>
      <c r="IA1046">
        <v>5</v>
      </c>
      <c r="IF1046" s="63">
        <v>3</v>
      </c>
      <c r="IG1046">
        <v>1.57</v>
      </c>
      <c r="II1046" s="35">
        <f t="shared" si="344"/>
        <v>1.57</v>
      </c>
      <c r="IL1046">
        <v>4</v>
      </c>
      <c r="IM1046" s="18">
        <v>1055</v>
      </c>
      <c r="IN1046" t="s">
        <v>411</v>
      </c>
      <c r="IO1046" s="62">
        <v>1556</v>
      </c>
      <c r="IP1046" s="18">
        <v>15942</v>
      </c>
      <c r="IQ1046" s="18">
        <v>14</v>
      </c>
      <c r="IR1046" s="18">
        <v>43</v>
      </c>
      <c r="IS1046" s="18">
        <v>0</v>
      </c>
      <c r="IX1046" s="18">
        <v>17255</v>
      </c>
      <c r="IY1046" s="18">
        <v>18</v>
      </c>
      <c r="IZ1046" s="18">
        <v>41</v>
      </c>
      <c r="JB1046" s="18">
        <v>18</v>
      </c>
      <c r="JC1046" s="18">
        <v>0</v>
      </c>
      <c r="JD1046" s="18">
        <v>18</v>
      </c>
      <c r="JR1046" s="18">
        <v>2932</v>
      </c>
      <c r="JU1046" s="18">
        <v>125</v>
      </c>
      <c r="KF1046" s="18">
        <v>0</v>
      </c>
      <c r="KG1046" s="18">
        <v>0</v>
      </c>
      <c r="KH1046" s="18">
        <v>0</v>
      </c>
      <c r="KI1046" s="18">
        <v>64</v>
      </c>
      <c r="KJ1046" s="18">
        <v>44</v>
      </c>
      <c r="KK1046" s="18">
        <v>21</v>
      </c>
      <c r="KL1046" s="18">
        <v>93</v>
      </c>
      <c r="KM1046" s="18">
        <v>0</v>
      </c>
      <c r="ME1046" s="18" t="s">
        <v>766</v>
      </c>
      <c r="MJ1046" s="18" t="s">
        <v>766</v>
      </c>
      <c r="MK1046" s="18" t="s">
        <v>766</v>
      </c>
      <c r="MO1046" s="18">
        <v>93</v>
      </c>
      <c r="MP1046" s="18">
        <v>0</v>
      </c>
      <c r="MQ1046" s="18" t="s">
        <v>766</v>
      </c>
      <c r="MS1046" s="18">
        <v>176187</v>
      </c>
      <c r="NL1046" s="18" t="s">
        <v>768</v>
      </c>
      <c r="NP1046" s="18" t="s">
        <v>1150</v>
      </c>
      <c r="NR1046" s="18" t="s">
        <v>1168</v>
      </c>
      <c r="NT1046" s="18" t="s">
        <v>942</v>
      </c>
      <c r="NU1046" s="18" t="s">
        <v>1335</v>
      </c>
      <c r="NX1046" s="18">
        <f t="shared" si="362"/>
        <v>3424.2038216560509</v>
      </c>
      <c r="NY1046" t="str">
        <f t="shared" si="345"/>
        <v>Smaller</v>
      </c>
      <c r="NZ1046" t="str">
        <f t="shared" si="346"/>
        <v>Small</v>
      </c>
    </row>
    <row r="1047" spans="1:390">
      <c r="A1047" t="s">
        <v>521</v>
      </c>
      <c r="B1047" t="s">
        <v>522</v>
      </c>
      <c r="C1047" t="s">
        <v>523</v>
      </c>
      <c r="D1047" t="s">
        <v>404</v>
      </c>
      <c r="E1047">
        <v>20150</v>
      </c>
      <c r="F1047" t="s">
        <v>1329</v>
      </c>
      <c r="G1047">
        <v>7354.85</v>
      </c>
      <c r="H1047" s="62">
        <v>42400</v>
      </c>
      <c r="I1047" s="76"/>
      <c r="J1047" s="63">
        <v>88</v>
      </c>
      <c r="K1047" s="63">
        <v>8</v>
      </c>
      <c r="R1047" s="63">
        <v>71</v>
      </c>
      <c r="U1047" s="63">
        <v>40</v>
      </c>
      <c r="V1047" s="76">
        <v>1265</v>
      </c>
      <c r="W1047" s="63"/>
      <c r="X1047" s="63"/>
      <c r="Y1047" s="63"/>
      <c r="Z1047" s="63"/>
      <c r="AA1047" s="63"/>
      <c r="AB1047" s="63"/>
      <c r="AC1047" s="93">
        <v>0</v>
      </c>
      <c r="AD1047" s="76">
        <v>0</v>
      </c>
      <c r="AL1047" s="93">
        <v>20000</v>
      </c>
      <c r="AM1047" s="93">
        <v>114278</v>
      </c>
      <c r="AN1047" s="76"/>
      <c r="AO1047" s="59">
        <f t="shared" si="366"/>
        <v>134278</v>
      </c>
      <c r="AP1047" s="76"/>
      <c r="AQ1047" s="76"/>
      <c r="AR1047" s="76"/>
      <c r="AS1047" s="76"/>
      <c r="AT1047" s="76"/>
      <c r="AU1047" s="76"/>
      <c r="AV1047" s="76"/>
      <c r="AW1047" s="76"/>
      <c r="AX1047" s="76"/>
      <c r="AY1047" s="76"/>
      <c r="AZ1047" s="76"/>
      <c r="BA1047" s="76"/>
      <c r="BC1047" s="63">
        <v>0</v>
      </c>
      <c r="BE1047" s="63">
        <v>0</v>
      </c>
      <c r="BF1047" s="63">
        <v>0</v>
      </c>
      <c r="BG1047" s="63">
        <v>0</v>
      </c>
      <c r="BJ1047" s="63">
        <v>0</v>
      </c>
      <c r="BK1047" s="63">
        <v>0</v>
      </c>
      <c r="BL1047" s="76">
        <v>4795</v>
      </c>
      <c r="BM1047" s="63">
        <v>0</v>
      </c>
      <c r="BO1047" s="63">
        <f t="shared" si="347"/>
        <v>4795</v>
      </c>
      <c r="BZ1047" s="18">
        <f t="shared" si="348"/>
        <v>0</v>
      </c>
      <c r="CA1047" s="39">
        <v>47519</v>
      </c>
      <c r="CB1047" s="39"/>
      <c r="CC1047">
        <v>0</v>
      </c>
      <c r="CD1047">
        <v>0</v>
      </c>
      <c r="CE1047">
        <v>0</v>
      </c>
      <c r="CG1047">
        <v>0</v>
      </c>
      <c r="CH1047">
        <v>0</v>
      </c>
      <c r="CJ1047">
        <v>0</v>
      </c>
      <c r="CK1047">
        <v>0</v>
      </c>
      <c r="CM1047">
        <f t="shared" si="363"/>
        <v>47519</v>
      </c>
      <c r="CN1047">
        <v>0</v>
      </c>
      <c r="CO1047">
        <v>0</v>
      </c>
      <c r="CP1047">
        <v>0</v>
      </c>
      <c r="CQ1047">
        <v>0</v>
      </c>
      <c r="CS1047">
        <v>0</v>
      </c>
      <c r="CT1047">
        <v>0</v>
      </c>
      <c r="CU1047">
        <v>0</v>
      </c>
      <c r="CV1047">
        <v>0</v>
      </c>
      <c r="CW1047">
        <v>0</v>
      </c>
      <c r="CX1047" s="39">
        <f t="shared" si="349"/>
        <v>0</v>
      </c>
      <c r="CY1047">
        <v>0</v>
      </c>
      <c r="CZ1047">
        <v>0</v>
      </c>
      <c r="DA1047">
        <v>0</v>
      </c>
      <c r="DB1047">
        <v>0</v>
      </c>
      <c r="DD1047">
        <v>0</v>
      </c>
      <c r="DE1047">
        <v>0</v>
      </c>
      <c r="DF1047">
        <v>0</v>
      </c>
      <c r="DG1047">
        <v>0</v>
      </c>
      <c r="DH1047">
        <v>0</v>
      </c>
      <c r="DI1047">
        <f t="shared" si="364"/>
        <v>0</v>
      </c>
      <c r="DV1047" s="63">
        <f t="shared" si="351"/>
        <v>0</v>
      </c>
      <c r="DW1047" s="63">
        <v>0</v>
      </c>
      <c r="DX1047">
        <v>0</v>
      </c>
      <c r="DZ1047">
        <v>0</v>
      </c>
      <c r="EA1047">
        <v>0</v>
      </c>
      <c r="EC1047">
        <v>0</v>
      </c>
      <c r="ED1047">
        <v>0</v>
      </c>
      <c r="EE1047">
        <v>0</v>
      </c>
      <c r="EF1047">
        <v>0</v>
      </c>
      <c r="EG1047">
        <v>0</v>
      </c>
      <c r="EI1047" s="63">
        <f t="shared" si="352"/>
        <v>0</v>
      </c>
      <c r="EU1047" s="38">
        <v>0.54</v>
      </c>
      <c r="FA1047" s="18">
        <v>0</v>
      </c>
      <c r="FB1047" s="18">
        <v>0</v>
      </c>
      <c r="FC1047" s="18">
        <v>0</v>
      </c>
      <c r="FD1047" s="18">
        <v>0</v>
      </c>
      <c r="FE1047" s="18">
        <v>0</v>
      </c>
      <c r="FF1047" s="18">
        <v>0</v>
      </c>
      <c r="FG1047" s="18">
        <v>0</v>
      </c>
      <c r="FH1047" s="18">
        <v>0</v>
      </c>
      <c r="FI1047" s="18">
        <v>0</v>
      </c>
      <c r="FJ1047" s="18">
        <f t="shared" si="355"/>
        <v>0</v>
      </c>
      <c r="FK1047" s="18">
        <v>0</v>
      </c>
      <c r="FL1047" s="18">
        <v>0</v>
      </c>
      <c r="FM1047" s="18">
        <v>0</v>
      </c>
      <c r="FN1047" s="18">
        <v>0</v>
      </c>
      <c r="FO1047" s="18">
        <v>0</v>
      </c>
      <c r="FP1047" s="18">
        <v>0</v>
      </c>
      <c r="FQ1047" s="18">
        <v>0</v>
      </c>
      <c r="FR1047" s="18">
        <v>0</v>
      </c>
      <c r="FS1047" s="18">
        <v>0</v>
      </c>
      <c r="FT1047">
        <f t="shared" si="356"/>
        <v>0</v>
      </c>
      <c r="FU1047">
        <v>0</v>
      </c>
      <c r="FV1047">
        <v>0</v>
      </c>
      <c r="FW1047">
        <v>0</v>
      </c>
      <c r="FX1047">
        <v>0</v>
      </c>
      <c r="FY1047">
        <v>0</v>
      </c>
      <c r="FZ1047">
        <v>0</v>
      </c>
      <c r="GA1047">
        <v>0</v>
      </c>
      <c r="GB1047">
        <v>0</v>
      </c>
      <c r="GD1047">
        <f t="shared" si="365"/>
        <v>0</v>
      </c>
      <c r="GE1047">
        <v>0</v>
      </c>
      <c r="GF1047">
        <v>0</v>
      </c>
      <c r="GG1047">
        <v>0</v>
      </c>
      <c r="GH1047">
        <v>0</v>
      </c>
      <c r="GK1047">
        <v>0</v>
      </c>
      <c r="GL1047">
        <v>0</v>
      </c>
      <c r="GM1047">
        <v>0</v>
      </c>
      <c r="GN1047">
        <v>0</v>
      </c>
      <c r="GO1047" s="39">
        <f t="shared" si="358"/>
        <v>0</v>
      </c>
      <c r="GP1047" s="39">
        <f t="shared" si="359"/>
        <v>139073</v>
      </c>
      <c r="GQ1047" s="39">
        <f t="shared" si="360"/>
        <v>0</v>
      </c>
      <c r="GR1047" s="39">
        <f t="shared" si="361"/>
        <v>139073</v>
      </c>
      <c r="GS1047" t="s">
        <v>420</v>
      </c>
      <c r="GV1047" t="s">
        <v>766</v>
      </c>
      <c r="HB1047" t="s">
        <v>1172</v>
      </c>
      <c r="HC1047" s="39">
        <v>2526</v>
      </c>
      <c r="HD1047" s="39">
        <v>2036</v>
      </c>
      <c r="HE1047" s="39">
        <v>29195</v>
      </c>
      <c r="HF1047">
        <v>65</v>
      </c>
      <c r="HG1047">
        <v>0</v>
      </c>
      <c r="HH1047" s="39"/>
      <c r="HJ1047">
        <v>56</v>
      </c>
      <c r="HK1047">
        <v>116</v>
      </c>
      <c r="HL1047" s="39">
        <v>32813</v>
      </c>
      <c r="HM1047" s="39"/>
      <c r="HN1047" s="39"/>
      <c r="HO1047" s="39"/>
      <c r="HP1047" s="39"/>
      <c r="HS1047" t="s">
        <v>766</v>
      </c>
      <c r="HU1047">
        <v>2</v>
      </c>
      <c r="IA1047">
        <v>4</v>
      </c>
      <c r="IF1047" s="63">
        <v>39</v>
      </c>
      <c r="IG1047">
        <v>0.36</v>
      </c>
      <c r="II1047" s="35">
        <f t="shared" si="344"/>
        <v>0.36</v>
      </c>
      <c r="IJ1047">
        <v>2</v>
      </c>
      <c r="IL1047">
        <v>3.3</v>
      </c>
      <c r="IM1047" s="18">
        <v>1076</v>
      </c>
      <c r="IN1047" t="s">
        <v>411</v>
      </c>
      <c r="IO1047" s="62">
        <v>4953</v>
      </c>
      <c r="IP1047" s="18">
        <v>7898</v>
      </c>
      <c r="IQ1047" s="18">
        <v>2421</v>
      </c>
      <c r="IR1047" s="18">
        <v>180</v>
      </c>
      <c r="IS1047" s="18">
        <v>0</v>
      </c>
      <c r="IX1047" s="18">
        <v>15452</v>
      </c>
      <c r="IY1047" s="18">
        <v>0</v>
      </c>
      <c r="IZ1047" s="18">
        <v>86</v>
      </c>
      <c r="JB1047" s="18">
        <v>182</v>
      </c>
      <c r="JC1047" s="18">
        <v>145</v>
      </c>
      <c r="JD1047" s="18">
        <v>145</v>
      </c>
      <c r="JR1047" s="18">
        <v>1556</v>
      </c>
      <c r="JU1047" s="18">
        <v>59</v>
      </c>
      <c r="KF1047" s="18">
        <v>1</v>
      </c>
      <c r="KG1047" s="18">
        <v>5</v>
      </c>
      <c r="KH1047" s="18">
        <v>63</v>
      </c>
      <c r="KI1047" s="18">
        <v>52</v>
      </c>
      <c r="KJ1047" s="18">
        <v>32</v>
      </c>
      <c r="KK1047" s="18">
        <v>32</v>
      </c>
      <c r="KL1047" s="18">
        <v>0</v>
      </c>
      <c r="KM1047" s="18">
        <v>0</v>
      </c>
      <c r="ME1047" s="18" t="s">
        <v>766</v>
      </c>
      <c r="MJ1047" s="18" t="s">
        <v>768</v>
      </c>
      <c r="MK1047" s="18" t="s">
        <v>766</v>
      </c>
      <c r="MO1047" s="18">
        <v>0</v>
      </c>
      <c r="MP1047" s="18">
        <v>0</v>
      </c>
      <c r="MQ1047" s="18" t="s">
        <v>766</v>
      </c>
      <c r="MS1047" s="18">
        <v>141906</v>
      </c>
      <c r="NL1047" s="18" t="s">
        <v>766</v>
      </c>
      <c r="NX1047" s="18">
        <f t="shared" si="362"/>
        <v>20430.138888888891</v>
      </c>
      <c r="NY1047" t="str">
        <f t="shared" si="345"/>
        <v>Mid-range</v>
      </c>
      <c r="NZ1047" t="str">
        <f t="shared" si="346"/>
        <v>Small</v>
      </c>
    </row>
    <row r="1048" spans="1:390">
      <c r="A1048" t="s">
        <v>574</v>
      </c>
      <c r="B1048" t="s">
        <v>592</v>
      </c>
      <c r="C1048" t="s">
        <v>593</v>
      </c>
      <c r="D1048" t="s">
        <v>404</v>
      </c>
      <c r="E1048">
        <v>20150</v>
      </c>
      <c r="F1048" t="s">
        <v>1329</v>
      </c>
      <c r="G1048">
        <v>6278.92</v>
      </c>
      <c r="H1048" s="62">
        <v>53346</v>
      </c>
      <c r="I1048" s="76"/>
      <c r="J1048" s="63">
        <v>60</v>
      </c>
      <c r="K1048" s="63">
        <v>10</v>
      </c>
      <c r="R1048" s="63">
        <v>30</v>
      </c>
      <c r="U1048" s="63">
        <v>80</v>
      </c>
      <c r="V1048" s="63">
        <v>300</v>
      </c>
      <c r="W1048" s="63"/>
      <c r="X1048" s="63"/>
      <c r="Y1048" s="63"/>
      <c r="Z1048" s="63"/>
      <c r="AA1048" s="63"/>
      <c r="AB1048" s="63"/>
      <c r="AC1048" s="93">
        <v>0</v>
      </c>
      <c r="AD1048" s="76">
        <v>0</v>
      </c>
      <c r="AJ1048" s="93">
        <v>10000</v>
      </c>
      <c r="AL1048" s="93">
        <v>32869</v>
      </c>
      <c r="AO1048" s="59">
        <f t="shared" si="366"/>
        <v>42869</v>
      </c>
      <c r="BC1048" s="63">
        <v>0</v>
      </c>
      <c r="BE1048" s="63">
        <v>0</v>
      </c>
      <c r="BF1048" s="63">
        <v>0</v>
      </c>
      <c r="BG1048" s="63">
        <v>0</v>
      </c>
      <c r="BJ1048" s="63">
        <v>0</v>
      </c>
      <c r="BK1048" s="63">
        <v>0</v>
      </c>
      <c r="BL1048" s="76">
        <v>3345</v>
      </c>
      <c r="BM1048" s="63">
        <v>0</v>
      </c>
      <c r="BO1048" s="63">
        <f t="shared" si="347"/>
        <v>3345</v>
      </c>
      <c r="BZ1048" s="18">
        <f t="shared" si="348"/>
        <v>0</v>
      </c>
      <c r="CA1048">
        <v>0</v>
      </c>
      <c r="CC1048">
        <v>0</v>
      </c>
      <c r="CD1048">
        <v>0</v>
      </c>
      <c r="CE1048">
        <v>0</v>
      </c>
      <c r="CG1048">
        <v>0</v>
      </c>
      <c r="CH1048">
        <v>0</v>
      </c>
      <c r="CI1048">
        <v>0</v>
      </c>
      <c r="CJ1048" s="39">
        <v>29623</v>
      </c>
      <c r="CK1048">
        <v>0</v>
      </c>
      <c r="CM1048">
        <f t="shared" si="363"/>
        <v>29623</v>
      </c>
      <c r="CN1048">
        <v>0</v>
      </c>
      <c r="CO1048">
        <v>0</v>
      </c>
      <c r="CP1048">
        <v>0</v>
      </c>
      <c r="CQ1048">
        <v>0</v>
      </c>
      <c r="CS1048">
        <v>0</v>
      </c>
      <c r="CT1048">
        <v>0</v>
      </c>
      <c r="CU1048">
        <v>0</v>
      </c>
      <c r="CV1048">
        <v>0</v>
      </c>
      <c r="CW1048">
        <v>0</v>
      </c>
      <c r="CX1048" s="39">
        <f t="shared" si="349"/>
        <v>0</v>
      </c>
      <c r="CY1048">
        <v>0</v>
      </c>
      <c r="CZ1048">
        <v>0</v>
      </c>
      <c r="DA1048">
        <v>0</v>
      </c>
      <c r="DB1048">
        <v>0</v>
      </c>
      <c r="DD1048">
        <v>0</v>
      </c>
      <c r="DE1048">
        <v>0</v>
      </c>
      <c r="DF1048">
        <v>0</v>
      </c>
      <c r="DG1048">
        <v>0</v>
      </c>
      <c r="DH1048">
        <v>0</v>
      </c>
      <c r="DI1048">
        <f t="shared" si="364"/>
        <v>0</v>
      </c>
      <c r="DV1048" s="63">
        <f t="shared" si="351"/>
        <v>0</v>
      </c>
      <c r="DW1048" s="63">
        <v>437</v>
      </c>
      <c r="DX1048">
        <v>0</v>
      </c>
      <c r="DZ1048">
        <v>0</v>
      </c>
      <c r="EA1048">
        <v>0</v>
      </c>
      <c r="EC1048">
        <v>0</v>
      </c>
      <c r="ED1048">
        <v>0</v>
      </c>
      <c r="EE1048">
        <v>0</v>
      </c>
      <c r="EF1048">
        <v>0</v>
      </c>
      <c r="EG1048">
        <v>0</v>
      </c>
      <c r="EI1048" s="63">
        <f t="shared" si="352"/>
        <v>437</v>
      </c>
      <c r="EU1048" s="38">
        <v>0.752</v>
      </c>
      <c r="FA1048" s="18">
        <v>0</v>
      </c>
      <c r="FB1048" s="18">
        <v>0</v>
      </c>
      <c r="FC1048" s="18">
        <v>0</v>
      </c>
      <c r="FD1048" s="18">
        <v>0</v>
      </c>
      <c r="FE1048" s="18">
        <v>0</v>
      </c>
      <c r="FF1048" s="18">
        <v>0</v>
      </c>
      <c r="FG1048" s="18">
        <v>0</v>
      </c>
      <c r="FH1048" s="18">
        <v>0</v>
      </c>
      <c r="FI1048" s="18">
        <v>0</v>
      </c>
      <c r="FJ1048" s="18">
        <f t="shared" si="355"/>
        <v>0</v>
      </c>
      <c r="FK1048" s="18">
        <v>0</v>
      </c>
      <c r="FL1048" s="18">
        <v>0</v>
      </c>
      <c r="FM1048" s="18">
        <v>0</v>
      </c>
      <c r="FN1048" s="18">
        <v>0</v>
      </c>
      <c r="FO1048" s="18">
        <v>0</v>
      </c>
      <c r="FP1048" s="18">
        <v>0</v>
      </c>
      <c r="FQ1048" s="18">
        <v>0</v>
      </c>
      <c r="FR1048" s="18">
        <v>0</v>
      </c>
      <c r="FS1048" s="18">
        <v>0</v>
      </c>
      <c r="FT1048">
        <f t="shared" si="356"/>
        <v>0</v>
      </c>
      <c r="FU1048" s="39">
        <v>3275</v>
      </c>
      <c r="GD1048">
        <f t="shared" si="365"/>
        <v>3275</v>
      </c>
      <c r="GE1048" s="39">
        <v>3275</v>
      </c>
      <c r="GO1048" s="39">
        <f t="shared" si="358"/>
        <v>3275</v>
      </c>
      <c r="GP1048" s="39">
        <f t="shared" si="359"/>
        <v>46214</v>
      </c>
      <c r="GQ1048" s="39">
        <f t="shared" si="360"/>
        <v>3275</v>
      </c>
      <c r="GR1048" s="39">
        <f t="shared" si="361"/>
        <v>52764</v>
      </c>
      <c r="GS1048" t="s">
        <v>395</v>
      </c>
      <c r="GV1048" t="s">
        <v>768</v>
      </c>
      <c r="GX1048" t="s">
        <v>938</v>
      </c>
      <c r="HC1048" s="39">
        <v>1024</v>
      </c>
      <c r="HD1048" s="39">
        <v>1748</v>
      </c>
      <c r="HE1048">
        <v>423</v>
      </c>
      <c r="HF1048">
        <v>52</v>
      </c>
      <c r="HH1048" s="39"/>
      <c r="HJ1048">
        <v>21</v>
      </c>
      <c r="HK1048">
        <v>85</v>
      </c>
      <c r="HL1048" s="39">
        <v>63862</v>
      </c>
      <c r="HM1048" s="39"/>
      <c r="HN1048" s="39"/>
      <c r="HO1048" s="39"/>
      <c r="HP1048" s="39"/>
      <c r="HS1048" t="s">
        <v>766</v>
      </c>
      <c r="HU1048">
        <v>3</v>
      </c>
      <c r="IA1048">
        <v>4</v>
      </c>
      <c r="IF1048" s="63">
        <v>0.3</v>
      </c>
      <c r="IG1048">
        <v>3.66</v>
      </c>
      <c r="II1048" s="35">
        <f t="shared" si="344"/>
        <v>3.66</v>
      </c>
      <c r="IJ1048">
        <v>0</v>
      </c>
      <c r="IL1048">
        <v>3.84</v>
      </c>
      <c r="IM1048" s="18">
        <v>3157</v>
      </c>
      <c r="IN1048" s="39" t="s">
        <v>411</v>
      </c>
      <c r="IO1048" s="62">
        <v>5922</v>
      </c>
      <c r="IP1048" s="18">
        <v>20268</v>
      </c>
      <c r="IQ1048" s="18">
        <v>1509</v>
      </c>
      <c r="IR1048" s="18">
        <v>569</v>
      </c>
      <c r="IS1048" s="18">
        <v>310</v>
      </c>
      <c r="IX1048" s="18">
        <v>28578</v>
      </c>
      <c r="IY1048" s="18">
        <v>31</v>
      </c>
      <c r="IZ1048" s="18">
        <v>0</v>
      </c>
      <c r="JB1048" s="18">
        <v>24</v>
      </c>
      <c r="JC1048" s="18">
        <v>98</v>
      </c>
      <c r="JD1048" s="18">
        <v>46</v>
      </c>
      <c r="JR1048" s="18">
        <v>3054</v>
      </c>
      <c r="JU1048" s="18">
        <v>127</v>
      </c>
      <c r="KF1048" s="18">
        <v>0</v>
      </c>
      <c r="KG1048" s="18">
        <v>0</v>
      </c>
      <c r="KH1048" s="18">
        <v>0</v>
      </c>
      <c r="KI1048" s="18">
        <v>47.5</v>
      </c>
      <c r="KJ1048" s="18">
        <v>38</v>
      </c>
      <c r="KK1048" s="18">
        <v>38</v>
      </c>
      <c r="KL1048" s="18">
        <v>0</v>
      </c>
      <c r="KM1048" s="18">
        <v>0</v>
      </c>
      <c r="ME1048" s="18" t="s">
        <v>766</v>
      </c>
      <c r="MJ1048" s="18" t="s">
        <v>768</v>
      </c>
      <c r="MK1048" s="18" t="s">
        <v>766</v>
      </c>
      <c r="MO1048" s="18">
        <v>0</v>
      </c>
      <c r="MP1048" s="18">
        <v>0</v>
      </c>
      <c r="MQ1048" s="18" t="s">
        <v>766</v>
      </c>
      <c r="MS1048" s="18">
        <v>96415</v>
      </c>
      <c r="NL1048" s="18" t="s">
        <v>768</v>
      </c>
      <c r="NM1048" s="18" t="s">
        <v>1153</v>
      </c>
      <c r="NP1048" s="18" t="s">
        <v>1150</v>
      </c>
      <c r="NQ1048" s="18" t="s">
        <v>1169</v>
      </c>
      <c r="NW1048" s="18" t="s">
        <v>1173</v>
      </c>
      <c r="NX1048" s="18">
        <f t="shared" si="362"/>
        <v>1715.5519125683059</v>
      </c>
      <c r="NY1048" t="str">
        <f t="shared" si="345"/>
        <v>Smaller</v>
      </c>
      <c r="NZ1048" t="str">
        <f t="shared" si="346"/>
        <v>Small</v>
      </c>
    </row>
    <row r="1049" spans="1:390">
      <c r="A1049" t="s">
        <v>738</v>
      </c>
      <c r="B1049" t="s">
        <v>739</v>
      </c>
      <c r="C1049" t="s">
        <v>740</v>
      </c>
      <c r="D1049" t="s">
        <v>393</v>
      </c>
      <c r="E1049">
        <v>20150</v>
      </c>
      <c r="F1049" t="s">
        <v>1329</v>
      </c>
      <c r="G1049">
        <v>25177.75</v>
      </c>
      <c r="H1049" s="62">
        <v>93000</v>
      </c>
      <c r="J1049" s="63">
        <v>221</v>
      </c>
      <c r="K1049" s="63">
        <v>20</v>
      </c>
      <c r="R1049" s="63">
        <v>47</v>
      </c>
      <c r="U1049" s="63">
        <v>128</v>
      </c>
      <c r="V1049" s="63">
        <v>1300</v>
      </c>
      <c r="W1049" s="63"/>
      <c r="X1049" s="63"/>
      <c r="Y1049" s="63"/>
      <c r="Z1049" s="63"/>
      <c r="AA1049" s="63"/>
      <c r="AB1049" s="63"/>
      <c r="AC1049" s="93">
        <v>0</v>
      </c>
      <c r="AD1049" s="76">
        <v>0</v>
      </c>
      <c r="AL1049" s="93">
        <v>21220</v>
      </c>
      <c r="AO1049" s="59">
        <f t="shared" si="366"/>
        <v>21220</v>
      </c>
      <c r="BC1049" s="63">
        <v>0</v>
      </c>
      <c r="BE1049" s="63">
        <v>0</v>
      </c>
      <c r="BF1049" s="63">
        <v>0</v>
      </c>
      <c r="BG1049" s="63">
        <v>0</v>
      </c>
      <c r="BJ1049" s="63">
        <v>0</v>
      </c>
      <c r="BK1049" s="63">
        <v>0</v>
      </c>
      <c r="BL1049" s="63">
        <v>2100</v>
      </c>
      <c r="BO1049" s="63">
        <f t="shared" si="347"/>
        <v>2100</v>
      </c>
      <c r="BZ1049" s="18">
        <f t="shared" si="348"/>
        <v>0</v>
      </c>
      <c r="CA1049">
        <v>0</v>
      </c>
      <c r="CC1049">
        <v>0</v>
      </c>
      <c r="CD1049">
        <v>0</v>
      </c>
      <c r="CE1049">
        <v>0</v>
      </c>
      <c r="CG1049">
        <v>0</v>
      </c>
      <c r="CH1049">
        <v>0</v>
      </c>
      <c r="CI1049">
        <v>0</v>
      </c>
      <c r="CJ1049">
        <v>59382</v>
      </c>
      <c r="CM1049">
        <f t="shared" si="363"/>
        <v>59382</v>
      </c>
      <c r="CN1049">
        <v>0</v>
      </c>
      <c r="CO1049">
        <v>0</v>
      </c>
      <c r="CP1049">
        <v>0</v>
      </c>
      <c r="CQ1049">
        <v>0</v>
      </c>
      <c r="CS1049">
        <v>0</v>
      </c>
      <c r="CT1049">
        <v>0</v>
      </c>
      <c r="CU1049">
        <v>0</v>
      </c>
      <c r="CV1049">
        <v>0</v>
      </c>
      <c r="CX1049" s="39">
        <f t="shared" si="349"/>
        <v>0</v>
      </c>
      <c r="CY1049">
        <v>0</v>
      </c>
      <c r="CZ1049">
        <v>0</v>
      </c>
      <c r="DA1049">
        <v>0</v>
      </c>
      <c r="DB1049">
        <v>0</v>
      </c>
      <c r="DD1049">
        <v>0</v>
      </c>
      <c r="DE1049">
        <v>0</v>
      </c>
      <c r="DF1049">
        <v>0</v>
      </c>
      <c r="DG1049">
        <v>0</v>
      </c>
      <c r="DI1049">
        <f t="shared" si="364"/>
        <v>0</v>
      </c>
      <c r="DV1049" s="63">
        <f t="shared" si="351"/>
        <v>0</v>
      </c>
      <c r="DW1049" s="63">
        <v>0</v>
      </c>
      <c r="DX1049">
        <v>0</v>
      </c>
      <c r="DZ1049">
        <v>0</v>
      </c>
      <c r="EA1049">
        <v>0</v>
      </c>
      <c r="EC1049">
        <v>0</v>
      </c>
      <c r="ED1049">
        <v>0</v>
      </c>
      <c r="EE1049">
        <v>564</v>
      </c>
      <c r="EF1049">
        <v>0</v>
      </c>
      <c r="EI1049" s="63">
        <f t="shared" si="352"/>
        <v>564</v>
      </c>
      <c r="EU1049" s="38">
        <v>0.75</v>
      </c>
      <c r="FA1049" s="18">
        <v>0</v>
      </c>
      <c r="FB1049" s="18">
        <v>0</v>
      </c>
      <c r="FC1049" s="18">
        <v>0</v>
      </c>
      <c r="FD1049" s="18">
        <v>0</v>
      </c>
      <c r="FE1049" s="18">
        <v>0</v>
      </c>
      <c r="FF1049" s="18">
        <v>0</v>
      </c>
      <c r="FG1049" s="18">
        <v>0</v>
      </c>
      <c r="FH1049" s="18">
        <v>0</v>
      </c>
      <c r="FJ1049" s="18">
        <f t="shared" si="355"/>
        <v>0</v>
      </c>
      <c r="FK1049" s="18">
        <v>0</v>
      </c>
      <c r="FL1049" s="18">
        <v>0</v>
      </c>
      <c r="FM1049" s="18">
        <v>0</v>
      </c>
      <c r="FN1049" s="18">
        <v>0</v>
      </c>
      <c r="FO1049" s="18">
        <v>0</v>
      </c>
      <c r="FP1049" s="18">
        <v>0</v>
      </c>
      <c r="FQ1049" s="18">
        <v>0</v>
      </c>
      <c r="FR1049" s="18">
        <v>0</v>
      </c>
      <c r="FT1049">
        <f t="shared" si="356"/>
        <v>0</v>
      </c>
      <c r="FU1049">
        <v>0</v>
      </c>
      <c r="FV1049">
        <v>0</v>
      </c>
      <c r="FW1049">
        <v>0</v>
      </c>
      <c r="FX1049">
        <v>0</v>
      </c>
      <c r="FY1049">
        <v>0</v>
      </c>
      <c r="FZ1049">
        <v>0</v>
      </c>
      <c r="GB1049">
        <v>0</v>
      </c>
      <c r="GD1049">
        <f t="shared" si="365"/>
        <v>0</v>
      </c>
      <c r="GE1049">
        <v>0</v>
      </c>
      <c r="GF1049">
        <v>0</v>
      </c>
      <c r="GG1049">
        <v>0</v>
      </c>
      <c r="GH1049">
        <v>0</v>
      </c>
      <c r="GK1049">
        <v>0</v>
      </c>
      <c r="GL1049">
        <v>0</v>
      </c>
      <c r="GM1049">
        <v>0</v>
      </c>
      <c r="GO1049" s="39">
        <f t="shared" si="358"/>
        <v>0</v>
      </c>
      <c r="GP1049" s="39">
        <f t="shared" si="359"/>
        <v>23320</v>
      </c>
      <c r="GQ1049" s="39">
        <f t="shared" si="360"/>
        <v>0</v>
      </c>
      <c r="GR1049" s="39">
        <f t="shared" si="361"/>
        <v>23320</v>
      </c>
      <c r="GS1049" t="s">
        <v>420</v>
      </c>
      <c r="GV1049" t="s">
        <v>768</v>
      </c>
      <c r="GX1049" t="s">
        <v>938</v>
      </c>
      <c r="HC1049">
        <v>567</v>
      </c>
      <c r="HD1049">
        <v>3370</v>
      </c>
      <c r="HE1049">
        <v>21220</v>
      </c>
      <c r="HF1049">
        <v>40</v>
      </c>
      <c r="HG1049">
        <v>1</v>
      </c>
      <c r="HJ1049">
        <v>173</v>
      </c>
      <c r="HK1049">
        <v>0</v>
      </c>
      <c r="HL1049">
        <v>101971</v>
      </c>
      <c r="HS1049" t="s">
        <v>766</v>
      </c>
      <c r="HU1049">
        <v>7</v>
      </c>
      <c r="IA1049">
        <v>2</v>
      </c>
      <c r="IF1049" s="63">
        <v>6.5</v>
      </c>
      <c r="IG1049">
        <v>7.87</v>
      </c>
      <c r="II1049" s="35">
        <f t="shared" si="344"/>
        <v>7.87</v>
      </c>
      <c r="IJ1049">
        <v>4</v>
      </c>
      <c r="IL1049">
        <v>6</v>
      </c>
      <c r="IM1049" s="18">
        <v>31510</v>
      </c>
      <c r="IN1049" t="s">
        <v>411</v>
      </c>
      <c r="IO1049" s="62">
        <v>14808</v>
      </c>
      <c r="IP1049" s="18">
        <v>47619</v>
      </c>
      <c r="IR1049" s="18">
        <v>1986</v>
      </c>
      <c r="IS1049" s="18">
        <v>258</v>
      </c>
      <c r="IX1049" s="18">
        <v>64671</v>
      </c>
      <c r="IY1049" s="18">
        <v>0</v>
      </c>
      <c r="IZ1049" s="18">
        <v>0</v>
      </c>
      <c r="JB1049" s="18">
        <v>0</v>
      </c>
      <c r="JC1049" s="18">
        <v>0</v>
      </c>
      <c r="JD1049" s="18">
        <v>0</v>
      </c>
      <c r="JR1049" s="18">
        <v>9192</v>
      </c>
      <c r="JU1049" s="18">
        <v>383</v>
      </c>
      <c r="KF1049" s="18">
        <v>1</v>
      </c>
      <c r="KG1049" s="18">
        <v>11</v>
      </c>
      <c r="KH1049" s="18">
        <v>343</v>
      </c>
      <c r="KI1049" s="18">
        <v>69</v>
      </c>
      <c r="KJ1049" s="18">
        <v>52</v>
      </c>
      <c r="KK1049" s="18">
        <v>52</v>
      </c>
      <c r="KL1049" s="18" t="s">
        <v>1336</v>
      </c>
      <c r="KM1049" s="18">
        <v>0</v>
      </c>
      <c r="ME1049" s="18" t="s">
        <v>766</v>
      </c>
      <c r="MJ1049" s="18" t="s">
        <v>768</v>
      </c>
      <c r="MK1049" s="18" t="s">
        <v>768</v>
      </c>
      <c r="MO1049" s="18">
        <v>165</v>
      </c>
      <c r="MP1049" s="18">
        <v>0</v>
      </c>
      <c r="MQ1049" s="18" t="s">
        <v>768</v>
      </c>
      <c r="MR1049" s="18">
        <v>0</v>
      </c>
      <c r="MS1049" s="18">
        <v>897966</v>
      </c>
      <c r="NL1049" s="18" t="s">
        <v>766</v>
      </c>
      <c r="NP1049" s="18" t="s">
        <v>1150</v>
      </c>
      <c r="NT1049" s="18" t="s">
        <v>942</v>
      </c>
      <c r="NU1049" s="18" t="s">
        <v>1337</v>
      </c>
      <c r="NX1049" s="18">
        <f t="shared" si="362"/>
        <v>3199.2058449809401</v>
      </c>
      <c r="NY1049" t="str">
        <f t="shared" si="345"/>
        <v>Larger</v>
      </c>
      <c r="NZ1049" t="str">
        <f t="shared" si="346"/>
        <v>Large</v>
      </c>
    </row>
    <row r="1050" spans="1:390">
      <c r="A1050" t="s">
        <v>514</v>
      </c>
      <c r="B1050" t="s">
        <v>562</v>
      </c>
      <c r="C1050">
        <v>582</v>
      </c>
      <c r="D1050" t="s">
        <v>404</v>
      </c>
      <c r="E1050">
        <v>20150</v>
      </c>
      <c r="F1050" t="s">
        <v>1329</v>
      </c>
      <c r="G1050">
        <v>3054.78</v>
      </c>
      <c r="H1050" s="62">
        <v>25000</v>
      </c>
      <c r="J1050" s="63">
        <v>124</v>
      </c>
      <c r="K1050" s="63">
        <v>7</v>
      </c>
      <c r="R1050" s="63">
        <v>0</v>
      </c>
      <c r="U1050" s="63">
        <v>45</v>
      </c>
      <c r="V1050" s="63">
        <v>400</v>
      </c>
      <c r="W1050" s="63"/>
      <c r="X1050" s="63"/>
      <c r="Y1050" s="63"/>
      <c r="Z1050" s="63"/>
      <c r="AA1050" s="63"/>
      <c r="AB1050" s="63"/>
      <c r="AC1050" s="93">
        <v>0</v>
      </c>
      <c r="AL1050" s="93">
        <v>25498</v>
      </c>
      <c r="AM1050" s="93">
        <v>4500</v>
      </c>
      <c r="AO1050" s="59">
        <f t="shared" si="366"/>
        <v>29998</v>
      </c>
      <c r="BC1050" s="63">
        <v>407</v>
      </c>
      <c r="BL1050" s="63">
        <v>4599</v>
      </c>
      <c r="BO1050" s="63">
        <f t="shared" si="347"/>
        <v>5006</v>
      </c>
      <c r="BZ1050" s="18">
        <f t="shared" si="348"/>
        <v>0</v>
      </c>
      <c r="CG1050">
        <v>2352</v>
      </c>
      <c r="CJ1050">
        <v>3663</v>
      </c>
      <c r="CK1050">
        <v>2219</v>
      </c>
      <c r="CM1050">
        <f t="shared" si="363"/>
        <v>8234</v>
      </c>
      <c r="CX1050" s="39">
        <f t="shared" si="349"/>
        <v>0</v>
      </c>
      <c r="DI1050">
        <f t="shared" si="364"/>
        <v>0</v>
      </c>
      <c r="DV1050" s="63">
        <f t="shared" si="351"/>
        <v>0</v>
      </c>
      <c r="DW1050" s="63">
        <v>195</v>
      </c>
      <c r="EE1050">
        <v>1000</v>
      </c>
      <c r="EI1050" s="63">
        <f t="shared" si="352"/>
        <v>1195</v>
      </c>
      <c r="EU1050" s="38">
        <v>0.32</v>
      </c>
      <c r="FA1050" s="18">
        <v>4427</v>
      </c>
      <c r="FJ1050" s="18">
        <f t="shared" si="355"/>
        <v>4427</v>
      </c>
      <c r="FT1050">
        <f t="shared" si="356"/>
        <v>0</v>
      </c>
      <c r="GD1050">
        <f t="shared" si="365"/>
        <v>0</v>
      </c>
      <c r="GO1050" s="39">
        <f t="shared" si="358"/>
        <v>0</v>
      </c>
      <c r="GP1050" s="39">
        <f t="shared" si="359"/>
        <v>35004</v>
      </c>
      <c r="GQ1050" s="39">
        <f t="shared" si="360"/>
        <v>0</v>
      </c>
      <c r="GR1050" s="39">
        <f t="shared" si="361"/>
        <v>35004</v>
      </c>
      <c r="GS1050" t="s">
        <v>942</v>
      </c>
      <c r="GT1050" t="s">
        <v>463</v>
      </c>
      <c r="GV1050" t="s">
        <v>768</v>
      </c>
      <c r="GW1050" t="s">
        <v>410</v>
      </c>
      <c r="HC1050">
        <v>251</v>
      </c>
      <c r="HD1050">
        <v>862</v>
      </c>
      <c r="HE1050">
        <v>17255</v>
      </c>
      <c r="HF1050">
        <v>77</v>
      </c>
      <c r="HJ1050">
        <v>37</v>
      </c>
      <c r="HK1050">
        <v>0</v>
      </c>
      <c r="HL1050">
        <v>30523</v>
      </c>
      <c r="HS1050" t="s">
        <v>766</v>
      </c>
      <c r="HU1050">
        <v>1</v>
      </c>
      <c r="IA1050">
        <v>3</v>
      </c>
      <c r="IF1050" s="63">
        <v>2.25</v>
      </c>
      <c r="IG1050">
        <v>1.46</v>
      </c>
      <c r="II1050" s="35">
        <f t="shared" si="344"/>
        <v>1.46</v>
      </c>
      <c r="IL1050">
        <v>2.4300000000000002</v>
      </c>
      <c r="IM1050" s="18">
        <v>887</v>
      </c>
      <c r="IN1050" t="s">
        <v>400</v>
      </c>
      <c r="IO1050" s="62">
        <v>2843</v>
      </c>
      <c r="IP1050" s="18">
        <v>4313</v>
      </c>
      <c r="IQ1050" s="18">
        <v>379</v>
      </c>
      <c r="IR1050" s="18">
        <v>619</v>
      </c>
      <c r="IX1050" s="18">
        <v>8154</v>
      </c>
      <c r="IY1050" s="18">
        <v>0</v>
      </c>
      <c r="IZ1050" s="18">
        <v>36</v>
      </c>
      <c r="JB1050" s="18">
        <v>36</v>
      </c>
      <c r="JC1050" s="18">
        <v>33</v>
      </c>
      <c r="JD1050" s="18">
        <v>33</v>
      </c>
      <c r="JR1050" s="18">
        <v>420</v>
      </c>
      <c r="JU1050" s="18">
        <v>12</v>
      </c>
      <c r="KF1050" s="18">
        <v>0</v>
      </c>
      <c r="KG1050" s="18">
        <v>0</v>
      </c>
      <c r="KH1050" s="18">
        <v>0</v>
      </c>
      <c r="KI1050" s="18">
        <v>58.5</v>
      </c>
      <c r="KJ1050" s="18">
        <v>30</v>
      </c>
      <c r="KK1050" s="18">
        <v>30</v>
      </c>
      <c r="KL1050" s="18">
        <v>0</v>
      </c>
      <c r="KM1050" s="18">
        <v>0</v>
      </c>
      <c r="ME1050" s="18" t="s">
        <v>766</v>
      </c>
      <c r="MJ1050" s="18" t="s">
        <v>768</v>
      </c>
      <c r="MK1050" s="18" t="s">
        <v>768</v>
      </c>
      <c r="MO1050" s="18">
        <v>0</v>
      </c>
      <c r="MP1050" s="18">
        <v>0</v>
      </c>
      <c r="MQ1050" s="18" t="s">
        <v>766</v>
      </c>
      <c r="MS1050" s="18">
        <v>106060</v>
      </c>
      <c r="NL1050" s="18" t="s">
        <v>768</v>
      </c>
      <c r="NR1050" s="18" t="s">
        <v>1168</v>
      </c>
      <c r="NT1050" s="18" t="s">
        <v>942</v>
      </c>
      <c r="NU1050" s="18" t="s">
        <v>1176</v>
      </c>
      <c r="NX1050" s="18">
        <f t="shared" si="362"/>
        <v>2092.3150684931506</v>
      </c>
      <c r="NY1050" t="str">
        <f t="shared" si="345"/>
        <v>Smaller</v>
      </c>
      <c r="NZ1050" t="str">
        <f t="shared" si="346"/>
        <v>Small</v>
      </c>
    </row>
    <row r="1051" spans="1:390">
      <c r="A1051" t="s">
        <v>574</v>
      </c>
      <c r="B1051" t="s">
        <v>575</v>
      </c>
      <c r="C1051" t="s">
        <v>576</v>
      </c>
      <c r="D1051" t="s">
        <v>404</v>
      </c>
      <c r="E1051">
        <v>20150</v>
      </c>
      <c r="F1051" t="s">
        <v>1329</v>
      </c>
      <c r="G1051">
        <v>6303.53</v>
      </c>
      <c r="H1051" s="62">
        <v>26000</v>
      </c>
      <c r="I1051" s="76"/>
      <c r="J1051" s="63">
        <v>89</v>
      </c>
      <c r="K1051" s="63">
        <v>12</v>
      </c>
      <c r="R1051" s="63">
        <v>47</v>
      </c>
      <c r="U1051" s="63">
        <v>82</v>
      </c>
      <c r="V1051" s="63">
        <v>252</v>
      </c>
      <c r="W1051" s="63"/>
      <c r="X1051" s="63"/>
      <c r="Y1051" s="63"/>
      <c r="Z1051" s="63"/>
      <c r="AA1051" s="63"/>
      <c r="AB1051" s="63"/>
      <c r="AC1051" s="93">
        <v>29</v>
      </c>
      <c r="AD1051" s="76">
        <v>12574</v>
      </c>
      <c r="AL1051" s="93">
        <v>28244</v>
      </c>
      <c r="AM1051" s="93">
        <v>33007</v>
      </c>
      <c r="AN1051" s="76"/>
      <c r="AO1051" s="59">
        <f t="shared" si="366"/>
        <v>73854</v>
      </c>
      <c r="AP1051" s="76"/>
      <c r="AQ1051" s="76"/>
      <c r="AR1051" s="76"/>
      <c r="AS1051" s="76"/>
      <c r="AT1051" s="76"/>
      <c r="AU1051" s="76"/>
      <c r="AV1051" s="76"/>
      <c r="AW1051" s="76"/>
      <c r="AX1051" s="76"/>
      <c r="AY1051" s="76"/>
      <c r="AZ1051" s="76"/>
      <c r="BA1051" s="76"/>
      <c r="BC1051" s="63">
        <v>4951</v>
      </c>
      <c r="BE1051" s="63">
        <v>0</v>
      </c>
      <c r="BF1051" s="63">
        <v>0</v>
      </c>
      <c r="BG1051" s="63">
        <v>0</v>
      </c>
      <c r="BJ1051" s="63">
        <v>0</v>
      </c>
      <c r="BK1051" s="63">
        <v>0</v>
      </c>
      <c r="BL1051" s="63">
        <v>0</v>
      </c>
      <c r="BM1051" s="63">
        <v>181</v>
      </c>
      <c r="BO1051" s="63">
        <f t="shared" si="347"/>
        <v>5132</v>
      </c>
      <c r="BZ1051" s="18">
        <f t="shared" si="348"/>
        <v>0</v>
      </c>
      <c r="CA1051">
        <v>36</v>
      </c>
      <c r="CC1051">
        <v>0</v>
      </c>
      <c r="CD1051">
        <v>0</v>
      </c>
      <c r="CG1051">
        <v>0</v>
      </c>
      <c r="CH1051">
        <v>0</v>
      </c>
      <c r="CI1051">
        <v>0</v>
      </c>
      <c r="CJ1051" s="39">
        <v>18080</v>
      </c>
      <c r="CK1051">
        <v>0</v>
      </c>
      <c r="CM1051">
        <f t="shared" si="363"/>
        <v>18116</v>
      </c>
      <c r="CN1051">
        <v>0</v>
      </c>
      <c r="CO1051">
        <v>0</v>
      </c>
      <c r="CP1051">
        <v>0</v>
      </c>
      <c r="CQ1051">
        <v>0</v>
      </c>
      <c r="CS1051">
        <v>0</v>
      </c>
      <c r="CT1051">
        <v>0</v>
      </c>
      <c r="CU1051">
        <v>0</v>
      </c>
      <c r="CV1051">
        <v>0</v>
      </c>
      <c r="CW1051">
        <v>0</v>
      </c>
      <c r="CX1051" s="39">
        <f t="shared" si="349"/>
        <v>0</v>
      </c>
      <c r="CY1051">
        <v>262.5</v>
      </c>
      <c r="CZ1051">
        <v>0</v>
      </c>
      <c r="DA1051">
        <v>0</v>
      </c>
      <c r="DB1051">
        <v>0</v>
      </c>
      <c r="DD1051">
        <v>0</v>
      </c>
      <c r="DE1051">
        <v>0</v>
      </c>
      <c r="DF1051">
        <v>0</v>
      </c>
      <c r="DG1051">
        <v>0</v>
      </c>
      <c r="DH1051">
        <v>0</v>
      </c>
      <c r="DI1051">
        <f t="shared" si="364"/>
        <v>262.5</v>
      </c>
      <c r="DV1051" s="63">
        <f t="shared" si="351"/>
        <v>0</v>
      </c>
      <c r="DW1051" s="63">
        <v>1497</v>
      </c>
      <c r="DX1051">
        <v>0</v>
      </c>
      <c r="DZ1051">
        <v>0</v>
      </c>
      <c r="EA1051">
        <v>0</v>
      </c>
      <c r="EC1051">
        <v>0</v>
      </c>
      <c r="ED1051">
        <v>0</v>
      </c>
      <c r="EE1051">
        <v>0</v>
      </c>
      <c r="EF1051">
        <v>0</v>
      </c>
      <c r="EG1051">
        <v>5127</v>
      </c>
      <c r="EI1051" s="63">
        <f t="shared" si="352"/>
        <v>6624</v>
      </c>
      <c r="EU1051" s="38">
        <v>0.56000000000000005</v>
      </c>
      <c r="FA1051" s="18">
        <v>0</v>
      </c>
      <c r="FB1051" s="18">
        <v>0</v>
      </c>
      <c r="FC1051" s="18">
        <v>0</v>
      </c>
      <c r="FD1051" s="18">
        <v>0</v>
      </c>
      <c r="FE1051" s="18">
        <v>0</v>
      </c>
      <c r="FF1051" s="18">
        <v>0</v>
      </c>
      <c r="FG1051" s="18">
        <v>0</v>
      </c>
      <c r="FH1051" s="18">
        <v>0</v>
      </c>
      <c r="FI1051" s="18">
        <v>0</v>
      </c>
      <c r="FJ1051" s="18">
        <f t="shared" si="355"/>
        <v>0</v>
      </c>
      <c r="FK1051" s="18">
        <v>0</v>
      </c>
      <c r="FL1051" s="18">
        <v>0</v>
      </c>
      <c r="FM1051" s="18">
        <v>0</v>
      </c>
      <c r="FN1051" s="18">
        <v>0</v>
      </c>
      <c r="FO1051" s="18">
        <v>0</v>
      </c>
      <c r="FP1051" s="18">
        <v>0</v>
      </c>
      <c r="FQ1051" s="18">
        <v>0</v>
      </c>
      <c r="FR1051" s="18">
        <v>0</v>
      </c>
      <c r="FS1051" s="18">
        <v>0</v>
      </c>
      <c r="FT1051">
        <f t="shared" si="356"/>
        <v>0</v>
      </c>
      <c r="FU1051" s="39">
        <v>29044</v>
      </c>
      <c r="FV1051">
        <v>0</v>
      </c>
      <c r="FW1051">
        <v>0</v>
      </c>
      <c r="FX1051">
        <v>0</v>
      </c>
      <c r="FY1051">
        <v>0</v>
      </c>
      <c r="FZ1051">
        <v>0</v>
      </c>
      <c r="GA1051">
        <v>0</v>
      </c>
      <c r="GB1051">
        <v>0</v>
      </c>
      <c r="GD1051">
        <f t="shared" si="365"/>
        <v>29044</v>
      </c>
      <c r="GE1051" s="39">
        <v>29044</v>
      </c>
      <c r="GF1051">
        <v>0</v>
      </c>
      <c r="GG1051">
        <v>0</v>
      </c>
      <c r="GH1051">
        <v>0</v>
      </c>
      <c r="GK1051">
        <v>0</v>
      </c>
      <c r="GL1051">
        <v>0</v>
      </c>
      <c r="GM1051">
        <v>0</v>
      </c>
      <c r="GN1051">
        <v>0</v>
      </c>
      <c r="GO1051" s="39">
        <f t="shared" si="358"/>
        <v>29044</v>
      </c>
      <c r="GP1051" s="39">
        <f t="shared" si="359"/>
        <v>78986</v>
      </c>
      <c r="GQ1051" s="39">
        <f t="shared" si="360"/>
        <v>29306.5</v>
      </c>
      <c r="GR1051" s="39">
        <f t="shared" si="361"/>
        <v>137336.5</v>
      </c>
      <c r="GS1051" t="s">
        <v>420</v>
      </c>
      <c r="GV1051" t="s">
        <v>766</v>
      </c>
      <c r="GW1051" t="s">
        <v>410</v>
      </c>
      <c r="HC1051">
        <v>876</v>
      </c>
      <c r="HD1051">
        <v>2375</v>
      </c>
      <c r="HE1051">
        <v>8910</v>
      </c>
      <c r="HF1051">
        <v>55</v>
      </c>
      <c r="HG1051">
        <v>1</v>
      </c>
      <c r="HH1051" s="39"/>
      <c r="HJ1051">
        <v>93</v>
      </c>
      <c r="HK1051">
        <v>106</v>
      </c>
      <c r="HL1051" s="39">
        <v>50212</v>
      </c>
      <c r="HM1051" s="39"/>
      <c r="HN1051" s="39"/>
      <c r="HO1051" s="39"/>
      <c r="HP1051" s="39"/>
      <c r="HS1051" t="s">
        <v>766</v>
      </c>
      <c r="HU1051">
        <v>2</v>
      </c>
      <c r="IA1051">
        <v>6</v>
      </c>
      <c r="IF1051" s="63">
        <v>1.27</v>
      </c>
      <c r="IG1051">
        <v>3</v>
      </c>
      <c r="II1051" s="35">
        <f t="shared" si="344"/>
        <v>3</v>
      </c>
      <c r="IJ1051">
        <v>0</v>
      </c>
      <c r="IL1051">
        <v>5.8</v>
      </c>
      <c r="IM1051" s="18">
        <v>2430</v>
      </c>
      <c r="IN1051" t="s">
        <v>411</v>
      </c>
      <c r="IO1051" s="62">
        <v>4611</v>
      </c>
      <c r="IP1051" s="18">
        <v>8138</v>
      </c>
      <c r="IQ1051" s="18">
        <v>2235</v>
      </c>
      <c r="IR1051" s="18">
        <v>494</v>
      </c>
      <c r="IS1051" s="18">
        <v>51</v>
      </c>
      <c r="IX1051" s="18">
        <v>15529</v>
      </c>
      <c r="IY1051" s="18">
        <v>7</v>
      </c>
      <c r="IZ1051" s="18">
        <v>0</v>
      </c>
      <c r="JB1051" s="18">
        <v>6</v>
      </c>
      <c r="JC1051" s="18">
        <v>87</v>
      </c>
      <c r="JD1051" s="18">
        <v>25</v>
      </c>
      <c r="JR1051" s="18">
        <v>2875</v>
      </c>
      <c r="JU1051" s="18">
        <v>121</v>
      </c>
      <c r="KF1051" s="18">
        <v>2</v>
      </c>
      <c r="KG1051" s="18">
        <v>2</v>
      </c>
      <c r="KH1051" s="18">
        <v>20</v>
      </c>
      <c r="KI1051" s="18">
        <v>58</v>
      </c>
      <c r="KJ1051" s="18">
        <v>20</v>
      </c>
      <c r="KK1051" s="18">
        <v>20</v>
      </c>
      <c r="KL1051" s="18">
        <v>4</v>
      </c>
      <c r="KM1051" s="18">
        <v>0</v>
      </c>
      <c r="ME1051" s="18" t="s">
        <v>766</v>
      </c>
      <c r="MJ1051" s="18" t="s">
        <v>768</v>
      </c>
      <c r="MK1051" s="18" t="s">
        <v>768</v>
      </c>
      <c r="MO1051" s="18">
        <v>120</v>
      </c>
      <c r="MP1051" s="18">
        <v>0</v>
      </c>
      <c r="MQ1051" s="18" t="s">
        <v>766</v>
      </c>
      <c r="MS1051" s="18">
        <v>121556</v>
      </c>
      <c r="NL1051" s="18" t="s">
        <v>768</v>
      </c>
      <c r="NP1051" s="18" t="s">
        <v>1150</v>
      </c>
      <c r="NW1051" s="18" t="s">
        <v>1173</v>
      </c>
      <c r="NX1051" s="18">
        <f t="shared" si="362"/>
        <v>2101.1766666666667</v>
      </c>
      <c r="NY1051" t="str">
        <f t="shared" si="345"/>
        <v>Smaller</v>
      </c>
      <c r="NZ1051" t="str">
        <f t="shared" si="346"/>
        <v>Small</v>
      </c>
    </row>
    <row r="1052" spans="1:390">
      <c r="A1052" t="s">
        <v>495</v>
      </c>
      <c r="B1052" t="s">
        <v>552</v>
      </c>
      <c r="C1052" t="s">
        <v>553</v>
      </c>
      <c r="D1052" t="s">
        <v>404</v>
      </c>
      <c r="E1052">
        <v>20150</v>
      </c>
      <c r="F1052" t="s">
        <v>1329</v>
      </c>
      <c r="G1052">
        <v>14162.03</v>
      </c>
      <c r="H1052" s="62">
        <v>58929</v>
      </c>
      <c r="J1052" s="63">
        <v>170</v>
      </c>
      <c r="K1052" s="63">
        <v>8</v>
      </c>
      <c r="R1052" s="63">
        <v>45</v>
      </c>
      <c r="U1052" s="63">
        <v>60</v>
      </c>
      <c r="V1052" s="63">
        <v>831</v>
      </c>
      <c r="W1052" s="63"/>
      <c r="X1052" s="63"/>
      <c r="Y1052" s="63"/>
      <c r="Z1052" s="63"/>
      <c r="AA1052" s="63"/>
      <c r="AB1052" s="63"/>
      <c r="AC1052" s="93">
        <v>109</v>
      </c>
      <c r="AD1052" s="76">
        <v>0</v>
      </c>
      <c r="AG1052" s="93">
        <v>47861</v>
      </c>
      <c r="AJ1052" s="93">
        <v>8000</v>
      </c>
      <c r="AL1052" s="93">
        <v>1500</v>
      </c>
      <c r="AM1052" s="93">
        <v>39717</v>
      </c>
      <c r="AO1052" s="59">
        <f t="shared" si="366"/>
        <v>97187</v>
      </c>
      <c r="BC1052" s="63">
        <v>5415</v>
      </c>
      <c r="BE1052" s="63">
        <v>0</v>
      </c>
      <c r="BF1052" s="63">
        <v>0</v>
      </c>
      <c r="BG1052" s="63">
        <v>0</v>
      </c>
      <c r="BJ1052" s="63">
        <v>0</v>
      </c>
      <c r="BL1052" s="63">
        <v>0</v>
      </c>
      <c r="BM1052" s="63">
        <v>0</v>
      </c>
      <c r="BO1052" s="63">
        <f t="shared" si="347"/>
        <v>5415</v>
      </c>
      <c r="BZ1052" s="18">
        <f t="shared" si="348"/>
        <v>0</v>
      </c>
      <c r="CA1052">
        <v>0</v>
      </c>
      <c r="CC1052">
        <v>0</v>
      </c>
      <c r="CD1052">
        <v>0</v>
      </c>
      <c r="CE1052">
        <v>31172</v>
      </c>
      <c r="CG1052">
        <v>0</v>
      </c>
      <c r="CH1052">
        <v>0</v>
      </c>
      <c r="CI1052">
        <v>0</v>
      </c>
      <c r="CJ1052">
        <v>66754</v>
      </c>
      <c r="CK1052">
        <v>0</v>
      </c>
      <c r="CM1052">
        <f t="shared" si="363"/>
        <v>97926</v>
      </c>
      <c r="CN1052">
        <v>0</v>
      </c>
      <c r="CO1052">
        <v>0</v>
      </c>
      <c r="CP1052">
        <v>0</v>
      </c>
      <c r="CQ1052">
        <v>0</v>
      </c>
      <c r="CS1052">
        <v>0</v>
      </c>
      <c r="CT1052">
        <v>0</v>
      </c>
      <c r="CU1052">
        <v>0</v>
      </c>
      <c r="CV1052">
        <v>0</v>
      </c>
      <c r="CW1052">
        <v>0</v>
      </c>
      <c r="CX1052" s="39">
        <f t="shared" si="349"/>
        <v>0</v>
      </c>
      <c r="CY1052">
        <v>0</v>
      </c>
      <c r="CZ1052">
        <v>0</v>
      </c>
      <c r="DA1052">
        <v>0</v>
      </c>
      <c r="DB1052">
        <v>0</v>
      </c>
      <c r="DD1052">
        <v>0</v>
      </c>
      <c r="DE1052">
        <v>0</v>
      </c>
      <c r="DF1052">
        <v>0</v>
      </c>
      <c r="DG1052">
        <v>0</v>
      </c>
      <c r="DH1052">
        <v>0</v>
      </c>
      <c r="DI1052">
        <f t="shared" si="364"/>
        <v>0</v>
      </c>
      <c r="DV1052" s="63">
        <f t="shared" si="351"/>
        <v>0</v>
      </c>
      <c r="DW1052" s="63">
        <v>0</v>
      </c>
      <c r="DX1052">
        <v>0</v>
      </c>
      <c r="DZ1052">
        <v>0</v>
      </c>
      <c r="EA1052">
        <v>0</v>
      </c>
      <c r="EC1052">
        <v>0</v>
      </c>
      <c r="ED1052">
        <v>0</v>
      </c>
      <c r="EE1052">
        <v>0</v>
      </c>
      <c r="EF1052">
        <v>0</v>
      </c>
      <c r="EG1052">
        <v>0</v>
      </c>
      <c r="EI1052" s="63">
        <f t="shared" si="352"/>
        <v>0</v>
      </c>
      <c r="EU1052" s="38">
        <v>0.81</v>
      </c>
      <c r="FA1052" s="18">
        <v>0</v>
      </c>
      <c r="FB1052" s="18">
        <v>0</v>
      </c>
      <c r="FC1052" s="18">
        <v>0</v>
      </c>
      <c r="FD1052" s="18">
        <v>0</v>
      </c>
      <c r="FF1052" s="18">
        <v>0</v>
      </c>
      <c r="FG1052" s="18">
        <v>0</v>
      </c>
      <c r="FH1052" s="18">
        <v>0</v>
      </c>
      <c r="FI1052" s="18">
        <v>9106</v>
      </c>
      <c r="FJ1052" s="18">
        <f t="shared" si="355"/>
        <v>9106</v>
      </c>
      <c r="FK1052" s="18">
        <v>0</v>
      </c>
      <c r="FL1052" s="18">
        <v>0</v>
      </c>
      <c r="FM1052" s="18">
        <v>0</v>
      </c>
      <c r="FN1052" s="18">
        <v>0</v>
      </c>
      <c r="FO1052" s="18">
        <v>0</v>
      </c>
      <c r="FP1052" s="18">
        <v>0</v>
      </c>
      <c r="FQ1052" s="18">
        <v>0</v>
      </c>
      <c r="FR1052" s="18">
        <v>0</v>
      </c>
      <c r="FS1052" s="18">
        <v>0</v>
      </c>
      <c r="FT1052">
        <f t="shared" si="356"/>
        <v>0</v>
      </c>
      <c r="FU1052">
        <v>0</v>
      </c>
      <c r="FV1052">
        <v>0</v>
      </c>
      <c r="FW1052">
        <v>0</v>
      </c>
      <c r="FX1052">
        <v>1500</v>
      </c>
      <c r="FZ1052">
        <v>0</v>
      </c>
      <c r="GA1052">
        <v>0</v>
      </c>
      <c r="GB1052">
        <v>0</v>
      </c>
      <c r="GD1052">
        <f t="shared" si="365"/>
        <v>1500</v>
      </c>
      <c r="GE1052">
        <v>0</v>
      </c>
      <c r="GF1052">
        <v>0</v>
      </c>
      <c r="GG1052">
        <v>0</v>
      </c>
      <c r="GH1052">
        <v>1500</v>
      </c>
      <c r="GL1052">
        <v>0</v>
      </c>
      <c r="GM1052">
        <v>0</v>
      </c>
      <c r="GN1052">
        <v>0</v>
      </c>
      <c r="GO1052" s="39">
        <f t="shared" si="358"/>
        <v>1500</v>
      </c>
      <c r="GP1052" s="39">
        <f t="shared" si="359"/>
        <v>102602</v>
      </c>
      <c r="GQ1052" s="39">
        <f t="shared" si="360"/>
        <v>1500</v>
      </c>
      <c r="GR1052" s="39">
        <f t="shared" si="361"/>
        <v>105602</v>
      </c>
      <c r="GS1052" t="s">
        <v>395</v>
      </c>
      <c r="GV1052" t="s">
        <v>768</v>
      </c>
      <c r="GX1052" t="s">
        <v>938</v>
      </c>
      <c r="HC1052">
        <v>1275</v>
      </c>
      <c r="HD1052">
        <v>0</v>
      </c>
      <c r="HE1052">
        <v>21928</v>
      </c>
      <c r="HF1052">
        <v>26</v>
      </c>
      <c r="HG1052">
        <v>2453</v>
      </c>
      <c r="HJ1052">
        <v>0</v>
      </c>
      <c r="HK1052">
        <v>73</v>
      </c>
      <c r="HL1052">
        <v>77000</v>
      </c>
      <c r="HS1052" t="s">
        <v>766</v>
      </c>
      <c r="HU1052">
        <v>5</v>
      </c>
      <c r="IA1052">
        <v>5</v>
      </c>
      <c r="IF1052" s="63">
        <v>0</v>
      </c>
      <c r="IG1052">
        <v>5.45</v>
      </c>
      <c r="II1052" s="35">
        <f t="shared" si="344"/>
        <v>5.45</v>
      </c>
      <c r="IJ1052">
        <v>0</v>
      </c>
      <c r="IL1052">
        <v>5</v>
      </c>
      <c r="IM1052" s="18">
        <v>16801</v>
      </c>
      <c r="IN1052" t="s">
        <v>411</v>
      </c>
      <c r="IO1052" s="62">
        <v>16188</v>
      </c>
      <c r="IP1052" s="18">
        <v>22967</v>
      </c>
      <c r="IQ1052" s="18">
        <v>5327</v>
      </c>
      <c r="IR1052" s="18">
        <v>0</v>
      </c>
      <c r="IS1052" s="18">
        <v>1075</v>
      </c>
      <c r="IX1052" s="18">
        <v>45557</v>
      </c>
      <c r="IY1052" s="18">
        <v>0</v>
      </c>
      <c r="IZ1052" s="18">
        <v>31</v>
      </c>
      <c r="JB1052" s="18">
        <v>31</v>
      </c>
      <c r="JC1052" s="18">
        <v>33</v>
      </c>
      <c r="JD1052" s="18">
        <v>33</v>
      </c>
      <c r="JR1052" s="18">
        <v>10380</v>
      </c>
      <c r="JU1052" s="18">
        <v>346</v>
      </c>
      <c r="KF1052" s="18">
        <v>2</v>
      </c>
      <c r="KG1052" s="18">
        <v>2</v>
      </c>
      <c r="KH1052" s="18">
        <v>59</v>
      </c>
      <c r="KI1052" s="18">
        <v>54.5</v>
      </c>
      <c r="KJ1052" s="18">
        <v>44</v>
      </c>
      <c r="KK1052" s="18">
        <v>44</v>
      </c>
      <c r="KL1052" s="18">
        <v>0</v>
      </c>
      <c r="KM1052" s="18">
        <v>0</v>
      </c>
      <c r="ME1052" s="18" t="s">
        <v>766</v>
      </c>
      <c r="MJ1052" s="18" t="s">
        <v>768</v>
      </c>
      <c r="MK1052" s="18" t="s">
        <v>768</v>
      </c>
      <c r="MO1052" s="18">
        <v>0</v>
      </c>
      <c r="MP1052" s="18">
        <v>0</v>
      </c>
      <c r="MQ1052" s="18" t="s">
        <v>768</v>
      </c>
      <c r="MR1052" s="18">
        <v>3</v>
      </c>
      <c r="MS1052" s="18">
        <v>370290</v>
      </c>
      <c r="NL1052" s="18" t="s">
        <v>766</v>
      </c>
      <c r="NX1052" s="18">
        <f t="shared" si="362"/>
        <v>2598.537614678899</v>
      </c>
      <c r="NY1052" t="str">
        <f t="shared" si="345"/>
        <v>Larger</v>
      </c>
      <c r="NZ1052" t="str">
        <f t="shared" si="346"/>
        <v>Medium</v>
      </c>
    </row>
    <row r="1053" spans="1:390">
      <c r="A1053" t="s">
        <v>614</v>
      </c>
      <c r="B1053" t="s">
        <v>615</v>
      </c>
      <c r="C1053" t="s">
        <v>616</v>
      </c>
      <c r="D1053" t="s">
        <v>393</v>
      </c>
      <c r="E1053">
        <v>20150</v>
      </c>
      <c r="F1053" t="s">
        <v>1329</v>
      </c>
      <c r="G1053">
        <v>24456.17</v>
      </c>
      <c r="H1053" s="62">
        <v>49062</v>
      </c>
      <c r="I1053" s="76"/>
      <c r="J1053" s="63">
        <v>234</v>
      </c>
      <c r="K1053" s="63">
        <v>8</v>
      </c>
      <c r="R1053" s="63">
        <v>97</v>
      </c>
      <c r="U1053" s="63">
        <v>44</v>
      </c>
      <c r="V1053" s="63">
        <v>970</v>
      </c>
      <c r="W1053" s="63"/>
      <c r="X1053" s="63"/>
      <c r="Y1053" s="63"/>
      <c r="Z1053" s="63"/>
      <c r="AA1053" s="63"/>
      <c r="AB1053" s="63"/>
      <c r="AC1053" s="93">
        <v>320</v>
      </c>
      <c r="AL1053" s="93">
        <v>99192</v>
      </c>
      <c r="AO1053" s="59">
        <f t="shared" si="366"/>
        <v>99512</v>
      </c>
      <c r="BC1053" s="78">
        <v>5561</v>
      </c>
      <c r="BD1053" s="78"/>
      <c r="BO1053" s="63">
        <f t="shared" si="347"/>
        <v>5561</v>
      </c>
      <c r="BZ1053" s="18">
        <f t="shared" si="348"/>
        <v>0</v>
      </c>
      <c r="CA1053" s="42">
        <v>73093</v>
      </c>
      <c r="CB1053" s="42"/>
      <c r="CK1053" s="42">
        <v>2060</v>
      </c>
      <c r="CL1053" s="42"/>
      <c r="CM1053">
        <f t="shared" si="363"/>
        <v>75153</v>
      </c>
      <c r="CN1053">
        <v>0</v>
      </c>
      <c r="CX1053" s="39">
        <f t="shared" si="349"/>
        <v>0</v>
      </c>
      <c r="CY1053">
        <v>0</v>
      </c>
      <c r="DI1053">
        <f t="shared" si="364"/>
        <v>0</v>
      </c>
      <c r="DV1053" s="63">
        <f t="shared" si="351"/>
        <v>0</v>
      </c>
      <c r="DW1053" s="63">
        <v>643</v>
      </c>
      <c r="EI1053" s="63">
        <f t="shared" si="352"/>
        <v>643</v>
      </c>
      <c r="EU1053" s="38">
        <v>0.63</v>
      </c>
      <c r="FA1053" s="18">
        <v>9104</v>
      </c>
      <c r="FJ1053" s="18">
        <f t="shared" si="355"/>
        <v>9104</v>
      </c>
      <c r="FK1053" s="18">
        <v>0</v>
      </c>
      <c r="FT1053">
        <f t="shared" si="356"/>
        <v>0</v>
      </c>
      <c r="FU1053">
        <v>0</v>
      </c>
      <c r="GD1053">
        <f t="shared" si="365"/>
        <v>0</v>
      </c>
      <c r="GE1053">
        <v>0</v>
      </c>
      <c r="GO1053" s="39">
        <f t="shared" si="358"/>
        <v>0</v>
      </c>
      <c r="GP1053" s="39">
        <f t="shared" si="359"/>
        <v>105073</v>
      </c>
      <c r="GQ1053" s="39">
        <f t="shared" si="360"/>
        <v>0</v>
      </c>
      <c r="GR1053" s="39">
        <f t="shared" si="361"/>
        <v>105073</v>
      </c>
      <c r="GS1053" t="s">
        <v>420</v>
      </c>
      <c r="GV1053" t="s">
        <v>768</v>
      </c>
      <c r="GW1053" t="s">
        <v>410</v>
      </c>
      <c r="HC1053" s="39">
        <v>3256</v>
      </c>
      <c r="HD1053" s="39">
        <v>6167</v>
      </c>
      <c r="HE1053" s="39">
        <v>11716</v>
      </c>
      <c r="HF1053">
        <v>42</v>
      </c>
      <c r="HH1053" s="39"/>
      <c r="HJ1053">
        <v>43</v>
      </c>
      <c r="HK1053">
        <v>79</v>
      </c>
      <c r="HL1053" s="39">
        <v>133975</v>
      </c>
      <c r="HM1053" s="39"/>
      <c r="HN1053" s="39"/>
      <c r="HO1053" s="39"/>
      <c r="HP1053" s="39"/>
      <c r="HS1053" t="s">
        <v>766</v>
      </c>
      <c r="HU1053">
        <v>5</v>
      </c>
      <c r="IA1053">
        <v>2</v>
      </c>
      <c r="IF1053" s="63">
        <v>6</v>
      </c>
      <c r="IG1053">
        <v>7</v>
      </c>
      <c r="II1053" s="35">
        <f t="shared" si="344"/>
        <v>7</v>
      </c>
      <c r="IJ1053">
        <v>8</v>
      </c>
      <c r="IL1053">
        <v>10</v>
      </c>
      <c r="IM1053" s="18">
        <v>6311</v>
      </c>
      <c r="IN1053" t="s">
        <v>411</v>
      </c>
      <c r="IO1053" s="62" t="s">
        <v>1338</v>
      </c>
      <c r="IS1053" s="18">
        <v>223</v>
      </c>
      <c r="IX1053" s="18">
        <v>66402</v>
      </c>
      <c r="IY1053" s="18">
        <v>111</v>
      </c>
      <c r="IZ1053" s="18">
        <v>0</v>
      </c>
      <c r="JB1053" s="18">
        <v>95</v>
      </c>
      <c r="JC1053" s="18">
        <v>2070</v>
      </c>
      <c r="JD1053" s="18">
        <v>126</v>
      </c>
      <c r="JR1053" s="18">
        <v>10936</v>
      </c>
      <c r="JU1053" s="18">
        <v>454</v>
      </c>
      <c r="KI1053" s="18">
        <v>68.75</v>
      </c>
      <c r="KJ1053" s="18">
        <v>54</v>
      </c>
      <c r="KL1053" s="18">
        <v>112</v>
      </c>
      <c r="KM1053" s="18">
        <v>0</v>
      </c>
      <c r="ME1053" s="18" t="s">
        <v>766</v>
      </c>
      <c r="MJ1053" s="18" t="s">
        <v>768</v>
      </c>
      <c r="MK1053" s="18" t="s">
        <v>768</v>
      </c>
      <c r="MO1053" s="18">
        <v>112</v>
      </c>
      <c r="MP1053" s="18">
        <v>0</v>
      </c>
      <c r="MQ1053" s="18" t="s">
        <v>768</v>
      </c>
      <c r="MR1053" s="18">
        <v>0</v>
      </c>
      <c r="MS1053" s="18">
        <v>783320</v>
      </c>
      <c r="NL1053" s="18" t="s">
        <v>768</v>
      </c>
      <c r="NN1053" s="18" t="s">
        <v>1155</v>
      </c>
      <c r="NP1053" s="18" t="s">
        <v>1150</v>
      </c>
      <c r="NX1053" s="18">
        <f t="shared" si="362"/>
        <v>3493.738571428571</v>
      </c>
      <c r="NY1053" t="str">
        <f t="shared" si="345"/>
        <v>Larger</v>
      </c>
      <c r="NZ1053" t="str">
        <f t="shared" si="346"/>
        <v>Large</v>
      </c>
    </row>
    <row r="1054" spans="1:390">
      <c r="A1054" t="s">
        <v>540</v>
      </c>
      <c r="B1054" t="s">
        <v>541</v>
      </c>
      <c r="C1054" t="s">
        <v>542</v>
      </c>
      <c r="D1054" t="s">
        <v>393</v>
      </c>
      <c r="E1054">
        <v>20150</v>
      </c>
      <c r="F1054" t="s">
        <v>1329</v>
      </c>
      <c r="G1054">
        <v>6704.82</v>
      </c>
      <c r="H1054" s="62">
        <v>24544</v>
      </c>
      <c r="J1054" s="63">
        <v>79</v>
      </c>
      <c r="K1054" s="63">
        <v>7</v>
      </c>
      <c r="R1054" s="63">
        <v>39</v>
      </c>
      <c r="U1054" s="63">
        <v>44</v>
      </c>
      <c r="V1054" s="63">
        <v>429</v>
      </c>
      <c r="W1054" s="63"/>
      <c r="X1054" s="63"/>
      <c r="Y1054" s="63"/>
      <c r="Z1054" s="63"/>
      <c r="AA1054" s="63"/>
      <c r="AB1054" s="63"/>
      <c r="AC1054" s="93">
        <v>492</v>
      </c>
      <c r="AF1054" s="93">
        <v>4142</v>
      </c>
      <c r="AG1054" s="93">
        <v>9350</v>
      </c>
      <c r="AK1054" s="93">
        <v>3868</v>
      </c>
      <c r="AL1054" s="93">
        <v>11350</v>
      </c>
      <c r="AO1054" s="59">
        <f t="shared" si="366"/>
        <v>29202</v>
      </c>
      <c r="BC1054" s="63">
        <v>6361</v>
      </c>
      <c r="BO1054" s="63">
        <f t="shared" si="347"/>
        <v>6361</v>
      </c>
      <c r="BZ1054" s="18">
        <f t="shared" si="348"/>
        <v>0</v>
      </c>
      <c r="CJ1054">
        <v>40618</v>
      </c>
      <c r="CM1054">
        <f t="shared" si="363"/>
        <v>40618</v>
      </c>
      <c r="CX1054" s="39">
        <f t="shared" si="349"/>
        <v>0</v>
      </c>
      <c r="DI1054">
        <f t="shared" si="364"/>
        <v>0</v>
      </c>
      <c r="DV1054" s="63">
        <f t="shared" si="351"/>
        <v>0</v>
      </c>
      <c r="DW1054" s="63">
        <v>3753</v>
      </c>
      <c r="ED1054">
        <v>106</v>
      </c>
      <c r="EI1054" s="63">
        <f t="shared" si="352"/>
        <v>3859</v>
      </c>
      <c r="EU1054" s="38">
        <v>0.54</v>
      </c>
      <c r="FA1054" s="18">
        <v>6105</v>
      </c>
      <c r="FJ1054" s="18">
        <f t="shared" si="355"/>
        <v>6105</v>
      </c>
      <c r="FT1054">
        <f t="shared" si="356"/>
        <v>0</v>
      </c>
      <c r="GD1054">
        <f t="shared" si="365"/>
        <v>0</v>
      </c>
      <c r="GO1054" s="39">
        <f t="shared" si="358"/>
        <v>0</v>
      </c>
      <c r="GP1054" s="39">
        <f t="shared" si="359"/>
        <v>35563</v>
      </c>
      <c r="GQ1054" s="39">
        <f t="shared" si="360"/>
        <v>0</v>
      </c>
      <c r="GR1054" s="39">
        <f t="shared" si="361"/>
        <v>35563</v>
      </c>
      <c r="GS1054" t="s">
        <v>420</v>
      </c>
      <c r="GV1054" t="s">
        <v>768</v>
      </c>
      <c r="GW1054" t="s">
        <v>410</v>
      </c>
      <c r="HC1054">
        <v>1028</v>
      </c>
      <c r="HD1054">
        <v>25337</v>
      </c>
      <c r="HE1054">
        <v>26516</v>
      </c>
      <c r="HF1054">
        <v>66</v>
      </c>
      <c r="HJ1054">
        <v>4517</v>
      </c>
      <c r="HK1054">
        <v>2323</v>
      </c>
      <c r="HL1054">
        <v>81097</v>
      </c>
      <c r="HS1054" t="s">
        <v>768</v>
      </c>
      <c r="HT1054" t="s">
        <v>1339</v>
      </c>
      <c r="HU1054">
        <v>2</v>
      </c>
      <c r="IA1054">
        <v>7</v>
      </c>
      <c r="IF1054" s="63">
        <v>1.26</v>
      </c>
      <c r="IG1054">
        <v>3</v>
      </c>
      <c r="II1054" s="35">
        <f t="shared" si="344"/>
        <v>3</v>
      </c>
      <c r="IJ1054">
        <v>0</v>
      </c>
      <c r="IL1054">
        <v>5</v>
      </c>
      <c r="IM1054" s="18">
        <v>10197</v>
      </c>
      <c r="IN1054" t="s">
        <v>400</v>
      </c>
      <c r="IO1054" s="62">
        <v>22331</v>
      </c>
      <c r="IP1054" s="18">
        <v>6996</v>
      </c>
      <c r="IQ1054" s="18">
        <v>2764</v>
      </c>
      <c r="IR1054" s="18">
        <v>3166</v>
      </c>
      <c r="IS1054" s="18">
        <v>226</v>
      </c>
      <c r="IX1054" s="18">
        <v>34483</v>
      </c>
      <c r="IY1054" s="18">
        <v>111</v>
      </c>
      <c r="IZ1054" s="18">
        <v>0</v>
      </c>
      <c r="JB1054" s="18">
        <v>100</v>
      </c>
      <c r="JC1054" s="18">
        <v>238</v>
      </c>
      <c r="JD1054" s="18">
        <v>86</v>
      </c>
      <c r="JR1054" s="18">
        <v>2855</v>
      </c>
      <c r="JU1054" s="18">
        <v>140</v>
      </c>
      <c r="KI1054" s="18">
        <v>52</v>
      </c>
      <c r="KJ1054" s="18">
        <v>29</v>
      </c>
      <c r="KK1054" s="18">
        <v>29</v>
      </c>
      <c r="ME1054" s="18" t="s">
        <v>766</v>
      </c>
      <c r="MJ1054" s="18" t="s">
        <v>768</v>
      </c>
      <c r="MK1054" s="18" t="s">
        <v>768</v>
      </c>
      <c r="MQ1054" s="18" t="s">
        <v>766</v>
      </c>
      <c r="MS1054" s="18">
        <v>217993</v>
      </c>
      <c r="NL1054" s="18" t="s">
        <v>768</v>
      </c>
      <c r="NW1054" s="18" t="s">
        <v>1173</v>
      </c>
      <c r="NX1054" s="18">
        <f t="shared" si="362"/>
        <v>2234.94</v>
      </c>
      <c r="NY1054" t="str">
        <f t="shared" si="345"/>
        <v>Mid-range</v>
      </c>
      <c r="NZ1054" t="str">
        <f t="shared" si="346"/>
        <v>Small</v>
      </c>
    </row>
    <row r="1055" spans="1:390">
      <c r="A1055" t="s">
        <v>508</v>
      </c>
      <c r="B1055" t="s">
        <v>509</v>
      </c>
      <c r="C1055" t="s">
        <v>510</v>
      </c>
      <c r="D1055" t="s">
        <v>393</v>
      </c>
      <c r="E1055">
        <v>20150</v>
      </c>
      <c r="F1055" t="s">
        <v>1329</v>
      </c>
      <c r="G1055">
        <v>14481.64</v>
      </c>
      <c r="H1055" s="62">
        <v>44311</v>
      </c>
      <c r="I1055" s="76"/>
      <c r="J1055" s="63">
        <v>72</v>
      </c>
      <c r="K1055" s="63">
        <v>14</v>
      </c>
      <c r="R1055" s="63">
        <v>35</v>
      </c>
      <c r="U1055" s="63">
        <v>91</v>
      </c>
      <c r="V1055" s="63">
        <v>1110</v>
      </c>
      <c r="W1055" s="63"/>
      <c r="X1055" s="63"/>
      <c r="Y1055" s="63"/>
      <c r="Z1055" s="63"/>
      <c r="AA1055" s="63"/>
      <c r="AB1055" s="63"/>
      <c r="AC1055" s="93">
        <v>495</v>
      </c>
      <c r="AL1055" s="93">
        <v>87483</v>
      </c>
      <c r="AO1055" s="59">
        <f t="shared" si="366"/>
        <v>87978</v>
      </c>
      <c r="BC1055" s="63">
        <v>28441</v>
      </c>
      <c r="BL1055" s="63">
        <v>60</v>
      </c>
      <c r="BO1055" s="63">
        <f t="shared" si="347"/>
        <v>28501</v>
      </c>
      <c r="BZ1055" s="18">
        <f t="shared" si="348"/>
        <v>0</v>
      </c>
      <c r="CA1055">
        <v>10418</v>
      </c>
      <c r="CJ1055">
        <v>59204</v>
      </c>
      <c r="CM1055">
        <f t="shared" si="363"/>
        <v>69622</v>
      </c>
      <c r="CX1055" s="39">
        <f t="shared" si="349"/>
        <v>0</v>
      </c>
      <c r="DI1055">
        <f t="shared" si="364"/>
        <v>0</v>
      </c>
      <c r="DV1055" s="63">
        <f t="shared" si="351"/>
        <v>0</v>
      </c>
      <c r="EI1055" s="63">
        <f t="shared" si="352"/>
        <v>0</v>
      </c>
      <c r="EU1055" s="38">
        <v>0.62</v>
      </c>
      <c r="FJ1055" s="18">
        <f t="shared" si="355"/>
        <v>0</v>
      </c>
      <c r="FT1055">
        <f t="shared" si="356"/>
        <v>0</v>
      </c>
      <c r="GD1055">
        <f t="shared" si="365"/>
        <v>0</v>
      </c>
      <c r="GO1055" s="39">
        <f t="shared" si="358"/>
        <v>0</v>
      </c>
      <c r="GP1055" s="39">
        <f t="shared" si="359"/>
        <v>116479</v>
      </c>
      <c r="GQ1055" s="39">
        <f t="shared" si="360"/>
        <v>0</v>
      </c>
      <c r="GR1055" s="39">
        <f t="shared" si="361"/>
        <v>116479</v>
      </c>
      <c r="GS1055" t="s">
        <v>420</v>
      </c>
      <c r="GV1055" t="s">
        <v>768</v>
      </c>
      <c r="GW1055" t="s">
        <v>410</v>
      </c>
      <c r="HC1055">
        <v>1807</v>
      </c>
      <c r="HD1055">
        <v>518</v>
      </c>
      <c r="HE1055">
        <v>157952</v>
      </c>
      <c r="HF1055">
        <v>224</v>
      </c>
      <c r="HG1055">
        <v>3155</v>
      </c>
      <c r="HJ1055">
        <v>79</v>
      </c>
      <c r="HK1055">
        <v>17952</v>
      </c>
      <c r="HL1055">
        <v>115102</v>
      </c>
      <c r="HS1055" t="s">
        <v>768</v>
      </c>
      <c r="HT1055" t="s">
        <v>1340</v>
      </c>
      <c r="HU1055">
        <v>3</v>
      </c>
      <c r="IA1055">
        <v>7</v>
      </c>
      <c r="IF1055" s="63">
        <v>3.875</v>
      </c>
      <c r="IG1055">
        <v>5.12</v>
      </c>
      <c r="II1055" s="35">
        <f t="shared" si="344"/>
        <v>5.12</v>
      </c>
      <c r="IJ1055">
        <v>1</v>
      </c>
      <c r="IL1055">
        <v>7</v>
      </c>
      <c r="IM1055" s="18">
        <v>3952</v>
      </c>
      <c r="IN1055" t="s">
        <v>411</v>
      </c>
      <c r="IO1055" s="62">
        <v>8519</v>
      </c>
      <c r="IP1055" s="18">
        <v>14162</v>
      </c>
      <c r="IQ1055" s="18">
        <v>26195</v>
      </c>
      <c r="IR1055" s="18">
        <v>32</v>
      </c>
      <c r="IX1055" s="18">
        <v>48908</v>
      </c>
      <c r="IY1055" s="18">
        <v>53</v>
      </c>
      <c r="IZ1055" s="18">
        <v>0</v>
      </c>
      <c r="JB1055" s="18">
        <v>45</v>
      </c>
      <c r="JC1055" s="18">
        <v>214</v>
      </c>
      <c r="JD1055" s="18">
        <v>97</v>
      </c>
      <c r="JR1055" s="18">
        <v>4306</v>
      </c>
      <c r="JU1055" s="18">
        <v>185</v>
      </c>
      <c r="KF1055" s="18">
        <v>0</v>
      </c>
      <c r="KG1055" s="18">
        <v>0</v>
      </c>
      <c r="KH1055" s="18">
        <v>0</v>
      </c>
      <c r="KI1055" s="18">
        <v>68.5</v>
      </c>
      <c r="KJ1055" s="18">
        <v>50</v>
      </c>
      <c r="KK1055" s="18">
        <v>48</v>
      </c>
      <c r="KL1055" s="18">
        <v>0</v>
      </c>
      <c r="KM1055" s="18">
        <v>8</v>
      </c>
      <c r="ME1055" s="18" t="s">
        <v>768</v>
      </c>
      <c r="MJ1055" s="18" t="s">
        <v>766</v>
      </c>
      <c r="MK1055" s="18" t="s">
        <v>768</v>
      </c>
      <c r="MP1055" s="18">
        <v>8</v>
      </c>
      <c r="MQ1055" s="18" t="s">
        <v>766</v>
      </c>
      <c r="MS1055" s="18">
        <v>227663</v>
      </c>
      <c r="NL1055" s="18" t="s">
        <v>768</v>
      </c>
      <c r="NT1055" s="18" t="s">
        <v>942</v>
      </c>
      <c r="NU1055" s="18" t="s">
        <v>1176</v>
      </c>
      <c r="NX1055" s="18">
        <f t="shared" si="362"/>
        <v>2828.4453125</v>
      </c>
      <c r="NY1055" t="str">
        <f t="shared" si="345"/>
        <v>Larger</v>
      </c>
      <c r="NZ1055" t="str">
        <f t="shared" si="346"/>
        <v>Medium</v>
      </c>
    </row>
    <row r="1056" spans="1:390">
      <c r="A1056" t="s">
        <v>401</v>
      </c>
      <c r="B1056" t="s">
        <v>503</v>
      </c>
      <c r="C1056" t="s">
        <v>504</v>
      </c>
      <c r="D1056" t="s">
        <v>404</v>
      </c>
      <c r="E1056">
        <v>20150</v>
      </c>
      <c r="F1056" t="s">
        <v>1329</v>
      </c>
      <c r="G1056">
        <v>6468.78</v>
      </c>
      <c r="H1056" s="62">
        <v>17983</v>
      </c>
      <c r="I1056" s="76"/>
      <c r="J1056" s="63">
        <v>168</v>
      </c>
      <c r="K1056" s="63">
        <v>11</v>
      </c>
      <c r="R1056" s="63">
        <v>93</v>
      </c>
      <c r="U1056" s="63">
        <v>59</v>
      </c>
      <c r="V1056" s="63">
        <v>415</v>
      </c>
      <c r="W1056" s="63"/>
      <c r="X1056" s="63"/>
      <c r="Y1056" s="63"/>
      <c r="Z1056" s="63"/>
      <c r="AA1056" s="63"/>
      <c r="AB1056" s="63"/>
      <c r="AC1056" s="93">
        <v>529</v>
      </c>
      <c r="AJ1056" s="93">
        <v>5000</v>
      </c>
      <c r="AM1056" s="93">
        <v>44845</v>
      </c>
      <c r="AN1056" s="76"/>
      <c r="AO1056" s="59">
        <f t="shared" si="366"/>
        <v>50374</v>
      </c>
      <c r="AP1056" s="76"/>
      <c r="AQ1056" s="76"/>
      <c r="AR1056" s="76"/>
      <c r="AS1056" s="76"/>
      <c r="AT1056" s="76"/>
      <c r="AU1056" s="76"/>
      <c r="AV1056" s="76"/>
      <c r="AW1056" s="76"/>
      <c r="AX1056" s="76"/>
      <c r="AY1056" s="76"/>
      <c r="AZ1056" s="76"/>
      <c r="BA1056" s="76"/>
      <c r="BC1056" s="76">
        <v>5753</v>
      </c>
      <c r="BD1056" s="76"/>
      <c r="BO1056" s="63">
        <f t="shared" si="347"/>
        <v>5753</v>
      </c>
      <c r="BZ1056" s="18">
        <f t="shared" si="348"/>
        <v>0</v>
      </c>
      <c r="CA1056" s="39">
        <v>2030</v>
      </c>
      <c r="CB1056" s="39"/>
      <c r="CK1056" s="39">
        <v>55355</v>
      </c>
      <c r="CL1056" s="39"/>
      <c r="CM1056">
        <f t="shared" si="363"/>
        <v>57385</v>
      </c>
      <c r="CX1056" s="39">
        <f t="shared" si="349"/>
        <v>0</v>
      </c>
      <c r="DI1056">
        <f t="shared" si="364"/>
        <v>0</v>
      </c>
      <c r="DV1056" s="63">
        <f t="shared" si="351"/>
        <v>0</v>
      </c>
      <c r="EG1056">
        <v>800</v>
      </c>
      <c r="EI1056" s="63">
        <f t="shared" si="352"/>
        <v>800</v>
      </c>
      <c r="FI1056" s="18">
        <v>6410</v>
      </c>
      <c r="FJ1056" s="18">
        <f t="shared" si="355"/>
        <v>6410</v>
      </c>
      <c r="FT1056">
        <f t="shared" si="356"/>
        <v>0</v>
      </c>
      <c r="GD1056">
        <f t="shared" si="365"/>
        <v>0</v>
      </c>
      <c r="GO1056" s="39">
        <f t="shared" si="358"/>
        <v>0</v>
      </c>
      <c r="GP1056" s="39">
        <f t="shared" si="359"/>
        <v>56127</v>
      </c>
      <c r="GQ1056" s="39">
        <f t="shared" si="360"/>
        <v>0</v>
      </c>
      <c r="GR1056" s="39">
        <f t="shared" si="361"/>
        <v>56127</v>
      </c>
      <c r="GS1056" t="s">
        <v>395</v>
      </c>
      <c r="GV1056" t="s">
        <v>768</v>
      </c>
      <c r="GX1056" t="s">
        <v>938</v>
      </c>
      <c r="HC1056">
        <v>738</v>
      </c>
      <c r="HD1056" s="39">
        <v>6242</v>
      </c>
      <c r="HE1056" s="39">
        <v>144252</v>
      </c>
      <c r="HF1056">
        <v>49</v>
      </c>
      <c r="HG1056" s="39">
        <v>7778</v>
      </c>
      <c r="HH1056" s="39"/>
      <c r="HI1056" s="39"/>
      <c r="HJ1056">
        <v>39</v>
      </c>
      <c r="HK1056" s="39">
        <v>139964</v>
      </c>
      <c r="HL1056" s="39">
        <v>26310</v>
      </c>
      <c r="HM1056" s="39"/>
      <c r="HN1056" s="39"/>
      <c r="HO1056" s="39"/>
      <c r="HP1056" s="39"/>
      <c r="HQ1056" s="39"/>
      <c r="HS1056" t="s">
        <v>766</v>
      </c>
      <c r="HU1056">
        <v>4</v>
      </c>
      <c r="IA1056">
        <v>4</v>
      </c>
      <c r="IF1056" s="63">
        <v>0</v>
      </c>
      <c r="IG1056">
        <v>0.93</v>
      </c>
      <c r="II1056" s="35">
        <f t="shared" si="344"/>
        <v>0.93</v>
      </c>
      <c r="IJ1056">
        <v>0</v>
      </c>
      <c r="IL1056">
        <v>0</v>
      </c>
      <c r="IM1056" s="18">
        <v>2995</v>
      </c>
      <c r="IN1056" s="39" t="s">
        <v>400</v>
      </c>
      <c r="IO1056" s="62">
        <v>4522</v>
      </c>
      <c r="IP1056" s="18">
        <v>16742</v>
      </c>
      <c r="IQ1056" s="18">
        <v>400</v>
      </c>
      <c r="IR1056" s="18">
        <v>3157</v>
      </c>
      <c r="IS1056" s="18">
        <v>151</v>
      </c>
      <c r="IX1056" s="18">
        <v>24972</v>
      </c>
      <c r="IY1056" s="18">
        <v>0</v>
      </c>
      <c r="IZ1056" s="18">
        <v>0</v>
      </c>
      <c r="JB1056" s="18">
        <v>0</v>
      </c>
      <c r="JC1056" s="18">
        <v>0</v>
      </c>
      <c r="JD1056" s="18">
        <v>0</v>
      </c>
      <c r="JR1056" s="18">
        <v>5025</v>
      </c>
      <c r="JU1056" s="18">
        <v>162</v>
      </c>
      <c r="KF1056" s="18">
        <v>4</v>
      </c>
      <c r="KG1056" s="18">
        <v>6</v>
      </c>
      <c r="KH1056" s="18">
        <v>56</v>
      </c>
      <c r="KI1056" s="18">
        <v>54</v>
      </c>
      <c r="KJ1056" s="18">
        <v>16</v>
      </c>
      <c r="KK1056" s="18">
        <v>16</v>
      </c>
      <c r="KL1056" s="18">
        <v>0</v>
      </c>
      <c r="KM1056" s="18">
        <v>0</v>
      </c>
      <c r="ME1056" s="18" t="s">
        <v>766</v>
      </c>
      <c r="MJ1056" s="18" t="s">
        <v>768</v>
      </c>
      <c r="MK1056" s="18" t="s">
        <v>768</v>
      </c>
      <c r="MO1056" s="18">
        <v>0</v>
      </c>
      <c r="MP1056" s="18">
        <v>0</v>
      </c>
      <c r="MQ1056" s="18" t="s">
        <v>766</v>
      </c>
      <c r="MS1056" s="18">
        <v>1619</v>
      </c>
      <c r="NL1056" s="18" t="s">
        <v>766</v>
      </c>
      <c r="NP1056" s="18" t="s">
        <v>1150</v>
      </c>
      <c r="NX1056" s="18">
        <f t="shared" si="362"/>
        <v>6955.6774193548381</v>
      </c>
      <c r="NY1056" t="str">
        <f t="shared" si="345"/>
        <v>Smaller</v>
      </c>
      <c r="NZ1056" t="str">
        <f t="shared" si="346"/>
        <v>Small</v>
      </c>
    </row>
    <row r="1057" spans="1:390">
      <c r="A1057" t="s">
        <v>450</v>
      </c>
      <c r="B1057" t="s">
        <v>451</v>
      </c>
      <c r="C1057" t="s">
        <v>452</v>
      </c>
      <c r="D1057" t="s">
        <v>393</v>
      </c>
      <c r="E1057">
        <v>20150</v>
      </c>
      <c r="F1057" t="s">
        <v>1329</v>
      </c>
      <c r="G1057">
        <v>1854.43</v>
      </c>
      <c r="H1057" s="62">
        <v>3897</v>
      </c>
      <c r="J1057" s="63">
        <v>10</v>
      </c>
      <c r="K1057" s="63">
        <v>0</v>
      </c>
      <c r="R1057" s="63">
        <v>0</v>
      </c>
      <c r="U1057" s="63">
        <v>0</v>
      </c>
      <c r="V1057" s="63">
        <v>76</v>
      </c>
      <c r="W1057" s="63"/>
      <c r="X1057" s="63"/>
      <c r="Y1057" s="63"/>
      <c r="Z1057" s="63"/>
      <c r="AA1057" s="63"/>
      <c r="AB1057" s="63"/>
      <c r="AC1057" s="93">
        <v>643</v>
      </c>
      <c r="AD1057" s="76">
        <v>37641</v>
      </c>
      <c r="AO1057" s="59">
        <f t="shared" si="366"/>
        <v>38284</v>
      </c>
      <c r="BC1057" s="63">
        <v>2998</v>
      </c>
      <c r="BE1057" s="63">
        <v>0</v>
      </c>
      <c r="BF1057" s="63">
        <v>0</v>
      </c>
      <c r="BG1057" s="63">
        <v>0</v>
      </c>
      <c r="BJ1057" s="63">
        <v>0</v>
      </c>
      <c r="BK1057" s="63">
        <v>0</v>
      </c>
      <c r="BL1057" s="63">
        <v>0</v>
      </c>
      <c r="BM1057" s="63">
        <v>0</v>
      </c>
      <c r="BO1057" s="63">
        <f t="shared" si="347"/>
        <v>2998</v>
      </c>
      <c r="BZ1057" s="18">
        <f t="shared" si="348"/>
        <v>0</v>
      </c>
      <c r="CA1057">
        <v>20120</v>
      </c>
      <c r="CC1057">
        <v>0</v>
      </c>
      <c r="CD1057">
        <v>0</v>
      </c>
      <c r="CE1057">
        <v>0</v>
      </c>
      <c r="CG1057">
        <v>0</v>
      </c>
      <c r="CH1057">
        <v>0</v>
      </c>
      <c r="CI1057">
        <v>0</v>
      </c>
      <c r="CJ1057">
        <v>0</v>
      </c>
      <c r="CK1057">
        <v>0</v>
      </c>
      <c r="CM1057">
        <f t="shared" si="363"/>
        <v>20120</v>
      </c>
      <c r="CN1057">
        <v>0</v>
      </c>
      <c r="CO1057">
        <v>0</v>
      </c>
      <c r="CP1057">
        <v>0</v>
      </c>
      <c r="CQ1057">
        <v>0</v>
      </c>
      <c r="CS1057">
        <v>0</v>
      </c>
      <c r="CT1057">
        <v>0</v>
      </c>
      <c r="CU1057">
        <v>0</v>
      </c>
      <c r="CV1057">
        <v>0</v>
      </c>
      <c r="CW1057">
        <v>0</v>
      </c>
      <c r="CX1057" s="39">
        <f t="shared" si="349"/>
        <v>0</v>
      </c>
      <c r="CY1057">
        <v>0</v>
      </c>
      <c r="CZ1057">
        <v>0</v>
      </c>
      <c r="DA1057">
        <v>0</v>
      </c>
      <c r="DB1057">
        <v>0</v>
      </c>
      <c r="DD1057">
        <v>0</v>
      </c>
      <c r="DE1057">
        <v>0</v>
      </c>
      <c r="DF1057">
        <v>0</v>
      </c>
      <c r="DG1057">
        <v>0</v>
      </c>
      <c r="DH1057">
        <v>0</v>
      </c>
      <c r="DI1057">
        <f t="shared" si="364"/>
        <v>0</v>
      </c>
      <c r="DV1057" s="63">
        <f t="shared" si="351"/>
        <v>0</v>
      </c>
      <c r="DW1057" s="63">
        <v>120</v>
      </c>
      <c r="DX1057">
        <v>0</v>
      </c>
      <c r="DZ1057">
        <v>0</v>
      </c>
      <c r="EA1057">
        <v>0</v>
      </c>
      <c r="EC1057">
        <v>0</v>
      </c>
      <c r="ED1057">
        <v>0</v>
      </c>
      <c r="EE1057">
        <v>0</v>
      </c>
      <c r="EF1057">
        <v>0</v>
      </c>
      <c r="EG1057">
        <v>0</v>
      </c>
      <c r="EI1057" s="63">
        <f t="shared" si="352"/>
        <v>120</v>
      </c>
      <c r="EU1057" s="38">
        <v>0.78</v>
      </c>
      <c r="FA1057" s="18">
        <v>0</v>
      </c>
      <c r="FB1057" s="18">
        <v>0</v>
      </c>
      <c r="FC1057" s="18">
        <v>0</v>
      </c>
      <c r="FD1057" s="18">
        <v>0</v>
      </c>
      <c r="FE1057" s="18">
        <v>0</v>
      </c>
      <c r="FF1057" s="18">
        <v>0</v>
      </c>
      <c r="FG1057" s="18">
        <v>0</v>
      </c>
      <c r="FH1057" s="18">
        <v>0</v>
      </c>
      <c r="FI1057" s="18">
        <v>0</v>
      </c>
      <c r="FJ1057" s="18">
        <f t="shared" si="355"/>
        <v>0</v>
      </c>
      <c r="FK1057" s="18">
        <v>0</v>
      </c>
      <c r="FL1057" s="18">
        <v>0</v>
      </c>
      <c r="FM1057" s="18">
        <v>0</v>
      </c>
      <c r="FN1057" s="18">
        <v>0</v>
      </c>
      <c r="FO1057" s="18">
        <v>0</v>
      </c>
      <c r="FP1057" s="18">
        <v>0</v>
      </c>
      <c r="FQ1057" s="18">
        <v>0</v>
      </c>
      <c r="FR1057" s="18">
        <v>0</v>
      </c>
      <c r="FS1057" s="18">
        <v>0</v>
      </c>
      <c r="FT1057">
        <f t="shared" si="356"/>
        <v>0</v>
      </c>
      <c r="FU1057">
        <v>0</v>
      </c>
      <c r="FV1057">
        <v>0</v>
      </c>
      <c r="FW1057">
        <v>0</v>
      </c>
      <c r="FX1057">
        <v>0</v>
      </c>
      <c r="FY1057">
        <v>0</v>
      </c>
      <c r="FZ1057">
        <v>0</v>
      </c>
      <c r="GA1057">
        <v>0</v>
      </c>
      <c r="GB1057">
        <v>0</v>
      </c>
      <c r="GD1057">
        <f t="shared" si="365"/>
        <v>0</v>
      </c>
      <c r="GE1057">
        <v>0</v>
      </c>
      <c r="GF1057">
        <v>0</v>
      </c>
      <c r="GG1057">
        <v>0</v>
      </c>
      <c r="GH1057">
        <v>0</v>
      </c>
      <c r="GK1057">
        <v>0</v>
      </c>
      <c r="GL1057">
        <v>0</v>
      </c>
      <c r="GM1057">
        <v>0</v>
      </c>
      <c r="GN1057">
        <v>0</v>
      </c>
      <c r="GO1057" s="39">
        <f t="shared" si="358"/>
        <v>0</v>
      </c>
      <c r="GP1057" s="39">
        <f t="shared" si="359"/>
        <v>41282</v>
      </c>
      <c r="GQ1057" s="39">
        <f t="shared" si="360"/>
        <v>0</v>
      </c>
      <c r="GR1057" s="39">
        <f t="shared" si="361"/>
        <v>41282</v>
      </c>
      <c r="GS1057" t="s">
        <v>395</v>
      </c>
      <c r="GV1057" t="s">
        <v>768</v>
      </c>
      <c r="GW1057" t="s">
        <v>410</v>
      </c>
      <c r="HC1057">
        <v>222</v>
      </c>
      <c r="HD1057">
        <v>578</v>
      </c>
      <c r="HE1057">
        <v>22000</v>
      </c>
      <c r="HF1057">
        <v>24</v>
      </c>
      <c r="HJ1057">
        <v>10</v>
      </c>
      <c r="HK1057">
        <v>0</v>
      </c>
      <c r="HL1057">
        <v>20645</v>
      </c>
      <c r="HS1057" t="s">
        <v>766</v>
      </c>
      <c r="HU1057">
        <v>1</v>
      </c>
      <c r="IA1057">
        <v>1</v>
      </c>
      <c r="IF1057" s="63">
        <v>0</v>
      </c>
      <c r="IG1057">
        <v>1</v>
      </c>
      <c r="II1057" s="35">
        <f t="shared" si="344"/>
        <v>1</v>
      </c>
      <c r="IJ1057">
        <v>0</v>
      </c>
      <c r="IL1057">
        <v>1</v>
      </c>
      <c r="IM1057" s="18">
        <v>150</v>
      </c>
      <c r="IN1057" t="s">
        <v>400</v>
      </c>
      <c r="IO1057" s="62">
        <v>2684</v>
      </c>
      <c r="IP1057" s="18">
        <v>343</v>
      </c>
      <c r="IQ1057" s="18">
        <v>40</v>
      </c>
      <c r="IR1057" s="18">
        <v>30</v>
      </c>
      <c r="IS1057" s="18">
        <v>23</v>
      </c>
      <c r="IX1057" s="18">
        <v>3120</v>
      </c>
      <c r="IY1057" s="18">
        <v>0</v>
      </c>
      <c r="IZ1057" s="18">
        <v>0</v>
      </c>
      <c r="JB1057" s="18">
        <v>0</v>
      </c>
      <c r="JC1057" s="18">
        <v>0</v>
      </c>
      <c r="JD1057" s="18">
        <v>0</v>
      </c>
      <c r="KF1057" s="18">
        <v>0</v>
      </c>
      <c r="KG1057" s="18">
        <v>0</v>
      </c>
      <c r="KH1057" s="18">
        <v>0</v>
      </c>
      <c r="KI1057" s="18">
        <v>37.5</v>
      </c>
      <c r="KJ1057" s="18">
        <v>0</v>
      </c>
      <c r="KK1057" s="18">
        <v>0</v>
      </c>
      <c r="KL1057" s="18">
        <v>0</v>
      </c>
      <c r="KM1057" s="18">
        <v>0</v>
      </c>
      <c r="ME1057" s="18" t="s">
        <v>768</v>
      </c>
      <c r="MJ1057" s="18" t="s">
        <v>766</v>
      </c>
      <c r="MK1057" s="18" t="s">
        <v>766</v>
      </c>
      <c r="MO1057" s="18">
        <v>0</v>
      </c>
      <c r="MP1057" s="18">
        <v>0</v>
      </c>
      <c r="MQ1057" s="18" t="s">
        <v>766</v>
      </c>
      <c r="NL1057" s="18" t="s">
        <v>768</v>
      </c>
      <c r="NM1057" s="18" t="s">
        <v>1153</v>
      </c>
      <c r="NT1057" s="18" t="s">
        <v>942</v>
      </c>
      <c r="NU1057" s="18" t="s">
        <v>1341</v>
      </c>
      <c r="NX1057" s="18">
        <f t="shared" si="362"/>
        <v>1854.43</v>
      </c>
      <c r="NY1057" t="str">
        <f t="shared" si="345"/>
        <v>Smaller</v>
      </c>
      <c r="NZ1057" t="str">
        <f t="shared" si="346"/>
        <v>Small</v>
      </c>
    </row>
    <row r="1058" spans="1:390">
      <c r="A1058" t="s">
        <v>689</v>
      </c>
      <c r="B1058" t="s">
        <v>690</v>
      </c>
      <c r="C1058" t="s">
        <v>691</v>
      </c>
      <c r="D1058" t="s">
        <v>393</v>
      </c>
      <c r="E1058">
        <v>20150</v>
      </c>
      <c r="F1058" t="s">
        <v>1329</v>
      </c>
      <c r="G1058">
        <v>2859.37</v>
      </c>
      <c r="H1058" s="62">
        <v>24000</v>
      </c>
      <c r="J1058" s="63">
        <v>96</v>
      </c>
      <c r="K1058" s="63">
        <v>9</v>
      </c>
      <c r="R1058" s="63">
        <v>30</v>
      </c>
      <c r="U1058" s="63">
        <v>46</v>
      </c>
      <c r="V1058" s="63">
        <v>217</v>
      </c>
      <c r="W1058" s="63"/>
      <c r="X1058" s="63"/>
      <c r="Y1058" s="63"/>
      <c r="Z1058" s="63"/>
      <c r="AA1058" s="63"/>
      <c r="AB1058" s="63"/>
      <c r="AC1058" s="93">
        <v>1200</v>
      </c>
      <c r="AF1058" s="93">
        <v>11450</v>
      </c>
      <c r="AM1058" s="93">
        <v>7000</v>
      </c>
      <c r="AN1058" s="77"/>
      <c r="AO1058" s="59">
        <f t="shared" si="366"/>
        <v>19650</v>
      </c>
      <c r="AP1058" s="77"/>
      <c r="AQ1058" s="77"/>
      <c r="AR1058" s="77"/>
      <c r="AS1058" s="77"/>
      <c r="AT1058" s="77"/>
      <c r="AU1058" s="77"/>
      <c r="AV1058" s="77"/>
      <c r="AW1058" s="77"/>
      <c r="AX1058" s="77"/>
      <c r="AY1058" s="77"/>
      <c r="AZ1058" s="77"/>
      <c r="BA1058" s="77"/>
      <c r="BC1058" s="63">
        <v>5771</v>
      </c>
      <c r="BO1058" s="63">
        <f t="shared" si="347"/>
        <v>5771</v>
      </c>
      <c r="BZ1058" s="18">
        <f t="shared" si="348"/>
        <v>0</v>
      </c>
      <c r="CA1058">
        <v>18500</v>
      </c>
      <c r="CD1058">
        <v>13925</v>
      </c>
      <c r="CK1058">
        <v>1127</v>
      </c>
      <c r="CM1058">
        <f t="shared" si="363"/>
        <v>33552</v>
      </c>
      <c r="CX1058" s="39">
        <f t="shared" si="349"/>
        <v>0</v>
      </c>
      <c r="CY1058">
        <v>2000</v>
      </c>
      <c r="DH1058">
        <v>500</v>
      </c>
      <c r="DI1058">
        <f t="shared" si="364"/>
        <v>2500</v>
      </c>
      <c r="DV1058" s="63">
        <f t="shared" si="351"/>
        <v>0</v>
      </c>
      <c r="EI1058" s="63">
        <f t="shared" si="352"/>
        <v>0</v>
      </c>
      <c r="EU1058" s="38">
        <v>0.70120000000000005</v>
      </c>
      <c r="FC1058" s="18">
        <v>6724</v>
      </c>
      <c r="FJ1058" s="18">
        <f t="shared" si="355"/>
        <v>6724</v>
      </c>
      <c r="FT1058">
        <f t="shared" si="356"/>
        <v>0</v>
      </c>
      <c r="FU1058">
        <v>4852</v>
      </c>
      <c r="GD1058">
        <f t="shared" si="365"/>
        <v>4852</v>
      </c>
      <c r="GE1058">
        <v>4852</v>
      </c>
      <c r="GO1058" s="39">
        <f t="shared" si="358"/>
        <v>4852</v>
      </c>
      <c r="GP1058" s="39">
        <f t="shared" si="359"/>
        <v>25421</v>
      </c>
      <c r="GQ1058" s="39">
        <f t="shared" si="360"/>
        <v>7352</v>
      </c>
      <c r="GR1058" s="39">
        <f t="shared" si="361"/>
        <v>37625</v>
      </c>
      <c r="GS1058" t="s">
        <v>395</v>
      </c>
      <c r="GV1058" t="s">
        <v>768</v>
      </c>
      <c r="GW1058" t="s">
        <v>410</v>
      </c>
      <c r="HC1058">
        <v>1629</v>
      </c>
      <c r="HD1058">
        <v>2778</v>
      </c>
      <c r="HJ1058">
        <v>235</v>
      </c>
      <c r="HL1058">
        <v>37065</v>
      </c>
      <c r="HS1058" t="s">
        <v>766</v>
      </c>
      <c r="HU1058">
        <v>1</v>
      </c>
      <c r="IA1058">
        <v>3</v>
      </c>
      <c r="IF1058" s="63">
        <v>0.9</v>
      </c>
      <c r="IG1058">
        <v>1.4</v>
      </c>
      <c r="II1058" s="35">
        <f t="shared" si="344"/>
        <v>1.4</v>
      </c>
      <c r="IJ1058">
        <v>0</v>
      </c>
      <c r="IL1058">
        <v>3</v>
      </c>
      <c r="IM1058" s="18">
        <v>983</v>
      </c>
      <c r="IN1058" t="s">
        <v>411</v>
      </c>
      <c r="IO1058" s="62">
        <v>2052</v>
      </c>
      <c r="IP1058" s="18">
        <v>1806</v>
      </c>
      <c r="IQ1058" s="18">
        <v>218</v>
      </c>
      <c r="IR1058" s="18">
        <v>812</v>
      </c>
      <c r="IX1058" s="18">
        <v>4888</v>
      </c>
      <c r="IY1058" s="18">
        <v>18</v>
      </c>
      <c r="IZ1058" s="18">
        <v>0</v>
      </c>
      <c r="JB1058" s="18">
        <v>18</v>
      </c>
      <c r="JC1058" s="18">
        <v>40</v>
      </c>
      <c r="JD1058" s="18">
        <v>40</v>
      </c>
      <c r="JR1058" s="18">
        <v>1713</v>
      </c>
      <c r="JU1058" s="18">
        <v>90</v>
      </c>
      <c r="KF1058" s="18">
        <v>1</v>
      </c>
      <c r="KG1058" s="18">
        <v>3</v>
      </c>
      <c r="KH1058" s="18">
        <v>33</v>
      </c>
      <c r="KI1058" s="18">
        <v>56</v>
      </c>
      <c r="KJ1058" s="18">
        <v>20</v>
      </c>
      <c r="KK1058" s="18">
        <v>20</v>
      </c>
      <c r="KL1058" s="18">
        <v>0</v>
      </c>
      <c r="KM1058" s="18">
        <v>0</v>
      </c>
      <c r="ME1058" s="18" t="s">
        <v>766</v>
      </c>
      <c r="MJ1058" s="18" t="s">
        <v>768</v>
      </c>
      <c r="MK1058" s="18" t="s">
        <v>768</v>
      </c>
      <c r="MO1058" s="18">
        <v>0</v>
      </c>
      <c r="MP1058" s="18">
        <v>0</v>
      </c>
      <c r="MQ1058" s="18" t="s">
        <v>766</v>
      </c>
      <c r="MS1058" s="18">
        <v>35054</v>
      </c>
      <c r="NL1058" s="18" t="s">
        <v>768</v>
      </c>
      <c r="NM1058" s="18" t="s">
        <v>1153</v>
      </c>
      <c r="NP1058" s="18" t="s">
        <v>1150</v>
      </c>
      <c r="NR1058" s="18" t="s">
        <v>1168</v>
      </c>
      <c r="NX1058" s="18">
        <f t="shared" si="362"/>
        <v>2042.4071428571428</v>
      </c>
      <c r="NY1058" t="str">
        <f t="shared" si="345"/>
        <v>Smaller</v>
      </c>
      <c r="NZ1058" t="str">
        <f t="shared" si="346"/>
        <v>Small</v>
      </c>
    </row>
    <row r="1059" spans="1:390">
      <c r="A1059" t="s">
        <v>465</v>
      </c>
      <c r="B1059" t="s">
        <v>745</v>
      </c>
      <c r="C1059" t="s">
        <v>746</v>
      </c>
      <c r="D1059" t="s">
        <v>404</v>
      </c>
      <c r="E1059">
        <v>20150</v>
      </c>
      <c r="F1059" t="s">
        <v>1329</v>
      </c>
      <c r="G1059">
        <v>7938.31</v>
      </c>
      <c r="H1059" s="62">
        <v>30000</v>
      </c>
      <c r="I1059" s="76"/>
      <c r="J1059" s="63">
        <v>149</v>
      </c>
      <c r="K1059" s="63">
        <v>13</v>
      </c>
      <c r="R1059" s="63">
        <v>36</v>
      </c>
      <c r="U1059" s="63">
        <v>86</v>
      </c>
      <c r="V1059" s="63">
        <v>470</v>
      </c>
      <c r="W1059" s="63"/>
      <c r="X1059" s="63"/>
      <c r="Y1059" s="63"/>
      <c r="Z1059" s="63"/>
      <c r="AA1059" s="63"/>
      <c r="AB1059" s="63"/>
      <c r="AC1059" s="93">
        <v>1255</v>
      </c>
      <c r="AD1059" s="76">
        <v>287</v>
      </c>
      <c r="AL1059" s="93">
        <v>40675</v>
      </c>
      <c r="AO1059" s="59">
        <f t="shared" si="366"/>
        <v>42217</v>
      </c>
      <c r="BC1059" s="76">
        <v>2467</v>
      </c>
      <c r="BD1059" s="76"/>
      <c r="BE1059" s="63">
        <v>150</v>
      </c>
      <c r="BF1059" s="63">
        <v>0</v>
      </c>
      <c r="BG1059" s="63">
        <v>0</v>
      </c>
      <c r="BJ1059" s="63">
        <v>0</v>
      </c>
      <c r="BK1059" s="63">
        <v>0</v>
      </c>
      <c r="BL1059" s="63">
        <v>0</v>
      </c>
      <c r="BM1059" s="63">
        <v>0</v>
      </c>
      <c r="BO1059" s="63">
        <f t="shared" si="347"/>
        <v>2617</v>
      </c>
      <c r="BZ1059" s="18">
        <f t="shared" si="348"/>
        <v>0</v>
      </c>
      <c r="CA1059" s="39">
        <v>26561</v>
      </c>
      <c r="CB1059" s="39"/>
      <c r="CC1059" s="39">
        <v>3283</v>
      </c>
      <c r="CD1059">
        <v>0</v>
      </c>
      <c r="CE1059">
        <v>0</v>
      </c>
      <c r="CG1059">
        <v>0</v>
      </c>
      <c r="CH1059">
        <v>0</v>
      </c>
      <c r="CI1059">
        <v>0</v>
      </c>
      <c r="CJ1059" s="39">
        <v>10933</v>
      </c>
      <c r="CK1059">
        <v>0</v>
      </c>
      <c r="CM1059">
        <f t="shared" si="363"/>
        <v>40777</v>
      </c>
      <c r="CN1059">
        <v>0</v>
      </c>
      <c r="CO1059">
        <v>0</v>
      </c>
      <c r="CP1059">
        <v>0</v>
      </c>
      <c r="CQ1059">
        <v>0</v>
      </c>
      <c r="CS1059">
        <v>0</v>
      </c>
      <c r="CT1059">
        <v>0</v>
      </c>
      <c r="CU1059">
        <v>0</v>
      </c>
      <c r="CV1059">
        <v>0</v>
      </c>
      <c r="CW1059">
        <v>0</v>
      </c>
      <c r="CX1059" s="39">
        <f t="shared" si="349"/>
        <v>0</v>
      </c>
      <c r="CY1059">
        <v>0</v>
      </c>
      <c r="CZ1059">
        <v>0</v>
      </c>
      <c r="DA1059">
        <v>0</v>
      </c>
      <c r="DB1059">
        <v>0</v>
      </c>
      <c r="DD1059">
        <v>0</v>
      </c>
      <c r="DE1059">
        <v>0</v>
      </c>
      <c r="DF1059">
        <v>0</v>
      </c>
      <c r="DG1059">
        <v>0</v>
      </c>
      <c r="DI1059">
        <f t="shared" si="364"/>
        <v>0</v>
      </c>
      <c r="DV1059" s="63">
        <f t="shared" si="351"/>
        <v>0</v>
      </c>
      <c r="DW1059" s="63">
        <v>0</v>
      </c>
      <c r="DX1059">
        <v>0</v>
      </c>
      <c r="DZ1059">
        <v>0</v>
      </c>
      <c r="EA1059">
        <v>0</v>
      </c>
      <c r="EC1059">
        <v>0</v>
      </c>
      <c r="ED1059">
        <v>0</v>
      </c>
      <c r="EE1059">
        <v>629</v>
      </c>
      <c r="EF1059">
        <v>0</v>
      </c>
      <c r="EG1059">
        <v>0</v>
      </c>
      <c r="EI1059" s="63">
        <f t="shared" si="352"/>
        <v>629</v>
      </c>
      <c r="EU1059" s="38">
        <v>0.52900000000000003</v>
      </c>
      <c r="FA1059" s="18">
        <v>0</v>
      </c>
      <c r="FB1059" s="18">
        <v>7220</v>
      </c>
      <c r="FC1059" s="18">
        <v>0</v>
      </c>
      <c r="FD1059" s="18">
        <v>0</v>
      </c>
      <c r="FE1059" s="18">
        <v>0</v>
      </c>
      <c r="FF1059" s="18">
        <v>0</v>
      </c>
      <c r="FG1059" s="18">
        <v>0</v>
      </c>
      <c r="FH1059" s="18">
        <v>0</v>
      </c>
      <c r="FI1059" s="18">
        <v>0</v>
      </c>
      <c r="FJ1059" s="18">
        <f t="shared" si="355"/>
        <v>7220</v>
      </c>
      <c r="FK1059" s="18">
        <v>0</v>
      </c>
      <c r="FL1059" s="18">
        <v>0</v>
      </c>
      <c r="FM1059" s="18">
        <v>0</v>
      </c>
      <c r="FN1059" s="18">
        <v>0</v>
      </c>
      <c r="FO1059" s="18">
        <v>0</v>
      </c>
      <c r="FP1059" s="18">
        <v>0</v>
      </c>
      <c r="FQ1059" s="18">
        <v>0</v>
      </c>
      <c r="FR1059" s="18">
        <v>0</v>
      </c>
      <c r="FS1059" s="18">
        <v>0</v>
      </c>
      <c r="FT1059">
        <f t="shared" si="356"/>
        <v>0</v>
      </c>
      <c r="FU1059" s="39">
        <v>26855</v>
      </c>
      <c r="FV1059" s="39">
        <v>12037</v>
      </c>
      <c r="FW1059">
        <v>0</v>
      </c>
      <c r="FX1059">
        <v>0</v>
      </c>
      <c r="FY1059">
        <v>0</v>
      </c>
      <c r="FZ1059">
        <v>0</v>
      </c>
      <c r="GA1059">
        <v>0</v>
      </c>
      <c r="GB1059">
        <v>0</v>
      </c>
      <c r="GD1059">
        <f t="shared" si="365"/>
        <v>38892</v>
      </c>
      <c r="GE1059" s="39">
        <v>26855</v>
      </c>
      <c r="GF1059" s="39">
        <v>12037</v>
      </c>
      <c r="GG1059">
        <v>0</v>
      </c>
      <c r="GH1059">
        <v>0</v>
      </c>
      <c r="GK1059">
        <v>0</v>
      </c>
      <c r="GL1059">
        <v>0</v>
      </c>
      <c r="GM1059">
        <v>0</v>
      </c>
      <c r="GN1059">
        <v>0</v>
      </c>
      <c r="GO1059" s="39">
        <f t="shared" si="358"/>
        <v>38892</v>
      </c>
      <c r="GP1059" s="39">
        <f t="shared" si="359"/>
        <v>44834</v>
      </c>
      <c r="GQ1059" s="39">
        <f t="shared" si="360"/>
        <v>38892</v>
      </c>
      <c r="GR1059" s="39">
        <f t="shared" si="361"/>
        <v>122618</v>
      </c>
      <c r="GS1059" t="s">
        <v>420</v>
      </c>
      <c r="GV1059" t="s">
        <v>766</v>
      </c>
      <c r="GX1059" t="s">
        <v>938</v>
      </c>
      <c r="HC1059">
        <v>1099</v>
      </c>
      <c r="HD1059" s="39">
        <v>5520</v>
      </c>
      <c r="HE1059" s="39">
        <v>14357</v>
      </c>
      <c r="HF1059">
        <v>23</v>
      </c>
      <c r="HG1059">
        <v>1</v>
      </c>
      <c r="HH1059" s="39"/>
      <c r="HJ1059">
        <v>122</v>
      </c>
      <c r="HK1059">
        <v>109</v>
      </c>
      <c r="HL1059" s="39">
        <v>39927</v>
      </c>
      <c r="HM1059" s="39"/>
      <c r="HN1059" s="39"/>
      <c r="HO1059" s="39"/>
      <c r="HP1059" s="39"/>
      <c r="HS1059" t="s">
        <v>766</v>
      </c>
      <c r="HU1059">
        <v>5</v>
      </c>
      <c r="IA1059">
        <v>1</v>
      </c>
      <c r="IF1059" s="63">
        <v>0.28999999999999998</v>
      </c>
      <c r="IG1059">
        <v>5.5</v>
      </c>
      <c r="II1059" s="35">
        <f t="shared" si="344"/>
        <v>5.5</v>
      </c>
      <c r="IJ1059">
        <v>5</v>
      </c>
      <c r="IL1059">
        <v>4.74</v>
      </c>
      <c r="IM1059" s="18">
        <v>4460</v>
      </c>
      <c r="IN1059" t="s">
        <v>411</v>
      </c>
      <c r="IO1059" s="62">
        <v>3329</v>
      </c>
      <c r="IP1059" s="18">
        <v>10031</v>
      </c>
      <c r="IQ1059" s="18">
        <v>3260</v>
      </c>
      <c r="IR1059" s="18">
        <v>3391</v>
      </c>
      <c r="IS1059" s="18">
        <v>45</v>
      </c>
      <c r="IX1059" s="18">
        <v>20056</v>
      </c>
      <c r="IY1059" s="18">
        <v>0</v>
      </c>
      <c r="IZ1059" s="18">
        <v>13</v>
      </c>
      <c r="JB1059" s="18">
        <v>0</v>
      </c>
      <c r="JC1059" s="18">
        <v>0</v>
      </c>
      <c r="JD1059" s="18">
        <v>0</v>
      </c>
      <c r="JR1059" s="18">
        <v>1088</v>
      </c>
      <c r="JU1059" s="18">
        <v>89</v>
      </c>
      <c r="KF1059" s="18">
        <v>1</v>
      </c>
      <c r="KG1059" s="18">
        <v>2</v>
      </c>
      <c r="KH1059" s="18">
        <v>0</v>
      </c>
      <c r="KI1059" s="18">
        <v>48</v>
      </c>
      <c r="KJ1059" s="18">
        <v>48</v>
      </c>
      <c r="KK1059" s="18">
        <v>48</v>
      </c>
      <c r="KL1059" s="18">
        <v>0</v>
      </c>
      <c r="KM1059" s="18">
        <v>0</v>
      </c>
      <c r="ME1059" s="18" t="s">
        <v>766</v>
      </c>
      <c r="MJ1059" s="18" t="s">
        <v>768</v>
      </c>
      <c r="MK1059" s="18" t="s">
        <v>768</v>
      </c>
      <c r="MO1059" s="18">
        <v>0</v>
      </c>
      <c r="MP1059" s="18">
        <v>0</v>
      </c>
      <c r="MQ1059" s="18" t="s">
        <v>766</v>
      </c>
      <c r="MS1059" s="18">
        <v>243280</v>
      </c>
      <c r="NL1059" s="18" t="s">
        <v>768</v>
      </c>
      <c r="NN1059" s="18" t="s">
        <v>1155</v>
      </c>
      <c r="NP1059" s="18" t="s">
        <v>1150</v>
      </c>
      <c r="NR1059" s="18" t="s">
        <v>1168</v>
      </c>
      <c r="NW1059" s="18" t="s">
        <v>1173</v>
      </c>
      <c r="NX1059" s="18">
        <f t="shared" si="362"/>
        <v>1443.3290909090911</v>
      </c>
      <c r="NY1059" t="str">
        <f t="shared" si="345"/>
        <v>Mid-range</v>
      </c>
      <c r="NZ1059" t="str">
        <f t="shared" si="346"/>
        <v>Small</v>
      </c>
    </row>
    <row r="1060" spans="1:390">
      <c r="A1060" t="s">
        <v>716</v>
      </c>
      <c r="B1060" t="s">
        <v>717</v>
      </c>
      <c r="C1060" t="s">
        <v>718</v>
      </c>
      <c r="D1060" t="s">
        <v>393</v>
      </c>
      <c r="E1060">
        <v>20150</v>
      </c>
      <c r="F1060" t="s">
        <v>1329</v>
      </c>
      <c r="G1060">
        <v>19116.73</v>
      </c>
      <c r="H1060" s="62">
        <v>30000</v>
      </c>
      <c r="J1060" s="63">
        <v>33</v>
      </c>
      <c r="K1060" s="63">
        <v>3</v>
      </c>
      <c r="R1060" s="63">
        <v>94</v>
      </c>
      <c r="U1060" s="63">
        <v>18</v>
      </c>
      <c r="V1060" s="63">
        <v>608</v>
      </c>
      <c r="W1060" s="63"/>
      <c r="X1060" s="63"/>
      <c r="Y1060" s="63"/>
      <c r="Z1060" s="63"/>
      <c r="AA1060" s="63"/>
      <c r="AB1060" s="63"/>
      <c r="AC1060" s="93">
        <v>2184</v>
      </c>
      <c r="AD1060" s="76">
        <v>60886</v>
      </c>
      <c r="AG1060" s="93">
        <v>4983</v>
      </c>
      <c r="AL1060" s="93">
        <v>4000</v>
      </c>
      <c r="AO1060" s="59">
        <f t="shared" si="366"/>
        <v>72053</v>
      </c>
      <c r="BC1060" s="63">
        <v>37399</v>
      </c>
      <c r="BE1060" s="63">
        <v>0</v>
      </c>
      <c r="BF1060" s="63">
        <v>0</v>
      </c>
      <c r="BG1060" s="63">
        <v>0</v>
      </c>
      <c r="BJ1060" s="63">
        <v>0</v>
      </c>
      <c r="BK1060" s="63">
        <v>627</v>
      </c>
      <c r="BL1060" s="63">
        <v>0</v>
      </c>
      <c r="BM1060" s="63">
        <v>0</v>
      </c>
      <c r="BO1060" s="63">
        <f t="shared" si="347"/>
        <v>38026</v>
      </c>
      <c r="BZ1060" s="18">
        <f t="shared" si="348"/>
        <v>0</v>
      </c>
      <c r="CA1060">
        <v>0</v>
      </c>
      <c r="CC1060">
        <v>100567</v>
      </c>
      <c r="CD1060">
        <v>0</v>
      </c>
      <c r="CE1060">
        <v>0</v>
      </c>
      <c r="CG1060">
        <v>0</v>
      </c>
      <c r="CH1060">
        <v>16622</v>
      </c>
      <c r="CI1060">
        <v>0</v>
      </c>
      <c r="CJ1060">
        <v>1195</v>
      </c>
      <c r="CK1060">
        <v>0</v>
      </c>
      <c r="CM1060">
        <f t="shared" si="363"/>
        <v>118384</v>
      </c>
      <c r="CN1060">
        <v>0</v>
      </c>
      <c r="CO1060">
        <v>0</v>
      </c>
      <c r="CP1060">
        <v>0</v>
      </c>
      <c r="CQ1060">
        <v>0</v>
      </c>
      <c r="CS1060">
        <v>0</v>
      </c>
      <c r="CT1060">
        <v>0</v>
      </c>
      <c r="CU1060">
        <v>0</v>
      </c>
      <c r="CV1060">
        <v>0</v>
      </c>
      <c r="CW1060">
        <v>0</v>
      </c>
      <c r="CX1060" s="39">
        <f t="shared" si="349"/>
        <v>0</v>
      </c>
      <c r="CY1060">
        <v>0</v>
      </c>
      <c r="CZ1060">
        <v>0</v>
      </c>
      <c r="DA1060">
        <v>0</v>
      </c>
      <c r="DB1060">
        <v>0</v>
      </c>
      <c r="DD1060">
        <v>0</v>
      </c>
      <c r="DE1060">
        <v>0</v>
      </c>
      <c r="DF1060">
        <v>0</v>
      </c>
      <c r="DG1060">
        <v>0</v>
      </c>
      <c r="DH1060">
        <v>0</v>
      </c>
      <c r="DI1060">
        <f t="shared" si="364"/>
        <v>0</v>
      </c>
      <c r="DV1060" s="63">
        <f t="shared" si="351"/>
        <v>0</v>
      </c>
      <c r="DW1060" s="63">
        <v>0</v>
      </c>
      <c r="DX1060">
        <v>4168</v>
      </c>
      <c r="DZ1060">
        <v>0</v>
      </c>
      <c r="EA1060">
        <v>0</v>
      </c>
      <c r="EC1060">
        <v>0</v>
      </c>
      <c r="ED1060">
        <v>0</v>
      </c>
      <c r="EE1060">
        <v>0</v>
      </c>
      <c r="EF1060">
        <v>0</v>
      </c>
      <c r="EG1060">
        <v>0</v>
      </c>
      <c r="EI1060" s="63">
        <f t="shared" si="352"/>
        <v>4168</v>
      </c>
      <c r="EU1060" s="38">
        <v>0.6</v>
      </c>
      <c r="FA1060" s="18">
        <v>0</v>
      </c>
      <c r="FB1060" s="18">
        <v>6020</v>
      </c>
      <c r="FC1060" s="18">
        <v>0</v>
      </c>
      <c r="FD1060" s="18">
        <v>0</v>
      </c>
      <c r="FE1060" s="18">
        <v>0</v>
      </c>
      <c r="FF1060" s="18">
        <v>400</v>
      </c>
      <c r="FG1060" s="18">
        <v>0</v>
      </c>
      <c r="FH1060" s="18">
        <v>1500</v>
      </c>
      <c r="FI1060" s="18">
        <v>0</v>
      </c>
      <c r="FJ1060" s="18">
        <f t="shared" si="355"/>
        <v>7920</v>
      </c>
      <c r="FK1060" s="18">
        <v>0</v>
      </c>
      <c r="FL1060" s="18">
        <v>0</v>
      </c>
      <c r="FM1060" s="18">
        <v>0</v>
      </c>
      <c r="FN1060" s="18">
        <v>0</v>
      </c>
      <c r="FO1060" s="18">
        <v>0</v>
      </c>
      <c r="FP1060" s="18">
        <v>0</v>
      </c>
      <c r="FQ1060" s="18">
        <v>4000</v>
      </c>
      <c r="FR1060" s="18">
        <v>0</v>
      </c>
      <c r="FS1060" s="18">
        <v>0</v>
      </c>
      <c r="FT1060">
        <f t="shared" si="356"/>
        <v>4000</v>
      </c>
      <c r="FU1060">
        <v>0</v>
      </c>
      <c r="FV1060">
        <v>37045</v>
      </c>
      <c r="FW1060">
        <v>0</v>
      </c>
      <c r="FX1060">
        <v>0</v>
      </c>
      <c r="FY1060">
        <v>0</v>
      </c>
      <c r="FZ1060">
        <v>2019</v>
      </c>
      <c r="GA1060">
        <v>0</v>
      </c>
      <c r="GB1060">
        <v>2820</v>
      </c>
      <c r="GD1060">
        <f t="shared" si="365"/>
        <v>41884</v>
      </c>
      <c r="GE1060">
        <v>0</v>
      </c>
      <c r="GF1060">
        <v>37045</v>
      </c>
      <c r="GG1060">
        <v>0</v>
      </c>
      <c r="GH1060">
        <v>0</v>
      </c>
      <c r="GK1060">
        <v>0</v>
      </c>
      <c r="GL1060">
        <v>2019</v>
      </c>
      <c r="GM1060">
        <v>2820</v>
      </c>
      <c r="GN1060">
        <v>0</v>
      </c>
      <c r="GO1060" s="39">
        <f t="shared" si="358"/>
        <v>41884</v>
      </c>
      <c r="GP1060" s="39">
        <f t="shared" si="359"/>
        <v>110079</v>
      </c>
      <c r="GQ1060" s="39">
        <f t="shared" si="360"/>
        <v>41884</v>
      </c>
      <c r="GR1060" s="39">
        <f t="shared" si="361"/>
        <v>193847</v>
      </c>
      <c r="GS1060" t="s">
        <v>395</v>
      </c>
      <c r="GV1060" t="s">
        <v>768</v>
      </c>
      <c r="GX1060" t="s">
        <v>938</v>
      </c>
      <c r="GY1060" t="s">
        <v>405</v>
      </c>
      <c r="HC1060">
        <v>1418</v>
      </c>
      <c r="HD1060">
        <v>8281</v>
      </c>
      <c r="HE1060">
        <v>12546</v>
      </c>
      <c r="HF1060">
        <v>244</v>
      </c>
      <c r="HJ1060">
        <v>107</v>
      </c>
      <c r="HK1060">
        <v>196</v>
      </c>
      <c r="HL1060">
        <v>114001</v>
      </c>
      <c r="HS1060" t="s">
        <v>768</v>
      </c>
      <c r="HT1060" t="s">
        <v>1342</v>
      </c>
      <c r="HU1060">
        <v>7</v>
      </c>
      <c r="IA1060">
        <v>10</v>
      </c>
      <c r="IF1060" s="63">
        <v>1.5</v>
      </c>
      <c r="IG1060">
        <v>11.11</v>
      </c>
      <c r="II1060" s="35">
        <f t="shared" si="344"/>
        <v>11.11</v>
      </c>
      <c r="IL1060">
        <v>9.5</v>
      </c>
      <c r="IN1060" t="s">
        <v>411</v>
      </c>
      <c r="IO1060" s="62">
        <v>7690</v>
      </c>
      <c r="IP1060" s="18">
        <v>18120</v>
      </c>
      <c r="IQ1060" s="18">
        <v>7823</v>
      </c>
      <c r="IR1060" s="18">
        <v>944</v>
      </c>
      <c r="IS1060" s="18">
        <v>0</v>
      </c>
      <c r="IX1060" s="18">
        <v>34577</v>
      </c>
      <c r="IY1060" s="18">
        <v>54</v>
      </c>
      <c r="IZ1060" s="18">
        <v>196</v>
      </c>
      <c r="JC1060" s="18">
        <v>651</v>
      </c>
      <c r="JD1060" s="18">
        <v>348</v>
      </c>
      <c r="JR1060" s="18">
        <v>5386</v>
      </c>
      <c r="JU1060" s="18">
        <v>215</v>
      </c>
      <c r="KF1060" s="18">
        <v>0</v>
      </c>
      <c r="KG1060" s="18">
        <v>0</v>
      </c>
      <c r="KH1060" s="18">
        <v>0</v>
      </c>
      <c r="KI1060" s="18">
        <v>64</v>
      </c>
      <c r="KJ1060" s="18">
        <v>40</v>
      </c>
      <c r="KK1060" s="18">
        <v>16</v>
      </c>
      <c r="KL1060" s="18">
        <v>4</v>
      </c>
      <c r="KM1060" s="18">
        <v>0</v>
      </c>
      <c r="ME1060" s="18" t="s">
        <v>768</v>
      </c>
      <c r="MJ1060" s="18" t="s">
        <v>766</v>
      </c>
      <c r="MK1060" s="18" t="s">
        <v>768</v>
      </c>
      <c r="MO1060" s="18">
        <v>136</v>
      </c>
      <c r="MP1060" s="18">
        <v>0</v>
      </c>
      <c r="MQ1060" s="18" t="s">
        <v>768</v>
      </c>
      <c r="MR1060" s="18">
        <v>4</v>
      </c>
      <c r="NL1060" s="18" t="s">
        <v>768</v>
      </c>
      <c r="NO1060" s="18" t="s">
        <v>1149</v>
      </c>
      <c r="NP1060" s="18" t="s">
        <v>1150</v>
      </c>
      <c r="NX1060" s="18">
        <f t="shared" si="362"/>
        <v>1720.6777677767777</v>
      </c>
      <c r="NY1060" t="str">
        <f t="shared" si="345"/>
        <v>Larger</v>
      </c>
      <c r="NZ1060" t="str">
        <f t="shared" si="346"/>
        <v>Medium</v>
      </c>
    </row>
    <row r="1061" spans="1:390">
      <c r="A1061" t="s">
        <v>711</v>
      </c>
      <c r="B1061" t="s">
        <v>712</v>
      </c>
      <c r="C1061" t="s">
        <v>713</v>
      </c>
      <c r="D1061" t="s">
        <v>393</v>
      </c>
      <c r="E1061">
        <v>20150</v>
      </c>
      <c r="F1061" t="s">
        <v>1329</v>
      </c>
      <c r="G1061">
        <v>8374.69</v>
      </c>
      <c r="H1061" s="62">
        <v>11263</v>
      </c>
      <c r="I1061" s="76"/>
      <c r="J1061" s="63">
        <v>43</v>
      </c>
      <c r="K1061" s="63">
        <v>2</v>
      </c>
      <c r="R1061" s="63">
        <v>40</v>
      </c>
      <c r="U1061" s="63">
        <v>90</v>
      </c>
      <c r="V1061" s="63">
        <v>160</v>
      </c>
      <c r="W1061" s="63"/>
      <c r="X1061" s="63"/>
      <c r="Y1061" s="63"/>
      <c r="Z1061" s="63"/>
      <c r="AA1061" s="63"/>
      <c r="AB1061" s="63"/>
      <c r="AC1061" s="93">
        <v>2500</v>
      </c>
      <c r="AO1061" s="59">
        <f t="shared" si="366"/>
        <v>2500</v>
      </c>
      <c r="BC1061" s="76">
        <v>6898</v>
      </c>
      <c r="BD1061" s="76"/>
      <c r="BO1061" s="63">
        <f t="shared" si="347"/>
        <v>6898</v>
      </c>
      <c r="BZ1061" s="18">
        <f t="shared" si="348"/>
        <v>0</v>
      </c>
      <c r="CA1061" s="39">
        <v>68731</v>
      </c>
      <c r="CB1061" s="39"/>
      <c r="CM1061">
        <f t="shared" si="363"/>
        <v>68731</v>
      </c>
      <c r="CX1061" s="39">
        <f t="shared" si="349"/>
        <v>0</v>
      </c>
      <c r="DI1061">
        <f t="shared" si="364"/>
        <v>0</v>
      </c>
      <c r="DV1061" s="63">
        <f t="shared" si="351"/>
        <v>0</v>
      </c>
      <c r="DW1061" s="63">
        <v>858</v>
      </c>
      <c r="EI1061" s="63">
        <f t="shared" si="352"/>
        <v>858</v>
      </c>
      <c r="EU1061" s="38">
        <v>0.63</v>
      </c>
      <c r="FD1061" s="18">
        <v>6447</v>
      </c>
      <c r="FJ1061" s="18">
        <f t="shared" si="355"/>
        <v>6447</v>
      </c>
      <c r="FT1061">
        <f t="shared" si="356"/>
        <v>0</v>
      </c>
      <c r="FU1061" s="39">
        <v>20580</v>
      </c>
      <c r="GD1061">
        <f t="shared" si="365"/>
        <v>20580</v>
      </c>
      <c r="GE1061" s="39">
        <v>20580</v>
      </c>
      <c r="GO1061" s="39">
        <f t="shared" si="358"/>
        <v>20580</v>
      </c>
      <c r="GP1061" s="39">
        <f t="shared" si="359"/>
        <v>9398</v>
      </c>
      <c r="GQ1061" s="39">
        <f t="shared" si="360"/>
        <v>20580</v>
      </c>
      <c r="GR1061" s="39">
        <f t="shared" si="361"/>
        <v>50558</v>
      </c>
      <c r="GS1061" t="s">
        <v>420</v>
      </c>
      <c r="GV1061" t="s">
        <v>766</v>
      </c>
      <c r="HC1061">
        <v>52</v>
      </c>
      <c r="HD1061" s="39">
        <v>2117</v>
      </c>
      <c r="HE1061" s="39">
        <v>176761</v>
      </c>
      <c r="HF1061">
        <v>45</v>
      </c>
      <c r="HG1061">
        <v>183</v>
      </c>
      <c r="HH1061" s="39"/>
      <c r="HI1061" s="39"/>
      <c r="HJ1061">
        <v>43</v>
      </c>
      <c r="HK1061" s="39">
        <v>153840</v>
      </c>
      <c r="HL1061" s="39">
        <v>42921</v>
      </c>
      <c r="HM1061" s="39"/>
      <c r="HN1061" s="39"/>
      <c r="HO1061" s="39"/>
      <c r="HP1061" s="39"/>
      <c r="HS1061" t="s">
        <v>766</v>
      </c>
      <c r="HU1061">
        <v>3</v>
      </c>
      <c r="IA1061">
        <v>3</v>
      </c>
      <c r="IF1061" s="63">
        <v>3</v>
      </c>
      <c r="IG1061">
        <v>2.6</v>
      </c>
      <c r="II1061" s="35">
        <f t="shared" si="344"/>
        <v>2.6</v>
      </c>
      <c r="IL1061">
        <v>3</v>
      </c>
      <c r="IM1061" s="18">
        <v>2226</v>
      </c>
      <c r="IN1061" t="s">
        <v>411</v>
      </c>
      <c r="IO1061" s="62">
        <v>3013</v>
      </c>
      <c r="IP1061" s="18">
        <v>6116</v>
      </c>
      <c r="IQ1061" s="18">
        <v>1687</v>
      </c>
      <c r="IR1061" s="18">
        <v>241</v>
      </c>
      <c r="IS1061" s="18">
        <v>1</v>
      </c>
      <c r="IX1061" s="18">
        <v>11058</v>
      </c>
      <c r="IY1061" s="18">
        <v>13</v>
      </c>
      <c r="JB1061" s="18">
        <v>9</v>
      </c>
      <c r="JC1061" s="18">
        <v>124</v>
      </c>
      <c r="JD1061" s="18">
        <v>4</v>
      </c>
      <c r="JR1061" s="18">
        <v>1066</v>
      </c>
      <c r="JU1061" s="18">
        <v>38</v>
      </c>
      <c r="KF1061" s="18">
        <v>2</v>
      </c>
      <c r="KG1061" s="18">
        <v>7</v>
      </c>
      <c r="KH1061" s="18">
        <v>177</v>
      </c>
      <c r="KI1061" s="18">
        <v>61</v>
      </c>
      <c r="KJ1061" s="18">
        <v>44</v>
      </c>
      <c r="KK1061" s="18">
        <v>44</v>
      </c>
      <c r="KL1061" s="18">
        <v>39.5</v>
      </c>
      <c r="KM1061" s="18">
        <v>0</v>
      </c>
      <c r="ME1061" s="18" t="s">
        <v>766</v>
      </c>
      <c r="MJ1061" s="18" t="s">
        <v>768</v>
      </c>
      <c r="MK1061" s="18" t="s">
        <v>768</v>
      </c>
      <c r="MO1061" s="18">
        <v>39.5</v>
      </c>
      <c r="MP1061" s="18">
        <v>0</v>
      </c>
      <c r="MQ1061" s="18" t="s">
        <v>766</v>
      </c>
      <c r="MS1061" s="18">
        <v>138735</v>
      </c>
      <c r="NL1061" s="18" t="s">
        <v>768</v>
      </c>
      <c r="NO1061" s="18" t="s">
        <v>1149</v>
      </c>
      <c r="NP1061" s="18" t="s">
        <v>1150</v>
      </c>
      <c r="NX1061" s="18">
        <f t="shared" si="362"/>
        <v>3221.0346153846153</v>
      </c>
      <c r="NY1061" t="str">
        <f t="shared" si="345"/>
        <v>Mid-range</v>
      </c>
      <c r="NZ1061" t="str">
        <f t="shared" si="346"/>
        <v>Small</v>
      </c>
    </row>
    <row r="1062" spans="1:390">
      <c r="A1062" t="s">
        <v>532</v>
      </c>
      <c r="B1062" t="s">
        <v>533</v>
      </c>
      <c r="C1062" t="s">
        <v>534</v>
      </c>
      <c r="D1062" t="s">
        <v>393</v>
      </c>
      <c r="E1062">
        <v>20150</v>
      </c>
      <c r="F1062" t="s">
        <v>1329</v>
      </c>
      <c r="G1062">
        <v>10589.22</v>
      </c>
      <c r="H1062" s="62">
        <v>70000</v>
      </c>
      <c r="I1062" s="76"/>
      <c r="J1062" s="63">
        <v>113</v>
      </c>
      <c r="K1062" s="63">
        <v>5</v>
      </c>
      <c r="R1062" s="63">
        <v>40</v>
      </c>
      <c r="U1062" s="63">
        <v>30</v>
      </c>
      <c r="V1062" s="63">
        <v>350</v>
      </c>
      <c r="W1062" s="63"/>
      <c r="X1062" s="63"/>
      <c r="Y1062" s="63"/>
      <c r="Z1062" s="63"/>
      <c r="AA1062" s="63"/>
      <c r="AB1062" s="63"/>
      <c r="AC1062" s="93">
        <v>3000</v>
      </c>
      <c r="AG1062" s="93">
        <v>67000</v>
      </c>
      <c r="AM1062" s="93">
        <v>10721</v>
      </c>
      <c r="AN1062" s="78"/>
      <c r="AO1062" s="59">
        <f t="shared" si="366"/>
        <v>80721</v>
      </c>
      <c r="AP1062" s="78"/>
      <c r="AQ1062" s="78"/>
      <c r="AR1062" s="78"/>
      <c r="AS1062" s="78"/>
      <c r="AT1062" s="78"/>
      <c r="AU1062" s="78"/>
      <c r="AV1062" s="78"/>
      <c r="AW1062" s="78"/>
      <c r="AX1062" s="78"/>
      <c r="AY1062" s="78"/>
      <c r="AZ1062" s="78"/>
      <c r="BA1062" s="78"/>
      <c r="BC1062" s="78">
        <v>25533</v>
      </c>
      <c r="BD1062" s="78"/>
      <c r="BE1062" s="78">
        <v>12905</v>
      </c>
      <c r="BO1062" s="63">
        <f t="shared" si="347"/>
        <v>38438</v>
      </c>
      <c r="BZ1062" s="18">
        <f t="shared" si="348"/>
        <v>0</v>
      </c>
      <c r="CA1062" s="42">
        <v>82256</v>
      </c>
      <c r="CB1062" s="42"/>
      <c r="CI1062" s="42">
        <v>23701</v>
      </c>
      <c r="CM1062">
        <f t="shared" si="363"/>
        <v>105957</v>
      </c>
      <c r="CX1062" s="39">
        <f t="shared" si="349"/>
        <v>0</v>
      </c>
      <c r="DI1062">
        <f t="shared" si="364"/>
        <v>0</v>
      </c>
      <c r="DV1062" s="63">
        <f t="shared" si="351"/>
        <v>0</v>
      </c>
      <c r="EI1062" s="63">
        <f t="shared" si="352"/>
        <v>0</v>
      </c>
      <c r="EU1062" s="38">
        <v>0.47</v>
      </c>
      <c r="FJ1062" s="18">
        <f t="shared" si="355"/>
        <v>0</v>
      </c>
      <c r="FT1062">
        <f t="shared" si="356"/>
        <v>0</v>
      </c>
      <c r="GD1062">
        <f t="shared" si="365"/>
        <v>0</v>
      </c>
      <c r="GO1062" s="39">
        <f t="shared" si="358"/>
        <v>0</v>
      </c>
      <c r="GP1062" s="39">
        <f t="shared" si="359"/>
        <v>119159</v>
      </c>
      <c r="GQ1062" s="39">
        <f t="shared" si="360"/>
        <v>0</v>
      </c>
      <c r="GR1062" s="39">
        <f t="shared" si="361"/>
        <v>119159</v>
      </c>
      <c r="GS1062" t="s">
        <v>420</v>
      </c>
      <c r="GV1062" t="s">
        <v>768</v>
      </c>
      <c r="GW1062" t="s">
        <v>410</v>
      </c>
      <c r="HC1062">
        <v>1747</v>
      </c>
      <c r="HD1062">
        <v>131</v>
      </c>
      <c r="HE1062">
        <v>38362</v>
      </c>
      <c r="HF1062">
        <v>97</v>
      </c>
      <c r="HG1062">
        <v>0</v>
      </c>
      <c r="HJ1062">
        <v>0</v>
      </c>
      <c r="HK1062">
        <v>6970</v>
      </c>
      <c r="HL1062">
        <v>81437</v>
      </c>
      <c r="HS1062" t="s">
        <v>766</v>
      </c>
      <c r="HU1062">
        <v>2</v>
      </c>
      <c r="IF1062" s="63">
        <v>3.4</v>
      </c>
      <c r="IG1062">
        <v>2.75</v>
      </c>
      <c r="II1062" s="35">
        <f t="shared" si="344"/>
        <v>2.75</v>
      </c>
      <c r="IJ1062">
        <v>5</v>
      </c>
      <c r="IL1062">
        <v>4.5</v>
      </c>
      <c r="IM1062" s="18">
        <v>2094</v>
      </c>
      <c r="IN1062" t="s">
        <v>411</v>
      </c>
      <c r="IO1062" s="62">
        <v>2920</v>
      </c>
      <c r="IP1062" s="18">
        <v>13484</v>
      </c>
      <c r="IR1062" s="18">
        <v>6</v>
      </c>
      <c r="IX1062" s="18">
        <v>16410</v>
      </c>
      <c r="IY1062" s="18">
        <v>0</v>
      </c>
      <c r="IZ1062" s="18">
        <v>243</v>
      </c>
      <c r="JB1062" s="18">
        <v>189</v>
      </c>
      <c r="JC1062" s="18">
        <v>3540</v>
      </c>
      <c r="JD1062" s="18">
        <v>555</v>
      </c>
      <c r="JR1062" s="18">
        <v>1987</v>
      </c>
      <c r="JU1062" s="18">
        <v>101</v>
      </c>
      <c r="KF1062" s="18">
        <v>3</v>
      </c>
      <c r="KG1062" s="18">
        <v>3</v>
      </c>
      <c r="KH1062" s="18">
        <v>28</v>
      </c>
      <c r="KI1062" s="18">
        <v>60.5</v>
      </c>
      <c r="KJ1062" s="18">
        <v>40</v>
      </c>
      <c r="KK1062" s="18">
        <v>40</v>
      </c>
      <c r="KL1062" s="18">
        <v>0</v>
      </c>
      <c r="KM1062" s="18">
        <v>0</v>
      </c>
      <c r="ME1062" s="18" t="s">
        <v>766</v>
      </c>
      <c r="MJ1062" s="18" t="s">
        <v>766</v>
      </c>
      <c r="MK1062" s="18" t="s">
        <v>768</v>
      </c>
      <c r="MO1062" s="18">
        <v>0</v>
      </c>
      <c r="MP1062" s="18">
        <v>0</v>
      </c>
      <c r="MQ1062" s="18" t="s">
        <v>768</v>
      </c>
      <c r="MR1062" s="18">
        <v>4</v>
      </c>
      <c r="MS1062" s="18">
        <v>200942</v>
      </c>
      <c r="NL1062" s="18" t="s">
        <v>766</v>
      </c>
      <c r="NX1062" s="18">
        <f t="shared" si="362"/>
        <v>3850.6254545454544</v>
      </c>
      <c r="NY1062" t="str">
        <f t="shared" si="345"/>
        <v>Mid-range</v>
      </c>
      <c r="NZ1062" t="str">
        <f t="shared" si="346"/>
        <v>Medium</v>
      </c>
    </row>
    <row r="1063" spans="1:390">
      <c r="A1063" t="s">
        <v>842</v>
      </c>
      <c r="B1063" t="s">
        <v>694</v>
      </c>
      <c r="C1063" t="s">
        <v>695</v>
      </c>
      <c r="D1063" t="s">
        <v>393</v>
      </c>
      <c r="E1063">
        <v>20150</v>
      </c>
      <c r="F1063" t="s">
        <v>1329</v>
      </c>
      <c r="G1063">
        <v>8922.43</v>
      </c>
      <c r="H1063" s="62">
        <v>52360</v>
      </c>
      <c r="J1063" s="63">
        <v>89</v>
      </c>
      <c r="K1063" s="63">
        <v>12</v>
      </c>
      <c r="R1063" s="63">
        <v>38</v>
      </c>
      <c r="U1063" s="63">
        <v>72</v>
      </c>
      <c r="V1063" s="63">
        <v>635</v>
      </c>
      <c r="W1063" s="63"/>
      <c r="X1063" s="63"/>
      <c r="Y1063" s="63"/>
      <c r="Z1063" s="63"/>
      <c r="AA1063" s="63"/>
      <c r="AB1063" s="63"/>
      <c r="AC1063" s="93">
        <v>3911</v>
      </c>
      <c r="AD1063" s="76">
        <v>0</v>
      </c>
      <c r="AG1063" s="93">
        <v>78755.149999999994</v>
      </c>
      <c r="AO1063" s="59">
        <f t="shared" si="366"/>
        <v>82666.149999999994</v>
      </c>
      <c r="BC1063" s="63">
        <v>30928.19</v>
      </c>
      <c r="BE1063" s="63">
        <v>0</v>
      </c>
      <c r="BF1063" s="63">
        <v>0</v>
      </c>
      <c r="BG1063" s="63">
        <v>0</v>
      </c>
      <c r="BJ1063" s="63">
        <v>0</v>
      </c>
      <c r="BK1063" s="63">
        <v>0</v>
      </c>
      <c r="BL1063" s="63">
        <v>0</v>
      </c>
      <c r="BM1063" s="63">
        <v>0</v>
      </c>
      <c r="BO1063" s="63">
        <f t="shared" si="347"/>
        <v>30928.19</v>
      </c>
      <c r="BZ1063" s="18">
        <f t="shared" si="348"/>
        <v>0</v>
      </c>
      <c r="CA1063">
        <v>75398.63</v>
      </c>
      <c r="CC1063">
        <v>0</v>
      </c>
      <c r="CD1063">
        <v>0</v>
      </c>
      <c r="CE1063">
        <v>0</v>
      </c>
      <c r="CG1063">
        <v>0</v>
      </c>
      <c r="CH1063">
        <v>0</v>
      </c>
      <c r="CI1063">
        <v>0</v>
      </c>
      <c r="CJ1063">
        <v>0</v>
      </c>
      <c r="CK1063">
        <v>0</v>
      </c>
      <c r="CM1063">
        <f t="shared" si="363"/>
        <v>75398.63</v>
      </c>
      <c r="CN1063">
        <v>0</v>
      </c>
      <c r="CO1063">
        <v>0</v>
      </c>
      <c r="CP1063">
        <v>0</v>
      </c>
      <c r="CQ1063">
        <v>0</v>
      </c>
      <c r="CS1063">
        <v>0</v>
      </c>
      <c r="CT1063">
        <v>0</v>
      </c>
      <c r="CU1063">
        <v>0</v>
      </c>
      <c r="CV1063">
        <v>0</v>
      </c>
      <c r="CW1063">
        <v>0</v>
      </c>
      <c r="CX1063" s="39">
        <f t="shared" si="349"/>
        <v>0</v>
      </c>
      <c r="CY1063">
        <v>0</v>
      </c>
      <c r="CZ1063">
        <v>0</v>
      </c>
      <c r="DA1063">
        <v>0</v>
      </c>
      <c r="DB1063">
        <v>0</v>
      </c>
      <c r="DD1063">
        <v>0</v>
      </c>
      <c r="DE1063">
        <v>0</v>
      </c>
      <c r="DF1063">
        <v>0</v>
      </c>
      <c r="DG1063">
        <v>0</v>
      </c>
      <c r="DH1063">
        <v>0</v>
      </c>
      <c r="DI1063">
        <f t="shared" si="364"/>
        <v>0</v>
      </c>
      <c r="DV1063" s="63">
        <f t="shared" si="351"/>
        <v>0</v>
      </c>
      <c r="DW1063" s="63">
        <v>8367.42</v>
      </c>
      <c r="DX1063">
        <v>0</v>
      </c>
      <c r="DZ1063">
        <v>0</v>
      </c>
      <c r="EA1063">
        <v>0</v>
      </c>
      <c r="EC1063">
        <v>0</v>
      </c>
      <c r="ED1063">
        <v>0</v>
      </c>
      <c r="EE1063">
        <v>0</v>
      </c>
      <c r="EF1063">
        <v>0</v>
      </c>
      <c r="EG1063">
        <v>0</v>
      </c>
      <c r="EI1063" s="63">
        <f t="shared" si="352"/>
        <v>8367.42</v>
      </c>
      <c r="FA1063" s="18">
        <v>0</v>
      </c>
      <c r="FB1063" s="18">
        <v>0</v>
      </c>
      <c r="FC1063" s="18">
        <v>0</v>
      </c>
      <c r="FD1063" s="18">
        <v>0</v>
      </c>
      <c r="FE1063" s="18">
        <v>0</v>
      </c>
      <c r="FF1063" s="18">
        <v>0</v>
      </c>
      <c r="FG1063" s="18">
        <v>0</v>
      </c>
      <c r="FH1063" s="18">
        <v>0</v>
      </c>
      <c r="FI1063" s="18">
        <v>0</v>
      </c>
      <c r="FJ1063" s="18">
        <f t="shared" si="355"/>
        <v>0</v>
      </c>
      <c r="FK1063" s="18">
        <v>0</v>
      </c>
      <c r="FL1063" s="18">
        <v>0</v>
      </c>
      <c r="FM1063" s="18">
        <v>0</v>
      </c>
      <c r="FN1063" s="18">
        <v>0</v>
      </c>
      <c r="FO1063" s="18">
        <v>0</v>
      </c>
      <c r="FP1063" s="18">
        <v>0</v>
      </c>
      <c r="FQ1063" s="18">
        <v>0</v>
      </c>
      <c r="FR1063" s="18">
        <v>0</v>
      </c>
      <c r="FS1063" s="18">
        <v>0</v>
      </c>
      <c r="FT1063">
        <f t="shared" si="356"/>
        <v>0</v>
      </c>
      <c r="FU1063">
        <v>9696.07</v>
      </c>
      <c r="FV1063">
        <v>0</v>
      </c>
      <c r="FW1063">
        <v>0</v>
      </c>
      <c r="FX1063">
        <v>0</v>
      </c>
      <c r="FY1063">
        <v>0</v>
      </c>
      <c r="FZ1063">
        <v>0</v>
      </c>
      <c r="GA1063">
        <v>0</v>
      </c>
      <c r="GB1063">
        <v>0</v>
      </c>
      <c r="GD1063">
        <f t="shared" si="365"/>
        <v>9696.07</v>
      </c>
      <c r="GE1063">
        <v>9696.07</v>
      </c>
      <c r="GF1063">
        <v>0</v>
      </c>
      <c r="GG1063">
        <v>0</v>
      </c>
      <c r="GH1063">
        <v>0</v>
      </c>
      <c r="GK1063">
        <v>0</v>
      </c>
      <c r="GL1063">
        <v>0</v>
      </c>
      <c r="GM1063">
        <v>0</v>
      </c>
      <c r="GN1063">
        <v>0</v>
      </c>
      <c r="GO1063" s="39">
        <f t="shared" si="358"/>
        <v>9696.07</v>
      </c>
      <c r="GP1063" s="39">
        <f t="shared" si="359"/>
        <v>113594.34</v>
      </c>
      <c r="GQ1063" s="39">
        <f t="shared" si="360"/>
        <v>9696.07</v>
      </c>
      <c r="GR1063" s="39">
        <f t="shared" si="361"/>
        <v>132986.48000000001</v>
      </c>
      <c r="GS1063" t="s">
        <v>420</v>
      </c>
      <c r="GV1063" t="s">
        <v>768</v>
      </c>
      <c r="GX1063" t="s">
        <v>938</v>
      </c>
      <c r="HC1063">
        <v>1994</v>
      </c>
      <c r="HD1063">
        <v>15008</v>
      </c>
      <c r="HE1063">
        <v>4098</v>
      </c>
      <c r="HF1063">
        <v>151</v>
      </c>
      <c r="HJ1063">
        <v>108</v>
      </c>
      <c r="HK1063">
        <v>543</v>
      </c>
      <c r="HL1063">
        <v>81206</v>
      </c>
      <c r="HS1063" t="s">
        <v>766</v>
      </c>
      <c r="HU1063">
        <v>4</v>
      </c>
      <c r="IA1063">
        <v>7</v>
      </c>
      <c r="IF1063" s="63">
        <v>4</v>
      </c>
      <c r="IG1063">
        <v>0.8</v>
      </c>
      <c r="II1063" s="35">
        <f t="shared" si="344"/>
        <v>0.8</v>
      </c>
      <c r="IL1063">
        <v>7</v>
      </c>
      <c r="IM1063" s="18">
        <v>20532</v>
      </c>
      <c r="IN1063" t="s">
        <v>411</v>
      </c>
      <c r="IO1063" s="62">
        <v>63894</v>
      </c>
      <c r="IP1063" s="18">
        <v>26928</v>
      </c>
      <c r="IQ1063" s="18">
        <v>6853</v>
      </c>
      <c r="IR1063" s="18">
        <v>1713</v>
      </c>
      <c r="IS1063" s="18">
        <v>1439</v>
      </c>
      <c r="IX1063" s="18">
        <v>110827</v>
      </c>
      <c r="IY1063" s="18">
        <v>0</v>
      </c>
      <c r="IZ1063" s="18">
        <v>36</v>
      </c>
      <c r="JB1063" s="18">
        <v>103</v>
      </c>
      <c r="JC1063" s="18">
        <v>103</v>
      </c>
      <c r="JD1063" s="18">
        <v>0</v>
      </c>
      <c r="JR1063" s="18">
        <v>7410</v>
      </c>
      <c r="JU1063" s="18">
        <v>247</v>
      </c>
      <c r="KF1063" s="18">
        <v>5</v>
      </c>
      <c r="KG1063" s="18">
        <v>5</v>
      </c>
      <c r="KH1063" s="18">
        <v>60</v>
      </c>
      <c r="KI1063" s="18">
        <v>56</v>
      </c>
      <c r="KJ1063" s="18">
        <v>36</v>
      </c>
      <c r="KK1063" s="18">
        <v>36</v>
      </c>
      <c r="KL1063" s="18">
        <v>0</v>
      </c>
      <c r="KM1063" s="18">
        <v>0</v>
      </c>
      <c r="ME1063" s="18" t="s">
        <v>766</v>
      </c>
      <c r="MJ1063" s="18" t="s">
        <v>768</v>
      </c>
      <c r="MK1063" s="18" t="s">
        <v>768</v>
      </c>
      <c r="MO1063" s="18">
        <v>0</v>
      </c>
      <c r="MP1063" s="18">
        <v>0</v>
      </c>
      <c r="MQ1063" s="18" t="s">
        <v>766</v>
      </c>
      <c r="MS1063" s="18">
        <v>275012</v>
      </c>
      <c r="NL1063" s="18" t="s">
        <v>766</v>
      </c>
      <c r="NX1063" s="18">
        <f t="shared" si="362"/>
        <v>11153.0375</v>
      </c>
      <c r="NY1063" t="str">
        <f t="shared" si="345"/>
        <v>Mid-range</v>
      </c>
      <c r="NZ1063" t="str">
        <f t="shared" si="346"/>
        <v>Small</v>
      </c>
    </row>
    <row r="1064" spans="1:390">
      <c r="A1064" t="s">
        <v>487</v>
      </c>
      <c r="B1064" t="s">
        <v>488</v>
      </c>
      <c r="C1064" t="s">
        <v>489</v>
      </c>
      <c r="D1064" t="s">
        <v>393</v>
      </c>
      <c r="E1064">
        <v>20150</v>
      </c>
      <c r="F1064" t="s">
        <v>1329</v>
      </c>
      <c r="G1064">
        <v>9817.6200000000008</v>
      </c>
      <c r="H1064" s="62">
        <v>44748</v>
      </c>
      <c r="J1064" s="63">
        <v>67</v>
      </c>
      <c r="K1064" s="63">
        <v>13</v>
      </c>
      <c r="R1064" s="63">
        <v>25</v>
      </c>
      <c r="U1064" s="63">
        <v>220</v>
      </c>
      <c r="V1064" s="63">
        <v>480</v>
      </c>
      <c r="W1064" s="63"/>
      <c r="X1064" s="63"/>
      <c r="Y1064" s="63"/>
      <c r="Z1064" s="63"/>
      <c r="AA1064" s="63"/>
      <c r="AB1064" s="63"/>
      <c r="AC1064" s="93">
        <v>4361</v>
      </c>
      <c r="AD1064" s="76">
        <v>0</v>
      </c>
      <c r="AL1064" s="93">
        <v>31813</v>
      </c>
      <c r="AM1064" s="93">
        <v>14381</v>
      </c>
      <c r="AO1064" s="59">
        <f t="shared" si="366"/>
        <v>50555</v>
      </c>
      <c r="BC1064" s="63">
        <v>9875</v>
      </c>
      <c r="BO1064" s="63">
        <f t="shared" si="347"/>
        <v>9875</v>
      </c>
      <c r="BZ1064" s="18">
        <f t="shared" si="348"/>
        <v>0</v>
      </c>
      <c r="CA1064">
        <v>37726</v>
      </c>
      <c r="CC1064">
        <v>1815</v>
      </c>
      <c r="CJ1064">
        <v>34050</v>
      </c>
      <c r="CM1064">
        <f t="shared" si="363"/>
        <v>73591</v>
      </c>
      <c r="CN1064">
        <v>0</v>
      </c>
      <c r="CX1064" s="39">
        <f t="shared" si="349"/>
        <v>0</v>
      </c>
      <c r="CY1064">
        <v>0</v>
      </c>
      <c r="DI1064">
        <f t="shared" si="364"/>
        <v>0</v>
      </c>
      <c r="DV1064" s="63">
        <f t="shared" si="351"/>
        <v>0</v>
      </c>
      <c r="EE1064">
        <v>4137</v>
      </c>
      <c r="EI1064" s="63">
        <f t="shared" si="352"/>
        <v>4137</v>
      </c>
      <c r="EU1064" s="38">
        <v>0.52</v>
      </c>
      <c r="FA1064" s="18">
        <v>0</v>
      </c>
      <c r="FJ1064" s="18">
        <f t="shared" si="355"/>
        <v>0</v>
      </c>
      <c r="FK1064" s="18">
        <v>0</v>
      </c>
      <c r="FT1064">
        <f t="shared" si="356"/>
        <v>0</v>
      </c>
      <c r="FU1064">
        <v>0</v>
      </c>
      <c r="GD1064">
        <f t="shared" si="365"/>
        <v>0</v>
      </c>
      <c r="GE1064">
        <v>0</v>
      </c>
      <c r="GO1064" s="39">
        <f t="shared" si="358"/>
        <v>0</v>
      </c>
      <c r="GP1064" s="39">
        <f t="shared" si="359"/>
        <v>60430</v>
      </c>
      <c r="GQ1064" s="39">
        <f t="shared" si="360"/>
        <v>0</v>
      </c>
      <c r="GR1064" s="39">
        <f t="shared" si="361"/>
        <v>60430</v>
      </c>
      <c r="GS1064" t="s">
        <v>420</v>
      </c>
      <c r="GV1064" t="s">
        <v>768</v>
      </c>
      <c r="HC1064">
        <v>1775</v>
      </c>
      <c r="HD1064">
        <v>3828</v>
      </c>
      <c r="HE1064">
        <v>29161</v>
      </c>
      <c r="HF1064">
        <v>121</v>
      </c>
      <c r="HJ1064">
        <v>46</v>
      </c>
      <c r="HK1064">
        <v>0</v>
      </c>
      <c r="HL1064">
        <v>63281</v>
      </c>
      <c r="HS1064" t="s">
        <v>766</v>
      </c>
      <c r="HU1064">
        <v>3</v>
      </c>
      <c r="IA1064">
        <v>5</v>
      </c>
      <c r="IF1064" s="63">
        <v>4.5</v>
      </c>
      <c r="IG1064">
        <v>6.95</v>
      </c>
      <c r="II1064" s="35">
        <f t="shared" si="344"/>
        <v>6.95</v>
      </c>
      <c r="IJ1064">
        <v>0</v>
      </c>
      <c r="IL1064">
        <v>4.5</v>
      </c>
      <c r="IM1064" s="18">
        <v>8864</v>
      </c>
      <c r="IN1064" t="s">
        <v>400</v>
      </c>
      <c r="IO1064" s="62">
        <v>11801</v>
      </c>
      <c r="IP1064" s="18">
        <v>29133</v>
      </c>
      <c r="IQ1064" s="18">
        <v>6029</v>
      </c>
      <c r="IR1064" s="18">
        <v>2017</v>
      </c>
      <c r="IS1064" s="18">
        <v>2</v>
      </c>
      <c r="IX1064" s="18">
        <v>48982</v>
      </c>
      <c r="IY1064" s="18">
        <v>118</v>
      </c>
      <c r="IZ1064" s="18">
        <v>70</v>
      </c>
      <c r="JB1064" s="18">
        <v>188</v>
      </c>
      <c r="JC1064" s="18">
        <v>1275</v>
      </c>
      <c r="JD1064" s="18">
        <v>93</v>
      </c>
      <c r="JR1064" s="18">
        <v>5425</v>
      </c>
      <c r="JU1064" s="18">
        <v>155</v>
      </c>
      <c r="KF1064" s="18">
        <v>1</v>
      </c>
      <c r="KG1064" s="18">
        <v>84</v>
      </c>
      <c r="KH1064" s="18">
        <v>2184</v>
      </c>
      <c r="KI1064" s="18">
        <v>55</v>
      </c>
      <c r="KJ1064" s="18">
        <v>38</v>
      </c>
      <c r="KK1064" s="18">
        <v>38</v>
      </c>
      <c r="KL1064" s="18">
        <v>0</v>
      </c>
      <c r="KM1064" s="18">
        <v>0</v>
      </c>
      <c r="ME1064" s="18" t="s">
        <v>766</v>
      </c>
      <c r="MJ1064" s="18" t="s">
        <v>768</v>
      </c>
      <c r="MK1064" s="18" t="s">
        <v>766</v>
      </c>
      <c r="MO1064" s="18">
        <v>0</v>
      </c>
      <c r="MP1064" s="18">
        <v>0</v>
      </c>
      <c r="MQ1064" s="18" t="s">
        <v>766</v>
      </c>
      <c r="MS1064" s="18">
        <v>331985</v>
      </c>
      <c r="NL1064" s="18" t="s">
        <v>768</v>
      </c>
      <c r="NM1064" s="18" t="s">
        <v>1153</v>
      </c>
      <c r="NN1064" s="18" t="s">
        <v>1155</v>
      </c>
      <c r="NP1064" s="18" t="s">
        <v>1150</v>
      </c>
      <c r="NX1064" s="18">
        <f t="shared" si="362"/>
        <v>1412.6071942446044</v>
      </c>
      <c r="NY1064" t="str">
        <f t="shared" si="345"/>
        <v>Mid-range</v>
      </c>
      <c r="NZ1064" t="str">
        <f t="shared" si="346"/>
        <v>Small</v>
      </c>
    </row>
    <row r="1065" spans="1:390">
      <c r="A1065" t="s">
        <v>475</v>
      </c>
      <c r="B1065" t="s">
        <v>476</v>
      </c>
      <c r="C1065" t="s">
        <v>477</v>
      </c>
      <c r="D1065" t="s">
        <v>393</v>
      </c>
      <c r="E1065">
        <v>20150</v>
      </c>
      <c r="F1065" t="s">
        <v>1329</v>
      </c>
      <c r="G1065">
        <v>1667.08</v>
      </c>
      <c r="H1065" s="62">
        <v>9957</v>
      </c>
      <c r="J1065" s="63">
        <v>30</v>
      </c>
      <c r="K1065" s="63">
        <v>3</v>
      </c>
      <c r="R1065" s="63">
        <v>0</v>
      </c>
      <c r="U1065" s="63">
        <v>16</v>
      </c>
      <c r="V1065" s="63">
        <v>108</v>
      </c>
      <c r="W1065" s="63"/>
      <c r="X1065" s="63"/>
      <c r="Y1065" s="63"/>
      <c r="Z1065" s="63"/>
      <c r="AA1065" s="63"/>
      <c r="AB1065" s="63"/>
      <c r="AC1065" s="93">
        <v>6548.52</v>
      </c>
      <c r="AG1065" s="93">
        <v>14980.9</v>
      </c>
      <c r="AO1065" s="59">
        <f t="shared" si="366"/>
        <v>21529.42</v>
      </c>
      <c r="BC1065" s="63">
        <v>8245.61</v>
      </c>
      <c r="BO1065" s="63">
        <f t="shared" si="347"/>
        <v>8245.61</v>
      </c>
      <c r="BZ1065" s="18">
        <f t="shared" si="348"/>
        <v>0</v>
      </c>
      <c r="CA1065">
        <v>41681.57</v>
      </c>
      <c r="CM1065">
        <f t="shared" si="363"/>
        <v>41681.57</v>
      </c>
      <c r="CX1065" s="39">
        <f t="shared" si="349"/>
        <v>0</v>
      </c>
      <c r="DI1065">
        <f t="shared" si="364"/>
        <v>0</v>
      </c>
      <c r="DV1065" s="63">
        <f t="shared" si="351"/>
        <v>0</v>
      </c>
      <c r="DW1065" s="63">
        <v>1250.76</v>
      </c>
      <c r="EI1065" s="63">
        <f t="shared" si="352"/>
        <v>1250.76</v>
      </c>
      <c r="EU1065" s="38">
        <v>0.84</v>
      </c>
      <c r="FA1065" s="18">
        <v>4545</v>
      </c>
      <c r="FJ1065" s="18">
        <f t="shared" si="355"/>
        <v>4545</v>
      </c>
      <c r="FT1065">
        <f t="shared" si="356"/>
        <v>0</v>
      </c>
      <c r="GD1065">
        <f t="shared" si="365"/>
        <v>0</v>
      </c>
      <c r="GO1065" s="39">
        <f t="shared" si="358"/>
        <v>0</v>
      </c>
      <c r="GP1065" s="39">
        <f t="shared" si="359"/>
        <v>29775.03</v>
      </c>
      <c r="GQ1065" s="39">
        <f t="shared" si="360"/>
        <v>0</v>
      </c>
      <c r="GR1065" s="39">
        <f t="shared" si="361"/>
        <v>29775.03</v>
      </c>
      <c r="GS1065" t="s">
        <v>942</v>
      </c>
      <c r="GT1065" t="s">
        <v>1189</v>
      </c>
      <c r="GV1065" t="s">
        <v>768</v>
      </c>
      <c r="GW1065" t="s">
        <v>410</v>
      </c>
      <c r="HC1065">
        <v>149</v>
      </c>
      <c r="HD1065">
        <v>2277</v>
      </c>
      <c r="HE1065">
        <v>10761</v>
      </c>
      <c r="HF1065">
        <v>94</v>
      </c>
      <c r="HG1065">
        <v>1</v>
      </c>
      <c r="HJ1065">
        <v>107</v>
      </c>
      <c r="HK1065">
        <v>128</v>
      </c>
      <c r="HL1065">
        <v>21095</v>
      </c>
      <c r="HS1065" t="s">
        <v>766</v>
      </c>
      <c r="HU1065">
        <v>1</v>
      </c>
      <c r="IA1065">
        <v>2</v>
      </c>
      <c r="IF1065" s="63">
        <v>0.625</v>
      </c>
      <c r="IG1065">
        <v>1</v>
      </c>
      <c r="II1065" s="35">
        <f t="shared" si="344"/>
        <v>1</v>
      </c>
      <c r="IJ1065">
        <v>0</v>
      </c>
      <c r="IL1065">
        <v>1.45</v>
      </c>
      <c r="IM1065" s="18">
        <v>855</v>
      </c>
      <c r="IN1065" t="s">
        <v>400</v>
      </c>
      <c r="IO1065" s="62">
        <v>2696</v>
      </c>
      <c r="IP1065" s="18">
        <v>5072</v>
      </c>
      <c r="IQ1065" s="18">
        <v>1325</v>
      </c>
      <c r="IR1065" s="18">
        <v>543</v>
      </c>
      <c r="IS1065" s="18">
        <v>480</v>
      </c>
      <c r="IX1065" s="18">
        <v>10116</v>
      </c>
      <c r="IY1065" s="18">
        <v>3</v>
      </c>
      <c r="IZ1065" s="18">
        <v>0</v>
      </c>
      <c r="JB1065" s="18">
        <v>3</v>
      </c>
      <c r="JC1065" s="18">
        <v>0</v>
      </c>
      <c r="JD1065" s="18">
        <v>0</v>
      </c>
      <c r="JR1065" s="18">
        <v>456</v>
      </c>
      <c r="JU1065" s="18">
        <v>108</v>
      </c>
      <c r="KF1065" s="18">
        <v>0</v>
      </c>
      <c r="KG1065" s="18">
        <v>0</v>
      </c>
      <c r="KH1065" s="18">
        <v>0</v>
      </c>
      <c r="KI1065" s="18">
        <v>60.5</v>
      </c>
      <c r="KJ1065" s="18">
        <v>20</v>
      </c>
      <c r="KK1065" s="18">
        <v>20</v>
      </c>
      <c r="KL1065" s="18">
        <v>0</v>
      </c>
      <c r="KM1065" s="18">
        <v>0</v>
      </c>
      <c r="ME1065" s="18" t="s">
        <v>768</v>
      </c>
      <c r="MJ1065" s="18" t="s">
        <v>766</v>
      </c>
      <c r="MK1065" s="18" t="s">
        <v>766</v>
      </c>
      <c r="MO1065" s="18">
        <v>0</v>
      </c>
      <c r="MP1065" s="18">
        <v>0</v>
      </c>
      <c r="MQ1065" s="18" t="s">
        <v>766</v>
      </c>
      <c r="MS1065" s="18">
        <v>57406</v>
      </c>
      <c r="NL1065" s="18" t="s">
        <v>766</v>
      </c>
      <c r="NP1065" s="18" t="s">
        <v>1150</v>
      </c>
      <c r="NX1065" s="18">
        <f t="shared" si="362"/>
        <v>1667.08</v>
      </c>
      <c r="NY1065" t="str">
        <f t="shared" si="345"/>
        <v>Smaller</v>
      </c>
      <c r="NZ1065" t="str">
        <f t="shared" si="346"/>
        <v>Small</v>
      </c>
    </row>
    <row r="1066" spans="1:390">
      <c r="A1066" t="s">
        <v>642</v>
      </c>
      <c r="B1066" t="s">
        <v>643</v>
      </c>
      <c r="C1066" t="s">
        <v>644</v>
      </c>
      <c r="D1066" t="s">
        <v>393</v>
      </c>
      <c r="E1066">
        <v>20150</v>
      </c>
      <c r="F1066" t="s">
        <v>1329</v>
      </c>
      <c r="G1066">
        <v>2623.52</v>
      </c>
      <c r="W1066" s="63"/>
      <c r="X1066" s="63"/>
      <c r="Y1066" s="63"/>
      <c r="Z1066" s="63"/>
      <c r="AA1066" s="63"/>
      <c r="AB1066" s="63"/>
      <c r="AC1066" s="93">
        <v>7094</v>
      </c>
      <c r="AO1066" s="59">
        <f t="shared" si="366"/>
        <v>7094</v>
      </c>
      <c r="BC1066" s="63">
        <v>500</v>
      </c>
      <c r="BO1066" s="63">
        <f t="shared" si="347"/>
        <v>500</v>
      </c>
      <c r="BZ1066" s="18">
        <f t="shared" si="348"/>
        <v>0</v>
      </c>
      <c r="CA1066">
        <v>10468</v>
      </c>
      <c r="CM1066">
        <f t="shared" si="363"/>
        <v>10468</v>
      </c>
      <c r="CN1066">
        <v>0</v>
      </c>
      <c r="CX1066" s="39">
        <f t="shared" si="349"/>
        <v>0</v>
      </c>
      <c r="CY1066">
        <v>0</v>
      </c>
      <c r="DI1066">
        <f t="shared" si="364"/>
        <v>0</v>
      </c>
      <c r="DV1066" s="63">
        <f t="shared" si="351"/>
        <v>0</v>
      </c>
      <c r="DW1066" s="63">
        <v>1000</v>
      </c>
      <c r="EI1066" s="63">
        <f t="shared" si="352"/>
        <v>1000</v>
      </c>
      <c r="EU1066" s="38">
        <v>0.27</v>
      </c>
      <c r="FA1066" s="18">
        <v>0</v>
      </c>
      <c r="FJ1066" s="18">
        <f t="shared" si="355"/>
        <v>0</v>
      </c>
      <c r="FK1066" s="18">
        <v>0</v>
      </c>
      <c r="FT1066">
        <f t="shared" si="356"/>
        <v>0</v>
      </c>
      <c r="FU1066" s="39">
        <v>46000</v>
      </c>
      <c r="GD1066">
        <f t="shared" si="365"/>
        <v>46000</v>
      </c>
      <c r="GE1066" s="39">
        <v>46000</v>
      </c>
      <c r="GO1066" s="39">
        <f t="shared" si="358"/>
        <v>46000</v>
      </c>
      <c r="GP1066" s="39">
        <f t="shared" si="359"/>
        <v>7594</v>
      </c>
      <c r="GQ1066" s="39">
        <f t="shared" si="360"/>
        <v>46000</v>
      </c>
      <c r="GR1066" s="39">
        <f t="shared" si="361"/>
        <v>99594</v>
      </c>
      <c r="GS1066" t="s">
        <v>395</v>
      </c>
      <c r="GV1066" t="s">
        <v>768</v>
      </c>
      <c r="GW1066" t="s">
        <v>410</v>
      </c>
      <c r="HC1066">
        <v>388</v>
      </c>
      <c r="HD1066">
        <v>1537</v>
      </c>
      <c r="HE1066">
        <v>189</v>
      </c>
      <c r="HF1066">
        <v>32</v>
      </c>
      <c r="HH1066" s="39"/>
      <c r="HJ1066">
        <v>46</v>
      </c>
      <c r="HK1066">
        <v>0</v>
      </c>
      <c r="HL1066" s="39">
        <v>41000</v>
      </c>
      <c r="HM1066" s="39"/>
      <c r="HN1066" s="39"/>
      <c r="HO1066" s="39"/>
      <c r="HP1066" s="39"/>
      <c r="HS1066" t="s">
        <v>766</v>
      </c>
      <c r="HU1066">
        <v>1</v>
      </c>
      <c r="IA1066">
        <v>3</v>
      </c>
      <c r="IF1066" s="63">
        <v>0</v>
      </c>
      <c r="IG1066">
        <v>1</v>
      </c>
      <c r="II1066" s="35">
        <f t="shared" si="344"/>
        <v>1</v>
      </c>
      <c r="IJ1066">
        <v>0</v>
      </c>
      <c r="IL1066">
        <v>2</v>
      </c>
      <c r="IM1066" s="18">
        <v>213</v>
      </c>
      <c r="IN1066" t="s">
        <v>400</v>
      </c>
      <c r="IO1066" s="62">
        <v>369</v>
      </c>
      <c r="IP1066" s="18">
        <v>5069</v>
      </c>
      <c r="IR1066" s="18">
        <v>179</v>
      </c>
      <c r="IX1066" s="18">
        <v>5617</v>
      </c>
      <c r="IY1066" s="18">
        <v>0</v>
      </c>
      <c r="IZ1066" s="18">
        <v>0</v>
      </c>
      <c r="JB1066" s="18">
        <v>0</v>
      </c>
      <c r="JC1066" s="18">
        <v>0</v>
      </c>
      <c r="JD1066" s="18">
        <v>0</v>
      </c>
      <c r="JR1066" s="18">
        <v>500</v>
      </c>
      <c r="JU1066" s="18">
        <v>21</v>
      </c>
      <c r="KF1066" s="18">
        <v>0</v>
      </c>
      <c r="KG1066" s="18">
        <v>0</v>
      </c>
      <c r="KH1066" s="18">
        <v>0</v>
      </c>
      <c r="KI1066" s="18">
        <v>48</v>
      </c>
      <c r="KJ1066" s="18">
        <v>44</v>
      </c>
      <c r="KK1066" s="18">
        <v>40</v>
      </c>
      <c r="KL1066" s="18">
        <v>0</v>
      </c>
      <c r="KM1066" s="18">
        <v>0</v>
      </c>
      <c r="ME1066" s="18" t="s">
        <v>768</v>
      </c>
      <c r="MJ1066" s="18" t="s">
        <v>766</v>
      </c>
      <c r="MK1066" s="18" t="s">
        <v>766</v>
      </c>
      <c r="MO1066" s="18">
        <v>0</v>
      </c>
      <c r="MP1066" s="18">
        <v>0</v>
      </c>
      <c r="MQ1066" s="18" t="s">
        <v>766</v>
      </c>
      <c r="MS1066" s="18">
        <v>87000</v>
      </c>
      <c r="NL1066" s="18" t="s">
        <v>766</v>
      </c>
      <c r="NX1066" s="18">
        <f t="shared" si="362"/>
        <v>2623.52</v>
      </c>
      <c r="NY1066" t="str">
        <f t="shared" si="345"/>
        <v>Smaller</v>
      </c>
      <c r="NZ1066" t="str">
        <f t="shared" si="346"/>
        <v>Small</v>
      </c>
    </row>
    <row r="1067" spans="1:390">
      <c r="A1067" t="s">
        <v>595</v>
      </c>
      <c r="B1067" t="s">
        <v>758</v>
      </c>
      <c r="C1067">
        <v>292</v>
      </c>
      <c r="D1067" t="s">
        <v>404</v>
      </c>
      <c r="E1067">
        <v>20150</v>
      </c>
      <c r="F1067" t="s">
        <v>1329</v>
      </c>
      <c r="G1067">
        <v>1899.31</v>
      </c>
      <c r="H1067" s="62">
        <v>18255</v>
      </c>
      <c r="J1067" s="63">
        <v>45</v>
      </c>
      <c r="K1067" s="63">
        <v>5</v>
      </c>
      <c r="R1067" s="63">
        <v>32</v>
      </c>
      <c r="U1067" s="63">
        <v>25</v>
      </c>
      <c r="V1067" s="63">
        <v>166</v>
      </c>
      <c r="W1067" s="63"/>
      <c r="X1067" s="63"/>
      <c r="Y1067" s="63"/>
      <c r="Z1067" s="63"/>
      <c r="AA1067" s="63"/>
      <c r="AB1067" s="63"/>
      <c r="AC1067" s="93">
        <v>7319.24</v>
      </c>
      <c r="AD1067" s="76">
        <v>0</v>
      </c>
      <c r="AO1067" s="59">
        <f t="shared" si="366"/>
        <v>7319.24</v>
      </c>
      <c r="BC1067" s="63">
        <v>7523.74</v>
      </c>
      <c r="BE1067" s="63">
        <v>0</v>
      </c>
      <c r="BF1067" s="63">
        <v>0</v>
      </c>
      <c r="BG1067" s="63">
        <v>0</v>
      </c>
      <c r="BJ1067" s="63">
        <v>0</v>
      </c>
      <c r="BK1067" s="63">
        <v>0</v>
      </c>
      <c r="BL1067" s="63">
        <v>0</v>
      </c>
      <c r="BM1067" s="63">
        <v>0</v>
      </c>
      <c r="BO1067" s="63">
        <f t="shared" si="347"/>
        <v>7523.74</v>
      </c>
      <c r="BZ1067" s="18">
        <f t="shared" si="348"/>
        <v>0</v>
      </c>
      <c r="CA1067">
        <v>22468.48</v>
      </c>
      <c r="CC1067">
        <v>0</v>
      </c>
      <c r="CD1067">
        <v>0</v>
      </c>
      <c r="CE1067">
        <v>0</v>
      </c>
      <c r="CG1067">
        <v>0</v>
      </c>
      <c r="CH1067">
        <v>0</v>
      </c>
      <c r="CI1067">
        <v>0</v>
      </c>
      <c r="CJ1067">
        <v>0</v>
      </c>
      <c r="CK1067">
        <v>0</v>
      </c>
      <c r="CM1067">
        <f t="shared" si="363"/>
        <v>22468.48</v>
      </c>
      <c r="CN1067">
        <v>0</v>
      </c>
      <c r="CO1067">
        <v>0</v>
      </c>
      <c r="CP1067">
        <v>0</v>
      </c>
      <c r="CQ1067">
        <v>0</v>
      </c>
      <c r="CS1067">
        <v>0</v>
      </c>
      <c r="CT1067">
        <v>0</v>
      </c>
      <c r="CU1067">
        <v>0</v>
      </c>
      <c r="CV1067">
        <v>0</v>
      </c>
      <c r="CW1067">
        <v>0</v>
      </c>
      <c r="CX1067" s="39">
        <f t="shared" si="349"/>
        <v>0</v>
      </c>
      <c r="CY1067">
        <v>0</v>
      </c>
      <c r="CZ1067">
        <v>0</v>
      </c>
      <c r="DA1067">
        <v>0</v>
      </c>
      <c r="DB1067">
        <v>0</v>
      </c>
      <c r="DD1067">
        <v>0</v>
      </c>
      <c r="DE1067">
        <v>0</v>
      </c>
      <c r="DF1067">
        <v>0</v>
      </c>
      <c r="DG1067">
        <v>0</v>
      </c>
      <c r="DH1067">
        <v>0</v>
      </c>
      <c r="DI1067">
        <f t="shared" si="364"/>
        <v>0</v>
      </c>
      <c r="DV1067" s="63">
        <f t="shared" si="351"/>
        <v>0</v>
      </c>
      <c r="DW1067" s="63">
        <v>0</v>
      </c>
      <c r="DX1067">
        <v>0</v>
      </c>
      <c r="DZ1067">
        <v>0</v>
      </c>
      <c r="EA1067">
        <v>0</v>
      </c>
      <c r="EC1067">
        <v>0</v>
      </c>
      <c r="ED1067">
        <v>0</v>
      </c>
      <c r="EE1067">
        <v>0</v>
      </c>
      <c r="EF1067">
        <v>0</v>
      </c>
      <c r="EG1067">
        <v>0</v>
      </c>
      <c r="EI1067" s="63">
        <f t="shared" si="352"/>
        <v>0</v>
      </c>
      <c r="EU1067" s="38">
        <v>0.33</v>
      </c>
      <c r="FA1067" s="18">
        <v>0</v>
      </c>
      <c r="FB1067" s="18">
        <v>0</v>
      </c>
      <c r="FC1067" s="18">
        <v>0</v>
      </c>
      <c r="FD1067" s="18">
        <v>0</v>
      </c>
      <c r="FE1067" s="18">
        <v>0</v>
      </c>
      <c r="FF1067" s="18">
        <v>0</v>
      </c>
      <c r="FG1067" s="18">
        <v>0</v>
      </c>
      <c r="FH1067" s="18">
        <v>0</v>
      </c>
      <c r="FI1067" s="18">
        <v>0</v>
      </c>
      <c r="FJ1067" s="18">
        <f t="shared" si="355"/>
        <v>0</v>
      </c>
      <c r="FK1067" s="18">
        <v>0</v>
      </c>
      <c r="FL1067" s="18">
        <v>0</v>
      </c>
      <c r="FM1067" s="18">
        <v>0</v>
      </c>
      <c r="FN1067" s="18">
        <v>0</v>
      </c>
      <c r="FO1067" s="18">
        <v>0</v>
      </c>
      <c r="FP1067" s="18">
        <v>0</v>
      </c>
      <c r="FQ1067" s="18">
        <v>0</v>
      </c>
      <c r="FR1067" s="18">
        <v>0</v>
      </c>
      <c r="FS1067" s="18">
        <v>0</v>
      </c>
      <c r="FT1067">
        <f t="shared" si="356"/>
        <v>0</v>
      </c>
      <c r="FU1067">
        <v>0</v>
      </c>
      <c r="FV1067">
        <v>0</v>
      </c>
      <c r="FW1067">
        <v>0</v>
      </c>
      <c r="FX1067">
        <v>0</v>
      </c>
      <c r="FY1067">
        <v>0</v>
      </c>
      <c r="FZ1067">
        <v>0</v>
      </c>
      <c r="GA1067">
        <v>0</v>
      </c>
      <c r="GB1067">
        <v>0</v>
      </c>
      <c r="GD1067">
        <f t="shared" si="365"/>
        <v>0</v>
      </c>
      <c r="GE1067">
        <v>0</v>
      </c>
      <c r="GF1067">
        <v>0</v>
      </c>
      <c r="GG1067">
        <v>0</v>
      </c>
      <c r="GH1067">
        <v>0</v>
      </c>
      <c r="GK1067">
        <v>0</v>
      </c>
      <c r="GL1067">
        <v>0</v>
      </c>
      <c r="GM1067">
        <v>0</v>
      </c>
      <c r="GN1067">
        <v>0</v>
      </c>
      <c r="GO1067" s="39">
        <f t="shared" si="358"/>
        <v>0</v>
      </c>
      <c r="GP1067" s="39">
        <f t="shared" si="359"/>
        <v>14842.98</v>
      </c>
      <c r="GQ1067" s="39">
        <f t="shared" si="360"/>
        <v>0</v>
      </c>
      <c r="GR1067" s="39">
        <f t="shared" si="361"/>
        <v>14842.98</v>
      </c>
      <c r="GS1067" t="s">
        <v>395</v>
      </c>
      <c r="GV1067" t="s">
        <v>768</v>
      </c>
      <c r="GW1067" t="s">
        <v>410</v>
      </c>
      <c r="HC1067">
        <v>170</v>
      </c>
      <c r="HD1067">
        <v>1914</v>
      </c>
      <c r="HE1067">
        <v>11216</v>
      </c>
      <c r="HF1067">
        <v>52</v>
      </c>
      <c r="HG1067">
        <v>3073</v>
      </c>
      <c r="HJ1067">
        <v>0</v>
      </c>
      <c r="HK1067">
        <v>49</v>
      </c>
      <c r="HL1067">
        <v>10468</v>
      </c>
      <c r="HS1067" t="s">
        <v>766</v>
      </c>
      <c r="HU1067">
        <v>1</v>
      </c>
      <c r="IA1067">
        <v>1</v>
      </c>
      <c r="IF1067" s="63">
        <v>1.57</v>
      </c>
      <c r="IG1067">
        <v>1.3</v>
      </c>
      <c r="II1067" s="35">
        <f t="shared" si="344"/>
        <v>1.3</v>
      </c>
      <c r="IJ1067">
        <v>0</v>
      </c>
      <c r="IL1067">
        <v>1</v>
      </c>
      <c r="IM1067" s="18">
        <v>264</v>
      </c>
      <c r="IN1067" t="s">
        <v>411</v>
      </c>
      <c r="IO1067" s="62">
        <v>1444</v>
      </c>
      <c r="IP1067" s="18">
        <v>8358</v>
      </c>
      <c r="IQ1067" s="18">
        <v>1959</v>
      </c>
      <c r="IR1067" s="18">
        <v>397</v>
      </c>
      <c r="IS1067" s="18">
        <v>84</v>
      </c>
      <c r="IX1067" s="18">
        <v>12242</v>
      </c>
      <c r="IY1067" s="18">
        <v>9</v>
      </c>
      <c r="IZ1067" s="18">
        <v>20</v>
      </c>
      <c r="JB1067" s="18">
        <v>29</v>
      </c>
      <c r="JC1067" s="18">
        <v>5</v>
      </c>
      <c r="JD1067" s="18">
        <v>5</v>
      </c>
      <c r="JR1067" s="18">
        <v>515</v>
      </c>
      <c r="JU1067" s="18">
        <v>36</v>
      </c>
      <c r="KF1067" s="18">
        <v>0</v>
      </c>
      <c r="KG1067" s="18">
        <v>0</v>
      </c>
      <c r="KH1067" s="18">
        <v>0</v>
      </c>
      <c r="KI1067" s="18">
        <v>52.75</v>
      </c>
      <c r="KJ1067" s="18">
        <v>39</v>
      </c>
      <c r="KK1067" s="18">
        <v>28</v>
      </c>
      <c r="KL1067" s="18">
        <v>0</v>
      </c>
      <c r="KM1067" s="18">
        <v>0</v>
      </c>
      <c r="ME1067" s="18" t="s">
        <v>766</v>
      </c>
      <c r="MJ1067" s="18" t="s">
        <v>766</v>
      </c>
      <c r="MK1067" s="18" t="s">
        <v>766</v>
      </c>
      <c r="MO1067" s="18">
        <v>0</v>
      </c>
      <c r="MP1067" s="18">
        <v>0</v>
      </c>
      <c r="MQ1067" s="18" t="s">
        <v>766</v>
      </c>
      <c r="MS1067" s="18">
        <v>87643</v>
      </c>
      <c r="NL1067" s="18" t="s">
        <v>766</v>
      </c>
      <c r="NP1067" s="18" t="s">
        <v>1150</v>
      </c>
      <c r="NR1067" s="18" t="s">
        <v>1168</v>
      </c>
      <c r="NX1067" s="18">
        <f t="shared" si="362"/>
        <v>1461.0076923076922</v>
      </c>
      <c r="NY1067" t="str">
        <f t="shared" si="345"/>
        <v>Smaller</v>
      </c>
      <c r="NZ1067" t="str">
        <f t="shared" si="346"/>
        <v>Small</v>
      </c>
    </row>
    <row r="1068" spans="1:390">
      <c r="A1068" t="s">
        <v>435</v>
      </c>
      <c r="B1068" t="s">
        <v>436</v>
      </c>
      <c r="C1068" t="s">
        <v>437</v>
      </c>
      <c r="D1068" t="s">
        <v>393</v>
      </c>
      <c r="E1068">
        <v>20150</v>
      </c>
      <c r="F1068" t="s">
        <v>1329</v>
      </c>
      <c r="G1068">
        <v>5052.12</v>
      </c>
      <c r="H1068" s="62">
        <v>15500</v>
      </c>
      <c r="J1068" s="63">
        <v>67</v>
      </c>
      <c r="K1068" s="63">
        <v>0</v>
      </c>
      <c r="R1068" s="63">
        <v>0</v>
      </c>
      <c r="U1068" s="63">
        <v>0</v>
      </c>
      <c r="V1068" s="63">
        <v>511</v>
      </c>
      <c r="W1068" s="63"/>
      <c r="X1068" s="63"/>
      <c r="Y1068" s="63"/>
      <c r="Z1068" s="63"/>
      <c r="AA1068" s="63"/>
      <c r="AB1068" s="63"/>
      <c r="AC1068" s="93">
        <v>7364</v>
      </c>
      <c r="AG1068" s="93">
        <v>22738</v>
      </c>
      <c r="AO1068" s="59">
        <f t="shared" si="366"/>
        <v>30102</v>
      </c>
      <c r="BC1068" s="63">
        <v>479</v>
      </c>
      <c r="BG1068" s="63">
        <v>1113</v>
      </c>
      <c r="BO1068" s="63">
        <f t="shared" si="347"/>
        <v>1592</v>
      </c>
      <c r="BZ1068" s="18">
        <f t="shared" si="348"/>
        <v>0</v>
      </c>
      <c r="CA1068">
        <v>3598</v>
      </c>
      <c r="CE1068">
        <v>48337</v>
      </c>
      <c r="CM1068">
        <f t="shared" si="363"/>
        <v>51935</v>
      </c>
      <c r="CQ1068">
        <v>9289</v>
      </c>
      <c r="CX1068" s="39">
        <f t="shared" si="349"/>
        <v>9289</v>
      </c>
      <c r="CY1068">
        <v>6100</v>
      </c>
      <c r="DI1068">
        <f t="shared" si="364"/>
        <v>6100</v>
      </c>
      <c r="DV1068" s="63">
        <f t="shared" si="351"/>
        <v>0</v>
      </c>
      <c r="DW1068" s="63">
        <v>1181</v>
      </c>
      <c r="EA1068">
        <v>397</v>
      </c>
      <c r="EI1068" s="63">
        <f t="shared" si="352"/>
        <v>1578</v>
      </c>
      <c r="EU1068" s="38">
        <v>0.7</v>
      </c>
      <c r="FJ1068" s="18">
        <f t="shared" si="355"/>
        <v>0</v>
      </c>
      <c r="FT1068">
        <f t="shared" si="356"/>
        <v>0</v>
      </c>
      <c r="FU1068">
        <v>1937</v>
      </c>
      <c r="FX1068">
        <v>7838</v>
      </c>
      <c r="GD1068">
        <f t="shared" si="365"/>
        <v>9775</v>
      </c>
      <c r="GE1068">
        <v>1937</v>
      </c>
      <c r="GH1068">
        <v>7838</v>
      </c>
      <c r="GO1068" s="39">
        <f t="shared" si="358"/>
        <v>9775</v>
      </c>
      <c r="GP1068" s="39">
        <f t="shared" si="359"/>
        <v>31694</v>
      </c>
      <c r="GQ1068" s="39">
        <f t="shared" si="360"/>
        <v>15875</v>
      </c>
      <c r="GR1068" s="39">
        <f t="shared" si="361"/>
        <v>57344</v>
      </c>
      <c r="GS1068" t="s">
        <v>395</v>
      </c>
      <c r="GV1068" t="s">
        <v>768</v>
      </c>
      <c r="GY1068" t="s">
        <v>405</v>
      </c>
      <c r="HC1068">
        <v>916</v>
      </c>
      <c r="HD1068">
        <v>2667</v>
      </c>
      <c r="HE1068">
        <v>25966</v>
      </c>
      <c r="HF1068">
        <v>64</v>
      </c>
      <c r="HJ1068">
        <v>160</v>
      </c>
      <c r="HK1068">
        <v>106</v>
      </c>
      <c r="HL1068">
        <v>61908</v>
      </c>
      <c r="HS1068" t="s">
        <v>766</v>
      </c>
      <c r="HU1068">
        <v>2</v>
      </c>
      <c r="IA1068">
        <v>4</v>
      </c>
      <c r="IF1068" s="63">
        <v>0.6</v>
      </c>
      <c r="IG1068">
        <v>3.2</v>
      </c>
      <c r="II1068" s="35">
        <f t="shared" si="344"/>
        <v>3.2</v>
      </c>
      <c r="IL1068">
        <v>4</v>
      </c>
      <c r="IM1068" s="18">
        <v>2550</v>
      </c>
      <c r="IN1068" t="s">
        <v>400</v>
      </c>
      <c r="IO1068" s="62">
        <v>4040</v>
      </c>
      <c r="IP1068" s="18">
        <v>2550</v>
      </c>
      <c r="IR1068" s="18">
        <v>410</v>
      </c>
      <c r="IS1068" s="18">
        <v>40</v>
      </c>
      <c r="IX1068" s="18">
        <v>7040</v>
      </c>
      <c r="IY1068" s="18">
        <v>12</v>
      </c>
      <c r="IZ1068" s="18">
        <v>23</v>
      </c>
      <c r="JB1068" s="18">
        <v>92</v>
      </c>
      <c r="JC1068" s="18">
        <v>92</v>
      </c>
      <c r="JR1068" s="18">
        <v>2010</v>
      </c>
      <c r="JU1068" s="18">
        <v>145</v>
      </c>
      <c r="KF1068" s="18">
        <v>3</v>
      </c>
      <c r="KG1068" s="18">
        <v>14</v>
      </c>
      <c r="KH1068" s="18">
        <v>185</v>
      </c>
      <c r="KI1068" s="18">
        <v>54</v>
      </c>
      <c r="KJ1068" s="18">
        <v>36</v>
      </c>
      <c r="KK1068" s="18">
        <v>20</v>
      </c>
      <c r="KL1068" s="18">
        <v>0</v>
      </c>
      <c r="KM1068" s="18">
        <v>0</v>
      </c>
      <c r="ME1068" s="18" t="s">
        <v>766</v>
      </c>
      <c r="MJ1068" s="18" t="s">
        <v>768</v>
      </c>
      <c r="MK1068" s="18" t="s">
        <v>768</v>
      </c>
      <c r="MO1068" s="18">
        <v>0</v>
      </c>
      <c r="MP1068" s="18">
        <v>0</v>
      </c>
      <c r="MQ1068" s="18" t="s">
        <v>766</v>
      </c>
      <c r="MS1068" s="18">
        <v>144520</v>
      </c>
      <c r="NL1068" s="18" t="s">
        <v>768</v>
      </c>
      <c r="NP1068" s="18" t="s">
        <v>1150</v>
      </c>
      <c r="NT1068" s="18" t="s">
        <v>942</v>
      </c>
      <c r="NU1068" s="18" t="s">
        <v>1343</v>
      </c>
      <c r="NX1068" s="18">
        <f t="shared" si="362"/>
        <v>1578.7874999999999</v>
      </c>
      <c r="NY1068" t="str">
        <f t="shared" si="345"/>
        <v>Smaller</v>
      </c>
      <c r="NZ1068" t="str">
        <f t="shared" si="346"/>
        <v>Small</v>
      </c>
    </row>
    <row r="1069" spans="1:390">
      <c r="A1069" t="s">
        <v>565</v>
      </c>
      <c r="B1069" t="s">
        <v>566</v>
      </c>
      <c r="C1069" t="s">
        <v>567</v>
      </c>
      <c r="D1069" t="s">
        <v>393</v>
      </c>
      <c r="E1069">
        <v>20150</v>
      </c>
      <c r="F1069" t="s">
        <v>1329</v>
      </c>
      <c r="G1069">
        <v>2323.1</v>
      </c>
      <c r="H1069" s="62">
        <v>11000</v>
      </c>
      <c r="I1069" s="76"/>
      <c r="J1069" s="63">
        <v>19</v>
      </c>
      <c r="K1069" s="63">
        <v>1</v>
      </c>
      <c r="R1069" s="63">
        <v>0</v>
      </c>
      <c r="U1069" s="63">
        <v>8</v>
      </c>
      <c r="V1069" s="63">
        <v>145</v>
      </c>
      <c r="W1069" s="63"/>
      <c r="X1069" s="63"/>
      <c r="Y1069" s="63"/>
      <c r="Z1069" s="63"/>
      <c r="AA1069" s="63"/>
      <c r="AB1069" s="63"/>
      <c r="AC1069" s="93">
        <v>8097</v>
      </c>
      <c r="AG1069" s="93">
        <v>1851</v>
      </c>
      <c r="AO1069" s="59">
        <f t="shared" si="366"/>
        <v>9948</v>
      </c>
      <c r="BC1069" s="63">
        <v>3107</v>
      </c>
      <c r="BG1069" s="63">
        <v>2570</v>
      </c>
      <c r="BO1069" s="63">
        <f t="shared" si="347"/>
        <v>5677</v>
      </c>
      <c r="BZ1069" s="18">
        <f t="shared" si="348"/>
        <v>0</v>
      </c>
      <c r="CA1069">
        <v>16165</v>
      </c>
      <c r="CG1069">
        <v>2982</v>
      </c>
      <c r="CM1069">
        <f t="shared" si="363"/>
        <v>19147</v>
      </c>
      <c r="CX1069" s="39">
        <f t="shared" si="349"/>
        <v>0</v>
      </c>
      <c r="DI1069">
        <f t="shared" si="364"/>
        <v>0</v>
      </c>
      <c r="DV1069" s="63">
        <f t="shared" si="351"/>
        <v>0</v>
      </c>
      <c r="EI1069" s="63">
        <f t="shared" si="352"/>
        <v>0</v>
      </c>
      <c r="EU1069" s="38">
        <v>0.84</v>
      </c>
      <c r="FA1069" s="18">
        <v>4831</v>
      </c>
      <c r="FJ1069" s="18">
        <f t="shared" si="355"/>
        <v>4831</v>
      </c>
      <c r="FT1069">
        <f t="shared" si="356"/>
        <v>0</v>
      </c>
      <c r="FU1069">
        <v>178</v>
      </c>
      <c r="GD1069">
        <f t="shared" si="365"/>
        <v>178</v>
      </c>
      <c r="GE1069">
        <v>178</v>
      </c>
      <c r="GO1069" s="39">
        <f t="shared" si="358"/>
        <v>178</v>
      </c>
      <c r="GP1069" s="39">
        <f t="shared" si="359"/>
        <v>15625</v>
      </c>
      <c r="GQ1069" s="39">
        <f t="shared" si="360"/>
        <v>178</v>
      </c>
      <c r="GR1069" s="39">
        <f t="shared" si="361"/>
        <v>15981</v>
      </c>
      <c r="GS1069" t="s">
        <v>420</v>
      </c>
      <c r="GV1069" t="s">
        <v>768</v>
      </c>
      <c r="HC1069">
        <v>262</v>
      </c>
      <c r="HD1069">
        <v>7595</v>
      </c>
      <c r="HE1069">
        <v>60201</v>
      </c>
      <c r="HF1069">
        <v>46</v>
      </c>
      <c r="HG1069">
        <v>5449</v>
      </c>
      <c r="HK1069">
        <v>4370</v>
      </c>
      <c r="HL1069">
        <v>38435</v>
      </c>
      <c r="HS1069" t="s">
        <v>766</v>
      </c>
      <c r="HU1069">
        <v>1</v>
      </c>
      <c r="IA1069">
        <v>3</v>
      </c>
      <c r="IF1069" s="63">
        <v>0.57499999999999996</v>
      </c>
      <c r="IG1069">
        <v>1</v>
      </c>
      <c r="II1069" s="35">
        <f t="shared" si="344"/>
        <v>1</v>
      </c>
      <c r="IL1069">
        <v>1.28</v>
      </c>
      <c r="IM1069" s="18">
        <v>574</v>
      </c>
      <c r="IN1069" t="s">
        <v>411</v>
      </c>
      <c r="IO1069" s="62">
        <v>842</v>
      </c>
      <c r="IP1069" s="18">
        <v>2362</v>
      </c>
      <c r="IR1069" s="18">
        <v>161</v>
      </c>
      <c r="IS1069" s="18">
        <v>85</v>
      </c>
      <c r="IX1069" s="18">
        <v>3450</v>
      </c>
      <c r="IY1069" s="18">
        <v>24</v>
      </c>
      <c r="JB1069" s="18">
        <v>147</v>
      </c>
      <c r="JC1069" s="18">
        <v>1789</v>
      </c>
      <c r="JD1069" s="18">
        <v>1642</v>
      </c>
      <c r="JR1069" s="18">
        <v>1149</v>
      </c>
      <c r="JU1069" s="18">
        <v>90</v>
      </c>
      <c r="KF1069" s="18">
        <v>0</v>
      </c>
      <c r="KG1069" s="18">
        <v>0</v>
      </c>
      <c r="KH1069" s="18">
        <v>0</v>
      </c>
      <c r="KI1069" s="18">
        <v>42</v>
      </c>
      <c r="KJ1069" s="18">
        <v>16</v>
      </c>
      <c r="KK1069" s="18">
        <v>16</v>
      </c>
      <c r="KL1069" s="18">
        <v>0</v>
      </c>
      <c r="KM1069" s="18">
        <v>0</v>
      </c>
      <c r="ME1069" s="18" t="s">
        <v>766</v>
      </c>
      <c r="MJ1069" s="18" t="s">
        <v>766</v>
      </c>
      <c r="MK1069" s="18" t="s">
        <v>766</v>
      </c>
      <c r="MO1069" s="18">
        <v>0</v>
      </c>
      <c r="MP1069" s="18">
        <v>0</v>
      </c>
      <c r="MQ1069" s="18" t="s">
        <v>766</v>
      </c>
      <c r="MS1069" s="18">
        <v>20944</v>
      </c>
      <c r="NL1069" s="18" t="s">
        <v>768</v>
      </c>
      <c r="NM1069" s="18" t="s">
        <v>1153</v>
      </c>
      <c r="NP1069" s="18" t="s">
        <v>1150</v>
      </c>
      <c r="NX1069" s="18">
        <f t="shared" si="362"/>
        <v>2323.1</v>
      </c>
      <c r="NY1069" t="str">
        <f t="shared" si="345"/>
        <v>Smaller</v>
      </c>
      <c r="NZ1069" t="str">
        <f t="shared" si="346"/>
        <v>Small</v>
      </c>
    </row>
    <row r="1070" spans="1:390">
      <c r="A1070" t="s">
        <v>778</v>
      </c>
      <c r="B1070" t="s">
        <v>427</v>
      </c>
      <c r="C1070" t="s">
        <v>428</v>
      </c>
      <c r="D1070" t="s">
        <v>393</v>
      </c>
      <c r="E1070">
        <v>20150</v>
      </c>
      <c r="F1070" t="s">
        <v>1329</v>
      </c>
      <c r="G1070">
        <v>5477.66</v>
      </c>
      <c r="H1070" s="62">
        <v>46128</v>
      </c>
      <c r="I1070" s="76"/>
      <c r="J1070" s="63">
        <v>80</v>
      </c>
      <c r="K1070" s="63">
        <v>11</v>
      </c>
      <c r="R1070" s="63">
        <v>90</v>
      </c>
      <c r="U1070" s="63">
        <v>62</v>
      </c>
      <c r="V1070" s="63">
        <v>563</v>
      </c>
      <c r="W1070" s="63"/>
      <c r="X1070" s="63"/>
      <c r="Y1070" s="63"/>
      <c r="Z1070" s="63"/>
      <c r="AA1070" s="63"/>
      <c r="AB1070" s="63"/>
      <c r="AC1070" s="93">
        <v>8653</v>
      </c>
      <c r="AD1070" s="76">
        <v>0</v>
      </c>
      <c r="AO1070" s="59">
        <f t="shared" si="366"/>
        <v>8653</v>
      </c>
      <c r="BC1070" s="76">
        <v>5598</v>
      </c>
      <c r="BD1070" s="76"/>
      <c r="BE1070" s="63">
        <v>0</v>
      </c>
      <c r="BF1070" s="63">
        <v>0</v>
      </c>
      <c r="BG1070" s="63">
        <v>0</v>
      </c>
      <c r="BJ1070" s="63">
        <v>0</v>
      </c>
      <c r="BK1070" s="63">
        <v>0</v>
      </c>
      <c r="BL1070" s="63">
        <v>0</v>
      </c>
      <c r="BM1070" s="63">
        <v>0</v>
      </c>
      <c r="BO1070" s="63">
        <f t="shared" si="347"/>
        <v>5598</v>
      </c>
      <c r="BZ1070" s="18">
        <f t="shared" si="348"/>
        <v>0</v>
      </c>
      <c r="CA1070" s="39">
        <v>84505</v>
      </c>
      <c r="CB1070" s="39"/>
      <c r="CC1070">
        <v>0</v>
      </c>
      <c r="CD1070">
        <v>0</v>
      </c>
      <c r="CE1070">
        <v>0</v>
      </c>
      <c r="CG1070">
        <v>0</v>
      </c>
      <c r="CH1070">
        <v>0</v>
      </c>
      <c r="CI1070">
        <v>0</v>
      </c>
      <c r="CJ1070">
        <v>0</v>
      </c>
      <c r="CK1070">
        <v>0</v>
      </c>
      <c r="CM1070">
        <f t="shared" si="363"/>
        <v>84505</v>
      </c>
      <c r="CN1070">
        <v>0</v>
      </c>
      <c r="CO1070">
        <v>0</v>
      </c>
      <c r="CP1070">
        <v>0</v>
      </c>
      <c r="CQ1070">
        <v>0</v>
      </c>
      <c r="CS1070">
        <v>0</v>
      </c>
      <c r="CT1070">
        <v>0</v>
      </c>
      <c r="CU1070">
        <v>0</v>
      </c>
      <c r="CV1070">
        <v>0</v>
      </c>
      <c r="CW1070">
        <v>0</v>
      </c>
      <c r="CX1070" s="39">
        <f t="shared" si="349"/>
        <v>0</v>
      </c>
      <c r="CY1070">
        <v>0</v>
      </c>
      <c r="CZ1070">
        <v>0</v>
      </c>
      <c r="DA1070">
        <v>0</v>
      </c>
      <c r="DB1070">
        <v>0</v>
      </c>
      <c r="DD1070">
        <v>0</v>
      </c>
      <c r="DE1070">
        <v>0</v>
      </c>
      <c r="DF1070">
        <v>0</v>
      </c>
      <c r="DG1070">
        <v>0</v>
      </c>
      <c r="DH1070">
        <v>0</v>
      </c>
      <c r="DI1070">
        <f t="shared" si="364"/>
        <v>0</v>
      </c>
      <c r="DV1070" s="63">
        <f t="shared" si="351"/>
        <v>0</v>
      </c>
      <c r="DW1070" s="63">
        <v>0</v>
      </c>
      <c r="DX1070">
        <v>0</v>
      </c>
      <c r="DZ1070">
        <v>0</v>
      </c>
      <c r="EA1070">
        <v>0</v>
      </c>
      <c r="EC1070">
        <v>0</v>
      </c>
      <c r="ED1070">
        <v>0</v>
      </c>
      <c r="EE1070">
        <v>0</v>
      </c>
      <c r="EF1070">
        <v>0</v>
      </c>
      <c r="EG1070">
        <v>0</v>
      </c>
      <c r="EI1070" s="63">
        <f t="shared" si="352"/>
        <v>0</v>
      </c>
      <c r="EU1070" s="38">
        <v>0.82350000000000001</v>
      </c>
      <c r="FA1070" s="18">
        <v>0</v>
      </c>
      <c r="FB1070" s="18">
        <v>0</v>
      </c>
      <c r="FC1070" s="18">
        <v>0</v>
      </c>
      <c r="FD1070" s="18">
        <v>0</v>
      </c>
      <c r="FE1070" s="18">
        <v>0</v>
      </c>
      <c r="FF1070" s="18">
        <v>0</v>
      </c>
      <c r="FG1070" s="18">
        <v>0</v>
      </c>
      <c r="FH1070" s="18">
        <v>0</v>
      </c>
      <c r="FI1070" s="18">
        <v>0</v>
      </c>
      <c r="FJ1070" s="18">
        <f t="shared" si="355"/>
        <v>0</v>
      </c>
      <c r="FK1070" s="18">
        <v>0</v>
      </c>
      <c r="FL1070" s="18">
        <v>0</v>
      </c>
      <c r="FM1070" s="18">
        <v>0</v>
      </c>
      <c r="FN1070" s="18">
        <v>0</v>
      </c>
      <c r="FO1070" s="18">
        <v>0</v>
      </c>
      <c r="FP1070" s="18">
        <v>0</v>
      </c>
      <c r="FQ1070" s="18">
        <v>0</v>
      </c>
      <c r="FR1070" s="18">
        <v>0</v>
      </c>
      <c r="FS1070" s="18">
        <v>0</v>
      </c>
      <c r="FT1070">
        <f t="shared" si="356"/>
        <v>0</v>
      </c>
      <c r="FU1070" s="39">
        <v>9994</v>
      </c>
      <c r="FV1070">
        <v>0</v>
      </c>
      <c r="FW1070">
        <v>0</v>
      </c>
      <c r="FX1070">
        <v>0</v>
      </c>
      <c r="FY1070">
        <v>0</v>
      </c>
      <c r="FZ1070">
        <v>0</v>
      </c>
      <c r="GA1070">
        <v>0</v>
      </c>
      <c r="GB1070">
        <v>0</v>
      </c>
      <c r="GD1070">
        <f t="shared" si="365"/>
        <v>9994</v>
      </c>
      <c r="GE1070" s="39">
        <v>9994</v>
      </c>
      <c r="GF1070">
        <v>0</v>
      </c>
      <c r="GG1070">
        <v>0</v>
      </c>
      <c r="GH1070">
        <v>0</v>
      </c>
      <c r="GK1070">
        <v>0</v>
      </c>
      <c r="GL1070">
        <v>0</v>
      </c>
      <c r="GM1070">
        <v>0</v>
      </c>
      <c r="GN1070">
        <v>0</v>
      </c>
      <c r="GO1070" s="39">
        <f t="shared" si="358"/>
        <v>9994</v>
      </c>
      <c r="GP1070" s="39">
        <f t="shared" si="359"/>
        <v>14251</v>
      </c>
      <c r="GQ1070" s="39">
        <f t="shared" si="360"/>
        <v>9994</v>
      </c>
      <c r="GR1070" s="39">
        <f t="shared" si="361"/>
        <v>34239</v>
      </c>
      <c r="GS1070" t="s">
        <v>420</v>
      </c>
      <c r="GV1070" t="s">
        <v>766</v>
      </c>
      <c r="GW1070" t="s">
        <v>410</v>
      </c>
      <c r="HC1070">
        <v>356</v>
      </c>
      <c r="HD1070" s="39">
        <v>1370</v>
      </c>
      <c r="HE1070">
        <v>1</v>
      </c>
      <c r="HF1070">
        <v>41</v>
      </c>
      <c r="HG1070">
        <v>123</v>
      </c>
      <c r="HH1070" s="39"/>
      <c r="HJ1070">
        <v>0</v>
      </c>
      <c r="HK1070">
        <v>0</v>
      </c>
      <c r="HL1070" s="39">
        <v>63397</v>
      </c>
      <c r="HM1070" s="39"/>
      <c r="HN1070" s="39"/>
      <c r="HO1070" s="39"/>
      <c r="HP1070" s="39"/>
      <c r="HS1070" t="s">
        <v>766</v>
      </c>
      <c r="HU1070">
        <v>2</v>
      </c>
      <c r="IA1070">
        <v>1</v>
      </c>
      <c r="IF1070" s="63">
        <v>1.5</v>
      </c>
      <c r="IG1070">
        <v>0.5</v>
      </c>
      <c r="II1070" s="35">
        <f t="shared" si="344"/>
        <v>0.5</v>
      </c>
      <c r="IJ1070">
        <v>6</v>
      </c>
      <c r="IL1070">
        <v>6</v>
      </c>
      <c r="IM1070" s="18">
        <v>4215</v>
      </c>
      <c r="IN1070" s="39" t="s">
        <v>400</v>
      </c>
      <c r="IO1070" s="62">
        <v>39001</v>
      </c>
      <c r="IR1070" s="18">
        <v>5</v>
      </c>
      <c r="IS1070" s="18">
        <v>0</v>
      </c>
      <c r="IX1070" s="18">
        <v>39006</v>
      </c>
      <c r="IY1070" s="18">
        <v>2270</v>
      </c>
      <c r="IZ1070" s="18">
        <v>6291</v>
      </c>
      <c r="JB1070" s="18">
        <v>6291</v>
      </c>
      <c r="JC1070" s="18">
        <v>2270</v>
      </c>
      <c r="JD1070" s="18">
        <v>2270</v>
      </c>
      <c r="JR1070" s="18">
        <v>3005</v>
      </c>
      <c r="JU1070" s="18">
        <v>150</v>
      </c>
      <c r="KF1070" s="18">
        <v>0</v>
      </c>
      <c r="KG1070" s="18">
        <v>0</v>
      </c>
      <c r="KH1070" s="18">
        <v>0</v>
      </c>
      <c r="KI1070" s="18">
        <v>54.5</v>
      </c>
      <c r="KJ1070" s="18">
        <v>38</v>
      </c>
      <c r="KK1070" s="18">
        <v>15</v>
      </c>
      <c r="KL1070" s="18">
        <v>0</v>
      </c>
      <c r="KM1070" s="18">
        <v>0</v>
      </c>
      <c r="ME1070" s="18" t="s">
        <v>766</v>
      </c>
      <c r="MJ1070" s="18" t="s">
        <v>766</v>
      </c>
      <c r="MK1070" s="18" t="s">
        <v>766</v>
      </c>
      <c r="MO1070" s="18">
        <v>0</v>
      </c>
      <c r="MP1070" s="18">
        <v>0</v>
      </c>
      <c r="MQ1070" s="18" t="s">
        <v>766</v>
      </c>
      <c r="MS1070" s="18">
        <v>225980</v>
      </c>
      <c r="NL1070" s="18" t="s">
        <v>766</v>
      </c>
      <c r="NP1070" s="18" t="s">
        <v>1150</v>
      </c>
      <c r="NX1070" s="18">
        <f t="shared" si="362"/>
        <v>10955.32</v>
      </c>
      <c r="NY1070" t="str">
        <f t="shared" si="345"/>
        <v>Smaller</v>
      </c>
      <c r="NZ1070" t="str">
        <f t="shared" si="346"/>
        <v>Small</v>
      </c>
    </row>
    <row r="1071" spans="1:390">
      <c r="A1071" t="s">
        <v>495</v>
      </c>
      <c r="B1071" t="s">
        <v>677</v>
      </c>
      <c r="C1071" t="s">
        <v>678</v>
      </c>
      <c r="D1071" t="s">
        <v>404</v>
      </c>
      <c r="E1071">
        <v>20150</v>
      </c>
      <c r="F1071" t="s">
        <v>1329</v>
      </c>
      <c r="G1071">
        <v>5390.91</v>
      </c>
      <c r="H1071" s="62">
        <v>17330</v>
      </c>
      <c r="I1071" s="76"/>
      <c r="J1071" s="63">
        <v>52</v>
      </c>
      <c r="K1071" s="63">
        <v>5</v>
      </c>
      <c r="R1071" s="63">
        <v>42</v>
      </c>
      <c r="U1071" s="63">
        <v>200</v>
      </c>
      <c r="V1071" s="63">
        <v>242</v>
      </c>
      <c r="W1071" s="63"/>
      <c r="X1071" s="63"/>
      <c r="Y1071" s="63"/>
      <c r="Z1071" s="63"/>
      <c r="AA1071" s="63"/>
      <c r="AB1071" s="63"/>
      <c r="AC1071" s="93">
        <v>8700</v>
      </c>
      <c r="AD1071" s="76">
        <v>15000</v>
      </c>
      <c r="AL1071" s="93">
        <v>3700</v>
      </c>
      <c r="AO1071" s="59">
        <f t="shared" si="366"/>
        <v>27400</v>
      </c>
      <c r="BC1071" s="76">
        <v>10500</v>
      </c>
      <c r="BD1071" s="76"/>
      <c r="BE1071" s="63">
        <v>0</v>
      </c>
      <c r="BF1071" s="63">
        <v>0</v>
      </c>
      <c r="BG1071" s="63">
        <v>0</v>
      </c>
      <c r="BJ1071" s="63">
        <v>0</v>
      </c>
      <c r="BK1071" s="63">
        <v>0</v>
      </c>
      <c r="BL1071" s="63">
        <v>0</v>
      </c>
      <c r="BM1071" s="63">
        <v>0</v>
      </c>
      <c r="BO1071" s="63">
        <f t="shared" si="347"/>
        <v>10500</v>
      </c>
      <c r="BZ1071" s="18">
        <f t="shared" si="348"/>
        <v>0</v>
      </c>
      <c r="CA1071">
        <v>0</v>
      </c>
      <c r="CC1071">
        <v>0</v>
      </c>
      <c r="CD1071">
        <v>0</v>
      </c>
      <c r="CE1071">
        <v>0</v>
      </c>
      <c r="CG1071">
        <v>0</v>
      </c>
      <c r="CH1071">
        <v>0</v>
      </c>
      <c r="CI1071">
        <v>0</v>
      </c>
      <c r="CJ1071" s="39">
        <v>32666</v>
      </c>
      <c r="CK1071">
        <v>0</v>
      </c>
      <c r="CM1071">
        <f t="shared" si="363"/>
        <v>32666</v>
      </c>
      <c r="CN1071">
        <v>0</v>
      </c>
      <c r="CO1071">
        <v>0</v>
      </c>
      <c r="CP1071">
        <v>0</v>
      </c>
      <c r="CQ1071">
        <v>0</v>
      </c>
      <c r="CS1071">
        <v>0</v>
      </c>
      <c r="CT1071">
        <v>0</v>
      </c>
      <c r="CU1071">
        <v>0</v>
      </c>
      <c r="CV1071">
        <v>0</v>
      </c>
      <c r="CW1071">
        <v>0</v>
      </c>
      <c r="CX1071" s="39">
        <f t="shared" si="349"/>
        <v>0</v>
      </c>
      <c r="CY1071">
        <v>0</v>
      </c>
      <c r="CZ1071">
        <v>0</v>
      </c>
      <c r="DA1071">
        <v>0</v>
      </c>
      <c r="DB1071">
        <v>0</v>
      </c>
      <c r="DD1071">
        <v>0</v>
      </c>
      <c r="DE1071">
        <v>0</v>
      </c>
      <c r="DF1071">
        <v>0</v>
      </c>
      <c r="DG1071">
        <v>0</v>
      </c>
      <c r="DH1071">
        <v>0</v>
      </c>
      <c r="DI1071">
        <f t="shared" si="364"/>
        <v>0</v>
      </c>
      <c r="DV1071" s="63">
        <f t="shared" si="351"/>
        <v>0</v>
      </c>
      <c r="DW1071" s="63">
        <v>0</v>
      </c>
      <c r="DX1071">
        <v>0</v>
      </c>
      <c r="DZ1071">
        <v>0</v>
      </c>
      <c r="EA1071">
        <v>0</v>
      </c>
      <c r="EC1071">
        <v>0</v>
      </c>
      <c r="ED1071">
        <v>0</v>
      </c>
      <c r="EE1071">
        <v>0</v>
      </c>
      <c r="EF1071">
        <v>0</v>
      </c>
      <c r="EG1071">
        <v>0</v>
      </c>
      <c r="EI1071" s="63">
        <f t="shared" si="352"/>
        <v>0</v>
      </c>
      <c r="EU1071" s="38">
        <v>0.8</v>
      </c>
      <c r="FA1071" s="18">
        <v>0</v>
      </c>
      <c r="FB1071" s="18">
        <v>0</v>
      </c>
      <c r="FC1071" s="18">
        <v>0</v>
      </c>
      <c r="FD1071" s="18">
        <v>0</v>
      </c>
      <c r="FE1071" s="18">
        <v>0</v>
      </c>
      <c r="FF1071" s="18">
        <v>0</v>
      </c>
      <c r="FG1071" s="18">
        <v>0</v>
      </c>
      <c r="FH1071" s="18">
        <v>0</v>
      </c>
      <c r="FI1071" s="18">
        <v>0</v>
      </c>
      <c r="FJ1071" s="18">
        <f t="shared" si="355"/>
        <v>0</v>
      </c>
      <c r="FK1071" s="18">
        <v>0</v>
      </c>
      <c r="FL1071" s="18">
        <v>0</v>
      </c>
      <c r="FM1071" s="18">
        <v>0</v>
      </c>
      <c r="FN1071" s="18">
        <v>0</v>
      </c>
      <c r="FO1071" s="18">
        <v>0</v>
      </c>
      <c r="FP1071" s="18">
        <v>0</v>
      </c>
      <c r="FQ1071" s="18">
        <v>0</v>
      </c>
      <c r="FS1071" s="18">
        <v>0</v>
      </c>
      <c r="FT1071">
        <f t="shared" si="356"/>
        <v>0</v>
      </c>
      <c r="FU1071">
        <v>0</v>
      </c>
      <c r="FV1071">
        <v>0</v>
      </c>
      <c r="FW1071">
        <v>0</v>
      </c>
      <c r="FX1071">
        <v>0</v>
      </c>
      <c r="FY1071">
        <v>0</v>
      </c>
      <c r="FZ1071">
        <v>0</v>
      </c>
      <c r="GA1071">
        <v>0</v>
      </c>
      <c r="GB1071">
        <v>0</v>
      </c>
      <c r="GD1071">
        <f t="shared" si="365"/>
        <v>0</v>
      </c>
      <c r="GE1071">
        <v>0</v>
      </c>
      <c r="GF1071">
        <v>0</v>
      </c>
      <c r="GG1071">
        <v>0</v>
      </c>
      <c r="GH1071">
        <v>0</v>
      </c>
      <c r="GK1071">
        <v>0</v>
      </c>
      <c r="GL1071">
        <v>0</v>
      </c>
      <c r="GM1071">
        <v>0</v>
      </c>
      <c r="GN1071">
        <v>0</v>
      </c>
      <c r="GO1071" s="39">
        <f t="shared" si="358"/>
        <v>0</v>
      </c>
      <c r="GP1071" s="39">
        <f t="shared" si="359"/>
        <v>37900</v>
      </c>
      <c r="GQ1071" s="39">
        <f t="shared" si="360"/>
        <v>0</v>
      </c>
      <c r="GR1071" s="39">
        <f t="shared" si="361"/>
        <v>37900</v>
      </c>
      <c r="GS1071" t="s">
        <v>395</v>
      </c>
      <c r="GV1071" t="s">
        <v>768</v>
      </c>
      <c r="GX1071" t="s">
        <v>938</v>
      </c>
      <c r="GY1071" t="s">
        <v>405</v>
      </c>
      <c r="HC1071">
        <v>502</v>
      </c>
      <c r="HD1071">
        <v>820</v>
      </c>
      <c r="HE1071" s="39">
        <v>52000</v>
      </c>
      <c r="HF1071">
        <v>88</v>
      </c>
      <c r="HG1071">
        <v>0</v>
      </c>
      <c r="HH1071" s="39"/>
      <c r="HJ1071">
        <v>15</v>
      </c>
      <c r="HK1071">
        <v>0</v>
      </c>
      <c r="HL1071" s="39">
        <v>51750</v>
      </c>
      <c r="HM1071" s="39"/>
      <c r="HN1071" s="39"/>
      <c r="HO1071" s="39"/>
      <c r="HP1071" s="39"/>
      <c r="HS1071" t="s">
        <v>766</v>
      </c>
      <c r="HU1071">
        <v>4</v>
      </c>
      <c r="IA1071">
        <v>3</v>
      </c>
      <c r="IF1071" s="63">
        <v>1.575</v>
      </c>
      <c r="IG1071">
        <v>4.43</v>
      </c>
      <c r="II1071" s="35">
        <f t="shared" si="344"/>
        <v>4.43</v>
      </c>
      <c r="IJ1071">
        <v>0</v>
      </c>
      <c r="IL1071">
        <v>0</v>
      </c>
      <c r="IM1071" s="18">
        <v>7211</v>
      </c>
      <c r="IN1071" t="s">
        <v>411</v>
      </c>
      <c r="IO1071" s="62">
        <v>4823</v>
      </c>
      <c r="IP1071" s="18">
        <v>3890</v>
      </c>
      <c r="IQ1071" s="18">
        <v>2801</v>
      </c>
      <c r="IR1071" s="18">
        <v>0</v>
      </c>
      <c r="IS1071" s="18">
        <v>0</v>
      </c>
      <c r="IX1071" s="18">
        <v>11514</v>
      </c>
      <c r="IY1071" s="18">
        <v>0</v>
      </c>
      <c r="IZ1071" s="18">
        <v>23</v>
      </c>
      <c r="JB1071" s="18">
        <v>23</v>
      </c>
      <c r="JC1071" s="18">
        <v>68</v>
      </c>
      <c r="JD1071" s="18">
        <v>0</v>
      </c>
      <c r="JR1071" s="18">
        <v>6374</v>
      </c>
      <c r="JU1071" s="18">
        <v>212</v>
      </c>
      <c r="KF1071" s="18">
        <v>4</v>
      </c>
      <c r="KG1071" s="18">
        <v>4</v>
      </c>
      <c r="KH1071" s="18">
        <v>83</v>
      </c>
      <c r="KI1071" s="18">
        <v>57</v>
      </c>
      <c r="KJ1071" s="18">
        <v>24</v>
      </c>
      <c r="KK1071" s="18">
        <v>24</v>
      </c>
      <c r="KL1071" s="18">
        <v>4</v>
      </c>
      <c r="KM1071" s="18">
        <v>0</v>
      </c>
      <c r="ME1071" s="18" t="s">
        <v>766</v>
      </c>
      <c r="MJ1071" s="18" t="s">
        <v>768</v>
      </c>
      <c r="MK1071" s="18" t="s">
        <v>766</v>
      </c>
      <c r="MO1071" s="18">
        <v>128</v>
      </c>
      <c r="MP1071" s="18">
        <v>0</v>
      </c>
      <c r="MQ1071" s="18" t="s">
        <v>768</v>
      </c>
      <c r="MR1071" s="18">
        <v>0</v>
      </c>
      <c r="NL1071" s="18" t="s">
        <v>766</v>
      </c>
      <c r="NX1071" s="18">
        <f t="shared" si="362"/>
        <v>1216.9097065462754</v>
      </c>
      <c r="NY1071" t="str">
        <f t="shared" si="345"/>
        <v>Smaller</v>
      </c>
      <c r="NZ1071" t="str">
        <f t="shared" si="346"/>
        <v>Small</v>
      </c>
    </row>
    <row r="1072" spans="1:390">
      <c r="A1072" t="s">
        <v>495</v>
      </c>
      <c r="B1072" t="s">
        <v>496</v>
      </c>
      <c r="C1072" t="s">
        <v>497</v>
      </c>
      <c r="D1072" t="s">
        <v>404</v>
      </c>
      <c r="E1072">
        <v>20150</v>
      </c>
      <c r="F1072" t="s">
        <v>1329</v>
      </c>
      <c r="G1072">
        <v>6424.84</v>
      </c>
      <c r="H1072" s="62">
        <v>50000</v>
      </c>
      <c r="J1072" s="63">
        <v>250</v>
      </c>
      <c r="K1072" s="63">
        <v>20</v>
      </c>
      <c r="R1072" s="63">
        <v>50</v>
      </c>
      <c r="U1072" s="63">
        <v>100</v>
      </c>
      <c r="V1072" s="63">
        <v>300</v>
      </c>
      <c r="W1072" s="63"/>
      <c r="X1072" s="63"/>
      <c r="Y1072" s="63"/>
      <c r="Z1072" s="63"/>
      <c r="AA1072" s="63"/>
      <c r="AB1072" s="63"/>
      <c r="AC1072" s="93">
        <v>9000</v>
      </c>
      <c r="AL1072" s="93">
        <v>80000</v>
      </c>
      <c r="AO1072" s="59">
        <f t="shared" si="366"/>
        <v>89000</v>
      </c>
      <c r="BC1072" s="63">
        <v>4000</v>
      </c>
      <c r="BL1072" s="63">
        <v>5000</v>
      </c>
      <c r="BO1072" s="63">
        <f t="shared" si="347"/>
        <v>9000</v>
      </c>
      <c r="BZ1072" s="18">
        <f t="shared" si="348"/>
        <v>0</v>
      </c>
      <c r="CA1072">
        <v>37000</v>
      </c>
      <c r="CJ1072">
        <v>130000</v>
      </c>
      <c r="CM1072">
        <f t="shared" si="363"/>
        <v>167000</v>
      </c>
      <c r="CV1072">
        <v>75000</v>
      </c>
      <c r="CX1072" s="39">
        <f t="shared" si="349"/>
        <v>75000</v>
      </c>
      <c r="DI1072">
        <f t="shared" si="364"/>
        <v>0</v>
      </c>
      <c r="DV1072" s="63">
        <f t="shared" si="351"/>
        <v>0</v>
      </c>
      <c r="EI1072" s="63">
        <f t="shared" si="352"/>
        <v>0</v>
      </c>
      <c r="EU1072" s="38">
        <v>0.55000000000000004</v>
      </c>
      <c r="FG1072" s="18">
        <v>6000</v>
      </c>
      <c r="FJ1072" s="18">
        <f t="shared" si="355"/>
        <v>6000</v>
      </c>
      <c r="FR1072" s="18">
        <v>11000</v>
      </c>
      <c r="FT1072">
        <f t="shared" si="356"/>
        <v>11000</v>
      </c>
      <c r="FX1072">
        <v>100000</v>
      </c>
      <c r="FY1072">
        <v>20000</v>
      </c>
      <c r="GB1072">
        <v>3000</v>
      </c>
      <c r="GD1072">
        <f t="shared" si="365"/>
        <v>123000</v>
      </c>
      <c r="GH1072">
        <v>100000</v>
      </c>
      <c r="GK1072">
        <v>20000</v>
      </c>
      <c r="GM1072">
        <v>3000</v>
      </c>
      <c r="GO1072" s="39">
        <f t="shared" si="358"/>
        <v>123000</v>
      </c>
      <c r="GP1072" s="39">
        <f t="shared" si="359"/>
        <v>98000</v>
      </c>
      <c r="GQ1072" s="39">
        <f t="shared" si="360"/>
        <v>123000</v>
      </c>
      <c r="GR1072" s="39">
        <f t="shared" si="361"/>
        <v>344000</v>
      </c>
      <c r="GS1072" t="s">
        <v>395</v>
      </c>
      <c r="GV1072" t="s">
        <v>768</v>
      </c>
      <c r="GX1072" t="s">
        <v>938</v>
      </c>
      <c r="GY1072" t="s">
        <v>405</v>
      </c>
      <c r="HC1072">
        <v>2000</v>
      </c>
      <c r="HD1072">
        <v>1500</v>
      </c>
      <c r="HE1072">
        <v>330000</v>
      </c>
      <c r="HF1072">
        <v>20</v>
      </c>
      <c r="HG1072">
        <v>1000</v>
      </c>
      <c r="HJ1072">
        <v>50</v>
      </c>
      <c r="HK1072">
        <v>5000</v>
      </c>
      <c r="HL1072">
        <v>69000</v>
      </c>
      <c r="HS1072" t="s">
        <v>768</v>
      </c>
      <c r="HT1072" t="s">
        <v>1267</v>
      </c>
      <c r="HU1072">
        <v>4</v>
      </c>
      <c r="IA1072">
        <v>8</v>
      </c>
      <c r="IF1072" s="63">
        <v>2</v>
      </c>
      <c r="IG1072">
        <v>6</v>
      </c>
      <c r="II1072" s="35">
        <f t="shared" si="344"/>
        <v>6</v>
      </c>
      <c r="IJ1072">
        <v>0</v>
      </c>
      <c r="IL1072">
        <v>8</v>
      </c>
      <c r="IM1072" s="18">
        <v>5000</v>
      </c>
      <c r="IN1072" t="s">
        <v>400</v>
      </c>
      <c r="IO1072" s="62">
        <v>700</v>
      </c>
      <c r="IP1072" s="18">
        <v>12000</v>
      </c>
      <c r="IR1072" s="18">
        <v>1300</v>
      </c>
      <c r="IX1072" s="18">
        <v>14000</v>
      </c>
      <c r="IY1072" s="18">
        <v>0</v>
      </c>
      <c r="IZ1072" s="18">
        <v>60</v>
      </c>
      <c r="JB1072" s="18">
        <v>60</v>
      </c>
      <c r="JC1072" s="18">
        <v>30</v>
      </c>
      <c r="JD1072" s="18">
        <v>30</v>
      </c>
      <c r="JR1072" s="18">
        <v>3200</v>
      </c>
      <c r="JU1072" s="18">
        <v>80</v>
      </c>
      <c r="KF1072" s="18">
        <v>8</v>
      </c>
      <c r="KG1072" s="18">
        <v>8</v>
      </c>
      <c r="KH1072" s="18">
        <v>200</v>
      </c>
      <c r="KI1072" s="18">
        <v>58</v>
      </c>
      <c r="KJ1072" s="18">
        <v>28</v>
      </c>
      <c r="KK1072" s="18">
        <v>28</v>
      </c>
      <c r="KL1072" s="18">
        <v>4</v>
      </c>
      <c r="KM1072" s="18">
        <v>0</v>
      </c>
      <c r="ME1072" s="18" t="s">
        <v>766</v>
      </c>
      <c r="MJ1072" s="18" t="s">
        <v>768</v>
      </c>
      <c r="MK1072" s="18" t="s">
        <v>766</v>
      </c>
      <c r="MO1072" s="18">
        <v>4</v>
      </c>
      <c r="MP1072" s="18">
        <v>0</v>
      </c>
      <c r="MQ1072" s="18" t="s">
        <v>768</v>
      </c>
      <c r="MR1072" s="18">
        <v>2</v>
      </c>
      <c r="MS1072" s="18">
        <v>750000</v>
      </c>
      <c r="NL1072" s="18" t="s">
        <v>766</v>
      </c>
      <c r="NX1072" s="18">
        <f t="shared" si="362"/>
        <v>1070.8066666666666</v>
      </c>
      <c r="NY1072" t="str">
        <f t="shared" si="345"/>
        <v>Smaller</v>
      </c>
      <c r="NZ1072" t="str">
        <f t="shared" si="346"/>
        <v>Small</v>
      </c>
    </row>
    <row r="1073" spans="1:390">
      <c r="A1073" t="s">
        <v>660</v>
      </c>
      <c r="B1073" t="s">
        <v>661</v>
      </c>
      <c r="C1073" t="s">
        <v>662</v>
      </c>
      <c r="D1073" t="s">
        <v>404</v>
      </c>
      <c r="E1073">
        <v>20150</v>
      </c>
      <c r="F1073" t="s">
        <v>1329</v>
      </c>
      <c r="G1073">
        <v>4618.67</v>
      </c>
      <c r="H1073" s="62">
        <v>20000</v>
      </c>
      <c r="I1073" s="76"/>
      <c r="J1073" s="63">
        <v>108</v>
      </c>
      <c r="K1073" s="63">
        <v>12</v>
      </c>
      <c r="R1073" s="63">
        <v>36</v>
      </c>
      <c r="U1073" s="63">
        <v>70</v>
      </c>
      <c r="V1073" s="63">
        <v>307</v>
      </c>
      <c r="W1073" s="63"/>
      <c r="X1073" s="63"/>
      <c r="Y1073" s="63"/>
      <c r="Z1073" s="63"/>
      <c r="AA1073" s="63"/>
      <c r="AB1073" s="63"/>
      <c r="AC1073" s="93">
        <v>9019.08</v>
      </c>
      <c r="AO1073" s="59">
        <f t="shared" si="366"/>
        <v>9019.08</v>
      </c>
      <c r="BL1073" s="63">
        <v>14896.43</v>
      </c>
      <c r="BO1073" s="63">
        <f t="shared" si="347"/>
        <v>14896.43</v>
      </c>
      <c r="BZ1073" s="18">
        <f t="shared" si="348"/>
        <v>0</v>
      </c>
      <c r="CJ1073">
        <v>39410.449999999997</v>
      </c>
      <c r="CM1073">
        <f t="shared" si="363"/>
        <v>39410.449999999997</v>
      </c>
      <c r="CX1073" s="39">
        <f t="shared" si="349"/>
        <v>0</v>
      </c>
      <c r="DI1073">
        <f t="shared" si="364"/>
        <v>0</v>
      </c>
      <c r="DV1073" s="63">
        <f t="shared" si="351"/>
        <v>0</v>
      </c>
      <c r="EI1073" s="63">
        <f t="shared" si="352"/>
        <v>0</v>
      </c>
      <c r="EU1073" s="38">
        <v>0.5</v>
      </c>
      <c r="FJ1073" s="18">
        <f t="shared" si="355"/>
        <v>0</v>
      </c>
      <c r="FT1073">
        <f t="shared" si="356"/>
        <v>0</v>
      </c>
      <c r="GD1073">
        <f t="shared" si="365"/>
        <v>0</v>
      </c>
      <c r="GO1073" s="39">
        <f t="shared" si="358"/>
        <v>0</v>
      </c>
      <c r="GP1073" s="39">
        <f t="shared" si="359"/>
        <v>23915.510000000002</v>
      </c>
      <c r="GQ1073" s="39">
        <f t="shared" si="360"/>
        <v>0</v>
      </c>
      <c r="GR1073" s="39">
        <f t="shared" si="361"/>
        <v>23915.510000000002</v>
      </c>
      <c r="GS1073" t="s">
        <v>395</v>
      </c>
      <c r="GV1073" t="s">
        <v>768</v>
      </c>
      <c r="GY1073" t="s">
        <v>405</v>
      </c>
      <c r="HC1073">
        <v>350</v>
      </c>
      <c r="HD1073">
        <v>163</v>
      </c>
      <c r="HE1073">
        <v>20896</v>
      </c>
      <c r="HF1073">
        <v>91</v>
      </c>
      <c r="HG1073" s="39">
        <v>625608</v>
      </c>
      <c r="HJ1073">
        <v>87</v>
      </c>
      <c r="HK1073">
        <v>0</v>
      </c>
      <c r="HL1073">
        <v>51905</v>
      </c>
      <c r="HQ1073" s="39"/>
      <c r="HS1073" t="s">
        <v>766</v>
      </c>
      <c r="HU1073">
        <v>2</v>
      </c>
      <c r="IA1073">
        <v>1</v>
      </c>
      <c r="IF1073" s="63">
        <v>0.5</v>
      </c>
      <c r="IG1073">
        <v>1.25</v>
      </c>
      <c r="II1073" s="35">
        <f t="shared" si="344"/>
        <v>1.25</v>
      </c>
      <c r="IJ1073">
        <v>2</v>
      </c>
      <c r="IL1073">
        <v>3</v>
      </c>
      <c r="IM1073" s="18">
        <v>5821</v>
      </c>
      <c r="IN1073" t="s">
        <v>411</v>
      </c>
      <c r="IO1073" s="62">
        <v>2200</v>
      </c>
      <c r="IP1073" s="18">
        <v>6000</v>
      </c>
      <c r="IQ1073" s="18">
        <v>0</v>
      </c>
      <c r="IR1073" s="18">
        <v>0</v>
      </c>
      <c r="IS1073" s="18">
        <v>15</v>
      </c>
      <c r="IX1073" s="18">
        <v>8215</v>
      </c>
      <c r="IY1073" s="18">
        <v>0</v>
      </c>
      <c r="IZ1073" s="18">
        <v>200</v>
      </c>
      <c r="JB1073" s="18">
        <v>0</v>
      </c>
      <c r="JC1073" s="18">
        <v>0</v>
      </c>
      <c r="JD1073" s="18">
        <v>0</v>
      </c>
      <c r="JU1073" s="18">
        <v>30</v>
      </c>
      <c r="KF1073" s="18">
        <v>1</v>
      </c>
      <c r="KG1073" s="18">
        <v>1</v>
      </c>
      <c r="KH1073" s="18">
        <v>18</v>
      </c>
      <c r="KI1073" s="18">
        <v>60</v>
      </c>
      <c r="KJ1073" s="18">
        <v>40</v>
      </c>
      <c r="KK1073" s="18">
        <v>50</v>
      </c>
      <c r="KL1073" s="18">
        <v>0</v>
      </c>
      <c r="KM1073" s="18">
        <v>0</v>
      </c>
      <c r="ME1073" s="18" t="s">
        <v>766</v>
      </c>
      <c r="MJ1073" s="18" t="s">
        <v>768</v>
      </c>
      <c r="MK1073" s="18" t="s">
        <v>766</v>
      </c>
      <c r="MO1073" s="18">
        <v>0</v>
      </c>
      <c r="MP1073" s="18">
        <v>0</v>
      </c>
      <c r="MQ1073" s="18" t="s">
        <v>766</v>
      </c>
      <c r="MR1073" s="18">
        <v>0</v>
      </c>
      <c r="MS1073" s="18">
        <v>185000</v>
      </c>
      <c r="NL1073" s="18" t="s">
        <v>768</v>
      </c>
      <c r="NM1073" s="18" t="s">
        <v>1153</v>
      </c>
      <c r="NP1073" s="18" t="s">
        <v>1150</v>
      </c>
      <c r="NQ1073" s="18" t="s">
        <v>1169</v>
      </c>
      <c r="NX1073" s="18">
        <f t="shared" si="362"/>
        <v>3694.9360000000001</v>
      </c>
      <c r="NY1073" t="str">
        <f t="shared" si="345"/>
        <v>Smaller</v>
      </c>
      <c r="NZ1073" t="str">
        <f t="shared" si="346"/>
        <v>Small</v>
      </c>
    </row>
    <row r="1074" spans="1:390">
      <c r="A1074" t="s">
        <v>422</v>
      </c>
      <c r="B1074" t="s">
        <v>423</v>
      </c>
      <c r="C1074" t="s">
        <v>424</v>
      </c>
      <c r="D1074" t="s">
        <v>393</v>
      </c>
      <c r="E1074">
        <v>20150</v>
      </c>
      <c r="F1074" t="s">
        <v>1329</v>
      </c>
      <c r="G1074">
        <v>19953.03</v>
      </c>
      <c r="H1074" s="62">
        <v>30800</v>
      </c>
      <c r="J1074" s="63">
        <v>134</v>
      </c>
      <c r="K1074" s="63">
        <v>11</v>
      </c>
      <c r="R1074" s="63">
        <v>55</v>
      </c>
      <c r="U1074" s="63">
        <v>48</v>
      </c>
      <c r="V1074" s="63">
        <v>383</v>
      </c>
      <c r="W1074" s="63"/>
      <c r="X1074" s="63"/>
      <c r="Y1074" s="63"/>
      <c r="Z1074" s="63"/>
      <c r="AA1074" s="63"/>
      <c r="AB1074" s="63"/>
      <c r="AC1074" s="93">
        <v>9903.84</v>
      </c>
      <c r="AO1074" s="59">
        <f t="shared" ref="AO1074:AO1105" si="367">SUM(AC1074:AM1074)</f>
        <v>9903.84</v>
      </c>
      <c r="BC1074" s="75">
        <v>19744.79</v>
      </c>
      <c r="BD1074" s="75"/>
      <c r="BO1074" s="63">
        <f t="shared" si="347"/>
        <v>19744.79</v>
      </c>
      <c r="BZ1074" s="18">
        <f t="shared" si="348"/>
        <v>0</v>
      </c>
      <c r="CA1074" s="43"/>
      <c r="CB1074" s="43"/>
      <c r="CM1074">
        <f t="shared" si="363"/>
        <v>0</v>
      </c>
      <c r="CN1074" s="43">
        <v>0</v>
      </c>
      <c r="CX1074" s="39">
        <f t="shared" si="349"/>
        <v>0</v>
      </c>
      <c r="CY1074" s="43">
        <v>0</v>
      </c>
      <c r="DI1074">
        <f t="shared" si="364"/>
        <v>0</v>
      </c>
      <c r="DV1074" s="63">
        <f t="shared" si="351"/>
        <v>0</v>
      </c>
      <c r="DW1074" s="75">
        <v>0</v>
      </c>
      <c r="EI1074" s="63">
        <f t="shared" si="352"/>
        <v>0</v>
      </c>
      <c r="EU1074" s="38">
        <v>0.97260000000000002</v>
      </c>
      <c r="FA1074" s="18">
        <v>0</v>
      </c>
      <c r="FJ1074" s="18">
        <f t="shared" si="355"/>
        <v>0</v>
      </c>
      <c r="FK1074" s="18">
        <v>0</v>
      </c>
      <c r="FT1074">
        <f t="shared" si="356"/>
        <v>0</v>
      </c>
      <c r="FU1074" s="43">
        <v>0</v>
      </c>
      <c r="GD1074">
        <f t="shared" si="365"/>
        <v>0</v>
      </c>
      <c r="GE1074" s="43">
        <v>0</v>
      </c>
      <c r="GO1074" s="39">
        <f t="shared" si="358"/>
        <v>0</v>
      </c>
      <c r="GP1074" s="39">
        <f t="shared" si="359"/>
        <v>29648.63</v>
      </c>
      <c r="GQ1074" s="39">
        <f t="shared" si="360"/>
        <v>0</v>
      </c>
      <c r="GR1074" s="39">
        <f t="shared" si="361"/>
        <v>29648.63</v>
      </c>
      <c r="GS1074" t="s">
        <v>395</v>
      </c>
      <c r="GV1074" t="s">
        <v>768</v>
      </c>
      <c r="GX1074" t="s">
        <v>938</v>
      </c>
      <c r="GY1074" t="s">
        <v>405</v>
      </c>
      <c r="HC1074" s="39">
        <v>2197</v>
      </c>
      <c r="HD1074" s="39">
        <v>1698</v>
      </c>
      <c r="HE1074" s="39">
        <v>17047</v>
      </c>
      <c r="HF1074">
        <v>177</v>
      </c>
      <c r="HG1074" s="39">
        <v>6999</v>
      </c>
      <c r="HH1074" s="39"/>
      <c r="HJ1074">
        <v>67</v>
      </c>
      <c r="HK1074">
        <v>0</v>
      </c>
      <c r="HL1074" s="39">
        <v>149837</v>
      </c>
      <c r="HM1074" s="39"/>
      <c r="HN1074" s="39"/>
      <c r="HO1074" s="39"/>
      <c r="HP1074" s="39"/>
      <c r="HQ1074" s="39"/>
      <c r="HS1074" t="s">
        <v>766</v>
      </c>
      <c r="HU1074">
        <v>6</v>
      </c>
      <c r="IA1074">
        <v>8</v>
      </c>
      <c r="IF1074" s="63">
        <v>15</v>
      </c>
      <c r="IG1074">
        <v>12.59</v>
      </c>
      <c r="II1074" s="35">
        <f t="shared" si="344"/>
        <v>12.59</v>
      </c>
      <c r="IL1074">
        <v>6</v>
      </c>
      <c r="IM1074" s="18">
        <v>8703</v>
      </c>
      <c r="IN1074" s="39" t="s">
        <v>411</v>
      </c>
      <c r="IO1074" s="62">
        <v>55583</v>
      </c>
      <c r="IP1074" s="18">
        <v>47386</v>
      </c>
      <c r="IQ1074" s="18">
        <v>0</v>
      </c>
      <c r="IR1074" s="18">
        <v>0</v>
      </c>
      <c r="IS1074" s="18">
        <v>0</v>
      </c>
      <c r="IX1074" s="18">
        <v>102969</v>
      </c>
      <c r="IY1074" s="18">
        <v>0</v>
      </c>
      <c r="IZ1074" s="18">
        <v>81</v>
      </c>
      <c r="JB1074" s="18">
        <v>81</v>
      </c>
      <c r="JC1074" s="18">
        <v>1828</v>
      </c>
      <c r="JD1074" s="18">
        <v>114</v>
      </c>
      <c r="JR1074" s="18">
        <v>5212</v>
      </c>
      <c r="JU1074" s="18">
        <v>388</v>
      </c>
      <c r="KF1074" s="18">
        <v>4</v>
      </c>
      <c r="KG1074" s="18">
        <v>8</v>
      </c>
      <c r="KH1074" s="18">
        <v>184</v>
      </c>
      <c r="KI1074" s="18">
        <v>138</v>
      </c>
      <c r="KJ1074" s="18">
        <v>80</v>
      </c>
      <c r="KK1074" s="18">
        <v>80</v>
      </c>
      <c r="KL1074" s="18">
        <v>10</v>
      </c>
      <c r="KM1074" s="18">
        <v>0</v>
      </c>
      <c r="ME1074" s="18" t="s">
        <v>766</v>
      </c>
      <c r="MJ1074" s="18" t="s">
        <v>768</v>
      </c>
      <c r="MK1074" s="18" t="s">
        <v>768</v>
      </c>
      <c r="MO1074" s="18">
        <v>10</v>
      </c>
      <c r="MP1074" s="18">
        <v>0</v>
      </c>
      <c r="MQ1074" s="18" t="s">
        <v>766</v>
      </c>
      <c r="MS1074" s="18">
        <v>456033</v>
      </c>
      <c r="NL1074" s="18" t="s">
        <v>768</v>
      </c>
      <c r="NM1074" s="18" t="s">
        <v>1153</v>
      </c>
      <c r="NO1074" s="18" t="s">
        <v>1149</v>
      </c>
      <c r="NP1074" s="18" t="s">
        <v>1150</v>
      </c>
      <c r="NT1074" s="18" t="s">
        <v>942</v>
      </c>
      <c r="NU1074" s="18" t="s">
        <v>1344</v>
      </c>
      <c r="NX1074" s="18">
        <f t="shared" si="362"/>
        <v>1584.8316123907862</v>
      </c>
      <c r="NY1074" t="str">
        <f t="shared" si="345"/>
        <v>Larger</v>
      </c>
      <c r="NZ1074" t="str">
        <f t="shared" si="346"/>
        <v>Medium</v>
      </c>
    </row>
    <row r="1075" spans="1:390">
      <c r="A1075" t="s">
        <v>783</v>
      </c>
      <c r="B1075" t="s">
        <v>708</v>
      </c>
      <c r="C1075" t="s">
        <v>709</v>
      </c>
      <c r="D1075" t="s">
        <v>393</v>
      </c>
      <c r="E1075">
        <v>20150</v>
      </c>
      <c r="F1075" t="s">
        <v>1329</v>
      </c>
      <c r="G1075">
        <v>25889.24</v>
      </c>
      <c r="H1075" s="62">
        <v>95000</v>
      </c>
      <c r="I1075" s="76"/>
      <c r="J1075" s="63">
        <v>90</v>
      </c>
      <c r="K1075" s="63">
        <v>15</v>
      </c>
      <c r="R1075" s="63">
        <v>30</v>
      </c>
      <c r="U1075" s="63">
        <v>92</v>
      </c>
      <c r="V1075" s="63">
        <v>612</v>
      </c>
      <c r="W1075" s="63"/>
      <c r="X1075" s="63"/>
      <c r="Y1075" s="63"/>
      <c r="Z1075" s="63"/>
      <c r="AA1075" s="63"/>
      <c r="AB1075" s="63"/>
      <c r="AC1075" s="93">
        <v>10636</v>
      </c>
      <c r="AF1075" s="93">
        <v>77207</v>
      </c>
      <c r="AK1075" s="93">
        <v>2000</v>
      </c>
      <c r="AL1075" s="93">
        <v>80765</v>
      </c>
      <c r="AO1075" s="59">
        <f t="shared" si="367"/>
        <v>170608</v>
      </c>
      <c r="BC1075" s="76">
        <v>1996</v>
      </c>
      <c r="BD1075" s="76"/>
      <c r="BL1075" s="76">
        <v>35151</v>
      </c>
      <c r="BO1075" s="63">
        <f t="shared" si="347"/>
        <v>37147</v>
      </c>
      <c r="BZ1075" s="18">
        <f t="shared" si="348"/>
        <v>0</v>
      </c>
      <c r="CA1075" s="39">
        <v>50465</v>
      </c>
      <c r="CB1075" s="39"/>
      <c r="CD1075" s="39">
        <v>16565</v>
      </c>
      <c r="CH1075" s="39">
        <v>7872</v>
      </c>
      <c r="CJ1075" s="39">
        <v>116159</v>
      </c>
      <c r="CM1075">
        <f t="shared" si="363"/>
        <v>191061</v>
      </c>
      <c r="CN1075" s="39">
        <v>25133</v>
      </c>
      <c r="CP1075" s="39">
        <v>11655</v>
      </c>
      <c r="CV1075" s="39">
        <v>49851</v>
      </c>
      <c r="CX1075" s="39">
        <f t="shared" si="349"/>
        <v>86639</v>
      </c>
      <c r="DI1075">
        <f t="shared" si="364"/>
        <v>0</v>
      </c>
      <c r="DV1075" s="63">
        <f t="shared" si="351"/>
        <v>0</v>
      </c>
      <c r="DW1075" s="76">
        <v>9893</v>
      </c>
      <c r="DZ1075" s="39">
        <v>7840</v>
      </c>
      <c r="EI1075" s="63">
        <f t="shared" si="352"/>
        <v>17733</v>
      </c>
      <c r="EU1075" s="38">
        <v>0.31</v>
      </c>
      <c r="FA1075" s="18">
        <v>12727</v>
      </c>
      <c r="FC1075" s="18">
        <v>7570</v>
      </c>
      <c r="FF1075" s="18">
        <v>12121</v>
      </c>
      <c r="FJ1075" s="18">
        <f t="shared" si="355"/>
        <v>32418</v>
      </c>
      <c r="FT1075">
        <f t="shared" si="356"/>
        <v>0</v>
      </c>
      <c r="FU1075" s="39">
        <v>162248</v>
      </c>
      <c r="FW1075">
        <v>162</v>
      </c>
      <c r="FX1075" s="39">
        <v>209037</v>
      </c>
      <c r="GD1075">
        <f t="shared" si="365"/>
        <v>371447</v>
      </c>
      <c r="GE1075" s="39">
        <v>162248</v>
      </c>
      <c r="GG1075">
        <v>162</v>
      </c>
      <c r="GH1075" s="39">
        <v>209037</v>
      </c>
      <c r="GO1075" s="39">
        <f t="shared" si="358"/>
        <v>371447</v>
      </c>
      <c r="GP1075" s="39">
        <f t="shared" si="359"/>
        <v>207755</v>
      </c>
      <c r="GQ1075" s="39">
        <f t="shared" si="360"/>
        <v>371447</v>
      </c>
      <c r="GR1075" s="39">
        <f t="shared" si="361"/>
        <v>950649</v>
      </c>
      <c r="GS1075" t="s">
        <v>420</v>
      </c>
      <c r="GV1075" t="s">
        <v>766</v>
      </c>
      <c r="GX1075" t="s">
        <v>938</v>
      </c>
      <c r="GY1075" t="s">
        <v>405</v>
      </c>
      <c r="HC1075" s="39">
        <v>2258</v>
      </c>
      <c r="HD1075" s="39">
        <v>2642</v>
      </c>
      <c r="HE1075" s="39">
        <v>86395</v>
      </c>
      <c r="HF1075">
        <v>143</v>
      </c>
      <c r="HH1075" s="39"/>
      <c r="HI1075" s="39"/>
      <c r="HJ1075">
        <v>56</v>
      </c>
      <c r="HK1075" s="39">
        <v>3404</v>
      </c>
      <c r="HL1075" s="39">
        <v>74365</v>
      </c>
      <c r="HM1075" s="39"/>
      <c r="HN1075" s="39"/>
      <c r="HO1075" s="39"/>
      <c r="HP1075" s="39"/>
      <c r="HS1075" t="s">
        <v>766</v>
      </c>
      <c r="HU1075">
        <v>7</v>
      </c>
      <c r="IA1075">
        <v>11</v>
      </c>
      <c r="IF1075" s="63">
        <v>1.45</v>
      </c>
      <c r="IG1075">
        <v>2</v>
      </c>
      <c r="II1075" s="35">
        <f t="shared" si="344"/>
        <v>2</v>
      </c>
      <c r="IJ1075">
        <v>2</v>
      </c>
      <c r="IL1075">
        <v>9.9499999999999993</v>
      </c>
      <c r="IM1075" s="18">
        <v>11499</v>
      </c>
      <c r="IN1075" t="s">
        <v>400</v>
      </c>
      <c r="IO1075" s="62">
        <v>22063</v>
      </c>
      <c r="IP1075" s="18">
        <v>55139</v>
      </c>
      <c r="IR1075" s="18">
        <v>4659</v>
      </c>
      <c r="IX1075" s="18">
        <v>81861</v>
      </c>
      <c r="IY1075" s="18">
        <v>0</v>
      </c>
      <c r="IZ1075" s="18">
        <v>0</v>
      </c>
      <c r="JB1075" s="18">
        <v>0</v>
      </c>
      <c r="JC1075" s="18">
        <v>0</v>
      </c>
      <c r="JD1075" s="18">
        <v>0</v>
      </c>
      <c r="JR1075" s="18">
        <v>1494</v>
      </c>
      <c r="JU1075" s="18">
        <v>207</v>
      </c>
      <c r="KF1075" s="18">
        <v>2</v>
      </c>
      <c r="KG1075" s="18">
        <v>11</v>
      </c>
      <c r="KH1075" s="18">
        <v>273</v>
      </c>
      <c r="KI1075" s="18">
        <v>72</v>
      </c>
      <c r="KJ1075" s="18">
        <v>48</v>
      </c>
      <c r="KK1075" s="18">
        <v>48</v>
      </c>
      <c r="KL1075" s="18">
        <v>7</v>
      </c>
      <c r="KM1075" s="18">
        <v>0</v>
      </c>
      <c r="ME1075" s="18" t="s">
        <v>766</v>
      </c>
      <c r="MJ1075" s="18" t="s">
        <v>768</v>
      </c>
      <c r="MK1075" s="18" t="s">
        <v>768</v>
      </c>
      <c r="MO1075" s="18">
        <v>7</v>
      </c>
      <c r="MP1075" s="18">
        <v>0</v>
      </c>
      <c r="MQ1075" s="18" t="s">
        <v>768</v>
      </c>
      <c r="MR1075" s="18">
        <v>8</v>
      </c>
      <c r="MS1075" s="18">
        <v>481829</v>
      </c>
      <c r="NL1075" s="18" t="s">
        <v>768</v>
      </c>
      <c r="NP1075" s="18" t="s">
        <v>1150</v>
      </c>
      <c r="NT1075" s="18" t="s">
        <v>942</v>
      </c>
      <c r="NU1075" s="18" t="s">
        <v>1345</v>
      </c>
      <c r="NX1075" s="18">
        <f t="shared" si="362"/>
        <v>12944.62</v>
      </c>
      <c r="NY1075" t="str">
        <f t="shared" si="345"/>
        <v>Larger</v>
      </c>
      <c r="NZ1075" t="str">
        <f t="shared" si="346"/>
        <v>Large</v>
      </c>
    </row>
    <row r="1076" spans="1:390">
      <c r="A1076" t="s">
        <v>635</v>
      </c>
      <c r="B1076" t="s">
        <v>650</v>
      </c>
      <c r="C1076" t="s">
        <v>651</v>
      </c>
      <c r="D1076" t="s">
        <v>404</v>
      </c>
      <c r="E1076">
        <v>20150</v>
      </c>
      <c r="F1076" t="s">
        <v>1329</v>
      </c>
      <c r="G1076">
        <v>2721.79</v>
      </c>
      <c r="H1076" s="62">
        <v>16000</v>
      </c>
      <c r="I1076" s="76"/>
      <c r="J1076" s="63">
        <v>27</v>
      </c>
      <c r="K1076" s="63">
        <v>4</v>
      </c>
      <c r="R1076" s="63">
        <v>29</v>
      </c>
      <c r="U1076" s="63">
        <v>28</v>
      </c>
      <c r="V1076" s="63">
        <v>240</v>
      </c>
      <c r="W1076" s="63"/>
      <c r="X1076" s="63"/>
      <c r="Y1076" s="63"/>
      <c r="Z1076" s="63"/>
      <c r="AA1076" s="63"/>
      <c r="AB1076" s="63"/>
      <c r="AC1076" s="93">
        <v>10700.06</v>
      </c>
      <c r="AO1076" s="59">
        <f t="shared" si="367"/>
        <v>10700.06</v>
      </c>
      <c r="BC1076" s="63">
        <v>150</v>
      </c>
      <c r="BO1076" s="63">
        <f t="shared" si="347"/>
        <v>150</v>
      </c>
      <c r="BZ1076" s="18">
        <f t="shared" si="348"/>
        <v>0</v>
      </c>
      <c r="CA1076">
        <v>28440</v>
      </c>
      <c r="CM1076">
        <f t="shared" si="363"/>
        <v>28440</v>
      </c>
      <c r="CN1076">
        <v>3299.44</v>
      </c>
      <c r="CX1076" s="39">
        <f t="shared" si="349"/>
        <v>3299.44</v>
      </c>
      <c r="CY1076">
        <v>0</v>
      </c>
      <c r="DI1076">
        <f t="shared" si="364"/>
        <v>0</v>
      </c>
      <c r="DV1076" s="63">
        <f t="shared" si="351"/>
        <v>0</v>
      </c>
      <c r="DW1076" s="63">
        <v>0</v>
      </c>
      <c r="EI1076" s="63">
        <f t="shared" si="352"/>
        <v>0</v>
      </c>
      <c r="EU1076" s="38">
        <v>0.47</v>
      </c>
      <c r="FA1076" s="18">
        <v>6410</v>
      </c>
      <c r="FJ1076" s="18">
        <f t="shared" si="355"/>
        <v>6410</v>
      </c>
      <c r="FK1076" s="18">
        <v>0</v>
      </c>
      <c r="FT1076">
        <f t="shared" si="356"/>
        <v>0</v>
      </c>
      <c r="FU1076">
        <v>11900</v>
      </c>
      <c r="GD1076">
        <f t="shared" si="365"/>
        <v>11900</v>
      </c>
      <c r="GE1076">
        <v>11900</v>
      </c>
      <c r="GO1076" s="39">
        <f t="shared" si="358"/>
        <v>11900</v>
      </c>
      <c r="GP1076" s="39">
        <f t="shared" si="359"/>
        <v>10850.06</v>
      </c>
      <c r="GQ1076" s="39">
        <f t="shared" si="360"/>
        <v>11900</v>
      </c>
      <c r="GR1076" s="39">
        <f t="shared" si="361"/>
        <v>34650.06</v>
      </c>
      <c r="GS1076" t="s">
        <v>1192</v>
      </c>
      <c r="GV1076" t="s">
        <v>766</v>
      </c>
      <c r="GY1076" t="s">
        <v>405</v>
      </c>
      <c r="HC1076">
        <v>275</v>
      </c>
      <c r="HD1076">
        <v>1268</v>
      </c>
      <c r="HE1076">
        <v>27666</v>
      </c>
      <c r="HF1076">
        <v>1</v>
      </c>
      <c r="HG1076">
        <v>145</v>
      </c>
      <c r="HJ1076">
        <v>0</v>
      </c>
      <c r="HK1076">
        <v>4</v>
      </c>
      <c r="HL1076">
        <v>29672</v>
      </c>
      <c r="HS1076" t="s">
        <v>766</v>
      </c>
      <c r="HU1076">
        <v>1</v>
      </c>
      <c r="IA1076">
        <v>3</v>
      </c>
      <c r="IF1076" s="63">
        <v>0.14000000000000001</v>
      </c>
      <c r="IG1076">
        <v>1.34</v>
      </c>
      <c r="II1076" s="35">
        <f t="shared" si="344"/>
        <v>1.34</v>
      </c>
      <c r="IJ1076">
        <v>0</v>
      </c>
      <c r="IL1076">
        <v>2.25</v>
      </c>
      <c r="IM1076" s="18">
        <v>371</v>
      </c>
      <c r="IN1076" t="s">
        <v>411</v>
      </c>
      <c r="IO1076" s="62">
        <v>996</v>
      </c>
      <c r="IP1076" s="18">
        <v>873</v>
      </c>
      <c r="IQ1076" s="18">
        <v>473</v>
      </c>
      <c r="IR1076" s="18">
        <v>137</v>
      </c>
      <c r="IS1076" s="18">
        <v>0</v>
      </c>
      <c r="IX1076" s="18">
        <v>2006</v>
      </c>
      <c r="IY1076" s="18">
        <v>94</v>
      </c>
      <c r="JB1076" s="18">
        <v>70</v>
      </c>
      <c r="JC1076" s="18">
        <v>249</v>
      </c>
      <c r="JR1076" s="18">
        <v>738</v>
      </c>
      <c r="JU1076" s="18">
        <v>86</v>
      </c>
      <c r="KF1076" s="18">
        <v>1</v>
      </c>
      <c r="KG1076" s="18">
        <v>6</v>
      </c>
      <c r="KH1076" s="18">
        <v>185</v>
      </c>
      <c r="KI1076" s="18">
        <v>56</v>
      </c>
      <c r="KJ1076" s="18">
        <v>44</v>
      </c>
      <c r="KK1076" s="18">
        <v>0</v>
      </c>
      <c r="KL1076" s="18">
        <v>0</v>
      </c>
      <c r="KM1076" s="18">
        <v>0</v>
      </c>
      <c r="ME1076" s="18" t="s">
        <v>766</v>
      </c>
      <c r="MJ1076" s="18" t="s">
        <v>766</v>
      </c>
      <c r="MK1076" s="18" t="s">
        <v>768</v>
      </c>
      <c r="MO1076" s="18">
        <v>0</v>
      </c>
      <c r="MP1076" s="18">
        <v>0</v>
      </c>
      <c r="MQ1076" s="18" t="s">
        <v>768</v>
      </c>
      <c r="MR1076" s="18">
        <v>2</v>
      </c>
      <c r="MS1076" s="18">
        <v>15264</v>
      </c>
      <c r="NL1076" s="18" t="s">
        <v>766</v>
      </c>
      <c r="NX1076" s="18">
        <f t="shared" si="362"/>
        <v>2031.186567164179</v>
      </c>
      <c r="NY1076" t="str">
        <f t="shared" si="345"/>
        <v>Smaller</v>
      </c>
      <c r="NZ1076" t="str">
        <f t="shared" si="346"/>
        <v>Small</v>
      </c>
    </row>
    <row r="1077" spans="1:390">
      <c r="A1077" t="s">
        <v>465</v>
      </c>
      <c r="B1077" t="s">
        <v>466</v>
      </c>
      <c r="C1077" t="s">
        <v>467</v>
      </c>
      <c r="D1077" t="s">
        <v>404</v>
      </c>
      <c r="E1077">
        <v>20150</v>
      </c>
      <c r="F1077" t="s">
        <v>1329</v>
      </c>
      <c r="G1077">
        <v>16570.47</v>
      </c>
      <c r="H1077" s="62">
        <v>24758</v>
      </c>
      <c r="I1077" s="76"/>
      <c r="J1077" s="63">
        <v>130</v>
      </c>
      <c r="K1077" s="63">
        <v>4</v>
      </c>
      <c r="R1077" s="63">
        <v>28</v>
      </c>
      <c r="U1077" s="63">
        <v>30</v>
      </c>
      <c r="V1077" s="63">
        <v>449</v>
      </c>
      <c r="W1077" s="63"/>
      <c r="X1077" s="63"/>
      <c r="Y1077" s="63"/>
      <c r="Z1077" s="63"/>
      <c r="AA1077" s="63"/>
      <c r="AB1077" s="63"/>
      <c r="AC1077" s="93">
        <v>11659</v>
      </c>
      <c r="AD1077" s="76">
        <v>0</v>
      </c>
      <c r="AL1077" s="93">
        <v>16082</v>
      </c>
      <c r="AO1077" s="59">
        <f t="shared" si="367"/>
        <v>27741</v>
      </c>
      <c r="BC1077" s="76">
        <v>17273</v>
      </c>
      <c r="BD1077" s="76"/>
      <c r="BE1077" s="63">
        <v>0</v>
      </c>
      <c r="BF1077" s="63">
        <v>0</v>
      </c>
      <c r="BG1077" s="63">
        <v>0</v>
      </c>
      <c r="BJ1077" s="63">
        <v>0</v>
      </c>
      <c r="BK1077" s="63">
        <v>0</v>
      </c>
      <c r="BL1077" s="63">
        <v>483</v>
      </c>
      <c r="BO1077" s="63">
        <f t="shared" si="347"/>
        <v>17756</v>
      </c>
      <c r="BZ1077" s="18">
        <f t="shared" si="348"/>
        <v>0</v>
      </c>
      <c r="CA1077" s="39">
        <v>26443</v>
      </c>
      <c r="CB1077" s="39"/>
      <c r="CC1077">
        <v>0</v>
      </c>
      <c r="CD1077">
        <v>0</v>
      </c>
      <c r="CE1077">
        <v>0</v>
      </c>
      <c r="CG1077">
        <v>0</v>
      </c>
      <c r="CH1077">
        <v>0</v>
      </c>
      <c r="CI1077">
        <v>0</v>
      </c>
      <c r="CJ1077" s="39">
        <v>24791</v>
      </c>
      <c r="CM1077">
        <f t="shared" si="363"/>
        <v>51234</v>
      </c>
      <c r="CN1077">
        <v>0</v>
      </c>
      <c r="CO1077">
        <v>0</v>
      </c>
      <c r="CP1077">
        <v>0</v>
      </c>
      <c r="CQ1077">
        <v>0</v>
      </c>
      <c r="CS1077">
        <v>0</v>
      </c>
      <c r="CT1077">
        <v>0</v>
      </c>
      <c r="CU1077">
        <v>0</v>
      </c>
      <c r="CV1077">
        <v>0</v>
      </c>
      <c r="CX1077" s="39">
        <f t="shared" si="349"/>
        <v>0</v>
      </c>
      <c r="CY1077">
        <v>0</v>
      </c>
      <c r="CZ1077">
        <v>0</v>
      </c>
      <c r="DA1077">
        <v>0</v>
      </c>
      <c r="DB1077">
        <v>0</v>
      </c>
      <c r="DD1077">
        <v>0</v>
      </c>
      <c r="DE1077">
        <v>0</v>
      </c>
      <c r="DF1077">
        <v>0</v>
      </c>
      <c r="DG1077">
        <v>0</v>
      </c>
      <c r="DI1077">
        <f t="shared" si="364"/>
        <v>0</v>
      </c>
      <c r="DV1077" s="63">
        <f t="shared" si="351"/>
        <v>0</v>
      </c>
      <c r="DW1077" s="63">
        <v>0</v>
      </c>
      <c r="DX1077">
        <v>0</v>
      </c>
      <c r="DZ1077">
        <v>0</v>
      </c>
      <c r="EA1077">
        <v>0</v>
      </c>
      <c r="EC1077">
        <v>0</v>
      </c>
      <c r="ED1077">
        <v>0</v>
      </c>
      <c r="EE1077">
        <v>0</v>
      </c>
      <c r="EF1077">
        <v>0</v>
      </c>
      <c r="EI1077" s="63">
        <f t="shared" si="352"/>
        <v>0</v>
      </c>
      <c r="EU1077" s="38">
        <v>0.53</v>
      </c>
      <c r="FA1077" s="18">
        <v>0</v>
      </c>
      <c r="FB1077" s="18">
        <v>0</v>
      </c>
      <c r="FC1077" s="18">
        <v>0</v>
      </c>
      <c r="FD1077" s="18">
        <v>0</v>
      </c>
      <c r="FE1077" s="18">
        <v>0</v>
      </c>
      <c r="FF1077" s="18">
        <v>0</v>
      </c>
      <c r="FG1077" s="18">
        <v>0</v>
      </c>
      <c r="FH1077" s="18">
        <v>0</v>
      </c>
      <c r="FJ1077" s="18">
        <f t="shared" si="355"/>
        <v>0</v>
      </c>
      <c r="FK1077" s="18">
        <v>0</v>
      </c>
      <c r="FL1077" s="18">
        <v>0</v>
      </c>
      <c r="FM1077" s="18">
        <v>0</v>
      </c>
      <c r="FN1077" s="18">
        <v>0</v>
      </c>
      <c r="FO1077" s="18">
        <v>0</v>
      </c>
      <c r="FP1077" s="18">
        <v>0</v>
      </c>
      <c r="FQ1077" s="18">
        <v>0</v>
      </c>
      <c r="FR1077" s="18">
        <v>0</v>
      </c>
      <c r="FT1077">
        <f t="shared" si="356"/>
        <v>0</v>
      </c>
      <c r="FU1077" s="39">
        <v>12787</v>
      </c>
      <c r="GA1077" s="39">
        <v>5607</v>
      </c>
      <c r="GB1077" s="39">
        <v>25000</v>
      </c>
      <c r="GC1077" s="39"/>
      <c r="GD1077">
        <f t="shared" si="365"/>
        <v>43394</v>
      </c>
      <c r="GE1077" s="39">
        <v>12787</v>
      </c>
      <c r="GI1077" s="39"/>
      <c r="GJ1077" s="39"/>
      <c r="GM1077" s="39">
        <v>25000</v>
      </c>
      <c r="GN1077" s="39">
        <v>5607</v>
      </c>
      <c r="GO1077" s="39">
        <f t="shared" si="358"/>
        <v>43394</v>
      </c>
      <c r="GP1077" s="39">
        <f t="shared" si="359"/>
        <v>45497</v>
      </c>
      <c r="GQ1077" s="39">
        <f t="shared" si="360"/>
        <v>43394</v>
      </c>
      <c r="GR1077" s="39">
        <f t="shared" si="361"/>
        <v>132285</v>
      </c>
      <c r="GS1077" t="s">
        <v>420</v>
      </c>
      <c r="GV1077" t="s">
        <v>766</v>
      </c>
      <c r="HB1077" t="s">
        <v>898</v>
      </c>
      <c r="HC1077">
        <v>633</v>
      </c>
      <c r="HD1077" s="39">
        <v>1717</v>
      </c>
      <c r="HE1077" s="39">
        <v>21973</v>
      </c>
      <c r="HF1077">
        <v>138</v>
      </c>
      <c r="HH1077" s="39"/>
      <c r="HJ1077">
        <v>31</v>
      </c>
      <c r="HK1077">
        <v>0</v>
      </c>
      <c r="HL1077" s="39">
        <v>58148</v>
      </c>
      <c r="HM1077" s="39"/>
      <c r="HN1077" s="39"/>
      <c r="HO1077" s="39"/>
      <c r="HP1077" s="39"/>
      <c r="HS1077" t="s">
        <v>766</v>
      </c>
      <c r="HU1077">
        <v>5</v>
      </c>
      <c r="IA1077">
        <v>5</v>
      </c>
      <c r="IF1077" s="63">
        <v>4</v>
      </c>
      <c r="IG1077">
        <v>5.97</v>
      </c>
      <c r="II1077" s="35">
        <f t="shared" si="344"/>
        <v>5.97</v>
      </c>
      <c r="IL1077">
        <v>5</v>
      </c>
      <c r="IM1077" s="18">
        <v>5206</v>
      </c>
      <c r="IN1077" t="s">
        <v>411</v>
      </c>
      <c r="IO1077" s="62">
        <v>6412</v>
      </c>
      <c r="IP1077" s="18">
        <v>19747</v>
      </c>
      <c r="IQ1077" s="18">
        <v>5946</v>
      </c>
      <c r="IR1077" s="18">
        <v>519</v>
      </c>
      <c r="IS1077" s="18">
        <v>680</v>
      </c>
      <c r="IX1077" s="18">
        <v>33304</v>
      </c>
      <c r="IY1077" s="18">
        <v>36</v>
      </c>
      <c r="IZ1077" s="18">
        <v>22</v>
      </c>
      <c r="JB1077" s="18">
        <v>183</v>
      </c>
      <c r="JC1077" s="18">
        <v>1021</v>
      </c>
      <c r="JD1077" s="18">
        <v>183</v>
      </c>
      <c r="JR1077" s="18">
        <v>1706</v>
      </c>
      <c r="JU1077" s="18">
        <v>138</v>
      </c>
      <c r="KF1077" s="18">
        <v>1</v>
      </c>
      <c r="KG1077" s="18">
        <v>3</v>
      </c>
      <c r="KH1077" s="18">
        <v>93</v>
      </c>
      <c r="KI1077" s="18">
        <v>58</v>
      </c>
      <c r="KJ1077" s="18">
        <v>40</v>
      </c>
      <c r="KK1077" s="18">
        <v>40</v>
      </c>
      <c r="KL1077" s="18">
        <v>0</v>
      </c>
      <c r="KM1077" s="18">
        <v>0</v>
      </c>
      <c r="ME1077" s="18" t="s">
        <v>766</v>
      </c>
      <c r="MJ1077" s="18" t="s">
        <v>768</v>
      </c>
      <c r="MK1077" s="18" t="s">
        <v>766</v>
      </c>
      <c r="MO1077" s="18">
        <v>0</v>
      </c>
      <c r="MP1077" s="18">
        <v>0</v>
      </c>
      <c r="MQ1077" s="18" t="s">
        <v>766</v>
      </c>
      <c r="MS1077" s="18">
        <v>399978</v>
      </c>
      <c r="NL1077" s="18" t="s">
        <v>766</v>
      </c>
      <c r="NX1077" s="18">
        <f t="shared" si="362"/>
        <v>2775.6231155778896</v>
      </c>
      <c r="NY1077" t="str">
        <f t="shared" si="345"/>
        <v>Larger</v>
      </c>
      <c r="NZ1077" t="str">
        <f t="shared" si="346"/>
        <v>Medium</v>
      </c>
    </row>
    <row r="1078" spans="1:390">
      <c r="A1078" t="s">
        <v>484</v>
      </c>
      <c r="B1078" t="s">
        <v>485</v>
      </c>
      <c r="C1078" t="s">
        <v>486</v>
      </c>
      <c r="D1078" t="s">
        <v>404</v>
      </c>
      <c r="E1078">
        <v>20150</v>
      </c>
      <c r="F1078" t="s">
        <v>1329</v>
      </c>
      <c r="G1078">
        <v>12021.56</v>
      </c>
      <c r="H1078" s="62">
        <v>54421</v>
      </c>
      <c r="I1078" s="76"/>
      <c r="J1078" s="63">
        <v>78</v>
      </c>
      <c r="K1078" s="63">
        <v>13</v>
      </c>
      <c r="R1078" s="63">
        <v>32</v>
      </c>
      <c r="U1078" s="63">
        <v>88</v>
      </c>
      <c r="V1078" s="63">
        <v>445</v>
      </c>
      <c r="W1078" s="63"/>
      <c r="X1078" s="63"/>
      <c r="Y1078" s="63"/>
      <c r="Z1078" s="63"/>
      <c r="AA1078" s="63"/>
      <c r="AB1078" s="63"/>
      <c r="AC1078" s="93">
        <v>11913</v>
      </c>
      <c r="AG1078" s="93">
        <v>25415</v>
      </c>
      <c r="AO1078" s="59">
        <f t="shared" si="367"/>
        <v>37328</v>
      </c>
      <c r="BC1078" s="76">
        <v>19542</v>
      </c>
      <c r="BD1078" s="76"/>
      <c r="BO1078" s="63">
        <f t="shared" si="347"/>
        <v>19542</v>
      </c>
      <c r="BZ1078" s="18">
        <f t="shared" si="348"/>
        <v>0</v>
      </c>
      <c r="CA1078" s="39">
        <v>53005</v>
      </c>
      <c r="CB1078" s="39"/>
      <c r="CM1078">
        <f t="shared" si="363"/>
        <v>53005</v>
      </c>
      <c r="CX1078" s="39">
        <f t="shared" si="349"/>
        <v>0</v>
      </c>
      <c r="DI1078">
        <f t="shared" si="364"/>
        <v>0</v>
      </c>
      <c r="DV1078" s="63">
        <f t="shared" si="351"/>
        <v>0</v>
      </c>
      <c r="DW1078" s="76">
        <v>12905</v>
      </c>
      <c r="EI1078" s="63">
        <f t="shared" si="352"/>
        <v>12905</v>
      </c>
      <c r="EU1078" s="38">
        <v>4.4999999999999998E-2</v>
      </c>
      <c r="FA1078" s="18">
        <v>14185</v>
      </c>
      <c r="FJ1078" s="18">
        <f t="shared" si="355"/>
        <v>14185</v>
      </c>
      <c r="FT1078">
        <f t="shared" si="356"/>
        <v>0</v>
      </c>
      <c r="GD1078">
        <f t="shared" si="365"/>
        <v>0</v>
      </c>
      <c r="GO1078" s="39">
        <f t="shared" si="358"/>
        <v>0</v>
      </c>
      <c r="GP1078" s="39">
        <f t="shared" si="359"/>
        <v>56870</v>
      </c>
      <c r="GQ1078" s="39">
        <f t="shared" si="360"/>
        <v>0</v>
      </c>
      <c r="GR1078" s="39">
        <f t="shared" si="361"/>
        <v>56870</v>
      </c>
      <c r="GS1078" t="s">
        <v>420</v>
      </c>
      <c r="GV1078" t="s">
        <v>768</v>
      </c>
      <c r="GX1078" t="s">
        <v>938</v>
      </c>
      <c r="HC1078">
        <v>241</v>
      </c>
      <c r="HD1078" s="39">
        <v>1767</v>
      </c>
      <c r="HE1078" s="39">
        <v>63150</v>
      </c>
      <c r="HF1078">
        <v>192</v>
      </c>
      <c r="HH1078" s="39"/>
      <c r="HI1078" s="39"/>
      <c r="HJ1078">
        <v>51</v>
      </c>
      <c r="HK1078" s="39">
        <v>36798</v>
      </c>
      <c r="HL1078" s="39">
        <v>61960</v>
      </c>
      <c r="HM1078" s="39"/>
      <c r="HN1078" s="39"/>
      <c r="HO1078" s="39"/>
      <c r="HP1078" s="39"/>
      <c r="HS1078" t="s">
        <v>768</v>
      </c>
      <c r="HT1078" t="s">
        <v>1340</v>
      </c>
      <c r="HU1078">
        <v>4</v>
      </c>
      <c r="IA1078">
        <v>6</v>
      </c>
      <c r="IF1078" s="63">
        <v>5.28</v>
      </c>
      <c r="IG1078">
        <v>7.37</v>
      </c>
      <c r="II1078" s="35">
        <f t="shared" si="344"/>
        <v>7.37</v>
      </c>
      <c r="IL1078">
        <v>6</v>
      </c>
      <c r="IM1078" s="18">
        <v>7335</v>
      </c>
      <c r="IN1078" s="39" t="s">
        <v>411</v>
      </c>
      <c r="IO1078" s="62">
        <v>7690</v>
      </c>
      <c r="IP1078" s="18">
        <v>10810</v>
      </c>
      <c r="IR1078" s="18">
        <v>515</v>
      </c>
      <c r="IS1078" s="18">
        <v>0</v>
      </c>
      <c r="IX1078" s="18">
        <v>19015</v>
      </c>
      <c r="IY1078" s="18">
        <v>398</v>
      </c>
      <c r="IZ1078" s="18">
        <v>162</v>
      </c>
      <c r="JB1078" s="18">
        <v>560</v>
      </c>
      <c r="JC1078" s="18">
        <v>118</v>
      </c>
      <c r="JD1078" s="18">
        <v>102</v>
      </c>
      <c r="JR1078" s="18">
        <v>3383</v>
      </c>
      <c r="JU1078" s="18">
        <v>93</v>
      </c>
      <c r="KF1078" s="18">
        <v>2</v>
      </c>
      <c r="KG1078" s="18">
        <v>2</v>
      </c>
      <c r="KH1078" s="18">
        <v>49</v>
      </c>
      <c r="KI1078" s="18">
        <v>59</v>
      </c>
      <c r="KJ1078" s="18">
        <v>36</v>
      </c>
      <c r="KK1078" s="18">
        <v>36</v>
      </c>
      <c r="KL1078" s="18">
        <v>0</v>
      </c>
      <c r="KM1078" s="18">
        <v>0</v>
      </c>
      <c r="ME1078" s="18" t="s">
        <v>766</v>
      </c>
      <c r="MJ1078" s="18" t="s">
        <v>768</v>
      </c>
      <c r="MK1078" s="18" t="s">
        <v>768</v>
      </c>
      <c r="MO1078" s="18">
        <v>0</v>
      </c>
      <c r="MP1078" s="18">
        <v>0</v>
      </c>
      <c r="MQ1078" s="18" t="s">
        <v>768</v>
      </c>
      <c r="MR1078" s="18">
        <v>2</v>
      </c>
      <c r="MS1078" s="18">
        <v>602.67899999999997</v>
      </c>
      <c r="NL1078" s="18" t="s">
        <v>768</v>
      </c>
      <c r="NM1078" s="18" t="s">
        <v>1153</v>
      </c>
      <c r="NO1078" s="18" t="s">
        <v>1149</v>
      </c>
      <c r="NP1078" s="18" t="s">
        <v>1150</v>
      </c>
      <c r="NX1078" s="18">
        <f t="shared" si="362"/>
        <v>1631.1478968792401</v>
      </c>
      <c r="NY1078" t="str">
        <f t="shared" si="345"/>
        <v>Mid-range</v>
      </c>
      <c r="NZ1078" t="str">
        <f t="shared" si="346"/>
        <v>Medium</v>
      </c>
    </row>
    <row r="1079" spans="1:390">
      <c r="A1079" t="s">
        <v>683</v>
      </c>
      <c r="B1079" t="s">
        <v>684</v>
      </c>
      <c r="C1079" t="s">
        <v>685</v>
      </c>
      <c r="D1079" t="s">
        <v>393</v>
      </c>
      <c r="E1079">
        <v>20150</v>
      </c>
      <c r="F1079" t="s">
        <v>1329</v>
      </c>
      <c r="G1079">
        <v>2170.33</v>
      </c>
      <c r="H1079" s="62">
        <v>12000</v>
      </c>
      <c r="J1079" s="63">
        <v>28</v>
      </c>
      <c r="K1079" s="63">
        <v>7</v>
      </c>
      <c r="U1079" s="63">
        <v>42</v>
      </c>
      <c r="V1079" s="63">
        <v>141</v>
      </c>
      <c r="W1079" s="63"/>
      <c r="X1079" s="63"/>
      <c r="Y1079" s="63"/>
      <c r="Z1079" s="63"/>
      <c r="AA1079" s="63"/>
      <c r="AB1079" s="63"/>
      <c r="AC1079" s="93">
        <v>12500</v>
      </c>
      <c r="AD1079" s="76">
        <v>0</v>
      </c>
      <c r="AO1079" s="59">
        <f t="shared" si="367"/>
        <v>12500</v>
      </c>
      <c r="BC1079" s="76">
        <v>3200</v>
      </c>
      <c r="BD1079" s="76"/>
      <c r="BE1079" s="63">
        <v>0</v>
      </c>
      <c r="BF1079" s="63">
        <v>0</v>
      </c>
      <c r="BG1079" s="63">
        <v>0</v>
      </c>
      <c r="BJ1079" s="63">
        <v>0</v>
      </c>
      <c r="BK1079" s="63">
        <v>0</v>
      </c>
      <c r="BL1079" s="63">
        <v>0</v>
      </c>
      <c r="BM1079" s="63">
        <v>0</v>
      </c>
      <c r="BO1079" s="63">
        <f t="shared" si="347"/>
        <v>3200</v>
      </c>
      <c r="BZ1079" s="18">
        <f t="shared" si="348"/>
        <v>0</v>
      </c>
      <c r="CA1079" s="39">
        <v>13881</v>
      </c>
      <c r="CB1079" s="39"/>
      <c r="CC1079">
        <v>0</v>
      </c>
      <c r="CD1079">
        <v>0</v>
      </c>
      <c r="CE1079">
        <v>0</v>
      </c>
      <c r="CG1079">
        <v>0</v>
      </c>
      <c r="CH1079">
        <v>0</v>
      </c>
      <c r="CI1079">
        <v>0</v>
      </c>
      <c r="CJ1079">
        <v>0</v>
      </c>
      <c r="CK1079">
        <v>0</v>
      </c>
      <c r="CM1079">
        <f t="shared" si="363"/>
        <v>13881</v>
      </c>
      <c r="CN1079">
        <v>0</v>
      </c>
      <c r="CO1079">
        <v>0</v>
      </c>
      <c r="CP1079">
        <v>0</v>
      </c>
      <c r="CQ1079">
        <v>0</v>
      </c>
      <c r="CS1079">
        <v>0</v>
      </c>
      <c r="CT1079">
        <v>0</v>
      </c>
      <c r="CU1079">
        <v>0</v>
      </c>
      <c r="CV1079">
        <v>0</v>
      </c>
      <c r="CW1079">
        <v>0</v>
      </c>
      <c r="CX1079" s="39">
        <f t="shared" si="349"/>
        <v>0</v>
      </c>
      <c r="CY1079">
        <v>0</v>
      </c>
      <c r="CZ1079">
        <v>0</v>
      </c>
      <c r="DA1079">
        <v>0</v>
      </c>
      <c r="DB1079">
        <v>0</v>
      </c>
      <c r="DD1079">
        <v>0</v>
      </c>
      <c r="DE1079">
        <v>0</v>
      </c>
      <c r="DF1079">
        <v>0</v>
      </c>
      <c r="DG1079">
        <v>0</v>
      </c>
      <c r="DH1079">
        <v>0</v>
      </c>
      <c r="DI1079">
        <f t="shared" si="364"/>
        <v>0</v>
      </c>
      <c r="DV1079" s="63">
        <f t="shared" si="351"/>
        <v>0</v>
      </c>
      <c r="DW1079" s="63">
        <v>500</v>
      </c>
      <c r="DX1079">
        <v>0</v>
      </c>
      <c r="DZ1079">
        <v>0</v>
      </c>
      <c r="EA1079">
        <v>0</v>
      </c>
      <c r="EC1079">
        <v>0</v>
      </c>
      <c r="ED1079">
        <v>0</v>
      </c>
      <c r="EE1079">
        <v>0</v>
      </c>
      <c r="EF1079">
        <v>0</v>
      </c>
      <c r="EG1079">
        <v>0</v>
      </c>
      <c r="EI1079" s="63">
        <f t="shared" si="352"/>
        <v>500</v>
      </c>
      <c r="EU1079" s="38">
        <v>0.7</v>
      </c>
      <c r="FA1079" s="18">
        <v>0</v>
      </c>
      <c r="FB1079" s="18">
        <v>0</v>
      </c>
      <c r="FC1079" s="18">
        <v>0</v>
      </c>
      <c r="FD1079" s="18">
        <v>0</v>
      </c>
      <c r="FE1079" s="18">
        <v>0</v>
      </c>
      <c r="FF1079" s="18">
        <v>0</v>
      </c>
      <c r="FG1079" s="18">
        <v>0</v>
      </c>
      <c r="FH1079" s="18">
        <v>0</v>
      </c>
      <c r="FI1079" s="18">
        <v>0</v>
      </c>
      <c r="FJ1079" s="18">
        <f t="shared" si="355"/>
        <v>0</v>
      </c>
      <c r="FK1079" s="18">
        <v>0</v>
      </c>
      <c r="FL1079" s="18">
        <v>0</v>
      </c>
      <c r="FM1079" s="18">
        <v>0</v>
      </c>
      <c r="FN1079" s="18">
        <v>0</v>
      </c>
      <c r="FO1079" s="18">
        <v>0</v>
      </c>
      <c r="FP1079" s="18">
        <v>0</v>
      </c>
      <c r="FQ1079" s="18">
        <v>0</v>
      </c>
      <c r="FR1079" s="18">
        <v>0</v>
      </c>
      <c r="FS1079" s="18">
        <v>0</v>
      </c>
      <c r="FT1079">
        <f t="shared" si="356"/>
        <v>0</v>
      </c>
      <c r="FU1079">
        <v>0</v>
      </c>
      <c r="FV1079">
        <v>0</v>
      </c>
      <c r="FW1079">
        <v>0</v>
      </c>
      <c r="FX1079">
        <v>0</v>
      </c>
      <c r="FY1079">
        <v>0</v>
      </c>
      <c r="FZ1079">
        <v>0</v>
      </c>
      <c r="GA1079">
        <v>0</v>
      </c>
      <c r="GB1079">
        <v>0</v>
      </c>
      <c r="GD1079">
        <f t="shared" si="365"/>
        <v>0</v>
      </c>
      <c r="GE1079">
        <v>0</v>
      </c>
      <c r="GF1079">
        <v>0</v>
      </c>
      <c r="GG1079">
        <v>0</v>
      </c>
      <c r="GH1079">
        <v>0</v>
      </c>
      <c r="GK1079">
        <v>0</v>
      </c>
      <c r="GL1079">
        <v>0</v>
      </c>
      <c r="GM1079">
        <v>0</v>
      </c>
      <c r="GN1079">
        <v>0</v>
      </c>
      <c r="GO1079" s="39">
        <f t="shared" si="358"/>
        <v>0</v>
      </c>
      <c r="GP1079" s="39">
        <f t="shared" si="359"/>
        <v>15700</v>
      </c>
      <c r="GQ1079" s="39">
        <f t="shared" si="360"/>
        <v>0</v>
      </c>
      <c r="GR1079" s="39">
        <f t="shared" si="361"/>
        <v>15700</v>
      </c>
      <c r="GS1079" t="s">
        <v>395</v>
      </c>
      <c r="GV1079" t="s">
        <v>768</v>
      </c>
      <c r="HB1079" t="s">
        <v>1346</v>
      </c>
      <c r="HC1079">
        <v>418</v>
      </c>
      <c r="HD1079">
        <v>40</v>
      </c>
      <c r="HE1079">
        <v>0</v>
      </c>
      <c r="HF1079">
        <v>29</v>
      </c>
      <c r="HG1079">
        <v>0</v>
      </c>
      <c r="HJ1079">
        <v>15</v>
      </c>
      <c r="HK1079">
        <v>0</v>
      </c>
      <c r="HL1079">
        <v>43418</v>
      </c>
      <c r="HS1079" t="s">
        <v>766</v>
      </c>
      <c r="HU1079">
        <v>1</v>
      </c>
      <c r="IA1079">
        <v>1</v>
      </c>
      <c r="IF1079" s="63">
        <v>0.2</v>
      </c>
      <c r="IG1079">
        <v>1</v>
      </c>
      <c r="II1079" s="35">
        <f t="shared" si="344"/>
        <v>1</v>
      </c>
      <c r="IJ1079">
        <v>0</v>
      </c>
      <c r="IL1079">
        <v>1</v>
      </c>
      <c r="IM1079" s="18">
        <v>10</v>
      </c>
      <c r="IN1079" t="s">
        <v>400</v>
      </c>
      <c r="IO1079" s="62">
        <v>6671</v>
      </c>
      <c r="IP1079" s="18">
        <v>2684</v>
      </c>
      <c r="IQ1079" s="18">
        <v>0</v>
      </c>
      <c r="IR1079" s="18">
        <v>0</v>
      </c>
      <c r="IS1079" s="18">
        <v>0</v>
      </c>
      <c r="IX1079" s="18">
        <v>9355</v>
      </c>
      <c r="IY1079" s="18">
        <v>40</v>
      </c>
      <c r="IZ1079" s="18">
        <v>0</v>
      </c>
      <c r="JB1079" s="18">
        <v>0</v>
      </c>
      <c r="JC1079" s="18">
        <v>0</v>
      </c>
      <c r="JD1079" s="18">
        <v>0</v>
      </c>
      <c r="JR1079" s="18">
        <v>1</v>
      </c>
      <c r="JU1079" s="18">
        <v>10</v>
      </c>
      <c r="KF1079" s="18">
        <v>0</v>
      </c>
      <c r="KG1079" s="18">
        <v>0</v>
      </c>
      <c r="KH1079" s="18">
        <v>0</v>
      </c>
      <c r="KI1079" s="18">
        <v>52</v>
      </c>
      <c r="KJ1079" s="18">
        <v>40</v>
      </c>
      <c r="KK1079" s="18">
        <v>40</v>
      </c>
      <c r="KL1079" s="18">
        <v>0</v>
      </c>
      <c r="KM1079" s="18">
        <v>0</v>
      </c>
      <c r="ME1079" s="18" t="s">
        <v>768</v>
      </c>
      <c r="MJ1079" s="18" t="s">
        <v>766</v>
      </c>
      <c r="MK1079" s="18" t="s">
        <v>766</v>
      </c>
      <c r="MO1079" s="18">
        <v>0</v>
      </c>
      <c r="MP1079" s="18">
        <v>0</v>
      </c>
      <c r="MQ1079" s="18" t="s">
        <v>766</v>
      </c>
      <c r="MS1079" s="18">
        <v>73168</v>
      </c>
      <c r="NL1079" s="18" t="s">
        <v>766</v>
      </c>
      <c r="NX1079" s="18">
        <f t="shared" si="362"/>
        <v>2170.33</v>
      </c>
      <c r="NY1079" t="str">
        <f t="shared" si="345"/>
        <v>Smaller</v>
      </c>
      <c r="NZ1079" t="str">
        <f t="shared" si="346"/>
        <v>Small</v>
      </c>
    </row>
    <row r="1080" spans="1:390">
      <c r="A1080" t="s">
        <v>631</v>
      </c>
      <c r="B1080" t="s">
        <v>632</v>
      </c>
      <c r="C1080" t="s">
        <v>633</v>
      </c>
      <c r="D1080" t="s">
        <v>404</v>
      </c>
      <c r="E1080">
        <v>20150</v>
      </c>
      <c r="F1080" t="s">
        <v>1329</v>
      </c>
      <c r="G1080">
        <v>15204.37</v>
      </c>
      <c r="H1080" s="62">
        <v>95756</v>
      </c>
      <c r="J1080" s="63">
        <v>349</v>
      </c>
      <c r="K1080" s="63">
        <v>18</v>
      </c>
      <c r="R1080" s="63">
        <v>40</v>
      </c>
      <c r="U1080" s="63">
        <v>126</v>
      </c>
      <c r="V1080" s="63">
        <v>753</v>
      </c>
      <c r="W1080" s="63"/>
      <c r="X1080" s="63"/>
      <c r="Y1080" s="63"/>
      <c r="Z1080" s="63"/>
      <c r="AA1080" s="63"/>
      <c r="AB1080" s="63"/>
      <c r="AC1080" s="93">
        <v>13153</v>
      </c>
      <c r="AL1080" s="93">
        <v>56460</v>
      </c>
      <c r="AO1080" s="59">
        <f t="shared" si="367"/>
        <v>69613</v>
      </c>
      <c r="BC1080" s="63">
        <v>29675</v>
      </c>
      <c r="BO1080" s="63">
        <f t="shared" si="347"/>
        <v>29675</v>
      </c>
      <c r="BZ1080" s="18">
        <f t="shared" si="348"/>
        <v>0</v>
      </c>
      <c r="CA1080">
        <v>54633</v>
      </c>
      <c r="CH1080">
        <v>35377</v>
      </c>
      <c r="CJ1080">
        <v>6952</v>
      </c>
      <c r="CM1080">
        <f t="shared" si="363"/>
        <v>96962</v>
      </c>
      <c r="CX1080" s="39">
        <f t="shared" si="349"/>
        <v>0</v>
      </c>
      <c r="DI1080">
        <f t="shared" si="364"/>
        <v>0</v>
      </c>
      <c r="DV1080" s="63">
        <f t="shared" si="351"/>
        <v>0</v>
      </c>
      <c r="DW1080" s="63">
        <v>2662</v>
      </c>
      <c r="EI1080" s="63">
        <f t="shared" si="352"/>
        <v>2662</v>
      </c>
      <c r="EU1080" s="38">
        <v>0.75</v>
      </c>
      <c r="FF1080" s="18">
        <v>6750</v>
      </c>
      <c r="FJ1080" s="18">
        <f t="shared" si="355"/>
        <v>6750</v>
      </c>
      <c r="FT1080">
        <f t="shared" si="356"/>
        <v>0</v>
      </c>
      <c r="GD1080">
        <f t="shared" si="365"/>
        <v>0</v>
      </c>
      <c r="GO1080" s="39">
        <f t="shared" si="358"/>
        <v>0</v>
      </c>
      <c r="GP1080" s="39">
        <f t="shared" si="359"/>
        <v>99288</v>
      </c>
      <c r="GQ1080" s="39">
        <f t="shared" si="360"/>
        <v>0</v>
      </c>
      <c r="GR1080" s="39">
        <f t="shared" si="361"/>
        <v>99288</v>
      </c>
      <c r="GS1080" t="s">
        <v>420</v>
      </c>
      <c r="GV1080" t="s">
        <v>766</v>
      </c>
      <c r="GX1080" t="s">
        <v>938</v>
      </c>
      <c r="GY1080" t="s">
        <v>405</v>
      </c>
      <c r="HC1080">
        <v>2627</v>
      </c>
      <c r="HD1080">
        <v>11275</v>
      </c>
      <c r="HE1080">
        <v>77810</v>
      </c>
      <c r="HF1080">
        <v>194</v>
      </c>
      <c r="HG1080">
        <v>5</v>
      </c>
      <c r="HJ1080">
        <v>4586</v>
      </c>
      <c r="HK1080">
        <v>17</v>
      </c>
      <c r="HL1080">
        <v>113894</v>
      </c>
      <c r="HS1080" t="s">
        <v>766</v>
      </c>
      <c r="HU1080">
        <v>6</v>
      </c>
      <c r="IA1080">
        <v>7</v>
      </c>
      <c r="IF1080" s="63">
        <v>7.11</v>
      </c>
      <c r="IG1080">
        <v>6.35</v>
      </c>
      <c r="II1080" s="35">
        <f t="shared" si="344"/>
        <v>6.35</v>
      </c>
      <c r="IL1080">
        <v>6.75</v>
      </c>
      <c r="IM1080" s="18">
        <v>5309</v>
      </c>
      <c r="IN1080" t="s">
        <v>411</v>
      </c>
      <c r="IO1080" s="62">
        <v>7922</v>
      </c>
      <c r="IP1080" s="18">
        <v>28991</v>
      </c>
      <c r="IQ1080" s="18">
        <v>4411</v>
      </c>
      <c r="IR1080" s="18">
        <v>441</v>
      </c>
      <c r="JB1080" s="18">
        <v>24</v>
      </c>
      <c r="JD1080" s="18">
        <v>314</v>
      </c>
      <c r="JR1080" s="18">
        <v>3125</v>
      </c>
      <c r="JU1080" s="18">
        <v>125</v>
      </c>
      <c r="KF1080" s="18">
        <v>1</v>
      </c>
      <c r="KG1080" s="18">
        <v>6</v>
      </c>
      <c r="KH1080" s="18">
        <v>161</v>
      </c>
      <c r="KI1080" s="18">
        <v>54.5</v>
      </c>
      <c r="KJ1080" s="18">
        <v>32</v>
      </c>
      <c r="KK1080" s="18">
        <v>32</v>
      </c>
      <c r="KL1080" s="18">
        <v>12</v>
      </c>
      <c r="KM1080" s="18">
        <v>12</v>
      </c>
      <c r="ME1080" s="18" t="s">
        <v>766</v>
      </c>
      <c r="MJ1080" s="18" t="s">
        <v>768</v>
      </c>
      <c r="MK1080" s="18" t="s">
        <v>766</v>
      </c>
      <c r="MO1080" s="18">
        <v>12</v>
      </c>
      <c r="MP1080" s="18">
        <v>12</v>
      </c>
      <c r="MQ1080" s="18" t="s">
        <v>766</v>
      </c>
      <c r="MS1080" s="18">
        <v>526543</v>
      </c>
      <c r="NL1080" s="18" t="s">
        <v>768</v>
      </c>
      <c r="NP1080" s="18" t="s">
        <v>1150</v>
      </c>
      <c r="NR1080" s="18" t="s">
        <v>1168</v>
      </c>
      <c r="NW1080" s="18" t="s">
        <v>1173</v>
      </c>
      <c r="NX1080" s="18">
        <f t="shared" si="362"/>
        <v>2394.388976377953</v>
      </c>
      <c r="NY1080" t="str">
        <f t="shared" si="345"/>
        <v>Larger</v>
      </c>
      <c r="NZ1080" t="str">
        <f t="shared" si="346"/>
        <v>Medium</v>
      </c>
    </row>
    <row r="1081" spans="1:390">
      <c r="A1081" t="s">
        <v>495</v>
      </c>
      <c r="B1081" t="s">
        <v>681</v>
      </c>
      <c r="C1081" t="s">
        <v>682</v>
      </c>
      <c r="D1081" t="s">
        <v>404</v>
      </c>
      <c r="E1081">
        <v>20150</v>
      </c>
      <c r="F1081" t="s">
        <v>1329</v>
      </c>
      <c r="G1081">
        <v>10882.54</v>
      </c>
      <c r="H1081" s="62">
        <v>97475</v>
      </c>
      <c r="J1081" s="63">
        <v>44</v>
      </c>
      <c r="K1081" s="63">
        <v>17</v>
      </c>
      <c r="R1081" s="63">
        <v>0</v>
      </c>
      <c r="U1081" s="63">
        <v>100</v>
      </c>
      <c r="V1081" s="63">
        <v>510</v>
      </c>
      <c r="W1081" s="63"/>
      <c r="X1081" s="63"/>
      <c r="Y1081" s="63"/>
      <c r="Z1081" s="63"/>
      <c r="AA1081" s="63"/>
      <c r="AB1081" s="63"/>
      <c r="AC1081" s="93">
        <v>14008</v>
      </c>
      <c r="AO1081" s="59">
        <f t="shared" si="367"/>
        <v>14008</v>
      </c>
      <c r="BC1081" s="78">
        <v>15441.3</v>
      </c>
      <c r="BD1081" s="78"/>
      <c r="BO1081" s="63">
        <f t="shared" si="347"/>
        <v>15441.3</v>
      </c>
      <c r="BZ1081" s="18">
        <f t="shared" si="348"/>
        <v>0</v>
      </c>
      <c r="CA1081" s="39">
        <v>12000</v>
      </c>
      <c r="CB1081" s="39"/>
      <c r="CM1081">
        <f t="shared" si="363"/>
        <v>12000</v>
      </c>
      <c r="CN1081">
        <v>0</v>
      </c>
      <c r="CX1081" s="39">
        <f t="shared" si="349"/>
        <v>0</v>
      </c>
      <c r="CY1081">
        <v>0</v>
      </c>
      <c r="DI1081">
        <f t="shared" si="364"/>
        <v>0</v>
      </c>
      <c r="DV1081" s="63">
        <f t="shared" si="351"/>
        <v>0</v>
      </c>
      <c r="DW1081" s="63">
        <v>0</v>
      </c>
      <c r="EI1081" s="63">
        <f t="shared" si="352"/>
        <v>0</v>
      </c>
      <c r="EU1081" s="38">
        <v>0.94</v>
      </c>
      <c r="FA1081" s="18">
        <v>0</v>
      </c>
      <c r="FJ1081" s="18">
        <f t="shared" si="355"/>
        <v>0</v>
      </c>
      <c r="FK1081" s="18">
        <v>0</v>
      </c>
      <c r="FT1081">
        <f t="shared" si="356"/>
        <v>0</v>
      </c>
      <c r="FU1081" s="42">
        <v>10475</v>
      </c>
      <c r="GD1081">
        <f t="shared" si="365"/>
        <v>10475</v>
      </c>
      <c r="GE1081" s="42">
        <v>10475</v>
      </c>
      <c r="GO1081" s="39">
        <f t="shared" si="358"/>
        <v>10475</v>
      </c>
      <c r="GP1081" s="39">
        <f t="shared" si="359"/>
        <v>29449.3</v>
      </c>
      <c r="GQ1081" s="39">
        <f t="shared" si="360"/>
        <v>10475</v>
      </c>
      <c r="GR1081" s="39">
        <f t="shared" si="361"/>
        <v>50399.3</v>
      </c>
      <c r="GS1081" t="s">
        <v>395</v>
      </c>
      <c r="GV1081" t="s">
        <v>766</v>
      </c>
      <c r="GX1081" t="s">
        <v>938</v>
      </c>
      <c r="HC1081">
        <v>710</v>
      </c>
      <c r="HD1081">
        <v>0</v>
      </c>
      <c r="HE1081">
        <v>5341</v>
      </c>
      <c r="HF1081">
        <v>93</v>
      </c>
      <c r="HG1081">
        <v>0</v>
      </c>
      <c r="HJ1081">
        <v>0</v>
      </c>
      <c r="HK1081">
        <v>6802</v>
      </c>
      <c r="HL1081">
        <v>69963</v>
      </c>
      <c r="HS1081" t="s">
        <v>766</v>
      </c>
      <c r="HU1081">
        <v>3</v>
      </c>
      <c r="IA1081">
        <v>3</v>
      </c>
      <c r="IF1081" s="63">
        <v>1.66</v>
      </c>
      <c r="IG1081">
        <v>1.05</v>
      </c>
      <c r="II1081" s="35">
        <f t="shared" si="344"/>
        <v>1.05</v>
      </c>
      <c r="IJ1081">
        <v>0</v>
      </c>
      <c r="IL1081">
        <v>3</v>
      </c>
      <c r="IM1081" s="18">
        <v>12714</v>
      </c>
      <c r="IN1081" t="s">
        <v>400</v>
      </c>
      <c r="IO1081" s="62">
        <v>6029</v>
      </c>
      <c r="IP1081" s="18">
        <v>10411</v>
      </c>
      <c r="IQ1081" s="18">
        <v>0</v>
      </c>
      <c r="IR1081" s="18">
        <v>0</v>
      </c>
      <c r="IS1081" s="18">
        <v>2124</v>
      </c>
      <c r="IX1081" s="18">
        <v>18564</v>
      </c>
      <c r="IY1081" s="18">
        <v>0</v>
      </c>
      <c r="IZ1081" s="18">
        <v>74</v>
      </c>
      <c r="JB1081" s="18">
        <v>69</v>
      </c>
      <c r="JC1081" s="18">
        <v>47</v>
      </c>
      <c r="JD1081" s="18">
        <v>41</v>
      </c>
      <c r="JR1081" s="18">
        <v>4990</v>
      </c>
      <c r="JU1081" s="18">
        <v>262</v>
      </c>
      <c r="KF1081" s="18">
        <v>1</v>
      </c>
      <c r="KG1081" s="18">
        <v>1</v>
      </c>
      <c r="KH1081" s="18">
        <v>91</v>
      </c>
      <c r="KI1081" s="18">
        <v>50</v>
      </c>
      <c r="KJ1081" s="18">
        <v>46</v>
      </c>
      <c r="KK1081" s="18">
        <v>48</v>
      </c>
      <c r="KL1081" s="18" t="s">
        <v>1347</v>
      </c>
      <c r="KM1081" s="18">
        <v>0</v>
      </c>
      <c r="ME1081" s="18" t="s">
        <v>766</v>
      </c>
      <c r="MJ1081" s="18" t="s">
        <v>768</v>
      </c>
      <c r="MK1081" s="18" t="s">
        <v>768</v>
      </c>
      <c r="MO1081" s="18" t="s">
        <v>1347</v>
      </c>
      <c r="MP1081" s="18">
        <v>0</v>
      </c>
      <c r="MQ1081" s="18" t="s">
        <v>766</v>
      </c>
      <c r="MR1081" s="18">
        <v>52</v>
      </c>
      <c r="NL1081" s="18" t="s">
        <v>766</v>
      </c>
      <c r="NX1081" s="18">
        <f t="shared" si="362"/>
        <v>10364.32380952381</v>
      </c>
      <c r="NY1081" t="str">
        <f t="shared" si="345"/>
        <v>Mid-range</v>
      </c>
      <c r="NZ1081" t="str">
        <f t="shared" si="346"/>
        <v>Medium</v>
      </c>
    </row>
    <row r="1082" spans="1:390">
      <c r="A1082" t="s">
        <v>663</v>
      </c>
      <c r="B1082" t="s">
        <v>664</v>
      </c>
      <c r="C1082" t="s">
        <v>665</v>
      </c>
      <c r="D1082" t="s">
        <v>393</v>
      </c>
      <c r="E1082">
        <v>20150</v>
      </c>
      <c r="F1082" t="s">
        <v>1329</v>
      </c>
      <c r="G1082">
        <v>7659.07</v>
      </c>
      <c r="H1082" s="62">
        <v>22955</v>
      </c>
      <c r="J1082" s="63">
        <v>53</v>
      </c>
      <c r="K1082" s="63">
        <v>15</v>
      </c>
      <c r="R1082" s="63">
        <v>30</v>
      </c>
      <c r="U1082" s="63">
        <v>79</v>
      </c>
      <c r="V1082" s="63">
        <v>462</v>
      </c>
      <c r="W1082" s="63"/>
      <c r="X1082" s="63"/>
      <c r="Y1082" s="63"/>
      <c r="Z1082" s="63"/>
      <c r="AA1082" s="63"/>
      <c r="AB1082" s="63"/>
      <c r="AC1082" s="93">
        <v>14378</v>
      </c>
      <c r="AD1082" s="76">
        <v>0</v>
      </c>
      <c r="AM1082" s="93">
        <v>10000</v>
      </c>
      <c r="AO1082" s="59">
        <f t="shared" si="367"/>
        <v>24378</v>
      </c>
      <c r="BC1082" s="63">
        <v>10714</v>
      </c>
      <c r="BE1082" s="63">
        <v>0</v>
      </c>
      <c r="BF1082" s="63">
        <v>0</v>
      </c>
      <c r="BG1082" s="63">
        <v>0</v>
      </c>
      <c r="BJ1082" s="63">
        <v>0</v>
      </c>
      <c r="BK1082" s="63">
        <v>0</v>
      </c>
      <c r="BL1082" s="63">
        <v>0</v>
      </c>
      <c r="BM1082" s="63">
        <v>0</v>
      </c>
      <c r="BO1082" s="63">
        <f t="shared" si="347"/>
        <v>10714</v>
      </c>
      <c r="BZ1082" s="18">
        <f t="shared" si="348"/>
        <v>0</v>
      </c>
      <c r="CA1082">
        <v>28548</v>
      </c>
      <c r="CC1082">
        <v>0</v>
      </c>
      <c r="CD1082">
        <v>6186</v>
      </c>
      <c r="CE1082">
        <v>47853</v>
      </c>
      <c r="CG1082">
        <v>0</v>
      </c>
      <c r="CH1082">
        <v>0</v>
      </c>
      <c r="CI1082">
        <v>0</v>
      </c>
      <c r="CJ1082">
        <v>20000</v>
      </c>
      <c r="CK1082">
        <v>18667</v>
      </c>
      <c r="CM1082">
        <f t="shared" si="363"/>
        <v>121254</v>
      </c>
      <c r="CN1082">
        <v>0</v>
      </c>
      <c r="CO1082">
        <v>0</v>
      </c>
      <c r="CP1082">
        <v>0</v>
      </c>
      <c r="CQ1082">
        <v>0</v>
      </c>
      <c r="CS1082">
        <v>0</v>
      </c>
      <c r="CT1082">
        <v>0</v>
      </c>
      <c r="CU1082">
        <v>0</v>
      </c>
      <c r="CV1082">
        <v>0</v>
      </c>
      <c r="CW1082">
        <v>0</v>
      </c>
      <c r="CX1082" s="39">
        <f t="shared" si="349"/>
        <v>0</v>
      </c>
      <c r="CY1082">
        <v>0</v>
      </c>
      <c r="CZ1082">
        <v>0</v>
      </c>
      <c r="DA1082">
        <v>0</v>
      </c>
      <c r="DB1082">
        <v>0</v>
      </c>
      <c r="DD1082">
        <v>0</v>
      </c>
      <c r="DE1082">
        <v>0</v>
      </c>
      <c r="DF1082">
        <v>0</v>
      </c>
      <c r="DG1082">
        <v>0</v>
      </c>
      <c r="DH1082">
        <v>0</v>
      </c>
      <c r="DI1082">
        <f t="shared" si="364"/>
        <v>0</v>
      </c>
      <c r="DV1082" s="63">
        <f t="shared" si="351"/>
        <v>0</v>
      </c>
      <c r="DW1082" s="63">
        <v>2486</v>
      </c>
      <c r="DX1082">
        <v>0</v>
      </c>
      <c r="DZ1082">
        <v>0</v>
      </c>
      <c r="EA1082">
        <v>0</v>
      </c>
      <c r="EC1082">
        <v>0</v>
      </c>
      <c r="ED1082">
        <v>0</v>
      </c>
      <c r="EE1082">
        <v>0</v>
      </c>
      <c r="EF1082">
        <v>0</v>
      </c>
      <c r="EG1082">
        <v>0</v>
      </c>
      <c r="EI1082" s="63">
        <f t="shared" si="352"/>
        <v>2486</v>
      </c>
      <c r="EU1082" s="38">
        <v>0.81</v>
      </c>
      <c r="FA1082" s="18">
        <v>1670</v>
      </c>
      <c r="FB1082" s="18">
        <v>0</v>
      </c>
      <c r="FC1082" s="18">
        <v>0</v>
      </c>
      <c r="FD1082" s="18">
        <v>0</v>
      </c>
      <c r="FE1082" s="18">
        <v>0</v>
      </c>
      <c r="FF1082" s="18">
        <v>0</v>
      </c>
      <c r="FG1082" s="18">
        <v>0</v>
      </c>
      <c r="FH1082" s="18">
        <v>0</v>
      </c>
      <c r="FI1082" s="18">
        <v>4000</v>
      </c>
      <c r="FJ1082" s="18">
        <f t="shared" si="355"/>
        <v>5670</v>
      </c>
      <c r="FK1082" s="18">
        <v>0</v>
      </c>
      <c r="FL1082" s="18">
        <v>0</v>
      </c>
      <c r="FM1082" s="18">
        <v>0</v>
      </c>
      <c r="FN1082" s="18">
        <v>0</v>
      </c>
      <c r="FO1082" s="18">
        <v>0</v>
      </c>
      <c r="FP1082" s="18">
        <v>0</v>
      </c>
      <c r="FQ1082" s="18">
        <v>0</v>
      </c>
      <c r="FR1082" s="18">
        <v>0</v>
      </c>
      <c r="FS1082" s="18">
        <v>0</v>
      </c>
      <c r="FT1082">
        <f t="shared" si="356"/>
        <v>0</v>
      </c>
      <c r="FU1082">
        <v>0</v>
      </c>
      <c r="FV1082">
        <v>0</v>
      </c>
      <c r="FW1082">
        <v>0</v>
      </c>
      <c r="FX1082">
        <v>0</v>
      </c>
      <c r="FY1082">
        <v>0</v>
      </c>
      <c r="FZ1082">
        <v>0</v>
      </c>
      <c r="GA1082">
        <v>0</v>
      </c>
      <c r="GB1082">
        <v>0</v>
      </c>
      <c r="GD1082">
        <f t="shared" si="365"/>
        <v>0</v>
      </c>
      <c r="GE1082">
        <v>0</v>
      </c>
      <c r="GF1082">
        <v>0</v>
      </c>
      <c r="GG1082">
        <v>0</v>
      </c>
      <c r="GH1082">
        <v>0</v>
      </c>
      <c r="GK1082">
        <v>0</v>
      </c>
      <c r="GL1082">
        <v>0</v>
      </c>
      <c r="GM1082">
        <v>0</v>
      </c>
      <c r="GN1082">
        <v>0</v>
      </c>
      <c r="GO1082" s="39">
        <f t="shared" si="358"/>
        <v>0</v>
      </c>
      <c r="GP1082" s="39">
        <f t="shared" si="359"/>
        <v>35092</v>
      </c>
      <c r="GQ1082" s="39">
        <f t="shared" si="360"/>
        <v>0</v>
      </c>
      <c r="GR1082" s="39">
        <f t="shared" si="361"/>
        <v>35092</v>
      </c>
      <c r="GS1082" t="s">
        <v>420</v>
      </c>
      <c r="GV1082" t="s">
        <v>768</v>
      </c>
      <c r="GW1082" t="s">
        <v>410</v>
      </c>
      <c r="HC1082">
        <v>297</v>
      </c>
      <c r="HD1082">
        <v>1114</v>
      </c>
      <c r="HE1082">
        <v>12929</v>
      </c>
      <c r="HF1082">
        <v>77</v>
      </c>
      <c r="HG1082">
        <v>0</v>
      </c>
      <c r="HJ1082">
        <v>50</v>
      </c>
      <c r="HK1082">
        <v>14</v>
      </c>
      <c r="HL1082">
        <v>63587</v>
      </c>
      <c r="HS1082" t="s">
        <v>766</v>
      </c>
      <c r="HU1082">
        <v>3</v>
      </c>
      <c r="IA1082">
        <v>9</v>
      </c>
      <c r="IF1082" s="63">
        <v>2.1</v>
      </c>
      <c r="IG1082">
        <v>7.07</v>
      </c>
      <c r="II1082" s="35">
        <f t="shared" si="344"/>
        <v>7.07</v>
      </c>
      <c r="IJ1082">
        <v>0</v>
      </c>
      <c r="IL1082">
        <v>7.25</v>
      </c>
      <c r="IM1082" s="18">
        <v>9311</v>
      </c>
      <c r="IN1082" t="s">
        <v>411</v>
      </c>
      <c r="IO1082" s="62">
        <v>8013</v>
      </c>
      <c r="IP1082" s="18">
        <v>20315</v>
      </c>
      <c r="IQ1082" s="18">
        <v>2300</v>
      </c>
      <c r="IR1082" s="18">
        <v>184</v>
      </c>
      <c r="IS1082" s="18">
        <v>7</v>
      </c>
      <c r="IX1082" s="18">
        <v>30812</v>
      </c>
      <c r="IY1082" s="18">
        <v>21</v>
      </c>
      <c r="IZ1082" s="18">
        <v>65</v>
      </c>
      <c r="JB1082" s="18">
        <v>86</v>
      </c>
      <c r="JC1082" s="18">
        <v>290</v>
      </c>
      <c r="JD1082" s="18">
        <v>60</v>
      </c>
      <c r="JR1082" s="18">
        <v>1596</v>
      </c>
      <c r="JU1082" s="18">
        <v>67</v>
      </c>
      <c r="KF1082" s="18">
        <v>15</v>
      </c>
      <c r="KG1082" s="18">
        <v>22</v>
      </c>
      <c r="KH1082" s="18">
        <v>168</v>
      </c>
      <c r="KI1082" s="18">
        <v>60</v>
      </c>
      <c r="KJ1082" s="18">
        <v>44</v>
      </c>
      <c r="KK1082" s="18">
        <v>44</v>
      </c>
      <c r="KL1082" s="18" t="s">
        <v>1348</v>
      </c>
      <c r="KM1082" s="18">
        <v>4</v>
      </c>
      <c r="ME1082" s="18" t="s">
        <v>766</v>
      </c>
      <c r="MJ1082" s="18" t="s">
        <v>768</v>
      </c>
      <c r="MK1082" s="18" t="s">
        <v>768</v>
      </c>
      <c r="MO1082" s="18">
        <v>48</v>
      </c>
      <c r="MP1082" s="18">
        <v>4</v>
      </c>
      <c r="MQ1082" s="18" t="s">
        <v>766</v>
      </c>
      <c r="MS1082" s="18">
        <v>300070</v>
      </c>
      <c r="NL1082" s="18" t="s">
        <v>768</v>
      </c>
      <c r="NM1082" s="18" t="s">
        <v>1153</v>
      </c>
      <c r="NN1082" s="18" t="s">
        <v>1155</v>
      </c>
      <c r="NO1082" s="18" t="s">
        <v>1149</v>
      </c>
      <c r="NP1082" s="18" t="s">
        <v>1150</v>
      </c>
      <c r="NR1082" s="18" t="s">
        <v>1168</v>
      </c>
      <c r="NT1082" s="18" t="s">
        <v>942</v>
      </c>
      <c r="NU1082" s="18" t="s">
        <v>1349</v>
      </c>
      <c r="NX1082" s="18">
        <f t="shared" si="362"/>
        <v>1083.3196605374822</v>
      </c>
      <c r="NY1082" t="str">
        <f t="shared" si="345"/>
        <v>Mid-range</v>
      </c>
      <c r="NZ1082" t="str">
        <f t="shared" si="346"/>
        <v>Small</v>
      </c>
    </row>
    <row r="1083" spans="1:390">
      <c r="A1083" t="s">
        <v>686</v>
      </c>
      <c r="B1083" t="s">
        <v>687</v>
      </c>
      <c r="C1083" t="s">
        <v>688</v>
      </c>
      <c r="D1083" t="s">
        <v>393</v>
      </c>
      <c r="E1083">
        <v>20150</v>
      </c>
      <c r="F1083" t="s">
        <v>1329</v>
      </c>
      <c r="G1083">
        <v>3639.57</v>
      </c>
      <c r="H1083" s="62">
        <v>16698</v>
      </c>
      <c r="I1083" s="76"/>
      <c r="J1083" s="63">
        <v>54</v>
      </c>
      <c r="K1083" s="63">
        <v>5</v>
      </c>
      <c r="R1083" s="63">
        <v>27</v>
      </c>
      <c r="U1083" s="63">
        <v>28</v>
      </c>
      <c r="V1083" s="63">
        <v>210</v>
      </c>
      <c r="W1083" s="63"/>
      <c r="X1083" s="63"/>
      <c r="Y1083" s="63"/>
      <c r="Z1083" s="63"/>
      <c r="AA1083" s="63"/>
      <c r="AB1083" s="63"/>
      <c r="AC1083" s="93">
        <v>14924.11</v>
      </c>
      <c r="AM1083" s="93">
        <v>12000</v>
      </c>
      <c r="AO1083" s="59">
        <f t="shared" si="367"/>
        <v>26924.11</v>
      </c>
      <c r="BC1083" s="63">
        <v>5198.2299999999996</v>
      </c>
      <c r="BO1083" s="63">
        <f t="shared" si="347"/>
        <v>5198.2299999999996</v>
      </c>
      <c r="BZ1083" s="18">
        <f t="shared" si="348"/>
        <v>0</v>
      </c>
      <c r="CA1083">
        <v>36136.47</v>
      </c>
      <c r="CM1083">
        <f t="shared" si="363"/>
        <v>36136.47</v>
      </c>
      <c r="CX1083" s="39">
        <f t="shared" si="349"/>
        <v>0</v>
      </c>
      <c r="CY1083">
        <v>0</v>
      </c>
      <c r="DI1083">
        <f t="shared" si="364"/>
        <v>0</v>
      </c>
      <c r="DV1083" s="63">
        <f t="shared" si="351"/>
        <v>0</v>
      </c>
      <c r="EI1083" s="63">
        <f t="shared" si="352"/>
        <v>0</v>
      </c>
      <c r="EU1083" s="38">
        <v>0.75</v>
      </c>
      <c r="FA1083" s="18">
        <v>0</v>
      </c>
      <c r="FJ1083" s="18">
        <f t="shared" si="355"/>
        <v>0</v>
      </c>
      <c r="FK1083" s="18">
        <v>0</v>
      </c>
      <c r="FT1083">
        <f t="shared" si="356"/>
        <v>0</v>
      </c>
      <c r="GD1083">
        <f t="shared" si="365"/>
        <v>0</v>
      </c>
      <c r="GO1083" s="39">
        <f t="shared" si="358"/>
        <v>0</v>
      </c>
      <c r="GP1083" s="39">
        <f t="shared" si="359"/>
        <v>32122.34</v>
      </c>
      <c r="GQ1083" s="39">
        <f t="shared" si="360"/>
        <v>0</v>
      </c>
      <c r="GR1083" s="39">
        <f t="shared" si="361"/>
        <v>32122.34</v>
      </c>
      <c r="GS1083" t="s">
        <v>395</v>
      </c>
      <c r="GV1083" t="s">
        <v>766</v>
      </c>
      <c r="GX1083" t="s">
        <v>938</v>
      </c>
      <c r="GY1083" t="s">
        <v>405</v>
      </c>
      <c r="HC1083">
        <v>1066</v>
      </c>
      <c r="HD1083">
        <v>254</v>
      </c>
      <c r="HE1083">
        <v>234</v>
      </c>
      <c r="HF1083">
        <v>93</v>
      </c>
      <c r="HJ1083">
        <v>250</v>
      </c>
      <c r="HK1083">
        <v>0</v>
      </c>
      <c r="HL1083">
        <v>80492</v>
      </c>
      <c r="HS1083" t="s">
        <v>768</v>
      </c>
      <c r="HT1083" t="s">
        <v>1350</v>
      </c>
      <c r="HU1083">
        <v>3</v>
      </c>
      <c r="IA1083">
        <v>5</v>
      </c>
      <c r="IF1083" s="63">
        <v>2.7</v>
      </c>
      <c r="IG1083">
        <v>4</v>
      </c>
      <c r="II1083" s="35">
        <f t="shared" si="344"/>
        <v>4</v>
      </c>
      <c r="IJ1083">
        <v>0</v>
      </c>
      <c r="IL1083">
        <v>5</v>
      </c>
      <c r="IM1083" s="18">
        <v>1160</v>
      </c>
      <c r="IN1083" t="s">
        <v>400</v>
      </c>
      <c r="IO1083" s="62">
        <v>4999</v>
      </c>
      <c r="IP1083" s="18">
        <v>12487</v>
      </c>
      <c r="IR1083" s="18">
        <v>53</v>
      </c>
      <c r="IS1083" s="18">
        <v>0</v>
      </c>
      <c r="IX1083" s="18">
        <v>17539</v>
      </c>
      <c r="JR1083" s="18">
        <v>3406</v>
      </c>
      <c r="JU1083" s="18">
        <v>160</v>
      </c>
      <c r="KF1083" s="18">
        <v>0</v>
      </c>
      <c r="KG1083" s="18">
        <v>0</v>
      </c>
      <c r="KH1083" s="18">
        <v>0</v>
      </c>
      <c r="KI1083" s="18">
        <v>56</v>
      </c>
      <c r="KJ1083" s="18">
        <v>48</v>
      </c>
      <c r="KK1083" s="18">
        <v>16</v>
      </c>
      <c r="KL1083" s="18">
        <v>0</v>
      </c>
      <c r="KM1083" s="18">
        <v>0</v>
      </c>
      <c r="ME1083" s="18" t="s">
        <v>766</v>
      </c>
      <c r="MJ1083" s="18" t="s">
        <v>766</v>
      </c>
      <c r="MK1083" s="18" t="s">
        <v>766</v>
      </c>
      <c r="MO1083" s="18">
        <v>0</v>
      </c>
      <c r="MP1083" s="18">
        <v>0</v>
      </c>
      <c r="MQ1083" s="18" t="s">
        <v>766</v>
      </c>
      <c r="MS1083" s="18">
        <v>109953</v>
      </c>
      <c r="NL1083" s="18" t="s">
        <v>768</v>
      </c>
      <c r="NN1083" s="18" t="s">
        <v>1155</v>
      </c>
      <c r="NP1083" s="18" t="s">
        <v>1150</v>
      </c>
      <c r="NX1083" s="18">
        <f t="shared" si="362"/>
        <v>909.89250000000004</v>
      </c>
      <c r="NY1083" t="str">
        <f t="shared" si="345"/>
        <v>Smaller</v>
      </c>
      <c r="NZ1083" t="str">
        <f t="shared" si="346"/>
        <v>Small</v>
      </c>
    </row>
    <row r="1084" spans="1:390">
      <c r="A1084" t="s">
        <v>514</v>
      </c>
      <c r="B1084" t="s">
        <v>515</v>
      </c>
      <c r="C1084" t="s">
        <v>516</v>
      </c>
      <c r="D1084" t="s">
        <v>404</v>
      </c>
      <c r="E1084">
        <v>20150</v>
      </c>
      <c r="F1084" t="s">
        <v>1329</v>
      </c>
      <c r="G1084">
        <v>2078.52</v>
      </c>
      <c r="H1084" s="62">
        <v>14800</v>
      </c>
      <c r="J1084" s="63">
        <v>85</v>
      </c>
      <c r="K1084" s="63">
        <v>6</v>
      </c>
      <c r="R1084" s="63">
        <v>0</v>
      </c>
      <c r="U1084" s="63">
        <v>23</v>
      </c>
      <c r="V1084" s="63">
        <v>165</v>
      </c>
      <c r="W1084" s="63"/>
      <c r="X1084" s="63"/>
      <c r="Y1084" s="63"/>
      <c r="Z1084" s="63"/>
      <c r="AA1084" s="63"/>
      <c r="AB1084" s="63"/>
      <c r="AC1084" s="93">
        <v>17037</v>
      </c>
      <c r="AD1084" s="76">
        <v>0</v>
      </c>
      <c r="AO1084" s="59">
        <f t="shared" si="367"/>
        <v>17037</v>
      </c>
      <c r="BC1084" s="63">
        <v>636</v>
      </c>
      <c r="BE1084" s="63">
        <v>0</v>
      </c>
      <c r="BF1084" s="63">
        <v>0</v>
      </c>
      <c r="BG1084" s="63">
        <v>0</v>
      </c>
      <c r="BJ1084" s="63">
        <v>0</v>
      </c>
      <c r="BK1084" s="63">
        <v>0</v>
      </c>
      <c r="BL1084" s="63">
        <v>0</v>
      </c>
      <c r="BM1084" s="63">
        <v>0</v>
      </c>
      <c r="BO1084" s="63">
        <f t="shared" si="347"/>
        <v>636</v>
      </c>
      <c r="BZ1084" s="18">
        <f t="shared" si="348"/>
        <v>0</v>
      </c>
      <c r="CA1084">
        <v>3834</v>
      </c>
      <c r="CC1084">
        <v>0</v>
      </c>
      <c r="CD1084">
        <v>0</v>
      </c>
      <c r="CE1084">
        <v>0</v>
      </c>
      <c r="CG1084">
        <v>0</v>
      </c>
      <c r="CH1084">
        <v>0</v>
      </c>
      <c r="CI1084">
        <v>0</v>
      </c>
      <c r="CJ1084">
        <v>0</v>
      </c>
      <c r="CK1084">
        <v>0</v>
      </c>
      <c r="CM1084">
        <f t="shared" si="363"/>
        <v>3834</v>
      </c>
      <c r="CN1084">
        <v>0</v>
      </c>
      <c r="CO1084">
        <v>0</v>
      </c>
      <c r="CP1084">
        <v>0</v>
      </c>
      <c r="CQ1084">
        <v>0</v>
      </c>
      <c r="CS1084">
        <v>0</v>
      </c>
      <c r="CT1084">
        <v>0</v>
      </c>
      <c r="CU1084">
        <v>0</v>
      </c>
      <c r="CV1084">
        <v>0</v>
      </c>
      <c r="CW1084">
        <v>0</v>
      </c>
      <c r="CX1084" s="39">
        <f t="shared" si="349"/>
        <v>0</v>
      </c>
      <c r="CY1084">
        <v>0</v>
      </c>
      <c r="CZ1084">
        <v>0</v>
      </c>
      <c r="DA1084">
        <v>0</v>
      </c>
      <c r="DB1084">
        <v>0</v>
      </c>
      <c r="DD1084">
        <v>0</v>
      </c>
      <c r="DE1084">
        <v>0</v>
      </c>
      <c r="DF1084">
        <v>0</v>
      </c>
      <c r="DG1084">
        <v>0</v>
      </c>
      <c r="DH1084">
        <v>0</v>
      </c>
      <c r="DI1084">
        <f t="shared" si="364"/>
        <v>0</v>
      </c>
      <c r="DV1084" s="63">
        <f t="shared" si="351"/>
        <v>0</v>
      </c>
      <c r="DW1084" s="63">
        <v>1655</v>
      </c>
      <c r="DX1084">
        <v>0</v>
      </c>
      <c r="DZ1084">
        <v>0</v>
      </c>
      <c r="EA1084">
        <v>0</v>
      </c>
      <c r="EC1084">
        <v>0</v>
      </c>
      <c r="ED1084">
        <v>0</v>
      </c>
      <c r="EF1084">
        <v>0</v>
      </c>
      <c r="EG1084">
        <v>0</v>
      </c>
      <c r="EI1084" s="63">
        <f t="shared" si="352"/>
        <v>1655</v>
      </c>
      <c r="FA1084" s="18">
        <v>4427</v>
      </c>
      <c r="FB1084" s="18">
        <v>0</v>
      </c>
      <c r="FC1084" s="18">
        <v>0</v>
      </c>
      <c r="FD1084" s="18">
        <v>0</v>
      </c>
      <c r="FE1084" s="18">
        <v>0</v>
      </c>
      <c r="FF1084" s="18">
        <v>0</v>
      </c>
      <c r="FG1084" s="18">
        <v>0</v>
      </c>
      <c r="FH1084" s="18">
        <v>0</v>
      </c>
      <c r="FI1084" s="18">
        <v>0</v>
      </c>
      <c r="FJ1084" s="18">
        <f t="shared" si="355"/>
        <v>4427</v>
      </c>
      <c r="FK1084" s="18">
        <v>0</v>
      </c>
      <c r="FL1084" s="18">
        <v>0</v>
      </c>
      <c r="FM1084" s="18">
        <v>0</v>
      </c>
      <c r="FN1084" s="18">
        <v>0</v>
      </c>
      <c r="FO1084" s="18">
        <v>0</v>
      </c>
      <c r="FP1084" s="18">
        <v>0</v>
      </c>
      <c r="FQ1084" s="18">
        <v>0</v>
      </c>
      <c r="FR1084" s="18">
        <v>0</v>
      </c>
      <c r="FS1084" s="18">
        <v>0</v>
      </c>
      <c r="FT1084">
        <f t="shared" si="356"/>
        <v>0</v>
      </c>
      <c r="FU1084">
        <v>0</v>
      </c>
      <c r="FV1084">
        <v>0</v>
      </c>
      <c r="FW1084">
        <v>0</v>
      </c>
      <c r="FX1084">
        <v>0</v>
      </c>
      <c r="FY1084">
        <v>0</v>
      </c>
      <c r="FZ1084">
        <v>0</v>
      </c>
      <c r="GA1084">
        <v>0</v>
      </c>
      <c r="GB1084">
        <v>0</v>
      </c>
      <c r="GD1084">
        <f t="shared" si="365"/>
        <v>0</v>
      </c>
      <c r="GE1084">
        <v>0</v>
      </c>
      <c r="GF1084">
        <v>0</v>
      </c>
      <c r="GG1084">
        <v>0</v>
      </c>
      <c r="GH1084">
        <v>0</v>
      </c>
      <c r="GK1084">
        <v>0</v>
      </c>
      <c r="GL1084">
        <v>0</v>
      </c>
      <c r="GM1084">
        <v>0</v>
      </c>
      <c r="GN1084">
        <v>0</v>
      </c>
      <c r="GO1084" s="39">
        <f t="shared" si="358"/>
        <v>0</v>
      </c>
      <c r="GP1084" s="39">
        <f t="shared" si="359"/>
        <v>17673</v>
      </c>
      <c r="GQ1084" s="39">
        <f t="shared" si="360"/>
        <v>0</v>
      </c>
      <c r="GR1084" s="39">
        <f t="shared" si="361"/>
        <v>17673</v>
      </c>
      <c r="GS1084" t="s">
        <v>942</v>
      </c>
      <c r="GT1084" t="s">
        <v>463</v>
      </c>
      <c r="GV1084" t="s">
        <v>768</v>
      </c>
      <c r="GW1084" t="s">
        <v>410</v>
      </c>
      <c r="HC1084">
        <v>686</v>
      </c>
      <c r="HD1084">
        <v>1065</v>
      </c>
      <c r="HE1084">
        <v>17256</v>
      </c>
      <c r="HF1084">
        <v>50</v>
      </c>
      <c r="HG1084">
        <v>0</v>
      </c>
      <c r="HJ1084">
        <v>107</v>
      </c>
      <c r="HK1084">
        <v>0</v>
      </c>
      <c r="HL1084">
        <v>35715</v>
      </c>
      <c r="HS1084" t="s">
        <v>766</v>
      </c>
      <c r="HU1084">
        <v>1</v>
      </c>
      <c r="IA1084">
        <v>2</v>
      </c>
      <c r="IF1084" s="63">
        <v>2.5</v>
      </c>
      <c r="IG1084">
        <v>1</v>
      </c>
      <c r="II1084" s="35">
        <f t="shared" si="344"/>
        <v>1</v>
      </c>
      <c r="IJ1084">
        <v>2</v>
      </c>
      <c r="IL1084">
        <v>3</v>
      </c>
      <c r="IM1084" s="18">
        <v>600</v>
      </c>
      <c r="IN1084" t="s">
        <v>400</v>
      </c>
      <c r="IO1084" s="62">
        <v>9203</v>
      </c>
      <c r="IP1084" s="18">
        <v>6693</v>
      </c>
      <c r="IQ1084" s="18">
        <v>0</v>
      </c>
      <c r="IR1084" s="18">
        <v>744</v>
      </c>
      <c r="IS1084" s="18">
        <v>0</v>
      </c>
      <c r="IX1084" s="18">
        <v>16640</v>
      </c>
      <c r="IY1084" s="18">
        <v>0</v>
      </c>
      <c r="IZ1084" s="18">
        <v>33</v>
      </c>
      <c r="JB1084" s="18">
        <v>33</v>
      </c>
      <c r="JC1084" s="18">
        <v>36</v>
      </c>
      <c r="JD1084" s="18">
        <v>36</v>
      </c>
      <c r="JR1084" s="18">
        <v>755</v>
      </c>
      <c r="JU1084" s="18">
        <v>20</v>
      </c>
      <c r="KF1084" s="18">
        <v>0</v>
      </c>
      <c r="KG1084" s="18">
        <v>0</v>
      </c>
      <c r="KH1084" s="18">
        <v>0</v>
      </c>
      <c r="KI1084" s="18">
        <v>58.5</v>
      </c>
      <c r="KJ1084" s="18">
        <v>44</v>
      </c>
      <c r="KK1084" s="18">
        <v>35</v>
      </c>
      <c r="KL1084" s="18">
        <v>0</v>
      </c>
      <c r="KM1084" s="18">
        <v>0</v>
      </c>
      <c r="ME1084" s="18" t="s">
        <v>768</v>
      </c>
      <c r="MJ1084" s="18" t="s">
        <v>766</v>
      </c>
      <c r="MK1084" s="18" t="s">
        <v>768</v>
      </c>
      <c r="MO1084" s="18">
        <v>0</v>
      </c>
      <c r="MP1084" s="18">
        <v>0</v>
      </c>
      <c r="MQ1084" s="18" t="s">
        <v>766</v>
      </c>
      <c r="MS1084" s="18">
        <v>251018</v>
      </c>
      <c r="NL1084" s="18" t="s">
        <v>768</v>
      </c>
      <c r="NT1084" s="18" t="s">
        <v>942</v>
      </c>
      <c r="NU1084" s="18" t="s">
        <v>1234</v>
      </c>
      <c r="NX1084" s="18">
        <f t="shared" si="362"/>
        <v>2078.52</v>
      </c>
      <c r="NY1084" t="str">
        <f t="shared" si="345"/>
        <v>Smaller</v>
      </c>
      <c r="NZ1084" t="str">
        <f t="shared" si="346"/>
        <v>Small</v>
      </c>
    </row>
    <row r="1085" spans="1:390">
      <c r="A1085" t="s">
        <v>429</v>
      </c>
      <c r="B1085" t="s">
        <v>648</v>
      </c>
      <c r="C1085" t="s">
        <v>649</v>
      </c>
      <c r="D1085" t="s">
        <v>404</v>
      </c>
      <c r="E1085">
        <v>20150</v>
      </c>
      <c r="F1085" t="s">
        <v>1329</v>
      </c>
      <c r="G1085">
        <v>4766.49</v>
      </c>
      <c r="H1085" s="62">
        <v>18016</v>
      </c>
      <c r="J1085" s="63">
        <v>145</v>
      </c>
      <c r="K1085" s="63">
        <v>8</v>
      </c>
      <c r="R1085" s="63">
        <v>43</v>
      </c>
      <c r="U1085" s="63">
        <v>62</v>
      </c>
      <c r="V1085" s="63">
        <v>260</v>
      </c>
      <c r="W1085" s="63"/>
      <c r="X1085" s="63"/>
      <c r="Y1085" s="63"/>
      <c r="Z1085" s="63"/>
      <c r="AA1085" s="63"/>
      <c r="AB1085" s="63"/>
      <c r="AC1085" s="93">
        <v>17943</v>
      </c>
      <c r="AD1085" s="76">
        <v>0</v>
      </c>
      <c r="AL1085" s="93">
        <v>18000</v>
      </c>
      <c r="AO1085" s="59">
        <f t="shared" si="367"/>
        <v>35943</v>
      </c>
      <c r="BC1085" s="76">
        <v>7000</v>
      </c>
      <c r="BD1085" s="76"/>
      <c r="BE1085" s="63">
        <v>0</v>
      </c>
      <c r="BF1085" s="63">
        <v>0</v>
      </c>
      <c r="BG1085" s="63">
        <v>0</v>
      </c>
      <c r="BJ1085" s="63">
        <v>0</v>
      </c>
      <c r="BK1085" s="63">
        <v>0</v>
      </c>
      <c r="BL1085" s="63">
        <v>0</v>
      </c>
      <c r="BM1085" s="63">
        <v>0</v>
      </c>
      <c r="BO1085" s="63">
        <f t="shared" si="347"/>
        <v>7000</v>
      </c>
      <c r="BZ1085" s="18">
        <f t="shared" si="348"/>
        <v>0</v>
      </c>
      <c r="CA1085">
        <v>0</v>
      </c>
      <c r="CC1085">
        <v>0</v>
      </c>
      <c r="CD1085">
        <v>0</v>
      </c>
      <c r="CE1085">
        <v>0</v>
      </c>
      <c r="CG1085">
        <v>0</v>
      </c>
      <c r="CH1085">
        <v>0</v>
      </c>
      <c r="CI1085">
        <v>0</v>
      </c>
      <c r="CJ1085" s="39">
        <v>27132</v>
      </c>
      <c r="CK1085">
        <v>0</v>
      </c>
      <c r="CM1085">
        <f t="shared" si="363"/>
        <v>27132</v>
      </c>
      <c r="CN1085">
        <v>0</v>
      </c>
      <c r="CO1085">
        <v>0</v>
      </c>
      <c r="CP1085">
        <v>0</v>
      </c>
      <c r="CQ1085">
        <v>0</v>
      </c>
      <c r="CS1085">
        <v>0</v>
      </c>
      <c r="CT1085">
        <v>0</v>
      </c>
      <c r="CU1085">
        <v>0</v>
      </c>
      <c r="CV1085">
        <v>0</v>
      </c>
      <c r="CW1085">
        <v>0</v>
      </c>
      <c r="CX1085" s="39">
        <f t="shared" si="349"/>
        <v>0</v>
      </c>
      <c r="CY1085">
        <v>0</v>
      </c>
      <c r="CZ1085">
        <v>0</v>
      </c>
      <c r="DA1085">
        <v>0</v>
      </c>
      <c r="DB1085">
        <v>0</v>
      </c>
      <c r="DD1085">
        <v>0</v>
      </c>
      <c r="DE1085">
        <v>0</v>
      </c>
      <c r="DF1085">
        <v>0</v>
      </c>
      <c r="DG1085">
        <v>0</v>
      </c>
      <c r="DH1085">
        <v>0</v>
      </c>
      <c r="DI1085">
        <f t="shared" si="364"/>
        <v>0</v>
      </c>
      <c r="DV1085" s="63">
        <f t="shared" si="351"/>
        <v>0</v>
      </c>
      <c r="DW1085" s="63">
        <v>245</v>
      </c>
      <c r="DX1085">
        <v>0</v>
      </c>
      <c r="DZ1085">
        <v>0</v>
      </c>
      <c r="EA1085">
        <v>0</v>
      </c>
      <c r="EC1085">
        <v>0</v>
      </c>
      <c r="ED1085">
        <v>0</v>
      </c>
      <c r="EE1085">
        <v>0</v>
      </c>
      <c r="EF1085">
        <v>0</v>
      </c>
      <c r="EG1085">
        <v>0</v>
      </c>
      <c r="EI1085" s="63">
        <f t="shared" si="352"/>
        <v>245</v>
      </c>
      <c r="EU1085" s="38">
        <v>0.69</v>
      </c>
      <c r="FA1085" s="18">
        <v>0</v>
      </c>
      <c r="FB1085" s="18" t="s">
        <v>1171</v>
      </c>
      <c r="FC1085" s="18" t="s">
        <v>1171</v>
      </c>
      <c r="FD1085" s="18" t="s">
        <v>1171</v>
      </c>
      <c r="FE1085" s="18" t="s">
        <v>1171</v>
      </c>
      <c r="FF1085" s="18" t="s">
        <v>1171</v>
      </c>
      <c r="FG1085" s="18" t="s">
        <v>1171</v>
      </c>
      <c r="FH1085" s="18" t="s">
        <v>1171</v>
      </c>
      <c r="FI1085" s="18" t="s">
        <v>1171</v>
      </c>
      <c r="FJ1085" s="18">
        <f t="shared" si="355"/>
        <v>0</v>
      </c>
      <c r="FK1085" s="18">
        <v>0</v>
      </c>
      <c r="FL1085" s="18">
        <v>0</v>
      </c>
      <c r="FM1085" s="18">
        <v>0</v>
      </c>
      <c r="FN1085" s="18">
        <v>0</v>
      </c>
      <c r="FO1085" s="18">
        <v>0</v>
      </c>
      <c r="FP1085" s="18">
        <v>0</v>
      </c>
      <c r="FQ1085" s="18">
        <v>0</v>
      </c>
      <c r="FR1085" s="18">
        <v>0</v>
      </c>
      <c r="FS1085" s="18">
        <v>0</v>
      </c>
      <c r="FT1085">
        <f t="shared" si="356"/>
        <v>0</v>
      </c>
      <c r="FU1085">
        <v>0</v>
      </c>
      <c r="FV1085">
        <v>0</v>
      </c>
      <c r="FW1085">
        <v>0</v>
      </c>
      <c r="FX1085">
        <v>0</v>
      </c>
      <c r="FY1085">
        <v>0</v>
      </c>
      <c r="FZ1085">
        <v>0</v>
      </c>
      <c r="GA1085">
        <v>900</v>
      </c>
      <c r="GB1085">
        <v>0</v>
      </c>
      <c r="GD1085">
        <f t="shared" si="365"/>
        <v>900</v>
      </c>
      <c r="GE1085">
        <v>0</v>
      </c>
      <c r="GF1085">
        <v>0</v>
      </c>
      <c r="GG1085">
        <v>0</v>
      </c>
      <c r="GH1085">
        <v>0</v>
      </c>
      <c r="GK1085">
        <v>0</v>
      </c>
      <c r="GL1085">
        <v>0</v>
      </c>
      <c r="GM1085">
        <v>0</v>
      </c>
      <c r="GN1085">
        <v>900</v>
      </c>
      <c r="GO1085" s="39">
        <f t="shared" si="358"/>
        <v>900</v>
      </c>
      <c r="GP1085" s="39">
        <f t="shared" si="359"/>
        <v>42943</v>
      </c>
      <c r="GQ1085" s="39">
        <f t="shared" si="360"/>
        <v>900</v>
      </c>
      <c r="GR1085" s="39">
        <f t="shared" si="361"/>
        <v>44743</v>
      </c>
      <c r="GS1085" t="s">
        <v>420</v>
      </c>
      <c r="GV1085" t="s">
        <v>766</v>
      </c>
      <c r="GW1085" t="s">
        <v>410</v>
      </c>
      <c r="HC1085">
        <v>365</v>
      </c>
      <c r="HD1085" s="39">
        <v>1333</v>
      </c>
      <c r="HE1085">
        <v>9</v>
      </c>
      <c r="HF1085">
        <v>63</v>
      </c>
      <c r="HH1085" s="39"/>
      <c r="HJ1085">
        <v>27</v>
      </c>
      <c r="HK1085">
        <v>0</v>
      </c>
      <c r="HL1085" s="39">
        <v>37693</v>
      </c>
      <c r="HM1085" s="39"/>
      <c r="HN1085" s="39"/>
      <c r="HO1085" s="39"/>
      <c r="HP1085" s="39"/>
      <c r="HS1085" t="s">
        <v>768</v>
      </c>
      <c r="HT1085" t="s">
        <v>1351</v>
      </c>
      <c r="HU1085">
        <v>2</v>
      </c>
      <c r="IA1085">
        <v>3</v>
      </c>
      <c r="IF1085" s="63">
        <v>2</v>
      </c>
      <c r="IG1085">
        <v>3.42</v>
      </c>
      <c r="II1085" s="35">
        <f t="shared" si="344"/>
        <v>3.42</v>
      </c>
      <c r="IL1085">
        <v>3</v>
      </c>
      <c r="IM1085" s="18">
        <v>895</v>
      </c>
      <c r="IN1085" t="s">
        <v>411</v>
      </c>
      <c r="IO1085" s="62">
        <v>4400</v>
      </c>
      <c r="IP1085" s="18">
        <v>13529</v>
      </c>
      <c r="IQ1085" s="18">
        <v>38</v>
      </c>
      <c r="IR1085" s="18">
        <v>0</v>
      </c>
      <c r="IS1085" s="18">
        <v>0</v>
      </c>
      <c r="IX1085" s="18">
        <v>17967</v>
      </c>
      <c r="JB1085" s="18">
        <v>2621</v>
      </c>
      <c r="JC1085" s="18">
        <v>1887</v>
      </c>
      <c r="JR1085" s="18">
        <v>3309</v>
      </c>
      <c r="JU1085" s="18">
        <v>120</v>
      </c>
      <c r="KF1085" s="18">
        <v>1</v>
      </c>
      <c r="KG1085" s="18">
        <v>4</v>
      </c>
      <c r="KH1085" s="18">
        <v>153</v>
      </c>
      <c r="KI1085" s="18">
        <v>63</v>
      </c>
      <c r="KJ1085" s="18">
        <v>44</v>
      </c>
      <c r="KK1085" s="18">
        <v>44</v>
      </c>
      <c r="KL1085" s="18">
        <v>4</v>
      </c>
      <c r="KM1085" s="18">
        <v>0</v>
      </c>
      <c r="ME1085" s="18" t="s">
        <v>766</v>
      </c>
      <c r="MJ1085" s="18" t="s">
        <v>768</v>
      </c>
      <c r="MK1085" s="18" t="s">
        <v>766</v>
      </c>
      <c r="MO1085" s="18">
        <v>4</v>
      </c>
      <c r="MP1085" s="18">
        <v>0</v>
      </c>
      <c r="MQ1085" s="18" t="s">
        <v>766</v>
      </c>
      <c r="MS1085" s="18">
        <v>239875</v>
      </c>
      <c r="NL1085" s="18" t="s">
        <v>768</v>
      </c>
      <c r="NT1085" s="18" t="s">
        <v>942</v>
      </c>
      <c r="NU1085" s="18" t="s">
        <v>1176</v>
      </c>
      <c r="NX1085" s="18">
        <f t="shared" si="362"/>
        <v>1393.7105263157894</v>
      </c>
      <c r="NY1085" t="str">
        <f t="shared" si="345"/>
        <v>Smaller</v>
      </c>
      <c r="NZ1085" t="str">
        <f t="shared" si="346"/>
        <v>Small</v>
      </c>
    </row>
    <row r="1086" spans="1:390">
      <c r="A1086" t="s">
        <v>635</v>
      </c>
      <c r="B1086" t="s">
        <v>719</v>
      </c>
      <c r="C1086" t="s">
        <v>720</v>
      </c>
      <c r="D1086" t="s">
        <v>404</v>
      </c>
      <c r="E1086">
        <v>20150</v>
      </c>
      <c r="F1086" t="s">
        <v>1329</v>
      </c>
      <c r="G1086">
        <v>2821.89</v>
      </c>
      <c r="H1086" s="62">
        <v>11559</v>
      </c>
      <c r="I1086" s="76"/>
      <c r="J1086" s="63">
        <v>26</v>
      </c>
      <c r="K1086" s="63">
        <v>6</v>
      </c>
      <c r="R1086" s="63">
        <v>0</v>
      </c>
      <c r="U1086" s="63">
        <v>35</v>
      </c>
      <c r="V1086" s="63">
        <v>192</v>
      </c>
      <c r="W1086" s="63"/>
      <c r="X1086" s="63"/>
      <c r="Y1086" s="63"/>
      <c r="Z1086" s="63"/>
      <c r="AA1086" s="63"/>
      <c r="AB1086" s="63"/>
      <c r="AC1086" s="93">
        <v>18115</v>
      </c>
      <c r="AM1086" s="93">
        <v>3680</v>
      </c>
      <c r="AN1086" s="76"/>
      <c r="AO1086" s="59">
        <f t="shared" si="367"/>
        <v>21795</v>
      </c>
      <c r="AP1086" s="76"/>
      <c r="AQ1086" s="76"/>
      <c r="AR1086" s="76"/>
      <c r="AS1086" s="76"/>
      <c r="AT1086" s="76"/>
      <c r="AU1086" s="76"/>
      <c r="AV1086" s="76"/>
      <c r="AW1086" s="76"/>
      <c r="AX1086" s="76"/>
      <c r="AY1086" s="76"/>
      <c r="AZ1086" s="76"/>
      <c r="BA1086" s="76"/>
      <c r="BC1086" s="76">
        <v>4605</v>
      </c>
      <c r="BD1086" s="76"/>
      <c r="BO1086" s="63">
        <f t="shared" si="347"/>
        <v>4605</v>
      </c>
      <c r="BZ1086" s="18">
        <f t="shared" si="348"/>
        <v>0</v>
      </c>
      <c r="CA1086" s="39">
        <v>39827</v>
      </c>
      <c r="CB1086" s="39"/>
      <c r="CM1086">
        <f t="shared" si="363"/>
        <v>39827</v>
      </c>
      <c r="CX1086" s="39">
        <f t="shared" si="349"/>
        <v>0</v>
      </c>
      <c r="DI1086">
        <f t="shared" si="364"/>
        <v>0</v>
      </c>
      <c r="DV1086" s="63">
        <f t="shared" si="351"/>
        <v>0</v>
      </c>
      <c r="DW1086" s="63">
        <v>280</v>
      </c>
      <c r="EI1086" s="63">
        <f t="shared" si="352"/>
        <v>280</v>
      </c>
      <c r="EU1086" s="38">
        <v>0.28000000000000003</v>
      </c>
      <c r="FJ1086" s="18">
        <f t="shared" si="355"/>
        <v>0</v>
      </c>
      <c r="FT1086">
        <f t="shared" si="356"/>
        <v>0</v>
      </c>
      <c r="GD1086">
        <f t="shared" si="365"/>
        <v>0</v>
      </c>
      <c r="GO1086" s="39">
        <f t="shared" si="358"/>
        <v>0</v>
      </c>
      <c r="GP1086" s="39">
        <f t="shared" si="359"/>
        <v>26400</v>
      </c>
      <c r="GQ1086" s="39">
        <f t="shared" si="360"/>
        <v>0</v>
      </c>
      <c r="GR1086" s="39">
        <f t="shared" si="361"/>
        <v>26400</v>
      </c>
      <c r="GS1086" t="s">
        <v>942</v>
      </c>
      <c r="GT1086" t="s">
        <v>463</v>
      </c>
      <c r="GV1086" t="s">
        <v>766</v>
      </c>
      <c r="GX1086" t="s">
        <v>938</v>
      </c>
      <c r="HB1086" t="s">
        <v>1352</v>
      </c>
      <c r="HC1086">
        <v>530</v>
      </c>
      <c r="HD1086">
        <v>890</v>
      </c>
      <c r="HE1086" s="39">
        <v>180837</v>
      </c>
      <c r="HF1086">
        <v>50</v>
      </c>
      <c r="HH1086" s="39"/>
      <c r="HJ1086">
        <v>24</v>
      </c>
      <c r="HK1086">
        <v>218</v>
      </c>
      <c r="HL1086" s="39">
        <v>40921</v>
      </c>
      <c r="HM1086" s="39"/>
      <c r="HN1086" s="39"/>
      <c r="HO1086" s="39"/>
      <c r="HP1086" s="39"/>
      <c r="HS1086" t="s">
        <v>766</v>
      </c>
      <c r="HU1086">
        <v>1</v>
      </c>
      <c r="IA1086">
        <v>2</v>
      </c>
      <c r="IF1086" s="63">
        <v>0</v>
      </c>
      <c r="IG1086">
        <v>1.28</v>
      </c>
      <c r="II1086" s="35">
        <f t="shared" si="344"/>
        <v>1.28</v>
      </c>
      <c r="IL1086">
        <v>1.8</v>
      </c>
      <c r="IM1086" s="18">
        <v>1810</v>
      </c>
      <c r="IN1086" t="s">
        <v>400</v>
      </c>
      <c r="IO1086" s="62">
        <v>1908</v>
      </c>
      <c r="IP1086" s="18">
        <v>17800</v>
      </c>
      <c r="IQ1086" s="18">
        <v>3640</v>
      </c>
      <c r="IX1086" s="18">
        <v>23348</v>
      </c>
      <c r="IY1086" s="18">
        <v>0</v>
      </c>
      <c r="IZ1086" s="18">
        <v>0</v>
      </c>
      <c r="JB1086" s="18">
        <v>0</v>
      </c>
      <c r="JC1086" s="18">
        <v>0</v>
      </c>
      <c r="JD1086" s="18">
        <v>0</v>
      </c>
      <c r="JR1086" s="18">
        <v>1350</v>
      </c>
      <c r="JU1086" s="18">
        <v>49</v>
      </c>
      <c r="KF1086" s="18">
        <v>0</v>
      </c>
      <c r="KG1086" s="18">
        <v>0</v>
      </c>
      <c r="KH1086" s="18">
        <v>0</v>
      </c>
      <c r="KI1086" s="18">
        <v>60</v>
      </c>
      <c r="KL1086" s="18">
        <v>0</v>
      </c>
      <c r="KM1086" s="18">
        <v>0</v>
      </c>
      <c r="ME1086" s="18" t="s">
        <v>766</v>
      </c>
      <c r="MJ1086" s="18" t="s">
        <v>766</v>
      </c>
      <c r="MK1086" s="18" t="s">
        <v>766</v>
      </c>
      <c r="MO1086" s="18">
        <v>0</v>
      </c>
      <c r="MP1086" s="18">
        <v>0</v>
      </c>
      <c r="MQ1086" s="18" t="s">
        <v>766</v>
      </c>
      <c r="MS1086" s="18">
        <v>273610</v>
      </c>
      <c r="NL1086" s="18" t="s">
        <v>768</v>
      </c>
      <c r="NM1086" s="18" t="s">
        <v>1153</v>
      </c>
      <c r="NO1086" s="18" t="s">
        <v>1149</v>
      </c>
      <c r="NP1086" s="18" t="s">
        <v>1150</v>
      </c>
      <c r="NQ1086" s="18" t="s">
        <v>1169</v>
      </c>
      <c r="NR1086" s="18" t="s">
        <v>1168</v>
      </c>
      <c r="NT1086" s="18" t="s">
        <v>942</v>
      </c>
      <c r="NU1086" s="18" t="s">
        <v>1353</v>
      </c>
      <c r="NX1086" s="18">
        <f t="shared" si="362"/>
        <v>2204.6015625</v>
      </c>
      <c r="NY1086" t="str">
        <f t="shared" si="345"/>
        <v>Smaller</v>
      </c>
      <c r="NZ1086" t="str">
        <f t="shared" si="346"/>
        <v>Small</v>
      </c>
    </row>
    <row r="1087" spans="1:390">
      <c r="A1087" t="s">
        <v>455</v>
      </c>
      <c r="B1087" t="s">
        <v>456</v>
      </c>
      <c r="C1087" t="s">
        <v>457</v>
      </c>
      <c r="D1087" t="s">
        <v>404</v>
      </c>
      <c r="E1087">
        <v>20150</v>
      </c>
      <c r="F1087" t="s">
        <v>1329</v>
      </c>
      <c r="G1087">
        <v>5284.01</v>
      </c>
      <c r="H1087" s="62">
        <v>32086</v>
      </c>
      <c r="J1087" s="63">
        <v>67</v>
      </c>
      <c r="K1087" s="63">
        <v>6</v>
      </c>
      <c r="R1087" s="63">
        <v>34</v>
      </c>
      <c r="U1087" s="63">
        <v>40</v>
      </c>
      <c r="V1087" s="63">
        <v>575</v>
      </c>
      <c r="W1087" s="63"/>
      <c r="X1087" s="63"/>
      <c r="Y1087" s="63"/>
      <c r="Z1087" s="63"/>
      <c r="AA1087" s="63"/>
      <c r="AB1087" s="63"/>
      <c r="AC1087" s="93">
        <v>19225</v>
      </c>
      <c r="AK1087" s="93">
        <v>8410</v>
      </c>
      <c r="AO1087" s="59">
        <f t="shared" si="367"/>
        <v>27635</v>
      </c>
      <c r="BC1087" s="63">
        <v>4350</v>
      </c>
      <c r="BO1087" s="63">
        <f t="shared" si="347"/>
        <v>4350</v>
      </c>
      <c r="BZ1087" s="18">
        <f t="shared" si="348"/>
        <v>0</v>
      </c>
      <c r="CA1087">
        <v>23436.14</v>
      </c>
      <c r="CM1087">
        <f t="shared" si="363"/>
        <v>23436.14</v>
      </c>
      <c r="CX1087" s="39">
        <f t="shared" si="349"/>
        <v>0</v>
      </c>
      <c r="DI1087">
        <f t="shared" si="364"/>
        <v>0</v>
      </c>
      <c r="DV1087" s="63">
        <f t="shared" si="351"/>
        <v>0</v>
      </c>
      <c r="DW1087" s="63">
        <v>622</v>
      </c>
      <c r="ED1087">
        <v>97</v>
      </c>
      <c r="EI1087" s="63">
        <f t="shared" si="352"/>
        <v>719</v>
      </c>
      <c r="EU1087" s="38">
        <v>0.76</v>
      </c>
      <c r="FA1087" s="18">
        <v>4300</v>
      </c>
      <c r="FF1087" s="18">
        <v>5850</v>
      </c>
      <c r="FJ1087" s="18">
        <f t="shared" si="355"/>
        <v>10150</v>
      </c>
      <c r="FP1087" s="18">
        <v>1350</v>
      </c>
      <c r="FT1087">
        <f t="shared" si="356"/>
        <v>1350</v>
      </c>
      <c r="FU1087">
        <v>1912</v>
      </c>
      <c r="GD1087">
        <f t="shared" si="365"/>
        <v>1912</v>
      </c>
      <c r="GE1087">
        <v>1912</v>
      </c>
      <c r="GO1087" s="39">
        <f t="shared" si="358"/>
        <v>1912</v>
      </c>
      <c r="GP1087" s="39">
        <f t="shared" si="359"/>
        <v>31985</v>
      </c>
      <c r="GQ1087" s="39">
        <f t="shared" si="360"/>
        <v>1912</v>
      </c>
      <c r="GR1087" s="39">
        <f t="shared" si="361"/>
        <v>35809</v>
      </c>
      <c r="GS1087" t="s">
        <v>395</v>
      </c>
      <c r="GV1087" t="s">
        <v>768</v>
      </c>
      <c r="GX1087" t="s">
        <v>938</v>
      </c>
      <c r="HC1087">
        <v>658</v>
      </c>
      <c r="HD1087">
        <v>2352</v>
      </c>
      <c r="HE1087">
        <v>8972</v>
      </c>
      <c r="HF1087">
        <v>58</v>
      </c>
      <c r="HJ1087">
        <v>10</v>
      </c>
      <c r="HK1087">
        <v>9</v>
      </c>
      <c r="HL1087">
        <v>50526</v>
      </c>
      <c r="HS1087" t="s">
        <v>766</v>
      </c>
      <c r="HU1087">
        <v>3</v>
      </c>
      <c r="IA1087">
        <v>5</v>
      </c>
      <c r="IF1087" s="63">
        <v>1.55</v>
      </c>
      <c r="IG1087">
        <v>3.45</v>
      </c>
      <c r="II1087" s="35">
        <f t="shared" si="344"/>
        <v>3.45</v>
      </c>
      <c r="IL1087">
        <v>2.85</v>
      </c>
      <c r="IM1087" s="18">
        <v>16531</v>
      </c>
      <c r="IN1087" t="s">
        <v>411</v>
      </c>
      <c r="IO1087" s="62">
        <v>3414</v>
      </c>
      <c r="IP1087" s="18">
        <v>16733</v>
      </c>
      <c r="IQ1087" s="18">
        <v>33518</v>
      </c>
      <c r="IS1087" s="18">
        <v>84</v>
      </c>
      <c r="IY1087" s="18">
        <v>0</v>
      </c>
      <c r="IZ1087" s="18">
        <v>29</v>
      </c>
      <c r="JB1087" s="18">
        <v>39</v>
      </c>
      <c r="JC1087" s="18">
        <v>66</v>
      </c>
      <c r="JD1087" s="18">
        <v>0</v>
      </c>
      <c r="JR1087" s="18">
        <v>3345</v>
      </c>
      <c r="JU1087" s="18">
        <v>164</v>
      </c>
      <c r="KF1087" s="18">
        <v>2</v>
      </c>
      <c r="KG1087" s="18">
        <v>17</v>
      </c>
      <c r="KH1087" s="18">
        <v>665</v>
      </c>
      <c r="KI1087" s="18">
        <v>52.5</v>
      </c>
      <c r="KJ1087" s="18">
        <v>43</v>
      </c>
      <c r="KL1087" s="18">
        <v>120</v>
      </c>
      <c r="KM1087" s="18">
        <v>0</v>
      </c>
      <c r="ME1087" s="18" t="s">
        <v>766</v>
      </c>
      <c r="MJ1087" s="18" t="s">
        <v>768</v>
      </c>
      <c r="MK1087" s="18" t="s">
        <v>766</v>
      </c>
      <c r="MO1087" s="18">
        <v>120</v>
      </c>
      <c r="MP1087" s="18">
        <v>0</v>
      </c>
      <c r="MQ1087" s="18" t="s">
        <v>766</v>
      </c>
      <c r="MS1087" s="18">
        <v>300860</v>
      </c>
      <c r="NL1087" s="18" t="s">
        <v>768</v>
      </c>
      <c r="NN1087" s="18" t="s">
        <v>1155</v>
      </c>
      <c r="NX1087" s="18">
        <f t="shared" si="362"/>
        <v>1531.5971014492754</v>
      </c>
      <c r="NY1087" t="str">
        <f t="shared" si="345"/>
        <v>Smaller</v>
      </c>
      <c r="NZ1087" t="str">
        <f t="shared" si="346"/>
        <v>Small</v>
      </c>
    </row>
    <row r="1088" spans="1:390">
      <c r="A1088" t="s">
        <v>429</v>
      </c>
      <c r="B1088" t="s">
        <v>430</v>
      </c>
      <c r="C1088" t="s">
        <v>431</v>
      </c>
      <c r="D1088" t="s">
        <v>404</v>
      </c>
      <c r="E1088">
        <v>20150</v>
      </c>
      <c r="F1088" t="s">
        <v>1329</v>
      </c>
      <c r="G1088">
        <v>8272.89</v>
      </c>
      <c r="H1088" s="62">
        <v>23492</v>
      </c>
      <c r="I1088" s="76"/>
      <c r="J1088" s="63">
        <v>88</v>
      </c>
      <c r="K1088" s="63">
        <v>0</v>
      </c>
      <c r="R1088" s="63">
        <v>40</v>
      </c>
      <c r="U1088" s="63">
        <v>0</v>
      </c>
      <c r="V1088" s="63">
        <v>256</v>
      </c>
      <c r="W1088" s="63"/>
      <c r="X1088" s="63"/>
      <c r="Y1088" s="63"/>
      <c r="Z1088" s="63"/>
      <c r="AA1088" s="63"/>
      <c r="AB1088" s="63"/>
      <c r="AC1088" s="93">
        <v>20000</v>
      </c>
      <c r="AD1088" s="76">
        <v>0</v>
      </c>
      <c r="AL1088" s="93">
        <v>11618.81</v>
      </c>
      <c r="AO1088" s="59">
        <f t="shared" si="367"/>
        <v>31618.809999999998</v>
      </c>
      <c r="BC1088" s="63">
        <v>0</v>
      </c>
      <c r="BE1088" s="63">
        <v>0</v>
      </c>
      <c r="BF1088" s="63">
        <v>0</v>
      </c>
      <c r="BG1088" s="63">
        <v>0</v>
      </c>
      <c r="BJ1088" s="63">
        <v>0</v>
      </c>
      <c r="BK1088" s="63">
        <v>0</v>
      </c>
      <c r="BL1088" s="78">
        <v>15217.07</v>
      </c>
      <c r="BM1088" s="63">
        <v>0</v>
      </c>
      <c r="BO1088" s="63">
        <f t="shared" si="347"/>
        <v>15217.07</v>
      </c>
      <c r="BZ1088" s="18">
        <f t="shared" si="348"/>
        <v>0</v>
      </c>
      <c r="CA1088">
        <v>0</v>
      </c>
      <c r="CC1088">
        <v>0</v>
      </c>
      <c r="CD1088">
        <v>0</v>
      </c>
      <c r="CE1088">
        <v>0</v>
      </c>
      <c r="CG1088">
        <v>0</v>
      </c>
      <c r="CH1088">
        <v>0</v>
      </c>
      <c r="CI1088">
        <v>0</v>
      </c>
      <c r="CJ1088" s="42">
        <v>55151.59</v>
      </c>
      <c r="CK1088">
        <v>0</v>
      </c>
      <c r="CM1088">
        <f t="shared" si="363"/>
        <v>55151.59</v>
      </c>
      <c r="CN1088">
        <v>0</v>
      </c>
      <c r="CO1088">
        <v>0</v>
      </c>
      <c r="CP1088">
        <v>0</v>
      </c>
      <c r="CQ1088">
        <v>0</v>
      </c>
      <c r="CS1088">
        <v>0</v>
      </c>
      <c r="CT1088">
        <v>0</v>
      </c>
      <c r="CU1088">
        <v>0</v>
      </c>
      <c r="CV1088">
        <v>0</v>
      </c>
      <c r="CW1088">
        <v>0</v>
      </c>
      <c r="CX1088" s="39">
        <f t="shared" si="349"/>
        <v>0</v>
      </c>
      <c r="CY1088">
        <v>0</v>
      </c>
      <c r="CZ1088">
        <v>0</v>
      </c>
      <c r="DA1088">
        <v>0</v>
      </c>
      <c r="DB1088">
        <v>0</v>
      </c>
      <c r="DD1088">
        <v>0</v>
      </c>
      <c r="DE1088">
        <v>0</v>
      </c>
      <c r="DF1088">
        <v>0</v>
      </c>
      <c r="DG1088">
        <v>0</v>
      </c>
      <c r="DH1088">
        <v>0</v>
      </c>
      <c r="DI1088">
        <f t="shared" si="364"/>
        <v>0</v>
      </c>
      <c r="DV1088" s="63">
        <f t="shared" si="351"/>
        <v>0</v>
      </c>
      <c r="DW1088" s="63">
        <v>0</v>
      </c>
      <c r="DX1088">
        <v>0</v>
      </c>
      <c r="DZ1088">
        <v>0</v>
      </c>
      <c r="EA1088">
        <v>0</v>
      </c>
      <c r="EC1088">
        <v>0</v>
      </c>
      <c r="ED1088">
        <v>0</v>
      </c>
      <c r="EE1088">
        <v>0</v>
      </c>
      <c r="EF1088">
        <v>0</v>
      </c>
      <c r="EG1088">
        <v>0</v>
      </c>
      <c r="EI1088" s="63">
        <f t="shared" si="352"/>
        <v>0</v>
      </c>
      <c r="EU1088" s="38">
        <v>0.73</v>
      </c>
      <c r="FA1088" s="18">
        <v>0</v>
      </c>
      <c r="FB1088" s="18">
        <v>0</v>
      </c>
      <c r="FC1088" s="18">
        <v>0</v>
      </c>
      <c r="FD1088" s="18">
        <v>0</v>
      </c>
      <c r="FE1088" s="18">
        <v>0</v>
      </c>
      <c r="FF1088" s="18">
        <v>0</v>
      </c>
      <c r="FG1088" s="18">
        <v>0</v>
      </c>
      <c r="FH1088" s="18">
        <v>0</v>
      </c>
      <c r="FI1088" s="18">
        <v>0</v>
      </c>
      <c r="FJ1088" s="18">
        <f t="shared" si="355"/>
        <v>0</v>
      </c>
      <c r="FK1088" s="18">
        <v>0</v>
      </c>
      <c r="FL1088" s="18">
        <v>0</v>
      </c>
      <c r="FM1088" s="18">
        <v>0</v>
      </c>
      <c r="FN1088" s="18">
        <v>0</v>
      </c>
      <c r="FO1088" s="18">
        <v>0</v>
      </c>
      <c r="FP1088" s="18">
        <v>0</v>
      </c>
      <c r="FQ1088" s="18">
        <v>0</v>
      </c>
      <c r="FR1088" s="18">
        <v>0</v>
      </c>
      <c r="FS1088" s="18">
        <v>0</v>
      </c>
      <c r="FT1088">
        <f t="shared" si="356"/>
        <v>0</v>
      </c>
      <c r="FU1088" s="42">
        <v>4500</v>
      </c>
      <c r="FV1088">
        <v>0</v>
      </c>
      <c r="FW1088">
        <v>0</v>
      </c>
      <c r="FX1088">
        <v>0</v>
      </c>
      <c r="FY1088">
        <v>0</v>
      </c>
      <c r="FZ1088">
        <v>0</v>
      </c>
      <c r="GA1088">
        <v>0</v>
      </c>
      <c r="GB1088">
        <v>0</v>
      </c>
      <c r="GD1088">
        <f t="shared" si="365"/>
        <v>4500</v>
      </c>
      <c r="GE1088" s="42">
        <v>4500</v>
      </c>
      <c r="GF1088">
        <v>0</v>
      </c>
      <c r="GG1088">
        <v>0</v>
      </c>
      <c r="GH1088">
        <v>0</v>
      </c>
      <c r="GK1088">
        <v>0</v>
      </c>
      <c r="GL1088">
        <v>0</v>
      </c>
      <c r="GM1088">
        <v>0</v>
      </c>
      <c r="GN1088">
        <v>0</v>
      </c>
      <c r="GO1088" s="39">
        <f t="shared" si="358"/>
        <v>4500</v>
      </c>
      <c r="GP1088" s="39">
        <f t="shared" si="359"/>
        <v>46835.88</v>
      </c>
      <c r="GQ1088" s="39">
        <f t="shared" si="360"/>
        <v>4500</v>
      </c>
      <c r="GR1088" s="39">
        <f t="shared" si="361"/>
        <v>55835.88</v>
      </c>
      <c r="GS1088" t="s">
        <v>420</v>
      </c>
      <c r="GV1088" t="s">
        <v>768</v>
      </c>
      <c r="HC1088" s="39">
        <v>1578</v>
      </c>
      <c r="HD1088">
        <v>68</v>
      </c>
      <c r="HE1088" s="39">
        <v>178880</v>
      </c>
      <c r="HF1088">
        <v>112</v>
      </c>
      <c r="HG1088">
        <v>0</v>
      </c>
      <c r="HH1088" s="39"/>
      <c r="HJ1088">
        <v>2</v>
      </c>
      <c r="HK1088">
        <v>0</v>
      </c>
      <c r="HL1088" s="39">
        <v>74150</v>
      </c>
      <c r="HM1088" s="39"/>
      <c r="HN1088" s="39"/>
      <c r="HO1088" s="39"/>
      <c r="HP1088" s="39"/>
      <c r="HS1088" t="s">
        <v>766</v>
      </c>
      <c r="HU1088">
        <v>3</v>
      </c>
      <c r="IA1088">
        <v>2</v>
      </c>
      <c r="IF1088" s="63">
        <v>1.68</v>
      </c>
      <c r="IG1088">
        <v>5.44</v>
      </c>
      <c r="II1088" s="35">
        <f t="shared" si="344"/>
        <v>5.44</v>
      </c>
      <c r="IJ1088">
        <v>3</v>
      </c>
      <c r="IL1088">
        <v>4.17</v>
      </c>
      <c r="IM1088" s="18">
        <v>2148</v>
      </c>
      <c r="IN1088" t="s">
        <v>411</v>
      </c>
      <c r="IO1088" s="62">
        <v>13538</v>
      </c>
      <c r="IP1088" s="18">
        <v>5384</v>
      </c>
      <c r="IQ1088" s="18">
        <v>2823</v>
      </c>
      <c r="IR1088" s="18">
        <v>3437</v>
      </c>
      <c r="IS1088" s="18">
        <v>784</v>
      </c>
      <c r="IX1088" s="18">
        <v>25966</v>
      </c>
      <c r="IY1088" s="18">
        <v>2921</v>
      </c>
      <c r="IZ1088" s="18">
        <v>5744</v>
      </c>
      <c r="JB1088" s="18">
        <v>14</v>
      </c>
      <c r="JC1088" s="18">
        <v>242</v>
      </c>
      <c r="JD1088" s="18">
        <v>5</v>
      </c>
      <c r="JR1088" s="18">
        <v>2356</v>
      </c>
      <c r="JU1088" s="18">
        <v>85</v>
      </c>
      <c r="KF1088" s="18">
        <v>17</v>
      </c>
      <c r="KG1088" s="18">
        <v>14</v>
      </c>
      <c r="KH1088" s="18">
        <v>273</v>
      </c>
      <c r="KI1088" s="18">
        <v>56.25</v>
      </c>
      <c r="KJ1088" s="18">
        <v>40</v>
      </c>
      <c r="KK1088" s="18">
        <v>40</v>
      </c>
      <c r="KL1088" s="18">
        <v>4</v>
      </c>
      <c r="KM1088" s="18">
        <v>0</v>
      </c>
      <c r="ME1088" s="18" t="s">
        <v>766</v>
      </c>
      <c r="MJ1088" s="18" t="s">
        <v>768</v>
      </c>
      <c r="MK1088" s="18" t="s">
        <v>768</v>
      </c>
      <c r="MO1088" s="18">
        <v>4</v>
      </c>
      <c r="MP1088" s="18">
        <v>0</v>
      </c>
      <c r="MQ1088" s="18" t="s">
        <v>766</v>
      </c>
      <c r="MR1088" s="18">
        <v>0</v>
      </c>
      <c r="MS1088" s="18">
        <v>101166</v>
      </c>
      <c r="NL1088" s="18" t="s">
        <v>766</v>
      </c>
      <c r="NX1088" s="18">
        <f t="shared" si="362"/>
        <v>1520.7518382352939</v>
      </c>
      <c r="NY1088" t="str">
        <f t="shared" si="345"/>
        <v>Mid-range</v>
      </c>
      <c r="NZ1088" t="str">
        <f t="shared" si="346"/>
        <v>Small</v>
      </c>
    </row>
    <row r="1089" spans="1:390">
      <c r="A1089" t="s">
        <v>631</v>
      </c>
      <c r="B1089" t="s">
        <v>710</v>
      </c>
      <c r="C1089">
        <v>963</v>
      </c>
      <c r="D1089" t="s">
        <v>404</v>
      </c>
      <c r="E1089">
        <v>20150</v>
      </c>
      <c r="F1089" t="s">
        <v>1329</v>
      </c>
      <c r="G1089">
        <v>6386.6</v>
      </c>
      <c r="H1089" s="62">
        <v>8914</v>
      </c>
      <c r="I1089" s="76"/>
      <c r="J1089" s="63">
        <v>72</v>
      </c>
      <c r="K1089" s="63">
        <v>7</v>
      </c>
      <c r="R1089" s="63">
        <v>0</v>
      </c>
      <c r="U1089" s="63">
        <v>38</v>
      </c>
      <c r="V1089" s="63">
        <v>244</v>
      </c>
      <c r="W1089" s="63"/>
      <c r="X1089" s="63"/>
      <c r="Y1089" s="63"/>
      <c r="Z1089" s="63"/>
      <c r="AA1089" s="63"/>
      <c r="AB1089" s="63"/>
      <c r="AC1089" s="93">
        <v>21194.38</v>
      </c>
      <c r="AD1089" s="76">
        <v>0</v>
      </c>
      <c r="AK1089" s="93">
        <v>6878.4</v>
      </c>
      <c r="AO1089" s="59">
        <f t="shared" si="367"/>
        <v>28072.78</v>
      </c>
      <c r="BC1089" s="78">
        <v>5825.91</v>
      </c>
      <c r="BD1089" s="78"/>
      <c r="BE1089" s="63">
        <v>0</v>
      </c>
      <c r="BF1089" s="63">
        <v>0</v>
      </c>
      <c r="BG1089" s="63">
        <v>0</v>
      </c>
      <c r="BJ1089" s="63">
        <v>0</v>
      </c>
      <c r="BK1089" s="63">
        <v>0</v>
      </c>
      <c r="BL1089" s="63">
        <v>0</v>
      </c>
      <c r="BM1089" s="63">
        <v>0</v>
      </c>
      <c r="BO1089" s="63">
        <f t="shared" si="347"/>
        <v>5825.91</v>
      </c>
      <c r="BZ1089" s="18">
        <f t="shared" si="348"/>
        <v>0</v>
      </c>
      <c r="CA1089" s="42">
        <v>50952.800000000003</v>
      </c>
      <c r="CB1089" s="42"/>
      <c r="CC1089">
        <v>0</v>
      </c>
      <c r="CD1089">
        <v>0</v>
      </c>
      <c r="CE1089">
        <v>0</v>
      </c>
      <c r="CG1089">
        <v>0</v>
      </c>
      <c r="CH1089" s="42">
        <v>19444.5</v>
      </c>
      <c r="CI1089">
        <v>0</v>
      </c>
      <c r="CJ1089">
        <v>0</v>
      </c>
      <c r="CK1089">
        <v>0</v>
      </c>
      <c r="CM1089">
        <f t="shared" si="363"/>
        <v>70397.3</v>
      </c>
      <c r="CN1089">
        <v>0</v>
      </c>
      <c r="CO1089">
        <v>0</v>
      </c>
      <c r="CP1089">
        <v>0</v>
      </c>
      <c r="CQ1089">
        <v>0</v>
      </c>
      <c r="CS1089">
        <v>0</v>
      </c>
      <c r="CT1089">
        <v>0</v>
      </c>
      <c r="CU1089">
        <v>0</v>
      </c>
      <c r="CV1089">
        <v>0</v>
      </c>
      <c r="CW1089">
        <v>0</v>
      </c>
      <c r="CX1089" s="39">
        <f t="shared" si="349"/>
        <v>0</v>
      </c>
      <c r="CY1089">
        <v>0</v>
      </c>
      <c r="CZ1089">
        <v>0</v>
      </c>
      <c r="DA1089">
        <v>0</v>
      </c>
      <c r="DB1089">
        <v>0</v>
      </c>
      <c r="DD1089">
        <v>0</v>
      </c>
      <c r="DE1089">
        <v>0</v>
      </c>
      <c r="DF1089">
        <v>0</v>
      </c>
      <c r="DG1089">
        <v>0</v>
      </c>
      <c r="DH1089">
        <v>0</v>
      </c>
      <c r="DI1089">
        <f t="shared" si="364"/>
        <v>0</v>
      </c>
      <c r="DV1089" s="63">
        <f t="shared" si="351"/>
        <v>0</v>
      </c>
      <c r="DW1089" s="63">
        <v>1906</v>
      </c>
      <c r="DX1089">
        <v>0</v>
      </c>
      <c r="DZ1089">
        <v>0</v>
      </c>
      <c r="EA1089">
        <v>0</v>
      </c>
      <c r="EC1089">
        <v>0</v>
      </c>
      <c r="ED1089">
        <v>0</v>
      </c>
      <c r="EE1089">
        <v>0</v>
      </c>
      <c r="EF1089">
        <v>0</v>
      </c>
      <c r="EG1089">
        <v>0</v>
      </c>
      <c r="EI1089" s="63">
        <f t="shared" si="352"/>
        <v>1906</v>
      </c>
      <c r="EU1089" s="38">
        <v>0.44</v>
      </c>
      <c r="FA1089" s="18">
        <v>0</v>
      </c>
      <c r="FB1089" s="18">
        <v>0</v>
      </c>
      <c r="FC1089" s="18">
        <v>0</v>
      </c>
      <c r="FD1089" s="18">
        <v>0</v>
      </c>
      <c r="FE1089" s="18">
        <v>0</v>
      </c>
      <c r="FF1089" s="18">
        <v>0</v>
      </c>
      <c r="FG1089" s="18">
        <v>0</v>
      </c>
      <c r="FH1089" s="18">
        <v>0</v>
      </c>
      <c r="FI1089" s="18">
        <v>0</v>
      </c>
      <c r="FJ1089" s="18">
        <f t="shared" si="355"/>
        <v>0</v>
      </c>
      <c r="FK1089" s="18">
        <v>0</v>
      </c>
      <c r="FL1089" s="18">
        <v>0</v>
      </c>
      <c r="FM1089" s="18">
        <v>0</v>
      </c>
      <c r="FN1089" s="18">
        <v>0</v>
      </c>
      <c r="FO1089" s="18">
        <v>0</v>
      </c>
      <c r="FP1089" s="18">
        <v>0</v>
      </c>
      <c r="FQ1089" s="18">
        <v>0</v>
      </c>
      <c r="FR1089" s="18">
        <v>0</v>
      </c>
      <c r="FS1089" s="18">
        <v>0</v>
      </c>
      <c r="FT1089">
        <f t="shared" si="356"/>
        <v>0</v>
      </c>
      <c r="FU1089">
        <v>0</v>
      </c>
      <c r="FV1089">
        <v>0</v>
      </c>
      <c r="FW1089">
        <v>0</v>
      </c>
      <c r="FX1089">
        <v>0</v>
      </c>
      <c r="FY1089">
        <v>0</v>
      </c>
      <c r="FZ1089">
        <v>0</v>
      </c>
      <c r="GA1089">
        <v>0</v>
      </c>
      <c r="GB1089">
        <v>0</v>
      </c>
      <c r="GD1089">
        <f t="shared" si="365"/>
        <v>0</v>
      </c>
      <c r="GE1089">
        <v>0</v>
      </c>
      <c r="GF1089">
        <v>0</v>
      </c>
      <c r="GG1089">
        <v>0</v>
      </c>
      <c r="GH1089">
        <v>0</v>
      </c>
      <c r="GK1089">
        <v>0</v>
      </c>
      <c r="GL1089">
        <v>0</v>
      </c>
      <c r="GM1089">
        <v>0</v>
      </c>
      <c r="GN1089">
        <v>0</v>
      </c>
      <c r="GO1089" s="39">
        <f t="shared" si="358"/>
        <v>0</v>
      </c>
      <c r="GP1089" s="39">
        <f t="shared" si="359"/>
        <v>33898.69</v>
      </c>
      <c r="GQ1089" s="39">
        <f t="shared" si="360"/>
        <v>0</v>
      </c>
      <c r="GR1089" s="39">
        <f t="shared" si="361"/>
        <v>33898.69</v>
      </c>
      <c r="GS1089" t="s">
        <v>420</v>
      </c>
      <c r="GV1089" t="s">
        <v>768</v>
      </c>
      <c r="GW1089" t="s">
        <v>410</v>
      </c>
      <c r="HC1089">
        <v>1156</v>
      </c>
      <c r="HD1089">
        <v>546</v>
      </c>
      <c r="HE1089" s="39">
        <v>189664</v>
      </c>
      <c r="HF1089">
        <v>46</v>
      </c>
      <c r="HG1089">
        <v>0</v>
      </c>
      <c r="HH1089" s="39"/>
      <c r="HJ1089">
        <v>71</v>
      </c>
      <c r="HK1089">
        <v>0</v>
      </c>
      <c r="HL1089" s="39">
        <v>33010</v>
      </c>
      <c r="HM1089" s="39"/>
      <c r="HN1089" s="39"/>
      <c r="HO1089" s="39"/>
      <c r="HP1089" s="39"/>
      <c r="HS1089" t="s">
        <v>766</v>
      </c>
      <c r="HU1089">
        <v>2</v>
      </c>
      <c r="IA1089">
        <v>3</v>
      </c>
      <c r="IF1089" s="63">
        <v>3.5</v>
      </c>
      <c r="IG1089">
        <v>0.8</v>
      </c>
      <c r="II1089" s="35">
        <f t="shared" si="344"/>
        <v>0.8</v>
      </c>
      <c r="IJ1089">
        <v>0</v>
      </c>
      <c r="IL1089">
        <v>2</v>
      </c>
      <c r="IM1089" s="18">
        <v>427</v>
      </c>
      <c r="IN1089" t="s">
        <v>411</v>
      </c>
      <c r="IO1089" s="62">
        <v>1245</v>
      </c>
      <c r="IP1089" s="18">
        <v>19683</v>
      </c>
      <c r="IQ1089" s="18">
        <v>0</v>
      </c>
      <c r="IR1089" s="18">
        <v>13</v>
      </c>
      <c r="IS1089" s="18">
        <v>3</v>
      </c>
      <c r="IX1089" s="18">
        <v>20944</v>
      </c>
      <c r="IY1089" s="18">
        <v>0</v>
      </c>
      <c r="IZ1089" s="18">
        <v>34</v>
      </c>
      <c r="JB1089" s="18">
        <v>1</v>
      </c>
      <c r="JC1089" s="18">
        <v>0</v>
      </c>
      <c r="JD1089" s="18">
        <v>0</v>
      </c>
      <c r="JR1089" s="18">
        <v>323</v>
      </c>
      <c r="JU1089" s="18">
        <v>36</v>
      </c>
      <c r="KF1089" s="18">
        <v>1</v>
      </c>
      <c r="KG1089" s="18">
        <v>4</v>
      </c>
      <c r="KH1089" s="18">
        <v>62</v>
      </c>
      <c r="KI1089" s="18">
        <v>55.5</v>
      </c>
      <c r="KJ1089" s="18">
        <v>50</v>
      </c>
      <c r="KK1089" s="18">
        <v>50</v>
      </c>
      <c r="KL1089" s="18">
        <v>0</v>
      </c>
      <c r="KM1089" s="18">
        <v>0</v>
      </c>
      <c r="ME1089" s="18" t="s">
        <v>766</v>
      </c>
      <c r="MJ1089" s="18" t="s">
        <v>766</v>
      </c>
      <c r="MK1089" s="18" t="s">
        <v>768</v>
      </c>
      <c r="MO1089" s="18">
        <v>0</v>
      </c>
      <c r="MP1089" s="18">
        <v>0</v>
      </c>
      <c r="MQ1089" s="18" t="s">
        <v>768</v>
      </c>
      <c r="MR1089" s="18">
        <v>2</v>
      </c>
      <c r="MS1089" s="18">
        <v>235474</v>
      </c>
      <c r="NL1089" s="18" t="s">
        <v>768</v>
      </c>
      <c r="NP1089" s="18" t="s">
        <v>1150</v>
      </c>
      <c r="NQ1089" s="18" t="s">
        <v>1169</v>
      </c>
      <c r="NR1089" s="18" t="s">
        <v>1168</v>
      </c>
      <c r="NW1089" s="18" t="s">
        <v>1173</v>
      </c>
      <c r="NX1089" s="18">
        <f t="shared" si="362"/>
        <v>7983.25</v>
      </c>
      <c r="NY1089" t="str">
        <f t="shared" si="345"/>
        <v>Smaller</v>
      </c>
      <c r="NZ1089" t="str">
        <f t="shared" si="346"/>
        <v>Small</v>
      </c>
    </row>
    <row r="1090" spans="1:390">
      <c r="A1090" t="s">
        <v>753</v>
      </c>
      <c r="B1090" t="s">
        <v>754</v>
      </c>
      <c r="C1090" t="s">
        <v>755</v>
      </c>
      <c r="D1090" t="s">
        <v>393</v>
      </c>
      <c r="E1090">
        <v>20150</v>
      </c>
      <c r="F1090" t="s">
        <v>1329</v>
      </c>
      <c r="G1090">
        <v>2537</v>
      </c>
      <c r="H1090" s="62">
        <v>27000</v>
      </c>
      <c r="I1090" s="76"/>
      <c r="J1090" s="63">
        <v>104</v>
      </c>
      <c r="K1090" s="63">
        <v>5</v>
      </c>
      <c r="R1090" s="63">
        <v>35</v>
      </c>
      <c r="U1090" s="63">
        <v>30</v>
      </c>
      <c r="V1090" s="63">
        <v>305</v>
      </c>
      <c r="W1090" s="63"/>
      <c r="X1090" s="63"/>
      <c r="Y1090" s="63"/>
      <c r="Z1090" s="63"/>
      <c r="AA1090" s="63"/>
      <c r="AB1090" s="63"/>
      <c r="AC1090" s="93">
        <v>22000</v>
      </c>
      <c r="AO1090" s="59">
        <f t="shared" si="367"/>
        <v>22000</v>
      </c>
      <c r="BC1090" s="76">
        <v>7000</v>
      </c>
      <c r="BD1090" s="76"/>
      <c r="BO1090" s="63">
        <f t="shared" si="347"/>
        <v>7000</v>
      </c>
      <c r="BZ1090" s="18">
        <f t="shared" si="348"/>
        <v>0</v>
      </c>
      <c r="CA1090" s="39">
        <v>42000</v>
      </c>
      <c r="CB1090" s="39"/>
      <c r="CM1090">
        <f t="shared" si="363"/>
        <v>42000</v>
      </c>
      <c r="CN1090">
        <v>0</v>
      </c>
      <c r="CX1090" s="39">
        <f t="shared" si="349"/>
        <v>0</v>
      </c>
      <c r="CY1090">
        <v>0</v>
      </c>
      <c r="DI1090">
        <f t="shared" si="364"/>
        <v>0</v>
      </c>
      <c r="DV1090" s="63">
        <f t="shared" si="351"/>
        <v>0</v>
      </c>
      <c r="DW1090" s="63">
        <v>100</v>
      </c>
      <c r="EI1090" s="63">
        <f t="shared" si="352"/>
        <v>100</v>
      </c>
      <c r="EU1090" s="38">
        <v>0.25</v>
      </c>
      <c r="FA1090" s="18">
        <v>0</v>
      </c>
      <c r="FJ1090" s="18">
        <f t="shared" si="355"/>
        <v>0</v>
      </c>
      <c r="FK1090" s="18">
        <v>0</v>
      </c>
      <c r="FT1090">
        <f t="shared" si="356"/>
        <v>0</v>
      </c>
      <c r="FU1090">
        <v>0</v>
      </c>
      <c r="GD1090">
        <f t="shared" si="365"/>
        <v>0</v>
      </c>
      <c r="GE1090">
        <v>0</v>
      </c>
      <c r="GO1090" s="39">
        <f t="shared" si="358"/>
        <v>0</v>
      </c>
      <c r="GP1090" s="39">
        <f t="shared" si="359"/>
        <v>29000</v>
      </c>
      <c r="GQ1090" s="39">
        <f t="shared" si="360"/>
        <v>0</v>
      </c>
      <c r="GR1090" s="39">
        <f t="shared" si="361"/>
        <v>29000</v>
      </c>
      <c r="GS1090" t="s">
        <v>942</v>
      </c>
      <c r="GT1090" t="s">
        <v>1242</v>
      </c>
      <c r="GV1090" t="s">
        <v>768</v>
      </c>
      <c r="GW1090" t="s">
        <v>410</v>
      </c>
      <c r="HC1090">
        <v>718</v>
      </c>
      <c r="HD1090">
        <v>1460</v>
      </c>
      <c r="HE1090" s="39">
        <v>167696</v>
      </c>
      <c r="HF1090">
        <v>31</v>
      </c>
      <c r="HH1090" s="39"/>
      <c r="HJ1090">
        <v>8</v>
      </c>
      <c r="HK1090">
        <v>708</v>
      </c>
      <c r="HL1090" s="39">
        <v>12718</v>
      </c>
      <c r="HM1090" s="39"/>
      <c r="HN1090" s="39"/>
      <c r="HO1090" s="39"/>
      <c r="HP1090" s="39"/>
      <c r="HS1090" t="s">
        <v>766</v>
      </c>
      <c r="HU1090">
        <v>1</v>
      </c>
      <c r="IA1090">
        <v>3</v>
      </c>
      <c r="IF1090" s="63">
        <v>1</v>
      </c>
      <c r="IG1090">
        <v>1</v>
      </c>
      <c r="II1090" s="35">
        <f t="shared" ref="II1090:II1153" si="368">IG1090</f>
        <v>1</v>
      </c>
      <c r="IL1090">
        <v>3</v>
      </c>
      <c r="IM1090" s="18">
        <v>660</v>
      </c>
      <c r="IN1090" t="s">
        <v>400</v>
      </c>
      <c r="IO1090" s="62">
        <v>1645</v>
      </c>
      <c r="IP1090" s="18">
        <v>15553</v>
      </c>
      <c r="IQ1090" s="18">
        <v>503</v>
      </c>
      <c r="IR1090" s="18">
        <v>675</v>
      </c>
      <c r="IX1090" s="18">
        <v>18376</v>
      </c>
      <c r="IY1090" s="18">
        <v>19</v>
      </c>
      <c r="IZ1090" s="18">
        <v>0</v>
      </c>
      <c r="JB1090" s="18">
        <v>1</v>
      </c>
      <c r="JC1090" s="18">
        <v>19</v>
      </c>
      <c r="JD1090" s="18">
        <v>0</v>
      </c>
      <c r="JR1090" s="18">
        <v>750</v>
      </c>
      <c r="JU1090" s="18">
        <v>30</v>
      </c>
      <c r="KF1090" s="18">
        <v>1</v>
      </c>
      <c r="KG1090" s="18">
        <v>26</v>
      </c>
      <c r="KH1090" s="18">
        <v>786</v>
      </c>
      <c r="KI1090" s="18">
        <v>57</v>
      </c>
      <c r="KJ1090" s="18">
        <v>48</v>
      </c>
      <c r="KK1090" s="18">
        <v>35</v>
      </c>
      <c r="KL1090" s="18">
        <v>0</v>
      </c>
      <c r="KM1090" s="18">
        <v>0</v>
      </c>
      <c r="ME1090" s="18" t="s">
        <v>768</v>
      </c>
      <c r="MJ1090" s="18" t="s">
        <v>766</v>
      </c>
      <c r="MK1090" s="18" t="s">
        <v>766</v>
      </c>
      <c r="MO1090" s="18">
        <v>0</v>
      </c>
      <c r="MP1090" s="18">
        <v>0</v>
      </c>
      <c r="MQ1090" s="18" t="s">
        <v>766</v>
      </c>
      <c r="MS1090" s="18">
        <v>138035</v>
      </c>
      <c r="NL1090" s="18" t="s">
        <v>766</v>
      </c>
      <c r="NX1090" s="18">
        <f t="shared" si="362"/>
        <v>2537</v>
      </c>
      <c r="NY1090" t="str">
        <f t="shared" ref="NY1090:NY1153" si="369">IF(G1090&gt;13000,"Larger",IF(G1090&lt;6500,"Smaller","Mid-range"))</f>
        <v>Smaller</v>
      </c>
      <c r="NZ1090" t="str">
        <f t="shared" ref="NZ1090:NZ1153" si="370">IF(G1090&gt;20000,"Large",IF(G1090&lt;10000,"Small","Medium"))</f>
        <v>Small</v>
      </c>
    </row>
    <row r="1091" spans="1:390">
      <c r="A1091" t="s">
        <v>776</v>
      </c>
      <c r="B1091" t="s">
        <v>578</v>
      </c>
      <c r="C1091" t="s">
        <v>579</v>
      </c>
      <c r="D1091" t="s">
        <v>393</v>
      </c>
      <c r="E1091">
        <v>20150</v>
      </c>
      <c r="F1091" t="s">
        <v>1329</v>
      </c>
      <c r="G1091">
        <v>6031.96</v>
      </c>
      <c r="H1091" s="62">
        <v>67500</v>
      </c>
      <c r="J1091" s="63">
        <v>160</v>
      </c>
      <c r="K1091" s="63">
        <v>21</v>
      </c>
      <c r="R1091" s="63">
        <v>96</v>
      </c>
      <c r="U1091" s="63">
        <v>123</v>
      </c>
      <c r="V1091" s="63">
        <v>750</v>
      </c>
      <c r="W1091" s="63"/>
      <c r="X1091" s="63"/>
      <c r="Y1091" s="63"/>
      <c r="Z1091" s="63"/>
      <c r="AA1091" s="63"/>
      <c r="AB1091" s="63"/>
      <c r="AC1091" s="93">
        <v>23112.37</v>
      </c>
      <c r="AO1091" s="59">
        <f t="shared" si="367"/>
        <v>23112.37</v>
      </c>
      <c r="BC1091" s="63">
        <v>15538.13</v>
      </c>
      <c r="BO1091" s="63">
        <f t="shared" si="347"/>
        <v>15538.13</v>
      </c>
      <c r="BZ1091" s="18">
        <f t="shared" si="348"/>
        <v>0</v>
      </c>
      <c r="CA1091" s="39">
        <v>57523</v>
      </c>
      <c r="CB1091" s="39"/>
      <c r="CM1091">
        <f t="shared" si="363"/>
        <v>57523</v>
      </c>
      <c r="CX1091" s="39">
        <f t="shared" si="349"/>
        <v>0</v>
      </c>
      <c r="DI1091">
        <f t="shared" si="364"/>
        <v>0</v>
      </c>
      <c r="DV1091" s="63">
        <f t="shared" si="351"/>
        <v>0</v>
      </c>
      <c r="DW1091" s="63">
        <v>1665.9</v>
      </c>
      <c r="EI1091" s="63">
        <f t="shared" si="352"/>
        <v>1665.9</v>
      </c>
      <c r="FJ1091" s="18">
        <f t="shared" si="355"/>
        <v>0</v>
      </c>
      <c r="FT1091">
        <f t="shared" si="356"/>
        <v>0</v>
      </c>
      <c r="GD1091">
        <f t="shared" si="365"/>
        <v>0</v>
      </c>
      <c r="GO1091" s="39">
        <f t="shared" si="358"/>
        <v>0</v>
      </c>
      <c r="GP1091" s="39">
        <f t="shared" si="359"/>
        <v>38650.5</v>
      </c>
      <c r="GQ1091" s="39">
        <f t="shared" si="360"/>
        <v>0</v>
      </c>
      <c r="GR1091" s="39">
        <f t="shared" si="361"/>
        <v>38650.5</v>
      </c>
      <c r="GS1091" t="s">
        <v>395</v>
      </c>
      <c r="GV1091" t="s">
        <v>768</v>
      </c>
      <c r="GX1091" t="s">
        <v>938</v>
      </c>
      <c r="HC1091">
        <v>761</v>
      </c>
      <c r="HD1091">
        <v>3404</v>
      </c>
      <c r="HE1091" s="39">
        <v>28384</v>
      </c>
      <c r="HF1091">
        <v>130</v>
      </c>
      <c r="HH1091" s="39"/>
      <c r="HJ1091">
        <v>60</v>
      </c>
      <c r="HK1091">
        <v>2</v>
      </c>
      <c r="HL1091" s="39">
        <v>49438</v>
      </c>
      <c r="HM1091" s="39"/>
      <c r="HN1091" s="39"/>
      <c r="HO1091" s="39"/>
      <c r="HP1091" s="39"/>
      <c r="HS1091" t="s">
        <v>766</v>
      </c>
      <c r="HU1091">
        <v>4</v>
      </c>
      <c r="IA1091">
        <v>7</v>
      </c>
      <c r="IG1091">
        <v>1.72</v>
      </c>
      <c r="II1091" s="35">
        <f t="shared" si="368"/>
        <v>1.72</v>
      </c>
      <c r="IL1091">
        <v>1.29</v>
      </c>
      <c r="IM1091" s="18">
        <v>17216</v>
      </c>
      <c r="IN1091" t="s">
        <v>411</v>
      </c>
      <c r="IO1091" s="62">
        <v>3213</v>
      </c>
      <c r="IP1091" s="18">
        <v>29253</v>
      </c>
      <c r="IQ1091" s="18">
        <v>1529</v>
      </c>
      <c r="IR1091" s="18">
        <v>1234</v>
      </c>
      <c r="IX1091" s="18">
        <v>35229</v>
      </c>
      <c r="IY1091" s="18">
        <v>208</v>
      </c>
      <c r="IZ1091" s="18">
        <v>96</v>
      </c>
      <c r="JB1091" s="18">
        <v>169</v>
      </c>
      <c r="JC1091" s="18">
        <v>304</v>
      </c>
      <c r="JD1091" s="18">
        <v>304</v>
      </c>
      <c r="JR1091" s="18">
        <v>4061</v>
      </c>
      <c r="JU1091" s="18">
        <v>127</v>
      </c>
      <c r="KF1091" s="18">
        <v>3</v>
      </c>
      <c r="KG1091" s="18">
        <v>33</v>
      </c>
      <c r="KI1091" s="18">
        <v>48</v>
      </c>
      <c r="KJ1091" s="18">
        <v>38</v>
      </c>
      <c r="KK1091" s="18">
        <v>23</v>
      </c>
      <c r="KL1091" s="18">
        <v>0</v>
      </c>
      <c r="KM1091" s="18">
        <v>0</v>
      </c>
      <c r="MJ1091" s="18" t="s">
        <v>768</v>
      </c>
      <c r="MK1091" s="18" t="s">
        <v>766</v>
      </c>
      <c r="MO1091" s="18">
        <v>0</v>
      </c>
      <c r="MP1091" s="18">
        <v>0</v>
      </c>
      <c r="MQ1091" s="18" t="s">
        <v>766</v>
      </c>
      <c r="MS1091" s="18">
        <v>284412</v>
      </c>
      <c r="NL1091" s="18" t="s">
        <v>766</v>
      </c>
      <c r="NX1091" s="18">
        <f t="shared" si="362"/>
        <v>3506.953488372093</v>
      </c>
      <c r="NY1091" t="str">
        <f t="shared" si="369"/>
        <v>Smaller</v>
      </c>
      <c r="NZ1091" t="str">
        <f t="shared" si="370"/>
        <v>Small</v>
      </c>
    </row>
    <row r="1092" spans="1:390">
      <c r="A1092" t="s">
        <v>568</v>
      </c>
      <c r="B1092" t="s">
        <v>569</v>
      </c>
      <c r="C1092" t="s">
        <v>570</v>
      </c>
      <c r="D1092" t="s">
        <v>393</v>
      </c>
      <c r="E1092">
        <v>20150</v>
      </c>
      <c r="F1092" t="s">
        <v>1329</v>
      </c>
      <c r="G1092">
        <v>7406.09</v>
      </c>
      <c r="H1092" s="62">
        <v>40362</v>
      </c>
      <c r="J1092" s="63">
        <v>200</v>
      </c>
      <c r="K1092" s="63">
        <v>17</v>
      </c>
      <c r="R1092" s="63">
        <v>34</v>
      </c>
      <c r="U1092" s="63">
        <v>158</v>
      </c>
      <c r="V1092" s="63">
        <v>733</v>
      </c>
      <c r="W1092" s="63"/>
      <c r="X1092" s="63"/>
      <c r="Y1092" s="63"/>
      <c r="Z1092" s="63"/>
      <c r="AA1092" s="63"/>
      <c r="AB1092" s="63"/>
      <c r="AC1092" s="93">
        <v>24173</v>
      </c>
      <c r="AD1092" s="76">
        <v>0</v>
      </c>
      <c r="AF1092" s="93">
        <v>46682</v>
      </c>
      <c r="AO1092" s="59">
        <f t="shared" si="367"/>
        <v>70855</v>
      </c>
      <c r="BC1092" s="63">
        <v>6222</v>
      </c>
      <c r="BE1092" s="63">
        <v>0</v>
      </c>
      <c r="BF1092" s="63">
        <v>2426</v>
      </c>
      <c r="BG1092" s="63">
        <v>0</v>
      </c>
      <c r="BJ1092" s="63">
        <v>0</v>
      </c>
      <c r="BK1092" s="63">
        <v>0</v>
      </c>
      <c r="BL1092" s="63">
        <v>0</v>
      </c>
      <c r="BM1092" s="63">
        <v>0</v>
      </c>
      <c r="BO1092" s="63">
        <f t="shared" si="347"/>
        <v>8648</v>
      </c>
      <c r="BZ1092" s="18">
        <f t="shared" si="348"/>
        <v>0</v>
      </c>
      <c r="CA1092">
        <v>30307</v>
      </c>
      <c r="CC1092">
        <v>0</v>
      </c>
      <c r="CD1092">
        <v>34356</v>
      </c>
      <c r="CE1092">
        <v>0</v>
      </c>
      <c r="CG1092">
        <v>0</v>
      </c>
      <c r="CH1092">
        <v>0</v>
      </c>
      <c r="CI1092">
        <v>0</v>
      </c>
      <c r="CJ1092">
        <v>0</v>
      </c>
      <c r="CK1092">
        <v>0</v>
      </c>
      <c r="CM1092">
        <f t="shared" si="363"/>
        <v>64663</v>
      </c>
      <c r="CN1092">
        <v>0</v>
      </c>
      <c r="CO1092">
        <v>0</v>
      </c>
      <c r="CP1092">
        <v>0</v>
      </c>
      <c r="CQ1092">
        <v>0</v>
      </c>
      <c r="CS1092">
        <v>0</v>
      </c>
      <c r="CT1092">
        <v>0</v>
      </c>
      <c r="CU1092">
        <v>0</v>
      </c>
      <c r="CV1092">
        <v>0</v>
      </c>
      <c r="CW1092">
        <v>0</v>
      </c>
      <c r="CX1092" s="39">
        <f t="shared" si="349"/>
        <v>0</v>
      </c>
      <c r="CY1092">
        <v>0</v>
      </c>
      <c r="CZ1092">
        <v>0</v>
      </c>
      <c r="DA1092">
        <v>0</v>
      </c>
      <c r="DB1092">
        <v>0</v>
      </c>
      <c r="DD1092">
        <v>0</v>
      </c>
      <c r="DE1092">
        <v>0</v>
      </c>
      <c r="DF1092">
        <v>0</v>
      </c>
      <c r="DG1092">
        <v>0</v>
      </c>
      <c r="DH1092">
        <v>0</v>
      </c>
      <c r="DI1092">
        <f t="shared" si="364"/>
        <v>0</v>
      </c>
      <c r="DV1092" s="63">
        <f t="shared" si="351"/>
        <v>0</v>
      </c>
      <c r="DW1092" s="63">
        <v>0</v>
      </c>
      <c r="DX1092">
        <v>0</v>
      </c>
      <c r="DZ1092">
        <v>0</v>
      </c>
      <c r="EA1092">
        <v>0</v>
      </c>
      <c r="EC1092">
        <v>0</v>
      </c>
      <c r="ED1092">
        <v>0</v>
      </c>
      <c r="EE1092">
        <v>0</v>
      </c>
      <c r="EF1092">
        <v>0</v>
      </c>
      <c r="EG1092">
        <v>0</v>
      </c>
      <c r="EI1092" s="63">
        <f t="shared" si="352"/>
        <v>0</v>
      </c>
      <c r="EU1092" s="38">
        <v>0.62719999999999998</v>
      </c>
      <c r="FA1092" s="18">
        <v>3105</v>
      </c>
      <c r="FB1092" s="18">
        <v>0</v>
      </c>
      <c r="FC1092" s="18">
        <v>3000</v>
      </c>
      <c r="FD1092" s="18">
        <v>0</v>
      </c>
      <c r="FE1092" s="18">
        <v>0</v>
      </c>
      <c r="FF1092" s="18">
        <v>0</v>
      </c>
      <c r="FG1092" s="18">
        <v>0</v>
      </c>
      <c r="FH1092" s="18">
        <v>0</v>
      </c>
      <c r="FI1092" s="18">
        <v>0</v>
      </c>
      <c r="FJ1092" s="18">
        <f t="shared" si="355"/>
        <v>6105</v>
      </c>
      <c r="FK1092" s="18">
        <v>0</v>
      </c>
      <c r="FL1092" s="18">
        <v>0</v>
      </c>
      <c r="FM1092" s="18">
        <v>0</v>
      </c>
      <c r="FN1092" s="18">
        <v>0</v>
      </c>
      <c r="FO1092" s="18">
        <v>0</v>
      </c>
      <c r="FP1092" s="18">
        <v>0</v>
      </c>
      <c r="FQ1092" s="18">
        <v>0</v>
      </c>
      <c r="FR1092" s="18">
        <v>0</v>
      </c>
      <c r="FS1092" s="18">
        <v>0</v>
      </c>
      <c r="FT1092">
        <f t="shared" si="356"/>
        <v>0</v>
      </c>
      <c r="FU1092">
        <v>7236</v>
      </c>
      <c r="FV1092">
        <v>0</v>
      </c>
      <c r="FW1092">
        <v>0</v>
      </c>
      <c r="FX1092">
        <v>0</v>
      </c>
      <c r="FY1092">
        <v>0</v>
      </c>
      <c r="FZ1092">
        <v>0</v>
      </c>
      <c r="GA1092">
        <v>0</v>
      </c>
      <c r="GB1092">
        <v>0</v>
      </c>
      <c r="GD1092">
        <f t="shared" si="365"/>
        <v>7236</v>
      </c>
      <c r="GE1092">
        <v>7236</v>
      </c>
      <c r="GF1092">
        <v>0</v>
      </c>
      <c r="GG1092">
        <v>0</v>
      </c>
      <c r="GH1092">
        <v>0</v>
      </c>
      <c r="GK1092">
        <v>0</v>
      </c>
      <c r="GL1092">
        <v>0</v>
      </c>
      <c r="GM1092">
        <v>0</v>
      </c>
      <c r="GN1092">
        <v>0</v>
      </c>
      <c r="GO1092" s="39">
        <f t="shared" si="358"/>
        <v>7236</v>
      </c>
      <c r="GP1092" s="39">
        <f t="shared" si="359"/>
        <v>79503</v>
      </c>
      <c r="GQ1092" s="39">
        <f t="shared" si="360"/>
        <v>7236</v>
      </c>
      <c r="GR1092" s="39">
        <f t="shared" si="361"/>
        <v>93975</v>
      </c>
      <c r="GS1092" t="s">
        <v>420</v>
      </c>
      <c r="GV1092" t="s">
        <v>766</v>
      </c>
      <c r="HB1092" t="s">
        <v>1354</v>
      </c>
      <c r="HC1092">
        <v>763</v>
      </c>
      <c r="HD1092">
        <v>1548</v>
      </c>
      <c r="HE1092">
        <v>16287</v>
      </c>
      <c r="HF1092">
        <v>120</v>
      </c>
      <c r="HG1092">
        <v>3827</v>
      </c>
      <c r="HJ1092">
        <v>3</v>
      </c>
      <c r="HK1092">
        <v>0</v>
      </c>
      <c r="HL1092">
        <v>60558</v>
      </c>
      <c r="HS1092" t="s">
        <v>766</v>
      </c>
      <c r="HU1092">
        <v>2</v>
      </c>
      <c r="IA1092">
        <v>7</v>
      </c>
      <c r="IG1092">
        <v>3.8</v>
      </c>
      <c r="II1092" s="35">
        <f t="shared" si="368"/>
        <v>3.8</v>
      </c>
      <c r="IL1092">
        <v>6.2</v>
      </c>
      <c r="IM1092" s="18">
        <v>2810</v>
      </c>
      <c r="IN1092" t="s">
        <v>411</v>
      </c>
      <c r="IO1092" s="62">
        <v>7185</v>
      </c>
      <c r="IP1092" s="18">
        <v>13594</v>
      </c>
      <c r="IR1092" s="18">
        <v>343</v>
      </c>
      <c r="IX1092" s="18">
        <v>21122</v>
      </c>
      <c r="IY1092" s="18">
        <v>9</v>
      </c>
      <c r="IZ1092" s="18">
        <v>5</v>
      </c>
      <c r="JB1092" s="18">
        <v>90</v>
      </c>
      <c r="JC1092" s="18">
        <v>243</v>
      </c>
      <c r="JD1092" s="18">
        <v>46</v>
      </c>
      <c r="JR1092" s="18">
        <v>3318</v>
      </c>
      <c r="JU1092" s="18">
        <v>135</v>
      </c>
      <c r="KF1092" s="18">
        <v>4</v>
      </c>
      <c r="KG1092" s="18">
        <v>7</v>
      </c>
      <c r="KH1092" s="18">
        <v>117</v>
      </c>
      <c r="KI1092" s="18">
        <v>64</v>
      </c>
      <c r="KJ1092" s="18">
        <v>52</v>
      </c>
      <c r="KK1092" s="18">
        <v>52</v>
      </c>
      <c r="KL1092" s="18">
        <v>4</v>
      </c>
      <c r="KM1092" s="18">
        <v>0</v>
      </c>
      <c r="ME1092" s="18" t="s">
        <v>766</v>
      </c>
      <c r="MJ1092" s="18" t="s">
        <v>768</v>
      </c>
      <c r="MK1092" s="18" t="s">
        <v>766</v>
      </c>
      <c r="MO1092" s="18">
        <v>128</v>
      </c>
      <c r="MP1092" s="18">
        <v>0</v>
      </c>
      <c r="MQ1092" s="18" t="s">
        <v>766</v>
      </c>
      <c r="MS1092" s="18">
        <v>676682</v>
      </c>
      <c r="NL1092" s="18" t="s">
        <v>768</v>
      </c>
      <c r="NM1092" s="18" t="s">
        <v>1153</v>
      </c>
      <c r="NP1092" s="18" t="s">
        <v>1150</v>
      </c>
      <c r="NR1092" s="18" t="s">
        <v>1168</v>
      </c>
      <c r="NW1092" s="18" t="s">
        <v>1173</v>
      </c>
      <c r="NX1092" s="18">
        <f t="shared" si="362"/>
        <v>1948.9710526315791</v>
      </c>
      <c r="NY1092" t="str">
        <f t="shared" si="369"/>
        <v>Mid-range</v>
      </c>
      <c r="NZ1092" t="str">
        <f t="shared" si="370"/>
        <v>Small</v>
      </c>
    </row>
    <row r="1093" spans="1:390">
      <c r="A1093" t="s">
        <v>595</v>
      </c>
      <c r="B1093" t="s">
        <v>596</v>
      </c>
      <c r="C1093" t="s">
        <v>597</v>
      </c>
      <c r="D1093" t="s">
        <v>404</v>
      </c>
      <c r="E1093">
        <v>20150</v>
      </c>
      <c r="F1093" t="s">
        <v>1329</v>
      </c>
      <c r="G1093">
        <v>5610.6</v>
      </c>
      <c r="H1093" s="62">
        <v>16683</v>
      </c>
      <c r="J1093" s="63">
        <v>85</v>
      </c>
      <c r="K1093" s="63">
        <v>10</v>
      </c>
      <c r="R1093" s="63">
        <v>30</v>
      </c>
      <c r="U1093" s="63">
        <v>53</v>
      </c>
      <c r="V1093" s="63">
        <v>636</v>
      </c>
      <c r="W1093" s="63"/>
      <c r="X1093" s="63"/>
      <c r="Y1093" s="63"/>
      <c r="Z1093" s="63"/>
      <c r="AA1093" s="63"/>
      <c r="AB1093" s="63"/>
      <c r="AC1093" s="93">
        <v>24256.66</v>
      </c>
      <c r="AD1093" s="76">
        <v>0</v>
      </c>
      <c r="AJ1093" s="93">
        <v>500</v>
      </c>
      <c r="AO1093" s="59">
        <f t="shared" si="367"/>
        <v>24756.66</v>
      </c>
      <c r="BC1093" s="75">
        <v>12160.65</v>
      </c>
      <c r="BD1093" s="75"/>
      <c r="BE1093" s="63">
        <v>0</v>
      </c>
      <c r="BF1093" s="63">
        <v>0</v>
      </c>
      <c r="BG1093" s="63">
        <v>0</v>
      </c>
      <c r="BJ1093" s="63">
        <v>0</v>
      </c>
      <c r="BK1093" s="63">
        <v>0</v>
      </c>
      <c r="BL1093" s="63">
        <v>0</v>
      </c>
      <c r="BM1093" s="63">
        <v>0</v>
      </c>
      <c r="BO1093" s="63">
        <f t="shared" si="347"/>
        <v>12160.65</v>
      </c>
      <c r="BZ1093" s="18">
        <f t="shared" si="348"/>
        <v>0</v>
      </c>
      <c r="CA1093" s="43">
        <v>30446.84</v>
      </c>
      <c r="CB1093" s="43"/>
      <c r="CC1093">
        <v>0</v>
      </c>
      <c r="CD1093">
        <v>0</v>
      </c>
      <c r="CE1093">
        <v>0</v>
      </c>
      <c r="CG1093">
        <v>0</v>
      </c>
      <c r="CH1093">
        <v>0</v>
      </c>
      <c r="CI1093">
        <v>0</v>
      </c>
      <c r="CJ1093">
        <v>0</v>
      </c>
      <c r="CM1093">
        <f t="shared" si="363"/>
        <v>30446.84</v>
      </c>
      <c r="CN1093">
        <v>0</v>
      </c>
      <c r="CO1093">
        <v>0</v>
      </c>
      <c r="CP1093">
        <v>0</v>
      </c>
      <c r="CQ1093">
        <v>0</v>
      </c>
      <c r="CS1093">
        <v>0</v>
      </c>
      <c r="CT1093">
        <v>0</v>
      </c>
      <c r="CU1093">
        <v>0</v>
      </c>
      <c r="CV1093">
        <v>0</v>
      </c>
      <c r="CX1093" s="39">
        <f t="shared" si="349"/>
        <v>0</v>
      </c>
      <c r="CY1093">
        <v>0</v>
      </c>
      <c r="CZ1093">
        <v>0</v>
      </c>
      <c r="DA1093">
        <v>0</v>
      </c>
      <c r="DB1093">
        <v>0</v>
      </c>
      <c r="DD1093">
        <v>0</v>
      </c>
      <c r="DE1093">
        <v>0</v>
      </c>
      <c r="DF1093">
        <v>0</v>
      </c>
      <c r="DG1093">
        <v>0</v>
      </c>
      <c r="DI1093">
        <f t="shared" si="364"/>
        <v>0</v>
      </c>
      <c r="DV1093" s="63">
        <f t="shared" si="351"/>
        <v>0</v>
      </c>
      <c r="DW1093" s="75">
        <v>5429.61</v>
      </c>
      <c r="DX1093">
        <v>0</v>
      </c>
      <c r="DZ1093">
        <v>0</v>
      </c>
      <c r="EA1093">
        <v>0</v>
      </c>
      <c r="EC1093">
        <v>0</v>
      </c>
      <c r="ED1093">
        <v>0</v>
      </c>
      <c r="EE1093">
        <v>0</v>
      </c>
      <c r="EF1093">
        <v>0</v>
      </c>
      <c r="EG1093">
        <v>0</v>
      </c>
      <c r="EI1093" s="63">
        <f t="shared" si="352"/>
        <v>5429.61</v>
      </c>
      <c r="EU1093" s="38">
        <v>0.48</v>
      </c>
      <c r="FA1093" s="18">
        <v>8212</v>
      </c>
      <c r="FB1093" s="18">
        <v>0</v>
      </c>
      <c r="FC1093" s="18">
        <v>0</v>
      </c>
      <c r="FD1093" s="18">
        <v>0</v>
      </c>
      <c r="FE1093" s="18">
        <v>0</v>
      </c>
      <c r="FF1093" s="18">
        <v>0</v>
      </c>
      <c r="FG1093" s="18">
        <v>0</v>
      </c>
      <c r="FH1093" s="18">
        <v>0</v>
      </c>
      <c r="FJ1093" s="18">
        <f t="shared" si="355"/>
        <v>8212</v>
      </c>
      <c r="FK1093" s="18">
        <v>0</v>
      </c>
      <c r="FL1093" s="18">
        <v>0</v>
      </c>
      <c r="FM1093" s="18">
        <v>0</v>
      </c>
      <c r="FN1093" s="18">
        <v>0</v>
      </c>
      <c r="FO1093" s="18">
        <v>0</v>
      </c>
      <c r="FP1093" s="18">
        <v>0</v>
      </c>
      <c r="FQ1093" s="18">
        <v>0</v>
      </c>
      <c r="FR1093" s="18">
        <v>0</v>
      </c>
      <c r="FT1093">
        <f t="shared" si="356"/>
        <v>0</v>
      </c>
      <c r="FU1093">
        <v>0</v>
      </c>
      <c r="FV1093">
        <v>0</v>
      </c>
      <c r="FW1093">
        <v>0</v>
      </c>
      <c r="FX1093">
        <v>0</v>
      </c>
      <c r="FY1093">
        <v>0</v>
      </c>
      <c r="FZ1093">
        <v>0</v>
      </c>
      <c r="GB1093">
        <v>0</v>
      </c>
      <c r="GD1093">
        <f t="shared" si="365"/>
        <v>0</v>
      </c>
      <c r="GE1093">
        <v>0</v>
      </c>
      <c r="GF1093">
        <v>0</v>
      </c>
      <c r="GG1093">
        <v>0</v>
      </c>
      <c r="GH1093">
        <v>0</v>
      </c>
      <c r="GK1093">
        <v>0</v>
      </c>
      <c r="GL1093">
        <v>0</v>
      </c>
      <c r="GM1093">
        <v>0</v>
      </c>
      <c r="GO1093" s="39">
        <f t="shared" si="358"/>
        <v>0</v>
      </c>
      <c r="GP1093" s="39">
        <f t="shared" si="359"/>
        <v>36917.31</v>
      </c>
      <c r="GQ1093" s="39">
        <f t="shared" si="360"/>
        <v>0</v>
      </c>
      <c r="GR1093" s="39">
        <f t="shared" si="361"/>
        <v>36917.31</v>
      </c>
      <c r="GS1093" t="s">
        <v>942</v>
      </c>
      <c r="GT1093" t="s">
        <v>1355</v>
      </c>
      <c r="GV1093" t="s">
        <v>766</v>
      </c>
      <c r="GW1093" t="s">
        <v>410</v>
      </c>
      <c r="HC1093">
        <v>629</v>
      </c>
      <c r="HD1093" s="39">
        <v>2479</v>
      </c>
      <c r="HE1093" s="39">
        <v>9608</v>
      </c>
      <c r="HF1093">
        <v>100</v>
      </c>
      <c r="HG1093">
        <v>0</v>
      </c>
      <c r="HH1093" s="39"/>
      <c r="HJ1093">
        <v>516</v>
      </c>
      <c r="HK1093">
        <v>0</v>
      </c>
      <c r="HL1093" s="39">
        <v>29300</v>
      </c>
      <c r="HM1093" s="39"/>
      <c r="HN1093" s="39"/>
      <c r="HO1093" s="39"/>
      <c r="HP1093" s="39"/>
      <c r="HS1093" t="s">
        <v>766</v>
      </c>
      <c r="HU1093">
        <v>1</v>
      </c>
      <c r="IA1093">
        <v>2</v>
      </c>
      <c r="IF1093" s="63">
        <v>2.39</v>
      </c>
      <c r="IG1093">
        <v>1.29</v>
      </c>
      <c r="II1093" s="35">
        <f t="shared" si="368"/>
        <v>1.29</v>
      </c>
      <c r="IJ1093">
        <v>0</v>
      </c>
      <c r="IL1093">
        <v>2</v>
      </c>
      <c r="IM1093" s="18">
        <v>604</v>
      </c>
      <c r="IN1093" t="s">
        <v>400</v>
      </c>
      <c r="IO1093" s="62">
        <v>2187</v>
      </c>
      <c r="IP1093" s="18">
        <v>12186</v>
      </c>
      <c r="IQ1093" s="18">
        <v>381</v>
      </c>
      <c r="IR1093" s="18">
        <v>340</v>
      </c>
      <c r="IS1093" s="18">
        <v>26</v>
      </c>
      <c r="IX1093" s="18">
        <v>15120</v>
      </c>
      <c r="IY1093" s="18">
        <v>27</v>
      </c>
      <c r="IZ1093" s="18">
        <v>0</v>
      </c>
      <c r="JB1093" s="18">
        <v>27</v>
      </c>
      <c r="JC1093" s="18">
        <v>82</v>
      </c>
      <c r="JD1093" s="18">
        <v>82</v>
      </c>
      <c r="JR1093" s="18">
        <v>903</v>
      </c>
      <c r="JU1093" s="18">
        <v>32</v>
      </c>
      <c r="KF1093" s="18">
        <v>1</v>
      </c>
      <c r="KG1093" s="18">
        <v>5</v>
      </c>
      <c r="KH1093" s="18">
        <v>90</v>
      </c>
      <c r="KI1093" s="18">
        <v>57.75</v>
      </c>
      <c r="KJ1093" s="18">
        <v>39</v>
      </c>
      <c r="KK1093" s="18">
        <v>20</v>
      </c>
      <c r="KL1093" s="18">
        <v>0</v>
      </c>
      <c r="KM1093" s="18">
        <v>0</v>
      </c>
      <c r="ME1093" s="18" t="s">
        <v>766</v>
      </c>
      <c r="MJ1093" s="18" t="s">
        <v>766</v>
      </c>
      <c r="MK1093" s="18" t="s">
        <v>766</v>
      </c>
      <c r="MO1093" s="18">
        <v>0</v>
      </c>
      <c r="MP1093" s="18">
        <v>0</v>
      </c>
      <c r="MQ1093" s="18" t="s">
        <v>766</v>
      </c>
      <c r="MS1093" s="18">
        <v>331619</v>
      </c>
      <c r="NL1093" s="18" t="s">
        <v>768</v>
      </c>
      <c r="NM1093" s="18" t="s">
        <v>1153</v>
      </c>
      <c r="NO1093" s="18" t="s">
        <v>1149</v>
      </c>
      <c r="NP1093" s="18" t="s">
        <v>1150</v>
      </c>
      <c r="NX1093" s="18">
        <f t="shared" si="362"/>
        <v>4349.302325581396</v>
      </c>
      <c r="NY1093" t="str">
        <f t="shared" si="369"/>
        <v>Smaller</v>
      </c>
      <c r="NZ1093" t="str">
        <f t="shared" si="370"/>
        <v>Small</v>
      </c>
    </row>
    <row r="1094" spans="1:390">
      <c r="A1094" t="s">
        <v>660</v>
      </c>
      <c r="B1094" t="s">
        <v>723</v>
      </c>
      <c r="C1094" t="s">
        <v>724</v>
      </c>
      <c r="D1094" t="s">
        <v>404</v>
      </c>
      <c r="E1094">
        <v>20150</v>
      </c>
      <c r="F1094" t="s">
        <v>1329</v>
      </c>
      <c r="G1094">
        <v>10219.549999999999</v>
      </c>
      <c r="H1094" s="62">
        <v>44000</v>
      </c>
      <c r="I1094" s="76"/>
      <c r="J1094" s="63">
        <v>154</v>
      </c>
      <c r="K1094" s="63">
        <v>4</v>
      </c>
      <c r="R1094" s="63">
        <v>31</v>
      </c>
      <c r="U1094" s="63">
        <v>32</v>
      </c>
      <c r="V1094" s="63">
        <v>462</v>
      </c>
      <c r="W1094" s="63"/>
      <c r="X1094" s="63"/>
      <c r="Y1094" s="63"/>
      <c r="Z1094" s="63"/>
      <c r="AA1094" s="63"/>
      <c r="AB1094" s="63"/>
      <c r="AC1094" s="93">
        <v>24600</v>
      </c>
      <c r="AL1094" s="93">
        <v>41114</v>
      </c>
      <c r="AO1094" s="59">
        <f t="shared" si="367"/>
        <v>65714</v>
      </c>
      <c r="BC1094" s="77">
        <v>22566</v>
      </c>
      <c r="BD1094" s="77"/>
      <c r="BO1094" s="63">
        <f t="shared" si="347"/>
        <v>22566</v>
      </c>
      <c r="BZ1094" s="18">
        <f t="shared" si="348"/>
        <v>0</v>
      </c>
      <c r="CJ1094" s="41">
        <v>52812</v>
      </c>
      <c r="CM1094">
        <f t="shared" si="363"/>
        <v>52812</v>
      </c>
      <c r="CX1094" s="39">
        <f t="shared" si="349"/>
        <v>0</v>
      </c>
      <c r="DI1094">
        <f t="shared" si="364"/>
        <v>0</v>
      </c>
      <c r="DV1094" s="63">
        <f t="shared" si="351"/>
        <v>0</v>
      </c>
      <c r="EI1094" s="63">
        <f t="shared" si="352"/>
        <v>0</v>
      </c>
      <c r="EU1094" s="38">
        <v>0.45</v>
      </c>
      <c r="FJ1094" s="18">
        <f t="shared" si="355"/>
        <v>0</v>
      </c>
      <c r="FT1094">
        <f t="shared" si="356"/>
        <v>0</v>
      </c>
      <c r="FU1094" s="41">
        <v>24270</v>
      </c>
      <c r="GD1094">
        <f t="shared" si="365"/>
        <v>24270</v>
      </c>
      <c r="GE1094" s="41">
        <v>24270</v>
      </c>
      <c r="GO1094" s="39">
        <f t="shared" si="358"/>
        <v>24270</v>
      </c>
      <c r="GP1094" s="39">
        <f t="shared" si="359"/>
        <v>88280</v>
      </c>
      <c r="GQ1094" s="39">
        <f t="shared" si="360"/>
        <v>24270</v>
      </c>
      <c r="GR1094" s="39">
        <f t="shared" si="361"/>
        <v>136820</v>
      </c>
      <c r="GS1094" t="s">
        <v>420</v>
      </c>
      <c r="GV1094" t="s">
        <v>768</v>
      </c>
      <c r="GY1094" t="s">
        <v>405</v>
      </c>
      <c r="HC1094">
        <v>797</v>
      </c>
      <c r="HD1094">
        <v>119</v>
      </c>
      <c r="HE1094" s="39">
        <v>121400</v>
      </c>
      <c r="HF1094">
        <v>141</v>
      </c>
      <c r="HG1094">
        <v>0</v>
      </c>
      <c r="HH1094" s="39"/>
      <c r="HJ1094">
        <v>0</v>
      </c>
      <c r="HK1094">
        <v>0</v>
      </c>
      <c r="HL1094" s="39">
        <v>76125</v>
      </c>
      <c r="HM1094" s="39"/>
      <c r="HN1094" s="39"/>
      <c r="HO1094" s="39"/>
      <c r="HP1094" s="39"/>
      <c r="HS1094" t="s">
        <v>766</v>
      </c>
      <c r="HU1094">
        <v>4</v>
      </c>
      <c r="IA1094">
        <v>5</v>
      </c>
      <c r="IF1094" s="63">
        <v>2.15</v>
      </c>
      <c r="IG1094">
        <v>5.5</v>
      </c>
      <c r="II1094" s="35">
        <f t="shared" si="368"/>
        <v>5.5</v>
      </c>
      <c r="IJ1094">
        <v>2</v>
      </c>
      <c r="IL1094">
        <v>7</v>
      </c>
      <c r="IM1094" s="18">
        <v>8468</v>
      </c>
      <c r="IN1094" s="39" t="s">
        <v>411</v>
      </c>
      <c r="IO1094" s="62">
        <v>9894</v>
      </c>
      <c r="IP1094" s="18">
        <v>38184</v>
      </c>
      <c r="IQ1094" s="18">
        <v>119812</v>
      </c>
      <c r="IR1094" s="18">
        <v>0</v>
      </c>
      <c r="IS1094" s="18">
        <v>0</v>
      </c>
      <c r="IX1094" s="18">
        <v>167890</v>
      </c>
      <c r="IY1094" s="18">
        <v>0</v>
      </c>
      <c r="IZ1094" s="18">
        <v>0</v>
      </c>
      <c r="JB1094" s="18">
        <v>0</v>
      </c>
      <c r="JC1094" s="18">
        <v>0</v>
      </c>
      <c r="JD1094" s="18">
        <v>0</v>
      </c>
      <c r="JR1094" s="18">
        <v>3090</v>
      </c>
      <c r="JU1094" s="18">
        <v>130</v>
      </c>
      <c r="KF1094" s="18">
        <v>8</v>
      </c>
      <c r="KG1094" s="18">
        <v>8</v>
      </c>
      <c r="KH1094" s="18">
        <v>164</v>
      </c>
      <c r="KI1094" s="18">
        <v>61</v>
      </c>
      <c r="KJ1094" s="18">
        <v>45</v>
      </c>
      <c r="KK1094" s="18">
        <v>45</v>
      </c>
      <c r="KL1094" s="18">
        <v>144</v>
      </c>
      <c r="KM1094" s="18">
        <v>0</v>
      </c>
      <c r="ME1094" s="18" t="s">
        <v>768</v>
      </c>
      <c r="MJ1094" s="18" t="s">
        <v>768</v>
      </c>
      <c r="MK1094" s="18" t="s">
        <v>768</v>
      </c>
      <c r="MO1094" s="18">
        <v>144</v>
      </c>
      <c r="MP1094" s="18">
        <v>0</v>
      </c>
      <c r="MQ1094" s="18" t="s">
        <v>768</v>
      </c>
      <c r="MR1094" s="18">
        <v>4</v>
      </c>
      <c r="MS1094" s="18">
        <v>310394</v>
      </c>
      <c r="NL1094" s="18" t="s">
        <v>768</v>
      </c>
      <c r="NM1094" s="18" t="s">
        <v>1153</v>
      </c>
      <c r="NN1094" s="18" t="s">
        <v>1155</v>
      </c>
      <c r="NP1094" s="18" t="s">
        <v>1150</v>
      </c>
      <c r="NX1094" s="18">
        <f t="shared" si="362"/>
        <v>1858.1</v>
      </c>
      <c r="NY1094" t="str">
        <f t="shared" si="369"/>
        <v>Mid-range</v>
      </c>
      <c r="NZ1094" t="str">
        <f t="shared" si="370"/>
        <v>Medium</v>
      </c>
    </row>
    <row r="1095" spans="1:390">
      <c r="A1095" t="s">
        <v>499</v>
      </c>
      <c r="B1095" t="s">
        <v>500</v>
      </c>
      <c r="C1095" t="s">
        <v>501</v>
      </c>
      <c r="D1095" t="s">
        <v>393</v>
      </c>
      <c r="E1095">
        <v>20150</v>
      </c>
      <c r="F1095" t="s">
        <v>1329</v>
      </c>
      <c r="G1095">
        <v>9012.06</v>
      </c>
      <c r="H1095" s="62">
        <v>26000</v>
      </c>
      <c r="I1095" s="76"/>
      <c r="J1095" s="63">
        <v>52</v>
      </c>
      <c r="K1095" s="63">
        <v>2</v>
      </c>
      <c r="R1095" s="63">
        <v>17</v>
      </c>
      <c r="U1095" s="63">
        <v>26</v>
      </c>
      <c r="V1095" s="63">
        <v>233</v>
      </c>
      <c r="W1095" s="63"/>
      <c r="X1095" s="63"/>
      <c r="Y1095" s="63"/>
      <c r="Z1095" s="63"/>
      <c r="AA1095" s="63"/>
      <c r="AB1095" s="63"/>
      <c r="AC1095" s="93">
        <v>25385</v>
      </c>
      <c r="AD1095" s="76">
        <v>0</v>
      </c>
      <c r="AF1095" s="93">
        <v>5000</v>
      </c>
      <c r="AJ1095" s="93">
        <v>7600</v>
      </c>
      <c r="AM1095" s="93">
        <v>5000</v>
      </c>
      <c r="AN1095" s="77"/>
      <c r="AO1095" s="59">
        <f t="shared" si="367"/>
        <v>42985</v>
      </c>
      <c r="AP1095" s="77"/>
      <c r="AQ1095" s="77"/>
      <c r="AR1095" s="77"/>
      <c r="AS1095" s="77"/>
      <c r="AT1095" s="77"/>
      <c r="AU1095" s="77"/>
      <c r="AV1095" s="77"/>
      <c r="AW1095" s="77"/>
      <c r="AX1095" s="77"/>
      <c r="AY1095" s="77"/>
      <c r="AZ1095" s="77"/>
      <c r="BA1095" s="77"/>
      <c r="BC1095" s="77">
        <v>27428</v>
      </c>
      <c r="BD1095" s="77"/>
      <c r="BE1095" s="63">
        <v>0</v>
      </c>
      <c r="BF1095" s="63">
        <v>0</v>
      </c>
      <c r="BG1095" s="63">
        <v>0</v>
      </c>
      <c r="BJ1095" s="63">
        <v>0</v>
      </c>
      <c r="BK1095" s="63">
        <v>0</v>
      </c>
      <c r="BL1095" s="63">
        <v>0</v>
      </c>
      <c r="BM1095" s="63">
        <v>0</v>
      </c>
      <c r="BO1095" s="63">
        <f t="shared" si="347"/>
        <v>27428</v>
      </c>
      <c r="BZ1095" s="18">
        <f t="shared" si="348"/>
        <v>0</v>
      </c>
      <c r="CA1095" s="41">
        <v>34056</v>
      </c>
      <c r="CB1095" s="41"/>
      <c r="CC1095">
        <v>0</v>
      </c>
      <c r="CD1095">
        <v>0</v>
      </c>
      <c r="CE1095" s="41">
        <v>20000</v>
      </c>
      <c r="CF1095" s="41"/>
      <c r="CG1095">
        <v>0</v>
      </c>
      <c r="CH1095">
        <v>0</v>
      </c>
      <c r="CI1095">
        <v>0</v>
      </c>
      <c r="CJ1095">
        <v>0</v>
      </c>
      <c r="CK1095">
        <v>0</v>
      </c>
      <c r="CM1095">
        <f t="shared" si="363"/>
        <v>54056</v>
      </c>
      <c r="CN1095">
        <v>0</v>
      </c>
      <c r="CO1095">
        <v>0</v>
      </c>
      <c r="CP1095">
        <v>0</v>
      </c>
      <c r="CQ1095">
        <v>0</v>
      </c>
      <c r="CS1095">
        <v>0</v>
      </c>
      <c r="CT1095">
        <v>0</v>
      </c>
      <c r="CU1095">
        <v>0</v>
      </c>
      <c r="CV1095">
        <v>0</v>
      </c>
      <c r="CW1095">
        <v>0</v>
      </c>
      <c r="CX1095" s="39">
        <f t="shared" si="349"/>
        <v>0</v>
      </c>
      <c r="CY1095">
        <v>0</v>
      </c>
      <c r="CZ1095">
        <v>0</v>
      </c>
      <c r="DA1095">
        <v>0</v>
      </c>
      <c r="DB1095">
        <v>0</v>
      </c>
      <c r="DD1095">
        <v>0</v>
      </c>
      <c r="DE1095">
        <v>0</v>
      </c>
      <c r="DF1095">
        <v>0</v>
      </c>
      <c r="DG1095">
        <v>0</v>
      </c>
      <c r="DH1095">
        <v>0</v>
      </c>
      <c r="DI1095">
        <f t="shared" si="364"/>
        <v>0</v>
      </c>
      <c r="DV1095" s="63">
        <f t="shared" si="351"/>
        <v>0</v>
      </c>
      <c r="DW1095" s="77">
        <v>4920</v>
      </c>
      <c r="DX1095">
        <v>0</v>
      </c>
      <c r="DZ1095">
        <v>0</v>
      </c>
      <c r="EA1095">
        <v>0</v>
      </c>
      <c r="EC1095">
        <v>0</v>
      </c>
      <c r="ED1095">
        <v>0</v>
      </c>
      <c r="EE1095">
        <v>0</v>
      </c>
      <c r="EF1095">
        <v>0</v>
      </c>
      <c r="EG1095">
        <v>0</v>
      </c>
      <c r="EI1095" s="63">
        <f t="shared" si="352"/>
        <v>4920</v>
      </c>
      <c r="EU1095" s="38">
        <v>0.51</v>
      </c>
      <c r="FA1095" s="18">
        <v>6791</v>
      </c>
      <c r="FB1095" s="18">
        <v>0</v>
      </c>
      <c r="FC1095" s="18">
        <v>0</v>
      </c>
      <c r="FD1095" s="18">
        <v>0</v>
      </c>
      <c r="FE1095" s="18">
        <v>0</v>
      </c>
      <c r="FF1095" s="18">
        <v>0</v>
      </c>
      <c r="FG1095" s="18">
        <v>0</v>
      </c>
      <c r="FH1095" s="18">
        <v>0</v>
      </c>
      <c r="FI1095" s="18">
        <v>0</v>
      </c>
      <c r="FJ1095" s="18">
        <f t="shared" si="355"/>
        <v>6791</v>
      </c>
      <c r="FK1095" s="18">
        <v>0</v>
      </c>
      <c r="FL1095" s="18">
        <v>0</v>
      </c>
      <c r="FM1095" s="18">
        <v>0</v>
      </c>
      <c r="FN1095" s="18">
        <v>0</v>
      </c>
      <c r="FO1095" s="18">
        <v>0</v>
      </c>
      <c r="FP1095" s="18">
        <v>0</v>
      </c>
      <c r="FQ1095" s="18">
        <v>0</v>
      </c>
      <c r="FR1095" s="18">
        <v>0</v>
      </c>
      <c r="FS1095" s="18">
        <v>0</v>
      </c>
      <c r="FT1095">
        <f t="shared" si="356"/>
        <v>0</v>
      </c>
      <c r="FU1095">
        <v>0</v>
      </c>
      <c r="FV1095">
        <v>0</v>
      </c>
      <c r="FW1095">
        <v>0</v>
      </c>
      <c r="FX1095">
        <v>0</v>
      </c>
      <c r="FY1095">
        <v>0</v>
      </c>
      <c r="FZ1095">
        <v>0</v>
      </c>
      <c r="GA1095">
        <v>0</v>
      </c>
      <c r="GB1095">
        <v>0</v>
      </c>
      <c r="GD1095">
        <f t="shared" si="365"/>
        <v>0</v>
      </c>
      <c r="GE1095">
        <v>0</v>
      </c>
      <c r="GF1095">
        <v>0</v>
      </c>
      <c r="GG1095">
        <v>0</v>
      </c>
      <c r="GH1095">
        <v>0</v>
      </c>
      <c r="GK1095">
        <v>0</v>
      </c>
      <c r="GL1095">
        <v>0</v>
      </c>
      <c r="GM1095">
        <v>0</v>
      </c>
      <c r="GN1095">
        <v>0</v>
      </c>
      <c r="GO1095" s="39">
        <f t="shared" si="358"/>
        <v>0</v>
      </c>
      <c r="GP1095" s="39">
        <f t="shared" si="359"/>
        <v>70413</v>
      </c>
      <c r="GQ1095" s="39">
        <f t="shared" si="360"/>
        <v>0</v>
      </c>
      <c r="GR1095" s="39">
        <f t="shared" si="361"/>
        <v>70413</v>
      </c>
      <c r="GS1095" t="s">
        <v>420</v>
      </c>
      <c r="GV1095" t="s">
        <v>768</v>
      </c>
      <c r="GW1095" t="s">
        <v>410</v>
      </c>
      <c r="HC1095" s="39">
        <v>1717</v>
      </c>
      <c r="HD1095" s="39">
        <v>3910</v>
      </c>
      <c r="HE1095" s="39">
        <v>30463</v>
      </c>
      <c r="HF1095">
        <v>141</v>
      </c>
      <c r="HH1095" s="39"/>
      <c r="HJ1095">
        <v>103</v>
      </c>
      <c r="HK1095">
        <v>0</v>
      </c>
      <c r="HL1095" s="39">
        <v>53200</v>
      </c>
      <c r="HM1095" s="39"/>
      <c r="HN1095" s="39"/>
      <c r="HO1095" s="39"/>
      <c r="HP1095" s="39"/>
      <c r="HS1095" t="s">
        <v>766</v>
      </c>
      <c r="HU1095">
        <v>3</v>
      </c>
      <c r="IA1095">
        <v>0</v>
      </c>
      <c r="IF1095" s="63">
        <v>0.81</v>
      </c>
      <c r="IG1095">
        <v>3.54</v>
      </c>
      <c r="II1095" s="35">
        <f t="shared" si="368"/>
        <v>3.54</v>
      </c>
      <c r="IJ1095">
        <v>3</v>
      </c>
      <c r="IL1095">
        <v>3</v>
      </c>
      <c r="IM1095" s="18">
        <v>10080</v>
      </c>
      <c r="IN1095" t="s">
        <v>400</v>
      </c>
      <c r="IO1095" s="62">
        <v>6765</v>
      </c>
      <c r="IP1095" s="18">
        <v>12361</v>
      </c>
      <c r="IQ1095" s="18">
        <v>1600</v>
      </c>
      <c r="IR1095" s="18">
        <v>800</v>
      </c>
      <c r="IX1095" s="18">
        <v>21526</v>
      </c>
      <c r="IY1095" s="18">
        <v>0</v>
      </c>
      <c r="IZ1095" s="18">
        <v>97</v>
      </c>
      <c r="JB1095" s="18">
        <v>60</v>
      </c>
      <c r="JC1095" s="18">
        <v>0</v>
      </c>
      <c r="JD1095" s="18">
        <v>0</v>
      </c>
      <c r="JR1095" s="18">
        <v>3701</v>
      </c>
      <c r="JU1095" s="18">
        <v>156</v>
      </c>
      <c r="KF1095" s="18">
        <v>1</v>
      </c>
      <c r="KG1095" s="18">
        <v>1</v>
      </c>
      <c r="KH1095" s="18">
        <v>0</v>
      </c>
      <c r="KI1095" s="18">
        <v>63</v>
      </c>
      <c r="KJ1095" s="18">
        <v>40</v>
      </c>
      <c r="KK1095" s="18">
        <v>40</v>
      </c>
      <c r="KL1095" s="18">
        <v>4</v>
      </c>
      <c r="KM1095" s="18">
        <v>0</v>
      </c>
      <c r="ME1095" s="18" t="s">
        <v>766</v>
      </c>
      <c r="MJ1095" s="18" t="s">
        <v>768</v>
      </c>
      <c r="MK1095" s="18" t="s">
        <v>766</v>
      </c>
      <c r="MO1095" s="18">
        <v>128</v>
      </c>
      <c r="MP1095" s="18">
        <v>0</v>
      </c>
      <c r="MQ1095" s="18" t="s">
        <v>768</v>
      </c>
      <c r="MR1095" s="18">
        <v>2</v>
      </c>
      <c r="MS1095" s="18">
        <v>187819</v>
      </c>
      <c r="NL1095" s="18" t="s">
        <v>766</v>
      </c>
      <c r="NN1095" s="18" t="s">
        <v>1155</v>
      </c>
      <c r="NO1095" s="18" t="s">
        <v>1149</v>
      </c>
      <c r="NP1095" s="18" t="s">
        <v>1150</v>
      </c>
      <c r="NT1095" s="18" t="s">
        <v>942</v>
      </c>
      <c r="NU1095" s="18" t="s">
        <v>1356</v>
      </c>
      <c r="NW1095" s="18" t="s">
        <v>1173</v>
      </c>
      <c r="NX1095" s="18">
        <f t="shared" si="362"/>
        <v>2545.7796610169489</v>
      </c>
      <c r="NY1095" t="str">
        <f t="shared" si="369"/>
        <v>Mid-range</v>
      </c>
      <c r="NZ1095" t="str">
        <f t="shared" si="370"/>
        <v>Small</v>
      </c>
    </row>
    <row r="1096" spans="1:390">
      <c r="A1096" t="s">
        <v>598</v>
      </c>
      <c r="B1096" t="s">
        <v>599</v>
      </c>
      <c r="C1096" t="s">
        <v>600</v>
      </c>
      <c r="D1096" t="s">
        <v>404</v>
      </c>
      <c r="E1096">
        <v>20150</v>
      </c>
      <c r="F1096" t="s">
        <v>1329</v>
      </c>
      <c r="G1096">
        <v>10476.5</v>
      </c>
      <c r="H1096" s="62">
        <v>28945</v>
      </c>
      <c r="I1096" s="76"/>
      <c r="J1096" s="63">
        <v>130</v>
      </c>
      <c r="K1096" s="63">
        <v>10</v>
      </c>
      <c r="R1096" s="63">
        <v>50</v>
      </c>
      <c r="U1096" s="63">
        <v>57</v>
      </c>
      <c r="V1096" s="63">
        <v>962</v>
      </c>
      <c r="W1096" s="63"/>
      <c r="X1096" s="63"/>
      <c r="Y1096" s="63"/>
      <c r="Z1096" s="63"/>
      <c r="AA1096" s="63"/>
      <c r="AB1096" s="63"/>
      <c r="AC1096" s="93">
        <v>27655.119999999999</v>
      </c>
      <c r="AD1096" s="76">
        <v>0</v>
      </c>
      <c r="AM1096" s="93">
        <v>7000</v>
      </c>
      <c r="AN1096" s="77"/>
      <c r="AO1096" s="59">
        <f t="shared" si="367"/>
        <v>34655.119999999995</v>
      </c>
      <c r="AP1096" s="77"/>
      <c r="AQ1096" s="77"/>
      <c r="AR1096" s="77"/>
      <c r="AS1096" s="77"/>
      <c r="AT1096" s="77"/>
      <c r="AU1096" s="77"/>
      <c r="AV1096" s="77"/>
      <c r="AW1096" s="77"/>
      <c r="AX1096" s="77"/>
      <c r="AY1096" s="77"/>
      <c r="AZ1096" s="77"/>
      <c r="BA1096" s="77"/>
      <c r="BC1096" s="63">
        <v>3552.88</v>
      </c>
      <c r="BE1096" s="63">
        <v>0</v>
      </c>
      <c r="BF1096" s="63">
        <v>0</v>
      </c>
      <c r="BG1096" s="63">
        <v>0</v>
      </c>
      <c r="BJ1096" s="63">
        <v>0</v>
      </c>
      <c r="BK1096" s="63">
        <v>0</v>
      </c>
      <c r="BL1096" s="63">
        <v>0</v>
      </c>
      <c r="BM1096" s="63">
        <v>0</v>
      </c>
      <c r="BO1096" s="63">
        <f t="shared" si="347"/>
        <v>3552.88</v>
      </c>
      <c r="BZ1096" s="18">
        <f t="shared" si="348"/>
        <v>0</v>
      </c>
      <c r="CA1096">
        <v>16103.38</v>
      </c>
      <c r="CC1096">
        <v>0</v>
      </c>
      <c r="CD1096">
        <v>0</v>
      </c>
      <c r="CE1096">
        <v>0</v>
      </c>
      <c r="CG1096">
        <v>0</v>
      </c>
      <c r="CH1096">
        <v>0</v>
      </c>
      <c r="CI1096">
        <v>0</v>
      </c>
      <c r="CJ1096">
        <v>45000</v>
      </c>
      <c r="CK1096" s="41">
        <v>25000</v>
      </c>
      <c r="CL1096" s="41"/>
      <c r="CM1096">
        <f t="shared" si="363"/>
        <v>86103.38</v>
      </c>
      <c r="CN1096">
        <v>0</v>
      </c>
      <c r="CO1096">
        <v>0</v>
      </c>
      <c r="CP1096">
        <v>0</v>
      </c>
      <c r="CQ1096">
        <v>0</v>
      </c>
      <c r="CS1096">
        <v>0</v>
      </c>
      <c r="CT1096">
        <v>0</v>
      </c>
      <c r="CU1096">
        <v>0</v>
      </c>
      <c r="CV1096">
        <v>0</v>
      </c>
      <c r="CW1096">
        <v>0</v>
      </c>
      <c r="CX1096" s="39">
        <f t="shared" si="349"/>
        <v>0</v>
      </c>
      <c r="CY1096">
        <v>0</v>
      </c>
      <c r="CZ1096">
        <v>0</v>
      </c>
      <c r="DA1096">
        <v>0</v>
      </c>
      <c r="DB1096">
        <v>0</v>
      </c>
      <c r="DD1096">
        <v>0</v>
      </c>
      <c r="DE1096">
        <v>0</v>
      </c>
      <c r="DF1096">
        <v>0</v>
      </c>
      <c r="DG1096">
        <v>0</v>
      </c>
      <c r="DH1096">
        <v>0</v>
      </c>
      <c r="DI1096">
        <f t="shared" si="364"/>
        <v>0</v>
      </c>
      <c r="DV1096" s="63">
        <f t="shared" si="351"/>
        <v>0</v>
      </c>
      <c r="DW1096" s="63">
        <v>0</v>
      </c>
      <c r="DX1096">
        <v>0</v>
      </c>
      <c r="DZ1096">
        <v>0</v>
      </c>
      <c r="EA1096">
        <v>0</v>
      </c>
      <c r="EC1096">
        <v>0</v>
      </c>
      <c r="ED1096">
        <v>0</v>
      </c>
      <c r="EE1096">
        <v>0</v>
      </c>
      <c r="EF1096">
        <v>0</v>
      </c>
      <c r="EG1096">
        <v>0</v>
      </c>
      <c r="EI1096" s="63">
        <f t="shared" si="352"/>
        <v>0</v>
      </c>
      <c r="EU1096" s="38">
        <v>0.56999999999999995</v>
      </c>
      <c r="FA1096" s="18">
        <v>0</v>
      </c>
      <c r="FB1096" s="18">
        <v>0</v>
      </c>
      <c r="FC1096" s="18">
        <v>0</v>
      </c>
      <c r="FD1096" s="18">
        <v>0</v>
      </c>
      <c r="FE1096" s="18">
        <v>0</v>
      </c>
      <c r="FF1096" s="18">
        <v>0</v>
      </c>
      <c r="FG1096" s="18">
        <v>0</v>
      </c>
      <c r="FH1096" s="18">
        <v>0</v>
      </c>
      <c r="FI1096" s="18">
        <v>0</v>
      </c>
      <c r="FJ1096" s="18">
        <f t="shared" si="355"/>
        <v>0</v>
      </c>
      <c r="FK1096" s="18">
        <v>0</v>
      </c>
      <c r="FL1096" s="18">
        <v>0</v>
      </c>
      <c r="FM1096" s="18">
        <v>0</v>
      </c>
      <c r="FN1096" s="18">
        <v>0</v>
      </c>
      <c r="FO1096" s="18">
        <v>0</v>
      </c>
      <c r="FP1096" s="18">
        <v>0</v>
      </c>
      <c r="FQ1096" s="18">
        <v>0</v>
      </c>
      <c r="FR1096" s="18">
        <v>0</v>
      </c>
      <c r="FS1096" s="18">
        <v>0</v>
      </c>
      <c r="FT1096">
        <f t="shared" si="356"/>
        <v>0</v>
      </c>
      <c r="FU1096">
        <v>0</v>
      </c>
      <c r="FV1096">
        <v>0</v>
      </c>
      <c r="FW1096">
        <v>0</v>
      </c>
      <c r="FX1096">
        <v>0</v>
      </c>
      <c r="FY1096">
        <v>0</v>
      </c>
      <c r="FZ1096">
        <v>0</v>
      </c>
      <c r="GA1096">
        <v>0</v>
      </c>
      <c r="GB1096">
        <v>0</v>
      </c>
      <c r="GD1096">
        <f t="shared" si="365"/>
        <v>0</v>
      </c>
      <c r="GE1096">
        <v>0</v>
      </c>
      <c r="GF1096">
        <v>0</v>
      </c>
      <c r="GG1096">
        <v>0</v>
      </c>
      <c r="GH1096">
        <v>0</v>
      </c>
      <c r="GK1096">
        <v>0</v>
      </c>
      <c r="GL1096">
        <v>0</v>
      </c>
      <c r="GM1096">
        <v>0</v>
      </c>
      <c r="GN1096">
        <v>0</v>
      </c>
      <c r="GO1096" s="39">
        <f t="shared" si="358"/>
        <v>0</v>
      </c>
      <c r="GP1096" s="39">
        <f t="shared" si="359"/>
        <v>38207.999999999993</v>
      </c>
      <c r="GQ1096" s="39">
        <f t="shared" si="360"/>
        <v>0</v>
      </c>
      <c r="GR1096" s="39">
        <f t="shared" si="361"/>
        <v>38207.999999999993</v>
      </c>
      <c r="GS1096" t="s">
        <v>420</v>
      </c>
      <c r="GV1096" t="s">
        <v>766</v>
      </c>
      <c r="GY1096" t="s">
        <v>405</v>
      </c>
      <c r="HC1096">
        <v>795</v>
      </c>
      <c r="HD1096">
        <v>1049</v>
      </c>
      <c r="HE1096">
        <v>9175</v>
      </c>
      <c r="HF1096">
        <v>42</v>
      </c>
      <c r="HG1096">
        <v>0</v>
      </c>
      <c r="HJ1096">
        <v>16</v>
      </c>
      <c r="HK1096">
        <v>2645</v>
      </c>
      <c r="HL1096">
        <v>35719</v>
      </c>
      <c r="HS1096" t="s">
        <v>766</v>
      </c>
      <c r="HU1096">
        <v>3</v>
      </c>
      <c r="IA1096">
        <v>5</v>
      </c>
      <c r="IF1096" s="63">
        <v>1.9125000000000001</v>
      </c>
      <c r="IG1096">
        <v>3.5</v>
      </c>
      <c r="II1096" s="35">
        <f t="shared" si="368"/>
        <v>3.5</v>
      </c>
      <c r="IJ1096">
        <v>0</v>
      </c>
      <c r="IL1096">
        <v>4.625</v>
      </c>
      <c r="IM1096" s="18">
        <v>18500</v>
      </c>
      <c r="IN1096" t="s">
        <v>400</v>
      </c>
      <c r="IO1096" s="62">
        <v>17596</v>
      </c>
      <c r="IP1096" s="18">
        <v>8253</v>
      </c>
      <c r="IQ1096" s="18">
        <v>0</v>
      </c>
      <c r="IR1096" s="18">
        <v>4271</v>
      </c>
      <c r="IS1096" s="18">
        <v>893684</v>
      </c>
      <c r="IX1096" s="18">
        <v>92380.4</v>
      </c>
      <c r="IY1096" s="18">
        <v>0</v>
      </c>
      <c r="IZ1096" s="18">
        <v>0</v>
      </c>
      <c r="JB1096" s="18">
        <v>168</v>
      </c>
      <c r="JC1096" s="18">
        <v>0</v>
      </c>
      <c r="JD1096" s="18">
        <v>5</v>
      </c>
      <c r="KF1096" s="18">
        <v>5</v>
      </c>
      <c r="KG1096" s="18">
        <v>5</v>
      </c>
      <c r="KH1096" s="18">
        <v>46</v>
      </c>
      <c r="KI1096" s="18">
        <v>59</v>
      </c>
      <c r="KJ1096" s="18">
        <v>22</v>
      </c>
      <c r="KK1096" s="18">
        <v>22</v>
      </c>
      <c r="KL1096" s="18">
        <v>0</v>
      </c>
      <c r="KM1096" s="18">
        <v>0</v>
      </c>
      <c r="ME1096" s="18" t="s">
        <v>766</v>
      </c>
      <c r="MJ1096" s="18" t="s">
        <v>768</v>
      </c>
      <c r="MK1096" s="18" t="s">
        <v>766</v>
      </c>
      <c r="MO1096" s="18">
        <v>0</v>
      </c>
      <c r="MP1096" s="18">
        <v>0</v>
      </c>
      <c r="MQ1096" s="18" t="s">
        <v>768</v>
      </c>
      <c r="MR1096" s="18">
        <v>59</v>
      </c>
      <c r="NL1096" s="18" t="s">
        <v>768</v>
      </c>
      <c r="NN1096" s="18" t="s">
        <v>1155</v>
      </c>
      <c r="NO1096" s="18" t="s">
        <v>1149</v>
      </c>
      <c r="NP1096" s="18" t="s">
        <v>1150</v>
      </c>
      <c r="NQ1096" s="18" t="s">
        <v>1169</v>
      </c>
      <c r="NW1096" s="18" t="s">
        <v>1173</v>
      </c>
      <c r="NX1096" s="18">
        <f t="shared" si="362"/>
        <v>2993.2857142857142</v>
      </c>
      <c r="NY1096" t="str">
        <f t="shared" si="369"/>
        <v>Mid-range</v>
      </c>
      <c r="NZ1096" t="str">
        <f t="shared" si="370"/>
        <v>Medium</v>
      </c>
    </row>
    <row r="1097" spans="1:390">
      <c r="A1097" t="s">
        <v>773</v>
      </c>
      <c r="B1097" t="s">
        <v>701</v>
      </c>
      <c r="C1097" t="s">
        <v>702</v>
      </c>
      <c r="D1097" t="s">
        <v>393</v>
      </c>
      <c r="E1097">
        <v>20150</v>
      </c>
      <c r="F1097" t="s">
        <v>1329</v>
      </c>
      <c r="G1097">
        <v>10841.96</v>
      </c>
      <c r="H1097" s="62">
        <v>54000</v>
      </c>
      <c r="I1097" s="76"/>
      <c r="J1097" s="63">
        <v>270</v>
      </c>
      <c r="K1097" s="63">
        <v>5</v>
      </c>
      <c r="R1097" s="63">
        <v>35</v>
      </c>
      <c r="U1097" s="63">
        <v>30</v>
      </c>
      <c r="V1097" s="63">
        <v>685</v>
      </c>
      <c r="W1097" s="63"/>
      <c r="X1097" s="63"/>
      <c r="Y1097" s="63"/>
      <c r="Z1097" s="63"/>
      <c r="AA1097" s="63"/>
      <c r="AB1097" s="63"/>
      <c r="AC1097" s="93">
        <v>27769.24</v>
      </c>
      <c r="AD1097" s="76">
        <v>0</v>
      </c>
      <c r="AL1097" s="93">
        <v>25495</v>
      </c>
      <c r="AO1097" s="59">
        <f t="shared" si="367"/>
        <v>53264.240000000005</v>
      </c>
      <c r="BC1097" s="63">
        <v>0</v>
      </c>
      <c r="BE1097" s="63">
        <v>0</v>
      </c>
      <c r="BF1097" s="63">
        <v>0</v>
      </c>
      <c r="BG1097" s="63">
        <v>0</v>
      </c>
      <c r="BJ1097" s="63">
        <v>0</v>
      </c>
      <c r="BK1097" s="63">
        <v>0</v>
      </c>
      <c r="BL1097" s="78">
        <v>9026.56</v>
      </c>
      <c r="BM1097" s="63">
        <v>0</v>
      </c>
      <c r="BO1097" s="63">
        <f t="shared" ref="BO1097:BO1160" si="371">SUM(BC1097:BM1097)</f>
        <v>9026.56</v>
      </c>
      <c r="BZ1097" s="18">
        <f t="shared" ref="BZ1097:BZ1160" si="372">IF(SUM(BP1097:BY1097)&gt;=0,SUM(BP1097:BY1097),"")</f>
        <v>0</v>
      </c>
      <c r="CA1097" s="39">
        <v>9855</v>
      </c>
      <c r="CB1097" s="39"/>
      <c r="CC1097">
        <v>0</v>
      </c>
      <c r="CD1097">
        <v>0</v>
      </c>
      <c r="CE1097">
        <v>0</v>
      </c>
      <c r="CG1097">
        <v>0</v>
      </c>
      <c r="CH1097">
        <v>0</v>
      </c>
      <c r="CI1097">
        <v>0</v>
      </c>
      <c r="CJ1097" s="39">
        <v>84364</v>
      </c>
      <c r="CK1097">
        <v>0</v>
      </c>
      <c r="CM1097">
        <f t="shared" si="363"/>
        <v>94219</v>
      </c>
      <c r="CN1097">
        <v>0</v>
      </c>
      <c r="CO1097">
        <v>0</v>
      </c>
      <c r="CP1097">
        <v>0</v>
      </c>
      <c r="CQ1097">
        <v>0</v>
      </c>
      <c r="CS1097">
        <v>0</v>
      </c>
      <c r="CT1097">
        <v>0</v>
      </c>
      <c r="CU1097">
        <v>0</v>
      </c>
      <c r="CV1097">
        <v>0</v>
      </c>
      <c r="CW1097">
        <v>0</v>
      </c>
      <c r="CX1097" s="39">
        <f t="shared" ref="CX1097:CX1160" si="373">SUM(CN1097:CW1097)</f>
        <v>0</v>
      </c>
      <c r="CY1097">
        <v>0</v>
      </c>
      <c r="CZ1097">
        <v>0</v>
      </c>
      <c r="DA1097">
        <v>0</v>
      </c>
      <c r="DB1097">
        <v>0</v>
      </c>
      <c r="DD1097">
        <v>0</v>
      </c>
      <c r="DE1097">
        <v>0</v>
      </c>
      <c r="DF1097">
        <v>0</v>
      </c>
      <c r="DG1097">
        <v>0</v>
      </c>
      <c r="DH1097">
        <v>0</v>
      </c>
      <c r="DI1097">
        <f t="shared" si="364"/>
        <v>0</v>
      </c>
      <c r="DV1097" s="63">
        <f t="shared" ref="DV1097:DV1160" si="374">SUM(DJ1097:DT1097)</f>
        <v>0</v>
      </c>
      <c r="DW1097" s="78">
        <v>7259.49</v>
      </c>
      <c r="DX1097">
        <v>0</v>
      </c>
      <c r="DZ1097">
        <v>0</v>
      </c>
      <c r="EA1097">
        <v>0</v>
      </c>
      <c r="EC1097">
        <v>0</v>
      </c>
      <c r="ED1097">
        <v>0</v>
      </c>
      <c r="EE1097" s="42">
        <v>29228</v>
      </c>
      <c r="EF1097">
        <v>0</v>
      </c>
      <c r="EG1097">
        <v>0</v>
      </c>
      <c r="EI1097" s="63">
        <f t="shared" ref="EI1097:EI1160" si="375">SUM(DW1097:EG1097)</f>
        <v>36487.49</v>
      </c>
      <c r="EU1097" s="38">
        <v>0.29599999999999999</v>
      </c>
      <c r="FA1097" s="18">
        <v>0</v>
      </c>
      <c r="FB1097" s="18">
        <v>0</v>
      </c>
      <c r="FC1097" s="18">
        <v>0</v>
      </c>
      <c r="FD1097" s="18">
        <v>0</v>
      </c>
      <c r="FE1097" s="18">
        <v>0</v>
      </c>
      <c r="FF1097" s="18">
        <v>0</v>
      </c>
      <c r="FG1097" s="18">
        <v>26435</v>
      </c>
      <c r="FH1097" s="18">
        <v>0</v>
      </c>
      <c r="FI1097" s="18">
        <v>0</v>
      </c>
      <c r="FJ1097" s="18">
        <f t="shared" ref="FJ1097:FJ1160" si="376">SUM(FA1097:FI1097)</f>
        <v>26435</v>
      </c>
      <c r="FK1097" s="18">
        <v>0</v>
      </c>
      <c r="FL1097" s="18">
        <v>0</v>
      </c>
      <c r="FM1097" s="18">
        <v>0</v>
      </c>
      <c r="FN1097" s="18">
        <v>0</v>
      </c>
      <c r="FO1097" s="18">
        <v>0</v>
      </c>
      <c r="FP1097" s="18">
        <v>0</v>
      </c>
      <c r="FQ1097" s="18">
        <v>0</v>
      </c>
      <c r="FR1097" s="18">
        <v>0</v>
      </c>
      <c r="FS1097" s="18">
        <v>0</v>
      </c>
      <c r="FT1097">
        <f t="shared" ref="FT1097:FT1160" si="377">SUM(FK1097:FS1097)</f>
        <v>0</v>
      </c>
      <c r="FU1097">
        <v>0</v>
      </c>
      <c r="FV1097">
        <v>0</v>
      </c>
      <c r="FW1097">
        <v>0</v>
      </c>
      <c r="FX1097">
        <v>0</v>
      </c>
      <c r="FY1097">
        <v>0</v>
      </c>
      <c r="FZ1097">
        <v>0</v>
      </c>
      <c r="GA1097">
        <v>0</v>
      </c>
      <c r="GB1097">
        <v>0</v>
      </c>
      <c r="GD1097">
        <f t="shared" si="365"/>
        <v>0</v>
      </c>
      <c r="GE1097">
        <v>0</v>
      </c>
      <c r="GF1097">
        <v>0</v>
      </c>
      <c r="GG1097">
        <v>0</v>
      </c>
      <c r="GH1097">
        <v>0</v>
      </c>
      <c r="GK1097">
        <v>0</v>
      </c>
      <c r="GL1097">
        <v>0</v>
      </c>
      <c r="GM1097">
        <v>0</v>
      </c>
      <c r="GN1097">
        <v>0</v>
      </c>
      <c r="GO1097" s="39">
        <f t="shared" ref="GO1097:GO1160" si="378">SUM(GE1097:GN1097)</f>
        <v>0</v>
      </c>
      <c r="GP1097" s="39">
        <f t="shared" ref="GP1097:GP1160" si="379">AO1097+BO1097</f>
        <v>62290.8</v>
      </c>
      <c r="GQ1097" s="39">
        <f t="shared" ref="GQ1097:GQ1160" si="380">BB1097+BZ1097+DI1097+ET1097+GD1097</f>
        <v>0</v>
      </c>
      <c r="GR1097" s="39">
        <f t="shared" ref="GR1097:GR1160" si="381">GP1097+GQ1097+GO1097</f>
        <v>62290.8</v>
      </c>
      <c r="GS1097" t="s">
        <v>942</v>
      </c>
      <c r="GT1097" t="s">
        <v>775</v>
      </c>
      <c r="GV1097" t="s">
        <v>766</v>
      </c>
      <c r="GX1097" t="s">
        <v>938</v>
      </c>
      <c r="GY1097" t="s">
        <v>405</v>
      </c>
      <c r="HC1097">
        <v>874</v>
      </c>
      <c r="HD1097" s="39">
        <v>6201</v>
      </c>
      <c r="HE1097" s="39">
        <v>212173</v>
      </c>
      <c r="HF1097">
        <v>130</v>
      </c>
      <c r="HG1097">
        <v>1502</v>
      </c>
      <c r="HH1097" s="39"/>
      <c r="HI1097" s="39"/>
      <c r="HJ1097">
        <v>399</v>
      </c>
      <c r="HK1097" s="39">
        <v>31858</v>
      </c>
      <c r="HL1097" s="39">
        <v>58665</v>
      </c>
      <c r="HM1097" s="39"/>
      <c r="HN1097" s="39"/>
      <c r="HO1097" s="39"/>
      <c r="HP1097" s="39"/>
      <c r="HS1097" t="s">
        <v>766</v>
      </c>
      <c r="HU1097">
        <v>6</v>
      </c>
      <c r="IA1097">
        <v>11</v>
      </c>
      <c r="IF1097" s="63">
        <v>2.34</v>
      </c>
      <c r="IG1097">
        <v>8.8699999999999992</v>
      </c>
      <c r="II1097" s="35">
        <f t="shared" si="368"/>
        <v>8.8699999999999992</v>
      </c>
      <c r="IJ1097">
        <v>0</v>
      </c>
      <c r="IL1097">
        <v>7.24</v>
      </c>
      <c r="IM1097" s="18">
        <v>7950</v>
      </c>
      <c r="IN1097" t="s">
        <v>411</v>
      </c>
      <c r="IO1097" s="62">
        <v>17102</v>
      </c>
      <c r="IP1097" s="18">
        <v>17075</v>
      </c>
      <c r="IQ1097" s="18">
        <v>1356</v>
      </c>
      <c r="IX1097" s="18">
        <v>35533</v>
      </c>
      <c r="IY1097" s="18">
        <v>141</v>
      </c>
      <c r="IZ1097" s="18">
        <v>0</v>
      </c>
      <c r="JB1097" s="18">
        <v>51</v>
      </c>
      <c r="JC1097" s="18">
        <v>862</v>
      </c>
      <c r="JD1097" s="18">
        <v>216</v>
      </c>
      <c r="JR1097" s="18">
        <v>5598</v>
      </c>
      <c r="JU1097" s="18">
        <v>250</v>
      </c>
      <c r="KF1097" s="18">
        <v>2</v>
      </c>
      <c r="KG1097" s="18">
        <v>10</v>
      </c>
      <c r="KH1097" s="18">
        <v>229</v>
      </c>
      <c r="KI1097" s="18">
        <v>68</v>
      </c>
      <c r="KJ1097" s="18">
        <v>46</v>
      </c>
      <c r="KK1097" s="18">
        <v>7</v>
      </c>
      <c r="KL1097" s="18">
        <v>0</v>
      </c>
      <c r="KM1097" s="18">
        <v>7</v>
      </c>
      <c r="ME1097" s="18" t="s">
        <v>766</v>
      </c>
      <c r="MJ1097" s="18" t="s">
        <v>768</v>
      </c>
      <c r="MK1097" s="18" t="s">
        <v>768</v>
      </c>
      <c r="MO1097" s="18">
        <v>7</v>
      </c>
      <c r="MP1097" s="18">
        <v>0</v>
      </c>
      <c r="MQ1097" s="18" t="s">
        <v>768</v>
      </c>
      <c r="MR1097" s="18">
        <v>68</v>
      </c>
      <c r="NL1097" s="18" t="s">
        <v>766</v>
      </c>
      <c r="NP1097" s="18" t="s">
        <v>1150</v>
      </c>
      <c r="NX1097" s="18">
        <f t="shared" ref="NX1097:NX1160" si="382">G1097/IG1097</f>
        <v>1222.3179255918828</v>
      </c>
      <c r="NY1097" t="str">
        <f t="shared" si="369"/>
        <v>Mid-range</v>
      </c>
      <c r="NZ1097" t="str">
        <f t="shared" si="370"/>
        <v>Medium</v>
      </c>
    </row>
    <row r="1098" spans="1:390">
      <c r="A1098" t="s">
        <v>460</v>
      </c>
      <c r="B1098" t="s">
        <v>555</v>
      </c>
      <c r="C1098" t="s">
        <v>556</v>
      </c>
      <c r="D1098" t="s">
        <v>404</v>
      </c>
      <c r="E1098">
        <v>20150</v>
      </c>
      <c r="F1098" t="s">
        <v>1329</v>
      </c>
      <c r="G1098">
        <v>12798.35</v>
      </c>
      <c r="H1098" s="62">
        <v>36472</v>
      </c>
      <c r="I1098" s="76"/>
      <c r="J1098" s="63">
        <v>196</v>
      </c>
      <c r="K1098" s="63">
        <v>9</v>
      </c>
      <c r="R1098" s="63">
        <v>0</v>
      </c>
      <c r="U1098" s="63">
        <v>72</v>
      </c>
      <c r="V1098" s="63">
        <v>516</v>
      </c>
      <c r="W1098" s="63"/>
      <c r="X1098" s="63"/>
      <c r="Y1098" s="63"/>
      <c r="Z1098" s="63"/>
      <c r="AA1098" s="63"/>
      <c r="AB1098" s="63"/>
      <c r="AC1098" s="93">
        <v>27978</v>
      </c>
      <c r="AD1098" s="76">
        <v>0</v>
      </c>
      <c r="AK1098" s="93">
        <v>2300</v>
      </c>
      <c r="AM1098" s="93">
        <v>2499</v>
      </c>
      <c r="AO1098" s="59">
        <f t="shared" si="367"/>
        <v>32777</v>
      </c>
      <c r="BC1098" s="63">
        <v>957</v>
      </c>
      <c r="BE1098" s="63">
        <v>0</v>
      </c>
      <c r="BF1098" s="63">
        <v>0</v>
      </c>
      <c r="BG1098" s="63">
        <v>0</v>
      </c>
      <c r="BJ1098" s="63">
        <v>0</v>
      </c>
      <c r="BK1098" s="63">
        <v>0</v>
      </c>
      <c r="BL1098" s="63">
        <v>0</v>
      </c>
      <c r="BM1098" s="63">
        <v>0</v>
      </c>
      <c r="BO1098" s="63">
        <f t="shared" si="371"/>
        <v>957</v>
      </c>
      <c r="BZ1098" s="18">
        <f t="shared" si="372"/>
        <v>0</v>
      </c>
      <c r="CA1098" s="39">
        <v>28357</v>
      </c>
      <c r="CB1098" s="39"/>
      <c r="CC1098">
        <v>0</v>
      </c>
      <c r="CD1098">
        <v>0</v>
      </c>
      <c r="CE1098">
        <v>0</v>
      </c>
      <c r="CG1098">
        <v>0</v>
      </c>
      <c r="CH1098">
        <v>5023</v>
      </c>
      <c r="CI1098">
        <v>0</v>
      </c>
      <c r="CJ1098" s="39">
        <v>10000</v>
      </c>
      <c r="CK1098">
        <v>0</v>
      </c>
      <c r="CM1098">
        <f t="shared" si="363"/>
        <v>43380</v>
      </c>
      <c r="CN1098">
        <v>0</v>
      </c>
      <c r="CO1098">
        <v>0</v>
      </c>
      <c r="CP1098">
        <v>0</v>
      </c>
      <c r="CQ1098">
        <v>0</v>
      </c>
      <c r="CS1098">
        <v>0</v>
      </c>
      <c r="CT1098">
        <v>0</v>
      </c>
      <c r="CU1098">
        <v>0</v>
      </c>
      <c r="CV1098">
        <v>0</v>
      </c>
      <c r="CW1098">
        <v>0</v>
      </c>
      <c r="CX1098" s="39">
        <f t="shared" si="373"/>
        <v>0</v>
      </c>
      <c r="CY1098">
        <v>0</v>
      </c>
      <c r="CZ1098">
        <v>0</v>
      </c>
      <c r="DA1098">
        <v>0</v>
      </c>
      <c r="DB1098">
        <v>0</v>
      </c>
      <c r="DD1098">
        <v>0</v>
      </c>
      <c r="DE1098">
        <v>0</v>
      </c>
      <c r="DF1098">
        <v>0</v>
      </c>
      <c r="DG1098">
        <v>0</v>
      </c>
      <c r="DH1098">
        <v>0</v>
      </c>
      <c r="DI1098">
        <f t="shared" si="364"/>
        <v>0</v>
      </c>
      <c r="DV1098" s="63">
        <f t="shared" si="374"/>
        <v>0</v>
      </c>
      <c r="DW1098" s="63">
        <v>0</v>
      </c>
      <c r="DX1098">
        <v>0</v>
      </c>
      <c r="DZ1098">
        <v>0</v>
      </c>
      <c r="EA1098">
        <v>0</v>
      </c>
      <c r="EC1098">
        <v>0</v>
      </c>
      <c r="ED1098">
        <v>0</v>
      </c>
      <c r="EE1098">
        <v>0</v>
      </c>
      <c r="EF1098">
        <v>0</v>
      </c>
      <c r="EG1098">
        <v>0</v>
      </c>
      <c r="EI1098" s="63">
        <f t="shared" si="375"/>
        <v>0</v>
      </c>
      <c r="EU1098" s="38">
        <v>0.28999999999999998</v>
      </c>
      <c r="FA1098" s="18">
        <v>0</v>
      </c>
      <c r="FB1098" s="18">
        <v>0</v>
      </c>
      <c r="FC1098" s="18">
        <v>0</v>
      </c>
      <c r="FD1098" s="18">
        <v>0</v>
      </c>
      <c r="FE1098" s="18">
        <v>0</v>
      </c>
      <c r="FF1098" s="18">
        <v>0</v>
      </c>
      <c r="FG1098" s="18">
        <v>0</v>
      </c>
      <c r="FH1098" s="18">
        <v>0</v>
      </c>
      <c r="FI1098" s="18">
        <v>0</v>
      </c>
      <c r="FJ1098" s="18">
        <f t="shared" si="376"/>
        <v>0</v>
      </c>
      <c r="FK1098" s="18">
        <v>0</v>
      </c>
      <c r="FL1098" s="18">
        <v>0</v>
      </c>
      <c r="FM1098" s="18">
        <v>0</v>
      </c>
      <c r="FN1098" s="18">
        <v>0</v>
      </c>
      <c r="FO1098" s="18">
        <v>0</v>
      </c>
      <c r="FP1098" s="18">
        <v>0</v>
      </c>
      <c r="FQ1098" s="18">
        <v>0</v>
      </c>
      <c r="FR1098" s="18">
        <v>0</v>
      </c>
      <c r="FS1098" s="18">
        <v>0</v>
      </c>
      <c r="FT1098">
        <f t="shared" si="377"/>
        <v>0</v>
      </c>
      <c r="FU1098">
        <v>0</v>
      </c>
      <c r="FV1098">
        <v>0</v>
      </c>
      <c r="FW1098">
        <v>0</v>
      </c>
      <c r="FX1098">
        <v>0</v>
      </c>
      <c r="FY1098">
        <v>0</v>
      </c>
      <c r="FZ1098">
        <v>0</v>
      </c>
      <c r="GA1098">
        <v>0</v>
      </c>
      <c r="GB1098">
        <v>0</v>
      </c>
      <c r="GD1098">
        <f t="shared" si="365"/>
        <v>0</v>
      </c>
      <c r="GE1098">
        <v>0</v>
      </c>
      <c r="GF1098">
        <v>0</v>
      </c>
      <c r="GG1098">
        <v>0</v>
      </c>
      <c r="GH1098">
        <v>0</v>
      </c>
      <c r="GK1098">
        <v>0</v>
      </c>
      <c r="GL1098">
        <v>0</v>
      </c>
      <c r="GM1098">
        <v>0</v>
      </c>
      <c r="GN1098">
        <v>0</v>
      </c>
      <c r="GO1098" s="39">
        <f t="shared" si="378"/>
        <v>0</v>
      </c>
      <c r="GP1098" s="39">
        <f t="shared" si="379"/>
        <v>33734</v>
      </c>
      <c r="GQ1098" s="39">
        <f t="shared" si="380"/>
        <v>0</v>
      </c>
      <c r="GR1098" s="39">
        <f t="shared" si="381"/>
        <v>33734</v>
      </c>
      <c r="GS1098" t="s">
        <v>420</v>
      </c>
      <c r="GV1098" t="s">
        <v>766</v>
      </c>
      <c r="HC1098">
        <v>1235</v>
      </c>
      <c r="HD1098">
        <v>521</v>
      </c>
      <c r="HE1098" s="39">
        <v>22509</v>
      </c>
      <c r="HF1098">
        <v>130</v>
      </c>
      <c r="HH1098" s="39"/>
      <c r="HJ1098">
        <v>0</v>
      </c>
      <c r="HK1098">
        <v>10</v>
      </c>
      <c r="HL1098" s="39">
        <v>23327</v>
      </c>
      <c r="HM1098" s="39"/>
      <c r="HN1098" s="39"/>
      <c r="HO1098" s="39"/>
      <c r="HP1098" s="39"/>
      <c r="HS1098" t="s">
        <v>766</v>
      </c>
      <c r="HU1098">
        <v>7</v>
      </c>
      <c r="IA1098">
        <v>16</v>
      </c>
      <c r="IF1098" s="63">
        <v>13.1</v>
      </c>
      <c r="IG1098">
        <v>5.5</v>
      </c>
      <c r="II1098" s="35">
        <f t="shared" si="368"/>
        <v>5.5</v>
      </c>
      <c r="IL1098">
        <v>13.75</v>
      </c>
      <c r="IM1098" s="18">
        <v>5542</v>
      </c>
      <c r="IN1098" t="s">
        <v>411</v>
      </c>
      <c r="IO1098" s="62">
        <v>6392</v>
      </c>
      <c r="IP1098" s="18">
        <v>20838</v>
      </c>
      <c r="IQ1098" s="18">
        <v>4344</v>
      </c>
      <c r="IR1098" s="18">
        <v>230</v>
      </c>
      <c r="IS1098" s="18">
        <v>467</v>
      </c>
      <c r="IX1098" s="18">
        <v>32271</v>
      </c>
      <c r="IY1098" s="18">
        <v>203</v>
      </c>
      <c r="IZ1098" s="18">
        <v>72</v>
      </c>
      <c r="JB1098" s="18">
        <v>165</v>
      </c>
      <c r="JC1098" s="18">
        <v>1572</v>
      </c>
      <c r="JD1098" s="18">
        <v>174</v>
      </c>
      <c r="JR1098" s="18">
        <v>9577</v>
      </c>
      <c r="JU1098" s="18">
        <v>852</v>
      </c>
      <c r="KF1098" s="18">
        <v>1</v>
      </c>
      <c r="KG1098" s="18">
        <v>4</v>
      </c>
      <c r="KH1098" s="18">
        <v>76</v>
      </c>
      <c r="KI1098" s="18">
        <v>73.75</v>
      </c>
      <c r="KJ1098" s="18">
        <v>40</v>
      </c>
      <c r="KK1098" s="18">
        <v>20</v>
      </c>
      <c r="KL1098" s="18">
        <v>8.75</v>
      </c>
      <c r="KM1098" s="18">
        <v>0</v>
      </c>
      <c r="ME1098" s="18" t="s">
        <v>766</v>
      </c>
      <c r="MJ1098" s="18" t="s">
        <v>766</v>
      </c>
      <c r="MK1098" s="18" t="s">
        <v>768</v>
      </c>
      <c r="MO1098" s="18">
        <v>0</v>
      </c>
      <c r="MP1098" s="18">
        <v>0</v>
      </c>
      <c r="MQ1098" s="18" t="s">
        <v>766</v>
      </c>
      <c r="MS1098" s="18">
        <v>508039</v>
      </c>
      <c r="NL1098" s="18" t="s">
        <v>768</v>
      </c>
      <c r="NP1098" s="18" t="s">
        <v>1150</v>
      </c>
      <c r="NT1098" s="18" t="s">
        <v>942</v>
      </c>
      <c r="NU1098" s="18" t="s">
        <v>1357</v>
      </c>
      <c r="NX1098" s="18">
        <f t="shared" si="382"/>
        <v>2326.9727272727273</v>
      </c>
      <c r="NY1098" t="str">
        <f t="shared" si="369"/>
        <v>Mid-range</v>
      </c>
      <c r="NZ1098" t="str">
        <f t="shared" si="370"/>
        <v>Medium</v>
      </c>
    </row>
    <row r="1099" spans="1:390">
      <c r="A1099" t="s">
        <v>528</v>
      </c>
      <c r="B1099" t="s">
        <v>529</v>
      </c>
      <c r="C1099" t="s">
        <v>530</v>
      </c>
      <c r="D1099" t="s">
        <v>393</v>
      </c>
      <c r="E1099">
        <v>20150</v>
      </c>
      <c r="F1099" t="s">
        <v>1329</v>
      </c>
      <c r="G1099">
        <v>7912.07</v>
      </c>
      <c r="H1099" s="62">
        <v>16128</v>
      </c>
      <c r="J1099" s="63">
        <v>109</v>
      </c>
      <c r="K1099" s="63">
        <v>1</v>
      </c>
      <c r="R1099" s="63">
        <v>28</v>
      </c>
      <c r="U1099" s="63">
        <v>28</v>
      </c>
      <c r="V1099" s="63">
        <v>320</v>
      </c>
      <c r="W1099" s="63"/>
      <c r="X1099" s="63"/>
      <c r="Y1099" s="63"/>
      <c r="Z1099" s="63"/>
      <c r="AA1099" s="63"/>
      <c r="AB1099" s="63"/>
      <c r="AC1099" s="93">
        <v>28000</v>
      </c>
      <c r="AO1099" s="59">
        <f t="shared" si="367"/>
        <v>28000</v>
      </c>
      <c r="BC1099" s="63">
        <v>14500</v>
      </c>
      <c r="BO1099" s="63">
        <f t="shared" si="371"/>
        <v>14500</v>
      </c>
      <c r="BZ1099" s="18">
        <f t="shared" si="372"/>
        <v>0</v>
      </c>
      <c r="CA1099">
        <v>90000</v>
      </c>
      <c r="CM1099">
        <f t="shared" si="363"/>
        <v>90000</v>
      </c>
      <c r="CN1099">
        <v>0</v>
      </c>
      <c r="CX1099" s="39">
        <f t="shared" si="373"/>
        <v>0</v>
      </c>
      <c r="CY1099">
        <v>0</v>
      </c>
      <c r="DI1099">
        <f t="shared" si="364"/>
        <v>0</v>
      </c>
      <c r="DV1099" s="63">
        <f t="shared" si="374"/>
        <v>0</v>
      </c>
      <c r="DW1099" s="63">
        <v>500</v>
      </c>
      <c r="EI1099" s="63">
        <f t="shared" si="375"/>
        <v>500</v>
      </c>
      <c r="EU1099" s="38">
        <v>0.65</v>
      </c>
      <c r="FA1099" s="18">
        <v>0</v>
      </c>
      <c r="FJ1099" s="18">
        <f t="shared" si="376"/>
        <v>0</v>
      </c>
      <c r="FK1099" s="18">
        <v>0</v>
      </c>
      <c r="FT1099">
        <f t="shared" si="377"/>
        <v>0</v>
      </c>
      <c r="FU1099">
        <v>77000</v>
      </c>
      <c r="GD1099">
        <f t="shared" si="365"/>
        <v>77000</v>
      </c>
      <c r="GE1099">
        <v>77000</v>
      </c>
      <c r="GO1099" s="39">
        <f t="shared" si="378"/>
        <v>77000</v>
      </c>
      <c r="GP1099" s="39">
        <f t="shared" si="379"/>
        <v>42500</v>
      </c>
      <c r="GQ1099" s="39">
        <f t="shared" si="380"/>
        <v>77000</v>
      </c>
      <c r="GR1099" s="39">
        <f t="shared" si="381"/>
        <v>196500</v>
      </c>
      <c r="GS1099" t="s">
        <v>942</v>
      </c>
      <c r="GT1099" t="s">
        <v>1358</v>
      </c>
      <c r="GV1099" t="s">
        <v>766</v>
      </c>
      <c r="GW1099" t="s">
        <v>410</v>
      </c>
      <c r="HC1099">
        <v>800</v>
      </c>
      <c r="HD1099">
        <v>1000</v>
      </c>
      <c r="HE1099">
        <v>190000</v>
      </c>
      <c r="HF1099">
        <v>140</v>
      </c>
      <c r="HG1099">
        <v>0</v>
      </c>
      <c r="HJ1099">
        <v>15</v>
      </c>
      <c r="HK1099">
        <v>1500</v>
      </c>
      <c r="HL1099">
        <v>56000</v>
      </c>
      <c r="HS1099" t="s">
        <v>766</v>
      </c>
      <c r="HU1099">
        <v>4</v>
      </c>
      <c r="IA1099">
        <v>2</v>
      </c>
      <c r="IF1099" s="63">
        <v>3</v>
      </c>
      <c r="IG1099">
        <v>7</v>
      </c>
      <c r="II1099" s="35">
        <f t="shared" si="368"/>
        <v>7</v>
      </c>
      <c r="IL1099">
        <v>2</v>
      </c>
      <c r="IM1099" s="18">
        <v>15000</v>
      </c>
      <c r="IN1099" t="s">
        <v>400</v>
      </c>
      <c r="IO1099" s="62">
        <v>100000</v>
      </c>
      <c r="IP1099" s="18">
        <v>20000</v>
      </c>
      <c r="IR1099" s="18">
        <v>200</v>
      </c>
      <c r="IX1099" s="18">
        <v>120200</v>
      </c>
      <c r="IY1099" s="18">
        <v>63</v>
      </c>
      <c r="JB1099" s="18">
        <v>60</v>
      </c>
      <c r="JC1099" s="18">
        <v>70</v>
      </c>
      <c r="JD1099" s="18">
        <v>60</v>
      </c>
      <c r="JR1099" s="18">
        <v>990</v>
      </c>
      <c r="JU1099" s="18">
        <v>33</v>
      </c>
      <c r="KF1099" s="18">
        <v>1</v>
      </c>
      <c r="KG1099" s="18">
        <v>90</v>
      </c>
      <c r="KH1099" s="18">
        <v>2500</v>
      </c>
      <c r="KI1099" s="18">
        <v>110</v>
      </c>
      <c r="KJ1099" s="18">
        <v>80</v>
      </c>
      <c r="KK1099" s="18">
        <v>80</v>
      </c>
      <c r="KL1099" s="18">
        <v>0</v>
      </c>
      <c r="ME1099" s="18" t="s">
        <v>766</v>
      </c>
      <c r="MJ1099" s="18" t="s">
        <v>768</v>
      </c>
      <c r="MK1099" s="18" t="s">
        <v>768</v>
      </c>
      <c r="MO1099" s="18">
        <v>0</v>
      </c>
      <c r="MP1099" s="18">
        <v>0</v>
      </c>
      <c r="MQ1099" s="18" t="s">
        <v>768</v>
      </c>
      <c r="MR1099" s="18">
        <v>10</v>
      </c>
      <c r="MS1099" s="18">
        <v>170000</v>
      </c>
      <c r="NL1099" s="18" t="s">
        <v>766</v>
      </c>
      <c r="NX1099" s="18">
        <f t="shared" si="382"/>
        <v>1130.2957142857142</v>
      </c>
      <c r="NY1099" t="str">
        <f t="shared" si="369"/>
        <v>Mid-range</v>
      </c>
      <c r="NZ1099" t="str">
        <f t="shared" si="370"/>
        <v>Small</v>
      </c>
    </row>
    <row r="1100" spans="1:390">
      <c r="A1100" t="s">
        <v>623</v>
      </c>
      <c r="B1100" t="s">
        <v>668</v>
      </c>
      <c r="C1100" t="s">
        <v>669</v>
      </c>
      <c r="D1100" t="s">
        <v>404</v>
      </c>
      <c r="E1100">
        <v>20150</v>
      </c>
      <c r="F1100" t="s">
        <v>1329</v>
      </c>
      <c r="G1100">
        <v>22908.55</v>
      </c>
      <c r="H1100" s="62">
        <v>46939</v>
      </c>
      <c r="I1100" s="76"/>
      <c r="J1100" s="63">
        <v>128</v>
      </c>
      <c r="K1100" s="63">
        <v>13</v>
      </c>
      <c r="R1100" s="63">
        <v>33</v>
      </c>
      <c r="U1100" s="63">
        <v>54</v>
      </c>
      <c r="V1100" s="63">
        <v>503</v>
      </c>
      <c r="W1100" s="63"/>
      <c r="X1100" s="63"/>
      <c r="Y1100" s="63"/>
      <c r="Z1100" s="63"/>
      <c r="AA1100" s="63"/>
      <c r="AB1100" s="63"/>
      <c r="AC1100" s="93">
        <v>28585</v>
      </c>
      <c r="AD1100" s="76">
        <v>21321</v>
      </c>
      <c r="AG1100" s="93">
        <v>26679</v>
      </c>
      <c r="AL1100" s="93">
        <v>11911</v>
      </c>
      <c r="AM1100" s="93">
        <v>3000</v>
      </c>
      <c r="AN1100" s="77"/>
      <c r="AO1100" s="59">
        <f t="shared" si="367"/>
        <v>91496</v>
      </c>
      <c r="AP1100" s="77"/>
      <c r="AQ1100" s="77"/>
      <c r="AR1100" s="77"/>
      <c r="AS1100" s="77"/>
      <c r="AT1100" s="77"/>
      <c r="AU1100" s="77"/>
      <c r="AV1100" s="77"/>
      <c r="AW1100" s="77"/>
      <c r="AX1100" s="77"/>
      <c r="AY1100" s="77"/>
      <c r="AZ1100" s="77"/>
      <c r="BA1100" s="77"/>
      <c r="BC1100" s="77">
        <v>20425</v>
      </c>
      <c r="BD1100" s="77"/>
      <c r="BE1100" s="77">
        <v>0</v>
      </c>
      <c r="BF1100" s="77">
        <v>0</v>
      </c>
      <c r="BG1100" s="77">
        <v>0</v>
      </c>
      <c r="BH1100" s="77"/>
      <c r="BI1100" s="77"/>
      <c r="BJ1100" s="77">
        <v>0</v>
      </c>
      <c r="BK1100" s="77">
        <v>0</v>
      </c>
      <c r="BL1100" s="77">
        <v>0</v>
      </c>
      <c r="BM1100" s="77">
        <v>0</v>
      </c>
      <c r="BN1100" s="77"/>
      <c r="BO1100" s="63">
        <f t="shared" si="371"/>
        <v>20425</v>
      </c>
      <c r="BP1100" s="77"/>
      <c r="BQ1100" s="77"/>
      <c r="BR1100" s="77"/>
      <c r="BS1100" s="77"/>
      <c r="BT1100" s="77"/>
      <c r="BU1100" s="77"/>
      <c r="BV1100" s="77"/>
      <c r="BW1100" s="41"/>
      <c r="BX1100" s="41"/>
      <c r="BY1100" s="41"/>
      <c r="BZ1100" s="18">
        <f t="shared" si="372"/>
        <v>0</v>
      </c>
      <c r="CA1100" s="41">
        <v>0</v>
      </c>
      <c r="CB1100" s="41"/>
      <c r="CC1100" s="41">
        <v>172</v>
      </c>
      <c r="CD1100" s="41">
        <v>0</v>
      </c>
      <c r="CE1100" s="41">
        <v>0</v>
      </c>
      <c r="CF1100" s="41"/>
      <c r="CG1100" s="41">
        <v>0</v>
      </c>
      <c r="CH1100" s="41">
        <v>0</v>
      </c>
      <c r="CI1100" s="41">
        <v>0</v>
      </c>
      <c r="CJ1100" s="41">
        <v>34794</v>
      </c>
      <c r="CK1100" s="41">
        <v>2000</v>
      </c>
      <c r="CL1100" s="41"/>
      <c r="CM1100">
        <f t="shared" si="363"/>
        <v>36966</v>
      </c>
      <c r="CN1100" s="41">
        <v>0</v>
      </c>
      <c r="CO1100" s="41">
        <v>0</v>
      </c>
      <c r="CP1100" s="41">
        <v>0</v>
      </c>
      <c r="CQ1100" s="41">
        <v>0</v>
      </c>
      <c r="CR1100" s="41"/>
      <c r="CS1100" s="41">
        <v>0</v>
      </c>
      <c r="CT1100" s="41">
        <v>0</v>
      </c>
      <c r="CU1100" s="41">
        <v>0</v>
      </c>
      <c r="CV1100" s="41">
        <v>0</v>
      </c>
      <c r="CW1100" s="41">
        <v>0</v>
      </c>
      <c r="CX1100" s="39">
        <f t="shared" si="373"/>
        <v>0</v>
      </c>
      <c r="CY1100" s="41">
        <v>0</v>
      </c>
      <c r="CZ1100" s="41">
        <v>0</v>
      </c>
      <c r="DA1100" s="41">
        <v>0</v>
      </c>
      <c r="DB1100" s="41">
        <v>0</v>
      </c>
      <c r="DC1100" s="41"/>
      <c r="DD1100" s="41">
        <v>0</v>
      </c>
      <c r="DE1100" s="41">
        <v>0</v>
      </c>
      <c r="DF1100" s="41">
        <v>0</v>
      </c>
      <c r="DG1100" s="41">
        <v>0</v>
      </c>
      <c r="DH1100" s="41">
        <v>0</v>
      </c>
      <c r="DI1100">
        <f t="shared" si="364"/>
        <v>0</v>
      </c>
      <c r="DJ1100" s="41"/>
      <c r="DK1100" s="41"/>
      <c r="DL1100" s="41"/>
      <c r="DM1100" s="41"/>
      <c r="DN1100" s="41"/>
      <c r="DO1100" s="41"/>
      <c r="DP1100" s="41"/>
      <c r="DQ1100" s="41"/>
      <c r="DR1100" s="41"/>
      <c r="DS1100" s="41"/>
      <c r="DT1100" s="41"/>
      <c r="DU1100" s="41"/>
      <c r="DV1100" s="63">
        <f t="shared" si="374"/>
        <v>0</v>
      </c>
      <c r="DW1100" s="77">
        <v>0</v>
      </c>
      <c r="DX1100" s="41">
        <v>0</v>
      </c>
      <c r="DY1100" s="41"/>
      <c r="DZ1100" s="41">
        <v>0</v>
      </c>
      <c r="EA1100" s="41">
        <v>0</v>
      </c>
      <c r="EB1100" s="41"/>
      <c r="EC1100" s="41">
        <v>0</v>
      </c>
      <c r="ED1100" s="41">
        <v>0</v>
      </c>
      <c r="EE1100" s="41">
        <v>0</v>
      </c>
      <c r="EF1100" s="41">
        <v>0</v>
      </c>
      <c r="EG1100" s="41">
        <v>0</v>
      </c>
      <c r="EH1100" s="41"/>
      <c r="EI1100" s="63">
        <f t="shared" si="375"/>
        <v>0</v>
      </c>
      <c r="EJ1100" s="41"/>
      <c r="EK1100" s="41"/>
      <c r="EL1100" s="41"/>
      <c r="EM1100" s="41"/>
      <c r="EN1100" s="41"/>
      <c r="EO1100" s="41"/>
      <c r="EP1100" s="41"/>
      <c r="EQ1100" s="41"/>
      <c r="ER1100" s="41"/>
      <c r="ES1100" s="41"/>
      <c r="ET1100" s="41"/>
      <c r="EU1100" s="38">
        <v>0.85</v>
      </c>
      <c r="FA1100" s="18">
        <v>0</v>
      </c>
      <c r="FB1100" s="18">
        <v>0</v>
      </c>
      <c r="FC1100" s="18">
        <v>0</v>
      </c>
      <c r="FD1100" s="18">
        <v>0</v>
      </c>
      <c r="FE1100" s="18">
        <v>0</v>
      </c>
      <c r="FF1100" s="18">
        <v>0</v>
      </c>
      <c r="FG1100" s="18">
        <v>0</v>
      </c>
      <c r="FH1100" s="18">
        <v>0</v>
      </c>
      <c r="FI1100" s="18">
        <v>0</v>
      </c>
      <c r="FJ1100" s="18">
        <f t="shared" si="376"/>
        <v>0</v>
      </c>
      <c r="FK1100" s="18">
        <v>0</v>
      </c>
      <c r="FL1100" s="18">
        <v>0</v>
      </c>
      <c r="FM1100" s="18">
        <v>0</v>
      </c>
      <c r="FN1100" s="18">
        <v>0</v>
      </c>
      <c r="FO1100" s="18">
        <v>0</v>
      </c>
      <c r="FP1100" s="18">
        <v>0</v>
      </c>
      <c r="FQ1100" s="18">
        <v>0</v>
      </c>
      <c r="FR1100" s="18">
        <v>0</v>
      </c>
      <c r="FS1100" s="18">
        <v>0</v>
      </c>
      <c r="FT1100">
        <f t="shared" si="377"/>
        <v>0</v>
      </c>
      <c r="FU1100" s="41">
        <v>5435</v>
      </c>
      <c r="FV1100" s="41">
        <v>0</v>
      </c>
      <c r="FW1100" s="41">
        <v>0</v>
      </c>
      <c r="FX1100" s="41">
        <v>0</v>
      </c>
      <c r="FY1100" s="41">
        <v>0</v>
      </c>
      <c r="FZ1100" s="41">
        <v>0</v>
      </c>
      <c r="GA1100" s="41">
        <v>0</v>
      </c>
      <c r="GB1100" s="41">
        <v>0</v>
      </c>
      <c r="GC1100" s="41"/>
      <c r="GD1100">
        <f t="shared" si="365"/>
        <v>5435</v>
      </c>
      <c r="GE1100" s="41">
        <v>5435</v>
      </c>
      <c r="GF1100" s="41">
        <v>0</v>
      </c>
      <c r="GG1100" s="41">
        <v>0</v>
      </c>
      <c r="GH1100" s="41">
        <v>0</v>
      </c>
      <c r="GI1100" s="41"/>
      <c r="GJ1100" s="41"/>
      <c r="GK1100" s="41">
        <v>0</v>
      </c>
      <c r="GL1100" s="41">
        <v>0</v>
      </c>
      <c r="GM1100" s="41">
        <v>0</v>
      </c>
      <c r="GN1100" s="41">
        <v>0</v>
      </c>
      <c r="GO1100" s="39">
        <f t="shared" si="378"/>
        <v>5435</v>
      </c>
      <c r="GP1100" s="39">
        <f t="shared" si="379"/>
        <v>111921</v>
      </c>
      <c r="GQ1100" s="39">
        <f t="shared" si="380"/>
        <v>5435</v>
      </c>
      <c r="GR1100" s="39">
        <f t="shared" si="381"/>
        <v>122791</v>
      </c>
      <c r="GS1100" t="s">
        <v>420</v>
      </c>
      <c r="GV1100" t="s">
        <v>766</v>
      </c>
      <c r="HB1100" t="s">
        <v>1359</v>
      </c>
      <c r="HC1100" s="39">
        <v>1061</v>
      </c>
      <c r="HD1100" s="39">
        <v>2408</v>
      </c>
      <c r="HE1100" s="39">
        <v>153632</v>
      </c>
      <c r="HF1100">
        <v>118</v>
      </c>
      <c r="HG1100">
        <v>20</v>
      </c>
      <c r="HH1100" s="39"/>
      <c r="HI1100" s="39"/>
      <c r="HJ1100">
        <v>0</v>
      </c>
      <c r="HK1100" s="39">
        <v>20182</v>
      </c>
      <c r="HL1100" s="39">
        <v>88247</v>
      </c>
      <c r="HM1100" s="39"/>
      <c r="HN1100" s="39"/>
      <c r="HO1100" s="39"/>
      <c r="HP1100" s="39"/>
      <c r="HS1100" t="s">
        <v>766</v>
      </c>
      <c r="HU1100">
        <v>5</v>
      </c>
      <c r="IA1100">
        <v>11</v>
      </c>
      <c r="IF1100" s="63">
        <v>3.85</v>
      </c>
      <c r="IG1100">
        <v>6.1</v>
      </c>
      <c r="II1100" s="35">
        <f t="shared" si="368"/>
        <v>6.1</v>
      </c>
      <c r="IJ1100">
        <v>0</v>
      </c>
      <c r="IL1100">
        <v>11</v>
      </c>
      <c r="IM1100" s="18">
        <v>6296</v>
      </c>
      <c r="IN1100" t="s">
        <v>411</v>
      </c>
      <c r="IO1100" s="62">
        <v>20332</v>
      </c>
      <c r="IP1100" s="18">
        <v>60331</v>
      </c>
      <c r="IX1100" s="18">
        <v>80663</v>
      </c>
      <c r="IY1100" s="18">
        <v>21</v>
      </c>
      <c r="IZ1100" s="18">
        <v>0</v>
      </c>
      <c r="JB1100" s="18">
        <v>13</v>
      </c>
      <c r="JC1100" s="18">
        <v>413</v>
      </c>
      <c r="JD1100" s="18">
        <v>141</v>
      </c>
      <c r="JR1100" s="18">
        <v>8248</v>
      </c>
      <c r="JU1100" s="18">
        <v>289</v>
      </c>
      <c r="KF1100" s="18">
        <v>2</v>
      </c>
      <c r="KG1100" s="18">
        <v>6</v>
      </c>
      <c r="KH1100" s="18">
        <v>77</v>
      </c>
      <c r="KI1100" s="18">
        <v>66.5</v>
      </c>
      <c r="KJ1100" s="18">
        <v>44</v>
      </c>
      <c r="KK1100" s="18">
        <v>44</v>
      </c>
      <c r="KL1100" s="18">
        <v>120</v>
      </c>
      <c r="KM1100" s="18">
        <v>0</v>
      </c>
      <c r="ME1100" s="18" t="s">
        <v>766</v>
      </c>
      <c r="MJ1100" s="18" t="s">
        <v>768</v>
      </c>
      <c r="MK1100" s="18" t="s">
        <v>768</v>
      </c>
      <c r="MO1100" s="18">
        <v>120</v>
      </c>
      <c r="MP1100" s="18">
        <v>0</v>
      </c>
      <c r="MQ1100" s="18" t="s">
        <v>766</v>
      </c>
      <c r="MS1100" s="18">
        <v>656053</v>
      </c>
      <c r="NL1100" s="18" t="s">
        <v>766</v>
      </c>
      <c r="NX1100" s="18">
        <f t="shared" si="382"/>
        <v>3755.5</v>
      </c>
      <c r="NY1100" t="str">
        <f t="shared" si="369"/>
        <v>Larger</v>
      </c>
      <c r="NZ1100" t="str">
        <f t="shared" si="370"/>
        <v>Large</v>
      </c>
    </row>
    <row r="1101" spans="1:390">
      <c r="A1101" t="s">
        <v>535</v>
      </c>
      <c r="B1101" t="s">
        <v>756</v>
      </c>
      <c r="C1101" t="s">
        <v>757</v>
      </c>
      <c r="D1101" t="s">
        <v>404</v>
      </c>
      <c r="E1101">
        <v>20150</v>
      </c>
      <c r="F1101" t="s">
        <v>1329</v>
      </c>
      <c r="G1101">
        <v>9851.06</v>
      </c>
      <c r="H1101" s="62">
        <v>32800</v>
      </c>
      <c r="I1101" s="76"/>
      <c r="J1101" s="63">
        <v>48</v>
      </c>
      <c r="K1101" s="63">
        <v>8</v>
      </c>
      <c r="R1101" s="63">
        <v>51</v>
      </c>
      <c r="U1101" s="63">
        <v>48</v>
      </c>
      <c r="V1101" s="63">
        <v>479</v>
      </c>
      <c r="W1101" s="63"/>
      <c r="X1101" s="63"/>
      <c r="Y1101" s="63"/>
      <c r="Z1101" s="63"/>
      <c r="AA1101" s="63"/>
      <c r="AB1101" s="63"/>
      <c r="AC1101" s="93">
        <v>30026</v>
      </c>
      <c r="AD1101" s="76">
        <v>2750</v>
      </c>
      <c r="AF1101" s="93">
        <v>11993</v>
      </c>
      <c r="AL1101" s="93">
        <v>5157</v>
      </c>
      <c r="AM1101" s="93">
        <v>39450.46</v>
      </c>
      <c r="AN1101" s="78"/>
      <c r="AO1101" s="59">
        <f t="shared" si="367"/>
        <v>89376.459999999992</v>
      </c>
      <c r="AP1101" s="78"/>
      <c r="AQ1101" s="78"/>
      <c r="AR1101" s="78"/>
      <c r="AS1101" s="78"/>
      <c r="AT1101" s="78"/>
      <c r="AU1101" s="78"/>
      <c r="AV1101" s="78"/>
      <c r="AW1101" s="78"/>
      <c r="AX1101" s="78"/>
      <c r="AY1101" s="78"/>
      <c r="AZ1101" s="78"/>
      <c r="BA1101" s="78"/>
      <c r="BC1101" s="63">
        <v>0</v>
      </c>
      <c r="BE1101" s="63">
        <v>0</v>
      </c>
      <c r="BF1101" s="63">
        <v>0</v>
      </c>
      <c r="BG1101" s="63">
        <v>0</v>
      </c>
      <c r="BJ1101" s="63">
        <v>0</v>
      </c>
      <c r="BK1101" s="63">
        <v>0</v>
      </c>
      <c r="BL1101" s="78">
        <v>25277.16</v>
      </c>
      <c r="BM1101" s="63">
        <v>0</v>
      </c>
      <c r="BO1101" s="63">
        <f t="shared" si="371"/>
        <v>25277.16</v>
      </c>
      <c r="BZ1101" s="18">
        <f t="shared" si="372"/>
        <v>0</v>
      </c>
      <c r="CA1101">
        <v>0</v>
      </c>
      <c r="CC1101">
        <v>0</v>
      </c>
      <c r="CD1101">
        <v>0</v>
      </c>
      <c r="CE1101">
        <v>0</v>
      </c>
      <c r="CG1101">
        <v>0</v>
      </c>
      <c r="CH1101">
        <v>0</v>
      </c>
      <c r="CI1101">
        <v>0</v>
      </c>
      <c r="CJ1101" s="42">
        <v>64570.080000000002</v>
      </c>
      <c r="CK1101">
        <v>0</v>
      </c>
      <c r="CM1101">
        <f t="shared" ref="CM1101:CM1164" si="383">SUM(CA1101:CL1101)</f>
        <v>64570.080000000002</v>
      </c>
      <c r="CN1101">
        <v>0</v>
      </c>
      <c r="CO1101">
        <v>0</v>
      </c>
      <c r="CP1101">
        <v>0</v>
      </c>
      <c r="CQ1101">
        <v>0</v>
      </c>
      <c r="CS1101">
        <v>0</v>
      </c>
      <c r="CT1101">
        <v>0</v>
      </c>
      <c r="CU1101">
        <v>0</v>
      </c>
      <c r="CV1101">
        <v>0</v>
      </c>
      <c r="CW1101">
        <v>0</v>
      </c>
      <c r="CX1101" s="39">
        <f t="shared" si="373"/>
        <v>0</v>
      </c>
      <c r="CY1101">
        <v>0</v>
      </c>
      <c r="CZ1101">
        <v>0</v>
      </c>
      <c r="DA1101">
        <v>0</v>
      </c>
      <c r="DB1101">
        <v>0</v>
      </c>
      <c r="DD1101">
        <v>0</v>
      </c>
      <c r="DE1101">
        <v>0</v>
      </c>
      <c r="DF1101">
        <v>0</v>
      </c>
      <c r="DG1101">
        <v>0</v>
      </c>
      <c r="DH1101">
        <v>0</v>
      </c>
      <c r="DI1101">
        <f t="shared" ref="DI1101:DI1164" si="384">SUM(CY1101:DH1101)</f>
        <v>0</v>
      </c>
      <c r="DV1101" s="63">
        <f t="shared" si="374"/>
        <v>0</v>
      </c>
      <c r="DW1101" s="63">
        <v>1983</v>
      </c>
      <c r="DX1101">
        <v>0</v>
      </c>
      <c r="DZ1101">
        <v>0</v>
      </c>
      <c r="EA1101">
        <v>0</v>
      </c>
      <c r="EC1101">
        <v>0</v>
      </c>
      <c r="ED1101">
        <v>0</v>
      </c>
      <c r="EE1101">
        <v>0</v>
      </c>
      <c r="EF1101">
        <v>0</v>
      </c>
      <c r="EG1101">
        <v>0</v>
      </c>
      <c r="EI1101" s="63">
        <f t="shared" si="375"/>
        <v>1983</v>
      </c>
      <c r="EU1101" s="38">
        <v>0.57999999999999996</v>
      </c>
      <c r="FA1101" s="18">
        <v>0</v>
      </c>
      <c r="FB1101" s="18">
        <v>0</v>
      </c>
      <c r="FC1101" s="18">
        <v>0</v>
      </c>
      <c r="FD1101" s="18">
        <v>0</v>
      </c>
      <c r="FE1101" s="18">
        <v>0</v>
      </c>
      <c r="FF1101" s="18">
        <v>0</v>
      </c>
      <c r="FG1101" s="18">
        <v>0</v>
      </c>
      <c r="FH1101" s="18">
        <v>0</v>
      </c>
      <c r="FI1101" s="18">
        <v>0</v>
      </c>
      <c r="FJ1101" s="18">
        <f t="shared" si="376"/>
        <v>0</v>
      </c>
      <c r="FK1101" s="18">
        <v>0</v>
      </c>
      <c r="FL1101" s="18">
        <v>0</v>
      </c>
      <c r="FM1101" s="18">
        <v>0</v>
      </c>
      <c r="FN1101" s="18">
        <v>0</v>
      </c>
      <c r="FO1101" s="18">
        <v>0</v>
      </c>
      <c r="FP1101" s="18">
        <v>0</v>
      </c>
      <c r="FQ1101" s="18">
        <v>0</v>
      </c>
      <c r="FR1101" s="18">
        <v>0</v>
      </c>
      <c r="FS1101" s="18">
        <v>0</v>
      </c>
      <c r="FT1101">
        <f t="shared" si="377"/>
        <v>0</v>
      </c>
      <c r="FU1101">
        <v>484.82</v>
      </c>
      <c r="FV1101">
        <v>0</v>
      </c>
      <c r="FW1101">
        <v>0</v>
      </c>
      <c r="FX1101">
        <v>0</v>
      </c>
      <c r="FY1101">
        <v>0</v>
      </c>
      <c r="FZ1101">
        <v>0</v>
      </c>
      <c r="GA1101">
        <v>0</v>
      </c>
      <c r="GB1101">
        <v>0</v>
      </c>
      <c r="GD1101">
        <f t="shared" ref="GD1101:GD1164" si="385">SUM(FU1101:GC1101)</f>
        <v>484.82</v>
      </c>
      <c r="GE1101">
        <v>484.82</v>
      </c>
      <c r="GF1101">
        <v>0</v>
      </c>
      <c r="GG1101">
        <v>0</v>
      </c>
      <c r="GH1101">
        <v>0</v>
      </c>
      <c r="GK1101">
        <v>0</v>
      </c>
      <c r="GL1101">
        <v>0</v>
      </c>
      <c r="GM1101">
        <v>0</v>
      </c>
      <c r="GN1101">
        <v>0</v>
      </c>
      <c r="GO1101" s="39">
        <f t="shared" si="378"/>
        <v>484.82</v>
      </c>
      <c r="GP1101" s="39">
        <f t="shared" si="379"/>
        <v>114653.62</v>
      </c>
      <c r="GQ1101" s="39">
        <f t="shared" si="380"/>
        <v>484.82</v>
      </c>
      <c r="GR1101" s="39">
        <f t="shared" si="381"/>
        <v>115623.26000000001</v>
      </c>
      <c r="GS1101" t="s">
        <v>942</v>
      </c>
      <c r="GT1101" t="s">
        <v>1360</v>
      </c>
      <c r="GV1101" t="s">
        <v>766</v>
      </c>
      <c r="HB1101" t="s">
        <v>1361</v>
      </c>
      <c r="HC1101" s="39">
        <v>1739</v>
      </c>
      <c r="HD1101">
        <v>963</v>
      </c>
      <c r="HE1101" s="39">
        <v>21245</v>
      </c>
      <c r="HF1101">
        <v>141</v>
      </c>
      <c r="HH1101" s="39"/>
      <c r="HJ1101">
        <v>9</v>
      </c>
      <c r="HK1101">
        <v>0</v>
      </c>
      <c r="HL1101" s="39">
        <v>91837</v>
      </c>
      <c r="HM1101" s="39"/>
      <c r="HN1101" s="39"/>
      <c r="HO1101" s="39"/>
      <c r="HP1101" s="39"/>
      <c r="HS1101" t="s">
        <v>766</v>
      </c>
      <c r="HU1101">
        <v>2</v>
      </c>
      <c r="IA1101">
        <v>4</v>
      </c>
      <c r="IF1101" s="63">
        <v>2.4500000000000002</v>
      </c>
      <c r="IG1101">
        <v>2.66</v>
      </c>
      <c r="II1101" s="35">
        <f t="shared" si="368"/>
        <v>2.66</v>
      </c>
      <c r="IJ1101">
        <v>0</v>
      </c>
      <c r="IL1101">
        <v>3.68</v>
      </c>
      <c r="IM1101" s="18">
        <v>12390</v>
      </c>
      <c r="IN1101" s="39" t="s">
        <v>400</v>
      </c>
      <c r="IO1101" s="62">
        <v>13118</v>
      </c>
      <c r="IP1101" s="18">
        <v>19723</v>
      </c>
      <c r="IR1101" s="18">
        <v>131</v>
      </c>
      <c r="IX1101" s="18">
        <v>32972</v>
      </c>
      <c r="IY1101" s="18">
        <v>6</v>
      </c>
      <c r="IZ1101" s="18">
        <v>19</v>
      </c>
      <c r="JB1101" s="18">
        <v>25</v>
      </c>
      <c r="JC1101" s="18">
        <v>17</v>
      </c>
      <c r="JD1101" s="18">
        <v>17</v>
      </c>
      <c r="JR1101" s="18">
        <v>3338</v>
      </c>
      <c r="JU1101" s="18">
        <v>139</v>
      </c>
      <c r="KF1101" s="18">
        <v>1</v>
      </c>
      <c r="KG1101" s="18">
        <v>1</v>
      </c>
      <c r="KH1101" s="18">
        <v>26</v>
      </c>
      <c r="KI1101" s="18">
        <v>65</v>
      </c>
      <c r="KJ1101" s="18">
        <v>46.5</v>
      </c>
      <c r="KK1101" s="18">
        <v>16</v>
      </c>
      <c r="KL1101" s="18">
        <v>90</v>
      </c>
      <c r="KM1101" s="18">
        <v>0</v>
      </c>
      <c r="ME1101" s="18" t="s">
        <v>766</v>
      </c>
      <c r="MJ1101" s="18" t="s">
        <v>768</v>
      </c>
      <c r="MK1101" s="18" t="s">
        <v>766</v>
      </c>
      <c r="MO1101" s="18">
        <v>90</v>
      </c>
      <c r="MP1101" s="18">
        <v>0</v>
      </c>
      <c r="MQ1101" s="18" t="s">
        <v>766</v>
      </c>
      <c r="MS1101" s="18">
        <v>239293</v>
      </c>
      <c r="NL1101" s="18" t="s">
        <v>768</v>
      </c>
      <c r="NN1101" s="18" t="s">
        <v>1155</v>
      </c>
      <c r="NO1101" s="18" t="s">
        <v>1149</v>
      </c>
      <c r="NP1101" s="18" t="s">
        <v>1150</v>
      </c>
      <c r="NT1101" s="18" t="s">
        <v>942</v>
      </c>
      <c r="NU1101" s="18" t="s">
        <v>1362</v>
      </c>
      <c r="NW1101" s="18" t="s">
        <v>1173</v>
      </c>
      <c r="NX1101" s="18">
        <f t="shared" si="382"/>
        <v>3703.4060150375935</v>
      </c>
      <c r="NY1101" t="str">
        <f t="shared" si="369"/>
        <v>Mid-range</v>
      </c>
      <c r="NZ1101" t="str">
        <f t="shared" si="370"/>
        <v>Small</v>
      </c>
    </row>
    <row r="1102" spans="1:390">
      <c r="A1102" t="s">
        <v>505</v>
      </c>
      <c r="B1102" t="s">
        <v>673</v>
      </c>
      <c r="C1102" t="s">
        <v>674</v>
      </c>
      <c r="D1102" t="s">
        <v>404</v>
      </c>
      <c r="E1102">
        <v>20150</v>
      </c>
      <c r="F1102" t="s">
        <v>1329</v>
      </c>
      <c r="G1102">
        <v>9604.7900000000009</v>
      </c>
      <c r="H1102" s="62">
        <v>22700</v>
      </c>
      <c r="J1102" s="63">
        <v>102</v>
      </c>
      <c r="K1102" s="63">
        <v>5</v>
      </c>
      <c r="R1102" s="63">
        <v>30</v>
      </c>
      <c r="U1102" s="63">
        <v>24</v>
      </c>
      <c r="V1102" s="63">
        <v>370</v>
      </c>
      <c r="W1102" s="63"/>
      <c r="X1102" s="63"/>
      <c r="Y1102" s="63"/>
      <c r="Z1102" s="63"/>
      <c r="AA1102" s="63"/>
      <c r="AB1102" s="63"/>
      <c r="AC1102" s="93">
        <v>32790</v>
      </c>
      <c r="AD1102" s="76">
        <v>0</v>
      </c>
      <c r="AO1102" s="59">
        <f t="shared" si="367"/>
        <v>32790</v>
      </c>
      <c r="BC1102" s="63">
        <v>4611</v>
      </c>
      <c r="BE1102" s="63">
        <v>0</v>
      </c>
      <c r="BF1102" s="63">
        <v>0</v>
      </c>
      <c r="BG1102" s="63">
        <v>0</v>
      </c>
      <c r="BJ1102" s="63">
        <v>0</v>
      </c>
      <c r="BK1102" s="63">
        <v>0</v>
      </c>
      <c r="BL1102" s="63">
        <v>0</v>
      </c>
      <c r="BM1102" s="63">
        <v>0</v>
      </c>
      <c r="BO1102" s="63">
        <f t="shared" si="371"/>
        <v>4611</v>
      </c>
      <c r="BZ1102" s="18">
        <f t="shared" si="372"/>
        <v>0</v>
      </c>
      <c r="CA1102">
        <v>70677</v>
      </c>
      <c r="CC1102">
        <v>0</v>
      </c>
      <c r="CD1102">
        <v>0</v>
      </c>
      <c r="CE1102">
        <v>0</v>
      </c>
      <c r="CG1102">
        <v>0</v>
      </c>
      <c r="CH1102">
        <v>0</v>
      </c>
      <c r="CI1102">
        <v>0</v>
      </c>
      <c r="CJ1102">
        <v>0</v>
      </c>
      <c r="CK1102">
        <v>0</v>
      </c>
      <c r="CM1102">
        <f t="shared" si="383"/>
        <v>70677</v>
      </c>
      <c r="CN1102">
        <v>17836</v>
      </c>
      <c r="CO1102">
        <v>0</v>
      </c>
      <c r="CP1102">
        <v>0</v>
      </c>
      <c r="CQ1102">
        <v>0</v>
      </c>
      <c r="CS1102">
        <v>0</v>
      </c>
      <c r="CT1102">
        <v>0</v>
      </c>
      <c r="CU1102">
        <v>0</v>
      </c>
      <c r="CV1102">
        <v>0</v>
      </c>
      <c r="CW1102">
        <v>0</v>
      </c>
      <c r="CX1102" s="39">
        <f t="shared" si="373"/>
        <v>17836</v>
      </c>
      <c r="CY1102">
        <v>0</v>
      </c>
      <c r="CZ1102">
        <v>0</v>
      </c>
      <c r="DA1102">
        <v>0</v>
      </c>
      <c r="DB1102">
        <v>0</v>
      </c>
      <c r="DD1102">
        <v>0</v>
      </c>
      <c r="DE1102">
        <v>0</v>
      </c>
      <c r="DF1102">
        <v>0</v>
      </c>
      <c r="DG1102">
        <v>0</v>
      </c>
      <c r="DH1102">
        <v>0</v>
      </c>
      <c r="DI1102">
        <f t="shared" si="384"/>
        <v>0</v>
      </c>
      <c r="DV1102" s="63">
        <f t="shared" si="374"/>
        <v>0</v>
      </c>
      <c r="DW1102" s="63">
        <v>468</v>
      </c>
      <c r="DX1102">
        <v>0</v>
      </c>
      <c r="DZ1102">
        <v>0</v>
      </c>
      <c r="EA1102">
        <v>0</v>
      </c>
      <c r="EC1102">
        <v>0</v>
      </c>
      <c r="ED1102">
        <v>0</v>
      </c>
      <c r="EE1102">
        <v>0</v>
      </c>
      <c r="EF1102">
        <v>0</v>
      </c>
      <c r="EG1102">
        <v>0</v>
      </c>
      <c r="EI1102" s="63">
        <f t="shared" si="375"/>
        <v>468</v>
      </c>
      <c r="EU1102" s="38">
        <v>0.42</v>
      </c>
      <c r="FA1102" s="18">
        <v>0</v>
      </c>
      <c r="FB1102" s="18">
        <v>0</v>
      </c>
      <c r="FC1102" s="18">
        <v>0</v>
      </c>
      <c r="FD1102" s="18">
        <v>0</v>
      </c>
      <c r="FE1102" s="18">
        <v>0</v>
      </c>
      <c r="FF1102" s="18">
        <v>0</v>
      </c>
      <c r="FG1102" s="18">
        <v>0</v>
      </c>
      <c r="FH1102" s="18">
        <v>0</v>
      </c>
      <c r="FI1102" s="18">
        <v>0</v>
      </c>
      <c r="FJ1102" s="18">
        <f t="shared" si="376"/>
        <v>0</v>
      </c>
      <c r="FK1102" s="18">
        <v>0</v>
      </c>
      <c r="FL1102" s="18">
        <v>0</v>
      </c>
      <c r="FM1102" s="18">
        <v>0</v>
      </c>
      <c r="FN1102" s="18">
        <v>0</v>
      </c>
      <c r="FO1102" s="18">
        <v>0</v>
      </c>
      <c r="FP1102" s="18">
        <v>0</v>
      </c>
      <c r="FQ1102" s="18">
        <v>0</v>
      </c>
      <c r="FR1102" s="18">
        <v>0</v>
      </c>
      <c r="FS1102" s="18">
        <v>0</v>
      </c>
      <c r="FT1102">
        <f t="shared" si="377"/>
        <v>0</v>
      </c>
      <c r="FU1102">
        <v>0</v>
      </c>
      <c r="FV1102">
        <v>0</v>
      </c>
      <c r="FW1102">
        <v>0</v>
      </c>
      <c r="FX1102">
        <v>0</v>
      </c>
      <c r="FY1102">
        <v>0</v>
      </c>
      <c r="FZ1102">
        <v>0</v>
      </c>
      <c r="GA1102">
        <v>0</v>
      </c>
      <c r="GB1102">
        <v>0</v>
      </c>
      <c r="GD1102">
        <f t="shared" si="385"/>
        <v>0</v>
      </c>
      <c r="GE1102">
        <v>0</v>
      </c>
      <c r="GF1102">
        <v>0</v>
      </c>
      <c r="GG1102">
        <v>0</v>
      </c>
      <c r="GH1102">
        <v>0</v>
      </c>
      <c r="GK1102">
        <v>0</v>
      </c>
      <c r="GL1102">
        <v>0</v>
      </c>
      <c r="GM1102">
        <v>0</v>
      </c>
      <c r="GN1102">
        <v>0</v>
      </c>
      <c r="GO1102" s="39">
        <f t="shared" si="378"/>
        <v>0</v>
      </c>
      <c r="GP1102" s="39">
        <f t="shared" si="379"/>
        <v>37401</v>
      </c>
      <c r="GQ1102" s="39">
        <f t="shared" si="380"/>
        <v>0</v>
      </c>
      <c r="GR1102" s="39">
        <f t="shared" si="381"/>
        <v>37401</v>
      </c>
      <c r="GS1102" t="s">
        <v>395</v>
      </c>
      <c r="GV1102" t="s">
        <v>768</v>
      </c>
      <c r="GX1102" t="s">
        <v>938</v>
      </c>
      <c r="GY1102" t="s">
        <v>405</v>
      </c>
      <c r="HC1102">
        <v>766</v>
      </c>
      <c r="HD1102">
        <v>4060</v>
      </c>
      <c r="HE1102">
        <v>28843</v>
      </c>
      <c r="HF1102">
        <v>50</v>
      </c>
      <c r="HG1102">
        <v>479</v>
      </c>
      <c r="HJ1102">
        <v>5</v>
      </c>
      <c r="HK1102">
        <v>33</v>
      </c>
      <c r="HL1102">
        <v>39466</v>
      </c>
      <c r="HS1102" t="s">
        <v>766</v>
      </c>
      <c r="HU1102">
        <v>3</v>
      </c>
      <c r="IA1102">
        <v>6</v>
      </c>
      <c r="IF1102" s="63">
        <v>0</v>
      </c>
      <c r="IG1102">
        <v>3.72</v>
      </c>
      <c r="II1102" s="35">
        <f t="shared" si="368"/>
        <v>3.72</v>
      </c>
      <c r="IJ1102">
        <v>0</v>
      </c>
      <c r="IL1102">
        <v>4.53</v>
      </c>
      <c r="IM1102" s="18">
        <v>2855</v>
      </c>
      <c r="IN1102" t="s">
        <v>400</v>
      </c>
      <c r="IO1102" s="62">
        <v>3593</v>
      </c>
      <c r="IP1102" s="18">
        <v>21663</v>
      </c>
      <c r="IQ1102" s="18">
        <v>3514</v>
      </c>
      <c r="IR1102" s="18">
        <v>442</v>
      </c>
      <c r="IS1102" s="18">
        <v>0</v>
      </c>
      <c r="IX1102" s="18">
        <v>29212</v>
      </c>
      <c r="IY1102" s="18">
        <v>41</v>
      </c>
      <c r="IZ1102" s="18">
        <v>10</v>
      </c>
      <c r="JB1102" s="18">
        <v>26</v>
      </c>
      <c r="JR1102" s="18">
        <v>1768</v>
      </c>
      <c r="JU1102" s="18">
        <v>76</v>
      </c>
      <c r="KF1102" s="18">
        <v>6</v>
      </c>
      <c r="KG1102" s="18">
        <v>6</v>
      </c>
      <c r="KH1102" s="18">
        <v>124</v>
      </c>
      <c r="KI1102" s="18">
        <v>65.75</v>
      </c>
      <c r="KJ1102" s="18">
        <v>40</v>
      </c>
      <c r="KK1102" s="18">
        <v>0</v>
      </c>
      <c r="KL1102" s="18">
        <v>170</v>
      </c>
      <c r="KM1102" s="18">
        <v>0</v>
      </c>
      <c r="ME1102" s="18" t="s">
        <v>768</v>
      </c>
      <c r="MJ1102" s="18" t="s">
        <v>766</v>
      </c>
      <c r="MK1102" s="18" t="s">
        <v>766</v>
      </c>
      <c r="MO1102" s="18">
        <v>170</v>
      </c>
      <c r="MP1102" s="18">
        <v>0</v>
      </c>
      <c r="MQ1102" s="18" t="s">
        <v>766</v>
      </c>
      <c r="MS1102" s="18">
        <v>392895</v>
      </c>
      <c r="NL1102" s="18" t="s">
        <v>768</v>
      </c>
      <c r="NP1102" s="18" t="s">
        <v>1150</v>
      </c>
      <c r="NR1102" s="18" t="s">
        <v>1168</v>
      </c>
      <c r="NX1102" s="18">
        <f t="shared" si="382"/>
        <v>2581.932795698925</v>
      </c>
      <c r="NY1102" t="str">
        <f t="shared" si="369"/>
        <v>Mid-range</v>
      </c>
      <c r="NZ1102" t="str">
        <f t="shared" si="370"/>
        <v>Small</v>
      </c>
    </row>
    <row r="1103" spans="1:390">
      <c r="A1103" t="s">
        <v>525</v>
      </c>
      <c r="B1103" t="s">
        <v>526</v>
      </c>
      <c r="C1103" t="s">
        <v>527</v>
      </c>
      <c r="D1103" t="s">
        <v>404</v>
      </c>
      <c r="E1103">
        <v>20150</v>
      </c>
      <c r="F1103" t="s">
        <v>1329</v>
      </c>
      <c r="G1103">
        <v>10645.94</v>
      </c>
      <c r="H1103" s="62">
        <v>14327</v>
      </c>
      <c r="I1103" s="76"/>
      <c r="J1103" s="63">
        <v>29</v>
      </c>
      <c r="K1103" s="63">
        <v>0</v>
      </c>
      <c r="R1103" s="63">
        <v>24</v>
      </c>
      <c r="U1103" s="63">
        <v>0</v>
      </c>
      <c r="V1103" s="63">
        <v>168</v>
      </c>
      <c r="W1103" s="63"/>
      <c r="X1103" s="63"/>
      <c r="Y1103" s="63"/>
      <c r="Z1103" s="63"/>
      <c r="AA1103" s="63"/>
      <c r="AB1103" s="63"/>
      <c r="AC1103" s="93">
        <v>33719.65</v>
      </c>
      <c r="AD1103" s="76">
        <v>0</v>
      </c>
      <c r="AO1103" s="59">
        <f t="shared" si="367"/>
        <v>33719.65</v>
      </c>
      <c r="BC1103" s="78">
        <v>5594.62</v>
      </c>
      <c r="BD1103" s="78"/>
      <c r="BE1103" s="63">
        <v>0</v>
      </c>
      <c r="BF1103" s="63">
        <v>0</v>
      </c>
      <c r="BG1103" s="63">
        <v>0</v>
      </c>
      <c r="BJ1103" s="63">
        <v>0</v>
      </c>
      <c r="BK1103" s="63">
        <v>0</v>
      </c>
      <c r="BL1103" s="63">
        <v>0</v>
      </c>
      <c r="BM1103" s="63">
        <v>0</v>
      </c>
      <c r="BO1103" s="63">
        <f t="shared" si="371"/>
        <v>5594.62</v>
      </c>
      <c r="BZ1103" s="18">
        <f t="shared" si="372"/>
        <v>0</v>
      </c>
      <c r="CA1103" t="s">
        <v>1363</v>
      </c>
      <c r="CC1103">
        <v>0</v>
      </c>
      <c r="CD1103">
        <v>0</v>
      </c>
      <c r="CE1103">
        <v>0</v>
      </c>
      <c r="CG1103">
        <v>0</v>
      </c>
      <c r="CH1103">
        <v>0</v>
      </c>
      <c r="CI1103">
        <v>0</v>
      </c>
      <c r="CJ1103">
        <v>0</v>
      </c>
      <c r="CK1103">
        <v>0</v>
      </c>
      <c r="CM1103">
        <f t="shared" si="383"/>
        <v>0</v>
      </c>
      <c r="CN1103">
        <v>0</v>
      </c>
      <c r="CO1103">
        <v>0</v>
      </c>
      <c r="CP1103">
        <v>0</v>
      </c>
      <c r="CQ1103">
        <v>0</v>
      </c>
      <c r="CS1103">
        <v>0</v>
      </c>
      <c r="CT1103">
        <v>0</v>
      </c>
      <c r="CU1103">
        <v>0</v>
      </c>
      <c r="CV1103">
        <v>0</v>
      </c>
      <c r="CW1103">
        <v>0</v>
      </c>
      <c r="CX1103" s="39">
        <f t="shared" si="373"/>
        <v>0</v>
      </c>
      <c r="CZ1103">
        <v>0</v>
      </c>
      <c r="DA1103">
        <v>0</v>
      </c>
      <c r="DB1103">
        <v>0</v>
      </c>
      <c r="DD1103">
        <v>0</v>
      </c>
      <c r="DE1103">
        <v>0</v>
      </c>
      <c r="DF1103">
        <v>0</v>
      </c>
      <c r="DG1103">
        <v>0</v>
      </c>
      <c r="DH1103">
        <v>0</v>
      </c>
      <c r="DI1103">
        <f t="shared" si="384"/>
        <v>0</v>
      </c>
      <c r="DV1103" s="63">
        <f t="shared" si="374"/>
        <v>0</v>
      </c>
      <c r="DW1103" s="63">
        <v>313.35000000000002</v>
      </c>
      <c r="DX1103">
        <v>0</v>
      </c>
      <c r="DZ1103">
        <v>0</v>
      </c>
      <c r="EA1103">
        <v>0</v>
      </c>
      <c r="EC1103">
        <v>0</v>
      </c>
      <c r="ED1103">
        <v>0</v>
      </c>
      <c r="EE1103">
        <v>0</v>
      </c>
      <c r="EF1103">
        <v>0</v>
      </c>
      <c r="EG1103">
        <v>0</v>
      </c>
      <c r="EI1103" s="63">
        <f t="shared" si="375"/>
        <v>313.35000000000002</v>
      </c>
      <c r="EU1103" s="38">
        <v>0.73</v>
      </c>
      <c r="FA1103" s="18">
        <v>8940.7099999999991</v>
      </c>
      <c r="FB1103" s="18">
        <v>0</v>
      </c>
      <c r="FC1103" s="18">
        <v>0</v>
      </c>
      <c r="FD1103" s="18">
        <v>0</v>
      </c>
      <c r="FE1103" s="18">
        <v>0</v>
      </c>
      <c r="FF1103" s="18">
        <v>0</v>
      </c>
      <c r="FG1103" s="18">
        <v>0</v>
      </c>
      <c r="FH1103" s="18">
        <v>0</v>
      </c>
      <c r="FI1103" s="18">
        <v>0</v>
      </c>
      <c r="FJ1103" s="18">
        <f t="shared" si="376"/>
        <v>8940.7099999999991</v>
      </c>
      <c r="FK1103" s="18">
        <v>0</v>
      </c>
      <c r="FL1103" s="18">
        <v>0</v>
      </c>
      <c r="FM1103" s="18">
        <v>0</v>
      </c>
      <c r="FN1103" s="18">
        <v>0</v>
      </c>
      <c r="FO1103" s="18">
        <v>0</v>
      </c>
      <c r="FP1103" s="18">
        <v>0</v>
      </c>
      <c r="FQ1103" s="18">
        <v>0</v>
      </c>
      <c r="FR1103" s="18">
        <v>0</v>
      </c>
      <c r="FS1103" s="18">
        <v>0</v>
      </c>
      <c r="FT1103">
        <f t="shared" si="377"/>
        <v>0</v>
      </c>
      <c r="FU1103">
        <v>0</v>
      </c>
      <c r="FV1103">
        <v>0</v>
      </c>
      <c r="FW1103">
        <v>0</v>
      </c>
      <c r="FX1103">
        <v>0</v>
      </c>
      <c r="FY1103">
        <v>0</v>
      </c>
      <c r="FZ1103">
        <v>0</v>
      </c>
      <c r="GA1103">
        <v>0</v>
      </c>
      <c r="GB1103">
        <v>0</v>
      </c>
      <c r="GD1103">
        <f t="shared" si="385"/>
        <v>0</v>
      </c>
      <c r="GE1103">
        <v>0</v>
      </c>
      <c r="GF1103">
        <v>0</v>
      </c>
      <c r="GG1103">
        <v>0</v>
      </c>
      <c r="GH1103">
        <v>0</v>
      </c>
      <c r="GK1103">
        <v>0</v>
      </c>
      <c r="GL1103">
        <v>0</v>
      </c>
      <c r="GM1103">
        <v>0</v>
      </c>
      <c r="GN1103">
        <v>0</v>
      </c>
      <c r="GO1103" s="39">
        <f t="shared" si="378"/>
        <v>0</v>
      </c>
      <c r="GP1103" s="39">
        <f t="shared" si="379"/>
        <v>39314.270000000004</v>
      </c>
      <c r="GQ1103" s="39">
        <f t="shared" si="380"/>
        <v>0</v>
      </c>
      <c r="GR1103" s="39">
        <f t="shared" si="381"/>
        <v>39314.270000000004</v>
      </c>
      <c r="GS1103" t="s">
        <v>395</v>
      </c>
      <c r="GV1103" t="s">
        <v>766</v>
      </c>
      <c r="GW1103" t="s">
        <v>410</v>
      </c>
      <c r="HC1103">
        <v>297</v>
      </c>
      <c r="HD1103">
        <v>0</v>
      </c>
      <c r="HE1103" s="39">
        <v>209179</v>
      </c>
      <c r="HF1103">
        <v>62</v>
      </c>
      <c r="HG1103">
        <v>0</v>
      </c>
      <c r="HH1103" s="39"/>
      <c r="HJ1103">
        <v>0</v>
      </c>
      <c r="HK1103">
        <v>2697</v>
      </c>
      <c r="HL1103" s="39">
        <v>25846</v>
      </c>
      <c r="HM1103" s="39"/>
      <c r="HN1103" s="39"/>
      <c r="HO1103" s="39"/>
      <c r="HP1103" s="39"/>
      <c r="HS1103" t="s">
        <v>766</v>
      </c>
      <c r="HU1103">
        <v>1.3</v>
      </c>
      <c r="IA1103">
        <v>2.5</v>
      </c>
      <c r="IF1103" s="63">
        <v>2.23</v>
      </c>
      <c r="IG1103">
        <v>2.34</v>
      </c>
      <c r="II1103" s="35">
        <f t="shared" si="368"/>
        <v>2.34</v>
      </c>
      <c r="IJ1103">
        <v>0</v>
      </c>
      <c r="IL1103">
        <v>2.4700000000000002</v>
      </c>
      <c r="IM1103" s="18">
        <v>1740</v>
      </c>
      <c r="IN1103" t="s">
        <v>400</v>
      </c>
      <c r="IO1103" s="62">
        <v>5746</v>
      </c>
      <c r="IP1103" s="18">
        <v>1961</v>
      </c>
      <c r="IQ1103" s="18">
        <v>0</v>
      </c>
      <c r="IR1103" s="18">
        <v>205</v>
      </c>
      <c r="IS1103" s="18">
        <v>0</v>
      </c>
      <c r="IX1103" s="18">
        <v>7912</v>
      </c>
      <c r="IY1103" s="18">
        <v>10</v>
      </c>
      <c r="IZ1103" s="18">
        <v>0</v>
      </c>
      <c r="JB1103" s="18">
        <v>0</v>
      </c>
      <c r="JC1103" s="18">
        <v>9</v>
      </c>
      <c r="JD1103" s="18">
        <v>0</v>
      </c>
      <c r="JR1103" s="18">
        <v>78</v>
      </c>
      <c r="JU1103" s="18">
        <v>30</v>
      </c>
      <c r="KF1103" s="18">
        <v>0</v>
      </c>
      <c r="KG1103" s="18">
        <v>0</v>
      </c>
      <c r="KH1103" s="18">
        <v>0</v>
      </c>
      <c r="KI1103" s="18">
        <v>52</v>
      </c>
      <c r="KJ1103" s="18">
        <v>36</v>
      </c>
      <c r="KK1103" s="18">
        <v>0</v>
      </c>
      <c r="KL1103" s="18">
        <v>0</v>
      </c>
      <c r="KM1103" s="18">
        <v>0</v>
      </c>
      <c r="ME1103" s="18" t="s">
        <v>766</v>
      </c>
      <c r="MJ1103" s="18" t="s">
        <v>768</v>
      </c>
      <c r="MK1103" s="18" t="s">
        <v>768</v>
      </c>
      <c r="MO1103" s="18">
        <v>0</v>
      </c>
      <c r="MP1103" s="18">
        <v>0</v>
      </c>
      <c r="MQ1103" s="18" t="s">
        <v>768</v>
      </c>
      <c r="MR1103" s="18">
        <v>2</v>
      </c>
      <c r="MS1103" s="18">
        <v>80071</v>
      </c>
      <c r="NL1103" s="18" t="s">
        <v>766</v>
      </c>
      <c r="NX1103" s="18">
        <f t="shared" si="382"/>
        <v>4549.5470085470088</v>
      </c>
      <c r="NY1103" t="str">
        <f t="shared" si="369"/>
        <v>Mid-range</v>
      </c>
      <c r="NZ1103" t="str">
        <f t="shared" si="370"/>
        <v>Medium</v>
      </c>
    </row>
    <row r="1104" spans="1:390">
      <c r="A1104" t="s">
        <v>525</v>
      </c>
      <c r="B1104" t="s">
        <v>692</v>
      </c>
      <c r="D1104" t="s">
        <v>404</v>
      </c>
      <c r="E1104">
        <v>20150</v>
      </c>
      <c r="F1104" t="s">
        <v>1329</v>
      </c>
      <c r="H1104" s="62">
        <v>22996</v>
      </c>
      <c r="J1104" s="63">
        <v>55</v>
      </c>
      <c r="K1104" s="63">
        <v>1</v>
      </c>
      <c r="R1104" s="63">
        <v>30</v>
      </c>
      <c r="U1104" s="63">
        <v>6</v>
      </c>
      <c r="V1104" s="63">
        <v>176</v>
      </c>
      <c r="W1104" s="63"/>
      <c r="X1104" s="63"/>
      <c r="Y1104" s="63"/>
      <c r="Z1104" s="63"/>
      <c r="AA1104" s="63"/>
      <c r="AB1104" s="63"/>
      <c r="AC1104" s="93">
        <v>34057</v>
      </c>
      <c r="AD1104" s="76">
        <v>0</v>
      </c>
      <c r="AM1104" s="93">
        <v>204</v>
      </c>
      <c r="AO1104" s="59">
        <f t="shared" si="367"/>
        <v>34261</v>
      </c>
      <c r="BC1104" s="63">
        <v>6412</v>
      </c>
      <c r="BE1104" s="63">
        <v>0</v>
      </c>
      <c r="BF1104" s="63">
        <v>0</v>
      </c>
      <c r="BG1104" s="63">
        <v>0</v>
      </c>
      <c r="BJ1104" s="63">
        <v>0</v>
      </c>
      <c r="BK1104" s="63">
        <v>0</v>
      </c>
      <c r="BL1104" s="63">
        <v>0</v>
      </c>
      <c r="BM1104" s="63">
        <v>0</v>
      </c>
      <c r="BO1104" s="63">
        <f t="shared" si="371"/>
        <v>6412</v>
      </c>
      <c r="BZ1104" s="18">
        <f t="shared" si="372"/>
        <v>0</v>
      </c>
      <c r="CA1104">
        <v>25138</v>
      </c>
      <c r="CC1104">
        <v>0</v>
      </c>
      <c r="CD1104">
        <v>0</v>
      </c>
      <c r="CE1104">
        <v>0</v>
      </c>
      <c r="CG1104">
        <v>876</v>
      </c>
      <c r="CH1104">
        <v>0</v>
      </c>
      <c r="CI1104">
        <v>0</v>
      </c>
      <c r="CJ1104">
        <v>0</v>
      </c>
      <c r="CK1104">
        <v>0</v>
      </c>
      <c r="CM1104">
        <f t="shared" si="383"/>
        <v>26014</v>
      </c>
      <c r="CN1104">
        <v>0</v>
      </c>
      <c r="CO1104">
        <v>0</v>
      </c>
      <c r="CP1104">
        <v>0</v>
      </c>
      <c r="CQ1104">
        <v>0</v>
      </c>
      <c r="CS1104">
        <v>0</v>
      </c>
      <c r="CT1104">
        <v>0</v>
      </c>
      <c r="CU1104">
        <v>0</v>
      </c>
      <c r="CV1104">
        <v>0</v>
      </c>
      <c r="CW1104">
        <v>0</v>
      </c>
      <c r="CX1104" s="39">
        <f t="shared" si="373"/>
        <v>0</v>
      </c>
      <c r="CY1104">
        <v>0</v>
      </c>
      <c r="CZ1104">
        <v>0</v>
      </c>
      <c r="DA1104">
        <v>0</v>
      </c>
      <c r="DB1104">
        <v>0</v>
      </c>
      <c r="DD1104">
        <v>0</v>
      </c>
      <c r="DE1104">
        <v>0</v>
      </c>
      <c r="DF1104">
        <v>0</v>
      </c>
      <c r="DG1104">
        <v>0</v>
      </c>
      <c r="DH1104">
        <v>0</v>
      </c>
      <c r="DI1104">
        <f t="shared" si="384"/>
        <v>0</v>
      </c>
      <c r="DV1104" s="63">
        <f t="shared" si="374"/>
        <v>0</v>
      </c>
      <c r="DW1104" s="63">
        <v>3423</v>
      </c>
      <c r="DX1104">
        <v>0</v>
      </c>
      <c r="DZ1104">
        <v>0</v>
      </c>
      <c r="EA1104">
        <v>0</v>
      </c>
      <c r="EC1104">
        <v>0</v>
      </c>
      <c r="ED1104">
        <v>0</v>
      </c>
      <c r="EE1104">
        <v>0</v>
      </c>
      <c r="EF1104">
        <v>0</v>
      </c>
      <c r="EG1104">
        <v>1639</v>
      </c>
      <c r="EI1104" s="63">
        <f t="shared" si="375"/>
        <v>5062</v>
      </c>
      <c r="EU1104" s="38">
        <v>0.55000000000000004</v>
      </c>
      <c r="FA1104" s="18">
        <v>8930</v>
      </c>
      <c r="FB1104" s="18">
        <v>0</v>
      </c>
      <c r="FC1104" s="18">
        <v>0</v>
      </c>
      <c r="FD1104" s="18">
        <v>0</v>
      </c>
      <c r="FE1104" s="18">
        <v>0</v>
      </c>
      <c r="FF1104" s="18">
        <v>0</v>
      </c>
      <c r="FG1104" s="18">
        <v>0</v>
      </c>
      <c r="FH1104" s="18">
        <v>0</v>
      </c>
      <c r="FI1104" s="18">
        <v>0</v>
      </c>
      <c r="FJ1104" s="18">
        <f t="shared" si="376"/>
        <v>8930</v>
      </c>
      <c r="FK1104" s="18">
        <v>0</v>
      </c>
      <c r="FL1104" s="18">
        <v>0</v>
      </c>
      <c r="FM1104" s="18">
        <v>0</v>
      </c>
      <c r="FN1104" s="18">
        <v>0</v>
      </c>
      <c r="FO1104" s="18">
        <v>0</v>
      </c>
      <c r="FP1104" s="18">
        <v>0</v>
      </c>
      <c r="FQ1104" s="18">
        <v>0</v>
      </c>
      <c r="FR1104" s="18">
        <v>0</v>
      </c>
      <c r="FS1104" s="18">
        <v>0</v>
      </c>
      <c r="FT1104">
        <f t="shared" si="377"/>
        <v>0</v>
      </c>
      <c r="FU1104">
        <v>0</v>
      </c>
      <c r="FV1104">
        <v>0</v>
      </c>
      <c r="FW1104">
        <v>0</v>
      </c>
      <c r="FX1104">
        <v>0</v>
      </c>
      <c r="FY1104">
        <v>0</v>
      </c>
      <c r="FZ1104">
        <v>0</v>
      </c>
      <c r="GA1104">
        <v>0</v>
      </c>
      <c r="GB1104">
        <v>0</v>
      </c>
      <c r="GD1104">
        <f t="shared" si="385"/>
        <v>0</v>
      </c>
      <c r="GE1104">
        <v>0</v>
      </c>
      <c r="GF1104">
        <v>0</v>
      </c>
      <c r="GG1104">
        <v>0</v>
      </c>
      <c r="GH1104">
        <v>0</v>
      </c>
      <c r="GK1104">
        <v>0</v>
      </c>
      <c r="GL1104">
        <v>0</v>
      </c>
      <c r="GM1104">
        <v>0</v>
      </c>
      <c r="GN1104">
        <v>0</v>
      </c>
      <c r="GO1104" s="39">
        <f t="shared" si="378"/>
        <v>0</v>
      </c>
      <c r="GP1104" s="39">
        <f t="shared" si="379"/>
        <v>40673</v>
      </c>
      <c r="GQ1104" s="39">
        <f t="shared" si="380"/>
        <v>0</v>
      </c>
      <c r="GR1104" s="39">
        <f t="shared" si="381"/>
        <v>40673</v>
      </c>
      <c r="GS1104" t="s">
        <v>395</v>
      </c>
      <c r="GV1104" t="s">
        <v>766</v>
      </c>
      <c r="GW1104" t="s">
        <v>410</v>
      </c>
      <c r="HC1104">
        <v>902</v>
      </c>
      <c r="HD1104">
        <v>5393</v>
      </c>
      <c r="HE1104">
        <v>209179</v>
      </c>
      <c r="HF1104">
        <v>105</v>
      </c>
      <c r="HG1104">
        <v>1</v>
      </c>
      <c r="HJ1104">
        <v>240</v>
      </c>
      <c r="HK1104">
        <v>143000</v>
      </c>
      <c r="HL1104">
        <v>24052</v>
      </c>
      <c r="HS1104" t="s">
        <v>766</v>
      </c>
      <c r="HU1104">
        <v>2</v>
      </c>
      <c r="IA1104">
        <v>4</v>
      </c>
      <c r="IF1104" s="63">
        <v>1.5</v>
      </c>
      <c r="IG1104">
        <v>2.2799999999999998</v>
      </c>
      <c r="II1104" s="35">
        <f t="shared" si="368"/>
        <v>2.2799999999999998</v>
      </c>
      <c r="IJ1104">
        <v>0</v>
      </c>
      <c r="IL1104">
        <v>3.25</v>
      </c>
      <c r="IM1104" s="18">
        <v>6948</v>
      </c>
      <c r="IN1104" t="s">
        <v>400</v>
      </c>
      <c r="IO1104" s="62">
        <v>5790</v>
      </c>
      <c r="IP1104" s="18">
        <v>2999</v>
      </c>
      <c r="IQ1104" s="18">
        <v>9065</v>
      </c>
      <c r="IR1104" s="18">
        <v>5657</v>
      </c>
      <c r="IS1104" s="18">
        <v>82</v>
      </c>
      <c r="IX1104" s="18">
        <v>23593</v>
      </c>
      <c r="IY1104" s="18">
        <v>63</v>
      </c>
      <c r="IZ1104" s="18">
        <v>0</v>
      </c>
      <c r="JB1104" s="18">
        <v>57</v>
      </c>
      <c r="JC1104" s="18">
        <v>0</v>
      </c>
      <c r="JD1104" s="18">
        <v>0</v>
      </c>
      <c r="JR1104" s="18">
        <v>3111</v>
      </c>
      <c r="JU1104" s="18">
        <v>104</v>
      </c>
      <c r="KF1104" s="18">
        <v>0</v>
      </c>
      <c r="KG1104" s="18">
        <v>0</v>
      </c>
      <c r="KH1104" s="18">
        <v>0</v>
      </c>
      <c r="KI1104" s="18">
        <v>52</v>
      </c>
      <c r="KJ1104" s="18">
        <v>32</v>
      </c>
      <c r="KK1104" s="18">
        <v>32</v>
      </c>
      <c r="KL1104" s="18">
        <v>0</v>
      </c>
      <c r="KM1104" s="18">
        <v>0</v>
      </c>
      <c r="ME1104" s="18" t="s">
        <v>766</v>
      </c>
      <c r="MJ1104" s="18" t="s">
        <v>768</v>
      </c>
      <c r="MK1104" s="18" t="s">
        <v>768</v>
      </c>
      <c r="MO1104" s="18">
        <v>0</v>
      </c>
      <c r="MP1104" s="18">
        <v>0</v>
      </c>
      <c r="MQ1104" s="18" t="s">
        <v>768</v>
      </c>
      <c r="MR1104" s="18">
        <v>1</v>
      </c>
      <c r="MS1104" s="18">
        <v>173012</v>
      </c>
      <c r="NL1104" s="18" t="s">
        <v>766</v>
      </c>
      <c r="NX1104" s="18">
        <f t="shared" si="382"/>
        <v>0</v>
      </c>
      <c r="NY1104" t="str">
        <f t="shared" si="369"/>
        <v>Smaller</v>
      </c>
      <c r="NZ1104" t="str">
        <f t="shared" si="370"/>
        <v>Small</v>
      </c>
    </row>
    <row r="1105" spans="1:390">
      <c r="A1105" t="s">
        <v>505</v>
      </c>
      <c r="B1105" t="s">
        <v>506</v>
      </c>
      <c r="C1105" t="s">
        <v>507</v>
      </c>
      <c r="D1105" t="s">
        <v>404</v>
      </c>
      <c r="E1105">
        <v>20150</v>
      </c>
      <c r="F1105" t="s">
        <v>1329</v>
      </c>
      <c r="G1105">
        <v>14962.55</v>
      </c>
      <c r="H1105" s="62">
        <v>22924</v>
      </c>
      <c r="J1105" s="63">
        <v>83</v>
      </c>
      <c r="K1105" s="63">
        <v>7</v>
      </c>
      <c r="R1105" s="63">
        <v>33</v>
      </c>
      <c r="U1105" s="63">
        <v>42</v>
      </c>
      <c r="V1105" s="63">
        <v>261</v>
      </c>
      <c r="W1105" s="63"/>
      <c r="X1105" s="63"/>
      <c r="Y1105" s="63"/>
      <c r="Z1105" s="63"/>
      <c r="AA1105" s="63"/>
      <c r="AB1105" s="63"/>
      <c r="AC1105" s="93">
        <v>34266</v>
      </c>
      <c r="AO1105" s="59">
        <f t="shared" si="367"/>
        <v>34266</v>
      </c>
      <c r="BC1105" s="63">
        <v>8727</v>
      </c>
      <c r="BO1105" s="63">
        <f t="shared" si="371"/>
        <v>8727</v>
      </c>
      <c r="BZ1105" s="18">
        <f t="shared" si="372"/>
        <v>0</v>
      </c>
      <c r="CA1105">
        <v>99092</v>
      </c>
      <c r="CM1105">
        <f t="shared" si="383"/>
        <v>99092</v>
      </c>
      <c r="CX1105" s="39">
        <f t="shared" si="373"/>
        <v>0</v>
      </c>
      <c r="DI1105">
        <f t="shared" si="384"/>
        <v>0</v>
      </c>
      <c r="DV1105" s="63">
        <f t="shared" si="374"/>
        <v>0</v>
      </c>
      <c r="DW1105" s="63">
        <v>276</v>
      </c>
      <c r="EI1105" s="63">
        <f t="shared" si="375"/>
        <v>276</v>
      </c>
      <c r="EU1105" s="38">
        <v>0.19</v>
      </c>
      <c r="FJ1105" s="18">
        <f t="shared" si="376"/>
        <v>0</v>
      </c>
      <c r="FT1105">
        <f t="shared" si="377"/>
        <v>0</v>
      </c>
      <c r="GD1105">
        <f t="shared" si="385"/>
        <v>0</v>
      </c>
      <c r="GO1105" s="39">
        <f t="shared" si="378"/>
        <v>0</v>
      </c>
      <c r="GP1105" s="39">
        <f t="shared" si="379"/>
        <v>42993</v>
      </c>
      <c r="GQ1105" s="39">
        <f t="shared" si="380"/>
        <v>0</v>
      </c>
      <c r="GR1105" s="39">
        <f t="shared" si="381"/>
        <v>42993</v>
      </c>
      <c r="GS1105" t="s">
        <v>420</v>
      </c>
      <c r="GV1105" t="s">
        <v>766</v>
      </c>
      <c r="GY1105" t="s">
        <v>405</v>
      </c>
      <c r="HC1105">
        <v>877</v>
      </c>
      <c r="HD1105">
        <v>3101</v>
      </c>
      <c r="HE1105">
        <v>86719</v>
      </c>
      <c r="HF1105">
        <v>68</v>
      </c>
      <c r="HJ1105">
        <v>6</v>
      </c>
      <c r="HK1105">
        <v>0</v>
      </c>
      <c r="HL1105">
        <v>35478</v>
      </c>
      <c r="HS1105" t="s">
        <v>766</v>
      </c>
      <c r="HU1105">
        <v>6</v>
      </c>
      <c r="IA1105">
        <v>8</v>
      </c>
      <c r="IF1105" s="63">
        <v>0</v>
      </c>
      <c r="IG1105">
        <v>8</v>
      </c>
      <c r="II1105" s="35">
        <f t="shared" si="368"/>
        <v>8</v>
      </c>
      <c r="IL1105">
        <v>7.5</v>
      </c>
      <c r="IM1105" s="18">
        <v>1783</v>
      </c>
      <c r="IN1105" t="s">
        <v>411</v>
      </c>
      <c r="IO1105" s="62">
        <v>4228</v>
      </c>
      <c r="IP1105" s="18">
        <v>40823</v>
      </c>
      <c r="IQ1105" s="18">
        <v>1186</v>
      </c>
      <c r="IR1105" s="18">
        <v>1560</v>
      </c>
      <c r="IS1105" s="18">
        <v>389</v>
      </c>
      <c r="IX1105" s="18">
        <v>48186</v>
      </c>
      <c r="IY1105" s="18">
        <v>124</v>
      </c>
      <c r="IZ1105" s="18">
        <v>18</v>
      </c>
      <c r="JB1105" s="18">
        <v>141</v>
      </c>
      <c r="JC1105" s="18">
        <v>1729</v>
      </c>
      <c r="JD1105" s="18">
        <v>141</v>
      </c>
      <c r="JR1105" s="18">
        <v>868</v>
      </c>
      <c r="JU1105" s="18">
        <v>39</v>
      </c>
      <c r="KF1105" s="18">
        <v>2</v>
      </c>
      <c r="KG1105" s="18">
        <v>7</v>
      </c>
      <c r="KH1105" s="18">
        <v>131</v>
      </c>
      <c r="KI1105" s="18">
        <v>54</v>
      </c>
      <c r="KJ1105" s="18">
        <v>54</v>
      </c>
      <c r="KK1105" s="18">
        <v>54</v>
      </c>
      <c r="KL1105" s="18">
        <v>0</v>
      </c>
      <c r="KM1105" s="18">
        <v>0</v>
      </c>
      <c r="ME1105" s="18" t="s">
        <v>766</v>
      </c>
      <c r="MJ1105" s="18" t="s">
        <v>768</v>
      </c>
      <c r="MK1105" s="18" t="s">
        <v>768</v>
      </c>
      <c r="MO1105" s="18">
        <v>0</v>
      </c>
      <c r="MP1105" s="18">
        <v>0</v>
      </c>
      <c r="MQ1105" s="18" t="s">
        <v>766</v>
      </c>
      <c r="MS1105" s="18">
        <v>174547</v>
      </c>
      <c r="NL1105" s="18" t="s">
        <v>768</v>
      </c>
      <c r="NP1105" s="18" t="s">
        <v>1150</v>
      </c>
      <c r="NT1105" s="18" t="s">
        <v>942</v>
      </c>
      <c r="NU1105" s="18" t="s">
        <v>1364</v>
      </c>
      <c r="NX1105" s="18">
        <f t="shared" si="382"/>
        <v>1870.3187499999999</v>
      </c>
      <c r="NY1105" t="str">
        <f t="shared" si="369"/>
        <v>Larger</v>
      </c>
      <c r="NZ1105" t="str">
        <f t="shared" si="370"/>
        <v>Medium</v>
      </c>
    </row>
    <row r="1106" spans="1:390">
      <c r="A1106" t="s">
        <v>635</v>
      </c>
      <c r="B1106" t="s">
        <v>636</v>
      </c>
      <c r="C1106" t="s">
        <v>637</v>
      </c>
      <c r="D1106" t="s">
        <v>404</v>
      </c>
      <c r="E1106">
        <v>20150</v>
      </c>
      <c r="F1106" t="s">
        <v>1329</v>
      </c>
      <c r="G1106">
        <v>13585.3</v>
      </c>
      <c r="H1106" s="62">
        <v>41046</v>
      </c>
      <c r="J1106" s="63">
        <v>30</v>
      </c>
      <c r="K1106" s="63">
        <v>6</v>
      </c>
      <c r="R1106" s="63">
        <v>25</v>
      </c>
      <c r="U1106" s="63">
        <v>60</v>
      </c>
      <c r="V1106" s="63">
        <v>620</v>
      </c>
      <c r="W1106" s="63"/>
      <c r="X1106" s="63"/>
      <c r="Y1106" s="63"/>
      <c r="Z1106" s="63"/>
      <c r="AA1106" s="63"/>
      <c r="AB1106" s="63"/>
      <c r="AC1106" s="93">
        <v>35918</v>
      </c>
      <c r="AD1106" s="76">
        <v>0</v>
      </c>
      <c r="AO1106" s="59">
        <f t="shared" ref="AO1106:AO1126" si="386">SUM(AC1106:AM1106)</f>
        <v>35918</v>
      </c>
      <c r="BC1106" s="63">
        <v>43557</v>
      </c>
      <c r="BE1106" s="63">
        <v>0</v>
      </c>
      <c r="BF1106" s="63">
        <v>0</v>
      </c>
      <c r="BG1106" s="63">
        <v>0</v>
      </c>
      <c r="BJ1106" s="63">
        <v>0</v>
      </c>
      <c r="BK1106" s="63">
        <v>0</v>
      </c>
      <c r="BL1106" s="63">
        <v>0</v>
      </c>
      <c r="BM1106" s="63">
        <v>0</v>
      </c>
      <c r="BO1106" s="63">
        <f t="shared" si="371"/>
        <v>43557</v>
      </c>
      <c r="BZ1106" s="18">
        <f t="shared" si="372"/>
        <v>0</v>
      </c>
      <c r="CA1106">
        <v>16062</v>
      </c>
      <c r="CC1106">
        <v>0</v>
      </c>
      <c r="CD1106">
        <v>0</v>
      </c>
      <c r="CE1106">
        <v>34004</v>
      </c>
      <c r="CG1106">
        <v>0</v>
      </c>
      <c r="CH1106">
        <v>0</v>
      </c>
      <c r="CI1106">
        <v>0</v>
      </c>
      <c r="CJ1106">
        <v>0</v>
      </c>
      <c r="CK1106">
        <v>0</v>
      </c>
      <c r="CM1106">
        <f t="shared" si="383"/>
        <v>50066</v>
      </c>
      <c r="CN1106">
        <v>4914</v>
      </c>
      <c r="CO1106">
        <v>0</v>
      </c>
      <c r="CP1106">
        <v>0</v>
      </c>
      <c r="CQ1106">
        <v>0</v>
      </c>
      <c r="CS1106">
        <v>0</v>
      </c>
      <c r="CT1106">
        <v>0</v>
      </c>
      <c r="CU1106">
        <v>0</v>
      </c>
      <c r="CV1106">
        <v>0</v>
      </c>
      <c r="CW1106">
        <v>0</v>
      </c>
      <c r="CX1106" s="39">
        <f t="shared" si="373"/>
        <v>4914</v>
      </c>
      <c r="CY1106">
        <v>0</v>
      </c>
      <c r="CZ1106">
        <v>0</v>
      </c>
      <c r="DA1106">
        <v>0</v>
      </c>
      <c r="DB1106">
        <v>0</v>
      </c>
      <c r="DD1106">
        <v>0</v>
      </c>
      <c r="DE1106">
        <v>0</v>
      </c>
      <c r="DF1106">
        <v>0</v>
      </c>
      <c r="DG1106">
        <v>0</v>
      </c>
      <c r="DH1106">
        <v>0</v>
      </c>
      <c r="DI1106">
        <f t="shared" si="384"/>
        <v>0</v>
      </c>
      <c r="DV1106" s="63">
        <f t="shared" si="374"/>
        <v>0</v>
      </c>
      <c r="DW1106" s="63">
        <v>0</v>
      </c>
      <c r="DX1106">
        <v>0</v>
      </c>
      <c r="DZ1106">
        <v>0</v>
      </c>
      <c r="EA1106">
        <v>0</v>
      </c>
      <c r="EC1106">
        <v>0</v>
      </c>
      <c r="ED1106">
        <v>0</v>
      </c>
      <c r="EE1106">
        <v>0</v>
      </c>
      <c r="EF1106">
        <v>0</v>
      </c>
      <c r="EG1106">
        <v>0</v>
      </c>
      <c r="EI1106" s="63">
        <f t="shared" si="375"/>
        <v>0</v>
      </c>
      <c r="EU1106" s="38">
        <v>0.75</v>
      </c>
      <c r="FA1106" s="18">
        <v>0</v>
      </c>
      <c r="FB1106" s="18">
        <v>0</v>
      </c>
      <c r="FC1106" s="18">
        <v>0</v>
      </c>
      <c r="FD1106" s="18">
        <v>0</v>
      </c>
      <c r="FE1106" s="18">
        <v>0</v>
      </c>
      <c r="FF1106" s="18">
        <v>0</v>
      </c>
      <c r="FG1106" s="18">
        <v>0</v>
      </c>
      <c r="FH1106" s="18">
        <v>0</v>
      </c>
      <c r="FI1106" s="18">
        <v>0</v>
      </c>
      <c r="FJ1106" s="18">
        <f t="shared" si="376"/>
        <v>0</v>
      </c>
      <c r="FK1106" s="18">
        <v>0</v>
      </c>
      <c r="FL1106" s="18">
        <v>0</v>
      </c>
      <c r="FM1106" s="18">
        <v>0</v>
      </c>
      <c r="FN1106" s="18">
        <v>0</v>
      </c>
      <c r="FO1106" s="18">
        <v>0</v>
      </c>
      <c r="FP1106" s="18">
        <v>0</v>
      </c>
      <c r="FQ1106" s="18">
        <v>0</v>
      </c>
      <c r="FR1106" s="18">
        <v>0</v>
      </c>
      <c r="FS1106" s="18">
        <v>0</v>
      </c>
      <c r="FT1106">
        <f t="shared" si="377"/>
        <v>0</v>
      </c>
      <c r="FU1106">
        <v>0</v>
      </c>
      <c r="FV1106">
        <v>0</v>
      </c>
      <c r="FW1106">
        <v>0</v>
      </c>
      <c r="FX1106">
        <v>0</v>
      </c>
      <c r="FY1106">
        <v>0</v>
      </c>
      <c r="FZ1106">
        <v>0</v>
      </c>
      <c r="GA1106">
        <v>0</v>
      </c>
      <c r="GB1106">
        <v>0</v>
      </c>
      <c r="GD1106">
        <f t="shared" si="385"/>
        <v>0</v>
      </c>
      <c r="GE1106">
        <v>0</v>
      </c>
      <c r="GF1106">
        <v>0</v>
      </c>
      <c r="GG1106">
        <v>0</v>
      </c>
      <c r="GH1106">
        <v>0</v>
      </c>
      <c r="GK1106">
        <v>0</v>
      </c>
      <c r="GL1106">
        <v>0</v>
      </c>
      <c r="GM1106">
        <v>0</v>
      </c>
      <c r="GN1106">
        <v>0</v>
      </c>
      <c r="GO1106" s="39">
        <f t="shared" si="378"/>
        <v>0</v>
      </c>
      <c r="GP1106" s="39">
        <f t="shared" si="379"/>
        <v>79475</v>
      </c>
      <c r="GQ1106" s="39">
        <f t="shared" si="380"/>
        <v>0</v>
      </c>
      <c r="GR1106" s="39">
        <f t="shared" si="381"/>
        <v>79475</v>
      </c>
      <c r="GS1106" t="s">
        <v>395</v>
      </c>
      <c r="GV1106" t="s">
        <v>768</v>
      </c>
      <c r="HB1106" t="s">
        <v>1300</v>
      </c>
      <c r="HC1106">
        <v>713</v>
      </c>
      <c r="HD1106">
        <v>612</v>
      </c>
      <c r="HE1106">
        <v>11110</v>
      </c>
      <c r="HF1106">
        <v>134</v>
      </c>
      <c r="HJ1106">
        <v>0</v>
      </c>
      <c r="HK1106">
        <v>0</v>
      </c>
      <c r="HL1106">
        <v>82343</v>
      </c>
      <c r="HS1106" t="s">
        <v>766</v>
      </c>
      <c r="HU1106">
        <v>5</v>
      </c>
      <c r="IA1106">
        <v>5</v>
      </c>
      <c r="IF1106" s="63">
        <v>1.7</v>
      </c>
      <c r="IG1106">
        <v>5.5</v>
      </c>
      <c r="II1106" s="35">
        <f t="shared" si="368"/>
        <v>5.5</v>
      </c>
      <c r="IJ1106">
        <v>0</v>
      </c>
      <c r="IL1106">
        <v>4</v>
      </c>
      <c r="IM1106" s="18">
        <v>18750</v>
      </c>
      <c r="IN1106" t="s">
        <v>411</v>
      </c>
      <c r="IO1106" s="62">
        <v>12867</v>
      </c>
      <c r="IP1106" s="18">
        <v>15928</v>
      </c>
      <c r="IX1106" s="18">
        <v>28795</v>
      </c>
      <c r="IY1106" s="18">
        <v>0</v>
      </c>
      <c r="IZ1106" s="18">
        <v>0</v>
      </c>
      <c r="JB1106" s="18">
        <v>0</v>
      </c>
      <c r="JC1106" s="18">
        <v>3</v>
      </c>
      <c r="JD1106" s="18">
        <v>3</v>
      </c>
      <c r="JR1106" s="18">
        <v>7781</v>
      </c>
      <c r="JU1106" s="18">
        <v>333</v>
      </c>
      <c r="KF1106" s="18">
        <v>0</v>
      </c>
      <c r="KG1106" s="18">
        <v>0</v>
      </c>
      <c r="KH1106" s="18">
        <v>0</v>
      </c>
      <c r="KI1106" s="18">
        <v>60.5</v>
      </c>
      <c r="KJ1106" s="18">
        <v>40</v>
      </c>
      <c r="KK1106" s="18">
        <v>40</v>
      </c>
      <c r="KL1106" s="18">
        <v>4</v>
      </c>
      <c r="KM1106" s="18">
        <v>0</v>
      </c>
      <c r="ME1106" s="18" t="s">
        <v>766</v>
      </c>
      <c r="MJ1106" s="18" t="s">
        <v>768</v>
      </c>
      <c r="MK1106" s="18" t="s">
        <v>766</v>
      </c>
      <c r="MO1106" s="18">
        <v>112</v>
      </c>
      <c r="MP1106" s="18">
        <v>0</v>
      </c>
      <c r="MQ1106" s="18" t="s">
        <v>766</v>
      </c>
      <c r="NL1106" s="18" t="s">
        <v>766</v>
      </c>
      <c r="NX1106" s="18">
        <f t="shared" si="382"/>
        <v>2470.0545454545454</v>
      </c>
      <c r="NY1106" t="str">
        <f t="shared" si="369"/>
        <v>Larger</v>
      </c>
      <c r="NZ1106" t="str">
        <f t="shared" si="370"/>
        <v>Medium</v>
      </c>
    </row>
    <row r="1107" spans="1:390">
      <c r="A1107" t="s">
        <v>747</v>
      </c>
      <c r="B1107" t="s">
        <v>748</v>
      </c>
      <c r="C1107" t="s">
        <v>749</v>
      </c>
      <c r="D1107" t="s">
        <v>393</v>
      </c>
      <c r="E1107">
        <v>20150</v>
      </c>
      <c r="F1107" t="s">
        <v>1329</v>
      </c>
      <c r="G1107">
        <v>8547.7099999999991</v>
      </c>
      <c r="H1107" s="62">
        <v>53000</v>
      </c>
      <c r="I1107" s="76"/>
      <c r="J1107" s="63">
        <v>157</v>
      </c>
      <c r="K1107" s="63">
        <v>14</v>
      </c>
      <c r="R1107" s="63">
        <v>84</v>
      </c>
      <c r="U1107" s="63">
        <v>67</v>
      </c>
      <c r="V1107" s="63">
        <v>525</v>
      </c>
      <c r="W1107" s="63"/>
      <c r="X1107" s="63"/>
      <c r="Y1107" s="63"/>
      <c r="Z1107" s="63"/>
      <c r="AA1107" s="63"/>
      <c r="AB1107" s="63"/>
      <c r="AC1107" s="93">
        <v>35977</v>
      </c>
      <c r="AD1107" s="76">
        <v>13135</v>
      </c>
      <c r="AL1107" s="93">
        <v>38565</v>
      </c>
      <c r="AO1107" s="59">
        <f t="shared" si="386"/>
        <v>87677</v>
      </c>
      <c r="BC1107" s="63">
        <v>14507</v>
      </c>
      <c r="BL1107" s="63">
        <v>453</v>
      </c>
      <c r="BO1107" s="63">
        <f t="shared" si="371"/>
        <v>14960</v>
      </c>
      <c r="BZ1107" s="18">
        <f t="shared" si="372"/>
        <v>0</v>
      </c>
      <c r="CA1107">
        <v>53509</v>
      </c>
      <c r="CM1107">
        <f t="shared" si="383"/>
        <v>53509</v>
      </c>
      <c r="CX1107" s="39">
        <f t="shared" si="373"/>
        <v>0</v>
      </c>
      <c r="DI1107">
        <f t="shared" si="384"/>
        <v>0</v>
      </c>
      <c r="DV1107" s="63">
        <f t="shared" si="374"/>
        <v>0</v>
      </c>
      <c r="DW1107" s="63">
        <v>1421</v>
      </c>
      <c r="EI1107" s="63">
        <f t="shared" si="375"/>
        <v>1421</v>
      </c>
      <c r="EU1107" s="38">
        <v>0.66</v>
      </c>
      <c r="FJ1107" s="18">
        <f t="shared" si="376"/>
        <v>0</v>
      </c>
      <c r="FT1107">
        <f t="shared" si="377"/>
        <v>0</v>
      </c>
      <c r="GD1107">
        <f t="shared" si="385"/>
        <v>0</v>
      </c>
      <c r="GO1107" s="39">
        <f t="shared" si="378"/>
        <v>0</v>
      </c>
      <c r="GP1107" s="39">
        <f t="shared" si="379"/>
        <v>102637</v>
      </c>
      <c r="GQ1107" s="39">
        <f t="shared" si="380"/>
        <v>0</v>
      </c>
      <c r="GR1107" s="39">
        <f t="shared" si="381"/>
        <v>102637</v>
      </c>
      <c r="GS1107" t="s">
        <v>420</v>
      </c>
      <c r="GV1107" t="s">
        <v>768</v>
      </c>
      <c r="HC1107">
        <v>2057</v>
      </c>
      <c r="HD1107">
        <v>379</v>
      </c>
      <c r="HE1107">
        <v>9391</v>
      </c>
      <c r="HF1107">
        <v>132</v>
      </c>
      <c r="HJ1107">
        <v>25</v>
      </c>
      <c r="HK1107">
        <v>93</v>
      </c>
      <c r="HL1107">
        <v>54379</v>
      </c>
      <c r="HS1107" t="s">
        <v>766</v>
      </c>
      <c r="HU1107">
        <v>4</v>
      </c>
      <c r="IA1107">
        <v>5</v>
      </c>
      <c r="IF1107" s="63">
        <v>3.08</v>
      </c>
      <c r="IG1107">
        <v>5.59</v>
      </c>
      <c r="II1107" s="35">
        <f t="shared" si="368"/>
        <v>5.59</v>
      </c>
      <c r="IJ1107">
        <v>4</v>
      </c>
      <c r="IL1107">
        <v>7</v>
      </c>
      <c r="IM1107" s="18">
        <v>4651</v>
      </c>
      <c r="IN1107" t="s">
        <v>411</v>
      </c>
      <c r="IO1107" s="62">
        <v>1526</v>
      </c>
      <c r="IP1107" s="18">
        <v>15738</v>
      </c>
      <c r="IR1107" s="18">
        <v>149</v>
      </c>
      <c r="IS1107" s="18">
        <v>117</v>
      </c>
      <c r="IX1107" s="18">
        <v>22819</v>
      </c>
      <c r="IY1107" s="18">
        <v>22</v>
      </c>
      <c r="JB1107" s="18">
        <v>20</v>
      </c>
      <c r="JR1107" s="18">
        <v>1856</v>
      </c>
      <c r="JU1107" s="18">
        <v>75</v>
      </c>
      <c r="KF1107" s="18">
        <v>3</v>
      </c>
      <c r="KG1107" s="18">
        <v>20</v>
      </c>
      <c r="KH1107" s="18">
        <v>542</v>
      </c>
      <c r="KI1107" s="18">
        <v>131</v>
      </c>
      <c r="KJ1107" s="18">
        <v>52</v>
      </c>
      <c r="KK1107" s="18">
        <v>52</v>
      </c>
      <c r="KL1107" s="18">
        <v>0</v>
      </c>
      <c r="KM1107" s="18">
        <v>0</v>
      </c>
      <c r="ME1107" s="18" t="s">
        <v>766</v>
      </c>
      <c r="MJ1107" s="18" t="s">
        <v>768</v>
      </c>
      <c r="MK1107" s="18" t="s">
        <v>766</v>
      </c>
      <c r="MO1107" s="18">
        <v>0</v>
      </c>
      <c r="MP1107" s="18">
        <v>0</v>
      </c>
      <c r="MQ1107" s="18" t="s">
        <v>766</v>
      </c>
      <c r="MS1107" s="18">
        <v>431362</v>
      </c>
      <c r="NL1107" s="18" t="s">
        <v>768</v>
      </c>
      <c r="NM1107" s="18" t="s">
        <v>1153</v>
      </c>
      <c r="NO1107" s="18" t="s">
        <v>1149</v>
      </c>
      <c r="NX1107" s="18">
        <f t="shared" si="382"/>
        <v>1529.107334525939</v>
      </c>
      <c r="NY1107" t="str">
        <f t="shared" si="369"/>
        <v>Mid-range</v>
      </c>
      <c r="NZ1107" t="str">
        <f t="shared" si="370"/>
        <v>Small</v>
      </c>
    </row>
    <row r="1108" spans="1:390">
      <c r="A1108" t="s">
        <v>495</v>
      </c>
      <c r="B1108" t="s">
        <v>605</v>
      </c>
      <c r="C1108" t="s">
        <v>606</v>
      </c>
      <c r="D1108" t="s">
        <v>404</v>
      </c>
      <c r="E1108">
        <v>20150</v>
      </c>
      <c r="F1108" t="s">
        <v>1329</v>
      </c>
      <c r="G1108">
        <v>20056.73</v>
      </c>
      <c r="H1108" s="62">
        <v>56241</v>
      </c>
      <c r="J1108" s="63">
        <v>250</v>
      </c>
      <c r="K1108" s="63">
        <v>25</v>
      </c>
      <c r="R1108" s="63">
        <v>86</v>
      </c>
      <c r="U1108" s="63">
        <v>124</v>
      </c>
      <c r="V1108" s="63">
        <v>399</v>
      </c>
      <c r="W1108" s="63"/>
      <c r="X1108" s="63"/>
      <c r="Y1108" s="63"/>
      <c r="Z1108" s="63"/>
      <c r="AA1108" s="63"/>
      <c r="AB1108" s="63"/>
      <c r="AC1108" s="93">
        <v>36483</v>
      </c>
      <c r="AL1108" s="93">
        <v>150000</v>
      </c>
      <c r="AO1108" s="59">
        <f t="shared" si="386"/>
        <v>186483</v>
      </c>
      <c r="BL1108" s="63">
        <v>6000</v>
      </c>
      <c r="BO1108" s="63">
        <f t="shared" si="371"/>
        <v>6000</v>
      </c>
      <c r="BZ1108" s="18">
        <f t="shared" si="372"/>
        <v>0</v>
      </c>
      <c r="CJ1108">
        <v>136000</v>
      </c>
      <c r="CM1108">
        <f t="shared" si="383"/>
        <v>136000</v>
      </c>
      <c r="CV1108">
        <v>19000</v>
      </c>
      <c r="CX1108" s="39">
        <f t="shared" si="373"/>
        <v>19000</v>
      </c>
      <c r="DI1108">
        <f t="shared" si="384"/>
        <v>0</v>
      </c>
      <c r="DV1108" s="63">
        <f t="shared" si="374"/>
        <v>0</v>
      </c>
      <c r="EE1108">
        <v>2040</v>
      </c>
      <c r="EI1108" s="63">
        <f t="shared" si="375"/>
        <v>2040</v>
      </c>
      <c r="FG1108" s="18">
        <v>36350</v>
      </c>
      <c r="FJ1108" s="18">
        <f t="shared" si="376"/>
        <v>36350</v>
      </c>
      <c r="FT1108">
        <f t="shared" si="377"/>
        <v>0</v>
      </c>
      <c r="GD1108">
        <f t="shared" si="385"/>
        <v>0</v>
      </c>
      <c r="GO1108" s="39">
        <f t="shared" si="378"/>
        <v>0</v>
      </c>
      <c r="GP1108" s="39">
        <f t="shared" si="379"/>
        <v>192483</v>
      </c>
      <c r="GQ1108" s="39">
        <f t="shared" si="380"/>
        <v>0</v>
      </c>
      <c r="GR1108" s="39">
        <f t="shared" si="381"/>
        <v>192483</v>
      </c>
      <c r="GS1108" t="s">
        <v>395</v>
      </c>
      <c r="GV1108" t="s">
        <v>766</v>
      </c>
      <c r="GX1108" t="s">
        <v>938</v>
      </c>
      <c r="HC1108">
        <v>81000</v>
      </c>
      <c r="HF1108">
        <v>87</v>
      </c>
      <c r="HK1108">
        <v>31500</v>
      </c>
      <c r="HL1108">
        <v>110000</v>
      </c>
      <c r="HS1108" t="s">
        <v>766</v>
      </c>
      <c r="HU1108">
        <v>7</v>
      </c>
      <c r="IA1108">
        <v>2</v>
      </c>
      <c r="IF1108" s="63">
        <v>2.5</v>
      </c>
      <c r="II1108" s="35">
        <f t="shared" si="368"/>
        <v>0</v>
      </c>
      <c r="IJ1108">
        <v>6</v>
      </c>
      <c r="IL1108">
        <v>8</v>
      </c>
      <c r="JR1108" s="18">
        <v>6821</v>
      </c>
      <c r="JU1108" s="18">
        <v>379</v>
      </c>
      <c r="KF1108" s="18">
        <v>4</v>
      </c>
      <c r="KG1108" s="18">
        <v>11</v>
      </c>
      <c r="KH1108" s="18">
        <v>303</v>
      </c>
      <c r="KI1108" s="18">
        <v>67</v>
      </c>
      <c r="KJ1108" s="18">
        <v>56</v>
      </c>
      <c r="KK1108" s="18">
        <v>56</v>
      </c>
      <c r="KL1108" s="18">
        <v>7</v>
      </c>
      <c r="KM1108" s="18">
        <v>0</v>
      </c>
      <c r="ME1108" s="18" t="s">
        <v>766</v>
      </c>
      <c r="MJ1108" s="18" t="s">
        <v>768</v>
      </c>
      <c r="MK1108" s="18" t="s">
        <v>768</v>
      </c>
      <c r="MO1108" s="18">
        <v>7</v>
      </c>
      <c r="MP1108" s="18">
        <v>0</v>
      </c>
      <c r="MQ1108" s="18" t="s">
        <v>768</v>
      </c>
      <c r="MR1108" s="18">
        <v>157</v>
      </c>
      <c r="NL1108" s="18" t="s">
        <v>768</v>
      </c>
      <c r="NP1108" s="18" t="s">
        <v>1150</v>
      </c>
      <c r="NT1108" s="18" t="s">
        <v>942</v>
      </c>
      <c r="NU1108" s="18" t="s">
        <v>1365</v>
      </c>
      <c r="NX1108" s="18" t="e">
        <f t="shared" si="382"/>
        <v>#DIV/0!</v>
      </c>
      <c r="NY1108" t="str">
        <f t="shared" si="369"/>
        <v>Larger</v>
      </c>
      <c r="NZ1108" t="str">
        <f t="shared" si="370"/>
        <v>Large</v>
      </c>
    </row>
    <row r="1109" spans="1:390">
      <c r="A1109" t="s">
        <v>432</v>
      </c>
      <c r="B1109" t="s">
        <v>721</v>
      </c>
      <c r="C1109" t="s">
        <v>722</v>
      </c>
      <c r="D1109" t="s">
        <v>404</v>
      </c>
      <c r="E1109">
        <v>20150</v>
      </c>
      <c r="F1109" t="s">
        <v>1329</v>
      </c>
      <c r="G1109">
        <v>15702.96</v>
      </c>
      <c r="H1109" s="62">
        <v>60000</v>
      </c>
      <c r="I1109" s="76"/>
      <c r="J1109" s="63">
        <v>150</v>
      </c>
      <c r="K1109" s="63">
        <v>6</v>
      </c>
      <c r="R1109" s="63">
        <v>58</v>
      </c>
      <c r="U1109" s="63">
        <v>35</v>
      </c>
      <c r="V1109" s="63">
        <v>849</v>
      </c>
      <c r="W1109" s="63"/>
      <c r="X1109" s="63"/>
      <c r="Y1109" s="63"/>
      <c r="Z1109" s="63"/>
      <c r="AA1109" s="63"/>
      <c r="AB1109" s="63"/>
      <c r="AC1109" s="93">
        <v>36737.75</v>
      </c>
      <c r="AD1109" s="76">
        <v>0</v>
      </c>
      <c r="AG1109" s="93">
        <v>48567.73</v>
      </c>
      <c r="AM1109" s="93">
        <v>14996.95</v>
      </c>
      <c r="AN1109" s="78"/>
      <c r="AO1109" s="59">
        <f t="shared" si="386"/>
        <v>100302.43000000001</v>
      </c>
      <c r="AP1109" s="78"/>
      <c r="AQ1109" s="78"/>
      <c r="AR1109" s="78"/>
      <c r="AS1109" s="78"/>
      <c r="AT1109" s="78"/>
      <c r="AU1109" s="78"/>
      <c r="AV1109" s="78"/>
      <c r="AW1109" s="78"/>
      <c r="AX1109" s="78"/>
      <c r="AY1109" s="78"/>
      <c r="AZ1109" s="78"/>
      <c r="BA1109" s="78"/>
      <c r="BC1109" s="78">
        <v>17223.45</v>
      </c>
      <c r="BD1109" s="78"/>
      <c r="BE1109" s="63">
        <v>0</v>
      </c>
      <c r="BF1109" s="63">
        <v>0</v>
      </c>
      <c r="BG1109" s="63">
        <v>0</v>
      </c>
      <c r="BJ1109" s="63">
        <v>0</v>
      </c>
      <c r="BK1109" s="63">
        <v>0</v>
      </c>
      <c r="BL1109" s="63">
        <v>0</v>
      </c>
      <c r="BM1109" s="63">
        <v>0</v>
      </c>
      <c r="BO1109" s="63">
        <f t="shared" si="371"/>
        <v>17223.45</v>
      </c>
      <c r="BZ1109" s="18">
        <f t="shared" si="372"/>
        <v>0</v>
      </c>
      <c r="CA1109" s="42">
        <v>49962</v>
      </c>
      <c r="CB1109" s="42"/>
      <c r="CC1109">
        <v>0</v>
      </c>
      <c r="CD1109">
        <v>0</v>
      </c>
      <c r="CE1109">
        <v>0</v>
      </c>
      <c r="CG1109">
        <v>0</v>
      </c>
      <c r="CH1109">
        <v>0</v>
      </c>
      <c r="CI1109">
        <v>0</v>
      </c>
      <c r="CJ1109">
        <v>0</v>
      </c>
      <c r="CK1109">
        <v>0</v>
      </c>
      <c r="CM1109">
        <f t="shared" si="383"/>
        <v>49962</v>
      </c>
      <c r="CT1109" s="42">
        <v>3893</v>
      </c>
      <c r="CX1109" s="39">
        <f t="shared" si="373"/>
        <v>3893</v>
      </c>
      <c r="CY1109" s="42">
        <v>7500</v>
      </c>
      <c r="DI1109">
        <f t="shared" si="384"/>
        <v>7500</v>
      </c>
      <c r="DV1109" s="63">
        <f t="shared" si="374"/>
        <v>0</v>
      </c>
      <c r="DW1109" s="63">
        <v>0</v>
      </c>
      <c r="EI1109" s="63">
        <f t="shared" si="375"/>
        <v>0</v>
      </c>
      <c r="EU1109" s="38">
        <v>0.56999999999999995</v>
      </c>
      <c r="FA1109" s="18">
        <v>0</v>
      </c>
      <c r="FJ1109" s="18">
        <f t="shared" si="376"/>
        <v>0</v>
      </c>
      <c r="FK1109" s="18">
        <v>0</v>
      </c>
      <c r="FT1109">
        <f t="shared" si="377"/>
        <v>0</v>
      </c>
      <c r="FU1109" s="42">
        <v>2959.9</v>
      </c>
      <c r="GD1109">
        <f t="shared" si="385"/>
        <v>2959.9</v>
      </c>
      <c r="GE1109" s="42">
        <v>2959.9</v>
      </c>
      <c r="GO1109" s="39">
        <f t="shared" si="378"/>
        <v>2959.9</v>
      </c>
      <c r="GP1109" s="39">
        <f t="shared" si="379"/>
        <v>117525.88</v>
      </c>
      <c r="GQ1109" s="39">
        <f t="shared" si="380"/>
        <v>10459.9</v>
      </c>
      <c r="GR1109" s="39">
        <f t="shared" si="381"/>
        <v>130945.68</v>
      </c>
      <c r="GS1109" t="s">
        <v>420</v>
      </c>
      <c r="GV1109" t="s">
        <v>768</v>
      </c>
      <c r="GX1109" t="s">
        <v>938</v>
      </c>
      <c r="HC1109" s="39">
        <v>1193</v>
      </c>
      <c r="HD1109">
        <v>530</v>
      </c>
      <c r="HE1109" s="39">
        <v>15792</v>
      </c>
      <c r="HF1109">
        <v>132</v>
      </c>
      <c r="HG1109" s="39">
        <v>3326</v>
      </c>
      <c r="HH1109" s="39"/>
      <c r="HJ1109">
        <v>0</v>
      </c>
      <c r="HK1109">
        <v>15</v>
      </c>
      <c r="HL1109" s="39">
        <v>65651</v>
      </c>
      <c r="HM1109" s="39"/>
      <c r="HN1109" s="39"/>
      <c r="HO1109" s="39"/>
      <c r="HP1109" s="39"/>
      <c r="HQ1109" s="39"/>
      <c r="HS1109" t="s">
        <v>766</v>
      </c>
      <c r="HU1109">
        <v>7</v>
      </c>
      <c r="IA1109">
        <v>22</v>
      </c>
      <c r="IF1109" s="63">
        <v>5.75</v>
      </c>
      <c r="IG1109">
        <v>9.1</v>
      </c>
      <c r="II1109" s="35">
        <f t="shared" si="368"/>
        <v>9.1</v>
      </c>
      <c r="IL1109">
        <v>22</v>
      </c>
      <c r="IM1109" s="18">
        <v>14000</v>
      </c>
      <c r="IN1109" t="s">
        <v>400</v>
      </c>
      <c r="IO1109" s="62">
        <v>20665</v>
      </c>
      <c r="IP1109" s="18">
        <v>57493</v>
      </c>
      <c r="IQ1109" s="18">
        <v>0</v>
      </c>
      <c r="IR1109" s="18">
        <v>2637</v>
      </c>
      <c r="IS1109" s="18">
        <v>0</v>
      </c>
      <c r="IX1109" s="18">
        <v>80795</v>
      </c>
      <c r="IY1109" s="18">
        <v>28</v>
      </c>
      <c r="IZ1109" s="18">
        <v>1582</v>
      </c>
      <c r="JB1109" s="18">
        <v>3649</v>
      </c>
      <c r="JC1109" s="18">
        <v>2389</v>
      </c>
      <c r="JD1109" s="18">
        <v>2358</v>
      </c>
      <c r="JR1109" s="18">
        <v>3169</v>
      </c>
      <c r="JU1109" s="18">
        <v>155</v>
      </c>
      <c r="KF1109" s="18">
        <v>17</v>
      </c>
      <c r="KG1109" s="18">
        <v>18</v>
      </c>
      <c r="KH1109" s="18">
        <v>328</v>
      </c>
      <c r="KI1109" s="18">
        <v>65.5</v>
      </c>
      <c r="KJ1109" s="18">
        <v>0</v>
      </c>
      <c r="KK1109" s="18">
        <v>0</v>
      </c>
      <c r="KL1109" s="18">
        <v>6</v>
      </c>
      <c r="KM1109" s="18">
        <v>0</v>
      </c>
      <c r="ME1109" s="18" t="s">
        <v>766</v>
      </c>
      <c r="MJ1109" s="18" t="s">
        <v>768</v>
      </c>
      <c r="MK1109" s="18" t="s">
        <v>768</v>
      </c>
      <c r="MO1109" s="18">
        <v>192</v>
      </c>
      <c r="MP1109" s="18">
        <v>0</v>
      </c>
      <c r="MQ1109" s="18" t="s">
        <v>766</v>
      </c>
      <c r="MS1109" s="18">
        <v>531164</v>
      </c>
      <c r="NL1109" s="18" t="s">
        <v>768</v>
      </c>
      <c r="NM1109" s="18" t="s">
        <v>1153</v>
      </c>
      <c r="NP1109" s="18" t="s">
        <v>1150</v>
      </c>
      <c r="NX1109" s="18">
        <f t="shared" si="382"/>
        <v>1725.6</v>
      </c>
      <c r="NY1109" t="str">
        <f t="shared" si="369"/>
        <v>Larger</v>
      </c>
      <c r="NZ1109" t="str">
        <f t="shared" si="370"/>
        <v>Medium</v>
      </c>
    </row>
    <row r="1110" spans="1:390">
      <c r="A1110" t="s">
        <v>589</v>
      </c>
      <c r="B1110" t="s">
        <v>590</v>
      </c>
      <c r="C1110" t="s">
        <v>591</v>
      </c>
      <c r="D1110" t="s">
        <v>393</v>
      </c>
      <c r="E1110">
        <v>20150</v>
      </c>
      <c r="F1110" t="s">
        <v>1329</v>
      </c>
      <c r="G1110">
        <v>11902.91</v>
      </c>
      <c r="H1110" s="62">
        <v>33000</v>
      </c>
      <c r="I1110" s="76"/>
      <c r="J1110" s="63">
        <v>109</v>
      </c>
      <c r="K1110" s="63">
        <v>20</v>
      </c>
      <c r="R1110" s="63">
        <v>52</v>
      </c>
      <c r="U1110" s="63">
        <v>107</v>
      </c>
      <c r="V1110" s="63">
        <v>600</v>
      </c>
      <c r="W1110" s="63"/>
      <c r="X1110" s="63"/>
      <c r="Y1110" s="63"/>
      <c r="Z1110" s="63"/>
      <c r="AA1110" s="63"/>
      <c r="AB1110" s="63"/>
      <c r="AC1110" s="93">
        <v>37539</v>
      </c>
      <c r="AL1110" s="93">
        <v>9811</v>
      </c>
      <c r="AO1110" s="59">
        <f t="shared" si="386"/>
        <v>47350</v>
      </c>
      <c r="BC1110" s="78">
        <v>9547</v>
      </c>
      <c r="BD1110" s="78"/>
      <c r="BO1110" s="63">
        <f t="shared" si="371"/>
        <v>9547</v>
      </c>
      <c r="BZ1110" s="18">
        <f t="shared" si="372"/>
        <v>0</v>
      </c>
      <c r="CA1110" s="42">
        <v>16992</v>
      </c>
      <c r="CB1110" s="42"/>
      <c r="CJ1110" s="42">
        <v>12656</v>
      </c>
      <c r="CM1110">
        <f t="shared" si="383"/>
        <v>29648</v>
      </c>
      <c r="CX1110" s="39">
        <f t="shared" si="373"/>
        <v>0</v>
      </c>
      <c r="DI1110">
        <f t="shared" si="384"/>
        <v>0</v>
      </c>
      <c r="DV1110" s="63">
        <f t="shared" si="374"/>
        <v>0</v>
      </c>
      <c r="DW1110" s="78">
        <v>4019</v>
      </c>
      <c r="EI1110" s="63">
        <f t="shared" si="375"/>
        <v>4019</v>
      </c>
      <c r="EU1110" s="38">
        <v>0.45</v>
      </c>
      <c r="FA1110" s="18">
        <v>9089</v>
      </c>
      <c r="FI1110" s="18">
        <v>3750</v>
      </c>
      <c r="FJ1110" s="18">
        <f t="shared" si="376"/>
        <v>12839</v>
      </c>
      <c r="FT1110">
        <f t="shared" si="377"/>
        <v>0</v>
      </c>
      <c r="FU1110" s="42">
        <v>26177</v>
      </c>
      <c r="GD1110">
        <f t="shared" si="385"/>
        <v>26177</v>
      </c>
      <c r="GE1110" s="42">
        <v>26177</v>
      </c>
      <c r="GO1110" s="39">
        <f t="shared" si="378"/>
        <v>26177</v>
      </c>
      <c r="GP1110" s="39">
        <f t="shared" si="379"/>
        <v>56897</v>
      </c>
      <c r="GQ1110" s="39">
        <f t="shared" si="380"/>
        <v>26177</v>
      </c>
      <c r="GR1110" s="39">
        <f t="shared" si="381"/>
        <v>109251</v>
      </c>
      <c r="GS1110" t="s">
        <v>420</v>
      </c>
      <c r="GV1110" t="s">
        <v>766</v>
      </c>
      <c r="GW1110" t="s">
        <v>410</v>
      </c>
      <c r="HC1110">
        <v>697</v>
      </c>
      <c r="HD1110" s="39">
        <v>1627</v>
      </c>
      <c r="HE1110" s="39">
        <v>21405</v>
      </c>
      <c r="HF1110">
        <v>96</v>
      </c>
      <c r="HH1110" s="39"/>
      <c r="HJ1110">
        <v>55</v>
      </c>
      <c r="HK1110">
        <v>56</v>
      </c>
      <c r="HL1110" s="39">
        <v>50142</v>
      </c>
      <c r="HM1110" s="39"/>
      <c r="HN1110" s="39"/>
      <c r="HO1110" s="39"/>
      <c r="HP1110" s="39"/>
      <c r="HS1110" t="s">
        <v>768</v>
      </c>
      <c r="HT1110" t="s">
        <v>1267</v>
      </c>
      <c r="HU1110">
        <v>2</v>
      </c>
      <c r="IA1110">
        <v>12</v>
      </c>
      <c r="IF1110" s="63">
        <v>1.8</v>
      </c>
      <c r="IG1110">
        <v>3.1</v>
      </c>
      <c r="II1110" s="35">
        <f t="shared" si="368"/>
        <v>3.1</v>
      </c>
      <c r="IL1110">
        <v>9.9600000000000009</v>
      </c>
      <c r="IM1110" s="18">
        <v>12974</v>
      </c>
      <c r="IN1110" t="s">
        <v>411</v>
      </c>
      <c r="IX1110" s="18">
        <v>50895</v>
      </c>
      <c r="IY1110" s="18">
        <v>255</v>
      </c>
      <c r="IZ1110" s="18">
        <v>0</v>
      </c>
      <c r="JB1110" s="18">
        <v>199</v>
      </c>
      <c r="JC1110" s="18">
        <v>1124</v>
      </c>
      <c r="JD1110" s="18">
        <v>217</v>
      </c>
      <c r="JR1110" s="18">
        <v>6537</v>
      </c>
      <c r="JU1110" s="18">
        <v>239</v>
      </c>
      <c r="KF1110" s="18">
        <v>0</v>
      </c>
      <c r="KG1110" s="18">
        <v>0</v>
      </c>
      <c r="KH1110" s="18">
        <v>0</v>
      </c>
      <c r="KI1110" s="18">
        <v>58</v>
      </c>
      <c r="KJ1110" s="18">
        <v>58</v>
      </c>
      <c r="KK1110" s="18">
        <v>58</v>
      </c>
      <c r="KL1110" s="18">
        <v>0</v>
      </c>
      <c r="KM1110" s="18">
        <v>0</v>
      </c>
      <c r="ME1110" s="18" t="s">
        <v>768</v>
      </c>
      <c r="MJ1110" s="18" t="s">
        <v>768</v>
      </c>
      <c r="MK1110" s="18" t="s">
        <v>768</v>
      </c>
      <c r="MO1110" s="18">
        <v>0</v>
      </c>
      <c r="MP1110" s="18">
        <v>0</v>
      </c>
      <c r="MQ1110" s="18" t="s">
        <v>766</v>
      </c>
      <c r="MS1110" s="18">
        <v>346523</v>
      </c>
      <c r="NM1110" s="18" t="s">
        <v>1153</v>
      </c>
      <c r="NP1110" s="18" t="s">
        <v>1150</v>
      </c>
      <c r="NQ1110" s="18" t="s">
        <v>1169</v>
      </c>
      <c r="NW1110" s="18" t="s">
        <v>1173</v>
      </c>
      <c r="NX1110" s="18">
        <f t="shared" si="382"/>
        <v>3839.6483870967741</v>
      </c>
      <c r="NY1110" t="str">
        <f t="shared" si="369"/>
        <v>Mid-range</v>
      </c>
      <c r="NZ1110" t="str">
        <f t="shared" si="370"/>
        <v>Medium</v>
      </c>
    </row>
    <row r="1111" spans="1:390">
      <c r="A1111" t="s">
        <v>610</v>
      </c>
      <c r="B1111" t="s">
        <v>611</v>
      </c>
      <c r="C1111" t="s">
        <v>612</v>
      </c>
      <c r="D1111" t="s">
        <v>393</v>
      </c>
      <c r="E1111">
        <v>20150</v>
      </c>
      <c r="F1111" t="s">
        <v>1329</v>
      </c>
      <c r="G1111">
        <v>12290.46</v>
      </c>
      <c r="H1111" s="62">
        <v>39186</v>
      </c>
      <c r="I1111" s="76"/>
      <c r="J1111" s="63">
        <v>46</v>
      </c>
      <c r="K1111" s="63">
        <v>7</v>
      </c>
      <c r="R1111" s="63">
        <v>81</v>
      </c>
      <c r="U1111" s="63">
        <v>34</v>
      </c>
      <c r="V1111" s="63">
        <v>295</v>
      </c>
      <c r="W1111" s="63"/>
      <c r="X1111" s="63"/>
      <c r="Y1111" s="63"/>
      <c r="Z1111" s="63"/>
      <c r="AA1111" s="63"/>
      <c r="AB1111" s="63"/>
      <c r="AC1111" s="93">
        <v>41950</v>
      </c>
      <c r="AF1111" s="93">
        <v>5000</v>
      </c>
      <c r="AM1111" s="93">
        <v>4524</v>
      </c>
      <c r="AN1111" s="76"/>
      <c r="AO1111" s="59">
        <f t="shared" si="386"/>
        <v>51474</v>
      </c>
      <c r="AP1111" s="76"/>
      <c r="AQ1111" s="76"/>
      <c r="AR1111" s="76"/>
      <c r="AS1111" s="76"/>
      <c r="AT1111" s="76"/>
      <c r="AU1111" s="76"/>
      <c r="AV1111" s="76"/>
      <c r="AW1111" s="76"/>
      <c r="AX1111" s="76"/>
      <c r="AY1111" s="76"/>
      <c r="AZ1111" s="76"/>
      <c r="BA1111" s="76"/>
      <c r="BC1111" s="76">
        <v>15000</v>
      </c>
      <c r="BD1111" s="76"/>
      <c r="BO1111" s="63">
        <f t="shared" si="371"/>
        <v>15000</v>
      </c>
      <c r="BZ1111" s="18">
        <f t="shared" si="372"/>
        <v>0</v>
      </c>
      <c r="CA1111" s="39">
        <v>64530</v>
      </c>
      <c r="CB1111" s="39"/>
      <c r="CD1111" s="39">
        <v>7300</v>
      </c>
      <c r="CM1111">
        <f t="shared" si="383"/>
        <v>71830</v>
      </c>
      <c r="CN1111" s="39">
        <v>8260</v>
      </c>
      <c r="CX1111" s="39">
        <f t="shared" si="373"/>
        <v>8260</v>
      </c>
      <c r="DI1111">
        <f t="shared" si="384"/>
        <v>0</v>
      </c>
      <c r="DV1111" s="63">
        <f t="shared" si="374"/>
        <v>0</v>
      </c>
      <c r="DW1111" s="76">
        <v>1451</v>
      </c>
      <c r="EI1111" s="63">
        <f t="shared" si="375"/>
        <v>1451</v>
      </c>
      <c r="EU1111" s="38">
        <v>0.74</v>
      </c>
      <c r="FJ1111" s="18">
        <f t="shared" si="376"/>
        <v>0</v>
      </c>
      <c r="FT1111">
        <f t="shared" si="377"/>
        <v>0</v>
      </c>
      <c r="GD1111">
        <f t="shared" si="385"/>
        <v>0</v>
      </c>
      <c r="GO1111" s="39">
        <f t="shared" si="378"/>
        <v>0</v>
      </c>
      <c r="GP1111" s="39">
        <f t="shared" si="379"/>
        <v>66474</v>
      </c>
      <c r="GQ1111" s="39">
        <f t="shared" si="380"/>
        <v>0</v>
      </c>
      <c r="GR1111" s="39">
        <f t="shared" si="381"/>
        <v>66474</v>
      </c>
      <c r="GS1111" t="s">
        <v>420</v>
      </c>
      <c r="GV1111" t="s">
        <v>766</v>
      </c>
      <c r="GW1111" t="s">
        <v>410</v>
      </c>
      <c r="HC1111" s="39">
        <v>1449</v>
      </c>
      <c r="HD1111" s="39">
        <v>3328</v>
      </c>
      <c r="HE1111">
        <v>350</v>
      </c>
      <c r="HF1111">
        <v>104</v>
      </c>
      <c r="HH1111" s="39"/>
      <c r="HJ1111">
        <v>12</v>
      </c>
      <c r="HK1111">
        <v>20</v>
      </c>
      <c r="HL1111" s="39">
        <v>79330</v>
      </c>
      <c r="HM1111" s="39"/>
      <c r="HN1111" s="39"/>
      <c r="HO1111" s="39"/>
      <c r="HP1111" s="39"/>
      <c r="HS1111" t="s">
        <v>766</v>
      </c>
      <c r="HU1111">
        <v>4.8</v>
      </c>
      <c r="IA1111">
        <v>9</v>
      </c>
      <c r="IF1111" s="63">
        <v>0.5</v>
      </c>
      <c r="IG1111">
        <v>7.1</v>
      </c>
      <c r="II1111" s="35">
        <f t="shared" si="368"/>
        <v>7.1</v>
      </c>
      <c r="IL1111">
        <v>7.5</v>
      </c>
      <c r="IM1111" s="18">
        <v>9895</v>
      </c>
      <c r="IN1111" t="s">
        <v>411</v>
      </c>
      <c r="IO1111" s="62">
        <v>14236</v>
      </c>
      <c r="IP1111" s="18">
        <v>20218</v>
      </c>
      <c r="IQ1111" s="18">
        <v>7126</v>
      </c>
      <c r="IR1111" s="18">
        <v>150</v>
      </c>
      <c r="IS1111" s="18">
        <v>386</v>
      </c>
      <c r="IX1111" s="18">
        <v>42116</v>
      </c>
      <c r="IY1111" s="18">
        <v>38</v>
      </c>
      <c r="IZ1111" s="18">
        <v>0</v>
      </c>
      <c r="JB1111" s="18">
        <v>27</v>
      </c>
      <c r="JC1111" s="18">
        <v>530</v>
      </c>
      <c r="JD1111" s="18">
        <v>148</v>
      </c>
      <c r="JR1111" s="18">
        <v>6207</v>
      </c>
      <c r="JU1111" s="18">
        <v>270</v>
      </c>
      <c r="KF1111" s="18">
        <v>1</v>
      </c>
      <c r="KG1111" s="18">
        <v>3</v>
      </c>
      <c r="KH1111" s="18">
        <v>63</v>
      </c>
      <c r="KI1111" s="18">
        <v>68</v>
      </c>
      <c r="KJ1111" s="18">
        <v>30</v>
      </c>
      <c r="KK1111" s="18">
        <v>30</v>
      </c>
      <c r="KL1111" s="18">
        <v>4</v>
      </c>
      <c r="KM1111" s="18">
        <v>0</v>
      </c>
      <c r="ME1111" s="18" t="s">
        <v>766</v>
      </c>
      <c r="MJ1111" s="18" t="s">
        <v>768</v>
      </c>
      <c r="MK1111" s="18" t="s">
        <v>766</v>
      </c>
      <c r="MO1111" s="18">
        <v>64</v>
      </c>
      <c r="MP1111" s="18">
        <v>0</v>
      </c>
      <c r="MQ1111" s="18" t="s">
        <v>766</v>
      </c>
      <c r="MS1111" s="18">
        <v>228891</v>
      </c>
      <c r="NL1111" s="18" t="s">
        <v>768</v>
      </c>
      <c r="NN1111" s="18" t="s">
        <v>1155</v>
      </c>
      <c r="NP1111" s="18" t="s">
        <v>1150</v>
      </c>
      <c r="NX1111" s="18">
        <f t="shared" si="382"/>
        <v>1731.0507042253521</v>
      </c>
      <c r="NY1111" t="str">
        <f t="shared" si="369"/>
        <v>Mid-range</v>
      </c>
      <c r="NZ1111" t="str">
        <f t="shared" si="370"/>
        <v>Medium</v>
      </c>
    </row>
    <row r="1112" spans="1:390">
      <c r="A1112" t="s">
        <v>455</v>
      </c>
      <c r="B1112" t="s">
        <v>581</v>
      </c>
      <c r="C1112" t="s">
        <v>582</v>
      </c>
      <c r="D1112" t="s">
        <v>404</v>
      </c>
      <c r="E1112">
        <v>20150</v>
      </c>
      <c r="F1112" t="s">
        <v>1329</v>
      </c>
      <c r="G1112">
        <v>17177.84</v>
      </c>
      <c r="H1112" s="62">
        <v>49508</v>
      </c>
      <c r="J1112" s="63">
        <v>79</v>
      </c>
      <c r="K1112" s="63">
        <v>9</v>
      </c>
      <c r="R1112" s="63">
        <v>35</v>
      </c>
      <c r="U1112" s="63">
        <v>54</v>
      </c>
      <c r="V1112" s="63">
        <v>482</v>
      </c>
      <c r="W1112" s="63"/>
      <c r="X1112" s="63"/>
      <c r="Y1112" s="63"/>
      <c r="Z1112" s="63"/>
      <c r="AA1112" s="63"/>
      <c r="AB1112" s="63"/>
      <c r="AC1112" s="93">
        <v>44175</v>
      </c>
      <c r="AK1112" s="93">
        <v>7215</v>
      </c>
      <c r="AM1112" s="93">
        <v>3734</v>
      </c>
      <c r="AO1112" s="59">
        <f t="shared" si="386"/>
        <v>55124</v>
      </c>
      <c r="BC1112" s="63">
        <v>4151</v>
      </c>
      <c r="BO1112" s="63">
        <f t="shared" si="371"/>
        <v>4151</v>
      </c>
      <c r="BZ1112" s="18">
        <f t="shared" si="372"/>
        <v>0</v>
      </c>
      <c r="CA1112">
        <v>69438</v>
      </c>
      <c r="CH1112">
        <v>5742</v>
      </c>
      <c r="CM1112">
        <f t="shared" si="383"/>
        <v>75180</v>
      </c>
      <c r="CN1112">
        <v>23444</v>
      </c>
      <c r="CX1112" s="39">
        <f t="shared" si="373"/>
        <v>23444</v>
      </c>
      <c r="DI1112">
        <f t="shared" si="384"/>
        <v>0</v>
      </c>
      <c r="DV1112" s="63">
        <f t="shared" si="374"/>
        <v>0</v>
      </c>
      <c r="EI1112" s="63">
        <f t="shared" si="375"/>
        <v>0</v>
      </c>
      <c r="EU1112" s="38">
        <v>0.37</v>
      </c>
      <c r="FA1112" s="18">
        <v>4912.5</v>
      </c>
      <c r="FJ1112" s="18">
        <f t="shared" si="376"/>
        <v>4912.5</v>
      </c>
      <c r="FT1112">
        <f t="shared" si="377"/>
        <v>0</v>
      </c>
      <c r="FU1112">
        <v>12756</v>
      </c>
      <c r="GD1112">
        <f t="shared" si="385"/>
        <v>12756</v>
      </c>
      <c r="GE1112">
        <v>12756</v>
      </c>
      <c r="GO1112" s="39">
        <f t="shared" si="378"/>
        <v>12756</v>
      </c>
      <c r="GP1112" s="39">
        <f t="shared" si="379"/>
        <v>59275</v>
      </c>
      <c r="GQ1112" s="39">
        <f t="shared" si="380"/>
        <v>12756</v>
      </c>
      <c r="GR1112" s="39">
        <f t="shared" si="381"/>
        <v>84787</v>
      </c>
      <c r="GS1112" t="s">
        <v>420</v>
      </c>
      <c r="GV1112" t="s">
        <v>768</v>
      </c>
      <c r="GX1112" t="s">
        <v>938</v>
      </c>
      <c r="GY1112" t="s">
        <v>405</v>
      </c>
      <c r="HC1112" s="39">
        <v>1390</v>
      </c>
      <c r="HD1112">
        <v>1762</v>
      </c>
      <c r="HE1112" s="39">
        <v>129969</v>
      </c>
      <c r="HF1112">
        <v>34</v>
      </c>
      <c r="HH1112" s="39"/>
      <c r="HI1112" s="39"/>
      <c r="HJ1112">
        <v>23</v>
      </c>
      <c r="HK1112" s="39">
        <v>17647</v>
      </c>
      <c r="HL1112" s="39">
        <v>93247</v>
      </c>
      <c r="HM1112" s="39"/>
      <c r="HN1112" s="39"/>
      <c r="HO1112" s="39"/>
      <c r="HP1112" s="39"/>
      <c r="HS1112" t="s">
        <v>768</v>
      </c>
      <c r="HT1112" t="s">
        <v>1366</v>
      </c>
      <c r="HU1112">
        <v>5</v>
      </c>
      <c r="IA1112">
        <v>8</v>
      </c>
      <c r="IF1112" s="63">
        <v>2.9</v>
      </c>
      <c r="IG1112">
        <v>6.25</v>
      </c>
      <c r="II1112" s="35">
        <f t="shared" si="368"/>
        <v>6.25</v>
      </c>
      <c r="IJ1112">
        <v>0</v>
      </c>
      <c r="IL1112">
        <v>5.5</v>
      </c>
      <c r="IM1112" s="18">
        <v>4956</v>
      </c>
      <c r="IN1112" t="s">
        <v>400</v>
      </c>
      <c r="IO1112" s="62">
        <v>11019</v>
      </c>
      <c r="IP1112" s="18">
        <v>17311</v>
      </c>
      <c r="IQ1112" s="18">
        <v>8356</v>
      </c>
      <c r="IX1112" s="18">
        <v>36686</v>
      </c>
      <c r="IZ1112" s="18">
        <v>36</v>
      </c>
      <c r="JB1112" s="18">
        <v>76</v>
      </c>
      <c r="JC1112" s="18">
        <v>36</v>
      </c>
      <c r="JR1112" s="18">
        <v>3611</v>
      </c>
      <c r="JU1112" s="18">
        <v>107</v>
      </c>
      <c r="KF1112" s="18">
        <v>5</v>
      </c>
      <c r="KG1112" s="18">
        <v>11</v>
      </c>
      <c r="KH1112" s="18">
        <v>258</v>
      </c>
      <c r="KI1112" s="18">
        <v>62</v>
      </c>
      <c r="KJ1112" s="18">
        <v>40</v>
      </c>
      <c r="KK1112" s="18">
        <v>24</v>
      </c>
      <c r="KL1112" s="18">
        <v>4</v>
      </c>
      <c r="ME1112" s="18" t="s">
        <v>766</v>
      </c>
      <c r="MJ1112" s="18" t="s">
        <v>768</v>
      </c>
      <c r="MK1112" s="18" t="s">
        <v>768</v>
      </c>
      <c r="MO1112" s="18">
        <v>128</v>
      </c>
      <c r="MQ1112" s="18" t="s">
        <v>766</v>
      </c>
      <c r="MS1112" s="18">
        <v>466666</v>
      </c>
      <c r="NL1112" s="18" t="s">
        <v>768</v>
      </c>
      <c r="NN1112" s="18" t="s">
        <v>1155</v>
      </c>
      <c r="NX1112" s="18">
        <f t="shared" si="382"/>
        <v>2748.4544000000001</v>
      </c>
      <c r="NY1112" t="str">
        <f t="shared" si="369"/>
        <v>Larger</v>
      </c>
      <c r="NZ1112" t="str">
        <f t="shared" si="370"/>
        <v>Medium</v>
      </c>
    </row>
    <row r="1113" spans="1:390">
      <c r="A1113" t="s">
        <v>511</v>
      </c>
      <c r="B1113" t="s">
        <v>512</v>
      </c>
      <c r="C1113" t="s">
        <v>513</v>
      </c>
      <c r="D1113" t="s">
        <v>393</v>
      </c>
      <c r="E1113">
        <v>20150</v>
      </c>
      <c r="F1113" t="s">
        <v>1329</v>
      </c>
      <c r="G1113">
        <v>7837.53</v>
      </c>
      <c r="H1113" s="62">
        <v>13325</v>
      </c>
      <c r="I1113" s="76"/>
      <c r="J1113" s="63">
        <v>56</v>
      </c>
      <c r="K1113" s="63">
        <v>4</v>
      </c>
      <c r="R1113" s="63">
        <v>45</v>
      </c>
      <c r="U1113" s="63">
        <v>24</v>
      </c>
      <c r="V1113" s="63">
        <v>243</v>
      </c>
      <c r="W1113" s="63"/>
      <c r="X1113" s="63"/>
      <c r="Y1113" s="63"/>
      <c r="Z1113" s="63"/>
      <c r="AA1113" s="63"/>
      <c r="AB1113" s="63"/>
      <c r="AC1113" s="93">
        <v>44817</v>
      </c>
      <c r="AD1113" s="76">
        <v>0</v>
      </c>
      <c r="AO1113" s="59">
        <f t="shared" si="386"/>
        <v>44817</v>
      </c>
      <c r="BC1113" s="76">
        <v>30003</v>
      </c>
      <c r="BD1113" s="76"/>
      <c r="BE1113" s="63">
        <v>0</v>
      </c>
      <c r="BF1113" s="63">
        <v>0</v>
      </c>
      <c r="BG1113" s="63">
        <v>0</v>
      </c>
      <c r="BJ1113" s="63">
        <v>0</v>
      </c>
      <c r="BK1113" s="63">
        <v>0</v>
      </c>
      <c r="BL1113" s="63">
        <v>0</v>
      </c>
      <c r="BM1113" s="63">
        <v>0</v>
      </c>
      <c r="BO1113" s="63">
        <f t="shared" si="371"/>
        <v>30003</v>
      </c>
      <c r="BZ1113" s="18">
        <f t="shared" si="372"/>
        <v>0</v>
      </c>
      <c r="CM1113">
        <f t="shared" si="383"/>
        <v>0</v>
      </c>
      <c r="CN1113" s="39">
        <v>34773</v>
      </c>
      <c r="CX1113" s="39">
        <f t="shared" si="373"/>
        <v>34773</v>
      </c>
      <c r="DI1113">
        <f t="shared" si="384"/>
        <v>0</v>
      </c>
      <c r="DV1113" s="63">
        <f t="shared" si="374"/>
        <v>0</v>
      </c>
      <c r="EI1113" s="63">
        <f t="shared" si="375"/>
        <v>0</v>
      </c>
      <c r="EU1113" s="38">
        <v>0.61</v>
      </c>
      <c r="FJ1113" s="18">
        <f t="shared" si="376"/>
        <v>0</v>
      </c>
      <c r="FT1113">
        <f t="shared" si="377"/>
        <v>0</v>
      </c>
      <c r="FU1113">
        <v>0</v>
      </c>
      <c r="FV1113">
        <v>0</v>
      </c>
      <c r="FW1113">
        <v>0</v>
      </c>
      <c r="FX1113">
        <v>0</v>
      </c>
      <c r="FY1113">
        <v>0</v>
      </c>
      <c r="FZ1113">
        <v>0</v>
      </c>
      <c r="GA1113">
        <v>0</v>
      </c>
      <c r="GB1113">
        <v>0</v>
      </c>
      <c r="GD1113">
        <f t="shared" si="385"/>
        <v>0</v>
      </c>
      <c r="GE1113">
        <v>0</v>
      </c>
      <c r="GF1113">
        <v>0</v>
      </c>
      <c r="GG1113">
        <v>0</v>
      </c>
      <c r="GH1113">
        <v>0</v>
      </c>
      <c r="GK1113">
        <v>0</v>
      </c>
      <c r="GL1113">
        <v>0</v>
      </c>
      <c r="GM1113">
        <v>0</v>
      </c>
      <c r="GN1113">
        <v>0</v>
      </c>
      <c r="GO1113" s="39">
        <f t="shared" si="378"/>
        <v>0</v>
      </c>
      <c r="GP1113" s="39">
        <f t="shared" si="379"/>
        <v>74820</v>
      </c>
      <c r="GQ1113" s="39">
        <f t="shared" si="380"/>
        <v>0</v>
      </c>
      <c r="GR1113" s="39">
        <f t="shared" si="381"/>
        <v>74820</v>
      </c>
      <c r="GS1113" t="s">
        <v>942</v>
      </c>
      <c r="GT1113" t="s">
        <v>1367</v>
      </c>
      <c r="GV1113" t="s">
        <v>768</v>
      </c>
      <c r="GW1113" t="s">
        <v>410</v>
      </c>
      <c r="HC1113">
        <v>804</v>
      </c>
      <c r="HD1113">
        <v>0</v>
      </c>
      <c r="HE1113">
        <v>0</v>
      </c>
      <c r="HF1113">
        <v>21</v>
      </c>
      <c r="HH1113" s="39"/>
      <c r="HJ1113">
        <v>0</v>
      </c>
      <c r="HK1113">
        <v>0</v>
      </c>
      <c r="HL1113" s="39">
        <v>27424</v>
      </c>
      <c r="HM1113" s="39"/>
      <c r="HN1113" s="39"/>
      <c r="HO1113" s="39"/>
      <c r="HP1113" s="39"/>
      <c r="HS1113" t="s">
        <v>766</v>
      </c>
      <c r="HU1113">
        <v>2</v>
      </c>
      <c r="IA1113">
        <v>4</v>
      </c>
      <c r="IG1113">
        <v>1.35</v>
      </c>
      <c r="II1113" s="35">
        <f t="shared" si="368"/>
        <v>1.35</v>
      </c>
      <c r="IJ1113">
        <v>0</v>
      </c>
      <c r="IL1113">
        <v>3.92</v>
      </c>
      <c r="KI1113" s="18">
        <v>57</v>
      </c>
      <c r="KJ1113" s="18">
        <v>40</v>
      </c>
      <c r="KK1113" s="18">
        <v>40</v>
      </c>
      <c r="KL1113" s="18">
        <v>0</v>
      </c>
      <c r="KM1113" s="18">
        <v>0</v>
      </c>
      <c r="ME1113" s="18" t="s">
        <v>766</v>
      </c>
      <c r="MJ1113" s="18" t="s">
        <v>768</v>
      </c>
      <c r="MK1113" s="18" t="s">
        <v>768</v>
      </c>
      <c r="MO1113" s="18">
        <v>0</v>
      </c>
      <c r="MP1113" s="18">
        <v>0</v>
      </c>
      <c r="MQ1113" s="18" t="s">
        <v>766</v>
      </c>
      <c r="NL1113" s="18" t="s">
        <v>768</v>
      </c>
      <c r="NO1113" s="18" t="s">
        <v>1149</v>
      </c>
      <c r="NX1113" s="18">
        <f t="shared" si="382"/>
        <v>5805.5777777777776</v>
      </c>
      <c r="NY1113" t="str">
        <f t="shared" si="369"/>
        <v>Mid-range</v>
      </c>
      <c r="NZ1113" t="str">
        <f t="shared" si="370"/>
        <v>Small</v>
      </c>
    </row>
    <row r="1114" spans="1:390">
      <c r="A1114" t="s">
        <v>598</v>
      </c>
      <c r="B1114" t="s">
        <v>714</v>
      </c>
      <c r="C1114" t="s">
        <v>715</v>
      </c>
      <c r="D1114" t="s">
        <v>404</v>
      </c>
      <c r="E1114">
        <v>20150</v>
      </c>
      <c r="F1114" t="s">
        <v>1329</v>
      </c>
      <c r="G1114">
        <v>18437.68</v>
      </c>
      <c r="H1114" s="62">
        <v>72000</v>
      </c>
      <c r="I1114" s="76"/>
      <c r="J1114" s="63">
        <v>77</v>
      </c>
      <c r="K1114" s="63">
        <v>14</v>
      </c>
      <c r="R1114" s="63">
        <v>99</v>
      </c>
      <c r="U1114" s="63">
        <v>84</v>
      </c>
      <c r="V1114" s="63">
        <v>997</v>
      </c>
      <c r="W1114" s="63"/>
      <c r="X1114" s="63"/>
      <c r="Y1114" s="63"/>
      <c r="Z1114" s="63"/>
      <c r="AA1114" s="63"/>
      <c r="AB1114" s="63"/>
      <c r="AC1114" s="93">
        <v>45168.24</v>
      </c>
      <c r="AM1114" s="93">
        <v>14903.82</v>
      </c>
      <c r="AN1114" s="78"/>
      <c r="AO1114" s="59">
        <f t="shared" si="386"/>
        <v>60072.06</v>
      </c>
      <c r="AP1114" s="78"/>
      <c r="AQ1114" s="78"/>
      <c r="AR1114" s="78"/>
      <c r="AS1114" s="78"/>
      <c r="AT1114" s="78"/>
      <c r="AU1114" s="78"/>
      <c r="AV1114" s="78"/>
      <c r="AW1114" s="78"/>
      <c r="AX1114" s="78"/>
      <c r="AY1114" s="78"/>
      <c r="AZ1114" s="78"/>
      <c r="BA1114" s="78"/>
      <c r="BC1114" s="78">
        <v>17391.77</v>
      </c>
      <c r="BD1114" s="78"/>
      <c r="BO1114" s="63">
        <f t="shared" si="371"/>
        <v>17391.77</v>
      </c>
      <c r="BZ1114" s="18">
        <f t="shared" si="372"/>
        <v>0</v>
      </c>
      <c r="CJ1114" s="42">
        <v>81958.100000000006</v>
      </c>
      <c r="CM1114">
        <f t="shared" si="383"/>
        <v>81958.100000000006</v>
      </c>
      <c r="CX1114" s="39">
        <f t="shared" si="373"/>
        <v>0</v>
      </c>
      <c r="DG1114" s="39">
        <v>24570</v>
      </c>
      <c r="DI1114">
        <f t="shared" si="384"/>
        <v>24570</v>
      </c>
      <c r="DV1114" s="63">
        <f t="shared" si="374"/>
        <v>0</v>
      </c>
      <c r="EG1114" s="39">
        <v>6036</v>
      </c>
      <c r="EH1114" s="39"/>
      <c r="EI1114" s="63">
        <f t="shared" si="375"/>
        <v>6036</v>
      </c>
      <c r="EJ1114" s="39"/>
      <c r="EK1114" s="39"/>
      <c r="EL1114" s="39"/>
      <c r="EM1114" s="39"/>
      <c r="EN1114" s="39"/>
      <c r="EO1114" s="39"/>
      <c r="EP1114" s="39"/>
      <c r="EQ1114" s="39"/>
      <c r="ER1114" s="39"/>
      <c r="ES1114" s="39"/>
      <c r="ET1114" s="39"/>
      <c r="EU1114" s="38">
        <v>0.8</v>
      </c>
      <c r="FG1114" s="18">
        <v>17239</v>
      </c>
      <c r="FJ1114" s="18">
        <f t="shared" si="376"/>
        <v>17239</v>
      </c>
      <c r="FT1114">
        <f t="shared" si="377"/>
        <v>0</v>
      </c>
      <c r="GD1114">
        <f t="shared" si="385"/>
        <v>0</v>
      </c>
      <c r="GO1114" s="39">
        <f t="shared" si="378"/>
        <v>0</v>
      </c>
      <c r="GP1114" s="39">
        <f t="shared" si="379"/>
        <v>77463.83</v>
      </c>
      <c r="GQ1114" s="39">
        <f t="shared" si="380"/>
        <v>24570</v>
      </c>
      <c r="GR1114" s="39">
        <f t="shared" si="381"/>
        <v>102033.83</v>
      </c>
      <c r="GS1114" t="s">
        <v>420</v>
      </c>
      <c r="GV1114" t="s">
        <v>766</v>
      </c>
      <c r="GY1114" t="s">
        <v>405</v>
      </c>
      <c r="HC1114">
        <v>1957</v>
      </c>
      <c r="HD1114" s="39">
        <v>3553</v>
      </c>
      <c r="HE1114" s="39">
        <v>19857</v>
      </c>
      <c r="HF1114">
        <v>92</v>
      </c>
      <c r="HG1114">
        <v>3</v>
      </c>
      <c r="HH1114" s="39"/>
      <c r="HJ1114">
        <v>46</v>
      </c>
      <c r="HK1114">
        <v>182</v>
      </c>
      <c r="HL1114" s="39">
        <v>97809</v>
      </c>
      <c r="HM1114" s="39"/>
      <c r="HN1114" s="39"/>
      <c r="HO1114" s="39"/>
      <c r="HP1114" s="39"/>
      <c r="HS1114" t="s">
        <v>766</v>
      </c>
      <c r="HU1114">
        <v>5</v>
      </c>
      <c r="IA1114">
        <v>7</v>
      </c>
      <c r="IF1114" s="63">
        <v>2.67</v>
      </c>
      <c r="IG1114">
        <v>5.47</v>
      </c>
      <c r="II1114" s="35">
        <f t="shared" si="368"/>
        <v>5.47</v>
      </c>
      <c r="IL1114">
        <v>11.8</v>
      </c>
      <c r="IM1114" s="18">
        <v>3366</v>
      </c>
      <c r="IN1114" t="s">
        <v>400</v>
      </c>
      <c r="IO1114" s="62">
        <v>12925</v>
      </c>
      <c r="IP1114" s="18">
        <v>38733</v>
      </c>
      <c r="IR1114" s="18">
        <v>3625</v>
      </c>
      <c r="IS1114" s="18">
        <v>345160</v>
      </c>
      <c r="IX1114" s="18">
        <v>400443</v>
      </c>
      <c r="IY1114" s="18">
        <v>11</v>
      </c>
      <c r="JB1114" s="18">
        <v>3</v>
      </c>
      <c r="JC1114" s="18">
        <v>3</v>
      </c>
      <c r="JR1114" s="18">
        <v>5564</v>
      </c>
      <c r="JU1114" s="18">
        <v>209</v>
      </c>
      <c r="KF1114" s="18">
        <v>2</v>
      </c>
      <c r="KG1114" s="18">
        <v>2</v>
      </c>
      <c r="KH1114" s="18">
        <v>46</v>
      </c>
      <c r="KI1114" s="18">
        <v>64</v>
      </c>
      <c r="KJ1114" s="18">
        <v>22</v>
      </c>
      <c r="KK1114" s="18">
        <v>22</v>
      </c>
      <c r="KL1114" s="18">
        <v>5</v>
      </c>
      <c r="KM1114" s="18">
        <v>0</v>
      </c>
      <c r="ME1114" s="18" t="s">
        <v>766</v>
      </c>
      <c r="MJ1114" s="18" t="s">
        <v>768</v>
      </c>
      <c r="MK1114" s="18" t="s">
        <v>766</v>
      </c>
      <c r="MO1114" s="18">
        <v>150</v>
      </c>
      <c r="MP1114" s="18">
        <v>0</v>
      </c>
      <c r="MQ1114" s="18" t="s">
        <v>766</v>
      </c>
      <c r="MS1114" s="18">
        <v>569327</v>
      </c>
      <c r="NL1114" s="18" t="s">
        <v>768</v>
      </c>
      <c r="NO1114" s="18" t="s">
        <v>1149</v>
      </c>
      <c r="NP1114" s="18" t="s">
        <v>1150</v>
      </c>
      <c r="NX1114" s="18">
        <f t="shared" si="382"/>
        <v>3370.6910420475324</v>
      </c>
      <c r="NY1114" t="str">
        <f t="shared" si="369"/>
        <v>Larger</v>
      </c>
      <c r="NZ1114" t="str">
        <f t="shared" si="370"/>
        <v>Medium</v>
      </c>
    </row>
    <row r="1115" spans="1:390">
      <c r="A1115" t="s">
        <v>657</v>
      </c>
      <c r="B1115" t="s">
        <v>658</v>
      </c>
      <c r="C1115" t="s">
        <v>659</v>
      </c>
      <c r="D1115" t="s">
        <v>393</v>
      </c>
      <c r="E1115">
        <v>20150</v>
      </c>
      <c r="F1115" t="s">
        <v>1329</v>
      </c>
      <c r="G1115">
        <v>5244.22</v>
      </c>
      <c r="H1115" s="62">
        <v>20000</v>
      </c>
      <c r="I1115" s="76"/>
      <c r="J1115" s="63">
        <v>53</v>
      </c>
      <c r="K1115" s="63">
        <v>6</v>
      </c>
      <c r="R1115" s="63">
        <v>187</v>
      </c>
      <c r="U1115" s="63">
        <v>36</v>
      </c>
      <c r="V1115" s="63">
        <v>231</v>
      </c>
      <c r="W1115" s="63"/>
      <c r="X1115" s="63"/>
      <c r="Y1115" s="63"/>
      <c r="Z1115" s="63"/>
      <c r="AA1115" s="63"/>
      <c r="AB1115" s="63"/>
      <c r="AC1115" s="93">
        <v>48000</v>
      </c>
      <c r="AD1115" s="76">
        <v>0</v>
      </c>
      <c r="AG1115" s="93">
        <v>30000</v>
      </c>
      <c r="AO1115" s="59">
        <f t="shared" si="386"/>
        <v>78000</v>
      </c>
      <c r="BC1115" s="76">
        <v>12300</v>
      </c>
      <c r="BD1115" s="76"/>
      <c r="BE1115" s="63">
        <v>0</v>
      </c>
      <c r="BF1115" s="63">
        <v>0</v>
      </c>
      <c r="BG1115" s="63">
        <v>0</v>
      </c>
      <c r="BJ1115" s="63">
        <v>0</v>
      </c>
      <c r="BK1115" s="63">
        <v>0</v>
      </c>
      <c r="BL1115" s="63">
        <v>0</v>
      </c>
      <c r="BM1115" s="63">
        <v>0</v>
      </c>
      <c r="BO1115" s="63">
        <f t="shared" si="371"/>
        <v>12300</v>
      </c>
      <c r="BZ1115" s="18">
        <f t="shared" si="372"/>
        <v>0</v>
      </c>
      <c r="CA1115" s="39">
        <v>54291</v>
      </c>
      <c r="CB1115" s="39"/>
      <c r="CC1115">
        <v>0</v>
      </c>
      <c r="CD1115">
        <v>0</v>
      </c>
      <c r="CE1115">
        <v>0</v>
      </c>
      <c r="CG1115">
        <v>0</v>
      </c>
      <c r="CH1115">
        <v>0</v>
      </c>
      <c r="CI1115">
        <v>0</v>
      </c>
      <c r="CJ1115">
        <v>0</v>
      </c>
      <c r="CK1115">
        <v>0</v>
      </c>
      <c r="CM1115">
        <f t="shared" si="383"/>
        <v>54291</v>
      </c>
      <c r="CN1115">
        <v>0</v>
      </c>
      <c r="CO1115">
        <v>0</v>
      </c>
      <c r="CP1115">
        <v>0</v>
      </c>
      <c r="CQ1115">
        <v>0</v>
      </c>
      <c r="CS1115">
        <v>0</v>
      </c>
      <c r="CT1115">
        <v>0</v>
      </c>
      <c r="CU1115">
        <v>0</v>
      </c>
      <c r="CV1115">
        <v>0</v>
      </c>
      <c r="CW1115">
        <v>0</v>
      </c>
      <c r="CX1115" s="39">
        <f t="shared" si="373"/>
        <v>0</v>
      </c>
      <c r="CY1115">
        <v>0</v>
      </c>
      <c r="CZ1115">
        <v>0</v>
      </c>
      <c r="DA1115">
        <v>0</v>
      </c>
      <c r="DB1115">
        <v>0</v>
      </c>
      <c r="DD1115">
        <v>0</v>
      </c>
      <c r="DE1115">
        <v>0</v>
      </c>
      <c r="DF1115">
        <v>0</v>
      </c>
      <c r="DG1115">
        <v>0</v>
      </c>
      <c r="DH1115">
        <v>0</v>
      </c>
      <c r="DI1115">
        <f t="shared" si="384"/>
        <v>0</v>
      </c>
      <c r="DV1115" s="63">
        <f t="shared" si="374"/>
        <v>0</v>
      </c>
      <c r="DW1115" s="63">
        <v>750</v>
      </c>
      <c r="DX1115">
        <v>0</v>
      </c>
      <c r="DZ1115">
        <v>0</v>
      </c>
      <c r="EA1115">
        <v>0</v>
      </c>
      <c r="EC1115">
        <v>0</v>
      </c>
      <c r="ED1115">
        <v>0</v>
      </c>
      <c r="EE1115">
        <v>0</v>
      </c>
      <c r="EF1115">
        <v>0</v>
      </c>
      <c r="EG1115">
        <v>0</v>
      </c>
      <c r="EI1115" s="63">
        <f t="shared" si="375"/>
        <v>750</v>
      </c>
      <c r="EU1115" s="38">
        <v>0.78</v>
      </c>
      <c r="FA1115" s="18">
        <v>0</v>
      </c>
      <c r="FB1115" s="18">
        <v>0</v>
      </c>
      <c r="FC1115" s="18">
        <v>0</v>
      </c>
      <c r="FD1115" s="18">
        <v>0</v>
      </c>
      <c r="FE1115" s="18">
        <v>0</v>
      </c>
      <c r="FF1115" s="18">
        <v>0</v>
      </c>
      <c r="FG1115" s="18">
        <v>0</v>
      </c>
      <c r="FH1115" s="18">
        <v>0</v>
      </c>
      <c r="FI1115" s="18">
        <v>0</v>
      </c>
      <c r="FJ1115" s="18">
        <f t="shared" si="376"/>
        <v>0</v>
      </c>
      <c r="FK1115" s="18">
        <v>0</v>
      </c>
      <c r="FL1115" s="18">
        <v>0</v>
      </c>
      <c r="FM1115" s="18">
        <v>0</v>
      </c>
      <c r="FN1115" s="18">
        <v>0</v>
      </c>
      <c r="FO1115" s="18">
        <v>0</v>
      </c>
      <c r="FP1115" s="18">
        <v>0</v>
      </c>
      <c r="FQ1115" s="18">
        <v>0</v>
      </c>
      <c r="FR1115" s="18">
        <v>0</v>
      </c>
      <c r="FS1115" s="18">
        <v>0</v>
      </c>
      <c r="FT1115">
        <f t="shared" si="377"/>
        <v>0</v>
      </c>
      <c r="FU1115">
        <v>0</v>
      </c>
      <c r="FV1115">
        <v>0</v>
      </c>
      <c r="FW1115">
        <v>0</v>
      </c>
      <c r="FX1115">
        <v>0</v>
      </c>
      <c r="FY1115">
        <v>0</v>
      </c>
      <c r="FZ1115">
        <v>0</v>
      </c>
      <c r="GA1115">
        <v>0</v>
      </c>
      <c r="GB1115">
        <v>0</v>
      </c>
      <c r="GD1115">
        <f t="shared" si="385"/>
        <v>0</v>
      </c>
      <c r="GE1115">
        <v>0</v>
      </c>
      <c r="GF1115">
        <v>0</v>
      </c>
      <c r="GG1115">
        <v>0</v>
      </c>
      <c r="GH1115">
        <v>0</v>
      </c>
      <c r="GK1115">
        <v>0</v>
      </c>
      <c r="GL1115">
        <v>0</v>
      </c>
      <c r="GM1115">
        <v>0</v>
      </c>
      <c r="GN1115">
        <v>0</v>
      </c>
      <c r="GO1115" s="39">
        <f t="shared" si="378"/>
        <v>0</v>
      </c>
      <c r="GP1115" s="39">
        <f t="shared" si="379"/>
        <v>90300</v>
      </c>
      <c r="GQ1115" s="39">
        <f t="shared" si="380"/>
        <v>0</v>
      </c>
      <c r="GR1115" s="39">
        <f t="shared" si="381"/>
        <v>90300</v>
      </c>
      <c r="GS1115" t="s">
        <v>395</v>
      </c>
      <c r="GV1115" t="s">
        <v>768</v>
      </c>
      <c r="GY1115" t="s">
        <v>405</v>
      </c>
      <c r="HC1115">
        <v>1250</v>
      </c>
      <c r="HD1115">
        <v>275</v>
      </c>
      <c r="HE1115">
        <v>143000</v>
      </c>
      <c r="HF1115">
        <v>112</v>
      </c>
      <c r="HI1115" s="39"/>
      <c r="HJ1115">
        <v>30</v>
      </c>
      <c r="HK1115" s="39">
        <v>133000</v>
      </c>
      <c r="HL1115">
        <v>43100</v>
      </c>
      <c r="HS1115" t="s">
        <v>766</v>
      </c>
      <c r="HU1115">
        <v>3</v>
      </c>
      <c r="IA1115">
        <v>3</v>
      </c>
      <c r="IF1115" s="63">
        <v>2</v>
      </c>
      <c r="IG1115">
        <v>4.08</v>
      </c>
      <c r="II1115" s="35">
        <f t="shared" si="368"/>
        <v>4.08</v>
      </c>
      <c r="IJ1115">
        <v>0</v>
      </c>
      <c r="IL1115">
        <v>3</v>
      </c>
      <c r="IM1115" s="18">
        <v>985</v>
      </c>
      <c r="IN1115" t="s">
        <v>411</v>
      </c>
      <c r="IO1115" s="62">
        <v>2915</v>
      </c>
      <c r="IP1115" s="18">
        <v>18852</v>
      </c>
      <c r="IQ1115" s="18">
        <v>796</v>
      </c>
      <c r="IR1115" s="18">
        <v>12</v>
      </c>
      <c r="IS1115" s="18">
        <v>0</v>
      </c>
      <c r="IX1115" s="18">
        <v>22571</v>
      </c>
      <c r="IY1115" s="18">
        <v>0</v>
      </c>
      <c r="IZ1115" s="18">
        <v>0</v>
      </c>
      <c r="JB1115" s="18">
        <v>0</v>
      </c>
      <c r="JC1115" s="18">
        <v>0</v>
      </c>
      <c r="JD1115" s="18">
        <v>0</v>
      </c>
      <c r="JR1115" s="18">
        <v>1342</v>
      </c>
      <c r="JU1115" s="18">
        <v>57</v>
      </c>
      <c r="KF1115" s="18">
        <v>1</v>
      </c>
      <c r="KG1115" s="18">
        <v>2</v>
      </c>
      <c r="KH1115" s="18">
        <v>54</v>
      </c>
      <c r="KI1115" s="18">
        <v>75</v>
      </c>
      <c r="KJ1115" s="18">
        <v>44</v>
      </c>
      <c r="KK1115" s="18">
        <v>44</v>
      </c>
      <c r="KL1115" s="18">
        <v>6.5</v>
      </c>
      <c r="KM1115" s="18">
        <v>0</v>
      </c>
      <c r="ME1115" s="18" t="s">
        <v>766</v>
      </c>
      <c r="MJ1115" s="18" t="s">
        <v>768</v>
      </c>
      <c r="MK1115" s="18" t="s">
        <v>768</v>
      </c>
      <c r="MO1115" s="18">
        <v>192</v>
      </c>
      <c r="MP1115" s="18">
        <v>0</v>
      </c>
      <c r="MQ1115" s="18" t="s">
        <v>766</v>
      </c>
      <c r="MS1115" s="18">
        <v>193479</v>
      </c>
      <c r="NL1115" s="18" t="s">
        <v>768</v>
      </c>
      <c r="NM1115" s="18" t="s">
        <v>1153</v>
      </c>
      <c r="NP1115" s="18" t="s">
        <v>1150</v>
      </c>
      <c r="NT1115" s="18" t="s">
        <v>942</v>
      </c>
      <c r="NU1115" s="18" t="s">
        <v>1368</v>
      </c>
      <c r="NX1115" s="18">
        <f t="shared" si="382"/>
        <v>1285.3480392156864</v>
      </c>
      <c r="NY1115" t="str">
        <f t="shared" si="369"/>
        <v>Smaller</v>
      </c>
      <c r="NZ1115" t="str">
        <f t="shared" si="370"/>
        <v>Small</v>
      </c>
    </row>
    <row r="1116" spans="1:390">
      <c r="A1116" t="s">
        <v>627</v>
      </c>
      <c r="B1116" t="s">
        <v>628</v>
      </c>
      <c r="C1116" t="s">
        <v>629</v>
      </c>
      <c r="D1116" t="s">
        <v>393</v>
      </c>
      <c r="E1116">
        <v>20150</v>
      </c>
      <c r="F1116" t="s">
        <v>1329</v>
      </c>
      <c r="G1116">
        <v>17147.53</v>
      </c>
      <c r="H1116" s="62">
        <v>37760</v>
      </c>
      <c r="J1116" s="63">
        <v>101</v>
      </c>
      <c r="K1116" s="63">
        <v>8</v>
      </c>
      <c r="R1116" s="63">
        <v>35</v>
      </c>
      <c r="U1116" s="63">
        <v>40</v>
      </c>
      <c r="V1116" s="63">
        <v>550</v>
      </c>
      <c r="W1116" s="63"/>
      <c r="X1116" s="63"/>
      <c r="Y1116" s="63"/>
      <c r="Z1116" s="63"/>
      <c r="AA1116" s="63"/>
      <c r="AB1116" s="63"/>
      <c r="AC1116" s="93">
        <v>48828</v>
      </c>
      <c r="AD1116" s="76">
        <v>0</v>
      </c>
      <c r="AL1116" s="93">
        <v>18745</v>
      </c>
      <c r="AO1116" s="59">
        <f t="shared" si="386"/>
        <v>67573</v>
      </c>
      <c r="BC1116" s="63">
        <v>30793</v>
      </c>
      <c r="BE1116" s="63">
        <v>0</v>
      </c>
      <c r="BF1116" s="63">
        <v>0</v>
      </c>
      <c r="BG1116" s="63">
        <v>0</v>
      </c>
      <c r="BJ1116" s="63">
        <v>0</v>
      </c>
      <c r="BK1116" s="63">
        <v>0</v>
      </c>
      <c r="BL1116" s="63">
        <v>0</v>
      </c>
      <c r="BM1116" s="63">
        <v>0</v>
      </c>
      <c r="BO1116" s="63">
        <f t="shared" si="371"/>
        <v>30793</v>
      </c>
      <c r="BZ1116" s="18">
        <f t="shared" si="372"/>
        <v>0</v>
      </c>
      <c r="CA1116">
        <v>0</v>
      </c>
      <c r="CC1116">
        <v>0</v>
      </c>
      <c r="CD1116">
        <v>0</v>
      </c>
      <c r="CE1116">
        <v>0</v>
      </c>
      <c r="CG1116">
        <v>0</v>
      </c>
      <c r="CH1116">
        <v>0</v>
      </c>
      <c r="CI1116">
        <v>0</v>
      </c>
      <c r="CJ1116">
        <v>86683</v>
      </c>
      <c r="CK1116">
        <v>0</v>
      </c>
      <c r="CM1116">
        <f t="shared" si="383"/>
        <v>86683</v>
      </c>
      <c r="CN1116">
        <v>0</v>
      </c>
      <c r="CO1116">
        <v>0</v>
      </c>
      <c r="CP1116">
        <v>0</v>
      </c>
      <c r="CQ1116">
        <v>0</v>
      </c>
      <c r="CS1116">
        <v>0</v>
      </c>
      <c r="CT1116">
        <v>0</v>
      </c>
      <c r="CU1116">
        <v>0</v>
      </c>
      <c r="CV1116">
        <v>0</v>
      </c>
      <c r="CW1116">
        <v>0</v>
      </c>
      <c r="CX1116" s="39">
        <f t="shared" si="373"/>
        <v>0</v>
      </c>
      <c r="CY1116">
        <v>0</v>
      </c>
      <c r="CZ1116">
        <v>0</v>
      </c>
      <c r="DA1116">
        <v>0</v>
      </c>
      <c r="DB1116">
        <v>0</v>
      </c>
      <c r="DD1116">
        <v>0</v>
      </c>
      <c r="DE1116">
        <v>0</v>
      </c>
      <c r="DF1116">
        <v>0</v>
      </c>
      <c r="DG1116">
        <v>0</v>
      </c>
      <c r="DH1116">
        <v>0</v>
      </c>
      <c r="DI1116">
        <f t="shared" si="384"/>
        <v>0</v>
      </c>
      <c r="DV1116" s="63">
        <f t="shared" si="374"/>
        <v>0</v>
      </c>
      <c r="DW1116" s="63">
        <v>0</v>
      </c>
      <c r="DX1116">
        <v>0</v>
      </c>
      <c r="DZ1116">
        <v>0</v>
      </c>
      <c r="EA1116">
        <v>0</v>
      </c>
      <c r="EC1116">
        <v>0</v>
      </c>
      <c r="ED1116">
        <v>0</v>
      </c>
      <c r="EE1116">
        <v>265</v>
      </c>
      <c r="EF1116">
        <v>0</v>
      </c>
      <c r="EG1116">
        <v>0</v>
      </c>
      <c r="EI1116" s="63">
        <f t="shared" si="375"/>
        <v>265</v>
      </c>
      <c r="EU1116" s="38">
        <v>0.75800000000000001</v>
      </c>
      <c r="FA1116" s="18">
        <v>0</v>
      </c>
      <c r="FB1116" s="18">
        <v>0</v>
      </c>
      <c r="FC1116" s="18">
        <v>0</v>
      </c>
      <c r="FD1116" s="18">
        <v>0</v>
      </c>
      <c r="FE1116" s="18">
        <v>0</v>
      </c>
      <c r="FF1116" s="18">
        <v>0</v>
      </c>
      <c r="FG1116" s="18">
        <v>0</v>
      </c>
      <c r="FH1116" s="18">
        <v>0</v>
      </c>
      <c r="FI1116" s="18">
        <v>0</v>
      </c>
      <c r="FJ1116" s="18">
        <f t="shared" si="376"/>
        <v>0</v>
      </c>
      <c r="FK1116" s="18">
        <v>0</v>
      </c>
      <c r="FL1116" s="18">
        <v>0</v>
      </c>
      <c r="FM1116" s="18">
        <v>0</v>
      </c>
      <c r="FN1116" s="18">
        <v>0</v>
      </c>
      <c r="FO1116" s="18">
        <v>0</v>
      </c>
      <c r="FP1116" s="18">
        <v>0</v>
      </c>
      <c r="FQ1116" s="18">
        <v>0</v>
      </c>
      <c r="FR1116" s="18">
        <v>0</v>
      </c>
      <c r="FS1116" s="18">
        <v>0</v>
      </c>
      <c r="FT1116">
        <f t="shared" si="377"/>
        <v>0</v>
      </c>
      <c r="FU1116">
        <v>60620</v>
      </c>
      <c r="FV1116">
        <v>0</v>
      </c>
      <c r="FW1116">
        <v>0</v>
      </c>
      <c r="FX1116">
        <v>0</v>
      </c>
      <c r="FY1116">
        <v>0</v>
      </c>
      <c r="FZ1116">
        <v>0</v>
      </c>
      <c r="GA1116">
        <v>0</v>
      </c>
      <c r="GB1116">
        <v>17000</v>
      </c>
      <c r="GD1116">
        <f t="shared" si="385"/>
        <v>77620</v>
      </c>
      <c r="GE1116">
        <v>60620</v>
      </c>
      <c r="GF1116">
        <v>0</v>
      </c>
      <c r="GG1116">
        <v>0</v>
      </c>
      <c r="GH1116">
        <v>0</v>
      </c>
      <c r="GK1116">
        <v>0</v>
      </c>
      <c r="GL1116">
        <v>0</v>
      </c>
      <c r="GM1116">
        <v>17000</v>
      </c>
      <c r="GN1116">
        <v>0</v>
      </c>
      <c r="GO1116" s="39">
        <f t="shared" si="378"/>
        <v>77620</v>
      </c>
      <c r="GP1116" s="39">
        <f t="shared" si="379"/>
        <v>98366</v>
      </c>
      <c r="GQ1116" s="39">
        <f t="shared" si="380"/>
        <v>77620</v>
      </c>
      <c r="GR1116" s="39">
        <f t="shared" si="381"/>
        <v>253606</v>
      </c>
      <c r="GS1116" t="s">
        <v>395</v>
      </c>
      <c r="GV1116" t="s">
        <v>768</v>
      </c>
      <c r="HB1116" t="s">
        <v>1369</v>
      </c>
      <c r="HC1116">
        <v>1081</v>
      </c>
      <c r="HD1116">
        <v>163</v>
      </c>
      <c r="HE1116">
        <v>123500</v>
      </c>
      <c r="HF1116">
        <v>153</v>
      </c>
      <c r="HG1116">
        <v>0</v>
      </c>
      <c r="HJ1116">
        <v>0</v>
      </c>
      <c r="HK1116">
        <v>8</v>
      </c>
      <c r="HL1116">
        <v>122191</v>
      </c>
      <c r="HS1116" t="s">
        <v>766</v>
      </c>
      <c r="HU1116">
        <v>3</v>
      </c>
      <c r="IA1116">
        <v>5</v>
      </c>
      <c r="IF1116" s="63">
        <v>0.4</v>
      </c>
      <c r="IG1116">
        <v>4.8</v>
      </c>
      <c r="II1116" s="35">
        <f t="shared" si="368"/>
        <v>4.8</v>
      </c>
      <c r="IJ1116">
        <v>0</v>
      </c>
      <c r="IL1116">
        <v>5.4</v>
      </c>
      <c r="IM1116" s="18">
        <v>6632</v>
      </c>
      <c r="IN1116" t="s">
        <v>1370</v>
      </c>
      <c r="IO1116" s="62">
        <v>10226</v>
      </c>
      <c r="IP1116" s="18">
        <v>59152</v>
      </c>
      <c r="IQ1116" s="18">
        <v>5096</v>
      </c>
      <c r="IR1116" s="18">
        <v>59</v>
      </c>
      <c r="IS1116" s="18">
        <v>187</v>
      </c>
      <c r="IX1116" s="18">
        <v>75395</v>
      </c>
      <c r="IY1116" s="18">
        <v>373</v>
      </c>
      <c r="IZ1116" s="18">
        <v>0</v>
      </c>
      <c r="JB1116" s="18">
        <v>326</v>
      </c>
      <c r="JC1116" s="18">
        <v>1537</v>
      </c>
      <c r="JD1116" s="18">
        <v>212</v>
      </c>
      <c r="JR1116" s="18">
        <v>4300</v>
      </c>
      <c r="JU1116" s="18">
        <v>152</v>
      </c>
      <c r="KF1116" s="18">
        <v>1</v>
      </c>
      <c r="KG1116" s="18">
        <v>21</v>
      </c>
      <c r="KH1116" s="18">
        <v>426</v>
      </c>
      <c r="KI1116" s="18">
        <v>92</v>
      </c>
      <c r="KL1116" s="18">
        <v>265</v>
      </c>
      <c r="KM1116" s="18">
        <v>336</v>
      </c>
      <c r="ME1116" s="18" t="s">
        <v>766</v>
      </c>
      <c r="MJ1116" s="18" t="s">
        <v>768</v>
      </c>
      <c r="MK1116" s="18" t="s">
        <v>768</v>
      </c>
      <c r="MO1116" s="18">
        <v>265</v>
      </c>
      <c r="MP1116" s="18">
        <v>336</v>
      </c>
      <c r="MQ1116" s="18" t="s">
        <v>766</v>
      </c>
      <c r="MS1116" s="18">
        <v>64462</v>
      </c>
      <c r="NL1116" s="18" t="s">
        <v>768</v>
      </c>
      <c r="NP1116" s="18" t="s">
        <v>1150</v>
      </c>
      <c r="NT1116" s="18" t="s">
        <v>942</v>
      </c>
      <c r="NU1116" s="18" t="s">
        <v>1371</v>
      </c>
      <c r="NX1116" s="18">
        <f t="shared" si="382"/>
        <v>3572.4020833333334</v>
      </c>
      <c r="NY1116" t="str">
        <f t="shared" si="369"/>
        <v>Larger</v>
      </c>
      <c r="NZ1116" t="str">
        <f t="shared" si="370"/>
        <v>Medium</v>
      </c>
    </row>
    <row r="1117" spans="1:390">
      <c r="A1117" t="s">
        <v>535</v>
      </c>
      <c r="B1117" t="s">
        <v>518</v>
      </c>
      <c r="C1117" t="s">
        <v>519</v>
      </c>
      <c r="D1117" t="s">
        <v>404</v>
      </c>
      <c r="E1117">
        <v>20150</v>
      </c>
      <c r="F1117" t="s">
        <v>1329</v>
      </c>
      <c r="G1117">
        <v>11505.78</v>
      </c>
      <c r="H1117" s="62">
        <v>18667</v>
      </c>
      <c r="J1117" s="63">
        <v>46</v>
      </c>
      <c r="K1117" s="63">
        <v>6</v>
      </c>
      <c r="R1117" s="63">
        <v>32</v>
      </c>
      <c r="U1117" s="63">
        <v>26</v>
      </c>
      <c r="V1117" s="63">
        <v>202</v>
      </c>
      <c r="W1117" s="63"/>
      <c r="X1117" s="63"/>
      <c r="Y1117" s="63"/>
      <c r="Z1117" s="63"/>
      <c r="AA1117" s="63"/>
      <c r="AB1117" s="63"/>
      <c r="AC1117" s="93">
        <v>49812</v>
      </c>
      <c r="AM1117" s="93">
        <v>2563</v>
      </c>
      <c r="AO1117" s="59">
        <f t="shared" si="386"/>
        <v>52375</v>
      </c>
      <c r="BC1117" s="77">
        <v>83137</v>
      </c>
      <c r="BD1117" s="77"/>
      <c r="BL1117" s="77">
        <v>512</v>
      </c>
      <c r="BO1117" s="63">
        <f t="shared" si="371"/>
        <v>83649</v>
      </c>
      <c r="BZ1117" s="18">
        <f t="shared" si="372"/>
        <v>0</v>
      </c>
      <c r="CA1117" s="41">
        <v>42604</v>
      </c>
      <c r="CB1117" s="41"/>
      <c r="CJ1117" s="41">
        <v>51987</v>
      </c>
      <c r="CM1117">
        <f t="shared" si="383"/>
        <v>94591</v>
      </c>
      <c r="CX1117" s="39">
        <f t="shared" si="373"/>
        <v>0</v>
      </c>
      <c r="DI1117">
        <f t="shared" si="384"/>
        <v>0</v>
      </c>
      <c r="DV1117" s="63">
        <f t="shared" si="374"/>
        <v>0</v>
      </c>
      <c r="DW1117" s="77">
        <v>1895</v>
      </c>
      <c r="EG1117" s="41">
        <v>2598</v>
      </c>
      <c r="EH1117" s="41"/>
      <c r="EI1117" s="63">
        <f t="shared" si="375"/>
        <v>4493</v>
      </c>
      <c r="EJ1117" s="41"/>
      <c r="EK1117" s="41"/>
      <c r="EL1117" s="41"/>
      <c r="EM1117" s="41"/>
      <c r="EN1117" s="41"/>
      <c r="EO1117" s="41"/>
      <c r="EP1117" s="41"/>
      <c r="EQ1117" s="41"/>
      <c r="ER1117" s="41"/>
      <c r="ES1117" s="41"/>
      <c r="ET1117" s="41"/>
      <c r="EU1117" s="38">
        <v>0.57999999999999996</v>
      </c>
      <c r="FJ1117" s="18">
        <f t="shared" si="376"/>
        <v>0</v>
      </c>
      <c r="FT1117">
        <f t="shared" si="377"/>
        <v>0</v>
      </c>
      <c r="GA1117" s="41">
        <v>4896</v>
      </c>
      <c r="GD1117">
        <f t="shared" si="385"/>
        <v>4896</v>
      </c>
      <c r="GN1117" s="41">
        <v>4896</v>
      </c>
      <c r="GO1117" s="39">
        <f t="shared" si="378"/>
        <v>4896</v>
      </c>
      <c r="GP1117" s="39">
        <f t="shared" si="379"/>
        <v>136024</v>
      </c>
      <c r="GQ1117" s="39">
        <f t="shared" si="380"/>
        <v>4896</v>
      </c>
      <c r="GR1117" s="39">
        <f t="shared" si="381"/>
        <v>145816</v>
      </c>
      <c r="GS1117" t="s">
        <v>395</v>
      </c>
      <c r="GV1117" t="s">
        <v>766</v>
      </c>
      <c r="GX1117" t="s">
        <v>938</v>
      </c>
      <c r="HC1117" s="39">
        <v>1011</v>
      </c>
      <c r="HD1117">
        <v>4458</v>
      </c>
      <c r="HE1117" s="39">
        <v>23234</v>
      </c>
      <c r="HF1117">
        <v>252</v>
      </c>
      <c r="HG1117" s="39">
        <v>1111</v>
      </c>
      <c r="HH1117" s="39"/>
      <c r="HJ1117">
        <v>161</v>
      </c>
      <c r="HK1117">
        <v>354</v>
      </c>
      <c r="HL1117" s="39">
        <v>72471</v>
      </c>
      <c r="HM1117" s="39"/>
      <c r="HN1117" s="39"/>
      <c r="HO1117" s="39"/>
      <c r="HP1117" s="39"/>
      <c r="HQ1117" s="39"/>
      <c r="HS1117" t="s">
        <v>766</v>
      </c>
      <c r="HU1117">
        <v>3</v>
      </c>
      <c r="IA1117">
        <v>4</v>
      </c>
      <c r="IF1117" s="63">
        <v>2.35</v>
      </c>
      <c r="IG1117">
        <v>4.01</v>
      </c>
      <c r="II1117" s="35">
        <f t="shared" si="368"/>
        <v>4.01</v>
      </c>
      <c r="IL1117">
        <v>4</v>
      </c>
      <c r="IM1117" s="18">
        <v>5137</v>
      </c>
      <c r="IN1117" t="s">
        <v>400</v>
      </c>
      <c r="IO1117" s="62">
        <v>3337</v>
      </c>
      <c r="IP1117" s="18">
        <v>10842</v>
      </c>
      <c r="IR1117" s="18">
        <v>587</v>
      </c>
      <c r="IX1117" s="18">
        <v>14766</v>
      </c>
      <c r="IY1117" s="18">
        <v>29</v>
      </c>
      <c r="IZ1117" s="18">
        <v>19</v>
      </c>
      <c r="JB1117" s="18">
        <v>29</v>
      </c>
      <c r="JC1117" s="18">
        <v>157</v>
      </c>
      <c r="JD1117" s="18">
        <v>38</v>
      </c>
      <c r="JR1117" s="18">
        <v>6625</v>
      </c>
      <c r="JU1117" s="18">
        <v>265</v>
      </c>
      <c r="KI1117" s="18">
        <v>52</v>
      </c>
      <c r="KJ1117" s="18">
        <v>48</v>
      </c>
      <c r="KK1117" s="18">
        <v>22</v>
      </c>
      <c r="KL1117" s="18">
        <v>4</v>
      </c>
      <c r="KM1117" s="18">
        <v>0</v>
      </c>
      <c r="ME1117" s="18" t="s">
        <v>766</v>
      </c>
      <c r="MJ1117" s="18" t="s">
        <v>768</v>
      </c>
      <c r="MK1117" s="18" t="s">
        <v>766</v>
      </c>
      <c r="MO1117" s="18">
        <v>4</v>
      </c>
      <c r="MP1117" s="18">
        <v>0</v>
      </c>
      <c r="MQ1117" s="18" t="s">
        <v>766</v>
      </c>
      <c r="MS1117" s="18">
        <v>431475</v>
      </c>
      <c r="NL1117" s="18" t="s">
        <v>768</v>
      </c>
      <c r="NP1117" s="18" t="s">
        <v>1150</v>
      </c>
      <c r="NR1117" s="18" t="s">
        <v>1168</v>
      </c>
      <c r="NT1117" s="18" t="s">
        <v>942</v>
      </c>
      <c r="NU1117" s="18" t="s">
        <v>1372</v>
      </c>
      <c r="NX1117" s="18">
        <f t="shared" si="382"/>
        <v>2869.2718204488783</v>
      </c>
      <c r="NY1117" t="str">
        <f t="shared" si="369"/>
        <v>Mid-range</v>
      </c>
      <c r="NZ1117" t="str">
        <f t="shared" si="370"/>
        <v>Medium</v>
      </c>
    </row>
    <row r="1118" spans="1:390">
      <c r="A1118" t="s">
        <v>390</v>
      </c>
      <c r="B1118" t="s">
        <v>391</v>
      </c>
      <c r="C1118" t="s">
        <v>392</v>
      </c>
      <c r="D1118" t="s">
        <v>393</v>
      </c>
      <c r="E1118">
        <v>20150</v>
      </c>
      <c r="F1118" t="s">
        <v>1329</v>
      </c>
      <c r="G1118">
        <v>15262.7</v>
      </c>
      <c r="H1118" s="62">
        <v>55019</v>
      </c>
      <c r="J1118" s="63">
        <v>86</v>
      </c>
      <c r="K1118" s="63">
        <v>12</v>
      </c>
      <c r="R1118" s="63">
        <v>18</v>
      </c>
      <c r="U1118" s="63">
        <v>81</v>
      </c>
      <c r="V1118" s="63">
        <v>523</v>
      </c>
      <c r="W1118" s="63"/>
      <c r="X1118" s="63"/>
      <c r="Y1118" s="63"/>
      <c r="Z1118" s="63"/>
      <c r="AA1118" s="63"/>
      <c r="AB1118" s="63"/>
      <c r="AC1118" s="93">
        <v>51658</v>
      </c>
      <c r="AL1118" s="93">
        <v>17221</v>
      </c>
      <c r="AO1118" s="59">
        <f t="shared" si="386"/>
        <v>68879</v>
      </c>
      <c r="BC1118" s="63">
        <v>9273</v>
      </c>
      <c r="BO1118" s="63">
        <f t="shared" si="371"/>
        <v>9273</v>
      </c>
      <c r="BZ1118" s="18">
        <f t="shared" si="372"/>
        <v>0</v>
      </c>
      <c r="CA1118">
        <v>37453</v>
      </c>
      <c r="CM1118">
        <f t="shared" si="383"/>
        <v>37453</v>
      </c>
      <c r="CX1118" s="39">
        <f t="shared" si="373"/>
        <v>0</v>
      </c>
      <c r="DI1118">
        <f t="shared" si="384"/>
        <v>0</v>
      </c>
      <c r="DV1118" s="63">
        <f t="shared" si="374"/>
        <v>0</v>
      </c>
      <c r="DW1118" s="63">
        <v>639</v>
      </c>
      <c r="EI1118" s="63">
        <f t="shared" si="375"/>
        <v>639</v>
      </c>
      <c r="EU1118" s="38">
        <v>0.56999999999999995</v>
      </c>
      <c r="FJ1118" s="18">
        <f t="shared" si="376"/>
        <v>0</v>
      </c>
      <c r="FT1118">
        <f t="shared" si="377"/>
        <v>0</v>
      </c>
      <c r="FU1118">
        <v>10815</v>
      </c>
      <c r="GD1118">
        <f t="shared" si="385"/>
        <v>10815</v>
      </c>
      <c r="GE1118">
        <v>10815</v>
      </c>
      <c r="GO1118" s="39">
        <f t="shared" si="378"/>
        <v>10815</v>
      </c>
      <c r="GP1118" s="39">
        <f t="shared" si="379"/>
        <v>78152</v>
      </c>
      <c r="GQ1118" s="39">
        <f t="shared" si="380"/>
        <v>10815</v>
      </c>
      <c r="GR1118" s="39">
        <f t="shared" si="381"/>
        <v>99782</v>
      </c>
      <c r="GS1118" t="s">
        <v>942</v>
      </c>
      <c r="GT1118" t="s">
        <v>438</v>
      </c>
      <c r="GV1118" t="s">
        <v>768</v>
      </c>
      <c r="GW1118" t="s">
        <v>410</v>
      </c>
      <c r="HC1118">
        <v>1937</v>
      </c>
      <c r="HD1118">
        <v>6915</v>
      </c>
      <c r="HE1118">
        <v>136801</v>
      </c>
      <c r="HF1118">
        <v>61</v>
      </c>
      <c r="HG1118">
        <v>0</v>
      </c>
      <c r="HJ1118">
        <v>73</v>
      </c>
      <c r="HK1118">
        <v>10685</v>
      </c>
      <c r="HL1118">
        <v>59166</v>
      </c>
      <c r="HS1118" t="s">
        <v>766</v>
      </c>
      <c r="HU1118">
        <v>2</v>
      </c>
      <c r="IA1118">
        <v>7</v>
      </c>
      <c r="IF1118" s="63">
        <v>6.625</v>
      </c>
      <c r="IG1118">
        <v>3.3374999999999999</v>
      </c>
      <c r="II1118" s="35">
        <f t="shared" si="368"/>
        <v>3.3374999999999999</v>
      </c>
      <c r="IL1118">
        <v>4.5</v>
      </c>
      <c r="IM1118" s="18">
        <v>5428</v>
      </c>
      <c r="IN1118" t="s">
        <v>400</v>
      </c>
      <c r="IO1118" s="62">
        <v>3725</v>
      </c>
      <c r="IP1118" s="18">
        <v>15997</v>
      </c>
      <c r="IR1118" s="18">
        <v>508</v>
      </c>
      <c r="IS1118" s="18">
        <v>7</v>
      </c>
      <c r="IX1118" s="18">
        <v>20237</v>
      </c>
      <c r="JB1118" s="18">
        <v>44</v>
      </c>
      <c r="JC1118" s="18">
        <v>20</v>
      </c>
      <c r="JR1118" s="18">
        <v>452</v>
      </c>
      <c r="JU1118" s="18">
        <v>23</v>
      </c>
      <c r="KF1118" s="18">
        <v>1</v>
      </c>
      <c r="KG1118" s="18">
        <v>2</v>
      </c>
      <c r="KH1118" s="18">
        <v>35</v>
      </c>
      <c r="KI1118" s="18">
        <v>56.5</v>
      </c>
      <c r="KJ1118" s="18">
        <v>47</v>
      </c>
      <c r="KK1118" s="18">
        <v>47</v>
      </c>
      <c r="KL1118" s="18">
        <v>0</v>
      </c>
      <c r="KM1118" s="18">
        <v>0</v>
      </c>
      <c r="ME1118" s="18" t="s">
        <v>766</v>
      </c>
      <c r="MJ1118" s="18" t="s">
        <v>768</v>
      </c>
      <c r="MK1118" s="18" t="s">
        <v>768</v>
      </c>
      <c r="MO1118" s="18">
        <v>0</v>
      </c>
      <c r="MP1118" s="18">
        <v>0</v>
      </c>
      <c r="MQ1118" s="18" t="s">
        <v>768</v>
      </c>
      <c r="MR1118" s="18">
        <v>43</v>
      </c>
      <c r="MS1118" s="18">
        <v>146800</v>
      </c>
      <c r="NL1118" s="18" t="s">
        <v>768</v>
      </c>
      <c r="NM1118" s="18" t="s">
        <v>1153</v>
      </c>
      <c r="NP1118" s="18" t="s">
        <v>1150</v>
      </c>
      <c r="NQ1118" s="18" t="s">
        <v>1169</v>
      </c>
      <c r="NX1118" s="18">
        <f t="shared" si="382"/>
        <v>4573.0936329588021</v>
      </c>
      <c r="NY1118" t="str">
        <f t="shared" si="369"/>
        <v>Larger</v>
      </c>
      <c r="NZ1118" t="str">
        <f t="shared" si="370"/>
        <v>Medium</v>
      </c>
    </row>
    <row r="1119" spans="1:390">
      <c r="A1119" t="s">
        <v>432</v>
      </c>
      <c r="B1119" t="s">
        <v>603</v>
      </c>
      <c r="C1119" t="s">
        <v>604</v>
      </c>
      <c r="D1119" t="s">
        <v>404</v>
      </c>
      <c r="E1119">
        <v>20150</v>
      </c>
      <c r="F1119" t="s">
        <v>1329</v>
      </c>
      <c r="G1119">
        <v>9745.6200000000008</v>
      </c>
      <c r="H1119" s="62">
        <v>22096</v>
      </c>
      <c r="J1119" s="63">
        <v>76</v>
      </c>
      <c r="K1119" s="63">
        <v>7</v>
      </c>
      <c r="R1119" s="63">
        <v>39</v>
      </c>
      <c r="U1119" s="63">
        <v>48</v>
      </c>
      <c r="V1119" s="63">
        <v>385</v>
      </c>
      <c r="W1119" s="63"/>
      <c r="X1119" s="63"/>
      <c r="Y1119" s="63"/>
      <c r="Z1119" s="63"/>
      <c r="AA1119" s="63"/>
      <c r="AB1119" s="63"/>
      <c r="AC1119" s="93">
        <v>64464</v>
      </c>
      <c r="AO1119" s="59">
        <f t="shared" si="386"/>
        <v>64464</v>
      </c>
      <c r="BC1119" s="63">
        <v>7298</v>
      </c>
      <c r="BO1119" s="63">
        <f t="shared" si="371"/>
        <v>7298</v>
      </c>
      <c r="BZ1119" s="18">
        <f t="shared" si="372"/>
        <v>0</v>
      </c>
      <c r="CA1119" s="39">
        <v>2660</v>
      </c>
      <c r="CB1119" s="39"/>
      <c r="CD1119" s="39">
        <v>55134</v>
      </c>
      <c r="CM1119">
        <f t="shared" si="383"/>
        <v>57794</v>
      </c>
      <c r="CX1119" s="39">
        <f t="shared" si="373"/>
        <v>0</v>
      </c>
      <c r="DI1119">
        <f t="shared" si="384"/>
        <v>0</v>
      </c>
      <c r="DV1119" s="63">
        <f t="shared" si="374"/>
        <v>0</v>
      </c>
      <c r="DW1119" s="76">
        <v>5420</v>
      </c>
      <c r="EI1119" s="63">
        <f t="shared" si="375"/>
        <v>5420</v>
      </c>
      <c r="EU1119" s="38">
        <v>0.63</v>
      </c>
      <c r="FJ1119" s="18">
        <f t="shared" si="376"/>
        <v>0</v>
      </c>
      <c r="FT1119">
        <f t="shared" si="377"/>
        <v>0</v>
      </c>
      <c r="FU1119">
        <v>9497</v>
      </c>
      <c r="GD1119">
        <f t="shared" si="385"/>
        <v>9497</v>
      </c>
      <c r="GE1119">
        <v>9497</v>
      </c>
      <c r="GO1119" s="39">
        <f t="shared" si="378"/>
        <v>9497</v>
      </c>
      <c r="GP1119" s="39">
        <f t="shared" si="379"/>
        <v>71762</v>
      </c>
      <c r="GQ1119" s="39">
        <f t="shared" si="380"/>
        <v>9497</v>
      </c>
      <c r="GR1119" s="39">
        <f t="shared" si="381"/>
        <v>90756</v>
      </c>
      <c r="GS1119" t="s">
        <v>942</v>
      </c>
      <c r="GT1119" t="s">
        <v>838</v>
      </c>
      <c r="GV1119" t="s">
        <v>768</v>
      </c>
      <c r="GY1119" t="s">
        <v>405</v>
      </c>
      <c r="HC1119">
        <v>1683</v>
      </c>
      <c r="HD1119">
        <v>1748</v>
      </c>
      <c r="HE1119" s="39">
        <v>15792</v>
      </c>
      <c r="HF1119">
        <v>105</v>
      </c>
      <c r="HG1119">
        <v>3326</v>
      </c>
      <c r="HH1119" s="39"/>
      <c r="HJ1119">
        <v>88</v>
      </c>
      <c r="HK1119">
        <v>15</v>
      </c>
      <c r="HL1119" s="39">
        <v>51173</v>
      </c>
      <c r="HM1119" s="39"/>
      <c r="HN1119" s="39"/>
      <c r="HO1119" s="39"/>
      <c r="HP1119" s="39"/>
      <c r="HS1119" t="s">
        <v>766</v>
      </c>
      <c r="HU1119">
        <v>5.6</v>
      </c>
      <c r="IA1119">
        <v>1</v>
      </c>
      <c r="IF1119" s="63">
        <v>1.8</v>
      </c>
      <c r="IG1119">
        <v>5.6</v>
      </c>
      <c r="II1119" s="35">
        <f t="shared" si="368"/>
        <v>5.6</v>
      </c>
      <c r="IJ1119">
        <v>3</v>
      </c>
      <c r="IL1119">
        <v>4</v>
      </c>
      <c r="IM1119" s="18">
        <v>9411</v>
      </c>
      <c r="IN1119" t="s">
        <v>400</v>
      </c>
      <c r="IO1119" s="62">
        <v>9742</v>
      </c>
      <c r="IP1119" s="18">
        <v>27243</v>
      </c>
      <c r="IR1119" s="18">
        <v>671</v>
      </c>
      <c r="IX1119" s="18">
        <v>37656</v>
      </c>
      <c r="IY1119" s="18">
        <v>36</v>
      </c>
      <c r="IZ1119" s="18">
        <v>1714</v>
      </c>
      <c r="JB1119" s="18">
        <v>1739</v>
      </c>
      <c r="JC1119" s="18">
        <v>1582</v>
      </c>
      <c r="JD1119" s="18">
        <v>1531</v>
      </c>
      <c r="JR1119" s="18">
        <v>2147</v>
      </c>
      <c r="JU1119" s="18">
        <v>164</v>
      </c>
      <c r="KF1119" s="18">
        <v>1</v>
      </c>
      <c r="KG1119" s="18">
        <v>2</v>
      </c>
      <c r="KH1119" s="18">
        <v>20</v>
      </c>
      <c r="KI1119" s="18">
        <v>64.5</v>
      </c>
      <c r="KJ1119" s="18">
        <v>48</v>
      </c>
      <c r="KK1119" s="18">
        <v>48</v>
      </c>
      <c r="KL1119" s="18">
        <v>6</v>
      </c>
      <c r="KM1119" s="18">
        <v>0</v>
      </c>
      <c r="ME1119" s="18" t="s">
        <v>766</v>
      </c>
      <c r="MJ1119" s="18" t="s">
        <v>768</v>
      </c>
      <c r="MK1119" s="18" t="s">
        <v>768</v>
      </c>
      <c r="MO1119" s="18">
        <v>6</v>
      </c>
      <c r="MP1119" s="18">
        <v>0</v>
      </c>
      <c r="MQ1119" s="18" t="s">
        <v>766</v>
      </c>
      <c r="MS1119" s="18">
        <v>265016</v>
      </c>
      <c r="NL1119" s="18" t="s">
        <v>768</v>
      </c>
      <c r="NM1119" s="18" t="s">
        <v>1153</v>
      </c>
      <c r="NP1119" s="18" t="s">
        <v>1150</v>
      </c>
      <c r="NX1119" s="18">
        <f t="shared" si="382"/>
        <v>1740.2892857142861</v>
      </c>
      <c r="NY1119" t="str">
        <f t="shared" si="369"/>
        <v>Mid-range</v>
      </c>
      <c r="NZ1119" t="str">
        <f t="shared" si="370"/>
        <v>Small</v>
      </c>
    </row>
    <row r="1120" spans="1:390">
      <c r="A1120" t="s">
        <v>620</v>
      </c>
      <c r="B1120" t="s">
        <v>621</v>
      </c>
      <c r="C1120" t="s">
        <v>622</v>
      </c>
      <c r="D1120" t="s">
        <v>393</v>
      </c>
      <c r="E1120">
        <v>20150</v>
      </c>
      <c r="F1120" t="s">
        <v>1329</v>
      </c>
      <c r="G1120">
        <v>15233.15</v>
      </c>
      <c r="H1120" s="62">
        <v>54236</v>
      </c>
      <c r="J1120" s="63">
        <v>199</v>
      </c>
      <c r="K1120" s="63">
        <v>25</v>
      </c>
      <c r="R1120" s="63">
        <v>55</v>
      </c>
      <c r="U1120" s="63">
        <v>150</v>
      </c>
      <c r="V1120" s="63">
        <v>750</v>
      </c>
      <c r="W1120" s="63"/>
      <c r="X1120" s="63"/>
      <c r="Y1120" s="63"/>
      <c r="Z1120" s="63"/>
      <c r="AA1120" s="63"/>
      <c r="AB1120" s="63"/>
      <c r="AC1120" s="93">
        <v>69000</v>
      </c>
      <c r="AG1120" s="93">
        <v>70000</v>
      </c>
      <c r="AO1120" s="59">
        <f t="shared" si="386"/>
        <v>139000</v>
      </c>
      <c r="BC1120" s="77">
        <v>8896</v>
      </c>
      <c r="BD1120" s="77"/>
      <c r="BO1120" s="63">
        <f t="shared" si="371"/>
        <v>8896</v>
      </c>
      <c r="BZ1120" s="18">
        <f t="shared" si="372"/>
        <v>0</v>
      </c>
      <c r="CA1120" s="41">
        <v>74027</v>
      </c>
      <c r="CB1120" s="41"/>
      <c r="CM1120">
        <f t="shared" si="383"/>
        <v>74027</v>
      </c>
      <c r="CX1120" s="39">
        <f t="shared" si="373"/>
        <v>0</v>
      </c>
      <c r="DI1120">
        <f t="shared" si="384"/>
        <v>0</v>
      </c>
      <c r="DV1120" s="63">
        <f t="shared" si="374"/>
        <v>0</v>
      </c>
      <c r="DW1120" s="77">
        <v>8020</v>
      </c>
      <c r="EI1120" s="63">
        <f t="shared" si="375"/>
        <v>8020</v>
      </c>
      <c r="FA1120" s="18">
        <v>11765</v>
      </c>
      <c r="FJ1120" s="18">
        <f t="shared" si="376"/>
        <v>11765</v>
      </c>
      <c r="FT1120">
        <f t="shared" si="377"/>
        <v>0</v>
      </c>
      <c r="GD1120">
        <f t="shared" si="385"/>
        <v>0</v>
      </c>
      <c r="GO1120" s="39">
        <f t="shared" si="378"/>
        <v>0</v>
      </c>
      <c r="GP1120" s="39">
        <f t="shared" si="379"/>
        <v>147896</v>
      </c>
      <c r="GQ1120" s="39">
        <f t="shared" si="380"/>
        <v>0</v>
      </c>
      <c r="GR1120" s="39">
        <f t="shared" si="381"/>
        <v>147896</v>
      </c>
      <c r="GS1120" t="s">
        <v>420</v>
      </c>
      <c r="GV1120" t="s">
        <v>766</v>
      </c>
      <c r="GX1120" t="s">
        <v>938</v>
      </c>
      <c r="HC1120">
        <v>1257</v>
      </c>
      <c r="HD1120" s="39">
        <v>3683</v>
      </c>
      <c r="HE1120" s="39">
        <v>24384</v>
      </c>
      <c r="HF1120">
        <v>86</v>
      </c>
      <c r="HG1120">
        <v>2</v>
      </c>
      <c r="HH1120" s="39"/>
      <c r="HJ1120">
        <v>12</v>
      </c>
      <c r="HK1120">
        <v>78</v>
      </c>
      <c r="HL1120" s="39">
        <v>89958</v>
      </c>
      <c r="HM1120" s="39"/>
      <c r="HN1120" s="39"/>
      <c r="HO1120" s="39"/>
      <c r="HP1120" s="39"/>
      <c r="HS1120" t="s">
        <v>768</v>
      </c>
      <c r="HT1120" t="s">
        <v>1267</v>
      </c>
      <c r="HU1120">
        <v>5</v>
      </c>
      <c r="IA1120">
        <v>6</v>
      </c>
      <c r="IG1120">
        <v>2.5</v>
      </c>
      <c r="II1120" s="35">
        <f t="shared" si="368"/>
        <v>2.5</v>
      </c>
      <c r="IM1120" s="18">
        <v>9008</v>
      </c>
      <c r="IN1120" t="s">
        <v>411</v>
      </c>
      <c r="IO1120" s="62">
        <v>29516</v>
      </c>
      <c r="IP1120" s="18">
        <v>12979</v>
      </c>
      <c r="IZ1120" s="18">
        <v>278</v>
      </c>
      <c r="JB1120" s="18">
        <v>167</v>
      </c>
      <c r="JC1120" s="18">
        <v>1982</v>
      </c>
      <c r="JD1120" s="18">
        <v>1969</v>
      </c>
      <c r="JR1120" s="18">
        <v>5882</v>
      </c>
      <c r="JU1120" s="18">
        <v>279</v>
      </c>
      <c r="KF1120" s="18">
        <v>2</v>
      </c>
      <c r="KG1120" s="18">
        <v>4</v>
      </c>
      <c r="KH1120" s="18">
        <v>56</v>
      </c>
      <c r="KI1120" s="18">
        <v>54</v>
      </c>
      <c r="KJ1120" s="18">
        <v>40</v>
      </c>
      <c r="KK1120" s="18">
        <v>40</v>
      </c>
      <c r="KL1120" s="18">
        <v>4</v>
      </c>
      <c r="KM1120" s="18">
        <v>0</v>
      </c>
      <c r="ME1120" s="18" t="s">
        <v>766</v>
      </c>
      <c r="MJ1120" s="18" t="s">
        <v>768</v>
      </c>
      <c r="MK1120" s="18" t="s">
        <v>768</v>
      </c>
      <c r="MO1120" s="18">
        <v>4</v>
      </c>
      <c r="MP1120" s="18">
        <v>0</v>
      </c>
      <c r="MQ1120" s="18" t="s">
        <v>768</v>
      </c>
      <c r="MR1120" s="18">
        <v>3</v>
      </c>
      <c r="MS1120" s="18">
        <v>358255</v>
      </c>
      <c r="NL1120" s="18" t="s">
        <v>766</v>
      </c>
      <c r="NX1120" s="18">
        <f t="shared" si="382"/>
        <v>6093.26</v>
      </c>
      <c r="NY1120" t="str">
        <f t="shared" si="369"/>
        <v>Larger</v>
      </c>
      <c r="NZ1120" t="str">
        <f t="shared" si="370"/>
        <v>Medium</v>
      </c>
    </row>
    <row r="1121" spans="1:390">
      <c r="A1121" t="s">
        <v>732</v>
      </c>
      <c r="B1121" t="s">
        <v>733</v>
      </c>
      <c r="C1121" t="s">
        <v>734</v>
      </c>
      <c r="D1121" t="s">
        <v>393</v>
      </c>
      <c r="E1121">
        <v>20150</v>
      </c>
      <c r="F1121" t="s">
        <v>1329</v>
      </c>
      <c r="G1121">
        <v>16394.900000000001</v>
      </c>
      <c r="H1121" s="62">
        <v>70000</v>
      </c>
      <c r="I1121" s="76"/>
      <c r="J1121" s="63">
        <v>250</v>
      </c>
      <c r="K1121" s="63">
        <v>18</v>
      </c>
      <c r="R1121" s="63">
        <v>64</v>
      </c>
      <c r="U1121" s="63">
        <v>108</v>
      </c>
      <c r="V1121" s="63">
        <v>700</v>
      </c>
      <c r="W1121" s="63"/>
      <c r="X1121" s="63"/>
      <c r="Y1121" s="63"/>
      <c r="Z1121" s="63"/>
      <c r="AA1121" s="63"/>
      <c r="AB1121" s="63"/>
      <c r="AC1121" s="93">
        <v>70761</v>
      </c>
      <c r="AL1121" s="93">
        <v>3472</v>
      </c>
      <c r="AM1121" s="93">
        <v>31897</v>
      </c>
      <c r="AO1121" s="59">
        <f t="shared" si="386"/>
        <v>106130</v>
      </c>
      <c r="BL1121" s="63">
        <v>47112</v>
      </c>
      <c r="BM1121" s="63">
        <v>873</v>
      </c>
      <c r="BO1121" s="63">
        <f t="shared" si="371"/>
        <v>47985</v>
      </c>
      <c r="BZ1121" s="18">
        <f t="shared" si="372"/>
        <v>0</v>
      </c>
      <c r="CJ1121">
        <v>58250</v>
      </c>
      <c r="CK1121">
        <v>2775</v>
      </c>
      <c r="CM1121">
        <f t="shared" si="383"/>
        <v>61025</v>
      </c>
      <c r="CX1121" s="39">
        <f t="shared" si="373"/>
        <v>0</v>
      </c>
      <c r="CY1121">
        <v>1100</v>
      </c>
      <c r="DI1121">
        <f t="shared" si="384"/>
        <v>1100</v>
      </c>
      <c r="DV1121" s="63">
        <f t="shared" si="374"/>
        <v>0</v>
      </c>
      <c r="DW1121" s="63">
        <v>3360</v>
      </c>
      <c r="EI1121" s="63">
        <f t="shared" si="375"/>
        <v>3360</v>
      </c>
      <c r="EU1121" s="38">
        <v>0.49</v>
      </c>
      <c r="FA1121" s="18">
        <v>2120</v>
      </c>
      <c r="FG1121" s="18">
        <v>16029</v>
      </c>
      <c r="FJ1121" s="18">
        <f t="shared" si="376"/>
        <v>18149</v>
      </c>
      <c r="FT1121">
        <f t="shared" si="377"/>
        <v>0</v>
      </c>
      <c r="GD1121">
        <f t="shared" si="385"/>
        <v>0</v>
      </c>
      <c r="GO1121" s="39">
        <f t="shared" si="378"/>
        <v>0</v>
      </c>
      <c r="GP1121" s="39">
        <f t="shared" si="379"/>
        <v>154115</v>
      </c>
      <c r="GQ1121" s="39">
        <f t="shared" si="380"/>
        <v>1100</v>
      </c>
      <c r="GR1121" s="39">
        <f t="shared" si="381"/>
        <v>155215</v>
      </c>
      <c r="GS1121" t="s">
        <v>420</v>
      </c>
      <c r="GV1121" t="s">
        <v>768</v>
      </c>
      <c r="GX1121" t="s">
        <v>938</v>
      </c>
      <c r="GY1121" t="s">
        <v>405</v>
      </c>
      <c r="HC1121">
        <v>2425</v>
      </c>
      <c r="HD1121">
        <v>18308</v>
      </c>
      <c r="HE1121">
        <v>156114</v>
      </c>
      <c r="HF1121">
        <v>381</v>
      </c>
      <c r="HJ1121">
        <v>273</v>
      </c>
      <c r="HK1121">
        <v>10919</v>
      </c>
      <c r="HL1121">
        <v>140336</v>
      </c>
      <c r="HS1121" t="s">
        <v>766</v>
      </c>
      <c r="HU1121">
        <v>20</v>
      </c>
      <c r="IA1121">
        <v>34</v>
      </c>
      <c r="IF1121" s="63">
        <v>20</v>
      </c>
      <c r="IG1121">
        <v>26</v>
      </c>
      <c r="II1121" s="35">
        <f t="shared" si="368"/>
        <v>26</v>
      </c>
      <c r="IL1121">
        <v>34</v>
      </c>
      <c r="IM1121" s="18">
        <v>31357</v>
      </c>
      <c r="IN1121" t="s">
        <v>400</v>
      </c>
      <c r="IO1121" s="62">
        <v>23507</v>
      </c>
      <c r="IP1121" s="18">
        <v>50086</v>
      </c>
      <c r="IQ1121" s="18">
        <v>24543</v>
      </c>
      <c r="IR1121" s="18">
        <v>5027</v>
      </c>
      <c r="IS1121" s="18">
        <v>1</v>
      </c>
      <c r="IY1121" s="18">
        <v>0</v>
      </c>
      <c r="JR1121" s="18">
        <v>11778</v>
      </c>
      <c r="JU1121" s="18">
        <v>396</v>
      </c>
      <c r="KF1121" s="18">
        <v>10</v>
      </c>
      <c r="KG1121" s="18">
        <v>16</v>
      </c>
      <c r="KH1121" s="18">
        <v>178</v>
      </c>
      <c r="KI1121" s="18">
        <v>59</v>
      </c>
      <c r="KJ1121" s="18">
        <v>59</v>
      </c>
      <c r="KK1121" s="18">
        <v>59</v>
      </c>
      <c r="KL1121" s="18">
        <v>4</v>
      </c>
      <c r="KM1121" s="18">
        <v>0</v>
      </c>
      <c r="ME1121" s="18" t="s">
        <v>766</v>
      </c>
      <c r="MJ1121" s="18" t="s">
        <v>768</v>
      </c>
      <c r="MK1121" s="18" t="s">
        <v>768</v>
      </c>
      <c r="MO1121" s="18">
        <v>140</v>
      </c>
      <c r="MP1121" s="18">
        <v>0</v>
      </c>
      <c r="MQ1121" s="18" t="s">
        <v>766</v>
      </c>
      <c r="MR1121" s="18">
        <v>0</v>
      </c>
      <c r="MS1121" s="18">
        <v>711833</v>
      </c>
      <c r="NL1121" s="18" t="s">
        <v>768</v>
      </c>
      <c r="NN1121" s="18" t="s">
        <v>1155</v>
      </c>
      <c r="NO1121" s="18" t="s">
        <v>1149</v>
      </c>
      <c r="NP1121" s="18" t="s">
        <v>1150</v>
      </c>
      <c r="NR1121" s="18" t="s">
        <v>1168</v>
      </c>
      <c r="NX1121" s="18">
        <f t="shared" si="382"/>
        <v>630.573076923077</v>
      </c>
      <c r="NY1121" t="str">
        <f t="shared" si="369"/>
        <v>Larger</v>
      </c>
      <c r="NZ1121" t="str">
        <f t="shared" si="370"/>
        <v>Medium</v>
      </c>
    </row>
    <row r="1122" spans="1:390">
      <c r="A1122" t="s">
        <v>557</v>
      </c>
      <c r="B1122" t="s">
        <v>558</v>
      </c>
      <c r="C1122" t="s">
        <v>559</v>
      </c>
      <c r="D1122" t="s">
        <v>393</v>
      </c>
      <c r="E1122">
        <v>20150</v>
      </c>
      <c r="F1122" t="s">
        <v>1329</v>
      </c>
      <c r="G1122">
        <v>9343.66</v>
      </c>
      <c r="H1122" s="62">
        <v>29886</v>
      </c>
      <c r="I1122" s="76"/>
      <c r="J1122" s="63">
        <v>35</v>
      </c>
      <c r="K1122" s="63">
        <v>6</v>
      </c>
      <c r="R1122" s="63">
        <v>30</v>
      </c>
      <c r="U1122" s="63">
        <v>26</v>
      </c>
      <c r="V1122" s="63">
        <v>355</v>
      </c>
      <c r="W1122" s="63"/>
      <c r="X1122" s="63"/>
      <c r="Y1122" s="63"/>
      <c r="Z1122" s="63"/>
      <c r="AA1122" s="63"/>
      <c r="AB1122" s="63"/>
      <c r="AC1122" s="93">
        <v>71255</v>
      </c>
      <c r="AO1122" s="59">
        <f t="shared" si="386"/>
        <v>71255</v>
      </c>
      <c r="BC1122" s="77">
        <v>7685</v>
      </c>
      <c r="BD1122" s="77"/>
      <c r="BO1122" s="63">
        <f t="shared" si="371"/>
        <v>7685</v>
      </c>
      <c r="BZ1122" s="18">
        <f t="shared" si="372"/>
        <v>0</v>
      </c>
      <c r="CA1122" s="41">
        <v>39806</v>
      </c>
      <c r="CB1122" s="41"/>
      <c r="CM1122">
        <f t="shared" si="383"/>
        <v>39806</v>
      </c>
      <c r="CX1122" s="39">
        <f t="shared" si="373"/>
        <v>0</v>
      </c>
      <c r="DI1122">
        <f t="shared" si="384"/>
        <v>0</v>
      </c>
      <c r="DV1122" s="63">
        <f t="shared" si="374"/>
        <v>0</v>
      </c>
      <c r="DW1122" s="77">
        <v>3264</v>
      </c>
      <c r="EI1122" s="63">
        <f t="shared" si="375"/>
        <v>3264</v>
      </c>
      <c r="EU1122" s="38">
        <v>0.74</v>
      </c>
      <c r="FJ1122" s="18">
        <f t="shared" si="376"/>
        <v>0</v>
      </c>
      <c r="FT1122">
        <f t="shared" si="377"/>
        <v>0</v>
      </c>
      <c r="FU1122" s="41">
        <v>25920</v>
      </c>
      <c r="GD1122">
        <f t="shared" si="385"/>
        <v>25920</v>
      </c>
      <c r="GE1122" s="41">
        <v>25920</v>
      </c>
      <c r="GO1122" s="39">
        <f t="shared" si="378"/>
        <v>25920</v>
      </c>
      <c r="GP1122" s="39">
        <f t="shared" si="379"/>
        <v>78940</v>
      </c>
      <c r="GQ1122" s="39">
        <f t="shared" si="380"/>
        <v>25920</v>
      </c>
      <c r="GR1122" s="39">
        <f t="shared" si="381"/>
        <v>130780</v>
      </c>
      <c r="GS1122" t="s">
        <v>420</v>
      </c>
      <c r="GV1122" t="s">
        <v>766</v>
      </c>
      <c r="GY1122" t="s">
        <v>405</v>
      </c>
      <c r="HC1122" s="39">
        <v>1228</v>
      </c>
      <c r="HD1122" s="39">
        <v>4013</v>
      </c>
      <c r="HE1122" s="39">
        <v>2489</v>
      </c>
      <c r="HF1122">
        <v>65</v>
      </c>
      <c r="HH1122" s="39"/>
      <c r="HJ1122">
        <v>134</v>
      </c>
      <c r="HK1122">
        <v>92</v>
      </c>
      <c r="HL1122" s="39">
        <v>48585</v>
      </c>
      <c r="HM1122" s="39"/>
      <c r="HN1122" s="39"/>
      <c r="HO1122" s="39"/>
      <c r="HP1122" s="39"/>
      <c r="HS1122" t="s">
        <v>766</v>
      </c>
      <c r="HU1122">
        <v>2</v>
      </c>
      <c r="IA1122">
        <v>5</v>
      </c>
      <c r="IF1122" s="63">
        <v>1.4</v>
      </c>
      <c r="IG1122">
        <v>3.6</v>
      </c>
      <c r="II1122" s="35">
        <f t="shared" si="368"/>
        <v>3.6</v>
      </c>
      <c r="IJ1122">
        <v>0</v>
      </c>
      <c r="IL1122">
        <v>5</v>
      </c>
      <c r="IM1122" s="18">
        <v>11899</v>
      </c>
      <c r="IN1122" t="s">
        <v>411</v>
      </c>
      <c r="IO1122" s="62">
        <v>6394</v>
      </c>
      <c r="IP1122" s="18">
        <v>22255</v>
      </c>
      <c r="IQ1122" s="18">
        <v>3960</v>
      </c>
      <c r="IR1122" s="18">
        <v>1050</v>
      </c>
      <c r="IS1122" s="18">
        <v>628</v>
      </c>
      <c r="IX1122" s="18">
        <v>34287</v>
      </c>
      <c r="IY1122" s="18">
        <v>9</v>
      </c>
      <c r="IZ1122" s="18" t="s">
        <v>1333</v>
      </c>
      <c r="JB1122" s="18">
        <v>7</v>
      </c>
      <c r="JC1122" s="18">
        <v>127</v>
      </c>
      <c r="JD1122" s="18">
        <v>35</v>
      </c>
      <c r="JR1122" s="18">
        <v>4024</v>
      </c>
      <c r="JU1122" s="18">
        <v>166</v>
      </c>
      <c r="KI1122" s="18">
        <v>65</v>
      </c>
      <c r="KJ1122" s="18">
        <v>40</v>
      </c>
      <c r="KK1122" s="18">
        <v>40</v>
      </c>
      <c r="KL1122" s="18">
        <v>5</v>
      </c>
      <c r="KM1122" s="18">
        <v>0</v>
      </c>
      <c r="ME1122" s="18" t="s">
        <v>766</v>
      </c>
      <c r="MJ1122" s="18" t="s">
        <v>768</v>
      </c>
      <c r="MK1122" s="18" t="s">
        <v>766</v>
      </c>
      <c r="MO1122" s="18">
        <v>140</v>
      </c>
      <c r="MP1122" s="18">
        <v>0</v>
      </c>
      <c r="MQ1122" s="18" t="s">
        <v>766</v>
      </c>
      <c r="MS1122" s="18">
        <v>189430</v>
      </c>
      <c r="NL1122" s="18" t="s">
        <v>766</v>
      </c>
      <c r="NX1122" s="18">
        <f t="shared" si="382"/>
        <v>2595.4611111111112</v>
      </c>
      <c r="NY1122" t="str">
        <f t="shared" si="369"/>
        <v>Mid-range</v>
      </c>
      <c r="NZ1122" t="str">
        <f t="shared" si="370"/>
        <v>Small</v>
      </c>
    </row>
    <row r="1123" spans="1:390">
      <c r="A1123" t="s">
        <v>735</v>
      </c>
      <c r="B1123" t="s">
        <v>736</v>
      </c>
      <c r="C1123" t="s">
        <v>737</v>
      </c>
      <c r="D1123" t="s">
        <v>393</v>
      </c>
      <c r="E1123">
        <v>20150</v>
      </c>
      <c r="F1123" t="s">
        <v>1329</v>
      </c>
      <c r="G1123">
        <v>15973.62</v>
      </c>
      <c r="H1123" s="62">
        <v>47039</v>
      </c>
      <c r="I1123" s="76"/>
      <c r="J1123" s="63">
        <v>173</v>
      </c>
      <c r="K1123" s="63">
        <v>0</v>
      </c>
      <c r="R1123" s="63">
        <v>72</v>
      </c>
      <c r="U1123" s="63">
        <v>0</v>
      </c>
      <c r="V1123" s="63">
        <v>688</v>
      </c>
      <c r="W1123" s="63"/>
      <c r="X1123" s="63"/>
      <c r="Y1123" s="63"/>
      <c r="Z1123" s="63"/>
      <c r="AA1123" s="63"/>
      <c r="AB1123" s="63"/>
      <c r="AC1123" s="93">
        <v>97236</v>
      </c>
      <c r="AL1123" s="93">
        <v>38397</v>
      </c>
      <c r="AO1123" s="59">
        <f t="shared" si="386"/>
        <v>135633</v>
      </c>
      <c r="BC1123" s="76">
        <v>8798</v>
      </c>
      <c r="BD1123" s="76"/>
      <c r="BL1123" s="76">
        <v>35215</v>
      </c>
      <c r="BO1123" s="63">
        <f t="shared" si="371"/>
        <v>44013</v>
      </c>
      <c r="BZ1123" s="18">
        <f t="shared" si="372"/>
        <v>0</v>
      </c>
      <c r="CJ1123" s="39">
        <v>119532</v>
      </c>
      <c r="CM1123">
        <f t="shared" si="383"/>
        <v>119532</v>
      </c>
      <c r="CN1123">
        <v>0</v>
      </c>
      <c r="CV1123">
        <v>0</v>
      </c>
      <c r="CX1123" s="39">
        <f t="shared" si="373"/>
        <v>0</v>
      </c>
      <c r="CY1123">
        <v>0</v>
      </c>
      <c r="DG1123">
        <v>0</v>
      </c>
      <c r="DI1123">
        <f t="shared" si="384"/>
        <v>0</v>
      </c>
      <c r="DV1123" s="63">
        <f t="shared" si="374"/>
        <v>0</v>
      </c>
      <c r="DW1123" s="63">
        <v>762</v>
      </c>
      <c r="EE1123" s="39">
        <v>6621</v>
      </c>
      <c r="EI1123" s="63">
        <f t="shared" si="375"/>
        <v>7383</v>
      </c>
      <c r="EU1123" s="38">
        <v>0.61</v>
      </c>
      <c r="FG1123" s="18">
        <v>9104</v>
      </c>
      <c r="FJ1123" s="18">
        <f t="shared" si="376"/>
        <v>9104</v>
      </c>
      <c r="FK1123" s="18">
        <v>0</v>
      </c>
      <c r="FR1123" s="18">
        <v>0</v>
      </c>
      <c r="FT1123">
        <f t="shared" si="377"/>
        <v>0</v>
      </c>
      <c r="FU1123" s="39">
        <v>35041</v>
      </c>
      <c r="GD1123">
        <f t="shared" si="385"/>
        <v>35041</v>
      </c>
      <c r="GE1123" s="39">
        <v>35041</v>
      </c>
      <c r="GO1123" s="39">
        <f t="shared" si="378"/>
        <v>35041</v>
      </c>
      <c r="GP1123" s="39">
        <f t="shared" si="379"/>
        <v>179646</v>
      </c>
      <c r="GQ1123" s="39">
        <f t="shared" si="380"/>
        <v>35041</v>
      </c>
      <c r="GR1123" s="39">
        <f t="shared" si="381"/>
        <v>249728</v>
      </c>
      <c r="GS1123" t="s">
        <v>420</v>
      </c>
      <c r="GV1123" t="s">
        <v>766</v>
      </c>
      <c r="GW1123" t="s">
        <v>410</v>
      </c>
      <c r="HC1123" s="39">
        <v>3262</v>
      </c>
      <c r="HD1123" s="39">
        <v>2468</v>
      </c>
      <c r="HE1123" s="39">
        <v>3164</v>
      </c>
      <c r="HF1123">
        <v>175</v>
      </c>
      <c r="HG1123">
        <v>29</v>
      </c>
      <c r="HH1123" s="39"/>
      <c r="HJ1123">
        <v>366</v>
      </c>
      <c r="HK1123">
        <v>264</v>
      </c>
      <c r="HL1123" s="39">
        <v>89487</v>
      </c>
      <c r="HM1123" s="39"/>
      <c r="HN1123" s="39"/>
      <c r="HO1123" s="39"/>
      <c r="HP1123" s="39"/>
      <c r="HS1123" t="s">
        <v>766</v>
      </c>
      <c r="HU1123">
        <v>4</v>
      </c>
      <c r="IA1123">
        <v>12</v>
      </c>
      <c r="IF1123" s="63">
        <v>6.45</v>
      </c>
      <c r="IG1123">
        <v>4.9000000000000004</v>
      </c>
      <c r="II1123" s="35">
        <f t="shared" si="368"/>
        <v>4.9000000000000004</v>
      </c>
      <c r="IL1123">
        <v>9.5</v>
      </c>
      <c r="IM1123" s="18">
        <v>17108</v>
      </c>
      <c r="IN1123" t="s">
        <v>400</v>
      </c>
      <c r="IO1123" s="62">
        <v>17843</v>
      </c>
      <c r="IP1123" s="18">
        <v>20846</v>
      </c>
      <c r="IQ1123" s="18">
        <v>947</v>
      </c>
      <c r="IR1123" s="18">
        <v>3333</v>
      </c>
      <c r="IS1123" s="18">
        <v>7</v>
      </c>
      <c r="IX1123" s="18">
        <v>42976</v>
      </c>
      <c r="IY1123" s="18">
        <v>28</v>
      </c>
      <c r="IZ1123" s="18">
        <v>0</v>
      </c>
      <c r="JB1123" s="18">
        <v>20</v>
      </c>
      <c r="JC1123" s="18">
        <v>836</v>
      </c>
      <c r="JD1123" s="18">
        <v>75</v>
      </c>
      <c r="JR1123" s="18">
        <v>2810</v>
      </c>
      <c r="JU1123" s="18">
        <v>132</v>
      </c>
      <c r="KF1123" s="18">
        <v>3</v>
      </c>
      <c r="KG1123" s="18">
        <v>6</v>
      </c>
      <c r="KH1123" s="18">
        <v>101</v>
      </c>
      <c r="KI1123" s="18">
        <v>60</v>
      </c>
      <c r="KJ1123" s="18">
        <v>44</v>
      </c>
      <c r="KK1123" s="18">
        <v>44</v>
      </c>
      <c r="KL1123" s="18">
        <v>0</v>
      </c>
      <c r="KM1123" s="18">
        <v>0</v>
      </c>
      <c r="ME1123" s="18" t="s">
        <v>766</v>
      </c>
      <c r="MJ1123" s="18" t="s">
        <v>768</v>
      </c>
      <c r="MK1123" s="18" t="s">
        <v>768</v>
      </c>
      <c r="MO1123" s="18">
        <v>0</v>
      </c>
      <c r="MP1123" s="18">
        <v>0</v>
      </c>
      <c r="MQ1123" s="18" t="s">
        <v>768</v>
      </c>
      <c r="MR1123" s="18">
        <v>16</v>
      </c>
      <c r="MS1123" s="18">
        <v>352793</v>
      </c>
      <c r="NL1123" s="18" t="s">
        <v>768</v>
      </c>
      <c r="NM1123" s="18" t="s">
        <v>1153</v>
      </c>
      <c r="NP1123" s="18" t="s">
        <v>1150</v>
      </c>
      <c r="NX1123" s="18">
        <f t="shared" si="382"/>
        <v>3259.922448979592</v>
      </c>
      <c r="NY1123" t="str">
        <f t="shared" si="369"/>
        <v>Larger</v>
      </c>
      <c r="NZ1123" t="str">
        <f t="shared" si="370"/>
        <v>Medium</v>
      </c>
    </row>
    <row r="1124" spans="1:390">
      <c r="A1124" t="s">
        <v>607</v>
      </c>
      <c r="B1124" t="s">
        <v>608</v>
      </c>
      <c r="C1124" t="s">
        <v>609</v>
      </c>
      <c r="D1124" t="s">
        <v>393</v>
      </c>
      <c r="E1124">
        <v>20150</v>
      </c>
      <c r="F1124" t="s">
        <v>1329</v>
      </c>
      <c r="G1124">
        <v>18589.04</v>
      </c>
      <c r="H1124" s="62">
        <v>41442</v>
      </c>
      <c r="J1124" s="63">
        <v>27</v>
      </c>
      <c r="K1124" s="63">
        <v>10</v>
      </c>
      <c r="R1124" s="63">
        <v>70</v>
      </c>
      <c r="U1124" s="63">
        <v>71</v>
      </c>
      <c r="V1124" s="63">
        <v>858</v>
      </c>
      <c r="W1124" s="63"/>
      <c r="X1124" s="63"/>
      <c r="Y1124" s="63"/>
      <c r="Z1124" s="63"/>
      <c r="AA1124" s="63"/>
      <c r="AB1124" s="63"/>
      <c r="AC1124" s="93">
        <v>106000</v>
      </c>
      <c r="AD1124" s="76">
        <v>50000</v>
      </c>
      <c r="AO1124" s="59">
        <f t="shared" si="386"/>
        <v>156000</v>
      </c>
      <c r="BC1124" s="63">
        <v>51000</v>
      </c>
      <c r="BE1124" s="63">
        <v>0</v>
      </c>
      <c r="BF1124" s="63">
        <v>0</v>
      </c>
      <c r="BG1124" s="63">
        <v>0</v>
      </c>
      <c r="BJ1124" s="63">
        <v>0</v>
      </c>
      <c r="BK1124" s="63">
        <v>0</v>
      </c>
      <c r="BL1124" s="63">
        <v>0</v>
      </c>
      <c r="BM1124" s="63">
        <v>0</v>
      </c>
      <c r="BO1124" s="63">
        <f t="shared" si="371"/>
        <v>51000</v>
      </c>
      <c r="BZ1124" s="18">
        <f t="shared" si="372"/>
        <v>0</v>
      </c>
      <c r="CA1124">
        <v>66807</v>
      </c>
      <c r="CC1124">
        <v>0</v>
      </c>
      <c r="CD1124">
        <v>0</v>
      </c>
      <c r="CE1124">
        <v>0</v>
      </c>
      <c r="CG1124">
        <v>0</v>
      </c>
      <c r="CH1124">
        <v>0</v>
      </c>
      <c r="CI1124">
        <v>0</v>
      </c>
      <c r="CJ1124">
        <v>0</v>
      </c>
      <c r="CK1124">
        <v>0</v>
      </c>
      <c r="CM1124">
        <f t="shared" si="383"/>
        <v>66807</v>
      </c>
      <c r="CN1124">
        <v>0</v>
      </c>
      <c r="CO1124">
        <v>0</v>
      </c>
      <c r="CP1124">
        <v>0</v>
      </c>
      <c r="CQ1124">
        <v>0</v>
      </c>
      <c r="CS1124">
        <v>0</v>
      </c>
      <c r="CT1124">
        <v>0</v>
      </c>
      <c r="CU1124">
        <v>0</v>
      </c>
      <c r="CV1124">
        <v>0</v>
      </c>
      <c r="CW1124">
        <v>0</v>
      </c>
      <c r="CX1124" s="39">
        <f t="shared" si="373"/>
        <v>0</v>
      </c>
      <c r="CY1124">
        <v>0</v>
      </c>
      <c r="CZ1124">
        <v>0</v>
      </c>
      <c r="DA1124">
        <v>0</v>
      </c>
      <c r="DB1124">
        <v>0</v>
      </c>
      <c r="DD1124">
        <v>0</v>
      </c>
      <c r="DE1124">
        <v>0</v>
      </c>
      <c r="DF1124">
        <v>0</v>
      </c>
      <c r="DG1124">
        <v>0</v>
      </c>
      <c r="DH1124">
        <v>0</v>
      </c>
      <c r="DI1124">
        <f t="shared" si="384"/>
        <v>0</v>
      </c>
      <c r="DV1124" s="63">
        <f t="shared" si="374"/>
        <v>0</v>
      </c>
      <c r="DW1124" s="63">
        <v>8000</v>
      </c>
      <c r="DX1124">
        <v>0</v>
      </c>
      <c r="DZ1124">
        <v>0</v>
      </c>
      <c r="EA1124">
        <v>0</v>
      </c>
      <c r="EC1124">
        <v>0</v>
      </c>
      <c r="ED1124">
        <v>0</v>
      </c>
      <c r="EE1124">
        <v>0</v>
      </c>
      <c r="EF1124">
        <v>0</v>
      </c>
      <c r="EG1124">
        <v>0</v>
      </c>
      <c r="EI1124" s="63">
        <f t="shared" si="375"/>
        <v>8000</v>
      </c>
      <c r="EU1124" s="38">
        <v>0.84</v>
      </c>
      <c r="FA1124" s="18">
        <v>9923</v>
      </c>
      <c r="FB1124" s="18">
        <v>0</v>
      </c>
      <c r="FC1124" s="18">
        <v>0</v>
      </c>
      <c r="FD1124" s="18">
        <v>0</v>
      </c>
      <c r="FE1124" s="18">
        <v>0</v>
      </c>
      <c r="FF1124" s="18">
        <v>0</v>
      </c>
      <c r="FG1124" s="18">
        <v>0</v>
      </c>
      <c r="FH1124" s="18">
        <v>0</v>
      </c>
      <c r="FI1124" s="18">
        <v>0</v>
      </c>
      <c r="FJ1124" s="18">
        <f t="shared" si="376"/>
        <v>9923</v>
      </c>
      <c r="FK1124" s="18">
        <v>0</v>
      </c>
      <c r="FL1124" s="18">
        <v>0</v>
      </c>
      <c r="FM1124" s="18">
        <v>0</v>
      </c>
      <c r="FN1124" s="18">
        <v>0</v>
      </c>
      <c r="FO1124" s="18">
        <v>0</v>
      </c>
      <c r="FP1124" s="18">
        <v>0</v>
      </c>
      <c r="FQ1124" s="18">
        <v>0</v>
      </c>
      <c r="FR1124" s="18">
        <v>0</v>
      </c>
      <c r="FS1124" s="18">
        <v>0</v>
      </c>
      <c r="FT1124">
        <f t="shared" si="377"/>
        <v>0</v>
      </c>
      <c r="FU1124">
        <v>0</v>
      </c>
      <c r="FV1124">
        <v>0</v>
      </c>
      <c r="FW1124">
        <v>0</v>
      </c>
      <c r="FX1124">
        <v>0</v>
      </c>
      <c r="FY1124">
        <v>0</v>
      </c>
      <c r="FZ1124">
        <v>0</v>
      </c>
      <c r="GA1124">
        <v>0</v>
      </c>
      <c r="GB1124">
        <v>0</v>
      </c>
      <c r="GD1124">
        <f t="shared" si="385"/>
        <v>0</v>
      </c>
      <c r="GE1124">
        <v>0</v>
      </c>
      <c r="GF1124">
        <v>0</v>
      </c>
      <c r="GG1124">
        <v>0</v>
      </c>
      <c r="GH1124">
        <v>0</v>
      </c>
      <c r="GK1124">
        <v>0</v>
      </c>
      <c r="GL1124">
        <v>0</v>
      </c>
      <c r="GM1124">
        <v>0</v>
      </c>
      <c r="GN1124">
        <v>0</v>
      </c>
      <c r="GO1124" s="39">
        <f t="shared" si="378"/>
        <v>0</v>
      </c>
      <c r="GP1124" s="39">
        <f t="shared" si="379"/>
        <v>207000</v>
      </c>
      <c r="GQ1124" s="39">
        <f t="shared" si="380"/>
        <v>0</v>
      </c>
      <c r="GR1124" s="39">
        <f t="shared" si="381"/>
        <v>207000</v>
      </c>
      <c r="GS1124" t="s">
        <v>420</v>
      </c>
      <c r="GV1124" t="s">
        <v>768</v>
      </c>
      <c r="GW1124" t="s">
        <v>410</v>
      </c>
      <c r="HC1124">
        <v>2284</v>
      </c>
      <c r="HD1124">
        <v>37</v>
      </c>
      <c r="HE1124">
        <v>13758</v>
      </c>
      <c r="HF1124">
        <v>213</v>
      </c>
      <c r="HG1124">
        <v>45</v>
      </c>
      <c r="HJ1124">
        <v>0</v>
      </c>
      <c r="HK1124">
        <v>149</v>
      </c>
      <c r="HL1124">
        <v>111847</v>
      </c>
      <c r="HS1124" t="s">
        <v>766</v>
      </c>
      <c r="HU1124">
        <v>7</v>
      </c>
      <c r="IA1124">
        <v>17</v>
      </c>
      <c r="IF1124" s="63">
        <v>4</v>
      </c>
      <c r="IG1124">
        <v>9.25</v>
      </c>
      <c r="II1124" s="35">
        <f t="shared" si="368"/>
        <v>9.25</v>
      </c>
      <c r="IJ1124">
        <v>0</v>
      </c>
      <c r="IL1124">
        <v>19.5</v>
      </c>
      <c r="IM1124" s="18">
        <v>10953</v>
      </c>
      <c r="IN1124" t="s">
        <v>411</v>
      </c>
      <c r="IO1124" s="62">
        <v>18845</v>
      </c>
      <c r="IP1124" s="18">
        <v>45376</v>
      </c>
      <c r="IQ1124" s="18">
        <v>5733</v>
      </c>
      <c r="IR1124" s="18">
        <v>79</v>
      </c>
      <c r="IS1124" s="18">
        <v>0</v>
      </c>
      <c r="IX1124" s="18">
        <v>70033</v>
      </c>
      <c r="IY1124" s="18">
        <v>19</v>
      </c>
      <c r="IZ1124" s="18">
        <v>0</v>
      </c>
      <c r="JB1124" s="18">
        <v>133</v>
      </c>
      <c r="JC1124" s="18">
        <v>318</v>
      </c>
      <c r="JD1124" s="18">
        <v>11</v>
      </c>
      <c r="JR1124" s="18">
        <v>8455</v>
      </c>
      <c r="JU1124" s="18">
        <v>325</v>
      </c>
      <c r="KF1124" s="18">
        <v>2</v>
      </c>
      <c r="KG1124" s="18">
        <v>2</v>
      </c>
      <c r="KH1124" s="18">
        <v>72</v>
      </c>
      <c r="KI1124" s="18">
        <v>68</v>
      </c>
      <c r="KJ1124" s="18">
        <v>44</v>
      </c>
      <c r="KK1124" s="18">
        <v>44</v>
      </c>
      <c r="KL1124" s="18">
        <v>5</v>
      </c>
      <c r="KM1124" s="18">
        <v>0</v>
      </c>
      <c r="ME1124" s="18" t="s">
        <v>766</v>
      </c>
      <c r="MJ1124" s="18" t="s">
        <v>768</v>
      </c>
      <c r="MK1124" s="18" t="s">
        <v>766</v>
      </c>
      <c r="MO1124" s="18">
        <v>35</v>
      </c>
      <c r="MP1124" s="18">
        <v>0</v>
      </c>
      <c r="MQ1124" s="18" t="s">
        <v>766</v>
      </c>
      <c r="NL1124" s="18" t="s">
        <v>766</v>
      </c>
      <c r="NX1124" s="18">
        <f t="shared" si="382"/>
        <v>2009.6259459459461</v>
      </c>
      <c r="NY1124" t="str">
        <f t="shared" si="369"/>
        <v>Larger</v>
      </c>
      <c r="NZ1124" t="str">
        <f t="shared" si="370"/>
        <v>Medium</v>
      </c>
    </row>
    <row r="1125" spans="1:390">
      <c r="A1125" t="s">
        <v>432</v>
      </c>
      <c r="B1125" t="s">
        <v>584</v>
      </c>
      <c r="C1125" t="s">
        <v>585</v>
      </c>
      <c r="D1125" t="s">
        <v>404</v>
      </c>
      <c r="E1125">
        <v>20150</v>
      </c>
      <c r="F1125" t="s">
        <v>1329</v>
      </c>
      <c r="G1125">
        <v>21159.21</v>
      </c>
      <c r="H1125" s="62">
        <v>31000</v>
      </c>
      <c r="J1125" s="63">
        <v>129</v>
      </c>
      <c r="K1125" s="63">
        <v>19</v>
      </c>
      <c r="R1125" s="63">
        <v>35</v>
      </c>
      <c r="U1125" s="63">
        <v>115</v>
      </c>
      <c r="V1125" s="63">
        <v>736</v>
      </c>
      <c r="W1125" s="63"/>
      <c r="X1125" s="63"/>
      <c r="Y1125" s="63"/>
      <c r="Z1125" s="63"/>
      <c r="AA1125" s="63"/>
      <c r="AB1125" s="63"/>
      <c r="AC1125" s="93">
        <v>127554</v>
      </c>
      <c r="AD1125" s="76">
        <v>0</v>
      </c>
      <c r="AO1125" s="59">
        <f t="shared" si="386"/>
        <v>127554</v>
      </c>
      <c r="BC1125" s="63">
        <v>26575</v>
      </c>
      <c r="BE1125" s="63">
        <v>0</v>
      </c>
      <c r="BF1125" s="63">
        <v>0</v>
      </c>
      <c r="BG1125" s="63">
        <v>0</v>
      </c>
      <c r="BJ1125" s="63">
        <v>0</v>
      </c>
      <c r="BK1125" s="63">
        <v>0</v>
      </c>
      <c r="BL1125" s="63">
        <v>0</v>
      </c>
      <c r="BM1125" s="63">
        <v>0</v>
      </c>
      <c r="BO1125" s="63">
        <f t="shared" si="371"/>
        <v>26575</v>
      </c>
      <c r="BZ1125" s="18">
        <f t="shared" si="372"/>
        <v>0</v>
      </c>
      <c r="CA1125">
        <v>0</v>
      </c>
      <c r="CC1125">
        <v>0</v>
      </c>
      <c r="CD1125">
        <v>53484</v>
      </c>
      <c r="CE1125">
        <v>0</v>
      </c>
      <c r="CG1125">
        <v>0</v>
      </c>
      <c r="CH1125">
        <v>0</v>
      </c>
      <c r="CI1125">
        <v>0</v>
      </c>
      <c r="CJ1125">
        <v>0</v>
      </c>
      <c r="CK1125">
        <v>0</v>
      </c>
      <c r="CM1125">
        <f t="shared" si="383"/>
        <v>53484</v>
      </c>
      <c r="CN1125">
        <v>0</v>
      </c>
      <c r="CO1125">
        <v>0</v>
      </c>
      <c r="CP1125">
        <v>0</v>
      </c>
      <c r="CQ1125">
        <v>0</v>
      </c>
      <c r="CS1125">
        <v>0</v>
      </c>
      <c r="CT1125">
        <v>0</v>
      </c>
      <c r="CU1125">
        <v>0</v>
      </c>
      <c r="CV1125">
        <v>0</v>
      </c>
      <c r="CW1125">
        <v>0</v>
      </c>
      <c r="CX1125" s="39">
        <f t="shared" si="373"/>
        <v>0</v>
      </c>
      <c r="CY1125">
        <v>0</v>
      </c>
      <c r="CZ1125">
        <v>0</v>
      </c>
      <c r="DA1125">
        <v>0</v>
      </c>
      <c r="DB1125">
        <v>0</v>
      </c>
      <c r="DD1125">
        <v>0</v>
      </c>
      <c r="DE1125">
        <v>0</v>
      </c>
      <c r="DF1125">
        <v>0</v>
      </c>
      <c r="DG1125">
        <v>0</v>
      </c>
      <c r="DH1125">
        <v>0</v>
      </c>
      <c r="DI1125">
        <f t="shared" si="384"/>
        <v>0</v>
      </c>
      <c r="DV1125" s="63">
        <f t="shared" si="374"/>
        <v>0</v>
      </c>
      <c r="DW1125" s="63">
        <v>1690</v>
      </c>
      <c r="DX1125">
        <v>0</v>
      </c>
      <c r="DZ1125">
        <v>0</v>
      </c>
      <c r="EA1125">
        <v>0</v>
      </c>
      <c r="EC1125">
        <v>0</v>
      </c>
      <c r="ED1125">
        <v>0</v>
      </c>
      <c r="EE1125">
        <v>0</v>
      </c>
      <c r="EF1125">
        <v>0</v>
      </c>
      <c r="EG1125">
        <v>0</v>
      </c>
      <c r="EI1125" s="63">
        <f t="shared" si="375"/>
        <v>1690</v>
      </c>
      <c r="EU1125" s="38">
        <v>0.40200000000000002</v>
      </c>
      <c r="FA1125" s="18">
        <v>0</v>
      </c>
      <c r="FB1125" s="18">
        <v>0</v>
      </c>
      <c r="FC1125" s="18">
        <v>0</v>
      </c>
      <c r="FD1125" s="18">
        <v>0</v>
      </c>
      <c r="FE1125" s="18">
        <v>0</v>
      </c>
      <c r="FF1125" s="18">
        <v>0</v>
      </c>
      <c r="FG1125" s="18">
        <v>0</v>
      </c>
      <c r="FH1125" s="18">
        <v>0</v>
      </c>
      <c r="FI1125" s="18">
        <v>0</v>
      </c>
      <c r="FJ1125" s="18">
        <f t="shared" si="376"/>
        <v>0</v>
      </c>
      <c r="FK1125" s="18">
        <v>0</v>
      </c>
      <c r="FL1125" s="18">
        <v>0</v>
      </c>
      <c r="FM1125" s="18">
        <v>0</v>
      </c>
      <c r="FN1125" s="18">
        <v>0</v>
      </c>
      <c r="FO1125" s="18">
        <v>0</v>
      </c>
      <c r="FP1125" s="18">
        <v>0</v>
      </c>
      <c r="FQ1125" s="18">
        <v>0</v>
      </c>
      <c r="FR1125" s="18">
        <v>0</v>
      </c>
      <c r="FS1125" s="18">
        <v>0</v>
      </c>
      <c r="FT1125">
        <f t="shared" si="377"/>
        <v>0</v>
      </c>
      <c r="FU1125">
        <v>0</v>
      </c>
      <c r="FV1125">
        <v>0</v>
      </c>
      <c r="FW1125">
        <v>0</v>
      </c>
      <c r="FX1125">
        <v>0</v>
      </c>
      <c r="FY1125">
        <v>0</v>
      </c>
      <c r="FZ1125">
        <v>0</v>
      </c>
      <c r="GA1125">
        <v>0</v>
      </c>
      <c r="GB1125">
        <v>0</v>
      </c>
      <c r="GD1125">
        <f t="shared" si="385"/>
        <v>0</v>
      </c>
      <c r="GE1125">
        <v>0</v>
      </c>
      <c r="GF1125">
        <v>0</v>
      </c>
      <c r="GG1125">
        <v>0</v>
      </c>
      <c r="GH1125">
        <v>0</v>
      </c>
      <c r="GK1125">
        <v>0</v>
      </c>
      <c r="GL1125">
        <v>0</v>
      </c>
      <c r="GM1125">
        <v>0</v>
      </c>
      <c r="GN1125">
        <v>0</v>
      </c>
      <c r="GO1125" s="39">
        <f t="shared" si="378"/>
        <v>0</v>
      </c>
      <c r="GP1125" s="39">
        <f t="shared" si="379"/>
        <v>154129</v>
      </c>
      <c r="GQ1125" s="39">
        <f t="shared" si="380"/>
        <v>0</v>
      </c>
      <c r="GR1125" s="39">
        <f t="shared" si="381"/>
        <v>154129</v>
      </c>
      <c r="GS1125" t="s">
        <v>420</v>
      </c>
      <c r="GV1125" t="s">
        <v>766</v>
      </c>
      <c r="GX1125" t="s">
        <v>938</v>
      </c>
      <c r="HC1125">
        <v>1607</v>
      </c>
      <c r="HD1125">
        <v>1522</v>
      </c>
      <c r="HE1125">
        <v>15792</v>
      </c>
      <c r="HF1125">
        <v>206</v>
      </c>
      <c r="HG1125">
        <v>0</v>
      </c>
      <c r="HJ1125">
        <v>119</v>
      </c>
      <c r="HK1125">
        <v>15</v>
      </c>
      <c r="HL1125">
        <v>57234</v>
      </c>
      <c r="HS1125" t="s">
        <v>766</v>
      </c>
      <c r="HU1125">
        <v>6</v>
      </c>
      <c r="IA1125">
        <v>9</v>
      </c>
      <c r="IF1125" s="63">
        <v>4.2</v>
      </c>
      <c r="IG1125">
        <v>8.8000000000000007</v>
      </c>
      <c r="II1125" s="35">
        <f t="shared" si="368"/>
        <v>8.8000000000000007</v>
      </c>
      <c r="IJ1125">
        <v>0</v>
      </c>
      <c r="IL1125">
        <v>6.15</v>
      </c>
      <c r="IM1125" s="18">
        <v>28093</v>
      </c>
      <c r="IN1125" t="s">
        <v>411</v>
      </c>
      <c r="IO1125" s="62">
        <v>20718</v>
      </c>
      <c r="IP1125" s="18">
        <v>43893</v>
      </c>
      <c r="IQ1125" s="18">
        <v>12748</v>
      </c>
      <c r="IR1125" s="18">
        <v>2416</v>
      </c>
      <c r="IS1125" s="18">
        <v>86</v>
      </c>
      <c r="IX1125" s="18">
        <v>79861</v>
      </c>
      <c r="IY1125" s="18">
        <v>73</v>
      </c>
      <c r="IZ1125" s="18">
        <v>0</v>
      </c>
      <c r="JB1125" s="18">
        <v>228</v>
      </c>
      <c r="JC1125" s="18">
        <v>877</v>
      </c>
      <c r="JD1125" s="18">
        <v>62</v>
      </c>
      <c r="JR1125" s="18">
        <v>6075</v>
      </c>
      <c r="JU1125" s="18">
        <v>243</v>
      </c>
      <c r="KF1125" s="18">
        <v>3</v>
      </c>
      <c r="KG1125" s="18">
        <v>9</v>
      </c>
      <c r="KH1125" s="18">
        <v>200</v>
      </c>
      <c r="KI1125" s="18">
        <v>73.5</v>
      </c>
      <c r="KJ1125" s="18">
        <v>48</v>
      </c>
      <c r="KK1125" s="18">
        <v>48</v>
      </c>
      <c r="KL1125" s="18">
        <v>6</v>
      </c>
      <c r="KM1125" s="18">
        <v>0</v>
      </c>
      <c r="ME1125" s="18" t="s">
        <v>766</v>
      </c>
      <c r="MJ1125" s="18" t="s">
        <v>768</v>
      </c>
      <c r="MK1125" s="18" t="s">
        <v>768</v>
      </c>
      <c r="MO1125" s="18">
        <v>6</v>
      </c>
      <c r="MP1125" s="18">
        <v>0</v>
      </c>
      <c r="MQ1125" s="18" t="s">
        <v>766</v>
      </c>
      <c r="MS1125" s="18">
        <v>515187</v>
      </c>
      <c r="NL1125" s="18" t="s">
        <v>768</v>
      </c>
      <c r="NM1125" s="18" t="s">
        <v>1153</v>
      </c>
      <c r="NP1125" s="18" t="s">
        <v>1150</v>
      </c>
      <c r="NX1125" s="18">
        <f t="shared" si="382"/>
        <v>2404.4556818181813</v>
      </c>
      <c r="NY1125" t="str">
        <f t="shared" si="369"/>
        <v>Larger</v>
      </c>
      <c r="NZ1125" t="str">
        <f t="shared" si="370"/>
        <v>Large</v>
      </c>
    </row>
    <row r="1126" spans="1:390">
      <c r="A1126" t="s">
        <v>638</v>
      </c>
      <c r="B1126" t="s">
        <v>639</v>
      </c>
      <c r="C1126" t="s">
        <v>640</v>
      </c>
      <c r="D1126" t="s">
        <v>393</v>
      </c>
      <c r="E1126">
        <v>20150</v>
      </c>
      <c r="F1126" t="s">
        <v>1329</v>
      </c>
      <c r="G1126">
        <v>17833.099999999999</v>
      </c>
      <c r="H1126" s="62">
        <v>30558</v>
      </c>
      <c r="J1126" s="63">
        <v>170</v>
      </c>
      <c r="K1126" s="63">
        <v>13</v>
      </c>
      <c r="R1126" s="63">
        <v>42</v>
      </c>
      <c r="U1126" s="63">
        <v>79</v>
      </c>
      <c r="V1126" s="63">
        <v>609</v>
      </c>
      <c r="W1126" s="63"/>
      <c r="X1126" s="63"/>
      <c r="Y1126" s="63"/>
      <c r="Z1126" s="63"/>
      <c r="AA1126" s="63"/>
      <c r="AB1126" s="63"/>
      <c r="AC1126" s="93">
        <v>130000</v>
      </c>
      <c r="AL1126" s="93">
        <v>75000</v>
      </c>
      <c r="AO1126" s="59">
        <f t="shared" si="386"/>
        <v>205000</v>
      </c>
      <c r="BC1126" s="63">
        <v>26728</v>
      </c>
      <c r="BO1126" s="63">
        <f t="shared" si="371"/>
        <v>26728</v>
      </c>
      <c r="BZ1126" s="18">
        <f t="shared" si="372"/>
        <v>0</v>
      </c>
      <c r="CA1126">
        <v>100238</v>
      </c>
      <c r="CM1126">
        <f t="shared" si="383"/>
        <v>100238</v>
      </c>
      <c r="CN1126">
        <v>0</v>
      </c>
      <c r="CX1126" s="39">
        <f t="shared" si="373"/>
        <v>0</v>
      </c>
      <c r="CY1126">
        <v>0</v>
      </c>
      <c r="DI1126">
        <f t="shared" si="384"/>
        <v>0</v>
      </c>
      <c r="DV1126" s="63">
        <f t="shared" si="374"/>
        <v>0</v>
      </c>
      <c r="DW1126" s="63">
        <v>2500</v>
      </c>
      <c r="EI1126" s="63">
        <f t="shared" si="375"/>
        <v>2500</v>
      </c>
      <c r="FA1126" s="18">
        <v>0</v>
      </c>
      <c r="FC1126" s="18">
        <v>20000</v>
      </c>
      <c r="FJ1126" s="18">
        <f t="shared" si="376"/>
        <v>20000</v>
      </c>
      <c r="FK1126" s="18">
        <v>0</v>
      </c>
      <c r="FT1126">
        <f t="shared" si="377"/>
        <v>0</v>
      </c>
      <c r="FV1126">
        <v>7000</v>
      </c>
      <c r="GD1126">
        <f t="shared" si="385"/>
        <v>7000</v>
      </c>
      <c r="GF1126">
        <v>7000</v>
      </c>
      <c r="GO1126" s="39">
        <f t="shared" si="378"/>
        <v>7000</v>
      </c>
      <c r="GP1126" s="39">
        <f t="shared" si="379"/>
        <v>231728</v>
      </c>
      <c r="GQ1126" s="39">
        <f t="shared" si="380"/>
        <v>7000</v>
      </c>
      <c r="GR1126" s="39">
        <f t="shared" si="381"/>
        <v>245728</v>
      </c>
      <c r="GS1126" t="s">
        <v>420</v>
      </c>
      <c r="GV1126" t="s">
        <v>768</v>
      </c>
      <c r="GW1126" t="s">
        <v>410</v>
      </c>
      <c r="HC1126">
        <v>2300</v>
      </c>
      <c r="HD1126">
        <v>400</v>
      </c>
      <c r="HE1126" s="39">
        <v>13465</v>
      </c>
      <c r="HF1126">
        <v>155</v>
      </c>
      <c r="HH1126" s="39"/>
      <c r="HJ1126">
        <v>100</v>
      </c>
      <c r="HK1126">
        <v>350</v>
      </c>
      <c r="HL1126" s="39">
        <v>119577</v>
      </c>
      <c r="HM1126" s="39"/>
      <c r="HN1126" s="39"/>
      <c r="HO1126" s="39"/>
      <c r="HP1126" s="39"/>
      <c r="HS1126" t="s">
        <v>768</v>
      </c>
      <c r="HT1126" t="s">
        <v>1373</v>
      </c>
      <c r="HU1126">
        <v>5</v>
      </c>
      <c r="IA1126">
        <v>9</v>
      </c>
      <c r="IF1126" s="63">
        <v>2.1</v>
      </c>
      <c r="IG1126">
        <v>7.45</v>
      </c>
      <c r="II1126" s="35">
        <f t="shared" si="368"/>
        <v>7.45</v>
      </c>
      <c r="IL1126">
        <v>9</v>
      </c>
      <c r="IM1126" s="18">
        <v>14620</v>
      </c>
      <c r="IN1126" t="s">
        <v>411</v>
      </c>
      <c r="IO1126" s="62">
        <v>10134</v>
      </c>
      <c r="IP1126" s="18">
        <v>15861</v>
      </c>
      <c r="IQ1126" s="18">
        <v>10100</v>
      </c>
      <c r="IR1126" s="18">
        <v>3000</v>
      </c>
      <c r="IS1126" s="18">
        <v>220</v>
      </c>
      <c r="IX1126" s="18">
        <v>39315</v>
      </c>
      <c r="JB1126" s="18">
        <v>103</v>
      </c>
      <c r="JC1126" s="18">
        <v>38</v>
      </c>
      <c r="JD1126" s="18">
        <v>38</v>
      </c>
      <c r="JR1126" s="18">
        <v>5520</v>
      </c>
      <c r="JU1126" s="18">
        <v>184</v>
      </c>
      <c r="KF1126" s="18">
        <v>3</v>
      </c>
      <c r="KG1126" s="18">
        <v>18</v>
      </c>
      <c r="KH1126" s="18">
        <v>360</v>
      </c>
      <c r="KI1126" s="18">
        <v>61.5</v>
      </c>
      <c r="KJ1126" s="18">
        <v>42</v>
      </c>
      <c r="KK1126" s="18">
        <v>42</v>
      </c>
      <c r="KL1126" s="18">
        <v>0</v>
      </c>
      <c r="KM1126" s="18">
        <v>0</v>
      </c>
      <c r="ME1126" s="18" t="s">
        <v>766</v>
      </c>
      <c r="MJ1126" s="18" t="s">
        <v>768</v>
      </c>
      <c r="MK1126" s="18" t="s">
        <v>768</v>
      </c>
      <c r="MO1126" s="18">
        <v>0</v>
      </c>
      <c r="MP1126" s="18">
        <v>0</v>
      </c>
      <c r="MQ1126" s="18" t="s">
        <v>768</v>
      </c>
      <c r="MS1126" s="18">
        <v>500000</v>
      </c>
      <c r="NL1126" s="18" t="s">
        <v>768</v>
      </c>
      <c r="NM1126" s="18" t="s">
        <v>1153</v>
      </c>
      <c r="NN1126" s="18" t="s">
        <v>1155</v>
      </c>
      <c r="NP1126" s="18" t="s">
        <v>1150</v>
      </c>
      <c r="NT1126" s="18" t="s">
        <v>942</v>
      </c>
      <c r="NU1126" s="18" t="s">
        <v>1374</v>
      </c>
      <c r="NX1126" s="18">
        <f t="shared" si="382"/>
        <v>2393.7046979865768</v>
      </c>
      <c r="NY1126" t="str">
        <f t="shared" si="369"/>
        <v>Larger</v>
      </c>
      <c r="NZ1126" t="str">
        <f t="shared" si="370"/>
        <v>Medium</v>
      </c>
    </row>
    <row r="1127" spans="1:390">
      <c r="A1127" t="s">
        <v>548</v>
      </c>
      <c r="B1127" t="s">
        <v>549</v>
      </c>
      <c r="C1127" t="s">
        <v>550</v>
      </c>
      <c r="D1127" t="s">
        <v>393</v>
      </c>
      <c r="E1127">
        <v>20150</v>
      </c>
      <c r="F1127" t="s">
        <v>1329</v>
      </c>
      <c r="G1127">
        <v>11335.86</v>
      </c>
      <c r="W1127" s="63"/>
      <c r="X1127" s="63"/>
      <c r="Y1127" s="63"/>
      <c r="Z1127" s="63"/>
      <c r="AA1127" s="63"/>
      <c r="AB1127" s="63"/>
      <c r="AC1127" s="92"/>
      <c r="AO1127" s="92"/>
      <c r="BZ1127" s="18">
        <f t="shared" si="372"/>
        <v>0</v>
      </c>
      <c r="CM1127">
        <f t="shared" si="383"/>
        <v>0</v>
      </c>
      <c r="CX1127" s="39">
        <f t="shared" si="373"/>
        <v>0</v>
      </c>
      <c r="DI1127">
        <f t="shared" si="384"/>
        <v>0</v>
      </c>
      <c r="DV1127" s="63">
        <f t="shared" si="374"/>
        <v>0</v>
      </c>
      <c r="EI1127" s="63">
        <f t="shared" si="375"/>
        <v>0</v>
      </c>
      <c r="FJ1127" s="18">
        <f t="shared" si="376"/>
        <v>0</v>
      </c>
      <c r="FT1127">
        <f t="shared" si="377"/>
        <v>0</v>
      </c>
      <c r="GD1127">
        <f t="shared" si="385"/>
        <v>0</v>
      </c>
      <c r="GO1127" s="39">
        <f t="shared" si="378"/>
        <v>0</v>
      </c>
      <c r="GP1127" s="39">
        <f t="shared" si="379"/>
        <v>0</v>
      </c>
      <c r="GQ1127" s="39">
        <f t="shared" si="380"/>
        <v>0</v>
      </c>
      <c r="GR1127" s="39">
        <f t="shared" si="381"/>
        <v>0</v>
      </c>
      <c r="GS1127" t="s">
        <v>420</v>
      </c>
      <c r="GV1127" t="s">
        <v>766</v>
      </c>
      <c r="HS1127" t="s">
        <v>766</v>
      </c>
      <c r="HU1127">
        <v>3</v>
      </c>
      <c r="IA1127">
        <v>6</v>
      </c>
      <c r="II1127" s="35">
        <f t="shared" si="368"/>
        <v>0</v>
      </c>
      <c r="IY1127" s="18">
        <v>351</v>
      </c>
      <c r="IZ1127" s="18">
        <v>0</v>
      </c>
      <c r="JB1127" s="18">
        <v>284</v>
      </c>
      <c r="JC1127" s="18">
        <v>835</v>
      </c>
      <c r="JD1127" s="18">
        <v>348</v>
      </c>
      <c r="KF1127" s="18">
        <v>6</v>
      </c>
      <c r="KG1127" s="18">
        <v>6</v>
      </c>
      <c r="KM1127" s="18">
        <v>0</v>
      </c>
      <c r="MP1127" s="18">
        <v>0</v>
      </c>
      <c r="NX1127" s="18" t="e">
        <f t="shared" si="382"/>
        <v>#DIV/0!</v>
      </c>
      <c r="NY1127" t="str">
        <f t="shared" si="369"/>
        <v>Mid-range</v>
      </c>
      <c r="NZ1127" t="str">
        <f t="shared" si="370"/>
        <v>Medium</v>
      </c>
    </row>
    <row r="1128" spans="1:390">
      <c r="A1128" t="s">
        <v>443</v>
      </c>
      <c r="B1128" t="s">
        <v>448</v>
      </c>
      <c r="C1128" t="s">
        <v>449</v>
      </c>
      <c r="D1128" t="s">
        <v>404</v>
      </c>
      <c r="E1128">
        <v>20150</v>
      </c>
      <c r="F1128" t="s">
        <v>1329</v>
      </c>
      <c r="G1128">
        <v>4572.6400000000003</v>
      </c>
      <c r="H1128" s="62">
        <v>4901</v>
      </c>
      <c r="J1128" s="63">
        <v>45</v>
      </c>
      <c r="K1128" s="63">
        <v>5</v>
      </c>
      <c r="R1128" s="63">
        <v>36</v>
      </c>
      <c r="U1128" s="63">
        <v>30</v>
      </c>
      <c r="W1128" s="63"/>
      <c r="X1128" s="63"/>
      <c r="Y1128" s="63"/>
      <c r="Z1128" s="63"/>
      <c r="AA1128" s="63"/>
      <c r="AB1128" s="63"/>
      <c r="AC1128" s="92" t="s">
        <v>546</v>
      </c>
      <c r="AO1128" s="92"/>
      <c r="BZ1128" s="18">
        <f t="shared" si="372"/>
        <v>0</v>
      </c>
      <c r="CM1128">
        <f t="shared" si="383"/>
        <v>0</v>
      </c>
      <c r="CN1128">
        <v>0</v>
      </c>
      <c r="CX1128" s="39">
        <f t="shared" si="373"/>
        <v>0</v>
      </c>
      <c r="CY1128">
        <v>0</v>
      </c>
      <c r="DI1128">
        <f t="shared" si="384"/>
        <v>0</v>
      </c>
      <c r="DV1128" s="63">
        <f t="shared" si="374"/>
        <v>0</v>
      </c>
      <c r="EI1128" s="63">
        <f t="shared" si="375"/>
        <v>0</v>
      </c>
      <c r="EU1128" s="38">
        <v>0.50049999999999994</v>
      </c>
      <c r="FA1128" s="18">
        <v>0</v>
      </c>
      <c r="FJ1128" s="18">
        <f t="shared" si="376"/>
        <v>0</v>
      </c>
      <c r="FK1128" s="18">
        <v>0</v>
      </c>
      <c r="FT1128">
        <f t="shared" si="377"/>
        <v>0</v>
      </c>
      <c r="GD1128">
        <f t="shared" si="385"/>
        <v>0</v>
      </c>
      <c r="GO1128" s="39">
        <f t="shared" si="378"/>
        <v>0</v>
      </c>
      <c r="GP1128" s="39">
        <f t="shared" si="379"/>
        <v>0</v>
      </c>
      <c r="GQ1128" s="39">
        <f t="shared" si="380"/>
        <v>0</v>
      </c>
      <c r="GR1128" s="39">
        <f t="shared" si="381"/>
        <v>0</v>
      </c>
      <c r="GS1128" t="s">
        <v>395</v>
      </c>
      <c r="GV1128" t="s">
        <v>766</v>
      </c>
      <c r="GX1128" t="s">
        <v>938</v>
      </c>
      <c r="HC1128">
        <v>747</v>
      </c>
      <c r="HD1128">
        <v>600</v>
      </c>
      <c r="HE1128">
        <v>2906</v>
      </c>
      <c r="HF1128">
        <v>9</v>
      </c>
      <c r="HJ1128">
        <v>52</v>
      </c>
      <c r="HK1128">
        <v>0</v>
      </c>
      <c r="HL1128">
        <v>18909</v>
      </c>
      <c r="HS1128" t="s">
        <v>766</v>
      </c>
      <c r="HU1128">
        <v>2</v>
      </c>
      <c r="IA1128">
        <v>1</v>
      </c>
      <c r="IF1128" s="63">
        <v>1.48</v>
      </c>
      <c r="IG1128">
        <v>3.5</v>
      </c>
      <c r="II1128" s="35">
        <f t="shared" si="368"/>
        <v>3.5</v>
      </c>
      <c r="IL1128">
        <v>1.5</v>
      </c>
      <c r="IM1128" s="18">
        <v>850</v>
      </c>
      <c r="IN1128" t="s">
        <v>400</v>
      </c>
      <c r="IO1128" s="62">
        <v>1856</v>
      </c>
      <c r="IP1128" s="18">
        <v>20956</v>
      </c>
      <c r="IR1128" s="18">
        <v>247</v>
      </c>
      <c r="IX1128" s="18">
        <v>23059</v>
      </c>
      <c r="JR1128" s="18">
        <v>2846</v>
      </c>
      <c r="JU1128" s="18">
        <v>97</v>
      </c>
      <c r="KF1128" s="18">
        <v>1</v>
      </c>
      <c r="KG1128" s="18">
        <v>3</v>
      </c>
      <c r="KH1128" s="18">
        <v>70</v>
      </c>
      <c r="KI1128" s="18">
        <v>59.5</v>
      </c>
      <c r="KJ1128" s="18">
        <v>46</v>
      </c>
      <c r="KK1128" s="18">
        <v>46</v>
      </c>
      <c r="KL1128" s="18">
        <v>6</v>
      </c>
      <c r="KM1128" s="18">
        <v>0</v>
      </c>
      <c r="ME1128" s="18" t="s">
        <v>766</v>
      </c>
      <c r="MJ1128" s="18" t="s">
        <v>768</v>
      </c>
      <c r="MK1128" s="18" t="s">
        <v>768</v>
      </c>
      <c r="MO1128" s="18">
        <v>198</v>
      </c>
      <c r="MP1128" s="18">
        <v>0</v>
      </c>
      <c r="MQ1128" s="18" t="s">
        <v>766</v>
      </c>
      <c r="NL1128" s="18" t="s">
        <v>768</v>
      </c>
      <c r="NM1128" s="18" t="s">
        <v>1153</v>
      </c>
      <c r="NO1128" s="18" t="s">
        <v>1149</v>
      </c>
      <c r="NP1128" s="18" t="s">
        <v>1150</v>
      </c>
      <c r="NX1128" s="18">
        <f t="shared" si="382"/>
        <v>1306.4685714285715</v>
      </c>
      <c r="NY1128" t="str">
        <f t="shared" si="369"/>
        <v>Smaller</v>
      </c>
      <c r="NZ1128" t="str">
        <f t="shared" si="370"/>
        <v>Small</v>
      </c>
    </row>
    <row r="1129" spans="1:390">
      <c r="A1129" t="s">
        <v>401</v>
      </c>
      <c r="B1129" t="s">
        <v>402</v>
      </c>
      <c r="C1129" t="s">
        <v>403</v>
      </c>
      <c r="D1129" t="s">
        <v>404</v>
      </c>
      <c r="E1129">
        <v>20150</v>
      </c>
      <c r="F1129" t="s">
        <v>1329</v>
      </c>
      <c r="G1129">
        <v>9176.7800000000007</v>
      </c>
      <c r="H1129" s="62">
        <v>45000</v>
      </c>
      <c r="I1129" s="76"/>
      <c r="J1129" s="63">
        <v>113</v>
      </c>
      <c r="K1129" s="63">
        <v>0</v>
      </c>
      <c r="R1129" s="63">
        <v>44</v>
      </c>
      <c r="U1129" s="63">
        <v>15</v>
      </c>
      <c r="V1129" s="63">
        <v>500</v>
      </c>
      <c r="W1129" s="63"/>
      <c r="X1129" s="63"/>
      <c r="Y1129" s="63"/>
      <c r="Z1129" s="63"/>
      <c r="AA1129" s="63"/>
      <c r="AB1129" s="63"/>
      <c r="AC1129" s="93">
        <v>0</v>
      </c>
      <c r="AM1129" s="93">
        <v>86997.45</v>
      </c>
      <c r="AN1129" s="75"/>
      <c r="AO1129" s="59">
        <f>SUM(AC1129:AM1129)</f>
        <v>86997.45</v>
      </c>
      <c r="AP1129" s="75"/>
      <c r="AQ1129" s="75"/>
      <c r="AR1129" s="75"/>
      <c r="AS1129" s="75"/>
      <c r="AT1129" s="75"/>
      <c r="AU1129" s="75"/>
      <c r="AV1129" s="75"/>
      <c r="AW1129" s="75"/>
      <c r="AX1129" s="75"/>
      <c r="AY1129" s="75"/>
      <c r="AZ1129" s="75"/>
      <c r="BA1129" s="75"/>
      <c r="BM1129" s="75">
        <v>15634</v>
      </c>
      <c r="BN1129" s="75"/>
      <c r="BO1129" s="63">
        <f t="shared" si="371"/>
        <v>15634</v>
      </c>
      <c r="BP1129" s="75"/>
      <c r="BQ1129" s="75"/>
      <c r="BR1129" s="75"/>
      <c r="BS1129" s="75"/>
      <c r="BT1129" s="75"/>
      <c r="BU1129" s="75"/>
      <c r="BV1129" s="75"/>
      <c r="BW1129" s="43"/>
      <c r="BX1129" s="43"/>
      <c r="BY1129" s="43"/>
      <c r="BZ1129" s="18">
        <f t="shared" si="372"/>
        <v>0</v>
      </c>
      <c r="CE1129" s="43">
        <v>2044</v>
      </c>
      <c r="CF1129" s="43"/>
      <c r="CK1129" s="43">
        <v>62000</v>
      </c>
      <c r="CL1129" s="43"/>
      <c r="CM1129">
        <f t="shared" si="383"/>
        <v>64044</v>
      </c>
      <c r="CX1129" s="39">
        <f t="shared" si="373"/>
        <v>0</v>
      </c>
      <c r="DI1129">
        <f t="shared" si="384"/>
        <v>0</v>
      </c>
      <c r="DV1129" s="63">
        <f t="shared" si="374"/>
        <v>0</v>
      </c>
      <c r="EG1129" s="43">
        <v>11150</v>
      </c>
      <c r="EH1129" s="43"/>
      <c r="EI1129" s="63">
        <f t="shared" si="375"/>
        <v>11150</v>
      </c>
      <c r="EJ1129" s="43"/>
      <c r="EK1129" s="43"/>
      <c r="EL1129" s="43"/>
      <c r="EM1129" s="43"/>
      <c r="EN1129" s="43"/>
      <c r="EO1129" s="43"/>
      <c r="EP1129" s="43"/>
      <c r="EQ1129" s="43"/>
      <c r="ER1129" s="43"/>
      <c r="ES1129" s="43"/>
      <c r="ET1129" s="43"/>
      <c r="EU1129" s="38">
        <v>0.38</v>
      </c>
      <c r="FJ1129" s="18">
        <f t="shared" si="376"/>
        <v>0</v>
      </c>
      <c r="FT1129">
        <f t="shared" si="377"/>
        <v>0</v>
      </c>
      <c r="GD1129">
        <f t="shared" si="385"/>
        <v>0</v>
      </c>
      <c r="GO1129" s="39">
        <f t="shared" si="378"/>
        <v>0</v>
      </c>
      <c r="GP1129" s="39">
        <f t="shared" si="379"/>
        <v>102631.45</v>
      </c>
      <c r="GQ1129" s="39">
        <f t="shared" si="380"/>
        <v>0</v>
      </c>
      <c r="GR1129" s="39">
        <f t="shared" si="381"/>
        <v>102631.45</v>
      </c>
      <c r="GS1129" t="s">
        <v>395</v>
      </c>
      <c r="GV1129" t="s">
        <v>768</v>
      </c>
      <c r="GY1129" t="s">
        <v>405</v>
      </c>
      <c r="HC1129" s="39">
        <v>1086</v>
      </c>
      <c r="HD1129" s="39">
        <v>2444</v>
      </c>
      <c r="HE1129" s="39">
        <v>94605</v>
      </c>
      <c r="HF1129">
        <v>68</v>
      </c>
      <c r="HG1129" s="39">
        <v>13170</v>
      </c>
      <c r="HH1129" s="39"/>
      <c r="HJ1129">
        <v>153</v>
      </c>
      <c r="HK1129">
        <v>308</v>
      </c>
      <c r="HL1129" s="39">
        <v>59623</v>
      </c>
      <c r="HM1129" s="39"/>
      <c r="HN1129" s="39"/>
      <c r="HO1129" s="39"/>
      <c r="HP1129" s="39"/>
      <c r="HQ1129" s="39"/>
      <c r="HS1129" t="s">
        <v>766</v>
      </c>
      <c r="HU1129">
        <v>5</v>
      </c>
      <c r="IA1129">
        <v>5</v>
      </c>
      <c r="IF1129" s="63">
        <v>2.2999999999999998</v>
      </c>
      <c r="IG1129">
        <v>5.5</v>
      </c>
      <c r="II1129" s="35">
        <f t="shared" si="368"/>
        <v>5.5</v>
      </c>
      <c r="IJ1129">
        <v>0</v>
      </c>
      <c r="IL1129">
        <v>4.6500000000000004</v>
      </c>
      <c r="IM1129" s="18">
        <v>13500</v>
      </c>
      <c r="IN1129" t="s">
        <v>400</v>
      </c>
      <c r="IO1129" s="62">
        <v>3119</v>
      </c>
      <c r="IP1129" s="18">
        <v>6110</v>
      </c>
      <c r="IQ1129" s="18">
        <v>474</v>
      </c>
      <c r="IR1129" s="18">
        <v>1811</v>
      </c>
      <c r="IS1129" s="18">
        <v>32</v>
      </c>
      <c r="IX1129" s="18">
        <v>11546</v>
      </c>
      <c r="JR1129" s="18">
        <v>5040</v>
      </c>
      <c r="JU1129" s="18">
        <v>126</v>
      </c>
      <c r="KF1129" s="18">
        <v>3</v>
      </c>
      <c r="KG1129" s="18">
        <v>3</v>
      </c>
      <c r="KH1129" s="18">
        <v>34</v>
      </c>
      <c r="KI1129" s="18">
        <v>52</v>
      </c>
      <c r="KJ1129" s="18">
        <v>24</v>
      </c>
      <c r="KK1129" s="18">
        <v>24</v>
      </c>
      <c r="ME1129" s="18" t="s">
        <v>766</v>
      </c>
      <c r="MJ1129" s="18" t="s">
        <v>768</v>
      </c>
      <c r="MK1129" s="18" t="s">
        <v>768</v>
      </c>
      <c r="MQ1129" s="18" t="s">
        <v>768</v>
      </c>
      <c r="MR1129" s="18">
        <v>62.5</v>
      </c>
      <c r="MS1129" s="18">
        <v>225441</v>
      </c>
      <c r="NL1129" s="18" t="s">
        <v>766</v>
      </c>
      <c r="NX1129" s="18">
        <f t="shared" si="382"/>
        <v>1668.5054545454548</v>
      </c>
      <c r="NY1129" t="str">
        <f t="shared" si="369"/>
        <v>Mid-range</v>
      </c>
      <c r="NZ1129" t="str">
        <f t="shared" si="370"/>
        <v>Small</v>
      </c>
    </row>
    <row r="1130" spans="1:390">
      <c r="A1130" t="s">
        <v>652</v>
      </c>
      <c r="B1130" t="s">
        <v>653</v>
      </c>
      <c r="C1130" t="s">
        <v>654</v>
      </c>
      <c r="D1130" t="s">
        <v>393</v>
      </c>
      <c r="E1130">
        <v>20150</v>
      </c>
      <c r="F1130" t="s">
        <v>1329</v>
      </c>
      <c r="G1130">
        <v>14097.96</v>
      </c>
      <c r="H1130" s="62">
        <v>36273</v>
      </c>
      <c r="I1130" s="76"/>
      <c r="J1130" s="63">
        <v>190</v>
      </c>
      <c r="K1130" s="63">
        <v>14</v>
      </c>
      <c r="R1130" s="63">
        <v>72</v>
      </c>
      <c r="U1130" s="63">
        <v>96</v>
      </c>
      <c r="V1130" s="63">
        <v>644</v>
      </c>
      <c r="W1130" s="63"/>
      <c r="X1130" s="63"/>
      <c r="Y1130" s="63"/>
      <c r="Z1130" s="63"/>
      <c r="AA1130" s="63"/>
      <c r="AB1130" s="63"/>
      <c r="AC1130" s="93">
        <v>0</v>
      </c>
      <c r="AL1130" s="93">
        <v>25000</v>
      </c>
      <c r="AO1130" s="59">
        <f>SUM(AC1130:AM1130)</f>
        <v>25000</v>
      </c>
      <c r="BL1130" s="63">
        <v>3023.71</v>
      </c>
      <c r="BO1130" s="63">
        <f t="shared" si="371"/>
        <v>3023.71</v>
      </c>
      <c r="BZ1130" s="18">
        <f t="shared" si="372"/>
        <v>0</v>
      </c>
      <c r="CJ1130" s="42">
        <v>133421.44</v>
      </c>
      <c r="CM1130">
        <f t="shared" si="383"/>
        <v>133421.44</v>
      </c>
      <c r="CX1130" s="39">
        <f t="shared" si="373"/>
        <v>0</v>
      </c>
      <c r="DI1130">
        <f t="shared" si="384"/>
        <v>0</v>
      </c>
      <c r="DV1130" s="63">
        <f t="shared" si="374"/>
        <v>0</v>
      </c>
      <c r="EE1130">
        <v>108</v>
      </c>
      <c r="EI1130" s="63">
        <f t="shared" si="375"/>
        <v>108</v>
      </c>
      <c r="EU1130" s="38">
        <v>0.78</v>
      </c>
      <c r="FJ1130" s="18">
        <f t="shared" si="376"/>
        <v>0</v>
      </c>
      <c r="FT1130">
        <f t="shared" si="377"/>
        <v>0</v>
      </c>
      <c r="GB1130" s="39">
        <v>3169</v>
      </c>
      <c r="GC1130" s="39"/>
      <c r="GD1130">
        <f t="shared" si="385"/>
        <v>3169</v>
      </c>
      <c r="GI1130" s="39"/>
      <c r="GJ1130" s="39"/>
      <c r="GM1130" s="39">
        <v>3169</v>
      </c>
      <c r="GO1130" s="39">
        <f t="shared" si="378"/>
        <v>3169</v>
      </c>
      <c r="GP1130" s="39">
        <f t="shared" si="379"/>
        <v>28023.71</v>
      </c>
      <c r="GQ1130" s="39">
        <f t="shared" si="380"/>
        <v>3169</v>
      </c>
      <c r="GR1130" s="39">
        <f t="shared" si="381"/>
        <v>34361.71</v>
      </c>
      <c r="GS1130" t="s">
        <v>420</v>
      </c>
      <c r="GV1130" t="s">
        <v>766</v>
      </c>
      <c r="GY1130" t="s">
        <v>405</v>
      </c>
      <c r="HC1130">
        <v>148</v>
      </c>
      <c r="HD1130" s="39">
        <v>1016</v>
      </c>
      <c r="HE1130" s="39">
        <v>205399</v>
      </c>
      <c r="HF1130">
        <v>12</v>
      </c>
      <c r="HG1130">
        <v>5</v>
      </c>
      <c r="HH1130" s="39"/>
      <c r="HJ1130">
        <v>1</v>
      </c>
      <c r="HK1130">
        <v>5</v>
      </c>
      <c r="HL1130" s="39">
        <v>84326</v>
      </c>
      <c r="HM1130" s="39"/>
      <c r="HN1130" s="39"/>
      <c r="HO1130" s="39"/>
      <c r="HP1130" s="39"/>
      <c r="HS1130" t="s">
        <v>766</v>
      </c>
      <c r="HU1130">
        <v>5</v>
      </c>
      <c r="IA1130">
        <v>9</v>
      </c>
      <c r="IF1130" s="63">
        <v>2</v>
      </c>
      <c r="IG1130">
        <v>8.08</v>
      </c>
      <c r="II1130" s="35">
        <f t="shared" si="368"/>
        <v>8.08</v>
      </c>
      <c r="IL1130">
        <v>7.63</v>
      </c>
      <c r="IM1130" s="18">
        <v>19592</v>
      </c>
      <c r="IN1130" t="s">
        <v>411</v>
      </c>
      <c r="IO1130" s="62">
        <v>5500</v>
      </c>
      <c r="IP1130" s="18">
        <v>15884</v>
      </c>
      <c r="IR1130" s="18">
        <v>99</v>
      </c>
      <c r="IS1130" s="18">
        <v>69</v>
      </c>
      <c r="IX1130" s="18">
        <v>21552</v>
      </c>
      <c r="IY1130" s="18">
        <v>0</v>
      </c>
      <c r="IZ1130" s="18">
        <v>0</v>
      </c>
      <c r="JB1130" s="18">
        <v>0</v>
      </c>
      <c r="JC1130" s="18">
        <v>0</v>
      </c>
      <c r="JD1130" s="18">
        <v>0</v>
      </c>
      <c r="JR1130" s="18">
        <v>9674</v>
      </c>
      <c r="JU1130" s="18">
        <v>403</v>
      </c>
      <c r="KF1130" s="18">
        <v>0</v>
      </c>
      <c r="KG1130" s="18">
        <v>0</v>
      </c>
      <c r="KH1130" s="18">
        <v>0</v>
      </c>
      <c r="KI1130" s="18">
        <v>135</v>
      </c>
      <c r="KJ1130" s="18">
        <v>88</v>
      </c>
      <c r="KK1130" s="18">
        <v>88</v>
      </c>
      <c r="KL1130" s="18">
        <v>0</v>
      </c>
      <c r="KM1130" s="18">
        <v>180</v>
      </c>
      <c r="ME1130" s="18" t="s">
        <v>766</v>
      </c>
      <c r="MJ1130" s="18" t="s">
        <v>768</v>
      </c>
      <c r="MK1130" s="18" t="s">
        <v>768</v>
      </c>
      <c r="MP1130" s="18">
        <v>180</v>
      </c>
      <c r="MQ1130" s="18" t="s">
        <v>766</v>
      </c>
      <c r="MS1130" s="18">
        <v>357036</v>
      </c>
      <c r="NL1130" s="18" t="s">
        <v>766</v>
      </c>
      <c r="NP1130" s="18" t="s">
        <v>1150</v>
      </c>
      <c r="NX1130" s="18">
        <f t="shared" si="382"/>
        <v>1744.7970297029701</v>
      </c>
      <c r="NY1130" t="str">
        <f t="shared" si="369"/>
        <v>Larger</v>
      </c>
      <c r="NZ1130" t="str">
        <f t="shared" si="370"/>
        <v>Medium</v>
      </c>
    </row>
    <row r="1131" spans="1:390">
      <c r="A1131" t="s">
        <v>440</v>
      </c>
      <c r="B1131" t="s">
        <v>641</v>
      </c>
      <c r="C1131">
        <v>573</v>
      </c>
      <c r="D1131" t="s">
        <v>404</v>
      </c>
      <c r="E1131">
        <v>20150</v>
      </c>
      <c r="F1131" t="s">
        <v>1329</v>
      </c>
      <c r="I1131" s="76"/>
      <c r="W1131" s="63"/>
      <c r="X1131" s="63"/>
      <c r="Y1131" s="63"/>
      <c r="Z1131" s="63"/>
      <c r="AA1131" s="63"/>
      <c r="AB1131" s="63"/>
      <c r="AC1131" s="92" t="s">
        <v>546</v>
      </c>
      <c r="AO1131" s="92" t="s">
        <v>546</v>
      </c>
      <c r="BC1131" s="78"/>
      <c r="BD1131" s="78"/>
      <c r="BZ1131" s="18">
        <f t="shared" si="372"/>
        <v>0</v>
      </c>
      <c r="CA1131" s="42"/>
      <c r="CB1131" s="42"/>
      <c r="CJ1131" s="42"/>
      <c r="CM1131">
        <f t="shared" si="383"/>
        <v>0</v>
      </c>
      <c r="CX1131" s="39">
        <f t="shared" si="373"/>
        <v>0</v>
      </c>
      <c r="DI1131">
        <f t="shared" si="384"/>
        <v>0</v>
      </c>
      <c r="DV1131" s="63">
        <f t="shared" si="374"/>
        <v>0</v>
      </c>
      <c r="DW1131" s="78"/>
      <c r="EI1131" s="63">
        <f t="shared" si="375"/>
        <v>0</v>
      </c>
      <c r="FJ1131" s="18">
        <f t="shared" si="376"/>
        <v>0</v>
      </c>
      <c r="FT1131">
        <f t="shared" si="377"/>
        <v>0</v>
      </c>
      <c r="FU1131" s="42"/>
      <c r="GD1131">
        <f t="shared" si="385"/>
        <v>0</v>
      </c>
      <c r="GE1131" s="42"/>
      <c r="GO1131" s="39">
        <f t="shared" si="378"/>
        <v>0</v>
      </c>
      <c r="GP1131" s="39" t="e">
        <f t="shared" si="379"/>
        <v>#VALUE!</v>
      </c>
      <c r="GQ1131" s="39">
        <f t="shared" si="380"/>
        <v>0</v>
      </c>
      <c r="GR1131" s="39" t="e">
        <f t="shared" si="381"/>
        <v>#VALUE!</v>
      </c>
      <c r="HD1131" s="39"/>
      <c r="HE1131" s="39"/>
      <c r="HH1131" s="39"/>
      <c r="HL1131" s="39"/>
      <c r="HM1131" s="39"/>
      <c r="HN1131" s="39"/>
      <c r="HO1131" s="39"/>
      <c r="HP1131" s="39"/>
      <c r="II1131" s="35">
        <f t="shared" si="368"/>
        <v>0</v>
      </c>
      <c r="NX1131" s="18" t="e">
        <f t="shared" si="382"/>
        <v>#DIV/0!</v>
      </c>
      <c r="NY1131" t="str">
        <f t="shared" si="369"/>
        <v>Smaller</v>
      </c>
      <c r="NZ1131" t="str">
        <f t="shared" si="370"/>
        <v>Small</v>
      </c>
    </row>
    <row r="1132" spans="1:390">
      <c r="A1132" t="s">
        <v>460</v>
      </c>
      <c r="B1132" t="s">
        <v>461</v>
      </c>
      <c r="C1132" t="s">
        <v>462</v>
      </c>
      <c r="D1132" t="s">
        <v>404</v>
      </c>
      <c r="E1132">
        <v>20150</v>
      </c>
      <c r="F1132" t="s">
        <v>1329</v>
      </c>
      <c r="G1132">
        <v>1561.08</v>
      </c>
      <c r="H1132" s="62">
        <v>15678</v>
      </c>
      <c r="I1132" s="76"/>
      <c r="J1132" s="63">
        <v>86</v>
      </c>
      <c r="K1132" s="63">
        <v>10</v>
      </c>
      <c r="R1132" s="63">
        <v>30</v>
      </c>
      <c r="U1132" s="63">
        <v>46</v>
      </c>
      <c r="V1132" s="63">
        <v>184</v>
      </c>
      <c r="W1132" s="63"/>
      <c r="X1132" s="63"/>
      <c r="Y1132" s="63"/>
      <c r="Z1132" s="63"/>
      <c r="AA1132" s="63"/>
      <c r="AB1132" s="63"/>
      <c r="AC1132" s="92" t="s">
        <v>546</v>
      </c>
      <c r="AO1132" s="92"/>
      <c r="BZ1132" s="18">
        <f t="shared" si="372"/>
        <v>0</v>
      </c>
      <c r="CM1132">
        <f t="shared" si="383"/>
        <v>0</v>
      </c>
      <c r="CN1132" s="42">
        <v>20582.34</v>
      </c>
      <c r="CX1132" s="39">
        <f t="shared" si="373"/>
        <v>20582.34</v>
      </c>
      <c r="DI1132">
        <f t="shared" si="384"/>
        <v>0</v>
      </c>
      <c r="DV1132" s="63">
        <f t="shared" si="374"/>
        <v>0</v>
      </c>
      <c r="EI1132" s="63">
        <f t="shared" si="375"/>
        <v>0</v>
      </c>
      <c r="FJ1132" s="18">
        <f t="shared" si="376"/>
        <v>0</v>
      </c>
      <c r="FT1132">
        <f t="shared" si="377"/>
        <v>0</v>
      </c>
      <c r="GD1132">
        <f t="shared" si="385"/>
        <v>0</v>
      </c>
      <c r="GO1132" s="39">
        <f t="shared" si="378"/>
        <v>0</v>
      </c>
      <c r="GP1132" s="39">
        <f t="shared" si="379"/>
        <v>0</v>
      </c>
      <c r="GQ1132" s="39">
        <f t="shared" si="380"/>
        <v>0</v>
      </c>
      <c r="GR1132" s="39">
        <f t="shared" si="381"/>
        <v>0</v>
      </c>
      <c r="GS1132" t="s">
        <v>942</v>
      </c>
      <c r="GT1132" t="s">
        <v>785</v>
      </c>
      <c r="GV1132" t="s">
        <v>768</v>
      </c>
      <c r="GW1132" t="s">
        <v>410</v>
      </c>
      <c r="HU1132">
        <v>1</v>
      </c>
      <c r="IA1132">
        <v>3</v>
      </c>
      <c r="II1132" s="35">
        <f t="shared" si="368"/>
        <v>0</v>
      </c>
      <c r="MK1132" s="18" t="s">
        <v>766</v>
      </c>
      <c r="MQ1132" s="18" t="s">
        <v>766</v>
      </c>
      <c r="NX1132" s="18" t="e">
        <f t="shared" si="382"/>
        <v>#DIV/0!</v>
      </c>
      <c r="NY1132" t="str">
        <f t="shared" si="369"/>
        <v>Smaller</v>
      </c>
      <c r="NZ1132" t="str">
        <f t="shared" si="370"/>
        <v>Small</v>
      </c>
    </row>
    <row r="1133" spans="1:390">
      <c r="A1133" t="s">
        <v>406</v>
      </c>
      <c r="B1133" t="s">
        <v>406</v>
      </c>
      <c r="C1133" t="s">
        <v>407</v>
      </c>
      <c r="D1133" t="s">
        <v>393</v>
      </c>
      <c r="E1133">
        <v>20150</v>
      </c>
      <c r="F1133" t="s">
        <v>1329</v>
      </c>
      <c r="G1133">
        <v>1365.97</v>
      </c>
      <c r="H1133" s="62">
        <v>15000</v>
      </c>
      <c r="I1133" s="76"/>
      <c r="J1133" s="63">
        <v>51</v>
      </c>
      <c r="K1133" s="63">
        <v>7</v>
      </c>
      <c r="R1133" s="63">
        <v>0</v>
      </c>
      <c r="U1133" s="63">
        <v>59</v>
      </c>
      <c r="V1133" s="63">
        <v>244</v>
      </c>
      <c r="W1133" s="63"/>
      <c r="X1133" s="63"/>
      <c r="Y1133" s="63"/>
      <c r="Z1133" s="63"/>
      <c r="AA1133" s="63"/>
      <c r="AB1133" s="63"/>
      <c r="AC1133" s="93">
        <v>0</v>
      </c>
      <c r="AG1133" s="93">
        <v>10000</v>
      </c>
      <c r="AL1133" s="93">
        <v>15749</v>
      </c>
      <c r="AM1133" s="93">
        <v>10000</v>
      </c>
      <c r="AN1133" s="76"/>
      <c r="AO1133" s="59">
        <f t="shared" ref="AO1133:AO1139" si="387">SUM(AC1133:AM1133)</f>
        <v>35749</v>
      </c>
      <c r="AP1133" s="76"/>
      <c r="AQ1133" s="76"/>
      <c r="AR1133" s="76"/>
      <c r="AS1133" s="76"/>
      <c r="AT1133" s="76"/>
      <c r="AU1133" s="76"/>
      <c r="AV1133" s="76"/>
      <c r="AW1133" s="76"/>
      <c r="AX1133" s="76"/>
      <c r="AY1133" s="76"/>
      <c r="AZ1133" s="76"/>
      <c r="BA1133" s="76"/>
      <c r="BL1133" s="77">
        <v>5772</v>
      </c>
      <c r="BO1133" s="63">
        <f t="shared" si="371"/>
        <v>5772</v>
      </c>
      <c r="BZ1133" s="18">
        <f t="shared" si="372"/>
        <v>0</v>
      </c>
      <c r="CA1133" s="41">
        <v>17245</v>
      </c>
      <c r="CB1133" s="41"/>
      <c r="CM1133">
        <f t="shared" si="383"/>
        <v>17245</v>
      </c>
      <c r="CX1133" s="39">
        <f t="shared" si="373"/>
        <v>0</v>
      </c>
      <c r="DI1133">
        <f t="shared" si="384"/>
        <v>0</v>
      </c>
      <c r="DV1133" s="63">
        <f t="shared" si="374"/>
        <v>0</v>
      </c>
      <c r="EE1133" s="41">
        <v>1420</v>
      </c>
      <c r="EI1133" s="63">
        <f t="shared" si="375"/>
        <v>1420</v>
      </c>
      <c r="EU1133" s="38">
        <v>0.63</v>
      </c>
      <c r="FJ1133" s="18">
        <f t="shared" si="376"/>
        <v>0</v>
      </c>
      <c r="FT1133">
        <f t="shared" si="377"/>
        <v>0</v>
      </c>
      <c r="FU1133" s="41">
        <v>6378</v>
      </c>
      <c r="GB1133" s="41">
        <v>2250</v>
      </c>
      <c r="GC1133" s="41"/>
      <c r="GD1133">
        <f t="shared" si="385"/>
        <v>8628</v>
      </c>
      <c r="GE1133" s="41">
        <v>6378</v>
      </c>
      <c r="GI1133" s="41"/>
      <c r="GJ1133" s="41"/>
      <c r="GM1133" s="41">
        <v>2250</v>
      </c>
      <c r="GO1133" s="39">
        <f t="shared" si="378"/>
        <v>8628</v>
      </c>
      <c r="GP1133" s="39">
        <f t="shared" si="379"/>
        <v>41521</v>
      </c>
      <c r="GQ1133" s="39">
        <f t="shared" si="380"/>
        <v>8628</v>
      </c>
      <c r="GR1133" s="39">
        <f t="shared" si="381"/>
        <v>58777</v>
      </c>
      <c r="GS1133" t="s">
        <v>395</v>
      </c>
      <c r="GV1133" t="s">
        <v>768</v>
      </c>
      <c r="GW1133" t="s">
        <v>410</v>
      </c>
      <c r="HC1133">
        <v>421</v>
      </c>
      <c r="HD1133">
        <v>554</v>
      </c>
      <c r="HE1133" s="39">
        <v>58553</v>
      </c>
      <c r="HF1133">
        <v>48</v>
      </c>
      <c r="HH1133" s="39"/>
      <c r="HJ1133">
        <v>15</v>
      </c>
      <c r="HK1133">
        <v>0</v>
      </c>
      <c r="HL1133" s="39">
        <v>13259</v>
      </c>
      <c r="HM1133" s="39"/>
      <c r="HN1133" s="39"/>
      <c r="HO1133" s="39"/>
      <c r="HP1133" s="39"/>
      <c r="HS1133" t="s">
        <v>766</v>
      </c>
      <c r="HU1133">
        <v>1</v>
      </c>
      <c r="IA1133">
        <v>4</v>
      </c>
      <c r="IF1133" s="63">
        <v>2.5</v>
      </c>
      <c r="IG1133">
        <v>1</v>
      </c>
      <c r="II1133" s="35">
        <f t="shared" si="368"/>
        <v>1</v>
      </c>
      <c r="IL1133">
        <v>2.75</v>
      </c>
      <c r="IM1133" s="18">
        <v>1.038</v>
      </c>
      <c r="IN1133" t="s">
        <v>411</v>
      </c>
      <c r="IO1133" s="62">
        <v>2620</v>
      </c>
      <c r="IP1133" s="18">
        <v>6697</v>
      </c>
      <c r="IR1133" s="18">
        <v>135</v>
      </c>
      <c r="JR1133" s="18">
        <v>1231</v>
      </c>
      <c r="JU1133" s="18">
        <v>93</v>
      </c>
      <c r="KI1133" s="18">
        <v>60</v>
      </c>
      <c r="KJ1133" s="18">
        <v>40</v>
      </c>
      <c r="KK1133" s="18">
        <v>40</v>
      </c>
      <c r="ME1133" s="18" t="s">
        <v>768</v>
      </c>
      <c r="MJ1133" s="18" t="s">
        <v>766</v>
      </c>
      <c r="MK1133" s="18" t="s">
        <v>768</v>
      </c>
      <c r="MQ1133" s="18" t="s">
        <v>766</v>
      </c>
      <c r="MS1133" s="18">
        <v>39990</v>
      </c>
      <c r="NL1133" s="18" t="s">
        <v>768</v>
      </c>
      <c r="NM1133" s="18" t="s">
        <v>1153</v>
      </c>
      <c r="NP1133" s="18" t="s">
        <v>1150</v>
      </c>
      <c r="NX1133" s="18">
        <f t="shared" si="382"/>
        <v>1365.97</v>
      </c>
      <c r="NY1133" t="str">
        <f t="shared" si="369"/>
        <v>Smaller</v>
      </c>
      <c r="NZ1133" t="str">
        <f t="shared" si="370"/>
        <v>Small</v>
      </c>
    </row>
    <row r="1134" spans="1:390">
      <c r="A1134" t="s">
        <v>484</v>
      </c>
      <c r="B1134" t="s">
        <v>563</v>
      </c>
      <c r="C1134" t="s">
        <v>564</v>
      </c>
      <c r="D1134" t="s">
        <v>404</v>
      </c>
      <c r="E1134">
        <v>20150</v>
      </c>
      <c r="F1134" t="s">
        <v>1329</v>
      </c>
      <c r="G1134">
        <v>4994.6099999999997</v>
      </c>
      <c r="H1134" s="62">
        <v>33722</v>
      </c>
      <c r="I1134" s="76"/>
      <c r="J1134" s="63">
        <v>45</v>
      </c>
      <c r="K1134" s="63">
        <v>7</v>
      </c>
      <c r="R1134" s="63">
        <v>33</v>
      </c>
      <c r="U1134" s="63">
        <v>63</v>
      </c>
      <c r="V1134" s="63">
        <v>507</v>
      </c>
      <c r="W1134" s="63"/>
      <c r="X1134" s="63"/>
      <c r="Y1134" s="63"/>
      <c r="Z1134" s="63"/>
      <c r="AA1134" s="63"/>
      <c r="AB1134" s="63"/>
      <c r="AC1134" s="93">
        <v>0</v>
      </c>
      <c r="AG1134" s="93">
        <v>74800</v>
      </c>
      <c r="AO1134" s="59">
        <f t="shared" si="387"/>
        <v>74800</v>
      </c>
      <c r="BC1134" s="76">
        <v>1172</v>
      </c>
      <c r="BD1134" s="76"/>
      <c r="BG1134" s="76">
        <v>9409</v>
      </c>
      <c r="BH1134" s="76"/>
      <c r="BI1134" s="76"/>
      <c r="BO1134" s="63">
        <f t="shared" si="371"/>
        <v>10581</v>
      </c>
      <c r="BZ1134" s="18">
        <f t="shared" si="372"/>
        <v>0</v>
      </c>
      <c r="CE1134" s="39">
        <v>33164</v>
      </c>
      <c r="CF1134" s="39"/>
      <c r="CM1134">
        <f t="shared" si="383"/>
        <v>33164</v>
      </c>
      <c r="CX1134" s="39">
        <f t="shared" si="373"/>
        <v>0</v>
      </c>
      <c r="DI1134">
        <f t="shared" si="384"/>
        <v>0</v>
      </c>
      <c r="DV1134" s="63">
        <f t="shared" si="374"/>
        <v>0</v>
      </c>
      <c r="EA1134">
        <v>634</v>
      </c>
      <c r="EI1134" s="63">
        <f t="shared" si="375"/>
        <v>634</v>
      </c>
      <c r="FA1134" s="18">
        <v>2006</v>
      </c>
      <c r="FD1134" s="18">
        <v>8169</v>
      </c>
      <c r="FJ1134" s="18">
        <f t="shared" si="376"/>
        <v>10175</v>
      </c>
      <c r="FT1134">
        <f t="shared" si="377"/>
        <v>0</v>
      </c>
      <c r="FU1134" s="39">
        <v>10020</v>
      </c>
      <c r="FX1134" s="39">
        <v>6401</v>
      </c>
      <c r="GD1134">
        <f t="shared" si="385"/>
        <v>16421</v>
      </c>
      <c r="GE1134" s="39">
        <v>10020</v>
      </c>
      <c r="GH1134" s="39">
        <v>6401</v>
      </c>
      <c r="GO1134" s="39">
        <f t="shared" si="378"/>
        <v>16421</v>
      </c>
      <c r="GP1134" s="39">
        <f t="shared" si="379"/>
        <v>85381</v>
      </c>
      <c r="GQ1134" s="39">
        <f t="shared" si="380"/>
        <v>16421</v>
      </c>
      <c r="GR1134" s="39">
        <f t="shared" si="381"/>
        <v>118223</v>
      </c>
      <c r="GS1134" t="s">
        <v>420</v>
      </c>
      <c r="GV1134" t="s">
        <v>766</v>
      </c>
      <c r="GX1134" t="s">
        <v>938</v>
      </c>
      <c r="HC1134">
        <v>802</v>
      </c>
      <c r="HD1134" s="39">
        <v>1135</v>
      </c>
      <c r="HE1134" s="39">
        <v>62207</v>
      </c>
      <c r="HF1134">
        <v>37</v>
      </c>
      <c r="HG1134">
        <v>0</v>
      </c>
      <c r="HH1134" s="39"/>
      <c r="HI1134" s="39"/>
      <c r="HJ1134">
        <v>37</v>
      </c>
      <c r="HK1134" s="39">
        <v>12113</v>
      </c>
      <c r="HL1134" s="39">
        <v>43749</v>
      </c>
      <c r="HM1134" s="39"/>
      <c r="HN1134" s="39"/>
      <c r="HO1134" s="39"/>
      <c r="HP1134" s="39"/>
      <c r="HS1134" t="s">
        <v>766</v>
      </c>
      <c r="HU1134">
        <v>3</v>
      </c>
      <c r="IA1134">
        <v>4</v>
      </c>
      <c r="IF1134" s="63">
        <v>2.25</v>
      </c>
      <c r="IG1134">
        <v>3.33</v>
      </c>
      <c r="II1134" s="35">
        <f t="shared" si="368"/>
        <v>3.33</v>
      </c>
      <c r="IJ1134">
        <v>0</v>
      </c>
      <c r="IL1134">
        <v>4</v>
      </c>
      <c r="IM1134" s="18">
        <v>1999</v>
      </c>
      <c r="IN1134" t="s">
        <v>411</v>
      </c>
      <c r="IO1134" s="62">
        <v>2389</v>
      </c>
      <c r="IP1134" s="18">
        <v>6694</v>
      </c>
      <c r="IQ1134" s="18">
        <v>990</v>
      </c>
      <c r="IR1134" s="18">
        <v>850</v>
      </c>
      <c r="IS1134" s="18">
        <v>30</v>
      </c>
      <c r="IX1134" s="18">
        <v>10953</v>
      </c>
      <c r="IY1134" s="18">
        <v>114</v>
      </c>
      <c r="IZ1134" s="18">
        <v>174</v>
      </c>
      <c r="JB1134" s="18">
        <v>216</v>
      </c>
      <c r="JC1134" s="18">
        <v>86</v>
      </c>
      <c r="JD1134" s="18">
        <v>33</v>
      </c>
      <c r="JR1134" s="18">
        <v>1605</v>
      </c>
      <c r="JU1134" s="18">
        <v>50</v>
      </c>
      <c r="KF1134" s="18">
        <v>1</v>
      </c>
      <c r="KG1134" s="18">
        <v>1</v>
      </c>
      <c r="KH1134" s="18">
        <v>33</v>
      </c>
      <c r="KI1134" s="18">
        <v>42</v>
      </c>
      <c r="KJ1134" s="18">
        <v>32</v>
      </c>
      <c r="KK1134" s="18">
        <v>26</v>
      </c>
      <c r="KL1134" s="18">
        <v>0</v>
      </c>
      <c r="KM1134" s="18">
        <v>0</v>
      </c>
      <c r="ME1134" s="18" t="s">
        <v>766</v>
      </c>
      <c r="MJ1134" s="18" t="s">
        <v>766</v>
      </c>
      <c r="MK1134" s="18" t="s">
        <v>768</v>
      </c>
      <c r="MO1134" s="18">
        <v>0</v>
      </c>
      <c r="MP1134" s="18">
        <v>0</v>
      </c>
      <c r="MQ1134" s="18" t="s">
        <v>768</v>
      </c>
      <c r="MR1134" s="18">
        <v>0</v>
      </c>
      <c r="MS1134" s="18">
        <v>72590</v>
      </c>
      <c r="NL1134" s="18" t="s">
        <v>768</v>
      </c>
      <c r="NO1134" s="18" t="s">
        <v>1149</v>
      </c>
      <c r="NT1134" s="18" t="s">
        <v>942</v>
      </c>
      <c r="NU1134" s="18" t="s">
        <v>1375</v>
      </c>
      <c r="NX1134" s="18">
        <f t="shared" si="382"/>
        <v>1499.8828828828828</v>
      </c>
      <c r="NY1134" t="str">
        <f t="shared" si="369"/>
        <v>Smaller</v>
      </c>
      <c r="NZ1134" t="str">
        <f t="shared" si="370"/>
        <v>Small</v>
      </c>
    </row>
    <row r="1135" spans="1:390">
      <c r="A1135" t="s">
        <v>623</v>
      </c>
      <c r="B1135" t="s">
        <v>624</v>
      </c>
      <c r="C1135" t="s">
        <v>625</v>
      </c>
      <c r="D1135" t="s">
        <v>404</v>
      </c>
      <c r="E1135">
        <v>20150</v>
      </c>
      <c r="F1135" t="s">
        <v>1329</v>
      </c>
      <c r="G1135">
        <v>12566.82</v>
      </c>
      <c r="H1135" s="62">
        <v>33869</v>
      </c>
      <c r="I1135" s="76"/>
      <c r="J1135" s="63">
        <v>56</v>
      </c>
      <c r="K1135" s="63">
        <v>8</v>
      </c>
      <c r="R1135" s="63">
        <v>45</v>
      </c>
      <c r="U1135" s="63">
        <v>54</v>
      </c>
      <c r="V1135" s="63">
        <v>316</v>
      </c>
      <c r="W1135" s="63"/>
      <c r="X1135" s="63"/>
      <c r="Y1135" s="63"/>
      <c r="Z1135" s="63"/>
      <c r="AA1135" s="63"/>
      <c r="AB1135" s="63"/>
      <c r="AC1135" s="93">
        <v>0</v>
      </c>
      <c r="AG1135" s="93">
        <v>12840</v>
      </c>
      <c r="AL1135" s="93">
        <v>70321</v>
      </c>
      <c r="AO1135" s="59">
        <f t="shared" si="387"/>
        <v>83161</v>
      </c>
      <c r="BC1135" s="63">
        <v>10000</v>
      </c>
      <c r="BL1135" s="63">
        <v>5860</v>
      </c>
      <c r="BO1135" s="63">
        <f t="shared" si="371"/>
        <v>15860</v>
      </c>
      <c r="BZ1135" s="18">
        <f t="shared" si="372"/>
        <v>0</v>
      </c>
      <c r="CJ1135">
        <v>45943</v>
      </c>
      <c r="CM1135">
        <f t="shared" si="383"/>
        <v>45943</v>
      </c>
      <c r="CX1135" s="39">
        <f t="shared" si="373"/>
        <v>0</v>
      </c>
      <c r="DI1135">
        <f t="shared" si="384"/>
        <v>0</v>
      </c>
      <c r="DV1135" s="63">
        <f t="shared" si="374"/>
        <v>0</v>
      </c>
      <c r="EI1135" s="63">
        <f t="shared" si="375"/>
        <v>0</v>
      </c>
      <c r="EU1135" s="38">
        <v>0.22</v>
      </c>
      <c r="FJ1135" s="18">
        <f t="shared" si="376"/>
        <v>0</v>
      </c>
      <c r="FT1135">
        <f t="shared" si="377"/>
        <v>0</v>
      </c>
      <c r="GD1135">
        <f t="shared" si="385"/>
        <v>0</v>
      </c>
      <c r="GO1135" s="39">
        <f t="shared" si="378"/>
        <v>0</v>
      </c>
      <c r="GP1135" s="39">
        <f t="shared" si="379"/>
        <v>99021</v>
      </c>
      <c r="GQ1135" s="39">
        <f t="shared" si="380"/>
        <v>0</v>
      </c>
      <c r="GR1135" s="39">
        <f t="shared" si="381"/>
        <v>99021</v>
      </c>
      <c r="GS1135" t="s">
        <v>420</v>
      </c>
      <c r="GV1135" t="s">
        <v>768</v>
      </c>
      <c r="GX1135" t="s">
        <v>938</v>
      </c>
      <c r="HC1135">
        <v>8061</v>
      </c>
      <c r="HD1135">
        <v>4013</v>
      </c>
      <c r="HE1135">
        <v>8134</v>
      </c>
      <c r="HF1135">
        <v>75</v>
      </c>
      <c r="HJ1135">
        <v>680</v>
      </c>
      <c r="HK1135">
        <v>65</v>
      </c>
      <c r="HL1135">
        <v>54362</v>
      </c>
      <c r="HS1135" t="s">
        <v>766</v>
      </c>
      <c r="HU1135">
        <v>4</v>
      </c>
      <c r="IA1135">
        <v>5</v>
      </c>
      <c r="IF1135" s="63">
        <v>0.98</v>
      </c>
      <c r="IG1135">
        <v>5.0599999999999996</v>
      </c>
      <c r="II1135" s="35">
        <f t="shared" si="368"/>
        <v>5.0599999999999996</v>
      </c>
      <c r="IL1135">
        <v>4</v>
      </c>
      <c r="IM1135" s="18">
        <v>5619</v>
      </c>
      <c r="IN1135" t="s">
        <v>411</v>
      </c>
      <c r="IO1135" s="62">
        <v>5185</v>
      </c>
      <c r="IP1135" s="18">
        <v>28979</v>
      </c>
      <c r="IR1135" s="18">
        <v>2177</v>
      </c>
      <c r="IX1135" s="18">
        <v>36345</v>
      </c>
      <c r="IY1135" s="18">
        <v>8</v>
      </c>
      <c r="IZ1135" s="18">
        <v>1</v>
      </c>
      <c r="JB1135" s="18">
        <v>41</v>
      </c>
      <c r="JC1135" s="18">
        <v>258</v>
      </c>
      <c r="JR1135" s="18">
        <v>4220</v>
      </c>
      <c r="JU1135" s="18">
        <v>156</v>
      </c>
      <c r="KF1135" s="18">
        <v>2</v>
      </c>
      <c r="KG1135" s="18">
        <v>4</v>
      </c>
      <c r="KH1135" s="18">
        <v>47</v>
      </c>
      <c r="KI1135" s="18">
        <v>57</v>
      </c>
      <c r="KJ1135" s="18">
        <v>32</v>
      </c>
      <c r="KK1135" s="18">
        <v>32</v>
      </c>
      <c r="KL1135" s="18">
        <v>0</v>
      </c>
      <c r="KM1135" s="18">
        <v>0</v>
      </c>
      <c r="ME1135" s="18" t="s">
        <v>766</v>
      </c>
      <c r="MJ1135" s="18" t="s">
        <v>768</v>
      </c>
      <c r="MK1135" s="18" t="s">
        <v>768</v>
      </c>
      <c r="MO1135" s="18">
        <v>0</v>
      </c>
      <c r="MP1135" s="18">
        <v>0</v>
      </c>
      <c r="MQ1135" s="18" t="s">
        <v>768</v>
      </c>
      <c r="MR1135" s="18">
        <v>57</v>
      </c>
      <c r="MS1135" s="18">
        <v>177091</v>
      </c>
      <c r="NL1135" s="18" t="s">
        <v>768</v>
      </c>
      <c r="NT1135" s="18" t="s">
        <v>942</v>
      </c>
      <c r="NU1135" s="18" t="s">
        <v>1376</v>
      </c>
      <c r="NX1135" s="18">
        <f t="shared" si="382"/>
        <v>2483.5612648221345</v>
      </c>
      <c r="NY1135" t="str">
        <f t="shared" si="369"/>
        <v>Mid-range</v>
      </c>
      <c r="NZ1135" t="str">
        <f t="shared" si="370"/>
        <v>Medium</v>
      </c>
    </row>
    <row r="1136" spans="1:390">
      <c r="A1136" t="s">
        <v>412</v>
      </c>
      <c r="B1136" t="s">
        <v>666</v>
      </c>
      <c r="C1136" t="s">
        <v>667</v>
      </c>
      <c r="D1136" t="s">
        <v>404</v>
      </c>
      <c r="E1136">
        <v>20150</v>
      </c>
      <c r="F1136" t="s">
        <v>1329</v>
      </c>
      <c r="G1136">
        <v>19600.990000000002</v>
      </c>
      <c r="H1136" s="62">
        <v>48000</v>
      </c>
      <c r="I1136" s="76"/>
      <c r="J1136" s="63">
        <v>109</v>
      </c>
      <c r="K1136" s="63">
        <v>11</v>
      </c>
      <c r="R1136" s="63">
        <v>72</v>
      </c>
      <c r="U1136" s="63">
        <v>64</v>
      </c>
      <c r="V1136" s="63">
        <v>935</v>
      </c>
      <c r="W1136" s="63"/>
      <c r="X1136" s="63"/>
      <c r="Y1136" s="63"/>
      <c r="Z1136" s="63"/>
      <c r="AA1136" s="63"/>
      <c r="AB1136" s="63"/>
      <c r="AC1136" s="93">
        <v>0</v>
      </c>
      <c r="AL1136" s="93">
        <v>34568</v>
      </c>
      <c r="AO1136" s="59">
        <f t="shared" si="387"/>
        <v>34568</v>
      </c>
      <c r="BC1136" s="76">
        <v>4773</v>
      </c>
      <c r="BD1136" s="76"/>
      <c r="BO1136" s="63">
        <f t="shared" si="371"/>
        <v>4773</v>
      </c>
      <c r="BZ1136" s="18">
        <f t="shared" si="372"/>
        <v>0</v>
      </c>
      <c r="CJ1136" s="39">
        <v>58117</v>
      </c>
      <c r="CM1136">
        <f t="shared" si="383"/>
        <v>58117</v>
      </c>
      <c r="CX1136" s="39">
        <f t="shared" si="373"/>
        <v>0</v>
      </c>
      <c r="DI1136">
        <f t="shared" si="384"/>
        <v>0</v>
      </c>
      <c r="DV1136" s="63">
        <f t="shared" si="374"/>
        <v>0</v>
      </c>
      <c r="EE1136" s="39">
        <v>9383</v>
      </c>
      <c r="EI1136" s="63">
        <f t="shared" si="375"/>
        <v>9383</v>
      </c>
      <c r="EU1136" s="38">
        <v>0.7</v>
      </c>
      <c r="FG1136" s="18">
        <v>12294</v>
      </c>
      <c r="FI1136" s="18">
        <v>13750</v>
      </c>
      <c r="FJ1136" s="18">
        <f t="shared" si="376"/>
        <v>26044</v>
      </c>
      <c r="FT1136">
        <f t="shared" si="377"/>
        <v>0</v>
      </c>
      <c r="GD1136">
        <f t="shared" si="385"/>
        <v>0</v>
      </c>
      <c r="GO1136" s="39">
        <f t="shared" si="378"/>
        <v>0</v>
      </c>
      <c r="GP1136" s="39">
        <f t="shared" si="379"/>
        <v>39341</v>
      </c>
      <c r="GQ1136" s="39">
        <f t="shared" si="380"/>
        <v>0</v>
      </c>
      <c r="GR1136" s="39">
        <f t="shared" si="381"/>
        <v>39341</v>
      </c>
      <c r="GS1136" t="s">
        <v>395</v>
      </c>
      <c r="GV1136" t="s">
        <v>768</v>
      </c>
      <c r="GY1136" t="s">
        <v>405</v>
      </c>
      <c r="HC1136" s="39">
        <v>1226</v>
      </c>
      <c r="HD1136" s="39">
        <v>5300</v>
      </c>
      <c r="HE1136" s="39">
        <v>154927</v>
      </c>
      <c r="HF1136">
        <v>30</v>
      </c>
      <c r="HH1136" s="39"/>
      <c r="HJ1136">
        <v>317</v>
      </c>
      <c r="HK1136">
        <v>13.991</v>
      </c>
      <c r="HL1136" s="39">
        <v>76389</v>
      </c>
      <c r="HM1136" s="39"/>
      <c r="HN1136" s="39"/>
      <c r="HO1136" s="39"/>
      <c r="HP1136" s="39"/>
      <c r="HS1136" t="s">
        <v>766</v>
      </c>
      <c r="HU1136">
        <v>5</v>
      </c>
      <c r="IA1136">
        <v>10</v>
      </c>
      <c r="IF1136" s="63">
        <v>7.66</v>
      </c>
      <c r="IG1136">
        <v>5.43</v>
      </c>
      <c r="II1136" s="35">
        <f t="shared" si="368"/>
        <v>5.43</v>
      </c>
      <c r="IL1136">
        <v>9.375</v>
      </c>
      <c r="IM1136" s="18">
        <v>2720</v>
      </c>
      <c r="IN1136" t="s">
        <v>400</v>
      </c>
      <c r="IO1136" s="62">
        <v>5993</v>
      </c>
      <c r="IP1136" s="18">
        <v>54009</v>
      </c>
      <c r="IR1136" s="18">
        <v>2879</v>
      </c>
      <c r="IX1136" s="18">
        <v>62821</v>
      </c>
      <c r="IY1136" s="18">
        <v>105</v>
      </c>
      <c r="IZ1136" s="18">
        <v>4</v>
      </c>
      <c r="JB1136" s="18">
        <v>103</v>
      </c>
      <c r="JC1136" s="18">
        <v>1620</v>
      </c>
      <c r="JD1136" s="18">
        <v>97</v>
      </c>
      <c r="JR1136" s="18">
        <v>2730</v>
      </c>
      <c r="JU1136" s="18">
        <v>91</v>
      </c>
      <c r="KF1136" s="18">
        <v>3</v>
      </c>
      <c r="KG1136" s="18">
        <v>11</v>
      </c>
      <c r="KH1136" s="18">
        <v>341</v>
      </c>
      <c r="KI1136" s="18">
        <v>63</v>
      </c>
      <c r="KJ1136" s="18">
        <v>40</v>
      </c>
      <c r="KK1136" s="18">
        <v>40</v>
      </c>
      <c r="KL1136" s="18">
        <v>0</v>
      </c>
      <c r="KM1136" s="18">
        <v>0</v>
      </c>
      <c r="ME1136" s="18" t="s">
        <v>766</v>
      </c>
      <c r="MJ1136" s="18" t="s">
        <v>768</v>
      </c>
      <c r="MK1136" s="18" t="s">
        <v>766</v>
      </c>
      <c r="MO1136" s="18">
        <v>0</v>
      </c>
      <c r="MP1136" s="18">
        <v>0</v>
      </c>
      <c r="MQ1136" s="18" t="s">
        <v>766</v>
      </c>
      <c r="MS1136" s="18">
        <v>203557</v>
      </c>
      <c r="NL1136" s="18" t="s">
        <v>768</v>
      </c>
      <c r="NN1136" s="18" t="s">
        <v>1155</v>
      </c>
      <c r="NP1136" s="18" t="s">
        <v>1150</v>
      </c>
      <c r="NR1136" s="18" t="s">
        <v>1168</v>
      </c>
      <c r="NX1136" s="18">
        <f t="shared" si="382"/>
        <v>3609.7587476979747</v>
      </c>
      <c r="NY1136" t="str">
        <f t="shared" si="369"/>
        <v>Larger</v>
      </c>
      <c r="NZ1136" t="str">
        <f t="shared" si="370"/>
        <v>Medium</v>
      </c>
    </row>
    <row r="1137" spans="1:390">
      <c r="A1137" t="s">
        <v>432</v>
      </c>
      <c r="B1137" t="s">
        <v>433</v>
      </c>
      <c r="C1137" t="s">
        <v>434</v>
      </c>
      <c r="D1137" t="s">
        <v>404</v>
      </c>
      <c r="E1137">
        <v>20150</v>
      </c>
      <c r="F1137" t="s">
        <v>1329</v>
      </c>
      <c r="G1137">
        <v>5412.58</v>
      </c>
      <c r="H1137" s="62">
        <v>9897</v>
      </c>
      <c r="J1137" s="63">
        <v>55</v>
      </c>
      <c r="K1137" s="63">
        <v>3</v>
      </c>
      <c r="R1137" s="63">
        <v>37</v>
      </c>
      <c r="U1137" s="63">
        <v>12</v>
      </c>
      <c r="V1137" s="63">
        <v>375</v>
      </c>
      <c r="W1137" s="63"/>
      <c r="X1137" s="63"/>
      <c r="Y1137" s="63"/>
      <c r="Z1137" s="63"/>
      <c r="AA1137" s="63"/>
      <c r="AB1137" s="63"/>
      <c r="AC1137" s="93">
        <v>0</v>
      </c>
      <c r="AJ1137" s="93">
        <v>985</v>
      </c>
      <c r="AL1137" s="93">
        <v>15987</v>
      </c>
      <c r="AO1137" s="59">
        <f t="shared" si="387"/>
        <v>16972</v>
      </c>
      <c r="BL1137" s="63">
        <v>4693</v>
      </c>
      <c r="BO1137" s="63">
        <f t="shared" si="371"/>
        <v>4693</v>
      </c>
      <c r="BZ1137" s="18">
        <f t="shared" si="372"/>
        <v>0</v>
      </c>
      <c r="CJ1137">
        <v>44879</v>
      </c>
      <c r="CM1137">
        <f t="shared" si="383"/>
        <v>44879</v>
      </c>
      <c r="CX1137" s="39">
        <f t="shared" si="373"/>
        <v>0</v>
      </c>
      <c r="DI1137">
        <f t="shared" si="384"/>
        <v>0</v>
      </c>
      <c r="DV1137" s="63">
        <f t="shared" si="374"/>
        <v>0</v>
      </c>
      <c r="EG1137">
        <v>325</v>
      </c>
      <c r="EI1137" s="63">
        <f t="shared" si="375"/>
        <v>325</v>
      </c>
      <c r="EU1137" s="38">
        <v>0.19</v>
      </c>
      <c r="FJ1137" s="18">
        <f t="shared" si="376"/>
        <v>0</v>
      </c>
      <c r="FT1137">
        <f t="shared" si="377"/>
        <v>0</v>
      </c>
      <c r="FW1137">
        <v>520</v>
      </c>
      <c r="FX1137">
        <v>760</v>
      </c>
      <c r="GA1137">
        <v>251</v>
      </c>
      <c r="GB1137">
        <v>1378</v>
      </c>
      <c r="GD1137">
        <f t="shared" si="385"/>
        <v>2909</v>
      </c>
      <c r="GG1137">
        <v>520</v>
      </c>
      <c r="GH1137">
        <v>760</v>
      </c>
      <c r="GM1137">
        <v>1378</v>
      </c>
      <c r="GN1137">
        <v>251</v>
      </c>
      <c r="GO1137" s="39">
        <f t="shared" si="378"/>
        <v>2909</v>
      </c>
      <c r="GP1137" s="39">
        <f t="shared" si="379"/>
        <v>21665</v>
      </c>
      <c r="GQ1137" s="39">
        <f t="shared" si="380"/>
        <v>2909</v>
      </c>
      <c r="GR1137" s="39">
        <f t="shared" si="381"/>
        <v>27483</v>
      </c>
      <c r="GS1137" t="s">
        <v>420</v>
      </c>
      <c r="GV1137" t="s">
        <v>766</v>
      </c>
      <c r="GY1137" t="s">
        <v>405</v>
      </c>
      <c r="HC1137">
        <v>501</v>
      </c>
      <c r="HD1137">
        <v>589</v>
      </c>
      <c r="HE1137">
        <v>15792</v>
      </c>
      <c r="HF1137">
        <v>41</v>
      </c>
      <c r="HG1137">
        <v>3326</v>
      </c>
      <c r="HJ1137">
        <v>6</v>
      </c>
      <c r="HK1137">
        <v>15</v>
      </c>
      <c r="HL1137">
        <v>25369</v>
      </c>
      <c r="HS1137" t="s">
        <v>766</v>
      </c>
      <c r="HU1137">
        <v>4</v>
      </c>
      <c r="IA1137">
        <v>3</v>
      </c>
      <c r="IF1137" s="63">
        <v>0.2</v>
      </c>
      <c r="IG1137">
        <v>5.6</v>
      </c>
      <c r="II1137" s="35">
        <f t="shared" si="368"/>
        <v>5.6</v>
      </c>
      <c r="IL1137">
        <v>3</v>
      </c>
      <c r="IM1137" s="18">
        <v>3897</v>
      </c>
      <c r="IN1137" t="s">
        <v>411</v>
      </c>
      <c r="IO1137" s="62">
        <v>5164</v>
      </c>
      <c r="IP1137" s="18">
        <v>6406</v>
      </c>
      <c r="IQ1137" s="18">
        <v>1432</v>
      </c>
      <c r="IR1137" s="18">
        <v>232</v>
      </c>
      <c r="IS1137" s="18">
        <v>0</v>
      </c>
      <c r="IX1137" s="18">
        <v>13234</v>
      </c>
      <c r="IY1137" s="18">
        <v>15</v>
      </c>
      <c r="IZ1137" s="18">
        <v>1037</v>
      </c>
      <c r="JB1137" s="18">
        <v>1040</v>
      </c>
      <c r="JC1137" s="18">
        <v>956</v>
      </c>
      <c r="JD1137" s="18">
        <v>951</v>
      </c>
      <c r="JR1137" s="18">
        <v>3411</v>
      </c>
      <c r="JU1137" s="18">
        <v>114</v>
      </c>
      <c r="KF1137" s="18">
        <v>1</v>
      </c>
      <c r="KG1137" s="18">
        <v>3</v>
      </c>
      <c r="KH1137" s="18">
        <v>50</v>
      </c>
      <c r="KI1137" s="18">
        <v>57</v>
      </c>
      <c r="KJ1137" s="18">
        <v>40</v>
      </c>
      <c r="KK1137" s="18">
        <v>32</v>
      </c>
      <c r="KL1137" s="18">
        <v>0</v>
      </c>
      <c r="KM1137" s="18">
        <v>0</v>
      </c>
      <c r="ME1137" s="18" t="s">
        <v>766</v>
      </c>
      <c r="MJ1137" s="18" t="s">
        <v>768</v>
      </c>
      <c r="MK1137" s="18" t="s">
        <v>766</v>
      </c>
      <c r="MO1137" s="18">
        <v>0</v>
      </c>
      <c r="MP1137" s="18">
        <v>0</v>
      </c>
      <c r="MS1137" s="18">
        <v>113198</v>
      </c>
      <c r="NL1137" s="18" t="s">
        <v>766</v>
      </c>
      <c r="NX1137" s="18">
        <f t="shared" si="382"/>
        <v>966.53214285714296</v>
      </c>
      <c r="NY1137" t="str">
        <f t="shared" si="369"/>
        <v>Smaller</v>
      </c>
      <c r="NZ1137" t="str">
        <f t="shared" si="370"/>
        <v>Small</v>
      </c>
    </row>
    <row r="1138" spans="1:390">
      <c r="A1138" t="s">
        <v>412</v>
      </c>
      <c r="B1138" t="s">
        <v>413</v>
      </c>
      <c r="C1138" t="s">
        <v>414</v>
      </c>
      <c r="D1138" t="s">
        <v>404</v>
      </c>
      <c r="E1138">
        <v>20150</v>
      </c>
      <c r="F1138" t="s">
        <v>1329</v>
      </c>
      <c r="G1138">
        <v>13101.18</v>
      </c>
      <c r="H1138" s="62">
        <v>37500</v>
      </c>
      <c r="I1138" s="76"/>
      <c r="J1138" s="63">
        <v>45</v>
      </c>
      <c r="K1138" s="63">
        <v>10</v>
      </c>
      <c r="R1138" s="63">
        <v>0</v>
      </c>
      <c r="U1138" s="63">
        <v>60</v>
      </c>
      <c r="V1138" s="63">
        <v>498</v>
      </c>
      <c r="W1138" s="63"/>
      <c r="X1138" s="63"/>
      <c r="Y1138" s="63"/>
      <c r="Z1138" s="63"/>
      <c r="AA1138" s="63"/>
      <c r="AB1138" s="63"/>
      <c r="AC1138" s="93">
        <v>0</v>
      </c>
      <c r="AG1138" s="93">
        <v>43413</v>
      </c>
      <c r="AO1138" s="59">
        <f t="shared" si="387"/>
        <v>43413</v>
      </c>
      <c r="BG1138" s="77">
        <v>42570</v>
      </c>
      <c r="BH1138" s="77"/>
      <c r="BI1138" s="77"/>
      <c r="BO1138" s="63">
        <f t="shared" si="371"/>
        <v>42570</v>
      </c>
      <c r="BZ1138" s="18">
        <f t="shared" si="372"/>
        <v>0</v>
      </c>
      <c r="CE1138" s="41">
        <v>116254</v>
      </c>
      <c r="CF1138" s="41"/>
      <c r="CM1138">
        <f t="shared" si="383"/>
        <v>116254</v>
      </c>
      <c r="CQ1138">
        <v>0</v>
      </c>
      <c r="CX1138" s="39">
        <f t="shared" si="373"/>
        <v>0</v>
      </c>
      <c r="DB1138">
        <v>0</v>
      </c>
      <c r="DI1138">
        <f t="shared" si="384"/>
        <v>0</v>
      </c>
      <c r="DV1138" s="63">
        <f t="shared" si="374"/>
        <v>0</v>
      </c>
      <c r="EA1138" s="41">
        <v>976</v>
      </c>
      <c r="EB1138" s="41"/>
      <c r="EI1138" s="63">
        <f t="shared" si="375"/>
        <v>976</v>
      </c>
      <c r="EU1138" s="38">
        <v>0.65</v>
      </c>
      <c r="FD1138" s="18">
        <v>6000</v>
      </c>
      <c r="FJ1138" s="18">
        <f t="shared" si="376"/>
        <v>6000</v>
      </c>
      <c r="FN1138" s="18">
        <v>0</v>
      </c>
      <c r="FT1138">
        <f t="shared" si="377"/>
        <v>0</v>
      </c>
      <c r="FX1138" s="41">
        <v>4781</v>
      </c>
      <c r="GD1138">
        <f t="shared" si="385"/>
        <v>4781</v>
      </c>
      <c r="GH1138" s="41">
        <v>4781</v>
      </c>
      <c r="GO1138" s="39">
        <f t="shared" si="378"/>
        <v>4781</v>
      </c>
      <c r="GP1138" s="39">
        <f t="shared" si="379"/>
        <v>85983</v>
      </c>
      <c r="GQ1138" s="39">
        <f t="shared" si="380"/>
        <v>4781</v>
      </c>
      <c r="GR1138" s="39">
        <f t="shared" si="381"/>
        <v>95545</v>
      </c>
      <c r="GS1138" t="s">
        <v>420</v>
      </c>
      <c r="GV1138" t="s">
        <v>766</v>
      </c>
      <c r="GW1138" t="s">
        <v>410</v>
      </c>
      <c r="HC1138">
        <v>437</v>
      </c>
      <c r="HD1138">
        <v>2463</v>
      </c>
      <c r="HE1138" s="39">
        <v>153353</v>
      </c>
      <c r="HF1138">
        <v>240</v>
      </c>
      <c r="HH1138" s="39"/>
      <c r="HJ1138">
        <v>36</v>
      </c>
      <c r="HK1138">
        <v>9003</v>
      </c>
      <c r="HL1138" s="39">
        <v>73061</v>
      </c>
      <c r="HM1138" s="39"/>
      <c r="HN1138" s="39"/>
      <c r="HO1138" s="39"/>
      <c r="HP1138" s="39"/>
      <c r="HS1138" t="s">
        <v>766</v>
      </c>
      <c r="HU1138">
        <v>4</v>
      </c>
      <c r="IF1138" s="63">
        <v>0.4</v>
      </c>
      <c r="IG1138">
        <v>4.96</v>
      </c>
      <c r="II1138" s="35">
        <f t="shared" si="368"/>
        <v>4.96</v>
      </c>
      <c r="IJ1138">
        <v>6</v>
      </c>
      <c r="IL1138">
        <v>6</v>
      </c>
      <c r="IM1138" s="18">
        <v>5121</v>
      </c>
      <c r="IN1138" t="s">
        <v>411</v>
      </c>
      <c r="IO1138" s="62">
        <v>6727</v>
      </c>
      <c r="IP1138" s="18">
        <v>17005</v>
      </c>
      <c r="IR1138" s="18">
        <v>145</v>
      </c>
      <c r="IS1138" s="18">
        <v>235</v>
      </c>
      <c r="IX1138" s="18">
        <v>24112</v>
      </c>
      <c r="IY1138" s="18">
        <v>2</v>
      </c>
      <c r="IZ1138" s="18">
        <v>0</v>
      </c>
      <c r="JB1138" s="18">
        <v>31</v>
      </c>
      <c r="JC1138" s="18">
        <v>36</v>
      </c>
      <c r="JR1138" s="18">
        <v>1954</v>
      </c>
      <c r="JU1138" s="18">
        <v>77</v>
      </c>
      <c r="KF1138" s="18">
        <v>1</v>
      </c>
      <c r="KG1138" s="18">
        <v>3</v>
      </c>
      <c r="KH1138" s="18">
        <v>83</v>
      </c>
      <c r="KI1138" s="18">
        <v>52</v>
      </c>
      <c r="KJ1138" s="18">
        <v>35</v>
      </c>
      <c r="KK1138" s="18">
        <v>35</v>
      </c>
      <c r="KL1138" s="18">
        <v>0</v>
      </c>
      <c r="KM1138" s="18">
        <v>0</v>
      </c>
      <c r="ME1138" s="18" t="s">
        <v>766</v>
      </c>
      <c r="MJ1138" s="18" t="s">
        <v>768</v>
      </c>
      <c r="MK1138" s="18" t="s">
        <v>766</v>
      </c>
      <c r="MO1138" s="18">
        <v>0</v>
      </c>
      <c r="MP1138" s="18">
        <v>0</v>
      </c>
      <c r="MQ1138" s="18" t="s">
        <v>766</v>
      </c>
      <c r="MS1138" s="18">
        <v>102880</v>
      </c>
      <c r="NL1138" s="18" t="s">
        <v>768</v>
      </c>
      <c r="NN1138" s="18" t="s">
        <v>1155</v>
      </c>
      <c r="NX1138" s="18">
        <f t="shared" si="382"/>
        <v>2641.3669354838712</v>
      </c>
      <c r="NY1138" t="str">
        <f t="shared" si="369"/>
        <v>Larger</v>
      </c>
      <c r="NZ1138" t="str">
        <f t="shared" si="370"/>
        <v>Medium</v>
      </c>
    </row>
    <row r="1139" spans="1:390">
      <c r="A1139" t="s">
        <v>417</v>
      </c>
      <c r="B1139" t="s">
        <v>418</v>
      </c>
      <c r="C1139" t="s">
        <v>419</v>
      </c>
      <c r="D1139" t="s">
        <v>393</v>
      </c>
      <c r="E1139">
        <v>20150</v>
      </c>
      <c r="F1139" t="s">
        <v>1329</v>
      </c>
      <c r="G1139">
        <v>11823.51</v>
      </c>
      <c r="H1139" s="62">
        <v>35351</v>
      </c>
      <c r="I1139" s="76"/>
      <c r="J1139" s="63">
        <v>106</v>
      </c>
      <c r="K1139" s="63">
        <v>12</v>
      </c>
      <c r="R1139" s="63">
        <v>27</v>
      </c>
      <c r="U1139" s="63">
        <v>56</v>
      </c>
      <c r="V1139" s="63">
        <v>353</v>
      </c>
      <c r="W1139" s="63"/>
      <c r="X1139" s="63"/>
      <c r="Y1139" s="63"/>
      <c r="Z1139" s="63"/>
      <c r="AA1139" s="63"/>
      <c r="AB1139" s="63"/>
      <c r="AC1139" s="93">
        <v>0</v>
      </c>
      <c r="AL1139" s="93">
        <v>68090.87</v>
      </c>
      <c r="AO1139" s="59">
        <f t="shared" si="387"/>
        <v>68090.87</v>
      </c>
      <c r="BL1139" s="75">
        <v>5500</v>
      </c>
      <c r="BO1139" s="63">
        <f t="shared" si="371"/>
        <v>5500</v>
      </c>
      <c r="BZ1139" s="18">
        <f t="shared" si="372"/>
        <v>0</v>
      </c>
      <c r="CJ1139" s="43">
        <v>160165.24</v>
      </c>
      <c r="CM1139">
        <f t="shared" si="383"/>
        <v>160165.24</v>
      </c>
      <c r="CX1139" s="39">
        <f t="shared" si="373"/>
        <v>0</v>
      </c>
      <c r="DI1139">
        <f t="shared" si="384"/>
        <v>0</v>
      </c>
      <c r="DV1139" s="63">
        <f t="shared" si="374"/>
        <v>0</v>
      </c>
      <c r="EE1139" s="43">
        <v>98.07</v>
      </c>
      <c r="EI1139" s="63">
        <f t="shared" si="375"/>
        <v>98.07</v>
      </c>
      <c r="EU1139" s="38">
        <v>0.39</v>
      </c>
      <c r="FJ1139" s="18">
        <f t="shared" si="376"/>
        <v>0</v>
      </c>
      <c r="FT1139">
        <f t="shared" si="377"/>
        <v>0</v>
      </c>
      <c r="GD1139">
        <f t="shared" si="385"/>
        <v>0</v>
      </c>
      <c r="GO1139" s="39">
        <f t="shared" si="378"/>
        <v>0</v>
      </c>
      <c r="GP1139" s="39">
        <f t="shared" si="379"/>
        <v>73590.87</v>
      </c>
      <c r="GQ1139" s="39">
        <f t="shared" si="380"/>
        <v>0</v>
      </c>
      <c r="GR1139" s="39">
        <f t="shared" si="381"/>
        <v>73590.87</v>
      </c>
      <c r="GS1139" t="s">
        <v>420</v>
      </c>
      <c r="GV1139" t="s">
        <v>768</v>
      </c>
      <c r="GW1139" t="s">
        <v>410</v>
      </c>
      <c r="HC1139" s="39">
        <v>1000</v>
      </c>
      <c r="HD1139">
        <v>1185</v>
      </c>
      <c r="HE1139" s="39">
        <v>65492</v>
      </c>
      <c r="HF1139">
        <v>59</v>
      </c>
      <c r="HG1139">
        <v>5</v>
      </c>
      <c r="HH1139" s="39"/>
      <c r="HI1139" s="39"/>
      <c r="HJ1139">
        <v>3</v>
      </c>
      <c r="HK1139" s="39">
        <v>9895</v>
      </c>
      <c r="HL1139" s="39">
        <v>77776</v>
      </c>
      <c r="HM1139" s="39"/>
      <c r="HN1139" s="39"/>
      <c r="HO1139" s="39"/>
      <c r="HP1139" s="39"/>
      <c r="HS1139" t="s">
        <v>766</v>
      </c>
      <c r="HU1139">
        <v>4</v>
      </c>
      <c r="IA1139">
        <v>13</v>
      </c>
      <c r="IF1139" s="63">
        <v>1.5</v>
      </c>
      <c r="IG1139">
        <v>7.1</v>
      </c>
      <c r="II1139" s="35">
        <f t="shared" si="368"/>
        <v>7.1</v>
      </c>
      <c r="IL1139">
        <v>9.9</v>
      </c>
      <c r="IM1139" s="18">
        <v>11429</v>
      </c>
      <c r="IN1139" t="s">
        <v>411</v>
      </c>
      <c r="IO1139" s="62">
        <v>8267</v>
      </c>
      <c r="IP1139" s="18">
        <v>41647</v>
      </c>
      <c r="IQ1139" s="18">
        <v>13861</v>
      </c>
      <c r="IS1139" s="18">
        <v>66</v>
      </c>
      <c r="IY1139" s="18">
        <v>161</v>
      </c>
      <c r="JB1139" s="18">
        <v>103</v>
      </c>
      <c r="JC1139" s="18">
        <v>441</v>
      </c>
      <c r="JD1139" s="18">
        <v>175</v>
      </c>
      <c r="JR1139" s="18">
        <v>5250</v>
      </c>
      <c r="JU1139" s="18">
        <v>330</v>
      </c>
      <c r="KF1139" s="18">
        <v>2</v>
      </c>
      <c r="KG1139" s="18">
        <v>7</v>
      </c>
      <c r="KH1139" s="18">
        <v>107</v>
      </c>
      <c r="KI1139" s="18">
        <v>60</v>
      </c>
      <c r="KJ1139" s="18">
        <v>52</v>
      </c>
      <c r="KK1139" s="18">
        <v>4</v>
      </c>
      <c r="KL1139" s="18" t="s">
        <v>1377</v>
      </c>
      <c r="KM1139" s="18">
        <v>0</v>
      </c>
      <c r="ME1139" s="18" t="s">
        <v>766</v>
      </c>
      <c r="MJ1139" s="18" t="s">
        <v>768</v>
      </c>
      <c r="MK1139" s="18" t="s">
        <v>766</v>
      </c>
      <c r="MO1139" s="18">
        <v>120</v>
      </c>
      <c r="MP1139" s="18">
        <v>0</v>
      </c>
      <c r="MQ1139" s="18" t="s">
        <v>766</v>
      </c>
      <c r="MS1139" s="18">
        <v>490054</v>
      </c>
      <c r="NL1139" s="18" t="s">
        <v>768</v>
      </c>
      <c r="NM1139" s="18" t="s">
        <v>1153</v>
      </c>
      <c r="NN1139" s="18" t="s">
        <v>1155</v>
      </c>
      <c r="NP1139" s="18" t="s">
        <v>1150</v>
      </c>
      <c r="NT1139" s="18" t="s">
        <v>942</v>
      </c>
      <c r="NU1139" s="18" t="s">
        <v>1378</v>
      </c>
      <c r="NX1139" s="18">
        <f t="shared" si="382"/>
        <v>1665.2830985915493</v>
      </c>
      <c r="NY1139" t="str">
        <f t="shared" si="369"/>
        <v>Mid-range</v>
      </c>
      <c r="NZ1139" t="str">
        <f t="shared" si="370"/>
        <v>Medium</v>
      </c>
    </row>
    <row r="1140" spans="1:390">
      <c r="A1140" t="s">
        <v>670</v>
      </c>
      <c r="B1140" t="s">
        <v>671</v>
      </c>
      <c r="C1140" t="s">
        <v>672</v>
      </c>
      <c r="D1140" t="s">
        <v>393</v>
      </c>
      <c r="E1140">
        <v>20150</v>
      </c>
      <c r="F1140" t="s">
        <v>1329</v>
      </c>
      <c r="G1140">
        <v>6841.09</v>
      </c>
      <c r="H1140" s="62">
        <v>21493</v>
      </c>
      <c r="I1140" s="76"/>
      <c r="J1140" s="63">
        <v>48</v>
      </c>
      <c r="K1140" s="63">
        <v>1</v>
      </c>
      <c r="R1140" s="63">
        <v>22</v>
      </c>
      <c r="U1140" s="63">
        <v>8</v>
      </c>
      <c r="V1140" s="63">
        <v>176</v>
      </c>
      <c r="W1140" s="63"/>
      <c r="X1140" s="63"/>
      <c r="Y1140" s="63"/>
      <c r="Z1140" s="63"/>
      <c r="AA1140" s="63"/>
      <c r="AB1140" s="63"/>
      <c r="AC1140" s="92" t="s">
        <v>546</v>
      </c>
      <c r="AO1140" s="92" t="s">
        <v>546</v>
      </c>
      <c r="BC1140" s="75">
        <v>4660.2299999999996</v>
      </c>
      <c r="BD1140" s="75"/>
      <c r="BO1140" s="63">
        <f t="shared" si="371"/>
        <v>4660.2299999999996</v>
      </c>
      <c r="BZ1140" s="18">
        <f t="shared" si="372"/>
        <v>0</v>
      </c>
      <c r="CM1140">
        <f t="shared" si="383"/>
        <v>0</v>
      </c>
      <c r="CX1140" s="39">
        <f t="shared" si="373"/>
        <v>0</v>
      </c>
      <c r="DI1140">
        <f t="shared" si="384"/>
        <v>0</v>
      </c>
      <c r="DV1140" s="63">
        <f t="shared" si="374"/>
        <v>0</v>
      </c>
      <c r="EI1140" s="63">
        <f t="shared" si="375"/>
        <v>0</v>
      </c>
      <c r="EU1140" s="38">
        <v>0.55000000000000004</v>
      </c>
      <c r="FJ1140" s="18">
        <f t="shared" si="376"/>
        <v>0</v>
      </c>
      <c r="FT1140">
        <f t="shared" si="377"/>
        <v>0</v>
      </c>
      <c r="GD1140">
        <f t="shared" si="385"/>
        <v>0</v>
      </c>
      <c r="GO1140" s="39">
        <f t="shared" si="378"/>
        <v>0</v>
      </c>
      <c r="GP1140" s="39" t="e">
        <f t="shared" si="379"/>
        <v>#VALUE!</v>
      </c>
      <c r="GQ1140" s="39">
        <f t="shared" si="380"/>
        <v>0</v>
      </c>
      <c r="GR1140" s="39" t="e">
        <f t="shared" si="381"/>
        <v>#VALUE!</v>
      </c>
      <c r="GS1140" t="s">
        <v>395</v>
      </c>
      <c r="GV1140" t="s">
        <v>766</v>
      </c>
      <c r="GW1140" t="s">
        <v>410</v>
      </c>
      <c r="HC1140">
        <v>556</v>
      </c>
      <c r="HD1140" s="39">
        <v>1191</v>
      </c>
      <c r="HE1140" s="39">
        <v>12000</v>
      </c>
      <c r="HF1140">
        <v>29</v>
      </c>
      <c r="HG1140" s="39">
        <v>4360</v>
      </c>
      <c r="HH1140" s="39"/>
      <c r="HJ1140">
        <v>24</v>
      </c>
      <c r="HK1140">
        <v>0</v>
      </c>
      <c r="HL1140" s="39">
        <v>59599</v>
      </c>
      <c r="HM1140" s="39"/>
      <c r="HN1140" s="39"/>
      <c r="HO1140" s="39"/>
      <c r="HP1140" s="39"/>
      <c r="HQ1140" s="39"/>
      <c r="HS1140" t="s">
        <v>766</v>
      </c>
      <c r="HU1140">
        <v>2</v>
      </c>
      <c r="IA1140">
        <v>3</v>
      </c>
      <c r="IF1140" s="63">
        <v>0.38</v>
      </c>
      <c r="IG1140">
        <v>2.5</v>
      </c>
      <c r="II1140" s="35">
        <f t="shared" si="368"/>
        <v>2.5</v>
      </c>
      <c r="IJ1140">
        <v>3</v>
      </c>
      <c r="IL1140">
        <v>0.79</v>
      </c>
      <c r="IM1140" s="18">
        <v>53250</v>
      </c>
      <c r="IN1140" t="s">
        <v>400</v>
      </c>
      <c r="IO1140" s="62">
        <v>19354</v>
      </c>
      <c r="IP1140" s="18">
        <v>2885</v>
      </c>
      <c r="IQ1140" s="18">
        <v>2481</v>
      </c>
      <c r="IR1140" s="18">
        <v>516</v>
      </c>
      <c r="IX1140" s="18">
        <v>25236</v>
      </c>
      <c r="IY1140" s="18">
        <v>0</v>
      </c>
      <c r="IZ1140" s="18">
        <v>131</v>
      </c>
      <c r="JB1140" s="18">
        <v>131</v>
      </c>
      <c r="JC1140" s="18">
        <v>0</v>
      </c>
      <c r="JD1140" s="18">
        <v>0</v>
      </c>
      <c r="JR1140" s="18">
        <v>275</v>
      </c>
      <c r="JU1140" s="18">
        <v>15</v>
      </c>
      <c r="KF1140" s="18">
        <v>0</v>
      </c>
      <c r="KG1140" s="18">
        <v>0</v>
      </c>
      <c r="KH1140" s="18">
        <v>0</v>
      </c>
      <c r="KI1140" s="18">
        <v>55</v>
      </c>
      <c r="KJ1140" s="18">
        <v>40</v>
      </c>
      <c r="KK1140" s="18">
        <v>40</v>
      </c>
      <c r="KL1140" s="18">
        <v>0</v>
      </c>
      <c r="KM1140" s="18">
        <v>0</v>
      </c>
      <c r="ME1140" s="18" t="s">
        <v>768</v>
      </c>
      <c r="MJ1140" s="18" t="s">
        <v>768</v>
      </c>
      <c r="MK1140" s="18" t="s">
        <v>768</v>
      </c>
      <c r="MO1140" s="18">
        <v>0</v>
      </c>
      <c r="MP1140" s="18">
        <v>0</v>
      </c>
      <c r="MQ1140" s="18" t="s">
        <v>768</v>
      </c>
      <c r="MR1140" s="18">
        <v>3</v>
      </c>
      <c r="MS1140" s="18">
        <v>223018</v>
      </c>
      <c r="NL1140" s="18" t="s">
        <v>766</v>
      </c>
      <c r="NX1140" s="18">
        <f t="shared" si="382"/>
        <v>2736.4360000000001</v>
      </c>
      <c r="NY1140" t="str">
        <f t="shared" si="369"/>
        <v>Mid-range</v>
      </c>
      <c r="NZ1140" t="str">
        <f t="shared" si="370"/>
        <v>Small</v>
      </c>
    </row>
    <row r="1141" spans="1:390">
      <c r="A1141" t="s">
        <v>495</v>
      </c>
      <c r="B1141" t="s">
        <v>586</v>
      </c>
      <c r="C1141" t="s">
        <v>587</v>
      </c>
      <c r="D1141" t="s">
        <v>404</v>
      </c>
      <c r="E1141">
        <v>20150</v>
      </c>
      <c r="F1141" t="s">
        <v>1329</v>
      </c>
      <c r="G1141">
        <v>6258.63</v>
      </c>
      <c r="H1141" s="62">
        <v>30000</v>
      </c>
      <c r="I1141" s="76"/>
      <c r="J1141" s="63">
        <v>178</v>
      </c>
      <c r="K1141" s="63">
        <v>9</v>
      </c>
      <c r="R1141" s="63">
        <v>42</v>
      </c>
      <c r="U1141" s="63">
        <v>44</v>
      </c>
      <c r="V1141" s="63">
        <v>510</v>
      </c>
      <c r="W1141" s="63"/>
      <c r="X1141" s="63"/>
      <c r="Y1141" s="63"/>
      <c r="Z1141" s="63"/>
      <c r="AA1141" s="63"/>
      <c r="AB1141" s="63"/>
      <c r="AC1141" s="93">
        <v>0</v>
      </c>
      <c r="AF1141" s="93">
        <v>7152</v>
      </c>
      <c r="AK1141" s="93">
        <v>3745</v>
      </c>
      <c r="AL1141" s="93">
        <v>102797</v>
      </c>
      <c r="AO1141" s="59">
        <f t="shared" ref="AO1141:AO1153" si="388">SUM(AC1141:AM1141)</f>
        <v>113694</v>
      </c>
      <c r="BZ1141" s="18">
        <f t="shared" si="372"/>
        <v>0</v>
      </c>
      <c r="CJ1141">
        <v>52448</v>
      </c>
      <c r="CM1141">
        <f t="shared" si="383"/>
        <v>52448</v>
      </c>
      <c r="CX1141" s="39">
        <f t="shared" si="373"/>
        <v>0</v>
      </c>
      <c r="CY1141">
        <v>0</v>
      </c>
      <c r="CZ1141">
        <v>0</v>
      </c>
      <c r="DA1141">
        <v>0</v>
      </c>
      <c r="DB1141">
        <v>0</v>
      </c>
      <c r="DD1141">
        <v>0</v>
      </c>
      <c r="DE1141">
        <v>0</v>
      </c>
      <c r="DF1141">
        <v>0</v>
      </c>
      <c r="DG1141">
        <v>0</v>
      </c>
      <c r="DH1141">
        <v>0</v>
      </c>
      <c r="DI1141">
        <f t="shared" si="384"/>
        <v>0</v>
      </c>
      <c r="DV1141" s="63">
        <f t="shared" si="374"/>
        <v>0</v>
      </c>
      <c r="DW1141" s="63">
        <v>0</v>
      </c>
      <c r="DX1141">
        <v>0</v>
      </c>
      <c r="DZ1141">
        <v>0</v>
      </c>
      <c r="EA1141">
        <v>0</v>
      </c>
      <c r="EC1141">
        <v>0</v>
      </c>
      <c r="ED1141">
        <v>0</v>
      </c>
      <c r="EE1141">
        <v>0</v>
      </c>
      <c r="EF1141">
        <v>0</v>
      </c>
      <c r="EG1141">
        <v>0</v>
      </c>
      <c r="EI1141" s="63">
        <f t="shared" si="375"/>
        <v>0</v>
      </c>
      <c r="EU1141" s="38">
        <v>0.85</v>
      </c>
      <c r="FA1141" s="18">
        <v>0</v>
      </c>
      <c r="FB1141" s="18">
        <v>0</v>
      </c>
      <c r="FC1141" s="18">
        <v>0</v>
      </c>
      <c r="FD1141" s="18">
        <v>0</v>
      </c>
      <c r="FE1141" s="18">
        <v>0</v>
      </c>
      <c r="FF1141" s="18">
        <v>0</v>
      </c>
      <c r="FG1141" s="18">
        <v>0</v>
      </c>
      <c r="FH1141" s="18">
        <v>0</v>
      </c>
      <c r="FI1141" s="18">
        <v>0</v>
      </c>
      <c r="FJ1141" s="18">
        <f t="shared" si="376"/>
        <v>0</v>
      </c>
      <c r="FK1141" s="18">
        <v>0</v>
      </c>
      <c r="FL1141" s="18">
        <v>0</v>
      </c>
      <c r="FM1141" s="18">
        <v>0</v>
      </c>
      <c r="FN1141" s="18">
        <v>0</v>
      </c>
      <c r="FO1141" s="18">
        <v>0</v>
      </c>
      <c r="FP1141" s="18">
        <v>0</v>
      </c>
      <c r="FQ1141" s="18">
        <v>0</v>
      </c>
      <c r="FR1141" s="18">
        <v>0</v>
      </c>
      <c r="FS1141" s="18">
        <v>0</v>
      </c>
      <c r="FT1141">
        <f t="shared" si="377"/>
        <v>0</v>
      </c>
      <c r="FW1141">
        <v>699</v>
      </c>
      <c r="GB1141">
        <v>5740</v>
      </c>
      <c r="GD1141">
        <f t="shared" si="385"/>
        <v>6439</v>
      </c>
      <c r="GG1141">
        <v>699</v>
      </c>
      <c r="GM1141">
        <v>5740</v>
      </c>
      <c r="GO1141" s="39">
        <f t="shared" si="378"/>
        <v>6439</v>
      </c>
      <c r="GP1141" s="39">
        <f t="shared" si="379"/>
        <v>113694</v>
      </c>
      <c r="GQ1141" s="39">
        <f t="shared" si="380"/>
        <v>6439</v>
      </c>
      <c r="GR1141" s="39">
        <f t="shared" si="381"/>
        <v>126572</v>
      </c>
      <c r="GS1141" t="s">
        <v>395</v>
      </c>
      <c r="GV1141" t="s">
        <v>768</v>
      </c>
      <c r="GX1141" t="s">
        <v>938</v>
      </c>
      <c r="HC1141">
        <v>4612</v>
      </c>
      <c r="HD1141">
        <v>0</v>
      </c>
      <c r="HF1141">
        <v>31</v>
      </c>
      <c r="HI1141" s="39"/>
      <c r="HJ1141">
        <v>0</v>
      </c>
      <c r="HK1141" s="39">
        <v>2420</v>
      </c>
      <c r="HL1141">
        <v>91208</v>
      </c>
      <c r="HS1141" t="s">
        <v>766</v>
      </c>
      <c r="HU1141">
        <v>2</v>
      </c>
      <c r="IA1141">
        <v>4</v>
      </c>
      <c r="IF1141" s="63">
        <v>1</v>
      </c>
      <c r="IG1141">
        <v>1.3</v>
      </c>
      <c r="II1141" s="35">
        <f t="shared" si="368"/>
        <v>1.3</v>
      </c>
      <c r="IJ1141">
        <v>0</v>
      </c>
      <c r="IL1141">
        <v>4</v>
      </c>
      <c r="IM1141" s="18">
        <v>1126</v>
      </c>
      <c r="IN1141" t="s">
        <v>411</v>
      </c>
      <c r="IO1141" s="62">
        <v>3777</v>
      </c>
      <c r="IP1141" s="18">
        <v>16399</v>
      </c>
      <c r="IQ1141" s="18">
        <v>2500</v>
      </c>
      <c r="IR1141" s="18">
        <v>0</v>
      </c>
      <c r="IS1141" s="18">
        <v>0</v>
      </c>
      <c r="IX1141" s="18">
        <v>22676</v>
      </c>
      <c r="IY1141" s="18">
        <v>0</v>
      </c>
      <c r="IZ1141" s="18">
        <v>35</v>
      </c>
      <c r="JB1141" s="18">
        <v>35</v>
      </c>
      <c r="JC1141" s="18">
        <v>50</v>
      </c>
      <c r="JD1141" s="18">
        <v>50</v>
      </c>
      <c r="JR1141" s="18">
        <v>3115</v>
      </c>
      <c r="JU1141" s="18">
        <v>89</v>
      </c>
      <c r="KF1141" s="18">
        <v>2</v>
      </c>
      <c r="KG1141" s="18">
        <v>2</v>
      </c>
      <c r="KH1141" s="18">
        <v>233</v>
      </c>
      <c r="KI1141" s="18">
        <v>60</v>
      </c>
      <c r="KJ1141" s="18">
        <v>44</v>
      </c>
      <c r="KK1141" s="18">
        <v>44</v>
      </c>
      <c r="KL1141" s="18">
        <v>4</v>
      </c>
      <c r="KM1141" s="18">
        <v>0</v>
      </c>
      <c r="ME1141" s="18" t="s">
        <v>766</v>
      </c>
      <c r="MJ1141" s="18" t="s">
        <v>768</v>
      </c>
      <c r="MK1141" s="18" t="s">
        <v>768</v>
      </c>
      <c r="MO1141" s="18">
        <v>4</v>
      </c>
      <c r="MP1141" s="18">
        <v>0</v>
      </c>
      <c r="MQ1141" s="18" t="s">
        <v>768</v>
      </c>
      <c r="MR1141" s="18">
        <v>4</v>
      </c>
      <c r="NL1141" s="18" t="s">
        <v>766</v>
      </c>
      <c r="NX1141" s="18">
        <f t="shared" si="382"/>
        <v>4814.330769230769</v>
      </c>
      <c r="NY1141" t="str">
        <f t="shared" si="369"/>
        <v>Smaller</v>
      </c>
      <c r="NZ1141" t="str">
        <f t="shared" si="370"/>
        <v>Small</v>
      </c>
    </row>
    <row r="1142" spans="1:390">
      <c r="A1142" t="s">
        <v>443</v>
      </c>
      <c r="B1142" t="s">
        <v>446</v>
      </c>
      <c r="C1142" t="s">
        <v>447</v>
      </c>
      <c r="D1142" t="s">
        <v>404</v>
      </c>
      <c r="E1142">
        <v>20150</v>
      </c>
      <c r="F1142" t="s">
        <v>1329</v>
      </c>
      <c r="G1142">
        <v>7832.57</v>
      </c>
      <c r="H1142" s="62">
        <v>31483</v>
      </c>
      <c r="I1142" s="76"/>
      <c r="J1142" s="63">
        <v>74</v>
      </c>
      <c r="K1142" s="63">
        <v>4</v>
      </c>
      <c r="R1142" s="63">
        <v>31</v>
      </c>
      <c r="U1142" s="63">
        <v>16</v>
      </c>
      <c r="V1142" s="63">
        <v>464</v>
      </c>
      <c r="W1142" s="63"/>
      <c r="X1142" s="63"/>
      <c r="Y1142" s="63"/>
      <c r="Z1142" s="63"/>
      <c r="AA1142" s="63"/>
      <c r="AB1142" s="63"/>
      <c r="AC1142" s="93">
        <v>0</v>
      </c>
      <c r="AF1142" s="93">
        <v>18384.009999999998</v>
      </c>
      <c r="AG1142" s="93">
        <v>5898.57</v>
      </c>
      <c r="AJ1142" s="93">
        <v>1489.87</v>
      </c>
      <c r="AM1142" s="93">
        <v>4484.09</v>
      </c>
      <c r="AO1142" s="59">
        <f t="shared" si="388"/>
        <v>30256.539999999997</v>
      </c>
      <c r="BL1142" s="63">
        <v>9034.86</v>
      </c>
      <c r="BM1142" s="63">
        <v>94.8</v>
      </c>
      <c r="BO1142" s="63">
        <f t="shared" si="371"/>
        <v>9129.66</v>
      </c>
      <c r="BZ1142" s="18">
        <f t="shared" si="372"/>
        <v>0</v>
      </c>
      <c r="CE1142" s="42">
        <v>36910.620000000003</v>
      </c>
      <c r="CF1142" s="42"/>
      <c r="CJ1142" s="42">
        <v>32719.7</v>
      </c>
      <c r="CM1142">
        <f t="shared" si="383"/>
        <v>69630.320000000007</v>
      </c>
      <c r="CX1142" s="39">
        <f t="shared" si="373"/>
        <v>0</v>
      </c>
      <c r="DI1142">
        <f t="shared" si="384"/>
        <v>0</v>
      </c>
      <c r="DV1142" s="63">
        <f t="shared" si="374"/>
        <v>0</v>
      </c>
      <c r="DZ1142">
        <v>858.86</v>
      </c>
      <c r="EI1142" s="63">
        <f t="shared" si="375"/>
        <v>858.86</v>
      </c>
      <c r="EU1142" s="38">
        <v>0.79</v>
      </c>
      <c r="FG1142" s="18">
        <v>7720</v>
      </c>
      <c r="FJ1142" s="18">
        <f t="shared" si="376"/>
        <v>7720</v>
      </c>
      <c r="FT1142">
        <f t="shared" si="377"/>
        <v>0</v>
      </c>
      <c r="FX1142" s="42">
        <v>7190.81</v>
      </c>
      <c r="GB1142" s="42">
        <v>8895.44</v>
      </c>
      <c r="GC1142" s="42"/>
      <c r="GD1142">
        <f t="shared" si="385"/>
        <v>16086.25</v>
      </c>
      <c r="GH1142" s="42">
        <v>7190.81</v>
      </c>
      <c r="GI1142" s="42"/>
      <c r="GJ1142" s="42"/>
      <c r="GM1142" s="42">
        <v>8895.44</v>
      </c>
      <c r="GO1142" s="39">
        <f t="shared" si="378"/>
        <v>16086.25</v>
      </c>
      <c r="GP1142" s="39">
        <f t="shared" si="379"/>
        <v>39386.199999999997</v>
      </c>
      <c r="GQ1142" s="39">
        <f t="shared" si="380"/>
        <v>16086.25</v>
      </c>
      <c r="GR1142" s="39">
        <f t="shared" si="381"/>
        <v>71558.7</v>
      </c>
      <c r="GS1142" t="s">
        <v>395</v>
      </c>
      <c r="GV1142" t="s">
        <v>768</v>
      </c>
      <c r="HB1142" t="s">
        <v>1165</v>
      </c>
      <c r="HC1142">
        <v>915</v>
      </c>
      <c r="HD1142">
        <v>3592</v>
      </c>
      <c r="HE1142">
        <v>5866</v>
      </c>
      <c r="HF1142">
        <v>99</v>
      </c>
      <c r="HH1142" s="39"/>
      <c r="HJ1142">
        <v>32</v>
      </c>
      <c r="HK1142">
        <v>0</v>
      </c>
      <c r="HL1142" s="39">
        <v>81194</v>
      </c>
      <c r="HM1142" s="39"/>
      <c r="HN1142" s="39"/>
      <c r="HO1142" s="39"/>
      <c r="HP1142" s="39"/>
      <c r="HS1142" t="s">
        <v>766</v>
      </c>
      <c r="HU1142">
        <v>4</v>
      </c>
      <c r="IA1142">
        <v>9</v>
      </c>
      <c r="IF1142" s="63">
        <v>3.3</v>
      </c>
      <c r="IG1142">
        <v>2</v>
      </c>
      <c r="II1142" s="35">
        <f t="shared" si="368"/>
        <v>2</v>
      </c>
      <c r="IL1142">
        <v>9</v>
      </c>
      <c r="IM1142" s="18">
        <v>12518</v>
      </c>
      <c r="IN1142" t="s">
        <v>411</v>
      </c>
      <c r="IO1142" s="62">
        <v>4802</v>
      </c>
      <c r="IP1142" s="18">
        <v>39773</v>
      </c>
      <c r="IQ1142" s="18">
        <v>1700</v>
      </c>
      <c r="IR1142" s="18">
        <v>10</v>
      </c>
      <c r="IX1142" s="18">
        <v>46285</v>
      </c>
      <c r="JR1142" s="18">
        <v>2087</v>
      </c>
      <c r="JU1142" s="18">
        <v>84</v>
      </c>
      <c r="KF1142" s="18">
        <v>2</v>
      </c>
      <c r="KG1142" s="18">
        <v>3</v>
      </c>
      <c r="KH1142" s="18">
        <v>29</v>
      </c>
      <c r="KI1142" s="18">
        <v>58</v>
      </c>
      <c r="KJ1142" s="18">
        <v>44</v>
      </c>
      <c r="KK1142" s="18">
        <v>8</v>
      </c>
      <c r="KL1142" s="18">
        <v>0</v>
      </c>
      <c r="KM1142" s="18">
        <v>0</v>
      </c>
      <c r="ME1142" s="18" t="s">
        <v>766</v>
      </c>
      <c r="MJ1142" s="18" t="s">
        <v>768</v>
      </c>
      <c r="MK1142" s="18" t="s">
        <v>766</v>
      </c>
      <c r="MO1142" s="18">
        <v>0</v>
      </c>
      <c r="MP1142" s="18">
        <v>0</v>
      </c>
      <c r="MQ1142" s="18" t="s">
        <v>766</v>
      </c>
      <c r="MS1142" s="18">
        <v>199377</v>
      </c>
      <c r="NL1142" s="18" t="s">
        <v>768</v>
      </c>
      <c r="NT1142" s="18" t="s">
        <v>942</v>
      </c>
      <c r="NU1142" s="18" t="s">
        <v>1379</v>
      </c>
      <c r="NW1142" s="18" t="s">
        <v>1173</v>
      </c>
      <c r="NX1142" s="18">
        <f t="shared" si="382"/>
        <v>3916.2849999999999</v>
      </c>
      <c r="NY1142" t="str">
        <f t="shared" si="369"/>
        <v>Mid-range</v>
      </c>
      <c r="NZ1142" t="str">
        <f t="shared" si="370"/>
        <v>Small</v>
      </c>
    </row>
    <row r="1143" spans="1:390">
      <c r="A1143" t="s">
        <v>455</v>
      </c>
      <c r="B1143" t="s">
        <v>493</v>
      </c>
      <c r="C1143" t="s">
        <v>494</v>
      </c>
      <c r="D1143" t="s">
        <v>404</v>
      </c>
      <c r="E1143">
        <v>20150</v>
      </c>
      <c r="F1143" t="s">
        <v>1329</v>
      </c>
      <c r="G1143">
        <v>8009.75</v>
      </c>
      <c r="H1143" s="62">
        <v>25000</v>
      </c>
      <c r="I1143" s="76"/>
      <c r="J1143" s="63">
        <v>100</v>
      </c>
      <c r="K1143" s="63">
        <v>5</v>
      </c>
      <c r="R1143" s="63">
        <v>62</v>
      </c>
      <c r="U1143" s="63">
        <v>35</v>
      </c>
      <c r="V1143" s="63">
        <v>300</v>
      </c>
      <c r="W1143" s="63"/>
      <c r="X1143" s="63"/>
      <c r="Y1143" s="63"/>
      <c r="Z1143" s="63"/>
      <c r="AA1143" s="63"/>
      <c r="AB1143" s="63"/>
      <c r="AC1143" s="92" t="s">
        <v>546</v>
      </c>
      <c r="AO1143" s="59"/>
      <c r="BZ1143" s="18">
        <f t="shared" si="372"/>
        <v>0</v>
      </c>
      <c r="CM1143">
        <f t="shared" si="383"/>
        <v>0</v>
      </c>
      <c r="CX1143" s="39">
        <f t="shared" si="373"/>
        <v>0</v>
      </c>
      <c r="DI1143">
        <f t="shared" si="384"/>
        <v>0</v>
      </c>
      <c r="DV1143" s="63">
        <f t="shared" si="374"/>
        <v>0</v>
      </c>
      <c r="EI1143" s="63">
        <f t="shared" si="375"/>
        <v>0</v>
      </c>
      <c r="FJ1143" s="18">
        <f t="shared" si="376"/>
        <v>0</v>
      </c>
      <c r="FT1143">
        <f t="shared" si="377"/>
        <v>0</v>
      </c>
      <c r="GD1143">
        <f t="shared" si="385"/>
        <v>0</v>
      </c>
      <c r="GO1143" s="39">
        <f t="shared" si="378"/>
        <v>0</v>
      </c>
      <c r="GP1143" s="39">
        <f t="shared" si="379"/>
        <v>0</v>
      </c>
      <c r="GQ1143" s="39">
        <f t="shared" si="380"/>
        <v>0</v>
      </c>
      <c r="GR1143" s="39">
        <f t="shared" si="381"/>
        <v>0</v>
      </c>
      <c r="GS1143" t="s">
        <v>395</v>
      </c>
      <c r="GV1143" t="s">
        <v>768</v>
      </c>
      <c r="GX1143" t="s">
        <v>938</v>
      </c>
      <c r="HU1143">
        <v>3</v>
      </c>
      <c r="IA1143">
        <v>3</v>
      </c>
      <c r="IF1143" s="63">
        <v>1.45</v>
      </c>
      <c r="IG1143">
        <v>3.57</v>
      </c>
      <c r="II1143" s="35">
        <f t="shared" si="368"/>
        <v>3.57</v>
      </c>
      <c r="IL1143">
        <v>2.5</v>
      </c>
      <c r="IM1143" s="18">
        <v>1947</v>
      </c>
      <c r="IN1143" t="s">
        <v>411</v>
      </c>
      <c r="IO1143" s="62">
        <v>6738</v>
      </c>
      <c r="IP1143" s="18">
        <v>21350</v>
      </c>
      <c r="IQ1143" s="18">
        <v>2513</v>
      </c>
      <c r="IR1143" s="18">
        <v>356</v>
      </c>
      <c r="IY1143" s="18">
        <v>0</v>
      </c>
      <c r="IZ1143" s="18">
        <v>62</v>
      </c>
      <c r="JB1143" s="18">
        <v>163</v>
      </c>
      <c r="JC1143" s="18">
        <v>77</v>
      </c>
      <c r="KF1143" s="18">
        <v>0</v>
      </c>
      <c r="KG1143" s="18">
        <v>0</v>
      </c>
      <c r="KH1143" s="18">
        <v>0</v>
      </c>
      <c r="KI1143" s="18">
        <v>63</v>
      </c>
      <c r="KJ1143" s="18">
        <v>40</v>
      </c>
      <c r="KL1143" s="18">
        <v>0</v>
      </c>
      <c r="KM1143" s="18">
        <v>0</v>
      </c>
      <c r="ME1143" s="18" t="s">
        <v>766</v>
      </c>
      <c r="MJ1143" s="18" t="s">
        <v>766</v>
      </c>
      <c r="MK1143" s="18" t="s">
        <v>768</v>
      </c>
      <c r="MO1143" s="18">
        <v>0</v>
      </c>
      <c r="MP1143" s="18">
        <v>0</v>
      </c>
      <c r="MQ1143" s="18" t="s">
        <v>766</v>
      </c>
      <c r="MS1143" s="18">
        <v>83369</v>
      </c>
      <c r="NL1143" s="18" t="s">
        <v>768</v>
      </c>
      <c r="NN1143" s="18" t="s">
        <v>1155</v>
      </c>
      <c r="NP1143" s="18" t="s">
        <v>1150</v>
      </c>
      <c r="NW1143" s="18" t="s">
        <v>1173</v>
      </c>
      <c r="NX1143" s="18">
        <f t="shared" si="382"/>
        <v>2243.627450980392</v>
      </c>
      <c r="NY1143" t="str">
        <f t="shared" si="369"/>
        <v>Mid-range</v>
      </c>
      <c r="NZ1143" t="str">
        <f t="shared" si="370"/>
        <v>Small</v>
      </c>
    </row>
    <row r="1144" spans="1:390">
      <c r="A1144" t="s">
        <v>479</v>
      </c>
      <c r="B1144" t="s">
        <v>480</v>
      </c>
      <c r="C1144" t="s">
        <v>481</v>
      </c>
      <c r="D1144" t="s">
        <v>393</v>
      </c>
      <c r="E1144">
        <v>20150</v>
      </c>
      <c r="F1144" t="s">
        <v>1329</v>
      </c>
      <c r="G1144">
        <v>1776.68</v>
      </c>
      <c r="H1144" s="62">
        <v>13200</v>
      </c>
      <c r="I1144" s="76"/>
      <c r="J1144" s="63">
        <v>23</v>
      </c>
      <c r="K1144" s="63">
        <v>3</v>
      </c>
      <c r="R1144" s="63">
        <v>0</v>
      </c>
      <c r="U1144" s="63">
        <v>9</v>
      </c>
      <c r="V1144" s="63">
        <v>76</v>
      </c>
      <c r="W1144" s="63"/>
      <c r="X1144" s="63"/>
      <c r="Y1144" s="63"/>
      <c r="Z1144" s="63"/>
      <c r="AA1144" s="63"/>
      <c r="AB1144" s="63"/>
      <c r="AC1144" s="92" t="s">
        <v>546</v>
      </c>
      <c r="AL1144" s="93">
        <v>276</v>
      </c>
      <c r="AO1144" s="59">
        <f t="shared" si="388"/>
        <v>276</v>
      </c>
      <c r="BC1144" s="63">
        <v>430</v>
      </c>
      <c r="BO1144" s="63">
        <f t="shared" si="371"/>
        <v>430</v>
      </c>
      <c r="BZ1144" s="18">
        <f t="shared" si="372"/>
        <v>0</v>
      </c>
      <c r="CA1144">
        <v>0</v>
      </c>
      <c r="CJ1144">
        <v>5996</v>
      </c>
      <c r="CM1144">
        <f t="shared" si="383"/>
        <v>5996</v>
      </c>
      <c r="CX1144" s="39">
        <f t="shared" si="373"/>
        <v>0</v>
      </c>
      <c r="CY1144">
        <v>0</v>
      </c>
      <c r="DI1144">
        <f t="shared" si="384"/>
        <v>0</v>
      </c>
      <c r="DV1144" s="63">
        <f t="shared" si="374"/>
        <v>0</v>
      </c>
      <c r="DW1144" s="63">
        <v>0</v>
      </c>
      <c r="EI1144" s="63">
        <f t="shared" si="375"/>
        <v>0</v>
      </c>
      <c r="EU1144" s="38">
        <v>0.7</v>
      </c>
      <c r="FA1144" s="18">
        <v>0</v>
      </c>
      <c r="FJ1144" s="18">
        <f t="shared" si="376"/>
        <v>0</v>
      </c>
      <c r="FK1144" s="18">
        <v>0</v>
      </c>
      <c r="FT1144">
        <f t="shared" si="377"/>
        <v>0</v>
      </c>
      <c r="FU1144">
        <v>0</v>
      </c>
      <c r="GD1144">
        <f t="shared" si="385"/>
        <v>0</v>
      </c>
      <c r="GE1144">
        <v>0</v>
      </c>
      <c r="GO1144" s="39">
        <f t="shared" si="378"/>
        <v>0</v>
      </c>
      <c r="GP1144" s="39">
        <f t="shared" si="379"/>
        <v>706</v>
      </c>
      <c r="GQ1144" s="39">
        <f t="shared" si="380"/>
        <v>0</v>
      </c>
      <c r="GR1144" s="39">
        <f t="shared" si="381"/>
        <v>706</v>
      </c>
      <c r="GS1144" t="s">
        <v>942</v>
      </c>
      <c r="GT1144" t="s">
        <v>463</v>
      </c>
      <c r="GV1144" t="s">
        <v>768</v>
      </c>
      <c r="GW1144" t="s">
        <v>410</v>
      </c>
      <c r="HC1144">
        <v>3</v>
      </c>
      <c r="HD1144">
        <v>1917</v>
      </c>
      <c r="HE1144">
        <v>74</v>
      </c>
      <c r="HF1144">
        <v>9</v>
      </c>
      <c r="HG1144">
        <v>0</v>
      </c>
      <c r="HH1144" s="39"/>
      <c r="HJ1144">
        <v>0</v>
      </c>
      <c r="HK1144">
        <v>0</v>
      </c>
      <c r="HL1144" s="39">
        <v>20548</v>
      </c>
      <c r="HM1144" s="39"/>
      <c r="HN1144" s="39"/>
      <c r="HO1144" s="39"/>
      <c r="HP1144" s="39"/>
      <c r="HS1144" t="s">
        <v>766</v>
      </c>
      <c r="HU1144">
        <v>1</v>
      </c>
      <c r="IA1144">
        <v>1</v>
      </c>
      <c r="IF1144" s="63">
        <v>0</v>
      </c>
      <c r="IG1144">
        <v>1</v>
      </c>
      <c r="II1144" s="35">
        <f t="shared" si="368"/>
        <v>1</v>
      </c>
      <c r="IL1144">
        <v>0.25</v>
      </c>
      <c r="IM1144" s="18">
        <v>1104</v>
      </c>
      <c r="IN1144" t="s">
        <v>411</v>
      </c>
      <c r="IO1144" s="62">
        <v>1133</v>
      </c>
      <c r="IQ1144" s="18">
        <v>863</v>
      </c>
      <c r="IR1144" s="18">
        <v>53</v>
      </c>
      <c r="IX1144" s="18">
        <v>2049</v>
      </c>
      <c r="IY1144" s="18">
        <v>0</v>
      </c>
      <c r="IZ1144" s="18">
        <v>0</v>
      </c>
      <c r="JB1144" s="18">
        <v>0</v>
      </c>
      <c r="JC1144" s="18">
        <v>0</v>
      </c>
      <c r="JD1144" s="18">
        <v>0</v>
      </c>
      <c r="JR1144" s="18">
        <v>79</v>
      </c>
      <c r="JU1144" s="18">
        <v>9</v>
      </c>
      <c r="KF1144" s="18">
        <v>0</v>
      </c>
      <c r="KG1144" s="18">
        <v>0</v>
      </c>
      <c r="KH1144" s="18">
        <v>0</v>
      </c>
      <c r="KI1144" s="18">
        <v>40</v>
      </c>
      <c r="KJ1144" s="18">
        <v>19</v>
      </c>
      <c r="KK1144" s="18">
        <v>0</v>
      </c>
      <c r="KL1144" s="18">
        <v>0</v>
      </c>
      <c r="KM1144" s="18">
        <v>0</v>
      </c>
      <c r="ME1144" s="18" t="s">
        <v>768</v>
      </c>
      <c r="MJ1144" s="18" t="s">
        <v>766</v>
      </c>
      <c r="MK1144" s="18" t="s">
        <v>766</v>
      </c>
      <c r="MO1144" s="18">
        <v>0</v>
      </c>
      <c r="MP1144" s="18">
        <v>0</v>
      </c>
      <c r="MQ1144" s="18" t="s">
        <v>766</v>
      </c>
      <c r="MS1144" s="18">
        <v>18323</v>
      </c>
      <c r="NL1144" s="18" t="s">
        <v>768</v>
      </c>
      <c r="NT1144" s="18" t="s">
        <v>942</v>
      </c>
      <c r="NU1144" s="18" t="s">
        <v>1380</v>
      </c>
      <c r="NX1144" s="18">
        <f t="shared" si="382"/>
        <v>1776.68</v>
      </c>
      <c r="NY1144" t="str">
        <f t="shared" si="369"/>
        <v>Smaller</v>
      </c>
      <c r="NZ1144" t="str">
        <f t="shared" si="370"/>
        <v>Small</v>
      </c>
    </row>
    <row r="1145" spans="1:390">
      <c r="A1145" t="s">
        <v>490</v>
      </c>
      <c r="B1145" t="s">
        <v>491</v>
      </c>
      <c r="C1145" t="s">
        <v>492</v>
      </c>
      <c r="D1145" t="s">
        <v>393</v>
      </c>
      <c r="E1145">
        <v>20150</v>
      </c>
      <c r="F1145" t="s">
        <v>1329</v>
      </c>
      <c r="G1145">
        <v>3889.4</v>
      </c>
      <c r="H1145" s="62">
        <v>15312</v>
      </c>
      <c r="I1145" s="76"/>
      <c r="J1145" s="63">
        <v>78</v>
      </c>
      <c r="K1145" s="63">
        <v>6</v>
      </c>
      <c r="R1145" s="63">
        <v>31</v>
      </c>
      <c r="U1145" s="63">
        <v>32</v>
      </c>
      <c r="V1145" s="63">
        <v>452</v>
      </c>
      <c r="W1145" s="63"/>
      <c r="X1145" s="63"/>
      <c r="Y1145" s="63"/>
      <c r="Z1145" s="63"/>
      <c r="AA1145" s="63"/>
      <c r="AB1145" s="63"/>
      <c r="AC1145" s="92" t="s">
        <v>546</v>
      </c>
      <c r="AO1145" s="59"/>
      <c r="BZ1145" s="18">
        <f t="shared" si="372"/>
        <v>0</v>
      </c>
      <c r="CG1145">
        <v>0</v>
      </c>
      <c r="CH1145">
        <v>0</v>
      </c>
      <c r="CI1145">
        <v>0</v>
      </c>
      <c r="CJ1145">
        <v>0</v>
      </c>
      <c r="CM1145">
        <f t="shared" si="383"/>
        <v>0</v>
      </c>
      <c r="CS1145">
        <v>0</v>
      </c>
      <c r="CT1145">
        <v>0</v>
      </c>
      <c r="CU1145">
        <v>0</v>
      </c>
      <c r="CV1145">
        <v>0</v>
      </c>
      <c r="CX1145" s="39">
        <f t="shared" si="373"/>
        <v>0</v>
      </c>
      <c r="DD1145">
        <v>0</v>
      </c>
      <c r="DE1145">
        <v>0</v>
      </c>
      <c r="DF1145">
        <v>0</v>
      </c>
      <c r="DG1145">
        <v>0</v>
      </c>
      <c r="DI1145">
        <f t="shared" si="384"/>
        <v>0</v>
      </c>
      <c r="DV1145" s="63">
        <f t="shared" si="374"/>
        <v>0</v>
      </c>
      <c r="EC1145">
        <v>0</v>
      </c>
      <c r="ED1145">
        <v>0</v>
      </c>
      <c r="EE1145">
        <v>0</v>
      </c>
      <c r="EF1145">
        <v>0</v>
      </c>
      <c r="EI1145" s="63">
        <f t="shared" si="375"/>
        <v>0</v>
      </c>
      <c r="FA1145" s="18">
        <v>0</v>
      </c>
      <c r="FB1145" s="18">
        <v>0</v>
      </c>
      <c r="FC1145" s="18">
        <v>0</v>
      </c>
      <c r="FD1145" s="18">
        <v>0</v>
      </c>
      <c r="FE1145" s="18">
        <v>0</v>
      </c>
      <c r="FF1145" s="18">
        <v>0</v>
      </c>
      <c r="FG1145" s="18">
        <v>0</v>
      </c>
      <c r="FH1145" s="18">
        <v>0</v>
      </c>
      <c r="FJ1145" s="18">
        <f t="shared" si="376"/>
        <v>0</v>
      </c>
      <c r="FK1145" s="18">
        <v>0</v>
      </c>
      <c r="FL1145" s="18">
        <v>0</v>
      </c>
      <c r="FM1145" s="18">
        <v>0</v>
      </c>
      <c r="FN1145" s="18">
        <v>0</v>
      </c>
      <c r="FO1145" s="18">
        <v>0</v>
      </c>
      <c r="FP1145" s="18">
        <v>0</v>
      </c>
      <c r="FQ1145" s="18">
        <v>0</v>
      </c>
      <c r="FR1145" s="18">
        <v>0</v>
      </c>
      <c r="FT1145">
        <f t="shared" si="377"/>
        <v>0</v>
      </c>
      <c r="FY1145">
        <v>0</v>
      </c>
      <c r="FZ1145">
        <v>0</v>
      </c>
      <c r="GB1145">
        <v>0</v>
      </c>
      <c r="GD1145">
        <f t="shared" si="385"/>
        <v>0</v>
      </c>
      <c r="GK1145">
        <v>0</v>
      </c>
      <c r="GL1145">
        <v>0</v>
      </c>
      <c r="GM1145">
        <v>0</v>
      </c>
      <c r="GO1145" s="39">
        <f t="shared" si="378"/>
        <v>0</v>
      </c>
      <c r="GP1145" s="39">
        <f t="shared" si="379"/>
        <v>0</v>
      </c>
      <c r="GQ1145" s="39">
        <f t="shared" si="380"/>
        <v>0</v>
      </c>
      <c r="GR1145" s="39">
        <f t="shared" si="381"/>
        <v>0</v>
      </c>
      <c r="GS1145" t="s">
        <v>420</v>
      </c>
      <c r="GV1145" t="s">
        <v>768</v>
      </c>
      <c r="GW1145" t="s">
        <v>410</v>
      </c>
      <c r="HC1145">
        <v>1318</v>
      </c>
      <c r="HD1145">
        <v>1487</v>
      </c>
      <c r="HE1145">
        <v>22951</v>
      </c>
      <c r="HG1145">
        <v>3714</v>
      </c>
      <c r="HJ1145">
        <v>168</v>
      </c>
      <c r="HK1145">
        <v>0</v>
      </c>
      <c r="HL1145">
        <v>64954</v>
      </c>
      <c r="HS1145" t="s">
        <v>766</v>
      </c>
      <c r="HU1145">
        <v>1</v>
      </c>
      <c r="IA1145">
        <v>5</v>
      </c>
      <c r="IF1145" s="63">
        <v>1.36</v>
      </c>
      <c r="IG1145">
        <v>1.55</v>
      </c>
      <c r="II1145" s="35">
        <f t="shared" si="368"/>
        <v>1.55</v>
      </c>
      <c r="IL1145">
        <v>4.4800000000000004</v>
      </c>
      <c r="IM1145" s="18">
        <v>862</v>
      </c>
      <c r="IN1145" t="s">
        <v>411</v>
      </c>
      <c r="IP1145" s="18">
        <v>1197</v>
      </c>
      <c r="IY1145" s="18">
        <v>0</v>
      </c>
      <c r="IZ1145" s="18">
        <v>0</v>
      </c>
      <c r="JB1145" s="18">
        <v>0</v>
      </c>
      <c r="JC1145" s="18">
        <v>0</v>
      </c>
      <c r="JD1145" s="18">
        <v>0</v>
      </c>
      <c r="JR1145" s="18">
        <v>1750</v>
      </c>
      <c r="JU1145" s="18">
        <v>70</v>
      </c>
      <c r="KF1145" s="18">
        <v>0</v>
      </c>
      <c r="KG1145" s="18">
        <v>0</v>
      </c>
      <c r="KH1145" s="18">
        <v>0</v>
      </c>
      <c r="KI1145" s="18">
        <v>57</v>
      </c>
      <c r="KJ1145" s="18">
        <v>44</v>
      </c>
      <c r="KK1145" s="18">
        <v>0</v>
      </c>
      <c r="KL1145" s="18">
        <v>0</v>
      </c>
      <c r="KM1145" s="18">
        <v>0</v>
      </c>
      <c r="ME1145" s="18" t="s">
        <v>768</v>
      </c>
      <c r="MJ1145" s="18" t="s">
        <v>766</v>
      </c>
      <c r="MK1145" s="18" t="s">
        <v>766</v>
      </c>
      <c r="MO1145" s="18">
        <v>0</v>
      </c>
      <c r="MP1145" s="18">
        <v>0</v>
      </c>
      <c r="MQ1145" s="18" t="s">
        <v>766</v>
      </c>
      <c r="MR1145" s="18">
        <v>0</v>
      </c>
      <c r="MS1145" s="18">
        <v>232200</v>
      </c>
      <c r="NL1145" s="18" t="s">
        <v>768</v>
      </c>
      <c r="NN1145" s="18" t="s">
        <v>1155</v>
      </c>
      <c r="NP1145" s="18" t="s">
        <v>1150</v>
      </c>
      <c r="NQ1145" s="18" t="s">
        <v>1169</v>
      </c>
      <c r="NX1145" s="18">
        <f t="shared" si="382"/>
        <v>2509.2903225806454</v>
      </c>
      <c r="NY1145" t="str">
        <f t="shared" si="369"/>
        <v>Smaller</v>
      </c>
      <c r="NZ1145" t="str">
        <f t="shared" si="370"/>
        <v>Small</v>
      </c>
    </row>
    <row r="1146" spans="1:390">
      <c r="A1146" t="s">
        <v>440</v>
      </c>
      <c r="B1146" t="s">
        <v>544</v>
      </c>
      <c r="C1146" t="s">
        <v>545</v>
      </c>
      <c r="D1146" t="s">
        <v>404</v>
      </c>
      <c r="E1146">
        <v>20150</v>
      </c>
      <c r="F1146" t="s">
        <v>1329</v>
      </c>
      <c r="G1146">
        <v>10998.65</v>
      </c>
      <c r="H1146" s="62">
        <v>25205</v>
      </c>
      <c r="J1146" s="63">
        <v>110</v>
      </c>
      <c r="K1146" s="63">
        <v>4</v>
      </c>
      <c r="R1146" s="63">
        <v>30</v>
      </c>
      <c r="U1146" s="63">
        <v>250</v>
      </c>
      <c r="V1146" s="63">
        <v>500</v>
      </c>
      <c r="W1146" s="63"/>
      <c r="X1146" s="63"/>
      <c r="Y1146" s="63"/>
      <c r="Z1146" s="63"/>
      <c r="AA1146" s="63"/>
      <c r="AB1146" s="63"/>
      <c r="AC1146" s="92" t="s">
        <v>546</v>
      </c>
      <c r="AL1146" s="93">
        <v>23000</v>
      </c>
      <c r="AO1146" s="59">
        <f t="shared" si="388"/>
        <v>23000</v>
      </c>
      <c r="BL1146" s="63">
        <v>5500</v>
      </c>
      <c r="BO1146" s="63">
        <f t="shared" si="371"/>
        <v>5500</v>
      </c>
      <c r="BZ1146" s="18">
        <f t="shared" si="372"/>
        <v>0</v>
      </c>
      <c r="CJ1146">
        <v>98000</v>
      </c>
      <c r="CM1146">
        <f t="shared" si="383"/>
        <v>98000</v>
      </c>
      <c r="CX1146" s="39">
        <f t="shared" si="373"/>
        <v>0</v>
      </c>
      <c r="DI1146">
        <f t="shared" si="384"/>
        <v>0</v>
      </c>
      <c r="DV1146" s="63">
        <f t="shared" si="374"/>
        <v>0</v>
      </c>
      <c r="EE1146">
        <v>628</v>
      </c>
      <c r="EI1146" s="63">
        <f t="shared" si="375"/>
        <v>628</v>
      </c>
      <c r="EU1146" s="38">
        <v>0.68</v>
      </c>
      <c r="FG1146" s="18">
        <v>8000</v>
      </c>
      <c r="FJ1146" s="18">
        <f t="shared" si="376"/>
        <v>8000</v>
      </c>
      <c r="FT1146">
        <f t="shared" si="377"/>
        <v>0</v>
      </c>
      <c r="GD1146">
        <f t="shared" si="385"/>
        <v>0</v>
      </c>
      <c r="GO1146" s="39">
        <f t="shared" si="378"/>
        <v>0</v>
      </c>
      <c r="GP1146" s="39">
        <f t="shared" si="379"/>
        <v>28500</v>
      </c>
      <c r="GQ1146" s="39">
        <f t="shared" si="380"/>
        <v>0</v>
      </c>
      <c r="GR1146" s="39">
        <f t="shared" si="381"/>
        <v>28500</v>
      </c>
      <c r="GS1146" t="s">
        <v>420</v>
      </c>
      <c r="GV1146" t="s">
        <v>766</v>
      </c>
      <c r="GW1146" t="s">
        <v>410</v>
      </c>
      <c r="HC1146">
        <v>2000</v>
      </c>
      <c r="HD1146">
        <v>628</v>
      </c>
      <c r="HE1146">
        <v>15</v>
      </c>
      <c r="HF1146">
        <v>22</v>
      </c>
      <c r="HG1146">
        <v>0</v>
      </c>
      <c r="HJ1146">
        <v>3</v>
      </c>
      <c r="HK1146">
        <v>0</v>
      </c>
      <c r="HL1146">
        <v>64200</v>
      </c>
      <c r="HS1146" t="s">
        <v>766</v>
      </c>
      <c r="HU1146">
        <v>2</v>
      </c>
      <c r="IA1146">
        <v>6</v>
      </c>
      <c r="IF1146" s="63">
        <v>1</v>
      </c>
      <c r="IG1146">
        <v>2.7</v>
      </c>
      <c r="II1146" s="35">
        <f t="shared" si="368"/>
        <v>2.7</v>
      </c>
      <c r="IL1146">
        <v>5.5</v>
      </c>
      <c r="IM1146" s="18">
        <v>1203</v>
      </c>
      <c r="IN1146" t="s">
        <v>411</v>
      </c>
      <c r="IO1146" s="62">
        <v>4475</v>
      </c>
      <c r="IP1146" s="18">
        <v>10917</v>
      </c>
      <c r="IQ1146" s="18">
        <v>1050</v>
      </c>
      <c r="IR1146" s="18">
        <v>17055</v>
      </c>
      <c r="IS1146" s="18">
        <v>643</v>
      </c>
      <c r="IX1146" s="18">
        <v>36767</v>
      </c>
      <c r="IY1146" s="18">
        <v>0</v>
      </c>
      <c r="IZ1146" s="18">
        <v>0</v>
      </c>
      <c r="JB1146" s="18">
        <v>0</v>
      </c>
      <c r="JC1146" s="18">
        <v>0</v>
      </c>
      <c r="JD1146" s="18">
        <v>0</v>
      </c>
      <c r="JR1146" s="18">
        <v>2850</v>
      </c>
      <c r="JU1146" s="18">
        <v>95</v>
      </c>
      <c r="KF1146" s="18">
        <v>0</v>
      </c>
      <c r="KG1146" s="18">
        <v>0</v>
      </c>
      <c r="KH1146" s="18">
        <v>0</v>
      </c>
      <c r="KI1146" s="18">
        <v>57</v>
      </c>
      <c r="KJ1146" s="18">
        <v>22</v>
      </c>
      <c r="KK1146" s="18">
        <v>22</v>
      </c>
      <c r="KL1146" s="18">
        <v>0</v>
      </c>
      <c r="KM1146" s="18">
        <v>0</v>
      </c>
      <c r="ME1146" s="18" t="s">
        <v>766</v>
      </c>
      <c r="MJ1146" s="18" t="s">
        <v>768</v>
      </c>
      <c r="MK1146" s="18" t="s">
        <v>766</v>
      </c>
      <c r="MO1146" s="18">
        <v>0</v>
      </c>
      <c r="MP1146" s="18">
        <v>0</v>
      </c>
      <c r="MQ1146" s="18" t="s">
        <v>768</v>
      </c>
      <c r="MR1146" s="18">
        <v>0</v>
      </c>
      <c r="MS1146" s="18">
        <v>159855</v>
      </c>
      <c r="NL1146" s="18" t="s">
        <v>768</v>
      </c>
      <c r="NM1146" s="18" t="s">
        <v>1153</v>
      </c>
      <c r="NP1146" s="18" t="s">
        <v>1150</v>
      </c>
      <c r="NT1146" s="18" t="s">
        <v>942</v>
      </c>
      <c r="NU1146" s="18" t="s">
        <v>1381</v>
      </c>
      <c r="NX1146" s="18">
        <f t="shared" si="382"/>
        <v>4073.5740740740735</v>
      </c>
      <c r="NY1146" t="str">
        <f t="shared" si="369"/>
        <v>Mid-range</v>
      </c>
      <c r="NZ1146" t="str">
        <f t="shared" si="370"/>
        <v>Medium</v>
      </c>
    </row>
    <row r="1147" spans="1:390">
      <c r="A1147" t="s">
        <v>521</v>
      </c>
      <c r="B1147" t="s">
        <v>727</v>
      </c>
      <c r="C1147" t="s">
        <v>728</v>
      </c>
      <c r="D1147" t="s">
        <v>404</v>
      </c>
      <c r="E1147">
        <v>20150</v>
      </c>
      <c r="F1147" t="s">
        <v>1329</v>
      </c>
      <c r="G1147">
        <v>10650.81</v>
      </c>
      <c r="H1147" s="62">
        <v>55227</v>
      </c>
      <c r="I1147" s="76"/>
      <c r="J1147" s="63">
        <v>204</v>
      </c>
      <c r="K1147" s="63">
        <v>5</v>
      </c>
      <c r="R1147" s="63">
        <v>41</v>
      </c>
      <c r="U1147" s="63">
        <v>33</v>
      </c>
      <c r="V1147" s="63">
        <v>904</v>
      </c>
      <c r="W1147" s="63"/>
      <c r="X1147" s="63"/>
      <c r="Y1147" s="63"/>
      <c r="Z1147" s="63"/>
      <c r="AA1147" s="63"/>
      <c r="AB1147" s="63"/>
      <c r="AC1147" s="93">
        <v>0</v>
      </c>
      <c r="AG1147" s="93">
        <v>195470</v>
      </c>
      <c r="AO1147" s="59">
        <f t="shared" si="388"/>
        <v>195470</v>
      </c>
      <c r="BG1147" s="78">
        <v>24262.89</v>
      </c>
      <c r="BH1147" s="78"/>
      <c r="BI1147" s="78"/>
      <c r="BO1147" s="63">
        <f t="shared" si="371"/>
        <v>24262.89</v>
      </c>
      <c r="BZ1147" s="18">
        <f t="shared" si="372"/>
        <v>0</v>
      </c>
      <c r="CE1147" s="39">
        <v>69762</v>
      </c>
      <c r="CF1147" s="39"/>
      <c r="CM1147">
        <f t="shared" si="383"/>
        <v>69762</v>
      </c>
      <c r="CX1147" s="39">
        <f t="shared" si="373"/>
        <v>0</v>
      </c>
      <c r="DB1147" s="42">
        <v>1380</v>
      </c>
      <c r="DC1147" s="42"/>
      <c r="DI1147">
        <f t="shared" si="384"/>
        <v>1380</v>
      </c>
      <c r="DV1147" s="63">
        <f t="shared" si="374"/>
        <v>0</v>
      </c>
      <c r="EI1147" s="63">
        <f t="shared" si="375"/>
        <v>0</v>
      </c>
      <c r="EU1147" s="38">
        <v>0.05</v>
      </c>
      <c r="FD1147" s="18">
        <v>8000</v>
      </c>
      <c r="FJ1147" s="18">
        <f t="shared" si="376"/>
        <v>8000</v>
      </c>
      <c r="FT1147">
        <f t="shared" si="377"/>
        <v>0</v>
      </c>
      <c r="GD1147">
        <f t="shared" si="385"/>
        <v>0</v>
      </c>
      <c r="GO1147" s="39">
        <f t="shared" si="378"/>
        <v>0</v>
      </c>
      <c r="GP1147" s="39">
        <f t="shared" si="379"/>
        <v>219732.89</v>
      </c>
      <c r="GQ1147" s="39">
        <f t="shared" si="380"/>
        <v>1380</v>
      </c>
      <c r="GR1147" s="39">
        <f t="shared" si="381"/>
        <v>221112.89</v>
      </c>
      <c r="GS1147" t="s">
        <v>420</v>
      </c>
      <c r="GV1147" t="s">
        <v>766</v>
      </c>
      <c r="GY1147" t="s">
        <v>405</v>
      </c>
      <c r="HD1147" s="39">
        <v>1482</v>
      </c>
      <c r="HE1147" s="39">
        <v>31156</v>
      </c>
      <c r="HF1147">
        <v>205</v>
      </c>
      <c r="HH1147" s="39"/>
      <c r="HL1147" s="39">
        <v>67153</v>
      </c>
      <c r="HM1147" s="39"/>
      <c r="HN1147" s="39"/>
      <c r="HO1147" s="39"/>
      <c r="HP1147" s="39"/>
      <c r="HS1147" t="s">
        <v>766</v>
      </c>
      <c r="HU1147">
        <v>4</v>
      </c>
      <c r="IA1147">
        <v>4</v>
      </c>
      <c r="IF1147" s="63">
        <v>1.8</v>
      </c>
      <c r="IG1147">
        <v>4.5</v>
      </c>
      <c r="II1147" s="35">
        <f t="shared" si="368"/>
        <v>4.5</v>
      </c>
      <c r="IJ1147">
        <v>2</v>
      </c>
      <c r="IL1147">
        <v>5</v>
      </c>
      <c r="IM1147" s="18">
        <v>11176</v>
      </c>
      <c r="IN1147" t="s">
        <v>411</v>
      </c>
      <c r="IO1147" s="62">
        <v>17360</v>
      </c>
      <c r="IS1147" s="18">
        <v>183</v>
      </c>
      <c r="IY1147" s="18">
        <v>0</v>
      </c>
      <c r="IZ1147" s="18">
        <v>342</v>
      </c>
      <c r="JB1147" s="18">
        <v>95</v>
      </c>
      <c r="JC1147" s="18">
        <v>342</v>
      </c>
      <c r="JD1147" s="18">
        <v>95</v>
      </c>
      <c r="KF1147" s="18">
        <v>2</v>
      </c>
      <c r="KG1147" s="18">
        <v>2</v>
      </c>
      <c r="KH1147" s="18">
        <v>27</v>
      </c>
      <c r="KI1147" s="18">
        <v>54</v>
      </c>
      <c r="KJ1147" s="18">
        <v>36</v>
      </c>
      <c r="KK1147" s="18">
        <v>36</v>
      </c>
      <c r="KL1147" s="18">
        <v>0</v>
      </c>
      <c r="KM1147" s="18">
        <v>0</v>
      </c>
      <c r="ME1147" s="18" t="s">
        <v>766</v>
      </c>
      <c r="MJ1147" s="18" t="s">
        <v>768</v>
      </c>
      <c r="MK1147" s="18" t="s">
        <v>768</v>
      </c>
      <c r="MO1147" s="18">
        <v>0</v>
      </c>
      <c r="MP1147" s="18">
        <v>0</v>
      </c>
      <c r="MQ1147" s="18" t="s">
        <v>768</v>
      </c>
      <c r="MR1147" s="18">
        <v>2</v>
      </c>
      <c r="MS1147" s="18">
        <v>455518</v>
      </c>
      <c r="NL1147" s="18" t="s">
        <v>766</v>
      </c>
      <c r="NX1147" s="18">
        <f t="shared" si="382"/>
        <v>2366.8466666666664</v>
      </c>
      <c r="NY1147" t="str">
        <f t="shared" si="369"/>
        <v>Mid-range</v>
      </c>
      <c r="NZ1147" t="str">
        <f t="shared" si="370"/>
        <v>Medium</v>
      </c>
    </row>
    <row r="1148" spans="1:390">
      <c r="A1148" t="s">
        <v>521</v>
      </c>
      <c r="B1148" t="s">
        <v>729</v>
      </c>
      <c r="C1148" t="s">
        <v>730</v>
      </c>
      <c r="D1148" t="s">
        <v>404</v>
      </c>
      <c r="E1148">
        <v>20150</v>
      </c>
      <c r="F1148" t="s">
        <v>1329</v>
      </c>
      <c r="G1148">
        <v>15701.77</v>
      </c>
      <c r="H1148" s="62">
        <v>91435</v>
      </c>
      <c r="I1148" s="76"/>
      <c r="J1148" s="63">
        <v>107</v>
      </c>
      <c r="K1148" s="63">
        <v>10</v>
      </c>
      <c r="R1148" s="63">
        <v>40</v>
      </c>
      <c r="U1148" s="63">
        <v>42</v>
      </c>
      <c r="V1148" s="63">
        <v>930</v>
      </c>
      <c r="W1148" s="63"/>
      <c r="X1148" s="63"/>
      <c r="Y1148" s="63"/>
      <c r="Z1148" s="63"/>
      <c r="AA1148" s="63"/>
      <c r="AB1148" s="63"/>
      <c r="AC1148" s="92" t="s">
        <v>546</v>
      </c>
      <c r="AL1148" s="93">
        <v>50985</v>
      </c>
      <c r="AO1148" s="59">
        <f t="shared" si="388"/>
        <v>50985</v>
      </c>
      <c r="BL1148" s="75">
        <v>16655.740000000002</v>
      </c>
      <c r="BO1148" s="63">
        <f t="shared" si="371"/>
        <v>16655.740000000002</v>
      </c>
      <c r="BZ1148" s="18">
        <f t="shared" si="372"/>
        <v>0</v>
      </c>
      <c r="CA1148" s="39">
        <v>60000</v>
      </c>
      <c r="CB1148" s="39"/>
      <c r="CJ1148" s="42">
        <v>73344.259999999995</v>
      </c>
      <c r="CM1148">
        <f t="shared" si="383"/>
        <v>133344.26</v>
      </c>
      <c r="CX1148" s="39">
        <f t="shared" si="373"/>
        <v>0</v>
      </c>
      <c r="DI1148">
        <f t="shared" si="384"/>
        <v>0</v>
      </c>
      <c r="DV1148" s="63">
        <f t="shared" si="374"/>
        <v>0</v>
      </c>
      <c r="EI1148" s="63">
        <f t="shared" si="375"/>
        <v>0</v>
      </c>
      <c r="EU1148" s="38">
        <v>0.54900000000000004</v>
      </c>
      <c r="FJ1148" s="18">
        <f t="shared" si="376"/>
        <v>0</v>
      </c>
      <c r="FT1148">
        <f t="shared" si="377"/>
        <v>0</v>
      </c>
      <c r="GD1148">
        <f t="shared" si="385"/>
        <v>0</v>
      </c>
      <c r="GO1148" s="39">
        <f t="shared" si="378"/>
        <v>0</v>
      </c>
      <c r="GP1148" s="39">
        <f t="shared" si="379"/>
        <v>67640.740000000005</v>
      </c>
      <c r="GQ1148" s="39">
        <f t="shared" si="380"/>
        <v>0</v>
      </c>
      <c r="GR1148" s="39">
        <f t="shared" si="381"/>
        <v>67640.740000000005</v>
      </c>
      <c r="GS1148" t="s">
        <v>395</v>
      </c>
      <c r="GV1148" t="s">
        <v>766</v>
      </c>
      <c r="GX1148" t="s">
        <v>938</v>
      </c>
      <c r="HC1148" s="39">
        <v>1673</v>
      </c>
      <c r="HD1148" s="39">
        <v>2135</v>
      </c>
      <c r="HE1148" s="39">
        <v>31599</v>
      </c>
      <c r="HF1148">
        <v>102</v>
      </c>
      <c r="HH1148" s="39"/>
      <c r="HJ1148">
        <v>132</v>
      </c>
      <c r="HK1148">
        <v>0</v>
      </c>
      <c r="HL1148" s="39">
        <v>114711</v>
      </c>
      <c r="HM1148" s="39"/>
      <c r="HN1148" s="39"/>
      <c r="HO1148" s="39"/>
      <c r="HP1148" s="39"/>
      <c r="HS1148" t="s">
        <v>766</v>
      </c>
      <c r="HU1148">
        <v>3</v>
      </c>
      <c r="IA1148">
        <v>12</v>
      </c>
      <c r="IF1148" s="63">
        <v>6</v>
      </c>
      <c r="IG1148">
        <v>3</v>
      </c>
      <c r="II1148" s="35">
        <f t="shared" si="368"/>
        <v>3</v>
      </c>
      <c r="IJ1148">
        <v>2</v>
      </c>
      <c r="IL1148">
        <v>14</v>
      </c>
      <c r="IM1148" s="18">
        <v>13773</v>
      </c>
      <c r="IN1148" t="s">
        <v>411</v>
      </c>
      <c r="IO1148" s="62">
        <v>25869</v>
      </c>
      <c r="IP1148" s="18">
        <v>6250</v>
      </c>
      <c r="IQ1148" s="18">
        <v>5761</v>
      </c>
      <c r="IS1148" s="18">
        <v>12803</v>
      </c>
      <c r="IX1148" s="18">
        <v>50683</v>
      </c>
      <c r="IY1148" s="18">
        <v>15</v>
      </c>
      <c r="IZ1148" s="18">
        <v>97</v>
      </c>
      <c r="JB1148" s="18">
        <v>103</v>
      </c>
      <c r="JC1148" s="18">
        <v>248</v>
      </c>
      <c r="JD1148" s="18">
        <v>177</v>
      </c>
      <c r="JR1148" s="18">
        <v>2619</v>
      </c>
      <c r="JU1148" s="18">
        <v>141</v>
      </c>
      <c r="KF1148" s="18">
        <v>0</v>
      </c>
      <c r="KG1148" s="18">
        <v>0</v>
      </c>
      <c r="KH1148" s="18">
        <v>0</v>
      </c>
      <c r="KI1148" s="18">
        <v>77.5</v>
      </c>
      <c r="KJ1148" s="18">
        <v>50</v>
      </c>
      <c r="KK1148" s="18">
        <v>28</v>
      </c>
      <c r="KL1148" s="18">
        <v>7</v>
      </c>
      <c r="KM1148" s="18">
        <v>0</v>
      </c>
      <c r="ME1148" s="18" t="s">
        <v>768</v>
      </c>
      <c r="MJ1148" s="18" t="s">
        <v>766</v>
      </c>
      <c r="MK1148" s="18" t="s">
        <v>768</v>
      </c>
      <c r="MO1148" s="18">
        <v>7</v>
      </c>
      <c r="MP1148" s="18">
        <v>0</v>
      </c>
      <c r="MQ1148" s="18" t="s">
        <v>768</v>
      </c>
      <c r="MR1148" s="18">
        <v>3</v>
      </c>
      <c r="MS1148" s="18">
        <v>668579</v>
      </c>
      <c r="NL1148" s="18" t="s">
        <v>766</v>
      </c>
      <c r="NX1148" s="18">
        <f t="shared" si="382"/>
        <v>5233.9233333333332</v>
      </c>
      <c r="NY1148" t="str">
        <f t="shared" si="369"/>
        <v>Larger</v>
      </c>
      <c r="NZ1148" t="str">
        <f t="shared" si="370"/>
        <v>Medium</v>
      </c>
    </row>
    <row r="1149" spans="1:390">
      <c r="A1149" t="s">
        <v>741</v>
      </c>
      <c r="B1149" t="s">
        <v>742</v>
      </c>
      <c r="C1149" t="s">
        <v>743</v>
      </c>
      <c r="D1149" t="s">
        <v>393</v>
      </c>
      <c r="E1149">
        <v>20150</v>
      </c>
      <c r="F1149" t="s">
        <v>1329</v>
      </c>
      <c r="G1149">
        <v>17490.27</v>
      </c>
      <c r="H1149" s="62">
        <v>125000</v>
      </c>
      <c r="I1149" s="76"/>
      <c r="J1149" s="63">
        <v>285</v>
      </c>
      <c r="K1149" s="63">
        <v>29</v>
      </c>
      <c r="R1149" s="63">
        <v>30</v>
      </c>
      <c r="U1149" s="63">
        <v>175</v>
      </c>
      <c r="V1149" s="63">
        <v>982</v>
      </c>
      <c r="W1149" s="63"/>
      <c r="X1149" s="63"/>
      <c r="Y1149" s="63"/>
      <c r="Z1149" s="63"/>
      <c r="AA1149" s="63"/>
      <c r="AB1149" s="63"/>
      <c r="AC1149" s="93">
        <v>0</v>
      </c>
      <c r="AG1149" s="93">
        <v>100000</v>
      </c>
      <c r="AO1149" s="59">
        <f t="shared" si="388"/>
        <v>100000</v>
      </c>
      <c r="BC1149" s="76">
        <v>46000</v>
      </c>
      <c r="BD1149" s="76"/>
      <c r="BO1149" s="63">
        <f t="shared" si="371"/>
        <v>46000</v>
      </c>
      <c r="BZ1149" s="18">
        <f t="shared" si="372"/>
        <v>0</v>
      </c>
      <c r="CA1149" s="39">
        <v>46000</v>
      </c>
      <c r="CB1149" s="39"/>
      <c r="CM1149">
        <f t="shared" si="383"/>
        <v>46000</v>
      </c>
      <c r="CX1149" s="39">
        <f t="shared" si="373"/>
        <v>0</v>
      </c>
      <c r="DI1149">
        <f t="shared" si="384"/>
        <v>0</v>
      </c>
      <c r="DV1149" s="63">
        <f t="shared" si="374"/>
        <v>0</v>
      </c>
      <c r="EA1149" s="39">
        <v>5000</v>
      </c>
      <c r="EB1149" s="39"/>
      <c r="EI1149" s="63">
        <f t="shared" si="375"/>
        <v>5000</v>
      </c>
      <c r="FD1149" s="18">
        <v>18000</v>
      </c>
      <c r="FJ1149" s="18">
        <f t="shared" si="376"/>
        <v>18000</v>
      </c>
      <c r="FT1149">
        <f t="shared" si="377"/>
        <v>0</v>
      </c>
      <c r="FU1149">
        <v>7.2</v>
      </c>
      <c r="GD1149">
        <f t="shared" si="385"/>
        <v>7.2</v>
      </c>
      <c r="GE1149">
        <v>7.2</v>
      </c>
      <c r="GO1149" s="39">
        <f t="shared" si="378"/>
        <v>7.2</v>
      </c>
      <c r="GP1149" s="39">
        <f t="shared" si="379"/>
        <v>146000</v>
      </c>
      <c r="GQ1149" s="39">
        <f t="shared" si="380"/>
        <v>7.2</v>
      </c>
      <c r="GR1149" s="39">
        <f t="shared" si="381"/>
        <v>146014.40000000002</v>
      </c>
      <c r="GS1149" t="s">
        <v>420</v>
      </c>
      <c r="GV1149" t="s">
        <v>768</v>
      </c>
      <c r="GX1149" t="s">
        <v>938</v>
      </c>
      <c r="HC1149" s="39">
        <v>3777</v>
      </c>
      <c r="HD1149" s="39">
        <v>19000</v>
      </c>
      <c r="HE1149" s="39">
        <v>210000</v>
      </c>
      <c r="HF1149">
        <v>193</v>
      </c>
      <c r="HH1149" s="39"/>
      <c r="HJ1149">
        <v>112</v>
      </c>
      <c r="HL1149" s="39">
        <v>167439</v>
      </c>
      <c r="HM1149" s="39"/>
      <c r="HN1149" s="39"/>
      <c r="HO1149" s="39"/>
      <c r="HP1149" s="39"/>
      <c r="HS1149" t="s">
        <v>768</v>
      </c>
      <c r="HT1149" t="s">
        <v>1382</v>
      </c>
      <c r="HU1149">
        <v>9</v>
      </c>
      <c r="IA1149">
        <v>12.5</v>
      </c>
      <c r="IF1149" s="63">
        <v>10</v>
      </c>
      <c r="II1149" s="35">
        <f t="shared" si="368"/>
        <v>0</v>
      </c>
      <c r="IM1149" s="18">
        <v>17496</v>
      </c>
      <c r="IN1149" t="s">
        <v>411</v>
      </c>
      <c r="IO1149" s="62">
        <v>61164</v>
      </c>
      <c r="IP1149" s="18">
        <v>28966</v>
      </c>
      <c r="IQ1149" s="18">
        <v>15218</v>
      </c>
      <c r="IS1149" s="18">
        <v>5070</v>
      </c>
      <c r="IY1149" s="18">
        <v>489</v>
      </c>
      <c r="JB1149" s="18">
        <v>695</v>
      </c>
      <c r="JR1149" s="18">
        <v>8058</v>
      </c>
      <c r="JU1149" s="18">
        <v>663</v>
      </c>
      <c r="KF1149" s="18">
        <v>104</v>
      </c>
      <c r="KG1149" s="18">
        <v>104</v>
      </c>
      <c r="KH1149" s="18">
        <v>2600</v>
      </c>
      <c r="KI1149" s="18">
        <v>65</v>
      </c>
      <c r="KJ1149" s="18">
        <v>30</v>
      </c>
      <c r="KK1149" s="18">
        <v>65</v>
      </c>
      <c r="KL1149" s="18">
        <v>180</v>
      </c>
      <c r="KM1149" s="18">
        <v>0</v>
      </c>
      <c r="ME1149" s="18" t="s">
        <v>766</v>
      </c>
      <c r="MJ1149" s="18" t="s">
        <v>768</v>
      </c>
      <c r="MK1149" s="18" t="s">
        <v>768</v>
      </c>
      <c r="MO1149" s="18">
        <v>180</v>
      </c>
      <c r="MP1149" s="18">
        <v>0</v>
      </c>
      <c r="MQ1149" s="18" t="s">
        <v>766</v>
      </c>
      <c r="MS1149" s="18">
        <v>633437</v>
      </c>
      <c r="NL1149" s="18" t="s">
        <v>766</v>
      </c>
      <c r="NX1149" s="18" t="e">
        <f t="shared" si="382"/>
        <v>#DIV/0!</v>
      </c>
      <c r="NY1149" t="str">
        <f t="shared" si="369"/>
        <v>Larger</v>
      </c>
      <c r="NZ1149" t="str">
        <f t="shared" si="370"/>
        <v>Medium</v>
      </c>
    </row>
    <row r="1150" spans="1:390">
      <c r="A1150" t="s">
        <v>429</v>
      </c>
      <c r="B1150" t="s">
        <v>750</v>
      </c>
      <c r="C1150" t="s">
        <v>751</v>
      </c>
      <c r="D1150" t="s">
        <v>404</v>
      </c>
      <c r="E1150">
        <v>20150</v>
      </c>
      <c r="F1150" t="s">
        <v>1329</v>
      </c>
      <c r="G1150">
        <v>8401.0400000000009</v>
      </c>
      <c r="H1150" s="62">
        <v>18000</v>
      </c>
      <c r="I1150" s="76"/>
      <c r="J1150" s="63">
        <v>90</v>
      </c>
      <c r="K1150" s="63">
        <v>6</v>
      </c>
      <c r="R1150" s="63">
        <v>40</v>
      </c>
      <c r="U1150" s="63">
        <v>36</v>
      </c>
      <c r="V1150" s="63">
        <v>250</v>
      </c>
      <c r="W1150" s="63"/>
      <c r="X1150" s="63"/>
      <c r="Y1150" s="63"/>
      <c r="Z1150" s="63"/>
      <c r="AA1150" s="63"/>
      <c r="AB1150" s="63"/>
      <c r="AC1150" s="93">
        <v>0</v>
      </c>
      <c r="AL1150" s="93">
        <v>23891</v>
      </c>
      <c r="AO1150" s="59">
        <f t="shared" si="388"/>
        <v>23891</v>
      </c>
      <c r="BL1150" s="63">
        <v>13483</v>
      </c>
      <c r="BO1150" s="63">
        <f t="shared" si="371"/>
        <v>13483</v>
      </c>
      <c r="BZ1150" s="18">
        <f t="shared" si="372"/>
        <v>0</v>
      </c>
      <c r="CJ1150">
        <v>55803</v>
      </c>
      <c r="CM1150">
        <f t="shared" si="383"/>
        <v>55803</v>
      </c>
      <c r="CX1150" s="39">
        <f t="shared" si="373"/>
        <v>0</v>
      </c>
      <c r="DI1150">
        <f t="shared" si="384"/>
        <v>0</v>
      </c>
      <c r="DV1150" s="63">
        <f t="shared" si="374"/>
        <v>0</v>
      </c>
      <c r="EE1150">
        <v>2355</v>
      </c>
      <c r="EI1150" s="63">
        <f t="shared" si="375"/>
        <v>2355</v>
      </c>
      <c r="EU1150" s="38">
        <v>0.65</v>
      </c>
      <c r="FG1150" s="18">
        <v>10520</v>
      </c>
      <c r="FJ1150" s="18">
        <f t="shared" si="376"/>
        <v>10520</v>
      </c>
      <c r="FT1150">
        <f t="shared" si="377"/>
        <v>0</v>
      </c>
      <c r="FU1150">
        <v>10164</v>
      </c>
      <c r="GD1150">
        <f t="shared" si="385"/>
        <v>10164</v>
      </c>
      <c r="GE1150">
        <v>10164</v>
      </c>
      <c r="GO1150" s="39">
        <f t="shared" si="378"/>
        <v>10164</v>
      </c>
      <c r="GP1150" s="39">
        <f t="shared" si="379"/>
        <v>37374</v>
      </c>
      <c r="GQ1150" s="39">
        <f t="shared" si="380"/>
        <v>10164</v>
      </c>
      <c r="GR1150" s="39">
        <f t="shared" si="381"/>
        <v>57702</v>
      </c>
      <c r="GS1150" t="s">
        <v>420</v>
      </c>
      <c r="GV1150" t="s">
        <v>768</v>
      </c>
      <c r="HC1150">
        <v>696</v>
      </c>
      <c r="HD1150">
        <v>593</v>
      </c>
      <c r="HE1150">
        <v>138554</v>
      </c>
      <c r="HF1150">
        <v>123</v>
      </c>
      <c r="HJ1150">
        <v>19</v>
      </c>
      <c r="HK1150">
        <v>2</v>
      </c>
      <c r="HL1150">
        <v>50520</v>
      </c>
      <c r="HS1150" t="s">
        <v>768</v>
      </c>
      <c r="HT1150" t="s">
        <v>1340</v>
      </c>
      <c r="HU1150">
        <v>3</v>
      </c>
      <c r="IA1150">
        <v>4</v>
      </c>
      <c r="IF1150" s="63">
        <v>2.1</v>
      </c>
      <c r="IG1150">
        <v>3.84</v>
      </c>
      <c r="II1150" s="35">
        <f t="shared" si="368"/>
        <v>3.84</v>
      </c>
      <c r="IL1150">
        <v>3.8</v>
      </c>
      <c r="IO1150" s="62">
        <v>9301</v>
      </c>
      <c r="IP1150" s="18">
        <v>7003</v>
      </c>
      <c r="IR1150" s="18">
        <v>33</v>
      </c>
      <c r="IS1150" s="18">
        <v>78</v>
      </c>
      <c r="IX1150" s="18">
        <v>19333</v>
      </c>
      <c r="JB1150" s="18">
        <v>5081</v>
      </c>
      <c r="JC1150" s="18">
        <v>3238</v>
      </c>
      <c r="JR1150" s="18">
        <v>5152</v>
      </c>
      <c r="JU1150" s="18">
        <v>184</v>
      </c>
      <c r="KF1150" s="18">
        <v>0</v>
      </c>
      <c r="KG1150" s="18">
        <v>0</v>
      </c>
      <c r="KH1150" s="18">
        <v>0</v>
      </c>
      <c r="KI1150" s="18">
        <v>64</v>
      </c>
      <c r="KJ1150" s="18">
        <v>32</v>
      </c>
      <c r="KK1150" s="18">
        <v>32</v>
      </c>
      <c r="KL1150" s="18">
        <v>4</v>
      </c>
      <c r="KM1150" s="18">
        <v>0</v>
      </c>
      <c r="ME1150" s="18" t="s">
        <v>766</v>
      </c>
      <c r="MJ1150" s="18" t="s">
        <v>768</v>
      </c>
      <c r="MK1150" s="18" t="s">
        <v>768</v>
      </c>
      <c r="MO1150" s="18">
        <v>128</v>
      </c>
      <c r="MP1150" s="18">
        <v>0</v>
      </c>
      <c r="MQ1150" s="18" t="s">
        <v>766</v>
      </c>
      <c r="MS1150" s="18">
        <v>195180</v>
      </c>
      <c r="NL1150" s="18" t="s">
        <v>768</v>
      </c>
      <c r="NP1150" s="18" t="s">
        <v>1150</v>
      </c>
      <c r="NQ1150" s="18" t="s">
        <v>1169</v>
      </c>
      <c r="NX1150" s="18">
        <f t="shared" si="382"/>
        <v>2187.7708333333335</v>
      </c>
      <c r="NY1150" t="str">
        <f t="shared" si="369"/>
        <v>Mid-range</v>
      </c>
      <c r="NZ1150" t="str">
        <f t="shared" si="370"/>
        <v>Small</v>
      </c>
    </row>
    <row r="1151" spans="1:390">
      <c r="A1151" t="s">
        <v>472</v>
      </c>
      <c r="B1151" t="s">
        <v>473</v>
      </c>
      <c r="C1151" t="s">
        <v>474</v>
      </c>
      <c r="D1151" t="s">
        <v>404</v>
      </c>
      <c r="E1151">
        <v>20150</v>
      </c>
      <c r="F1151" t="s">
        <v>1329</v>
      </c>
      <c r="G1151">
        <v>6792.45</v>
      </c>
      <c r="H1151" s="62">
        <v>28007</v>
      </c>
      <c r="J1151" s="63">
        <v>71</v>
      </c>
      <c r="K1151" s="63">
        <v>8</v>
      </c>
      <c r="R1151" s="63">
        <v>36</v>
      </c>
      <c r="U1151" s="63">
        <v>36</v>
      </c>
      <c r="V1151" s="63">
        <v>485</v>
      </c>
      <c r="W1151" s="63"/>
      <c r="X1151" s="63"/>
      <c r="Y1151" s="63"/>
      <c r="Z1151" s="63"/>
      <c r="AA1151" s="63"/>
      <c r="AB1151" s="63"/>
      <c r="AC1151" s="93">
        <v>0</v>
      </c>
      <c r="AL1151" s="93">
        <v>36900</v>
      </c>
      <c r="AM1151" s="93">
        <v>6200</v>
      </c>
      <c r="AN1151" s="77"/>
      <c r="AO1151" s="59">
        <f t="shared" si="388"/>
        <v>43100</v>
      </c>
      <c r="AP1151" s="77"/>
      <c r="AQ1151" s="77"/>
      <c r="AR1151" s="77"/>
      <c r="AS1151" s="77"/>
      <c r="AT1151" s="77"/>
      <c r="AU1151" s="77"/>
      <c r="AV1151" s="77"/>
      <c r="AW1151" s="77"/>
      <c r="AX1151" s="77"/>
      <c r="AY1151" s="77"/>
      <c r="AZ1151" s="77"/>
      <c r="BA1151" s="77"/>
      <c r="BL1151" s="77">
        <v>5300</v>
      </c>
      <c r="BO1151" s="63">
        <f t="shared" si="371"/>
        <v>5300</v>
      </c>
      <c r="BZ1151" s="18">
        <f t="shared" si="372"/>
        <v>0</v>
      </c>
      <c r="CE1151" s="41">
        <v>2800</v>
      </c>
      <c r="CF1151" s="41"/>
      <c r="CJ1151" s="41">
        <v>30100</v>
      </c>
      <c r="CM1151">
        <f t="shared" si="383"/>
        <v>32900</v>
      </c>
      <c r="CX1151" s="39">
        <f t="shared" si="373"/>
        <v>0</v>
      </c>
      <c r="DI1151">
        <f t="shared" si="384"/>
        <v>0</v>
      </c>
      <c r="DV1151" s="63">
        <f t="shared" si="374"/>
        <v>0</v>
      </c>
      <c r="EE1151" s="41">
        <v>2500</v>
      </c>
      <c r="EI1151" s="63">
        <f t="shared" si="375"/>
        <v>2500</v>
      </c>
      <c r="EU1151" s="38">
        <v>0.39</v>
      </c>
      <c r="FD1151" s="18">
        <v>8200</v>
      </c>
      <c r="FJ1151" s="18">
        <f t="shared" si="376"/>
        <v>8200</v>
      </c>
      <c r="FT1151">
        <f t="shared" si="377"/>
        <v>0</v>
      </c>
      <c r="GD1151">
        <f t="shared" si="385"/>
        <v>0</v>
      </c>
      <c r="GO1151" s="39">
        <f t="shared" si="378"/>
        <v>0</v>
      </c>
      <c r="GP1151" s="39">
        <f t="shared" si="379"/>
        <v>48400</v>
      </c>
      <c r="GQ1151" s="39">
        <f t="shared" si="380"/>
        <v>0</v>
      </c>
      <c r="GR1151" s="39">
        <f t="shared" si="381"/>
        <v>48400</v>
      </c>
      <c r="GS1151" t="s">
        <v>420</v>
      </c>
      <c r="GV1151" t="s">
        <v>766</v>
      </c>
      <c r="GX1151" t="s">
        <v>938</v>
      </c>
      <c r="HC1151">
        <v>1132</v>
      </c>
      <c r="HD1151">
        <v>3186</v>
      </c>
      <c r="HE1151" s="39">
        <v>53634</v>
      </c>
      <c r="HF1151">
        <v>85</v>
      </c>
      <c r="HH1151" s="39"/>
      <c r="HJ1151">
        <v>30</v>
      </c>
      <c r="HK1151">
        <v>4777</v>
      </c>
      <c r="HL1151" s="39">
        <v>85322</v>
      </c>
      <c r="HM1151" s="39"/>
      <c r="HN1151" s="39"/>
      <c r="HO1151" s="39"/>
      <c r="HP1151" s="39"/>
      <c r="HS1151" t="s">
        <v>766</v>
      </c>
      <c r="HU1151">
        <v>4</v>
      </c>
      <c r="IA1151">
        <v>4</v>
      </c>
      <c r="IF1151" s="63">
        <v>2</v>
      </c>
      <c r="IG1151">
        <v>4.5</v>
      </c>
      <c r="II1151" s="35">
        <f t="shared" si="368"/>
        <v>4.5</v>
      </c>
      <c r="IJ1151">
        <v>0</v>
      </c>
      <c r="IL1151">
        <v>4.4000000000000004</v>
      </c>
      <c r="IM1151" s="18">
        <v>6006</v>
      </c>
      <c r="IN1151" t="s">
        <v>411</v>
      </c>
      <c r="IO1151" s="62">
        <v>6380</v>
      </c>
      <c r="IP1151" s="18">
        <v>7265</v>
      </c>
      <c r="IQ1151" s="18">
        <v>7047</v>
      </c>
      <c r="IR1151" s="18">
        <v>674</v>
      </c>
      <c r="IS1151" s="18">
        <v>1277</v>
      </c>
      <c r="IX1151" s="18">
        <v>22643</v>
      </c>
      <c r="IY1151" s="18">
        <v>946</v>
      </c>
      <c r="IZ1151" s="18">
        <v>223</v>
      </c>
      <c r="JB1151" s="18">
        <v>1169</v>
      </c>
      <c r="JC1151" s="18">
        <v>2066</v>
      </c>
      <c r="JD1151" s="18">
        <v>1923</v>
      </c>
      <c r="JR1151" s="18">
        <v>1802</v>
      </c>
      <c r="JU1151" s="18">
        <v>68</v>
      </c>
      <c r="KF1151" s="18">
        <v>1</v>
      </c>
      <c r="KG1151" s="18">
        <v>25</v>
      </c>
      <c r="KH1151" s="18">
        <v>649</v>
      </c>
      <c r="KI1151" s="18">
        <v>54</v>
      </c>
      <c r="KJ1151" s="18">
        <v>28</v>
      </c>
      <c r="KK1151" s="18">
        <v>16</v>
      </c>
      <c r="KL1151" s="18">
        <v>4</v>
      </c>
      <c r="KM1151" s="18">
        <v>0</v>
      </c>
      <c r="ME1151" s="18" t="s">
        <v>766</v>
      </c>
      <c r="MJ1151" s="18" t="s">
        <v>766</v>
      </c>
      <c r="MK1151" s="18" t="s">
        <v>766</v>
      </c>
      <c r="MO1151" s="18">
        <v>112</v>
      </c>
      <c r="MP1151" s="18">
        <v>0</v>
      </c>
      <c r="MQ1151" s="18" t="s">
        <v>766</v>
      </c>
      <c r="MS1151" s="18">
        <v>278730</v>
      </c>
      <c r="NL1151" s="18" t="s">
        <v>768</v>
      </c>
      <c r="NN1151" s="18" t="s">
        <v>1155</v>
      </c>
      <c r="NO1151" s="18" t="s">
        <v>1149</v>
      </c>
      <c r="NP1151" s="18" t="s">
        <v>1150</v>
      </c>
      <c r="NW1151" s="18" t="s">
        <v>1173</v>
      </c>
      <c r="NX1151" s="18">
        <f t="shared" si="382"/>
        <v>1509.4333333333334</v>
      </c>
      <c r="NY1151" t="str">
        <f t="shared" si="369"/>
        <v>Mid-range</v>
      </c>
      <c r="NZ1151" t="str">
        <f t="shared" si="370"/>
        <v>Small</v>
      </c>
    </row>
    <row r="1152" spans="1:390">
      <c r="A1152" t="s">
        <v>443</v>
      </c>
      <c r="B1152" t="s">
        <v>444</v>
      </c>
      <c r="C1152" t="s">
        <v>445</v>
      </c>
      <c r="D1152" t="s">
        <v>404</v>
      </c>
      <c r="E1152">
        <v>20160</v>
      </c>
      <c r="F1152" t="s">
        <v>1383</v>
      </c>
      <c r="G1152">
        <v>4139.71</v>
      </c>
      <c r="H1152" s="62">
        <v>23289</v>
      </c>
      <c r="J1152" s="63">
        <v>22</v>
      </c>
      <c r="K1152" s="63">
        <v>4</v>
      </c>
      <c r="R1152" s="63">
        <v>1</v>
      </c>
      <c r="S1152" s="63">
        <v>0</v>
      </c>
      <c r="T1152" s="63">
        <v>30</v>
      </c>
      <c r="U1152" s="63">
        <v>20</v>
      </c>
      <c r="V1152" s="63">
        <v>248</v>
      </c>
      <c r="W1152" s="63"/>
      <c r="X1152" s="63"/>
      <c r="Y1152" s="63"/>
      <c r="Z1152" s="63"/>
      <c r="AA1152" s="63"/>
      <c r="AB1152" s="63"/>
      <c r="AC1152" s="93">
        <v>0</v>
      </c>
      <c r="AD1152" s="76">
        <v>0</v>
      </c>
      <c r="AF1152" s="93">
        <v>2000</v>
      </c>
      <c r="AG1152" s="93">
        <v>28309</v>
      </c>
      <c r="AL1152" s="93">
        <v>1500</v>
      </c>
      <c r="AM1152" s="93">
        <v>3800</v>
      </c>
      <c r="AN1152" s="77"/>
      <c r="AO1152" s="59">
        <f t="shared" si="388"/>
        <v>35609</v>
      </c>
      <c r="AP1152" s="77"/>
      <c r="AQ1152" s="77"/>
      <c r="AR1152" s="77"/>
      <c r="AS1152" s="77"/>
      <c r="AT1152" s="77"/>
      <c r="AU1152" s="77"/>
      <c r="AV1152" s="77"/>
      <c r="AW1152" s="77"/>
      <c r="AX1152" s="77"/>
      <c r="AY1152" s="77"/>
      <c r="AZ1152" s="77"/>
      <c r="BA1152" s="77"/>
      <c r="BC1152" s="77">
        <v>0</v>
      </c>
      <c r="BD1152" s="77"/>
      <c r="BE1152" s="77">
        <v>0</v>
      </c>
      <c r="BF1152" s="77">
        <v>0</v>
      </c>
      <c r="BG1152" s="77">
        <v>0</v>
      </c>
      <c r="BH1152" s="77"/>
      <c r="BI1152" s="77"/>
      <c r="BJ1152" s="77">
        <v>0</v>
      </c>
      <c r="BK1152" s="77">
        <v>0</v>
      </c>
      <c r="BL1152" s="77">
        <v>9059</v>
      </c>
      <c r="BO1152" s="63">
        <f t="shared" si="371"/>
        <v>9059</v>
      </c>
      <c r="BS1152" s="77"/>
      <c r="BV1152" s="77"/>
      <c r="BX1152" s="41"/>
      <c r="BZ1152" s="18">
        <f t="shared" si="372"/>
        <v>0</v>
      </c>
      <c r="CE1152" s="41">
        <v>1563</v>
      </c>
      <c r="CF1152" s="41"/>
      <c r="CJ1152" s="41">
        <v>46112</v>
      </c>
      <c r="CK1152" s="41">
        <v>45594</v>
      </c>
      <c r="CL1152" t="s">
        <v>1384</v>
      </c>
      <c r="CM1152">
        <f t="shared" si="383"/>
        <v>93269</v>
      </c>
      <c r="CR1152" s="41"/>
      <c r="CW1152" s="41">
        <v>3800</v>
      </c>
      <c r="CX1152" s="39">
        <f t="shared" si="373"/>
        <v>3800</v>
      </c>
      <c r="CY1152" s="41"/>
      <c r="CZ1152" s="41"/>
      <c r="DB1152" s="41"/>
      <c r="DC1152" s="41"/>
      <c r="DD1152" s="41"/>
      <c r="DF1152" s="41"/>
      <c r="DG1152" s="41"/>
      <c r="DH1152" s="41"/>
      <c r="DI1152">
        <f t="shared" si="384"/>
        <v>0</v>
      </c>
      <c r="DJ1152" s="41">
        <v>0</v>
      </c>
      <c r="DK1152" s="41">
        <v>0</v>
      </c>
      <c r="DL1152" s="41"/>
      <c r="DM1152" s="41">
        <v>0</v>
      </c>
      <c r="DN1152" s="41">
        <v>0</v>
      </c>
      <c r="DO1152" s="41"/>
      <c r="DP1152" s="41">
        <v>0</v>
      </c>
      <c r="DQ1152" s="41">
        <v>0</v>
      </c>
      <c r="DR1152" s="41">
        <v>0</v>
      </c>
      <c r="DS1152" s="41">
        <v>0</v>
      </c>
      <c r="DT1152" s="41">
        <v>0</v>
      </c>
      <c r="DU1152" s="41"/>
      <c r="DV1152" s="63">
        <f t="shared" si="374"/>
        <v>0</v>
      </c>
      <c r="DW1152" s="77">
        <v>0</v>
      </c>
      <c r="DX1152" s="41">
        <v>0</v>
      </c>
      <c r="DY1152" s="41"/>
      <c r="DZ1152" s="41">
        <v>0</v>
      </c>
      <c r="EA1152" s="41">
        <v>0</v>
      </c>
      <c r="EC1152" s="41">
        <v>0</v>
      </c>
      <c r="EE1152" s="41">
        <v>0</v>
      </c>
      <c r="EF1152" s="41">
        <v>0</v>
      </c>
      <c r="EG1152" s="41">
        <v>0</v>
      </c>
      <c r="EI1152" s="63">
        <f t="shared" si="375"/>
        <v>0</v>
      </c>
      <c r="EJ1152" s="41"/>
      <c r="EK1152" s="41"/>
      <c r="EL1152" s="41"/>
      <c r="EM1152" s="41"/>
      <c r="EN1152" s="47"/>
      <c r="EO1152" s="41"/>
      <c r="EP1152" s="41"/>
      <c r="EQ1152" s="41"/>
      <c r="ER1152" s="41"/>
      <c r="ES1152" s="41"/>
      <c r="EU1152" s="38">
        <v>0.85</v>
      </c>
      <c r="EV1152" s="38">
        <v>0.05</v>
      </c>
      <c r="EW1152" s="38">
        <v>0.05</v>
      </c>
      <c r="FA1152" s="18">
        <v>0</v>
      </c>
      <c r="FB1152" s="18">
        <v>0</v>
      </c>
      <c r="FC1152" s="18">
        <v>0</v>
      </c>
      <c r="FD1152" s="18">
        <v>0</v>
      </c>
      <c r="FE1152" s="18">
        <v>0</v>
      </c>
      <c r="FF1152" s="18">
        <v>0</v>
      </c>
      <c r="FG1152" s="18">
        <v>0</v>
      </c>
      <c r="FH1152" s="18">
        <v>0</v>
      </c>
      <c r="FI1152" s="18">
        <v>7200</v>
      </c>
      <c r="FJ1152" s="18">
        <f t="shared" si="376"/>
        <v>7200</v>
      </c>
      <c r="FK1152" s="18">
        <v>0</v>
      </c>
      <c r="FL1152" s="18">
        <v>0</v>
      </c>
      <c r="FM1152" s="18">
        <v>0</v>
      </c>
      <c r="FN1152" s="18">
        <v>0</v>
      </c>
      <c r="FO1152" s="18">
        <v>0</v>
      </c>
      <c r="FP1152" s="18">
        <v>0</v>
      </c>
      <c r="FQ1152" s="18">
        <v>0</v>
      </c>
      <c r="FR1152" s="18">
        <v>0</v>
      </c>
      <c r="FS1152" s="18">
        <v>0</v>
      </c>
      <c r="FT1152">
        <f t="shared" si="377"/>
        <v>0</v>
      </c>
      <c r="GD1152">
        <f t="shared" si="385"/>
        <v>0</v>
      </c>
      <c r="GE1152" s="41">
        <v>3997</v>
      </c>
      <c r="GO1152" s="39">
        <f t="shared" si="378"/>
        <v>3997</v>
      </c>
      <c r="GP1152" s="39">
        <f t="shared" si="379"/>
        <v>44668</v>
      </c>
      <c r="GQ1152" s="39">
        <f t="shared" si="380"/>
        <v>0</v>
      </c>
      <c r="GR1152" s="39">
        <f t="shared" si="381"/>
        <v>48665</v>
      </c>
      <c r="GS1152" t="s">
        <v>1192</v>
      </c>
      <c r="GV1152" t="s">
        <v>766</v>
      </c>
      <c r="HC1152">
        <v>450</v>
      </c>
      <c r="HD1152">
        <v>0</v>
      </c>
      <c r="HE1152">
        <v>32444</v>
      </c>
      <c r="HF1152">
        <v>54</v>
      </c>
      <c r="HG1152">
        <v>0</v>
      </c>
      <c r="HH1152">
        <v>32692</v>
      </c>
      <c r="HJ1152">
        <v>0</v>
      </c>
      <c r="HK1152">
        <v>13</v>
      </c>
      <c r="HS1152" t="s">
        <v>766</v>
      </c>
      <c r="HU1152">
        <v>3</v>
      </c>
      <c r="IA1152">
        <v>4</v>
      </c>
      <c r="IC1152">
        <v>12</v>
      </c>
      <c r="IE1152">
        <v>3.6</v>
      </c>
      <c r="IF1152" s="63">
        <v>2</v>
      </c>
      <c r="IG1152">
        <v>4.58</v>
      </c>
      <c r="IH1152">
        <f t="shared" ref="IH1152:IH1183" si="389">IE1152+IG1152</f>
        <v>8.18</v>
      </c>
      <c r="II1152" s="35">
        <f t="shared" si="368"/>
        <v>4.58</v>
      </c>
      <c r="IM1152" s="18">
        <v>4372</v>
      </c>
      <c r="IN1152" t="s">
        <v>411</v>
      </c>
      <c r="IO1152" s="62">
        <v>3198</v>
      </c>
      <c r="IP1152" s="18">
        <v>8386</v>
      </c>
      <c r="IQ1152" s="18">
        <v>2630</v>
      </c>
      <c r="IR1152" s="18">
        <v>0</v>
      </c>
      <c r="IS1152" s="18">
        <v>9</v>
      </c>
      <c r="IX1152" s="18">
        <f t="shared" ref="IX1152:IX1215" si="390">SUM(IO1152:IV1152)+IM1152</f>
        <v>18595</v>
      </c>
      <c r="IY1152" s="18">
        <v>0</v>
      </c>
      <c r="IZ1152" s="18">
        <v>0</v>
      </c>
      <c r="JB1152" s="18">
        <v>0</v>
      </c>
      <c r="JC1152" s="18">
        <v>0</v>
      </c>
      <c r="JD1152" s="18">
        <v>0</v>
      </c>
      <c r="KF1152" s="18">
        <v>1</v>
      </c>
      <c r="KG1152" s="18">
        <v>4</v>
      </c>
      <c r="KH1152" s="18">
        <v>120</v>
      </c>
      <c r="KN1152" s="18">
        <v>12</v>
      </c>
      <c r="KO1152" s="18">
        <v>12</v>
      </c>
      <c r="KP1152" s="18">
        <v>12</v>
      </c>
      <c r="KQ1152" s="18">
        <v>12</v>
      </c>
      <c r="KR1152" s="18">
        <v>8</v>
      </c>
      <c r="KS1152" s="18">
        <v>0</v>
      </c>
      <c r="KT1152" s="18">
        <v>0</v>
      </c>
      <c r="KU1152" s="18" t="s">
        <v>1385</v>
      </c>
      <c r="KV1152" s="18" t="s">
        <v>1385</v>
      </c>
      <c r="KW1152" s="18" t="s">
        <v>1385</v>
      </c>
      <c r="KX1152" s="18" t="s">
        <v>1385</v>
      </c>
      <c r="KY1152" s="18" t="s">
        <v>1386</v>
      </c>
      <c r="KZ1152" s="18">
        <v>0</v>
      </c>
      <c r="LA1152" s="18">
        <v>0</v>
      </c>
      <c r="LB1152" s="18" t="s">
        <v>766</v>
      </c>
      <c r="LQ1152" s="18">
        <v>8</v>
      </c>
      <c r="LR1152" s="18">
        <v>8</v>
      </c>
      <c r="LS1152" s="18">
        <v>8</v>
      </c>
      <c r="LT1152" s="18">
        <v>8</v>
      </c>
      <c r="LU1152" s="18">
        <v>0</v>
      </c>
      <c r="LV1152" s="18">
        <v>0</v>
      </c>
      <c r="LW1152" s="18">
        <v>0</v>
      </c>
      <c r="LX1152" s="18" t="s">
        <v>1386</v>
      </c>
      <c r="LY1152" s="18" t="s">
        <v>1386</v>
      </c>
      <c r="LZ1152" s="18" t="s">
        <v>1386</v>
      </c>
      <c r="MA1152" s="18" t="s">
        <v>1386</v>
      </c>
      <c r="MB1152" s="18">
        <v>0</v>
      </c>
      <c r="MC1152" s="18">
        <v>0</v>
      </c>
      <c r="MD1152" s="18">
        <v>0</v>
      </c>
      <c r="ME1152" s="18" t="s">
        <v>766</v>
      </c>
      <c r="MJ1152" s="18" t="s">
        <v>768</v>
      </c>
      <c r="MK1152" s="18" t="s">
        <v>768</v>
      </c>
      <c r="ML1152" s="18">
        <v>32</v>
      </c>
      <c r="MO1152" s="18">
        <v>0</v>
      </c>
      <c r="MP1152" s="18">
        <v>0</v>
      </c>
      <c r="MQ1152" s="18" t="s">
        <v>766</v>
      </c>
      <c r="MS1152" s="18">
        <v>231215</v>
      </c>
      <c r="MT1152" s="18" t="s">
        <v>1387</v>
      </c>
      <c r="MV1152" s="18" t="s">
        <v>766</v>
      </c>
      <c r="NL1152" s="18" t="s">
        <v>768</v>
      </c>
      <c r="NO1152" s="18" t="s">
        <v>1149</v>
      </c>
      <c r="NP1152" s="18" t="s">
        <v>1388</v>
      </c>
      <c r="NT1152" s="18" t="s">
        <v>942</v>
      </c>
      <c r="NU1152" s="18" t="s">
        <v>1389</v>
      </c>
      <c r="NX1152" s="18">
        <f t="shared" si="382"/>
        <v>903.86681222707421</v>
      </c>
      <c r="NY1152" t="str">
        <f t="shared" si="369"/>
        <v>Smaller</v>
      </c>
      <c r="NZ1152" t="str">
        <f t="shared" si="370"/>
        <v>Small</v>
      </c>
    </row>
    <row r="1153" spans="1:390">
      <c r="A1153" t="s">
        <v>429</v>
      </c>
      <c r="B1153" t="s">
        <v>648</v>
      </c>
      <c r="C1153" t="s">
        <v>649</v>
      </c>
      <c r="D1153" t="s">
        <v>404</v>
      </c>
      <c r="E1153">
        <v>20160</v>
      </c>
      <c r="F1153" t="s">
        <v>1383</v>
      </c>
      <c r="G1153">
        <v>4645.9799999999996</v>
      </c>
      <c r="H1153" s="62">
        <v>18016</v>
      </c>
      <c r="J1153" s="63">
        <v>84</v>
      </c>
      <c r="K1153" s="63">
        <v>8</v>
      </c>
      <c r="R1153" s="63">
        <v>1</v>
      </c>
      <c r="S1153" s="63">
        <v>0</v>
      </c>
      <c r="T1153" s="63">
        <v>36</v>
      </c>
      <c r="U1153" s="63">
        <v>57</v>
      </c>
      <c r="V1153" s="63">
        <v>259</v>
      </c>
      <c r="W1153" s="63"/>
      <c r="X1153" s="63"/>
      <c r="Y1153" s="63"/>
      <c r="Z1153" s="63"/>
      <c r="AA1153" s="63"/>
      <c r="AB1153" s="63"/>
      <c r="AC1153" s="93">
        <v>0</v>
      </c>
      <c r="AD1153" s="76">
        <v>0</v>
      </c>
      <c r="AJ1153" s="93">
        <v>42587</v>
      </c>
      <c r="AL1153" s="93">
        <v>24940</v>
      </c>
      <c r="AN1153" s="77"/>
      <c r="AO1153" s="59">
        <f t="shared" si="388"/>
        <v>67527</v>
      </c>
      <c r="AP1153" s="77"/>
      <c r="AQ1153" s="77"/>
      <c r="AR1153" s="77"/>
      <c r="AS1153" s="77"/>
      <c r="AT1153" s="77"/>
      <c r="AU1153" s="77"/>
      <c r="AV1153" s="77"/>
      <c r="AW1153" s="77"/>
      <c r="AX1153" s="77"/>
      <c r="AY1153" s="77"/>
      <c r="AZ1153" s="77"/>
      <c r="BA1153" s="77"/>
      <c r="BC1153" s="77">
        <v>0</v>
      </c>
      <c r="BD1153" s="77"/>
      <c r="BE1153" s="77">
        <v>0</v>
      </c>
      <c r="BF1153" s="77">
        <v>0</v>
      </c>
      <c r="BG1153" s="77">
        <v>0</v>
      </c>
      <c r="BH1153" s="77"/>
      <c r="BI1153" s="77"/>
      <c r="BJ1153" s="77">
        <v>0</v>
      </c>
      <c r="BK1153" s="77">
        <v>0</v>
      </c>
      <c r="BL1153" s="77">
        <v>3999</v>
      </c>
      <c r="BM1153" s="77">
        <v>0</v>
      </c>
      <c r="BO1153" s="63">
        <f t="shared" si="371"/>
        <v>3999</v>
      </c>
      <c r="BV1153" s="77"/>
      <c r="BX1153" s="41"/>
      <c r="BZ1153" s="18">
        <f t="shared" si="372"/>
        <v>0</v>
      </c>
      <c r="CJ1153" s="41">
        <v>22946</v>
      </c>
      <c r="CK1153" s="41">
        <v>10000</v>
      </c>
      <c r="CL1153" t="s">
        <v>1390</v>
      </c>
      <c r="CM1153">
        <f t="shared" si="383"/>
        <v>32946</v>
      </c>
      <c r="CN1153" s="41">
        <v>0</v>
      </c>
      <c r="CO1153" s="41">
        <v>0</v>
      </c>
      <c r="CP1153" s="41">
        <v>0</v>
      </c>
      <c r="CQ1153" s="41">
        <v>0</v>
      </c>
      <c r="CR1153" s="41"/>
      <c r="CS1153" s="41">
        <v>0</v>
      </c>
      <c r="CT1153" s="41">
        <v>0</v>
      </c>
      <c r="CU1153" s="41">
        <v>0</v>
      </c>
      <c r="CV1153" s="41">
        <v>0</v>
      </c>
      <c r="CW1153" s="41">
        <v>0</v>
      </c>
      <c r="CX1153" s="39">
        <f t="shared" si="373"/>
        <v>0</v>
      </c>
      <c r="CY1153" s="41"/>
      <c r="CZ1153" s="41"/>
      <c r="DA1153" s="41"/>
      <c r="DB1153" s="41"/>
      <c r="DC1153" s="41"/>
      <c r="DD1153" s="41"/>
      <c r="DF1153" s="41"/>
      <c r="DG1153" s="41"/>
      <c r="DH1153" s="41"/>
      <c r="DI1153">
        <f t="shared" si="384"/>
        <v>0</v>
      </c>
      <c r="DJ1153" s="41">
        <v>0</v>
      </c>
      <c r="DK1153" s="41">
        <v>0</v>
      </c>
      <c r="DL1153" s="41"/>
      <c r="DM1153" s="41">
        <v>0</v>
      </c>
      <c r="DN1153" s="41">
        <v>0</v>
      </c>
      <c r="DO1153" s="41"/>
      <c r="DP1153" s="41">
        <v>0</v>
      </c>
      <c r="DQ1153" s="41">
        <v>0</v>
      </c>
      <c r="DR1153" s="41">
        <v>0</v>
      </c>
      <c r="DS1153" s="41">
        <v>0</v>
      </c>
      <c r="DT1153" s="41">
        <v>0</v>
      </c>
      <c r="DU1153" s="41"/>
      <c r="DV1153" s="63">
        <f t="shared" si="374"/>
        <v>0</v>
      </c>
      <c r="DW1153" s="77">
        <v>0</v>
      </c>
      <c r="DX1153" s="41">
        <v>0</v>
      </c>
      <c r="DY1153" s="41"/>
      <c r="DZ1153" s="41">
        <v>0</v>
      </c>
      <c r="EA1153" s="41">
        <v>0</v>
      </c>
      <c r="EC1153" s="41">
        <v>0</v>
      </c>
      <c r="ED1153" s="41">
        <v>0</v>
      </c>
      <c r="EE1153" s="41">
        <v>344</v>
      </c>
      <c r="EF1153" s="41">
        <v>0</v>
      </c>
      <c r="EG1153" s="41">
        <v>0</v>
      </c>
      <c r="EI1153" s="63">
        <f t="shared" si="375"/>
        <v>344</v>
      </c>
      <c r="EJ1153" s="41"/>
      <c r="EK1153" s="41"/>
      <c r="EL1153" s="41"/>
      <c r="EM1153" s="41"/>
      <c r="EO1153" s="41"/>
      <c r="EP1153" s="41"/>
      <c r="EQ1153" s="41"/>
      <c r="ER1153" s="41"/>
      <c r="ES1153" s="41"/>
      <c r="EU1153" s="38">
        <v>0.67</v>
      </c>
      <c r="EV1153" s="38">
        <v>0.85</v>
      </c>
      <c r="FA1153" s="18">
        <v>0</v>
      </c>
      <c r="FB1153" s="18">
        <v>0</v>
      </c>
      <c r="FC1153" s="18">
        <v>0</v>
      </c>
      <c r="FD1153" s="18">
        <v>0</v>
      </c>
      <c r="FE1153" s="18">
        <v>0</v>
      </c>
      <c r="FF1153" s="18">
        <v>0</v>
      </c>
      <c r="FG1153" s="18">
        <v>0</v>
      </c>
      <c r="FH1153" s="18">
        <v>0</v>
      </c>
      <c r="FI1153" s="18">
        <v>0</v>
      </c>
      <c r="FJ1153" s="18">
        <f t="shared" si="376"/>
        <v>0</v>
      </c>
      <c r="FK1153" s="18">
        <v>0</v>
      </c>
      <c r="FL1153" s="18">
        <v>0</v>
      </c>
      <c r="FM1153" s="18">
        <v>0</v>
      </c>
      <c r="FN1153" s="18">
        <v>0</v>
      </c>
      <c r="FO1153" s="18">
        <v>0</v>
      </c>
      <c r="FP1153" s="18">
        <v>0</v>
      </c>
      <c r="FQ1153" s="18">
        <v>0</v>
      </c>
      <c r="FR1153" s="18">
        <v>0</v>
      </c>
      <c r="FS1153" s="18">
        <v>0</v>
      </c>
      <c r="FT1153">
        <f t="shared" si="377"/>
        <v>0</v>
      </c>
      <c r="GD1153">
        <f t="shared" si="385"/>
        <v>0</v>
      </c>
      <c r="GE1153" s="41">
        <v>0</v>
      </c>
      <c r="GF1153" s="41">
        <v>0</v>
      </c>
      <c r="GG1153" s="41">
        <v>0</v>
      </c>
      <c r="GH1153" s="41">
        <v>0</v>
      </c>
      <c r="GI1153" s="41">
        <v>0</v>
      </c>
      <c r="GJ1153" s="41">
        <v>0</v>
      </c>
      <c r="GK1153" s="41">
        <v>0</v>
      </c>
      <c r="GL1153" s="41">
        <v>0</v>
      </c>
      <c r="GO1153" s="39">
        <f t="shared" si="378"/>
        <v>0</v>
      </c>
      <c r="GP1153" s="39">
        <f t="shared" si="379"/>
        <v>71526</v>
      </c>
      <c r="GQ1153" s="39">
        <f t="shared" si="380"/>
        <v>0</v>
      </c>
      <c r="GR1153" s="39">
        <f t="shared" si="381"/>
        <v>71526</v>
      </c>
      <c r="GS1153" t="s">
        <v>942</v>
      </c>
      <c r="GT1153" t="s">
        <v>1391</v>
      </c>
      <c r="GU1153" t="s">
        <v>1392</v>
      </c>
      <c r="GV1153" t="s">
        <v>768</v>
      </c>
      <c r="HC1153">
        <v>444</v>
      </c>
      <c r="HD1153">
        <v>1336</v>
      </c>
      <c r="HE1153">
        <v>8484</v>
      </c>
      <c r="HF1153">
        <v>63</v>
      </c>
      <c r="HH1153">
        <v>33773</v>
      </c>
      <c r="HJ1153">
        <v>6</v>
      </c>
      <c r="HK1153">
        <v>0</v>
      </c>
      <c r="HS1153" t="s">
        <v>768</v>
      </c>
      <c r="HT1153" t="s">
        <v>1351</v>
      </c>
      <c r="HU1153">
        <v>2</v>
      </c>
      <c r="IA1153">
        <v>3</v>
      </c>
      <c r="IC1153">
        <v>5</v>
      </c>
      <c r="IE1153">
        <v>3</v>
      </c>
      <c r="IF1153" s="63">
        <v>0.75</v>
      </c>
      <c r="IG1153">
        <v>3.29</v>
      </c>
      <c r="IH1153">
        <f t="shared" si="389"/>
        <v>6.29</v>
      </c>
      <c r="II1153" s="35">
        <f t="shared" si="368"/>
        <v>3.29</v>
      </c>
      <c r="IJ1153">
        <v>0</v>
      </c>
      <c r="IM1153" s="18">
        <v>680</v>
      </c>
      <c r="IN1153" t="s">
        <v>411</v>
      </c>
      <c r="IO1153" s="62">
        <v>4400</v>
      </c>
      <c r="IP1153" s="18">
        <v>6815</v>
      </c>
      <c r="IR1153" s="18">
        <v>0</v>
      </c>
      <c r="IS1153" s="18">
        <v>0</v>
      </c>
      <c r="IX1153" s="18">
        <f t="shared" si="390"/>
        <v>11895</v>
      </c>
      <c r="JB1153" s="18">
        <v>2980</v>
      </c>
      <c r="JC1153" s="18">
        <v>1674</v>
      </c>
      <c r="JD1153" s="18">
        <v>0</v>
      </c>
      <c r="JS1153" s="18">
        <v>107</v>
      </c>
      <c r="JT1153" s="18">
        <v>8</v>
      </c>
      <c r="JU1153" s="18">
        <v>3</v>
      </c>
      <c r="JV1153" s="18">
        <v>0</v>
      </c>
      <c r="JY1153" s="18">
        <v>2781</v>
      </c>
      <c r="KF1153" s="18">
        <v>1</v>
      </c>
      <c r="KG1153" s="18">
        <v>13</v>
      </c>
      <c r="KH1153" s="18">
        <v>160</v>
      </c>
      <c r="KN1153" s="18">
        <v>13</v>
      </c>
      <c r="KO1153" s="18">
        <v>13</v>
      </c>
      <c r="KP1153" s="18">
        <v>13</v>
      </c>
      <c r="KQ1153" s="18">
        <v>13</v>
      </c>
      <c r="KR1153" s="18">
        <v>7</v>
      </c>
      <c r="KS1153" s="18">
        <v>4</v>
      </c>
      <c r="KU1153" s="18" t="s">
        <v>1393</v>
      </c>
      <c r="KV1153" s="18" t="s">
        <v>1393</v>
      </c>
      <c r="KW1153" s="18" t="s">
        <v>1393</v>
      </c>
      <c r="KX1153" s="18" t="s">
        <v>1393</v>
      </c>
      <c r="KY1153" s="18" t="s">
        <v>1394</v>
      </c>
      <c r="KZ1153" s="18" t="s">
        <v>1395</v>
      </c>
      <c r="LB1153" s="18" t="s">
        <v>766</v>
      </c>
      <c r="LQ1153" s="18">
        <v>11</v>
      </c>
      <c r="LR1153" s="18">
        <v>11</v>
      </c>
      <c r="LS1153" s="18">
        <v>11</v>
      </c>
      <c r="LT1153" s="18">
        <v>11</v>
      </c>
      <c r="LX1153" s="18" t="s">
        <v>1396</v>
      </c>
      <c r="LY1153" s="18" t="s">
        <v>1396</v>
      </c>
      <c r="LZ1153" s="18" t="s">
        <v>1396</v>
      </c>
      <c r="MA1153" s="18" t="s">
        <v>1396</v>
      </c>
      <c r="ME1153" s="18" t="s">
        <v>766</v>
      </c>
      <c r="MJ1153" s="18" t="s">
        <v>768</v>
      </c>
      <c r="MK1153" s="18" t="s">
        <v>766</v>
      </c>
      <c r="ML1153" s="18">
        <v>44</v>
      </c>
      <c r="MO1153" s="18">
        <v>4</v>
      </c>
      <c r="MQ1153" s="18" t="s">
        <v>766</v>
      </c>
      <c r="MS1153" s="18">
        <v>116476</v>
      </c>
      <c r="MT1153" s="18" t="s">
        <v>1387</v>
      </c>
      <c r="MV1153" s="18" t="s">
        <v>766</v>
      </c>
      <c r="NL1153" s="18" t="s">
        <v>768</v>
      </c>
      <c r="NP1153" s="18" t="s">
        <v>1388</v>
      </c>
      <c r="NT1153" s="18" t="s">
        <v>942</v>
      </c>
      <c r="NU1153" s="18" t="s">
        <v>1312</v>
      </c>
      <c r="NX1153" s="18">
        <f t="shared" si="382"/>
        <v>1412.1519756838904</v>
      </c>
      <c r="NY1153" t="str">
        <f t="shared" si="369"/>
        <v>Smaller</v>
      </c>
      <c r="NZ1153" t="str">
        <f t="shared" si="370"/>
        <v>Small</v>
      </c>
    </row>
    <row r="1154" spans="1:390">
      <c r="A1154" t="s">
        <v>598</v>
      </c>
      <c r="B1154" t="s">
        <v>655</v>
      </c>
      <c r="C1154" t="s">
        <v>656</v>
      </c>
      <c r="D1154" t="s">
        <v>404</v>
      </c>
      <c r="E1154">
        <v>20160</v>
      </c>
      <c r="F1154" t="s">
        <v>1383</v>
      </c>
      <c r="G1154">
        <v>7304.12</v>
      </c>
      <c r="H1154" s="62">
        <v>171</v>
      </c>
      <c r="J1154" s="63">
        <v>0</v>
      </c>
      <c r="K1154" s="63">
        <v>0</v>
      </c>
      <c r="R1154" s="63">
        <v>0</v>
      </c>
      <c r="S1154" s="63">
        <v>0</v>
      </c>
      <c r="T1154" s="63">
        <v>0</v>
      </c>
      <c r="U1154" s="63">
        <v>0</v>
      </c>
      <c r="V1154" s="63">
        <v>0</v>
      </c>
      <c r="W1154" s="63"/>
      <c r="X1154" s="63"/>
      <c r="Y1154" s="63"/>
      <c r="Z1154" s="63"/>
      <c r="AA1154" s="63"/>
      <c r="AB1154" s="63"/>
      <c r="AC1154" s="92" t="s">
        <v>546</v>
      </c>
      <c r="AD1154" s="76">
        <v>0</v>
      </c>
      <c r="AN1154" s="77"/>
      <c r="AO1154" s="92" t="s">
        <v>546</v>
      </c>
      <c r="AP1154" s="77"/>
      <c r="AQ1154" s="77"/>
      <c r="AR1154" s="77"/>
      <c r="AS1154" s="77"/>
      <c r="AT1154" s="77"/>
      <c r="AU1154" s="77"/>
      <c r="AV1154" s="77"/>
      <c r="AW1154" s="77"/>
      <c r="AX1154" s="77"/>
      <c r="AY1154" s="77"/>
      <c r="AZ1154" s="77"/>
      <c r="BA1154" s="77"/>
      <c r="BC1154" s="77">
        <v>0</v>
      </c>
      <c r="BD1154" s="77"/>
      <c r="BE1154" s="77">
        <v>0</v>
      </c>
      <c r="BF1154" s="77">
        <v>0</v>
      </c>
      <c r="BG1154" s="77">
        <v>0</v>
      </c>
      <c r="BH1154" s="77"/>
      <c r="BI1154" s="77"/>
      <c r="BJ1154" s="77">
        <v>0</v>
      </c>
      <c r="BK1154" s="77">
        <v>0</v>
      </c>
      <c r="BL1154" s="77">
        <v>0</v>
      </c>
      <c r="BM1154" s="77">
        <v>0</v>
      </c>
      <c r="BN1154" s="63">
        <v>0</v>
      </c>
      <c r="BO1154" s="63">
        <f t="shared" si="371"/>
        <v>0</v>
      </c>
      <c r="BZ1154" s="18">
        <f t="shared" si="372"/>
        <v>0</v>
      </c>
      <c r="CM1154">
        <f t="shared" si="383"/>
        <v>0</v>
      </c>
      <c r="CN1154" s="41">
        <v>0</v>
      </c>
      <c r="CO1154" s="41">
        <v>0</v>
      </c>
      <c r="CP1154" s="41">
        <v>0</v>
      </c>
      <c r="CQ1154" s="41">
        <v>0</v>
      </c>
      <c r="CR1154" s="41"/>
      <c r="CS1154" s="41">
        <v>0</v>
      </c>
      <c r="CT1154" s="41">
        <v>0</v>
      </c>
      <c r="CU1154" s="41">
        <v>0</v>
      </c>
      <c r="CV1154" s="41">
        <v>52294</v>
      </c>
      <c r="CW1154" s="41">
        <v>0</v>
      </c>
      <c r="CX1154" s="39">
        <f t="shared" si="373"/>
        <v>52294</v>
      </c>
      <c r="CY1154" s="41"/>
      <c r="CZ1154" s="41"/>
      <c r="DA1154" s="41"/>
      <c r="DB1154" s="41"/>
      <c r="DC1154" s="41"/>
      <c r="DD1154" s="41"/>
      <c r="DF1154" s="41"/>
      <c r="DG1154" s="41"/>
      <c r="DH1154" s="41"/>
      <c r="DI1154">
        <f t="shared" si="384"/>
        <v>0</v>
      </c>
      <c r="DJ1154" s="41">
        <v>0</v>
      </c>
      <c r="DK1154" s="41">
        <v>0</v>
      </c>
      <c r="DL1154" s="41"/>
      <c r="DM1154" s="41">
        <v>0</v>
      </c>
      <c r="DN1154" s="41">
        <v>0</v>
      </c>
      <c r="DO1154" s="41"/>
      <c r="DP1154" s="41">
        <v>0</v>
      </c>
      <c r="DQ1154" s="41">
        <v>0</v>
      </c>
      <c r="DR1154" s="41">
        <v>0</v>
      </c>
      <c r="DS1154" s="41">
        <v>0</v>
      </c>
      <c r="DT1154" s="41">
        <v>0</v>
      </c>
      <c r="DU1154" s="41"/>
      <c r="DV1154" s="63">
        <f t="shared" si="374"/>
        <v>0</v>
      </c>
      <c r="DW1154" s="77">
        <v>0</v>
      </c>
      <c r="DX1154" s="41">
        <v>0</v>
      </c>
      <c r="DY1154" s="41"/>
      <c r="DZ1154" s="41">
        <v>0</v>
      </c>
      <c r="EA1154" s="41">
        <v>0</v>
      </c>
      <c r="EC1154" s="41">
        <v>0</v>
      </c>
      <c r="ED1154" s="41">
        <v>0</v>
      </c>
      <c r="EE1154" s="41">
        <v>0</v>
      </c>
      <c r="EF1154" s="41">
        <v>0</v>
      </c>
      <c r="EG1154" s="41">
        <v>0</v>
      </c>
      <c r="EI1154" s="63">
        <f t="shared" si="375"/>
        <v>0</v>
      </c>
      <c r="EJ1154" s="41"/>
      <c r="EK1154" s="41"/>
      <c r="EL1154" s="41"/>
      <c r="EM1154" s="41"/>
      <c r="EN1154" s="47"/>
      <c r="EO1154" s="41"/>
      <c r="EP1154" s="41"/>
      <c r="EQ1154" s="41"/>
      <c r="ER1154" s="41"/>
      <c r="ES1154" s="41"/>
      <c r="EU1154" s="38">
        <v>0</v>
      </c>
      <c r="EV1154" s="38">
        <v>0</v>
      </c>
      <c r="EW1154" s="38">
        <v>0</v>
      </c>
      <c r="FA1154" s="18">
        <v>0</v>
      </c>
      <c r="FB1154" s="18">
        <v>0</v>
      </c>
      <c r="FC1154" s="18">
        <v>0</v>
      </c>
      <c r="FD1154" s="18">
        <v>0</v>
      </c>
      <c r="FE1154" s="18">
        <v>0</v>
      </c>
      <c r="FF1154" s="18">
        <v>0</v>
      </c>
      <c r="FG1154" s="18">
        <v>0</v>
      </c>
      <c r="FH1154" s="18">
        <v>0</v>
      </c>
      <c r="FI1154" s="18">
        <v>0</v>
      </c>
      <c r="FJ1154" s="18">
        <f t="shared" si="376"/>
        <v>0</v>
      </c>
      <c r="FK1154" s="18">
        <v>0</v>
      </c>
      <c r="FL1154" s="18">
        <v>0</v>
      </c>
      <c r="FM1154" s="18">
        <v>0</v>
      </c>
      <c r="FN1154" s="18">
        <v>0</v>
      </c>
      <c r="FO1154" s="18">
        <v>0</v>
      </c>
      <c r="FP1154" s="18">
        <v>0</v>
      </c>
      <c r="FQ1154" s="18">
        <v>0</v>
      </c>
      <c r="FR1154" s="18">
        <v>0</v>
      </c>
      <c r="FS1154" s="18">
        <v>0</v>
      </c>
      <c r="FT1154">
        <f t="shared" si="377"/>
        <v>0</v>
      </c>
      <c r="GD1154">
        <f t="shared" si="385"/>
        <v>0</v>
      </c>
      <c r="GE1154" s="41">
        <v>15224</v>
      </c>
      <c r="GF1154" s="41">
        <v>0</v>
      </c>
      <c r="GG1154" s="41">
        <v>0</v>
      </c>
      <c r="GH1154" s="41">
        <v>0</v>
      </c>
      <c r="GI1154" s="41">
        <v>0</v>
      </c>
      <c r="GJ1154" s="41">
        <v>0</v>
      </c>
      <c r="GK1154" s="41">
        <v>0</v>
      </c>
      <c r="GL1154" s="41">
        <v>0</v>
      </c>
      <c r="GM1154" s="48"/>
      <c r="GO1154" s="39">
        <f t="shared" si="378"/>
        <v>15224</v>
      </c>
      <c r="GP1154" s="39" t="e">
        <f t="shared" si="379"/>
        <v>#VALUE!</v>
      </c>
      <c r="GQ1154" s="39">
        <f t="shared" si="380"/>
        <v>0</v>
      </c>
      <c r="GR1154" s="39" t="e">
        <f t="shared" si="381"/>
        <v>#VALUE!</v>
      </c>
      <c r="GS1154" t="s">
        <v>395</v>
      </c>
      <c r="GU1154" t="s">
        <v>1392</v>
      </c>
      <c r="GV1154" t="s">
        <v>768</v>
      </c>
      <c r="GX1154" s="49"/>
      <c r="HB1154" s="49"/>
      <c r="HC1154">
        <v>0</v>
      </c>
      <c r="HD1154">
        <v>0</v>
      </c>
      <c r="HE1154">
        <v>181566</v>
      </c>
      <c r="HF1154">
        <v>0</v>
      </c>
      <c r="HG1154">
        <v>0</v>
      </c>
      <c r="HH1154">
        <v>0</v>
      </c>
      <c r="HJ1154">
        <v>0</v>
      </c>
      <c r="HK1154">
        <v>0</v>
      </c>
      <c r="HL1154" s="49"/>
      <c r="HM1154" s="49"/>
      <c r="HN1154" s="49"/>
      <c r="HP1154" s="49"/>
      <c r="HS1154" t="s">
        <v>766</v>
      </c>
      <c r="HU1154">
        <v>1</v>
      </c>
      <c r="IA1154">
        <v>0</v>
      </c>
      <c r="IC1154">
        <v>0</v>
      </c>
      <c r="IE1154">
        <v>0</v>
      </c>
      <c r="IF1154" s="63">
        <v>0</v>
      </c>
      <c r="IG1154">
        <v>1</v>
      </c>
      <c r="IH1154">
        <f t="shared" si="389"/>
        <v>1</v>
      </c>
      <c r="II1154" s="35">
        <f t="shared" ref="II1154:II1217" si="391">IG1154</f>
        <v>1</v>
      </c>
      <c r="IJ1154">
        <v>0</v>
      </c>
      <c r="IM1154" s="18">
        <v>404</v>
      </c>
      <c r="IN1154" t="s">
        <v>400</v>
      </c>
      <c r="IO1154" s="62">
        <v>0</v>
      </c>
      <c r="IP1154" s="18">
        <v>0</v>
      </c>
      <c r="IQ1154" s="18">
        <v>0</v>
      </c>
      <c r="IR1154" s="18">
        <v>0</v>
      </c>
      <c r="IS1154" s="18">
        <v>0</v>
      </c>
      <c r="IX1154" s="18">
        <f t="shared" si="390"/>
        <v>404</v>
      </c>
      <c r="IY1154" s="18">
        <v>0</v>
      </c>
      <c r="IZ1154" s="18">
        <v>0</v>
      </c>
      <c r="JB1154" s="18">
        <v>0</v>
      </c>
      <c r="JC1154" s="18">
        <v>0</v>
      </c>
      <c r="JD1154" s="18">
        <v>0</v>
      </c>
      <c r="JS1154" s="18">
        <v>6</v>
      </c>
      <c r="JT1154" s="18">
        <v>0</v>
      </c>
      <c r="JU1154" s="18">
        <v>0</v>
      </c>
      <c r="JV1154" s="18">
        <v>0</v>
      </c>
      <c r="JY1154" s="18">
        <v>240</v>
      </c>
      <c r="KF1154" s="18">
        <v>2</v>
      </c>
      <c r="KG1154" s="18">
        <v>2</v>
      </c>
      <c r="KH1154" s="18">
        <v>24</v>
      </c>
      <c r="KN1154" s="18">
        <v>8</v>
      </c>
      <c r="KO1154" s="18">
        <v>8</v>
      </c>
      <c r="KP1154" s="18">
        <v>8</v>
      </c>
      <c r="KQ1154" s="18">
        <v>8</v>
      </c>
      <c r="KR1154" s="18">
        <v>8</v>
      </c>
      <c r="KS1154" s="18">
        <v>0</v>
      </c>
      <c r="KT1154" s="18">
        <v>0</v>
      </c>
      <c r="KU1154" s="18" t="s">
        <v>1397</v>
      </c>
      <c r="KV1154" s="18" t="s">
        <v>1397</v>
      </c>
      <c r="KW1154" s="18" t="s">
        <v>1397</v>
      </c>
      <c r="KX1154" s="18" t="s">
        <v>1397</v>
      </c>
      <c r="KY1154" s="18" t="s">
        <v>1397</v>
      </c>
      <c r="KZ1154" s="18">
        <v>0</v>
      </c>
      <c r="LA1154" s="18">
        <v>0</v>
      </c>
      <c r="LB1154" s="18" t="s">
        <v>766</v>
      </c>
      <c r="LQ1154" s="18">
        <v>8</v>
      </c>
      <c r="LR1154" s="18">
        <v>8</v>
      </c>
      <c r="LS1154" s="18">
        <v>8</v>
      </c>
      <c r="LT1154" s="18">
        <v>8</v>
      </c>
      <c r="LU1154" s="18">
        <v>8</v>
      </c>
      <c r="LV1154" s="18">
        <v>0</v>
      </c>
      <c r="LW1154" s="18">
        <v>0</v>
      </c>
      <c r="LX1154" s="18" t="s">
        <v>1397</v>
      </c>
      <c r="LY1154" s="18" t="s">
        <v>1397</v>
      </c>
      <c r="LZ1154" s="18" t="s">
        <v>1397</v>
      </c>
      <c r="MA1154" s="18" t="s">
        <v>1397</v>
      </c>
      <c r="MB1154" s="18" t="s">
        <v>1397</v>
      </c>
      <c r="MC1154" s="18">
        <v>0</v>
      </c>
      <c r="MD1154" s="18">
        <v>0</v>
      </c>
      <c r="ME1154" s="18" t="s">
        <v>766</v>
      </c>
      <c r="MJ1154" s="18" t="s">
        <v>768</v>
      </c>
      <c r="MK1154" s="18" t="s">
        <v>766</v>
      </c>
      <c r="ML1154" s="18">
        <v>40</v>
      </c>
      <c r="MO1154" s="18">
        <v>0</v>
      </c>
      <c r="MP1154" s="18">
        <v>0</v>
      </c>
      <c r="MQ1154" s="18" t="s">
        <v>766</v>
      </c>
      <c r="MT1154" s="18" t="s">
        <v>1387</v>
      </c>
      <c r="MV1154" s="18" t="s">
        <v>766</v>
      </c>
      <c r="NL1154" s="18" t="s">
        <v>766</v>
      </c>
      <c r="NX1154" s="18">
        <f t="shared" si="382"/>
        <v>7304.12</v>
      </c>
      <c r="NY1154" t="str">
        <f t="shared" ref="NY1154:NY1217" si="392">IF(G1154&gt;13000,"Larger",IF(G1154&lt;6500,"Smaller","Mid-range"))</f>
        <v>Mid-range</v>
      </c>
      <c r="NZ1154" t="str">
        <f t="shared" ref="NZ1154:NZ1217" si="393">IF(G1154&gt;20000,"Large",IF(G1154&lt;10000,"Small","Medium"))</f>
        <v>Small</v>
      </c>
    </row>
    <row r="1155" spans="1:390">
      <c r="A1155" t="s">
        <v>574</v>
      </c>
      <c r="B1155" t="s">
        <v>575</v>
      </c>
      <c r="C1155" t="s">
        <v>576</v>
      </c>
      <c r="D1155" t="s">
        <v>404</v>
      </c>
      <c r="E1155">
        <v>20160</v>
      </c>
      <c r="F1155" t="s">
        <v>1383</v>
      </c>
      <c r="G1155">
        <v>6271.93</v>
      </c>
      <c r="H1155" s="62">
        <v>26000</v>
      </c>
      <c r="J1155" s="63">
        <v>89</v>
      </c>
      <c r="K1155" s="63">
        <v>13</v>
      </c>
      <c r="R1155" s="63">
        <v>1</v>
      </c>
      <c r="S1155" s="63">
        <v>49</v>
      </c>
      <c r="T1155" s="63">
        <v>0</v>
      </c>
      <c r="U1155" s="63">
        <v>88</v>
      </c>
      <c r="V1155" s="63">
        <v>369</v>
      </c>
      <c r="W1155" s="63"/>
      <c r="X1155" s="63"/>
      <c r="Y1155" s="63"/>
      <c r="Z1155" s="63"/>
      <c r="AA1155" s="63"/>
      <c r="AB1155" s="63"/>
      <c r="AC1155" s="93">
        <v>0</v>
      </c>
      <c r="AD1155" s="76">
        <v>50000</v>
      </c>
      <c r="AL1155" s="93">
        <v>28509</v>
      </c>
      <c r="AM1155" s="93">
        <v>95573</v>
      </c>
      <c r="AN1155" s="77"/>
      <c r="AO1155" s="59">
        <f t="shared" ref="AO1155:AO1186" si="394">SUM(AC1155:AM1155)</f>
        <v>174082</v>
      </c>
      <c r="AP1155" s="77"/>
      <c r="AQ1155" s="77"/>
      <c r="AR1155" s="77"/>
      <c r="AS1155" s="77"/>
      <c r="AT1155" s="77"/>
      <c r="AU1155" s="77"/>
      <c r="AV1155" s="77"/>
      <c r="AW1155" s="77"/>
      <c r="AX1155" s="77"/>
      <c r="AY1155" s="77"/>
      <c r="AZ1155" s="77"/>
      <c r="BA1155" s="77"/>
      <c r="BC1155" s="77">
        <v>5301</v>
      </c>
      <c r="BD1155" s="77"/>
      <c r="BE1155" s="77">
        <v>0</v>
      </c>
      <c r="BF1155" s="77">
        <v>0</v>
      </c>
      <c r="BG1155" s="77">
        <v>0</v>
      </c>
      <c r="BH1155" s="77"/>
      <c r="BI1155" s="77"/>
      <c r="BJ1155" s="77">
        <v>0</v>
      </c>
      <c r="BK1155" s="77">
        <v>0</v>
      </c>
      <c r="BL1155" s="77">
        <v>0</v>
      </c>
      <c r="BM1155" s="77">
        <v>0</v>
      </c>
      <c r="BO1155" s="63">
        <f t="shared" si="371"/>
        <v>5301</v>
      </c>
      <c r="BP1155" s="77"/>
      <c r="BQ1155" s="77"/>
      <c r="BR1155" s="77"/>
      <c r="BS1155" s="77"/>
      <c r="BT1155" s="77"/>
      <c r="BU1155" s="77"/>
      <c r="BV1155" s="77"/>
      <c r="BW1155" s="41"/>
      <c r="BX1155" s="41"/>
      <c r="BZ1155" s="18">
        <f t="shared" si="372"/>
        <v>0</v>
      </c>
      <c r="CA1155" s="41">
        <v>0</v>
      </c>
      <c r="CB1155" s="41"/>
      <c r="CC1155" s="41">
        <v>0</v>
      </c>
      <c r="CD1155" s="41">
        <v>0</v>
      </c>
      <c r="CE1155" s="41">
        <v>0</v>
      </c>
      <c r="CF1155" s="41"/>
      <c r="CG1155" s="41">
        <v>0</v>
      </c>
      <c r="CH1155" s="41">
        <v>0</v>
      </c>
      <c r="CI1155" s="41">
        <v>0</v>
      </c>
      <c r="CJ1155" s="41">
        <v>29516</v>
      </c>
      <c r="CK1155" s="41">
        <v>14654</v>
      </c>
      <c r="CL1155" t="s">
        <v>1398</v>
      </c>
      <c r="CM1155">
        <f t="shared" si="383"/>
        <v>44170</v>
      </c>
      <c r="CN1155" s="41">
        <v>0</v>
      </c>
      <c r="CO1155" s="41">
        <v>0</v>
      </c>
      <c r="CP1155" s="41">
        <v>0</v>
      </c>
      <c r="CQ1155" s="41">
        <v>0</v>
      </c>
      <c r="CR1155" s="41"/>
      <c r="CS1155" s="41">
        <v>0</v>
      </c>
      <c r="CT1155" s="41">
        <v>0</v>
      </c>
      <c r="CU1155" s="41">
        <v>0</v>
      </c>
      <c r="CV1155" s="41">
        <v>0</v>
      </c>
      <c r="CW1155" s="41">
        <v>0</v>
      </c>
      <c r="CX1155" s="39">
        <f t="shared" si="373"/>
        <v>0</v>
      </c>
      <c r="CY1155" s="41"/>
      <c r="CZ1155" s="41"/>
      <c r="DA1155" s="41"/>
      <c r="DB1155" s="41"/>
      <c r="DC1155" s="41"/>
      <c r="DD1155" s="41"/>
      <c r="DF1155" s="41"/>
      <c r="DG1155" s="41"/>
      <c r="DH1155" s="41"/>
      <c r="DI1155">
        <f t="shared" si="384"/>
        <v>0</v>
      </c>
      <c r="DJ1155" s="41">
        <v>0</v>
      </c>
      <c r="DK1155" s="41">
        <v>0</v>
      </c>
      <c r="DL1155" s="41"/>
      <c r="DM1155" s="41">
        <v>0</v>
      </c>
      <c r="DN1155" s="41">
        <v>0</v>
      </c>
      <c r="DO1155" s="41"/>
      <c r="DP1155" s="41">
        <v>0</v>
      </c>
      <c r="DQ1155" s="41">
        <v>0</v>
      </c>
      <c r="DR1155" s="41">
        <v>0</v>
      </c>
      <c r="DS1155" s="41">
        <v>0</v>
      </c>
      <c r="DT1155" s="41">
        <v>0</v>
      </c>
      <c r="DU1155" s="41"/>
      <c r="DV1155" s="63">
        <f t="shared" si="374"/>
        <v>0</v>
      </c>
      <c r="DW1155" s="77">
        <v>448</v>
      </c>
      <c r="DX1155" s="41">
        <v>0</v>
      </c>
      <c r="DY1155" s="41"/>
      <c r="DZ1155" s="41">
        <v>0</v>
      </c>
      <c r="EA1155" s="41">
        <v>0</v>
      </c>
      <c r="EC1155" s="41">
        <v>0</v>
      </c>
      <c r="ED1155" s="41">
        <v>0</v>
      </c>
      <c r="EE1155" s="41">
        <v>2955</v>
      </c>
      <c r="EF1155" s="41">
        <v>0</v>
      </c>
      <c r="EG1155" s="41">
        <v>0</v>
      </c>
      <c r="EI1155" s="63">
        <f t="shared" si="375"/>
        <v>3403</v>
      </c>
      <c r="EJ1155" s="41"/>
      <c r="EK1155" s="41"/>
      <c r="EL1155" s="41"/>
      <c r="EM1155" s="41"/>
      <c r="EN1155" s="47"/>
      <c r="EO1155" s="41"/>
      <c r="EP1155" s="41"/>
      <c r="EQ1155" s="41"/>
      <c r="ER1155" s="41"/>
      <c r="ES1155" s="41"/>
      <c r="EU1155" s="38">
        <v>0.54</v>
      </c>
      <c r="EV1155" s="38">
        <v>0.91</v>
      </c>
      <c r="EW1155" s="38">
        <v>0.96</v>
      </c>
      <c r="FA1155" s="18">
        <v>0</v>
      </c>
      <c r="FB1155" s="18">
        <v>0</v>
      </c>
      <c r="FC1155" s="18">
        <v>0</v>
      </c>
      <c r="FD1155" s="18">
        <v>0</v>
      </c>
      <c r="FE1155" s="18">
        <v>0</v>
      </c>
      <c r="FF1155" s="18">
        <v>0</v>
      </c>
      <c r="FG1155" s="18">
        <v>0</v>
      </c>
      <c r="FH1155" s="18">
        <v>0</v>
      </c>
      <c r="FI1155" s="18">
        <v>7220</v>
      </c>
      <c r="FJ1155" s="18">
        <f t="shared" si="376"/>
        <v>7220</v>
      </c>
      <c r="FK1155" s="18">
        <v>0</v>
      </c>
      <c r="FL1155" s="18">
        <v>0</v>
      </c>
      <c r="FM1155" s="18">
        <v>0</v>
      </c>
      <c r="FN1155" s="18">
        <v>0</v>
      </c>
      <c r="FO1155" s="18">
        <v>0</v>
      </c>
      <c r="FP1155" s="18">
        <v>0</v>
      </c>
      <c r="FQ1155" s="18">
        <v>0</v>
      </c>
      <c r="FR1155" s="18">
        <v>0</v>
      </c>
      <c r="FS1155" s="18">
        <v>0</v>
      </c>
      <c r="FT1155">
        <f t="shared" si="377"/>
        <v>0</v>
      </c>
      <c r="GD1155">
        <f t="shared" si="385"/>
        <v>0</v>
      </c>
      <c r="GE1155" s="41">
        <v>12099</v>
      </c>
      <c r="GF1155" s="41">
        <v>0</v>
      </c>
      <c r="GG1155" s="41">
        <v>0</v>
      </c>
      <c r="GH1155" s="41">
        <v>0</v>
      </c>
      <c r="GI1155" s="41">
        <v>0</v>
      </c>
      <c r="GJ1155" s="41">
        <v>0</v>
      </c>
      <c r="GK1155" s="41">
        <v>17490</v>
      </c>
      <c r="GL1155" s="41">
        <v>851</v>
      </c>
      <c r="GO1155" s="39">
        <f t="shared" si="378"/>
        <v>30440</v>
      </c>
      <c r="GP1155" s="39">
        <f t="shared" si="379"/>
        <v>179383</v>
      </c>
      <c r="GQ1155" s="39">
        <f t="shared" si="380"/>
        <v>0</v>
      </c>
      <c r="GR1155" s="39">
        <f t="shared" si="381"/>
        <v>209823</v>
      </c>
      <c r="GS1155" t="s">
        <v>420</v>
      </c>
      <c r="GV1155" t="s">
        <v>766</v>
      </c>
      <c r="HC1155">
        <v>1533</v>
      </c>
      <c r="HD1155">
        <v>1754</v>
      </c>
      <c r="HE1155">
        <v>9159</v>
      </c>
      <c r="HF1155">
        <v>52</v>
      </c>
      <c r="HG1155">
        <v>0</v>
      </c>
      <c r="HH1155">
        <v>42013</v>
      </c>
      <c r="HJ1155">
        <v>71</v>
      </c>
      <c r="HK1155">
        <v>350</v>
      </c>
      <c r="HS1155" t="s">
        <v>766</v>
      </c>
      <c r="HU1155">
        <v>3</v>
      </c>
      <c r="IA1155">
        <v>6</v>
      </c>
      <c r="IC1155">
        <v>4</v>
      </c>
      <c r="IE1155">
        <v>5.8</v>
      </c>
      <c r="IF1155" s="63">
        <v>1.1000000000000001</v>
      </c>
      <c r="IG1155">
        <v>3.35</v>
      </c>
      <c r="IH1155">
        <f t="shared" si="389"/>
        <v>9.15</v>
      </c>
      <c r="II1155" s="35">
        <f t="shared" si="391"/>
        <v>3.35</v>
      </c>
      <c r="IJ1155">
        <v>0</v>
      </c>
      <c r="IM1155" s="18">
        <v>3402</v>
      </c>
      <c r="IN1155" t="s">
        <v>411</v>
      </c>
      <c r="IO1155" s="62">
        <v>3425</v>
      </c>
      <c r="IP1155" s="18">
        <v>31467</v>
      </c>
      <c r="IQ1155" s="18">
        <v>2761</v>
      </c>
      <c r="IR1155" s="18">
        <v>411</v>
      </c>
      <c r="IS1155" s="18">
        <v>67</v>
      </c>
      <c r="IX1155" s="18">
        <f t="shared" si="390"/>
        <v>41533</v>
      </c>
      <c r="IY1155" s="18">
        <v>1</v>
      </c>
      <c r="IZ1155" s="18">
        <v>0</v>
      </c>
      <c r="JB1155" s="18">
        <v>0</v>
      </c>
      <c r="JC1155" s="18">
        <v>5</v>
      </c>
      <c r="JD1155" s="18">
        <v>0</v>
      </c>
      <c r="JS1155" s="18">
        <v>92</v>
      </c>
      <c r="JT1155" s="18">
        <v>0</v>
      </c>
      <c r="JU1155" s="18">
        <v>7</v>
      </c>
      <c r="JV1155" s="18">
        <v>0</v>
      </c>
      <c r="JY1155" s="18">
        <v>2154</v>
      </c>
      <c r="KF1155" s="18">
        <v>2</v>
      </c>
      <c r="KG1155" s="18">
        <v>2</v>
      </c>
      <c r="KH1155" s="18">
        <v>20</v>
      </c>
      <c r="KN1155" s="18">
        <v>12</v>
      </c>
      <c r="KO1155" s="18">
        <v>12</v>
      </c>
      <c r="KP1155" s="18">
        <v>12</v>
      </c>
      <c r="KQ1155" s="18">
        <v>12</v>
      </c>
      <c r="KR1155" s="18">
        <v>6</v>
      </c>
      <c r="KS1155" s="18">
        <v>4</v>
      </c>
      <c r="KT1155" s="18">
        <v>0</v>
      </c>
      <c r="KU1155" s="18" t="s">
        <v>1385</v>
      </c>
      <c r="KV1155" s="18" t="s">
        <v>1385</v>
      </c>
      <c r="KW1155" s="18" t="s">
        <v>1385</v>
      </c>
      <c r="KX1155" s="18" t="s">
        <v>1385</v>
      </c>
      <c r="KY1155" s="18" t="s">
        <v>1399</v>
      </c>
      <c r="KZ1155" s="18" t="s">
        <v>1395</v>
      </c>
      <c r="LB1155" s="18" t="s">
        <v>766</v>
      </c>
      <c r="LQ1155" s="18">
        <v>5</v>
      </c>
      <c r="LR1155" s="18">
        <v>5</v>
      </c>
      <c r="LS1155" s="18">
        <v>5</v>
      </c>
      <c r="LT1155" s="18">
        <v>5</v>
      </c>
      <c r="LU1155" s="18">
        <v>0</v>
      </c>
      <c r="LV1155" s="18">
        <v>0</v>
      </c>
      <c r="LW1155" s="18">
        <v>0</v>
      </c>
      <c r="LX1155" s="18" t="s">
        <v>1400</v>
      </c>
      <c r="LY1155" s="18" t="s">
        <v>1400</v>
      </c>
      <c r="LZ1155" s="18" t="s">
        <v>1400</v>
      </c>
      <c r="MA1155" s="18" t="s">
        <v>1400</v>
      </c>
      <c r="ME1155" s="18" t="s">
        <v>766</v>
      </c>
      <c r="MJ1155" s="18" t="s">
        <v>768</v>
      </c>
      <c r="MK1155" s="18" t="s">
        <v>768</v>
      </c>
      <c r="ML1155" s="18">
        <v>20</v>
      </c>
      <c r="MO1155" s="18">
        <v>0</v>
      </c>
      <c r="MP1155" s="18">
        <v>0</v>
      </c>
      <c r="MQ1155" s="18" t="s">
        <v>766</v>
      </c>
      <c r="MS1155" s="18">
        <v>113380</v>
      </c>
      <c r="MT1155" s="18" t="s">
        <v>1401</v>
      </c>
      <c r="MV1155" s="18" t="s">
        <v>766</v>
      </c>
      <c r="NL1155" s="18" t="s">
        <v>768</v>
      </c>
      <c r="NP1155" s="18" t="s">
        <v>1388</v>
      </c>
      <c r="NW1155" s="18" t="s">
        <v>1173</v>
      </c>
      <c r="NX1155" s="18">
        <f t="shared" si="382"/>
        <v>1872.2179104477611</v>
      </c>
      <c r="NY1155" t="str">
        <f t="shared" si="392"/>
        <v>Smaller</v>
      </c>
      <c r="NZ1155" t="str">
        <f t="shared" si="393"/>
        <v>Small</v>
      </c>
    </row>
    <row r="1156" spans="1:390">
      <c r="A1156" t="s">
        <v>495</v>
      </c>
      <c r="B1156" t="s">
        <v>675</v>
      </c>
      <c r="C1156" t="s">
        <v>676</v>
      </c>
      <c r="D1156" t="s">
        <v>404</v>
      </c>
      <c r="E1156">
        <v>20160</v>
      </c>
      <c r="F1156" t="s">
        <v>1383</v>
      </c>
      <c r="G1156">
        <v>11487.21</v>
      </c>
      <c r="H1156" s="62">
        <v>44100</v>
      </c>
      <c r="J1156" s="63">
        <v>326</v>
      </c>
      <c r="K1156" s="63">
        <v>18</v>
      </c>
      <c r="R1156" s="63">
        <v>2</v>
      </c>
      <c r="S1156" s="63">
        <v>192</v>
      </c>
      <c r="T1156" s="63">
        <v>95</v>
      </c>
      <c r="U1156" s="63">
        <v>108</v>
      </c>
      <c r="V1156" s="63">
        <v>743</v>
      </c>
      <c r="W1156" s="63"/>
      <c r="X1156" s="63"/>
      <c r="Y1156" s="63"/>
      <c r="Z1156" s="63"/>
      <c r="AA1156" s="63"/>
      <c r="AB1156" s="63"/>
      <c r="AC1156" s="93">
        <v>0</v>
      </c>
      <c r="AD1156" s="76">
        <v>0</v>
      </c>
      <c r="AL1156" s="93">
        <v>1171455</v>
      </c>
      <c r="AN1156" s="77"/>
      <c r="AO1156" s="59">
        <f t="shared" si="394"/>
        <v>1171455</v>
      </c>
      <c r="AP1156" s="77"/>
      <c r="AQ1156" s="77"/>
      <c r="AR1156" s="77"/>
      <c r="AS1156" s="77"/>
      <c r="AT1156" s="77"/>
      <c r="AU1156" s="77"/>
      <c r="AV1156" s="77"/>
      <c r="AW1156" s="77"/>
      <c r="AX1156" s="77"/>
      <c r="AY1156" s="77"/>
      <c r="AZ1156" s="77"/>
      <c r="BA1156" s="77"/>
      <c r="BC1156" s="77">
        <v>0</v>
      </c>
      <c r="BD1156" s="77"/>
      <c r="BE1156" s="77">
        <v>0</v>
      </c>
      <c r="BF1156" s="77">
        <v>0</v>
      </c>
      <c r="BG1156" s="77">
        <v>0</v>
      </c>
      <c r="BH1156" s="77"/>
      <c r="BI1156" s="77"/>
      <c r="BJ1156" s="77">
        <v>0</v>
      </c>
      <c r="BK1156" s="77">
        <v>0</v>
      </c>
      <c r="BL1156" s="77">
        <v>11359</v>
      </c>
      <c r="BM1156" s="77">
        <v>0</v>
      </c>
      <c r="BO1156" s="63">
        <f t="shared" si="371"/>
        <v>11359</v>
      </c>
      <c r="BP1156" s="77"/>
      <c r="BQ1156" s="77"/>
      <c r="BR1156" s="77"/>
      <c r="BS1156" s="77"/>
      <c r="BT1156" s="77"/>
      <c r="BU1156" s="77"/>
      <c r="BV1156" s="77"/>
      <c r="BW1156" s="41"/>
      <c r="BX1156" s="41"/>
      <c r="BZ1156" s="18">
        <f t="shared" si="372"/>
        <v>0</v>
      </c>
      <c r="CA1156" s="41">
        <v>0</v>
      </c>
      <c r="CB1156" s="41"/>
      <c r="CC1156" s="41">
        <v>0</v>
      </c>
      <c r="CD1156" s="41">
        <v>0</v>
      </c>
      <c r="CE1156" s="41">
        <v>0</v>
      </c>
      <c r="CF1156" s="41"/>
      <c r="CG1156" s="41">
        <v>0</v>
      </c>
      <c r="CH1156" s="41">
        <v>0</v>
      </c>
      <c r="CI1156" s="41">
        <v>0</v>
      </c>
      <c r="CJ1156" s="41">
        <v>1088944</v>
      </c>
      <c r="CK1156" s="41">
        <v>0</v>
      </c>
      <c r="CM1156">
        <f t="shared" si="383"/>
        <v>1088944</v>
      </c>
      <c r="CN1156" s="41">
        <v>0</v>
      </c>
      <c r="CO1156" s="41">
        <v>0</v>
      </c>
      <c r="CP1156" s="41">
        <v>0</v>
      </c>
      <c r="CQ1156" s="41">
        <v>0</v>
      </c>
      <c r="CR1156" s="41"/>
      <c r="CS1156" s="41">
        <v>0</v>
      </c>
      <c r="CT1156" s="41">
        <v>0</v>
      </c>
      <c r="CU1156" s="41">
        <v>0</v>
      </c>
      <c r="CV1156" s="41">
        <v>67800</v>
      </c>
      <c r="CW1156" s="41">
        <v>0</v>
      </c>
      <c r="CX1156" s="39">
        <f t="shared" si="373"/>
        <v>67800</v>
      </c>
      <c r="CY1156" s="41"/>
      <c r="CZ1156" s="41"/>
      <c r="DA1156" s="41"/>
      <c r="DB1156" s="41"/>
      <c r="DC1156" s="41"/>
      <c r="DD1156" s="41"/>
      <c r="DF1156" s="41"/>
      <c r="DG1156" s="41"/>
      <c r="DH1156" s="41"/>
      <c r="DI1156">
        <f t="shared" si="384"/>
        <v>0</v>
      </c>
      <c r="DJ1156" s="41">
        <v>0</v>
      </c>
      <c r="DK1156" s="41">
        <v>0</v>
      </c>
      <c r="DL1156" s="41"/>
      <c r="DM1156" s="41">
        <v>0</v>
      </c>
      <c r="DN1156" s="41">
        <v>0</v>
      </c>
      <c r="DO1156" s="41"/>
      <c r="DP1156" s="41">
        <v>0</v>
      </c>
      <c r="DQ1156" s="41">
        <v>0</v>
      </c>
      <c r="DR1156" s="41">
        <v>0</v>
      </c>
      <c r="DS1156" s="41">
        <v>0</v>
      </c>
      <c r="DT1156" s="41">
        <v>0</v>
      </c>
      <c r="DU1156" s="41"/>
      <c r="DV1156" s="63">
        <f t="shared" si="374"/>
        <v>0</v>
      </c>
      <c r="DW1156" s="77">
        <v>0</v>
      </c>
      <c r="DX1156" s="41">
        <v>0</v>
      </c>
      <c r="DY1156" s="41"/>
      <c r="DZ1156" s="41">
        <v>0</v>
      </c>
      <c r="EA1156" s="41">
        <v>0</v>
      </c>
      <c r="EC1156" s="41">
        <v>0</v>
      </c>
      <c r="ED1156" s="41">
        <v>0</v>
      </c>
      <c r="EE1156" s="41">
        <v>0</v>
      </c>
      <c r="EF1156" s="41">
        <v>0</v>
      </c>
      <c r="EG1156" s="41">
        <v>0</v>
      </c>
      <c r="EI1156" s="63">
        <f t="shared" si="375"/>
        <v>0</v>
      </c>
      <c r="EJ1156" s="41"/>
      <c r="EK1156" s="41"/>
      <c r="EL1156" s="41"/>
      <c r="EM1156" s="41"/>
      <c r="EN1156" s="47"/>
      <c r="EO1156" s="41"/>
      <c r="EP1156" s="41"/>
      <c r="EQ1156" s="41"/>
      <c r="ER1156" s="41"/>
      <c r="ES1156" s="41"/>
      <c r="EU1156" s="38">
        <v>0.8</v>
      </c>
      <c r="EV1156" s="38">
        <v>0.94</v>
      </c>
      <c r="EW1156" s="38">
        <v>0.98</v>
      </c>
      <c r="FA1156" s="18">
        <v>0</v>
      </c>
      <c r="FB1156" s="18">
        <v>0</v>
      </c>
      <c r="FC1156" s="18">
        <v>0</v>
      </c>
      <c r="FD1156" s="18">
        <v>0</v>
      </c>
      <c r="FE1156" s="18">
        <v>0</v>
      </c>
      <c r="FF1156" s="18">
        <v>0</v>
      </c>
      <c r="FG1156" s="18">
        <v>0</v>
      </c>
      <c r="FH1156" s="18">
        <v>0</v>
      </c>
      <c r="FI1156" s="18">
        <v>0</v>
      </c>
      <c r="FJ1156" s="18">
        <f t="shared" si="376"/>
        <v>0</v>
      </c>
      <c r="FK1156" s="18">
        <v>0</v>
      </c>
      <c r="FL1156" s="18">
        <v>0</v>
      </c>
      <c r="FM1156" s="18">
        <v>0</v>
      </c>
      <c r="FN1156" s="18">
        <v>0</v>
      </c>
      <c r="FO1156" s="18">
        <v>0</v>
      </c>
      <c r="FP1156" s="18">
        <v>0</v>
      </c>
      <c r="FQ1156" s="18">
        <v>0</v>
      </c>
      <c r="FR1156" s="18">
        <v>0</v>
      </c>
      <c r="FS1156" s="18">
        <v>0</v>
      </c>
      <c r="FT1156">
        <f t="shared" si="377"/>
        <v>0</v>
      </c>
      <c r="GD1156">
        <f t="shared" si="385"/>
        <v>0</v>
      </c>
      <c r="GE1156" s="41">
        <v>0</v>
      </c>
      <c r="GF1156" s="41">
        <v>0</v>
      </c>
      <c r="GG1156" s="41">
        <v>0</v>
      </c>
      <c r="GH1156" s="41">
        <v>0</v>
      </c>
      <c r="GI1156" s="41">
        <v>0</v>
      </c>
      <c r="GJ1156" s="41">
        <v>0</v>
      </c>
      <c r="GK1156" s="41">
        <v>0</v>
      </c>
      <c r="GL1156" s="41">
        <v>0</v>
      </c>
      <c r="GO1156" s="39">
        <f t="shared" si="378"/>
        <v>0</v>
      </c>
      <c r="GP1156" s="39">
        <f t="shared" si="379"/>
        <v>1182814</v>
      </c>
      <c r="GQ1156" s="39">
        <f t="shared" si="380"/>
        <v>0</v>
      </c>
      <c r="GR1156" s="39">
        <f t="shared" si="381"/>
        <v>1182814</v>
      </c>
      <c r="GS1156" t="s">
        <v>395</v>
      </c>
      <c r="GU1156" t="s">
        <v>1402</v>
      </c>
      <c r="GV1156" t="s">
        <v>768</v>
      </c>
      <c r="HC1156">
        <v>777</v>
      </c>
      <c r="HD1156">
        <v>0</v>
      </c>
      <c r="HE1156">
        <v>17919</v>
      </c>
      <c r="HF1156">
        <v>91</v>
      </c>
      <c r="HG1156">
        <v>81</v>
      </c>
      <c r="HH1156">
        <v>157427</v>
      </c>
      <c r="HJ1156">
        <v>0</v>
      </c>
      <c r="HK1156">
        <v>167</v>
      </c>
      <c r="HS1156" t="s">
        <v>766</v>
      </c>
      <c r="HU1156">
        <v>5</v>
      </c>
      <c r="IA1156">
        <v>8</v>
      </c>
      <c r="IC1156">
        <v>16</v>
      </c>
      <c r="IE1156">
        <v>8</v>
      </c>
      <c r="IF1156" s="63">
        <v>6.5</v>
      </c>
      <c r="IG1156">
        <v>6.2</v>
      </c>
      <c r="IH1156">
        <f t="shared" si="389"/>
        <v>14.2</v>
      </c>
      <c r="II1156" s="35">
        <f t="shared" si="391"/>
        <v>6.2</v>
      </c>
      <c r="IJ1156">
        <v>0</v>
      </c>
      <c r="IM1156" s="18">
        <v>14645</v>
      </c>
      <c r="IN1156" t="s">
        <v>400</v>
      </c>
      <c r="IO1156" s="62">
        <v>35289</v>
      </c>
      <c r="IP1156" s="18">
        <v>19366</v>
      </c>
      <c r="IQ1156" s="18">
        <v>11725</v>
      </c>
      <c r="IR1156" s="18">
        <v>0</v>
      </c>
      <c r="IS1156" s="18">
        <v>250</v>
      </c>
      <c r="IX1156" s="18">
        <f t="shared" si="390"/>
        <v>81275</v>
      </c>
      <c r="IY1156" s="18">
        <v>0</v>
      </c>
      <c r="IZ1156" s="18">
        <v>167</v>
      </c>
      <c r="JB1156" s="18">
        <v>167</v>
      </c>
      <c r="JC1156" s="18">
        <v>15</v>
      </c>
      <c r="JD1156" s="18">
        <v>15</v>
      </c>
      <c r="JS1156" s="18">
        <v>128</v>
      </c>
      <c r="JT1156" s="18">
        <v>0</v>
      </c>
      <c r="JU1156" s="18">
        <v>0</v>
      </c>
      <c r="JV1156" s="18">
        <v>0</v>
      </c>
      <c r="JY1156" s="18">
        <v>4510</v>
      </c>
      <c r="KF1156" s="18">
        <v>1</v>
      </c>
      <c r="KG1156" s="18">
        <v>2</v>
      </c>
      <c r="KH1156" s="18">
        <v>73</v>
      </c>
      <c r="KN1156" s="18">
        <v>13.5</v>
      </c>
      <c r="KO1156" s="18">
        <v>13.5</v>
      </c>
      <c r="KP1156" s="18">
        <v>13.5</v>
      </c>
      <c r="KQ1156" s="18">
        <v>13.5</v>
      </c>
      <c r="KR1156" s="18">
        <v>8.5</v>
      </c>
      <c r="KS1156" s="18">
        <v>9</v>
      </c>
      <c r="KT1156" s="18">
        <v>6</v>
      </c>
      <c r="KU1156" s="18" t="s">
        <v>1403</v>
      </c>
      <c r="KV1156" s="18" t="s">
        <v>1403</v>
      </c>
      <c r="KW1156" s="18" t="s">
        <v>1403</v>
      </c>
      <c r="KX1156" s="18" t="s">
        <v>1403</v>
      </c>
      <c r="KY1156" s="18" t="s">
        <v>1403</v>
      </c>
      <c r="KZ1156" s="18" t="s">
        <v>1404</v>
      </c>
      <c r="LA1156" s="18" t="s">
        <v>1405</v>
      </c>
      <c r="LB1156" s="18" t="s">
        <v>768</v>
      </c>
      <c r="LC1156" s="18">
        <v>13.5</v>
      </c>
      <c r="LD1156" s="18">
        <v>13.5</v>
      </c>
      <c r="LE1156" s="18">
        <v>13.5</v>
      </c>
      <c r="LF1156" s="18">
        <v>13.5</v>
      </c>
      <c r="LG1156" s="18">
        <v>0</v>
      </c>
      <c r="LH1156" s="18">
        <v>0</v>
      </c>
      <c r="LI1156" s="18">
        <v>0</v>
      </c>
      <c r="LJ1156" s="18" t="s">
        <v>1403</v>
      </c>
      <c r="LK1156" s="18" t="s">
        <v>1403</v>
      </c>
      <c r="LL1156" s="18" t="s">
        <v>1403</v>
      </c>
      <c r="LM1156" s="18" t="s">
        <v>1403</v>
      </c>
      <c r="LN1156" s="18">
        <v>0</v>
      </c>
      <c r="LO1156" s="18">
        <v>0</v>
      </c>
      <c r="LP1156" s="18">
        <v>0</v>
      </c>
      <c r="ME1156" s="18" t="s">
        <v>766</v>
      </c>
      <c r="MJ1156" s="18" t="s">
        <v>768</v>
      </c>
      <c r="MK1156" s="18" t="s">
        <v>768</v>
      </c>
      <c r="ML1156" s="18">
        <v>54</v>
      </c>
      <c r="MO1156" s="18">
        <v>0</v>
      </c>
      <c r="MP1156" s="18">
        <v>0</v>
      </c>
      <c r="MQ1156" s="18" t="s">
        <v>768</v>
      </c>
      <c r="MR1156" s="18">
        <v>0</v>
      </c>
      <c r="MS1156" s="18">
        <v>351141</v>
      </c>
      <c r="MT1156" s="18" t="s">
        <v>1401</v>
      </c>
      <c r="MV1156" s="18" t="s">
        <v>766</v>
      </c>
      <c r="NL1156" s="18" t="s">
        <v>768</v>
      </c>
      <c r="NO1156" s="18" t="s">
        <v>1149</v>
      </c>
      <c r="NP1156" s="18" t="s">
        <v>1388</v>
      </c>
      <c r="NQ1156" s="18" t="s">
        <v>1406</v>
      </c>
      <c r="NT1156" s="18" t="s">
        <v>942</v>
      </c>
      <c r="NU1156" s="18" t="s">
        <v>1176</v>
      </c>
      <c r="NX1156" s="18">
        <f t="shared" si="382"/>
        <v>1852.7758064516127</v>
      </c>
      <c r="NY1156" t="str">
        <f t="shared" si="392"/>
        <v>Mid-range</v>
      </c>
      <c r="NZ1156" t="str">
        <f t="shared" si="393"/>
        <v>Medium</v>
      </c>
    </row>
    <row r="1157" spans="1:390">
      <c r="A1157" t="s">
        <v>495</v>
      </c>
      <c r="B1157" t="s">
        <v>586</v>
      </c>
      <c r="C1157" t="s">
        <v>587</v>
      </c>
      <c r="D1157" t="s">
        <v>404</v>
      </c>
      <c r="E1157">
        <v>20160</v>
      </c>
      <c r="F1157" t="s">
        <v>1383</v>
      </c>
      <c r="G1157">
        <v>6283.32</v>
      </c>
      <c r="H1157" s="62">
        <v>30000</v>
      </c>
      <c r="J1157" s="63">
        <v>42</v>
      </c>
      <c r="K1157" s="63">
        <v>9</v>
      </c>
      <c r="R1157" s="63">
        <v>1</v>
      </c>
      <c r="S1157" s="63">
        <v>0</v>
      </c>
      <c r="T1157" s="63">
        <v>42</v>
      </c>
      <c r="U1157" s="63">
        <v>44</v>
      </c>
      <c r="V1157" s="63">
        <v>510</v>
      </c>
      <c r="W1157" s="63"/>
      <c r="X1157" s="63"/>
      <c r="Y1157" s="63"/>
      <c r="Z1157" s="63"/>
      <c r="AA1157" s="63"/>
      <c r="AB1157" s="63"/>
      <c r="AC1157" s="93">
        <v>0</v>
      </c>
      <c r="AD1157" s="76">
        <v>0</v>
      </c>
      <c r="AL1157" s="93">
        <v>113500</v>
      </c>
      <c r="AN1157" s="77"/>
      <c r="AO1157" s="59">
        <f t="shared" si="394"/>
        <v>113500</v>
      </c>
      <c r="AP1157" s="77"/>
      <c r="AQ1157" s="77"/>
      <c r="AR1157" s="77"/>
      <c r="AS1157" s="77"/>
      <c r="AT1157" s="77"/>
      <c r="AU1157" s="77"/>
      <c r="AV1157" s="77"/>
      <c r="AW1157" s="77"/>
      <c r="AX1157" s="77"/>
      <c r="AY1157" s="77"/>
      <c r="AZ1157" s="77"/>
      <c r="BA1157" s="77"/>
      <c r="BC1157" s="77">
        <v>0</v>
      </c>
      <c r="BD1157" s="77"/>
      <c r="BE1157" s="77">
        <v>0</v>
      </c>
      <c r="BF1157" s="77">
        <v>0</v>
      </c>
      <c r="BG1157" s="77">
        <v>0</v>
      </c>
      <c r="BH1157" s="77"/>
      <c r="BI1157" s="77"/>
      <c r="BJ1157" s="77">
        <v>0</v>
      </c>
      <c r="BK1157" s="77">
        <v>0</v>
      </c>
      <c r="BL1157" s="77">
        <v>4146</v>
      </c>
      <c r="BM1157" s="77">
        <v>0</v>
      </c>
      <c r="BO1157" s="63">
        <f t="shared" si="371"/>
        <v>4146</v>
      </c>
      <c r="BP1157" s="77"/>
      <c r="BQ1157" s="77"/>
      <c r="BR1157" s="77"/>
      <c r="BS1157" s="77"/>
      <c r="BT1157" s="77"/>
      <c r="BU1157" s="77"/>
      <c r="BV1157" s="77"/>
      <c r="BW1157" s="41"/>
      <c r="BX1157" s="41"/>
      <c r="BZ1157" s="18">
        <f t="shared" si="372"/>
        <v>0</v>
      </c>
      <c r="CA1157" s="41">
        <v>0</v>
      </c>
      <c r="CB1157" s="41"/>
      <c r="CC1157" s="41">
        <v>0</v>
      </c>
      <c r="CD1157" s="41">
        <v>0</v>
      </c>
      <c r="CE1157" s="41">
        <v>0</v>
      </c>
      <c r="CF1157" s="41"/>
      <c r="CG1157" s="41">
        <v>0</v>
      </c>
      <c r="CH1157" s="41">
        <v>0</v>
      </c>
      <c r="CI1157" s="41">
        <v>0</v>
      </c>
      <c r="CJ1157" s="41">
        <v>72000</v>
      </c>
      <c r="CK1157" s="41">
        <v>0</v>
      </c>
      <c r="CM1157">
        <f t="shared" si="383"/>
        <v>72000</v>
      </c>
      <c r="CN1157" s="41">
        <v>0</v>
      </c>
      <c r="CO1157" s="41">
        <v>0</v>
      </c>
      <c r="CP1157" s="41">
        <v>0</v>
      </c>
      <c r="CQ1157" s="41">
        <v>0</v>
      </c>
      <c r="CR1157" s="41"/>
      <c r="CS1157" s="41">
        <v>0</v>
      </c>
      <c r="CT1157" s="41">
        <v>0</v>
      </c>
      <c r="CU1157" s="41">
        <v>0</v>
      </c>
      <c r="CV1157" s="41">
        <v>0</v>
      </c>
      <c r="CW1157" s="41">
        <v>0</v>
      </c>
      <c r="CX1157" s="39">
        <f t="shared" si="373"/>
        <v>0</v>
      </c>
      <c r="CY1157" s="41"/>
      <c r="CZ1157" s="41"/>
      <c r="DA1157" s="41"/>
      <c r="DB1157" s="41"/>
      <c r="DC1157" s="41"/>
      <c r="DD1157" s="41"/>
      <c r="DF1157" s="41"/>
      <c r="DG1157" s="41"/>
      <c r="DH1157" s="41"/>
      <c r="DI1157">
        <f t="shared" si="384"/>
        <v>0</v>
      </c>
      <c r="DJ1157" s="41">
        <v>0</v>
      </c>
      <c r="DK1157" s="41">
        <v>0</v>
      </c>
      <c r="DL1157" s="41"/>
      <c r="DM1157" s="41">
        <v>0</v>
      </c>
      <c r="DN1157" s="41">
        <v>0</v>
      </c>
      <c r="DO1157" s="41"/>
      <c r="DP1157" s="41">
        <v>0</v>
      </c>
      <c r="DQ1157" s="41">
        <v>0</v>
      </c>
      <c r="DR1157" s="41">
        <v>0</v>
      </c>
      <c r="DS1157" s="41">
        <v>0</v>
      </c>
      <c r="DT1157" s="41">
        <v>0</v>
      </c>
      <c r="DU1157" s="41"/>
      <c r="DV1157" s="63">
        <f t="shared" si="374"/>
        <v>0</v>
      </c>
      <c r="DW1157" s="77">
        <v>0</v>
      </c>
      <c r="DX1157" s="41">
        <v>0</v>
      </c>
      <c r="DY1157" s="41"/>
      <c r="DZ1157" s="41">
        <v>0</v>
      </c>
      <c r="EA1157" s="41">
        <v>0</v>
      </c>
      <c r="EC1157" s="41">
        <v>0</v>
      </c>
      <c r="ED1157" s="41">
        <v>0</v>
      </c>
      <c r="EE1157" s="41">
        <v>0</v>
      </c>
      <c r="EF1157" s="41">
        <v>0</v>
      </c>
      <c r="EG1157" s="41">
        <v>0</v>
      </c>
      <c r="EI1157" s="63">
        <f t="shared" si="375"/>
        <v>0</v>
      </c>
      <c r="EJ1157" s="41"/>
      <c r="EK1157" s="41"/>
      <c r="EL1157" s="41"/>
      <c r="EM1157" s="41"/>
      <c r="EN1157" s="47"/>
      <c r="EO1157" s="41"/>
      <c r="EP1157" s="41"/>
      <c r="EQ1157" s="41"/>
      <c r="ER1157" s="41"/>
      <c r="ES1157" s="41"/>
      <c r="EU1157" s="38">
        <v>0.85</v>
      </c>
      <c r="EV1157" s="38">
        <v>0.95</v>
      </c>
      <c r="EW1157" s="38">
        <v>0.99</v>
      </c>
      <c r="FA1157" s="18">
        <v>0</v>
      </c>
      <c r="FB1157" s="18">
        <v>0</v>
      </c>
      <c r="FC1157" s="18">
        <v>0</v>
      </c>
      <c r="FD1157" s="18">
        <v>0</v>
      </c>
      <c r="FE1157" s="18">
        <v>0</v>
      </c>
      <c r="FF1157" s="18">
        <v>0</v>
      </c>
      <c r="FG1157" s="18">
        <v>0</v>
      </c>
      <c r="FH1157" s="18">
        <v>0</v>
      </c>
      <c r="FI1157" s="18">
        <v>0</v>
      </c>
      <c r="FJ1157" s="18">
        <f t="shared" si="376"/>
        <v>0</v>
      </c>
      <c r="FK1157" s="18">
        <v>0</v>
      </c>
      <c r="FL1157" s="18">
        <v>0</v>
      </c>
      <c r="FM1157" s="18">
        <v>0</v>
      </c>
      <c r="FN1157" s="18">
        <v>0</v>
      </c>
      <c r="FO1157" s="18">
        <v>0</v>
      </c>
      <c r="FP1157" s="18">
        <v>0</v>
      </c>
      <c r="FQ1157" s="18">
        <v>0</v>
      </c>
      <c r="FR1157" s="18">
        <v>0</v>
      </c>
      <c r="FS1157" s="18">
        <v>0</v>
      </c>
      <c r="FT1157">
        <f t="shared" si="377"/>
        <v>0</v>
      </c>
      <c r="GD1157">
        <f t="shared" si="385"/>
        <v>0</v>
      </c>
      <c r="GE1157" s="41">
        <v>0</v>
      </c>
      <c r="GF1157" s="41">
        <v>0</v>
      </c>
      <c r="GG1157" s="41">
        <v>0</v>
      </c>
      <c r="GH1157" s="41">
        <v>0</v>
      </c>
      <c r="GI1157" s="41">
        <v>0</v>
      </c>
      <c r="GJ1157" s="41">
        <v>0</v>
      </c>
      <c r="GK1157" s="41">
        <v>0</v>
      </c>
      <c r="GL1157" s="41">
        <v>0</v>
      </c>
      <c r="GO1157" s="39">
        <f t="shared" si="378"/>
        <v>0</v>
      </c>
      <c r="GP1157" s="39">
        <f t="shared" si="379"/>
        <v>117646</v>
      </c>
      <c r="GQ1157" s="39">
        <f t="shared" si="380"/>
        <v>0</v>
      </c>
      <c r="GR1157" s="39">
        <f t="shared" si="381"/>
        <v>117646</v>
      </c>
      <c r="GS1157" t="s">
        <v>395</v>
      </c>
      <c r="GU1157" t="s">
        <v>1392</v>
      </c>
      <c r="GV1157" t="s">
        <v>768</v>
      </c>
      <c r="HC1157">
        <v>1853</v>
      </c>
      <c r="HD1157">
        <v>366</v>
      </c>
      <c r="HE1157">
        <v>8340</v>
      </c>
      <c r="HF1157">
        <v>31</v>
      </c>
      <c r="HH1157">
        <v>91208</v>
      </c>
      <c r="HJ1157">
        <v>0</v>
      </c>
      <c r="HK1157">
        <v>0</v>
      </c>
      <c r="HS1157" t="s">
        <v>766</v>
      </c>
      <c r="HU1157">
        <v>2</v>
      </c>
      <c r="IA1157">
        <v>3</v>
      </c>
      <c r="IC1157">
        <v>4</v>
      </c>
      <c r="IE1157">
        <v>3</v>
      </c>
      <c r="IF1157" s="63">
        <v>1</v>
      </c>
      <c r="IG1157">
        <v>2</v>
      </c>
      <c r="IH1157">
        <f t="shared" si="389"/>
        <v>5</v>
      </c>
      <c r="II1157" s="35">
        <f t="shared" si="391"/>
        <v>2</v>
      </c>
      <c r="IJ1157">
        <v>0</v>
      </c>
      <c r="IM1157" s="18">
        <v>1126</v>
      </c>
      <c r="IN1157" t="s">
        <v>411</v>
      </c>
      <c r="IO1157" s="62">
        <v>2117</v>
      </c>
      <c r="IP1157" s="18">
        <v>12099</v>
      </c>
      <c r="IQ1157" s="18">
        <v>1680</v>
      </c>
      <c r="IX1157" s="18">
        <f t="shared" si="390"/>
        <v>17022</v>
      </c>
      <c r="IY1157" s="18">
        <v>0</v>
      </c>
      <c r="IZ1157" s="18">
        <v>50</v>
      </c>
      <c r="JB1157" s="18">
        <v>50</v>
      </c>
      <c r="JC1157" s="18">
        <v>35</v>
      </c>
      <c r="JS1157" s="18">
        <v>0</v>
      </c>
      <c r="JT1157" s="18">
        <v>0</v>
      </c>
      <c r="JU1157" s="18">
        <v>89</v>
      </c>
      <c r="JV1157" s="18">
        <v>0</v>
      </c>
      <c r="JY1157" s="18">
        <v>3115</v>
      </c>
      <c r="KF1157" s="18">
        <v>2</v>
      </c>
      <c r="KG1157" s="18">
        <v>4</v>
      </c>
      <c r="KN1157" s="18">
        <v>12.5</v>
      </c>
      <c r="KO1157" s="18">
        <v>12.5</v>
      </c>
      <c r="KP1157" s="18">
        <v>12.5</v>
      </c>
      <c r="KQ1157" s="18">
        <v>12.5</v>
      </c>
      <c r="KR1157" s="18">
        <v>6</v>
      </c>
      <c r="KS1157" s="18">
        <v>4</v>
      </c>
      <c r="KU1157" s="18" t="s">
        <v>1407</v>
      </c>
      <c r="KV1157" s="18" t="s">
        <v>1407</v>
      </c>
      <c r="KW1157" s="18" t="s">
        <v>1407</v>
      </c>
      <c r="KX1157" s="18" t="s">
        <v>1407</v>
      </c>
      <c r="KY1157" s="18" t="s">
        <v>1408</v>
      </c>
      <c r="KZ1157" s="18" t="s">
        <v>1409</v>
      </c>
      <c r="LB1157" s="18" t="s">
        <v>766</v>
      </c>
      <c r="LQ1157" s="18">
        <v>11</v>
      </c>
      <c r="LR1157" s="18">
        <v>11</v>
      </c>
      <c r="LS1157" s="18">
        <v>11</v>
      </c>
      <c r="LT1157" s="18">
        <v>11</v>
      </c>
      <c r="LX1157" s="18" t="s">
        <v>1410</v>
      </c>
      <c r="LY1157" s="18" t="s">
        <v>1410</v>
      </c>
      <c r="LZ1157" s="18" t="s">
        <v>1410</v>
      </c>
      <c r="MA1157" s="18" t="s">
        <v>1410</v>
      </c>
      <c r="ME1157" s="18" t="s">
        <v>766</v>
      </c>
      <c r="MJ1157" s="18" t="s">
        <v>768</v>
      </c>
      <c r="MK1157" s="18" t="s">
        <v>768</v>
      </c>
      <c r="ML1157" s="18">
        <v>44</v>
      </c>
      <c r="MO1157" s="18">
        <v>4</v>
      </c>
      <c r="MQ1157" s="18" t="s">
        <v>768</v>
      </c>
      <c r="MR1157" s="18">
        <v>0</v>
      </c>
      <c r="MT1157" s="18" t="s">
        <v>1387</v>
      </c>
      <c r="MV1157" s="18" t="s">
        <v>766</v>
      </c>
      <c r="NL1157" s="18" t="s">
        <v>766</v>
      </c>
      <c r="NX1157" s="18">
        <f t="shared" si="382"/>
        <v>3141.66</v>
      </c>
      <c r="NY1157" t="str">
        <f t="shared" si="392"/>
        <v>Smaller</v>
      </c>
      <c r="NZ1157" t="str">
        <f t="shared" si="393"/>
        <v>Small</v>
      </c>
    </row>
    <row r="1158" spans="1:390">
      <c r="A1158" t="s">
        <v>521</v>
      </c>
      <c r="B1158" t="s">
        <v>729</v>
      </c>
      <c r="C1158" t="s">
        <v>730</v>
      </c>
      <c r="D1158" t="s">
        <v>404</v>
      </c>
      <c r="E1158">
        <v>20160</v>
      </c>
      <c r="F1158" t="s">
        <v>1383</v>
      </c>
      <c r="G1158">
        <v>15675.32</v>
      </c>
      <c r="H1158" s="62">
        <v>90233</v>
      </c>
      <c r="J1158" s="63">
        <v>91</v>
      </c>
      <c r="K1158" s="63">
        <v>3</v>
      </c>
      <c r="R1158" s="63">
        <v>1</v>
      </c>
      <c r="W1158" s="63"/>
      <c r="X1158" s="63"/>
      <c r="Y1158" s="63"/>
      <c r="Z1158" s="63"/>
      <c r="AA1158" s="63"/>
      <c r="AB1158" s="63"/>
      <c r="AC1158" s="93">
        <v>0</v>
      </c>
      <c r="AL1158" s="93">
        <v>51000</v>
      </c>
      <c r="AO1158" s="59">
        <f t="shared" si="394"/>
        <v>51000</v>
      </c>
      <c r="BC1158" s="77">
        <v>0</v>
      </c>
      <c r="BD1158" s="77"/>
      <c r="BL1158" s="77">
        <v>90000</v>
      </c>
      <c r="BO1158" s="63">
        <f t="shared" si="371"/>
        <v>90000</v>
      </c>
      <c r="BP1158" s="77"/>
      <c r="BV1158" s="77"/>
      <c r="BZ1158" s="18">
        <f t="shared" si="372"/>
        <v>0</v>
      </c>
      <c r="CA1158" s="41">
        <v>0</v>
      </c>
      <c r="CB1158" s="41"/>
      <c r="CJ1158" s="41">
        <v>90000</v>
      </c>
      <c r="CM1158">
        <f t="shared" si="383"/>
        <v>90000</v>
      </c>
      <c r="CN1158" s="41">
        <v>0</v>
      </c>
      <c r="CV1158" s="41">
        <v>0</v>
      </c>
      <c r="CX1158" s="39">
        <f t="shared" si="373"/>
        <v>0</v>
      </c>
      <c r="DI1158">
        <f t="shared" si="384"/>
        <v>0</v>
      </c>
      <c r="DV1158" s="63">
        <f t="shared" si="374"/>
        <v>0</v>
      </c>
      <c r="EI1158" s="63">
        <f t="shared" si="375"/>
        <v>0</v>
      </c>
      <c r="EN1158" s="47"/>
      <c r="EU1158" s="38">
        <v>0.68</v>
      </c>
      <c r="EV1158" s="38">
        <v>0.87</v>
      </c>
      <c r="EW1158" s="38">
        <v>0.92</v>
      </c>
      <c r="FJ1158" s="18">
        <f t="shared" si="376"/>
        <v>0</v>
      </c>
      <c r="FT1158">
        <f t="shared" si="377"/>
        <v>0</v>
      </c>
      <c r="GD1158">
        <f t="shared" si="385"/>
        <v>0</v>
      </c>
      <c r="GE1158" s="41">
        <v>12935</v>
      </c>
      <c r="GO1158" s="39">
        <f t="shared" si="378"/>
        <v>12935</v>
      </c>
      <c r="GP1158" s="39">
        <f t="shared" si="379"/>
        <v>141000</v>
      </c>
      <c r="GQ1158" s="39">
        <f t="shared" si="380"/>
        <v>0</v>
      </c>
      <c r="GR1158" s="39">
        <f t="shared" si="381"/>
        <v>153935</v>
      </c>
      <c r="GS1158" t="s">
        <v>395</v>
      </c>
      <c r="GU1158" t="s">
        <v>1411</v>
      </c>
      <c r="GV1158" t="s">
        <v>768</v>
      </c>
      <c r="HC1158">
        <v>1612</v>
      </c>
      <c r="HD1158">
        <v>2102</v>
      </c>
      <c r="HE1158">
        <v>31684</v>
      </c>
      <c r="HF1158">
        <v>97</v>
      </c>
      <c r="HG1158">
        <v>0</v>
      </c>
      <c r="HH1158">
        <v>114711</v>
      </c>
      <c r="HJ1158">
        <v>132</v>
      </c>
      <c r="HK1158">
        <v>495</v>
      </c>
      <c r="HS1158" t="s">
        <v>766</v>
      </c>
      <c r="HU1158">
        <v>3</v>
      </c>
      <c r="IA1158">
        <v>11</v>
      </c>
      <c r="IC1158">
        <v>5</v>
      </c>
      <c r="IE1158">
        <v>13</v>
      </c>
      <c r="IF1158" s="63">
        <v>0.625</v>
      </c>
      <c r="IG1158">
        <v>0.75</v>
      </c>
      <c r="IH1158">
        <f t="shared" si="389"/>
        <v>13.75</v>
      </c>
      <c r="II1158" s="35">
        <f t="shared" si="391"/>
        <v>0.75</v>
      </c>
      <c r="IJ1158">
        <v>2</v>
      </c>
      <c r="IM1158" s="18">
        <v>14634</v>
      </c>
      <c r="IN1158" t="s">
        <v>411</v>
      </c>
      <c r="IO1158" s="62">
        <v>20823</v>
      </c>
      <c r="IP1158" s="18">
        <v>10713</v>
      </c>
      <c r="IQ1158" s="18">
        <v>5153</v>
      </c>
      <c r="IR1158" s="18">
        <v>210</v>
      </c>
      <c r="IS1158" s="18">
        <v>11049</v>
      </c>
      <c r="IX1158" s="18">
        <f t="shared" si="390"/>
        <v>62582</v>
      </c>
      <c r="IY1158" s="18">
        <v>124</v>
      </c>
      <c r="IZ1158" s="18">
        <v>86</v>
      </c>
      <c r="JB1158" s="18">
        <v>114</v>
      </c>
      <c r="JC1158" s="18">
        <v>216</v>
      </c>
      <c r="JD1158" s="18">
        <v>155</v>
      </c>
      <c r="JV1158" s="18">
        <v>144</v>
      </c>
      <c r="JY1158" s="18">
        <v>3099</v>
      </c>
      <c r="KF1158" s="18">
        <v>0</v>
      </c>
      <c r="KG1158" s="18">
        <v>0</v>
      </c>
      <c r="KH1158" s="18">
        <v>0</v>
      </c>
      <c r="KN1158" s="18">
        <v>15</v>
      </c>
      <c r="KO1158" s="18">
        <v>15</v>
      </c>
      <c r="KP1158" s="18">
        <v>15</v>
      </c>
      <c r="KQ1158" s="18">
        <v>15</v>
      </c>
      <c r="KR1158" s="18">
        <v>10</v>
      </c>
      <c r="KS1158" s="18">
        <v>7.5</v>
      </c>
      <c r="KT1158" s="18">
        <v>0</v>
      </c>
      <c r="KU1158" s="18" t="s">
        <v>1412</v>
      </c>
      <c r="KV1158" s="18" t="s">
        <v>1412</v>
      </c>
      <c r="KW1158" s="18" t="s">
        <v>1412</v>
      </c>
      <c r="KX1158" s="18" t="s">
        <v>1413</v>
      </c>
      <c r="KY1158" s="18" t="s">
        <v>1414</v>
      </c>
      <c r="KZ1158" s="18" t="s">
        <v>1415</v>
      </c>
      <c r="LB1158" s="18" t="s">
        <v>766</v>
      </c>
      <c r="ME1158" s="18" t="s">
        <v>768</v>
      </c>
      <c r="MJ1158" s="18" t="s">
        <v>766</v>
      </c>
      <c r="MK1158" s="18" t="s">
        <v>768</v>
      </c>
      <c r="MO1158" s="18">
        <v>8</v>
      </c>
      <c r="MP1158" s="18">
        <v>0</v>
      </c>
      <c r="MQ1158" s="18" t="s">
        <v>768</v>
      </c>
      <c r="MR1158" s="18">
        <v>3</v>
      </c>
      <c r="MS1158" s="18">
        <v>320538</v>
      </c>
      <c r="MT1158" s="18" t="s">
        <v>1401</v>
      </c>
      <c r="MV1158" s="18" t="s">
        <v>766</v>
      </c>
      <c r="NL1158" s="18" t="s">
        <v>766</v>
      </c>
      <c r="NX1158" s="18">
        <f t="shared" si="382"/>
        <v>20900.426666666666</v>
      </c>
      <c r="NY1158" t="str">
        <f t="shared" si="392"/>
        <v>Larger</v>
      </c>
      <c r="NZ1158" t="str">
        <f t="shared" si="393"/>
        <v>Medium</v>
      </c>
    </row>
    <row r="1159" spans="1:390">
      <c r="A1159" t="s">
        <v>521</v>
      </c>
      <c r="B1159" t="s">
        <v>522</v>
      </c>
      <c r="C1159" t="s">
        <v>523</v>
      </c>
      <c r="D1159" t="s">
        <v>404</v>
      </c>
      <c r="E1159">
        <v>20160</v>
      </c>
      <c r="F1159" t="s">
        <v>1383</v>
      </c>
      <c r="G1159">
        <v>7924.33</v>
      </c>
      <c r="H1159" s="62">
        <v>42600</v>
      </c>
      <c r="J1159" s="63">
        <v>88</v>
      </c>
      <c r="K1159" s="63">
        <v>8</v>
      </c>
      <c r="R1159" s="63">
        <v>2</v>
      </c>
      <c r="S1159" s="63">
        <v>0</v>
      </c>
      <c r="T1159" s="63">
        <v>71</v>
      </c>
      <c r="U1159" s="63">
        <v>40</v>
      </c>
      <c r="V1159" s="63">
        <v>1265</v>
      </c>
      <c r="W1159" s="63"/>
      <c r="X1159" s="63"/>
      <c r="Y1159" s="63"/>
      <c r="Z1159" s="63"/>
      <c r="AA1159" s="63"/>
      <c r="AB1159" s="63"/>
      <c r="AC1159" s="93">
        <v>0</v>
      </c>
      <c r="AD1159" s="76">
        <v>0</v>
      </c>
      <c r="AL1159" s="93">
        <v>103879</v>
      </c>
      <c r="AM1159" s="93">
        <v>46565</v>
      </c>
      <c r="AN1159" s="77"/>
      <c r="AO1159" s="59">
        <f t="shared" si="394"/>
        <v>150444</v>
      </c>
      <c r="AP1159" s="77"/>
      <c r="AQ1159" s="77"/>
      <c r="AR1159" s="77"/>
      <c r="AS1159" s="77"/>
      <c r="AT1159" s="77"/>
      <c r="AU1159" s="77"/>
      <c r="AV1159" s="77"/>
      <c r="AW1159" s="77"/>
      <c r="AX1159" s="77"/>
      <c r="AY1159" s="77"/>
      <c r="AZ1159" s="77"/>
      <c r="BA1159" s="77"/>
      <c r="BC1159" s="77">
        <v>0</v>
      </c>
      <c r="BD1159" s="77"/>
      <c r="BE1159" s="77">
        <v>0</v>
      </c>
      <c r="BF1159" s="77">
        <v>0</v>
      </c>
      <c r="BG1159" s="77">
        <v>0</v>
      </c>
      <c r="BH1159" s="77"/>
      <c r="BI1159" s="77"/>
      <c r="BJ1159" s="77">
        <v>0</v>
      </c>
      <c r="BK1159" s="77">
        <v>0</v>
      </c>
      <c r="BL1159" s="77">
        <v>7750</v>
      </c>
      <c r="BM1159" s="77">
        <v>0</v>
      </c>
      <c r="BO1159" s="63">
        <f t="shared" si="371"/>
        <v>7750</v>
      </c>
      <c r="BP1159" s="77"/>
      <c r="BQ1159" s="77"/>
      <c r="BR1159" s="77"/>
      <c r="BS1159" s="77"/>
      <c r="BT1159" s="77"/>
      <c r="BU1159" s="77"/>
      <c r="BV1159" s="77"/>
      <c r="BW1159" s="41"/>
      <c r="BX1159" s="41"/>
      <c r="BZ1159" s="18">
        <f t="shared" si="372"/>
        <v>0</v>
      </c>
      <c r="CA1159" s="41">
        <v>0</v>
      </c>
      <c r="CB1159" s="41"/>
      <c r="CC1159" s="41">
        <v>0</v>
      </c>
      <c r="CD1159" s="41">
        <v>0</v>
      </c>
      <c r="CE1159" s="41">
        <v>0</v>
      </c>
      <c r="CF1159" s="41"/>
      <c r="CG1159" s="41">
        <v>0</v>
      </c>
      <c r="CH1159" s="41">
        <v>0</v>
      </c>
      <c r="CI1159" s="41">
        <v>0</v>
      </c>
      <c r="CJ1159" s="41">
        <v>4400</v>
      </c>
      <c r="CK1159" s="41">
        <v>6041</v>
      </c>
      <c r="CL1159" t="s">
        <v>1416</v>
      </c>
      <c r="CM1159">
        <f t="shared" si="383"/>
        <v>10441</v>
      </c>
      <c r="CN1159" s="41">
        <v>0</v>
      </c>
      <c r="CO1159" s="41">
        <v>0</v>
      </c>
      <c r="CP1159" s="41">
        <v>0</v>
      </c>
      <c r="CQ1159" s="41">
        <v>0</v>
      </c>
      <c r="CR1159" s="41"/>
      <c r="CS1159" s="41">
        <v>0</v>
      </c>
      <c r="CT1159" s="41">
        <v>0</v>
      </c>
      <c r="CU1159" s="41">
        <v>0</v>
      </c>
      <c r="CV1159" s="41">
        <v>0</v>
      </c>
      <c r="CW1159" s="41">
        <v>0</v>
      </c>
      <c r="CX1159" s="39">
        <f t="shared" si="373"/>
        <v>0</v>
      </c>
      <c r="CY1159" s="41"/>
      <c r="CZ1159" s="41"/>
      <c r="DA1159" s="41"/>
      <c r="DB1159" s="41"/>
      <c r="DC1159" s="41"/>
      <c r="DD1159" s="41"/>
      <c r="DF1159" s="41"/>
      <c r="DG1159" s="41"/>
      <c r="DH1159" s="41"/>
      <c r="DI1159">
        <f t="shared" si="384"/>
        <v>0</v>
      </c>
      <c r="DJ1159" s="41">
        <v>0</v>
      </c>
      <c r="DK1159" s="41">
        <v>0</v>
      </c>
      <c r="DL1159" s="41"/>
      <c r="DM1159" s="41">
        <v>0</v>
      </c>
      <c r="DN1159" s="41">
        <v>0</v>
      </c>
      <c r="DO1159" s="41"/>
      <c r="DP1159" s="41">
        <v>0</v>
      </c>
      <c r="DQ1159" s="41">
        <v>0</v>
      </c>
      <c r="DR1159" s="41">
        <v>0</v>
      </c>
      <c r="DS1159" s="41">
        <v>0</v>
      </c>
      <c r="DT1159" s="41">
        <v>0</v>
      </c>
      <c r="DU1159" s="41"/>
      <c r="DV1159" s="63">
        <f t="shared" si="374"/>
        <v>0</v>
      </c>
      <c r="DW1159" s="77">
        <v>0</v>
      </c>
      <c r="DX1159" s="41">
        <v>0</v>
      </c>
      <c r="DY1159" s="41"/>
      <c r="DZ1159" s="41">
        <v>0</v>
      </c>
      <c r="EA1159" s="41">
        <v>0</v>
      </c>
      <c r="EC1159" s="41">
        <v>0</v>
      </c>
      <c r="ED1159" s="41">
        <v>0</v>
      </c>
      <c r="EE1159" s="41">
        <v>0</v>
      </c>
      <c r="EF1159" s="41">
        <v>0</v>
      </c>
      <c r="EG1159" s="41">
        <v>804</v>
      </c>
      <c r="EH1159" t="s">
        <v>1416</v>
      </c>
      <c r="EI1159" s="63">
        <f t="shared" si="375"/>
        <v>804</v>
      </c>
      <c r="EJ1159" s="41"/>
      <c r="EK1159" s="41"/>
      <c r="EL1159" s="41"/>
      <c r="EM1159" s="41"/>
      <c r="EN1159" s="47"/>
      <c r="EO1159" s="41"/>
      <c r="EP1159" s="41"/>
      <c r="EQ1159" s="41"/>
      <c r="ER1159" s="41"/>
      <c r="ES1159" s="41"/>
      <c r="EU1159" s="38">
        <v>0.45</v>
      </c>
      <c r="EV1159" s="38">
        <v>0.79</v>
      </c>
      <c r="EW1159" s="38">
        <v>0.94</v>
      </c>
      <c r="FA1159" s="18">
        <v>0</v>
      </c>
      <c r="FB1159" s="18">
        <v>0</v>
      </c>
      <c r="FC1159" s="18">
        <v>0</v>
      </c>
      <c r="FD1159" s="18">
        <v>0</v>
      </c>
      <c r="FE1159" s="18">
        <v>0</v>
      </c>
      <c r="FF1159" s="18">
        <v>0</v>
      </c>
      <c r="FG1159" s="18">
        <v>0</v>
      </c>
      <c r="FH1159" s="18">
        <v>0</v>
      </c>
      <c r="FI1159" s="18">
        <v>0</v>
      </c>
      <c r="FJ1159" s="18">
        <f t="shared" si="376"/>
        <v>0</v>
      </c>
      <c r="FK1159" s="18">
        <v>0</v>
      </c>
      <c r="FL1159" s="18">
        <v>0</v>
      </c>
      <c r="FM1159" s="18">
        <v>0</v>
      </c>
      <c r="FN1159" s="18">
        <v>0</v>
      </c>
      <c r="FO1159" s="18">
        <v>0</v>
      </c>
      <c r="FP1159" s="18">
        <v>0</v>
      </c>
      <c r="FQ1159" s="18">
        <v>0</v>
      </c>
      <c r="FR1159" s="18">
        <v>0</v>
      </c>
      <c r="FS1159" s="18">
        <v>0</v>
      </c>
      <c r="FT1159">
        <f t="shared" si="377"/>
        <v>0</v>
      </c>
      <c r="GD1159">
        <f t="shared" si="385"/>
        <v>0</v>
      </c>
      <c r="GE1159" s="41">
        <v>0</v>
      </c>
      <c r="GF1159" s="41">
        <v>0</v>
      </c>
      <c r="GG1159" s="41">
        <v>0</v>
      </c>
      <c r="GH1159" s="41">
        <v>0</v>
      </c>
      <c r="GI1159" s="41">
        <v>0</v>
      </c>
      <c r="GJ1159" s="41">
        <v>0</v>
      </c>
      <c r="GK1159" s="41">
        <v>22170</v>
      </c>
      <c r="GL1159" s="41">
        <v>0</v>
      </c>
      <c r="GO1159" s="39">
        <f t="shared" si="378"/>
        <v>22170</v>
      </c>
      <c r="GP1159" s="39">
        <f t="shared" si="379"/>
        <v>158194</v>
      </c>
      <c r="GQ1159" s="39">
        <f t="shared" si="380"/>
        <v>0</v>
      </c>
      <c r="GR1159" s="39">
        <f t="shared" si="381"/>
        <v>180364</v>
      </c>
      <c r="GS1159" t="s">
        <v>420</v>
      </c>
      <c r="GV1159" t="s">
        <v>766</v>
      </c>
      <c r="HC1159">
        <v>2390</v>
      </c>
      <c r="HD1159">
        <v>2582</v>
      </c>
      <c r="HE1159">
        <v>30284</v>
      </c>
      <c r="HF1159">
        <v>103</v>
      </c>
      <c r="HG1159">
        <v>0</v>
      </c>
      <c r="HH1159">
        <v>41384</v>
      </c>
      <c r="HJ1159">
        <v>135</v>
      </c>
      <c r="HK1159">
        <v>987</v>
      </c>
      <c r="HS1159" t="s">
        <v>766</v>
      </c>
      <c r="HU1159">
        <v>2</v>
      </c>
      <c r="IA1159">
        <v>4</v>
      </c>
      <c r="IC1159">
        <v>2</v>
      </c>
      <c r="IE1159">
        <v>3.3</v>
      </c>
      <c r="IF1159" s="63">
        <v>0.75</v>
      </c>
      <c r="IG1159">
        <v>2.6</v>
      </c>
      <c r="IH1159">
        <f t="shared" si="389"/>
        <v>5.9</v>
      </c>
      <c r="II1159" s="35">
        <f t="shared" si="391"/>
        <v>2.6</v>
      </c>
      <c r="IJ1159">
        <v>2</v>
      </c>
      <c r="IM1159" s="18">
        <v>1480</v>
      </c>
      <c r="IN1159" t="s">
        <v>411</v>
      </c>
      <c r="IO1159" s="62">
        <v>4334</v>
      </c>
      <c r="IP1159" s="18">
        <v>7811</v>
      </c>
      <c r="IQ1159" s="18">
        <v>2836</v>
      </c>
      <c r="IR1159" s="18">
        <v>182</v>
      </c>
      <c r="IS1159" s="18">
        <v>160</v>
      </c>
      <c r="IX1159" s="18">
        <f t="shared" si="390"/>
        <v>16803</v>
      </c>
      <c r="IY1159" s="18">
        <v>0</v>
      </c>
      <c r="IZ1159" s="18">
        <v>0</v>
      </c>
      <c r="JB1159" s="18">
        <v>161</v>
      </c>
      <c r="JC1159" s="18">
        <v>23</v>
      </c>
      <c r="JD1159" s="18">
        <v>0</v>
      </c>
      <c r="JS1159" s="18">
        <v>78</v>
      </c>
      <c r="JT1159" s="18">
        <v>3</v>
      </c>
      <c r="JU1159" s="18">
        <v>5</v>
      </c>
      <c r="JV1159" s="18">
        <v>0</v>
      </c>
      <c r="JY1159" s="18">
        <v>2008</v>
      </c>
      <c r="KF1159" s="18">
        <v>1</v>
      </c>
      <c r="KG1159" s="18">
        <v>5</v>
      </c>
      <c r="KH1159" s="18">
        <v>137</v>
      </c>
      <c r="KN1159" s="18">
        <v>12</v>
      </c>
      <c r="KO1159" s="18">
        <v>12</v>
      </c>
      <c r="KP1159" s="18">
        <v>12</v>
      </c>
      <c r="KQ1159" s="18">
        <v>12</v>
      </c>
      <c r="KR1159" s="18">
        <v>4</v>
      </c>
      <c r="KS1159" s="18">
        <v>0</v>
      </c>
      <c r="KT1159" s="18">
        <v>0</v>
      </c>
      <c r="KU1159" s="18" t="s">
        <v>1385</v>
      </c>
      <c r="KV1159" s="18" t="s">
        <v>1385</v>
      </c>
      <c r="KW1159" s="18" t="s">
        <v>1385</v>
      </c>
      <c r="KX1159" s="18" t="s">
        <v>1385</v>
      </c>
      <c r="KY1159" s="18" t="s">
        <v>1417</v>
      </c>
      <c r="KZ1159" s="18">
        <v>0</v>
      </c>
      <c r="LA1159" s="18">
        <v>0</v>
      </c>
      <c r="LB1159" s="18" t="s">
        <v>768</v>
      </c>
      <c r="LC1159" s="18">
        <v>8</v>
      </c>
      <c r="LD1159" s="18">
        <v>8</v>
      </c>
      <c r="LE1159" s="18">
        <v>8</v>
      </c>
      <c r="LF1159" s="18">
        <v>8</v>
      </c>
      <c r="LG1159" s="18">
        <v>4</v>
      </c>
      <c r="LH1159" s="18">
        <v>0</v>
      </c>
      <c r="LI1159" s="18">
        <v>0</v>
      </c>
      <c r="LJ1159" s="18" t="s">
        <v>1386</v>
      </c>
      <c r="LK1159" s="18" t="s">
        <v>1386</v>
      </c>
      <c r="LL1159" s="18" t="s">
        <v>1386</v>
      </c>
      <c r="LM1159" s="18" t="s">
        <v>1386</v>
      </c>
      <c r="LN1159" s="18" t="s">
        <v>1417</v>
      </c>
      <c r="LO1159" s="18">
        <v>0</v>
      </c>
      <c r="LP1159" s="18">
        <v>0</v>
      </c>
      <c r="ME1159" s="18" t="s">
        <v>766</v>
      </c>
      <c r="MJ1159" s="18" t="s">
        <v>768</v>
      </c>
      <c r="MK1159" s="18" t="s">
        <v>768</v>
      </c>
      <c r="ML1159" s="18">
        <v>36</v>
      </c>
      <c r="MO1159" s="18">
        <v>0</v>
      </c>
      <c r="MP1159" s="18">
        <v>0</v>
      </c>
      <c r="MQ1159" s="18" t="s">
        <v>768</v>
      </c>
      <c r="MR1159" s="18">
        <v>4</v>
      </c>
      <c r="MS1159" s="18">
        <v>75190</v>
      </c>
      <c r="MT1159" s="18" t="s">
        <v>1387</v>
      </c>
      <c r="MV1159" s="18" t="s">
        <v>766</v>
      </c>
      <c r="NL1159" s="18" t="s">
        <v>768</v>
      </c>
      <c r="NT1159" s="18" t="s">
        <v>942</v>
      </c>
      <c r="NU1159" s="18" t="s">
        <v>1335</v>
      </c>
      <c r="NX1159" s="18">
        <f t="shared" si="382"/>
        <v>3047.8192307692307</v>
      </c>
      <c r="NY1159" t="str">
        <f t="shared" si="392"/>
        <v>Mid-range</v>
      </c>
      <c r="NZ1159" t="str">
        <f t="shared" si="393"/>
        <v>Small</v>
      </c>
    </row>
    <row r="1160" spans="1:390">
      <c r="A1160" t="s">
        <v>401</v>
      </c>
      <c r="B1160" t="s">
        <v>503</v>
      </c>
      <c r="C1160" t="s">
        <v>504</v>
      </c>
      <c r="D1160" t="s">
        <v>404</v>
      </c>
      <c r="E1160">
        <v>20160</v>
      </c>
      <c r="F1160" t="s">
        <v>1383</v>
      </c>
      <c r="G1160">
        <v>6710.02</v>
      </c>
      <c r="H1160" s="62">
        <v>17983</v>
      </c>
      <c r="J1160" s="63">
        <v>203</v>
      </c>
      <c r="K1160" s="63">
        <v>11</v>
      </c>
      <c r="R1160" s="63">
        <v>2</v>
      </c>
      <c r="S1160" s="63">
        <v>60</v>
      </c>
      <c r="T1160" s="63">
        <v>93</v>
      </c>
      <c r="U1160" s="63">
        <v>61</v>
      </c>
      <c r="V1160" s="63">
        <v>417</v>
      </c>
      <c r="W1160" s="63"/>
      <c r="X1160" s="63"/>
      <c r="Y1160" s="63"/>
      <c r="Z1160" s="63"/>
      <c r="AA1160" s="63"/>
      <c r="AB1160" s="63"/>
      <c r="AC1160" s="93">
        <v>235</v>
      </c>
      <c r="AM1160" s="93">
        <v>39390</v>
      </c>
      <c r="AN1160" s="77"/>
      <c r="AO1160" s="59">
        <f t="shared" si="394"/>
        <v>39625</v>
      </c>
      <c r="AP1160" s="77"/>
      <c r="AQ1160" s="77"/>
      <c r="AR1160" s="77"/>
      <c r="AS1160" s="77"/>
      <c r="AT1160" s="77"/>
      <c r="AU1160" s="77"/>
      <c r="AV1160" s="77"/>
      <c r="AW1160" s="77"/>
      <c r="AX1160" s="77"/>
      <c r="AY1160" s="77"/>
      <c r="AZ1160" s="77"/>
      <c r="BA1160" s="77"/>
      <c r="BC1160" s="77">
        <v>5986</v>
      </c>
      <c r="BD1160" s="77"/>
      <c r="BO1160" s="63">
        <f t="shared" si="371"/>
        <v>5986</v>
      </c>
      <c r="BP1160" s="77"/>
      <c r="BX1160" s="41"/>
      <c r="BZ1160" s="18">
        <f t="shared" si="372"/>
        <v>0</v>
      </c>
      <c r="CA1160" s="41">
        <v>2065</v>
      </c>
      <c r="CB1160" s="41"/>
      <c r="CK1160" s="41">
        <v>64998</v>
      </c>
      <c r="CL1160" t="s">
        <v>1418</v>
      </c>
      <c r="CM1160">
        <f t="shared" si="383"/>
        <v>67063</v>
      </c>
      <c r="CX1160" s="39">
        <f t="shared" si="373"/>
        <v>0</v>
      </c>
      <c r="DD1160" s="41"/>
      <c r="DI1160">
        <f t="shared" si="384"/>
        <v>0</v>
      </c>
      <c r="DO1160" s="41"/>
      <c r="DV1160" s="63">
        <f t="shared" si="374"/>
        <v>0</v>
      </c>
      <c r="DW1160" s="77">
        <v>167</v>
      </c>
      <c r="EG1160" s="41">
        <v>998</v>
      </c>
      <c r="EH1160" t="s">
        <v>1419</v>
      </c>
      <c r="EI1160" s="63">
        <f t="shared" si="375"/>
        <v>1165</v>
      </c>
      <c r="EN1160" s="47"/>
      <c r="ES1160" s="41"/>
      <c r="EU1160" s="38">
        <v>0.25</v>
      </c>
      <c r="EV1160" s="38">
        <v>0.68</v>
      </c>
      <c r="EW1160" s="38">
        <v>0.97</v>
      </c>
      <c r="FI1160" s="18">
        <v>1120</v>
      </c>
      <c r="FJ1160" s="18">
        <f t="shared" si="376"/>
        <v>1120</v>
      </c>
      <c r="FT1160">
        <f t="shared" si="377"/>
        <v>0</v>
      </c>
      <c r="GD1160">
        <f t="shared" si="385"/>
        <v>0</v>
      </c>
      <c r="GO1160" s="39">
        <f t="shared" si="378"/>
        <v>0</v>
      </c>
      <c r="GP1160" s="39">
        <f t="shared" si="379"/>
        <v>45611</v>
      </c>
      <c r="GQ1160" s="39">
        <f t="shared" si="380"/>
        <v>0</v>
      </c>
      <c r="GR1160" s="39">
        <f t="shared" si="381"/>
        <v>45611</v>
      </c>
      <c r="GS1160" t="s">
        <v>395</v>
      </c>
      <c r="GU1160" t="s">
        <v>1420</v>
      </c>
      <c r="GV1160" t="s">
        <v>768</v>
      </c>
      <c r="HC1160">
        <v>696</v>
      </c>
      <c r="HD1160">
        <v>7051</v>
      </c>
      <c r="HE1160">
        <v>164020</v>
      </c>
      <c r="HF1160">
        <v>46</v>
      </c>
      <c r="HG1160">
        <v>8000</v>
      </c>
      <c r="HH1160">
        <v>25479</v>
      </c>
      <c r="HJ1160">
        <v>39</v>
      </c>
      <c r="HK1160">
        <v>19768</v>
      </c>
      <c r="HS1160" t="s">
        <v>766</v>
      </c>
      <c r="HU1160">
        <v>4</v>
      </c>
      <c r="IA1160">
        <v>4</v>
      </c>
      <c r="IF1160" s="63">
        <v>0.55000000000000004</v>
      </c>
      <c r="IG1160">
        <v>0.91</v>
      </c>
      <c r="IH1160">
        <f t="shared" si="389"/>
        <v>0.91</v>
      </c>
      <c r="II1160" s="35">
        <f t="shared" si="391"/>
        <v>0.91</v>
      </c>
      <c r="IM1160" s="18">
        <v>3126</v>
      </c>
      <c r="IN1160" t="s">
        <v>400</v>
      </c>
      <c r="IO1160" s="62">
        <v>4887</v>
      </c>
      <c r="IP1160" s="18">
        <v>15531</v>
      </c>
      <c r="IQ1160" s="18">
        <v>2219</v>
      </c>
      <c r="IR1160" s="18">
        <v>1234</v>
      </c>
      <c r="IS1160" s="18">
        <v>63</v>
      </c>
      <c r="IX1160" s="18">
        <f t="shared" si="390"/>
        <v>27060</v>
      </c>
      <c r="JS1160" s="18">
        <v>190</v>
      </c>
      <c r="JT1160" s="18">
        <v>0</v>
      </c>
      <c r="JU1160" s="18">
        <v>10</v>
      </c>
      <c r="JV1160" s="18">
        <v>76</v>
      </c>
      <c r="JY1160" s="18">
        <v>7938</v>
      </c>
      <c r="KF1160" s="18">
        <v>4</v>
      </c>
      <c r="KG1160" s="18">
        <v>7</v>
      </c>
      <c r="KH1160" s="18">
        <v>61</v>
      </c>
      <c r="KN1160" s="18">
        <v>12</v>
      </c>
      <c r="KO1160" s="18">
        <v>12</v>
      </c>
      <c r="KP1160" s="18">
        <v>12</v>
      </c>
      <c r="KQ1160" s="18">
        <v>12</v>
      </c>
      <c r="KR1160" s="18">
        <v>6</v>
      </c>
      <c r="KS1160" s="18">
        <v>0</v>
      </c>
      <c r="KT1160" s="18">
        <v>0</v>
      </c>
      <c r="KU1160" s="18" t="s">
        <v>1385</v>
      </c>
      <c r="KV1160" s="18" t="s">
        <v>1385</v>
      </c>
      <c r="KW1160" s="18" t="s">
        <v>1385</v>
      </c>
      <c r="KX1160" s="18" t="s">
        <v>1385</v>
      </c>
      <c r="KY1160" s="18" t="s">
        <v>1408</v>
      </c>
      <c r="LB1160" s="18" t="s">
        <v>766</v>
      </c>
      <c r="ME1160" s="18" t="s">
        <v>766</v>
      </c>
      <c r="MJ1160" s="18" t="s">
        <v>768</v>
      </c>
      <c r="MK1160" s="18" t="s">
        <v>768</v>
      </c>
      <c r="ML1160" s="18">
        <v>36</v>
      </c>
      <c r="MO1160" s="18">
        <v>0</v>
      </c>
      <c r="MP1160" s="18">
        <v>0</v>
      </c>
      <c r="MQ1160" s="18" t="s">
        <v>766</v>
      </c>
      <c r="MS1160" s="18">
        <v>83242</v>
      </c>
      <c r="MT1160" s="18" t="s">
        <v>1387</v>
      </c>
      <c r="MV1160" s="18" t="s">
        <v>766</v>
      </c>
      <c r="NL1160" s="18" t="s">
        <v>768</v>
      </c>
      <c r="NP1160" s="18" t="s">
        <v>1388</v>
      </c>
      <c r="NT1160" s="18" t="s">
        <v>942</v>
      </c>
      <c r="NU1160" s="18" t="s">
        <v>1335</v>
      </c>
      <c r="NX1160" s="18">
        <f t="shared" si="382"/>
        <v>7373.6483516483522</v>
      </c>
      <c r="NY1160" t="str">
        <f t="shared" si="392"/>
        <v>Mid-range</v>
      </c>
      <c r="NZ1160" t="str">
        <f t="shared" si="393"/>
        <v>Small</v>
      </c>
    </row>
    <row r="1161" spans="1:390">
      <c r="A1161" t="s">
        <v>514</v>
      </c>
      <c r="B1161" t="s">
        <v>562</v>
      </c>
      <c r="C1161">
        <v>582</v>
      </c>
      <c r="D1161" t="s">
        <v>404</v>
      </c>
      <c r="E1161">
        <v>20160</v>
      </c>
      <c r="F1161" t="s">
        <v>1383</v>
      </c>
      <c r="G1161">
        <v>3022.76</v>
      </c>
      <c r="H1161" s="62">
        <v>25000</v>
      </c>
      <c r="J1161" s="63">
        <v>124</v>
      </c>
      <c r="K1161" s="63">
        <v>6</v>
      </c>
      <c r="R1161" s="63">
        <v>0</v>
      </c>
      <c r="S1161" s="63">
        <v>124</v>
      </c>
      <c r="T1161" s="63">
        <v>0</v>
      </c>
      <c r="U1161" s="63">
        <v>28</v>
      </c>
      <c r="V1161" s="63">
        <v>400</v>
      </c>
      <c r="W1161" s="63"/>
      <c r="X1161" s="63"/>
      <c r="Y1161" s="63"/>
      <c r="Z1161" s="63"/>
      <c r="AA1161" s="63"/>
      <c r="AB1161" s="63"/>
      <c r="AC1161" s="93">
        <v>310</v>
      </c>
      <c r="AL1161" s="93">
        <v>20287</v>
      </c>
      <c r="AO1161" s="59">
        <f t="shared" si="394"/>
        <v>20597</v>
      </c>
      <c r="BL1161" s="77">
        <v>5676</v>
      </c>
      <c r="BO1161" s="63">
        <f t="shared" ref="BO1161:BO1224" si="395">SUM(BC1161:BM1161)</f>
        <v>5676</v>
      </c>
      <c r="BV1161" s="77"/>
      <c r="BX1161" s="41"/>
      <c r="BZ1161" s="18">
        <f t="shared" ref="BZ1161:BZ1224" si="396">IF(SUM(BP1161:BY1161)&gt;=0,SUM(BP1161:BY1161),"")</f>
        <v>0</v>
      </c>
      <c r="CJ1161" s="41">
        <v>7115</v>
      </c>
      <c r="CK1161" s="41">
        <v>2428</v>
      </c>
      <c r="CL1161" t="s">
        <v>1421</v>
      </c>
      <c r="CM1161">
        <f t="shared" si="383"/>
        <v>9543</v>
      </c>
      <c r="CX1161" s="39">
        <f t="shared" ref="CX1161:CX1224" si="397">SUM(CN1161:CW1161)</f>
        <v>0</v>
      </c>
      <c r="DI1161">
        <f t="shared" si="384"/>
        <v>0</v>
      </c>
      <c r="DV1161" s="63">
        <f t="shared" ref="DV1161:DV1224" si="398">SUM(DJ1161:DT1161)</f>
        <v>0</v>
      </c>
      <c r="EI1161" s="63">
        <f t="shared" ref="EI1161:EI1224" si="399">SUM(DW1161:EG1161)</f>
        <v>0</v>
      </c>
      <c r="EN1161" s="47"/>
      <c r="EQ1161" s="41"/>
      <c r="EU1161" s="38">
        <v>0.33</v>
      </c>
      <c r="EV1161" s="38">
        <v>0.9</v>
      </c>
      <c r="EW1161" s="38">
        <v>0.98</v>
      </c>
      <c r="FG1161" s="18">
        <v>4763</v>
      </c>
      <c r="FJ1161" s="18">
        <f t="shared" ref="FJ1161:FJ1224" si="400">SUM(FA1161:FI1161)</f>
        <v>4763</v>
      </c>
      <c r="FT1161">
        <f t="shared" ref="FT1161:FT1224" si="401">SUM(FK1161:FS1161)</f>
        <v>0</v>
      </c>
      <c r="GD1161">
        <f t="shared" si="385"/>
        <v>0</v>
      </c>
      <c r="GE1161" s="41">
        <v>3797</v>
      </c>
      <c r="GO1161" s="39">
        <f t="shared" ref="GO1161:GO1224" si="402">SUM(GE1161:GN1161)</f>
        <v>3797</v>
      </c>
      <c r="GP1161" s="39">
        <f t="shared" ref="GP1161:GP1224" si="403">AO1161+BO1161</f>
        <v>26273</v>
      </c>
      <c r="GQ1161" s="39">
        <f t="shared" ref="GQ1161:GQ1224" si="404">BB1161+BZ1161+DI1161+ET1161+GD1161</f>
        <v>0</v>
      </c>
      <c r="GR1161" s="39">
        <f t="shared" ref="GR1161:GR1224" si="405">GP1161+GQ1161+GO1161</f>
        <v>30070</v>
      </c>
      <c r="GS1161" t="s">
        <v>942</v>
      </c>
      <c r="GT1161" t="s">
        <v>463</v>
      </c>
      <c r="GU1161" t="s">
        <v>1411</v>
      </c>
      <c r="GV1161" t="s">
        <v>768</v>
      </c>
      <c r="HC1161">
        <v>516</v>
      </c>
      <c r="HD1161">
        <v>846</v>
      </c>
      <c r="HE1161">
        <v>68175</v>
      </c>
      <c r="HF1161">
        <v>74</v>
      </c>
      <c r="HG1161">
        <v>0</v>
      </c>
      <c r="HH1161">
        <v>27946</v>
      </c>
      <c r="HJ1161">
        <v>0</v>
      </c>
      <c r="HK1161">
        <v>41</v>
      </c>
      <c r="HS1161" t="s">
        <v>766</v>
      </c>
      <c r="HU1161">
        <v>1</v>
      </c>
      <c r="IA1161">
        <v>2</v>
      </c>
      <c r="IC1161">
        <v>7</v>
      </c>
      <c r="IE1161">
        <v>2.48</v>
      </c>
      <c r="IF1161" s="63">
        <v>2.5499999999999998</v>
      </c>
      <c r="IG1161">
        <v>1.46</v>
      </c>
      <c r="IH1161">
        <f t="shared" si="389"/>
        <v>3.94</v>
      </c>
      <c r="II1161" s="35">
        <f t="shared" si="391"/>
        <v>1.46</v>
      </c>
      <c r="IJ1161">
        <v>0</v>
      </c>
      <c r="IM1161" s="18">
        <v>604</v>
      </c>
      <c r="IN1161" t="s">
        <v>400</v>
      </c>
      <c r="IO1161" s="62">
        <v>1961</v>
      </c>
      <c r="IP1161" s="18">
        <v>3286</v>
      </c>
      <c r="IQ1161" s="18">
        <v>857</v>
      </c>
      <c r="IR1161" s="18">
        <v>144</v>
      </c>
      <c r="IS1161" s="18">
        <v>0</v>
      </c>
      <c r="IX1161" s="18">
        <f t="shared" si="390"/>
        <v>6852</v>
      </c>
      <c r="IY1161" s="18">
        <v>0</v>
      </c>
      <c r="IZ1161" s="18">
        <v>30</v>
      </c>
      <c r="JB1161" s="18">
        <v>27</v>
      </c>
      <c r="JC1161" s="18">
        <v>38</v>
      </c>
      <c r="JD1161" s="18">
        <v>38</v>
      </c>
      <c r="JS1161" s="18">
        <v>15</v>
      </c>
      <c r="JT1161" s="18">
        <v>0</v>
      </c>
      <c r="JU1161" s="18">
        <v>0</v>
      </c>
      <c r="JV1161" s="18">
        <v>0</v>
      </c>
      <c r="JY1161" s="18">
        <v>450</v>
      </c>
      <c r="KF1161" s="18">
        <v>0</v>
      </c>
      <c r="KG1161" s="18">
        <v>0</v>
      </c>
      <c r="KH1161" s="18">
        <v>0</v>
      </c>
      <c r="KN1161" s="18">
        <v>12.5</v>
      </c>
      <c r="KO1161" s="18">
        <v>12.5</v>
      </c>
      <c r="KP1161" s="18">
        <v>12.5</v>
      </c>
      <c r="KQ1161" s="18">
        <v>12.5</v>
      </c>
      <c r="KR1161" s="18">
        <v>8.5</v>
      </c>
      <c r="KS1161" s="18">
        <v>0</v>
      </c>
      <c r="KT1161" s="18">
        <v>0</v>
      </c>
      <c r="KU1161" s="18" t="s">
        <v>1422</v>
      </c>
      <c r="KV1161" s="18" t="s">
        <v>1422</v>
      </c>
      <c r="KW1161" s="18" t="s">
        <v>1422</v>
      </c>
      <c r="KX1161" s="18" t="s">
        <v>1422</v>
      </c>
      <c r="KY1161" s="18" t="s">
        <v>1423</v>
      </c>
      <c r="KZ1161" s="18">
        <v>0</v>
      </c>
      <c r="LA1161" s="18">
        <v>0</v>
      </c>
      <c r="LB1161" s="18" t="s">
        <v>766</v>
      </c>
      <c r="ME1161" s="18" t="s">
        <v>766</v>
      </c>
      <c r="MJ1161" s="18" t="s">
        <v>768</v>
      </c>
      <c r="MK1161" s="18" t="s">
        <v>768</v>
      </c>
      <c r="ML1161" s="18">
        <v>38</v>
      </c>
      <c r="MM1161" s="18">
        <v>0</v>
      </c>
      <c r="MO1161" s="18">
        <v>0</v>
      </c>
      <c r="MP1161" s="18">
        <v>0</v>
      </c>
      <c r="MQ1161" s="18" t="s">
        <v>766</v>
      </c>
      <c r="MS1161" s="18">
        <v>87783</v>
      </c>
      <c r="MT1161" s="18" t="s">
        <v>1387</v>
      </c>
      <c r="MV1161" s="18" t="s">
        <v>768</v>
      </c>
      <c r="MW1161" s="18" t="s">
        <v>1424</v>
      </c>
      <c r="MX1161" s="18">
        <v>9</v>
      </c>
      <c r="MY1161" s="18">
        <v>1</v>
      </c>
      <c r="MZ1161" s="18" t="s">
        <v>1425</v>
      </c>
      <c r="NA1161" s="18">
        <v>12</v>
      </c>
      <c r="NB1161" s="18">
        <v>1</v>
      </c>
      <c r="NL1161" s="18" t="s">
        <v>768</v>
      </c>
      <c r="NR1161" s="18" t="s">
        <v>1426</v>
      </c>
      <c r="NX1161" s="18">
        <f t="shared" ref="NX1161:NX1224" si="406">G1161/IG1161</f>
        <v>2070.3835616438359</v>
      </c>
      <c r="NY1161" t="str">
        <f t="shared" si="392"/>
        <v>Smaller</v>
      </c>
      <c r="NZ1161" t="str">
        <f t="shared" si="393"/>
        <v>Small</v>
      </c>
    </row>
    <row r="1162" spans="1:390">
      <c r="A1162" t="s">
        <v>432</v>
      </c>
      <c r="B1162" t="s">
        <v>433</v>
      </c>
      <c r="C1162" t="s">
        <v>434</v>
      </c>
      <c r="D1162" t="s">
        <v>404</v>
      </c>
      <c r="E1162">
        <v>20160</v>
      </c>
      <c r="F1162" t="s">
        <v>1383</v>
      </c>
      <c r="G1162">
        <v>6000.45</v>
      </c>
      <c r="H1162" s="62">
        <v>12177</v>
      </c>
      <c r="J1162" s="63">
        <v>55</v>
      </c>
      <c r="K1162" s="63">
        <v>3</v>
      </c>
      <c r="R1162" s="63">
        <v>1</v>
      </c>
      <c r="S1162" s="63">
        <v>0</v>
      </c>
      <c r="T1162" s="63">
        <v>37</v>
      </c>
      <c r="U1162" s="63">
        <v>12</v>
      </c>
      <c r="V1162" s="63">
        <v>375</v>
      </c>
      <c r="W1162" s="63"/>
      <c r="X1162" s="63"/>
      <c r="Y1162" s="63"/>
      <c r="Z1162" s="63"/>
      <c r="AA1162" s="63"/>
      <c r="AB1162" s="63"/>
      <c r="AC1162" s="93">
        <v>683</v>
      </c>
      <c r="AF1162" s="93">
        <v>3645</v>
      </c>
      <c r="AL1162" s="93">
        <v>14767</v>
      </c>
      <c r="AM1162" s="93">
        <v>4683</v>
      </c>
      <c r="AN1162" s="77"/>
      <c r="AO1162" s="59">
        <f t="shared" si="394"/>
        <v>23778</v>
      </c>
      <c r="AP1162" s="77"/>
      <c r="AQ1162" s="77"/>
      <c r="AR1162" s="77"/>
      <c r="AS1162" s="77"/>
      <c r="AT1162" s="77"/>
      <c r="AU1162" s="77"/>
      <c r="AV1162" s="77"/>
      <c r="AW1162" s="77"/>
      <c r="AX1162" s="77"/>
      <c r="AY1162" s="77"/>
      <c r="AZ1162" s="77"/>
      <c r="BA1162" s="77"/>
      <c r="BL1162" s="77">
        <v>4487</v>
      </c>
      <c r="BO1162" s="63">
        <f t="shared" si="395"/>
        <v>4487</v>
      </c>
      <c r="BR1162" s="77"/>
      <c r="BV1162" s="77"/>
      <c r="BZ1162" s="18">
        <f t="shared" si="396"/>
        <v>0</v>
      </c>
      <c r="CD1162" s="41">
        <v>46090</v>
      </c>
      <c r="CJ1162" s="41">
        <v>252</v>
      </c>
      <c r="CM1162">
        <f t="shared" si="383"/>
        <v>46342</v>
      </c>
      <c r="CX1162" s="39">
        <f t="shared" si="397"/>
        <v>0</v>
      </c>
      <c r="DI1162">
        <f t="shared" si="384"/>
        <v>0</v>
      </c>
      <c r="DV1162" s="63">
        <f t="shared" si="398"/>
        <v>0</v>
      </c>
      <c r="EI1162" s="63">
        <f t="shared" si="399"/>
        <v>0</v>
      </c>
      <c r="EN1162" s="47"/>
      <c r="EU1162" s="38">
        <v>0.19</v>
      </c>
      <c r="EV1162" s="38">
        <v>0.89</v>
      </c>
      <c r="EW1162" s="38">
        <v>0.93</v>
      </c>
      <c r="FJ1162" s="18">
        <f t="shared" si="400"/>
        <v>0</v>
      </c>
      <c r="FT1162">
        <f t="shared" si="401"/>
        <v>0</v>
      </c>
      <c r="GD1162">
        <f t="shared" si="385"/>
        <v>0</v>
      </c>
      <c r="GK1162" s="41">
        <v>3480</v>
      </c>
      <c r="GO1162" s="39">
        <f t="shared" si="402"/>
        <v>3480</v>
      </c>
      <c r="GP1162" s="39">
        <f t="shared" si="403"/>
        <v>28265</v>
      </c>
      <c r="GQ1162" s="39">
        <f t="shared" si="404"/>
        <v>0</v>
      </c>
      <c r="GR1162" s="39">
        <f t="shared" si="405"/>
        <v>31745</v>
      </c>
      <c r="GS1162" t="s">
        <v>420</v>
      </c>
      <c r="GV1162" t="s">
        <v>766</v>
      </c>
      <c r="HC1162">
        <v>1130</v>
      </c>
      <c r="HD1162">
        <v>590</v>
      </c>
      <c r="HE1162">
        <v>161688</v>
      </c>
      <c r="HF1162">
        <v>31</v>
      </c>
      <c r="HG1162">
        <v>26091</v>
      </c>
      <c r="HH1162">
        <v>25501</v>
      </c>
      <c r="HJ1162">
        <v>19</v>
      </c>
      <c r="HK1162">
        <v>44</v>
      </c>
      <c r="HS1162" t="s">
        <v>766</v>
      </c>
      <c r="HU1162">
        <v>5</v>
      </c>
      <c r="IA1162">
        <v>3</v>
      </c>
      <c r="IE1162">
        <v>3</v>
      </c>
      <c r="IF1162" s="63">
        <v>0</v>
      </c>
      <c r="IG1162">
        <v>5.6</v>
      </c>
      <c r="IH1162">
        <f t="shared" si="389"/>
        <v>8.6</v>
      </c>
      <c r="II1162" s="35">
        <f t="shared" si="391"/>
        <v>5.6</v>
      </c>
      <c r="IM1162" s="18">
        <v>2996</v>
      </c>
      <c r="IN1162" t="s">
        <v>411</v>
      </c>
      <c r="IO1162" s="62">
        <v>4433</v>
      </c>
      <c r="IP1162" s="18">
        <v>5137</v>
      </c>
      <c r="IQ1162" s="18">
        <v>1414</v>
      </c>
      <c r="IR1162" s="18">
        <v>273</v>
      </c>
      <c r="IS1162" s="18">
        <v>0</v>
      </c>
      <c r="IX1162" s="18">
        <f t="shared" si="390"/>
        <v>14253</v>
      </c>
      <c r="IY1162" s="18">
        <v>1</v>
      </c>
      <c r="IZ1162" s="18">
        <v>572</v>
      </c>
      <c r="JB1162" s="18">
        <v>567</v>
      </c>
      <c r="JC1162" s="18">
        <v>705</v>
      </c>
      <c r="JD1162" s="18">
        <v>699</v>
      </c>
      <c r="JT1162" s="18">
        <v>5</v>
      </c>
      <c r="JU1162" s="18">
        <v>136</v>
      </c>
      <c r="JY1162" s="18">
        <v>4284</v>
      </c>
      <c r="KF1162" s="18">
        <v>1</v>
      </c>
      <c r="KG1162" s="18">
        <v>3</v>
      </c>
      <c r="KH1162" s="18">
        <v>69</v>
      </c>
      <c r="KN1162" s="18">
        <v>12</v>
      </c>
      <c r="KO1162" s="18">
        <v>12</v>
      </c>
      <c r="KP1162" s="18">
        <v>12</v>
      </c>
      <c r="KQ1162" s="18">
        <v>12</v>
      </c>
      <c r="KR1162" s="18">
        <v>9</v>
      </c>
      <c r="KS1162" s="18">
        <v>0</v>
      </c>
      <c r="KT1162" s="18">
        <v>0</v>
      </c>
      <c r="KU1162" s="18" t="s">
        <v>1385</v>
      </c>
      <c r="KV1162" s="18" t="s">
        <v>1385</v>
      </c>
      <c r="KW1162" s="18" t="s">
        <v>1385</v>
      </c>
      <c r="KX1162" s="18" t="s">
        <v>1385</v>
      </c>
      <c r="KY1162" s="18" t="s">
        <v>1404</v>
      </c>
      <c r="LB1162" s="18" t="s">
        <v>766</v>
      </c>
      <c r="LQ1162" s="18">
        <v>10</v>
      </c>
      <c r="LR1162" s="18">
        <v>10</v>
      </c>
      <c r="LS1162" s="18">
        <v>10</v>
      </c>
      <c r="LT1162" s="18">
        <v>10</v>
      </c>
      <c r="LU1162" s="18">
        <v>0</v>
      </c>
      <c r="LV1162" s="18">
        <v>0</v>
      </c>
      <c r="LW1162" s="18">
        <v>0</v>
      </c>
      <c r="LX1162" s="18" t="s">
        <v>1427</v>
      </c>
      <c r="LY1162" s="18" t="s">
        <v>1427</v>
      </c>
      <c r="LZ1162" s="18" t="s">
        <v>1427</v>
      </c>
      <c r="MA1162" s="18" t="s">
        <v>1427</v>
      </c>
      <c r="ME1162" s="18" t="s">
        <v>766</v>
      </c>
      <c r="MJ1162" s="18" t="s">
        <v>766</v>
      </c>
      <c r="MK1162" s="18" t="s">
        <v>766</v>
      </c>
      <c r="ML1162" s="18">
        <v>32</v>
      </c>
      <c r="MO1162" s="18">
        <v>0</v>
      </c>
      <c r="MQ1162" s="18" t="s">
        <v>766</v>
      </c>
      <c r="MS1162" s="18">
        <v>28417</v>
      </c>
      <c r="MT1162" s="18" t="s">
        <v>1401</v>
      </c>
      <c r="MV1162" s="18" t="s">
        <v>766</v>
      </c>
      <c r="NL1162" s="18" t="s">
        <v>766</v>
      </c>
      <c r="NX1162" s="18">
        <f t="shared" si="406"/>
        <v>1071.5089285714287</v>
      </c>
      <c r="NY1162" t="str">
        <f t="shared" si="392"/>
        <v>Smaller</v>
      </c>
      <c r="NZ1162" t="str">
        <f t="shared" si="393"/>
        <v>Small</v>
      </c>
    </row>
    <row r="1163" spans="1:390">
      <c r="A1163" t="s">
        <v>487</v>
      </c>
      <c r="B1163" t="s">
        <v>488</v>
      </c>
      <c r="C1163" t="s">
        <v>489</v>
      </c>
      <c r="D1163" t="s">
        <v>393</v>
      </c>
      <c r="E1163">
        <v>20160</v>
      </c>
      <c r="F1163" t="s">
        <v>1383</v>
      </c>
      <c r="G1163">
        <v>9606.77</v>
      </c>
      <c r="H1163" s="62">
        <v>44748</v>
      </c>
      <c r="J1163" s="63">
        <v>71</v>
      </c>
      <c r="K1163" s="63">
        <v>13</v>
      </c>
      <c r="R1163" s="63">
        <v>1</v>
      </c>
      <c r="S1163" s="63">
        <v>0</v>
      </c>
      <c r="T1163" s="63">
        <v>25</v>
      </c>
      <c r="U1163" s="63">
        <v>220</v>
      </c>
      <c r="V1163" s="63">
        <v>480</v>
      </c>
      <c r="W1163" s="63"/>
      <c r="X1163" s="63"/>
      <c r="Y1163" s="63"/>
      <c r="Z1163" s="63"/>
      <c r="AA1163" s="63"/>
      <c r="AB1163" s="63"/>
      <c r="AC1163" s="93">
        <v>1223</v>
      </c>
      <c r="AG1163" s="93">
        <v>2500</v>
      </c>
      <c r="AL1163" s="93">
        <v>35374</v>
      </c>
      <c r="AM1163" s="93">
        <v>15000</v>
      </c>
      <c r="AN1163" s="77"/>
      <c r="AO1163" s="59">
        <f t="shared" si="394"/>
        <v>54097</v>
      </c>
      <c r="AP1163" s="77"/>
      <c r="AQ1163" s="77"/>
      <c r="AR1163" s="77"/>
      <c r="AS1163" s="77"/>
      <c r="AT1163" s="77"/>
      <c r="AU1163" s="77"/>
      <c r="AV1163" s="77"/>
      <c r="AW1163" s="77"/>
      <c r="AX1163" s="77"/>
      <c r="AY1163" s="77"/>
      <c r="AZ1163" s="77"/>
      <c r="BA1163" s="77"/>
      <c r="BC1163" s="77">
        <v>0</v>
      </c>
      <c r="BD1163" s="77"/>
      <c r="BL1163" s="77">
        <v>7407</v>
      </c>
      <c r="BO1163" s="63">
        <f t="shared" si="395"/>
        <v>7407</v>
      </c>
      <c r="BP1163" s="77"/>
      <c r="BV1163" s="77"/>
      <c r="BZ1163" s="18">
        <f t="shared" si="396"/>
        <v>0</v>
      </c>
      <c r="CA1163" s="41">
        <v>9110</v>
      </c>
      <c r="CB1163" s="41"/>
      <c r="CJ1163" s="41">
        <v>65435</v>
      </c>
      <c r="CM1163">
        <f t="shared" si="383"/>
        <v>74545</v>
      </c>
      <c r="CN1163" s="41">
        <v>0</v>
      </c>
      <c r="CR1163" s="41"/>
      <c r="CV1163" s="41">
        <v>0</v>
      </c>
      <c r="CX1163" s="39">
        <f t="shared" si="397"/>
        <v>0</v>
      </c>
      <c r="DB1163" s="41"/>
      <c r="DF1163" s="41"/>
      <c r="DI1163">
        <f t="shared" si="384"/>
        <v>0</v>
      </c>
      <c r="DJ1163" s="41">
        <v>0</v>
      </c>
      <c r="DR1163" s="41">
        <v>0</v>
      </c>
      <c r="DV1163" s="63">
        <f t="shared" si="398"/>
        <v>0</v>
      </c>
      <c r="EE1163" s="41">
        <v>2129</v>
      </c>
      <c r="EI1163" s="63">
        <f t="shared" si="399"/>
        <v>2129</v>
      </c>
      <c r="EJ1163" s="41"/>
      <c r="EQ1163" s="41"/>
      <c r="EU1163" s="38">
        <v>0.64</v>
      </c>
      <c r="EV1163" s="38">
        <v>0.88</v>
      </c>
      <c r="FA1163" s="18">
        <v>0</v>
      </c>
      <c r="FG1163" s="18">
        <v>0</v>
      </c>
      <c r="FJ1163" s="18">
        <f t="shared" si="400"/>
        <v>0</v>
      </c>
      <c r="FK1163" s="18">
        <v>0</v>
      </c>
      <c r="FQ1163" s="18">
        <v>0</v>
      </c>
      <c r="FT1163">
        <f t="shared" si="401"/>
        <v>0</v>
      </c>
      <c r="GD1163">
        <f t="shared" si="385"/>
        <v>0</v>
      </c>
      <c r="GE1163" s="41">
        <v>0</v>
      </c>
      <c r="GK1163" s="41">
        <v>0</v>
      </c>
      <c r="GO1163" s="39">
        <f t="shared" si="402"/>
        <v>0</v>
      </c>
      <c r="GP1163" s="39">
        <f t="shared" si="403"/>
        <v>61504</v>
      </c>
      <c r="GQ1163" s="39">
        <f t="shared" si="404"/>
        <v>0</v>
      </c>
      <c r="GR1163" s="39">
        <f t="shared" si="405"/>
        <v>61504</v>
      </c>
      <c r="GS1163" t="s">
        <v>420</v>
      </c>
      <c r="GU1163" t="s">
        <v>1392</v>
      </c>
      <c r="GV1163" t="s">
        <v>768</v>
      </c>
      <c r="HC1163">
        <v>1120</v>
      </c>
      <c r="HD1163">
        <v>5139</v>
      </c>
      <c r="HE1163">
        <v>101</v>
      </c>
      <c r="HF1163">
        <v>119</v>
      </c>
      <c r="HG1163">
        <v>0</v>
      </c>
      <c r="HH1163">
        <v>62749</v>
      </c>
      <c r="HJ1163">
        <v>29</v>
      </c>
      <c r="HK1163">
        <v>0</v>
      </c>
      <c r="HS1163" t="s">
        <v>766</v>
      </c>
      <c r="HU1163">
        <v>3</v>
      </c>
      <c r="IA1163">
        <v>5</v>
      </c>
      <c r="IC1163">
        <v>18</v>
      </c>
      <c r="IE1163">
        <v>4.5</v>
      </c>
      <c r="IF1163" s="63">
        <v>4.5</v>
      </c>
      <c r="IG1163">
        <v>6.95</v>
      </c>
      <c r="IH1163">
        <f t="shared" si="389"/>
        <v>11.45</v>
      </c>
      <c r="II1163" s="35">
        <f t="shared" si="391"/>
        <v>6.95</v>
      </c>
      <c r="IJ1163">
        <v>0</v>
      </c>
      <c r="IM1163" s="18">
        <v>11776</v>
      </c>
      <c r="IN1163" t="s">
        <v>400</v>
      </c>
      <c r="IO1163" s="62">
        <v>10540</v>
      </c>
      <c r="IP1163" s="18">
        <v>25780</v>
      </c>
      <c r="IQ1163" s="18">
        <v>5588</v>
      </c>
      <c r="IR1163" s="18">
        <v>1343</v>
      </c>
      <c r="IS1163" s="18">
        <v>48</v>
      </c>
      <c r="IX1163" s="18">
        <f t="shared" si="390"/>
        <v>55075</v>
      </c>
      <c r="IY1163" s="18">
        <v>55</v>
      </c>
      <c r="IZ1163" s="18">
        <v>34</v>
      </c>
      <c r="JB1163" s="18">
        <v>89</v>
      </c>
      <c r="JC1163" s="18">
        <v>1274</v>
      </c>
      <c r="JD1163" s="18">
        <v>80</v>
      </c>
      <c r="JS1163" s="18">
        <v>0</v>
      </c>
      <c r="JT1163" s="18">
        <v>0</v>
      </c>
      <c r="JU1163" s="18">
        <v>163</v>
      </c>
      <c r="JV1163" s="18">
        <v>0</v>
      </c>
      <c r="JY1163" s="18">
        <v>5705</v>
      </c>
      <c r="KF1163" s="18">
        <v>1</v>
      </c>
      <c r="KG1163" s="18">
        <v>84</v>
      </c>
      <c r="KH1163" s="18">
        <v>2184</v>
      </c>
      <c r="KN1163" s="18">
        <v>12.25</v>
      </c>
      <c r="KO1163" s="18">
        <v>12.25</v>
      </c>
      <c r="KP1163" s="18">
        <v>12.25</v>
      </c>
      <c r="KQ1163" s="18">
        <v>12.25</v>
      </c>
      <c r="KR1163" s="18">
        <v>7</v>
      </c>
      <c r="KS1163" s="18">
        <v>0</v>
      </c>
      <c r="KT1163" s="18">
        <v>0</v>
      </c>
      <c r="KU1163" s="18" t="s">
        <v>1428</v>
      </c>
      <c r="KV1163" s="18" t="s">
        <v>1428</v>
      </c>
      <c r="KW1163" s="18" t="s">
        <v>1428</v>
      </c>
      <c r="KX1163" s="18" t="s">
        <v>1428</v>
      </c>
      <c r="KY1163" s="18" t="s">
        <v>1429</v>
      </c>
      <c r="LB1163" s="18" t="s">
        <v>766</v>
      </c>
      <c r="LQ1163" s="18">
        <v>9.5</v>
      </c>
      <c r="LR1163" s="18">
        <v>9.5</v>
      </c>
      <c r="LS1163" s="18">
        <v>9.5</v>
      </c>
      <c r="LT1163" s="18">
        <v>9.5</v>
      </c>
      <c r="LU1163" s="18">
        <v>0</v>
      </c>
      <c r="LV1163" s="18">
        <v>0</v>
      </c>
      <c r="LW1163" s="18">
        <v>0</v>
      </c>
      <c r="LX1163" s="18" t="s">
        <v>1430</v>
      </c>
      <c r="LY1163" s="18" t="s">
        <v>1430</v>
      </c>
      <c r="LZ1163" s="18" t="s">
        <v>1430</v>
      </c>
      <c r="MA1163" s="18" t="s">
        <v>1430</v>
      </c>
      <c r="ME1163" s="18" t="s">
        <v>766</v>
      </c>
      <c r="MJ1163" s="18" t="s">
        <v>768</v>
      </c>
      <c r="MK1163" s="18" t="s">
        <v>766</v>
      </c>
      <c r="ML1163" s="18">
        <v>38</v>
      </c>
      <c r="MO1163" s="18">
        <v>0</v>
      </c>
      <c r="MP1163" s="18">
        <v>0</v>
      </c>
      <c r="MQ1163" s="18" t="s">
        <v>766</v>
      </c>
      <c r="MS1163" s="18">
        <v>313720</v>
      </c>
      <c r="MT1163" s="18" t="s">
        <v>1387</v>
      </c>
      <c r="MV1163" s="18" t="s">
        <v>766</v>
      </c>
      <c r="NL1163" s="18" t="s">
        <v>768</v>
      </c>
      <c r="NM1163" s="18" t="s">
        <v>1153</v>
      </c>
      <c r="NN1163" s="18" t="s">
        <v>1155</v>
      </c>
      <c r="NX1163" s="18">
        <f t="shared" si="406"/>
        <v>1382.2690647482016</v>
      </c>
      <c r="NY1163" t="str">
        <f t="shared" si="392"/>
        <v>Mid-range</v>
      </c>
      <c r="NZ1163" t="str">
        <f t="shared" si="393"/>
        <v>Small</v>
      </c>
    </row>
    <row r="1164" spans="1:390">
      <c r="A1164" t="s">
        <v>495</v>
      </c>
      <c r="B1164" t="s">
        <v>605</v>
      </c>
      <c r="C1164" t="s">
        <v>606</v>
      </c>
      <c r="D1164" t="s">
        <v>404</v>
      </c>
      <c r="E1164">
        <v>20160</v>
      </c>
      <c r="F1164" t="s">
        <v>1383</v>
      </c>
      <c r="G1164">
        <v>21437.66</v>
      </c>
      <c r="H1164" s="62">
        <v>56241</v>
      </c>
      <c r="J1164" s="63">
        <v>254</v>
      </c>
      <c r="K1164" s="63">
        <v>25</v>
      </c>
      <c r="R1164" s="63">
        <v>2</v>
      </c>
      <c r="S1164" s="63">
        <v>164</v>
      </c>
      <c r="T1164" s="63">
        <v>90</v>
      </c>
      <c r="U1164" s="63">
        <v>124</v>
      </c>
      <c r="V1164" s="63">
        <v>654</v>
      </c>
      <c r="W1164" s="63"/>
      <c r="X1164" s="63"/>
      <c r="Y1164" s="63"/>
      <c r="Z1164" s="63"/>
      <c r="AA1164" s="63"/>
      <c r="AB1164" s="63"/>
      <c r="AC1164" s="93">
        <v>1516</v>
      </c>
      <c r="AL1164" s="93">
        <v>137242</v>
      </c>
      <c r="AO1164" s="59">
        <f t="shared" si="394"/>
        <v>138758</v>
      </c>
      <c r="BL1164" s="77">
        <v>9818</v>
      </c>
      <c r="BO1164" s="63">
        <f t="shared" si="395"/>
        <v>9818</v>
      </c>
      <c r="BV1164" s="77"/>
      <c r="BZ1164" s="18">
        <f t="shared" si="396"/>
        <v>0</v>
      </c>
      <c r="CJ1164" s="41">
        <v>58299</v>
      </c>
      <c r="CM1164">
        <f t="shared" si="383"/>
        <v>58299</v>
      </c>
      <c r="CR1164" s="41"/>
      <c r="CX1164" s="39">
        <f t="shared" si="397"/>
        <v>0</v>
      </c>
      <c r="DB1164" s="41"/>
      <c r="DI1164">
        <f t="shared" si="384"/>
        <v>0</v>
      </c>
      <c r="DR1164" s="41">
        <v>1500</v>
      </c>
      <c r="DV1164" s="63">
        <f t="shared" si="398"/>
        <v>1500</v>
      </c>
      <c r="EE1164" s="41">
        <v>5706</v>
      </c>
      <c r="EI1164" s="63">
        <f t="shared" si="399"/>
        <v>5706</v>
      </c>
      <c r="EN1164" s="47"/>
      <c r="EU1164" s="38">
        <v>0.47</v>
      </c>
      <c r="EV1164" s="38">
        <v>0.24</v>
      </c>
      <c r="EW1164" s="38">
        <v>0.08</v>
      </c>
      <c r="FJ1164" s="18">
        <f t="shared" si="400"/>
        <v>0</v>
      </c>
      <c r="FT1164">
        <f t="shared" si="401"/>
        <v>0</v>
      </c>
      <c r="GD1164">
        <f t="shared" si="385"/>
        <v>0</v>
      </c>
      <c r="GO1164" s="39">
        <f t="shared" si="402"/>
        <v>0</v>
      </c>
      <c r="GP1164" s="39">
        <f t="shared" si="403"/>
        <v>148576</v>
      </c>
      <c r="GQ1164" s="39">
        <f t="shared" si="404"/>
        <v>0</v>
      </c>
      <c r="GR1164" s="39">
        <f t="shared" si="405"/>
        <v>148576</v>
      </c>
      <c r="GS1164" t="s">
        <v>395</v>
      </c>
      <c r="GU1164" t="s">
        <v>1392</v>
      </c>
      <c r="GV1164" t="s">
        <v>768</v>
      </c>
      <c r="HC1164">
        <v>2628</v>
      </c>
      <c r="HD1164">
        <v>2147</v>
      </c>
      <c r="HE1164">
        <v>28660</v>
      </c>
      <c r="HF1164">
        <v>88</v>
      </c>
      <c r="HG1164">
        <v>43835</v>
      </c>
      <c r="HH1164">
        <v>85478</v>
      </c>
      <c r="HJ1164">
        <v>121</v>
      </c>
      <c r="HK1164">
        <v>67</v>
      </c>
      <c r="HS1164" t="s">
        <v>766</v>
      </c>
      <c r="HU1164">
        <v>7</v>
      </c>
      <c r="IA1164">
        <v>3</v>
      </c>
      <c r="IC1164">
        <v>4</v>
      </c>
      <c r="IE1164">
        <v>9</v>
      </c>
      <c r="IF1164" s="63">
        <v>4</v>
      </c>
      <c r="IG1164">
        <v>10</v>
      </c>
      <c r="IH1164">
        <f t="shared" si="389"/>
        <v>19</v>
      </c>
      <c r="II1164" s="35">
        <f t="shared" si="391"/>
        <v>10</v>
      </c>
      <c r="IJ1164">
        <v>7</v>
      </c>
      <c r="IM1164" s="18">
        <v>10023</v>
      </c>
      <c r="IN1164" t="s">
        <v>400</v>
      </c>
      <c r="IO1164" s="62">
        <v>11762</v>
      </c>
      <c r="IP1164" s="18">
        <v>28533</v>
      </c>
      <c r="IQ1164" s="18">
        <v>10135</v>
      </c>
      <c r="IR1164" s="18">
        <v>348</v>
      </c>
      <c r="IS1164" s="18">
        <v>22</v>
      </c>
      <c r="IX1164" s="18">
        <f t="shared" si="390"/>
        <v>60823</v>
      </c>
      <c r="IZ1164" s="18">
        <v>41</v>
      </c>
      <c r="JB1164" s="18">
        <v>35</v>
      </c>
      <c r="JS1164" s="18">
        <v>196</v>
      </c>
      <c r="JU1164" s="18">
        <v>136</v>
      </c>
      <c r="KF1164" s="18">
        <v>2</v>
      </c>
      <c r="KG1164" s="18">
        <v>13</v>
      </c>
      <c r="KH1164" s="18">
        <v>325</v>
      </c>
      <c r="KN1164" s="18">
        <v>13</v>
      </c>
      <c r="KO1164" s="18">
        <v>13</v>
      </c>
      <c r="KP1164" s="18">
        <v>13</v>
      </c>
      <c r="KQ1164" s="18">
        <v>13</v>
      </c>
      <c r="KR1164" s="18">
        <v>8</v>
      </c>
      <c r="KS1164" s="18">
        <v>7</v>
      </c>
      <c r="KU1164" s="18" t="s">
        <v>1393</v>
      </c>
      <c r="KV1164" s="18" t="s">
        <v>1393</v>
      </c>
      <c r="KW1164" s="18" t="s">
        <v>1393</v>
      </c>
      <c r="KX1164" s="18" t="s">
        <v>1393</v>
      </c>
      <c r="KY1164" s="18" t="s">
        <v>1386</v>
      </c>
      <c r="KZ1164" s="18" t="s">
        <v>1429</v>
      </c>
      <c r="LB1164" s="18" t="s">
        <v>766</v>
      </c>
      <c r="LC1164" s="18">
        <v>13</v>
      </c>
      <c r="LD1164" s="18">
        <v>13</v>
      </c>
      <c r="LE1164" s="18">
        <v>13</v>
      </c>
      <c r="LF1164" s="18">
        <v>13</v>
      </c>
      <c r="LG1164" s="18">
        <v>8</v>
      </c>
      <c r="LJ1164" s="18" t="s">
        <v>1393</v>
      </c>
      <c r="LK1164" s="18" t="s">
        <v>1393</v>
      </c>
      <c r="LL1164" s="18" t="s">
        <v>1393</v>
      </c>
      <c r="LM1164" s="18" t="s">
        <v>1393</v>
      </c>
      <c r="LN1164" s="18" t="s">
        <v>1386</v>
      </c>
      <c r="ME1164" s="18" t="s">
        <v>766</v>
      </c>
      <c r="MJ1164" s="18" t="s">
        <v>768</v>
      </c>
      <c r="MK1164" s="18" t="s">
        <v>768</v>
      </c>
      <c r="ML1164" s="18">
        <v>60</v>
      </c>
      <c r="MO1164" s="18">
        <v>8</v>
      </c>
      <c r="MQ1164" s="18" t="s">
        <v>768</v>
      </c>
      <c r="MR1164" s="18">
        <v>15</v>
      </c>
      <c r="MS1164" s="18">
        <v>479578</v>
      </c>
      <c r="MT1164" s="18" t="s">
        <v>1401</v>
      </c>
      <c r="MV1164" s="18" t="s">
        <v>766</v>
      </c>
      <c r="NL1164" s="18" t="s">
        <v>768</v>
      </c>
      <c r="NP1164" s="18" t="s">
        <v>1388</v>
      </c>
      <c r="NT1164" s="18" t="s">
        <v>942</v>
      </c>
      <c r="NU1164" s="18" t="s">
        <v>1365</v>
      </c>
      <c r="NX1164" s="18">
        <f t="shared" si="406"/>
        <v>2143.7660000000001</v>
      </c>
      <c r="NY1164" t="str">
        <f t="shared" si="392"/>
        <v>Larger</v>
      </c>
      <c r="NZ1164" t="str">
        <f t="shared" si="393"/>
        <v>Large</v>
      </c>
    </row>
    <row r="1165" spans="1:390">
      <c r="A1165" t="s">
        <v>472</v>
      </c>
      <c r="B1165" t="s">
        <v>470</v>
      </c>
      <c r="C1165" t="s">
        <v>471</v>
      </c>
      <c r="D1165" t="s">
        <v>404</v>
      </c>
      <c r="E1165">
        <v>20160</v>
      </c>
      <c r="F1165" t="s">
        <v>1383</v>
      </c>
      <c r="G1165">
        <v>6269.47</v>
      </c>
      <c r="H1165" s="62">
        <v>22500</v>
      </c>
      <c r="J1165" s="63">
        <v>83</v>
      </c>
      <c r="K1165" s="63">
        <v>7</v>
      </c>
      <c r="R1165" s="63">
        <v>1</v>
      </c>
      <c r="S1165" s="63">
        <v>65</v>
      </c>
      <c r="T1165" s="63">
        <v>83</v>
      </c>
      <c r="U1165" s="63">
        <v>74</v>
      </c>
      <c r="V1165" s="63">
        <v>432</v>
      </c>
      <c r="W1165" s="63"/>
      <c r="X1165" s="63"/>
      <c r="Y1165" s="63"/>
      <c r="Z1165" s="63"/>
      <c r="AA1165" s="63"/>
      <c r="AB1165" s="63"/>
      <c r="AC1165" s="93">
        <v>2091</v>
      </c>
      <c r="AL1165" s="93">
        <v>13138</v>
      </c>
      <c r="AM1165" s="93">
        <v>4000</v>
      </c>
      <c r="AN1165" s="77"/>
      <c r="AO1165" s="59">
        <f t="shared" si="394"/>
        <v>19229</v>
      </c>
      <c r="AP1165" s="77"/>
      <c r="AQ1165" s="77"/>
      <c r="AR1165" s="77"/>
      <c r="AS1165" s="77"/>
      <c r="AT1165" s="77"/>
      <c r="AU1165" s="77"/>
      <c r="AV1165" s="77"/>
      <c r="AW1165" s="77"/>
      <c r="AX1165" s="77"/>
      <c r="AY1165" s="77"/>
      <c r="AZ1165" s="77"/>
      <c r="BA1165" s="77"/>
      <c r="BE1165" s="77">
        <v>9051</v>
      </c>
      <c r="BO1165" s="63">
        <f t="shared" si="395"/>
        <v>9051</v>
      </c>
      <c r="BP1165" s="77"/>
      <c r="BQ1165" s="77"/>
      <c r="BZ1165" s="18">
        <f t="shared" si="396"/>
        <v>0</v>
      </c>
      <c r="CA1165" s="41">
        <v>30388</v>
      </c>
      <c r="CB1165" s="41"/>
      <c r="CC1165" s="41">
        <v>82250</v>
      </c>
      <c r="CM1165">
        <f t="shared" ref="CM1165:CM1228" si="407">SUM(CA1165:CL1165)</f>
        <v>112638</v>
      </c>
      <c r="CX1165" s="39">
        <f t="shared" si="397"/>
        <v>0</v>
      </c>
      <c r="DI1165">
        <f t="shared" ref="DI1165:DI1228" si="408">SUM(CY1165:DH1165)</f>
        <v>0</v>
      </c>
      <c r="DV1165" s="63">
        <f t="shared" si="398"/>
        <v>0</v>
      </c>
      <c r="DX1165" s="41">
        <v>3436</v>
      </c>
      <c r="DY1165" s="41"/>
      <c r="EI1165" s="63">
        <f t="shared" si="399"/>
        <v>3436</v>
      </c>
      <c r="EN1165" s="47"/>
      <c r="EU1165" s="38">
        <v>0.62</v>
      </c>
      <c r="EV1165" s="38">
        <v>0.11</v>
      </c>
      <c r="EW1165" s="38">
        <v>0.13</v>
      </c>
      <c r="FJ1165" s="18">
        <f t="shared" si="400"/>
        <v>0</v>
      </c>
      <c r="FT1165">
        <f t="shared" si="401"/>
        <v>0</v>
      </c>
      <c r="GD1165">
        <f t="shared" ref="GD1165:GD1228" si="409">SUM(FU1165:GC1165)</f>
        <v>0</v>
      </c>
      <c r="GE1165" s="41">
        <v>5586</v>
      </c>
      <c r="GF1165" s="41">
        <v>5453</v>
      </c>
      <c r="GO1165" s="39">
        <f t="shared" si="402"/>
        <v>11039</v>
      </c>
      <c r="GP1165" s="39">
        <f t="shared" si="403"/>
        <v>28280</v>
      </c>
      <c r="GQ1165" s="39">
        <f t="shared" si="404"/>
        <v>0</v>
      </c>
      <c r="GR1165" s="39">
        <f t="shared" si="405"/>
        <v>39319</v>
      </c>
      <c r="GS1165" t="s">
        <v>420</v>
      </c>
      <c r="GV1165" t="s">
        <v>766</v>
      </c>
      <c r="HC1165">
        <v>1054</v>
      </c>
      <c r="HD1165">
        <v>1800</v>
      </c>
      <c r="HE1165">
        <v>32000</v>
      </c>
      <c r="HF1165">
        <v>54</v>
      </c>
      <c r="HG1165">
        <v>15183</v>
      </c>
      <c r="HH1165">
        <v>56618</v>
      </c>
      <c r="HJ1165">
        <v>352</v>
      </c>
      <c r="HK1165">
        <v>2357</v>
      </c>
      <c r="HS1165" t="s">
        <v>766</v>
      </c>
      <c r="HU1165">
        <v>3</v>
      </c>
      <c r="IA1165">
        <v>5</v>
      </c>
      <c r="IC1165">
        <v>6</v>
      </c>
      <c r="IE1165">
        <v>5.1100000000000003</v>
      </c>
      <c r="IF1165" s="63">
        <v>1.5</v>
      </c>
      <c r="IG1165">
        <v>4.12</v>
      </c>
      <c r="IH1165">
        <f t="shared" si="389"/>
        <v>9.23</v>
      </c>
      <c r="II1165" s="35">
        <f t="shared" si="391"/>
        <v>4.12</v>
      </c>
      <c r="IJ1165">
        <v>0</v>
      </c>
      <c r="IM1165" s="18">
        <v>8340</v>
      </c>
      <c r="IN1165" t="s">
        <v>400</v>
      </c>
      <c r="IO1165" s="62">
        <v>5473</v>
      </c>
      <c r="IP1165" s="18">
        <v>6610</v>
      </c>
      <c r="IQ1165" s="18">
        <v>3515</v>
      </c>
      <c r="IR1165" s="18">
        <v>752</v>
      </c>
      <c r="IS1165" s="18">
        <v>0</v>
      </c>
      <c r="IX1165" s="18">
        <f t="shared" si="390"/>
        <v>24690</v>
      </c>
      <c r="IY1165" s="18">
        <v>1555</v>
      </c>
      <c r="IZ1165" s="18">
        <v>163</v>
      </c>
      <c r="JB1165" s="18">
        <v>1718</v>
      </c>
      <c r="JC1165" s="18">
        <v>1287</v>
      </c>
      <c r="JD1165" s="18">
        <v>0</v>
      </c>
      <c r="JS1165" s="18">
        <v>56</v>
      </c>
      <c r="JT1165" s="18">
        <v>0</v>
      </c>
      <c r="JU1165" s="18">
        <v>2</v>
      </c>
      <c r="JV1165" s="18">
        <v>5</v>
      </c>
      <c r="JY1165" s="18">
        <v>2327</v>
      </c>
      <c r="KF1165" s="18">
        <v>2</v>
      </c>
      <c r="KG1165" s="18">
        <v>16</v>
      </c>
      <c r="KH1165" s="18">
        <v>335</v>
      </c>
      <c r="KN1165" s="18">
        <v>11.5</v>
      </c>
      <c r="KO1165" s="18">
        <v>11.5</v>
      </c>
      <c r="KP1165" s="18">
        <v>11.5</v>
      </c>
      <c r="KQ1165" s="18">
        <v>11.5</v>
      </c>
      <c r="KR1165" s="18">
        <v>5</v>
      </c>
      <c r="KS1165" s="18">
        <v>4</v>
      </c>
      <c r="KT1165" s="18">
        <v>0</v>
      </c>
      <c r="KU1165" s="18" t="s">
        <v>1431</v>
      </c>
      <c r="KV1165" s="18" t="s">
        <v>1431</v>
      </c>
      <c r="KW1165" s="18" t="s">
        <v>1431</v>
      </c>
      <c r="KX1165" s="18" t="s">
        <v>1431</v>
      </c>
      <c r="KY1165" s="18" t="s">
        <v>1432</v>
      </c>
      <c r="KZ1165" s="18" t="s">
        <v>1395</v>
      </c>
      <c r="LB1165" s="18" t="s">
        <v>768</v>
      </c>
      <c r="LC1165" s="18">
        <v>5</v>
      </c>
      <c r="LD1165" s="18">
        <v>5</v>
      </c>
      <c r="LE1165" s="18">
        <v>5</v>
      </c>
      <c r="LF1165" s="18">
        <v>5</v>
      </c>
      <c r="LG1165" s="18">
        <v>0</v>
      </c>
      <c r="LH1165" s="18">
        <v>0</v>
      </c>
      <c r="LJ1165" s="18" t="s">
        <v>1433</v>
      </c>
      <c r="LK1165" s="18" t="s">
        <v>1433</v>
      </c>
      <c r="LL1165" s="18" t="s">
        <v>1433</v>
      </c>
      <c r="LM1165" s="18" t="s">
        <v>1433</v>
      </c>
      <c r="LP1165" s="18">
        <v>0</v>
      </c>
      <c r="ME1165" s="18" t="s">
        <v>766</v>
      </c>
      <c r="MJ1165" s="18" t="s">
        <v>768</v>
      </c>
      <c r="MK1165" s="18" t="s">
        <v>766</v>
      </c>
      <c r="ML1165" s="18">
        <v>20</v>
      </c>
      <c r="MM1165" s="18">
        <v>0</v>
      </c>
      <c r="MO1165" s="18">
        <v>4</v>
      </c>
      <c r="MP1165" s="18">
        <v>0</v>
      </c>
      <c r="MQ1165" s="18" t="s">
        <v>766</v>
      </c>
      <c r="MS1165" s="18">
        <v>183256</v>
      </c>
      <c r="MT1165" s="18" t="s">
        <v>1401</v>
      </c>
      <c r="MV1165" s="18" t="s">
        <v>766</v>
      </c>
      <c r="NL1165" s="18" t="s">
        <v>768</v>
      </c>
      <c r="NM1165" s="18" t="s">
        <v>1153</v>
      </c>
      <c r="NN1165" s="18" t="s">
        <v>1155</v>
      </c>
      <c r="NO1165" s="18" t="s">
        <v>1149</v>
      </c>
      <c r="NW1165" s="18" t="s">
        <v>1173</v>
      </c>
      <c r="NX1165" s="18">
        <f t="shared" si="406"/>
        <v>1521.7160194174758</v>
      </c>
      <c r="NY1165" t="str">
        <f t="shared" si="392"/>
        <v>Smaller</v>
      </c>
      <c r="NZ1165" t="str">
        <f t="shared" si="393"/>
        <v>Small</v>
      </c>
    </row>
    <row r="1166" spans="1:390">
      <c r="A1166" t="s">
        <v>465</v>
      </c>
      <c r="B1166" t="s">
        <v>745</v>
      </c>
      <c r="C1166" t="s">
        <v>746</v>
      </c>
      <c r="D1166" t="s">
        <v>404</v>
      </c>
      <c r="E1166">
        <v>20160</v>
      </c>
      <c r="F1166" t="s">
        <v>1383</v>
      </c>
      <c r="G1166">
        <v>7826.13</v>
      </c>
      <c r="H1166" s="62">
        <v>30000</v>
      </c>
      <c r="J1166" s="63">
        <v>150</v>
      </c>
      <c r="K1166" s="63">
        <v>13</v>
      </c>
      <c r="R1166" s="63">
        <v>1</v>
      </c>
      <c r="S1166" s="63">
        <v>0</v>
      </c>
      <c r="T1166" s="63">
        <v>36</v>
      </c>
      <c r="U1166" s="63">
        <v>62</v>
      </c>
      <c r="V1166" s="63">
        <v>442</v>
      </c>
      <c r="W1166" s="63"/>
      <c r="X1166" s="63"/>
      <c r="Y1166" s="63"/>
      <c r="Z1166" s="63"/>
      <c r="AA1166" s="63"/>
      <c r="AB1166" s="63"/>
      <c r="AC1166" s="93">
        <v>2155</v>
      </c>
      <c r="AF1166" s="93">
        <v>1500</v>
      </c>
      <c r="AL1166" s="93">
        <v>36076</v>
      </c>
      <c r="AO1166" s="59">
        <f t="shared" si="394"/>
        <v>39731</v>
      </c>
      <c r="BC1166" s="77">
        <v>2264</v>
      </c>
      <c r="BD1166" s="77"/>
      <c r="BO1166" s="63">
        <f t="shared" si="395"/>
        <v>2264</v>
      </c>
      <c r="BP1166" s="77"/>
      <c r="BV1166" s="77"/>
      <c r="BZ1166" s="18">
        <f t="shared" si="396"/>
        <v>0</v>
      </c>
      <c r="CA1166" s="41">
        <v>31800</v>
      </c>
      <c r="CB1166" s="41"/>
      <c r="CJ1166" s="41">
        <v>11268</v>
      </c>
      <c r="CM1166">
        <f t="shared" si="407"/>
        <v>43068</v>
      </c>
      <c r="CX1166" s="39">
        <f t="shared" si="397"/>
        <v>0</v>
      </c>
      <c r="DB1166" s="41"/>
      <c r="DG1166" s="41"/>
      <c r="DI1166">
        <f t="shared" si="408"/>
        <v>0</v>
      </c>
      <c r="DV1166" s="63">
        <f t="shared" si="398"/>
        <v>0</v>
      </c>
      <c r="EE1166" s="41">
        <v>752</v>
      </c>
      <c r="EI1166" s="63">
        <f t="shared" si="399"/>
        <v>752</v>
      </c>
      <c r="EK1166" s="41"/>
      <c r="EN1166" s="47"/>
      <c r="EU1166" s="38">
        <v>0.42</v>
      </c>
      <c r="EV1166" s="38">
        <v>0.88</v>
      </c>
      <c r="EW1166" s="38">
        <v>0.96</v>
      </c>
      <c r="FB1166" s="18">
        <v>7220</v>
      </c>
      <c r="FJ1166" s="18">
        <f t="shared" si="400"/>
        <v>7220</v>
      </c>
      <c r="FT1166">
        <f t="shared" si="401"/>
        <v>0</v>
      </c>
      <c r="GD1166">
        <f t="shared" si="409"/>
        <v>0</v>
      </c>
      <c r="GE1166" s="41">
        <v>32939</v>
      </c>
      <c r="GF1166" s="41">
        <v>23371</v>
      </c>
      <c r="GH1166" s="41">
        <v>51485</v>
      </c>
      <c r="GK1166" s="41">
        <v>1739</v>
      </c>
      <c r="GO1166" s="39">
        <f t="shared" si="402"/>
        <v>109534</v>
      </c>
      <c r="GP1166" s="39">
        <f t="shared" si="403"/>
        <v>41995</v>
      </c>
      <c r="GQ1166" s="39">
        <f t="shared" si="404"/>
        <v>0</v>
      </c>
      <c r="GR1166" s="39">
        <f t="shared" si="405"/>
        <v>151529</v>
      </c>
      <c r="GS1166" t="s">
        <v>420</v>
      </c>
      <c r="GV1166" t="s">
        <v>766</v>
      </c>
      <c r="HC1166">
        <v>2865</v>
      </c>
      <c r="HD1166">
        <v>4957</v>
      </c>
      <c r="HE1166">
        <v>14125</v>
      </c>
      <c r="HF1166">
        <v>23</v>
      </c>
      <c r="HG1166">
        <v>17</v>
      </c>
      <c r="HH1166">
        <v>37966</v>
      </c>
      <c r="HJ1166">
        <v>125</v>
      </c>
      <c r="HK1166">
        <v>1568</v>
      </c>
      <c r="HS1166" t="s">
        <v>766</v>
      </c>
      <c r="HU1166">
        <v>6</v>
      </c>
      <c r="IC1166">
        <v>2</v>
      </c>
      <c r="IE1166">
        <v>4.4749999999999996</v>
      </c>
      <c r="IF1166" s="63">
        <v>0.39</v>
      </c>
      <c r="IG1166">
        <v>6</v>
      </c>
      <c r="IH1166">
        <f t="shared" si="389"/>
        <v>10.475</v>
      </c>
      <c r="II1166" s="35">
        <f t="shared" si="391"/>
        <v>6</v>
      </c>
      <c r="IJ1166">
        <v>5</v>
      </c>
      <c r="IM1166" s="18">
        <v>4427</v>
      </c>
      <c r="IN1166" t="s">
        <v>411</v>
      </c>
      <c r="IO1166" s="62">
        <v>2786</v>
      </c>
      <c r="IP1166" s="18">
        <v>6566</v>
      </c>
      <c r="IQ1166" s="18">
        <v>3206</v>
      </c>
      <c r="IR1166" s="18">
        <v>2365</v>
      </c>
      <c r="IS1166" s="18">
        <v>48</v>
      </c>
      <c r="IX1166" s="18">
        <f t="shared" si="390"/>
        <v>19398</v>
      </c>
      <c r="IY1166" s="18">
        <v>0</v>
      </c>
      <c r="IZ1166" s="18">
        <v>6</v>
      </c>
      <c r="JB1166" s="18">
        <v>6</v>
      </c>
      <c r="JC1166" s="18">
        <v>11</v>
      </c>
      <c r="JS1166" s="18">
        <v>0</v>
      </c>
      <c r="JT1166" s="18">
        <v>0</v>
      </c>
      <c r="JU1166" s="18">
        <v>110</v>
      </c>
      <c r="JY1166" s="18">
        <v>659</v>
      </c>
      <c r="KF1166" s="18">
        <v>1</v>
      </c>
      <c r="KG1166" s="18">
        <v>2</v>
      </c>
      <c r="KH1166" s="18">
        <v>10</v>
      </c>
      <c r="KN1166" s="18">
        <v>12</v>
      </c>
      <c r="KO1166" s="18">
        <v>12</v>
      </c>
      <c r="KP1166" s="18">
        <v>12</v>
      </c>
      <c r="KQ1166" s="18">
        <v>12</v>
      </c>
      <c r="KR1166" s="18">
        <v>0</v>
      </c>
      <c r="KS1166" s="18">
        <v>0</v>
      </c>
      <c r="KU1166" s="18" t="s">
        <v>1434</v>
      </c>
      <c r="KV1166" s="18" t="s">
        <v>1434</v>
      </c>
      <c r="KW1166" s="18" t="s">
        <v>1434</v>
      </c>
      <c r="KX1166" s="18" t="s">
        <v>1434</v>
      </c>
      <c r="LB1166" s="18" t="s">
        <v>766</v>
      </c>
      <c r="LQ1166" s="18">
        <v>12</v>
      </c>
      <c r="LR1166" s="18">
        <v>12</v>
      </c>
      <c r="LS1166" s="18">
        <v>12</v>
      </c>
      <c r="LT1166" s="18">
        <v>12</v>
      </c>
      <c r="LU1166" s="18">
        <v>0</v>
      </c>
      <c r="LV1166" s="18">
        <v>0</v>
      </c>
      <c r="LW1166" s="18">
        <v>0</v>
      </c>
      <c r="LX1166" s="18" t="s">
        <v>1434</v>
      </c>
      <c r="LY1166" s="18" t="s">
        <v>1434</v>
      </c>
      <c r="LZ1166" s="18" t="s">
        <v>1434</v>
      </c>
      <c r="MA1166" s="18" t="s">
        <v>1434</v>
      </c>
      <c r="ME1166" s="18" t="s">
        <v>766</v>
      </c>
      <c r="MJ1166" s="18" t="s">
        <v>768</v>
      </c>
      <c r="MK1166" s="18" t="s">
        <v>768</v>
      </c>
      <c r="ML1166" s="18">
        <v>48</v>
      </c>
      <c r="MO1166" s="18">
        <v>0</v>
      </c>
      <c r="MP1166" s="18">
        <v>0</v>
      </c>
      <c r="MQ1166" s="18" t="s">
        <v>766</v>
      </c>
      <c r="MS1166" s="18">
        <v>272282</v>
      </c>
      <c r="MT1166" s="18" t="s">
        <v>1387</v>
      </c>
      <c r="MV1166" s="18" t="s">
        <v>766</v>
      </c>
      <c r="NL1166" s="18" t="s">
        <v>768</v>
      </c>
      <c r="NM1166" s="18" t="s">
        <v>1153</v>
      </c>
      <c r="NN1166" s="18" t="s">
        <v>1155</v>
      </c>
      <c r="NP1166" s="18" t="s">
        <v>1388</v>
      </c>
      <c r="NR1166" s="18" t="s">
        <v>1426</v>
      </c>
      <c r="NX1166" s="18">
        <f t="shared" si="406"/>
        <v>1304.355</v>
      </c>
      <c r="NY1166" t="str">
        <f t="shared" si="392"/>
        <v>Mid-range</v>
      </c>
      <c r="NZ1166" t="str">
        <f t="shared" si="393"/>
        <v>Small</v>
      </c>
    </row>
    <row r="1167" spans="1:390">
      <c r="A1167" t="s">
        <v>689</v>
      </c>
      <c r="B1167" t="s">
        <v>690</v>
      </c>
      <c r="C1167" t="s">
        <v>691</v>
      </c>
      <c r="D1167" t="s">
        <v>393</v>
      </c>
      <c r="E1167">
        <v>20160</v>
      </c>
      <c r="F1167" t="s">
        <v>1383</v>
      </c>
      <c r="G1167">
        <v>3044.84</v>
      </c>
      <c r="H1167" s="62">
        <v>24000</v>
      </c>
      <c r="J1167" s="63">
        <v>96</v>
      </c>
      <c r="K1167" s="63">
        <v>9</v>
      </c>
      <c r="R1167" s="63">
        <v>1</v>
      </c>
      <c r="S1167" s="63">
        <v>0</v>
      </c>
      <c r="T1167" s="63">
        <v>30</v>
      </c>
      <c r="U1167" s="63">
        <v>48</v>
      </c>
      <c r="V1167" s="63">
        <v>219</v>
      </c>
      <c r="W1167" s="63"/>
      <c r="X1167" s="63"/>
      <c r="Y1167" s="63"/>
      <c r="Z1167" s="63"/>
      <c r="AA1167" s="63"/>
      <c r="AB1167" s="63"/>
      <c r="AC1167" s="93">
        <v>2700</v>
      </c>
      <c r="AD1167" s="76">
        <v>27590</v>
      </c>
      <c r="AM1167" s="93">
        <v>2000</v>
      </c>
      <c r="AN1167" s="77"/>
      <c r="AO1167" s="59">
        <f t="shared" si="394"/>
        <v>32290</v>
      </c>
      <c r="AP1167" s="77"/>
      <c r="AQ1167" s="77"/>
      <c r="AR1167" s="77"/>
      <c r="AS1167" s="77"/>
      <c r="AT1167" s="77"/>
      <c r="AU1167" s="77"/>
      <c r="AV1167" s="77"/>
      <c r="AW1167" s="77"/>
      <c r="AX1167" s="77"/>
      <c r="AY1167" s="77"/>
      <c r="AZ1167" s="77"/>
      <c r="BA1167" s="77"/>
      <c r="BC1167" s="77">
        <v>6412</v>
      </c>
      <c r="BD1167" s="77"/>
      <c r="BE1167" s="77">
        <v>85</v>
      </c>
      <c r="BO1167" s="63">
        <f t="shared" si="395"/>
        <v>6497</v>
      </c>
      <c r="BP1167" s="77"/>
      <c r="BZ1167" s="18">
        <f t="shared" si="396"/>
        <v>0</v>
      </c>
      <c r="CA1167" s="41">
        <v>4663</v>
      </c>
      <c r="CB1167" s="41"/>
      <c r="CM1167">
        <f t="shared" si="407"/>
        <v>4663</v>
      </c>
      <c r="CX1167" s="39">
        <f t="shared" si="397"/>
        <v>0</v>
      </c>
      <c r="DD1167" s="41"/>
      <c r="DF1167" s="41"/>
      <c r="DI1167">
        <f t="shared" si="408"/>
        <v>0</v>
      </c>
      <c r="DV1167" s="63">
        <f t="shared" si="398"/>
        <v>0</v>
      </c>
      <c r="DW1167" s="77">
        <v>1571</v>
      </c>
      <c r="EG1167" s="41">
        <v>473</v>
      </c>
      <c r="EH1167" t="s">
        <v>1435</v>
      </c>
      <c r="EI1167" s="63">
        <f t="shared" si="399"/>
        <v>2044</v>
      </c>
      <c r="EJ1167" s="41"/>
      <c r="EN1167" s="47"/>
      <c r="EU1167" s="38">
        <v>0.7</v>
      </c>
      <c r="EV1167" s="38">
        <v>0.9</v>
      </c>
      <c r="EW1167" s="38">
        <v>1</v>
      </c>
      <c r="FA1167" s="18">
        <v>6284</v>
      </c>
      <c r="FJ1167" s="18">
        <f t="shared" si="400"/>
        <v>6284</v>
      </c>
      <c r="FT1167">
        <f t="shared" si="401"/>
        <v>0</v>
      </c>
      <c r="GD1167">
        <f t="shared" si="409"/>
        <v>0</v>
      </c>
      <c r="GO1167" s="39">
        <f t="shared" si="402"/>
        <v>0</v>
      </c>
      <c r="GP1167" s="39">
        <f t="shared" si="403"/>
        <v>38787</v>
      </c>
      <c r="GQ1167" s="39">
        <f t="shared" si="404"/>
        <v>0</v>
      </c>
      <c r="GR1167" s="39">
        <f t="shared" si="405"/>
        <v>38787</v>
      </c>
      <c r="GS1167" t="s">
        <v>942</v>
      </c>
      <c r="GT1167" t="s">
        <v>438</v>
      </c>
      <c r="GU1167" t="s">
        <v>1402</v>
      </c>
      <c r="GV1167" t="s">
        <v>768</v>
      </c>
      <c r="HC1167">
        <v>881</v>
      </c>
      <c r="HD1167">
        <v>2878</v>
      </c>
      <c r="HE1167">
        <v>134000</v>
      </c>
      <c r="HF1167">
        <v>70</v>
      </c>
      <c r="HG1167">
        <v>10</v>
      </c>
      <c r="HH1167">
        <v>37379</v>
      </c>
      <c r="HJ1167">
        <v>0</v>
      </c>
      <c r="HK1167">
        <v>0</v>
      </c>
      <c r="HS1167" t="s">
        <v>766</v>
      </c>
      <c r="HU1167">
        <v>1</v>
      </c>
      <c r="IA1167">
        <v>4</v>
      </c>
      <c r="IC1167">
        <v>4</v>
      </c>
      <c r="IE1167">
        <v>3.4</v>
      </c>
      <c r="IF1167" s="63">
        <v>0.45</v>
      </c>
      <c r="IG1167">
        <v>1.45</v>
      </c>
      <c r="IH1167">
        <f t="shared" si="389"/>
        <v>4.8499999999999996</v>
      </c>
      <c r="II1167" s="35">
        <f t="shared" si="391"/>
        <v>1.45</v>
      </c>
      <c r="IJ1167">
        <v>0</v>
      </c>
      <c r="IM1167" s="18">
        <v>485</v>
      </c>
      <c r="IN1167" t="s">
        <v>400</v>
      </c>
      <c r="IO1167" s="62">
        <v>2379</v>
      </c>
      <c r="IP1167" s="18">
        <v>1284</v>
      </c>
      <c r="IR1167" s="18">
        <v>741</v>
      </c>
      <c r="IX1167" s="18">
        <f t="shared" si="390"/>
        <v>4889</v>
      </c>
      <c r="IY1167" s="18">
        <v>270</v>
      </c>
      <c r="IZ1167" s="18">
        <v>1</v>
      </c>
      <c r="JB1167" s="18">
        <v>86</v>
      </c>
      <c r="JC1167" s="18">
        <v>1</v>
      </c>
      <c r="JD1167" s="18">
        <v>1</v>
      </c>
      <c r="JS1167" s="18">
        <v>35</v>
      </c>
      <c r="JT1167" s="18">
        <v>1</v>
      </c>
      <c r="JY1167" s="18">
        <v>706</v>
      </c>
      <c r="KF1167" s="18">
        <v>1</v>
      </c>
      <c r="KG1167" s="18">
        <v>2</v>
      </c>
      <c r="KH1167" s="18">
        <v>25</v>
      </c>
      <c r="KN1167" s="18">
        <v>12.5</v>
      </c>
      <c r="KO1167" s="18">
        <v>12.5</v>
      </c>
      <c r="KP1167" s="18">
        <v>12.5</v>
      </c>
      <c r="KQ1167" s="18">
        <v>12.5</v>
      </c>
      <c r="KR1167" s="18">
        <v>8.5</v>
      </c>
      <c r="KS1167" s="18">
        <v>0</v>
      </c>
      <c r="KT1167" s="18">
        <v>0</v>
      </c>
      <c r="KU1167" s="18" t="s">
        <v>1407</v>
      </c>
      <c r="KV1167" s="18" t="s">
        <v>1407</v>
      </c>
      <c r="KW1167" s="18" t="s">
        <v>1407</v>
      </c>
      <c r="KX1167" s="18" t="s">
        <v>1407</v>
      </c>
      <c r="KY1167" s="18" t="s">
        <v>1436</v>
      </c>
      <c r="LB1167" s="18" t="s">
        <v>766</v>
      </c>
      <c r="LC1167" s="18">
        <v>5</v>
      </c>
      <c r="LD1167" s="18">
        <v>5</v>
      </c>
      <c r="LE1167" s="18">
        <v>5</v>
      </c>
      <c r="LF1167" s="18">
        <v>5</v>
      </c>
      <c r="LG1167" s="18">
        <v>0</v>
      </c>
      <c r="LH1167" s="18">
        <v>0</v>
      </c>
      <c r="LI1167" s="18">
        <v>0</v>
      </c>
      <c r="LJ1167" s="18" t="s">
        <v>1437</v>
      </c>
      <c r="LK1167" s="18" t="s">
        <v>1437</v>
      </c>
      <c r="LL1167" s="18" t="s">
        <v>1437</v>
      </c>
      <c r="LM1167" s="18" t="s">
        <v>1437</v>
      </c>
      <c r="ME1167" s="18" t="s">
        <v>766</v>
      </c>
      <c r="MJ1167" s="18" t="s">
        <v>768</v>
      </c>
      <c r="MK1167" s="18" t="s">
        <v>766</v>
      </c>
      <c r="ML1167" s="18">
        <v>20</v>
      </c>
      <c r="MO1167" s="18">
        <v>0</v>
      </c>
      <c r="MP1167" s="18">
        <v>0</v>
      </c>
      <c r="MQ1167" s="18" t="s">
        <v>766</v>
      </c>
      <c r="MS1167" s="18">
        <v>36632</v>
      </c>
      <c r="MT1167" s="18" t="s">
        <v>1401</v>
      </c>
      <c r="MV1167" s="18" t="s">
        <v>766</v>
      </c>
      <c r="NL1167" s="18" t="s">
        <v>766</v>
      </c>
      <c r="NX1167" s="18">
        <f t="shared" si="406"/>
        <v>2099.8896551724138</v>
      </c>
      <c r="NY1167" t="str">
        <f t="shared" si="392"/>
        <v>Smaller</v>
      </c>
      <c r="NZ1167" t="str">
        <f t="shared" si="393"/>
        <v>Small</v>
      </c>
    </row>
    <row r="1168" spans="1:390">
      <c r="A1168" t="s">
        <v>532</v>
      </c>
      <c r="B1168" t="s">
        <v>533</v>
      </c>
      <c r="C1168" t="s">
        <v>534</v>
      </c>
      <c r="D1168" t="s">
        <v>393</v>
      </c>
      <c r="E1168">
        <v>20160</v>
      </c>
      <c r="F1168" t="s">
        <v>1383</v>
      </c>
      <c r="G1168">
        <v>10006.17</v>
      </c>
      <c r="H1168" s="62">
        <v>70000</v>
      </c>
      <c r="J1168" s="63">
        <v>110</v>
      </c>
      <c r="K1168" s="63">
        <v>5</v>
      </c>
      <c r="R1168" s="63">
        <v>1</v>
      </c>
      <c r="T1168" s="63">
        <v>40</v>
      </c>
      <c r="U1168" s="63">
        <v>30</v>
      </c>
      <c r="V1168" s="63">
        <v>272</v>
      </c>
      <c r="W1168" s="63"/>
      <c r="X1168" s="63"/>
      <c r="Y1168" s="63"/>
      <c r="Z1168" s="63"/>
      <c r="AA1168" s="63"/>
      <c r="AB1168" s="63"/>
      <c r="AC1168" s="93">
        <v>3000</v>
      </c>
      <c r="AG1168" s="93">
        <v>62554</v>
      </c>
      <c r="AO1168" s="59">
        <f t="shared" si="394"/>
        <v>65554</v>
      </c>
      <c r="BC1168" s="77">
        <v>25174</v>
      </c>
      <c r="BD1168" s="77"/>
      <c r="BO1168" s="63">
        <f t="shared" si="395"/>
        <v>25174</v>
      </c>
      <c r="BP1168" s="77"/>
      <c r="BS1168" s="77"/>
      <c r="BZ1168" s="18">
        <f t="shared" si="396"/>
        <v>0</v>
      </c>
      <c r="CA1168" s="41">
        <v>82256</v>
      </c>
      <c r="CB1168" s="41"/>
      <c r="CE1168" s="41">
        <v>11544</v>
      </c>
      <c r="CF1168" s="41"/>
      <c r="CM1168">
        <f t="shared" si="407"/>
        <v>93800</v>
      </c>
      <c r="CX1168" s="39">
        <f t="shared" si="397"/>
        <v>0</v>
      </c>
      <c r="DI1168">
        <f t="shared" si="408"/>
        <v>0</v>
      </c>
      <c r="DV1168" s="63">
        <f t="shared" si="398"/>
        <v>0</v>
      </c>
      <c r="EI1168" s="63">
        <f t="shared" si="399"/>
        <v>0</v>
      </c>
      <c r="EN1168" s="47"/>
      <c r="EU1168" s="38">
        <v>0.4</v>
      </c>
      <c r="EV1168" s="38">
        <v>0.85</v>
      </c>
      <c r="EW1168" s="38">
        <v>0.92</v>
      </c>
      <c r="FJ1168" s="18">
        <f t="shared" si="400"/>
        <v>0</v>
      </c>
      <c r="FT1168">
        <f t="shared" si="401"/>
        <v>0</v>
      </c>
      <c r="GD1168">
        <f t="shared" si="409"/>
        <v>0</v>
      </c>
      <c r="GO1168" s="39">
        <f t="shared" si="402"/>
        <v>0</v>
      </c>
      <c r="GP1168" s="39">
        <f t="shared" si="403"/>
        <v>90728</v>
      </c>
      <c r="GQ1168" s="39">
        <f t="shared" si="404"/>
        <v>0</v>
      </c>
      <c r="GR1168" s="39">
        <f t="shared" si="405"/>
        <v>90728</v>
      </c>
      <c r="GS1168" t="s">
        <v>420</v>
      </c>
      <c r="GU1168" t="s">
        <v>1420</v>
      </c>
      <c r="GV1168" t="s">
        <v>768</v>
      </c>
      <c r="HC1168">
        <v>1935</v>
      </c>
      <c r="HD1168">
        <v>137</v>
      </c>
      <c r="HE1168">
        <v>38502</v>
      </c>
      <c r="HF1168">
        <v>98</v>
      </c>
      <c r="HH1168">
        <v>88606</v>
      </c>
      <c r="HK1168">
        <v>140</v>
      </c>
      <c r="HS1168" t="s">
        <v>766</v>
      </c>
      <c r="HU1168">
        <v>2</v>
      </c>
      <c r="IE1168">
        <v>4.5</v>
      </c>
      <c r="IF1168" s="63">
        <v>3</v>
      </c>
      <c r="IG1168">
        <v>3.13</v>
      </c>
      <c r="IH1168">
        <f t="shared" si="389"/>
        <v>7.63</v>
      </c>
      <c r="II1168" s="35">
        <f t="shared" si="391"/>
        <v>3.13</v>
      </c>
      <c r="IJ1168">
        <v>4</v>
      </c>
      <c r="IM1168" s="18">
        <v>6694</v>
      </c>
      <c r="IN1168" t="s">
        <v>400</v>
      </c>
      <c r="IO1168" s="62">
        <v>2895</v>
      </c>
      <c r="IP1168" s="18">
        <v>12446</v>
      </c>
      <c r="IX1168" s="18">
        <f t="shared" si="390"/>
        <v>22035</v>
      </c>
      <c r="IY1168" s="18">
        <v>444</v>
      </c>
      <c r="IZ1168" s="18">
        <v>0</v>
      </c>
      <c r="JB1168" s="18">
        <v>354</v>
      </c>
      <c r="JC1168" s="18">
        <v>5153</v>
      </c>
      <c r="JD1168" s="18">
        <v>612</v>
      </c>
      <c r="JS1168" s="18">
        <v>0</v>
      </c>
      <c r="JT1168" s="18">
        <v>0</v>
      </c>
      <c r="JU1168" s="18">
        <v>79</v>
      </c>
      <c r="JV1168" s="18">
        <v>0</v>
      </c>
      <c r="JY1168" s="18">
        <v>1911</v>
      </c>
      <c r="KF1168" s="18">
        <v>2</v>
      </c>
      <c r="KG1168" s="18">
        <v>3</v>
      </c>
      <c r="KH1168" s="18">
        <v>22</v>
      </c>
      <c r="KN1168" s="18">
        <v>14</v>
      </c>
      <c r="KO1168" s="18">
        <v>14</v>
      </c>
      <c r="KP1168" s="18">
        <v>14</v>
      </c>
      <c r="KQ1168" s="18">
        <v>14</v>
      </c>
      <c r="KR1168" s="18">
        <v>4.5</v>
      </c>
      <c r="KS1168" s="18">
        <v>0</v>
      </c>
      <c r="KT1168" s="18">
        <v>0</v>
      </c>
      <c r="KU1168" s="18" t="s">
        <v>1438</v>
      </c>
      <c r="KV1168" s="18" t="s">
        <v>1438</v>
      </c>
      <c r="KW1168" s="18" t="s">
        <v>1438</v>
      </c>
      <c r="KX1168" s="18" t="s">
        <v>1438</v>
      </c>
      <c r="KY1168" s="18" t="s">
        <v>1439</v>
      </c>
      <c r="KZ1168" s="18">
        <v>0</v>
      </c>
      <c r="LA1168" s="18">
        <v>0</v>
      </c>
      <c r="LB1168" s="18" t="s">
        <v>766</v>
      </c>
      <c r="LQ1168" s="18">
        <v>14</v>
      </c>
      <c r="LR1168" s="18">
        <v>14</v>
      </c>
      <c r="LS1168" s="18">
        <v>14</v>
      </c>
      <c r="LT1168" s="18">
        <v>14</v>
      </c>
      <c r="LU1168" s="18">
        <v>0</v>
      </c>
      <c r="LV1168" s="18">
        <v>0</v>
      </c>
      <c r="LW1168" s="18">
        <v>0</v>
      </c>
      <c r="LX1168" s="18" t="s">
        <v>1438</v>
      </c>
      <c r="LY1168" s="18" t="s">
        <v>1438</v>
      </c>
      <c r="LZ1168" s="18" t="s">
        <v>1438</v>
      </c>
      <c r="MA1168" s="18" t="s">
        <v>1438</v>
      </c>
      <c r="MC1168" s="18">
        <v>0</v>
      </c>
      <c r="MD1168" s="18">
        <v>0</v>
      </c>
      <c r="ME1168" s="18" t="s">
        <v>766</v>
      </c>
      <c r="MJ1168" s="18" t="s">
        <v>766</v>
      </c>
      <c r="MK1168" s="18" t="s">
        <v>768</v>
      </c>
      <c r="ML1168" s="18">
        <v>36</v>
      </c>
      <c r="MO1168" s="18" t="s">
        <v>1334</v>
      </c>
      <c r="MP1168" s="18" t="s">
        <v>1334</v>
      </c>
      <c r="MQ1168" s="18" t="s">
        <v>768</v>
      </c>
      <c r="MR1168" s="18">
        <v>36</v>
      </c>
      <c r="MS1168" s="18">
        <v>188570</v>
      </c>
      <c r="MT1168" s="18" t="s">
        <v>1387</v>
      </c>
      <c r="MV1168" s="18" t="s">
        <v>766</v>
      </c>
      <c r="NL1168" s="18" t="s">
        <v>766</v>
      </c>
      <c r="NX1168" s="18">
        <f t="shared" si="406"/>
        <v>3196.8594249201278</v>
      </c>
      <c r="NY1168" t="str">
        <f t="shared" si="392"/>
        <v>Mid-range</v>
      </c>
      <c r="NZ1168" t="str">
        <f t="shared" si="393"/>
        <v>Medium</v>
      </c>
    </row>
    <row r="1169" spans="1:390">
      <c r="A1169" t="s">
        <v>631</v>
      </c>
      <c r="B1169" t="s">
        <v>632</v>
      </c>
      <c r="C1169" t="s">
        <v>633</v>
      </c>
      <c r="D1169" t="s">
        <v>404</v>
      </c>
      <c r="E1169">
        <v>20160</v>
      </c>
      <c r="F1169" t="s">
        <v>1383</v>
      </c>
      <c r="G1169">
        <v>15657.12</v>
      </c>
      <c r="H1169" s="62">
        <v>95756</v>
      </c>
      <c r="J1169" s="63">
        <v>349</v>
      </c>
      <c r="K1169" s="63">
        <v>18</v>
      </c>
      <c r="R1169" s="63">
        <v>1</v>
      </c>
      <c r="S1169" s="63">
        <v>349</v>
      </c>
      <c r="T1169" s="63">
        <v>40</v>
      </c>
      <c r="U1169" s="63">
        <v>126</v>
      </c>
      <c r="V1169" s="63">
        <v>753</v>
      </c>
      <c r="W1169" s="63"/>
      <c r="X1169" s="63"/>
      <c r="Y1169" s="63"/>
      <c r="Z1169" s="63"/>
      <c r="AA1169" s="63"/>
      <c r="AB1169" s="63"/>
      <c r="AC1169" s="93">
        <v>3529</v>
      </c>
      <c r="AL1169" s="93">
        <v>56460</v>
      </c>
      <c r="AM1169" s="93">
        <v>24125</v>
      </c>
      <c r="AN1169" s="77"/>
      <c r="AO1169" s="59">
        <f t="shared" si="394"/>
        <v>84114</v>
      </c>
      <c r="AP1169" s="77"/>
      <c r="AQ1169" s="77"/>
      <c r="AR1169" s="77"/>
      <c r="AS1169" s="77"/>
      <c r="AT1169" s="77"/>
      <c r="AU1169" s="77"/>
      <c r="AV1169" s="77"/>
      <c r="AW1169" s="77"/>
      <c r="AX1169" s="77"/>
      <c r="AY1169" s="77"/>
      <c r="AZ1169" s="77"/>
      <c r="BA1169" s="77"/>
      <c r="BC1169" s="77">
        <v>31561</v>
      </c>
      <c r="BD1169" s="77"/>
      <c r="BM1169" s="77">
        <v>804</v>
      </c>
      <c r="BN1169" s="63" t="s">
        <v>1335</v>
      </c>
      <c r="BO1169" s="63">
        <f t="shared" si="395"/>
        <v>32365</v>
      </c>
      <c r="BP1169" s="77"/>
      <c r="BU1169" s="77"/>
      <c r="BX1169" s="41"/>
      <c r="BZ1169" s="18">
        <f t="shared" si="396"/>
        <v>0</v>
      </c>
      <c r="CA1169" s="41">
        <v>54633</v>
      </c>
      <c r="CB1169" s="41"/>
      <c r="CH1169" s="41">
        <v>34405</v>
      </c>
      <c r="CK1169" s="41">
        <v>34659</v>
      </c>
      <c r="CL1169" t="s">
        <v>1440</v>
      </c>
      <c r="CM1169">
        <f t="shared" si="407"/>
        <v>123697</v>
      </c>
      <c r="CN1169" s="41">
        <v>320</v>
      </c>
      <c r="CX1169" s="39">
        <f t="shared" si="397"/>
        <v>320</v>
      </c>
      <c r="DI1169">
        <f t="shared" si="408"/>
        <v>0</v>
      </c>
      <c r="DJ1169" s="41">
        <v>0</v>
      </c>
      <c r="DV1169" s="63">
        <f t="shared" si="398"/>
        <v>0</v>
      </c>
      <c r="DW1169" s="77">
        <v>0</v>
      </c>
      <c r="EI1169" s="63">
        <f t="shared" si="399"/>
        <v>0</v>
      </c>
      <c r="EN1169" s="47"/>
      <c r="EP1169" s="41"/>
      <c r="EU1169" s="38">
        <v>0.74</v>
      </c>
      <c r="EV1169" s="38">
        <v>0.94</v>
      </c>
      <c r="EW1169" s="38">
        <v>0.99</v>
      </c>
      <c r="FF1169" s="18">
        <v>1006</v>
      </c>
      <c r="FJ1169" s="18">
        <f t="shared" si="400"/>
        <v>1006</v>
      </c>
      <c r="FK1169" s="18">
        <v>0</v>
      </c>
      <c r="FT1169">
        <f t="shared" si="401"/>
        <v>0</v>
      </c>
      <c r="GD1169">
        <f t="shared" si="409"/>
        <v>0</v>
      </c>
      <c r="GE1169" s="41">
        <v>0</v>
      </c>
      <c r="GO1169" s="39">
        <f t="shared" si="402"/>
        <v>0</v>
      </c>
      <c r="GP1169" s="39">
        <f t="shared" si="403"/>
        <v>116479</v>
      </c>
      <c r="GQ1169" s="39">
        <f t="shared" si="404"/>
        <v>0</v>
      </c>
      <c r="GR1169" s="39">
        <f t="shared" si="405"/>
        <v>116479</v>
      </c>
      <c r="GS1169" t="s">
        <v>420</v>
      </c>
      <c r="GV1169" t="s">
        <v>766</v>
      </c>
      <c r="HC1169">
        <v>2848</v>
      </c>
      <c r="HD1169">
        <v>6230</v>
      </c>
      <c r="HE1169">
        <v>78669</v>
      </c>
      <c r="HF1169">
        <v>205</v>
      </c>
      <c r="HH1169">
        <v>110743</v>
      </c>
      <c r="HJ1169">
        <v>334</v>
      </c>
      <c r="HK1169">
        <v>917</v>
      </c>
      <c r="HS1169" t="s">
        <v>766</v>
      </c>
      <c r="HU1169">
        <v>6</v>
      </c>
      <c r="IA1169">
        <v>7</v>
      </c>
      <c r="IC1169">
        <v>17</v>
      </c>
      <c r="IE1169">
        <v>6.75</v>
      </c>
      <c r="IF1169" s="63">
        <v>7.11</v>
      </c>
      <c r="IG1169">
        <v>6.35</v>
      </c>
      <c r="IH1169">
        <f t="shared" si="389"/>
        <v>13.1</v>
      </c>
      <c r="II1169" s="35">
        <f t="shared" si="391"/>
        <v>6.35</v>
      </c>
      <c r="IJ1169">
        <v>0</v>
      </c>
      <c r="IM1169" s="18">
        <v>4927</v>
      </c>
      <c r="IN1169" t="s">
        <v>411</v>
      </c>
      <c r="IO1169" s="62">
        <v>17214</v>
      </c>
      <c r="IP1169" s="18">
        <v>39480</v>
      </c>
      <c r="IQ1169" s="18">
        <v>5728</v>
      </c>
      <c r="IR1169" s="18">
        <v>1255</v>
      </c>
      <c r="IS1169" s="18">
        <v>0</v>
      </c>
      <c r="IX1169" s="18">
        <f t="shared" si="390"/>
        <v>68604</v>
      </c>
      <c r="JB1169" s="18">
        <v>441</v>
      </c>
      <c r="JC1169" s="18">
        <v>21</v>
      </c>
      <c r="JD1169" s="18">
        <v>13</v>
      </c>
      <c r="JS1169" s="18">
        <v>125</v>
      </c>
      <c r="JY1169" s="18">
        <v>3125</v>
      </c>
      <c r="KF1169" s="18">
        <v>1</v>
      </c>
      <c r="KG1169" s="18">
        <v>11</v>
      </c>
      <c r="KH1169" s="18">
        <v>199</v>
      </c>
      <c r="KN1169" s="18">
        <v>11.5</v>
      </c>
      <c r="KO1169" s="18">
        <v>11.5</v>
      </c>
      <c r="KP1169" s="18">
        <v>11.5</v>
      </c>
      <c r="KQ1169" s="18">
        <v>11.5</v>
      </c>
      <c r="KR1169" s="18">
        <v>8.5</v>
      </c>
      <c r="KS1169" s="18">
        <v>0</v>
      </c>
      <c r="KT1169" s="18">
        <v>0</v>
      </c>
      <c r="KU1169" s="18" t="s">
        <v>1441</v>
      </c>
      <c r="KV1169" s="18" t="s">
        <v>1441</v>
      </c>
      <c r="KW1169" s="18" t="s">
        <v>1441</v>
      </c>
      <c r="KX1169" s="18" t="s">
        <v>1441</v>
      </c>
      <c r="KY1169" s="18" t="s">
        <v>1423</v>
      </c>
      <c r="LB1169" s="18" t="s">
        <v>768</v>
      </c>
      <c r="LC1169" s="18">
        <v>6</v>
      </c>
      <c r="LD1169" s="18">
        <v>6</v>
      </c>
      <c r="LE1169" s="18">
        <v>6</v>
      </c>
      <c r="LF1169" s="18">
        <v>6</v>
      </c>
      <c r="LG1169" s="18">
        <v>0</v>
      </c>
      <c r="LH1169" s="18">
        <v>0</v>
      </c>
      <c r="LI1169" s="18">
        <v>0</v>
      </c>
      <c r="LJ1169" s="18" t="s">
        <v>1405</v>
      </c>
      <c r="LK1169" s="18" t="s">
        <v>1405</v>
      </c>
      <c r="LL1169" s="18" t="s">
        <v>1405</v>
      </c>
      <c r="LM1169" s="18" t="s">
        <v>1405</v>
      </c>
      <c r="ME1169" s="18" t="s">
        <v>766</v>
      </c>
      <c r="MJ1169" s="18" t="s">
        <v>768</v>
      </c>
      <c r="MK1169" s="18" t="s">
        <v>766</v>
      </c>
      <c r="ML1169" s="18">
        <v>24</v>
      </c>
      <c r="MO1169" s="18">
        <v>0</v>
      </c>
      <c r="MP1169" s="18">
        <v>0</v>
      </c>
      <c r="MQ1169" s="18" t="s">
        <v>766</v>
      </c>
      <c r="MS1169" s="18">
        <v>465516</v>
      </c>
      <c r="MT1169" s="18" t="s">
        <v>1387</v>
      </c>
      <c r="MV1169" s="18" t="s">
        <v>766</v>
      </c>
      <c r="NL1169" s="18" t="s">
        <v>766</v>
      </c>
      <c r="NX1169" s="18">
        <f t="shared" si="406"/>
        <v>2465.6881889763781</v>
      </c>
      <c r="NY1169" t="str">
        <f t="shared" si="392"/>
        <v>Larger</v>
      </c>
      <c r="NZ1169" t="str">
        <f t="shared" si="393"/>
        <v>Medium</v>
      </c>
    </row>
    <row r="1170" spans="1:390">
      <c r="A1170" t="s">
        <v>623</v>
      </c>
      <c r="B1170" t="s">
        <v>668</v>
      </c>
      <c r="C1170" t="s">
        <v>669</v>
      </c>
      <c r="D1170" t="s">
        <v>404</v>
      </c>
      <c r="E1170">
        <v>20160</v>
      </c>
      <c r="F1170" t="s">
        <v>1383</v>
      </c>
      <c r="G1170">
        <v>22698.82</v>
      </c>
      <c r="H1170" s="62">
        <v>46939</v>
      </c>
      <c r="J1170" s="63">
        <v>128</v>
      </c>
      <c r="K1170" s="63">
        <v>13</v>
      </c>
      <c r="R1170" s="63">
        <v>1</v>
      </c>
      <c r="T1170" s="63">
        <v>33</v>
      </c>
      <c r="U1170" s="63">
        <v>54</v>
      </c>
      <c r="V1170" s="63">
        <v>503</v>
      </c>
      <c r="W1170" s="63"/>
      <c r="X1170" s="63"/>
      <c r="Y1170" s="63"/>
      <c r="Z1170" s="63"/>
      <c r="AA1170" s="63"/>
      <c r="AB1170" s="63"/>
      <c r="AC1170" s="93">
        <v>3880</v>
      </c>
      <c r="AD1170" s="76">
        <v>57411</v>
      </c>
      <c r="AL1170" s="93">
        <v>10444</v>
      </c>
      <c r="AM1170" s="93">
        <v>19210</v>
      </c>
      <c r="AN1170" s="77"/>
      <c r="AO1170" s="59">
        <f t="shared" si="394"/>
        <v>90945</v>
      </c>
      <c r="AP1170" s="77"/>
      <c r="AQ1170" s="77"/>
      <c r="AR1170" s="77"/>
      <c r="AS1170" s="77"/>
      <c r="AT1170" s="77"/>
      <c r="AU1170" s="77"/>
      <c r="AV1170" s="77"/>
      <c r="AW1170" s="77"/>
      <c r="AX1170" s="77"/>
      <c r="AY1170" s="77"/>
      <c r="AZ1170" s="77"/>
      <c r="BA1170" s="77"/>
      <c r="BC1170" s="77">
        <v>21183</v>
      </c>
      <c r="BD1170" s="77"/>
      <c r="BE1170" s="77">
        <v>0</v>
      </c>
      <c r="BF1170" s="77">
        <v>0</v>
      </c>
      <c r="BG1170" s="77">
        <v>0</v>
      </c>
      <c r="BH1170" s="77"/>
      <c r="BI1170" s="77"/>
      <c r="BJ1170" s="77">
        <v>0</v>
      </c>
      <c r="BK1170" s="77">
        <v>0</v>
      </c>
      <c r="BL1170" s="77">
        <v>0</v>
      </c>
      <c r="BM1170" s="77">
        <v>0</v>
      </c>
      <c r="BO1170" s="63">
        <f t="shared" si="395"/>
        <v>21183</v>
      </c>
      <c r="BP1170" s="77"/>
      <c r="BQ1170" s="77"/>
      <c r="BR1170" s="77"/>
      <c r="BS1170" s="77"/>
      <c r="BT1170" s="77"/>
      <c r="BU1170" s="77"/>
      <c r="BV1170" s="77"/>
      <c r="BW1170" s="41"/>
      <c r="BX1170" s="41"/>
      <c r="BZ1170" s="18">
        <f t="shared" si="396"/>
        <v>0</v>
      </c>
      <c r="CA1170" s="41">
        <v>0</v>
      </c>
      <c r="CB1170" s="41"/>
      <c r="CC1170" s="41">
        <v>25502</v>
      </c>
      <c r="CD1170" s="41">
        <v>0</v>
      </c>
      <c r="CE1170" s="41">
        <v>0</v>
      </c>
      <c r="CF1170" s="41"/>
      <c r="CG1170" s="41">
        <v>0</v>
      </c>
      <c r="CH1170" s="41">
        <v>0</v>
      </c>
      <c r="CI1170" s="41">
        <v>0</v>
      </c>
      <c r="CJ1170" s="41">
        <v>42187</v>
      </c>
      <c r="CK1170" s="41">
        <v>2000</v>
      </c>
      <c r="CL1170" t="s">
        <v>1442</v>
      </c>
      <c r="CM1170">
        <f t="shared" si="407"/>
        <v>69689</v>
      </c>
      <c r="CN1170" s="41">
        <v>0</v>
      </c>
      <c r="CO1170" s="41">
        <v>0</v>
      </c>
      <c r="CP1170" s="41">
        <v>0</v>
      </c>
      <c r="CQ1170" s="41">
        <v>0</v>
      </c>
      <c r="CR1170" s="41"/>
      <c r="CS1170" s="41">
        <v>0</v>
      </c>
      <c r="CT1170" s="41">
        <v>0</v>
      </c>
      <c r="CU1170" s="41">
        <v>0</v>
      </c>
      <c r="CV1170" s="41">
        <v>0</v>
      </c>
      <c r="CW1170" s="41">
        <v>0</v>
      </c>
      <c r="CX1170" s="39">
        <f t="shared" si="397"/>
        <v>0</v>
      </c>
      <c r="CY1170" s="41"/>
      <c r="CZ1170" s="41"/>
      <c r="DA1170" s="41"/>
      <c r="DB1170" s="41"/>
      <c r="DC1170" s="41"/>
      <c r="DD1170" s="41"/>
      <c r="DF1170" s="41"/>
      <c r="DG1170" s="41"/>
      <c r="DH1170" s="41"/>
      <c r="DI1170">
        <f t="shared" si="408"/>
        <v>0</v>
      </c>
      <c r="DJ1170" s="41">
        <v>0</v>
      </c>
      <c r="DK1170" s="41">
        <v>0</v>
      </c>
      <c r="DL1170" s="41"/>
      <c r="DM1170" s="41">
        <v>0</v>
      </c>
      <c r="DN1170" s="41">
        <v>0</v>
      </c>
      <c r="DO1170" s="41"/>
      <c r="DP1170" s="41">
        <v>0</v>
      </c>
      <c r="DQ1170" s="41">
        <v>0</v>
      </c>
      <c r="DR1170" s="41">
        <v>0</v>
      </c>
      <c r="DS1170" s="41">
        <v>0</v>
      </c>
      <c r="DT1170" s="41">
        <v>0</v>
      </c>
      <c r="DU1170" s="41"/>
      <c r="DV1170" s="63">
        <f t="shared" si="398"/>
        <v>0</v>
      </c>
      <c r="DW1170" s="77">
        <v>0</v>
      </c>
      <c r="DX1170" s="41">
        <v>0</v>
      </c>
      <c r="DY1170" s="41"/>
      <c r="DZ1170" s="41">
        <v>0</v>
      </c>
      <c r="EA1170" s="41">
        <v>0</v>
      </c>
      <c r="EC1170" s="41">
        <v>0</v>
      </c>
      <c r="ED1170" s="41">
        <v>0</v>
      </c>
      <c r="EE1170" s="41">
        <v>0</v>
      </c>
      <c r="EF1170" s="41">
        <v>0</v>
      </c>
      <c r="EG1170" s="41">
        <v>0</v>
      </c>
      <c r="EI1170" s="63">
        <f t="shared" si="399"/>
        <v>0</v>
      </c>
      <c r="EJ1170" s="41"/>
      <c r="EK1170" s="41"/>
      <c r="EL1170" s="41"/>
      <c r="EM1170" s="41"/>
      <c r="EN1170" s="47"/>
      <c r="EO1170" s="41"/>
      <c r="EP1170" s="41"/>
      <c r="EQ1170" s="41"/>
      <c r="ER1170" s="41"/>
      <c r="ES1170" s="41"/>
      <c r="EU1170" s="38">
        <v>0.78</v>
      </c>
      <c r="EV1170" s="38">
        <v>0.06</v>
      </c>
      <c r="EW1170" s="38">
        <v>0.06</v>
      </c>
      <c r="FA1170" s="18">
        <v>0</v>
      </c>
      <c r="FB1170" s="18">
        <v>0</v>
      </c>
      <c r="FC1170" s="18">
        <v>0</v>
      </c>
      <c r="FD1170" s="18">
        <v>0</v>
      </c>
      <c r="FE1170" s="18">
        <v>0</v>
      </c>
      <c r="FF1170" s="18">
        <v>0</v>
      </c>
      <c r="FG1170" s="18">
        <v>0</v>
      </c>
      <c r="FH1170" s="18">
        <v>0</v>
      </c>
      <c r="FI1170" s="18">
        <v>0</v>
      </c>
      <c r="FJ1170" s="18">
        <f t="shared" si="400"/>
        <v>0</v>
      </c>
      <c r="FK1170" s="18">
        <v>0</v>
      </c>
      <c r="FL1170" s="18">
        <v>0</v>
      </c>
      <c r="FM1170" s="18">
        <v>0</v>
      </c>
      <c r="FN1170" s="18">
        <v>0</v>
      </c>
      <c r="FO1170" s="18">
        <v>0</v>
      </c>
      <c r="FP1170" s="18">
        <v>0</v>
      </c>
      <c r="FQ1170" s="18">
        <v>0</v>
      </c>
      <c r="FR1170" s="18">
        <v>0</v>
      </c>
      <c r="FS1170" s="18">
        <v>0</v>
      </c>
      <c r="FT1170">
        <f t="shared" si="401"/>
        <v>0</v>
      </c>
      <c r="GD1170">
        <f t="shared" si="409"/>
        <v>0</v>
      </c>
      <c r="GE1170" s="41">
        <v>2777</v>
      </c>
      <c r="GF1170" s="41">
        <v>1043</v>
      </c>
      <c r="GG1170" s="41">
        <v>0</v>
      </c>
      <c r="GH1170" s="41">
        <v>0</v>
      </c>
      <c r="GI1170" s="41">
        <v>0</v>
      </c>
      <c r="GJ1170" s="41">
        <v>0</v>
      </c>
      <c r="GK1170" s="41">
        <v>0</v>
      </c>
      <c r="GL1170" s="41">
        <v>0</v>
      </c>
      <c r="GO1170" s="39">
        <f t="shared" si="402"/>
        <v>3820</v>
      </c>
      <c r="GP1170" s="39">
        <f t="shared" si="403"/>
        <v>112128</v>
      </c>
      <c r="GQ1170" s="39">
        <f t="shared" si="404"/>
        <v>0</v>
      </c>
      <c r="GR1170" s="39">
        <f t="shared" si="405"/>
        <v>115948</v>
      </c>
      <c r="GS1170" t="s">
        <v>420</v>
      </c>
      <c r="GV1170" t="s">
        <v>766</v>
      </c>
      <c r="HC1170">
        <v>1627</v>
      </c>
      <c r="HD1170">
        <v>1799</v>
      </c>
      <c r="HE1170">
        <v>176332</v>
      </c>
      <c r="HF1170">
        <v>116</v>
      </c>
      <c r="HG1170">
        <v>20</v>
      </c>
      <c r="HH1170">
        <v>82123</v>
      </c>
      <c r="HJ1170">
        <v>20</v>
      </c>
      <c r="HK1170">
        <v>29202</v>
      </c>
      <c r="HS1170" t="s">
        <v>766</v>
      </c>
      <c r="HU1170">
        <v>6</v>
      </c>
      <c r="IA1170">
        <v>11</v>
      </c>
      <c r="IC1170">
        <v>16</v>
      </c>
      <c r="IE1170">
        <v>11</v>
      </c>
      <c r="IF1170" s="63">
        <v>4</v>
      </c>
      <c r="IG1170">
        <v>7.09</v>
      </c>
      <c r="IH1170">
        <f t="shared" si="389"/>
        <v>18.09</v>
      </c>
      <c r="II1170" s="35">
        <f t="shared" si="391"/>
        <v>7.09</v>
      </c>
      <c r="IJ1170">
        <v>0</v>
      </c>
      <c r="IM1170" s="18">
        <v>5703</v>
      </c>
      <c r="IN1170" t="s">
        <v>400</v>
      </c>
      <c r="IO1170" s="62">
        <v>16998</v>
      </c>
      <c r="IP1170" s="18">
        <v>34752</v>
      </c>
      <c r="IQ1170" s="18">
        <v>5679</v>
      </c>
      <c r="IR1170" s="18">
        <v>72</v>
      </c>
      <c r="IX1170" s="18">
        <f t="shared" si="390"/>
        <v>63204</v>
      </c>
      <c r="IY1170" s="18">
        <v>383</v>
      </c>
      <c r="IZ1170" s="18">
        <v>3</v>
      </c>
      <c r="JB1170" s="18">
        <v>139</v>
      </c>
      <c r="JC1170" s="18">
        <v>35</v>
      </c>
      <c r="JD1170" s="18">
        <v>28</v>
      </c>
      <c r="JS1170" s="18">
        <v>0</v>
      </c>
      <c r="JT1170" s="18">
        <v>0</v>
      </c>
      <c r="JU1170" s="18">
        <v>283</v>
      </c>
      <c r="JV1170" s="18">
        <v>0</v>
      </c>
      <c r="JY1170" s="18">
        <v>7387</v>
      </c>
      <c r="KF1170" s="18">
        <v>2</v>
      </c>
      <c r="KG1170" s="18">
        <v>7</v>
      </c>
      <c r="KH1170" s="18">
        <v>59</v>
      </c>
      <c r="KN1170" s="18">
        <v>202.5</v>
      </c>
      <c r="KO1170" s="18">
        <v>216</v>
      </c>
      <c r="KP1170" s="18">
        <v>202.5</v>
      </c>
      <c r="KQ1170" s="18">
        <v>202.5</v>
      </c>
      <c r="KR1170" s="18">
        <v>8.5</v>
      </c>
      <c r="KS1170" s="18">
        <v>60</v>
      </c>
      <c r="KT1170" s="18">
        <v>0</v>
      </c>
      <c r="KU1170" s="18" t="s">
        <v>1403</v>
      </c>
      <c r="KV1170" s="18" t="s">
        <v>1403</v>
      </c>
      <c r="KW1170" s="18" t="s">
        <v>1403</v>
      </c>
      <c r="KX1170" s="18" t="s">
        <v>1403</v>
      </c>
      <c r="KY1170" s="18" t="s">
        <v>1423</v>
      </c>
      <c r="KZ1170" s="18" t="s">
        <v>1395</v>
      </c>
      <c r="LB1170" s="18" t="s">
        <v>766</v>
      </c>
      <c r="LQ1170" s="18">
        <v>88</v>
      </c>
      <c r="LR1170" s="18">
        <v>88</v>
      </c>
      <c r="LS1170" s="18">
        <v>11</v>
      </c>
      <c r="LT1170" s="18">
        <v>88</v>
      </c>
      <c r="LU1170" s="18">
        <v>0</v>
      </c>
      <c r="LV1170" s="18">
        <v>0</v>
      </c>
      <c r="LW1170" s="18">
        <v>0</v>
      </c>
      <c r="LX1170" s="18" t="s">
        <v>1396</v>
      </c>
      <c r="LY1170" s="18" t="s">
        <v>1396</v>
      </c>
      <c r="LZ1170" s="18" t="s">
        <v>1396</v>
      </c>
      <c r="MA1170" s="18" t="s">
        <v>1396</v>
      </c>
      <c r="ME1170" s="18" t="s">
        <v>766</v>
      </c>
      <c r="MJ1170" s="18" t="s">
        <v>768</v>
      </c>
      <c r="MK1170" s="18" t="s">
        <v>768</v>
      </c>
      <c r="ML1170" s="18">
        <v>44</v>
      </c>
      <c r="MO1170" s="18">
        <v>120</v>
      </c>
      <c r="MP1170" s="18">
        <v>0</v>
      </c>
      <c r="MQ1170" s="18" t="s">
        <v>766</v>
      </c>
      <c r="MS1170" s="18">
        <v>587793</v>
      </c>
      <c r="MT1170" s="18" t="s">
        <v>1387</v>
      </c>
      <c r="MV1170" s="18" t="s">
        <v>766</v>
      </c>
      <c r="NL1170" s="18" t="s">
        <v>766</v>
      </c>
      <c r="NX1170" s="18">
        <f t="shared" si="406"/>
        <v>3201.5260930888576</v>
      </c>
      <c r="NY1170" t="str">
        <f t="shared" si="392"/>
        <v>Larger</v>
      </c>
      <c r="NZ1170" t="str">
        <f t="shared" si="393"/>
        <v>Large</v>
      </c>
    </row>
    <row r="1171" spans="1:390">
      <c r="A1171" t="s">
        <v>495</v>
      </c>
      <c r="B1171" t="s">
        <v>552</v>
      </c>
      <c r="C1171" t="s">
        <v>553</v>
      </c>
      <c r="D1171" t="s">
        <v>404</v>
      </c>
      <c r="E1171">
        <v>20160</v>
      </c>
      <c r="F1171" t="s">
        <v>1383</v>
      </c>
      <c r="G1171">
        <v>14157.92</v>
      </c>
      <c r="H1171" s="62">
        <v>58929</v>
      </c>
      <c r="J1171" s="63">
        <v>170</v>
      </c>
      <c r="K1171" s="63">
        <v>8</v>
      </c>
      <c r="R1171" s="63">
        <v>1</v>
      </c>
      <c r="S1171" s="63">
        <v>110</v>
      </c>
      <c r="T1171" s="63">
        <v>45</v>
      </c>
      <c r="U1171" s="63">
        <v>50</v>
      </c>
      <c r="V1171" s="63">
        <v>832</v>
      </c>
      <c r="W1171" s="63"/>
      <c r="X1171" s="63"/>
      <c r="Y1171" s="63"/>
      <c r="Z1171" s="63"/>
      <c r="AA1171" s="63"/>
      <c r="AB1171" s="63"/>
      <c r="AC1171" s="93">
        <v>4500</v>
      </c>
      <c r="AL1171" s="93">
        <v>59100</v>
      </c>
      <c r="AO1171" s="59">
        <f t="shared" si="394"/>
        <v>63600</v>
      </c>
      <c r="BL1171" s="77">
        <v>6176</v>
      </c>
      <c r="BO1171" s="63">
        <f t="shared" si="395"/>
        <v>6176</v>
      </c>
      <c r="BP1171" s="77"/>
      <c r="BV1171" s="77"/>
      <c r="BZ1171" s="18">
        <f t="shared" si="396"/>
        <v>0</v>
      </c>
      <c r="CA1171" s="41">
        <v>16000</v>
      </c>
      <c r="CB1171" s="41"/>
      <c r="CJ1171" s="41">
        <v>96283</v>
      </c>
      <c r="CM1171">
        <f t="shared" si="407"/>
        <v>112283</v>
      </c>
      <c r="CX1171" s="39">
        <f t="shared" si="397"/>
        <v>0</v>
      </c>
      <c r="DI1171">
        <f t="shared" si="408"/>
        <v>0</v>
      </c>
      <c r="DV1171" s="63">
        <f t="shared" si="398"/>
        <v>0</v>
      </c>
      <c r="EI1171" s="63">
        <f t="shared" si="399"/>
        <v>0</v>
      </c>
      <c r="EN1171" s="47"/>
      <c r="EQ1171" s="41"/>
      <c r="EU1171" s="38">
        <v>0.78</v>
      </c>
      <c r="EV1171" s="38">
        <v>0.92</v>
      </c>
      <c r="EW1171" s="38">
        <v>0.98</v>
      </c>
      <c r="FG1171" s="18">
        <v>17519</v>
      </c>
      <c r="FJ1171" s="18">
        <f t="shared" si="400"/>
        <v>17519</v>
      </c>
      <c r="FT1171">
        <f t="shared" si="401"/>
        <v>0</v>
      </c>
      <c r="GD1171">
        <f t="shared" si="409"/>
        <v>0</v>
      </c>
      <c r="GK1171" s="41">
        <v>8467</v>
      </c>
      <c r="GO1171" s="39">
        <f t="shared" si="402"/>
        <v>8467</v>
      </c>
      <c r="GP1171" s="39">
        <f t="shared" si="403"/>
        <v>69776</v>
      </c>
      <c r="GQ1171" s="39">
        <f t="shared" si="404"/>
        <v>0</v>
      </c>
      <c r="GR1171" s="39">
        <f t="shared" si="405"/>
        <v>78243</v>
      </c>
      <c r="GS1171" t="s">
        <v>395</v>
      </c>
      <c r="GU1171" t="s">
        <v>1392</v>
      </c>
      <c r="GV1171" t="s">
        <v>768</v>
      </c>
      <c r="HC1171">
        <v>2486</v>
      </c>
      <c r="HD1171">
        <v>62</v>
      </c>
      <c r="HE1171">
        <v>157897</v>
      </c>
      <c r="HF1171">
        <v>32</v>
      </c>
      <c r="HG1171">
        <v>28</v>
      </c>
      <c r="HH1171">
        <v>87125</v>
      </c>
      <c r="HJ1171">
        <v>2</v>
      </c>
      <c r="HS1171" t="s">
        <v>766</v>
      </c>
      <c r="HU1171">
        <v>7</v>
      </c>
      <c r="IA1171">
        <v>8</v>
      </c>
      <c r="IC1171">
        <v>6</v>
      </c>
      <c r="IE1171">
        <v>8</v>
      </c>
      <c r="IF1171" s="63">
        <v>2.1800000000000002</v>
      </c>
      <c r="IG1171">
        <v>8</v>
      </c>
      <c r="IH1171">
        <f t="shared" si="389"/>
        <v>16</v>
      </c>
      <c r="II1171" s="35">
        <f t="shared" si="391"/>
        <v>8</v>
      </c>
      <c r="IJ1171">
        <v>0</v>
      </c>
      <c r="IM1171" s="18">
        <v>13088</v>
      </c>
      <c r="IN1171" t="s">
        <v>411</v>
      </c>
      <c r="IO1171" s="62">
        <v>15266</v>
      </c>
      <c r="IP1171" s="18">
        <v>20369</v>
      </c>
      <c r="IQ1171" s="18">
        <v>1221</v>
      </c>
      <c r="IS1171" s="18">
        <v>27</v>
      </c>
      <c r="IX1171" s="18">
        <f t="shared" si="390"/>
        <v>49971</v>
      </c>
      <c r="IZ1171" s="18">
        <v>66</v>
      </c>
      <c r="JB1171" s="18">
        <v>40</v>
      </c>
      <c r="JC1171" s="18">
        <v>26</v>
      </c>
      <c r="JS1171" s="18">
        <v>360</v>
      </c>
      <c r="JT1171" s="18">
        <v>45</v>
      </c>
      <c r="JU1171" s="18">
        <v>20</v>
      </c>
      <c r="JV1171" s="18">
        <v>3</v>
      </c>
      <c r="JY1171" s="18">
        <v>12750</v>
      </c>
      <c r="KF1171" s="18">
        <v>2</v>
      </c>
      <c r="KG1171" s="18">
        <v>1</v>
      </c>
      <c r="KH1171" s="18">
        <v>48</v>
      </c>
      <c r="KN1171" s="18">
        <v>11</v>
      </c>
      <c r="KO1171" s="18">
        <v>11</v>
      </c>
      <c r="KP1171" s="18">
        <v>11</v>
      </c>
      <c r="KQ1171" s="18">
        <v>11</v>
      </c>
      <c r="KR1171" s="18">
        <v>6.5</v>
      </c>
      <c r="KS1171" s="18">
        <v>5</v>
      </c>
      <c r="KU1171" s="18" t="s">
        <v>1443</v>
      </c>
      <c r="KV1171" s="18" t="s">
        <v>1443</v>
      </c>
      <c r="KW1171" s="18" t="s">
        <v>1443</v>
      </c>
      <c r="KX1171" s="18" t="s">
        <v>1443</v>
      </c>
      <c r="KY1171" s="18" t="s">
        <v>1444</v>
      </c>
      <c r="KZ1171" s="18" t="s">
        <v>1432</v>
      </c>
      <c r="LB1171" s="18" t="s">
        <v>768</v>
      </c>
      <c r="LC1171" s="18">
        <v>10</v>
      </c>
      <c r="LD1171" s="18">
        <v>10</v>
      </c>
      <c r="LE1171" s="18">
        <v>10</v>
      </c>
      <c r="LF1171" s="18">
        <v>10</v>
      </c>
      <c r="LJ1171" s="18" t="s">
        <v>1445</v>
      </c>
      <c r="LK1171" s="18" t="s">
        <v>1445</v>
      </c>
      <c r="LL1171" s="18" t="s">
        <v>1445</v>
      </c>
      <c r="LM1171" s="18" t="s">
        <v>1445</v>
      </c>
      <c r="ME1171" s="18" t="s">
        <v>766</v>
      </c>
      <c r="MJ1171" s="18" t="s">
        <v>768</v>
      </c>
      <c r="MK1171" s="18" t="s">
        <v>768</v>
      </c>
      <c r="ML1171" s="18">
        <v>40</v>
      </c>
      <c r="MO1171" s="18">
        <v>5</v>
      </c>
      <c r="MQ1171" s="18" t="s">
        <v>768</v>
      </c>
      <c r="MR1171" s="18">
        <v>6</v>
      </c>
      <c r="MS1171" s="18">
        <v>585414</v>
      </c>
      <c r="MT1171" s="18" t="s">
        <v>1401</v>
      </c>
      <c r="MV1171" s="18" t="s">
        <v>766</v>
      </c>
      <c r="NL1171" s="18" t="s">
        <v>768</v>
      </c>
      <c r="NP1171" s="18" t="s">
        <v>1388</v>
      </c>
      <c r="NQ1171" s="18" t="s">
        <v>1406</v>
      </c>
      <c r="NX1171" s="18">
        <f t="shared" si="406"/>
        <v>1769.74</v>
      </c>
      <c r="NY1171" t="str">
        <f t="shared" si="392"/>
        <v>Larger</v>
      </c>
      <c r="NZ1171" t="str">
        <f t="shared" si="393"/>
        <v>Medium</v>
      </c>
    </row>
    <row r="1172" spans="1:390">
      <c r="A1172" t="s">
        <v>778</v>
      </c>
      <c r="B1172" t="s">
        <v>427</v>
      </c>
      <c r="C1172" t="s">
        <v>428</v>
      </c>
      <c r="D1172" t="s">
        <v>393</v>
      </c>
      <c r="E1172">
        <v>20160</v>
      </c>
      <c r="F1172" t="s">
        <v>1383</v>
      </c>
      <c r="G1172">
        <v>5371.77</v>
      </c>
      <c r="H1172" s="62">
        <v>46128</v>
      </c>
      <c r="J1172" s="63">
        <v>159</v>
      </c>
      <c r="K1172" s="63">
        <v>11</v>
      </c>
      <c r="R1172" s="63">
        <v>3</v>
      </c>
      <c r="S1172" s="63">
        <v>0</v>
      </c>
      <c r="T1172" s="63">
        <v>61</v>
      </c>
      <c r="U1172" s="63">
        <v>98</v>
      </c>
      <c r="V1172" s="63">
        <v>223</v>
      </c>
      <c r="W1172" s="63"/>
      <c r="X1172" s="63"/>
      <c r="Y1172" s="63"/>
      <c r="Z1172" s="63"/>
      <c r="AA1172" s="63"/>
      <c r="AB1172" s="63"/>
      <c r="AC1172" s="93">
        <v>5000</v>
      </c>
      <c r="AG1172" s="93">
        <v>10000</v>
      </c>
      <c r="AL1172" s="93">
        <v>1521</v>
      </c>
      <c r="AM1172" s="93">
        <v>1575</v>
      </c>
      <c r="AN1172" s="77"/>
      <c r="AO1172" s="59">
        <f t="shared" si="394"/>
        <v>18096</v>
      </c>
      <c r="AP1172" s="77"/>
      <c r="AQ1172" s="77"/>
      <c r="AR1172" s="77"/>
      <c r="AS1172" s="77"/>
      <c r="AT1172" s="77"/>
      <c r="AU1172" s="77"/>
      <c r="AV1172" s="77"/>
      <c r="AW1172" s="77"/>
      <c r="AX1172" s="77"/>
      <c r="AY1172" s="77"/>
      <c r="AZ1172" s="77"/>
      <c r="BA1172" s="77"/>
      <c r="BC1172" s="77">
        <v>3330</v>
      </c>
      <c r="BD1172" s="77"/>
      <c r="BM1172" s="77">
        <v>1220</v>
      </c>
      <c r="BN1172" s="63" t="s">
        <v>1446</v>
      </c>
      <c r="BO1172" s="63">
        <f t="shared" si="395"/>
        <v>4550</v>
      </c>
      <c r="BP1172" s="77"/>
      <c r="BS1172" s="77"/>
      <c r="BZ1172" s="18">
        <f t="shared" si="396"/>
        <v>0</v>
      </c>
      <c r="CA1172" s="41">
        <v>4287</v>
      </c>
      <c r="CB1172" s="41"/>
      <c r="CE1172" s="41">
        <v>11822</v>
      </c>
      <c r="CF1172" s="41"/>
      <c r="CM1172">
        <f t="shared" si="407"/>
        <v>16109</v>
      </c>
      <c r="CX1172" s="39">
        <f t="shared" si="397"/>
        <v>0</v>
      </c>
      <c r="DI1172">
        <f t="shared" si="408"/>
        <v>0</v>
      </c>
      <c r="DV1172" s="63">
        <f t="shared" si="398"/>
        <v>0</v>
      </c>
      <c r="EI1172" s="63">
        <f t="shared" si="399"/>
        <v>0</v>
      </c>
      <c r="EM1172" s="41"/>
      <c r="EN1172" s="47"/>
      <c r="EU1172" s="38">
        <v>0.8</v>
      </c>
      <c r="EV1172" s="38">
        <v>0.05</v>
      </c>
      <c r="EW1172" s="38">
        <v>0.05</v>
      </c>
      <c r="FD1172" s="18">
        <v>5744</v>
      </c>
      <c r="FJ1172" s="18">
        <f t="shared" si="400"/>
        <v>5744</v>
      </c>
      <c r="FT1172">
        <f t="shared" si="401"/>
        <v>0</v>
      </c>
      <c r="GD1172">
        <f t="shared" si="409"/>
        <v>0</v>
      </c>
      <c r="GO1172" s="39">
        <f t="shared" si="402"/>
        <v>0</v>
      </c>
      <c r="GP1172" s="39">
        <f t="shared" si="403"/>
        <v>22646</v>
      </c>
      <c r="GQ1172" s="39">
        <f t="shared" si="404"/>
        <v>0</v>
      </c>
      <c r="GR1172" s="39">
        <f t="shared" si="405"/>
        <v>22646</v>
      </c>
      <c r="GS1172" t="s">
        <v>420</v>
      </c>
      <c r="GV1172" t="s">
        <v>766</v>
      </c>
      <c r="HC1172">
        <v>250</v>
      </c>
      <c r="HD1172">
        <v>544</v>
      </c>
      <c r="HF1172">
        <v>34</v>
      </c>
      <c r="HG1172">
        <v>1</v>
      </c>
      <c r="HH1172">
        <v>68000</v>
      </c>
      <c r="HS1172" t="s">
        <v>766</v>
      </c>
      <c r="HU1172">
        <v>2</v>
      </c>
      <c r="IA1172">
        <v>3</v>
      </c>
      <c r="IC1172">
        <v>2</v>
      </c>
      <c r="IE1172">
        <v>2</v>
      </c>
      <c r="IF1172" s="63">
        <v>1</v>
      </c>
      <c r="IG1172">
        <v>2</v>
      </c>
      <c r="IH1172">
        <f t="shared" si="389"/>
        <v>4</v>
      </c>
      <c r="II1172" s="35">
        <f t="shared" si="391"/>
        <v>2</v>
      </c>
      <c r="IM1172" s="18">
        <v>1000</v>
      </c>
      <c r="IN1172" t="s">
        <v>400</v>
      </c>
      <c r="IX1172" s="18">
        <f t="shared" si="390"/>
        <v>1000</v>
      </c>
      <c r="JB1172" s="18">
        <v>5109</v>
      </c>
      <c r="JC1172" s="18">
        <v>2157</v>
      </c>
      <c r="JS1172" s="18">
        <v>47</v>
      </c>
      <c r="JT1172" s="18">
        <v>25</v>
      </c>
      <c r="JU1172" s="18">
        <v>55</v>
      </c>
      <c r="JV1172" s="18">
        <v>70</v>
      </c>
      <c r="JY1172" s="18">
        <v>3250</v>
      </c>
      <c r="KF1172" s="18">
        <v>0</v>
      </c>
      <c r="KN1172" s="18">
        <v>12.5</v>
      </c>
      <c r="KO1172" s="18">
        <v>12.5</v>
      </c>
      <c r="KP1172" s="18">
        <v>12.5</v>
      </c>
      <c r="KQ1172" s="18">
        <v>12.5</v>
      </c>
      <c r="KR1172" s="18">
        <v>4.5</v>
      </c>
      <c r="KS1172" s="18">
        <v>0</v>
      </c>
      <c r="KT1172" s="18">
        <v>0</v>
      </c>
      <c r="KU1172" s="18" t="s">
        <v>1422</v>
      </c>
      <c r="KV1172" s="18" t="s">
        <v>1422</v>
      </c>
      <c r="KW1172" s="18" t="s">
        <v>1422</v>
      </c>
      <c r="KX1172" s="18" t="s">
        <v>1422</v>
      </c>
      <c r="KY1172" s="18" t="s">
        <v>1447</v>
      </c>
      <c r="LB1172" s="18" t="s">
        <v>766</v>
      </c>
      <c r="LQ1172" s="18">
        <v>11</v>
      </c>
      <c r="LR1172" s="18">
        <v>11</v>
      </c>
      <c r="LS1172" s="18">
        <v>11</v>
      </c>
      <c r="LT1172" s="18">
        <v>11</v>
      </c>
      <c r="LU1172" s="18">
        <v>0</v>
      </c>
      <c r="LV1172" s="18">
        <v>0</v>
      </c>
      <c r="LW1172" s="18">
        <v>0</v>
      </c>
      <c r="LX1172" s="18" t="s">
        <v>1448</v>
      </c>
      <c r="LY1172" s="18" t="s">
        <v>1448</v>
      </c>
      <c r="LZ1172" s="18" t="s">
        <v>1448</v>
      </c>
      <c r="MA1172" s="18" t="s">
        <v>1448</v>
      </c>
      <c r="ME1172" s="18" t="s">
        <v>766</v>
      </c>
      <c r="MJ1172" s="18" t="s">
        <v>766</v>
      </c>
      <c r="MK1172" s="18" t="s">
        <v>766</v>
      </c>
      <c r="ML1172" s="18">
        <v>25</v>
      </c>
      <c r="MO1172" s="18">
        <v>0</v>
      </c>
      <c r="MP1172" s="18">
        <v>0</v>
      </c>
      <c r="MQ1172" s="18" t="s">
        <v>766</v>
      </c>
      <c r="MS1172" s="18">
        <v>201023</v>
      </c>
      <c r="MT1172" s="18" t="s">
        <v>1387</v>
      </c>
      <c r="MV1172" s="18" t="s">
        <v>766</v>
      </c>
      <c r="NL1172" s="18" t="s">
        <v>766</v>
      </c>
      <c r="NX1172" s="18">
        <f t="shared" si="406"/>
        <v>2685.8850000000002</v>
      </c>
      <c r="NY1172" t="str">
        <f t="shared" si="392"/>
        <v>Smaller</v>
      </c>
      <c r="NZ1172" t="str">
        <f t="shared" si="393"/>
        <v>Small</v>
      </c>
    </row>
    <row r="1173" spans="1:390">
      <c r="A1173" t="s">
        <v>540</v>
      </c>
      <c r="B1173" t="s">
        <v>541</v>
      </c>
      <c r="C1173" t="s">
        <v>542</v>
      </c>
      <c r="D1173" t="s">
        <v>393</v>
      </c>
      <c r="E1173">
        <v>20160</v>
      </c>
      <c r="F1173" t="s">
        <v>1383</v>
      </c>
      <c r="G1173">
        <v>6687.37</v>
      </c>
      <c r="H1173" s="62">
        <v>24544</v>
      </c>
      <c r="J1173" s="63">
        <v>90</v>
      </c>
      <c r="K1173" s="63">
        <v>7</v>
      </c>
      <c r="R1173" s="63">
        <v>1</v>
      </c>
      <c r="S1173" s="63">
        <v>0</v>
      </c>
      <c r="T1173" s="63">
        <v>39</v>
      </c>
      <c r="U1173" s="63">
        <v>30</v>
      </c>
      <c r="V1173" s="63">
        <v>422</v>
      </c>
      <c r="W1173" s="63"/>
      <c r="X1173" s="63"/>
      <c r="Y1173" s="63"/>
      <c r="Z1173" s="63"/>
      <c r="AA1173" s="63"/>
      <c r="AB1173" s="63"/>
      <c r="AC1173" s="93">
        <v>6136</v>
      </c>
      <c r="AD1173" s="76">
        <v>15802</v>
      </c>
      <c r="AK1173" s="93">
        <v>1911</v>
      </c>
      <c r="AL1173" s="93">
        <v>11147</v>
      </c>
      <c r="AO1173" s="59">
        <f t="shared" si="394"/>
        <v>34996</v>
      </c>
      <c r="BC1173" s="77">
        <v>6689</v>
      </c>
      <c r="BD1173" s="77"/>
      <c r="BO1173" s="63">
        <f t="shared" si="395"/>
        <v>6689</v>
      </c>
      <c r="BP1173" s="77"/>
      <c r="BV1173" s="77"/>
      <c r="BZ1173" s="18">
        <f t="shared" si="396"/>
        <v>0</v>
      </c>
      <c r="CA1173" s="41">
        <v>19123</v>
      </c>
      <c r="CB1173" s="41"/>
      <c r="CJ1173" s="41">
        <v>38188</v>
      </c>
      <c r="CM1173">
        <f t="shared" si="407"/>
        <v>57311</v>
      </c>
      <c r="CR1173" s="41"/>
      <c r="CX1173" s="39">
        <f t="shared" si="397"/>
        <v>0</v>
      </c>
      <c r="DI1173">
        <f t="shared" si="408"/>
        <v>0</v>
      </c>
      <c r="DJ1173" s="41">
        <v>3118</v>
      </c>
      <c r="DR1173" s="41">
        <v>97</v>
      </c>
      <c r="DV1173" s="63">
        <f t="shared" si="398"/>
        <v>3215</v>
      </c>
      <c r="EI1173" s="63">
        <f t="shared" si="399"/>
        <v>0</v>
      </c>
      <c r="EN1173" s="47"/>
      <c r="EQ1173" s="41"/>
      <c r="EU1173" s="38">
        <v>0.53</v>
      </c>
      <c r="EV1173" s="38">
        <v>0.89</v>
      </c>
      <c r="EW1173" s="38">
        <v>0.99</v>
      </c>
      <c r="FG1173" s="18">
        <v>280</v>
      </c>
      <c r="FJ1173" s="18">
        <f t="shared" si="400"/>
        <v>280</v>
      </c>
      <c r="FT1173">
        <f t="shared" si="401"/>
        <v>0</v>
      </c>
      <c r="GD1173">
        <f t="shared" si="409"/>
        <v>0</v>
      </c>
      <c r="GO1173" s="39">
        <f t="shared" si="402"/>
        <v>0</v>
      </c>
      <c r="GP1173" s="39">
        <f t="shared" si="403"/>
        <v>41685</v>
      </c>
      <c r="GQ1173" s="39">
        <f t="shared" si="404"/>
        <v>0</v>
      </c>
      <c r="GR1173" s="39">
        <f t="shared" si="405"/>
        <v>41685</v>
      </c>
      <c r="GS1173" t="s">
        <v>420</v>
      </c>
      <c r="GU1173" t="s">
        <v>1392</v>
      </c>
      <c r="GV1173" t="s">
        <v>768</v>
      </c>
      <c r="HC1173">
        <v>700</v>
      </c>
      <c r="HD1173">
        <v>5628</v>
      </c>
      <c r="HE1173">
        <v>26227</v>
      </c>
      <c r="HF1173">
        <v>69</v>
      </c>
      <c r="HG1173">
        <v>12041</v>
      </c>
      <c r="HH1173">
        <v>65363</v>
      </c>
      <c r="HJ1173">
        <v>203</v>
      </c>
      <c r="HK1173">
        <v>110</v>
      </c>
      <c r="HS1173" t="s">
        <v>768</v>
      </c>
      <c r="HT1173" t="s">
        <v>1449</v>
      </c>
      <c r="HU1173">
        <v>4</v>
      </c>
      <c r="IA1173">
        <v>7</v>
      </c>
      <c r="IC1173">
        <v>5</v>
      </c>
      <c r="IE1173">
        <v>6</v>
      </c>
      <c r="IF1173" s="63">
        <v>1.35</v>
      </c>
      <c r="IG1173">
        <v>3.2</v>
      </c>
      <c r="IH1173">
        <f t="shared" si="389"/>
        <v>9.1999999999999993</v>
      </c>
      <c r="II1173" s="35">
        <f t="shared" si="391"/>
        <v>3.2</v>
      </c>
      <c r="IM1173" s="18">
        <v>12645</v>
      </c>
      <c r="IN1173" t="s">
        <v>411</v>
      </c>
      <c r="IO1173" s="62">
        <v>24835</v>
      </c>
      <c r="IP1173" s="18">
        <v>6053</v>
      </c>
      <c r="IQ1173" s="18">
        <v>2049</v>
      </c>
      <c r="IR1173" s="18">
        <v>6388</v>
      </c>
      <c r="IS1173" s="18">
        <v>558</v>
      </c>
      <c r="IX1173" s="18">
        <f t="shared" si="390"/>
        <v>52528</v>
      </c>
      <c r="JB1173" s="18">
        <v>127</v>
      </c>
      <c r="JC1173" s="18">
        <v>71</v>
      </c>
      <c r="JS1173" s="18">
        <v>140</v>
      </c>
      <c r="JY1173" s="18">
        <v>3326</v>
      </c>
      <c r="KN1173" s="18">
        <v>11</v>
      </c>
      <c r="KO1173" s="18">
        <v>11</v>
      </c>
      <c r="KP1173" s="18">
        <v>11</v>
      </c>
      <c r="KQ1173" s="18">
        <v>11</v>
      </c>
      <c r="KR1173" s="18">
        <v>8</v>
      </c>
      <c r="KU1173" s="18" t="s">
        <v>1450</v>
      </c>
      <c r="KV1173" s="18" t="s">
        <v>1451</v>
      </c>
      <c r="KW1173" s="18" t="s">
        <v>1451</v>
      </c>
      <c r="KX1173" s="18" t="s">
        <v>1451</v>
      </c>
      <c r="KY1173" s="18" t="s">
        <v>1452</v>
      </c>
      <c r="LB1173" s="18" t="s">
        <v>766</v>
      </c>
      <c r="LQ1173" s="18">
        <v>7.75</v>
      </c>
      <c r="LR1173" s="18">
        <v>7.75</v>
      </c>
      <c r="LS1173" s="18">
        <v>7.75</v>
      </c>
      <c r="LT1173" s="18">
        <v>7.75</v>
      </c>
      <c r="LX1173" s="18" t="s">
        <v>1453</v>
      </c>
      <c r="LY1173" s="18" t="s">
        <v>1453</v>
      </c>
      <c r="LZ1173" s="18" t="s">
        <v>1453</v>
      </c>
      <c r="MA1173" s="18" t="s">
        <v>1453</v>
      </c>
      <c r="ME1173" s="18" t="s">
        <v>766</v>
      </c>
      <c r="MJ1173" s="18" t="s">
        <v>768</v>
      </c>
      <c r="MK1173" s="18" t="s">
        <v>768</v>
      </c>
      <c r="ML1173" s="18">
        <v>31</v>
      </c>
      <c r="MQ1173" s="18" t="s">
        <v>766</v>
      </c>
      <c r="MS1173" s="18">
        <v>193841</v>
      </c>
      <c r="MT1173" s="18" t="s">
        <v>1387</v>
      </c>
      <c r="MV1173" s="18" t="s">
        <v>768</v>
      </c>
      <c r="MW1173" s="18" t="s">
        <v>1454</v>
      </c>
      <c r="MX1173" s="18">
        <v>8</v>
      </c>
      <c r="MY1173" s="18">
        <v>1</v>
      </c>
      <c r="MZ1173" s="18" t="s">
        <v>1424</v>
      </c>
      <c r="NA1173" s="18">
        <v>2</v>
      </c>
      <c r="NB1173" s="18">
        <v>1</v>
      </c>
      <c r="NC1173" s="18" t="s">
        <v>1455</v>
      </c>
      <c r="ND1173" s="18">
        <v>2</v>
      </c>
      <c r="NE1173" s="18">
        <v>1</v>
      </c>
      <c r="NL1173" s="18" t="s">
        <v>768</v>
      </c>
      <c r="NT1173" s="18" t="s">
        <v>942</v>
      </c>
      <c r="NU1173" s="18" t="s">
        <v>1456</v>
      </c>
      <c r="NX1173" s="18">
        <f t="shared" si="406"/>
        <v>2089.8031249999999</v>
      </c>
      <c r="NY1173" t="str">
        <f t="shared" si="392"/>
        <v>Mid-range</v>
      </c>
      <c r="NZ1173" t="str">
        <f t="shared" si="393"/>
        <v>Small</v>
      </c>
    </row>
    <row r="1174" spans="1:390">
      <c r="A1174" t="s">
        <v>595</v>
      </c>
      <c r="B1174" t="s">
        <v>758</v>
      </c>
      <c r="C1174">
        <v>292</v>
      </c>
      <c r="D1174" t="s">
        <v>404</v>
      </c>
      <c r="E1174">
        <v>20160</v>
      </c>
      <c r="F1174" t="s">
        <v>1383</v>
      </c>
      <c r="G1174">
        <v>2157.3200000000002</v>
      </c>
      <c r="H1174" s="62">
        <v>18255</v>
      </c>
      <c r="J1174" s="63">
        <v>45</v>
      </c>
      <c r="K1174" s="63">
        <v>5</v>
      </c>
      <c r="R1174" s="63">
        <v>0</v>
      </c>
      <c r="S1174" s="63">
        <v>45</v>
      </c>
      <c r="T1174" s="63">
        <v>0</v>
      </c>
      <c r="U1174" s="63">
        <v>25</v>
      </c>
      <c r="V1174" s="63">
        <v>166</v>
      </c>
      <c r="W1174" s="63"/>
      <c r="X1174" s="63"/>
      <c r="Y1174" s="63"/>
      <c r="Z1174" s="63"/>
      <c r="AA1174" s="63"/>
      <c r="AB1174" s="63"/>
      <c r="AC1174" s="93">
        <v>6353</v>
      </c>
      <c r="AD1174" s="76">
        <v>0</v>
      </c>
      <c r="AN1174" s="77"/>
      <c r="AO1174" s="59">
        <f t="shared" si="394"/>
        <v>6353</v>
      </c>
      <c r="AP1174" s="77"/>
      <c r="AQ1174" s="77"/>
      <c r="AR1174" s="77"/>
      <c r="AS1174" s="77"/>
      <c r="AT1174" s="77"/>
      <c r="AU1174" s="77"/>
      <c r="AV1174" s="77"/>
      <c r="AW1174" s="77"/>
      <c r="AX1174" s="77"/>
      <c r="AY1174" s="77"/>
      <c r="AZ1174" s="77"/>
      <c r="BA1174" s="77"/>
      <c r="BC1174" s="77">
        <v>12972</v>
      </c>
      <c r="BD1174" s="77"/>
      <c r="BE1174" s="77">
        <v>0</v>
      </c>
      <c r="BF1174" s="77">
        <v>0</v>
      </c>
      <c r="BG1174" s="77">
        <v>0</v>
      </c>
      <c r="BH1174" s="77"/>
      <c r="BI1174" s="77"/>
      <c r="BJ1174" s="77">
        <v>0</v>
      </c>
      <c r="BK1174" s="77">
        <v>0</v>
      </c>
      <c r="BL1174" s="77">
        <v>0</v>
      </c>
      <c r="BM1174" s="77">
        <v>0</v>
      </c>
      <c r="BO1174" s="63">
        <f t="shared" si="395"/>
        <v>12972</v>
      </c>
      <c r="BP1174" s="77"/>
      <c r="BQ1174" s="77"/>
      <c r="BR1174" s="77"/>
      <c r="BS1174" s="77"/>
      <c r="BT1174" s="77"/>
      <c r="BU1174" s="77"/>
      <c r="BV1174" s="77"/>
      <c r="BW1174" s="41"/>
      <c r="BX1174" s="41"/>
      <c r="BZ1174" s="18">
        <f t="shared" si="396"/>
        <v>0</v>
      </c>
      <c r="CA1174" s="41">
        <v>22406</v>
      </c>
      <c r="CB1174" s="41"/>
      <c r="CC1174" s="41">
        <v>0</v>
      </c>
      <c r="CD1174" s="41">
        <v>0</v>
      </c>
      <c r="CE1174" s="41">
        <v>0</v>
      </c>
      <c r="CF1174" s="41"/>
      <c r="CG1174" s="41">
        <v>0</v>
      </c>
      <c r="CH1174" s="41">
        <v>0</v>
      </c>
      <c r="CI1174" s="41">
        <v>0</v>
      </c>
      <c r="CJ1174" s="41">
        <v>0</v>
      </c>
      <c r="CK1174" s="41">
        <v>0</v>
      </c>
      <c r="CM1174">
        <f t="shared" si="407"/>
        <v>22406</v>
      </c>
      <c r="CN1174" s="41">
        <v>0</v>
      </c>
      <c r="CO1174" s="41">
        <v>0</v>
      </c>
      <c r="CP1174" s="41">
        <v>0</v>
      </c>
      <c r="CQ1174" s="41">
        <v>0</v>
      </c>
      <c r="CR1174" s="41"/>
      <c r="CS1174" s="41">
        <v>0</v>
      </c>
      <c r="CT1174" s="41">
        <v>0</v>
      </c>
      <c r="CU1174" s="41">
        <v>0</v>
      </c>
      <c r="CV1174" s="41">
        <v>0</v>
      </c>
      <c r="CW1174" s="41">
        <v>0</v>
      </c>
      <c r="CX1174" s="39">
        <f t="shared" si="397"/>
        <v>0</v>
      </c>
      <c r="CY1174" s="41"/>
      <c r="CZ1174" s="41"/>
      <c r="DA1174" s="41"/>
      <c r="DB1174" s="41"/>
      <c r="DC1174" s="41"/>
      <c r="DD1174" s="41"/>
      <c r="DF1174" s="41"/>
      <c r="DG1174" s="41"/>
      <c r="DH1174" s="41"/>
      <c r="DI1174">
        <f t="shared" si="408"/>
        <v>0</v>
      </c>
      <c r="DJ1174" s="41">
        <v>0</v>
      </c>
      <c r="DK1174" s="41">
        <v>0</v>
      </c>
      <c r="DL1174" s="41"/>
      <c r="DM1174" s="41">
        <v>0</v>
      </c>
      <c r="DN1174" s="41">
        <v>0</v>
      </c>
      <c r="DO1174" s="41"/>
      <c r="DP1174" s="41">
        <v>0</v>
      </c>
      <c r="DQ1174" s="41">
        <v>0</v>
      </c>
      <c r="DR1174" s="41">
        <v>0</v>
      </c>
      <c r="DS1174" s="41">
        <v>0</v>
      </c>
      <c r="DT1174" s="41">
        <v>0</v>
      </c>
      <c r="DU1174" s="41"/>
      <c r="DV1174" s="63">
        <f t="shared" si="398"/>
        <v>0</v>
      </c>
      <c r="DW1174" s="77">
        <v>731</v>
      </c>
      <c r="DX1174" s="41">
        <v>0</v>
      </c>
      <c r="DY1174" s="41"/>
      <c r="DZ1174" s="41">
        <v>0</v>
      </c>
      <c r="EA1174" s="41">
        <v>0</v>
      </c>
      <c r="EC1174" s="41">
        <v>0</v>
      </c>
      <c r="ED1174" s="41">
        <v>0</v>
      </c>
      <c r="EE1174" s="41">
        <v>0</v>
      </c>
      <c r="EF1174" s="41">
        <v>0</v>
      </c>
      <c r="EG1174" s="41">
        <v>0</v>
      </c>
      <c r="EI1174" s="63">
        <f t="shared" si="399"/>
        <v>731</v>
      </c>
      <c r="EJ1174" s="41"/>
      <c r="EK1174" s="41"/>
      <c r="EL1174" s="41"/>
      <c r="EM1174" s="41"/>
      <c r="EN1174" s="47"/>
      <c r="EO1174" s="41"/>
      <c r="EP1174" s="41"/>
      <c r="EQ1174" s="41"/>
      <c r="ER1174" s="41"/>
      <c r="ES1174" s="41"/>
      <c r="EU1174" s="38">
        <v>0.34</v>
      </c>
      <c r="EV1174" s="38">
        <v>0.94</v>
      </c>
      <c r="EW1174" s="38">
        <v>0.99</v>
      </c>
      <c r="FA1174" s="18">
        <v>0</v>
      </c>
      <c r="FB1174" s="18">
        <v>0</v>
      </c>
      <c r="FC1174" s="18">
        <v>0</v>
      </c>
      <c r="FD1174" s="18">
        <v>0</v>
      </c>
      <c r="FE1174" s="18">
        <v>0</v>
      </c>
      <c r="FF1174" s="18">
        <v>0</v>
      </c>
      <c r="FG1174" s="18">
        <v>0</v>
      </c>
      <c r="FH1174" s="18">
        <v>0</v>
      </c>
      <c r="FI1174" s="18">
        <v>0</v>
      </c>
      <c r="FJ1174" s="18">
        <f t="shared" si="400"/>
        <v>0</v>
      </c>
      <c r="FK1174" s="18">
        <v>0</v>
      </c>
      <c r="FL1174" s="18">
        <v>0</v>
      </c>
      <c r="FM1174" s="18">
        <v>0</v>
      </c>
      <c r="FN1174" s="18">
        <v>0</v>
      </c>
      <c r="FO1174" s="18">
        <v>0</v>
      </c>
      <c r="FP1174" s="18">
        <v>0</v>
      </c>
      <c r="FQ1174" s="18">
        <v>0</v>
      </c>
      <c r="FR1174" s="18">
        <v>0</v>
      </c>
      <c r="FS1174" s="18">
        <v>0</v>
      </c>
      <c r="FT1174">
        <f t="shared" si="401"/>
        <v>0</v>
      </c>
      <c r="GD1174">
        <f t="shared" si="409"/>
        <v>0</v>
      </c>
      <c r="GE1174" s="41">
        <v>0</v>
      </c>
      <c r="GF1174" s="41">
        <v>0</v>
      </c>
      <c r="GG1174" s="41">
        <v>0</v>
      </c>
      <c r="GH1174" s="41">
        <v>0</v>
      </c>
      <c r="GI1174" s="41">
        <v>0</v>
      </c>
      <c r="GJ1174" s="41">
        <v>0</v>
      </c>
      <c r="GK1174" s="41">
        <v>0</v>
      </c>
      <c r="GL1174" s="41">
        <v>0</v>
      </c>
      <c r="GO1174" s="39">
        <f t="shared" si="402"/>
        <v>0</v>
      </c>
      <c r="GP1174" s="39">
        <f t="shared" si="403"/>
        <v>19325</v>
      </c>
      <c r="GQ1174" s="39">
        <f t="shared" si="404"/>
        <v>0</v>
      </c>
      <c r="GR1174" s="39">
        <f t="shared" si="405"/>
        <v>19325</v>
      </c>
      <c r="GS1174" t="s">
        <v>395</v>
      </c>
      <c r="GU1174" t="s">
        <v>1392</v>
      </c>
      <c r="GV1174" t="s">
        <v>768</v>
      </c>
      <c r="HC1174">
        <v>346</v>
      </c>
      <c r="HD1174">
        <v>1682</v>
      </c>
      <c r="HE1174">
        <v>10775</v>
      </c>
      <c r="HF1174">
        <v>56</v>
      </c>
      <c r="HG1174">
        <v>3073</v>
      </c>
      <c r="HH1174">
        <v>10695</v>
      </c>
      <c r="HJ1174">
        <v>10</v>
      </c>
      <c r="HK1174">
        <v>0</v>
      </c>
      <c r="HS1174" t="s">
        <v>766</v>
      </c>
      <c r="HU1174">
        <v>1</v>
      </c>
      <c r="IA1174">
        <v>1</v>
      </c>
      <c r="IC1174">
        <v>3</v>
      </c>
      <c r="IE1174">
        <v>1</v>
      </c>
      <c r="IF1174" s="63">
        <v>0.43</v>
      </c>
      <c r="IG1174">
        <v>1.3</v>
      </c>
      <c r="IH1174">
        <f t="shared" si="389"/>
        <v>2.2999999999999998</v>
      </c>
      <c r="II1174" s="35">
        <f t="shared" si="391"/>
        <v>1.3</v>
      </c>
      <c r="IJ1174">
        <v>0</v>
      </c>
      <c r="IM1174" s="18">
        <v>161</v>
      </c>
      <c r="IN1174" t="s">
        <v>411</v>
      </c>
      <c r="IO1174" s="62">
        <v>1415</v>
      </c>
      <c r="IP1174" s="18">
        <v>8203</v>
      </c>
      <c r="IQ1174" s="18">
        <v>1085</v>
      </c>
      <c r="IR1174" s="18">
        <v>466</v>
      </c>
      <c r="IS1174" s="18">
        <v>941</v>
      </c>
      <c r="IX1174" s="18">
        <f t="shared" si="390"/>
        <v>12271</v>
      </c>
      <c r="IY1174" s="18">
        <v>6</v>
      </c>
      <c r="IZ1174" s="18">
        <v>5</v>
      </c>
      <c r="JB1174" s="18">
        <v>11</v>
      </c>
      <c r="JC1174" s="18">
        <v>41</v>
      </c>
      <c r="JD1174" s="18">
        <v>12</v>
      </c>
      <c r="JS1174" s="18">
        <v>0</v>
      </c>
      <c r="JT1174" s="18">
        <v>0</v>
      </c>
      <c r="JU1174" s="18">
        <v>0</v>
      </c>
      <c r="JV1174" s="18">
        <v>50</v>
      </c>
      <c r="JY1174" s="18">
        <v>680</v>
      </c>
      <c r="KF1174" s="18">
        <v>1</v>
      </c>
      <c r="KG1174" s="18">
        <v>1</v>
      </c>
      <c r="KH1174" s="18">
        <v>13</v>
      </c>
      <c r="KN1174" s="18">
        <v>11.25</v>
      </c>
      <c r="KO1174" s="18">
        <v>11.25</v>
      </c>
      <c r="KP1174" s="18">
        <v>11.25</v>
      </c>
      <c r="KQ1174" s="18">
        <v>11.25</v>
      </c>
      <c r="KR1174" s="18">
        <v>7.75</v>
      </c>
      <c r="KS1174" s="18">
        <v>0</v>
      </c>
      <c r="KT1174" s="18">
        <v>0</v>
      </c>
      <c r="KU1174" s="18" t="s">
        <v>1457</v>
      </c>
      <c r="KV1174" s="18" t="s">
        <v>1458</v>
      </c>
      <c r="KW1174" s="18" t="s">
        <v>1457</v>
      </c>
      <c r="KX1174" s="18" t="s">
        <v>1457</v>
      </c>
      <c r="KY1174" s="18" t="s">
        <v>1459</v>
      </c>
      <c r="KZ1174" s="18">
        <v>0</v>
      </c>
      <c r="LA1174" s="18">
        <v>0</v>
      </c>
      <c r="LB1174" s="18" t="s">
        <v>766</v>
      </c>
      <c r="LQ1174" s="18">
        <v>0</v>
      </c>
      <c r="LR1174" s="18">
        <v>0</v>
      </c>
      <c r="LS1174" s="18">
        <v>0</v>
      </c>
      <c r="LT1174" s="18">
        <v>0</v>
      </c>
      <c r="LU1174" s="18">
        <v>0</v>
      </c>
      <c r="LV1174" s="18">
        <v>0</v>
      </c>
      <c r="LW1174" s="18">
        <v>0</v>
      </c>
      <c r="LX1174" s="18">
        <v>0</v>
      </c>
      <c r="LY1174" s="18">
        <v>0</v>
      </c>
      <c r="LZ1174" s="18">
        <v>0</v>
      </c>
      <c r="MA1174" s="18">
        <v>0</v>
      </c>
      <c r="MB1174" s="18">
        <v>0</v>
      </c>
      <c r="MC1174" s="18">
        <v>0</v>
      </c>
      <c r="MD1174" s="18">
        <v>0</v>
      </c>
      <c r="ME1174" s="18" t="s">
        <v>766</v>
      </c>
      <c r="MJ1174" s="18" t="s">
        <v>766</v>
      </c>
      <c r="MK1174" s="18" t="s">
        <v>766</v>
      </c>
      <c r="ML1174" s="18">
        <v>28</v>
      </c>
      <c r="MO1174" s="18">
        <v>0</v>
      </c>
      <c r="MP1174" s="18">
        <v>0</v>
      </c>
      <c r="MQ1174" s="18" t="s">
        <v>766</v>
      </c>
      <c r="MS1174" s="18">
        <v>81359</v>
      </c>
      <c r="MT1174" s="18" t="s">
        <v>1401</v>
      </c>
      <c r="MV1174" s="18" t="s">
        <v>766</v>
      </c>
      <c r="NL1174" s="18" t="s">
        <v>766</v>
      </c>
      <c r="NX1174" s="18">
        <f t="shared" si="406"/>
        <v>1659.4769230769232</v>
      </c>
      <c r="NY1174" t="str">
        <f t="shared" si="392"/>
        <v>Smaller</v>
      </c>
      <c r="NZ1174" t="str">
        <f t="shared" si="393"/>
        <v>Small</v>
      </c>
    </row>
    <row r="1175" spans="1:390">
      <c r="A1175" t="s">
        <v>495</v>
      </c>
      <c r="B1175" t="s">
        <v>496</v>
      </c>
      <c r="C1175" t="s">
        <v>497</v>
      </c>
      <c r="D1175" t="s">
        <v>404</v>
      </c>
      <c r="E1175">
        <v>20160</v>
      </c>
      <c r="F1175" t="s">
        <v>1383</v>
      </c>
      <c r="G1175">
        <v>7047.3</v>
      </c>
      <c r="H1175" s="62">
        <v>50000</v>
      </c>
      <c r="J1175" s="63">
        <v>250</v>
      </c>
      <c r="K1175" s="63">
        <v>20</v>
      </c>
      <c r="R1175" s="63">
        <v>2</v>
      </c>
      <c r="S1175" s="63">
        <v>150</v>
      </c>
      <c r="T1175" s="63">
        <v>50</v>
      </c>
      <c r="U1175" s="63">
        <v>100</v>
      </c>
      <c r="V1175" s="63">
        <v>300</v>
      </c>
      <c r="W1175" s="63"/>
      <c r="X1175" s="63"/>
      <c r="Y1175" s="63"/>
      <c r="Z1175" s="63"/>
      <c r="AA1175" s="63"/>
      <c r="AB1175" s="63"/>
      <c r="AC1175" s="93">
        <v>6515</v>
      </c>
      <c r="AL1175" s="93">
        <v>76233</v>
      </c>
      <c r="AO1175" s="59">
        <f t="shared" si="394"/>
        <v>82748</v>
      </c>
      <c r="BL1175" s="77">
        <v>7708</v>
      </c>
      <c r="BO1175" s="63">
        <f t="shared" si="395"/>
        <v>7708</v>
      </c>
      <c r="BP1175" s="77"/>
      <c r="BV1175" s="77"/>
      <c r="BZ1175" s="18">
        <f t="shared" si="396"/>
        <v>0</v>
      </c>
      <c r="CA1175" s="41">
        <v>36709</v>
      </c>
      <c r="CB1175" s="41"/>
      <c r="CJ1175" s="41">
        <v>129163</v>
      </c>
      <c r="CM1175">
        <f t="shared" si="407"/>
        <v>165872</v>
      </c>
      <c r="CV1175" s="41">
        <v>75000</v>
      </c>
      <c r="CX1175" s="39">
        <f t="shared" si="397"/>
        <v>75000</v>
      </c>
      <c r="DI1175">
        <f t="shared" si="408"/>
        <v>0</v>
      </c>
      <c r="DV1175" s="63">
        <f t="shared" si="398"/>
        <v>0</v>
      </c>
      <c r="EI1175" s="63">
        <f t="shared" si="399"/>
        <v>0</v>
      </c>
      <c r="EN1175" s="47"/>
      <c r="EQ1175" s="41"/>
      <c r="EU1175" s="38">
        <v>0.72</v>
      </c>
      <c r="EV1175" s="38">
        <v>0.81</v>
      </c>
      <c r="EW1175" s="38">
        <v>0.85</v>
      </c>
      <c r="FG1175" s="18">
        <v>6000</v>
      </c>
      <c r="FJ1175" s="18">
        <f t="shared" si="400"/>
        <v>6000</v>
      </c>
      <c r="FQ1175" s="18">
        <v>11000</v>
      </c>
      <c r="FT1175">
        <f t="shared" si="401"/>
        <v>11000</v>
      </c>
      <c r="GD1175">
        <f t="shared" si="409"/>
        <v>0</v>
      </c>
      <c r="GH1175" s="41">
        <v>100000</v>
      </c>
      <c r="GI1175" s="41">
        <v>20000</v>
      </c>
      <c r="GK1175" s="41">
        <v>3000</v>
      </c>
      <c r="GO1175" s="39">
        <f t="shared" si="402"/>
        <v>123000</v>
      </c>
      <c r="GP1175" s="39">
        <f t="shared" si="403"/>
        <v>90456</v>
      </c>
      <c r="GQ1175" s="39">
        <f t="shared" si="404"/>
        <v>0</v>
      </c>
      <c r="GR1175" s="39">
        <f t="shared" si="405"/>
        <v>213456</v>
      </c>
      <c r="GS1175" t="s">
        <v>395</v>
      </c>
      <c r="GU1175" t="s">
        <v>1402</v>
      </c>
      <c r="GV1175" t="s">
        <v>768</v>
      </c>
      <c r="HC1175">
        <v>1073</v>
      </c>
      <c r="HD1175">
        <v>2794</v>
      </c>
      <c r="HF1175">
        <v>64</v>
      </c>
      <c r="HG1175">
        <v>1000</v>
      </c>
      <c r="HH1175">
        <v>66303</v>
      </c>
      <c r="HJ1175">
        <v>6</v>
      </c>
      <c r="HS1175" t="s">
        <v>768</v>
      </c>
      <c r="HT1175" t="s">
        <v>1460</v>
      </c>
      <c r="HU1175">
        <v>4</v>
      </c>
      <c r="IA1175">
        <v>8</v>
      </c>
      <c r="IC1175">
        <v>2</v>
      </c>
      <c r="IE1175">
        <v>8</v>
      </c>
      <c r="IF1175" s="63">
        <v>2</v>
      </c>
      <c r="IG1175">
        <v>6</v>
      </c>
      <c r="IH1175">
        <f t="shared" si="389"/>
        <v>14</v>
      </c>
      <c r="II1175" s="35">
        <f t="shared" si="391"/>
        <v>6</v>
      </c>
      <c r="IJ1175">
        <v>0</v>
      </c>
      <c r="IM1175" s="18">
        <v>113</v>
      </c>
      <c r="IN1175" t="s">
        <v>400</v>
      </c>
      <c r="IO1175" s="62">
        <v>2061</v>
      </c>
      <c r="IP1175" s="18">
        <v>9649</v>
      </c>
      <c r="IQ1175" s="18">
        <v>1</v>
      </c>
      <c r="IR1175" s="18">
        <v>96</v>
      </c>
      <c r="IS1175" s="18">
        <v>0</v>
      </c>
      <c r="IX1175" s="18">
        <f t="shared" si="390"/>
        <v>11920</v>
      </c>
      <c r="JC1175" s="18">
        <v>90</v>
      </c>
      <c r="JS1175" s="18">
        <v>47</v>
      </c>
      <c r="JU1175" s="18">
        <v>31</v>
      </c>
      <c r="JY1175" s="18">
        <v>1940</v>
      </c>
      <c r="KF1175" s="18">
        <v>4</v>
      </c>
      <c r="KG1175" s="18">
        <v>7</v>
      </c>
      <c r="KH1175" s="18">
        <v>133</v>
      </c>
      <c r="KN1175" s="18">
        <v>12.5</v>
      </c>
      <c r="KO1175" s="18">
        <v>12.5</v>
      </c>
      <c r="KP1175" s="18">
        <v>12.5</v>
      </c>
      <c r="KQ1175" s="18">
        <v>12.5</v>
      </c>
      <c r="KR1175" s="18">
        <v>4</v>
      </c>
      <c r="KS1175" s="18">
        <v>4</v>
      </c>
      <c r="KU1175" s="18" t="s">
        <v>1422</v>
      </c>
      <c r="KV1175" s="18" t="s">
        <v>1422</v>
      </c>
      <c r="KW1175" s="18" t="s">
        <v>1422</v>
      </c>
      <c r="KX1175" s="18" t="s">
        <v>1422</v>
      </c>
      <c r="KY1175" s="18" t="s">
        <v>1409</v>
      </c>
      <c r="KZ1175" s="18" t="s">
        <v>1461</v>
      </c>
      <c r="LB1175" s="18" t="s">
        <v>766</v>
      </c>
      <c r="LQ1175" s="18">
        <v>7</v>
      </c>
      <c r="LR1175" s="18">
        <v>7</v>
      </c>
      <c r="LS1175" s="18">
        <v>7</v>
      </c>
      <c r="LT1175" s="18">
        <v>7</v>
      </c>
      <c r="LX1175" s="18" t="s">
        <v>1394</v>
      </c>
      <c r="LY1175" s="18" t="s">
        <v>1394</v>
      </c>
      <c r="LZ1175" s="18" t="s">
        <v>1394</v>
      </c>
      <c r="MA1175" s="18" t="s">
        <v>1394</v>
      </c>
      <c r="MJ1175" s="18" t="s">
        <v>768</v>
      </c>
      <c r="MK1175" s="18" t="s">
        <v>768</v>
      </c>
      <c r="ML1175" s="18">
        <v>28</v>
      </c>
      <c r="MO1175" s="18">
        <v>0</v>
      </c>
      <c r="MP1175" s="18">
        <v>0</v>
      </c>
      <c r="MQ1175" s="18" t="s">
        <v>768</v>
      </c>
      <c r="MR1175" s="18">
        <v>1</v>
      </c>
      <c r="MS1175" s="18">
        <v>75989</v>
      </c>
      <c r="MT1175" s="18" t="s">
        <v>1401</v>
      </c>
      <c r="MV1175" s="18" t="s">
        <v>766</v>
      </c>
      <c r="NL1175" s="18" t="s">
        <v>766</v>
      </c>
      <c r="NX1175" s="18">
        <f t="shared" si="406"/>
        <v>1174.55</v>
      </c>
      <c r="NY1175" t="str">
        <f t="shared" si="392"/>
        <v>Mid-range</v>
      </c>
      <c r="NZ1175" t="str">
        <f t="shared" si="393"/>
        <v>Small</v>
      </c>
    </row>
    <row r="1176" spans="1:390">
      <c r="A1176" t="s">
        <v>842</v>
      </c>
      <c r="B1176" t="s">
        <v>694</v>
      </c>
      <c r="C1176" t="s">
        <v>695</v>
      </c>
      <c r="D1176" t="s">
        <v>393</v>
      </c>
      <c r="E1176">
        <v>20160</v>
      </c>
      <c r="F1176" t="s">
        <v>1383</v>
      </c>
      <c r="G1176">
        <v>9019.52</v>
      </c>
      <c r="H1176" s="62">
        <v>52360</v>
      </c>
      <c r="J1176" s="63">
        <v>129</v>
      </c>
      <c r="K1176" s="63">
        <v>12</v>
      </c>
      <c r="R1176" s="63">
        <v>1</v>
      </c>
      <c r="S1176" s="63">
        <v>0</v>
      </c>
      <c r="T1176" s="63">
        <v>1</v>
      </c>
      <c r="U1176" s="63">
        <v>12</v>
      </c>
      <c r="V1176" s="63">
        <v>635</v>
      </c>
      <c r="W1176" s="63"/>
      <c r="X1176" s="63"/>
      <c r="Y1176" s="63"/>
      <c r="Z1176" s="63"/>
      <c r="AA1176" s="63"/>
      <c r="AB1176" s="63"/>
      <c r="AC1176" s="93">
        <v>6562</v>
      </c>
      <c r="AG1176" s="93">
        <v>71659</v>
      </c>
      <c r="AO1176" s="59">
        <f t="shared" si="394"/>
        <v>78221</v>
      </c>
      <c r="BL1176" s="77">
        <v>32925</v>
      </c>
      <c r="BO1176" s="63">
        <f t="shared" si="395"/>
        <v>32925</v>
      </c>
      <c r="BV1176" s="77"/>
      <c r="BZ1176" s="18">
        <f t="shared" si="396"/>
        <v>0</v>
      </c>
      <c r="CJ1176" s="41">
        <v>87896</v>
      </c>
      <c r="CM1176">
        <f t="shared" si="407"/>
        <v>87896</v>
      </c>
      <c r="CX1176" s="39">
        <f t="shared" si="397"/>
        <v>0</v>
      </c>
      <c r="DI1176">
        <f t="shared" si="408"/>
        <v>0</v>
      </c>
      <c r="DO1176" s="41"/>
      <c r="DV1176" s="63">
        <f t="shared" si="398"/>
        <v>0</v>
      </c>
      <c r="DW1176" s="77">
        <v>8300</v>
      </c>
      <c r="EI1176" s="63">
        <f t="shared" si="399"/>
        <v>8300</v>
      </c>
      <c r="EN1176" s="47"/>
      <c r="ES1176" s="41"/>
      <c r="EU1176" s="38">
        <v>0.46</v>
      </c>
      <c r="EV1176" s="38">
        <v>0.24</v>
      </c>
      <c r="EW1176" s="38">
        <v>7.0000000000000007E-2</v>
      </c>
      <c r="FI1176" s="18">
        <v>8885</v>
      </c>
      <c r="FJ1176" s="18">
        <f t="shared" si="400"/>
        <v>8885</v>
      </c>
      <c r="FT1176">
        <f t="shared" si="401"/>
        <v>0</v>
      </c>
      <c r="GD1176">
        <f t="shared" si="409"/>
        <v>0</v>
      </c>
      <c r="GO1176" s="39">
        <f t="shared" si="402"/>
        <v>0</v>
      </c>
      <c r="GP1176" s="39">
        <f t="shared" si="403"/>
        <v>111146</v>
      </c>
      <c r="GQ1176" s="39">
        <f t="shared" si="404"/>
        <v>0</v>
      </c>
      <c r="GR1176" s="39">
        <f t="shared" si="405"/>
        <v>111146</v>
      </c>
      <c r="GS1176" t="s">
        <v>420</v>
      </c>
      <c r="GU1176" t="s">
        <v>1411</v>
      </c>
      <c r="GV1176" t="s">
        <v>768</v>
      </c>
      <c r="HC1176">
        <v>2628</v>
      </c>
      <c r="HD1176">
        <v>9065</v>
      </c>
      <c r="HE1176">
        <v>26836</v>
      </c>
      <c r="HF1176">
        <v>151</v>
      </c>
      <c r="HG1176">
        <v>0</v>
      </c>
      <c r="HH1176">
        <v>81026</v>
      </c>
      <c r="HJ1176">
        <v>1897</v>
      </c>
      <c r="HK1176">
        <v>0</v>
      </c>
      <c r="HS1176" t="s">
        <v>768</v>
      </c>
      <c r="HT1176" t="s">
        <v>1267</v>
      </c>
      <c r="HU1176">
        <v>4</v>
      </c>
      <c r="IA1176">
        <v>9</v>
      </c>
      <c r="IC1176">
        <v>15</v>
      </c>
      <c r="IE1176">
        <v>8.5</v>
      </c>
      <c r="IF1176" s="63">
        <v>4</v>
      </c>
      <c r="IG1176">
        <v>4.8</v>
      </c>
      <c r="IH1176">
        <f t="shared" si="389"/>
        <v>13.3</v>
      </c>
      <c r="II1176" s="35">
        <f t="shared" si="391"/>
        <v>4.8</v>
      </c>
      <c r="IJ1176">
        <v>1</v>
      </c>
      <c r="IM1176" s="18">
        <v>19145</v>
      </c>
      <c r="IN1176" t="s">
        <v>411</v>
      </c>
      <c r="IO1176" s="62">
        <v>10655</v>
      </c>
      <c r="IP1176" s="18">
        <v>22918</v>
      </c>
      <c r="IQ1176" s="18">
        <v>3386</v>
      </c>
      <c r="IR1176" s="18">
        <v>1529</v>
      </c>
      <c r="IS1176" s="18">
        <v>7074</v>
      </c>
      <c r="IX1176" s="18">
        <f t="shared" si="390"/>
        <v>64707</v>
      </c>
      <c r="IY1176" s="18">
        <v>60</v>
      </c>
      <c r="IZ1176" s="18">
        <v>0</v>
      </c>
      <c r="JB1176" s="18">
        <v>91</v>
      </c>
      <c r="JC1176" s="18">
        <v>60</v>
      </c>
      <c r="JD1176" s="18">
        <v>0</v>
      </c>
      <c r="JS1176" s="18">
        <v>310</v>
      </c>
      <c r="JT1176" s="18">
        <v>0</v>
      </c>
      <c r="JU1176" s="18">
        <v>2</v>
      </c>
      <c r="JV1176" s="18">
        <v>0</v>
      </c>
      <c r="JY1176" s="18">
        <v>8262</v>
      </c>
      <c r="KF1176" s="18">
        <v>1</v>
      </c>
      <c r="KG1176" s="18">
        <v>5</v>
      </c>
      <c r="KH1176" s="18">
        <v>55</v>
      </c>
      <c r="KN1176" s="18">
        <v>12.5</v>
      </c>
      <c r="KO1176" s="18">
        <v>12.5</v>
      </c>
      <c r="KP1176" s="18">
        <v>12.5</v>
      </c>
      <c r="KQ1176" s="18">
        <v>12.5</v>
      </c>
      <c r="KR1176" s="18">
        <v>6</v>
      </c>
      <c r="KU1176" s="18" t="s">
        <v>1407</v>
      </c>
      <c r="KV1176" s="18" t="s">
        <v>1407</v>
      </c>
      <c r="KW1176" s="18" t="s">
        <v>1407</v>
      </c>
      <c r="KX1176" s="18" t="s">
        <v>1407</v>
      </c>
      <c r="KY1176" s="18" t="s">
        <v>1408</v>
      </c>
      <c r="LB1176" s="18" t="s">
        <v>766</v>
      </c>
      <c r="ME1176" s="18" t="s">
        <v>766</v>
      </c>
      <c r="MJ1176" s="18" t="s">
        <v>768</v>
      </c>
      <c r="MK1176" s="18" t="s">
        <v>768</v>
      </c>
      <c r="ML1176" s="18">
        <v>36</v>
      </c>
      <c r="MO1176" s="18">
        <v>0</v>
      </c>
      <c r="MP1176" s="18">
        <v>0</v>
      </c>
      <c r="MQ1176" s="18" t="s">
        <v>766</v>
      </c>
      <c r="MS1176" s="18">
        <v>254322</v>
      </c>
      <c r="MT1176" s="18" t="s">
        <v>1401</v>
      </c>
      <c r="MV1176" s="18" t="s">
        <v>766</v>
      </c>
      <c r="NL1176" s="18" t="s">
        <v>768</v>
      </c>
      <c r="NT1176" s="18" t="s">
        <v>942</v>
      </c>
      <c r="NU1176" s="18" t="s">
        <v>1462</v>
      </c>
      <c r="NX1176" s="18">
        <f t="shared" si="406"/>
        <v>1879.0666666666668</v>
      </c>
      <c r="NY1176" t="str">
        <f t="shared" si="392"/>
        <v>Mid-range</v>
      </c>
      <c r="NZ1176" t="str">
        <f t="shared" si="393"/>
        <v>Small</v>
      </c>
    </row>
    <row r="1177" spans="1:390">
      <c r="A1177" t="s">
        <v>741</v>
      </c>
      <c r="B1177" t="s">
        <v>742</v>
      </c>
      <c r="C1177" t="s">
        <v>743</v>
      </c>
      <c r="D1177" t="s">
        <v>393</v>
      </c>
      <c r="E1177">
        <v>20160</v>
      </c>
      <c r="F1177" t="s">
        <v>1383</v>
      </c>
      <c r="G1177">
        <v>17191.54</v>
      </c>
      <c r="H1177" s="62">
        <v>99000</v>
      </c>
      <c r="J1177" s="63">
        <v>310</v>
      </c>
      <c r="K1177" s="63">
        <v>32</v>
      </c>
      <c r="R1177" s="63">
        <v>3</v>
      </c>
      <c r="S1177" s="63">
        <v>87</v>
      </c>
      <c r="U1177" s="63">
        <v>192</v>
      </c>
      <c r="V1177" s="63">
        <v>500</v>
      </c>
      <c r="W1177" s="63"/>
      <c r="X1177" s="63"/>
      <c r="Y1177" s="63"/>
      <c r="Z1177" s="63"/>
      <c r="AA1177" s="63"/>
      <c r="AB1177" s="63"/>
      <c r="AC1177" s="93">
        <v>7025</v>
      </c>
      <c r="AG1177" s="93">
        <v>75000</v>
      </c>
      <c r="AO1177" s="59">
        <f t="shared" si="394"/>
        <v>82025</v>
      </c>
      <c r="BC1177" s="77">
        <v>46000</v>
      </c>
      <c r="BD1177" s="77"/>
      <c r="BO1177" s="63">
        <f t="shared" si="395"/>
        <v>46000</v>
      </c>
      <c r="BP1177" s="77"/>
      <c r="BZ1177" s="18">
        <f t="shared" si="396"/>
        <v>0</v>
      </c>
      <c r="CA1177" s="41">
        <v>46500</v>
      </c>
      <c r="CB1177" s="41"/>
      <c r="CM1177">
        <f t="shared" si="407"/>
        <v>46500</v>
      </c>
      <c r="CX1177" s="39">
        <f t="shared" si="397"/>
        <v>0</v>
      </c>
      <c r="CY1177" s="41"/>
      <c r="DI1177">
        <f t="shared" si="408"/>
        <v>0</v>
      </c>
      <c r="DV1177" s="63">
        <f t="shared" si="398"/>
        <v>0</v>
      </c>
      <c r="DW1177" s="77">
        <v>10000</v>
      </c>
      <c r="EA1177" s="41">
        <v>15000</v>
      </c>
      <c r="EI1177" s="63">
        <f t="shared" si="399"/>
        <v>25000</v>
      </c>
      <c r="FJ1177" s="18">
        <f t="shared" si="400"/>
        <v>0</v>
      </c>
      <c r="FT1177">
        <f t="shared" si="401"/>
        <v>0</v>
      </c>
      <c r="GD1177">
        <f t="shared" si="409"/>
        <v>0</v>
      </c>
      <c r="GO1177" s="39">
        <f t="shared" si="402"/>
        <v>0</v>
      </c>
      <c r="GP1177" s="39">
        <f t="shared" si="403"/>
        <v>128025</v>
      </c>
      <c r="GQ1177" s="39">
        <f t="shared" si="404"/>
        <v>0</v>
      </c>
      <c r="GR1177" s="39">
        <f t="shared" si="405"/>
        <v>128025</v>
      </c>
      <c r="GS1177" t="s">
        <v>420</v>
      </c>
      <c r="GU1177" t="s">
        <v>1402</v>
      </c>
      <c r="GV1177" t="s">
        <v>768</v>
      </c>
      <c r="HC1177">
        <v>4550</v>
      </c>
      <c r="HE1177">
        <v>151360</v>
      </c>
      <c r="HF1177">
        <v>135</v>
      </c>
      <c r="HH1177">
        <v>169000</v>
      </c>
      <c r="HJ1177">
        <v>132</v>
      </c>
      <c r="HK1177">
        <v>244</v>
      </c>
      <c r="HS1177" t="s">
        <v>768</v>
      </c>
      <c r="HT1177" t="s">
        <v>1267</v>
      </c>
      <c r="HU1177">
        <v>9</v>
      </c>
      <c r="IA1177">
        <v>11</v>
      </c>
      <c r="IC1177">
        <v>8</v>
      </c>
      <c r="IE1177">
        <v>10.4</v>
      </c>
      <c r="IF1177" s="63">
        <v>3</v>
      </c>
      <c r="IG1177">
        <v>9</v>
      </c>
      <c r="IH1177">
        <f t="shared" si="389"/>
        <v>19.399999999999999</v>
      </c>
      <c r="II1177" s="35">
        <f t="shared" si="391"/>
        <v>9</v>
      </c>
      <c r="IM1177" s="18">
        <v>16704</v>
      </c>
      <c r="IN1177" t="s">
        <v>411</v>
      </c>
      <c r="IO1177" s="62">
        <v>58560</v>
      </c>
      <c r="IP1177" s="18">
        <v>35738</v>
      </c>
      <c r="IX1177" s="18">
        <f t="shared" si="390"/>
        <v>111002</v>
      </c>
      <c r="IY1177" s="18">
        <v>733</v>
      </c>
      <c r="IZ1177" s="18">
        <v>430</v>
      </c>
      <c r="JS1177" s="18">
        <v>353</v>
      </c>
      <c r="JY1177" s="18">
        <v>8298</v>
      </c>
      <c r="KF1177" s="18">
        <v>1</v>
      </c>
      <c r="KG1177" s="18">
        <v>97</v>
      </c>
      <c r="KH1177" s="18">
        <v>2910</v>
      </c>
      <c r="KN1177" s="18">
        <v>26.5</v>
      </c>
      <c r="KO1177" s="18">
        <v>26.5</v>
      </c>
      <c r="KP1177" s="18">
        <v>26.5</v>
      </c>
      <c r="KQ1177" s="18">
        <v>26.5</v>
      </c>
      <c r="KR1177" s="18">
        <v>14</v>
      </c>
      <c r="KS1177" s="18">
        <v>10</v>
      </c>
      <c r="KU1177" s="18" t="s">
        <v>1463</v>
      </c>
      <c r="KV1177" s="18" t="s">
        <v>1463</v>
      </c>
      <c r="KW1177" s="18" t="s">
        <v>1463</v>
      </c>
      <c r="KX1177" s="18" t="s">
        <v>1463</v>
      </c>
      <c r="KY1177" s="18" t="s">
        <v>1429</v>
      </c>
      <c r="KZ1177" s="18" t="s">
        <v>1400</v>
      </c>
      <c r="LB1177" s="18" t="s">
        <v>766</v>
      </c>
      <c r="LQ1177" s="18">
        <v>18</v>
      </c>
      <c r="LR1177" s="18">
        <v>18</v>
      </c>
      <c r="LS1177" s="18">
        <v>12</v>
      </c>
      <c r="LT1177" s="18">
        <v>12</v>
      </c>
      <c r="LX1177" s="18" t="s">
        <v>1464</v>
      </c>
      <c r="LY1177" s="18" t="s">
        <v>1464</v>
      </c>
      <c r="LZ1177" s="18" t="s">
        <v>1399</v>
      </c>
      <c r="MA1177" s="18" t="s">
        <v>1399</v>
      </c>
      <c r="ME1177" s="18" t="s">
        <v>766</v>
      </c>
      <c r="MJ1177" s="18" t="s">
        <v>768</v>
      </c>
      <c r="MK1177" s="18" t="s">
        <v>768</v>
      </c>
      <c r="ML1177" s="18">
        <v>40</v>
      </c>
      <c r="MQ1177" s="18" t="s">
        <v>766</v>
      </c>
      <c r="MS1177" s="18">
        <v>641655</v>
      </c>
      <c r="MT1177" s="18" t="s">
        <v>1401</v>
      </c>
      <c r="MV1177" s="18" t="s">
        <v>766</v>
      </c>
      <c r="NL1177" s="18" t="s">
        <v>768</v>
      </c>
      <c r="NT1177" s="18" t="s">
        <v>942</v>
      </c>
      <c r="NU1177" s="18" t="s">
        <v>1465</v>
      </c>
      <c r="NX1177" s="18">
        <f t="shared" si="406"/>
        <v>1910.1711111111113</v>
      </c>
      <c r="NY1177" t="str">
        <f t="shared" si="392"/>
        <v>Larger</v>
      </c>
      <c r="NZ1177" t="str">
        <f t="shared" si="393"/>
        <v>Medium</v>
      </c>
    </row>
    <row r="1178" spans="1:390">
      <c r="A1178" t="s">
        <v>475</v>
      </c>
      <c r="B1178" t="s">
        <v>476</v>
      </c>
      <c r="C1178" t="s">
        <v>477</v>
      </c>
      <c r="D1178" t="s">
        <v>393</v>
      </c>
      <c r="E1178">
        <v>20160</v>
      </c>
      <c r="F1178" t="s">
        <v>1383</v>
      </c>
      <c r="G1178">
        <v>1754</v>
      </c>
      <c r="H1178" s="62">
        <v>9957</v>
      </c>
      <c r="J1178" s="63">
        <v>32</v>
      </c>
      <c r="K1178" s="63">
        <v>3</v>
      </c>
      <c r="R1178" s="63">
        <v>0</v>
      </c>
      <c r="S1178" s="63">
        <v>0</v>
      </c>
      <c r="T1178" s="63">
        <v>0</v>
      </c>
      <c r="U1178" s="63">
        <v>13</v>
      </c>
      <c r="V1178" s="63">
        <v>104</v>
      </c>
      <c r="W1178" s="63"/>
      <c r="X1178" s="63"/>
      <c r="Y1178" s="63"/>
      <c r="Z1178" s="63"/>
      <c r="AA1178" s="63"/>
      <c r="AB1178" s="63"/>
      <c r="AC1178" s="93">
        <v>7453</v>
      </c>
      <c r="AD1178" s="76">
        <v>0</v>
      </c>
      <c r="AG1178" s="93">
        <v>8124</v>
      </c>
      <c r="AN1178" s="77"/>
      <c r="AO1178" s="59">
        <f t="shared" si="394"/>
        <v>15577</v>
      </c>
      <c r="AP1178" s="77"/>
      <c r="AQ1178" s="77"/>
      <c r="AR1178" s="77"/>
      <c r="AS1178" s="77"/>
      <c r="AT1178" s="77"/>
      <c r="AU1178" s="77"/>
      <c r="AV1178" s="77"/>
      <c r="AW1178" s="77"/>
      <c r="AX1178" s="77"/>
      <c r="AY1178" s="77"/>
      <c r="AZ1178" s="77"/>
      <c r="BA1178" s="77"/>
      <c r="BC1178" s="77">
        <v>7998</v>
      </c>
      <c r="BD1178" s="77"/>
      <c r="BE1178" s="77">
        <v>0</v>
      </c>
      <c r="BF1178" s="77">
        <v>0</v>
      </c>
      <c r="BG1178" s="77">
        <v>988</v>
      </c>
      <c r="BH1178" s="77"/>
      <c r="BI1178" s="77"/>
      <c r="BJ1178" s="77">
        <v>0</v>
      </c>
      <c r="BK1178" s="77">
        <v>0</v>
      </c>
      <c r="BL1178" s="77">
        <v>482</v>
      </c>
      <c r="BM1178" s="77">
        <v>0</v>
      </c>
      <c r="BO1178" s="63">
        <f t="shared" si="395"/>
        <v>9468</v>
      </c>
      <c r="BP1178" s="77"/>
      <c r="BQ1178" s="77"/>
      <c r="BR1178" s="77"/>
      <c r="BS1178" s="77"/>
      <c r="BT1178" s="77"/>
      <c r="BU1178" s="77"/>
      <c r="BV1178" s="77"/>
      <c r="BW1178" s="41"/>
      <c r="BX1178" s="41"/>
      <c r="BZ1178" s="18">
        <f t="shared" si="396"/>
        <v>0</v>
      </c>
      <c r="CA1178" s="41">
        <v>38801</v>
      </c>
      <c r="CB1178" s="41"/>
      <c r="CC1178" s="41">
        <v>0</v>
      </c>
      <c r="CD1178" s="41">
        <v>0</v>
      </c>
      <c r="CE1178" s="41">
        <v>0</v>
      </c>
      <c r="CF1178" s="41"/>
      <c r="CG1178" s="41">
        <v>0</v>
      </c>
      <c r="CH1178" s="41">
        <v>0</v>
      </c>
      <c r="CI1178" s="41">
        <v>0</v>
      </c>
      <c r="CJ1178" s="41">
        <v>0</v>
      </c>
      <c r="CK1178" s="41">
        <v>0</v>
      </c>
      <c r="CM1178">
        <f t="shared" si="407"/>
        <v>38801</v>
      </c>
      <c r="CQ1178" s="41">
        <v>10825</v>
      </c>
      <c r="CR1178" s="41"/>
      <c r="CX1178" s="39">
        <f t="shared" si="397"/>
        <v>10825</v>
      </c>
      <c r="CY1178" s="41"/>
      <c r="CZ1178" s="41"/>
      <c r="DA1178" s="41"/>
      <c r="DB1178" s="41"/>
      <c r="DC1178" s="41"/>
      <c r="DD1178" s="41"/>
      <c r="DF1178" s="41"/>
      <c r="DG1178" s="41"/>
      <c r="DH1178" s="41"/>
      <c r="DI1178">
        <f t="shared" si="408"/>
        <v>0</v>
      </c>
      <c r="DJ1178" s="41">
        <v>0</v>
      </c>
      <c r="DK1178" s="41">
        <v>0</v>
      </c>
      <c r="DL1178" s="41"/>
      <c r="DM1178" s="41">
        <v>0</v>
      </c>
      <c r="DN1178" s="41">
        <v>0</v>
      </c>
      <c r="DO1178" s="41"/>
      <c r="DP1178" s="41">
        <v>0</v>
      </c>
      <c r="DQ1178" s="41">
        <v>0</v>
      </c>
      <c r="DR1178" s="41">
        <v>0</v>
      </c>
      <c r="DS1178" s="41">
        <v>0</v>
      </c>
      <c r="DT1178" s="41">
        <v>0</v>
      </c>
      <c r="DU1178" s="41"/>
      <c r="DV1178" s="63">
        <f t="shared" si="398"/>
        <v>0</v>
      </c>
      <c r="DW1178" s="77">
        <v>500</v>
      </c>
      <c r="DX1178" s="41">
        <v>0</v>
      </c>
      <c r="DY1178" s="41"/>
      <c r="DZ1178" s="41">
        <v>0</v>
      </c>
      <c r="EA1178" s="41">
        <v>0</v>
      </c>
      <c r="EC1178" s="41">
        <v>0</v>
      </c>
      <c r="ED1178" s="41">
        <v>0</v>
      </c>
      <c r="EE1178" s="41">
        <v>0</v>
      </c>
      <c r="EF1178" s="41">
        <v>0</v>
      </c>
      <c r="EG1178" s="41">
        <v>0</v>
      </c>
      <c r="EI1178" s="63">
        <f t="shared" si="399"/>
        <v>500</v>
      </c>
      <c r="EJ1178" s="41"/>
      <c r="EK1178" s="41"/>
      <c r="EL1178" s="41"/>
      <c r="EM1178" s="41"/>
      <c r="EN1178" s="47"/>
      <c r="EO1178" s="41"/>
      <c r="EP1178" s="41"/>
      <c r="EQ1178" s="41"/>
      <c r="ER1178" s="41"/>
      <c r="ES1178" s="41"/>
      <c r="EU1178" s="38">
        <v>0.05</v>
      </c>
      <c r="EV1178" s="38">
        <v>0.1</v>
      </c>
      <c r="EW1178" s="38">
        <v>0.78</v>
      </c>
      <c r="FA1178" s="18">
        <v>1497</v>
      </c>
      <c r="FB1178" s="18">
        <v>0</v>
      </c>
      <c r="FC1178" s="18">
        <v>0</v>
      </c>
      <c r="FD1178" s="18">
        <v>0</v>
      </c>
      <c r="FE1178" s="18">
        <v>0</v>
      </c>
      <c r="FF1178" s="18">
        <v>0</v>
      </c>
      <c r="FG1178" s="18">
        <v>0</v>
      </c>
      <c r="FH1178" s="18">
        <v>0</v>
      </c>
      <c r="FI1178" s="18">
        <v>0</v>
      </c>
      <c r="FJ1178" s="18">
        <f t="shared" si="400"/>
        <v>1497</v>
      </c>
      <c r="FK1178" s="18">
        <v>0</v>
      </c>
      <c r="FL1178" s="18">
        <v>0</v>
      </c>
      <c r="FM1178" s="18">
        <v>0</v>
      </c>
      <c r="FN1178" s="18">
        <v>0</v>
      </c>
      <c r="FO1178" s="18">
        <v>0</v>
      </c>
      <c r="FP1178" s="18">
        <v>0</v>
      </c>
      <c r="FQ1178" s="18">
        <v>0</v>
      </c>
      <c r="FR1178" s="18">
        <v>0</v>
      </c>
      <c r="FS1178" s="18">
        <v>0</v>
      </c>
      <c r="FT1178">
        <f t="shared" si="401"/>
        <v>0</v>
      </c>
      <c r="GD1178">
        <f t="shared" si="409"/>
        <v>0</v>
      </c>
      <c r="GE1178" s="41">
        <v>0</v>
      </c>
      <c r="GF1178" s="41">
        <v>0</v>
      </c>
      <c r="GG1178" s="41">
        <v>0</v>
      </c>
      <c r="GH1178" s="41">
        <v>0</v>
      </c>
      <c r="GI1178" s="41">
        <v>0</v>
      </c>
      <c r="GJ1178" s="41">
        <v>0</v>
      </c>
      <c r="GK1178" s="41">
        <v>0</v>
      </c>
      <c r="GL1178" s="41">
        <v>0</v>
      </c>
      <c r="GO1178" s="39">
        <f t="shared" si="402"/>
        <v>0</v>
      </c>
      <c r="GP1178" s="39">
        <f t="shared" si="403"/>
        <v>25045</v>
      </c>
      <c r="GQ1178" s="39">
        <f t="shared" si="404"/>
        <v>0</v>
      </c>
      <c r="GR1178" s="39">
        <f t="shared" si="405"/>
        <v>25045</v>
      </c>
      <c r="GS1178" t="s">
        <v>395</v>
      </c>
      <c r="GU1178" t="s">
        <v>1392</v>
      </c>
      <c r="GV1178" t="s">
        <v>768</v>
      </c>
      <c r="HC1178">
        <v>188</v>
      </c>
      <c r="HD1178">
        <v>3473</v>
      </c>
      <c r="HE1178">
        <v>10659</v>
      </c>
      <c r="HF1178">
        <v>96</v>
      </c>
      <c r="HG1178">
        <v>85</v>
      </c>
      <c r="HH1178">
        <v>23667</v>
      </c>
      <c r="HJ1178">
        <v>89</v>
      </c>
      <c r="HK1178">
        <v>26</v>
      </c>
      <c r="HS1178" t="s">
        <v>766</v>
      </c>
      <c r="HU1178">
        <v>1</v>
      </c>
      <c r="IA1178">
        <v>2</v>
      </c>
      <c r="IC1178">
        <v>2</v>
      </c>
      <c r="IE1178">
        <v>1.45</v>
      </c>
      <c r="IF1178" s="63">
        <v>0.4</v>
      </c>
      <c r="IG1178">
        <v>1</v>
      </c>
      <c r="IH1178">
        <f t="shared" si="389"/>
        <v>2.4500000000000002</v>
      </c>
      <c r="II1178" s="35">
        <f t="shared" si="391"/>
        <v>1</v>
      </c>
      <c r="IJ1178">
        <v>0</v>
      </c>
      <c r="IM1178" s="18">
        <v>425</v>
      </c>
      <c r="IN1178" t="s">
        <v>400</v>
      </c>
      <c r="IO1178" s="62">
        <v>1078</v>
      </c>
      <c r="IP1178" s="18">
        <v>1851</v>
      </c>
      <c r="IQ1178" s="18">
        <v>315</v>
      </c>
      <c r="IR1178" s="18">
        <v>79</v>
      </c>
      <c r="IS1178" s="18">
        <v>0</v>
      </c>
      <c r="IX1178" s="18">
        <f t="shared" si="390"/>
        <v>3748</v>
      </c>
      <c r="IY1178" s="18">
        <v>0</v>
      </c>
      <c r="IZ1178" s="18">
        <v>0</v>
      </c>
      <c r="JB1178" s="18">
        <v>0</v>
      </c>
      <c r="JC1178" s="18">
        <v>0</v>
      </c>
      <c r="JD1178" s="18">
        <v>0</v>
      </c>
      <c r="JS1178" s="18">
        <v>47</v>
      </c>
      <c r="JT1178" s="18">
        <v>91</v>
      </c>
      <c r="JU1178" s="18">
        <v>4</v>
      </c>
      <c r="JV1178" s="18">
        <v>17</v>
      </c>
      <c r="JY1178" s="18">
        <v>1427</v>
      </c>
      <c r="KF1178" s="18">
        <v>0</v>
      </c>
      <c r="KG1178" s="18">
        <v>0</v>
      </c>
      <c r="KH1178" s="18">
        <v>0</v>
      </c>
      <c r="KN1178" s="18">
        <v>13</v>
      </c>
      <c r="KO1178" s="18">
        <v>13</v>
      </c>
      <c r="KP1178" s="18">
        <v>13</v>
      </c>
      <c r="KQ1178" s="18">
        <v>13</v>
      </c>
      <c r="KR1178" s="18">
        <v>8.5</v>
      </c>
      <c r="KS1178" s="18">
        <v>0</v>
      </c>
      <c r="KT1178" s="18">
        <v>0</v>
      </c>
      <c r="KU1178" s="18" t="s">
        <v>1393</v>
      </c>
      <c r="KV1178" s="18" t="s">
        <v>1393</v>
      </c>
      <c r="KW1178" s="18" t="s">
        <v>1393</v>
      </c>
      <c r="KX1178" s="18" t="s">
        <v>1393</v>
      </c>
      <c r="KY1178" s="18" t="s">
        <v>1436</v>
      </c>
      <c r="LB1178" s="18" t="s">
        <v>766</v>
      </c>
      <c r="LQ1178" s="18">
        <v>4</v>
      </c>
      <c r="LR1178" s="18">
        <v>4</v>
      </c>
      <c r="LS1178" s="18">
        <v>4</v>
      </c>
      <c r="LT1178" s="18">
        <v>4</v>
      </c>
      <c r="LU1178" s="18">
        <v>0</v>
      </c>
      <c r="LV1178" s="18">
        <v>0</v>
      </c>
      <c r="LW1178" s="18">
        <v>0</v>
      </c>
      <c r="LX1178" s="18" t="s">
        <v>1409</v>
      </c>
      <c r="LY1178" s="18" t="s">
        <v>1409</v>
      </c>
      <c r="LZ1178" s="18" t="s">
        <v>1409</v>
      </c>
      <c r="MA1178" s="18" t="s">
        <v>1409</v>
      </c>
      <c r="ME1178" s="18" t="s">
        <v>768</v>
      </c>
      <c r="MJ1178" s="18" t="s">
        <v>766</v>
      </c>
      <c r="MK1178" s="18" t="s">
        <v>766</v>
      </c>
      <c r="ML1178" s="18">
        <v>16</v>
      </c>
      <c r="MO1178" s="18">
        <v>0</v>
      </c>
      <c r="MP1178" s="18">
        <v>0</v>
      </c>
      <c r="MQ1178" s="18" t="s">
        <v>766</v>
      </c>
      <c r="MS1178" s="18">
        <v>48195</v>
      </c>
      <c r="MT1178" s="18" t="s">
        <v>1387</v>
      </c>
      <c r="MV1178" s="18" t="s">
        <v>766</v>
      </c>
      <c r="NL1178" s="18" t="s">
        <v>766</v>
      </c>
      <c r="NX1178" s="18">
        <f t="shared" si="406"/>
        <v>1754</v>
      </c>
      <c r="NY1178" t="str">
        <f t="shared" si="392"/>
        <v>Smaller</v>
      </c>
      <c r="NZ1178" t="str">
        <f t="shared" si="393"/>
        <v>Small</v>
      </c>
    </row>
    <row r="1179" spans="1:390">
      <c r="A1179" t="s">
        <v>443</v>
      </c>
      <c r="B1179" t="s">
        <v>448</v>
      </c>
      <c r="C1179" t="s">
        <v>449</v>
      </c>
      <c r="D1179" t="s">
        <v>404</v>
      </c>
      <c r="E1179">
        <v>20160</v>
      </c>
      <c r="F1179" t="s">
        <v>1383</v>
      </c>
      <c r="G1179">
        <v>4888.12</v>
      </c>
      <c r="J1179" s="63">
        <v>15</v>
      </c>
      <c r="K1179" s="63">
        <v>6</v>
      </c>
      <c r="R1179" s="63">
        <v>1</v>
      </c>
      <c r="S1179" s="63">
        <v>35</v>
      </c>
      <c r="U1179" s="63">
        <v>30</v>
      </c>
      <c r="V1179" s="63">
        <v>110</v>
      </c>
      <c r="W1179" s="63"/>
      <c r="X1179" s="63"/>
      <c r="Y1179" s="63"/>
      <c r="Z1179" s="63"/>
      <c r="AA1179" s="63"/>
      <c r="AB1179" s="63"/>
      <c r="AC1179" s="93">
        <v>7500</v>
      </c>
      <c r="AD1179" s="76">
        <v>2000</v>
      </c>
      <c r="AM1179" s="93">
        <v>15000</v>
      </c>
      <c r="AN1179" s="77"/>
      <c r="AO1179" s="59">
        <f t="shared" si="394"/>
        <v>24500</v>
      </c>
      <c r="AP1179" s="77"/>
      <c r="AQ1179" s="77"/>
      <c r="AR1179" s="77"/>
      <c r="AS1179" s="77"/>
      <c r="AT1179" s="77"/>
      <c r="AU1179" s="77"/>
      <c r="AV1179" s="77"/>
      <c r="AW1179" s="77"/>
      <c r="AX1179" s="77"/>
      <c r="AY1179" s="77"/>
      <c r="AZ1179" s="77"/>
      <c r="BA1179" s="77"/>
      <c r="BC1179" s="77">
        <v>500</v>
      </c>
      <c r="BD1179" s="77"/>
      <c r="BO1179" s="63">
        <f t="shared" si="395"/>
        <v>500</v>
      </c>
      <c r="BR1179" s="77"/>
      <c r="BZ1179" s="18">
        <f t="shared" si="396"/>
        <v>0</v>
      </c>
      <c r="CD1179" s="41">
        <v>40000</v>
      </c>
      <c r="CM1179">
        <f t="shared" si="407"/>
        <v>40000</v>
      </c>
      <c r="CX1179" s="39">
        <f t="shared" si="397"/>
        <v>0</v>
      </c>
      <c r="DH1179" s="41"/>
      <c r="DI1179">
        <f t="shared" si="408"/>
        <v>0</v>
      </c>
      <c r="DV1179" s="63">
        <f t="shared" si="398"/>
        <v>0</v>
      </c>
      <c r="DW1179" s="77">
        <v>500</v>
      </c>
      <c r="EI1179" s="63">
        <f t="shared" si="399"/>
        <v>500</v>
      </c>
      <c r="EL1179" s="41"/>
      <c r="EN1179" s="47"/>
      <c r="EU1179" s="38">
        <v>0.44</v>
      </c>
      <c r="EV1179" s="38">
        <v>0.2</v>
      </c>
      <c r="EW1179" s="38">
        <v>0.16</v>
      </c>
      <c r="FC1179" s="18">
        <v>2500</v>
      </c>
      <c r="FJ1179" s="18">
        <f t="shared" si="400"/>
        <v>2500</v>
      </c>
      <c r="FT1179">
        <f t="shared" si="401"/>
        <v>0</v>
      </c>
      <c r="GD1179">
        <f t="shared" si="409"/>
        <v>0</v>
      </c>
      <c r="GO1179" s="39">
        <f t="shared" si="402"/>
        <v>0</v>
      </c>
      <c r="GP1179" s="39">
        <f t="shared" si="403"/>
        <v>25000</v>
      </c>
      <c r="GQ1179" s="39">
        <f t="shared" si="404"/>
        <v>0</v>
      </c>
      <c r="GR1179" s="39">
        <f t="shared" si="405"/>
        <v>25000</v>
      </c>
      <c r="GS1179" t="s">
        <v>395</v>
      </c>
      <c r="GU1179" t="s">
        <v>1392</v>
      </c>
      <c r="GV1179" t="s">
        <v>768</v>
      </c>
      <c r="HC1179">
        <v>948</v>
      </c>
      <c r="HD1179">
        <v>623</v>
      </c>
      <c r="HF1179">
        <v>6</v>
      </c>
      <c r="HH1179">
        <v>16162</v>
      </c>
      <c r="HJ1179">
        <v>6</v>
      </c>
      <c r="HS1179" t="s">
        <v>766</v>
      </c>
      <c r="HU1179">
        <v>3</v>
      </c>
      <c r="IA1179">
        <v>3</v>
      </c>
      <c r="IC1179">
        <v>5</v>
      </c>
      <c r="IE1179">
        <v>2</v>
      </c>
      <c r="IF1179" s="63">
        <v>2</v>
      </c>
      <c r="IG1179">
        <v>4.5</v>
      </c>
      <c r="IH1179">
        <f t="shared" si="389"/>
        <v>6.5</v>
      </c>
      <c r="II1179" s="35">
        <f t="shared" si="391"/>
        <v>4.5</v>
      </c>
      <c r="IM1179" s="18">
        <v>1640</v>
      </c>
      <c r="IN1179" t="s">
        <v>400</v>
      </c>
      <c r="IO1179" s="62">
        <v>1489</v>
      </c>
      <c r="IP1179" s="18">
        <v>17335</v>
      </c>
      <c r="IQ1179" s="18">
        <v>0</v>
      </c>
      <c r="IR1179" s="18">
        <v>335</v>
      </c>
      <c r="IS1179" s="18">
        <v>0</v>
      </c>
      <c r="IX1179" s="18">
        <f t="shared" si="390"/>
        <v>20799</v>
      </c>
      <c r="IY1179" s="18">
        <v>0</v>
      </c>
      <c r="IZ1179" s="18">
        <v>0</v>
      </c>
      <c r="JB1179" s="18">
        <v>0</v>
      </c>
      <c r="JC1179" s="18">
        <v>0</v>
      </c>
      <c r="JD1179" s="18">
        <v>0</v>
      </c>
      <c r="JS1179" s="18">
        <v>105</v>
      </c>
      <c r="KF1179" s="18">
        <v>2</v>
      </c>
      <c r="KG1179" s="18">
        <v>9</v>
      </c>
      <c r="KH1179" s="18">
        <v>134</v>
      </c>
      <c r="KN1179" s="18">
        <v>12</v>
      </c>
      <c r="KO1179" s="18">
        <v>12</v>
      </c>
      <c r="KP1179" s="18">
        <v>12</v>
      </c>
      <c r="KQ1179" s="18">
        <v>12</v>
      </c>
      <c r="KR1179" s="18">
        <v>7.5</v>
      </c>
      <c r="KS1179" s="18">
        <v>6</v>
      </c>
      <c r="KU1179" s="18" t="s">
        <v>1431</v>
      </c>
      <c r="KV1179" s="18" t="s">
        <v>1431</v>
      </c>
      <c r="KW1179" s="18" t="s">
        <v>1431</v>
      </c>
      <c r="KX1179" s="18" t="s">
        <v>1431</v>
      </c>
      <c r="KY1179" s="18" t="s">
        <v>1415</v>
      </c>
      <c r="KZ1179" s="18" t="s">
        <v>1405</v>
      </c>
      <c r="LB1179" s="18" t="s">
        <v>766</v>
      </c>
      <c r="LQ1179" s="18">
        <v>8</v>
      </c>
      <c r="LR1179" s="18">
        <v>8</v>
      </c>
      <c r="LS1179" s="18">
        <v>8</v>
      </c>
      <c r="LT1179" s="18">
        <v>8</v>
      </c>
      <c r="LX1179" s="18" t="s">
        <v>1466</v>
      </c>
      <c r="LY1179" s="18" t="s">
        <v>1466</v>
      </c>
      <c r="LZ1179" s="18" t="s">
        <v>1466</v>
      </c>
      <c r="MA1179" s="18" t="s">
        <v>1466</v>
      </c>
      <c r="ME1179" s="18" t="s">
        <v>766</v>
      </c>
      <c r="MJ1179" s="18" t="s">
        <v>768</v>
      </c>
      <c r="MK1179" s="18" t="s">
        <v>768</v>
      </c>
      <c r="ML1179" s="18">
        <v>32</v>
      </c>
      <c r="MQ1179" s="18" t="s">
        <v>766</v>
      </c>
      <c r="MS1179" s="18">
        <v>108000</v>
      </c>
      <c r="MT1179" s="18" t="s">
        <v>1387</v>
      </c>
      <c r="MV1179" s="18" t="s">
        <v>766</v>
      </c>
      <c r="NL1179" s="18" t="s">
        <v>768</v>
      </c>
      <c r="NM1179" s="18" t="s">
        <v>1153</v>
      </c>
      <c r="NX1179" s="18">
        <f t="shared" si="406"/>
        <v>1086.2488888888888</v>
      </c>
      <c r="NY1179" t="str">
        <f t="shared" si="392"/>
        <v>Smaller</v>
      </c>
      <c r="NZ1179" t="str">
        <f t="shared" si="393"/>
        <v>Small</v>
      </c>
    </row>
    <row r="1180" spans="1:390">
      <c r="A1180" t="s">
        <v>495</v>
      </c>
      <c r="B1180" t="s">
        <v>677</v>
      </c>
      <c r="C1180" t="s">
        <v>678</v>
      </c>
      <c r="D1180" t="s">
        <v>404</v>
      </c>
      <c r="E1180">
        <v>20160</v>
      </c>
      <c r="F1180" t="s">
        <v>1383</v>
      </c>
      <c r="G1180">
        <v>5629.99</v>
      </c>
      <c r="H1180" s="62">
        <v>17330</v>
      </c>
      <c r="J1180" s="63">
        <v>52</v>
      </c>
      <c r="K1180" s="63">
        <v>5</v>
      </c>
      <c r="R1180" s="63">
        <v>1</v>
      </c>
      <c r="S1180" s="63">
        <v>42</v>
      </c>
      <c r="T1180" s="63">
        <v>0</v>
      </c>
      <c r="U1180" s="63">
        <v>30</v>
      </c>
      <c r="V1180" s="63">
        <v>242</v>
      </c>
      <c r="W1180" s="63"/>
      <c r="X1180" s="63"/>
      <c r="Y1180" s="63"/>
      <c r="Z1180" s="63"/>
      <c r="AA1180" s="63"/>
      <c r="AB1180" s="63"/>
      <c r="AC1180" s="93">
        <v>8700</v>
      </c>
      <c r="AD1180" s="76">
        <v>15000</v>
      </c>
      <c r="AJ1180" s="93">
        <v>20000</v>
      </c>
      <c r="AM1180" s="93">
        <v>4265</v>
      </c>
      <c r="AN1180" s="77"/>
      <c r="AO1180" s="59">
        <f t="shared" si="394"/>
        <v>47965</v>
      </c>
      <c r="AP1180" s="77"/>
      <c r="AQ1180" s="77"/>
      <c r="AR1180" s="77"/>
      <c r="AS1180" s="77"/>
      <c r="AT1180" s="77"/>
      <c r="AU1180" s="77"/>
      <c r="AV1180" s="77"/>
      <c r="AW1180" s="77"/>
      <c r="AX1180" s="77"/>
      <c r="AY1180" s="77"/>
      <c r="AZ1180" s="77"/>
      <c r="BA1180" s="77"/>
      <c r="BL1180" s="77">
        <v>11592</v>
      </c>
      <c r="BO1180" s="63">
        <f t="shared" si="395"/>
        <v>11592</v>
      </c>
      <c r="BR1180" s="77"/>
      <c r="BV1180" s="77"/>
      <c r="BZ1180" s="18">
        <f t="shared" si="396"/>
        <v>0</v>
      </c>
      <c r="CD1180" s="41">
        <v>29935</v>
      </c>
      <c r="CJ1180" s="41">
        <v>10790</v>
      </c>
      <c r="CM1180">
        <f t="shared" si="407"/>
        <v>40725</v>
      </c>
      <c r="CX1180" s="39">
        <f t="shared" si="397"/>
        <v>0</v>
      </c>
      <c r="DI1180">
        <f t="shared" si="408"/>
        <v>0</v>
      </c>
      <c r="DV1180" s="63">
        <f t="shared" si="398"/>
        <v>0</v>
      </c>
      <c r="EI1180" s="63">
        <f t="shared" si="399"/>
        <v>0</v>
      </c>
      <c r="EN1180" s="47"/>
      <c r="EU1180" s="38">
        <v>0.64</v>
      </c>
      <c r="EV1180" s="38">
        <v>0.81</v>
      </c>
      <c r="EW1180" s="38">
        <v>0.84</v>
      </c>
      <c r="FJ1180" s="18">
        <f t="shared" si="400"/>
        <v>0</v>
      </c>
      <c r="FT1180">
        <f t="shared" si="401"/>
        <v>0</v>
      </c>
      <c r="GD1180">
        <f t="shared" si="409"/>
        <v>0</v>
      </c>
      <c r="GO1180" s="39">
        <f t="shared" si="402"/>
        <v>0</v>
      </c>
      <c r="GP1180" s="39">
        <f t="shared" si="403"/>
        <v>59557</v>
      </c>
      <c r="GQ1180" s="39">
        <f t="shared" si="404"/>
        <v>0</v>
      </c>
      <c r="GR1180" s="39">
        <f t="shared" si="405"/>
        <v>59557</v>
      </c>
      <c r="GS1180" t="s">
        <v>395</v>
      </c>
      <c r="GU1180" t="s">
        <v>1392</v>
      </c>
      <c r="GV1180" t="s">
        <v>768</v>
      </c>
      <c r="HC1180">
        <v>917</v>
      </c>
      <c r="HD1180">
        <v>832</v>
      </c>
      <c r="HE1180">
        <v>10000</v>
      </c>
      <c r="HF1180">
        <v>79</v>
      </c>
      <c r="HG1180">
        <v>20354</v>
      </c>
      <c r="HH1180">
        <v>52834</v>
      </c>
      <c r="HJ1180">
        <v>12</v>
      </c>
      <c r="HK1180">
        <v>0</v>
      </c>
      <c r="HS1180" t="s">
        <v>766</v>
      </c>
      <c r="HU1180">
        <v>4</v>
      </c>
      <c r="IA1180">
        <v>3</v>
      </c>
      <c r="IC1180">
        <v>4</v>
      </c>
      <c r="IE1180">
        <v>3</v>
      </c>
      <c r="IF1180" s="63">
        <v>1.575</v>
      </c>
      <c r="IG1180">
        <v>4.43</v>
      </c>
      <c r="IH1180">
        <f t="shared" si="389"/>
        <v>7.43</v>
      </c>
      <c r="II1180" s="35">
        <f t="shared" si="391"/>
        <v>4.43</v>
      </c>
      <c r="IJ1180">
        <v>0</v>
      </c>
      <c r="IM1180" s="18">
        <v>4853</v>
      </c>
      <c r="IN1180" t="s">
        <v>411</v>
      </c>
      <c r="IO1180" s="62">
        <v>4759</v>
      </c>
      <c r="IP1180" s="18">
        <v>3762</v>
      </c>
      <c r="IQ1180" s="18">
        <v>2347</v>
      </c>
      <c r="IR1180" s="18">
        <v>28</v>
      </c>
      <c r="IS1180" s="18">
        <v>20</v>
      </c>
      <c r="IX1180" s="18">
        <f t="shared" si="390"/>
        <v>15769</v>
      </c>
      <c r="IY1180" s="18">
        <v>0</v>
      </c>
      <c r="IZ1180" s="18">
        <v>19</v>
      </c>
      <c r="JB1180" s="18">
        <v>19</v>
      </c>
      <c r="JC1180" s="18">
        <v>42</v>
      </c>
      <c r="JD1180" s="18">
        <v>42</v>
      </c>
      <c r="JS1180" s="18">
        <v>211</v>
      </c>
      <c r="JT1180" s="18">
        <v>10</v>
      </c>
      <c r="JU1180" s="18">
        <v>90</v>
      </c>
      <c r="JV1180" s="18">
        <v>0</v>
      </c>
      <c r="JY1180" s="18">
        <v>8665</v>
      </c>
      <c r="KF1180" s="18">
        <v>2</v>
      </c>
      <c r="KG1180" s="18">
        <v>2</v>
      </c>
      <c r="KH1180" s="18">
        <v>24</v>
      </c>
      <c r="KN1180" s="18">
        <v>12</v>
      </c>
      <c r="KO1180" s="18">
        <v>12</v>
      </c>
      <c r="KP1180" s="18">
        <v>12</v>
      </c>
      <c r="KQ1180" s="18">
        <v>12</v>
      </c>
      <c r="KR1180" s="18">
        <v>6</v>
      </c>
      <c r="KS1180" s="18">
        <v>4</v>
      </c>
      <c r="KT1180" s="18">
        <v>0</v>
      </c>
      <c r="KU1180" s="18" t="s">
        <v>1385</v>
      </c>
      <c r="KV1180" s="18" t="s">
        <v>1385</v>
      </c>
      <c r="KW1180" s="18" t="s">
        <v>1385</v>
      </c>
      <c r="KX1180" s="18" t="s">
        <v>1385</v>
      </c>
      <c r="KY1180" s="18" t="s">
        <v>1408</v>
      </c>
      <c r="KZ1180" s="18" t="s">
        <v>1395</v>
      </c>
      <c r="LB1180" s="18" t="s">
        <v>766</v>
      </c>
      <c r="LQ1180" s="18">
        <v>6</v>
      </c>
      <c r="LR1180" s="18">
        <v>6</v>
      </c>
      <c r="LS1180" s="18">
        <v>6</v>
      </c>
      <c r="LT1180" s="18">
        <v>6</v>
      </c>
      <c r="LU1180" s="18">
        <v>0</v>
      </c>
      <c r="LV1180" s="18">
        <v>0</v>
      </c>
      <c r="LW1180" s="18">
        <v>0</v>
      </c>
      <c r="LX1180" s="18" t="s">
        <v>1399</v>
      </c>
      <c r="LY1180" s="18" t="s">
        <v>1399</v>
      </c>
      <c r="LZ1180" s="18" t="s">
        <v>1399</v>
      </c>
      <c r="MA1180" s="18" t="s">
        <v>1399</v>
      </c>
      <c r="ME1180" s="18" t="s">
        <v>766</v>
      </c>
      <c r="MJ1180" s="18" t="s">
        <v>768</v>
      </c>
      <c r="MK1180" s="18" t="s">
        <v>768</v>
      </c>
      <c r="ML1180" s="18">
        <v>24</v>
      </c>
      <c r="MO1180" s="18">
        <v>4</v>
      </c>
      <c r="MP1180" s="18">
        <v>0</v>
      </c>
      <c r="MQ1180" s="18" t="s">
        <v>768</v>
      </c>
      <c r="MR1180" s="18">
        <v>1</v>
      </c>
      <c r="MS1180" s="18">
        <v>151050</v>
      </c>
      <c r="MT1180" s="18" t="s">
        <v>1401</v>
      </c>
      <c r="MV1180" s="18" t="s">
        <v>766</v>
      </c>
      <c r="NL1180" s="18" t="s">
        <v>766</v>
      </c>
      <c r="NX1180" s="18">
        <f t="shared" si="406"/>
        <v>1270.8781038374718</v>
      </c>
      <c r="NY1180" t="str">
        <f t="shared" si="392"/>
        <v>Smaller</v>
      </c>
      <c r="NZ1180" t="str">
        <f t="shared" si="393"/>
        <v>Small</v>
      </c>
    </row>
    <row r="1181" spans="1:390">
      <c r="A1181" t="s">
        <v>450</v>
      </c>
      <c r="B1181" t="s">
        <v>451</v>
      </c>
      <c r="C1181" t="s">
        <v>452</v>
      </c>
      <c r="D1181" t="s">
        <v>393</v>
      </c>
      <c r="E1181">
        <v>20160</v>
      </c>
      <c r="F1181" t="s">
        <v>1383</v>
      </c>
      <c r="G1181">
        <v>1770.8</v>
      </c>
      <c r="H1181" s="62">
        <v>2752</v>
      </c>
      <c r="J1181" s="63">
        <v>75</v>
      </c>
      <c r="K1181" s="63">
        <v>1</v>
      </c>
      <c r="R1181" s="63">
        <v>0</v>
      </c>
      <c r="S1181" s="63">
        <v>0</v>
      </c>
      <c r="T1181" s="63">
        <v>0</v>
      </c>
      <c r="U1181" s="63">
        <v>7</v>
      </c>
      <c r="V1181" s="63">
        <v>50</v>
      </c>
      <c r="W1181" s="63"/>
      <c r="X1181" s="63"/>
      <c r="Y1181" s="63"/>
      <c r="Z1181" s="63"/>
      <c r="AA1181" s="63"/>
      <c r="AB1181" s="63"/>
      <c r="AC1181" s="93">
        <v>9172</v>
      </c>
      <c r="AD1181" s="76">
        <v>0</v>
      </c>
      <c r="AN1181" s="77"/>
      <c r="AO1181" s="59">
        <f t="shared" si="394"/>
        <v>9172</v>
      </c>
      <c r="AP1181" s="77"/>
      <c r="AQ1181" s="77"/>
      <c r="AR1181" s="77"/>
      <c r="AS1181" s="77"/>
      <c r="AT1181" s="77"/>
      <c r="AU1181" s="77"/>
      <c r="AV1181" s="77"/>
      <c r="AW1181" s="77"/>
      <c r="AX1181" s="77"/>
      <c r="AY1181" s="77"/>
      <c r="AZ1181" s="77"/>
      <c r="BA1181" s="77"/>
      <c r="BC1181" s="77">
        <v>1963</v>
      </c>
      <c r="BD1181" s="77"/>
      <c r="BE1181" s="77">
        <v>0</v>
      </c>
      <c r="BF1181" s="77">
        <v>0</v>
      </c>
      <c r="BG1181" s="77">
        <v>0</v>
      </c>
      <c r="BH1181" s="77"/>
      <c r="BI1181" s="77"/>
      <c r="BJ1181" s="77">
        <v>0</v>
      </c>
      <c r="BK1181" s="77">
        <v>0</v>
      </c>
      <c r="BL1181" s="77">
        <v>0</v>
      </c>
      <c r="BM1181" s="77">
        <v>0</v>
      </c>
      <c r="BO1181" s="63">
        <f t="shared" si="395"/>
        <v>1963</v>
      </c>
      <c r="BP1181" s="77"/>
      <c r="BQ1181" s="77"/>
      <c r="BR1181" s="77"/>
      <c r="BS1181" s="77"/>
      <c r="BT1181" s="77"/>
      <c r="BU1181" s="77"/>
      <c r="BV1181" s="77"/>
      <c r="BW1181" s="41"/>
      <c r="BX1181" s="41"/>
      <c r="BZ1181" s="18">
        <f t="shared" si="396"/>
        <v>0</v>
      </c>
      <c r="CA1181" s="41">
        <v>23055</v>
      </c>
      <c r="CB1181" s="41"/>
      <c r="CC1181" s="41">
        <v>0</v>
      </c>
      <c r="CD1181" s="41">
        <v>0</v>
      </c>
      <c r="CE1181" s="41">
        <v>0</v>
      </c>
      <c r="CF1181" s="41"/>
      <c r="CG1181" s="41">
        <v>0</v>
      </c>
      <c r="CH1181" s="41">
        <v>0</v>
      </c>
      <c r="CI1181" s="41">
        <v>0</v>
      </c>
      <c r="CJ1181" s="41">
        <v>0</v>
      </c>
      <c r="CK1181" s="41">
        <v>0</v>
      </c>
      <c r="CM1181">
        <f t="shared" si="407"/>
        <v>23055</v>
      </c>
      <c r="CN1181" s="41">
        <v>0</v>
      </c>
      <c r="CO1181" s="41">
        <v>0</v>
      </c>
      <c r="CP1181" s="41">
        <v>0</v>
      </c>
      <c r="CQ1181" s="41">
        <v>0</v>
      </c>
      <c r="CR1181" s="41"/>
      <c r="CS1181" s="41">
        <v>0</v>
      </c>
      <c r="CT1181" s="41">
        <v>0</v>
      </c>
      <c r="CU1181" s="41">
        <v>0</v>
      </c>
      <c r="CV1181" s="41">
        <v>0</v>
      </c>
      <c r="CW1181" s="41">
        <v>0</v>
      </c>
      <c r="CX1181" s="39">
        <f t="shared" si="397"/>
        <v>0</v>
      </c>
      <c r="CY1181" s="41"/>
      <c r="CZ1181" s="41"/>
      <c r="DA1181" s="41"/>
      <c r="DB1181" s="41"/>
      <c r="DC1181" s="41"/>
      <c r="DD1181" s="41"/>
      <c r="DF1181" s="41"/>
      <c r="DG1181" s="41"/>
      <c r="DH1181" s="41"/>
      <c r="DI1181">
        <f t="shared" si="408"/>
        <v>0</v>
      </c>
      <c r="DJ1181" s="41">
        <v>5833</v>
      </c>
      <c r="DK1181" s="41">
        <v>0</v>
      </c>
      <c r="DL1181" s="41"/>
      <c r="DM1181" s="41">
        <v>0</v>
      </c>
      <c r="DN1181" s="41">
        <v>0</v>
      </c>
      <c r="DO1181" s="41"/>
      <c r="DP1181" s="41">
        <v>0</v>
      </c>
      <c r="DQ1181" s="41">
        <v>0</v>
      </c>
      <c r="DR1181" s="41">
        <v>0</v>
      </c>
      <c r="DS1181" s="41">
        <v>0</v>
      </c>
      <c r="DT1181" s="41">
        <v>0</v>
      </c>
      <c r="DU1181" s="41"/>
      <c r="DV1181" s="63">
        <f t="shared" si="398"/>
        <v>5833</v>
      </c>
      <c r="DW1181" s="77">
        <v>0</v>
      </c>
      <c r="DX1181" s="41">
        <v>0</v>
      </c>
      <c r="DY1181" s="41"/>
      <c r="DZ1181" s="41">
        <v>0</v>
      </c>
      <c r="EA1181" s="41">
        <v>0</v>
      </c>
      <c r="EC1181" s="41">
        <v>0</v>
      </c>
      <c r="ED1181" s="41">
        <v>0</v>
      </c>
      <c r="EE1181" s="41">
        <v>0</v>
      </c>
      <c r="EF1181" s="41">
        <v>0</v>
      </c>
      <c r="EG1181" s="41">
        <v>0</v>
      </c>
      <c r="EI1181" s="63">
        <f t="shared" si="399"/>
        <v>0</v>
      </c>
      <c r="EJ1181" s="41"/>
      <c r="EK1181" s="41"/>
      <c r="EL1181" s="41"/>
      <c r="EM1181" s="41"/>
      <c r="EN1181" s="47"/>
      <c r="EO1181" s="41"/>
      <c r="EP1181" s="41"/>
      <c r="EQ1181" s="41"/>
      <c r="ER1181" s="41"/>
      <c r="ES1181" s="41"/>
      <c r="EU1181" s="38">
        <v>0.28000000000000003</v>
      </c>
      <c r="EV1181" s="38">
        <v>0.13</v>
      </c>
      <c r="EW1181" s="38">
        <v>0.03</v>
      </c>
      <c r="FA1181" s="18">
        <v>0</v>
      </c>
      <c r="FB1181" s="18">
        <v>0</v>
      </c>
      <c r="FC1181" s="18">
        <v>0</v>
      </c>
      <c r="FD1181" s="18">
        <v>0</v>
      </c>
      <c r="FE1181" s="18">
        <v>0</v>
      </c>
      <c r="FF1181" s="18">
        <v>0</v>
      </c>
      <c r="FG1181" s="18">
        <v>0</v>
      </c>
      <c r="FH1181" s="18">
        <v>0</v>
      </c>
      <c r="FI1181" s="18">
        <v>0</v>
      </c>
      <c r="FJ1181" s="18">
        <f t="shared" si="400"/>
        <v>0</v>
      </c>
      <c r="FK1181" s="18">
        <v>0</v>
      </c>
      <c r="FL1181" s="18">
        <v>0</v>
      </c>
      <c r="FM1181" s="18">
        <v>0</v>
      </c>
      <c r="FN1181" s="18">
        <v>0</v>
      </c>
      <c r="FO1181" s="18">
        <v>0</v>
      </c>
      <c r="FP1181" s="18">
        <v>0</v>
      </c>
      <c r="FQ1181" s="18">
        <v>0</v>
      </c>
      <c r="FR1181" s="18">
        <v>0</v>
      </c>
      <c r="FS1181" s="18">
        <v>0</v>
      </c>
      <c r="FT1181">
        <f t="shared" si="401"/>
        <v>0</v>
      </c>
      <c r="GD1181">
        <f t="shared" si="409"/>
        <v>0</v>
      </c>
      <c r="GE1181" s="41">
        <v>3680</v>
      </c>
      <c r="GF1181" s="41">
        <v>0</v>
      </c>
      <c r="GG1181" s="41">
        <v>0</v>
      </c>
      <c r="GH1181" s="41">
        <v>0</v>
      </c>
      <c r="GI1181" s="41">
        <v>0</v>
      </c>
      <c r="GJ1181" s="41">
        <v>0</v>
      </c>
      <c r="GK1181" s="41">
        <v>0</v>
      </c>
      <c r="GL1181" s="41">
        <v>0</v>
      </c>
      <c r="GO1181" s="39">
        <f t="shared" si="402"/>
        <v>3680</v>
      </c>
      <c r="GP1181" s="39">
        <f t="shared" si="403"/>
        <v>11135</v>
      </c>
      <c r="GQ1181" s="39">
        <f t="shared" si="404"/>
        <v>0</v>
      </c>
      <c r="GR1181" s="39">
        <f t="shared" si="405"/>
        <v>14815</v>
      </c>
      <c r="GS1181" t="s">
        <v>395</v>
      </c>
      <c r="GU1181" t="s">
        <v>1402</v>
      </c>
      <c r="GV1181" t="s">
        <v>768</v>
      </c>
      <c r="HC1181">
        <v>316</v>
      </c>
      <c r="HD1181">
        <v>606</v>
      </c>
      <c r="HE1181">
        <v>196690</v>
      </c>
      <c r="HF1181">
        <v>22</v>
      </c>
      <c r="HG1181">
        <v>0</v>
      </c>
      <c r="HH1181">
        <v>12483</v>
      </c>
      <c r="HJ1181">
        <v>279</v>
      </c>
      <c r="HK1181">
        <v>196690</v>
      </c>
      <c r="HS1181" t="s">
        <v>766</v>
      </c>
      <c r="HU1181">
        <v>1</v>
      </c>
      <c r="IA1181">
        <v>1</v>
      </c>
      <c r="IC1181">
        <v>2</v>
      </c>
      <c r="IE1181">
        <v>0.27</v>
      </c>
      <c r="IF1181" s="63">
        <v>0.83</v>
      </c>
      <c r="IG1181">
        <v>0.27</v>
      </c>
      <c r="IH1181">
        <f t="shared" si="389"/>
        <v>0.54</v>
      </c>
      <c r="II1181" s="35">
        <f t="shared" si="391"/>
        <v>0.27</v>
      </c>
      <c r="IJ1181">
        <v>0</v>
      </c>
      <c r="IM1181" s="18">
        <v>150</v>
      </c>
      <c r="IN1181" t="s">
        <v>400</v>
      </c>
      <c r="IO1181" s="62">
        <v>3069</v>
      </c>
      <c r="IP1181" s="18">
        <v>677</v>
      </c>
      <c r="IQ1181" s="18">
        <v>875</v>
      </c>
      <c r="IR1181" s="18">
        <v>53</v>
      </c>
      <c r="IS1181" s="18">
        <v>0</v>
      </c>
      <c r="IX1181" s="18">
        <f t="shared" si="390"/>
        <v>4824</v>
      </c>
      <c r="IY1181" s="18">
        <v>3</v>
      </c>
      <c r="IZ1181" s="18">
        <v>0</v>
      </c>
      <c r="JB1181" s="18">
        <v>0</v>
      </c>
      <c r="JC1181" s="18">
        <v>0</v>
      </c>
      <c r="JD1181" s="18">
        <v>0</v>
      </c>
      <c r="JS1181" s="18">
        <v>27</v>
      </c>
      <c r="JT1181" s="18">
        <v>343</v>
      </c>
      <c r="JU1181" s="18">
        <v>0</v>
      </c>
      <c r="JV1181" s="18">
        <v>0</v>
      </c>
      <c r="JY1181" s="18">
        <v>4716</v>
      </c>
      <c r="KF1181" s="18">
        <v>0</v>
      </c>
      <c r="KG1181" s="18">
        <v>0</v>
      </c>
      <c r="KH1181" s="18">
        <v>0</v>
      </c>
      <c r="KN1181" s="18">
        <v>8.5</v>
      </c>
      <c r="KO1181" s="18">
        <v>8.5</v>
      </c>
      <c r="KP1181" s="18">
        <v>8.5</v>
      </c>
      <c r="KQ1181" s="18">
        <v>8.5</v>
      </c>
      <c r="KR1181" s="18">
        <v>8.5</v>
      </c>
      <c r="KS1181" s="18">
        <v>0</v>
      </c>
      <c r="KT1181" s="18">
        <v>0</v>
      </c>
      <c r="KU1181" s="18" t="s">
        <v>1436</v>
      </c>
      <c r="KV1181" s="18" t="s">
        <v>1436</v>
      </c>
      <c r="KW1181" s="18" t="s">
        <v>1436</v>
      </c>
      <c r="KX1181" s="18" t="s">
        <v>1436</v>
      </c>
      <c r="KY1181" s="18" t="s">
        <v>1436</v>
      </c>
      <c r="KZ1181" s="18">
        <v>0</v>
      </c>
      <c r="LA1181" s="18">
        <v>0</v>
      </c>
      <c r="LB1181" s="18" t="s">
        <v>766</v>
      </c>
      <c r="ME1181" s="18" t="s">
        <v>768</v>
      </c>
      <c r="MJ1181" s="18" t="s">
        <v>766</v>
      </c>
      <c r="MK1181" s="18" t="s">
        <v>766</v>
      </c>
      <c r="MO1181" s="18">
        <v>0</v>
      </c>
      <c r="MP1181" s="18">
        <v>0</v>
      </c>
      <c r="MQ1181" s="18" t="s">
        <v>766</v>
      </c>
      <c r="MS1181" s="18">
        <v>21642</v>
      </c>
      <c r="MT1181" s="18" t="s">
        <v>1401</v>
      </c>
      <c r="MV1181" s="18" t="s">
        <v>766</v>
      </c>
      <c r="NL1181" s="18" t="s">
        <v>768</v>
      </c>
      <c r="NT1181" s="18" t="s">
        <v>942</v>
      </c>
      <c r="NU1181" s="18" t="s">
        <v>1467</v>
      </c>
      <c r="NX1181" s="18">
        <f t="shared" si="406"/>
        <v>6558.5185185185182</v>
      </c>
      <c r="NY1181" t="str">
        <f t="shared" si="392"/>
        <v>Smaller</v>
      </c>
      <c r="NZ1181" t="str">
        <f t="shared" si="393"/>
        <v>Small</v>
      </c>
    </row>
    <row r="1182" spans="1:390">
      <c r="A1182" t="s">
        <v>479</v>
      </c>
      <c r="B1182" t="s">
        <v>480</v>
      </c>
      <c r="C1182" t="s">
        <v>481</v>
      </c>
      <c r="D1182" t="s">
        <v>393</v>
      </c>
      <c r="E1182">
        <v>20160</v>
      </c>
      <c r="F1182" t="s">
        <v>1383</v>
      </c>
      <c r="G1182">
        <v>1780.68</v>
      </c>
      <c r="H1182" s="62">
        <v>12500</v>
      </c>
      <c r="J1182" s="63">
        <v>22</v>
      </c>
      <c r="K1182" s="63">
        <v>2</v>
      </c>
      <c r="R1182" s="63">
        <v>0</v>
      </c>
      <c r="S1182" s="63">
        <v>20</v>
      </c>
      <c r="T1182" s="63">
        <v>0</v>
      </c>
      <c r="U1182" s="63">
        <v>4</v>
      </c>
      <c r="V1182" s="63">
        <v>52</v>
      </c>
      <c r="W1182" s="63"/>
      <c r="X1182" s="63"/>
      <c r="Y1182" s="63"/>
      <c r="Z1182" s="63"/>
      <c r="AA1182" s="63"/>
      <c r="AB1182" s="63"/>
      <c r="AC1182" s="93">
        <v>9808</v>
      </c>
      <c r="AL1182" s="93">
        <v>1639</v>
      </c>
      <c r="AO1182" s="59">
        <f t="shared" si="394"/>
        <v>11447</v>
      </c>
      <c r="BO1182" s="63">
        <f t="shared" si="395"/>
        <v>0</v>
      </c>
      <c r="BV1182" s="77"/>
      <c r="BZ1182" s="18">
        <f t="shared" si="396"/>
        <v>0</v>
      </c>
      <c r="CJ1182" s="41">
        <v>8987</v>
      </c>
      <c r="CM1182">
        <f t="shared" si="407"/>
        <v>8987</v>
      </c>
      <c r="CX1182" s="39">
        <f t="shared" si="397"/>
        <v>0</v>
      </c>
      <c r="DI1182">
        <f t="shared" si="408"/>
        <v>0</v>
      </c>
      <c r="DV1182" s="63">
        <f t="shared" si="398"/>
        <v>0</v>
      </c>
      <c r="EI1182" s="63">
        <f t="shared" si="399"/>
        <v>0</v>
      </c>
      <c r="EN1182" s="47"/>
      <c r="EU1182" s="38">
        <v>0.64</v>
      </c>
      <c r="EV1182" s="38">
        <v>0.98</v>
      </c>
      <c r="EW1182" s="38">
        <v>0.99</v>
      </c>
      <c r="FJ1182" s="18">
        <f t="shared" si="400"/>
        <v>0</v>
      </c>
      <c r="FT1182">
        <f t="shared" si="401"/>
        <v>0</v>
      </c>
      <c r="GD1182">
        <f t="shared" si="409"/>
        <v>0</v>
      </c>
      <c r="GO1182" s="39">
        <f t="shared" si="402"/>
        <v>0</v>
      </c>
      <c r="GP1182" s="39">
        <f t="shared" si="403"/>
        <v>11447</v>
      </c>
      <c r="GQ1182" s="39">
        <f t="shared" si="404"/>
        <v>0</v>
      </c>
      <c r="GR1182" s="39">
        <f t="shared" si="405"/>
        <v>11447</v>
      </c>
      <c r="GS1182" t="s">
        <v>942</v>
      </c>
      <c r="GT1182" t="s">
        <v>463</v>
      </c>
      <c r="GU1182" t="s">
        <v>937</v>
      </c>
      <c r="GV1182" t="s">
        <v>768</v>
      </c>
      <c r="HC1182">
        <v>162</v>
      </c>
      <c r="HD1182">
        <v>1856</v>
      </c>
      <c r="HE1182">
        <v>74</v>
      </c>
      <c r="HH1182">
        <v>20052</v>
      </c>
      <c r="HJ1182">
        <v>0</v>
      </c>
      <c r="HK1182">
        <v>0</v>
      </c>
      <c r="HS1182" t="s">
        <v>766</v>
      </c>
      <c r="HU1182">
        <v>1</v>
      </c>
      <c r="IA1182">
        <v>1</v>
      </c>
      <c r="IC1182">
        <v>1</v>
      </c>
      <c r="IE1182">
        <v>1.08</v>
      </c>
      <c r="IF1182" s="63">
        <v>0</v>
      </c>
      <c r="IG1182">
        <v>1</v>
      </c>
      <c r="IH1182">
        <f t="shared" si="389"/>
        <v>2.08</v>
      </c>
      <c r="II1182" s="35">
        <f t="shared" si="391"/>
        <v>1</v>
      </c>
      <c r="IM1182" s="18">
        <v>1498</v>
      </c>
      <c r="IN1182" t="s">
        <v>400</v>
      </c>
      <c r="IO1182" s="62">
        <v>467</v>
      </c>
      <c r="IP1182" s="18">
        <v>953</v>
      </c>
      <c r="IQ1182" s="18">
        <v>99</v>
      </c>
      <c r="IR1182" s="18">
        <v>48</v>
      </c>
      <c r="IS1182" s="18">
        <v>0</v>
      </c>
      <c r="IX1182" s="18">
        <f t="shared" si="390"/>
        <v>3065</v>
      </c>
      <c r="IY1182" s="18">
        <v>0</v>
      </c>
      <c r="IZ1182" s="18">
        <v>0</v>
      </c>
      <c r="JB1182" s="18">
        <v>0</v>
      </c>
      <c r="JC1182" s="18">
        <v>0</v>
      </c>
      <c r="JD1182" s="18">
        <v>0</v>
      </c>
      <c r="JU1182" s="18">
        <v>4</v>
      </c>
      <c r="JY1182" s="18">
        <v>45</v>
      </c>
      <c r="KF1182" s="18">
        <v>0</v>
      </c>
      <c r="KN1182" s="18">
        <v>9</v>
      </c>
      <c r="KO1182" s="18">
        <v>9</v>
      </c>
      <c r="KP1182" s="18">
        <v>9</v>
      </c>
      <c r="KQ1182" s="18">
        <v>9</v>
      </c>
      <c r="KR1182" s="18">
        <v>4</v>
      </c>
      <c r="KS1182" s="18">
        <v>0</v>
      </c>
      <c r="KT1182" s="18">
        <v>0</v>
      </c>
      <c r="KU1182" s="18" t="s">
        <v>1464</v>
      </c>
      <c r="KV1182" s="18" t="s">
        <v>1464</v>
      </c>
      <c r="KW1182" s="18" t="s">
        <v>1464</v>
      </c>
      <c r="KX1182" s="18" t="s">
        <v>1464</v>
      </c>
      <c r="KY1182" s="18" t="s">
        <v>1409</v>
      </c>
      <c r="LB1182" s="18" t="s">
        <v>766</v>
      </c>
      <c r="LQ1182" s="18">
        <v>4</v>
      </c>
      <c r="LR1182" s="18">
        <v>5.5</v>
      </c>
      <c r="LS1182" s="18">
        <v>5.5</v>
      </c>
      <c r="LT1182" s="18">
        <v>4</v>
      </c>
      <c r="LX1182" s="18" t="s">
        <v>1409</v>
      </c>
      <c r="LY1182" s="18" t="s">
        <v>1468</v>
      </c>
      <c r="LZ1182" s="18" t="s">
        <v>1468</v>
      </c>
      <c r="MA1182" s="18" t="s">
        <v>1469</v>
      </c>
      <c r="MC1182" s="18">
        <v>0</v>
      </c>
      <c r="MD1182" s="18">
        <v>0</v>
      </c>
      <c r="ME1182" s="18" t="s">
        <v>768</v>
      </c>
      <c r="MJ1182" s="18" t="s">
        <v>766</v>
      </c>
      <c r="MK1182" s="18" t="s">
        <v>766</v>
      </c>
      <c r="ML1182" s="18">
        <v>0</v>
      </c>
      <c r="MO1182" s="18">
        <v>0</v>
      </c>
      <c r="MP1182" s="18">
        <v>0</v>
      </c>
      <c r="MQ1182" s="18" t="s">
        <v>766</v>
      </c>
      <c r="MS1182" s="18">
        <v>8479</v>
      </c>
      <c r="MT1182" s="18" t="s">
        <v>1387</v>
      </c>
      <c r="MV1182" s="18" t="s">
        <v>766</v>
      </c>
      <c r="NL1182" s="18" t="s">
        <v>768</v>
      </c>
      <c r="NM1182" s="18" t="s">
        <v>1153</v>
      </c>
      <c r="NP1182" s="18" t="s">
        <v>1388</v>
      </c>
      <c r="NQ1182" s="18" t="s">
        <v>1406</v>
      </c>
      <c r="NX1182" s="18">
        <f t="shared" si="406"/>
        <v>1780.68</v>
      </c>
      <c r="NY1182" t="str">
        <f t="shared" si="392"/>
        <v>Smaller</v>
      </c>
      <c r="NZ1182" t="str">
        <f t="shared" si="393"/>
        <v>Small</v>
      </c>
    </row>
    <row r="1183" spans="1:390">
      <c r="A1183" t="s">
        <v>460</v>
      </c>
      <c r="B1183" t="s">
        <v>555</v>
      </c>
      <c r="C1183" t="s">
        <v>556</v>
      </c>
      <c r="D1183" t="s">
        <v>404</v>
      </c>
      <c r="E1183">
        <v>20160</v>
      </c>
      <c r="F1183" t="s">
        <v>1383</v>
      </c>
      <c r="G1183">
        <v>12530.75</v>
      </c>
      <c r="H1183" s="62">
        <v>36472</v>
      </c>
      <c r="J1183" s="63">
        <v>276</v>
      </c>
      <c r="K1183" s="63">
        <v>16</v>
      </c>
      <c r="R1183" s="63">
        <v>0</v>
      </c>
      <c r="S1183" s="63">
        <v>0</v>
      </c>
      <c r="T1183" s="63">
        <v>0</v>
      </c>
      <c r="U1183" s="63">
        <v>151</v>
      </c>
      <c r="V1183" s="63">
        <v>594</v>
      </c>
      <c r="W1183" s="63"/>
      <c r="X1183" s="63"/>
      <c r="Y1183" s="63"/>
      <c r="Z1183" s="63"/>
      <c r="AA1183" s="63"/>
      <c r="AB1183" s="63"/>
      <c r="AC1183" s="93">
        <v>10739</v>
      </c>
      <c r="AD1183" s="76">
        <v>1500</v>
      </c>
      <c r="AK1183" s="93">
        <v>5790</v>
      </c>
      <c r="AL1183" s="93">
        <v>9623</v>
      </c>
      <c r="AO1183" s="59">
        <f t="shared" si="394"/>
        <v>27652</v>
      </c>
      <c r="BC1183" s="77">
        <v>10500</v>
      </c>
      <c r="BD1183" s="77"/>
      <c r="BE1183" s="77">
        <v>0</v>
      </c>
      <c r="BF1183" s="77">
        <v>0</v>
      </c>
      <c r="BG1183" s="77">
        <v>0</v>
      </c>
      <c r="BH1183" s="77"/>
      <c r="BI1183" s="77"/>
      <c r="BJ1183" s="77">
        <v>0</v>
      </c>
      <c r="BK1183" s="77">
        <v>0</v>
      </c>
      <c r="BL1183" s="77">
        <v>0</v>
      </c>
      <c r="BO1183" s="63">
        <f t="shared" si="395"/>
        <v>10500</v>
      </c>
      <c r="BP1183" s="77"/>
      <c r="BQ1183" s="77"/>
      <c r="BR1183" s="77"/>
      <c r="BS1183" s="77"/>
      <c r="BT1183" s="77"/>
      <c r="BU1183" s="77"/>
      <c r="BV1183" s="77"/>
      <c r="BW1183" s="41"/>
      <c r="BZ1183" s="18">
        <f t="shared" si="396"/>
        <v>0</v>
      </c>
      <c r="CA1183" s="41">
        <v>0</v>
      </c>
      <c r="CB1183" s="41"/>
      <c r="CC1183" s="41">
        <v>0</v>
      </c>
      <c r="CD1183" s="41">
        <v>0</v>
      </c>
      <c r="CE1183" s="41">
        <v>0</v>
      </c>
      <c r="CF1183" s="41"/>
      <c r="CG1183" s="41">
        <v>0</v>
      </c>
      <c r="CH1183" s="41">
        <v>0</v>
      </c>
      <c r="CI1183" s="41">
        <v>0</v>
      </c>
      <c r="CJ1183" s="41">
        <v>0</v>
      </c>
      <c r="CM1183">
        <f t="shared" si="407"/>
        <v>0</v>
      </c>
      <c r="CN1183" s="41">
        <v>40866</v>
      </c>
      <c r="CO1183" s="41">
        <v>0</v>
      </c>
      <c r="CP1183" s="41">
        <v>0</v>
      </c>
      <c r="CQ1183" s="41">
        <v>0</v>
      </c>
      <c r="CR1183" s="41"/>
      <c r="CS1183" s="41">
        <v>0</v>
      </c>
      <c r="CT1183" s="41">
        <v>8710</v>
      </c>
      <c r="CU1183" s="41">
        <v>0</v>
      </c>
      <c r="CV1183" s="41">
        <v>0</v>
      </c>
      <c r="CX1183" s="39">
        <f t="shared" si="397"/>
        <v>49576</v>
      </c>
      <c r="CY1183" s="41"/>
      <c r="CZ1183" s="41"/>
      <c r="DA1183" s="41"/>
      <c r="DB1183" s="41"/>
      <c r="DC1183" s="41"/>
      <c r="DF1183" s="41"/>
      <c r="DG1183" s="41"/>
      <c r="DH1183" s="41"/>
      <c r="DI1183">
        <f t="shared" si="408"/>
        <v>0</v>
      </c>
      <c r="DJ1183" s="41">
        <v>0</v>
      </c>
      <c r="DK1183" s="41">
        <v>0</v>
      </c>
      <c r="DL1183" s="41"/>
      <c r="DM1183" s="41">
        <v>0</v>
      </c>
      <c r="DN1183" s="41">
        <v>0</v>
      </c>
      <c r="DP1183" s="41">
        <v>0</v>
      </c>
      <c r="DQ1183" s="41">
        <v>0</v>
      </c>
      <c r="DR1183" s="41">
        <v>0</v>
      </c>
      <c r="DS1183" s="41">
        <v>0</v>
      </c>
      <c r="DU1183" s="41"/>
      <c r="DV1183" s="63">
        <f t="shared" si="398"/>
        <v>0</v>
      </c>
      <c r="DW1183" s="77">
        <v>492</v>
      </c>
      <c r="DX1183" s="41">
        <v>0</v>
      </c>
      <c r="DY1183" s="41"/>
      <c r="DZ1183" s="41">
        <v>0</v>
      </c>
      <c r="EA1183" s="41">
        <v>0</v>
      </c>
      <c r="EC1183" s="41">
        <v>0</v>
      </c>
      <c r="ED1183" s="41">
        <v>0</v>
      </c>
      <c r="EE1183" s="41">
        <v>0</v>
      </c>
      <c r="EF1183" s="41">
        <v>0</v>
      </c>
      <c r="EI1183" s="63">
        <f t="shared" si="399"/>
        <v>492</v>
      </c>
      <c r="EJ1183" s="41"/>
      <c r="EK1183" s="41"/>
      <c r="EL1183" s="41"/>
      <c r="EM1183" s="41"/>
      <c r="EN1183" s="47"/>
      <c r="EO1183" s="41"/>
      <c r="EP1183" s="41"/>
      <c r="EQ1183" s="41"/>
      <c r="ER1183" s="41"/>
      <c r="EU1183" s="38">
        <v>0.25</v>
      </c>
      <c r="EV1183" s="38">
        <v>0.37</v>
      </c>
      <c r="EW1183" s="38">
        <v>0.39</v>
      </c>
      <c r="FA1183" s="18">
        <v>0</v>
      </c>
      <c r="FB1183" s="18">
        <v>0</v>
      </c>
      <c r="FC1183" s="18">
        <v>0</v>
      </c>
      <c r="FD1183" s="18">
        <v>0</v>
      </c>
      <c r="FE1183" s="18">
        <v>0</v>
      </c>
      <c r="FF1183" s="18">
        <v>4423</v>
      </c>
      <c r="FG1183" s="18">
        <v>0</v>
      </c>
      <c r="FH1183" s="18">
        <v>0</v>
      </c>
      <c r="FJ1183" s="18">
        <f t="shared" si="400"/>
        <v>4423</v>
      </c>
      <c r="FK1183" s="18">
        <v>0</v>
      </c>
      <c r="FL1183" s="18">
        <v>0</v>
      </c>
      <c r="FM1183" s="18">
        <v>0</v>
      </c>
      <c r="FN1183" s="18">
        <v>0</v>
      </c>
      <c r="FO1183" s="18">
        <v>0</v>
      </c>
      <c r="FP1183" s="18">
        <v>0</v>
      </c>
      <c r="FQ1183" s="18">
        <v>0</v>
      </c>
      <c r="FR1183" s="18">
        <v>0</v>
      </c>
      <c r="FT1183">
        <f t="shared" si="401"/>
        <v>0</v>
      </c>
      <c r="GD1183">
        <f t="shared" si="409"/>
        <v>0</v>
      </c>
      <c r="GE1183" s="41">
        <v>0</v>
      </c>
      <c r="GF1183" s="41">
        <v>0</v>
      </c>
      <c r="GG1183" s="41">
        <v>0</v>
      </c>
      <c r="GH1183" s="41">
        <v>0</v>
      </c>
      <c r="GI1183" s="41">
        <v>0</v>
      </c>
      <c r="GJ1183" s="41">
        <v>0</v>
      </c>
      <c r="GK1183" s="41">
        <v>0</v>
      </c>
      <c r="GO1183" s="39">
        <f t="shared" si="402"/>
        <v>0</v>
      </c>
      <c r="GP1183" s="39">
        <f t="shared" si="403"/>
        <v>38152</v>
      </c>
      <c r="GQ1183" s="39">
        <f t="shared" si="404"/>
        <v>0</v>
      </c>
      <c r="GR1183" s="39">
        <f t="shared" si="405"/>
        <v>38152</v>
      </c>
      <c r="GS1183" t="s">
        <v>420</v>
      </c>
      <c r="GV1183" t="s">
        <v>766</v>
      </c>
      <c r="HC1183">
        <v>1123</v>
      </c>
      <c r="HD1183">
        <v>467</v>
      </c>
      <c r="HE1183">
        <v>21464</v>
      </c>
      <c r="HF1183">
        <v>118</v>
      </c>
      <c r="HG1183">
        <v>18782</v>
      </c>
      <c r="HH1183">
        <v>21919</v>
      </c>
      <c r="HJ1183">
        <v>27</v>
      </c>
      <c r="HK1183">
        <v>33</v>
      </c>
      <c r="HS1183" t="s">
        <v>766</v>
      </c>
      <c r="HU1183">
        <v>5</v>
      </c>
      <c r="IA1183">
        <v>17</v>
      </c>
      <c r="IC1183">
        <v>76</v>
      </c>
      <c r="IE1183">
        <v>16.25</v>
      </c>
      <c r="IF1183" s="63">
        <v>16.23</v>
      </c>
      <c r="IG1183">
        <v>5.63</v>
      </c>
      <c r="IH1183">
        <f t="shared" si="389"/>
        <v>21.88</v>
      </c>
      <c r="II1183" s="35">
        <f t="shared" si="391"/>
        <v>5.63</v>
      </c>
      <c r="IM1183" s="18">
        <v>5279</v>
      </c>
      <c r="IN1183" t="s">
        <v>411</v>
      </c>
      <c r="IO1183" s="62">
        <v>24477</v>
      </c>
      <c r="IP1183" s="18">
        <v>7608</v>
      </c>
      <c r="IQ1183" s="18">
        <v>4801</v>
      </c>
      <c r="IR1183" s="18">
        <v>138</v>
      </c>
      <c r="IS1183" s="18">
        <v>241</v>
      </c>
      <c r="IX1183" s="18">
        <f t="shared" si="390"/>
        <v>42544</v>
      </c>
      <c r="IY1183" s="18">
        <v>195</v>
      </c>
      <c r="JB1183" s="18">
        <v>175</v>
      </c>
      <c r="JC1183" s="18">
        <v>1745</v>
      </c>
      <c r="JD1183" s="18">
        <v>167</v>
      </c>
      <c r="JS1183" s="18">
        <v>1788</v>
      </c>
      <c r="JY1183" s="18">
        <v>10585</v>
      </c>
      <c r="KF1183" s="18">
        <v>1</v>
      </c>
      <c r="KG1183" s="18">
        <v>3</v>
      </c>
      <c r="KH1183" s="18">
        <v>64</v>
      </c>
      <c r="KN1183" s="18">
        <v>13</v>
      </c>
      <c r="KO1183" s="18">
        <v>13</v>
      </c>
      <c r="KP1183" s="18">
        <v>13</v>
      </c>
      <c r="KQ1183" s="18">
        <v>13</v>
      </c>
      <c r="KR1183" s="18">
        <v>13</v>
      </c>
      <c r="KS1183" s="18">
        <v>10</v>
      </c>
      <c r="KU1183" s="18" t="s">
        <v>1443</v>
      </c>
      <c r="KV1183" s="18" t="s">
        <v>1443</v>
      </c>
      <c r="KW1183" s="18" t="s">
        <v>1443</v>
      </c>
      <c r="KX1183" s="18" t="s">
        <v>1443</v>
      </c>
      <c r="KY1183" s="18" t="s">
        <v>1443</v>
      </c>
      <c r="KZ1183" s="18" t="s">
        <v>1470</v>
      </c>
      <c r="LB1183" s="18" t="s">
        <v>766</v>
      </c>
      <c r="LQ1183" s="18">
        <v>10</v>
      </c>
      <c r="LR1183" s="18">
        <v>10</v>
      </c>
      <c r="LS1183" s="18">
        <v>10</v>
      </c>
      <c r="LT1183" s="18">
        <v>10</v>
      </c>
      <c r="LX1183" s="18" t="s">
        <v>1470</v>
      </c>
      <c r="LY1183" s="18" t="s">
        <v>1470</v>
      </c>
      <c r="LZ1183" s="18" t="s">
        <v>1470</v>
      </c>
      <c r="MA1183" s="18" t="s">
        <v>1470</v>
      </c>
      <c r="ME1183" s="18" t="s">
        <v>766</v>
      </c>
      <c r="MJ1183" s="18" t="s">
        <v>766</v>
      </c>
      <c r="MK1183" s="18" t="s">
        <v>768</v>
      </c>
      <c r="ML1183" s="18">
        <v>20</v>
      </c>
      <c r="MQ1183" s="18" t="s">
        <v>766</v>
      </c>
      <c r="MS1183" s="18">
        <v>458826</v>
      </c>
      <c r="MT1183" s="18" t="s">
        <v>1387</v>
      </c>
      <c r="MV1183" s="18" t="s">
        <v>766</v>
      </c>
      <c r="NL1183" s="18" t="s">
        <v>766</v>
      </c>
      <c r="NX1183" s="18">
        <f t="shared" si="406"/>
        <v>2225.7104795737123</v>
      </c>
      <c r="NY1183" t="str">
        <f t="shared" si="392"/>
        <v>Mid-range</v>
      </c>
      <c r="NZ1183" t="str">
        <f t="shared" si="393"/>
        <v>Medium</v>
      </c>
    </row>
    <row r="1184" spans="1:390">
      <c r="A1184" t="s">
        <v>623</v>
      </c>
      <c r="B1184" t="s">
        <v>624</v>
      </c>
      <c r="C1184" t="s">
        <v>625</v>
      </c>
      <c r="D1184" t="s">
        <v>404</v>
      </c>
      <c r="E1184">
        <v>20160</v>
      </c>
      <c r="F1184" t="s">
        <v>1383</v>
      </c>
      <c r="G1184">
        <v>13069.24</v>
      </c>
      <c r="H1184" s="62">
        <v>33869</v>
      </c>
      <c r="J1184" s="63">
        <v>86</v>
      </c>
      <c r="K1184" s="63">
        <v>8</v>
      </c>
      <c r="R1184" s="63">
        <v>1</v>
      </c>
      <c r="S1184" s="63">
        <v>0</v>
      </c>
      <c r="T1184" s="63">
        <v>45</v>
      </c>
      <c r="U1184" s="63">
        <v>54</v>
      </c>
      <c r="V1184" s="63">
        <v>316</v>
      </c>
      <c r="W1184" s="63"/>
      <c r="X1184" s="63"/>
      <c r="Y1184" s="63"/>
      <c r="Z1184" s="63"/>
      <c r="AA1184" s="63"/>
      <c r="AB1184" s="63"/>
      <c r="AC1184" s="93">
        <v>11242</v>
      </c>
      <c r="AL1184" s="93">
        <v>73026</v>
      </c>
      <c r="AO1184" s="59">
        <f t="shared" si="394"/>
        <v>84268</v>
      </c>
      <c r="BC1184" s="77">
        <v>5237</v>
      </c>
      <c r="BD1184" s="77"/>
      <c r="BL1184" s="77">
        <v>11000</v>
      </c>
      <c r="BO1184" s="63">
        <f t="shared" si="395"/>
        <v>16237</v>
      </c>
      <c r="BV1184" s="77"/>
      <c r="BZ1184" s="18">
        <f t="shared" si="396"/>
        <v>0</v>
      </c>
      <c r="CJ1184" s="41">
        <v>68111</v>
      </c>
      <c r="CM1184">
        <f t="shared" si="407"/>
        <v>68111</v>
      </c>
      <c r="CX1184" s="39">
        <f t="shared" si="397"/>
        <v>0</v>
      </c>
      <c r="DB1184" s="41"/>
      <c r="DI1184">
        <f t="shared" si="408"/>
        <v>0</v>
      </c>
      <c r="DO1184" s="41"/>
      <c r="DV1184" s="63">
        <f t="shared" si="398"/>
        <v>0</v>
      </c>
      <c r="EE1184" s="41">
        <v>3500</v>
      </c>
      <c r="EI1184" s="63">
        <f t="shared" si="399"/>
        <v>3500</v>
      </c>
      <c r="EN1184" s="47"/>
      <c r="ES1184" s="41"/>
      <c r="EU1184" s="38">
        <v>0.3</v>
      </c>
      <c r="EV1184" s="38">
        <v>0.35</v>
      </c>
      <c r="EW1184" s="38">
        <v>0.39</v>
      </c>
      <c r="FI1184" s="18">
        <v>10445</v>
      </c>
      <c r="FJ1184" s="18">
        <f t="shared" si="400"/>
        <v>10445</v>
      </c>
      <c r="FT1184">
        <f t="shared" si="401"/>
        <v>0</v>
      </c>
      <c r="GD1184">
        <f t="shared" si="409"/>
        <v>0</v>
      </c>
      <c r="GE1184" s="41">
        <v>6508</v>
      </c>
      <c r="GH1184" s="41">
        <v>21730</v>
      </c>
      <c r="GL1184" s="41">
        <v>306</v>
      </c>
      <c r="GO1184" s="39">
        <f t="shared" si="402"/>
        <v>28544</v>
      </c>
      <c r="GP1184" s="39">
        <f t="shared" si="403"/>
        <v>100505</v>
      </c>
      <c r="GQ1184" s="39">
        <f t="shared" si="404"/>
        <v>0</v>
      </c>
      <c r="GR1184" s="39">
        <f t="shared" si="405"/>
        <v>129049</v>
      </c>
      <c r="GS1184" t="s">
        <v>420</v>
      </c>
      <c r="GU1184" t="s">
        <v>1411</v>
      </c>
      <c r="GV1184" t="s">
        <v>768</v>
      </c>
      <c r="HC1184">
        <v>1096</v>
      </c>
      <c r="HD1184">
        <v>4262</v>
      </c>
      <c r="HE1184">
        <v>8356</v>
      </c>
      <c r="HF1184">
        <v>71</v>
      </c>
      <c r="HH1184">
        <v>55264</v>
      </c>
      <c r="HJ1184">
        <v>262</v>
      </c>
      <c r="HK1184">
        <v>75</v>
      </c>
      <c r="HS1184" t="s">
        <v>766</v>
      </c>
      <c r="HU1184">
        <v>4</v>
      </c>
      <c r="IA1184">
        <v>5</v>
      </c>
      <c r="IC1184">
        <v>3</v>
      </c>
      <c r="IE1184">
        <v>5</v>
      </c>
      <c r="IF1184" s="63">
        <v>32.774999999999999</v>
      </c>
      <c r="IG1184">
        <v>5.07</v>
      </c>
      <c r="IH1184">
        <f t="shared" ref="IH1184:IH1215" si="410">IE1184+IG1184</f>
        <v>10.07</v>
      </c>
      <c r="II1184" s="35">
        <f t="shared" si="391"/>
        <v>5.07</v>
      </c>
      <c r="IJ1184">
        <v>0</v>
      </c>
      <c r="IM1184" s="18">
        <v>10478</v>
      </c>
      <c r="IN1184" t="s">
        <v>411</v>
      </c>
      <c r="IO1184" s="62">
        <v>24453</v>
      </c>
      <c r="IP1184" s="18">
        <v>3059</v>
      </c>
      <c r="IQ1184" s="18">
        <v>161</v>
      </c>
      <c r="IR1184" s="18">
        <v>1542</v>
      </c>
      <c r="IX1184" s="18">
        <f t="shared" si="390"/>
        <v>39693</v>
      </c>
      <c r="IY1184" s="18">
        <v>392</v>
      </c>
      <c r="IZ1184" s="18">
        <v>5</v>
      </c>
      <c r="JB1184" s="18">
        <v>21</v>
      </c>
      <c r="JC1184" s="18">
        <v>19</v>
      </c>
      <c r="JS1184" s="18">
        <v>144</v>
      </c>
      <c r="JY1184" s="18">
        <v>4237</v>
      </c>
      <c r="KF1184" s="18">
        <v>1</v>
      </c>
      <c r="KG1184" s="18">
        <v>3</v>
      </c>
      <c r="KH1184" s="18">
        <v>33</v>
      </c>
      <c r="KN1184" s="18">
        <v>13.5</v>
      </c>
      <c r="KO1184" s="18">
        <v>13.5</v>
      </c>
      <c r="KP1184" s="18">
        <v>13.5</v>
      </c>
      <c r="KQ1184" s="18">
        <v>13.5</v>
      </c>
      <c r="KR1184" s="18">
        <v>5.5</v>
      </c>
      <c r="KS1184" s="18">
        <v>0</v>
      </c>
      <c r="KT1184" s="18">
        <v>0</v>
      </c>
      <c r="KU1184" s="18" t="s">
        <v>1471</v>
      </c>
      <c r="KV1184" s="18" t="s">
        <v>1403</v>
      </c>
      <c r="KW1184" s="18" t="s">
        <v>1403</v>
      </c>
      <c r="KX1184" s="18" t="s">
        <v>1403</v>
      </c>
      <c r="KY1184" s="18" t="s">
        <v>1472</v>
      </c>
      <c r="KZ1184" s="18">
        <v>0</v>
      </c>
      <c r="LA1184" s="18">
        <v>0</v>
      </c>
      <c r="LB1184" s="18" t="s">
        <v>766</v>
      </c>
      <c r="LQ1184" s="18">
        <v>8</v>
      </c>
      <c r="LR1184" s="18">
        <v>8</v>
      </c>
      <c r="LS1184" s="18">
        <v>8</v>
      </c>
      <c r="LT1184" s="18">
        <v>8</v>
      </c>
      <c r="LV1184" s="18">
        <v>0</v>
      </c>
      <c r="LW1184" s="18">
        <v>0</v>
      </c>
      <c r="LX1184" s="18" t="s">
        <v>1466</v>
      </c>
      <c r="LY1184" s="18" t="s">
        <v>1466</v>
      </c>
      <c r="LZ1184" s="18" t="s">
        <v>1466</v>
      </c>
      <c r="MA1184" s="18" t="s">
        <v>1466</v>
      </c>
      <c r="MC1184" s="18">
        <v>0</v>
      </c>
      <c r="MD1184" s="18">
        <v>0</v>
      </c>
      <c r="ME1184" s="18" t="s">
        <v>766</v>
      </c>
      <c r="MJ1184" s="18" t="s">
        <v>768</v>
      </c>
      <c r="MK1184" s="18" t="s">
        <v>768</v>
      </c>
      <c r="ML1184" s="18">
        <v>32</v>
      </c>
      <c r="MO1184" s="18">
        <v>0</v>
      </c>
      <c r="MP1184" s="18">
        <v>0</v>
      </c>
      <c r="MQ1184" s="18" t="s">
        <v>766</v>
      </c>
      <c r="MS1184" s="18">
        <v>179955</v>
      </c>
      <c r="MT1184" s="18" t="s">
        <v>1387</v>
      </c>
      <c r="MV1184" s="18" t="s">
        <v>766</v>
      </c>
      <c r="NL1184" s="18" t="s">
        <v>768</v>
      </c>
      <c r="NM1184" s="18" t="s">
        <v>1153</v>
      </c>
      <c r="NP1184" s="18" t="s">
        <v>1388</v>
      </c>
      <c r="NX1184" s="18">
        <f t="shared" si="406"/>
        <v>2577.7593688362917</v>
      </c>
      <c r="NY1184" t="str">
        <f t="shared" si="392"/>
        <v>Larger</v>
      </c>
      <c r="NZ1184" t="str">
        <f t="shared" si="393"/>
        <v>Medium</v>
      </c>
    </row>
    <row r="1185" spans="1:390">
      <c r="A1185" t="s">
        <v>465</v>
      </c>
      <c r="B1185" t="s">
        <v>466</v>
      </c>
      <c r="C1185" t="s">
        <v>467</v>
      </c>
      <c r="D1185" t="s">
        <v>404</v>
      </c>
      <c r="E1185">
        <v>20160</v>
      </c>
      <c r="F1185" t="s">
        <v>1383</v>
      </c>
      <c r="G1185">
        <v>16635.2</v>
      </c>
      <c r="H1185" s="62">
        <v>24758</v>
      </c>
      <c r="J1185" s="63">
        <v>1</v>
      </c>
      <c r="K1185" s="63">
        <v>4</v>
      </c>
      <c r="R1185" s="63">
        <v>1</v>
      </c>
      <c r="T1185" s="63">
        <v>28</v>
      </c>
      <c r="V1185" s="63">
        <v>30</v>
      </c>
      <c r="W1185" s="63"/>
      <c r="X1185" s="63"/>
      <c r="Y1185" s="63"/>
      <c r="Z1185" s="63"/>
      <c r="AA1185" s="63"/>
      <c r="AB1185" s="63"/>
      <c r="AC1185" s="93">
        <v>11659</v>
      </c>
      <c r="AD1185" s="76">
        <v>0</v>
      </c>
      <c r="AL1185" s="93">
        <v>16082</v>
      </c>
      <c r="AN1185" s="77"/>
      <c r="AO1185" s="59">
        <f t="shared" si="394"/>
        <v>27741</v>
      </c>
      <c r="AP1185" s="77"/>
      <c r="AQ1185" s="77"/>
      <c r="AR1185" s="77"/>
      <c r="AS1185" s="77"/>
      <c r="AT1185" s="77"/>
      <c r="AU1185" s="77"/>
      <c r="AV1185" s="77"/>
      <c r="AW1185" s="77"/>
      <c r="AX1185" s="77"/>
      <c r="AY1185" s="77"/>
      <c r="AZ1185" s="77"/>
      <c r="BA1185" s="77"/>
      <c r="BC1185" s="77">
        <v>17273</v>
      </c>
      <c r="BD1185" s="77"/>
      <c r="BE1185" s="77">
        <v>0</v>
      </c>
      <c r="BF1185" s="77">
        <v>0</v>
      </c>
      <c r="BG1185" s="77">
        <v>0</v>
      </c>
      <c r="BH1185" s="77"/>
      <c r="BI1185" s="77"/>
      <c r="BJ1185" s="77">
        <v>0</v>
      </c>
      <c r="BK1185" s="77">
        <v>0</v>
      </c>
      <c r="BL1185" s="77">
        <v>483</v>
      </c>
      <c r="BM1185" s="77">
        <v>0</v>
      </c>
      <c r="BO1185" s="63">
        <f t="shared" si="395"/>
        <v>17756</v>
      </c>
      <c r="BP1185" s="77"/>
      <c r="BQ1185" s="77"/>
      <c r="BR1185" s="77"/>
      <c r="BS1185" s="77"/>
      <c r="BT1185" s="77"/>
      <c r="BU1185" s="77"/>
      <c r="BV1185" s="77"/>
      <c r="BW1185" s="41"/>
      <c r="BX1185" s="41"/>
      <c r="BZ1185" s="18">
        <f t="shared" si="396"/>
        <v>0</v>
      </c>
      <c r="CA1185" s="41">
        <v>26443</v>
      </c>
      <c r="CB1185" s="41"/>
      <c r="CC1185" s="41">
        <v>0</v>
      </c>
      <c r="CD1185" s="41">
        <v>0</v>
      </c>
      <c r="CE1185" s="41">
        <v>0</v>
      </c>
      <c r="CF1185" s="41"/>
      <c r="CG1185" s="41">
        <v>0</v>
      </c>
      <c r="CH1185" s="41">
        <v>0</v>
      </c>
      <c r="CI1185" s="41">
        <v>0</v>
      </c>
      <c r="CJ1185" s="41">
        <v>24791</v>
      </c>
      <c r="CK1185" s="41">
        <v>0</v>
      </c>
      <c r="CM1185">
        <f t="shared" si="407"/>
        <v>51234</v>
      </c>
      <c r="CN1185" s="41">
        <v>0</v>
      </c>
      <c r="CO1185" s="41">
        <v>0</v>
      </c>
      <c r="CP1185" s="41">
        <v>0</v>
      </c>
      <c r="CQ1185" s="41">
        <v>0</v>
      </c>
      <c r="CR1185" s="41"/>
      <c r="CS1185" s="41">
        <v>0</v>
      </c>
      <c r="CT1185" s="41">
        <v>0</v>
      </c>
      <c r="CU1185" s="41">
        <v>0</v>
      </c>
      <c r="CV1185" s="41">
        <v>0</v>
      </c>
      <c r="CW1185" s="41">
        <v>0</v>
      </c>
      <c r="CX1185" s="39">
        <f t="shared" si="397"/>
        <v>0</v>
      </c>
      <c r="CY1185" s="41"/>
      <c r="CZ1185" s="41"/>
      <c r="DA1185" s="41"/>
      <c r="DB1185" s="41"/>
      <c r="DC1185" s="41"/>
      <c r="DD1185" s="41"/>
      <c r="DF1185" s="41"/>
      <c r="DG1185" s="41"/>
      <c r="DH1185" s="41"/>
      <c r="DI1185">
        <f t="shared" si="408"/>
        <v>0</v>
      </c>
      <c r="DJ1185" s="41">
        <v>0</v>
      </c>
      <c r="DK1185" s="41">
        <v>0</v>
      </c>
      <c r="DL1185" s="41"/>
      <c r="DM1185" s="41">
        <v>0</v>
      </c>
      <c r="DN1185" s="41">
        <v>0</v>
      </c>
      <c r="DO1185" s="41"/>
      <c r="DP1185" s="41">
        <v>0</v>
      </c>
      <c r="DQ1185" s="41">
        <v>0</v>
      </c>
      <c r="DR1185" s="41">
        <v>0</v>
      </c>
      <c r="DS1185" s="41">
        <v>0</v>
      </c>
      <c r="DT1185" s="41">
        <v>0</v>
      </c>
      <c r="DU1185" s="41"/>
      <c r="DV1185" s="63">
        <f t="shared" si="398"/>
        <v>0</v>
      </c>
      <c r="DW1185" s="77">
        <v>0</v>
      </c>
      <c r="DX1185" s="41">
        <v>0</v>
      </c>
      <c r="DY1185" s="41"/>
      <c r="DZ1185" s="41">
        <v>0</v>
      </c>
      <c r="EA1185" s="41">
        <v>0</v>
      </c>
      <c r="EC1185" s="41">
        <v>0</v>
      </c>
      <c r="ED1185" s="41">
        <v>0</v>
      </c>
      <c r="EE1185" s="41">
        <v>0</v>
      </c>
      <c r="EF1185" s="41">
        <v>0</v>
      </c>
      <c r="EG1185" s="41">
        <v>0</v>
      </c>
      <c r="EI1185" s="63">
        <f t="shared" si="399"/>
        <v>0</v>
      </c>
      <c r="EJ1185" s="41"/>
      <c r="EK1185" s="41"/>
      <c r="EL1185" s="41"/>
      <c r="EM1185" s="41"/>
      <c r="EN1185" s="47"/>
      <c r="EO1185" s="41"/>
      <c r="EP1185" s="41"/>
      <c r="EQ1185" s="41"/>
      <c r="ER1185" s="41"/>
      <c r="ES1185" s="41"/>
      <c r="EU1185" s="38">
        <v>0.7</v>
      </c>
      <c r="EV1185" s="38">
        <v>0.12</v>
      </c>
      <c r="EW1185" s="38">
        <v>0.08</v>
      </c>
      <c r="FA1185" s="18">
        <v>0</v>
      </c>
      <c r="FB1185" s="18">
        <v>0</v>
      </c>
      <c r="FC1185" s="18">
        <v>0</v>
      </c>
      <c r="FD1185" s="18">
        <v>0</v>
      </c>
      <c r="FE1185" s="18">
        <v>0</v>
      </c>
      <c r="FF1185" s="18">
        <v>0</v>
      </c>
      <c r="FG1185" s="18">
        <v>0</v>
      </c>
      <c r="FH1185" s="18">
        <v>0</v>
      </c>
      <c r="FI1185" s="18">
        <v>0</v>
      </c>
      <c r="FJ1185" s="18">
        <f t="shared" si="400"/>
        <v>0</v>
      </c>
      <c r="FK1185" s="18">
        <v>0</v>
      </c>
      <c r="FL1185" s="18">
        <v>0</v>
      </c>
      <c r="FM1185" s="18">
        <v>0</v>
      </c>
      <c r="FN1185" s="18">
        <v>0</v>
      </c>
      <c r="FO1185" s="18">
        <v>0</v>
      </c>
      <c r="FP1185" s="18">
        <v>0</v>
      </c>
      <c r="FQ1185" s="18">
        <v>0</v>
      </c>
      <c r="FR1185" s="18">
        <v>0</v>
      </c>
      <c r="FS1185" s="18">
        <v>0</v>
      </c>
      <c r="FT1185">
        <f t="shared" si="401"/>
        <v>0</v>
      </c>
      <c r="GD1185">
        <f t="shared" si="409"/>
        <v>0</v>
      </c>
      <c r="GE1185" s="41">
        <v>12787</v>
      </c>
      <c r="GF1185" s="41">
        <v>0</v>
      </c>
      <c r="GG1185" s="41">
        <v>0</v>
      </c>
      <c r="GH1185" s="41">
        <v>0</v>
      </c>
      <c r="GI1185" s="41">
        <v>0</v>
      </c>
      <c r="GJ1185" s="41">
        <v>0</v>
      </c>
      <c r="GK1185" s="41">
        <v>0</v>
      </c>
      <c r="GL1185" s="41">
        <v>0</v>
      </c>
      <c r="GO1185" s="39">
        <f t="shared" si="402"/>
        <v>12787</v>
      </c>
      <c r="GP1185" s="39">
        <f t="shared" si="403"/>
        <v>45497</v>
      </c>
      <c r="GQ1185" s="39">
        <f t="shared" si="404"/>
        <v>0</v>
      </c>
      <c r="GR1185" s="39">
        <f t="shared" si="405"/>
        <v>58284</v>
      </c>
      <c r="GS1185" t="s">
        <v>420</v>
      </c>
      <c r="GV1185" t="s">
        <v>766</v>
      </c>
      <c r="HC1185">
        <v>910</v>
      </c>
      <c r="HD1185">
        <v>1745</v>
      </c>
      <c r="HE1185">
        <v>22223</v>
      </c>
      <c r="HF1185">
        <v>133</v>
      </c>
      <c r="HG1185">
        <v>0</v>
      </c>
      <c r="HH1185">
        <v>58269</v>
      </c>
      <c r="HJ1185">
        <v>28</v>
      </c>
      <c r="HK1185">
        <v>250</v>
      </c>
      <c r="HS1185" t="s">
        <v>766</v>
      </c>
      <c r="HU1185">
        <v>6</v>
      </c>
      <c r="IA1185">
        <v>8</v>
      </c>
      <c r="IE1185">
        <v>5</v>
      </c>
      <c r="IF1185" s="63">
        <v>4</v>
      </c>
      <c r="IG1185">
        <v>5.24</v>
      </c>
      <c r="IH1185">
        <f t="shared" si="410"/>
        <v>10.24</v>
      </c>
      <c r="II1185" s="35">
        <f t="shared" si="391"/>
        <v>5.24</v>
      </c>
      <c r="IM1185" s="18">
        <v>3883</v>
      </c>
      <c r="IN1185" t="s">
        <v>411</v>
      </c>
      <c r="IO1185" s="62">
        <v>6286</v>
      </c>
      <c r="IP1185" s="18">
        <v>15747</v>
      </c>
      <c r="IQ1185" s="18">
        <v>6117</v>
      </c>
      <c r="IR1185" s="18">
        <v>464</v>
      </c>
      <c r="IS1185" s="18">
        <v>495</v>
      </c>
      <c r="IX1185" s="18">
        <f t="shared" si="390"/>
        <v>32992</v>
      </c>
      <c r="IY1185" s="18">
        <v>39</v>
      </c>
      <c r="IZ1185" s="18">
        <v>9</v>
      </c>
      <c r="JB1185" s="18">
        <v>46</v>
      </c>
      <c r="JC1185" s="18">
        <v>44</v>
      </c>
      <c r="JD1185" s="18">
        <v>114</v>
      </c>
      <c r="JS1185" s="18">
        <v>3</v>
      </c>
      <c r="JT1185" s="18">
        <v>0</v>
      </c>
      <c r="JU1185" s="18">
        <v>129</v>
      </c>
      <c r="JV1185" s="18">
        <v>0</v>
      </c>
      <c r="JY1185" s="18">
        <v>1437</v>
      </c>
      <c r="KF1185" s="18">
        <v>1</v>
      </c>
      <c r="KG1185" s="18">
        <v>5</v>
      </c>
      <c r="KH1185" s="18">
        <v>50</v>
      </c>
      <c r="KN1185" s="18">
        <v>12.5</v>
      </c>
      <c r="KO1185" s="18">
        <v>12.5</v>
      </c>
      <c r="KP1185" s="18">
        <v>12.5</v>
      </c>
      <c r="KQ1185" s="18">
        <v>12.5</v>
      </c>
      <c r="KR1185" s="18">
        <v>4</v>
      </c>
      <c r="KS1185" s="18">
        <v>4</v>
      </c>
      <c r="KT1185" s="18">
        <v>0</v>
      </c>
      <c r="KU1185" s="18" t="s">
        <v>1422</v>
      </c>
      <c r="KV1185" s="18" t="s">
        <v>1422</v>
      </c>
      <c r="KW1185" s="18" t="s">
        <v>1422</v>
      </c>
      <c r="KX1185" s="18" t="s">
        <v>1422</v>
      </c>
      <c r="KY1185" s="18" t="s">
        <v>1409</v>
      </c>
      <c r="KZ1185" s="18" t="s">
        <v>1395</v>
      </c>
      <c r="LB1185" s="18" t="s">
        <v>766</v>
      </c>
      <c r="LQ1185" s="18">
        <v>10</v>
      </c>
      <c r="LR1185" s="18">
        <v>10</v>
      </c>
      <c r="LS1185" s="18">
        <v>10</v>
      </c>
      <c r="LT1185" s="18">
        <v>10</v>
      </c>
      <c r="LU1185" s="18">
        <v>0</v>
      </c>
      <c r="LV1185" s="18">
        <v>0</v>
      </c>
      <c r="LW1185" s="18">
        <v>0</v>
      </c>
      <c r="LX1185" s="18" t="s">
        <v>1427</v>
      </c>
      <c r="LY1185" s="18" t="s">
        <v>1427</v>
      </c>
      <c r="LZ1185" s="18" t="s">
        <v>1427</v>
      </c>
      <c r="MA1185" s="18" t="s">
        <v>1427</v>
      </c>
      <c r="ME1185" s="18" t="s">
        <v>766</v>
      </c>
      <c r="MJ1185" s="18" t="s">
        <v>768</v>
      </c>
      <c r="MK1185" s="18" t="s">
        <v>768</v>
      </c>
      <c r="ML1185" s="18">
        <v>40</v>
      </c>
      <c r="MM1185" s="18">
        <v>0</v>
      </c>
      <c r="MO1185" s="18">
        <v>0</v>
      </c>
      <c r="MP1185" s="18">
        <v>0</v>
      </c>
      <c r="MQ1185" s="18" t="s">
        <v>766</v>
      </c>
      <c r="MS1185" s="18">
        <v>402800</v>
      </c>
      <c r="MT1185" s="18" t="s">
        <v>1387</v>
      </c>
      <c r="MV1185" s="18" t="s">
        <v>766</v>
      </c>
      <c r="NL1185" s="18" t="s">
        <v>766</v>
      </c>
      <c r="NX1185" s="18">
        <f t="shared" si="406"/>
        <v>3174.6564885496182</v>
      </c>
      <c r="NY1185" t="str">
        <f t="shared" si="392"/>
        <v>Larger</v>
      </c>
      <c r="NZ1185" t="str">
        <f t="shared" si="393"/>
        <v>Medium</v>
      </c>
    </row>
    <row r="1186" spans="1:390">
      <c r="A1186" t="s">
        <v>422</v>
      </c>
      <c r="B1186" t="s">
        <v>423</v>
      </c>
      <c r="C1186" t="s">
        <v>424</v>
      </c>
      <c r="D1186" t="s">
        <v>393</v>
      </c>
      <c r="E1186">
        <v>20160</v>
      </c>
      <c r="F1186" t="s">
        <v>1383</v>
      </c>
      <c r="G1186">
        <v>19730.97</v>
      </c>
      <c r="H1186" s="62">
        <v>30800</v>
      </c>
      <c r="J1186" s="63">
        <v>202</v>
      </c>
      <c r="K1186" s="63">
        <v>11</v>
      </c>
      <c r="R1186" s="63">
        <v>2</v>
      </c>
      <c r="S1186" s="63">
        <v>90</v>
      </c>
      <c r="T1186" s="63">
        <v>74</v>
      </c>
      <c r="U1186" s="63">
        <v>55</v>
      </c>
      <c r="V1186" s="63">
        <v>383</v>
      </c>
      <c r="W1186" s="63"/>
      <c r="X1186" s="63"/>
      <c r="Y1186" s="63"/>
      <c r="Z1186" s="63"/>
      <c r="AA1186" s="63"/>
      <c r="AB1186" s="63"/>
      <c r="AC1186" s="93">
        <v>12574</v>
      </c>
      <c r="AF1186" s="93">
        <v>57600</v>
      </c>
      <c r="AO1186" s="59">
        <f t="shared" si="394"/>
        <v>70174</v>
      </c>
      <c r="BC1186" s="77">
        <v>21592</v>
      </c>
      <c r="BD1186" s="77"/>
      <c r="BO1186" s="63">
        <f t="shared" si="395"/>
        <v>21592</v>
      </c>
      <c r="BP1186" s="77"/>
      <c r="BZ1186" s="18">
        <f t="shared" si="396"/>
        <v>0</v>
      </c>
      <c r="CA1186" s="41">
        <v>131735</v>
      </c>
      <c r="CB1186" s="41"/>
      <c r="CM1186">
        <f t="shared" si="407"/>
        <v>131735</v>
      </c>
      <c r="CN1186" s="41">
        <v>0</v>
      </c>
      <c r="CX1186" s="39">
        <f t="shared" si="397"/>
        <v>0</v>
      </c>
      <c r="DF1186" s="41"/>
      <c r="DI1186">
        <f t="shared" si="408"/>
        <v>0</v>
      </c>
      <c r="DJ1186" s="41">
        <v>0</v>
      </c>
      <c r="DV1186" s="63">
        <f t="shared" si="398"/>
        <v>0</v>
      </c>
      <c r="DW1186" s="77">
        <v>0</v>
      </c>
      <c r="EI1186" s="63">
        <f t="shared" si="399"/>
        <v>0</v>
      </c>
      <c r="EJ1186" s="41"/>
      <c r="EN1186" s="47"/>
      <c r="EU1186" s="38">
        <v>0.61</v>
      </c>
      <c r="EV1186" s="38">
        <v>0.85</v>
      </c>
      <c r="EW1186" s="38">
        <v>0.96</v>
      </c>
      <c r="FA1186" s="18">
        <v>0</v>
      </c>
      <c r="FJ1186" s="18">
        <f t="shared" si="400"/>
        <v>0</v>
      </c>
      <c r="FK1186" s="18">
        <v>0</v>
      </c>
      <c r="FT1186">
        <f t="shared" si="401"/>
        <v>0</v>
      </c>
      <c r="GD1186">
        <f t="shared" si="409"/>
        <v>0</v>
      </c>
      <c r="GE1186" s="41">
        <v>30352</v>
      </c>
      <c r="GO1186" s="39">
        <f t="shared" si="402"/>
        <v>30352</v>
      </c>
      <c r="GP1186" s="39">
        <f t="shared" si="403"/>
        <v>91766</v>
      </c>
      <c r="GQ1186" s="39">
        <f t="shared" si="404"/>
        <v>0</v>
      </c>
      <c r="GR1186" s="39">
        <f t="shared" si="405"/>
        <v>122118</v>
      </c>
      <c r="GS1186" t="s">
        <v>420</v>
      </c>
      <c r="GU1186" t="s">
        <v>1420</v>
      </c>
      <c r="GV1186" t="s">
        <v>768</v>
      </c>
      <c r="HC1186">
        <v>765</v>
      </c>
      <c r="HD1186">
        <v>2021</v>
      </c>
      <c r="HE1186">
        <v>73171</v>
      </c>
      <c r="HF1186">
        <v>1767</v>
      </c>
      <c r="HG1186">
        <v>9700</v>
      </c>
      <c r="HH1186">
        <v>107525</v>
      </c>
      <c r="HJ1186">
        <v>126</v>
      </c>
      <c r="HK1186">
        <v>40000</v>
      </c>
      <c r="HS1186" t="s">
        <v>766</v>
      </c>
      <c r="HU1186">
        <v>7</v>
      </c>
      <c r="IA1186">
        <v>8</v>
      </c>
      <c r="IC1186">
        <v>12</v>
      </c>
      <c r="IE1186">
        <v>7</v>
      </c>
      <c r="IF1186" s="63">
        <v>13</v>
      </c>
      <c r="IG1186">
        <v>12</v>
      </c>
      <c r="IH1186">
        <f t="shared" si="410"/>
        <v>19</v>
      </c>
      <c r="II1186" s="35">
        <f t="shared" si="391"/>
        <v>12</v>
      </c>
      <c r="IJ1186">
        <v>0</v>
      </c>
      <c r="IM1186" s="18">
        <v>19813</v>
      </c>
      <c r="IN1186" t="s">
        <v>411</v>
      </c>
      <c r="IO1186" s="62">
        <v>2800</v>
      </c>
      <c r="IP1186" s="18">
        <v>19049</v>
      </c>
      <c r="IQ1186" s="18">
        <v>0</v>
      </c>
      <c r="IR1186" s="18">
        <v>125</v>
      </c>
      <c r="IS1186" s="18">
        <v>40</v>
      </c>
      <c r="IX1186" s="18">
        <f t="shared" si="390"/>
        <v>41827</v>
      </c>
      <c r="IY1186" s="18">
        <v>134</v>
      </c>
      <c r="IZ1186" s="18">
        <v>200</v>
      </c>
      <c r="JB1186" s="18">
        <v>116</v>
      </c>
      <c r="JC1186" s="18">
        <v>1800</v>
      </c>
      <c r="JD1186" s="18">
        <v>110</v>
      </c>
      <c r="JS1186" s="18">
        <v>189</v>
      </c>
      <c r="JT1186" s="18">
        <v>0</v>
      </c>
      <c r="JU1186" s="18">
        <v>49</v>
      </c>
      <c r="JV1186" s="18">
        <v>0</v>
      </c>
      <c r="JY1186" s="18">
        <v>5798</v>
      </c>
      <c r="KF1186" s="18">
        <v>7</v>
      </c>
      <c r="KG1186" s="18">
        <v>10</v>
      </c>
      <c r="KH1186" s="18">
        <v>280</v>
      </c>
      <c r="KN1186" s="18">
        <v>28</v>
      </c>
      <c r="KO1186" s="18">
        <v>28</v>
      </c>
      <c r="KP1186" s="18">
        <v>28</v>
      </c>
      <c r="KQ1186" s="18">
        <v>28</v>
      </c>
      <c r="KR1186" s="18">
        <v>15.5</v>
      </c>
      <c r="KS1186" s="18">
        <v>10</v>
      </c>
      <c r="KT1186" s="18">
        <v>0</v>
      </c>
      <c r="KU1186" s="18" t="s">
        <v>1473</v>
      </c>
      <c r="KV1186" s="18" t="s">
        <v>1474</v>
      </c>
      <c r="KW1186" s="18" t="s">
        <v>1475</v>
      </c>
      <c r="KX1186" s="18" t="s">
        <v>1476</v>
      </c>
      <c r="KY1186" s="18" t="s">
        <v>1477</v>
      </c>
      <c r="KZ1186" s="18" t="s">
        <v>1478</v>
      </c>
      <c r="LB1186" s="18" t="s">
        <v>766</v>
      </c>
      <c r="LC1186" s="18">
        <v>21</v>
      </c>
      <c r="LD1186" s="18">
        <v>21</v>
      </c>
      <c r="LE1186" s="18">
        <v>21</v>
      </c>
      <c r="LF1186" s="18">
        <v>21</v>
      </c>
      <c r="LG1186" s="18">
        <v>0</v>
      </c>
      <c r="LH1186" s="18">
        <v>0</v>
      </c>
      <c r="LI1186" s="18">
        <v>0</v>
      </c>
      <c r="LJ1186" s="18" t="s">
        <v>1479</v>
      </c>
      <c r="LK1186" s="18" t="s">
        <v>1480</v>
      </c>
      <c r="LL1186" s="18" t="s">
        <v>1479</v>
      </c>
      <c r="LM1186" s="18" t="s">
        <v>1481</v>
      </c>
      <c r="ME1186" s="18" t="s">
        <v>766</v>
      </c>
      <c r="MJ1186" s="18" t="s">
        <v>768</v>
      </c>
      <c r="MK1186" s="18" t="s">
        <v>768</v>
      </c>
      <c r="ML1186" s="18">
        <v>84</v>
      </c>
      <c r="MO1186" s="18">
        <v>10</v>
      </c>
      <c r="MP1186" s="18">
        <v>0</v>
      </c>
      <c r="MQ1186" s="18" t="s">
        <v>766</v>
      </c>
      <c r="MS1186" s="18">
        <v>378779</v>
      </c>
      <c r="MT1186" s="18" t="s">
        <v>1387</v>
      </c>
      <c r="MV1186" s="18" t="s">
        <v>766</v>
      </c>
      <c r="NL1186" s="18" t="s">
        <v>768</v>
      </c>
      <c r="NO1186" s="18" t="s">
        <v>1149</v>
      </c>
      <c r="NP1186" s="18" t="s">
        <v>1388</v>
      </c>
      <c r="NX1186" s="18">
        <f t="shared" si="406"/>
        <v>1644.2475000000002</v>
      </c>
      <c r="NY1186" t="str">
        <f t="shared" si="392"/>
        <v>Larger</v>
      </c>
      <c r="NZ1186" t="str">
        <f t="shared" si="393"/>
        <v>Medium</v>
      </c>
    </row>
    <row r="1187" spans="1:390">
      <c r="A1187" t="s">
        <v>595</v>
      </c>
      <c r="B1187" t="s">
        <v>596</v>
      </c>
      <c r="C1187" t="s">
        <v>597</v>
      </c>
      <c r="D1187" t="s">
        <v>404</v>
      </c>
      <c r="E1187">
        <v>20160</v>
      </c>
      <c r="F1187" t="s">
        <v>1383</v>
      </c>
      <c r="G1187">
        <v>5631.77</v>
      </c>
      <c r="H1187" s="62">
        <v>16683</v>
      </c>
      <c r="J1187" s="63">
        <v>100</v>
      </c>
      <c r="K1187" s="63">
        <v>10</v>
      </c>
      <c r="R1187" s="63">
        <v>1</v>
      </c>
      <c r="S1187" s="63">
        <v>0</v>
      </c>
      <c r="T1187" s="63">
        <v>30</v>
      </c>
      <c r="U1187" s="63">
        <v>53</v>
      </c>
      <c r="V1187" s="63">
        <v>636</v>
      </c>
      <c r="W1187" s="63"/>
      <c r="X1187" s="63"/>
      <c r="Y1187" s="63"/>
      <c r="Z1187" s="63"/>
      <c r="AA1187" s="63"/>
      <c r="AB1187" s="63"/>
      <c r="AC1187" s="93">
        <v>13596</v>
      </c>
      <c r="AD1187" s="76">
        <v>0</v>
      </c>
      <c r="AM1187" s="93">
        <v>20000</v>
      </c>
      <c r="AN1187" s="77"/>
      <c r="AO1187" s="59">
        <f t="shared" ref="AO1187:AO1218" si="411">SUM(AC1187:AM1187)</f>
        <v>33596</v>
      </c>
      <c r="AP1187" s="77"/>
      <c r="AQ1187" s="77"/>
      <c r="AR1187" s="77"/>
      <c r="AS1187" s="77"/>
      <c r="AT1187" s="77"/>
      <c r="AU1187" s="77"/>
      <c r="AV1187" s="77"/>
      <c r="AW1187" s="77"/>
      <c r="AX1187" s="77"/>
      <c r="AY1187" s="77"/>
      <c r="AZ1187" s="77"/>
      <c r="BA1187" s="77"/>
      <c r="BC1187" s="77">
        <v>10125</v>
      </c>
      <c r="BD1187" s="77"/>
      <c r="BE1187" s="77">
        <v>0</v>
      </c>
      <c r="BF1187" s="77">
        <v>0</v>
      </c>
      <c r="BG1187" s="77">
        <v>0</v>
      </c>
      <c r="BH1187" s="77"/>
      <c r="BI1187" s="77"/>
      <c r="BJ1187" s="77">
        <v>0</v>
      </c>
      <c r="BK1187" s="77">
        <v>0</v>
      </c>
      <c r="BL1187" s="77">
        <v>0</v>
      </c>
      <c r="BM1187" s="77">
        <v>0</v>
      </c>
      <c r="BO1187" s="63">
        <f t="shared" si="395"/>
        <v>10125</v>
      </c>
      <c r="BP1187" s="77"/>
      <c r="BQ1187" s="77"/>
      <c r="BR1187" s="77"/>
      <c r="BS1187" s="77"/>
      <c r="BT1187" s="77"/>
      <c r="BU1187" s="77"/>
      <c r="BV1187" s="77"/>
      <c r="BW1187" s="41"/>
      <c r="BX1187" s="41"/>
      <c r="BZ1187" s="18">
        <f t="shared" si="396"/>
        <v>0</v>
      </c>
      <c r="CA1187" s="41">
        <v>20733</v>
      </c>
      <c r="CB1187" s="41"/>
      <c r="CC1187" s="41">
        <v>0</v>
      </c>
      <c r="CD1187" s="41">
        <v>0</v>
      </c>
      <c r="CE1187" s="41">
        <v>0</v>
      </c>
      <c r="CF1187" s="41"/>
      <c r="CG1187" s="41">
        <v>0</v>
      </c>
      <c r="CH1187" s="41">
        <v>0</v>
      </c>
      <c r="CI1187" s="41">
        <v>0</v>
      </c>
      <c r="CJ1187" s="41">
        <v>0</v>
      </c>
      <c r="CK1187" s="41">
        <v>0</v>
      </c>
      <c r="CM1187">
        <f t="shared" si="407"/>
        <v>20733</v>
      </c>
      <c r="CN1187" s="41">
        <v>0</v>
      </c>
      <c r="CO1187" s="41">
        <v>0</v>
      </c>
      <c r="CP1187" s="41">
        <v>0</v>
      </c>
      <c r="CQ1187" s="41">
        <v>0</v>
      </c>
      <c r="CR1187" s="41"/>
      <c r="CS1187" s="41">
        <v>0</v>
      </c>
      <c r="CT1187" s="41">
        <v>0</v>
      </c>
      <c r="CU1187" s="41">
        <v>0</v>
      </c>
      <c r="CV1187" s="41">
        <v>0</v>
      </c>
      <c r="CW1187" s="41">
        <v>0</v>
      </c>
      <c r="CX1187" s="39">
        <f t="shared" si="397"/>
        <v>0</v>
      </c>
      <c r="CY1187" s="41"/>
      <c r="CZ1187" s="41"/>
      <c r="DA1187" s="41"/>
      <c r="DB1187" s="41"/>
      <c r="DC1187" s="41"/>
      <c r="DD1187" s="41"/>
      <c r="DF1187" s="41"/>
      <c r="DG1187" s="41"/>
      <c r="DH1187" s="41"/>
      <c r="DI1187">
        <f t="shared" si="408"/>
        <v>0</v>
      </c>
      <c r="DJ1187" s="41">
        <v>0</v>
      </c>
      <c r="DK1187" s="41">
        <v>0</v>
      </c>
      <c r="DL1187" s="41"/>
      <c r="DM1187" s="41">
        <v>0</v>
      </c>
      <c r="DN1187" s="41">
        <v>0</v>
      </c>
      <c r="DO1187" s="41"/>
      <c r="DP1187" s="41">
        <v>0</v>
      </c>
      <c r="DQ1187" s="41">
        <v>0</v>
      </c>
      <c r="DR1187" s="41">
        <v>0</v>
      </c>
      <c r="DS1187" s="41">
        <v>0</v>
      </c>
      <c r="DT1187" s="41">
        <v>0</v>
      </c>
      <c r="DU1187" s="41"/>
      <c r="DV1187" s="63">
        <f t="shared" si="398"/>
        <v>0</v>
      </c>
      <c r="DW1187" s="77">
        <v>3329</v>
      </c>
      <c r="DX1187" s="41">
        <v>0</v>
      </c>
      <c r="DY1187" s="41"/>
      <c r="DZ1187" s="41">
        <v>0</v>
      </c>
      <c r="EA1187" s="41">
        <v>0</v>
      </c>
      <c r="EC1187" s="41">
        <v>0</v>
      </c>
      <c r="ED1187" s="41">
        <v>0</v>
      </c>
      <c r="EE1187" s="41">
        <v>0</v>
      </c>
      <c r="EF1187" s="41">
        <v>0</v>
      </c>
      <c r="EG1187" s="41">
        <v>0</v>
      </c>
      <c r="EI1187" s="63">
        <f t="shared" si="399"/>
        <v>3329</v>
      </c>
      <c r="EJ1187" s="41"/>
      <c r="EK1187" s="41"/>
      <c r="EL1187" s="41"/>
      <c r="EM1187" s="41"/>
      <c r="EN1187" s="47"/>
      <c r="EO1187" s="41"/>
      <c r="EP1187" s="41"/>
      <c r="EQ1187" s="41"/>
      <c r="ER1187" s="41"/>
      <c r="ES1187" s="41"/>
      <c r="EU1187" s="38">
        <v>0.54</v>
      </c>
      <c r="EV1187" s="38">
        <v>0.83</v>
      </c>
      <c r="EW1187" s="38">
        <v>0.96</v>
      </c>
      <c r="FA1187" s="18">
        <v>8733</v>
      </c>
      <c r="FB1187" s="18">
        <v>0</v>
      </c>
      <c r="FC1187" s="18">
        <v>0</v>
      </c>
      <c r="FD1187" s="18">
        <v>0</v>
      </c>
      <c r="FE1187" s="18">
        <v>0</v>
      </c>
      <c r="FF1187" s="18">
        <v>0</v>
      </c>
      <c r="FG1187" s="18">
        <v>0</v>
      </c>
      <c r="FH1187" s="18">
        <v>0</v>
      </c>
      <c r="FI1187" s="18">
        <v>0</v>
      </c>
      <c r="FJ1187" s="18">
        <f t="shared" si="400"/>
        <v>8733</v>
      </c>
      <c r="FK1187" s="18">
        <v>0</v>
      </c>
      <c r="FL1187" s="18">
        <v>0</v>
      </c>
      <c r="FM1187" s="18">
        <v>0</v>
      </c>
      <c r="FN1187" s="18">
        <v>0</v>
      </c>
      <c r="FO1187" s="18">
        <v>0</v>
      </c>
      <c r="FP1187" s="18">
        <v>0</v>
      </c>
      <c r="FQ1187" s="18">
        <v>0</v>
      </c>
      <c r="FR1187" s="18">
        <v>0</v>
      </c>
      <c r="FS1187" s="18">
        <v>0</v>
      </c>
      <c r="FT1187">
        <f t="shared" si="401"/>
        <v>0</v>
      </c>
      <c r="GD1187">
        <f t="shared" si="409"/>
        <v>0</v>
      </c>
      <c r="GE1187" s="41">
        <v>0</v>
      </c>
      <c r="GF1187" s="41">
        <v>0</v>
      </c>
      <c r="GG1187" s="41">
        <v>0</v>
      </c>
      <c r="GH1187" s="41">
        <v>0</v>
      </c>
      <c r="GI1187" s="41">
        <v>0</v>
      </c>
      <c r="GJ1187" s="41">
        <v>0</v>
      </c>
      <c r="GK1187" s="41">
        <v>0</v>
      </c>
      <c r="GL1187" s="41">
        <v>0</v>
      </c>
      <c r="GO1187" s="39">
        <f t="shared" si="402"/>
        <v>0</v>
      </c>
      <c r="GP1187" s="39">
        <f t="shared" si="403"/>
        <v>43721</v>
      </c>
      <c r="GQ1187" s="39">
        <f t="shared" si="404"/>
        <v>0</v>
      </c>
      <c r="GR1187" s="39">
        <f t="shared" si="405"/>
        <v>43721</v>
      </c>
      <c r="GS1187" t="s">
        <v>942</v>
      </c>
      <c r="GT1187" t="s">
        <v>463</v>
      </c>
      <c r="GU1187" t="s">
        <v>1411</v>
      </c>
      <c r="GV1187" t="s">
        <v>768</v>
      </c>
      <c r="HC1187">
        <v>755</v>
      </c>
      <c r="HD1187">
        <v>2532</v>
      </c>
      <c r="HE1187">
        <v>9608</v>
      </c>
      <c r="HF1187">
        <v>100</v>
      </c>
      <c r="HG1187">
        <v>0</v>
      </c>
      <c r="HH1187">
        <v>25314</v>
      </c>
      <c r="HJ1187">
        <v>316</v>
      </c>
      <c r="HK1187">
        <v>0</v>
      </c>
      <c r="HS1187" t="s">
        <v>766</v>
      </c>
      <c r="HU1187">
        <v>1</v>
      </c>
      <c r="IA1187">
        <v>2</v>
      </c>
      <c r="IC1187">
        <v>8</v>
      </c>
      <c r="IE1187">
        <v>2</v>
      </c>
      <c r="IF1187" s="63">
        <v>2.39</v>
      </c>
      <c r="IG1187">
        <v>1.29</v>
      </c>
      <c r="IH1187">
        <f t="shared" si="410"/>
        <v>3.29</v>
      </c>
      <c r="II1187" s="35">
        <f t="shared" si="391"/>
        <v>1.29</v>
      </c>
      <c r="IM1187" s="18">
        <v>412</v>
      </c>
      <c r="IN1187" t="s">
        <v>400</v>
      </c>
      <c r="IO1187" s="62">
        <v>1986</v>
      </c>
      <c r="IP1187" s="18">
        <v>11892</v>
      </c>
      <c r="IQ1187" s="18">
        <v>0</v>
      </c>
      <c r="IR1187" s="18">
        <v>971</v>
      </c>
      <c r="IS1187" s="18">
        <v>20</v>
      </c>
      <c r="IX1187" s="18">
        <f t="shared" si="390"/>
        <v>15281</v>
      </c>
      <c r="IY1187" s="18">
        <v>12</v>
      </c>
      <c r="IZ1187" s="18">
        <v>22</v>
      </c>
      <c r="JB1187" s="18">
        <v>81</v>
      </c>
      <c r="JC1187" s="18">
        <v>81</v>
      </c>
      <c r="JD1187" s="18">
        <v>12</v>
      </c>
      <c r="JS1187" s="18">
        <v>31</v>
      </c>
      <c r="JT1187" s="18">
        <v>0</v>
      </c>
      <c r="JU1187" s="18">
        <v>0</v>
      </c>
      <c r="JV1187" s="18">
        <v>0</v>
      </c>
      <c r="JY1187" s="18">
        <v>802</v>
      </c>
      <c r="KF1187" s="18">
        <v>1</v>
      </c>
      <c r="KG1187" s="18">
        <v>5</v>
      </c>
      <c r="KH1187" s="18">
        <v>118</v>
      </c>
      <c r="KN1187" s="18">
        <v>11.75</v>
      </c>
      <c r="KO1187" s="18">
        <v>11.75</v>
      </c>
      <c r="KP1187" s="18">
        <v>11.75</v>
      </c>
      <c r="KQ1187" s="18">
        <v>11.75</v>
      </c>
      <c r="KR1187" s="18">
        <v>8.75</v>
      </c>
      <c r="KS1187" s="18">
        <v>0</v>
      </c>
      <c r="KT1187" s="18">
        <v>0</v>
      </c>
      <c r="KU1187" s="18" t="s">
        <v>1428</v>
      </c>
      <c r="KV1187" s="18" t="s">
        <v>1428</v>
      </c>
      <c r="KW1187" s="18" t="s">
        <v>1428</v>
      </c>
      <c r="KX1187" s="18" t="s">
        <v>1428</v>
      </c>
      <c r="KY1187" s="18" t="s">
        <v>1482</v>
      </c>
      <c r="KZ1187" s="18">
        <v>0</v>
      </c>
      <c r="LA1187" s="18">
        <v>0</v>
      </c>
      <c r="LB1187" s="18" t="s">
        <v>766</v>
      </c>
      <c r="LQ1187" s="18">
        <v>10.25</v>
      </c>
      <c r="LR1187" s="18">
        <v>10.25</v>
      </c>
      <c r="LS1187" s="18">
        <v>10.25</v>
      </c>
      <c r="LT1187" s="18">
        <v>10.25</v>
      </c>
      <c r="LU1187" s="18">
        <v>0</v>
      </c>
      <c r="LV1187" s="18">
        <v>0</v>
      </c>
      <c r="LW1187" s="18">
        <v>0</v>
      </c>
      <c r="LX1187" s="18" t="s">
        <v>1483</v>
      </c>
      <c r="LY1187" s="18" t="s">
        <v>1484</v>
      </c>
      <c r="LZ1187" s="18" t="s">
        <v>1484</v>
      </c>
      <c r="MA1187" s="18" t="s">
        <v>1484</v>
      </c>
      <c r="MB1187" s="18">
        <v>0</v>
      </c>
      <c r="MC1187" s="18">
        <v>0</v>
      </c>
      <c r="MD1187" s="18">
        <v>0</v>
      </c>
      <c r="ME1187" s="18" t="s">
        <v>766</v>
      </c>
      <c r="MJ1187" s="18" t="s">
        <v>766</v>
      </c>
      <c r="MK1187" s="18" t="s">
        <v>766</v>
      </c>
      <c r="ML1187" s="18">
        <v>20</v>
      </c>
      <c r="MO1187" s="18">
        <v>0</v>
      </c>
      <c r="MP1187" s="18">
        <v>0</v>
      </c>
      <c r="MQ1187" s="18" t="s">
        <v>766</v>
      </c>
      <c r="MS1187" s="18">
        <v>298776</v>
      </c>
      <c r="MT1187" s="18" t="s">
        <v>1387</v>
      </c>
      <c r="MV1187" s="18" t="s">
        <v>766</v>
      </c>
      <c r="NL1187" s="18" t="s">
        <v>768</v>
      </c>
      <c r="NM1187" s="18" t="s">
        <v>1153</v>
      </c>
      <c r="NO1187" s="18" t="s">
        <v>1149</v>
      </c>
      <c r="NP1187" s="18" t="s">
        <v>1388</v>
      </c>
      <c r="NT1187" s="18" t="s">
        <v>942</v>
      </c>
      <c r="NU1187" s="18" t="s">
        <v>1335</v>
      </c>
      <c r="NX1187" s="18">
        <f t="shared" si="406"/>
        <v>4365.7131782945735</v>
      </c>
      <c r="NY1187" t="str">
        <f t="shared" si="392"/>
        <v>Smaller</v>
      </c>
      <c r="NZ1187" t="str">
        <f t="shared" si="393"/>
        <v>Small</v>
      </c>
    </row>
    <row r="1188" spans="1:390">
      <c r="A1188" t="s">
        <v>565</v>
      </c>
      <c r="B1188" t="s">
        <v>566</v>
      </c>
      <c r="C1188" t="s">
        <v>567</v>
      </c>
      <c r="D1188" t="s">
        <v>393</v>
      </c>
      <c r="E1188">
        <v>20160</v>
      </c>
      <c r="F1188" t="s">
        <v>1383</v>
      </c>
      <c r="G1188">
        <v>2605.77</v>
      </c>
      <c r="H1188" s="62">
        <v>11000</v>
      </c>
      <c r="J1188" s="63">
        <v>20</v>
      </c>
      <c r="K1188" s="63">
        <v>1</v>
      </c>
      <c r="R1188" s="63">
        <v>0</v>
      </c>
      <c r="S1188" s="63">
        <v>18</v>
      </c>
      <c r="T1188" s="63">
        <v>0</v>
      </c>
      <c r="U1188" s="63">
        <v>8</v>
      </c>
      <c r="V1188" s="63">
        <v>124</v>
      </c>
      <c r="W1188" s="63"/>
      <c r="X1188" s="63"/>
      <c r="Y1188" s="63"/>
      <c r="Z1188" s="63"/>
      <c r="AA1188" s="63"/>
      <c r="AB1188" s="63"/>
      <c r="AC1188" s="93">
        <v>13697</v>
      </c>
      <c r="AO1188" s="59">
        <f t="shared" si="411"/>
        <v>13697</v>
      </c>
      <c r="BC1188" s="77">
        <v>4864</v>
      </c>
      <c r="BD1188" s="77"/>
      <c r="BO1188" s="63">
        <f t="shared" si="395"/>
        <v>4864</v>
      </c>
      <c r="BP1188" s="77"/>
      <c r="BZ1188" s="18">
        <f t="shared" si="396"/>
        <v>0</v>
      </c>
      <c r="CA1188" s="41">
        <v>19589</v>
      </c>
      <c r="CB1188" s="41"/>
      <c r="CM1188">
        <f t="shared" si="407"/>
        <v>19589</v>
      </c>
      <c r="CN1188" s="41">
        <v>0</v>
      </c>
      <c r="CX1188" s="39">
        <f t="shared" si="397"/>
        <v>0</v>
      </c>
      <c r="DF1188" s="41"/>
      <c r="DI1188">
        <f t="shared" si="408"/>
        <v>0</v>
      </c>
      <c r="DJ1188" s="41">
        <v>0</v>
      </c>
      <c r="DV1188" s="63">
        <f t="shared" si="398"/>
        <v>0</v>
      </c>
      <c r="DW1188" s="77">
        <v>80</v>
      </c>
      <c r="EI1188" s="63">
        <f t="shared" si="399"/>
        <v>80</v>
      </c>
      <c r="EJ1188" s="41"/>
      <c r="EN1188" s="47"/>
      <c r="EU1188" s="38">
        <v>0.36</v>
      </c>
      <c r="EV1188" s="38">
        <v>0.75</v>
      </c>
      <c r="EW1188" s="38">
        <v>0.94</v>
      </c>
      <c r="FA1188" s="18">
        <v>5072</v>
      </c>
      <c r="FJ1188" s="18">
        <f t="shared" si="400"/>
        <v>5072</v>
      </c>
      <c r="FK1188" s="18">
        <v>0</v>
      </c>
      <c r="FT1188">
        <f t="shared" si="401"/>
        <v>0</v>
      </c>
      <c r="GD1188">
        <f t="shared" si="409"/>
        <v>0</v>
      </c>
      <c r="GI1188" s="41">
        <v>3675</v>
      </c>
      <c r="GO1188" s="39">
        <f t="shared" si="402"/>
        <v>3675</v>
      </c>
      <c r="GP1188" s="39">
        <f t="shared" si="403"/>
        <v>18561</v>
      </c>
      <c r="GQ1188" s="39">
        <f t="shared" si="404"/>
        <v>0</v>
      </c>
      <c r="GR1188" s="39">
        <f t="shared" si="405"/>
        <v>22236</v>
      </c>
      <c r="GS1188" t="s">
        <v>395</v>
      </c>
      <c r="GU1188" t="s">
        <v>1392</v>
      </c>
      <c r="GV1188" t="s">
        <v>768</v>
      </c>
      <c r="HC1188">
        <v>539</v>
      </c>
      <c r="HD1188">
        <v>7449</v>
      </c>
      <c r="HE1188">
        <v>67450</v>
      </c>
      <c r="HF1188">
        <v>44</v>
      </c>
      <c r="HG1188">
        <v>5503</v>
      </c>
      <c r="HH1188">
        <v>39820</v>
      </c>
      <c r="HJ1188">
        <v>1</v>
      </c>
      <c r="HK1188">
        <v>7249</v>
      </c>
      <c r="HS1188" t="s">
        <v>768</v>
      </c>
      <c r="HT1188" t="s">
        <v>1267</v>
      </c>
      <c r="HU1188">
        <v>1</v>
      </c>
      <c r="IA1188">
        <v>2</v>
      </c>
      <c r="IC1188">
        <v>6</v>
      </c>
      <c r="IE1188">
        <v>2</v>
      </c>
      <c r="IF1188" s="63">
        <v>0.75</v>
      </c>
      <c r="IG1188">
        <v>1</v>
      </c>
      <c r="IH1188">
        <f t="shared" si="410"/>
        <v>3</v>
      </c>
      <c r="II1188" s="35">
        <f t="shared" si="391"/>
        <v>1</v>
      </c>
      <c r="IJ1188">
        <v>0</v>
      </c>
      <c r="IM1188" s="18">
        <v>493</v>
      </c>
      <c r="IN1188" t="s">
        <v>411</v>
      </c>
      <c r="IO1188" s="62">
        <v>1316</v>
      </c>
      <c r="IP1188" s="18">
        <v>2291</v>
      </c>
      <c r="IQ1188" s="18">
        <v>1296</v>
      </c>
      <c r="IR1188" s="18">
        <v>93</v>
      </c>
      <c r="IS1188" s="18">
        <v>31</v>
      </c>
      <c r="IX1188" s="18">
        <f t="shared" si="390"/>
        <v>5520</v>
      </c>
      <c r="IY1188" s="18">
        <v>56</v>
      </c>
      <c r="IZ1188" s="18">
        <v>0</v>
      </c>
      <c r="JB1188" s="18">
        <v>42</v>
      </c>
      <c r="JC1188" s="18">
        <v>2554</v>
      </c>
      <c r="JD1188" s="18">
        <v>208</v>
      </c>
      <c r="JS1188" s="18">
        <v>12</v>
      </c>
      <c r="JT1188" s="18">
        <v>20</v>
      </c>
      <c r="JU1188" s="18">
        <v>8</v>
      </c>
      <c r="JV1188" s="18">
        <v>40</v>
      </c>
      <c r="JY1188" s="18">
        <v>1312</v>
      </c>
      <c r="KF1188" s="18">
        <v>0</v>
      </c>
      <c r="KG1188" s="18">
        <v>0</v>
      </c>
      <c r="KH1188" s="18">
        <v>0</v>
      </c>
      <c r="KN1188" s="18">
        <v>155</v>
      </c>
      <c r="KO1188" s="18">
        <v>164</v>
      </c>
      <c r="KP1188" s="18">
        <v>155</v>
      </c>
      <c r="KQ1188" s="18">
        <v>155</v>
      </c>
      <c r="KR1188" s="18">
        <v>93</v>
      </c>
      <c r="KS1188" s="18">
        <v>0</v>
      </c>
      <c r="KT1188" s="18">
        <v>0</v>
      </c>
      <c r="KU1188" s="18" t="s">
        <v>1404</v>
      </c>
      <c r="KV1188" s="18" t="s">
        <v>1404</v>
      </c>
      <c r="KW1188" s="18" t="s">
        <v>1404</v>
      </c>
      <c r="KX1188" s="18" t="s">
        <v>1404</v>
      </c>
      <c r="KY1188" s="18" t="s">
        <v>1408</v>
      </c>
      <c r="LB1188" s="18" t="s">
        <v>766</v>
      </c>
      <c r="LQ1188" s="18">
        <v>36</v>
      </c>
      <c r="LR1188" s="18">
        <v>40</v>
      </c>
      <c r="LS1188" s="18">
        <v>40</v>
      </c>
      <c r="LT1188" s="18">
        <v>40</v>
      </c>
      <c r="LU1188" s="18">
        <v>0</v>
      </c>
      <c r="LV1188" s="18">
        <v>0</v>
      </c>
      <c r="LW1188" s="18">
        <v>0</v>
      </c>
      <c r="LX1188" s="18" t="s">
        <v>1409</v>
      </c>
      <c r="LY1188" s="18" t="s">
        <v>1409</v>
      </c>
      <c r="LZ1188" s="18" t="s">
        <v>1409</v>
      </c>
      <c r="MA1188" s="18" t="s">
        <v>1409</v>
      </c>
      <c r="ME1188" s="18" t="s">
        <v>766</v>
      </c>
      <c r="MJ1188" s="18" t="s">
        <v>766</v>
      </c>
      <c r="MK1188" s="18" t="s">
        <v>766</v>
      </c>
      <c r="ML1188" s="18">
        <v>16</v>
      </c>
      <c r="MO1188" s="18">
        <v>0</v>
      </c>
      <c r="MP1188" s="18">
        <v>0</v>
      </c>
      <c r="MQ1188" s="18" t="s">
        <v>766</v>
      </c>
      <c r="MS1188" s="18">
        <v>23277</v>
      </c>
      <c r="MT1188" s="18" t="s">
        <v>1387</v>
      </c>
      <c r="MV1188" s="18" t="s">
        <v>766</v>
      </c>
      <c r="NL1188" s="18" t="s">
        <v>768</v>
      </c>
      <c r="NM1188" s="18" t="s">
        <v>1153</v>
      </c>
      <c r="NP1188" s="18" t="s">
        <v>1388</v>
      </c>
      <c r="NT1188" s="18" t="s">
        <v>942</v>
      </c>
      <c r="NU1188" s="18" t="s">
        <v>1485</v>
      </c>
      <c r="NX1188" s="18">
        <f t="shared" si="406"/>
        <v>2605.77</v>
      </c>
      <c r="NY1188" t="str">
        <f t="shared" si="392"/>
        <v>Smaller</v>
      </c>
      <c r="NZ1188" t="str">
        <f t="shared" si="393"/>
        <v>Small</v>
      </c>
    </row>
    <row r="1189" spans="1:390">
      <c r="A1189" t="s">
        <v>635</v>
      </c>
      <c r="B1189" t="s">
        <v>650</v>
      </c>
      <c r="C1189" t="s">
        <v>651</v>
      </c>
      <c r="D1189" t="s">
        <v>404</v>
      </c>
      <c r="E1189">
        <v>20160</v>
      </c>
      <c r="F1189" t="s">
        <v>1383</v>
      </c>
      <c r="G1189">
        <v>2684.05</v>
      </c>
      <c r="H1189" s="62">
        <v>13900</v>
      </c>
      <c r="J1189" s="63">
        <v>27</v>
      </c>
      <c r="K1189" s="63">
        <v>4</v>
      </c>
      <c r="R1189" s="63">
        <v>1</v>
      </c>
      <c r="S1189" s="63">
        <v>0</v>
      </c>
      <c r="T1189" s="63">
        <v>30</v>
      </c>
      <c r="U1189" s="63">
        <v>32</v>
      </c>
      <c r="V1189" s="63">
        <v>238</v>
      </c>
      <c r="W1189" s="63"/>
      <c r="X1189" s="63"/>
      <c r="Y1189" s="63"/>
      <c r="Z1189" s="63"/>
      <c r="AA1189" s="63"/>
      <c r="AB1189" s="63"/>
      <c r="AC1189" s="93">
        <v>14000</v>
      </c>
      <c r="AD1189" s="76">
        <v>5000</v>
      </c>
      <c r="AM1189" s="93">
        <v>11052</v>
      </c>
      <c r="AN1189" s="77"/>
      <c r="AO1189" s="59">
        <f t="shared" si="411"/>
        <v>30052</v>
      </c>
      <c r="AP1189" s="77"/>
      <c r="AQ1189" s="77"/>
      <c r="AR1189" s="77"/>
      <c r="AS1189" s="77"/>
      <c r="AT1189" s="77"/>
      <c r="AU1189" s="77"/>
      <c r="AV1189" s="77"/>
      <c r="AW1189" s="77"/>
      <c r="AX1189" s="77"/>
      <c r="AY1189" s="77"/>
      <c r="AZ1189" s="77"/>
      <c r="BA1189" s="77"/>
      <c r="BC1189" s="77">
        <v>179</v>
      </c>
      <c r="BD1189" s="77"/>
      <c r="BO1189" s="63">
        <f t="shared" si="395"/>
        <v>179</v>
      </c>
      <c r="BP1189" s="77"/>
      <c r="BZ1189" s="18">
        <f t="shared" si="396"/>
        <v>0</v>
      </c>
      <c r="CA1189" s="41">
        <v>25496</v>
      </c>
      <c r="CB1189" s="41"/>
      <c r="CM1189">
        <f t="shared" si="407"/>
        <v>25496</v>
      </c>
      <c r="CN1189" s="41">
        <v>0</v>
      </c>
      <c r="CX1189" s="39">
        <f t="shared" si="397"/>
        <v>0</v>
      </c>
      <c r="DF1189" s="41"/>
      <c r="DI1189">
        <f t="shared" si="408"/>
        <v>0</v>
      </c>
      <c r="DJ1189" s="41">
        <v>0</v>
      </c>
      <c r="DV1189" s="63">
        <f t="shared" si="398"/>
        <v>0</v>
      </c>
      <c r="DW1189" s="77">
        <v>0</v>
      </c>
      <c r="EI1189" s="63">
        <f t="shared" si="399"/>
        <v>0</v>
      </c>
      <c r="EJ1189" s="41"/>
      <c r="EN1189" s="47"/>
      <c r="EU1189" s="38">
        <v>0.44</v>
      </c>
      <c r="EV1189" s="38">
        <v>0.92</v>
      </c>
      <c r="EW1189" s="38">
        <v>0.97</v>
      </c>
      <c r="FA1189" s="18">
        <v>6410</v>
      </c>
      <c r="FJ1189" s="18">
        <f t="shared" si="400"/>
        <v>6410</v>
      </c>
      <c r="FK1189" s="18">
        <v>0</v>
      </c>
      <c r="FT1189">
        <f t="shared" si="401"/>
        <v>0</v>
      </c>
      <c r="GD1189">
        <f t="shared" si="409"/>
        <v>0</v>
      </c>
      <c r="GL1189" s="41">
        <v>1130</v>
      </c>
      <c r="GO1189" s="39">
        <f t="shared" si="402"/>
        <v>1130</v>
      </c>
      <c r="GP1189" s="39">
        <f t="shared" si="403"/>
        <v>30231</v>
      </c>
      <c r="GQ1189" s="39">
        <f t="shared" si="404"/>
        <v>0</v>
      </c>
      <c r="GR1189" s="39">
        <f t="shared" si="405"/>
        <v>31361</v>
      </c>
      <c r="GS1189" t="s">
        <v>1192</v>
      </c>
      <c r="GV1189" t="s">
        <v>766</v>
      </c>
      <c r="HC1189">
        <v>512</v>
      </c>
      <c r="HD1189">
        <v>910</v>
      </c>
      <c r="HE1189">
        <v>27755</v>
      </c>
      <c r="HF1189">
        <v>1</v>
      </c>
      <c r="HG1189">
        <v>0</v>
      </c>
      <c r="HH1189">
        <v>24927</v>
      </c>
      <c r="HJ1189">
        <v>15</v>
      </c>
      <c r="HK1189">
        <v>93</v>
      </c>
      <c r="HS1189" t="s">
        <v>766</v>
      </c>
      <c r="HU1189">
        <v>2</v>
      </c>
      <c r="IA1189">
        <v>3</v>
      </c>
      <c r="IC1189">
        <v>1</v>
      </c>
      <c r="IE1189">
        <v>2.04</v>
      </c>
      <c r="IF1189" s="63">
        <v>0.25</v>
      </c>
      <c r="IG1189">
        <v>2</v>
      </c>
      <c r="IH1189">
        <f t="shared" si="410"/>
        <v>4.04</v>
      </c>
      <c r="II1189" s="35">
        <f t="shared" si="391"/>
        <v>2</v>
      </c>
      <c r="IJ1189">
        <v>0</v>
      </c>
      <c r="IM1189" s="18">
        <v>2206</v>
      </c>
      <c r="IN1189" t="s">
        <v>411</v>
      </c>
      <c r="IO1189" s="62">
        <v>4725</v>
      </c>
      <c r="IP1189" s="18">
        <v>728</v>
      </c>
      <c r="IQ1189" s="18">
        <v>378</v>
      </c>
      <c r="IR1189" s="18">
        <v>6</v>
      </c>
      <c r="IX1189" s="18">
        <f t="shared" si="390"/>
        <v>8043</v>
      </c>
      <c r="IY1189" s="18">
        <v>248</v>
      </c>
      <c r="IZ1189" s="18">
        <v>0</v>
      </c>
      <c r="JB1189" s="18">
        <v>73</v>
      </c>
      <c r="JC1189" s="18">
        <v>71</v>
      </c>
      <c r="JD1189" s="18">
        <v>51</v>
      </c>
      <c r="JS1189" s="18">
        <v>51</v>
      </c>
      <c r="JT1189" s="18">
        <v>11</v>
      </c>
      <c r="JU1189" s="18">
        <v>20</v>
      </c>
      <c r="JV1189" s="18">
        <v>0</v>
      </c>
      <c r="JY1189" s="18">
        <v>1082</v>
      </c>
      <c r="KF1189" s="18">
        <v>1</v>
      </c>
      <c r="KG1189" s="18">
        <v>8</v>
      </c>
      <c r="KH1189" s="18">
        <v>245</v>
      </c>
      <c r="KN1189" s="18">
        <v>13</v>
      </c>
      <c r="KO1189" s="18">
        <v>13</v>
      </c>
      <c r="KP1189" s="18">
        <v>13</v>
      </c>
      <c r="KQ1189" s="18">
        <v>13</v>
      </c>
      <c r="KR1189" s="18">
        <v>4</v>
      </c>
      <c r="KS1189" s="18">
        <v>0</v>
      </c>
      <c r="KT1189" s="18">
        <v>0</v>
      </c>
      <c r="KU1189" s="18" t="s">
        <v>1393</v>
      </c>
      <c r="KV1189" s="18" t="s">
        <v>1393</v>
      </c>
      <c r="KW1189" s="18" t="s">
        <v>1393</v>
      </c>
      <c r="KX1189" s="18" t="s">
        <v>1393</v>
      </c>
      <c r="KY1189" s="18" t="s">
        <v>1417</v>
      </c>
      <c r="LB1189" s="18" t="s">
        <v>766</v>
      </c>
      <c r="LQ1189" s="18">
        <v>10</v>
      </c>
      <c r="LR1189" s="18">
        <v>10</v>
      </c>
      <c r="LS1189" s="18">
        <v>10</v>
      </c>
      <c r="LT1189" s="18">
        <v>10</v>
      </c>
      <c r="LU1189" s="18">
        <v>4</v>
      </c>
      <c r="LV1189" s="18">
        <v>0</v>
      </c>
      <c r="LW1189" s="18">
        <v>0</v>
      </c>
      <c r="LX1189" s="18" t="s">
        <v>1427</v>
      </c>
      <c r="LY1189" s="18" t="s">
        <v>1427</v>
      </c>
      <c r="LZ1189" s="18" t="s">
        <v>1427</v>
      </c>
      <c r="MA1189" s="18" t="s">
        <v>1427</v>
      </c>
      <c r="MB1189" s="18" t="s">
        <v>1417</v>
      </c>
      <c r="ME1189" s="18" t="s">
        <v>766</v>
      </c>
      <c r="MJ1189" s="18" t="s">
        <v>766</v>
      </c>
      <c r="MK1189" s="18" t="s">
        <v>768</v>
      </c>
      <c r="ML1189" s="18">
        <v>0</v>
      </c>
      <c r="MO1189" s="18">
        <v>0</v>
      </c>
      <c r="MP1189" s="18">
        <v>0</v>
      </c>
      <c r="MQ1189" s="18" t="s">
        <v>768</v>
      </c>
      <c r="MR1189" s="18">
        <v>2</v>
      </c>
      <c r="MS1189" s="18">
        <v>17517</v>
      </c>
      <c r="MT1189" s="18" t="s">
        <v>1387</v>
      </c>
      <c r="MV1189" s="18" t="s">
        <v>766</v>
      </c>
      <c r="NL1189" s="18" t="s">
        <v>766</v>
      </c>
      <c r="NX1189" s="18">
        <f t="shared" si="406"/>
        <v>1342.0250000000001</v>
      </c>
      <c r="NY1189" t="str">
        <f t="shared" si="392"/>
        <v>Smaller</v>
      </c>
      <c r="NZ1189" t="str">
        <f t="shared" si="393"/>
        <v>Small</v>
      </c>
    </row>
    <row r="1190" spans="1:390">
      <c r="A1190" t="s">
        <v>511</v>
      </c>
      <c r="B1190" t="s">
        <v>512</v>
      </c>
      <c r="C1190" t="s">
        <v>513</v>
      </c>
      <c r="D1190" t="s">
        <v>393</v>
      </c>
      <c r="E1190">
        <v>20160</v>
      </c>
      <c r="F1190" t="s">
        <v>1383</v>
      </c>
      <c r="G1190">
        <v>8313.93</v>
      </c>
      <c r="H1190" s="62">
        <v>13325</v>
      </c>
      <c r="J1190" s="63">
        <v>56</v>
      </c>
      <c r="K1190" s="63">
        <v>4</v>
      </c>
      <c r="R1190" s="63">
        <v>1</v>
      </c>
      <c r="S1190" s="63">
        <v>0</v>
      </c>
      <c r="T1190" s="63">
        <v>45</v>
      </c>
      <c r="U1190" s="63">
        <v>24</v>
      </c>
      <c r="V1190" s="63">
        <v>243</v>
      </c>
      <c r="W1190" s="63"/>
      <c r="X1190" s="63"/>
      <c r="Y1190" s="63"/>
      <c r="Z1190" s="63"/>
      <c r="AA1190" s="63"/>
      <c r="AB1190" s="63"/>
      <c r="AC1190" s="93">
        <v>14925</v>
      </c>
      <c r="AD1190" s="76">
        <v>0</v>
      </c>
      <c r="AN1190" s="77"/>
      <c r="AO1190" s="59">
        <f t="shared" si="411"/>
        <v>14925</v>
      </c>
      <c r="AP1190" s="77"/>
      <c r="AQ1190" s="77"/>
      <c r="AR1190" s="77"/>
      <c r="AS1190" s="77"/>
      <c r="AT1190" s="77"/>
      <c r="AU1190" s="77"/>
      <c r="AV1190" s="77"/>
      <c r="AW1190" s="77"/>
      <c r="AX1190" s="77"/>
      <c r="AY1190" s="77"/>
      <c r="AZ1190" s="77"/>
      <c r="BA1190" s="77"/>
      <c r="BC1190" s="77">
        <v>2399</v>
      </c>
      <c r="BD1190" s="77"/>
      <c r="BE1190" s="77">
        <v>0</v>
      </c>
      <c r="BF1190" s="77">
        <v>0</v>
      </c>
      <c r="BG1190" s="77">
        <v>0</v>
      </c>
      <c r="BH1190" s="77"/>
      <c r="BI1190" s="77"/>
      <c r="BJ1190" s="77">
        <v>0</v>
      </c>
      <c r="BK1190" s="77">
        <v>0</v>
      </c>
      <c r="BL1190" s="77">
        <v>0</v>
      </c>
      <c r="BM1190" s="77">
        <v>0</v>
      </c>
      <c r="BO1190" s="63">
        <f t="shared" si="395"/>
        <v>2399</v>
      </c>
      <c r="BP1190" s="77"/>
      <c r="BQ1190" s="77"/>
      <c r="BR1190" s="77"/>
      <c r="BS1190" s="77"/>
      <c r="BT1190" s="77"/>
      <c r="BU1190" s="77"/>
      <c r="BV1190" s="77"/>
      <c r="BW1190" s="41"/>
      <c r="BX1190" s="41"/>
      <c r="BZ1190" s="18">
        <f t="shared" si="396"/>
        <v>0</v>
      </c>
      <c r="CA1190" s="41">
        <v>63739</v>
      </c>
      <c r="CB1190" s="41"/>
      <c r="CC1190" s="41">
        <v>0</v>
      </c>
      <c r="CD1190" s="41">
        <v>0</v>
      </c>
      <c r="CE1190" s="41">
        <v>0</v>
      </c>
      <c r="CF1190" s="41"/>
      <c r="CG1190" s="41">
        <v>0</v>
      </c>
      <c r="CH1190" s="41">
        <v>0</v>
      </c>
      <c r="CI1190" s="41">
        <v>0</v>
      </c>
      <c r="CJ1190" s="41">
        <v>0</v>
      </c>
      <c r="CK1190" s="41">
        <v>0</v>
      </c>
      <c r="CM1190">
        <f t="shared" si="407"/>
        <v>63739</v>
      </c>
      <c r="CN1190" s="41">
        <v>0</v>
      </c>
      <c r="CO1190" s="41">
        <v>0</v>
      </c>
      <c r="CP1190" s="41">
        <v>0</v>
      </c>
      <c r="CQ1190" s="41">
        <v>0</v>
      </c>
      <c r="CR1190" s="41"/>
      <c r="CS1190" s="41">
        <v>0</v>
      </c>
      <c r="CT1190" s="41">
        <v>0</v>
      </c>
      <c r="CU1190" s="41">
        <v>0</v>
      </c>
      <c r="CV1190" s="41">
        <v>0</v>
      </c>
      <c r="CW1190" s="41">
        <v>0</v>
      </c>
      <c r="CX1190" s="39">
        <f t="shared" si="397"/>
        <v>0</v>
      </c>
      <c r="CY1190" s="41"/>
      <c r="CZ1190" s="41"/>
      <c r="DA1190" s="41"/>
      <c r="DB1190" s="41"/>
      <c r="DC1190" s="41"/>
      <c r="DD1190" s="41"/>
      <c r="DF1190" s="41"/>
      <c r="DG1190" s="41"/>
      <c r="DH1190" s="41"/>
      <c r="DI1190">
        <f t="shared" si="408"/>
        <v>0</v>
      </c>
      <c r="DJ1190" s="41">
        <v>0</v>
      </c>
      <c r="DK1190" s="41">
        <v>0</v>
      </c>
      <c r="DL1190" s="41"/>
      <c r="DM1190" s="41">
        <v>0</v>
      </c>
      <c r="DN1190" s="41">
        <v>0</v>
      </c>
      <c r="DO1190" s="41"/>
      <c r="DP1190" s="41">
        <v>0</v>
      </c>
      <c r="DQ1190" s="41">
        <v>0</v>
      </c>
      <c r="DR1190" s="41">
        <v>0</v>
      </c>
      <c r="DS1190" s="41">
        <v>0</v>
      </c>
      <c r="DT1190" s="41">
        <v>0</v>
      </c>
      <c r="DU1190" s="41"/>
      <c r="DV1190" s="63">
        <f t="shared" si="398"/>
        <v>0</v>
      </c>
      <c r="DW1190" s="77">
        <v>199</v>
      </c>
      <c r="DX1190" s="41">
        <v>0</v>
      </c>
      <c r="DY1190" s="41"/>
      <c r="DZ1190" s="41">
        <v>0</v>
      </c>
      <c r="EA1190" s="41">
        <v>0</v>
      </c>
      <c r="EC1190" s="41">
        <v>0</v>
      </c>
      <c r="ED1190" s="41">
        <v>0</v>
      </c>
      <c r="EE1190" s="41">
        <v>0</v>
      </c>
      <c r="EF1190" s="41">
        <v>0</v>
      </c>
      <c r="EG1190" s="41">
        <v>0</v>
      </c>
      <c r="EI1190" s="63">
        <f t="shared" si="399"/>
        <v>199</v>
      </c>
      <c r="EJ1190" s="41"/>
      <c r="EK1190" s="41"/>
      <c r="EL1190" s="41"/>
      <c r="EM1190" s="41"/>
      <c r="EN1190" s="47"/>
      <c r="EO1190" s="41"/>
      <c r="EP1190" s="41"/>
      <c r="EQ1190" s="41"/>
      <c r="ER1190" s="41"/>
      <c r="ES1190" s="41"/>
      <c r="EU1190" s="38">
        <v>0.56999999999999995</v>
      </c>
      <c r="EV1190" s="38">
        <v>0.88</v>
      </c>
      <c r="EW1190" s="38">
        <v>0.97</v>
      </c>
      <c r="FA1190" s="18">
        <v>0</v>
      </c>
      <c r="FB1190" s="18">
        <v>0</v>
      </c>
      <c r="FC1190" s="18">
        <v>0</v>
      </c>
      <c r="FD1190" s="18">
        <v>0</v>
      </c>
      <c r="FE1190" s="18">
        <v>0</v>
      </c>
      <c r="FF1190" s="18">
        <v>0</v>
      </c>
      <c r="FG1190" s="18">
        <v>0</v>
      </c>
      <c r="FH1190" s="18">
        <v>0</v>
      </c>
      <c r="FI1190" s="18">
        <v>0</v>
      </c>
      <c r="FJ1190" s="18">
        <f t="shared" si="400"/>
        <v>0</v>
      </c>
      <c r="FK1190" s="18">
        <v>0</v>
      </c>
      <c r="FL1190" s="18">
        <v>0</v>
      </c>
      <c r="FM1190" s="18">
        <v>0</v>
      </c>
      <c r="FN1190" s="18">
        <v>0</v>
      </c>
      <c r="FO1190" s="18">
        <v>0</v>
      </c>
      <c r="FP1190" s="18">
        <v>0</v>
      </c>
      <c r="FQ1190" s="18">
        <v>0</v>
      </c>
      <c r="FR1190" s="18">
        <v>0</v>
      </c>
      <c r="FS1190" s="18">
        <v>0</v>
      </c>
      <c r="FT1190">
        <f t="shared" si="401"/>
        <v>0</v>
      </c>
      <c r="GD1190">
        <f t="shared" si="409"/>
        <v>0</v>
      </c>
      <c r="GE1190" s="41">
        <v>80</v>
      </c>
      <c r="GF1190" s="41">
        <v>0</v>
      </c>
      <c r="GG1190" s="41">
        <v>0</v>
      </c>
      <c r="GH1190" s="41">
        <v>0</v>
      </c>
      <c r="GI1190" s="41">
        <v>0</v>
      </c>
      <c r="GJ1190" s="41">
        <v>0</v>
      </c>
      <c r="GK1190" s="41">
        <v>0</v>
      </c>
      <c r="GL1190" s="41">
        <v>0</v>
      </c>
      <c r="GM1190" s="49"/>
      <c r="GO1190" s="39">
        <f t="shared" si="402"/>
        <v>80</v>
      </c>
      <c r="GP1190" s="39">
        <f t="shared" si="403"/>
        <v>17324</v>
      </c>
      <c r="GQ1190" s="39">
        <f t="shared" si="404"/>
        <v>0</v>
      </c>
      <c r="GR1190" s="39">
        <f t="shared" si="405"/>
        <v>17404</v>
      </c>
      <c r="GS1190" t="s">
        <v>420</v>
      </c>
      <c r="GU1190" t="s">
        <v>1072</v>
      </c>
      <c r="GV1190" t="s">
        <v>768</v>
      </c>
      <c r="GX1190" s="49"/>
      <c r="HB1190" s="49"/>
      <c r="HC1190">
        <v>569</v>
      </c>
      <c r="HD1190">
        <v>0</v>
      </c>
      <c r="HE1190">
        <v>0</v>
      </c>
      <c r="HF1190">
        <v>0</v>
      </c>
      <c r="HG1190">
        <v>0</v>
      </c>
      <c r="HH1190">
        <v>25253</v>
      </c>
      <c r="HJ1190">
        <v>0</v>
      </c>
      <c r="HK1190">
        <v>0</v>
      </c>
      <c r="HL1190" s="49"/>
      <c r="HM1190" s="49"/>
      <c r="HN1190" s="49"/>
      <c r="HP1190" s="49"/>
      <c r="HS1190" t="s">
        <v>766</v>
      </c>
      <c r="HU1190">
        <v>2</v>
      </c>
      <c r="IA1190">
        <v>4</v>
      </c>
      <c r="IC1190">
        <v>0</v>
      </c>
      <c r="IE1190">
        <v>3.92</v>
      </c>
      <c r="IF1190" s="63">
        <v>2</v>
      </c>
      <c r="IG1190">
        <v>3.57</v>
      </c>
      <c r="IH1190">
        <f t="shared" si="410"/>
        <v>7.49</v>
      </c>
      <c r="II1190" s="35">
        <f t="shared" si="391"/>
        <v>3.57</v>
      </c>
      <c r="IJ1190">
        <v>0</v>
      </c>
      <c r="IM1190" s="18">
        <v>3970</v>
      </c>
      <c r="IN1190" t="s">
        <v>411</v>
      </c>
      <c r="IO1190" s="62">
        <v>9576</v>
      </c>
      <c r="IP1190" s="18">
        <v>11069</v>
      </c>
      <c r="IQ1190" s="18">
        <v>3207</v>
      </c>
      <c r="IR1190" s="18">
        <v>0</v>
      </c>
      <c r="IS1190" s="18">
        <v>0</v>
      </c>
      <c r="IX1190" s="18">
        <f t="shared" si="390"/>
        <v>27822</v>
      </c>
      <c r="IY1190" s="18">
        <v>3346</v>
      </c>
      <c r="IZ1190" s="18">
        <v>86</v>
      </c>
      <c r="JB1190" s="18">
        <v>3187</v>
      </c>
      <c r="JC1190" s="18">
        <v>2305</v>
      </c>
      <c r="JD1190" s="18">
        <v>2305</v>
      </c>
      <c r="JS1190" s="18">
        <v>94</v>
      </c>
      <c r="JT1190" s="18">
        <v>0</v>
      </c>
      <c r="JU1190" s="18">
        <v>0</v>
      </c>
      <c r="JV1190" s="18">
        <v>0</v>
      </c>
      <c r="JY1190" s="18">
        <v>2901</v>
      </c>
      <c r="KF1190" s="18">
        <v>0</v>
      </c>
      <c r="KG1190" s="18">
        <v>0</v>
      </c>
      <c r="KH1190" s="18">
        <v>0</v>
      </c>
      <c r="KN1190" s="18">
        <v>12</v>
      </c>
      <c r="KO1190" s="18">
        <v>12</v>
      </c>
      <c r="KP1190" s="18">
        <v>12</v>
      </c>
      <c r="KQ1190" s="18">
        <v>12</v>
      </c>
      <c r="KR1190" s="18">
        <v>8</v>
      </c>
      <c r="KU1190" s="18" t="s">
        <v>1486</v>
      </c>
      <c r="KV1190" s="18" t="s">
        <v>1486</v>
      </c>
      <c r="KW1190" s="18" t="s">
        <v>1385</v>
      </c>
      <c r="KX1190" s="18" t="s">
        <v>1385</v>
      </c>
      <c r="KY1190" s="18" t="s">
        <v>1404</v>
      </c>
      <c r="KZ1190" s="18">
        <v>0</v>
      </c>
      <c r="LA1190" s="18">
        <v>0</v>
      </c>
      <c r="LB1190" s="18" t="s">
        <v>766</v>
      </c>
      <c r="LQ1190" s="18">
        <v>10</v>
      </c>
      <c r="LR1190" s="18">
        <v>10</v>
      </c>
      <c r="LS1190" s="18">
        <v>10</v>
      </c>
      <c r="LT1190" s="18">
        <v>10</v>
      </c>
      <c r="LU1190" s="18">
        <v>0</v>
      </c>
      <c r="LX1190" s="18" t="s">
        <v>1427</v>
      </c>
      <c r="LY1190" s="18" t="s">
        <v>1464</v>
      </c>
      <c r="LZ1190" s="18" t="s">
        <v>1427</v>
      </c>
      <c r="MA1190" s="18" t="s">
        <v>1427</v>
      </c>
      <c r="MB1190" s="18">
        <v>0</v>
      </c>
      <c r="MC1190" s="18">
        <v>0</v>
      </c>
      <c r="MD1190" s="18">
        <v>0</v>
      </c>
      <c r="ME1190" s="18" t="s">
        <v>766</v>
      </c>
      <c r="MJ1190" s="18" t="s">
        <v>768</v>
      </c>
      <c r="MK1190" s="18" t="s">
        <v>766</v>
      </c>
      <c r="ML1190" s="18">
        <v>50</v>
      </c>
      <c r="MO1190" s="18">
        <v>0</v>
      </c>
      <c r="MP1190" s="18">
        <v>0</v>
      </c>
      <c r="MQ1190" s="18" t="s">
        <v>766</v>
      </c>
      <c r="MS1190" s="18">
        <v>72658</v>
      </c>
      <c r="MT1190" s="18" t="s">
        <v>1387</v>
      </c>
      <c r="MV1190" s="18" t="s">
        <v>766</v>
      </c>
      <c r="NL1190" s="18" t="s">
        <v>768</v>
      </c>
      <c r="NO1190" s="18" t="s">
        <v>1149</v>
      </c>
      <c r="NX1190" s="18">
        <f t="shared" si="406"/>
        <v>2328.8319327731097</v>
      </c>
      <c r="NY1190" t="str">
        <f t="shared" si="392"/>
        <v>Mid-range</v>
      </c>
      <c r="NZ1190" t="str">
        <f t="shared" si="393"/>
        <v>Small</v>
      </c>
    </row>
    <row r="1191" spans="1:390">
      <c r="A1191" t="s">
        <v>642</v>
      </c>
      <c r="B1191" t="s">
        <v>643</v>
      </c>
      <c r="C1191" t="s">
        <v>644</v>
      </c>
      <c r="D1191" t="s">
        <v>393</v>
      </c>
      <c r="E1191">
        <v>20160</v>
      </c>
      <c r="F1191" t="s">
        <v>1383</v>
      </c>
      <c r="G1191">
        <v>2529.94</v>
      </c>
      <c r="H1191" s="62">
        <v>27000</v>
      </c>
      <c r="J1191" s="63">
        <v>23</v>
      </c>
      <c r="K1191" s="63">
        <v>2</v>
      </c>
      <c r="R1191" s="63">
        <v>0</v>
      </c>
      <c r="S1191" s="63">
        <v>0</v>
      </c>
      <c r="T1191" s="63">
        <v>0</v>
      </c>
      <c r="U1191" s="63">
        <v>8</v>
      </c>
      <c r="V1191" s="63">
        <v>160</v>
      </c>
      <c r="W1191" s="63"/>
      <c r="X1191" s="63"/>
      <c r="Y1191" s="63"/>
      <c r="Z1191" s="63"/>
      <c r="AA1191" s="63"/>
      <c r="AB1191" s="63"/>
      <c r="AC1191" s="93">
        <v>15000</v>
      </c>
      <c r="AO1191" s="59">
        <f t="shared" si="411"/>
        <v>15000</v>
      </c>
      <c r="BC1191" s="77">
        <v>759</v>
      </c>
      <c r="BD1191" s="77"/>
      <c r="BO1191" s="63">
        <f t="shared" si="395"/>
        <v>759</v>
      </c>
      <c r="BP1191" s="77"/>
      <c r="BZ1191" s="18">
        <f t="shared" si="396"/>
        <v>0</v>
      </c>
      <c r="CA1191" s="41">
        <v>6273</v>
      </c>
      <c r="CB1191" s="41"/>
      <c r="CM1191">
        <f t="shared" si="407"/>
        <v>6273</v>
      </c>
      <c r="CX1191" s="39">
        <f t="shared" si="397"/>
        <v>0</v>
      </c>
      <c r="DI1191">
        <f t="shared" si="408"/>
        <v>0</v>
      </c>
      <c r="DV1191" s="63">
        <f t="shared" si="398"/>
        <v>0</v>
      </c>
      <c r="DW1191" s="77">
        <v>1200</v>
      </c>
      <c r="EI1191" s="63">
        <f t="shared" si="399"/>
        <v>1200</v>
      </c>
      <c r="EN1191" s="47"/>
      <c r="EU1191" s="38">
        <v>0.05</v>
      </c>
      <c r="EV1191" s="38">
        <v>0.4</v>
      </c>
      <c r="EW1191" s="38">
        <v>0.38</v>
      </c>
      <c r="FJ1191" s="18">
        <f t="shared" si="400"/>
        <v>0</v>
      </c>
      <c r="FT1191">
        <f t="shared" si="401"/>
        <v>0</v>
      </c>
      <c r="GD1191">
        <f t="shared" si="409"/>
        <v>0</v>
      </c>
      <c r="GE1191" s="41">
        <v>38968</v>
      </c>
      <c r="GO1191" s="39">
        <f t="shared" si="402"/>
        <v>38968</v>
      </c>
      <c r="GP1191" s="39">
        <f t="shared" si="403"/>
        <v>15759</v>
      </c>
      <c r="GQ1191" s="39">
        <f t="shared" si="404"/>
        <v>0</v>
      </c>
      <c r="GR1191" s="39">
        <f t="shared" si="405"/>
        <v>54727</v>
      </c>
      <c r="GS1191" t="s">
        <v>942</v>
      </c>
      <c r="GT1191" t="s">
        <v>463</v>
      </c>
      <c r="GU1191" t="s">
        <v>1392</v>
      </c>
      <c r="GV1191" t="s">
        <v>768</v>
      </c>
      <c r="HC1191">
        <v>364</v>
      </c>
      <c r="HD1191">
        <v>698</v>
      </c>
      <c r="HE1191">
        <v>60362</v>
      </c>
      <c r="HF1191">
        <v>26</v>
      </c>
      <c r="HG1191">
        <v>0</v>
      </c>
      <c r="HH1191">
        <v>21347</v>
      </c>
      <c r="HJ1191">
        <v>52</v>
      </c>
      <c r="HK1191">
        <v>0</v>
      </c>
      <c r="HS1191" t="s">
        <v>766</v>
      </c>
      <c r="HU1191">
        <v>1</v>
      </c>
      <c r="IA1191">
        <v>3</v>
      </c>
      <c r="IC1191">
        <v>3</v>
      </c>
      <c r="IE1191">
        <v>1.5</v>
      </c>
      <c r="IF1191" s="63">
        <v>1.5</v>
      </c>
      <c r="IG1191">
        <v>0.25</v>
      </c>
      <c r="IH1191">
        <f t="shared" si="410"/>
        <v>1.75</v>
      </c>
      <c r="II1191" s="35">
        <f t="shared" si="391"/>
        <v>0.25</v>
      </c>
      <c r="IJ1191">
        <v>0</v>
      </c>
      <c r="IO1191" s="62">
        <v>1763</v>
      </c>
      <c r="IP1191" s="18">
        <v>4247</v>
      </c>
      <c r="IR1191" s="18">
        <v>348</v>
      </c>
      <c r="IX1191" s="18">
        <f t="shared" si="390"/>
        <v>6358</v>
      </c>
      <c r="IY1191" s="18">
        <v>0</v>
      </c>
      <c r="IZ1191" s="18">
        <v>0</v>
      </c>
      <c r="JB1191" s="18">
        <v>0</v>
      </c>
      <c r="JC1191" s="18">
        <v>0</v>
      </c>
      <c r="JD1191" s="18">
        <v>0</v>
      </c>
      <c r="JS1191" s="18">
        <v>22</v>
      </c>
      <c r="JT1191" s="18">
        <v>2</v>
      </c>
      <c r="JY1191" s="18">
        <v>300</v>
      </c>
      <c r="KF1191" s="18">
        <v>0</v>
      </c>
      <c r="KG1191" s="18">
        <v>0</v>
      </c>
      <c r="KH1191" s="18">
        <v>0</v>
      </c>
      <c r="KN1191" s="18">
        <v>10</v>
      </c>
      <c r="KO1191" s="18">
        <v>10</v>
      </c>
      <c r="KP1191" s="18">
        <v>10</v>
      </c>
      <c r="KQ1191" s="18">
        <v>10</v>
      </c>
      <c r="KR1191" s="18">
        <v>8</v>
      </c>
      <c r="KS1191" s="18">
        <v>0</v>
      </c>
      <c r="KT1191" s="18">
        <v>0</v>
      </c>
      <c r="KU1191" s="18" t="s">
        <v>1427</v>
      </c>
      <c r="KV1191" s="18" t="s">
        <v>1427</v>
      </c>
      <c r="KW1191" s="18" t="s">
        <v>1427</v>
      </c>
      <c r="KX1191" s="18" t="s">
        <v>1427</v>
      </c>
      <c r="KY1191" s="18" t="s">
        <v>1386</v>
      </c>
      <c r="LB1191" s="18" t="s">
        <v>768</v>
      </c>
      <c r="LC1191" s="18">
        <v>9</v>
      </c>
      <c r="LD1191" s="18">
        <v>9</v>
      </c>
      <c r="LE1191" s="18">
        <v>9</v>
      </c>
      <c r="LF1191" s="18">
        <v>9</v>
      </c>
      <c r="LH1191" s="18">
        <v>0</v>
      </c>
      <c r="LI1191" s="18">
        <v>0</v>
      </c>
      <c r="LJ1191" s="18" t="s">
        <v>1404</v>
      </c>
      <c r="LK1191" s="18" t="s">
        <v>1404</v>
      </c>
      <c r="LL1191" s="18" t="s">
        <v>1404</v>
      </c>
      <c r="LM1191" s="18" t="s">
        <v>1404</v>
      </c>
      <c r="ME1191" s="18" t="s">
        <v>768</v>
      </c>
      <c r="MJ1191" s="18" t="s">
        <v>766</v>
      </c>
      <c r="MK1191" s="18" t="s">
        <v>766</v>
      </c>
      <c r="ML1191" s="18">
        <v>0</v>
      </c>
      <c r="MO1191" s="18">
        <v>0</v>
      </c>
      <c r="MP1191" s="18">
        <v>0</v>
      </c>
      <c r="MQ1191" s="18" t="s">
        <v>766</v>
      </c>
      <c r="MS1191" s="18">
        <v>83406</v>
      </c>
      <c r="MT1191" s="18" t="s">
        <v>1387</v>
      </c>
      <c r="MV1191" s="18" t="s">
        <v>766</v>
      </c>
      <c r="NL1191" s="18" t="s">
        <v>766</v>
      </c>
      <c r="NX1191" s="18">
        <f t="shared" si="406"/>
        <v>10119.76</v>
      </c>
      <c r="NY1191" t="str">
        <f t="shared" si="392"/>
        <v>Smaller</v>
      </c>
      <c r="NZ1191" t="str">
        <f t="shared" si="393"/>
        <v>Small</v>
      </c>
    </row>
    <row r="1192" spans="1:390">
      <c r="A1192" t="s">
        <v>443</v>
      </c>
      <c r="B1192" t="s">
        <v>698</v>
      </c>
      <c r="C1192" t="s">
        <v>699</v>
      </c>
      <c r="D1192" t="s">
        <v>404</v>
      </c>
      <c r="E1192">
        <v>20160</v>
      </c>
      <c r="F1192" t="s">
        <v>1383</v>
      </c>
      <c r="G1192">
        <v>4458.54</v>
      </c>
      <c r="H1192" s="62">
        <v>17000</v>
      </c>
      <c r="J1192" s="63">
        <v>24</v>
      </c>
      <c r="K1192" s="63">
        <v>3</v>
      </c>
      <c r="R1192" s="63">
        <v>0</v>
      </c>
      <c r="S1192" s="63">
        <v>0</v>
      </c>
      <c r="T1192" s="63">
        <v>0</v>
      </c>
      <c r="U1192" s="63">
        <v>20</v>
      </c>
      <c r="V1192" s="63">
        <v>170</v>
      </c>
      <c r="W1192" s="63"/>
      <c r="X1192" s="63"/>
      <c r="Y1192" s="63"/>
      <c r="Z1192" s="63"/>
      <c r="AA1192" s="63"/>
      <c r="AB1192" s="63"/>
      <c r="AC1192" s="93">
        <v>15366</v>
      </c>
      <c r="AD1192" s="76">
        <v>2868</v>
      </c>
      <c r="AO1192" s="59">
        <f t="shared" si="411"/>
        <v>18234</v>
      </c>
      <c r="BC1192" s="77">
        <v>7156</v>
      </c>
      <c r="BD1192" s="77"/>
      <c r="BO1192" s="63">
        <f t="shared" si="395"/>
        <v>7156</v>
      </c>
      <c r="BV1192" s="77"/>
      <c r="BZ1192" s="18">
        <f t="shared" si="396"/>
        <v>0</v>
      </c>
      <c r="CJ1192" s="41">
        <v>39377</v>
      </c>
      <c r="CM1192">
        <f t="shared" si="407"/>
        <v>39377</v>
      </c>
      <c r="CX1192" s="39">
        <f t="shared" si="397"/>
        <v>0</v>
      </c>
      <c r="DI1192">
        <f t="shared" si="408"/>
        <v>0</v>
      </c>
      <c r="DV1192" s="63">
        <f t="shared" si="398"/>
        <v>0</v>
      </c>
      <c r="EI1192" s="63">
        <f t="shared" si="399"/>
        <v>0</v>
      </c>
      <c r="EN1192" s="47"/>
      <c r="EU1192" s="38">
        <v>0.64</v>
      </c>
      <c r="EV1192" s="38">
        <v>0.94</v>
      </c>
      <c r="EW1192" s="38">
        <v>0.99</v>
      </c>
      <c r="FJ1192" s="18">
        <f t="shared" si="400"/>
        <v>0</v>
      </c>
      <c r="FT1192">
        <f t="shared" si="401"/>
        <v>0</v>
      </c>
      <c r="GD1192">
        <f t="shared" si="409"/>
        <v>0</v>
      </c>
      <c r="GF1192" s="41">
        <v>2500</v>
      </c>
      <c r="GO1192" s="39">
        <f t="shared" si="402"/>
        <v>2500</v>
      </c>
      <c r="GP1192" s="39">
        <f t="shared" si="403"/>
        <v>25390</v>
      </c>
      <c r="GQ1192" s="39">
        <f t="shared" si="404"/>
        <v>0</v>
      </c>
      <c r="GR1192" s="39">
        <f t="shared" si="405"/>
        <v>27890</v>
      </c>
      <c r="GS1192" t="s">
        <v>395</v>
      </c>
      <c r="GU1192" t="s">
        <v>1392</v>
      </c>
      <c r="GV1192" t="s">
        <v>768</v>
      </c>
      <c r="HC1192">
        <v>720</v>
      </c>
      <c r="HE1192">
        <v>15428</v>
      </c>
      <c r="HF1192">
        <v>93</v>
      </c>
      <c r="HH1192">
        <v>45440</v>
      </c>
      <c r="HK1192">
        <v>7</v>
      </c>
      <c r="HS1192" t="s">
        <v>766</v>
      </c>
      <c r="HU1192">
        <v>2</v>
      </c>
      <c r="IA1192">
        <v>4</v>
      </c>
      <c r="IC1192">
        <v>4</v>
      </c>
      <c r="IE1192">
        <v>3.5</v>
      </c>
      <c r="IF1192" s="63">
        <v>2</v>
      </c>
      <c r="IG1192">
        <v>3.37</v>
      </c>
      <c r="IH1192">
        <f t="shared" si="410"/>
        <v>6.87</v>
      </c>
      <c r="II1192" s="35">
        <f t="shared" si="391"/>
        <v>3.37</v>
      </c>
      <c r="IM1192" s="18">
        <v>7274</v>
      </c>
      <c r="IN1192" t="s">
        <v>411</v>
      </c>
      <c r="IO1192" s="62">
        <v>423</v>
      </c>
      <c r="IP1192" s="18">
        <v>8908</v>
      </c>
      <c r="IQ1192" s="18">
        <v>887</v>
      </c>
      <c r="IS1192" s="18">
        <v>448</v>
      </c>
      <c r="IX1192" s="18">
        <f t="shared" si="390"/>
        <v>17940</v>
      </c>
      <c r="JS1192" s="18">
        <v>10</v>
      </c>
      <c r="JY1192" s="18">
        <v>248</v>
      </c>
      <c r="KF1192" s="18">
        <v>1</v>
      </c>
      <c r="KG1192" s="18">
        <v>4</v>
      </c>
      <c r="KH1192" s="18">
        <v>121</v>
      </c>
      <c r="KN1192" s="18">
        <v>12</v>
      </c>
      <c r="KO1192" s="18">
        <v>12</v>
      </c>
      <c r="KP1192" s="18">
        <v>12</v>
      </c>
      <c r="KQ1192" s="18">
        <v>12</v>
      </c>
      <c r="KR1192" s="18">
        <v>8</v>
      </c>
      <c r="KS1192" s="18">
        <v>6</v>
      </c>
      <c r="KU1192" s="18" t="s">
        <v>1385</v>
      </c>
      <c r="KV1192" s="18" t="s">
        <v>1385</v>
      </c>
      <c r="KW1192" s="18" t="s">
        <v>1385</v>
      </c>
      <c r="KX1192" s="18" t="s">
        <v>1385</v>
      </c>
      <c r="KY1192" s="18" t="s">
        <v>1386</v>
      </c>
      <c r="KZ1192" s="18" t="s">
        <v>1405</v>
      </c>
      <c r="LB1192" s="18" t="s">
        <v>766</v>
      </c>
      <c r="ME1192" s="18" t="s">
        <v>766</v>
      </c>
      <c r="MJ1192" s="18" t="s">
        <v>768</v>
      </c>
      <c r="MK1192" s="18" t="s">
        <v>768</v>
      </c>
      <c r="ML1192" s="18">
        <v>28</v>
      </c>
      <c r="MQ1192" s="18" t="s">
        <v>766</v>
      </c>
      <c r="MS1192" s="18">
        <v>85342</v>
      </c>
      <c r="MT1192" s="18" t="s">
        <v>1401</v>
      </c>
      <c r="MV1192" s="18" t="s">
        <v>766</v>
      </c>
      <c r="NL1192" s="18" t="s">
        <v>768</v>
      </c>
      <c r="NM1192" s="18" t="s">
        <v>1153</v>
      </c>
      <c r="NO1192" s="18" t="s">
        <v>1149</v>
      </c>
      <c r="NP1192" s="18" t="s">
        <v>1388</v>
      </c>
      <c r="NX1192" s="18">
        <f t="shared" si="406"/>
        <v>1323.0089020771513</v>
      </c>
      <c r="NY1192" t="str">
        <f t="shared" si="392"/>
        <v>Smaller</v>
      </c>
      <c r="NZ1192" t="str">
        <f t="shared" si="393"/>
        <v>Small</v>
      </c>
    </row>
    <row r="1193" spans="1:390">
      <c r="A1193" t="s">
        <v>670</v>
      </c>
      <c r="B1193" t="s">
        <v>671</v>
      </c>
      <c r="C1193" t="s">
        <v>672</v>
      </c>
      <c r="D1193" t="s">
        <v>393</v>
      </c>
      <c r="E1193">
        <v>20160</v>
      </c>
      <c r="F1193" t="s">
        <v>1383</v>
      </c>
      <c r="G1193">
        <v>7110.53</v>
      </c>
      <c r="H1193" s="62">
        <v>25838</v>
      </c>
      <c r="J1193" s="63">
        <v>69</v>
      </c>
      <c r="K1193" s="63">
        <v>1</v>
      </c>
      <c r="R1193" s="63">
        <v>1</v>
      </c>
      <c r="S1193" s="63">
        <v>1</v>
      </c>
      <c r="T1193" s="63">
        <v>1</v>
      </c>
      <c r="U1193" s="63">
        <v>1</v>
      </c>
      <c r="V1193" s="63">
        <v>113</v>
      </c>
      <c r="W1193" s="63"/>
      <c r="X1193" s="63"/>
      <c r="Y1193" s="63"/>
      <c r="Z1193" s="63"/>
      <c r="AA1193" s="63"/>
      <c r="AB1193" s="63"/>
      <c r="AC1193" s="93">
        <v>15881</v>
      </c>
      <c r="AM1193" s="93">
        <v>25340</v>
      </c>
      <c r="AN1193" s="77"/>
      <c r="AO1193" s="59">
        <f t="shared" si="411"/>
        <v>41221</v>
      </c>
      <c r="AP1193" s="77"/>
      <c r="AQ1193" s="77"/>
      <c r="AR1193" s="77"/>
      <c r="AS1193" s="77"/>
      <c r="AT1193" s="77"/>
      <c r="AU1193" s="77"/>
      <c r="AV1193" s="77"/>
      <c r="AW1193" s="77"/>
      <c r="AX1193" s="77"/>
      <c r="AY1193" s="77"/>
      <c r="AZ1193" s="77"/>
      <c r="BA1193" s="77"/>
      <c r="BC1193" s="77">
        <v>4889</v>
      </c>
      <c r="BD1193" s="77"/>
      <c r="BO1193" s="63">
        <f t="shared" si="395"/>
        <v>4889</v>
      </c>
      <c r="BP1193" s="77"/>
      <c r="BZ1193" s="18">
        <f t="shared" si="396"/>
        <v>0</v>
      </c>
      <c r="CA1193" s="41">
        <v>55709</v>
      </c>
      <c r="CB1193" s="41"/>
      <c r="CM1193">
        <f t="shared" si="407"/>
        <v>55709</v>
      </c>
      <c r="CX1193" s="39">
        <f t="shared" si="397"/>
        <v>0</v>
      </c>
      <c r="DI1193">
        <f t="shared" si="408"/>
        <v>0</v>
      </c>
      <c r="DV1193" s="63">
        <f t="shared" si="398"/>
        <v>0</v>
      </c>
      <c r="EI1193" s="63">
        <f t="shared" si="399"/>
        <v>0</v>
      </c>
      <c r="EN1193" s="47"/>
      <c r="EU1193" s="38">
        <v>0.56000000000000005</v>
      </c>
      <c r="EV1193" s="38">
        <v>0.91</v>
      </c>
      <c r="EW1193" s="38">
        <v>0.96</v>
      </c>
      <c r="FJ1193" s="18">
        <f t="shared" si="400"/>
        <v>0</v>
      </c>
      <c r="FT1193">
        <f t="shared" si="401"/>
        <v>0</v>
      </c>
      <c r="GD1193">
        <f t="shared" si="409"/>
        <v>0</v>
      </c>
      <c r="GO1193" s="39">
        <f t="shared" si="402"/>
        <v>0</v>
      </c>
      <c r="GP1193" s="39">
        <f t="shared" si="403"/>
        <v>46110</v>
      </c>
      <c r="GQ1193" s="39">
        <f t="shared" si="404"/>
        <v>0</v>
      </c>
      <c r="GR1193" s="39">
        <f t="shared" si="405"/>
        <v>46110</v>
      </c>
      <c r="GS1193" t="s">
        <v>420</v>
      </c>
      <c r="GV1193" t="s">
        <v>766</v>
      </c>
      <c r="HC1193">
        <v>1047</v>
      </c>
      <c r="HD1193">
        <v>1457</v>
      </c>
      <c r="HE1193">
        <v>25125</v>
      </c>
      <c r="HF1193">
        <v>31</v>
      </c>
      <c r="HG1193">
        <v>54499</v>
      </c>
      <c r="HH1193">
        <v>47562</v>
      </c>
      <c r="HJ1193">
        <v>20</v>
      </c>
      <c r="HK1193">
        <v>368</v>
      </c>
      <c r="HS1193" t="s">
        <v>766</v>
      </c>
      <c r="HU1193">
        <v>2</v>
      </c>
      <c r="IA1193">
        <v>4</v>
      </c>
      <c r="IC1193">
        <v>1</v>
      </c>
      <c r="IE1193">
        <v>4</v>
      </c>
      <c r="IF1193" s="63">
        <v>1.85</v>
      </c>
      <c r="IG1193">
        <v>2.29</v>
      </c>
      <c r="IH1193">
        <f t="shared" si="410"/>
        <v>6.29</v>
      </c>
      <c r="II1193" s="35">
        <f t="shared" si="391"/>
        <v>2.29</v>
      </c>
      <c r="IJ1193">
        <v>0</v>
      </c>
      <c r="IM1193" s="18">
        <v>2050</v>
      </c>
      <c r="IN1193" t="s">
        <v>400</v>
      </c>
      <c r="IX1193" s="18">
        <f t="shared" si="390"/>
        <v>2050</v>
      </c>
      <c r="IY1193" s="18">
        <v>8</v>
      </c>
      <c r="IZ1193" s="18">
        <v>0</v>
      </c>
      <c r="JB1193" s="18">
        <v>1</v>
      </c>
      <c r="JC1193" s="18">
        <v>0</v>
      </c>
      <c r="JD1193" s="18">
        <v>0</v>
      </c>
      <c r="JS1193" s="18">
        <v>81</v>
      </c>
      <c r="JT1193" s="18">
        <v>2</v>
      </c>
      <c r="JU1193" s="18">
        <v>0</v>
      </c>
      <c r="JV1193" s="18">
        <v>81</v>
      </c>
      <c r="JY1193" s="18">
        <v>1594</v>
      </c>
      <c r="KF1193" s="18">
        <v>0</v>
      </c>
      <c r="KG1193" s="18">
        <v>0</v>
      </c>
      <c r="KH1193" s="18">
        <v>0</v>
      </c>
      <c r="KN1193" s="18">
        <v>12</v>
      </c>
      <c r="KO1193" s="18">
        <v>12</v>
      </c>
      <c r="KP1193" s="18">
        <v>12</v>
      </c>
      <c r="KQ1193" s="18">
        <v>12</v>
      </c>
      <c r="KR1193" s="18">
        <v>9</v>
      </c>
      <c r="KS1193" s="18">
        <v>0</v>
      </c>
      <c r="KT1193" s="18">
        <v>0</v>
      </c>
      <c r="KU1193" s="18" t="s">
        <v>1385</v>
      </c>
      <c r="KV1193" s="18" t="s">
        <v>1385</v>
      </c>
      <c r="KW1193" s="18" t="s">
        <v>1385</v>
      </c>
      <c r="KX1193" s="18" t="s">
        <v>1385</v>
      </c>
      <c r="KY1193" s="18" t="s">
        <v>1404</v>
      </c>
      <c r="LB1193" s="18" t="s">
        <v>766</v>
      </c>
      <c r="LQ1193" s="18">
        <v>10</v>
      </c>
      <c r="LR1193" s="18">
        <v>10</v>
      </c>
      <c r="LS1193" s="18">
        <v>10</v>
      </c>
      <c r="LT1193" s="18">
        <v>10</v>
      </c>
      <c r="LU1193" s="18">
        <v>0</v>
      </c>
      <c r="LV1193" s="18">
        <v>0</v>
      </c>
      <c r="LW1193" s="18">
        <v>0</v>
      </c>
      <c r="LX1193" s="18" t="s">
        <v>1427</v>
      </c>
      <c r="LY1193" s="18" t="s">
        <v>1427</v>
      </c>
      <c r="LZ1193" s="18" t="s">
        <v>1427</v>
      </c>
      <c r="MA1193" s="18" t="s">
        <v>1427</v>
      </c>
      <c r="ME1193" s="18" t="s">
        <v>768</v>
      </c>
      <c r="MJ1193" s="18" t="s">
        <v>768</v>
      </c>
      <c r="MK1193" s="18" t="s">
        <v>768</v>
      </c>
      <c r="ML1193" s="18">
        <v>40</v>
      </c>
      <c r="MO1193" s="18">
        <v>0</v>
      </c>
      <c r="MP1193" s="18">
        <v>0</v>
      </c>
      <c r="MQ1193" s="18" t="s">
        <v>768</v>
      </c>
      <c r="MR1193" s="18">
        <v>3</v>
      </c>
      <c r="MS1193" s="18">
        <v>218558</v>
      </c>
      <c r="MT1193" s="18" t="s">
        <v>1401</v>
      </c>
      <c r="MV1193" s="18" t="s">
        <v>766</v>
      </c>
      <c r="NL1193" s="18" t="s">
        <v>766</v>
      </c>
      <c r="NX1193" s="18">
        <f t="shared" si="406"/>
        <v>3105.0349344978163</v>
      </c>
      <c r="NY1193" t="str">
        <f t="shared" si="392"/>
        <v>Mid-range</v>
      </c>
      <c r="NZ1193" t="str">
        <f t="shared" si="393"/>
        <v>Small</v>
      </c>
    </row>
    <row r="1194" spans="1:390">
      <c r="A1194" t="s">
        <v>508</v>
      </c>
      <c r="B1194" t="s">
        <v>509</v>
      </c>
      <c r="C1194" t="s">
        <v>510</v>
      </c>
      <c r="D1194" t="s">
        <v>393</v>
      </c>
      <c r="E1194">
        <v>20160</v>
      </c>
      <c r="F1194" t="s">
        <v>1383</v>
      </c>
      <c r="G1194">
        <v>14323.64</v>
      </c>
      <c r="H1194" s="62">
        <v>44311</v>
      </c>
      <c r="J1194" s="63">
        <v>73</v>
      </c>
      <c r="R1194" s="63">
        <v>2</v>
      </c>
      <c r="S1194" s="63">
        <v>954</v>
      </c>
      <c r="T1194" s="63">
        <v>64</v>
      </c>
      <c r="U1194" s="63">
        <v>91</v>
      </c>
      <c r="V1194" s="63">
        <v>1109</v>
      </c>
      <c r="W1194" s="63"/>
      <c r="X1194" s="63"/>
      <c r="Y1194" s="63"/>
      <c r="Z1194" s="63"/>
      <c r="AA1194" s="63"/>
      <c r="AB1194" s="63"/>
      <c r="AC1194" s="93">
        <v>15881</v>
      </c>
      <c r="AL1194" s="93">
        <v>72299</v>
      </c>
      <c r="AO1194" s="59">
        <f t="shared" si="411"/>
        <v>88180</v>
      </c>
      <c r="BC1194" s="77">
        <v>8144</v>
      </c>
      <c r="BD1194" s="77"/>
      <c r="BL1194" s="77">
        <v>16102</v>
      </c>
      <c r="BO1194" s="63">
        <f t="shared" si="395"/>
        <v>24246</v>
      </c>
      <c r="BP1194" s="77"/>
      <c r="BV1194" s="77"/>
      <c r="BZ1194" s="18">
        <f t="shared" si="396"/>
        <v>0</v>
      </c>
      <c r="CA1194" s="41">
        <v>11187</v>
      </c>
      <c r="CB1194" s="41"/>
      <c r="CJ1194" s="41">
        <v>62392</v>
      </c>
      <c r="CM1194">
        <f t="shared" si="407"/>
        <v>73579</v>
      </c>
      <c r="CX1194" s="39">
        <f t="shared" si="397"/>
        <v>0</v>
      </c>
      <c r="DB1194" s="41"/>
      <c r="DI1194">
        <f t="shared" si="408"/>
        <v>0</v>
      </c>
      <c r="DV1194" s="63">
        <f t="shared" si="398"/>
        <v>0</v>
      </c>
      <c r="DW1194" s="77">
        <v>150</v>
      </c>
      <c r="EE1194" s="41">
        <v>275</v>
      </c>
      <c r="EI1194" s="63">
        <f t="shared" si="399"/>
        <v>425</v>
      </c>
      <c r="EN1194" s="47"/>
      <c r="EU1194" s="38">
        <v>0.45</v>
      </c>
      <c r="EV1194" s="38">
        <v>0.19</v>
      </c>
      <c r="EW1194" s="38">
        <v>0.13</v>
      </c>
      <c r="FJ1194" s="18">
        <f t="shared" si="400"/>
        <v>0</v>
      </c>
      <c r="FT1194">
        <f t="shared" si="401"/>
        <v>0</v>
      </c>
      <c r="GD1194">
        <f t="shared" si="409"/>
        <v>0</v>
      </c>
      <c r="GE1194" s="41">
        <v>5810</v>
      </c>
      <c r="GK1194" s="41">
        <v>6173</v>
      </c>
      <c r="GO1194" s="39">
        <f t="shared" si="402"/>
        <v>11983</v>
      </c>
      <c r="GP1194" s="39">
        <f t="shared" si="403"/>
        <v>112426</v>
      </c>
      <c r="GQ1194" s="39">
        <f t="shared" si="404"/>
        <v>0</v>
      </c>
      <c r="GR1194" s="39">
        <f t="shared" si="405"/>
        <v>124409</v>
      </c>
      <c r="GS1194" t="s">
        <v>420</v>
      </c>
      <c r="GU1194" t="s">
        <v>1402</v>
      </c>
      <c r="GV1194" t="s">
        <v>768</v>
      </c>
      <c r="HC1194">
        <v>1758</v>
      </c>
      <c r="HD1194">
        <v>529</v>
      </c>
      <c r="HE1194">
        <v>140000</v>
      </c>
      <c r="HF1194">
        <v>311</v>
      </c>
      <c r="HG1194">
        <v>20000</v>
      </c>
      <c r="HH1194">
        <v>88710</v>
      </c>
      <c r="HJ1194">
        <v>62</v>
      </c>
      <c r="HK1194">
        <v>58</v>
      </c>
      <c r="HS1194" t="s">
        <v>768</v>
      </c>
      <c r="HT1194" t="s">
        <v>1487</v>
      </c>
      <c r="HU1194">
        <v>3</v>
      </c>
      <c r="IA1194">
        <v>7</v>
      </c>
      <c r="IC1194">
        <v>16</v>
      </c>
      <c r="IE1194">
        <v>7</v>
      </c>
      <c r="IF1194" s="63">
        <v>2.84</v>
      </c>
      <c r="IG1194">
        <v>4.57</v>
      </c>
      <c r="IH1194">
        <f t="shared" si="410"/>
        <v>11.57</v>
      </c>
      <c r="II1194" s="35">
        <f t="shared" si="391"/>
        <v>4.57</v>
      </c>
      <c r="IJ1194">
        <v>0</v>
      </c>
      <c r="IM1194" s="18">
        <v>3325</v>
      </c>
      <c r="IN1194" t="s">
        <v>411</v>
      </c>
      <c r="IO1194" s="62">
        <v>8849</v>
      </c>
      <c r="IP1194" s="18">
        <v>15331</v>
      </c>
      <c r="IQ1194" s="18">
        <v>7800</v>
      </c>
      <c r="IR1194" s="18">
        <v>12</v>
      </c>
      <c r="IX1194" s="18">
        <f t="shared" si="390"/>
        <v>35317</v>
      </c>
      <c r="IY1194" s="18">
        <v>0</v>
      </c>
      <c r="IZ1194" s="18">
        <v>39</v>
      </c>
      <c r="JB1194" s="18">
        <v>32</v>
      </c>
      <c r="JC1194" s="18">
        <v>208</v>
      </c>
      <c r="JD1194" s="18">
        <v>104</v>
      </c>
      <c r="JS1194" s="18">
        <v>202</v>
      </c>
      <c r="JT1194" s="18">
        <v>4</v>
      </c>
      <c r="JU1194" s="18">
        <v>8</v>
      </c>
      <c r="JV1194" s="18">
        <v>8</v>
      </c>
      <c r="JY1194" s="18">
        <v>5249</v>
      </c>
      <c r="KF1194" s="18">
        <v>0</v>
      </c>
      <c r="KG1194" s="18">
        <v>0</v>
      </c>
      <c r="KH1194" s="18">
        <v>0</v>
      </c>
      <c r="KN1194" s="18">
        <v>12.5</v>
      </c>
      <c r="KO1194" s="18">
        <v>12.5</v>
      </c>
      <c r="KP1194" s="18">
        <v>12.5</v>
      </c>
      <c r="KQ1194" s="18">
        <v>12.5</v>
      </c>
      <c r="KR1194" s="18">
        <v>8.5</v>
      </c>
      <c r="KT1194" s="18">
        <v>8</v>
      </c>
      <c r="KU1194" s="18" t="s">
        <v>1422</v>
      </c>
      <c r="KV1194" s="18" t="s">
        <v>1422</v>
      </c>
      <c r="KW1194" s="18" t="s">
        <v>1422</v>
      </c>
      <c r="KX1194" s="18" t="s">
        <v>1422</v>
      </c>
      <c r="KY1194" s="18" t="s">
        <v>1423</v>
      </c>
      <c r="LA1194" s="18" t="s">
        <v>1488</v>
      </c>
      <c r="LB1194" s="18" t="s">
        <v>766</v>
      </c>
      <c r="LQ1194" s="18">
        <v>10.5</v>
      </c>
      <c r="LR1194" s="18">
        <v>10.5</v>
      </c>
      <c r="LS1194" s="18">
        <v>10.5</v>
      </c>
      <c r="LT1194" s="18">
        <v>10.5</v>
      </c>
      <c r="LX1194" s="18" t="s">
        <v>1489</v>
      </c>
      <c r="LY1194" s="18" t="s">
        <v>1489</v>
      </c>
      <c r="LZ1194" s="18" t="s">
        <v>1489</v>
      </c>
      <c r="MA1194" s="18" t="s">
        <v>1489</v>
      </c>
      <c r="ME1194" s="18" t="s">
        <v>768</v>
      </c>
      <c r="MJ1194" s="18" t="s">
        <v>768</v>
      </c>
      <c r="MK1194" s="18" t="s">
        <v>768</v>
      </c>
      <c r="ML1194" s="18">
        <v>36</v>
      </c>
      <c r="MP1194" s="18">
        <v>104</v>
      </c>
      <c r="MQ1194" s="18" t="s">
        <v>766</v>
      </c>
      <c r="MS1194" s="18">
        <v>102658</v>
      </c>
      <c r="MT1194" s="18" t="s">
        <v>1387</v>
      </c>
      <c r="MV1194" s="18" t="s">
        <v>766</v>
      </c>
      <c r="NL1194" s="18" t="s">
        <v>768</v>
      </c>
      <c r="NM1194" s="18" t="s">
        <v>1153</v>
      </c>
      <c r="NP1194" s="18" t="s">
        <v>1388</v>
      </c>
      <c r="NQ1194" s="18" t="s">
        <v>1406</v>
      </c>
      <c r="NX1194" s="18">
        <f t="shared" si="406"/>
        <v>3134.2757111597371</v>
      </c>
      <c r="NY1194" t="str">
        <f t="shared" si="392"/>
        <v>Larger</v>
      </c>
      <c r="NZ1194" t="str">
        <f t="shared" si="393"/>
        <v>Medium</v>
      </c>
    </row>
    <row r="1195" spans="1:390">
      <c r="A1195" t="s">
        <v>535</v>
      </c>
      <c r="B1195" t="s">
        <v>536</v>
      </c>
      <c r="C1195" t="s">
        <v>537</v>
      </c>
      <c r="D1195" t="s">
        <v>404</v>
      </c>
      <c r="E1195">
        <v>20160</v>
      </c>
      <c r="F1195" t="s">
        <v>1383</v>
      </c>
      <c r="G1195">
        <v>5499.73</v>
      </c>
      <c r="H1195" s="62">
        <v>38000</v>
      </c>
      <c r="J1195" s="63">
        <v>218</v>
      </c>
      <c r="K1195" s="63">
        <v>11</v>
      </c>
      <c r="R1195" s="63">
        <v>0</v>
      </c>
      <c r="S1195" s="63">
        <v>0</v>
      </c>
      <c r="T1195" s="63">
        <v>72</v>
      </c>
      <c r="U1195" s="63">
        <v>88</v>
      </c>
      <c r="V1195" s="63">
        <v>395</v>
      </c>
      <c r="W1195" s="63"/>
      <c r="X1195" s="63"/>
      <c r="Y1195" s="63"/>
      <c r="Z1195" s="63"/>
      <c r="AA1195" s="63"/>
      <c r="AB1195" s="63"/>
      <c r="AC1195" s="93">
        <v>16483</v>
      </c>
      <c r="AM1195" s="93">
        <v>42697</v>
      </c>
      <c r="AN1195" s="77"/>
      <c r="AO1195" s="59">
        <f t="shared" si="411"/>
        <v>59180</v>
      </c>
      <c r="AP1195" s="77"/>
      <c r="AQ1195" s="77"/>
      <c r="AR1195" s="77"/>
      <c r="AS1195" s="77"/>
      <c r="AT1195" s="77"/>
      <c r="AU1195" s="77"/>
      <c r="AV1195" s="77"/>
      <c r="AW1195" s="77"/>
      <c r="AX1195" s="77"/>
      <c r="AY1195" s="77"/>
      <c r="AZ1195" s="77"/>
      <c r="BA1195" s="77"/>
      <c r="BC1195" s="77">
        <v>5935</v>
      </c>
      <c r="BD1195" s="77"/>
      <c r="BO1195" s="63">
        <f t="shared" si="395"/>
        <v>5935</v>
      </c>
      <c r="BP1195" s="77"/>
      <c r="BZ1195" s="18">
        <f t="shared" si="396"/>
        <v>0</v>
      </c>
      <c r="CA1195" s="41">
        <v>34237</v>
      </c>
      <c r="CB1195" s="41"/>
      <c r="CM1195">
        <f t="shared" si="407"/>
        <v>34237</v>
      </c>
      <c r="CN1195" s="41">
        <v>7752</v>
      </c>
      <c r="CO1195" s="41">
        <v>0</v>
      </c>
      <c r="CP1195" s="41">
        <v>0</v>
      </c>
      <c r="CQ1195" s="41">
        <v>0</v>
      </c>
      <c r="CR1195" s="41"/>
      <c r="CS1195" s="41">
        <v>0</v>
      </c>
      <c r="CT1195" s="41">
        <v>0</v>
      </c>
      <c r="CU1195" s="41">
        <v>0</v>
      </c>
      <c r="CV1195" s="41">
        <v>0</v>
      </c>
      <c r="CW1195" s="41">
        <v>0</v>
      </c>
      <c r="CX1195" s="39">
        <f t="shared" si="397"/>
        <v>7752</v>
      </c>
      <c r="CY1195" s="41"/>
      <c r="CZ1195" s="41"/>
      <c r="DA1195" s="41"/>
      <c r="DB1195" s="41"/>
      <c r="DC1195" s="41"/>
      <c r="DD1195" s="41"/>
      <c r="DF1195" s="41"/>
      <c r="DG1195" s="41"/>
      <c r="DH1195" s="41"/>
      <c r="DI1195">
        <f t="shared" si="408"/>
        <v>0</v>
      </c>
      <c r="DJ1195" s="41">
        <v>0</v>
      </c>
      <c r="DK1195" s="41">
        <v>0</v>
      </c>
      <c r="DL1195" s="41"/>
      <c r="DM1195" s="41">
        <v>0</v>
      </c>
      <c r="DN1195" s="41">
        <v>0</v>
      </c>
      <c r="DO1195" s="41"/>
      <c r="DP1195" s="41">
        <v>0</v>
      </c>
      <c r="DQ1195" s="41">
        <v>0</v>
      </c>
      <c r="DR1195" s="41">
        <v>0</v>
      </c>
      <c r="DS1195" s="41">
        <v>0</v>
      </c>
      <c r="DT1195" s="41">
        <v>0</v>
      </c>
      <c r="DU1195" s="41"/>
      <c r="DV1195" s="63">
        <f t="shared" si="398"/>
        <v>0</v>
      </c>
      <c r="DW1195" s="77">
        <v>0</v>
      </c>
      <c r="DX1195" s="41">
        <v>0</v>
      </c>
      <c r="DY1195" s="41"/>
      <c r="DZ1195" s="41">
        <v>0</v>
      </c>
      <c r="EA1195" s="41">
        <v>0</v>
      </c>
      <c r="EC1195" s="41">
        <v>0</v>
      </c>
      <c r="ED1195" s="41">
        <v>0</v>
      </c>
      <c r="EE1195" s="41">
        <v>0</v>
      </c>
      <c r="EF1195" s="41">
        <v>0</v>
      </c>
      <c r="EG1195" s="41">
        <v>0</v>
      </c>
      <c r="EI1195" s="63">
        <f t="shared" si="399"/>
        <v>0</v>
      </c>
      <c r="EJ1195" s="41"/>
      <c r="EK1195" s="41"/>
      <c r="EL1195" s="41"/>
      <c r="EM1195" s="41"/>
      <c r="EN1195" s="47"/>
      <c r="EO1195" s="41"/>
      <c r="EP1195" s="41"/>
      <c r="EQ1195" s="41"/>
      <c r="ER1195" s="41"/>
      <c r="ES1195" s="41"/>
      <c r="EU1195" s="38">
        <v>0.4</v>
      </c>
      <c r="EV1195" s="38">
        <v>0.2</v>
      </c>
      <c r="EW1195" s="38">
        <v>0.2</v>
      </c>
      <c r="FA1195" s="18">
        <v>0</v>
      </c>
      <c r="FB1195" s="18">
        <v>0</v>
      </c>
      <c r="FC1195" s="18">
        <v>0</v>
      </c>
      <c r="FD1195" s="18">
        <v>1200</v>
      </c>
      <c r="FE1195" s="18">
        <v>0</v>
      </c>
      <c r="FF1195" s="18">
        <v>0</v>
      </c>
      <c r="FG1195" s="18">
        <v>0</v>
      </c>
      <c r="FH1195" s="18">
        <v>0</v>
      </c>
      <c r="FI1195" s="18">
        <v>0</v>
      </c>
      <c r="FJ1195" s="18">
        <f t="shared" si="400"/>
        <v>1200</v>
      </c>
      <c r="FK1195" s="18">
        <v>0</v>
      </c>
      <c r="FL1195" s="18">
        <v>0</v>
      </c>
      <c r="FM1195" s="18">
        <v>0</v>
      </c>
      <c r="FN1195" s="18">
        <v>0</v>
      </c>
      <c r="FO1195" s="18">
        <v>0</v>
      </c>
      <c r="FP1195" s="18">
        <v>0</v>
      </c>
      <c r="FQ1195" s="18">
        <v>0</v>
      </c>
      <c r="FR1195" s="18">
        <v>0</v>
      </c>
      <c r="FS1195" s="18">
        <v>0</v>
      </c>
      <c r="FT1195">
        <f t="shared" si="401"/>
        <v>0</v>
      </c>
      <c r="GD1195">
        <f t="shared" si="409"/>
        <v>0</v>
      </c>
      <c r="GE1195" s="41">
        <v>2646</v>
      </c>
      <c r="GF1195" s="41">
        <v>0</v>
      </c>
      <c r="GG1195" s="41">
        <v>0</v>
      </c>
      <c r="GH1195" s="41">
        <v>0</v>
      </c>
      <c r="GI1195" s="41">
        <v>0</v>
      </c>
      <c r="GJ1195" s="41">
        <v>0</v>
      </c>
      <c r="GK1195" s="41">
        <v>0</v>
      </c>
      <c r="GL1195" s="41">
        <v>0</v>
      </c>
      <c r="GO1195" s="39">
        <f t="shared" si="402"/>
        <v>2646</v>
      </c>
      <c r="GP1195" s="39">
        <f t="shared" si="403"/>
        <v>65115</v>
      </c>
      <c r="GQ1195" s="39">
        <f t="shared" si="404"/>
        <v>0</v>
      </c>
      <c r="GR1195" s="39">
        <f t="shared" si="405"/>
        <v>67761</v>
      </c>
      <c r="GS1195" t="s">
        <v>420</v>
      </c>
      <c r="GV1195" t="s">
        <v>766</v>
      </c>
      <c r="HC1195">
        <v>1452</v>
      </c>
      <c r="HD1195">
        <v>422</v>
      </c>
      <c r="HE1195">
        <v>141577</v>
      </c>
      <c r="HF1195">
        <v>62</v>
      </c>
      <c r="HG1195">
        <v>62</v>
      </c>
      <c r="HH1195">
        <v>38108</v>
      </c>
      <c r="HJ1195">
        <v>5</v>
      </c>
      <c r="HK1195">
        <v>100</v>
      </c>
      <c r="HS1195" t="s">
        <v>766</v>
      </c>
      <c r="HU1195">
        <v>1</v>
      </c>
      <c r="IA1195">
        <v>3</v>
      </c>
      <c r="IC1195">
        <v>3</v>
      </c>
      <c r="IE1195">
        <v>3</v>
      </c>
      <c r="IF1195" s="63">
        <v>18.899999999999999</v>
      </c>
      <c r="IG1195">
        <v>1.657</v>
      </c>
      <c r="IH1195">
        <f t="shared" si="410"/>
        <v>4.657</v>
      </c>
      <c r="II1195" s="35">
        <f t="shared" si="391"/>
        <v>1.657</v>
      </c>
      <c r="IJ1195">
        <v>0</v>
      </c>
      <c r="IM1195" s="18">
        <v>1293</v>
      </c>
      <c r="IN1195" t="s">
        <v>411</v>
      </c>
      <c r="IO1195" s="62">
        <v>4239</v>
      </c>
      <c r="IP1195" s="18">
        <v>16958</v>
      </c>
      <c r="IQ1195" s="18">
        <v>0</v>
      </c>
      <c r="IR1195" s="18">
        <v>0</v>
      </c>
      <c r="IS1195" s="18">
        <v>0</v>
      </c>
      <c r="IX1195" s="18">
        <f t="shared" si="390"/>
        <v>22490</v>
      </c>
      <c r="IZ1195" s="18">
        <v>5</v>
      </c>
      <c r="JB1195" s="18">
        <v>5</v>
      </c>
      <c r="JS1195" s="18">
        <v>128</v>
      </c>
      <c r="JT1195" s="18">
        <v>10</v>
      </c>
      <c r="JY1195" s="18">
        <v>3382</v>
      </c>
      <c r="KF1195" s="18">
        <v>0</v>
      </c>
      <c r="KG1195" s="18">
        <v>0</v>
      </c>
      <c r="KH1195" s="18">
        <v>0</v>
      </c>
      <c r="KN1195" s="18">
        <v>13</v>
      </c>
      <c r="KO1195" s="18">
        <v>13</v>
      </c>
      <c r="KP1195" s="18">
        <v>13</v>
      </c>
      <c r="KQ1195" s="18">
        <v>13</v>
      </c>
      <c r="KR1195" s="18">
        <v>9</v>
      </c>
      <c r="KS1195" s="18">
        <v>8</v>
      </c>
      <c r="KT1195" s="18">
        <v>0</v>
      </c>
      <c r="KU1195" s="18" t="s">
        <v>1393</v>
      </c>
      <c r="KV1195" s="18" t="s">
        <v>1393</v>
      </c>
      <c r="KW1195" s="18" t="s">
        <v>1393</v>
      </c>
      <c r="KX1195" s="18" t="s">
        <v>1393</v>
      </c>
      <c r="KY1195" s="18" t="s">
        <v>1404</v>
      </c>
      <c r="KZ1195" s="18" t="s">
        <v>1397</v>
      </c>
      <c r="LB1195" s="18" t="s">
        <v>766</v>
      </c>
      <c r="ME1195" s="18" t="s">
        <v>766</v>
      </c>
      <c r="MJ1195" s="18" t="s">
        <v>766</v>
      </c>
      <c r="MK1195" s="18" t="s">
        <v>766</v>
      </c>
      <c r="MO1195" s="18">
        <v>7</v>
      </c>
      <c r="MP1195" s="18">
        <v>0</v>
      </c>
      <c r="MQ1195" s="18" t="s">
        <v>766</v>
      </c>
      <c r="MS1195" s="18">
        <v>177221</v>
      </c>
      <c r="MT1195" s="18" t="s">
        <v>1387</v>
      </c>
      <c r="MV1195" s="18" t="s">
        <v>766</v>
      </c>
      <c r="NL1195" s="18" t="s">
        <v>768</v>
      </c>
      <c r="NN1195" s="18" t="s">
        <v>1155</v>
      </c>
      <c r="NO1195" s="18" t="s">
        <v>1149</v>
      </c>
      <c r="NP1195" s="18" t="s">
        <v>1388</v>
      </c>
      <c r="NR1195" s="18" t="s">
        <v>1426</v>
      </c>
      <c r="NT1195" s="18" t="s">
        <v>942</v>
      </c>
      <c r="NU1195" s="18" t="s">
        <v>1490</v>
      </c>
      <c r="NX1195" s="18">
        <f t="shared" si="406"/>
        <v>3319.0887145443571</v>
      </c>
      <c r="NY1195" t="str">
        <f t="shared" si="392"/>
        <v>Smaller</v>
      </c>
      <c r="NZ1195" t="str">
        <f t="shared" si="393"/>
        <v>Small</v>
      </c>
    </row>
    <row r="1196" spans="1:390">
      <c r="A1196" t="s">
        <v>455</v>
      </c>
      <c r="B1196" t="s">
        <v>493</v>
      </c>
      <c r="C1196" t="s">
        <v>494</v>
      </c>
      <c r="D1196" t="s">
        <v>404</v>
      </c>
      <c r="E1196">
        <v>20160</v>
      </c>
      <c r="F1196" t="s">
        <v>1383</v>
      </c>
      <c r="G1196">
        <v>8077.46</v>
      </c>
      <c r="H1196" s="62">
        <v>290986</v>
      </c>
      <c r="J1196" s="63">
        <v>122</v>
      </c>
      <c r="K1196" s="63">
        <v>5</v>
      </c>
      <c r="R1196" s="63">
        <v>2</v>
      </c>
      <c r="T1196" s="63">
        <v>62</v>
      </c>
      <c r="U1196" s="63">
        <v>26</v>
      </c>
      <c r="V1196" s="63">
        <v>297</v>
      </c>
      <c r="W1196" s="63"/>
      <c r="X1196" s="63"/>
      <c r="Y1196" s="63"/>
      <c r="Z1196" s="63"/>
      <c r="AA1196" s="63"/>
      <c r="AB1196" s="63"/>
      <c r="AC1196" s="93">
        <v>16695</v>
      </c>
      <c r="AG1196" s="93">
        <v>22293</v>
      </c>
      <c r="AK1196" s="93">
        <v>1750</v>
      </c>
      <c r="AM1196" s="93">
        <v>7863</v>
      </c>
      <c r="AN1196" s="77"/>
      <c r="AO1196" s="59">
        <f t="shared" si="411"/>
        <v>48601</v>
      </c>
      <c r="AP1196" s="77"/>
      <c r="AQ1196" s="77"/>
      <c r="AR1196" s="77"/>
      <c r="AS1196" s="77"/>
      <c r="AT1196" s="77"/>
      <c r="AU1196" s="77"/>
      <c r="AV1196" s="77"/>
      <c r="AW1196" s="77"/>
      <c r="AX1196" s="77"/>
      <c r="AY1196" s="77"/>
      <c r="AZ1196" s="77"/>
      <c r="BA1196" s="77"/>
      <c r="BC1196" s="77">
        <v>9609</v>
      </c>
      <c r="BD1196" s="77"/>
      <c r="BO1196" s="63">
        <f t="shared" si="395"/>
        <v>9609</v>
      </c>
      <c r="BP1196" s="77"/>
      <c r="BU1196" s="77"/>
      <c r="BZ1196" s="18">
        <f t="shared" si="396"/>
        <v>0</v>
      </c>
      <c r="CA1196" s="41">
        <v>27655</v>
      </c>
      <c r="CB1196" s="41"/>
      <c r="CH1196" s="41">
        <v>10000</v>
      </c>
      <c r="CL1196" t="s">
        <v>1491</v>
      </c>
      <c r="CM1196">
        <f t="shared" si="407"/>
        <v>37655</v>
      </c>
      <c r="CX1196" s="39">
        <f t="shared" si="397"/>
        <v>0</v>
      </c>
      <c r="DF1196" s="41"/>
      <c r="DI1196">
        <f t="shared" si="408"/>
        <v>0</v>
      </c>
      <c r="DV1196" s="63">
        <f t="shared" si="398"/>
        <v>0</v>
      </c>
      <c r="EI1196" s="63">
        <f t="shared" si="399"/>
        <v>0</v>
      </c>
      <c r="EJ1196" s="41"/>
      <c r="EN1196" s="47"/>
      <c r="EU1196" s="38">
        <v>0.25</v>
      </c>
      <c r="EV1196" s="38">
        <v>0.74</v>
      </c>
      <c r="EW1196" s="38">
        <v>0.95</v>
      </c>
      <c r="FA1196" s="18">
        <v>7170</v>
      </c>
      <c r="FJ1196" s="18">
        <f t="shared" si="400"/>
        <v>7170</v>
      </c>
      <c r="FT1196">
        <f t="shared" si="401"/>
        <v>0</v>
      </c>
      <c r="GD1196">
        <f t="shared" si="409"/>
        <v>0</v>
      </c>
      <c r="GL1196" s="41">
        <v>1905</v>
      </c>
      <c r="GO1196" s="39">
        <f t="shared" si="402"/>
        <v>1905</v>
      </c>
      <c r="GP1196" s="39">
        <f t="shared" si="403"/>
        <v>58210</v>
      </c>
      <c r="GQ1196" s="39">
        <f t="shared" si="404"/>
        <v>0</v>
      </c>
      <c r="GR1196" s="39">
        <f t="shared" si="405"/>
        <v>60115</v>
      </c>
      <c r="GS1196" t="s">
        <v>395</v>
      </c>
      <c r="GU1196" t="s">
        <v>1392</v>
      </c>
      <c r="GV1196" t="s">
        <v>768</v>
      </c>
      <c r="HC1196">
        <v>3434</v>
      </c>
      <c r="HD1196">
        <v>2951</v>
      </c>
      <c r="HE1196">
        <v>95468</v>
      </c>
      <c r="HF1196">
        <v>84</v>
      </c>
      <c r="HG1196">
        <v>60</v>
      </c>
      <c r="HH1196">
        <v>25564</v>
      </c>
      <c r="HJ1196">
        <v>4</v>
      </c>
      <c r="HK1196">
        <v>9945</v>
      </c>
      <c r="HS1196" t="s">
        <v>768</v>
      </c>
      <c r="HT1196" t="s">
        <v>1366</v>
      </c>
      <c r="HU1196">
        <v>3</v>
      </c>
      <c r="IA1196">
        <v>3</v>
      </c>
      <c r="IC1196">
        <v>9</v>
      </c>
      <c r="IE1196">
        <v>2.5</v>
      </c>
      <c r="IF1196" s="63">
        <v>1.675</v>
      </c>
      <c r="IG1196">
        <v>3.57</v>
      </c>
      <c r="IH1196">
        <f t="shared" si="410"/>
        <v>6.07</v>
      </c>
      <c r="II1196" s="35">
        <f t="shared" si="391"/>
        <v>3.57</v>
      </c>
      <c r="IM1196" s="18">
        <v>1964</v>
      </c>
      <c r="IN1196" t="s">
        <v>411</v>
      </c>
      <c r="IO1196" s="62">
        <v>6514</v>
      </c>
      <c r="IP1196" s="18">
        <v>18903</v>
      </c>
      <c r="IQ1196" s="18">
        <v>2233</v>
      </c>
      <c r="IR1196" s="18">
        <v>231</v>
      </c>
      <c r="IX1196" s="18">
        <f t="shared" si="390"/>
        <v>29845</v>
      </c>
      <c r="IY1196" s="18">
        <v>0</v>
      </c>
      <c r="IZ1196" s="18">
        <v>360</v>
      </c>
      <c r="JB1196" s="18">
        <v>177</v>
      </c>
      <c r="JC1196" s="18">
        <v>115</v>
      </c>
      <c r="JD1196" s="18">
        <v>68</v>
      </c>
      <c r="JS1196" s="18">
        <v>113</v>
      </c>
      <c r="JY1196" s="18">
        <v>3616</v>
      </c>
      <c r="KF1196" s="18">
        <v>0</v>
      </c>
      <c r="KG1196" s="18">
        <v>0</v>
      </c>
      <c r="KH1196" s="18">
        <v>0</v>
      </c>
      <c r="KN1196" s="18">
        <v>14</v>
      </c>
      <c r="KO1196" s="18">
        <v>14</v>
      </c>
      <c r="KP1196" s="18">
        <v>14</v>
      </c>
      <c r="KQ1196" s="18">
        <v>14</v>
      </c>
      <c r="KR1196" s="18">
        <v>7</v>
      </c>
      <c r="KS1196" s="18">
        <v>0</v>
      </c>
      <c r="KT1196" s="18">
        <v>0</v>
      </c>
      <c r="KU1196" s="18" t="s">
        <v>1492</v>
      </c>
      <c r="KV1196" s="18" t="s">
        <v>1492</v>
      </c>
      <c r="KW1196" s="18" t="s">
        <v>1492</v>
      </c>
      <c r="KX1196" s="18" t="s">
        <v>1492</v>
      </c>
      <c r="KY1196" s="18" t="s">
        <v>1493</v>
      </c>
      <c r="LB1196" s="18" t="s">
        <v>766</v>
      </c>
      <c r="LC1196" s="18">
        <v>11</v>
      </c>
      <c r="LD1196" s="18">
        <v>11</v>
      </c>
      <c r="LE1196" s="18">
        <v>11</v>
      </c>
      <c r="LF1196" s="18">
        <v>11</v>
      </c>
      <c r="LH1196" s="18">
        <v>0</v>
      </c>
      <c r="LI1196" s="18">
        <v>0</v>
      </c>
      <c r="LJ1196" s="18" t="s">
        <v>1494</v>
      </c>
      <c r="LK1196" s="18" t="s">
        <v>1494</v>
      </c>
      <c r="LL1196" s="18" t="s">
        <v>1494</v>
      </c>
      <c r="LM1196" s="18" t="s">
        <v>1494</v>
      </c>
      <c r="ME1196" s="18" t="s">
        <v>766</v>
      </c>
      <c r="MJ1196" s="18" t="s">
        <v>766</v>
      </c>
      <c r="MK1196" s="18" t="s">
        <v>768</v>
      </c>
      <c r="ML1196" s="18">
        <v>20</v>
      </c>
      <c r="MO1196" s="18">
        <v>4</v>
      </c>
      <c r="MP1196" s="18">
        <v>0</v>
      </c>
      <c r="MQ1196" s="18" t="s">
        <v>766</v>
      </c>
      <c r="MS1196" s="18">
        <v>229627</v>
      </c>
      <c r="MT1196" s="18" t="s">
        <v>1387</v>
      </c>
      <c r="MV1196" s="18" t="s">
        <v>766</v>
      </c>
      <c r="NL1196" s="18" t="s">
        <v>768</v>
      </c>
      <c r="NM1196" s="18" t="s">
        <v>1153</v>
      </c>
      <c r="NN1196" s="18" t="s">
        <v>1155</v>
      </c>
      <c r="NO1196" s="18" t="s">
        <v>1149</v>
      </c>
      <c r="NP1196" s="18" t="s">
        <v>1388</v>
      </c>
      <c r="NW1196" s="18" t="s">
        <v>1173</v>
      </c>
      <c r="NX1196" s="18">
        <f t="shared" si="406"/>
        <v>2262.5938375350142</v>
      </c>
      <c r="NY1196" t="str">
        <f t="shared" si="392"/>
        <v>Mid-range</v>
      </c>
      <c r="NZ1196" t="str">
        <f t="shared" si="393"/>
        <v>Small</v>
      </c>
    </row>
    <row r="1197" spans="1:390">
      <c r="A1197" t="s">
        <v>753</v>
      </c>
      <c r="B1197" t="s">
        <v>754</v>
      </c>
      <c r="C1197" t="s">
        <v>755</v>
      </c>
      <c r="D1197" t="s">
        <v>393</v>
      </c>
      <c r="E1197">
        <v>20160</v>
      </c>
      <c r="F1197" t="s">
        <v>1383</v>
      </c>
      <c r="G1197">
        <v>2584.14</v>
      </c>
      <c r="H1197" s="62">
        <v>27000</v>
      </c>
      <c r="J1197" s="63">
        <v>104</v>
      </c>
      <c r="K1197" s="63">
        <v>5</v>
      </c>
      <c r="R1197" s="63">
        <v>1</v>
      </c>
      <c r="T1197" s="63">
        <v>35</v>
      </c>
      <c r="U1197" s="63">
        <v>30</v>
      </c>
      <c r="V1197" s="63">
        <v>305</v>
      </c>
      <c r="W1197" s="63"/>
      <c r="X1197" s="63"/>
      <c r="Y1197" s="63"/>
      <c r="Z1197" s="63"/>
      <c r="AA1197" s="63"/>
      <c r="AB1197" s="63"/>
      <c r="AC1197" s="93">
        <v>17000</v>
      </c>
      <c r="AM1197" s="93">
        <v>10000</v>
      </c>
      <c r="AN1197" s="77"/>
      <c r="AO1197" s="59">
        <f t="shared" si="411"/>
        <v>27000</v>
      </c>
      <c r="AP1197" s="77"/>
      <c r="AQ1197" s="77"/>
      <c r="AR1197" s="77"/>
      <c r="AS1197" s="77"/>
      <c r="AT1197" s="77"/>
      <c r="AU1197" s="77"/>
      <c r="AV1197" s="77"/>
      <c r="AW1197" s="77"/>
      <c r="AX1197" s="77"/>
      <c r="AY1197" s="77"/>
      <c r="AZ1197" s="77"/>
      <c r="BA1197" s="77"/>
      <c r="BC1197" s="77">
        <v>3045</v>
      </c>
      <c r="BD1197" s="77"/>
      <c r="BO1197" s="63">
        <f t="shared" si="395"/>
        <v>3045</v>
      </c>
      <c r="BP1197" s="77"/>
      <c r="BZ1197" s="18">
        <f t="shared" si="396"/>
        <v>0</v>
      </c>
      <c r="CA1197" s="41">
        <v>44520</v>
      </c>
      <c r="CB1197" s="41"/>
      <c r="CM1197">
        <f t="shared" si="407"/>
        <v>44520</v>
      </c>
      <c r="CN1197" s="41">
        <v>0</v>
      </c>
      <c r="CX1197" s="39">
        <f t="shared" si="397"/>
        <v>0</v>
      </c>
      <c r="DF1197" s="41"/>
      <c r="DI1197">
        <f t="shared" si="408"/>
        <v>0</v>
      </c>
      <c r="DJ1197" s="41">
        <v>0</v>
      </c>
      <c r="DV1197" s="63">
        <f t="shared" si="398"/>
        <v>0</v>
      </c>
      <c r="DW1197" s="77">
        <v>0</v>
      </c>
      <c r="EI1197" s="63">
        <f t="shared" si="399"/>
        <v>0</v>
      </c>
      <c r="EJ1197" s="41"/>
      <c r="EU1197" s="38">
        <v>0.48</v>
      </c>
      <c r="EV1197" s="38">
        <v>0.33</v>
      </c>
      <c r="EW1197" s="38">
        <v>0.19</v>
      </c>
      <c r="FA1197" s="18">
        <v>0</v>
      </c>
      <c r="FJ1197" s="18">
        <f t="shared" si="400"/>
        <v>0</v>
      </c>
      <c r="FK1197" s="18">
        <v>0</v>
      </c>
      <c r="FT1197">
        <f t="shared" si="401"/>
        <v>0</v>
      </c>
      <c r="GD1197">
        <f t="shared" si="409"/>
        <v>0</v>
      </c>
      <c r="GE1197" s="41">
        <v>13500</v>
      </c>
      <c r="GO1197" s="39">
        <f t="shared" si="402"/>
        <v>13500</v>
      </c>
      <c r="GP1197" s="39">
        <f t="shared" si="403"/>
        <v>30045</v>
      </c>
      <c r="GQ1197" s="39">
        <f t="shared" si="404"/>
        <v>0</v>
      </c>
      <c r="GR1197" s="39">
        <f t="shared" si="405"/>
        <v>43545</v>
      </c>
      <c r="GS1197" t="s">
        <v>942</v>
      </c>
      <c r="GT1197" t="s">
        <v>1495</v>
      </c>
      <c r="GU1197" t="s">
        <v>1392</v>
      </c>
      <c r="GV1197" t="s">
        <v>768</v>
      </c>
      <c r="HC1197">
        <v>1274</v>
      </c>
      <c r="HD1197">
        <v>1528</v>
      </c>
      <c r="HE1197">
        <v>180000</v>
      </c>
      <c r="HF1197">
        <v>27</v>
      </c>
      <c r="HH1197">
        <v>14294</v>
      </c>
      <c r="HJ1197">
        <v>68</v>
      </c>
      <c r="HS1197" t="s">
        <v>766</v>
      </c>
      <c r="HU1197">
        <v>1</v>
      </c>
      <c r="IA1197">
        <v>3</v>
      </c>
      <c r="IC1197">
        <v>6</v>
      </c>
      <c r="IE1197">
        <v>3</v>
      </c>
      <c r="IF1197" s="63">
        <v>1</v>
      </c>
      <c r="IG1197">
        <v>1</v>
      </c>
      <c r="IH1197">
        <f t="shared" si="410"/>
        <v>4</v>
      </c>
      <c r="II1197" s="35">
        <f t="shared" si="391"/>
        <v>1</v>
      </c>
      <c r="IJ1197">
        <v>0</v>
      </c>
      <c r="IM1197" s="18">
        <v>602</v>
      </c>
      <c r="IN1197" t="s">
        <v>400</v>
      </c>
      <c r="IO1197" s="62">
        <v>2096</v>
      </c>
      <c r="IP1197" s="18">
        <v>2781</v>
      </c>
      <c r="IQ1197" s="18">
        <v>1019</v>
      </c>
      <c r="IR1197" s="18">
        <v>821</v>
      </c>
      <c r="IS1197" s="18">
        <v>0</v>
      </c>
      <c r="IX1197" s="18">
        <f t="shared" si="390"/>
        <v>7319</v>
      </c>
      <c r="IY1197" s="18">
        <v>13</v>
      </c>
      <c r="IZ1197" s="18">
        <v>0</v>
      </c>
      <c r="JB1197" s="18">
        <v>12</v>
      </c>
      <c r="JC1197" s="18">
        <v>318</v>
      </c>
      <c r="JD1197" s="18">
        <v>35</v>
      </c>
      <c r="JS1197" s="18">
        <v>18</v>
      </c>
      <c r="JT1197" s="18">
        <v>1</v>
      </c>
      <c r="JU1197" s="18">
        <v>0</v>
      </c>
      <c r="JV1197" s="18">
        <v>18</v>
      </c>
      <c r="JY1197" s="18">
        <v>900</v>
      </c>
      <c r="KF1197" s="18">
        <v>1</v>
      </c>
      <c r="KG1197" s="18">
        <v>20</v>
      </c>
      <c r="KH1197" s="18">
        <v>700</v>
      </c>
      <c r="KN1197" s="18">
        <v>12.25</v>
      </c>
      <c r="KO1197" s="18">
        <v>12.25</v>
      </c>
      <c r="KP1197" s="18">
        <v>12.25</v>
      </c>
      <c r="KQ1197" s="18">
        <v>12.25</v>
      </c>
      <c r="KR1197" s="18">
        <v>8.25</v>
      </c>
      <c r="KS1197" s="18">
        <v>0</v>
      </c>
      <c r="KT1197" s="18">
        <v>0</v>
      </c>
      <c r="KU1197" s="18" t="s">
        <v>1428</v>
      </c>
      <c r="KV1197" s="18" t="s">
        <v>1428</v>
      </c>
      <c r="KW1197" s="18" t="s">
        <v>1428</v>
      </c>
      <c r="KX1197" s="18" t="s">
        <v>1428</v>
      </c>
      <c r="KY1197" s="18" t="s">
        <v>1496</v>
      </c>
      <c r="LB1197" s="18" t="s">
        <v>766</v>
      </c>
      <c r="LQ1197" s="18">
        <v>12</v>
      </c>
      <c r="LR1197" s="18">
        <v>12</v>
      </c>
      <c r="LS1197" s="18">
        <v>12</v>
      </c>
      <c r="LT1197" s="18">
        <v>12</v>
      </c>
      <c r="LV1197" s="18">
        <v>0</v>
      </c>
      <c r="LW1197" s="18">
        <v>0</v>
      </c>
      <c r="LX1197" s="18" t="s">
        <v>1385</v>
      </c>
      <c r="LY1197" s="18" t="s">
        <v>1385</v>
      </c>
      <c r="LZ1197" s="18" t="s">
        <v>1385</v>
      </c>
      <c r="MA1197" s="18" t="s">
        <v>1385</v>
      </c>
      <c r="ME1197" s="18" t="s">
        <v>768</v>
      </c>
      <c r="MJ1197" s="18" t="s">
        <v>766</v>
      </c>
      <c r="MK1197" s="18" t="s">
        <v>766</v>
      </c>
      <c r="ML1197" s="18">
        <v>35</v>
      </c>
      <c r="MO1197" s="18">
        <v>0</v>
      </c>
      <c r="MP1197" s="18">
        <v>0</v>
      </c>
      <c r="MQ1197" s="18" t="s">
        <v>766</v>
      </c>
      <c r="MS1197" s="18">
        <v>94933</v>
      </c>
      <c r="MT1197" s="18" t="s">
        <v>1387</v>
      </c>
      <c r="MV1197" s="18" t="s">
        <v>766</v>
      </c>
      <c r="NL1197" s="18" t="s">
        <v>766</v>
      </c>
      <c r="NX1197" s="18">
        <f t="shared" si="406"/>
        <v>2584.14</v>
      </c>
      <c r="NY1197" t="str">
        <f t="shared" si="392"/>
        <v>Smaller</v>
      </c>
      <c r="NZ1197" t="str">
        <f t="shared" si="393"/>
        <v>Small</v>
      </c>
    </row>
    <row r="1198" spans="1:390">
      <c r="A1198" t="s">
        <v>495</v>
      </c>
      <c r="B1198" t="s">
        <v>681</v>
      </c>
      <c r="C1198" t="s">
        <v>682</v>
      </c>
      <c r="D1198" t="s">
        <v>404</v>
      </c>
      <c r="E1198">
        <v>20160</v>
      </c>
      <c r="F1198" t="s">
        <v>1383</v>
      </c>
      <c r="G1198">
        <v>11177.11</v>
      </c>
      <c r="H1198" s="62">
        <v>97475</v>
      </c>
      <c r="J1198" s="63">
        <v>44</v>
      </c>
      <c r="K1198" s="63">
        <v>17</v>
      </c>
      <c r="R1198" s="63">
        <v>0</v>
      </c>
      <c r="S1198" s="63">
        <v>0</v>
      </c>
      <c r="T1198" s="63">
        <v>0</v>
      </c>
      <c r="U1198" s="63">
        <v>100</v>
      </c>
      <c r="V1198" s="63">
        <v>510</v>
      </c>
      <c r="W1198" s="63"/>
      <c r="X1198" s="63"/>
      <c r="Y1198" s="63"/>
      <c r="Z1198" s="63"/>
      <c r="AA1198" s="63"/>
      <c r="AB1198" s="63"/>
      <c r="AC1198" s="93">
        <v>18041</v>
      </c>
      <c r="AO1198" s="59">
        <f t="shared" si="411"/>
        <v>18041</v>
      </c>
      <c r="BC1198" s="77">
        <v>11983</v>
      </c>
      <c r="BD1198" s="77"/>
      <c r="BO1198" s="63">
        <f t="shared" si="395"/>
        <v>11983</v>
      </c>
      <c r="BP1198" s="77"/>
      <c r="BZ1198" s="18">
        <f t="shared" si="396"/>
        <v>0</v>
      </c>
      <c r="CA1198" s="41">
        <v>13941</v>
      </c>
      <c r="CB1198" s="41"/>
      <c r="CM1198">
        <f t="shared" si="407"/>
        <v>13941</v>
      </c>
      <c r="CX1198" s="39">
        <f t="shared" si="397"/>
        <v>0</v>
      </c>
      <c r="DI1198">
        <f t="shared" si="408"/>
        <v>0</v>
      </c>
      <c r="DV1198" s="63">
        <f t="shared" si="398"/>
        <v>0</v>
      </c>
      <c r="EI1198" s="63">
        <f t="shared" si="399"/>
        <v>0</v>
      </c>
      <c r="EN1198" s="47"/>
      <c r="EU1198" s="38">
        <v>0.83</v>
      </c>
      <c r="EV1198" s="38">
        <v>0.94</v>
      </c>
      <c r="EW1198" s="38">
        <v>0.96</v>
      </c>
      <c r="FJ1198" s="18">
        <f t="shared" si="400"/>
        <v>0</v>
      </c>
      <c r="FT1198">
        <f t="shared" si="401"/>
        <v>0</v>
      </c>
      <c r="GD1198">
        <f t="shared" si="409"/>
        <v>0</v>
      </c>
      <c r="GO1198" s="39">
        <f t="shared" si="402"/>
        <v>0</v>
      </c>
      <c r="GP1198" s="39">
        <f t="shared" si="403"/>
        <v>30024</v>
      </c>
      <c r="GQ1198" s="39">
        <f t="shared" si="404"/>
        <v>0</v>
      </c>
      <c r="GR1198" s="39">
        <f t="shared" si="405"/>
        <v>30024</v>
      </c>
      <c r="GS1198" t="s">
        <v>395</v>
      </c>
      <c r="GU1198" t="s">
        <v>1392</v>
      </c>
      <c r="GV1198" t="s">
        <v>768</v>
      </c>
      <c r="HC1198">
        <v>775</v>
      </c>
      <c r="HD1198">
        <v>739</v>
      </c>
      <c r="HE1198">
        <v>9863</v>
      </c>
      <c r="HF1198">
        <v>94</v>
      </c>
      <c r="HG1198">
        <v>65651</v>
      </c>
      <c r="HH1198">
        <v>61225</v>
      </c>
      <c r="HJ1198">
        <v>14</v>
      </c>
      <c r="HK1198">
        <v>0</v>
      </c>
      <c r="HS1198" t="s">
        <v>766</v>
      </c>
      <c r="HU1198">
        <v>3</v>
      </c>
      <c r="IA1198">
        <v>3</v>
      </c>
      <c r="IC1198">
        <v>0</v>
      </c>
      <c r="IE1198">
        <v>3</v>
      </c>
      <c r="IF1198" s="63">
        <v>0</v>
      </c>
      <c r="IG1198">
        <v>3</v>
      </c>
      <c r="IH1198">
        <f t="shared" si="410"/>
        <v>6</v>
      </c>
      <c r="II1198" s="35">
        <f t="shared" si="391"/>
        <v>3</v>
      </c>
      <c r="IJ1198">
        <v>0</v>
      </c>
      <c r="IM1198" s="18">
        <v>6205</v>
      </c>
      <c r="IN1198" t="s">
        <v>411</v>
      </c>
      <c r="IO1198" s="62">
        <v>3090</v>
      </c>
      <c r="IP1198" s="18">
        <v>11554</v>
      </c>
      <c r="IQ1198" s="18">
        <v>3998</v>
      </c>
      <c r="IR1198" s="18">
        <v>382</v>
      </c>
      <c r="IS1198" s="18">
        <v>0</v>
      </c>
      <c r="IX1198" s="18">
        <f t="shared" si="390"/>
        <v>25229</v>
      </c>
      <c r="IY1198" s="18">
        <v>0</v>
      </c>
      <c r="IZ1198" s="18">
        <v>70</v>
      </c>
      <c r="JB1198" s="18">
        <v>57</v>
      </c>
      <c r="JC1198" s="18">
        <v>2</v>
      </c>
      <c r="JD1198" s="18">
        <v>2</v>
      </c>
      <c r="JS1198" s="18">
        <v>30</v>
      </c>
      <c r="JT1198" s="18">
        <v>0</v>
      </c>
      <c r="JU1198" s="18">
        <v>161</v>
      </c>
      <c r="JV1198" s="18">
        <v>0</v>
      </c>
      <c r="JY1198" s="18">
        <v>2331</v>
      </c>
      <c r="KF1198" s="18">
        <v>1</v>
      </c>
      <c r="KG1198" s="18">
        <v>1</v>
      </c>
      <c r="KH1198" s="18">
        <v>31</v>
      </c>
      <c r="KN1198" s="18">
        <v>11</v>
      </c>
      <c r="KO1198" s="18">
        <v>11</v>
      </c>
      <c r="KP1198" s="18">
        <v>11</v>
      </c>
      <c r="KQ1198" s="18">
        <v>11</v>
      </c>
      <c r="KR1198" s="18">
        <v>4</v>
      </c>
      <c r="KS1198" s="18">
        <v>4</v>
      </c>
      <c r="KU1198" s="18" t="s">
        <v>1396</v>
      </c>
      <c r="KV1198" s="18" t="s">
        <v>1396</v>
      </c>
      <c r="KW1198" s="18" t="s">
        <v>1396</v>
      </c>
      <c r="KX1198" s="18" t="s">
        <v>1396</v>
      </c>
      <c r="KY1198" s="18" t="s">
        <v>1417</v>
      </c>
      <c r="KZ1198" s="18" t="s">
        <v>1417</v>
      </c>
      <c r="LB1198" s="18" t="s">
        <v>766</v>
      </c>
      <c r="LQ1198" s="18">
        <v>11</v>
      </c>
      <c r="LR1198" s="18">
        <v>11</v>
      </c>
      <c r="LS1198" s="18">
        <v>11</v>
      </c>
      <c r="LT1198" s="18">
        <v>11</v>
      </c>
      <c r="LU1198" s="18">
        <v>4</v>
      </c>
      <c r="LX1198" s="18" t="s">
        <v>1396</v>
      </c>
      <c r="LY1198" s="18" t="s">
        <v>1396</v>
      </c>
      <c r="LZ1198" s="18" t="s">
        <v>1396</v>
      </c>
      <c r="MA1198" s="18" t="s">
        <v>1396</v>
      </c>
      <c r="MB1198" s="18" t="s">
        <v>1417</v>
      </c>
      <c r="ME1198" s="18" t="s">
        <v>766</v>
      </c>
      <c r="MJ1198" s="18" t="s">
        <v>768</v>
      </c>
      <c r="MK1198" s="18" t="s">
        <v>768</v>
      </c>
      <c r="ML1198" s="18">
        <v>48</v>
      </c>
      <c r="MO1198" s="18">
        <v>4</v>
      </c>
      <c r="MP1198" s="18">
        <v>0</v>
      </c>
      <c r="MQ1198" s="18" t="s">
        <v>766</v>
      </c>
      <c r="MS1198" s="18">
        <v>252912</v>
      </c>
      <c r="MT1198" s="18" t="s">
        <v>1387</v>
      </c>
      <c r="MV1198" s="18" t="s">
        <v>766</v>
      </c>
      <c r="NL1198" s="18" t="s">
        <v>766</v>
      </c>
      <c r="NX1198" s="18">
        <f t="shared" si="406"/>
        <v>3725.7033333333334</v>
      </c>
      <c r="NY1198" t="str">
        <f t="shared" si="392"/>
        <v>Mid-range</v>
      </c>
      <c r="NZ1198" t="str">
        <f t="shared" si="393"/>
        <v>Medium</v>
      </c>
    </row>
    <row r="1199" spans="1:390">
      <c r="A1199" t="s">
        <v>514</v>
      </c>
      <c r="B1199" t="s">
        <v>515</v>
      </c>
      <c r="C1199" t="s">
        <v>516</v>
      </c>
      <c r="D1199" t="s">
        <v>404</v>
      </c>
      <c r="E1199">
        <v>20160</v>
      </c>
      <c r="F1199" t="s">
        <v>1383</v>
      </c>
      <c r="G1199">
        <v>2021.09</v>
      </c>
      <c r="H1199" s="62">
        <v>14800</v>
      </c>
      <c r="J1199" s="63">
        <v>85</v>
      </c>
      <c r="K1199" s="63">
        <v>6</v>
      </c>
      <c r="R1199" s="63">
        <v>0</v>
      </c>
      <c r="S1199" s="63">
        <v>39</v>
      </c>
      <c r="T1199" s="63">
        <v>0</v>
      </c>
      <c r="U1199" s="63">
        <v>23</v>
      </c>
      <c r="V1199" s="63">
        <v>165</v>
      </c>
      <c r="W1199" s="63"/>
      <c r="X1199" s="63"/>
      <c r="Y1199" s="63"/>
      <c r="Z1199" s="63"/>
      <c r="AA1199" s="63"/>
      <c r="AB1199" s="63"/>
      <c r="AC1199" s="93">
        <v>18875</v>
      </c>
      <c r="AL1199" s="93">
        <v>11183</v>
      </c>
      <c r="AO1199" s="59">
        <f t="shared" si="411"/>
        <v>30058</v>
      </c>
      <c r="BC1199" s="77">
        <v>1527</v>
      </c>
      <c r="BD1199" s="77"/>
      <c r="BO1199" s="63">
        <f t="shared" si="395"/>
        <v>1527</v>
      </c>
      <c r="BP1199" s="77"/>
      <c r="BZ1199" s="18">
        <f t="shared" si="396"/>
        <v>0</v>
      </c>
      <c r="CA1199" s="41">
        <v>3474</v>
      </c>
      <c r="CB1199" s="41"/>
      <c r="CM1199">
        <f t="shared" si="407"/>
        <v>3474</v>
      </c>
      <c r="CP1199" s="41">
        <v>10066</v>
      </c>
      <c r="CX1199" s="39">
        <f t="shared" si="397"/>
        <v>10066</v>
      </c>
      <c r="DB1199" s="41"/>
      <c r="DF1199" s="41"/>
      <c r="DI1199">
        <f t="shared" si="408"/>
        <v>0</v>
      </c>
      <c r="DV1199" s="63">
        <f t="shared" si="398"/>
        <v>0</v>
      </c>
      <c r="DW1199" s="77">
        <v>658</v>
      </c>
      <c r="EE1199" s="41">
        <v>589</v>
      </c>
      <c r="EI1199" s="63">
        <f t="shared" si="399"/>
        <v>1247</v>
      </c>
      <c r="EJ1199" s="41"/>
      <c r="EN1199" s="47"/>
      <c r="EU1199" s="38">
        <v>0.61</v>
      </c>
      <c r="EV1199" s="38">
        <v>0.12</v>
      </c>
      <c r="EW1199" s="38">
        <v>0.08</v>
      </c>
      <c r="FA1199" s="18">
        <v>4648</v>
      </c>
      <c r="FJ1199" s="18">
        <f t="shared" si="400"/>
        <v>4648</v>
      </c>
      <c r="FT1199">
        <f t="shared" si="401"/>
        <v>0</v>
      </c>
      <c r="GD1199">
        <f t="shared" si="409"/>
        <v>0</v>
      </c>
      <c r="GO1199" s="39">
        <f t="shared" si="402"/>
        <v>0</v>
      </c>
      <c r="GP1199" s="39">
        <f t="shared" si="403"/>
        <v>31585</v>
      </c>
      <c r="GQ1199" s="39">
        <f t="shared" si="404"/>
        <v>0</v>
      </c>
      <c r="GR1199" s="39">
        <f t="shared" si="405"/>
        <v>31585</v>
      </c>
      <c r="GS1199" t="s">
        <v>395</v>
      </c>
      <c r="GU1199" t="s">
        <v>1392</v>
      </c>
      <c r="GV1199" t="s">
        <v>768</v>
      </c>
      <c r="HC1199">
        <v>1202</v>
      </c>
      <c r="HD1199">
        <v>2166</v>
      </c>
      <c r="HE1199">
        <v>68175</v>
      </c>
      <c r="HF1199">
        <v>39</v>
      </c>
      <c r="HG1199">
        <v>12339</v>
      </c>
      <c r="HH1199">
        <v>34515</v>
      </c>
      <c r="HJ1199">
        <v>62</v>
      </c>
      <c r="HK1199">
        <v>24</v>
      </c>
      <c r="HS1199" t="s">
        <v>766</v>
      </c>
      <c r="HU1199">
        <v>1</v>
      </c>
      <c r="IA1199">
        <v>3</v>
      </c>
      <c r="IC1199">
        <v>10</v>
      </c>
      <c r="IE1199">
        <v>3</v>
      </c>
      <c r="IF1199" s="63">
        <v>2.5</v>
      </c>
      <c r="IG1199">
        <v>1</v>
      </c>
      <c r="IH1199">
        <f t="shared" si="410"/>
        <v>4</v>
      </c>
      <c r="II1199" s="35">
        <f t="shared" si="391"/>
        <v>1</v>
      </c>
      <c r="IJ1199">
        <v>1</v>
      </c>
      <c r="IM1199" s="18">
        <v>600</v>
      </c>
      <c r="IN1199" t="s">
        <v>400</v>
      </c>
      <c r="IO1199" s="62">
        <v>2668</v>
      </c>
      <c r="IP1199" s="18">
        <v>6568</v>
      </c>
      <c r="IQ1199" s="18">
        <v>0</v>
      </c>
      <c r="IR1199" s="18">
        <v>1169</v>
      </c>
      <c r="IS1199" s="18">
        <v>0</v>
      </c>
      <c r="IX1199" s="18">
        <f t="shared" si="390"/>
        <v>11005</v>
      </c>
      <c r="IY1199" s="18">
        <v>0</v>
      </c>
      <c r="IZ1199" s="18">
        <v>36</v>
      </c>
      <c r="JB1199" s="18">
        <v>36</v>
      </c>
      <c r="JC1199" s="18">
        <v>33</v>
      </c>
      <c r="JD1199" s="18">
        <v>33</v>
      </c>
      <c r="JS1199" s="18">
        <v>20</v>
      </c>
      <c r="JT1199" s="18">
        <v>3</v>
      </c>
      <c r="JU1199" s="18">
        <v>4</v>
      </c>
      <c r="JY1199" s="18">
        <v>920</v>
      </c>
      <c r="KN1199" s="18">
        <v>12.5</v>
      </c>
      <c r="KO1199" s="18">
        <v>12.5</v>
      </c>
      <c r="KP1199" s="18">
        <v>12.5</v>
      </c>
      <c r="KQ1199" s="18">
        <v>12.5</v>
      </c>
      <c r="KR1199" s="18">
        <v>8.5</v>
      </c>
      <c r="KU1199" s="18" t="s">
        <v>1422</v>
      </c>
      <c r="KV1199" s="18" t="s">
        <v>1422</v>
      </c>
      <c r="KW1199" s="18" t="s">
        <v>1422</v>
      </c>
      <c r="KX1199" s="18" t="s">
        <v>1422</v>
      </c>
      <c r="KY1199" s="18" t="s">
        <v>1423</v>
      </c>
      <c r="LB1199" s="18" t="s">
        <v>766</v>
      </c>
      <c r="LQ1199" s="18">
        <v>9</v>
      </c>
      <c r="LR1199" s="18">
        <v>9</v>
      </c>
      <c r="LS1199" s="18">
        <v>9</v>
      </c>
      <c r="LT1199" s="18">
        <v>9</v>
      </c>
      <c r="LU1199" s="18">
        <v>8</v>
      </c>
      <c r="LX1199" s="18" t="s">
        <v>1497</v>
      </c>
      <c r="LY1199" s="18" t="s">
        <v>1497</v>
      </c>
      <c r="LZ1199" s="18" t="s">
        <v>1497</v>
      </c>
      <c r="MA1199" s="18" t="s">
        <v>1497</v>
      </c>
      <c r="MB1199" s="18" t="s">
        <v>1498</v>
      </c>
      <c r="MJ1199" s="18" t="s">
        <v>768</v>
      </c>
      <c r="MK1199" s="18" t="s">
        <v>766</v>
      </c>
      <c r="ML1199" s="18">
        <v>44</v>
      </c>
      <c r="MQ1199" s="18" t="s">
        <v>766</v>
      </c>
      <c r="MS1199" s="18">
        <v>211331</v>
      </c>
      <c r="MT1199" s="18" t="s">
        <v>1387</v>
      </c>
      <c r="MV1199" s="18" t="s">
        <v>766</v>
      </c>
      <c r="NL1199" s="18" t="s">
        <v>768</v>
      </c>
      <c r="NT1199" s="18" t="s">
        <v>942</v>
      </c>
      <c r="NU1199" s="18" t="s">
        <v>1384</v>
      </c>
      <c r="NX1199" s="18">
        <f t="shared" si="406"/>
        <v>2021.09</v>
      </c>
      <c r="NY1199" t="str">
        <f t="shared" si="392"/>
        <v>Smaller</v>
      </c>
      <c r="NZ1199" t="str">
        <f t="shared" si="393"/>
        <v>Small</v>
      </c>
    </row>
    <row r="1200" spans="1:390">
      <c r="A1200" t="s">
        <v>455</v>
      </c>
      <c r="B1200" t="s">
        <v>456</v>
      </c>
      <c r="C1200" t="s">
        <v>457</v>
      </c>
      <c r="D1200" t="s">
        <v>404</v>
      </c>
      <c r="E1200">
        <v>20160</v>
      </c>
      <c r="F1200" t="s">
        <v>1383</v>
      </c>
      <c r="G1200">
        <v>5058.18</v>
      </c>
      <c r="H1200" s="62">
        <v>32086</v>
      </c>
      <c r="J1200" s="63">
        <v>67</v>
      </c>
      <c r="K1200" s="63">
        <v>6</v>
      </c>
      <c r="R1200" s="63">
        <v>1</v>
      </c>
      <c r="T1200" s="63">
        <v>34</v>
      </c>
      <c r="U1200" s="63">
        <v>40</v>
      </c>
      <c r="V1200" s="63">
        <v>441</v>
      </c>
      <c r="W1200" s="63"/>
      <c r="X1200" s="63"/>
      <c r="Y1200" s="63"/>
      <c r="Z1200" s="63"/>
      <c r="AA1200" s="63"/>
      <c r="AB1200" s="63"/>
      <c r="AC1200" s="93">
        <v>19333</v>
      </c>
      <c r="AG1200" s="93">
        <v>39708</v>
      </c>
      <c r="AK1200" s="93">
        <v>8074</v>
      </c>
      <c r="AO1200" s="59">
        <f t="shared" si="411"/>
        <v>67115</v>
      </c>
      <c r="BC1200" s="77">
        <v>4696</v>
      </c>
      <c r="BD1200" s="77"/>
      <c r="BO1200" s="63">
        <f t="shared" si="395"/>
        <v>4696</v>
      </c>
      <c r="BP1200" s="77"/>
      <c r="BZ1200" s="18">
        <f t="shared" si="396"/>
        <v>0</v>
      </c>
      <c r="CA1200" s="41">
        <v>33853</v>
      </c>
      <c r="CB1200" s="41"/>
      <c r="CM1200">
        <f t="shared" si="407"/>
        <v>33853</v>
      </c>
      <c r="CX1200" s="39">
        <f t="shared" si="397"/>
        <v>0</v>
      </c>
      <c r="DI1200">
        <f t="shared" si="408"/>
        <v>0</v>
      </c>
      <c r="DV1200" s="63">
        <f t="shared" si="398"/>
        <v>0</v>
      </c>
      <c r="DW1200" s="77">
        <v>3128</v>
      </c>
      <c r="EI1200" s="63">
        <f t="shared" si="399"/>
        <v>3128</v>
      </c>
      <c r="EM1200" s="41"/>
      <c r="EN1200" s="47"/>
      <c r="EP1200" s="41"/>
      <c r="EU1200" s="38">
        <v>0.73</v>
      </c>
      <c r="EV1200" s="38">
        <v>0.98</v>
      </c>
      <c r="EW1200" s="38">
        <v>0.99</v>
      </c>
      <c r="FD1200" s="18">
        <v>9188</v>
      </c>
      <c r="FF1200" s="18">
        <v>2461</v>
      </c>
      <c r="FJ1200" s="18">
        <f t="shared" si="400"/>
        <v>11649</v>
      </c>
      <c r="FT1200">
        <f t="shared" si="401"/>
        <v>0</v>
      </c>
      <c r="GD1200">
        <f t="shared" si="409"/>
        <v>0</v>
      </c>
      <c r="GE1200" s="41">
        <v>2584</v>
      </c>
      <c r="GO1200" s="39">
        <f t="shared" si="402"/>
        <v>2584</v>
      </c>
      <c r="GP1200" s="39">
        <f t="shared" si="403"/>
        <v>71811</v>
      </c>
      <c r="GQ1200" s="39">
        <f t="shared" si="404"/>
        <v>0</v>
      </c>
      <c r="GR1200" s="39">
        <f t="shared" si="405"/>
        <v>74395</v>
      </c>
      <c r="GS1200" t="s">
        <v>395</v>
      </c>
      <c r="GU1200" t="s">
        <v>1392</v>
      </c>
      <c r="GV1200" t="s">
        <v>768</v>
      </c>
      <c r="HC1200">
        <v>4955</v>
      </c>
      <c r="HD1200">
        <v>2790</v>
      </c>
      <c r="HE1200">
        <v>169635</v>
      </c>
      <c r="HF1200">
        <v>64</v>
      </c>
      <c r="HG1200">
        <v>39</v>
      </c>
      <c r="HH1200">
        <v>51285</v>
      </c>
      <c r="HJ1200">
        <v>23</v>
      </c>
      <c r="HK1200">
        <v>167396</v>
      </c>
      <c r="HS1200" t="s">
        <v>768</v>
      </c>
      <c r="HT1200" t="s">
        <v>1499</v>
      </c>
      <c r="HU1200">
        <v>3</v>
      </c>
      <c r="IA1200">
        <v>5</v>
      </c>
      <c r="IC1200">
        <v>15</v>
      </c>
      <c r="IE1200">
        <v>2.85</v>
      </c>
      <c r="IF1200" s="63">
        <v>2</v>
      </c>
      <c r="IG1200">
        <v>4.13</v>
      </c>
      <c r="IH1200">
        <f t="shared" si="410"/>
        <v>6.98</v>
      </c>
      <c r="II1200" s="35">
        <f t="shared" si="391"/>
        <v>4.13</v>
      </c>
      <c r="IM1200" s="18">
        <v>11276</v>
      </c>
      <c r="IN1200" t="s">
        <v>411</v>
      </c>
      <c r="IO1200" s="62">
        <v>3684</v>
      </c>
      <c r="IP1200" s="18">
        <v>14199</v>
      </c>
      <c r="IQ1200" s="18">
        <v>4601</v>
      </c>
      <c r="IR1200" s="18">
        <v>1500</v>
      </c>
      <c r="IS1200" s="18">
        <v>49</v>
      </c>
      <c r="IX1200" s="18">
        <f t="shared" si="390"/>
        <v>35309</v>
      </c>
      <c r="IY1200" s="18">
        <v>0</v>
      </c>
      <c r="IZ1200" s="18">
        <v>0</v>
      </c>
      <c r="JB1200" s="18">
        <v>35</v>
      </c>
      <c r="JC1200" s="18">
        <v>22</v>
      </c>
      <c r="JD1200" s="18">
        <v>0</v>
      </c>
      <c r="JS1200" s="18">
        <v>133</v>
      </c>
      <c r="JU1200" s="18">
        <v>12</v>
      </c>
      <c r="JY1200" s="18">
        <v>3294</v>
      </c>
      <c r="KF1200" s="18">
        <v>1</v>
      </c>
      <c r="KG1200" s="18">
        <v>15</v>
      </c>
      <c r="KH1200" s="18">
        <v>480</v>
      </c>
      <c r="KN1200" s="18">
        <v>11.25</v>
      </c>
      <c r="KO1200" s="18">
        <v>11.25</v>
      </c>
      <c r="KP1200" s="18">
        <v>11.25</v>
      </c>
      <c r="KQ1200" s="18">
        <v>11.25</v>
      </c>
      <c r="KR1200" s="18">
        <v>3.75</v>
      </c>
      <c r="KS1200" s="18">
        <v>3.75</v>
      </c>
      <c r="KT1200" s="18">
        <v>0</v>
      </c>
      <c r="KU1200" s="18" t="s">
        <v>1500</v>
      </c>
      <c r="KV1200" s="18" t="s">
        <v>1500</v>
      </c>
      <c r="KW1200" s="18" t="s">
        <v>1501</v>
      </c>
      <c r="KX1200" s="18" t="s">
        <v>1501</v>
      </c>
      <c r="KY1200" s="18" t="s">
        <v>1502</v>
      </c>
      <c r="KZ1200" s="18" t="s">
        <v>1502</v>
      </c>
      <c r="LB1200" s="18" t="s">
        <v>766</v>
      </c>
      <c r="LQ1200" s="18">
        <v>10.75</v>
      </c>
      <c r="LR1200" s="18">
        <v>10.75</v>
      </c>
      <c r="LS1200" s="18">
        <v>10.75</v>
      </c>
      <c r="LT1200" s="18">
        <v>10.75</v>
      </c>
      <c r="LU1200" s="18">
        <v>0</v>
      </c>
      <c r="LV1200" s="18">
        <v>0</v>
      </c>
      <c r="LW1200" s="18">
        <v>0</v>
      </c>
      <c r="LX1200" s="18" t="s">
        <v>1503</v>
      </c>
      <c r="LY1200" s="18" t="s">
        <v>1503</v>
      </c>
      <c r="LZ1200" s="18" t="s">
        <v>1504</v>
      </c>
      <c r="MA1200" s="18" t="s">
        <v>1504</v>
      </c>
      <c r="ME1200" s="18" t="s">
        <v>766</v>
      </c>
      <c r="MJ1200" s="18" t="s">
        <v>768</v>
      </c>
      <c r="MK1200" s="18" t="s">
        <v>768</v>
      </c>
      <c r="ML1200" s="18">
        <v>43</v>
      </c>
      <c r="MO1200" s="18">
        <v>135</v>
      </c>
      <c r="MP1200" s="18">
        <v>0</v>
      </c>
      <c r="MQ1200" s="18" t="s">
        <v>768</v>
      </c>
      <c r="MR1200" s="18">
        <v>2</v>
      </c>
      <c r="MS1200" s="18">
        <v>275848</v>
      </c>
      <c r="MT1200" s="18" t="s">
        <v>1387</v>
      </c>
      <c r="MV1200" s="18" t="s">
        <v>766</v>
      </c>
      <c r="NL1200" s="18" t="s">
        <v>766</v>
      </c>
      <c r="NX1200" s="18">
        <f t="shared" si="406"/>
        <v>1224.7409200968525</v>
      </c>
      <c r="NY1200" t="str">
        <f t="shared" si="392"/>
        <v>Smaller</v>
      </c>
      <c r="NZ1200" t="str">
        <f t="shared" si="393"/>
        <v>Small</v>
      </c>
    </row>
    <row r="1201" spans="1:390">
      <c r="A1201" t="s">
        <v>429</v>
      </c>
      <c r="B1201" t="s">
        <v>430</v>
      </c>
      <c r="C1201" t="s">
        <v>431</v>
      </c>
      <c r="D1201" t="s">
        <v>404</v>
      </c>
      <c r="E1201">
        <v>20160</v>
      </c>
      <c r="F1201" t="s">
        <v>1383</v>
      </c>
      <c r="G1201">
        <v>8367.2900000000009</v>
      </c>
      <c r="H1201" s="62">
        <v>23492</v>
      </c>
      <c r="J1201" s="63">
        <v>88</v>
      </c>
      <c r="K1201" s="63">
        <v>0</v>
      </c>
      <c r="R1201" s="63">
        <v>1</v>
      </c>
      <c r="S1201" s="63">
        <v>0</v>
      </c>
      <c r="T1201" s="63">
        <v>40</v>
      </c>
      <c r="U1201" s="63">
        <v>0</v>
      </c>
      <c r="V1201" s="63">
        <v>256</v>
      </c>
      <c r="W1201" s="63"/>
      <c r="X1201" s="63"/>
      <c r="Y1201" s="63"/>
      <c r="Z1201" s="63"/>
      <c r="AA1201" s="63"/>
      <c r="AB1201" s="63"/>
      <c r="AC1201" s="93">
        <v>20000</v>
      </c>
      <c r="AL1201" s="93">
        <v>47873</v>
      </c>
      <c r="AO1201" s="59">
        <f t="shared" si="411"/>
        <v>67873</v>
      </c>
      <c r="BL1201" s="77">
        <v>13738</v>
      </c>
      <c r="BO1201" s="63">
        <f t="shared" si="395"/>
        <v>13738</v>
      </c>
      <c r="BV1201" s="77"/>
      <c r="BZ1201" s="18">
        <f t="shared" si="396"/>
        <v>0</v>
      </c>
      <c r="CJ1201" s="41">
        <v>71356</v>
      </c>
      <c r="CM1201">
        <f t="shared" si="407"/>
        <v>71356</v>
      </c>
      <c r="CX1201" s="39">
        <f t="shared" si="397"/>
        <v>0</v>
      </c>
      <c r="DI1201">
        <f t="shared" si="408"/>
        <v>0</v>
      </c>
      <c r="DV1201" s="63">
        <f t="shared" si="398"/>
        <v>0</v>
      </c>
      <c r="EI1201" s="63">
        <f t="shared" si="399"/>
        <v>0</v>
      </c>
      <c r="EN1201" s="47"/>
      <c r="EU1201" s="38">
        <v>0.72</v>
      </c>
      <c r="EV1201" s="38">
        <v>0.88</v>
      </c>
      <c r="EW1201" s="38">
        <v>0.95</v>
      </c>
      <c r="FJ1201" s="18">
        <f t="shared" si="400"/>
        <v>0</v>
      </c>
      <c r="FT1201">
        <f t="shared" si="401"/>
        <v>0</v>
      </c>
      <c r="GD1201">
        <f t="shared" si="409"/>
        <v>0</v>
      </c>
      <c r="GE1201" s="41">
        <v>4500</v>
      </c>
      <c r="GO1201" s="39">
        <f t="shared" si="402"/>
        <v>4500</v>
      </c>
      <c r="GP1201" s="39">
        <f t="shared" si="403"/>
        <v>81611</v>
      </c>
      <c r="GQ1201" s="39">
        <f t="shared" si="404"/>
        <v>0</v>
      </c>
      <c r="GR1201" s="39">
        <f t="shared" si="405"/>
        <v>86111</v>
      </c>
      <c r="GS1201" t="s">
        <v>420</v>
      </c>
      <c r="GU1201" t="s">
        <v>937</v>
      </c>
      <c r="GV1201" t="s">
        <v>768</v>
      </c>
      <c r="HC1201">
        <v>1478</v>
      </c>
      <c r="HD1201">
        <v>123</v>
      </c>
      <c r="HE1201">
        <v>322023</v>
      </c>
      <c r="HF1201">
        <v>103</v>
      </c>
      <c r="HG1201">
        <v>63297</v>
      </c>
      <c r="HH1201">
        <v>63391</v>
      </c>
      <c r="HJ1201">
        <v>21</v>
      </c>
      <c r="HK1201">
        <v>34425</v>
      </c>
      <c r="HS1201" t="s">
        <v>766</v>
      </c>
      <c r="HU1201">
        <v>3</v>
      </c>
      <c r="IA1201">
        <v>5</v>
      </c>
      <c r="IC1201">
        <v>5</v>
      </c>
      <c r="IE1201">
        <v>4.17</v>
      </c>
      <c r="IF1201" s="63">
        <v>1.68</v>
      </c>
      <c r="IG1201">
        <v>5.44</v>
      </c>
      <c r="IH1201">
        <f t="shared" si="410"/>
        <v>9.61</v>
      </c>
      <c r="II1201" s="35">
        <f t="shared" si="391"/>
        <v>5.44</v>
      </c>
      <c r="IJ1201">
        <v>3</v>
      </c>
      <c r="IM1201" s="18">
        <v>2096</v>
      </c>
      <c r="IN1201" t="s">
        <v>411</v>
      </c>
      <c r="IO1201" s="62">
        <v>7308</v>
      </c>
      <c r="IP1201" s="18">
        <v>3596</v>
      </c>
      <c r="IQ1201" s="18">
        <v>3254</v>
      </c>
      <c r="IR1201" s="18">
        <v>3126</v>
      </c>
      <c r="IS1201" s="18">
        <v>814</v>
      </c>
      <c r="IX1201" s="18">
        <f t="shared" si="390"/>
        <v>20194</v>
      </c>
      <c r="IY1201" s="18">
        <v>2904</v>
      </c>
      <c r="IZ1201" s="18">
        <v>7028</v>
      </c>
      <c r="JB1201" s="18">
        <v>6</v>
      </c>
      <c r="JC1201" s="18">
        <v>11</v>
      </c>
      <c r="JD1201" s="18">
        <v>7</v>
      </c>
      <c r="JS1201" s="18">
        <v>192</v>
      </c>
      <c r="JT1201" s="18">
        <v>0</v>
      </c>
      <c r="JU1201" s="18">
        <v>0</v>
      </c>
      <c r="JV1201" s="18">
        <v>0</v>
      </c>
      <c r="JY1201" s="18">
        <v>5132</v>
      </c>
      <c r="KF1201" s="18">
        <v>1</v>
      </c>
      <c r="KG1201" s="18">
        <v>10</v>
      </c>
      <c r="KH1201" s="18">
        <v>264</v>
      </c>
      <c r="KN1201" s="18">
        <v>11.25</v>
      </c>
      <c r="KO1201" s="18">
        <v>11.25</v>
      </c>
      <c r="KP1201" s="18">
        <v>11.25</v>
      </c>
      <c r="KQ1201" s="18">
        <v>11.25</v>
      </c>
      <c r="KR1201" s="18">
        <v>7.25</v>
      </c>
      <c r="KS1201" s="18">
        <v>4</v>
      </c>
      <c r="KT1201" s="18">
        <v>0</v>
      </c>
      <c r="KU1201" s="18" t="s">
        <v>1457</v>
      </c>
      <c r="KV1201" s="18" t="s">
        <v>1457</v>
      </c>
      <c r="KW1201" s="18" t="s">
        <v>1457</v>
      </c>
      <c r="KX1201" s="18" t="s">
        <v>1457</v>
      </c>
      <c r="KY1201" s="18" t="s">
        <v>1459</v>
      </c>
      <c r="KZ1201" s="18" t="s">
        <v>1395</v>
      </c>
      <c r="LB1201" s="18" t="s">
        <v>766</v>
      </c>
      <c r="LQ1201" s="18">
        <v>10</v>
      </c>
      <c r="LR1201" s="18">
        <v>10</v>
      </c>
      <c r="LS1201" s="18">
        <v>10</v>
      </c>
      <c r="LT1201" s="18">
        <v>10</v>
      </c>
      <c r="LU1201" s="18">
        <v>0</v>
      </c>
      <c r="LV1201" s="18">
        <v>0</v>
      </c>
      <c r="LW1201" s="18">
        <v>0</v>
      </c>
      <c r="LX1201" s="18" t="s">
        <v>1410</v>
      </c>
      <c r="LY1201" s="18" t="s">
        <v>1410</v>
      </c>
      <c r="LZ1201" s="18" t="s">
        <v>1410</v>
      </c>
      <c r="MA1201" s="18" t="s">
        <v>1410</v>
      </c>
      <c r="ME1201" s="18" t="s">
        <v>766</v>
      </c>
      <c r="MJ1201" s="18" t="s">
        <v>768</v>
      </c>
      <c r="MK1201" s="18" t="s">
        <v>768</v>
      </c>
      <c r="ML1201" s="18">
        <v>40</v>
      </c>
      <c r="MO1201" s="18">
        <v>4</v>
      </c>
      <c r="MP1201" s="18">
        <v>0</v>
      </c>
      <c r="MQ1201" s="18" t="s">
        <v>766</v>
      </c>
      <c r="MS1201" s="18">
        <v>101645</v>
      </c>
      <c r="MT1201" s="18" t="s">
        <v>1387</v>
      </c>
      <c r="MV1201" s="18" t="s">
        <v>766</v>
      </c>
      <c r="NL1201" s="18" t="s">
        <v>768</v>
      </c>
      <c r="NP1201" s="18" t="s">
        <v>1388</v>
      </c>
      <c r="NT1201" s="18" t="s">
        <v>942</v>
      </c>
      <c r="NU1201" s="18" t="s">
        <v>1505</v>
      </c>
      <c r="NX1201" s="18">
        <f t="shared" si="406"/>
        <v>1538.1047794117649</v>
      </c>
      <c r="NY1201" t="str">
        <f t="shared" si="392"/>
        <v>Mid-range</v>
      </c>
      <c r="NZ1201" t="str">
        <f t="shared" si="393"/>
        <v>Small</v>
      </c>
    </row>
    <row r="1202" spans="1:390">
      <c r="A1202" t="s">
        <v>631</v>
      </c>
      <c r="B1202" t="s">
        <v>706</v>
      </c>
      <c r="C1202">
        <v>962</v>
      </c>
      <c r="D1202" t="s">
        <v>404</v>
      </c>
      <c r="E1202">
        <v>20160</v>
      </c>
      <c r="F1202" t="s">
        <v>1383</v>
      </c>
      <c r="G1202">
        <v>6573.26</v>
      </c>
      <c r="J1202" s="63">
        <v>53</v>
      </c>
      <c r="K1202" s="63">
        <v>6</v>
      </c>
      <c r="R1202" s="63">
        <v>0</v>
      </c>
      <c r="S1202" s="63">
        <v>0</v>
      </c>
      <c r="T1202" s="63">
        <v>0</v>
      </c>
      <c r="W1202" s="63"/>
      <c r="X1202" s="63"/>
      <c r="Y1202" s="63"/>
      <c r="Z1202" s="63"/>
      <c r="AA1202" s="63"/>
      <c r="AB1202" s="63"/>
      <c r="AC1202" s="93">
        <v>20594</v>
      </c>
      <c r="AN1202" s="77"/>
      <c r="AO1202" s="59">
        <f t="shared" si="411"/>
        <v>20594</v>
      </c>
      <c r="AP1202" s="77"/>
      <c r="AQ1202" s="77"/>
      <c r="AR1202" s="77"/>
      <c r="AS1202" s="77"/>
      <c r="AT1202" s="77"/>
      <c r="AU1202" s="77"/>
      <c r="AV1202" s="77"/>
      <c r="AW1202" s="77"/>
      <c r="AX1202" s="77"/>
      <c r="AY1202" s="77"/>
      <c r="AZ1202" s="77"/>
      <c r="BA1202" s="77"/>
      <c r="BK1202" s="77">
        <v>80714</v>
      </c>
      <c r="BM1202" s="77">
        <v>0</v>
      </c>
      <c r="BO1202" s="63">
        <f t="shared" si="395"/>
        <v>80714</v>
      </c>
      <c r="BP1202" s="77"/>
      <c r="BU1202" s="77"/>
      <c r="BX1202" s="41"/>
      <c r="BZ1202" s="18">
        <f t="shared" si="396"/>
        <v>0</v>
      </c>
      <c r="CA1202" s="41">
        <v>20595</v>
      </c>
      <c r="CB1202" s="41"/>
      <c r="CH1202" s="41">
        <v>80714</v>
      </c>
      <c r="CK1202" s="41">
        <v>0</v>
      </c>
      <c r="CM1202">
        <f t="shared" si="407"/>
        <v>101309</v>
      </c>
      <c r="CW1202" s="41">
        <v>0</v>
      </c>
      <c r="CX1202" s="39">
        <f t="shared" si="397"/>
        <v>0</v>
      </c>
      <c r="DD1202" s="41"/>
      <c r="DI1202">
        <f t="shared" si="408"/>
        <v>0</v>
      </c>
      <c r="DO1202" s="41"/>
      <c r="DT1202" s="41">
        <v>0</v>
      </c>
      <c r="DV1202" s="63">
        <f t="shared" si="398"/>
        <v>0</v>
      </c>
      <c r="EG1202" s="41">
        <v>0</v>
      </c>
      <c r="EI1202" s="63">
        <f t="shared" si="399"/>
        <v>0</v>
      </c>
      <c r="EN1202" s="47"/>
      <c r="ES1202" s="41"/>
      <c r="EU1202" s="38">
        <v>0.68</v>
      </c>
      <c r="EV1202" s="38">
        <v>0.98</v>
      </c>
      <c r="EW1202" s="38">
        <v>0.99</v>
      </c>
      <c r="FI1202" s="18">
        <v>0</v>
      </c>
      <c r="FJ1202" s="18">
        <f t="shared" si="400"/>
        <v>0</v>
      </c>
      <c r="FS1202" s="18">
        <v>0</v>
      </c>
      <c r="FT1202">
        <f t="shared" si="401"/>
        <v>0</v>
      </c>
      <c r="GD1202">
        <f t="shared" si="409"/>
        <v>0</v>
      </c>
      <c r="GL1202" s="41">
        <v>0</v>
      </c>
      <c r="GO1202" s="39">
        <f t="shared" si="402"/>
        <v>0</v>
      </c>
      <c r="GP1202" s="39">
        <f t="shared" si="403"/>
        <v>101308</v>
      </c>
      <c r="GQ1202" s="39">
        <f t="shared" si="404"/>
        <v>0</v>
      </c>
      <c r="GR1202" s="39">
        <f t="shared" si="405"/>
        <v>101308</v>
      </c>
      <c r="GS1202" t="s">
        <v>420</v>
      </c>
      <c r="GV1202" t="s">
        <v>766</v>
      </c>
      <c r="HC1202">
        <v>249</v>
      </c>
      <c r="HD1202">
        <v>386</v>
      </c>
      <c r="HE1202">
        <v>208199</v>
      </c>
      <c r="HF1202">
        <v>23207</v>
      </c>
      <c r="HJ1202">
        <v>0</v>
      </c>
      <c r="HK1202">
        <v>0</v>
      </c>
      <c r="HS1202" t="s">
        <v>766</v>
      </c>
      <c r="HU1202">
        <v>2</v>
      </c>
      <c r="IA1202">
        <v>2</v>
      </c>
      <c r="IE1202">
        <v>2</v>
      </c>
      <c r="IG1202">
        <v>2</v>
      </c>
      <c r="IH1202">
        <f t="shared" si="410"/>
        <v>4</v>
      </c>
      <c r="II1202" s="35">
        <f t="shared" si="391"/>
        <v>2</v>
      </c>
      <c r="IJ1202">
        <v>0</v>
      </c>
      <c r="IM1202" s="18">
        <v>8169</v>
      </c>
      <c r="IN1202" t="s">
        <v>411</v>
      </c>
      <c r="IX1202" s="18">
        <f t="shared" si="390"/>
        <v>8169</v>
      </c>
      <c r="IY1202" s="18">
        <v>0</v>
      </c>
      <c r="JS1202" s="18">
        <v>59</v>
      </c>
      <c r="JT1202" s="18">
        <v>0</v>
      </c>
      <c r="JU1202" s="18">
        <v>0</v>
      </c>
      <c r="JV1202" s="18">
        <v>0</v>
      </c>
      <c r="JY1202" s="18">
        <v>1339</v>
      </c>
      <c r="KF1202" s="18">
        <v>1</v>
      </c>
      <c r="KG1202" s="18">
        <v>2</v>
      </c>
      <c r="KN1202" s="18">
        <v>12</v>
      </c>
      <c r="KO1202" s="18">
        <v>12</v>
      </c>
      <c r="KP1202" s="18">
        <v>12</v>
      </c>
      <c r="KQ1202" s="18">
        <v>12</v>
      </c>
      <c r="KR1202" s="18">
        <v>9</v>
      </c>
      <c r="KU1202" s="18" t="s">
        <v>1443</v>
      </c>
      <c r="KV1202" s="18" t="s">
        <v>1443</v>
      </c>
      <c r="KW1202" s="18" t="s">
        <v>1443</v>
      </c>
      <c r="KX1202" s="18" t="s">
        <v>1443</v>
      </c>
      <c r="KY1202" s="18" t="s">
        <v>1423</v>
      </c>
      <c r="KZ1202" s="18">
        <v>0</v>
      </c>
      <c r="LA1202" s="18">
        <v>0</v>
      </c>
      <c r="LB1202" s="18" t="s">
        <v>768</v>
      </c>
      <c r="LC1202" s="18">
        <v>9</v>
      </c>
      <c r="LD1202" s="18">
        <v>9</v>
      </c>
      <c r="LE1202" s="18">
        <v>9</v>
      </c>
      <c r="LF1202" s="18">
        <v>9</v>
      </c>
      <c r="LJ1202" s="18" t="s">
        <v>1404</v>
      </c>
      <c r="LK1202" s="18" t="s">
        <v>1404</v>
      </c>
      <c r="LL1202" s="18" t="s">
        <v>1404</v>
      </c>
      <c r="LM1202" s="18" t="s">
        <v>1404</v>
      </c>
      <c r="LO1202" s="18">
        <v>0</v>
      </c>
      <c r="LP1202" s="18">
        <v>0</v>
      </c>
      <c r="ME1202" s="18" t="s">
        <v>766</v>
      </c>
      <c r="MJ1202" s="18" t="s">
        <v>768</v>
      </c>
      <c r="MK1202" s="18" t="s">
        <v>766</v>
      </c>
      <c r="ML1202" s="18">
        <v>36</v>
      </c>
      <c r="MO1202" s="18">
        <v>0</v>
      </c>
      <c r="MP1202" s="18">
        <v>0</v>
      </c>
      <c r="MQ1202" s="18" t="s">
        <v>766</v>
      </c>
      <c r="MS1202" s="18">
        <v>162675</v>
      </c>
      <c r="MT1202" s="18" t="s">
        <v>1401</v>
      </c>
      <c r="MV1202" s="18" t="s">
        <v>766</v>
      </c>
      <c r="NX1202" s="18">
        <f t="shared" si="406"/>
        <v>3286.63</v>
      </c>
      <c r="NY1202" t="str">
        <f t="shared" si="392"/>
        <v>Mid-range</v>
      </c>
      <c r="NZ1202" t="str">
        <f t="shared" si="393"/>
        <v>Small</v>
      </c>
    </row>
    <row r="1203" spans="1:390">
      <c r="A1203" t="s">
        <v>631</v>
      </c>
      <c r="B1203" t="s">
        <v>710</v>
      </c>
      <c r="C1203">
        <v>963</v>
      </c>
      <c r="D1203" t="s">
        <v>404</v>
      </c>
      <c r="E1203">
        <v>20160</v>
      </c>
      <c r="F1203" t="s">
        <v>1383</v>
      </c>
      <c r="G1203">
        <v>6652.95</v>
      </c>
      <c r="H1203" s="62">
        <v>8914</v>
      </c>
      <c r="J1203" s="63">
        <v>72</v>
      </c>
      <c r="K1203" s="63">
        <v>7</v>
      </c>
      <c r="R1203" s="63">
        <v>0</v>
      </c>
      <c r="S1203" s="63">
        <v>0</v>
      </c>
      <c r="T1203" s="63">
        <v>0</v>
      </c>
      <c r="U1203" s="63">
        <v>38</v>
      </c>
      <c r="V1203" s="63">
        <v>244</v>
      </c>
      <c r="W1203" s="63"/>
      <c r="X1203" s="63"/>
      <c r="Y1203" s="63"/>
      <c r="Z1203" s="63"/>
      <c r="AA1203" s="63"/>
      <c r="AB1203" s="63"/>
      <c r="AC1203" s="93">
        <v>21213</v>
      </c>
      <c r="AD1203" s="76">
        <v>0</v>
      </c>
      <c r="AJ1203" s="93">
        <v>2054</v>
      </c>
      <c r="AK1203" s="93">
        <v>11210</v>
      </c>
      <c r="AN1203" s="77"/>
      <c r="AO1203" s="59">
        <f t="shared" si="411"/>
        <v>34477</v>
      </c>
      <c r="AP1203" s="77"/>
      <c r="AQ1203" s="77"/>
      <c r="AR1203" s="77"/>
      <c r="AS1203" s="77"/>
      <c r="AT1203" s="77"/>
      <c r="AU1203" s="77"/>
      <c r="AV1203" s="77"/>
      <c r="AW1203" s="77"/>
      <c r="AX1203" s="77"/>
      <c r="AY1203" s="77"/>
      <c r="AZ1203" s="77"/>
      <c r="BA1203" s="77"/>
      <c r="BC1203" s="77">
        <v>5858</v>
      </c>
      <c r="BD1203" s="77"/>
      <c r="BE1203" s="77">
        <v>0</v>
      </c>
      <c r="BF1203" s="77">
        <v>0</v>
      </c>
      <c r="BG1203" s="77">
        <v>0</v>
      </c>
      <c r="BH1203" s="77"/>
      <c r="BI1203" s="77"/>
      <c r="BJ1203" s="77">
        <v>0</v>
      </c>
      <c r="BK1203" s="77">
        <v>0</v>
      </c>
      <c r="BL1203" s="77">
        <v>0</v>
      </c>
      <c r="BM1203" s="77">
        <v>0</v>
      </c>
      <c r="BO1203" s="63">
        <f t="shared" si="395"/>
        <v>5858</v>
      </c>
      <c r="BP1203" s="77"/>
      <c r="BQ1203" s="77"/>
      <c r="BR1203" s="77"/>
      <c r="BS1203" s="77"/>
      <c r="BT1203" s="77"/>
      <c r="BU1203" s="77"/>
      <c r="BV1203" s="77"/>
      <c r="BW1203" s="41"/>
      <c r="BX1203" s="41"/>
      <c r="BZ1203" s="18">
        <f t="shared" si="396"/>
        <v>0</v>
      </c>
      <c r="CA1203" s="41">
        <v>52146</v>
      </c>
      <c r="CB1203" s="41"/>
      <c r="CC1203" s="41">
        <v>0</v>
      </c>
      <c r="CD1203" s="41">
        <v>0</v>
      </c>
      <c r="CE1203" s="41">
        <v>0</v>
      </c>
      <c r="CF1203" s="41"/>
      <c r="CG1203" s="41">
        <v>0</v>
      </c>
      <c r="CH1203" s="41">
        <v>0</v>
      </c>
      <c r="CI1203" s="41">
        <v>0</v>
      </c>
      <c r="CJ1203" s="41">
        <v>0</v>
      </c>
      <c r="CK1203" s="41">
        <v>0</v>
      </c>
      <c r="CM1203">
        <f t="shared" si="407"/>
        <v>52146</v>
      </c>
      <c r="CN1203" s="41">
        <v>0</v>
      </c>
      <c r="CO1203" s="41">
        <v>0</v>
      </c>
      <c r="CP1203" s="41">
        <v>0</v>
      </c>
      <c r="CQ1203" s="41">
        <v>0</v>
      </c>
      <c r="CR1203" s="41"/>
      <c r="CS1203" s="41">
        <v>0</v>
      </c>
      <c r="CT1203" s="41">
        <v>0</v>
      </c>
      <c r="CU1203" s="41">
        <v>0</v>
      </c>
      <c r="CV1203" s="41">
        <v>0</v>
      </c>
      <c r="CW1203" s="41">
        <v>0</v>
      </c>
      <c r="CX1203" s="39">
        <f t="shared" si="397"/>
        <v>0</v>
      </c>
      <c r="CY1203" s="41"/>
      <c r="CZ1203" s="41"/>
      <c r="DA1203" s="41"/>
      <c r="DB1203" s="41"/>
      <c r="DC1203" s="41"/>
      <c r="DD1203" s="41"/>
      <c r="DF1203" s="41"/>
      <c r="DG1203" s="41"/>
      <c r="DH1203" s="41"/>
      <c r="DI1203">
        <f t="shared" si="408"/>
        <v>0</v>
      </c>
      <c r="DJ1203" s="41">
        <v>0</v>
      </c>
      <c r="DK1203" s="41">
        <v>0</v>
      </c>
      <c r="DL1203" s="41"/>
      <c r="DM1203" s="41">
        <v>0</v>
      </c>
      <c r="DN1203" s="41">
        <v>0</v>
      </c>
      <c r="DO1203" s="41"/>
      <c r="DP1203" s="41">
        <v>0</v>
      </c>
      <c r="DQ1203" s="41">
        <v>0</v>
      </c>
      <c r="DR1203" s="41">
        <v>0</v>
      </c>
      <c r="DS1203" s="41">
        <v>0</v>
      </c>
      <c r="DT1203" s="41">
        <v>0</v>
      </c>
      <c r="DU1203" s="41"/>
      <c r="DV1203" s="63">
        <f t="shared" si="398"/>
        <v>0</v>
      </c>
      <c r="DW1203" s="77">
        <v>1905</v>
      </c>
      <c r="DX1203" s="41">
        <v>0</v>
      </c>
      <c r="DY1203" s="41"/>
      <c r="DZ1203" s="41">
        <v>0</v>
      </c>
      <c r="EA1203" s="41">
        <v>0</v>
      </c>
      <c r="EC1203" s="41">
        <v>0</v>
      </c>
      <c r="ED1203" s="41">
        <v>0</v>
      </c>
      <c r="EE1203" s="41">
        <v>0</v>
      </c>
      <c r="EF1203" s="41">
        <v>0</v>
      </c>
      <c r="EG1203" s="41">
        <v>0</v>
      </c>
      <c r="EI1203" s="63">
        <f t="shared" si="399"/>
        <v>1905</v>
      </c>
      <c r="EJ1203" s="41"/>
      <c r="EK1203" s="41"/>
      <c r="EL1203" s="41"/>
      <c r="EM1203" s="41"/>
      <c r="EN1203" s="47"/>
      <c r="EO1203" s="41"/>
      <c r="EP1203" s="41"/>
      <c r="EQ1203" s="41"/>
      <c r="ER1203" s="41"/>
      <c r="ES1203" s="41"/>
      <c r="EU1203" s="38">
        <v>0.62</v>
      </c>
      <c r="EV1203" s="38">
        <v>0.81</v>
      </c>
      <c r="EW1203" s="38">
        <v>0.88</v>
      </c>
      <c r="FA1203" s="18">
        <v>0</v>
      </c>
      <c r="FB1203" s="18">
        <v>0</v>
      </c>
      <c r="FC1203" s="18">
        <v>0</v>
      </c>
      <c r="FD1203" s="18">
        <v>0</v>
      </c>
      <c r="FE1203" s="18">
        <v>0</v>
      </c>
      <c r="FF1203" s="18">
        <v>0</v>
      </c>
      <c r="FG1203" s="18">
        <v>0</v>
      </c>
      <c r="FH1203" s="18">
        <v>0</v>
      </c>
      <c r="FI1203" s="18">
        <v>0</v>
      </c>
      <c r="FJ1203" s="18">
        <f t="shared" si="400"/>
        <v>0</v>
      </c>
      <c r="FK1203" s="18">
        <v>0</v>
      </c>
      <c r="FL1203" s="18">
        <v>0</v>
      </c>
      <c r="FM1203" s="18">
        <v>0</v>
      </c>
      <c r="FN1203" s="18">
        <v>0</v>
      </c>
      <c r="FO1203" s="18">
        <v>0</v>
      </c>
      <c r="FP1203" s="18">
        <v>0</v>
      </c>
      <c r="FQ1203" s="18">
        <v>0</v>
      </c>
      <c r="FR1203" s="18">
        <v>0</v>
      </c>
      <c r="FS1203" s="18">
        <v>0</v>
      </c>
      <c r="FT1203">
        <f t="shared" si="401"/>
        <v>0</v>
      </c>
      <c r="GD1203">
        <f t="shared" si="409"/>
        <v>0</v>
      </c>
      <c r="GE1203" s="41">
        <v>0</v>
      </c>
      <c r="GF1203" s="41">
        <v>0</v>
      </c>
      <c r="GG1203" s="41">
        <v>0</v>
      </c>
      <c r="GH1203" s="41">
        <v>0</v>
      </c>
      <c r="GI1203" s="41">
        <v>0</v>
      </c>
      <c r="GJ1203" s="41">
        <v>0</v>
      </c>
      <c r="GK1203" s="41">
        <v>0</v>
      </c>
      <c r="GL1203" s="41">
        <v>0</v>
      </c>
      <c r="GO1203" s="39">
        <f t="shared" si="402"/>
        <v>0</v>
      </c>
      <c r="GP1203" s="39">
        <f t="shared" si="403"/>
        <v>40335</v>
      </c>
      <c r="GQ1203" s="39">
        <f t="shared" si="404"/>
        <v>0</v>
      </c>
      <c r="GR1203" s="39">
        <f t="shared" si="405"/>
        <v>40335</v>
      </c>
      <c r="GS1203" t="s">
        <v>420</v>
      </c>
      <c r="GU1203" t="s">
        <v>1392</v>
      </c>
      <c r="GV1203" t="s">
        <v>768</v>
      </c>
      <c r="HC1203">
        <v>1165</v>
      </c>
      <c r="HD1203">
        <v>698</v>
      </c>
      <c r="HE1203">
        <v>189652</v>
      </c>
      <c r="HF1203">
        <v>62</v>
      </c>
      <c r="HG1203">
        <v>35680</v>
      </c>
      <c r="HH1203">
        <v>32238</v>
      </c>
      <c r="HS1203" t="s">
        <v>766</v>
      </c>
      <c r="HU1203">
        <v>2</v>
      </c>
      <c r="IA1203">
        <v>3</v>
      </c>
      <c r="IC1203">
        <v>14</v>
      </c>
      <c r="IE1203">
        <v>2.5</v>
      </c>
      <c r="IF1203" s="63">
        <v>6</v>
      </c>
      <c r="IG1203">
        <v>2.65</v>
      </c>
      <c r="IH1203">
        <f t="shared" si="410"/>
        <v>5.15</v>
      </c>
      <c r="II1203" s="35">
        <f t="shared" si="391"/>
        <v>2.65</v>
      </c>
      <c r="IJ1203">
        <v>0</v>
      </c>
      <c r="IM1203" s="18">
        <v>7680</v>
      </c>
      <c r="IN1203" t="s">
        <v>411</v>
      </c>
      <c r="IO1203" s="62">
        <v>1565</v>
      </c>
      <c r="IP1203" s="18">
        <v>20882</v>
      </c>
      <c r="IQ1203" s="18">
        <v>780</v>
      </c>
      <c r="IR1203" s="18">
        <v>19</v>
      </c>
      <c r="IS1203" s="18">
        <v>24</v>
      </c>
      <c r="IX1203" s="18">
        <f t="shared" si="390"/>
        <v>30950</v>
      </c>
      <c r="IY1203" s="18">
        <v>0</v>
      </c>
      <c r="IZ1203" s="18">
        <v>0</v>
      </c>
      <c r="JB1203" s="18">
        <v>0</v>
      </c>
      <c r="JC1203" s="18">
        <v>0</v>
      </c>
      <c r="JD1203" s="18">
        <v>0</v>
      </c>
      <c r="JS1203" s="18">
        <v>0</v>
      </c>
      <c r="JT1203" s="18">
        <v>15</v>
      </c>
      <c r="JU1203" s="18">
        <v>44</v>
      </c>
      <c r="JV1203" s="18">
        <v>0</v>
      </c>
      <c r="JY1203" s="18">
        <v>924</v>
      </c>
      <c r="KF1203" s="18">
        <v>1</v>
      </c>
      <c r="KG1203" s="18">
        <v>2</v>
      </c>
      <c r="KH1203" s="18">
        <v>28</v>
      </c>
      <c r="KN1203" s="18">
        <v>12.5</v>
      </c>
      <c r="KO1203" s="18">
        <v>12.5</v>
      </c>
      <c r="KP1203" s="18">
        <v>12.5</v>
      </c>
      <c r="KQ1203" s="18">
        <v>12.5</v>
      </c>
      <c r="KR1203" s="18">
        <v>5.5</v>
      </c>
      <c r="KS1203" s="18">
        <v>0</v>
      </c>
      <c r="KT1203" s="18">
        <v>0</v>
      </c>
      <c r="KU1203" s="18" t="s">
        <v>1422</v>
      </c>
      <c r="KV1203" s="18" t="s">
        <v>1422</v>
      </c>
      <c r="KW1203" s="18" t="s">
        <v>1422</v>
      </c>
      <c r="KX1203" s="18" t="s">
        <v>1422</v>
      </c>
      <c r="KY1203" s="18" t="s">
        <v>1472</v>
      </c>
      <c r="KZ1203" s="18">
        <v>0</v>
      </c>
      <c r="LA1203" s="18">
        <v>0</v>
      </c>
      <c r="LB1203" s="18" t="s">
        <v>768</v>
      </c>
      <c r="LC1203" s="18">
        <v>8.5</v>
      </c>
      <c r="LD1203" s="18">
        <v>8.5</v>
      </c>
      <c r="LE1203" s="18">
        <v>8.5</v>
      </c>
      <c r="LF1203" s="18">
        <v>8.5</v>
      </c>
      <c r="LG1203" s="18">
        <v>0</v>
      </c>
      <c r="LH1203" s="18">
        <v>0</v>
      </c>
      <c r="LI1203" s="18">
        <v>0</v>
      </c>
      <c r="LJ1203" s="18" t="s">
        <v>1423</v>
      </c>
      <c r="LK1203" s="18" t="s">
        <v>1423</v>
      </c>
      <c r="LL1203" s="18" t="s">
        <v>1423</v>
      </c>
      <c r="LM1203" s="18" t="s">
        <v>1423</v>
      </c>
      <c r="LN1203" s="18">
        <v>0</v>
      </c>
      <c r="LO1203" s="18">
        <v>0</v>
      </c>
      <c r="LP1203" s="18">
        <v>0</v>
      </c>
      <c r="ME1203" s="18" t="s">
        <v>766</v>
      </c>
      <c r="MJ1203" s="18" t="s">
        <v>766</v>
      </c>
      <c r="MK1203" s="18" t="s">
        <v>768</v>
      </c>
      <c r="ML1203" s="18">
        <v>34</v>
      </c>
      <c r="MO1203" s="18">
        <v>0</v>
      </c>
      <c r="MP1203" s="18">
        <v>0</v>
      </c>
      <c r="MQ1203" s="18" t="s">
        <v>768</v>
      </c>
      <c r="MR1203" s="18">
        <v>2</v>
      </c>
      <c r="MS1203" s="18">
        <v>169894</v>
      </c>
      <c r="MT1203" s="18" t="s">
        <v>1401</v>
      </c>
      <c r="MV1203" s="18" t="s">
        <v>766</v>
      </c>
      <c r="NL1203" s="18" t="s">
        <v>766</v>
      </c>
      <c r="NX1203" s="18">
        <f t="shared" si="406"/>
        <v>2510.5471698113206</v>
      </c>
      <c r="NY1203" t="str">
        <f t="shared" si="392"/>
        <v>Mid-range</v>
      </c>
      <c r="NZ1203" t="str">
        <f t="shared" si="393"/>
        <v>Small</v>
      </c>
    </row>
    <row r="1204" spans="1:390">
      <c r="A1204" t="s">
        <v>635</v>
      </c>
      <c r="B1204" t="s">
        <v>719</v>
      </c>
      <c r="C1204" t="s">
        <v>720</v>
      </c>
      <c r="D1204" t="s">
        <v>404</v>
      </c>
      <c r="E1204">
        <v>20160</v>
      </c>
      <c r="F1204" t="s">
        <v>1383</v>
      </c>
      <c r="G1204">
        <v>2874.64</v>
      </c>
      <c r="H1204" s="62">
        <v>11559</v>
      </c>
      <c r="J1204" s="63">
        <v>26</v>
      </c>
      <c r="K1204" s="63">
        <v>6</v>
      </c>
      <c r="R1204" s="63">
        <v>0</v>
      </c>
      <c r="S1204" s="63">
        <v>0</v>
      </c>
      <c r="T1204" s="63">
        <v>0</v>
      </c>
      <c r="U1204" s="63">
        <v>35</v>
      </c>
      <c r="V1204" s="63">
        <v>192</v>
      </c>
      <c r="W1204" s="63"/>
      <c r="X1204" s="63"/>
      <c r="Y1204" s="63"/>
      <c r="Z1204" s="63"/>
      <c r="AA1204" s="63"/>
      <c r="AB1204" s="63"/>
      <c r="AC1204" s="93">
        <v>22273</v>
      </c>
      <c r="AO1204" s="59">
        <f t="shared" si="411"/>
        <v>22273</v>
      </c>
      <c r="BC1204" s="77">
        <v>4552</v>
      </c>
      <c r="BD1204" s="77"/>
      <c r="BO1204" s="63">
        <f t="shared" si="395"/>
        <v>4552</v>
      </c>
      <c r="BP1204" s="77"/>
      <c r="BZ1204" s="18">
        <f t="shared" si="396"/>
        <v>0</v>
      </c>
      <c r="CA1204" s="41">
        <v>53955</v>
      </c>
      <c r="CB1204" s="41"/>
      <c r="CM1204">
        <f t="shared" si="407"/>
        <v>53955</v>
      </c>
      <c r="CN1204" s="41">
        <v>0</v>
      </c>
      <c r="CX1204" s="39">
        <f t="shared" si="397"/>
        <v>0</v>
      </c>
      <c r="DF1204" s="41"/>
      <c r="DI1204">
        <f t="shared" si="408"/>
        <v>0</v>
      </c>
      <c r="DJ1204" s="41">
        <v>0</v>
      </c>
      <c r="DV1204" s="63">
        <f t="shared" si="398"/>
        <v>0</v>
      </c>
      <c r="DW1204" s="77">
        <v>300</v>
      </c>
      <c r="EI1204" s="63">
        <f t="shared" si="399"/>
        <v>300</v>
      </c>
      <c r="EJ1204" s="41"/>
      <c r="EN1204" s="47"/>
      <c r="EU1204" s="38">
        <v>0.48</v>
      </c>
      <c r="EV1204" s="38">
        <v>0.95</v>
      </c>
      <c r="EW1204" s="38">
        <v>1</v>
      </c>
      <c r="FA1204" s="18">
        <v>0</v>
      </c>
      <c r="FJ1204" s="18">
        <f t="shared" si="400"/>
        <v>0</v>
      </c>
      <c r="FK1204" s="18">
        <v>0</v>
      </c>
      <c r="FT1204">
        <f t="shared" si="401"/>
        <v>0</v>
      </c>
      <c r="GD1204">
        <f t="shared" si="409"/>
        <v>0</v>
      </c>
      <c r="GE1204" s="41">
        <v>0</v>
      </c>
      <c r="GO1204" s="39">
        <f t="shared" si="402"/>
        <v>0</v>
      </c>
      <c r="GP1204" s="39">
        <f t="shared" si="403"/>
        <v>26825</v>
      </c>
      <c r="GQ1204" s="39">
        <f t="shared" si="404"/>
        <v>0</v>
      </c>
      <c r="GR1204" s="39">
        <f t="shared" si="405"/>
        <v>26825</v>
      </c>
      <c r="GS1204" t="s">
        <v>420</v>
      </c>
      <c r="GV1204" t="s">
        <v>766</v>
      </c>
      <c r="HC1204">
        <v>741</v>
      </c>
      <c r="HD1204">
        <v>867</v>
      </c>
      <c r="HE1204">
        <v>170727</v>
      </c>
      <c r="HF1204">
        <v>50</v>
      </c>
      <c r="HG1204">
        <v>40</v>
      </c>
      <c r="HH1204">
        <v>39699</v>
      </c>
      <c r="HJ1204">
        <v>15</v>
      </c>
      <c r="HK1204">
        <v>15</v>
      </c>
      <c r="HS1204" t="s">
        <v>766</v>
      </c>
      <c r="HU1204">
        <v>1</v>
      </c>
      <c r="IA1204">
        <v>2</v>
      </c>
      <c r="IC1204">
        <v>0</v>
      </c>
      <c r="IE1204">
        <v>2</v>
      </c>
      <c r="IF1204" s="63">
        <v>0</v>
      </c>
      <c r="IG1204">
        <v>1.3294999999999999</v>
      </c>
      <c r="IH1204">
        <f t="shared" si="410"/>
        <v>3.3294999999999999</v>
      </c>
      <c r="II1204" s="35">
        <f t="shared" si="391"/>
        <v>1.3294999999999999</v>
      </c>
      <c r="IJ1204">
        <v>0</v>
      </c>
      <c r="IM1204" s="18">
        <v>1780</v>
      </c>
      <c r="IN1204" t="s">
        <v>400</v>
      </c>
      <c r="IO1204" s="62">
        <v>2043</v>
      </c>
      <c r="IP1204" s="18">
        <v>14464</v>
      </c>
      <c r="IQ1204" s="18">
        <v>3960</v>
      </c>
      <c r="IR1204" s="18">
        <v>15</v>
      </c>
      <c r="IS1204" s="18">
        <v>0</v>
      </c>
      <c r="IX1204" s="18">
        <f t="shared" si="390"/>
        <v>22262</v>
      </c>
      <c r="IY1204" s="18">
        <v>0</v>
      </c>
      <c r="IZ1204" s="18">
        <v>0</v>
      </c>
      <c r="JB1204" s="18">
        <v>0</v>
      </c>
      <c r="JC1204" s="18">
        <v>0</v>
      </c>
      <c r="JD1204" s="18">
        <v>0</v>
      </c>
      <c r="JS1204" s="18">
        <v>53</v>
      </c>
      <c r="JT1204" s="18">
        <v>2</v>
      </c>
      <c r="JU1204" s="18">
        <v>0</v>
      </c>
      <c r="JV1204" s="18">
        <v>165</v>
      </c>
      <c r="JY1204" s="18">
        <v>1411</v>
      </c>
      <c r="KF1204" s="18">
        <v>0</v>
      </c>
      <c r="KG1204" s="18">
        <v>0</v>
      </c>
      <c r="KH1204" s="18">
        <v>0</v>
      </c>
      <c r="KN1204" s="18">
        <v>14</v>
      </c>
      <c r="KO1204" s="18">
        <v>14</v>
      </c>
      <c r="KP1204" s="18">
        <v>14</v>
      </c>
      <c r="KQ1204" s="18">
        <v>14</v>
      </c>
      <c r="KR1204" s="18">
        <v>4</v>
      </c>
      <c r="KS1204" s="18">
        <v>0</v>
      </c>
      <c r="KT1204" s="18">
        <v>0</v>
      </c>
      <c r="KU1204" s="18" t="s">
        <v>1506</v>
      </c>
      <c r="KV1204" s="18" t="s">
        <v>1506</v>
      </c>
      <c r="KW1204" s="18" t="s">
        <v>1506</v>
      </c>
      <c r="KX1204" s="18" t="s">
        <v>1506</v>
      </c>
      <c r="KY1204" s="18" t="s">
        <v>1417</v>
      </c>
      <c r="KZ1204" s="18">
        <v>0</v>
      </c>
      <c r="LA1204" s="18">
        <v>0</v>
      </c>
      <c r="LB1204" s="18" t="s">
        <v>766</v>
      </c>
      <c r="ME1204" s="18" t="s">
        <v>766</v>
      </c>
      <c r="MJ1204" s="18" t="s">
        <v>766</v>
      </c>
      <c r="MK1204" s="18" t="s">
        <v>766</v>
      </c>
      <c r="MO1204" s="18">
        <v>0</v>
      </c>
      <c r="MP1204" s="18">
        <v>0</v>
      </c>
      <c r="MQ1204" s="18" t="s">
        <v>766</v>
      </c>
      <c r="MS1204" s="18">
        <v>137800</v>
      </c>
      <c r="MT1204" s="18" t="s">
        <v>1387</v>
      </c>
      <c r="MV1204" s="18" t="s">
        <v>766</v>
      </c>
      <c r="NL1204" s="18" t="s">
        <v>766</v>
      </c>
      <c r="NX1204" s="18">
        <f t="shared" si="406"/>
        <v>2162.1963144039114</v>
      </c>
      <c r="NY1204" t="str">
        <f t="shared" si="392"/>
        <v>Smaller</v>
      </c>
      <c r="NZ1204" t="str">
        <f t="shared" si="393"/>
        <v>Small</v>
      </c>
    </row>
    <row r="1205" spans="1:390">
      <c r="A1205" t="s">
        <v>528</v>
      </c>
      <c r="B1205" t="s">
        <v>529</v>
      </c>
      <c r="C1205" t="s">
        <v>530</v>
      </c>
      <c r="D1205" t="s">
        <v>393</v>
      </c>
      <c r="E1205">
        <v>20160</v>
      </c>
      <c r="F1205" t="s">
        <v>1383</v>
      </c>
      <c r="G1205">
        <v>7707.94</v>
      </c>
      <c r="H1205" s="62">
        <v>12096</v>
      </c>
      <c r="J1205" s="63">
        <v>99</v>
      </c>
      <c r="K1205" s="63">
        <v>0</v>
      </c>
      <c r="R1205" s="63">
        <v>1</v>
      </c>
      <c r="T1205" s="63">
        <v>28</v>
      </c>
      <c r="V1205" s="63">
        <v>134</v>
      </c>
      <c r="W1205" s="63"/>
      <c r="X1205" s="63"/>
      <c r="Y1205" s="63"/>
      <c r="Z1205" s="63"/>
      <c r="AA1205" s="63"/>
      <c r="AB1205" s="63"/>
      <c r="AC1205" s="93">
        <v>24000</v>
      </c>
      <c r="AO1205" s="59">
        <f t="shared" si="411"/>
        <v>24000</v>
      </c>
      <c r="BC1205" s="77">
        <v>13000</v>
      </c>
      <c r="BD1205" s="77"/>
      <c r="BN1205" s="63" t="s">
        <v>1507</v>
      </c>
      <c r="BO1205" s="63">
        <f t="shared" si="395"/>
        <v>13000</v>
      </c>
      <c r="BP1205" s="77"/>
      <c r="BZ1205" s="18">
        <f t="shared" si="396"/>
        <v>0</v>
      </c>
      <c r="CA1205" s="41">
        <v>88000</v>
      </c>
      <c r="CB1205" s="41"/>
      <c r="CL1205" t="s">
        <v>1507</v>
      </c>
      <c r="CM1205">
        <f t="shared" si="407"/>
        <v>88000</v>
      </c>
      <c r="CX1205" s="39">
        <f t="shared" si="397"/>
        <v>0</v>
      </c>
      <c r="DF1205" s="41"/>
      <c r="DI1205">
        <f t="shared" si="408"/>
        <v>0</v>
      </c>
      <c r="DV1205" s="63">
        <f t="shared" si="398"/>
        <v>0</v>
      </c>
      <c r="DW1205" s="77">
        <v>700</v>
      </c>
      <c r="EH1205" t="s">
        <v>1507</v>
      </c>
      <c r="EI1205" s="63">
        <f t="shared" si="399"/>
        <v>700</v>
      </c>
      <c r="EJ1205" s="41"/>
      <c r="EN1205" s="47"/>
      <c r="EU1205" s="38">
        <v>0.4</v>
      </c>
      <c r="EV1205" s="38">
        <v>0.2</v>
      </c>
      <c r="EW1205" s="38">
        <v>0.1</v>
      </c>
      <c r="FA1205" s="18">
        <v>7000</v>
      </c>
      <c r="FJ1205" s="18">
        <f t="shared" si="400"/>
        <v>7000</v>
      </c>
      <c r="FT1205">
        <f t="shared" si="401"/>
        <v>0</v>
      </c>
      <c r="GD1205">
        <f t="shared" si="409"/>
        <v>0</v>
      </c>
      <c r="GO1205" s="39">
        <f t="shared" si="402"/>
        <v>0</v>
      </c>
      <c r="GP1205" s="39">
        <f t="shared" si="403"/>
        <v>37000</v>
      </c>
      <c r="GQ1205" s="39">
        <f t="shared" si="404"/>
        <v>0</v>
      </c>
      <c r="GR1205" s="39">
        <f t="shared" si="405"/>
        <v>37000</v>
      </c>
      <c r="GS1205" t="s">
        <v>942</v>
      </c>
      <c r="GT1205" t="s">
        <v>1508</v>
      </c>
      <c r="GV1205" t="s">
        <v>766</v>
      </c>
      <c r="HC1205">
        <v>300</v>
      </c>
      <c r="HD1205">
        <v>1000</v>
      </c>
      <c r="HE1205">
        <v>200000</v>
      </c>
      <c r="HF1205">
        <v>100</v>
      </c>
      <c r="HH1205">
        <v>55000</v>
      </c>
      <c r="HS1205" t="s">
        <v>766</v>
      </c>
      <c r="HU1205">
        <v>4</v>
      </c>
      <c r="IA1205">
        <v>2</v>
      </c>
      <c r="IC1205">
        <v>7</v>
      </c>
      <c r="IE1205">
        <v>2</v>
      </c>
      <c r="IF1205" s="63">
        <v>2.2999999999999998</v>
      </c>
      <c r="IG1205">
        <v>5.73</v>
      </c>
      <c r="IH1205">
        <f t="shared" si="410"/>
        <v>7.73</v>
      </c>
      <c r="II1205" s="35">
        <f t="shared" si="391"/>
        <v>5.73</v>
      </c>
      <c r="IM1205" s="18">
        <v>5000</v>
      </c>
      <c r="IN1205" t="s">
        <v>400</v>
      </c>
      <c r="IO1205" s="62">
        <v>5000</v>
      </c>
      <c r="IP1205" s="18">
        <v>10000</v>
      </c>
      <c r="IX1205" s="18">
        <f t="shared" si="390"/>
        <v>20000</v>
      </c>
      <c r="IY1205" s="18">
        <v>50</v>
      </c>
      <c r="IZ1205" s="18">
        <v>3000</v>
      </c>
      <c r="JB1205" s="18">
        <v>3050</v>
      </c>
      <c r="JC1205" s="18">
        <v>2000</v>
      </c>
      <c r="JD1205" s="18">
        <v>2000</v>
      </c>
      <c r="JU1205" s="18">
        <v>40</v>
      </c>
      <c r="JV1205" s="18">
        <v>89</v>
      </c>
      <c r="JY1205" s="18">
        <v>2700</v>
      </c>
      <c r="KF1205" s="18">
        <v>1</v>
      </c>
      <c r="KG1205" s="18">
        <v>89</v>
      </c>
      <c r="KH1205" s="18">
        <v>2700</v>
      </c>
      <c r="KN1205" s="18">
        <v>12</v>
      </c>
      <c r="KO1205" s="18">
        <v>12</v>
      </c>
      <c r="KP1205" s="18">
        <v>12</v>
      </c>
      <c r="KQ1205" s="18">
        <v>12</v>
      </c>
      <c r="KR1205" s="18">
        <v>7</v>
      </c>
      <c r="KU1205" s="18" t="s">
        <v>1509</v>
      </c>
      <c r="KV1205" s="18" t="s">
        <v>1509</v>
      </c>
      <c r="KW1205" s="18" t="s">
        <v>1509</v>
      </c>
      <c r="KX1205" s="18" t="s">
        <v>1509</v>
      </c>
      <c r="KY1205" s="18" t="s">
        <v>1510</v>
      </c>
      <c r="KZ1205" s="18">
        <v>0</v>
      </c>
      <c r="LA1205" s="18">
        <v>0</v>
      </c>
      <c r="LB1205" s="18" t="s">
        <v>766</v>
      </c>
      <c r="ME1205" s="18" t="s">
        <v>766</v>
      </c>
      <c r="MJ1205" s="18" t="s">
        <v>768</v>
      </c>
      <c r="MK1205" s="18" t="s">
        <v>768</v>
      </c>
      <c r="MM1205" s="18">
        <v>0</v>
      </c>
      <c r="MO1205" s="18">
        <v>0</v>
      </c>
      <c r="MP1205" s="18">
        <v>0</v>
      </c>
      <c r="MQ1205" s="18" t="s">
        <v>768</v>
      </c>
      <c r="MR1205" s="18">
        <v>10</v>
      </c>
      <c r="MS1205" s="18">
        <v>145000</v>
      </c>
      <c r="MT1205" s="18" t="s">
        <v>1401</v>
      </c>
      <c r="MV1205" s="18" t="s">
        <v>766</v>
      </c>
      <c r="NL1205" s="18" t="s">
        <v>766</v>
      </c>
      <c r="NX1205" s="18">
        <f t="shared" si="406"/>
        <v>1345.1902268760905</v>
      </c>
      <c r="NY1205" t="str">
        <f t="shared" si="392"/>
        <v>Mid-range</v>
      </c>
      <c r="NZ1205" t="str">
        <f t="shared" si="393"/>
        <v>Small</v>
      </c>
    </row>
    <row r="1206" spans="1:390">
      <c r="A1206" t="s">
        <v>432</v>
      </c>
      <c r="B1206" t="s">
        <v>721</v>
      </c>
      <c r="C1206" t="s">
        <v>722</v>
      </c>
      <c r="D1206" t="s">
        <v>404</v>
      </c>
      <c r="E1206">
        <v>20160</v>
      </c>
      <c r="F1206" t="s">
        <v>1383</v>
      </c>
      <c r="G1206">
        <v>15433.84</v>
      </c>
      <c r="H1206" s="62">
        <v>60000</v>
      </c>
      <c r="J1206" s="63">
        <v>150</v>
      </c>
      <c r="K1206" s="63">
        <v>6</v>
      </c>
      <c r="R1206" s="63">
        <v>2</v>
      </c>
      <c r="S1206" s="63">
        <v>0</v>
      </c>
      <c r="T1206" s="63">
        <v>58</v>
      </c>
      <c r="U1206" s="63">
        <v>25</v>
      </c>
      <c r="V1206" s="63">
        <v>849</v>
      </c>
      <c r="W1206" s="63"/>
      <c r="X1206" s="63"/>
      <c r="Y1206" s="63"/>
      <c r="Z1206" s="63"/>
      <c r="AA1206" s="63"/>
      <c r="AB1206" s="63"/>
      <c r="AC1206" s="93">
        <v>24289</v>
      </c>
      <c r="AD1206" s="76">
        <v>0</v>
      </c>
      <c r="AG1206" s="93">
        <v>41206</v>
      </c>
      <c r="AN1206" s="77"/>
      <c r="AO1206" s="59">
        <f t="shared" si="411"/>
        <v>65495</v>
      </c>
      <c r="AP1206" s="77"/>
      <c r="AQ1206" s="77"/>
      <c r="AR1206" s="77"/>
      <c r="AS1206" s="77"/>
      <c r="AT1206" s="77"/>
      <c r="AU1206" s="77"/>
      <c r="AV1206" s="77"/>
      <c r="AW1206" s="77"/>
      <c r="AX1206" s="77"/>
      <c r="AY1206" s="77"/>
      <c r="AZ1206" s="77"/>
      <c r="BA1206" s="77"/>
      <c r="BC1206" s="77">
        <v>18125</v>
      </c>
      <c r="BD1206" s="77"/>
      <c r="BE1206" s="77">
        <v>0</v>
      </c>
      <c r="BF1206" s="77">
        <v>0</v>
      </c>
      <c r="BG1206" s="77">
        <v>0</v>
      </c>
      <c r="BH1206" s="77"/>
      <c r="BI1206" s="77"/>
      <c r="BJ1206" s="77">
        <v>0</v>
      </c>
      <c r="BK1206" s="77">
        <v>0</v>
      </c>
      <c r="BL1206" s="77">
        <v>0</v>
      </c>
      <c r="BO1206" s="63">
        <f t="shared" si="395"/>
        <v>18125</v>
      </c>
      <c r="BP1206" s="77"/>
      <c r="BZ1206" s="18">
        <f t="shared" si="396"/>
        <v>0</v>
      </c>
      <c r="CA1206" s="41">
        <v>0</v>
      </c>
      <c r="CB1206" s="41"/>
      <c r="CM1206">
        <f t="shared" si="407"/>
        <v>0</v>
      </c>
      <c r="CN1206" s="41">
        <v>54809</v>
      </c>
      <c r="CX1206" s="39">
        <f t="shared" si="397"/>
        <v>54809</v>
      </c>
      <c r="DB1206" s="41"/>
      <c r="DF1206" s="41"/>
      <c r="DI1206">
        <f t="shared" si="408"/>
        <v>0</v>
      </c>
      <c r="DJ1206" s="41">
        <v>0</v>
      </c>
      <c r="DV1206" s="63">
        <f t="shared" si="398"/>
        <v>0</v>
      </c>
      <c r="DW1206" s="77">
        <v>3330</v>
      </c>
      <c r="EE1206" s="41">
        <v>6902</v>
      </c>
      <c r="EI1206" s="63">
        <f t="shared" si="399"/>
        <v>10232</v>
      </c>
      <c r="EJ1206" s="41"/>
      <c r="EN1206" s="47"/>
      <c r="EU1206" s="38">
        <v>0.52</v>
      </c>
      <c r="EV1206" s="38">
        <v>0.84</v>
      </c>
      <c r="EW1206" s="38">
        <v>0</v>
      </c>
      <c r="FA1206" s="18">
        <v>1300</v>
      </c>
      <c r="FJ1206" s="18">
        <f t="shared" si="400"/>
        <v>1300</v>
      </c>
      <c r="FT1206">
        <f t="shared" si="401"/>
        <v>0</v>
      </c>
      <c r="GD1206">
        <f t="shared" si="409"/>
        <v>0</v>
      </c>
      <c r="GE1206" s="41">
        <v>9830</v>
      </c>
      <c r="GO1206" s="39">
        <f t="shared" si="402"/>
        <v>9830</v>
      </c>
      <c r="GP1206" s="39">
        <f t="shared" si="403"/>
        <v>83620</v>
      </c>
      <c r="GQ1206" s="39">
        <f t="shared" si="404"/>
        <v>0</v>
      </c>
      <c r="GR1206" s="39">
        <f t="shared" si="405"/>
        <v>93450</v>
      </c>
      <c r="GS1206" t="s">
        <v>420</v>
      </c>
      <c r="GV1206" t="s">
        <v>766</v>
      </c>
      <c r="HC1206">
        <v>1571</v>
      </c>
      <c r="HD1206">
        <v>5100</v>
      </c>
      <c r="HE1206">
        <v>161688</v>
      </c>
      <c r="HF1206">
        <v>200</v>
      </c>
      <c r="HG1206">
        <v>0</v>
      </c>
      <c r="HH1206">
        <v>60255</v>
      </c>
      <c r="HJ1206">
        <v>316</v>
      </c>
      <c r="HU1206">
        <v>9</v>
      </c>
      <c r="IA1206">
        <v>20</v>
      </c>
      <c r="IC1206">
        <v>10</v>
      </c>
      <c r="IF1206" s="63">
        <v>6.5</v>
      </c>
      <c r="IG1206">
        <v>3.298</v>
      </c>
      <c r="IH1206">
        <f t="shared" si="410"/>
        <v>3.298</v>
      </c>
      <c r="II1206" s="35">
        <f t="shared" si="391"/>
        <v>3.298</v>
      </c>
      <c r="IJ1206">
        <v>0</v>
      </c>
      <c r="IM1206" s="18">
        <v>3427</v>
      </c>
      <c r="IN1206" t="s">
        <v>400</v>
      </c>
      <c r="IO1206" s="62">
        <v>10084</v>
      </c>
      <c r="IP1206" s="18">
        <v>28889</v>
      </c>
      <c r="IR1206" s="18">
        <v>2017</v>
      </c>
      <c r="IX1206" s="18">
        <f t="shared" si="390"/>
        <v>44417</v>
      </c>
      <c r="IY1206" s="18">
        <v>167</v>
      </c>
      <c r="JB1206" s="18">
        <v>1683</v>
      </c>
      <c r="JC1206" s="18">
        <v>14</v>
      </c>
      <c r="JS1206" s="18">
        <v>113</v>
      </c>
      <c r="JT1206" s="18">
        <v>5</v>
      </c>
      <c r="JU1206" s="18">
        <v>40</v>
      </c>
      <c r="JV1206" s="18">
        <v>0</v>
      </c>
      <c r="JY1206" s="18">
        <v>3814</v>
      </c>
      <c r="LB1206" s="18" t="s">
        <v>766</v>
      </c>
      <c r="LQ1206" s="18">
        <v>10</v>
      </c>
      <c r="LR1206" s="18">
        <v>10</v>
      </c>
      <c r="LS1206" s="18">
        <v>10</v>
      </c>
      <c r="LT1206" s="18">
        <v>10</v>
      </c>
      <c r="LX1206" s="18" t="s">
        <v>1427</v>
      </c>
      <c r="LY1206" s="18" t="s">
        <v>1427</v>
      </c>
      <c r="LZ1206" s="18" t="s">
        <v>1427</v>
      </c>
      <c r="MA1206" s="18" t="s">
        <v>1427</v>
      </c>
      <c r="ME1206" s="18" t="s">
        <v>766</v>
      </c>
      <c r="MJ1206" s="18" t="s">
        <v>768</v>
      </c>
      <c r="MK1206" s="18" t="s">
        <v>768</v>
      </c>
      <c r="ML1206" s="18">
        <v>24</v>
      </c>
      <c r="MO1206" s="18">
        <v>6</v>
      </c>
      <c r="MP1206" s="18">
        <v>0</v>
      </c>
      <c r="MQ1206" s="18" t="s">
        <v>766</v>
      </c>
      <c r="MV1206" s="18" t="s">
        <v>766</v>
      </c>
      <c r="NL1206" s="18" t="s">
        <v>768</v>
      </c>
      <c r="NM1206" s="18" t="s">
        <v>1153</v>
      </c>
      <c r="NX1206" s="18">
        <f t="shared" si="406"/>
        <v>4679.7574287446942</v>
      </c>
      <c r="NY1206" t="str">
        <f t="shared" si="392"/>
        <v>Larger</v>
      </c>
      <c r="NZ1206" t="str">
        <f t="shared" si="393"/>
        <v>Medium</v>
      </c>
    </row>
    <row r="1207" spans="1:390">
      <c r="A1207" t="s">
        <v>686</v>
      </c>
      <c r="B1207" t="s">
        <v>687</v>
      </c>
      <c r="C1207" t="s">
        <v>688</v>
      </c>
      <c r="D1207" t="s">
        <v>393</v>
      </c>
      <c r="E1207">
        <v>20160</v>
      </c>
      <c r="F1207" t="s">
        <v>1383</v>
      </c>
      <c r="G1207">
        <v>3614.52</v>
      </c>
      <c r="H1207" s="62">
        <v>16698</v>
      </c>
      <c r="J1207" s="63">
        <v>42</v>
      </c>
      <c r="K1207" s="63">
        <v>5</v>
      </c>
      <c r="R1207" s="63">
        <v>1</v>
      </c>
      <c r="S1207" s="63">
        <v>0</v>
      </c>
      <c r="T1207" s="63">
        <v>22</v>
      </c>
      <c r="U1207" s="63">
        <v>25</v>
      </c>
      <c r="V1207" s="63">
        <v>385</v>
      </c>
      <c r="W1207" s="63"/>
      <c r="X1207" s="63"/>
      <c r="Y1207" s="63"/>
      <c r="Z1207" s="63"/>
      <c r="AA1207" s="63"/>
      <c r="AB1207" s="63"/>
      <c r="AC1207" s="93">
        <v>25000</v>
      </c>
      <c r="AM1207" s="93">
        <v>12000</v>
      </c>
      <c r="AN1207" s="77"/>
      <c r="AO1207" s="59">
        <f t="shared" si="411"/>
        <v>37000</v>
      </c>
      <c r="AP1207" s="77"/>
      <c r="AQ1207" s="77"/>
      <c r="AR1207" s="77"/>
      <c r="AS1207" s="77"/>
      <c r="AT1207" s="77"/>
      <c r="AU1207" s="77"/>
      <c r="AV1207" s="77"/>
      <c r="AW1207" s="77"/>
      <c r="AX1207" s="77"/>
      <c r="AY1207" s="77"/>
      <c r="AZ1207" s="77"/>
      <c r="BA1207" s="77"/>
      <c r="BC1207" s="77">
        <v>6000</v>
      </c>
      <c r="BD1207" s="77"/>
      <c r="BO1207" s="63">
        <f t="shared" si="395"/>
        <v>6000</v>
      </c>
      <c r="BP1207" s="77"/>
      <c r="BZ1207" s="18">
        <f t="shared" si="396"/>
        <v>0</v>
      </c>
      <c r="CA1207" s="41">
        <v>41334</v>
      </c>
      <c r="CB1207" s="41"/>
      <c r="CM1207">
        <f t="shared" si="407"/>
        <v>41334</v>
      </c>
      <c r="CX1207" s="39">
        <f t="shared" si="397"/>
        <v>0</v>
      </c>
      <c r="DI1207">
        <f t="shared" si="408"/>
        <v>0</v>
      </c>
      <c r="DV1207" s="63">
        <f t="shared" si="398"/>
        <v>0</v>
      </c>
      <c r="EI1207" s="63">
        <f t="shared" si="399"/>
        <v>0</v>
      </c>
      <c r="EN1207" s="47"/>
      <c r="EU1207" s="38">
        <v>0.75</v>
      </c>
      <c r="EV1207" s="38">
        <v>0.1</v>
      </c>
      <c r="EW1207" s="38">
        <v>0.05</v>
      </c>
      <c r="FJ1207" s="18">
        <f t="shared" si="400"/>
        <v>0</v>
      </c>
      <c r="FT1207">
        <f t="shared" si="401"/>
        <v>0</v>
      </c>
      <c r="GD1207">
        <f t="shared" si="409"/>
        <v>0</v>
      </c>
      <c r="GO1207" s="39">
        <f t="shared" si="402"/>
        <v>0</v>
      </c>
      <c r="GP1207" s="39">
        <f t="shared" si="403"/>
        <v>43000</v>
      </c>
      <c r="GQ1207" s="39">
        <f t="shared" si="404"/>
        <v>0</v>
      </c>
      <c r="GR1207" s="39">
        <f t="shared" si="405"/>
        <v>43000</v>
      </c>
      <c r="GS1207" t="s">
        <v>942</v>
      </c>
      <c r="GT1207" t="s">
        <v>1511</v>
      </c>
      <c r="GV1207" t="s">
        <v>766</v>
      </c>
      <c r="HC1207">
        <v>1456</v>
      </c>
      <c r="HD1207">
        <v>175</v>
      </c>
      <c r="HE1207">
        <v>0</v>
      </c>
      <c r="HF1207">
        <v>111</v>
      </c>
      <c r="HG1207">
        <v>90</v>
      </c>
      <c r="HH1207">
        <v>88131</v>
      </c>
      <c r="HS1207" t="s">
        <v>766</v>
      </c>
      <c r="HU1207">
        <v>3</v>
      </c>
      <c r="IA1207">
        <v>5</v>
      </c>
      <c r="IC1207">
        <v>3</v>
      </c>
      <c r="IE1207">
        <v>5</v>
      </c>
      <c r="IF1207" s="63">
        <v>2.7</v>
      </c>
      <c r="IG1207">
        <v>4</v>
      </c>
      <c r="IH1207">
        <f t="shared" si="410"/>
        <v>9</v>
      </c>
      <c r="II1207" s="35">
        <f t="shared" si="391"/>
        <v>4</v>
      </c>
      <c r="IJ1207">
        <v>3</v>
      </c>
      <c r="IM1207" s="18">
        <v>1160</v>
      </c>
      <c r="IN1207" t="s">
        <v>400</v>
      </c>
      <c r="IO1207" s="62">
        <v>10955</v>
      </c>
      <c r="IP1207" s="18">
        <v>13942</v>
      </c>
      <c r="IQ1207" s="18">
        <v>0</v>
      </c>
      <c r="IR1207" s="18">
        <v>1984</v>
      </c>
      <c r="IS1207" s="18">
        <v>0</v>
      </c>
      <c r="IX1207" s="18">
        <f t="shared" si="390"/>
        <v>28041</v>
      </c>
      <c r="IY1207" s="18">
        <v>822</v>
      </c>
      <c r="IZ1207" s="18">
        <v>5291</v>
      </c>
      <c r="JB1207" s="18">
        <v>6113</v>
      </c>
      <c r="JC1207" s="18">
        <v>322</v>
      </c>
      <c r="JD1207" s="18">
        <v>0</v>
      </c>
      <c r="JS1207" s="18">
        <v>160</v>
      </c>
      <c r="JT1207" s="18">
        <v>0</v>
      </c>
      <c r="JU1207" s="18">
        <v>0</v>
      </c>
      <c r="JV1207" s="18">
        <v>0</v>
      </c>
      <c r="JY1207" s="18">
        <v>3406</v>
      </c>
      <c r="KF1207" s="18">
        <v>0</v>
      </c>
      <c r="KG1207" s="18">
        <v>0</v>
      </c>
      <c r="KH1207" s="18">
        <v>0</v>
      </c>
      <c r="KN1207" s="18">
        <v>12</v>
      </c>
      <c r="KO1207" s="18">
        <v>12</v>
      </c>
      <c r="KP1207" s="18">
        <v>12</v>
      </c>
      <c r="KQ1207" s="18">
        <v>12</v>
      </c>
      <c r="KR1207" s="18">
        <v>8</v>
      </c>
      <c r="KS1207" s="18">
        <v>0</v>
      </c>
      <c r="KT1207" s="18">
        <v>0</v>
      </c>
      <c r="KU1207" s="18" t="s">
        <v>1385</v>
      </c>
      <c r="KV1207" s="18" t="s">
        <v>1385</v>
      </c>
      <c r="KW1207" s="18" t="s">
        <v>1385</v>
      </c>
      <c r="KX1207" s="18" t="s">
        <v>1385</v>
      </c>
      <c r="KY1207" s="18" t="s">
        <v>1386</v>
      </c>
      <c r="LB1207" s="18" t="s">
        <v>766</v>
      </c>
      <c r="LC1207" s="18">
        <v>0</v>
      </c>
      <c r="LD1207" s="18">
        <v>0</v>
      </c>
      <c r="LE1207" s="18">
        <v>0</v>
      </c>
      <c r="LF1207" s="18">
        <v>0</v>
      </c>
      <c r="LG1207" s="18">
        <v>0</v>
      </c>
      <c r="LH1207" s="18">
        <v>0</v>
      </c>
      <c r="LI1207" s="18">
        <v>0</v>
      </c>
      <c r="ME1207" s="18" t="s">
        <v>766</v>
      </c>
      <c r="MJ1207" s="18" t="s">
        <v>768</v>
      </c>
      <c r="MK1207" s="18" t="s">
        <v>766</v>
      </c>
      <c r="MO1207" s="18">
        <v>0</v>
      </c>
      <c r="MP1207" s="18">
        <v>0</v>
      </c>
      <c r="MQ1207" s="18" t="s">
        <v>766</v>
      </c>
      <c r="MS1207" s="18">
        <v>113296</v>
      </c>
      <c r="MT1207" s="18" t="s">
        <v>1387</v>
      </c>
      <c r="MV1207" s="18" t="s">
        <v>766</v>
      </c>
      <c r="NL1207" s="18" t="s">
        <v>768</v>
      </c>
      <c r="NN1207" s="18" t="s">
        <v>1155</v>
      </c>
      <c r="NX1207" s="18">
        <f t="shared" si="406"/>
        <v>903.63</v>
      </c>
      <c r="NY1207" t="str">
        <f t="shared" si="392"/>
        <v>Smaller</v>
      </c>
      <c r="NZ1207" t="str">
        <f t="shared" si="393"/>
        <v>Small</v>
      </c>
    </row>
    <row r="1208" spans="1:390">
      <c r="A1208" t="s">
        <v>525</v>
      </c>
      <c r="B1208" t="s">
        <v>526</v>
      </c>
      <c r="C1208" t="s">
        <v>527</v>
      </c>
      <c r="D1208" t="s">
        <v>404</v>
      </c>
      <c r="E1208">
        <v>20160</v>
      </c>
      <c r="F1208" t="s">
        <v>1383</v>
      </c>
      <c r="G1208">
        <v>11228.94</v>
      </c>
      <c r="H1208" s="62">
        <v>22996</v>
      </c>
      <c r="J1208" s="63">
        <v>55</v>
      </c>
      <c r="K1208" s="63">
        <v>1</v>
      </c>
      <c r="R1208" s="63">
        <v>1</v>
      </c>
      <c r="S1208" s="63">
        <v>0</v>
      </c>
      <c r="T1208" s="63">
        <v>30</v>
      </c>
      <c r="U1208" s="63">
        <v>6</v>
      </c>
      <c r="V1208" s="63">
        <v>176</v>
      </c>
      <c r="W1208" s="63"/>
      <c r="X1208" s="63"/>
      <c r="Y1208" s="63"/>
      <c r="Z1208" s="63"/>
      <c r="AA1208" s="63"/>
      <c r="AB1208" s="63"/>
      <c r="AC1208" s="93">
        <v>25343</v>
      </c>
      <c r="AD1208" s="76">
        <v>0</v>
      </c>
      <c r="AG1208" s="93">
        <v>55047</v>
      </c>
      <c r="AN1208" s="77"/>
      <c r="AO1208" s="59">
        <f t="shared" si="411"/>
        <v>80390</v>
      </c>
      <c r="AP1208" s="77"/>
      <c r="AQ1208" s="77"/>
      <c r="AR1208" s="77"/>
      <c r="AS1208" s="77"/>
      <c r="AT1208" s="77"/>
      <c r="AU1208" s="77"/>
      <c r="AV1208" s="77"/>
      <c r="AW1208" s="77"/>
      <c r="AX1208" s="77"/>
      <c r="AY1208" s="77"/>
      <c r="AZ1208" s="77"/>
      <c r="BA1208" s="77"/>
      <c r="BC1208" s="77">
        <v>6287</v>
      </c>
      <c r="BD1208" s="77"/>
      <c r="BE1208" s="77">
        <v>0</v>
      </c>
      <c r="BF1208" s="77">
        <v>0</v>
      </c>
      <c r="BG1208" s="77">
        <v>0</v>
      </c>
      <c r="BH1208" s="77"/>
      <c r="BI1208" s="77"/>
      <c r="BJ1208" s="77">
        <v>0</v>
      </c>
      <c r="BK1208" s="77">
        <v>0</v>
      </c>
      <c r="BL1208" s="77">
        <v>0</v>
      </c>
      <c r="BM1208" s="77">
        <v>0</v>
      </c>
      <c r="BO1208" s="63">
        <f t="shared" si="395"/>
        <v>6287</v>
      </c>
      <c r="BP1208" s="77"/>
      <c r="BQ1208" s="77"/>
      <c r="BR1208" s="77"/>
      <c r="BS1208" s="77"/>
      <c r="BT1208" s="77"/>
      <c r="BU1208" s="77"/>
      <c r="BV1208" s="77"/>
      <c r="BW1208" s="41"/>
      <c r="BX1208" s="41"/>
      <c r="BZ1208" s="18">
        <f t="shared" si="396"/>
        <v>0</v>
      </c>
      <c r="CA1208" s="41">
        <v>32858</v>
      </c>
      <c r="CB1208" s="41"/>
      <c r="CC1208" s="41">
        <v>0</v>
      </c>
      <c r="CD1208" s="41">
        <v>0</v>
      </c>
      <c r="CE1208" s="41">
        <v>13620</v>
      </c>
      <c r="CF1208" s="41"/>
      <c r="CG1208" s="41">
        <v>0</v>
      </c>
      <c r="CH1208" s="41">
        <v>0</v>
      </c>
      <c r="CI1208" s="41">
        <v>0</v>
      </c>
      <c r="CJ1208" s="41">
        <v>0</v>
      </c>
      <c r="CK1208" s="41">
        <v>0</v>
      </c>
      <c r="CM1208">
        <f t="shared" si="407"/>
        <v>46478</v>
      </c>
      <c r="CN1208" s="41">
        <v>0</v>
      </c>
      <c r="CO1208" s="41">
        <v>0</v>
      </c>
      <c r="CP1208" s="41">
        <v>0</v>
      </c>
      <c r="CQ1208" s="41">
        <v>0</v>
      </c>
      <c r="CR1208" s="41"/>
      <c r="CS1208" s="41">
        <v>0</v>
      </c>
      <c r="CT1208" s="41">
        <v>0</v>
      </c>
      <c r="CU1208" s="41">
        <v>0</v>
      </c>
      <c r="CV1208" s="41">
        <v>0</v>
      </c>
      <c r="CW1208" s="41">
        <v>0</v>
      </c>
      <c r="CX1208" s="39">
        <f t="shared" si="397"/>
        <v>0</v>
      </c>
      <c r="CY1208" s="41"/>
      <c r="CZ1208" s="41"/>
      <c r="DA1208" s="41"/>
      <c r="DB1208" s="41"/>
      <c r="DC1208" s="41"/>
      <c r="DD1208" s="41"/>
      <c r="DF1208" s="41"/>
      <c r="DG1208" s="41"/>
      <c r="DH1208" s="41"/>
      <c r="DI1208">
        <f t="shared" si="408"/>
        <v>0</v>
      </c>
      <c r="DJ1208" s="41">
        <v>0</v>
      </c>
      <c r="DK1208" s="41">
        <v>0</v>
      </c>
      <c r="DL1208" s="41"/>
      <c r="DM1208" s="41">
        <v>0</v>
      </c>
      <c r="DN1208" s="41">
        <v>0</v>
      </c>
      <c r="DO1208" s="41"/>
      <c r="DP1208" s="41">
        <v>0</v>
      </c>
      <c r="DQ1208" s="41">
        <v>0</v>
      </c>
      <c r="DR1208" s="41">
        <v>0</v>
      </c>
      <c r="DS1208" s="41">
        <v>0</v>
      </c>
      <c r="DT1208" s="41">
        <v>0</v>
      </c>
      <c r="DU1208" s="41"/>
      <c r="DV1208" s="63">
        <f t="shared" si="398"/>
        <v>0</v>
      </c>
      <c r="DW1208" s="77">
        <v>3786</v>
      </c>
      <c r="DX1208" s="41">
        <v>0</v>
      </c>
      <c r="DY1208" s="41"/>
      <c r="DZ1208" s="41">
        <v>0</v>
      </c>
      <c r="EA1208" s="41">
        <v>0</v>
      </c>
      <c r="EC1208" s="41">
        <v>0</v>
      </c>
      <c r="ED1208" s="41">
        <v>0</v>
      </c>
      <c r="EE1208" s="41">
        <v>0</v>
      </c>
      <c r="EF1208" s="41">
        <v>0</v>
      </c>
      <c r="EG1208" s="41">
        <v>1724</v>
      </c>
      <c r="EH1208" t="s">
        <v>1512</v>
      </c>
      <c r="EI1208" s="63">
        <f t="shared" si="399"/>
        <v>5510</v>
      </c>
      <c r="EJ1208" s="41"/>
      <c r="EK1208" s="41"/>
      <c r="EL1208" s="41"/>
      <c r="EM1208" s="41"/>
      <c r="EN1208" s="47"/>
      <c r="EO1208" s="41"/>
      <c r="EP1208" s="41"/>
      <c r="EQ1208" s="41"/>
      <c r="ER1208" s="41"/>
      <c r="ES1208" s="41"/>
      <c r="EU1208" s="38">
        <v>0.54</v>
      </c>
      <c r="EV1208" s="38">
        <v>0.16</v>
      </c>
      <c r="EW1208" s="38">
        <v>0.13</v>
      </c>
      <c r="FA1208" s="18">
        <v>5932</v>
      </c>
      <c r="FB1208" s="18">
        <v>0</v>
      </c>
      <c r="FC1208" s="18">
        <v>0</v>
      </c>
      <c r="FD1208" s="18">
        <v>0</v>
      </c>
      <c r="FE1208" s="18">
        <v>0</v>
      </c>
      <c r="FF1208" s="18">
        <v>0</v>
      </c>
      <c r="FG1208" s="18">
        <v>0</v>
      </c>
      <c r="FH1208" s="18">
        <v>0</v>
      </c>
      <c r="FI1208" s="18">
        <v>0</v>
      </c>
      <c r="FJ1208" s="18">
        <f t="shared" si="400"/>
        <v>5932</v>
      </c>
      <c r="FK1208" s="18">
        <v>0</v>
      </c>
      <c r="FL1208" s="18">
        <v>0</v>
      </c>
      <c r="FM1208" s="18">
        <v>0</v>
      </c>
      <c r="FN1208" s="18">
        <v>0</v>
      </c>
      <c r="FO1208" s="18">
        <v>0</v>
      </c>
      <c r="FP1208" s="18">
        <v>0</v>
      </c>
      <c r="FQ1208" s="18">
        <v>0</v>
      </c>
      <c r="FR1208" s="18">
        <v>0</v>
      </c>
      <c r="FS1208" s="18">
        <v>0</v>
      </c>
      <c r="FT1208">
        <f t="shared" si="401"/>
        <v>0</v>
      </c>
      <c r="GD1208">
        <f t="shared" si="409"/>
        <v>0</v>
      </c>
      <c r="GE1208" s="41">
        <v>0</v>
      </c>
      <c r="GF1208" s="41">
        <v>0</v>
      </c>
      <c r="GG1208" s="41">
        <v>0</v>
      </c>
      <c r="GH1208" s="41">
        <v>0</v>
      </c>
      <c r="GI1208" s="41">
        <v>0</v>
      </c>
      <c r="GJ1208" s="41">
        <v>0</v>
      </c>
      <c r="GK1208" s="41">
        <v>0</v>
      </c>
      <c r="GL1208" s="41">
        <v>0</v>
      </c>
      <c r="GO1208" s="39">
        <f t="shared" si="402"/>
        <v>0</v>
      </c>
      <c r="GP1208" s="39">
        <f t="shared" si="403"/>
        <v>86677</v>
      </c>
      <c r="GQ1208" s="39">
        <f t="shared" si="404"/>
        <v>0</v>
      </c>
      <c r="GR1208" s="39">
        <f t="shared" si="405"/>
        <v>86677</v>
      </c>
      <c r="GS1208" t="s">
        <v>420</v>
      </c>
      <c r="GV1208" t="s">
        <v>766</v>
      </c>
      <c r="HC1208">
        <v>425</v>
      </c>
      <c r="HD1208">
        <v>5519</v>
      </c>
      <c r="HE1208">
        <v>234069</v>
      </c>
      <c r="HF1208">
        <v>102</v>
      </c>
      <c r="HG1208">
        <v>0</v>
      </c>
      <c r="HH1208">
        <v>23983</v>
      </c>
      <c r="HJ1208">
        <v>281</v>
      </c>
      <c r="HK1208">
        <v>24890</v>
      </c>
      <c r="HS1208" t="s">
        <v>766</v>
      </c>
      <c r="HU1208">
        <v>2</v>
      </c>
      <c r="IA1208">
        <v>4</v>
      </c>
      <c r="IC1208">
        <v>6</v>
      </c>
      <c r="IE1208">
        <v>3.25</v>
      </c>
      <c r="IF1208" s="63">
        <v>1</v>
      </c>
      <c r="IG1208">
        <v>2.2799999999999998</v>
      </c>
      <c r="IH1208">
        <f t="shared" si="410"/>
        <v>5.5299999999999994</v>
      </c>
      <c r="II1208" s="35">
        <f t="shared" si="391"/>
        <v>2.2799999999999998</v>
      </c>
      <c r="IJ1208">
        <v>0</v>
      </c>
      <c r="IM1208" s="18">
        <v>6240</v>
      </c>
      <c r="IN1208" t="s">
        <v>400</v>
      </c>
      <c r="IO1208" s="62">
        <v>5045</v>
      </c>
      <c r="IP1208" s="18">
        <v>12</v>
      </c>
      <c r="IQ1208" s="18">
        <v>0</v>
      </c>
      <c r="IR1208" s="18">
        <v>3537</v>
      </c>
      <c r="IS1208" s="18">
        <v>27</v>
      </c>
      <c r="IX1208" s="18">
        <f t="shared" si="390"/>
        <v>14861</v>
      </c>
      <c r="IY1208" s="18">
        <v>0</v>
      </c>
      <c r="IZ1208" s="18">
        <v>57</v>
      </c>
      <c r="JB1208" s="18">
        <v>47</v>
      </c>
      <c r="JC1208" s="18">
        <v>47</v>
      </c>
      <c r="JD1208" s="18">
        <v>0</v>
      </c>
      <c r="JS1208" s="18">
        <v>127</v>
      </c>
      <c r="JT1208" s="18">
        <v>4</v>
      </c>
      <c r="JU1208" s="18">
        <v>0</v>
      </c>
      <c r="JV1208" s="18">
        <v>0</v>
      </c>
      <c r="JY1208" s="18">
        <v>3313</v>
      </c>
      <c r="KF1208" s="18">
        <v>0</v>
      </c>
      <c r="KG1208" s="18">
        <v>0</v>
      </c>
      <c r="KH1208" s="18">
        <v>0</v>
      </c>
      <c r="KN1208" s="18">
        <v>12</v>
      </c>
      <c r="KO1208" s="18">
        <v>12</v>
      </c>
      <c r="KP1208" s="18">
        <v>12</v>
      </c>
      <c r="KQ1208" s="18">
        <v>12</v>
      </c>
      <c r="KR1208" s="18">
        <v>12</v>
      </c>
      <c r="KS1208" s="18">
        <v>0</v>
      </c>
      <c r="KT1208" s="18">
        <v>0</v>
      </c>
      <c r="KU1208" s="18" t="s">
        <v>1385</v>
      </c>
      <c r="KV1208" s="18" t="s">
        <v>1385</v>
      </c>
      <c r="KW1208" s="18" t="s">
        <v>1385</v>
      </c>
      <c r="KX1208" s="18" t="s">
        <v>1385</v>
      </c>
      <c r="KY1208" s="18" t="s">
        <v>1385</v>
      </c>
      <c r="KZ1208" s="18">
        <v>0</v>
      </c>
      <c r="LA1208" s="18">
        <v>0</v>
      </c>
      <c r="LB1208" s="18" t="s">
        <v>766</v>
      </c>
      <c r="LQ1208" s="18">
        <v>8</v>
      </c>
      <c r="LR1208" s="18">
        <v>8</v>
      </c>
      <c r="LS1208" s="18">
        <v>8</v>
      </c>
      <c r="LT1208" s="18">
        <v>8</v>
      </c>
      <c r="LU1208" s="18">
        <v>0</v>
      </c>
      <c r="LV1208" s="18">
        <v>0</v>
      </c>
      <c r="LW1208" s="18">
        <v>0</v>
      </c>
      <c r="LX1208" s="18" t="s">
        <v>1397</v>
      </c>
      <c r="LY1208" s="18" t="s">
        <v>1397</v>
      </c>
      <c r="LZ1208" s="18" t="s">
        <v>1397</v>
      </c>
      <c r="MA1208" s="18" t="s">
        <v>1397</v>
      </c>
      <c r="MB1208" s="18">
        <v>0</v>
      </c>
      <c r="MC1208" s="18">
        <v>0</v>
      </c>
      <c r="MD1208" s="18">
        <v>0</v>
      </c>
      <c r="ME1208" s="18" t="s">
        <v>766</v>
      </c>
      <c r="MJ1208" s="18" t="s">
        <v>768</v>
      </c>
      <c r="MK1208" s="18" t="s">
        <v>768</v>
      </c>
      <c r="ML1208" s="18">
        <v>32</v>
      </c>
      <c r="MM1208" s="18">
        <v>0</v>
      </c>
      <c r="MO1208" s="18">
        <v>0</v>
      </c>
      <c r="MP1208" s="18">
        <v>0</v>
      </c>
      <c r="MQ1208" s="18" t="s">
        <v>768</v>
      </c>
      <c r="MR1208" s="18">
        <v>2</v>
      </c>
      <c r="MS1208" s="18">
        <v>150664</v>
      </c>
      <c r="MT1208" s="18" t="s">
        <v>1401</v>
      </c>
      <c r="MV1208" s="18" t="s">
        <v>766</v>
      </c>
      <c r="NL1208" s="18" t="s">
        <v>768</v>
      </c>
      <c r="NT1208" s="18" t="s">
        <v>942</v>
      </c>
      <c r="NU1208" s="18" t="s">
        <v>1345</v>
      </c>
      <c r="NX1208" s="18">
        <f t="shared" si="406"/>
        <v>4924.9736842105267</v>
      </c>
      <c r="NY1208" t="str">
        <f t="shared" si="392"/>
        <v>Mid-range</v>
      </c>
      <c r="NZ1208" t="str">
        <f t="shared" si="393"/>
        <v>Medium</v>
      </c>
    </row>
    <row r="1209" spans="1:390">
      <c r="A1209" t="s">
        <v>499</v>
      </c>
      <c r="B1209" t="s">
        <v>500</v>
      </c>
      <c r="C1209" t="s">
        <v>501</v>
      </c>
      <c r="D1209" t="s">
        <v>393</v>
      </c>
      <c r="E1209">
        <v>20160</v>
      </c>
      <c r="F1209" t="s">
        <v>1383</v>
      </c>
      <c r="G1209">
        <v>8760.93</v>
      </c>
      <c r="H1209" s="62">
        <v>32973</v>
      </c>
      <c r="J1209" s="63">
        <v>110</v>
      </c>
      <c r="K1209" s="63">
        <v>2</v>
      </c>
      <c r="R1209" s="63">
        <v>1</v>
      </c>
      <c r="S1209" s="63">
        <v>0</v>
      </c>
      <c r="T1209" s="63">
        <v>28</v>
      </c>
      <c r="U1209" s="63">
        <v>24</v>
      </c>
      <c r="V1209" s="63">
        <v>216</v>
      </c>
      <c r="W1209" s="63"/>
      <c r="X1209" s="63"/>
      <c r="Y1209" s="63"/>
      <c r="Z1209" s="63"/>
      <c r="AA1209" s="63"/>
      <c r="AB1209" s="63"/>
      <c r="AC1209" s="93">
        <v>25715</v>
      </c>
      <c r="AD1209" s="76">
        <v>0</v>
      </c>
      <c r="AJ1209" s="93">
        <v>2500</v>
      </c>
      <c r="AM1209" s="93">
        <v>22340</v>
      </c>
      <c r="AN1209" s="77"/>
      <c r="AO1209" s="59">
        <f t="shared" si="411"/>
        <v>50555</v>
      </c>
      <c r="AP1209" s="77"/>
      <c r="AQ1209" s="77"/>
      <c r="AR1209" s="77"/>
      <c r="AS1209" s="77"/>
      <c r="AT1209" s="77"/>
      <c r="AU1209" s="77"/>
      <c r="AV1209" s="77"/>
      <c r="AW1209" s="77"/>
      <c r="AX1209" s="77"/>
      <c r="AY1209" s="77"/>
      <c r="AZ1209" s="77"/>
      <c r="BA1209" s="77"/>
      <c r="BC1209" s="77">
        <v>29350</v>
      </c>
      <c r="BD1209" s="77"/>
      <c r="BE1209" s="77">
        <v>0</v>
      </c>
      <c r="BF1209" s="77">
        <v>0</v>
      </c>
      <c r="BG1209" s="77">
        <v>0</v>
      </c>
      <c r="BH1209" s="77"/>
      <c r="BI1209" s="77"/>
      <c r="BJ1209" s="77">
        <v>0</v>
      </c>
      <c r="BK1209" s="77">
        <v>0</v>
      </c>
      <c r="BL1209" s="77">
        <v>0</v>
      </c>
      <c r="BM1209" s="77">
        <v>0</v>
      </c>
      <c r="BO1209" s="63">
        <f t="shared" si="395"/>
        <v>29350</v>
      </c>
      <c r="BP1209" s="77"/>
      <c r="BQ1209" s="77"/>
      <c r="BR1209" s="77"/>
      <c r="BS1209" s="77"/>
      <c r="BT1209" s="77"/>
      <c r="BU1209" s="77"/>
      <c r="BV1209" s="77"/>
      <c r="BW1209" s="41"/>
      <c r="BX1209" s="41"/>
      <c r="BZ1209" s="18">
        <f t="shared" si="396"/>
        <v>0</v>
      </c>
      <c r="CA1209" s="41">
        <v>27269</v>
      </c>
      <c r="CB1209" s="41"/>
      <c r="CC1209" s="41">
        <v>0</v>
      </c>
      <c r="CD1209" s="41">
        <v>0</v>
      </c>
      <c r="CE1209" s="41">
        <v>0</v>
      </c>
      <c r="CF1209" s="41"/>
      <c r="CG1209" s="41">
        <v>0</v>
      </c>
      <c r="CH1209" s="41">
        <v>0</v>
      </c>
      <c r="CI1209" s="41">
        <v>0</v>
      </c>
      <c r="CJ1209" s="41">
        <v>0</v>
      </c>
      <c r="CK1209" s="41">
        <v>0</v>
      </c>
      <c r="CM1209">
        <f t="shared" si="407"/>
        <v>27269</v>
      </c>
      <c r="CN1209" s="41">
        <v>36000</v>
      </c>
      <c r="CO1209" s="41">
        <v>0</v>
      </c>
      <c r="CP1209" s="41">
        <v>0</v>
      </c>
      <c r="CQ1209" s="41">
        <v>4704</v>
      </c>
      <c r="CR1209" s="41"/>
      <c r="CS1209" s="41">
        <v>0</v>
      </c>
      <c r="CT1209" s="41">
        <v>0</v>
      </c>
      <c r="CU1209" s="41">
        <v>0</v>
      </c>
      <c r="CV1209" s="41">
        <v>0</v>
      </c>
      <c r="CW1209" s="41">
        <v>0</v>
      </c>
      <c r="CX1209" s="39">
        <f t="shared" si="397"/>
        <v>40704</v>
      </c>
      <c r="CY1209" s="41"/>
      <c r="CZ1209" s="41"/>
      <c r="DA1209" s="41"/>
      <c r="DB1209" s="41"/>
      <c r="DC1209" s="41"/>
      <c r="DD1209" s="41"/>
      <c r="DF1209" s="41"/>
      <c r="DG1209" s="41"/>
      <c r="DH1209" s="41"/>
      <c r="DI1209">
        <f t="shared" si="408"/>
        <v>0</v>
      </c>
      <c r="DJ1209" s="41">
        <v>0</v>
      </c>
      <c r="DK1209" s="41">
        <v>0</v>
      </c>
      <c r="DL1209" s="41"/>
      <c r="DM1209" s="41">
        <v>0</v>
      </c>
      <c r="DN1209" s="41">
        <v>0</v>
      </c>
      <c r="DO1209" s="41"/>
      <c r="DP1209" s="41">
        <v>0</v>
      </c>
      <c r="DQ1209" s="41">
        <v>0</v>
      </c>
      <c r="DR1209" s="41">
        <v>0</v>
      </c>
      <c r="DS1209" s="41">
        <v>0</v>
      </c>
      <c r="DT1209" s="41">
        <v>0</v>
      </c>
      <c r="DU1209" s="41"/>
      <c r="DV1209" s="63">
        <f t="shared" si="398"/>
        <v>0</v>
      </c>
      <c r="DW1209" s="77">
        <v>0</v>
      </c>
      <c r="DX1209" s="41">
        <v>0</v>
      </c>
      <c r="DY1209" s="41"/>
      <c r="DZ1209" s="41">
        <v>0</v>
      </c>
      <c r="EA1209" s="41">
        <v>0</v>
      </c>
      <c r="EC1209" s="41">
        <v>0</v>
      </c>
      <c r="ED1209" s="41">
        <v>0</v>
      </c>
      <c r="EE1209" s="41">
        <v>0</v>
      </c>
      <c r="EF1209" s="41">
        <v>0</v>
      </c>
      <c r="EG1209" s="41">
        <v>0</v>
      </c>
      <c r="EI1209" s="63">
        <f t="shared" si="399"/>
        <v>0</v>
      </c>
      <c r="EJ1209" s="41"/>
      <c r="EK1209" s="41"/>
      <c r="EL1209" s="41"/>
      <c r="EM1209" s="41"/>
      <c r="EN1209" s="47"/>
      <c r="EO1209" s="41"/>
      <c r="EP1209" s="41"/>
      <c r="EQ1209" s="41"/>
      <c r="ER1209" s="41"/>
      <c r="ES1209" s="41"/>
      <c r="EU1209" s="38">
        <v>0.49</v>
      </c>
      <c r="EV1209" s="38">
        <v>0.24</v>
      </c>
      <c r="EW1209" s="38">
        <v>0.08</v>
      </c>
      <c r="FA1209" s="18">
        <v>3509</v>
      </c>
      <c r="FB1209" s="18">
        <v>0</v>
      </c>
      <c r="FC1209" s="18">
        <v>0</v>
      </c>
      <c r="FD1209" s="18">
        <v>0</v>
      </c>
      <c r="FE1209" s="18">
        <v>1300</v>
      </c>
      <c r="FF1209" s="18">
        <v>0</v>
      </c>
      <c r="FG1209" s="18">
        <v>0</v>
      </c>
      <c r="FH1209" s="18">
        <v>0</v>
      </c>
      <c r="FI1209" s="18">
        <v>0</v>
      </c>
      <c r="FJ1209" s="18">
        <f t="shared" si="400"/>
        <v>4809</v>
      </c>
      <c r="FK1209" s="18">
        <v>0</v>
      </c>
      <c r="FL1209" s="18">
        <v>0</v>
      </c>
      <c r="FM1209" s="18">
        <v>0</v>
      </c>
      <c r="FN1209" s="18">
        <v>6791</v>
      </c>
      <c r="FO1209" s="18">
        <v>0</v>
      </c>
      <c r="FP1209" s="18">
        <v>0</v>
      </c>
      <c r="FQ1209" s="18">
        <v>0</v>
      </c>
      <c r="FR1209" s="18">
        <v>0</v>
      </c>
      <c r="FS1209" s="18">
        <v>0</v>
      </c>
      <c r="FT1209">
        <f t="shared" si="401"/>
        <v>6791</v>
      </c>
      <c r="GD1209">
        <f t="shared" si="409"/>
        <v>0</v>
      </c>
      <c r="GE1209" s="41">
        <v>0</v>
      </c>
      <c r="GF1209" s="41">
        <v>0</v>
      </c>
      <c r="GG1209" s="41">
        <v>0</v>
      </c>
      <c r="GH1209" s="41">
        <v>0</v>
      </c>
      <c r="GI1209" s="41">
        <v>0</v>
      </c>
      <c r="GJ1209" s="41">
        <v>0</v>
      </c>
      <c r="GK1209" s="41">
        <v>0</v>
      </c>
      <c r="GL1209" s="41">
        <v>0</v>
      </c>
      <c r="GO1209" s="39">
        <f t="shared" si="402"/>
        <v>0</v>
      </c>
      <c r="GP1209" s="39">
        <f t="shared" si="403"/>
        <v>79905</v>
      </c>
      <c r="GQ1209" s="39">
        <f t="shared" si="404"/>
        <v>0</v>
      </c>
      <c r="GR1209" s="39">
        <f t="shared" si="405"/>
        <v>79905</v>
      </c>
      <c r="GS1209" t="s">
        <v>420</v>
      </c>
      <c r="GV1209" t="s">
        <v>766</v>
      </c>
      <c r="HC1209">
        <v>2551</v>
      </c>
      <c r="HD1209">
        <v>5935</v>
      </c>
      <c r="HE1209">
        <v>28891</v>
      </c>
      <c r="HF1209">
        <v>88</v>
      </c>
      <c r="HG1209">
        <v>67528</v>
      </c>
      <c r="HH1209">
        <v>65919</v>
      </c>
      <c r="HJ1209">
        <v>165</v>
      </c>
      <c r="HK1209">
        <v>0</v>
      </c>
      <c r="HS1209" t="s">
        <v>766</v>
      </c>
      <c r="HU1209">
        <v>4</v>
      </c>
      <c r="IA1209">
        <v>1</v>
      </c>
      <c r="IC1209">
        <v>7</v>
      </c>
      <c r="IE1209">
        <v>0</v>
      </c>
      <c r="IF1209" s="63">
        <v>1.5</v>
      </c>
      <c r="IG1209">
        <v>5.29</v>
      </c>
      <c r="IH1209">
        <f t="shared" si="410"/>
        <v>5.29</v>
      </c>
      <c r="II1209" s="35">
        <f t="shared" si="391"/>
        <v>5.29</v>
      </c>
      <c r="IJ1209">
        <v>4</v>
      </c>
      <c r="IM1209" s="18">
        <v>3328</v>
      </c>
      <c r="IN1209" t="s">
        <v>400</v>
      </c>
      <c r="IO1209" s="62">
        <v>15736</v>
      </c>
      <c r="IP1209" s="18">
        <v>11455</v>
      </c>
      <c r="IQ1209" s="18">
        <v>0</v>
      </c>
      <c r="IR1209" s="18">
        <v>494</v>
      </c>
      <c r="IS1209" s="18">
        <v>0</v>
      </c>
      <c r="IX1209" s="18">
        <f t="shared" si="390"/>
        <v>31013</v>
      </c>
      <c r="IY1209" s="18">
        <v>0</v>
      </c>
      <c r="IZ1209" s="18">
        <v>51</v>
      </c>
      <c r="JB1209" s="18">
        <v>51</v>
      </c>
      <c r="JC1209" s="18">
        <v>0</v>
      </c>
      <c r="JD1209" s="18">
        <v>0</v>
      </c>
      <c r="JS1209" s="18">
        <v>163</v>
      </c>
      <c r="JT1209" s="18">
        <v>0</v>
      </c>
      <c r="JU1209" s="18">
        <v>0</v>
      </c>
      <c r="JV1209" s="18">
        <v>0</v>
      </c>
      <c r="JY1209" s="18">
        <v>3769</v>
      </c>
      <c r="KF1209" s="18">
        <v>1</v>
      </c>
      <c r="KG1209" s="18">
        <v>2</v>
      </c>
      <c r="KH1209" s="18">
        <v>34</v>
      </c>
      <c r="KN1209" s="18">
        <v>13</v>
      </c>
      <c r="KO1209" s="18">
        <v>13</v>
      </c>
      <c r="KP1209" s="18">
        <v>13</v>
      </c>
      <c r="KQ1209" s="18">
        <v>13</v>
      </c>
      <c r="KR1209" s="18">
        <v>7</v>
      </c>
      <c r="KS1209" s="18">
        <v>4</v>
      </c>
      <c r="KT1209" s="18">
        <v>0</v>
      </c>
      <c r="KU1209" s="18" t="s">
        <v>1393</v>
      </c>
      <c r="KV1209" s="18" t="s">
        <v>1393</v>
      </c>
      <c r="KW1209" s="18" t="s">
        <v>1393</v>
      </c>
      <c r="KX1209" s="18" t="s">
        <v>1393</v>
      </c>
      <c r="KY1209" s="18" t="s">
        <v>1394</v>
      </c>
      <c r="KZ1209" s="18" t="s">
        <v>1395</v>
      </c>
      <c r="LB1209" s="18" t="s">
        <v>766</v>
      </c>
      <c r="LQ1209" s="18">
        <v>10</v>
      </c>
      <c r="LR1209" s="18">
        <v>10</v>
      </c>
      <c r="LS1209" s="18">
        <v>10</v>
      </c>
      <c r="LT1209" s="18">
        <v>10</v>
      </c>
      <c r="LU1209" s="18">
        <v>4</v>
      </c>
      <c r="LV1209" s="18">
        <v>0</v>
      </c>
      <c r="LW1209" s="18">
        <v>0</v>
      </c>
      <c r="LX1209" s="18" t="s">
        <v>1410</v>
      </c>
      <c r="LY1209" s="18" t="s">
        <v>1410</v>
      </c>
      <c r="LZ1209" s="18" t="s">
        <v>1410</v>
      </c>
      <c r="MA1209" s="18" t="s">
        <v>1410</v>
      </c>
      <c r="MB1209" s="18" t="s">
        <v>1409</v>
      </c>
      <c r="ME1209" s="18" t="s">
        <v>766</v>
      </c>
      <c r="MJ1209" s="18" t="s">
        <v>768</v>
      </c>
      <c r="MK1209" s="18" t="s">
        <v>768</v>
      </c>
      <c r="ML1209" s="18">
        <v>44</v>
      </c>
      <c r="MO1209" s="18">
        <v>4</v>
      </c>
      <c r="MP1209" s="18">
        <v>0</v>
      </c>
      <c r="MQ1209" s="18" t="s">
        <v>766</v>
      </c>
      <c r="MS1209" s="18">
        <v>124230</v>
      </c>
      <c r="MT1209" s="18" t="s">
        <v>1387</v>
      </c>
      <c r="MV1209" s="18" t="s">
        <v>766</v>
      </c>
      <c r="NL1209" s="18" t="s">
        <v>768</v>
      </c>
      <c r="NP1209" s="18" t="s">
        <v>1388</v>
      </c>
      <c r="NR1209" s="18" t="s">
        <v>1426</v>
      </c>
      <c r="NW1209" s="18" t="s">
        <v>1173</v>
      </c>
      <c r="NX1209" s="18">
        <f t="shared" si="406"/>
        <v>1656.1304347826087</v>
      </c>
      <c r="NY1209" t="str">
        <f t="shared" si="392"/>
        <v>Mid-range</v>
      </c>
      <c r="NZ1209" t="str">
        <f t="shared" si="393"/>
        <v>Small</v>
      </c>
    </row>
    <row r="1210" spans="1:390">
      <c r="A1210" t="s">
        <v>683</v>
      </c>
      <c r="B1210" t="s">
        <v>684</v>
      </c>
      <c r="C1210" t="s">
        <v>685</v>
      </c>
      <c r="D1210" t="s">
        <v>393</v>
      </c>
      <c r="E1210">
        <v>20160</v>
      </c>
      <c r="F1210" t="s">
        <v>1383</v>
      </c>
      <c r="G1210">
        <v>2837.47</v>
      </c>
      <c r="H1210" s="62">
        <v>12000</v>
      </c>
      <c r="J1210" s="63">
        <v>28</v>
      </c>
      <c r="K1210" s="63">
        <v>7</v>
      </c>
      <c r="R1210" s="63">
        <v>0</v>
      </c>
      <c r="S1210" s="63">
        <v>0</v>
      </c>
      <c r="T1210" s="63">
        <v>0</v>
      </c>
      <c r="U1210" s="63">
        <v>42</v>
      </c>
      <c r="V1210" s="63">
        <v>141</v>
      </c>
      <c r="W1210" s="63"/>
      <c r="X1210" s="63"/>
      <c r="Y1210" s="63"/>
      <c r="Z1210" s="63"/>
      <c r="AA1210" s="63"/>
      <c r="AB1210" s="63"/>
      <c r="AC1210" s="93">
        <v>26060</v>
      </c>
      <c r="AO1210" s="59">
        <f t="shared" si="411"/>
        <v>26060</v>
      </c>
      <c r="BC1210" s="77">
        <v>2876</v>
      </c>
      <c r="BD1210" s="77"/>
      <c r="BO1210" s="63">
        <f t="shared" si="395"/>
        <v>2876</v>
      </c>
      <c r="BP1210" s="77"/>
      <c r="BZ1210" s="18">
        <f t="shared" si="396"/>
        <v>0</v>
      </c>
      <c r="CA1210" s="41">
        <v>14926</v>
      </c>
      <c r="CB1210" s="41"/>
      <c r="CM1210">
        <f t="shared" si="407"/>
        <v>14926</v>
      </c>
      <c r="CN1210" s="41">
        <v>0</v>
      </c>
      <c r="CX1210" s="39">
        <f t="shared" si="397"/>
        <v>0</v>
      </c>
      <c r="DF1210" s="41"/>
      <c r="DI1210">
        <f t="shared" si="408"/>
        <v>0</v>
      </c>
      <c r="DJ1210" s="41">
        <v>0</v>
      </c>
      <c r="DV1210" s="63">
        <f t="shared" si="398"/>
        <v>0</v>
      </c>
      <c r="DW1210" s="77">
        <v>0</v>
      </c>
      <c r="EI1210" s="63">
        <f t="shared" si="399"/>
        <v>0</v>
      </c>
      <c r="EJ1210" s="41"/>
      <c r="EN1210" s="47"/>
      <c r="EU1210" s="38">
        <v>0.31</v>
      </c>
      <c r="EV1210" s="38">
        <v>0.69</v>
      </c>
      <c r="EW1210" s="38">
        <v>0.98</v>
      </c>
      <c r="FA1210" s="18">
        <v>0</v>
      </c>
      <c r="FJ1210" s="18">
        <f t="shared" si="400"/>
        <v>0</v>
      </c>
      <c r="FK1210" s="18">
        <v>22</v>
      </c>
      <c r="FT1210">
        <f t="shared" si="401"/>
        <v>22</v>
      </c>
      <c r="GD1210">
        <f t="shared" si="409"/>
        <v>0</v>
      </c>
      <c r="GE1210" s="41">
        <v>2146</v>
      </c>
      <c r="GO1210" s="39">
        <f t="shared" si="402"/>
        <v>2146</v>
      </c>
      <c r="GP1210" s="39">
        <f t="shared" si="403"/>
        <v>28936</v>
      </c>
      <c r="GQ1210" s="39">
        <f t="shared" si="404"/>
        <v>0</v>
      </c>
      <c r="GR1210" s="39">
        <f t="shared" si="405"/>
        <v>31082</v>
      </c>
      <c r="GS1210" t="s">
        <v>395</v>
      </c>
      <c r="GU1210" t="s">
        <v>937</v>
      </c>
      <c r="GV1210" t="s">
        <v>768</v>
      </c>
      <c r="HC1210">
        <v>849</v>
      </c>
      <c r="HD1210">
        <v>6007</v>
      </c>
      <c r="HE1210">
        <v>24</v>
      </c>
      <c r="HF1210">
        <v>29</v>
      </c>
      <c r="HG1210">
        <v>25191</v>
      </c>
      <c r="HH1210">
        <v>39690</v>
      </c>
      <c r="HJ1210">
        <v>164</v>
      </c>
      <c r="HK1210">
        <v>24</v>
      </c>
      <c r="HS1210" t="s">
        <v>766</v>
      </c>
      <c r="HU1210">
        <v>1</v>
      </c>
      <c r="IA1210">
        <v>6</v>
      </c>
      <c r="IC1210">
        <v>2</v>
      </c>
      <c r="IE1210">
        <v>2.06</v>
      </c>
      <c r="IF1210" s="63">
        <v>0.25</v>
      </c>
      <c r="IG1210">
        <v>1.07</v>
      </c>
      <c r="IH1210">
        <f t="shared" si="410"/>
        <v>3.13</v>
      </c>
      <c r="II1210" s="35">
        <f t="shared" si="391"/>
        <v>1.07</v>
      </c>
      <c r="IJ1210">
        <v>0</v>
      </c>
      <c r="IM1210" s="18">
        <v>200</v>
      </c>
      <c r="IN1210" t="s">
        <v>400</v>
      </c>
      <c r="IO1210" s="62">
        <v>5984</v>
      </c>
      <c r="IP1210" s="18">
        <v>3483</v>
      </c>
      <c r="IQ1210" s="18">
        <v>0</v>
      </c>
      <c r="IR1210" s="18">
        <v>3802</v>
      </c>
      <c r="IS1210" s="18">
        <v>0</v>
      </c>
      <c r="IX1210" s="18">
        <f t="shared" si="390"/>
        <v>13469</v>
      </c>
      <c r="IY1210" s="18">
        <v>1</v>
      </c>
      <c r="IZ1210" s="18">
        <v>40</v>
      </c>
      <c r="JB1210" s="18">
        <v>1</v>
      </c>
      <c r="JC1210" s="18">
        <v>40</v>
      </c>
      <c r="JD1210" s="18">
        <v>0</v>
      </c>
      <c r="JS1210" s="18">
        <v>44</v>
      </c>
      <c r="JT1210" s="18">
        <v>0</v>
      </c>
      <c r="JU1210" s="18">
        <v>5</v>
      </c>
      <c r="JV1210" s="18">
        <v>2</v>
      </c>
      <c r="JY1210" s="18">
        <v>845</v>
      </c>
      <c r="KF1210" s="18">
        <v>0</v>
      </c>
      <c r="KG1210" s="18">
        <v>0</v>
      </c>
      <c r="KH1210" s="18">
        <v>0</v>
      </c>
      <c r="KN1210" s="18">
        <v>11</v>
      </c>
      <c r="KO1210" s="18">
        <v>11</v>
      </c>
      <c r="KP1210" s="18">
        <v>11</v>
      </c>
      <c r="KQ1210" s="18">
        <v>11</v>
      </c>
      <c r="KR1210" s="18">
        <v>8</v>
      </c>
      <c r="KU1210" s="18" t="s">
        <v>1396</v>
      </c>
      <c r="KV1210" s="18" t="s">
        <v>1396</v>
      </c>
      <c r="KW1210" s="18" t="s">
        <v>1396</v>
      </c>
      <c r="KX1210" s="18" t="s">
        <v>1396</v>
      </c>
      <c r="KY1210" s="18" t="s">
        <v>1386</v>
      </c>
      <c r="LB1210" s="18" t="s">
        <v>766</v>
      </c>
      <c r="ME1210" s="18" t="s">
        <v>768</v>
      </c>
      <c r="MJ1210" s="18" t="s">
        <v>768</v>
      </c>
      <c r="MK1210" s="18" t="s">
        <v>768</v>
      </c>
      <c r="MO1210" s="18">
        <v>0</v>
      </c>
      <c r="MP1210" s="18">
        <v>0</v>
      </c>
      <c r="MQ1210" s="18" t="s">
        <v>766</v>
      </c>
      <c r="MS1210" s="18">
        <v>61273</v>
      </c>
      <c r="MT1210" s="18" t="s">
        <v>1401</v>
      </c>
      <c r="MV1210" s="18" t="s">
        <v>766</v>
      </c>
      <c r="NL1210" s="18" t="s">
        <v>766</v>
      </c>
      <c r="NX1210" s="18">
        <f t="shared" si="406"/>
        <v>2651.8411214953267</v>
      </c>
      <c r="NY1210" t="str">
        <f t="shared" si="392"/>
        <v>Smaller</v>
      </c>
      <c r="NZ1210" t="str">
        <f t="shared" si="393"/>
        <v>Small</v>
      </c>
    </row>
    <row r="1211" spans="1:390">
      <c r="A1211" t="s">
        <v>598</v>
      </c>
      <c r="B1211" t="s">
        <v>599</v>
      </c>
      <c r="C1211" t="s">
        <v>600</v>
      </c>
      <c r="D1211" t="s">
        <v>404</v>
      </c>
      <c r="E1211">
        <v>20160</v>
      </c>
      <c r="F1211" t="s">
        <v>1383</v>
      </c>
      <c r="G1211">
        <v>10883.16</v>
      </c>
      <c r="H1211" s="62">
        <v>28945</v>
      </c>
      <c r="J1211" s="63">
        <v>130</v>
      </c>
      <c r="K1211" s="63">
        <v>10</v>
      </c>
      <c r="R1211" s="63">
        <v>1</v>
      </c>
      <c r="T1211" s="63">
        <v>50</v>
      </c>
      <c r="U1211" s="63">
        <v>60</v>
      </c>
      <c r="V1211" s="63">
        <v>962</v>
      </c>
      <c r="W1211" s="63"/>
      <c r="X1211" s="63"/>
      <c r="Y1211" s="63"/>
      <c r="Z1211" s="63"/>
      <c r="AA1211" s="63"/>
      <c r="AB1211" s="63"/>
      <c r="AC1211" s="93">
        <v>27655</v>
      </c>
      <c r="AL1211" s="93">
        <v>12000</v>
      </c>
      <c r="AM1211" s="93">
        <v>10000</v>
      </c>
      <c r="AN1211" s="77"/>
      <c r="AO1211" s="59">
        <f t="shared" si="411"/>
        <v>49655</v>
      </c>
      <c r="AP1211" s="77"/>
      <c r="AQ1211" s="77"/>
      <c r="AR1211" s="77"/>
      <c r="AS1211" s="77"/>
      <c r="AT1211" s="77"/>
      <c r="AU1211" s="77"/>
      <c r="AV1211" s="77"/>
      <c r="AW1211" s="77"/>
      <c r="AX1211" s="77"/>
      <c r="AY1211" s="77"/>
      <c r="AZ1211" s="77"/>
      <c r="BA1211" s="77"/>
      <c r="BC1211" s="77">
        <v>3553</v>
      </c>
      <c r="BD1211" s="77"/>
      <c r="BO1211" s="63">
        <f t="shared" si="395"/>
        <v>3553</v>
      </c>
      <c r="BP1211" s="77"/>
      <c r="BX1211" s="41"/>
      <c r="BZ1211" s="18">
        <f t="shared" si="396"/>
        <v>0</v>
      </c>
      <c r="CA1211" s="41">
        <v>16103</v>
      </c>
      <c r="CB1211" s="41"/>
      <c r="CK1211" s="41">
        <v>20000</v>
      </c>
      <c r="CL1211" t="s">
        <v>1513</v>
      </c>
      <c r="CM1211">
        <f t="shared" si="407"/>
        <v>36103</v>
      </c>
      <c r="CX1211" s="39">
        <f t="shared" si="397"/>
        <v>0</v>
      </c>
      <c r="DI1211">
        <f t="shared" si="408"/>
        <v>0</v>
      </c>
      <c r="DV1211" s="63">
        <f t="shared" si="398"/>
        <v>0</v>
      </c>
      <c r="EI1211" s="63">
        <f t="shared" si="399"/>
        <v>0</v>
      </c>
      <c r="EN1211" s="47"/>
      <c r="EU1211" s="38">
        <v>0.1</v>
      </c>
      <c r="EV1211" s="38">
        <v>0.3</v>
      </c>
      <c r="EW1211" s="38">
        <v>0.25</v>
      </c>
      <c r="FJ1211" s="18">
        <f t="shared" si="400"/>
        <v>0</v>
      </c>
      <c r="FT1211">
        <f t="shared" si="401"/>
        <v>0</v>
      </c>
      <c r="GD1211">
        <f t="shared" si="409"/>
        <v>0</v>
      </c>
      <c r="GO1211" s="39">
        <f t="shared" si="402"/>
        <v>0</v>
      </c>
      <c r="GP1211" s="39">
        <f t="shared" si="403"/>
        <v>53208</v>
      </c>
      <c r="GQ1211" s="39">
        <f t="shared" si="404"/>
        <v>0</v>
      </c>
      <c r="GR1211" s="39">
        <f t="shared" si="405"/>
        <v>53208</v>
      </c>
      <c r="GS1211" t="s">
        <v>420</v>
      </c>
      <c r="GV1211" t="s">
        <v>766</v>
      </c>
      <c r="HC1211">
        <v>36411</v>
      </c>
      <c r="HD1211">
        <v>1049</v>
      </c>
      <c r="HE1211">
        <v>2500</v>
      </c>
      <c r="HF1211">
        <v>40</v>
      </c>
      <c r="HG1211">
        <v>42</v>
      </c>
      <c r="HH1211">
        <v>36411</v>
      </c>
      <c r="HJ1211">
        <v>16</v>
      </c>
      <c r="HK1211">
        <v>65</v>
      </c>
      <c r="HS1211" t="s">
        <v>766</v>
      </c>
      <c r="HU1211">
        <v>4</v>
      </c>
      <c r="IA1211">
        <v>4</v>
      </c>
      <c r="IC1211">
        <v>6</v>
      </c>
      <c r="IE1211">
        <v>4.25</v>
      </c>
      <c r="IF1211" s="63">
        <v>1.9125000000000001</v>
      </c>
      <c r="IG1211">
        <v>4</v>
      </c>
      <c r="IH1211">
        <f t="shared" si="410"/>
        <v>8.25</v>
      </c>
      <c r="II1211" s="35">
        <f t="shared" si="391"/>
        <v>4</v>
      </c>
      <c r="IM1211" s="18">
        <v>18500</v>
      </c>
      <c r="IN1211" t="s">
        <v>400</v>
      </c>
      <c r="IO1211" s="62">
        <v>1591</v>
      </c>
      <c r="IP1211" s="18">
        <v>8253</v>
      </c>
      <c r="IR1211" s="18">
        <v>4271</v>
      </c>
      <c r="IS1211" s="18">
        <v>211</v>
      </c>
      <c r="IX1211" s="18">
        <f t="shared" si="390"/>
        <v>32826</v>
      </c>
      <c r="IZ1211" s="18">
        <v>186</v>
      </c>
      <c r="JB1211" s="18">
        <v>3</v>
      </c>
      <c r="JS1211" s="18">
        <v>120</v>
      </c>
      <c r="JT1211" s="18">
        <v>68</v>
      </c>
      <c r="JV1211" s="18">
        <v>32</v>
      </c>
      <c r="JY1211" s="18">
        <v>6750</v>
      </c>
      <c r="KF1211" s="18">
        <v>110120</v>
      </c>
      <c r="KG1211" s="18">
        <v>2</v>
      </c>
      <c r="KH1211" s="18">
        <v>58</v>
      </c>
      <c r="KN1211" s="18">
        <v>12</v>
      </c>
      <c r="KO1211" s="18">
        <v>12</v>
      </c>
      <c r="KP1211" s="18">
        <v>12</v>
      </c>
      <c r="KQ1211" s="18">
        <v>12</v>
      </c>
      <c r="KR1211" s="18">
        <v>6</v>
      </c>
      <c r="KU1211" s="18" t="s">
        <v>1385</v>
      </c>
      <c r="KV1211" s="18" t="s">
        <v>1385</v>
      </c>
      <c r="KW1211" s="18" t="s">
        <v>1385</v>
      </c>
      <c r="KX1211" s="18" t="s">
        <v>1385</v>
      </c>
      <c r="KY1211" s="18" t="s">
        <v>1399</v>
      </c>
      <c r="LB1211" s="18" t="s">
        <v>766</v>
      </c>
      <c r="LQ1211" s="18">
        <v>8</v>
      </c>
      <c r="LR1211" s="18">
        <v>8</v>
      </c>
      <c r="LS1211" s="18">
        <v>8</v>
      </c>
      <c r="LT1211" s="18">
        <v>8</v>
      </c>
      <c r="LX1211" s="18" t="s">
        <v>1397</v>
      </c>
      <c r="LY1211" s="18" t="s">
        <v>1397</v>
      </c>
      <c r="LZ1211" s="18" t="s">
        <v>1397</v>
      </c>
      <c r="MA1211" s="18" t="s">
        <v>1397</v>
      </c>
      <c r="ME1211" s="18" t="s">
        <v>768</v>
      </c>
      <c r="MJ1211" s="18" t="s">
        <v>768</v>
      </c>
      <c r="MK1211" s="18" t="s">
        <v>768</v>
      </c>
      <c r="ML1211" s="18">
        <v>32</v>
      </c>
      <c r="MQ1211" s="18" t="s">
        <v>766</v>
      </c>
      <c r="MS1211" s="18">
        <v>7545</v>
      </c>
      <c r="MT1211" s="18" t="s">
        <v>1387</v>
      </c>
      <c r="MV1211" s="18" t="s">
        <v>768</v>
      </c>
      <c r="MW1211" s="18" t="s">
        <v>1425</v>
      </c>
      <c r="MX1211" s="18">
        <v>16</v>
      </c>
      <c r="MY1211" s="18">
        <v>26</v>
      </c>
      <c r="MZ1211" s="18" t="s">
        <v>1454</v>
      </c>
      <c r="NA1211" s="18">
        <v>4</v>
      </c>
      <c r="NB1211" s="18">
        <v>6</v>
      </c>
      <c r="NC1211" s="18" t="s">
        <v>1455</v>
      </c>
      <c r="ND1211" s="18">
        <v>8</v>
      </c>
      <c r="NE1211" s="18">
        <v>12</v>
      </c>
      <c r="NL1211" s="18" t="s">
        <v>768</v>
      </c>
      <c r="NM1211" s="18" t="s">
        <v>1153</v>
      </c>
      <c r="NN1211" s="18" t="s">
        <v>1155</v>
      </c>
      <c r="NO1211" s="18" t="s">
        <v>1149</v>
      </c>
      <c r="NQ1211" s="18" t="s">
        <v>1406</v>
      </c>
      <c r="NX1211" s="18">
        <f t="shared" si="406"/>
        <v>2720.79</v>
      </c>
      <c r="NY1211" t="str">
        <f t="shared" si="392"/>
        <v>Mid-range</v>
      </c>
      <c r="NZ1211" t="str">
        <f t="shared" si="393"/>
        <v>Medium</v>
      </c>
    </row>
    <row r="1212" spans="1:390">
      <c r="A1212" t="s">
        <v>505</v>
      </c>
      <c r="B1212" t="s">
        <v>506</v>
      </c>
      <c r="C1212" t="s">
        <v>507</v>
      </c>
      <c r="D1212" t="s">
        <v>404</v>
      </c>
      <c r="E1212">
        <v>20160</v>
      </c>
      <c r="F1212" t="s">
        <v>1383</v>
      </c>
      <c r="G1212">
        <v>14442.6</v>
      </c>
      <c r="H1212" s="62">
        <v>22924</v>
      </c>
      <c r="J1212" s="63">
        <v>83</v>
      </c>
      <c r="K1212" s="63">
        <v>7</v>
      </c>
      <c r="R1212" s="63">
        <v>0</v>
      </c>
      <c r="U1212" s="63">
        <v>42</v>
      </c>
      <c r="W1212" s="63"/>
      <c r="X1212" s="63"/>
      <c r="Y1212" s="63"/>
      <c r="Z1212" s="63"/>
      <c r="AA1212" s="63"/>
      <c r="AB1212" s="63"/>
      <c r="AC1212" s="93">
        <v>27738</v>
      </c>
      <c r="AO1212" s="59">
        <f t="shared" si="411"/>
        <v>27738</v>
      </c>
      <c r="BC1212" s="77">
        <v>8962</v>
      </c>
      <c r="BD1212" s="77"/>
      <c r="BO1212" s="63">
        <f t="shared" si="395"/>
        <v>8962</v>
      </c>
      <c r="BP1212" s="77"/>
      <c r="BZ1212" s="18">
        <f t="shared" si="396"/>
        <v>0</v>
      </c>
      <c r="CA1212" s="41">
        <v>89318</v>
      </c>
      <c r="CB1212" s="41"/>
      <c r="CM1212">
        <f t="shared" si="407"/>
        <v>89318</v>
      </c>
      <c r="CN1212" s="41">
        <v>0</v>
      </c>
      <c r="CX1212" s="39">
        <f t="shared" si="397"/>
        <v>0</v>
      </c>
      <c r="DF1212" s="41"/>
      <c r="DI1212">
        <f t="shared" si="408"/>
        <v>0</v>
      </c>
      <c r="DJ1212" s="41">
        <v>0</v>
      </c>
      <c r="DV1212" s="63">
        <f t="shared" si="398"/>
        <v>0</v>
      </c>
      <c r="DW1212" s="77">
        <v>106</v>
      </c>
      <c r="EI1212" s="63">
        <f t="shared" si="399"/>
        <v>106</v>
      </c>
      <c r="EJ1212" s="41"/>
      <c r="EN1212" s="47"/>
      <c r="EU1212" s="38">
        <v>0.16</v>
      </c>
      <c r="EV1212" s="38">
        <v>0.33</v>
      </c>
      <c r="EW1212" s="38">
        <v>0.3</v>
      </c>
      <c r="FA1212" s="18">
        <v>0</v>
      </c>
      <c r="FJ1212" s="18">
        <f t="shared" si="400"/>
        <v>0</v>
      </c>
      <c r="FK1212" s="18">
        <v>0</v>
      </c>
      <c r="FT1212">
        <f t="shared" si="401"/>
        <v>0</v>
      </c>
      <c r="GD1212">
        <f t="shared" si="409"/>
        <v>0</v>
      </c>
      <c r="GE1212" s="41">
        <v>0</v>
      </c>
      <c r="GO1212" s="39">
        <f t="shared" si="402"/>
        <v>0</v>
      </c>
      <c r="GP1212" s="39">
        <f t="shared" si="403"/>
        <v>36700</v>
      </c>
      <c r="GQ1212" s="39">
        <f t="shared" si="404"/>
        <v>0</v>
      </c>
      <c r="GR1212" s="39">
        <f t="shared" si="405"/>
        <v>36700</v>
      </c>
      <c r="GS1212" t="s">
        <v>420</v>
      </c>
      <c r="GV1212" t="s">
        <v>766</v>
      </c>
      <c r="HC1212">
        <v>145</v>
      </c>
      <c r="HD1212">
        <v>123364</v>
      </c>
      <c r="HE1212">
        <v>85977</v>
      </c>
      <c r="HF1212">
        <v>76</v>
      </c>
      <c r="HG1212">
        <v>34</v>
      </c>
      <c r="HH1212">
        <v>32775</v>
      </c>
      <c r="HJ1212">
        <v>23</v>
      </c>
      <c r="HK1212">
        <v>12</v>
      </c>
      <c r="HS1212" t="s">
        <v>766</v>
      </c>
      <c r="HU1212">
        <v>6</v>
      </c>
      <c r="IA1212">
        <v>6</v>
      </c>
      <c r="IE1212">
        <v>5.25</v>
      </c>
      <c r="IF1212" s="63">
        <v>0</v>
      </c>
      <c r="IG1212">
        <v>8.4</v>
      </c>
      <c r="IH1212">
        <f t="shared" si="410"/>
        <v>13.65</v>
      </c>
      <c r="II1212" s="35">
        <f t="shared" si="391"/>
        <v>8.4</v>
      </c>
      <c r="IM1212" s="18">
        <v>3986</v>
      </c>
      <c r="IN1212" t="s">
        <v>411</v>
      </c>
      <c r="IO1212" s="62">
        <v>23424</v>
      </c>
      <c r="IP1212" s="18">
        <v>17976</v>
      </c>
      <c r="IQ1212" s="18">
        <v>1354</v>
      </c>
      <c r="IR1212" s="18">
        <v>318</v>
      </c>
      <c r="IS1212" s="18">
        <v>90</v>
      </c>
      <c r="IX1212" s="18">
        <f t="shared" si="390"/>
        <v>47148</v>
      </c>
      <c r="IY1212" s="18">
        <v>1831</v>
      </c>
      <c r="IZ1212" s="18">
        <v>185</v>
      </c>
      <c r="JB1212" s="18">
        <v>182</v>
      </c>
      <c r="JC1212" s="18">
        <v>151</v>
      </c>
      <c r="JD1212" s="18">
        <v>0</v>
      </c>
      <c r="JS1212" s="18">
        <v>159</v>
      </c>
      <c r="JU1212" s="18">
        <v>155</v>
      </c>
      <c r="JY1212" s="18">
        <v>4296</v>
      </c>
      <c r="KF1212" s="18">
        <v>2</v>
      </c>
      <c r="KG1212" s="18">
        <v>1</v>
      </c>
      <c r="KH1212" s="18">
        <v>96</v>
      </c>
      <c r="KN1212" s="18">
        <v>12</v>
      </c>
      <c r="KO1212" s="18">
        <v>12</v>
      </c>
      <c r="KP1212" s="18">
        <v>12</v>
      </c>
      <c r="KQ1212" s="18">
        <v>12</v>
      </c>
      <c r="KR1212" s="18">
        <v>8</v>
      </c>
      <c r="KS1212" s="18">
        <v>6</v>
      </c>
      <c r="KT1212" s="18">
        <v>0</v>
      </c>
      <c r="KU1212" s="18" t="s">
        <v>1385</v>
      </c>
      <c r="KV1212" s="18" t="s">
        <v>1385</v>
      </c>
      <c r="KW1212" s="18" t="s">
        <v>1385</v>
      </c>
      <c r="KX1212" s="18" t="s">
        <v>1385</v>
      </c>
      <c r="KY1212" s="18" t="s">
        <v>1408</v>
      </c>
      <c r="KZ1212" s="18" t="s">
        <v>1399</v>
      </c>
      <c r="LA1212" s="18">
        <v>0</v>
      </c>
      <c r="LB1212" s="18" t="s">
        <v>766</v>
      </c>
      <c r="ME1212" s="18" t="s">
        <v>766</v>
      </c>
      <c r="MJ1212" s="18" t="s">
        <v>768</v>
      </c>
      <c r="MK1212" s="18" t="s">
        <v>768</v>
      </c>
      <c r="ML1212" s="18">
        <v>0</v>
      </c>
      <c r="MM1212" s="18">
        <v>0</v>
      </c>
      <c r="MO1212" s="18">
        <v>0</v>
      </c>
      <c r="MP1212" s="18">
        <v>0</v>
      </c>
      <c r="MQ1212" s="18" t="s">
        <v>766</v>
      </c>
      <c r="MS1212" s="18">
        <v>178727</v>
      </c>
      <c r="MT1212" s="18" t="s">
        <v>1401</v>
      </c>
      <c r="MV1212" s="18" t="s">
        <v>766</v>
      </c>
      <c r="NL1212" s="18" t="s">
        <v>768</v>
      </c>
      <c r="NP1212" s="18" t="s">
        <v>1388</v>
      </c>
      <c r="NT1212" s="18" t="s">
        <v>942</v>
      </c>
      <c r="NU1212" s="18" t="s">
        <v>1514</v>
      </c>
      <c r="NX1212" s="18">
        <f t="shared" si="406"/>
        <v>1719.3571428571429</v>
      </c>
      <c r="NY1212" t="str">
        <f t="shared" si="392"/>
        <v>Larger</v>
      </c>
      <c r="NZ1212" t="str">
        <f t="shared" si="393"/>
        <v>Medium</v>
      </c>
    </row>
    <row r="1213" spans="1:390">
      <c r="A1213" t="s">
        <v>747</v>
      </c>
      <c r="B1213" t="s">
        <v>748</v>
      </c>
      <c r="C1213" t="s">
        <v>749</v>
      </c>
      <c r="D1213" t="s">
        <v>393</v>
      </c>
      <c r="E1213">
        <v>20160</v>
      </c>
      <c r="F1213" t="s">
        <v>1383</v>
      </c>
      <c r="G1213">
        <v>8926.2999999999993</v>
      </c>
      <c r="H1213" s="62">
        <v>53000</v>
      </c>
      <c r="J1213" s="63">
        <v>157</v>
      </c>
      <c r="K1213" s="63">
        <v>14</v>
      </c>
      <c r="R1213" s="63">
        <v>2</v>
      </c>
      <c r="S1213" s="63">
        <v>153</v>
      </c>
      <c r="T1213" s="63">
        <v>84</v>
      </c>
      <c r="U1213" s="63">
        <v>46</v>
      </c>
      <c r="V1213" s="63">
        <v>587</v>
      </c>
      <c r="W1213" s="63"/>
      <c r="X1213" s="63"/>
      <c r="Y1213" s="63"/>
      <c r="Z1213" s="63"/>
      <c r="AA1213" s="63"/>
      <c r="AB1213" s="63"/>
      <c r="AC1213" s="93">
        <v>28051</v>
      </c>
      <c r="AD1213" s="76">
        <v>11031</v>
      </c>
      <c r="AG1213" s="93">
        <v>7726</v>
      </c>
      <c r="AL1213" s="93">
        <v>26883</v>
      </c>
      <c r="AO1213" s="59">
        <f t="shared" si="411"/>
        <v>73691</v>
      </c>
      <c r="BC1213" s="77">
        <v>15884</v>
      </c>
      <c r="BD1213" s="77"/>
      <c r="BO1213" s="63">
        <f t="shared" si="395"/>
        <v>15884</v>
      </c>
      <c r="BP1213" s="77"/>
      <c r="BX1213" s="41"/>
      <c r="BZ1213" s="18">
        <f t="shared" si="396"/>
        <v>0</v>
      </c>
      <c r="CA1213" s="41">
        <v>70010</v>
      </c>
      <c r="CB1213" s="41"/>
      <c r="CK1213" s="41">
        <v>1500</v>
      </c>
      <c r="CM1213">
        <f t="shared" si="407"/>
        <v>71510</v>
      </c>
      <c r="CX1213" s="39">
        <f t="shared" si="397"/>
        <v>0</v>
      </c>
      <c r="DI1213">
        <f t="shared" si="408"/>
        <v>0</v>
      </c>
      <c r="DV1213" s="63">
        <f t="shared" si="398"/>
        <v>0</v>
      </c>
      <c r="DW1213" s="77">
        <v>628</v>
      </c>
      <c r="EI1213" s="63">
        <f t="shared" si="399"/>
        <v>628</v>
      </c>
      <c r="EN1213" s="47"/>
      <c r="EU1213" s="38">
        <v>0.64</v>
      </c>
      <c r="EV1213" s="38">
        <v>0.85</v>
      </c>
      <c r="EW1213" s="38">
        <v>0.95</v>
      </c>
      <c r="FJ1213" s="18">
        <f t="shared" si="400"/>
        <v>0</v>
      </c>
      <c r="FT1213">
        <f t="shared" si="401"/>
        <v>0</v>
      </c>
      <c r="GD1213">
        <f t="shared" si="409"/>
        <v>0</v>
      </c>
      <c r="GO1213" s="39">
        <f t="shared" si="402"/>
        <v>0</v>
      </c>
      <c r="GP1213" s="39">
        <f t="shared" si="403"/>
        <v>89575</v>
      </c>
      <c r="GQ1213" s="39">
        <f t="shared" si="404"/>
        <v>0</v>
      </c>
      <c r="GR1213" s="39">
        <f t="shared" si="405"/>
        <v>89575</v>
      </c>
      <c r="GS1213" t="s">
        <v>420</v>
      </c>
      <c r="GU1213" t="s">
        <v>1392</v>
      </c>
      <c r="GV1213" t="s">
        <v>768</v>
      </c>
      <c r="HC1213">
        <v>13354</v>
      </c>
      <c r="HD1213">
        <v>319</v>
      </c>
      <c r="HE1213">
        <v>22324</v>
      </c>
      <c r="HF1213">
        <v>534</v>
      </c>
      <c r="HG1213">
        <v>12556</v>
      </c>
      <c r="HH1213">
        <v>56627</v>
      </c>
      <c r="HJ1213">
        <v>21</v>
      </c>
      <c r="HK1213">
        <v>63</v>
      </c>
      <c r="HS1213" t="s">
        <v>766</v>
      </c>
      <c r="HU1213">
        <v>4</v>
      </c>
      <c r="IA1213">
        <v>5</v>
      </c>
      <c r="IC1213">
        <v>6</v>
      </c>
      <c r="IE1213">
        <v>7</v>
      </c>
      <c r="IF1213" s="63">
        <v>3</v>
      </c>
      <c r="IG1213">
        <v>5.6</v>
      </c>
      <c r="IH1213">
        <f t="shared" si="410"/>
        <v>12.6</v>
      </c>
      <c r="II1213" s="35">
        <f t="shared" si="391"/>
        <v>5.6</v>
      </c>
      <c r="IJ1213">
        <v>4</v>
      </c>
      <c r="IM1213" s="18">
        <v>4084</v>
      </c>
      <c r="IN1213" t="s">
        <v>411</v>
      </c>
      <c r="IO1213" s="62">
        <v>3055</v>
      </c>
      <c r="IP1213" s="18">
        <v>12221</v>
      </c>
      <c r="IR1213" s="18">
        <v>46</v>
      </c>
      <c r="IS1213" s="18">
        <v>214</v>
      </c>
      <c r="IX1213" s="18">
        <f t="shared" si="390"/>
        <v>19620</v>
      </c>
      <c r="IY1213" s="18">
        <v>40</v>
      </c>
      <c r="JB1213" s="18">
        <v>36</v>
      </c>
      <c r="JS1213" s="18">
        <v>88</v>
      </c>
      <c r="JT1213" s="18">
        <v>12</v>
      </c>
      <c r="JU1213" s="18">
        <v>3</v>
      </c>
      <c r="JY1213" s="18">
        <v>2235</v>
      </c>
      <c r="KF1213" s="18">
        <v>3</v>
      </c>
      <c r="KG1213" s="18">
        <v>29</v>
      </c>
      <c r="KH1213" s="18">
        <v>813</v>
      </c>
      <c r="KN1213" s="18">
        <v>12.5</v>
      </c>
      <c r="KO1213" s="18">
        <v>12.5</v>
      </c>
      <c r="KP1213" s="18">
        <v>12.5</v>
      </c>
      <c r="KQ1213" s="18">
        <v>12.5</v>
      </c>
      <c r="KR1213" s="18">
        <v>8.5</v>
      </c>
      <c r="KU1213" s="18" t="s">
        <v>1422</v>
      </c>
      <c r="KV1213" s="18" t="s">
        <v>1422</v>
      </c>
      <c r="KW1213" s="18" t="s">
        <v>1422</v>
      </c>
      <c r="KX1213" s="18" t="s">
        <v>1422</v>
      </c>
      <c r="KY1213" s="18" t="s">
        <v>1423</v>
      </c>
      <c r="LB1213" s="18" t="s">
        <v>766</v>
      </c>
      <c r="LQ1213" s="18">
        <v>8</v>
      </c>
      <c r="LR1213" s="18">
        <v>8</v>
      </c>
      <c r="LS1213" s="18">
        <v>8</v>
      </c>
      <c r="LT1213" s="18">
        <v>8</v>
      </c>
      <c r="LX1213" s="18" t="s">
        <v>1386</v>
      </c>
      <c r="LY1213" s="18" t="s">
        <v>1386</v>
      </c>
      <c r="LZ1213" s="18" t="s">
        <v>1386</v>
      </c>
      <c r="MA1213" s="18" t="s">
        <v>1386</v>
      </c>
      <c r="ME1213" s="18" t="s">
        <v>766</v>
      </c>
      <c r="MJ1213" s="18" t="s">
        <v>768</v>
      </c>
      <c r="MK1213" s="18" t="s">
        <v>766</v>
      </c>
      <c r="ML1213" s="18">
        <v>32</v>
      </c>
      <c r="MQ1213" s="18" t="s">
        <v>766</v>
      </c>
      <c r="MS1213" s="18">
        <v>4400935</v>
      </c>
      <c r="MT1213" s="18" t="s">
        <v>1401</v>
      </c>
      <c r="MV1213" s="18" t="s">
        <v>766</v>
      </c>
      <c r="NL1213" s="18" t="s">
        <v>768</v>
      </c>
      <c r="NM1213" s="18" t="s">
        <v>1153</v>
      </c>
      <c r="NO1213" s="18" t="s">
        <v>1149</v>
      </c>
      <c r="NP1213" s="18" t="s">
        <v>1388</v>
      </c>
      <c r="NT1213" s="18" t="s">
        <v>942</v>
      </c>
      <c r="NU1213" s="18" t="s">
        <v>1515</v>
      </c>
      <c r="NW1213" s="18" t="s">
        <v>1173</v>
      </c>
      <c r="NX1213" s="18">
        <f t="shared" si="406"/>
        <v>1593.9821428571429</v>
      </c>
      <c r="NY1213" t="str">
        <f t="shared" si="392"/>
        <v>Mid-range</v>
      </c>
      <c r="NZ1213" t="str">
        <f t="shared" si="393"/>
        <v>Small</v>
      </c>
    </row>
    <row r="1214" spans="1:390">
      <c r="A1214" t="s">
        <v>535</v>
      </c>
      <c r="B1214" t="s">
        <v>756</v>
      </c>
      <c r="C1214" t="s">
        <v>757</v>
      </c>
      <c r="D1214" t="s">
        <v>404</v>
      </c>
      <c r="E1214">
        <v>20160</v>
      </c>
      <c r="F1214" t="s">
        <v>1383</v>
      </c>
      <c r="G1214">
        <v>9929.85</v>
      </c>
      <c r="H1214" s="62">
        <v>32000</v>
      </c>
      <c r="J1214" s="63">
        <v>85</v>
      </c>
      <c r="K1214" s="63">
        <v>8</v>
      </c>
      <c r="R1214" s="63">
        <v>1</v>
      </c>
      <c r="S1214" s="63">
        <v>0</v>
      </c>
      <c r="T1214" s="63">
        <v>51</v>
      </c>
      <c r="U1214" s="63">
        <v>48</v>
      </c>
      <c r="V1214" s="63">
        <v>441</v>
      </c>
      <c r="W1214" s="63"/>
      <c r="X1214" s="63"/>
      <c r="Y1214" s="63"/>
      <c r="Z1214" s="63"/>
      <c r="AA1214" s="63"/>
      <c r="AB1214" s="63"/>
      <c r="AC1214" s="93">
        <v>28159</v>
      </c>
      <c r="AD1214" s="76">
        <v>0</v>
      </c>
      <c r="AN1214" s="77"/>
      <c r="AO1214" s="59">
        <f t="shared" si="411"/>
        <v>28159</v>
      </c>
      <c r="AP1214" s="77"/>
      <c r="AQ1214" s="77"/>
      <c r="AR1214" s="77"/>
      <c r="AS1214" s="77"/>
      <c r="AT1214" s="77"/>
      <c r="AU1214" s="77"/>
      <c r="AV1214" s="77"/>
      <c r="AW1214" s="77"/>
      <c r="AX1214" s="77"/>
      <c r="AY1214" s="77"/>
      <c r="AZ1214" s="77"/>
      <c r="BA1214" s="77"/>
      <c r="BC1214" s="77">
        <v>19603</v>
      </c>
      <c r="BD1214" s="77"/>
      <c r="BE1214" s="77">
        <v>0</v>
      </c>
      <c r="BF1214" s="77">
        <v>0</v>
      </c>
      <c r="BG1214" s="77">
        <v>0</v>
      </c>
      <c r="BH1214" s="77"/>
      <c r="BI1214" s="77"/>
      <c r="BJ1214" s="77">
        <v>0</v>
      </c>
      <c r="BK1214" s="77">
        <v>0</v>
      </c>
      <c r="BL1214" s="77">
        <v>0</v>
      </c>
      <c r="BM1214" s="77">
        <v>0</v>
      </c>
      <c r="BO1214" s="63">
        <f t="shared" si="395"/>
        <v>19603</v>
      </c>
      <c r="BP1214" s="77"/>
      <c r="BQ1214" s="77"/>
      <c r="BR1214" s="77"/>
      <c r="BS1214" s="77"/>
      <c r="BT1214" s="77"/>
      <c r="BU1214" s="77"/>
      <c r="BV1214" s="77"/>
      <c r="BW1214" s="41"/>
      <c r="BX1214" s="41"/>
      <c r="BZ1214" s="18">
        <f t="shared" si="396"/>
        <v>0</v>
      </c>
      <c r="CA1214" s="41">
        <v>0</v>
      </c>
      <c r="CB1214" s="41"/>
      <c r="CC1214" s="41">
        <v>0</v>
      </c>
      <c r="CD1214" s="41">
        <v>0</v>
      </c>
      <c r="CE1214" s="41">
        <v>0</v>
      </c>
      <c r="CF1214" s="41"/>
      <c r="CG1214" s="41">
        <v>0</v>
      </c>
      <c r="CH1214" s="41">
        <v>0</v>
      </c>
      <c r="CI1214" s="41">
        <v>0</v>
      </c>
      <c r="CJ1214" s="41">
        <v>55055</v>
      </c>
      <c r="CK1214" s="41">
        <v>0</v>
      </c>
      <c r="CM1214">
        <f t="shared" si="407"/>
        <v>55055</v>
      </c>
      <c r="CN1214" s="41">
        <v>0</v>
      </c>
      <c r="CO1214" s="41">
        <v>0</v>
      </c>
      <c r="CP1214" s="41">
        <v>0</v>
      </c>
      <c r="CQ1214" s="41">
        <v>0</v>
      </c>
      <c r="CR1214" s="41"/>
      <c r="CS1214" s="41">
        <v>0</v>
      </c>
      <c r="CT1214" s="41">
        <v>0</v>
      </c>
      <c r="CU1214" s="41">
        <v>0</v>
      </c>
      <c r="CV1214" s="41">
        <v>0</v>
      </c>
      <c r="CW1214" s="41">
        <v>0</v>
      </c>
      <c r="CX1214" s="39">
        <f t="shared" si="397"/>
        <v>0</v>
      </c>
      <c r="CY1214" s="41"/>
      <c r="CZ1214" s="41"/>
      <c r="DA1214" s="41"/>
      <c r="DB1214" s="41"/>
      <c r="DC1214" s="41"/>
      <c r="DD1214" s="41"/>
      <c r="DF1214" s="41"/>
      <c r="DG1214" s="41"/>
      <c r="DH1214" s="41"/>
      <c r="DI1214">
        <f t="shared" si="408"/>
        <v>0</v>
      </c>
      <c r="DJ1214" s="41">
        <v>0</v>
      </c>
      <c r="DK1214" s="41">
        <v>0</v>
      </c>
      <c r="DL1214" s="41"/>
      <c r="DM1214" s="41">
        <v>0</v>
      </c>
      <c r="DN1214" s="41">
        <v>0</v>
      </c>
      <c r="DO1214" s="41"/>
      <c r="DP1214" s="41">
        <v>0</v>
      </c>
      <c r="DQ1214" s="41">
        <v>0</v>
      </c>
      <c r="DR1214" s="41">
        <v>0</v>
      </c>
      <c r="DS1214" s="41">
        <v>0</v>
      </c>
      <c r="DT1214" s="41">
        <v>0</v>
      </c>
      <c r="DU1214" s="41"/>
      <c r="DV1214" s="63">
        <f t="shared" si="398"/>
        <v>0</v>
      </c>
      <c r="DW1214" s="77">
        <v>0</v>
      </c>
      <c r="DX1214" s="41">
        <v>0</v>
      </c>
      <c r="DY1214" s="41"/>
      <c r="DZ1214" s="41">
        <v>0</v>
      </c>
      <c r="EA1214" s="41">
        <v>0</v>
      </c>
      <c r="EC1214" s="41">
        <v>0</v>
      </c>
      <c r="ED1214" s="41">
        <v>0</v>
      </c>
      <c r="EE1214" s="41">
        <v>0</v>
      </c>
      <c r="EF1214" s="41">
        <v>0</v>
      </c>
      <c r="EG1214" s="41">
        <v>0</v>
      </c>
      <c r="EI1214" s="63">
        <f t="shared" si="399"/>
        <v>0</v>
      </c>
      <c r="EJ1214" s="41"/>
      <c r="EK1214" s="41"/>
      <c r="EL1214" s="41"/>
      <c r="EM1214" s="41"/>
      <c r="EO1214" s="41"/>
      <c r="EP1214" s="41"/>
      <c r="EQ1214" s="41"/>
      <c r="ER1214" s="41"/>
      <c r="ES1214" s="41"/>
      <c r="FA1214" s="18">
        <v>0</v>
      </c>
      <c r="FB1214" s="18">
        <v>0</v>
      </c>
      <c r="FC1214" s="18">
        <v>0</v>
      </c>
      <c r="FD1214" s="18">
        <v>0</v>
      </c>
      <c r="FE1214" s="18">
        <v>0</v>
      </c>
      <c r="FF1214" s="18">
        <v>0</v>
      </c>
      <c r="FG1214" s="18">
        <v>0</v>
      </c>
      <c r="FH1214" s="18">
        <v>0</v>
      </c>
      <c r="FI1214" s="18">
        <v>0</v>
      </c>
      <c r="FJ1214" s="18">
        <f t="shared" si="400"/>
        <v>0</v>
      </c>
      <c r="FK1214" s="18">
        <v>0</v>
      </c>
      <c r="FL1214" s="18">
        <v>0</v>
      </c>
      <c r="FM1214" s="18">
        <v>0</v>
      </c>
      <c r="FN1214" s="18">
        <v>0</v>
      </c>
      <c r="FO1214" s="18">
        <v>0</v>
      </c>
      <c r="FP1214" s="18">
        <v>0</v>
      </c>
      <c r="FQ1214" s="18">
        <v>0</v>
      </c>
      <c r="FR1214" s="18">
        <v>0</v>
      </c>
      <c r="FS1214" s="18">
        <v>0</v>
      </c>
      <c r="FT1214">
        <f t="shared" si="401"/>
        <v>0</v>
      </c>
      <c r="GD1214">
        <f t="shared" si="409"/>
        <v>0</v>
      </c>
      <c r="GE1214" s="41">
        <v>0</v>
      </c>
      <c r="GF1214" s="41">
        <v>0</v>
      </c>
      <c r="GG1214" s="41">
        <v>0</v>
      </c>
      <c r="GH1214" s="41">
        <v>0</v>
      </c>
      <c r="GI1214" s="41">
        <v>0</v>
      </c>
      <c r="GJ1214" s="41">
        <v>0</v>
      </c>
      <c r="GK1214" s="41">
        <v>0</v>
      </c>
      <c r="GL1214" s="41">
        <v>0</v>
      </c>
      <c r="GO1214" s="39">
        <f t="shared" si="402"/>
        <v>0</v>
      </c>
      <c r="GP1214" s="39">
        <f t="shared" si="403"/>
        <v>47762</v>
      </c>
      <c r="GQ1214" s="39">
        <f t="shared" si="404"/>
        <v>0</v>
      </c>
      <c r="GR1214" s="39">
        <f t="shared" si="405"/>
        <v>47762</v>
      </c>
      <c r="GS1214" t="s">
        <v>942</v>
      </c>
      <c r="GT1214" t="s">
        <v>890</v>
      </c>
      <c r="GU1214" t="s">
        <v>1392</v>
      </c>
      <c r="GV1214" t="s">
        <v>768</v>
      </c>
      <c r="HC1214">
        <v>3209</v>
      </c>
      <c r="HD1214">
        <v>8785</v>
      </c>
      <c r="HE1214">
        <v>21245</v>
      </c>
      <c r="HF1214">
        <v>143</v>
      </c>
      <c r="HG1214">
        <v>52706</v>
      </c>
      <c r="HH1214">
        <v>107479</v>
      </c>
      <c r="HJ1214">
        <v>0</v>
      </c>
      <c r="HK1214">
        <v>0</v>
      </c>
      <c r="HS1214" t="s">
        <v>766</v>
      </c>
      <c r="HU1214">
        <v>2</v>
      </c>
      <c r="IA1214">
        <v>3</v>
      </c>
      <c r="IC1214">
        <v>6</v>
      </c>
      <c r="IE1214">
        <v>2.27</v>
      </c>
      <c r="IF1214" s="63">
        <v>3</v>
      </c>
      <c r="IG1214">
        <v>2.08</v>
      </c>
      <c r="IH1214">
        <f t="shared" si="410"/>
        <v>4.3499999999999996</v>
      </c>
      <c r="II1214" s="35">
        <f t="shared" si="391"/>
        <v>2.08</v>
      </c>
      <c r="IJ1214">
        <v>0</v>
      </c>
      <c r="IM1214" s="18">
        <v>6257</v>
      </c>
      <c r="IN1214" t="s">
        <v>400</v>
      </c>
      <c r="IO1214" s="62">
        <v>13043</v>
      </c>
      <c r="IP1214" s="18">
        <v>15935</v>
      </c>
      <c r="IQ1214" s="18">
        <v>0</v>
      </c>
      <c r="IR1214" s="18">
        <v>3111</v>
      </c>
      <c r="IS1214" s="18">
        <v>0</v>
      </c>
      <c r="IX1214" s="18">
        <f t="shared" si="390"/>
        <v>38346</v>
      </c>
      <c r="IY1214" s="18">
        <v>0</v>
      </c>
      <c r="IZ1214" s="18">
        <v>15</v>
      </c>
      <c r="JB1214" s="18">
        <v>0</v>
      </c>
      <c r="JC1214" s="18">
        <v>0</v>
      </c>
      <c r="JD1214" s="18">
        <v>0</v>
      </c>
      <c r="JS1214" s="18">
        <v>165</v>
      </c>
      <c r="JT1214" s="18">
        <v>17</v>
      </c>
      <c r="JU1214" s="18">
        <v>0</v>
      </c>
      <c r="JV1214" s="18">
        <v>0</v>
      </c>
      <c r="JY1214" s="18">
        <v>3546</v>
      </c>
      <c r="KF1214" s="18">
        <v>1</v>
      </c>
      <c r="KG1214" s="18">
        <v>1</v>
      </c>
      <c r="KH1214" s="18">
        <v>9</v>
      </c>
      <c r="KN1214" s="18">
        <v>13.5</v>
      </c>
      <c r="KO1214" s="18">
        <v>13.5</v>
      </c>
      <c r="KP1214" s="18">
        <v>13.5</v>
      </c>
      <c r="KQ1214" s="18">
        <v>13.5</v>
      </c>
      <c r="KR1214" s="18">
        <v>6</v>
      </c>
      <c r="KS1214" s="18">
        <v>4</v>
      </c>
      <c r="KU1214" s="18" t="s">
        <v>1403</v>
      </c>
      <c r="KV1214" s="18" t="s">
        <v>1403</v>
      </c>
      <c r="KW1214" s="18" t="s">
        <v>1403</v>
      </c>
      <c r="KX1214" s="18" t="s">
        <v>1403</v>
      </c>
      <c r="KY1214" s="18" t="s">
        <v>1399</v>
      </c>
      <c r="KZ1214" s="18" t="s">
        <v>1409</v>
      </c>
      <c r="LB1214" s="18" t="s">
        <v>766</v>
      </c>
      <c r="LQ1214" s="18">
        <v>10</v>
      </c>
      <c r="LR1214" s="18">
        <v>12.5</v>
      </c>
      <c r="LS1214" s="18">
        <v>12.5</v>
      </c>
      <c r="LT1214" s="18">
        <v>10</v>
      </c>
      <c r="LX1214" s="18" t="s">
        <v>1470</v>
      </c>
      <c r="LY1214" s="18" t="s">
        <v>1422</v>
      </c>
      <c r="LZ1214" s="18" t="s">
        <v>1422</v>
      </c>
      <c r="MA1214" s="18" t="s">
        <v>1470</v>
      </c>
      <c r="ME1214" s="18" t="s">
        <v>766</v>
      </c>
      <c r="MJ1214" s="18" t="s">
        <v>766</v>
      </c>
      <c r="MK1214" s="18" t="s">
        <v>766</v>
      </c>
      <c r="ML1214" s="18">
        <v>14</v>
      </c>
      <c r="MO1214" s="18">
        <v>4</v>
      </c>
      <c r="MQ1214" s="18" t="s">
        <v>766</v>
      </c>
      <c r="MS1214" s="18">
        <v>242928</v>
      </c>
      <c r="MT1214" s="18" t="s">
        <v>1401</v>
      </c>
      <c r="MV1214" s="18" t="s">
        <v>766</v>
      </c>
      <c r="NL1214" s="18" t="s">
        <v>768</v>
      </c>
      <c r="NN1214" s="18" t="s">
        <v>1155</v>
      </c>
      <c r="NO1214" s="18" t="s">
        <v>1149</v>
      </c>
      <c r="NP1214" s="18" t="s">
        <v>1388</v>
      </c>
      <c r="NW1214" s="18" t="s">
        <v>1173</v>
      </c>
      <c r="NX1214" s="18">
        <f t="shared" si="406"/>
        <v>4773.9663461538457</v>
      </c>
      <c r="NY1214" t="str">
        <f t="shared" si="392"/>
        <v>Mid-range</v>
      </c>
      <c r="NZ1214" t="str">
        <f t="shared" si="393"/>
        <v>Small</v>
      </c>
    </row>
    <row r="1215" spans="1:390">
      <c r="A1215" t="s">
        <v>568</v>
      </c>
      <c r="B1215" t="s">
        <v>569</v>
      </c>
      <c r="C1215" t="s">
        <v>570</v>
      </c>
      <c r="D1215" t="s">
        <v>393</v>
      </c>
      <c r="E1215">
        <v>20160</v>
      </c>
      <c r="F1215" t="s">
        <v>1383</v>
      </c>
      <c r="G1215">
        <v>7520.13</v>
      </c>
      <c r="H1215" s="62">
        <v>40362</v>
      </c>
      <c r="J1215" s="63">
        <v>230</v>
      </c>
      <c r="K1215" s="63">
        <v>17</v>
      </c>
      <c r="R1215" s="63">
        <v>1</v>
      </c>
      <c r="S1215" s="63">
        <v>0</v>
      </c>
      <c r="T1215" s="63">
        <v>34</v>
      </c>
      <c r="U1215" s="63">
        <v>158</v>
      </c>
      <c r="V1215" s="63">
        <v>733</v>
      </c>
      <c r="W1215" s="63"/>
      <c r="X1215" s="63"/>
      <c r="Y1215" s="63"/>
      <c r="Z1215" s="63"/>
      <c r="AA1215" s="63"/>
      <c r="AB1215" s="63"/>
      <c r="AC1215" s="93">
        <v>28501</v>
      </c>
      <c r="AD1215" s="76">
        <v>0</v>
      </c>
      <c r="AF1215" s="93">
        <v>11102</v>
      </c>
      <c r="AN1215" s="77"/>
      <c r="AO1215" s="59">
        <f t="shared" si="411"/>
        <v>39603</v>
      </c>
      <c r="AP1215" s="77"/>
      <c r="AQ1215" s="77"/>
      <c r="AR1215" s="77"/>
      <c r="AS1215" s="77"/>
      <c r="AT1215" s="77"/>
      <c r="AU1215" s="77"/>
      <c r="AV1215" s="77"/>
      <c r="AW1215" s="77"/>
      <c r="AX1215" s="77"/>
      <c r="AY1215" s="77"/>
      <c r="AZ1215" s="77"/>
      <c r="BA1215" s="77"/>
      <c r="BC1215" s="77">
        <v>14450</v>
      </c>
      <c r="BD1215" s="77"/>
      <c r="BE1215" s="77">
        <v>0</v>
      </c>
      <c r="BF1215" s="77">
        <v>5359</v>
      </c>
      <c r="BG1215" s="77">
        <v>0</v>
      </c>
      <c r="BH1215" s="77"/>
      <c r="BI1215" s="77"/>
      <c r="BJ1215" s="77">
        <v>0</v>
      </c>
      <c r="BK1215" s="77">
        <v>0</v>
      </c>
      <c r="BL1215" s="77">
        <v>0</v>
      </c>
      <c r="BM1215" s="77">
        <v>0</v>
      </c>
      <c r="BO1215" s="63">
        <f t="shared" si="395"/>
        <v>19809</v>
      </c>
      <c r="BP1215" s="77"/>
      <c r="BQ1215" s="77"/>
      <c r="BR1215" s="77"/>
      <c r="BS1215" s="77"/>
      <c r="BT1215" s="77"/>
      <c r="BU1215" s="77"/>
      <c r="BV1215" s="77"/>
      <c r="BW1215" s="41"/>
      <c r="BX1215" s="41"/>
      <c r="BZ1215" s="18">
        <f t="shared" si="396"/>
        <v>0</v>
      </c>
      <c r="CA1215" s="41">
        <v>30125</v>
      </c>
      <c r="CB1215" s="41"/>
      <c r="CC1215" s="41">
        <v>0</v>
      </c>
      <c r="CD1215" s="41">
        <v>39437</v>
      </c>
      <c r="CE1215" s="41">
        <v>0</v>
      </c>
      <c r="CF1215" s="41"/>
      <c r="CG1215" s="41">
        <v>0</v>
      </c>
      <c r="CH1215" s="41">
        <v>0</v>
      </c>
      <c r="CI1215" s="41">
        <v>0</v>
      </c>
      <c r="CJ1215" s="41">
        <v>0</v>
      </c>
      <c r="CK1215" s="41">
        <v>0</v>
      </c>
      <c r="CM1215">
        <f t="shared" si="407"/>
        <v>69562</v>
      </c>
      <c r="CN1215" s="41">
        <v>0</v>
      </c>
      <c r="CO1215" s="41">
        <v>0</v>
      </c>
      <c r="CP1215" s="41">
        <v>0</v>
      </c>
      <c r="CQ1215" s="41">
        <v>0</v>
      </c>
      <c r="CR1215" s="41"/>
      <c r="CS1215" s="41">
        <v>0</v>
      </c>
      <c r="CT1215" s="41">
        <v>0</v>
      </c>
      <c r="CU1215" s="41">
        <v>0</v>
      </c>
      <c r="CV1215" s="41">
        <v>0</v>
      </c>
      <c r="CW1215" s="41">
        <v>0</v>
      </c>
      <c r="CX1215" s="39">
        <f t="shared" si="397"/>
        <v>0</v>
      </c>
      <c r="CY1215" s="41"/>
      <c r="CZ1215" s="41"/>
      <c r="DA1215" s="41"/>
      <c r="DB1215" s="41"/>
      <c r="DC1215" s="41"/>
      <c r="DD1215" s="41"/>
      <c r="DF1215" s="41"/>
      <c r="DG1215" s="41"/>
      <c r="DH1215" s="41"/>
      <c r="DI1215">
        <f t="shared" si="408"/>
        <v>0</v>
      </c>
      <c r="DJ1215" s="41">
        <v>818</v>
      </c>
      <c r="DK1215" s="41">
        <v>0</v>
      </c>
      <c r="DL1215" s="41"/>
      <c r="DM1215" s="41">
        <v>0</v>
      </c>
      <c r="DN1215" s="41">
        <v>0</v>
      </c>
      <c r="DO1215" s="41"/>
      <c r="DP1215" s="41">
        <v>0</v>
      </c>
      <c r="DQ1215" s="41">
        <v>0</v>
      </c>
      <c r="DR1215" s="41">
        <v>0</v>
      </c>
      <c r="DS1215" s="41">
        <v>0</v>
      </c>
      <c r="DT1215" s="41">
        <v>0</v>
      </c>
      <c r="DU1215" s="41"/>
      <c r="DV1215" s="63">
        <f t="shared" si="398"/>
        <v>818</v>
      </c>
      <c r="DW1215" s="77">
        <v>0</v>
      </c>
      <c r="DX1215" s="41">
        <v>0</v>
      </c>
      <c r="DY1215" s="41"/>
      <c r="DZ1215" s="41">
        <v>0</v>
      </c>
      <c r="EA1215" s="41">
        <v>0</v>
      </c>
      <c r="EC1215" s="41">
        <v>0</v>
      </c>
      <c r="ED1215" s="41">
        <v>0</v>
      </c>
      <c r="EE1215" s="41">
        <v>0</v>
      </c>
      <c r="EF1215" s="41">
        <v>0</v>
      </c>
      <c r="EG1215" s="41">
        <v>0</v>
      </c>
      <c r="EI1215" s="63">
        <f t="shared" si="399"/>
        <v>0</v>
      </c>
      <c r="EJ1215" s="41"/>
      <c r="EK1215" s="41"/>
      <c r="EL1215" s="41"/>
      <c r="EM1215" s="41"/>
      <c r="EN1215" s="47"/>
      <c r="EO1215" s="41"/>
      <c r="EP1215" s="41"/>
      <c r="EQ1215" s="41"/>
      <c r="ER1215" s="41"/>
      <c r="ES1215" s="41"/>
      <c r="EU1215" s="38">
        <v>0.61</v>
      </c>
      <c r="EV1215" s="38">
        <v>0.24</v>
      </c>
      <c r="EW1215" s="38">
        <v>7.0000000000000007E-2</v>
      </c>
      <c r="FA1215" s="18">
        <v>3410</v>
      </c>
      <c r="FB1215" s="18">
        <v>0</v>
      </c>
      <c r="FC1215" s="18">
        <v>3000</v>
      </c>
      <c r="FD1215" s="18">
        <v>0</v>
      </c>
      <c r="FE1215" s="18">
        <v>0</v>
      </c>
      <c r="FF1215" s="18">
        <v>0</v>
      </c>
      <c r="FG1215" s="18">
        <v>0</v>
      </c>
      <c r="FH1215" s="18">
        <v>0</v>
      </c>
      <c r="FI1215" s="18">
        <v>0</v>
      </c>
      <c r="FJ1215" s="18">
        <f t="shared" si="400"/>
        <v>6410</v>
      </c>
      <c r="FK1215" s="18">
        <v>0</v>
      </c>
      <c r="FL1215" s="18">
        <v>0</v>
      </c>
      <c r="FM1215" s="18">
        <v>0</v>
      </c>
      <c r="FN1215" s="18">
        <v>0</v>
      </c>
      <c r="FO1215" s="18">
        <v>0</v>
      </c>
      <c r="FP1215" s="18">
        <v>0</v>
      </c>
      <c r="FQ1215" s="18">
        <v>0</v>
      </c>
      <c r="FR1215" s="18">
        <v>0</v>
      </c>
      <c r="FS1215" s="18">
        <v>0</v>
      </c>
      <c r="FT1215">
        <f t="shared" si="401"/>
        <v>0</v>
      </c>
      <c r="GD1215">
        <f t="shared" si="409"/>
        <v>0</v>
      </c>
      <c r="GE1215" s="41">
        <v>7011</v>
      </c>
      <c r="GF1215" s="41">
        <v>0</v>
      </c>
      <c r="GG1215" s="41">
        <v>0</v>
      </c>
      <c r="GH1215" s="41">
        <v>0</v>
      </c>
      <c r="GI1215" s="41">
        <v>0</v>
      </c>
      <c r="GJ1215" s="41">
        <v>0</v>
      </c>
      <c r="GK1215" s="41">
        <v>0</v>
      </c>
      <c r="GL1215" s="41">
        <v>0</v>
      </c>
      <c r="GO1215" s="39">
        <f t="shared" si="402"/>
        <v>7011</v>
      </c>
      <c r="GP1215" s="39">
        <f t="shared" si="403"/>
        <v>59412</v>
      </c>
      <c r="GQ1215" s="39">
        <f t="shared" si="404"/>
        <v>0</v>
      </c>
      <c r="GR1215" s="39">
        <f t="shared" si="405"/>
        <v>66423</v>
      </c>
      <c r="GS1215" t="s">
        <v>420</v>
      </c>
      <c r="GV1215" t="s">
        <v>766</v>
      </c>
      <c r="HC1215">
        <v>713</v>
      </c>
      <c r="HD1215">
        <v>1878</v>
      </c>
      <c r="HE1215">
        <v>13959</v>
      </c>
      <c r="HF1215">
        <v>116</v>
      </c>
      <c r="HG1215">
        <v>24259</v>
      </c>
      <c r="HH1215">
        <v>49652</v>
      </c>
      <c r="HJ1215">
        <v>4</v>
      </c>
      <c r="HS1215" t="s">
        <v>766</v>
      </c>
      <c r="HU1215">
        <v>2</v>
      </c>
      <c r="IA1215">
        <v>7</v>
      </c>
      <c r="IC1215">
        <v>4</v>
      </c>
      <c r="IE1215">
        <v>6.2</v>
      </c>
      <c r="IF1215" s="63">
        <v>1.1200000000000001</v>
      </c>
      <c r="IG1215">
        <v>3.3</v>
      </c>
      <c r="IH1215">
        <f t="shared" si="410"/>
        <v>9.5</v>
      </c>
      <c r="II1215" s="35">
        <f t="shared" si="391"/>
        <v>3.3</v>
      </c>
      <c r="IJ1215">
        <v>0</v>
      </c>
      <c r="IM1215" s="18">
        <v>2485</v>
      </c>
      <c r="IN1215" t="s">
        <v>411</v>
      </c>
      <c r="IO1215" s="62">
        <v>4113</v>
      </c>
      <c r="IP1215" s="18">
        <v>11826</v>
      </c>
      <c r="IR1215" s="18">
        <v>676</v>
      </c>
      <c r="IX1215" s="18">
        <f t="shared" si="390"/>
        <v>19100</v>
      </c>
      <c r="IY1215" s="18">
        <v>132</v>
      </c>
      <c r="IZ1215" s="18">
        <v>0</v>
      </c>
      <c r="JB1215" s="18">
        <v>65</v>
      </c>
      <c r="JC1215" s="18">
        <v>5</v>
      </c>
      <c r="JD1215" s="18">
        <v>0</v>
      </c>
      <c r="JS1215" s="18">
        <v>145</v>
      </c>
      <c r="JY1215" s="18">
        <v>3378</v>
      </c>
      <c r="KF1215" s="18">
        <v>5</v>
      </c>
      <c r="KG1215" s="18">
        <v>7</v>
      </c>
      <c r="KH1215" s="18">
        <v>82</v>
      </c>
      <c r="KN1215" s="18">
        <v>13</v>
      </c>
      <c r="KO1215" s="18">
        <v>13</v>
      </c>
      <c r="KP1215" s="18">
        <v>13</v>
      </c>
      <c r="KQ1215" s="18">
        <v>13</v>
      </c>
      <c r="KR1215" s="18">
        <v>8</v>
      </c>
      <c r="KS1215" s="18">
        <v>4</v>
      </c>
      <c r="KT1215" s="18">
        <v>0</v>
      </c>
      <c r="KU1215" s="18" t="s">
        <v>1393</v>
      </c>
      <c r="KV1215" s="18" t="s">
        <v>1393</v>
      </c>
      <c r="KW1215" s="18" t="s">
        <v>1393</v>
      </c>
      <c r="KX1215" s="18" t="s">
        <v>1393</v>
      </c>
      <c r="KY1215" s="18" t="s">
        <v>1386</v>
      </c>
      <c r="KZ1215" s="18" t="s">
        <v>1395</v>
      </c>
      <c r="LA1215" s="18">
        <v>0</v>
      </c>
      <c r="LB1215" s="18" t="s">
        <v>766</v>
      </c>
      <c r="LQ1215" s="18">
        <v>12</v>
      </c>
      <c r="LR1215" s="18">
        <v>12</v>
      </c>
      <c r="LS1215" s="18">
        <v>10</v>
      </c>
      <c r="LT1215" s="18">
        <v>10</v>
      </c>
      <c r="LU1215" s="18">
        <v>8</v>
      </c>
      <c r="LV1215" s="18">
        <v>0</v>
      </c>
      <c r="LW1215" s="18">
        <v>0</v>
      </c>
      <c r="LX1215" s="18" t="s">
        <v>1385</v>
      </c>
      <c r="LY1215" s="18" t="s">
        <v>1385</v>
      </c>
      <c r="LZ1215" s="18" t="s">
        <v>1427</v>
      </c>
      <c r="MA1215" s="18" t="s">
        <v>1427</v>
      </c>
      <c r="MB1215" s="18" t="s">
        <v>1386</v>
      </c>
      <c r="MC1215" s="18">
        <v>0</v>
      </c>
      <c r="MD1215" s="18">
        <v>0</v>
      </c>
      <c r="ME1215" s="18" t="s">
        <v>766</v>
      </c>
      <c r="MJ1215" s="18" t="s">
        <v>768</v>
      </c>
      <c r="MK1215" s="18" t="s">
        <v>766</v>
      </c>
      <c r="ML1215" s="18">
        <v>52</v>
      </c>
      <c r="MO1215" s="18">
        <v>0</v>
      </c>
      <c r="MP1215" s="18">
        <v>0</v>
      </c>
      <c r="MQ1215" s="18" t="s">
        <v>766</v>
      </c>
      <c r="MS1215" s="18">
        <v>696321</v>
      </c>
      <c r="MT1215" s="18" t="s">
        <v>1387</v>
      </c>
      <c r="MV1215" s="18" t="s">
        <v>766</v>
      </c>
      <c r="NL1215" s="18" t="s">
        <v>768</v>
      </c>
      <c r="NM1215" s="18" t="s">
        <v>1153</v>
      </c>
      <c r="NP1215" s="18" t="s">
        <v>1388</v>
      </c>
      <c r="NQ1215" s="18" t="s">
        <v>1406</v>
      </c>
      <c r="NW1215" s="18" t="s">
        <v>1173</v>
      </c>
      <c r="NX1215" s="18">
        <f t="shared" si="406"/>
        <v>2278.8272727272729</v>
      </c>
      <c r="NY1215" t="str">
        <f t="shared" si="392"/>
        <v>Mid-range</v>
      </c>
      <c r="NZ1215" t="str">
        <f t="shared" si="393"/>
        <v>Small</v>
      </c>
    </row>
    <row r="1216" spans="1:390">
      <c r="A1216" t="s">
        <v>783</v>
      </c>
      <c r="B1216" t="s">
        <v>708</v>
      </c>
      <c r="C1216" t="s">
        <v>709</v>
      </c>
      <c r="D1216" t="s">
        <v>393</v>
      </c>
      <c r="E1216">
        <v>20160</v>
      </c>
      <c r="F1216" t="s">
        <v>1383</v>
      </c>
      <c r="G1216">
        <v>25900.46</v>
      </c>
      <c r="H1216" s="62">
        <v>95000</v>
      </c>
      <c r="J1216" s="63">
        <v>58</v>
      </c>
      <c r="K1216" s="63">
        <v>17</v>
      </c>
      <c r="R1216" s="63">
        <v>1</v>
      </c>
      <c r="S1216" s="63">
        <v>0</v>
      </c>
      <c r="T1216" s="63">
        <v>33</v>
      </c>
      <c r="U1216" s="63">
        <v>116</v>
      </c>
      <c r="V1216" s="63">
        <v>526</v>
      </c>
      <c r="W1216" s="63"/>
      <c r="X1216" s="63"/>
      <c r="Y1216" s="63"/>
      <c r="Z1216" s="63"/>
      <c r="AA1216" s="63"/>
      <c r="AB1216" s="63"/>
      <c r="AC1216" s="93">
        <v>29397</v>
      </c>
      <c r="AL1216" s="93">
        <v>241428</v>
      </c>
      <c r="AM1216" s="93">
        <v>17086</v>
      </c>
      <c r="AN1216" s="77"/>
      <c r="AO1216" s="59">
        <f t="shared" si="411"/>
        <v>287911</v>
      </c>
      <c r="AP1216" s="77"/>
      <c r="AQ1216" s="77"/>
      <c r="AR1216" s="77"/>
      <c r="AS1216" s="77"/>
      <c r="AT1216" s="77"/>
      <c r="AU1216" s="77"/>
      <c r="AV1216" s="77"/>
      <c r="AW1216" s="77"/>
      <c r="AX1216" s="77"/>
      <c r="AY1216" s="77"/>
      <c r="AZ1216" s="77"/>
      <c r="BA1216" s="77"/>
      <c r="BC1216" s="77">
        <v>1352</v>
      </c>
      <c r="BD1216" s="77"/>
      <c r="BL1216" s="77">
        <v>32465</v>
      </c>
      <c r="BO1216" s="63">
        <f t="shared" si="395"/>
        <v>33817</v>
      </c>
      <c r="BP1216" s="77"/>
      <c r="BV1216" s="77"/>
      <c r="BZ1216" s="18">
        <f t="shared" si="396"/>
        <v>0</v>
      </c>
      <c r="CA1216" s="41">
        <v>84590</v>
      </c>
      <c r="CB1216" s="41"/>
      <c r="CJ1216" s="41">
        <v>89788</v>
      </c>
      <c r="CM1216">
        <f t="shared" si="407"/>
        <v>174378</v>
      </c>
      <c r="CX1216" s="39">
        <f t="shared" si="397"/>
        <v>0</v>
      </c>
      <c r="DB1216" s="41"/>
      <c r="DI1216">
        <f t="shared" si="408"/>
        <v>0</v>
      </c>
      <c r="DV1216" s="63">
        <f t="shared" si="398"/>
        <v>0</v>
      </c>
      <c r="DW1216" s="77">
        <v>9950</v>
      </c>
      <c r="EE1216" s="41">
        <v>16224</v>
      </c>
      <c r="EI1216" s="63">
        <f t="shared" si="399"/>
        <v>26174</v>
      </c>
      <c r="EN1216" s="47"/>
      <c r="EQ1216" s="41"/>
      <c r="EU1216" s="38">
        <v>0.28000000000000003</v>
      </c>
      <c r="EV1216" s="38">
        <v>0.71</v>
      </c>
      <c r="EW1216" s="38">
        <v>1</v>
      </c>
      <c r="FG1216" s="18">
        <v>20075</v>
      </c>
      <c r="FJ1216" s="18">
        <f t="shared" si="400"/>
        <v>20075</v>
      </c>
      <c r="FT1216">
        <f t="shared" si="401"/>
        <v>0</v>
      </c>
      <c r="GD1216">
        <f t="shared" si="409"/>
        <v>0</v>
      </c>
      <c r="GE1216" s="41">
        <v>15438</v>
      </c>
      <c r="GK1216" s="41">
        <v>8902</v>
      </c>
      <c r="GO1216" s="39">
        <f t="shared" si="402"/>
        <v>24340</v>
      </c>
      <c r="GP1216" s="39">
        <f t="shared" si="403"/>
        <v>321728</v>
      </c>
      <c r="GQ1216" s="39">
        <f t="shared" si="404"/>
        <v>0</v>
      </c>
      <c r="GR1216" s="39">
        <f t="shared" si="405"/>
        <v>346068</v>
      </c>
      <c r="GS1216" t="s">
        <v>420</v>
      </c>
      <c r="GU1216" t="s">
        <v>1420</v>
      </c>
      <c r="GV1216" t="s">
        <v>768</v>
      </c>
      <c r="HC1216">
        <v>4224</v>
      </c>
      <c r="HD1216">
        <v>3093</v>
      </c>
      <c r="HE1216">
        <v>91403</v>
      </c>
      <c r="HF1216">
        <v>204</v>
      </c>
      <c r="HH1216">
        <v>75412</v>
      </c>
      <c r="HJ1216">
        <v>500</v>
      </c>
      <c r="HK1216">
        <v>658</v>
      </c>
      <c r="HS1216" t="s">
        <v>768</v>
      </c>
      <c r="HT1216" t="s">
        <v>1366</v>
      </c>
      <c r="HU1216">
        <v>8</v>
      </c>
      <c r="IA1216">
        <v>13</v>
      </c>
      <c r="IC1216">
        <v>3</v>
      </c>
      <c r="IE1216">
        <v>11.5</v>
      </c>
      <c r="IF1216" s="63">
        <v>0.7</v>
      </c>
      <c r="IG1216">
        <v>10.31</v>
      </c>
      <c r="IH1216">
        <f t="shared" ref="IH1216:IH1247" si="412">IE1216+IG1216</f>
        <v>21.810000000000002</v>
      </c>
      <c r="II1216" s="35">
        <f t="shared" si="391"/>
        <v>10.31</v>
      </c>
      <c r="IJ1216">
        <v>0</v>
      </c>
      <c r="IM1216" s="18">
        <v>14590</v>
      </c>
      <c r="IN1216" t="s">
        <v>400</v>
      </c>
      <c r="IO1216" s="62">
        <v>13116</v>
      </c>
      <c r="IP1216" s="18">
        <v>34124</v>
      </c>
      <c r="IR1216" s="18">
        <v>2704</v>
      </c>
      <c r="IX1216" s="18">
        <f t="shared" ref="IX1216:IX1279" si="413">SUM(IO1216:IV1216)+IM1216</f>
        <v>64534</v>
      </c>
      <c r="JU1216" s="18">
        <v>184</v>
      </c>
      <c r="JY1216" s="18">
        <v>1522</v>
      </c>
      <c r="KF1216" s="18">
        <v>2</v>
      </c>
      <c r="KG1216" s="18">
        <v>4</v>
      </c>
      <c r="KH1216" s="18">
        <v>111</v>
      </c>
      <c r="KN1216" s="18">
        <v>14</v>
      </c>
      <c r="KO1216" s="18">
        <v>14</v>
      </c>
      <c r="KP1216" s="18">
        <v>14</v>
      </c>
      <c r="KQ1216" s="18">
        <v>14</v>
      </c>
      <c r="KR1216" s="18">
        <v>9</v>
      </c>
      <c r="KS1216" s="18">
        <v>7</v>
      </c>
      <c r="KT1216" s="18">
        <v>8.5</v>
      </c>
      <c r="KU1216" s="18" t="s">
        <v>1438</v>
      </c>
      <c r="KV1216" s="18" t="s">
        <v>1438</v>
      </c>
      <c r="KW1216" s="18" t="s">
        <v>1438</v>
      </c>
      <c r="KX1216" s="18" t="s">
        <v>1438</v>
      </c>
      <c r="KY1216" s="18" t="s">
        <v>1516</v>
      </c>
      <c r="KZ1216" s="18" t="s">
        <v>1429</v>
      </c>
      <c r="LA1216" s="18" t="s">
        <v>1517</v>
      </c>
      <c r="LB1216" s="18" t="s">
        <v>766</v>
      </c>
      <c r="LQ1216" s="18">
        <v>12</v>
      </c>
      <c r="LR1216" s="18">
        <v>12</v>
      </c>
      <c r="LS1216" s="18">
        <v>12</v>
      </c>
      <c r="LT1216" s="18">
        <v>12</v>
      </c>
      <c r="LX1216" s="18" t="s">
        <v>1434</v>
      </c>
      <c r="LY1216" s="18" t="s">
        <v>1434</v>
      </c>
      <c r="LZ1216" s="18" t="s">
        <v>1434</v>
      </c>
      <c r="MA1216" s="18" t="s">
        <v>1434</v>
      </c>
      <c r="ME1216" s="18" t="s">
        <v>766</v>
      </c>
      <c r="MJ1216" s="18" t="s">
        <v>768</v>
      </c>
      <c r="MK1216" s="18" t="s">
        <v>768</v>
      </c>
      <c r="ML1216" s="18">
        <v>48</v>
      </c>
      <c r="MO1216" s="18">
        <v>7</v>
      </c>
      <c r="MP1216" s="18">
        <v>8.5</v>
      </c>
      <c r="MQ1216" s="18" t="s">
        <v>768</v>
      </c>
      <c r="MR1216" s="18">
        <v>9</v>
      </c>
      <c r="MS1216" s="18">
        <v>551201</v>
      </c>
      <c r="MT1216" s="18" t="s">
        <v>1401</v>
      </c>
      <c r="MV1216" s="18" t="s">
        <v>766</v>
      </c>
      <c r="NL1216" s="18" t="s">
        <v>768</v>
      </c>
      <c r="NP1216" s="18" t="s">
        <v>1388</v>
      </c>
      <c r="NT1216" s="18" t="s">
        <v>942</v>
      </c>
      <c r="NU1216" s="18" t="s">
        <v>1518</v>
      </c>
      <c r="NX1216" s="18">
        <f t="shared" si="406"/>
        <v>2512.1687681862268</v>
      </c>
      <c r="NY1216" t="str">
        <f t="shared" si="392"/>
        <v>Larger</v>
      </c>
      <c r="NZ1216" t="str">
        <f t="shared" si="393"/>
        <v>Large</v>
      </c>
    </row>
    <row r="1217" spans="1:390">
      <c r="A1217" t="s">
        <v>776</v>
      </c>
      <c r="B1217" t="s">
        <v>578</v>
      </c>
      <c r="C1217" t="s">
        <v>579</v>
      </c>
      <c r="D1217" t="s">
        <v>393</v>
      </c>
      <c r="E1217">
        <v>20160</v>
      </c>
      <c r="F1217" t="s">
        <v>1383</v>
      </c>
      <c r="G1217">
        <v>6007.62</v>
      </c>
      <c r="H1217" s="62">
        <v>67500</v>
      </c>
      <c r="J1217" s="63">
        <v>187</v>
      </c>
      <c r="K1217" s="63">
        <v>16</v>
      </c>
      <c r="R1217" s="63">
        <v>3</v>
      </c>
      <c r="S1217" s="63">
        <v>0</v>
      </c>
      <c r="T1217" s="63">
        <v>96</v>
      </c>
      <c r="U1217" s="63">
        <v>52</v>
      </c>
      <c r="V1217" s="63">
        <v>722</v>
      </c>
      <c r="W1217" s="63"/>
      <c r="X1217" s="63"/>
      <c r="Y1217" s="63"/>
      <c r="Z1217" s="63"/>
      <c r="AA1217" s="63"/>
      <c r="AB1217" s="63"/>
      <c r="AC1217" s="93">
        <v>30340</v>
      </c>
      <c r="AD1217" s="76">
        <v>0</v>
      </c>
      <c r="AN1217" s="77"/>
      <c r="AO1217" s="59">
        <f t="shared" si="411"/>
        <v>30340</v>
      </c>
      <c r="AP1217" s="77"/>
      <c r="AQ1217" s="77"/>
      <c r="AR1217" s="77"/>
      <c r="AS1217" s="77"/>
      <c r="AT1217" s="77"/>
      <c r="AU1217" s="77"/>
      <c r="AV1217" s="77"/>
      <c r="AW1217" s="77"/>
      <c r="AX1217" s="77"/>
      <c r="AY1217" s="77"/>
      <c r="AZ1217" s="77"/>
      <c r="BA1217" s="77"/>
      <c r="BC1217" s="77">
        <v>1203</v>
      </c>
      <c r="BD1217" s="77"/>
      <c r="BE1217" s="77">
        <v>0</v>
      </c>
      <c r="BF1217" s="77">
        <v>0</v>
      </c>
      <c r="BG1217" s="77">
        <v>0</v>
      </c>
      <c r="BH1217" s="77"/>
      <c r="BI1217" s="77"/>
      <c r="BJ1217" s="77">
        <v>0</v>
      </c>
      <c r="BK1217" s="77">
        <v>0</v>
      </c>
      <c r="BL1217" s="77">
        <v>0</v>
      </c>
      <c r="BM1217" s="77">
        <v>0</v>
      </c>
      <c r="BO1217" s="63">
        <f t="shared" si="395"/>
        <v>1203</v>
      </c>
      <c r="BP1217" s="77"/>
      <c r="BQ1217" s="77"/>
      <c r="BR1217" s="77"/>
      <c r="BS1217" s="77"/>
      <c r="BT1217" s="77"/>
      <c r="BU1217" s="77"/>
      <c r="BV1217" s="77"/>
      <c r="BW1217" s="41"/>
      <c r="BX1217" s="41"/>
      <c r="BZ1217" s="18">
        <f t="shared" si="396"/>
        <v>0</v>
      </c>
      <c r="CA1217" s="41">
        <v>72593</v>
      </c>
      <c r="CB1217" s="41"/>
      <c r="CC1217" s="41">
        <v>0</v>
      </c>
      <c r="CD1217" s="41">
        <v>0</v>
      </c>
      <c r="CE1217" s="41">
        <v>0</v>
      </c>
      <c r="CF1217" s="41"/>
      <c r="CG1217" s="41">
        <v>0</v>
      </c>
      <c r="CH1217" s="41">
        <v>0</v>
      </c>
      <c r="CI1217" s="41">
        <v>0</v>
      </c>
      <c r="CJ1217" s="41">
        <v>0</v>
      </c>
      <c r="CK1217" s="41">
        <v>0</v>
      </c>
      <c r="CM1217">
        <f t="shared" si="407"/>
        <v>72593</v>
      </c>
      <c r="CN1217" s="41">
        <v>5248</v>
      </c>
      <c r="CO1217" s="41">
        <v>0</v>
      </c>
      <c r="CP1217" s="41">
        <v>0</v>
      </c>
      <c r="CQ1217" s="41">
        <v>0</v>
      </c>
      <c r="CR1217" s="41"/>
      <c r="CS1217" s="41">
        <v>0</v>
      </c>
      <c r="CT1217" s="41">
        <v>0</v>
      </c>
      <c r="CU1217" s="41">
        <v>0</v>
      </c>
      <c r="CV1217" s="41">
        <v>0</v>
      </c>
      <c r="CW1217" s="41">
        <v>0</v>
      </c>
      <c r="CX1217" s="39">
        <f t="shared" si="397"/>
        <v>5248</v>
      </c>
      <c r="CY1217" s="41"/>
      <c r="CZ1217" s="41"/>
      <c r="DA1217" s="41"/>
      <c r="DB1217" s="41"/>
      <c r="DC1217" s="41"/>
      <c r="DD1217" s="41"/>
      <c r="DF1217" s="41"/>
      <c r="DG1217" s="41"/>
      <c r="DH1217" s="41"/>
      <c r="DI1217">
        <f t="shared" si="408"/>
        <v>0</v>
      </c>
      <c r="DJ1217" s="41">
        <v>0</v>
      </c>
      <c r="DK1217" s="41">
        <v>0</v>
      </c>
      <c r="DL1217" s="41"/>
      <c r="DM1217" s="41">
        <v>0</v>
      </c>
      <c r="DN1217" s="41">
        <v>0</v>
      </c>
      <c r="DO1217" s="41"/>
      <c r="DP1217" s="41">
        <v>0</v>
      </c>
      <c r="DQ1217" s="41">
        <v>0</v>
      </c>
      <c r="DR1217" s="41">
        <v>0</v>
      </c>
      <c r="DS1217" s="41">
        <v>0</v>
      </c>
      <c r="DT1217" s="41">
        <v>0</v>
      </c>
      <c r="DU1217" s="41"/>
      <c r="DV1217" s="63">
        <f t="shared" si="398"/>
        <v>0</v>
      </c>
      <c r="DW1217" s="77">
        <v>560</v>
      </c>
      <c r="DX1217" s="41">
        <v>0</v>
      </c>
      <c r="DY1217" s="41"/>
      <c r="DZ1217" s="41">
        <v>0</v>
      </c>
      <c r="EA1217" s="41">
        <v>0</v>
      </c>
      <c r="EC1217" s="41">
        <v>0</v>
      </c>
      <c r="ED1217" s="41">
        <v>0</v>
      </c>
      <c r="EE1217" s="41">
        <v>0</v>
      </c>
      <c r="EF1217" s="41">
        <v>0</v>
      </c>
      <c r="EG1217" s="41">
        <v>0</v>
      </c>
      <c r="EI1217" s="63">
        <f t="shared" si="399"/>
        <v>560</v>
      </c>
      <c r="EJ1217" s="41"/>
      <c r="EK1217" s="41"/>
      <c r="EL1217" s="41"/>
      <c r="EM1217" s="41"/>
      <c r="EN1217" s="47"/>
      <c r="EO1217" s="41"/>
      <c r="EP1217" s="41"/>
      <c r="EQ1217" s="41"/>
      <c r="ER1217" s="41"/>
      <c r="ES1217" s="41"/>
      <c r="EU1217" s="38">
        <v>0.53</v>
      </c>
      <c r="EV1217" s="38">
        <v>0.21</v>
      </c>
      <c r="EW1217" s="38">
        <v>7.0000000000000007E-2</v>
      </c>
      <c r="FA1217" s="18">
        <v>0</v>
      </c>
      <c r="FB1217" s="18">
        <v>0</v>
      </c>
      <c r="FC1217" s="18">
        <v>0</v>
      </c>
      <c r="FD1217" s="18">
        <v>0</v>
      </c>
      <c r="FE1217" s="18">
        <v>0</v>
      </c>
      <c r="FF1217" s="18">
        <v>0</v>
      </c>
      <c r="FG1217" s="18">
        <v>0</v>
      </c>
      <c r="FH1217" s="18">
        <v>0</v>
      </c>
      <c r="FI1217" s="18">
        <v>0</v>
      </c>
      <c r="FJ1217" s="18">
        <f t="shared" si="400"/>
        <v>0</v>
      </c>
      <c r="FK1217" s="18">
        <v>0</v>
      </c>
      <c r="FL1217" s="18">
        <v>0</v>
      </c>
      <c r="FM1217" s="18">
        <v>0</v>
      </c>
      <c r="FN1217" s="18">
        <v>0</v>
      </c>
      <c r="FO1217" s="18">
        <v>0</v>
      </c>
      <c r="FP1217" s="18">
        <v>0</v>
      </c>
      <c r="FQ1217" s="18">
        <v>0</v>
      </c>
      <c r="FR1217" s="18">
        <v>0</v>
      </c>
      <c r="FS1217" s="18">
        <v>0</v>
      </c>
      <c r="FT1217">
        <f t="shared" si="401"/>
        <v>0</v>
      </c>
      <c r="GD1217">
        <f t="shared" si="409"/>
        <v>0</v>
      </c>
      <c r="GE1217" s="41">
        <v>0</v>
      </c>
      <c r="GF1217" s="41">
        <v>0</v>
      </c>
      <c r="GG1217" s="41">
        <v>0</v>
      </c>
      <c r="GH1217" s="41">
        <v>0</v>
      </c>
      <c r="GI1217" s="41">
        <v>0</v>
      </c>
      <c r="GJ1217" s="41">
        <v>0</v>
      </c>
      <c r="GK1217" s="41">
        <v>0</v>
      </c>
      <c r="GL1217" s="41">
        <v>0</v>
      </c>
      <c r="GO1217" s="39">
        <f t="shared" si="402"/>
        <v>0</v>
      </c>
      <c r="GP1217" s="39">
        <f t="shared" si="403"/>
        <v>31543</v>
      </c>
      <c r="GQ1217" s="39">
        <f t="shared" si="404"/>
        <v>0</v>
      </c>
      <c r="GR1217" s="39">
        <f t="shared" si="405"/>
        <v>31543</v>
      </c>
      <c r="GS1217" t="s">
        <v>395</v>
      </c>
      <c r="GU1217" t="s">
        <v>1402</v>
      </c>
      <c r="GV1217" t="s">
        <v>768</v>
      </c>
      <c r="HC1217">
        <v>993</v>
      </c>
      <c r="HD1217">
        <v>2743</v>
      </c>
      <c r="HE1217">
        <v>28383</v>
      </c>
      <c r="HF1217">
        <v>87</v>
      </c>
      <c r="HG1217">
        <v>17</v>
      </c>
      <c r="HH1217">
        <v>49592</v>
      </c>
      <c r="HJ1217">
        <v>110</v>
      </c>
      <c r="HK1217">
        <v>0</v>
      </c>
      <c r="HS1217" t="s">
        <v>766</v>
      </c>
      <c r="HU1217">
        <v>4</v>
      </c>
      <c r="IA1217">
        <v>10</v>
      </c>
      <c r="IC1217">
        <v>4</v>
      </c>
      <c r="IE1217">
        <v>7.86</v>
      </c>
      <c r="IF1217" s="63">
        <v>0.3</v>
      </c>
      <c r="IG1217">
        <v>6.04</v>
      </c>
      <c r="IH1217">
        <f t="shared" si="412"/>
        <v>13.9</v>
      </c>
      <c r="II1217" s="35">
        <f t="shared" si="391"/>
        <v>6.04</v>
      </c>
      <c r="IJ1217">
        <v>0</v>
      </c>
      <c r="IM1217" s="18">
        <v>6018</v>
      </c>
      <c r="IN1217" t="s">
        <v>411</v>
      </c>
      <c r="IO1217" s="62">
        <v>3527</v>
      </c>
      <c r="IP1217" s="18">
        <v>29191</v>
      </c>
      <c r="IQ1217" s="18">
        <v>2491</v>
      </c>
      <c r="IR1217" s="18">
        <v>1179</v>
      </c>
      <c r="IS1217" s="18">
        <v>0</v>
      </c>
      <c r="IX1217" s="18">
        <f t="shared" si="413"/>
        <v>42406</v>
      </c>
      <c r="IY1217" s="18">
        <v>0</v>
      </c>
      <c r="IZ1217" s="18">
        <v>0</v>
      </c>
      <c r="JB1217" s="18">
        <v>253</v>
      </c>
      <c r="JC1217" s="18">
        <v>141</v>
      </c>
      <c r="JD1217" s="18">
        <v>0</v>
      </c>
      <c r="JS1217" s="18">
        <v>130</v>
      </c>
      <c r="JT1217" s="18">
        <v>20</v>
      </c>
      <c r="JU1217" s="18">
        <v>0</v>
      </c>
      <c r="JV1217" s="18">
        <v>0</v>
      </c>
      <c r="JY1217" s="18">
        <v>4321</v>
      </c>
      <c r="KF1217" s="18">
        <v>8</v>
      </c>
      <c r="KG1217" s="18">
        <v>21</v>
      </c>
      <c r="KH1217" s="18">
        <v>657</v>
      </c>
      <c r="KN1217" s="18">
        <v>11</v>
      </c>
      <c r="KO1217" s="18">
        <v>11</v>
      </c>
      <c r="KP1217" s="18">
        <v>11</v>
      </c>
      <c r="KQ1217" s="18">
        <v>11</v>
      </c>
      <c r="KR1217" s="18">
        <v>6</v>
      </c>
      <c r="KS1217" s="18">
        <v>0</v>
      </c>
      <c r="KT1217" s="18">
        <v>0</v>
      </c>
      <c r="KU1217" s="18" t="s">
        <v>1396</v>
      </c>
      <c r="KV1217" s="18" t="s">
        <v>1396</v>
      </c>
      <c r="KW1217" s="18" t="s">
        <v>1396</v>
      </c>
      <c r="KX1217" s="18" t="s">
        <v>1396</v>
      </c>
      <c r="KY1217" s="18" t="s">
        <v>1408</v>
      </c>
      <c r="LB1217" s="18" t="s">
        <v>766</v>
      </c>
      <c r="LQ1217" s="18">
        <v>8.5</v>
      </c>
      <c r="LR1217" s="18">
        <v>8.5</v>
      </c>
      <c r="LS1217" s="18">
        <v>8.5</v>
      </c>
      <c r="LT1217" s="18">
        <v>8.5</v>
      </c>
      <c r="LU1217" s="18">
        <v>6</v>
      </c>
      <c r="LV1217" s="18">
        <v>0</v>
      </c>
      <c r="LW1217" s="18">
        <v>0</v>
      </c>
      <c r="LX1217" s="18" t="s">
        <v>1436</v>
      </c>
      <c r="LY1217" s="18" t="s">
        <v>1436</v>
      </c>
      <c r="LZ1217" s="18" t="s">
        <v>1436</v>
      </c>
      <c r="MA1217" s="18" t="s">
        <v>1436</v>
      </c>
      <c r="MB1217" s="18" t="s">
        <v>1408</v>
      </c>
      <c r="ME1217" s="18" t="s">
        <v>768</v>
      </c>
      <c r="MJ1217" s="18" t="s">
        <v>768</v>
      </c>
      <c r="MK1217" s="18" t="s">
        <v>766</v>
      </c>
      <c r="ML1217" s="18">
        <v>40</v>
      </c>
      <c r="MM1217" s="18">
        <v>0</v>
      </c>
      <c r="MO1217" s="18">
        <v>0</v>
      </c>
      <c r="MP1217" s="18">
        <v>0</v>
      </c>
      <c r="MQ1217" s="18" t="s">
        <v>766</v>
      </c>
      <c r="MS1217" s="18">
        <v>261506</v>
      </c>
      <c r="MT1217" s="18" t="s">
        <v>1387</v>
      </c>
      <c r="MV1217" s="18" t="s">
        <v>766</v>
      </c>
      <c r="NL1217" s="18" t="s">
        <v>766</v>
      </c>
      <c r="NX1217" s="18">
        <f t="shared" si="406"/>
        <v>994.63907284768209</v>
      </c>
      <c r="NY1217" t="str">
        <f t="shared" si="392"/>
        <v>Smaller</v>
      </c>
      <c r="NZ1217" t="str">
        <f t="shared" si="393"/>
        <v>Small</v>
      </c>
    </row>
    <row r="1218" spans="1:390">
      <c r="A1218" t="s">
        <v>505</v>
      </c>
      <c r="B1218" t="s">
        <v>673</v>
      </c>
      <c r="C1218" t="s">
        <v>674</v>
      </c>
      <c r="D1218" t="s">
        <v>404</v>
      </c>
      <c r="E1218">
        <v>20160</v>
      </c>
      <c r="F1218" t="s">
        <v>1383</v>
      </c>
      <c r="G1218">
        <v>9764.3700000000008</v>
      </c>
      <c r="H1218" s="62">
        <v>22700</v>
      </c>
      <c r="J1218" s="63">
        <v>123</v>
      </c>
      <c r="K1218" s="63">
        <v>5</v>
      </c>
      <c r="R1218" s="63">
        <v>1</v>
      </c>
      <c r="S1218" s="63">
        <v>0</v>
      </c>
      <c r="T1218" s="63">
        <v>21</v>
      </c>
      <c r="U1218" s="63">
        <v>30</v>
      </c>
      <c r="V1218" s="63">
        <v>315</v>
      </c>
      <c r="W1218" s="63"/>
      <c r="X1218" s="63"/>
      <c r="Y1218" s="63"/>
      <c r="Z1218" s="63"/>
      <c r="AA1218" s="63"/>
      <c r="AB1218" s="63"/>
      <c r="AC1218" s="93">
        <v>33032</v>
      </c>
      <c r="AO1218" s="59">
        <f t="shared" si="411"/>
        <v>33032</v>
      </c>
      <c r="BC1218" s="77">
        <v>3358</v>
      </c>
      <c r="BD1218" s="77"/>
      <c r="BO1218" s="63">
        <f t="shared" si="395"/>
        <v>3358</v>
      </c>
      <c r="BP1218" s="77"/>
      <c r="BZ1218" s="18">
        <f t="shared" si="396"/>
        <v>0</v>
      </c>
      <c r="CA1218" s="41">
        <v>60351</v>
      </c>
      <c r="CB1218" s="41"/>
      <c r="CM1218">
        <f t="shared" si="407"/>
        <v>60351</v>
      </c>
      <c r="CN1218" s="41">
        <v>0</v>
      </c>
      <c r="CX1218" s="39">
        <f t="shared" si="397"/>
        <v>0</v>
      </c>
      <c r="DF1218" s="41"/>
      <c r="DI1218">
        <f t="shared" si="408"/>
        <v>0</v>
      </c>
      <c r="DJ1218" s="41">
        <v>0</v>
      </c>
      <c r="DV1218" s="63">
        <f t="shared" si="398"/>
        <v>0</v>
      </c>
      <c r="DW1218" s="77">
        <v>0</v>
      </c>
      <c r="EI1218" s="63">
        <f t="shared" si="399"/>
        <v>0</v>
      </c>
      <c r="EJ1218" s="41"/>
      <c r="EN1218" s="47"/>
      <c r="EU1218" s="38">
        <v>0.61</v>
      </c>
      <c r="EV1218" s="38">
        <v>0.81</v>
      </c>
      <c r="EW1218" s="38">
        <v>0.94</v>
      </c>
      <c r="FA1218" s="18">
        <v>8671</v>
      </c>
      <c r="FJ1218" s="18">
        <f t="shared" si="400"/>
        <v>8671</v>
      </c>
      <c r="FK1218" s="18">
        <v>0</v>
      </c>
      <c r="FT1218">
        <f t="shared" si="401"/>
        <v>0</v>
      </c>
      <c r="GD1218">
        <f t="shared" si="409"/>
        <v>0</v>
      </c>
      <c r="GE1218" s="41">
        <v>0</v>
      </c>
      <c r="GO1218" s="39">
        <f t="shared" si="402"/>
        <v>0</v>
      </c>
      <c r="GP1218" s="39">
        <f t="shared" si="403"/>
        <v>36390</v>
      </c>
      <c r="GQ1218" s="39">
        <f t="shared" si="404"/>
        <v>0</v>
      </c>
      <c r="GR1218" s="39">
        <f t="shared" si="405"/>
        <v>36390</v>
      </c>
      <c r="GS1218" t="s">
        <v>420</v>
      </c>
      <c r="GV1218" t="s">
        <v>766</v>
      </c>
      <c r="HC1218">
        <v>751</v>
      </c>
      <c r="HD1218">
        <v>4071</v>
      </c>
      <c r="HE1218">
        <v>28842</v>
      </c>
      <c r="HF1218">
        <v>50</v>
      </c>
      <c r="HG1218">
        <v>2360</v>
      </c>
      <c r="HH1218">
        <v>42949</v>
      </c>
      <c r="HJ1218">
        <v>1</v>
      </c>
      <c r="HK1218">
        <v>1</v>
      </c>
      <c r="HS1218" t="s">
        <v>766</v>
      </c>
      <c r="HU1218">
        <v>3</v>
      </c>
      <c r="IA1218">
        <v>11</v>
      </c>
      <c r="IC1218">
        <v>0</v>
      </c>
      <c r="IF1218" s="63">
        <v>0</v>
      </c>
      <c r="IG1218">
        <v>3.72</v>
      </c>
      <c r="IH1218">
        <f t="shared" si="412"/>
        <v>3.72</v>
      </c>
      <c r="II1218" s="35">
        <f t="shared" ref="II1218:II1266" si="414">IG1218</f>
        <v>3.72</v>
      </c>
      <c r="IJ1218">
        <v>0</v>
      </c>
      <c r="IM1218" s="18">
        <v>2614</v>
      </c>
      <c r="IN1218" t="s">
        <v>411</v>
      </c>
      <c r="IO1218" s="62">
        <v>1848</v>
      </c>
      <c r="IP1218" s="18">
        <v>13485</v>
      </c>
      <c r="IQ1218" s="18">
        <v>2315</v>
      </c>
      <c r="IR1218" s="18">
        <v>278</v>
      </c>
      <c r="IS1218" s="18">
        <v>0</v>
      </c>
      <c r="IX1218" s="18">
        <f t="shared" si="413"/>
        <v>20540</v>
      </c>
      <c r="IY1218" s="18">
        <v>35</v>
      </c>
      <c r="IZ1218" s="18">
        <v>0</v>
      </c>
      <c r="JB1218" s="18">
        <v>27</v>
      </c>
      <c r="JC1218" s="18">
        <v>0</v>
      </c>
      <c r="JD1218" s="18">
        <v>0</v>
      </c>
      <c r="JS1218" s="18">
        <v>66</v>
      </c>
      <c r="JT1218" s="18">
        <v>2</v>
      </c>
      <c r="JU1218" s="18">
        <v>106</v>
      </c>
      <c r="JV1218" s="18">
        <v>0</v>
      </c>
      <c r="JY1218" s="18">
        <v>1888</v>
      </c>
      <c r="KF1218" s="18">
        <v>8</v>
      </c>
      <c r="KG1218" s="18">
        <v>8</v>
      </c>
      <c r="KH1218" s="18">
        <v>155</v>
      </c>
      <c r="KN1218" s="18">
        <v>13.25</v>
      </c>
      <c r="KO1218" s="18">
        <v>13.25</v>
      </c>
      <c r="KP1218" s="18">
        <v>13.25</v>
      </c>
      <c r="KQ1218" s="18">
        <v>13.25</v>
      </c>
      <c r="KR1218" s="18">
        <v>8.25</v>
      </c>
      <c r="KS1218" s="18">
        <v>4.5</v>
      </c>
      <c r="KU1218" s="18" t="s">
        <v>1463</v>
      </c>
      <c r="KV1218" s="18" t="s">
        <v>1519</v>
      </c>
      <c r="KW1218" s="18" t="s">
        <v>1463</v>
      </c>
      <c r="KX1218" s="18" t="s">
        <v>1463</v>
      </c>
      <c r="KY1218" s="18" t="s">
        <v>1520</v>
      </c>
      <c r="KZ1218" s="18" t="s">
        <v>1521</v>
      </c>
      <c r="LB1218" s="18" t="s">
        <v>766</v>
      </c>
      <c r="ME1218" s="18" t="s">
        <v>768</v>
      </c>
      <c r="MJ1218" s="18" t="s">
        <v>766</v>
      </c>
      <c r="MK1218" s="18" t="s">
        <v>766</v>
      </c>
      <c r="MO1218" s="18">
        <v>4.5</v>
      </c>
      <c r="MQ1218" s="18" t="s">
        <v>766</v>
      </c>
      <c r="MS1218" s="18">
        <v>383871</v>
      </c>
      <c r="MT1218" s="18" t="s">
        <v>1387</v>
      </c>
      <c r="MV1218" s="18" t="s">
        <v>766</v>
      </c>
      <c r="NL1218" s="18" t="s">
        <v>768</v>
      </c>
      <c r="NP1218" s="18" t="s">
        <v>1388</v>
      </c>
      <c r="NR1218" s="18" t="s">
        <v>1426</v>
      </c>
      <c r="NX1218" s="18">
        <f t="shared" si="406"/>
        <v>2624.8306451612902</v>
      </c>
      <c r="NY1218" t="str">
        <f t="shared" ref="NY1218:NY1281" si="415">IF(G1218&gt;13000,"Larger",IF(G1218&lt;6500,"Smaller","Mid-range"))</f>
        <v>Mid-range</v>
      </c>
      <c r="NZ1218" t="str">
        <f t="shared" ref="NZ1218:NZ1281" si="416">IF(G1218&gt;20000,"Large",IF(G1218&lt;10000,"Small","Medium"))</f>
        <v>Small</v>
      </c>
    </row>
    <row r="1219" spans="1:390">
      <c r="A1219" t="s">
        <v>589</v>
      </c>
      <c r="B1219" t="s">
        <v>590</v>
      </c>
      <c r="C1219" t="s">
        <v>591</v>
      </c>
      <c r="D1219" t="s">
        <v>393</v>
      </c>
      <c r="E1219">
        <v>20160</v>
      </c>
      <c r="F1219" t="s">
        <v>1383</v>
      </c>
      <c r="G1219">
        <v>12229.63</v>
      </c>
      <c r="H1219" s="62">
        <v>33000</v>
      </c>
      <c r="J1219" s="63">
        <v>118</v>
      </c>
      <c r="K1219" s="63">
        <v>21</v>
      </c>
      <c r="R1219" s="63">
        <v>1</v>
      </c>
      <c r="S1219" s="63">
        <v>0</v>
      </c>
      <c r="T1219" s="63">
        <v>52</v>
      </c>
      <c r="U1219" s="63">
        <v>136</v>
      </c>
      <c r="V1219" s="63">
        <v>525</v>
      </c>
      <c r="W1219" s="63"/>
      <c r="X1219" s="63"/>
      <c r="Y1219" s="63"/>
      <c r="Z1219" s="63"/>
      <c r="AA1219" s="63"/>
      <c r="AB1219" s="63"/>
      <c r="AC1219" s="93">
        <v>33346</v>
      </c>
      <c r="AL1219" s="93">
        <v>12946</v>
      </c>
      <c r="AO1219" s="59">
        <f t="shared" ref="AO1219:AO1254" si="417">SUM(AC1219:AM1219)</f>
        <v>46292</v>
      </c>
      <c r="BC1219" s="77">
        <v>8498</v>
      </c>
      <c r="BD1219" s="77"/>
      <c r="BO1219" s="63">
        <f t="shared" si="395"/>
        <v>8498</v>
      </c>
      <c r="BP1219" s="77"/>
      <c r="BV1219" s="77"/>
      <c r="BZ1219" s="18">
        <f t="shared" si="396"/>
        <v>0</v>
      </c>
      <c r="CA1219" s="41">
        <v>33346</v>
      </c>
      <c r="CB1219" s="41"/>
      <c r="CJ1219" s="41">
        <v>27425</v>
      </c>
      <c r="CM1219">
        <f t="shared" si="407"/>
        <v>60771</v>
      </c>
      <c r="CN1219" s="41">
        <v>0</v>
      </c>
      <c r="CX1219" s="39">
        <f t="shared" si="397"/>
        <v>0</v>
      </c>
      <c r="DF1219" s="41"/>
      <c r="DI1219">
        <f t="shared" si="408"/>
        <v>0</v>
      </c>
      <c r="DJ1219" s="41">
        <v>0</v>
      </c>
      <c r="DV1219" s="63">
        <f t="shared" si="398"/>
        <v>0</v>
      </c>
      <c r="DW1219" s="77">
        <v>4937</v>
      </c>
      <c r="EI1219" s="63">
        <f t="shared" si="399"/>
        <v>4937</v>
      </c>
      <c r="EJ1219" s="41"/>
      <c r="EN1219" s="47"/>
      <c r="EQ1219" s="41"/>
      <c r="EU1219" s="38">
        <v>0.28999999999999998</v>
      </c>
      <c r="EV1219" s="38">
        <v>0.56999999999999995</v>
      </c>
      <c r="EW1219" s="38">
        <v>0.74</v>
      </c>
      <c r="FA1219" s="18">
        <v>4413</v>
      </c>
      <c r="FG1219" s="18">
        <v>10130</v>
      </c>
      <c r="FJ1219" s="18">
        <f t="shared" si="400"/>
        <v>14543</v>
      </c>
      <c r="FK1219" s="18">
        <v>0</v>
      </c>
      <c r="FT1219">
        <f t="shared" si="401"/>
        <v>0</v>
      </c>
      <c r="GD1219">
        <f t="shared" si="409"/>
        <v>0</v>
      </c>
      <c r="GE1219" s="41">
        <v>0</v>
      </c>
      <c r="GO1219" s="39">
        <f t="shared" si="402"/>
        <v>0</v>
      </c>
      <c r="GP1219" s="39">
        <f t="shared" si="403"/>
        <v>54790</v>
      </c>
      <c r="GQ1219" s="39">
        <f t="shared" si="404"/>
        <v>0</v>
      </c>
      <c r="GR1219" s="39">
        <f t="shared" si="405"/>
        <v>54790</v>
      </c>
      <c r="GS1219" t="s">
        <v>420</v>
      </c>
      <c r="GV1219" t="s">
        <v>766</v>
      </c>
      <c r="HC1219">
        <v>1293</v>
      </c>
      <c r="HD1219">
        <v>1740</v>
      </c>
      <c r="HG1219">
        <v>66</v>
      </c>
      <c r="HH1219">
        <v>48818</v>
      </c>
      <c r="HJ1219">
        <v>147</v>
      </c>
      <c r="HK1219">
        <v>34</v>
      </c>
      <c r="HS1219" t="s">
        <v>768</v>
      </c>
      <c r="HT1219" t="s">
        <v>1267</v>
      </c>
      <c r="HU1219">
        <v>2</v>
      </c>
      <c r="IA1219">
        <v>10</v>
      </c>
      <c r="IC1219">
        <v>5</v>
      </c>
      <c r="IE1219">
        <v>10</v>
      </c>
      <c r="IF1219" s="63">
        <v>2</v>
      </c>
      <c r="IG1219">
        <v>3.06</v>
      </c>
      <c r="IH1219">
        <f t="shared" si="412"/>
        <v>13.06</v>
      </c>
      <c r="II1219" s="35">
        <f t="shared" si="414"/>
        <v>3.06</v>
      </c>
      <c r="IJ1219">
        <v>0</v>
      </c>
      <c r="IM1219" s="18">
        <v>3429</v>
      </c>
      <c r="IN1219" t="s">
        <v>411</v>
      </c>
      <c r="IO1219" s="62">
        <v>16162</v>
      </c>
      <c r="IP1219" s="18">
        <v>66831</v>
      </c>
      <c r="IQ1219" s="18">
        <v>0</v>
      </c>
      <c r="IR1219" s="18">
        <v>2424</v>
      </c>
      <c r="IS1219" s="18">
        <v>189</v>
      </c>
      <c r="IX1219" s="18">
        <f t="shared" si="413"/>
        <v>89035</v>
      </c>
      <c r="IY1219" s="18">
        <v>2184</v>
      </c>
      <c r="IZ1219" s="18">
        <v>0</v>
      </c>
      <c r="JB1219" s="18">
        <v>180</v>
      </c>
      <c r="JC1219" s="18">
        <v>162</v>
      </c>
      <c r="JD1219" s="18">
        <v>0</v>
      </c>
      <c r="JS1219" s="18">
        <v>271</v>
      </c>
      <c r="JT1219" s="18">
        <v>7</v>
      </c>
      <c r="JU1219" s="18">
        <v>51</v>
      </c>
      <c r="JV1219" s="18">
        <v>0</v>
      </c>
      <c r="JY1219" s="18">
        <v>8595</v>
      </c>
      <c r="KF1219" s="18">
        <v>0</v>
      </c>
      <c r="KG1219" s="18">
        <v>0</v>
      </c>
      <c r="KH1219" s="18">
        <v>0</v>
      </c>
      <c r="KN1219" s="18">
        <v>12.5</v>
      </c>
      <c r="KO1219" s="18">
        <v>12.5</v>
      </c>
      <c r="KP1219" s="18">
        <v>12.5</v>
      </c>
      <c r="KQ1219" s="18">
        <v>12.5</v>
      </c>
      <c r="KR1219" s="18">
        <v>8</v>
      </c>
      <c r="KS1219" s="18">
        <v>0</v>
      </c>
      <c r="KT1219" s="18">
        <v>0</v>
      </c>
      <c r="KU1219" s="18" t="s">
        <v>1422</v>
      </c>
      <c r="KV1219" s="18" t="s">
        <v>1422</v>
      </c>
      <c r="KW1219" s="18" t="s">
        <v>1422</v>
      </c>
      <c r="KX1219" s="18" t="s">
        <v>1422</v>
      </c>
      <c r="KY1219" s="18" t="s">
        <v>1386</v>
      </c>
      <c r="KZ1219" s="18">
        <v>0</v>
      </c>
      <c r="LA1219" s="18">
        <v>0</v>
      </c>
      <c r="LB1219" s="18" t="s">
        <v>768</v>
      </c>
      <c r="LC1219" s="18">
        <v>12.5</v>
      </c>
      <c r="LD1219" s="18">
        <v>12.5</v>
      </c>
      <c r="LE1219" s="18">
        <v>12.5</v>
      </c>
      <c r="LF1219" s="18">
        <v>12.5</v>
      </c>
      <c r="LG1219" s="18">
        <v>8</v>
      </c>
      <c r="LH1219" s="18">
        <v>0</v>
      </c>
      <c r="LI1219" s="18">
        <v>0</v>
      </c>
      <c r="LJ1219" s="18" t="s">
        <v>1422</v>
      </c>
      <c r="LK1219" s="18" t="s">
        <v>1422</v>
      </c>
      <c r="LL1219" s="18" t="s">
        <v>1422</v>
      </c>
      <c r="LM1219" s="18" t="s">
        <v>1422</v>
      </c>
      <c r="LN1219" s="18" t="s">
        <v>1386</v>
      </c>
      <c r="LO1219" s="18">
        <v>0</v>
      </c>
      <c r="LP1219" s="18">
        <v>0</v>
      </c>
      <c r="ME1219" s="18" t="s">
        <v>768</v>
      </c>
      <c r="MJ1219" s="18" t="s">
        <v>768</v>
      </c>
      <c r="MK1219" s="18" t="s">
        <v>768</v>
      </c>
      <c r="ML1219" s="18">
        <v>58</v>
      </c>
      <c r="MO1219" s="18">
        <v>0</v>
      </c>
      <c r="MP1219" s="18">
        <v>0</v>
      </c>
      <c r="MQ1219" s="18" t="s">
        <v>766</v>
      </c>
      <c r="MS1219" s="18">
        <v>352869</v>
      </c>
      <c r="MT1219" s="18" t="s">
        <v>1387</v>
      </c>
      <c r="MV1219" s="18" t="s">
        <v>766</v>
      </c>
      <c r="NL1219" s="18" t="s">
        <v>768</v>
      </c>
      <c r="NM1219" s="18" t="s">
        <v>1153</v>
      </c>
      <c r="NP1219" s="18" t="s">
        <v>1388</v>
      </c>
      <c r="NQ1219" s="18" t="s">
        <v>1406</v>
      </c>
      <c r="NW1219" s="18" t="s">
        <v>1173</v>
      </c>
      <c r="NX1219" s="18">
        <f t="shared" si="406"/>
        <v>3996.6111111111109</v>
      </c>
      <c r="NY1219" t="str">
        <f t="shared" si="415"/>
        <v>Mid-range</v>
      </c>
      <c r="NZ1219" t="str">
        <f t="shared" si="416"/>
        <v>Medium</v>
      </c>
    </row>
    <row r="1220" spans="1:390">
      <c r="A1220" t="s">
        <v>627</v>
      </c>
      <c r="B1220" t="s">
        <v>628</v>
      </c>
      <c r="C1220" t="s">
        <v>629</v>
      </c>
      <c r="D1220" t="s">
        <v>393</v>
      </c>
      <c r="E1220">
        <v>20160</v>
      </c>
      <c r="F1220" t="s">
        <v>1383</v>
      </c>
      <c r="G1220">
        <v>17277.13</v>
      </c>
      <c r="H1220" s="62">
        <v>37760</v>
      </c>
      <c r="J1220" s="63">
        <v>151</v>
      </c>
      <c r="K1220" s="63">
        <v>8</v>
      </c>
      <c r="R1220" s="63">
        <v>1</v>
      </c>
      <c r="S1220" s="63">
        <v>51</v>
      </c>
      <c r="T1220" s="63">
        <v>35</v>
      </c>
      <c r="U1220" s="63">
        <v>40</v>
      </c>
      <c r="V1220" s="63">
        <v>499</v>
      </c>
      <c r="W1220" s="63"/>
      <c r="X1220" s="63"/>
      <c r="Y1220" s="63"/>
      <c r="Z1220" s="63"/>
      <c r="AA1220" s="63"/>
      <c r="AB1220" s="63"/>
      <c r="AC1220" s="93">
        <v>38505</v>
      </c>
      <c r="AO1220" s="59">
        <f t="shared" si="417"/>
        <v>38505</v>
      </c>
      <c r="BC1220" s="77">
        <v>29810</v>
      </c>
      <c r="BD1220" s="77"/>
      <c r="BO1220" s="63">
        <f t="shared" si="395"/>
        <v>29810</v>
      </c>
      <c r="BP1220" s="77"/>
      <c r="BV1220" s="77"/>
      <c r="BZ1220" s="18">
        <f t="shared" si="396"/>
        <v>0</v>
      </c>
      <c r="CA1220" s="41">
        <v>2146</v>
      </c>
      <c r="CB1220" s="41"/>
      <c r="CJ1220" s="41">
        <v>91000</v>
      </c>
      <c r="CM1220">
        <f t="shared" si="407"/>
        <v>93146</v>
      </c>
      <c r="CX1220" s="39">
        <f t="shared" si="397"/>
        <v>0</v>
      </c>
      <c r="DI1220">
        <f t="shared" si="408"/>
        <v>0</v>
      </c>
      <c r="DV1220" s="63">
        <f t="shared" si="398"/>
        <v>0</v>
      </c>
      <c r="EI1220" s="63">
        <f t="shared" si="399"/>
        <v>0</v>
      </c>
      <c r="EN1220" s="47"/>
      <c r="EU1220" s="38">
        <v>0.46</v>
      </c>
      <c r="EV1220" s="38">
        <v>0.79</v>
      </c>
      <c r="EW1220" s="38">
        <v>0.94</v>
      </c>
      <c r="FJ1220" s="18">
        <f t="shared" si="400"/>
        <v>0</v>
      </c>
      <c r="FT1220">
        <f t="shared" si="401"/>
        <v>0</v>
      </c>
      <c r="GD1220">
        <f t="shared" si="409"/>
        <v>0</v>
      </c>
      <c r="GO1220" s="39">
        <f t="shared" si="402"/>
        <v>0</v>
      </c>
      <c r="GP1220" s="39">
        <f t="shared" si="403"/>
        <v>68315</v>
      </c>
      <c r="GQ1220" s="39">
        <f t="shared" si="404"/>
        <v>0</v>
      </c>
      <c r="GR1220" s="39">
        <f t="shared" si="405"/>
        <v>68315</v>
      </c>
      <c r="GS1220" t="s">
        <v>395</v>
      </c>
      <c r="GU1220" t="s">
        <v>1402</v>
      </c>
      <c r="GV1220" t="s">
        <v>768</v>
      </c>
      <c r="HC1220">
        <v>984</v>
      </c>
      <c r="HD1220">
        <v>155</v>
      </c>
      <c r="HE1220">
        <v>123500</v>
      </c>
      <c r="HF1220">
        <v>154</v>
      </c>
      <c r="HG1220">
        <v>11500</v>
      </c>
      <c r="HH1220">
        <v>96227</v>
      </c>
      <c r="HJ1220">
        <v>0</v>
      </c>
      <c r="HK1220">
        <v>8</v>
      </c>
      <c r="HS1220" t="s">
        <v>766</v>
      </c>
      <c r="HU1220">
        <v>4</v>
      </c>
      <c r="IA1220">
        <v>5</v>
      </c>
      <c r="IC1220">
        <v>0</v>
      </c>
      <c r="IE1220">
        <v>5</v>
      </c>
      <c r="IF1220" s="63">
        <v>1</v>
      </c>
      <c r="IG1220">
        <v>5.73</v>
      </c>
      <c r="IH1220">
        <f t="shared" si="412"/>
        <v>10.73</v>
      </c>
      <c r="II1220" s="35">
        <f t="shared" si="414"/>
        <v>5.73</v>
      </c>
      <c r="IJ1220">
        <v>0</v>
      </c>
      <c r="IM1220" s="18">
        <v>10939</v>
      </c>
      <c r="IN1220" t="s">
        <v>411</v>
      </c>
      <c r="IO1220" s="62">
        <v>7564</v>
      </c>
      <c r="IP1220" s="18">
        <v>65345</v>
      </c>
      <c r="IQ1220" s="18">
        <v>5042</v>
      </c>
      <c r="IR1220" s="18">
        <v>31</v>
      </c>
      <c r="IS1220" s="18">
        <v>98</v>
      </c>
      <c r="IX1220" s="18">
        <f t="shared" si="413"/>
        <v>89019</v>
      </c>
      <c r="IY1220" s="18">
        <v>0</v>
      </c>
      <c r="IZ1220" s="18">
        <v>0</v>
      </c>
      <c r="JB1220" s="18">
        <v>170</v>
      </c>
      <c r="JC1220" s="18">
        <v>261</v>
      </c>
      <c r="JD1220" s="18">
        <v>0</v>
      </c>
      <c r="JS1220" s="18">
        <v>0</v>
      </c>
      <c r="JT1220" s="18">
        <v>0</v>
      </c>
      <c r="JU1220" s="18">
        <v>159</v>
      </c>
      <c r="JV1220" s="18">
        <v>0</v>
      </c>
      <c r="JY1220" s="18">
        <v>3806</v>
      </c>
      <c r="KF1220" s="18">
        <v>1</v>
      </c>
      <c r="KG1220" s="18">
        <v>23</v>
      </c>
      <c r="KH1220" s="18">
        <v>580</v>
      </c>
      <c r="KN1220" s="18">
        <v>15.5</v>
      </c>
      <c r="KO1220" s="18">
        <v>15.5</v>
      </c>
      <c r="KP1220" s="18">
        <v>15.5</v>
      </c>
      <c r="KQ1220" s="18">
        <v>15.5</v>
      </c>
      <c r="KR1220" s="18">
        <v>9</v>
      </c>
      <c r="KS1220" s="18">
        <v>5</v>
      </c>
      <c r="KT1220" s="18">
        <v>12</v>
      </c>
      <c r="KU1220" s="18" t="s">
        <v>1522</v>
      </c>
      <c r="KV1220" s="18" t="s">
        <v>1522</v>
      </c>
      <c r="KW1220" s="18" t="s">
        <v>1522</v>
      </c>
      <c r="KX1220" s="18" t="s">
        <v>1522</v>
      </c>
      <c r="KY1220" s="18" t="s">
        <v>1516</v>
      </c>
      <c r="KZ1220" s="18" t="s">
        <v>1433</v>
      </c>
      <c r="LA1220" s="18" t="s">
        <v>1523</v>
      </c>
      <c r="LB1220" s="18" t="s">
        <v>766</v>
      </c>
      <c r="ME1220" s="18" t="s">
        <v>766</v>
      </c>
      <c r="MJ1220" s="18" t="s">
        <v>768</v>
      </c>
      <c r="MK1220" s="18" t="s">
        <v>768</v>
      </c>
      <c r="MO1220" s="18">
        <v>0</v>
      </c>
      <c r="MP1220" s="18">
        <v>0</v>
      </c>
      <c r="MQ1220" s="18" t="s">
        <v>766</v>
      </c>
      <c r="MS1220" s="18">
        <v>596720</v>
      </c>
      <c r="MT1220" s="18" t="s">
        <v>1387</v>
      </c>
      <c r="MV1220" s="18" t="s">
        <v>766</v>
      </c>
      <c r="NL1220" s="18" t="s">
        <v>768</v>
      </c>
      <c r="NM1220" s="18" t="s">
        <v>1153</v>
      </c>
      <c r="NX1220" s="18">
        <f t="shared" si="406"/>
        <v>3015.2059336823736</v>
      </c>
      <c r="NY1220" t="str">
        <f t="shared" si="415"/>
        <v>Larger</v>
      </c>
      <c r="NZ1220" t="str">
        <f t="shared" si="416"/>
        <v>Medium</v>
      </c>
    </row>
    <row r="1221" spans="1:390">
      <c r="A1221" t="s">
        <v>455</v>
      </c>
      <c r="B1221" t="s">
        <v>581</v>
      </c>
      <c r="C1221" t="s">
        <v>582</v>
      </c>
      <c r="D1221" t="s">
        <v>404</v>
      </c>
      <c r="E1221">
        <v>20160</v>
      </c>
      <c r="F1221" t="s">
        <v>1383</v>
      </c>
      <c r="G1221">
        <v>17322.669999999998</v>
      </c>
      <c r="H1221" s="62">
        <v>49508</v>
      </c>
      <c r="J1221" s="63">
        <v>79</v>
      </c>
      <c r="K1221" s="63">
        <v>9</v>
      </c>
      <c r="R1221" s="63">
        <v>1</v>
      </c>
      <c r="S1221" s="63">
        <v>0</v>
      </c>
      <c r="T1221" s="63">
        <v>35</v>
      </c>
      <c r="U1221" s="63">
        <v>54</v>
      </c>
      <c r="V1221" s="63">
        <v>482</v>
      </c>
      <c r="W1221" s="63"/>
      <c r="X1221" s="63"/>
      <c r="Y1221" s="63"/>
      <c r="Z1221" s="63"/>
      <c r="AA1221" s="63"/>
      <c r="AB1221" s="63"/>
      <c r="AC1221" s="93">
        <v>41264</v>
      </c>
      <c r="AK1221" s="93">
        <v>8000</v>
      </c>
      <c r="AO1221" s="59">
        <f t="shared" si="417"/>
        <v>49264</v>
      </c>
      <c r="BC1221" s="77">
        <v>4306</v>
      </c>
      <c r="BD1221" s="77"/>
      <c r="BO1221" s="63">
        <f t="shared" si="395"/>
        <v>4306</v>
      </c>
      <c r="BP1221" s="77"/>
      <c r="BU1221" s="77"/>
      <c r="BZ1221" s="18">
        <f t="shared" si="396"/>
        <v>0</v>
      </c>
      <c r="CA1221" s="41">
        <v>42184</v>
      </c>
      <c r="CB1221" s="41"/>
      <c r="CH1221" s="41">
        <v>6200</v>
      </c>
      <c r="CM1221">
        <f t="shared" si="407"/>
        <v>48384</v>
      </c>
      <c r="CN1221" s="41">
        <v>22000</v>
      </c>
      <c r="CX1221" s="39">
        <f t="shared" si="397"/>
        <v>22000</v>
      </c>
      <c r="DF1221" s="41"/>
      <c r="DI1221">
        <f t="shared" si="408"/>
        <v>0</v>
      </c>
      <c r="DJ1221" s="41">
        <v>0</v>
      </c>
      <c r="DV1221" s="63">
        <f t="shared" si="398"/>
        <v>0</v>
      </c>
      <c r="DW1221" s="77">
        <v>11057</v>
      </c>
      <c r="EI1221" s="63">
        <f t="shared" si="399"/>
        <v>11057</v>
      </c>
      <c r="EJ1221" s="41"/>
      <c r="EN1221" s="47"/>
      <c r="EU1221" s="38">
        <v>0.38</v>
      </c>
      <c r="EV1221" s="38">
        <v>0.74</v>
      </c>
      <c r="EW1221" s="38">
        <v>0.99</v>
      </c>
      <c r="FA1221" s="18">
        <v>11336</v>
      </c>
      <c r="FJ1221" s="18">
        <f t="shared" si="400"/>
        <v>11336</v>
      </c>
      <c r="FK1221" s="18">
        <v>0</v>
      </c>
      <c r="FT1221">
        <f t="shared" si="401"/>
        <v>0</v>
      </c>
      <c r="GD1221">
        <f t="shared" si="409"/>
        <v>0</v>
      </c>
      <c r="GE1221" s="41">
        <v>5646</v>
      </c>
      <c r="GO1221" s="39">
        <f t="shared" si="402"/>
        <v>5646</v>
      </c>
      <c r="GP1221" s="39">
        <f t="shared" si="403"/>
        <v>53570</v>
      </c>
      <c r="GQ1221" s="39">
        <f t="shared" si="404"/>
        <v>0</v>
      </c>
      <c r="GR1221" s="39">
        <f t="shared" si="405"/>
        <v>59216</v>
      </c>
      <c r="GS1221" t="s">
        <v>420</v>
      </c>
      <c r="GU1221" t="s">
        <v>1402</v>
      </c>
      <c r="GV1221" t="s">
        <v>768</v>
      </c>
      <c r="HC1221">
        <v>1238</v>
      </c>
      <c r="HD1221">
        <v>1950</v>
      </c>
      <c r="HE1221">
        <v>124527</v>
      </c>
      <c r="HF1221">
        <v>34</v>
      </c>
      <c r="HG1221">
        <v>25</v>
      </c>
      <c r="HH1221">
        <v>94021</v>
      </c>
      <c r="HJ1221">
        <v>172</v>
      </c>
      <c r="HK1221">
        <v>11641</v>
      </c>
      <c r="HS1221" t="s">
        <v>768</v>
      </c>
      <c r="HT1221" t="s">
        <v>1366</v>
      </c>
      <c r="HU1221">
        <v>5</v>
      </c>
      <c r="IA1221">
        <v>8</v>
      </c>
      <c r="IC1221">
        <v>10</v>
      </c>
      <c r="IE1221">
        <v>5.55</v>
      </c>
      <c r="IF1221" s="63">
        <v>3.9</v>
      </c>
      <c r="IG1221">
        <v>6.12</v>
      </c>
      <c r="IH1221">
        <f t="shared" si="412"/>
        <v>11.67</v>
      </c>
      <c r="II1221" s="35">
        <f t="shared" si="414"/>
        <v>6.12</v>
      </c>
      <c r="IJ1221">
        <v>0</v>
      </c>
      <c r="IM1221" s="18">
        <v>16737</v>
      </c>
      <c r="IN1221" t="s">
        <v>400</v>
      </c>
      <c r="IO1221" s="62">
        <v>9693</v>
      </c>
      <c r="IP1221" s="18">
        <v>15191</v>
      </c>
      <c r="IQ1221" s="18">
        <v>7336</v>
      </c>
      <c r="IR1221" s="18">
        <v>781</v>
      </c>
      <c r="IX1221" s="18">
        <f t="shared" si="413"/>
        <v>49738</v>
      </c>
      <c r="IY1221" s="18">
        <v>30</v>
      </c>
      <c r="IZ1221" s="18">
        <v>62</v>
      </c>
      <c r="JB1221" s="18">
        <v>85</v>
      </c>
      <c r="JC1221" s="18">
        <v>43</v>
      </c>
      <c r="JD1221" s="18">
        <v>43</v>
      </c>
      <c r="JU1221" s="18">
        <v>125</v>
      </c>
      <c r="JY1221" s="18">
        <v>4308</v>
      </c>
      <c r="KN1221" s="18">
        <v>13.25</v>
      </c>
      <c r="KO1221" s="18">
        <v>13.25</v>
      </c>
      <c r="KP1221" s="18">
        <v>13.25</v>
      </c>
      <c r="KQ1221" s="18">
        <v>13.25</v>
      </c>
      <c r="KR1221" s="18">
        <v>7.25</v>
      </c>
      <c r="KS1221" s="18">
        <v>4</v>
      </c>
      <c r="KU1221" s="18" t="s">
        <v>1463</v>
      </c>
      <c r="KV1221" s="18" t="s">
        <v>1463</v>
      </c>
      <c r="KW1221" s="18" t="s">
        <v>1463</v>
      </c>
      <c r="KX1221" s="18" t="s">
        <v>1463</v>
      </c>
      <c r="KY1221" s="18" t="s">
        <v>1459</v>
      </c>
      <c r="KZ1221" s="18" t="s">
        <v>1469</v>
      </c>
      <c r="LB1221" s="18" t="s">
        <v>766</v>
      </c>
      <c r="LQ1221" s="18">
        <v>10</v>
      </c>
      <c r="LR1221" s="18">
        <v>10</v>
      </c>
      <c r="LS1221" s="18">
        <v>10</v>
      </c>
      <c r="LT1221" s="18">
        <v>10</v>
      </c>
      <c r="LX1221" s="18" t="s">
        <v>1427</v>
      </c>
      <c r="LY1221" s="18" t="s">
        <v>1427</v>
      </c>
      <c r="LZ1221" s="18" t="s">
        <v>1427</v>
      </c>
      <c r="MA1221" s="18" t="s">
        <v>1427</v>
      </c>
      <c r="ME1221" s="18" t="s">
        <v>766</v>
      </c>
      <c r="MJ1221" s="18" t="s">
        <v>768</v>
      </c>
      <c r="MK1221" s="18" t="s">
        <v>768</v>
      </c>
      <c r="ML1221" s="18">
        <v>40</v>
      </c>
      <c r="MQ1221" s="18" t="s">
        <v>768</v>
      </c>
      <c r="MR1221" s="18">
        <v>0</v>
      </c>
      <c r="MS1221" s="18">
        <v>435755</v>
      </c>
      <c r="MT1221" s="18" t="s">
        <v>1387</v>
      </c>
      <c r="MV1221" s="18" t="s">
        <v>766</v>
      </c>
      <c r="NL1221" s="18" t="s">
        <v>768</v>
      </c>
      <c r="NN1221" s="18" t="s">
        <v>1155</v>
      </c>
      <c r="NP1221" s="18" t="s">
        <v>1388</v>
      </c>
      <c r="NX1221" s="18">
        <f t="shared" si="406"/>
        <v>2830.5016339869276</v>
      </c>
      <c r="NY1221" t="str">
        <f t="shared" si="415"/>
        <v>Larger</v>
      </c>
      <c r="NZ1221" t="str">
        <f t="shared" si="416"/>
        <v>Medium</v>
      </c>
    </row>
    <row r="1222" spans="1:390">
      <c r="A1222" t="s">
        <v>711</v>
      </c>
      <c r="B1222" t="s">
        <v>712</v>
      </c>
      <c r="C1222" t="s">
        <v>713</v>
      </c>
      <c r="D1222" t="s">
        <v>393</v>
      </c>
      <c r="E1222">
        <v>20160</v>
      </c>
      <c r="F1222" t="s">
        <v>1383</v>
      </c>
      <c r="G1222">
        <v>9001.36</v>
      </c>
      <c r="H1222" s="62">
        <v>11263</v>
      </c>
      <c r="J1222" s="63">
        <v>40</v>
      </c>
      <c r="K1222" s="63">
        <v>2</v>
      </c>
      <c r="R1222" s="63">
        <v>1</v>
      </c>
      <c r="S1222" s="63">
        <v>0</v>
      </c>
      <c r="T1222" s="63">
        <v>40</v>
      </c>
      <c r="U1222" s="63">
        <v>90</v>
      </c>
      <c r="V1222" s="63">
        <v>160</v>
      </c>
      <c r="W1222" s="63"/>
      <c r="X1222" s="63"/>
      <c r="Y1222" s="63"/>
      <c r="Z1222" s="63"/>
      <c r="AA1222" s="63"/>
      <c r="AB1222" s="63"/>
      <c r="AC1222" s="93">
        <v>41434</v>
      </c>
      <c r="AM1222" s="93">
        <v>5000</v>
      </c>
      <c r="AN1222" s="77"/>
      <c r="AO1222" s="59">
        <f t="shared" si="417"/>
        <v>46434</v>
      </c>
      <c r="AP1222" s="77"/>
      <c r="AQ1222" s="77"/>
      <c r="AR1222" s="77"/>
      <c r="AS1222" s="77"/>
      <c r="AT1222" s="77"/>
      <c r="AU1222" s="77"/>
      <c r="AV1222" s="77"/>
      <c r="AW1222" s="77"/>
      <c r="AX1222" s="77"/>
      <c r="AY1222" s="77"/>
      <c r="AZ1222" s="77"/>
      <c r="BA1222" s="77"/>
      <c r="BC1222" s="77">
        <v>7206</v>
      </c>
      <c r="BD1222" s="77"/>
      <c r="BO1222" s="63">
        <f t="shared" si="395"/>
        <v>7206</v>
      </c>
      <c r="BP1222" s="77"/>
      <c r="BZ1222" s="18">
        <f t="shared" si="396"/>
        <v>0</v>
      </c>
      <c r="CA1222" s="41">
        <v>57937</v>
      </c>
      <c r="CB1222" s="41"/>
      <c r="CM1222">
        <f t="shared" si="407"/>
        <v>57937</v>
      </c>
      <c r="CX1222" s="39">
        <f t="shared" si="397"/>
        <v>0</v>
      </c>
      <c r="DI1222">
        <f t="shared" si="408"/>
        <v>0</v>
      </c>
      <c r="DV1222" s="63">
        <f t="shared" si="398"/>
        <v>0</v>
      </c>
      <c r="DW1222" s="77">
        <v>190</v>
      </c>
      <c r="EI1222" s="63">
        <f t="shared" si="399"/>
        <v>190</v>
      </c>
      <c r="EM1222" s="41"/>
      <c r="EN1222" s="47"/>
      <c r="EU1222" s="38">
        <v>0.54</v>
      </c>
      <c r="EV1222" s="38">
        <v>0.87</v>
      </c>
      <c r="EW1222" s="38">
        <v>0.97</v>
      </c>
      <c r="FD1222" s="18">
        <v>6898</v>
      </c>
      <c r="FJ1222" s="18">
        <f t="shared" si="400"/>
        <v>6898</v>
      </c>
      <c r="FT1222">
        <f t="shared" si="401"/>
        <v>0</v>
      </c>
      <c r="GD1222">
        <f t="shared" si="409"/>
        <v>0</v>
      </c>
      <c r="GE1222" s="41">
        <v>25457</v>
      </c>
      <c r="GO1222" s="39">
        <f t="shared" si="402"/>
        <v>25457</v>
      </c>
      <c r="GP1222" s="39">
        <f t="shared" si="403"/>
        <v>53640</v>
      </c>
      <c r="GQ1222" s="39">
        <f t="shared" si="404"/>
        <v>0</v>
      </c>
      <c r="GR1222" s="39">
        <f t="shared" si="405"/>
        <v>79097</v>
      </c>
      <c r="GS1222" t="s">
        <v>420</v>
      </c>
      <c r="GV1222" t="s">
        <v>766</v>
      </c>
      <c r="HC1222">
        <v>549</v>
      </c>
      <c r="HD1222">
        <v>1680</v>
      </c>
      <c r="HE1222">
        <v>202938</v>
      </c>
      <c r="HF1222">
        <v>42</v>
      </c>
      <c r="HG1222">
        <v>106106</v>
      </c>
      <c r="HH1222">
        <v>32400</v>
      </c>
      <c r="HJ1222">
        <v>21</v>
      </c>
      <c r="HK1222">
        <v>98</v>
      </c>
      <c r="HS1222" t="s">
        <v>766</v>
      </c>
      <c r="HU1222">
        <v>3</v>
      </c>
      <c r="IA1222">
        <v>3</v>
      </c>
      <c r="IC1222">
        <v>10</v>
      </c>
      <c r="IE1222">
        <v>2.5</v>
      </c>
      <c r="IF1222" s="63">
        <v>3</v>
      </c>
      <c r="IG1222">
        <v>5</v>
      </c>
      <c r="IH1222">
        <f t="shared" si="412"/>
        <v>7.5</v>
      </c>
      <c r="II1222" s="35">
        <f t="shared" si="414"/>
        <v>5</v>
      </c>
      <c r="IJ1222">
        <v>0</v>
      </c>
      <c r="IM1222" s="18">
        <v>1861</v>
      </c>
      <c r="IN1222" t="s">
        <v>411</v>
      </c>
      <c r="IO1222" s="62">
        <v>3612</v>
      </c>
      <c r="IP1222" s="18">
        <v>4963</v>
      </c>
      <c r="IQ1222" s="18">
        <v>889</v>
      </c>
      <c r="IR1222" s="18">
        <v>192</v>
      </c>
      <c r="IS1222" s="18">
        <v>0</v>
      </c>
      <c r="IX1222" s="18">
        <f t="shared" si="413"/>
        <v>11517</v>
      </c>
      <c r="IY1222" s="18">
        <v>5</v>
      </c>
      <c r="JB1222" s="18">
        <v>4</v>
      </c>
      <c r="JC1222" s="18">
        <v>154</v>
      </c>
      <c r="JD1222" s="18">
        <v>0</v>
      </c>
      <c r="JS1222" s="18">
        <v>15</v>
      </c>
      <c r="JY1222" s="18">
        <v>300</v>
      </c>
      <c r="KF1222" s="18">
        <v>1</v>
      </c>
      <c r="KG1222" s="18">
        <v>5</v>
      </c>
      <c r="KH1222" s="18">
        <v>160</v>
      </c>
      <c r="KN1222" s="18">
        <v>13</v>
      </c>
      <c r="KO1222" s="18">
        <v>13</v>
      </c>
      <c r="KP1222" s="18">
        <v>13</v>
      </c>
      <c r="KQ1222" s="18">
        <v>13</v>
      </c>
      <c r="KR1222" s="18">
        <v>8</v>
      </c>
      <c r="KS1222" s="18">
        <v>4</v>
      </c>
      <c r="KU1222" s="18" t="s">
        <v>1393</v>
      </c>
      <c r="KV1222" s="18" t="s">
        <v>1393</v>
      </c>
      <c r="KW1222" s="18" t="s">
        <v>1393</v>
      </c>
      <c r="KX1222" s="18" t="s">
        <v>1393</v>
      </c>
      <c r="KY1222" s="18" t="s">
        <v>1386</v>
      </c>
      <c r="KZ1222" s="18" t="s">
        <v>1524</v>
      </c>
      <c r="LB1222" s="18" t="s">
        <v>766</v>
      </c>
      <c r="ME1222" s="18" t="s">
        <v>766</v>
      </c>
      <c r="MJ1222" s="18" t="s">
        <v>766</v>
      </c>
      <c r="MK1222" s="18" t="s">
        <v>768</v>
      </c>
      <c r="MO1222" s="18">
        <v>32</v>
      </c>
      <c r="MQ1222" s="18" t="s">
        <v>766</v>
      </c>
      <c r="MS1222" s="18">
        <v>101254</v>
      </c>
      <c r="MT1222" s="18" t="s">
        <v>1401</v>
      </c>
      <c r="MV1222" s="18" t="s">
        <v>766</v>
      </c>
      <c r="NL1222" s="18" t="s">
        <v>768</v>
      </c>
      <c r="NT1222" s="18" t="s">
        <v>942</v>
      </c>
      <c r="NU1222" s="18" t="s">
        <v>1341</v>
      </c>
      <c r="NX1222" s="18">
        <f t="shared" si="406"/>
        <v>1800.2720000000002</v>
      </c>
      <c r="NY1222" t="str">
        <f t="shared" si="415"/>
        <v>Mid-range</v>
      </c>
      <c r="NZ1222" t="str">
        <f t="shared" si="416"/>
        <v>Small</v>
      </c>
    </row>
    <row r="1223" spans="1:390">
      <c r="A1223" t="s">
        <v>663</v>
      </c>
      <c r="B1223" t="s">
        <v>664</v>
      </c>
      <c r="C1223" t="s">
        <v>665</v>
      </c>
      <c r="D1223" t="s">
        <v>393</v>
      </c>
      <c r="E1223">
        <v>20160</v>
      </c>
      <c r="F1223" t="s">
        <v>1383</v>
      </c>
      <c r="G1223">
        <v>7687.72</v>
      </c>
      <c r="H1223" s="62">
        <v>22955</v>
      </c>
      <c r="J1223" s="63">
        <v>78</v>
      </c>
      <c r="K1223" s="63">
        <v>19</v>
      </c>
      <c r="R1223" s="63">
        <v>1</v>
      </c>
      <c r="S1223" s="63">
        <v>90</v>
      </c>
      <c r="T1223" s="63">
        <v>30</v>
      </c>
      <c r="U1223" s="63">
        <v>84</v>
      </c>
      <c r="V1223" s="63">
        <v>514</v>
      </c>
      <c r="W1223" s="63"/>
      <c r="X1223" s="63"/>
      <c r="Y1223" s="63"/>
      <c r="Z1223" s="63"/>
      <c r="AA1223" s="63"/>
      <c r="AB1223" s="63"/>
      <c r="AC1223" s="93">
        <v>41751</v>
      </c>
      <c r="AF1223" s="93">
        <v>10327</v>
      </c>
      <c r="AJ1223" s="93">
        <v>6148</v>
      </c>
      <c r="AL1223" s="93">
        <v>1237</v>
      </c>
      <c r="AM1223" s="93">
        <v>6624</v>
      </c>
      <c r="AN1223" s="77"/>
      <c r="AO1223" s="59">
        <f t="shared" si="417"/>
        <v>66087</v>
      </c>
      <c r="AP1223" s="77"/>
      <c r="AQ1223" s="77"/>
      <c r="AR1223" s="77"/>
      <c r="AS1223" s="77"/>
      <c r="AT1223" s="77"/>
      <c r="AU1223" s="77"/>
      <c r="AV1223" s="77"/>
      <c r="AW1223" s="77"/>
      <c r="AX1223" s="77"/>
      <c r="AY1223" s="77"/>
      <c r="AZ1223" s="77"/>
      <c r="BA1223" s="77"/>
      <c r="BC1223" s="77">
        <v>11683</v>
      </c>
      <c r="BD1223" s="77"/>
      <c r="BO1223" s="63">
        <f t="shared" si="395"/>
        <v>11683</v>
      </c>
      <c r="BP1223" s="77"/>
      <c r="BR1223" s="77"/>
      <c r="BV1223" s="77"/>
      <c r="BZ1223" s="18">
        <f t="shared" si="396"/>
        <v>0</v>
      </c>
      <c r="CA1223" s="41">
        <v>19313</v>
      </c>
      <c r="CB1223" s="41"/>
      <c r="CD1223" s="41">
        <v>5783</v>
      </c>
      <c r="CJ1223" s="41">
        <v>9823</v>
      </c>
      <c r="CM1223">
        <f t="shared" si="407"/>
        <v>34919</v>
      </c>
      <c r="CX1223" s="39">
        <f t="shared" si="397"/>
        <v>0</v>
      </c>
      <c r="CZ1223" s="41"/>
      <c r="DF1223" s="41"/>
      <c r="DI1223">
        <f t="shared" si="408"/>
        <v>0</v>
      </c>
      <c r="DV1223" s="63">
        <f t="shared" si="398"/>
        <v>0</v>
      </c>
      <c r="DW1223" s="77">
        <v>3128</v>
      </c>
      <c r="DZ1223" s="41">
        <v>2955</v>
      </c>
      <c r="EC1223" s="41">
        <v>1125</v>
      </c>
      <c r="EI1223" s="63">
        <f t="shared" si="399"/>
        <v>7208</v>
      </c>
      <c r="EJ1223" s="41"/>
      <c r="EN1223" s="47"/>
      <c r="EQ1223" s="41"/>
      <c r="EU1223" s="38">
        <v>0.6</v>
      </c>
      <c r="EV1223" s="38">
        <v>0.18</v>
      </c>
      <c r="EW1223" s="38">
        <v>0.12</v>
      </c>
      <c r="FA1223" s="18">
        <v>1545</v>
      </c>
      <c r="FG1223" s="18">
        <v>6667</v>
      </c>
      <c r="FJ1223" s="18">
        <f t="shared" si="400"/>
        <v>8212</v>
      </c>
      <c r="FT1223">
        <f t="shared" si="401"/>
        <v>0</v>
      </c>
      <c r="GD1223">
        <f t="shared" si="409"/>
        <v>0</v>
      </c>
      <c r="GO1223" s="39">
        <f t="shared" si="402"/>
        <v>0</v>
      </c>
      <c r="GP1223" s="39">
        <f t="shared" si="403"/>
        <v>77770</v>
      </c>
      <c r="GQ1223" s="39">
        <f t="shared" si="404"/>
        <v>0</v>
      </c>
      <c r="GR1223" s="39">
        <f t="shared" si="405"/>
        <v>77770</v>
      </c>
      <c r="GS1223" t="s">
        <v>420</v>
      </c>
      <c r="GU1223" t="s">
        <v>1402</v>
      </c>
      <c r="GV1223" t="s">
        <v>768</v>
      </c>
      <c r="HC1223">
        <v>2357</v>
      </c>
      <c r="HD1223">
        <v>24832</v>
      </c>
      <c r="HE1223">
        <v>20762</v>
      </c>
      <c r="HF1223">
        <v>67</v>
      </c>
      <c r="HG1223">
        <v>9</v>
      </c>
      <c r="HH1223">
        <v>63405</v>
      </c>
      <c r="HJ1223">
        <v>55</v>
      </c>
      <c r="HK1223">
        <v>149</v>
      </c>
      <c r="HS1223" t="s">
        <v>766</v>
      </c>
      <c r="HU1223">
        <v>3</v>
      </c>
      <c r="IA1223">
        <v>6</v>
      </c>
      <c r="IC1223">
        <v>10</v>
      </c>
      <c r="IE1223">
        <v>6</v>
      </c>
      <c r="IF1223" s="63">
        <v>80</v>
      </c>
      <c r="IG1223">
        <v>5.8230000000000004</v>
      </c>
      <c r="IH1223">
        <f t="shared" si="412"/>
        <v>11.823</v>
      </c>
      <c r="II1223" s="35">
        <f t="shared" si="414"/>
        <v>5.8230000000000004</v>
      </c>
      <c r="IJ1223">
        <v>0</v>
      </c>
      <c r="IM1223" s="18">
        <v>9146</v>
      </c>
      <c r="IN1223" t="s">
        <v>411</v>
      </c>
      <c r="IO1223" s="62">
        <v>6942</v>
      </c>
      <c r="IP1223" s="18">
        <v>22554</v>
      </c>
      <c r="IQ1223" s="18">
        <v>908</v>
      </c>
      <c r="IR1223" s="18">
        <v>132</v>
      </c>
      <c r="IX1223" s="18">
        <f t="shared" si="413"/>
        <v>39682</v>
      </c>
      <c r="IY1223" s="18">
        <v>191</v>
      </c>
      <c r="IZ1223" s="18">
        <v>182</v>
      </c>
      <c r="JB1223" s="18">
        <v>364</v>
      </c>
      <c r="JC1223" s="18">
        <v>544</v>
      </c>
      <c r="JD1223" s="18">
        <v>80</v>
      </c>
      <c r="JS1223" s="18">
        <v>60</v>
      </c>
      <c r="JY1223" s="18">
        <v>1304</v>
      </c>
      <c r="KF1223" s="18">
        <v>2</v>
      </c>
      <c r="KG1223" s="18">
        <v>6</v>
      </c>
      <c r="KH1223" s="18">
        <v>150</v>
      </c>
      <c r="KN1223" s="18">
        <v>12</v>
      </c>
      <c r="KO1223" s="18">
        <v>12</v>
      </c>
      <c r="KP1223" s="18">
        <v>12</v>
      </c>
      <c r="KQ1223" s="18">
        <v>12</v>
      </c>
      <c r="KR1223" s="18">
        <v>8</v>
      </c>
      <c r="KS1223" s="18">
        <v>4</v>
      </c>
      <c r="KU1223" s="18" t="s">
        <v>1385</v>
      </c>
      <c r="KV1223" s="18" t="s">
        <v>1385</v>
      </c>
      <c r="KW1223" s="18" t="s">
        <v>1525</v>
      </c>
      <c r="KX1223" s="18" t="s">
        <v>1385</v>
      </c>
      <c r="KY1223" s="18" t="s">
        <v>1386</v>
      </c>
      <c r="KZ1223" s="18" t="s">
        <v>1526</v>
      </c>
      <c r="LB1223" s="18" t="s">
        <v>766</v>
      </c>
      <c r="LQ1223" s="18">
        <v>9</v>
      </c>
      <c r="LR1223" s="18">
        <v>9</v>
      </c>
      <c r="LS1223" s="18">
        <v>9</v>
      </c>
      <c r="LT1223" s="18">
        <v>9</v>
      </c>
      <c r="LU1223" s="18">
        <v>8</v>
      </c>
      <c r="LX1223" s="18" t="s">
        <v>1404</v>
      </c>
      <c r="LY1223" s="18" t="s">
        <v>1404</v>
      </c>
      <c r="LZ1223" s="18" t="s">
        <v>1404</v>
      </c>
      <c r="MA1223" s="18" t="s">
        <v>1404</v>
      </c>
      <c r="MB1223" s="18" t="s">
        <v>1386</v>
      </c>
      <c r="ME1223" s="18" t="s">
        <v>766</v>
      </c>
      <c r="MJ1223" s="18" t="s">
        <v>768</v>
      </c>
      <c r="MK1223" s="18" t="s">
        <v>768</v>
      </c>
      <c r="ML1223" s="18">
        <v>44</v>
      </c>
      <c r="MQ1223" s="18" t="s">
        <v>766</v>
      </c>
      <c r="MS1223" s="18">
        <v>205185</v>
      </c>
      <c r="MT1223" s="18" t="s">
        <v>1401</v>
      </c>
      <c r="MV1223" s="18" t="s">
        <v>766</v>
      </c>
      <c r="NL1223" s="18" t="s">
        <v>768</v>
      </c>
      <c r="NN1223" s="18" t="s">
        <v>1155</v>
      </c>
      <c r="NO1223" s="18" t="s">
        <v>1149</v>
      </c>
      <c r="NP1223" s="18" t="s">
        <v>1388</v>
      </c>
      <c r="NX1223" s="18">
        <f t="shared" si="406"/>
        <v>1320.2335565859521</v>
      </c>
      <c r="NY1223" t="str">
        <f t="shared" si="415"/>
        <v>Mid-range</v>
      </c>
      <c r="NZ1223" t="str">
        <f t="shared" si="416"/>
        <v>Small</v>
      </c>
    </row>
    <row r="1224" spans="1:390">
      <c r="A1224" t="s">
        <v>610</v>
      </c>
      <c r="B1224" t="s">
        <v>611</v>
      </c>
      <c r="C1224" t="s">
        <v>612</v>
      </c>
      <c r="D1224" t="s">
        <v>393</v>
      </c>
      <c r="E1224">
        <v>20160</v>
      </c>
      <c r="F1224" t="s">
        <v>1383</v>
      </c>
      <c r="G1224">
        <v>12494.59</v>
      </c>
      <c r="H1224" s="62">
        <v>39186</v>
      </c>
      <c r="J1224" s="63">
        <v>46</v>
      </c>
      <c r="K1224" s="63">
        <v>7</v>
      </c>
      <c r="R1224" s="63">
        <v>2</v>
      </c>
      <c r="T1224" s="63">
        <v>81</v>
      </c>
      <c r="U1224" s="63">
        <v>34</v>
      </c>
      <c r="V1224" s="63">
        <v>295</v>
      </c>
      <c r="W1224" s="63"/>
      <c r="X1224" s="63"/>
      <c r="Y1224" s="63"/>
      <c r="Z1224" s="63"/>
      <c r="AA1224" s="63"/>
      <c r="AB1224" s="63"/>
      <c r="AC1224" s="93">
        <v>45902</v>
      </c>
      <c r="AG1224" s="93">
        <v>5000</v>
      </c>
      <c r="AM1224" s="93">
        <v>5075</v>
      </c>
      <c r="AN1224" s="77"/>
      <c r="AO1224" s="59">
        <f t="shared" si="417"/>
        <v>55977</v>
      </c>
      <c r="AP1224" s="77"/>
      <c r="AQ1224" s="77"/>
      <c r="AR1224" s="77"/>
      <c r="AS1224" s="77"/>
      <c r="AT1224" s="77"/>
      <c r="AU1224" s="77"/>
      <c r="AV1224" s="77"/>
      <c r="AW1224" s="77"/>
      <c r="AX1224" s="77"/>
      <c r="AY1224" s="77"/>
      <c r="AZ1224" s="77"/>
      <c r="BA1224" s="77"/>
      <c r="BC1224" s="77">
        <v>15271</v>
      </c>
      <c r="BD1224" s="77"/>
      <c r="BO1224" s="63">
        <f t="shared" si="395"/>
        <v>15271</v>
      </c>
      <c r="BP1224" s="77"/>
      <c r="BZ1224" s="18">
        <f t="shared" si="396"/>
        <v>0</v>
      </c>
      <c r="CA1224" s="41">
        <v>69930</v>
      </c>
      <c r="CB1224" s="41"/>
      <c r="CM1224">
        <f t="shared" si="407"/>
        <v>69930</v>
      </c>
      <c r="CN1224" s="41">
        <v>9486</v>
      </c>
      <c r="CX1224" s="39">
        <f t="shared" si="397"/>
        <v>9486</v>
      </c>
      <c r="DI1224">
        <f t="shared" si="408"/>
        <v>0</v>
      </c>
      <c r="DV1224" s="63">
        <f t="shared" si="398"/>
        <v>0</v>
      </c>
      <c r="DW1224" s="77">
        <v>67</v>
      </c>
      <c r="EI1224" s="63">
        <f t="shared" si="399"/>
        <v>67</v>
      </c>
      <c r="EN1224" s="47"/>
      <c r="EU1224" s="38">
        <v>0.75</v>
      </c>
      <c r="EV1224" s="38">
        <v>0.1</v>
      </c>
      <c r="EW1224" s="38">
        <v>0.08</v>
      </c>
      <c r="FJ1224" s="18">
        <f t="shared" si="400"/>
        <v>0</v>
      </c>
      <c r="FT1224">
        <f t="shared" si="401"/>
        <v>0</v>
      </c>
      <c r="GD1224">
        <f t="shared" si="409"/>
        <v>0</v>
      </c>
      <c r="GO1224" s="39">
        <f t="shared" si="402"/>
        <v>0</v>
      </c>
      <c r="GP1224" s="39">
        <f t="shared" si="403"/>
        <v>71248</v>
      </c>
      <c r="GQ1224" s="39">
        <f t="shared" si="404"/>
        <v>0</v>
      </c>
      <c r="GR1224" s="39">
        <f t="shared" si="405"/>
        <v>71248</v>
      </c>
      <c r="GS1224" t="s">
        <v>420</v>
      </c>
      <c r="GU1224" t="s">
        <v>1411</v>
      </c>
      <c r="GV1224" t="s">
        <v>768</v>
      </c>
      <c r="HC1224">
        <v>1528</v>
      </c>
      <c r="HD1224">
        <v>3262</v>
      </c>
      <c r="HE1224">
        <v>345</v>
      </c>
      <c r="HF1224">
        <v>104</v>
      </c>
      <c r="HH1224">
        <v>80341</v>
      </c>
      <c r="HJ1224">
        <v>6</v>
      </c>
      <c r="HK1224">
        <v>31</v>
      </c>
      <c r="HS1224" t="s">
        <v>766</v>
      </c>
      <c r="HU1224">
        <v>5</v>
      </c>
      <c r="IA1224">
        <v>9</v>
      </c>
      <c r="IC1224">
        <v>3</v>
      </c>
      <c r="IE1224">
        <v>7.5</v>
      </c>
      <c r="IF1224" s="63">
        <v>1.1299999999999999</v>
      </c>
      <c r="IG1224">
        <v>7.3</v>
      </c>
      <c r="IH1224">
        <f t="shared" si="412"/>
        <v>14.8</v>
      </c>
      <c r="II1224" s="35">
        <f t="shared" si="414"/>
        <v>7.3</v>
      </c>
      <c r="IM1224" s="18">
        <v>7609</v>
      </c>
      <c r="IN1224" t="s">
        <v>411</v>
      </c>
      <c r="IO1224" s="62">
        <v>12130</v>
      </c>
      <c r="IP1224" s="18">
        <v>17127</v>
      </c>
      <c r="IQ1224" s="18">
        <v>5933</v>
      </c>
      <c r="IR1224" s="18">
        <v>155</v>
      </c>
      <c r="IS1224" s="18">
        <v>351</v>
      </c>
      <c r="IX1224" s="18">
        <f t="shared" si="413"/>
        <v>43305</v>
      </c>
      <c r="IY1224" s="18">
        <v>16</v>
      </c>
      <c r="JB1224" s="18">
        <v>12</v>
      </c>
      <c r="JC1224" s="18">
        <v>529</v>
      </c>
      <c r="JD1224" s="18">
        <v>164</v>
      </c>
      <c r="JS1224" s="18">
        <v>228</v>
      </c>
      <c r="JU1224" s="18">
        <v>40</v>
      </c>
      <c r="JY1224" s="18">
        <v>7170</v>
      </c>
      <c r="KF1224" s="18">
        <v>1</v>
      </c>
      <c r="KG1224" s="18">
        <v>4</v>
      </c>
      <c r="KH1224" s="18">
        <v>75</v>
      </c>
      <c r="KN1224" s="18">
        <v>14</v>
      </c>
      <c r="KO1224" s="18">
        <v>14</v>
      </c>
      <c r="KP1224" s="18">
        <v>14</v>
      </c>
      <c r="KQ1224" s="18">
        <v>14</v>
      </c>
      <c r="KR1224" s="18">
        <v>8</v>
      </c>
      <c r="KS1224" s="18">
        <v>4</v>
      </c>
      <c r="KU1224" s="18" t="s">
        <v>1506</v>
      </c>
      <c r="KV1224" s="18" t="s">
        <v>1506</v>
      </c>
      <c r="KW1224" s="18" t="s">
        <v>1506</v>
      </c>
      <c r="KX1224" s="18" t="s">
        <v>1506</v>
      </c>
      <c r="KY1224" s="18" t="s">
        <v>1527</v>
      </c>
      <c r="KZ1224" s="18" t="s">
        <v>1409</v>
      </c>
      <c r="LB1224" s="18" t="s">
        <v>768</v>
      </c>
      <c r="LC1224" s="18">
        <v>7</v>
      </c>
      <c r="LD1224" s="18">
        <v>7</v>
      </c>
      <c r="LE1224" s="18">
        <v>7</v>
      </c>
      <c r="LF1224" s="18">
        <v>7</v>
      </c>
      <c r="LG1224" s="18">
        <v>7</v>
      </c>
      <c r="LJ1224" s="18" t="s">
        <v>1528</v>
      </c>
      <c r="LK1224" s="18" t="s">
        <v>1528</v>
      </c>
      <c r="LL1224" s="18" t="s">
        <v>1528</v>
      </c>
      <c r="LM1224" s="18" t="s">
        <v>1528</v>
      </c>
      <c r="LN1224" s="18" t="s">
        <v>1528</v>
      </c>
      <c r="ME1224" s="18" t="s">
        <v>766</v>
      </c>
      <c r="MJ1224" s="18" t="s">
        <v>768</v>
      </c>
      <c r="MK1224" s="18" t="s">
        <v>766</v>
      </c>
      <c r="ML1224" s="18">
        <v>35</v>
      </c>
      <c r="MO1224" s="18">
        <v>4</v>
      </c>
      <c r="MQ1224" s="18" t="s">
        <v>766</v>
      </c>
      <c r="MS1224" s="18">
        <v>221708</v>
      </c>
      <c r="MT1224" s="18" t="s">
        <v>1387</v>
      </c>
      <c r="MV1224" s="18" t="s">
        <v>766</v>
      </c>
      <c r="NL1224" s="18" t="s">
        <v>768</v>
      </c>
      <c r="NN1224" s="18" t="s">
        <v>1155</v>
      </c>
      <c r="NP1224" s="18" t="s">
        <v>1388</v>
      </c>
      <c r="NX1224" s="18">
        <f t="shared" si="406"/>
        <v>1711.5876712328768</v>
      </c>
      <c r="NY1224" t="str">
        <f t="shared" si="415"/>
        <v>Mid-range</v>
      </c>
      <c r="NZ1224" t="str">
        <f t="shared" si="416"/>
        <v>Medium</v>
      </c>
    </row>
    <row r="1225" spans="1:390">
      <c r="A1225" t="s">
        <v>435</v>
      </c>
      <c r="B1225" t="s">
        <v>436</v>
      </c>
      <c r="C1225" t="s">
        <v>437</v>
      </c>
      <c r="D1225" t="s">
        <v>393</v>
      </c>
      <c r="E1225">
        <v>20160</v>
      </c>
      <c r="F1225" t="s">
        <v>1383</v>
      </c>
      <c r="G1225">
        <v>5014.3500000000004</v>
      </c>
      <c r="H1225" s="62">
        <v>15500</v>
      </c>
      <c r="J1225" s="63">
        <v>108</v>
      </c>
      <c r="K1225" s="63">
        <v>0</v>
      </c>
      <c r="R1225" s="63">
        <v>0</v>
      </c>
      <c r="S1225" s="63">
        <v>0</v>
      </c>
      <c r="T1225" s="63">
        <v>0</v>
      </c>
      <c r="U1225" s="63">
        <v>0</v>
      </c>
      <c r="V1225" s="63">
        <v>309</v>
      </c>
      <c r="W1225" s="63"/>
      <c r="X1225" s="63"/>
      <c r="Y1225" s="63"/>
      <c r="Z1225" s="63"/>
      <c r="AA1225" s="63"/>
      <c r="AB1225" s="63"/>
      <c r="AC1225" s="93">
        <v>48053</v>
      </c>
      <c r="AO1225" s="59">
        <f t="shared" si="417"/>
        <v>48053</v>
      </c>
      <c r="BC1225" s="77">
        <v>4787</v>
      </c>
      <c r="BD1225" s="77"/>
      <c r="BO1225" s="63">
        <f t="shared" ref="BO1225:BO1288" si="418">SUM(BC1225:BM1225)</f>
        <v>4787</v>
      </c>
      <c r="BP1225" s="77"/>
      <c r="BZ1225" s="18">
        <f t="shared" ref="BZ1225:BZ1288" si="419">IF(SUM(BP1225:BY1225)&gt;=0,SUM(BP1225:BY1225),"")</f>
        <v>0</v>
      </c>
      <c r="CA1225" s="41">
        <v>62991</v>
      </c>
      <c r="CB1225" s="41"/>
      <c r="CM1225">
        <f t="shared" si="407"/>
        <v>62991</v>
      </c>
      <c r="CN1225" s="41">
        <v>0</v>
      </c>
      <c r="CO1225" s="41">
        <v>0</v>
      </c>
      <c r="CP1225" s="41">
        <v>0</v>
      </c>
      <c r="CQ1225" s="41">
        <v>0</v>
      </c>
      <c r="CR1225" s="41"/>
      <c r="CS1225" s="41">
        <v>0</v>
      </c>
      <c r="CT1225" s="41">
        <v>0</v>
      </c>
      <c r="CU1225" s="41">
        <v>0</v>
      </c>
      <c r="CV1225" s="41">
        <v>0</v>
      </c>
      <c r="CW1225" s="41">
        <v>0</v>
      </c>
      <c r="CX1225" s="39">
        <f t="shared" ref="CX1225:CX1266" si="420">SUM(CN1225:CW1225)</f>
        <v>0</v>
      </c>
      <c r="DF1225" s="41"/>
      <c r="DI1225">
        <f t="shared" si="408"/>
        <v>0</v>
      </c>
      <c r="DJ1225" s="41">
        <v>0</v>
      </c>
      <c r="DK1225" s="41">
        <v>0</v>
      </c>
      <c r="DL1225" s="41"/>
      <c r="DM1225" s="41">
        <v>0</v>
      </c>
      <c r="DN1225" s="41">
        <v>0</v>
      </c>
      <c r="DP1225" s="41">
        <v>0</v>
      </c>
      <c r="DQ1225" s="41">
        <v>0</v>
      </c>
      <c r="DR1225" s="41">
        <v>0</v>
      </c>
      <c r="DS1225" s="41">
        <v>0</v>
      </c>
      <c r="DT1225" s="41">
        <v>0</v>
      </c>
      <c r="DV1225" s="63">
        <f t="shared" ref="DV1225:DV1288" si="421">SUM(DJ1225:DT1225)</f>
        <v>0</v>
      </c>
      <c r="DW1225" s="77">
        <v>1441</v>
      </c>
      <c r="EI1225" s="63">
        <f t="shared" ref="EI1225:EI1288" si="422">SUM(DW1225:EG1225)</f>
        <v>1441</v>
      </c>
      <c r="EJ1225" s="41"/>
      <c r="EN1225" s="47"/>
      <c r="EU1225" s="38">
        <v>0.54</v>
      </c>
      <c r="EV1225" s="38">
        <v>0.93</v>
      </c>
      <c r="EW1225" s="38">
        <v>0.99</v>
      </c>
      <c r="FA1225" s="18">
        <v>6400</v>
      </c>
      <c r="FJ1225" s="18">
        <f t="shared" ref="FJ1225:FJ1288" si="423">SUM(FA1225:FI1225)</f>
        <v>6400</v>
      </c>
      <c r="FK1225" s="18">
        <v>0</v>
      </c>
      <c r="FT1225">
        <f t="shared" ref="FT1225:FT1288" si="424">SUM(FK1225:FS1225)</f>
        <v>0</v>
      </c>
      <c r="GD1225">
        <f t="shared" si="409"/>
        <v>0</v>
      </c>
      <c r="GE1225" s="41">
        <v>0</v>
      </c>
      <c r="GO1225" s="39">
        <f t="shared" ref="GO1225:GO1288" si="425">SUM(GE1225:GN1225)</f>
        <v>0</v>
      </c>
      <c r="GP1225" s="39">
        <f t="shared" ref="GP1225:GP1288" si="426">AO1225+BO1225</f>
        <v>52840</v>
      </c>
      <c r="GQ1225" s="39">
        <f t="shared" ref="GQ1225:GQ1288" si="427">BB1225+BZ1225+DI1225+ET1225+GD1225</f>
        <v>0</v>
      </c>
      <c r="GR1225" s="39">
        <f t="shared" ref="GR1225:GR1288" si="428">GP1225+GQ1225+GO1225</f>
        <v>52840</v>
      </c>
      <c r="GS1225" t="s">
        <v>1192</v>
      </c>
      <c r="GU1225" t="s">
        <v>1420</v>
      </c>
      <c r="GV1225" t="s">
        <v>768</v>
      </c>
      <c r="HC1225">
        <v>1672</v>
      </c>
      <c r="HD1225">
        <v>2405</v>
      </c>
      <c r="HE1225">
        <v>26505</v>
      </c>
      <c r="HF1225">
        <v>63</v>
      </c>
      <c r="HH1225">
        <v>60534</v>
      </c>
      <c r="HJ1225">
        <v>65</v>
      </c>
      <c r="HK1225">
        <v>1409</v>
      </c>
      <c r="HS1225" t="s">
        <v>766</v>
      </c>
      <c r="HU1225">
        <v>2</v>
      </c>
      <c r="IA1225">
        <v>4</v>
      </c>
      <c r="IC1225">
        <v>3</v>
      </c>
      <c r="IE1225">
        <v>4</v>
      </c>
      <c r="IF1225" s="63">
        <v>1.5</v>
      </c>
      <c r="IG1225">
        <v>3.8</v>
      </c>
      <c r="IH1225">
        <f t="shared" si="412"/>
        <v>7.8</v>
      </c>
      <c r="II1225" s="35">
        <f t="shared" si="414"/>
        <v>3.8</v>
      </c>
      <c r="IJ1225">
        <v>0</v>
      </c>
      <c r="IM1225" s="18">
        <v>3223</v>
      </c>
      <c r="IN1225" t="s">
        <v>400</v>
      </c>
      <c r="IO1225" s="62">
        <v>2794</v>
      </c>
      <c r="IP1225" s="18">
        <v>2616</v>
      </c>
      <c r="IR1225" s="18">
        <v>522</v>
      </c>
      <c r="IS1225" s="18">
        <v>35</v>
      </c>
      <c r="IX1225" s="18">
        <f t="shared" si="413"/>
        <v>9190</v>
      </c>
      <c r="IY1225" s="18">
        <v>140</v>
      </c>
      <c r="IZ1225" s="18">
        <v>0</v>
      </c>
      <c r="JB1225" s="18">
        <v>140</v>
      </c>
      <c r="JC1225" s="18">
        <v>36</v>
      </c>
      <c r="JD1225" s="18">
        <v>0</v>
      </c>
      <c r="JS1225" s="18">
        <v>106</v>
      </c>
      <c r="JT1225" s="18">
        <v>5</v>
      </c>
      <c r="JU1225" s="18">
        <v>16</v>
      </c>
      <c r="JV1225" s="18">
        <v>5</v>
      </c>
      <c r="JY1225" s="18">
        <v>2395</v>
      </c>
      <c r="KF1225" s="18">
        <v>4</v>
      </c>
      <c r="KG1225" s="18">
        <v>20</v>
      </c>
      <c r="KH1225" s="18">
        <v>170</v>
      </c>
      <c r="KN1225" s="18">
        <v>12</v>
      </c>
      <c r="KO1225" s="18">
        <v>12</v>
      </c>
      <c r="KP1225" s="18">
        <v>12</v>
      </c>
      <c r="KQ1225" s="18">
        <v>12</v>
      </c>
      <c r="KR1225" s="18">
        <v>7</v>
      </c>
      <c r="KS1225" s="18">
        <v>0</v>
      </c>
      <c r="KT1225" s="18">
        <v>0</v>
      </c>
      <c r="KU1225" s="18" t="s">
        <v>1385</v>
      </c>
      <c r="KV1225" s="18" t="s">
        <v>1385</v>
      </c>
      <c r="KW1225" s="18" t="s">
        <v>1385</v>
      </c>
      <c r="KX1225" s="18" t="s">
        <v>1385</v>
      </c>
      <c r="KY1225" s="18" t="s">
        <v>1394</v>
      </c>
      <c r="LB1225" s="18" t="s">
        <v>766</v>
      </c>
      <c r="LQ1225" s="18">
        <v>5</v>
      </c>
      <c r="LR1225" s="18">
        <v>5</v>
      </c>
      <c r="LS1225" s="18">
        <v>5</v>
      </c>
      <c r="LT1225" s="18">
        <v>5</v>
      </c>
      <c r="LU1225" s="18">
        <v>0</v>
      </c>
      <c r="LV1225" s="18">
        <v>0</v>
      </c>
      <c r="LW1225" s="18">
        <v>0</v>
      </c>
      <c r="LX1225" s="18" t="s">
        <v>1437</v>
      </c>
      <c r="LY1225" s="18" t="s">
        <v>1437</v>
      </c>
      <c r="LZ1225" s="18" t="s">
        <v>1437</v>
      </c>
      <c r="MA1225" s="18" t="s">
        <v>1437</v>
      </c>
      <c r="ME1225" s="18" t="s">
        <v>766</v>
      </c>
      <c r="MJ1225" s="18" t="s">
        <v>768</v>
      </c>
      <c r="MK1225" s="18" t="s">
        <v>768</v>
      </c>
      <c r="ML1225" s="18">
        <v>20</v>
      </c>
      <c r="MO1225" s="18">
        <v>0</v>
      </c>
      <c r="MP1225" s="18">
        <v>0</v>
      </c>
      <c r="MQ1225" s="18" t="s">
        <v>766</v>
      </c>
      <c r="MS1225" s="18">
        <v>156831</v>
      </c>
      <c r="MT1225" s="18" t="s">
        <v>1401</v>
      </c>
      <c r="MV1225" s="18" t="s">
        <v>766</v>
      </c>
      <c r="NL1225" s="18" t="s">
        <v>766</v>
      </c>
      <c r="NX1225" s="18">
        <f t="shared" ref="NX1225:NX1266" si="429">G1225/IG1225</f>
        <v>1319.5657894736844</v>
      </c>
      <c r="NY1225" t="str">
        <f t="shared" si="415"/>
        <v>Smaller</v>
      </c>
      <c r="NZ1225" t="str">
        <f t="shared" si="416"/>
        <v>Small</v>
      </c>
    </row>
    <row r="1226" spans="1:390">
      <c r="A1226" t="s">
        <v>657</v>
      </c>
      <c r="B1226" t="s">
        <v>658</v>
      </c>
      <c r="C1226" t="s">
        <v>659</v>
      </c>
      <c r="D1226" t="s">
        <v>393</v>
      </c>
      <c r="E1226">
        <v>20160</v>
      </c>
      <c r="F1226" t="s">
        <v>1383</v>
      </c>
      <c r="G1226">
        <v>4966.4799999999996</v>
      </c>
      <c r="H1226" s="62">
        <v>20000</v>
      </c>
      <c r="J1226" s="63">
        <v>18</v>
      </c>
      <c r="K1226" s="63">
        <v>6</v>
      </c>
      <c r="R1226" s="63">
        <v>2</v>
      </c>
      <c r="S1226" s="63">
        <v>19</v>
      </c>
      <c r="T1226" s="63">
        <v>19</v>
      </c>
      <c r="U1226" s="63">
        <v>36</v>
      </c>
      <c r="V1226" s="63">
        <v>262</v>
      </c>
      <c r="W1226" s="63"/>
      <c r="X1226" s="63"/>
      <c r="Y1226" s="63"/>
      <c r="Z1226" s="63"/>
      <c r="AA1226" s="63"/>
      <c r="AB1226" s="63"/>
      <c r="AC1226" s="93">
        <v>50000</v>
      </c>
      <c r="AG1226" s="93">
        <v>50000</v>
      </c>
      <c r="AO1226" s="59">
        <f t="shared" si="417"/>
        <v>100000</v>
      </c>
      <c r="BC1226" s="77">
        <v>14000</v>
      </c>
      <c r="BD1226" s="77"/>
      <c r="BO1226" s="63">
        <f t="shared" si="418"/>
        <v>14000</v>
      </c>
      <c r="BP1226" s="77"/>
      <c r="BZ1226" s="18">
        <f t="shared" si="419"/>
        <v>0</v>
      </c>
      <c r="CA1226" s="41">
        <v>59000</v>
      </c>
      <c r="CB1226" s="41"/>
      <c r="CM1226">
        <f t="shared" si="407"/>
        <v>59000</v>
      </c>
      <c r="CN1226" s="41">
        <v>59000</v>
      </c>
      <c r="CX1226" s="39">
        <f t="shared" si="420"/>
        <v>59000</v>
      </c>
      <c r="CY1226" s="41"/>
      <c r="DF1226" s="41"/>
      <c r="DI1226">
        <f t="shared" si="408"/>
        <v>0</v>
      </c>
      <c r="DJ1226" s="41">
        <v>0</v>
      </c>
      <c r="DV1226" s="63">
        <f t="shared" si="421"/>
        <v>0</v>
      </c>
      <c r="EA1226" s="41">
        <v>10000</v>
      </c>
      <c r="EI1226" s="63">
        <f t="shared" si="422"/>
        <v>10000</v>
      </c>
      <c r="EJ1226" s="41"/>
      <c r="EN1226" s="47"/>
      <c r="EU1226" s="38">
        <v>0.35</v>
      </c>
      <c r="EV1226" s="38">
        <v>0.76</v>
      </c>
      <c r="EW1226" s="38">
        <v>0.99</v>
      </c>
      <c r="FA1226" s="18">
        <v>0</v>
      </c>
      <c r="FJ1226" s="18">
        <f t="shared" si="423"/>
        <v>0</v>
      </c>
      <c r="FK1226" s="18">
        <v>0</v>
      </c>
      <c r="FT1226">
        <f t="shared" si="424"/>
        <v>0</v>
      </c>
      <c r="GD1226">
        <f t="shared" si="409"/>
        <v>0</v>
      </c>
      <c r="GO1226" s="39">
        <f t="shared" si="425"/>
        <v>0</v>
      </c>
      <c r="GP1226" s="39">
        <f t="shared" si="426"/>
        <v>114000</v>
      </c>
      <c r="GQ1226" s="39">
        <f t="shared" si="427"/>
        <v>0</v>
      </c>
      <c r="GR1226" s="39">
        <f t="shared" si="428"/>
        <v>114000</v>
      </c>
      <c r="GS1226" t="s">
        <v>942</v>
      </c>
      <c r="GU1226" t="s">
        <v>1402</v>
      </c>
      <c r="GV1226" t="s">
        <v>768</v>
      </c>
      <c r="HC1226">
        <v>832</v>
      </c>
      <c r="HD1226">
        <v>400</v>
      </c>
      <c r="HE1226">
        <v>173000</v>
      </c>
      <c r="HF1226">
        <v>116</v>
      </c>
      <c r="HH1226">
        <v>44000</v>
      </c>
      <c r="HJ1226">
        <v>55</v>
      </c>
      <c r="HK1226">
        <v>30000</v>
      </c>
      <c r="HS1226" t="s">
        <v>766</v>
      </c>
      <c r="HU1226">
        <v>3</v>
      </c>
      <c r="IA1226">
        <v>3</v>
      </c>
      <c r="IC1226">
        <v>3</v>
      </c>
      <c r="IE1226">
        <v>3</v>
      </c>
      <c r="IF1226" s="63">
        <v>1.25</v>
      </c>
      <c r="IG1226">
        <v>4.08</v>
      </c>
      <c r="IH1226">
        <f t="shared" si="412"/>
        <v>7.08</v>
      </c>
      <c r="II1226" s="35">
        <f t="shared" si="414"/>
        <v>4.08</v>
      </c>
      <c r="IJ1226">
        <v>0</v>
      </c>
      <c r="IM1226" s="18">
        <v>1652</v>
      </c>
      <c r="IN1226" t="s">
        <v>411</v>
      </c>
      <c r="IO1226" s="62">
        <v>1952</v>
      </c>
      <c r="IP1226" s="18">
        <v>11057</v>
      </c>
      <c r="IQ1226" s="18">
        <v>715</v>
      </c>
      <c r="IR1226" s="18">
        <v>15</v>
      </c>
      <c r="IX1226" s="18">
        <f t="shared" si="413"/>
        <v>15391</v>
      </c>
      <c r="IY1226" s="18">
        <v>0</v>
      </c>
      <c r="JS1226" s="18">
        <v>75</v>
      </c>
      <c r="JT1226" s="18">
        <v>10</v>
      </c>
      <c r="JY1226" s="18">
        <v>2206</v>
      </c>
      <c r="KF1226" s="18">
        <v>1</v>
      </c>
      <c r="KG1226" s="18">
        <v>1</v>
      </c>
      <c r="KH1226" s="18">
        <v>15</v>
      </c>
      <c r="KN1226" s="18">
        <v>11.5</v>
      </c>
      <c r="KO1226" s="18">
        <v>11.5</v>
      </c>
      <c r="KP1226" s="18">
        <v>11.5</v>
      </c>
      <c r="KQ1226" s="18">
        <v>11.5</v>
      </c>
      <c r="KR1226" s="18">
        <v>8.5</v>
      </c>
      <c r="KS1226" s="18">
        <v>6.5</v>
      </c>
      <c r="KT1226" s="18">
        <v>0</v>
      </c>
      <c r="KU1226" s="18" t="s">
        <v>1422</v>
      </c>
      <c r="KV1226" s="18" t="s">
        <v>1422</v>
      </c>
      <c r="KW1226" s="18" t="s">
        <v>1422</v>
      </c>
      <c r="KX1226" s="18" t="s">
        <v>1422</v>
      </c>
      <c r="KY1226" s="18" t="s">
        <v>1423</v>
      </c>
      <c r="KZ1226" s="18" t="s">
        <v>1529</v>
      </c>
      <c r="LA1226" s="18">
        <v>0</v>
      </c>
      <c r="LB1226" s="18" t="s">
        <v>768</v>
      </c>
      <c r="LQ1226" s="18">
        <v>10.5</v>
      </c>
      <c r="LR1226" s="18">
        <v>10.5</v>
      </c>
      <c r="LS1226" s="18">
        <v>10.5</v>
      </c>
      <c r="LT1226" s="18">
        <v>10.5</v>
      </c>
      <c r="LU1226" s="18">
        <v>10.5</v>
      </c>
      <c r="LV1226" s="18">
        <v>0</v>
      </c>
      <c r="LW1226" s="18">
        <v>0</v>
      </c>
      <c r="LX1226" s="18" t="s">
        <v>1489</v>
      </c>
      <c r="LY1226" s="18" t="s">
        <v>1489</v>
      </c>
      <c r="LZ1226" s="18" t="s">
        <v>1489</v>
      </c>
      <c r="MA1226" s="18" t="s">
        <v>1489</v>
      </c>
      <c r="MB1226" s="18" t="s">
        <v>1489</v>
      </c>
      <c r="MC1226" s="18">
        <v>0</v>
      </c>
      <c r="MD1226" s="18">
        <v>0</v>
      </c>
      <c r="ME1226" s="18" t="s">
        <v>766</v>
      </c>
      <c r="MJ1226" s="18" t="s">
        <v>768</v>
      </c>
      <c r="MK1226" s="18" t="s">
        <v>768</v>
      </c>
      <c r="ML1226" s="18">
        <v>52.5</v>
      </c>
      <c r="MO1226" s="18">
        <v>0</v>
      </c>
      <c r="MP1226" s="18">
        <v>0</v>
      </c>
      <c r="MQ1226" s="18" t="s">
        <v>766</v>
      </c>
      <c r="MS1226" s="18">
        <v>165000</v>
      </c>
      <c r="MT1226" s="18" t="s">
        <v>1387</v>
      </c>
      <c r="MV1226" s="18" t="s">
        <v>766</v>
      </c>
      <c r="NL1226" s="18" t="s">
        <v>768</v>
      </c>
      <c r="NM1226" s="18" t="s">
        <v>1153</v>
      </c>
      <c r="NP1226" s="18" t="s">
        <v>1388</v>
      </c>
      <c r="NX1226" s="18">
        <f t="shared" si="429"/>
        <v>1217.2745098039215</v>
      </c>
      <c r="NY1226" t="str">
        <f t="shared" si="415"/>
        <v>Smaller</v>
      </c>
      <c r="NZ1226" t="str">
        <f t="shared" si="416"/>
        <v>Small</v>
      </c>
    </row>
    <row r="1227" spans="1:390">
      <c r="A1227" t="s">
        <v>535</v>
      </c>
      <c r="B1227" t="s">
        <v>518</v>
      </c>
      <c r="C1227" t="s">
        <v>519</v>
      </c>
      <c r="D1227" t="s">
        <v>404</v>
      </c>
      <c r="E1227">
        <v>20160</v>
      </c>
      <c r="F1227" t="s">
        <v>1383</v>
      </c>
      <c r="G1227">
        <v>11448.5</v>
      </c>
      <c r="H1227" s="62">
        <v>18667</v>
      </c>
      <c r="J1227" s="63">
        <v>274</v>
      </c>
      <c r="K1227" s="63">
        <v>9</v>
      </c>
      <c r="R1227" s="63">
        <v>1</v>
      </c>
      <c r="T1227" s="63">
        <v>32</v>
      </c>
      <c r="U1227" s="63">
        <v>46</v>
      </c>
      <c r="V1227" s="63">
        <v>634</v>
      </c>
      <c r="W1227" s="63"/>
      <c r="X1227" s="63"/>
      <c r="Y1227" s="63"/>
      <c r="Z1227" s="63"/>
      <c r="AA1227" s="63"/>
      <c r="AB1227" s="63"/>
      <c r="AC1227" s="93">
        <v>50908</v>
      </c>
      <c r="AL1227" s="93">
        <v>91541</v>
      </c>
      <c r="AM1227" s="93">
        <v>2773</v>
      </c>
      <c r="AN1227" s="77"/>
      <c r="AO1227" s="59">
        <f t="shared" si="417"/>
        <v>145222</v>
      </c>
      <c r="AP1227" s="77"/>
      <c r="AQ1227" s="77"/>
      <c r="AR1227" s="77"/>
      <c r="AS1227" s="77"/>
      <c r="AT1227" s="77"/>
      <c r="AU1227" s="77"/>
      <c r="AV1227" s="77"/>
      <c r="AW1227" s="77"/>
      <c r="AX1227" s="77"/>
      <c r="AY1227" s="77"/>
      <c r="AZ1227" s="77"/>
      <c r="BA1227" s="77"/>
      <c r="BC1227" s="77">
        <v>48157</v>
      </c>
      <c r="BD1227" s="77"/>
      <c r="BL1227" s="77">
        <v>45746</v>
      </c>
      <c r="BO1227" s="63">
        <f t="shared" si="418"/>
        <v>93903</v>
      </c>
      <c r="BP1227" s="77"/>
      <c r="BV1227" s="77"/>
      <c r="BZ1227" s="18">
        <f t="shared" si="419"/>
        <v>0</v>
      </c>
      <c r="CA1227" s="41">
        <v>121419</v>
      </c>
      <c r="CB1227" s="41"/>
      <c r="CJ1227" s="41">
        <v>5126</v>
      </c>
      <c r="CM1227">
        <f t="shared" si="407"/>
        <v>126545</v>
      </c>
      <c r="CX1227" s="39">
        <f t="shared" si="420"/>
        <v>0</v>
      </c>
      <c r="DB1227" s="41"/>
      <c r="DI1227">
        <f t="shared" si="408"/>
        <v>0</v>
      </c>
      <c r="DV1227" s="63">
        <f t="shared" si="421"/>
        <v>0</v>
      </c>
      <c r="DW1227" s="77">
        <v>7</v>
      </c>
      <c r="EE1227" s="41">
        <v>7644</v>
      </c>
      <c r="EI1227" s="63">
        <f t="shared" si="422"/>
        <v>7651</v>
      </c>
      <c r="EN1227" s="47"/>
      <c r="EU1227" s="38">
        <v>0.59</v>
      </c>
      <c r="EV1227" s="38">
        <v>0.82</v>
      </c>
      <c r="EW1227" s="38">
        <v>0.98</v>
      </c>
      <c r="FJ1227" s="18">
        <f t="shared" si="423"/>
        <v>0</v>
      </c>
      <c r="FT1227">
        <f t="shared" si="424"/>
        <v>0</v>
      </c>
      <c r="GD1227">
        <f t="shared" si="409"/>
        <v>0</v>
      </c>
      <c r="GO1227" s="39">
        <f t="shared" si="425"/>
        <v>0</v>
      </c>
      <c r="GP1227" s="39">
        <f t="shared" si="426"/>
        <v>239125</v>
      </c>
      <c r="GQ1227" s="39">
        <f t="shared" si="427"/>
        <v>0</v>
      </c>
      <c r="GR1227" s="39">
        <f t="shared" si="428"/>
        <v>239125</v>
      </c>
      <c r="GS1227" t="s">
        <v>420</v>
      </c>
      <c r="GV1227" t="s">
        <v>766</v>
      </c>
      <c r="HC1227">
        <v>1008</v>
      </c>
      <c r="HD1227">
        <v>4559</v>
      </c>
      <c r="HE1227">
        <v>30427</v>
      </c>
      <c r="HF1227">
        <v>246</v>
      </c>
      <c r="HG1227">
        <v>115</v>
      </c>
      <c r="HH1227">
        <v>73479</v>
      </c>
      <c r="HJ1227">
        <v>350</v>
      </c>
      <c r="HK1227">
        <v>574</v>
      </c>
      <c r="HS1227" t="s">
        <v>766</v>
      </c>
      <c r="HU1227">
        <v>3</v>
      </c>
      <c r="IA1227">
        <v>4</v>
      </c>
      <c r="IC1227">
        <v>19</v>
      </c>
      <c r="IE1227">
        <v>4</v>
      </c>
      <c r="IF1227" s="63">
        <v>4</v>
      </c>
      <c r="IG1227">
        <v>4.1100000000000003</v>
      </c>
      <c r="IH1227">
        <f t="shared" si="412"/>
        <v>8.11</v>
      </c>
      <c r="II1227" s="35">
        <f t="shared" si="414"/>
        <v>4.1100000000000003</v>
      </c>
      <c r="IJ1227">
        <v>0</v>
      </c>
      <c r="IM1227" s="18">
        <v>4799</v>
      </c>
      <c r="IN1227" t="s">
        <v>400</v>
      </c>
      <c r="IO1227" s="62">
        <v>2691</v>
      </c>
      <c r="IP1227" s="18">
        <v>11181</v>
      </c>
      <c r="IQ1227" s="18">
        <v>3127</v>
      </c>
      <c r="IR1227" s="18">
        <v>409</v>
      </c>
      <c r="IX1227" s="18">
        <f t="shared" si="413"/>
        <v>22207</v>
      </c>
      <c r="IY1227" s="18">
        <v>20</v>
      </c>
      <c r="IZ1227" s="18">
        <v>6</v>
      </c>
      <c r="JB1227" s="18">
        <v>19</v>
      </c>
      <c r="JC1227" s="18">
        <v>191</v>
      </c>
      <c r="JD1227" s="18">
        <v>35</v>
      </c>
      <c r="JS1227" s="18">
        <v>239</v>
      </c>
      <c r="JT1227" s="18">
        <v>3</v>
      </c>
      <c r="JY1227" s="18">
        <v>6214</v>
      </c>
      <c r="KN1227" s="18">
        <v>12</v>
      </c>
      <c r="KO1227" s="18">
        <v>12</v>
      </c>
      <c r="KP1227" s="18">
        <v>12</v>
      </c>
      <c r="KQ1227" s="18">
        <v>12</v>
      </c>
      <c r="KR1227" s="18">
        <v>4</v>
      </c>
      <c r="KU1227" s="18" t="s">
        <v>1385</v>
      </c>
      <c r="KV1227" s="18" t="s">
        <v>1385</v>
      </c>
      <c r="KW1227" s="18" t="s">
        <v>1385</v>
      </c>
      <c r="KX1227" s="18" t="s">
        <v>1385</v>
      </c>
      <c r="KY1227" s="18" t="s">
        <v>1417</v>
      </c>
      <c r="KZ1227" s="18">
        <v>0</v>
      </c>
      <c r="LA1227" s="18">
        <v>0</v>
      </c>
      <c r="LB1227" s="18" t="s">
        <v>766</v>
      </c>
      <c r="LQ1227" s="18">
        <v>11</v>
      </c>
      <c r="LR1227" s="18">
        <v>11</v>
      </c>
      <c r="LS1227" s="18">
        <v>11</v>
      </c>
      <c r="LT1227" s="18">
        <v>11</v>
      </c>
      <c r="LU1227" s="18">
        <v>4</v>
      </c>
      <c r="LX1227" s="18" t="s">
        <v>1396</v>
      </c>
      <c r="LY1227" s="18" t="s">
        <v>1396</v>
      </c>
      <c r="LZ1227" s="18" t="s">
        <v>1396</v>
      </c>
      <c r="MA1227" s="18" t="s">
        <v>1396</v>
      </c>
      <c r="MB1227" s="18" t="s">
        <v>1417</v>
      </c>
      <c r="MC1227" s="18">
        <v>0</v>
      </c>
      <c r="MD1227" s="18">
        <v>0</v>
      </c>
      <c r="ME1227" s="18" t="s">
        <v>766</v>
      </c>
      <c r="MJ1227" s="18" t="s">
        <v>768</v>
      </c>
      <c r="MK1227" s="18" t="s">
        <v>766</v>
      </c>
      <c r="ML1227" s="18">
        <v>22</v>
      </c>
      <c r="MO1227" s="18">
        <v>0</v>
      </c>
      <c r="MP1227" s="18">
        <v>0</v>
      </c>
      <c r="MQ1227" s="18" t="s">
        <v>766</v>
      </c>
      <c r="MS1227" s="18">
        <v>412057</v>
      </c>
      <c r="MT1227" s="18" t="s">
        <v>1387</v>
      </c>
      <c r="MV1227" s="18" t="s">
        <v>766</v>
      </c>
      <c r="NL1227" s="18" t="s">
        <v>768</v>
      </c>
      <c r="NP1227" s="18" t="s">
        <v>1388</v>
      </c>
      <c r="NT1227" s="18" t="s">
        <v>942</v>
      </c>
      <c r="NU1227" s="18" t="s">
        <v>1372</v>
      </c>
      <c r="NX1227" s="18">
        <f t="shared" si="429"/>
        <v>2785.523114355231</v>
      </c>
      <c r="NY1227" t="str">
        <f t="shared" si="415"/>
        <v>Mid-range</v>
      </c>
      <c r="NZ1227" t="str">
        <f t="shared" si="416"/>
        <v>Medium</v>
      </c>
    </row>
    <row r="1228" spans="1:390">
      <c r="A1228" t="s">
        <v>635</v>
      </c>
      <c r="B1228" t="s">
        <v>636</v>
      </c>
      <c r="C1228" t="s">
        <v>637</v>
      </c>
      <c r="D1228" t="s">
        <v>404</v>
      </c>
      <c r="E1228">
        <v>20160</v>
      </c>
      <c r="F1228" t="s">
        <v>1383</v>
      </c>
      <c r="G1228">
        <v>14580.33</v>
      </c>
      <c r="H1228" s="62">
        <v>41046</v>
      </c>
      <c r="J1228" s="63">
        <v>30</v>
      </c>
      <c r="K1228" s="63">
        <v>6</v>
      </c>
      <c r="R1228" s="63">
        <v>1</v>
      </c>
      <c r="S1228" s="63">
        <v>0</v>
      </c>
      <c r="T1228" s="63">
        <v>25</v>
      </c>
      <c r="U1228" s="63">
        <v>36</v>
      </c>
      <c r="V1228" s="63">
        <v>620</v>
      </c>
      <c r="W1228" s="63"/>
      <c r="X1228" s="63"/>
      <c r="Y1228" s="63"/>
      <c r="Z1228" s="63"/>
      <c r="AA1228" s="63"/>
      <c r="AB1228" s="63"/>
      <c r="AC1228" s="93">
        <v>51910</v>
      </c>
      <c r="AD1228" s="76">
        <v>0</v>
      </c>
      <c r="AN1228" s="77"/>
      <c r="AO1228" s="59">
        <f t="shared" si="417"/>
        <v>51910</v>
      </c>
      <c r="AP1228" s="77"/>
      <c r="AQ1228" s="77"/>
      <c r="AR1228" s="77"/>
      <c r="AS1228" s="77"/>
      <c r="AT1228" s="77"/>
      <c r="AU1228" s="77"/>
      <c r="AV1228" s="77"/>
      <c r="AW1228" s="77"/>
      <c r="AX1228" s="77"/>
      <c r="AY1228" s="77"/>
      <c r="AZ1228" s="77"/>
      <c r="BA1228" s="77"/>
      <c r="BC1228" s="77">
        <v>35774</v>
      </c>
      <c r="BD1228" s="77"/>
      <c r="BE1228" s="77">
        <v>0</v>
      </c>
      <c r="BF1228" s="77">
        <v>0</v>
      </c>
      <c r="BG1228" s="77">
        <v>0</v>
      </c>
      <c r="BH1228" s="77"/>
      <c r="BI1228" s="77"/>
      <c r="BJ1228" s="77">
        <v>0</v>
      </c>
      <c r="BK1228" s="77">
        <v>0</v>
      </c>
      <c r="BL1228" s="77">
        <v>0</v>
      </c>
      <c r="BM1228" s="77">
        <v>0</v>
      </c>
      <c r="BO1228" s="63">
        <f t="shared" si="418"/>
        <v>35774</v>
      </c>
      <c r="BP1228" s="77"/>
      <c r="BQ1228" s="77"/>
      <c r="BR1228" s="77"/>
      <c r="BS1228" s="77"/>
      <c r="BT1228" s="77"/>
      <c r="BU1228" s="77"/>
      <c r="BV1228" s="77"/>
      <c r="BW1228" s="41"/>
      <c r="BX1228" s="41"/>
      <c r="BZ1228" s="18">
        <f t="shared" si="419"/>
        <v>0</v>
      </c>
      <c r="CA1228" s="41">
        <v>47826</v>
      </c>
      <c r="CB1228" s="41"/>
      <c r="CC1228" s="41">
        <v>0</v>
      </c>
      <c r="CD1228" s="41">
        <v>0</v>
      </c>
      <c r="CE1228" s="41">
        <v>0</v>
      </c>
      <c r="CF1228" s="41"/>
      <c r="CG1228" s="41">
        <v>0</v>
      </c>
      <c r="CH1228" s="41">
        <v>0</v>
      </c>
      <c r="CI1228" s="41">
        <v>0</v>
      </c>
      <c r="CJ1228" s="41">
        <v>0</v>
      </c>
      <c r="CK1228" s="41">
        <v>0</v>
      </c>
      <c r="CM1228">
        <f t="shared" si="407"/>
        <v>47826</v>
      </c>
      <c r="CN1228" s="41">
        <v>4914</v>
      </c>
      <c r="CO1228" s="41">
        <v>0</v>
      </c>
      <c r="CP1228" s="41">
        <v>0</v>
      </c>
      <c r="CQ1228" s="41">
        <v>0</v>
      </c>
      <c r="CR1228" s="41"/>
      <c r="CS1228" s="41">
        <v>0</v>
      </c>
      <c r="CT1228" s="41">
        <v>0</v>
      </c>
      <c r="CU1228" s="41">
        <v>0</v>
      </c>
      <c r="CV1228" s="41">
        <v>0</v>
      </c>
      <c r="CW1228" s="41">
        <v>0</v>
      </c>
      <c r="CX1228" s="39">
        <f t="shared" si="420"/>
        <v>4914</v>
      </c>
      <c r="CY1228" s="41"/>
      <c r="CZ1228" s="41"/>
      <c r="DA1228" s="41"/>
      <c r="DB1228" s="41"/>
      <c r="DC1228" s="41"/>
      <c r="DD1228" s="41"/>
      <c r="DF1228" s="41"/>
      <c r="DG1228" s="41"/>
      <c r="DH1228" s="41"/>
      <c r="DI1228">
        <f t="shared" si="408"/>
        <v>0</v>
      </c>
      <c r="DJ1228" s="41">
        <v>0</v>
      </c>
      <c r="DK1228" s="41">
        <v>0</v>
      </c>
      <c r="DL1228" s="41"/>
      <c r="DM1228" s="41">
        <v>0</v>
      </c>
      <c r="DN1228" s="41">
        <v>0</v>
      </c>
      <c r="DO1228" s="41"/>
      <c r="DP1228" s="41">
        <v>0</v>
      </c>
      <c r="DQ1228" s="41">
        <v>0</v>
      </c>
      <c r="DR1228" s="41">
        <v>0</v>
      </c>
      <c r="DS1228" s="41">
        <v>0</v>
      </c>
      <c r="DT1228" s="41">
        <v>0</v>
      </c>
      <c r="DU1228" s="41"/>
      <c r="DV1228" s="63">
        <f t="shared" si="421"/>
        <v>0</v>
      </c>
      <c r="DW1228" s="77">
        <v>0</v>
      </c>
      <c r="DX1228" s="41">
        <v>0</v>
      </c>
      <c r="DY1228" s="41"/>
      <c r="DZ1228" s="41">
        <v>0</v>
      </c>
      <c r="EA1228" s="41">
        <v>0</v>
      </c>
      <c r="EC1228" s="41">
        <v>0</v>
      </c>
      <c r="ED1228" s="41">
        <v>0</v>
      </c>
      <c r="EE1228" s="41">
        <v>0</v>
      </c>
      <c r="EF1228" s="41">
        <v>0</v>
      </c>
      <c r="EG1228" s="41">
        <v>115</v>
      </c>
      <c r="EH1228" t="s">
        <v>1530</v>
      </c>
      <c r="EI1228" s="63">
        <f t="shared" si="422"/>
        <v>115</v>
      </c>
      <c r="EJ1228" s="41"/>
      <c r="EK1228" s="41"/>
      <c r="EL1228" s="41"/>
      <c r="EM1228" s="41"/>
      <c r="EN1228" s="47"/>
      <c r="EO1228" s="41"/>
      <c r="EP1228" s="41"/>
      <c r="EQ1228" s="41"/>
      <c r="ER1228" s="41"/>
      <c r="ES1228" s="41"/>
      <c r="EU1228" s="38">
        <v>0.72</v>
      </c>
      <c r="EV1228" s="38">
        <v>0.94</v>
      </c>
      <c r="EW1228" s="38">
        <v>0.99</v>
      </c>
      <c r="FA1228" s="18">
        <v>0</v>
      </c>
      <c r="FB1228" s="18">
        <v>0</v>
      </c>
      <c r="FC1228" s="18">
        <v>0</v>
      </c>
      <c r="FD1228" s="18">
        <v>0</v>
      </c>
      <c r="FE1228" s="18">
        <v>0</v>
      </c>
      <c r="FF1228" s="18">
        <v>0</v>
      </c>
      <c r="FG1228" s="18">
        <v>0</v>
      </c>
      <c r="FH1228" s="18">
        <v>0</v>
      </c>
      <c r="FI1228" s="18">
        <v>0</v>
      </c>
      <c r="FJ1228" s="18">
        <f t="shared" si="423"/>
        <v>0</v>
      </c>
      <c r="FK1228" s="18">
        <v>0</v>
      </c>
      <c r="FL1228" s="18">
        <v>0</v>
      </c>
      <c r="FM1228" s="18">
        <v>0</v>
      </c>
      <c r="FN1228" s="18">
        <v>0</v>
      </c>
      <c r="FO1228" s="18">
        <v>0</v>
      </c>
      <c r="FP1228" s="18">
        <v>0</v>
      </c>
      <c r="FQ1228" s="18">
        <v>0</v>
      </c>
      <c r="FR1228" s="18">
        <v>0</v>
      </c>
      <c r="FS1228" s="18">
        <v>0</v>
      </c>
      <c r="FT1228">
        <f t="shared" si="424"/>
        <v>0</v>
      </c>
      <c r="GD1228">
        <f t="shared" si="409"/>
        <v>0</v>
      </c>
      <c r="GE1228" s="41">
        <v>0</v>
      </c>
      <c r="GF1228" s="41">
        <v>0</v>
      </c>
      <c r="GG1228" s="41">
        <v>0</v>
      </c>
      <c r="GH1228" s="41">
        <v>0</v>
      </c>
      <c r="GI1228" s="41">
        <v>0</v>
      </c>
      <c r="GJ1228" s="41">
        <v>0</v>
      </c>
      <c r="GK1228" s="41">
        <v>0</v>
      </c>
      <c r="GL1228" s="41">
        <v>0</v>
      </c>
      <c r="GO1228" s="39">
        <f t="shared" si="425"/>
        <v>0</v>
      </c>
      <c r="GP1228" s="39">
        <f t="shared" si="426"/>
        <v>87684</v>
      </c>
      <c r="GQ1228" s="39">
        <f t="shared" si="427"/>
        <v>0</v>
      </c>
      <c r="GR1228" s="39">
        <f t="shared" si="428"/>
        <v>87684</v>
      </c>
      <c r="GS1228" t="s">
        <v>395</v>
      </c>
      <c r="GU1228" t="s">
        <v>1392</v>
      </c>
      <c r="GV1228" t="s">
        <v>768</v>
      </c>
      <c r="HC1228">
        <v>1379</v>
      </c>
      <c r="HD1228">
        <v>162</v>
      </c>
      <c r="HE1228">
        <v>10671</v>
      </c>
      <c r="HF1228">
        <v>132</v>
      </c>
      <c r="HG1228">
        <v>23144</v>
      </c>
      <c r="HH1228">
        <v>80706</v>
      </c>
      <c r="HJ1228">
        <v>25</v>
      </c>
      <c r="HK1228">
        <v>0</v>
      </c>
      <c r="HS1228" t="s">
        <v>766</v>
      </c>
      <c r="HU1228">
        <v>5</v>
      </c>
      <c r="IA1228">
        <v>5</v>
      </c>
      <c r="IC1228">
        <v>4</v>
      </c>
      <c r="IE1228">
        <v>4</v>
      </c>
      <c r="IF1228" s="63">
        <v>1.7</v>
      </c>
      <c r="IG1228">
        <v>5.5</v>
      </c>
      <c r="IH1228">
        <f t="shared" si="412"/>
        <v>9.5</v>
      </c>
      <c r="II1228" s="35">
        <f t="shared" si="414"/>
        <v>5.5</v>
      </c>
      <c r="IJ1228">
        <v>0</v>
      </c>
      <c r="IM1228" s="18">
        <v>19400</v>
      </c>
      <c r="IN1228" t="s">
        <v>411</v>
      </c>
      <c r="IO1228" s="62">
        <v>11050</v>
      </c>
      <c r="IP1228" s="18">
        <v>17586</v>
      </c>
      <c r="IQ1228" s="18">
        <v>0</v>
      </c>
      <c r="IR1228" s="18">
        <v>0</v>
      </c>
      <c r="IS1228" s="18">
        <v>0</v>
      </c>
      <c r="IX1228" s="18">
        <f t="shared" si="413"/>
        <v>48036</v>
      </c>
      <c r="IY1228" s="18">
        <v>0</v>
      </c>
      <c r="IZ1228" s="18">
        <v>0</v>
      </c>
      <c r="JB1228" s="18">
        <v>0</v>
      </c>
      <c r="JC1228" s="18">
        <v>0</v>
      </c>
      <c r="JD1228" s="18">
        <v>0</v>
      </c>
      <c r="JS1228" s="18">
        <v>238</v>
      </c>
      <c r="JT1228" s="18">
        <v>0</v>
      </c>
      <c r="JU1228" s="18">
        <v>150</v>
      </c>
      <c r="JV1228" s="18">
        <v>0</v>
      </c>
      <c r="JY1228" s="18">
        <v>5136</v>
      </c>
      <c r="KF1228" s="18">
        <v>1</v>
      </c>
      <c r="KG1228" s="18">
        <v>3</v>
      </c>
      <c r="KH1228" s="18">
        <v>36</v>
      </c>
      <c r="KN1228" s="18">
        <v>12.5</v>
      </c>
      <c r="KO1228" s="18">
        <v>12.5</v>
      </c>
      <c r="KP1228" s="18">
        <v>12.5</v>
      </c>
      <c r="KQ1228" s="18">
        <v>12.5</v>
      </c>
      <c r="KR1228" s="18">
        <v>6.5</v>
      </c>
      <c r="KS1228" s="18">
        <v>5</v>
      </c>
      <c r="KT1228" s="18">
        <v>0</v>
      </c>
      <c r="KU1228" s="18" t="s">
        <v>1422</v>
      </c>
      <c r="KV1228" s="18" t="s">
        <v>1422</v>
      </c>
      <c r="KW1228" s="18" t="s">
        <v>1422</v>
      </c>
      <c r="KX1228" s="18" t="s">
        <v>1422</v>
      </c>
      <c r="KY1228" s="18" t="s">
        <v>1529</v>
      </c>
      <c r="KZ1228" s="18" t="s">
        <v>1400</v>
      </c>
      <c r="LA1228" s="18">
        <v>0</v>
      </c>
      <c r="LB1228" s="18" t="s">
        <v>766</v>
      </c>
      <c r="LQ1228" s="18">
        <v>9</v>
      </c>
      <c r="LR1228" s="18">
        <v>9</v>
      </c>
      <c r="LS1228" s="18">
        <v>9</v>
      </c>
      <c r="LT1228" s="18">
        <v>9</v>
      </c>
      <c r="LU1228" s="18">
        <v>0</v>
      </c>
      <c r="LV1228" s="18">
        <v>0</v>
      </c>
      <c r="LW1228" s="18">
        <v>0</v>
      </c>
      <c r="LX1228" s="18" t="s">
        <v>1404</v>
      </c>
      <c r="LY1228" s="18" t="s">
        <v>1404</v>
      </c>
      <c r="LZ1228" s="18" t="s">
        <v>1404</v>
      </c>
      <c r="MA1228" s="18" t="s">
        <v>1404</v>
      </c>
      <c r="MB1228" s="18">
        <v>0</v>
      </c>
      <c r="MC1228" s="18">
        <v>0</v>
      </c>
      <c r="MD1228" s="18">
        <v>0</v>
      </c>
      <c r="ME1228" s="18" t="s">
        <v>766</v>
      </c>
      <c r="MJ1228" s="18" t="s">
        <v>768</v>
      </c>
      <c r="MK1228" s="18" t="s">
        <v>766</v>
      </c>
      <c r="ML1228" s="18">
        <v>28</v>
      </c>
      <c r="MO1228" s="18">
        <v>5</v>
      </c>
      <c r="MP1228" s="18">
        <v>0</v>
      </c>
      <c r="MQ1228" s="18" t="s">
        <v>766</v>
      </c>
      <c r="MT1228" s="18" t="s">
        <v>1401</v>
      </c>
      <c r="MV1228" s="18" t="s">
        <v>766</v>
      </c>
      <c r="NL1228" s="18" t="s">
        <v>766</v>
      </c>
      <c r="NX1228" s="18">
        <f t="shared" si="429"/>
        <v>2650.9690909090909</v>
      </c>
      <c r="NY1228" t="str">
        <f t="shared" si="415"/>
        <v>Larger</v>
      </c>
      <c r="NZ1228" t="str">
        <f t="shared" si="416"/>
        <v>Medium</v>
      </c>
    </row>
    <row r="1229" spans="1:390">
      <c r="A1229" t="s">
        <v>716</v>
      </c>
      <c r="B1229" t="s">
        <v>717</v>
      </c>
      <c r="C1229" t="s">
        <v>718</v>
      </c>
      <c r="D1229" t="s">
        <v>393</v>
      </c>
      <c r="E1229">
        <v>20160</v>
      </c>
      <c r="F1229" t="s">
        <v>1383</v>
      </c>
      <c r="G1229">
        <v>18181.060000000001</v>
      </c>
      <c r="H1229" s="62">
        <v>30000</v>
      </c>
      <c r="J1229" s="63">
        <v>75</v>
      </c>
      <c r="K1229" s="63">
        <v>3</v>
      </c>
      <c r="R1229" s="63">
        <v>2</v>
      </c>
      <c r="S1229" s="63">
        <v>33</v>
      </c>
      <c r="T1229" s="63">
        <v>94</v>
      </c>
      <c r="U1229" s="63">
        <v>18</v>
      </c>
      <c r="V1229" s="63">
        <v>608</v>
      </c>
      <c r="W1229" s="63"/>
      <c r="X1229" s="63"/>
      <c r="Y1229" s="63"/>
      <c r="Z1229" s="63"/>
      <c r="AA1229" s="63"/>
      <c r="AB1229" s="63"/>
      <c r="AC1229" s="93">
        <v>53696</v>
      </c>
      <c r="AD1229" s="76">
        <v>0</v>
      </c>
      <c r="AN1229" s="77"/>
      <c r="AO1229" s="59">
        <f t="shared" si="417"/>
        <v>53696</v>
      </c>
      <c r="AP1229" s="77"/>
      <c r="AQ1229" s="77"/>
      <c r="AR1229" s="77"/>
      <c r="AS1229" s="77"/>
      <c r="AT1229" s="77"/>
      <c r="AU1229" s="77"/>
      <c r="AV1229" s="77"/>
      <c r="AW1229" s="77"/>
      <c r="AX1229" s="77"/>
      <c r="AY1229" s="77"/>
      <c r="AZ1229" s="77"/>
      <c r="BA1229" s="77"/>
      <c r="BC1229" s="77">
        <v>44122</v>
      </c>
      <c r="BD1229" s="77"/>
      <c r="BE1229" s="77">
        <v>0</v>
      </c>
      <c r="BF1229" s="77">
        <v>0</v>
      </c>
      <c r="BG1229" s="77">
        <v>0</v>
      </c>
      <c r="BH1229" s="77"/>
      <c r="BI1229" s="77"/>
      <c r="BJ1229" s="77">
        <v>0</v>
      </c>
      <c r="BK1229" s="77">
        <v>0</v>
      </c>
      <c r="BL1229" s="77">
        <v>0</v>
      </c>
      <c r="BM1229" s="77">
        <v>0</v>
      </c>
      <c r="BO1229" s="63">
        <f t="shared" si="418"/>
        <v>44122</v>
      </c>
      <c r="BP1229" s="77"/>
      <c r="BQ1229" s="77"/>
      <c r="BU1229" s="77"/>
      <c r="BZ1229" s="18">
        <f t="shared" si="419"/>
        <v>0</v>
      </c>
      <c r="CA1229" s="41">
        <v>108526</v>
      </c>
      <c r="CB1229" s="41"/>
      <c r="CC1229" s="41">
        <v>1500</v>
      </c>
      <c r="CH1229" s="41">
        <v>13050</v>
      </c>
      <c r="CM1229">
        <f t="shared" ref="CM1229:CM1266" si="430">SUM(CA1229:CL1229)</f>
        <v>123076</v>
      </c>
      <c r="CX1229" s="39">
        <f t="shared" si="420"/>
        <v>0</v>
      </c>
      <c r="DF1229" s="41"/>
      <c r="DI1229">
        <f t="shared" ref="DI1229:DI1292" si="431">SUM(CY1229:DH1229)</f>
        <v>0</v>
      </c>
      <c r="DV1229" s="63">
        <f t="shared" si="421"/>
        <v>0</v>
      </c>
      <c r="DW1229" s="77">
        <v>4567</v>
      </c>
      <c r="EI1229" s="63">
        <f t="shared" si="422"/>
        <v>4567</v>
      </c>
      <c r="EJ1229" s="41"/>
      <c r="EN1229" s="47"/>
      <c r="EU1229" s="38">
        <v>0.51</v>
      </c>
      <c r="EV1229" s="38">
        <v>0.72</v>
      </c>
      <c r="EW1229" s="38">
        <v>0.85</v>
      </c>
      <c r="FA1229" s="18">
        <v>20694</v>
      </c>
      <c r="FJ1229" s="18">
        <f t="shared" si="423"/>
        <v>20694</v>
      </c>
      <c r="FQ1229" s="18">
        <v>825</v>
      </c>
      <c r="FT1229">
        <f t="shared" si="424"/>
        <v>825</v>
      </c>
      <c r="GD1229">
        <f t="shared" ref="GD1229:GD1292" si="432">SUM(FU1229:GC1229)</f>
        <v>0</v>
      </c>
      <c r="GE1229" s="41">
        <v>2112</v>
      </c>
      <c r="GJ1229" s="41">
        <v>4454</v>
      </c>
      <c r="GK1229" s="41">
        <v>775</v>
      </c>
      <c r="GO1229" s="39">
        <f t="shared" si="425"/>
        <v>7341</v>
      </c>
      <c r="GP1229" s="39">
        <f t="shared" si="426"/>
        <v>97818</v>
      </c>
      <c r="GQ1229" s="39">
        <f t="shared" si="427"/>
        <v>0</v>
      </c>
      <c r="GR1229" s="39">
        <f t="shared" si="428"/>
        <v>105159</v>
      </c>
      <c r="GS1229" t="s">
        <v>395</v>
      </c>
      <c r="GU1229" t="s">
        <v>1402</v>
      </c>
      <c r="GV1229" t="s">
        <v>768</v>
      </c>
      <c r="HC1229">
        <v>1161</v>
      </c>
      <c r="HD1229">
        <v>8424</v>
      </c>
      <c r="HE1229">
        <v>34491</v>
      </c>
      <c r="HF1229">
        <v>226</v>
      </c>
      <c r="HG1229">
        <v>37</v>
      </c>
      <c r="HH1229">
        <v>126451</v>
      </c>
      <c r="HJ1229">
        <v>53</v>
      </c>
      <c r="HK1229">
        <v>6975</v>
      </c>
      <c r="HS1229" t="s">
        <v>768</v>
      </c>
      <c r="HT1229" t="s">
        <v>1531</v>
      </c>
      <c r="HU1229">
        <v>7</v>
      </c>
      <c r="IA1229">
        <v>12</v>
      </c>
      <c r="IC1229">
        <v>8</v>
      </c>
      <c r="IE1229">
        <v>12</v>
      </c>
      <c r="IF1229" s="63">
        <v>2</v>
      </c>
      <c r="IG1229">
        <v>10.53</v>
      </c>
      <c r="IH1229">
        <f t="shared" si="412"/>
        <v>22.53</v>
      </c>
      <c r="II1229" s="35">
        <f t="shared" si="414"/>
        <v>10.53</v>
      </c>
      <c r="IJ1229">
        <v>2</v>
      </c>
      <c r="IM1229" s="18">
        <v>0</v>
      </c>
      <c r="IO1229" s="62">
        <v>31503</v>
      </c>
      <c r="IP1229" s="18">
        <v>20077</v>
      </c>
      <c r="IQ1229" s="18">
        <v>7552</v>
      </c>
      <c r="IR1229" s="18">
        <v>1993</v>
      </c>
      <c r="IS1229" s="18">
        <v>3340</v>
      </c>
      <c r="IX1229" s="18">
        <f t="shared" si="413"/>
        <v>64465</v>
      </c>
      <c r="IY1229" s="18">
        <v>306</v>
      </c>
      <c r="JB1229" s="18">
        <v>306</v>
      </c>
      <c r="JC1229" s="18">
        <v>281</v>
      </c>
      <c r="JU1229" s="18">
        <v>205</v>
      </c>
      <c r="JY1229" s="18">
        <v>5193</v>
      </c>
      <c r="KF1229" s="18">
        <v>0</v>
      </c>
      <c r="KG1229" s="18">
        <v>0</v>
      </c>
      <c r="KH1229" s="18">
        <v>0</v>
      </c>
      <c r="KN1229" s="18">
        <v>13</v>
      </c>
      <c r="KO1229" s="18">
        <v>13</v>
      </c>
      <c r="KP1229" s="18">
        <v>13</v>
      </c>
      <c r="KQ1229" s="18">
        <v>13</v>
      </c>
      <c r="KR1229" s="18">
        <v>8</v>
      </c>
      <c r="KS1229" s="18">
        <v>4</v>
      </c>
      <c r="KT1229" s="18">
        <v>0</v>
      </c>
      <c r="KU1229" s="18" t="s">
        <v>1393</v>
      </c>
      <c r="KV1229" s="18" t="s">
        <v>1393</v>
      </c>
      <c r="KW1229" s="18" t="s">
        <v>1393</v>
      </c>
      <c r="KX1229" s="18" t="s">
        <v>1393</v>
      </c>
      <c r="KY1229" s="18" t="s">
        <v>1386</v>
      </c>
      <c r="KZ1229" s="18" t="s">
        <v>1409</v>
      </c>
      <c r="LA1229" s="18">
        <v>0</v>
      </c>
      <c r="LB1229" s="18" t="s">
        <v>766</v>
      </c>
      <c r="LQ1229" s="18">
        <v>8</v>
      </c>
      <c r="LR1229" s="18">
        <v>8</v>
      </c>
      <c r="LS1229" s="18">
        <v>8</v>
      </c>
      <c r="LT1229" s="18">
        <v>8</v>
      </c>
      <c r="LU1229" s="18">
        <v>8</v>
      </c>
      <c r="LV1229" s="18">
        <v>0</v>
      </c>
      <c r="LW1229" s="18">
        <v>0</v>
      </c>
      <c r="LX1229" s="18" t="s">
        <v>1386</v>
      </c>
      <c r="LY1229" s="18" t="s">
        <v>1386</v>
      </c>
      <c r="LZ1229" s="18" t="s">
        <v>1386</v>
      </c>
      <c r="MA1229" s="18" t="s">
        <v>1386</v>
      </c>
      <c r="MB1229" s="18" t="s">
        <v>1386</v>
      </c>
      <c r="MC1229" s="18">
        <v>0</v>
      </c>
      <c r="MD1229" s="18">
        <v>0</v>
      </c>
      <c r="ME1229" s="18" t="s">
        <v>768</v>
      </c>
      <c r="MJ1229" s="18" t="s">
        <v>766</v>
      </c>
      <c r="MK1229" s="18" t="s">
        <v>768</v>
      </c>
      <c r="ML1229" s="18">
        <v>12</v>
      </c>
      <c r="MO1229" s="18">
        <v>4</v>
      </c>
      <c r="MQ1229" s="18" t="s">
        <v>768</v>
      </c>
      <c r="MR1229" s="18">
        <v>3</v>
      </c>
      <c r="MT1229" s="18" t="s">
        <v>1401</v>
      </c>
      <c r="MV1229" s="18" t="s">
        <v>766</v>
      </c>
      <c r="NL1229" s="18" t="s">
        <v>768</v>
      </c>
      <c r="NO1229" s="18" t="s">
        <v>1149</v>
      </c>
      <c r="NX1229" s="18">
        <f t="shared" si="429"/>
        <v>1726.5963912630582</v>
      </c>
      <c r="NY1229" t="str">
        <f t="shared" si="415"/>
        <v>Larger</v>
      </c>
      <c r="NZ1229" t="str">
        <f t="shared" si="416"/>
        <v>Medium</v>
      </c>
    </row>
    <row r="1230" spans="1:390">
      <c r="A1230" t="s">
        <v>432</v>
      </c>
      <c r="B1230" t="s">
        <v>603</v>
      </c>
      <c r="C1230" t="s">
        <v>604</v>
      </c>
      <c r="D1230" t="s">
        <v>404</v>
      </c>
      <c r="E1230">
        <v>20160</v>
      </c>
      <c r="F1230" t="s">
        <v>1383</v>
      </c>
      <c r="G1230">
        <v>9672.1299999999992</v>
      </c>
      <c r="H1230" s="62">
        <v>22096</v>
      </c>
      <c r="J1230" s="63">
        <v>76</v>
      </c>
      <c r="K1230" s="63">
        <v>7</v>
      </c>
      <c r="R1230" s="63">
        <v>1</v>
      </c>
      <c r="S1230" s="63">
        <v>39</v>
      </c>
      <c r="T1230" s="63">
        <v>39</v>
      </c>
      <c r="U1230" s="63">
        <v>48</v>
      </c>
      <c r="V1230" s="63">
        <v>385</v>
      </c>
      <c r="W1230" s="63"/>
      <c r="X1230" s="63"/>
      <c r="Y1230" s="63"/>
      <c r="Z1230" s="63"/>
      <c r="AA1230" s="63"/>
      <c r="AB1230" s="63"/>
      <c r="AC1230" s="93">
        <v>54172</v>
      </c>
      <c r="AO1230" s="59">
        <f t="shared" si="417"/>
        <v>54172</v>
      </c>
      <c r="BC1230" s="77">
        <v>7206</v>
      </c>
      <c r="BD1230" s="77"/>
      <c r="BO1230" s="63">
        <f t="shared" si="418"/>
        <v>7206</v>
      </c>
      <c r="BP1230" s="77"/>
      <c r="BR1230" s="77"/>
      <c r="BZ1230" s="18">
        <f t="shared" si="419"/>
        <v>0</v>
      </c>
      <c r="CA1230" s="41">
        <v>2879</v>
      </c>
      <c r="CB1230" s="41"/>
      <c r="CD1230" s="41">
        <v>59661</v>
      </c>
      <c r="CM1230">
        <f t="shared" si="430"/>
        <v>62540</v>
      </c>
      <c r="CX1230" s="39">
        <f t="shared" si="420"/>
        <v>0</v>
      </c>
      <c r="DF1230" s="41"/>
      <c r="DI1230">
        <f t="shared" si="431"/>
        <v>0</v>
      </c>
      <c r="DV1230" s="63">
        <f t="shared" si="421"/>
        <v>0</v>
      </c>
      <c r="DW1230" s="77">
        <v>15899</v>
      </c>
      <c r="EI1230" s="63">
        <f t="shared" si="422"/>
        <v>15899</v>
      </c>
      <c r="EJ1230" s="41"/>
      <c r="EU1230" s="38">
        <v>0.61</v>
      </c>
      <c r="EV1230" s="38">
        <v>0.86</v>
      </c>
      <c r="FA1230" s="18">
        <v>1500</v>
      </c>
      <c r="FJ1230" s="18">
        <f t="shared" si="423"/>
        <v>1500</v>
      </c>
      <c r="FT1230">
        <f t="shared" si="424"/>
        <v>0</v>
      </c>
      <c r="GD1230">
        <f t="shared" si="432"/>
        <v>0</v>
      </c>
      <c r="GE1230" s="41">
        <v>16627</v>
      </c>
      <c r="GO1230" s="39">
        <f t="shared" si="425"/>
        <v>16627</v>
      </c>
      <c r="GP1230" s="39">
        <f t="shared" si="426"/>
        <v>61378</v>
      </c>
      <c r="GQ1230" s="39">
        <f t="shared" si="427"/>
        <v>0</v>
      </c>
      <c r="GR1230" s="39">
        <f t="shared" si="428"/>
        <v>78005</v>
      </c>
      <c r="GS1230" t="s">
        <v>942</v>
      </c>
      <c r="GT1230" t="s">
        <v>838</v>
      </c>
      <c r="GU1230" t="s">
        <v>937</v>
      </c>
      <c r="GV1230" t="s">
        <v>768</v>
      </c>
      <c r="HC1230">
        <v>1135</v>
      </c>
      <c r="HD1230">
        <v>1498</v>
      </c>
      <c r="HE1230">
        <v>15643</v>
      </c>
      <c r="HF1230">
        <v>105</v>
      </c>
      <c r="HG1230">
        <v>27160</v>
      </c>
      <c r="HH1230">
        <v>52237</v>
      </c>
      <c r="HJ1230">
        <v>167</v>
      </c>
      <c r="HK1230">
        <v>158</v>
      </c>
      <c r="HS1230" t="s">
        <v>766</v>
      </c>
      <c r="HU1230">
        <v>4</v>
      </c>
      <c r="IA1230">
        <v>2</v>
      </c>
      <c r="IC1230">
        <v>6</v>
      </c>
      <c r="IE1230">
        <v>5</v>
      </c>
      <c r="IF1230" s="63">
        <v>2.4</v>
      </c>
      <c r="IG1230">
        <v>5.6</v>
      </c>
      <c r="IH1230">
        <f t="shared" si="412"/>
        <v>10.6</v>
      </c>
      <c r="II1230" s="35">
        <f t="shared" si="414"/>
        <v>5.6</v>
      </c>
      <c r="IJ1230">
        <v>3</v>
      </c>
      <c r="IM1230" s="18">
        <v>8695</v>
      </c>
      <c r="IN1230" t="s">
        <v>400</v>
      </c>
      <c r="IO1230" s="62">
        <v>9956</v>
      </c>
      <c r="IP1230" s="18">
        <v>21344</v>
      </c>
      <c r="IR1230" s="18">
        <v>594</v>
      </c>
      <c r="IX1230" s="18">
        <f t="shared" si="413"/>
        <v>40589</v>
      </c>
      <c r="IY1230" s="18">
        <v>49</v>
      </c>
      <c r="IZ1230" s="18">
        <v>1498</v>
      </c>
      <c r="JB1230" s="18">
        <v>1538</v>
      </c>
      <c r="JC1230" s="18">
        <v>1429</v>
      </c>
      <c r="JD1230" s="18">
        <v>1335</v>
      </c>
      <c r="JS1230" s="18">
        <v>153</v>
      </c>
      <c r="JY1230" s="18">
        <v>3677</v>
      </c>
      <c r="KF1230" s="18">
        <v>2</v>
      </c>
      <c r="KG1230" s="18">
        <v>2</v>
      </c>
      <c r="KH1230" s="18">
        <v>28</v>
      </c>
      <c r="KN1230" s="18">
        <v>12.5</v>
      </c>
      <c r="KO1230" s="18">
        <v>12.5</v>
      </c>
      <c r="KP1230" s="18">
        <v>12.5</v>
      </c>
      <c r="KQ1230" s="18">
        <v>12.5</v>
      </c>
      <c r="KR1230" s="18">
        <v>8.5</v>
      </c>
      <c r="KS1230" s="18">
        <v>6</v>
      </c>
      <c r="KU1230" s="18" t="s">
        <v>1422</v>
      </c>
      <c r="KV1230" s="18" t="s">
        <v>1422</v>
      </c>
      <c r="KW1230" s="18" t="s">
        <v>1422</v>
      </c>
      <c r="KX1230" s="18" t="s">
        <v>1422</v>
      </c>
      <c r="KY1230" s="18" t="s">
        <v>1423</v>
      </c>
      <c r="KZ1230" s="18" t="s">
        <v>1405</v>
      </c>
      <c r="LB1230" s="18" t="s">
        <v>766</v>
      </c>
      <c r="ME1230" s="18" t="s">
        <v>766</v>
      </c>
      <c r="MJ1230" s="18" t="s">
        <v>768</v>
      </c>
      <c r="MK1230" s="18" t="s">
        <v>768</v>
      </c>
      <c r="MO1230" s="18">
        <v>6</v>
      </c>
      <c r="MQ1230" s="18" t="s">
        <v>766</v>
      </c>
      <c r="MS1230" s="18">
        <v>249869</v>
      </c>
      <c r="MT1230" s="18" t="s">
        <v>1401</v>
      </c>
      <c r="MV1230" s="18" t="s">
        <v>766</v>
      </c>
      <c r="NL1230" s="18" t="s">
        <v>768</v>
      </c>
      <c r="NM1230" s="18" t="s">
        <v>1153</v>
      </c>
      <c r="NP1230" s="18" t="s">
        <v>1388</v>
      </c>
      <c r="NX1230" s="18">
        <f t="shared" si="429"/>
        <v>1727.1660714285713</v>
      </c>
      <c r="NY1230" t="str">
        <f t="shared" si="415"/>
        <v>Mid-range</v>
      </c>
      <c r="NZ1230" t="str">
        <f t="shared" si="416"/>
        <v>Small</v>
      </c>
    </row>
    <row r="1231" spans="1:390">
      <c r="A1231" t="s">
        <v>484</v>
      </c>
      <c r="B1231" t="s">
        <v>485</v>
      </c>
      <c r="C1231" t="s">
        <v>486</v>
      </c>
      <c r="D1231" t="s">
        <v>404</v>
      </c>
      <c r="E1231">
        <v>20160</v>
      </c>
      <c r="F1231" t="s">
        <v>1383</v>
      </c>
      <c r="G1231">
        <v>11872.22</v>
      </c>
      <c r="H1231" s="62">
        <v>54421</v>
      </c>
      <c r="J1231" s="63">
        <v>112</v>
      </c>
      <c r="K1231" s="63">
        <v>13</v>
      </c>
      <c r="R1231" s="63">
        <v>1</v>
      </c>
      <c r="T1231" s="63">
        <v>32</v>
      </c>
      <c r="U1231" s="63">
        <v>81</v>
      </c>
      <c r="V1231" s="63">
        <v>473</v>
      </c>
      <c r="W1231" s="63"/>
      <c r="X1231" s="63"/>
      <c r="Y1231" s="63"/>
      <c r="Z1231" s="63"/>
      <c r="AA1231" s="63"/>
      <c r="AB1231" s="63"/>
      <c r="AC1231" s="93">
        <v>65998</v>
      </c>
      <c r="AO1231" s="59">
        <f t="shared" si="417"/>
        <v>65998</v>
      </c>
      <c r="BC1231" s="77">
        <v>6355</v>
      </c>
      <c r="BD1231" s="77"/>
      <c r="BO1231" s="63">
        <f t="shared" si="418"/>
        <v>6355</v>
      </c>
      <c r="BP1231" s="77"/>
      <c r="BZ1231" s="18">
        <f t="shared" si="419"/>
        <v>0</v>
      </c>
      <c r="CA1231" s="41">
        <v>57542</v>
      </c>
      <c r="CB1231" s="41"/>
      <c r="CM1231">
        <f t="shared" si="430"/>
        <v>57542</v>
      </c>
      <c r="CN1231" s="41">
        <v>0</v>
      </c>
      <c r="CX1231" s="39">
        <f t="shared" si="420"/>
        <v>0</v>
      </c>
      <c r="DF1231" s="41"/>
      <c r="DI1231">
        <f t="shared" si="431"/>
        <v>0</v>
      </c>
      <c r="DJ1231" s="41">
        <v>0</v>
      </c>
      <c r="DV1231" s="63">
        <f t="shared" si="421"/>
        <v>0</v>
      </c>
      <c r="DW1231" s="77">
        <v>3156</v>
      </c>
      <c r="EI1231" s="63">
        <f t="shared" si="422"/>
        <v>3156</v>
      </c>
      <c r="EJ1231" s="41"/>
      <c r="EN1231" s="47"/>
      <c r="EU1231" s="38">
        <v>0.36</v>
      </c>
      <c r="EV1231" s="38">
        <v>0.3</v>
      </c>
      <c r="EW1231" s="38">
        <v>0.19</v>
      </c>
      <c r="FA1231" s="18">
        <v>14128</v>
      </c>
      <c r="FJ1231" s="18">
        <f t="shared" si="423"/>
        <v>14128</v>
      </c>
      <c r="FK1231" s="18">
        <v>0</v>
      </c>
      <c r="FT1231">
        <f t="shared" si="424"/>
        <v>0</v>
      </c>
      <c r="GD1231">
        <f t="shared" si="432"/>
        <v>0</v>
      </c>
      <c r="GE1231" s="41">
        <v>0</v>
      </c>
      <c r="GO1231" s="39">
        <f t="shared" si="425"/>
        <v>0</v>
      </c>
      <c r="GP1231" s="39">
        <f t="shared" si="426"/>
        <v>72353</v>
      </c>
      <c r="GQ1231" s="39">
        <f t="shared" si="427"/>
        <v>0</v>
      </c>
      <c r="GR1231" s="39">
        <f t="shared" si="428"/>
        <v>72353</v>
      </c>
      <c r="GS1231" t="s">
        <v>420</v>
      </c>
      <c r="GV1231" t="s">
        <v>766</v>
      </c>
      <c r="HC1231">
        <v>445</v>
      </c>
      <c r="HD1231">
        <v>1981</v>
      </c>
      <c r="HE1231">
        <v>63796</v>
      </c>
      <c r="HH1231">
        <v>59898</v>
      </c>
      <c r="HJ1231">
        <v>333</v>
      </c>
      <c r="HK1231">
        <v>523</v>
      </c>
      <c r="HS1231" t="s">
        <v>768</v>
      </c>
      <c r="HT1231" t="s">
        <v>1267</v>
      </c>
      <c r="HU1231">
        <v>4</v>
      </c>
      <c r="IA1231">
        <v>6</v>
      </c>
      <c r="IC1231">
        <v>20</v>
      </c>
      <c r="IE1231">
        <v>6</v>
      </c>
      <c r="IF1231" s="63">
        <v>7</v>
      </c>
      <c r="IG1231">
        <v>5.97</v>
      </c>
      <c r="IH1231">
        <f t="shared" si="412"/>
        <v>11.969999999999999</v>
      </c>
      <c r="II1231" s="35">
        <f t="shared" si="414"/>
        <v>5.97</v>
      </c>
      <c r="IJ1231">
        <v>0</v>
      </c>
      <c r="IM1231" s="18">
        <v>6910</v>
      </c>
      <c r="IN1231" t="s">
        <v>411</v>
      </c>
      <c r="IO1231" s="62">
        <v>4619</v>
      </c>
      <c r="IP1231" s="18">
        <v>12561</v>
      </c>
      <c r="IQ1231" s="18">
        <v>1740</v>
      </c>
      <c r="IR1231" s="18">
        <v>642</v>
      </c>
      <c r="IS1231" s="18">
        <v>0</v>
      </c>
      <c r="IX1231" s="18">
        <f t="shared" si="413"/>
        <v>26472</v>
      </c>
      <c r="IY1231" s="18">
        <v>208</v>
      </c>
      <c r="IZ1231" s="18">
        <v>22</v>
      </c>
      <c r="JB1231" s="18">
        <v>150</v>
      </c>
      <c r="JC1231" s="18">
        <v>644</v>
      </c>
      <c r="JD1231" s="18">
        <v>410</v>
      </c>
      <c r="JU1231" s="18">
        <v>71</v>
      </c>
      <c r="JY1231" s="18">
        <v>2055</v>
      </c>
      <c r="KF1231" s="18">
        <v>1</v>
      </c>
      <c r="KG1231" s="18">
        <v>2</v>
      </c>
      <c r="KH1231" s="18">
        <v>43</v>
      </c>
      <c r="KN1231" s="18">
        <v>13</v>
      </c>
      <c r="KO1231" s="18">
        <v>13</v>
      </c>
      <c r="KP1231" s="18">
        <v>13</v>
      </c>
      <c r="KQ1231" s="18">
        <v>13</v>
      </c>
      <c r="KR1231" s="18">
        <v>7</v>
      </c>
      <c r="KU1231" s="18" t="s">
        <v>1393</v>
      </c>
      <c r="KV1231" s="18" t="s">
        <v>1393</v>
      </c>
      <c r="KW1231" s="18" t="s">
        <v>1393</v>
      </c>
      <c r="KX1231" s="18" t="s">
        <v>1393</v>
      </c>
      <c r="KY1231" s="18" t="s">
        <v>1394</v>
      </c>
      <c r="LB1231" s="18" t="s">
        <v>768</v>
      </c>
      <c r="LC1231" s="18">
        <v>9</v>
      </c>
      <c r="LD1231" s="18">
        <v>9</v>
      </c>
      <c r="LE1231" s="18">
        <v>9</v>
      </c>
      <c r="LF1231" s="18">
        <v>9</v>
      </c>
      <c r="LG1231" s="18">
        <v>7</v>
      </c>
      <c r="LJ1231" s="18" t="s">
        <v>1404</v>
      </c>
      <c r="LK1231" s="18" t="s">
        <v>1404</v>
      </c>
      <c r="LL1231" s="18" t="s">
        <v>1404</v>
      </c>
      <c r="LM1231" s="18" t="s">
        <v>1404</v>
      </c>
      <c r="LN1231" s="18" t="s">
        <v>1532</v>
      </c>
      <c r="ME1231" s="18" t="s">
        <v>766</v>
      </c>
      <c r="MJ1231" s="18" t="s">
        <v>768</v>
      </c>
      <c r="MK1231" s="18" t="s">
        <v>768</v>
      </c>
      <c r="ML1231" s="18">
        <v>43</v>
      </c>
      <c r="MQ1231" s="18" t="s">
        <v>768</v>
      </c>
      <c r="MR1231" s="18">
        <v>2</v>
      </c>
      <c r="MS1231" s="18">
        <v>589865</v>
      </c>
      <c r="MT1231" s="18" t="s">
        <v>1387</v>
      </c>
      <c r="MV1231" s="18" t="s">
        <v>766</v>
      </c>
      <c r="NL1231" s="18" t="s">
        <v>768</v>
      </c>
      <c r="NM1231" s="18" t="s">
        <v>1153</v>
      </c>
      <c r="NO1231" s="18" t="s">
        <v>1149</v>
      </c>
      <c r="NP1231" s="18" t="s">
        <v>1388</v>
      </c>
      <c r="NX1231" s="18">
        <f t="shared" si="429"/>
        <v>1988.6465661641541</v>
      </c>
      <c r="NY1231" t="str">
        <f t="shared" si="415"/>
        <v>Mid-range</v>
      </c>
      <c r="NZ1231" t="str">
        <f t="shared" si="416"/>
        <v>Medium</v>
      </c>
    </row>
    <row r="1232" spans="1:390">
      <c r="A1232" t="s">
        <v>390</v>
      </c>
      <c r="B1232" t="s">
        <v>391</v>
      </c>
      <c r="C1232" t="s">
        <v>392</v>
      </c>
      <c r="D1232" t="s">
        <v>393</v>
      </c>
      <c r="E1232">
        <v>20160</v>
      </c>
      <c r="F1232" t="s">
        <v>1383</v>
      </c>
      <c r="G1232">
        <v>15486.21</v>
      </c>
      <c r="H1232" s="62">
        <v>57769</v>
      </c>
      <c r="J1232" s="63">
        <v>110</v>
      </c>
      <c r="K1232" s="63">
        <v>12</v>
      </c>
      <c r="R1232" s="63">
        <v>1</v>
      </c>
      <c r="T1232" s="63">
        <v>22</v>
      </c>
      <c r="U1232" s="63">
        <v>42</v>
      </c>
      <c r="V1232" s="63">
        <v>437</v>
      </c>
      <c r="W1232" s="63"/>
      <c r="X1232" s="63"/>
      <c r="Y1232" s="63"/>
      <c r="Z1232" s="63"/>
      <c r="AA1232" s="63"/>
      <c r="AB1232" s="63"/>
      <c r="AC1232" s="93">
        <v>66509</v>
      </c>
      <c r="AL1232" s="93">
        <v>38907</v>
      </c>
      <c r="AO1232" s="59">
        <f t="shared" si="417"/>
        <v>105416</v>
      </c>
      <c r="BC1232" s="77">
        <v>9218</v>
      </c>
      <c r="BD1232" s="77"/>
      <c r="BO1232" s="63">
        <f t="shared" si="418"/>
        <v>9218</v>
      </c>
      <c r="BP1232" s="77"/>
      <c r="BZ1232" s="18">
        <f t="shared" si="419"/>
        <v>0</v>
      </c>
      <c r="CA1232" s="41">
        <v>62511</v>
      </c>
      <c r="CB1232" s="41"/>
      <c r="CM1232">
        <f t="shared" si="430"/>
        <v>62511</v>
      </c>
      <c r="CX1232" s="39">
        <f t="shared" si="420"/>
        <v>0</v>
      </c>
      <c r="DB1232" s="41"/>
      <c r="DF1232" s="41"/>
      <c r="DI1232">
        <f t="shared" si="431"/>
        <v>0</v>
      </c>
      <c r="DV1232" s="63">
        <f t="shared" si="421"/>
        <v>0</v>
      </c>
      <c r="DW1232" s="77">
        <v>11044</v>
      </c>
      <c r="EE1232" s="41">
        <v>13675</v>
      </c>
      <c r="EI1232" s="63">
        <f t="shared" si="422"/>
        <v>24719</v>
      </c>
      <c r="EJ1232" s="41"/>
      <c r="EN1232" s="47"/>
      <c r="EU1232" s="38">
        <v>0.6</v>
      </c>
      <c r="EV1232" s="38">
        <v>0.84</v>
      </c>
      <c r="EW1232" s="38">
        <v>0.97</v>
      </c>
      <c r="FA1232" s="18">
        <v>9584</v>
      </c>
      <c r="FJ1232" s="18">
        <f t="shared" si="423"/>
        <v>9584</v>
      </c>
      <c r="FT1232">
        <f t="shared" si="424"/>
        <v>0</v>
      </c>
      <c r="GD1232">
        <f t="shared" si="432"/>
        <v>0</v>
      </c>
      <c r="GO1232" s="39">
        <f t="shared" si="425"/>
        <v>0</v>
      </c>
      <c r="GP1232" s="39">
        <f t="shared" si="426"/>
        <v>114634</v>
      </c>
      <c r="GQ1232" s="39">
        <f t="shared" si="427"/>
        <v>0</v>
      </c>
      <c r="GR1232" s="39">
        <f t="shared" si="428"/>
        <v>114634</v>
      </c>
      <c r="GS1232" t="s">
        <v>395</v>
      </c>
      <c r="GU1232" t="s">
        <v>1392</v>
      </c>
      <c r="GV1232" t="s">
        <v>768</v>
      </c>
      <c r="HC1232">
        <v>1586</v>
      </c>
      <c r="HD1232">
        <v>7662</v>
      </c>
      <c r="HE1232">
        <v>155012</v>
      </c>
      <c r="HF1232">
        <v>59</v>
      </c>
      <c r="HG1232">
        <v>0</v>
      </c>
      <c r="HH1232">
        <v>59185</v>
      </c>
      <c r="HJ1232">
        <v>435</v>
      </c>
      <c r="HK1232">
        <v>3500</v>
      </c>
      <c r="HS1232" t="s">
        <v>766</v>
      </c>
      <c r="HU1232">
        <v>4</v>
      </c>
      <c r="IA1232">
        <v>6</v>
      </c>
      <c r="IC1232">
        <v>22</v>
      </c>
      <c r="IE1232">
        <v>4.125</v>
      </c>
      <c r="IF1232" s="63">
        <v>5.26</v>
      </c>
      <c r="IG1232">
        <v>4.9400000000000004</v>
      </c>
      <c r="IH1232">
        <f t="shared" si="412"/>
        <v>9.0650000000000013</v>
      </c>
      <c r="II1232" s="35">
        <f t="shared" si="414"/>
        <v>4.9400000000000004</v>
      </c>
      <c r="IM1232" s="18">
        <v>6850</v>
      </c>
      <c r="IN1232" t="s">
        <v>400</v>
      </c>
      <c r="IO1232" s="62">
        <v>4429</v>
      </c>
      <c r="IP1232" s="18">
        <v>14983</v>
      </c>
      <c r="IQ1232" s="18">
        <v>1243</v>
      </c>
      <c r="IR1232" s="18">
        <v>559</v>
      </c>
      <c r="IX1232" s="18">
        <f t="shared" si="413"/>
        <v>28064</v>
      </c>
      <c r="JB1232" s="18">
        <v>45</v>
      </c>
      <c r="JC1232" s="18">
        <v>17</v>
      </c>
      <c r="JU1232" s="18">
        <v>14</v>
      </c>
      <c r="JY1232" s="18">
        <v>456</v>
      </c>
      <c r="KF1232" s="18">
        <v>1</v>
      </c>
      <c r="KG1232" s="18">
        <v>2</v>
      </c>
      <c r="KH1232" s="18">
        <v>40</v>
      </c>
      <c r="KN1232" s="18">
        <v>12</v>
      </c>
      <c r="KO1232" s="18">
        <v>12</v>
      </c>
      <c r="KP1232" s="18">
        <v>12</v>
      </c>
      <c r="KQ1232" s="18">
        <v>12</v>
      </c>
      <c r="KR1232" s="18">
        <v>8.5</v>
      </c>
      <c r="KU1232" s="18" t="s">
        <v>1385</v>
      </c>
      <c r="KV1232" s="18" t="s">
        <v>1385</v>
      </c>
      <c r="KW1232" s="18" t="s">
        <v>1385</v>
      </c>
      <c r="KX1232" s="18" t="s">
        <v>1385</v>
      </c>
      <c r="KY1232" s="18" t="s">
        <v>1436</v>
      </c>
      <c r="LB1232" s="18" t="s">
        <v>766</v>
      </c>
      <c r="LQ1232" s="18">
        <v>10</v>
      </c>
      <c r="LR1232" s="18">
        <v>10</v>
      </c>
      <c r="LS1232" s="18">
        <v>10</v>
      </c>
      <c r="LT1232" s="18">
        <v>10</v>
      </c>
      <c r="LU1232" s="18">
        <v>4</v>
      </c>
      <c r="LX1232" s="18" t="s">
        <v>1410</v>
      </c>
      <c r="LY1232" s="18" t="s">
        <v>1410</v>
      </c>
      <c r="LZ1232" s="18" t="s">
        <v>1410</v>
      </c>
      <c r="MA1232" s="18" t="s">
        <v>1410</v>
      </c>
      <c r="MB1232" s="18" t="s">
        <v>1409</v>
      </c>
      <c r="ME1232" s="18" t="s">
        <v>766</v>
      </c>
      <c r="MJ1232" s="18" t="s">
        <v>768</v>
      </c>
      <c r="MK1232" s="18" t="s">
        <v>768</v>
      </c>
      <c r="ML1232" s="18">
        <v>44</v>
      </c>
      <c r="MQ1232" s="18" t="s">
        <v>768</v>
      </c>
      <c r="MR1232" s="18">
        <v>42</v>
      </c>
      <c r="MS1232" s="18">
        <v>136450</v>
      </c>
      <c r="MT1232" s="18" t="s">
        <v>1387</v>
      </c>
      <c r="MV1232" s="18" t="s">
        <v>768</v>
      </c>
      <c r="MW1232" s="18" t="s">
        <v>1533</v>
      </c>
      <c r="MY1232" s="18">
        <v>10</v>
      </c>
      <c r="MZ1232" s="18" t="s">
        <v>1454</v>
      </c>
      <c r="NB1232" s="18">
        <v>5</v>
      </c>
      <c r="NC1232" s="18" t="s">
        <v>1534</v>
      </c>
      <c r="NE1232" s="18">
        <v>3</v>
      </c>
      <c r="NF1232" s="18" t="s">
        <v>1535</v>
      </c>
      <c r="NH1232" s="18">
        <v>3</v>
      </c>
      <c r="NI1232" s="18" t="s">
        <v>1536</v>
      </c>
      <c r="NK1232" s="18">
        <v>2</v>
      </c>
      <c r="NL1232" s="18" t="s">
        <v>768</v>
      </c>
      <c r="NM1232" s="18" t="s">
        <v>1153</v>
      </c>
      <c r="NP1232" s="18" t="s">
        <v>1388</v>
      </c>
      <c r="NQ1232" s="18" t="s">
        <v>1406</v>
      </c>
      <c r="NX1232" s="18">
        <f t="shared" si="429"/>
        <v>3134.8603238866394</v>
      </c>
      <c r="NY1232" t="str">
        <f t="shared" si="415"/>
        <v>Larger</v>
      </c>
      <c r="NZ1232" t="str">
        <f t="shared" si="416"/>
        <v>Medium</v>
      </c>
    </row>
    <row r="1233" spans="1:390">
      <c r="A1233" t="s">
        <v>620</v>
      </c>
      <c r="B1233" t="s">
        <v>621</v>
      </c>
      <c r="C1233" t="s">
        <v>622</v>
      </c>
      <c r="D1233" t="s">
        <v>393</v>
      </c>
      <c r="E1233">
        <v>20160</v>
      </c>
      <c r="F1233" t="s">
        <v>1383</v>
      </c>
      <c r="G1233">
        <v>14676.84</v>
      </c>
      <c r="H1233" s="62">
        <v>54236</v>
      </c>
      <c r="J1233" s="63">
        <v>199</v>
      </c>
      <c r="K1233" s="63">
        <v>26</v>
      </c>
      <c r="R1233" s="63">
        <v>1</v>
      </c>
      <c r="S1233" s="63">
        <v>120</v>
      </c>
      <c r="T1233" s="63">
        <v>55</v>
      </c>
      <c r="U1233" s="63">
        <v>150</v>
      </c>
      <c r="V1233" s="63">
        <v>750</v>
      </c>
      <c r="W1233" s="63"/>
      <c r="X1233" s="63"/>
      <c r="Y1233" s="63"/>
      <c r="Z1233" s="63"/>
      <c r="AA1233" s="63"/>
      <c r="AB1233" s="63"/>
      <c r="AC1233" s="93">
        <v>69000</v>
      </c>
      <c r="AG1233" s="93">
        <v>40500</v>
      </c>
      <c r="AO1233" s="59">
        <f t="shared" si="417"/>
        <v>109500</v>
      </c>
      <c r="BC1233" s="77">
        <v>8896</v>
      </c>
      <c r="BD1233" s="77"/>
      <c r="BO1233" s="63">
        <f t="shared" si="418"/>
        <v>8896</v>
      </c>
      <c r="BP1233" s="77"/>
      <c r="BS1233" s="77"/>
      <c r="BZ1233" s="18">
        <f t="shared" si="419"/>
        <v>0</v>
      </c>
      <c r="CA1233" s="41">
        <v>74027</v>
      </c>
      <c r="CB1233" s="41"/>
      <c r="CE1233" s="41">
        <v>24934</v>
      </c>
      <c r="CF1233" s="41"/>
      <c r="CM1233">
        <f t="shared" si="430"/>
        <v>98961</v>
      </c>
      <c r="CX1233" s="39">
        <f t="shared" si="420"/>
        <v>0</v>
      </c>
      <c r="DF1233" s="41"/>
      <c r="DI1233">
        <f t="shared" si="431"/>
        <v>0</v>
      </c>
      <c r="DV1233" s="63">
        <f t="shared" si="421"/>
        <v>0</v>
      </c>
      <c r="DW1233" s="77">
        <v>8020</v>
      </c>
      <c r="EI1233" s="63">
        <f t="shared" si="422"/>
        <v>8020</v>
      </c>
      <c r="EJ1233" s="41"/>
      <c r="EM1233" s="41"/>
      <c r="FA1233" s="18">
        <v>10779</v>
      </c>
      <c r="FD1233" s="18">
        <v>11000</v>
      </c>
      <c r="FJ1233" s="18">
        <f t="shared" si="423"/>
        <v>21779</v>
      </c>
      <c r="FT1233">
        <f t="shared" si="424"/>
        <v>0</v>
      </c>
      <c r="GD1233">
        <f t="shared" si="432"/>
        <v>0</v>
      </c>
      <c r="GO1233" s="39">
        <f t="shared" si="425"/>
        <v>0</v>
      </c>
      <c r="GP1233" s="39">
        <f t="shared" si="426"/>
        <v>118396</v>
      </c>
      <c r="GQ1233" s="39">
        <f t="shared" si="427"/>
        <v>0</v>
      </c>
      <c r="GR1233" s="39">
        <f t="shared" si="428"/>
        <v>118396</v>
      </c>
      <c r="GS1233" t="s">
        <v>395</v>
      </c>
      <c r="GU1233" t="s">
        <v>1392</v>
      </c>
      <c r="GV1233" t="s">
        <v>768</v>
      </c>
      <c r="HC1233">
        <v>1775</v>
      </c>
      <c r="HD1233">
        <v>3479</v>
      </c>
      <c r="HE1233">
        <v>24736</v>
      </c>
      <c r="HF1233">
        <v>82</v>
      </c>
      <c r="HG1233">
        <v>3</v>
      </c>
      <c r="HH1233">
        <v>109507</v>
      </c>
      <c r="HJ1233">
        <v>14</v>
      </c>
      <c r="HK1233">
        <v>352</v>
      </c>
      <c r="HS1233" t="s">
        <v>768</v>
      </c>
      <c r="HT1233" t="s">
        <v>1267</v>
      </c>
      <c r="HU1233">
        <v>5</v>
      </c>
      <c r="IA1233">
        <v>6</v>
      </c>
      <c r="IC1233">
        <v>4</v>
      </c>
      <c r="IF1233" s="63">
        <v>4</v>
      </c>
      <c r="IG1233">
        <v>2.5</v>
      </c>
      <c r="IH1233">
        <f t="shared" si="412"/>
        <v>2.5</v>
      </c>
      <c r="II1233" s="35">
        <f t="shared" si="414"/>
        <v>2.5</v>
      </c>
      <c r="IM1233" s="18">
        <v>7305</v>
      </c>
      <c r="IN1233" t="s">
        <v>411</v>
      </c>
      <c r="IO1233" s="62">
        <v>23673</v>
      </c>
      <c r="IP1233" s="18">
        <v>14528</v>
      </c>
      <c r="IX1233" s="18">
        <f t="shared" si="413"/>
        <v>45506</v>
      </c>
      <c r="IZ1233" s="18">
        <v>344</v>
      </c>
      <c r="JB1233" s="18">
        <v>167</v>
      </c>
      <c r="JC1233" s="18">
        <v>82</v>
      </c>
      <c r="JD1233" s="18">
        <v>69</v>
      </c>
      <c r="JS1233" s="18">
        <v>241</v>
      </c>
      <c r="JT1233" s="18">
        <v>15</v>
      </c>
      <c r="JU1233" s="18">
        <v>10</v>
      </c>
      <c r="JV1233" s="18">
        <v>1</v>
      </c>
      <c r="JY1233" s="18">
        <v>5014</v>
      </c>
      <c r="KF1233" s="18">
        <v>2</v>
      </c>
      <c r="KG1233" s="18">
        <v>4</v>
      </c>
      <c r="KH1233" s="18">
        <v>57</v>
      </c>
      <c r="KN1233" s="18">
        <v>12</v>
      </c>
      <c r="KO1233" s="18">
        <v>12</v>
      </c>
      <c r="KP1233" s="18">
        <v>12</v>
      </c>
      <c r="KQ1233" s="18">
        <v>12</v>
      </c>
      <c r="KR1233" s="18">
        <v>8</v>
      </c>
      <c r="KS1233" s="18">
        <v>4</v>
      </c>
      <c r="KT1233" s="18">
        <v>0</v>
      </c>
      <c r="KU1233" s="18" t="s">
        <v>1385</v>
      </c>
      <c r="KV1233" s="18" t="s">
        <v>1385</v>
      </c>
      <c r="KW1233" s="18" t="s">
        <v>1385</v>
      </c>
      <c r="KX1233" s="18" t="s">
        <v>1385</v>
      </c>
      <c r="KY1233" s="18" t="s">
        <v>1386</v>
      </c>
      <c r="KZ1233" s="18" t="s">
        <v>1395</v>
      </c>
      <c r="LA1233" s="18">
        <v>0</v>
      </c>
      <c r="LB1233" s="18" t="s">
        <v>768</v>
      </c>
      <c r="LC1233" s="18">
        <v>10</v>
      </c>
      <c r="LD1233" s="18">
        <v>10</v>
      </c>
      <c r="LE1233" s="18">
        <v>10</v>
      </c>
      <c r="LF1233" s="18">
        <v>10</v>
      </c>
      <c r="LG1233" s="18">
        <v>6</v>
      </c>
      <c r="LH1233" s="18">
        <v>0</v>
      </c>
      <c r="LI1233" s="18">
        <v>0</v>
      </c>
      <c r="LJ1233" s="18" t="s">
        <v>1427</v>
      </c>
      <c r="LK1233" s="18" t="s">
        <v>1427</v>
      </c>
      <c r="LL1233" s="18" t="s">
        <v>1427</v>
      </c>
      <c r="LM1233" s="18" t="s">
        <v>1427</v>
      </c>
      <c r="LN1233" s="18" t="s">
        <v>1408</v>
      </c>
      <c r="LO1233" s="18">
        <v>0</v>
      </c>
      <c r="LP1233" s="18">
        <v>0</v>
      </c>
      <c r="ME1233" s="18" t="s">
        <v>766</v>
      </c>
      <c r="MJ1233" s="18" t="s">
        <v>768</v>
      </c>
      <c r="MK1233" s="18" t="s">
        <v>768</v>
      </c>
      <c r="ML1233" s="18">
        <v>40</v>
      </c>
      <c r="MO1233" s="18">
        <v>4</v>
      </c>
      <c r="MP1233" s="18">
        <v>0</v>
      </c>
      <c r="MQ1233" s="18" t="s">
        <v>768</v>
      </c>
      <c r="MR1233" s="18">
        <v>3</v>
      </c>
      <c r="MS1233" s="18">
        <v>315694</v>
      </c>
      <c r="MT1233" s="18" t="s">
        <v>1387</v>
      </c>
      <c r="MV1233" s="18" t="s">
        <v>766</v>
      </c>
      <c r="NL1233" s="18" t="s">
        <v>766</v>
      </c>
      <c r="NX1233" s="18">
        <f t="shared" si="429"/>
        <v>5870.7359999999999</v>
      </c>
      <c r="NY1233" t="str">
        <f t="shared" si="415"/>
        <v>Larger</v>
      </c>
      <c r="NZ1233" t="str">
        <f t="shared" si="416"/>
        <v>Medium</v>
      </c>
    </row>
    <row r="1234" spans="1:390">
      <c r="A1234" t="s">
        <v>598</v>
      </c>
      <c r="B1234" t="s">
        <v>714</v>
      </c>
      <c r="C1234" t="s">
        <v>715</v>
      </c>
      <c r="D1234" t="s">
        <v>404</v>
      </c>
      <c r="E1234">
        <v>20160</v>
      </c>
      <c r="F1234" t="s">
        <v>1383</v>
      </c>
      <c r="G1234">
        <v>19591.830000000002</v>
      </c>
      <c r="H1234" s="62">
        <v>88700</v>
      </c>
      <c r="J1234" s="63">
        <v>119</v>
      </c>
      <c r="K1234" s="63">
        <v>14</v>
      </c>
      <c r="R1234" s="63">
        <v>2</v>
      </c>
      <c r="S1234" s="63">
        <v>0</v>
      </c>
      <c r="T1234" s="63">
        <v>87</v>
      </c>
      <c r="U1234" s="63">
        <v>80</v>
      </c>
      <c r="V1234" s="63">
        <v>1166</v>
      </c>
      <c r="W1234" s="63"/>
      <c r="X1234" s="63"/>
      <c r="Y1234" s="63"/>
      <c r="Z1234" s="63"/>
      <c r="AA1234" s="63"/>
      <c r="AB1234" s="63"/>
      <c r="AC1234" s="93">
        <v>75000</v>
      </c>
      <c r="AJ1234" s="93">
        <v>1500</v>
      </c>
      <c r="AM1234" s="93">
        <v>3500</v>
      </c>
      <c r="AN1234" s="77"/>
      <c r="AO1234" s="59">
        <f t="shared" si="417"/>
        <v>80000</v>
      </c>
      <c r="AP1234" s="77"/>
      <c r="AQ1234" s="77"/>
      <c r="AR1234" s="77"/>
      <c r="AS1234" s="77"/>
      <c r="AT1234" s="77"/>
      <c r="AU1234" s="77"/>
      <c r="AV1234" s="77"/>
      <c r="AW1234" s="77"/>
      <c r="AX1234" s="77"/>
      <c r="AY1234" s="77"/>
      <c r="AZ1234" s="77"/>
      <c r="BA1234" s="77"/>
      <c r="BC1234" s="77">
        <v>944</v>
      </c>
      <c r="BD1234" s="77"/>
      <c r="BO1234" s="63">
        <f t="shared" si="418"/>
        <v>944</v>
      </c>
      <c r="BV1234" s="77"/>
      <c r="BZ1234" s="18">
        <f t="shared" si="419"/>
        <v>0</v>
      </c>
      <c r="CJ1234" s="41">
        <v>105000</v>
      </c>
      <c r="CM1234">
        <f t="shared" si="430"/>
        <v>105000</v>
      </c>
      <c r="CN1234" s="41">
        <v>0</v>
      </c>
      <c r="CX1234" s="39">
        <f t="shared" si="420"/>
        <v>0</v>
      </c>
      <c r="DF1234" s="41"/>
      <c r="DI1234">
        <f t="shared" si="431"/>
        <v>0</v>
      </c>
      <c r="DJ1234" s="41">
        <v>0</v>
      </c>
      <c r="DV1234" s="63">
        <f t="shared" si="421"/>
        <v>0</v>
      </c>
      <c r="DW1234" s="77">
        <v>0</v>
      </c>
      <c r="EI1234" s="63">
        <f t="shared" si="422"/>
        <v>0</v>
      </c>
      <c r="EJ1234" s="41"/>
      <c r="EN1234" s="47"/>
      <c r="EU1234" s="38">
        <v>0.78</v>
      </c>
      <c r="EV1234" s="38">
        <v>0.92</v>
      </c>
      <c r="EW1234" s="38">
        <v>0.99</v>
      </c>
      <c r="FA1234" s="18">
        <v>0</v>
      </c>
      <c r="FJ1234" s="18">
        <f t="shared" si="423"/>
        <v>0</v>
      </c>
      <c r="FK1234" s="18">
        <v>0</v>
      </c>
      <c r="FT1234">
        <f t="shared" si="424"/>
        <v>0</v>
      </c>
      <c r="GD1234">
        <f t="shared" si="432"/>
        <v>0</v>
      </c>
      <c r="GE1234" s="41">
        <v>0</v>
      </c>
      <c r="GO1234" s="39">
        <f t="shared" si="425"/>
        <v>0</v>
      </c>
      <c r="GP1234" s="39">
        <f t="shared" si="426"/>
        <v>80944</v>
      </c>
      <c r="GQ1234" s="39">
        <f t="shared" si="427"/>
        <v>0</v>
      </c>
      <c r="GR1234" s="39">
        <f t="shared" si="428"/>
        <v>80944</v>
      </c>
      <c r="GS1234" t="s">
        <v>420</v>
      </c>
      <c r="GU1234" t="s">
        <v>1420</v>
      </c>
      <c r="GV1234" t="s">
        <v>768</v>
      </c>
      <c r="HC1234">
        <v>2020</v>
      </c>
      <c r="HD1234">
        <v>4281</v>
      </c>
      <c r="HE1234">
        <v>19369</v>
      </c>
      <c r="HF1234">
        <v>81</v>
      </c>
      <c r="HH1234">
        <v>98363</v>
      </c>
      <c r="HJ1234">
        <v>21</v>
      </c>
      <c r="HK1234">
        <v>535</v>
      </c>
      <c r="HS1234" t="s">
        <v>766</v>
      </c>
      <c r="HU1234">
        <v>6</v>
      </c>
      <c r="IA1234">
        <v>6</v>
      </c>
      <c r="IC1234">
        <v>18</v>
      </c>
      <c r="IE1234">
        <v>6</v>
      </c>
      <c r="IF1234" s="63">
        <v>1.5</v>
      </c>
      <c r="IG1234">
        <v>6.44</v>
      </c>
      <c r="IH1234">
        <f t="shared" si="412"/>
        <v>12.440000000000001</v>
      </c>
      <c r="II1234" s="35">
        <f t="shared" si="414"/>
        <v>6.44</v>
      </c>
      <c r="IJ1234">
        <v>5</v>
      </c>
      <c r="IM1234" s="18">
        <v>6788</v>
      </c>
      <c r="IN1234" t="s">
        <v>400</v>
      </c>
      <c r="IO1234" s="62">
        <v>8554</v>
      </c>
      <c r="IP1234" s="18">
        <v>31898</v>
      </c>
      <c r="IQ1234" s="18">
        <v>3847</v>
      </c>
      <c r="IR1234" s="18">
        <v>274</v>
      </c>
      <c r="IS1234" s="18">
        <v>0</v>
      </c>
      <c r="IX1234" s="18">
        <f t="shared" si="413"/>
        <v>51361</v>
      </c>
      <c r="IY1234" s="18">
        <v>0</v>
      </c>
      <c r="IZ1234" s="18">
        <v>0</v>
      </c>
      <c r="JB1234" s="18">
        <v>0</v>
      </c>
      <c r="JC1234" s="18">
        <v>0</v>
      </c>
      <c r="JD1234" s="18">
        <v>0</v>
      </c>
      <c r="JS1234" s="18">
        <v>0</v>
      </c>
      <c r="JT1234" s="18">
        <v>0</v>
      </c>
      <c r="JU1234" s="18">
        <v>16</v>
      </c>
      <c r="JV1234" s="18">
        <v>90</v>
      </c>
      <c r="JY1234" s="18">
        <v>2855</v>
      </c>
      <c r="KF1234" s="18">
        <v>1</v>
      </c>
      <c r="KG1234" s="18">
        <v>1</v>
      </c>
      <c r="KH1234" s="18">
        <v>25</v>
      </c>
      <c r="KN1234" s="18">
        <v>13</v>
      </c>
      <c r="KO1234" s="18">
        <v>13</v>
      </c>
      <c r="KP1234" s="18">
        <v>13</v>
      </c>
      <c r="KQ1234" s="18">
        <v>13</v>
      </c>
      <c r="KR1234" s="18">
        <v>7</v>
      </c>
      <c r="KS1234" s="18">
        <v>5</v>
      </c>
      <c r="KT1234" s="18">
        <v>0</v>
      </c>
      <c r="KU1234" s="18" t="s">
        <v>1537</v>
      </c>
      <c r="KV1234" s="18" t="s">
        <v>1393</v>
      </c>
      <c r="KW1234" s="18" t="s">
        <v>1393</v>
      </c>
      <c r="KX1234" s="18" t="s">
        <v>1393</v>
      </c>
      <c r="KY1234" s="18" t="s">
        <v>1394</v>
      </c>
      <c r="KZ1234" s="18" t="s">
        <v>1400</v>
      </c>
      <c r="LB1234" s="18" t="s">
        <v>766</v>
      </c>
      <c r="LQ1234" s="18">
        <v>7</v>
      </c>
      <c r="LR1234" s="18">
        <v>7</v>
      </c>
      <c r="LS1234" s="18">
        <v>7</v>
      </c>
      <c r="LT1234" s="18">
        <v>7</v>
      </c>
      <c r="LU1234" s="18">
        <v>0</v>
      </c>
      <c r="LV1234" s="18">
        <v>0</v>
      </c>
      <c r="LW1234" s="18">
        <v>0</v>
      </c>
      <c r="LX1234" s="18" t="s">
        <v>1538</v>
      </c>
      <c r="LY1234" s="18" t="s">
        <v>1539</v>
      </c>
      <c r="LZ1234" s="18" t="s">
        <v>1538</v>
      </c>
      <c r="MA1234" s="18" t="s">
        <v>1538</v>
      </c>
      <c r="ME1234" s="18" t="s">
        <v>766</v>
      </c>
      <c r="MJ1234" s="18" t="s">
        <v>768</v>
      </c>
      <c r="MK1234" s="18" t="s">
        <v>766</v>
      </c>
      <c r="ML1234" s="18">
        <v>28</v>
      </c>
      <c r="MO1234" s="18">
        <v>5</v>
      </c>
      <c r="MP1234" s="18">
        <v>0</v>
      </c>
      <c r="MQ1234" s="18" t="s">
        <v>766</v>
      </c>
      <c r="MS1234" s="18">
        <v>269560</v>
      </c>
      <c r="MT1234" s="18" t="s">
        <v>1387</v>
      </c>
      <c r="MV1234" s="18" t="s">
        <v>766</v>
      </c>
      <c r="NL1234" s="18" t="s">
        <v>768</v>
      </c>
      <c r="NO1234" s="18" t="s">
        <v>1149</v>
      </c>
      <c r="NP1234" s="18" t="s">
        <v>1388</v>
      </c>
      <c r="NX1234" s="18">
        <f t="shared" si="429"/>
        <v>3042.2096273291927</v>
      </c>
      <c r="NY1234" t="str">
        <f t="shared" si="415"/>
        <v>Larger</v>
      </c>
      <c r="NZ1234" t="str">
        <f t="shared" si="416"/>
        <v>Medium</v>
      </c>
    </row>
    <row r="1235" spans="1:390">
      <c r="A1235" t="s">
        <v>735</v>
      </c>
      <c r="B1235" t="s">
        <v>736</v>
      </c>
      <c r="C1235" t="s">
        <v>737</v>
      </c>
      <c r="D1235" t="s">
        <v>393</v>
      </c>
      <c r="E1235">
        <v>20160</v>
      </c>
      <c r="F1235" t="s">
        <v>1383</v>
      </c>
      <c r="G1235">
        <v>15140.83</v>
      </c>
      <c r="H1235" s="62">
        <v>47039</v>
      </c>
      <c r="J1235" s="63">
        <v>173</v>
      </c>
      <c r="K1235" s="63">
        <v>0</v>
      </c>
      <c r="R1235" s="63">
        <v>2</v>
      </c>
      <c r="S1235" s="63">
        <v>0</v>
      </c>
      <c r="T1235" s="63">
        <v>72</v>
      </c>
      <c r="U1235" s="63">
        <v>0</v>
      </c>
      <c r="V1235" s="63">
        <v>688</v>
      </c>
      <c r="W1235" s="63"/>
      <c r="X1235" s="63"/>
      <c r="Y1235" s="63"/>
      <c r="Z1235" s="63"/>
      <c r="AA1235" s="63"/>
      <c r="AB1235" s="63"/>
      <c r="AC1235" s="93">
        <v>97082</v>
      </c>
      <c r="AL1235" s="93">
        <v>6648</v>
      </c>
      <c r="AO1235" s="59">
        <f t="shared" si="417"/>
        <v>103730</v>
      </c>
      <c r="BC1235" s="77">
        <v>3839</v>
      </c>
      <c r="BD1235" s="77"/>
      <c r="BL1235" s="77">
        <v>35311</v>
      </c>
      <c r="BO1235" s="63">
        <f t="shared" si="418"/>
        <v>39150</v>
      </c>
      <c r="BV1235" s="77"/>
      <c r="BZ1235" s="18">
        <f t="shared" si="419"/>
        <v>0</v>
      </c>
      <c r="CJ1235" s="41">
        <v>37231</v>
      </c>
      <c r="CM1235">
        <f t="shared" si="430"/>
        <v>37231</v>
      </c>
      <c r="CN1235" s="41">
        <v>43842</v>
      </c>
      <c r="CV1235" s="41">
        <v>106164</v>
      </c>
      <c r="CX1235" s="39">
        <f t="shared" si="420"/>
        <v>150006</v>
      </c>
      <c r="DB1235" s="41"/>
      <c r="DI1235">
        <f t="shared" si="431"/>
        <v>0</v>
      </c>
      <c r="DV1235" s="63">
        <f t="shared" si="421"/>
        <v>0</v>
      </c>
      <c r="EE1235" s="41">
        <v>6087</v>
      </c>
      <c r="EI1235" s="63">
        <f t="shared" si="422"/>
        <v>6087</v>
      </c>
      <c r="EN1235" s="47"/>
      <c r="EQ1235" s="41"/>
      <c r="EU1235" s="38">
        <v>0.56999999999999995</v>
      </c>
      <c r="EV1235" s="38">
        <v>0.87</v>
      </c>
      <c r="EW1235" s="38">
        <v>0.97</v>
      </c>
      <c r="FG1235" s="18">
        <v>9101</v>
      </c>
      <c r="FJ1235" s="18">
        <f t="shared" si="423"/>
        <v>9101</v>
      </c>
      <c r="FT1235">
        <f t="shared" si="424"/>
        <v>0</v>
      </c>
      <c r="GD1235">
        <f t="shared" si="432"/>
        <v>0</v>
      </c>
      <c r="GE1235" s="41">
        <v>41757</v>
      </c>
      <c r="GO1235" s="39">
        <f t="shared" si="425"/>
        <v>41757</v>
      </c>
      <c r="GP1235" s="39">
        <f t="shared" si="426"/>
        <v>142880</v>
      </c>
      <c r="GQ1235" s="39">
        <f t="shared" si="427"/>
        <v>0</v>
      </c>
      <c r="GR1235" s="39">
        <f t="shared" si="428"/>
        <v>184637</v>
      </c>
      <c r="GS1235" t="s">
        <v>420</v>
      </c>
      <c r="GV1235" t="s">
        <v>766</v>
      </c>
      <c r="HC1235">
        <v>2262</v>
      </c>
      <c r="HD1235">
        <v>2467</v>
      </c>
      <c r="HE1235">
        <v>5162</v>
      </c>
      <c r="HF1235">
        <v>995</v>
      </c>
      <c r="HG1235">
        <v>41803</v>
      </c>
      <c r="HH1235">
        <v>90670</v>
      </c>
      <c r="HJ1235">
        <v>362</v>
      </c>
      <c r="HK1235">
        <v>423</v>
      </c>
      <c r="HS1235" t="s">
        <v>768</v>
      </c>
      <c r="HT1235" t="s">
        <v>1540</v>
      </c>
      <c r="HU1235">
        <v>5</v>
      </c>
      <c r="IA1235">
        <v>12</v>
      </c>
      <c r="IC1235">
        <v>10</v>
      </c>
      <c r="IE1235">
        <v>10.6</v>
      </c>
      <c r="IF1235" s="63">
        <v>3</v>
      </c>
      <c r="IG1235">
        <v>5.46</v>
      </c>
      <c r="IH1235">
        <f t="shared" si="412"/>
        <v>16.059999999999999</v>
      </c>
      <c r="II1235" s="35">
        <f t="shared" si="414"/>
        <v>5.46</v>
      </c>
      <c r="IJ1235">
        <v>0</v>
      </c>
      <c r="IM1235" s="18">
        <v>2141</v>
      </c>
      <c r="IN1235" t="s">
        <v>400</v>
      </c>
      <c r="IO1235" s="62">
        <v>23891</v>
      </c>
      <c r="IP1235" s="18">
        <v>16641</v>
      </c>
      <c r="IR1235" s="18">
        <v>5087</v>
      </c>
      <c r="IX1235" s="18">
        <f t="shared" si="413"/>
        <v>47760</v>
      </c>
      <c r="JB1235" s="18">
        <v>461</v>
      </c>
      <c r="JC1235" s="18">
        <v>9</v>
      </c>
      <c r="JT1235" s="18">
        <v>3</v>
      </c>
      <c r="JU1235" s="18">
        <v>50</v>
      </c>
      <c r="JV1235" s="18">
        <v>63</v>
      </c>
      <c r="JY1235" s="18">
        <v>2156</v>
      </c>
      <c r="KF1235" s="18">
        <v>3</v>
      </c>
      <c r="KG1235" s="18">
        <v>7</v>
      </c>
      <c r="KH1235" s="18">
        <v>132</v>
      </c>
      <c r="KN1235" s="18">
        <v>13</v>
      </c>
      <c r="KO1235" s="18">
        <v>13</v>
      </c>
      <c r="KP1235" s="18">
        <v>13</v>
      </c>
      <c r="KQ1235" s="18">
        <v>13</v>
      </c>
      <c r="KR1235" s="18">
        <v>8</v>
      </c>
      <c r="KS1235" s="18">
        <v>0</v>
      </c>
      <c r="KT1235" s="18">
        <v>0</v>
      </c>
      <c r="KU1235" s="18" t="s">
        <v>1443</v>
      </c>
      <c r="KV1235" s="18" t="s">
        <v>1443</v>
      </c>
      <c r="KW1235" s="18" t="s">
        <v>1443</v>
      </c>
      <c r="KX1235" s="18" t="s">
        <v>1443</v>
      </c>
      <c r="KY1235" s="18" t="s">
        <v>1541</v>
      </c>
      <c r="LB1235" s="18" t="s">
        <v>766</v>
      </c>
      <c r="LQ1235" s="18">
        <v>10</v>
      </c>
      <c r="LR1235" s="18">
        <v>10</v>
      </c>
      <c r="LS1235" s="18">
        <v>10</v>
      </c>
      <c r="LT1235" s="18">
        <v>10</v>
      </c>
      <c r="LU1235" s="18">
        <v>4</v>
      </c>
      <c r="LV1235" s="18">
        <v>0</v>
      </c>
      <c r="LW1235" s="18">
        <v>0</v>
      </c>
      <c r="LX1235" s="18" t="s">
        <v>1470</v>
      </c>
      <c r="LY1235" s="18" t="s">
        <v>1470</v>
      </c>
      <c r="LZ1235" s="18" t="s">
        <v>1470</v>
      </c>
      <c r="MA1235" s="18" t="s">
        <v>1470</v>
      </c>
      <c r="MB1235" s="18" t="s">
        <v>1542</v>
      </c>
      <c r="ME1235" s="18" t="s">
        <v>766</v>
      </c>
      <c r="MJ1235" s="18" t="s">
        <v>768</v>
      </c>
      <c r="MK1235" s="18" t="s">
        <v>768</v>
      </c>
      <c r="ML1235" s="18">
        <v>44</v>
      </c>
      <c r="MO1235" s="18">
        <v>0</v>
      </c>
      <c r="MP1235" s="18">
        <v>0</v>
      </c>
      <c r="MQ1235" s="18" t="s">
        <v>766</v>
      </c>
      <c r="MS1235" s="18">
        <v>192145</v>
      </c>
      <c r="MT1235" s="18" t="s">
        <v>1387</v>
      </c>
      <c r="MV1235" s="18" t="s">
        <v>766</v>
      </c>
      <c r="NL1235" s="18" t="s">
        <v>768</v>
      </c>
      <c r="NT1235" s="18" t="s">
        <v>942</v>
      </c>
      <c r="NU1235" s="18" t="s">
        <v>1543</v>
      </c>
      <c r="NX1235" s="18">
        <f t="shared" si="429"/>
        <v>2773.0457875457873</v>
      </c>
      <c r="NY1235" t="str">
        <f t="shared" si="415"/>
        <v>Larger</v>
      </c>
      <c r="NZ1235" t="str">
        <f t="shared" si="416"/>
        <v>Medium</v>
      </c>
    </row>
    <row r="1236" spans="1:390">
      <c r="A1236" t="s">
        <v>548</v>
      </c>
      <c r="B1236" t="s">
        <v>549</v>
      </c>
      <c r="C1236" t="s">
        <v>550</v>
      </c>
      <c r="D1236" t="s">
        <v>393</v>
      </c>
      <c r="E1236">
        <v>20160</v>
      </c>
      <c r="F1236" t="s">
        <v>1383</v>
      </c>
      <c r="G1236">
        <v>11070.09</v>
      </c>
      <c r="H1236" s="62">
        <v>27463</v>
      </c>
      <c r="J1236" s="63">
        <v>47</v>
      </c>
      <c r="K1236" s="63">
        <v>11</v>
      </c>
      <c r="R1236" s="63">
        <v>1</v>
      </c>
      <c r="T1236" s="63">
        <v>22</v>
      </c>
      <c r="U1236" s="63">
        <v>64</v>
      </c>
      <c r="V1236" s="63">
        <v>283</v>
      </c>
      <c r="W1236" s="63"/>
      <c r="X1236" s="63"/>
      <c r="Y1236" s="63"/>
      <c r="Z1236" s="63"/>
      <c r="AA1236" s="63"/>
      <c r="AB1236" s="63"/>
      <c r="AC1236" s="93">
        <v>106560</v>
      </c>
      <c r="AK1236" s="93">
        <v>15000</v>
      </c>
      <c r="AL1236" s="93">
        <v>13107</v>
      </c>
      <c r="AM1236" s="93">
        <v>69447</v>
      </c>
      <c r="AN1236" s="77"/>
      <c r="AO1236" s="59">
        <f t="shared" si="417"/>
        <v>204114</v>
      </c>
      <c r="AP1236" s="77"/>
      <c r="AQ1236" s="77"/>
      <c r="AR1236" s="77"/>
      <c r="AS1236" s="77"/>
      <c r="AT1236" s="77"/>
      <c r="AU1236" s="77"/>
      <c r="AV1236" s="77"/>
      <c r="AW1236" s="77"/>
      <c r="AX1236" s="77"/>
      <c r="AY1236" s="77"/>
      <c r="AZ1236" s="77"/>
      <c r="BA1236" s="77"/>
      <c r="BC1236" s="77">
        <v>4852</v>
      </c>
      <c r="BD1236" s="77"/>
      <c r="BO1236" s="63">
        <f t="shared" si="418"/>
        <v>4852</v>
      </c>
      <c r="BP1236" s="77"/>
      <c r="BV1236" s="77"/>
      <c r="BZ1236" s="18">
        <f t="shared" si="419"/>
        <v>0</v>
      </c>
      <c r="CA1236" s="41">
        <v>66671</v>
      </c>
      <c r="CB1236" s="41"/>
      <c r="CJ1236" s="41">
        <v>7180</v>
      </c>
      <c r="CM1236">
        <f t="shared" si="430"/>
        <v>73851</v>
      </c>
      <c r="CX1236" s="39">
        <f t="shared" si="420"/>
        <v>0</v>
      </c>
      <c r="DI1236">
        <f t="shared" si="431"/>
        <v>0</v>
      </c>
      <c r="DV1236" s="63">
        <f t="shared" si="421"/>
        <v>0</v>
      </c>
      <c r="EI1236" s="63">
        <f t="shared" si="422"/>
        <v>0</v>
      </c>
      <c r="EN1236" s="47"/>
      <c r="EU1236" s="38">
        <v>0.88</v>
      </c>
      <c r="EV1236" s="38">
        <v>0.97</v>
      </c>
      <c r="EW1236" s="38">
        <v>0.98</v>
      </c>
      <c r="FJ1236" s="18">
        <f t="shared" si="423"/>
        <v>0</v>
      </c>
      <c r="FT1236">
        <f t="shared" si="424"/>
        <v>0</v>
      </c>
      <c r="GD1236">
        <f t="shared" si="432"/>
        <v>0</v>
      </c>
      <c r="GO1236" s="39">
        <f t="shared" si="425"/>
        <v>0</v>
      </c>
      <c r="GP1236" s="39">
        <f t="shared" si="426"/>
        <v>208966</v>
      </c>
      <c r="GQ1236" s="39">
        <f t="shared" si="427"/>
        <v>0</v>
      </c>
      <c r="GR1236" s="39">
        <f t="shared" si="428"/>
        <v>208966</v>
      </c>
      <c r="GS1236" t="s">
        <v>420</v>
      </c>
      <c r="GV1236" t="s">
        <v>766</v>
      </c>
      <c r="HE1236">
        <v>13716</v>
      </c>
      <c r="HF1236">
        <v>10</v>
      </c>
      <c r="HG1236">
        <v>22330</v>
      </c>
      <c r="HH1236">
        <v>55456</v>
      </c>
      <c r="HS1236" t="s">
        <v>766</v>
      </c>
      <c r="HU1236">
        <v>3</v>
      </c>
      <c r="IA1236">
        <v>6</v>
      </c>
      <c r="IC1236">
        <v>4</v>
      </c>
      <c r="IE1236">
        <v>6</v>
      </c>
      <c r="IF1236" s="63">
        <v>4</v>
      </c>
      <c r="IG1236">
        <v>6</v>
      </c>
      <c r="IH1236">
        <f t="shared" si="412"/>
        <v>12</v>
      </c>
      <c r="II1236" s="35">
        <f t="shared" si="414"/>
        <v>6</v>
      </c>
      <c r="IM1236" s="18">
        <v>7281</v>
      </c>
      <c r="IN1236" t="s">
        <v>411</v>
      </c>
      <c r="IO1236" s="62">
        <v>35519</v>
      </c>
      <c r="IP1236" s="18">
        <v>39875</v>
      </c>
      <c r="IX1236" s="18">
        <f t="shared" si="413"/>
        <v>82675</v>
      </c>
      <c r="IY1236" s="18">
        <v>384</v>
      </c>
      <c r="IZ1236" s="18">
        <v>0</v>
      </c>
      <c r="JB1236" s="18">
        <v>281</v>
      </c>
      <c r="JC1236" s="18">
        <v>927</v>
      </c>
      <c r="JD1236" s="18">
        <v>423</v>
      </c>
      <c r="JS1236" s="18">
        <v>5</v>
      </c>
      <c r="JT1236" s="18">
        <v>584</v>
      </c>
      <c r="JU1236" s="18">
        <v>67</v>
      </c>
      <c r="JY1236" s="18">
        <v>1460</v>
      </c>
      <c r="KF1236" s="18">
        <v>3</v>
      </c>
      <c r="KG1236" s="18">
        <v>5</v>
      </c>
      <c r="KN1236" s="18">
        <v>12.5</v>
      </c>
      <c r="KO1236" s="18">
        <v>12.5</v>
      </c>
      <c r="KP1236" s="18">
        <v>12.5</v>
      </c>
      <c r="KQ1236" s="18">
        <v>12.5</v>
      </c>
      <c r="KR1236" s="18">
        <v>4</v>
      </c>
      <c r="KS1236" s="18">
        <v>4</v>
      </c>
      <c r="KU1236" s="18" t="s">
        <v>1422</v>
      </c>
      <c r="KV1236" s="18" t="s">
        <v>1422</v>
      </c>
      <c r="KW1236" s="18" t="s">
        <v>1422</v>
      </c>
      <c r="KX1236" s="18" t="s">
        <v>1422</v>
      </c>
      <c r="KY1236" s="18" t="s">
        <v>1542</v>
      </c>
      <c r="KZ1236" s="18" t="s">
        <v>1395</v>
      </c>
      <c r="LB1236" s="18" t="s">
        <v>766</v>
      </c>
      <c r="LQ1236" s="18">
        <v>10</v>
      </c>
      <c r="LR1236" s="18">
        <v>10</v>
      </c>
      <c r="LS1236" s="18">
        <v>10</v>
      </c>
      <c r="LT1236" s="18">
        <v>10</v>
      </c>
      <c r="LU1236" s="18">
        <v>4</v>
      </c>
      <c r="LX1236" s="18" t="s">
        <v>1427</v>
      </c>
      <c r="LY1236" s="18" t="s">
        <v>1427</v>
      </c>
      <c r="LZ1236" s="18" t="s">
        <v>1427</v>
      </c>
      <c r="MA1236" s="18" t="s">
        <v>1427</v>
      </c>
      <c r="MB1236" s="18" t="s">
        <v>1544</v>
      </c>
      <c r="ME1236" s="18" t="s">
        <v>766</v>
      </c>
      <c r="MJ1236" s="18" t="s">
        <v>768</v>
      </c>
      <c r="MK1236" s="18" t="s">
        <v>766</v>
      </c>
      <c r="MQ1236" s="18" t="s">
        <v>766</v>
      </c>
      <c r="MS1236" s="18">
        <v>228064</v>
      </c>
      <c r="MT1236" s="18" t="s">
        <v>1401</v>
      </c>
      <c r="MV1236" s="18" t="s">
        <v>766</v>
      </c>
      <c r="NL1236" s="18" t="s">
        <v>768</v>
      </c>
      <c r="NT1236" s="18" t="s">
        <v>942</v>
      </c>
      <c r="NU1236" s="18" t="s">
        <v>1335</v>
      </c>
      <c r="NX1236" s="18">
        <f t="shared" si="429"/>
        <v>1845.0150000000001</v>
      </c>
      <c r="NY1236" t="str">
        <f t="shared" si="415"/>
        <v>Mid-range</v>
      </c>
      <c r="NZ1236" t="str">
        <f t="shared" si="416"/>
        <v>Medium</v>
      </c>
    </row>
    <row r="1237" spans="1:390">
      <c r="A1237" t="s">
        <v>732</v>
      </c>
      <c r="B1237" t="s">
        <v>733</v>
      </c>
      <c r="C1237" t="s">
        <v>734</v>
      </c>
      <c r="D1237" t="s">
        <v>393</v>
      </c>
      <c r="E1237">
        <v>20160</v>
      </c>
      <c r="F1237" t="s">
        <v>1383</v>
      </c>
      <c r="G1237">
        <v>15666.86</v>
      </c>
      <c r="H1237" s="62">
        <v>106254</v>
      </c>
      <c r="J1237" s="63">
        <v>169</v>
      </c>
      <c r="K1237" s="63">
        <v>15</v>
      </c>
      <c r="R1237" s="63">
        <v>2</v>
      </c>
      <c r="S1237" s="63">
        <v>90</v>
      </c>
      <c r="T1237" s="63">
        <v>64</v>
      </c>
      <c r="U1237" s="63">
        <v>90</v>
      </c>
      <c r="V1237" s="63">
        <v>481</v>
      </c>
      <c r="W1237" s="63"/>
      <c r="X1237" s="63"/>
      <c r="Y1237" s="63"/>
      <c r="Z1237" s="63"/>
      <c r="AA1237" s="63"/>
      <c r="AB1237" s="63"/>
      <c r="AC1237" s="93">
        <v>118292</v>
      </c>
      <c r="AD1237" s="76">
        <v>0</v>
      </c>
      <c r="AK1237" s="93">
        <v>12048</v>
      </c>
      <c r="AM1237" s="93">
        <v>3668</v>
      </c>
      <c r="AN1237" s="77"/>
      <c r="AO1237" s="59">
        <f t="shared" si="417"/>
        <v>134008</v>
      </c>
      <c r="AP1237" s="77"/>
      <c r="AQ1237" s="77"/>
      <c r="AR1237" s="77"/>
      <c r="AS1237" s="77"/>
      <c r="AT1237" s="77"/>
      <c r="AU1237" s="77"/>
      <c r="AV1237" s="77"/>
      <c r="AW1237" s="77"/>
      <c r="AX1237" s="77"/>
      <c r="AY1237" s="77"/>
      <c r="AZ1237" s="77"/>
      <c r="BA1237" s="77"/>
      <c r="BC1237" s="77">
        <v>0</v>
      </c>
      <c r="BD1237" s="77"/>
      <c r="BE1237" s="77">
        <v>0</v>
      </c>
      <c r="BF1237" s="77">
        <v>0</v>
      </c>
      <c r="BG1237" s="77">
        <v>0</v>
      </c>
      <c r="BH1237" s="77"/>
      <c r="BI1237" s="77"/>
      <c r="BJ1237" s="77">
        <v>0</v>
      </c>
      <c r="BK1237" s="77">
        <v>0</v>
      </c>
      <c r="BL1237" s="77">
        <v>42405</v>
      </c>
      <c r="BM1237" s="77">
        <v>2221</v>
      </c>
      <c r="BN1237" s="63" t="s">
        <v>1545</v>
      </c>
      <c r="BO1237" s="63">
        <f t="shared" si="418"/>
        <v>44626</v>
      </c>
      <c r="BP1237" s="77"/>
      <c r="BQ1237" s="77"/>
      <c r="BR1237" s="77"/>
      <c r="BS1237" s="77"/>
      <c r="BT1237" s="77"/>
      <c r="BU1237" s="77"/>
      <c r="BV1237" s="77"/>
      <c r="BW1237" s="41"/>
      <c r="BX1237" s="41"/>
      <c r="BZ1237" s="18">
        <f t="shared" si="419"/>
        <v>0</v>
      </c>
      <c r="CA1237" s="41">
        <v>29333</v>
      </c>
      <c r="CB1237" s="41"/>
      <c r="CC1237" s="41">
        <v>0</v>
      </c>
      <c r="CD1237" s="41">
        <v>0</v>
      </c>
      <c r="CE1237" s="41">
        <v>0</v>
      </c>
      <c r="CF1237" s="41"/>
      <c r="CG1237" s="41">
        <v>0</v>
      </c>
      <c r="CH1237" s="41">
        <v>0</v>
      </c>
      <c r="CI1237" s="41">
        <v>0</v>
      </c>
      <c r="CJ1237" s="41">
        <v>65836</v>
      </c>
      <c r="CK1237" s="41">
        <v>0</v>
      </c>
      <c r="CM1237">
        <f t="shared" si="430"/>
        <v>95169</v>
      </c>
      <c r="CN1237" s="41">
        <v>0</v>
      </c>
      <c r="CO1237" s="41">
        <v>0</v>
      </c>
      <c r="CP1237" s="41">
        <v>0</v>
      </c>
      <c r="CQ1237" s="41">
        <v>0</v>
      </c>
      <c r="CR1237" s="41"/>
      <c r="CS1237" s="41">
        <v>0</v>
      </c>
      <c r="CT1237" s="41">
        <v>0</v>
      </c>
      <c r="CU1237" s="41">
        <v>0</v>
      </c>
      <c r="CV1237" s="41">
        <v>0</v>
      </c>
      <c r="CW1237" s="41">
        <v>0</v>
      </c>
      <c r="CX1237" s="39">
        <f t="shared" si="420"/>
        <v>0</v>
      </c>
      <c r="CY1237" s="41"/>
      <c r="CZ1237" s="41"/>
      <c r="DA1237" s="41"/>
      <c r="DB1237" s="41"/>
      <c r="DC1237" s="41"/>
      <c r="DD1237" s="41"/>
      <c r="DF1237" s="41"/>
      <c r="DG1237" s="41"/>
      <c r="DH1237" s="41"/>
      <c r="DI1237">
        <f t="shared" si="431"/>
        <v>0</v>
      </c>
      <c r="DJ1237" s="41">
        <v>454</v>
      </c>
      <c r="DK1237" s="41">
        <v>0</v>
      </c>
      <c r="DL1237" s="41"/>
      <c r="DM1237" s="41">
        <v>0</v>
      </c>
      <c r="DN1237" s="41">
        <v>0</v>
      </c>
      <c r="DO1237" s="41"/>
      <c r="DP1237" s="41">
        <v>0</v>
      </c>
      <c r="DQ1237" s="41">
        <v>0</v>
      </c>
      <c r="DR1237" s="41">
        <v>0</v>
      </c>
      <c r="DS1237" s="41">
        <v>0</v>
      </c>
      <c r="DT1237" s="41">
        <v>0</v>
      </c>
      <c r="DU1237" s="41"/>
      <c r="DV1237" s="63">
        <f t="shared" si="421"/>
        <v>454</v>
      </c>
      <c r="DW1237" s="77">
        <v>2436</v>
      </c>
      <c r="DX1237" s="41">
        <v>0</v>
      </c>
      <c r="DY1237" s="41"/>
      <c r="DZ1237" s="41">
        <v>0</v>
      </c>
      <c r="EA1237" s="41">
        <v>0</v>
      </c>
      <c r="EC1237" s="41">
        <v>0</v>
      </c>
      <c r="ED1237" s="41">
        <v>0</v>
      </c>
      <c r="EE1237" s="41">
        <v>0</v>
      </c>
      <c r="EF1237" s="41">
        <v>0</v>
      </c>
      <c r="EG1237" s="41">
        <v>0</v>
      </c>
      <c r="EI1237" s="63">
        <f t="shared" si="422"/>
        <v>2436</v>
      </c>
      <c r="EJ1237" s="41"/>
      <c r="EK1237" s="41"/>
      <c r="EL1237" s="41"/>
      <c r="EM1237" s="41"/>
      <c r="EO1237" s="41"/>
      <c r="EP1237" s="41"/>
      <c r="EQ1237" s="41"/>
      <c r="ER1237" s="41"/>
      <c r="ES1237" s="41"/>
      <c r="EU1237" s="38">
        <v>0.51</v>
      </c>
      <c r="EV1237" s="38">
        <v>0.87</v>
      </c>
      <c r="FA1237" s="18">
        <v>2000</v>
      </c>
      <c r="FB1237" s="18">
        <v>0</v>
      </c>
      <c r="FC1237" s="18">
        <v>0</v>
      </c>
      <c r="FD1237" s="18">
        <v>0</v>
      </c>
      <c r="FE1237" s="18">
        <v>0</v>
      </c>
      <c r="FF1237" s="18">
        <v>0</v>
      </c>
      <c r="FG1237" s="18">
        <v>0</v>
      </c>
      <c r="FH1237" s="18">
        <v>0</v>
      </c>
      <c r="FI1237" s="18">
        <v>0</v>
      </c>
      <c r="FJ1237" s="18">
        <f t="shared" si="423"/>
        <v>2000</v>
      </c>
      <c r="FK1237" s="18">
        <v>0</v>
      </c>
      <c r="FL1237" s="18">
        <v>0</v>
      </c>
      <c r="FM1237" s="18">
        <v>0</v>
      </c>
      <c r="FN1237" s="18">
        <v>0</v>
      </c>
      <c r="FO1237" s="18">
        <v>0</v>
      </c>
      <c r="FP1237" s="18">
        <v>0</v>
      </c>
      <c r="FQ1237" s="18">
        <v>0</v>
      </c>
      <c r="FR1237" s="18">
        <v>0</v>
      </c>
      <c r="FS1237" s="18">
        <v>0</v>
      </c>
      <c r="FT1237">
        <f t="shared" si="424"/>
        <v>0</v>
      </c>
      <c r="GD1237">
        <f t="shared" si="432"/>
        <v>0</v>
      </c>
      <c r="GE1237" s="41">
        <v>0</v>
      </c>
      <c r="GF1237" s="41">
        <v>0</v>
      </c>
      <c r="GG1237" s="41">
        <v>0</v>
      </c>
      <c r="GH1237" s="41">
        <v>0</v>
      </c>
      <c r="GI1237" s="41">
        <v>0</v>
      </c>
      <c r="GJ1237" s="41">
        <v>0</v>
      </c>
      <c r="GK1237" s="41">
        <v>0</v>
      </c>
      <c r="GL1237" s="41">
        <v>6704</v>
      </c>
      <c r="GO1237" s="39">
        <f t="shared" si="425"/>
        <v>6704</v>
      </c>
      <c r="GP1237" s="39">
        <f t="shared" si="426"/>
        <v>178634</v>
      </c>
      <c r="GQ1237" s="39">
        <f t="shared" si="427"/>
        <v>0</v>
      </c>
      <c r="GR1237" s="39">
        <f t="shared" si="428"/>
        <v>185338</v>
      </c>
      <c r="GS1237" t="s">
        <v>420</v>
      </c>
      <c r="GU1237" t="s">
        <v>1420</v>
      </c>
      <c r="GV1237" t="s">
        <v>768</v>
      </c>
      <c r="HC1237">
        <v>4763</v>
      </c>
      <c r="HD1237">
        <v>28392</v>
      </c>
      <c r="HE1237">
        <v>161262</v>
      </c>
      <c r="HH1237">
        <v>142075</v>
      </c>
      <c r="HJ1237">
        <v>3859</v>
      </c>
      <c r="HK1237">
        <v>5148</v>
      </c>
      <c r="HS1237" t="s">
        <v>766</v>
      </c>
      <c r="HU1237">
        <v>26</v>
      </c>
      <c r="IA1237">
        <v>37</v>
      </c>
      <c r="IC1237">
        <v>20</v>
      </c>
      <c r="IE1237">
        <v>37</v>
      </c>
      <c r="IG1237">
        <v>26</v>
      </c>
      <c r="IH1237">
        <f t="shared" si="412"/>
        <v>63</v>
      </c>
      <c r="II1237" s="35">
        <f t="shared" si="414"/>
        <v>26</v>
      </c>
      <c r="IJ1237">
        <v>0</v>
      </c>
      <c r="IO1237" s="62">
        <v>20715</v>
      </c>
      <c r="IP1237" s="18">
        <v>38377</v>
      </c>
      <c r="IQ1237" s="18">
        <v>20722</v>
      </c>
      <c r="IR1237" s="18">
        <v>3782</v>
      </c>
      <c r="IS1237" s="18">
        <v>0</v>
      </c>
      <c r="IX1237" s="18">
        <f t="shared" si="413"/>
        <v>83596</v>
      </c>
      <c r="IY1237" s="18">
        <v>0</v>
      </c>
      <c r="IZ1237" s="18">
        <v>0</v>
      </c>
      <c r="JB1237" s="18">
        <v>0</v>
      </c>
      <c r="JC1237" s="18">
        <v>0</v>
      </c>
      <c r="JD1237" s="18">
        <v>0</v>
      </c>
      <c r="JS1237" s="18">
        <v>162</v>
      </c>
      <c r="JU1237" s="18">
        <v>6143</v>
      </c>
      <c r="JY1237" s="18">
        <v>11766</v>
      </c>
      <c r="KF1237" s="18">
        <v>1</v>
      </c>
      <c r="KG1237" s="18">
        <v>3</v>
      </c>
      <c r="KH1237" s="18">
        <v>90</v>
      </c>
      <c r="KN1237" s="18">
        <v>12</v>
      </c>
      <c r="KO1237" s="18">
        <v>12</v>
      </c>
      <c r="KP1237" s="18">
        <v>12</v>
      </c>
      <c r="KQ1237" s="18">
        <v>12</v>
      </c>
      <c r="KR1237" s="18">
        <v>8</v>
      </c>
      <c r="KS1237" s="18">
        <v>5.5</v>
      </c>
      <c r="KT1237" s="18">
        <v>0</v>
      </c>
      <c r="KU1237" s="18" t="s">
        <v>1546</v>
      </c>
      <c r="KV1237" s="18" t="s">
        <v>1546</v>
      </c>
      <c r="KW1237" s="18" t="s">
        <v>1546</v>
      </c>
      <c r="KX1237" s="18" t="s">
        <v>1546</v>
      </c>
      <c r="KY1237" s="18" t="s">
        <v>1452</v>
      </c>
      <c r="KZ1237" s="18" t="s">
        <v>1547</v>
      </c>
      <c r="LB1237" s="18" t="s">
        <v>766</v>
      </c>
      <c r="ME1237" s="18" t="s">
        <v>766</v>
      </c>
      <c r="MJ1237" s="18" t="s">
        <v>768</v>
      </c>
      <c r="MK1237" s="18" t="s">
        <v>768</v>
      </c>
      <c r="ML1237" s="18">
        <v>0</v>
      </c>
      <c r="MM1237" s="18">
        <v>0</v>
      </c>
      <c r="MQ1237" s="18" t="s">
        <v>766</v>
      </c>
      <c r="MS1237" s="18">
        <v>434878</v>
      </c>
      <c r="MT1237" s="18" t="s">
        <v>1387</v>
      </c>
      <c r="MV1237" s="18" t="s">
        <v>766</v>
      </c>
      <c r="NL1237" s="18" t="s">
        <v>768</v>
      </c>
      <c r="NT1237" s="18" t="s">
        <v>942</v>
      </c>
      <c r="NU1237" s="18" t="s">
        <v>1375</v>
      </c>
      <c r="NX1237" s="18">
        <f t="shared" si="429"/>
        <v>602.57153846153847</v>
      </c>
      <c r="NY1237" t="str">
        <f t="shared" si="415"/>
        <v>Larger</v>
      </c>
      <c r="NZ1237" t="str">
        <f t="shared" si="416"/>
        <v>Medium</v>
      </c>
    </row>
    <row r="1238" spans="1:390">
      <c r="A1238" t="s">
        <v>638</v>
      </c>
      <c r="B1238" t="s">
        <v>639</v>
      </c>
      <c r="C1238" t="s">
        <v>640</v>
      </c>
      <c r="D1238" t="s">
        <v>393</v>
      </c>
      <c r="E1238">
        <v>20160</v>
      </c>
      <c r="F1238" t="s">
        <v>1383</v>
      </c>
      <c r="G1238">
        <v>17735.5</v>
      </c>
      <c r="H1238" s="62">
        <v>30558</v>
      </c>
      <c r="J1238" s="63">
        <v>170</v>
      </c>
      <c r="K1238" s="63">
        <v>12</v>
      </c>
      <c r="R1238" s="63">
        <v>0</v>
      </c>
      <c r="S1238" s="63">
        <v>172</v>
      </c>
      <c r="T1238" s="63">
        <v>42</v>
      </c>
      <c r="U1238" s="63">
        <v>86</v>
      </c>
      <c r="V1238" s="63">
        <v>715</v>
      </c>
      <c r="W1238" s="63"/>
      <c r="X1238" s="63"/>
      <c r="Y1238" s="63"/>
      <c r="Z1238" s="63"/>
      <c r="AA1238" s="63"/>
      <c r="AB1238" s="63"/>
      <c r="AC1238" s="93">
        <v>130000</v>
      </c>
      <c r="AD1238" s="76">
        <v>30000</v>
      </c>
      <c r="AL1238" s="93">
        <v>75000</v>
      </c>
      <c r="AO1238" s="59">
        <f t="shared" si="417"/>
        <v>235000</v>
      </c>
      <c r="BC1238" s="77">
        <v>30000</v>
      </c>
      <c r="BD1238" s="77"/>
      <c r="BO1238" s="63">
        <f t="shared" si="418"/>
        <v>30000</v>
      </c>
      <c r="BP1238" s="77"/>
      <c r="BZ1238" s="18">
        <f t="shared" si="419"/>
        <v>0</v>
      </c>
      <c r="CA1238" s="41">
        <v>100000</v>
      </c>
      <c r="CB1238" s="41"/>
      <c r="CM1238">
        <f t="shared" si="430"/>
        <v>100000</v>
      </c>
      <c r="CN1238" s="41">
        <v>0</v>
      </c>
      <c r="CX1238" s="39">
        <f t="shared" si="420"/>
        <v>0</v>
      </c>
      <c r="DH1238" s="41"/>
      <c r="DI1238">
        <f t="shared" si="431"/>
        <v>0</v>
      </c>
      <c r="DJ1238" s="41">
        <v>0</v>
      </c>
      <c r="DV1238" s="63">
        <f t="shared" si="421"/>
        <v>0</v>
      </c>
      <c r="DW1238" s="77">
        <v>2500</v>
      </c>
      <c r="EI1238" s="63">
        <f t="shared" si="422"/>
        <v>2500</v>
      </c>
      <c r="EL1238" s="41"/>
      <c r="EN1238" s="47"/>
      <c r="EU1238" s="38">
        <v>0.55000000000000004</v>
      </c>
      <c r="EV1238" s="38">
        <v>0.71</v>
      </c>
      <c r="EW1238" s="38">
        <v>0.89</v>
      </c>
      <c r="FC1238" s="18">
        <v>20000</v>
      </c>
      <c r="FJ1238" s="18">
        <f t="shared" si="423"/>
        <v>20000</v>
      </c>
      <c r="FK1238" s="18">
        <v>0</v>
      </c>
      <c r="FT1238">
        <f t="shared" si="424"/>
        <v>0</v>
      </c>
      <c r="GD1238">
        <f t="shared" si="432"/>
        <v>0</v>
      </c>
      <c r="GE1238" s="41">
        <v>0</v>
      </c>
      <c r="GO1238" s="39">
        <f t="shared" si="425"/>
        <v>0</v>
      </c>
      <c r="GP1238" s="39">
        <f t="shared" si="426"/>
        <v>265000</v>
      </c>
      <c r="GQ1238" s="39">
        <f t="shared" si="427"/>
        <v>0</v>
      </c>
      <c r="GR1238" s="39">
        <f t="shared" si="428"/>
        <v>265000</v>
      </c>
      <c r="GS1238" t="s">
        <v>420</v>
      </c>
      <c r="GU1238" t="s">
        <v>1392</v>
      </c>
      <c r="GV1238" t="s">
        <v>768</v>
      </c>
      <c r="HC1238">
        <v>2065</v>
      </c>
      <c r="HD1238">
        <v>10705</v>
      </c>
      <c r="HE1238">
        <v>14804</v>
      </c>
      <c r="HF1238">
        <v>149</v>
      </c>
      <c r="HG1238">
        <v>135423</v>
      </c>
      <c r="HH1238">
        <v>119889</v>
      </c>
      <c r="HJ1238">
        <v>43</v>
      </c>
      <c r="HK1238">
        <v>117</v>
      </c>
      <c r="HS1238" t="s">
        <v>768</v>
      </c>
      <c r="HT1238" t="s">
        <v>1373</v>
      </c>
      <c r="HU1238">
        <v>5</v>
      </c>
      <c r="IA1238">
        <v>8</v>
      </c>
      <c r="IC1238">
        <v>18</v>
      </c>
      <c r="IE1238">
        <v>8</v>
      </c>
      <c r="IF1238" s="63">
        <v>3.5</v>
      </c>
      <c r="IG1238">
        <v>6.75</v>
      </c>
      <c r="IH1238">
        <f t="shared" si="412"/>
        <v>14.75</v>
      </c>
      <c r="II1238" s="35">
        <f t="shared" si="414"/>
        <v>6.75</v>
      </c>
      <c r="IJ1238">
        <v>0</v>
      </c>
      <c r="IM1238" s="18">
        <v>15244</v>
      </c>
      <c r="IN1238" t="s">
        <v>411</v>
      </c>
      <c r="IO1238" s="62">
        <v>8939</v>
      </c>
      <c r="IP1238" s="18">
        <v>24631</v>
      </c>
      <c r="IQ1238" s="18">
        <v>4734</v>
      </c>
      <c r="IR1238" s="18">
        <v>10</v>
      </c>
      <c r="IS1238" s="18">
        <v>0</v>
      </c>
      <c r="IX1238" s="18">
        <f t="shared" si="413"/>
        <v>53558</v>
      </c>
      <c r="JB1238" s="18">
        <v>103</v>
      </c>
      <c r="JC1238" s="18">
        <v>38</v>
      </c>
      <c r="JS1238" s="18">
        <v>194</v>
      </c>
      <c r="JY1238" s="18">
        <v>4850</v>
      </c>
      <c r="KF1238" s="18">
        <v>3</v>
      </c>
      <c r="KG1238" s="18">
        <v>14</v>
      </c>
      <c r="KH1238" s="18">
        <v>250</v>
      </c>
      <c r="KN1238" s="18">
        <v>14.5</v>
      </c>
      <c r="KO1238" s="18">
        <v>14.5</v>
      </c>
      <c r="KP1238" s="18">
        <v>14.5</v>
      </c>
      <c r="KQ1238" s="18">
        <v>14.5</v>
      </c>
      <c r="KR1238" s="18">
        <v>8</v>
      </c>
      <c r="KS1238" s="18">
        <v>5</v>
      </c>
      <c r="KU1238" s="18" t="s">
        <v>1548</v>
      </c>
      <c r="KV1238" s="18" t="s">
        <v>1548</v>
      </c>
      <c r="KW1238" s="18" t="s">
        <v>1548</v>
      </c>
      <c r="KX1238" s="18" t="s">
        <v>1548</v>
      </c>
      <c r="KY1238" s="18" t="s">
        <v>1541</v>
      </c>
      <c r="KZ1238" s="18" t="s">
        <v>1400</v>
      </c>
      <c r="LB1238" s="18" t="s">
        <v>766</v>
      </c>
      <c r="LQ1238" s="18">
        <v>12.5</v>
      </c>
      <c r="LR1238" s="18">
        <v>12.5</v>
      </c>
      <c r="LS1238" s="18">
        <v>12.5</v>
      </c>
      <c r="LT1238" s="18">
        <v>12.5</v>
      </c>
      <c r="LX1238" s="18" t="s">
        <v>1422</v>
      </c>
      <c r="LY1238" s="18" t="s">
        <v>1422</v>
      </c>
      <c r="LZ1238" s="18" t="s">
        <v>1422</v>
      </c>
      <c r="MA1238" s="18" t="s">
        <v>1422</v>
      </c>
      <c r="ME1238" s="18" t="s">
        <v>768</v>
      </c>
      <c r="MJ1238" s="18" t="s">
        <v>768</v>
      </c>
      <c r="MK1238" s="18" t="s">
        <v>768</v>
      </c>
      <c r="ML1238" s="18">
        <v>50</v>
      </c>
      <c r="MO1238" s="18">
        <v>5</v>
      </c>
      <c r="MQ1238" s="18" t="s">
        <v>766</v>
      </c>
      <c r="MS1238" s="18">
        <v>470138</v>
      </c>
      <c r="MT1238" s="18" t="s">
        <v>1401</v>
      </c>
      <c r="MV1238" s="18" t="s">
        <v>766</v>
      </c>
      <c r="NL1238" s="18" t="s">
        <v>768</v>
      </c>
      <c r="NM1238" s="18" t="s">
        <v>1153</v>
      </c>
      <c r="NN1238" s="18" t="s">
        <v>1155</v>
      </c>
      <c r="NP1238" s="18" t="s">
        <v>1388</v>
      </c>
      <c r="NX1238" s="18">
        <f t="shared" si="429"/>
        <v>2627.4814814814813</v>
      </c>
      <c r="NY1238" t="str">
        <f t="shared" si="415"/>
        <v>Larger</v>
      </c>
      <c r="NZ1238" t="str">
        <f t="shared" si="416"/>
        <v>Medium</v>
      </c>
    </row>
    <row r="1239" spans="1:390">
      <c r="A1239" t="s">
        <v>607</v>
      </c>
      <c r="B1239" t="s">
        <v>608</v>
      </c>
      <c r="C1239" t="s">
        <v>609</v>
      </c>
      <c r="D1239" t="s">
        <v>393</v>
      </c>
      <c r="E1239">
        <v>20160</v>
      </c>
      <c r="F1239" t="s">
        <v>1383</v>
      </c>
      <c r="G1239">
        <v>18168.36</v>
      </c>
      <c r="H1239" s="62">
        <v>41442</v>
      </c>
      <c r="J1239" s="63">
        <v>27</v>
      </c>
      <c r="K1239" s="63">
        <v>10</v>
      </c>
      <c r="R1239" s="63">
        <v>2</v>
      </c>
      <c r="T1239" s="63">
        <v>70</v>
      </c>
      <c r="U1239" s="63">
        <v>71</v>
      </c>
      <c r="V1239" s="63">
        <v>858</v>
      </c>
      <c r="W1239" s="63"/>
      <c r="X1239" s="63"/>
      <c r="Y1239" s="63"/>
      <c r="Z1239" s="63"/>
      <c r="AA1239" s="63"/>
      <c r="AB1239" s="63"/>
      <c r="AC1239" s="93">
        <v>132855</v>
      </c>
      <c r="AD1239" s="76">
        <v>0</v>
      </c>
      <c r="AL1239" s="93">
        <v>0</v>
      </c>
      <c r="AN1239" s="77"/>
      <c r="AO1239" s="59">
        <f t="shared" si="417"/>
        <v>132855</v>
      </c>
      <c r="AP1239" s="77"/>
      <c r="AQ1239" s="77"/>
      <c r="AR1239" s="77"/>
      <c r="AS1239" s="77"/>
      <c r="AT1239" s="77"/>
      <c r="AU1239" s="77"/>
      <c r="AV1239" s="77"/>
      <c r="AW1239" s="77"/>
      <c r="AX1239" s="77"/>
      <c r="AY1239" s="77"/>
      <c r="AZ1239" s="77"/>
      <c r="BA1239" s="77"/>
      <c r="BC1239" s="77">
        <v>33327</v>
      </c>
      <c r="BD1239" s="77"/>
      <c r="BE1239" s="77">
        <v>0</v>
      </c>
      <c r="BF1239" s="77">
        <v>0</v>
      </c>
      <c r="BG1239" s="77">
        <v>0</v>
      </c>
      <c r="BH1239" s="77"/>
      <c r="BI1239" s="77"/>
      <c r="BJ1239" s="77">
        <v>0</v>
      </c>
      <c r="BK1239" s="77">
        <v>0</v>
      </c>
      <c r="BL1239" s="77">
        <v>0</v>
      </c>
      <c r="BM1239" s="77">
        <v>0</v>
      </c>
      <c r="BO1239" s="63">
        <f t="shared" si="418"/>
        <v>33327</v>
      </c>
      <c r="BP1239" s="77"/>
      <c r="BQ1239" s="77"/>
      <c r="BR1239" s="77"/>
      <c r="BS1239" s="77"/>
      <c r="BT1239" s="77"/>
      <c r="BU1239" s="77"/>
      <c r="BV1239" s="77"/>
      <c r="BW1239" s="41"/>
      <c r="BX1239" s="41"/>
      <c r="BZ1239" s="18">
        <f t="shared" si="419"/>
        <v>0</v>
      </c>
      <c r="CA1239" s="41">
        <v>95568</v>
      </c>
      <c r="CB1239" s="41"/>
      <c r="CC1239" s="41">
        <v>0</v>
      </c>
      <c r="CD1239" s="41">
        <v>0</v>
      </c>
      <c r="CE1239" s="41">
        <v>0</v>
      </c>
      <c r="CF1239" s="41"/>
      <c r="CG1239" s="41">
        <v>0</v>
      </c>
      <c r="CH1239" s="41">
        <v>0</v>
      </c>
      <c r="CI1239" s="41">
        <v>0</v>
      </c>
      <c r="CJ1239" s="41">
        <v>0</v>
      </c>
      <c r="CK1239" s="41">
        <v>0</v>
      </c>
      <c r="CM1239">
        <f t="shared" si="430"/>
        <v>95568</v>
      </c>
      <c r="CN1239" s="41">
        <v>0</v>
      </c>
      <c r="CO1239" s="41">
        <v>0</v>
      </c>
      <c r="CP1239" s="41">
        <v>0</v>
      </c>
      <c r="CQ1239" s="41">
        <v>0</v>
      </c>
      <c r="CR1239" s="41"/>
      <c r="CS1239" s="41">
        <v>0</v>
      </c>
      <c r="CT1239" s="41">
        <v>0</v>
      </c>
      <c r="CU1239" s="41">
        <v>0</v>
      </c>
      <c r="CV1239" s="41">
        <v>0</v>
      </c>
      <c r="CW1239" s="41">
        <v>0</v>
      </c>
      <c r="CX1239" s="39">
        <f t="shared" si="420"/>
        <v>0</v>
      </c>
      <c r="CY1239" s="41"/>
      <c r="CZ1239" s="41"/>
      <c r="DA1239" s="41"/>
      <c r="DB1239" s="41"/>
      <c r="DC1239" s="41"/>
      <c r="DD1239" s="41"/>
      <c r="DF1239" s="41"/>
      <c r="DG1239" s="41"/>
      <c r="DH1239" s="41"/>
      <c r="DI1239">
        <f t="shared" si="431"/>
        <v>0</v>
      </c>
      <c r="DJ1239" s="41">
        <v>0</v>
      </c>
      <c r="DK1239" s="41">
        <v>0</v>
      </c>
      <c r="DL1239" s="41"/>
      <c r="DM1239" s="41">
        <v>0</v>
      </c>
      <c r="DN1239" s="41">
        <v>0</v>
      </c>
      <c r="DO1239" s="41"/>
      <c r="DP1239" s="41">
        <v>0</v>
      </c>
      <c r="DQ1239" s="41">
        <v>0</v>
      </c>
      <c r="DR1239" s="41">
        <v>0</v>
      </c>
      <c r="DS1239" s="41">
        <v>0</v>
      </c>
      <c r="DT1239" s="41">
        <v>0</v>
      </c>
      <c r="DU1239" s="41"/>
      <c r="DV1239" s="63">
        <f t="shared" si="421"/>
        <v>0</v>
      </c>
      <c r="DW1239" s="77">
        <v>0</v>
      </c>
      <c r="DX1239" s="41">
        <v>0</v>
      </c>
      <c r="DY1239" s="41"/>
      <c r="DZ1239" s="41">
        <v>0</v>
      </c>
      <c r="EA1239" s="41">
        <v>0</v>
      </c>
      <c r="EC1239" s="41">
        <v>0</v>
      </c>
      <c r="ED1239" s="41">
        <v>0</v>
      </c>
      <c r="EE1239" s="41">
        <v>0</v>
      </c>
      <c r="EF1239" s="41">
        <v>0</v>
      </c>
      <c r="EG1239" s="41">
        <v>0</v>
      </c>
      <c r="EI1239" s="63">
        <f t="shared" si="422"/>
        <v>0</v>
      </c>
      <c r="EJ1239" s="41"/>
      <c r="EK1239" s="41"/>
      <c r="EL1239" s="41"/>
      <c r="EM1239" s="41"/>
      <c r="EO1239" s="41"/>
      <c r="EP1239" s="41"/>
      <c r="EQ1239" s="41"/>
      <c r="ER1239" s="41"/>
      <c r="ES1239" s="41"/>
      <c r="EU1239" s="38">
        <v>0.84</v>
      </c>
      <c r="EV1239" s="38">
        <v>0.95</v>
      </c>
      <c r="FA1239" s="18">
        <v>6889</v>
      </c>
      <c r="FB1239" s="18">
        <v>0</v>
      </c>
      <c r="FC1239" s="18">
        <v>0</v>
      </c>
      <c r="FD1239" s="18">
        <v>0</v>
      </c>
      <c r="FE1239" s="18">
        <v>0</v>
      </c>
      <c r="FF1239" s="18">
        <v>0</v>
      </c>
      <c r="FG1239" s="18">
        <v>0</v>
      </c>
      <c r="FH1239" s="18">
        <v>0</v>
      </c>
      <c r="FI1239" s="18">
        <v>0</v>
      </c>
      <c r="FJ1239" s="18">
        <f t="shared" si="423"/>
        <v>6889</v>
      </c>
      <c r="FK1239" s="18">
        <v>0</v>
      </c>
      <c r="FL1239" s="18">
        <v>0</v>
      </c>
      <c r="FM1239" s="18">
        <v>0</v>
      </c>
      <c r="FN1239" s="18">
        <v>0</v>
      </c>
      <c r="FO1239" s="18">
        <v>0</v>
      </c>
      <c r="FP1239" s="18">
        <v>0</v>
      </c>
      <c r="FQ1239" s="18">
        <v>0</v>
      </c>
      <c r="FR1239" s="18">
        <v>0</v>
      </c>
      <c r="FS1239" s="18">
        <v>0</v>
      </c>
      <c r="FT1239">
        <f t="shared" si="424"/>
        <v>0</v>
      </c>
      <c r="GD1239">
        <f t="shared" si="432"/>
        <v>0</v>
      </c>
      <c r="GE1239" s="41">
        <v>20918</v>
      </c>
      <c r="GF1239" s="41">
        <v>0</v>
      </c>
      <c r="GG1239" s="41">
        <v>0</v>
      </c>
      <c r="GH1239" s="41">
        <v>0</v>
      </c>
      <c r="GI1239" s="41">
        <v>0</v>
      </c>
      <c r="GJ1239" s="41">
        <v>0</v>
      </c>
      <c r="GK1239" s="41">
        <v>0</v>
      </c>
      <c r="GL1239" s="41">
        <v>0</v>
      </c>
      <c r="GO1239" s="39">
        <f t="shared" si="425"/>
        <v>20918</v>
      </c>
      <c r="GP1239" s="39">
        <f t="shared" si="426"/>
        <v>166182</v>
      </c>
      <c r="GQ1239" s="39">
        <f t="shared" si="427"/>
        <v>0</v>
      </c>
      <c r="GR1239" s="39">
        <f t="shared" si="428"/>
        <v>187100</v>
      </c>
      <c r="GS1239" t="s">
        <v>420</v>
      </c>
      <c r="GU1239" t="s">
        <v>1392</v>
      </c>
      <c r="GV1239" t="s">
        <v>768</v>
      </c>
      <c r="HC1239">
        <v>108757</v>
      </c>
      <c r="HD1239">
        <v>1874</v>
      </c>
      <c r="HE1239">
        <v>13367</v>
      </c>
      <c r="HF1239">
        <v>199</v>
      </c>
      <c r="HG1239">
        <v>21617</v>
      </c>
      <c r="HH1239">
        <v>118519</v>
      </c>
      <c r="HJ1239">
        <v>0</v>
      </c>
      <c r="HK1239">
        <v>34</v>
      </c>
      <c r="HS1239" t="s">
        <v>766</v>
      </c>
      <c r="HU1239">
        <v>6</v>
      </c>
      <c r="IA1239">
        <v>16</v>
      </c>
      <c r="IC1239">
        <v>6</v>
      </c>
      <c r="IE1239">
        <v>19.5</v>
      </c>
      <c r="IF1239" s="63">
        <v>4</v>
      </c>
      <c r="IG1239">
        <v>9.25</v>
      </c>
      <c r="IH1239">
        <f t="shared" si="412"/>
        <v>28.75</v>
      </c>
      <c r="II1239" s="35">
        <f t="shared" si="414"/>
        <v>9.25</v>
      </c>
      <c r="IJ1239">
        <v>0</v>
      </c>
      <c r="IM1239" s="18">
        <v>15035</v>
      </c>
      <c r="IN1239" t="s">
        <v>411</v>
      </c>
      <c r="IP1239" s="18">
        <v>40845</v>
      </c>
      <c r="IX1239" s="18">
        <f t="shared" si="413"/>
        <v>55880</v>
      </c>
      <c r="JB1239" s="18">
        <v>78</v>
      </c>
      <c r="JC1239" s="18">
        <v>15</v>
      </c>
      <c r="JS1239" s="18">
        <v>250</v>
      </c>
      <c r="JT1239" s="18">
        <v>14</v>
      </c>
      <c r="JU1239" s="18">
        <v>3</v>
      </c>
      <c r="JV1239" s="18">
        <v>2</v>
      </c>
      <c r="JY1239" s="18">
        <v>5400</v>
      </c>
      <c r="KF1239" s="18">
        <v>2</v>
      </c>
      <c r="KG1239" s="18">
        <v>4</v>
      </c>
      <c r="KH1239" s="18">
        <v>61</v>
      </c>
      <c r="KN1239" s="18">
        <v>13</v>
      </c>
      <c r="KO1239" s="18">
        <v>13</v>
      </c>
      <c r="KP1239" s="18">
        <v>13</v>
      </c>
      <c r="KQ1239" s="18">
        <v>13</v>
      </c>
      <c r="KR1239" s="18">
        <v>8.5</v>
      </c>
      <c r="KS1239" s="18">
        <v>5</v>
      </c>
      <c r="KU1239" s="18" t="s">
        <v>1393</v>
      </c>
      <c r="KV1239" s="18" t="s">
        <v>1393</v>
      </c>
      <c r="KW1239" s="18" t="s">
        <v>1393</v>
      </c>
      <c r="KX1239" s="18" t="s">
        <v>1393</v>
      </c>
      <c r="KY1239" s="18" t="s">
        <v>1436</v>
      </c>
      <c r="KZ1239" s="18" t="s">
        <v>1549</v>
      </c>
      <c r="LB1239" s="18" t="s">
        <v>766</v>
      </c>
      <c r="LQ1239" s="18">
        <v>11</v>
      </c>
      <c r="LR1239" s="18">
        <v>11</v>
      </c>
      <c r="LS1239" s="18">
        <v>11</v>
      </c>
      <c r="LT1239" s="18">
        <v>11</v>
      </c>
      <c r="LX1239" s="18" t="s">
        <v>1396</v>
      </c>
      <c r="LY1239" s="18" t="s">
        <v>1396</v>
      </c>
      <c r="LZ1239" s="18" t="s">
        <v>1396</v>
      </c>
      <c r="MA1239" s="18" t="s">
        <v>1396</v>
      </c>
      <c r="ME1239" s="18" t="s">
        <v>766</v>
      </c>
      <c r="MJ1239" s="18" t="s">
        <v>768</v>
      </c>
      <c r="MK1239" s="18" t="s">
        <v>766</v>
      </c>
      <c r="ML1239" s="18">
        <v>44</v>
      </c>
      <c r="MO1239" s="18">
        <v>35</v>
      </c>
      <c r="MQ1239" s="18" t="s">
        <v>766</v>
      </c>
      <c r="MT1239" s="18" t="s">
        <v>1387</v>
      </c>
      <c r="MV1239" s="18" t="s">
        <v>766</v>
      </c>
      <c r="NL1239" s="18" t="s">
        <v>766</v>
      </c>
      <c r="NX1239" s="18">
        <f t="shared" si="429"/>
        <v>1964.147027027027</v>
      </c>
      <c r="NY1239" t="str">
        <f t="shared" si="415"/>
        <v>Larger</v>
      </c>
      <c r="NZ1239" t="str">
        <f t="shared" si="416"/>
        <v>Medium</v>
      </c>
    </row>
    <row r="1240" spans="1:390">
      <c r="A1240" t="s">
        <v>432</v>
      </c>
      <c r="B1240" t="s">
        <v>584</v>
      </c>
      <c r="C1240" t="s">
        <v>585</v>
      </c>
      <c r="D1240" t="s">
        <v>404</v>
      </c>
      <c r="E1240">
        <v>20160</v>
      </c>
      <c r="F1240" t="s">
        <v>1383</v>
      </c>
      <c r="G1240">
        <v>22942.47</v>
      </c>
      <c r="H1240" s="62">
        <v>3100</v>
      </c>
      <c r="J1240" s="63">
        <v>134</v>
      </c>
      <c r="K1240" s="63">
        <v>19</v>
      </c>
      <c r="R1240" s="63">
        <v>1</v>
      </c>
      <c r="S1240" s="63">
        <v>88</v>
      </c>
      <c r="T1240" s="63">
        <v>35</v>
      </c>
      <c r="U1240" s="63">
        <v>115</v>
      </c>
      <c r="V1240" s="63">
        <v>736</v>
      </c>
      <c r="W1240" s="63"/>
      <c r="X1240" s="63"/>
      <c r="Y1240" s="63"/>
      <c r="Z1240" s="63"/>
      <c r="AA1240" s="63"/>
      <c r="AB1240" s="63"/>
      <c r="AC1240" s="93">
        <v>0</v>
      </c>
      <c r="AM1240" s="93">
        <v>119335</v>
      </c>
      <c r="AN1240" s="77"/>
      <c r="AO1240" s="59">
        <f t="shared" si="417"/>
        <v>119335</v>
      </c>
      <c r="AP1240" s="77"/>
      <c r="AQ1240" s="77"/>
      <c r="AR1240" s="77"/>
      <c r="AS1240" s="77"/>
      <c r="AT1240" s="77"/>
      <c r="AU1240" s="77"/>
      <c r="AV1240" s="77"/>
      <c r="AW1240" s="77"/>
      <c r="AX1240" s="77"/>
      <c r="AY1240" s="77"/>
      <c r="AZ1240" s="77"/>
      <c r="BA1240" s="77"/>
      <c r="BM1240" s="77">
        <v>27896</v>
      </c>
      <c r="BN1240" s="63" t="s">
        <v>1550</v>
      </c>
      <c r="BO1240" s="63">
        <f t="shared" si="418"/>
        <v>27896</v>
      </c>
      <c r="BR1240" s="77"/>
      <c r="BZ1240" s="18">
        <f t="shared" si="419"/>
        <v>0</v>
      </c>
      <c r="CD1240" s="41">
        <v>66959</v>
      </c>
      <c r="CM1240">
        <f t="shared" si="430"/>
        <v>66959</v>
      </c>
      <c r="CX1240" s="39">
        <f t="shared" si="420"/>
        <v>0</v>
      </c>
      <c r="DD1240" s="41"/>
      <c r="DI1240">
        <f t="shared" si="431"/>
        <v>0</v>
      </c>
      <c r="DO1240" s="41"/>
      <c r="DV1240" s="63">
        <f t="shared" si="421"/>
        <v>0</v>
      </c>
      <c r="EG1240" s="41">
        <v>465</v>
      </c>
      <c r="EH1240" t="s">
        <v>1550</v>
      </c>
      <c r="EI1240" s="63">
        <f t="shared" si="422"/>
        <v>465</v>
      </c>
      <c r="ES1240" s="41"/>
      <c r="EU1240" s="38">
        <v>0.38</v>
      </c>
      <c r="EV1240" s="38">
        <v>0.82</v>
      </c>
      <c r="EW1240" s="38">
        <v>0.98</v>
      </c>
      <c r="FI1240" s="18">
        <v>9141</v>
      </c>
      <c r="FJ1240" s="18">
        <f t="shared" si="423"/>
        <v>9141</v>
      </c>
      <c r="FT1240">
        <f t="shared" si="424"/>
        <v>0</v>
      </c>
      <c r="GD1240">
        <f t="shared" si="432"/>
        <v>0</v>
      </c>
      <c r="GO1240" s="39">
        <f t="shared" si="425"/>
        <v>0</v>
      </c>
      <c r="GP1240" s="39">
        <f t="shared" si="426"/>
        <v>147231</v>
      </c>
      <c r="GQ1240" s="39">
        <f t="shared" si="427"/>
        <v>0</v>
      </c>
      <c r="GR1240" s="39">
        <f t="shared" si="428"/>
        <v>147231</v>
      </c>
      <c r="GS1240" t="s">
        <v>420</v>
      </c>
      <c r="GV1240" t="s">
        <v>766</v>
      </c>
      <c r="HC1240">
        <v>2262</v>
      </c>
      <c r="HD1240">
        <v>1539</v>
      </c>
      <c r="HF1240">
        <v>190</v>
      </c>
      <c r="HH1240">
        <v>56487</v>
      </c>
      <c r="HJ1240">
        <v>30</v>
      </c>
      <c r="HS1240" t="s">
        <v>766</v>
      </c>
      <c r="HU1240">
        <v>8</v>
      </c>
      <c r="IA1240">
        <v>9</v>
      </c>
      <c r="IC1240">
        <v>12</v>
      </c>
      <c r="IE1240">
        <v>6.15</v>
      </c>
      <c r="IF1240" s="63">
        <v>4.2</v>
      </c>
      <c r="IG1240">
        <v>8.1999999999999993</v>
      </c>
      <c r="IH1240">
        <f t="shared" si="412"/>
        <v>14.35</v>
      </c>
      <c r="II1240" s="35">
        <f t="shared" si="414"/>
        <v>8.1999999999999993</v>
      </c>
      <c r="IJ1240">
        <v>0</v>
      </c>
      <c r="IM1240" s="18">
        <v>26404</v>
      </c>
      <c r="IN1240" t="s">
        <v>400</v>
      </c>
      <c r="IO1240" s="62">
        <v>16736</v>
      </c>
      <c r="IP1240" s="18">
        <v>36495</v>
      </c>
      <c r="IQ1240" s="18">
        <v>8292</v>
      </c>
      <c r="IR1240" s="18">
        <v>3379</v>
      </c>
      <c r="IS1240" s="18">
        <v>50</v>
      </c>
      <c r="IX1240" s="18">
        <f t="shared" si="413"/>
        <v>91356</v>
      </c>
      <c r="IY1240" s="18">
        <v>107</v>
      </c>
      <c r="IZ1240" s="18">
        <v>1710</v>
      </c>
      <c r="JC1240" s="18">
        <v>592</v>
      </c>
      <c r="JD1240" s="18">
        <v>174</v>
      </c>
      <c r="JS1240" s="18">
        <v>217</v>
      </c>
      <c r="JT1240" s="18">
        <v>4</v>
      </c>
      <c r="JU1240" s="18">
        <v>6</v>
      </c>
      <c r="JV1240" s="18">
        <v>0</v>
      </c>
      <c r="JY1240" s="18">
        <v>6300</v>
      </c>
      <c r="KF1240" s="18">
        <v>3</v>
      </c>
      <c r="KG1240" s="18">
        <v>10</v>
      </c>
      <c r="KH1240" s="18">
        <v>284</v>
      </c>
      <c r="KN1240" s="18">
        <v>14.5</v>
      </c>
      <c r="KO1240" s="18">
        <v>14.5</v>
      </c>
      <c r="KP1240" s="18">
        <v>14.5</v>
      </c>
      <c r="KQ1240" s="18">
        <v>14.5</v>
      </c>
      <c r="KR1240" s="18">
        <v>9.5</v>
      </c>
      <c r="KS1240" s="18">
        <v>6</v>
      </c>
      <c r="KT1240" s="18">
        <v>0</v>
      </c>
      <c r="KU1240" s="18" t="s">
        <v>1551</v>
      </c>
      <c r="KV1240" s="18" t="s">
        <v>1548</v>
      </c>
      <c r="KW1240" s="18" t="s">
        <v>1548</v>
      </c>
      <c r="KX1240" s="18" t="s">
        <v>1548</v>
      </c>
      <c r="KY1240" s="18" t="s">
        <v>1552</v>
      </c>
      <c r="KZ1240" s="18" t="s">
        <v>1399</v>
      </c>
      <c r="LB1240" s="18" t="s">
        <v>766</v>
      </c>
      <c r="LQ1240" s="18">
        <v>12</v>
      </c>
      <c r="LR1240" s="18">
        <v>12</v>
      </c>
      <c r="LS1240" s="18">
        <v>12</v>
      </c>
      <c r="LT1240" s="18">
        <v>12</v>
      </c>
      <c r="LU1240" s="18">
        <v>0</v>
      </c>
      <c r="LV1240" s="18">
        <v>0</v>
      </c>
      <c r="LW1240" s="18">
        <v>0</v>
      </c>
      <c r="LX1240" s="18" t="s">
        <v>1385</v>
      </c>
      <c r="LY1240" s="18" t="s">
        <v>1385</v>
      </c>
      <c r="LZ1240" s="18" t="s">
        <v>1385</v>
      </c>
      <c r="MA1240" s="18" t="s">
        <v>1385</v>
      </c>
      <c r="ME1240" s="18" t="s">
        <v>766</v>
      </c>
      <c r="MJ1240" s="18" t="s">
        <v>768</v>
      </c>
      <c r="MK1240" s="18" t="s">
        <v>768</v>
      </c>
      <c r="ML1240" s="18">
        <v>48</v>
      </c>
      <c r="MO1240" s="18">
        <v>0</v>
      </c>
      <c r="MP1240" s="18">
        <v>0</v>
      </c>
      <c r="MQ1240" s="18" t="s">
        <v>766</v>
      </c>
      <c r="MS1240" s="18">
        <v>262315</v>
      </c>
      <c r="MT1240" s="18" t="s">
        <v>1387</v>
      </c>
      <c r="MV1240" s="18" t="s">
        <v>766</v>
      </c>
      <c r="NL1240" s="18" t="s">
        <v>768</v>
      </c>
      <c r="NM1240" s="18" t="s">
        <v>1153</v>
      </c>
      <c r="NT1240" s="18" t="s">
        <v>942</v>
      </c>
      <c r="NX1240" s="18">
        <f t="shared" si="429"/>
        <v>2797.8621951219516</v>
      </c>
      <c r="NY1240" t="str">
        <f t="shared" si="415"/>
        <v>Larger</v>
      </c>
      <c r="NZ1240" t="str">
        <f t="shared" si="416"/>
        <v>Large</v>
      </c>
    </row>
    <row r="1241" spans="1:390">
      <c r="A1241" t="s">
        <v>401</v>
      </c>
      <c r="B1241" t="s">
        <v>402</v>
      </c>
      <c r="C1241" t="s">
        <v>403</v>
      </c>
      <c r="D1241" t="s">
        <v>404</v>
      </c>
      <c r="E1241">
        <v>20160</v>
      </c>
      <c r="F1241" t="s">
        <v>1383</v>
      </c>
      <c r="G1241">
        <v>9685.9</v>
      </c>
      <c r="H1241" s="62">
        <v>45000</v>
      </c>
      <c r="J1241" s="63">
        <v>113</v>
      </c>
      <c r="K1241" s="63">
        <v>0</v>
      </c>
      <c r="R1241" s="63">
        <v>1</v>
      </c>
      <c r="S1241" s="63">
        <v>0</v>
      </c>
      <c r="T1241" s="63">
        <v>44</v>
      </c>
      <c r="U1241" s="63">
        <v>0</v>
      </c>
      <c r="V1241" s="63">
        <v>500</v>
      </c>
      <c r="W1241" s="63"/>
      <c r="X1241" s="63"/>
      <c r="Y1241" s="63"/>
      <c r="Z1241" s="63"/>
      <c r="AA1241" s="63"/>
      <c r="AB1241" s="63"/>
      <c r="AC1241" s="93">
        <v>0</v>
      </c>
      <c r="AD1241" s="76">
        <v>80019</v>
      </c>
      <c r="AO1241" s="59">
        <f t="shared" si="417"/>
        <v>80019</v>
      </c>
      <c r="BE1241" s="77">
        <v>15393</v>
      </c>
      <c r="BO1241" s="63">
        <f t="shared" si="418"/>
        <v>15393</v>
      </c>
      <c r="BQ1241" s="77"/>
      <c r="BZ1241" s="18">
        <f t="shared" si="419"/>
        <v>0</v>
      </c>
      <c r="CC1241" s="41">
        <v>71000</v>
      </c>
      <c r="CM1241">
        <f t="shared" si="430"/>
        <v>71000</v>
      </c>
      <c r="CX1241" s="39">
        <f t="shared" si="420"/>
        <v>0</v>
      </c>
      <c r="DI1241">
        <f t="shared" si="431"/>
        <v>0</v>
      </c>
      <c r="DV1241" s="63">
        <f t="shared" si="421"/>
        <v>0</v>
      </c>
      <c r="DX1241" s="41">
        <v>7700</v>
      </c>
      <c r="DY1241" s="41"/>
      <c r="EI1241" s="63">
        <f t="shared" si="422"/>
        <v>7700</v>
      </c>
      <c r="EN1241" s="47"/>
      <c r="EU1241" s="38">
        <v>0.35</v>
      </c>
      <c r="EV1241" s="38">
        <v>0.68</v>
      </c>
      <c r="EW1241" s="38">
        <v>1</v>
      </c>
      <c r="FJ1241" s="18">
        <f t="shared" si="423"/>
        <v>0</v>
      </c>
      <c r="FT1241">
        <f t="shared" si="424"/>
        <v>0</v>
      </c>
      <c r="GD1241">
        <f t="shared" si="432"/>
        <v>0</v>
      </c>
      <c r="GO1241" s="39">
        <f t="shared" si="425"/>
        <v>0</v>
      </c>
      <c r="GP1241" s="39">
        <f t="shared" si="426"/>
        <v>95412</v>
      </c>
      <c r="GQ1241" s="39">
        <f t="shared" si="427"/>
        <v>0</v>
      </c>
      <c r="GR1241" s="39">
        <f t="shared" si="428"/>
        <v>95412</v>
      </c>
      <c r="GS1241" t="s">
        <v>395</v>
      </c>
      <c r="GU1241" t="s">
        <v>1402</v>
      </c>
      <c r="GV1241" t="s">
        <v>768</v>
      </c>
      <c r="HC1241">
        <v>1262</v>
      </c>
      <c r="HD1241">
        <v>5135</v>
      </c>
      <c r="HE1241">
        <v>60810</v>
      </c>
      <c r="HF1241">
        <v>68</v>
      </c>
      <c r="HG1241">
        <v>51381</v>
      </c>
      <c r="HH1241">
        <v>66669</v>
      </c>
      <c r="HJ1241">
        <v>118</v>
      </c>
      <c r="HK1241">
        <v>296</v>
      </c>
      <c r="HS1241" t="s">
        <v>766</v>
      </c>
      <c r="HU1241">
        <v>5</v>
      </c>
      <c r="IA1241">
        <v>6</v>
      </c>
      <c r="IC1241">
        <v>6</v>
      </c>
      <c r="IE1241">
        <v>5.65</v>
      </c>
      <c r="IF1241" s="63">
        <v>2.25</v>
      </c>
      <c r="IG1241">
        <v>5.32</v>
      </c>
      <c r="IH1241">
        <f t="shared" si="412"/>
        <v>10.97</v>
      </c>
      <c r="II1241" s="35">
        <f t="shared" si="414"/>
        <v>5.32</v>
      </c>
      <c r="IJ1241">
        <v>0</v>
      </c>
      <c r="IM1241" s="18">
        <v>1527</v>
      </c>
      <c r="IN1241" t="s">
        <v>400</v>
      </c>
      <c r="IO1241" s="62">
        <v>2706</v>
      </c>
      <c r="IP1241" s="18">
        <v>4950</v>
      </c>
      <c r="IQ1241" s="18">
        <v>1391</v>
      </c>
      <c r="IR1241" s="18">
        <v>2477</v>
      </c>
      <c r="IS1241" s="18">
        <v>12</v>
      </c>
      <c r="IX1241" s="18">
        <f t="shared" si="413"/>
        <v>13063</v>
      </c>
      <c r="IY1241" s="18">
        <v>0</v>
      </c>
      <c r="IZ1241" s="18">
        <v>0</v>
      </c>
      <c r="JB1241" s="18">
        <v>0</v>
      </c>
      <c r="JC1241" s="18">
        <v>0</v>
      </c>
      <c r="JD1241" s="18">
        <v>0</v>
      </c>
      <c r="JS1241" s="18">
        <v>171</v>
      </c>
      <c r="JT1241" s="18">
        <v>0</v>
      </c>
      <c r="JU1241" s="18">
        <v>10</v>
      </c>
      <c r="JV1241" s="18">
        <v>0</v>
      </c>
      <c r="JY1241" s="18">
        <v>5130</v>
      </c>
      <c r="KF1241" s="18">
        <v>2</v>
      </c>
      <c r="KG1241" s="18">
        <v>3</v>
      </c>
      <c r="KH1241" s="18">
        <v>40</v>
      </c>
      <c r="KN1241" s="18">
        <v>12.5</v>
      </c>
      <c r="KO1241" s="18">
        <v>12.5</v>
      </c>
      <c r="KP1241" s="18">
        <v>12.5</v>
      </c>
      <c r="KQ1241" s="18">
        <v>12.5</v>
      </c>
      <c r="KR1241" s="18">
        <v>6</v>
      </c>
      <c r="KS1241" s="18">
        <v>8</v>
      </c>
      <c r="KT1241" s="18">
        <v>0</v>
      </c>
      <c r="KU1241" s="18" t="s">
        <v>1422</v>
      </c>
      <c r="KV1241" s="18" t="s">
        <v>1422</v>
      </c>
      <c r="KW1241" s="18" t="s">
        <v>1422</v>
      </c>
      <c r="KX1241" s="18" t="s">
        <v>1422</v>
      </c>
      <c r="KY1241" s="18" t="s">
        <v>1408</v>
      </c>
      <c r="KZ1241" s="18" t="s">
        <v>1397</v>
      </c>
      <c r="LA1241" s="18">
        <v>0</v>
      </c>
      <c r="LB1241" s="18" t="s">
        <v>766</v>
      </c>
      <c r="LQ1241" s="18">
        <v>5</v>
      </c>
      <c r="LR1241" s="18">
        <v>7</v>
      </c>
      <c r="LS1241" s="18">
        <v>7</v>
      </c>
      <c r="LT1241" s="18">
        <v>5</v>
      </c>
      <c r="LU1241" s="18">
        <v>0</v>
      </c>
      <c r="LX1241" s="18" t="s">
        <v>1400</v>
      </c>
      <c r="LY1241" s="18" t="s">
        <v>1553</v>
      </c>
      <c r="LZ1241" s="18" t="s">
        <v>1553</v>
      </c>
      <c r="MA1241" s="18" t="s">
        <v>1400</v>
      </c>
      <c r="MB1241" s="18">
        <v>0</v>
      </c>
      <c r="MC1241" s="18">
        <v>0</v>
      </c>
      <c r="MD1241" s="18">
        <v>0</v>
      </c>
      <c r="ME1241" s="18" t="s">
        <v>766</v>
      </c>
      <c r="MJ1241" s="18" t="s">
        <v>768</v>
      </c>
      <c r="MK1241" s="18" t="s">
        <v>768</v>
      </c>
      <c r="ML1241" s="18">
        <v>24</v>
      </c>
      <c r="MM1241" s="18">
        <v>0</v>
      </c>
      <c r="MO1241" s="18">
        <v>0</v>
      </c>
      <c r="MP1241" s="18">
        <v>0</v>
      </c>
      <c r="MQ1241" s="18" t="s">
        <v>766</v>
      </c>
      <c r="MS1241" s="18">
        <v>229298</v>
      </c>
      <c r="MT1241" s="18" t="s">
        <v>1401</v>
      </c>
      <c r="MV1241" s="18" t="s">
        <v>766</v>
      </c>
      <c r="NL1241" s="18" t="s">
        <v>766</v>
      </c>
      <c r="NX1241" s="18">
        <f t="shared" si="429"/>
        <v>1820.6578947368419</v>
      </c>
      <c r="NY1241" t="str">
        <f t="shared" si="415"/>
        <v>Mid-range</v>
      </c>
      <c r="NZ1241" t="str">
        <f t="shared" si="416"/>
        <v>Small</v>
      </c>
    </row>
    <row r="1242" spans="1:390">
      <c r="A1242" t="s">
        <v>652</v>
      </c>
      <c r="B1242" t="s">
        <v>653</v>
      </c>
      <c r="C1242" t="s">
        <v>654</v>
      </c>
      <c r="D1242" t="s">
        <v>393</v>
      </c>
      <c r="E1242">
        <v>20160</v>
      </c>
      <c r="F1242" t="s">
        <v>1383</v>
      </c>
      <c r="G1242">
        <v>15453.61</v>
      </c>
      <c r="H1242" s="62">
        <v>36273</v>
      </c>
      <c r="J1242" s="63">
        <v>190</v>
      </c>
      <c r="K1242" s="63">
        <v>14</v>
      </c>
      <c r="R1242" s="63">
        <v>1</v>
      </c>
      <c r="S1242" s="63">
        <v>0</v>
      </c>
      <c r="T1242" s="63">
        <v>72</v>
      </c>
      <c r="U1242" s="63">
        <v>96</v>
      </c>
      <c r="V1242" s="63">
        <v>644</v>
      </c>
      <c r="W1242" s="63"/>
      <c r="X1242" s="63"/>
      <c r="Y1242" s="63"/>
      <c r="Z1242" s="63"/>
      <c r="AA1242" s="63"/>
      <c r="AB1242" s="63"/>
      <c r="AC1242" s="93">
        <v>0</v>
      </c>
      <c r="AL1242" s="93">
        <v>30000</v>
      </c>
      <c r="AO1242" s="59">
        <f t="shared" si="417"/>
        <v>30000</v>
      </c>
      <c r="BL1242" s="77">
        <v>2008</v>
      </c>
      <c r="BO1242" s="63">
        <f t="shared" si="418"/>
        <v>2008</v>
      </c>
      <c r="BU1242" s="77"/>
      <c r="BV1242" s="77"/>
      <c r="BZ1242" s="18">
        <f t="shared" si="419"/>
        <v>0</v>
      </c>
      <c r="CH1242" s="41">
        <v>1878</v>
      </c>
      <c r="CJ1242" s="41">
        <v>104923</v>
      </c>
      <c r="CM1242">
        <f t="shared" si="430"/>
        <v>106801</v>
      </c>
      <c r="CV1242" s="41">
        <v>34100</v>
      </c>
      <c r="CX1242" s="39">
        <f t="shared" si="420"/>
        <v>34100</v>
      </c>
      <c r="DI1242">
        <f t="shared" si="431"/>
        <v>0</v>
      </c>
      <c r="DV1242" s="63">
        <f t="shared" si="421"/>
        <v>0</v>
      </c>
      <c r="EI1242" s="63">
        <f t="shared" si="422"/>
        <v>0</v>
      </c>
      <c r="EN1242" s="47"/>
      <c r="EU1242" s="38">
        <v>0.77</v>
      </c>
      <c r="EV1242" s="38">
        <v>0.97</v>
      </c>
      <c r="EW1242" s="38">
        <v>0.99</v>
      </c>
      <c r="FJ1242" s="18">
        <f t="shared" si="423"/>
        <v>0</v>
      </c>
      <c r="FT1242">
        <f t="shared" si="424"/>
        <v>0</v>
      </c>
      <c r="GD1242">
        <f t="shared" si="432"/>
        <v>0</v>
      </c>
      <c r="GK1242" s="41">
        <v>3294</v>
      </c>
      <c r="GO1242" s="39">
        <f t="shared" si="425"/>
        <v>3294</v>
      </c>
      <c r="GP1242" s="39">
        <f t="shared" si="426"/>
        <v>32008</v>
      </c>
      <c r="GQ1242" s="39">
        <f t="shared" si="427"/>
        <v>0</v>
      </c>
      <c r="GR1242" s="39">
        <f t="shared" si="428"/>
        <v>35302</v>
      </c>
      <c r="GS1242" t="s">
        <v>420</v>
      </c>
      <c r="GV1242" t="s">
        <v>766</v>
      </c>
      <c r="HC1242">
        <v>330</v>
      </c>
      <c r="HD1242">
        <v>1211</v>
      </c>
      <c r="HE1242">
        <v>187916</v>
      </c>
      <c r="HF1242">
        <v>12</v>
      </c>
      <c r="HG1242">
        <v>45</v>
      </c>
      <c r="HH1242">
        <v>83532</v>
      </c>
      <c r="HJ1242">
        <v>0</v>
      </c>
      <c r="HK1242">
        <v>12318</v>
      </c>
      <c r="HS1242" t="s">
        <v>766</v>
      </c>
      <c r="HU1242">
        <v>5</v>
      </c>
      <c r="IA1242">
        <v>9</v>
      </c>
      <c r="IC1242">
        <v>2</v>
      </c>
      <c r="IE1242">
        <v>7.63</v>
      </c>
      <c r="IF1242" s="63">
        <v>2</v>
      </c>
      <c r="IG1242">
        <v>8.08</v>
      </c>
      <c r="IH1242">
        <f t="shared" si="412"/>
        <v>15.71</v>
      </c>
      <c r="II1242" s="35">
        <f t="shared" si="414"/>
        <v>8.08</v>
      </c>
      <c r="IJ1242">
        <v>0</v>
      </c>
      <c r="IM1242" s="18">
        <v>11098</v>
      </c>
      <c r="IN1242" t="s">
        <v>411</v>
      </c>
      <c r="IO1242" s="62">
        <v>5496</v>
      </c>
      <c r="IP1242" s="18">
        <v>16170</v>
      </c>
      <c r="IR1242" s="18">
        <v>49</v>
      </c>
      <c r="IS1242" s="18">
        <v>47</v>
      </c>
      <c r="IX1242" s="18">
        <f t="shared" si="413"/>
        <v>32860</v>
      </c>
      <c r="JS1242" s="18">
        <v>591</v>
      </c>
      <c r="JY1242" s="18">
        <v>13312</v>
      </c>
      <c r="KN1242" s="18">
        <v>12.5</v>
      </c>
      <c r="KO1242" s="18">
        <v>12.5</v>
      </c>
      <c r="KP1242" s="18">
        <v>12.5</v>
      </c>
      <c r="KQ1242" s="18">
        <v>12.5</v>
      </c>
      <c r="KR1242" s="18">
        <v>8</v>
      </c>
      <c r="KS1242" s="18">
        <v>5</v>
      </c>
      <c r="KT1242" s="18">
        <v>5</v>
      </c>
      <c r="KU1242" s="18" t="s">
        <v>1422</v>
      </c>
      <c r="KV1242" s="18" t="s">
        <v>1422</v>
      </c>
      <c r="KW1242" s="18" t="s">
        <v>1422</v>
      </c>
      <c r="KX1242" s="18" t="s">
        <v>1422</v>
      </c>
      <c r="KY1242" s="18" t="s">
        <v>1386</v>
      </c>
      <c r="KZ1242" s="18" t="s">
        <v>1400</v>
      </c>
      <c r="LA1242" s="18" t="s">
        <v>1400</v>
      </c>
      <c r="LB1242" s="18" t="s">
        <v>766</v>
      </c>
      <c r="LQ1242" s="18">
        <v>11</v>
      </c>
      <c r="LR1242" s="18">
        <v>11</v>
      </c>
      <c r="LS1242" s="18">
        <v>11</v>
      </c>
      <c r="LT1242" s="18">
        <v>11</v>
      </c>
      <c r="LU1242" s="18">
        <v>5</v>
      </c>
      <c r="LV1242" s="18">
        <v>0</v>
      </c>
      <c r="LW1242" s="18">
        <v>0</v>
      </c>
      <c r="LX1242" s="18" t="s">
        <v>1396</v>
      </c>
      <c r="LY1242" s="18" t="s">
        <v>1396</v>
      </c>
      <c r="LZ1242" s="18" t="s">
        <v>1396</v>
      </c>
      <c r="MA1242" s="18" t="s">
        <v>1396</v>
      </c>
      <c r="MB1242" s="18" t="s">
        <v>1400</v>
      </c>
      <c r="MC1242" s="18">
        <v>0</v>
      </c>
      <c r="MD1242" s="18">
        <v>0</v>
      </c>
      <c r="ME1242" s="18" t="s">
        <v>766</v>
      </c>
      <c r="MJ1242" s="18" t="s">
        <v>768</v>
      </c>
      <c r="MK1242" s="18" t="s">
        <v>768</v>
      </c>
      <c r="ML1242" s="18">
        <v>49</v>
      </c>
      <c r="MQ1242" s="18" t="s">
        <v>766</v>
      </c>
      <c r="MS1242" s="18">
        <v>361014</v>
      </c>
      <c r="MT1242" s="18" t="s">
        <v>1387</v>
      </c>
      <c r="MV1242" s="18" t="s">
        <v>768</v>
      </c>
      <c r="MW1242" s="18" t="s">
        <v>1554</v>
      </c>
      <c r="MX1242" s="18">
        <v>3</v>
      </c>
      <c r="MY1242" s="18">
        <v>1</v>
      </c>
      <c r="NL1242" s="18" t="s">
        <v>766</v>
      </c>
      <c r="NX1242" s="18">
        <f t="shared" si="429"/>
        <v>1912.575495049505</v>
      </c>
      <c r="NY1242" t="str">
        <f t="shared" si="415"/>
        <v>Larger</v>
      </c>
      <c r="NZ1242" t="str">
        <f t="shared" si="416"/>
        <v>Medium</v>
      </c>
    </row>
    <row r="1243" spans="1:390">
      <c r="A1243" t="s">
        <v>440</v>
      </c>
      <c r="B1243" t="s">
        <v>641</v>
      </c>
      <c r="C1243">
        <v>573</v>
      </c>
      <c r="D1243" t="s">
        <v>404</v>
      </c>
      <c r="E1243">
        <v>20160</v>
      </c>
      <c r="F1243" t="s">
        <v>1383</v>
      </c>
      <c r="G1243">
        <v>4038.36</v>
      </c>
      <c r="H1243" s="62">
        <v>8487</v>
      </c>
      <c r="J1243" s="63">
        <v>33</v>
      </c>
      <c r="K1243" s="63">
        <v>3</v>
      </c>
      <c r="R1243" s="63">
        <v>0</v>
      </c>
      <c r="U1243" s="63">
        <v>22</v>
      </c>
      <c r="V1243" s="63">
        <v>189</v>
      </c>
      <c r="W1243" s="63"/>
      <c r="X1243" s="63"/>
      <c r="Y1243" s="63"/>
      <c r="Z1243" s="63"/>
      <c r="AA1243" s="63"/>
      <c r="AB1243" s="63"/>
      <c r="AC1243" s="93">
        <v>0</v>
      </c>
      <c r="AL1243" s="93">
        <v>38058</v>
      </c>
      <c r="AO1243" s="59">
        <f t="shared" si="417"/>
        <v>38058</v>
      </c>
      <c r="BL1243" s="77">
        <v>8136</v>
      </c>
      <c r="BO1243" s="63">
        <f t="shared" si="418"/>
        <v>8136</v>
      </c>
      <c r="BV1243" s="77"/>
      <c r="BX1243" s="41"/>
      <c r="BZ1243" s="18">
        <f t="shared" si="419"/>
        <v>0</v>
      </c>
      <c r="CJ1243" s="41">
        <v>18392</v>
      </c>
      <c r="CK1243" s="41">
        <v>18392</v>
      </c>
      <c r="CL1243" t="s">
        <v>1555</v>
      </c>
      <c r="CM1243">
        <f t="shared" si="430"/>
        <v>36784</v>
      </c>
      <c r="CX1243" s="39">
        <f t="shared" si="420"/>
        <v>0</v>
      </c>
      <c r="DB1243" s="41"/>
      <c r="DI1243">
        <f t="shared" si="431"/>
        <v>0</v>
      </c>
      <c r="DV1243" s="63">
        <f t="shared" si="421"/>
        <v>0</v>
      </c>
      <c r="EE1243" s="41">
        <v>1032</v>
      </c>
      <c r="EI1243" s="63">
        <f t="shared" si="422"/>
        <v>1032</v>
      </c>
      <c r="EN1243" s="47"/>
      <c r="EU1243" s="38">
        <v>0.12</v>
      </c>
      <c r="EV1243" s="38">
        <v>0.62</v>
      </c>
      <c r="EW1243" s="38">
        <v>0.99</v>
      </c>
      <c r="FJ1243" s="18">
        <f t="shared" si="423"/>
        <v>0</v>
      </c>
      <c r="FT1243">
        <f t="shared" si="424"/>
        <v>0</v>
      </c>
      <c r="GD1243">
        <f t="shared" si="432"/>
        <v>0</v>
      </c>
      <c r="GO1243" s="39">
        <f t="shared" si="425"/>
        <v>0</v>
      </c>
      <c r="GP1243" s="39">
        <f t="shared" si="426"/>
        <v>46194</v>
      </c>
      <c r="GQ1243" s="39">
        <f t="shared" si="427"/>
        <v>0</v>
      </c>
      <c r="GR1243" s="39">
        <f t="shared" si="428"/>
        <v>46194</v>
      </c>
      <c r="GS1243" t="s">
        <v>420</v>
      </c>
      <c r="GV1243" t="s">
        <v>766</v>
      </c>
      <c r="HC1243">
        <v>948</v>
      </c>
      <c r="HD1243">
        <v>689</v>
      </c>
      <c r="HE1243">
        <v>38568</v>
      </c>
      <c r="HF1243">
        <v>28</v>
      </c>
      <c r="HH1243">
        <v>12757</v>
      </c>
      <c r="HJ1243">
        <v>44</v>
      </c>
      <c r="HK1243">
        <v>4102</v>
      </c>
      <c r="HS1243" t="s">
        <v>766</v>
      </c>
      <c r="HU1243">
        <v>2</v>
      </c>
      <c r="IA1243">
        <v>3</v>
      </c>
      <c r="IC1243">
        <v>4</v>
      </c>
      <c r="IE1243">
        <v>2.4750000000000001</v>
      </c>
      <c r="IF1243" s="63">
        <v>0.91</v>
      </c>
      <c r="IG1243">
        <v>2.657</v>
      </c>
      <c r="IH1243">
        <f t="shared" si="412"/>
        <v>5.1319999999999997</v>
      </c>
      <c r="II1243" s="35">
        <f t="shared" si="414"/>
        <v>2.657</v>
      </c>
      <c r="IM1243" s="18">
        <v>3378</v>
      </c>
      <c r="IN1243" t="s">
        <v>400</v>
      </c>
      <c r="IO1243" s="62">
        <v>2007</v>
      </c>
      <c r="IP1243" s="18">
        <v>4205</v>
      </c>
      <c r="IQ1243" s="18">
        <v>475</v>
      </c>
      <c r="IR1243" s="18">
        <v>213</v>
      </c>
      <c r="IS1243" s="18">
        <v>0</v>
      </c>
      <c r="IX1243" s="18">
        <f t="shared" si="413"/>
        <v>10278</v>
      </c>
      <c r="IZ1243" s="18">
        <v>20</v>
      </c>
      <c r="JV1243" s="18">
        <v>85</v>
      </c>
      <c r="JY1243" s="18">
        <v>5468</v>
      </c>
      <c r="KF1243" s="18">
        <v>1</v>
      </c>
      <c r="KG1243" s="18">
        <v>2</v>
      </c>
      <c r="KH1243" s="18">
        <v>38</v>
      </c>
      <c r="KN1243" s="18">
        <v>12</v>
      </c>
      <c r="KO1243" s="18">
        <v>12</v>
      </c>
      <c r="KP1243" s="18">
        <v>12</v>
      </c>
      <c r="KQ1243" s="18">
        <v>12</v>
      </c>
      <c r="KR1243" s="18">
        <v>7</v>
      </c>
      <c r="KU1243" s="18" t="s">
        <v>1385</v>
      </c>
      <c r="KV1243" s="18" t="s">
        <v>1385</v>
      </c>
      <c r="KW1243" s="18" t="s">
        <v>1385</v>
      </c>
      <c r="KX1243" s="18" t="s">
        <v>1385</v>
      </c>
      <c r="KY1243" s="18" t="s">
        <v>1394</v>
      </c>
      <c r="LB1243" s="18" t="s">
        <v>766</v>
      </c>
      <c r="ME1243" s="18" t="s">
        <v>766</v>
      </c>
      <c r="MJ1243" s="18" t="s">
        <v>768</v>
      </c>
      <c r="MK1243" s="18" t="s">
        <v>766</v>
      </c>
      <c r="MQ1243" s="18" t="s">
        <v>768</v>
      </c>
      <c r="MR1243" s="18">
        <v>3</v>
      </c>
      <c r="MS1243" s="18">
        <v>95061</v>
      </c>
      <c r="MT1243" s="18" t="s">
        <v>1387</v>
      </c>
      <c r="MV1243" s="18" t="s">
        <v>766</v>
      </c>
      <c r="NL1243" s="18" t="s">
        <v>766</v>
      </c>
      <c r="NX1243" s="18">
        <f t="shared" si="429"/>
        <v>1519.8946179902146</v>
      </c>
      <c r="NY1243" t="str">
        <f t="shared" si="415"/>
        <v>Smaller</v>
      </c>
      <c r="NZ1243" t="str">
        <f t="shared" si="416"/>
        <v>Small</v>
      </c>
    </row>
    <row r="1244" spans="1:390">
      <c r="A1244" t="s">
        <v>460</v>
      </c>
      <c r="B1244" t="s">
        <v>461</v>
      </c>
      <c r="C1244" t="s">
        <v>462</v>
      </c>
      <c r="D1244" t="s">
        <v>404</v>
      </c>
      <c r="E1244">
        <v>20160</v>
      </c>
      <c r="F1244" t="s">
        <v>1383</v>
      </c>
      <c r="G1244">
        <v>1673.19</v>
      </c>
      <c r="H1244" s="62">
        <v>11573</v>
      </c>
      <c r="J1244" s="63">
        <v>87</v>
      </c>
      <c r="K1244" s="63">
        <v>8</v>
      </c>
      <c r="R1244" s="63">
        <v>0</v>
      </c>
      <c r="S1244" s="63">
        <v>0</v>
      </c>
      <c r="T1244" s="63">
        <v>0</v>
      </c>
      <c r="U1244" s="63">
        <v>36</v>
      </c>
      <c r="V1244" s="63">
        <v>181</v>
      </c>
      <c r="W1244" s="63"/>
      <c r="X1244" s="63"/>
      <c r="Y1244" s="63"/>
      <c r="Z1244" s="63"/>
      <c r="AA1244" s="63"/>
      <c r="AB1244" s="63"/>
      <c r="AC1244" s="93">
        <v>0</v>
      </c>
      <c r="AL1244" s="93">
        <v>16625</v>
      </c>
      <c r="AO1244" s="59">
        <f t="shared" si="417"/>
        <v>16625</v>
      </c>
      <c r="BC1244" s="77">
        <v>5382</v>
      </c>
      <c r="BD1244" s="77"/>
      <c r="BO1244" s="63">
        <f t="shared" si="418"/>
        <v>5382</v>
      </c>
      <c r="BV1244" s="77"/>
      <c r="BZ1244" s="18">
        <f t="shared" si="419"/>
        <v>0</v>
      </c>
      <c r="CJ1244" s="41">
        <v>20165</v>
      </c>
      <c r="CM1244">
        <f t="shared" si="430"/>
        <v>20165</v>
      </c>
      <c r="CR1244" s="41"/>
      <c r="CX1244" s="39">
        <f t="shared" si="420"/>
        <v>0</v>
      </c>
      <c r="DI1244">
        <f t="shared" si="431"/>
        <v>0</v>
      </c>
      <c r="DJ1244" s="41">
        <v>1453</v>
      </c>
      <c r="DR1244" s="41">
        <v>2000</v>
      </c>
      <c r="DV1244" s="63">
        <f t="shared" si="421"/>
        <v>3453</v>
      </c>
      <c r="EI1244" s="63">
        <f t="shared" si="422"/>
        <v>0</v>
      </c>
      <c r="EN1244" s="47"/>
      <c r="EU1244" s="38">
        <v>0.43</v>
      </c>
      <c r="EV1244" s="38">
        <v>0.78</v>
      </c>
      <c r="EW1244" s="38">
        <v>0.93</v>
      </c>
      <c r="FJ1244" s="18">
        <f t="shared" si="423"/>
        <v>0</v>
      </c>
      <c r="FT1244">
        <f t="shared" si="424"/>
        <v>0</v>
      </c>
      <c r="GD1244">
        <f t="shared" si="432"/>
        <v>0</v>
      </c>
      <c r="GO1244" s="39">
        <f t="shared" si="425"/>
        <v>0</v>
      </c>
      <c r="GP1244" s="39">
        <f t="shared" si="426"/>
        <v>22007</v>
      </c>
      <c r="GQ1244" s="39">
        <f t="shared" si="427"/>
        <v>0</v>
      </c>
      <c r="GR1244" s="39">
        <f t="shared" si="428"/>
        <v>22007</v>
      </c>
      <c r="GS1244" t="s">
        <v>395</v>
      </c>
      <c r="GU1244" t="s">
        <v>1392</v>
      </c>
      <c r="GV1244" t="s">
        <v>768</v>
      </c>
      <c r="HC1244">
        <v>950</v>
      </c>
      <c r="HD1244">
        <v>4395</v>
      </c>
      <c r="HE1244">
        <v>45245</v>
      </c>
      <c r="HF1244">
        <v>130</v>
      </c>
      <c r="HG1244">
        <v>18643</v>
      </c>
      <c r="HH1244">
        <v>38886</v>
      </c>
      <c r="HJ1244">
        <v>178</v>
      </c>
      <c r="HK1244">
        <v>0</v>
      </c>
      <c r="HS1244" t="s">
        <v>766</v>
      </c>
      <c r="HU1244">
        <v>1</v>
      </c>
      <c r="IA1244">
        <v>4</v>
      </c>
      <c r="IC1244">
        <v>1</v>
      </c>
      <c r="IE1244">
        <v>3</v>
      </c>
      <c r="IF1244" s="63">
        <v>0</v>
      </c>
      <c r="IG1244">
        <v>1.1000000000000001</v>
      </c>
      <c r="IH1244">
        <f t="shared" si="412"/>
        <v>4.0999999999999996</v>
      </c>
      <c r="II1244" s="35">
        <f t="shared" si="414"/>
        <v>1.1000000000000001</v>
      </c>
      <c r="IJ1244">
        <v>0</v>
      </c>
      <c r="IM1244" s="18">
        <v>11406</v>
      </c>
      <c r="IN1244" t="s">
        <v>400</v>
      </c>
      <c r="IO1244" s="62">
        <v>2819</v>
      </c>
      <c r="IP1244" s="18">
        <v>3953</v>
      </c>
      <c r="IQ1244" s="18">
        <v>1000</v>
      </c>
      <c r="IR1244" s="18">
        <v>3241</v>
      </c>
      <c r="IS1244" s="18">
        <v>152</v>
      </c>
      <c r="IX1244" s="18">
        <f t="shared" si="413"/>
        <v>22571</v>
      </c>
      <c r="IY1244" s="18">
        <v>1860</v>
      </c>
      <c r="IZ1244" s="18">
        <v>197</v>
      </c>
      <c r="JB1244" s="18">
        <v>615</v>
      </c>
      <c r="JC1244" s="18">
        <v>167</v>
      </c>
      <c r="JV1244" s="18">
        <v>64</v>
      </c>
      <c r="JY1244" s="18">
        <v>1217</v>
      </c>
      <c r="KF1244" s="18">
        <v>2</v>
      </c>
      <c r="KG1244" s="18">
        <v>3</v>
      </c>
      <c r="KH1244" s="18">
        <v>45</v>
      </c>
      <c r="KN1244" s="18">
        <v>12.25</v>
      </c>
      <c r="KO1244" s="18">
        <v>12.25</v>
      </c>
      <c r="KP1244" s="18">
        <v>12.25</v>
      </c>
      <c r="KQ1244" s="18">
        <v>12.25</v>
      </c>
      <c r="KR1244" s="18">
        <v>8.75</v>
      </c>
      <c r="KS1244" s="18">
        <v>0</v>
      </c>
      <c r="KT1244" s="18">
        <v>0</v>
      </c>
      <c r="KU1244" s="18" t="s">
        <v>1428</v>
      </c>
      <c r="KV1244" s="18" t="s">
        <v>1428</v>
      </c>
      <c r="KW1244" s="18" t="s">
        <v>1428</v>
      </c>
      <c r="KX1244" s="18" t="s">
        <v>1428</v>
      </c>
      <c r="KY1244" s="18" t="s">
        <v>1482</v>
      </c>
      <c r="KZ1244" s="18">
        <v>0</v>
      </c>
      <c r="LA1244" s="18">
        <v>0</v>
      </c>
      <c r="LB1244" s="18" t="s">
        <v>766</v>
      </c>
      <c r="LQ1244" s="18">
        <v>9.75</v>
      </c>
      <c r="LR1244" s="18">
        <v>9.75</v>
      </c>
      <c r="LS1244" s="18">
        <v>9.75</v>
      </c>
      <c r="LT1244" s="18">
        <v>9.75</v>
      </c>
      <c r="LU1244" s="18">
        <v>0</v>
      </c>
      <c r="LV1244" s="18">
        <v>0</v>
      </c>
      <c r="LW1244" s="18">
        <v>0</v>
      </c>
      <c r="LX1244" s="18" t="s">
        <v>1556</v>
      </c>
      <c r="LY1244" s="18" t="s">
        <v>1556</v>
      </c>
      <c r="LZ1244" s="18" t="s">
        <v>1556</v>
      </c>
      <c r="MA1244" s="18" t="s">
        <v>1556</v>
      </c>
      <c r="MB1244" s="18">
        <v>0</v>
      </c>
      <c r="MC1244" s="18">
        <v>0</v>
      </c>
      <c r="MD1244" s="18">
        <v>0</v>
      </c>
      <c r="ME1244" s="18" t="s">
        <v>766</v>
      </c>
      <c r="MJ1244" s="18" t="s">
        <v>766</v>
      </c>
      <c r="MK1244" s="18" t="s">
        <v>766</v>
      </c>
      <c r="ML1244" s="18">
        <v>15</v>
      </c>
      <c r="MO1244" s="18">
        <v>0</v>
      </c>
      <c r="MP1244" s="18">
        <v>0</v>
      </c>
      <c r="MQ1244" s="18" t="s">
        <v>766</v>
      </c>
      <c r="MS1244" s="18">
        <v>101438</v>
      </c>
      <c r="MT1244" s="18" t="s">
        <v>1401</v>
      </c>
      <c r="MV1244" s="18" t="s">
        <v>766</v>
      </c>
      <c r="NL1244" s="18" t="s">
        <v>768</v>
      </c>
      <c r="NP1244" s="18" t="s">
        <v>1388</v>
      </c>
      <c r="NT1244" s="18" t="s">
        <v>942</v>
      </c>
      <c r="NU1244" s="18" t="s">
        <v>1557</v>
      </c>
      <c r="NX1244" s="18">
        <f t="shared" si="429"/>
        <v>1521.0818181818181</v>
      </c>
      <c r="NY1244" t="str">
        <f t="shared" si="415"/>
        <v>Smaller</v>
      </c>
      <c r="NZ1244" t="str">
        <f t="shared" si="416"/>
        <v>Small</v>
      </c>
    </row>
    <row r="1245" spans="1:390">
      <c r="A1245" t="s">
        <v>406</v>
      </c>
      <c r="B1245" t="s">
        <v>406</v>
      </c>
      <c r="C1245" t="s">
        <v>407</v>
      </c>
      <c r="D1245" t="s">
        <v>393</v>
      </c>
      <c r="E1245">
        <v>20160</v>
      </c>
      <c r="F1245" t="s">
        <v>1383</v>
      </c>
      <c r="G1245">
        <v>1396.14</v>
      </c>
      <c r="H1245" s="62">
        <v>15000</v>
      </c>
      <c r="J1245" s="63">
        <v>51</v>
      </c>
      <c r="K1245" s="63">
        <v>7</v>
      </c>
      <c r="R1245" s="63">
        <v>0</v>
      </c>
      <c r="S1245" s="63">
        <v>0</v>
      </c>
      <c r="T1245" s="63">
        <v>0</v>
      </c>
      <c r="U1245" s="63">
        <v>59</v>
      </c>
      <c r="V1245" s="63">
        <v>244</v>
      </c>
      <c r="W1245" s="63"/>
      <c r="X1245" s="63"/>
      <c r="Y1245" s="63"/>
      <c r="Z1245" s="63"/>
      <c r="AA1245" s="63"/>
      <c r="AB1245" s="63"/>
      <c r="AC1245" s="93">
        <v>0</v>
      </c>
      <c r="AG1245" s="93">
        <v>9903</v>
      </c>
      <c r="AL1245" s="93">
        <v>13976</v>
      </c>
      <c r="AM1245" s="93">
        <v>12562</v>
      </c>
      <c r="AN1245" s="77"/>
      <c r="AO1245" s="59">
        <f t="shared" si="417"/>
        <v>36441</v>
      </c>
      <c r="AP1245" s="77"/>
      <c r="AQ1245" s="77"/>
      <c r="AR1245" s="77"/>
      <c r="AS1245" s="77"/>
      <c r="AT1245" s="77"/>
      <c r="AU1245" s="77"/>
      <c r="AV1245" s="77"/>
      <c r="AW1245" s="77"/>
      <c r="AX1245" s="77"/>
      <c r="AY1245" s="77"/>
      <c r="AZ1245" s="77"/>
      <c r="BA1245" s="77"/>
      <c r="BL1245" s="77">
        <v>4834</v>
      </c>
      <c r="BO1245" s="63">
        <f t="shared" si="418"/>
        <v>4834</v>
      </c>
      <c r="BP1245" s="77"/>
      <c r="BZ1245" s="18">
        <f t="shared" si="419"/>
        <v>0</v>
      </c>
      <c r="CA1245" s="41">
        <v>15618</v>
      </c>
      <c r="CB1245" s="41"/>
      <c r="CM1245">
        <f t="shared" si="430"/>
        <v>15618</v>
      </c>
      <c r="CN1245" s="41">
        <v>448</v>
      </c>
      <c r="CX1245" s="39">
        <f t="shared" si="420"/>
        <v>448</v>
      </c>
      <c r="DB1245" s="41"/>
      <c r="DI1245">
        <f t="shared" si="431"/>
        <v>0</v>
      </c>
      <c r="DV1245" s="63">
        <f t="shared" si="421"/>
        <v>0</v>
      </c>
      <c r="EE1245" s="41">
        <v>1398</v>
      </c>
      <c r="EI1245" s="63">
        <f t="shared" si="422"/>
        <v>1398</v>
      </c>
      <c r="EN1245" s="47"/>
      <c r="EU1245" s="38">
        <v>0.67</v>
      </c>
      <c r="EV1245" s="38">
        <v>0.87</v>
      </c>
      <c r="EW1245" s="38">
        <v>0.96</v>
      </c>
      <c r="FJ1245" s="18">
        <f t="shared" si="423"/>
        <v>0</v>
      </c>
      <c r="FT1245">
        <f t="shared" si="424"/>
        <v>0</v>
      </c>
      <c r="GD1245">
        <f t="shared" si="432"/>
        <v>0</v>
      </c>
      <c r="GE1245" s="41">
        <v>1110</v>
      </c>
      <c r="GO1245" s="39">
        <f t="shared" si="425"/>
        <v>1110</v>
      </c>
      <c r="GP1245" s="39">
        <f t="shared" si="426"/>
        <v>41275</v>
      </c>
      <c r="GQ1245" s="39">
        <f t="shared" si="427"/>
        <v>0</v>
      </c>
      <c r="GR1245" s="39">
        <f t="shared" si="428"/>
        <v>42385</v>
      </c>
      <c r="GS1245" t="s">
        <v>395</v>
      </c>
      <c r="GU1245" t="s">
        <v>1402</v>
      </c>
      <c r="GV1245" t="s">
        <v>768</v>
      </c>
      <c r="HC1245">
        <v>476</v>
      </c>
      <c r="HD1245">
        <v>523</v>
      </c>
      <c r="HE1245">
        <v>55387</v>
      </c>
      <c r="HF1245">
        <v>46</v>
      </c>
      <c r="HG1245">
        <v>12230</v>
      </c>
      <c r="HH1245">
        <v>13287</v>
      </c>
      <c r="HJ1245">
        <v>19</v>
      </c>
      <c r="HK1245">
        <v>5</v>
      </c>
      <c r="HS1245" t="s">
        <v>766</v>
      </c>
      <c r="HU1245">
        <v>1</v>
      </c>
      <c r="IA1245">
        <v>3</v>
      </c>
      <c r="IC1245">
        <v>6</v>
      </c>
      <c r="IE1245">
        <v>2.5</v>
      </c>
      <c r="IF1245" s="63">
        <v>3</v>
      </c>
      <c r="IG1245">
        <v>2.38</v>
      </c>
      <c r="IH1245">
        <f t="shared" si="412"/>
        <v>4.88</v>
      </c>
      <c r="II1245" s="35">
        <f t="shared" si="414"/>
        <v>2.38</v>
      </c>
      <c r="IM1245" s="18">
        <v>1447</v>
      </c>
      <c r="IN1245" t="s">
        <v>411</v>
      </c>
      <c r="IO1245" s="62">
        <v>3313</v>
      </c>
      <c r="IP1245" s="18">
        <v>7096</v>
      </c>
      <c r="IQ1245" s="18">
        <v>0</v>
      </c>
      <c r="IR1245" s="18">
        <v>128</v>
      </c>
      <c r="IS1245" s="18">
        <v>0</v>
      </c>
      <c r="IX1245" s="18">
        <f t="shared" si="413"/>
        <v>11984</v>
      </c>
      <c r="IY1245" s="18">
        <v>0</v>
      </c>
      <c r="IZ1245" s="18">
        <v>0</v>
      </c>
      <c r="JB1245" s="18">
        <v>0</v>
      </c>
      <c r="JC1245" s="18">
        <v>0</v>
      </c>
      <c r="JD1245" s="18">
        <v>0</v>
      </c>
      <c r="JS1245" s="18">
        <v>4</v>
      </c>
      <c r="JT1245" s="18">
        <v>0</v>
      </c>
      <c r="JU1245" s="18">
        <v>101</v>
      </c>
      <c r="JV1245" s="18">
        <v>1</v>
      </c>
      <c r="JY1245" s="18">
        <v>1404</v>
      </c>
      <c r="KF1245" s="18">
        <v>0</v>
      </c>
      <c r="KN1245" s="18">
        <v>12.5</v>
      </c>
      <c r="KO1245" s="18">
        <v>12.5</v>
      </c>
      <c r="KP1245" s="18">
        <v>12.5</v>
      </c>
      <c r="KQ1245" s="18">
        <v>12.5</v>
      </c>
      <c r="KR1245" s="18">
        <v>10</v>
      </c>
      <c r="KU1245" s="18" t="s">
        <v>1407</v>
      </c>
      <c r="KV1245" s="18" t="s">
        <v>1407</v>
      </c>
      <c r="KW1245" s="18" t="s">
        <v>1407</v>
      </c>
      <c r="KX1245" s="18" t="s">
        <v>1407</v>
      </c>
      <c r="KY1245" s="18" t="s">
        <v>1558</v>
      </c>
      <c r="LB1245" s="18" t="s">
        <v>766</v>
      </c>
      <c r="LQ1245" s="18">
        <v>10</v>
      </c>
      <c r="LR1245" s="18">
        <v>10</v>
      </c>
      <c r="LS1245" s="18">
        <v>10</v>
      </c>
      <c r="LT1245" s="18">
        <v>10</v>
      </c>
      <c r="LX1245" s="18" t="s">
        <v>1427</v>
      </c>
      <c r="LY1245" s="18" t="s">
        <v>1427</v>
      </c>
      <c r="LZ1245" s="18" t="s">
        <v>1427</v>
      </c>
      <c r="MA1245" s="18" t="s">
        <v>1427</v>
      </c>
      <c r="ME1245" s="18" t="s">
        <v>768</v>
      </c>
      <c r="MJ1245" s="18" t="s">
        <v>768</v>
      </c>
      <c r="MK1245" s="18" t="s">
        <v>768</v>
      </c>
      <c r="ML1245" s="18">
        <v>40</v>
      </c>
      <c r="MO1245" s="18">
        <v>0</v>
      </c>
      <c r="MP1245" s="18">
        <v>0</v>
      </c>
      <c r="MQ1245" s="18" t="s">
        <v>766</v>
      </c>
      <c r="MS1245" s="18">
        <v>20029</v>
      </c>
      <c r="MT1245" s="18" t="s">
        <v>1387</v>
      </c>
      <c r="MV1245" s="18" t="s">
        <v>766</v>
      </c>
      <c r="NL1245" s="18" t="s">
        <v>768</v>
      </c>
      <c r="NM1245" s="18" t="s">
        <v>1153</v>
      </c>
      <c r="NP1245" s="18" t="s">
        <v>1388</v>
      </c>
      <c r="NX1245" s="18">
        <f t="shared" si="429"/>
        <v>586.61344537815137</v>
      </c>
      <c r="NY1245" t="str">
        <f t="shared" si="415"/>
        <v>Smaller</v>
      </c>
      <c r="NZ1245" t="str">
        <f t="shared" si="416"/>
        <v>Small</v>
      </c>
    </row>
    <row r="1246" spans="1:390">
      <c r="A1246" t="s">
        <v>660</v>
      </c>
      <c r="B1246" t="s">
        <v>661</v>
      </c>
      <c r="C1246" t="s">
        <v>662</v>
      </c>
      <c r="D1246" t="s">
        <v>404</v>
      </c>
      <c r="E1246">
        <v>20160</v>
      </c>
      <c r="F1246" t="s">
        <v>1383</v>
      </c>
      <c r="G1246">
        <v>4527.6400000000003</v>
      </c>
      <c r="H1246" s="62">
        <v>20000</v>
      </c>
      <c r="J1246" s="63">
        <v>108</v>
      </c>
      <c r="K1246" s="63">
        <v>12</v>
      </c>
      <c r="R1246" s="63">
        <v>1</v>
      </c>
      <c r="T1246" s="63">
        <v>36</v>
      </c>
      <c r="U1246" s="63">
        <v>70</v>
      </c>
      <c r="V1246" s="63">
        <v>307</v>
      </c>
      <c r="W1246" s="63"/>
      <c r="X1246" s="63"/>
      <c r="Y1246" s="63"/>
      <c r="Z1246" s="63"/>
      <c r="AA1246" s="63"/>
      <c r="AB1246" s="63"/>
      <c r="AC1246" s="93">
        <v>0</v>
      </c>
      <c r="AL1246" s="93">
        <v>14535</v>
      </c>
      <c r="AO1246" s="59">
        <f t="shared" si="417"/>
        <v>14535</v>
      </c>
      <c r="BC1246" s="77">
        <v>1091</v>
      </c>
      <c r="BD1246" s="77"/>
      <c r="BL1246" s="77">
        <v>15000</v>
      </c>
      <c r="BO1246" s="63">
        <f t="shared" si="418"/>
        <v>16091</v>
      </c>
      <c r="BV1246" s="77"/>
      <c r="BZ1246" s="18">
        <f t="shared" si="419"/>
        <v>0</v>
      </c>
      <c r="CJ1246" s="41">
        <v>29166</v>
      </c>
      <c r="CM1246">
        <f t="shared" si="430"/>
        <v>29166</v>
      </c>
      <c r="CX1246" s="39">
        <f t="shared" si="420"/>
        <v>0</v>
      </c>
      <c r="DI1246">
        <f t="shared" si="431"/>
        <v>0</v>
      </c>
      <c r="DV1246" s="63">
        <f t="shared" si="421"/>
        <v>0</v>
      </c>
      <c r="DW1246" s="77">
        <v>96</v>
      </c>
      <c r="EI1246" s="63">
        <f t="shared" si="422"/>
        <v>96</v>
      </c>
      <c r="EN1246" s="47"/>
      <c r="EQ1246" s="41"/>
      <c r="EU1246" s="38">
        <v>0.78</v>
      </c>
      <c r="EV1246" s="38">
        <v>0.96</v>
      </c>
      <c r="EW1246" s="38">
        <v>0.99</v>
      </c>
      <c r="FG1246" s="18">
        <v>6791</v>
      </c>
      <c r="FJ1246" s="18">
        <f t="shared" si="423"/>
        <v>6791</v>
      </c>
      <c r="FT1246">
        <f t="shared" si="424"/>
        <v>0</v>
      </c>
      <c r="GD1246">
        <f t="shared" si="432"/>
        <v>0</v>
      </c>
      <c r="GO1246" s="39">
        <f t="shared" si="425"/>
        <v>0</v>
      </c>
      <c r="GP1246" s="39">
        <f t="shared" si="426"/>
        <v>30626</v>
      </c>
      <c r="GQ1246" s="39">
        <f t="shared" si="427"/>
        <v>0</v>
      </c>
      <c r="GR1246" s="39">
        <f t="shared" si="428"/>
        <v>30626</v>
      </c>
      <c r="GS1246" t="s">
        <v>395</v>
      </c>
      <c r="GU1246" t="s">
        <v>1402</v>
      </c>
      <c r="GV1246" t="s">
        <v>768</v>
      </c>
      <c r="HC1246">
        <v>594</v>
      </c>
      <c r="HD1246">
        <v>188</v>
      </c>
      <c r="HE1246">
        <v>0</v>
      </c>
      <c r="HF1246">
        <v>89</v>
      </c>
      <c r="HG1246">
        <v>0</v>
      </c>
      <c r="HH1246">
        <v>57158</v>
      </c>
      <c r="HJ1246">
        <v>5</v>
      </c>
      <c r="HK1246">
        <v>0</v>
      </c>
      <c r="HS1246" t="s">
        <v>766</v>
      </c>
      <c r="HU1246">
        <v>1</v>
      </c>
      <c r="IA1246">
        <v>3</v>
      </c>
      <c r="IC1246">
        <v>5</v>
      </c>
      <c r="IE1246">
        <v>0</v>
      </c>
      <c r="IF1246" s="63">
        <v>2.12</v>
      </c>
      <c r="IG1246">
        <v>2.54</v>
      </c>
      <c r="IH1246">
        <f t="shared" si="412"/>
        <v>2.54</v>
      </c>
      <c r="II1246" s="35">
        <f t="shared" si="414"/>
        <v>2.54</v>
      </c>
      <c r="IJ1246">
        <v>0</v>
      </c>
      <c r="IM1246" s="18">
        <v>422</v>
      </c>
      <c r="IN1246" t="s">
        <v>411</v>
      </c>
      <c r="IO1246" s="62">
        <v>3076</v>
      </c>
      <c r="IP1246" s="18">
        <v>7533</v>
      </c>
      <c r="IQ1246" s="18">
        <v>0</v>
      </c>
      <c r="IR1246" s="18">
        <v>54</v>
      </c>
      <c r="IS1246" s="18">
        <v>133</v>
      </c>
      <c r="IX1246" s="18">
        <f t="shared" si="413"/>
        <v>11218</v>
      </c>
      <c r="IY1246" s="18">
        <v>0</v>
      </c>
      <c r="IZ1246" s="18">
        <v>152</v>
      </c>
      <c r="JB1246" s="18">
        <v>0</v>
      </c>
      <c r="JC1246" s="18">
        <v>0</v>
      </c>
      <c r="JD1246" s="18">
        <v>0</v>
      </c>
      <c r="JS1246" s="18">
        <v>54</v>
      </c>
      <c r="JT1246" s="18">
        <v>0</v>
      </c>
      <c r="JU1246" s="18">
        <v>0</v>
      </c>
      <c r="JV1246" s="18">
        <v>0</v>
      </c>
      <c r="JY1246" s="18">
        <v>1321</v>
      </c>
      <c r="KF1246" s="18">
        <v>4</v>
      </c>
      <c r="KG1246" s="18">
        <v>1</v>
      </c>
      <c r="KH1246" s="18">
        <v>105</v>
      </c>
      <c r="KN1246" s="18">
        <v>12</v>
      </c>
      <c r="KO1246" s="18">
        <v>12</v>
      </c>
      <c r="KP1246" s="18">
        <v>12</v>
      </c>
      <c r="KQ1246" s="18">
        <v>12</v>
      </c>
      <c r="KR1246" s="18">
        <v>7</v>
      </c>
      <c r="KS1246" s="18">
        <v>0</v>
      </c>
      <c r="KT1246" s="18">
        <v>0</v>
      </c>
      <c r="KU1246" s="18" t="s">
        <v>1559</v>
      </c>
      <c r="KV1246" s="18" t="s">
        <v>1559</v>
      </c>
      <c r="KW1246" s="18" t="s">
        <v>1559</v>
      </c>
      <c r="KX1246" s="18" t="s">
        <v>1559</v>
      </c>
      <c r="KY1246" s="18" t="s">
        <v>1560</v>
      </c>
      <c r="KZ1246" s="18">
        <v>0</v>
      </c>
      <c r="LA1246" s="18">
        <v>0</v>
      </c>
      <c r="LB1246" s="18" t="s">
        <v>766</v>
      </c>
      <c r="ME1246" s="18" t="s">
        <v>766</v>
      </c>
      <c r="MJ1246" s="18" t="s">
        <v>768</v>
      </c>
      <c r="MK1246" s="18" t="s">
        <v>766</v>
      </c>
      <c r="MQ1246" s="18" t="s">
        <v>766</v>
      </c>
      <c r="MS1246" s="18">
        <v>138163</v>
      </c>
      <c r="MT1246" s="18" t="s">
        <v>1387</v>
      </c>
      <c r="MV1246" s="18" t="s">
        <v>766</v>
      </c>
      <c r="NL1246" s="18" t="s">
        <v>766</v>
      </c>
      <c r="NX1246" s="18">
        <f t="shared" si="429"/>
        <v>1782.5354330708662</v>
      </c>
      <c r="NY1246" t="str">
        <f t="shared" si="415"/>
        <v>Smaller</v>
      </c>
      <c r="NZ1246" t="str">
        <f t="shared" si="416"/>
        <v>Small</v>
      </c>
    </row>
    <row r="1247" spans="1:390">
      <c r="A1247" t="s">
        <v>484</v>
      </c>
      <c r="B1247" t="s">
        <v>563</v>
      </c>
      <c r="C1247" t="s">
        <v>564</v>
      </c>
      <c r="D1247" t="s">
        <v>404</v>
      </c>
      <c r="E1247">
        <v>20160</v>
      </c>
      <c r="F1247" t="s">
        <v>1383</v>
      </c>
      <c r="G1247">
        <v>5214.97</v>
      </c>
      <c r="H1247" s="62">
        <v>33722</v>
      </c>
      <c r="J1247" s="63">
        <v>55</v>
      </c>
      <c r="K1247" s="63">
        <v>7</v>
      </c>
      <c r="R1247" s="63">
        <v>1</v>
      </c>
      <c r="S1247" s="63">
        <v>0</v>
      </c>
      <c r="T1247" s="63">
        <v>33</v>
      </c>
      <c r="U1247" s="63">
        <v>38</v>
      </c>
      <c r="V1247" s="63">
        <v>507</v>
      </c>
      <c r="W1247" s="63"/>
      <c r="X1247" s="63"/>
      <c r="Y1247" s="63"/>
      <c r="Z1247" s="63"/>
      <c r="AA1247" s="63"/>
      <c r="AB1247" s="63"/>
      <c r="AC1247" s="93">
        <v>0</v>
      </c>
      <c r="AG1247" s="93">
        <v>74692</v>
      </c>
      <c r="AO1247" s="59">
        <f t="shared" si="417"/>
        <v>74692</v>
      </c>
      <c r="BC1247" s="77">
        <v>0</v>
      </c>
      <c r="BD1247" s="77"/>
      <c r="BG1247" s="77">
        <v>7815</v>
      </c>
      <c r="BH1247" s="77"/>
      <c r="BI1247" s="77"/>
      <c r="BO1247" s="63">
        <f t="shared" si="418"/>
        <v>7815</v>
      </c>
      <c r="BS1247" s="77"/>
      <c r="BZ1247" s="18">
        <f t="shared" si="419"/>
        <v>0</v>
      </c>
      <c r="CE1247" s="41">
        <v>33527</v>
      </c>
      <c r="CF1247" s="41"/>
      <c r="CM1247">
        <f t="shared" si="430"/>
        <v>33527</v>
      </c>
      <c r="CN1247" s="41">
        <v>0</v>
      </c>
      <c r="CX1247" s="39">
        <f t="shared" si="420"/>
        <v>0</v>
      </c>
      <c r="CY1247" s="41"/>
      <c r="DI1247">
        <f t="shared" si="431"/>
        <v>0</v>
      </c>
      <c r="DV1247" s="63">
        <f t="shared" si="421"/>
        <v>0</v>
      </c>
      <c r="EA1247" s="41">
        <v>2000</v>
      </c>
      <c r="EI1247" s="63">
        <f t="shared" si="422"/>
        <v>2000</v>
      </c>
      <c r="EM1247" s="41"/>
      <c r="EN1247" s="47"/>
      <c r="EU1247" s="38">
        <v>0.35</v>
      </c>
      <c r="EV1247" s="38">
        <v>0.77</v>
      </c>
      <c r="EW1247" s="38">
        <v>0.93</v>
      </c>
      <c r="FD1247" s="18">
        <v>8489</v>
      </c>
      <c r="FJ1247" s="18">
        <f t="shared" si="423"/>
        <v>8489</v>
      </c>
      <c r="FT1247">
        <f t="shared" si="424"/>
        <v>0</v>
      </c>
      <c r="GD1247">
        <f t="shared" si="432"/>
        <v>0</v>
      </c>
      <c r="GE1247" s="41">
        <v>10177</v>
      </c>
      <c r="GH1247" s="41">
        <v>6239</v>
      </c>
      <c r="GO1247" s="39">
        <f t="shared" si="425"/>
        <v>16416</v>
      </c>
      <c r="GP1247" s="39">
        <f t="shared" si="426"/>
        <v>82507</v>
      </c>
      <c r="GQ1247" s="39">
        <f t="shared" si="427"/>
        <v>0</v>
      </c>
      <c r="GR1247" s="39">
        <f t="shared" si="428"/>
        <v>98923</v>
      </c>
      <c r="GS1247" t="s">
        <v>420</v>
      </c>
      <c r="GV1247" t="s">
        <v>766</v>
      </c>
      <c r="HC1247">
        <v>871</v>
      </c>
      <c r="HD1247">
        <v>1912</v>
      </c>
      <c r="HE1247">
        <v>69165</v>
      </c>
      <c r="HF1247">
        <v>37</v>
      </c>
      <c r="HG1247">
        <v>21</v>
      </c>
      <c r="HH1247">
        <v>44488</v>
      </c>
      <c r="HJ1247">
        <v>7</v>
      </c>
      <c r="HK1247">
        <v>0</v>
      </c>
      <c r="HS1247" t="s">
        <v>766</v>
      </c>
      <c r="HU1247">
        <v>3</v>
      </c>
      <c r="IA1247">
        <v>4</v>
      </c>
      <c r="IC1247">
        <v>5</v>
      </c>
      <c r="IE1247">
        <v>4</v>
      </c>
      <c r="IF1247" s="63">
        <v>1.8</v>
      </c>
      <c r="IG1247">
        <v>3.93</v>
      </c>
      <c r="IH1247">
        <f t="shared" si="412"/>
        <v>7.93</v>
      </c>
      <c r="II1247" s="35">
        <f t="shared" si="414"/>
        <v>3.93</v>
      </c>
      <c r="IJ1247">
        <v>0</v>
      </c>
      <c r="IM1247" s="18">
        <v>1597</v>
      </c>
      <c r="IN1247" t="s">
        <v>411</v>
      </c>
      <c r="IO1247" s="62">
        <v>2068</v>
      </c>
      <c r="IP1247" s="18">
        <v>5479</v>
      </c>
      <c r="IR1247" s="18">
        <v>177</v>
      </c>
      <c r="IS1247" s="18">
        <v>17</v>
      </c>
      <c r="IX1247" s="18">
        <f t="shared" si="413"/>
        <v>9338</v>
      </c>
      <c r="IY1247" s="18">
        <v>318</v>
      </c>
      <c r="IZ1247" s="18">
        <v>113</v>
      </c>
      <c r="JB1247" s="18">
        <v>326</v>
      </c>
      <c r="JC1247" s="18">
        <v>65</v>
      </c>
      <c r="JD1247" s="18">
        <v>87</v>
      </c>
      <c r="JS1247" s="18">
        <v>48</v>
      </c>
      <c r="JT1247" s="18">
        <v>4</v>
      </c>
      <c r="JY1247" s="18">
        <v>1548</v>
      </c>
      <c r="KF1247" s="18">
        <v>1</v>
      </c>
      <c r="KG1247" s="18">
        <v>1</v>
      </c>
      <c r="KH1247" s="18">
        <v>9</v>
      </c>
      <c r="KN1247" s="18">
        <v>10.5</v>
      </c>
      <c r="KO1247" s="18">
        <v>10.5</v>
      </c>
      <c r="KP1247" s="18">
        <v>10.5</v>
      </c>
      <c r="KQ1247" s="18">
        <v>10.5</v>
      </c>
      <c r="KR1247" s="18">
        <v>0</v>
      </c>
      <c r="KS1247" s="18">
        <v>0</v>
      </c>
      <c r="KT1247" s="18">
        <v>0</v>
      </c>
      <c r="KU1247" s="18" t="s">
        <v>1561</v>
      </c>
      <c r="KV1247" s="18" t="s">
        <v>1561</v>
      </c>
      <c r="KW1247" s="18" t="s">
        <v>1561</v>
      </c>
      <c r="KX1247" s="18" t="s">
        <v>1561</v>
      </c>
      <c r="LB1247" s="18" t="s">
        <v>768</v>
      </c>
      <c r="LC1247" s="18">
        <v>5.5</v>
      </c>
      <c r="LD1247" s="18">
        <v>5.5</v>
      </c>
      <c r="LE1247" s="18">
        <v>5.5</v>
      </c>
      <c r="LF1247" s="18">
        <v>5.5</v>
      </c>
      <c r="LG1247" s="18">
        <v>0</v>
      </c>
      <c r="LH1247" s="18">
        <v>0</v>
      </c>
      <c r="LI1247" s="18">
        <v>0</v>
      </c>
      <c r="LJ1247" s="18" t="s">
        <v>1468</v>
      </c>
      <c r="LK1247" s="18" t="s">
        <v>1468</v>
      </c>
      <c r="LL1247" s="18" t="s">
        <v>1468</v>
      </c>
      <c r="LM1247" s="18" t="s">
        <v>1468</v>
      </c>
      <c r="ME1247" s="18" t="s">
        <v>766</v>
      </c>
      <c r="MJ1247" s="18" t="s">
        <v>768</v>
      </c>
      <c r="MK1247" s="18" t="s">
        <v>768</v>
      </c>
      <c r="ML1247" s="18">
        <v>24</v>
      </c>
      <c r="MO1247" s="18">
        <v>0</v>
      </c>
      <c r="MP1247" s="18">
        <v>0</v>
      </c>
      <c r="MQ1247" s="18" t="s">
        <v>768</v>
      </c>
      <c r="MR1247" s="18">
        <v>0</v>
      </c>
      <c r="MS1247" s="18">
        <v>66386</v>
      </c>
      <c r="MT1247" s="18" t="s">
        <v>1387</v>
      </c>
      <c r="MV1247" s="18" t="s">
        <v>766</v>
      </c>
      <c r="NL1247" s="18" t="s">
        <v>768</v>
      </c>
      <c r="NO1247" s="18" t="s">
        <v>1149</v>
      </c>
      <c r="NP1247" s="18" t="s">
        <v>1388</v>
      </c>
      <c r="NX1247" s="18">
        <f t="shared" si="429"/>
        <v>1326.9643765903309</v>
      </c>
      <c r="NY1247" t="str">
        <f t="shared" si="415"/>
        <v>Smaller</v>
      </c>
      <c r="NZ1247" t="str">
        <f t="shared" si="416"/>
        <v>Small</v>
      </c>
    </row>
    <row r="1248" spans="1:390">
      <c r="A1248" t="s">
        <v>412</v>
      </c>
      <c r="B1248" t="s">
        <v>666</v>
      </c>
      <c r="C1248" t="s">
        <v>667</v>
      </c>
      <c r="D1248" t="s">
        <v>404</v>
      </c>
      <c r="E1248">
        <v>20160</v>
      </c>
      <c r="F1248" t="s">
        <v>1383</v>
      </c>
      <c r="G1248">
        <v>19215.439999999999</v>
      </c>
      <c r="H1248" s="62">
        <v>48000</v>
      </c>
      <c r="J1248" s="63">
        <v>2</v>
      </c>
      <c r="K1248" s="63">
        <v>11</v>
      </c>
      <c r="R1248" s="63">
        <v>1</v>
      </c>
      <c r="S1248" s="63">
        <v>146</v>
      </c>
      <c r="T1248" s="63">
        <v>24</v>
      </c>
      <c r="U1248" s="63">
        <v>64</v>
      </c>
      <c r="V1248" s="63">
        <v>935</v>
      </c>
      <c r="W1248" s="63"/>
      <c r="X1248" s="63"/>
      <c r="Y1248" s="63"/>
      <c r="Z1248" s="63"/>
      <c r="AA1248" s="63"/>
      <c r="AB1248" s="63"/>
      <c r="AC1248" s="93">
        <v>0</v>
      </c>
      <c r="AL1248" s="93">
        <v>43229</v>
      </c>
      <c r="AO1248" s="59">
        <f t="shared" si="417"/>
        <v>43229</v>
      </c>
      <c r="BC1248" s="77">
        <v>3409</v>
      </c>
      <c r="BD1248" s="77"/>
      <c r="BO1248" s="63">
        <f t="shared" si="418"/>
        <v>3409</v>
      </c>
      <c r="BV1248" s="77"/>
      <c r="BZ1248" s="18">
        <f t="shared" si="419"/>
        <v>0</v>
      </c>
      <c r="CJ1248" s="41">
        <v>72930</v>
      </c>
      <c r="CM1248">
        <f t="shared" si="430"/>
        <v>72930</v>
      </c>
      <c r="CX1248" s="39">
        <f t="shared" si="420"/>
        <v>0</v>
      </c>
      <c r="DB1248" s="41"/>
      <c r="DI1248">
        <f t="shared" si="431"/>
        <v>0</v>
      </c>
      <c r="DV1248" s="63">
        <f t="shared" si="421"/>
        <v>0</v>
      </c>
      <c r="EE1248" s="41">
        <v>14804</v>
      </c>
      <c r="EI1248" s="63">
        <f t="shared" si="422"/>
        <v>14804</v>
      </c>
      <c r="EN1248" s="47"/>
      <c r="EQ1248" s="41"/>
      <c r="EU1248" s="38">
        <v>0.67</v>
      </c>
      <c r="EV1248" s="38">
        <v>0.87</v>
      </c>
      <c r="EW1248" s="38">
        <v>0.96</v>
      </c>
      <c r="FG1248" s="18">
        <v>13446</v>
      </c>
      <c r="FJ1248" s="18">
        <f t="shared" si="423"/>
        <v>13446</v>
      </c>
      <c r="FT1248">
        <f t="shared" si="424"/>
        <v>0</v>
      </c>
      <c r="GD1248">
        <f t="shared" si="432"/>
        <v>0</v>
      </c>
      <c r="GO1248" s="39">
        <f t="shared" si="425"/>
        <v>0</v>
      </c>
      <c r="GP1248" s="39">
        <f t="shared" si="426"/>
        <v>46638</v>
      </c>
      <c r="GQ1248" s="39">
        <f t="shared" si="427"/>
        <v>0</v>
      </c>
      <c r="GR1248" s="39">
        <f t="shared" si="428"/>
        <v>46638</v>
      </c>
      <c r="GS1248" t="s">
        <v>395</v>
      </c>
      <c r="GU1248" t="s">
        <v>1402</v>
      </c>
      <c r="GV1248" t="s">
        <v>768</v>
      </c>
      <c r="HC1248">
        <v>1304</v>
      </c>
      <c r="HD1248">
        <v>5787</v>
      </c>
      <c r="HE1248">
        <v>196086</v>
      </c>
      <c r="HF1248">
        <v>33</v>
      </c>
      <c r="HH1248">
        <v>75019</v>
      </c>
      <c r="HJ1248">
        <v>328</v>
      </c>
      <c r="HK1248">
        <v>12007</v>
      </c>
      <c r="HS1248" t="s">
        <v>766</v>
      </c>
      <c r="HU1248">
        <v>4</v>
      </c>
      <c r="IA1248">
        <v>10</v>
      </c>
      <c r="IC1248">
        <v>41</v>
      </c>
      <c r="IE1248">
        <v>9.375</v>
      </c>
      <c r="IF1248" s="63">
        <v>9.11</v>
      </c>
      <c r="IG1248">
        <v>4.43</v>
      </c>
      <c r="IH1248">
        <f t="shared" ref="IH1248:IH1266" si="433">IE1248+IG1248</f>
        <v>13.805</v>
      </c>
      <c r="II1248" s="35">
        <f t="shared" si="414"/>
        <v>4.43</v>
      </c>
      <c r="IM1248" s="18">
        <v>2584</v>
      </c>
      <c r="IN1248" t="s">
        <v>400</v>
      </c>
      <c r="IO1248" s="62">
        <v>5631</v>
      </c>
      <c r="IP1248" s="18">
        <v>24737</v>
      </c>
      <c r="IR1248" s="18">
        <v>2636</v>
      </c>
      <c r="IX1248" s="18">
        <f t="shared" si="413"/>
        <v>35588</v>
      </c>
      <c r="JB1248" s="18">
        <v>87</v>
      </c>
      <c r="JC1248" s="18">
        <v>63</v>
      </c>
      <c r="JS1248" s="18">
        <v>89</v>
      </c>
      <c r="JY1248" s="18">
        <v>3115</v>
      </c>
      <c r="KF1248" s="18">
        <v>3</v>
      </c>
      <c r="KG1248" s="18">
        <v>6</v>
      </c>
      <c r="KH1248" s="18">
        <v>196</v>
      </c>
      <c r="KN1248" s="18">
        <v>13</v>
      </c>
      <c r="KO1248" s="18">
        <v>13</v>
      </c>
      <c r="KP1248" s="18">
        <v>13</v>
      </c>
      <c r="KQ1248" s="18">
        <v>13</v>
      </c>
      <c r="KR1248" s="18">
        <v>11</v>
      </c>
      <c r="KU1248" s="18" t="s">
        <v>1393</v>
      </c>
      <c r="KV1248" s="18" t="s">
        <v>1393</v>
      </c>
      <c r="KW1248" s="18" t="s">
        <v>1562</v>
      </c>
      <c r="KX1248" s="18" t="s">
        <v>1393</v>
      </c>
      <c r="KY1248" s="18" t="s">
        <v>1396</v>
      </c>
      <c r="LB1248" s="18" t="s">
        <v>766</v>
      </c>
      <c r="LQ1248" s="18">
        <v>10</v>
      </c>
      <c r="LR1248" s="18">
        <v>10</v>
      </c>
      <c r="LS1248" s="18">
        <v>10</v>
      </c>
      <c r="LT1248" s="18">
        <v>10</v>
      </c>
      <c r="LX1248" s="18" t="s">
        <v>1410</v>
      </c>
      <c r="LY1248" s="18" t="s">
        <v>1410</v>
      </c>
      <c r="LZ1248" s="18" t="s">
        <v>1410</v>
      </c>
      <c r="MA1248" s="18" t="s">
        <v>1410</v>
      </c>
      <c r="ME1248" s="18" t="s">
        <v>766</v>
      </c>
      <c r="MJ1248" s="18" t="s">
        <v>768</v>
      </c>
      <c r="MK1248" s="18" t="s">
        <v>766</v>
      </c>
      <c r="ML1248" s="18">
        <v>32</v>
      </c>
      <c r="MQ1248" s="18" t="s">
        <v>766</v>
      </c>
      <c r="MS1248" s="18">
        <v>362771</v>
      </c>
      <c r="MT1248" s="18" t="s">
        <v>1387</v>
      </c>
      <c r="MV1248" s="18" t="s">
        <v>766</v>
      </c>
      <c r="NL1248" s="18" t="s">
        <v>768</v>
      </c>
      <c r="NN1248" s="18" t="s">
        <v>1155</v>
      </c>
      <c r="NP1248" s="18" t="s">
        <v>1388</v>
      </c>
      <c r="NX1248" s="18">
        <f t="shared" si="429"/>
        <v>4337.5711060948079</v>
      </c>
      <c r="NY1248" t="str">
        <f t="shared" si="415"/>
        <v>Larger</v>
      </c>
      <c r="NZ1248" t="str">
        <f t="shared" si="416"/>
        <v>Medium</v>
      </c>
    </row>
    <row r="1249" spans="1:390">
      <c r="A1249" t="s">
        <v>412</v>
      </c>
      <c r="B1249" t="s">
        <v>413</v>
      </c>
      <c r="C1249" t="s">
        <v>414</v>
      </c>
      <c r="D1249" t="s">
        <v>404</v>
      </c>
      <c r="E1249">
        <v>20160</v>
      </c>
      <c r="F1249" t="s">
        <v>1383</v>
      </c>
      <c r="G1249">
        <v>13314.67</v>
      </c>
      <c r="H1249" s="62">
        <v>37500</v>
      </c>
      <c r="J1249" s="63">
        <v>45</v>
      </c>
      <c r="K1249" s="63">
        <v>10</v>
      </c>
      <c r="U1249" s="63">
        <v>60</v>
      </c>
      <c r="V1249" s="63">
        <v>498</v>
      </c>
      <c r="W1249" s="63"/>
      <c r="X1249" s="63"/>
      <c r="Y1249" s="63"/>
      <c r="Z1249" s="63"/>
      <c r="AA1249" s="63"/>
      <c r="AB1249" s="63"/>
      <c r="AC1249" s="93">
        <v>0</v>
      </c>
      <c r="AG1249" s="93">
        <v>4341</v>
      </c>
      <c r="AO1249" s="59">
        <f t="shared" si="417"/>
        <v>4341</v>
      </c>
      <c r="BG1249" s="77">
        <v>42570</v>
      </c>
      <c r="BH1249" s="77"/>
      <c r="BI1249" s="77"/>
      <c r="BO1249" s="63">
        <f t="shared" si="418"/>
        <v>42570</v>
      </c>
      <c r="BS1249" s="77"/>
      <c r="BZ1249" s="18">
        <f t="shared" si="419"/>
        <v>0</v>
      </c>
      <c r="CE1249" s="41">
        <v>116254</v>
      </c>
      <c r="CF1249" s="41"/>
      <c r="CM1249">
        <f t="shared" si="430"/>
        <v>116254</v>
      </c>
      <c r="CX1249" s="39">
        <f t="shared" si="420"/>
        <v>0</v>
      </c>
      <c r="CY1249" s="41"/>
      <c r="DI1249">
        <f t="shared" si="431"/>
        <v>0</v>
      </c>
      <c r="DV1249" s="63">
        <f t="shared" si="421"/>
        <v>0</v>
      </c>
      <c r="EA1249" s="41">
        <v>976</v>
      </c>
      <c r="EI1249" s="63">
        <f t="shared" si="422"/>
        <v>976</v>
      </c>
      <c r="EN1249" s="47"/>
      <c r="EU1249" s="38">
        <v>0.65</v>
      </c>
      <c r="EV1249" s="38">
        <v>0.92</v>
      </c>
      <c r="EW1249" s="38">
        <v>0.98</v>
      </c>
      <c r="FJ1249" s="18">
        <f t="shared" si="423"/>
        <v>0</v>
      </c>
      <c r="FT1249">
        <f t="shared" si="424"/>
        <v>0</v>
      </c>
      <c r="GD1249">
        <f t="shared" si="432"/>
        <v>0</v>
      </c>
      <c r="GH1249" s="41">
        <v>4781</v>
      </c>
      <c r="GO1249" s="39">
        <f t="shared" si="425"/>
        <v>4781</v>
      </c>
      <c r="GP1249" s="39">
        <f t="shared" si="426"/>
        <v>46911</v>
      </c>
      <c r="GQ1249" s="39">
        <f t="shared" si="427"/>
        <v>0</v>
      </c>
      <c r="GR1249" s="39">
        <f t="shared" si="428"/>
        <v>51692</v>
      </c>
      <c r="GS1249" t="s">
        <v>420</v>
      </c>
      <c r="GV1249" t="s">
        <v>766</v>
      </c>
      <c r="HC1249">
        <v>1174</v>
      </c>
      <c r="HD1249">
        <v>120</v>
      </c>
      <c r="HE1249">
        <v>11855</v>
      </c>
      <c r="HF1249">
        <v>1148</v>
      </c>
      <c r="HH1249">
        <v>71241</v>
      </c>
      <c r="HS1249" t="s">
        <v>766</v>
      </c>
      <c r="HU1249">
        <v>4</v>
      </c>
      <c r="IA1249">
        <v>6</v>
      </c>
      <c r="IC1249">
        <v>0</v>
      </c>
      <c r="IE1249">
        <v>6</v>
      </c>
      <c r="IF1249" s="63">
        <v>1</v>
      </c>
      <c r="IG1249">
        <v>4.96</v>
      </c>
      <c r="IH1249">
        <f t="shared" si="433"/>
        <v>10.96</v>
      </c>
      <c r="II1249" s="35">
        <f t="shared" si="414"/>
        <v>4.96</v>
      </c>
      <c r="IM1249" s="18">
        <v>3554</v>
      </c>
      <c r="IN1249" t="s">
        <v>400</v>
      </c>
      <c r="IO1249" s="62">
        <v>6727</v>
      </c>
      <c r="IP1249" s="18">
        <v>17005</v>
      </c>
      <c r="IR1249" s="18">
        <v>145</v>
      </c>
      <c r="IS1249" s="18">
        <v>235</v>
      </c>
      <c r="IX1249" s="18">
        <f t="shared" si="413"/>
        <v>27666</v>
      </c>
      <c r="IY1249" s="18">
        <v>10</v>
      </c>
      <c r="JS1249" s="18">
        <v>77</v>
      </c>
      <c r="JY1249" s="18">
        <v>77</v>
      </c>
      <c r="KF1249" s="18">
        <v>1</v>
      </c>
      <c r="KG1249" s="18">
        <v>3</v>
      </c>
      <c r="KN1249" s="18">
        <v>11.25</v>
      </c>
      <c r="KO1249" s="18">
        <v>11.25</v>
      </c>
      <c r="KP1249" s="18">
        <v>11.25</v>
      </c>
      <c r="KQ1249" s="18">
        <v>11.25</v>
      </c>
      <c r="KR1249" s="18">
        <v>7.45</v>
      </c>
      <c r="KS1249" s="18">
        <v>0</v>
      </c>
      <c r="KT1249" s="18">
        <v>0</v>
      </c>
      <c r="KU1249" s="18" t="s">
        <v>1457</v>
      </c>
      <c r="KV1249" s="18" t="s">
        <v>1457</v>
      </c>
      <c r="KW1249" s="18" t="s">
        <v>1457</v>
      </c>
      <c r="KX1249" s="18" t="s">
        <v>1457</v>
      </c>
      <c r="KY1249" s="18" t="s">
        <v>1563</v>
      </c>
      <c r="LB1249" s="18" t="s">
        <v>766</v>
      </c>
      <c r="ME1249" s="18" t="s">
        <v>766</v>
      </c>
      <c r="MJ1249" s="18" t="s">
        <v>768</v>
      </c>
      <c r="MK1249" s="18" t="s">
        <v>768</v>
      </c>
      <c r="MQ1249" s="18" t="s">
        <v>766</v>
      </c>
      <c r="MS1249" s="18">
        <v>130800</v>
      </c>
      <c r="MT1249" s="18" t="s">
        <v>1387</v>
      </c>
      <c r="MV1249" s="18" t="s">
        <v>766</v>
      </c>
      <c r="NL1249" s="18" t="s">
        <v>766</v>
      </c>
      <c r="NX1249" s="18">
        <f t="shared" si="429"/>
        <v>2684.4092741935483</v>
      </c>
      <c r="NY1249" t="str">
        <f t="shared" si="415"/>
        <v>Larger</v>
      </c>
      <c r="NZ1249" t="str">
        <f t="shared" si="416"/>
        <v>Medium</v>
      </c>
    </row>
    <row r="1250" spans="1:390">
      <c r="A1250" t="s">
        <v>440</v>
      </c>
      <c r="B1250" t="s">
        <v>441</v>
      </c>
      <c r="C1250" t="s">
        <v>442</v>
      </c>
      <c r="D1250" t="s">
        <v>404</v>
      </c>
      <c r="E1250">
        <v>20160</v>
      </c>
      <c r="F1250" t="s">
        <v>1383</v>
      </c>
      <c r="G1250">
        <v>16924.63</v>
      </c>
      <c r="H1250" s="62">
        <v>30000</v>
      </c>
      <c r="J1250" s="63">
        <v>109</v>
      </c>
      <c r="R1250" s="63">
        <v>1</v>
      </c>
      <c r="S1250" s="63">
        <v>38</v>
      </c>
      <c r="T1250" s="63">
        <v>49</v>
      </c>
      <c r="V1250" s="63">
        <v>600</v>
      </c>
      <c r="W1250" s="63"/>
      <c r="X1250" s="63"/>
      <c r="Y1250" s="63"/>
      <c r="Z1250" s="63"/>
      <c r="AA1250" s="63"/>
      <c r="AB1250" s="63"/>
      <c r="AC1250" s="93">
        <v>0</v>
      </c>
      <c r="AL1250" s="93">
        <v>43745</v>
      </c>
      <c r="AO1250" s="59">
        <f t="shared" si="417"/>
        <v>43745</v>
      </c>
      <c r="BL1250" s="77">
        <v>29351</v>
      </c>
      <c r="BO1250" s="63">
        <f t="shared" si="418"/>
        <v>29351</v>
      </c>
      <c r="BV1250" s="77"/>
      <c r="BZ1250" s="18">
        <f t="shared" si="419"/>
        <v>0</v>
      </c>
      <c r="CJ1250" s="41">
        <v>196931</v>
      </c>
      <c r="CM1250">
        <f t="shared" si="430"/>
        <v>196931</v>
      </c>
      <c r="CR1250" s="41"/>
      <c r="CX1250" s="39">
        <f t="shared" si="420"/>
        <v>0</v>
      </c>
      <c r="DB1250" s="41"/>
      <c r="DI1250">
        <f t="shared" si="431"/>
        <v>0</v>
      </c>
      <c r="DR1250" s="41">
        <v>23774</v>
      </c>
      <c r="DV1250" s="63">
        <f t="shared" si="421"/>
        <v>23774</v>
      </c>
      <c r="EE1250" s="41">
        <v>2434</v>
      </c>
      <c r="EI1250" s="63">
        <f t="shared" si="422"/>
        <v>2434</v>
      </c>
      <c r="EN1250" s="47"/>
      <c r="EQ1250" s="41"/>
      <c r="EU1250" s="38">
        <v>0.49</v>
      </c>
      <c r="EV1250" s="38">
        <v>0.93</v>
      </c>
      <c r="EW1250" s="38">
        <v>1</v>
      </c>
      <c r="FG1250" s="18">
        <v>19692</v>
      </c>
      <c r="FJ1250" s="18">
        <f t="shared" si="423"/>
        <v>19692</v>
      </c>
      <c r="FT1250">
        <f t="shared" si="424"/>
        <v>0</v>
      </c>
      <c r="GD1250">
        <f t="shared" si="432"/>
        <v>0</v>
      </c>
      <c r="GO1250" s="39">
        <f t="shared" si="425"/>
        <v>0</v>
      </c>
      <c r="GP1250" s="39">
        <f t="shared" si="426"/>
        <v>73096</v>
      </c>
      <c r="GQ1250" s="39">
        <f t="shared" si="427"/>
        <v>0</v>
      </c>
      <c r="GR1250" s="39">
        <f t="shared" si="428"/>
        <v>73096</v>
      </c>
      <c r="GS1250" t="s">
        <v>420</v>
      </c>
      <c r="GU1250" t="s">
        <v>1392</v>
      </c>
      <c r="GV1250" t="s">
        <v>768</v>
      </c>
      <c r="HC1250">
        <v>1562</v>
      </c>
      <c r="HD1250">
        <v>3757</v>
      </c>
      <c r="HE1250">
        <v>354592</v>
      </c>
      <c r="HF1250">
        <v>125</v>
      </c>
      <c r="HG1250">
        <v>0</v>
      </c>
      <c r="HH1250">
        <v>72864</v>
      </c>
      <c r="HJ1250">
        <v>546</v>
      </c>
      <c r="HK1250">
        <v>0</v>
      </c>
      <c r="HS1250" t="s">
        <v>766</v>
      </c>
      <c r="HU1250">
        <v>5</v>
      </c>
      <c r="IA1250">
        <v>7</v>
      </c>
      <c r="IC1250">
        <v>9</v>
      </c>
      <c r="IE1250">
        <v>7</v>
      </c>
      <c r="IF1250" s="63">
        <v>7.875</v>
      </c>
      <c r="IG1250">
        <v>6.4249999999999998</v>
      </c>
      <c r="IH1250">
        <f t="shared" si="433"/>
        <v>13.425000000000001</v>
      </c>
      <c r="II1250" s="35">
        <f t="shared" si="414"/>
        <v>6.4249999999999998</v>
      </c>
      <c r="IJ1250">
        <v>0</v>
      </c>
      <c r="IM1250" s="18">
        <v>6926</v>
      </c>
      <c r="IN1250" t="s">
        <v>411</v>
      </c>
      <c r="IO1250" s="62">
        <v>9434</v>
      </c>
      <c r="IP1250" s="18">
        <v>12157</v>
      </c>
      <c r="IQ1250" s="18">
        <v>8802</v>
      </c>
      <c r="IR1250" s="18">
        <v>1050</v>
      </c>
      <c r="IS1250" s="18">
        <v>187</v>
      </c>
      <c r="IX1250" s="18">
        <f t="shared" si="413"/>
        <v>38556</v>
      </c>
      <c r="IY1250" s="18">
        <v>2039</v>
      </c>
      <c r="IZ1250" s="18">
        <v>23</v>
      </c>
      <c r="JB1250" s="18">
        <v>242</v>
      </c>
      <c r="JC1250" s="18">
        <v>26</v>
      </c>
      <c r="JD1250" s="18">
        <v>0</v>
      </c>
      <c r="JS1250" s="18">
        <v>120</v>
      </c>
      <c r="JY1250" s="18">
        <v>3010</v>
      </c>
      <c r="KF1250" s="18">
        <v>2</v>
      </c>
      <c r="KG1250" s="18">
        <v>11</v>
      </c>
      <c r="KH1250" s="18">
        <v>131</v>
      </c>
      <c r="KN1250" s="18">
        <v>12</v>
      </c>
      <c r="KO1250" s="18">
        <v>12</v>
      </c>
      <c r="KP1250" s="18">
        <v>12</v>
      </c>
      <c r="KQ1250" s="18">
        <v>12</v>
      </c>
      <c r="KR1250" s="18">
        <v>6.5</v>
      </c>
      <c r="KS1250" s="18">
        <v>6</v>
      </c>
      <c r="KT1250" s="18">
        <v>0</v>
      </c>
      <c r="KU1250" s="18" t="s">
        <v>1434</v>
      </c>
      <c r="KV1250" s="18" t="s">
        <v>1434</v>
      </c>
      <c r="KW1250" s="18" t="s">
        <v>1434</v>
      </c>
      <c r="KX1250" s="18" t="s">
        <v>1564</v>
      </c>
      <c r="KY1250" s="18" t="s">
        <v>1565</v>
      </c>
      <c r="KZ1250" s="18" t="s">
        <v>1399</v>
      </c>
      <c r="LB1250" s="18" t="s">
        <v>766</v>
      </c>
      <c r="ME1250" s="18" t="s">
        <v>766</v>
      </c>
      <c r="MJ1250" s="18" t="s">
        <v>768</v>
      </c>
      <c r="MK1250" s="18" t="s">
        <v>768</v>
      </c>
      <c r="ML1250" s="18">
        <v>60.5</v>
      </c>
      <c r="MO1250" s="18">
        <v>6</v>
      </c>
      <c r="MP1250" s="18">
        <v>0</v>
      </c>
      <c r="MQ1250" s="18" t="s">
        <v>768</v>
      </c>
      <c r="MR1250" s="18">
        <v>6</v>
      </c>
      <c r="MS1250" s="18">
        <v>443657</v>
      </c>
      <c r="MT1250" s="18" t="s">
        <v>1387</v>
      </c>
      <c r="MV1250" s="18" t="s">
        <v>766</v>
      </c>
      <c r="NL1250" s="18" t="s">
        <v>766</v>
      </c>
      <c r="NX1250" s="18">
        <f t="shared" si="429"/>
        <v>2634.1836575875491</v>
      </c>
      <c r="NY1250" t="str">
        <f t="shared" si="415"/>
        <v>Larger</v>
      </c>
      <c r="NZ1250" t="str">
        <f t="shared" si="416"/>
        <v>Medium</v>
      </c>
    </row>
    <row r="1251" spans="1:390">
      <c r="A1251" t="s">
        <v>417</v>
      </c>
      <c r="B1251" t="s">
        <v>418</v>
      </c>
      <c r="C1251" t="s">
        <v>419</v>
      </c>
      <c r="D1251" t="s">
        <v>393</v>
      </c>
      <c r="E1251">
        <v>20160</v>
      </c>
      <c r="F1251" t="s">
        <v>1383</v>
      </c>
      <c r="G1251">
        <v>12624.34</v>
      </c>
      <c r="H1251" s="62">
        <v>35351</v>
      </c>
      <c r="J1251" s="63">
        <v>239</v>
      </c>
      <c r="K1251" s="63">
        <v>12</v>
      </c>
      <c r="R1251" s="63">
        <v>1</v>
      </c>
      <c r="S1251" s="63">
        <v>0</v>
      </c>
      <c r="T1251" s="63">
        <v>27</v>
      </c>
      <c r="U1251" s="63">
        <v>56</v>
      </c>
      <c r="V1251" s="63">
        <v>431</v>
      </c>
      <c r="W1251" s="63"/>
      <c r="X1251" s="63"/>
      <c r="Y1251" s="63"/>
      <c r="Z1251" s="63"/>
      <c r="AA1251" s="63"/>
      <c r="AB1251" s="63"/>
      <c r="AC1251" s="93">
        <v>0</v>
      </c>
      <c r="AL1251" s="93">
        <v>83966</v>
      </c>
      <c r="AO1251" s="59">
        <f t="shared" si="417"/>
        <v>83966</v>
      </c>
      <c r="BL1251" s="77">
        <v>5700</v>
      </c>
      <c r="BO1251" s="63">
        <f t="shared" si="418"/>
        <v>5700</v>
      </c>
      <c r="BV1251" s="77"/>
      <c r="BZ1251" s="18">
        <f t="shared" si="419"/>
        <v>0</v>
      </c>
      <c r="CJ1251" s="41">
        <v>175147</v>
      </c>
      <c r="CM1251">
        <f t="shared" si="430"/>
        <v>175147</v>
      </c>
      <c r="CV1251" s="41">
        <v>27739</v>
      </c>
      <c r="CX1251" s="39">
        <f t="shared" si="420"/>
        <v>27739</v>
      </c>
      <c r="DB1251" s="41"/>
      <c r="DI1251">
        <f t="shared" si="431"/>
        <v>0</v>
      </c>
      <c r="DV1251" s="63">
        <f t="shared" si="421"/>
        <v>0</v>
      </c>
      <c r="EE1251" s="41">
        <v>728</v>
      </c>
      <c r="EI1251" s="63">
        <f t="shared" si="422"/>
        <v>728</v>
      </c>
      <c r="EN1251" s="47"/>
      <c r="EQ1251" s="41"/>
      <c r="EU1251" s="38">
        <v>0.39</v>
      </c>
      <c r="EV1251" s="38">
        <v>0.83</v>
      </c>
      <c r="EW1251" s="38">
        <v>0.99</v>
      </c>
      <c r="FG1251" s="18">
        <v>2280</v>
      </c>
      <c r="FJ1251" s="18">
        <f t="shared" si="423"/>
        <v>2280</v>
      </c>
      <c r="FT1251">
        <f t="shared" si="424"/>
        <v>0</v>
      </c>
      <c r="GD1251">
        <f t="shared" si="432"/>
        <v>0</v>
      </c>
      <c r="GO1251" s="39">
        <f t="shared" si="425"/>
        <v>0</v>
      </c>
      <c r="GP1251" s="39">
        <f t="shared" si="426"/>
        <v>89666</v>
      </c>
      <c r="GQ1251" s="39">
        <f t="shared" si="427"/>
        <v>0</v>
      </c>
      <c r="GR1251" s="39">
        <f t="shared" si="428"/>
        <v>89666</v>
      </c>
      <c r="GS1251" t="s">
        <v>420</v>
      </c>
      <c r="GU1251" t="s">
        <v>1392</v>
      </c>
      <c r="GV1251" t="s">
        <v>768</v>
      </c>
      <c r="HC1251">
        <v>1187</v>
      </c>
      <c r="HD1251">
        <v>669</v>
      </c>
      <c r="HE1251">
        <v>69746</v>
      </c>
      <c r="HF1251">
        <v>59</v>
      </c>
      <c r="HG1251">
        <v>5</v>
      </c>
      <c r="HH1251">
        <v>74419</v>
      </c>
      <c r="HJ1251">
        <v>3</v>
      </c>
      <c r="HK1251">
        <v>5856</v>
      </c>
      <c r="HS1251" t="s">
        <v>766</v>
      </c>
      <c r="HU1251">
        <v>5</v>
      </c>
      <c r="IA1251">
        <v>8</v>
      </c>
      <c r="IC1251">
        <v>4</v>
      </c>
      <c r="IE1251">
        <v>7.91</v>
      </c>
      <c r="IF1251" s="63">
        <v>1.41</v>
      </c>
      <c r="IG1251">
        <v>8.77</v>
      </c>
      <c r="IH1251">
        <f t="shared" si="433"/>
        <v>16.68</v>
      </c>
      <c r="II1251" s="35">
        <f t="shared" si="414"/>
        <v>8.77</v>
      </c>
      <c r="IJ1251">
        <v>5</v>
      </c>
      <c r="IM1251" s="18">
        <v>11308</v>
      </c>
      <c r="IN1251" t="s">
        <v>411</v>
      </c>
      <c r="IO1251" s="62">
        <v>7755</v>
      </c>
      <c r="IP1251" s="18">
        <v>34482</v>
      </c>
      <c r="IQ1251" s="18">
        <v>14223</v>
      </c>
      <c r="IR1251" s="18">
        <v>0</v>
      </c>
      <c r="IS1251" s="18">
        <v>117</v>
      </c>
      <c r="IX1251" s="18">
        <f t="shared" si="413"/>
        <v>67885</v>
      </c>
      <c r="IY1251" s="18">
        <v>291</v>
      </c>
      <c r="IZ1251" s="18">
        <v>1285</v>
      </c>
      <c r="JB1251" s="18">
        <v>417</v>
      </c>
      <c r="JC1251" s="18">
        <v>146</v>
      </c>
      <c r="JD1251" s="18">
        <v>271</v>
      </c>
      <c r="JS1251" s="18">
        <v>22</v>
      </c>
      <c r="JU1251" s="18">
        <v>287</v>
      </c>
      <c r="JY1251" s="18">
        <v>3980</v>
      </c>
      <c r="KF1251" s="18">
        <v>2</v>
      </c>
      <c r="KG1251" s="18">
        <v>9</v>
      </c>
      <c r="KH1251" s="18">
        <v>169</v>
      </c>
      <c r="KN1251" s="18">
        <v>13</v>
      </c>
      <c r="KO1251" s="18">
        <v>13</v>
      </c>
      <c r="KP1251" s="18">
        <v>13</v>
      </c>
      <c r="KQ1251" s="18">
        <v>13</v>
      </c>
      <c r="KR1251" s="18">
        <v>4</v>
      </c>
      <c r="KS1251" s="18">
        <v>4</v>
      </c>
      <c r="KU1251" s="18" t="s">
        <v>1393</v>
      </c>
      <c r="KV1251" s="18" t="s">
        <v>1393</v>
      </c>
      <c r="KW1251" s="18" t="s">
        <v>1393</v>
      </c>
      <c r="KX1251" s="18" t="s">
        <v>1393</v>
      </c>
      <c r="KY1251" s="18" t="s">
        <v>1395</v>
      </c>
      <c r="KZ1251" s="18" t="s">
        <v>1395</v>
      </c>
      <c r="LB1251" s="18" t="s">
        <v>766</v>
      </c>
      <c r="LQ1251" s="18">
        <v>12</v>
      </c>
      <c r="LR1251" s="18">
        <v>12</v>
      </c>
      <c r="LS1251" s="18">
        <v>12</v>
      </c>
      <c r="LT1251" s="18">
        <v>12</v>
      </c>
      <c r="LU1251" s="18">
        <v>4</v>
      </c>
      <c r="LX1251" s="18" t="s">
        <v>1385</v>
      </c>
      <c r="LY1251" s="18" t="s">
        <v>1385</v>
      </c>
      <c r="LZ1251" s="18" t="s">
        <v>1385</v>
      </c>
      <c r="MA1251" s="18" t="s">
        <v>1385</v>
      </c>
      <c r="MB1251" s="18" t="s">
        <v>1395</v>
      </c>
      <c r="ME1251" s="18" t="s">
        <v>766</v>
      </c>
      <c r="MJ1251" s="18" t="s">
        <v>768</v>
      </c>
      <c r="MK1251" s="18" t="s">
        <v>768</v>
      </c>
      <c r="ML1251" s="18">
        <v>52</v>
      </c>
      <c r="MO1251" s="18">
        <v>4</v>
      </c>
      <c r="MP1251" s="18">
        <v>0</v>
      </c>
      <c r="MQ1251" s="18" t="s">
        <v>766</v>
      </c>
      <c r="MS1251" s="18">
        <v>507325</v>
      </c>
      <c r="MT1251" s="18" t="s">
        <v>1401</v>
      </c>
      <c r="MV1251" s="18" t="s">
        <v>766</v>
      </c>
      <c r="NL1251" s="18" t="s">
        <v>766</v>
      </c>
      <c r="NX1251" s="18">
        <f t="shared" si="429"/>
        <v>1439.4914481185863</v>
      </c>
      <c r="NY1251" t="str">
        <f t="shared" si="415"/>
        <v>Mid-range</v>
      </c>
      <c r="NZ1251" t="str">
        <f t="shared" si="416"/>
        <v>Medium</v>
      </c>
    </row>
    <row r="1252" spans="1:390">
      <c r="A1252" t="s">
        <v>495</v>
      </c>
      <c r="B1252" t="s">
        <v>679</v>
      </c>
      <c r="C1252" t="s">
        <v>680</v>
      </c>
      <c r="D1252" t="s">
        <v>404</v>
      </c>
      <c r="E1252">
        <v>20160</v>
      </c>
      <c r="F1252" t="s">
        <v>1383</v>
      </c>
      <c r="G1252">
        <v>4355.8100000000004</v>
      </c>
      <c r="H1252" s="62">
        <v>25338</v>
      </c>
      <c r="J1252" s="63">
        <v>48</v>
      </c>
      <c r="K1252" s="63">
        <v>8</v>
      </c>
      <c r="R1252" s="63">
        <v>1</v>
      </c>
      <c r="T1252" s="63">
        <v>48</v>
      </c>
      <c r="U1252" s="63">
        <v>20</v>
      </c>
      <c r="V1252" s="63">
        <v>102</v>
      </c>
      <c r="W1252" s="63"/>
      <c r="X1252" s="63"/>
      <c r="Y1252" s="63"/>
      <c r="Z1252" s="63"/>
      <c r="AA1252" s="63"/>
      <c r="AB1252" s="63"/>
      <c r="AC1252" s="93">
        <v>0</v>
      </c>
      <c r="AM1252" s="93">
        <v>54123</v>
      </c>
      <c r="AN1252" s="77"/>
      <c r="AO1252" s="59">
        <f t="shared" si="417"/>
        <v>54123</v>
      </c>
      <c r="AP1252" s="77"/>
      <c r="AQ1252" s="77"/>
      <c r="AR1252" s="77"/>
      <c r="AS1252" s="77"/>
      <c r="AT1252" s="77"/>
      <c r="AU1252" s="77"/>
      <c r="AV1252" s="77"/>
      <c r="AW1252" s="77"/>
      <c r="AX1252" s="77"/>
      <c r="AY1252" s="77"/>
      <c r="AZ1252" s="77"/>
      <c r="BA1252" s="77"/>
      <c r="BM1252" s="77">
        <v>13427</v>
      </c>
      <c r="BN1252" s="63" t="s">
        <v>1566</v>
      </c>
      <c r="BO1252" s="63">
        <f t="shared" si="418"/>
        <v>13427</v>
      </c>
      <c r="BP1252" s="77"/>
      <c r="BZ1252" s="18">
        <f t="shared" si="419"/>
        <v>0</v>
      </c>
      <c r="CA1252" s="41">
        <v>38497</v>
      </c>
      <c r="CB1252" s="41"/>
      <c r="CM1252">
        <f t="shared" si="430"/>
        <v>38497</v>
      </c>
      <c r="CX1252" s="39">
        <f t="shared" si="420"/>
        <v>0</v>
      </c>
      <c r="DD1252" s="41"/>
      <c r="DI1252">
        <f t="shared" si="431"/>
        <v>0</v>
      </c>
      <c r="DV1252" s="63">
        <f t="shared" si="421"/>
        <v>0</v>
      </c>
      <c r="EG1252" s="41">
        <v>1147</v>
      </c>
      <c r="EH1252" t="s">
        <v>1566</v>
      </c>
      <c r="EI1252" s="63">
        <f t="shared" si="422"/>
        <v>1147</v>
      </c>
      <c r="EN1252" s="47"/>
      <c r="EU1252" s="38">
        <v>0.74</v>
      </c>
      <c r="EV1252" s="38">
        <v>0.94</v>
      </c>
      <c r="EW1252" s="38">
        <v>1</v>
      </c>
      <c r="FJ1252" s="18">
        <f t="shared" si="423"/>
        <v>0</v>
      </c>
      <c r="FT1252">
        <f t="shared" si="424"/>
        <v>0</v>
      </c>
      <c r="GD1252">
        <f t="shared" si="432"/>
        <v>0</v>
      </c>
      <c r="GE1252" s="41">
        <v>409</v>
      </c>
      <c r="GO1252" s="39">
        <f t="shared" si="425"/>
        <v>409</v>
      </c>
      <c r="GP1252" s="39">
        <f t="shared" si="426"/>
        <v>67550</v>
      </c>
      <c r="GQ1252" s="39">
        <f t="shared" si="427"/>
        <v>0</v>
      </c>
      <c r="GR1252" s="39">
        <f t="shared" si="428"/>
        <v>67959</v>
      </c>
      <c r="GS1252" t="s">
        <v>420</v>
      </c>
      <c r="GV1252" t="s">
        <v>766</v>
      </c>
      <c r="HC1252">
        <v>2659</v>
      </c>
      <c r="HD1252">
        <v>665</v>
      </c>
      <c r="HE1252">
        <v>154304</v>
      </c>
      <c r="HF1252">
        <v>34</v>
      </c>
      <c r="HG1252">
        <v>1</v>
      </c>
      <c r="HH1252">
        <v>37171</v>
      </c>
      <c r="HJ1252">
        <v>70</v>
      </c>
      <c r="HS1252" t="s">
        <v>766</v>
      </c>
      <c r="HU1252">
        <v>2</v>
      </c>
      <c r="IA1252">
        <v>4</v>
      </c>
      <c r="IC1252">
        <v>2</v>
      </c>
      <c r="IE1252">
        <v>4</v>
      </c>
      <c r="IF1252" s="63">
        <v>1</v>
      </c>
      <c r="IG1252">
        <v>4.16</v>
      </c>
      <c r="IH1252">
        <f t="shared" si="433"/>
        <v>8.16</v>
      </c>
      <c r="II1252" s="35">
        <f t="shared" si="414"/>
        <v>4.16</v>
      </c>
      <c r="IJ1252">
        <v>0</v>
      </c>
      <c r="IM1252" s="18">
        <v>9634</v>
      </c>
      <c r="IN1252" t="s">
        <v>400</v>
      </c>
      <c r="IO1252" s="62">
        <v>2018</v>
      </c>
      <c r="IP1252" s="18">
        <v>9356</v>
      </c>
      <c r="IQ1252" s="18">
        <v>1757</v>
      </c>
      <c r="IR1252" s="18">
        <v>63</v>
      </c>
      <c r="IX1252" s="18">
        <f t="shared" si="413"/>
        <v>22828</v>
      </c>
      <c r="IY1252" s="18">
        <v>17</v>
      </c>
      <c r="IZ1252" s="18">
        <v>53</v>
      </c>
      <c r="JB1252" s="18">
        <v>35</v>
      </c>
      <c r="JC1252" s="18">
        <v>0</v>
      </c>
      <c r="JD1252" s="18">
        <v>0</v>
      </c>
      <c r="JS1252" s="18">
        <v>50</v>
      </c>
      <c r="JT1252" s="18">
        <v>1</v>
      </c>
      <c r="JU1252" s="18">
        <v>0</v>
      </c>
      <c r="JV1252" s="18">
        <v>0</v>
      </c>
      <c r="KF1252" s="18">
        <v>2</v>
      </c>
      <c r="KG1252" s="18">
        <v>7</v>
      </c>
      <c r="KH1252" s="18">
        <v>96</v>
      </c>
      <c r="KN1252" s="18">
        <v>12.25</v>
      </c>
      <c r="KO1252" s="18">
        <v>12.25</v>
      </c>
      <c r="KP1252" s="18">
        <v>12.25</v>
      </c>
      <c r="KQ1252" s="18">
        <v>12.25</v>
      </c>
      <c r="KR1252" s="18">
        <v>5.25</v>
      </c>
      <c r="KS1252" s="18">
        <v>5</v>
      </c>
      <c r="KU1252" s="18" t="s">
        <v>1428</v>
      </c>
      <c r="KV1252" s="18" t="s">
        <v>1428</v>
      </c>
      <c r="KW1252" s="18" t="s">
        <v>1428</v>
      </c>
      <c r="KX1252" s="18" t="s">
        <v>1428</v>
      </c>
      <c r="KY1252" s="18" t="s">
        <v>1567</v>
      </c>
      <c r="KZ1252" s="18" t="s">
        <v>1409</v>
      </c>
      <c r="LB1252" s="18" t="s">
        <v>768</v>
      </c>
      <c r="LC1252" s="18">
        <v>12.25</v>
      </c>
      <c r="LD1252" s="18">
        <v>12.25</v>
      </c>
      <c r="LE1252" s="18">
        <v>12.25</v>
      </c>
      <c r="LF1252" s="18">
        <v>12.25</v>
      </c>
      <c r="LG1252" s="18">
        <v>0</v>
      </c>
      <c r="LH1252" s="18">
        <v>0</v>
      </c>
      <c r="LI1252" s="18">
        <v>0</v>
      </c>
      <c r="LJ1252" s="18" t="s">
        <v>1428</v>
      </c>
      <c r="LK1252" s="18" t="s">
        <v>1568</v>
      </c>
      <c r="LL1252" s="18" t="s">
        <v>1428</v>
      </c>
      <c r="LM1252" s="18" t="s">
        <v>1428</v>
      </c>
      <c r="ME1252" s="18" t="s">
        <v>766</v>
      </c>
      <c r="MJ1252" s="18" t="s">
        <v>768</v>
      </c>
      <c r="MK1252" s="18" t="s">
        <v>766</v>
      </c>
      <c r="ML1252" s="18">
        <v>49</v>
      </c>
      <c r="MO1252" s="18">
        <v>160</v>
      </c>
      <c r="MQ1252" s="18" t="s">
        <v>766</v>
      </c>
      <c r="MS1252" s="18">
        <v>197693</v>
      </c>
      <c r="MT1252" s="18" t="s">
        <v>1401</v>
      </c>
      <c r="MV1252" s="18" t="s">
        <v>766</v>
      </c>
      <c r="NL1252" s="18" t="s">
        <v>768</v>
      </c>
      <c r="NP1252" s="18" t="s">
        <v>1388</v>
      </c>
      <c r="NQ1252" s="18" t="s">
        <v>1406</v>
      </c>
      <c r="NT1252" s="18" t="s">
        <v>942</v>
      </c>
      <c r="NU1252" s="18" t="s">
        <v>1569</v>
      </c>
      <c r="NX1252" s="18">
        <f t="shared" si="429"/>
        <v>1047.0697115384617</v>
      </c>
      <c r="NY1252" t="str">
        <f t="shared" si="415"/>
        <v>Smaller</v>
      </c>
      <c r="NZ1252" t="str">
        <f t="shared" si="416"/>
        <v>Small</v>
      </c>
    </row>
    <row r="1253" spans="1:390">
      <c r="A1253" t="s">
        <v>495</v>
      </c>
      <c r="B1253" t="s">
        <v>618</v>
      </c>
      <c r="C1253" t="s">
        <v>619</v>
      </c>
      <c r="D1253" t="s">
        <v>404</v>
      </c>
      <c r="E1253">
        <v>20160</v>
      </c>
      <c r="F1253" t="s">
        <v>1383</v>
      </c>
      <c r="G1253">
        <v>11235.58</v>
      </c>
      <c r="H1253" s="62">
        <v>48384</v>
      </c>
      <c r="J1253" s="63">
        <v>152</v>
      </c>
      <c r="K1253" s="63">
        <v>14</v>
      </c>
      <c r="R1253" s="63">
        <v>2</v>
      </c>
      <c r="S1253" s="63">
        <v>0</v>
      </c>
      <c r="T1253" s="63">
        <v>76</v>
      </c>
      <c r="U1253" s="63">
        <v>64</v>
      </c>
      <c r="V1253" s="63">
        <v>639</v>
      </c>
      <c r="W1253" s="63"/>
      <c r="X1253" s="63"/>
      <c r="Y1253" s="63"/>
      <c r="Z1253" s="63"/>
      <c r="AA1253" s="63"/>
      <c r="AB1253" s="63"/>
      <c r="AC1253" s="93">
        <v>0</v>
      </c>
      <c r="AL1253" s="93">
        <v>14708</v>
      </c>
      <c r="AO1253" s="59">
        <f t="shared" si="417"/>
        <v>14708</v>
      </c>
      <c r="BL1253" s="77">
        <v>4666</v>
      </c>
      <c r="BO1253" s="63">
        <f t="shared" si="418"/>
        <v>4666</v>
      </c>
      <c r="BV1253" s="77"/>
      <c r="BZ1253" s="18">
        <f t="shared" si="419"/>
        <v>0</v>
      </c>
      <c r="CJ1253" s="41">
        <v>93332</v>
      </c>
      <c r="CM1253">
        <f t="shared" si="430"/>
        <v>93332</v>
      </c>
      <c r="CX1253" s="39">
        <f t="shared" si="420"/>
        <v>0</v>
      </c>
      <c r="DI1253">
        <f t="shared" si="431"/>
        <v>0</v>
      </c>
      <c r="DV1253" s="63">
        <f t="shared" si="421"/>
        <v>0</v>
      </c>
      <c r="EI1253" s="63">
        <f t="shared" si="422"/>
        <v>0</v>
      </c>
      <c r="EN1253" s="47"/>
      <c r="EQ1253" s="41"/>
      <c r="EU1253" s="38">
        <v>0.83</v>
      </c>
      <c r="EV1253" s="38">
        <v>0.24</v>
      </c>
      <c r="EW1253" s="38">
        <v>0.24</v>
      </c>
      <c r="FG1253" s="18">
        <v>2500</v>
      </c>
      <c r="FJ1253" s="18">
        <f t="shared" si="423"/>
        <v>2500</v>
      </c>
      <c r="FT1253">
        <f t="shared" si="424"/>
        <v>0</v>
      </c>
      <c r="GD1253">
        <f t="shared" si="432"/>
        <v>0</v>
      </c>
      <c r="GO1253" s="39">
        <f t="shared" si="425"/>
        <v>0</v>
      </c>
      <c r="GP1253" s="39">
        <f t="shared" si="426"/>
        <v>19374</v>
      </c>
      <c r="GQ1253" s="39">
        <f t="shared" si="427"/>
        <v>0</v>
      </c>
      <c r="GR1253" s="39">
        <f t="shared" si="428"/>
        <v>19374</v>
      </c>
      <c r="GS1253" t="s">
        <v>395</v>
      </c>
      <c r="GU1253" t="s">
        <v>1402</v>
      </c>
      <c r="GV1253" t="s">
        <v>768</v>
      </c>
      <c r="HC1253">
        <v>1946</v>
      </c>
      <c r="HD1253">
        <v>934</v>
      </c>
      <c r="HE1253">
        <v>191758</v>
      </c>
      <c r="HF1253">
        <v>42</v>
      </c>
      <c r="HG1253">
        <v>0</v>
      </c>
      <c r="HH1253">
        <v>111735</v>
      </c>
      <c r="HJ1253">
        <v>104</v>
      </c>
      <c r="HK1253">
        <v>21758</v>
      </c>
      <c r="HS1253" t="s">
        <v>768</v>
      </c>
      <c r="HT1253" t="s">
        <v>1267</v>
      </c>
      <c r="HU1253">
        <v>5</v>
      </c>
      <c r="IA1253">
        <v>6</v>
      </c>
      <c r="IC1253">
        <v>1</v>
      </c>
      <c r="IE1253">
        <v>6</v>
      </c>
      <c r="IF1253" s="63">
        <v>0.5</v>
      </c>
      <c r="IG1253">
        <v>5.5</v>
      </c>
      <c r="IH1253">
        <f t="shared" si="433"/>
        <v>11.5</v>
      </c>
      <c r="II1253" s="35">
        <f t="shared" si="414"/>
        <v>5.5</v>
      </c>
      <c r="IM1253" s="18">
        <v>7237</v>
      </c>
      <c r="IN1253" t="s">
        <v>411</v>
      </c>
      <c r="IO1253" s="62">
        <v>42905</v>
      </c>
      <c r="IP1253" s="18">
        <v>14239</v>
      </c>
      <c r="IQ1253" s="18">
        <v>3404</v>
      </c>
      <c r="IR1253" s="18">
        <v>477</v>
      </c>
      <c r="IS1253" s="18">
        <v>0</v>
      </c>
      <c r="IX1253" s="18">
        <f t="shared" si="413"/>
        <v>68262</v>
      </c>
      <c r="IZ1253" s="18">
        <v>62</v>
      </c>
      <c r="JB1253" s="18">
        <v>50</v>
      </c>
      <c r="JS1253" s="18">
        <v>58</v>
      </c>
      <c r="JY1253" s="18">
        <v>2362</v>
      </c>
      <c r="KF1253" s="18">
        <v>1</v>
      </c>
      <c r="KG1253" s="18">
        <v>5</v>
      </c>
      <c r="KH1253" s="18">
        <v>144</v>
      </c>
      <c r="KN1253" s="18">
        <v>12.75</v>
      </c>
      <c r="KO1253" s="18">
        <v>12.75</v>
      </c>
      <c r="KP1253" s="18">
        <v>12.75</v>
      </c>
      <c r="KQ1253" s="18">
        <v>12.75</v>
      </c>
      <c r="KR1253" s="18">
        <v>4</v>
      </c>
      <c r="KS1253" s="18">
        <v>6</v>
      </c>
      <c r="KU1253" s="18" t="s">
        <v>1570</v>
      </c>
      <c r="KV1253" s="18" t="s">
        <v>1570</v>
      </c>
      <c r="KW1253" s="18" t="s">
        <v>1570</v>
      </c>
      <c r="KX1253" s="18" t="s">
        <v>1570</v>
      </c>
      <c r="KY1253" s="18" t="s">
        <v>1409</v>
      </c>
      <c r="KZ1253" s="18" t="s">
        <v>1399</v>
      </c>
      <c r="LB1253" s="18" t="s">
        <v>768</v>
      </c>
      <c r="LC1253" s="18">
        <v>11</v>
      </c>
      <c r="LD1253" s="18">
        <v>11</v>
      </c>
      <c r="LE1253" s="18">
        <v>11</v>
      </c>
      <c r="LF1253" s="18">
        <v>11</v>
      </c>
      <c r="LJ1253" s="18" t="s">
        <v>1396</v>
      </c>
      <c r="LK1253" s="18" t="s">
        <v>1571</v>
      </c>
      <c r="LL1253" s="18" t="s">
        <v>1396</v>
      </c>
      <c r="LM1253" s="18" t="s">
        <v>1396</v>
      </c>
      <c r="ME1253" s="18" t="s">
        <v>766</v>
      </c>
      <c r="MJ1253" s="18" t="s">
        <v>768</v>
      </c>
      <c r="MK1253" s="18" t="s">
        <v>768</v>
      </c>
      <c r="ML1253" s="18">
        <v>44</v>
      </c>
      <c r="MQ1253" s="18" t="s">
        <v>768</v>
      </c>
      <c r="MR1253" s="18">
        <v>107</v>
      </c>
      <c r="MS1253" s="18">
        <v>220765</v>
      </c>
      <c r="MT1253" s="18" t="s">
        <v>1401</v>
      </c>
      <c r="MV1253" s="18" t="s">
        <v>766</v>
      </c>
      <c r="NL1253" s="18" t="s">
        <v>766</v>
      </c>
      <c r="NX1253" s="18">
        <f t="shared" si="429"/>
        <v>2042.8327272727272</v>
      </c>
      <c r="NY1253" t="str">
        <f t="shared" si="415"/>
        <v>Mid-range</v>
      </c>
      <c r="NZ1253" t="str">
        <f t="shared" si="416"/>
        <v>Medium</v>
      </c>
    </row>
    <row r="1254" spans="1:390">
      <c r="A1254" t="s">
        <v>443</v>
      </c>
      <c r="B1254" t="s">
        <v>446</v>
      </c>
      <c r="C1254" t="s">
        <v>447</v>
      </c>
      <c r="D1254" t="s">
        <v>404</v>
      </c>
      <c r="E1254">
        <v>20160</v>
      </c>
      <c r="F1254" t="s">
        <v>1383</v>
      </c>
      <c r="G1254">
        <v>8011.2</v>
      </c>
      <c r="H1254" s="62">
        <v>31483</v>
      </c>
      <c r="J1254" s="63">
        <v>72</v>
      </c>
      <c r="K1254" s="63">
        <v>4</v>
      </c>
      <c r="R1254" s="63">
        <v>1</v>
      </c>
      <c r="S1254" s="63">
        <v>54</v>
      </c>
      <c r="T1254" s="63">
        <v>31</v>
      </c>
      <c r="U1254" s="63">
        <v>24</v>
      </c>
      <c r="V1254" s="63">
        <v>468</v>
      </c>
      <c r="W1254" s="63"/>
      <c r="X1254" s="63"/>
      <c r="Y1254" s="63"/>
      <c r="Z1254" s="63"/>
      <c r="AA1254" s="63"/>
      <c r="AB1254" s="63"/>
      <c r="AC1254" s="93">
        <v>0</v>
      </c>
      <c r="AF1254" s="93">
        <v>27063</v>
      </c>
      <c r="AM1254" s="93">
        <v>7056</v>
      </c>
      <c r="AN1254" s="77"/>
      <c r="AO1254" s="59">
        <f t="shared" si="417"/>
        <v>34119</v>
      </c>
      <c r="AP1254" s="77"/>
      <c r="AQ1254" s="77"/>
      <c r="AR1254" s="77"/>
      <c r="AS1254" s="77"/>
      <c r="AT1254" s="77"/>
      <c r="AU1254" s="77"/>
      <c r="AV1254" s="77"/>
      <c r="AW1254" s="77"/>
      <c r="AX1254" s="77"/>
      <c r="AY1254" s="77"/>
      <c r="AZ1254" s="77"/>
      <c r="BA1254" s="77"/>
      <c r="BC1254" s="77">
        <v>0</v>
      </c>
      <c r="BD1254" s="77"/>
      <c r="BE1254" s="77">
        <v>0</v>
      </c>
      <c r="BF1254" s="77">
        <v>9770</v>
      </c>
      <c r="BG1254" s="77">
        <v>0</v>
      </c>
      <c r="BH1254" s="77"/>
      <c r="BI1254" s="77"/>
      <c r="BJ1254" s="77">
        <v>0</v>
      </c>
      <c r="BK1254" s="77">
        <v>0</v>
      </c>
      <c r="BL1254" s="77">
        <v>0</v>
      </c>
      <c r="BM1254" s="77">
        <v>1013</v>
      </c>
      <c r="BN1254" s="63" t="s">
        <v>1572</v>
      </c>
      <c r="BO1254" s="63">
        <f t="shared" si="418"/>
        <v>10783</v>
      </c>
      <c r="BP1254" s="77"/>
      <c r="BQ1254" s="77"/>
      <c r="BR1254" s="77"/>
      <c r="BS1254" s="77"/>
      <c r="BT1254" s="77"/>
      <c r="BU1254" s="77"/>
      <c r="BV1254" s="77"/>
      <c r="BW1254" s="41"/>
      <c r="BX1254" s="41"/>
      <c r="BZ1254" s="18">
        <f t="shared" si="419"/>
        <v>0</v>
      </c>
      <c r="CA1254" s="41">
        <v>0</v>
      </c>
      <c r="CB1254" s="41"/>
      <c r="CC1254" s="41">
        <v>0</v>
      </c>
      <c r="CD1254" s="41">
        <v>0</v>
      </c>
      <c r="CE1254" s="41">
        <v>31830</v>
      </c>
      <c r="CF1254" s="41"/>
      <c r="CG1254" s="41">
        <v>0</v>
      </c>
      <c r="CH1254" s="41">
        <v>0</v>
      </c>
      <c r="CI1254" s="41">
        <v>0</v>
      </c>
      <c r="CJ1254" s="41">
        <v>40000</v>
      </c>
      <c r="CK1254" s="41">
        <v>9696</v>
      </c>
      <c r="CL1254" t="s">
        <v>1573</v>
      </c>
      <c r="CM1254">
        <f t="shared" si="430"/>
        <v>81526</v>
      </c>
      <c r="CN1254" s="41">
        <v>0</v>
      </c>
      <c r="CO1254" s="41">
        <v>0</v>
      </c>
      <c r="CP1254" s="41">
        <v>0</v>
      </c>
      <c r="CQ1254" s="41">
        <v>0</v>
      </c>
      <c r="CR1254" s="41"/>
      <c r="CS1254" s="41">
        <v>0</v>
      </c>
      <c r="CT1254" s="41">
        <v>0</v>
      </c>
      <c r="CU1254" s="41">
        <v>0</v>
      </c>
      <c r="CV1254" s="41">
        <v>0</v>
      </c>
      <c r="CW1254" s="41">
        <v>0</v>
      </c>
      <c r="CX1254" s="39">
        <f t="shared" si="420"/>
        <v>0</v>
      </c>
      <c r="CY1254" s="41"/>
      <c r="CZ1254" s="41"/>
      <c r="DA1254" s="41"/>
      <c r="DB1254" s="41"/>
      <c r="DC1254" s="41"/>
      <c r="DD1254" s="41"/>
      <c r="DF1254" s="41"/>
      <c r="DG1254" s="41"/>
      <c r="DH1254" s="41"/>
      <c r="DI1254">
        <f t="shared" si="431"/>
        <v>0</v>
      </c>
      <c r="DJ1254" s="41">
        <v>0</v>
      </c>
      <c r="DK1254" s="41">
        <v>0</v>
      </c>
      <c r="DL1254" s="41"/>
      <c r="DM1254" s="41">
        <v>0</v>
      </c>
      <c r="DN1254" s="41">
        <v>0</v>
      </c>
      <c r="DO1254" s="41"/>
      <c r="DP1254" s="41">
        <v>0</v>
      </c>
      <c r="DQ1254" s="41">
        <v>0</v>
      </c>
      <c r="DR1254" s="41">
        <v>0</v>
      </c>
      <c r="DS1254" s="41">
        <v>0</v>
      </c>
      <c r="DT1254" s="41">
        <v>0</v>
      </c>
      <c r="DU1254" s="41"/>
      <c r="DV1254" s="63">
        <f t="shared" si="421"/>
        <v>0</v>
      </c>
      <c r="DW1254" s="77">
        <v>0</v>
      </c>
      <c r="DX1254" s="41">
        <v>0</v>
      </c>
      <c r="DY1254" s="41"/>
      <c r="DZ1254" s="41">
        <v>702</v>
      </c>
      <c r="EA1254" s="41">
        <v>0</v>
      </c>
      <c r="EC1254" s="41">
        <v>0</v>
      </c>
      <c r="ED1254" s="41">
        <v>0</v>
      </c>
      <c r="EE1254" s="41">
        <v>0</v>
      </c>
      <c r="EF1254" s="41">
        <v>0</v>
      </c>
      <c r="EG1254" s="41">
        <v>0</v>
      </c>
      <c r="EI1254" s="63">
        <f t="shared" si="422"/>
        <v>702</v>
      </c>
      <c r="EJ1254" s="41"/>
      <c r="EK1254" s="41"/>
      <c r="EL1254" s="41"/>
      <c r="EM1254" s="41"/>
      <c r="EN1254" s="47"/>
      <c r="EO1254" s="41"/>
      <c r="EP1254" s="41"/>
      <c r="EQ1254" s="41"/>
      <c r="ER1254" s="41"/>
      <c r="ES1254" s="41"/>
      <c r="EU1254" s="38">
        <v>0.87</v>
      </c>
      <c r="EV1254" s="38">
        <v>0.97</v>
      </c>
      <c r="EW1254" s="38">
        <v>0.97</v>
      </c>
      <c r="FA1254" s="18">
        <v>0</v>
      </c>
      <c r="FB1254" s="18">
        <v>0</v>
      </c>
      <c r="FC1254" s="18">
        <v>0</v>
      </c>
      <c r="FD1254" s="18">
        <v>7725</v>
      </c>
      <c r="FE1254" s="18">
        <v>0</v>
      </c>
      <c r="FF1254" s="18">
        <v>0</v>
      </c>
      <c r="FG1254" s="18">
        <v>0</v>
      </c>
      <c r="FH1254" s="18">
        <v>0</v>
      </c>
      <c r="FI1254" s="18">
        <v>0</v>
      </c>
      <c r="FJ1254" s="18">
        <f t="shared" si="423"/>
        <v>7725</v>
      </c>
      <c r="FK1254" s="18">
        <v>0</v>
      </c>
      <c r="FL1254" s="18">
        <v>0</v>
      </c>
      <c r="FM1254" s="18">
        <v>0</v>
      </c>
      <c r="FN1254" s="18">
        <v>0</v>
      </c>
      <c r="FO1254" s="18">
        <v>0</v>
      </c>
      <c r="FP1254" s="18">
        <v>0</v>
      </c>
      <c r="FQ1254" s="18">
        <v>0</v>
      </c>
      <c r="FR1254" s="18">
        <v>0</v>
      </c>
      <c r="FS1254" s="18">
        <v>0</v>
      </c>
      <c r="FT1254">
        <f t="shared" si="424"/>
        <v>0</v>
      </c>
      <c r="GD1254">
        <f t="shared" si="432"/>
        <v>0</v>
      </c>
      <c r="GE1254" s="41">
        <v>0</v>
      </c>
      <c r="GF1254" s="41">
        <v>0</v>
      </c>
      <c r="GG1254" s="41">
        <v>14828</v>
      </c>
      <c r="GH1254" s="41">
        <v>0</v>
      </c>
      <c r="GI1254" s="41">
        <v>0</v>
      </c>
      <c r="GJ1254" s="41">
        <v>0</v>
      </c>
      <c r="GK1254" s="41">
        <v>0</v>
      </c>
      <c r="GL1254" s="41">
        <v>0</v>
      </c>
      <c r="GO1254" s="39">
        <f t="shared" si="425"/>
        <v>14828</v>
      </c>
      <c r="GP1254" s="39">
        <f t="shared" si="426"/>
        <v>44902</v>
      </c>
      <c r="GQ1254" s="39">
        <f t="shared" si="427"/>
        <v>0</v>
      </c>
      <c r="GR1254" s="39">
        <f t="shared" si="428"/>
        <v>59730</v>
      </c>
      <c r="GS1254" t="s">
        <v>395</v>
      </c>
      <c r="GU1254" t="s">
        <v>1392</v>
      </c>
      <c r="GV1254" t="s">
        <v>768</v>
      </c>
      <c r="HC1254">
        <v>293</v>
      </c>
      <c r="HD1254">
        <v>2231</v>
      </c>
      <c r="HE1254">
        <v>5632</v>
      </c>
      <c r="HF1254">
        <v>104</v>
      </c>
      <c r="HG1254">
        <v>0</v>
      </c>
      <c r="HH1254">
        <v>81369</v>
      </c>
      <c r="HJ1254">
        <v>46</v>
      </c>
      <c r="HK1254">
        <v>0</v>
      </c>
      <c r="HS1254" t="s">
        <v>766</v>
      </c>
      <c r="HU1254">
        <v>4</v>
      </c>
      <c r="IA1254">
        <v>9</v>
      </c>
      <c r="IC1254">
        <v>14</v>
      </c>
      <c r="IE1254">
        <v>9</v>
      </c>
      <c r="IF1254" s="63">
        <v>4</v>
      </c>
      <c r="IG1254">
        <v>7</v>
      </c>
      <c r="IH1254">
        <f t="shared" si="433"/>
        <v>16</v>
      </c>
      <c r="II1254" s="35">
        <f t="shared" si="414"/>
        <v>7</v>
      </c>
      <c r="IM1254" s="18">
        <v>6914</v>
      </c>
      <c r="IN1254" t="s">
        <v>411</v>
      </c>
      <c r="IO1254" s="62">
        <v>4401</v>
      </c>
      <c r="IP1254" s="18">
        <v>28512</v>
      </c>
      <c r="IQ1254" s="18">
        <v>1413</v>
      </c>
      <c r="IR1254" s="18">
        <v>3</v>
      </c>
      <c r="IX1254" s="18">
        <f t="shared" si="413"/>
        <v>41243</v>
      </c>
      <c r="IY1254" s="18">
        <v>0</v>
      </c>
      <c r="IZ1254" s="18">
        <v>0</v>
      </c>
      <c r="JB1254" s="18">
        <v>0</v>
      </c>
      <c r="JC1254" s="18">
        <v>0</v>
      </c>
      <c r="JD1254" s="18">
        <v>0</v>
      </c>
      <c r="JS1254" s="18">
        <v>124</v>
      </c>
      <c r="JY1254" s="18">
        <v>2871</v>
      </c>
      <c r="KF1254" s="18">
        <v>0</v>
      </c>
      <c r="KG1254" s="18">
        <v>0</v>
      </c>
      <c r="KH1254" s="18">
        <v>0</v>
      </c>
      <c r="KN1254" s="18">
        <v>12</v>
      </c>
      <c r="KO1254" s="18">
        <v>12</v>
      </c>
      <c r="KP1254" s="18">
        <v>12</v>
      </c>
      <c r="KQ1254" s="18">
        <v>12</v>
      </c>
      <c r="KR1254" s="18">
        <v>10</v>
      </c>
      <c r="KS1254" s="18">
        <v>5</v>
      </c>
      <c r="KU1254" s="18" t="s">
        <v>1385</v>
      </c>
      <c r="KV1254" s="18" t="s">
        <v>1385</v>
      </c>
      <c r="KW1254" s="18" t="s">
        <v>1385</v>
      </c>
      <c r="KX1254" s="18" t="s">
        <v>1385</v>
      </c>
      <c r="KY1254" s="18" t="s">
        <v>1427</v>
      </c>
      <c r="KZ1254" s="18" t="s">
        <v>1437</v>
      </c>
      <c r="LB1254" s="18" t="s">
        <v>766</v>
      </c>
      <c r="LD1254" s="18">
        <v>4</v>
      </c>
      <c r="LF1254" s="18">
        <v>4</v>
      </c>
      <c r="LK1254" s="18" t="s">
        <v>1461</v>
      </c>
      <c r="LM1254" s="18" t="s">
        <v>1461</v>
      </c>
      <c r="ME1254" s="18" t="s">
        <v>766</v>
      </c>
      <c r="MJ1254" s="18" t="s">
        <v>768</v>
      </c>
      <c r="MK1254" s="18" t="s">
        <v>768</v>
      </c>
      <c r="ML1254" s="18">
        <v>4</v>
      </c>
      <c r="MO1254" s="18">
        <v>5</v>
      </c>
      <c r="MQ1254" s="18" t="s">
        <v>766</v>
      </c>
      <c r="MS1254" s="18">
        <v>282008</v>
      </c>
      <c r="MT1254" s="18" t="s">
        <v>1387</v>
      </c>
      <c r="MV1254" s="18" t="s">
        <v>766</v>
      </c>
      <c r="NL1254" s="18" t="s">
        <v>768</v>
      </c>
      <c r="NT1254" s="18" t="s">
        <v>942</v>
      </c>
      <c r="NU1254" s="18" t="s">
        <v>1574</v>
      </c>
      <c r="NX1254" s="18">
        <f t="shared" si="429"/>
        <v>1144.4571428571428</v>
      </c>
      <c r="NY1254" t="str">
        <f t="shared" si="415"/>
        <v>Mid-range</v>
      </c>
      <c r="NZ1254" t="str">
        <f t="shared" si="416"/>
        <v>Small</v>
      </c>
    </row>
    <row r="1255" spans="1:390">
      <c r="A1255" t="s">
        <v>525</v>
      </c>
      <c r="B1255" t="s">
        <v>692</v>
      </c>
      <c r="D1255" t="s">
        <v>404</v>
      </c>
      <c r="E1255">
        <v>20160</v>
      </c>
      <c r="F1255" t="s">
        <v>1383</v>
      </c>
      <c r="W1255" s="63"/>
      <c r="X1255" s="63"/>
      <c r="Y1255" s="63"/>
      <c r="Z1255" s="63"/>
      <c r="AA1255" s="63"/>
      <c r="AB1255" s="63"/>
      <c r="AC1255" s="92"/>
      <c r="AN1255" s="77"/>
      <c r="AO1255" s="92"/>
      <c r="AP1255" s="77"/>
      <c r="AQ1255" s="77"/>
      <c r="AR1255" s="77"/>
      <c r="AS1255" s="77"/>
      <c r="AT1255" s="77"/>
      <c r="AU1255" s="77"/>
      <c r="AV1255" s="77"/>
      <c r="AW1255" s="77"/>
      <c r="AX1255" s="77"/>
      <c r="AY1255" s="77"/>
      <c r="AZ1255" s="77"/>
      <c r="BA1255" s="77"/>
      <c r="BC1255" s="77"/>
      <c r="BD1255" s="77"/>
      <c r="BE1255" s="77"/>
      <c r="BP1255" s="77"/>
      <c r="BZ1255" s="18">
        <f t="shared" si="419"/>
        <v>0</v>
      </c>
      <c r="CA1255" s="41"/>
      <c r="CB1255" s="41"/>
      <c r="CM1255">
        <f t="shared" si="430"/>
        <v>0</v>
      </c>
      <c r="CN1255" s="41"/>
      <c r="CO1255" s="41"/>
      <c r="CP1255" s="41"/>
      <c r="CQ1255" s="41"/>
      <c r="CS1255" s="41"/>
      <c r="CT1255" s="41"/>
      <c r="CU1255" s="41"/>
      <c r="CV1255" s="41"/>
      <c r="CW1255" s="41"/>
      <c r="CX1255" s="39">
        <f t="shared" si="420"/>
        <v>0</v>
      </c>
      <c r="DD1255" s="41"/>
      <c r="DF1255" s="41"/>
      <c r="DI1255">
        <f t="shared" si="431"/>
        <v>0</v>
      </c>
      <c r="DJ1255" s="41"/>
      <c r="DK1255" s="41"/>
      <c r="DL1255" s="41"/>
      <c r="DM1255" s="41"/>
      <c r="DN1255" s="41"/>
      <c r="DP1255" s="41"/>
      <c r="DQ1255" s="41"/>
      <c r="DR1255" s="41"/>
      <c r="DS1255" s="41"/>
      <c r="DT1255" s="41"/>
      <c r="DV1255" s="63">
        <f t="shared" si="421"/>
        <v>0</v>
      </c>
      <c r="DW1255" s="77"/>
      <c r="DX1255" s="41"/>
      <c r="DY1255" s="41"/>
      <c r="DZ1255" s="41"/>
      <c r="EA1255" s="41"/>
      <c r="EC1255" s="41"/>
      <c r="ED1255" s="41"/>
      <c r="EE1255" s="41"/>
      <c r="EF1255" s="41"/>
      <c r="EG1255" s="41"/>
      <c r="EI1255" s="63">
        <f t="shared" si="422"/>
        <v>0</v>
      </c>
      <c r="EJ1255" s="41"/>
      <c r="EK1255" s="41"/>
      <c r="EL1255" s="41"/>
      <c r="EM1255" s="41"/>
      <c r="EN1255" s="47"/>
      <c r="EO1255" s="41"/>
      <c r="EP1255" s="41"/>
      <c r="EQ1255" s="41"/>
      <c r="ER1255" s="41"/>
      <c r="ES1255" s="41"/>
      <c r="FJ1255" s="18">
        <f t="shared" si="423"/>
        <v>0</v>
      </c>
      <c r="FT1255">
        <f t="shared" si="424"/>
        <v>0</v>
      </c>
      <c r="GD1255">
        <f t="shared" si="432"/>
        <v>0</v>
      </c>
      <c r="GE1255" s="41"/>
      <c r="GF1255" s="41"/>
      <c r="GG1255" s="41"/>
      <c r="GH1255" s="41"/>
      <c r="GI1255" s="41"/>
      <c r="GJ1255" s="41"/>
      <c r="GK1255" s="41"/>
      <c r="GL1255" s="41"/>
      <c r="GO1255" s="39">
        <f t="shared" si="425"/>
        <v>0</v>
      </c>
      <c r="GP1255" s="39">
        <f t="shared" si="426"/>
        <v>0</v>
      </c>
      <c r="GQ1255" s="39">
        <f t="shared" si="427"/>
        <v>0</v>
      </c>
      <c r="GR1255" s="39">
        <f t="shared" si="428"/>
        <v>0</v>
      </c>
      <c r="IH1255">
        <f t="shared" si="433"/>
        <v>0</v>
      </c>
      <c r="II1255" s="35">
        <f t="shared" si="414"/>
        <v>0</v>
      </c>
      <c r="IX1255" s="18">
        <f t="shared" si="413"/>
        <v>0</v>
      </c>
      <c r="NX1255" s="18" t="e">
        <f t="shared" si="429"/>
        <v>#DIV/0!</v>
      </c>
      <c r="NY1255" t="str">
        <f t="shared" si="415"/>
        <v>Smaller</v>
      </c>
      <c r="NZ1255" t="str">
        <f t="shared" si="416"/>
        <v>Small</v>
      </c>
    </row>
    <row r="1256" spans="1:390">
      <c r="A1256" t="s">
        <v>773</v>
      </c>
      <c r="B1256" t="s">
        <v>701</v>
      </c>
      <c r="C1256" t="s">
        <v>702</v>
      </c>
      <c r="D1256" t="s">
        <v>393</v>
      </c>
      <c r="E1256">
        <v>20160</v>
      </c>
      <c r="F1256" t="s">
        <v>1383</v>
      </c>
      <c r="G1256">
        <v>11418.7</v>
      </c>
      <c r="H1256" s="62">
        <v>54000</v>
      </c>
      <c r="J1256" s="63">
        <v>270</v>
      </c>
      <c r="K1256" s="63">
        <v>6</v>
      </c>
      <c r="R1256" s="63">
        <v>1</v>
      </c>
      <c r="S1256" s="63">
        <v>0</v>
      </c>
      <c r="T1256" s="63">
        <v>35</v>
      </c>
      <c r="U1256" s="63">
        <v>38</v>
      </c>
      <c r="V1256" s="63">
        <v>693</v>
      </c>
      <c r="W1256" s="63"/>
      <c r="X1256" s="63"/>
      <c r="Y1256" s="63"/>
      <c r="Z1256" s="63"/>
      <c r="AA1256" s="63"/>
      <c r="AB1256" s="63"/>
      <c r="AC1256" s="93">
        <v>0</v>
      </c>
      <c r="AL1256" s="93">
        <v>87458</v>
      </c>
      <c r="AO1256" s="59">
        <f t="shared" ref="AO1256:AO1268" si="434">SUM(AC1256:AM1256)</f>
        <v>87458</v>
      </c>
      <c r="BL1256" s="77">
        <v>10077</v>
      </c>
      <c r="BO1256" s="63">
        <f t="shared" si="418"/>
        <v>10077</v>
      </c>
      <c r="BV1256" s="77"/>
      <c r="BZ1256" s="18">
        <f t="shared" si="419"/>
        <v>0</v>
      </c>
      <c r="CJ1256" s="41">
        <v>170504</v>
      </c>
      <c r="CM1256">
        <f t="shared" si="430"/>
        <v>170504</v>
      </c>
      <c r="CX1256" s="39">
        <f t="shared" si="420"/>
        <v>0</v>
      </c>
      <c r="DB1256" s="41"/>
      <c r="DI1256">
        <f t="shared" si="431"/>
        <v>0</v>
      </c>
      <c r="DV1256" s="63">
        <f t="shared" si="421"/>
        <v>0</v>
      </c>
      <c r="EE1256" s="41">
        <v>27621</v>
      </c>
      <c r="EI1256" s="63">
        <f t="shared" si="422"/>
        <v>27621</v>
      </c>
      <c r="EN1256" s="47"/>
      <c r="EQ1256" s="41"/>
      <c r="EU1256" s="38">
        <v>0.21</v>
      </c>
      <c r="EV1256" s="38">
        <v>0.65</v>
      </c>
      <c r="EW1256" s="38">
        <v>0.96</v>
      </c>
      <c r="FG1256" s="18">
        <v>16560</v>
      </c>
      <c r="FJ1256" s="18">
        <f t="shared" si="423"/>
        <v>16560</v>
      </c>
      <c r="FT1256">
        <f t="shared" si="424"/>
        <v>0</v>
      </c>
      <c r="GD1256">
        <f t="shared" si="432"/>
        <v>0</v>
      </c>
      <c r="GO1256" s="39">
        <f t="shared" si="425"/>
        <v>0</v>
      </c>
      <c r="GP1256" s="39">
        <f t="shared" si="426"/>
        <v>97535</v>
      </c>
      <c r="GQ1256" s="39">
        <f t="shared" si="427"/>
        <v>0</v>
      </c>
      <c r="GR1256" s="39">
        <f t="shared" si="428"/>
        <v>97535</v>
      </c>
      <c r="GS1256" t="s">
        <v>942</v>
      </c>
      <c r="GT1256" t="s">
        <v>1575</v>
      </c>
      <c r="GV1256" t="s">
        <v>766</v>
      </c>
      <c r="HC1256">
        <v>1001</v>
      </c>
      <c r="HD1256">
        <v>5271</v>
      </c>
      <c r="HE1256">
        <v>221434</v>
      </c>
      <c r="HF1256">
        <v>92</v>
      </c>
      <c r="HH1256">
        <v>44519</v>
      </c>
      <c r="HJ1256">
        <v>289</v>
      </c>
      <c r="HK1256">
        <v>77049</v>
      </c>
      <c r="HS1256" t="s">
        <v>766</v>
      </c>
      <c r="HU1256">
        <v>6</v>
      </c>
      <c r="IA1256">
        <v>10</v>
      </c>
      <c r="IC1256">
        <v>0</v>
      </c>
      <c r="IE1256">
        <v>7.2</v>
      </c>
      <c r="IF1256" s="63">
        <v>3</v>
      </c>
      <c r="IG1256">
        <v>8.89</v>
      </c>
      <c r="IH1256">
        <f t="shared" si="433"/>
        <v>16.09</v>
      </c>
      <c r="II1256" s="35">
        <f t="shared" si="414"/>
        <v>8.89</v>
      </c>
      <c r="IJ1256">
        <v>0</v>
      </c>
      <c r="IM1256" s="18">
        <v>7050</v>
      </c>
      <c r="IN1256" t="s">
        <v>411</v>
      </c>
      <c r="IO1256" s="62">
        <v>5677</v>
      </c>
      <c r="IP1256" s="18">
        <v>16434</v>
      </c>
      <c r="IQ1256" s="18">
        <v>263</v>
      </c>
      <c r="IR1256" s="18">
        <v>7558</v>
      </c>
      <c r="IS1256" s="18">
        <v>4</v>
      </c>
      <c r="IX1256" s="18">
        <f t="shared" si="413"/>
        <v>36986</v>
      </c>
      <c r="IY1256" s="18">
        <v>944</v>
      </c>
      <c r="IZ1256" s="18">
        <v>0</v>
      </c>
      <c r="JB1256" s="18">
        <v>225</v>
      </c>
      <c r="JC1256" s="18">
        <v>95</v>
      </c>
      <c r="JD1256" s="18">
        <v>33</v>
      </c>
      <c r="JS1256" s="18">
        <v>237</v>
      </c>
      <c r="JT1256" s="18">
        <v>0</v>
      </c>
      <c r="JU1256" s="18">
        <v>52</v>
      </c>
      <c r="JV1256" s="18">
        <v>0</v>
      </c>
      <c r="JY1256" s="18">
        <v>6480</v>
      </c>
      <c r="KF1256" s="18">
        <v>2</v>
      </c>
      <c r="KG1256" s="18">
        <v>10</v>
      </c>
      <c r="KH1256" s="18">
        <v>196</v>
      </c>
      <c r="KN1256" s="18">
        <v>13.5</v>
      </c>
      <c r="KO1256" s="18">
        <v>13.5</v>
      </c>
      <c r="KP1256" s="18">
        <v>13.5</v>
      </c>
      <c r="KQ1256" s="18">
        <v>13.5</v>
      </c>
      <c r="KR1256" s="18">
        <v>7</v>
      </c>
      <c r="KS1256" s="18">
        <v>7</v>
      </c>
      <c r="KT1256" s="18">
        <v>0</v>
      </c>
      <c r="KU1256" s="18" t="s">
        <v>1576</v>
      </c>
      <c r="KV1256" s="18" t="s">
        <v>1576</v>
      </c>
      <c r="KW1256" s="18" t="s">
        <v>1576</v>
      </c>
      <c r="KX1256" s="18" t="s">
        <v>1576</v>
      </c>
      <c r="KY1256" s="18" t="s">
        <v>1394</v>
      </c>
      <c r="KZ1256" s="18" t="s">
        <v>1553</v>
      </c>
      <c r="LB1256" s="18" t="s">
        <v>766</v>
      </c>
      <c r="LQ1256" s="18">
        <v>10</v>
      </c>
      <c r="LR1256" s="18">
        <v>10</v>
      </c>
      <c r="LS1256" s="18">
        <v>10</v>
      </c>
      <c r="LT1256" s="18">
        <v>10</v>
      </c>
      <c r="LU1256" s="18">
        <v>6</v>
      </c>
      <c r="LV1256" s="18">
        <v>0</v>
      </c>
      <c r="LW1256" s="18">
        <v>0</v>
      </c>
      <c r="LX1256" s="18" t="s">
        <v>1410</v>
      </c>
      <c r="LY1256" s="18" t="s">
        <v>1410</v>
      </c>
      <c r="LZ1256" s="18" t="s">
        <v>1410</v>
      </c>
      <c r="MA1256" s="18" t="s">
        <v>1410</v>
      </c>
      <c r="MB1256" s="18" t="s">
        <v>1399</v>
      </c>
      <c r="ME1256" s="18" t="s">
        <v>766</v>
      </c>
      <c r="MJ1256" s="18" t="s">
        <v>768</v>
      </c>
      <c r="MK1256" s="18" t="s">
        <v>768</v>
      </c>
      <c r="ML1256" s="18">
        <v>46</v>
      </c>
      <c r="MO1256" s="18">
        <v>7</v>
      </c>
      <c r="MP1256" s="18">
        <v>0</v>
      </c>
      <c r="MQ1256" s="18" t="s">
        <v>768</v>
      </c>
      <c r="MR1256" s="18">
        <v>68</v>
      </c>
      <c r="MT1256" s="18" t="s">
        <v>1387</v>
      </c>
      <c r="MV1256" s="18" t="s">
        <v>766</v>
      </c>
      <c r="NL1256" s="18" t="s">
        <v>766</v>
      </c>
      <c r="NX1256" s="18">
        <f t="shared" si="429"/>
        <v>1284.4431946006748</v>
      </c>
      <c r="NY1256" t="str">
        <f t="shared" si="415"/>
        <v>Mid-range</v>
      </c>
      <c r="NZ1256" t="str">
        <f t="shared" si="416"/>
        <v>Medium</v>
      </c>
    </row>
    <row r="1257" spans="1:390">
      <c r="A1257" t="s">
        <v>614</v>
      </c>
      <c r="B1257" t="s">
        <v>615</v>
      </c>
      <c r="C1257" t="s">
        <v>616</v>
      </c>
      <c r="D1257" t="s">
        <v>393</v>
      </c>
      <c r="E1257">
        <v>20160</v>
      </c>
      <c r="F1257" t="s">
        <v>1383</v>
      </c>
      <c r="G1257">
        <v>24152.11</v>
      </c>
      <c r="H1257" s="62">
        <v>49062</v>
      </c>
      <c r="J1257" s="63">
        <v>234</v>
      </c>
      <c r="K1257" s="63">
        <v>8</v>
      </c>
      <c r="R1257" s="63">
        <v>3</v>
      </c>
      <c r="T1257" s="63">
        <v>97</v>
      </c>
      <c r="U1257" s="63">
        <v>49</v>
      </c>
      <c r="V1257" s="63">
        <v>970</v>
      </c>
      <c r="W1257" s="63"/>
      <c r="X1257" s="63"/>
      <c r="Y1257" s="63"/>
      <c r="Z1257" s="63"/>
      <c r="AA1257" s="63"/>
      <c r="AB1257" s="63"/>
      <c r="AC1257" s="93">
        <v>0</v>
      </c>
      <c r="AL1257" s="93">
        <v>96693</v>
      </c>
      <c r="AM1257" s="93">
        <v>20000</v>
      </c>
      <c r="AN1257" s="77"/>
      <c r="AO1257" s="59">
        <f t="shared" si="434"/>
        <v>116693</v>
      </c>
      <c r="AP1257" s="77"/>
      <c r="AQ1257" s="77"/>
      <c r="AR1257" s="77"/>
      <c r="AS1257" s="77"/>
      <c r="AT1257" s="77"/>
      <c r="AU1257" s="77"/>
      <c r="AV1257" s="77"/>
      <c r="AW1257" s="77"/>
      <c r="AX1257" s="77"/>
      <c r="AY1257" s="77"/>
      <c r="AZ1257" s="77"/>
      <c r="BA1257" s="77"/>
      <c r="BC1257" s="77">
        <v>4360</v>
      </c>
      <c r="BD1257" s="77"/>
      <c r="BO1257" s="63">
        <f t="shared" si="418"/>
        <v>4360</v>
      </c>
      <c r="BP1257" s="77"/>
      <c r="BZ1257" s="18">
        <f t="shared" si="419"/>
        <v>0</v>
      </c>
      <c r="CA1257" s="41">
        <v>90030</v>
      </c>
      <c r="CB1257" s="41"/>
      <c r="CM1257">
        <f t="shared" si="430"/>
        <v>90030</v>
      </c>
      <c r="CN1257" s="41">
        <v>0</v>
      </c>
      <c r="CO1257" s="41">
        <v>0</v>
      </c>
      <c r="CP1257" s="41">
        <v>0</v>
      </c>
      <c r="CQ1257" s="41">
        <v>0</v>
      </c>
      <c r="CR1257" s="41"/>
      <c r="CS1257" s="41">
        <v>0</v>
      </c>
      <c r="CT1257" s="41">
        <v>0</v>
      </c>
      <c r="CU1257" s="41">
        <v>0</v>
      </c>
      <c r="CV1257" s="41">
        <v>0</v>
      </c>
      <c r="CW1257" s="41">
        <v>0</v>
      </c>
      <c r="CX1257" s="39">
        <f t="shared" si="420"/>
        <v>0</v>
      </c>
      <c r="DF1257" s="41"/>
      <c r="DI1257">
        <f t="shared" si="431"/>
        <v>0</v>
      </c>
      <c r="DJ1257" s="41">
        <v>0</v>
      </c>
      <c r="DK1257" s="41">
        <v>0</v>
      </c>
      <c r="DL1257" s="41"/>
      <c r="DM1257" s="41">
        <v>0</v>
      </c>
      <c r="DN1257" s="41">
        <v>0</v>
      </c>
      <c r="DP1257" s="41">
        <v>0</v>
      </c>
      <c r="DQ1257" s="41">
        <v>0</v>
      </c>
      <c r="DR1257" s="41">
        <v>0</v>
      </c>
      <c r="DS1257" s="41">
        <v>0</v>
      </c>
      <c r="DT1257" s="41">
        <v>0</v>
      </c>
      <c r="DU1257" s="41"/>
      <c r="DV1257" s="63">
        <f t="shared" si="421"/>
        <v>0</v>
      </c>
      <c r="DW1257" s="77">
        <v>1494</v>
      </c>
      <c r="EI1257" s="63">
        <f t="shared" si="422"/>
        <v>1494</v>
      </c>
      <c r="EJ1257" s="41"/>
      <c r="EN1257" s="47"/>
      <c r="EU1257" s="38">
        <v>0.45</v>
      </c>
      <c r="EV1257" s="38">
        <v>0.88</v>
      </c>
      <c r="EW1257" s="38">
        <v>1</v>
      </c>
      <c r="FA1257" s="18">
        <v>9599</v>
      </c>
      <c r="FJ1257" s="18">
        <f t="shared" si="423"/>
        <v>9599</v>
      </c>
      <c r="FK1257" s="18">
        <v>0</v>
      </c>
      <c r="FL1257" s="18">
        <v>0</v>
      </c>
      <c r="FM1257" s="18">
        <v>0</v>
      </c>
      <c r="FN1257" s="18">
        <v>0</v>
      </c>
      <c r="FO1257" s="18">
        <v>0</v>
      </c>
      <c r="FP1257" s="18">
        <v>0</v>
      </c>
      <c r="FQ1257" s="18">
        <v>0</v>
      </c>
      <c r="FR1257" s="18">
        <v>0</v>
      </c>
      <c r="FS1257" s="18">
        <v>0</v>
      </c>
      <c r="FT1257">
        <f t="shared" si="424"/>
        <v>0</v>
      </c>
      <c r="GD1257">
        <f t="shared" si="432"/>
        <v>0</v>
      </c>
      <c r="GE1257" s="41">
        <v>31500</v>
      </c>
      <c r="GO1257" s="39">
        <f t="shared" si="425"/>
        <v>31500</v>
      </c>
      <c r="GP1257" s="39">
        <f t="shared" si="426"/>
        <v>121053</v>
      </c>
      <c r="GQ1257" s="39">
        <f t="shared" si="427"/>
        <v>0</v>
      </c>
      <c r="GR1257" s="39">
        <f t="shared" si="428"/>
        <v>152553</v>
      </c>
      <c r="GS1257" t="s">
        <v>420</v>
      </c>
      <c r="GU1257" t="s">
        <v>1411</v>
      </c>
      <c r="GV1257" t="s">
        <v>768</v>
      </c>
      <c r="HC1257">
        <v>2000</v>
      </c>
      <c r="HD1257">
        <v>5954</v>
      </c>
      <c r="HE1257">
        <v>0</v>
      </c>
      <c r="HF1257">
        <v>39</v>
      </c>
      <c r="HG1257">
        <v>29</v>
      </c>
      <c r="HH1257">
        <v>115431</v>
      </c>
      <c r="HJ1257">
        <v>30</v>
      </c>
      <c r="HK1257">
        <v>403</v>
      </c>
      <c r="HS1257" t="s">
        <v>766</v>
      </c>
      <c r="HU1257">
        <v>5</v>
      </c>
      <c r="IA1257">
        <v>9</v>
      </c>
      <c r="IC1257">
        <v>20</v>
      </c>
      <c r="IE1257">
        <v>9</v>
      </c>
      <c r="IF1257" s="63">
        <v>4.5</v>
      </c>
      <c r="IG1257">
        <v>7</v>
      </c>
      <c r="IH1257">
        <f t="shared" si="433"/>
        <v>16</v>
      </c>
      <c r="II1257" s="35">
        <f t="shared" si="414"/>
        <v>7</v>
      </c>
      <c r="IM1257" s="18">
        <v>5317</v>
      </c>
      <c r="IN1257" t="s">
        <v>411</v>
      </c>
      <c r="IO1257" s="62">
        <v>31440</v>
      </c>
      <c r="IP1257" s="18">
        <v>13791</v>
      </c>
      <c r="IQ1257" s="18">
        <v>47161</v>
      </c>
      <c r="IR1257" s="18">
        <v>731</v>
      </c>
      <c r="IS1257" s="18">
        <v>257</v>
      </c>
      <c r="IX1257" s="18">
        <f t="shared" si="413"/>
        <v>98697</v>
      </c>
      <c r="IY1257" s="18">
        <v>0</v>
      </c>
      <c r="IZ1257" s="18">
        <v>120</v>
      </c>
      <c r="JB1257" s="18">
        <v>98</v>
      </c>
      <c r="JC1257" s="18">
        <v>2831</v>
      </c>
      <c r="JD1257" s="18">
        <v>114</v>
      </c>
      <c r="JS1257" s="18">
        <v>458</v>
      </c>
      <c r="JT1257" s="18">
        <v>29</v>
      </c>
      <c r="JU1257" s="18">
        <v>8</v>
      </c>
      <c r="JV1257" s="18">
        <v>0</v>
      </c>
      <c r="JY1257" s="18">
        <v>10925</v>
      </c>
      <c r="KF1257" s="18">
        <v>1</v>
      </c>
      <c r="KG1257" s="18">
        <v>6</v>
      </c>
      <c r="KH1257" s="18">
        <v>89</v>
      </c>
      <c r="KN1257" s="18">
        <v>14.5</v>
      </c>
      <c r="KO1257" s="18">
        <v>14.5</v>
      </c>
      <c r="KP1257" s="18">
        <v>14.5</v>
      </c>
      <c r="KQ1257" s="18">
        <v>14.5</v>
      </c>
      <c r="KR1257" s="18">
        <v>8.25</v>
      </c>
      <c r="KS1257" s="18">
        <v>8</v>
      </c>
      <c r="KT1257" s="18">
        <v>0</v>
      </c>
      <c r="KU1257" s="18" t="s">
        <v>1577</v>
      </c>
      <c r="KV1257" s="18" t="s">
        <v>1577</v>
      </c>
      <c r="KW1257" s="18" t="s">
        <v>1548</v>
      </c>
      <c r="KX1257" s="18" t="s">
        <v>1577</v>
      </c>
      <c r="KY1257" s="18" t="s">
        <v>1578</v>
      </c>
      <c r="KZ1257" s="18" t="s">
        <v>1397</v>
      </c>
      <c r="LA1257" s="18">
        <v>0</v>
      </c>
      <c r="LB1257" s="18" t="s">
        <v>766</v>
      </c>
      <c r="ME1257" s="18" t="s">
        <v>766</v>
      </c>
      <c r="MJ1257" s="18" t="s">
        <v>768</v>
      </c>
      <c r="MK1257" s="18" t="s">
        <v>768</v>
      </c>
      <c r="ML1257" s="18">
        <v>54</v>
      </c>
      <c r="MM1257" s="18">
        <v>0</v>
      </c>
      <c r="MO1257" s="18">
        <v>190</v>
      </c>
      <c r="MP1257" s="18">
        <v>12</v>
      </c>
      <c r="MQ1257" s="18" t="s">
        <v>768</v>
      </c>
      <c r="MR1257" s="18">
        <v>74</v>
      </c>
      <c r="MS1257" s="18">
        <v>769211</v>
      </c>
      <c r="MT1257" s="18" t="s">
        <v>1401</v>
      </c>
      <c r="MV1257" s="18" t="s">
        <v>766</v>
      </c>
      <c r="NL1257" s="18" t="s">
        <v>768</v>
      </c>
      <c r="NN1257" s="18" t="s">
        <v>1155</v>
      </c>
      <c r="NX1257" s="18">
        <f t="shared" si="429"/>
        <v>3450.3014285714285</v>
      </c>
      <c r="NY1257" t="str">
        <f t="shared" si="415"/>
        <v>Larger</v>
      </c>
      <c r="NZ1257" t="str">
        <f t="shared" si="416"/>
        <v>Large</v>
      </c>
    </row>
    <row r="1258" spans="1:390">
      <c r="A1258" t="s">
        <v>490</v>
      </c>
      <c r="B1258" t="s">
        <v>491</v>
      </c>
      <c r="C1258" t="s">
        <v>492</v>
      </c>
      <c r="D1258" t="s">
        <v>393</v>
      </c>
      <c r="E1258">
        <v>20160</v>
      </c>
      <c r="F1258" t="s">
        <v>1383</v>
      </c>
      <c r="G1258">
        <v>3870.4</v>
      </c>
      <c r="H1258" s="62">
        <v>15312</v>
      </c>
      <c r="J1258" s="63">
        <v>74</v>
      </c>
      <c r="K1258" s="63">
        <v>6</v>
      </c>
      <c r="R1258" s="63">
        <v>1</v>
      </c>
      <c r="T1258" s="63">
        <v>32</v>
      </c>
      <c r="U1258" s="63">
        <v>24</v>
      </c>
      <c r="V1258" s="63">
        <v>222</v>
      </c>
      <c r="W1258" s="63"/>
      <c r="X1258" s="63"/>
      <c r="Y1258" s="63"/>
      <c r="Z1258" s="63"/>
      <c r="AA1258" s="63"/>
      <c r="AB1258" s="63"/>
      <c r="AC1258" s="93">
        <v>0</v>
      </c>
      <c r="AG1258" s="93">
        <v>13350</v>
      </c>
      <c r="AM1258" s="93">
        <v>8072</v>
      </c>
      <c r="AN1258" s="77"/>
      <c r="AO1258" s="59">
        <f t="shared" si="434"/>
        <v>21422</v>
      </c>
      <c r="AP1258" s="77"/>
      <c r="AQ1258" s="77"/>
      <c r="AR1258" s="77"/>
      <c r="AS1258" s="77"/>
      <c r="AT1258" s="77"/>
      <c r="AU1258" s="77"/>
      <c r="AV1258" s="77"/>
      <c r="AW1258" s="77"/>
      <c r="AX1258" s="77"/>
      <c r="AY1258" s="77"/>
      <c r="AZ1258" s="77"/>
      <c r="BA1258" s="77"/>
      <c r="BG1258" s="77">
        <v>3544</v>
      </c>
      <c r="BH1258" s="77"/>
      <c r="BI1258" s="77"/>
      <c r="BO1258" s="63">
        <f t="shared" si="418"/>
        <v>3544</v>
      </c>
      <c r="BS1258" s="77"/>
      <c r="BZ1258" s="18">
        <f t="shared" si="419"/>
        <v>0</v>
      </c>
      <c r="CE1258" s="41">
        <v>19297</v>
      </c>
      <c r="CF1258" s="41"/>
      <c r="CM1258">
        <f t="shared" si="430"/>
        <v>19297</v>
      </c>
      <c r="CQ1258" s="41">
        <v>1068</v>
      </c>
      <c r="CX1258" s="39">
        <f t="shared" si="420"/>
        <v>1068</v>
      </c>
      <c r="CY1258" s="41"/>
      <c r="DI1258">
        <f t="shared" si="431"/>
        <v>0</v>
      </c>
      <c r="DV1258" s="63">
        <f t="shared" si="421"/>
        <v>0</v>
      </c>
      <c r="EA1258" s="41">
        <v>232</v>
      </c>
      <c r="EI1258" s="63">
        <f t="shared" si="422"/>
        <v>232</v>
      </c>
      <c r="EM1258" s="41"/>
      <c r="EN1258" s="47"/>
      <c r="EU1258" s="38">
        <v>0.32</v>
      </c>
      <c r="EV1258" s="38">
        <v>0.28999999999999998</v>
      </c>
      <c r="EW1258" s="38">
        <v>0.21</v>
      </c>
      <c r="FD1258" s="18">
        <v>7220</v>
      </c>
      <c r="FJ1258" s="18">
        <f t="shared" si="423"/>
        <v>7220</v>
      </c>
      <c r="FT1258">
        <f t="shared" si="424"/>
        <v>0</v>
      </c>
      <c r="GD1258">
        <f t="shared" si="432"/>
        <v>0</v>
      </c>
      <c r="GO1258" s="39">
        <f t="shared" si="425"/>
        <v>0</v>
      </c>
      <c r="GP1258" s="39">
        <f t="shared" si="426"/>
        <v>24966</v>
      </c>
      <c r="GQ1258" s="39">
        <f t="shared" si="427"/>
        <v>0</v>
      </c>
      <c r="GR1258" s="39">
        <f t="shared" si="428"/>
        <v>24966</v>
      </c>
      <c r="GS1258" t="s">
        <v>420</v>
      </c>
      <c r="GU1258" t="s">
        <v>1392</v>
      </c>
      <c r="GV1258" t="s">
        <v>768</v>
      </c>
      <c r="HC1258">
        <v>1255</v>
      </c>
      <c r="HD1258">
        <v>1520</v>
      </c>
      <c r="HE1258">
        <v>22629</v>
      </c>
      <c r="HF1258">
        <v>2199</v>
      </c>
      <c r="HH1258">
        <v>49985</v>
      </c>
      <c r="HK1258">
        <v>1223</v>
      </c>
      <c r="HS1258" t="s">
        <v>766</v>
      </c>
      <c r="HU1258">
        <v>1</v>
      </c>
      <c r="IA1258">
        <v>5</v>
      </c>
      <c r="IC1258">
        <v>5</v>
      </c>
      <c r="IE1258">
        <v>4.2699999999999996</v>
      </c>
      <c r="IF1258" s="63">
        <v>1</v>
      </c>
      <c r="IG1258">
        <v>1.81</v>
      </c>
      <c r="IH1258">
        <f t="shared" si="433"/>
        <v>6.08</v>
      </c>
      <c r="II1258" s="35">
        <f t="shared" si="414"/>
        <v>1.81</v>
      </c>
      <c r="IJ1258">
        <v>0</v>
      </c>
      <c r="IM1258" s="18">
        <v>454</v>
      </c>
      <c r="IN1258" t="s">
        <v>411</v>
      </c>
      <c r="IO1258" s="62">
        <v>2434</v>
      </c>
      <c r="IP1258" s="18">
        <v>9266</v>
      </c>
      <c r="IQ1258" s="18">
        <v>0</v>
      </c>
      <c r="IR1258" s="18">
        <v>679</v>
      </c>
      <c r="IS1258" s="18">
        <v>61</v>
      </c>
      <c r="IX1258" s="18">
        <f t="shared" si="413"/>
        <v>12894</v>
      </c>
      <c r="JS1258" s="18">
        <v>9</v>
      </c>
      <c r="JT1258" s="18">
        <v>0</v>
      </c>
      <c r="JU1258" s="18">
        <v>0</v>
      </c>
      <c r="JV1258" s="18">
        <v>46</v>
      </c>
      <c r="JY1258" s="18">
        <v>1535</v>
      </c>
      <c r="KF1258" s="18">
        <v>0</v>
      </c>
      <c r="KG1258" s="18">
        <v>0</v>
      </c>
      <c r="KH1258" s="18">
        <v>0</v>
      </c>
      <c r="KN1258" s="18">
        <v>8.25</v>
      </c>
      <c r="KO1258" s="18">
        <v>8.25</v>
      </c>
      <c r="KP1258" s="18">
        <v>8.25</v>
      </c>
      <c r="KQ1258" s="18">
        <v>8.25</v>
      </c>
      <c r="KR1258" s="18">
        <v>4.25</v>
      </c>
      <c r="KS1258" s="18">
        <v>0</v>
      </c>
      <c r="KT1258" s="18">
        <v>0</v>
      </c>
      <c r="KU1258" s="18" t="s">
        <v>1428</v>
      </c>
      <c r="KV1258" s="18" t="s">
        <v>1428</v>
      </c>
      <c r="KW1258" s="18" t="s">
        <v>1428</v>
      </c>
      <c r="KX1258" s="18" t="s">
        <v>1428</v>
      </c>
      <c r="KY1258" s="18" t="s">
        <v>1496</v>
      </c>
      <c r="LB1258" s="18" t="s">
        <v>766</v>
      </c>
      <c r="LQ1258" s="18">
        <v>9</v>
      </c>
      <c r="LR1258" s="18">
        <v>9</v>
      </c>
      <c r="LS1258" s="18">
        <v>9</v>
      </c>
      <c r="LT1258" s="18">
        <v>9</v>
      </c>
      <c r="LU1258" s="18">
        <v>8</v>
      </c>
      <c r="LV1258" s="18">
        <v>0</v>
      </c>
      <c r="LW1258" s="18">
        <v>0</v>
      </c>
      <c r="LX1258" s="18" t="s">
        <v>1404</v>
      </c>
      <c r="LY1258" s="18" t="s">
        <v>1404</v>
      </c>
      <c r="LZ1258" s="18" t="s">
        <v>1404</v>
      </c>
      <c r="MA1258" s="18" t="s">
        <v>1404</v>
      </c>
      <c r="MB1258" s="18" t="s">
        <v>1386</v>
      </c>
      <c r="ME1258" s="18" t="s">
        <v>768</v>
      </c>
      <c r="MJ1258" s="18" t="s">
        <v>766</v>
      </c>
      <c r="MK1258" s="18" t="s">
        <v>766</v>
      </c>
      <c r="ML1258" s="18">
        <v>0</v>
      </c>
      <c r="MO1258" s="18">
        <v>0</v>
      </c>
      <c r="MP1258" s="18">
        <v>0</v>
      </c>
      <c r="MQ1258" s="18" t="s">
        <v>766</v>
      </c>
      <c r="MS1258" s="18">
        <v>232200</v>
      </c>
      <c r="MT1258" s="18" t="s">
        <v>1387</v>
      </c>
      <c r="MV1258" s="18" t="s">
        <v>766</v>
      </c>
      <c r="NL1258" s="18" t="s">
        <v>768</v>
      </c>
      <c r="NM1258" s="18" t="s">
        <v>1153</v>
      </c>
      <c r="NP1258" s="18" t="s">
        <v>1388</v>
      </c>
      <c r="NX1258" s="18">
        <f t="shared" si="429"/>
        <v>2138.3425414364642</v>
      </c>
      <c r="NY1258" t="str">
        <f t="shared" si="415"/>
        <v>Smaller</v>
      </c>
      <c r="NZ1258" t="str">
        <f t="shared" si="416"/>
        <v>Small</v>
      </c>
    </row>
    <row r="1259" spans="1:390">
      <c r="A1259" t="s">
        <v>440</v>
      </c>
      <c r="B1259" t="s">
        <v>544</v>
      </c>
      <c r="C1259" t="s">
        <v>545</v>
      </c>
      <c r="D1259" t="s">
        <v>404</v>
      </c>
      <c r="E1259">
        <v>20160</v>
      </c>
      <c r="F1259" t="s">
        <v>1383</v>
      </c>
      <c r="G1259">
        <v>7486.25</v>
      </c>
      <c r="H1259" s="62">
        <v>12750</v>
      </c>
      <c r="J1259" s="63">
        <v>97</v>
      </c>
      <c r="K1259" s="63">
        <v>2</v>
      </c>
      <c r="R1259" s="63">
        <v>1</v>
      </c>
      <c r="S1259" s="63">
        <v>0</v>
      </c>
      <c r="T1259" s="63">
        <v>30</v>
      </c>
      <c r="U1259" s="63">
        <v>16</v>
      </c>
      <c r="V1259" s="63">
        <v>161</v>
      </c>
      <c r="W1259" s="63"/>
      <c r="X1259" s="63"/>
      <c r="Y1259" s="63"/>
      <c r="Z1259" s="63"/>
      <c r="AA1259" s="63"/>
      <c r="AB1259" s="63"/>
      <c r="AC1259" s="93">
        <v>0</v>
      </c>
      <c r="AL1259" s="93">
        <v>23000</v>
      </c>
      <c r="AO1259" s="59">
        <f t="shared" si="434"/>
        <v>23000</v>
      </c>
      <c r="BL1259" s="77">
        <v>5500</v>
      </c>
      <c r="BO1259" s="63">
        <f t="shared" si="418"/>
        <v>5500</v>
      </c>
      <c r="BV1259" s="77"/>
      <c r="BZ1259" s="18">
        <f t="shared" si="419"/>
        <v>0</v>
      </c>
      <c r="CJ1259" s="41">
        <v>98000</v>
      </c>
      <c r="CM1259">
        <f t="shared" si="430"/>
        <v>98000</v>
      </c>
      <c r="CR1259" s="41"/>
      <c r="CV1259" s="41">
        <v>0</v>
      </c>
      <c r="CX1259" s="39">
        <f t="shared" si="420"/>
        <v>0</v>
      </c>
      <c r="DB1259" s="41"/>
      <c r="DI1259">
        <f t="shared" si="431"/>
        <v>0</v>
      </c>
      <c r="DR1259" s="41">
        <v>0</v>
      </c>
      <c r="DV1259" s="63">
        <f t="shared" si="421"/>
        <v>0</v>
      </c>
      <c r="EE1259" s="41">
        <v>628</v>
      </c>
      <c r="EI1259" s="63">
        <f t="shared" si="422"/>
        <v>628</v>
      </c>
      <c r="EN1259" s="47"/>
      <c r="EQ1259" s="41"/>
      <c r="EU1259" s="38">
        <v>0.5</v>
      </c>
      <c r="EV1259" s="38">
        <v>0.7</v>
      </c>
      <c r="EW1259" s="38">
        <v>0.85</v>
      </c>
      <c r="FG1259" s="18">
        <v>8000</v>
      </c>
      <c r="FJ1259" s="18">
        <f t="shared" si="423"/>
        <v>8000</v>
      </c>
      <c r="FQ1259" s="18">
        <v>0</v>
      </c>
      <c r="FT1259">
        <f t="shared" si="424"/>
        <v>0</v>
      </c>
      <c r="GD1259">
        <f t="shared" si="432"/>
        <v>0</v>
      </c>
      <c r="GK1259" s="41">
        <v>0</v>
      </c>
      <c r="GO1259" s="39">
        <f t="shared" si="425"/>
        <v>0</v>
      </c>
      <c r="GP1259" s="39">
        <f t="shared" si="426"/>
        <v>28500</v>
      </c>
      <c r="GQ1259" s="39">
        <f t="shared" si="427"/>
        <v>0</v>
      </c>
      <c r="GR1259" s="39">
        <f t="shared" si="428"/>
        <v>28500</v>
      </c>
      <c r="GS1259" t="s">
        <v>420</v>
      </c>
      <c r="GV1259" t="s">
        <v>766</v>
      </c>
      <c r="HC1259">
        <v>1500</v>
      </c>
      <c r="HD1259">
        <v>401</v>
      </c>
      <c r="HE1259">
        <v>15</v>
      </c>
      <c r="HF1259">
        <v>161</v>
      </c>
      <c r="HG1259">
        <v>0</v>
      </c>
      <c r="HH1259">
        <v>52435</v>
      </c>
      <c r="HJ1259">
        <v>0</v>
      </c>
      <c r="HK1259">
        <v>0</v>
      </c>
      <c r="HS1259" t="s">
        <v>766</v>
      </c>
      <c r="HU1259">
        <v>2</v>
      </c>
      <c r="IA1259">
        <v>5</v>
      </c>
      <c r="IC1259">
        <v>7</v>
      </c>
      <c r="IE1259">
        <v>5</v>
      </c>
      <c r="IF1259" s="63">
        <v>91</v>
      </c>
      <c r="IG1259">
        <v>3.1</v>
      </c>
      <c r="IH1259">
        <f t="shared" si="433"/>
        <v>8.1</v>
      </c>
      <c r="II1259" s="35">
        <f t="shared" si="414"/>
        <v>3.1</v>
      </c>
      <c r="IJ1259">
        <v>0</v>
      </c>
      <c r="IM1259" s="18">
        <v>1877</v>
      </c>
      <c r="IN1259" t="s">
        <v>400</v>
      </c>
      <c r="IO1259" s="62">
        <v>5610</v>
      </c>
      <c r="IQ1259" s="18">
        <v>36975</v>
      </c>
      <c r="IS1259" s="18">
        <v>640</v>
      </c>
      <c r="IX1259" s="18">
        <f t="shared" si="413"/>
        <v>45102</v>
      </c>
      <c r="IY1259" s="18">
        <v>0</v>
      </c>
      <c r="IZ1259" s="18">
        <v>106</v>
      </c>
      <c r="JB1259" s="18">
        <v>0</v>
      </c>
      <c r="JC1259" s="18">
        <v>0</v>
      </c>
      <c r="JD1259" s="18">
        <v>0</v>
      </c>
      <c r="JS1259" s="18">
        <v>71</v>
      </c>
      <c r="JT1259" s="18">
        <v>10</v>
      </c>
      <c r="JU1259" s="18">
        <v>2</v>
      </c>
      <c r="JV1259" s="18">
        <v>0</v>
      </c>
      <c r="JY1259" s="18">
        <v>2428</v>
      </c>
      <c r="KF1259" s="18">
        <v>2</v>
      </c>
      <c r="KG1259" s="18">
        <v>4</v>
      </c>
      <c r="KH1259" s="18">
        <v>44</v>
      </c>
      <c r="KN1259" s="18">
        <v>12.5</v>
      </c>
      <c r="KO1259" s="18">
        <v>12.5</v>
      </c>
      <c r="KP1259" s="18">
        <v>12.5</v>
      </c>
      <c r="KQ1259" s="18">
        <v>12.5</v>
      </c>
      <c r="KR1259" s="18">
        <v>7.5</v>
      </c>
      <c r="KS1259" s="18">
        <v>0</v>
      </c>
      <c r="KT1259" s="18">
        <v>0</v>
      </c>
      <c r="KU1259" s="18" t="s">
        <v>1422</v>
      </c>
      <c r="KV1259" s="18" t="s">
        <v>1422</v>
      </c>
      <c r="KW1259" s="18" t="s">
        <v>1422</v>
      </c>
      <c r="KX1259" s="18" t="s">
        <v>1422</v>
      </c>
      <c r="KY1259" s="18" t="s">
        <v>1579</v>
      </c>
      <c r="KZ1259" s="18">
        <v>0</v>
      </c>
      <c r="LA1259" s="18">
        <v>0</v>
      </c>
      <c r="LB1259" s="18" t="s">
        <v>766</v>
      </c>
      <c r="ME1259" s="18" t="s">
        <v>766</v>
      </c>
      <c r="MJ1259" s="18" t="s">
        <v>768</v>
      </c>
      <c r="MK1259" s="18" t="s">
        <v>766</v>
      </c>
      <c r="MO1259" s="18">
        <v>0</v>
      </c>
      <c r="MP1259" s="18">
        <v>0</v>
      </c>
      <c r="MQ1259" s="18" t="s">
        <v>768</v>
      </c>
      <c r="MR1259" s="18">
        <v>168</v>
      </c>
      <c r="MS1259" s="18">
        <v>171340</v>
      </c>
      <c r="MT1259" s="18" t="s">
        <v>1387</v>
      </c>
      <c r="MV1259" s="18" t="s">
        <v>766</v>
      </c>
      <c r="NL1259" s="18" t="s">
        <v>766</v>
      </c>
      <c r="NX1259" s="18">
        <f t="shared" si="429"/>
        <v>2414.9193548387098</v>
      </c>
      <c r="NY1259" t="str">
        <f t="shared" si="415"/>
        <v>Mid-range</v>
      </c>
      <c r="NZ1259" t="str">
        <f t="shared" si="416"/>
        <v>Small</v>
      </c>
    </row>
    <row r="1260" spans="1:390">
      <c r="A1260" t="s">
        <v>660</v>
      </c>
      <c r="B1260" t="s">
        <v>723</v>
      </c>
      <c r="C1260" t="s">
        <v>724</v>
      </c>
      <c r="D1260" t="s">
        <v>404</v>
      </c>
      <c r="E1260">
        <v>20160</v>
      </c>
      <c r="F1260" t="s">
        <v>1383</v>
      </c>
      <c r="G1260">
        <v>10111.030000000001</v>
      </c>
      <c r="H1260" s="62">
        <v>44000</v>
      </c>
      <c r="J1260" s="63">
        <v>154</v>
      </c>
      <c r="K1260" s="63">
        <v>6</v>
      </c>
      <c r="R1260" s="63">
        <v>2</v>
      </c>
      <c r="S1260" s="63">
        <v>34</v>
      </c>
      <c r="T1260" s="63">
        <v>40</v>
      </c>
      <c r="U1260" s="63">
        <v>40</v>
      </c>
      <c r="V1260" s="63">
        <v>462</v>
      </c>
      <c r="W1260" s="63"/>
      <c r="X1260" s="63"/>
      <c r="Y1260" s="63"/>
      <c r="Z1260" s="63"/>
      <c r="AA1260" s="63"/>
      <c r="AB1260" s="63"/>
      <c r="AC1260" s="93">
        <v>0</v>
      </c>
      <c r="AL1260" s="93">
        <v>58947</v>
      </c>
      <c r="AO1260" s="59">
        <f t="shared" si="434"/>
        <v>58947</v>
      </c>
      <c r="BL1260" s="77">
        <v>23510</v>
      </c>
      <c r="BO1260" s="63">
        <f t="shared" si="418"/>
        <v>23510</v>
      </c>
      <c r="BV1260" s="77"/>
      <c r="BZ1260" s="18">
        <f t="shared" si="419"/>
        <v>0</v>
      </c>
      <c r="CJ1260" s="41">
        <v>62000</v>
      </c>
      <c r="CM1260">
        <f t="shared" si="430"/>
        <v>62000</v>
      </c>
      <c r="CX1260" s="39">
        <f t="shared" si="420"/>
        <v>0</v>
      </c>
      <c r="DI1260">
        <f t="shared" si="431"/>
        <v>0</v>
      </c>
      <c r="DV1260" s="63">
        <f t="shared" si="421"/>
        <v>0</v>
      </c>
      <c r="EI1260" s="63">
        <f t="shared" si="422"/>
        <v>0</v>
      </c>
      <c r="EN1260" s="47"/>
      <c r="EU1260" s="38">
        <v>0.44</v>
      </c>
      <c r="EV1260" s="38">
        <v>0.76</v>
      </c>
      <c r="EW1260" s="38">
        <v>0.99</v>
      </c>
      <c r="FJ1260" s="18">
        <f t="shared" si="423"/>
        <v>0</v>
      </c>
      <c r="FT1260">
        <f t="shared" si="424"/>
        <v>0</v>
      </c>
      <c r="GD1260">
        <f t="shared" si="432"/>
        <v>0</v>
      </c>
      <c r="GE1260" s="41">
        <v>17682</v>
      </c>
      <c r="GO1260" s="39">
        <f t="shared" si="425"/>
        <v>17682</v>
      </c>
      <c r="GP1260" s="39">
        <f t="shared" si="426"/>
        <v>82457</v>
      </c>
      <c r="GQ1260" s="39">
        <f t="shared" si="427"/>
        <v>0</v>
      </c>
      <c r="GR1260" s="39">
        <f t="shared" si="428"/>
        <v>100139</v>
      </c>
      <c r="GS1260" t="s">
        <v>420</v>
      </c>
      <c r="GU1260" t="s">
        <v>1392</v>
      </c>
      <c r="GV1260" t="s">
        <v>768</v>
      </c>
      <c r="HC1260">
        <v>1277</v>
      </c>
      <c r="HD1260">
        <v>119</v>
      </c>
      <c r="HE1260">
        <v>121400</v>
      </c>
      <c r="HF1260">
        <v>138</v>
      </c>
      <c r="HG1260">
        <v>0</v>
      </c>
      <c r="HH1260">
        <v>76125</v>
      </c>
      <c r="HJ1260">
        <v>0</v>
      </c>
      <c r="HK1260">
        <v>0</v>
      </c>
      <c r="HS1260" t="s">
        <v>766</v>
      </c>
      <c r="HU1260">
        <v>4</v>
      </c>
      <c r="IA1260">
        <v>8</v>
      </c>
      <c r="IC1260">
        <v>8</v>
      </c>
      <c r="IE1260">
        <v>8</v>
      </c>
      <c r="IF1260" s="63">
        <v>3</v>
      </c>
      <c r="IG1260">
        <v>5.5</v>
      </c>
      <c r="IH1260">
        <f t="shared" si="433"/>
        <v>13.5</v>
      </c>
      <c r="II1260" s="35">
        <f t="shared" si="414"/>
        <v>5.5</v>
      </c>
      <c r="IJ1260">
        <v>0</v>
      </c>
      <c r="IM1260" s="18">
        <v>11250</v>
      </c>
      <c r="IN1260" t="s">
        <v>400</v>
      </c>
      <c r="IO1260" s="62">
        <v>8861</v>
      </c>
      <c r="IP1260" s="18">
        <v>29792</v>
      </c>
      <c r="IX1260" s="18">
        <f t="shared" si="413"/>
        <v>49903</v>
      </c>
      <c r="JB1260" s="18">
        <v>32</v>
      </c>
      <c r="JC1260" s="18">
        <v>4</v>
      </c>
      <c r="JU1260" s="18">
        <v>129</v>
      </c>
      <c r="JY1260" s="18">
        <v>2984</v>
      </c>
      <c r="KF1260" s="18">
        <v>8</v>
      </c>
      <c r="KG1260" s="18">
        <v>8</v>
      </c>
      <c r="KH1260" s="18">
        <v>136</v>
      </c>
      <c r="KN1260" s="18">
        <v>12</v>
      </c>
      <c r="KO1260" s="18">
        <v>12</v>
      </c>
      <c r="KP1260" s="18">
        <v>12</v>
      </c>
      <c r="KQ1260" s="18">
        <v>12</v>
      </c>
      <c r="KR1260" s="18">
        <v>9</v>
      </c>
      <c r="KS1260" s="18">
        <v>4</v>
      </c>
      <c r="KU1260" s="18" t="s">
        <v>1385</v>
      </c>
      <c r="KV1260" s="18" t="s">
        <v>1385</v>
      </c>
      <c r="KW1260" s="18" t="s">
        <v>1385</v>
      </c>
      <c r="KX1260" s="18" t="s">
        <v>1385</v>
      </c>
      <c r="KY1260" s="18" t="s">
        <v>1404</v>
      </c>
      <c r="KZ1260" s="18" t="s">
        <v>1395</v>
      </c>
      <c r="LB1260" s="18" t="s">
        <v>768</v>
      </c>
      <c r="LC1260" s="18">
        <v>9</v>
      </c>
      <c r="LD1260" s="18">
        <v>9</v>
      </c>
      <c r="LE1260" s="18">
        <v>9</v>
      </c>
      <c r="LF1260" s="18">
        <v>9</v>
      </c>
      <c r="LG1260" s="18">
        <v>9</v>
      </c>
      <c r="LJ1260" s="18" t="s">
        <v>1404</v>
      </c>
      <c r="LK1260" s="18" t="s">
        <v>1404</v>
      </c>
      <c r="LL1260" s="18" t="s">
        <v>1404</v>
      </c>
      <c r="LM1260" s="18" t="s">
        <v>1404</v>
      </c>
      <c r="LN1260" s="18" t="s">
        <v>1404</v>
      </c>
      <c r="ME1260" s="18" t="s">
        <v>768</v>
      </c>
      <c r="MJ1260" s="18" t="s">
        <v>768</v>
      </c>
      <c r="MK1260" s="18" t="s">
        <v>768</v>
      </c>
      <c r="ML1260" s="18">
        <v>45</v>
      </c>
      <c r="MO1260" s="18">
        <v>4</v>
      </c>
      <c r="MQ1260" s="18" t="s">
        <v>768</v>
      </c>
      <c r="MR1260" s="18">
        <v>4</v>
      </c>
      <c r="MS1260" s="18">
        <v>288689</v>
      </c>
      <c r="MT1260" s="18" t="s">
        <v>1401</v>
      </c>
      <c r="MV1260" s="18" t="s">
        <v>766</v>
      </c>
      <c r="NL1260" s="18" t="s">
        <v>768</v>
      </c>
      <c r="NM1260" s="18" t="s">
        <v>1153</v>
      </c>
      <c r="NN1260" s="18" t="s">
        <v>1155</v>
      </c>
      <c r="NP1260" s="18" t="s">
        <v>1388</v>
      </c>
      <c r="NX1260" s="18">
        <f t="shared" si="429"/>
        <v>1838.369090909091</v>
      </c>
      <c r="NY1260" t="str">
        <f t="shared" si="415"/>
        <v>Mid-range</v>
      </c>
      <c r="NZ1260" t="str">
        <f t="shared" si="416"/>
        <v>Medium</v>
      </c>
    </row>
    <row r="1261" spans="1:390">
      <c r="A1261" t="s">
        <v>521</v>
      </c>
      <c r="B1261" t="s">
        <v>727</v>
      </c>
      <c r="C1261" t="s">
        <v>728</v>
      </c>
      <c r="D1261" t="s">
        <v>404</v>
      </c>
      <c r="E1261">
        <v>20160</v>
      </c>
      <c r="F1261" t="s">
        <v>1383</v>
      </c>
      <c r="G1261">
        <v>10834.55</v>
      </c>
      <c r="H1261" s="62">
        <v>55227</v>
      </c>
      <c r="J1261" s="63">
        <v>105</v>
      </c>
      <c r="K1261" s="63">
        <v>5</v>
      </c>
      <c r="R1261" s="63">
        <v>1</v>
      </c>
      <c r="S1261" s="63">
        <v>80</v>
      </c>
      <c r="T1261" s="63">
        <v>25</v>
      </c>
      <c r="U1261" s="63">
        <v>33</v>
      </c>
      <c r="V1261" s="63">
        <v>905</v>
      </c>
      <c r="W1261" s="63"/>
      <c r="X1261" s="63"/>
      <c r="Y1261" s="63"/>
      <c r="Z1261" s="63"/>
      <c r="AA1261" s="63"/>
      <c r="AB1261" s="63"/>
      <c r="AC1261" s="93">
        <v>0</v>
      </c>
      <c r="AM1261" s="93">
        <v>100000</v>
      </c>
      <c r="AN1261" s="77"/>
      <c r="AO1261" s="59">
        <f t="shared" si="434"/>
        <v>100000</v>
      </c>
      <c r="AP1261" s="77"/>
      <c r="AQ1261" s="77"/>
      <c r="AR1261" s="77"/>
      <c r="AS1261" s="77"/>
      <c r="AT1261" s="77"/>
      <c r="AU1261" s="77"/>
      <c r="AV1261" s="77"/>
      <c r="AW1261" s="77"/>
      <c r="AX1261" s="77"/>
      <c r="AY1261" s="77"/>
      <c r="AZ1261" s="77"/>
      <c r="BA1261" s="77"/>
      <c r="BM1261" s="77">
        <v>30000</v>
      </c>
      <c r="BN1261" s="63" t="s">
        <v>1580</v>
      </c>
      <c r="BO1261" s="63">
        <f t="shared" si="418"/>
        <v>30000</v>
      </c>
      <c r="BX1261" s="41"/>
      <c r="BZ1261" s="18">
        <f t="shared" si="419"/>
        <v>0</v>
      </c>
      <c r="CK1261" s="41">
        <v>80000</v>
      </c>
      <c r="CL1261" t="s">
        <v>1580</v>
      </c>
      <c r="CM1261">
        <f t="shared" si="430"/>
        <v>80000</v>
      </c>
      <c r="CX1261" s="39">
        <f t="shared" si="420"/>
        <v>0</v>
      </c>
      <c r="DD1261" s="41"/>
      <c r="DI1261">
        <f t="shared" si="431"/>
        <v>0</v>
      </c>
      <c r="DV1261" s="63">
        <f t="shared" si="421"/>
        <v>0</v>
      </c>
      <c r="EG1261" s="41">
        <v>2600</v>
      </c>
      <c r="EH1261" t="s">
        <v>1580</v>
      </c>
      <c r="EI1261" s="63">
        <f t="shared" si="422"/>
        <v>2600</v>
      </c>
      <c r="EN1261" s="47"/>
      <c r="EU1261" s="38">
        <v>0.75</v>
      </c>
      <c r="EV1261" s="38">
        <v>0.9</v>
      </c>
      <c r="EW1261" s="38">
        <v>0.98</v>
      </c>
      <c r="FJ1261" s="18">
        <f t="shared" si="423"/>
        <v>0</v>
      </c>
      <c r="FT1261">
        <f t="shared" si="424"/>
        <v>0</v>
      </c>
      <c r="GD1261">
        <f t="shared" si="432"/>
        <v>0</v>
      </c>
      <c r="GL1261" s="41">
        <v>2700</v>
      </c>
      <c r="GO1261" s="39">
        <f t="shared" si="425"/>
        <v>2700</v>
      </c>
      <c r="GP1261" s="39">
        <f t="shared" si="426"/>
        <v>130000</v>
      </c>
      <c r="GQ1261" s="39">
        <f t="shared" si="427"/>
        <v>0</v>
      </c>
      <c r="GR1261" s="39">
        <f t="shared" si="428"/>
        <v>132700</v>
      </c>
      <c r="GS1261" t="s">
        <v>420</v>
      </c>
      <c r="GV1261" t="s">
        <v>766</v>
      </c>
      <c r="HC1261">
        <v>69047</v>
      </c>
      <c r="HD1261">
        <v>1502</v>
      </c>
      <c r="HE1261">
        <v>30288</v>
      </c>
      <c r="HF1261">
        <v>139</v>
      </c>
      <c r="HG1261">
        <v>181</v>
      </c>
      <c r="HH1261">
        <v>69047</v>
      </c>
      <c r="HS1261" t="s">
        <v>766</v>
      </c>
      <c r="HU1261">
        <v>4</v>
      </c>
      <c r="IA1261">
        <v>4</v>
      </c>
      <c r="IC1261">
        <v>6</v>
      </c>
      <c r="IE1261">
        <v>4</v>
      </c>
      <c r="IF1261" s="63">
        <v>3</v>
      </c>
      <c r="IG1261">
        <v>5.6</v>
      </c>
      <c r="IH1261">
        <f t="shared" si="433"/>
        <v>9.6</v>
      </c>
      <c r="II1261" s="35">
        <f t="shared" si="414"/>
        <v>5.6</v>
      </c>
      <c r="IJ1261">
        <v>2</v>
      </c>
      <c r="IM1261" s="18">
        <v>3111</v>
      </c>
      <c r="IN1261" t="s">
        <v>411</v>
      </c>
      <c r="IO1261" s="62">
        <v>3120</v>
      </c>
      <c r="IP1261" s="18">
        <v>8918</v>
      </c>
      <c r="IQ1261" s="18">
        <v>8835</v>
      </c>
      <c r="IR1261" s="18">
        <v>234</v>
      </c>
      <c r="IS1261" s="18">
        <v>1140</v>
      </c>
      <c r="IX1261" s="18">
        <f t="shared" si="413"/>
        <v>25358</v>
      </c>
      <c r="IZ1261" s="18">
        <v>294</v>
      </c>
      <c r="JB1261" s="18">
        <v>51</v>
      </c>
      <c r="JC1261" s="18">
        <v>294</v>
      </c>
      <c r="JS1261" s="18">
        <v>77</v>
      </c>
      <c r="JT1261" s="18">
        <v>24</v>
      </c>
      <c r="JY1261" s="18">
        <v>1935</v>
      </c>
      <c r="KF1261" s="18">
        <v>2</v>
      </c>
      <c r="KG1261" s="18">
        <v>1</v>
      </c>
      <c r="KH1261" s="18">
        <v>20</v>
      </c>
      <c r="KN1261" s="18">
        <v>11.5</v>
      </c>
      <c r="KO1261" s="18">
        <v>11.5</v>
      </c>
      <c r="KP1261" s="18">
        <v>11.5</v>
      </c>
      <c r="KQ1261" s="18">
        <v>11.5</v>
      </c>
      <c r="KR1261" s="18">
        <v>4</v>
      </c>
      <c r="KU1261" s="18" t="s">
        <v>1441</v>
      </c>
      <c r="KV1261" s="18" t="s">
        <v>1441</v>
      </c>
      <c r="KW1261" s="18" t="s">
        <v>1441</v>
      </c>
      <c r="KX1261" s="18" t="s">
        <v>1441</v>
      </c>
      <c r="KY1261" s="18" t="s">
        <v>1581</v>
      </c>
      <c r="LB1261" s="18" t="s">
        <v>766</v>
      </c>
      <c r="ME1261" s="18" t="s">
        <v>766</v>
      </c>
      <c r="MJ1261" s="18" t="s">
        <v>768</v>
      </c>
      <c r="MK1261" s="18" t="s">
        <v>768</v>
      </c>
      <c r="MO1261" s="18">
        <v>0</v>
      </c>
      <c r="MP1261" s="18">
        <v>0</v>
      </c>
      <c r="MQ1261" s="18" t="s">
        <v>768</v>
      </c>
      <c r="MR1261" s="18">
        <v>6</v>
      </c>
      <c r="MS1261" s="18">
        <v>435699</v>
      </c>
      <c r="MT1261" s="18" t="s">
        <v>1401</v>
      </c>
      <c r="MV1261" s="18" t="s">
        <v>766</v>
      </c>
      <c r="NL1261" s="18" t="s">
        <v>766</v>
      </c>
      <c r="NX1261" s="18">
        <f t="shared" si="429"/>
        <v>1934.7410714285713</v>
      </c>
      <c r="NY1261" t="str">
        <f t="shared" si="415"/>
        <v>Mid-range</v>
      </c>
      <c r="NZ1261" t="str">
        <f t="shared" si="416"/>
        <v>Medium</v>
      </c>
    </row>
    <row r="1262" spans="1:390">
      <c r="A1262" t="s">
        <v>574</v>
      </c>
      <c r="B1262" t="s">
        <v>592</v>
      </c>
      <c r="C1262" t="s">
        <v>593</v>
      </c>
      <c r="D1262" t="s">
        <v>404</v>
      </c>
      <c r="E1262">
        <v>20160</v>
      </c>
      <c r="F1262" t="s">
        <v>1383</v>
      </c>
      <c r="G1262">
        <v>5751.87</v>
      </c>
      <c r="H1262" s="62">
        <v>53346</v>
      </c>
      <c r="J1262" s="63">
        <v>60</v>
      </c>
      <c r="K1262" s="63">
        <v>10</v>
      </c>
      <c r="R1262" s="63">
        <v>1</v>
      </c>
      <c r="S1262" s="63">
        <v>0</v>
      </c>
      <c r="T1262" s="63">
        <v>30</v>
      </c>
      <c r="U1262" s="63">
        <v>80</v>
      </c>
      <c r="V1262" s="63">
        <v>300</v>
      </c>
      <c r="W1262" s="63"/>
      <c r="X1262" s="63"/>
      <c r="Y1262" s="63"/>
      <c r="Z1262" s="63"/>
      <c r="AA1262" s="63"/>
      <c r="AB1262" s="63"/>
      <c r="AC1262" s="93">
        <v>0</v>
      </c>
      <c r="AL1262" s="93">
        <v>34570</v>
      </c>
      <c r="AO1262" s="59">
        <f t="shared" si="434"/>
        <v>34570</v>
      </c>
      <c r="BL1262" s="77">
        <v>2111</v>
      </c>
      <c r="BO1262" s="63">
        <f t="shared" si="418"/>
        <v>2111</v>
      </c>
      <c r="BV1262" s="77"/>
      <c r="BZ1262" s="18">
        <f t="shared" si="419"/>
        <v>0</v>
      </c>
      <c r="CJ1262" s="41">
        <v>30866</v>
      </c>
      <c r="CM1262">
        <f t="shared" si="430"/>
        <v>30866</v>
      </c>
      <c r="CR1262" s="41"/>
      <c r="CV1262" s="41">
        <v>0</v>
      </c>
      <c r="CX1262" s="39">
        <f t="shared" si="420"/>
        <v>0</v>
      </c>
      <c r="DI1262">
        <f t="shared" si="431"/>
        <v>0</v>
      </c>
      <c r="DR1262" s="41">
        <v>0</v>
      </c>
      <c r="DV1262" s="63">
        <f t="shared" si="421"/>
        <v>0</v>
      </c>
      <c r="DW1262" s="77">
        <v>1800</v>
      </c>
      <c r="EI1262" s="63">
        <f t="shared" si="422"/>
        <v>1800</v>
      </c>
      <c r="EN1262" s="47"/>
      <c r="EQ1262" s="41"/>
      <c r="EU1262" s="38">
        <v>0.72</v>
      </c>
      <c r="EV1262" s="38">
        <v>0.94</v>
      </c>
      <c r="EW1262" s="38">
        <v>1</v>
      </c>
      <c r="FG1262" s="18">
        <v>0</v>
      </c>
      <c r="FJ1262" s="18">
        <f t="shared" si="423"/>
        <v>0</v>
      </c>
      <c r="FQ1262" s="18">
        <v>0</v>
      </c>
      <c r="FT1262">
        <f t="shared" si="424"/>
        <v>0</v>
      </c>
      <c r="GD1262">
        <f t="shared" si="432"/>
        <v>0</v>
      </c>
      <c r="GE1262" s="41">
        <v>2520</v>
      </c>
      <c r="GK1262" s="41">
        <v>625</v>
      </c>
      <c r="GO1262" s="39">
        <f t="shared" si="425"/>
        <v>3145</v>
      </c>
      <c r="GP1262" s="39">
        <f t="shared" si="426"/>
        <v>36681</v>
      </c>
      <c r="GQ1262" s="39">
        <f t="shared" si="427"/>
        <v>0</v>
      </c>
      <c r="GR1262" s="39">
        <f t="shared" si="428"/>
        <v>39826</v>
      </c>
      <c r="GS1262" t="s">
        <v>420</v>
      </c>
      <c r="GV1262" t="s">
        <v>766</v>
      </c>
      <c r="HC1262">
        <v>1067</v>
      </c>
      <c r="HD1262">
        <v>2932</v>
      </c>
      <c r="HE1262">
        <v>560</v>
      </c>
      <c r="HF1262">
        <v>56</v>
      </c>
      <c r="HG1262">
        <v>0</v>
      </c>
      <c r="HH1262">
        <v>64645</v>
      </c>
      <c r="HJ1262">
        <v>14</v>
      </c>
      <c r="HK1262">
        <v>52</v>
      </c>
      <c r="HS1262" t="s">
        <v>766</v>
      </c>
      <c r="HU1262">
        <v>3</v>
      </c>
      <c r="IA1262">
        <v>4</v>
      </c>
      <c r="IC1262">
        <v>2</v>
      </c>
      <c r="IE1262">
        <v>3.84</v>
      </c>
      <c r="IF1262" s="63">
        <v>0.4</v>
      </c>
      <c r="IG1262">
        <v>3.4</v>
      </c>
      <c r="IH1262">
        <f t="shared" si="433"/>
        <v>7.24</v>
      </c>
      <c r="II1262" s="35">
        <f t="shared" si="414"/>
        <v>3.4</v>
      </c>
      <c r="IJ1262">
        <v>0</v>
      </c>
      <c r="IM1262" s="18">
        <v>2842</v>
      </c>
      <c r="IN1262" t="s">
        <v>411</v>
      </c>
      <c r="IO1262" s="62">
        <v>4866</v>
      </c>
      <c r="IP1262" s="18">
        <v>5129</v>
      </c>
      <c r="IQ1262" s="18">
        <v>1153</v>
      </c>
      <c r="IR1262" s="18">
        <v>239</v>
      </c>
      <c r="IS1262" s="18">
        <v>249</v>
      </c>
      <c r="IX1262" s="18">
        <f t="shared" si="413"/>
        <v>14478</v>
      </c>
      <c r="IY1262" s="18">
        <v>95</v>
      </c>
      <c r="IZ1262" s="18">
        <v>12</v>
      </c>
      <c r="JB1262" s="18">
        <v>34</v>
      </c>
      <c r="JC1262" s="18">
        <v>10</v>
      </c>
      <c r="JD1262" s="18">
        <v>0</v>
      </c>
      <c r="JS1262" s="18">
        <v>128</v>
      </c>
      <c r="JT1262" s="18">
        <v>0</v>
      </c>
      <c r="JU1262" s="18">
        <v>0</v>
      </c>
      <c r="JV1262" s="18">
        <v>0</v>
      </c>
      <c r="JY1262" s="18">
        <v>3119</v>
      </c>
      <c r="KF1262" s="18">
        <v>0</v>
      </c>
      <c r="KG1262" s="18">
        <v>0</v>
      </c>
      <c r="KH1262" s="18">
        <v>0</v>
      </c>
      <c r="KN1262" s="18">
        <v>10.5</v>
      </c>
      <c r="KO1262" s="18">
        <v>10.5</v>
      </c>
      <c r="KP1262" s="18">
        <v>10.5</v>
      </c>
      <c r="KQ1262" s="18">
        <v>10.5</v>
      </c>
      <c r="KR1262" s="18">
        <v>5.5</v>
      </c>
      <c r="KS1262" s="18">
        <v>0</v>
      </c>
      <c r="KT1262" s="18">
        <v>0</v>
      </c>
      <c r="KU1262" s="18" t="s">
        <v>1582</v>
      </c>
      <c r="KV1262" s="18" t="s">
        <v>1582</v>
      </c>
      <c r="KW1262" s="18" t="s">
        <v>1582</v>
      </c>
      <c r="KX1262" s="18" t="s">
        <v>1582</v>
      </c>
      <c r="KY1262" s="18" t="s">
        <v>1583</v>
      </c>
      <c r="KZ1262" s="18">
        <v>0</v>
      </c>
      <c r="LA1262" s="18">
        <v>0</v>
      </c>
      <c r="LB1262" s="18" t="s">
        <v>768</v>
      </c>
      <c r="LC1262" s="18">
        <v>7.5</v>
      </c>
      <c r="LD1262" s="18">
        <v>7.5</v>
      </c>
      <c r="LE1262" s="18">
        <v>7.5</v>
      </c>
      <c r="LF1262" s="18">
        <v>7.5</v>
      </c>
      <c r="LG1262" s="18">
        <v>0</v>
      </c>
      <c r="LH1262" s="18">
        <v>0</v>
      </c>
      <c r="LI1262" s="18">
        <v>0</v>
      </c>
      <c r="LJ1262" s="18" t="s">
        <v>1584</v>
      </c>
      <c r="LK1262" s="18" t="s">
        <v>1584</v>
      </c>
      <c r="LL1262" s="18" t="s">
        <v>1584</v>
      </c>
      <c r="LM1262" s="18" t="s">
        <v>1584</v>
      </c>
      <c r="LN1262" s="18">
        <v>0</v>
      </c>
      <c r="LO1262" s="18">
        <v>0</v>
      </c>
      <c r="LP1262" s="18">
        <v>0</v>
      </c>
      <c r="ME1262" s="18" t="s">
        <v>766</v>
      </c>
      <c r="MJ1262" s="18" t="s">
        <v>768</v>
      </c>
      <c r="MK1262" s="18" t="s">
        <v>766</v>
      </c>
      <c r="ML1262" s="18">
        <v>30</v>
      </c>
      <c r="MO1262" s="18">
        <v>0</v>
      </c>
      <c r="MP1262" s="18">
        <v>0</v>
      </c>
      <c r="MQ1262" s="18" t="s">
        <v>766</v>
      </c>
      <c r="MS1262" s="18">
        <v>195925</v>
      </c>
      <c r="MT1262" s="18" t="s">
        <v>1387</v>
      </c>
      <c r="MV1262" s="18" t="s">
        <v>766</v>
      </c>
      <c r="NL1262" s="18" t="s">
        <v>768</v>
      </c>
      <c r="NW1262" s="18" t="s">
        <v>1173</v>
      </c>
      <c r="NX1262" s="18">
        <f t="shared" si="429"/>
        <v>1691.7264705882353</v>
      </c>
      <c r="NY1262" t="str">
        <f t="shared" si="415"/>
        <v>Smaller</v>
      </c>
      <c r="NZ1262" t="str">
        <f t="shared" si="416"/>
        <v>Small</v>
      </c>
    </row>
    <row r="1263" spans="1:390">
      <c r="A1263" t="s">
        <v>738</v>
      </c>
      <c r="B1263" t="s">
        <v>739</v>
      </c>
      <c r="C1263" t="s">
        <v>740</v>
      </c>
      <c r="D1263" t="s">
        <v>393</v>
      </c>
      <c r="E1263">
        <v>20160</v>
      </c>
      <c r="F1263" t="s">
        <v>1383</v>
      </c>
      <c r="G1263">
        <v>25377.08</v>
      </c>
      <c r="H1263" s="62">
        <v>96000</v>
      </c>
      <c r="J1263" s="63">
        <v>216</v>
      </c>
      <c r="K1263" s="63">
        <v>19</v>
      </c>
      <c r="R1263" s="63">
        <v>1</v>
      </c>
      <c r="S1263" s="63">
        <v>0</v>
      </c>
      <c r="T1263" s="63">
        <v>47</v>
      </c>
      <c r="U1263" s="63">
        <v>128</v>
      </c>
      <c r="V1263" s="63">
        <v>1300</v>
      </c>
      <c r="W1263" s="63"/>
      <c r="X1263" s="63"/>
      <c r="Y1263" s="63"/>
      <c r="Z1263" s="63"/>
      <c r="AA1263" s="63"/>
      <c r="AB1263" s="63"/>
      <c r="AC1263" s="93">
        <v>0</v>
      </c>
      <c r="AL1263" s="93">
        <v>38179</v>
      </c>
      <c r="AO1263" s="59">
        <f t="shared" si="434"/>
        <v>38179</v>
      </c>
      <c r="BL1263" s="77">
        <v>3231</v>
      </c>
      <c r="BO1263" s="63">
        <f t="shared" si="418"/>
        <v>3231</v>
      </c>
      <c r="BV1263" s="77"/>
      <c r="BZ1263" s="18">
        <f t="shared" si="419"/>
        <v>0</v>
      </c>
      <c r="CJ1263" s="41">
        <v>92173</v>
      </c>
      <c r="CM1263">
        <f t="shared" si="430"/>
        <v>92173</v>
      </c>
      <c r="CX1263" s="39">
        <f t="shared" si="420"/>
        <v>0</v>
      </c>
      <c r="DB1263" s="41"/>
      <c r="DI1263">
        <f t="shared" si="431"/>
        <v>0</v>
      </c>
      <c r="DV1263" s="63">
        <f t="shared" si="421"/>
        <v>0</v>
      </c>
      <c r="EE1263" s="41">
        <v>665</v>
      </c>
      <c r="EI1263" s="63">
        <f t="shared" si="422"/>
        <v>665</v>
      </c>
      <c r="EN1263" s="47"/>
      <c r="EU1263" s="38">
        <v>0.73</v>
      </c>
      <c r="EV1263" s="38">
        <v>0.91</v>
      </c>
      <c r="EW1263" s="38">
        <v>1</v>
      </c>
      <c r="FJ1263" s="18">
        <f t="shared" si="423"/>
        <v>0</v>
      </c>
      <c r="FT1263">
        <f t="shared" si="424"/>
        <v>0</v>
      </c>
      <c r="GD1263">
        <f t="shared" si="432"/>
        <v>0</v>
      </c>
      <c r="GO1263" s="39">
        <f t="shared" si="425"/>
        <v>0</v>
      </c>
      <c r="GP1263" s="39">
        <f t="shared" si="426"/>
        <v>41410</v>
      </c>
      <c r="GQ1263" s="39">
        <f t="shared" si="427"/>
        <v>0</v>
      </c>
      <c r="GR1263" s="39">
        <f t="shared" si="428"/>
        <v>41410</v>
      </c>
      <c r="GS1263" t="s">
        <v>420</v>
      </c>
      <c r="GU1263" t="s">
        <v>1402</v>
      </c>
      <c r="GV1263" t="s">
        <v>768</v>
      </c>
      <c r="HC1263">
        <v>986</v>
      </c>
      <c r="HD1263">
        <v>3909</v>
      </c>
      <c r="HE1263">
        <v>21635</v>
      </c>
      <c r="HH1263">
        <v>87156</v>
      </c>
      <c r="HJ1263">
        <v>0</v>
      </c>
      <c r="HK1263">
        <v>415</v>
      </c>
      <c r="HS1263" t="s">
        <v>766</v>
      </c>
      <c r="HU1263">
        <v>6</v>
      </c>
      <c r="IA1263">
        <v>6</v>
      </c>
      <c r="IC1263">
        <v>20</v>
      </c>
      <c r="IE1263">
        <v>6</v>
      </c>
      <c r="IF1263" s="63">
        <v>2.25</v>
      </c>
      <c r="IG1263">
        <v>7.3</v>
      </c>
      <c r="IH1263">
        <f t="shared" si="433"/>
        <v>13.3</v>
      </c>
      <c r="II1263" s="35">
        <f t="shared" si="414"/>
        <v>7.3</v>
      </c>
      <c r="IJ1263">
        <v>0</v>
      </c>
      <c r="IM1263" s="18">
        <v>13895</v>
      </c>
      <c r="IN1263" t="s">
        <v>411</v>
      </c>
      <c r="IO1263" s="62">
        <v>13041</v>
      </c>
      <c r="IP1263" s="18">
        <v>48723</v>
      </c>
      <c r="IQ1263" s="18">
        <v>0</v>
      </c>
      <c r="IR1263" s="18">
        <v>1566</v>
      </c>
      <c r="IS1263" s="18">
        <v>234</v>
      </c>
      <c r="IX1263" s="18">
        <f t="shared" si="413"/>
        <v>77459</v>
      </c>
      <c r="JS1263" s="18">
        <v>319</v>
      </c>
      <c r="JT1263" s="18">
        <v>10</v>
      </c>
      <c r="JU1263" s="18">
        <v>29</v>
      </c>
      <c r="JV1263" s="18">
        <v>0</v>
      </c>
      <c r="JY1263" s="18">
        <v>10740</v>
      </c>
      <c r="KF1263" s="18">
        <v>1</v>
      </c>
      <c r="KG1263" s="18">
        <v>7</v>
      </c>
      <c r="KH1263" s="18">
        <v>274</v>
      </c>
      <c r="KN1263" s="18">
        <v>14</v>
      </c>
      <c r="KO1263" s="18">
        <v>14</v>
      </c>
      <c r="KP1263" s="18">
        <v>14</v>
      </c>
      <c r="KQ1263" s="18">
        <v>14</v>
      </c>
      <c r="KR1263" s="18">
        <v>8</v>
      </c>
      <c r="KS1263" s="18">
        <v>5</v>
      </c>
      <c r="KU1263" s="18" t="s">
        <v>1492</v>
      </c>
      <c r="KV1263" s="18" t="s">
        <v>1492</v>
      </c>
      <c r="KW1263" s="18" t="s">
        <v>1492</v>
      </c>
      <c r="KX1263" s="18" t="s">
        <v>1492</v>
      </c>
      <c r="KY1263" s="18" t="s">
        <v>1585</v>
      </c>
      <c r="KZ1263" s="18" t="s">
        <v>1586</v>
      </c>
      <c r="LB1263" s="18" t="s">
        <v>766</v>
      </c>
      <c r="LQ1263" s="18">
        <v>11</v>
      </c>
      <c r="LR1263" s="18">
        <v>11</v>
      </c>
      <c r="LS1263" s="18">
        <v>11</v>
      </c>
      <c r="LT1263" s="18">
        <v>11</v>
      </c>
      <c r="LU1263" s="18">
        <v>5</v>
      </c>
      <c r="LX1263" s="18" t="s">
        <v>1503</v>
      </c>
      <c r="LY1263" s="18" t="s">
        <v>1503</v>
      </c>
      <c r="LZ1263" s="18" t="s">
        <v>1503</v>
      </c>
      <c r="MA1263" s="18" t="s">
        <v>1503</v>
      </c>
      <c r="MB1263" s="18" t="s">
        <v>1437</v>
      </c>
      <c r="ME1263" s="18" t="s">
        <v>766</v>
      </c>
      <c r="MJ1263" s="18" t="s">
        <v>768</v>
      </c>
      <c r="MK1263" s="18" t="s">
        <v>768</v>
      </c>
      <c r="ML1263" s="18">
        <v>49</v>
      </c>
      <c r="MO1263" s="18">
        <v>160</v>
      </c>
      <c r="MQ1263" s="18" t="s">
        <v>768</v>
      </c>
      <c r="MR1263" s="18">
        <v>69</v>
      </c>
      <c r="MS1263" s="18">
        <v>900000</v>
      </c>
      <c r="MT1263" s="18" t="s">
        <v>1387</v>
      </c>
      <c r="MV1263" s="18" t="s">
        <v>766</v>
      </c>
      <c r="NL1263" s="18" t="s">
        <v>768</v>
      </c>
      <c r="NM1263" s="18" t="s">
        <v>1153</v>
      </c>
      <c r="NP1263" s="18" t="s">
        <v>1388</v>
      </c>
      <c r="NX1263" s="18">
        <f t="shared" si="429"/>
        <v>3476.3123287671237</v>
      </c>
      <c r="NY1263" t="str">
        <f t="shared" si="415"/>
        <v>Larger</v>
      </c>
      <c r="NZ1263" t="str">
        <f t="shared" si="416"/>
        <v>Large</v>
      </c>
    </row>
    <row r="1264" spans="1:390">
      <c r="A1264" t="s">
        <v>429</v>
      </c>
      <c r="B1264" t="s">
        <v>750</v>
      </c>
      <c r="C1264" t="s">
        <v>751</v>
      </c>
      <c r="D1264" t="s">
        <v>404</v>
      </c>
      <c r="E1264">
        <v>20160</v>
      </c>
      <c r="F1264" t="s">
        <v>1383</v>
      </c>
      <c r="G1264">
        <v>8478.7000000000007</v>
      </c>
      <c r="H1264" s="62">
        <v>18000</v>
      </c>
      <c r="J1264" s="63">
        <v>200</v>
      </c>
      <c r="K1264" s="63">
        <v>6</v>
      </c>
      <c r="R1264" s="63">
        <v>1</v>
      </c>
      <c r="T1264" s="63">
        <v>40</v>
      </c>
      <c r="U1264" s="63">
        <v>36</v>
      </c>
      <c r="V1264" s="63">
        <v>250</v>
      </c>
      <c r="W1264" s="63"/>
      <c r="X1264" s="63"/>
      <c r="Y1264" s="63"/>
      <c r="Z1264" s="63"/>
      <c r="AA1264" s="63"/>
      <c r="AB1264" s="63"/>
      <c r="AC1264" s="93">
        <v>0</v>
      </c>
      <c r="AL1264" s="93">
        <v>21956</v>
      </c>
      <c r="AO1264" s="59">
        <f t="shared" si="434"/>
        <v>21956</v>
      </c>
      <c r="BL1264" s="77">
        <v>13637</v>
      </c>
      <c r="BO1264" s="63">
        <f t="shared" si="418"/>
        <v>13637</v>
      </c>
      <c r="BV1264" s="77"/>
      <c r="BZ1264" s="18">
        <f t="shared" si="419"/>
        <v>0</v>
      </c>
      <c r="CJ1264" s="41">
        <v>70501</v>
      </c>
      <c r="CM1264">
        <f t="shared" si="430"/>
        <v>70501</v>
      </c>
      <c r="CV1264" s="41">
        <v>43</v>
      </c>
      <c r="CX1264" s="39">
        <f t="shared" si="420"/>
        <v>43</v>
      </c>
      <c r="DI1264">
        <f t="shared" si="431"/>
        <v>0</v>
      </c>
      <c r="DU1264" s="41"/>
      <c r="DV1264" s="63">
        <f t="shared" si="421"/>
        <v>0</v>
      </c>
      <c r="EI1264" s="63">
        <f t="shared" si="422"/>
        <v>0</v>
      </c>
      <c r="EN1264" s="47"/>
      <c r="EQ1264" s="41"/>
      <c r="EU1264" s="38">
        <v>0.64</v>
      </c>
      <c r="EV1264" s="38">
        <v>0.89</v>
      </c>
      <c r="EW1264" s="38">
        <v>0.96</v>
      </c>
      <c r="FG1264" s="18">
        <v>2400</v>
      </c>
      <c r="FJ1264" s="18">
        <f t="shared" si="423"/>
        <v>2400</v>
      </c>
      <c r="FK1264" s="18">
        <v>3363</v>
      </c>
      <c r="FN1264" s="18">
        <v>15717</v>
      </c>
      <c r="FT1264">
        <f t="shared" si="424"/>
        <v>19080</v>
      </c>
      <c r="GD1264">
        <f t="shared" si="432"/>
        <v>0</v>
      </c>
      <c r="GO1264" s="39">
        <f t="shared" si="425"/>
        <v>0</v>
      </c>
      <c r="GP1264" s="39">
        <f t="shared" si="426"/>
        <v>35593</v>
      </c>
      <c r="GQ1264" s="39">
        <f t="shared" si="427"/>
        <v>0</v>
      </c>
      <c r="GR1264" s="39">
        <f t="shared" si="428"/>
        <v>35593</v>
      </c>
      <c r="GS1264" t="s">
        <v>420</v>
      </c>
      <c r="GU1264" t="s">
        <v>1392</v>
      </c>
      <c r="GV1264" t="s">
        <v>768</v>
      </c>
      <c r="HC1264">
        <v>1566</v>
      </c>
      <c r="HD1264">
        <v>393</v>
      </c>
      <c r="HE1264">
        <v>163013</v>
      </c>
      <c r="HF1264">
        <v>111</v>
      </c>
      <c r="HG1264">
        <v>5</v>
      </c>
      <c r="HH1264">
        <v>49146</v>
      </c>
      <c r="HS1264" t="s">
        <v>766</v>
      </c>
      <c r="HU1264">
        <v>3</v>
      </c>
      <c r="IA1264">
        <v>5</v>
      </c>
      <c r="IC1264">
        <v>10</v>
      </c>
      <c r="IE1264">
        <v>4.8</v>
      </c>
      <c r="IF1264" s="63">
        <v>2.5</v>
      </c>
      <c r="IG1264">
        <v>3.84</v>
      </c>
      <c r="IH1264">
        <f t="shared" si="433"/>
        <v>8.64</v>
      </c>
      <c r="II1264" s="35">
        <f t="shared" si="414"/>
        <v>3.84</v>
      </c>
      <c r="IJ1264">
        <v>1</v>
      </c>
      <c r="IM1264" s="18">
        <v>833</v>
      </c>
      <c r="IN1264" t="s">
        <v>411</v>
      </c>
      <c r="IO1264" s="62">
        <v>3291</v>
      </c>
      <c r="IP1264" s="18">
        <v>7404</v>
      </c>
      <c r="IX1264" s="18">
        <f t="shared" si="413"/>
        <v>11528</v>
      </c>
      <c r="IY1264" s="18">
        <v>4472</v>
      </c>
      <c r="JC1264" s="18">
        <v>2434</v>
      </c>
      <c r="JS1264" s="18">
        <v>2</v>
      </c>
      <c r="JU1264" s="18">
        <v>189</v>
      </c>
      <c r="JY1264" s="18">
        <v>4725</v>
      </c>
      <c r="KN1264" s="18">
        <v>13</v>
      </c>
      <c r="KO1264" s="18">
        <v>13</v>
      </c>
      <c r="KP1264" s="18">
        <v>13</v>
      </c>
      <c r="KQ1264" s="18">
        <v>13</v>
      </c>
      <c r="KR1264" s="18">
        <v>8</v>
      </c>
      <c r="KS1264" s="18">
        <v>4</v>
      </c>
      <c r="KU1264" s="18" t="s">
        <v>1393</v>
      </c>
      <c r="KV1264" s="18" t="s">
        <v>1393</v>
      </c>
      <c r="KW1264" s="18" t="s">
        <v>1393</v>
      </c>
      <c r="KX1264" s="18" t="s">
        <v>1393</v>
      </c>
      <c r="KY1264" s="18" t="s">
        <v>1587</v>
      </c>
      <c r="KZ1264" s="18" t="s">
        <v>1395</v>
      </c>
      <c r="LB1264" s="18" t="s">
        <v>766</v>
      </c>
      <c r="LQ1264" s="18">
        <v>12</v>
      </c>
      <c r="LR1264" s="18">
        <v>12</v>
      </c>
      <c r="LS1264" s="18">
        <v>12</v>
      </c>
      <c r="LT1264" s="18">
        <v>12</v>
      </c>
      <c r="LX1264" s="18" t="s">
        <v>1385</v>
      </c>
      <c r="LY1264" s="18" t="s">
        <v>1385</v>
      </c>
      <c r="LZ1264" s="18" t="s">
        <v>1385</v>
      </c>
      <c r="MA1264" s="18" t="s">
        <v>1385</v>
      </c>
      <c r="ME1264" s="18" t="s">
        <v>766</v>
      </c>
      <c r="MJ1264" s="18" t="s">
        <v>768</v>
      </c>
      <c r="MK1264" s="18" t="s">
        <v>768</v>
      </c>
      <c r="ML1264" s="18">
        <v>48</v>
      </c>
      <c r="MO1264" s="18">
        <v>4</v>
      </c>
      <c r="MQ1264" s="18" t="s">
        <v>768</v>
      </c>
      <c r="MS1264" s="18">
        <v>195382</v>
      </c>
      <c r="MT1264" s="18" t="s">
        <v>1387</v>
      </c>
      <c r="MV1264" s="18" t="s">
        <v>766</v>
      </c>
      <c r="NX1264" s="18">
        <f t="shared" si="429"/>
        <v>2207.994791666667</v>
      </c>
      <c r="NY1264" t="str">
        <f t="shared" si="415"/>
        <v>Mid-range</v>
      </c>
      <c r="NZ1264" t="str">
        <f t="shared" si="416"/>
        <v>Small</v>
      </c>
    </row>
    <row r="1265" spans="1:390">
      <c r="A1265" t="s">
        <v>557</v>
      </c>
      <c r="B1265" t="s">
        <v>558</v>
      </c>
      <c r="C1265" t="s">
        <v>559</v>
      </c>
      <c r="D1265" t="s">
        <v>393</v>
      </c>
      <c r="E1265">
        <v>20160</v>
      </c>
      <c r="F1265" t="s">
        <v>1383</v>
      </c>
      <c r="G1265">
        <v>9367.7800000000007</v>
      </c>
      <c r="H1265" s="62">
        <v>29886</v>
      </c>
      <c r="J1265" s="63">
        <v>35</v>
      </c>
      <c r="K1265" s="63">
        <v>6</v>
      </c>
      <c r="R1265" s="63">
        <v>1</v>
      </c>
      <c r="T1265" s="63">
        <v>30</v>
      </c>
      <c r="U1265" s="63">
        <v>26</v>
      </c>
      <c r="V1265" s="63">
        <v>355</v>
      </c>
      <c r="W1265" s="63"/>
      <c r="X1265" s="63"/>
      <c r="Y1265" s="63"/>
      <c r="Z1265" s="63"/>
      <c r="AA1265" s="63"/>
      <c r="AB1265" s="63"/>
      <c r="AC1265" s="93">
        <v>0</v>
      </c>
      <c r="AL1265" s="93">
        <v>65745</v>
      </c>
      <c r="AO1265" s="59">
        <f t="shared" si="434"/>
        <v>65745</v>
      </c>
      <c r="BL1265" s="77">
        <v>8332</v>
      </c>
      <c r="BO1265" s="63">
        <f t="shared" si="418"/>
        <v>8332</v>
      </c>
      <c r="BV1265" s="77"/>
      <c r="BZ1265" s="18">
        <f t="shared" si="419"/>
        <v>0</v>
      </c>
      <c r="CJ1265" s="41">
        <v>46317</v>
      </c>
      <c r="CM1265">
        <f t="shared" si="430"/>
        <v>46317</v>
      </c>
      <c r="CX1265" s="39">
        <f t="shared" si="420"/>
        <v>0</v>
      </c>
      <c r="DI1265">
        <f t="shared" si="431"/>
        <v>0</v>
      </c>
      <c r="DV1265" s="63">
        <f t="shared" si="421"/>
        <v>0</v>
      </c>
      <c r="DW1265" s="77">
        <v>3031</v>
      </c>
      <c r="EI1265" s="63">
        <f t="shared" si="422"/>
        <v>3031</v>
      </c>
      <c r="EN1265" s="47"/>
      <c r="EU1265" s="38">
        <v>0.69</v>
      </c>
      <c r="EV1265" s="38">
        <v>0.12</v>
      </c>
      <c r="EW1265" s="38">
        <v>0.1</v>
      </c>
      <c r="FJ1265" s="18">
        <f t="shared" si="423"/>
        <v>0</v>
      </c>
      <c r="FT1265">
        <f t="shared" si="424"/>
        <v>0</v>
      </c>
      <c r="GD1265">
        <f t="shared" si="432"/>
        <v>0</v>
      </c>
      <c r="GE1265" s="41">
        <v>22110</v>
      </c>
      <c r="GO1265" s="39">
        <f t="shared" si="425"/>
        <v>22110</v>
      </c>
      <c r="GP1265" s="39">
        <f t="shared" si="426"/>
        <v>74077</v>
      </c>
      <c r="GQ1265" s="39">
        <f t="shared" si="427"/>
        <v>0</v>
      </c>
      <c r="GR1265" s="39">
        <f t="shared" si="428"/>
        <v>96187</v>
      </c>
      <c r="GS1265" t="s">
        <v>420</v>
      </c>
      <c r="GV1265" t="s">
        <v>766</v>
      </c>
      <c r="HC1265">
        <v>1398</v>
      </c>
      <c r="HD1265">
        <v>4219</v>
      </c>
      <c r="HE1265">
        <v>2518</v>
      </c>
      <c r="HF1265">
        <v>65</v>
      </c>
      <c r="HH1265">
        <v>49161</v>
      </c>
      <c r="HJ1265">
        <v>290</v>
      </c>
      <c r="HK1265">
        <v>59</v>
      </c>
      <c r="HS1265" t="s">
        <v>766</v>
      </c>
      <c r="HU1265">
        <v>2</v>
      </c>
      <c r="IA1265">
        <v>5</v>
      </c>
      <c r="IC1265">
        <v>4</v>
      </c>
      <c r="IE1265">
        <v>5</v>
      </c>
      <c r="IF1265" s="63">
        <v>1</v>
      </c>
      <c r="IG1265">
        <v>3.6</v>
      </c>
      <c r="IH1265">
        <f t="shared" si="433"/>
        <v>8.6</v>
      </c>
      <c r="II1265" s="35">
        <f t="shared" si="414"/>
        <v>3.6</v>
      </c>
      <c r="IJ1265">
        <v>0</v>
      </c>
      <c r="IM1265" s="18">
        <v>10971</v>
      </c>
      <c r="IN1265" t="s">
        <v>411</v>
      </c>
      <c r="IO1265" s="62">
        <v>5410</v>
      </c>
      <c r="IP1265" s="18">
        <v>18212</v>
      </c>
      <c r="IQ1265" s="18">
        <v>3839</v>
      </c>
      <c r="IR1265" s="18">
        <v>879</v>
      </c>
      <c r="IS1265" s="18">
        <v>145</v>
      </c>
      <c r="IX1265" s="18">
        <f t="shared" si="413"/>
        <v>39456</v>
      </c>
      <c r="IY1265" s="18">
        <v>8</v>
      </c>
      <c r="IZ1265" s="18">
        <v>0</v>
      </c>
      <c r="JB1265" s="18">
        <v>5</v>
      </c>
      <c r="JC1265" s="18">
        <v>176</v>
      </c>
      <c r="JD1265" s="18">
        <v>40</v>
      </c>
      <c r="JV1265" s="18">
        <v>150</v>
      </c>
      <c r="JY1265" s="18">
        <v>3672</v>
      </c>
      <c r="KF1265" s="18">
        <v>0</v>
      </c>
      <c r="KG1265" s="18">
        <v>0</v>
      </c>
      <c r="KH1265" s="18">
        <v>0</v>
      </c>
      <c r="KN1265" s="18">
        <v>13</v>
      </c>
      <c r="KO1265" s="18">
        <v>13</v>
      </c>
      <c r="KP1265" s="18">
        <v>13</v>
      </c>
      <c r="KQ1265" s="18">
        <v>13</v>
      </c>
      <c r="KR1265" s="18">
        <v>8</v>
      </c>
      <c r="KS1265" s="18">
        <v>5</v>
      </c>
      <c r="KU1265" s="18" t="s">
        <v>1393</v>
      </c>
      <c r="KV1265" s="18" t="s">
        <v>1393</v>
      </c>
      <c r="KW1265" s="18" t="s">
        <v>1393</v>
      </c>
      <c r="KX1265" s="18" t="s">
        <v>1393</v>
      </c>
      <c r="KY1265" s="18" t="s">
        <v>1386</v>
      </c>
      <c r="KZ1265" s="18" t="s">
        <v>1400</v>
      </c>
      <c r="LA1265" s="18">
        <v>0</v>
      </c>
      <c r="LB1265" s="18" t="s">
        <v>766</v>
      </c>
      <c r="LQ1265" s="18">
        <v>10</v>
      </c>
      <c r="LR1265" s="18">
        <v>10</v>
      </c>
      <c r="LS1265" s="18">
        <v>10</v>
      </c>
      <c r="LT1265" s="18">
        <v>10</v>
      </c>
      <c r="LX1265" s="18" t="s">
        <v>1427</v>
      </c>
      <c r="LY1265" s="18" t="s">
        <v>1427</v>
      </c>
      <c r="LZ1265" s="18" t="s">
        <v>1427</v>
      </c>
      <c r="MA1265" s="18" t="s">
        <v>1427</v>
      </c>
      <c r="MB1265" s="18">
        <v>0</v>
      </c>
      <c r="MC1265" s="18">
        <v>0</v>
      </c>
      <c r="MD1265" s="18">
        <v>0</v>
      </c>
      <c r="ME1265" s="18" t="s">
        <v>766</v>
      </c>
      <c r="MJ1265" s="18" t="s">
        <v>768</v>
      </c>
      <c r="MK1265" s="18" t="s">
        <v>766</v>
      </c>
      <c r="ML1265" s="18">
        <v>40</v>
      </c>
      <c r="MO1265" s="18">
        <v>0</v>
      </c>
      <c r="MP1265" s="18">
        <v>0</v>
      </c>
      <c r="MQ1265" s="18" t="s">
        <v>766</v>
      </c>
      <c r="MS1265" s="18">
        <v>184930</v>
      </c>
      <c r="MT1265" s="18" t="s">
        <v>1387</v>
      </c>
      <c r="MV1265" s="18" t="s">
        <v>766</v>
      </c>
      <c r="NL1265" s="18" t="s">
        <v>768</v>
      </c>
      <c r="NP1265" s="18" t="s">
        <v>1388</v>
      </c>
      <c r="NT1265" s="18" t="s">
        <v>942</v>
      </c>
      <c r="NU1265" s="18" t="s">
        <v>1588</v>
      </c>
      <c r="NX1265" s="18">
        <f t="shared" si="429"/>
        <v>2602.161111111111</v>
      </c>
      <c r="NY1265" t="str">
        <f t="shared" si="415"/>
        <v>Mid-range</v>
      </c>
      <c r="NZ1265" t="str">
        <f t="shared" si="416"/>
        <v>Small</v>
      </c>
    </row>
    <row r="1266" spans="1:390">
      <c r="A1266" t="s">
        <v>472</v>
      </c>
      <c r="B1266" t="s">
        <v>473</v>
      </c>
      <c r="C1266" t="s">
        <v>474</v>
      </c>
      <c r="D1266" t="s">
        <v>404</v>
      </c>
      <c r="E1266">
        <v>20160</v>
      </c>
      <c r="F1266" t="s">
        <v>1383</v>
      </c>
      <c r="G1266">
        <v>6848.1</v>
      </c>
      <c r="H1266" s="62">
        <v>32134</v>
      </c>
      <c r="J1266" s="63">
        <v>64</v>
      </c>
      <c r="K1266" s="63">
        <v>10</v>
      </c>
      <c r="R1266" s="63">
        <v>1</v>
      </c>
      <c r="S1266" s="63">
        <v>0</v>
      </c>
      <c r="T1266" s="63">
        <v>40</v>
      </c>
      <c r="U1266" s="63">
        <v>62</v>
      </c>
      <c r="V1266" s="63">
        <v>325</v>
      </c>
      <c r="W1266" s="63"/>
      <c r="X1266" s="63"/>
      <c r="Y1266" s="63"/>
      <c r="Z1266" s="63"/>
      <c r="AA1266" s="63"/>
      <c r="AB1266" s="63"/>
      <c r="AC1266" s="93">
        <v>0</v>
      </c>
      <c r="AL1266" s="93">
        <v>42000</v>
      </c>
      <c r="AO1266" s="59">
        <f t="shared" si="434"/>
        <v>42000</v>
      </c>
      <c r="BL1266" s="77">
        <v>3500</v>
      </c>
      <c r="BO1266" s="63">
        <f t="shared" si="418"/>
        <v>3500</v>
      </c>
      <c r="BV1266" s="77"/>
      <c r="BZ1266" s="18">
        <f t="shared" si="419"/>
        <v>0</v>
      </c>
      <c r="CJ1266" s="41">
        <v>41500</v>
      </c>
      <c r="CM1266">
        <f t="shared" si="430"/>
        <v>41500</v>
      </c>
      <c r="CX1266" s="39">
        <f t="shared" si="420"/>
        <v>0</v>
      </c>
      <c r="DB1266" s="41"/>
      <c r="DI1266">
        <f t="shared" si="431"/>
        <v>0</v>
      </c>
      <c r="DV1266" s="63">
        <f t="shared" si="421"/>
        <v>0</v>
      </c>
      <c r="EE1266" s="41">
        <v>300</v>
      </c>
      <c r="EI1266" s="63">
        <f t="shared" si="422"/>
        <v>300</v>
      </c>
      <c r="EN1266" s="47"/>
      <c r="EQ1266" s="41"/>
      <c r="EU1266" s="38">
        <v>0.37</v>
      </c>
      <c r="EV1266" s="38">
        <v>0.75</v>
      </c>
      <c r="EW1266" s="38">
        <v>0.96</v>
      </c>
      <c r="FG1266" s="18">
        <v>8200</v>
      </c>
      <c r="FJ1266" s="18">
        <f t="shared" si="423"/>
        <v>8200</v>
      </c>
      <c r="FT1266">
        <f t="shared" si="424"/>
        <v>0</v>
      </c>
      <c r="GD1266">
        <f t="shared" si="432"/>
        <v>0</v>
      </c>
      <c r="GO1266" s="39">
        <f t="shared" si="425"/>
        <v>0</v>
      </c>
      <c r="GP1266" s="39">
        <f t="shared" si="426"/>
        <v>45500</v>
      </c>
      <c r="GQ1266" s="39">
        <f t="shared" si="427"/>
        <v>0</v>
      </c>
      <c r="GR1266" s="39">
        <f t="shared" si="428"/>
        <v>45500</v>
      </c>
      <c r="GS1266" t="s">
        <v>395</v>
      </c>
      <c r="GU1266" t="s">
        <v>1402</v>
      </c>
      <c r="GV1266" t="s">
        <v>768</v>
      </c>
      <c r="HC1266">
        <v>702</v>
      </c>
      <c r="HD1266">
        <v>1927</v>
      </c>
      <c r="HE1266">
        <v>72814</v>
      </c>
      <c r="HF1266">
        <v>80</v>
      </c>
      <c r="HH1266">
        <v>78088</v>
      </c>
      <c r="HJ1266">
        <v>30</v>
      </c>
      <c r="HK1266">
        <v>2779</v>
      </c>
      <c r="HS1266" t="s">
        <v>766</v>
      </c>
      <c r="HU1266">
        <v>3</v>
      </c>
      <c r="IA1266">
        <v>3</v>
      </c>
      <c r="IC1266">
        <v>5</v>
      </c>
      <c r="IE1266">
        <v>3.64</v>
      </c>
      <c r="IF1266" s="63">
        <v>2.5</v>
      </c>
      <c r="IG1266">
        <v>5.5</v>
      </c>
      <c r="IH1266">
        <f t="shared" si="433"/>
        <v>9.14</v>
      </c>
      <c r="II1266" s="35">
        <f t="shared" si="414"/>
        <v>5.5</v>
      </c>
      <c r="IJ1266">
        <v>4</v>
      </c>
      <c r="IM1266" s="18">
        <v>5126</v>
      </c>
      <c r="IN1266" t="s">
        <v>411</v>
      </c>
      <c r="IO1266" s="62">
        <v>6220</v>
      </c>
      <c r="IP1266" s="18">
        <v>5192</v>
      </c>
      <c r="IQ1266" s="18">
        <v>4789</v>
      </c>
      <c r="IR1266" s="18">
        <v>851</v>
      </c>
      <c r="IS1266" s="18">
        <v>1151</v>
      </c>
      <c r="IX1266" s="18">
        <f t="shared" si="413"/>
        <v>23329</v>
      </c>
      <c r="IY1266" s="18">
        <v>934</v>
      </c>
      <c r="IZ1266" s="18">
        <v>167</v>
      </c>
      <c r="JB1266" s="18">
        <v>1101</v>
      </c>
      <c r="JC1266" s="18">
        <v>2166</v>
      </c>
      <c r="JD1266" s="18">
        <v>1801</v>
      </c>
      <c r="JS1266" s="18">
        <v>77</v>
      </c>
      <c r="JT1266" s="18">
        <v>5</v>
      </c>
      <c r="JU1266" s="18">
        <v>0</v>
      </c>
      <c r="JV1266" s="18">
        <v>5</v>
      </c>
      <c r="JY1266" s="18">
        <v>2128</v>
      </c>
      <c r="KF1266" s="18">
        <v>1</v>
      </c>
      <c r="KG1266" s="18">
        <v>24</v>
      </c>
      <c r="KH1266" s="18">
        <v>584</v>
      </c>
      <c r="KN1266" s="18">
        <v>11.5</v>
      </c>
      <c r="KO1266" s="18">
        <v>11.5</v>
      </c>
      <c r="KP1266" s="18">
        <v>11.5</v>
      </c>
      <c r="KQ1266" s="18">
        <v>11.5</v>
      </c>
      <c r="KR1266" s="18">
        <v>4</v>
      </c>
      <c r="KS1266" s="18">
        <v>4</v>
      </c>
      <c r="KU1266" s="18" t="s">
        <v>1589</v>
      </c>
      <c r="KV1266" s="18" t="s">
        <v>1589</v>
      </c>
      <c r="KW1266" s="18" t="s">
        <v>1589</v>
      </c>
      <c r="KX1266" s="18" t="s">
        <v>1589</v>
      </c>
      <c r="KY1266" s="18" t="s">
        <v>1417</v>
      </c>
      <c r="KZ1266" s="18" t="s">
        <v>1469</v>
      </c>
      <c r="LB1266" s="18" t="s">
        <v>766</v>
      </c>
      <c r="LQ1266" s="18">
        <v>7</v>
      </c>
      <c r="LR1266" s="18">
        <v>7</v>
      </c>
      <c r="LS1266" s="18">
        <v>7</v>
      </c>
      <c r="LT1266" s="18">
        <v>7</v>
      </c>
      <c r="LX1266" s="18" t="s">
        <v>1429</v>
      </c>
      <c r="LY1266" s="18" t="s">
        <v>1429</v>
      </c>
      <c r="LZ1266" s="18" t="s">
        <v>1429</v>
      </c>
      <c r="MA1266" s="18" t="s">
        <v>1429</v>
      </c>
      <c r="ME1266" s="18" t="s">
        <v>766</v>
      </c>
      <c r="MJ1266" s="18" t="s">
        <v>766</v>
      </c>
      <c r="MK1266" s="18" t="s">
        <v>766</v>
      </c>
      <c r="ML1266" s="18">
        <v>16</v>
      </c>
      <c r="MO1266" s="18">
        <v>4</v>
      </c>
      <c r="MQ1266" s="18" t="s">
        <v>766</v>
      </c>
      <c r="MS1266" s="18">
        <v>128343</v>
      </c>
      <c r="MT1266" s="18" t="s">
        <v>1387</v>
      </c>
      <c r="MV1266" s="18" t="s">
        <v>766</v>
      </c>
      <c r="NL1266" s="18" t="s">
        <v>768</v>
      </c>
      <c r="NN1266" s="18" t="s">
        <v>1155</v>
      </c>
      <c r="NP1266" s="18" t="s">
        <v>1388</v>
      </c>
      <c r="NX1266" s="18">
        <f t="shared" si="429"/>
        <v>1245.109090909091</v>
      </c>
      <c r="NY1266" t="str">
        <f t="shared" si="415"/>
        <v>Mid-range</v>
      </c>
      <c r="NZ1266" t="str">
        <f t="shared" si="416"/>
        <v>Small</v>
      </c>
    </row>
    <row r="1267" spans="1:390">
      <c r="A1267" t="s">
        <v>432</v>
      </c>
      <c r="B1267" t="s">
        <v>584</v>
      </c>
      <c r="C1267" t="s">
        <v>585</v>
      </c>
      <c r="D1267" t="s">
        <v>404</v>
      </c>
      <c r="E1267">
        <v>20170</v>
      </c>
      <c r="F1267" t="s">
        <v>1590</v>
      </c>
      <c r="G1267">
        <v>21921.99</v>
      </c>
      <c r="H1267" s="62">
        <v>31000</v>
      </c>
      <c r="I1267" s="63">
        <v>1</v>
      </c>
      <c r="J1267" s="63">
        <v>134</v>
      </c>
      <c r="K1267" s="63">
        <v>19</v>
      </c>
      <c r="R1267" s="63">
        <v>736</v>
      </c>
      <c r="S1267" s="63">
        <v>88</v>
      </c>
      <c r="T1267" s="63">
        <v>35</v>
      </c>
      <c r="U1267" s="63">
        <v>115</v>
      </c>
      <c r="W1267" s="63"/>
      <c r="X1267" s="63"/>
      <c r="Y1267" s="63"/>
      <c r="Z1267" s="63"/>
      <c r="AA1267" s="63"/>
      <c r="AB1267" s="63"/>
      <c r="AC1267" s="93">
        <v>0</v>
      </c>
      <c r="AD1267" s="76">
        <v>0</v>
      </c>
      <c r="AG1267" s="93">
        <v>110508</v>
      </c>
      <c r="AM1267" s="93">
        <v>13604</v>
      </c>
      <c r="AN1267" s="63" t="s">
        <v>1335</v>
      </c>
      <c r="AO1267" s="59">
        <f t="shared" si="434"/>
        <v>124112</v>
      </c>
      <c r="AZ1267" s="77"/>
      <c r="BA1267" s="77"/>
      <c r="BC1267" s="77">
        <v>0</v>
      </c>
      <c r="BD1267" s="77"/>
      <c r="BE1267" s="77">
        <v>0</v>
      </c>
      <c r="BF1267" s="77">
        <v>0</v>
      </c>
      <c r="BG1267" s="77">
        <v>21938</v>
      </c>
      <c r="BH1267" s="77"/>
      <c r="BI1267" s="77"/>
      <c r="BJ1267" s="77">
        <v>0</v>
      </c>
      <c r="BK1267" s="77">
        <v>0</v>
      </c>
      <c r="BL1267" s="77">
        <v>0</v>
      </c>
      <c r="BM1267" s="77">
        <v>0</v>
      </c>
      <c r="BO1267" s="63">
        <f t="shared" si="418"/>
        <v>21938</v>
      </c>
      <c r="BZ1267" s="18">
        <f t="shared" si="419"/>
        <v>0</v>
      </c>
      <c r="CX1267" s="39"/>
      <c r="DI1267">
        <f t="shared" si="431"/>
        <v>0</v>
      </c>
      <c r="DJ1267" s="41">
        <v>0</v>
      </c>
      <c r="DK1267" s="41">
        <v>0</v>
      </c>
      <c r="DL1267" s="41"/>
      <c r="DM1267" s="41">
        <v>0</v>
      </c>
      <c r="DN1267" s="41">
        <v>0</v>
      </c>
      <c r="DP1267" s="41">
        <v>0</v>
      </c>
      <c r="DQ1267" s="41">
        <v>0</v>
      </c>
      <c r="DR1267" s="41">
        <v>0</v>
      </c>
      <c r="DT1267" s="41">
        <v>0</v>
      </c>
      <c r="DV1267" s="63">
        <f t="shared" si="421"/>
        <v>0</v>
      </c>
      <c r="DW1267" s="77">
        <v>0</v>
      </c>
      <c r="DX1267" s="41">
        <v>0</v>
      </c>
      <c r="DY1267" s="41"/>
      <c r="DZ1267" s="41">
        <v>0</v>
      </c>
      <c r="EA1267" s="41">
        <v>1653</v>
      </c>
      <c r="EC1267" s="41">
        <v>0</v>
      </c>
      <c r="ED1267" s="41">
        <v>0</v>
      </c>
      <c r="EE1267" s="41">
        <v>0</v>
      </c>
      <c r="EG1267" s="41">
        <v>0</v>
      </c>
      <c r="EI1267" s="63">
        <f t="shared" si="422"/>
        <v>1653</v>
      </c>
      <c r="EU1267" s="38">
        <v>0.36</v>
      </c>
      <c r="EV1267" s="38">
        <v>0.79</v>
      </c>
      <c r="FJ1267" s="18">
        <f t="shared" si="423"/>
        <v>0</v>
      </c>
      <c r="FT1267">
        <f t="shared" si="424"/>
        <v>0</v>
      </c>
      <c r="GD1267">
        <f t="shared" si="432"/>
        <v>0</v>
      </c>
      <c r="GO1267" s="39">
        <f t="shared" si="425"/>
        <v>0</v>
      </c>
      <c r="GP1267" s="39">
        <f t="shared" si="426"/>
        <v>146050</v>
      </c>
      <c r="GQ1267" s="39">
        <f t="shared" si="427"/>
        <v>0</v>
      </c>
      <c r="GR1267" s="39">
        <f t="shared" si="428"/>
        <v>146050</v>
      </c>
      <c r="GS1267" t="s">
        <v>420</v>
      </c>
      <c r="GV1267" t="s">
        <v>766</v>
      </c>
      <c r="GX1267" t="s">
        <v>938</v>
      </c>
      <c r="HB1267" t="s">
        <v>798</v>
      </c>
      <c r="HC1267">
        <v>1998</v>
      </c>
      <c r="HD1267">
        <v>1695</v>
      </c>
      <c r="HE1267">
        <v>0</v>
      </c>
      <c r="HF1267">
        <v>125</v>
      </c>
      <c r="HH1267">
        <v>56987</v>
      </c>
      <c r="HJ1267">
        <v>184</v>
      </c>
      <c r="HK1267">
        <v>0</v>
      </c>
      <c r="HS1267" t="s">
        <v>768</v>
      </c>
      <c r="HT1267" t="s">
        <v>1531</v>
      </c>
      <c r="HU1267">
        <v>7</v>
      </c>
      <c r="HV1267">
        <v>9</v>
      </c>
      <c r="IA1267">
        <v>4</v>
      </c>
      <c r="IB1267">
        <v>5</v>
      </c>
      <c r="IC1267">
        <v>12</v>
      </c>
      <c r="ID1267">
        <v>8.1999999999999993</v>
      </c>
      <c r="IE1267">
        <v>6.15</v>
      </c>
      <c r="IF1267" s="63">
        <v>4</v>
      </c>
      <c r="IH1267">
        <f t="shared" ref="IH1267:IH1330" si="435">ID1267+IE1267</f>
        <v>14.35</v>
      </c>
      <c r="II1267" s="35">
        <f t="shared" ref="II1267:II1330" si="436">ID1267</f>
        <v>8.1999999999999993</v>
      </c>
      <c r="IM1267" s="18">
        <v>27200</v>
      </c>
      <c r="IN1267" t="s">
        <v>400</v>
      </c>
      <c r="IO1267" s="62">
        <v>13910</v>
      </c>
      <c r="IP1267" s="18">
        <v>30150</v>
      </c>
      <c r="IQ1267" s="18">
        <v>0</v>
      </c>
      <c r="IR1267" s="18">
        <v>1280</v>
      </c>
      <c r="IS1267" s="18">
        <v>56</v>
      </c>
      <c r="IX1267" s="18">
        <f t="shared" si="413"/>
        <v>72596</v>
      </c>
      <c r="JB1267" s="18">
        <v>1923</v>
      </c>
      <c r="JC1267" s="18">
        <v>1856</v>
      </c>
      <c r="JS1267" s="18">
        <v>96</v>
      </c>
      <c r="JT1267" s="18">
        <v>4</v>
      </c>
      <c r="JU1267" s="18">
        <v>0</v>
      </c>
      <c r="JV1267" s="18">
        <v>0</v>
      </c>
      <c r="JY1267" s="18">
        <v>3000</v>
      </c>
      <c r="KF1267" s="18">
        <v>3</v>
      </c>
      <c r="KG1267" s="18">
        <v>10</v>
      </c>
      <c r="KH1267" s="18">
        <v>280</v>
      </c>
      <c r="KN1267" s="18">
        <v>14.5</v>
      </c>
      <c r="KO1267" s="18">
        <v>14.5</v>
      </c>
      <c r="KP1267" s="18">
        <v>14.5</v>
      </c>
      <c r="KQ1267" s="18">
        <v>14.5</v>
      </c>
      <c r="KR1267" s="18">
        <v>9.5</v>
      </c>
      <c r="KS1267" s="18">
        <v>6</v>
      </c>
      <c r="KT1267" s="18">
        <v>0</v>
      </c>
      <c r="KU1267" s="18" t="s">
        <v>1551</v>
      </c>
      <c r="KV1267" s="18" t="s">
        <v>1548</v>
      </c>
      <c r="KW1267" s="18" t="s">
        <v>1548</v>
      </c>
      <c r="KX1267" s="18" t="s">
        <v>1548</v>
      </c>
      <c r="KY1267" s="18" t="s">
        <v>1552</v>
      </c>
      <c r="KZ1267" s="18" t="s">
        <v>1399</v>
      </c>
      <c r="LB1267" s="18" t="s">
        <v>766</v>
      </c>
      <c r="LQ1267" s="18">
        <v>12</v>
      </c>
      <c r="LR1267" s="18">
        <v>12</v>
      </c>
      <c r="LS1267" s="18">
        <v>12</v>
      </c>
      <c r="LT1267" s="18">
        <v>12</v>
      </c>
      <c r="LU1267" s="18">
        <v>0</v>
      </c>
      <c r="LV1267" s="18">
        <v>0</v>
      </c>
      <c r="LW1267" s="18">
        <v>0</v>
      </c>
      <c r="LX1267" s="18" t="s">
        <v>1385</v>
      </c>
      <c r="LY1267" s="18" t="s">
        <v>1385</v>
      </c>
      <c r="LZ1267" s="18" t="s">
        <v>1385</v>
      </c>
      <c r="MA1267" s="18" t="s">
        <v>1385</v>
      </c>
      <c r="ME1267" s="18" t="s">
        <v>768</v>
      </c>
      <c r="MJ1267" s="18" t="s">
        <v>768</v>
      </c>
      <c r="MK1267" s="18" t="s">
        <v>768</v>
      </c>
      <c r="MM1267" s="18" t="s">
        <v>766</v>
      </c>
      <c r="MN1267" s="18">
        <v>48</v>
      </c>
      <c r="MO1267" s="18">
        <v>6</v>
      </c>
      <c r="MP1267" s="18">
        <v>0</v>
      </c>
      <c r="MQ1267" s="18" t="s">
        <v>766</v>
      </c>
      <c r="MS1267" s="18">
        <v>194830</v>
      </c>
      <c r="MT1267" s="18" t="s">
        <v>1401</v>
      </c>
      <c r="MV1267" s="18" t="s">
        <v>766</v>
      </c>
      <c r="NL1267" s="18" t="s">
        <v>768</v>
      </c>
      <c r="NM1267" s="18" t="s">
        <v>1153</v>
      </c>
      <c r="NP1267" s="18" t="s">
        <v>1388</v>
      </c>
      <c r="NT1267" s="18" t="s">
        <v>942</v>
      </c>
      <c r="NU1267" s="18" t="s">
        <v>1335</v>
      </c>
      <c r="NV1267" s="18">
        <v>13000</v>
      </c>
      <c r="NX1267" s="18">
        <f t="shared" ref="NX1267:NX1330" si="437">G1267/ID1267</f>
        <v>2673.4134146341466</v>
      </c>
      <c r="NY1267" t="str">
        <f t="shared" si="415"/>
        <v>Larger</v>
      </c>
      <c r="NZ1267" t="str">
        <f t="shared" si="416"/>
        <v>Large</v>
      </c>
    </row>
    <row r="1268" spans="1:390">
      <c r="A1268" t="s">
        <v>429</v>
      </c>
      <c r="B1268" t="s">
        <v>648</v>
      </c>
      <c r="C1268" t="s">
        <v>649</v>
      </c>
      <c r="D1268" t="s">
        <v>404</v>
      </c>
      <c r="E1268">
        <v>20170</v>
      </c>
      <c r="F1268" t="s">
        <v>1590</v>
      </c>
      <c r="G1268">
        <v>4788.2299999999996</v>
      </c>
      <c r="H1268" s="62">
        <v>18016</v>
      </c>
      <c r="I1268" s="63">
        <v>1</v>
      </c>
      <c r="J1268" s="63">
        <v>84</v>
      </c>
      <c r="K1268" s="63">
        <v>6</v>
      </c>
      <c r="R1268" s="63">
        <v>259</v>
      </c>
      <c r="S1268" s="63">
        <v>0</v>
      </c>
      <c r="T1268" s="63">
        <v>36</v>
      </c>
      <c r="U1268" s="63">
        <v>49</v>
      </c>
      <c r="W1268" s="63"/>
      <c r="X1268" s="63"/>
      <c r="Y1268" s="63"/>
      <c r="Z1268" s="63"/>
      <c r="AA1268" s="63"/>
      <c r="AB1268" s="63"/>
      <c r="AC1268" s="93">
        <v>0</v>
      </c>
      <c r="AD1268" s="76">
        <v>0</v>
      </c>
      <c r="AJ1268" s="93">
        <v>3429</v>
      </c>
      <c r="AL1268" s="93">
        <v>18381</v>
      </c>
      <c r="AO1268" s="59">
        <f t="shared" si="434"/>
        <v>21810</v>
      </c>
      <c r="AZ1268" s="77"/>
      <c r="BA1268" s="77"/>
      <c r="BC1268" s="77">
        <v>0</v>
      </c>
      <c r="BD1268" s="77"/>
      <c r="BE1268" s="77">
        <v>0</v>
      </c>
      <c r="BF1268" s="77">
        <v>0</v>
      </c>
      <c r="BG1268" s="77">
        <v>0</v>
      </c>
      <c r="BH1268" s="77"/>
      <c r="BI1268" s="77"/>
      <c r="BJ1268" s="77">
        <v>0</v>
      </c>
      <c r="BK1268" s="77">
        <v>0</v>
      </c>
      <c r="BL1268" s="77">
        <v>4212</v>
      </c>
      <c r="BM1268" s="77">
        <v>0</v>
      </c>
      <c r="BO1268" s="63">
        <f t="shared" si="418"/>
        <v>4212</v>
      </c>
      <c r="BZ1268" s="18">
        <f t="shared" si="419"/>
        <v>0</v>
      </c>
      <c r="CX1268" s="39"/>
      <c r="DI1268">
        <f t="shared" si="431"/>
        <v>0</v>
      </c>
      <c r="DJ1268" s="41">
        <v>0</v>
      </c>
      <c r="DK1268" s="41">
        <v>0</v>
      </c>
      <c r="DL1268" s="41"/>
      <c r="DM1268" s="41">
        <v>0</v>
      </c>
      <c r="DN1268" s="41">
        <v>0</v>
      </c>
      <c r="DP1268" s="41">
        <v>0</v>
      </c>
      <c r="DQ1268" s="41">
        <v>0</v>
      </c>
      <c r="DR1268" s="41">
        <v>0</v>
      </c>
      <c r="DT1268" s="41">
        <v>0</v>
      </c>
      <c r="DV1268" s="63">
        <f t="shared" si="421"/>
        <v>0</v>
      </c>
      <c r="DW1268" s="77">
        <v>0</v>
      </c>
      <c r="DX1268" s="41">
        <v>0</v>
      </c>
      <c r="DY1268" s="41"/>
      <c r="DZ1268" s="41">
        <v>0</v>
      </c>
      <c r="EA1268" s="41">
        <v>0</v>
      </c>
      <c r="EC1268" s="41">
        <v>0</v>
      </c>
      <c r="ED1268" s="41">
        <v>0</v>
      </c>
      <c r="EE1268" s="41">
        <v>136</v>
      </c>
      <c r="EG1268" s="41">
        <v>0</v>
      </c>
      <c r="EI1268" s="63">
        <f t="shared" si="422"/>
        <v>136</v>
      </c>
      <c r="EU1268" s="38">
        <v>0.67</v>
      </c>
      <c r="EV1268" s="38">
        <v>0.85</v>
      </c>
      <c r="FJ1268" s="18">
        <f t="shared" si="423"/>
        <v>0</v>
      </c>
      <c r="FT1268">
        <f t="shared" si="424"/>
        <v>0</v>
      </c>
      <c r="GD1268">
        <f t="shared" si="432"/>
        <v>0</v>
      </c>
      <c r="GO1268" s="39">
        <f t="shared" si="425"/>
        <v>0</v>
      </c>
      <c r="GP1268" s="39">
        <f t="shared" si="426"/>
        <v>26022</v>
      </c>
      <c r="GQ1268" s="39">
        <f t="shared" si="427"/>
        <v>0</v>
      </c>
      <c r="GR1268" s="39">
        <f t="shared" si="428"/>
        <v>26022</v>
      </c>
      <c r="GS1268" t="s">
        <v>942</v>
      </c>
      <c r="GT1268" t="s">
        <v>1591</v>
      </c>
      <c r="GU1268" t="s">
        <v>1392</v>
      </c>
      <c r="GV1268" t="s">
        <v>768</v>
      </c>
      <c r="GW1268" t="s">
        <v>410</v>
      </c>
      <c r="HB1268" t="s">
        <v>798</v>
      </c>
      <c r="HC1268">
        <v>410</v>
      </c>
      <c r="HD1268">
        <v>1334</v>
      </c>
      <c r="HE1268">
        <v>8279</v>
      </c>
      <c r="HF1268">
        <v>63</v>
      </c>
      <c r="HH1268">
        <v>34611</v>
      </c>
      <c r="HJ1268">
        <v>5</v>
      </c>
      <c r="HK1268">
        <v>3</v>
      </c>
      <c r="HS1268" t="s">
        <v>768</v>
      </c>
      <c r="HT1268" t="s">
        <v>1351</v>
      </c>
      <c r="HU1268">
        <v>2</v>
      </c>
      <c r="HV1268">
        <v>6</v>
      </c>
      <c r="IA1268">
        <v>3</v>
      </c>
      <c r="IB1268">
        <v>0</v>
      </c>
      <c r="IC1268">
        <v>5</v>
      </c>
      <c r="ID1268">
        <v>3.29</v>
      </c>
      <c r="IE1268">
        <v>3</v>
      </c>
      <c r="IF1268" s="63">
        <v>1</v>
      </c>
      <c r="IH1268">
        <f t="shared" si="435"/>
        <v>6.29</v>
      </c>
      <c r="II1268" s="35">
        <f t="shared" si="436"/>
        <v>3.29</v>
      </c>
      <c r="IM1268" s="18">
        <v>1853</v>
      </c>
      <c r="IN1268" t="s">
        <v>411</v>
      </c>
      <c r="IO1268" s="62">
        <v>7076</v>
      </c>
      <c r="IP1268" s="18">
        <v>6749</v>
      </c>
      <c r="IR1268" s="18">
        <v>39</v>
      </c>
      <c r="IS1268" s="18">
        <v>0</v>
      </c>
      <c r="IX1268" s="18">
        <f t="shared" si="413"/>
        <v>15717</v>
      </c>
      <c r="JB1268" s="18">
        <v>3149</v>
      </c>
      <c r="JC1268" s="18">
        <v>1924</v>
      </c>
      <c r="JS1268" s="18">
        <v>194</v>
      </c>
      <c r="JT1268" s="18">
        <v>7</v>
      </c>
      <c r="JU1268" s="18">
        <v>3</v>
      </c>
      <c r="JV1268" s="18">
        <v>0</v>
      </c>
      <c r="JY1268" s="18">
        <v>4769</v>
      </c>
      <c r="KF1268" s="18">
        <v>1</v>
      </c>
      <c r="KG1268" s="18">
        <v>13</v>
      </c>
      <c r="KH1268" s="18">
        <v>150</v>
      </c>
      <c r="KN1268" s="18">
        <v>13</v>
      </c>
      <c r="KO1268" s="18">
        <v>13</v>
      </c>
      <c r="KP1268" s="18">
        <v>13</v>
      </c>
      <c r="KQ1268" s="18">
        <v>13</v>
      </c>
      <c r="KR1268" s="18">
        <v>7</v>
      </c>
      <c r="KS1268" s="18">
        <v>4</v>
      </c>
      <c r="KU1268" s="18" t="s">
        <v>1393</v>
      </c>
      <c r="KV1268" s="18" t="s">
        <v>1393</v>
      </c>
      <c r="KW1268" s="18" t="s">
        <v>1393</v>
      </c>
      <c r="KX1268" s="18" t="s">
        <v>1393</v>
      </c>
      <c r="KY1268" s="18" t="s">
        <v>1394</v>
      </c>
      <c r="KZ1268" s="18" t="s">
        <v>1395</v>
      </c>
      <c r="LB1268" s="18" t="s">
        <v>766</v>
      </c>
      <c r="LQ1268" s="18">
        <v>11</v>
      </c>
      <c r="LR1268" s="18">
        <v>11</v>
      </c>
      <c r="LS1268" s="18">
        <v>11</v>
      </c>
      <c r="LT1268" s="18">
        <v>11</v>
      </c>
      <c r="LX1268" s="18" t="s">
        <v>1396</v>
      </c>
      <c r="LY1268" s="18" t="s">
        <v>1396</v>
      </c>
      <c r="LZ1268" s="18" t="s">
        <v>1396</v>
      </c>
      <c r="MA1268" s="18" t="s">
        <v>1396</v>
      </c>
      <c r="ME1268" s="18" t="s">
        <v>766</v>
      </c>
      <c r="MJ1268" s="18" t="s">
        <v>768</v>
      </c>
      <c r="MK1268" s="18" t="s">
        <v>766</v>
      </c>
      <c r="MM1268" s="18" t="s">
        <v>766</v>
      </c>
      <c r="MN1268" s="18">
        <v>44</v>
      </c>
      <c r="MO1268" s="18">
        <v>4</v>
      </c>
      <c r="MQ1268" s="18" t="s">
        <v>766</v>
      </c>
      <c r="MS1268" s="18">
        <v>99318</v>
      </c>
      <c r="MT1268" s="18" t="s">
        <v>1387</v>
      </c>
      <c r="MV1268" s="18" t="s">
        <v>766</v>
      </c>
      <c r="NL1268" s="18" t="s">
        <v>768</v>
      </c>
      <c r="NP1268" s="18" t="s">
        <v>1388</v>
      </c>
      <c r="NT1268" s="18" t="s">
        <v>942</v>
      </c>
      <c r="NU1268" s="18" t="s">
        <v>1592</v>
      </c>
      <c r="NV1268" s="18">
        <v>5113.8599999999997</v>
      </c>
      <c r="NX1268" s="18">
        <f t="shared" si="437"/>
        <v>1455.3890577507598</v>
      </c>
      <c r="NY1268" t="str">
        <f t="shared" si="415"/>
        <v>Smaller</v>
      </c>
      <c r="NZ1268" t="str">
        <f t="shared" si="416"/>
        <v>Small</v>
      </c>
    </row>
    <row r="1269" spans="1:390">
      <c r="A1269" t="s">
        <v>598</v>
      </c>
      <c r="B1269" t="s">
        <v>655</v>
      </c>
      <c r="C1269" t="s">
        <v>656</v>
      </c>
      <c r="D1269" t="s">
        <v>404</v>
      </c>
      <c r="E1269">
        <v>20170</v>
      </c>
      <c r="F1269" t="s">
        <v>1590</v>
      </c>
      <c r="G1269">
        <v>6627.81</v>
      </c>
      <c r="H1269" s="62">
        <v>105</v>
      </c>
      <c r="I1269" s="63">
        <v>0</v>
      </c>
      <c r="J1269" s="63">
        <v>0</v>
      </c>
      <c r="K1269" s="63">
        <v>0</v>
      </c>
      <c r="R1269" s="63">
        <v>0</v>
      </c>
      <c r="S1269" s="63">
        <v>0</v>
      </c>
      <c r="T1269" s="63">
        <v>0</v>
      </c>
      <c r="U1269" s="63">
        <v>0</v>
      </c>
      <c r="W1269" s="63"/>
      <c r="X1269" s="63"/>
      <c r="Y1269" s="63"/>
      <c r="Z1269" s="63"/>
      <c r="AA1269" s="63"/>
      <c r="AB1269" s="63"/>
      <c r="AC1269" s="92" t="s">
        <v>546</v>
      </c>
      <c r="AD1269" s="76">
        <v>0</v>
      </c>
      <c r="AO1269" s="92" t="s">
        <v>546</v>
      </c>
      <c r="AZ1269" s="77"/>
      <c r="BA1269" s="77"/>
      <c r="BC1269" s="77">
        <v>0</v>
      </c>
      <c r="BD1269" s="77"/>
      <c r="BE1269" s="77">
        <v>0</v>
      </c>
      <c r="BF1269" s="77">
        <v>0</v>
      </c>
      <c r="BG1269" s="77">
        <v>0</v>
      </c>
      <c r="BH1269" s="77"/>
      <c r="BI1269" s="77"/>
      <c r="BJ1269" s="77">
        <v>0</v>
      </c>
      <c r="BK1269" s="77">
        <v>0</v>
      </c>
      <c r="BL1269" s="77">
        <v>0</v>
      </c>
      <c r="BM1269" s="77">
        <v>0</v>
      </c>
      <c r="BZ1269" s="18">
        <f t="shared" si="419"/>
        <v>0</v>
      </c>
      <c r="CX1269" s="39"/>
      <c r="DI1269">
        <f t="shared" si="431"/>
        <v>0</v>
      </c>
      <c r="DJ1269" s="41">
        <v>0</v>
      </c>
      <c r="DK1269" s="41">
        <v>0</v>
      </c>
      <c r="DL1269" s="41"/>
      <c r="DM1269" s="41">
        <v>0</v>
      </c>
      <c r="DN1269" s="41">
        <v>0</v>
      </c>
      <c r="DP1269" s="41">
        <v>0</v>
      </c>
      <c r="DQ1269" s="41">
        <v>0</v>
      </c>
      <c r="DR1269" s="41">
        <v>0</v>
      </c>
      <c r="DT1269" s="41">
        <v>0</v>
      </c>
      <c r="DV1269" s="63">
        <f t="shared" si="421"/>
        <v>0</v>
      </c>
      <c r="DW1269" s="77">
        <v>0</v>
      </c>
      <c r="DX1269" s="41">
        <v>0</v>
      </c>
      <c r="DY1269" s="41"/>
      <c r="DZ1269" s="41">
        <v>0</v>
      </c>
      <c r="EA1269" s="41">
        <v>0</v>
      </c>
      <c r="EC1269" s="41">
        <v>0</v>
      </c>
      <c r="ED1269" s="41">
        <v>0</v>
      </c>
      <c r="EE1269" s="41">
        <v>0</v>
      </c>
      <c r="EG1269" s="41">
        <v>0</v>
      </c>
      <c r="EI1269" s="63">
        <f t="shared" si="422"/>
        <v>0</v>
      </c>
      <c r="EU1269" s="38">
        <v>0</v>
      </c>
      <c r="EV1269" s="38">
        <v>0</v>
      </c>
      <c r="FJ1269" s="18">
        <f t="shared" si="423"/>
        <v>0</v>
      </c>
      <c r="FT1269">
        <f t="shared" si="424"/>
        <v>0</v>
      </c>
      <c r="GD1269">
        <f t="shared" si="432"/>
        <v>0</v>
      </c>
      <c r="GO1269" s="39">
        <f t="shared" si="425"/>
        <v>0</v>
      </c>
      <c r="GP1269" s="39" t="e">
        <f t="shared" si="426"/>
        <v>#VALUE!</v>
      </c>
      <c r="GQ1269" s="39">
        <f t="shared" si="427"/>
        <v>0</v>
      </c>
      <c r="GR1269" s="39" t="e">
        <f t="shared" si="428"/>
        <v>#VALUE!</v>
      </c>
      <c r="GS1269" t="s">
        <v>395</v>
      </c>
      <c r="GU1269" t="s">
        <v>1392</v>
      </c>
      <c r="GV1269" t="s">
        <v>768</v>
      </c>
      <c r="GW1269" t="s">
        <v>410</v>
      </c>
      <c r="HB1269" t="s">
        <v>798</v>
      </c>
      <c r="HC1269">
        <v>0</v>
      </c>
      <c r="HD1269">
        <v>0</v>
      </c>
      <c r="HE1269">
        <v>0</v>
      </c>
      <c r="HF1269">
        <v>0</v>
      </c>
      <c r="HH1269">
        <v>0</v>
      </c>
      <c r="HJ1269">
        <v>0</v>
      </c>
      <c r="HK1269">
        <v>0</v>
      </c>
      <c r="HS1269" t="s">
        <v>766</v>
      </c>
      <c r="HU1269">
        <v>1</v>
      </c>
      <c r="HV1269">
        <v>0</v>
      </c>
      <c r="IA1269">
        <v>0</v>
      </c>
      <c r="IB1269">
        <v>0</v>
      </c>
      <c r="IC1269">
        <v>0</v>
      </c>
      <c r="ID1269">
        <v>1</v>
      </c>
      <c r="IE1269">
        <v>0</v>
      </c>
      <c r="IF1269" s="63">
        <v>0</v>
      </c>
      <c r="IH1269">
        <f t="shared" si="435"/>
        <v>1</v>
      </c>
      <c r="II1269" s="35">
        <f t="shared" si="436"/>
        <v>1</v>
      </c>
      <c r="IM1269" s="18">
        <v>755</v>
      </c>
      <c r="IN1269" t="s">
        <v>411</v>
      </c>
      <c r="IO1269" s="62">
        <v>0</v>
      </c>
      <c r="IP1269" s="18">
        <v>0</v>
      </c>
      <c r="IQ1269" s="18">
        <v>0</v>
      </c>
      <c r="IR1269" s="18">
        <v>0</v>
      </c>
      <c r="IS1269" s="18">
        <v>0</v>
      </c>
      <c r="IX1269" s="18">
        <f t="shared" si="413"/>
        <v>755</v>
      </c>
      <c r="JB1269" s="18">
        <v>0</v>
      </c>
      <c r="JC1269" s="18">
        <v>0</v>
      </c>
      <c r="JU1269" s="18">
        <v>1</v>
      </c>
      <c r="JV1269" s="18">
        <v>12</v>
      </c>
      <c r="JY1269" s="18">
        <v>184</v>
      </c>
      <c r="KF1269" s="18">
        <v>1</v>
      </c>
      <c r="KG1269" s="18">
        <v>1</v>
      </c>
      <c r="KH1269" s="18">
        <v>12</v>
      </c>
      <c r="LB1269" s="18" t="s">
        <v>768</v>
      </c>
      <c r="ME1269" s="18" t="s">
        <v>768</v>
      </c>
      <c r="MJ1269" s="18" t="s">
        <v>766</v>
      </c>
      <c r="MK1269" s="18" t="s">
        <v>768</v>
      </c>
      <c r="ML1269" s="18">
        <v>50</v>
      </c>
      <c r="MM1269" s="18">
        <v>50</v>
      </c>
      <c r="MN1269" s="18">
        <v>50</v>
      </c>
      <c r="MQ1269" s="18" t="s">
        <v>766</v>
      </c>
      <c r="MT1269" s="18" t="s">
        <v>1387</v>
      </c>
      <c r="MV1269" s="18" t="s">
        <v>766</v>
      </c>
      <c r="NL1269" s="18" t="s">
        <v>766</v>
      </c>
      <c r="NX1269" s="18">
        <f t="shared" si="437"/>
        <v>6627.81</v>
      </c>
      <c r="NY1269" t="str">
        <f t="shared" si="415"/>
        <v>Mid-range</v>
      </c>
      <c r="NZ1269" t="str">
        <f t="shared" si="416"/>
        <v>Small</v>
      </c>
    </row>
    <row r="1270" spans="1:390">
      <c r="A1270" t="s">
        <v>495</v>
      </c>
      <c r="B1270" t="s">
        <v>605</v>
      </c>
      <c r="C1270" t="s">
        <v>606</v>
      </c>
      <c r="D1270" t="s">
        <v>404</v>
      </c>
      <c r="E1270">
        <v>20170</v>
      </c>
      <c r="F1270" t="s">
        <v>1590</v>
      </c>
      <c r="G1270">
        <v>22222.99</v>
      </c>
      <c r="I1270" s="63">
        <v>2</v>
      </c>
      <c r="J1270" s="63">
        <v>274</v>
      </c>
      <c r="K1270" s="63">
        <v>25</v>
      </c>
      <c r="R1270" s="63">
        <v>1157</v>
      </c>
      <c r="S1270" s="63">
        <v>181</v>
      </c>
      <c r="T1270" s="63">
        <v>90</v>
      </c>
      <c r="U1270" s="63">
        <v>158</v>
      </c>
      <c r="W1270" s="63"/>
      <c r="X1270" s="63"/>
      <c r="Y1270" s="63"/>
      <c r="Z1270" s="63"/>
      <c r="AA1270" s="63"/>
      <c r="AB1270" s="63"/>
      <c r="AC1270" s="93">
        <v>0</v>
      </c>
      <c r="AD1270" s="76">
        <v>0</v>
      </c>
      <c r="AL1270" s="93">
        <v>156670</v>
      </c>
      <c r="AO1270" s="59">
        <f t="shared" ref="AO1270:AO1301" si="438">SUM(AC1270:AM1270)</f>
        <v>156670</v>
      </c>
      <c r="AZ1270" s="77"/>
      <c r="BA1270" s="77"/>
      <c r="BH1270" s="77"/>
      <c r="BI1270" s="77"/>
      <c r="BL1270" s="77">
        <v>9954</v>
      </c>
      <c r="BO1270" s="63">
        <f t="shared" si="418"/>
        <v>9954</v>
      </c>
      <c r="BZ1270" s="18">
        <f t="shared" si="419"/>
        <v>0</v>
      </c>
      <c r="CX1270" s="39"/>
      <c r="DI1270">
        <f t="shared" si="431"/>
        <v>0</v>
      </c>
      <c r="DR1270" s="41">
        <v>13886</v>
      </c>
      <c r="DV1270" s="63">
        <f t="shared" si="421"/>
        <v>13886</v>
      </c>
      <c r="EE1270" s="41">
        <v>6481</v>
      </c>
      <c r="EI1270" s="63">
        <f t="shared" si="422"/>
        <v>6481</v>
      </c>
      <c r="EU1270" s="38">
        <v>0.61</v>
      </c>
      <c r="EV1270" s="38">
        <v>0.87</v>
      </c>
      <c r="FJ1270" s="18">
        <f t="shared" si="423"/>
        <v>0</v>
      </c>
      <c r="FT1270">
        <f t="shared" si="424"/>
        <v>0</v>
      </c>
      <c r="GD1270">
        <f t="shared" si="432"/>
        <v>0</v>
      </c>
      <c r="GO1270" s="39">
        <f t="shared" si="425"/>
        <v>0</v>
      </c>
      <c r="GP1270" s="39">
        <f t="shared" si="426"/>
        <v>166624</v>
      </c>
      <c r="GQ1270" s="39">
        <f t="shared" si="427"/>
        <v>0</v>
      </c>
      <c r="GR1270" s="39">
        <f t="shared" si="428"/>
        <v>166624</v>
      </c>
      <c r="GS1270" t="s">
        <v>395</v>
      </c>
      <c r="GU1270" t="s">
        <v>1392</v>
      </c>
      <c r="GV1270" t="s">
        <v>768</v>
      </c>
      <c r="GX1270" t="s">
        <v>938</v>
      </c>
      <c r="HB1270" t="s">
        <v>798</v>
      </c>
      <c r="HC1270">
        <v>87431</v>
      </c>
      <c r="HD1270">
        <v>144</v>
      </c>
      <c r="HE1270">
        <v>29608</v>
      </c>
      <c r="HF1270">
        <v>66</v>
      </c>
      <c r="HH1270">
        <v>87431</v>
      </c>
      <c r="HJ1270">
        <v>144</v>
      </c>
      <c r="HK1270">
        <v>21</v>
      </c>
      <c r="HS1270" t="s">
        <v>766</v>
      </c>
      <c r="HU1270">
        <v>10</v>
      </c>
      <c r="HV1270">
        <v>8</v>
      </c>
      <c r="IA1270">
        <v>10</v>
      </c>
      <c r="IC1270">
        <v>6</v>
      </c>
      <c r="ID1270">
        <v>13.1</v>
      </c>
      <c r="IE1270">
        <v>10</v>
      </c>
      <c r="IF1270" s="63">
        <v>2</v>
      </c>
      <c r="IH1270">
        <f t="shared" si="435"/>
        <v>23.1</v>
      </c>
      <c r="II1270" s="35">
        <f t="shared" si="436"/>
        <v>13.1</v>
      </c>
      <c r="IM1270" s="18">
        <v>10037</v>
      </c>
      <c r="IN1270" t="s">
        <v>411</v>
      </c>
      <c r="IO1270" s="62">
        <v>9635</v>
      </c>
      <c r="IP1270" s="18">
        <v>4022</v>
      </c>
      <c r="IQ1270" s="18">
        <v>6205</v>
      </c>
      <c r="IR1270" s="18">
        <v>519</v>
      </c>
      <c r="IS1270" s="18">
        <v>0</v>
      </c>
      <c r="IX1270" s="18">
        <f t="shared" si="413"/>
        <v>30418</v>
      </c>
      <c r="JB1270" s="18">
        <v>0</v>
      </c>
      <c r="JC1270" s="18">
        <v>0</v>
      </c>
      <c r="JS1270" s="18">
        <v>5249</v>
      </c>
      <c r="JT1270" s="18">
        <v>0</v>
      </c>
      <c r="JU1270" s="18">
        <v>783</v>
      </c>
      <c r="JY1270" s="18">
        <v>6032</v>
      </c>
      <c r="KF1270" s="18">
        <v>2</v>
      </c>
      <c r="KG1270" s="18">
        <v>7</v>
      </c>
      <c r="KH1270" s="18">
        <v>161</v>
      </c>
      <c r="KN1270" s="18">
        <v>27</v>
      </c>
      <c r="KO1270" s="18">
        <v>27</v>
      </c>
      <c r="KP1270" s="18">
        <v>27</v>
      </c>
      <c r="KQ1270" s="18">
        <v>27</v>
      </c>
      <c r="KR1270" s="18">
        <v>17</v>
      </c>
      <c r="KS1270" s="18">
        <v>8</v>
      </c>
      <c r="KT1270" s="18">
        <v>5</v>
      </c>
      <c r="KU1270" s="18" t="s">
        <v>1593</v>
      </c>
      <c r="KV1270" s="18" t="s">
        <v>1412</v>
      </c>
      <c r="KW1270" s="18" t="s">
        <v>1412</v>
      </c>
      <c r="KX1270" s="18" t="s">
        <v>1412</v>
      </c>
      <c r="KY1270" s="18" t="s">
        <v>1404</v>
      </c>
      <c r="KZ1270" s="18" t="s">
        <v>1397</v>
      </c>
      <c r="LA1270" s="18" t="s">
        <v>1433</v>
      </c>
      <c r="LB1270" s="18" t="s">
        <v>768</v>
      </c>
      <c r="LC1270" s="18">
        <v>25</v>
      </c>
      <c r="LD1270" s="18">
        <v>25</v>
      </c>
      <c r="LE1270" s="18">
        <v>25</v>
      </c>
      <c r="LF1270" s="18">
        <v>25</v>
      </c>
      <c r="LG1270" s="18">
        <v>8</v>
      </c>
      <c r="LJ1270" s="18" t="s">
        <v>1594</v>
      </c>
      <c r="LK1270" s="18" t="s">
        <v>1595</v>
      </c>
      <c r="LL1270" s="18" t="s">
        <v>1595</v>
      </c>
      <c r="LM1270" s="18" t="s">
        <v>1595</v>
      </c>
      <c r="LN1270" s="18" t="s">
        <v>1386</v>
      </c>
      <c r="LO1270" s="18">
        <v>0</v>
      </c>
      <c r="LP1270" s="18">
        <v>0</v>
      </c>
      <c r="LQ1270" s="18">
        <v>25</v>
      </c>
      <c r="LR1270" s="18">
        <v>25</v>
      </c>
      <c r="LS1270" s="18">
        <v>25</v>
      </c>
      <c r="LT1270" s="18">
        <v>25</v>
      </c>
      <c r="LU1270" s="18">
        <v>0</v>
      </c>
      <c r="LX1270" s="18" t="s">
        <v>1596</v>
      </c>
      <c r="LY1270" s="18" t="s">
        <v>1597</v>
      </c>
      <c r="LZ1270" s="18" t="s">
        <v>1597</v>
      </c>
      <c r="MA1270" s="18" t="s">
        <v>1597</v>
      </c>
      <c r="ME1270" s="18" t="s">
        <v>766</v>
      </c>
      <c r="MJ1270" s="18" t="s">
        <v>768</v>
      </c>
      <c r="MK1270" s="18" t="s">
        <v>768</v>
      </c>
      <c r="ML1270" s="18">
        <v>108</v>
      </c>
      <c r="MN1270" s="18">
        <v>100</v>
      </c>
      <c r="MQ1270" s="18" t="s">
        <v>768</v>
      </c>
      <c r="MR1270" s="18">
        <v>24</v>
      </c>
      <c r="MS1270" s="18">
        <v>501620</v>
      </c>
      <c r="MT1270" s="18" t="s">
        <v>1387</v>
      </c>
      <c r="MV1270" s="18" t="s">
        <v>766</v>
      </c>
      <c r="NL1270" s="18" t="s">
        <v>768</v>
      </c>
      <c r="NP1270" s="18" t="s">
        <v>1388</v>
      </c>
      <c r="NX1270" s="18">
        <f t="shared" si="437"/>
        <v>1696.4114503816795</v>
      </c>
      <c r="NY1270" t="str">
        <f t="shared" si="415"/>
        <v>Larger</v>
      </c>
      <c r="NZ1270" t="str">
        <f t="shared" si="416"/>
        <v>Large</v>
      </c>
    </row>
    <row r="1271" spans="1:390">
      <c r="A1271" t="s">
        <v>495</v>
      </c>
      <c r="B1271" t="s">
        <v>586</v>
      </c>
      <c r="C1271" t="s">
        <v>587</v>
      </c>
      <c r="D1271" t="s">
        <v>404</v>
      </c>
      <c r="E1271">
        <v>20170</v>
      </c>
      <c r="F1271" t="s">
        <v>1590</v>
      </c>
      <c r="G1271">
        <v>5985.49</v>
      </c>
      <c r="H1271" s="62">
        <v>30000</v>
      </c>
      <c r="I1271" s="63">
        <v>1</v>
      </c>
      <c r="J1271" s="63">
        <v>42</v>
      </c>
      <c r="K1271" s="63">
        <v>9</v>
      </c>
      <c r="R1271" s="63">
        <v>510</v>
      </c>
      <c r="S1271" s="63">
        <v>0</v>
      </c>
      <c r="T1271" s="63">
        <v>42</v>
      </c>
      <c r="U1271" s="63">
        <v>44</v>
      </c>
      <c r="W1271" s="63"/>
      <c r="X1271" s="63"/>
      <c r="Y1271" s="63"/>
      <c r="Z1271" s="63"/>
      <c r="AA1271" s="63"/>
      <c r="AB1271" s="63"/>
      <c r="AC1271" s="93">
        <v>0</v>
      </c>
      <c r="AD1271" s="76">
        <v>0</v>
      </c>
      <c r="AL1271" s="93">
        <v>84444</v>
      </c>
      <c r="AO1271" s="59">
        <f t="shared" si="438"/>
        <v>84444</v>
      </c>
      <c r="AZ1271" s="77"/>
      <c r="BA1271" s="77"/>
      <c r="BC1271" s="77">
        <v>0</v>
      </c>
      <c r="BD1271" s="77"/>
      <c r="BE1271" s="77">
        <v>0</v>
      </c>
      <c r="BF1271" s="77">
        <v>0</v>
      </c>
      <c r="BG1271" s="77">
        <v>0</v>
      </c>
      <c r="BH1271" s="77"/>
      <c r="BI1271" s="77"/>
      <c r="BJ1271" s="77">
        <v>0</v>
      </c>
      <c r="BK1271" s="77">
        <v>0</v>
      </c>
      <c r="BL1271" s="77">
        <v>4336</v>
      </c>
      <c r="BM1271" s="77">
        <v>0</v>
      </c>
      <c r="BO1271" s="63">
        <f t="shared" si="418"/>
        <v>4336</v>
      </c>
      <c r="BZ1271" s="18">
        <f t="shared" si="419"/>
        <v>0</v>
      </c>
      <c r="CX1271" s="39"/>
      <c r="DI1271">
        <f t="shared" si="431"/>
        <v>0</v>
      </c>
      <c r="DJ1271" s="41">
        <v>0</v>
      </c>
      <c r="DK1271" s="41">
        <v>0</v>
      </c>
      <c r="DL1271" s="41"/>
      <c r="DM1271" s="41">
        <v>0</v>
      </c>
      <c r="DN1271" s="41">
        <v>0</v>
      </c>
      <c r="DP1271" s="41">
        <v>0</v>
      </c>
      <c r="DQ1271" s="41">
        <v>0</v>
      </c>
      <c r="DR1271" s="41">
        <v>8000</v>
      </c>
      <c r="DT1271" s="41">
        <v>0</v>
      </c>
      <c r="DV1271" s="63">
        <f t="shared" si="421"/>
        <v>8000</v>
      </c>
      <c r="DW1271" s="77">
        <v>0</v>
      </c>
      <c r="DX1271" s="41">
        <v>0</v>
      </c>
      <c r="DY1271" s="41"/>
      <c r="DZ1271" s="41">
        <v>0</v>
      </c>
      <c r="EA1271" s="41">
        <v>0</v>
      </c>
      <c r="EC1271" s="41">
        <v>0</v>
      </c>
      <c r="ED1271" s="41">
        <v>0</v>
      </c>
      <c r="EE1271" s="41">
        <v>0</v>
      </c>
      <c r="EG1271" s="41">
        <v>0</v>
      </c>
      <c r="EI1271" s="63">
        <f t="shared" si="422"/>
        <v>0</v>
      </c>
      <c r="EU1271" s="38">
        <v>0.63</v>
      </c>
      <c r="EV1271" s="38">
        <v>0.82</v>
      </c>
      <c r="FJ1271" s="18">
        <f t="shared" si="423"/>
        <v>0</v>
      </c>
      <c r="FT1271">
        <f t="shared" si="424"/>
        <v>0</v>
      </c>
      <c r="GD1271">
        <f t="shared" si="432"/>
        <v>0</v>
      </c>
      <c r="GO1271" s="39">
        <f t="shared" si="425"/>
        <v>0</v>
      </c>
      <c r="GP1271" s="39">
        <f t="shared" si="426"/>
        <v>88780</v>
      </c>
      <c r="GQ1271" s="39">
        <f t="shared" si="427"/>
        <v>0</v>
      </c>
      <c r="GR1271" s="39">
        <f t="shared" si="428"/>
        <v>88780</v>
      </c>
      <c r="GS1271" t="s">
        <v>395</v>
      </c>
      <c r="GU1271" t="s">
        <v>1392</v>
      </c>
      <c r="GV1271" t="s">
        <v>768</v>
      </c>
      <c r="GX1271" t="s">
        <v>938</v>
      </c>
      <c r="HB1271" t="s">
        <v>798</v>
      </c>
      <c r="HC1271">
        <v>3242</v>
      </c>
      <c r="HD1271">
        <v>329</v>
      </c>
      <c r="HE1271">
        <v>0</v>
      </c>
      <c r="HF1271">
        <v>20</v>
      </c>
      <c r="HH1271">
        <v>85049</v>
      </c>
      <c r="HJ1271">
        <v>0</v>
      </c>
      <c r="HK1271">
        <v>0</v>
      </c>
      <c r="HS1271" t="s">
        <v>768</v>
      </c>
      <c r="HT1271" t="s">
        <v>1366</v>
      </c>
      <c r="HU1271">
        <v>2</v>
      </c>
      <c r="IA1271">
        <v>3</v>
      </c>
      <c r="IC1271">
        <v>3</v>
      </c>
      <c r="ID1271">
        <v>2.7</v>
      </c>
      <c r="IE1271">
        <v>3</v>
      </c>
      <c r="IF1271" s="63">
        <v>2</v>
      </c>
      <c r="IH1271">
        <f t="shared" si="435"/>
        <v>5.7</v>
      </c>
      <c r="II1271" s="35">
        <f t="shared" si="436"/>
        <v>2.7</v>
      </c>
      <c r="IM1271" s="18">
        <v>1673</v>
      </c>
      <c r="IN1271" t="s">
        <v>411</v>
      </c>
      <c r="IO1271" s="62">
        <v>3649</v>
      </c>
      <c r="IP1271" s="18">
        <v>8435</v>
      </c>
      <c r="IQ1271" s="18">
        <v>1284</v>
      </c>
      <c r="IX1271" s="18">
        <f t="shared" si="413"/>
        <v>15041</v>
      </c>
      <c r="JB1271" s="18">
        <v>200</v>
      </c>
      <c r="JC1271" s="18">
        <v>9</v>
      </c>
      <c r="JU1271" s="18">
        <v>88</v>
      </c>
      <c r="JY1271" s="18">
        <v>2901</v>
      </c>
      <c r="KF1271" s="18">
        <v>2</v>
      </c>
      <c r="KH1271" s="18">
        <v>60</v>
      </c>
      <c r="KN1271" s="18">
        <v>12.5</v>
      </c>
      <c r="KO1271" s="18">
        <v>12.5</v>
      </c>
      <c r="KP1271" s="18">
        <v>12.5</v>
      </c>
      <c r="KQ1271" s="18">
        <v>12.5</v>
      </c>
      <c r="KR1271" s="18">
        <v>6</v>
      </c>
      <c r="KS1271" s="18">
        <v>4</v>
      </c>
      <c r="KU1271" s="18" t="s">
        <v>1407</v>
      </c>
      <c r="KV1271" s="18" t="s">
        <v>1407</v>
      </c>
      <c r="KW1271" s="18" t="s">
        <v>1407</v>
      </c>
      <c r="KX1271" s="18" t="s">
        <v>1407</v>
      </c>
      <c r="KY1271" s="18" t="s">
        <v>1408</v>
      </c>
      <c r="KZ1271" s="18" t="s">
        <v>1409</v>
      </c>
      <c r="LB1271" s="18" t="s">
        <v>768</v>
      </c>
      <c r="LD1271" s="18">
        <v>7</v>
      </c>
      <c r="LE1271" s="18">
        <v>7</v>
      </c>
      <c r="LF1271" s="18">
        <v>7</v>
      </c>
      <c r="LG1271" s="18">
        <v>5</v>
      </c>
      <c r="LK1271" s="18" t="s">
        <v>1429</v>
      </c>
      <c r="LL1271" s="18" t="s">
        <v>1598</v>
      </c>
      <c r="LM1271" s="18" t="s">
        <v>1429</v>
      </c>
      <c r="LN1271" s="18" t="s">
        <v>1437</v>
      </c>
      <c r="LQ1271" s="18">
        <v>11</v>
      </c>
      <c r="LR1271" s="18">
        <v>11</v>
      </c>
      <c r="LS1271" s="18">
        <v>11</v>
      </c>
      <c r="LT1271" s="18">
        <v>11</v>
      </c>
      <c r="LX1271" s="18" t="s">
        <v>1599</v>
      </c>
      <c r="LY1271" s="18" t="s">
        <v>1599</v>
      </c>
      <c r="LZ1271" s="18" t="s">
        <v>1599</v>
      </c>
      <c r="MA1271" s="18" t="s">
        <v>1599</v>
      </c>
      <c r="ME1271" s="18" t="s">
        <v>766</v>
      </c>
      <c r="MJ1271" s="18" t="s">
        <v>768</v>
      </c>
      <c r="MK1271" s="18" t="s">
        <v>768</v>
      </c>
      <c r="ML1271" s="18">
        <v>26</v>
      </c>
      <c r="MN1271" s="18">
        <v>44</v>
      </c>
      <c r="MO1271" s="18">
        <v>4</v>
      </c>
      <c r="MQ1271" s="18" t="s">
        <v>768</v>
      </c>
      <c r="MS1271" s="18">
        <v>1818453</v>
      </c>
      <c r="MT1271" s="18" t="s">
        <v>1401</v>
      </c>
      <c r="MV1271" s="18" t="s">
        <v>766</v>
      </c>
      <c r="NL1271" s="18" t="s">
        <v>768</v>
      </c>
      <c r="NP1271" s="18" t="s">
        <v>1388</v>
      </c>
      <c r="NV1271" s="18">
        <v>0</v>
      </c>
      <c r="NX1271" s="18">
        <f t="shared" si="437"/>
        <v>2216.8481481481481</v>
      </c>
      <c r="NY1271" t="str">
        <f t="shared" si="415"/>
        <v>Smaller</v>
      </c>
      <c r="NZ1271" t="str">
        <f t="shared" si="416"/>
        <v>Small</v>
      </c>
    </row>
    <row r="1272" spans="1:390">
      <c r="A1272" t="s">
        <v>631</v>
      </c>
      <c r="B1272" t="s">
        <v>710</v>
      </c>
      <c r="C1272">
        <v>963</v>
      </c>
      <c r="D1272" t="s">
        <v>404</v>
      </c>
      <c r="E1272">
        <v>20170</v>
      </c>
      <c r="F1272" t="s">
        <v>1590</v>
      </c>
      <c r="G1272">
        <v>6967.74</v>
      </c>
      <c r="H1272" s="62">
        <v>8914</v>
      </c>
      <c r="I1272" s="63">
        <v>0</v>
      </c>
      <c r="J1272" s="63">
        <v>72</v>
      </c>
      <c r="K1272" s="63">
        <v>7</v>
      </c>
      <c r="R1272" s="63">
        <v>132</v>
      </c>
      <c r="S1272" s="63">
        <v>0</v>
      </c>
      <c r="T1272" s="63">
        <v>0</v>
      </c>
      <c r="U1272" s="63">
        <v>48</v>
      </c>
      <c r="W1272" s="63"/>
      <c r="X1272" s="63"/>
      <c r="Y1272" s="63"/>
      <c r="Z1272" s="63"/>
      <c r="AA1272" s="63"/>
      <c r="AB1272" s="63"/>
      <c r="AC1272" s="93">
        <v>0</v>
      </c>
      <c r="AD1272" s="76">
        <v>0</v>
      </c>
      <c r="AL1272" s="93">
        <v>10000</v>
      </c>
      <c r="AO1272" s="59">
        <f t="shared" si="438"/>
        <v>10000</v>
      </c>
      <c r="AZ1272" s="77"/>
      <c r="BA1272" s="77"/>
      <c r="BC1272" s="77">
        <v>0</v>
      </c>
      <c r="BD1272" s="77"/>
      <c r="BE1272" s="77">
        <v>0</v>
      </c>
      <c r="BF1272" s="77">
        <v>0</v>
      </c>
      <c r="BG1272" s="77">
        <v>0</v>
      </c>
      <c r="BH1272" s="77"/>
      <c r="BI1272" s="77"/>
      <c r="BJ1272" s="77">
        <v>0</v>
      </c>
      <c r="BK1272" s="77">
        <v>0</v>
      </c>
      <c r="BL1272" s="77">
        <v>5694</v>
      </c>
      <c r="BM1272" s="77">
        <v>0</v>
      </c>
      <c r="BO1272" s="63">
        <f t="shared" si="418"/>
        <v>5694</v>
      </c>
      <c r="BZ1272" s="18">
        <f t="shared" si="419"/>
        <v>0</v>
      </c>
      <c r="CX1272" s="39"/>
      <c r="DI1272">
        <f t="shared" si="431"/>
        <v>0</v>
      </c>
      <c r="DJ1272" s="41">
        <v>0</v>
      </c>
      <c r="DK1272" s="41">
        <v>0</v>
      </c>
      <c r="DL1272" s="41"/>
      <c r="DM1272" s="41">
        <v>0</v>
      </c>
      <c r="DN1272" s="41">
        <v>0</v>
      </c>
      <c r="DP1272" s="41">
        <v>0</v>
      </c>
      <c r="DQ1272" s="41">
        <v>0</v>
      </c>
      <c r="DR1272" s="41">
        <v>0</v>
      </c>
      <c r="DT1272" s="41">
        <v>0</v>
      </c>
      <c r="DV1272" s="63">
        <f t="shared" si="421"/>
        <v>0</v>
      </c>
      <c r="DW1272" s="77">
        <v>0</v>
      </c>
      <c r="DX1272" s="41">
        <v>0</v>
      </c>
      <c r="DY1272" s="41"/>
      <c r="DZ1272" s="41">
        <v>0</v>
      </c>
      <c r="EA1272" s="41">
        <v>0</v>
      </c>
      <c r="EC1272" s="41">
        <v>0</v>
      </c>
      <c r="ED1272" s="41">
        <v>0</v>
      </c>
      <c r="EE1272" s="41">
        <v>1906</v>
      </c>
      <c r="EG1272" s="41">
        <v>0</v>
      </c>
      <c r="EI1272" s="63">
        <f t="shared" si="422"/>
        <v>1906</v>
      </c>
      <c r="EU1272" s="38">
        <v>0.56000000000000005</v>
      </c>
      <c r="EV1272" s="38">
        <v>0.99</v>
      </c>
      <c r="FJ1272" s="18">
        <f t="shared" si="423"/>
        <v>0</v>
      </c>
      <c r="FT1272">
        <f t="shared" si="424"/>
        <v>0</v>
      </c>
      <c r="GD1272">
        <f t="shared" si="432"/>
        <v>0</v>
      </c>
      <c r="GO1272" s="39">
        <f t="shared" si="425"/>
        <v>0</v>
      </c>
      <c r="GP1272" s="39">
        <f t="shared" si="426"/>
        <v>15694</v>
      </c>
      <c r="GQ1272" s="39">
        <f t="shared" si="427"/>
        <v>0</v>
      </c>
      <c r="GR1272" s="39">
        <f t="shared" si="428"/>
        <v>15694</v>
      </c>
      <c r="GS1272" t="s">
        <v>420</v>
      </c>
      <c r="GU1272" t="s">
        <v>1392</v>
      </c>
      <c r="GV1272" t="s">
        <v>768</v>
      </c>
      <c r="GW1272" t="s">
        <v>410</v>
      </c>
      <c r="HB1272" t="s">
        <v>798</v>
      </c>
      <c r="HC1272">
        <v>917</v>
      </c>
      <c r="HD1272">
        <v>717</v>
      </c>
      <c r="HE1272">
        <v>172316</v>
      </c>
      <c r="HF1272">
        <v>59</v>
      </c>
      <c r="HH1272" s="39">
        <v>32281</v>
      </c>
      <c r="HJ1272">
        <v>8</v>
      </c>
      <c r="HK1272">
        <v>0</v>
      </c>
      <c r="HU1272">
        <v>2</v>
      </c>
      <c r="HV1272">
        <v>6</v>
      </c>
      <c r="IA1272">
        <v>3</v>
      </c>
      <c r="IB1272">
        <v>0</v>
      </c>
      <c r="IC1272">
        <v>18</v>
      </c>
      <c r="ID1272">
        <v>2.65</v>
      </c>
      <c r="IE1272">
        <v>2.5</v>
      </c>
      <c r="IF1272" s="63">
        <v>6</v>
      </c>
      <c r="IH1272">
        <f t="shared" si="435"/>
        <v>5.15</v>
      </c>
      <c r="II1272" s="35">
        <f t="shared" si="436"/>
        <v>2.65</v>
      </c>
      <c r="IM1272" s="18">
        <v>785</v>
      </c>
      <c r="IN1272" t="s">
        <v>400</v>
      </c>
      <c r="IO1272" s="62">
        <v>1368</v>
      </c>
      <c r="IP1272" s="18">
        <v>19198</v>
      </c>
      <c r="IQ1272" s="18">
        <v>156</v>
      </c>
      <c r="IR1272" s="18">
        <v>16</v>
      </c>
      <c r="IS1272" s="18">
        <v>0</v>
      </c>
      <c r="IX1272" s="18">
        <f t="shared" si="413"/>
        <v>21523</v>
      </c>
      <c r="JB1272" s="18">
        <v>5</v>
      </c>
      <c r="JC1272" s="18">
        <v>0</v>
      </c>
      <c r="JS1272" s="18">
        <v>18</v>
      </c>
      <c r="JT1272" s="18">
        <v>0</v>
      </c>
      <c r="JU1272" s="18">
        <v>34</v>
      </c>
      <c r="JV1272" s="18">
        <v>3</v>
      </c>
      <c r="JY1272" s="18">
        <v>1331</v>
      </c>
      <c r="KF1272" s="18">
        <v>6</v>
      </c>
      <c r="KG1272" s="18">
        <v>2</v>
      </c>
      <c r="KH1272" s="18">
        <v>152</v>
      </c>
      <c r="KN1272" s="18">
        <v>12.5</v>
      </c>
      <c r="KO1272" s="18">
        <v>12.5</v>
      </c>
      <c r="KP1272" s="18">
        <v>12.5</v>
      </c>
      <c r="KQ1272" s="18">
        <v>12.5</v>
      </c>
      <c r="KR1272" s="18">
        <v>5.5</v>
      </c>
      <c r="KS1272" s="18">
        <v>0</v>
      </c>
      <c r="KT1272" s="18">
        <v>0</v>
      </c>
      <c r="KU1272" s="18" t="s">
        <v>1422</v>
      </c>
      <c r="KV1272" s="18" t="s">
        <v>1422</v>
      </c>
      <c r="KW1272" s="18" t="s">
        <v>1422</v>
      </c>
      <c r="KX1272" s="18" t="s">
        <v>1422</v>
      </c>
      <c r="KY1272" s="18" t="s">
        <v>1472</v>
      </c>
      <c r="KZ1272" s="18">
        <v>0</v>
      </c>
      <c r="LB1272" s="18" t="s">
        <v>768</v>
      </c>
      <c r="LC1272" s="18">
        <v>7</v>
      </c>
      <c r="LD1272" s="18">
        <v>7</v>
      </c>
      <c r="LE1272" s="18">
        <v>7</v>
      </c>
      <c r="LF1272" s="18">
        <v>7</v>
      </c>
      <c r="LG1272" s="18">
        <v>0</v>
      </c>
      <c r="LH1272" s="18">
        <v>0</v>
      </c>
      <c r="LI1272" s="18">
        <v>0</v>
      </c>
      <c r="LJ1272" s="18" t="s">
        <v>1429</v>
      </c>
      <c r="LK1272" s="18" t="s">
        <v>1429</v>
      </c>
      <c r="LL1272" s="18" t="s">
        <v>1429</v>
      </c>
      <c r="LM1272" s="18" t="s">
        <v>1429</v>
      </c>
      <c r="LN1272" s="18">
        <v>0</v>
      </c>
      <c r="LO1272" s="18">
        <v>0</v>
      </c>
      <c r="LP1272" s="18">
        <v>0</v>
      </c>
      <c r="LQ1272" s="18">
        <v>12.5</v>
      </c>
      <c r="LR1272" s="18">
        <v>12.5</v>
      </c>
      <c r="LS1272" s="18">
        <v>12.5</v>
      </c>
      <c r="LT1272" s="18">
        <v>12.5</v>
      </c>
      <c r="LU1272" s="18">
        <v>0</v>
      </c>
      <c r="LV1272" s="18">
        <v>0</v>
      </c>
      <c r="LW1272" s="18">
        <v>0</v>
      </c>
      <c r="LX1272" s="18" t="s">
        <v>1422</v>
      </c>
      <c r="LY1272" s="18" t="s">
        <v>1422</v>
      </c>
      <c r="LZ1272" s="18" t="s">
        <v>1422</v>
      </c>
      <c r="MA1272" s="18" t="s">
        <v>1422</v>
      </c>
      <c r="MB1272" s="18">
        <v>0</v>
      </c>
      <c r="MC1272" s="18">
        <v>0</v>
      </c>
      <c r="MD1272" s="18">
        <v>0</v>
      </c>
      <c r="ME1272" s="18" t="s">
        <v>766</v>
      </c>
      <c r="MJ1272" s="18" t="s">
        <v>766</v>
      </c>
      <c r="MK1272" s="18" t="s">
        <v>768</v>
      </c>
      <c r="ML1272" s="18">
        <v>32</v>
      </c>
      <c r="MN1272" s="18">
        <v>48</v>
      </c>
      <c r="MO1272" s="18">
        <v>0</v>
      </c>
      <c r="MP1272" s="18">
        <v>0</v>
      </c>
      <c r="MQ1272" s="18" t="s">
        <v>768</v>
      </c>
      <c r="MR1272" s="18">
        <v>2</v>
      </c>
      <c r="MS1272" s="18">
        <v>322829</v>
      </c>
      <c r="MT1272" s="18" t="s">
        <v>1387</v>
      </c>
      <c r="MV1272" s="18" t="s">
        <v>768</v>
      </c>
      <c r="NL1272" s="18" t="s">
        <v>768</v>
      </c>
      <c r="NP1272" s="18" t="s">
        <v>1388</v>
      </c>
      <c r="NR1272" s="18" t="s">
        <v>1426</v>
      </c>
      <c r="NT1272" s="18" t="s">
        <v>942</v>
      </c>
      <c r="NX1272" s="18">
        <f t="shared" si="437"/>
        <v>2629.3358490566038</v>
      </c>
      <c r="NY1272" t="str">
        <f t="shared" si="415"/>
        <v>Mid-range</v>
      </c>
      <c r="NZ1272" t="str">
        <f t="shared" si="416"/>
        <v>Small</v>
      </c>
    </row>
    <row r="1273" spans="1:390">
      <c r="A1273" t="s">
        <v>738</v>
      </c>
      <c r="B1273" t="s">
        <v>739</v>
      </c>
      <c r="C1273" t="s">
        <v>740</v>
      </c>
      <c r="D1273" t="s">
        <v>393</v>
      </c>
      <c r="E1273">
        <v>20170</v>
      </c>
      <c r="F1273" t="s">
        <v>1590</v>
      </c>
      <c r="G1273">
        <v>25037.02</v>
      </c>
      <c r="H1273" s="62">
        <v>96000</v>
      </c>
      <c r="I1273" s="63">
        <v>1</v>
      </c>
      <c r="J1273" s="63">
        <v>222</v>
      </c>
      <c r="K1273" s="63">
        <v>20</v>
      </c>
      <c r="R1273" s="63">
        <v>1300</v>
      </c>
      <c r="S1273" s="63">
        <v>116</v>
      </c>
      <c r="T1273" s="63">
        <v>47</v>
      </c>
      <c r="U1273" s="63">
        <v>124</v>
      </c>
      <c r="W1273" s="63"/>
      <c r="X1273" s="63"/>
      <c r="Y1273" s="63"/>
      <c r="Z1273" s="63"/>
      <c r="AA1273" s="63"/>
      <c r="AB1273" s="63"/>
      <c r="AC1273" s="93">
        <v>0</v>
      </c>
      <c r="AD1273" s="76">
        <v>0</v>
      </c>
      <c r="AL1273" s="93">
        <v>390000</v>
      </c>
      <c r="AO1273" s="59">
        <f t="shared" si="438"/>
        <v>390000</v>
      </c>
      <c r="AZ1273" s="77"/>
      <c r="BA1273" s="77"/>
      <c r="BC1273" s="77">
        <v>0</v>
      </c>
      <c r="BD1273" s="77"/>
      <c r="BE1273" s="77">
        <v>0</v>
      </c>
      <c r="BF1273" s="77">
        <v>0</v>
      </c>
      <c r="BG1273" s="77">
        <v>0</v>
      </c>
      <c r="BH1273" s="77"/>
      <c r="BJ1273" s="77">
        <v>0</v>
      </c>
      <c r="BK1273" s="77">
        <v>0</v>
      </c>
      <c r="BL1273" s="77">
        <v>2400</v>
      </c>
      <c r="BM1273" s="77">
        <v>0</v>
      </c>
      <c r="BO1273" s="63">
        <f t="shared" si="418"/>
        <v>2400</v>
      </c>
      <c r="BZ1273" s="18">
        <f t="shared" si="419"/>
        <v>0</v>
      </c>
      <c r="CX1273" s="39"/>
      <c r="DI1273">
        <f t="shared" si="431"/>
        <v>0</v>
      </c>
      <c r="DJ1273" s="41">
        <v>0</v>
      </c>
      <c r="DK1273" s="41">
        <v>0</v>
      </c>
      <c r="DL1273" s="41"/>
      <c r="DM1273" s="41">
        <v>0</v>
      </c>
      <c r="DN1273" s="41">
        <v>0</v>
      </c>
      <c r="DP1273" s="41">
        <v>0</v>
      </c>
      <c r="DQ1273" s="41">
        <v>0</v>
      </c>
      <c r="DR1273" s="41">
        <v>0</v>
      </c>
      <c r="DT1273" s="41">
        <v>0</v>
      </c>
      <c r="DV1273" s="63">
        <f t="shared" si="421"/>
        <v>0</v>
      </c>
      <c r="DW1273" s="77">
        <v>0</v>
      </c>
      <c r="DX1273" s="41">
        <v>0</v>
      </c>
      <c r="DY1273" s="41"/>
      <c r="DZ1273" s="41">
        <v>0</v>
      </c>
      <c r="EA1273" s="41">
        <v>0</v>
      </c>
      <c r="EC1273" s="41">
        <v>0</v>
      </c>
      <c r="ED1273" s="41">
        <v>0</v>
      </c>
      <c r="EE1273" s="41">
        <v>0</v>
      </c>
      <c r="EI1273" s="63">
        <f t="shared" si="422"/>
        <v>0</v>
      </c>
      <c r="EU1273" s="38">
        <v>0.56000000000000005</v>
      </c>
      <c r="EV1273" s="38">
        <v>0.84</v>
      </c>
      <c r="FJ1273" s="18">
        <f t="shared" si="423"/>
        <v>0</v>
      </c>
      <c r="FT1273">
        <f t="shared" si="424"/>
        <v>0</v>
      </c>
      <c r="GD1273">
        <f t="shared" si="432"/>
        <v>0</v>
      </c>
      <c r="GO1273" s="39">
        <f t="shared" si="425"/>
        <v>0</v>
      </c>
      <c r="GP1273" s="39">
        <f t="shared" si="426"/>
        <v>392400</v>
      </c>
      <c r="GQ1273" s="39">
        <f t="shared" si="427"/>
        <v>0</v>
      </c>
      <c r="GR1273" s="39">
        <f t="shared" si="428"/>
        <v>392400</v>
      </c>
      <c r="GS1273" t="s">
        <v>420</v>
      </c>
      <c r="GU1273" t="s">
        <v>1402</v>
      </c>
      <c r="GV1273" t="s">
        <v>768</v>
      </c>
      <c r="GX1273" t="s">
        <v>938</v>
      </c>
      <c r="HB1273" t="s">
        <v>1600</v>
      </c>
      <c r="HC1273">
        <v>858</v>
      </c>
      <c r="HD1273">
        <v>3258</v>
      </c>
      <c r="HE1273">
        <v>27991</v>
      </c>
      <c r="HF1273">
        <v>20</v>
      </c>
      <c r="HH1273">
        <v>80288</v>
      </c>
      <c r="HJ1273">
        <v>0</v>
      </c>
      <c r="HK1273">
        <v>6356</v>
      </c>
      <c r="HS1273" t="s">
        <v>766</v>
      </c>
      <c r="HU1273">
        <v>4</v>
      </c>
      <c r="HV1273">
        <v>11</v>
      </c>
      <c r="IA1273">
        <v>6</v>
      </c>
      <c r="IB1273">
        <v>0</v>
      </c>
      <c r="IC1273">
        <v>20</v>
      </c>
      <c r="ID1273">
        <v>6</v>
      </c>
      <c r="IE1273">
        <v>6</v>
      </c>
      <c r="IF1273" s="63">
        <v>4</v>
      </c>
      <c r="IH1273">
        <f t="shared" si="435"/>
        <v>12</v>
      </c>
      <c r="II1273" s="35">
        <f t="shared" si="436"/>
        <v>6</v>
      </c>
      <c r="IM1273" s="18">
        <v>13331</v>
      </c>
      <c r="IN1273" t="s">
        <v>400</v>
      </c>
      <c r="IO1273" s="62">
        <v>10938</v>
      </c>
      <c r="IP1273" s="18">
        <v>45361</v>
      </c>
      <c r="IQ1273" s="18">
        <v>0</v>
      </c>
      <c r="IR1273" s="18">
        <v>1000</v>
      </c>
      <c r="IS1273" s="18">
        <v>147</v>
      </c>
      <c r="IX1273" s="18">
        <f t="shared" si="413"/>
        <v>70777</v>
      </c>
      <c r="JB1273" s="18">
        <v>0</v>
      </c>
      <c r="JC1273" s="18">
        <v>0</v>
      </c>
      <c r="JS1273" s="18">
        <v>285</v>
      </c>
      <c r="JT1273" s="18">
        <v>0</v>
      </c>
      <c r="JU1273" s="18">
        <v>32</v>
      </c>
      <c r="JV1273" s="18">
        <v>0</v>
      </c>
      <c r="JY1273" s="18">
        <v>11400</v>
      </c>
      <c r="KF1273" s="18">
        <v>1</v>
      </c>
      <c r="KG1273" s="18">
        <v>7</v>
      </c>
      <c r="KQ1273" s="18">
        <v>14</v>
      </c>
      <c r="KS1273" s="18">
        <v>5</v>
      </c>
      <c r="KU1273" s="18" t="s">
        <v>1601</v>
      </c>
      <c r="KV1273" s="18" t="s">
        <v>1602</v>
      </c>
      <c r="KW1273" s="18" t="s">
        <v>1602</v>
      </c>
      <c r="KX1273" s="18" t="s">
        <v>1602</v>
      </c>
      <c r="KY1273" s="18" t="s">
        <v>1386</v>
      </c>
      <c r="KZ1273" s="18" t="s">
        <v>1586</v>
      </c>
      <c r="LB1273" s="18" t="s">
        <v>768</v>
      </c>
      <c r="LC1273" s="18">
        <v>11</v>
      </c>
      <c r="LD1273" s="18">
        <v>11</v>
      </c>
      <c r="LE1273" s="18">
        <v>11</v>
      </c>
      <c r="LF1273" s="18">
        <v>11</v>
      </c>
      <c r="LG1273" s="18">
        <v>3</v>
      </c>
      <c r="LJ1273" s="18" t="s">
        <v>1599</v>
      </c>
      <c r="LK1273" s="18" t="s">
        <v>1599</v>
      </c>
      <c r="LL1273" s="18" t="s">
        <v>1599</v>
      </c>
      <c r="LM1273" s="18" t="s">
        <v>1599</v>
      </c>
      <c r="LN1273" s="18" t="s">
        <v>1603</v>
      </c>
      <c r="LO1273" s="18">
        <v>0</v>
      </c>
      <c r="LP1273" s="18">
        <v>0</v>
      </c>
      <c r="LQ1273" s="18">
        <v>11</v>
      </c>
      <c r="LR1273" s="18">
        <v>11</v>
      </c>
      <c r="LS1273" s="18">
        <v>11</v>
      </c>
      <c r="LT1273" s="18">
        <v>11</v>
      </c>
      <c r="LU1273" s="18">
        <v>3</v>
      </c>
      <c r="LX1273" s="18" t="s">
        <v>1599</v>
      </c>
      <c r="LY1273" s="18" t="s">
        <v>1599</v>
      </c>
      <c r="LZ1273" s="18" t="s">
        <v>1599</v>
      </c>
      <c r="MA1273" s="18" t="s">
        <v>1599</v>
      </c>
      <c r="MB1273" s="18" t="s">
        <v>1603</v>
      </c>
      <c r="MC1273" s="18">
        <v>0</v>
      </c>
      <c r="MD1273" s="18">
        <v>0</v>
      </c>
      <c r="ME1273" s="18" t="s">
        <v>766</v>
      </c>
      <c r="MJ1273" s="18" t="s">
        <v>768</v>
      </c>
      <c r="MK1273" s="18" t="s">
        <v>768</v>
      </c>
      <c r="ML1273" s="18">
        <v>44</v>
      </c>
      <c r="MN1273" s="18">
        <v>44</v>
      </c>
      <c r="MO1273" s="18">
        <v>5</v>
      </c>
      <c r="MP1273" s="18">
        <v>0</v>
      </c>
      <c r="MQ1273" s="18" t="s">
        <v>768</v>
      </c>
      <c r="MR1273" s="18">
        <v>0</v>
      </c>
      <c r="MS1273" s="18">
        <v>887160</v>
      </c>
      <c r="MT1273" s="18" t="s">
        <v>1401</v>
      </c>
      <c r="MV1273" s="18" t="s">
        <v>768</v>
      </c>
      <c r="NL1273" s="18" t="s">
        <v>768</v>
      </c>
      <c r="NM1273" s="18" t="s">
        <v>1153</v>
      </c>
      <c r="NP1273" s="18" t="s">
        <v>1388</v>
      </c>
      <c r="NT1273" s="18" t="s">
        <v>942</v>
      </c>
      <c r="NV1273" s="18">
        <v>1150</v>
      </c>
      <c r="NX1273" s="18">
        <f t="shared" si="437"/>
        <v>4172.836666666667</v>
      </c>
      <c r="NY1273" t="str">
        <f t="shared" si="415"/>
        <v>Larger</v>
      </c>
      <c r="NZ1273" t="str">
        <f t="shared" si="416"/>
        <v>Large</v>
      </c>
    </row>
    <row r="1274" spans="1:390">
      <c r="A1274" t="s">
        <v>535</v>
      </c>
      <c r="B1274" t="s">
        <v>756</v>
      </c>
      <c r="C1274" t="s">
        <v>757</v>
      </c>
      <c r="D1274" t="s">
        <v>404</v>
      </c>
      <c r="E1274">
        <v>20170</v>
      </c>
      <c r="F1274" t="s">
        <v>1590</v>
      </c>
      <c r="G1274">
        <v>10235.92</v>
      </c>
      <c r="H1274" s="62">
        <v>32000</v>
      </c>
      <c r="I1274" s="63">
        <v>1</v>
      </c>
      <c r="J1274" s="63">
        <v>88</v>
      </c>
      <c r="K1274" s="63">
        <v>8</v>
      </c>
      <c r="R1274" s="63">
        <v>441</v>
      </c>
      <c r="S1274" s="63">
        <v>0</v>
      </c>
      <c r="T1274" s="63">
        <v>52</v>
      </c>
      <c r="U1274" s="63">
        <v>56</v>
      </c>
      <c r="W1274" s="63"/>
      <c r="X1274" s="63"/>
      <c r="Y1274" s="63"/>
      <c r="Z1274" s="63"/>
      <c r="AA1274" s="63"/>
      <c r="AB1274" s="63"/>
      <c r="AC1274" s="93">
        <v>0</v>
      </c>
      <c r="AD1274" s="76">
        <v>0</v>
      </c>
      <c r="AF1274" s="93">
        <v>38000</v>
      </c>
      <c r="AK1274" s="93">
        <v>1500</v>
      </c>
      <c r="AM1274" s="93">
        <v>53692</v>
      </c>
      <c r="AN1274" s="63" t="s">
        <v>1604</v>
      </c>
      <c r="AO1274" s="59">
        <f t="shared" si="438"/>
        <v>93192</v>
      </c>
      <c r="AZ1274" s="77"/>
      <c r="BA1274" s="77"/>
      <c r="BC1274" s="77">
        <v>0</v>
      </c>
      <c r="BD1274" s="77"/>
      <c r="BE1274" s="77">
        <v>0</v>
      </c>
      <c r="BF1274" s="77">
        <v>0</v>
      </c>
      <c r="BG1274" s="77">
        <v>0</v>
      </c>
      <c r="BH1274" s="77"/>
      <c r="BI1274" s="77"/>
      <c r="BJ1274" s="77">
        <v>0</v>
      </c>
      <c r="BK1274" s="77">
        <v>0</v>
      </c>
      <c r="BL1274" s="77">
        <v>19202</v>
      </c>
      <c r="BM1274" s="77">
        <v>0</v>
      </c>
      <c r="BO1274" s="63">
        <f t="shared" si="418"/>
        <v>19202</v>
      </c>
      <c r="BZ1274" s="18">
        <f t="shared" si="419"/>
        <v>0</v>
      </c>
      <c r="CX1274" s="39"/>
      <c r="DI1274">
        <f t="shared" si="431"/>
        <v>0</v>
      </c>
      <c r="DJ1274" s="41">
        <v>1742</v>
      </c>
      <c r="DK1274" s="41">
        <v>0</v>
      </c>
      <c r="DL1274" s="41"/>
      <c r="DM1274" s="41">
        <v>0</v>
      </c>
      <c r="DN1274" s="41">
        <v>0</v>
      </c>
      <c r="DP1274" s="41">
        <v>0</v>
      </c>
      <c r="DQ1274" s="41">
        <v>0</v>
      </c>
      <c r="DR1274" s="41">
        <v>0</v>
      </c>
      <c r="DT1274" s="41">
        <v>0</v>
      </c>
      <c r="DV1274" s="63">
        <f t="shared" si="421"/>
        <v>1742</v>
      </c>
      <c r="DW1274" s="77">
        <v>0</v>
      </c>
      <c r="DX1274" s="41">
        <v>0</v>
      </c>
      <c r="DY1274" s="41"/>
      <c r="DZ1274" s="41">
        <v>0</v>
      </c>
      <c r="EA1274" s="41">
        <v>0</v>
      </c>
      <c r="EC1274" s="41">
        <v>0</v>
      </c>
      <c r="ED1274" s="41">
        <v>0</v>
      </c>
      <c r="EE1274" s="41">
        <v>0</v>
      </c>
      <c r="EG1274" s="41">
        <v>0</v>
      </c>
      <c r="EI1274" s="63">
        <f t="shared" si="422"/>
        <v>0</v>
      </c>
      <c r="EU1274" s="38">
        <v>0.56000000000000005</v>
      </c>
      <c r="EV1274" s="38">
        <v>0.88</v>
      </c>
      <c r="FJ1274" s="18">
        <f t="shared" si="423"/>
        <v>0</v>
      </c>
      <c r="FT1274">
        <f t="shared" si="424"/>
        <v>0</v>
      </c>
      <c r="GD1274">
        <f t="shared" si="432"/>
        <v>0</v>
      </c>
      <c r="GO1274" s="39">
        <f t="shared" si="425"/>
        <v>0</v>
      </c>
      <c r="GP1274" s="39">
        <f t="shared" si="426"/>
        <v>112394</v>
      </c>
      <c r="GQ1274" s="39">
        <f t="shared" si="427"/>
        <v>0</v>
      </c>
      <c r="GR1274" s="39">
        <f t="shared" si="428"/>
        <v>112394</v>
      </c>
      <c r="GS1274" t="s">
        <v>395</v>
      </c>
      <c r="GU1274" t="s">
        <v>1392</v>
      </c>
      <c r="GV1274" t="s">
        <v>768</v>
      </c>
      <c r="GX1274" t="s">
        <v>938</v>
      </c>
      <c r="GY1274" t="s">
        <v>405</v>
      </c>
      <c r="HB1274" t="s">
        <v>798</v>
      </c>
      <c r="HC1274">
        <v>4972</v>
      </c>
      <c r="HD1274">
        <v>1024</v>
      </c>
      <c r="HE1274">
        <v>21245</v>
      </c>
      <c r="HF1274">
        <v>135</v>
      </c>
      <c r="HH1274">
        <v>105723</v>
      </c>
      <c r="HJ1274">
        <v>0</v>
      </c>
      <c r="HK1274">
        <v>0</v>
      </c>
      <c r="HS1274" t="s">
        <v>766</v>
      </c>
      <c r="HU1274">
        <v>2</v>
      </c>
      <c r="HV1274">
        <v>9</v>
      </c>
      <c r="IA1274">
        <v>3</v>
      </c>
      <c r="IB1274">
        <v>0</v>
      </c>
      <c r="IC1274">
        <v>6</v>
      </c>
      <c r="ID1274">
        <v>2.6</v>
      </c>
      <c r="IE1274">
        <v>2.92</v>
      </c>
      <c r="IF1274" s="63">
        <v>3</v>
      </c>
      <c r="IH1274">
        <f t="shared" si="435"/>
        <v>5.52</v>
      </c>
      <c r="II1274" s="35">
        <f t="shared" si="436"/>
        <v>2.6</v>
      </c>
      <c r="IM1274" s="18">
        <v>4725</v>
      </c>
      <c r="IN1274" t="s">
        <v>400</v>
      </c>
      <c r="IO1274" s="62">
        <v>12887</v>
      </c>
      <c r="IP1274" s="18">
        <v>14226</v>
      </c>
      <c r="IQ1274" s="18">
        <v>0</v>
      </c>
      <c r="IR1274" s="18">
        <v>0</v>
      </c>
      <c r="IS1274" s="18">
        <v>0</v>
      </c>
      <c r="IX1274" s="18">
        <f t="shared" si="413"/>
        <v>31838</v>
      </c>
      <c r="JB1274" s="18">
        <v>0</v>
      </c>
      <c r="JC1274" s="18">
        <v>0</v>
      </c>
      <c r="JS1274" s="18">
        <v>180</v>
      </c>
      <c r="JT1274" s="18">
        <v>15</v>
      </c>
      <c r="JU1274" s="18">
        <v>2</v>
      </c>
      <c r="JV1274" s="18">
        <v>0</v>
      </c>
      <c r="JY1274" s="18">
        <v>4943</v>
      </c>
      <c r="KF1274" s="18">
        <v>1</v>
      </c>
      <c r="KG1274" s="18">
        <v>1</v>
      </c>
      <c r="KH1274" s="18">
        <v>9</v>
      </c>
      <c r="KN1274" s="18">
        <v>13.5</v>
      </c>
      <c r="KO1274" s="18">
        <v>13.5</v>
      </c>
      <c r="KP1274" s="18">
        <v>13.5</v>
      </c>
      <c r="KQ1274" s="18">
        <v>13.5</v>
      </c>
      <c r="KR1274" s="18">
        <v>4</v>
      </c>
      <c r="KS1274" s="18">
        <v>4</v>
      </c>
      <c r="KU1274" s="18" t="s">
        <v>1605</v>
      </c>
      <c r="KV1274" s="18" t="s">
        <v>1403</v>
      </c>
      <c r="KW1274" s="18" t="s">
        <v>1606</v>
      </c>
      <c r="KX1274" s="18" t="s">
        <v>1607</v>
      </c>
      <c r="KY1274" s="18" t="s">
        <v>1608</v>
      </c>
      <c r="KZ1274" s="18" t="s">
        <v>1608</v>
      </c>
      <c r="LB1274" s="18" t="s">
        <v>766</v>
      </c>
      <c r="LQ1274" s="18">
        <v>10</v>
      </c>
      <c r="LR1274" s="18">
        <v>12</v>
      </c>
      <c r="LS1274" s="18">
        <v>12</v>
      </c>
      <c r="LT1274" s="18">
        <v>10</v>
      </c>
      <c r="LX1274" s="18" t="s">
        <v>1609</v>
      </c>
      <c r="LY1274" s="18" t="s">
        <v>1610</v>
      </c>
      <c r="LZ1274" s="18" t="s">
        <v>1434</v>
      </c>
      <c r="MA1274" s="18" t="s">
        <v>1611</v>
      </c>
      <c r="ME1274" s="18" t="s">
        <v>766</v>
      </c>
      <c r="MJ1274" s="18" t="s">
        <v>766</v>
      </c>
      <c r="MK1274" s="18" t="s">
        <v>766</v>
      </c>
      <c r="MM1274" s="18" t="s">
        <v>766</v>
      </c>
      <c r="MN1274" s="18">
        <v>24</v>
      </c>
      <c r="MO1274" s="18">
        <v>4</v>
      </c>
      <c r="MP1274" s="18">
        <v>0</v>
      </c>
      <c r="MQ1274" s="18" t="s">
        <v>766</v>
      </c>
      <c r="MS1274" s="18">
        <v>212979</v>
      </c>
      <c r="MT1274" s="18" t="s">
        <v>1401</v>
      </c>
      <c r="MV1274" s="18" t="s">
        <v>766</v>
      </c>
      <c r="NL1274" s="18" t="s">
        <v>768</v>
      </c>
      <c r="NO1274" s="18" t="s">
        <v>1149</v>
      </c>
      <c r="NP1274" s="18" t="s">
        <v>1388</v>
      </c>
      <c r="NT1274" s="18" t="s">
        <v>942</v>
      </c>
      <c r="NU1274" s="18" t="s">
        <v>1612</v>
      </c>
      <c r="NV1274" s="18">
        <v>80692</v>
      </c>
      <c r="NX1274" s="18">
        <f t="shared" si="437"/>
        <v>3936.8923076923074</v>
      </c>
      <c r="NY1274" t="str">
        <f t="shared" si="415"/>
        <v>Mid-range</v>
      </c>
      <c r="NZ1274" t="str">
        <f t="shared" si="416"/>
        <v>Medium</v>
      </c>
    </row>
    <row r="1275" spans="1:390">
      <c r="A1275" t="s">
        <v>689</v>
      </c>
      <c r="B1275" t="s">
        <v>690</v>
      </c>
      <c r="C1275" t="s">
        <v>691</v>
      </c>
      <c r="D1275" t="s">
        <v>393</v>
      </c>
      <c r="E1275">
        <v>20170</v>
      </c>
      <c r="F1275" t="s">
        <v>1590</v>
      </c>
      <c r="G1275">
        <v>3011.18</v>
      </c>
      <c r="H1275" s="62">
        <v>24000</v>
      </c>
      <c r="I1275" s="63">
        <v>1</v>
      </c>
      <c r="J1275" s="63">
        <v>96</v>
      </c>
      <c r="K1275" s="63">
        <v>9</v>
      </c>
      <c r="R1275" s="63">
        <v>219</v>
      </c>
      <c r="S1275" s="63">
        <v>0</v>
      </c>
      <c r="T1275" s="63">
        <v>30</v>
      </c>
      <c r="U1275" s="63">
        <v>48</v>
      </c>
      <c r="W1275" s="63"/>
      <c r="X1275" s="63"/>
      <c r="Y1275" s="63"/>
      <c r="Z1275" s="63"/>
      <c r="AA1275" s="63"/>
      <c r="AB1275" s="63"/>
      <c r="AC1275" s="93">
        <v>173</v>
      </c>
      <c r="AD1275" s="76">
        <v>173</v>
      </c>
      <c r="AF1275" s="93">
        <v>21357</v>
      </c>
      <c r="AO1275" s="59">
        <f t="shared" si="438"/>
        <v>21703</v>
      </c>
      <c r="AZ1275" s="77"/>
      <c r="BA1275" s="77"/>
      <c r="BC1275" s="77">
        <v>3113</v>
      </c>
      <c r="BD1275" s="77"/>
      <c r="BO1275" s="63">
        <f t="shared" si="418"/>
        <v>3113</v>
      </c>
      <c r="BZ1275" s="18">
        <f t="shared" si="419"/>
        <v>0</v>
      </c>
      <c r="CX1275" s="39"/>
      <c r="DI1275">
        <f t="shared" si="431"/>
        <v>0</v>
      </c>
      <c r="DV1275" s="63">
        <f t="shared" si="421"/>
        <v>0</v>
      </c>
      <c r="DW1275" s="77">
        <v>775</v>
      </c>
      <c r="DZ1275" s="41">
        <v>8570</v>
      </c>
      <c r="EI1275" s="63">
        <f t="shared" si="422"/>
        <v>9345</v>
      </c>
      <c r="EU1275" s="38">
        <v>0.69</v>
      </c>
      <c r="EV1275" s="38">
        <v>0.9</v>
      </c>
      <c r="FJ1275" s="18">
        <f t="shared" si="423"/>
        <v>0</v>
      </c>
      <c r="FT1275">
        <f t="shared" si="424"/>
        <v>0</v>
      </c>
      <c r="GD1275">
        <f t="shared" si="432"/>
        <v>0</v>
      </c>
      <c r="GO1275" s="39">
        <f t="shared" si="425"/>
        <v>0</v>
      </c>
      <c r="GP1275" s="39">
        <f t="shared" si="426"/>
        <v>24816</v>
      </c>
      <c r="GQ1275" s="39">
        <f t="shared" si="427"/>
        <v>0</v>
      </c>
      <c r="GR1275" s="39">
        <f t="shared" si="428"/>
        <v>24816</v>
      </c>
      <c r="GS1275" t="s">
        <v>420</v>
      </c>
      <c r="GV1275" t="s">
        <v>766</v>
      </c>
      <c r="GW1275" t="s">
        <v>410</v>
      </c>
      <c r="HB1275" t="s">
        <v>798</v>
      </c>
      <c r="HC1275">
        <v>413</v>
      </c>
      <c r="HD1275">
        <v>2993</v>
      </c>
      <c r="HE1275">
        <v>21684</v>
      </c>
      <c r="HF1275">
        <v>72</v>
      </c>
      <c r="HH1275">
        <v>37599</v>
      </c>
      <c r="HJ1275">
        <v>116</v>
      </c>
      <c r="HK1275">
        <v>0</v>
      </c>
      <c r="HS1275" t="s">
        <v>766</v>
      </c>
      <c r="HU1275">
        <v>1</v>
      </c>
      <c r="HV1275">
        <v>5</v>
      </c>
      <c r="IA1275">
        <v>3</v>
      </c>
      <c r="IB1275">
        <v>1</v>
      </c>
      <c r="IC1275">
        <v>3</v>
      </c>
      <c r="ID1275">
        <v>1.25</v>
      </c>
      <c r="IE1275">
        <v>3.4</v>
      </c>
      <c r="IF1275" s="63">
        <v>0</v>
      </c>
      <c r="IH1275">
        <f t="shared" si="435"/>
        <v>4.6500000000000004</v>
      </c>
      <c r="II1275" s="35">
        <f t="shared" si="436"/>
        <v>1.25</v>
      </c>
      <c r="IM1275" s="18">
        <v>1822</v>
      </c>
      <c r="IN1275" t="s">
        <v>400</v>
      </c>
      <c r="IO1275" s="62">
        <v>2120</v>
      </c>
      <c r="IP1275" s="18">
        <v>1599</v>
      </c>
      <c r="IR1275" s="18">
        <v>419</v>
      </c>
      <c r="IX1275" s="18">
        <f t="shared" si="413"/>
        <v>5960</v>
      </c>
      <c r="JB1275" s="18">
        <v>48</v>
      </c>
      <c r="JC1275" s="18">
        <v>4</v>
      </c>
      <c r="JS1275" s="18">
        <v>35</v>
      </c>
      <c r="JT1275" s="18">
        <v>8</v>
      </c>
      <c r="JY1275" s="18">
        <v>706</v>
      </c>
      <c r="KF1275" s="18">
        <v>1</v>
      </c>
      <c r="KG1275" s="18">
        <v>2</v>
      </c>
      <c r="KH1275" s="18">
        <v>41</v>
      </c>
      <c r="KN1275" s="18">
        <v>12.5</v>
      </c>
      <c r="KO1275" s="18">
        <v>12.5</v>
      </c>
      <c r="KP1275" s="18">
        <v>12.5</v>
      </c>
      <c r="KQ1275" s="18">
        <v>12.5</v>
      </c>
      <c r="KR1275" s="18">
        <v>8.5</v>
      </c>
      <c r="KS1275" s="18">
        <v>0</v>
      </c>
      <c r="KT1275" s="18">
        <v>0</v>
      </c>
      <c r="KU1275" s="18" t="s">
        <v>1407</v>
      </c>
      <c r="KV1275" s="18" t="s">
        <v>1407</v>
      </c>
      <c r="KW1275" s="18" t="s">
        <v>1407</v>
      </c>
      <c r="KX1275" s="18" t="s">
        <v>1407</v>
      </c>
      <c r="KY1275" s="18" t="s">
        <v>1436</v>
      </c>
      <c r="LB1275" s="18" t="s">
        <v>766</v>
      </c>
      <c r="LQ1275" s="18">
        <v>7</v>
      </c>
      <c r="LR1275" s="18">
        <v>7</v>
      </c>
      <c r="LS1275" s="18">
        <v>7</v>
      </c>
      <c r="LT1275" s="18">
        <v>7</v>
      </c>
      <c r="LU1275" s="18">
        <v>7</v>
      </c>
      <c r="LV1275" s="18">
        <v>0</v>
      </c>
      <c r="LW1275" s="18">
        <v>0</v>
      </c>
      <c r="LX1275" s="18" t="s">
        <v>1429</v>
      </c>
      <c r="LY1275" s="18" t="s">
        <v>1429</v>
      </c>
      <c r="LZ1275" s="18" t="s">
        <v>1429</v>
      </c>
      <c r="MA1275" s="18" t="s">
        <v>1429</v>
      </c>
      <c r="MB1275" s="18" t="s">
        <v>1613</v>
      </c>
      <c r="ME1275" s="18" t="s">
        <v>766</v>
      </c>
      <c r="MJ1275" s="18" t="s">
        <v>768</v>
      </c>
      <c r="MK1275" s="18" t="s">
        <v>766</v>
      </c>
      <c r="MM1275" s="18" t="s">
        <v>766</v>
      </c>
      <c r="MN1275" s="18">
        <v>28</v>
      </c>
      <c r="MO1275" s="18">
        <v>0</v>
      </c>
      <c r="MP1275" s="18">
        <v>0</v>
      </c>
      <c r="MQ1275" s="18" t="s">
        <v>766</v>
      </c>
      <c r="MS1275" s="18">
        <v>36280</v>
      </c>
      <c r="MT1275" s="18" t="s">
        <v>1401</v>
      </c>
      <c r="MV1275" s="18" t="s">
        <v>766</v>
      </c>
      <c r="NL1275" s="18" t="s">
        <v>768</v>
      </c>
      <c r="NP1275" s="18" t="s">
        <v>1388</v>
      </c>
      <c r="NQ1275" s="18" t="s">
        <v>1406</v>
      </c>
      <c r="NR1275" s="18" t="s">
        <v>1426</v>
      </c>
      <c r="NT1275" s="18" t="s">
        <v>942</v>
      </c>
      <c r="NU1275" s="18" t="s">
        <v>1614</v>
      </c>
      <c r="NX1275" s="18">
        <f t="shared" si="437"/>
        <v>2408.944</v>
      </c>
      <c r="NY1275" t="str">
        <f t="shared" si="415"/>
        <v>Smaller</v>
      </c>
      <c r="NZ1275" t="str">
        <f t="shared" si="416"/>
        <v>Small</v>
      </c>
    </row>
    <row r="1276" spans="1:390">
      <c r="A1276" t="s">
        <v>670</v>
      </c>
      <c r="B1276" t="s">
        <v>671</v>
      </c>
      <c r="C1276" t="s">
        <v>672</v>
      </c>
      <c r="D1276" t="s">
        <v>393</v>
      </c>
      <c r="E1276">
        <v>20170</v>
      </c>
      <c r="F1276" t="s">
        <v>1590</v>
      </c>
      <c r="G1276">
        <v>7248.75</v>
      </c>
      <c r="H1276" s="62">
        <v>18999</v>
      </c>
      <c r="I1276" s="63">
        <v>1</v>
      </c>
      <c r="J1276" s="63">
        <v>73</v>
      </c>
      <c r="K1276" s="63">
        <v>1</v>
      </c>
      <c r="R1276" s="63">
        <v>0</v>
      </c>
      <c r="S1276" s="63">
        <v>169</v>
      </c>
      <c r="T1276" s="63">
        <v>35</v>
      </c>
      <c r="U1276" s="63">
        <v>12</v>
      </c>
      <c r="W1276" s="63"/>
      <c r="X1276" s="63"/>
      <c r="Y1276" s="63"/>
      <c r="Z1276" s="63"/>
      <c r="AA1276" s="63"/>
      <c r="AB1276" s="63"/>
      <c r="AC1276" s="93">
        <v>243</v>
      </c>
      <c r="AD1276" s="76">
        <v>243</v>
      </c>
      <c r="AM1276" s="93">
        <v>6292</v>
      </c>
      <c r="AN1276" s="63" t="s">
        <v>1615</v>
      </c>
      <c r="AO1276" s="59">
        <f t="shared" si="438"/>
        <v>6778</v>
      </c>
      <c r="AZ1276" s="77"/>
      <c r="BA1276" s="77"/>
      <c r="BC1276" s="77">
        <v>5329</v>
      </c>
      <c r="BD1276" s="77"/>
      <c r="BI1276" s="77"/>
      <c r="BO1276" s="63">
        <f t="shared" si="418"/>
        <v>5329</v>
      </c>
      <c r="BZ1276" s="18">
        <f t="shared" si="419"/>
        <v>0</v>
      </c>
      <c r="CX1276" s="39"/>
      <c r="DI1276">
        <f t="shared" si="431"/>
        <v>0</v>
      </c>
      <c r="DV1276" s="63">
        <f t="shared" si="421"/>
        <v>0</v>
      </c>
      <c r="EI1276" s="63">
        <f t="shared" si="422"/>
        <v>0</v>
      </c>
      <c r="EU1276" s="38">
        <v>0.56999999999999995</v>
      </c>
      <c r="EV1276" s="38">
        <v>0.93</v>
      </c>
      <c r="FJ1276" s="18">
        <f t="shared" si="423"/>
        <v>0</v>
      </c>
      <c r="FT1276">
        <f t="shared" si="424"/>
        <v>0</v>
      </c>
      <c r="GD1276">
        <f t="shared" si="432"/>
        <v>0</v>
      </c>
      <c r="GO1276" s="39">
        <f t="shared" si="425"/>
        <v>0</v>
      </c>
      <c r="GP1276" s="39">
        <f t="shared" si="426"/>
        <v>12107</v>
      </c>
      <c r="GQ1276" s="39">
        <f t="shared" si="427"/>
        <v>0</v>
      </c>
      <c r="GR1276" s="39">
        <f t="shared" si="428"/>
        <v>12107</v>
      </c>
      <c r="GS1276" t="s">
        <v>420</v>
      </c>
      <c r="GV1276" t="s">
        <v>766</v>
      </c>
      <c r="HB1276" t="s">
        <v>1616</v>
      </c>
      <c r="HC1276">
        <v>264</v>
      </c>
      <c r="HD1276">
        <v>871</v>
      </c>
      <c r="HE1276">
        <v>22787</v>
      </c>
      <c r="HF1276">
        <v>35</v>
      </c>
      <c r="HH1276">
        <v>192</v>
      </c>
      <c r="HJ1276">
        <v>4</v>
      </c>
      <c r="HK1276">
        <v>0</v>
      </c>
      <c r="HS1276" t="s">
        <v>766</v>
      </c>
      <c r="HU1276">
        <v>2</v>
      </c>
      <c r="HV1276">
        <v>1</v>
      </c>
      <c r="IA1276">
        <v>4</v>
      </c>
      <c r="IB1276">
        <v>0</v>
      </c>
      <c r="IC1276">
        <v>3</v>
      </c>
      <c r="ID1276">
        <v>2.58</v>
      </c>
      <c r="IE1276">
        <v>4</v>
      </c>
      <c r="IF1276" s="63">
        <v>2</v>
      </c>
      <c r="IH1276">
        <f t="shared" si="435"/>
        <v>6.58</v>
      </c>
      <c r="II1276" s="35">
        <f t="shared" si="436"/>
        <v>2.58</v>
      </c>
      <c r="IM1276" s="18">
        <v>4562</v>
      </c>
      <c r="IN1276" t="s">
        <v>400</v>
      </c>
      <c r="IO1276" s="62">
        <v>4482</v>
      </c>
      <c r="IP1276" s="18">
        <v>3015</v>
      </c>
      <c r="IQ1276" s="18">
        <v>2112</v>
      </c>
      <c r="IR1276" s="18">
        <v>751</v>
      </c>
      <c r="IS1276" s="18">
        <v>0</v>
      </c>
      <c r="IX1276" s="18">
        <f t="shared" si="413"/>
        <v>14922</v>
      </c>
      <c r="JB1276" s="18">
        <v>9</v>
      </c>
      <c r="JC1276" s="18">
        <v>0</v>
      </c>
      <c r="JS1276" s="18">
        <v>8</v>
      </c>
      <c r="JT1276" s="18">
        <v>12</v>
      </c>
      <c r="JU1276" s="18">
        <v>50</v>
      </c>
      <c r="JV1276" s="18">
        <v>78</v>
      </c>
      <c r="JY1276" s="18">
        <v>4703</v>
      </c>
      <c r="KF1276" s="18">
        <v>0</v>
      </c>
      <c r="KG1276" s="18">
        <v>0</v>
      </c>
      <c r="KH1276" s="18">
        <v>0</v>
      </c>
      <c r="KN1276" s="18">
        <v>12</v>
      </c>
      <c r="KO1276" s="18">
        <v>12</v>
      </c>
      <c r="KP1276" s="18">
        <v>12</v>
      </c>
      <c r="KQ1276" s="18">
        <v>12</v>
      </c>
      <c r="KR1276" s="18">
        <v>9</v>
      </c>
      <c r="KS1276" s="18">
        <v>0</v>
      </c>
      <c r="KT1276" s="18">
        <v>0</v>
      </c>
      <c r="KU1276" s="18" t="s">
        <v>1385</v>
      </c>
      <c r="KV1276" s="18" t="s">
        <v>1385</v>
      </c>
      <c r="KW1276" s="18" t="s">
        <v>1385</v>
      </c>
      <c r="KX1276" s="18" t="s">
        <v>1385</v>
      </c>
      <c r="KY1276" s="18" t="s">
        <v>1404</v>
      </c>
      <c r="LB1276" s="18" t="s">
        <v>768</v>
      </c>
      <c r="LC1276" s="18">
        <v>10</v>
      </c>
      <c r="LD1276" s="18">
        <v>10</v>
      </c>
      <c r="LE1276" s="18">
        <v>10</v>
      </c>
      <c r="LF1276" s="18">
        <v>10</v>
      </c>
      <c r="LG1276" s="18">
        <v>9</v>
      </c>
      <c r="LH1276" s="18">
        <v>0</v>
      </c>
      <c r="LI1276" s="18">
        <v>0</v>
      </c>
      <c r="LJ1276" s="18" t="s">
        <v>1427</v>
      </c>
      <c r="LK1276" s="18" t="s">
        <v>1427</v>
      </c>
      <c r="LL1276" s="18" t="s">
        <v>1427</v>
      </c>
      <c r="LM1276" s="18" t="s">
        <v>1427</v>
      </c>
      <c r="LN1276" s="18" t="s">
        <v>1404</v>
      </c>
      <c r="LQ1276" s="18">
        <v>10</v>
      </c>
      <c r="LR1276" s="18">
        <v>10</v>
      </c>
      <c r="LS1276" s="18">
        <v>10</v>
      </c>
      <c r="LT1276" s="18">
        <v>10</v>
      </c>
      <c r="LU1276" s="18">
        <v>0</v>
      </c>
      <c r="LV1276" s="18">
        <v>0</v>
      </c>
      <c r="LW1276" s="18">
        <v>0</v>
      </c>
      <c r="LX1276" s="18" t="s">
        <v>1427</v>
      </c>
      <c r="LY1276" s="18" t="s">
        <v>1427</v>
      </c>
      <c r="LZ1276" s="18" t="s">
        <v>1427</v>
      </c>
      <c r="MA1276" s="18" t="s">
        <v>1427</v>
      </c>
      <c r="ME1276" s="18" t="s">
        <v>768</v>
      </c>
      <c r="MJ1276" s="18" t="s">
        <v>766</v>
      </c>
      <c r="MK1276" s="18" t="s">
        <v>768</v>
      </c>
      <c r="ML1276" s="18">
        <v>45</v>
      </c>
      <c r="MN1276" s="18">
        <v>35</v>
      </c>
      <c r="MO1276" s="18">
        <v>0</v>
      </c>
      <c r="MP1276" s="18">
        <v>0</v>
      </c>
      <c r="MQ1276" s="18" t="s">
        <v>768</v>
      </c>
      <c r="MR1276" s="18">
        <v>3</v>
      </c>
      <c r="MS1276" s="18">
        <v>187888</v>
      </c>
      <c r="MT1276" s="18" t="s">
        <v>1387</v>
      </c>
      <c r="MV1276" s="18" t="s">
        <v>768</v>
      </c>
      <c r="NL1276" s="18" t="s">
        <v>768</v>
      </c>
      <c r="NP1276" s="18" t="s">
        <v>1388</v>
      </c>
      <c r="NQ1276" s="18" t="s">
        <v>1406</v>
      </c>
      <c r="NV1276" s="18">
        <v>0</v>
      </c>
      <c r="NX1276" s="18">
        <f t="shared" si="437"/>
        <v>2809.5930232558139</v>
      </c>
      <c r="NY1276" t="str">
        <f t="shared" si="415"/>
        <v>Mid-range</v>
      </c>
      <c r="NZ1276" t="str">
        <f t="shared" si="416"/>
        <v>Small</v>
      </c>
    </row>
    <row r="1277" spans="1:390">
      <c r="A1277" t="s">
        <v>487</v>
      </c>
      <c r="B1277" t="s">
        <v>488</v>
      </c>
      <c r="C1277" t="s">
        <v>489</v>
      </c>
      <c r="D1277" t="s">
        <v>393</v>
      </c>
      <c r="E1277">
        <v>20170</v>
      </c>
      <c r="F1277" t="s">
        <v>1590</v>
      </c>
      <c r="G1277">
        <v>9337.0499999999993</v>
      </c>
      <c r="H1277" s="62">
        <v>44748</v>
      </c>
      <c r="I1277" s="63">
        <v>1</v>
      </c>
      <c r="J1277" s="63">
        <v>83</v>
      </c>
      <c r="K1277" s="63">
        <v>13</v>
      </c>
      <c r="R1277" s="63">
        <v>480</v>
      </c>
      <c r="S1277" s="63">
        <v>0</v>
      </c>
      <c r="T1277" s="63">
        <v>25</v>
      </c>
      <c r="U1277" s="63">
        <v>220</v>
      </c>
      <c r="W1277" s="63"/>
      <c r="X1277" s="63"/>
      <c r="Y1277" s="63"/>
      <c r="Z1277" s="63"/>
      <c r="AA1277" s="63"/>
      <c r="AB1277" s="63"/>
      <c r="AC1277" s="93">
        <v>640</v>
      </c>
      <c r="AD1277" s="76">
        <v>640</v>
      </c>
      <c r="AL1277" s="93">
        <v>34003</v>
      </c>
      <c r="AM1277" s="93">
        <v>12957</v>
      </c>
      <c r="AN1277" s="63" t="s">
        <v>1617</v>
      </c>
      <c r="AO1277" s="59">
        <f t="shared" si="438"/>
        <v>48240</v>
      </c>
      <c r="AZ1277" s="77"/>
      <c r="BA1277" s="77"/>
      <c r="BH1277" s="77"/>
      <c r="BI1277" s="77"/>
      <c r="BL1277" s="77">
        <v>8264</v>
      </c>
      <c r="BO1277" s="63">
        <f t="shared" si="418"/>
        <v>8264</v>
      </c>
      <c r="BZ1277" s="18">
        <f t="shared" si="419"/>
        <v>0</v>
      </c>
      <c r="CX1277" s="39"/>
      <c r="DI1277">
        <f t="shared" si="431"/>
        <v>0</v>
      </c>
      <c r="DV1277" s="63">
        <f t="shared" si="421"/>
        <v>0</v>
      </c>
      <c r="EE1277" s="41">
        <v>3524</v>
      </c>
      <c r="EI1277" s="63">
        <f t="shared" si="422"/>
        <v>3524</v>
      </c>
      <c r="EU1277" s="38">
        <v>0.64</v>
      </c>
      <c r="EV1277" s="38">
        <v>0.88</v>
      </c>
      <c r="FJ1277" s="18">
        <f t="shared" si="423"/>
        <v>0</v>
      </c>
      <c r="FT1277">
        <f t="shared" si="424"/>
        <v>0</v>
      </c>
      <c r="GD1277">
        <f t="shared" si="432"/>
        <v>0</v>
      </c>
      <c r="GO1277" s="39">
        <f t="shared" si="425"/>
        <v>0</v>
      </c>
      <c r="GP1277" s="39">
        <f t="shared" si="426"/>
        <v>56504</v>
      </c>
      <c r="GQ1277" s="39">
        <f t="shared" si="427"/>
        <v>0</v>
      </c>
      <c r="GR1277" s="39">
        <f t="shared" si="428"/>
        <v>56504</v>
      </c>
      <c r="GS1277" t="s">
        <v>420</v>
      </c>
      <c r="GU1277" t="s">
        <v>1392</v>
      </c>
      <c r="GV1277" t="s">
        <v>768</v>
      </c>
      <c r="GW1277" t="s">
        <v>410</v>
      </c>
      <c r="HB1277" t="s">
        <v>798</v>
      </c>
      <c r="HC1277">
        <v>1115</v>
      </c>
      <c r="HD1277">
        <v>5368</v>
      </c>
      <c r="HE1277">
        <v>0</v>
      </c>
      <c r="HF1277">
        <v>116</v>
      </c>
      <c r="HH1277" s="39">
        <v>66436</v>
      </c>
      <c r="HJ1277">
        <v>34</v>
      </c>
      <c r="HK1277">
        <v>0</v>
      </c>
      <c r="HS1277" t="s">
        <v>766</v>
      </c>
      <c r="HU1277">
        <v>3</v>
      </c>
      <c r="HV1277">
        <v>13</v>
      </c>
      <c r="IA1277">
        <v>4</v>
      </c>
      <c r="IB1277">
        <v>1</v>
      </c>
      <c r="IC1277">
        <v>18</v>
      </c>
      <c r="ID1277">
        <v>6.95</v>
      </c>
      <c r="IE1277">
        <v>4.5</v>
      </c>
      <c r="IF1277" s="63">
        <v>5</v>
      </c>
      <c r="IH1277">
        <f t="shared" si="435"/>
        <v>11.45</v>
      </c>
      <c r="II1277" s="35">
        <f t="shared" si="436"/>
        <v>6.95</v>
      </c>
      <c r="IM1277" s="18">
        <v>11780</v>
      </c>
      <c r="IN1277" t="s">
        <v>400</v>
      </c>
      <c r="IO1277" s="62">
        <v>8921</v>
      </c>
      <c r="IP1277" s="18">
        <v>21741</v>
      </c>
      <c r="IQ1277" s="18">
        <v>5125</v>
      </c>
      <c r="IR1277" s="18">
        <v>1121</v>
      </c>
      <c r="IS1277" s="18">
        <v>30</v>
      </c>
      <c r="IX1277" s="18">
        <f t="shared" si="413"/>
        <v>48718</v>
      </c>
      <c r="JB1277" s="18">
        <v>49</v>
      </c>
      <c r="JC1277" s="18">
        <v>82</v>
      </c>
      <c r="JS1277" s="18">
        <v>0</v>
      </c>
      <c r="JT1277" s="18">
        <v>0</v>
      </c>
      <c r="JU1277" s="18">
        <v>191</v>
      </c>
      <c r="JV1277" s="18">
        <v>0</v>
      </c>
      <c r="JY1277" s="18">
        <v>6685</v>
      </c>
      <c r="KF1277" s="18">
        <v>1</v>
      </c>
      <c r="KG1277" s="18">
        <v>84</v>
      </c>
      <c r="KH1277" s="18">
        <v>2321</v>
      </c>
      <c r="KN1277" s="18">
        <v>12.25</v>
      </c>
      <c r="KO1277" s="18">
        <v>12.25</v>
      </c>
      <c r="KP1277" s="18">
        <v>12.25</v>
      </c>
      <c r="KQ1277" s="18">
        <v>12.25</v>
      </c>
      <c r="KR1277" s="18">
        <v>7</v>
      </c>
      <c r="KU1277" s="18" t="s">
        <v>1428</v>
      </c>
      <c r="KV1277" s="18" t="s">
        <v>1428</v>
      </c>
      <c r="KW1277" s="18" t="s">
        <v>1428</v>
      </c>
      <c r="KX1277" s="18" t="s">
        <v>1428</v>
      </c>
      <c r="KY1277" s="18" t="s">
        <v>1429</v>
      </c>
      <c r="KZ1277" s="18">
        <v>0</v>
      </c>
      <c r="LA1277" s="18">
        <v>0</v>
      </c>
      <c r="LB1277" s="18" t="s">
        <v>766</v>
      </c>
      <c r="LQ1277" s="18">
        <v>9.5</v>
      </c>
      <c r="LR1277" s="18">
        <v>9.5</v>
      </c>
      <c r="LS1277" s="18">
        <v>9.5</v>
      </c>
      <c r="LT1277" s="18">
        <v>9.5</v>
      </c>
      <c r="LU1277" s="18">
        <v>0</v>
      </c>
      <c r="LV1277" s="18">
        <v>0</v>
      </c>
      <c r="LW1277" s="18">
        <v>0</v>
      </c>
      <c r="LX1277" s="18" t="s">
        <v>1430</v>
      </c>
      <c r="LY1277" s="18" t="s">
        <v>1430</v>
      </c>
      <c r="LZ1277" s="18" t="s">
        <v>1430</v>
      </c>
      <c r="MA1277" s="18" t="s">
        <v>1430</v>
      </c>
      <c r="MB1277" s="18">
        <v>0</v>
      </c>
      <c r="MC1277" s="18">
        <v>0</v>
      </c>
      <c r="MD1277" s="18">
        <v>0</v>
      </c>
      <c r="ME1277" s="18" t="s">
        <v>766</v>
      </c>
      <c r="MJ1277" s="18" t="s">
        <v>768</v>
      </c>
      <c r="MK1277" s="18" t="s">
        <v>766</v>
      </c>
      <c r="ML1277" s="18">
        <v>0</v>
      </c>
      <c r="MM1277" s="18" t="s">
        <v>766</v>
      </c>
      <c r="MN1277" s="18">
        <v>38</v>
      </c>
      <c r="MO1277" s="18">
        <v>0</v>
      </c>
      <c r="MP1277" s="18">
        <v>0</v>
      </c>
      <c r="MQ1277" s="18" t="s">
        <v>766</v>
      </c>
      <c r="MS1277" s="18">
        <v>297319</v>
      </c>
      <c r="MT1277" s="18" t="s">
        <v>1401</v>
      </c>
      <c r="MV1277" s="18" t="s">
        <v>766</v>
      </c>
      <c r="NL1277" s="18" t="s">
        <v>768</v>
      </c>
      <c r="NM1277" s="18" t="s">
        <v>1153</v>
      </c>
      <c r="NN1277" s="18" t="s">
        <v>1155</v>
      </c>
      <c r="NP1277" s="18" t="s">
        <v>1388</v>
      </c>
      <c r="NV1277" s="18">
        <v>15000</v>
      </c>
      <c r="NX1277" s="18">
        <f t="shared" si="437"/>
        <v>1343.4604316546761</v>
      </c>
      <c r="NY1277" t="str">
        <f t="shared" si="415"/>
        <v>Mid-range</v>
      </c>
      <c r="NZ1277" t="str">
        <f t="shared" si="416"/>
        <v>Small</v>
      </c>
    </row>
    <row r="1278" spans="1:390">
      <c r="A1278" t="s">
        <v>574</v>
      </c>
      <c r="B1278" t="s">
        <v>575</v>
      </c>
      <c r="C1278" t="s">
        <v>576</v>
      </c>
      <c r="D1278" t="s">
        <v>404</v>
      </c>
      <c r="E1278">
        <v>20170</v>
      </c>
      <c r="F1278" t="s">
        <v>1590</v>
      </c>
      <c r="G1278">
        <v>6524.74</v>
      </c>
      <c r="H1278" s="62">
        <v>26000</v>
      </c>
      <c r="I1278" s="63">
        <v>1</v>
      </c>
      <c r="J1278" s="63">
        <v>89</v>
      </c>
      <c r="K1278" s="63">
        <v>13</v>
      </c>
      <c r="R1278" s="63">
        <v>369</v>
      </c>
      <c r="S1278" s="63">
        <v>0</v>
      </c>
      <c r="T1278" s="63">
        <v>49</v>
      </c>
      <c r="U1278" s="63">
        <v>88</v>
      </c>
      <c r="W1278" s="63"/>
      <c r="X1278" s="63"/>
      <c r="Y1278" s="63"/>
      <c r="Z1278" s="63"/>
      <c r="AA1278" s="63"/>
      <c r="AB1278" s="63"/>
      <c r="AC1278" s="93">
        <v>890</v>
      </c>
      <c r="AD1278" s="76">
        <v>890</v>
      </c>
      <c r="AL1278" s="93">
        <v>21298</v>
      </c>
      <c r="AO1278" s="59">
        <f t="shared" si="438"/>
        <v>23078</v>
      </c>
      <c r="AZ1278" s="77"/>
      <c r="BA1278" s="77"/>
      <c r="BC1278" s="77">
        <v>5543</v>
      </c>
      <c r="BD1278" s="77"/>
      <c r="BE1278" s="77">
        <v>0</v>
      </c>
      <c r="BF1278" s="77">
        <v>0</v>
      </c>
      <c r="BG1278" s="77">
        <v>0</v>
      </c>
      <c r="BH1278" s="77"/>
      <c r="BI1278" s="77"/>
      <c r="BJ1278" s="77">
        <v>0</v>
      </c>
      <c r="BK1278" s="77">
        <v>0</v>
      </c>
      <c r="BL1278" s="77">
        <v>0</v>
      </c>
      <c r="BM1278" s="77">
        <v>0</v>
      </c>
      <c r="BO1278" s="63">
        <f t="shared" si="418"/>
        <v>5543</v>
      </c>
      <c r="BZ1278" s="18">
        <f t="shared" si="419"/>
        <v>0</v>
      </c>
      <c r="CX1278" s="39"/>
      <c r="DI1278">
        <f t="shared" si="431"/>
        <v>0</v>
      </c>
      <c r="DJ1278" s="41">
        <v>0</v>
      </c>
      <c r="DK1278" s="41">
        <v>0</v>
      </c>
      <c r="DL1278" s="41"/>
      <c r="DM1278" s="41">
        <v>0</v>
      </c>
      <c r="DN1278" s="41">
        <v>0</v>
      </c>
      <c r="DP1278" s="41">
        <v>0</v>
      </c>
      <c r="DQ1278" s="41">
        <v>0</v>
      </c>
      <c r="DR1278" s="41">
        <v>0</v>
      </c>
      <c r="DT1278" s="41">
        <v>0</v>
      </c>
      <c r="DV1278" s="63">
        <f t="shared" si="421"/>
        <v>0</v>
      </c>
      <c r="DW1278" s="77">
        <v>655</v>
      </c>
      <c r="DX1278" s="41">
        <v>0</v>
      </c>
      <c r="DY1278" s="41"/>
      <c r="DZ1278" s="41">
        <v>0</v>
      </c>
      <c r="EA1278" s="41">
        <v>0</v>
      </c>
      <c r="EC1278" s="41">
        <v>0</v>
      </c>
      <c r="ED1278" s="41">
        <v>0</v>
      </c>
      <c r="EE1278" s="41">
        <v>276</v>
      </c>
      <c r="EG1278" s="41">
        <v>0</v>
      </c>
      <c r="EI1278" s="63">
        <f t="shared" si="422"/>
        <v>931</v>
      </c>
      <c r="EU1278" s="38">
        <v>0.48</v>
      </c>
      <c r="EV1278" s="38">
        <v>0.7</v>
      </c>
      <c r="FJ1278" s="18">
        <f t="shared" si="423"/>
        <v>0</v>
      </c>
      <c r="FT1278">
        <f t="shared" si="424"/>
        <v>0</v>
      </c>
      <c r="GD1278">
        <f t="shared" si="432"/>
        <v>0</v>
      </c>
      <c r="GO1278" s="39">
        <f t="shared" si="425"/>
        <v>0</v>
      </c>
      <c r="GP1278" s="39">
        <f t="shared" si="426"/>
        <v>28621</v>
      </c>
      <c r="GQ1278" s="39">
        <f t="shared" si="427"/>
        <v>0</v>
      </c>
      <c r="GR1278" s="39">
        <f t="shared" si="428"/>
        <v>28621</v>
      </c>
      <c r="GS1278" t="s">
        <v>420</v>
      </c>
      <c r="GV1278" t="s">
        <v>766</v>
      </c>
      <c r="GW1278" t="s">
        <v>410</v>
      </c>
      <c r="HB1278" t="s">
        <v>798</v>
      </c>
      <c r="HC1278">
        <v>759</v>
      </c>
      <c r="HD1278">
        <v>2529</v>
      </c>
      <c r="HE1278">
        <v>9029</v>
      </c>
      <c r="HF1278">
        <v>48</v>
      </c>
      <c r="HH1278">
        <v>41784</v>
      </c>
      <c r="HJ1278">
        <v>67</v>
      </c>
      <c r="HK1278">
        <v>2</v>
      </c>
      <c r="HS1278" t="s">
        <v>766</v>
      </c>
      <c r="HU1278">
        <v>3</v>
      </c>
      <c r="HV1278">
        <v>4</v>
      </c>
      <c r="IA1278">
        <v>6</v>
      </c>
      <c r="IB1278">
        <v>0</v>
      </c>
      <c r="IC1278">
        <v>4</v>
      </c>
      <c r="ID1278">
        <v>3.35</v>
      </c>
      <c r="IE1278">
        <v>5.8</v>
      </c>
      <c r="IF1278" s="63">
        <v>1</v>
      </c>
      <c r="IH1278">
        <f t="shared" si="435"/>
        <v>9.15</v>
      </c>
      <c r="II1278" s="35">
        <f t="shared" si="436"/>
        <v>3.35</v>
      </c>
      <c r="IM1278" s="18">
        <v>2781</v>
      </c>
      <c r="IN1278" t="s">
        <v>411</v>
      </c>
      <c r="IO1278" s="62">
        <v>2866</v>
      </c>
      <c r="IP1278" s="18">
        <v>29199</v>
      </c>
      <c r="IQ1278" s="18">
        <v>3085</v>
      </c>
      <c r="IR1278" s="18">
        <v>250</v>
      </c>
      <c r="IS1278" s="18">
        <v>47</v>
      </c>
      <c r="IX1278" s="18">
        <f t="shared" si="413"/>
        <v>38228</v>
      </c>
      <c r="JB1278" s="18">
        <v>1</v>
      </c>
      <c r="JC1278" s="18">
        <v>1</v>
      </c>
      <c r="JS1278" s="18">
        <v>150</v>
      </c>
      <c r="JT1278" s="18">
        <v>0</v>
      </c>
      <c r="JU1278" s="18">
        <v>12</v>
      </c>
      <c r="JV1278" s="18">
        <v>0</v>
      </c>
      <c r="JY1278" s="18">
        <v>2698</v>
      </c>
      <c r="KF1278" s="18">
        <v>1</v>
      </c>
      <c r="KG1278" s="18">
        <v>0</v>
      </c>
      <c r="KH1278" s="18">
        <v>0</v>
      </c>
      <c r="KN1278" s="18">
        <v>12</v>
      </c>
      <c r="KO1278" s="18">
        <v>12</v>
      </c>
      <c r="KP1278" s="18">
        <v>12</v>
      </c>
      <c r="KQ1278" s="18">
        <v>12</v>
      </c>
      <c r="KR1278" s="18">
        <v>6</v>
      </c>
      <c r="KS1278" s="18">
        <v>4</v>
      </c>
      <c r="KT1278" s="18">
        <v>0</v>
      </c>
      <c r="KU1278" s="18" t="s">
        <v>1618</v>
      </c>
      <c r="KV1278" s="18" t="s">
        <v>1385</v>
      </c>
      <c r="KW1278" s="18" t="s">
        <v>1385</v>
      </c>
      <c r="KX1278" s="18" t="s">
        <v>1385</v>
      </c>
      <c r="KY1278" s="18" t="s">
        <v>1399</v>
      </c>
      <c r="KZ1278" s="18" t="s">
        <v>1395</v>
      </c>
      <c r="LB1278" s="18" t="s">
        <v>768</v>
      </c>
      <c r="LC1278" s="18">
        <v>5</v>
      </c>
      <c r="LD1278" s="18">
        <v>5</v>
      </c>
      <c r="LE1278" s="18">
        <v>5</v>
      </c>
      <c r="LF1278" s="18">
        <v>5</v>
      </c>
      <c r="LG1278" s="18">
        <v>0</v>
      </c>
      <c r="LH1278" s="18">
        <v>0</v>
      </c>
      <c r="LI1278" s="18">
        <v>0</v>
      </c>
      <c r="LJ1278" s="18" t="s">
        <v>1400</v>
      </c>
      <c r="LK1278" s="18" t="s">
        <v>1400</v>
      </c>
      <c r="LL1278" s="18" t="s">
        <v>1619</v>
      </c>
      <c r="LM1278" s="18" t="s">
        <v>1400</v>
      </c>
      <c r="LN1278" s="18">
        <v>0</v>
      </c>
      <c r="LO1278" s="18">
        <v>0</v>
      </c>
      <c r="LP1278" s="18">
        <v>0</v>
      </c>
      <c r="LQ1278" s="18">
        <v>7</v>
      </c>
      <c r="LR1278" s="18">
        <v>7</v>
      </c>
      <c r="LS1278" s="18">
        <v>7</v>
      </c>
      <c r="LT1278" s="18">
        <v>7</v>
      </c>
      <c r="LU1278" s="18">
        <v>0</v>
      </c>
      <c r="LV1278" s="18">
        <v>0</v>
      </c>
      <c r="LW1278" s="18">
        <v>0</v>
      </c>
      <c r="LX1278" s="18" t="s">
        <v>1553</v>
      </c>
      <c r="LY1278" s="18" t="s">
        <v>1553</v>
      </c>
      <c r="LZ1278" s="18" t="s">
        <v>1553</v>
      </c>
      <c r="MA1278" s="18" t="s">
        <v>1553</v>
      </c>
      <c r="MB1278" s="18">
        <v>0</v>
      </c>
      <c r="MC1278" s="18">
        <v>0</v>
      </c>
      <c r="MD1278" s="18">
        <v>0</v>
      </c>
      <c r="ME1278" s="18" t="s">
        <v>766</v>
      </c>
      <c r="MJ1278" s="18" t="s">
        <v>768</v>
      </c>
      <c r="MK1278" s="18" t="s">
        <v>768</v>
      </c>
      <c r="ML1278" s="18">
        <v>20</v>
      </c>
      <c r="MN1278" s="18">
        <v>28</v>
      </c>
      <c r="MO1278" s="18">
        <v>0</v>
      </c>
      <c r="MP1278" s="18">
        <v>0</v>
      </c>
      <c r="MQ1278" s="18" t="s">
        <v>766</v>
      </c>
      <c r="MS1278" s="18">
        <v>125589</v>
      </c>
      <c r="MT1278" s="18" t="s">
        <v>1387</v>
      </c>
      <c r="MV1278" s="18" t="s">
        <v>766</v>
      </c>
      <c r="NL1278" s="18" t="s">
        <v>768</v>
      </c>
      <c r="NM1278" s="18" t="s">
        <v>1153</v>
      </c>
      <c r="NP1278" s="18" t="s">
        <v>1388</v>
      </c>
      <c r="NV1278" s="18">
        <v>4827</v>
      </c>
      <c r="NX1278" s="18">
        <f t="shared" si="437"/>
        <v>1947.6835820895521</v>
      </c>
      <c r="NY1278" t="str">
        <f t="shared" si="415"/>
        <v>Mid-range</v>
      </c>
      <c r="NZ1278" t="str">
        <f t="shared" si="416"/>
        <v>Small</v>
      </c>
    </row>
    <row r="1279" spans="1:390">
      <c r="A1279" t="s">
        <v>490</v>
      </c>
      <c r="B1279" t="s">
        <v>491</v>
      </c>
      <c r="C1279" t="s">
        <v>492</v>
      </c>
      <c r="D1279" t="s">
        <v>393</v>
      </c>
      <c r="E1279">
        <v>20170</v>
      </c>
      <c r="F1279" t="s">
        <v>1590</v>
      </c>
      <c r="G1279">
        <v>3895.11</v>
      </c>
      <c r="H1279" s="62">
        <v>15312</v>
      </c>
      <c r="I1279" s="63">
        <v>1</v>
      </c>
      <c r="J1279" s="63">
        <v>74</v>
      </c>
      <c r="K1279" s="63">
        <v>5</v>
      </c>
      <c r="R1279" s="63">
        <v>202</v>
      </c>
      <c r="T1279" s="63">
        <v>32</v>
      </c>
      <c r="U1279" s="63">
        <v>24</v>
      </c>
      <c r="W1279" s="63"/>
      <c r="X1279" s="63"/>
      <c r="Y1279" s="63"/>
      <c r="Z1279" s="63"/>
      <c r="AA1279" s="63"/>
      <c r="AB1279" s="63"/>
      <c r="AC1279" s="93">
        <v>2529</v>
      </c>
      <c r="AD1279" s="76">
        <v>2529</v>
      </c>
      <c r="AG1279" s="93">
        <v>7622</v>
      </c>
      <c r="AO1279" s="59">
        <f t="shared" si="438"/>
        <v>12680</v>
      </c>
      <c r="AZ1279" s="77"/>
      <c r="BA1279" s="77"/>
      <c r="BG1279" s="77">
        <v>2106</v>
      </c>
      <c r="BO1279" s="63">
        <f t="shared" si="418"/>
        <v>2106</v>
      </c>
      <c r="BZ1279" s="18">
        <f t="shared" si="419"/>
        <v>0</v>
      </c>
      <c r="CX1279" s="39"/>
      <c r="DI1279">
        <f t="shared" si="431"/>
        <v>0</v>
      </c>
      <c r="DN1279" s="41">
        <v>7725</v>
      </c>
      <c r="DV1279" s="63">
        <f t="shared" si="421"/>
        <v>7725</v>
      </c>
      <c r="EA1279" s="41">
        <v>122</v>
      </c>
      <c r="EI1279" s="63">
        <f t="shared" si="422"/>
        <v>122</v>
      </c>
      <c r="EU1279" s="38">
        <v>0.32</v>
      </c>
      <c r="EV1279" s="38">
        <v>0.47</v>
      </c>
      <c r="FJ1279" s="18">
        <f t="shared" si="423"/>
        <v>0</v>
      </c>
      <c r="FT1279">
        <f t="shared" si="424"/>
        <v>0</v>
      </c>
      <c r="GD1279">
        <f t="shared" si="432"/>
        <v>0</v>
      </c>
      <c r="GO1279" s="39">
        <f t="shared" si="425"/>
        <v>0</v>
      </c>
      <c r="GP1279" s="39">
        <f t="shared" si="426"/>
        <v>14786</v>
      </c>
      <c r="GQ1279" s="39">
        <f t="shared" si="427"/>
        <v>0</v>
      </c>
      <c r="GR1279" s="39">
        <f t="shared" si="428"/>
        <v>14786</v>
      </c>
      <c r="GS1279" t="s">
        <v>420</v>
      </c>
      <c r="GU1279" t="s">
        <v>1392</v>
      </c>
      <c r="GV1279" t="s">
        <v>768</v>
      </c>
      <c r="HB1279" t="s">
        <v>1620</v>
      </c>
      <c r="HC1279">
        <v>810</v>
      </c>
      <c r="HD1279">
        <v>1604</v>
      </c>
      <c r="HE1279">
        <v>21405</v>
      </c>
      <c r="HF1279">
        <v>2947</v>
      </c>
      <c r="HH1279">
        <v>50763</v>
      </c>
      <c r="HJ1279">
        <v>71</v>
      </c>
      <c r="HK1279">
        <v>140045</v>
      </c>
      <c r="HS1279" t="s">
        <v>766</v>
      </c>
      <c r="HU1279">
        <v>1</v>
      </c>
      <c r="HV1279">
        <v>4</v>
      </c>
      <c r="IA1279">
        <v>4</v>
      </c>
      <c r="IB1279">
        <v>1</v>
      </c>
      <c r="IC1279">
        <v>6</v>
      </c>
      <c r="ID1279">
        <v>1.7749999999999999</v>
      </c>
      <c r="IE1279">
        <v>4.4749999999999996</v>
      </c>
      <c r="IF1279" s="63">
        <v>2</v>
      </c>
      <c r="IH1279">
        <f t="shared" si="435"/>
        <v>6.25</v>
      </c>
      <c r="II1279" s="35">
        <f t="shared" si="436"/>
        <v>1.7749999999999999</v>
      </c>
      <c r="IM1279" s="18">
        <v>400</v>
      </c>
      <c r="IN1279" t="s">
        <v>400</v>
      </c>
      <c r="IO1279" s="62">
        <v>2148</v>
      </c>
      <c r="IP1279" s="18">
        <v>7588</v>
      </c>
      <c r="IQ1279" s="18">
        <v>0</v>
      </c>
      <c r="IR1279" s="18">
        <v>489</v>
      </c>
      <c r="IS1279" s="18">
        <v>83</v>
      </c>
      <c r="IX1279" s="18">
        <f t="shared" si="413"/>
        <v>10708</v>
      </c>
      <c r="JB1279" s="18">
        <v>0</v>
      </c>
      <c r="JC1279" s="18">
        <v>0</v>
      </c>
      <c r="JS1279" s="18">
        <v>10</v>
      </c>
      <c r="JT1279" s="18">
        <v>0</v>
      </c>
      <c r="JU1279" s="18">
        <v>0</v>
      </c>
      <c r="JV1279" s="18">
        <v>63</v>
      </c>
      <c r="JY1279" s="18">
        <v>1575</v>
      </c>
      <c r="KF1279" s="18">
        <v>0</v>
      </c>
      <c r="KG1279" s="18">
        <v>0</v>
      </c>
      <c r="KH1279" s="18">
        <v>0</v>
      </c>
      <c r="KN1279" s="18">
        <v>12.25</v>
      </c>
      <c r="KO1279" s="18">
        <v>12.25</v>
      </c>
      <c r="KP1279" s="18">
        <v>12.25</v>
      </c>
      <c r="KQ1279" s="18">
        <v>12.25</v>
      </c>
      <c r="KR1279" s="18">
        <v>8.25</v>
      </c>
      <c r="KS1279" s="18">
        <v>0</v>
      </c>
      <c r="KT1279" s="18">
        <v>0</v>
      </c>
      <c r="KU1279" s="18" t="s">
        <v>1428</v>
      </c>
      <c r="KV1279" s="18" t="s">
        <v>1428</v>
      </c>
      <c r="KW1279" s="18" t="s">
        <v>1428</v>
      </c>
      <c r="KX1279" s="18" t="s">
        <v>1428</v>
      </c>
      <c r="KY1279" s="18" t="s">
        <v>1496</v>
      </c>
      <c r="LB1279" s="18" t="s">
        <v>766</v>
      </c>
      <c r="LQ1279" s="18">
        <v>9</v>
      </c>
      <c r="LR1279" s="18">
        <v>9</v>
      </c>
      <c r="LS1279" s="18">
        <v>9</v>
      </c>
      <c r="LT1279" s="18">
        <v>9</v>
      </c>
      <c r="LU1279" s="18">
        <v>0</v>
      </c>
      <c r="LV1279" s="18">
        <v>0</v>
      </c>
      <c r="LW1279" s="18">
        <v>0</v>
      </c>
      <c r="LX1279" s="18" t="s">
        <v>1404</v>
      </c>
      <c r="LY1279" s="18" t="s">
        <v>1404</v>
      </c>
      <c r="LZ1279" s="18" t="s">
        <v>1404</v>
      </c>
      <c r="MA1279" s="18" t="s">
        <v>1404</v>
      </c>
      <c r="ME1279" s="18" t="s">
        <v>768</v>
      </c>
      <c r="MJ1279" s="18" t="s">
        <v>766</v>
      </c>
      <c r="MK1279" s="18" t="s">
        <v>766</v>
      </c>
      <c r="ML1279" s="18">
        <v>0</v>
      </c>
      <c r="MM1279" s="18" t="s">
        <v>1621</v>
      </c>
      <c r="MN1279" s="18">
        <v>0</v>
      </c>
      <c r="MO1279" s="18">
        <v>0</v>
      </c>
      <c r="MP1279" s="18">
        <v>0</v>
      </c>
      <c r="MQ1279" s="18" t="s">
        <v>766</v>
      </c>
      <c r="MS1279" s="18">
        <v>194494</v>
      </c>
      <c r="MT1279" s="18" t="s">
        <v>1401</v>
      </c>
      <c r="MV1279" s="18" t="s">
        <v>766</v>
      </c>
      <c r="NL1279" s="18" t="s">
        <v>768</v>
      </c>
      <c r="NM1279" s="18" t="s">
        <v>1153</v>
      </c>
      <c r="NN1279" s="18" t="s">
        <v>1155</v>
      </c>
      <c r="NP1279" s="18" t="s">
        <v>1388</v>
      </c>
      <c r="NV1279" s="18">
        <v>2529</v>
      </c>
      <c r="NX1279" s="18">
        <f t="shared" si="437"/>
        <v>2194.4281690140847</v>
      </c>
      <c r="NY1279" t="str">
        <f t="shared" si="415"/>
        <v>Smaller</v>
      </c>
      <c r="NZ1279" t="str">
        <f t="shared" si="416"/>
        <v>Small</v>
      </c>
    </row>
    <row r="1280" spans="1:390">
      <c r="A1280" t="s">
        <v>532</v>
      </c>
      <c r="B1280" t="s">
        <v>533</v>
      </c>
      <c r="C1280" t="s">
        <v>534</v>
      </c>
      <c r="D1280" t="s">
        <v>393</v>
      </c>
      <c r="E1280">
        <v>20170</v>
      </c>
      <c r="F1280" t="s">
        <v>1590</v>
      </c>
      <c r="G1280">
        <v>9657.69</v>
      </c>
      <c r="H1280" s="62">
        <v>70000</v>
      </c>
      <c r="I1280" s="63">
        <v>1</v>
      </c>
      <c r="J1280" s="63">
        <v>110</v>
      </c>
      <c r="K1280" s="63">
        <v>5</v>
      </c>
      <c r="R1280" s="63">
        <v>272</v>
      </c>
      <c r="T1280" s="63">
        <v>40</v>
      </c>
      <c r="U1280" s="63">
        <v>30</v>
      </c>
      <c r="W1280" s="63"/>
      <c r="X1280" s="63"/>
      <c r="Y1280" s="63"/>
      <c r="Z1280" s="63"/>
      <c r="AA1280" s="63"/>
      <c r="AB1280" s="63"/>
      <c r="AC1280" s="93">
        <v>3000</v>
      </c>
      <c r="AD1280" s="76">
        <v>3000</v>
      </c>
      <c r="AG1280" s="93">
        <v>66164</v>
      </c>
      <c r="AO1280" s="59">
        <f t="shared" si="438"/>
        <v>72164</v>
      </c>
      <c r="AZ1280" s="77"/>
      <c r="BA1280" s="77"/>
      <c r="BC1280" s="77">
        <v>16911</v>
      </c>
      <c r="BD1280" s="77"/>
      <c r="BO1280" s="63">
        <f t="shared" si="418"/>
        <v>16911</v>
      </c>
      <c r="BZ1280" s="18">
        <f t="shared" si="419"/>
        <v>0</v>
      </c>
      <c r="CX1280" s="39"/>
      <c r="DI1280">
        <f t="shared" si="431"/>
        <v>0</v>
      </c>
      <c r="DV1280" s="63">
        <f t="shared" si="421"/>
        <v>0</v>
      </c>
      <c r="EI1280" s="63">
        <f t="shared" si="422"/>
        <v>0</v>
      </c>
      <c r="EU1280" s="38">
        <v>0.43</v>
      </c>
      <c r="EV1280" s="38">
        <v>0.82</v>
      </c>
      <c r="FJ1280" s="18">
        <f t="shared" si="423"/>
        <v>0</v>
      </c>
      <c r="FT1280">
        <f t="shared" si="424"/>
        <v>0</v>
      </c>
      <c r="GD1280">
        <f t="shared" si="432"/>
        <v>0</v>
      </c>
      <c r="GO1280" s="39">
        <f t="shared" si="425"/>
        <v>0</v>
      </c>
      <c r="GP1280" s="39">
        <f t="shared" si="426"/>
        <v>89075</v>
      </c>
      <c r="GQ1280" s="39">
        <f t="shared" si="427"/>
        <v>0</v>
      </c>
      <c r="GR1280" s="39">
        <f t="shared" si="428"/>
        <v>89075</v>
      </c>
      <c r="GS1280" t="s">
        <v>420</v>
      </c>
      <c r="GV1280" t="s">
        <v>766</v>
      </c>
      <c r="GW1280" t="s">
        <v>410</v>
      </c>
      <c r="HB1280" t="s">
        <v>798</v>
      </c>
      <c r="HC1280">
        <v>1853</v>
      </c>
      <c r="HD1280">
        <v>168</v>
      </c>
      <c r="HE1280">
        <v>53898</v>
      </c>
      <c r="HF1280">
        <v>98</v>
      </c>
      <c r="HH1280">
        <v>71428</v>
      </c>
      <c r="HJ1280">
        <v>31</v>
      </c>
      <c r="HK1280">
        <v>249</v>
      </c>
      <c r="HS1280" t="s">
        <v>766</v>
      </c>
      <c r="HU1280">
        <v>2</v>
      </c>
      <c r="HV1280">
        <v>3</v>
      </c>
      <c r="IA1280">
        <v>4</v>
      </c>
      <c r="IB1280">
        <v>1</v>
      </c>
      <c r="ID1280">
        <v>3.13</v>
      </c>
      <c r="IE1280">
        <v>4.5</v>
      </c>
      <c r="IF1280" s="63">
        <v>3</v>
      </c>
      <c r="IH1280">
        <f t="shared" si="435"/>
        <v>7.63</v>
      </c>
      <c r="II1280" s="35">
        <f t="shared" si="436"/>
        <v>3.13</v>
      </c>
      <c r="IM1280" s="18">
        <v>1553</v>
      </c>
      <c r="IN1280" t="s">
        <v>400</v>
      </c>
      <c r="IO1280" s="62">
        <v>2895</v>
      </c>
      <c r="IP1280" s="18">
        <v>12446</v>
      </c>
      <c r="IX1280" s="18">
        <f t="shared" ref="IX1280:IX1343" si="439">SUM(IO1280:IV1280)+IM1280</f>
        <v>16894</v>
      </c>
      <c r="JB1280" s="18">
        <v>529</v>
      </c>
      <c r="JC1280" s="18">
        <v>309</v>
      </c>
      <c r="JS1280" s="18">
        <v>0</v>
      </c>
      <c r="JT1280" s="18">
        <v>0</v>
      </c>
      <c r="JU1280" s="18">
        <v>102</v>
      </c>
      <c r="JV1280" s="18">
        <v>0</v>
      </c>
      <c r="JY1280" s="18">
        <v>2095</v>
      </c>
      <c r="KF1280" s="18">
        <v>2</v>
      </c>
      <c r="KG1280" s="18">
        <v>3</v>
      </c>
      <c r="KH1280" s="18">
        <v>21</v>
      </c>
      <c r="KN1280" s="18">
        <v>14</v>
      </c>
      <c r="KO1280" s="18">
        <v>14</v>
      </c>
      <c r="KP1280" s="18">
        <v>14</v>
      </c>
      <c r="KQ1280" s="18">
        <v>14</v>
      </c>
      <c r="KR1280" s="18">
        <v>4.5</v>
      </c>
      <c r="KS1280" s="18">
        <v>0</v>
      </c>
      <c r="KT1280" s="18">
        <v>0</v>
      </c>
      <c r="KU1280" s="18" t="s">
        <v>1438</v>
      </c>
      <c r="KV1280" s="18" t="s">
        <v>1438</v>
      </c>
      <c r="KW1280" s="18" t="s">
        <v>1438</v>
      </c>
      <c r="KX1280" s="18" t="s">
        <v>1438</v>
      </c>
      <c r="KY1280" s="18" t="s">
        <v>1439</v>
      </c>
      <c r="LB1280" s="18" t="s">
        <v>768</v>
      </c>
      <c r="LC1280" s="18">
        <v>14</v>
      </c>
      <c r="LD1280" s="18">
        <v>14</v>
      </c>
      <c r="LE1280" s="18">
        <v>14</v>
      </c>
      <c r="LF1280" s="18">
        <v>14</v>
      </c>
      <c r="LG1280" s="18">
        <v>4.5</v>
      </c>
      <c r="LH1280" s="18">
        <v>0</v>
      </c>
      <c r="LI1280" s="18">
        <v>0</v>
      </c>
      <c r="LJ1280" s="18" t="s">
        <v>1438</v>
      </c>
      <c r="LK1280" s="18" t="s">
        <v>1438</v>
      </c>
      <c r="LL1280" s="18" t="s">
        <v>1438</v>
      </c>
      <c r="LM1280" s="18" t="s">
        <v>1438</v>
      </c>
      <c r="LN1280" s="18" t="s">
        <v>1439</v>
      </c>
      <c r="LQ1280" s="18">
        <v>14</v>
      </c>
      <c r="LR1280" s="18">
        <v>14</v>
      </c>
      <c r="LS1280" s="18">
        <v>14</v>
      </c>
      <c r="LT1280" s="18">
        <v>14</v>
      </c>
      <c r="LU1280" s="18">
        <v>0</v>
      </c>
      <c r="LV1280" s="18">
        <v>0</v>
      </c>
      <c r="LW1280" s="18">
        <v>0</v>
      </c>
      <c r="LX1280" s="18" t="s">
        <v>1438</v>
      </c>
      <c r="LY1280" s="18" t="s">
        <v>1438</v>
      </c>
      <c r="LZ1280" s="18" t="s">
        <v>1438</v>
      </c>
      <c r="MA1280" s="18" t="s">
        <v>1438</v>
      </c>
      <c r="ME1280" s="18" t="s">
        <v>766</v>
      </c>
      <c r="MJ1280" s="18" t="s">
        <v>766</v>
      </c>
      <c r="MK1280" s="18" t="s">
        <v>768</v>
      </c>
      <c r="ML1280" s="18">
        <v>36</v>
      </c>
      <c r="MN1280" s="18">
        <v>32</v>
      </c>
      <c r="MO1280" s="18">
        <v>0</v>
      </c>
      <c r="MP1280" s="18">
        <v>0</v>
      </c>
      <c r="MQ1280" s="18" t="s">
        <v>768</v>
      </c>
      <c r="MR1280" s="18">
        <v>36</v>
      </c>
      <c r="MS1280" s="18">
        <v>186475</v>
      </c>
      <c r="MT1280" s="18" t="s">
        <v>1387</v>
      </c>
      <c r="MV1280" s="18" t="s">
        <v>766</v>
      </c>
      <c r="NL1280" s="18" t="s">
        <v>768</v>
      </c>
      <c r="NP1280" s="18" t="s">
        <v>1388</v>
      </c>
      <c r="NR1280" s="18" t="s">
        <v>1426</v>
      </c>
      <c r="NX1280" s="18">
        <f t="shared" si="437"/>
        <v>3085.5239616613421</v>
      </c>
      <c r="NY1280" t="str">
        <f t="shared" si="415"/>
        <v>Mid-range</v>
      </c>
      <c r="NZ1280" t="str">
        <f t="shared" si="416"/>
        <v>Small</v>
      </c>
    </row>
    <row r="1281" spans="1:390">
      <c r="A1281" t="s">
        <v>778</v>
      </c>
      <c r="B1281" t="s">
        <v>427</v>
      </c>
      <c r="C1281" t="s">
        <v>428</v>
      </c>
      <c r="D1281" t="s">
        <v>393</v>
      </c>
      <c r="E1281">
        <v>20170</v>
      </c>
      <c r="F1281" t="s">
        <v>1590</v>
      </c>
      <c r="G1281">
        <v>5003.24</v>
      </c>
      <c r="H1281" s="62">
        <v>30053</v>
      </c>
      <c r="I1281" s="63">
        <v>3</v>
      </c>
      <c r="J1281" s="63">
        <v>159</v>
      </c>
      <c r="K1281" s="63">
        <v>12</v>
      </c>
      <c r="R1281" s="63">
        <v>223</v>
      </c>
      <c r="S1281" s="63">
        <v>0</v>
      </c>
      <c r="T1281" s="63">
        <v>81</v>
      </c>
      <c r="U1281" s="63">
        <v>78</v>
      </c>
      <c r="W1281" s="63"/>
      <c r="X1281" s="63"/>
      <c r="Y1281" s="63"/>
      <c r="Z1281" s="63"/>
      <c r="AA1281" s="63"/>
      <c r="AB1281" s="63"/>
      <c r="AC1281" s="93">
        <v>3000</v>
      </c>
      <c r="AD1281" s="76">
        <v>3000</v>
      </c>
      <c r="AN1281" s="63" t="s">
        <v>1622</v>
      </c>
      <c r="AO1281" s="59">
        <f t="shared" si="438"/>
        <v>6000</v>
      </c>
      <c r="AZ1281" s="77"/>
      <c r="BA1281" s="77"/>
      <c r="BC1281" s="77">
        <v>4241</v>
      </c>
      <c r="BD1281" s="77"/>
      <c r="BE1281" s="77">
        <v>0</v>
      </c>
      <c r="BF1281" s="77">
        <v>2239</v>
      </c>
      <c r="BG1281" s="77">
        <v>0</v>
      </c>
      <c r="BH1281" s="77"/>
      <c r="BI1281" s="77"/>
      <c r="BJ1281" s="77">
        <v>0</v>
      </c>
      <c r="BK1281" s="77">
        <v>0</v>
      </c>
      <c r="BL1281" s="77">
        <v>0</v>
      </c>
      <c r="BM1281" s="77">
        <v>0</v>
      </c>
      <c r="BN1281" s="63" t="s">
        <v>1623</v>
      </c>
      <c r="BO1281" s="63">
        <f t="shared" si="418"/>
        <v>6480</v>
      </c>
      <c r="BZ1281" s="18">
        <f t="shared" si="419"/>
        <v>0</v>
      </c>
      <c r="CX1281" s="39"/>
      <c r="DI1281">
        <f t="shared" si="431"/>
        <v>0</v>
      </c>
      <c r="DJ1281" s="41">
        <v>600</v>
      </c>
      <c r="DK1281" s="41">
        <v>0</v>
      </c>
      <c r="DL1281" s="41"/>
      <c r="DM1281" s="41">
        <v>0</v>
      </c>
      <c r="DN1281" s="41">
        <v>0</v>
      </c>
      <c r="DP1281" s="41">
        <v>0</v>
      </c>
      <c r="DQ1281" s="41">
        <v>0</v>
      </c>
      <c r="DR1281" s="41">
        <v>0</v>
      </c>
      <c r="DT1281" s="41">
        <v>0</v>
      </c>
      <c r="DU1281" t="s">
        <v>1623</v>
      </c>
      <c r="DV1281" s="63">
        <f t="shared" si="421"/>
        <v>600</v>
      </c>
      <c r="DW1281" s="77">
        <v>0</v>
      </c>
      <c r="DX1281" s="41">
        <v>0</v>
      </c>
      <c r="DY1281" s="41"/>
      <c r="DZ1281" s="41">
        <v>0</v>
      </c>
      <c r="EA1281" s="41">
        <v>35521</v>
      </c>
      <c r="EC1281" s="41">
        <v>0</v>
      </c>
      <c r="ED1281" s="41">
        <v>0</v>
      </c>
      <c r="EE1281" s="41">
        <v>0</v>
      </c>
      <c r="EG1281" s="41">
        <v>0</v>
      </c>
      <c r="EH1281" t="s">
        <v>1624</v>
      </c>
      <c r="EI1281" s="63">
        <f t="shared" si="422"/>
        <v>35521</v>
      </c>
      <c r="EU1281" s="38">
        <v>0.85</v>
      </c>
      <c r="EV1281" s="38">
        <v>0.8</v>
      </c>
      <c r="FJ1281" s="18">
        <f t="shared" si="423"/>
        <v>0</v>
      </c>
      <c r="FT1281">
        <f t="shared" si="424"/>
        <v>0</v>
      </c>
      <c r="GD1281">
        <f t="shared" si="432"/>
        <v>0</v>
      </c>
      <c r="GO1281" s="39">
        <f t="shared" si="425"/>
        <v>0</v>
      </c>
      <c r="GP1281" s="39">
        <f t="shared" si="426"/>
        <v>12480</v>
      </c>
      <c r="GQ1281" s="39">
        <f t="shared" si="427"/>
        <v>0</v>
      </c>
      <c r="GR1281" s="39">
        <f t="shared" si="428"/>
        <v>12480</v>
      </c>
      <c r="GS1281" t="s">
        <v>420</v>
      </c>
      <c r="GV1281" t="s">
        <v>766</v>
      </c>
      <c r="GW1281" t="s">
        <v>410</v>
      </c>
      <c r="HB1281" t="s">
        <v>798</v>
      </c>
      <c r="HC1281">
        <v>75</v>
      </c>
      <c r="HD1281">
        <v>1087</v>
      </c>
      <c r="HE1281">
        <v>0</v>
      </c>
      <c r="HF1281">
        <v>34</v>
      </c>
      <c r="HH1281">
        <v>62642</v>
      </c>
      <c r="HJ1281">
        <v>0</v>
      </c>
      <c r="HK1281">
        <v>0</v>
      </c>
      <c r="HS1281" t="s">
        <v>766</v>
      </c>
      <c r="HU1281">
        <v>2</v>
      </c>
      <c r="HV1281">
        <v>0</v>
      </c>
      <c r="IA1281">
        <v>3</v>
      </c>
      <c r="IB1281">
        <v>3</v>
      </c>
      <c r="IC1281">
        <v>2</v>
      </c>
      <c r="ID1281">
        <v>2</v>
      </c>
      <c r="IE1281">
        <v>4</v>
      </c>
      <c r="IF1281" s="63">
        <v>1</v>
      </c>
      <c r="IH1281">
        <f t="shared" si="435"/>
        <v>6</v>
      </c>
      <c r="II1281" s="35">
        <f t="shared" si="436"/>
        <v>2</v>
      </c>
      <c r="IM1281" s="18">
        <v>1500</v>
      </c>
      <c r="IN1281" t="s">
        <v>400</v>
      </c>
      <c r="IO1281" s="62">
        <v>4555</v>
      </c>
      <c r="IP1281" s="18">
        <v>13296</v>
      </c>
      <c r="IQ1281" s="18">
        <v>0</v>
      </c>
      <c r="IR1281" s="18">
        <v>1034</v>
      </c>
      <c r="IS1281" s="18">
        <v>0</v>
      </c>
      <c r="IX1281" s="18">
        <f t="shared" si="439"/>
        <v>20385</v>
      </c>
      <c r="JB1281" s="18">
        <v>496</v>
      </c>
      <c r="JC1281" s="18">
        <v>236</v>
      </c>
      <c r="JS1281" s="18">
        <v>30</v>
      </c>
      <c r="JT1281" s="18">
        <v>10</v>
      </c>
      <c r="JU1281" s="18">
        <v>15</v>
      </c>
      <c r="JV1281" s="18">
        <v>40</v>
      </c>
      <c r="JY1281" s="18">
        <v>2530</v>
      </c>
      <c r="KF1281" s="18">
        <v>1</v>
      </c>
      <c r="KG1281" s="18">
        <v>1</v>
      </c>
      <c r="KH1281" s="18">
        <v>12</v>
      </c>
      <c r="KN1281" s="18">
        <v>12.5</v>
      </c>
      <c r="KO1281" s="18">
        <v>12.5</v>
      </c>
      <c r="KP1281" s="18">
        <v>12.5</v>
      </c>
      <c r="KQ1281" s="18">
        <v>12.5</v>
      </c>
      <c r="KR1281" s="18">
        <v>4.5</v>
      </c>
      <c r="KS1281" s="18">
        <v>0</v>
      </c>
      <c r="KT1281" s="18">
        <v>0</v>
      </c>
      <c r="KU1281" s="18" t="s">
        <v>1625</v>
      </c>
      <c r="KV1281" s="18" t="s">
        <v>1422</v>
      </c>
      <c r="KW1281" s="18" t="s">
        <v>1422</v>
      </c>
      <c r="KX1281" s="18" t="s">
        <v>1422</v>
      </c>
      <c r="KY1281" s="18" t="s">
        <v>1447</v>
      </c>
      <c r="LB1281" s="18" t="s">
        <v>766</v>
      </c>
      <c r="LQ1281" s="18">
        <v>10.5</v>
      </c>
      <c r="LR1281" s="18">
        <v>10.5</v>
      </c>
      <c r="LS1281" s="18">
        <v>10.5</v>
      </c>
      <c r="LT1281" s="18">
        <v>10.5</v>
      </c>
      <c r="LU1281" s="18">
        <v>0</v>
      </c>
      <c r="LV1281" s="18">
        <v>0</v>
      </c>
      <c r="LW1281" s="18">
        <v>0</v>
      </c>
      <c r="LX1281" s="18" t="s">
        <v>1489</v>
      </c>
      <c r="LY1281" s="18" t="s">
        <v>1489</v>
      </c>
      <c r="LZ1281" s="18" t="s">
        <v>1489</v>
      </c>
      <c r="MA1281" s="18" t="s">
        <v>1489</v>
      </c>
      <c r="MB1281" s="18">
        <v>0</v>
      </c>
      <c r="MC1281" s="18">
        <v>0</v>
      </c>
      <c r="MD1281" s="18">
        <v>0</v>
      </c>
      <c r="ME1281" s="18" t="s">
        <v>766</v>
      </c>
      <c r="MJ1281" s="18" t="s">
        <v>766</v>
      </c>
      <c r="MK1281" s="18" t="s">
        <v>766</v>
      </c>
      <c r="ML1281" s="18">
        <v>0</v>
      </c>
      <c r="MM1281" s="18" t="s">
        <v>766</v>
      </c>
      <c r="MN1281" s="18">
        <v>20</v>
      </c>
      <c r="MO1281" s="18">
        <v>0</v>
      </c>
      <c r="MP1281" s="18">
        <v>0</v>
      </c>
      <c r="MQ1281" s="18" t="s">
        <v>766</v>
      </c>
      <c r="MS1281" s="18">
        <v>211891</v>
      </c>
      <c r="MT1281" s="18" t="s">
        <v>1401</v>
      </c>
      <c r="MV1281" s="18" t="s">
        <v>766</v>
      </c>
      <c r="NL1281" s="18" t="s">
        <v>768</v>
      </c>
      <c r="NP1281" s="18" t="s">
        <v>1388</v>
      </c>
      <c r="NV1281" s="18">
        <v>0</v>
      </c>
      <c r="NX1281" s="18">
        <f t="shared" si="437"/>
        <v>2501.62</v>
      </c>
      <c r="NY1281" t="str">
        <f t="shared" si="415"/>
        <v>Smaller</v>
      </c>
      <c r="NZ1281" t="str">
        <f t="shared" si="416"/>
        <v>Small</v>
      </c>
    </row>
    <row r="1282" spans="1:390">
      <c r="A1282" t="s">
        <v>465</v>
      </c>
      <c r="B1282" t="s">
        <v>745</v>
      </c>
      <c r="C1282" t="s">
        <v>746</v>
      </c>
      <c r="D1282" t="s">
        <v>404</v>
      </c>
      <c r="E1282">
        <v>20170</v>
      </c>
      <c r="F1282" t="s">
        <v>1590</v>
      </c>
      <c r="G1282">
        <v>8005.42</v>
      </c>
      <c r="H1282" s="62">
        <v>30000</v>
      </c>
      <c r="I1282" s="63">
        <v>1</v>
      </c>
      <c r="J1282" s="63">
        <v>150</v>
      </c>
      <c r="K1282" s="63">
        <v>13</v>
      </c>
      <c r="R1282" s="63">
        <v>441</v>
      </c>
      <c r="S1282" s="63">
        <v>0</v>
      </c>
      <c r="T1282" s="63">
        <v>36</v>
      </c>
      <c r="U1282" s="63">
        <v>86</v>
      </c>
      <c r="W1282" s="63"/>
      <c r="X1282" s="63"/>
      <c r="Y1282" s="63"/>
      <c r="Z1282" s="63"/>
      <c r="AA1282" s="63"/>
      <c r="AB1282" s="63"/>
      <c r="AC1282" s="93">
        <v>3659</v>
      </c>
      <c r="AD1282" s="76">
        <v>3659</v>
      </c>
      <c r="AG1282" s="93">
        <v>2007</v>
      </c>
      <c r="AL1282" s="93">
        <v>66564</v>
      </c>
      <c r="AO1282" s="59">
        <f t="shared" si="438"/>
        <v>75889</v>
      </c>
      <c r="AZ1282" s="77"/>
      <c r="BA1282" s="77"/>
      <c r="BC1282" s="77">
        <v>2410</v>
      </c>
      <c r="BD1282" s="77"/>
      <c r="BG1282" s="77">
        <v>22681</v>
      </c>
      <c r="BH1282" s="77"/>
      <c r="BL1282" s="77">
        <v>163</v>
      </c>
      <c r="BO1282" s="63">
        <f t="shared" si="418"/>
        <v>25254</v>
      </c>
      <c r="BZ1282" s="18">
        <f t="shared" si="419"/>
        <v>0</v>
      </c>
      <c r="CX1282" s="39"/>
      <c r="DI1282">
        <f t="shared" si="431"/>
        <v>0</v>
      </c>
      <c r="DN1282" s="41">
        <v>7725</v>
      </c>
      <c r="DV1282" s="63">
        <f t="shared" si="421"/>
        <v>7725</v>
      </c>
      <c r="DW1282" s="77">
        <v>774</v>
      </c>
      <c r="EE1282" s="41">
        <v>17926</v>
      </c>
      <c r="EI1282" s="63">
        <f t="shared" si="422"/>
        <v>18700</v>
      </c>
      <c r="EU1282" s="38">
        <v>0.36</v>
      </c>
      <c r="EV1282" s="38">
        <v>0.86</v>
      </c>
      <c r="FJ1282" s="18">
        <f t="shared" si="423"/>
        <v>0</v>
      </c>
      <c r="FT1282">
        <f t="shared" si="424"/>
        <v>0</v>
      </c>
      <c r="GD1282">
        <f t="shared" si="432"/>
        <v>0</v>
      </c>
      <c r="GO1282" s="39">
        <f t="shared" si="425"/>
        <v>0</v>
      </c>
      <c r="GP1282" s="39">
        <f t="shared" si="426"/>
        <v>101143</v>
      </c>
      <c r="GQ1282" s="39">
        <f t="shared" si="427"/>
        <v>0</v>
      </c>
      <c r="GR1282" s="39">
        <f t="shared" si="428"/>
        <v>101143</v>
      </c>
      <c r="GS1282" t="s">
        <v>420</v>
      </c>
      <c r="GV1282" t="s">
        <v>766</v>
      </c>
      <c r="GX1282" t="s">
        <v>938</v>
      </c>
      <c r="HB1282" t="s">
        <v>798</v>
      </c>
      <c r="HC1282">
        <v>1388</v>
      </c>
      <c r="HD1282">
        <v>5633</v>
      </c>
      <c r="HE1282">
        <v>14205</v>
      </c>
      <c r="HF1282">
        <v>79962</v>
      </c>
      <c r="HH1282">
        <v>37177</v>
      </c>
      <c r="HJ1282">
        <v>730</v>
      </c>
      <c r="HK1282">
        <v>112</v>
      </c>
      <c r="HS1282" t="s">
        <v>766</v>
      </c>
      <c r="HU1282">
        <v>6</v>
      </c>
      <c r="HV1282">
        <v>0</v>
      </c>
      <c r="IA1282">
        <v>4</v>
      </c>
      <c r="IB1282">
        <v>1</v>
      </c>
      <c r="IC1282">
        <v>2</v>
      </c>
      <c r="ID1282">
        <v>6</v>
      </c>
      <c r="IE1282">
        <v>4.4749999999999996</v>
      </c>
      <c r="IF1282" s="63">
        <v>0</v>
      </c>
      <c r="IH1282">
        <f t="shared" si="435"/>
        <v>10.475</v>
      </c>
      <c r="II1282" s="35">
        <f t="shared" si="436"/>
        <v>6</v>
      </c>
      <c r="IM1282" s="18">
        <v>3050</v>
      </c>
      <c r="IN1282" t="s">
        <v>411</v>
      </c>
      <c r="IO1282" s="62">
        <v>2286</v>
      </c>
      <c r="IP1282" s="18">
        <v>6746</v>
      </c>
      <c r="IQ1282" s="18">
        <v>4213</v>
      </c>
      <c r="IR1282" s="18">
        <v>1795</v>
      </c>
      <c r="IS1282" s="18">
        <v>48</v>
      </c>
      <c r="IX1282" s="18">
        <f t="shared" si="439"/>
        <v>18138</v>
      </c>
      <c r="JB1282" s="18">
        <v>17</v>
      </c>
      <c r="JC1282" s="18">
        <v>14</v>
      </c>
      <c r="JS1282" s="18">
        <v>0</v>
      </c>
      <c r="JT1282" s="18">
        <v>1</v>
      </c>
      <c r="JU1282" s="18">
        <v>128</v>
      </c>
      <c r="JV1282" s="18">
        <v>0</v>
      </c>
      <c r="JY1282" s="18">
        <v>1147</v>
      </c>
      <c r="KF1282" s="18">
        <v>1</v>
      </c>
      <c r="KG1282" s="18">
        <v>2</v>
      </c>
      <c r="KH1282" s="18">
        <v>50</v>
      </c>
      <c r="KN1282" s="18">
        <v>12</v>
      </c>
      <c r="KO1282" s="18">
        <v>12</v>
      </c>
      <c r="KP1282" s="18">
        <v>12</v>
      </c>
      <c r="KQ1282" s="18">
        <v>12</v>
      </c>
      <c r="KR1282" s="18">
        <v>0</v>
      </c>
      <c r="KS1282" s="18">
        <v>0</v>
      </c>
      <c r="KT1282" s="18">
        <v>0</v>
      </c>
      <c r="KU1282" s="18" t="s">
        <v>1434</v>
      </c>
      <c r="KV1282" s="18" t="s">
        <v>1434</v>
      </c>
      <c r="KW1282" s="18" t="s">
        <v>1434</v>
      </c>
      <c r="KX1282" s="18" t="s">
        <v>1434</v>
      </c>
      <c r="LQ1282" s="18">
        <v>12</v>
      </c>
      <c r="LR1282" s="18">
        <v>12</v>
      </c>
      <c r="LS1282" s="18">
        <v>12</v>
      </c>
      <c r="LT1282" s="18">
        <v>12</v>
      </c>
      <c r="LV1282" s="18">
        <v>0</v>
      </c>
      <c r="LW1282" s="18">
        <v>0</v>
      </c>
      <c r="LX1282" s="18" t="s">
        <v>1434</v>
      </c>
      <c r="LY1282" s="18" t="s">
        <v>1434</v>
      </c>
      <c r="LZ1282" s="18" t="s">
        <v>1434</v>
      </c>
      <c r="MA1282" s="18" t="s">
        <v>1434</v>
      </c>
      <c r="ME1282" s="18" t="s">
        <v>766</v>
      </c>
      <c r="MJ1282" s="18" t="s">
        <v>768</v>
      </c>
      <c r="MK1282" s="18" t="s">
        <v>768</v>
      </c>
      <c r="ML1282" s="18">
        <v>40</v>
      </c>
      <c r="MN1282" s="18">
        <v>48</v>
      </c>
      <c r="MO1282" s="18">
        <v>0</v>
      </c>
      <c r="MP1282" s="18">
        <v>0</v>
      </c>
      <c r="MQ1282" s="18" t="s">
        <v>766</v>
      </c>
      <c r="MS1282" s="18">
        <v>185691</v>
      </c>
      <c r="MT1282" s="18" t="s">
        <v>1387</v>
      </c>
      <c r="MV1282" s="18" t="s">
        <v>766</v>
      </c>
      <c r="NL1282" s="18" t="s">
        <v>768</v>
      </c>
      <c r="NN1282" s="18" t="s">
        <v>1155</v>
      </c>
      <c r="NP1282" s="18" t="s">
        <v>1388</v>
      </c>
      <c r="NR1282" s="18" t="s">
        <v>1426</v>
      </c>
      <c r="NT1282" s="18" t="s">
        <v>942</v>
      </c>
      <c r="NU1282" s="18" t="s">
        <v>1335</v>
      </c>
      <c r="NV1282" s="18">
        <v>18037.21</v>
      </c>
      <c r="NX1282" s="18">
        <f t="shared" si="437"/>
        <v>1334.2366666666667</v>
      </c>
      <c r="NY1282" t="str">
        <f t="shared" ref="NY1282:NY1345" si="440">IF(G1282&gt;13000,"Larger",IF(G1282&lt;6500,"Smaller","Mid-range"))</f>
        <v>Mid-range</v>
      </c>
      <c r="NZ1282" t="str">
        <f t="shared" ref="NZ1282:NZ1345" si="441">IF(G1282&gt;20000,"Large",IF(G1282&lt;10000,"Small","Medium"))</f>
        <v>Small</v>
      </c>
    </row>
    <row r="1283" spans="1:390">
      <c r="A1283" t="s">
        <v>495</v>
      </c>
      <c r="B1283" t="s">
        <v>496</v>
      </c>
      <c r="C1283" t="s">
        <v>497</v>
      </c>
      <c r="D1283" t="s">
        <v>404</v>
      </c>
      <c r="E1283">
        <v>20170</v>
      </c>
      <c r="F1283" t="s">
        <v>1590</v>
      </c>
      <c r="G1283">
        <v>7524.97</v>
      </c>
      <c r="H1283" s="62">
        <v>50000</v>
      </c>
      <c r="I1283" s="63">
        <v>2</v>
      </c>
      <c r="J1283" s="63">
        <v>189</v>
      </c>
      <c r="K1283" s="63">
        <v>17</v>
      </c>
      <c r="R1283" s="63">
        <v>216</v>
      </c>
      <c r="S1283" s="63">
        <v>85</v>
      </c>
      <c r="T1283" s="63">
        <v>47</v>
      </c>
      <c r="U1283" s="63">
        <v>85</v>
      </c>
      <c r="W1283" s="63"/>
      <c r="X1283" s="63"/>
      <c r="Y1283" s="63"/>
      <c r="Z1283" s="63"/>
      <c r="AA1283" s="63"/>
      <c r="AB1283" s="63"/>
      <c r="AC1283" s="93">
        <v>5280</v>
      </c>
      <c r="AD1283" s="76">
        <v>5280</v>
      </c>
      <c r="AL1283" s="93">
        <v>91040</v>
      </c>
      <c r="AO1283" s="59">
        <f t="shared" si="438"/>
        <v>101600</v>
      </c>
      <c r="AZ1283" s="77"/>
      <c r="BA1283" s="77"/>
      <c r="BC1283" s="77">
        <v>3457</v>
      </c>
      <c r="BD1283" s="77"/>
      <c r="BH1283" s="77"/>
      <c r="BL1283" s="77">
        <v>7708</v>
      </c>
      <c r="BO1283" s="63">
        <f t="shared" si="418"/>
        <v>11165</v>
      </c>
      <c r="BZ1283" s="18">
        <f t="shared" si="419"/>
        <v>0</v>
      </c>
      <c r="CX1283" s="39"/>
      <c r="DI1283">
        <f t="shared" si="431"/>
        <v>0</v>
      </c>
      <c r="DV1283" s="63">
        <f t="shared" si="421"/>
        <v>0</v>
      </c>
      <c r="EI1283" s="63">
        <f t="shared" si="422"/>
        <v>0</v>
      </c>
      <c r="EU1283" s="38">
        <v>0.83</v>
      </c>
      <c r="EV1283" s="38">
        <v>0.94</v>
      </c>
      <c r="FJ1283" s="18">
        <f t="shared" si="423"/>
        <v>0</v>
      </c>
      <c r="FT1283">
        <f t="shared" si="424"/>
        <v>0</v>
      </c>
      <c r="GD1283">
        <f t="shared" si="432"/>
        <v>0</v>
      </c>
      <c r="GO1283" s="39">
        <f t="shared" si="425"/>
        <v>0</v>
      </c>
      <c r="GP1283" s="39">
        <f t="shared" si="426"/>
        <v>112765</v>
      </c>
      <c r="GQ1283" s="39">
        <f t="shared" si="427"/>
        <v>0</v>
      </c>
      <c r="GR1283" s="39">
        <f t="shared" si="428"/>
        <v>112765</v>
      </c>
      <c r="GS1283" t="s">
        <v>395</v>
      </c>
      <c r="GU1283" t="s">
        <v>1392</v>
      </c>
      <c r="GV1283" t="s">
        <v>768</v>
      </c>
      <c r="GY1283" t="s">
        <v>405</v>
      </c>
      <c r="HB1283" t="s">
        <v>798</v>
      </c>
      <c r="HC1283">
        <v>899</v>
      </c>
      <c r="HD1283">
        <v>2816</v>
      </c>
      <c r="HF1283">
        <v>64</v>
      </c>
      <c r="HH1283">
        <v>66854</v>
      </c>
      <c r="HJ1283">
        <v>28</v>
      </c>
      <c r="HS1283" t="s">
        <v>766</v>
      </c>
      <c r="HU1283">
        <v>3</v>
      </c>
      <c r="HV1283">
        <v>5</v>
      </c>
      <c r="IA1283">
        <v>4</v>
      </c>
      <c r="IC1283">
        <v>2</v>
      </c>
      <c r="ID1283">
        <v>6</v>
      </c>
      <c r="IE1283">
        <v>8</v>
      </c>
      <c r="IF1283" s="63">
        <v>2</v>
      </c>
      <c r="IH1283">
        <f t="shared" si="435"/>
        <v>14</v>
      </c>
      <c r="II1283" s="35">
        <f t="shared" si="436"/>
        <v>6</v>
      </c>
      <c r="IM1283" s="18">
        <v>1612</v>
      </c>
      <c r="IN1283" t="s">
        <v>411</v>
      </c>
      <c r="IO1283" s="62">
        <v>26622</v>
      </c>
      <c r="IP1283" s="18">
        <v>69240</v>
      </c>
      <c r="IR1283" s="18">
        <v>680</v>
      </c>
      <c r="IS1283" s="18">
        <v>234</v>
      </c>
      <c r="IX1283" s="18">
        <f t="shared" si="439"/>
        <v>98388</v>
      </c>
      <c r="JB1283" s="18">
        <v>82</v>
      </c>
      <c r="JC1283" s="18">
        <v>167</v>
      </c>
      <c r="JS1283" s="18">
        <v>47</v>
      </c>
      <c r="JU1283" s="18">
        <v>19</v>
      </c>
      <c r="KF1283" s="18">
        <v>3</v>
      </c>
      <c r="KG1283" s="18">
        <v>7</v>
      </c>
      <c r="KH1283" s="18">
        <v>56</v>
      </c>
      <c r="KN1283" s="18">
        <v>12.5</v>
      </c>
      <c r="KO1283" s="18">
        <v>12.5</v>
      </c>
      <c r="KP1283" s="18">
        <v>12.5</v>
      </c>
      <c r="KQ1283" s="18">
        <v>12.5</v>
      </c>
      <c r="KR1283" s="18">
        <v>4</v>
      </c>
      <c r="KS1283" s="18">
        <v>4</v>
      </c>
      <c r="KU1283" s="18" t="s">
        <v>1625</v>
      </c>
      <c r="KV1283" s="18" t="s">
        <v>1422</v>
      </c>
      <c r="KW1283" s="18" t="s">
        <v>1422</v>
      </c>
      <c r="KX1283" s="18" t="s">
        <v>1422</v>
      </c>
      <c r="KY1283" s="18" t="s">
        <v>1409</v>
      </c>
      <c r="KZ1283" s="18" t="s">
        <v>1461</v>
      </c>
      <c r="LB1283" s="18" t="s">
        <v>768</v>
      </c>
      <c r="LC1283" s="18">
        <v>7</v>
      </c>
      <c r="LD1283" s="18">
        <v>7</v>
      </c>
      <c r="LE1283" s="18">
        <v>7</v>
      </c>
      <c r="LF1283" s="18">
        <v>7</v>
      </c>
      <c r="LJ1283" s="18" t="s">
        <v>1394</v>
      </c>
      <c r="LK1283" s="18" t="s">
        <v>1394</v>
      </c>
      <c r="LL1283" s="18" t="s">
        <v>1394</v>
      </c>
      <c r="LM1283" s="18" t="s">
        <v>1394</v>
      </c>
      <c r="LQ1283" s="18">
        <v>10</v>
      </c>
      <c r="LR1283" s="18">
        <v>10</v>
      </c>
      <c r="LS1283" s="18">
        <v>10</v>
      </c>
      <c r="LT1283" s="18">
        <v>10</v>
      </c>
      <c r="LX1283" s="18" t="s">
        <v>1427</v>
      </c>
      <c r="LY1283" s="18" t="s">
        <v>1427</v>
      </c>
      <c r="LZ1283" s="18" t="s">
        <v>1427</v>
      </c>
      <c r="MA1283" s="18" t="s">
        <v>1427</v>
      </c>
      <c r="ME1283" s="18" t="s">
        <v>766</v>
      </c>
      <c r="MJ1283" s="18" t="s">
        <v>768</v>
      </c>
      <c r="MK1283" s="18" t="s">
        <v>768</v>
      </c>
      <c r="ML1283" s="18">
        <v>28</v>
      </c>
      <c r="MN1283" s="18">
        <v>40</v>
      </c>
      <c r="MQ1283" s="18" t="s">
        <v>768</v>
      </c>
      <c r="MR1283" s="18">
        <v>1</v>
      </c>
      <c r="MS1283" s="18">
        <v>89186</v>
      </c>
      <c r="MT1283" s="18" t="s">
        <v>1401</v>
      </c>
      <c r="MV1283" s="18" t="s">
        <v>766</v>
      </c>
      <c r="NL1283" s="18" t="s">
        <v>768</v>
      </c>
      <c r="NP1283" s="18" t="s">
        <v>1388</v>
      </c>
      <c r="NV1283" s="18">
        <v>0</v>
      </c>
      <c r="NX1283" s="18">
        <f t="shared" si="437"/>
        <v>1254.1616666666666</v>
      </c>
      <c r="NY1283" t="str">
        <f t="shared" si="440"/>
        <v>Mid-range</v>
      </c>
      <c r="NZ1283" t="str">
        <f t="shared" si="441"/>
        <v>Small</v>
      </c>
    </row>
    <row r="1284" spans="1:390">
      <c r="A1284" t="s">
        <v>683</v>
      </c>
      <c r="B1284" t="s">
        <v>684</v>
      </c>
      <c r="C1284" t="s">
        <v>685</v>
      </c>
      <c r="D1284" t="s">
        <v>393</v>
      </c>
      <c r="E1284">
        <v>20170</v>
      </c>
      <c r="F1284" t="s">
        <v>1590</v>
      </c>
      <c r="G1284">
        <v>2678.1</v>
      </c>
      <c r="H1284" s="62">
        <v>12000</v>
      </c>
      <c r="J1284" s="63">
        <v>28</v>
      </c>
      <c r="K1284" s="63">
        <v>7</v>
      </c>
      <c r="R1284" s="63">
        <v>141</v>
      </c>
      <c r="U1284" s="63">
        <v>42</v>
      </c>
      <c r="W1284" s="63"/>
      <c r="X1284" s="63"/>
      <c r="Y1284" s="63"/>
      <c r="Z1284" s="63"/>
      <c r="AA1284" s="63"/>
      <c r="AB1284" s="63"/>
      <c r="AC1284" s="93">
        <v>6008</v>
      </c>
      <c r="AD1284" s="76">
        <v>6008</v>
      </c>
      <c r="AO1284" s="59">
        <f t="shared" si="438"/>
        <v>12016</v>
      </c>
      <c r="AZ1284" s="77"/>
      <c r="BA1284" s="77"/>
      <c r="BC1284" s="77">
        <v>596</v>
      </c>
      <c r="BD1284" s="77"/>
      <c r="BO1284" s="63">
        <f t="shared" si="418"/>
        <v>596</v>
      </c>
      <c r="BZ1284" s="18">
        <f t="shared" si="419"/>
        <v>0</v>
      </c>
      <c r="CX1284" s="39"/>
      <c r="DI1284">
        <f t="shared" si="431"/>
        <v>0</v>
      </c>
      <c r="DV1284" s="63">
        <f t="shared" si="421"/>
        <v>0</v>
      </c>
      <c r="DW1284" s="77">
        <v>500</v>
      </c>
      <c r="EI1284" s="63">
        <f t="shared" si="422"/>
        <v>500</v>
      </c>
      <c r="EU1284" s="38">
        <v>0.28999999999999998</v>
      </c>
      <c r="FJ1284" s="18">
        <f t="shared" si="423"/>
        <v>0</v>
      </c>
      <c r="FT1284">
        <f t="shared" si="424"/>
        <v>0</v>
      </c>
      <c r="GD1284">
        <f t="shared" si="432"/>
        <v>0</v>
      </c>
      <c r="GO1284" s="39">
        <f t="shared" si="425"/>
        <v>0</v>
      </c>
      <c r="GP1284" s="39">
        <f t="shared" si="426"/>
        <v>12612</v>
      </c>
      <c r="GQ1284" s="39">
        <f t="shared" si="427"/>
        <v>0</v>
      </c>
      <c r="GR1284" s="39">
        <f t="shared" si="428"/>
        <v>12612</v>
      </c>
      <c r="GS1284" t="s">
        <v>395</v>
      </c>
      <c r="GU1284" t="s">
        <v>1392</v>
      </c>
      <c r="GV1284" t="s">
        <v>768</v>
      </c>
      <c r="HB1284" t="s">
        <v>1626</v>
      </c>
      <c r="HC1284">
        <v>196</v>
      </c>
      <c r="HD1284">
        <v>4684</v>
      </c>
      <c r="HE1284">
        <v>7</v>
      </c>
      <c r="HF1284">
        <v>1</v>
      </c>
      <c r="HH1284">
        <v>41261</v>
      </c>
      <c r="HJ1284">
        <v>70</v>
      </c>
      <c r="HK1284">
        <v>7</v>
      </c>
      <c r="HS1284" t="s">
        <v>766</v>
      </c>
      <c r="HU1284">
        <v>1</v>
      </c>
      <c r="HV1284">
        <v>1</v>
      </c>
      <c r="IA1284">
        <v>1</v>
      </c>
      <c r="IB1284">
        <v>1</v>
      </c>
      <c r="IC1284">
        <v>0</v>
      </c>
      <c r="ID1284">
        <v>1.75</v>
      </c>
      <c r="IE1284">
        <v>1.5</v>
      </c>
      <c r="IF1284" s="63">
        <v>1</v>
      </c>
      <c r="IH1284">
        <f t="shared" si="435"/>
        <v>3.25</v>
      </c>
      <c r="II1284" s="35">
        <f t="shared" si="436"/>
        <v>1.75</v>
      </c>
      <c r="IM1284" s="18">
        <v>208</v>
      </c>
      <c r="IN1284" t="s">
        <v>400</v>
      </c>
      <c r="IO1284" s="62">
        <v>5015</v>
      </c>
      <c r="IP1284" s="18">
        <v>2124</v>
      </c>
      <c r="IR1284" s="18">
        <v>1055</v>
      </c>
      <c r="IX1284" s="18">
        <f t="shared" si="439"/>
        <v>8402</v>
      </c>
      <c r="JC1284" s="18">
        <v>5</v>
      </c>
      <c r="JV1284" s="18">
        <v>10</v>
      </c>
      <c r="JY1284" s="18">
        <v>140</v>
      </c>
      <c r="KN1284" s="18">
        <v>11</v>
      </c>
      <c r="KO1284" s="18">
        <v>11</v>
      </c>
      <c r="KP1284" s="18">
        <v>11</v>
      </c>
      <c r="KQ1284" s="18">
        <v>11</v>
      </c>
      <c r="KR1284" s="18">
        <v>8</v>
      </c>
      <c r="KU1284" s="18" t="s">
        <v>1396</v>
      </c>
      <c r="KV1284" s="18" t="s">
        <v>1396</v>
      </c>
      <c r="KW1284" s="18" t="s">
        <v>1396</v>
      </c>
      <c r="KX1284" s="18" t="s">
        <v>1396</v>
      </c>
      <c r="KY1284" s="18" t="s">
        <v>1386</v>
      </c>
      <c r="LB1284" s="18" t="s">
        <v>768</v>
      </c>
      <c r="LC1284" s="18">
        <v>8</v>
      </c>
      <c r="LD1284" s="18">
        <v>8</v>
      </c>
      <c r="LE1284" s="18">
        <v>8</v>
      </c>
      <c r="LF1284" s="18">
        <v>8</v>
      </c>
      <c r="LG1284" s="18">
        <v>8</v>
      </c>
      <c r="LJ1284" s="18" t="s">
        <v>1386</v>
      </c>
      <c r="LK1284" s="18" t="s">
        <v>1386</v>
      </c>
      <c r="LL1284" s="18" t="s">
        <v>1627</v>
      </c>
      <c r="LM1284" s="18" t="s">
        <v>1386</v>
      </c>
      <c r="LN1284" s="18" t="s">
        <v>1386</v>
      </c>
      <c r="LQ1284" s="18">
        <v>8</v>
      </c>
      <c r="LR1284" s="18">
        <v>8</v>
      </c>
      <c r="LS1284" s="18">
        <v>8</v>
      </c>
      <c r="LT1284" s="18">
        <v>8</v>
      </c>
      <c r="LU1284" s="18">
        <v>8</v>
      </c>
      <c r="LX1284" s="18" t="s">
        <v>1386</v>
      </c>
      <c r="LY1284" s="18" t="s">
        <v>1386</v>
      </c>
      <c r="LZ1284" s="18" t="s">
        <v>1386</v>
      </c>
      <c r="MA1284" s="18" t="s">
        <v>1386</v>
      </c>
      <c r="MB1284" s="18" t="s">
        <v>1386</v>
      </c>
      <c r="ME1284" s="18" t="s">
        <v>768</v>
      </c>
      <c r="MJ1284" s="18" t="s">
        <v>766</v>
      </c>
      <c r="MK1284" s="18" t="s">
        <v>766</v>
      </c>
      <c r="ML1284" s="18">
        <v>40</v>
      </c>
      <c r="MN1284" s="18">
        <v>40</v>
      </c>
      <c r="MQ1284" s="18" t="s">
        <v>766</v>
      </c>
      <c r="MS1284" s="18">
        <v>65935</v>
      </c>
      <c r="MT1284" s="18" t="s">
        <v>1387</v>
      </c>
      <c r="MV1284" s="18" t="s">
        <v>766</v>
      </c>
      <c r="NL1284" s="18" t="s">
        <v>768</v>
      </c>
      <c r="NM1284" s="18" t="s">
        <v>1153</v>
      </c>
      <c r="NX1284" s="18">
        <f t="shared" si="437"/>
        <v>1530.3428571428572</v>
      </c>
      <c r="NY1284" t="str">
        <f t="shared" si="440"/>
        <v>Smaller</v>
      </c>
      <c r="NZ1284" t="str">
        <f t="shared" si="441"/>
        <v>Small</v>
      </c>
    </row>
    <row r="1285" spans="1:390">
      <c r="A1285" t="s">
        <v>595</v>
      </c>
      <c r="B1285" t="s">
        <v>758</v>
      </c>
      <c r="C1285">
        <v>292</v>
      </c>
      <c r="D1285" t="s">
        <v>404</v>
      </c>
      <c r="E1285">
        <v>20170</v>
      </c>
      <c r="F1285" t="s">
        <v>1590</v>
      </c>
      <c r="G1285">
        <v>2767.98</v>
      </c>
      <c r="H1285" s="62">
        <v>17255</v>
      </c>
      <c r="I1285" s="63">
        <v>0</v>
      </c>
      <c r="J1285" s="63">
        <v>45</v>
      </c>
      <c r="K1285" s="63">
        <v>5</v>
      </c>
      <c r="R1285" s="63">
        <v>166</v>
      </c>
      <c r="S1285" s="63">
        <v>45</v>
      </c>
      <c r="T1285" s="63">
        <v>0</v>
      </c>
      <c r="U1285" s="63">
        <v>25</v>
      </c>
      <c r="W1285" s="63"/>
      <c r="X1285" s="63"/>
      <c r="Y1285" s="63"/>
      <c r="Z1285" s="63"/>
      <c r="AA1285" s="63"/>
      <c r="AB1285" s="63"/>
      <c r="AC1285" s="93">
        <v>6324</v>
      </c>
      <c r="AD1285" s="76">
        <v>6324</v>
      </c>
      <c r="AO1285" s="59">
        <f t="shared" si="438"/>
        <v>12648</v>
      </c>
      <c r="AZ1285" s="77"/>
      <c r="BA1285" s="77"/>
      <c r="BC1285" s="77">
        <v>6910</v>
      </c>
      <c r="BD1285" s="77"/>
      <c r="BE1285" s="77">
        <v>0</v>
      </c>
      <c r="BF1285" s="77">
        <v>0</v>
      </c>
      <c r="BG1285" s="77">
        <v>0</v>
      </c>
      <c r="BH1285" s="77"/>
      <c r="BI1285" s="77"/>
      <c r="BJ1285" s="77">
        <v>0</v>
      </c>
      <c r="BK1285" s="77">
        <v>0</v>
      </c>
      <c r="BL1285" s="77">
        <v>0</v>
      </c>
      <c r="BM1285" s="77">
        <v>0</v>
      </c>
      <c r="BO1285" s="63">
        <f t="shared" si="418"/>
        <v>6910</v>
      </c>
      <c r="BZ1285" s="18">
        <f t="shared" si="419"/>
        <v>0</v>
      </c>
      <c r="CX1285" s="39"/>
      <c r="DI1285">
        <f t="shared" si="431"/>
        <v>0</v>
      </c>
      <c r="DJ1285" s="41">
        <v>0</v>
      </c>
      <c r="DK1285" s="41">
        <v>0</v>
      </c>
      <c r="DL1285" s="41"/>
      <c r="DM1285" s="41">
        <v>0</v>
      </c>
      <c r="DN1285" s="41">
        <v>0</v>
      </c>
      <c r="DP1285" s="41">
        <v>0</v>
      </c>
      <c r="DQ1285" s="41">
        <v>0</v>
      </c>
      <c r="DR1285" s="41">
        <v>0</v>
      </c>
      <c r="DT1285" s="41">
        <v>0</v>
      </c>
      <c r="DV1285" s="63">
        <f t="shared" si="421"/>
        <v>0</v>
      </c>
      <c r="DW1285" s="77">
        <v>0</v>
      </c>
      <c r="DX1285" s="41">
        <v>0</v>
      </c>
      <c r="DY1285" s="41"/>
      <c r="DZ1285" s="41">
        <v>0</v>
      </c>
      <c r="EA1285" s="41">
        <v>0</v>
      </c>
      <c r="EC1285" s="41">
        <v>0</v>
      </c>
      <c r="ED1285" s="41">
        <v>0</v>
      </c>
      <c r="EE1285" s="41">
        <v>0</v>
      </c>
      <c r="EG1285" s="41">
        <v>0</v>
      </c>
      <c r="EI1285" s="63">
        <f t="shared" si="422"/>
        <v>0</v>
      </c>
      <c r="EU1285" s="38">
        <v>0.21</v>
      </c>
      <c r="EV1285" s="38">
        <v>0.84</v>
      </c>
      <c r="FJ1285" s="18">
        <f t="shared" si="423"/>
        <v>0</v>
      </c>
      <c r="FT1285">
        <f t="shared" si="424"/>
        <v>0</v>
      </c>
      <c r="GD1285">
        <f t="shared" si="432"/>
        <v>0</v>
      </c>
      <c r="GO1285" s="39">
        <f t="shared" si="425"/>
        <v>0</v>
      </c>
      <c r="GP1285" s="39">
        <f t="shared" si="426"/>
        <v>19558</v>
      </c>
      <c r="GQ1285" s="39">
        <f t="shared" si="427"/>
        <v>0</v>
      </c>
      <c r="GR1285" s="39">
        <f t="shared" si="428"/>
        <v>19558</v>
      </c>
      <c r="GS1285" t="s">
        <v>395</v>
      </c>
      <c r="GU1285" t="s">
        <v>1392</v>
      </c>
      <c r="GV1285" t="s">
        <v>768</v>
      </c>
      <c r="GW1285" t="s">
        <v>410</v>
      </c>
      <c r="HB1285" t="s">
        <v>798</v>
      </c>
      <c r="HC1285">
        <v>117</v>
      </c>
      <c r="HD1285">
        <v>1883</v>
      </c>
      <c r="HE1285">
        <v>10798</v>
      </c>
      <c r="HF1285">
        <v>53</v>
      </c>
      <c r="HH1285">
        <v>10877</v>
      </c>
      <c r="HJ1285">
        <v>7</v>
      </c>
      <c r="HK1285">
        <v>24</v>
      </c>
      <c r="HS1285" t="s">
        <v>766</v>
      </c>
      <c r="HU1285">
        <v>1</v>
      </c>
      <c r="HV1285">
        <v>1</v>
      </c>
      <c r="IA1285">
        <v>1</v>
      </c>
      <c r="IB1285">
        <v>0</v>
      </c>
      <c r="IC1285">
        <v>2</v>
      </c>
      <c r="ID1285">
        <v>1.3</v>
      </c>
      <c r="IE1285">
        <v>1</v>
      </c>
      <c r="IF1285" s="63">
        <v>1</v>
      </c>
      <c r="IH1285">
        <f t="shared" si="435"/>
        <v>2.2999999999999998</v>
      </c>
      <c r="II1285" s="35">
        <f t="shared" si="436"/>
        <v>1.3</v>
      </c>
      <c r="IM1285" s="18">
        <v>128</v>
      </c>
      <c r="IN1285" t="s">
        <v>411</v>
      </c>
      <c r="IO1285" s="62">
        <v>1877</v>
      </c>
      <c r="IP1285" s="18">
        <v>6559</v>
      </c>
      <c r="IQ1285" s="18">
        <v>589</v>
      </c>
      <c r="IR1285" s="18">
        <v>319</v>
      </c>
      <c r="IS1285" s="18">
        <v>671</v>
      </c>
      <c r="IX1285" s="18">
        <f t="shared" si="439"/>
        <v>10143</v>
      </c>
      <c r="JB1285" s="18">
        <v>19</v>
      </c>
      <c r="JC1285" s="18">
        <v>3</v>
      </c>
      <c r="JS1285" s="18">
        <v>0</v>
      </c>
      <c r="JT1285" s="18">
        <v>0</v>
      </c>
      <c r="JU1285" s="18">
        <v>128</v>
      </c>
      <c r="JV1285" s="18">
        <v>0</v>
      </c>
      <c r="JY1285" s="18">
        <v>1385</v>
      </c>
      <c r="KF1285" s="18">
        <v>1</v>
      </c>
      <c r="KG1285" s="18">
        <v>3</v>
      </c>
      <c r="KH1285" s="18">
        <v>37</v>
      </c>
      <c r="KN1285" s="18">
        <v>11.25</v>
      </c>
      <c r="KO1285" s="18">
        <v>11.25</v>
      </c>
      <c r="KP1285" s="18">
        <v>11.25</v>
      </c>
      <c r="KQ1285" s="18">
        <v>11.25</v>
      </c>
      <c r="KR1285" s="18">
        <v>7.75</v>
      </c>
      <c r="KS1285" s="18">
        <v>0</v>
      </c>
      <c r="KT1285" s="18">
        <v>0</v>
      </c>
      <c r="KU1285" s="18" t="s">
        <v>1628</v>
      </c>
      <c r="KV1285" s="18" t="s">
        <v>1457</v>
      </c>
      <c r="KW1285" s="18" t="s">
        <v>1457</v>
      </c>
      <c r="KX1285" s="18" t="s">
        <v>1629</v>
      </c>
      <c r="KY1285" s="18" t="s">
        <v>1453</v>
      </c>
      <c r="LB1285" s="18" t="s">
        <v>766</v>
      </c>
      <c r="LQ1285" s="18">
        <v>9.75</v>
      </c>
      <c r="LR1285" s="18">
        <v>9.75</v>
      </c>
      <c r="LS1285" s="18">
        <v>9.75</v>
      </c>
      <c r="LT1285" s="18">
        <v>9.75</v>
      </c>
      <c r="LU1285" s="18">
        <v>0</v>
      </c>
      <c r="LV1285" s="18">
        <v>0</v>
      </c>
      <c r="LW1285" s="18">
        <v>0</v>
      </c>
      <c r="LX1285" s="18" t="s">
        <v>1556</v>
      </c>
      <c r="LY1285" s="18" t="s">
        <v>1630</v>
      </c>
      <c r="LZ1285" s="18" t="s">
        <v>1556</v>
      </c>
      <c r="MA1285" s="18" t="s">
        <v>1556</v>
      </c>
      <c r="ME1285" s="18" t="s">
        <v>766</v>
      </c>
      <c r="MJ1285" s="18" t="s">
        <v>766</v>
      </c>
      <c r="MK1285" s="18" t="s">
        <v>766</v>
      </c>
      <c r="ML1285" s="18">
        <v>0</v>
      </c>
      <c r="MM1285" s="18">
        <v>0</v>
      </c>
      <c r="MN1285" s="18">
        <v>28</v>
      </c>
      <c r="MO1285" s="18">
        <v>0</v>
      </c>
      <c r="MP1285" s="18">
        <v>0</v>
      </c>
      <c r="MQ1285" s="18" t="s">
        <v>766</v>
      </c>
      <c r="MS1285" s="18">
        <v>82073</v>
      </c>
      <c r="MT1285" s="18" t="s">
        <v>1401</v>
      </c>
      <c r="MV1285" s="18" t="s">
        <v>766</v>
      </c>
      <c r="NL1285" s="18" t="s">
        <v>768</v>
      </c>
      <c r="NP1285" s="18" t="s">
        <v>1388</v>
      </c>
      <c r="NQ1285" s="18" t="s">
        <v>1406</v>
      </c>
      <c r="NV1285" s="18">
        <v>0</v>
      </c>
      <c r="NX1285" s="18">
        <f t="shared" si="437"/>
        <v>2129.2153846153847</v>
      </c>
      <c r="NY1285" t="str">
        <f t="shared" si="440"/>
        <v>Smaller</v>
      </c>
      <c r="NZ1285" t="str">
        <f t="shared" si="441"/>
        <v>Small</v>
      </c>
    </row>
    <row r="1286" spans="1:390">
      <c r="A1286" t="s">
        <v>495</v>
      </c>
      <c r="B1286" t="s">
        <v>552</v>
      </c>
      <c r="C1286" t="s">
        <v>553</v>
      </c>
      <c r="D1286" t="s">
        <v>404</v>
      </c>
      <c r="E1286">
        <v>20170</v>
      </c>
      <c r="F1286" t="s">
        <v>1590</v>
      </c>
      <c r="G1286">
        <v>13844.9</v>
      </c>
      <c r="H1286" s="62">
        <v>58929</v>
      </c>
      <c r="I1286" s="63">
        <v>1</v>
      </c>
      <c r="J1286" s="63">
        <v>170</v>
      </c>
      <c r="K1286" s="63">
        <v>8</v>
      </c>
      <c r="R1286" s="63">
        <v>832</v>
      </c>
      <c r="S1286" s="63">
        <v>110</v>
      </c>
      <c r="T1286" s="63">
        <v>45</v>
      </c>
      <c r="U1286" s="63">
        <v>50</v>
      </c>
      <c r="W1286" s="63"/>
      <c r="X1286" s="63"/>
      <c r="Y1286" s="63"/>
      <c r="Z1286" s="63"/>
      <c r="AA1286" s="63"/>
      <c r="AB1286" s="63"/>
      <c r="AC1286" s="93">
        <v>6807</v>
      </c>
      <c r="AD1286" s="76">
        <v>6807</v>
      </c>
      <c r="AG1286" s="93">
        <v>1869</v>
      </c>
      <c r="AL1286" s="93">
        <v>119293</v>
      </c>
      <c r="AO1286" s="59">
        <f t="shared" si="438"/>
        <v>134776</v>
      </c>
      <c r="AZ1286" s="77"/>
      <c r="BA1286" s="77"/>
      <c r="BC1286" s="77">
        <v>0</v>
      </c>
      <c r="BD1286" s="77"/>
      <c r="BE1286" s="77">
        <v>0</v>
      </c>
      <c r="BF1286" s="77">
        <v>0</v>
      </c>
      <c r="BG1286" s="77">
        <v>0</v>
      </c>
      <c r="BH1286" s="77"/>
      <c r="BI1286" s="77"/>
      <c r="BJ1286" s="77">
        <v>0</v>
      </c>
      <c r="BK1286" s="77">
        <v>0</v>
      </c>
      <c r="BL1286" s="77">
        <v>7579</v>
      </c>
      <c r="BM1286" s="77">
        <v>0</v>
      </c>
      <c r="BO1286" s="63">
        <f t="shared" si="418"/>
        <v>7579</v>
      </c>
      <c r="BZ1286" s="18">
        <f t="shared" si="419"/>
        <v>0</v>
      </c>
      <c r="CX1286" s="39"/>
      <c r="DI1286">
        <f t="shared" si="431"/>
        <v>0</v>
      </c>
      <c r="DJ1286" s="41">
        <v>0</v>
      </c>
      <c r="DK1286" s="41">
        <v>0</v>
      </c>
      <c r="DL1286" s="41"/>
      <c r="DM1286" s="41">
        <v>0</v>
      </c>
      <c r="DN1286" s="41">
        <v>0</v>
      </c>
      <c r="DP1286" s="41">
        <v>0</v>
      </c>
      <c r="DQ1286" s="41">
        <v>0</v>
      </c>
      <c r="DT1286" s="41">
        <v>7660</v>
      </c>
      <c r="DU1286" t="s">
        <v>1631</v>
      </c>
      <c r="DV1286" s="63">
        <f t="shared" si="421"/>
        <v>7660</v>
      </c>
      <c r="DW1286" s="77">
        <v>0</v>
      </c>
      <c r="DX1286" s="41">
        <v>0</v>
      </c>
      <c r="DY1286" s="41"/>
      <c r="DZ1286" s="41">
        <v>0</v>
      </c>
      <c r="EA1286" s="41">
        <v>0</v>
      </c>
      <c r="EC1286" s="41">
        <v>0</v>
      </c>
      <c r="ED1286" s="41">
        <v>0</v>
      </c>
      <c r="EE1286" s="41">
        <v>0</v>
      </c>
      <c r="EG1286" s="41">
        <v>7660</v>
      </c>
      <c r="EH1286" t="s">
        <v>1631</v>
      </c>
      <c r="EI1286" s="63">
        <f t="shared" si="422"/>
        <v>7660</v>
      </c>
      <c r="EU1286" s="38">
        <v>0.77</v>
      </c>
      <c r="EV1286" s="38">
        <v>0.91</v>
      </c>
      <c r="FJ1286" s="18">
        <f t="shared" si="423"/>
        <v>0</v>
      </c>
      <c r="FT1286">
        <f t="shared" si="424"/>
        <v>0</v>
      </c>
      <c r="GD1286">
        <f t="shared" si="432"/>
        <v>0</v>
      </c>
      <c r="GO1286" s="39">
        <f t="shared" si="425"/>
        <v>0</v>
      </c>
      <c r="GP1286" s="39">
        <f t="shared" si="426"/>
        <v>142355</v>
      </c>
      <c r="GQ1286" s="39">
        <f t="shared" si="427"/>
        <v>0</v>
      </c>
      <c r="GR1286" s="39">
        <f t="shared" si="428"/>
        <v>142355</v>
      </c>
      <c r="GS1286" t="s">
        <v>395</v>
      </c>
      <c r="GU1286" t="s">
        <v>1392</v>
      </c>
      <c r="GV1286" t="s">
        <v>768</v>
      </c>
      <c r="GX1286" t="s">
        <v>938</v>
      </c>
      <c r="HB1286" t="s">
        <v>798</v>
      </c>
      <c r="HC1286">
        <v>1876</v>
      </c>
      <c r="HD1286">
        <v>18</v>
      </c>
      <c r="HE1286">
        <v>20340</v>
      </c>
      <c r="HF1286">
        <v>36</v>
      </c>
      <c r="HH1286">
        <v>76792</v>
      </c>
      <c r="HJ1286">
        <v>7</v>
      </c>
      <c r="HK1286">
        <v>293</v>
      </c>
      <c r="HS1286" t="s">
        <v>766</v>
      </c>
      <c r="HU1286">
        <v>7</v>
      </c>
      <c r="HV1286">
        <v>5</v>
      </c>
      <c r="IA1286">
        <v>8</v>
      </c>
      <c r="IB1286">
        <v>0</v>
      </c>
      <c r="IC1286">
        <v>4</v>
      </c>
      <c r="ID1286">
        <v>8</v>
      </c>
      <c r="IE1286">
        <v>8</v>
      </c>
      <c r="IF1286" s="63">
        <v>2</v>
      </c>
      <c r="IH1286">
        <f t="shared" si="435"/>
        <v>16</v>
      </c>
      <c r="II1286" s="35">
        <f t="shared" si="436"/>
        <v>8</v>
      </c>
      <c r="IM1286" s="18">
        <v>35742</v>
      </c>
      <c r="IN1286" t="s">
        <v>411</v>
      </c>
      <c r="IO1286" s="62">
        <v>11168</v>
      </c>
      <c r="IP1286" s="18">
        <v>19635</v>
      </c>
      <c r="IQ1286" s="18">
        <v>3987</v>
      </c>
      <c r="IR1286" s="18">
        <v>11</v>
      </c>
      <c r="IS1286" s="18">
        <v>29</v>
      </c>
      <c r="IX1286" s="18">
        <f t="shared" si="439"/>
        <v>70572</v>
      </c>
      <c r="JB1286" s="18">
        <v>110</v>
      </c>
      <c r="JC1286" s="18">
        <v>108</v>
      </c>
      <c r="JS1286" s="18">
        <v>349</v>
      </c>
      <c r="JT1286" s="18">
        <v>35</v>
      </c>
      <c r="JU1286" s="18">
        <v>20</v>
      </c>
      <c r="JV1286" s="18">
        <v>10</v>
      </c>
      <c r="JY1286" s="18">
        <v>13265</v>
      </c>
      <c r="KF1286" s="18">
        <v>2</v>
      </c>
      <c r="KG1286" s="18">
        <v>1</v>
      </c>
      <c r="KH1286" s="18">
        <v>45</v>
      </c>
      <c r="KN1286" s="18">
        <v>13</v>
      </c>
      <c r="KO1286" s="18">
        <v>13</v>
      </c>
      <c r="KP1286" s="18">
        <v>13</v>
      </c>
      <c r="KQ1286" s="18">
        <v>13</v>
      </c>
      <c r="KR1286" s="18">
        <v>6.5</v>
      </c>
      <c r="KS1286" s="18">
        <v>5</v>
      </c>
      <c r="KU1286" s="18" t="s">
        <v>1443</v>
      </c>
      <c r="KV1286" s="18" t="s">
        <v>1443</v>
      </c>
      <c r="KW1286" s="18" t="s">
        <v>1443</v>
      </c>
      <c r="KX1286" s="18" t="s">
        <v>1443</v>
      </c>
      <c r="KY1286" s="18" t="s">
        <v>1444</v>
      </c>
      <c r="KZ1286" s="18" t="s">
        <v>1432</v>
      </c>
      <c r="LB1286" s="18" t="s">
        <v>768</v>
      </c>
      <c r="LC1286" s="18">
        <v>8</v>
      </c>
      <c r="LD1286" s="18">
        <v>8</v>
      </c>
      <c r="LE1286" s="18">
        <v>8</v>
      </c>
      <c r="LF1286" s="18">
        <v>8</v>
      </c>
      <c r="LJ1286" s="18" t="s">
        <v>1632</v>
      </c>
      <c r="LK1286" s="18" t="s">
        <v>1632</v>
      </c>
      <c r="LL1286" s="18" t="s">
        <v>1632</v>
      </c>
      <c r="LM1286" s="18" t="s">
        <v>1632</v>
      </c>
      <c r="LQ1286" s="18">
        <v>11</v>
      </c>
      <c r="LR1286" s="18">
        <v>11</v>
      </c>
      <c r="LS1286" s="18">
        <v>11</v>
      </c>
      <c r="LT1286" s="18">
        <v>11</v>
      </c>
      <c r="LX1286" s="18" t="s">
        <v>1633</v>
      </c>
      <c r="LY1286" s="18" t="s">
        <v>1633</v>
      </c>
      <c r="LZ1286" s="18" t="s">
        <v>1633</v>
      </c>
      <c r="MA1286" s="18" t="s">
        <v>1633</v>
      </c>
      <c r="ME1286" s="18" t="s">
        <v>766</v>
      </c>
      <c r="MJ1286" s="18" t="s">
        <v>768</v>
      </c>
      <c r="MK1286" s="18" t="s">
        <v>768</v>
      </c>
      <c r="ML1286" s="18">
        <v>32</v>
      </c>
      <c r="MN1286" s="18">
        <v>44</v>
      </c>
      <c r="MO1286" s="18">
        <v>5</v>
      </c>
      <c r="MP1286" s="18">
        <v>0</v>
      </c>
      <c r="MQ1286" s="18" t="s">
        <v>768</v>
      </c>
      <c r="MR1286" s="18">
        <v>6</v>
      </c>
      <c r="MS1286" s="18">
        <v>428749</v>
      </c>
      <c r="MT1286" s="18" t="s">
        <v>1387</v>
      </c>
      <c r="MV1286" s="18" t="s">
        <v>766</v>
      </c>
      <c r="NL1286" s="18" t="s">
        <v>768</v>
      </c>
      <c r="NP1286" s="18" t="s">
        <v>1388</v>
      </c>
      <c r="NQ1286" s="18" t="s">
        <v>1406</v>
      </c>
      <c r="NT1286" s="18" t="s">
        <v>942</v>
      </c>
      <c r="NU1286" s="18" t="s">
        <v>1343</v>
      </c>
      <c r="NV1286" s="18">
        <v>11800</v>
      </c>
      <c r="NX1286" s="18">
        <f t="shared" si="437"/>
        <v>1730.6125</v>
      </c>
      <c r="NY1286" t="str">
        <f t="shared" si="440"/>
        <v>Larger</v>
      </c>
      <c r="NZ1286" t="str">
        <f t="shared" si="441"/>
        <v>Medium</v>
      </c>
    </row>
    <row r="1287" spans="1:390">
      <c r="A1287" t="s">
        <v>435</v>
      </c>
      <c r="B1287" t="s">
        <v>436</v>
      </c>
      <c r="C1287" t="s">
        <v>437</v>
      </c>
      <c r="D1287" t="s">
        <v>393</v>
      </c>
      <c r="E1287">
        <v>20170</v>
      </c>
      <c r="F1287" t="s">
        <v>1590</v>
      </c>
      <c r="G1287">
        <v>4792.47</v>
      </c>
      <c r="H1287" s="62">
        <v>15500</v>
      </c>
      <c r="I1287" s="63">
        <v>0</v>
      </c>
      <c r="J1287" s="63">
        <v>108</v>
      </c>
      <c r="K1287" s="63">
        <v>0</v>
      </c>
      <c r="R1287" s="63">
        <v>309</v>
      </c>
      <c r="S1287" s="63">
        <v>0</v>
      </c>
      <c r="T1287" s="63">
        <v>0</v>
      </c>
      <c r="U1287" s="63">
        <v>0</v>
      </c>
      <c r="W1287" s="63"/>
      <c r="X1287" s="63"/>
      <c r="Y1287" s="63"/>
      <c r="Z1287" s="63"/>
      <c r="AA1287" s="63"/>
      <c r="AB1287" s="63"/>
      <c r="AC1287" s="93">
        <v>7000</v>
      </c>
      <c r="AD1287" s="76">
        <v>7000</v>
      </c>
      <c r="AG1287" s="93">
        <v>34067</v>
      </c>
      <c r="AO1287" s="59">
        <f t="shared" si="438"/>
        <v>48067</v>
      </c>
      <c r="AZ1287" s="77"/>
      <c r="BA1287" s="77"/>
      <c r="BG1287" s="77">
        <v>1690</v>
      </c>
      <c r="BO1287" s="63">
        <f t="shared" si="418"/>
        <v>1690</v>
      </c>
      <c r="BZ1287" s="18">
        <f t="shared" si="419"/>
        <v>0</v>
      </c>
      <c r="CX1287" s="39"/>
      <c r="DI1287">
        <f t="shared" si="431"/>
        <v>0</v>
      </c>
      <c r="DN1287" s="41">
        <v>6731</v>
      </c>
      <c r="DV1287" s="63">
        <f t="shared" si="421"/>
        <v>6731</v>
      </c>
      <c r="EA1287" s="41">
        <v>1500</v>
      </c>
      <c r="EI1287" s="63">
        <f t="shared" si="422"/>
        <v>1500</v>
      </c>
      <c r="EU1287" s="38">
        <v>0.7</v>
      </c>
      <c r="EV1287" s="38">
        <v>0.92</v>
      </c>
      <c r="FJ1287" s="18">
        <f t="shared" si="423"/>
        <v>0</v>
      </c>
      <c r="FT1287">
        <f t="shared" si="424"/>
        <v>0</v>
      </c>
      <c r="GD1287">
        <f t="shared" si="432"/>
        <v>0</v>
      </c>
      <c r="GO1287" s="39">
        <f t="shared" si="425"/>
        <v>0</v>
      </c>
      <c r="GP1287" s="39">
        <f t="shared" si="426"/>
        <v>49757</v>
      </c>
      <c r="GQ1287" s="39">
        <f t="shared" si="427"/>
        <v>0</v>
      </c>
      <c r="GR1287" s="39">
        <f t="shared" si="428"/>
        <v>49757</v>
      </c>
      <c r="GS1287" t="s">
        <v>395</v>
      </c>
      <c r="GU1287" t="s">
        <v>1420</v>
      </c>
      <c r="GV1287" t="s">
        <v>768</v>
      </c>
      <c r="GY1287" t="s">
        <v>405</v>
      </c>
      <c r="HB1287" t="s">
        <v>798</v>
      </c>
      <c r="HC1287">
        <v>500</v>
      </c>
      <c r="HD1287">
        <v>2469</v>
      </c>
      <c r="HE1287">
        <v>27200</v>
      </c>
      <c r="HF1287">
        <v>59</v>
      </c>
      <c r="HH1287">
        <v>61025</v>
      </c>
      <c r="HJ1287">
        <v>75</v>
      </c>
      <c r="HK1287">
        <v>475</v>
      </c>
      <c r="HS1287" t="s">
        <v>766</v>
      </c>
      <c r="HU1287">
        <v>2</v>
      </c>
      <c r="HV1287">
        <v>6</v>
      </c>
      <c r="IA1287">
        <v>4</v>
      </c>
      <c r="IB1287">
        <v>0</v>
      </c>
      <c r="IC1287">
        <v>1</v>
      </c>
      <c r="ID1287">
        <v>3.3</v>
      </c>
      <c r="IE1287">
        <v>4</v>
      </c>
      <c r="IF1287" s="63">
        <v>0</v>
      </c>
      <c r="IH1287">
        <f t="shared" si="435"/>
        <v>7.3</v>
      </c>
      <c r="II1287" s="35">
        <f t="shared" si="436"/>
        <v>3.3</v>
      </c>
      <c r="IM1287" s="18">
        <v>1.127</v>
      </c>
      <c r="IN1287" t="s">
        <v>400</v>
      </c>
      <c r="IO1287" s="62">
        <v>3375</v>
      </c>
      <c r="IP1287" s="18">
        <v>1400</v>
      </c>
      <c r="IQ1287" s="18">
        <v>1500</v>
      </c>
      <c r="IR1287" s="18">
        <v>110</v>
      </c>
      <c r="IS1287" s="18">
        <v>25</v>
      </c>
      <c r="IX1287" s="18">
        <f t="shared" si="439"/>
        <v>6411.1270000000004</v>
      </c>
      <c r="JB1287" s="18">
        <v>279</v>
      </c>
      <c r="JC1287" s="18">
        <v>50</v>
      </c>
      <c r="JS1287" s="18">
        <v>130</v>
      </c>
      <c r="JT1287" s="18">
        <v>10</v>
      </c>
      <c r="JU1287" s="18">
        <v>15</v>
      </c>
      <c r="JV1287" s="18">
        <v>5</v>
      </c>
      <c r="JY1287" s="18">
        <v>3380</v>
      </c>
      <c r="KF1287" s="18">
        <v>3</v>
      </c>
      <c r="KG1287" s="18">
        <v>17</v>
      </c>
      <c r="KH1287" s="18">
        <v>380</v>
      </c>
      <c r="KN1287" s="18">
        <v>12</v>
      </c>
      <c r="KO1287" s="18">
        <v>12</v>
      </c>
      <c r="KP1287" s="18">
        <v>12</v>
      </c>
      <c r="KQ1287" s="18">
        <v>12</v>
      </c>
      <c r="KR1287" s="18">
        <v>7</v>
      </c>
      <c r="KS1287" s="18">
        <v>0</v>
      </c>
      <c r="KT1287" s="18">
        <v>0</v>
      </c>
      <c r="KU1287" s="18" t="s">
        <v>1385</v>
      </c>
      <c r="KV1287" s="18" t="s">
        <v>1385</v>
      </c>
      <c r="KW1287" s="18" t="s">
        <v>1634</v>
      </c>
      <c r="KX1287" s="18" t="s">
        <v>1385</v>
      </c>
      <c r="KY1287" s="18" t="s">
        <v>1394</v>
      </c>
      <c r="LB1287" s="18" t="s">
        <v>768</v>
      </c>
      <c r="LD1287" s="18">
        <v>5</v>
      </c>
      <c r="LE1287" s="18">
        <v>5</v>
      </c>
      <c r="LH1287" s="18">
        <v>0</v>
      </c>
      <c r="LI1287" s="18">
        <v>0</v>
      </c>
      <c r="LK1287" s="18" t="s">
        <v>1437</v>
      </c>
      <c r="LL1287" s="18" t="s">
        <v>1437</v>
      </c>
      <c r="LQ1287" s="18">
        <v>8</v>
      </c>
      <c r="LR1287" s="18">
        <v>8</v>
      </c>
      <c r="LS1287" s="18">
        <v>8</v>
      </c>
      <c r="LT1287" s="18">
        <v>8</v>
      </c>
      <c r="LU1287" s="18">
        <v>0</v>
      </c>
      <c r="LV1287" s="18">
        <v>0</v>
      </c>
      <c r="LW1287" s="18">
        <v>0</v>
      </c>
      <c r="LX1287" s="18" t="s">
        <v>1386</v>
      </c>
      <c r="LY1287" s="18" t="s">
        <v>1386</v>
      </c>
      <c r="LZ1287" s="18" t="s">
        <v>1635</v>
      </c>
      <c r="MA1287" s="18" t="s">
        <v>1386</v>
      </c>
      <c r="ME1287" s="18" t="s">
        <v>766</v>
      </c>
      <c r="MJ1287" s="18" t="s">
        <v>768</v>
      </c>
      <c r="MK1287" s="18" t="s">
        <v>768</v>
      </c>
      <c r="ML1287" s="18">
        <v>10</v>
      </c>
      <c r="MN1287" s="18">
        <v>20</v>
      </c>
      <c r="MO1287" s="18">
        <v>0</v>
      </c>
      <c r="MP1287" s="18">
        <v>0</v>
      </c>
      <c r="MQ1287" s="18" t="s">
        <v>766</v>
      </c>
      <c r="MS1287" s="18">
        <v>143988</v>
      </c>
      <c r="MT1287" s="18" t="s">
        <v>1401</v>
      </c>
      <c r="MV1287" s="18" t="s">
        <v>766</v>
      </c>
      <c r="NL1287" s="18" t="s">
        <v>768</v>
      </c>
      <c r="NT1287" s="18" t="s">
        <v>942</v>
      </c>
      <c r="NU1287" s="18" t="s">
        <v>1335</v>
      </c>
      <c r="NV1287" s="18">
        <v>3000</v>
      </c>
      <c r="NX1287" s="18">
        <f t="shared" si="437"/>
        <v>1452.2636363636366</v>
      </c>
      <c r="NY1287" t="str">
        <f t="shared" si="440"/>
        <v>Smaller</v>
      </c>
      <c r="NZ1287" t="str">
        <f t="shared" si="441"/>
        <v>Small</v>
      </c>
    </row>
    <row r="1288" spans="1:390">
      <c r="A1288" t="s">
        <v>741</v>
      </c>
      <c r="B1288" t="s">
        <v>742</v>
      </c>
      <c r="C1288" t="s">
        <v>743</v>
      </c>
      <c r="D1288" t="s">
        <v>393</v>
      </c>
      <c r="E1288">
        <v>20170</v>
      </c>
      <c r="F1288" t="s">
        <v>1590</v>
      </c>
      <c r="G1288">
        <v>16258.63</v>
      </c>
      <c r="H1288" s="62">
        <v>99000</v>
      </c>
      <c r="I1288" s="63">
        <v>3</v>
      </c>
      <c r="J1288" s="63">
        <v>310</v>
      </c>
      <c r="K1288" s="63">
        <v>32</v>
      </c>
      <c r="R1288" s="63">
        <v>310</v>
      </c>
      <c r="S1288" s="63">
        <v>87</v>
      </c>
      <c r="U1288" s="63">
        <v>192</v>
      </c>
      <c r="W1288" s="63"/>
      <c r="X1288" s="63"/>
      <c r="Y1288" s="63"/>
      <c r="Z1288" s="63"/>
      <c r="AA1288" s="63"/>
      <c r="AB1288" s="63"/>
      <c r="AC1288" s="93">
        <v>7025</v>
      </c>
      <c r="AD1288" s="76">
        <v>7025</v>
      </c>
      <c r="AG1288" s="93">
        <v>70000</v>
      </c>
      <c r="AO1288" s="59">
        <f t="shared" si="438"/>
        <v>84050</v>
      </c>
      <c r="AZ1288" s="77"/>
      <c r="BA1288" s="77"/>
      <c r="BC1288" s="77">
        <v>31000</v>
      </c>
      <c r="BD1288" s="77"/>
      <c r="BO1288" s="63">
        <f t="shared" si="418"/>
        <v>31000</v>
      </c>
      <c r="BZ1288" s="18">
        <f t="shared" si="419"/>
        <v>0</v>
      </c>
      <c r="CX1288" s="39"/>
      <c r="DI1288">
        <f t="shared" si="431"/>
        <v>0</v>
      </c>
      <c r="DV1288" s="63">
        <f t="shared" si="421"/>
        <v>0</v>
      </c>
      <c r="DW1288" s="77">
        <v>10000</v>
      </c>
      <c r="EA1288" s="41">
        <v>7000</v>
      </c>
      <c r="EI1288" s="63">
        <f t="shared" si="422"/>
        <v>17000</v>
      </c>
      <c r="FJ1288" s="18">
        <f t="shared" si="423"/>
        <v>0</v>
      </c>
      <c r="FT1288">
        <f t="shared" si="424"/>
        <v>0</v>
      </c>
      <c r="GD1288">
        <f t="shared" si="432"/>
        <v>0</v>
      </c>
      <c r="GO1288" s="39">
        <f t="shared" si="425"/>
        <v>0</v>
      </c>
      <c r="GP1288" s="39">
        <f t="shared" si="426"/>
        <v>115050</v>
      </c>
      <c r="GQ1288" s="39">
        <f t="shared" si="427"/>
        <v>0</v>
      </c>
      <c r="GR1288" s="39">
        <f t="shared" si="428"/>
        <v>115050</v>
      </c>
      <c r="GS1288" t="s">
        <v>420</v>
      </c>
      <c r="GU1288" t="s">
        <v>1402</v>
      </c>
      <c r="GV1288" t="s">
        <v>768</v>
      </c>
      <c r="GX1288" t="s">
        <v>938</v>
      </c>
      <c r="HB1288" t="s">
        <v>798</v>
      </c>
      <c r="HC1288">
        <v>3529</v>
      </c>
      <c r="HD1288">
        <v>16427</v>
      </c>
      <c r="HE1288">
        <v>151360</v>
      </c>
      <c r="HH1288">
        <v>170158</v>
      </c>
      <c r="HJ1288">
        <v>73</v>
      </c>
      <c r="HK1288">
        <v>490</v>
      </c>
      <c r="HS1288" t="s">
        <v>768</v>
      </c>
      <c r="HT1288" t="s">
        <v>1267</v>
      </c>
      <c r="HU1288">
        <v>9</v>
      </c>
      <c r="HV1288">
        <v>7</v>
      </c>
      <c r="IA1288">
        <v>10</v>
      </c>
      <c r="IB1288">
        <v>3</v>
      </c>
      <c r="IC1288">
        <v>8</v>
      </c>
      <c r="ID1288">
        <v>3</v>
      </c>
      <c r="IE1288">
        <v>2.5</v>
      </c>
      <c r="IF1288" s="63">
        <v>3</v>
      </c>
      <c r="IH1288">
        <f t="shared" si="435"/>
        <v>5.5</v>
      </c>
      <c r="II1288" s="35">
        <f t="shared" si="436"/>
        <v>3</v>
      </c>
      <c r="IM1288" s="18">
        <v>18427</v>
      </c>
      <c r="IN1288" t="s">
        <v>411</v>
      </c>
      <c r="IO1288" s="62">
        <v>56239</v>
      </c>
      <c r="IP1288" s="18">
        <v>38427</v>
      </c>
      <c r="IX1288" s="18">
        <f t="shared" si="439"/>
        <v>113093</v>
      </c>
      <c r="JB1288" s="18">
        <v>571</v>
      </c>
      <c r="JC1288" s="18">
        <v>321</v>
      </c>
      <c r="JS1288" s="18">
        <v>341</v>
      </c>
      <c r="JY1288" s="18">
        <v>8106</v>
      </c>
      <c r="KF1288" s="18">
        <v>1</v>
      </c>
      <c r="KG1288" s="18">
        <v>96</v>
      </c>
      <c r="KH1288" s="18">
        <v>2688</v>
      </c>
      <c r="KN1288" s="18">
        <v>26.5</v>
      </c>
      <c r="KO1288" s="18">
        <v>26.5</v>
      </c>
      <c r="KP1288" s="18">
        <v>26.5</v>
      </c>
      <c r="KQ1288" s="18">
        <v>26.5</v>
      </c>
      <c r="KR1288" s="18">
        <v>14</v>
      </c>
      <c r="KS1288" s="18">
        <v>10</v>
      </c>
      <c r="KU1288" s="18" t="s">
        <v>1463</v>
      </c>
      <c r="KV1288" s="18" t="s">
        <v>1463</v>
      </c>
      <c r="KW1288" s="18" t="s">
        <v>1463</v>
      </c>
      <c r="KX1288" s="18" t="s">
        <v>1463</v>
      </c>
      <c r="KY1288" s="18" t="s">
        <v>1429</v>
      </c>
      <c r="KZ1288" s="18" t="s">
        <v>1400</v>
      </c>
      <c r="LB1288" s="18" t="s">
        <v>766</v>
      </c>
      <c r="LQ1288" s="18">
        <v>18</v>
      </c>
      <c r="LR1288" s="18">
        <v>18</v>
      </c>
      <c r="LS1288" s="18">
        <v>12</v>
      </c>
      <c r="LT1288" s="18">
        <v>12</v>
      </c>
      <c r="LX1288" s="18" t="s">
        <v>1464</v>
      </c>
      <c r="LY1288" s="18" t="s">
        <v>1464</v>
      </c>
      <c r="LZ1288" s="18" t="s">
        <v>1399</v>
      </c>
      <c r="MA1288" s="18" t="s">
        <v>1399</v>
      </c>
      <c r="ME1288" s="18" t="s">
        <v>766</v>
      </c>
      <c r="MJ1288" s="18" t="s">
        <v>768</v>
      </c>
      <c r="MK1288" s="18" t="s">
        <v>768</v>
      </c>
      <c r="MN1288" s="18">
        <v>60</v>
      </c>
      <c r="MQ1288" s="18" t="s">
        <v>766</v>
      </c>
      <c r="MS1288" s="18">
        <v>632522</v>
      </c>
      <c r="MT1288" s="18" t="s">
        <v>1387</v>
      </c>
      <c r="MV1288" s="18" t="s">
        <v>766</v>
      </c>
      <c r="NL1288" s="18" t="s">
        <v>768</v>
      </c>
      <c r="NT1288" s="18" t="s">
        <v>942</v>
      </c>
      <c r="NU1288" s="18" t="s">
        <v>1636</v>
      </c>
      <c r="NX1288" s="18">
        <f t="shared" si="437"/>
        <v>5419.5433333333331</v>
      </c>
      <c r="NY1288" t="str">
        <f t="shared" si="440"/>
        <v>Larger</v>
      </c>
      <c r="NZ1288" t="str">
        <f t="shared" si="441"/>
        <v>Medium</v>
      </c>
    </row>
    <row r="1289" spans="1:390">
      <c r="A1289" t="s">
        <v>631</v>
      </c>
      <c r="B1289" t="s">
        <v>706</v>
      </c>
      <c r="C1289">
        <v>962</v>
      </c>
      <c r="D1289" t="s">
        <v>404</v>
      </c>
      <c r="E1289">
        <v>20170</v>
      </c>
      <c r="F1289" t="s">
        <v>1590</v>
      </c>
      <c r="G1289">
        <v>6549.13</v>
      </c>
      <c r="H1289" s="62">
        <v>15901</v>
      </c>
      <c r="I1289" s="63">
        <v>0</v>
      </c>
      <c r="J1289" s="63">
        <v>53</v>
      </c>
      <c r="K1289" s="63">
        <v>6</v>
      </c>
      <c r="R1289" s="63">
        <v>152</v>
      </c>
      <c r="S1289" s="63">
        <v>0</v>
      </c>
      <c r="T1289" s="63">
        <v>0</v>
      </c>
      <c r="U1289" s="63">
        <v>22</v>
      </c>
      <c r="W1289" s="63"/>
      <c r="X1289" s="63"/>
      <c r="Y1289" s="63"/>
      <c r="Z1289" s="63"/>
      <c r="AA1289" s="63"/>
      <c r="AB1289" s="63"/>
      <c r="AC1289" s="93">
        <v>7216</v>
      </c>
      <c r="AD1289" s="76">
        <v>7216</v>
      </c>
      <c r="AJ1289" s="93">
        <v>2400</v>
      </c>
      <c r="AO1289" s="59">
        <f t="shared" si="438"/>
        <v>16832</v>
      </c>
      <c r="AZ1289" s="77"/>
      <c r="BA1289" s="77"/>
      <c r="BC1289" s="77">
        <v>40871</v>
      </c>
      <c r="BD1289" s="77"/>
      <c r="BJ1289" s="77">
        <v>6250</v>
      </c>
      <c r="BK1289" s="77">
        <v>5843</v>
      </c>
      <c r="BO1289" s="63">
        <f t="shared" ref="BO1289:BO1352" si="442">SUM(BC1289:BM1289)</f>
        <v>52964</v>
      </c>
      <c r="BZ1289" s="18">
        <f t="shared" ref="BZ1289:BZ1352" si="443">IF(SUM(BP1289:BY1289)&gt;=0,SUM(BP1289:BY1289),"")</f>
        <v>0</v>
      </c>
      <c r="CX1289" s="39"/>
      <c r="DI1289">
        <f t="shared" si="431"/>
        <v>0</v>
      </c>
      <c r="DJ1289" s="41">
        <v>1150</v>
      </c>
      <c r="DQ1289" s="41">
        <v>9541</v>
      </c>
      <c r="DV1289" s="63">
        <f t="shared" ref="DV1289:DV1352" si="444">SUM(DJ1289:DT1289)</f>
        <v>10691</v>
      </c>
      <c r="EI1289" s="63">
        <f t="shared" ref="EI1289:EI1352" si="445">SUM(DW1289:EG1289)</f>
        <v>0</v>
      </c>
      <c r="EU1289" s="38">
        <v>0.66</v>
      </c>
      <c r="EV1289" s="38">
        <v>0.94</v>
      </c>
      <c r="FJ1289" s="18">
        <f t="shared" ref="FJ1289:FJ1352" si="446">SUM(FA1289:FI1289)</f>
        <v>0</v>
      </c>
      <c r="FT1289">
        <f t="shared" ref="FT1289:FT1352" si="447">SUM(FK1289:FS1289)</f>
        <v>0</v>
      </c>
      <c r="GD1289">
        <f t="shared" si="432"/>
        <v>0</v>
      </c>
      <c r="GO1289" s="39">
        <f t="shared" ref="GO1289:GO1352" si="448">SUM(GE1289:GN1289)</f>
        <v>0</v>
      </c>
      <c r="GP1289" s="39">
        <f t="shared" ref="GP1289:GP1352" si="449">AO1289+BO1289</f>
        <v>69796</v>
      </c>
      <c r="GQ1289" s="39">
        <f t="shared" ref="GQ1289:GQ1352" si="450">BB1289+BZ1289+DI1289+ET1289+GD1289</f>
        <v>0</v>
      </c>
      <c r="GR1289" s="39">
        <f t="shared" ref="GR1289:GR1352" si="451">GP1289+GQ1289+GO1289</f>
        <v>69796</v>
      </c>
      <c r="GS1289" t="s">
        <v>420</v>
      </c>
      <c r="GV1289" t="s">
        <v>766</v>
      </c>
      <c r="GW1289" t="s">
        <v>410</v>
      </c>
      <c r="HB1289" t="s">
        <v>798</v>
      </c>
      <c r="HC1289">
        <v>392</v>
      </c>
      <c r="HD1289">
        <v>5472</v>
      </c>
      <c r="HE1289">
        <v>0</v>
      </c>
      <c r="HF1289">
        <v>183</v>
      </c>
      <c r="HH1289">
        <v>23407</v>
      </c>
      <c r="HJ1289">
        <v>0</v>
      </c>
      <c r="HK1289">
        <v>0</v>
      </c>
      <c r="HS1289" t="s">
        <v>766</v>
      </c>
      <c r="HU1289">
        <v>2</v>
      </c>
      <c r="HV1289">
        <v>7</v>
      </c>
      <c r="IA1289">
        <v>2</v>
      </c>
      <c r="IB1289">
        <v>1</v>
      </c>
      <c r="IC1289">
        <v>5</v>
      </c>
      <c r="ID1289">
        <v>3.33</v>
      </c>
      <c r="IE1289">
        <v>2.48</v>
      </c>
      <c r="IF1289" s="63">
        <v>0</v>
      </c>
      <c r="IH1289">
        <f t="shared" si="435"/>
        <v>5.8100000000000005</v>
      </c>
      <c r="II1289" s="35">
        <f t="shared" si="436"/>
        <v>3.33</v>
      </c>
      <c r="IM1289" s="18">
        <v>2977</v>
      </c>
      <c r="IN1289" t="s">
        <v>411</v>
      </c>
      <c r="IO1289" s="62">
        <v>2021</v>
      </c>
      <c r="IP1289" s="18">
        <v>10705</v>
      </c>
      <c r="IQ1289" s="18">
        <v>721</v>
      </c>
      <c r="IR1289" s="18">
        <v>24</v>
      </c>
      <c r="IS1289" s="18">
        <v>0</v>
      </c>
      <c r="IX1289" s="18">
        <f t="shared" si="439"/>
        <v>16448</v>
      </c>
      <c r="JB1289" s="18">
        <v>0</v>
      </c>
      <c r="JC1289" s="18">
        <v>0</v>
      </c>
      <c r="JS1289" s="18">
        <v>56</v>
      </c>
      <c r="JT1289" s="18">
        <v>0</v>
      </c>
      <c r="JU1289" s="18">
        <v>0</v>
      </c>
      <c r="JV1289" s="18">
        <v>0</v>
      </c>
      <c r="JY1289" s="18">
        <v>1336</v>
      </c>
      <c r="KF1289" s="18">
        <v>1</v>
      </c>
      <c r="KG1289" s="18">
        <v>2</v>
      </c>
      <c r="KN1289" s="18">
        <v>12.5</v>
      </c>
      <c r="KO1289" s="18">
        <v>12.5</v>
      </c>
      <c r="KP1289" s="18">
        <v>12.5</v>
      </c>
      <c r="KQ1289" s="18">
        <v>12.5</v>
      </c>
      <c r="KR1289" s="18">
        <v>9.5</v>
      </c>
      <c r="KS1289" s="18">
        <v>5.5</v>
      </c>
      <c r="KT1289" s="18">
        <v>0</v>
      </c>
      <c r="KU1289" s="18" t="s">
        <v>1637</v>
      </c>
      <c r="KV1289" s="18" t="s">
        <v>1637</v>
      </c>
      <c r="KW1289" s="18" t="s">
        <v>1638</v>
      </c>
      <c r="KX1289" s="18" t="s">
        <v>1422</v>
      </c>
      <c r="KY1289" s="18" t="s">
        <v>1552</v>
      </c>
      <c r="KZ1289" s="18" t="s">
        <v>1639</v>
      </c>
      <c r="LB1289" s="18" t="s">
        <v>768</v>
      </c>
      <c r="LC1289" s="18">
        <v>10</v>
      </c>
      <c r="LD1289" s="18">
        <v>10</v>
      </c>
      <c r="LE1289" s="18">
        <v>10</v>
      </c>
      <c r="LF1289" s="18">
        <v>10</v>
      </c>
      <c r="LG1289" s="18">
        <v>0</v>
      </c>
      <c r="LH1289" s="18">
        <v>0</v>
      </c>
      <c r="LI1289" s="18">
        <v>0</v>
      </c>
      <c r="LJ1289" s="18" t="s">
        <v>1427</v>
      </c>
      <c r="LK1289" s="18" t="s">
        <v>1427</v>
      </c>
      <c r="LL1289" s="18" t="s">
        <v>1427</v>
      </c>
      <c r="LM1289" s="18" t="s">
        <v>1427</v>
      </c>
      <c r="LN1289" s="18">
        <v>0</v>
      </c>
      <c r="LO1289" s="18">
        <v>0</v>
      </c>
      <c r="LP1289" s="18">
        <v>0</v>
      </c>
      <c r="LQ1289" s="18">
        <v>10</v>
      </c>
      <c r="LR1289" s="18">
        <v>10</v>
      </c>
      <c r="LS1289" s="18">
        <v>10</v>
      </c>
      <c r="LT1289" s="18">
        <v>10</v>
      </c>
      <c r="LU1289" s="18">
        <v>0</v>
      </c>
      <c r="LV1289" s="18">
        <v>0</v>
      </c>
      <c r="LW1289" s="18">
        <v>0</v>
      </c>
      <c r="LX1289" s="18" t="s">
        <v>1427</v>
      </c>
      <c r="LY1289" s="18" t="s">
        <v>1427</v>
      </c>
      <c r="LZ1289" s="18" t="s">
        <v>1427</v>
      </c>
      <c r="MA1289" s="18" t="s">
        <v>1427</v>
      </c>
      <c r="MB1289" s="18">
        <v>0</v>
      </c>
      <c r="MC1289" s="18">
        <v>0</v>
      </c>
      <c r="MD1289" s="18">
        <v>0</v>
      </c>
      <c r="ME1289" s="18" t="s">
        <v>766</v>
      </c>
      <c r="MJ1289" s="18" t="s">
        <v>768</v>
      </c>
      <c r="MK1289" s="18" t="s">
        <v>766</v>
      </c>
      <c r="ML1289" s="18">
        <v>40</v>
      </c>
      <c r="MN1289" s="18">
        <v>40</v>
      </c>
      <c r="MO1289" s="18">
        <v>0</v>
      </c>
      <c r="MP1289" s="18">
        <v>0</v>
      </c>
      <c r="MQ1289" s="18" t="s">
        <v>766</v>
      </c>
      <c r="MS1289" s="18">
        <v>132527</v>
      </c>
      <c r="MT1289" s="18" t="s">
        <v>1387</v>
      </c>
      <c r="MV1289" s="18" t="s">
        <v>766</v>
      </c>
      <c r="NL1289" s="18" t="s">
        <v>768</v>
      </c>
      <c r="NP1289" s="18" t="s">
        <v>1388</v>
      </c>
      <c r="NR1289" s="18" t="s">
        <v>1426</v>
      </c>
      <c r="NX1289" s="18">
        <f t="shared" si="437"/>
        <v>1966.7057057057057</v>
      </c>
      <c r="NY1289" t="str">
        <f t="shared" si="440"/>
        <v>Mid-range</v>
      </c>
      <c r="NZ1289" t="str">
        <f t="shared" si="441"/>
        <v>Small</v>
      </c>
    </row>
    <row r="1290" spans="1:390">
      <c r="A1290" t="s">
        <v>475</v>
      </c>
      <c r="B1290" t="s">
        <v>476</v>
      </c>
      <c r="C1290" t="s">
        <v>477</v>
      </c>
      <c r="D1290" t="s">
        <v>393</v>
      </c>
      <c r="E1290">
        <v>20170</v>
      </c>
      <c r="F1290" t="s">
        <v>1590</v>
      </c>
      <c r="G1290">
        <v>1546.36</v>
      </c>
      <c r="H1290" s="62">
        <v>9957</v>
      </c>
      <c r="I1290" s="63">
        <v>0</v>
      </c>
      <c r="J1290" s="63">
        <v>30</v>
      </c>
      <c r="K1290" s="63">
        <v>3</v>
      </c>
      <c r="R1290" s="63">
        <v>104</v>
      </c>
      <c r="S1290" s="63">
        <v>4</v>
      </c>
      <c r="T1290" s="63">
        <v>0</v>
      </c>
      <c r="U1290" s="63">
        <v>12</v>
      </c>
      <c r="W1290" s="63"/>
      <c r="X1290" s="63"/>
      <c r="Y1290" s="63"/>
      <c r="Z1290" s="63"/>
      <c r="AA1290" s="63"/>
      <c r="AB1290" s="63"/>
      <c r="AC1290" s="93">
        <v>7491</v>
      </c>
      <c r="AD1290" s="76">
        <v>7491</v>
      </c>
      <c r="AG1290" s="93">
        <v>4753</v>
      </c>
      <c r="AO1290" s="59">
        <f t="shared" si="438"/>
        <v>19735</v>
      </c>
      <c r="AZ1290" s="77"/>
      <c r="BA1290" s="77"/>
      <c r="BC1290" s="77">
        <v>7875</v>
      </c>
      <c r="BD1290" s="77"/>
      <c r="BG1290" s="77">
        <v>421</v>
      </c>
      <c r="BL1290" s="77">
        <v>482</v>
      </c>
      <c r="BO1290" s="63">
        <f t="shared" si="442"/>
        <v>8778</v>
      </c>
      <c r="BZ1290" s="18">
        <f t="shared" si="443"/>
        <v>0</v>
      </c>
      <c r="CX1290" s="39"/>
      <c r="DI1290">
        <f t="shared" si="431"/>
        <v>0</v>
      </c>
      <c r="DJ1290" s="41">
        <v>5012</v>
      </c>
      <c r="DV1290" s="63">
        <f t="shared" si="444"/>
        <v>5012</v>
      </c>
      <c r="DW1290" s="77">
        <v>1990</v>
      </c>
      <c r="EA1290" s="41">
        <v>456</v>
      </c>
      <c r="EI1290" s="63">
        <f t="shared" si="445"/>
        <v>2446</v>
      </c>
      <c r="EU1290" s="38">
        <v>0.76</v>
      </c>
      <c r="EV1290" s="38">
        <v>0.91</v>
      </c>
      <c r="FJ1290" s="18">
        <f t="shared" si="446"/>
        <v>0</v>
      </c>
      <c r="FT1290">
        <f t="shared" si="447"/>
        <v>0</v>
      </c>
      <c r="GD1290">
        <f t="shared" si="432"/>
        <v>0</v>
      </c>
      <c r="GO1290" s="39">
        <f t="shared" si="448"/>
        <v>0</v>
      </c>
      <c r="GP1290" s="39">
        <f t="shared" si="449"/>
        <v>28513</v>
      </c>
      <c r="GQ1290" s="39">
        <f t="shared" si="450"/>
        <v>0</v>
      </c>
      <c r="GR1290" s="39">
        <f t="shared" si="451"/>
        <v>28513</v>
      </c>
      <c r="GS1290" t="s">
        <v>395</v>
      </c>
      <c r="GU1290" t="s">
        <v>1392</v>
      </c>
      <c r="GV1290" t="s">
        <v>768</v>
      </c>
      <c r="GW1290" t="s">
        <v>410</v>
      </c>
      <c r="HB1290" t="s">
        <v>798</v>
      </c>
      <c r="HC1290">
        <v>204</v>
      </c>
      <c r="HD1290">
        <v>2551</v>
      </c>
      <c r="HE1290">
        <v>10633</v>
      </c>
      <c r="HF1290">
        <v>95</v>
      </c>
      <c r="HH1290">
        <v>21795</v>
      </c>
      <c r="HJ1290">
        <v>168</v>
      </c>
      <c r="HK1290">
        <v>0</v>
      </c>
      <c r="HS1290" t="s">
        <v>766</v>
      </c>
      <c r="HU1290">
        <v>1</v>
      </c>
      <c r="IA1290">
        <v>1</v>
      </c>
      <c r="IB1290">
        <v>1</v>
      </c>
      <c r="IC1290">
        <v>4</v>
      </c>
      <c r="ID1290">
        <v>1</v>
      </c>
      <c r="IE1290">
        <v>1.38</v>
      </c>
      <c r="IF1290" s="63">
        <v>0</v>
      </c>
      <c r="IH1290">
        <f t="shared" si="435"/>
        <v>2.38</v>
      </c>
      <c r="II1290" s="35">
        <f t="shared" si="436"/>
        <v>1</v>
      </c>
      <c r="IM1290" s="18">
        <v>316</v>
      </c>
      <c r="IN1290" t="s">
        <v>400</v>
      </c>
      <c r="IO1290" s="62">
        <v>897</v>
      </c>
      <c r="IP1290" s="18">
        <v>1119</v>
      </c>
      <c r="IQ1290" s="18">
        <v>315</v>
      </c>
      <c r="IR1290" s="18">
        <v>94</v>
      </c>
      <c r="IS1290" s="18">
        <v>0</v>
      </c>
      <c r="IX1290" s="18">
        <f t="shared" si="439"/>
        <v>2741</v>
      </c>
      <c r="JB1290" s="18">
        <v>0</v>
      </c>
      <c r="JC1290" s="18">
        <v>0</v>
      </c>
      <c r="JS1290" s="18">
        <v>2</v>
      </c>
      <c r="JT1290" s="18">
        <v>54</v>
      </c>
      <c r="JU1290" s="18">
        <v>8</v>
      </c>
      <c r="JV1290" s="18">
        <v>34</v>
      </c>
      <c r="JY1290" s="18">
        <v>1088</v>
      </c>
      <c r="KF1290" s="18">
        <v>0</v>
      </c>
      <c r="KG1290" s="18">
        <v>0</v>
      </c>
      <c r="KH1290" s="18">
        <v>0</v>
      </c>
      <c r="KN1290" s="18">
        <v>13</v>
      </c>
      <c r="KO1290" s="18">
        <v>13</v>
      </c>
      <c r="KP1290" s="18">
        <v>13</v>
      </c>
      <c r="KQ1290" s="18">
        <v>13</v>
      </c>
      <c r="KR1290" s="18">
        <v>8.5</v>
      </c>
      <c r="KS1290" s="18">
        <v>0</v>
      </c>
      <c r="KT1290" s="18">
        <v>4</v>
      </c>
      <c r="KU1290" s="18" t="s">
        <v>1640</v>
      </c>
      <c r="KV1290" s="18" t="s">
        <v>1393</v>
      </c>
      <c r="KW1290" s="18" t="s">
        <v>1393</v>
      </c>
      <c r="KX1290" s="18" t="s">
        <v>1393</v>
      </c>
      <c r="KY1290" s="18" t="s">
        <v>1436</v>
      </c>
      <c r="LA1290" s="18" t="s">
        <v>1641</v>
      </c>
      <c r="LB1290" s="18" t="s">
        <v>768</v>
      </c>
      <c r="LC1290" s="18">
        <v>4</v>
      </c>
      <c r="LD1290" s="18">
        <v>4</v>
      </c>
      <c r="LE1290" s="18">
        <v>4</v>
      </c>
      <c r="LF1290" s="18">
        <v>4</v>
      </c>
      <c r="LG1290" s="18">
        <v>0</v>
      </c>
      <c r="LH1290" s="18">
        <v>0</v>
      </c>
      <c r="LI1290" s="18">
        <v>0</v>
      </c>
      <c r="LJ1290" s="18" t="s">
        <v>1409</v>
      </c>
      <c r="LK1290" s="18" t="s">
        <v>1409</v>
      </c>
      <c r="LL1290" s="18" t="s">
        <v>1642</v>
      </c>
      <c r="LM1290" s="18" t="s">
        <v>1643</v>
      </c>
      <c r="LQ1290" s="18">
        <v>4</v>
      </c>
      <c r="LR1290" s="18">
        <v>4</v>
      </c>
      <c r="LS1290" s="18">
        <v>4</v>
      </c>
      <c r="LT1290" s="18">
        <v>4</v>
      </c>
      <c r="LU1290" s="18">
        <v>0</v>
      </c>
      <c r="LV1290" s="18">
        <v>0</v>
      </c>
      <c r="LW1290" s="18">
        <v>0</v>
      </c>
      <c r="LX1290" s="18" t="s">
        <v>1409</v>
      </c>
      <c r="LY1290" s="18" t="s">
        <v>1409</v>
      </c>
      <c r="LZ1290" s="18" t="s">
        <v>1409</v>
      </c>
      <c r="MA1290" s="18" t="s">
        <v>1409</v>
      </c>
      <c r="ME1290" s="18" t="s">
        <v>768</v>
      </c>
      <c r="MJ1290" s="18" t="s">
        <v>768</v>
      </c>
      <c r="MK1290" s="18" t="s">
        <v>766</v>
      </c>
      <c r="ML1290" s="18">
        <v>16</v>
      </c>
      <c r="MN1290" s="18">
        <v>16</v>
      </c>
      <c r="MO1290" s="18">
        <v>0</v>
      </c>
      <c r="MP1290" s="18">
        <v>0</v>
      </c>
      <c r="MQ1290" s="18" t="s">
        <v>766</v>
      </c>
      <c r="MS1290" s="18">
        <v>16200</v>
      </c>
      <c r="MT1290" s="18" t="s">
        <v>1387</v>
      </c>
      <c r="MV1290" s="18" t="s">
        <v>768</v>
      </c>
      <c r="NL1290" s="18" t="s">
        <v>768</v>
      </c>
      <c r="NP1290" s="18" t="s">
        <v>1388</v>
      </c>
      <c r="NT1290" s="18" t="s">
        <v>942</v>
      </c>
      <c r="NU1290" s="18" t="s">
        <v>1335</v>
      </c>
      <c r="NV1290" s="18">
        <v>0</v>
      </c>
      <c r="NX1290" s="18">
        <f t="shared" si="437"/>
        <v>1546.36</v>
      </c>
      <c r="NY1290" t="str">
        <f t="shared" si="440"/>
        <v>Smaller</v>
      </c>
      <c r="NZ1290" t="str">
        <f t="shared" si="441"/>
        <v>Small</v>
      </c>
    </row>
    <row r="1291" spans="1:390">
      <c r="A1291" t="s">
        <v>450</v>
      </c>
      <c r="B1291" t="s">
        <v>451</v>
      </c>
      <c r="C1291" t="s">
        <v>452</v>
      </c>
      <c r="D1291" t="s">
        <v>393</v>
      </c>
      <c r="E1291">
        <v>20170</v>
      </c>
      <c r="F1291" t="s">
        <v>1590</v>
      </c>
      <c r="G1291">
        <v>1683.1</v>
      </c>
      <c r="H1291" s="62">
        <v>2752</v>
      </c>
      <c r="I1291" s="63">
        <v>0</v>
      </c>
      <c r="J1291" s="63">
        <v>52</v>
      </c>
      <c r="K1291" s="63">
        <v>1</v>
      </c>
      <c r="R1291" s="63">
        <v>50</v>
      </c>
      <c r="S1291" s="63">
        <v>0</v>
      </c>
      <c r="T1291" s="63">
        <v>0</v>
      </c>
      <c r="U1291" s="63">
        <v>6</v>
      </c>
      <c r="W1291" s="63"/>
      <c r="X1291" s="63"/>
      <c r="Y1291" s="63"/>
      <c r="Z1291" s="63"/>
      <c r="AA1291" s="63"/>
      <c r="AB1291" s="63"/>
      <c r="AC1291" s="93">
        <v>7772</v>
      </c>
      <c r="AD1291" s="76">
        <v>7772</v>
      </c>
      <c r="AL1291" s="93">
        <v>5460</v>
      </c>
      <c r="AO1291" s="59">
        <f t="shared" si="438"/>
        <v>21004</v>
      </c>
      <c r="AZ1291" s="77"/>
      <c r="BA1291" s="77"/>
      <c r="BC1291" s="77">
        <v>2402</v>
      </c>
      <c r="BD1291" s="77"/>
      <c r="BH1291" s="77"/>
      <c r="BM1291" s="77">
        <v>1446</v>
      </c>
      <c r="BO1291" s="63">
        <f t="shared" si="442"/>
        <v>3848</v>
      </c>
      <c r="BZ1291" s="18">
        <f t="shared" si="443"/>
        <v>0</v>
      </c>
      <c r="CX1291" s="39"/>
      <c r="DI1291">
        <f t="shared" si="431"/>
        <v>0</v>
      </c>
      <c r="DV1291" s="63">
        <f t="shared" si="444"/>
        <v>0</v>
      </c>
      <c r="EI1291" s="63">
        <f t="shared" si="445"/>
        <v>0</v>
      </c>
      <c r="EU1291" s="38">
        <v>0.05</v>
      </c>
      <c r="EV1291" s="38">
        <v>0.93</v>
      </c>
      <c r="FJ1291" s="18">
        <f t="shared" si="446"/>
        <v>0</v>
      </c>
      <c r="FT1291">
        <f t="shared" si="447"/>
        <v>0</v>
      </c>
      <c r="GD1291">
        <f t="shared" si="432"/>
        <v>0</v>
      </c>
      <c r="GO1291" s="39">
        <f t="shared" si="448"/>
        <v>0</v>
      </c>
      <c r="GP1291" s="39">
        <f t="shared" si="449"/>
        <v>24852</v>
      </c>
      <c r="GQ1291" s="39">
        <f t="shared" si="450"/>
        <v>0</v>
      </c>
      <c r="GR1291" s="39">
        <f t="shared" si="451"/>
        <v>24852</v>
      </c>
      <c r="GS1291" t="s">
        <v>395</v>
      </c>
      <c r="GU1291" t="s">
        <v>1402</v>
      </c>
      <c r="GV1291" t="s">
        <v>768</v>
      </c>
      <c r="GW1291" t="s">
        <v>410</v>
      </c>
      <c r="HB1291" t="s">
        <v>798</v>
      </c>
      <c r="HC1291">
        <v>238</v>
      </c>
      <c r="HD1291">
        <v>603</v>
      </c>
      <c r="HE1291">
        <v>196690</v>
      </c>
      <c r="HF1291">
        <v>22</v>
      </c>
      <c r="HH1291">
        <v>12434</v>
      </c>
      <c r="HJ1291">
        <v>2</v>
      </c>
      <c r="HK1291">
        <v>196690</v>
      </c>
      <c r="HS1291" t="s">
        <v>766</v>
      </c>
      <c r="HU1291">
        <v>1</v>
      </c>
      <c r="IA1291">
        <v>1</v>
      </c>
      <c r="IC1291">
        <v>2</v>
      </c>
      <c r="ID1291">
        <v>0.27</v>
      </c>
      <c r="IE1291">
        <v>0.27</v>
      </c>
      <c r="IF1291" s="63">
        <v>0</v>
      </c>
      <c r="IH1291">
        <f t="shared" si="435"/>
        <v>0.54</v>
      </c>
      <c r="II1291" s="35">
        <f t="shared" si="436"/>
        <v>0.27</v>
      </c>
      <c r="IM1291" s="18">
        <v>175</v>
      </c>
      <c r="IN1291" t="s">
        <v>400</v>
      </c>
      <c r="IO1291" s="62">
        <v>1985</v>
      </c>
      <c r="IP1291" s="18">
        <v>1958</v>
      </c>
      <c r="IQ1291" s="18">
        <v>858</v>
      </c>
      <c r="IR1291" s="18">
        <v>96</v>
      </c>
      <c r="IS1291" s="18">
        <v>0</v>
      </c>
      <c r="IX1291" s="18">
        <f t="shared" si="439"/>
        <v>5072</v>
      </c>
      <c r="JB1291" s="18">
        <v>0</v>
      </c>
      <c r="JC1291" s="18">
        <v>0</v>
      </c>
      <c r="JS1291" s="18">
        <v>25</v>
      </c>
      <c r="JT1291" s="18">
        <v>325</v>
      </c>
      <c r="JU1291" s="18">
        <v>0</v>
      </c>
      <c r="JV1291" s="18">
        <v>0</v>
      </c>
      <c r="JY1291" s="18">
        <v>4210</v>
      </c>
      <c r="KF1291" s="18">
        <v>0</v>
      </c>
      <c r="KG1291" s="18">
        <v>0</v>
      </c>
      <c r="KH1291" s="18">
        <v>0</v>
      </c>
      <c r="KN1291" s="18">
        <v>8.5</v>
      </c>
      <c r="KO1291" s="18">
        <v>8.5</v>
      </c>
      <c r="KP1291" s="18">
        <v>8.5</v>
      </c>
      <c r="KQ1291" s="18">
        <v>8.5</v>
      </c>
      <c r="KR1291" s="18">
        <v>8.5</v>
      </c>
      <c r="KS1291" s="18">
        <v>0</v>
      </c>
      <c r="KT1291" s="18">
        <v>0</v>
      </c>
      <c r="KU1291" s="18" t="s">
        <v>1436</v>
      </c>
      <c r="KV1291" s="18" t="s">
        <v>1436</v>
      </c>
      <c r="KW1291" s="18" t="s">
        <v>1436</v>
      </c>
      <c r="KX1291" s="18" t="s">
        <v>1436</v>
      </c>
      <c r="KY1291" s="18" t="s">
        <v>1436</v>
      </c>
      <c r="KZ1291" s="18">
        <v>0</v>
      </c>
      <c r="LA1291" s="18">
        <v>0</v>
      </c>
      <c r="LB1291" s="18" t="s">
        <v>766</v>
      </c>
      <c r="LQ1291" s="18">
        <v>8.5</v>
      </c>
      <c r="LR1291" s="18">
        <v>8.5</v>
      </c>
      <c r="LS1291" s="18">
        <v>8.5</v>
      </c>
      <c r="LT1291" s="18">
        <v>8.5</v>
      </c>
      <c r="LU1291" s="18">
        <v>8.5</v>
      </c>
      <c r="LV1291" s="18">
        <v>0</v>
      </c>
      <c r="LW1291" s="18">
        <v>0</v>
      </c>
      <c r="LX1291" s="18" t="s">
        <v>1436</v>
      </c>
      <c r="LY1291" s="18" t="s">
        <v>1436</v>
      </c>
      <c r="LZ1291" s="18" t="s">
        <v>1436</v>
      </c>
      <c r="MA1291" s="18" t="s">
        <v>1436</v>
      </c>
      <c r="MB1291" s="18" t="s">
        <v>1436</v>
      </c>
      <c r="MC1291" s="18">
        <v>0</v>
      </c>
      <c r="MD1291" s="18">
        <v>0</v>
      </c>
      <c r="ME1291" s="18" t="s">
        <v>768</v>
      </c>
      <c r="MJ1291" s="18" t="s">
        <v>766</v>
      </c>
      <c r="MK1291" s="18" t="s">
        <v>766</v>
      </c>
      <c r="ML1291" s="18">
        <v>42.5</v>
      </c>
      <c r="MN1291" s="18">
        <v>42.5</v>
      </c>
      <c r="MO1291" s="18">
        <v>0</v>
      </c>
      <c r="MP1291" s="18">
        <v>0</v>
      </c>
      <c r="MQ1291" s="18" t="s">
        <v>766</v>
      </c>
      <c r="MV1291" s="18" t="s">
        <v>766</v>
      </c>
      <c r="NL1291" s="18" t="s">
        <v>768</v>
      </c>
      <c r="NN1291" s="18" t="s">
        <v>1155</v>
      </c>
      <c r="NT1291" s="18" t="s">
        <v>942</v>
      </c>
      <c r="NU1291" s="18" t="s">
        <v>1335</v>
      </c>
      <c r="NV1291" s="18">
        <v>133992</v>
      </c>
      <c r="NX1291" s="18">
        <f t="shared" si="437"/>
        <v>6233.7037037037026</v>
      </c>
      <c r="NY1291" t="str">
        <f t="shared" si="440"/>
        <v>Smaller</v>
      </c>
      <c r="NZ1291" t="str">
        <f t="shared" si="441"/>
        <v>Small</v>
      </c>
    </row>
    <row r="1292" spans="1:390">
      <c r="A1292" t="s">
        <v>623</v>
      </c>
      <c r="B1292" t="s">
        <v>668</v>
      </c>
      <c r="C1292" t="s">
        <v>669</v>
      </c>
      <c r="D1292" t="s">
        <v>404</v>
      </c>
      <c r="E1292">
        <v>20170</v>
      </c>
      <c r="F1292" t="s">
        <v>1590</v>
      </c>
      <c r="G1292">
        <v>22756.94</v>
      </c>
      <c r="H1292" s="62">
        <v>46939</v>
      </c>
      <c r="I1292" s="63">
        <v>1</v>
      </c>
      <c r="J1292" s="63">
        <v>128</v>
      </c>
      <c r="K1292" s="63">
        <v>13</v>
      </c>
      <c r="R1292" s="63">
        <v>503</v>
      </c>
      <c r="T1292" s="63">
        <v>33</v>
      </c>
      <c r="U1292" s="63">
        <v>54</v>
      </c>
      <c r="W1292" s="63"/>
      <c r="X1292" s="63"/>
      <c r="Y1292" s="63"/>
      <c r="Z1292" s="63"/>
      <c r="AA1292" s="63"/>
      <c r="AB1292" s="63"/>
      <c r="AC1292" s="93">
        <v>8861</v>
      </c>
      <c r="AD1292" s="76">
        <v>8861</v>
      </c>
      <c r="AO1292" s="59">
        <f t="shared" si="438"/>
        <v>17722</v>
      </c>
      <c r="AZ1292" s="77"/>
      <c r="BA1292" s="77"/>
      <c r="BC1292" s="77">
        <v>24141</v>
      </c>
      <c r="BD1292" s="77"/>
      <c r="BE1292" s="77">
        <v>0</v>
      </c>
      <c r="BF1292" s="77">
        <v>0</v>
      </c>
      <c r="BG1292" s="77">
        <v>0</v>
      </c>
      <c r="BH1292" s="77"/>
      <c r="BI1292" s="77"/>
      <c r="BJ1292" s="77">
        <v>0</v>
      </c>
      <c r="BK1292" s="77">
        <v>0</v>
      </c>
      <c r="BL1292" s="77">
        <v>0</v>
      </c>
      <c r="BM1292" s="77">
        <v>0</v>
      </c>
      <c r="BO1292" s="63">
        <f t="shared" si="442"/>
        <v>24141</v>
      </c>
      <c r="BZ1292" s="18">
        <f t="shared" si="443"/>
        <v>0</v>
      </c>
      <c r="CX1292" s="39"/>
      <c r="DI1292">
        <f t="shared" si="431"/>
        <v>0</v>
      </c>
      <c r="DJ1292" s="41">
        <v>0</v>
      </c>
      <c r="DK1292" s="41">
        <v>0</v>
      </c>
      <c r="DL1292" s="41"/>
      <c r="DM1292" s="41">
        <v>0</v>
      </c>
      <c r="DN1292" s="41">
        <v>0</v>
      </c>
      <c r="DP1292" s="41">
        <v>0</v>
      </c>
      <c r="DQ1292" s="41">
        <v>0</v>
      </c>
      <c r="DR1292" s="41">
        <v>0</v>
      </c>
      <c r="DT1292" s="41">
        <v>0</v>
      </c>
      <c r="DU1292">
        <v>0</v>
      </c>
      <c r="DV1292" s="63">
        <f t="shared" si="444"/>
        <v>0</v>
      </c>
      <c r="DW1292" s="77">
        <v>0</v>
      </c>
      <c r="DX1292" s="41">
        <v>0</v>
      </c>
      <c r="DY1292" s="41"/>
      <c r="DZ1292" s="41">
        <v>0</v>
      </c>
      <c r="EA1292" s="41">
        <v>0</v>
      </c>
      <c r="EC1292" s="41">
        <v>0</v>
      </c>
      <c r="ED1292" s="41">
        <v>0</v>
      </c>
      <c r="EE1292" s="41">
        <v>0</v>
      </c>
      <c r="EG1292" s="41">
        <v>0</v>
      </c>
      <c r="EI1292" s="63">
        <f t="shared" si="445"/>
        <v>0</v>
      </c>
      <c r="EU1292" s="38">
        <v>0.81</v>
      </c>
      <c r="EV1292" s="38">
        <v>0.93</v>
      </c>
      <c r="FJ1292" s="18">
        <f t="shared" si="446"/>
        <v>0</v>
      </c>
      <c r="FT1292">
        <f t="shared" si="447"/>
        <v>0</v>
      </c>
      <c r="GD1292">
        <f t="shared" si="432"/>
        <v>0</v>
      </c>
      <c r="GO1292" s="39">
        <f t="shared" si="448"/>
        <v>0</v>
      </c>
      <c r="GP1292" s="39">
        <f t="shared" si="449"/>
        <v>41863</v>
      </c>
      <c r="GQ1292" s="39">
        <f t="shared" si="450"/>
        <v>0</v>
      </c>
      <c r="GR1292" s="39">
        <f t="shared" si="451"/>
        <v>41863</v>
      </c>
      <c r="GS1292" t="s">
        <v>420</v>
      </c>
      <c r="GV1292" t="s">
        <v>766</v>
      </c>
      <c r="HB1292" t="s">
        <v>1644</v>
      </c>
      <c r="HC1292">
        <v>1662</v>
      </c>
      <c r="HD1292">
        <v>1627</v>
      </c>
      <c r="HE1292">
        <v>186395</v>
      </c>
      <c r="HF1292">
        <v>119</v>
      </c>
      <c r="HH1292">
        <v>82833</v>
      </c>
      <c r="HJ1292">
        <v>40</v>
      </c>
      <c r="HK1292">
        <v>14933</v>
      </c>
      <c r="HS1292" t="s">
        <v>766</v>
      </c>
      <c r="HT1292" t="s">
        <v>1645</v>
      </c>
      <c r="HU1292">
        <v>7</v>
      </c>
      <c r="HV1292">
        <v>6</v>
      </c>
      <c r="IA1292">
        <v>11</v>
      </c>
      <c r="IB1292">
        <v>0</v>
      </c>
      <c r="IC1292">
        <v>15</v>
      </c>
      <c r="ID1292">
        <v>8.25</v>
      </c>
      <c r="IE1292">
        <v>11</v>
      </c>
      <c r="IF1292" s="63">
        <v>7</v>
      </c>
      <c r="IH1292">
        <f t="shared" si="435"/>
        <v>19.25</v>
      </c>
      <c r="II1292" s="35">
        <f t="shared" si="436"/>
        <v>8.25</v>
      </c>
      <c r="IM1292" s="18">
        <v>2393</v>
      </c>
      <c r="IN1292" t="s">
        <v>400</v>
      </c>
      <c r="IO1292" s="62">
        <v>17294</v>
      </c>
      <c r="IP1292" s="18">
        <v>33712</v>
      </c>
      <c r="IQ1292" s="18">
        <v>4883</v>
      </c>
      <c r="IR1292" s="18">
        <v>118</v>
      </c>
      <c r="IS1292" s="18">
        <v>0</v>
      </c>
      <c r="IX1292" s="18">
        <f t="shared" si="439"/>
        <v>58400</v>
      </c>
      <c r="JB1292" s="18">
        <v>162</v>
      </c>
      <c r="JC1292" s="18">
        <v>8</v>
      </c>
      <c r="JS1292" s="18">
        <v>0</v>
      </c>
      <c r="JT1292" s="18">
        <v>0</v>
      </c>
      <c r="JU1292" s="18">
        <v>272</v>
      </c>
      <c r="JV1292" s="18">
        <v>0</v>
      </c>
      <c r="JY1292" s="18">
        <v>7840</v>
      </c>
      <c r="KF1292" s="18">
        <v>2</v>
      </c>
      <c r="KG1292" s="18">
        <v>10</v>
      </c>
      <c r="KH1292" s="18">
        <v>86</v>
      </c>
      <c r="KN1292" s="18">
        <v>14.5</v>
      </c>
      <c r="KO1292" s="18">
        <v>216</v>
      </c>
      <c r="KP1292" s="18">
        <v>216</v>
      </c>
      <c r="KQ1292" s="18">
        <v>202.5</v>
      </c>
      <c r="KR1292" s="18">
        <v>189</v>
      </c>
      <c r="KS1292" s="18">
        <v>60</v>
      </c>
      <c r="KT1292" s="18">
        <v>0</v>
      </c>
      <c r="KU1292" s="18" t="s">
        <v>1403</v>
      </c>
      <c r="KV1292" s="18" t="s">
        <v>1403</v>
      </c>
      <c r="KW1292" s="18" t="s">
        <v>1403</v>
      </c>
      <c r="KX1292" s="18" t="s">
        <v>1403</v>
      </c>
      <c r="KY1292" s="18" t="s">
        <v>1423</v>
      </c>
      <c r="KZ1292" s="18" t="s">
        <v>1395</v>
      </c>
      <c r="LB1292" s="18" t="s">
        <v>766</v>
      </c>
      <c r="LQ1292" s="18">
        <v>80</v>
      </c>
      <c r="LR1292" s="18">
        <v>88</v>
      </c>
      <c r="LS1292" s="18">
        <v>88</v>
      </c>
      <c r="LT1292" s="18">
        <v>88</v>
      </c>
      <c r="LU1292" s="18">
        <v>0</v>
      </c>
      <c r="LV1292" s="18">
        <v>0</v>
      </c>
      <c r="LW1292" s="18">
        <v>0</v>
      </c>
      <c r="LX1292" s="18" t="s">
        <v>1396</v>
      </c>
      <c r="LY1292" s="18" t="s">
        <v>1396</v>
      </c>
      <c r="LZ1292" s="18" t="s">
        <v>1396</v>
      </c>
      <c r="MA1292" s="18" t="s">
        <v>1396</v>
      </c>
      <c r="ME1292" s="18" t="s">
        <v>766</v>
      </c>
      <c r="MJ1292" s="18" t="s">
        <v>768</v>
      </c>
      <c r="MK1292" s="18" t="s">
        <v>768</v>
      </c>
      <c r="MM1292" s="18" t="s">
        <v>766</v>
      </c>
      <c r="MN1292" s="18">
        <v>44</v>
      </c>
      <c r="MO1292" s="18">
        <v>120</v>
      </c>
      <c r="MP1292" s="18">
        <v>0</v>
      </c>
      <c r="MQ1292" s="18" t="s">
        <v>766</v>
      </c>
      <c r="MS1292" s="18">
        <v>538154</v>
      </c>
      <c r="MT1292" s="18" t="s">
        <v>1387</v>
      </c>
      <c r="MV1292" s="18" t="s">
        <v>766</v>
      </c>
      <c r="NL1292" s="18" t="s">
        <v>768</v>
      </c>
      <c r="NQ1292" s="18" t="s">
        <v>1406</v>
      </c>
      <c r="NT1292" s="18" t="s">
        <v>942</v>
      </c>
      <c r="NU1292" s="18" t="s">
        <v>1646</v>
      </c>
      <c r="NV1292" s="18">
        <v>0</v>
      </c>
      <c r="NX1292" s="18">
        <f t="shared" si="437"/>
        <v>2758.4169696969693</v>
      </c>
      <c r="NY1292" t="str">
        <f t="shared" si="440"/>
        <v>Larger</v>
      </c>
      <c r="NZ1292" t="str">
        <f t="shared" si="441"/>
        <v>Large</v>
      </c>
    </row>
    <row r="1293" spans="1:390">
      <c r="A1293" t="s">
        <v>422</v>
      </c>
      <c r="B1293" t="s">
        <v>423</v>
      </c>
      <c r="C1293" t="s">
        <v>424</v>
      </c>
      <c r="D1293" t="s">
        <v>393</v>
      </c>
      <c r="E1293">
        <v>20170</v>
      </c>
      <c r="F1293" t="s">
        <v>1590</v>
      </c>
      <c r="G1293">
        <v>19748.560000000001</v>
      </c>
      <c r="H1293" s="62">
        <v>30800</v>
      </c>
      <c r="I1293" s="63">
        <v>1</v>
      </c>
      <c r="J1293" s="63">
        <v>107</v>
      </c>
      <c r="K1293" s="63">
        <v>6</v>
      </c>
      <c r="R1293" s="63">
        <v>228</v>
      </c>
      <c r="S1293" s="63">
        <v>43</v>
      </c>
      <c r="T1293" s="63">
        <v>36</v>
      </c>
      <c r="U1293" s="63">
        <v>30</v>
      </c>
      <c r="W1293" s="63"/>
      <c r="X1293" s="63"/>
      <c r="Y1293" s="63"/>
      <c r="Z1293" s="63"/>
      <c r="AA1293" s="63"/>
      <c r="AB1293" s="63"/>
      <c r="AC1293" s="93">
        <v>9904</v>
      </c>
      <c r="AD1293" s="76">
        <v>9904</v>
      </c>
      <c r="AF1293" s="93">
        <v>57600</v>
      </c>
      <c r="AO1293" s="59">
        <f t="shared" si="438"/>
        <v>77408</v>
      </c>
      <c r="AZ1293" s="77"/>
      <c r="BA1293" s="77"/>
      <c r="BC1293" s="77">
        <v>19745</v>
      </c>
      <c r="BD1293" s="77"/>
      <c r="BO1293" s="63">
        <f t="shared" si="442"/>
        <v>19745</v>
      </c>
      <c r="BZ1293" s="18">
        <f t="shared" si="443"/>
        <v>0</v>
      </c>
      <c r="CX1293" s="39"/>
      <c r="DI1293">
        <f t="shared" ref="DI1293:DI1356" si="452">SUM(CY1293:DH1293)</f>
        <v>0</v>
      </c>
      <c r="DJ1293" s="41">
        <v>0</v>
      </c>
      <c r="DV1293" s="63">
        <f t="shared" si="444"/>
        <v>0</v>
      </c>
      <c r="DW1293" s="77">
        <v>0</v>
      </c>
      <c r="EI1293" s="63">
        <f t="shared" si="445"/>
        <v>0</v>
      </c>
      <c r="EU1293" s="38">
        <v>0.61</v>
      </c>
      <c r="EV1293" s="38">
        <v>0.85</v>
      </c>
      <c r="FJ1293" s="18">
        <f t="shared" si="446"/>
        <v>0</v>
      </c>
      <c r="FT1293">
        <f t="shared" si="447"/>
        <v>0</v>
      </c>
      <c r="GD1293">
        <f t="shared" ref="GD1293:GD1356" si="453">SUM(FU1293:GC1293)</f>
        <v>0</v>
      </c>
      <c r="GO1293" s="39">
        <f t="shared" si="448"/>
        <v>0</v>
      </c>
      <c r="GP1293" s="39">
        <f t="shared" si="449"/>
        <v>97153</v>
      </c>
      <c r="GQ1293" s="39">
        <f t="shared" si="450"/>
        <v>0</v>
      </c>
      <c r="GR1293" s="39">
        <f t="shared" si="451"/>
        <v>97153</v>
      </c>
      <c r="GS1293" t="s">
        <v>395</v>
      </c>
      <c r="GU1293" t="s">
        <v>1420</v>
      </c>
      <c r="GV1293" t="s">
        <v>768</v>
      </c>
      <c r="GX1293" t="s">
        <v>938</v>
      </c>
      <c r="GY1293" t="s">
        <v>405</v>
      </c>
      <c r="HB1293" t="s">
        <v>798</v>
      </c>
      <c r="HC1293">
        <v>603</v>
      </c>
      <c r="HD1293">
        <v>14487</v>
      </c>
      <c r="HE1293">
        <v>66042</v>
      </c>
      <c r="HF1293">
        <v>749</v>
      </c>
      <c r="HH1293">
        <v>108124</v>
      </c>
      <c r="HJ1293">
        <v>12769</v>
      </c>
      <c r="HK1293">
        <v>52552</v>
      </c>
      <c r="HS1293" t="s">
        <v>766</v>
      </c>
      <c r="HU1293">
        <v>7</v>
      </c>
      <c r="HV1293">
        <v>12</v>
      </c>
      <c r="IA1293">
        <v>7</v>
      </c>
      <c r="IB1293">
        <v>3</v>
      </c>
      <c r="IC1293">
        <v>15</v>
      </c>
      <c r="ID1293">
        <v>12</v>
      </c>
      <c r="IE1293">
        <v>7</v>
      </c>
      <c r="IF1293" s="63">
        <v>13</v>
      </c>
      <c r="IH1293">
        <f t="shared" si="435"/>
        <v>19</v>
      </c>
      <c r="II1293" s="35">
        <f t="shared" si="436"/>
        <v>12</v>
      </c>
      <c r="IM1293" s="18">
        <v>6359</v>
      </c>
      <c r="IN1293" t="s">
        <v>411</v>
      </c>
      <c r="IO1293" s="62">
        <v>12344</v>
      </c>
      <c r="IP1293" s="18">
        <v>83379</v>
      </c>
      <c r="IQ1293" s="18">
        <v>0</v>
      </c>
      <c r="IR1293" s="18">
        <v>356</v>
      </c>
      <c r="IS1293" s="18">
        <v>0</v>
      </c>
      <c r="IX1293" s="18">
        <f t="shared" si="439"/>
        <v>102438</v>
      </c>
      <c r="JB1293" s="18">
        <v>79</v>
      </c>
      <c r="JC1293" s="18">
        <v>107</v>
      </c>
      <c r="JS1293" s="18">
        <v>148</v>
      </c>
      <c r="JT1293" s="18">
        <v>0</v>
      </c>
      <c r="JU1293" s="18">
        <v>103</v>
      </c>
      <c r="JV1293" s="18">
        <v>0</v>
      </c>
      <c r="JY1293" s="18">
        <v>4775</v>
      </c>
      <c r="KF1293" s="18">
        <v>5</v>
      </c>
      <c r="KG1293" s="18">
        <v>17</v>
      </c>
      <c r="KH1293" s="18">
        <v>425</v>
      </c>
      <c r="KN1293" s="18">
        <v>28</v>
      </c>
      <c r="KO1293" s="18">
        <v>28</v>
      </c>
      <c r="KP1293" s="18">
        <v>28</v>
      </c>
      <c r="KQ1293" s="18">
        <v>28</v>
      </c>
      <c r="KR1293" s="18">
        <v>15.5</v>
      </c>
      <c r="KS1293" s="18">
        <v>10</v>
      </c>
      <c r="KT1293" s="18">
        <v>0</v>
      </c>
      <c r="KU1293" s="18" t="s">
        <v>1647</v>
      </c>
      <c r="KV1293" s="18" t="s">
        <v>1412</v>
      </c>
      <c r="KW1293" s="18" t="s">
        <v>1648</v>
      </c>
      <c r="KX1293" s="18" t="s">
        <v>1412</v>
      </c>
      <c r="KY1293" s="18" t="s">
        <v>1649</v>
      </c>
      <c r="KZ1293" s="18" t="s">
        <v>1650</v>
      </c>
      <c r="LB1293" s="18" t="s">
        <v>768</v>
      </c>
      <c r="LC1293" s="18">
        <v>25</v>
      </c>
      <c r="LD1293" s="18">
        <v>25</v>
      </c>
      <c r="LE1293" s="18">
        <v>25</v>
      </c>
      <c r="LF1293" s="18">
        <v>25</v>
      </c>
      <c r="LG1293" s="18">
        <v>14.5</v>
      </c>
      <c r="LH1293" s="18">
        <v>0</v>
      </c>
      <c r="LI1293" s="18">
        <v>0</v>
      </c>
      <c r="LJ1293" s="18" t="s">
        <v>1651</v>
      </c>
      <c r="LK1293" s="18" t="s">
        <v>1597</v>
      </c>
      <c r="LL1293" s="18" t="s">
        <v>1652</v>
      </c>
      <c r="LM1293" s="18" t="s">
        <v>1653</v>
      </c>
      <c r="LN1293" s="18" t="s">
        <v>1654</v>
      </c>
      <c r="LQ1293" s="18">
        <v>21</v>
      </c>
      <c r="LR1293" s="18">
        <v>21</v>
      </c>
      <c r="LS1293" s="18">
        <v>21</v>
      </c>
      <c r="LT1293" s="18">
        <v>21</v>
      </c>
      <c r="LU1293" s="18">
        <v>0</v>
      </c>
      <c r="LV1293" s="18">
        <v>0</v>
      </c>
      <c r="LW1293" s="18">
        <v>0</v>
      </c>
      <c r="LX1293" s="18" t="s">
        <v>1479</v>
      </c>
      <c r="LY1293" s="18" t="s">
        <v>1479</v>
      </c>
      <c r="LZ1293" s="18" t="s">
        <v>1479</v>
      </c>
      <c r="MA1293" s="18" t="s">
        <v>1655</v>
      </c>
      <c r="ME1293" s="18" t="s">
        <v>766</v>
      </c>
      <c r="MJ1293" s="18" t="s">
        <v>768</v>
      </c>
      <c r="MK1293" s="18" t="s">
        <v>768</v>
      </c>
      <c r="ML1293" s="18">
        <v>114.5</v>
      </c>
      <c r="MM1293" s="18">
        <v>0</v>
      </c>
      <c r="MN1293" s="18">
        <v>84</v>
      </c>
      <c r="MO1293" s="18">
        <v>10</v>
      </c>
      <c r="MP1293" s="18">
        <v>0</v>
      </c>
      <c r="MQ1293" s="18" t="s">
        <v>766</v>
      </c>
      <c r="MS1293" s="18">
        <v>380226</v>
      </c>
      <c r="MT1293" s="18" t="s">
        <v>1387</v>
      </c>
      <c r="MV1293" s="18" t="s">
        <v>766</v>
      </c>
      <c r="NL1293" s="18" t="s">
        <v>768</v>
      </c>
      <c r="NO1293" s="18" t="s">
        <v>1149</v>
      </c>
      <c r="NP1293" s="18" t="s">
        <v>1388</v>
      </c>
      <c r="NV1293" s="18">
        <v>57600</v>
      </c>
      <c r="NX1293" s="18">
        <f t="shared" si="437"/>
        <v>1645.7133333333334</v>
      </c>
      <c r="NY1293" t="str">
        <f t="shared" si="440"/>
        <v>Larger</v>
      </c>
      <c r="NZ1293" t="str">
        <f t="shared" si="441"/>
        <v>Medium</v>
      </c>
    </row>
    <row r="1294" spans="1:390">
      <c r="A1294" t="s">
        <v>540</v>
      </c>
      <c r="B1294" t="s">
        <v>541</v>
      </c>
      <c r="C1294" t="s">
        <v>542</v>
      </c>
      <c r="D1294" t="s">
        <v>393</v>
      </c>
      <c r="E1294">
        <v>20170</v>
      </c>
      <c r="F1294" t="s">
        <v>1590</v>
      </c>
      <c r="G1294">
        <v>6754.32</v>
      </c>
      <c r="H1294" s="62">
        <v>24544</v>
      </c>
      <c r="I1294" s="63">
        <v>1</v>
      </c>
      <c r="J1294" s="63">
        <v>110</v>
      </c>
      <c r="K1294" s="63">
        <v>7</v>
      </c>
      <c r="R1294" s="63">
        <v>422</v>
      </c>
      <c r="T1294" s="63">
        <v>39</v>
      </c>
      <c r="U1294" s="63">
        <v>30</v>
      </c>
      <c r="W1294" s="63"/>
      <c r="X1294" s="63"/>
      <c r="Y1294" s="63"/>
      <c r="Z1294" s="63"/>
      <c r="AA1294" s="63"/>
      <c r="AB1294" s="63"/>
      <c r="AC1294" s="93">
        <v>10004</v>
      </c>
      <c r="AD1294" s="76">
        <v>10004</v>
      </c>
      <c r="AK1294" s="93">
        <v>289</v>
      </c>
      <c r="AL1294" s="93">
        <v>11727</v>
      </c>
      <c r="AO1294" s="59">
        <f t="shared" si="438"/>
        <v>32024</v>
      </c>
      <c r="AZ1294" s="77"/>
      <c r="BA1294" s="77"/>
      <c r="BC1294" s="77">
        <v>3251</v>
      </c>
      <c r="BD1294" s="77"/>
      <c r="BH1294" s="77"/>
      <c r="BL1294" s="77">
        <v>693</v>
      </c>
      <c r="BO1294" s="63">
        <f t="shared" si="442"/>
        <v>3944</v>
      </c>
      <c r="BZ1294" s="18">
        <f t="shared" si="443"/>
        <v>0</v>
      </c>
      <c r="CX1294" s="39"/>
      <c r="DI1294">
        <f t="shared" si="452"/>
        <v>0</v>
      </c>
      <c r="DJ1294" s="41">
        <v>3000</v>
      </c>
      <c r="DQ1294" s="41">
        <v>1470</v>
      </c>
      <c r="DV1294" s="63">
        <f t="shared" si="444"/>
        <v>4470</v>
      </c>
      <c r="DW1294" s="77">
        <v>350</v>
      </c>
      <c r="ED1294" s="41">
        <v>102</v>
      </c>
      <c r="EE1294" s="41">
        <v>1630</v>
      </c>
      <c r="EI1294" s="63">
        <f t="shared" si="445"/>
        <v>2082</v>
      </c>
      <c r="EU1294" s="38">
        <v>0.52</v>
      </c>
      <c r="EV1294" s="38">
        <v>0.88</v>
      </c>
      <c r="FJ1294" s="18">
        <f t="shared" si="446"/>
        <v>0</v>
      </c>
      <c r="FT1294">
        <f t="shared" si="447"/>
        <v>0</v>
      </c>
      <c r="GD1294">
        <f t="shared" si="453"/>
        <v>0</v>
      </c>
      <c r="GO1294" s="39">
        <f t="shared" si="448"/>
        <v>0</v>
      </c>
      <c r="GP1294" s="39">
        <f t="shared" si="449"/>
        <v>35968</v>
      </c>
      <c r="GQ1294" s="39">
        <f t="shared" si="450"/>
        <v>0</v>
      </c>
      <c r="GR1294" s="39">
        <f t="shared" si="451"/>
        <v>35968</v>
      </c>
      <c r="GS1294" t="s">
        <v>420</v>
      </c>
      <c r="GU1294" t="s">
        <v>1392</v>
      </c>
      <c r="GV1294" t="s">
        <v>768</v>
      </c>
      <c r="GW1294" t="s">
        <v>410</v>
      </c>
      <c r="HB1294" t="s">
        <v>798</v>
      </c>
      <c r="HC1294">
        <v>677</v>
      </c>
      <c r="HD1294">
        <v>3118</v>
      </c>
      <c r="HE1294">
        <v>24681</v>
      </c>
      <c r="HF1294">
        <v>67</v>
      </c>
      <c r="HH1294">
        <v>64387</v>
      </c>
      <c r="HJ1294">
        <v>119</v>
      </c>
      <c r="HK1294">
        <v>226</v>
      </c>
      <c r="HS1294" t="s">
        <v>768</v>
      </c>
      <c r="HT1294" t="s">
        <v>1656</v>
      </c>
      <c r="HU1294">
        <v>2</v>
      </c>
      <c r="HV1294">
        <v>2</v>
      </c>
      <c r="IA1294">
        <v>5</v>
      </c>
      <c r="IB1294">
        <v>2</v>
      </c>
      <c r="IC1294">
        <v>4</v>
      </c>
      <c r="ID1294">
        <v>3.2</v>
      </c>
      <c r="IE1294">
        <v>6.3</v>
      </c>
      <c r="IF1294" s="63">
        <v>1</v>
      </c>
      <c r="IH1294">
        <f t="shared" si="435"/>
        <v>9.5</v>
      </c>
      <c r="II1294" s="35">
        <f t="shared" si="436"/>
        <v>3.2</v>
      </c>
      <c r="IM1294" s="18">
        <v>9921</v>
      </c>
      <c r="IN1294" t="s">
        <v>411</v>
      </c>
      <c r="IO1294" s="62">
        <v>8559</v>
      </c>
      <c r="IP1294" s="18">
        <v>5632</v>
      </c>
      <c r="IQ1294" s="18">
        <v>1560</v>
      </c>
      <c r="IR1294" s="18">
        <v>2705</v>
      </c>
      <c r="IS1294" s="18">
        <v>177</v>
      </c>
      <c r="IX1294" s="18">
        <f t="shared" si="439"/>
        <v>28554</v>
      </c>
      <c r="JB1294" s="18">
        <v>114</v>
      </c>
      <c r="JC1294" s="18">
        <v>40</v>
      </c>
      <c r="JT1294" s="18">
        <v>2</v>
      </c>
      <c r="JV1294" s="18">
        <v>167</v>
      </c>
      <c r="JY1294" s="18">
        <v>3319</v>
      </c>
      <c r="KN1294" s="18">
        <v>11</v>
      </c>
      <c r="KO1294" s="18">
        <v>11</v>
      </c>
      <c r="KP1294" s="18">
        <v>11</v>
      </c>
      <c r="KQ1294" s="18">
        <v>11</v>
      </c>
      <c r="KR1294" s="18">
        <v>8</v>
      </c>
      <c r="KU1294" s="18" t="s">
        <v>1451</v>
      </c>
      <c r="KV1294" s="18" t="s">
        <v>1451</v>
      </c>
      <c r="KW1294" s="18" t="s">
        <v>1451</v>
      </c>
      <c r="KX1294" s="18" t="s">
        <v>1451</v>
      </c>
      <c r="KY1294" s="18" t="s">
        <v>1452</v>
      </c>
      <c r="LB1294" s="18" t="s">
        <v>766</v>
      </c>
      <c r="LQ1294" s="18">
        <v>8</v>
      </c>
      <c r="LR1294" s="18">
        <v>8</v>
      </c>
      <c r="LS1294" s="18">
        <v>8</v>
      </c>
      <c r="LT1294" s="18">
        <v>8</v>
      </c>
      <c r="LX1294" s="18" t="s">
        <v>1452</v>
      </c>
      <c r="LY1294" s="18" t="s">
        <v>1452</v>
      </c>
      <c r="LZ1294" s="18" t="s">
        <v>1452</v>
      </c>
      <c r="MA1294" s="18" t="s">
        <v>1452</v>
      </c>
      <c r="ME1294" s="18" t="s">
        <v>766</v>
      </c>
      <c r="MJ1294" s="18" t="s">
        <v>768</v>
      </c>
      <c r="MK1294" s="18" t="s">
        <v>768</v>
      </c>
      <c r="MN1294" s="18">
        <v>32</v>
      </c>
      <c r="MQ1294" s="18" t="s">
        <v>766</v>
      </c>
      <c r="MS1294" s="18">
        <v>167670</v>
      </c>
      <c r="MT1294" s="18" t="s">
        <v>1387</v>
      </c>
      <c r="MV1294" s="18" t="s">
        <v>768</v>
      </c>
      <c r="NL1294" s="18" t="s">
        <v>768</v>
      </c>
      <c r="NT1294" s="18" t="s">
        <v>942</v>
      </c>
      <c r="NU1294" s="18" t="s">
        <v>1657</v>
      </c>
      <c r="NV1294" s="18">
        <v>8283</v>
      </c>
      <c r="NW1294" s="18" t="s">
        <v>1173</v>
      </c>
      <c r="NX1294" s="18">
        <f t="shared" si="437"/>
        <v>2110.7249999999999</v>
      </c>
      <c r="NY1294" t="str">
        <f t="shared" si="440"/>
        <v>Mid-range</v>
      </c>
      <c r="NZ1294" t="str">
        <f t="shared" si="441"/>
        <v>Small</v>
      </c>
    </row>
    <row r="1295" spans="1:390">
      <c r="A1295" t="s">
        <v>595</v>
      </c>
      <c r="B1295" t="s">
        <v>596</v>
      </c>
      <c r="C1295" t="s">
        <v>597</v>
      </c>
      <c r="D1295" t="s">
        <v>404</v>
      </c>
      <c r="E1295">
        <v>20170</v>
      </c>
      <c r="F1295" t="s">
        <v>1590</v>
      </c>
      <c r="G1295">
        <v>5139.95</v>
      </c>
      <c r="H1295" s="62">
        <v>16683</v>
      </c>
      <c r="I1295" s="63">
        <v>1</v>
      </c>
      <c r="J1295" s="63">
        <v>100</v>
      </c>
      <c r="K1295" s="63">
        <v>10</v>
      </c>
      <c r="R1295" s="63">
        <v>636</v>
      </c>
      <c r="S1295" s="63">
        <v>0</v>
      </c>
      <c r="T1295" s="63">
        <v>30</v>
      </c>
      <c r="U1295" s="63">
        <v>53</v>
      </c>
      <c r="W1295" s="63"/>
      <c r="X1295" s="63"/>
      <c r="Y1295" s="63"/>
      <c r="Z1295" s="63"/>
      <c r="AA1295" s="63"/>
      <c r="AB1295" s="63"/>
      <c r="AC1295" s="93">
        <v>11902</v>
      </c>
      <c r="AD1295" s="76">
        <v>11902</v>
      </c>
      <c r="AO1295" s="59">
        <f t="shared" si="438"/>
        <v>23804</v>
      </c>
      <c r="AZ1295" s="77"/>
      <c r="BA1295" s="77"/>
      <c r="BC1295" s="77">
        <v>11005</v>
      </c>
      <c r="BD1295" s="77"/>
      <c r="BE1295" s="77">
        <v>0</v>
      </c>
      <c r="BF1295" s="77">
        <v>0</v>
      </c>
      <c r="BG1295" s="77">
        <v>0</v>
      </c>
      <c r="BH1295" s="77"/>
      <c r="BI1295" s="77"/>
      <c r="BJ1295" s="77">
        <v>0</v>
      </c>
      <c r="BK1295" s="77">
        <v>0</v>
      </c>
      <c r="BL1295" s="77">
        <v>0</v>
      </c>
      <c r="BM1295" s="77">
        <v>0</v>
      </c>
      <c r="BO1295" s="63">
        <f t="shared" si="442"/>
        <v>11005</v>
      </c>
      <c r="BZ1295" s="18">
        <f t="shared" si="443"/>
        <v>0</v>
      </c>
      <c r="CX1295" s="39"/>
      <c r="DI1295">
        <f t="shared" si="452"/>
        <v>0</v>
      </c>
      <c r="DK1295" s="41">
        <v>0</v>
      </c>
      <c r="DL1295" s="41"/>
      <c r="DM1295" s="41">
        <v>0</v>
      </c>
      <c r="DN1295" s="41">
        <v>0</v>
      </c>
      <c r="DP1295" s="41">
        <v>0</v>
      </c>
      <c r="DQ1295" s="41">
        <v>0</v>
      </c>
      <c r="DR1295" s="41">
        <v>0</v>
      </c>
      <c r="DT1295" s="41">
        <v>0</v>
      </c>
      <c r="DV1295" s="63">
        <f t="shared" si="444"/>
        <v>0</v>
      </c>
      <c r="DW1295" s="77">
        <v>500</v>
      </c>
      <c r="DX1295" s="41">
        <v>0</v>
      </c>
      <c r="DY1295" s="41"/>
      <c r="DZ1295" s="41">
        <v>0</v>
      </c>
      <c r="EA1295" s="41">
        <v>0</v>
      </c>
      <c r="EC1295" s="41">
        <v>0</v>
      </c>
      <c r="ED1295" s="41">
        <v>0</v>
      </c>
      <c r="EE1295" s="41">
        <v>0</v>
      </c>
      <c r="EG1295" s="41">
        <f t="array" ref="EG1295">EG1181:EG2224</f>
        <v>0</v>
      </c>
      <c r="EI1295" s="63">
        <f t="shared" si="445"/>
        <v>500</v>
      </c>
      <c r="EU1295" s="38">
        <v>0.45</v>
      </c>
      <c r="EV1295" s="38">
        <v>0.75</v>
      </c>
      <c r="FJ1295" s="18">
        <f t="shared" si="446"/>
        <v>0</v>
      </c>
      <c r="FT1295">
        <f t="shared" si="447"/>
        <v>0</v>
      </c>
      <c r="GD1295">
        <f t="shared" si="453"/>
        <v>0</v>
      </c>
      <c r="GO1295" s="39">
        <f t="shared" si="448"/>
        <v>0</v>
      </c>
      <c r="GP1295" s="39">
        <f t="shared" si="449"/>
        <v>34809</v>
      </c>
      <c r="GQ1295" s="39">
        <f t="shared" si="450"/>
        <v>0</v>
      </c>
      <c r="GR1295" s="39">
        <f t="shared" si="451"/>
        <v>34809</v>
      </c>
      <c r="GS1295" t="s">
        <v>942</v>
      </c>
      <c r="GT1295" t="s">
        <v>463</v>
      </c>
      <c r="GU1295" t="s">
        <v>1411</v>
      </c>
      <c r="GV1295" t="s">
        <v>768</v>
      </c>
      <c r="GW1295" t="s">
        <v>410</v>
      </c>
      <c r="HB1295" t="s">
        <v>798</v>
      </c>
      <c r="HC1295">
        <v>468</v>
      </c>
      <c r="HD1295">
        <v>3186</v>
      </c>
      <c r="HE1295">
        <v>9608</v>
      </c>
      <c r="HF1295">
        <v>102</v>
      </c>
      <c r="HH1295">
        <v>28432</v>
      </c>
      <c r="HJ1295">
        <v>41</v>
      </c>
      <c r="HK1295">
        <v>0</v>
      </c>
      <c r="HS1295" t="s">
        <v>766</v>
      </c>
      <c r="HU1295">
        <v>1</v>
      </c>
      <c r="HV1295">
        <v>0</v>
      </c>
      <c r="IA1295">
        <v>2</v>
      </c>
      <c r="IB1295">
        <v>0</v>
      </c>
      <c r="IC1295">
        <v>8</v>
      </c>
      <c r="ID1295">
        <v>1.29</v>
      </c>
      <c r="IE1295">
        <v>2</v>
      </c>
      <c r="IF1295" s="63">
        <v>2</v>
      </c>
      <c r="IH1295">
        <f t="shared" si="435"/>
        <v>3.29</v>
      </c>
      <c r="II1295" s="35">
        <f t="shared" si="436"/>
        <v>1.29</v>
      </c>
      <c r="IM1295" s="18">
        <v>375</v>
      </c>
      <c r="IN1295" t="s">
        <v>400</v>
      </c>
      <c r="IO1295" s="62">
        <v>1989</v>
      </c>
      <c r="IP1295" s="18">
        <v>10767</v>
      </c>
      <c r="IQ1295" s="18">
        <v>381</v>
      </c>
      <c r="IR1295" s="18">
        <v>925</v>
      </c>
      <c r="IS1295" s="18">
        <v>25</v>
      </c>
      <c r="IX1295" s="18">
        <f t="shared" si="439"/>
        <v>14462</v>
      </c>
      <c r="JB1295" s="18">
        <v>66</v>
      </c>
      <c r="JC1295" s="18">
        <v>16</v>
      </c>
      <c r="JS1295" s="18">
        <v>27</v>
      </c>
      <c r="JT1295" s="18">
        <v>0</v>
      </c>
      <c r="JU1295" s="18">
        <v>0</v>
      </c>
      <c r="JV1295" s="18">
        <v>0</v>
      </c>
      <c r="JY1295" s="18">
        <v>542</v>
      </c>
      <c r="KF1295" s="18">
        <v>1</v>
      </c>
      <c r="KG1295" s="18">
        <v>5</v>
      </c>
      <c r="KH1295" s="18">
        <v>116</v>
      </c>
      <c r="KN1295" s="18">
        <v>11.75</v>
      </c>
      <c r="KO1295" s="18">
        <v>11.75</v>
      </c>
      <c r="KP1295" s="18">
        <v>11.75</v>
      </c>
      <c r="KQ1295" s="18">
        <v>11.75</v>
      </c>
      <c r="KR1295" s="18">
        <v>8.75</v>
      </c>
      <c r="KS1295" s="18">
        <v>0</v>
      </c>
      <c r="KT1295" s="18">
        <v>0</v>
      </c>
      <c r="KU1295" s="18" t="s">
        <v>1658</v>
      </c>
      <c r="KV1295" s="18" t="s">
        <v>1428</v>
      </c>
      <c r="KW1295" s="18" t="s">
        <v>1659</v>
      </c>
      <c r="KX1295" s="18" t="s">
        <v>1660</v>
      </c>
      <c r="KY1295" s="18" t="s">
        <v>1482</v>
      </c>
      <c r="KZ1295" s="18">
        <v>0</v>
      </c>
      <c r="LB1295" s="18" t="s">
        <v>766</v>
      </c>
      <c r="LQ1295" s="18">
        <v>10.25</v>
      </c>
      <c r="LR1295" s="18">
        <v>10.25</v>
      </c>
      <c r="LS1295" s="18">
        <v>10.25</v>
      </c>
      <c r="LT1295" s="18">
        <v>10.25</v>
      </c>
      <c r="LU1295" s="18">
        <v>0</v>
      </c>
      <c r="LV1295" s="18">
        <v>0</v>
      </c>
      <c r="LW1295" s="18">
        <v>0</v>
      </c>
      <c r="LX1295" s="18" t="s">
        <v>1661</v>
      </c>
      <c r="LY1295" s="18" t="s">
        <v>1661</v>
      </c>
      <c r="LZ1295" s="18" t="s">
        <v>1661</v>
      </c>
      <c r="MA1295" s="18" t="s">
        <v>1661</v>
      </c>
      <c r="MB1295" s="18">
        <v>0</v>
      </c>
      <c r="MC1295" s="18">
        <v>0</v>
      </c>
      <c r="MD1295" s="18">
        <v>0</v>
      </c>
      <c r="ME1295" s="18" t="s">
        <v>766</v>
      </c>
      <c r="MJ1295" s="18" t="s">
        <v>766</v>
      </c>
      <c r="MK1295" s="18" t="s">
        <v>766</v>
      </c>
      <c r="ML1295" s="18">
        <v>0</v>
      </c>
      <c r="MM1295" s="18" t="s">
        <v>766</v>
      </c>
      <c r="MN1295" s="18">
        <v>20</v>
      </c>
      <c r="MO1295" s="18">
        <v>0</v>
      </c>
      <c r="MP1295" s="18">
        <v>0</v>
      </c>
      <c r="MQ1295" s="18" t="s">
        <v>766</v>
      </c>
      <c r="MS1295" s="18">
        <v>305570</v>
      </c>
      <c r="MT1295" s="18" t="s">
        <v>1387</v>
      </c>
      <c r="MV1295" s="18" t="s">
        <v>766</v>
      </c>
      <c r="NL1295" s="18" t="s">
        <v>768</v>
      </c>
      <c r="NM1295" s="18" t="s">
        <v>1153</v>
      </c>
      <c r="NO1295" s="18" t="s">
        <v>1149</v>
      </c>
      <c r="NP1295" s="18" t="s">
        <v>1388</v>
      </c>
      <c r="NV1295" s="18">
        <v>4000</v>
      </c>
      <c r="NX1295" s="18">
        <f t="shared" si="437"/>
        <v>3984.4573643410849</v>
      </c>
      <c r="NY1295" t="str">
        <f t="shared" si="440"/>
        <v>Smaller</v>
      </c>
      <c r="NZ1295" t="str">
        <f t="shared" si="441"/>
        <v>Small</v>
      </c>
    </row>
    <row r="1296" spans="1:390">
      <c r="A1296" t="s">
        <v>460</v>
      </c>
      <c r="B1296" t="s">
        <v>555</v>
      </c>
      <c r="C1296" t="s">
        <v>556</v>
      </c>
      <c r="D1296" t="s">
        <v>404</v>
      </c>
      <c r="E1296">
        <v>20170</v>
      </c>
      <c r="F1296" t="s">
        <v>1590</v>
      </c>
      <c r="G1296">
        <v>14309.22</v>
      </c>
      <c r="H1296" s="62">
        <v>32352</v>
      </c>
      <c r="I1296" s="63">
        <v>0</v>
      </c>
      <c r="J1296" s="63">
        <v>276</v>
      </c>
      <c r="K1296" s="63">
        <v>16</v>
      </c>
      <c r="R1296" s="63">
        <v>441</v>
      </c>
      <c r="U1296" s="63">
        <v>151</v>
      </c>
      <c r="W1296" s="63"/>
      <c r="X1296" s="63"/>
      <c r="Y1296" s="63"/>
      <c r="Z1296" s="63"/>
      <c r="AA1296" s="63"/>
      <c r="AB1296" s="63"/>
      <c r="AC1296" s="93">
        <v>12445</v>
      </c>
      <c r="AD1296" s="76">
        <v>12445</v>
      </c>
      <c r="AK1296" s="93">
        <v>10586</v>
      </c>
      <c r="AL1296" s="93">
        <v>23907</v>
      </c>
      <c r="AM1296" s="93">
        <v>714</v>
      </c>
      <c r="AN1296" s="63" t="s">
        <v>1662</v>
      </c>
      <c r="AO1296" s="59">
        <f t="shared" si="438"/>
        <v>60097</v>
      </c>
      <c r="AZ1296" s="77"/>
      <c r="BA1296" s="77"/>
      <c r="BC1296" s="77">
        <v>11576</v>
      </c>
      <c r="BD1296" s="77"/>
      <c r="BH1296" s="77"/>
      <c r="BI1296" s="77"/>
      <c r="BO1296" s="63">
        <f t="shared" si="442"/>
        <v>11576</v>
      </c>
      <c r="BZ1296" s="18">
        <f t="shared" si="443"/>
        <v>0</v>
      </c>
      <c r="CX1296" s="39"/>
      <c r="DI1296">
        <f t="shared" si="452"/>
        <v>0</v>
      </c>
      <c r="DJ1296" s="41">
        <v>10678</v>
      </c>
      <c r="DT1296" s="41">
        <v>2298</v>
      </c>
      <c r="DU1296" t="s">
        <v>1663</v>
      </c>
      <c r="DV1296" s="63">
        <f t="shared" si="444"/>
        <v>12976</v>
      </c>
      <c r="EI1296" s="63">
        <f t="shared" si="445"/>
        <v>0</v>
      </c>
      <c r="EU1296" s="38">
        <v>0.44</v>
      </c>
      <c r="EV1296" s="38">
        <v>0.78</v>
      </c>
      <c r="FJ1296" s="18">
        <f t="shared" si="446"/>
        <v>0</v>
      </c>
      <c r="FT1296">
        <f t="shared" si="447"/>
        <v>0</v>
      </c>
      <c r="GD1296">
        <f t="shared" si="453"/>
        <v>0</v>
      </c>
      <c r="GO1296" s="39">
        <f t="shared" si="448"/>
        <v>0</v>
      </c>
      <c r="GP1296" s="39">
        <f t="shared" si="449"/>
        <v>71673</v>
      </c>
      <c r="GQ1296" s="39">
        <f t="shared" si="450"/>
        <v>0</v>
      </c>
      <c r="GR1296" s="39">
        <f t="shared" si="451"/>
        <v>71673</v>
      </c>
      <c r="GS1296" t="s">
        <v>420</v>
      </c>
      <c r="GV1296" t="s">
        <v>766</v>
      </c>
      <c r="GW1296" t="s">
        <v>410</v>
      </c>
      <c r="HB1296" t="s">
        <v>798</v>
      </c>
      <c r="HC1296">
        <v>1004</v>
      </c>
      <c r="HD1296">
        <v>461</v>
      </c>
      <c r="HE1296">
        <v>21798</v>
      </c>
      <c r="HF1296">
        <v>118</v>
      </c>
      <c r="HH1296">
        <v>22531</v>
      </c>
      <c r="HJ1296">
        <v>0</v>
      </c>
      <c r="HK1296">
        <v>334</v>
      </c>
      <c r="HS1296" t="s">
        <v>768</v>
      </c>
      <c r="HT1296" t="s">
        <v>1366</v>
      </c>
      <c r="HU1296">
        <v>5</v>
      </c>
      <c r="HV1296">
        <v>2</v>
      </c>
      <c r="IA1296">
        <v>10</v>
      </c>
      <c r="IC1296">
        <v>42</v>
      </c>
      <c r="ID1296">
        <v>5.37</v>
      </c>
      <c r="IE1296">
        <v>10</v>
      </c>
      <c r="IF1296" s="63">
        <v>8</v>
      </c>
      <c r="IH1296">
        <f t="shared" si="435"/>
        <v>15.370000000000001</v>
      </c>
      <c r="II1296" s="35">
        <f t="shared" si="436"/>
        <v>5.37</v>
      </c>
      <c r="IM1296" s="18">
        <v>5529</v>
      </c>
      <c r="IN1296" t="s">
        <v>411</v>
      </c>
      <c r="IO1296" s="62">
        <v>5316</v>
      </c>
      <c r="IP1296" s="18">
        <v>34973</v>
      </c>
      <c r="IR1296" s="18">
        <v>37</v>
      </c>
      <c r="IS1296" s="18">
        <v>159</v>
      </c>
      <c r="IX1296" s="18">
        <f t="shared" si="439"/>
        <v>46014</v>
      </c>
      <c r="JB1296" s="18">
        <v>59</v>
      </c>
      <c r="JC1296" s="18">
        <v>208</v>
      </c>
      <c r="JU1296" s="18">
        <v>27</v>
      </c>
      <c r="JV1296" s="18">
        <v>161</v>
      </c>
      <c r="JY1296" s="18">
        <v>5285</v>
      </c>
      <c r="KF1296" s="18">
        <v>1</v>
      </c>
      <c r="KG1296" s="18">
        <v>3</v>
      </c>
      <c r="KH1296" s="18">
        <v>68</v>
      </c>
      <c r="KN1296" s="18">
        <v>12.5</v>
      </c>
      <c r="KO1296" s="18">
        <v>13</v>
      </c>
      <c r="KP1296" s="18">
        <v>13</v>
      </c>
      <c r="KQ1296" s="18">
        <v>13</v>
      </c>
      <c r="KR1296" s="18">
        <v>13</v>
      </c>
      <c r="KS1296" s="18">
        <v>8.75</v>
      </c>
      <c r="KU1296" s="18" t="s">
        <v>1664</v>
      </c>
      <c r="KV1296" s="18" t="s">
        <v>1443</v>
      </c>
      <c r="KW1296" s="18" t="s">
        <v>1443</v>
      </c>
      <c r="KX1296" s="18" t="s">
        <v>1443</v>
      </c>
      <c r="KY1296" s="18" t="s">
        <v>1443</v>
      </c>
      <c r="KZ1296" s="18" t="s">
        <v>1665</v>
      </c>
      <c r="LB1296" s="18" t="s">
        <v>766</v>
      </c>
      <c r="LQ1296" s="18">
        <v>10</v>
      </c>
      <c r="LR1296" s="18">
        <v>10</v>
      </c>
      <c r="LS1296" s="18">
        <v>10</v>
      </c>
      <c r="LT1296" s="18">
        <v>10</v>
      </c>
      <c r="LU1296" s="18">
        <v>10</v>
      </c>
      <c r="LV1296" s="18">
        <v>10</v>
      </c>
      <c r="LX1296" s="18" t="s">
        <v>1470</v>
      </c>
      <c r="LY1296" s="18" t="s">
        <v>1470</v>
      </c>
      <c r="LZ1296" s="18" t="s">
        <v>1470</v>
      </c>
      <c r="MA1296" s="18" t="s">
        <v>1666</v>
      </c>
      <c r="MB1296" s="18" t="s">
        <v>1667</v>
      </c>
      <c r="MC1296" s="18" t="s">
        <v>1667</v>
      </c>
      <c r="ME1296" s="18" t="s">
        <v>766</v>
      </c>
      <c r="MJ1296" s="18" t="s">
        <v>766</v>
      </c>
      <c r="MK1296" s="18" t="s">
        <v>768</v>
      </c>
      <c r="MM1296" s="18" t="s">
        <v>766</v>
      </c>
      <c r="MN1296" s="18">
        <v>20</v>
      </c>
      <c r="MO1296" s="18">
        <v>0</v>
      </c>
      <c r="MP1296" s="18">
        <v>0</v>
      </c>
      <c r="MQ1296" s="18" t="s">
        <v>766</v>
      </c>
      <c r="MS1296" s="18">
        <v>435592</v>
      </c>
      <c r="MT1296" s="18" t="s">
        <v>1387</v>
      </c>
      <c r="MV1296" s="18" t="s">
        <v>766</v>
      </c>
      <c r="NL1296" s="18" t="s">
        <v>768</v>
      </c>
      <c r="NP1296" s="18" t="s">
        <v>1388</v>
      </c>
      <c r="NQ1296" s="18" t="s">
        <v>1406</v>
      </c>
      <c r="NT1296" s="18" t="s">
        <v>942</v>
      </c>
      <c r="NU1296" s="18" t="s">
        <v>1668</v>
      </c>
      <c r="NV1296" s="18">
        <v>0</v>
      </c>
      <c r="NX1296" s="18">
        <f t="shared" si="437"/>
        <v>2664.6592178770948</v>
      </c>
      <c r="NY1296" t="str">
        <f t="shared" si="440"/>
        <v>Larger</v>
      </c>
      <c r="NZ1296" t="str">
        <f t="shared" si="441"/>
        <v>Medium</v>
      </c>
    </row>
    <row r="1297" spans="1:390">
      <c r="A1297" t="s">
        <v>401</v>
      </c>
      <c r="B1297" t="s">
        <v>503</v>
      </c>
      <c r="C1297" t="s">
        <v>504</v>
      </c>
      <c r="D1297" t="s">
        <v>404</v>
      </c>
      <c r="E1297">
        <v>20170</v>
      </c>
      <c r="F1297" t="s">
        <v>1590</v>
      </c>
      <c r="G1297">
        <v>6968.53</v>
      </c>
      <c r="H1297" s="62">
        <v>17983</v>
      </c>
      <c r="I1297" s="63">
        <v>2</v>
      </c>
      <c r="J1297" s="63">
        <v>203</v>
      </c>
      <c r="K1297" s="63">
        <v>11</v>
      </c>
      <c r="R1297" s="63">
        <v>417</v>
      </c>
      <c r="S1297" s="63">
        <v>60</v>
      </c>
      <c r="T1297" s="63">
        <v>93</v>
      </c>
      <c r="U1297" s="63">
        <v>61</v>
      </c>
      <c r="W1297" s="63"/>
      <c r="X1297" s="63"/>
      <c r="Y1297" s="63"/>
      <c r="Z1297" s="63"/>
      <c r="AA1297" s="63"/>
      <c r="AB1297" s="63"/>
      <c r="AC1297" s="93">
        <v>12985</v>
      </c>
      <c r="AD1297" s="76">
        <v>12985</v>
      </c>
      <c r="AG1297" s="93">
        <v>9939</v>
      </c>
      <c r="AJ1297" s="93">
        <v>6796</v>
      </c>
      <c r="AM1297" s="93">
        <v>26505</v>
      </c>
      <c r="AN1297" s="63" t="s">
        <v>1669</v>
      </c>
      <c r="AO1297" s="59">
        <f t="shared" si="438"/>
        <v>69210</v>
      </c>
      <c r="AZ1297" s="77"/>
      <c r="BA1297" s="77"/>
      <c r="BC1297" s="77">
        <v>4682</v>
      </c>
      <c r="BD1297" s="77"/>
      <c r="BI1297" s="77"/>
      <c r="BO1297" s="63">
        <f t="shared" si="442"/>
        <v>4682</v>
      </c>
      <c r="BZ1297" s="18">
        <f t="shared" si="443"/>
        <v>0</v>
      </c>
      <c r="CX1297" s="39"/>
      <c r="DI1297">
        <f t="shared" si="452"/>
        <v>0</v>
      </c>
      <c r="DT1297" s="41">
        <v>27274</v>
      </c>
      <c r="DU1297" t="s">
        <v>1670</v>
      </c>
      <c r="DV1297" s="63">
        <f t="shared" si="444"/>
        <v>27274</v>
      </c>
      <c r="DW1297" s="77">
        <v>971</v>
      </c>
      <c r="EG1297" s="41">
        <v>881</v>
      </c>
      <c r="EH1297" t="s">
        <v>1671</v>
      </c>
      <c r="EI1297" s="63">
        <f t="shared" si="445"/>
        <v>1852</v>
      </c>
      <c r="EU1297" s="38">
        <v>0.52</v>
      </c>
      <c r="EV1297" s="38">
        <v>0.85</v>
      </c>
      <c r="FJ1297" s="18">
        <f t="shared" si="446"/>
        <v>0</v>
      </c>
      <c r="FT1297">
        <f t="shared" si="447"/>
        <v>0</v>
      </c>
      <c r="GD1297">
        <f t="shared" si="453"/>
        <v>0</v>
      </c>
      <c r="GO1297" s="39">
        <f t="shared" si="448"/>
        <v>0</v>
      </c>
      <c r="GP1297" s="39">
        <f t="shared" si="449"/>
        <v>73892</v>
      </c>
      <c r="GQ1297" s="39">
        <f t="shared" si="450"/>
        <v>0</v>
      </c>
      <c r="GR1297" s="39">
        <f t="shared" si="451"/>
        <v>73892</v>
      </c>
      <c r="GS1297" t="s">
        <v>395</v>
      </c>
      <c r="GU1297" t="s">
        <v>1420</v>
      </c>
      <c r="GV1297" t="s">
        <v>768</v>
      </c>
      <c r="GX1297" t="s">
        <v>938</v>
      </c>
      <c r="HB1297" t="s">
        <v>798</v>
      </c>
      <c r="HC1297">
        <v>806</v>
      </c>
      <c r="HD1297">
        <v>5791</v>
      </c>
      <c r="HE1297">
        <v>178204</v>
      </c>
      <c r="HF1297">
        <v>48</v>
      </c>
      <c r="HH1297">
        <v>25146</v>
      </c>
      <c r="HJ1297">
        <v>67</v>
      </c>
      <c r="HK1297">
        <v>0</v>
      </c>
      <c r="HS1297" t="s">
        <v>766</v>
      </c>
      <c r="HU1297">
        <v>4</v>
      </c>
      <c r="HV1297">
        <v>6</v>
      </c>
      <c r="IA1297">
        <v>4</v>
      </c>
      <c r="IB1297">
        <v>0</v>
      </c>
      <c r="IC1297">
        <v>6</v>
      </c>
      <c r="ID1297">
        <v>0.91</v>
      </c>
      <c r="IF1297" s="63">
        <v>1</v>
      </c>
      <c r="IH1297">
        <f t="shared" si="435"/>
        <v>0.91</v>
      </c>
      <c r="II1297" s="35">
        <f t="shared" si="436"/>
        <v>0.91</v>
      </c>
      <c r="IM1297" s="18">
        <v>3599</v>
      </c>
      <c r="IN1297" t="s">
        <v>400</v>
      </c>
      <c r="IO1297" s="62">
        <v>7561</v>
      </c>
      <c r="IP1297" s="18">
        <v>18469</v>
      </c>
      <c r="IQ1297" s="18">
        <v>2609</v>
      </c>
      <c r="IR1297" s="18">
        <v>1871</v>
      </c>
      <c r="IS1297" s="18">
        <v>213</v>
      </c>
      <c r="IX1297" s="18">
        <f t="shared" si="439"/>
        <v>34322</v>
      </c>
      <c r="JB1297" s="18">
        <v>0</v>
      </c>
      <c r="JC1297" s="18">
        <v>0</v>
      </c>
      <c r="JS1297" s="18">
        <v>199</v>
      </c>
      <c r="JU1297" s="18">
        <v>24</v>
      </c>
      <c r="JV1297" s="18">
        <v>80</v>
      </c>
      <c r="JY1297" s="18">
        <v>8418</v>
      </c>
      <c r="KF1297" s="18">
        <v>5</v>
      </c>
      <c r="KG1297" s="18">
        <v>7</v>
      </c>
      <c r="KH1297" s="18">
        <v>52</v>
      </c>
      <c r="KN1297" s="18">
        <v>13</v>
      </c>
      <c r="KO1297" s="18">
        <v>13</v>
      </c>
      <c r="KP1297" s="18">
        <v>13</v>
      </c>
      <c r="KQ1297" s="18">
        <v>13</v>
      </c>
      <c r="KR1297" s="18">
        <v>6</v>
      </c>
      <c r="KS1297" s="18">
        <v>0</v>
      </c>
      <c r="KT1297" s="18">
        <v>0</v>
      </c>
      <c r="KU1297" s="18" t="s">
        <v>1393</v>
      </c>
      <c r="KV1297" s="18" t="s">
        <v>1393</v>
      </c>
      <c r="KW1297" s="18" t="s">
        <v>1393</v>
      </c>
      <c r="KX1297" s="18" t="s">
        <v>1393</v>
      </c>
      <c r="KY1297" s="18" t="s">
        <v>1408</v>
      </c>
      <c r="LB1297" s="18" t="s">
        <v>766</v>
      </c>
      <c r="LQ1297" s="18">
        <v>9</v>
      </c>
      <c r="LR1297" s="18">
        <v>9</v>
      </c>
      <c r="LS1297" s="18">
        <v>9</v>
      </c>
      <c r="LT1297" s="18">
        <v>9</v>
      </c>
      <c r="LU1297" s="18">
        <v>0</v>
      </c>
      <c r="LV1297" s="18">
        <v>0</v>
      </c>
      <c r="LW1297" s="18">
        <v>0</v>
      </c>
      <c r="LX1297" s="18" t="s">
        <v>1672</v>
      </c>
      <c r="LY1297" s="18" t="s">
        <v>1672</v>
      </c>
      <c r="LZ1297" s="18" t="s">
        <v>1672</v>
      </c>
      <c r="MA1297" s="18" t="s">
        <v>1672</v>
      </c>
      <c r="ME1297" s="18" t="s">
        <v>766</v>
      </c>
      <c r="MJ1297" s="18" t="s">
        <v>768</v>
      </c>
      <c r="MK1297" s="18" t="s">
        <v>768</v>
      </c>
      <c r="ML1297" s="18">
        <v>0</v>
      </c>
      <c r="MM1297" s="18" t="s">
        <v>766</v>
      </c>
      <c r="MN1297" s="18">
        <v>36</v>
      </c>
      <c r="MO1297" s="18">
        <v>0</v>
      </c>
      <c r="MP1297" s="18">
        <v>0</v>
      </c>
      <c r="MQ1297" s="18" t="s">
        <v>766</v>
      </c>
      <c r="MS1297" s="18">
        <v>124934</v>
      </c>
      <c r="MT1297" s="18" t="s">
        <v>1387</v>
      </c>
      <c r="MV1297" s="18" t="s">
        <v>766</v>
      </c>
      <c r="NL1297" s="18" t="s">
        <v>768</v>
      </c>
      <c r="NP1297" s="18" t="s">
        <v>1388</v>
      </c>
      <c r="NT1297" s="18" t="s">
        <v>942</v>
      </c>
      <c r="NU1297" s="18" t="s">
        <v>1335</v>
      </c>
      <c r="NV1297" s="18">
        <v>7564</v>
      </c>
      <c r="NX1297" s="18">
        <f t="shared" si="437"/>
        <v>7657.7252747252742</v>
      </c>
      <c r="NY1297" t="str">
        <f t="shared" si="440"/>
        <v>Mid-range</v>
      </c>
      <c r="NZ1297" t="str">
        <f t="shared" si="441"/>
        <v>Small</v>
      </c>
    </row>
    <row r="1298" spans="1:390">
      <c r="A1298" t="s">
        <v>635</v>
      </c>
      <c r="B1298" t="s">
        <v>650</v>
      </c>
      <c r="C1298" t="s">
        <v>651</v>
      </c>
      <c r="D1298" t="s">
        <v>404</v>
      </c>
      <c r="E1298">
        <v>20170</v>
      </c>
      <c r="F1298" t="s">
        <v>1590</v>
      </c>
      <c r="G1298">
        <v>2834.84</v>
      </c>
      <c r="H1298" s="62">
        <v>13900</v>
      </c>
      <c r="I1298" s="63">
        <v>1</v>
      </c>
      <c r="J1298" s="63">
        <v>27</v>
      </c>
      <c r="K1298" s="63">
        <v>4</v>
      </c>
      <c r="R1298" s="63">
        <v>241</v>
      </c>
      <c r="S1298" s="63">
        <v>0</v>
      </c>
      <c r="T1298" s="63">
        <v>30</v>
      </c>
      <c r="U1298" s="63">
        <v>34</v>
      </c>
      <c r="W1298" s="63"/>
      <c r="X1298" s="63"/>
      <c r="Y1298" s="63"/>
      <c r="Z1298" s="63"/>
      <c r="AA1298" s="63"/>
      <c r="AB1298" s="63"/>
      <c r="AC1298" s="93">
        <v>13354</v>
      </c>
      <c r="AD1298" s="76">
        <v>13354</v>
      </c>
      <c r="AO1298" s="59">
        <f t="shared" si="438"/>
        <v>26708</v>
      </c>
      <c r="AZ1298" s="77"/>
      <c r="BA1298" s="77"/>
      <c r="BC1298" s="77">
        <v>189</v>
      </c>
      <c r="BD1298" s="77"/>
      <c r="BO1298" s="63">
        <f t="shared" si="442"/>
        <v>189</v>
      </c>
      <c r="BZ1298" s="18">
        <f t="shared" si="443"/>
        <v>0</v>
      </c>
      <c r="CX1298" s="39"/>
      <c r="DI1298">
        <f t="shared" si="452"/>
        <v>0</v>
      </c>
      <c r="DJ1298" s="41">
        <v>6731</v>
      </c>
      <c r="DV1298" s="63">
        <f t="shared" si="444"/>
        <v>6731</v>
      </c>
      <c r="DW1298" s="77">
        <v>640</v>
      </c>
      <c r="EI1298" s="63">
        <f t="shared" si="445"/>
        <v>640</v>
      </c>
      <c r="EU1298" s="38">
        <v>0.41</v>
      </c>
      <c r="EV1298" s="38">
        <v>0.85</v>
      </c>
      <c r="FJ1298" s="18">
        <f t="shared" si="446"/>
        <v>0</v>
      </c>
      <c r="FT1298">
        <f t="shared" si="447"/>
        <v>0</v>
      </c>
      <c r="GD1298">
        <f t="shared" si="453"/>
        <v>0</v>
      </c>
      <c r="GO1298" s="39">
        <f t="shared" si="448"/>
        <v>0</v>
      </c>
      <c r="GP1298" s="39">
        <f t="shared" si="449"/>
        <v>26897</v>
      </c>
      <c r="GQ1298" s="39">
        <f t="shared" si="450"/>
        <v>0</v>
      </c>
      <c r="GR1298" s="39">
        <f t="shared" si="451"/>
        <v>26897</v>
      </c>
      <c r="GS1298" t="s">
        <v>420</v>
      </c>
      <c r="GV1298" t="s">
        <v>766</v>
      </c>
      <c r="GX1298" t="s">
        <v>938</v>
      </c>
      <c r="HB1298" t="s">
        <v>1673</v>
      </c>
      <c r="HC1298">
        <v>823</v>
      </c>
      <c r="HD1298">
        <v>1244</v>
      </c>
      <c r="HE1298">
        <v>27999</v>
      </c>
      <c r="HF1298">
        <v>1</v>
      </c>
      <c r="HH1298">
        <v>25799</v>
      </c>
      <c r="HJ1298">
        <v>7</v>
      </c>
      <c r="HK1298">
        <v>167</v>
      </c>
      <c r="HS1298" t="s">
        <v>766</v>
      </c>
      <c r="HU1298">
        <v>2</v>
      </c>
      <c r="HV1298">
        <v>2</v>
      </c>
      <c r="IA1298">
        <v>1</v>
      </c>
      <c r="IB1298">
        <v>2</v>
      </c>
      <c r="IC1298">
        <v>1</v>
      </c>
      <c r="ID1298">
        <v>2.1</v>
      </c>
      <c r="IE1298">
        <v>2.04</v>
      </c>
      <c r="IF1298" s="63">
        <v>0</v>
      </c>
      <c r="IH1298">
        <f t="shared" si="435"/>
        <v>4.1400000000000006</v>
      </c>
      <c r="II1298" s="35">
        <f t="shared" si="436"/>
        <v>2.1</v>
      </c>
      <c r="IM1298" s="18">
        <v>2965</v>
      </c>
      <c r="IN1298" t="s">
        <v>411</v>
      </c>
      <c r="IO1298" s="62">
        <v>677</v>
      </c>
      <c r="IP1298" s="18">
        <v>1530</v>
      </c>
      <c r="IQ1298" s="18">
        <v>296</v>
      </c>
      <c r="IR1298" s="18">
        <v>5</v>
      </c>
      <c r="IS1298" s="18">
        <v>0</v>
      </c>
      <c r="IX1298" s="18">
        <f t="shared" si="439"/>
        <v>5473</v>
      </c>
      <c r="JB1298" s="18">
        <v>67</v>
      </c>
      <c r="JC1298" s="18">
        <v>60</v>
      </c>
      <c r="JS1298" s="18">
        <v>35</v>
      </c>
      <c r="JT1298" s="18">
        <v>2</v>
      </c>
      <c r="JU1298" s="18">
        <v>4</v>
      </c>
      <c r="JV1298" s="18">
        <v>0</v>
      </c>
      <c r="JY1298" s="18">
        <v>1005</v>
      </c>
      <c r="KF1298" s="18">
        <v>1</v>
      </c>
      <c r="KG1298" s="18">
        <v>6</v>
      </c>
      <c r="KH1298" s="18">
        <v>139</v>
      </c>
      <c r="KN1298" s="18">
        <v>13</v>
      </c>
      <c r="KO1298" s="18">
        <v>13</v>
      </c>
      <c r="KP1298" s="18">
        <v>13</v>
      </c>
      <c r="KQ1298" s="18">
        <v>13</v>
      </c>
      <c r="KR1298" s="18">
        <v>4</v>
      </c>
      <c r="KS1298" s="18">
        <v>0</v>
      </c>
      <c r="KT1298" s="18">
        <v>0</v>
      </c>
      <c r="KU1298" s="18" t="s">
        <v>1393</v>
      </c>
      <c r="KV1298" s="18" t="s">
        <v>1393</v>
      </c>
      <c r="KW1298" s="18" t="s">
        <v>1393</v>
      </c>
      <c r="KX1298" s="18" t="s">
        <v>1393</v>
      </c>
      <c r="KY1298" s="18" t="s">
        <v>1417</v>
      </c>
      <c r="LB1298" s="18" t="s">
        <v>766</v>
      </c>
      <c r="LQ1298" s="18">
        <v>10.5</v>
      </c>
      <c r="LR1298" s="18">
        <v>10.5</v>
      </c>
      <c r="LS1298" s="18">
        <v>10.5</v>
      </c>
      <c r="LT1298" s="18">
        <v>10.5</v>
      </c>
      <c r="LV1298" s="18">
        <v>0</v>
      </c>
      <c r="LW1298" s="18">
        <v>0</v>
      </c>
      <c r="LX1298" s="18" t="s">
        <v>1489</v>
      </c>
      <c r="LY1298" s="18" t="s">
        <v>1489</v>
      </c>
      <c r="LZ1298" s="18" t="s">
        <v>1489</v>
      </c>
      <c r="MA1298" s="18" t="s">
        <v>1489</v>
      </c>
      <c r="ME1298" s="18" t="s">
        <v>766</v>
      </c>
      <c r="MJ1298" s="18" t="s">
        <v>766</v>
      </c>
      <c r="MK1298" s="18" t="s">
        <v>768</v>
      </c>
      <c r="ML1298" s="18">
        <v>0</v>
      </c>
      <c r="MN1298" s="18">
        <v>5</v>
      </c>
      <c r="MO1298" s="18">
        <v>0</v>
      </c>
      <c r="MP1298" s="18">
        <v>0</v>
      </c>
      <c r="MQ1298" s="18" t="s">
        <v>768</v>
      </c>
      <c r="MR1298" s="18">
        <v>2</v>
      </c>
      <c r="MS1298" s="18">
        <v>15772</v>
      </c>
      <c r="MT1298" s="18" t="s">
        <v>1387</v>
      </c>
      <c r="MV1298" s="18" t="s">
        <v>768</v>
      </c>
      <c r="NL1298" s="18" t="s">
        <v>768</v>
      </c>
      <c r="NP1298" s="18" t="s">
        <v>1388</v>
      </c>
      <c r="NQ1298" s="18" t="s">
        <v>1406</v>
      </c>
      <c r="NT1298" s="18" t="s">
        <v>942</v>
      </c>
      <c r="NU1298" s="18" t="s">
        <v>1335</v>
      </c>
      <c r="NV1298" s="18">
        <v>34849</v>
      </c>
      <c r="NX1298" s="18">
        <f t="shared" si="437"/>
        <v>1349.9238095238095</v>
      </c>
      <c r="NY1298" t="str">
        <f t="shared" si="440"/>
        <v>Smaller</v>
      </c>
      <c r="NZ1298" t="str">
        <f t="shared" si="441"/>
        <v>Small</v>
      </c>
    </row>
    <row r="1299" spans="1:390">
      <c r="A1299" t="s">
        <v>631</v>
      </c>
      <c r="B1299" t="s">
        <v>632</v>
      </c>
      <c r="C1299" t="s">
        <v>633</v>
      </c>
      <c r="D1299" t="s">
        <v>404</v>
      </c>
      <c r="E1299">
        <v>20170</v>
      </c>
      <c r="F1299" t="s">
        <v>1590</v>
      </c>
      <c r="G1299">
        <v>16387.13</v>
      </c>
      <c r="H1299" s="62">
        <v>81836</v>
      </c>
      <c r="I1299" s="63">
        <v>1</v>
      </c>
      <c r="J1299" s="63">
        <v>349</v>
      </c>
      <c r="K1299" s="63">
        <v>18</v>
      </c>
      <c r="R1299" s="63">
        <v>753</v>
      </c>
      <c r="S1299" s="63">
        <v>349</v>
      </c>
      <c r="T1299" s="63">
        <v>40</v>
      </c>
      <c r="U1299" s="63">
        <v>126</v>
      </c>
      <c r="W1299" s="63"/>
      <c r="X1299" s="63"/>
      <c r="Y1299" s="63"/>
      <c r="Z1299" s="63"/>
      <c r="AA1299" s="63"/>
      <c r="AB1299" s="63"/>
      <c r="AC1299" s="93">
        <v>14057</v>
      </c>
      <c r="AD1299" s="76">
        <v>14057</v>
      </c>
      <c r="AK1299" s="93">
        <v>7250</v>
      </c>
      <c r="AL1299" s="93">
        <v>30155</v>
      </c>
      <c r="AO1299" s="59">
        <f t="shared" si="438"/>
        <v>65519</v>
      </c>
      <c r="AZ1299" s="77"/>
      <c r="BA1299" s="77"/>
      <c r="BC1299" s="77">
        <v>31338</v>
      </c>
      <c r="BD1299" s="77"/>
      <c r="BH1299" s="77"/>
      <c r="BO1299" s="63">
        <f t="shared" si="442"/>
        <v>31338</v>
      </c>
      <c r="BZ1299" s="18">
        <f t="shared" si="443"/>
        <v>0</v>
      </c>
      <c r="CX1299" s="39"/>
      <c r="DI1299">
        <f t="shared" si="452"/>
        <v>0</v>
      </c>
      <c r="DJ1299" s="41">
        <v>1316</v>
      </c>
      <c r="DQ1299" s="41">
        <v>1006</v>
      </c>
      <c r="DV1299" s="63">
        <f t="shared" si="444"/>
        <v>2322</v>
      </c>
      <c r="DW1299" s="77">
        <v>450</v>
      </c>
      <c r="EI1299" s="63">
        <f t="shared" si="445"/>
        <v>450</v>
      </c>
      <c r="EU1299" s="38">
        <v>0.71</v>
      </c>
      <c r="EV1299" s="38">
        <v>0.92</v>
      </c>
      <c r="FJ1299" s="18">
        <f t="shared" si="446"/>
        <v>0</v>
      </c>
      <c r="FT1299">
        <f t="shared" si="447"/>
        <v>0</v>
      </c>
      <c r="GD1299">
        <f t="shared" si="453"/>
        <v>0</v>
      </c>
      <c r="GO1299" s="39">
        <f t="shared" si="448"/>
        <v>0</v>
      </c>
      <c r="GP1299" s="39">
        <f t="shared" si="449"/>
        <v>96857</v>
      </c>
      <c r="GQ1299" s="39">
        <f t="shared" si="450"/>
        <v>0</v>
      </c>
      <c r="GR1299" s="39">
        <f t="shared" si="451"/>
        <v>96857</v>
      </c>
      <c r="GS1299" t="s">
        <v>420</v>
      </c>
      <c r="GV1299" t="s">
        <v>766</v>
      </c>
      <c r="GX1299" t="s">
        <v>938</v>
      </c>
      <c r="GY1299" t="s">
        <v>405</v>
      </c>
      <c r="HB1299" t="s">
        <v>798</v>
      </c>
      <c r="HC1299">
        <v>1872</v>
      </c>
      <c r="HD1299">
        <v>6042</v>
      </c>
      <c r="HE1299">
        <v>78752</v>
      </c>
      <c r="HF1299">
        <v>165</v>
      </c>
      <c r="HH1299">
        <v>104987</v>
      </c>
      <c r="HJ1299">
        <v>41</v>
      </c>
      <c r="HK1299">
        <v>82</v>
      </c>
      <c r="HS1299" t="s">
        <v>766</v>
      </c>
      <c r="HU1299">
        <v>5</v>
      </c>
      <c r="HV1299">
        <v>4</v>
      </c>
      <c r="IA1299">
        <v>7</v>
      </c>
      <c r="IB1299">
        <v>2</v>
      </c>
      <c r="IC1299">
        <v>17</v>
      </c>
      <c r="ID1299">
        <v>6.65</v>
      </c>
      <c r="IE1299">
        <v>6.75</v>
      </c>
      <c r="IF1299" s="63">
        <v>4</v>
      </c>
      <c r="IH1299">
        <f t="shared" si="435"/>
        <v>13.4</v>
      </c>
      <c r="II1299" s="35">
        <f t="shared" si="436"/>
        <v>6.65</v>
      </c>
      <c r="IM1299" s="18">
        <v>4331</v>
      </c>
      <c r="IN1299" t="s">
        <v>411</v>
      </c>
      <c r="IO1299" s="62">
        <v>15493</v>
      </c>
      <c r="IP1299" s="18">
        <v>43158</v>
      </c>
      <c r="IQ1299" s="18">
        <v>4182</v>
      </c>
      <c r="IR1299" s="18">
        <v>762</v>
      </c>
      <c r="IX1299" s="18">
        <f t="shared" si="439"/>
        <v>67926</v>
      </c>
      <c r="JB1299" s="18">
        <v>522</v>
      </c>
      <c r="JC1299" s="18">
        <v>14</v>
      </c>
      <c r="JS1299" s="18">
        <v>148</v>
      </c>
      <c r="JY1299" s="18">
        <v>4440</v>
      </c>
      <c r="KF1299" s="18">
        <v>1</v>
      </c>
      <c r="KG1299" s="18">
        <v>10</v>
      </c>
      <c r="KH1299" s="18">
        <v>198</v>
      </c>
      <c r="KN1299" s="18">
        <v>11.5</v>
      </c>
      <c r="KO1299" s="18">
        <v>11.5</v>
      </c>
      <c r="KP1299" s="18">
        <v>11.5</v>
      </c>
      <c r="KQ1299" s="18">
        <v>11.5</v>
      </c>
      <c r="KR1299" s="18">
        <v>8.5</v>
      </c>
      <c r="KU1299" s="18" t="s">
        <v>1441</v>
      </c>
      <c r="KV1299" s="18" t="s">
        <v>1441</v>
      </c>
      <c r="KW1299" s="18" t="s">
        <v>1441</v>
      </c>
      <c r="KX1299" s="18" t="s">
        <v>1441</v>
      </c>
      <c r="KY1299" s="18" t="s">
        <v>1423</v>
      </c>
      <c r="LB1299" s="18" t="s">
        <v>768</v>
      </c>
      <c r="LC1299" s="18">
        <v>8</v>
      </c>
      <c r="LD1299" s="18">
        <v>8</v>
      </c>
      <c r="LE1299" s="18">
        <v>8</v>
      </c>
      <c r="LF1299" s="18">
        <v>8</v>
      </c>
      <c r="LJ1299" s="18" t="s">
        <v>1386</v>
      </c>
      <c r="LK1299" s="18" t="s">
        <v>1386</v>
      </c>
      <c r="LL1299" s="18" t="s">
        <v>1386</v>
      </c>
      <c r="LM1299" s="18" t="s">
        <v>1386</v>
      </c>
      <c r="LQ1299" s="18">
        <v>10</v>
      </c>
      <c r="LR1299" s="18">
        <v>10</v>
      </c>
      <c r="LS1299" s="18">
        <v>10</v>
      </c>
      <c r="LT1299" s="18">
        <v>10</v>
      </c>
      <c r="LX1299" s="18" t="s">
        <v>1427</v>
      </c>
      <c r="LY1299" s="18" t="s">
        <v>1427</v>
      </c>
      <c r="LZ1299" s="18" t="s">
        <v>1427</v>
      </c>
      <c r="MA1299" s="18" t="s">
        <v>1427</v>
      </c>
      <c r="ME1299" s="18" t="s">
        <v>766</v>
      </c>
      <c r="MJ1299" s="18" t="s">
        <v>768</v>
      </c>
      <c r="MK1299" s="18" t="s">
        <v>766</v>
      </c>
      <c r="ML1299" s="18">
        <v>32</v>
      </c>
      <c r="MN1299" s="18">
        <v>40</v>
      </c>
      <c r="MQ1299" s="18" t="s">
        <v>766</v>
      </c>
      <c r="MS1299" s="18">
        <v>172353</v>
      </c>
      <c r="MT1299" s="18" t="s">
        <v>1387</v>
      </c>
      <c r="MV1299" s="18" t="s">
        <v>766</v>
      </c>
      <c r="NL1299" s="18" t="s">
        <v>768</v>
      </c>
      <c r="NP1299" s="18" t="s">
        <v>1388</v>
      </c>
      <c r="NR1299" s="18" t="s">
        <v>1426</v>
      </c>
      <c r="NT1299" s="18" t="s">
        <v>942</v>
      </c>
      <c r="NU1299" s="18" t="s">
        <v>1674</v>
      </c>
      <c r="NX1299" s="18">
        <f t="shared" si="437"/>
        <v>2464.2300751879698</v>
      </c>
      <c r="NY1299" t="str">
        <f t="shared" si="440"/>
        <v>Larger</v>
      </c>
      <c r="NZ1299" t="str">
        <f t="shared" si="441"/>
        <v>Medium</v>
      </c>
    </row>
    <row r="1300" spans="1:390">
      <c r="A1300" t="s">
        <v>642</v>
      </c>
      <c r="B1300" t="s">
        <v>643</v>
      </c>
      <c r="C1300" t="s">
        <v>644</v>
      </c>
      <c r="D1300" t="s">
        <v>393</v>
      </c>
      <c r="E1300">
        <v>20170</v>
      </c>
      <c r="F1300" t="s">
        <v>1590</v>
      </c>
      <c r="G1300">
        <v>2562.5</v>
      </c>
      <c r="H1300" s="62">
        <v>27000</v>
      </c>
      <c r="I1300" s="63">
        <v>0</v>
      </c>
      <c r="J1300" s="63">
        <v>23</v>
      </c>
      <c r="K1300" s="63">
        <v>2</v>
      </c>
      <c r="R1300" s="63">
        <v>160</v>
      </c>
      <c r="U1300" s="63">
        <v>12</v>
      </c>
      <c r="W1300" s="63"/>
      <c r="X1300" s="63"/>
      <c r="Y1300" s="63"/>
      <c r="Z1300" s="63"/>
      <c r="AA1300" s="63"/>
      <c r="AB1300" s="63"/>
      <c r="AC1300" s="93">
        <v>15000</v>
      </c>
      <c r="AD1300" s="76">
        <v>15000</v>
      </c>
      <c r="AO1300" s="59">
        <f t="shared" si="438"/>
        <v>30000</v>
      </c>
      <c r="AZ1300" s="77"/>
      <c r="BA1300" s="77"/>
      <c r="BC1300" s="77">
        <v>759</v>
      </c>
      <c r="BD1300" s="77"/>
      <c r="BO1300" s="63">
        <f t="shared" si="442"/>
        <v>759</v>
      </c>
      <c r="BZ1300" s="18">
        <f t="shared" si="443"/>
        <v>0</v>
      </c>
      <c r="CX1300" s="39"/>
      <c r="DI1300">
        <f t="shared" si="452"/>
        <v>0</v>
      </c>
      <c r="DV1300" s="63">
        <f t="shared" si="444"/>
        <v>0</v>
      </c>
      <c r="DW1300" s="77">
        <v>1200</v>
      </c>
      <c r="EI1300" s="63">
        <f t="shared" si="445"/>
        <v>1200</v>
      </c>
      <c r="EU1300" s="38">
        <v>0.05</v>
      </c>
      <c r="EV1300" s="38">
        <v>0.4</v>
      </c>
      <c r="FJ1300" s="18">
        <f t="shared" si="446"/>
        <v>0</v>
      </c>
      <c r="FT1300">
        <f t="shared" si="447"/>
        <v>0</v>
      </c>
      <c r="GD1300">
        <f t="shared" si="453"/>
        <v>0</v>
      </c>
      <c r="GO1300" s="39">
        <f t="shared" si="448"/>
        <v>0</v>
      </c>
      <c r="GP1300" s="39">
        <f t="shared" si="449"/>
        <v>30759</v>
      </c>
      <c r="GQ1300" s="39">
        <f t="shared" si="450"/>
        <v>0</v>
      </c>
      <c r="GR1300" s="39">
        <f t="shared" si="451"/>
        <v>30759</v>
      </c>
      <c r="GS1300" t="s">
        <v>942</v>
      </c>
      <c r="GT1300" t="s">
        <v>1675</v>
      </c>
      <c r="GU1300" t="s">
        <v>1392</v>
      </c>
      <c r="GV1300" t="s">
        <v>768</v>
      </c>
      <c r="GW1300" t="s">
        <v>410</v>
      </c>
      <c r="HB1300" t="s">
        <v>798</v>
      </c>
      <c r="HC1300">
        <v>400</v>
      </c>
      <c r="HD1300">
        <v>725</v>
      </c>
      <c r="HE1300">
        <v>60362</v>
      </c>
      <c r="HF1300">
        <v>19</v>
      </c>
      <c r="HH1300">
        <v>22050</v>
      </c>
      <c r="HS1300" t="s">
        <v>766</v>
      </c>
      <c r="HU1300">
        <v>1</v>
      </c>
      <c r="IA1300">
        <v>2</v>
      </c>
      <c r="IB1300">
        <v>1</v>
      </c>
      <c r="IC1300">
        <v>3</v>
      </c>
      <c r="ID1300">
        <v>1</v>
      </c>
      <c r="IE1300">
        <v>2.5</v>
      </c>
      <c r="IF1300" s="63">
        <v>2</v>
      </c>
      <c r="IH1300">
        <f t="shared" si="435"/>
        <v>3.5</v>
      </c>
      <c r="II1300" s="35">
        <f t="shared" si="436"/>
        <v>1</v>
      </c>
      <c r="IM1300" s="18">
        <v>1200</v>
      </c>
      <c r="IN1300" t="s">
        <v>400</v>
      </c>
      <c r="IO1300" s="62">
        <v>1278</v>
      </c>
      <c r="IP1300" s="18">
        <v>4912</v>
      </c>
      <c r="IQ1300" s="18">
        <v>2640</v>
      </c>
      <c r="IR1300" s="18">
        <v>168</v>
      </c>
      <c r="IS1300" s="18">
        <v>1100</v>
      </c>
      <c r="IX1300" s="18">
        <f t="shared" si="439"/>
        <v>11298</v>
      </c>
      <c r="JB1300" s="18">
        <v>0</v>
      </c>
      <c r="JC1300" s="18">
        <v>0</v>
      </c>
      <c r="JS1300" s="18">
        <v>12</v>
      </c>
      <c r="JT1300" s="18">
        <v>2</v>
      </c>
      <c r="JU1300" s="18">
        <v>3</v>
      </c>
      <c r="JV1300" s="18">
        <v>0</v>
      </c>
      <c r="JY1300" s="18">
        <v>250</v>
      </c>
      <c r="KF1300" s="18">
        <v>0</v>
      </c>
      <c r="KG1300" s="18">
        <v>0</v>
      </c>
      <c r="KH1300" s="18">
        <v>0</v>
      </c>
      <c r="KN1300" s="18">
        <v>10</v>
      </c>
      <c r="KO1300" s="18">
        <v>10</v>
      </c>
      <c r="KP1300" s="18">
        <v>10</v>
      </c>
      <c r="KQ1300" s="18">
        <v>10</v>
      </c>
      <c r="KR1300" s="18">
        <v>9</v>
      </c>
      <c r="KS1300" s="18">
        <v>0</v>
      </c>
      <c r="KT1300" s="18">
        <v>0</v>
      </c>
      <c r="KU1300" s="18" t="s">
        <v>1676</v>
      </c>
      <c r="KV1300" s="18" t="s">
        <v>1676</v>
      </c>
      <c r="KW1300" s="18" t="s">
        <v>1427</v>
      </c>
      <c r="KX1300" s="18" t="s">
        <v>1427</v>
      </c>
      <c r="KY1300" s="18" t="s">
        <v>1404</v>
      </c>
      <c r="LB1300" s="18" t="s">
        <v>766</v>
      </c>
      <c r="LQ1300" s="18">
        <v>11</v>
      </c>
      <c r="LR1300" s="18">
        <v>11</v>
      </c>
      <c r="LS1300" s="18">
        <v>11</v>
      </c>
      <c r="LT1300" s="18">
        <v>11</v>
      </c>
      <c r="LU1300" s="18">
        <v>0</v>
      </c>
      <c r="LV1300" s="18">
        <v>0</v>
      </c>
      <c r="LW1300" s="18">
        <v>0</v>
      </c>
      <c r="LX1300" s="18" t="s">
        <v>1484</v>
      </c>
      <c r="LY1300" s="18" t="s">
        <v>1484</v>
      </c>
      <c r="LZ1300" s="18" t="s">
        <v>1484</v>
      </c>
      <c r="MA1300" s="18" t="s">
        <v>1484</v>
      </c>
      <c r="ME1300" s="18" t="s">
        <v>768</v>
      </c>
      <c r="MJ1300" s="18" t="s">
        <v>766</v>
      </c>
      <c r="MK1300" s="18" t="s">
        <v>766</v>
      </c>
      <c r="ML1300" s="18">
        <v>0</v>
      </c>
      <c r="MM1300" s="18" t="s">
        <v>766</v>
      </c>
      <c r="MN1300" s="18">
        <v>0</v>
      </c>
      <c r="MO1300" s="18">
        <v>0</v>
      </c>
      <c r="MP1300" s="18">
        <v>0</v>
      </c>
      <c r="MQ1300" s="18" t="s">
        <v>766</v>
      </c>
      <c r="MS1300" s="18">
        <v>85000</v>
      </c>
      <c r="MT1300" s="18" t="s">
        <v>1387</v>
      </c>
      <c r="MV1300" s="18" t="s">
        <v>766</v>
      </c>
      <c r="NL1300" s="18" t="s">
        <v>768</v>
      </c>
      <c r="NP1300" s="18" t="s">
        <v>1388</v>
      </c>
      <c r="NR1300" s="18" t="s">
        <v>1426</v>
      </c>
      <c r="NV1300" s="18">
        <v>10000</v>
      </c>
      <c r="NX1300" s="18">
        <f t="shared" si="437"/>
        <v>2562.5</v>
      </c>
      <c r="NY1300" t="str">
        <f t="shared" si="440"/>
        <v>Smaller</v>
      </c>
      <c r="NZ1300" t="str">
        <f t="shared" si="441"/>
        <v>Small</v>
      </c>
    </row>
    <row r="1301" spans="1:390">
      <c r="A1301" t="s">
        <v>565</v>
      </c>
      <c r="B1301" t="s">
        <v>566</v>
      </c>
      <c r="C1301" t="s">
        <v>567</v>
      </c>
      <c r="D1301" t="s">
        <v>393</v>
      </c>
      <c r="E1301">
        <v>20170</v>
      </c>
      <c r="F1301" t="s">
        <v>1590</v>
      </c>
      <c r="G1301">
        <v>2327.9499999999998</v>
      </c>
      <c r="H1301" s="62">
        <v>11000</v>
      </c>
      <c r="I1301" s="63">
        <v>0</v>
      </c>
      <c r="J1301" s="63">
        <v>20</v>
      </c>
      <c r="K1301" s="63">
        <v>1</v>
      </c>
      <c r="R1301" s="63">
        <v>124</v>
      </c>
      <c r="S1301" s="63">
        <v>18</v>
      </c>
      <c r="T1301" s="63">
        <v>0</v>
      </c>
      <c r="U1301" s="63">
        <v>10</v>
      </c>
      <c r="W1301" s="63"/>
      <c r="X1301" s="63"/>
      <c r="Y1301" s="63"/>
      <c r="Z1301" s="63"/>
      <c r="AA1301" s="63"/>
      <c r="AB1301" s="63"/>
      <c r="AC1301" s="93">
        <v>15796</v>
      </c>
      <c r="AD1301" s="76">
        <v>15796</v>
      </c>
      <c r="AO1301" s="59">
        <f t="shared" si="438"/>
        <v>31592</v>
      </c>
      <c r="AZ1301" s="77"/>
      <c r="BA1301" s="77"/>
      <c r="BC1301" s="77">
        <v>3907</v>
      </c>
      <c r="BD1301" s="77"/>
      <c r="BO1301" s="63">
        <f t="shared" si="442"/>
        <v>3907</v>
      </c>
      <c r="BZ1301" s="18">
        <f t="shared" si="443"/>
        <v>0</v>
      </c>
      <c r="CX1301" s="39"/>
      <c r="DI1301">
        <f t="shared" si="452"/>
        <v>0</v>
      </c>
      <c r="DJ1301" s="41">
        <v>5719</v>
      </c>
      <c r="DV1301" s="63">
        <f t="shared" si="444"/>
        <v>5719</v>
      </c>
      <c r="DW1301" s="77">
        <v>22</v>
      </c>
      <c r="EI1301" s="63">
        <f t="shared" si="445"/>
        <v>22</v>
      </c>
      <c r="EU1301" s="38">
        <v>0.36</v>
      </c>
      <c r="EV1301" s="38">
        <v>0.81</v>
      </c>
      <c r="FJ1301" s="18">
        <f t="shared" si="446"/>
        <v>0</v>
      </c>
      <c r="FT1301">
        <f t="shared" si="447"/>
        <v>0</v>
      </c>
      <c r="GD1301">
        <f t="shared" si="453"/>
        <v>0</v>
      </c>
      <c r="GO1301" s="39">
        <f t="shared" si="448"/>
        <v>0</v>
      </c>
      <c r="GP1301" s="39">
        <f t="shared" si="449"/>
        <v>35499</v>
      </c>
      <c r="GQ1301" s="39">
        <f t="shared" si="450"/>
        <v>0</v>
      </c>
      <c r="GR1301" s="39">
        <f t="shared" si="451"/>
        <v>35499</v>
      </c>
      <c r="GS1301" t="s">
        <v>395</v>
      </c>
      <c r="GU1301" t="s">
        <v>1392</v>
      </c>
      <c r="GV1301" t="s">
        <v>768</v>
      </c>
      <c r="GW1301" t="s">
        <v>410</v>
      </c>
      <c r="HB1301" t="s">
        <v>798</v>
      </c>
      <c r="HC1301">
        <v>487</v>
      </c>
      <c r="HD1301">
        <v>5120</v>
      </c>
      <c r="HE1301">
        <v>21387</v>
      </c>
      <c r="HF1301">
        <v>43</v>
      </c>
      <c r="HH1301">
        <v>39026</v>
      </c>
      <c r="HJ1301">
        <v>9</v>
      </c>
      <c r="HK1301">
        <v>695</v>
      </c>
      <c r="HS1301" t="s">
        <v>768</v>
      </c>
      <c r="HT1301" t="s">
        <v>1267</v>
      </c>
      <c r="HU1301">
        <v>1</v>
      </c>
      <c r="HV1301">
        <v>0</v>
      </c>
      <c r="IA1301">
        <v>2</v>
      </c>
      <c r="IB1301">
        <v>0</v>
      </c>
      <c r="IC1301">
        <v>8</v>
      </c>
      <c r="ID1301">
        <v>1</v>
      </c>
      <c r="IE1301">
        <v>2</v>
      </c>
      <c r="IF1301" s="63">
        <v>1</v>
      </c>
      <c r="IH1301">
        <f t="shared" si="435"/>
        <v>3</v>
      </c>
      <c r="II1301" s="35">
        <f t="shared" si="436"/>
        <v>1</v>
      </c>
      <c r="IM1301" s="18">
        <v>393</v>
      </c>
      <c r="IN1301" t="s">
        <v>411</v>
      </c>
      <c r="IO1301" s="62">
        <v>1017</v>
      </c>
      <c r="IP1301" s="18">
        <v>1701</v>
      </c>
      <c r="IQ1301" s="18">
        <v>1517</v>
      </c>
      <c r="IR1301" s="18">
        <v>72</v>
      </c>
      <c r="IS1301" s="18">
        <v>40</v>
      </c>
      <c r="IX1301" s="18">
        <f t="shared" si="439"/>
        <v>4740</v>
      </c>
      <c r="JB1301" s="18">
        <v>246</v>
      </c>
      <c r="JC1301" s="18">
        <v>24</v>
      </c>
      <c r="JS1301" s="18">
        <v>48</v>
      </c>
      <c r="JT1301" s="18">
        <v>2</v>
      </c>
      <c r="JU1301" s="18">
        <v>0</v>
      </c>
      <c r="JV1301" s="18">
        <v>35</v>
      </c>
      <c r="JY1301" s="18">
        <v>1318</v>
      </c>
      <c r="KF1301" s="18">
        <v>0</v>
      </c>
      <c r="KG1301" s="18">
        <v>0</v>
      </c>
      <c r="KH1301" s="18">
        <v>0</v>
      </c>
      <c r="KN1301" s="18">
        <v>144</v>
      </c>
      <c r="KO1301" s="18">
        <v>162</v>
      </c>
      <c r="KP1301" s="18">
        <v>162</v>
      </c>
      <c r="KQ1301" s="18">
        <v>153</v>
      </c>
      <c r="KR1301" s="18">
        <v>120</v>
      </c>
      <c r="KS1301" s="18">
        <v>0</v>
      </c>
      <c r="KT1301" s="18">
        <v>0</v>
      </c>
      <c r="KU1301" s="18" t="s">
        <v>1404</v>
      </c>
      <c r="KV1301" s="18" t="s">
        <v>1404</v>
      </c>
      <c r="KW1301" s="18" t="s">
        <v>1404</v>
      </c>
      <c r="KX1301" s="18" t="s">
        <v>1404</v>
      </c>
      <c r="KY1301" s="18" t="s">
        <v>1386</v>
      </c>
      <c r="KZ1301" s="18">
        <v>0</v>
      </c>
      <c r="LB1301" s="18" t="s">
        <v>766</v>
      </c>
      <c r="LQ1301" s="18">
        <v>54</v>
      </c>
      <c r="LR1301" s="18">
        <v>48</v>
      </c>
      <c r="LS1301" s="18">
        <v>54</v>
      </c>
      <c r="LT1301" s="18">
        <v>54</v>
      </c>
      <c r="LU1301" s="18">
        <v>0</v>
      </c>
      <c r="LV1301" s="18">
        <v>0</v>
      </c>
      <c r="LW1301" s="18">
        <v>0</v>
      </c>
      <c r="LX1301" s="18" t="s">
        <v>1399</v>
      </c>
      <c r="LY1301" s="18" t="s">
        <v>1399</v>
      </c>
      <c r="LZ1301" s="18" t="s">
        <v>1399</v>
      </c>
      <c r="MA1301" s="18" t="s">
        <v>1399</v>
      </c>
      <c r="MB1301" s="18">
        <v>0</v>
      </c>
      <c r="MC1301" s="18">
        <v>0</v>
      </c>
      <c r="MD1301" s="18">
        <v>0</v>
      </c>
      <c r="ME1301" s="18" t="s">
        <v>766</v>
      </c>
      <c r="MJ1301" s="18" t="s">
        <v>766</v>
      </c>
      <c r="MK1301" s="18" t="s">
        <v>766</v>
      </c>
      <c r="ML1301" s="18">
        <v>0</v>
      </c>
      <c r="MM1301" s="18" t="s">
        <v>766</v>
      </c>
      <c r="MN1301" s="18">
        <v>24</v>
      </c>
      <c r="MO1301" s="18">
        <v>0</v>
      </c>
      <c r="MP1301" s="18">
        <v>0</v>
      </c>
      <c r="MQ1301" s="18" t="s">
        <v>766</v>
      </c>
      <c r="MS1301" s="18">
        <v>16127</v>
      </c>
      <c r="MT1301" s="18" t="s">
        <v>1387</v>
      </c>
      <c r="MV1301" s="18" t="s">
        <v>766</v>
      </c>
      <c r="NL1301" s="18" t="s">
        <v>768</v>
      </c>
      <c r="NM1301" s="18" t="s">
        <v>1153</v>
      </c>
      <c r="NP1301" s="18" t="s">
        <v>1388</v>
      </c>
      <c r="NT1301" s="18" t="s">
        <v>942</v>
      </c>
      <c r="NU1301" s="18" t="s">
        <v>1362</v>
      </c>
      <c r="NV1301" s="18">
        <v>4970</v>
      </c>
      <c r="NX1301" s="18">
        <f t="shared" si="437"/>
        <v>2327.9499999999998</v>
      </c>
      <c r="NY1301" t="str">
        <f t="shared" si="440"/>
        <v>Smaller</v>
      </c>
      <c r="NZ1301" t="str">
        <f t="shared" si="441"/>
        <v>Small</v>
      </c>
    </row>
    <row r="1302" spans="1:390">
      <c r="A1302" t="s">
        <v>753</v>
      </c>
      <c r="B1302" t="s">
        <v>754</v>
      </c>
      <c r="C1302" t="s">
        <v>755</v>
      </c>
      <c r="D1302" t="s">
        <v>393</v>
      </c>
      <c r="E1302">
        <v>20170</v>
      </c>
      <c r="F1302" t="s">
        <v>1590</v>
      </c>
      <c r="G1302">
        <v>2753.87</v>
      </c>
      <c r="H1302" s="62">
        <v>27000</v>
      </c>
      <c r="I1302" s="63">
        <v>1</v>
      </c>
      <c r="J1302" s="63">
        <v>104</v>
      </c>
      <c r="K1302" s="63">
        <v>5</v>
      </c>
      <c r="R1302" s="63">
        <v>305</v>
      </c>
      <c r="T1302" s="63">
        <v>35</v>
      </c>
      <c r="U1302" s="63">
        <v>30</v>
      </c>
      <c r="W1302" s="63"/>
      <c r="X1302" s="63"/>
      <c r="Y1302" s="63"/>
      <c r="Z1302" s="63"/>
      <c r="AA1302" s="63"/>
      <c r="AB1302" s="63"/>
      <c r="AC1302" s="93">
        <v>17000</v>
      </c>
      <c r="AD1302" s="76">
        <v>17000</v>
      </c>
      <c r="AM1302" s="93">
        <v>40000</v>
      </c>
      <c r="AN1302" s="63" t="s">
        <v>1677</v>
      </c>
      <c r="AO1302" s="59">
        <f t="shared" ref="AO1302:AO1333" si="454">SUM(AC1302:AM1302)</f>
        <v>74000</v>
      </c>
      <c r="AZ1302" s="77"/>
      <c r="BA1302" s="77"/>
      <c r="BC1302" s="77">
        <v>3023</v>
      </c>
      <c r="BD1302" s="77"/>
      <c r="BI1302" s="77"/>
      <c r="BO1302" s="63">
        <f t="shared" si="442"/>
        <v>3023</v>
      </c>
      <c r="BZ1302" s="18">
        <f t="shared" si="443"/>
        <v>0</v>
      </c>
      <c r="CX1302" s="39"/>
      <c r="DI1302">
        <f t="shared" si="452"/>
        <v>0</v>
      </c>
      <c r="DJ1302" s="41">
        <v>0</v>
      </c>
      <c r="DV1302" s="63">
        <f t="shared" si="444"/>
        <v>0</v>
      </c>
      <c r="DW1302" s="77">
        <v>5000</v>
      </c>
      <c r="EH1302" t="s">
        <v>1677</v>
      </c>
      <c r="EI1302" s="63">
        <f t="shared" si="445"/>
        <v>5000</v>
      </c>
      <c r="EU1302" s="38">
        <v>0.44</v>
      </c>
      <c r="EV1302" s="38">
        <v>0.3</v>
      </c>
      <c r="FJ1302" s="18">
        <f t="shared" si="446"/>
        <v>0</v>
      </c>
      <c r="FT1302">
        <f t="shared" si="447"/>
        <v>0</v>
      </c>
      <c r="GD1302">
        <f t="shared" si="453"/>
        <v>0</v>
      </c>
      <c r="GO1302" s="39">
        <f t="shared" si="448"/>
        <v>0</v>
      </c>
      <c r="GP1302" s="39">
        <f t="shared" si="449"/>
        <v>77023</v>
      </c>
      <c r="GQ1302" s="39">
        <f t="shared" si="450"/>
        <v>0</v>
      </c>
      <c r="GR1302" s="39">
        <f t="shared" si="451"/>
        <v>77023</v>
      </c>
      <c r="GS1302" t="s">
        <v>942</v>
      </c>
      <c r="GT1302" t="s">
        <v>1242</v>
      </c>
      <c r="GU1302" t="s">
        <v>1392</v>
      </c>
      <c r="GV1302" t="s">
        <v>768</v>
      </c>
      <c r="GW1302" t="s">
        <v>410</v>
      </c>
      <c r="HB1302" t="s">
        <v>798</v>
      </c>
      <c r="HC1302">
        <v>2515</v>
      </c>
      <c r="HD1302">
        <v>1886</v>
      </c>
      <c r="HF1302">
        <v>27</v>
      </c>
      <c r="HH1302">
        <v>16809</v>
      </c>
      <c r="HJ1302">
        <v>358</v>
      </c>
      <c r="HS1302" t="s">
        <v>766</v>
      </c>
      <c r="HU1302">
        <v>1</v>
      </c>
      <c r="IA1302">
        <v>3</v>
      </c>
      <c r="IC1302">
        <v>6</v>
      </c>
      <c r="ID1302">
        <v>1</v>
      </c>
      <c r="IE1302">
        <v>3</v>
      </c>
      <c r="IF1302" s="63">
        <v>2</v>
      </c>
      <c r="IH1302">
        <f t="shared" si="435"/>
        <v>4</v>
      </c>
      <c r="II1302" s="35">
        <f t="shared" si="436"/>
        <v>1</v>
      </c>
      <c r="IM1302" s="18">
        <v>1288</v>
      </c>
      <c r="IN1302" t="s">
        <v>411</v>
      </c>
      <c r="IO1302" s="62">
        <v>1897</v>
      </c>
      <c r="IP1302" s="18">
        <v>1988</v>
      </c>
      <c r="IQ1302" s="18">
        <v>1516</v>
      </c>
      <c r="IR1302" s="18">
        <v>324</v>
      </c>
      <c r="IS1302" s="18">
        <v>0</v>
      </c>
      <c r="IX1302" s="18">
        <f t="shared" si="439"/>
        <v>7013</v>
      </c>
      <c r="JB1302" s="18">
        <v>58</v>
      </c>
      <c r="JC1302" s="18">
        <v>13</v>
      </c>
      <c r="JS1302" s="18">
        <v>10</v>
      </c>
      <c r="JU1302" s="18">
        <v>6</v>
      </c>
      <c r="JY1302" s="18">
        <v>480</v>
      </c>
      <c r="KF1302" s="18">
        <v>1</v>
      </c>
      <c r="KG1302" s="18">
        <v>20</v>
      </c>
      <c r="KH1302" s="18">
        <v>546</v>
      </c>
      <c r="KN1302" s="18">
        <v>12.15</v>
      </c>
      <c r="KO1302" s="18">
        <v>12.15</v>
      </c>
      <c r="KP1302" s="18">
        <v>12.15</v>
      </c>
      <c r="KQ1302" s="18">
        <v>12.15</v>
      </c>
      <c r="KR1302" s="18">
        <v>8.15</v>
      </c>
      <c r="KU1302" s="18" t="s">
        <v>1428</v>
      </c>
      <c r="KV1302" s="18" t="s">
        <v>1428</v>
      </c>
      <c r="KW1302" s="18" t="s">
        <v>1428</v>
      </c>
      <c r="KX1302" s="18" t="s">
        <v>1428</v>
      </c>
      <c r="KY1302" s="18" t="s">
        <v>1496</v>
      </c>
      <c r="LB1302" s="18" t="s">
        <v>766</v>
      </c>
      <c r="LQ1302" s="18">
        <v>12</v>
      </c>
      <c r="LR1302" s="18">
        <v>12</v>
      </c>
      <c r="LS1302" s="18">
        <v>12</v>
      </c>
      <c r="LT1302" s="18">
        <v>12</v>
      </c>
      <c r="LX1302" s="18" t="s">
        <v>1385</v>
      </c>
      <c r="LY1302" s="18" t="s">
        <v>1385</v>
      </c>
      <c r="LZ1302" s="18" t="s">
        <v>1385</v>
      </c>
      <c r="MA1302" s="18" t="s">
        <v>1385</v>
      </c>
      <c r="ME1302" s="18" t="s">
        <v>768</v>
      </c>
      <c r="MJ1302" s="18" t="s">
        <v>766</v>
      </c>
      <c r="MK1302" s="18" t="s">
        <v>766</v>
      </c>
      <c r="MM1302" s="18" t="s">
        <v>766</v>
      </c>
      <c r="MN1302" s="18">
        <v>35</v>
      </c>
      <c r="MQ1302" s="18" t="s">
        <v>766</v>
      </c>
      <c r="MS1302" s="18">
        <v>111325</v>
      </c>
      <c r="MT1302" s="18" t="s">
        <v>1387</v>
      </c>
      <c r="MV1302" s="18" t="s">
        <v>768</v>
      </c>
      <c r="NL1302" s="18" t="s">
        <v>768</v>
      </c>
      <c r="NT1302" s="18" t="s">
        <v>942</v>
      </c>
      <c r="NU1302" s="18" t="s">
        <v>1518</v>
      </c>
      <c r="NV1302" s="18">
        <v>0</v>
      </c>
      <c r="NX1302" s="18">
        <f t="shared" si="437"/>
        <v>2753.87</v>
      </c>
      <c r="NY1302" t="str">
        <f t="shared" si="440"/>
        <v>Smaller</v>
      </c>
      <c r="NZ1302" t="str">
        <f t="shared" si="441"/>
        <v>Small</v>
      </c>
    </row>
    <row r="1303" spans="1:390">
      <c r="A1303" t="s">
        <v>535</v>
      </c>
      <c r="B1303" t="s">
        <v>536</v>
      </c>
      <c r="C1303" t="s">
        <v>537</v>
      </c>
      <c r="D1303" t="s">
        <v>404</v>
      </c>
      <c r="E1303">
        <v>20170</v>
      </c>
      <c r="F1303" t="s">
        <v>1590</v>
      </c>
      <c r="G1303">
        <v>5475.97</v>
      </c>
      <c r="H1303" s="62">
        <v>38000</v>
      </c>
      <c r="I1303" s="63">
        <v>0</v>
      </c>
      <c r="J1303" s="63">
        <v>218</v>
      </c>
      <c r="K1303" s="63">
        <v>13</v>
      </c>
      <c r="R1303" s="63">
        <v>395</v>
      </c>
      <c r="S1303" s="63">
        <v>0</v>
      </c>
      <c r="T1303" s="63">
        <v>72</v>
      </c>
      <c r="U1303" s="63">
        <v>88</v>
      </c>
      <c r="W1303" s="63"/>
      <c r="X1303" s="63"/>
      <c r="Y1303" s="63"/>
      <c r="Z1303" s="63"/>
      <c r="AA1303" s="63"/>
      <c r="AB1303" s="63"/>
      <c r="AC1303" s="93">
        <v>17756</v>
      </c>
      <c r="AD1303" s="76">
        <v>17756</v>
      </c>
      <c r="AJ1303" s="93">
        <v>42697</v>
      </c>
      <c r="AO1303" s="59">
        <f t="shared" si="454"/>
        <v>78209</v>
      </c>
      <c r="AZ1303" s="77"/>
      <c r="BA1303" s="77"/>
      <c r="BC1303" s="77">
        <v>4801</v>
      </c>
      <c r="BD1303" s="77"/>
      <c r="BE1303" s="77">
        <v>0</v>
      </c>
      <c r="BF1303" s="77">
        <v>0</v>
      </c>
      <c r="BG1303" s="77">
        <v>0</v>
      </c>
      <c r="BH1303" s="77"/>
      <c r="BI1303" s="77"/>
      <c r="BJ1303" s="77">
        <v>0</v>
      </c>
      <c r="BK1303" s="77">
        <v>0</v>
      </c>
      <c r="BL1303" s="77">
        <v>0</v>
      </c>
      <c r="BM1303" s="77">
        <v>0</v>
      </c>
      <c r="BO1303" s="63">
        <f t="shared" si="442"/>
        <v>4801</v>
      </c>
      <c r="BZ1303" s="18">
        <f t="shared" si="443"/>
        <v>0</v>
      </c>
      <c r="CX1303" s="39"/>
      <c r="DI1303">
        <f t="shared" si="452"/>
        <v>0</v>
      </c>
      <c r="DJ1303" s="41">
        <v>1257</v>
      </c>
      <c r="DK1303" s="41">
        <v>0</v>
      </c>
      <c r="DL1303" s="41"/>
      <c r="DM1303" s="41">
        <v>0</v>
      </c>
      <c r="DN1303" s="41">
        <v>0</v>
      </c>
      <c r="DP1303" s="41">
        <v>0</v>
      </c>
      <c r="DQ1303" s="41">
        <v>0</v>
      </c>
      <c r="DR1303" s="41">
        <v>0</v>
      </c>
      <c r="DT1303" s="41">
        <v>0</v>
      </c>
      <c r="DV1303" s="63">
        <f t="shared" si="444"/>
        <v>1257</v>
      </c>
      <c r="DW1303" s="77">
        <v>0</v>
      </c>
      <c r="DX1303" s="41">
        <v>0</v>
      </c>
      <c r="DY1303" s="41"/>
      <c r="DZ1303" s="41">
        <v>0</v>
      </c>
      <c r="EA1303" s="41">
        <v>0</v>
      </c>
      <c r="EC1303" s="41">
        <v>0</v>
      </c>
      <c r="ED1303" s="41">
        <v>0</v>
      </c>
      <c r="EE1303" s="41">
        <v>0</v>
      </c>
      <c r="EG1303" s="41">
        <v>0</v>
      </c>
      <c r="EI1303" s="63">
        <f t="shared" si="445"/>
        <v>0</v>
      </c>
      <c r="EU1303" s="38">
        <v>0.4</v>
      </c>
      <c r="EV1303" s="38">
        <v>0.6</v>
      </c>
      <c r="FJ1303" s="18">
        <f t="shared" si="446"/>
        <v>0</v>
      </c>
      <c r="FT1303">
        <f t="shared" si="447"/>
        <v>0</v>
      </c>
      <c r="GD1303">
        <f t="shared" si="453"/>
        <v>0</v>
      </c>
      <c r="GO1303" s="39">
        <f t="shared" si="448"/>
        <v>0</v>
      </c>
      <c r="GP1303" s="39">
        <f t="shared" si="449"/>
        <v>83010</v>
      </c>
      <c r="GQ1303" s="39">
        <f t="shared" si="450"/>
        <v>0</v>
      </c>
      <c r="GR1303" s="39">
        <f t="shared" si="451"/>
        <v>83010</v>
      </c>
      <c r="GS1303" t="s">
        <v>420</v>
      </c>
      <c r="GV1303" t="s">
        <v>766</v>
      </c>
      <c r="GW1303" t="s">
        <v>410</v>
      </c>
      <c r="HB1303" t="s">
        <v>798</v>
      </c>
      <c r="HC1303">
        <v>1145</v>
      </c>
      <c r="HD1303">
        <v>422</v>
      </c>
      <c r="HE1303">
        <v>193460</v>
      </c>
      <c r="HF1303">
        <v>58</v>
      </c>
      <c r="HH1303">
        <v>38346</v>
      </c>
      <c r="HJ1303">
        <v>0</v>
      </c>
      <c r="HK1303">
        <v>51883</v>
      </c>
      <c r="HS1303" t="s">
        <v>766</v>
      </c>
      <c r="HU1303">
        <v>1</v>
      </c>
      <c r="HV1303">
        <v>1</v>
      </c>
      <c r="IA1303">
        <v>3</v>
      </c>
      <c r="IB1303">
        <v>0</v>
      </c>
      <c r="IC1303">
        <v>8</v>
      </c>
      <c r="ID1303">
        <v>1.657</v>
      </c>
      <c r="IE1303">
        <v>3</v>
      </c>
      <c r="IF1303" s="63">
        <v>2</v>
      </c>
      <c r="IH1303">
        <f t="shared" si="435"/>
        <v>4.657</v>
      </c>
      <c r="II1303" s="35">
        <f t="shared" si="436"/>
        <v>1.657</v>
      </c>
      <c r="IM1303" s="18">
        <v>757</v>
      </c>
      <c r="IN1303" t="s">
        <v>411</v>
      </c>
      <c r="IO1303" s="62">
        <v>2522</v>
      </c>
      <c r="IP1303" s="18">
        <v>18815</v>
      </c>
      <c r="IQ1303" s="18">
        <v>0</v>
      </c>
      <c r="IR1303" s="18">
        <v>0</v>
      </c>
      <c r="IS1303" s="18">
        <v>26</v>
      </c>
      <c r="IX1303" s="18">
        <f t="shared" si="439"/>
        <v>22120</v>
      </c>
      <c r="JB1303" s="18">
        <v>173</v>
      </c>
      <c r="JC1303" s="18">
        <v>37</v>
      </c>
      <c r="JS1303" s="18">
        <v>120</v>
      </c>
      <c r="JT1303" s="18">
        <v>14</v>
      </c>
      <c r="JU1303" s="18">
        <v>0</v>
      </c>
      <c r="JV1303" s="18">
        <v>0</v>
      </c>
      <c r="JY1303" s="18">
        <v>3618</v>
      </c>
      <c r="KF1303" s="18">
        <v>0</v>
      </c>
      <c r="KG1303" s="18">
        <v>0</v>
      </c>
      <c r="KH1303" s="18">
        <v>0</v>
      </c>
      <c r="KN1303" s="18">
        <v>13</v>
      </c>
      <c r="KO1303" s="18">
        <v>13</v>
      </c>
      <c r="KP1303" s="18">
        <v>13</v>
      </c>
      <c r="KQ1303" s="18">
        <v>13</v>
      </c>
      <c r="KR1303" s="18">
        <v>9</v>
      </c>
      <c r="KS1303" s="18">
        <v>8</v>
      </c>
      <c r="KU1303" s="18" t="s">
        <v>1393</v>
      </c>
      <c r="KV1303" s="18" t="s">
        <v>1393</v>
      </c>
      <c r="KW1303" s="18" t="s">
        <v>1393</v>
      </c>
      <c r="KX1303" s="18" t="s">
        <v>1393</v>
      </c>
      <c r="KY1303" s="18" t="s">
        <v>1404</v>
      </c>
      <c r="KZ1303" s="18" t="s">
        <v>1397</v>
      </c>
      <c r="LB1303" s="18" t="s">
        <v>766</v>
      </c>
      <c r="LQ1303" s="18">
        <v>10</v>
      </c>
      <c r="LR1303" s="18">
        <v>10</v>
      </c>
      <c r="LS1303" s="18">
        <v>10</v>
      </c>
      <c r="LT1303" s="18">
        <v>10</v>
      </c>
      <c r="LU1303" s="18">
        <v>9</v>
      </c>
      <c r="LV1303" s="18">
        <v>0</v>
      </c>
      <c r="LW1303" s="18">
        <v>0</v>
      </c>
      <c r="LX1303" s="18" t="s">
        <v>1427</v>
      </c>
      <c r="LY1303" s="18" t="s">
        <v>1427</v>
      </c>
      <c r="LZ1303" s="18" t="s">
        <v>1427</v>
      </c>
      <c r="MA1303" s="18" t="s">
        <v>1427</v>
      </c>
      <c r="MB1303" s="18" t="s">
        <v>1404</v>
      </c>
      <c r="ME1303" s="18" t="s">
        <v>766</v>
      </c>
      <c r="MJ1303" s="18" t="s">
        <v>766</v>
      </c>
      <c r="MK1303" s="18" t="s">
        <v>766</v>
      </c>
      <c r="MM1303" s="18" t="s">
        <v>766</v>
      </c>
      <c r="MN1303" s="18">
        <v>15</v>
      </c>
      <c r="MO1303" s="18">
        <v>0</v>
      </c>
      <c r="MP1303" s="18">
        <v>0</v>
      </c>
      <c r="MQ1303" s="18" t="s">
        <v>766</v>
      </c>
      <c r="MS1303" s="18">
        <v>179312</v>
      </c>
      <c r="MT1303" s="18" t="s">
        <v>1387</v>
      </c>
      <c r="MV1303" s="18" t="s">
        <v>766</v>
      </c>
      <c r="NL1303" s="18" t="s">
        <v>768</v>
      </c>
      <c r="NP1303" s="18" t="s">
        <v>1388</v>
      </c>
      <c r="NT1303" s="18" t="s">
        <v>942</v>
      </c>
      <c r="NU1303" s="18" t="s">
        <v>1678</v>
      </c>
      <c r="NV1303" s="18">
        <v>42697</v>
      </c>
      <c r="NX1303" s="18">
        <f t="shared" si="437"/>
        <v>3304.749547374774</v>
      </c>
      <c r="NY1303" t="str">
        <f t="shared" si="440"/>
        <v>Smaller</v>
      </c>
      <c r="NZ1303" t="str">
        <f t="shared" si="441"/>
        <v>Small</v>
      </c>
    </row>
    <row r="1304" spans="1:390">
      <c r="A1304" t="s">
        <v>635</v>
      </c>
      <c r="B1304" t="s">
        <v>719</v>
      </c>
      <c r="C1304" t="s">
        <v>720</v>
      </c>
      <c r="D1304" t="s">
        <v>404</v>
      </c>
      <c r="E1304">
        <v>20170</v>
      </c>
      <c r="F1304" t="s">
        <v>1590</v>
      </c>
      <c r="G1304">
        <v>2938.11</v>
      </c>
      <c r="H1304" s="62">
        <v>11559</v>
      </c>
      <c r="I1304" s="63">
        <v>0</v>
      </c>
      <c r="J1304" s="63">
        <v>20</v>
      </c>
      <c r="K1304" s="63">
        <v>6</v>
      </c>
      <c r="R1304" s="63">
        <v>197</v>
      </c>
      <c r="S1304" s="63">
        <v>0</v>
      </c>
      <c r="T1304" s="63">
        <v>0</v>
      </c>
      <c r="U1304" s="63">
        <v>44</v>
      </c>
      <c r="W1304" s="63"/>
      <c r="X1304" s="63"/>
      <c r="Y1304" s="63"/>
      <c r="Z1304" s="63"/>
      <c r="AA1304" s="63"/>
      <c r="AB1304" s="63"/>
      <c r="AC1304" s="93">
        <v>17900</v>
      </c>
      <c r="AD1304" s="76">
        <v>17900</v>
      </c>
      <c r="AO1304" s="59">
        <f t="shared" si="454"/>
        <v>35800</v>
      </c>
      <c r="AZ1304" s="77"/>
      <c r="BA1304" s="77"/>
      <c r="BC1304" s="77">
        <v>3500</v>
      </c>
      <c r="BD1304" s="77"/>
      <c r="BO1304" s="63">
        <f t="shared" si="442"/>
        <v>3500</v>
      </c>
      <c r="BZ1304" s="18">
        <f t="shared" si="443"/>
        <v>0</v>
      </c>
      <c r="CX1304" s="39"/>
      <c r="DI1304">
        <f t="shared" si="452"/>
        <v>0</v>
      </c>
      <c r="DJ1304" s="41">
        <v>0</v>
      </c>
      <c r="DV1304" s="63">
        <f t="shared" si="444"/>
        <v>0</v>
      </c>
      <c r="DW1304" s="77">
        <v>0</v>
      </c>
      <c r="EI1304" s="63">
        <f t="shared" si="445"/>
        <v>0</v>
      </c>
      <c r="EU1304" s="38">
        <v>0.46</v>
      </c>
      <c r="EV1304" s="38">
        <v>0.97</v>
      </c>
      <c r="FJ1304" s="18">
        <f t="shared" si="446"/>
        <v>0</v>
      </c>
      <c r="FT1304">
        <f t="shared" si="447"/>
        <v>0</v>
      </c>
      <c r="GD1304">
        <f t="shared" si="453"/>
        <v>0</v>
      </c>
      <c r="GO1304" s="39">
        <f t="shared" si="448"/>
        <v>0</v>
      </c>
      <c r="GP1304" s="39">
        <f t="shared" si="449"/>
        <v>39300</v>
      </c>
      <c r="GQ1304" s="39">
        <f t="shared" si="450"/>
        <v>0</v>
      </c>
      <c r="GR1304" s="39">
        <f t="shared" si="451"/>
        <v>39300</v>
      </c>
      <c r="GS1304" t="s">
        <v>420</v>
      </c>
      <c r="GV1304" t="s">
        <v>766</v>
      </c>
      <c r="GW1304" t="s">
        <v>410</v>
      </c>
      <c r="HB1304" t="s">
        <v>798</v>
      </c>
      <c r="HC1304">
        <v>425</v>
      </c>
      <c r="HD1304">
        <v>479</v>
      </c>
      <c r="HE1304">
        <v>25635</v>
      </c>
      <c r="HF1304">
        <v>37</v>
      </c>
      <c r="HH1304">
        <v>53160</v>
      </c>
      <c r="HJ1304">
        <v>0</v>
      </c>
      <c r="HK1304">
        <v>0</v>
      </c>
      <c r="HS1304" t="s">
        <v>766</v>
      </c>
      <c r="HU1304">
        <v>1</v>
      </c>
      <c r="HV1304">
        <v>4</v>
      </c>
      <c r="IA1304">
        <v>2</v>
      </c>
      <c r="ID1304">
        <v>1.3865000000000001</v>
      </c>
      <c r="IE1304">
        <v>2</v>
      </c>
      <c r="IF1304" s="63">
        <v>0</v>
      </c>
      <c r="IH1304">
        <f t="shared" si="435"/>
        <v>3.3864999999999998</v>
      </c>
      <c r="II1304" s="35">
        <f t="shared" si="436"/>
        <v>1.3865000000000001</v>
      </c>
      <c r="IM1304" s="18">
        <v>320</v>
      </c>
      <c r="IN1304" t="s">
        <v>400</v>
      </c>
      <c r="IO1304" s="62">
        <v>1900</v>
      </c>
      <c r="IP1304" s="18">
        <v>1952</v>
      </c>
      <c r="IQ1304" s="18">
        <v>2178</v>
      </c>
      <c r="IR1304" s="18">
        <v>12</v>
      </c>
      <c r="IS1304" s="18">
        <v>197</v>
      </c>
      <c r="IX1304" s="18">
        <f t="shared" si="439"/>
        <v>6559</v>
      </c>
      <c r="JS1304" s="18">
        <v>44</v>
      </c>
      <c r="JT1304" s="18">
        <v>8</v>
      </c>
      <c r="JU1304" s="18">
        <v>0</v>
      </c>
      <c r="JV1304" s="18">
        <v>12</v>
      </c>
      <c r="JY1304" s="18">
        <v>1680</v>
      </c>
      <c r="KF1304" s="18">
        <v>0</v>
      </c>
      <c r="KG1304" s="18">
        <v>0</v>
      </c>
      <c r="KH1304" s="18">
        <v>0</v>
      </c>
      <c r="KN1304" s="18">
        <v>14</v>
      </c>
      <c r="KO1304" s="18">
        <v>14</v>
      </c>
      <c r="KP1304" s="18">
        <v>14</v>
      </c>
      <c r="KQ1304" s="18">
        <v>14</v>
      </c>
      <c r="KR1304" s="18">
        <v>4</v>
      </c>
      <c r="KS1304" s="18">
        <v>0</v>
      </c>
      <c r="KT1304" s="18">
        <v>0</v>
      </c>
      <c r="KU1304" s="18" t="s">
        <v>1506</v>
      </c>
      <c r="KV1304" s="18" t="s">
        <v>1679</v>
      </c>
      <c r="KW1304" s="18" t="s">
        <v>1506</v>
      </c>
      <c r="KX1304" s="18" t="s">
        <v>1680</v>
      </c>
      <c r="KY1304" s="18" t="s">
        <v>1417</v>
      </c>
      <c r="LB1304" s="18" t="s">
        <v>766</v>
      </c>
      <c r="LQ1304" s="18">
        <v>12</v>
      </c>
      <c r="LR1304" s="18">
        <v>12</v>
      </c>
      <c r="LS1304" s="18">
        <v>12</v>
      </c>
      <c r="LT1304" s="18">
        <v>12</v>
      </c>
      <c r="LU1304" s="18">
        <v>0</v>
      </c>
      <c r="LV1304" s="18">
        <v>0</v>
      </c>
      <c r="LW1304" s="18">
        <v>0</v>
      </c>
      <c r="LX1304" s="18" t="s">
        <v>1559</v>
      </c>
      <c r="LY1304" s="18" t="s">
        <v>1681</v>
      </c>
      <c r="LZ1304" s="18" t="s">
        <v>1559</v>
      </c>
      <c r="MA1304" s="18" t="s">
        <v>1559</v>
      </c>
      <c r="ME1304" s="18" t="s">
        <v>766</v>
      </c>
      <c r="MJ1304" s="18" t="s">
        <v>766</v>
      </c>
      <c r="MK1304" s="18" t="s">
        <v>766</v>
      </c>
      <c r="MM1304" s="18" t="s">
        <v>766</v>
      </c>
      <c r="MN1304" s="18">
        <v>38</v>
      </c>
      <c r="MO1304" s="18">
        <v>0</v>
      </c>
      <c r="MP1304" s="18">
        <v>0</v>
      </c>
      <c r="MQ1304" s="18" t="s">
        <v>766</v>
      </c>
      <c r="MS1304" s="18">
        <v>39000</v>
      </c>
      <c r="MT1304" s="18" t="s">
        <v>1387</v>
      </c>
      <c r="MV1304" s="18" t="s">
        <v>766</v>
      </c>
      <c r="NL1304" s="18" t="s">
        <v>768</v>
      </c>
      <c r="NP1304" s="18" t="s">
        <v>1388</v>
      </c>
      <c r="NR1304" s="18" t="s">
        <v>1426</v>
      </c>
      <c r="NV1304" s="18">
        <v>0</v>
      </c>
      <c r="NX1304" s="18">
        <f t="shared" si="437"/>
        <v>2119.084024522178</v>
      </c>
      <c r="NY1304" t="str">
        <f t="shared" si="440"/>
        <v>Smaller</v>
      </c>
      <c r="NZ1304" t="str">
        <f t="shared" si="441"/>
        <v>Small</v>
      </c>
    </row>
    <row r="1305" spans="1:390">
      <c r="A1305" t="s">
        <v>525</v>
      </c>
      <c r="B1305" t="s">
        <v>526</v>
      </c>
      <c r="C1305" t="s">
        <v>527</v>
      </c>
      <c r="D1305" t="s">
        <v>404</v>
      </c>
      <c r="E1305">
        <v>20170</v>
      </c>
      <c r="F1305" t="s">
        <v>1590</v>
      </c>
      <c r="G1305">
        <v>11407.41</v>
      </c>
      <c r="H1305" s="62">
        <v>14327</v>
      </c>
      <c r="I1305" s="63">
        <v>1</v>
      </c>
      <c r="J1305" s="63">
        <v>24</v>
      </c>
      <c r="K1305" s="63">
        <v>0</v>
      </c>
      <c r="R1305" s="63">
        <v>0</v>
      </c>
      <c r="S1305" s="63">
        <v>0</v>
      </c>
      <c r="T1305" s="63">
        <v>24</v>
      </c>
      <c r="U1305" s="63">
        <v>0</v>
      </c>
      <c r="W1305" s="63"/>
      <c r="X1305" s="63"/>
      <c r="Y1305" s="63"/>
      <c r="Z1305" s="63"/>
      <c r="AA1305" s="63"/>
      <c r="AB1305" s="63"/>
      <c r="AC1305" s="93">
        <v>18336</v>
      </c>
      <c r="AD1305" s="76">
        <v>18336</v>
      </c>
      <c r="AM1305" s="93">
        <v>14224</v>
      </c>
      <c r="AO1305" s="59">
        <f t="shared" si="454"/>
        <v>50896</v>
      </c>
      <c r="AZ1305" s="77"/>
      <c r="BA1305" s="77"/>
      <c r="BC1305" s="77">
        <v>0</v>
      </c>
      <c r="BD1305" s="77"/>
      <c r="BE1305" s="77">
        <v>0</v>
      </c>
      <c r="BF1305" s="77">
        <v>0</v>
      </c>
      <c r="BG1305" s="77">
        <v>0</v>
      </c>
      <c r="BH1305" s="77"/>
      <c r="BI1305" s="77"/>
      <c r="BJ1305" s="77">
        <v>0</v>
      </c>
      <c r="BK1305" s="77">
        <v>0</v>
      </c>
      <c r="BL1305" s="77">
        <v>6355</v>
      </c>
      <c r="BM1305" s="77">
        <v>0</v>
      </c>
      <c r="BO1305" s="63">
        <f t="shared" si="442"/>
        <v>6355</v>
      </c>
      <c r="BZ1305" s="18">
        <f t="shared" si="443"/>
        <v>0</v>
      </c>
      <c r="CX1305" s="39"/>
      <c r="DI1305">
        <f t="shared" si="452"/>
        <v>0</v>
      </c>
      <c r="DJ1305" s="41">
        <v>6496</v>
      </c>
      <c r="DK1305" s="41">
        <v>0</v>
      </c>
      <c r="DL1305" s="41"/>
      <c r="DM1305" s="41">
        <v>0</v>
      </c>
      <c r="DN1305" s="41">
        <v>0</v>
      </c>
      <c r="DP1305" s="41">
        <v>0</v>
      </c>
      <c r="DQ1305" s="41">
        <v>0</v>
      </c>
      <c r="DR1305" s="41">
        <v>0</v>
      </c>
      <c r="DT1305" s="41">
        <v>0</v>
      </c>
      <c r="DV1305" s="63">
        <f t="shared" si="444"/>
        <v>6496</v>
      </c>
      <c r="DW1305" s="77">
        <v>0</v>
      </c>
      <c r="DX1305" s="41">
        <v>0</v>
      </c>
      <c r="DY1305" s="41"/>
      <c r="DZ1305" s="41">
        <v>0</v>
      </c>
      <c r="EA1305" s="41">
        <v>0</v>
      </c>
      <c r="EC1305" s="41">
        <v>0</v>
      </c>
      <c r="ED1305" s="41">
        <v>0</v>
      </c>
      <c r="EE1305" s="41">
        <v>0</v>
      </c>
      <c r="EG1305" s="41">
        <v>0</v>
      </c>
      <c r="EI1305" s="63">
        <f t="shared" si="445"/>
        <v>0</v>
      </c>
      <c r="EU1305" s="38">
        <v>0.65</v>
      </c>
      <c r="EV1305" s="38">
        <v>0.85</v>
      </c>
      <c r="FJ1305" s="18">
        <f t="shared" si="446"/>
        <v>0</v>
      </c>
      <c r="FT1305">
        <f t="shared" si="447"/>
        <v>0</v>
      </c>
      <c r="GD1305">
        <f t="shared" si="453"/>
        <v>0</v>
      </c>
      <c r="GO1305" s="39">
        <f t="shared" si="448"/>
        <v>0</v>
      </c>
      <c r="GP1305" s="39">
        <f t="shared" si="449"/>
        <v>57251</v>
      </c>
      <c r="GQ1305" s="39">
        <f t="shared" si="450"/>
        <v>0</v>
      </c>
      <c r="GR1305" s="39">
        <f t="shared" si="451"/>
        <v>57251</v>
      </c>
      <c r="GS1305" t="s">
        <v>395</v>
      </c>
      <c r="GU1305" t="s">
        <v>1392</v>
      </c>
      <c r="GV1305" t="s">
        <v>768</v>
      </c>
      <c r="GW1305" t="s">
        <v>410</v>
      </c>
      <c r="HB1305" t="s">
        <v>798</v>
      </c>
      <c r="HC1305">
        <v>659</v>
      </c>
      <c r="HD1305">
        <v>227</v>
      </c>
      <c r="HE1305">
        <v>259499</v>
      </c>
      <c r="HF1305">
        <v>42</v>
      </c>
      <c r="HH1305">
        <v>23749</v>
      </c>
      <c r="HJ1305">
        <v>0</v>
      </c>
      <c r="HK1305">
        <v>89</v>
      </c>
      <c r="HS1305" t="s">
        <v>766</v>
      </c>
      <c r="HU1305">
        <v>2</v>
      </c>
      <c r="HV1305">
        <v>2</v>
      </c>
      <c r="IA1305">
        <v>4</v>
      </c>
      <c r="IB1305">
        <v>2</v>
      </c>
      <c r="IC1305">
        <v>3</v>
      </c>
      <c r="ID1305">
        <v>2.4500000000000002</v>
      </c>
      <c r="IE1305">
        <v>2.4700000000000002</v>
      </c>
      <c r="IF1305" s="63">
        <v>1</v>
      </c>
      <c r="IH1305">
        <f t="shared" si="435"/>
        <v>4.92</v>
      </c>
      <c r="II1305" s="35">
        <f t="shared" si="436"/>
        <v>2.4500000000000002</v>
      </c>
      <c r="IM1305" s="18">
        <v>1483</v>
      </c>
      <c r="IN1305" t="s">
        <v>411</v>
      </c>
      <c r="IO1305" s="62">
        <v>2200</v>
      </c>
      <c r="IP1305" s="18">
        <v>9158</v>
      </c>
      <c r="IQ1305" s="18">
        <v>0</v>
      </c>
      <c r="IR1305" s="18">
        <v>0</v>
      </c>
      <c r="IS1305" s="18">
        <v>69</v>
      </c>
      <c r="IX1305" s="18">
        <f t="shared" si="439"/>
        <v>12910</v>
      </c>
      <c r="JB1305" s="18">
        <v>0</v>
      </c>
      <c r="JC1305" s="18">
        <v>8</v>
      </c>
      <c r="JS1305" s="18">
        <v>80</v>
      </c>
      <c r="JT1305" s="18">
        <v>1</v>
      </c>
      <c r="JU1305" s="18">
        <v>0</v>
      </c>
      <c r="JV1305" s="18">
        <v>0</v>
      </c>
      <c r="JY1305" s="18">
        <v>1576</v>
      </c>
      <c r="KF1305" s="18">
        <v>1</v>
      </c>
      <c r="KG1305" s="18">
        <v>1</v>
      </c>
      <c r="KH1305" s="18">
        <v>36</v>
      </c>
      <c r="KN1305" s="18">
        <v>12</v>
      </c>
      <c r="KO1305" s="18">
        <v>12</v>
      </c>
      <c r="KP1305" s="18">
        <v>12</v>
      </c>
      <c r="KQ1305" s="18">
        <v>12</v>
      </c>
      <c r="KR1305" s="18">
        <v>4</v>
      </c>
      <c r="KS1305" s="18">
        <v>0</v>
      </c>
      <c r="KT1305" s="18">
        <v>0</v>
      </c>
      <c r="KU1305" s="18" t="s">
        <v>1618</v>
      </c>
      <c r="KV1305" s="18" t="s">
        <v>1618</v>
      </c>
      <c r="KW1305" s="18" t="s">
        <v>1385</v>
      </c>
      <c r="KX1305" s="18" t="s">
        <v>1385</v>
      </c>
      <c r="KY1305" s="18" t="s">
        <v>1417</v>
      </c>
      <c r="LB1305" s="18" t="s">
        <v>766</v>
      </c>
      <c r="LQ1305" s="18">
        <v>8</v>
      </c>
      <c r="LR1305" s="18">
        <v>8</v>
      </c>
      <c r="LS1305" s="18">
        <v>8</v>
      </c>
      <c r="LT1305" s="18">
        <v>8</v>
      </c>
      <c r="LU1305" s="18">
        <v>0</v>
      </c>
      <c r="LV1305" s="18">
        <v>0</v>
      </c>
      <c r="LW1305" s="18">
        <v>0</v>
      </c>
      <c r="LX1305" s="18" t="s">
        <v>1397</v>
      </c>
      <c r="LY1305" s="18" t="s">
        <v>1397</v>
      </c>
      <c r="LZ1305" s="18" t="s">
        <v>1397</v>
      </c>
      <c r="MA1305" s="18" t="s">
        <v>1397</v>
      </c>
      <c r="ME1305" s="18" t="s">
        <v>766</v>
      </c>
      <c r="MJ1305" s="18" t="s">
        <v>768</v>
      </c>
      <c r="MK1305" s="18" t="s">
        <v>768</v>
      </c>
      <c r="ML1305" s="18">
        <v>0</v>
      </c>
      <c r="MM1305" s="18" t="s">
        <v>766</v>
      </c>
      <c r="MN1305" s="18">
        <v>32</v>
      </c>
      <c r="MO1305" s="18">
        <v>0</v>
      </c>
      <c r="MP1305" s="18">
        <v>0</v>
      </c>
      <c r="MQ1305" s="18" t="s">
        <v>768</v>
      </c>
      <c r="MR1305" s="18">
        <v>2</v>
      </c>
      <c r="MS1305" s="18">
        <v>72342</v>
      </c>
      <c r="MT1305" s="18" t="s">
        <v>1387</v>
      </c>
      <c r="MV1305" s="18" t="s">
        <v>766</v>
      </c>
      <c r="NL1305" s="18" t="s">
        <v>766</v>
      </c>
      <c r="NX1305" s="18">
        <f t="shared" si="437"/>
        <v>4656.0857142857139</v>
      </c>
      <c r="NY1305" t="str">
        <f t="shared" si="440"/>
        <v>Mid-range</v>
      </c>
      <c r="NZ1305" t="str">
        <f t="shared" si="441"/>
        <v>Medium</v>
      </c>
    </row>
    <row r="1306" spans="1:390">
      <c r="A1306" t="s">
        <v>514</v>
      </c>
      <c r="B1306" t="s">
        <v>515</v>
      </c>
      <c r="C1306" t="s">
        <v>516</v>
      </c>
      <c r="D1306" t="s">
        <v>404</v>
      </c>
      <c r="E1306">
        <v>20170</v>
      </c>
      <c r="F1306" t="s">
        <v>1590</v>
      </c>
      <c r="G1306">
        <v>2303.94</v>
      </c>
      <c r="H1306" s="62">
        <v>14800</v>
      </c>
      <c r="I1306" s="63">
        <v>0</v>
      </c>
      <c r="J1306" s="63">
        <v>85</v>
      </c>
      <c r="K1306" s="63">
        <v>6</v>
      </c>
      <c r="R1306" s="63">
        <v>165</v>
      </c>
      <c r="S1306" s="63">
        <v>39</v>
      </c>
      <c r="T1306" s="63">
        <v>0</v>
      </c>
      <c r="U1306" s="63">
        <v>23</v>
      </c>
      <c r="W1306" s="63"/>
      <c r="X1306" s="63"/>
      <c r="Y1306" s="63"/>
      <c r="Z1306" s="63"/>
      <c r="AA1306" s="63"/>
      <c r="AB1306" s="63"/>
      <c r="AC1306" s="93">
        <v>19018</v>
      </c>
      <c r="AD1306" s="76">
        <v>19018</v>
      </c>
      <c r="AL1306" s="93">
        <v>23271</v>
      </c>
      <c r="AM1306" s="93">
        <v>13067</v>
      </c>
      <c r="AN1306" s="63" t="s">
        <v>1384</v>
      </c>
      <c r="AO1306" s="59">
        <f t="shared" si="454"/>
        <v>74374</v>
      </c>
      <c r="AZ1306" s="77"/>
      <c r="BA1306" s="77"/>
      <c r="BC1306" s="77">
        <v>1146</v>
      </c>
      <c r="BD1306" s="77"/>
      <c r="BH1306" s="77"/>
      <c r="BI1306" s="77"/>
      <c r="BO1306" s="63">
        <f t="shared" si="442"/>
        <v>1146</v>
      </c>
      <c r="BZ1306" s="18">
        <f t="shared" si="443"/>
        <v>0</v>
      </c>
      <c r="CX1306" s="39"/>
      <c r="DI1306">
        <f t="shared" si="452"/>
        <v>0</v>
      </c>
      <c r="DJ1306" s="41">
        <v>4880</v>
      </c>
      <c r="DV1306" s="63">
        <f t="shared" si="444"/>
        <v>4880</v>
      </c>
      <c r="DW1306" s="77">
        <v>3514</v>
      </c>
      <c r="EE1306" s="41">
        <v>595</v>
      </c>
      <c r="EI1306" s="63">
        <f t="shared" si="445"/>
        <v>4109</v>
      </c>
      <c r="EU1306" s="38">
        <v>0.63</v>
      </c>
      <c r="EV1306" s="38">
        <v>0.87</v>
      </c>
      <c r="FJ1306" s="18">
        <f t="shared" si="446"/>
        <v>0</v>
      </c>
      <c r="FT1306">
        <f t="shared" si="447"/>
        <v>0</v>
      </c>
      <c r="GD1306">
        <f t="shared" si="453"/>
        <v>0</v>
      </c>
      <c r="GO1306" s="39">
        <f t="shared" si="448"/>
        <v>0</v>
      </c>
      <c r="GP1306" s="39">
        <f t="shared" si="449"/>
        <v>75520</v>
      </c>
      <c r="GQ1306" s="39">
        <f t="shared" si="450"/>
        <v>0</v>
      </c>
      <c r="GR1306" s="39">
        <f t="shared" si="451"/>
        <v>75520</v>
      </c>
      <c r="GS1306" t="s">
        <v>395</v>
      </c>
      <c r="GU1306" t="s">
        <v>1392</v>
      </c>
      <c r="GV1306" t="s">
        <v>768</v>
      </c>
      <c r="GW1306" t="s">
        <v>410</v>
      </c>
      <c r="HB1306" t="s">
        <v>798</v>
      </c>
      <c r="HC1306">
        <v>1731</v>
      </c>
      <c r="HD1306">
        <v>2288</v>
      </c>
      <c r="HE1306">
        <v>71244</v>
      </c>
      <c r="HF1306">
        <v>39</v>
      </c>
      <c r="HH1306">
        <v>34680</v>
      </c>
      <c r="HJ1306">
        <v>163</v>
      </c>
      <c r="HK1306">
        <v>0</v>
      </c>
      <c r="HS1306" t="s">
        <v>766</v>
      </c>
      <c r="HU1306">
        <v>1</v>
      </c>
      <c r="HV1306">
        <v>0</v>
      </c>
      <c r="IA1306">
        <v>3</v>
      </c>
      <c r="IB1306">
        <v>0</v>
      </c>
      <c r="IC1306">
        <v>7</v>
      </c>
      <c r="ID1306">
        <v>1</v>
      </c>
      <c r="IE1306">
        <v>3</v>
      </c>
      <c r="IF1306" s="63">
        <v>3</v>
      </c>
      <c r="IH1306">
        <f t="shared" si="435"/>
        <v>4</v>
      </c>
      <c r="II1306" s="35">
        <f t="shared" si="436"/>
        <v>1</v>
      </c>
      <c r="IM1306" s="18">
        <v>600</v>
      </c>
      <c r="IN1306" t="s">
        <v>400</v>
      </c>
      <c r="IO1306" s="62">
        <v>2366</v>
      </c>
      <c r="IP1306" s="18">
        <v>7080</v>
      </c>
      <c r="IQ1306" s="18">
        <v>0</v>
      </c>
      <c r="IR1306" s="18">
        <v>707</v>
      </c>
      <c r="IS1306" s="18">
        <v>0</v>
      </c>
      <c r="IX1306" s="18">
        <f t="shared" si="439"/>
        <v>10753</v>
      </c>
      <c r="JB1306" s="18">
        <v>114</v>
      </c>
      <c r="JC1306" s="18">
        <v>66</v>
      </c>
      <c r="JS1306" s="18">
        <v>14</v>
      </c>
      <c r="JT1306" s="18">
        <v>10</v>
      </c>
      <c r="JU1306" s="18">
        <v>2</v>
      </c>
      <c r="JV1306" s="18">
        <v>0</v>
      </c>
      <c r="JY1306" s="18">
        <v>357</v>
      </c>
      <c r="KF1306" s="18">
        <v>0</v>
      </c>
      <c r="KG1306" s="18">
        <v>0</v>
      </c>
      <c r="KH1306" s="18">
        <v>0</v>
      </c>
      <c r="KN1306" s="18">
        <v>12.5</v>
      </c>
      <c r="KO1306" s="18">
        <v>12.5</v>
      </c>
      <c r="KP1306" s="18">
        <v>12.5</v>
      </c>
      <c r="KQ1306" s="18">
        <v>12.5</v>
      </c>
      <c r="KR1306" s="18">
        <v>8.5</v>
      </c>
      <c r="KS1306" s="18">
        <v>0</v>
      </c>
      <c r="KT1306" s="18">
        <v>0</v>
      </c>
      <c r="KU1306" s="18" t="s">
        <v>1637</v>
      </c>
      <c r="KV1306" s="18" t="s">
        <v>1422</v>
      </c>
      <c r="KW1306" s="18" t="s">
        <v>1637</v>
      </c>
      <c r="KX1306" s="18" t="s">
        <v>1422</v>
      </c>
      <c r="KY1306" s="18" t="s">
        <v>1423</v>
      </c>
      <c r="LB1306" s="18" t="s">
        <v>766</v>
      </c>
      <c r="LQ1306" s="18">
        <v>0</v>
      </c>
      <c r="LR1306" s="18">
        <v>0</v>
      </c>
      <c r="LS1306" s="18">
        <v>0</v>
      </c>
      <c r="LT1306" s="18">
        <v>0</v>
      </c>
      <c r="LU1306" s="18">
        <v>0</v>
      </c>
      <c r="LV1306" s="18">
        <v>0</v>
      </c>
      <c r="LW1306" s="18">
        <v>0</v>
      </c>
      <c r="ME1306" s="18" t="s">
        <v>768</v>
      </c>
      <c r="MJ1306" s="18" t="s">
        <v>766</v>
      </c>
      <c r="MK1306" s="18" t="s">
        <v>768</v>
      </c>
      <c r="ML1306" s="18">
        <v>0</v>
      </c>
      <c r="MM1306" s="18">
        <v>0</v>
      </c>
      <c r="MN1306" s="18">
        <v>44.5</v>
      </c>
      <c r="MO1306" s="18">
        <v>0</v>
      </c>
      <c r="MP1306" s="18">
        <v>0</v>
      </c>
      <c r="MQ1306" s="18" t="s">
        <v>766</v>
      </c>
      <c r="MS1306" s="18">
        <v>178397</v>
      </c>
      <c r="MT1306" s="18" t="s">
        <v>1387</v>
      </c>
      <c r="MV1306" s="18" t="s">
        <v>768</v>
      </c>
      <c r="NL1306" s="18" t="s">
        <v>768</v>
      </c>
      <c r="NT1306" s="18" t="s">
        <v>942</v>
      </c>
      <c r="NU1306" s="18" t="s">
        <v>1384</v>
      </c>
      <c r="NV1306" s="18">
        <v>13067</v>
      </c>
      <c r="NX1306" s="18">
        <f t="shared" si="437"/>
        <v>2303.94</v>
      </c>
      <c r="NY1306" t="str">
        <f t="shared" si="440"/>
        <v>Smaller</v>
      </c>
      <c r="NZ1306" t="str">
        <f t="shared" si="441"/>
        <v>Small</v>
      </c>
    </row>
    <row r="1307" spans="1:390">
      <c r="A1307" t="s">
        <v>732</v>
      </c>
      <c r="B1307" t="s">
        <v>733</v>
      </c>
      <c r="C1307" t="s">
        <v>734</v>
      </c>
      <c r="D1307" t="s">
        <v>393</v>
      </c>
      <c r="E1307">
        <v>20170</v>
      </c>
      <c r="F1307" t="s">
        <v>1590</v>
      </c>
      <c r="G1307">
        <v>13895.55</v>
      </c>
      <c r="H1307" s="62">
        <v>106254</v>
      </c>
      <c r="I1307" s="63">
        <v>2</v>
      </c>
      <c r="J1307" s="63">
        <v>169</v>
      </c>
      <c r="K1307" s="63">
        <v>15</v>
      </c>
      <c r="R1307" s="63">
        <v>481</v>
      </c>
      <c r="S1307" s="63">
        <v>60</v>
      </c>
      <c r="T1307" s="63">
        <v>64</v>
      </c>
      <c r="U1307" s="63">
        <v>90</v>
      </c>
      <c r="W1307" s="63"/>
      <c r="X1307" s="63"/>
      <c r="Y1307" s="63"/>
      <c r="Z1307" s="63"/>
      <c r="AA1307" s="63"/>
      <c r="AB1307" s="63"/>
      <c r="AC1307" s="93">
        <v>20000</v>
      </c>
      <c r="AD1307" s="76">
        <v>20000</v>
      </c>
      <c r="AL1307" s="93">
        <v>120000</v>
      </c>
      <c r="AM1307" s="93">
        <v>35000</v>
      </c>
      <c r="AN1307" s="63" t="s">
        <v>1682</v>
      </c>
      <c r="AO1307" s="59">
        <f t="shared" si="454"/>
        <v>195000</v>
      </c>
      <c r="AZ1307" s="77"/>
      <c r="BA1307" s="77"/>
      <c r="BH1307" s="77"/>
      <c r="BI1307" s="77"/>
      <c r="BL1307" s="77">
        <v>93867</v>
      </c>
      <c r="BO1307" s="63">
        <f t="shared" si="442"/>
        <v>93867</v>
      </c>
      <c r="BZ1307" s="18">
        <f t="shared" si="443"/>
        <v>0</v>
      </c>
      <c r="CX1307" s="39"/>
      <c r="DI1307">
        <f t="shared" si="452"/>
        <v>0</v>
      </c>
      <c r="DJ1307" s="41">
        <v>12000</v>
      </c>
      <c r="DV1307" s="63">
        <f t="shared" si="444"/>
        <v>12000</v>
      </c>
      <c r="DW1307" s="77">
        <v>8474</v>
      </c>
      <c r="EI1307" s="63">
        <f t="shared" si="445"/>
        <v>8474</v>
      </c>
      <c r="EU1307" s="38">
        <v>0.42</v>
      </c>
      <c r="EV1307" s="38">
        <v>0.74</v>
      </c>
      <c r="FJ1307" s="18">
        <f t="shared" si="446"/>
        <v>0</v>
      </c>
      <c r="FT1307">
        <f t="shared" si="447"/>
        <v>0</v>
      </c>
      <c r="GD1307">
        <f t="shared" si="453"/>
        <v>0</v>
      </c>
      <c r="GO1307" s="39">
        <f t="shared" si="448"/>
        <v>0</v>
      </c>
      <c r="GP1307" s="39">
        <f t="shared" si="449"/>
        <v>288867</v>
      </c>
      <c r="GQ1307" s="39">
        <f t="shared" si="450"/>
        <v>0</v>
      </c>
      <c r="GR1307" s="39">
        <f t="shared" si="451"/>
        <v>288867</v>
      </c>
      <c r="GS1307" t="s">
        <v>420</v>
      </c>
      <c r="GU1307" t="s">
        <v>1420</v>
      </c>
      <c r="GV1307" t="s">
        <v>768</v>
      </c>
      <c r="GX1307" t="s">
        <v>938</v>
      </c>
      <c r="HB1307" t="s">
        <v>798</v>
      </c>
      <c r="HC1307">
        <v>4968</v>
      </c>
      <c r="HD1307">
        <v>8474</v>
      </c>
      <c r="HE1307">
        <v>201135</v>
      </c>
      <c r="HF1307">
        <v>325</v>
      </c>
      <c r="HH1307">
        <v>135777</v>
      </c>
      <c r="HS1307" t="s">
        <v>766</v>
      </c>
      <c r="HU1307">
        <v>12</v>
      </c>
      <c r="HV1307">
        <v>14</v>
      </c>
      <c r="IA1307">
        <v>31</v>
      </c>
      <c r="IB1307">
        <v>0</v>
      </c>
      <c r="IC1307">
        <v>6</v>
      </c>
      <c r="ID1307">
        <v>26</v>
      </c>
      <c r="IE1307">
        <v>31</v>
      </c>
      <c r="IF1307" s="63">
        <v>20</v>
      </c>
      <c r="IH1307">
        <f t="shared" si="435"/>
        <v>57</v>
      </c>
      <c r="II1307" s="35">
        <f t="shared" si="436"/>
        <v>26</v>
      </c>
      <c r="IM1307" s="18">
        <v>15289</v>
      </c>
      <c r="IN1307" t="s">
        <v>411</v>
      </c>
      <c r="IO1307" s="62">
        <v>20690</v>
      </c>
      <c r="IP1307" s="18">
        <v>44659</v>
      </c>
      <c r="IQ1307" s="18">
        <v>44659</v>
      </c>
      <c r="IR1307" s="18">
        <v>0</v>
      </c>
      <c r="IS1307" s="18">
        <v>1</v>
      </c>
      <c r="IX1307" s="18">
        <f t="shared" si="439"/>
        <v>125298</v>
      </c>
      <c r="JB1307" s="18">
        <v>70</v>
      </c>
      <c r="JC1307" s="18">
        <v>13</v>
      </c>
      <c r="JS1307" s="18">
        <v>150</v>
      </c>
      <c r="JT1307" s="18">
        <v>0</v>
      </c>
      <c r="JU1307" s="18">
        <v>6000</v>
      </c>
      <c r="JV1307" s="18">
        <v>0</v>
      </c>
      <c r="JY1307" s="18">
        <v>10500</v>
      </c>
      <c r="KF1307" s="18">
        <v>1</v>
      </c>
      <c r="KG1307" s="18">
        <v>3</v>
      </c>
      <c r="KH1307" s="18">
        <v>90</v>
      </c>
      <c r="KN1307" s="18">
        <v>12</v>
      </c>
      <c r="KO1307" s="18">
        <v>12</v>
      </c>
      <c r="KP1307" s="18">
        <v>12</v>
      </c>
      <c r="KQ1307" s="18">
        <v>12</v>
      </c>
      <c r="KR1307" s="18">
        <v>9</v>
      </c>
      <c r="KS1307" s="18">
        <v>5.5</v>
      </c>
      <c r="KT1307" s="18">
        <v>0</v>
      </c>
      <c r="KU1307" s="18" t="s">
        <v>1683</v>
      </c>
      <c r="KV1307" s="18" t="s">
        <v>1546</v>
      </c>
      <c r="KW1307" s="18" t="s">
        <v>1546</v>
      </c>
      <c r="KX1307" s="18" t="s">
        <v>1546</v>
      </c>
      <c r="KY1307" s="18" t="s">
        <v>1684</v>
      </c>
      <c r="KZ1307" s="18" t="s">
        <v>1547</v>
      </c>
      <c r="LB1307" s="18" t="s">
        <v>766</v>
      </c>
      <c r="LQ1307" s="18">
        <v>10.75</v>
      </c>
      <c r="LR1307" s="18">
        <v>10.75</v>
      </c>
      <c r="LS1307" s="18">
        <v>10.75</v>
      </c>
      <c r="LT1307" s="18">
        <v>10.75</v>
      </c>
      <c r="LU1307" s="18">
        <v>6.75</v>
      </c>
      <c r="LV1307" s="18">
        <v>5</v>
      </c>
      <c r="LW1307" s="18">
        <v>0</v>
      </c>
      <c r="LX1307" s="18" t="s">
        <v>1685</v>
      </c>
      <c r="LY1307" s="18" t="s">
        <v>1494</v>
      </c>
      <c r="LZ1307" s="18" t="s">
        <v>1494</v>
      </c>
      <c r="MA1307" s="18" t="s">
        <v>1494</v>
      </c>
      <c r="MB1307" s="18" t="s">
        <v>1686</v>
      </c>
      <c r="MC1307" s="18" t="s">
        <v>1437</v>
      </c>
      <c r="ME1307" s="18" t="s">
        <v>766</v>
      </c>
      <c r="MJ1307" s="18" t="s">
        <v>768</v>
      </c>
      <c r="MK1307" s="18" t="s">
        <v>768</v>
      </c>
      <c r="MM1307" s="18" t="s">
        <v>766</v>
      </c>
      <c r="MO1307" s="18">
        <v>5</v>
      </c>
      <c r="MP1307" s="18">
        <v>0</v>
      </c>
      <c r="MQ1307" s="18" t="s">
        <v>768</v>
      </c>
      <c r="MR1307" s="18">
        <v>148</v>
      </c>
      <c r="MS1307" s="18">
        <v>459412</v>
      </c>
      <c r="MT1307" s="18" t="s">
        <v>1387</v>
      </c>
      <c r="MV1307" s="18" t="s">
        <v>766</v>
      </c>
      <c r="NL1307" s="18" t="s">
        <v>768</v>
      </c>
      <c r="NP1307" s="18" t="s">
        <v>1388</v>
      </c>
      <c r="NT1307" s="18" t="s">
        <v>942</v>
      </c>
      <c r="NU1307" s="18" t="s">
        <v>1687</v>
      </c>
      <c r="NV1307" s="18">
        <v>250000</v>
      </c>
      <c r="NX1307" s="18">
        <f t="shared" si="437"/>
        <v>534.44423076923078</v>
      </c>
      <c r="NY1307" t="str">
        <f t="shared" si="440"/>
        <v>Larger</v>
      </c>
      <c r="NZ1307" t="str">
        <f t="shared" si="441"/>
        <v>Medium</v>
      </c>
    </row>
    <row r="1308" spans="1:390">
      <c r="A1308" t="s">
        <v>429</v>
      </c>
      <c r="B1308" t="s">
        <v>430</v>
      </c>
      <c r="C1308" t="s">
        <v>431</v>
      </c>
      <c r="D1308" t="s">
        <v>404</v>
      </c>
      <c r="E1308">
        <v>20170</v>
      </c>
      <c r="F1308" t="s">
        <v>1590</v>
      </c>
      <c r="G1308">
        <v>8157.16</v>
      </c>
      <c r="H1308" s="62">
        <v>23492</v>
      </c>
      <c r="I1308" s="63">
        <v>1</v>
      </c>
      <c r="J1308" s="63">
        <v>88</v>
      </c>
      <c r="K1308" s="63">
        <v>0</v>
      </c>
      <c r="R1308" s="63">
        <v>256</v>
      </c>
      <c r="S1308" s="63">
        <v>0</v>
      </c>
      <c r="T1308" s="63">
        <v>40</v>
      </c>
      <c r="U1308" s="63">
        <v>0</v>
      </c>
      <c r="W1308" s="63"/>
      <c r="X1308" s="63"/>
      <c r="Y1308" s="63"/>
      <c r="Z1308" s="63"/>
      <c r="AA1308" s="63"/>
      <c r="AB1308" s="63"/>
      <c r="AC1308" s="93">
        <v>20000</v>
      </c>
      <c r="AD1308" s="76">
        <v>20000</v>
      </c>
      <c r="AL1308" s="93">
        <v>34817</v>
      </c>
      <c r="AO1308" s="59">
        <f t="shared" si="454"/>
        <v>74817</v>
      </c>
      <c r="AZ1308" s="77"/>
      <c r="BA1308" s="77"/>
      <c r="BH1308" s="77"/>
      <c r="BL1308" s="77">
        <v>46715</v>
      </c>
      <c r="BO1308" s="63">
        <f t="shared" si="442"/>
        <v>46715</v>
      </c>
      <c r="BZ1308" s="18">
        <f t="shared" si="443"/>
        <v>0</v>
      </c>
      <c r="CX1308" s="39"/>
      <c r="DI1308">
        <f t="shared" si="452"/>
        <v>0</v>
      </c>
      <c r="DR1308" s="41">
        <v>10660</v>
      </c>
      <c r="DV1308" s="63">
        <f t="shared" si="444"/>
        <v>10660</v>
      </c>
      <c r="EI1308" s="63">
        <f t="shared" si="445"/>
        <v>0</v>
      </c>
      <c r="EU1308" s="38">
        <v>0.67</v>
      </c>
      <c r="EV1308" s="38">
        <v>0.83</v>
      </c>
      <c r="FJ1308" s="18">
        <f t="shared" si="446"/>
        <v>0</v>
      </c>
      <c r="FT1308">
        <f t="shared" si="447"/>
        <v>0</v>
      </c>
      <c r="GD1308">
        <f t="shared" si="453"/>
        <v>0</v>
      </c>
      <c r="GO1308" s="39">
        <f t="shared" si="448"/>
        <v>0</v>
      </c>
      <c r="GP1308" s="39">
        <f t="shared" si="449"/>
        <v>121532</v>
      </c>
      <c r="GQ1308" s="39">
        <f t="shared" si="450"/>
        <v>0</v>
      </c>
      <c r="GR1308" s="39">
        <f t="shared" si="451"/>
        <v>121532</v>
      </c>
      <c r="GS1308" t="s">
        <v>420</v>
      </c>
      <c r="GU1308" t="s">
        <v>1420</v>
      </c>
      <c r="GV1308" t="s">
        <v>768</v>
      </c>
      <c r="GX1308" t="s">
        <v>938</v>
      </c>
      <c r="HB1308" t="s">
        <v>798</v>
      </c>
      <c r="HC1308">
        <v>1789</v>
      </c>
      <c r="HD1308">
        <v>55147</v>
      </c>
      <c r="HE1308">
        <v>14089</v>
      </c>
      <c r="HF1308">
        <v>66381</v>
      </c>
      <c r="HH1308">
        <v>58155</v>
      </c>
      <c r="HJ1308">
        <v>1</v>
      </c>
      <c r="HK1308">
        <v>144955</v>
      </c>
      <c r="HS1308" t="s">
        <v>766</v>
      </c>
      <c r="HU1308">
        <v>3</v>
      </c>
      <c r="HV1308">
        <v>7</v>
      </c>
      <c r="IA1308">
        <v>5</v>
      </c>
      <c r="IB1308">
        <v>2</v>
      </c>
      <c r="IC1308">
        <v>5</v>
      </c>
      <c r="ID1308">
        <v>5.44</v>
      </c>
      <c r="IE1308">
        <v>4.17</v>
      </c>
      <c r="IF1308" s="63">
        <v>2</v>
      </c>
      <c r="IH1308">
        <f t="shared" si="435"/>
        <v>9.61</v>
      </c>
      <c r="II1308" s="35">
        <f t="shared" si="436"/>
        <v>5.44</v>
      </c>
      <c r="IM1308" s="18">
        <v>1577</v>
      </c>
      <c r="IN1308" t="s">
        <v>411</v>
      </c>
      <c r="IO1308" s="62">
        <v>3661</v>
      </c>
      <c r="IP1308" s="18">
        <v>2296</v>
      </c>
      <c r="IQ1308" s="18">
        <v>2574</v>
      </c>
      <c r="IR1308" s="18">
        <v>928</v>
      </c>
      <c r="IS1308" s="18">
        <v>443</v>
      </c>
      <c r="IX1308" s="18">
        <f t="shared" si="439"/>
        <v>11479</v>
      </c>
      <c r="JB1308" s="18">
        <v>7440</v>
      </c>
      <c r="JC1308" s="18">
        <v>2022</v>
      </c>
      <c r="JS1308" s="18">
        <v>235</v>
      </c>
      <c r="JT1308" s="18">
        <v>0</v>
      </c>
      <c r="JU1308" s="18">
        <v>3</v>
      </c>
      <c r="JV1308" s="18">
        <v>0</v>
      </c>
      <c r="JY1308" s="18">
        <v>3077</v>
      </c>
      <c r="KF1308" s="18">
        <v>1</v>
      </c>
      <c r="KG1308" s="18">
        <v>7</v>
      </c>
      <c r="KH1308" s="18">
        <v>156</v>
      </c>
      <c r="KN1308" s="18">
        <v>11.25</v>
      </c>
      <c r="KO1308" s="18">
        <v>11.25</v>
      </c>
      <c r="KP1308" s="18">
        <v>11.25</v>
      </c>
      <c r="KQ1308" s="18">
        <v>11.25</v>
      </c>
      <c r="KR1308" s="18">
        <v>7.25</v>
      </c>
      <c r="KS1308" s="18">
        <v>4</v>
      </c>
      <c r="KU1308" s="18" t="s">
        <v>1457</v>
      </c>
      <c r="KV1308" s="18" t="s">
        <v>1457</v>
      </c>
      <c r="KW1308" s="18" t="s">
        <v>1457</v>
      </c>
      <c r="KX1308" s="18" t="s">
        <v>1457</v>
      </c>
      <c r="KY1308" s="18" t="s">
        <v>1459</v>
      </c>
      <c r="KZ1308" s="18" t="s">
        <v>1395</v>
      </c>
      <c r="LB1308" s="18" t="s">
        <v>766</v>
      </c>
      <c r="LQ1308" s="18">
        <v>10</v>
      </c>
      <c r="LR1308" s="18">
        <v>10</v>
      </c>
      <c r="LS1308" s="18">
        <v>10</v>
      </c>
      <c r="LT1308" s="18">
        <v>10</v>
      </c>
      <c r="LX1308" s="18" t="s">
        <v>1410</v>
      </c>
      <c r="LY1308" s="18" t="s">
        <v>1410</v>
      </c>
      <c r="LZ1308" s="18" t="s">
        <v>1410</v>
      </c>
      <c r="MA1308" s="18" t="s">
        <v>1410</v>
      </c>
      <c r="ME1308" s="18" t="s">
        <v>766</v>
      </c>
      <c r="MJ1308" s="18" t="s">
        <v>768</v>
      </c>
      <c r="MK1308" s="18" t="s">
        <v>768</v>
      </c>
      <c r="MM1308" s="18" t="s">
        <v>766</v>
      </c>
      <c r="MN1308" s="18">
        <v>40</v>
      </c>
      <c r="MO1308" s="18">
        <v>4</v>
      </c>
      <c r="MP1308" s="18">
        <v>0</v>
      </c>
      <c r="MQ1308" s="18" t="s">
        <v>766</v>
      </c>
      <c r="MS1308" s="18">
        <v>98160</v>
      </c>
      <c r="MT1308" s="18" t="s">
        <v>1387</v>
      </c>
      <c r="MV1308" s="18" t="s">
        <v>766</v>
      </c>
      <c r="NL1308" s="18" t="s">
        <v>768</v>
      </c>
      <c r="NP1308" s="18" t="s">
        <v>1388</v>
      </c>
      <c r="NV1308" s="18">
        <v>0</v>
      </c>
      <c r="NX1308" s="18">
        <f t="shared" si="437"/>
        <v>1499.4779411764705</v>
      </c>
      <c r="NY1308" t="str">
        <f t="shared" si="440"/>
        <v>Mid-range</v>
      </c>
      <c r="NZ1308" t="str">
        <f t="shared" si="441"/>
        <v>Small</v>
      </c>
    </row>
    <row r="1309" spans="1:390">
      <c r="A1309" t="s">
        <v>663</v>
      </c>
      <c r="B1309" t="s">
        <v>664</v>
      </c>
      <c r="C1309" t="s">
        <v>665</v>
      </c>
      <c r="D1309" t="s">
        <v>393</v>
      </c>
      <c r="E1309">
        <v>20170</v>
      </c>
      <c r="F1309" t="s">
        <v>1590</v>
      </c>
      <c r="G1309">
        <v>7473.63</v>
      </c>
      <c r="H1309" s="62">
        <v>22955</v>
      </c>
      <c r="I1309" s="63">
        <v>1</v>
      </c>
      <c r="J1309" s="63">
        <v>78</v>
      </c>
      <c r="K1309" s="63">
        <v>19</v>
      </c>
      <c r="R1309" s="63">
        <v>514</v>
      </c>
      <c r="S1309" s="63">
        <v>90</v>
      </c>
      <c r="T1309" s="63">
        <v>30</v>
      </c>
      <c r="U1309" s="63">
        <v>84</v>
      </c>
      <c r="W1309" s="63"/>
      <c r="X1309" s="63"/>
      <c r="Y1309" s="63"/>
      <c r="Z1309" s="63"/>
      <c r="AA1309" s="63"/>
      <c r="AB1309" s="63"/>
      <c r="AC1309" s="93">
        <v>22715</v>
      </c>
      <c r="AD1309" s="76">
        <v>22715</v>
      </c>
      <c r="AF1309" s="93">
        <v>13017</v>
      </c>
      <c r="AG1309" s="93">
        <v>25534</v>
      </c>
      <c r="AL1309" s="93">
        <v>9979</v>
      </c>
      <c r="AM1309" s="93">
        <v>3430</v>
      </c>
      <c r="AN1309" s="63" t="s">
        <v>1335</v>
      </c>
      <c r="AO1309" s="59">
        <f t="shared" si="454"/>
        <v>97390</v>
      </c>
      <c r="AZ1309" s="77"/>
      <c r="BA1309" s="77"/>
      <c r="BC1309" s="77">
        <v>25500</v>
      </c>
      <c r="BD1309" s="77"/>
      <c r="BH1309" s="77"/>
      <c r="BI1309" s="77"/>
      <c r="BO1309" s="63">
        <f t="shared" si="442"/>
        <v>25500</v>
      </c>
      <c r="BZ1309" s="18">
        <f t="shared" si="443"/>
        <v>0</v>
      </c>
      <c r="CX1309" s="39"/>
      <c r="DI1309">
        <f t="shared" si="452"/>
        <v>0</v>
      </c>
      <c r="DJ1309" s="41">
        <v>888</v>
      </c>
      <c r="DV1309" s="63">
        <f t="shared" si="444"/>
        <v>888</v>
      </c>
      <c r="EI1309" s="63">
        <f t="shared" si="445"/>
        <v>0</v>
      </c>
      <c r="EU1309" s="38">
        <v>0.6</v>
      </c>
      <c r="EV1309" s="38">
        <v>0.28999999999999998</v>
      </c>
      <c r="FJ1309" s="18">
        <f t="shared" si="446"/>
        <v>0</v>
      </c>
      <c r="FT1309">
        <f t="shared" si="447"/>
        <v>0</v>
      </c>
      <c r="GD1309">
        <f t="shared" si="453"/>
        <v>0</v>
      </c>
      <c r="GO1309" s="39">
        <f t="shared" si="448"/>
        <v>0</v>
      </c>
      <c r="GP1309" s="39">
        <f t="shared" si="449"/>
        <v>122890</v>
      </c>
      <c r="GQ1309" s="39">
        <f t="shared" si="450"/>
        <v>0</v>
      </c>
      <c r="GR1309" s="39">
        <f t="shared" si="451"/>
        <v>122890</v>
      </c>
      <c r="GS1309" t="s">
        <v>395</v>
      </c>
      <c r="GU1309" t="s">
        <v>1392</v>
      </c>
      <c r="GV1309" t="s">
        <v>768</v>
      </c>
      <c r="GW1309" t="s">
        <v>410</v>
      </c>
      <c r="HB1309" t="s">
        <v>798</v>
      </c>
      <c r="HC1309">
        <v>2752</v>
      </c>
      <c r="HD1309">
        <v>24832</v>
      </c>
      <c r="HE1309">
        <v>149</v>
      </c>
      <c r="HF1309">
        <v>96</v>
      </c>
      <c r="HH1309">
        <v>85</v>
      </c>
      <c r="HJ1309">
        <v>68</v>
      </c>
      <c r="HK1309">
        <v>0</v>
      </c>
      <c r="HS1309" t="s">
        <v>766</v>
      </c>
      <c r="HU1309">
        <v>3</v>
      </c>
      <c r="HV1309">
        <v>13</v>
      </c>
      <c r="IA1309">
        <v>5</v>
      </c>
      <c r="IC1309">
        <v>10</v>
      </c>
      <c r="ID1309">
        <v>5.8230000000000004</v>
      </c>
      <c r="IE1309">
        <v>6</v>
      </c>
      <c r="IF1309" s="63">
        <v>2</v>
      </c>
      <c r="IH1309">
        <f t="shared" si="435"/>
        <v>11.823</v>
      </c>
      <c r="II1309" s="35">
        <f t="shared" si="436"/>
        <v>5.8230000000000004</v>
      </c>
      <c r="IM1309" s="18">
        <v>8103</v>
      </c>
      <c r="IN1309" t="s">
        <v>411</v>
      </c>
      <c r="IO1309" s="62">
        <v>4804</v>
      </c>
      <c r="IP1309" s="18">
        <v>18097</v>
      </c>
      <c r="IQ1309" s="18">
        <v>2251</v>
      </c>
      <c r="IR1309" s="18">
        <v>163</v>
      </c>
      <c r="IS1309" s="18">
        <v>0</v>
      </c>
      <c r="IX1309" s="18">
        <f t="shared" si="439"/>
        <v>33418</v>
      </c>
      <c r="JB1309" s="18">
        <v>92</v>
      </c>
      <c r="JC1309" s="18">
        <v>300</v>
      </c>
      <c r="JS1309" s="18">
        <v>90</v>
      </c>
      <c r="JT1309" s="18">
        <v>20</v>
      </c>
      <c r="JU1309" s="18">
        <v>16</v>
      </c>
      <c r="JV1309" s="18">
        <v>20</v>
      </c>
      <c r="JY1309" s="18">
        <v>1349</v>
      </c>
      <c r="KF1309" s="18">
        <v>2</v>
      </c>
      <c r="KG1309" s="18">
        <v>6</v>
      </c>
      <c r="KH1309" s="18">
        <v>240</v>
      </c>
      <c r="KN1309" s="18">
        <v>12</v>
      </c>
      <c r="KO1309" s="18">
        <v>12</v>
      </c>
      <c r="KP1309" s="18">
        <v>12</v>
      </c>
      <c r="KQ1309" s="18">
        <v>12</v>
      </c>
      <c r="KR1309" s="18">
        <v>8</v>
      </c>
      <c r="KS1309" s="18">
        <v>36</v>
      </c>
      <c r="KU1309" s="18" t="s">
        <v>1618</v>
      </c>
      <c r="KV1309" s="18" t="s">
        <v>1618</v>
      </c>
      <c r="KW1309" s="18" t="s">
        <v>1385</v>
      </c>
      <c r="KX1309" s="18" t="s">
        <v>1385</v>
      </c>
      <c r="KY1309" s="18" t="s">
        <v>1386</v>
      </c>
      <c r="KZ1309" s="18" t="s">
        <v>1688</v>
      </c>
      <c r="LB1309" s="18" t="s">
        <v>766</v>
      </c>
      <c r="LQ1309" s="18">
        <v>9</v>
      </c>
      <c r="LR1309" s="18">
        <v>9</v>
      </c>
      <c r="LS1309" s="18">
        <v>9</v>
      </c>
      <c r="LT1309" s="18">
        <v>9</v>
      </c>
      <c r="LX1309" s="18" t="s">
        <v>1404</v>
      </c>
      <c r="LY1309" s="18" t="s">
        <v>1404</v>
      </c>
      <c r="LZ1309" s="18" t="s">
        <v>1404</v>
      </c>
      <c r="MA1309" s="18" t="s">
        <v>1404</v>
      </c>
      <c r="ME1309" s="18" t="s">
        <v>766</v>
      </c>
      <c r="MJ1309" s="18" t="s">
        <v>768</v>
      </c>
      <c r="MK1309" s="18" t="s">
        <v>768</v>
      </c>
      <c r="MM1309" s="18" t="s">
        <v>766</v>
      </c>
      <c r="MN1309" s="18">
        <v>44</v>
      </c>
      <c r="MQ1309" s="18" t="s">
        <v>766</v>
      </c>
      <c r="MS1309" s="18">
        <v>227701</v>
      </c>
      <c r="MT1309" s="18" t="s">
        <v>1387</v>
      </c>
      <c r="MV1309" s="18" t="s">
        <v>766</v>
      </c>
      <c r="NL1309" s="18" t="s">
        <v>768</v>
      </c>
      <c r="NM1309" s="18" t="s">
        <v>1153</v>
      </c>
      <c r="NN1309" s="18" t="s">
        <v>1155</v>
      </c>
      <c r="NO1309" s="18" t="s">
        <v>1149</v>
      </c>
      <c r="NP1309" s="18" t="s">
        <v>1388</v>
      </c>
      <c r="NQ1309" s="18" t="s">
        <v>1406</v>
      </c>
      <c r="NR1309" s="18" t="s">
        <v>1426</v>
      </c>
      <c r="NT1309" s="18" t="s">
        <v>942</v>
      </c>
      <c r="NU1309" s="18" t="s">
        <v>1335</v>
      </c>
      <c r="NV1309" s="18">
        <v>6000</v>
      </c>
      <c r="NX1309" s="18">
        <f t="shared" si="437"/>
        <v>1283.4672849046883</v>
      </c>
      <c r="NY1309" t="str">
        <f t="shared" si="440"/>
        <v>Mid-range</v>
      </c>
      <c r="NZ1309" t="str">
        <f t="shared" si="441"/>
        <v>Small</v>
      </c>
    </row>
    <row r="1310" spans="1:390">
      <c r="A1310" t="s">
        <v>711</v>
      </c>
      <c r="B1310" t="s">
        <v>712</v>
      </c>
      <c r="C1310" t="s">
        <v>713</v>
      </c>
      <c r="D1310" t="s">
        <v>393</v>
      </c>
      <c r="E1310">
        <v>20170</v>
      </c>
      <c r="F1310" t="s">
        <v>1590</v>
      </c>
      <c r="G1310">
        <v>9186.5499999999993</v>
      </c>
      <c r="H1310" s="62">
        <v>11263</v>
      </c>
      <c r="I1310" s="63">
        <v>1</v>
      </c>
      <c r="J1310" s="63">
        <v>40</v>
      </c>
      <c r="K1310" s="63">
        <v>2</v>
      </c>
      <c r="R1310" s="63">
        <v>160</v>
      </c>
      <c r="T1310" s="63">
        <v>40</v>
      </c>
      <c r="U1310" s="63">
        <v>90</v>
      </c>
      <c r="W1310" s="63"/>
      <c r="X1310" s="63"/>
      <c r="Y1310" s="63"/>
      <c r="Z1310" s="63"/>
      <c r="AA1310" s="63"/>
      <c r="AB1310" s="63"/>
      <c r="AC1310" s="93">
        <v>22885</v>
      </c>
      <c r="AD1310" s="76">
        <v>22885</v>
      </c>
      <c r="AG1310" s="93">
        <v>7215</v>
      </c>
      <c r="AO1310" s="59">
        <f t="shared" si="454"/>
        <v>52985</v>
      </c>
      <c r="AZ1310" s="77"/>
      <c r="BA1310" s="77"/>
      <c r="BC1310" s="77">
        <v>8141</v>
      </c>
      <c r="BD1310" s="77"/>
      <c r="BO1310" s="63">
        <f t="shared" si="442"/>
        <v>8141</v>
      </c>
      <c r="BZ1310" s="18">
        <f t="shared" si="443"/>
        <v>0</v>
      </c>
      <c r="CX1310" s="39"/>
      <c r="DI1310">
        <f t="shared" si="452"/>
        <v>0</v>
      </c>
      <c r="DN1310" s="41">
        <v>7243</v>
      </c>
      <c r="DV1310" s="63">
        <f t="shared" si="444"/>
        <v>7243</v>
      </c>
      <c r="DW1310" s="77">
        <v>30</v>
      </c>
      <c r="EI1310" s="63">
        <f t="shared" si="445"/>
        <v>30</v>
      </c>
      <c r="EU1310" s="38">
        <v>0.54</v>
      </c>
      <c r="EV1310" s="38">
        <v>0.87</v>
      </c>
      <c r="FJ1310" s="18">
        <f t="shared" si="446"/>
        <v>0</v>
      </c>
      <c r="FT1310">
        <f t="shared" si="447"/>
        <v>0</v>
      </c>
      <c r="GD1310">
        <f t="shared" si="453"/>
        <v>0</v>
      </c>
      <c r="GO1310" s="39">
        <f t="shared" si="448"/>
        <v>0</v>
      </c>
      <c r="GP1310" s="39">
        <f t="shared" si="449"/>
        <v>61126</v>
      </c>
      <c r="GQ1310" s="39">
        <f t="shared" si="450"/>
        <v>0</v>
      </c>
      <c r="GR1310" s="39">
        <f t="shared" si="451"/>
        <v>61126</v>
      </c>
      <c r="GS1310" t="s">
        <v>420</v>
      </c>
      <c r="GV1310" t="s">
        <v>766</v>
      </c>
      <c r="GW1310" t="s">
        <v>410</v>
      </c>
      <c r="HB1310" t="s">
        <v>798</v>
      </c>
      <c r="HC1310">
        <v>401</v>
      </c>
      <c r="HD1310">
        <v>1680</v>
      </c>
      <c r="HE1310">
        <v>24684</v>
      </c>
      <c r="HF1310">
        <v>37</v>
      </c>
      <c r="HH1310">
        <v>32881</v>
      </c>
      <c r="HJ1310">
        <v>2</v>
      </c>
      <c r="HK1310">
        <v>3576</v>
      </c>
      <c r="HS1310" t="s">
        <v>766</v>
      </c>
      <c r="HU1310">
        <v>3</v>
      </c>
      <c r="HV1310">
        <v>6</v>
      </c>
      <c r="IA1310">
        <v>2</v>
      </c>
      <c r="IB1310">
        <v>1</v>
      </c>
      <c r="IC1310">
        <v>10</v>
      </c>
      <c r="ID1310">
        <v>5</v>
      </c>
      <c r="IE1310">
        <v>2.5</v>
      </c>
      <c r="IF1310" s="63">
        <v>2</v>
      </c>
      <c r="IH1310">
        <f t="shared" si="435"/>
        <v>7.5</v>
      </c>
      <c r="II1310" s="35">
        <f t="shared" si="436"/>
        <v>5</v>
      </c>
      <c r="IM1310" s="18">
        <v>2069</v>
      </c>
      <c r="IN1310" t="s">
        <v>411</v>
      </c>
      <c r="IO1310" s="62">
        <v>2846</v>
      </c>
      <c r="IP1310" s="18">
        <v>4298</v>
      </c>
      <c r="IQ1310" s="18">
        <v>459</v>
      </c>
      <c r="IR1310" s="18">
        <v>111</v>
      </c>
      <c r="IX1310" s="18">
        <f t="shared" si="439"/>
        <v>9783</v>
      </c>
      <c r="JB1310" s="18">
        <v>13</v>
      </c>
      <c r="JC1310" s="18">
        <v>8</v>
      </c>
      <c r="JS1310" s="18">
        <v>33</v>
      </c>
      <c r="JY1310" s="18">
        <v>811</v>
      </c>
      <c r="KF1310" s="18">
        <v>1</v>
      </c>
      <c r="KG1310" s="18">
        <v>8</v>
      </c>
      <c r="KH1310" s="18">
        <v>192</v>
      </c>
      <c r="KN1310" s="18">
        <v>13</v>
      </c>
      <c r="KO1310" s="18">
        <v>13</v>
      </c>
      <c r="KP1310" s="18">
        <v>13</v>
      </c>
      <c r="KQ1310" s="18">
        <v>13</v>
      </c>
      <c r="KR1310" s="18">
        <v>8</v>
      </c>
      <c r="KS1310" s="18">
        <v>2</v>
      </c>
      <c r="KU1310" s="18" t="s">
        <v>1689</v>
      </c>
      <c r="KV1310" s="18" t="s">
        <v>1393</v>
      </c>
      <c r="KW1310" s="18" t="s">
        <v>1689</v>
      </c>
      <c r="KX1310" s="18" t="s">
        <v>1393</v>
      </c>
      <c r="KY1310" s="18" t="s">
        <v>1386</v>
      </c>
      <c r="LB1310" s="18" t="s">
        <v>768</v>
      </c>
      <c r="LC1310" s="18">
        <v>0</v>
      </c>
      <c r="LD1310" s="18">
        <v>0</v>
      </c>
      <c r="LE1310" s="18">
        <v>0</v>
      </c>
      <c r="LF1310" s="18">
        <v>0</v>
      </c>
      <c r="LG1310" s="18">
        <v>0</v>
      </c>
      <c r="LH1310" s="18">
        <v>0</v>
      </c>
      <c r="LI1310" s="18">
        <v>0</v>
      </c>
      <c r="LQ1310" s="18">
        <v>11</v>
      </c>
      <c r="LR1310" s="18">
        <v>11</v>
      </c>
      <c r="LS1310" s="18">
        <v>11</v>
      </c>
      <c r="LT1310" s="18">
        <v>11</v>
      </c>
      <c r="LV1310" s="18">
        <v>0</v>
      </c>
      <c r="LW1310" s="18">
        <v>0</v>
      </c>
      <c r="LX1310" s="18" t="s">
        <v>1599</v>
      </c>
      <c r="LY1310" s="18" t="s">
        <v>1599</v>
      </c>
      <c r="LZ1310" s="18" t="s">
        <v>1599</v>
      </c>
      <c r="MA1310" s="18" t="s">
        <v>1599</v>
      </c>
      <c r="ME1310" s="18" t="s">
        <v>766</v>
      </c>
      <c r="MJ1310" s="18" t="s">
        <v>766</v>
      </c>
      <c r="MK1310" s="18" t="s">
        <v>768</v>
      </c>
      <c r="ML1310" s="18">
        <v>0</v>
      </c>
      <c r="MN1310" s="18">
        <v>44</v>
      </c>
      <c r="MO1310" s="18">
        <v>28</v>
      </c>
      <c r="MP1310" s="18">
        <v>0</v>
      </c>
      <c r="MQ1310" s="18" t="s">
        <v>766</v>
      </c>
      <c r="MT1310" s="18" t="s">
        <v>1401</v>
      </c>
      <c r="MV1310" s="18" t="s">
        <v>766</v>
      </c>
      <c r="NL1310" s="18" t="s">
        <v>768</v>
      </c>
      <c r="NP1310" s="18" t="s">
        <v>1388</v>
      </c>
      <c r="NT1310" s="18" t="s">
        <v>942</v>
      </c>
      <c r="NU1310" s="18" t="s">
        <v>1335</v>
      </c>
      <c r="NV1310" s="18">
        <v>20000</v>
      </c>
      <c r="NX1310" s="18">
        <f t="shared" si="437"/>
        <v>1837.31</v>
      </c>
      <c r="NY1310" t="str">
        <f t="shared" si="440"/>
        <v>Mid-range</v>
      </c>
      <c r="NZ1310" t="str">
        <f t="shared" si="441"/>
        <v>Small</v>
      </c>
    </row>
    <row r="1311" spans="1:390">
      <c r="A1311" t="s">
        <v>776</v>
      </c>
      <c r="B1311" t="s">
        <v>578</v>
      </c>
      <c r="C1311" t="s">
        <v>579</v>
      </c>
      <c r="D1311" t="s">
        <v>393</v>
      </c>
      <c r="E1311">
        <v>20170</v>
      </c>
      <c r="F1311" t="s">
        <v>1590</v>
      </c>
      <c r="G1311">
        <v>5876.73</v>
      </c>
      <c r="H1311" s="62">
        <v>67500</v>
      </c>
      <c r="I1311" s="63">
        <v>3</v>
      </c>
      <c r="J1311" s="63">
        <v>210</v>
      </c>
      <c r="K1311" s="63">
        <v>16</v>
      </c>
      <c r="R1311" s="63">
        <v>710</v>
      </c>
      <c r="S1311" s="63">
        <v>0</v>
      </c>
      <c r="T1311" s="63">
        <v>96</v>
      </c>
      <c r="U1311" s="63">
        <v>52</v>
      </c>
      <c r="W1311" s="63"/>
      <c r="X1311" s="63"/>
      <c r="Y1311" s="63"/>
      <c r="Z1311" s="63"/>
      <c r="AA1311" s="63"/>
      <c r="AB1311" s="63"/>
      <c r="AC1311" s="93">
        <v>23780</v>
      </c>
      <c r="AD1311" s="76">
        <v>23780</v>
      </c>
      <c r="AO1311" s="59">
        <f t="shared" si="454"/>
        <v>47560</v>
      </c>
      <c r="AZ1311" s="77"/>
      <c r="BA1311" s="77"/>
      <c r="BC1311" s="77">
        <v>9589</v>
      </c>
      <c r="BD1311" s="77"/>
      <c r="BO1311" s="63">
        <f t="shared" si="442"/>
        <v>9589</v>
      </c>
      <c r="BZ1311" s="18">
        <f t="shared" si="443"/>
        <v>0</v>
      </c>
      <c r="CX1311" s="39"/>
      <c r="DI1311">
        <f t="shared" si="452"/>
        <v>0</v>
      </c>
      <c r="DJ1311" s="41">
        <v>55891</v>
      </c>
      <c r="DV1311" s="63">
        <f t="shared" si="444"/>
        <v>55891</v>
      </c>
      <c r="DW1311" s="77">
        <v>1628</v>
      </c>
      <c r="EI1311" s="63">
        <f t="shared" si="445"/>
        <v>1628</v>
      </c>
      <c r="EU1311" s="38">
        <v>0.52</v>
      </c>
      <c r="EV1311" s="38">
        <v>0.4</v>
      </c>
      <c r="FJ1311" s="18">
        <f t="shared" si="446"/>
        <v>0</v>
      </c>
      <c r="FT1311">
        <f t="shared" si="447"/>
        <v>0</v>
      </c>
      <c r="GD1311">
        <f t="shared" si="453"/>
        <v>0</v>
      </c>
      <c r="GO1311" s="39">
        <f t="shared" si="448"/>
        <v>0</v>
      </c>
      <c r="GP1311" s="39">
        <f t="shared" si="449"/>
        <v>57149</v>
      </c>
      <c r="GQ1311" s="39">
        <f t="shared" si="450"/>
        <v>0</v>
      </c>
      <c r="GR1311" s="39">
        <f t="shared" si="451"/>
        <v>57149</v>
      </c>
      <c r="GS1311" t="s">
        <v>395</v>
      </c>
      <c r="GU1311" t="s">
        <v>1392</v>
      </c>
      <c r="GV1311" t="s">
        <v>768</v>
      </c>
      <c r="GX1311" t="s">
        <v>938</v>
      </c>
      <c r="HB1311" t="s">
        <v>798</v>
      </c>
      <c r="HC1311">
        <v>1649</v>
      </c>
      <c r="HD1311">
        <v>3177</v>
      </c>
      <c r="HE1311">
        <v>26142</v>
      </c>
      <c r="HH1311">
        <v>47070</v>
      </c>
      <c r="HJ1311">
        <v>58</v>
      </c>
      <c r="HS1311" t="s">
        <v>766</v>
      </c>
      <c r="HU1311">
        <v>3</v>
      </c>
      <c r="HV1311">
        <v>6</v>
      </c>
      <c r="IA1311">
        <v>6</v>
      </c>
      <c r="IB1311">
        <v>3</v>
      </c>
      <c r="IC1311">
        <v>4</v>
      </c>
      <c r="ID1311">
        <v>4.97</v>
      </c>
      <c r="IE1311">
        <v>7.46</v>
      </c>
      <c r="IF1311" s="63">
        <v>1</v>
      </c>
      <c r="IH1311">
        <f t="shared" si="435"/>
        <v>12.43</v>
      </c>
      <c r="II1311" s="35">
        <f t="shared" si="436"/>
        <v>4.97</v>
      </c>
      <c r="IM1311" s="18">
        <v>23720</v>
      </c>
      <c r="IN1311" t="s">
        <v>411</v>
      </c>
      <c r="IO1311" s="62">
        <v>3586</v>
      </c>
      <c r="IP1311" s="18">
        <v>26267</v>
      </c>
      <c r="IQ1311" s="18">
        <v>1468</v>
      </c>
      <c r="IR1311" s="18">
        <v>1207</v>
      </c>
      <c r="IX1311" s="18">
        <f t="shared" si="439"/>
        <v>56248</v>
      </c>
      <c r="JB1311" s="18">
        <v>166</v>
      </c>
      <c r="JC1311" s="18">
        <v>154</v>
      </c>
      <c r="JS1311" s="18">
        <v>114</v>
      </c>
      <c r="JT1311" s="18">
        <v>2</v>
      </c>
      <c r="JY1311" s="18">
        <v>3420</v>
      </c>
      <c r="KF1311" s="18">
        <v>4</v>
      </c>
      <c r="KG1311" s="18">
        <v>21</v>
      </c>
      <c r="KH1311" s="18">
        <v>484</v>
      </c>
      <c r="KN1311" s="18">
        <v>11.25</v>
      </c>
      <c r="KO1311" s="18">
        <v>11.25</v>
      </c>
      <c r="KP1311" s="18">
        <v>11.25</v>
      </c>
      <c r="KQ1311" s="18">
        <v>11.25</v>
      </c>
      <c r="KR1311" s="18">
        <v>6.25</v>
      </c>
      <c r="KS1311" s="18">
        <v>0</v>
      </c>
      <c r="KT1311" s="18">
        <v>0</v>
      </c>
      <c r="KU1311" s="18" t="s">
        <v>1457</v>
      </c>
      <c r="KV1311" s="18" t="s">
        <v>1457</v>
      </c>
      <c r="KW1311" s="18" t="s">
        <v>1457</v>
      </c>
      <c r="KX1311" s="18" t="s">
        <v>1457</v>
      </c>
      <c r="KY1311" s="18" t="s">
        <v>1690</v>
      </c>
      <c r="LB1311" s="18" t="s">
        <v>768</v>
      </c>
      <c r="LC1311" s="18">
        <v>8.25</v>
      </c>
      <c r="LD1311" s="18">
        <v>8.25</v>
      </c>
      <c r="LE1311" s="18">
        <v>8.25</v>
      </c>
      <c r="LF1311" s="18">
        <v>8.25</v>
      </c>
      <c r="LG1311" s="18">
        <v>6.25</v>
      </c>
      <c r="LH1311" s="18">
        <v>0</v>
      </c>
      <c r="LI1311" s="18">
        <v>0</v>
      </c>
      <c r="LJ1311" s="18" t="s">
        <v>1496</v>
      </c>
      <c r="LK1311" s="18" t="s">
        <v>1496</v>
      </c>
      <c r="LL1311" s="18" t="s">
        <v>1496</v>
      </c>
      <c r="LM1311" s="18" t="s">
        <v>1496</v>
      </c>
      <c r="LN1311" s="18" t="s">
        <v>1690</v>
      </c>
      <c r="LQ1311" s="18">
        <v>8.25</v>
      </c>
      <c r="LR1311" s="18">
        <v>8.25</v>
      </c>
      <c r="LS1311" s="18">
        <v>8.25</v>
      </c>
      <c r="LT1311" s="18">
        <v>8.25</v>
      </c>
      <c r="LU1311" s="18">
        <v>6.25</v>
      </c>
      <c r="LV1311" s="18">
        <v>0</v>
      </c>
      <c r="LW1311" s="18">
        <v>0</v>
      </c>
      <c r="LX1311" s="18" t="s">
        <v>1496</v>
      </c>
      <c r="LY1311" s="18" t="s">
        <v>1496</v>
      </c>
      <c r="LZ1311" s="18" t="s">
        <v>1496</v>
      </c>
      <c r="MA1311" s="18" t="s">
        <v>1496</v>
      </c>
      <c r="MB1311" s="18" t="s">
        <v>1690</v>
      </c>
      <c r="ME1311" s="18" t="s">
        <v>766</v>
      </c>
      <c r="MJ1311" s="18" t="s">
        <v>768</v>
      </c>
      <c r="MK1311" s="18" t="s">
        <v>766</v>
      </c>
      <c r="ML1311" s="18">
        <v>33</v>
      </c>
      <c r="MN1311" s="18">
        <v>33</v>
      </c>
      <c r="MO1311" s="18">
        <v>0</v>
      </c>
      <c r="MP1311" s="18">
        <v>0</v>
      </c>
      <c r="MQ1311" s="18" t="s">
        <v>766</v>
      </c>
      <c r="MS1311" s="18">
        <v>260987</v>
      </c>
      <c r="MT1311" s="18" t="s">
        <v>1401</v>
      </c>
      <c r="MV1311" s="18" t="s">
        <v>766</v>
      </c>
      <c r="NL1311" s="18" t="s">
        <v>768</v>
      </c>
      <c r="NP1311" s="18" t="s">
        <v>1388</v>
      </c>
      <c r="NT1311" s="18" t="s">
        <v>942</v>
      </c>
      <c r="NU1311" s="18" t="s">
        <v>1335</v>
      </c>
      <c r="NV1311" s="18">
        <v>0</v>
      </c>
      <c r="NX1311" s="18">
        <f t="shared" si="437"/>
        <v>1182.440643863179</v>
      </c>
      <c r="NY1311" t="str">
        <f t="shared" si="440"/>
        <v>Smaller</v>
      </c>
      <c r="NZ1311" t="str">
        <f t="shared" si="441"/>
        <v>Small</v>
      </c>
    </row>
    <row r="1312" spans="1:390">
      <c r="A1312" t="s">
        <v>528</v>
      </c>
      <c r="B1312" t="s">
        <v>529</v>
      </c>
      <c r="C1312" t="s">
        <v>530</v>
      </c>
      <c r="D1312" t="s">
        <v>393</v>
      </c>
      <c r="E1312">
        <v>20170</v>
      </c>
      <c r="F1312" t="s">
        <v>1590</v>
      </c>
      <c r="G1312">
        <v>7416.61</v>
      </c>
      <c r="H1312" s="62">
        <v>12096</v>
      </c>
      <c r="I1312" s="63">
        <v>1</v>
      </c>
      <c r="J1312" s="63">
        <v>98</v>
      </c>
      <c r="K1312" s="63">
        <v>1</v>
      </c>
      <c r="R1312" s="63">
        <v>140</v>
      </c>
      <c r="T1312" s="63">
        <v>28</v>
      </c>
      <c r="U1312" s="63">
        <v>15</v>
      </c>
      <c r="W1312" s="63"/>
      <c r="X1312" s="63"/>
      <c r="Y1312" s="63"/>
      <c r="Z1312" s="63"/>
      <c r="AA1312" s="63"/>
      <c r="AB1312" s="63"/>
      <c r="AC1312" s="93">
        <v>24000</v>
      </c>
      <c r="AD1312" s="76">
        <v>24000</v>
      </c>
      <c r="AO1312" s="59">
        <f t="shared" si="454"/>
        <v>48000</v>
      </c>
      <c r="AZ1312" s="77"/>
      <c r="BA1312" s="77"/>
      <c r="BC1312" s="77">
        <v>12000</v>
      </c>
      <c r="BD1312" s="77"/>
      <c r="BO1312" s="63">
        <f t="shared" si="442"/>
        <v>12000</v>
      </c>
      <c r="BZ1312" s="18">
        <f t="shared" si="443"/>
        <v>0</v>
      </c>
      <c r="CX1312" s="39"/>
      <c r="DI1312">
        <f t="shared" si="452"/>
        <v>0</v>
      </c>
      <c r="DJ1312" s="41">
        <v>6500</v>
      </c>
      <c r="DV1312" s="63">
        <f t="shared" si="444"/>
        <v>6500</v>
      </c>
      <c r="DW1312" s="77">
        <v>100</v>
      </c>
      <c r="EI1312" s="63">
        <f t="shared" si="445"/>
        <v>100</v>
      </c>
      <c r="EU1312" s="38">
        <v>0.71</v>
      </c>
      <c r="EV1312" s="38">
        <v>0.94</v>
      </c>
      <c r="FJ1312" s="18">
        <f t="shared" si="446"/>
        <v>0</v>
      </c>
      <c r="FT1312">
        <f t="shared" si="447"/>
        <v>0</v>
      </c>
      <c r="GD1312">
        <f t="shared" si="453"/>
        <v>0</v>
      </c>
      <c r="GO1312" s="39">
        <f t="shared" si="448"/>
        <v>0</v>
      </c>
      <c r="GP1312" s="39">
        <f t="shared" si="449"/>
        <v>60000</v>
      </c>
      <c r="GQ1312" s="39">
        <f t="shared" si="450"/>
        <v>0</v>
      </c>
      <c r="GR1312" s="39">
        <f t="shared" si="451"/>
        <v>60000</v>
      </c>
      <c r="GS1312" t="s">
        <v>942</v>
      </c>
      <c r="GT1312" t="s">
        <v>1508</v>
      </c>
      <c r="GV1312" t="s">
        <v>766</v>
      </c>
      <c r="GW1312" t="s">
        <v>410</v>
      </c>
      <c r="HB1312" t="s">
        <v>798</v>
      </c>
      <c r="HC1312">
        <v>570</v>
      </c>
      <c r="HD1312">
        <v>300</v>
      </c>
      <c r="HE1312">
        <v>1272</v>
      </c>
      <c r="HF1312">
        <v>70</v>
      </c>
      <c r="HH1312">
        <v>46500</v>
      </c>
      <c r="HJ1312">
        <v>3</v>
      </c>
      <c r="HS1312" t="s">
        <v>766</v>
      </c>
      <c r="HU1312">
        <v>4</v>
      </c>
      <c r="HV1312">
        <v>11</v>
      </c>
      <c r="IA1312">
        <v>2</v>
      </c>
      <c r="IB1312">
        <v>0</v>
      </c>
      <c r="IC1312">
        <v>5</v>
      </c>
      <c r="ID1312">
        <v>8</v>
      </c>
      <c r="IE1312">
        <v>2</v>
      </c>
      <c r="IF1312" s="63">
        <v>2</v>
      </c>
      <c r="IH1312">
        <f t="shared" si="435"/>
        <v>10</v>
      </c>
      <c r="II1312" s="35">
        <f t="shared" si="436"/>
        <v>8</v>
      </c>
      <c r="IM1312" s="18">
        <v>13500</v>
      </c>
      <c r="IN1312" t="s">
        <v>400</v>
      </c>
      <c r="IO1312" s="62">
        <v>5910</v>
      </c>
      <c r="IP1312" s="18">
        <v>3621</v>
      </c>
      <c r="IR1312" s="18">
        <v>18</v>
      </c>
      <c r="IX1312" s="18">
        <f t="shared" si="439"/>
        <v>23049</v>
      </c>
      <c r="JB1312" s="18">
        <v>0</v>
      </c>
      <c r="JC1312" s="18">
        <v>0</v>
      </c>
      <c r="JS1312" s="18">
        <v>94</v>
      </c>
      <c r="JT1312" s="18">
        <v>0</v>
      </c>
      <c r="JU1312" s="18">
        <v>0</v>
      </c>
      <c r="JV1312" s="18">
        <v>0</v>
      </c>
      <c r="JY1312" s="18">
        <v>2820</v>
      </c>
      <c r="KF1312" s="18">
        <v>1</v>
      </c>
      <c r="KG1312" s="18">
        <v>94</v>
      </c>
      <c r="KH1312" s="18">
        <v>2820</v>
      </c>
      <c r="KN1312" s="18">
        <v>9.5</v>
      </c>
      <c r="KO1312" s="18">
        <v>9.5</v>
      </c>
      <c r="KP1312" s="18">
        <v>9.5</v>
      </c>
      <c r="KQ1312" s="18">
        <v>9.5</v>
      </c>
      <c r="KR1312" s="18">
        <v>6</v>
      </c>
      <c r="KS1312" s="18">
        <v>0</v>
      </c>
      <c r="KT1312" s="18">
        <v>0</v>
      </c>
      <c r="KU1312" s="18" t="s">
        <v>1430</v>
      </c>
      <c r="KV1312" s="18" t="s">
        <v>1430</v>
      </c>
      <c r="KW1312" s="18" t="s">
        <v>1430</v>
      </c>
      <c r="KX1312" s="18" t="s">
        <v>1430</v>
      </c>
      <c r="KY1312" s="18" t="s">
        <v>1691</v>
      </c>
      <c r="KZ1312" s="18">
        <v>0</v>
      </c>
      <c r="LB1312" s="18" t="s">
        <v>766</v>
      </c>
      <c r="LQ1312" s="18">
        <v>9</v>
      </c>
      <c r="LR1312" s="18">
        <v>9</v>
      </c>
      <c r="LS1312" s="18">
        <v>9</v>
      </c>
      <c r="LT1312" s="18">
        <v>9</v>
      </c>
      <c r="LV1312" s="18">
        <v>0</v>
      </c>
      <c r="LW1312" s="18">
        <v>0</v>
      </c>
      <c r="LX1312" s="18" t="s">
        <v>1464</v>
      </c>
      <c r="LY1312" s="18" t="s">
        <v>1464</v>
      </c>
      <c r="LZ1312" s="18" t="s">
        <v>1464</v>
      </c>
      <c r="MA1312" s="18" t="s">
        <v>1464</v>
      </c>
      <c r="ME1312" s="18" t="s">
        <v>766</v>
      </c>
      <c r="MJ1312" s="18" t="s">
        <v>768</v>
      </c>
      <c r="MK1312" s="18" t="s">
        <v>768</v>
      </c>
      <c r="MM1312" s="18" t="s">
        <v>766</v>
      </c>
      <c r="MN1312" s="18">
        <v>36</v>
      </c>
      <c r="MO1312" s="18">
        <v>0</v>
      </c>
      <c r="MP1312" s="18">
        <v>0</v>
      </c>
      <c r="MQ1312" s="18" t="s">
        <v>768</v>
      </c>
      <c r="MR1312" s="18">
        <v>10</v>
      </c>
      <c r="MS1312" s="18">
        <v>150000</v>
      </c>
      <c r="MT1312" s="18" t="s">
        <v>1401</v>
      </c>
      <c r="MV1312" s="18" t="s">
        <v>766</v>
      </c>
      <c r="NL1312" s="18" t="s">
        <v>768</v>
      </c>
      <c r="NP1312" s="18" t="s">
        <v>1388</v>
      </c>
      <c r="NQ1312" s="18" t="s">
        <v>1406</v>
      </c>
      <c r="NV1312" s="18">
        <v>15000</v>
      </c>
      <c r="NX1312" s="18">
        <f t="shared" si="437"/>
        <v>927.07624999999996</v>
      </c>
      <c r="NY1312" t="str">
        <f t="shared" si="440"/>
        <v>Mid-range</v>
      </c>
      <c r="NZ1312" t="str">
        <f t="shared" si="441"/>
        <v>Small</v>
      </c>
    </row>
    <row r="1313" spans="1:390">
      <c r="A1313" t="s">
        <v>511</v>
      </c>
      <c r="B1313" t="s">
        <v>512</v>
      </c>
      <c r="C1313" t="s">
        <v>513</v>
      </c>
      <c r="D1313" t="s">
        <v>393</v>
      </c>
      <c r="E1313">
        <v>20170</v>
      </c>
      <c r="F1313" t="s">
        <v>1590</v>
      </c>
      <c r="G1313">
        <v>8370.51</v>
      </c>
      <c r="H1313" s="62">
        <v>13325</v>
      </c>
      <c r="I1313" s="63">
        <v>2</v>
      </c>
      <c r="J1313" s="63">
        <v>56</v>
      </c>
      <c r="K1313" s="63">
        <v>4</v>
      </c>
      <c r="R1313" s="63">
        <v>243</v>
      </c>
      <c r="S1313" s="63">
        <v>0</v>
      </c>
      <c r="T1313" s="63">
        <v>45</v>
      </c>
      <c r="U1313" s="63">
        <v>24</v>
      </c>
      <c r="W1313" s="63"/>
      <c r="X1313" s="63"/>
      <c r="Y1313" s="63"/>
      <c r="Z1313" s="63"/>
      <c r="AA1313" s="63"/>
      <c r="AB1313" s="63"/>
      <c r="AC1313" s="93">
        <v>24386</v>
      </c>
      <c r="AD1313" s="76">
        <v>24386</v>
      </c>
      <c r="AO1313" s="59">
        <f t="shared" si="454"/>
        <v>48772</v>
      </c>
      <c r="AZ1313" s="77"/>
      <c r="BA1313" s="77"/>
      <c r="BC1313" s="77">
        <v>2300</v>
      </c>
      <c r="BD1313" s="77"/>
      <c r="BE1313" s="77">
        <v>0</v>
      </c>
      <c r="BF1313" s="77">
        <v>0</v>
      </c>
      <c r="BG1313" s="77">
        <v>0</v>
      </c>
      <c r="BH1313" s="77"/>
      <c r="BI1313" s="77"/>
      <c r="BJ1313" s="77">
        <v>0</v>
      </c>
      <c r="BK1313" s="77">
        <v>0</v>
      </c>
      <c r="BL1313" s="77">
        <v>0</v>
      </c>
      <c r="BM1313" s="77">
        <v>0</v>
      </c>
      <c r="BO1313" s="63">
        <f t="shared" si="442"/>
        <v>2300</v>
      </c>
      <c r="BZ1313" s="18">
        <f t="shared" si="443"/>
        <v>0</v>
      </c>
      <c r="CX1313" s="39"/>
      <c r="DI1313">
        <f t="shared" si="452"/>
        <v>0</v>
      </c>
      <c r="DJ1313" s="41">
        <v>0</v>
      </c>
      <c r="DK1313" s="41">
        <v>0</v>
      </c>
      <c r="DL1313" s="41"/>
      <c r="DM1313" s="41">
        <v>0</v>
      </c>
      <c r="DN1313" s="41">
        <v>0</v>
      </c>
      <c r="DP1313" s="41">
        <v>0</v>
      </c>
      <c r="DQ1313" s="41">
        <v>0</v>
      </c>
      <c r="DR1313" s="41">
        <v>0</v>
      </c>
      <c r="DT1313" s="41">
        <v>0</v>
      </c>
      <c r="DV1313" s="63">
        <f t="shared" si="444"/>
        <v>0</v>
      </c>
      <c r="DW1313" s="77">
        <v>0</v>
      </c>
      <c r="DX1313" s="41">
        <v>0</v>
      </c>
      <c r="DY1313" s="41"/>
      <c r="DZ1313" s="41">
        <v>0</v>
      </c>
      <c r="EA1313" s="41">
        <v>0</v>
      </c>
      <c r="EC1313" s="41">
        <v>0</v>
      </c>
      <c r="ED1313" s="41">
        <v>0</v>
      </c>
      <c r="EE1313" s="41">
        <v>0</v>
      </c>
      <c r="EG1313" s="41">
        <v>0</v>
      </c>
      <c r="EI1313" s="63">
        <f t="shared" si="445"/>
        <v>0</v>
      </c>
      <c r="EU1313" s="38">
        <v>0.56999999999999995</v>
      </c>
      <c r="EV1313" s="38">
        <v>0.89</v>
      </c>
      <c r="FJ1313" s="18">
        <f t="shared" si="446"/>
        <v>0</v>
      </c>
      <c r="FT1313">
        <f t="shared" si="447"/>
        <v>0</v>
      </c>
      <c r="GD1313">
        <f t="shared" si="453"/>
        <v>0</v>
      </c>
      <c r="GO1313" s="39">
        <f t="shared" si="448"/>
        <v>0</v>
      </c>
      <c r="GP1313" s="39">
        <f t="shared" si="449"/>
        <v>51072</v>
      </c>
      <c r="GQ1313" s="39">
        <f t="shared" si="450"/>
        <v>0</v>
      </c>
      <c r="GR1313" s="39">
        <f t="shared" si="451"/>
        <v>51072</v>
      </c>
      <c r="GS1313" t="s">
        <v>420</v>
      </c>
      <c r="GU1313" t="s">
        <v>1392</v>
      </c>
      <c r="GV1313" t="s">
        <v>768</v>
      </c>
      <c r="GW1313" t="s">
        <v>410</v>
      </c>
      <c r="HB1313" t="s">
        <v>798</v>
      </c>
      <c r="HC1313">
        <v>1071</v>
      </c>
      <c r="HD1313">
        <v>0</v>
      </c>
      <c r="HE1313">
        <v>0</v>
      </c>
      <c r="HF1313">
        <v>13</v>
      </c>
      <c r="HH1313">
        <v>25184</v>
      </c>
      <c r="HJ1313">
        <v>0</v>
      </c>
      <c r="HK1313">
        <v>0</v>
      </c>
      <c r="HS1313" t="s">
        <v>766</v>
      </c>
      <c r="HU1313">
        <v>2</v>
      </c>
      <c r="HV1313">
        <v>5</v>
      </c>
      <c r="IA1313">
        <v>4</v>
      </c>
      <c r="IB1313">
        <v>2</v>
      </c>
      <c r="IC1313">
        <v>0</v>
      </c>
      <c r="ID1313">
        <v>3.57</v>
      </c>
      <c r="IE1313">
        <v>5.39</v>
      </c>
      <c r="IF1313" s="63">
        <v>3</v>
      </c>
      <c r="IH1313">
        <f t="shared" si="435"/>
        <v>8.9599999999999991</v>
      </c>
      <c r="II1313" s="35">
        <f t="shared" si="436"/>
        <v>3.57</v>
      </c>
      <c r="IM1313" s="18">
        <v>5552</v>
      </c>
      <c r="IN1313" t="s">
        <v>411</v>
      </c>
      <c r="IO1313" s="62">
        <v>7300</v>
      </c>
      <c r="IP1313" s="18">
        <v>10545</v>
      </c>
      <c r="IQ1313" s="18">
        <v>5079</v>
      </c>
      <c r="IR1313" s="18">
        <v>0</v>
      </c>
      <c r="IS1313" s="18">
        <v>0</v>
      </c>
      <c r="IX1313" s="18">
        <f t="shared" si="439"/>
        <v>28476</v>
      </c>
      <c r="JB1313" s="18">
        <v>2562</v>
      </c>
      <c r="JC1313" s="18">
        <v>2039</v>
      </c>
      <c r="JS1313" s="18">
        <v>0</v>
      </c>
      <c r="JT1313" s="18">
        <v>6</v>
      </c>
      <c r="JU1313" s="18">
        <v>0</v>
      </c>
      <c r="JV1313" s="18">
        <v>174</v>
      </c>
      <c r="JY1313" s="18">
        <v>2139</v>
      </c>
      <c r="KF1313" s="18">
        <v>1</v>
      </c>
      <c r="KG1313" s="18">
        <v>3</v>
      </c>
      <c r="KH1313" s="18">
        <v>71</v>
      </c>
      <c r="KN1313" s="18">
        <v>12</v>
      </c>
      <c r="KO1313" s="18">
        <v>12</v>
      </c>
      <c r="KP1313" s="18">
        <v>12</v>
      </c>
      <c r="KQ1313" s="18">
        <v>12</v>
      </c>
      <c r="KR1313" s="18">
        <v>9</v>
      </c>
      <c r="KS1313" s="18">
        <v>0</v>
      </c>
      <c r="KT1313" s="18">
        <v>0</v>
      </c>
      <c r="KU1313" s="18" t="s">
        <v>1692</v>
      </c>
      <c r="KV1313" s="18" t="s">
        <v>1385</v>
      </c>
      <c r="KW1313" s="18" t="s">
        <v>1385</v>
      </c>
      <c r="KX1313" s="18" t="s">
        <v>1385</v>
      </c>
      <c r="KY1313" s="18" t="s">
        <v>1404</v>
      </c>
      <c r="LB1313" s="18" t="s">
        <v>768</v>
      </c>
      <c r="LC1313" s="18">
        <v>12</v>
      </c>
      <c r="LD1313" s="18">
        <v>12</v>
      </c>
      <c r="LE1313" s="18">
        <v>12</v>
      </c>
      <c r="LF1313" s="18">
        <v>12</v>
      </c>
      <c r="LG1313" s="18">
        <v>9</v>
      </c>
      <c r="LH1313" s="18">
        <v>0</v>
      </c>
      <c r="LI1313" s="18">
        <v>0</v>
      </c>
      <c r="LJ1313" s="18" t="s">
        <v>1385</v>
      </c>
      <c r="LK1313" s="18" t="s">
        <v>1385</v>
      </c>
      <c r="LL1313" s="18" t="s">
        <v>1385</v>
      </c>
      <c r="LM1313" s="18" t="s">
        <v>1385</v>
      </c>
      <c r="LN1313" s="18" t="s">
        <v>1693</v>
      </c>
      <c r="LQ1313" s="18">
        <v>10</v>
      </c>
      <c r="LR1313" s="18">
        <v>10</v>
      </c>
      <c r="LS1313" s="18">
        <v>10</v>
      </c>
      <c r="LT1313" s="18">
        <v>10</v>
      </c>
      <c r="LU1313" s="18">
        <v>0</v>
      </c>
      <c r="LV1313" s="18">
        <v>0</v>
      </c>
      <c r="LW1313" s="18">
        <v>0</v>
      </c>
      <c r="LX1313" s="18" t="s">
        <v>1427</v>
      </c>
      <c r="LY1313" s="18" t="s">
        <v>1427</v>
      </c>
      <c r="LZ1313" s="18" t="s">
        <v>1427</v>
      </c>
      <c r="MA1313" s="18" t="s">
        <v>1427</v>
      </c>
      <c r="ME1313" s="18" t="s">
        <v>766</v>
      </c>
      <c r="MJ1313" s="18" t="s">
        <v>768</v>
      </c>
      <c r="MK1313" s="18" t="s">
        <v>768</v>
      </c>
      <c r="ML1313" s="18">
        <v>57</v>
      </c>
      <c r="MN1313" s="18">
        <v>40</v>
      </c>
      <c r="MO1313" s="18">
        <v>24</v>
      </c>
      <c r="MP1313" s="18">
        <v>24</v>
      </c>
      <c r="MQ1313" s="18" t="s">
        <v>768</v>
      </c>
      <c r="MR1313" s="18">
        <v>247</v>
      </c>
      <c r="MS1313" s="18">
        <v>67401</v>
      </c>
      <c r="MT1313" s="18" t="s">
        <v>1387</v>
      </c>
      <c r="MV1313" s="18" t="s">
        <v>766</v>
      </c>
      <c r="NL1313" s="18" t="s">
        <v>768</v>
      </c>
      <c r="NO1313" s="18" t="s">
        <v>1149</v>
      </c>
      <c r="NV1313" s="18">
        <v>28644</v>
      </c>
      <c r="NX1313" s="18">
        <f t="shared" si="437"/>
        <v>2344.6806722689075</v>
      </c>
      <c r="NY1313" t="str">
        <f t="shared" si="440"/>
        <v>Mid-range</v>
      </c>
      <c r="NZ1313" t="str">
        <f t="shared" si="441"/>
        <v>Small</v>
      </c>
    </row>
    <row r="1314" spans="1:390">
      <c r="A1314" t="s">
        <v>432</v>
      </c>
      <c r="B1314" t="s">
        <v>721</v>
      </c>
      <c r="C1314" t="s">
        <v>722</v>
      </c>
      <c r="D1314" t="s">
        <v>404</v>
      </c>
      <c r="E1314">
        <v>20170</v>
      </c>
      <c r="F1314" t="s">
        <v>1590</v>
      </c>
      <c r="G1314">
        <v>14893.16</v>
      </c>
      <c r="H1314" s="62">
        <v>60000</v>
      </c>
      <c r="I1314" s="63">
        <v>2</v>
      </c>
      <c r="J1314" s="63">
        <v>62</v>
      </c>
      <c r="K1314" s="63">
        <v>6</v>
      </c>
      <c r="R1314" s="63">
        <v>849</v>
      </c>
      <c r="S1314" s="63">
        <v>0</v>
      </c>
      <c r="T1314" s="63">
        <v>58</v>
      </c>
      <c r="U1314" s="63">
        <v>25</v>
      </c>
      <c r="W1314" s="63"/>
      <c r="X1314" s="63"/>
      <c r="Y1314" s="63"/>
      <c r="Z1314" s="63"/>
      <c r="AA1314" s="63"/>
      <c r="AB1314" s="63"/>
      <c r="AC1314" s="93">
        <v>24829</v>
      </c>
      <c r="AD1314" s="76">
        <v>24829</v>
      </c>
      <c r="AG1314" s="93">
        <v>41506</v>
      </c>
      <c r="AN1314" s="63" t="s">
        <v>1694</v>
      </c>
      <c r="AO1314" s="59">
        <f t="shared" si="454"/>
        <v>91164</v>
      </c>
      <c r="AZ1314" s="77"/>
      <c r="BA1314" s="77"/>
      <c r="BC1314" s="77">
        <v>18725</v>
      </c>
      <c r="BD1314" s="77"/>
      <c r="BE1314" s="77">
        <v>0</v>
      </c>
      <c r="BF1314" s="77">
        <v>0</v>
      </c>
      <c r="BG1314" s="77">
        <v>0</v>
      </c>
      <c r="BH1314" s="77"/>
      <c r="BI1314" s="77"/>
      <c r="BJ1314" s="77">
        <v>0</v>
      </c>
      <c r="BK1314" s="77">
        <v>0</v>
      </c>
      <c r="BL1314" s="77">
        <v>0</v>
      </c>
      <c r="BM1314" s="77">
        <v>0</v>
      </c>
      <c r="BO1314" s="63">
        <f t="shared" si="442"/>
        <v>18725</v>
      </c>
      <c r="BZ1314" s="18">
        <f t="shared" si="443"/>
        <v>0</v>
      </c>
      <c r="CX1314" s="39"/>
      <c r="DI1314">
        <f t="shared" si="452"/>
        <v>0</v>
      </c>
      <c r="DJ1314" s="41">
        <v>0</v>
      </c>
      <c r="DV1314" s="63">
        <f t="shared" si="444"/>
        <v>0</v>
      </c>
      <c r="DW1314" s="77">
        <v>10300</v>
      </c>
      <c r="EI1314" s="63">
        <f t="shared" si="445"/>
        <v>10300</v>
      </c>
      <c r="EU1314" s="38">
        <v>0.43</v>
      </c>
      <c r="EV1314" s="38">
        <v>0.8</v>
      </c>
      <c r="FJ1314" s="18">
        <f t="shared" si="446"/>
        <v>0</v>
      </c>
      <c r="FT1314">
        <f t="shared" si="447"/>
        <v>0</v>
      </c>
      <c r="GD1314">
        <f t="shared" si="453"/>
        <v>0</v>
      </c>
      <c r="GO1314" s="39">
        <f t="shared" si="448"/>
        <v>0</v>
      </c>
      <c r="GP1314" s="39">
        <f t="shared" si="449"/>
        <v>109889</v>
      </c>
      <c r="GQ1314" s="39">
        <f t="shared" si="450"/>
        <v>0</v>
      </c>
      <c r="GR1314" s="39">
        <f t="shared" si="451"/>
        <v>109889</v>
      </c>
      <c r="GS1314" t="s">
        <v>420</v>
      </c>
      <c r="GV1314" t="s">
        <v>766</v>
      </c>
      <c r="GX1314" t="s">
        <v>938</v>
      </c>
      <c r="HB1314" t="s">
        <v>798</v>
      </c>
      <c r="HC1314">
        <v>1625</v>
      </c>
      <c r="HD1314">
        <v>3026</v>
      </c>
      <c r="HE1314">
        <v>18383</v>
      </c>
      <c r="HF1314">
        <v>237</v>
      </c>
      <c r="HH1314">
        <v>64026</v>
      </c>
      <c r="HJ1314">
        <v>403</v>
      </c>
      <c r="HK1314">
        <v>177</v>
      </c>
      <c r="HS1314" t="s">
        <v>768</v>
      </c>
      <c r="HT1314" t="s">
        <v>1531</v>
      </c>
      <c r="HU1314">
        <v>8</v>
      </c>
      <c r="HV1314">
        <v>8</v>
      </c>
      <c r="IA1314">
        <v>19</v>
      </c>
      <c r="IB1314">
        <v>2</v>
      </c>
      <c r="IC1314">
        <v>11</v>
      </c>
      <c r="ID1314">
        <v>3.298</v>
      </c>
      <c r="IF1314" s="63">
        <v>6</v>
      </c>
      <c r="IH1314">
        <f t="shared" si="435"/>
        <v>3.298</v>
      </c>
      <c r="II1314" s="35">
        <f t="shared" si="436"/>
        <v>3.298</v>
      </c>
      <c r="IM1314" s="18">
        <v>7000</v>
      </c>
      <c r="IN1314" t="s">
        <v>400</v>
      </c>
      <c r="IO1314" s="62">
        <v>8645</v>
      </c>
      <c r="IP1314" s="18">
        <v>18892</v>
      </c>
      <c r="IQ1314" s="18">
        <v>0</v>
      </c>
      <c r="IR1314" s="18">
        <v>2738</v>
      </c>
      <c r="IS1314" s="18">
        <v>0</v>
      </c>
      <c r="IX1314" s="18">
        <f t="shared" si="439"/>
        <v>37275</v>
      </c>
      <c r="JB1314" s="18">
        <v>129</v>
      </c>
      <c r="JC1314" s="18">
        <v>15</v>
      </c>
      <c r="JS1314" s="18">
        <v>102</v>
      </c>
      <c r="JT1314" s="18">
        <v>7</v>
      </c>
      <c r="JU1314" s="18">
        <v>40</v>
      </c>
      <c r="JV1314" s="18">
        <v>0</v>
      </c>
      <c r="JY1314" s="18">
        <v>3128</v>
      </c>
      <c r="KF1314" s="18">
        <v>18</v>
      </c>
      <c r="KG1314" s="18">
        <v>18</v>
      </c>
      <c r="KH1314" s="18">
        <v>346</v>
      </c>
      <c r="KN1314" s="18">
        <v>14</v>
      </c>
      <c r="KO1314" s="18">
        <v>14</v>
      </c>
      <c r="KP1314" s="18">
        <v>14</v>
      </c>
      <c r="KQ1314" s="18">
        <v>14</v>
      </c>
      <c r="KR1314" s="18">
        <v>9.5</v>
      </c>
      <c r="KS1314" s="18">
        <v>6</v>
      </c>
      <c r="KU1314" s="18" t="s">
        <v>1438</v>
      </c>
      <c r="KV1314" s="18" t="s">
        <v>1438</v>
      </c>
      <c r="KW1314" s="18" t="s">
        <v>1438</v>
      </c>
      <c r="KX1314" s="18" t="s">
        <v>1438</v>
      </c>
      <c r="KY1314" s="18" t="s">
        <v>1695</v>
      </c>
      <c r="KZ1314" s="18" t="s">
        <v>1399</v>
      </c>
      <c r="LB1314" s="18" t="s">
        <v>766</v>
      </c>
      <c r="LQ1314" s="18">
        <v>10</v>
      </c>
      <c r="LR1314" s="18">
        <v>10</v>
      </c>
      <c r="LS1314" s="18">
        <v>10</v>
      </c>
      <c r="LT1314" s="18">
        <v>10</v>
      </c>
      <c r="LU1314" s="18">
        <v>0</v>
      </c>
      <c r="LX1314" s="18" t="s">
        <v>1696</v>
      </c>
      <c r="LY1314" s="18" t="s">
        <v>1427</v>
      </c>
      <c r="LZ1314" s="18" t="s">
        <v>1427</v>
      </c>
      <c r="MA1314" s="18" t="s">
        <v>1696</v>
      </c>
      <c r="ME1314" s="18" t="s">
        <v>766</v>
      </c>
      <c r="MJ1314" s="18" t="s">
        <v>768</v>
      </c>
      <c r="MK1314" s="18" t="s">
        <v>768</v>
      </c>
      <c r="MN1314" s="18">
        <v>40</v>
      </c>
      <c r="MO1314" s="18">
        <v>6</v>
      </c>
      <c r="MQ1314" s="18" t="s">
        <v>766</v>
      </c>
      <c r="MS1314" s="18">
        <v>278274</v>
      </c>
      <c r="MT1314" s="18" t="s">
        <v>1387</v>
      </c>
      <c r="MV1314" s="18" t="s">
        <v>766</v>
      </c>
      <c r="NL1314" s="18" t="s">
        <v>768</v>
      </c>
      <c r="NM1314" s="18" t="s">
        <v>1153</v>
      </c>
      <c r="NX1314" s="18">
        <f t="shared" si="437"/>
        <v>4515.8156458459671</v>
      </c>
      <c r="NY1314" t="str">
        <f t="shared" si="440"/>
        <v>Larger</v>
      </c>
      <c r="NZ1314" t="str">
        <f t="shared" si="441"/>
        <v>Medium</v>
      </c>
    </row>
    <row r="1315" spans="1:390">
      <c r="A1315" t="s">
        <v>455</v>
      </c>
      <c r="B1315" t="s">
        <v>456</v>
      </c>
      <c r="C1315" t="s">
        <v>457</v>
      </c>
      <c r="D1315" t="s">
        <v>404</v>
      </c>
      <c r="E1315">
        <v>20170</v>
      </c>
      <c r="F1315" t="s">
        <v>1590</v>
      </c>
      <c r="G1315">
        <v>5030.6400000000003</v>
      </c>
      <c r="H1315" s="62">
        <v>32086</v>
      </c>
      <c r="I1315" s="63">
        <v>1</v>
      </c>
      <c r="J1315" s="63">
        <v>96</v>
      </c>
      <c r="K1315" s="63">
        <v>6</v>
      </c>
      <c r="R1315" s="63">
        <v>441</v>
      </c>
      <c r="S1315" s="63">
        <v>34</v>
      </c>
      <c r="U1315" s="63">
        <v>40</v>
      </c>
      <c r="W1315" s="63"/>
      <c r="X1315" s="63"/>
      <c r="Y1315" s="63"/>
      <c r="Z1315" s="63"/>
      <c r="AA1315" s="63"/>
      <c r="AB1315" s="63"/>
      <c r="AC1315" s="93">
        <v>24870</v>
      </c>
      <c r="AD1315" s="76">
        <v>24870</v>
      </c>
      <c r="AG1315" s="93">
        <v>40660</v>
      </c>
      <c r="AK1315" s="93">
        <v>8055</v>
      </c>
      <c r="AO1315" s="59">
        <f t="shared" si="454"/>
        <v>98455</v>
      </c>
      <c r="AZ1315" s="77"/>
      <c r="BA1315" s="77"/>
      <c r="BC1315" s="77">
        <v>5120</v>
      </c>
      <c r="BD1315" s="77"/>
      <c r="BO1315" s="63">
        <f t="shared" si="442"/>
        <v>5120</v>
      </c>
      <c r="BZ1315" s="18">
        <f t="shared" si="443"/>
        <v>0</v>
      </c>
      <c r="CX1315" s="39"/>
      <c r="DI1315">
        <f t="shared" si="452"/>
        <v>0</v>
      </c>
      <c r="DN1315" s="41">
        <v>19188</v>
      </c>
      <c r="DQ1315" s="41">
        <v>3752</v>
      </c>
      <c r="DV1315" s="63">
        <f t="shared" si="444"/>
        <v>22940</v>
      </c>
      <c r="DW1315" s="77">
        <v>2711</v>
      </c>
      <c r="EA1315" s="41">
        <v>4132</v>
      </c>
      <c r="EI1315" s="63">
        <f t="shared" si="445"/>
        <v>6843</v>
      </c>
      <c r="EU1315" s="38">
        <v>0.39</v>
      </c>
      <c r="EV1315" s="38">
        <v>0.69</v>
      </c>
      <c r="FJ1315" s="18">
        <f t="shared" si="446"/>
        <v>0</v>
      </c>
      <c r="FT1315">
        <f t="shared" si="447"/>
        <v>0</v>
      </c>
      <c r="GD1315">
        <f t="shared" si="453"/>
        <v>0</v>
      </c>
      <c r="GO1315" s="39">
        <f t="shared" si="448"/>
        <v>0</v>
      </c>
      <c r="GP1315" s="39">
        <f t="shared" si="449"/>
        <v>103575</v>
      </c>
      <c r="GQ1315" s="39">
        <f t="shared" si="450"/>
        <v>0</v>
      </c>
      <c r="GR1315" s="39">
        <f t="shared" si="451"/>
        <v>103575</v>
      </c>
      <c r="GS1315" t="s">
        <v>395</v>
      </c>
      <c r="GU1315" t="s">
        <v>1392</v>
      </c>
      <c r="GV1315" t="s">
        <v>768</v>
      </c>
      <c r="GX1315" t="s">
        <v>938</v>
      </c>
      <c r="GY1315" t="s">
        <v>405</v>
      </c>
      <c r="HB1315" t="s">
        <v>798</v>
      </c>
      <c r="HC1315">
        <v>639</v>
      </c>
      <c r="HD1315">
        <v>2655</v>
      </c>
      <c r="HE1315">
        <v>12022</v>
      </c>
      <c r="HF1315">
        <v>64</v>
      </c>
      <c r="HH1315">
        <v>55605</v>
      </c>
      <c r="HJ1315">
        <v>45</v>
      </c>
      <c r="HK1315">
        <v>116</v>
      </c>
      <c r="HS1315" t="s">
        <v>768</v>
      </c>
      <c r="HT1315" t="s">
        <v>1531</v>
      </c>
      <c r="HU1315">
        <v>3</v>
      </c>
      <c r="HV1315">
        <v>10</v>
      </c>
      <c r="IA1315">
        <v>2</v>
      </c>
      <c r="IB1315">
        <v>3</v>
      </c>
      <c r="IC1315">
        <v>8</v>
      </c>
      <c r="ID1315">
        <v>4.13</v>
      </c>
      <c r="IE1315">
        <v>2.85</v>
      </c>
      <c r="IF1315" s="63">
        <v>2</v>
      </c>
      <c r="IH1315">
        <f t="shared" si="435"/>
        <v>6.98</v>
      </c>
      <c r="II1315" s="35">
        <f t="shared" si="436"/>
        <v>4.13</v>
      </c>
      <c r="IM1315" s="18">
        <v>11547</v>
      </c>
      <c r="IN1315" t="s">
        <v>411</v>
      </c>
      <c r="IO1315" s="62">
        <v>3579</v>
      </c>
      <c r="IP1315" s="18">
        <v>13704</v>
      </c>
      <c r="IQ1315" s="18">
        <v>4698</v>
      </c>
      <c r="IR1315" s="18">
        <v>1329</v>
      </c>
      <c r="IS1315" s="18">
        <v>55</v>
      </c>
      <c r="IX1315" s="18">
        <f t="shared" si="439"/>
        <v>34912</v>
      </c>
      <c r="JB1315" s="18">
        <v>49</v>
      </c>
      <c r="JC1315" s="18">
        <v>15</v>
      </c>
      <c r="JS1315" s="18">
        <v>118</v>
      </c>
      <c r="JU1315" s="18">
        <v>12</v>
      </c>
      <c r="JY1315" s="18">
        <v>2856</v>
      </c>
      <c r="KF1315" s="18">
        <v>1</v>
      </c>
      <c r="KG1315" s="18">
        <v>12</v>
      </c>
      <c r="KH1315" s="18">
        <v>227</v>
      </c>
      <c r="KN1315" s="18">
        <v>11.25</v>
      </c>
      <c r="KO1315" s="18">
        <v>11.25</v>
      </c>
      <c r="KP1315" s="18">
        <v>11.25</v>
      </c>
      <c r="KQ1315" s="18">
        <v>11.25</v>
      </c>
      <c r="KR1315" s="18">
        <v>3.75</v>
      </c>
      <c r="KS1315" s="18">
        <v>3.75</v>
      </c>
      <c r="KU1315" s="18" t="s">
        <v>1500</v>
      </c>
      <c r="KV1315" s="18" t="s">
        <v>1501</v>
      </c>
      <c r="KW1315" s="18" t="s">
        <v>1501</v>
      </c>
      <c r="KX1315" s="18" t="s">
        <v>1501</v>
      </c>
      <c r="KY1315" s="18" t="s">
        <v>1697</v>
      </c>
      <c r="KZ1315" s="18" t="s">
        <v>1698</v>
      </c>
      <c r="LB1315" s="18" t="s">
        <v>766</v>
      </c>
      <c r="LQ1315" s="18">
        <v>10.75</v>
      </c>
      <c r="LR1315" s="18">
        <v>10.75</v>
      </c>
      <c r="LS1315" s="18">
        <v>10.75</v>
      </c>
      <c r="LT1315" s="18">
        <v>10.75</v>
      </c>
      <c r="LX1315" s="18" t="s">
        <v>1503</v>
      </c>
      <c r="LY1315" s="18" t="s">
        <v>1504</v>
      </c>
      <c r="LZ1315" s="18" t="s">
        <v>1504</v>
      </c>
      <c r="MA1315" s="18" t="s">
        <v>1503</v>
      </c>
      <c r="ME1315" s="18" t="s">
        <v>766</v>
      </c>
      <c r="MJ1315" s="18" t="s">
        <v>768</v>
      </c>
      <c r="MK1315" s="18" t="s">
        <v>768</v>
      </c>
      <c r="MM1315" s="18" t="s">
        <v>766</v>
      </c>
      <c r="MN1315" s="18">
        <v>43</v>
      </c>
      <c r="MO1315" s="18">
        <v>135</v>
      </c>
      <c r="MQ1315" s="18" t="s">
        <v>768</v>
      </c>
      <c r="MR1315" s="18">
        <v>2</v>
      </c>
      <c r="MS1315" s="18">
        <v>551696</v>
      </c>
      <c r="MT1315" s="18" t="s">
        <v>1387</v>
      </c>
      <c r="MV1315" s="18" t="s">
        <v>766</v>
      </c>
      <c r="NL1315" s="18" t="s">
        <v>768</v>
      </c>
      <c r="NP1315" s="18" t="s">
        <v>1388</v>
      </c>
      <c r="NT1315" s="18" t="s">
        <v>942</v>
      </c>
      <c r="NU1315" s="18" t="s">
        <v>1699</v>
      </c>
      <c r="NX1315" s="18">
        <f t="shared" si="437"/>
        <v>1218.0726392251818</v>
      </c>
      <c r="NY1315" t="str">
        <f t="shared" si="440"/>
        <v>Smaller</v>
      </c>
      <c r="NZ1315" t="str">
        <f t="shared" si="441"/>
        <v>Small</v>
      </c>
    </row>
    <row r="1316" spans="1:390">
      <c r="A1316" t="s">
        <v>499</v>
      </c>
      <c r="B1316" t="s">
        <v>500</v>
      </c>
      <c r="C1316" t="s">
        <v>501</v>
      </c>
      <c r="D1316" t="s">
        <v>393</v>
      </c>
      <c r="E1316">
        <v>20170</v>
      </c>
      <c r="F1316" t="s">
        <v>1590</v>
      </c>
      <c r="G1316">
        <v>9408.65</v>
      </c>
      <c r="H1316" s="62">
        <v>32973</v>
      </c>
      <c r="I1316" s="63">
        <v>2</v>
      </c>
      <c r="J1316" s="63">
        <v>188</v>
      </c>
      <c r="K1316" s="63">
        <v>4</v>
      </c>
      <c r="R1316" s="63">
        <v>216</v>
      </c>
      <c r="S1316" s="63">
        <v>0</v>
      </c>
      <c r="T1316" s="63">
        <v>28</v>
      </c>
      <c r="U1316" s="63">
        <v>24</v>
      </c>
      <c r="W1316" s="63"/>
      <c r="X1316" s="63"/>
      <c r="Y1316" s="63"/>
      <c r="Z1316" s="63"/>
      <c r="AA1316" s="63"/>
      <c r="AB1316" s="63"/>
      <c r="AC1316" s="93">
        <v>25000</v>
      </c>
      <c r="AD1316" s="76">
        <v>25000</v>
      </c>
      <c r="AJ1316" s="93">
        <v>1218</v>
      </c>
      <c r="AM1316" s="93">
        <v>22706</v>
      </c>
      <c r="AN1316" s="63" t="s">
        <v>1700</v>
      </c>
      <c r="AO1316" s="59">
        <f t="shared" si="454"/>
        <v>73924</v>
      </c>
      <c r="AZ1316" s="77"/>
      <c r="BA1316" s="77"/>
      <c r="BC1316" s="77">
        <v>26000</v>
      </c>
      <c r="BD1316" s="77"/>
      <c r="BI1316" s="77"/>
      <c r="BO1316" s="63">
        <f t="shared" si="442"/>
        <v>26000</v>
      </c>
      <c r="BZ1316" s="18">
        <f t="shared" si="443"/>
        <v>0</v>
      </c>
      <c r="CX1316" s="39"/>
      <c r="DI1316">
        <f t="shared" si="452"/>
        <v>0</v>
      </c>
      <c r="DV1316" s="63">
        <f t="shared" si="444"/>
        <v>0</v>
      </c>
      <c r="DW1316" s="77">
        <v>2723</v>
      </c>
      <c r="EC1316" s="41">
        <v>620</v>
      </c>
      <c r="EG1316" s="41">
        <v>1200</v>
      </c>
      <c r="EH1316" t="s">
        <v>1701</v>
      </c>
      <c r="EI1316" s="63">
        <f t="shared" si="445"/>
        <v>4543</v>
      </c>
      <c r="EU1316" s="38">
        <v>0.48</v>
      </c>
      <c r="EV1316" s="38">
        <v>0.45</v>
      </c>
      <c r="FJ1316" s="18">
        <f t="shared" si="446"/>
        <v>0</v>
      </c>
      <c r="FT1316">
        <f t="shared" si="447"/>
        <v>0</v>
      </c>
      <c r="GD1316">
        <f t="shared" si="453"/>
        <v>0</v>
      </c>
      <c r="GO1316" s="39">
        <f t="shared" si="448"/>
        <v>0</v>
      </c>
      <c r="GP1316" s="39">
        <f t="shared" si="449"/>
        <v>99924</v>
      </c>
      <c r="GQ1316" s="39">
        <f t="shared" si="450"/>
        <v>0</v>
      </c>
      <c r="GR1316" s="39">
        <f t="shared" si="451"/>
        <v>99924</v>
      </c>
      <c r="GS1316" t="s">
        <v>420</v>
      </c>
      <c r="GV1316" t="s">
        <v>766</v>
      </c>
      <c r="GW1316" t="s">
        <v>410</v>
      </c>
      <c r="HB1316" t="s">
        <v>798</v>
      </c>
      <c r="HC1316">
        <v>1355</v>
      </c>
      <c r="HD1316">
        <v>5891</v>
      </c>
      <c r="HF1316">
        <v>142</v>
      </c>
      <c r="HH1316">
        <v>66634</v>
      </c>
      <c r="HJ1316">
        <v>211</v>
      </c>
      <c r="HS1316" t="s">
        <v>766</v>
      </c>
      <c r="HU1316">
        <v>4</v>
      </c>
      <c r="HV1316">
        <v>6</v>
      </c>
      <c r="IA1316">
        <v>4</v>
      </c>
      <c r="IB1316">
        <v>0</v>
      </c>
      <c r="IC1316">
        <v>7</v>
      </c>
      <c r="ID1316">
        <v>5.43</v>
      </c>
      <c r="IE1316">
        <v>4</v>
      </c>
      <c r="IF1316" s="63">
        <v>4</v>
      </c>
      <c r="IH1316">
        <f t="shared" si="435"/>
        <v>9.43</v>
      </c>
      <c r="II1316" s="35">
        <f t="shared" si="436"/>
        <v>5.43</v>
      </c>
      <c r="IM1316" s="18">
        <v>3400</v>
      </c>
      <c r="IN1316" t="s">
        <v>400</v>
      </c>
      <c r="IO1316" s="62">
        <v>6151</v>
      </c>
      <c r="IP1316" s="18">
        <v>10848</v>
      </c>
      <c r="IQ1316" s="18">
        <v>0</v>
      </c>
      <c r="IR1316" s="18">
        <v>577</v>
      </c>
      <c r="IS1316" s="18">
        <v>0</v>
      </c>
      <c r="IX1316" s="18">
        <f t="shared" si="439"/>
        <v>20976</v>
      </c>
      <c r="JB1316" s="18">
        <v>0</v>
      </c>
      <c r="JC1316" s="18">
        <v>31</v>
      </c>
      <c r="JS1316" s="18">
        <v>118</v>
      </c>
      <c r="JT1316" s="18">
        <v>0</v>
      </c>
      <c r="JU1316" s="18">
        <v>30</v>
      </c>
      <c r="JV1316" s="18">
        <v>0</v>
      </c>
      <c r="JY1316" s="18">
        <v>2686</v>
      </c>
      <c r="KF1316" s="18">
        <v>0</v>
      </c>
      <c r="KG1316" s="18">
        <v>0</v>
      </c>
      <c r="KH1316" s="18">
        <v>0</v>
      </c>
      <c r="KN1316" s="18">
        <v>13</v>
      </c>
      <c r="KO1316" s="18">
        <v>13</v>
      </c>
      <c r="KP1316" s="18">
        <v>13</v>
      </c>
      <c r="KQ1316" s="18">
        <v>13</v>
      </c>
      <c r="KR1316" s="18">
        <v>7</v>
      </c>
      <c r="KS1316" s="18">
        <v>4</v>
      </c>
      <c r="KT1316" s="18">
        <v>0</v>
      </c>
      <c r="KU1316" s="18" t="s">
        <v>1393</v>
      </c>
      <c r="KV1316" s="18" t="s">
        <v>1393</v>
      </c>
      <c r="KW1316" s="18" t="s">
        <v>1393</v>
      </c>
      <c r="KX1316" s="18" t="s">
        <v>1393</v>
      </c>
      <c r="KY1316" s="18" t="s">
        <v>1394</v>
      </c>
      <c r="KZ1316" s="18" t="s">
        <v>1395</v>
      </c>
      <c r="LB1316" s="18" t="s">
        <v>768</v>
      </c>
      <c r="LC1316" s="18">
        <v>0</v>
      </c>
      <c r="LD1316" s="18">
        <v>0</v>
      </c>
      <c r="LE1316" s="18">
        <v>0</v>
      </c>
      <c r="LF1316" s="18">
        <v>0</v>
      </c>
      <c r="LG1316" s="18">
        <v>0</v>
      </c>
      <c r="LH1316" s="18">
        <v>0</v>
      </c>
      <c r="LI1316" s="18">
        <v>0</v>
      </c>
      <c r="LQ1316" s="18">
        <v>7</v>
      </c>
      <c r="LR1316" s="18">
        <v>7</v>
      </c>
      <c r="LS1316" s="18">
        <v>7</v>
      </c>
      <c r="LT1316" s="18">
        <v>7</v>
      </c>
      <c r="LU1316" s="18">
        <v>0</v>
      </c>
      <c r="LV1316" s="18">
        <v>0</v>
      </c>
      <c r="LW1316" s="18">
        <v>0</v>
      </c>
      <c r="LX1316" s="18" t="s">
        <v>1429</v>
      </c>
      <c r="LY1316" s="18" t="s">
        <v>1429</v>
      </c>
      <c r="LZ1316" s="18" t="s">
        <v>1702</v>
      </c>
      <c r="MA1316" s="18" t="s">
        <v>1702</v>
      </c>
      <c r="ME1316" s="18" t="s">
        <v>766</v>
      </c>
      <c r="MJ1316" s="18" t="s">
        <v>768</v>
      </c>
      <c r="MK1316" s="18" t="s">
        <v>768</v>
      </c>
      <c r="ML1316" s="18">
        <v>0</v>
      </c>
      <c r="MN1316" s="18">
        <v>28</v>
      </c>
      <c r="MO1316" s="18">
        <v>4</v>
      </c>
      <c r="MP1316" s="18">
        <v>0</v>
      </c>
      <c r="MQ1316" s="18" t="s">
        <v>766</v>
      </c>
      <c r="MS1316" s="18">
        <v>157575</v>
      </c>
      <c r="MT1316" s="18" t="s">
        <v>1401</v>
      </c>
      <c r="MV1316" s="18" t="s">
        <v>766</v>
      </c>
      <c r="NL1316" s="18" t="s">
        <v>768</v>
      </c>
      <c r="NT1316" s="18" t="s">
        <v>942</v>
      </c>
      <c r="NU1316" s="18" t="s">
        <v>1701</v>
      </c>
      <c r="NW1316" s="18" t="s">
        <v>1173</v>
      </c>
      <c r="NX1316" s="18">
        <f t="shared" si="437"/>
        <v>1732.7163904235729</v>
      </c>
      <c r="NY1316" t="str">
        <f t="shared" si="440"/>
        <v>Mid-range</v>
      </c>
      <c r="NZ1316" t="str">
        <f t="shared" si="441"/>
        <v>Small</v>
      </c>
    </row>
    <row r="1317" spans="1:390">
      <c r="A1317" t="s">
        <v>686</v>
      </c>
      <c r="B1317" t="s">
        <v>687</v>
      </c>
      <c r="C1317" t="s">
        <v>688</v>
      </c>
      <c r="D1317" t="s">
        <v>393</v>
      </c>
      <c r="E1317">
        <v>20170</v>
      </c>
      <c r="F1317" t="s">
        <v>1590</v>
      </c>
      <c r="G1317">
        <v>3539</v>
      </c>
      <c r="H1317" s="62">
        <v>16698</v>
      </c>
      <c r="I1317" s="63">
        <v>1</v>
      </c>
      <c r="J1317" s="63">
        <v>61</v>
      </c>
      <c r="K1317" s="63">
        <v>6</v>
      </c>
      <c r="R1317" s="63">
        <v>385</v>
      </c>
      <c r="T1317" s="63">
        <v>29</v>
      </c>
      <c r="U1317" s="63">
        <v>22</v>
      </c>
      <c r="W1317" s="63"/>
      <c r="X1317" s="63"/>
      <c r="Y1317" s="63"/>
      <c r="Z1317" s="63"/>
      <c r="AA1317" s="63"/>
      <c r="AB1317" s="63"/>
      <c r="AC1317" s="93">
        <v>25162</v>
      </c>
      <c r="AD1317" s="76">
        <v>25162</v>
      </c>
      <c r="AM1317" s="93">
        <v>13533</v>
      </c>
      <c r="AN1317" s="63" t="s">
        <v>1155</v>
      </c>
      <c r="AO1317" s="59">
        <f t="shared" si="454"/>
        <v>63857</v>
      </c>
      <c r="AZ1317" s="77"/>
      <c r="BA1317" s="77"/>
      <c r="BC1317" s="77">
        <v>6370</v>
      </c>
      <c r="BD1317" s="77"/>
      <c r="BI1317" s="77"/>
      <c r="BO1317" s="63">
        <f t="shared" si="442"/>
        <v>6370</v>
      </c>
      <c r="BZ1317" s="18">
        <f t="shared" si="443"/>
        <v>0</v>
      </c>
      <c r="CX1317" s="39"/>
      <c r="DI1317">
        <f t="shared" si="452"/>
        <v>0</v>
      </c>
      <c r="DV1317" s="63">
        <f t="shared" si="444"/>
        <v>0</v>
      </c>
      <c r="EI1317" s="63">
        <f t="shared" si="445"/>
        <v>0</v>
      </c>
      <c r="EU1317" s="38">
        <v>0.75</v>
      </c>
      <c r="EV1317" s="38">
        <v>0.93</v>
      </c>
      <c r="FJ1317" s="18">
        <f t="shared" si="446"/>
        <v>0</v>
      </c>
      <c r="FT1317">
        <f t="shared" si="447"/>
        <v>0</v>
      </c>
      <c r="GD1317">
        <f t="shared" si="453"/>
        <v>0</v>
      </c>
      <c r="GO1317" s="39">
        <f t="shared" si="448"/>
        <v>0</v>
      </c>
      <c r="GP1317" s="39">
        <f t="shared" si="449"/>
        <v>70227</v>
      </c>
      <c r="GQ1317" s="39">
        <f t="shared" si="450"/>
        <v>0</v>
      </c>
      <c r="GR1317" s="39">
        <f t="shared" si="451"/>
        <v>70227</v>
      </c>
      <c r="GS1317" t="s">
        <v>942</v>
      </c>
      <c r="GT1317" t="s">
        <v>1703</v>
      </c>
      <c r="GV1317" t="s">
        <v>766</v>
      </c>
      <c r="HB1317" t="s">
        <v>1704</v>
      </c>
      <c r="HC1317">
        <v>2481</v>
      </c>
      <c r="HD1317">
        <v>586</v>
      </c>
      <c r="HE1317">
        <v>270</v>
      </c>
      <c r="HF1317">
        <v>113</v>
      </c>
      <c r="HH1317">
        <v>89219</v>
      </c>
      <c r="HJ1317">
        <v>149</v>
      </c>
      <c r="HK1317">
        <v>0</v>
      </c>
      <c r="HS1317" t="s">
        <v>766</v>
      </c>
      <c r="HU1317">
        <v>3</v>
      </c>
      <c r="HV1317">
        <v>1</v>
      </c>
      <c r="IA1317">
        <v>5</v>
      </c>
      <c r="IB1317">
        <v>0</v>
      </c>
      <c r="IC1317">
        <v>5</v>
      </c>
      <c r="ID1317">
        <v>4</v>
      </c>
      <c r="IE1317">
        <v>5</v>
      </c>
      <c r="IF1317" s="63">
        <v>2</v>
      </c>
      <c r="IH1317">
        <f t="shared" si="435"/>
        <v>9</v>
      </c>
      <c r="II1317" s="35">
        <f t="shared" si="436"/>
        <v>4</v>
      </c>
      <c r="IM1317" s="18">
        <v>1819</v>
      </c>
      <c r="IN1317" t="s">
        <v>400</v>
      </c>
      <c r="IO1317" s="62">
        <v>10955</v>
      </c>
      <c r="IP1317" s="18">
        <v>13764</v>
      </c>
      <c r="IR1317" s="18">
        <v>1349</v>
      </c>
      <c r="IS1317" s="18">
        <v>0</v>
      </c>
      <c r="IX1317" s="18">
        <f t="shared" si="439"/>
        <v>27887</v>
      </c>
      <c r="JB1317" s="18">
        <v>6112</v>
      </c>
      <c r="JC1317" s="18">
        <v>322</v>
      </c>
      <c r="JS1317" s="18">
        <v>144</v>
      </c>
      <c r="JY1317" s="18">
        <v>3600</v>
      </c>
      <c r="KF1317" s="18">
        <v>0</v>
      </c>
      <c r="KG1317" s="18">
        <v>0</v>
      </c>
      <c r="KH1317" s="18">
        <v>0</v>
      </c>
      <c r="KN1317" s="18">
        <v>12</v>
      </c>
      <c r="KO1317" s="18">
        <v>12</v>
      </c>
      <c r="KP1317" s="18">
        <v>12</v>
      </c>
      <c r="KQ1317" s="18">
        <v>12</v>
      </c>
      <c r="KR1317" s="18">
        <v>8</v>
      </c>
      <c r="KS1317" s="18">
        <v>0</v>
      </c>
      <c r="KT1317" s="18">
        <v>0</v>
      </c>
      <c r="KU1317" s="18" t="s">
        <v>1385</v>
      </c>
      <c r="KV1317" s="18" t="s">
        <v>1385</v>
      </c>
      <c r="KW1317" s="18" t="s">
        <v>1385</v>
      </c>
      <c r="KX1317" s="18" t="s">
        <v>1385</v>
      </c>
      <c r="KY1317" s="18" t="s">
        <v>1386</v>
      </c>
      <c r="LB1317" s="18" t="s">
        <v>766</v>
      </c>
      <c r="LQ1317" s="18">
        <v>8</v>
      </c>
      <c r="LR1317" s="18">
        <v>8</v>
      </c>
      <c r="LS1317" s="18">
        <v>8</v>
      </c>
      <c r="LT1317" s="18">
        <v>8</v>
      </c>
      <c r="LU1317" s="18">
        <v>0</v>
      </c>
      <c r="LV1317" s="18">
        <v>0</v>
      </c>
      <c r="LW1317" s="18">
        <v>0</v>
      </c>
      <c r="LX1317" s="18" t="s">
        <v>1386</v>
      </c>
      <c r="LY1317" s="18" t="s">
        <v>1386</v>
      </c>
      <c r="LZ1317" s="18" t="s">
        <v>1386</v>
      </c>
      <c r="MA1317" s="18" t="s">
        <v>1386</v>
      </c>
      <c r="ME1317" s="18" t="s">
        <v>766</v>
      </c>
      <c r="MJ1317" s="18" t="s">
        <v>766</v>
      </c>
      <c r="MK1317" s="18" t="s">
        <v>766</v>
      </c>
      <c r="ML1317" s="18">
        <v>0</v>
      </c>
      <c r="MM1317" s="18" t="s">
        <v>766</v>
      </c>
      <c r="MN1317" s="18">
        <v>16</v>
      </c>
      <c r="MO1317" s="18">
        <v>0</v>
      </c>
      <c r="MP1317" s="18">
        <v>0</v>
      </c>
      <c r="MQ1317" s="18" t="s">
        <v>766</v>
      </c>
      <c r="MS1317" s="18">
        <v>120000</v>
      </c>
      <c r="MT1317" s="18" t="s">
        <v>1401</v>
      </c>
      <c r="MV1317" s="18" t="s">
        <v>766</v>
      </c>
      <c r="NL1317" s="18" t="s">
        <v>768</v>
      </c>
      <c r="NN1317" s="18" t="s">
        <v>1155</v>
      </c>
      <c r="NV1317" s="18">
        <v>13533</v>
      </c>
      <c r="NX1317" s="18">
        <f t="shared" si="437"/>
        <v>884.75</v>
      </c>
      <c r="NY1317" t="str">
        <f t="shared" si="440"/>
        <v>Smaller</v>
      </c>
      <c r="NZ1317" t="str">
        <f t="shared" si="441"/>
        <v>Small</v>
      </c>
    </row>
    <row r="1318" spans="1:390">
      <c r="A1318" t="s">
        <v>568</v>
      </c>
      <c r="B1318" t="s">
        <v>569</v>
      </c>
      <c r="C1318" t="s">
        <v>570</v>
      </c>
      <c r="D1318" t="s">
        <v>393</v>
      </c>
      <c r="E1318">
        <v>20170</v>
      </c>
      <c r="F1318" t="s">
        <v>1590</v>
      </c>
      <c r="G1318">
        <v>7554.16</v>
      </c>
      <c r="H1318" s="62">
        <v>40362</v>
      </c>
      <c r="I1318" s="63">
        <v>1</v>
      </c>
      <c r="J1318" s="63">
        <v>230</v>
      </c>
      <c r="K1318" s="63">
        <v>17</v>
      </c>
      <c r="R1318" s="63">
        <v>733</v>
      </c>
      <c r="S1318" s="63">
        <v>0</v>
      </c>
      <c r="T1318" s="63">
        <v>34</v>
      </c>
      <c r="U1318" s="63">
        <v>158</v>
      </c>
      <c r="W1318" s="63"/>
      <c r="X1318" s="63"/>
      <c r="Y1318" s="63"/>
      <c r="Z1318" s="63"/>
      <c r="AA1318" s="63"/>
      <c r="AB1318" s="63"/>
      <c r="AC1318" s="93">
        <v>26007</v>
      </c>
      <c r="AD1318" s="76">
        <v>26007</v>
      </c>
      <c r="AF1318" s="93">
        <v>9010</v>
      </c>
      <c r="AO1318" s="59">
        <f t="shared" si="454"/>
        <v>61024</v>
      </c>
      <c r="AZ1318" s="77"/>
      <c r="BA1318" s="77"/>
      <c r="BC1318" s="77">
        <v>9175</v>
      </c>
      <c r="BD1318" s="77"/>
      <c r="BF1318" s="77">
        <v>5000</v>
      </c>
      <c r="BO1318" s="63">
        <f t="shared" si="442"/>
        <v>14175</v>
      </c>
      <c r="BZ1318" s="18">
        <f t="shared" si="443"/>
        <v>0</v>
      </c>
      <c r="CX1318" s="39"/>
      <c r="DI1318">
        <f t="shared" si="452"/>
        <v>0</v>
      </c>
      <c r="DV1318" s="63">
        <f t="shared" si="444"/>
        <v>0</v>
      </c>
      <c r="DW1318" s="77">
        <v>720</v>
      </c>
      <c r="DZ1318" s="41">
        <v>3827</v>
      </c>
      <c r="EI1318" s="63">
        <f t="shared" si="445"/>
        <v>4547</v>
      </c>
      <c r="EU1318" s="38">
        <v>0.6</v>
      </c>
      <c r="EV1318" s="38">
        <v>0.84</v>
      </c>
      <c r="FJ1318" s="18">
        <f t="shared" si="446"/>
        <v>0</v>
      </c>
      <c r="FT1318">
        <f t="shared" si="447"/>
        <v>0</v>
      </c>
      <c r="GD1318">
        <f t="shared" si="453"/>
        <v>0</v>
      </c>
      <c r="GO1318" s="39">
        <f t="shared" si="448"/>
        <v>0</v>
      </c>
      <c r="GP1318" s="39">
        <f t="shared" si="449"/>
        <v>75199</v>
      </c>
      <c r="GQ1318" s="39">
        <f t="shared" si="450"/>
        <v>0</v>
      </c>
      <c r="GR1318" s="39">
        <f t="shared" si="451"/>
        <v>75199</v>
      </c>
      <c r="GS1318" t="s">
        <v>420</v>
      </c>
      <c r="GV1318" t="s">
        <v>766</v>
      </c>
      <c r="GW1318" t="s">
        <v>410</v>
      </c>
      <c r="HB1318" t="s">
        <v>798</v>
      </c>
      <c r="HC1318">
        <v>550</v>
      </c>
      <c r="HD1318">
        <v>1852</v>
      </c>
      <c r="HE1318">
        <v>12041</v>
      </c>
      <c r="HF1318">
        <v>114</v>
      </c>
      <c r="HH1318">
        <v>51611</v>
      </c>
      <c r="HJ1318">
        <v>5</v>
      </c>
      <c r="HK1318">
        <v>0</v>
      </c>
      <c r="HS1318" t="s">
        <v>766</v>
      </c>
      <c r="HU1318">
        <v>3</v>
      </c>
      <c r="HV1318">
        <v>6</v>
      </c>
      <c r="IA1318">
        <v>5</v>
      </c>
      <c r="IB1318">
        <v>2</v>
      </c>
      <c r="IC1318">
        <v>4</v>
      </c>
      <c r="ID1318">
        <v>4.2</v>
      </c>
      <c r="IE1318">
        <v>6.2</v>
      </c>
      <c r="IF1318" s="63">
        <v>1</v>
      </c>
      <c r="IH1318">
        <f t="shared" si="435"/>
        <v>10.4</v>
      </c>
      <c r="II1318" s="35">
        <f t="shared" si="436"/>
        <v>4.2</v>
      </c>
      <c r="IM1318" s="18">
        <v>2415</v>
      </c>
      <c r="IN1318" t="s">
        <v>411</v>
      </c>
      <c r="IO1318" s="62">
        <v>4659</v>
      </c>
      <c r="IP1318" s="18">
        <v>8168</v>
      </c>
      <c r="IR1318" s="18">
        <v>158</v>
      </c>
      <c r="IS1318" s="18">
        <v>0</v>
      </c>
      <c r="IX1318" s="18">
        <f t="shared" si="439"/>
        <v>15400</v>
      </c>
      <c r="JB1318" s="18">
        <v>40</v>
      </c>
      <c r="JC1318" s="18">
        <v>25</v>
      </c>
      <c r="JS1318" s="18">
        <v>140</v>
      </c>
      <c r="JY1318" s="18">
        <v>3646</v>
      </c>
      <c r="KF1318" s="18">
        <v>4</v>
      </c>
      <c r="KG1318" s="18">
        <v>8</v>
      </c>
      <c r="KH1318" s="18">
        <v>107</v>
      </c>
      <c r="KN1318" s="18">
        <v>13</v>
      </c>
      <c r="KO1318" s="18">
        <v>13</v>
      </c>
      <c r="KP1318" s="18">
        <v>13</v>
      </c>
      <c r="KQ1318" s="18">
        <v>13</v>
      </c>
      <c r="KR1318" s="18">
        <v>8</v>
      </c>
      <c r="KS1318" s="18">
        <v>4</v>
      </c>
      <c r="KU1318" s="18" t="s">
        <v>1393</v>
      </c>
      <c r="KV1318" s="18" t="s">
        <v>1393</v>
      </c>
      <c r="KW1318" s="18" t="s">
        <v>1393</v>
      </c>
      <c r="KX1318" s="18" t="s">
        <v>1393</v>
      </c>
      <c r="KY1318" s="18" t="s">
        <v>1386</v>
      </c>
      <c r="KZ1318" s="18" t="s">
        <v>1395</v>
      </c>
      <c r="LB1318" s="18" t="s">
        <v>766</v>
      </c>
      <c r="LQ1318" s="18">
        <v>12</v>
      </c>
      <c r="LR1318" s="18">
        <v>12</v>
      </c>
      <c r="LS1318" s="18">
        <v>10</v>
      </c>
      <c r="LT1318" s="18">
        <v>10</v>
      </c>
      <c r="LU1318" s="18">
        <v>8</v>
      </c>
      <c r="LV1318" s="18">
        <v>0</v>
      </c>
      <c r="LW1318" s="18">
        <v>0</v>
      </c>
      <c r="LX1318" s="18" t="s">
        <v>1385</v>
      </c>
      <c r="LY1318" s="18" t="s">
        <v>1385</v>
      </c>
      <c r="LZ1318" s="18" t="s">
        <v>1427</v>
      </c>
      <c r="MA1318" s="18" t="s">
        <v>1427</v>
      </c>
      <c r="MB1318" s="18" t="s">
        <v>1386</v>
      </c>
      <c r="ME1318" s="18" t="s">
        <v>766</v>
      </c>
      <c r="MJ1318" s="18" t="s">
        <v>768</v>
      </c>
      <c r="MK1318" s="18" t="s">
        <v>766</v>
      </c>
      <c r="MM1318" s="18" t="s">
        <v>766</v>
      </c>
      <c r="MN1318" s="18">
        <v>52</v>
      </c>
      <c r="MO1318" s="18">
        <v>4</v>
      </c>
      <c r="MQ1318" s="18" t="s">
        <v>766</v>
      </c>
      <c r="MS1318" s="18">
        <v>317822</v>
      </c>
      <c r="MT1318" s="18" t="s">
        <v>1387</v>
      </c>
      <c r="MV1318" s="18" t="s">
        <v>766</v>
      </c>
      <c r="NL1318" s="18" t="s">
        <v>768</v>
      </c>
      <c r="NM1318" s="18" t="s">
        <v>1153</v>
      </c>
      <c r="NT1318" s="18" t="s">
        <v>942</v>
      </c>
      <c r="NU1318" s="18" t="s">
        <v>1335</v>
      </c>
      <c r="NW1318" s="18" t="s">
        <v>1173</v>
      </c>
      <c r="NX1318" s="18">
        <f t="shared" si="437"/>
        <v>1798.6095238095238</v>
      </c>
      <c r="NY1318" t="str">
        <f t="shared" si="440"/>
        <v>Mid-range</v>
      </c>
      <c r="NZ1318" t="str">
        <f t="shared" si="441"/>
        <v>Small</v>
      </c>
    </row>
    <row r="1319" spans="1:390">
      <c r="A1319" t="s">
        <v>548</v>
      </c>
      <c r="B1319" t="s">
        <v>549</v>
      </c>
      <c r="C1319" t="s">
        <v>550</v>
      </c>
      <c r="D1319" t="s">
        <v>393</v>
      </c>
      <c r="E1319">
        <v>20170</v>
      </c>
      <c r="F1319" t="s">
        <v>1590</v>
      </c>
      <c r="G1319">
        <v>10834.68</v>
      </c>
      <c r="H1319" s="62">
        <v>27463</v>
      </c>
      <c r="I1319" s="63">
        <v>1</v>
      </c>
      <c r="J1319" s="63">
        <v>53</v>
      </c>
      <c r="K1319" s="63">
        <v>11</v>
      </c>
      <c r="R1319" s="63">
        <v>283</v>
      </c>
      <c r="S1319" s="63">
        <v>0</v>
      </c>
      <c r="T1319" s="63">
        <v>22</v>
      </c>
      <c r="U1319" s="63">
        <v>64</v>
      </c>
      <c r="W1319" s="63"/>
      <c r="X1319" s="63"/>
      <c r="Y1319" s="63"/>
      <c r="Z1319" s="63"/>
      <c r="AA1319" s="63"/>
      <c r="AB1319" s="63"/>
      <c r="AC1319" s="93">
        <v>26603</v>
      </c>
      <c r="AD1319" s="76">
        <v>26603</v>
      </c>
      <c r="AL1319" s="93">
        <v>86449</v>
      </c>
      <c r="AM1319" s="93">
        <v>48270</v>
      </c>
      <c r="AN1319" s="63" t="s">
        <v>1384</v>
      </c>
      <c r="AO1319" s="59">
        <f t="shared" si="454"/>
        <v>187925</v>
      </c>
      <c r="AZ1319" s="77"/>
      <c r="BA1319" s="77"/>
      <c r="BC1319" s="77">
        <v>5621</v>
      </c>
      <c r="BD1319" s="77"/>
      <c r="BH1319" s="77"/>
      <c r="BI1319" s="77"/>
      <c r="BO1319" s="63">
        <f t="shared" si="442"/>
        <v>5621</v>
      </c>
      <c r="BZ1319" s="18">
        <f t="shared" si="443"/>
        <v>0</v>
      </c>
      <c r="CX1319" s="39"/>
      <c r="DI1319">
        <f t="shared" si="452"/>
        <v>0</v>
      </c>
      <c r="DJ1319" s="41">
        <v>11133</v>
      </c>
      <c r="DV1319" s="63">
        <f t="shared" si="444"/>
        <v>11133</v>
      </c>
      <c r="DW1319" s="77">
        <v>66</v>
      </c>
      <c r="EE1319" s="41">
        <v>1551</v>
      </c>
      <c r="EG1319" s="41">
        <v>1729</v>
      </c>
      <c r="EI1319" s="63">
        <f t="shared" si="445"/>
        <v>3346</v>
      </c>
      <c r="EU1319" s="38">
        <v>0.72</v>
      </c>
      <c r="EV1319" s="38">
        <v>0.87</v>
      </c>
      <c r="FJ1319" s="18">
        <f t="shared" si="446"/>
        <v>0</v>
      </c>
      <c r="FT1319">
        <f t="shared" si="447"/>
        <v>0</v>
      </c>
      <c r="GD1319">
        <f t="shared" si="453"/>
        <v>0</v>
      </c>
      <c r="GO1319" s="39">
        <f t="shared" si="448"/>
        <v>0</v>
      </c>
      <c r="GP1319" s="39">
        <f t="shared" si="449"/>
        <v>193546</v>
      </c>
      <c r="GQ1319" s="39">
        <f t="shared" si="450"/>
        <v>0</v>
      </c>
      <c r="GR1319" s="39">
        <f t="shared" si="451"/>
        <v>193546</v>
      </c>
      <c r="GS1319" t="s">
        <v>420</v>
      </c>
      <c r="GV1319" t="s">
        <v>766</v>
      </c>
      <c r="GX1319" t="s">
        <v>938</v>
      </c>
      <c r="GY1319" t="s">
        <v>405</v>
      </c>
      <c r="HB1319" t="s">
        <v>798</v>
      </c>
      <c r="HC1319">
        <v>1369</v>
      </c>
      <c r="HD1319">
        <v>287</v>
      </c>
      <c r="HE1319">
        <v>8152</v>
      </c>
      <c r="HF1319">
        <v>10</v>
      </c>
      <c r="HH1319">
        <v>45972</v>
      </c>
      <c r="HJ1319">
        <v>35</v>
      </c>
      <c r="HK1319">
        <v>0</v>
      </c>
      <c r="HS1319" t="s">
        <v>766</v>
      </c>
      <c r="HU1319">
        <v>3</v>
      </c>
      <c r="HV1319">
        <v>6</v>
      </c>
      <c r="IA1319">
        <v>5</v>
      </c>
      <c r="IB1319">
        <v>2</v>
      </c>
      <c r="IC1319">
        <v>23</v>
      </c>
      <c r="ID1319">
        <v>5.13</v>
      </c>
      <c r="IE1319">
        <v>5.5</v>
      </c>
      <c r="IF1319" s="63">
        <v>5</v>
      </c>
      <c r="IH1319">
        <f t="shared" si="435"/>
        <v>10.629999999999999</v>
      </c>
      <c r="II1319" s="35">
        <f t="shared" si="436"/>
        <v>5.13</v>
      </c>
      <c r="IM1319" s="18">
        <v>6086</v>
      </c>
      <c r="IN1319" t="s">
        <v>411</v>
      </c>
      <c r="IO1319" s="62">
        <v>4100</v>
      </c>
      <c r="IP1319" s="18">
        <v>24708</v>
      </c>
      <c r="IQ1319" s="18">
        <v>0</v>
      </c>
      <c r="IR1319" s="18">
        <v>193</v>
      </c>
      <c r="IS1319" s="18">
        <v>0</v>
      </c>
      <c r="IX1319" s="18">
        <f t="shared" si="439"/>
        <v>35087</v>
      </c>
      <c r="JB1319" s="18">
        <v>591</v>
      </c>
      <c r="JC1319" s="18">
        <v>239</v>
      </c>
      <c r="JS1319" s="18">
        <v>0</v>
      </c>
      <c r="JT1319" s="18">
        <v>510</v>
      </c>
      <c r="JU1319" s="18">
        <v>54</v>
      </c>
      <c r="JV1319" s="18">
        <v>3</v>
      </c>
      <c r="JY1319" s="18">
        <v>1235</v>
      </c>
      <c r="KF1319" s="18">
        <v>3</v>
      </c>
      <c r="KG1319" s="18">
        <v>12</v>
      </c>
      <c r="KH1319" s="18">
        <v>249</v>
      </c>
      <c r="KN1319" s="18">
        <v>12.5</v>
      </c>
      <c r="KO1319" s="18">
        <v>12.5</v>
      </c>
      <c r="KP1319" s="18">
        <v>12.5</v>
      </c>
      <c r="KQ1319" s="18">
        <v>12.5</v>
      </c>
      <c r="KR1319" s="18">
        <v>4</v>
      </c>
      <c r="KS1319" s="18">
        <v>4</v>
      </c>
      <c r="KU1319" s="18" t="s">
        <v>1422</v>
      </c>
      <c r="KV1319" s="18" t="s">
        <v>1422</v>
      </c>
      <c r="KW1319" s="18" t="s">
        <v>1422</v>
      </c>
      <c r="KX1319" s="18" t="s">
        <v>1422</v>
      </c>
      <c r="KY1319" s="18" t="s">
        <v>1542</v>
      </c>
      <c r="KZ1319" s="18" t="s">
        <v>1395</v>
      </c>
      <c r="LB1319" s="18" t="s">
        <v>768</v>
      </c>
      <c r="LC1319" s="18">
        <v>9</v>
      </c>
      <c r="LD1319" s="18">
        <v>9</v>
      </c>
      <c r="LE1319" s="18">
        <v>9</v>
      </c>
      <c r="LF1319" s="18">
        <v>9</v>
      </c>
      <c r="LJ1319" s="18" t="s">
        <v>1404</v>
      </c>
      <c r="LK1319" s="18" t="s">
        <v>1404</v>
      </c>
      <c r="LL1319" s="18" t="s">
        <v>1404</v>
      </c>
      <c r="LM1319" s="18" t="s">
        <v>1404</v>
      </c>
      <c r="LQ1319" s="18">
        <v>10</v>
      </c>
      <c r="LR1319" s="18">
        <v>10</v>
      </c>
      <c r="LS1319" s="18">
        <v>10</v>
      </c>
      <c r="LT1319" s="18">
        <v>10</v>
      </c>
      <c r="LU1319" s="18">
        <v>4</v>
      </c>
      <c r="LX1319" s="18" t="s">
        <v>1427</v>
      </c>
      <c r="LY1319" s="18" t="s">
        <v>1427</v>
      </c>
      <c r="LZ1319" s="18" t="s">
        <v>1427</v>
      </c>
      <c r="MA1319" s="18" t="s">
        <v>1427</v>
      </c>
      <c r="MB1319" s="18" t="s">
        <v>1542</v>
      </c>
      <c r="ME1319" s="18" t="s">
        <v>766</v>
      </c>
      <c r="MJ1319" s="18" t="s">
        <v>768</v>
      </c>
      <c r="MK1319" s="18" t="s">
        <v>766</v>
      </c>
      <c r="ML1319" s="18">
        <v>36</v>
      </c>
      <c r="MN1319" s="18">
        <v>44</v>
      </c>
      <c r="MO1319" s="18">
        <v>4</v>
      </c>
      <c r="MQ1319" s="18" t="s">
        <v>766</v>
      </c>
      <c r="MS1319" s="18">
        <v>222345</v>
      </c>
      <c r="MT1319" s="18" t="s">
        <v>1387</v>
      </c>
      <c r="MV1319" s="18" t="s">
        <v>766</v>
      </c>
      <c r="NL1319" s="18" t="s">
        <v>768</v>
      </c>
      <c r="NM1319" s="18" t="s">
        <v>1153</v>
      </c>
      <c r="NP1319" s="18" t="s">
        <v>1388</v>
      </c>
      <c r="NQ1319" s="18" t="s">
        <v>1406</v>
      </c>
      <c r="NR1319" s="18" t="s">
        <v>1426</v>
      </c>
      <c r="NV1319" s="18">
        <v>16862.57</v>
      </c>
      <c r="NX1319" s="18">
        <f t="shared" si="437"/>
        <v>2112.0233918128656</v>
      </c>
      <c r="NY1319" t="str">
        <f t="shared" si="440"/>
        <v>Mid-range</v>
      </c>
      <c r="NZ1319" t="str">
        <f t="shared" si="441"/>
        <v>Medium</v>
      </c>
    </row>
    <row r="1320" spans="1:390">
      <c r="A1320" t="s">
        <v>589</v>
      </c>
      <c r="B1320" t="s">
        <v>590</v>
      </c>
      <c r="C1320" t="s">
        <v>591</v>
      </c>
      <c r="D1320" t="s">
        <v>393</v>
      </c>
      <c r="E1320">
        <v>20170</v>
      </c>
      <c r="F1320" t="s">
        <v>1590</v>
      </c>
      <c r="G1320">
        <v>12311.16</v>
      </c>
      <c r="H1320" s="62">
        <v>33000</v>
      </c>
      <c r="I1320" s="63">
        <v>1</v>
      </c>
      <c r="J1320" s="63">
        <v>121</v>
      </c>
      <c r="K1320" s="63">
        <v>20</v>
      </c>
      <c r="R1320" s="63">
        <v>525</v>
      </c>
      <c r="S1320" s="63">
        <v>0</v>
      </c>
      <c r="T1320" s="63">
        <v>39</v>
      </c>
      <c r="U1320" s="63">
        <v>120</v>
      </c>
      <c r="W1320" s="63"/>
      <c r="X1320" s="63"/>
      <c r="Y1320" s="63"/>
      <c r="Z1320" s="63"/>
      <c r="AA1320" s="63"/>
      <c r="AB1320" s="63"/>
      <c r="AC1320" s="93">
        <v>26834</v>
      </c>
      <c r="AD1320" s="76">
        <v>26834</v>
      </c>
      <c r="AL1320" s="93">
        <v>17426</v>
      </c>
      <c r="AO1320" s="59">
        <f t="shared" si="454"/>
        <v>71094</v>
      </c>
      <c r="AZ1320" s="77"/>
      <c r="BA1320" s="77"/>
      <c r="BC1320" s="77">
        <v>6595</v>
      </c>
      <c r="BD1320" s="77"/>
      <c r="BH1320" s="77"/>
      <c r="BO1320" s="63">
        <f t="shared" si="442"/>
        <v>6595</v>
      </c>
      <c r="BZ1320" s="18">
        <f t="shared" si="443"/>
        <v>0</v>
      </c>
      <c r="CX1320" s="39"/>
      <c r="DI1320">
        <f t="shared" si="452"/>
        <v>0</v>
      </c>
      <c r="DR1320" s="41">
        <v>10967</v>
      </c>
      <c r="DV1320" s="63">
        <f t="shared" si="444"/>
        <v>10967</v>
      </c>
      <c r="DW1320" s="77">
        <v>2634</v>
      </c>
      <c r="EI1320" s="63">
        <f t="shared" si="445"/>
        <v>2634</v>
      </c>
      <c r="EU1320" s="38">
        <v>0.34</v>
      </c>
      <c r="EV1320" s="38">
        <v>0.65</v>
      </c>
      <c r="FJ1320" s="18">
        <f t="shared" si="446"/>
        <v>0</v>
      </c>
      <c r="FT1320">
        <f t="shared" si="447"/>
        <v>0</v>
      </c>
      <c r="GD1320">
        <f t="shared" si="453"/>
        <v>0</v>
      </c>
      <c r="GO1320" s="39">
        <f t="shared" si="448"/>
        <v>0</v>
      </c>
      <c r="GP1320" s="39">
        <f t="shared" si="449"/>
        <v>77689</v>
      </c>
      <c r="GQ1320" s="39">
        <f t="shared" si="450"/>
        <v>0</v>
      </c>
      <c r="GR1320" s="39">
        <f t="shared" si="451"/>
        <v>77689</v>
      </c>
      <c r="GS1320" t="s">
        <v>420</v>
      </c>
      <c r="GV1320" t="s">
        <v>766</v>
      </c>
      <c r="GW1320" t="s">
        <v>410</v>
      </c>
      <c r="HB1320" t="s">
        <v>798</v>
      </c>
      <c r="HC1320">
        <v>827</v>
      </c>
      <c r="HD1320">
        <v>31579</v>
      </c>
      <c r="HE1320">
        <v>23937</v>
      </c>
      <c r="HF1320">
        <v>362</v>
      </c>
      <c r="HH1320">
        <v>37053</v>
      </c>
      <c r="HJ1320">
        <v>80</v>
      </c>
      <c r="HK1320">
        <v>193</v>
      </c>
      <c r="HS1320" t="s">
        <v>768</v>
      </c>
      <c r="HT1320" t="s">
        <v>1267</v>
      </c>
      <c r="HU1320">
        <v>2</v>
      </c>
      <c r="HV1320">
        <v>2</v>
      </c>
      <c r="IA1320">
        <v>8</v>
      </c>
      <c r="IB1320">
        <v>4</v>
      </c>
      <c r="IC1320">
        <v>5</v>
      </c>
      <c r="ID1320">
        <v>3.65</v>
      </c>
      <c r="IE1320">
        <v>9.58</v>
      </c>
      <c r="IF1320" s="63">
        <v>3</v>
      </c>
      <c r="IH1320">
        <f t="shared" si="435"/>
        <v>13.23</v>
      </c>
      <c r="II1320" s="35">
        <f t="shared" si="436"/>
        <v>3.65</v>
      </c>
      <c r="IM1320" s="18">
        <v>3154</v>
      </c>
      <c r="IN1320" t="s">
        <v>411</v>
      </c>
      <c r="IO1320" s="62">
        <v>6085</v>
      </c>
      <c r="IP1320" s="18">
        <v>31057</v>
      </c>
      <c r="IQ1320" s="18">
        <v>0</v>
      </c>
      <c r="IR1320" s="18">
        <v>792</v>
      </c>
      <c r="IX1320" s="18">
        <f t="shared" si="439"/>
        <v>41088</v>
      </c>
      <c r="JB1320" s="18">
        <v>206</v>
      </c>
      <c r="JC1320" s="18">
        <v>91</v>
      </c>
      <c r="JS1320" s="18">
        <v>287</v>
      </c>
      <c r="JT1320" s="18">
        <v>0</v>
      </c>
      <c r="JU1320" s="18">
        <v>0</v>
      </c>
      <c r="JV1320" s="18">
        <v>0</v>
      </c>
      <c r="JY1320" s="18">
        <v>7845</v>
      </c>
      <c r="KF1320" s="18">
        <v>0</v>
      </c>
      <c r="KG1320" s="18">
        <v>0</v>
      </c>
      <c r="KH1320" s="18">
        <v>0</v>
      </c>
      <c r="KN1320" s="18">
        <v>13.5</v>
      </c>
      <c r="KO1320" s="18">
        <v>13.5</v>
      </c>
      <c r="KP1320" s="18">
        <v>13.5</v>
      </c>
      <c r="KQ1320" s="18">
        <v>13.5</v>
      </c>
      <c r="KR1320" s="18">
        <v>8</v>
      </c>
      <c r="KS1320" s="18">
        <v>0</v>
      </c>
      <c r="KT1320" s="18">
        <v>0</v>
      </c>
      <c r="KU1320" s="18" t="s">
        <v>1705</v>
      </c>
      <c r="KV1320" s="18" t="s">
        <v>1403</v>
      </c>
      <c r="KW1320" s="18" t="s">
        <v>1403</v>
      </c>
      <c r="KX1320" s="18" t="s">
        <v>1403</v>
      </c>
      <c r="KY1320" s="18" t="s">
        <v>1386</v>
      </c>
      <c r="KZ1320" s="18">
        <v>0</v>
      </c>
      <c r="LA1320" s="18">
        <v>0</v>
      </c>
      <c r="LB1320" s="18" t="s">
        <v>768</v>
      </c>
      <c r="LC1320" s="18">
        <v>12.5</v>
      </c>
      <c r="LD1320" s="18">
        <v>12.5</v>
      </c>
      <c r="LE1320" s="18">
        <v>12.5</v>
      </c>
      <c r="LF1320" s="18">
        <v>12.5</v>
      </c>
      <c r="LG1320" s="18">
        <v>8</v>
      </c>
      <c r="LH1320" s="18">
        <v>0</v>
      </c>
      <c r="LI1320" s="18">
        <v>0</v>
      </c>
      <c r="LJ1320" s="18" t="s">
        <v>1422</v>
      </c>
      <c r="LK1320" s="18" t="s">
        <v>1422</v>
      </c>
      <c r="LL1320" s="18" t="s">
        <v>1422</v>
      </c>
      <c r="LM1320" s="18" t="s">
        <v>1422</v>
      </c>
      <c r="LN1320" s="18" t="s">
        <v>1386</v>
      </c>
      <c r="LO1320" s="18">
        <v>0</v>
      </c>
      <c r="LP1320" s="18">
        <v>0</v>
      </c>
      <c r="LQ1320" s="18">
        <v>12</v>
      </c>
      <c r="LR1320" s="18">
        <v>12</v>
      </c>
      <c r="LS1320" s="18">
        <v>12</v>
      </c>
      <c r="LT1320" s="18">
        <v>12</v>
      </c>
      <c r="LU1320" s="18">
        <v>8</v>
      </c>
      <c r="LV1320" s="18">
        <v>0</v>
      </c>
      <c r="LW1320" s="18">
        <v>0</v>
      </c>
      <c r="LX1320" s="18" t="s">
        <v>1434</v>
      </c>
      <c r="LY1320" s="18" t="s">
        <v>1434</v>
      </c>
      <c r="LZ1320" s="18" t="s">
        <v>1434</v>
      </c>
      <c r="MA1320" s="18" t="s">
        <v>1434</v>
      </c>
      <c r="MB1320" s="18" t="s">
        <v>1386</v>
      </c>
      <c r="MC1320" s="18">
        <v>0</v>
      </c>
      <c r="MD1320" s="18">
        <v>0</v>
      </c>
      <c r="ME1320" s="18" t="s">
        <v>768</v>
      </c>
      <c r="MJ1320" s="18" t="s">
        <v>768</v>
      </c>
      <c r="MK1320" s="18" t="s">
        <v>768</v>
      </c>
      <c r="ML1320" s="18">
        <v>58</v>
      </c>
      <c r="MN1320" s="18">
        <v>56</v>
      </c>
      <c r="MO1320" s="18">
        <v>0</v>
      </c>
      <c r="MP1320" s="18">
        <v>0</v>
      </c>
      <c r="MQ1320" s="18" t="s">
        <v>766</v>
      </c>
      <c r="MS1320" s="18">
        <v>337078</v>
      </c>
      <c r="MT1320" s="18" t="s">
        <v>1387</v>
      </c>
      <c r="MV1320" s="18" t="s">
        <v>766</v>
      </c>
      <c r="NL1320" s="18" t="s">
        <v>768</v>
      </c>
      <c r="NM1320" s="18" t="s">
        <v>1153</v>
      </c>
      <c r="NP1320" s="18" t="s">
        <v>1388</v>
      </c>
      <c r="NQ1320" s="18" t="s">
        <v>1406</v>
      </c>
      <c r="NV1320" s="18">
        <v>0</v>
      </c>
      <c r="NX1320" s="18">
        <f t="shared" si="437"/>
        <v>3372.9205479452057</v>
      </c>
      <c r="NY1320" t="str">
        <f t="shared" si="440"/>
        <v>Mid-range</v>
      </c>
      <c r="NZ1320" t="str">
        <f t="shared" si="441"/>
        <v>Medium</v>
      </c>
    </row>
    <row r="1321" spans="1:390">
      <c r="A1321" t="s">
        <v>495</v>
      </c>
      <c r="B1321" t="s">
        <v>681</v>
      </c>
      <c r="C1321" t="s">
        <v>682</v>
      </c>
      <c r="D1321" t="s">
        <v>404</v>
      </c>
      <c r="E1321">
        <v>20170</v>
      </c>
      <c r="F1321" t="s">
        <v>1590</v>
      </c>
      <c r="G1321">
        <v>10826.08</v>
      </c>
      <c r="H1321" s="62">
        <v>97475</v>
      </c>
      <c r="J1321" s="63">
        <v>44</v>
      </c>
      <c r="K1321" s="63">
        <v>17</v>
      </c>
      <c r="R1321" s="63">
        <v>510</v>
      </c>
      <c r="U1321" s="63">
        <v>100</v>
      </c>
      <c r="W1321" s="63"/>
      <c r="X1321" s="63"/>
      <c r="Y1321" s="63"/>
      <c r="Z1321" s="63"/>
      <c r="AA1321" s="63"/>
      <c r="AB1321" s="63"/>
      <c r="AC1321" s="93">
        <v>27723</v>
      </c>
      <c r="AD1321" s="76">
        <v>27723</v>
      </c>
      <c r="AO1321" s="59">
        <f t="shared" si="454"/>
        <v>55446</v>
      </c>
      <c r="AZ1321" s="77"/>
      <c r="BA1321" s="77"/>
      <c r="BC1321" s="77">
        <v>16624</v>
      </c>
      <c r="BD1321" s="77"/>
      <c r="BO1321" s="63">
        <f t="shared" si="442"/>
        <v>16624</v>
      </c>
      <c r="BZ1321" s="18">
        <f t="shared" si="443"/>
        <v>0</v>
      </c>
      <c r="CX1321" s="39"/>
      <c r="DI1321">
        <f t="shared" si="452"/>
        <v>0</v>
      </c>
      <c r="DJ1321" s="41">
        <v>0</v>
      </c>
      <c r="DV1321" s="63">
        <f t="shared" si="444"/>
        <v>0</v>
      </c>
      <c r="DW1321" s="77">
        <v>0</v>
      </c>
      <c r="EI1321" s="63">
        <f t="shared" si="445"/>
        <v>0</v>
      </c>
      <c r="EU1321" s="38">
        <v>0.89</v>
      </c>
      <c r="EV1321" s="38">
        <v>0.97</v>
      </c>
      <c r="FJ1321" s="18">
        <f t="shared" si="446"/>
        <v>0</v>
      </c>
      <c r="FT1321">
        <f t="shared" si="447"/>
        <v>0</v>
      </c>
      <c r="GD1321">
        <f t="shared" si="453"/>
        <v>0</v>
      </c>
      <c r="GO1321" s="39">
        <f t="shared" si="448"/>
        <v>0</v>
      </c>
      <c r="GP1321" s="39">
        <f t="shared" si="449"/>
        <v>72070</v>
      </c>
      <c r="GQ1321" s="39">
        <f t="shared" si="450"/>
        <v>0</v>
      </c>
      <c r="GR1321" s="39">
        <f t="shared" si="451"/>
        <v>72070</v>
      </c>
      <c r="GS1321" t="s">
        <v>395</v>
      </c>
      <c r="GU1321" t="s">
        <v>1392</v>
      </c>
      <c r="GV1321" t="s">
        <v>768</v>
      </c>
      <c r="HB1321" t="s">
        <v>1706</v>
      </c>
      <c r="HC1321">
        <v>692</v>
      </c>
      <c r="HD1321">
        <v>747</v>
      </c>
      <c r="HE1321">
        <v>10136</v>
      </c>
      <c r="HF1321">
        <v>97</v>
      </c>
      <c r="HH1321">
        <v>61783</v>
      </c>
      <c r="HJ1321">
        <v>17</v>
      </c>
      <c r="HK1321">
        <v>210</v>
      </c>
      <c r="HS1321" t="s">
        <v>766</v>
      </c>
      <c r="HU1321">
        <v>3</v>
      </c>
      <c r="HV1321">
        <v>6</v>
      </c>
      <c r="IA1321">
        <v>3</v>
      </c>
      <c r="IB1321">
        <v>0</v>
      </c>
      <c r="IC1321">
        <v>4</v>
      </c>
      <c r="ID1321">
        <v>3.6</v>
      </c>
      <c r="IE1321">
        <v>3</v>
      </c>
      <c r="IF1321" s="63">
        <v>2</v>
      </c>
      <c r="IH1321">
        <f t="shared" si="435"/>
        <v>6.6</v>
      </c>
      <c r="II1321" s="35">
        <f t="shared" si="436"/>
        <v>3.6</v>
      </c>
      <c r="IM1321" s="18">
        <v>4649</v>
      </c>
      <c r="IN1321" t="s">
        <v>411</v>
      </c>
      <c r="IO1321" s="62">
        <v>2709</v>
      </c>
      <c r="IP1321" s="18">
        <v>15610</v>
      </c>
      <c r="IQ1321" s="18">
        <v>2084</v>
      </c>
      <c r="IR1321" s="18">
        <v>48</v>
      </c>
      <c r="IS1321" s="18">
        <v>0</v>
      </c>
      <c r="IX1321" s="18">
        <f t="shared" si="439"/>
        <v>25100</v>
      </c>
      <c r="JB1321" s="18">
        <v>57</v>
      </c>
      <c r="JC1321" s="18">
        <v>70</v>
      </c>
      <c r="JS1321" s="18">
        <v>66</v>
      </c>
      <c r="JT1321" s="18">
        <v>0</v>
      </c>
      <c r="JU1321" s="18">
        <v>86</v>
      </c>
      <c r="JV1321" s="18">
        <v>0</v>
      </c>
      <c r="JY1321" s="18">
        <v>2740</v>
      </c>
      <c r="KF1321" s="18">
        <v>1</v>
      </c>
      <c r="KG1321" s="18">
        <v>1</v>
      </c>
      <c r="KH1321" s="18">
        <v>23</v>
      </c>
      <c r="KN1321" s="18">
        <v>11</v>
      </c>
      <c r="KO1321" s="18">
        <v>11</v>
      </c>
      <c r="KP1321" s="18">
        <v>11</v>
      </c>
      <c r="KQ1321" s="18">
        <v>11</v>
      </c>
      <c r="KR1321" s="18">
        <v>4</v>
      </c>
      <c r="KS1321" s="18">
        <v>4</v>
      </c>
      <c r="KU1321" s="18" t="s">
        <v>1396</v>
      </c>
      <c r="KV1321" s="18" t="s">
        <v>1396</v>
      </c>
      <c r="KW1321" s="18" t="s">
        <v>1396</v>
      </c>
      <c r="KX1321" s="18" t="s">
        <v>1396</v>
      </c>
      <c r="KY1321" s="18" t="s">
        <v>1417</v>
      </c>
      <c r="KZ1321" s="18" t="s">
        <v>1417</v>
      </c>
      <c r="LB1321" s="18" t="s">
        <v>768</v>
      </c>
      <c r="LC1321" s="18">
        <v>11</v>
      </c>
      <c r="LD1321" s="18">
        <v>11</v>
      </c>
      <c r="LE1321" s="18">
        <v>11</v>
      </c>
      <c r="LF1321" s="18">
        <v>11</v>
      </c>
      <c r="LG1321" s="18">
        <v>4</v>
      </c>
      <c r="LJ1321" s="18" t="s">
        <v>1396</v>
      </c>
      <c r="LK1321" s="18" t="s">
        <v>1396</v>
      </c>
      <c r="LL1321" s="18" t="s">
        <v>1396</v>
      </c>
      <c r="LM1321" s="18" t="s">
        <v>1396</v>
      </c>
      <c r="LN1321" s="18" t="s">
        <v>1417</v>
      </c>
      <c r="LQ1321" s="18">
        <v>11</v>
      </c>
      <c r="LR1321" s="18">
        <v>11</v>
      </c>
      <c r="LS1321" s="18">
        <v>11</v>
      </c>
      <c r="LT1321" s="18">
        <v>11</v>
      </c>
      <c r="LU1321" s="18">
        <v>4</v>
      </c>
      <c r="LX1321" s="18" t="s">
        <v>1396</v>
      </c>
      <c r="LY1321" s="18" t="s">
        <v>1396</v>
      </c>
      <c r="LZ1321" s="18" t="s">
        <v>1396</v>
      </c>
      <c r="MA1321" s="18" t="s">
        <v>1396</v>
      </c>
      <c r="MB1321" s="18" t="s">
        <v>1417</v>
      </c>
      <c r="ME1321" s="18" t="s">
        <v>766</v>
      </c>
      <c r="MJ1321" s="18" t="s">
        <v>768</v>
      </c>
      <c r="MK1321" s="18" t="s">
        <v>768</v>
      </c>
      <c r="ML1321" s="18">
        <v>48</v>
      </c>
      <c r="MN1321" s="18">
        <v>48</v>
      </c>
      <c r="MO1321" s="18">
        <v>4</v>
      </c>
      <c r="MQ1321" s="18" t="s">
        <v>766</v>
      </c>
      <c r="MS1321" s="18">
        <v>251195</v>
      </c>
      <c r="MT1321" s="18" t="s">
        <v>1401</v>
      </c>
      <c r="MV1321" s="18" t="s">
        <v>766</v>
      </c>
      <c r="NL1321" s="18" t="s">
        <v>768</v>
      </c>
      <c r="NP1321" s="18" t="s">
        <v>1388</v>
      </c>
      <c r="NV1321" s="18">
        <v>0</v>
      </c>
      <c r="NX1321" s="18">
        <f t="shared" si="437"/>
        <v>3007.2444444444445</v>
      </c>
      <c r="NY1321" t="str">
        <f t="shared" si="440"/>
        <v>Mid-range</v>
      </c>
      <c r="NZ1321" t="str">
        <f t="shared" si="441"/>
        <v>Medium</v>
      </c>
    </row>
    <row r="1322" spans="1:390">
      <c r="A1322" t="s">
        <v>598</v>
      </c>
      <c r="B1322" t="s">
        <v>599</v>
      </c>
      <c r="C1322" t="s">
        <v>600</v>
      </c>
      <c r="D1322" t="s">
        <v>404</v>
      </c>
      <c r="E1322">
        <v>20170</v>
      </c>
      <c r="F1322" t="s">
        <v>1590</v>
      </c>
      <c r="G1322">
        <v>10008.84</v>
      </c>
      <c r="H1322" s="62">
        <v>28945</v>
      </c>
      <c r="I1322" s="63">
        <v>1</v>
      </c>
      <c r="J1322" s="63">
        <v>130</v>
      </c>
      <c r="K1322" s="63">
        <v>10</v>
      </c>
      <c r="R1322" s="63">
        <v>962</v>
      </c>
      <c r="S1322" s="63">
        <v>0</v>
      </c>
      <c r="T1322" s="63">
        <v>50</v>
      </c>
      <c r="U1322" s="63">
        <v>57</v>
      </c>
      <c r="W1322" s="63"/>
      <c r="X1322" s="63"/>
      <c r="Y1322" s="63"/>
      <c r="Z1322" s="63"/>
      <c r="AA1322" s="63"/>
      <c r="AB1322" s="63"/>
      <c r="AC1322" s="93">
        <v>27931</v>
      </c>
      <c r="AD1322" s="76">
        <v>27931</v>
      </c>
      <c r="AF1322" s="93">
        <v>4500</v>
      </c>
      <c r="AO1322" s="59">
        <f t="shared" si="454"/>
        <v>60362</v>
      </c>
      <c r="AZ1322" s="77"/>
      <c r="BA1322" s="77"/>
      <c r="BC1322" s="77">
        <v>3552</v>
      </c>
      <c r="BD1322" s="77"/>
      <c r="BO1322" s="63">
        <f t="shared" si="442"/>
        <v>3552</v>
      </c>
      <c r="BZ1322" s="18">
        <f t="shared" si="443"/>
        <v>0</v>
      </c>
      <c r="CX1322" s="39"/>
      <c r="DI1322">
        <f t="shared" si="452"/>
        <v>0</v>
      </c>
      <c r="DV1322" s="63">
        <f t="shared" si="444"/>
        <v>0</v>
      </c>
      <c r="EI1322" s="63">
        <f t="shared" si="445"/>
        <v>0</v>
      </c>
      <c r="EU1322" s="38">
        <v>0.32</v>
      </c>
      <c r="EV1322" s="38">
        <v>0.13</v>
      </c>
      <c r="FJ1322" s="18">
        <f t="shared" si="446"/>
        <v>0</v>
      </c>
      <c r="FT1322">
        <f t="shared" si="447"/>
        <v>0</v>
      </c>
      <c r="GD1322">
        <f t="shared" si="453"/>
        <v>0</v>
      </c>
      <c r="GO1322" s="39">
        <f t="shared" si="448"/>
        <v>0</v>
      </c>
      <c r="GP1322" s="39">
        <f t="shared" si="449"/>
        <v>63914</v>
      </c>
      <c r="GQ1322" s="39">
        <f t="shared" si="450"/>
        <v>0</v>
      </c>
      <c r="GR1322" s="39">
        <f t="shared" si="451"/>
        <v>63914</v>
      </c>
      <c r="GS1322" t="s">
        <v>420</v>
      </c>
      <c r="GV1322" t="s">
        <v>766</v>
      </c>
      <c r="HB1322" t="s">
        <v>1707</v>
      </c>
      <c r="HC1322">
        <v>737</v>
      </c>
      <c r="HD1322">
        <v>4271</v>
      </c>
      <c r="HE1322">
        <v>12413</v>
      </c>
      <c r="HF1322">
        <v>5</v>
      </c>
      <c r="HH1322">
        <v>36619</v>
      </c>
      <c r="HJ1322">
        <v>4</v>
      </c>
      <c r="HK1322">
        <v>33</v>
      </c>
      <c r="HS1322" t="s">
        <v>766</v>
      </c>
      <c r="HU1322">
        <v>4</v>
      </c>
      <c r="HV1322">
        <v>6</v>
      </c>
      <c r="IA1322">
        <v>4</v>
      </c>
      <c r="IB1322">
        <v>0</v>
      </c>
      <c r="IC1322">
        <v>5</v>
      </c>
      <c r="ID1322">
        <v>2.74</v>
      </c>
      <c r="IE1322">
        <v>1</v>
      </c>
      <c r="IF1322" s="63">
        <v>1</v>
      </c>
      <c r="IH1322">
        <f t="shared" si="435"/>
        <v>3.74</v>
      </c>
      <c r="II1322" s="35">
        <f t="shared" si="436"/>
        <v>2.74</v>
      </c>
      <c r="IM1322" s="18">
        <v>12810</v>
      </c>
      <c r="IN1322" t="s">
        <v>400</v>
      </c>
      <c r="IO1322" s="62">
        <v>1784</v>
      </c>
      <c r="IP1322" s="18">
        <v>3505</v>
      </c>
      <c r="IQ1322" s="18">
        <v>5067</v>
      </c>
      <c r="IR1322" s="18">
        <v>258</v>
      </c>
      <c r="IS1322" s="18">
        <v>339</v>
      </c>
      <c r="IX1322" s="18">
        <f t="shared" si="439"/>
        <v>23763</v>
      </c>
      <c r="JB1322" s="18">
        <v>278</v>
      </c>
      <c r="JC1322" s="18">
        <v>2</v>
      </c>
      <c r="JS1322" s="18">
        <v>124</v>
      </c>
      <c r="JV1322" s="18">
        <v>4</v>
      </c>
      <c r="JY1322" s="18">
        <v>3980</v>
      </c>
      <c r="KF1322" s="18">
        <v>1</v>
      </c>
      <c r="KG1322" s="18">
        <v>2</v>
      </c>
      <c r="KH1322" s="18">
        <v>50</v>
      </c>
      <c r="KN1322" s="18">
        <v>13</v>
      </c>
      <c r="KO1322" s="18">
        <v>13</v>
      </c>
      <c r="KP1322" s="18">
        <v>13</v>
      </c>
      <c r="KQ1322" s="18">
        <v>13</v>
      </c>
      <c r="KR1322" s="18">
        <v>7</v>
      </c>
      <c r="KU1322" s="18" t="s">
        <v>1393</v>
      </c>
      <c r="KV1322" s="18" t="s">
        <v>1393</v>
      </c>
      <c r="KW1322" s="18" t="s">
        <v>1393</v>
      </c>
      <c r="KX1322" s="18" t="s">
        <v>1393</v>
      </c>
      <c r="KY1322" s="18" t="s">
        <v>1394</v>
      </c>
      <c r="LB1322" s="18" t="s">
        <v>768</v>
      </c>
      <c r="LC1322" s="18">
        <v>8</v>
      </c>
      <c r="LD1322" s="18">
        <v>8</v>
      </c>
      <c r="LE1322" s="18">
        <v>8</v>
      </c>
      <c r="LF1322" s="18">
        <v>8</v>
      </c>
      <c r="LJ1322" s="18" t="s">
        <v>1397</v>
      </c>
      <c r="LK1322" s="18" t="s">
        <v>1397</v>
      </c>
      <c r="LL1322" s="18" t="s">
        <v>1397</v>
      </c>
      <c r="LM1322" s="18" t="s">
        <v>1397</v>
      </c>
      <c r="LQ1322" s="18">
        <v>8</v>
      </c>
      <c r="LR1322" s="18">
        <v>8</v>
      </c>
      <c r="LS1322" s="18">
        <v>8</v>
      </c>
      <c r="LT1322" s="18">
        <v>8</v>
      </c>
      <c r="LX1322" s="18" t="s">
        <v>1397</v>
      </c>
      <c r="LY1322" s="18" t="s">
        <v>1397</v>
      </c>
      <c r="LZ1322" s="18" t="s">
        <v>1397</v>
      </c>
      <c r="MA1322" s="18" t="s">
        <v>1397</v>
      </c>
      <c r="ME1322" s="18" t="s">
        <v>766</v>
      </c>
      <c r="MJ1322" s="18" t="s">
        <v>768</v>
      </c>
      <c r="MK1322" s="18" t="s">
        <v>768</v>
      </c>
      <c r="ML1322" s="18">
        <v>32</v>
      </c>
      <c r="MN1322" s="18">
        <v>32</v>
      </c>
      <c r="MQ1322" s="18" t="s">
        <v>766</v>
      </c>
      <c r="MS1322" s="18">
        <v>147727</v>
      </c>
      <c r="MT1322" s="18" t="s">
        <v>1401</v>
      </c>
      <c r="MV1322" s="18" t="s">
        <v>766</v>
      </c>
      <c r="NL1322" s="18" t="s">
        <v>768</v>
      </c>
      <c r="NM1322" s="18" t="s">
        <v>1153</v>
      </c>
      <c r="NN1322" s="18" t="s">
        <v>1155</v>
      </c>
      <c r="NO1322" s="18" t="s">
        <v>1149</v>
      </c>
      <c r="NP1322" s="18" t="s">
        <v>1388</v>
      </c>
      <c r="NQ1322" s="18" t="s">
        <v>1406</v>
      </c>
      <c r="NV1322" s="18">
        <v>40000</v>
      </c>
      <c r="NX1322" s="18">
        <f t="shared" si="437"/>
        <v>3652.8613138686128</v>
      </c>
      <c r="NY1322" t="str">
        <f t="shared" si="440"/>
        <v>Mid-range</v>
      </c>
      <c r="NZ1322" t="str">
        <f t="shared" si="441"/>
        <v>Medium</v>
      </c>
    </row>
    <row r="1323" spans="1:390">
      <c r="A1323" t="s">
        <v>505</v>
      </c>
      <c r="B1323" t="s">
        <v>506</v>
      </c>
      <c r="C1323" t="s">
        <v>507</v>
      </c>
      <c r="D1323" t="s">
        <v>404</v>
      </c>
      <c r="E1323">
        <v>20170</v>
      </c>
      <c r="F1323" t="s">
        <v>1590</v>
      </c>
      <c r="G1323">
        <v>14319.81</v>
      </c>
      <c r="H1323" s="62">
        <v>22924</v>
      </c>
      <c r="I1323" s="63">
        <v>0</v>
      </c>
      <c r="J1323" s="63">
        <v>76</v>
      </c>
      <c r="K1323" s="63">
        <v>7</v>
      </c>
      <c r="R1323" s="63">
        <v>146</v>
      </c>
      <c r="S1323" s="63">
        <v>0</v>
      </c>
      <c r="T1323" s="63">
        <v>0</v>
      </c>
      <c r="U1323" s="63">
        <v>42</v>
      </c>
      <c r="W1323" s="63"/>
      <c r="X1323" s="63"/>
      <c r="Y1323" s="63"/>
      <c r="Z1323" s="63"/>
      <c r="AA1323" s="63"/>
      <c r="AB1323" s="63"/>
      <c r="AC1323" s="93">
        <v>29136</v>
      </c>
      <c r="AD1323" s="76">
        <v>29136</v>
      </c>
      <c r="AO1323" s="59">
        <f t="shared" si="454"/>
        <v>58272</v>
      </c>
      <c r="AZ1323" s="77"/>
      <c r="BA1323" s="77"/>
      <c r="BC1323" s="77">
        <v>8002</v>
      </c>
      <c r="BD1323" s="77"/>
      <c r="BO1323" s="63">
        <f t="shared" si="442"/>
        <v>8002</v>
      </c>
      <c r="BZ1323" s="18">
        <f t="shared" si="443"/>
        <v>0</v>
      </c>
      <c r="CX1323" s="39"/>
      <c r="DI1323">
        <f t="shared" si="452"/>
        <v>0</v>
      </c>
      <c r="DJ1323" s="41">
        <v>0</v>
      </c>
      <c r="DV1323" s="63">
        <f t="shared" si="444"/>
        <v>0</v>
      </c>
      <c r="DW1323" s="77">
        <v>892</v>
      </c>
      <c r="EI1323" s="63">
        <f t="shared" si="445"/>
        <v>892</v>
      </c>
      <c r="EU1323" s="38">
        <v>0.56000000000000005</v>
      </c>
      <c r="EV1323" s="38">
        <v>0.25</v>
      </c>
      <c r="FJ1323" s="18">
        <f t="shared" si="446"/>
        <v>0</v>
      </c>
      <c r="FT1323">
        <f t="shared" si="447"/>
        <v>0</v>
      </c>
      <c r="GD1323">
        <f t="shared" si="453"/>
        <v>0</v>
      </c>
      <c r="GO1323" s="39">
        <f t="shared" si="448"/>
        <v>0</v>
      </c>
      <c r="GP1323" s="39">
        <f t="shared" si="449"/>
        <v>66274</v>
      </c>
      <c r="GQ1323" s="39">
        <f t="shared" si="450"/>
        <v>0</v>
      </c>
      <c r="GR1323" s="39">
        <f t="shared" si="451"/>
        <v>66274</v>
      </c>
      <c r="GS1323" t="s">
        <v>420</v>
      </c>
      <c r="GV1323" t="s">
        <v>766</v>
      </c>
      <c r="GY1323" t="s">
        <v>405</v>
      </c>
      <c r="HB1323" t="s">
        <v>798</v>
      </c>
      <c r="HC1323">
        <v>743</v>
      </c>
      <c r="HD1323">
        <v>27752</v>
      </c>
      <c r="HE1323">
        <v>94725</v>
      </c>
      <c r="HF1323">
        <v>44</v>
      </c>
      <c r="HH1323">
        <v>37333</v>
      </c>
      <c r="HJ1323">
        <v>24</v>
      </c>
      <c r="HK1323">
        <v>5</v>
      </c>
      <c r="HS1323" t="s">
        <v>766</v>
      </c>
      <c r="HU1323">
        <v>6</v>
      </c>
      <c r="HV1323">
        <v>6</v>
      </c>
      <c r="IA1323">
        <v>5</v>
      </c>
      <c r="IB1323">
        <v>1</v>
      </c>
      <c r="IC1323">
        <v>0</v>
      </c>
      <c r="ID1323">
        <v>6.58</v>
      </c>
      <c r="IE1323">
        <v>5.25</v>
      </c>
      <c r="IF1323" s="63">
        <v>0</v>
      </c>
      <c r="IH1323">
        <f t="shared" si="435"/>
        <v>11.83</v>
      </c>
      <c r="II1323" s="35">
        <f t="shared" si="436"/>
        <v>6.58</v>
      </c>
      <c r="IM1323" s="18">
        <v>5521</v>
      </c>
      <c r="IN1323" t="s">
        <v>411</v>
      </c>
      <c r="IO1323" s="62">
        <v>4467</v>
      </c>
      <c r="IP1323" s="18">
        <v>16495</v>
      </c>
      <c r="IQ1323" s="18">
        <v>1393</v>
      </c>
      <c r="IR1323" s="18">
        <v>325</v>
      </c>
      <c r="IS1323" s="18">
        <v>246</v>
      </c>
      <c r="IX1323" s="18">
        <f t="shared" si="439"/>
        <v>28447</v>
      </c>
      <c r="JB1323" s="18">
        <v>159</v>
      </c>
      <c r="JC1323" s="18">
        <v>154</v>
      </c>
      <c r="JS1323" s="18">
        <v>87</v>
      </c>
      <c r="JT1323" s="18">
        <v>0</v>
      </c>
      <c r="JU1323" s="18">
        <v>134</v>
      </c>
      <c r="JV1323" s="18">
        <v>0</v>
      </c>
      <c r="JY1323" s="18">
        <v>4833</v>
      </c>
      <c r="KF1323" s="18">
        <v>2</v>
      </c>
      <c r="KG1323" s="18">
        <v>6</v>
      </c>
      <c r="KH1323" s="18">
        <v>106</v>
      </c>
      <c r="KN1323" s="18">
        <v>12</v>
      </c>
      <c r="KO1323" s="18">
        <v>12</v>
      </c>
      <c r="KP1323" s="18">
        <v>12</v>
      </c>
      <c r="KQ1323" s="18">
        <v>12</v>
      </c>
      <c r="KR1323" s="18">
        <v>6</v>
      </c>
      <c r="KS1323" s="18">
        <v>0</v>
      </c>
      <c r="KT1323" s="18">
        <v>0</v>
      </c>
      <c r="KU1323" s="18" t="s">
        <v>1385</v>
      </c>
      <c r="KV1323" s="18" t="s">
        <v>1385</v>
      </c>
      <c r="KW1323" s="18" t="s">
        <v>1385</v>
      </c>
      <c r="KX1323" s="18" t="s">
        <v>1385</v>
      </c>
      <c r="KY1323" s="18" t="s">
        <v>1408</v>
      </c>
      <c r="KZ1323" s="18">
        <v>0</v>
      </c>
      <c r="LB1323" s="18" t="s">
        <v>766</v>
      </c>
      <c r="LQ1323" s="18">
        <v>12</v>
      </c>
      <c r="LR1323" s="18">
        <v>12</v>
      </c>
      <c r="LS1323" s="18">
        <v>12</v>
      </c>
      <c r="LT1323" s="18">
        <v>12</v>
      </c>
      <c r="LU1323" s="18">
        <v>6</v>
      </c>
      <c r="LV1323" s="18">
        <v>0</v>
      </c>
      <c r="LW1323" s="18">
        <v>0</v>
      </c>
      <c r="LX1323" s="18" t="s">
        <v>1385</v>
      </c>
      <c r="LY1323" s="18" t="s">
        <v>1385</v>
      </c>
      <c r="LZ1323" s="18" t="s">
        <v>1385</v>
      </c>
      <c r="MA1323" s="18" t="s">
        <v>1385</v>
      </c>
      <c r="MB1323" s="18" t="s">
        <v>1408</v>
      </c>
      <c r="MC1323" s="18">
        <v>0</v>
      </c>
      <c r="MD1323" s="18">
        <v>0</v>
      </c>
      <c r="ME1323" s="18" t="s">
        <v>766</v>
      </c>
      <c r="MJ1323" s="18" t="s">
        <v>768</v>
      </c>
      <c r="MK1323" s="18" t="s">
        <v>768</v>
      </c>
      <c r="ML1323" s="18">
        <v>0</v>
      </c>
      <c r="MM1323" s="18">
        <v>0</v>
      </c>
      <c r="MN1323" s="18">
        <v>54</v>
      </c>
      <c r="MO1323" s="18">
        <v>0</v>
      </c>
      <c r="MP1323" s="18">
        <v>0</v>
      </c>
      <c r="MQ1323" s="18" t="s">
        <v>766</v>
      </c>
      <c r="MS1323" s="18">
        <v>162073</v>
      </c>
      <c r="MT1323" s="18" t="s">
        <v>1401</v>
      </c>
      <c r="MV1323" s="18" t="s">
        <v>766</v>
      </c>
      <c r="NL1323" s="18" t="s">
        <v>768</v>
      </c>
      <c r="NP1323" s="18" t="s">
        <v>1388</v>
      </c>
      <c r="NR1323" s="18" t="s">
        <v>1426</v>
      </c>
      <c r="NT1323" s="18" t="s">
        <v>942</v>
      </c>
      <c r="NU1323" s="18" t="s">
        <v>1708</v>
      </c>
      <c r="NV1323" s="18">
        <v>10000</v>
      </c>
      <c r="NX1323" s="18">
        <f t="shared" si="437"/>
        <v>2176.2629179331307</v>
      </c>
      <c r="NY1323" t="str">
        <f t="shared" si="440"/>
        <v>Larger</v>
      </c>
      <c r="NZ1323" t="str">
        <f t="shared" si="441"/>
        <v>Medium</v>
      </c>
    </row>
    <row r="1324" spans="1:390">
      <c r="A1324" t="s">
        <v>525</v>
      </c>
      <c r="B1324" t="s">
        <v>692</v>
      </c>
      <c r="E1324">
        <v>20170</v>
      </c>
      <c r="F1324" t="s">
        <v>1590</v>
      </c>
      <c r="H1324" s="62">
        <v>22996</v>
      </c>
      <c r="I1324" s="63">
        <v>1</v>
      </c>
      <c r="J1324" s="63">
        <v>67</v>
      </c>
      <c r="K1324" s="63">
        <v>1</v>
      </c>
      <c r="R1324" s="63">
        <v>176</v>
      </c>
      <c r="S1324" s="63">
        <v>0</v>
      </c>
      <c r="T1324" s="63">
        <v>30</v>
      </c>
      <c r="U1324" s="63">
        <v>6</v>
      </c>
      <c r="W1324" s="63"/>
      <c r="X1324" s="63"/>
      <c r="Y1324" s="63"/>
      <c r="Z1324" s="63"/>
      <c r="AA1324" s="63"/>
      <c r="AB1324" s="63"/>
      <c r="AC1324" s="93">
        <v>30374</v>
      </c>
      <c r="AD1324" s="76">
        <v>30374</v>
      </c>
      <c r="AF1324" s="93">
        <v>30037</v>
      </c>
      <c r="AO1324" s="59">
        <f t="shared" si="454"/>
        <v>90785</v>
      </c>
      <c r="AZ1324" s="77"/>
      <c r="BA1324" s="77"/>
      <c r="BC1324" s="77">
        <v>6303</v>
      </c>
      <c r="BD1324" s="77"/>
      <c r="BO1324" s="63">
        <f t="shared" si="442"/>
        <v>6303</v>
      </c>
      <c r="BZ1324" s="18">
        <f t="shared" si="443"/>
        <v>0</v>
      </c>
      <c r="CX1324" s="39"/>
      <c r="DI1324">
        <f t="shared" si="452"/>
        <v>0</v>
      </c>
      <c r="DJ1324" s="41">
        <v>6696</v>
      </c>
      <c r="DV1324" s="63">
        <f t="shared" si="444"/>
        <v>6696</v>
      </c>
      <c r="DW1324" s="77">
        <v>13054</v>
      </c>
      <c r="EI1324" s="63">
        <f t="shared" si="445"/>
        <v>13054</v>
      </c>
      <c r="EU1324" s="38">
        <v>0.47</v>
      </c>
      <c r="EV1324" s="38">
        <v>0.53</v>
      </c>
      <c r="FJ1324" s="18">
        <f t="shared" si="446"/>
        <v>0</v>
      </c>
      <c r="FT1324">
        <f t="shared" si="447"/>
        <v>0</v>
      </c>
      <c r="GD1324">
        <f t="shared" si="453"/>
        <v>0</v>
      </c>
      <c r="GO1324" s="39">
        <f t="shared" si="448"/>
        <v>0</v>
      </c>
      <c r="GP1324" s="39">
        <f t="shared" si="449"/>
        <v>97088</v>
      </c>
      <c r="GQ1324" s="39">
        <f t="shared" si="450"/>
        <v>0</v>
      </c>
      <c r="GR1324" s="39">
        <f t="shared" si="451"/>
        <v>97088</v>
      </c>
      <c r="GS1324" t="s">
        <v>420</v>
      </c>
      <c r="GV1324" t="s">
        <v>766</v>
      </c>
      <c r="GY1324" t="s">
        <v>405</v>
      </c>
      <c r="HB1324" t="s">
        <v>798</v>
      </c>
      <c r="HC1324">
        <v>722</v>
      </c>
      <c r="HD1324">
        <v>4001</v>
      </c>
      <c r="HE1324">
        <v>259499</v>
      </c>
      <c r="HF1324">
        <v>84</v>
      </c>
      <c r="HH1324">
        <v>24022</v>
      </c>
      <c r="HJ1324">
        <v>157</v>
      </c>
      <c r="HK1324">
        <v>25430</v>
      </c>
      <c r="HS1324" t="s">
        <v>766</v>
      </c>
      <c r="HU1324">
        <v>2</v>
      </c>
      <c r="HV1324">
        <v>2</v>
      </c>
      <c r="IA1324">
        <v>4</v>
      </c>
      <c r="IB1324">
        <v>0</v>
      </c>
      <c r="IC1324">
        <v>10</v>
      </c>
      <c r="ID1324">
        <v>2.48</v>
      </c>
      <c r="IE1324">
        <v>4</v>
      </c>
      <c r="IF1324" s="63">
        <v>1</v>
      </c>
      <c r="IH1324">
        <f t="shared" si="435"/>
        <v>6.48</v>
      </c>
      <c r="II1324" s="35">
        <f t="shared" si="436"/>
        <v>2.48</v>
      </c>
      <c r="IM1324" s="18">
        <v>6773</v>
      </c>
      <c r="IN1324" t="s">
        <v>411</v>
      </c>
      <c r="IO1324" s="62">
        <v>5055</v>
      </c>
      <c r="IP1324" s="18">
        <v>1178</v>
      </c>
      <c r="IQ1324" s="18">
        <v>12610</v>
      </c>
      <c r="IR1324" s="18">
        <v>3402</v>
      </c>
      <c r="IS1324" s="18">
        <v>46</v>
      </c>
      <c r="IX1324" s="18">
        <f t="shared" si="439"/>
        <v>29064</v>
      </c>
      <c r="JB1324" s="18">
        <v>34</v>
      </c>
      <c r="JC1324" s="18">
        <v>23</v>
      </c>
      <c r="JS1324" s="18">
        <v>118</v>
      </c>
      <c r="JY1324" s="18">
        <v>2927</v>
      </c>
      <c r="KF1324" s="18">
        <v>0</v>
      </c>
      <c r="KG1324" s="18">
        <v>0</v>
      </c>
      <c r="KH1324" s="18">
        <v>0</v>
      </c>
      <c r="KN1324" s="18">
        <v>12</v>
      </c>
      <c r="KO1324" s="18">
        <v>12</v>
      </c>
      <c r="KP1324" s="18">
        <v>12</v>
      </c>
      <c r="KQ1324" s="18">
        <v>12</v>
      </c>
      <c r="KR1324" s="18">
        <v>4</v>
      </c>
      <c r="KS1324" s="18">
        <v>0</v>
      </c>
      <c r="KT1324" s="18">
        <v>0</v>
      </c>
      <c r="KU1324" s="18" t="s">
        <v>1618</v>
      </c>
      <c r="KV1324" s="18" t="s">
        <v>1385</v>
      </c>
      <c r="KW1324" s="18" t="s">
        <v>1385</v>
      </c>
      <c r="KX1324" s="18" t="s">
        <v>1385</v>
      </c>
      <c r="KY1324" s="18" t="s">
        <v>1417</v>
      </c>
      <c r="LB1324" s="18" t="s">
        <v>766</v>
      </c>
      <c r="LQ1324" s="18">
        <v>8</v>
      </c>
      <c r="LR1324" s="18">
        <v>8</v>
      </c>
      <c r="LS1324" s="18">
        <v>8</v>
      </c>
      <c r="LT1324" s="18">
        <v>8</v>
      </c>
      <c r="LV1324" s="18">
        <v>0</v>
      </c>
      <c r="LW1324" s="18">
        <v>0</v>
      </c>
      <c r="LX1324" s="18" t="s">
        <v>1397</v>
      </c>
      <c r="LY1324" s="18" t="s">
        <v>1397</v>
      </c>
      <c r="LZ1324" s="18" t="s">
        <v>1397</v>
      </c>
      <c r="MA1324" s="18" t="s">
        <v>1397</v>
      </c>
      <c r="ME1324" s="18" t="s">
        <v>766</v>
      </c>
      <c r="MJ1324" s="18" t="s">
        <v>768</v>
      </c>
      <c r="MK1324" s="18" t="s">
        <v>768</v>
      </c>
      <c r="MM1324" s="18" t="s">
        <v>766</v>
      </c>
      <c r="MN1324" s="18">
        <v>32</v>
      </c>
      <c r="MO1324" s="18">
        <v>0</v>
      </c>
      <c r="MP1324" s="18">
        <v>0</v>
      </c>
      <c r="MQ1324" s="18" t="s">
        <v>768</v>
      </c>
      <c r="MR1324" s="18">
        <v>2</v>
      </c>
      <c r="MS1324" s="18">
        <v>169243</v>
      </c>
      <c r="MT1324" s="18" t="s">
        <v>1401</v>
      </c>
      <c r="MV1324" s="18" t="s">
        <v>768</v>
      </c>
      <c r="NL1324" s="18" t="s">
        <v>768</v>
      </c>
      <c r="NP1324" s="18" t="s">
        <v>1388</v>
      </c>
      <c r="NT1324" s="18" t="s">
        <v>942</v>
      </c>
      <c r="NU1324" s="18" t="s">
        <v>1335</v>
      </c>
      <c r="NV1324" s="18">
        <v>22179.51</v>
      </c>
      <c r="NX1324" s="18">
        <f t="shared" si="437"/>
        <v>0</v>
      </c>
      <c r="NY1324" t="str">
        <f t="shared" si="440"/>
        <v>Smaller</v>
      </c>
      <c r="NZ1324" t="str">
        <f t="shared" si="441"/>
        <v>Small</v>
      </c>
    </row>
    <row r="1325" spans="1:390">
      <c r="A1325" t="s">
        <v>747</v>
      </c>
      <c r="B1325" t="s">
        <v>748</v>
      </c>
      <c r="C1325" t="s">
        <v>749</v>
      </c>
      <c r="D1325" t="s">
        <v>393</v>
      </c>
      <c r="E1325">
        <v>20170</v>
      </c>
      <c r="F1325" t="s">
        <v>1590</v>
      </c>
      <c r="G1325">
        <v>9154.31</v>
      </c>
      <c r="H1325" s="62">
        <v>53000</v>
      </c>
      <c r="I1325" s="63">
        <v>2</v>
      </c>
      <c r="J1325" s="63">
        <v>157</v>
      </c>
      <c r="K1325" s="63">
        <v>17</v>
      </c>
      <c r="R1325" s="63">
        <v>587</v>
      </c>
      <c r="S1325" s="63">
        <v>157</v>
      </c>
      <c r="T1325" s="63">
        <v>84</v>
      </c>
      <c r="U1325" s="63">
        <v>46</v>
      </c>
      <c r="W1325" s="63"/>
      <c r="X1325" s="63"/>
      <c r="Y1325" s="63"/>
      <c r="Z1325" s="63"/>
      <c r="AA1325" s="63"/>
      <c r="AB1325" s="63"/>
      <c r="AC1325" s="93">
        <v>32720</v>
      </c>
      <c r="AD1325" s="76">
        <v>32720</v>
      </c>
      <c r="AG1325" s="93">
        <v>10000</v>
      </c>
      <c r="AL1325" s="93">
        <v>27000</v>
      </c>
      <c r="AM1325" s="93">
        <v>15000</v>
      </c>
      <c r="AN1325" s="63" t="s">
        <v>1709</v>
      </c>
      <c r="AO1325" s="59">
        <f t="shared" si="454"/>
        <v>117440</v>
      </c>
      <c r="AZ1325" s="77"/>
      <c r="BA1325" s="77"/>
      <c r="BC1325" s="77">
        <v>16464</v>
      </c>
      <c r="BD1325" s="77"/>
      <c r="BH1325" s="77"/>
      <c r="BI1325" s="77"/>
      <c r="BO1325" s="63">
        <f t="shared" si="442"/>
        <v>16464</v>
      </c>
      <c r="BZ1325" s="18">
        <f t="shared" si="443"/>
        <v>0</v>
      </c>
      <c r="CX1325" s="39"/>
      <c r="DI1325">
        <f t="shared" si="452"/>
        <v>0</v>
      </c>
      <c r="DV1325" s="63">
        <f t="shared" si="444"/>
        <v>0</v>
      </c>
      <c r="DW1325" s="77">
        <v>1015</v>
      </c>
      <c r="EI1325" s="63">
        <f t="shared" si="445"/>
        <v>1015</v>
      </c>
      <c r="EU1325" s="38">
        <v>0.66</v>
      </c>
      <c r="EV1325" s="38">
        <v>0.24</v>
      </c>
      <c r="FJ1325" s="18">
        <f t="shared" si="446"/>
        <v>0</v>
      </c>
      <c r="FT1325">
        <f t="shared" si="447"/>
        <v>0</v>
      </c>
      <c r="GD1325">
        <f t="shared" si="453"/>
        <v>0</v>
      </c>
      <c r="GO1325" s="39">
        <f t="shared" si="448"/>
        <v>0</v>
      </c>
      <c r="GP1325" s="39">
        <f t="shared" si="449"/>
        <v>133904</v>
      </c>
      <c r="GQ1325" s="39">
        <f t="shared" si="450"/>
        <v>0</v>
      </c>
      <c r="GR1325" s="39">
        <f t="shared" si="451"/>
        <v>133904</v>
      </c>
      <c r="GS1325" t="s">
        <v>420</v>
      </c>
      <c r="GU1325" t="s">
        <v>1392</v>
      </c>
      <c r="GV1325" t="s">
        <v>768</v>
      </c>
      <c r="HB1325" t="s">
        <v>798</v>
      </c>
      <c r="HC1325">
        <v>1340</v>
      </c>
      <c r="HD1325">
        <v>405</v>
      </c>
      <c r="HE1325">
        <v>8664</v>
      </c>
      <c r="HF1325">
        <v>99</v>
      </c>
      <c r="HH1325">
        <v>63249</v>
      </c>
      <c r="HJ1325">
        <v>27</v>
      </c>
      <c r="HK1325">
        <v>64</v>
      </c>
      <c r="HS1325" t="s">
        <v>766</v>
      </c>
      <c r="HU1325">
        <v>4</v>
      </c>
      <c r="HV1325">
        <v>5</v>
      </c>
      <c r="IA1325">
        <v>3</v>
      </c>
      <c r="IB1325">
        <v>4</v>
      </c>
      <c r="IC1325">
        <v>6</v>
      </c>
      <c r="ID1325">
        <v>5.6</v>
      </c>
      <c r="IE1325">
        <v>5</v>
      </c>
      <c r="IF1325" s="63">
        <v>3</v>
      </c>
      <c r="IH1325">
        <f t="shared" si="435"/>
        <v>10.6</v>
      </c>
      <c r="II1325" s="35">
        <f t="shared" si="436"/>
        <v>5.6</v>
      </c>
      <c r="IM1325" s="18">
        <v>4327</v>
      </c>
      <c r="IN1325" t="s">
        <v>411</v>
      </c>
      <c r="IO1325" s="62">
        <v>3804</v>
      </c>
      <c r="IP1325" s="18">
        <v>12043</v>
      </c>
      <c r="IQ1325" s="18">
        <v>0</v>
      </c>
      <c r="IR1325" s="18">
        <v>64</v>
      </c>
      <c r="IS1325" s="18">
        <v>206</v>
      </c>
      <c r="IX1325" s="18">
        <f t="shared" si="439"/>
        <v>20444</v>
      </c>
      <c r="JB1325" s="18">
        <v>0</v>
      </c>
      <c r="JC1325" s="18">
        <v>22</v>
      </c>
      <c r="JS1325" s="18">
        <v>142</v>
      </c>
      <c r="JT1325" s="18">
        <v>13</v>
      </c>
      <c r="JU1325" s="18">
        <v>0</v>
      </c>
      <c r="JV1325" s="18">
        <v>0</v>
      </c>
      <c r="JY1325" s="18">
        <v>3639</v>
      </c>
      <c r="KF1325" s="18">
        <v>3</v>
      </c>
      <c r="KG1325" s="18">
        <v>28</v>
      </c>
      <c r="KH1325" s="18">
        <v>820</v>
      </c>
      <c r="KN1325" s="18">
        <v>12.5</v>
      </c>
      <c r="KO1325" s="18">
        <v>12.5</v>
      </c>
      <c r="KP1325" s="18">
        <v>12.5</v>
      </c>
      <c r="KQ1325" s="18">
        <v>12.5</v>
      </c>
      <c r="KR1325" s="18">
        <v>8.5</v>
      </c>
      <c r="KS1325" s="18">
        <v>4</v>
      </c>
      <c r="KU1325" s="18" t="s">
        <v>1422</v>
      </c>
      <c r="KV1325" s="18" t="s">
        <v>1422</v>
      </c>
      <c r="KW1325" s="18" t="s">
        <v>1422</v>
      </c>
      <c r="KX1325" s="18" t="s">
        <v>1422</v>
      </c>
      <c r="KY1325" s="18" t="s">
        <v>1423</v>
      </c>
      <c r="KZ1325" s="18" t="s">
        <v>1395</v>
      </c>
      <c r="LB1325" s="18" t="s">
        <v>766</v>
      </c>
      <c r="LQ1325" s="18">
        <v>8</v>
      </c>
      <c r="LR1325" s="18">
        <v>8</v>
      </c>
      <c r="LS1325" s="18">
        <v>8</v>
      </c>
      <c r="LT1325" s="18">
        <v>8</v>
      </c>
      <c r="LX1325" s="18" t="s">
        <v>1386</v>
      </c>
      <c r="LY1325" s="18" t="s">
        <v>1386</v>
      </c>
      <c r="LZ1325" s="18" t="s">
        <v>1386</v>
      </c>
      <c r="MA1325" s="18" t="s">
        <v>1386</v>
      </c>
      <c r="ME1325" s="18" t="s">
        <v>766</v>
      </c>
      <c r="MJ1325" s="18" t="s">
        <v>768</v>
      </c>
      <c r="MK1325" s="18" t="s">
        <v>766</v>
      </c>
      <c r="MM1325" s="18" t="s">
        <v>766</v>
      </c>
      <c r="MN1325" s="18">
        <v>32</v>
      </c>
      <c r="MO1325" s="18">
        <v>4</v>
      </c>
      <c r="MQ1325" s="18" t="s">
        <v>766</v>
      </c>
      <c r="MS1325" s="18">
        <v>425522</v>
      </c>
      <c r="MT1325" s="18" t="s">
        <v>1387</v>
      </c>
      <c r="MV1325" s="18" t="s">
        <v>766</v>
      </c>
      <c r="NL1325" s="18" t="s">
        <v>768</v>
      </c>
      <c r="NM1325" s="18" t="s">
        <v>1153</v>
      </c>
      <c r="NP1325" s="18" t="s">
        <v>1388</v>
      </c>
      <c r="NV1325" s="18">
        <v>9500</v>
      </c>
      <c r="NX1325" s="18">
        <f t="shared" si="437"/>
        <v>1634.6982142857144</v>
      </c>
      <c r="NY1325" t="str">
        <f t="shared" si="440"/>
        <v>Mid-range</v>
      </c>
      <c r="NZ1325" t="str">
        <f t="shared" si="441"/>
        <v>Small</v>
      </c>
    </row>
    <row r="1326" spans="1:390">
      <c r="A1326" t="s">
        <v>443</v>
      </c>
      <c r="B1326" t="s">
        <v>698</v>
      </c>
      <c r="C1326" t="s">
        <v>699</v>
      </c>
      <c r="D1326" t="s">
        <v>404</v>
      </c>
      <c r="E1326">
        <v>20170</v>
      </c>
      <c r="F1326" t="s">
        <v>1590</v>
      </c>
      <c r="G1326">
        <v>4628.1499999999996</v>
      </c>
      <c r="H1326" s="62">
        <v>17000</v>
      </c>
      <c r="I1326" s="63">
        <v>0</v>
      </c>
      <c r="J1326" s="63">
        <v>12</v>
      </c>
      <c r="K1326" s="63">
        <v>3</v>
      </c>
      <c r="R1326" s="63">
        <v>170</v>
      </c>
      <c r="S1326" s="63">
        <v>0</v>
      </c>
      <c r="T1326" s="63">
        <v>0</v>
      </c>
      <c r="U1326" s="63">
        <v>20</v>
      </c>
      <c r="W1326" s="63"/>
      <c r="X1326" s="63"/>
      <c r="Y1326" s="63"/>
      <c r="Z1326" s="63"/>
      <c r="AA1326" s="63"/>
      <c r="AB1326" s="63"/>
      <c r="AC1326" s="93">
        <v>35194</v>
      </c>
      <c r="AD1326" s="76">
        <v>35194</v>
      </c>
      <c r="AF1326" s="93">
        <v>3968</v>
      </c>
      <c r="AO1326" s="59">
        <f t="shared" si="454"/>
        <v>74356</v>
      </c>
      <c r="AZ1326" s="77"/>
      <c r="BA1326" s="77"/>
      <c r="BC1326" s="77">
        <v>6928</v>
      </c>
      <c r="BD1326" s="77"/>
      <c r="BE1326" s="77">
        <v>0</v>
      </c>
      <c r="BF1326" s="77">
        <v>0</v>
      </c>
      <c r="BG1326" s="77">
        <v>0</v>
      </c>
      <c r="BH1326" s="77"/>
      <c r="BI1326" s="77"/>
      <c r="BJ1326" s="77">
        <v>0</v>
      </c>
      <c r="BK1326" s="77">
        <v>0</v>
      </c>
      <c r="BL1326" s="77">
        <v>0</v>
      </c>
      <c r="BM1326" s="77">
        <v>0</v>
      </c>
      <c r="BO1326" s="63">
        <f t="shared" si="442"/>
        <v>6928</v>
      </c>
      <c r="BZ1326" s="18">
        <f t="shared" si="443"/>
        <v>0</v>
      </c>
      <c r="CX1326" s="39"/>
      <c r="DI1326">
        <f t="shared" si="452"/>
        <v>0</v>
      </c>
      <c r="DJ1326" s="41">
        <v>0</v>
      </c>
      <c r="DK1326" s="41">
        <v>0</v>
      </c>
      <c r="DL1326" s="41"/>
      <c r="DM1326" s="41">
        <v>0</v>
      </c>
      <c r="DN1326" s="41">
        <v>0</v>
      </c>
      <c r="DP1326" s="41">
        <v>0</v>
      </c>
      <c r="DQ1326" s="41">
        <v>0</v>
      </c>
      <c r="DR1326" s="41">
        <v>7725</v>
      </c>
      <c r="DT1326" s="41">
        <v>0</v>
      </c>
      <c r="DV1326" s="63">
        <f t="shared" si="444"/>
        <v>7725</v>
      </c>
      <c r="DW1326" s="77">
        <v>0</v>
      </c>
      <c r="DX1326" s="41">
        <v>0</v>
      </c>
      <c r="DY1326" s="41"/>
      <c r="DZ1326" s="41">
        <v>0</v>
      </c>
      <c r="EA1326" s="41">
        <v>0</v>
      </c>
      <c r="EC1326" s="41">
        <v>0</v>
      </c>
      <c r="ED1326" s="41">
        <v>0</v>
      </c>
      <c r="EE1326" s="41">
        <v>0</v>
      </c>
      <c r="EI1326" s="63">
        <f t="shared" si="445"/>
        <v>0</v>
      </c>
      <c r="EU1326" s="38">
        <v>0.96</v>
      </c>
      <c r="EV1326" s="38">
        <v>0.04</v>
      </c>
      <c r="FJ1326" s="18">
        <f t="shared" si="446"/>
        <v>0</v>
      </c>
      <c r="FT1326">
        <f t="shared" si="447"/>
        <v>0</v>
      </c>
      <c r="GD1326">
        <f t="shared" si="453"/>
        <v>0</v>
      </c>
      <c r="GO1326" s="39">
        <f t="shared" si="448"/>
        <v>0</v>
      </c>
      <c r="GP1326" s="39">
        <f t="shared" si="449"/>
        <v>81284</v>
      </c>
      <c r="GQ1326" s="39">
        <f t="shared" si="450"/>
        <v>0</v>
      </c>
      <c r="GR1326" s="39">
        <f t="shared" si="451"/>
        <v>81284</v>
      </c>
      <c r="GS1326" t="s">
        <v>395</v>
      </c>
      <c r="GU1326" t="s">
        <v>1392</v>
      </c>
      <c r="GV1326" t="s">
        <v>768</v>
      </c>
      <c r="GY1326" t="s">
        <v>405</v>
      </c>
      <c r="HB1326" t="s">
        <v>798</v>
      </c>
      <c r="HC1326">
        <v>398</v>
      </c>
      <c r="HD1326">
        <v>0</v>
      </c>
      <c r="HE1326">
        <v>15470</v>
      </c>
      <c r="HF1326">
        <v>75</v>
      </c>
      <c r="HH1326">
        <v>44073</v>
      </c>
      <c r="HJ1326">
        <v>0</v>
      </c>
      <c r="HK1326">
        <v>43</v>
      </c>
      <c r="HS1326" t="s">
        <v>766</v>
      </c>
      <c r="HU1326">
        <v>3</v>
      </c>
      <c r="HV1326">
        <v>8</v>
      </c>
      <c r="IA1326">
        <v>3</v>
      </c>
      <c r="IB1326">
        <v>1</v>
      </c>
      <c r="IC1326">
        <v>3</v>
      </c>
      <c r="ID1326">
        <v>4.01</v>
      </c>
      <c r="IE1326">
        <v>3.5</v>
      </c>
      <c r="IF1326" s="63">
        <v>2</v>
      </c>
      <c r="IH1326">
        <f t="shared" si="435"/>
        <v>7.51</v>
      </c>
      <c r="II1326" s="35">
        <f t="shared" si="436"/>
        <v>4.01</v>
      </c>
      <c r="IM1326" s="18">
        <v>6585</v>
      </c>
      <c r="IN1326" t="s">
        <v>411</v>
      </c>
      <c r="IO1326" s="62">
        <v>447</v>
      </c>
      <c r="IP1326" s="18">
        <v>6816</v>
      </c>
      <c r="IQ1326" s="18">
        <v>962</v>
      </c>
      <c r="IR1326" s="18">
        <v>0</v>
      </c>
      <c r="IS1326" s="18">
        <v>6</v>
      </c>
      <c r="IX1326" s="18">
        <f t="shared" si="439"/>
        <v>14816</v>
      </c>
      <c r="JB1326" s="18">
        <v>0</v>
      </c>
      <c r="JC1326" s="18">
        <v>0</v>
      </c>
      <c r="JS1326" s="18">
        <v>30</v>
      </c>
      <c r="JY1326" s="18">
        <v>500</v>
      </c>
      <c r="KF1326" s="18">
        <v>2</v>
      </c>
      <c r="KG1326" s="18">
        <v>3</v>
      </c>
      <c r="KH1326" s="18">
        <v>66</v>
      </c>
      <c r="KN1326" s="18">
        <v>12</v>
      </c>
      <c r="KO1326" s="18">
        <v>12</v>
      </c>
      <c r="KP1326" s="18">
        <v>12</v>
      </c>
      <c r="KQ1326" s="18">
        <v>12</v>
      </c>
      <c r="KR1326" s="18">
        <v>8</v>
      </c>
      <c r="KS1326" s="18">
        <v>6</v>
      </c>
      <c r="KT1326" s="18">
        <v>0</v>
      </c>
      <c r="KU1326" s="18" t="s">
        <v>1710</v>
      </c>
      <c r="KV1326" s="18" t="s">
        <v>1710</v>
      </c>
      <c r="KW1326" s="18" t="s">
        <v>1710</v>
      </c>
      <c r="KX1326" s="18" t="s">
        <v>1710</v>
      </c>
      <c r="KY1326" s="18" t="s">
        <v>1386</v>
      </c>
      <c r="KZ1326" s="18" t="s">
        <v>1405</v>
      </c>
      <c r="LB1326" s="18" t="s">
        <v>766</v>
      </c>
      <c r="LQ1326" s="18">
        <v>7</v>
      </c>
      <c r="LR1326" s="18">
        <v>7</v>
      </c>
      <c r="LS1326" s="18">
        <v>7</v>
      </c>
      <c r="LT1326" s="18">
        <v>7</v>
      </c>
      <c r="LU1326" s="18">
        <v>0</v>
      </c>
      <c r="LV1326" s="18">
        <v>0</v>
      </c>
      <c r="LW1326" s="18">
        <v>0</v>
      </c>
      <c r="LX1326" s="18" t="s">
        <v>1429</v>
      </c>
      <c r="LY1326" s="18" t="s">
        <v>1429</v>
      </c>
      <c r="LZ1326" s="18" t="s">
        <v>1429</v>
      </c>
      <c r="MA1326" s="18" t="s">
        <v>1429</v>
      </c>
      <c r="ME1326" s="18" t="s">
        <v>766</v>
      </c>
      <c r="MJ1326" s="18" t="s">
        <v>768</v>
      </c>
      <c r="MK1326" s="18" t="s">
        <v>768</v>
      </c>
      <c r="MN1326" s="18">
        <v>28</v>
      </c>
      <c r="MO1326" s="18">
        <v>6</v>
      </c>
      <c r="MP1326" s="18">
        <v>0</v>
      </c>
      <c r="MQ1326" s="18" t="s">
        <v>766</v>
      </c>
      <c r="MS1326" s="18">
        <v>90146</v>
      </c>
      <c r="MT1326" s="18" t="s">
        <v>1387</v>
      </c>
      <c r="MV1326" s="18" t="s">
        <v>766</v>
      </c>
      <c r="NL1326" s="18" t="s">
        <v>768</v>
      </c>
      <c r="NM1326" s="18" t="s">
        <v>1153</v>
      </c>
      <c r="NO1326" s="18" t="s">
        <v>1149</v>
      </c>
      <c r="NP1326" s="18" t="s">
        <v>1388</v>
      </c>
      <c r="NV1326" s="18">
        <v>10958.84</v>
      </c>
      <c r="NX1326" s="18">
        <f t="shared" si="437"/>
        <v>1154.152119700748</v>
      </c>
      <c r="NY1326" t="str">
        <f t="shared" si="440"/>
        <v>Smaller</v>
      </c>
      <c r="NZ1326" t="str">
        <f t="shared" si="441"/>
        <v>Small</v>
      </c>
    </row>
    <row r="1327" spans="1:390">
      <c r="A1327" t="s">
        <v>455</v>
      </c>
      <c r="B1327" t="s">
        <v>493</v>
      </c>
      <c r="C1327" t="s">
        <v>494</v>
      </c>
      <c r="D1327" t="s">
        <v>404</v>
      </c>
      <c r="E1327">
        <v>20170</v>
      </c>
      <c r="F1327" t="s">
        <v>1590</v>
      </c>
      <c r="G1327">
        <v>7814.87</v>
      </c>
      <c r="H1327" s="62">
        <v>290986</v>
      </c>
      <c r="I1327" s="63">
        <v>2</v>
      </c>
      <c r="J1327" s="63">
        <v>60</v>
      </c>
      <c r="K1327" s="63">
        <v>5</v>
      </c>
      <c r="R1327" s="63">
        <v>316</v>
      </c>
      <c r="S1327" s="63">
        <v>0</v>
      </c>
      <c r="T1327" s="63">
        <v>62</v>
      </c>
      <c r="U1327" s="63">
        <v>26</v>
      </c>
      <c r="W1327" s="63"/>
      <c r="X1327" s="63"/>
      <c r="Y1327" s="63"/>
      <c r="Z1327" s="63"/>
      <c r="AA1327" s="63"/>
      <c r="AB1327" s="63"/>
      <c r="AC1327" s="93">
        <v>35270</v>
      </c>
      <c r="AD1327" s="76">
        <v>35270</v>
      </c>
      <c r="AO1327" s="59">
        <f t="shared" si="454"/>
        <v>70540</v>
      </c>
      <c r="AZ1327" s="77"/>
      <c r="BA1327" s="77"/>
      <c r="BC1327" s="77">
        <v>9184</v>
      </c>
      <c r="BD1327" s="77"/>
      <c r="BO1327" s="63">
        <f t="shared" si="442"/>
        <v>9184</v>
      </c>
      <c r="BZ1327" s="18">
        <f t="shared" si="443"/>
        <v>0</v>
      </c>
      <c r="CX1327" s="39"/>
      <c r="DI1327">
        <f t="shared" si="452"/>
        <v>0</v>
      </c>
      <c r="DJ1327" s="41">
        <v>4707</v>
      </c>
      <c r="DV1327" s="63">
        <f t="shared" si="444"/>
        <v>4707</v>
      </c>
      <c r="DW1327" s="77">
        <v>1000</v>
      </c>
      <c r="ED1327" s="41">
        <v>1833</v>
      </c>
      <c r="EI1327" s="63">
        <f t="shared" si="445"/>
        <v>2833</v>
      </c>
      <c r="EU1327" s="38">
        <v>0.49</v>
      </c>
      <c r="EV1327" s="38">
        <v>0.67</v>
      </c>
      <c r="FJ1327" s="18">
        <f t="shared" si="446"/>
        <v>0</v>
      </c>
      <c r="FT1327">
        <f t="shared" si="447"/>
        <v>0</v>
      </c>
      <c r="GD1327">
        <f t="shared" si="453"/>
        <v>0</v>
      </c>
      <c r="GO1327" s="39">
        <f t="shared" si="448"/>
        <v>0</v>
      </c>
      <c r="GP1327" s="39">
        <f t="shared" si="449"/>
        <v>79724</v>
      </c>
      <c r="GQ1327" s="39">
        <f t="shared" si="450"/>
        <v>0</v>
      </c>
      <c r="GR1327" s="39">
        <f t="shared" si="451"/>
        <v>79724</v>
      </c>
      <c r="GS1327" t="s">
        <v>395</v>
      </c>
      <c r="GU1327" t="s">
        <v>1392</v>
      </c>
      <c r="GV1327" t="s">
        <v>768</v>
      </c>
      <c r="GX1327" t="s">
        <v>938</v>
      </c>
      <c r="HB1327" t="s">
        <v>798</v>
      </c>
      <c r="HC1327">
        <v>1426</v>
      </c>
      <c r="HD1327">
        <v>1974</v>
      </c>
      <c r="HE1327">
        <v>102699</v>
      </c>
      <c r="HF1327">
        <v>81</v>
      </c>
      <c r="HH1327">
        <v>25894</v>
      </c>
      <c r="HS1327" t="s">
        <v>768</v>
      </c>
      <c r="HT1327" t="s">
        <v>1366</v>
      </c>
      <c r="HU1327">
        <v>4</v>
      </c>
      <c r="HV1327">
        <v>5</v>
      </c>
      <c r="IA1327">
        <v>3</v>
      </c>
      <c r="IB1327">
        <v>0</v>
      </c>
      <c r="IC1327">
        <v>10</v>
      </c>
      <c r="ID1327">
        <v>4.5999999999999996</v>
      </c>
      <c r="IE1327">
        <v>2.5</v>
      </c>
      <c r="IF1327" s="63">
        <v>2</v>
      </c>
      <c r="IH1327">
        <f t="shared" si="435"/>
        <v>7.1</v>
      </c>
      <c r="II1327" s="35">
        <f t="shared" si="436"/>
        <v>4.5999999999999996</v>
      </c>
      <c r="IM1327" s="18">
        <v>1813</v>
      </c>
      <c r="IN1327" t="s">
        <v>411</v>
      </c>
      <c r="IO1327" s="62">
        <v>5735</v>
      </c>
      <c r="IP1327" s="18">
        <v>15249</v>
      </c>
      <c r="IQ1327" s="18">
        <v>2218</v>
      </c>
      <c r="IR1327" s="18">
        <v>164</v>
      </c>
      <c r="IS1327" s="18">
        <v>0</v>
      </c>
      <c r="IX1327" s="18">
        <f t="shared" si="439"/>
        <v>25179</v>
      </c>
      <c r="JB1327" s="18">
        <v>236</v>
      </c>
      <c r="JC1327" s="18">
        <v>105</v>
      </c>
      <c r="JU1327" s="18">
        <v>176</v>
      </c>
      <c r="JY1327" s="18">
        <v>5632</v>
      </c>
      <c r="KF1327" s="18">
        <v>0</v>
      </c>
      <c r="KG1327" s="18">
        <v>0</v>
      </c>
      <c r="KH1327" s="18">
        <v>0</v>
      </c>
      <c r="KN1327" s="18">
        <v>14</v>
      </c>
      <c r="KO1327" s="18">
        <v>14</v>
      </c>
      <c r="KP1327" s="18">
        <v>14</v>
      </c>
      <c r="KQ1327" s="18">
        <v>14</v>
      </c>
      <c r="KR1327" s="18">
        <v>7</v>
      </c>
      <c r="KS1327" s="18">
        <v>4</v>
      </c>
      <c r="KT1327" s="18">
        <v>0</v>
      </c>
      <c r="KU1327" s="18" t="s">
        <v>1601</v>
      </c>
      <c r="KV1327" s="18" t="s">
        <v>1601</v>
      </c>
      <c r="KW1327" s="18" t="s">
        <v>1711</v>
      </c>
      <c r="KX1327" s="18" t="s">
        <v>1602</v>
      </c>
      <c r="KY1327" s="18" t="s">
        <v>1712</v>
      </c>
      <c r="KZ1327" s="18" t="s">
        <v>1395</v>
      </c>
      <c r="LB1327" s="18" t="s">
        <v>766</v>
      </c>
      <c r="LQ1327" s="18">
        <v>11</v>
      </c>
      <c r="LR1327" s="18">
        <v>11</v>
      </c>
      <c r="LS1327" s="18">
        <v>11</v>
      </c>
      <c r="LT1327" s="18">
        <v>11</v>
      </c>
      <c r="LU1327" s="18">
        <v>0</v>
      </c>
      <c r="LV1327" s="18">
        <v>0</v>
      </c>
      <c r="LW1327" s="18">
        <v>0</v>
      </c>
      <c r="LX1327" s="18" t="s">
        <v>1713</v>
      </c>
      <c r="LY1327" s="18" t="s">
        <v>1396</v>
      </c>
      <c r="LZ1327" s="18" t="s">
        <v>1396</v>
      </c>
      <c r="MA1327" s="18" t="s">
        <v>1396</v>
      </c>
      <c r="MB1327" s="18">
        <v>0</v>
      </c>
      <c r="MC1327" s="18">
        <v>0</v>
      </c>
      <c r="MD1327" s="18">
        <v>0</v>
      </c>
      <c r="ME1327" s="18" t="s">
        <v>766</v>
      </c>
      <c r="MJ1327" s="18" t="s">
        <v>766</v>
      </c>
      <c r="MK1327" s="18" t="s">
        <v>768</v>
      </c>
      <c r="MM1327" s="18" t="s">
        <v>766</v>
      </c>
      <c r="MN1327" s="18">
        <v>20</v>
      </c>
      <c r="MO1327" s="18">
        <v>4</v>
      </c>
      <c r="MP1327" s="18">
        <v>0</v>
      </c>
      <c r="MQ1327" s="18" t="s">
        <v>766</v>
      </c>
      <c r="MS1327" s="18">
        <v>202701</v>
      </c>
      <c r="MT1327" s="18" t="s">
        <v>1387</v>
      </c>
      <c r="MV1327" s="18" t="s">
        <v>766</v>
      </c>
      <c r="NL1327" s="18" t="s">
        <v>768</v>
      </c>
      <c r="NM1327" s="18" t="s">
        <v>1153</v>
      </c>
      <c r="NN1327" s="18" t="s">
        <v>1155</v>
      </c>
      <c r="NP1327" s="18" t="s">
        <v>1388</v>
      </c>
      <c r="NW1327" s="18" t="s">
        <v>1173</v>
      </c>
      <c r="NX1327" s="18">
        <f t="shared" si="437"/>
        <v>1698.8847826086958</v>
      </c>
      <c r="NY1327" t="str">
        <f t="shared" si="440"/>
        <v>Mid-range</v>
      </c>
      <c r="NZ1327" t="str">
        <f t="shared" si="441"/>
        <v>Small</v>
      </c>
    </row>
    <row r="1328" spans="1:390">
      <c r="A1328" t="s">
        <v>627</v>
      </c>
      <c r="B1328" t="s">
        <v>628</v>
      </c>
      <c r="C1328" t="s">
        <v>629</v>
      </c>
      <c r="D1328" t="s">
        <v>393</v>
      </c>
      <c r="E1328">
        <v>20170</v>
      </c>
      <c r="F1328" t="s">
        <v>1590</v>
      </c>
      <c r="G1328">
        <v>15091.97</v>
      </c>
      <c r="H1328" s="62">
        <v>37760</v>
      </c>
      <c r="I1328" s="63">
        <v>1</v>
      </c>
      <c r="J1328" s="63">
        <v>151</v>
      </c>
      <c r="K1328" s="63">
        <v>7</v>
      </c>
      <c r="R1328" s="63">
        <v>499</v>
      </c>
      <c r="S1328" s="63">
        <v>51</v>
      </c>
      <c r="T1328" s="63">
        <v>40</v>
      </c>
      <c r="U1328" s="63">
        <v>34</v>
      </c>
      <c r="W1328" s="63"/>
      <c r="X1328" s="63"/>
      <c r="Y1328" s="63"/>
      <c r="Z1328" s="63"/>
      <c r="AA1328" s="63"/>
      <c r="AB1328" s="63"/>
      <c r="AC1328" s="93">
        <v>35801</v>
      </c>
      <c r="AD1328" s="76">
        <v>35801</v>
      </c>
      <c r="AL1328" s="93">
        <v>14454</v>
      </c>
      <c r="AO1328" s="59">
        <f t="shared" si="454"/>
        <v>86056</v>
      </c>
      <c r="AZ1328" s="77"/>
      <c r="BA1328" s="77"/>
      <c r="BC1328" s="77">
        <v>29926</v>
      </c>
      <c r="BD1328" s="77"/>
      <c r="BH1328" s="77"/>
      <c r="BO1328" s="63">
        <f t="shared" si="442"/>
        <v>29926</v>
      </c>
      <c r="BZ1328" s="18">
        <f t="shared" si="443"/>
        <v>0</v>
      </c>
      <c r="CX1328" s="39"/>
      <c r="DI1328">
        <f t="shared" si="452"/>
        <v>0</v>
      </c>
      <c r="DJ1328" s="41">
        <v>0</v>
      </c>
      <c r="DK1328" s="41">
        <v>0</v>
      </c>
      <c r="DL1328" s="41"/>
      <c r="DM1328" s="41">
        <v>0</v>
      </c>
      <c r="DN1328" s="41">
        <v>0</v>
      </c>
      <c r="DP1328" s="41">
        <v>0</v>
      </c>
      <c r="DQ1328" s="41">
        <v>0</v>
      </c>
      <c r="DR1328" s="41">
        <v>0</v>
      </c>
      <c r="DT1328" s="41">
        <v>0</v>
      </c>
      <c r="DV1328" s="63">
        <f t="shared" si="444"/>
        <v>0</v>
      </c>
      <c r="DW1328" s="77">
        <v>0</v>
      </c>
      <c r="DX1328" s="41">
        <v>0</v>
      </c>
      <c r="DY1328" s="41"/>
      <c r="DZ1328" s="41">
        <v>0</v>
      </c>
      <c r="EA1328" s="41">
        <v>0</v>
      </c>
      <c r="EC1328" s="41">
        <v>0</v>
      </c>
      <c r="ED1328" s="41">
        <v>0</v>
      </c>
      <c r="EE1328" s="41">
        <v>0</v>
      </c>
      <c r="EG1328" s="41">
        <v>0</v>
      </c>
      <c r="EI1328" s="63">
        <f t="shared" si="445"/>
        <v>0</v>
      </c>
      <c r="EU1328" s="38">
        <v>0.43</v>
      </c>
      <c r="EV1328" s="38">
        <v>0.75</v>
      </c>
      <c r="FJ1328" s="18">
        <f t="shared" si="446"/>
        <v>0</v>
      </c>
      <c r="FT1328">
        <f t="shared" si="447"/>
        <v>0</v>
      </c>
      <c r="GD1328">
        <f t="shared" si="453"/>
        <v>0</v>
      </c>
      <c r="GO1328" s="39">
        <f t="shared" si="448"/>
        <v>0</v>
      </c>
      <c r="GP1328" s="39">
        <f t="shared" si="449"/>
        <v>115982</v>
      </c>
      <c r="GQ1328" s="39">
        <f t="shared" si="450"/>
        <v>0</v>
      </c>
      <c r="GR1328" s="39">
        <f t="shared" si="451"/>
        <v>115982</v>
      </c>
      <c r="GS1328" t="s">
        <v>395</v>
      </c>
      <c r="GU1328" t="s">
        <v>1402</v>
      </c>
      <c r="GV1328" t="s">
        <v>768</v>
      </c>
      <c r="GW1328" t="s">
        <v>410</v>
      </c>
      <c r="HB1328" t="s">
        <v>798</v>
      </c>
      <c r="HC1328">
        <v>636</v>
      </c>
      <c r="HD1328">
        <v>156</v>
      </c>
      <c r="HE1328">
        <v>123500</v>
      </c>
      <c r="HF1328">
        <v>312</v>
      </c>
      <c r="HH1328">
        <v>92173</v>
      </c>
      <c r="HJ1328">
        <v>0</v>
      </c>
      <c r="HK1328">
        <v>0</v>
      </c>
      <c r="HS1328" t="s">
        <v>766</v>
      </c>
      <c r="HU1328">
        <v>3</v>
      </c>
      <c r="HV1328">
        <v>10</v>
      </c>
      <c r="IA1328">
        <v>5</v>
      </c>
      <c r="IB1328">
        <v>0</v>
      </c>
      <c r="IC1328">
        <v>2</v>
      </c>
      <c r="ID1328">
        <v>4.3</v>
      </c>
      <c r="IE1328">
        <v>5</v>
      </c>
      <c r="IF1328" s="63">
        <v>0</v>
      </c>
      <c r="IH1328">
        <f t="shared" si="435"/>
        <v>9.3000000000000007</v>
      </c>
      <c r="II1328" s="35">
        <f t="shared" si="436"/>
        <v>4.3</v>
      </c>
      <c r="IM1328" s="18">
        <v>6709</v>
      </c>
      <c r="IN1328" t="s">
        <v>411</v>
      </c>
      <c r="IO1328" s="62">
        <v>6912</v>
      </c>
      <c r="IP1328" s="18">
        <v>64491</v>
      </c>
      <c r="IQ1328" s="18">
        <v>4584</v>
      </c>
      <c r="IR1328" s="18">
        <v>22</v>
      </c>
      <c r="IS1328" s="18">
        <v>102</v>
      </c>
      <c r="IX1328" s="18">
        <f t="shared" si="439"/>
        <v>82820</v>
      </c>
      <c r="JB1328" s="18">
        <v>182</v>
      </c>
      <c r="JC1328" s="18">
        <v>279</v>
      </c>
      <c r="JS1328" s="18">
        <v>0</v>
      </c>
      <c r="JT1328" s="18">
        <v>0</v>
      </c>
      <c r="JU1328" s="18">
        <v>161</v>
      </c>
      <c r="JV1328" s="18">
        <v>0</v>
      </c>
      <c r="JY1328" s="18">
        <v>3794</v>
      </c>
      <c r="KF1328" s="18">
        <v>1</v>
      </c>
      <c r="KG1328" s="18">
        <v>19</v>
      </c>
      <c r="KH1328" s="18">
        <v>411</v>
      </c>
      <c r="KN1328" s="18">
        <v>15.5</v>
      </c>
      <c r="KO1328" s="18">
        <v>15.5</v>
      </c>
      <c r="KP1328" s="18">
        <v>15.5</v>
      </c>
      <c r="KQ1328" s="18">
        <v>15.5</v>
      </c>
      <c r="KR1328" s="18">
        <v>9</v>
      </c>
      <c r="KS1328" s="18">
        <v>5</v>
      </c>
      <c r="KT1328" s="18">
        <v>12</v>
      </c>
      <c r="KU1328" s="18" t="s">
        <v>1522</v>
      </c>
      <c r="KV1328" s="18" t="s">
        <v>1522</v>
      </c>
      <c r="KW1328" s="18" t="s">
        <v>1714</v>
      </c>
      <c r="KX1328" s="18" t="s">
        <v>1522</v>
      </c>
      <c r="KY1328" s="18" t="s">
        <v>1516</v>
      </c>
      <c r="KZ1328" s="18" t="s">
        <v>1433</v>
      </c>
      <c r="LA1328" s="18" t="s">
        <v>1715</v>
      </c>
      <c r="LB1328" s="18" t="s">
        <v>766</v>
      </c>
      <c r="LQ1328" s="18">
        <v>7</v>
      </c>
      <c r="LR1328" s="18">
        <v>11</v>
      </c>
      <c r="LS1328" s="18">
        <v>11</v>
      </c>
      <c r="LT1328" s="18">
        <v>7</v>
      </c>
      <c r="LU1328" s="18">
        <v>0</v>
      </c>
      <c r="LV1328" s="18">
        <v>0</v>
      </c>
      <c r="LW1328" s="18">
        <v>0</v>
      </c>
      <c r="LX1328" s="18" t="s">
        <v>1394</v>
      </c>
      <c r="LY1328" s="18" t="s">
        <v>1716</v>
      </c>
      <c r="LZ1328" s="18" t="s">
        <v>1396</v>
      </c>
      <c r="MA1328" s="18" t="s">
        <v>1394</v>
      </c>
      <c r="MB1328" s="18">
        <v>0</v>
      </c>
      <c r="MC1328" s="18">
        <v>0</v>
      </c>
      <c r="MD1328" s="18">
        <v>0</v>
      </c>
      <c r="ME1328" s="18" t="s">
        <v>766</v>
      </c>
      <c r="MJ1328" s="18" t="s">
        <v>768</v>
      </c>
      <c r="MK1328" s="18" t="s">
        <v>768</v>
      </c>
      <c r="MN1328" s="18">
        <v>36</v>
      </c>
      <c r="MO1328" s="18">
        <v>5</v>
      </c>
      <c r="MP1328" s="18">
        <v>13</v>
      </c>
      <c r="MQ1328" s="18" t="s">
        <v>766</v>
      </c>
      <c r="MS1328" s="18">
        <v>564680</v>
      </c>
      <c r="MT1328" s="18" t="s">
        <v>1387</v>
      </c>
      <c r="MV1328" s="18" t="s">
        <v>768</v>
      </c>
      <c r="NL1328" s="18" t="s">
        <v>768</v>
      </c>
      <c r="NP1328" s="18" t="s">
        <v>1388</v>
      </c>
      <c r="NQ1328" s="18" t="s">
        <v>1406</v>
      </c>
      <c r="NT1328" s="18" t="s">
        <v>942</v>
      </c>
      <c r="NU1328" s="18" t="s">
        <v>1312</v>
      </c>
      <c r="NV1328" s="18">
        <v>17000</v>
      </c>
      <c r="NX1328" s="18">
        <f t="shared" si="437"/>
        <v>3509.7604651162792</v>
      </c>
      <c r="NY1328" t="str">
        <f t="shared" si="440"/>
        <v>Larger</v>
      </c>
      <c r="NZ1328" t="str">
        <f t="shared" si="441"/>
        <v>Medium</v>
      </c>
    </row>
    <row r="1329" spans="1:390">
      <c r="A1329" t="s">
        <v>443</v>
      </c>
      <c r="B1329" t="s">
        <v>448</v>
      </c>
      <c r="C1329" t="s">
        <v>449</v>
      </c>
      <c r="D1329" t="s">
        <v>404</v>
      </c>
      <c r="E1329">
        <v>20170</v>
      </c>
      <c r="F1329" t="s">
        <v>1590</v>
      </c>
      <c r="G1329">
        <v>4559.3</v>
      </c>
      <c r="H1329" s="62">
        <v>5600</v>
      </c>
      <c r="I1329" s="63">
        <v>1</v>
      </c>
      <c r="J1329" s="63">
        <v>72</v>
      </c>
      <c r="K1329" s="63">
        <v>5</v>
      </c>
      <c r="R1329" s="63">
        <v>85</v>
      </c>
      <c r="S1329" s="63">
        <v>0</v>
      </c>
      <c r="T1329" s="63">
        <v>35</v>
      </c>
      <c r="U1329" s="63">
        <v>25</v>
      </c>
      <c r="W1329" s="63"/>
      <c r="X1329" s="63"/>
      <c r="Y1329" s="63"/>
      <c r="Z1329" s="63"/>
      <c r="AA1329" s="63"/>
      <c r="AB1329" s="63"/>
      <c r="AC1329" s="93">
        <v>37919</v>
      </c>
      <c r="AD1329" s="76">
        <v>37919</v>
      </c>
      <c r="AO1329" s="59">
        <f t="shared" si="454"/>
        <v>75838</v>
      </c>
      <c r="AZ1329" s="77"/>
      <c r="BA1329" s="77"/>
      <c r="BC1329" s="77">
        <v>560</v>
      </c>
      <c r="BD1329" s="77"/>
      <c r="BE1329" s="77">
        <v>0</v>
      </c>
      <c r="BF1329" s="77">
        <v>0</v>
      </c>
      <c r="BG1329" s="77">
        <v>0</v>
      </c>
      <c r="BH1329" s="77"/>
      <c r="BI1329" s="77"/>
      <c r="BJ1329" s="77">
        <v>0</v>
      </c>
      <c r="BK1329" s="77">
        <v>0</v>
      </c>
      <c r="BL1329" s="77">
        <v>0</v>
      </c>
      <c r="BM1329" s="77">
        <v>0</v>
      </c>
      <c r="BO1329" s="63">
        <f t="shared" si="442"/>
        <v>560</v>
      </c>
      <c r="BZ1329" s="18">
        <f t="shared" si="443"/>
        <v>0</v>
      </c>
      <c r="CX1329" s="39"/>
      <c r="DI1329">
        <f t="shared" si="452"/>
        <v>0</v>
      </c>
      <c r="DJ1329" s="41">
        <v>0</v>
      </c>
      <c r="DK1329" s="41">
        <v>0</v>
      </c>
      <c r="DL1329" s="41"/>
      <c r="DM1329" s="41">
        <v>0</v>
      </c>
      <c r="DN1329" s="41">
        <v>0</v>
      </c>
      <c r="DP1329" s="41">
        <v>0</v>
      </c>
      <c r="DQ1329" s="41">
        <v>0</v>
      </c>
      <c r="DR1329" s="41">
        <v>0</v>
      </c>
      <c r="DT1329" s="41">
        <v>5370</v>
      </c>
      <c r="DU1329" t="s">
        <v>1717</v>
      </c>
      <c r="DV1329" s="63">
        <f t="shared" si="444"/>
        <v>5370</v>
      </c>
      <c r="DW1329" s="77">
        <v>0</v>
      </c>
      <c r="DX1329" s="41">
        <v>0</v>
      </c>
      <c r="DY1329" s="41"/>
      <c r="DZ1329" s="41">
        <v>0</v>
      </c>
      <c r="EA1329" s="41">
        <v>0</v>
      </c>
      <c r="EC1329" s="41">
        <v>0</v>
      </c>
      <c r="ED1329" s="41">
        <v>0</v>
      </c>
      <c r="EE1329" s="41">
        <v>0</v>
      </c>
      <c r="EG1329" s="41">
        <v>0</v>
      </c>
      <c r="EI1329" s="63">
        <f t="shared" si="445"/>
        <v>0</v>
      </c>
      <c r="EU1329" s="38">
        <v>0.52</v>
      </c>
      <c r="EV1329" s="38">
        <v>0.95</v>
      </c>
      <c r="FJ1329" s="18">
        <f t="shared" si="446"/>
        <v>0</v>
      </c>
      <c r="FT1329">
        <f t="shared" si="447"/>
        <v>0</v>
      </c>
      <c r="GD1329">
        <f t="shared" si="453"/>
        <v>0</v>
      </c>
      <c r="GO1329" s="39">
        <f t="shared" si="448"/>
        <v>0</v>
      </c>
      <c r="GP1329" s="39">
        <f t="shared" si="449"/>
        <v>76398</v>
      </c>
      <c r="GQ1329" s="39">
        <f t="shared" si="450"/>
        <v>0</v>
      </c>
      <c r="GR1329" s="39">
        <f t="shared" si="451"/>
        <v>76398</v>
      </c>
      <c r="GS1329" t="s">
        <v>395</v>
      </c>
      <c r="GU1329" t="s">
        <v>1392</v>
      </c>
      <c r="GV1329" t="s">
        <v>768</v>
      </c>
      <c r="GX1329" t="s">
        <v>938</v>
      </c>
      <c r="HB1329" t="s">
        <v>798</v>
      </c>
      <c r="HC1329">
        <v>906</v>
      </c>
      <c r="HD1329">
        <v>282</v>
      </c>
      <c r="HE1329">
        <v>0</v>
      </c>
      <c r="HF1329">
        <v>6</v>
      </c>
      <c r="HH1329">
        <v>17629</v>
      </c>
      <c r="HJ1329">
        <v>3</v>
      </c>
      <c r="HK1329">
        <v>0</v>
      </c>
      <c r="HS1329" t="s">
        <v>768</v>
      </c>
      <c r="HT1329" t="s">
        <v>1366</v>
      </c>
      <c r="HU1329">
        <v>3</v>
      </c>
      <c r="HV1329">
        <v>6</v>
      </c>
      <c r="IA1329">
        <v>1</v>
      </c>
      <c r="IB1329">
        <v>2</v>
      </c>
      <c r="IC1329">
        <v>5</v>
      </c>
      <c r="ID1329">
        <v>4.0999999999999996</v>
      </c>
      <c r="IE1329">
        <v>1.5</v>
      </c>
      <c r="IF1329" s="63">
        <v>2</v>
      </c>
      <c r="IH1329">
        <f t="shared" si="435"/>
        <v>5.6</v>
      </c>
      <c r="II1329" s="35">
        <f t="shared" si="436"/>
        <v>4.0999999999999996</v>
      </c>
      <c r="IM1329" s="18">
        <v>800</v>
      </c>
      <c r="IN1329" t="s">
        <v>400</v>
      </c>
      <c r="IO1329" s="62">
        <v>2727</v>
      </c>
      <c r="IP1329" s="18">
        <v>28193</v>
      </c>
      <c r="IQ1329" s="18">
        <v>0</v>
      </c>
      <c r="IR1329" s="18">
        <v>4418</v>
      </c>
      <c r="IS1329" s="18">
        <v>0</v>
      </c>
      <c r="IX1329" s="18">
        <f t="shared" si="439"/>
        <v>36138</v>
      </c>
      <c r="JB1329" s="18">
        <v>0</v>
      </c>
      <c r="JC1329" s="18">
        <v>0</v>
      </c>
      <c r="JS1329" s="18">
        <v>100</v>
      </c>
      <c r="JT1329" s="18">
        <v>1</v>
      </c>
      <c r="JU1329" s="18">
        <v>0</v>
      </c>
      <c r="JV1329" s="18">
        <v>0</v>
      </c>
      <c r="JY1329" s="18">
        <v>3025</v>
      </c>
      <c r="KF1329" s="18">
        <v>1</v>
      </c>
      <c r="KG1329" s="18">
        <v>3</v>
      </c>
      <c r="KH1329" s="18">
        <v>57</v>
      </c>
      <c r="KN1329" s="18">
        <v>12.5</v>
      </c>
      <c r="KO1329" s="18">
        <v>12.5</v>
      </c>
      <c r="KP1329" s="18">
        <v>12.5</v>
      </c>
      <c r="KQ1329" s="18">
        <v>12.5</v>
      </c>
      <c r="KR1329" s="18">
        <v>7.5</v>
      </c>
      <c r="KS1329" s="18">
        <v>6</v>
      </c>
      <c r="KU1329" s="18" t="s">
        <v>1431</v>
      </c>
      <c r="KV1329" s="18" t="s">
        <v>1431</v>
      </c>
      <c r="KW1329" s="18" t="s">
        <v>1718</v>
      </c>
      <c r="KX1329" s="18" t="s">
        <v>1431</v>
      </c>
      <c r="KY1329" s="18" t="s">
        <v>1415</v>
      </c>
      <c r="KZ1329" s="18" t="s">
        <v>1405</v>
      </c>
      <c r="LB1329" s="18" t="s">
        <v>766</v>
      </c>
      <c r="LQ1329" s="18">
        <v>8</v>
      </c>
      <c r="LR1329" s="18">
        <v>8</v>
      </c>
      <c r="LS1329" s="18">
        <v>8</v>
      </c>
      <c r="LT1329" s="18">
        <v>8</v>
      </c>
      <c r="LX1329" s="18" t="s">
        <v>1466</v>
      </c>
      <c r="LY1329" s="18" t="s">
        <v>1719</v>
      </c>
      <c r="LZ1329" s="18" t="s">
        <v>1719</v>
      </c>
      <c r="MA1329" s="18" t="s">
        <v>1466</v>
      </c>
      <c r="ME1329" s="18" t="s">
        <v>766</v>
      </c>
      <c r="MJ1329" s="18" t="s">
        <v>768</v>
      </c>
      <c r="MK1329" s="18" t="s">
        <v>768</v>
      </c>
      <c r="MM1329" s="18" t="s">
        <v>766</v>
      </c>
      <c r="MN1329" s="18">
        <v>32</v>
      </c>
      <c r="MO1329" s="18">
        <v>6</v>
      </c>
      <c r="MQ1329" s="18" t="s">
        <v>766</v>
      </c>
      <c r="MS1329" s="18">
        <v>66973</v>
      </c>
      <c r="MT1329" s="18" t="s">
        <v>1401</v>
      </c>
      <c r="MV1329" s="18" t="s">
        <v>768</v>
      </c>
      <c r="NL1329" s="18" t="s">
        <v>768</v>
      </c>
      <c r="NM1329" s="18" t="s">
        <v>1153</v>
      </c>
      <c r="NP1329" s="18" t="s">
        <v>1388</v>
      </c>
      <c r="NT1329" s="18" t="s">
        <v>942</v>
      </c>
      <c r="NU1329" s="18" t="s">
        <v>1720</v>
      </c>
      <c r="NV1329" s="18">
        <v>3000</v>
      </c>
      <c r="NX1329" s="18">
        <f t="shared" si="437"/>
        <v>1112.0243902439026</v>
      </c>
      <c r="NY1329" t="str">
        <f t="shared" si="440"/>
        <v>Smaller</v>
      </c>
      <c r="NZ1329" t="str">
        <f t="shared" si="441"/>
        <v>Small</v>
      </c>
    </row>
    <row r="1330" spans="1:390">
      <c r="A1330" t="s">
        <v>635</v>
      </c>
      <c r="B1330" t="s">
        <v>636</v>
      </c>
      <c r="C1330" t="s">
        <v>637</v>
      </c>
      <c r="D1330" t="s">
        <v>404</v>
      </c>
      <c r="E1330">
        <v>20170</v>
      </c>
      <c r="F1330" t="s">
        <v>1590</v>
      </c>
      <c r="G1330">
        <v>15474.24</v>
      </c>
      <c r="H1330" s="62">
        <v>41046</v>
      </c>
      <c r="I1330" s="63">
        <v>1</v>
      </c>
      <c r="J1330" s="63">
        <v>30</v>
      </c>
      <c r="K1330" s="63">
        <v>6</v>
      </c>
      <c r="R1330" s="63">
        <v>460</v>
      </c>
      <c r="S1330" s="63">
        <v>0</v>
      </c>
      <c r="T1330" s="63">
        <v>23</v>
      </c>
      <c r="U1330" s="63">
        <v>30</v>
      </c>
      <c r="W1330" s="63"/>
      <c r="X1330" s="63"/>
      <c r="Y1330" s="63"/>
      <c r="Z1330" s="63"/>
      <c r="AA1330" s="63"/>
      <c r="AB1330" s="63"/>
      <c r="AC1330" s="93">
        <v>39000</v>
      </c>
      <c r="AD1330" s="76">
        <v>39000</v>
      </c>
      <c r="AO1330" s="59">
        <f t="shared" si="454"/>
        <v>78000</v>
      </c>
      <c r="AZ1330" s="77"/>
      <c r="BA1330" s="77"/>
      <c r="BC1330" s="77">
        <v>39000</v>
      </c>
      <c r="BD1330" s="77"/>
      <c r="BE1330" s="77">
        <v>0</v>
      </c>
      <c r="BF1330" s="77">
        <v>0</v>
      </c>
      <c r="BG1330" s="77">
        <v>0</v>
      </c>
      <c r="BH1330" s="77"/>
      <c r="BI1330" s="77"/>
      <c r="BJ1330" s="77">
        <v>0</v>
      </c>
      <c r="BK1330" s="77">
        <v>0</v>
      </c>
      <c r="BL1330" s="77">
        <v>0</v>
      </c>
      <c r="BM1330" s="77">
        <v>0</v>
      </c>
      <c r="BO1330" s="63">
        <f t="shared" si="442"/>
        <v>39000</v>
      </c>
      <c r="BZ1330" s="18">
        <f t="shared" si="443"/>
        <v>0</v>
      </c>
      <c r="CX1330" s="39"/>
      <c r="DI1330">
        <f t="shared" si="452"/>
        <v>0</v>
      </c>
      <c r="DJ1330" s="41">
        <v>0</v>
      </c>
      <c r="DK1330" s="41">
        <v>0</v>
      </c>
      <c r="DL1330" s="41"/>
      <c r="DM1330" s="41">
        <v>0</v>
      </c>
      <c r="DN1330" s="41">
        <v>0</v>
      </c>
      <c r="DP1330" s="41">
        <v>0</v>
      </c>
      <c r="DQ1330" s="41">
        <v>0</v>
      </c>
      <c r="DR1330" s="41">
        <v>0</v>
      </c>
      <c r="DT1330" s="41">
        <v>0</v>
      </c>
      <c r="DV1330" s="63">
        <f t="shared" si="444"/>
        <v>0</v>
      </c>
      <c r="DW1330" s="77">
        <v>0</v>
      </c>
      <c r="DX1330" s="41">
        <v>0</v>
      </c>
      <c r="DY1330" s="41"/>
      <c r="DZ1330" s="41">
        <v>0</v>
      </c>
      <c r="EA1330" s="41">
        <v>0</v>
      </c>
      <c r="EC1330" s="41">
        <v>0</v>
      </c>
      <c r="ED1330" s="41">
        <v>0</v>
      </c>
      <c r="EE1330" s="41">
        <v>0</v>
      </c>
      <c r="EG1330" s="41">
        <v>0</v>
      </c>
      <c r="EI1330" s="63">
        <f t="shared" si="445"/>
        <v>0</v>
      </c>
      <c r="EU1330" s="38">
        <v>0.72</v>
      </c>
      <c r="EV1330" s="38">
        <v>0.93</v>
      </c>
      <c r="FJ1330" s="18">
        <f t="shared" si="446"/>
        <v>0</v>
      </c>
      <c r="FT1330">
        <f t="shared" si="447"/>
        <v>0</v>
      </c>
      <c r="GD1330">
        <f t="shared" si="453"/>
        <v>0</v>
      </c>
      <c r="GO1330" s="39">
        <f t="shared" si="448"/>
        <v>0</v>
      </c>
      <c r="GP1330" s="39">
        <f t="shared" si="449"/>
        <v>117000</v>
      </c>
      <c r="GQ1330" s="39">
        <f t="shared" si="450"/>
        <v>0</v>
      </c>
      <c r="GR1330" s="39">
        <f t="shared" si="451"/>
        <v>117000</v>
      </c>
      <c r="GS1330" t="s">
        <v>395</v>
      </c>
      <c r="GU1330" t="s">
        <v>1392</v>
      </c>
      <c r="GV1330" t="s">
        <v>768</v>
      </c>
      <c r="GX1330" t="s">
        <v>938</v>
      </c>
      <c r="HB1330" t="s">
        <v>1721</v>
      </c>
      <c r="HC1330">
        <v>446</v>
      </c>
      <c r="HD1330">
        <v>162</v>
      </c>
      <c r="HE1330">
        <v>10671</v>
      </c>
      <c r="HF1330">
        <v>132</v>
      </c>
      <c r="HH1330">
        <v>71987</v>
      </c>
      <c r="HJ1330">
        <v>0</v>
      </c>
      <c r="HK1330">
        <v>0</v>
      </c>
      <c r="HS1330" t="s">
        <v>766</v>
      </c>
      <c r="HU1330">
        <v>5</v>
      </c>
      <c r="HV1330">
        <v>4</v>
      </c>
      <c r="IA1330">
        <v>3</v>
      </c>
      <c r="IB1330">
        <v>2</v>
      </c>
      <c r="IC1330">
        <v>4</v>
      </c>
      <c r="ID1330">
        <v>6.08</v>
      </c>
      <c r="IE1330">
        <v>3.95</v>
      </c>
      <c r="IF1330" s="63">
        <v>2</v>
      </c>
      <c r="IH1330">
        <f t="shared" si="435"/>
        <v>10.030000000000001</v>
      </c>
      <c r="II1330" s="35">
        <f t="shared" si="436"/>
        <v>6.08</v>
      </c>
      <c r="IM1330" s="18">
        <v>15229</v>
      </c>
      <c r="IN1330" t="s">
        <v>411</v>
      </c>
      <c r="IO1330" s="62">
        <v>9955</v>
      </c>
      <c r="IP1330" s="18">
        <v>15</v>
      </c>
      <c r="IQ1330" s="18">
        <v>0</v>
      </c>
      <c r="IR1330" s="18">
        <v>20</v>
      </c>
      <c r="IS1330" s="18">
        <v>0</v>
      </c>
      <c r="IX1330" s="18">
        <f t="shared" si="439"/>
        <v>25219</v>
      </c>
      <c r="JB1330" s="18">
        <v>0</v>
      </c>
      <c r="JC1330" s="18">
        <v>2</v>
      </c>
      <c r="JS1330" s="18">
        <v>229</v>
      </c>
      <c r="JT1330" s="18">
        <v>0</v>
      </c>
      <c r="JU1330" s="18">
        <v>152</v>
      </c>
      <c r="JV1330" s="18">
        <v>0</v>
      </c>
      <c r="JY1330" s="18">
        <v>5358</v>
      </c>
      <c r="KF1330" s="18">
        <v>1</v>
      </c>
      <c r="KG1330" s="18">
        <v>3</v>
      </c>
      <c r="KH1330" s="18">
        <v>46</v>
      </c>
      <c r="KN1330" s="18">
        <v>12.5</v>
      </c>
      <c r="KO1330" s="18">
        <v>12.5</v>
      </c>
      <c r="KP1330" s="18">
        <v>12.5</v>
      </c>
      <c r="KQ1330" s="18">
        <v>12.5</v>
      </c>
      <c r="KR1330" s="18">
        <v>6.5</v>
      </c>
      <c r="KS1330" s="18">
        <v>4</v>
      </c>
      <c r="KT1330" s="18">
        <v>0</v>
      </c>
      <c r="KU1330" s="18" t="s">
        <v>1422</v>
      </c>
      <c r="KV1330" s="18" t="s">
        <v>1422</v>
      </c>
      <c r="KW1330" s="18" t="s">
        <v>1422</v>
      </c>
      <c r="KX1330" s="18" t="s">
        <v>1422</v>
      </c>
      <c r="KY1330" s="18" t="s">
        <v>1529</v>
      </c>
      <c r="KZ1330" s="18" t="s">
        <v>1461</v>
      </c>
      <c r="LA1330" s="18">
        <v>0</v>
      </c>
      <c r="LB1330" s="18" t="s">
        <v>766</v>
      </c>
      <c r="LQ1330" s="18">
        <v>10</v>
      </c>
      <c r="LR1330" s="18">
        <v>10</v>
      </c>
      <c r="LS1330" s="18">
        <v>10</v>
      </c>
      <c r="LT1330" s="18">
        <v>10</v>
      </c>
      <c r="LU1330" s="18">
        <v>0</v>
      </c>
      <c r="LV1330" s="18">
        <v>0</v>
      </c>
      <c r="LW1330" s="18">
        <v>0</v>
      </c>
      <c r="LX1330" s="18" t="s">
        <v>1427</v>
      </c>
      <c r="LY1330" s="18" t="s">
        <v>1427</v>
      </c>
      <c r="LZ1330" s="18" t="s">
        <v>1427</v>
      </c>
      <c r="MA1330" s="18" t="s">
        <v>1427</v>
      </c>
      <c r="MB1330" s="18">
        <v>0</v>
      </c>
      <c r="MC1330" s="18">
        <v>0</v>
      </c>
      <c r="MD1330" s="18">
        <v>0</v>
      </c>
      <c r="ME1330" s="18" t="s">
        <v>766</v>
      </c>
      <c r="MJ1330" s="18" t="s">
        <v>768</v>
      </c>
      <c r="MK1330" s="18" t="s">
        <v>766</v>
      </c>
      <c r="ML1330" s="18">
        <v>0</v>
      </c>
      <c r="MM1330" s="18" t="s">
        <v>766</v>
      </c>
      <c r="MN1330" s="18">
        <v>40</v>
      </c>
      <c r="MO1330" s="18">
        <v>0</v>
      </c>
      <c r="MP1330" s="18">
        <v>0</v>
      </c>
      <c r="MQ1330" s="18" t="s">
        <v>766</v>
      </c>
      <c r="MT1330" s="18" t="s">
        <v>1401</v>
      </c>
      <c r="MV1330" s="18" t="s">
        <v>766</v>
      </c>
      <c r="NL1330" s="18" t="s">
        <v>768</v>
      </c>
      <c r="NP1330" s="18" t="s">
        <v>1388</v>
      </c>
      <c r="NT1330" s="18" t="s">
        <v>942</v>
      </c>
      <c r="NU1330" s="18" t="s">
        <v>1722</v>
      </c>
      <c r="NV1330" s="18">
        <v>0</v>
      </c>
      <c r="NX1330" s="18">
        <f t="shared" si="437"/>
        <v>2545.1052631578946</v>
      </c>
      <c r="NY1330" t="str">
        <f t="shared" si="440"/>
        <v>Larger</v>
      </c>
      <c r="NZ1330" t="str">
        <f t="shared" si="441"/>
        <v>Medium</v>
      </c>
    </row>
    <row r="1331" spans="1:390">
      <c r="A1331" t="s">
        <v>505</v>
      </c>
      <c r="B1331" t="s">
        <v>673</v>
      </c>
      <c r="C1331" t="s">
        <v>674</v>
      </c>
      <c r="D1331" t="s">
        <v>404</v>
      </c>
      <c r="E1331">
        <v>20170</v>
      </c>
      <c r="F1331" t="s">
        <v>1590</v>
      </c>
      <c r="G1331">
        <v>10642.1</v>
      </c>
      <c r="H1331" s="62">
        <v>22700</v>
      </c>
      <c r="I1331" s="63">
        <v>1</v>
      </c>
      <c r="J1331" s="63">
        <v>122</v>
      </c>
      <c r="K1331" s="63">
        <v>5</v>
      </c>
      <c r="R1331" s="63">
        <v>312</v>
      </c>
      <c r="S1331" s="63">
        <v>0</v>
      </c>
      <c r="T1331" s="63">
        <v>21</v>
      </c>
      <c r="U1331" s="63">
        <v>34</v>
      </c>
      <c r="W1331" s="63"/>
      <c r="X1331" s="63"/>
      <c r="Y1331" s="63"/>
      <c r="Z1331" s="63"/>
      <c r="AA1331" s="63"/>
      <c r="AB1331" s="63"/>
      <c r="AC1331" s="93">
        <v>39474</v>
      </c>
      <c r="AD1331" s="76">
        <v>39474</v>
      </c>
      <c r="AO1331" s="59">
        <f t="shared" si="454"/>
        <v>78948</v>
      </c>
      <c r="AZ1331" s="77"/>
      <c r="BA1331" s="77"/>
      <c r="BC1331" s="77">
        <v>4890</v>
      </c>
      <c r="BD1331" s="77"/>
      <c r="BO1331" s="63">
        <f t="shared" si="442"/>
        <v>4890</v>
      </c>
      <c r="BZ1331" s="18">
        <f t="shared" si="443"/>
        <v>0</v>
      </c>
      <c r="CX1331" s="39"/>
      <c r="DI1331">
        <f t="shared" si="452"/>
        <v>0</v>
      </c>
      <c r="DJ1331" s="41">
        <v>9559</v>
      </c>
      <c r="DV1331" s="63">
        <f t="shared" si="444"/>
        <v>9559</v>
      </c>
      <c r="DW1331" s="77">
        <v>0</v>
      </c>
      <c r="EI1331" s="63">
        <f t="shared" si="445"/>
        <v>0</v>
      </c>
      <c r="EU1331" s="38">
        <v>0.57999999999999996</v>
      </c>
      <c r="EV1331" s="38">
        <v>0.76</v>
      </c>
      <c r="FJ1331" s="18">
        <f t="shared" si="446"/>
        <v>0</v>
      </c>
      <c r="FT1331">
        <f t="shared" si="447"/>
        <v>0</v>
      </c>
      <c r="GD1331">
        <f t="shared" si="453"/>
        <v>0</v>
      </c>
      <c r="GO1331" s="39">
        <f t="shared" si="448"/>
        <v>0</v>
      </c>
      <c r="GP1331" s="39">
        <f t="shared" si="449"/>
        <v>83838</v>
      </c>
      <c r="GQ1331" s="39">
        <f t="shared" si="450"/>
        <v>0</v>
      </c>
      <c r="GR1331" s="39">
        <f t="shared" si="451"/>
        <v>83838</v>
      </c>
      <c r="GS1331" t="s">
        <v>420</v>
      </c>
      <c r="GV1331" t="s">
        <v>766</v>
      </c>
      <c r="GX1331" t="s">
        <v>938</v>
      </c>
      <c r="GY1331" t="s">
        <v>405</v>
      </c>
      <c r="HB1331" t="s">
        <v>798</v>
      </c>
      <c r="HC1331">
        <v>767</v>
      </c>
      <c r="HD1331">
        <v>35493</v>
      </c>
      <c r="HE1331">
        <v>61895</v>
      </c>
      <c r="HF1331">
        <v>46</v>
      </c>
      <c r="HH1331">
        <v>41160</v>
      </c>
      <c r="HJ1331">
        <v>0</v>
      </c>
      <c r="HK1331">
        <v>68</v>
      </c>
      <c r="HS1331" t="s">
        <v>768</v>
      </c>
      <c r="HT1331" t="s">
        <v>1531</v>
      </c>
      <c r="HU1331">
        <v>3</v>
      </c>
      <c r="HV1331">
        <v>6</v>
      </c>
      <c r="IA1331">
        <v>4</v>
      </c>
      <c r="IB1331">
        <v>4</v>
      </c>
      <c r="IC1331">
        <v>0</v>
      </c>
      <c r="ID1331">
        <v>4.3899999999999997</v>
      </c>
      <c r="IE1331">
        <v>5.64</v>
      </c>
      <c r="IF1331" s="63">
        <v>0</v>
      </c>
      <c r="IH1331">
        <f t="shared" ref="IH1331:IH1394" si="455">ID1331+IE1331</f>
        <v>10.029999999999999</v>
      </c>
      <c r="II1331" s="35">
        <f t="shared" ref="II1331:II1394" si="456">ID1331</f>
        <v>4.3899999999999997</v>
      </c>
      <c r="IM1331" s="18">
        <v>6505</v>
      </c>
      <c r="IN1331" t="s">
        <v>411</v>
      </c>
      <c r="IO1331" s="62">
        <v>7598</v>
      </c>
      <c r="IP1331" s="18">
        <v>52730</v>
      </c>
      <c r="IQ1331" s="18">
        <v>1060</v>
      </c>
      <c r="IR1331" s="18">
        <v>755</v>
      </c>
      <c r="IS1331" s="18">
        <v>0</v>
      </c>
      <c r="IX1331" s="18">
        <f t="shared" si="439"/>
        <v>68648</v>
      </c>
      <c r="JB1331" s="18">
        <v>0</v>
      </c>
      <c r="JC1331" s="18">
        <v>52</v>
      </c>
      <c r="JS1331" s="18">
        <v>105</v>
      </c>
      <c r="JT1331" s="18">
        <v>22</v>
      </c>
      <c r="JU1331" s="18">
        <v>111</v>
      </c>
      <c r="JV1331" s="18">
        <v>0</v>
      </c>
      <c r="JY1331" s="18">
        <v>3307</v>
      </c>
      <c r="KF1331" s="18">
        <v>6</v>
      </c>
      <c r="KG1331" s="18">
        <v>8</v>
      </c>
      <c r="KH1331" s="18">
        <v>136</v>
      </c>
      <c r="KN1331" s="18">
        <v>13.25</v>
      </c>
      <c r="KO1331" s="18">
        <v>13.25</v>
      </c>
      <c r="KP1331" s="18">
        <v>13.25</v>
      </c>
      <c r="KQ1331" s="18">
        <v>13.25</v>
      </c>
      <c r="KR1331" s="18">
        <v>8.25</v>
      </c>
      <c r="KS1331" s="18">
        <v>4.5</v>
      </c>
      <c r="KU1331" s="18" t="s">
        <v>1723</v>
      </c>
      <c r="KV1331" s="18" t="s">
        <v>1463</v>
      </c>
      <c r="KW1331" s="18" t="s">
        <v>1463</v>
      </c>
      <c r="KX1331" s="18" t="s">
        <v>1463</v>
      </c>
      <c r="KY1331" s="18" t="s">
        <v>1496</v>
      </c>
      <c r="KZ1331" s="18" t="s">
        <v>1724</v>
      </c>
      <c r="LB1331" s="18" t="s">
        <v>766</v>
      </c>
      <c r="LQ1331" s="18">
        <v>13.25</v>
      </c>
      <c r="LR1331" s="18">
        <v>13.25</v>
      </c>
      <c r="LS1331" s="18">
        <v>13.25</v>
      </c>
      <c r="LT1331" s="18">
        <v>13.25</v>
      </c>
      <c r="LU1331" s="18">
        <v>8.25</v>
      </c>
      <c r="LV1331" s="18">
        <v>4.5</v>
      </c>
      <c r="LX1331" s="18" t="s">
        <v>1463</v>
      </c>
      <c r="LY1331" s="18" t="s">
        <v>1463</v>
      </c>
      <c r="LZ1331" s="18" t="s">
        <v>1519</v>
      </c>
      <c r="MA1331" s="18" t="s">
        <v>1463</v>
      </c>
      <c r="MB1331" s="18" t="s">
        <v>1725</v>
      </c>
      <c r="MC1331" s="18" t="s">
        <v>1724</v>
      </c>
      <c r="ME1331" s="18" t="s">
        <v>768</v>
      </c>
      <c r="MJ1331" s="18" t="s">
        <v>766</v>
      </c>
      <c r="MK1331" s="18" t="s">
        <v>768</v>
      </c>
      <c r="MO1331" s="18">
        <v>4.5</v>
      </c>
      <c r="MQ1331" s="18" t="s">
        <v>766</v>
      </c>
      <c r="MS1331" s="18">
        <v>381374</v>
      </c>
      <c r="MT1331" s="18" t="s">
        <v>1387</v>
      </c>
      <c r="MV1331" s="18" t="s">
        <v>766</v>
      </c>
      <c r="NL1331" s="18" t="s">
        <v>768</v>
      </c>
      <c r="NP1331" s="18" t="s">
        <v>1388</v>
      </c>
      <c r="NR1331" s="18" t="s">
        <v>1426</v>
      </c>
      <c r="NV1331" s="18">
        <v>0</v>
      </c>
      <c r="NX1331" s="18">
        <f t="shared" ref="NX1331:NX1394" si="457">G1331/ID1331</f>
        <v>2424.1685649202736</v>
      </c>
      <c r="NY1331" t="str">
        <f t="shared" si="440"/>
        <v>Mid-range</v>
      </c>
      <c r="NZ1331" t="str">
        <f t="shared" si="441"/>
        <v>Medium</v>
      </c>
    </row>
    <row r="1332" spans="1:390">
      <c r="A1332" t="s">
        <v>432</v>
      </c>
      <c r="B1332" t="s">
        <v>603</v>
      </c>
      <c r="C1332" t="s">
        <v>604</v>
      </c>
      <c r="D1332" t="s">
        <v>404</v>
      </c>
      <c r="E1332">
        <v>20170</v>
      </c>
      <c r="F1332" t="s">
        <v>1590</v>
      </c>
      <c r="G1332">
        <v>9442.7900000000009</v>
      </c>
      <c r="H1332" s="62">
        <v>22096</v>
      </c>
      <c r="I1332" s="63">
        <v>1</v>
      </c>
      <c r="J1332" s="63">
        <v>76</v>
      </c>
      <c r="K1332" s="63">
        <v>7</v>
      </c>
      <c r="R1332" s="63">
        <v>385</v>
      </c>
      <c r="T1332" s="63">
        <v>39</v>
      </c>
      <c r="U1332" s="63">
        <v>48</v>
      </c>
      <c r="W1332" s="63"/>
      <c r="X1332" s="63"/>
      <c r="Y1332" s="63"/>
      <c r="Z1332" s="63"/>
      <c r="AA1332" s="63"/>
      <c r="AB1332" s="63"/>
      <c r="AC1332" s="93">
        <v>42242</v>
      </c>
      <c r="AD1332" s="76">
        <v>42242</v>
      </c>
      <c r="AO1332" s="59">
        <f t="shared" si="454"/>
        <v>84484</v>
      </c>
      <c r="AZ1332" s="77"/>
      <c r="BA1332" s="77"/>
      <c r="BC1332" s="77">
        <v>7316</v>
      </c>
      <c r="BD1332" s="77"/>
      <c r="BO1332" s="63">
        <f t="shared" si="442"/>
        <v>7316</v>
      </c>
      <c r="BZ1332" s="18">
        <f t="shared" si="443"/>
        <v>0</v>
      </c>
      <c r="CX1332" s="39"/>
      <c r="DI1332">
        <f t="shared" si="452"/>
        <v>0</v>
      </c>
      <c r="DM1332" s="41">
        <v>9164</v>
      </c>
      <c r="DV1332" s="63">
        <f t="shared" si="444"/>
        <v>9164</v>
      </c>
      <c r="DW1332" s="77">
        <v>3540</v>
      </c>
      <c r="EI1332" s="63">
        <f t="shared" si="445"/>
        <v>3540</v>
      </c>
      <c r="EU1332" s="38">
        <v>0.6</v>
      </c>
      <c r="EV1332" s="38">
        <v>0.86</v>
      </c>
      <c r="FJ1332" s="18">
        <f t="shared" si="446"/>
        <v>0</v>
      </c>
      <c r="FT1332">
        <f t="shared" si="447"/>
        <v>0</v>
      </c>
      <c r="GD1332">
        <f t="shared" si="453"/>
        <v>0</v>
      </c>
      <c r="GO1332" s="39">
        <f t="shared" si="448"/>
        <v>0</v>
      </c>
      <c r="GP1332" s="39">
        <f t="shared" si="449"/>
        <v>91800</v>
      </c>
      <c r="GQ1332" s="39">
        <f t="shared" si="450"/>
        <v>0</v>
      </c>
      <c r="GR1332" s="39">
        <f t="shared" si="451"/>
        <v>91800</v>
      </c>
      <c r="GS1332" t="s">
        <v>942</v>
      </c>
      <c r="GT1332" t="s">
        <v>838</v>
      </c>
      <c r="GU1332" t="s">
        <v>1392</v>
      </c>
      <c r="GV1332" t="s">
        <v>768</v>
      </c>
      <c r="GY1332" t="s">
        <v>405</v>
      </c>
      <c r="HB1332" t="s">
        <v>798</v>
      </c>
      <c r="HC1332">
        <v>1384</v>
      </c>
      <c r="HD1332">
        <v>1617</v>
      </c>
      <c r="HE1332">
        <v>15706</v>
      </c>
      <c r="HF1332">
        <v>100</v>
      </c>
      <c r="HH1332">
        <v>52080</v>
      </c>
      <c r="HJ1332">
        <v>54</v>
      </c>
      <c r="HK1332">
        <v>141</v>
      </c>
      <c r="HS1332" t="s">
        <v>768</v>
      </c>
      <c r="HT1332" t="s">
        <v>1726</v>
      </c>
      <c r="HU1332">
        <v>5</v>
      </c>
      <c r="HV1332">
        <v>6</v>
      </c>
      <c r="IA1332">
        <v>4</v>
      </c>
      <c r="IB1332">
        <v>2</v>
      </c>
      <c r="IC1332">
        <v>6</v>
      </c>
      <c r="ID1332">
        <v>6.6</v>
      </c>
      <c r="IE1332">
        <v>5</v>
      </c>
      <c r="IF1332" s="63">
        <v>2</v>
      </c>
      <c r="IH1332">
        <f t="shared" si="455"/>
        <v>11.6</v>
      </c>
      <c r="II1332" s="35">
        <f t="shared" si="456"/>
        <v>6.6</v>
      </c>
      <c r="IM1332" s="18">
        <v>8243</v>
      </c>
      <c r="IN1332" t="s">
        <v>400</v>
      </c>
      <c r="IO1332" s="62">
        <v>8478</v>
      </c>
      <c r="IP1332" s="18">
        <v>20483</v>
      </c>
      <c r="IR1332" s="18">
        <v>695</v>
      </c>
      <c r="IX1332" s="18">
        <f t="shared" si="439"/>
        <v>37899</v>
      </c>
      <c r="JB1332" s="18">
        <v>1153</v>
      </c>
      <c r="JC1332" s="18">
        <v>1314</v>
      </c>
      <c r="JS1332" s="18">
        <v>201</v>
      </c>
      <c r="JY1332" s="18">
        <v>4980</v>
      </c>
      <c r="KF1332" s="18">
        <v>1</v>
      </c>
      <c r="KG1332" s="18">
        <v>1</v>
      </c>
      <c r="KH1332" s="18">
        <v>8</v>
      </c>
      <c r="KN1332" s="18">
        <v>12.5</v>
      </c>
      <c r="KO1332" s="18">
        <v>12.5</v>
      </c>
      <c r="KP1332" s="18">
        <v>12.5</v>
      </c>
      <c r="KQ1332" s="18">
        <v>12.5</v>
      </c>
      <c r="KR1332" s="18">
        <v>8.5</v>
      </c>
      <c r="KS1332" s="18">
        <v>6</v>
      </c>
      <c r="KU1332" s="18" t="s">
        <v>1727</v>
      </c>
      <c r="KV1332" s="18" t="s">
        <v>1422</v>
      </c>
      <c r="KW1332" s="18" t="s">
        <v>1727</v>
      </c>
      <c r="KX1332" s="18" t="s">
        <v>1422</v>
      </c>
      <c r="KY1332" s="18" t="s">
        <v>1423</v>
      </c>
      <c r="KZ1332" s="18" t="s">
        <v>1405</v>
      </c>
      <c r="LB1332" s="18" t="s">
        <v>766</v>
      </c>
      <c r="LQ1332" s="18">
        <v>12</v>
      </c>
      <c r="LR1332" s="18">
        <v>12</v>
      </c>
      <c r="LS1332" s="18">
        <v>12</v>
      </c>
      <c r="LT1332" s="18">
        <v>12</v>
      </c>
      <c r="LX1332" s="18" t="s">
        <v>1385</v>
      </c>
      <c r="LY1332" s="18" t="s">
        <v>1385</v>
      </c>
      <c r="LZ1332" s="18" t="s">
        <v>1385</v>
      </c>
      <c r="MA1332" s="18" t="s">
        <v>1385</v>
      </c>
      <c r="ME1332" s="18" t="s">
        <v>766</v>
      </c>
      <c r="MJ1332" s="18" t="s">
        <v>768</v>
      </c>
      <c r="MK1332" s="18" t="s">
        <v>768</v>
      </c>
      <c r="MM1332" s="18" t="s">
        <v>766</v>
      </c>
      <c r="MO1332" s="18">
        <v>6</v>
      </c>
      <c r="MQ1332" s="18" t="s">
        <v>766</v>
      </c>
      <c r="MS1332" s="18">
        <v>238017</v>
      </c>
      <c r="MT1332" s="18" t="s">
        <v>1401</v>
      </c>
      <c r="MV1332" s="18" t="s">
        <v>766</v>
      </c>
      <c r="NL1332" s="18" t="s">
        <v>768</v>
      </c>
      <c r="NM1332" s="18" t="s">
        <v>1153</v>
      </c>
      <c r="NP1332" s="18" t="s">
        <v>1388</v>
      </c>
      <c r="NV1332" s="18">
        <v>6187</v>
      </c>
      <c r="NX1332" s="18">
        <f t="shared" si="457"/>
        <v>1430.7257575757578</v>
      </c>
      <c r="NY1332" t="str">
        <f t="shared" si="440"/>
        <v>Mid-range</v>
      </c>
      <c r="NZ1332" t="str">
        <f t="shared" si="441"/>
        <v>Small</v>
      </c>
    </row>
    <row r="1333" spans="1:390">
      <c r="A1333" t="s">
        <v>455</v>
      </c>
      <c r="B1333" t="s">
        <v>581</v>
      </c>
      <c r="C1333" t="s">
        <v>582</v>
      </c>
      <c r="D1333" t="s">
        <v>404</v>
      </c>
      <c r="E1333">
        <v>20170</v>
      </c>
      <c r="F1333" t="s">
        <v>1590</v>
      </c>
      <c r="G1333">
        <v>17160.78</v>
      </c>
      <c r="H1333" s="62">
        <v>49508</v>
      </c>
      <c r="I1333" s="63">
        <v>1</v>
      </c>
      <c r="J1333" s="63">
        <v>106</v>
      </c>
      <c r="K1333" s="63">
        <v>9</v>
      </c>
      <c r="R1333" s="63">
        <v>495</v>
      </c>
      <c r="S1333" s="63">
        <v>0</v>
      </c>
      <c r="T1333" s="63">
        <v>35</v>
      </c>
      <c r="U1333" s="63">
        <v>54</v>
      </c>
      <c r="W1333" s="63"/>
      <c r="X1333" s="63"/>
      <c r="Y1333" s="63"/>
      <c r="Z1333" s="63"/>
      <c r="AA1333" s="63"/>
      <c r="AB1333" s="63"/>
      <c r="AC1333" s="93">
        <v>44857</v>
      </c>
      <c r="AD1333" s="76">
        <v>44857</v>
      </c>
      <c r="AK1333" s="93">
        <v>7927</v>
      </c>
      <c r="AO1333" s="59">
        <f t="shared" si="454"/>
        <v>97641</v>
      </c>
      <c r="AZ1333" s="77"/>
      <c r="BA1333" s="77"/>
      <c r="BC1333" s="77">
        <v>3964</v>
      </c>
      <c r="BD1333" s="77"/>
      <c r="BO1333" s="63">
        <f t="shared" si="442"/>
        <v>3964</v>
      </c>
      <c r="BZ1333" s="18">
        <f t="shared" si="443"/>
        <v>0</v>
      </c>
      <c r="CX1333" s="39"/>
      <c r="DI1333">
        <f t="shared" si="452"/>
        <v>0</v>
      </c>
      <c r="DJ1333" s="41">
        <v>14767</v>
      </c>
      <c r="DV1333" s="63">
        <f t="shared" si="444"/>
        <v>14767</v>
      </c>
      <c r="DW1333" s="77">
        <v>1832</v>
      </c>
      <c r="EI1333" s="63">
        <f t="shared" si="445"/>
        <v>1832</v>
      </c>
      <c r="EU1333" s="38">
        <v>0.33</v>
      </c>
      <c r="EV1333" s="38">
        <v>0.72</v>
      </c>
      <c r="FJ1333" s="18">
        <f t="shared" si="446"/>
        <v>0</v>
      </c>
      <c r="FT1333">
        <f t="shared" si="447"/>
        <v>0</v>
      </c>
      <c r="GD1333">
        <f t="shared" si="453"/>
        <v>0</v>
      </c>
      <c r="GO1333" s="39">
        <f t="shared" si="448"/>
        <v>0</v>
      </c>
      <c r="GP1333" s="39">
        <f t="shared" si="449"/>
        <v>101605</v>
      </c>
      <c r="GQ1333" s="39">
        <f t="shared" si="450"/>
        <v>0</v>
      </c>
      <c r="GR1333" s="39">
        <f t="shared" si="451"/>
        <v>101605</v>
      </c>
      <c r="GS1333" t="s">
        <v>420</v>
      </c>
      <c r="GU1333" t="s">
        <v>1402</v>
      </c>
      <c r="GV1333" t="s">
        <v>768</v>
      </c>
      <c r="GY1333" t="s">
        <v>405</v>
      </c>
      <c r="HB1333" t="s">
        <v>798</v>
      </c>
      <c r="HC1333">
        <v>1428</v>
      </c>
      <c r="HD1333">
        <v>2202</v>
      </c>
      <c r="HE1333">
        <v>185537</v>
      </c>
      <c r="HF1333">
        <v>34</v>
      </c>
      <c r="HH1333">
        <v>90328</v>
      </c>
      <c r="HJ1333">
        <v>64</v>
      </c>
      <c r="HK1333">
        <v>59396</v>
      </c>
      <c r="HS1333" t="s">
        <v>768</v>
      </c>
      <c r="HT1333" t="s">
        <v>1366</v>
      </c>
      <c r="HU1333">
        <v>5</v>
      </c>
      <c r="HV1333">
        <v>7</v>
      </c>
      <c r="IA1333">
        <v>4</v>
      </c>
      <c r="IB1333">
        <v>1</v>
      </c>
      <c r="IC1333">
        <v>10</v>
      </c>
      <c r="ID1333">
        <v>5.8</v>
      </c>
      <c r="IE1333">
        <v>4.5</v>
      </c>
      <c r="IF1333" s="63">
        <v>3</v>
      </c>
      <c r="IH1333">
        <f t="shared" si="455"/>
        <v>10.3</v>
      </c>
      <c r="II1333" s="35">
        <f t="shared" si="456"/>
        <v>5.8</v>
      </c>
      <c r="IM1333" s="18">
        <v>3801</v>
      </c>
      <c r="IN1333" t="s">
        <v>400</v>
      </c>
      <c r="IO1333" s="62">
        <v>8110</v>
      </c>
      <c r="IP1333" s="18">
        <v>13415</v>
      </c>
      <c r="IQ1333" s="18">
        <v>7478</v>
      </c>
      <c r="IR1333" s="18">
        <v>700</v>
      </c>
      <c r="IX1333" s="18">
        <f t="shared" si="439"/>
        <v>33504</v>
      </c>
      <c r="JB1333" s="18">
        <v>7</v>
      </c>
      <c r="JC1333" s="18">
        <v>11</v>
      </c>
      <c r="JU1333" s="18">
        <v>120</v>
      </c>
      <c r="KF1333" s="18">
        <v>11</v>
      </c>
      <c r="KG1333" s="18">
        <v>11</v>
      </c>
      <c r="KH1333" s="18">
        <v>214</v>
      </c>
      <c r="KN1333" s="18">
        <v>13.25</v>
      </c>
      <c r="KO1333" s="18">
        <v>13.25</v>
      </c>
      <c r="KP1333" s="18">
        <v>13.25</v>
      </c>
      <c r="KQ1333" s="18">
        <v>13.25</v>
      </c>
      <c r="KR1333" s="18">
        <v>5</v>
      </c>
      <c r="KS1333" s="18">
        <v>4</v>
      </c>
      <c r="KU1333" s="18" t="s">
        <v>1463</v>
      </c>
      <c r="KV1333" s="18" t="s">
        <v>1463</v>
      </c>
      <c r="KW1333" s="18" t="s">
        <v>1463</v>
      </c>
      <c r="KX1333" s="18" t="s">
        <v>1463</v>
      </c>
      <c r="KY1333" s="18" t="s">
        <v>1400</v>
      </c>
      <c r="KZ1333" s="18" t="s">
        <v>1469</v>
      </c>
      <c r="LB1333" s="18" t="s">
        <v>766</v>
      </c>
      <c r="LQ1333" s="18">
        <v>10</v>
      </c>
      <c r="LR1333" s="18">
        <v>10</v>
      </c>
      <c r="LS1333" s="18">
        <v>10</v>
      </c>
      <c r="LT1333" s="18">
        <v>10</v>
      </c>
      <c r="LX1333" s="18" t="s">
        <v>1427</v>
      </c>
      <c r="LY1333" s="18" t="s">
        <v>1427</v>
      </c>
      <c r="LZ1333" s="18" t="s">
        <v>1427</v>
      </c>
      <c r="MA1333" s="18" t="s">
        <v>1427</v>
      </c>
      <c r="ME1333" s="18" t="s">
        <v>766</v>
      </c>
      <c r="MJ1333" s="18" t="s">
        <v>768</v>
      </c>
      <c r="MK1333" s="18" t="s">
        <v>768</v>
      </c>
      <c r="MN1333" s="18">
        <v>40</v>
      </c>
      <c r="MO1333" s="18">
        <v>4</v>
      </c>
      <c r="MQ1333" s="18" t="s">
        <v>768</v>
      </c>
      <c r="MS1333" s="18">
        <v>417407</v>
      </c>
      <c r="MT1333" s="18" t="s">
        <v>1387</v>
      </c>
      <c r="MV1333" s="18" t="s">
        <v>766</v>
      </c>
      <c r="NL1333" s="18" t="s">
        <v>768</v>
      </c>
      <c r="NM1333" s="18" t="s">
        <v>1153</v>
      </c>
      <c r="NN1333" s="18" t="s">
        <v>1155</v>
      </c>
      <c r="NO1333" s="18" t="s">
        <v>1149</v>
      </c>
      <c r="NV1333" s="18">
        <v>13820</v>
      </c>
      <c r="NX1333" s="18">
        <f t="shared" si="457"/>
        <v>2958.7551724137929</v>
      </c>
      <c r="NY1333" t="str">
        <f t="shared" si="440"/>
        <v>Larger</v>
      </c>
      <c r="NZ1333" t="str">
        <f t="shared" si="441"/>
        <v>Medium</v>
      </c>
    </row>
    <row r="1334" spans="1:390">
      <c r="A1334" t="s">
        <v>484</v>
      </c>
      <c r="B1334" t="s">
        <v>485</v>
      </c>
      <c r="C1334" t="s">
        <v>486</v>
      </c>
      <c r="D1334" t="s">
        <v>404</v>
      </c>
      <c r="E1334">
        <v>20170</v>
      </c>
      <c r="F1334" t="s">
        <v>1590</v>
      </c>
      <c r="G1334">
        <v>11931.62</v>
      </c>
      <c r="H1334" s="62">
        <v>54421</v>
      </c>
      <c r="I1334" s="63">
        <v>1</v>
      </c>
      <c r="J1334" s="63">
        <v>116</v>
      </c>
      <c r="K1334" s="63">
        <v>13</v>
      </c>
      <c r="R1334" s="63">
        <v>482</v>
      </c>
      <c r="S1334" s="63">
        <v>0</v>
      </c>
      <c r="T1334" s="63">
        <v>35</v>
      </c>
      <c r="U1334" s="63">
        <v>81</v>
      </c>
      <c r="W1334" s="63"/>
      <c r="X1334" s="63"/>
      <c r="Y1334" s="63"/>
      <c r="Z1334" s="63"/>
      <c r="AA1334" s="63"/>
      <c r="AB1334" s="63"/>
      <c r="AC1334" s="93">
        <v>45262</v>
      </c>
      <c r="AD1334" s="76">
        <v>45262</v>
      </c>
      <c r="AM1334" s="93">
        <v>10175</v>
      </c>
      <c r="AN1334" s="63" t="s">
        <v>1335</v>
      </c>
      <c r="AO1334" s="59">
        <f t="shared" ref="AO1334:AO1367" si="458">SUM(AC1334:AM1334)</f>
        <v>100699</v>
      </c>
      <c r="AZ1334" s="77"/>
      <c r="BA1334" s="77"/>
      <c r="BC1334" s="77">
        <v>4820</v>
      </c>
      <c r="BD1334" s="77"/>
      <c r="BI1334" s="77"/>
      <c r="BO1334" s="63">
        <f t="shared" si="442"/>
        <v>4820</v>
      </c>
      <c r="BZ1334" s="18">
        <f t="shared" si="443"/>
        <v>0</v>
      </c>
      <c r="CX1334" s="39"/>
      <c r="DI1334">
        <f t="shared" si="452"/>
        <v>0</v>
      </c>
      <c r="DJ1334" s="41">
        <v>12671</v>
      </c>
      <c r="DV1334" s="63">
        <f t="shared" si="444"/>
        <v>12671</v>
      </c>
      <c r="DW1334" s="77">
        <v>1918</v>
      </c>
      <c r="EI1334" s="63">
        <f t="shared" si="445"/>
        <v>1918</v>
      </c>
      <c r="EU1334" s="38">
        <v>0.37</v>
      </c>
      <c r="EV1334" s="38">
        <v>0.72</v>
      </c>
      <c r="FJ1334" s="18">
        <f t="shared" si="446"/>
        <v>0</v>
      </c>
      <c r="FT1334">
        <f t="shared" si="447"/>
        <v>0</v>
      </c>
      <c r="GD1334">
        <f t="shared" si="453"/>
        <v>0</v>
      </c>
      <c r="GO1334" s="39">
        <f t="shared" si="448"/>
        <v>0</v>
      </c>
      <c r="GP1334" s="39">
        <f t="shared" si="449"/>
        <v>105519</v>
      </c>
      <c r="GQ1334" s="39">
        <f t="shared" si="450"/>
        <v>0</v>
      </c>
      <c r="GR1334" s="39">
        <f t="shared" si="451"/>
        <v>105519</v>
      </c>
      <c r="GS1334" t="s">
        <v>420</v>
      </c>
      <c r="GU1334" t="s">
        <v>1392</v>
      </c>
      <c r="GV1334" t="s">
        <v>768</v>
      </c>
      <c r="GX1334" t="s">
        <v>938</v>
      </c>
      <c r="HB1334" t="s">
        <v>798</v>
      </c>
      <c r="HC1334">
        <v>318</v>
      </c>
      <c r="HD1334">
        <v>1890</v>
      </c>
      <c r="HE1334">
        <v>71128</v>
      </c>
      <c r="HF1334">
        <v>186</v>
      </c>
      <c r="HH1334">
        <v>54025</v>
      </c>
      <c r="HJ1334">
        <v>23</v>
      </c>
      <c r="HK1334">
        <v>7342</v>
      </c>
      <c r="HS1334" t="s">
        <v>768</v>
      </c>
      <c r="HT1334" t="s">
        <v>1728</v>
      </c>
      <c r="HU1334">
        <v>3</v>
      </c>
      <c r="HV1334">
        <v>9</v>
      </c>
      <c r="IA1334">
        <v>6</v>
      </c>
      <c r="IB1334">
        <v>2</v>
      </c>
      <c r="IC1334">
        <v>19</v>
      </c>
      <c r="ID1334">
        <v>5</v>
      </c>
      <c r="IE1334">
        <v>7</v>
      </c>
      <c r="IF1334" s="63">
        <v>3</v>
      </c>
      <c r="IH1334">
        <f t="shared" si="455"/>
        <v>12</v>
      </c>
      <c r="II1334" s="35">
        <f t="shared" si="456"/>
        <v>5</v>
      </c>
      <c r="IM1334" s="18">
        <v>4265</v>
      </c>
      <c r="IN1334" t="s">
        <v>411</v>
      </c>
      <c r="IO1334" s="62">
        <v>4238</v>
      </c>
      <c r="IP1334" s="18">
        <v>32048</v>
      </c>
      <c r="IQ1334" s="18">
        <v>11164</v>
      </c>
      <c r="IR1334" s="18">
        <v>707</v>
      </c>
      <c r="IS1334" s="18">
        <v>0</v>
      </c>
      <c r="IX1334" s="18">
        <f t="shared" si="439"/>
        <v>52422</v>
      </c>
      <c r="JB1334" s="18">
        <v>150</v>
      </c>
      <c r="JC1334" s="18">
        <v>410</v>
      </c>
      <c r="JS1334" s="18">
        <v>98</v>
      </c>
      <c r="JT1334" s="18">
        <v>0</v>
      </c>
      <c r="JU1334" s="18">
        <v>0</v>
      </c>
      <c r="JV1334" s="18">
        <v>0</v>
      </c>
      <c r="JY1334" s="18">
        <v>2381</v>
      </c>
      <c r="KF1334" s="18">
        <v>1</v>
      </c>
      <c r="KG1334" s="18">
        <v>2</v>
      </c>
      <c r="KH1334" s="18">
        <v>45</v>
      </c>
      <c r="KN1334" s="18">
        <v>13</v>
      </c>
      <c r="KO1334" s="18">
        <v>13</v>
      </c>
      <c r="KP1334" s="18">
        <v>13</v>
      </c>
      <c r="KQ1334" s="18">
        <v>13</v>
      </c>
      <c r="KR1334" s="18">
        <v>9</v>
      </c>
      <c r="KS1334" s="18">
        <v>0</v>
      </c>
      <c r="KT1334" s="18">
        <v>0</v>
      </c>
      <c r="KU1334" s="18" t="s">
        <v>1393</v>
      </c>
      <c r="KV1334" s="18" t="s">
        <v>1393</v>
      </c>
      <c r="KW1334" s="18" t="s">
        <v>1393</v>
      </c>
      <c r="KX1334" s="18" t="s">
        <v>1393</v>
      </c>
      <c r="KY1334" s="18" t="s">
        <v>1394</v>
      </c>
      <c r="LB1334" s="18" t="s">
        <v>768</v>
      </c>
      <c r="LC1334" s="18">
        <v>9</v>
      </c>
      <c r="LD1334" s="18">
        <v>9</v>
      </c>
      <c r="LE1334" s="18">
        <v>9</v>
      </c>
      <c r="LF1334" s="18">
        <v>9</v>
      </c>
      <c r="LG1334" s="18">
        <v>7</v>
      </c>
      <c r="LH1334" s="18">
        <v>0</v>
      </c>
      <c r="LI1334" s="18">
        <v>0</v>
      </c>
      <c r="LJ1334" s="18" t="s">
        <v>1404</v>
      </c>
      <c r="LK1334" s="18" t="s">
        <v>1404</v>
      </c>
      <c r="LL1334" s="18" t="s">
        <v>1404</v>
      </c>
      <c r="LM1334" s="18" t="s">
        <v>1404</v>
      </c>
      <c r="LN1334" s="18" t="s">
        <v>1394</v>
      </c>
      <c r="LQ1334" s="18">
        <v>9</v>
      </c>
      <c r="LR1334" s="18">
        <v>9</v>
      </c>
      <c r="LS1334" s="18">
        <v>9</v>
      </c>
      <c r="LT1334" s="18">
        <v>9</v>
      </c>
      <c r="LU1334" s="18">
        <v>0</v>
      </c>
      <c r="LV1334" s="18">
        <v>0</v>
      </c>
      <c r="LW1334" s="18">
        <v>0</v>
      </c>
      <c r="LX1334" s="18" t="s">
        <v>1404</v>
      </c>
      <c r="LY1334" s="18" t="s">
        <v>1404</v>
      </c>
      <c r="LZ1334" s="18" t="s">
        <v>1404</v>
      </c>
      <c r="MA1334" s="18" t="s">
        <v>1404</v>
      </c>
      <c r="ME1334" s="18" t="s">
        <v>766</v>
      </c>
      <c r="MJ1334" s="18" t="s">
        <v>768</v>
      </c>
      <c r="MK1334" s="18" t="s">
        <v>768</v>
      </c>
      <c r="ML1334" s="18">
        <v>43</v>
      </c>
      <c r="MN1334" s="18">
        <v>36</v>
      </c>
      <c r="MO1334" s="18">
        <v>0</v>
      </c>
      <c r="MP1334" s="18">
        <v>0</v>
      </c>
      <c r="MQ1334" s="18" t="s">
        <v>768</v>
      </c>
      <c r="MR1334" s="18">
        <v>2</v>
      </c>
      <c r="MS1334" s="18">
        <v>260637</v>
      </c>
      <c r="MT1334" s="18" t="s">
        <v>1387</v>
      </c>
      <c r="MV1334" s="18" t="s">
        <v>766</v>
      </c>
      <c r="NL1334" s="18" t="s">
        <v>768</v>
      </c>
      <c r="NM1334" s="18" t="s">
        <v>1153</v>
      </c>
      <c r="NP1334" s="18" t="s">
        <v>1388</v>
      </c>
      <c r="NT1334" s="18" t="s">
        <v>942</v>
      </c>
      <c r="NU1334" s="18" t="s">
        <v>1335</v>
      </c>
      <c r="NV1334" s="18">
        <v>11360</v>
      </c>
      <c r="NX1334" s="18">
        <f t="shared" si="457"/>
        <v>2386.3240000000001</v>
      </c>
      <c r="NY1334" t="str">
        <f t="shared" si="440"/>
        <v>Mid-range</v>
      </c>
      <c r="NZ1334" t="str">
        <f t="shared" si="441"/>
        <v>Medium</v>
      </c>
    </row>
    <row r="1335" spans="1:390">
      <c r="A1335" t="s">
        <v>390</v>
      </c>
      <c r="B1335" t="s">
        <v>391</v>
      </c>
      <c r="C1335" t="s">
        <v>392</v>
      </c>
      <c r="D1335" t="s">
        <v>393</v>
      </c>
      <c r="E1335">
        <v>20170</v>
      </c>
      <c r="F1335" t="s">
        <v>1590</v>
      </c>
      <c r="G1335">
        <v>15754.7</v>
      </c>
      <c r="H1335" s="62">
        <v>57769</v>
      </c>
      <c r="I1335" s="63">
        <v>1</v>
      </c>
      <c r="J1335" s="63">
        <v>107</v>
      </c>
      <c r="K1335" s="63">
        <v>12</v>
      </c>
      <c r="R1335" s="63">
        <v>580</v>
      </c>
      <c r="T1335" s="63">
        <v>25</v>
      </c>
      <c r="U1335" s="63">
        <v>71</v>
      </c>
      <c r="W1335" s="63"/>
      <c r="X1335" s="63"/>
      <c r="Y1335" s="63"/>
      <c r="Z1335" s="63"/>
      <c r="AA1335" s="63"/>
      <c r="AB1335" s="63"/>
      <c r="AC1335" s="93">
        <v>49017</v>
      </c>
      <c r="AD1335" s="76">
        <v>49017</v>
      </c>
      <c r="AL1335" s="93">
        <v>29700</v>
      </c>
      <c r="AO1335" s="59">
        <f t="shared" si="458"/>
        <v>127734</v>
      </c>
      <c r="AZ1335" s="77"/>
      <c r="BA1335" s="77"/>
      <c r="BC1335" s="77">
        <v>9794</v>
      </c>
      <c r="BD1335" s="77"/>
      <c r="BH1335" s="77"/>
      <c r="BO1335" s="63">
        <f t="shared" si="442"/>
        <v>9794</v>
      </c>
      <c r="BZ1335" s="18">
        <f t="shared" si="443"/>
        <v>0</v>
      </c>
      <c r="CX1335" s="39"/>
      <c r="DI1335">
        <f t="shared" si="452"/>
        <v>0</v>
      </c>
      <c r="DJ1335" s="41">
        <v>10967</v>
      </c>
      <c r="DV1335" s="63">
        <f t="shared" si="444"/>
        <v>10967</v>
      </c>
      <c r="DW1335" s="77">
        <v>2368</v>
      </c>
      <c r="EE1335" s="41">
        <v>4627</v>
      </c>
      <c r="EI1335" s="63">
        <f t="shared" si="445"/>
        <v>6995</v>
      </c>
      <c r="EU1335" s="38">
        <v>0.56999999999999995</v>
      </c>
      <c r="EV1335" s="38">
        <v>0.78</v>
      </c>
      <c r="FJ1335" s="18">
        <f t="shared" si="446"/>
        <v>0</v>
      </c>
      <c r="FT1335">
        <f t="shared" si="447"/>
        <v>0</v>
      </c>
      <c r="GD1335">
        <f t="shared" si="453"/>
        <v>0</v>
      </c>
      <c r="GO1335" s="39">
        <f t="shared" si="448"/>
        <v>0</v>
      </c>
      <c r="GP1335" s="39">
        <f t="shared" si="449"/>
        <v>137528</v>
      </c>
      <c r="GQ1335" s="39">
        <f t="shared" si="450"/>
        <v>0</v>
      </c>
      <c r="GR1335" s="39">
        <f t="shared" si="451"/>
        <v>137528</v>
      </c>
      <c r="GS1335" t="s">
        <v>395</v>
      </c>
      <c r="GU1335" t="s">
        <v>1392</v>
      </c>
      <c r="GV1335" t="s">
        <v>768</v>
      </c>
      <c r="GW1335" t="s">
        <v>410</v>
      </c>
      <c r="HB1335" t="s">
        <v>798</v>
      </c>
      <c r="HC1335">
        <v>1967</v>
      </c>
      <c r="HD1335">
        <v>7247</v>
      </c>
      <c r="HF1335">
        <v>70</v>
      </c>
      <c r="HH1335">
        <v>58448</v>
      </c>
      <c r="HJ1335">
        <v>206</v>
      </c>
      <c r="HS1335" t="s">
        <v>766</v>
      </c>
      <c r="HU1335">
        <v>4</v>
      </c>
      <c r="HV1335">
        <v>9</v>
      </c>
      <c r="IA1335">
        <v>3</v>
      </c>
      <c r="IB1335">
        <v>4</v>
      </c>
      <c r="IC1335">
        <v>12</v>
      </c>
      <c r="ID1335">
        <v>5.0599999999999996</v>
      </c>
      <c r="IE1335">
        <v>4.75</v>
      </c>
      <c r="IF1335" s="63">
        <v>7</v>
      </c>
      <c r="IH1335">
        <f t="shared" si="455"/>
        <v>9.8099999999999987</v>
      </c>
      <c r="II1335" s="35">
        <f t="shared" si="456"/>
        <v>5.0599999999999996</v>
      </c>
      <c r="IM1335" s="18">
        <v>5625</v>
      </c>
      <c r="IN1335" t="s">
        <v>400</v>
      </c>
      <c r="IO1335" s="62">
        <v>3544</v>
      </c>
      <c r="IP1335" s="18">
        <v>12844</v>
      </c>
      <c r="IQ1335" s="18">
        <v>6993</v>
      </c>
      <c r="IR1335" s="18">
        <v>634</v>
      </c>
      <c r="IS1335" s="18">
        <v>2</v>
      </c>
      <c r="IX1335" s="18">
        <f t="shared" si="439"/>
        <v>29642</v>
      </c>
      <c r="JB1335" s="18">
        <v>44</v>
      </c>
      <c r="JC1335" s="18">
        <v>17</v>
      </c>
      <c r="JU1335" s="18">
        <v>21</v>
      </c>
      <c r="JY1335" s="18">
        <v>390</v>
      </c>
      <c r="KN1335" s="18">
        <v>12</v>
      </c>
      <c r="KO1335" s="18">
        <v>12</v>
      </c>
      <c r="KP1335" s="18">
        <v>12</v>
      </c>
      <c r="KQ1335" s="18">
        <v>12</v>
      </c>
      <c r="KR1335" s="18">
        <v>8.5</v>
      </c>
      <c r="KU1335" s="18" t="s">
        <v>1385</v>
      </c>
      <c r="KV1335" s="18" t="s">
        <v>1385</v>
      </c>
      <c r="KW1335" s="18" t="s">
        <v>1385</v>
      </c>
      <c r="KX1335" s="18" t="s">
        <v>1385</v>
      </c>
      <c r="KY1335" s="18" t="s">
        <v>1436</v>
      </c>
      <c r="LB1335" s="18" t="s">
        <v>768</v>
      </c>
      <c r="LC1335" s="18">
        <v>10</v>
      </c>
      <c r="LD1335" s="18">
        <v>10</v>
      </c>
      <c r="LE1335" s="18">
        <v>10</v>
      </c>
      <c r="LF1335" s="18">
        <v>10</v>
      </c>
      <c r="LG1335" s="18">
        <v>4</v>
      </c>
      <c r="LJ1335" s="18" t="s">
        <v>1410</v>
      </c>
      <c r="LK1335" s="18" t="s">
        <v>1410</v>
      </c>
      <c r="LL1335" s="18" t="s">
        <v>1410</v>
      </c>
      <c r="LM1335" s="18" t="s">
        <v>1410</v>
      </c>
      <c r="LN1335" s="18" t="s">
        <v>1409</v>
      </c>
      <c r="LQ1335" s="18">
        <v>10</v>
      </c>
      <c r="LR1335" s="18">
        <v>10</v>
      </c>
      <c r="LS1335" s="18">
        <v>10</v>
      </c>
      <c r="LT1335" s="18">
        <v>10</v>
      </c>
      <c r="LU1335" s="18">
        <v>4</v>
      </c>
      <c r="LX1335" s="18" t="s">
        <v>1410</v>
      </c>
      <c r="LY1335" s="18" t="s">
        <v>1410</v>
      </c>
      <c r="LZ1335" s="18" t="s">
        <v>1410</v>
      </c>
      <c r="MA1335" s="18" t="s">
        <v>1410</v>
      </c>
      <c r="MB1335" s="18" t="s">
        <v>1409</v>
      </c>
      <c r="ME1335" s="18" t="s">
        <v>766</v>
      </c>
      <c r="MJ1335" s="18" t="s">
        <v>768</v>
      </c>
      <c r="MK1335" s="18" t="s">
        <v>768</v>
      </c>
      <c r="ML1335" s="18">
        <v>44</v>
      </c>
      <c r="MN1335" s="18">
        <v>44</v>
      </c>
      <c r="MO1335" s="18">
        <v>0</v>
      </c>
      <c r="MP1335" s="18">
        <v>0</v>
      </c>
      <c r="MQ1335" s="18" t="s">
        <v>768</v>
      </c>
      <c r="MR1335" s="18">
        <v>35</v>
      </c>
      <c r="MS1335" s="18">
        <v>136605</v>
      </c>
      <c r="MT1335" s="18" t="s">
        <v>1401</v>
      </c>
      <c r="MV1335" s="18" t="s">
        <v>768</v>
      </c>
      <c r="NL1335" s="18" t="s">
        <v>768</v>
      </c>
      <c r="NM1335" s="18" t="s">
        <v>1153</v>
      </c>
      <c r="NP1335" s="18" t="s">
        <v>1388</v>
      </c>
      <c r="NT1335" s="18" t="s">
        <v>942</v>
      </c>
      <c r="NU1335" s="18" t="s">
        <v>1335</v>
      </c>
      <c r="NX1335" s="18">
        <f t="shared" si="457"/>
        <v>3113.5770750988145</v>
      </c>
      <c r="NY1335" t="str">
        <f t="shared" si="440"/>
        <v>Larger</v>
      </c>
      <c r="NZ1335" t="str">
        <f t="shared" si="441"/>
        <v>Medium</v>
      </c>
    </row>
    <row r="1336" spans="1:390">
      <c r="A1336" t="s">
        <v>657</v>
      </c>
      <c r="B1336" t="s">
        <v>658</v>
      </c>
      <c r="C1336" t="s">
        <v>659</v>
      </c>
      <c r="D1336" t="s">
        <v>393</v>
      </c>
      <c r="E1336">
        <v>20170</v>
      </c>
      <c r="F1336" t="s">
        <v>1590</v>
      </c>
      <c r="G1336">
        <v>5252.86</v>
      </c>
      <c r="H1336" s="62">
        <v>20000</v>
      </c>
      <c r="I1336" s="63">
        <v>2</v>
      </c>
      <c r="J1336" s="63">
        <v>18</v>
      </c>
      <c r="K1336" s="63">
        <v>6</v>
      </c>
      <c r="R1336" s="63">
        <v>262</v>
      </c>
      <c r="S1336" s="63">
        <v>19</v>
      </c>
      <c r="T1336" s="63">
        <v>19</v>
      </c>
      <c r="U1336" s="63">
        <v>36</v>
      </c>
      <c r="W1336" s="63"/>
      <c r="X1336" s="63"/>
      <c r="Y1336" s="63"/>
      <c r="Z1336" s="63"/>
      <c r="AA1336" s="63"/>
      <c r="AB1336" s="63"/>
      <c r="AC1336" s="93">
        <v>50774</v>
      </c>
      <c r="AD1336" s="76">
        <v>50774</v>
      </c>
      <c r="AG1336" s="93">
        <v>50000</v>
      </c>
      <c r="AO1336" s="59">
        <f t="shared" si="458"/>
        <v>151548</v>
      </c>
      <c r="AZ1336" s="77"/>
      <c r="BA1336" s="77"/>
      <c r="BC1336" s="77">
        <v>14000</v>
      </c>
      <c r="BD1336" s="77"/>
      <c r="BO1336" s="63">
        <f t="shared" si="442"/>
        <v>14000</v>
      </c>
      <c r="BZ1336" s="18">
        <f t="shared" si="443"/>
        <v>0</v>
      </c>
      <c r="CX1336" s="39"/>
      <c r="DI1336">
        <f t="shared" si="452"/>
        <v>0</v>
      </c>
      <c r="DJ1336" s="41">
        <v>0</v>
      </c>
      <c r="DV1336" s="63">
        <f t="shared" si="444"/>
        <v>0</v>
      </c>
      <c r="DW1336" s="77">
        <v>2600</v>
      </c>
      <c r="EI1336" s="63">
        <f t="shared" si="445"/>
        <v>2600</v>
      </c>
      <c r="EU1336" s="38">
        <v>0.73</v>
      </c>
      <c r="EV1336" s="38">
        <v>0.89</v>
      </c>
      <c r="FJ1336" s="18">
        <f t="shared" si="446"/>
        <v>0</v>
      </c>
      <c r="FT1336">
        <f t="shared" si="447"/>
        <v>0</v>
      </c>
      <c r="GD1336">
        <f t="shared" si="453"/>
        <v>0</v>
      </c>
      <c r="GO1336" s="39">
        <f t="shared" si="448"/>
        <v>0</v>
      </c>
      <c r="GP1336" s="39">
        <f t="shared" si="449"/>
        <v>165548</v>
      </c>
      <c r="GQ1336" s="39">
        <f t="shared" si="450"/>
        <v>0</v>
      </c>
      <c r="GR1336" s="39">
        <f t="shared" si="451"/>
        <v>165548</v>
      </c>
      <c r="GS1336" t="s">
        <v>395</v>
      </c>
      <c r="GU1336" t="s">
        <v>1402</v>
      </c>
      <c r="GV1336" t="s">
        <v>768</v>
      </c>
      <c r="GY1336" t="s">
        <v>405</v>
      </c>
      <c r="HB1336" t="s">
        <v>798</v>
      </c>
      <c r="HC1336">
        <v>895</v>
      </c>
      <c r="HD1336">
        <v>450</v>
      </c>
      <c r="HE1336">
        <v>170000</v>
      </c>
      <c r="HF1336">
        <v>116</v>
      </c>
      <c r="HH1336">
        <v>37000</v>
      </c>
      <c r="HJ1336">
        <v>71</v>
      </c>
      <c r="HK1336">
        <v>10000</v>
      </c>
      <c r="HS1336" t="s">
        <v>766</v>
      </c>
      <c r="HU1336">
        <v>3</v>
      </c>
      <c r="HV1336">
        <v>3</v>
      </c>
      <c r="IA1336">
        <v>0</v>
      </c>
      <c r="IB1336">
        <v>3</v>
      </c>
      <c r="IC1336">
        <v>3</v>
      </c>
      <c r="ID1336">
        <v>4.08</v>
      </c>
      <c r="IE1336">
        <v>3</v>
      </c>
      <c r="IF1336" s="63">
        <v>19</v>
      </c>
      <c r="IH1336">
        <f t="shared" si="455"/>
        <v>7.08</v>
      </c>
      <c r="II1336" s="35">
        <f t="shared" si="456"/>
        <v>4.08</v>
      </c>
      <c r="IM1336" s="18">
        <v>1645</v>
      </c>
      <c r="IN1336" t="s">
        <v>411</v>
      </c>
      <c r="IO1336" s="62">
        <v>1040</v>
      </c>
      <c r="IP1336" s="18">
        <v>8701</v>
      </c>
      <c r="IR1336" s="18">
        <v>42</v>
      </c>
      <c r="IS1336" s="18">
        <v>0</v>
      </c>
      <c r="IX1336" s="18">
        <f t="shared" si="439"/>
        <v>11428</v>
      </c>
      <c r="JB1336" s="18">
        <v>0</v>
      </c>
      <c r="JC1336" s="18">
        <v>0</v>
      </c>
      <c r="JS1336" s="18">
        <v>71</v>
      </c>
      <c r="JT1336" s="18">
        <v>0</v>
      </c>
      <c r="JU1336" s="18">
        <v>0</v>
      </c>
      <c r="JV1336" s="18">
        <v>0</v>
      </c>
      <c r="JY1336" s="18">
        <v>2010</v>
      </c>
      <c r="KF1336" s="18">
        <v>1</v>
      </c>
      <c r="KG1336" s="18">
        <v>1</v>
      </c>
      <c r="KH1336" s="18">
        <v>15</v>
      </c>
      <c r="KN1336" s="18">
        <v>12.5</v>
      </c>
      <c r="KO1336" s="18">
        <v>12.5</v>
      </c>
      <c r="KP1336" s="18">
        <v>12.5</v>
      </c>
      <c r="KQ1336" s="18">
        <v>12.5</v>
      </c>
      <c r="KR1336" s="18">
        <v>8.5</v>
      </c>
      <c r="KS1336" s="18">
        <v>6.5</v>
      </c>
      <c r="KT1336" s="18">
        <v>0</v>
      </c>
      <c r="KU1336" s="18" t="s">
        <v>1422</v>
      </c>
      <c r="KV1336" s="18" t="s">
        <v>1422</v>
      </c>
      <c r="KW1336" s="18" t="s">
        <v>1422</v>
      </c>
      <c r="KX1336" s="18" t="s">
        <v>1422</v>
      </c>
      <c r="KY1336" s="18" t="s">
        <v>1423</v>
      </c>
      <c r="KZ1336" s="18" t="s">
        <v>1529</v>
      </c>
      <c r="LA1336" s="18">
        <v>0</v>
      </c>
      <c r="LB1336" s="18" t="s">
        <v>768</v>
      </c>
      <c r="LC1336" s="18">
        <v>10.5</v>
      </c>
      <c r="LD1336" s="18">
        <v>10.5</v>
      </c>
      <c r="LE1336" s="18">
        <v>10.5</v>
      </c>
      <c r="LF1336" s="18">
        <v>10.5</v>
      </c>
      <c r="LG1336" s="18">
        <v>10.5</v>
      </c>
      <c r="LH1336" s="18">
        <v>0</v>
      </c>
      <c r="LI1336" s="18">
        <v>0</v>
      </c>
      <c r="LJ1336" s="18" t="s">
        <v>1489</v>
      </c>
      <c r="LK1336" s="18" t="s">
        <v>1489</v>
      </c>
      <c r="LL1336" s="18" t="s">
        <v>1489</v>
      </c>
      <c r="LM1336" s="18" t="s">
        <v>1489</v>
      </c>
      <c r="LN1336" s="18" t="s">
        <v>1489</v>
      </c>
      <c r="LO1336" s="18">
        <v>0</v>
      </c>
      <c r="LP1336" s="18">
        <v>0</v>
      </c>
      <c r="LQ1336" s="18">
        <v>10.5</v>
      </c>
      <c r="LR1336" s="18">
        <v>10.5</v>
      </c>
      <c r="LS1336" s="18">
        <v>10.5</v>
      </c>
      <c r="LT1336" s="18">
        <v>10.5</v>
      </c>
      <c r="LU1336" s="18">
        <v>0</v>
      </c>
      <c r="LV1336" s="18">
        <v>0</v>
      </c>
      <c r="LW1336" s="18">
        <v>0</v>
      </c>
      <c r="LX1336" s="18" t="s">
        <v>1489</v>
      </c>
      <c r="LY1336" s="18" t="s">
        <v>1489</v>
      </c>
      <c r="LZ1336" s="18" t="s">
        <v>1489</v>
      </c>
      <c r="MA1336" s="18" t="s">
        <v>1489</v>
      </c>
      <c r="MB1336" s="18">
        <v>0</v>
      </c>
      <c r="MC1336" s="18">
        <v>0</v>
      </c>
      <c r="MD1336" s="18">
        <v>0</v>
      </c>
      <c r="ME1336" s="18" t="s">
        <v>766</v>
      </c>
      <c r="MJ1336" s="18" t="s">
        <v>768</v>
      </c>
      <c r="MK1336" s="18" t="s">
        <v>766</v>
      </c>
      <c r="ML1336" s="18">
        <v>50.5</v>
      </c>
      <c r="MN1336" s="18">
        <v>42</v>
      </c>
      <c r="MO1336" s="18">
        <v>0</v>
      </c>
      <c r="MP1336" s="18">
        <v>0</v>
      </c>
      <c r="MQ1336" s="18" t="s">
        <v>766</v>
      </c>
      <c r="MS1336" s="18">
        <v>154447</v>
      </c>
      <c r="MT1336" s="18" t="s">
        <v>1401</v>
      </c>
      <c r="MV1336" s="18" t="s">
        <v>766</v>
      </c>
      <c r="NL1336" s="18" t="s">
        <v>768</v>
      </c>
      <c r="NM1336" s="18" t="s">
        <v>1153</v>
      </c>
      <c r="NP1336" s="18" t="s">
        <v>1388</v>
      </c>
      <c r="NV1336" s="18">
        <v>3000</v>
      </c>
      <c r="NX1336" s="18">
        <f t="shared" si="457"/>
        <v>1287.4656862745096</v>
      </c>
      <c r="NY1336" t="str">
        <f t="shared" si="440"/>
        <v>Smaller</v>
      </c>
      <c r="NZ1336" t="str">
        <f t="shared" si="441"/>
        <v>Small</v>
      </c>
    </row>
    <row r="1337" spans="1:390">
      <c r="A1337" t="s">
        <v>716</v>
      </c>
      <c r="B1337" s="11" t="s">
        <v>717</v>
      </c>
      <c r="C1337" t="s">
        <v>718</v>
      </c>
      <c r="D1337" t="s">
        <v>393</v>
      </c>
      <c r="E1337">
        <v>20170</v>
      </c>
      <c r="F1337" t="s">
        <v>1590</v>
      </c>
      <c r="G1337">
        <v>18908.080000000002</v>
      </c>
      <c r="H1337" s="62">
        <v>30000</v>
      </c>
      <c r="I1337" s="63">
        <v>2</v>
      </c>
      <c r="J1337" s="63">
        <v>75</v>
      </c>
      <c r="K1337" s="63">
        <v>3</v>
      </c>
      <c r="R1337" s="63">
        <v>608</v>
      </c>
      <c r="S1337" s="63">
        <v>33</v>
      </c>
      <c r="T1337" s="63">
        <v>94</v>
      </c>
      <c r="U1337" s="63">
        <v>18</v>
      </c>
      <c r="W1337" s="63"/>
      <c r="X1337" s="63"/>
      <c r="Y1337" s="63"/>
      <c r="Z1337" s="63"/>
      <c r="AA1337" s="63"/>
      <c r="AB1337" s="63"/>
      <c r="AC1337" s="93">
        <v>51287</v>
      </c>
      <c r="AD1337" s="76">
        <v>51287</v>
      </c>
      <c r="AL1337" s="93">
        <v>5000</v>
      </c>
      <c r="AO1337" s="59">
        <f t="shared" si="458"/>
        <v>107574</v>
      </c>
      <c r="AZ1337" s="77"/>
      <c r="BA1337" s="77"/>
      <c r="BC1337" s="77">
        <v>49518</v>
      </c>
      <c r="BD1337" s="77"/>
      <c r="BH1337" s="77"/>
      <c r="BO1337" s="63">
        <f t="shared" si="442"/>
        <v>49518</v>
      </c>
      <c r="BZ1337" s="18">
        <f t="shared" si="443"/>
        <v>0</v>
      </c>
      <c r="CX1337" s="39"/>
      <c r="DI1337">
        <f t="shared" si="452"/>
        <v>0</v>
      </c>
      <c r="DV1337" s="63">
        <f t="shared" si="444"/>
        <v>0</v>
      </c>
      <c r="DW1337" s="77">
        <v>4657</v>
      </c>
      <c r="EI1337" s="63">
        <f t="shared" si="445"/>
        <v>4657</v>
      </c>
      <c r="FJ1337" s="18">
        <f t="shared" si="446"/>
        <v>0</v>
      </c>
      <c r="FT1337">
        <f t="shared" si="447"/>
        <v>0</v>
      </c>
      <c r="GD1337">
        <f t="shared" si="453"/>
        <v>0</v>
      </c>
      <c r="GO1337" s="39">
        <f t="shared" si="448"/>
        <v>0</v>
      </c>
      <c r="GP1337" s="39">
        <f t="shared" si="449"/>
        <v>157092</v>
      </c>
      <c r="GQ1337" s="39">
        <f t="shared" si="450"/>
        <v>0</v>
      </c>
      <c r="GR1337" s="39">
        <f t="shared" si="451"/>
        <v>157092</v>
      </c>
      <c r="GS1337" t="s">
        <v>395</v>
      </c>
      <c r="GU1337" t="s">
        <v>1402</v>
      </c>
      <c r="GV1337" t="s">
        <v>768</v>
      </c>
      <c r="GX1337" t="s">
        <v>938</v>
      </c>
      <c r="GY1337" t="s">
        <v>405</v>
      </c>
      <c r="HB1337" t="s">
        <v>798</v>
      </c>
      <c r="HC1337">
        <v>10848</v>
      </c>
      <c r="HD1337">
        <v>5364</v>
      </c>
      <c r="HE1337">
        <v>51730</v>
      </c>
      <c r="HF1337">
        <v>477</v>
      </c>
      <c r="HH1337">
        <v>107565</v>
      </c>
      <c r="HJ1337">
        <v>141</v>
      </c>
      <c r="HK1337">
        <v>9536</v>
      </c>
      <c r="HS1337" t="s">
        <v>768</v>
      </c>
      <c r="HT1337" t="s">
        <v>1729</v>
      </c>
      <c r="HU1337">
        <v>7</v>
      </c>
      <c r="HV1337">
        <v>11</v>
      </c>
      <c r="IA1337">
        <v>12</v>
      </c>
      <c r="IB1337">
        <v>0</v>
      </c>
      <c r="IC1337">
        <v>3</v>
      </c>
      <c r="ID1337">
        <v>10.84</v>
      </c>
      <c r="IE1337">
        <v>12</v>
      </c>
      <c r="IF1337" s="63">
        <v>1</v>
      </c>
      <c r="IH1337">
        <f t="shared" si="455"/>
        <v>22.84</v>
      </c>
      <c r="II1337" s="35">
        <f t="shared" si="456"/>
        <v>10.84</v>
      </c>
      <c r="IM1337" s="18">
        <v>0</v>
      </c>
      <c r="IO1337" s="62">
        <v>24657</v>
      </c>
      <c r="IX1337" s="18">
        <f t="shared" si="439"/>
        <v>24657</v>
      </c>
      <c r="JB1337" s="18">
        <v>292</v>
      </c>
      <c r="JC1337" s="18">
        <v>221</v>
      </c>
      <c r="JS1337" s="18">
        <v>185</v>
      </c>
      <c r="JY1337" s="18">
        <v>4957</v>
      </c>
      <c r="KF1337" s="18">
        <v>7</v>
      </c>
      <c r="KG1337" s="18">
        <v>1</v>
      </c>
      <c r="KH1337" s="18">
        <v>237</v>
      </c>
      <c r="KN1337" s="18">
        <v>13</v>
      </c>
      <c r="KO1337" s="18">
        <v>13</v>
      </c>
      <c r="KP1337" s="18">
        <v>13</v>
      </c>
      <c r="KQ1337" s="18">
        <v>13</v>
      </c>
      <c r="KR1337" s="18">
        <v>8.5</v>
      </c>
      <c r="KS1337" s="18">
        <v>4</v>
      </c>
      <c r="KT1337" s="18">
        <v>0</v>
      </c>
      <c r="KU1337" s="18" t="s">
        <v>1443</v>
      </c>
      <c r="KV1337" s="18" t="s">
        <v>1443</v>
      </c>
      <c r="KW1337" s="18" t="s">
        <v>1443</v>
      </c>
      <c r="KX1337" s="18" t="s">
        <v>1443</v>
      </c>
      <c r="KY1337" s="18" t="s">
        <v>1423</v>
      </c>
      <c r="KZ1337" s="18" t="s">
        <v>1409</v>
      </c>
      <c r="LB1337" s="18" t="s">
        <v>768</v>
      </c>
      <c r="LC1337" s="18">
        <v>8</v>
      </c>
      <c r="LD1337" s="18">
        <v>8</v>
      </c>
      <c r="LE1337" s="18">
        <v>8</v>
      </c>
      <c r="LF1337" s="18">
        <v>8</v>
      </c>
      <c r="LG1337" s="18">
        <v>8</v>
      </c>
      <c r="LH1337" s="18">
        <v>0</v>
      </c>
      <c r="LI1337" s="18">
        <v>0</v>
      </c>
      <c r="LJ1337" s="18" t="s">
        <v>1386</v>
      </c>
      <c r="LK1337" s="18" t="s">
        <v>1386</v>
      </c>
      <c r="LL1337" s="18" t="s">
        <v>1386</v>
      </c>
      <c r="LM1337" s="18" t="s">
        <v>1386</v>
      </c>
      <c r="LN1337" s="18" t="s">
        <v>1386</v>
      </c>
      <c r="LO1337" s="18">
        <v>0</v>
      </c>
      <c r="LP1337" s="18">
        <v>0</v>
      </c>
      <c r="LQ1337" s="18">
        <v>12</v>
      </c>
      <c r="LR1337" s="18">
        <v>12</v>
      </c>
      <c r="LS1337" s="18">
        <v>12</v>
      </c>
      <c r="LT1337" s="18">
        <v>12</v>
      </c>
      <c r="LU1337" s="18">
        <v>8.5</v>
      </c>
      <c r="LV1337" s="18">
        <v>0</v>
      </c>
      <c r="LW1337" s="18">
        <v>0</v>
      </c>
      <c r="LX1337" s="18" t="s">
        <v>1434</v>
      </c>
      <c r="LY1337" s="18" t="s">
        <v>1434</v>
      </c>
      <c r="LZ1337" s="18" t="s">
        <v>1434</v>
      </c>
      <c r="MA1337" s="18" t="s">
        <v>1434</v>
      </c>
      <c r="MB1337" s="18" t="s">
        <v>1423</v>
      </c>
      <c r="MC1337" s="18">
        <v>0</v>
      </c>
      <c r="MD1337" s="18">
        <v>0</v>
      </c>
      <c r="ME1337" s="18" t="s">
        <v>768</v>
      </c>
      <c r="MJ1337" s="18" t="s">
        <v>766</v>
      </c>
      <c r="MK1337" s="18" t="s">
        <v>768</v>
      </c>
      <c r="ML1337" s="18">
        <v>12</v>
      </c>
      <c r="MM1337" s="18" t="s">
        <v>766</v>
      </c>
      <c r="MN1337" s="18">
        <v>32</v>
      </c>
      <c r="MO1337" s="18">
        <v>0</v>
      </c>
      <c r="MP1337" s="18">
        <v>0</v>
      </c>
      <c r="MQ1337" s="18" t="s">
        <v>768</v>
      </c>
      <c r="MR1337" s="18">
        <v>6</v>
      </c>
      <c r="MV1337" s="18" t="s">
        <v>766</v>
      </c>
      <c r="NL1337" s="18" t="s">
        <v>768</v>
      </c>
      <c r="NO1337" s="18" t="s">
        <v>1149</v>
      </c>
      <c r="NV1337" s="18">
        <v>5000</v>
      </c>
      <c r="NX1337" s="18">
        <f t="shared" si="457"/>
        <v>1744.287822878229</v>
      </c>
      <c r="NY1337" t="str">
        <f t="shared" si="440"/>
        <v>Larger</v>
      </c>
      <c r="NZ1337" t="str">
        <f t="shared" si="441"/>
        <v>Medium</v>
      </c>
    </row>
    <row r="1338" spans="1:390">
      <c r="A1338" t="s">
        <v>610</v>
      </c>
      <c r="B1338" t="s">
        <v>611</v>
      </c>
      <c r="C1338" t="s">
        <v>612</v>
      </c>
      <c r="D1338" t="s">
        <v>393</v>
      </c>
      <c r="E1338">
        <v>20170</v>
      </c>
      <c r="F1338" t="s">
        <v>1590</v>
      </c>
      <c r="G1338">
        <v>12530.65</v>
      </c>
      <c r="H1338" s="62">
        <v>39186</v>
      </c>
      <c r="I1338" s="63">
        <v>2</v>
      </c>
      <c r="J1338" s="63">
        <v>46</v>
      </c>
      <c r="K1338" s="63">
        <v>7</v>
      </c>
      <c r="R1338" s="63">
        <v>295</v>
      </c>
      <c r="T1338" s="63">
        <v>81</v>
      </c>
      <c r="U1338" s="63">
        <v>34</v>
      </c>
      <c r="W1338" s="63"/>
      <c r="X1338" s="63"/>
      <c r="Y1338" s="63"/>
      <c r="Z1338" s="63"/>
      <c r="AA1338" s="63"/>
      <c r="AB1338" s="63"/>
      <c r="AC1338" s="93">
        <v>51516</v>
      </c>
      <c r="AD1338" s="76">
        <v>51516</v>
      </c>
      <c r="AM1338" s="93">
        <v>5407</v>
      </c>
      <c r="AN1338" s="63" t="s">
        <v>1730</v>
      </c>
      <c r="AO1338" s="59">
        <f t="shared" si="458"/>
        <v>108439</v>
      </c>
      <c r="AZ1338" s="77"/>
      <c r="BA1338" s="77"/>
      <c r="BC1338" s="77">
        <v>11057</v>
      </c>
      <c r="BD1338" s="77"/>
      <c r="BI1338" s="77"/>
      <c r="BO1338" s="63">
        <f t="shared" si="442"/>
        <v>11057</v>
      </c>
      <c r="BZ1338" s="18">
        <f t="shared" si="443"/>
        <v>0</v>
      </c>
      <c r="CX1338" s="39"/>
      <c r="DI1338">
        <f t="shared" si="452"/>
        <v>0</v>
      </c>
      <c r="DV1338" s="63">
        <f t="shared" si="444"/>
        <v>0</v>
      </c>
      <c r="DW1338" s="77">
        <v>225</v>
      </c>
      <c r="EI1338" s="63">
        <f t="shared" si="445"/>
        <v>225</v>
      </c>
      <c r="EU1338" s="38">
        <v>0.7</v>
      </c>
      <c r="EV1338" s="38">
        <v>0.87</v>
      </c>
      <c r="FJ1338" s="18">
        <f t="shared" si="446"/>
        <v>0</v>
      </c>
      <c r="FT1338">
        <f t="shared" si="447"/>
        <v>0</v>
      </c>
      <c r="GD1338">
        <f t="shared" si="453"/>
        <v>0</v>
      </c>
      <c r="GO1338" s="39">
        <f t="shared" si="448"/>
        <v>0</v>
      </c>
      <c r="GP1338" s="39">
        <f t="shared" si="449"/>
        <v>119496</v>
      </c>
      <c r="GQ1338" s="39">
        <f t="shared" si="450"/>
        <v>0</v>
      </c>
      <c r="GR1338" s="39">
        <f t="shared" si="451"/>
        <v>119496</v>
      </c>
      <c r="GS1338" t="s">
        <v>420</v>
      </c>
      <c r="GU1338" t="s">
        <v>1411</v>
      </c>
      <c r="GV1338" t="s">
        <v>768</v>
      </c>
      <c r="GW1338" t="s">
        <v>410</v>
      </c>
      <c r="HB1338" t="s">
        <v>798</v>
      </c>
      <c r="HC1338">
        <v>1437</v>
      </c>
      <c r="HD1338">
        <v>3245</v>
      </c>
      <c r="HE1338">
        <v>391</v>
      </c>
      <c r="HF1338">
        <v>104</v>
      </c>
      <c r="HH1338">
        <v>81621</v>
      </c>
      <c r="HJ1338">
        <v>3</v>
      </c>
      <c r="HK1338">
        <v>46</v>
      </c>
      <c r="HS1338" t="s">
        <v>766</v>
      </c>
      <c r="HU1338">
        <v>5</v>
      </c>
      <c r="HV1338">
        <v>11</v>
      </c>
      <c r="IA1338">
        <v>8</v>
      </c>
      <c r="IB1338">
        <v>1</v>
      </c>
      <c r="IC1338">
        <v>3</v>
      </c>
      <c r="ID1338">
        <v>7.3</v>
      </c>
      <c r="IE1338">
        <v>8.11</v>
      </c>
      <c r="IF1338" s="63">
        <v>1</v>
      </c>
      <c r="IH1338">
        <f t="shared" si="455"/>
        <v>15.41</v>
      </c>
      <c r="II1338" s="35">
        <f t="shared" si="456"/>
        <v>7.3</v>
      </c>
      <c r="IM1338" s="18">
        <v>7865</v>
      </c>
      <c r="IN1338" t="s">
        <v>411</v>
      </c>
      <c r="IO1338" s="62">
        <v>9692</v>
      </c>
      <c r="IP1338" s="18">
        <v>14837</v>
      </c>
      <c r="IQ1338" s="18">
        <v>8156</v>
      </c>
      <c r="IR1338" s="18">
        <v>108</v>
      </c>
      <c r="IX1338" s="18">
        <f t="shared" si="439"/>
        <v>40658</v>
      </c>
      <c r="JB1338" s="18">
        <v>147</v>
      </c>
      <c r="JC1338" s="18">
        <v>21</v>
      </c>
      <c r="JS1338" s="18">
        <v>228</v>
      </c>
      <c r="JT1338" s="18">
        <v>0</v>
      </c>
      <c r="JU1338" s="18">
        <v>34</v>
      </c>
      <c r="JV1338" s="18">
        <v>0</v>
      </c>
      <c r="JY1338" s="18">
        <v>6571</v>
      </c>
      <c r="KF1338" s="18">
        <v>1</v>
      </c>
      <c r="KG1338" s="18">
        <v>3</v>
      </c>
      <c r="KH1338" s="18">
        <v>48</v>
      </c>
      <c r="KN1338" s="18">
        <v>14</v>
      </c>
      <c r="KO1338" s="18">
        <v>14</v>
      </c>
      <c r="KP1338" s="18">
        <v>14</v>
      </c>
      <c r="KQ1338" s="18">
        <v>14</v>
      </c>
      <c r="KR1338" s="18">
        <v>8</v>
      </c>
      <c r="KS1338" s="18">
        <v>4</v>
      </c>
      <c r="KT1338" s="18">
        <v>0</v>
      </c>
      <c r="KU1338" s="18" t="s">
        <v>1506</v>
      </c>
      <c r="KV1338" s="18" t="s">
        <v>1506</v>
      </c>
      <c r="KW1338" s="18" t="s">
        <v>1506</v>
      </c>
      <c r="KX1338" s="18" t="s">
        <v>1506</v>
      </c>
      <c r="KY1338" s="18" t="s">
        <v>1527</v>
      </c>
      <c r="KZ1338" s="18" t="s">
        <v>1409</v>
      </c>
      <c r="LB1338" s="18" t="s">
        <v>768</v>
      </c>
      <c r="LC1338" s="18">
        <v>7</v>
      </c>
      <c r="LD1338" s="18">
        <v>7</v>
      </c>
      <c r="LE1338" s="18">
        <v>7</v>
      </c>
      <c r="LF1338" s="18">
        <v>7</v>
      </c>
      <c r="LG1338" s="18">
        <v>7</v>
      </c>
      <c r="LH1338" s="18">
        <v>0</v>
      </c>
      <c r="LI1338" s="18">
        <v>0</v>
      </c>
      <c r="LJ1338" s="18" t="s">
        <v>1528</v>
      </c>
      <c r="LK1338" s="18" t="s">
        <v>1528</v>
      </c>
      <c r="LL1338" s="18" t="s">
        <v>1528</v>
      </c>
      <c r="LM1338" s="18" t="s">
        <v>1528</v>
      </c>
      <c r="LN1338" s="18" t="s">
        <v>1528</v>
      </c>
      <c r="LQ1338" s="18">
        <v>12.5</v>
      </c>
      <c r="LR1338" s="18">
        <v>12.5</v>
      </c>
      <c r="LS1338" s="18">
        <v>12.5</v>
      </c>
      <c r="LT1338" s="18">
        <v>12.5</v>
      </c>
      <c r="LU1338" s="18">
        <v>0</v>
      </c>
      <c r="LV1338" s="18">
        <v>0</v>
      </c>
      <c r="LW1338" s="18">
        <v>9</v>
      </c>
      <c r="LX1338" s="18" t="s">
        <v>1422</v>
      </c>
      <c r="LY1338" s="18" t="s">
        <v>1422</v>
      </c>
      <c r="LZ1338" s="18" t="s">
        <v>1422</v>
      </c>
      <c r="MA1338" s="18" t="s">
        <v>1422</v>
      </c>
      <c r="MJ1338" s="18" t="s">
        <v>768</v>
      </c>
      <c r="MK1338" s="18" t="s">
        <v>766</v>
      </c>
      <c r="ML1338" s="18">
        <v>35</v>
      </c>
      <c r="MN1338" s="18">
        <v>50</v>
      </c>
      <c r="MO1338" s="18">
        <v>0</v>
      </c>
      <c r="MP1338" s="18">
        <v>0</v>
      </c>
      <c r="MQ1338" s="18" t="s">
        <v>766</v>
      </c>
      <c r="MS1338" s="18">
        <v>232928</v>
      </c>
      <c r="MT1338" s="18" t="s">
        <v>1387</v>
      </c>
      <c r="MV1338" s="18" t="s">
        <v>766</v>
      </c>
      <c r="NL1338" s="18" t="s">
        <v>768</v>
      </c>
      <c r="NN1338" s="18" t="s">
        <v>1155</v>
      </c>
      <c r="NP1338" s="18" t="s">
        <v>1388</v>
      </c>
      <c r="NX1338" s="18">
        <f t="shared" si="457"/>
        <v>1716.527397260274</v>
      </c>
      <c r="NY1338" t="str">
        <f t="shared" si="440"/>
        <v>Mid-range</v>
      </c>
      <c r="NZ1338" t="str">
        <f t="shared" si="441"/>
        <v>Medium</v>
      </c>
    </row>
    <row r="1339" spans="1:390">
      <c r="A1339" t="s">
        <v>620</v>
      </c>
      <c r="B1339" t="s">
        <v>621</v>
      </c>
      <c r="C1339" t="s">
        <v>622</v>
      </c>
      <c r="D1339" t="s">
        <v>393</v>
      </c>
      <c r="E1339">
        <v>20170</v>
      </c>
      <c r="F1339" t="s">
        <v>1590</v>
      </c>
      <c r="G1339">
        <v>14471.81</v>
      </c>
      <c r="H1339" s="62">
        <v>54236</v>
      </c>
      <c r="I1339" s="63">
        <v>1</v>
      </c>
      <c r="J1339" s="63">
        <v>204</v>
      </c>
      <c r="K1339" s="63">
        <v>25</v>
      </c>
      <c r="R1339" s="63">
        <v>750</v>
      </c>
      <c r="S1339" s="63">
        <v>120</v>
      </c>
      <c r="T1339" s="63">
        <v>55</v>
      </c>
      <c r="U1339" s="63">
        <v>150</v>
      </c>
      <c r="W1339" s="63"/>
      <c r="X1339" s="63"/>
      <c r="Y1339" s="63"/>
      <c r="Z1339" s="63"/>
      <c r="AA1339" s="63"/>
      <c r="AB1339" s="63"/>
      <c r="AC1339" s="93">
        <v>69000</v>
      </c>
      <c r="AD1339" s="76">
        <v>69000</v>
      </c>
      <c r="AO1339" s="59">
        <f t="shared" si="458"/>
        <v>138000</v>
      </c>
      <c r="AZ1339" s="77"/>
      <c r="BA1339" s="77"/>
      <c r="BC1339" s="77">
        <v>8500</v>
      </c>
      <c r="BD1339" s="77"/>
      <c r="BO1339" s="63">
        <f t="shared" si="442"/>
        <v>8500</v>
      </c>
      <c r="BZ1339" s="18">
        <f t="shared" si="443"/>
        <v>0</v>
      </c>
      <c r="CX1339" s="39"/>
      <c r="DI1339">
        <f t="shared" si="452"/>
        <v>0</v>
      </c>
      <c r="DN1339" s="41">
        <v>10000</v>
      </c>
      <c r="DV1339" s="63">
        <f t="shared" si="444"/>
        <v>10000</v>
      </c>
      <c r="DW1339" s="77">
        <v>1000</v>
      </c>
      <c r="EI1339" s="63">
        <f t="shared" si="445"/>
        <v>1000</v>
      </c>
      <c r="EU1339" s="38">
        <v>0.45</v>
      </c>
      <c r="EV1339" s="38">
        <v>0.19</v>
      </c>
      <c r="FJ1339" s="18">
        <f t="shared" si="446"/>
        <v>0</v>
      </c>
      <c r="FT1339">
        <f t="shared" si="447"/>
        <v>0</v>
      </c>
      <c r="GD1339">
        <f t="shared" si="453"/>
        <v>0</v>
      </c>
      <c r="GO1339" s="39">
        <f t="shared" si="448"/>
        <v>0</v>
      </c>
      <c r="GP1339" s="39">
        <f t="shared" si="449"/>
        <v>146500</v>
      </c>
      <c r="GQ1339" s="39">
        <f t="shared" si="450"/>
        <v>0</v>
      </c>
      <c r="GR1339" s="39">
        <f t="shared" si="451"/>
        <v>146500</v>
      </c>
      <c r="GS1339" t="s">
        <v>395</v>
      </c>
      <c r="GU1339" t="s">
        <v>1392</v>
      </c>
      <c r="GV1339" t="s">
        <v>768</v>
      </c>
      <c r="GX1339" t="s">
        <v>938</v>
      </c>
      <c r="HB1339" t="s">
        <v>798</v>
      </c>
      <c r="HC1339">
        <v>3041</v>
      </c>
      <c r="HD1339">
        <v>2325</v>
      </c>
      <c r="HE1339">
        <v>26161</v>
      </c>
      <c r="HF1339">
        <v>191</v>
      </c>
      <c r="HH1339">
        <v>104784</v>
      </c>
      <c r="HJ1339">
        <v>16</v>
      </c>
      <c r="HK1339">
        <v>386</v>
      </c>
      <c r="HS1339" t="s">
        <v>768</v>
      </c>
      <c r="HT1339" t="s">
        <v>1731</v>
      </c>
      <c r="HU1339">
        <v>6</v>
      </c>
      <c r="HV1339">
        <v>8</v>
      </c>
      <c r="IA1339">
        <v>6</v>
      </c>
      <c r="IB1339">
        <v>1</v>
      </c>
      <c r="IC1339">
        <v>5</v>
      </c>
      <c r="ID1339">
        <v>8.4</v>
      </c>
      <c r="IE1339">
        <v>6.4749999999999996</v>
      </c>
      <c r="IF1339" s="63">
        <v>1</v>
      </c>
      <c r="IH1339">
        <f t="shared" si="455"/>
        <v>14.875</v>
      </c>
      <c r="II1339" s="35">
        <f t="shared" si="456"/>
        <v>8.4</v>
      </c>
      <c r="IM1339" s="18">
        <v>6398</v>
      </c>
      <c r="IN1339" t="s">
        <v>411</v>
      </c>
      <c r="IO1339" s="62">
        <v>8838</v>
      </c>
      <c r="IP1339" s="18">
        <v>17620</v>
      </c>
      <c r="IR1339" s="18">
        <v>10</v>
      </c>
      <c r="IS1339" s="18">
        <v>10</v>
      </c>
      <c r="IX1339" s="18">
        <f t="shared" si="439"/>
        <v>32876</v>
      </c>
      <c r="JB1339" s="18">
        <v>152</v>
      </c>
      <c r="JC1339" s="18">
        <v>79</v>
      </c>
      <c r="JS1339" s="18">
        <v>204</v>
      </c>
      <c r="JT1339" s="18">
        <v>18</v>
      </c>
      <c r="JU1339" s="18">
        <v>23</v>
      </c>
      <c r="JY1339" s="18">
        <v>23</v>
      </c>
      <c r="KF1339" s="18">
        <v>2</v>
      </c>
      <c r="KG1339" s="18">
        <v>4</v>
      </c>
      <c r="KH1339" s="18">
        <v>70</v>
      </c>
      <c r="KN1339" s="18">
        <v>13.5</v>
      </c>
      <c r="KO1339" s="18">
        <v>13.5</v>
      </c>
      <c r="KP1339" s="18">
        <v>13.5</v>
      </c>
      <c r="KQ1339" s="18">
        <v>13.5</v>
      </c>
      <c r="KR1339" s="18">
        <v>6.5</v>
      </c>
      <c r="KS1339" s="18">
        <v>4</v>
      </c>
      <c r="KT1339" s="18">
        <v>0</v>
      </c>
      <c r="KU1339" s="18" t="s">
        <v>1403</v>
      </c>
      <c r="KV1339" s="18" t="s">
        <v>1403</v>
      </c>
      <c r="KW1339" s="18" t="s">
        <v>1403</v>
      </c>
      <c r="KX1339" s="18" t="s">
        <v>1403</v>
      </c>
      <c r="KY1339" s="18" t="s">
        <v>1529</v>
      </c>
      <c r="KZ1339" s="18" t="s">
        <v>1395</v>
      </c>
      <c r="LB1339" s="18" t="s">
        <v>768</v>
      </c>
      <c r="LC1339" s="18">
        <v>10</v>
      </c>
      <c r="LD1339" s="18">
        <v>10</v>
      </c>
      <c r="LE1339" s="18">
        <v>10</v>
      </c>
      <c r="LF1339" s="18">
        <v>10</v>
      </c>
      <c r="LG1339" s="18">
        <v>10</v>
      </c>
      <c r="LH1339" s="18">
        <v>0</v>
      </c>
      <c r="LI1339" s="18">
        <v>0</v>
      </c>
      <c r="LJ1339" s="18" t="s">
        <v>1427</v>
      </c>
      <c r="LK1339" s="18" t="s">
        <v>1427</v>
      </c>
      <c r="LL1339" s="18" t="s">
        <v>1427</v>
      </c>
      <c r="LM1339" s="18" t="s">
        <v>1427</v>
      </c>
      <c r="LN1339" s="18" t="s">
        <v>1732</v>
      </c>
      <c r="LO1339" s="18">
        <v>0</v>
      </c>
      <c r="LP1339" s="18">
        <v>0</v>
      </c>
      <c r="LQ1339" s="18">
        <v>10</v>
      </c>
      <c r="LR1339" s="18">
        <v>10</v>
      </c>
      <c r="LS1339" s="18">
        <v>10</v>
      </c>
      <c r="LT1339" s="18">
        <v>10</v>
      </c>
      <c r="LU1339" s="18">
        <v>0</v>
      </c>
      <c r="LV1339" s="18">
        <v>0</v>
      </c>
      <c r="LW1339" s="18">
        <v>0</v>
      </c>
      <c r="LX1339" s="18" t="s">
        <v>1427</v>
      </c>
      <c r="LY1339" s="18" t="s">
        <v>1427</v>
      </c>
      <c r="LZ1339" s="18" t="s">
        <v>1427</v>
      </c>
      <c r="MA1339" s="18" t="s">
        <v>1427</v>
      </c>
      <c r="MB1339" s="18">
        <v>0</v>
      </c>
      <c r="MC1339" s="18">
        <v>0</v>
      </c>
      <c r="MD1339" s="18">
        <v>0</v>
      </c>
      <c r="ME1339" s="18" t="s">
        <v>766</v>
      </c>
      <c r="MJ1339" s="18" t="s">
        <v>768</v>
      </c>
      <c r="MK1339" s="18" t="s">
        <v>768</v>
      </c>
      <c r="ML1339" s="18">
        <v>52</v>
      </c>
      <c r="MN1339" s="18">
        <v>50</v>
      </c>
      <c r="MO1339" s="18">
        <v>0</v>
      </c>
      <c r="MP1339" s="18">
        <v>0</v>
      </c>
      <c r="MQ1339" s="18" t="s">
        <v>768</v>
      </c>
      <c r="MR1339" s="18">
        <v>3</v>
      </c>
      <c r="MS1339" s="18">
        <v>158020</v>
      </c>
      <c r="MT1339" s="18" t="s">
        <v>1387</v>
      </c>
      <c r="MV1339" s="18" t="s">
        <v>766</v>
      </c>
      <c r="NL1339" s="18" t="s">
        <v>768</v>
      </c>
      <c r="NP1339" s="18" t="s">
        <v>1388</v>
      </c>
      <c r="NQ1339" s="18" t="s">
        <v>1406</v>
      </c>
      <c r="NX1339" s="18">
        <f t="shared" si="457"/>
        <v>1722.8345238095237</v>
      </c>
      <c r="NY1339" t="str">
        <f t="shared" si="440"/>
        <v>Larger</v>
      </c>
      <c r="NZ1339" t="str">
        <f t="shared" si="441"/>
        <v>Medium</v>
      </c>
    </row>
    <row r="1340" spans="1:390">
      <c r="A1340" t="s">
        <v>735</v>
      </c>
      <c r="B1340" t="s">
        <v>736</v>
      </c>
      <c r="C1340" t="s">
        <v>737</v>
      </c>
      <c r="D1340" t="s">
        <v>393</v>
      </c>
      <c r="E1340">
        <v>20170</v>
      </c>
      <c r="F1340" t="s">
        <v>1590</v>
      </c>
      <c r="G1340">
        <v>14285.22</v>
      </c>
      <c r="H1340" s="62">
        <v>47039</v>
      </c>
      <c r="I1340" s="63">
        <v>2</v>
      </c>
      <c r="J1340" s="63">
        <v>172</v>
      </c>
      <c r="K1340" s="63">
        <v>2</v>
      </c>
      <c r="R1340" s="63">
        <v>688</v>
      </c>
      <c r="S1340" s="63">
        <v>0</v>
      </c>
      <c r="T1340" s="63">
        <v>72</v>
      </c>
      <c r="U1340" s="63">
        <v>8</v>
      </c>
      <c r="W1340" s="63"/>
      <c r="X1340" s="63"/>
      <c r="Y1340" s="63"/>
      <c r="Z1340" s="63"/>
      <c r="AA1340" s="63"/>
      <c r="AB1340" s="63"/>
      <c r="AC1340" s="93">
        <v>72234</v>
      </c>
      <c r="AD1340" s="76">
        <v>72234</v>
      </c>
      <c r="AL1340" s="93">
        <v>24244</v>
      </c>
      <c r="AO1340" s="59">
        <f t="shared" si="458"/>
        <v>168712</v>
      </c>
      <c r="AZ1340" s="77"/>
      <c r="BA1340" s="77"/>
      <c r="BC1340" s="77">
        <v>9037</v>
      </c>
      <c r="BD1340" s="77"/>
      <c r="BH1340" s="77"/>
      <c r="BL1340" s="77">
        <v>36758</v>
      </c>
      <c r="BO1340" s="63">
        <f t="shared" si="442"/>
        <v>45795</v>
      </c>
      <c r="BZ1340" s="18">
        <f t="shared" si="443"/>
        <v>0</v>
      </c>
      <c r="CX1340" s="39"/>
      <c r="DI1340">
        <f t="shared" si="452"/>
        <v>0</v>
      </c>
      <c r="DJ1340" s="41">
        <v>1193</v>
      </c>
      <c r="DR1340" s="41">
        <v>6596</v>
      </c>
      <c r="DV1340" s="63">
        <f t="shared" si="444"/>
        <v>7789</v>
      </c>
      <c r="DW1340" s="77">
        <v>1193</v>
      </c>
      <c r="EE1340" s="41">
        <v>6596</v>
      </c>
      <c r="EI1340" s="63">
        <f t="shared" si="445"/>
        <v>7789</v>
      </c>
      <c r="EU1340" s="38">
        <v>0.54</v>
      </c>
      <c r="EV1340" s="38">
        <v>0.85</v>
      </c>
      <c r="FJ1340" s="18">
        <f t="shared" si="446"/>
        <v>0</v>
      </c>
      <c r="FT1340">
        <f t="shared" si="447"/>
        <v>0</v>
      </c>
      <c r="GD1340">
        <f t="shared" si="453"/>
        <v>0</v>
      </c>
      <c r="GO1340" s="39">
        <f t="shared" si="448"/>
        <v>0</v>
      </c>
      <c r="GP1340" s="39">
        <f t="shared" si="449"/>
        <v>214507</v>
      </c>
      <c r="GQ1340" s="39">
        <f t="shared" si="450"/>
        <v>0</v>
      </c>
      <c r="GR1340" s="39">
        <f t="shared" si="451"/>
        <v>214507</v>
      </c>
      <c r="GS1340" t="s">
        <v>420</v>
      </c>
      <c r="GV1340" t="s">
        <v>766</v>
      </c>
      <c r="GX1340" t="s">
        <v>938</v>
      </c>
      <c r="HB1340" t="s">
        <v>798</v>
      </c>
      <c r="HC1340">
        <v>1244</v>
      </c>
      <c r="HD1340">
        <v>2256</v>
      </c>
      <c r="HE1340">
        <v>5365</v>
      </c>
      <c r="HF1340">
        <v>157</v>
      </c>
      <c r="HH1340">
        <v>88944</v>
      </c>
      <c r="HJ1340">
        <v>429</v>
      </c>
      <c r="HK1340">
        <v>191</v>
      </c>
      <c r="HS1340" t="s">
        <v>768</v>
      </c>
      <c r="HT1340" t="s">
        <v>1340</v>
      </c>
      <c r="HU1340">
        <v>5</v>
      </c>
      <c r="HV1340">
        <v>5</v>
      </c>
      <c r="IA1340">
        <v>8</v>
      </c>
      <c r="IB1340">
        <v>1</v>
      </c>
      <c r="IC1340">
        <v>20</v>
      </c>
      <c r="ID1340">
        <v>5.45</v>
      </c>
      <c r="IE1340">
        <v>8.5</v>
      </c>
      <c r="IF1340" s="63">
        <v>2</v>
      </c>
      <c r="IH1340">
        <f t="shared" si="455"/>
        <v>13.95</v>
      </c>
      <c r="II1340" s="35">
        <f t="shared" si="456"/>
        <v>5.45</v>
      </c>
      <c r="IM1340" s="18">
        <v>9146</v>
      </c>
      <c r="IN1340" t="s">
        <v>400</v>
      </c>
      <c r="IO1340" s="62">
        <v>17268</v>
      </c>
      <c r="IP1340" s="18">
        <v>13752</v>
      </c>
      <c r="IQ1340" s="18">
        <v>0</v>
      </c>
      <c r="IR1340" s="18">
        <v>2929</v>
      </c>
      <c r="IS1340" s="18">
        <v>0</v>
      </c>
      <c r="IX1340" s="18">
        <f t="shared" si="439"/>
        <v>43095</v>
      </c>
      <c r="JB1340" s="18">
        <v>1318</v>
      </c>
      <c r="JC1340" s="18">
        <v>130</v>
      </c>
      <c r="JS1340" s="18">
        <v>12</v>
      </c>
      <c r="JT1340" s="18">
        <v>12</v>
      </c>
      <c r="JU1340" s="18">
        <v>35</v>
      </c>
      <c r="JV1340" s="18">
        <v>89</v>
      </c>
      <c r="JY1340" s="18">
        <v>2454</v>
      </c>
      <c r="KF1340" s="18">
        <v>3</v>
      </c>
      <c r="KG1340" s="18">
        <v>6</v>
      </c>
      <c r="KH1340" s="18">
        <v>117</v>
      </c>
      <c r="KN1340" s="18">
        <v>13</v>
      </c>
      <c r="KO1340" s="18">
        <v>13</v>
      </c>
      <c r="KP1340" s="18">
        <v>13</v>
      </c>
      <c r="KQ1340" s="18">
        <v>13</v>
      </c>
      <c r="KR1340" s="18">
        <v>8</v>
      </c>
      <c r="KS1340" s="18">
        <v>0</v>
      </c>
      <c r="KT1340" s="18">
        <v>0</v>
      </c>
      <c r="KU1340" s="18" t="s">
        <v>1733</v>
      </c>
      <c r="KV1340" s="18" t="s">
        <v>1443</v>
      </c>
      <c r="KW1340" s="18" t="s">
        <v>1443</v>
      </c>
      <c r="KX1340" s="18" t="s">
        <v>1443</v>
      </c>
      <c r="KY1340" s="18" t="s">
        <v>1541</v>
      </c>
      <c r="LB1340" s="18" t="s">
        <v>766</v>
      </c>
      <c r="LQ1340" s="18">
        <v>9</v>
      </c>
      <c r="LR1340" s="18">
        <v>9</v>
      </c>
      <c r="LS1340" s="18">
        <v>9</v>
      </c>
      <c r="LT1340" s="18">
        <v>9</v>
      </c>
      <c r="LU1340" s="18">
        <v>3.5</v>
      </c>
      <c r="LV1340" s="18">
        <v>0</v>
      </c>
      <c r="LW1340" s="18">
        <v>0</v>
      </c>
      <c r="LX1340" s="18" t="s">
        <v>1404</v>
      </c>
      <c r="LY1340" s="18" t="s">
        <v>1404</v>
      </c>
      <c r="LZ1340" s="18" t="s">
        <v>1404</v>
      </c>
      <c r="MA1340" s="18" t="s">
        <v>1404</v>
      </c>
      <c r="MB1340" s="18" t="s">
        <v>1734</v>
      </c>
      <c r="ME1340" s="18" t="s">
        <v>766</v>
      </c>
      <c r="MJ1340" s="18" t="s">
        <v>768</v>
      </c>
      <c r="MK1340" s="18" t="s">
        <v>768</v>
      </c>
      <c r="MM1340" s="18" t="s">
        <v>766</v>
      </c>
      <c r="MN1340" s="18">
        <v>39.5</v>
      </c>
      <c r="MQ1340" s="18" t="s">
        <v>766</v>
      </c>
      <c r="MS1340" s="18">
        <v>158902</v>
      </c>
      <c r="MT1340" s="18" t="s">
        <v>1387</v>
      </c>
      <c r="MV1340" s="18" t="s">
        <v>766</v>
      </c>
      <c r="NL1340" s="18" t="s">
        <v>768</v>
      </c>
      <c r="NP1340" s="18" t="s">
        <v>1388</v>
      </c>
      <c r="NT1340" s="18" t="s">
        <v>942</v>
      </c>
      <c r="NU1340" s="18" t="s">
        <v>1335</v>
      </c>
      <c r="NV1340" s="18">
        <v>35000</v>
      </c>
      <c r="NX1340" s="18">
        <f t="shared" si="457"/>
        <v>2621.1412844036695</v>
      </c>
      <c r="NY1340" t="str">
        <f t="shared" si="440"/>
        <v>Larger</v>
      </c>
      <c r="NZ1340" t="str">
        <f t="shared" si="441"/>
        <v>Medium</v>
      </c>
    </row>
    <row r="1341" spans="1:390">
      <c r="A1341" t="s">
        <v>401</v>
      </c>
      <c r="B1341" t="s">
        <v>402</v>
      </c>
      <c r="C1341" t="s">
        <v>403</v>
      </c>
      <c r="D1341" t="s">
        <v>404</v>
      </c>
      <c r="E1341">
        <v>20170</v>
      </c>
      <c r="F1341" t="s">
        <v>1590</v>
      </c>
      <c r="G1341">
        <v>9817.06</v>
      </c>
      <c r="H1341" s="62">
        <v>45000</v>
      </c>
      <c r="I1341" s="63">
        <v>1</v>
      </c>
      <c r="J1341" s="63">
        <v>150</v>
      </c>
      <c r="K1341" s="63">
        <v>1</v>
      </c>
      <c r="R1341" s="63">
        <v>500</v>
      </c>
      <c r="S1341" s="63">
        <v>0</v>
      </c>
      <c r="T1341" s="63">
        <v>44</v>
      </c>
      <c r="U1341" s="63">
        <v>15</v>
      </c>
      <c r="W1341" s="63"/>
      <c r="X1341" s="63"/>
      <c r="Y1341" s="63"/>
      <c r="Z1341" s="63"/>
      <c r="AA1341" s="63"/>
      <c r="AB1341" s="63"/>
      <c r="AC1341" s="93">
        <v>75000</v>
      </c>
      <c r="AD1341" s="76">
        <v>75000</v>
      </c>
      <c r="AO1341" s="59">
        <f t="shared" si="458"/>
        <v>150000</v>
      </c>
      <c r="AZ1341" s="77"/>
      <c r="BA1341" s="77"/>
      <c r="BC1341" s="77">
        <v>20000</v>
      </c>
      <c r="BD1341" s="77"/>
      <c r="BO1341" s="63">
        <f t="shared" si="442"/>
        <v>20000</v>
      </c>
      <c r="BZ1341" s="18">
        <f t="shared" si="443"/>
        <v>0</v>
      </c>
      <c r="CX1341" s="39"/>
      <c r="DI1341">
        <f t="shared" si="452"/>
        <v>0</v>
      </c>
      <c r="DJ1341" s="41">
        <v>10435</v>
      </c>
      <c r="DV1341" s="63">
        <f t="shared" si="444"/>
        <v>10435</v>
      </c>
      <c r="DW1341" s="77">
        <v>5000</v>
      </c>
      <c r="EI1341" s="63">
        <f t="shared" si="445"/>
        <v>5000</v>
      </c>
      <c r="EU1341" s="38">
        <v>0.53</v>
      </c>
      <c r="EV1341" s="38">
        <v>0.24</v>
      </c>
      <c r="FJ1341" s="18">
        <f t="shared" si="446"/>
        <v>0</v>
      </c>
      <c r="FT1341">
        <f t="shared" si="447"/>
        <v>0</v>
      </c>
      <c r="GD1341">
        <f t="shared" si="453"/>
        <v>0</v>
      </c>
      <c r="GO1341" s="39">
        <f t="shared" si="448"/>
        <v>0</v>
      </c>
      <c r="GP1341" s="39">
        <f t="shared" si="449"/>
        <v>170000</v>
      </c>
      <c r="GQ1341" s="39">
        <f t="shared" si="450"/>
        <v>0</v>
      </c>
      <c r="GR1341" s="39">
        <f t="shared" si="451"/>
        <v>170000</v>
      </c>
      <c r="GS1341" t="s">
        <v>395</v>
      </c>
      <c r="GU1341" t="s">
        <v>1402</v>
      </c>
      <c r="GV1341" t="s">
        <v>768</v>
      </c>
      <c r="GY1341" t="s">
        <v>405</v>
      </c>
      <c r="HB1341" t="s">
        <v>798</v>
      </c>
      <c r="HC1341">
        <v>1233</v>
      </c>
      <c r="HD1341">
        <v>5333</v>
      </c>
      <c r="HE1341">
        <v>5435</v>
      </c>
      <c r="HF1341">
        <v>59</v>
      </c>
      <c r="HH1341">
        <v>66504</v>
      </c>
      <c r="HJ1341">
        <v>42</v>
      </c>
      <c r="HK1341">
        <v>270</v>
      </c>
      <c r="HS1341" t="s">
        <v>768</v>
      </c>
      <c r="HT1341" t="s">
        <v>1366</v>
      </c>
      <c r="HU1341">
        <v>5</v>
      </c>
      <c r="HV1341">
        <v>2</v>
      </c>
      <c r="IA1341">
        <v>4</v>
      </c>
      <c r="IB1341">
        <v>2</v>
      </c>
      <c r="IC1341">
        <v>8</v>
      </c>
      <c r="ID1341">
        <v>5.32</v>
      </c>
      <c r="IE1341">
        <v>5.15</v>
      </c>
      <c r="IF1341" s="63">
        <v>3</v>
      </c>
      <c r="IH1341">
        <f t="shared" si="455"/>
        <v>10.47</v>
      </c>
      <c r="II1341" s="35">
        <f t="shared" si="456"/>
        <v>5.32</v>
      </c>
      <c r="IM1341" s="18">
        <v>2000</v>
      </c>
      <c r="IN1341" t="s">
        <v>400</v>
      </c>
      <c r="IO1341" s="62">
        <v>2438</v>
      </c>
      <c r="IP1341" s="18">
        <v>4611</v>
      </c>
      <c r="IQ1341" s="18">
        <v>389</v>
      </c>
      <c r="IR1341" s="18">
        <v>2985</v>
      </c>
      <c r="IS1341" s="18">
        <v>34</v>
      </c>
      <c r="IX1341" s="18">
        <f t="shared" si="439"/>
        <v>12457</v>
      </c>
      <c r="JB1341" s="18">
        <v>0</v>
      </c>
      <c r="JC1341" s="18">
        <v>0</v>
      </c>
      <c r="JS1341" s="18">
        <v>162</v>
      </c>
      <c r="JU1341" s="18">
        <v>5</v>
      </c>
      <c r="JY1341" s="18">
        <v>5670</v>
      </c>
      <c r="KF1341" s="18">
        <v>1</v>
      </c>
      <c r="KG1341" s="18">
        <v>1</v>
      </c>
      <c r="KN1341" s="18">
        <v>12.5</v>
      </c>
      <c r="KO1341" s="18">
        <v>12.5</v>
      </c>
      <c r="KP1341" s="18">
        <v>12.5</v>
      </c>
      <c r="KQ1341" s="18">
        <v>12.5</v>
      </c>
      <c r="KR1341" s="18">
        <v>6</v>
      </c>
      <c r="KS1341" s="18">
        <v>6.5</v>
      </c>
      <c r="KU1341" s="18" t="s">
        <v>1422</v>
      </c>
      <c r="KV1341" s="18" t="s">
        <v>1422</v>
      </c>
      <c r="KW1341" s="18" t="s">
        <v>1422</v>
      </c>
      <c r="KX1341" s="18" t="s">
        <v>1422</v>
      </c>
      <c r="KY1341" s="18" t="s">
        <v>1735</v>
      </c>
      <c r="KZ1341" s="18" t="s">
        <v>1736</v>
      </c>
      <c r="LB1341" s="18" t="s">
        <v>766</v>
      </c>
      <c r="LQ1341" s="18">
        <v>6</v>
      </c>
      <c r="LR1341" s="18">
        <v>6</v>
      </c>
      <c r="LS1341" s="18">
        <v>6</v>
      </c>
      <c r="LT1341" s="18">
        <v>6</v>
      </c>
      <c r="LX1341" s="18" t="s">
        <v>1399</v>
      </c>
      <c r="LY1341" s="18" t="s">
        <v>1399</v>
      </c>
      <c r="LZ1341" s="18" t="s">
        <v>1399</v>
      </c>
      <c r="MA1341" s="18" t="s">
        <v>1399</v>
      </c>
      <c r="ME1341" s="18" t="s">
        <v>766</v>
      </c>
      <c r="MJ1341" s="18" t="s">
        <v>768</v>
      </c>
      <c r="MK1341" s="18" t="s">
        <v>768</v>
      </c>
      <c r="MM1341" s="18" t="s">
        <v>766</v>
      </c>
      <c r="MN1341" s="18">
        <v>24</v>
      </c>
      <c r="MO1341" s="18">
        <v>6.5</v>
      </c>
      <c r="MQ1341" s="18" t="s">
        <v>766</v>
      </c>
      <c r="MS1341" s="18">
        <v>229942</v>
      </c>
      <c r="MT1341" s="18" t="s">
        <v>1387</v>
      </c>
      <c r="MV1341" s="18" t="s">
        <v>766</v>
      </c>
      <c r="NL1341" s="18" t="s">
        <v>768</v>
      </c>
      <c r="NT1341" s="18" t="s">
        <v>942</v>
      </c>
      <c r="NU1341" s="18" t="s">
        <v>1737</v>
      </c>
      <c r="NV1341" s="18">
        <v>0</v>
      </c>
      <c r="NX1341" s="18">
        <f t="shared" si="457"/>
        <v>1845.3120300751877</v>
      </c>
      <c r="NY1341" t="str">
        <f t="shared" si="440"/>
        <v>Mid-range</v>
      </c>
      <c r="NZ1341" t="str">
        <f t="shared" si="441"/>
        <v>Small</v>
      </c>
    </row>
    <row r="1342" spans="1:390">
      <c r="A1342" t="s">
        <v>598</v>
      </c>
      <c r="B1342" t="s">
        <v>714</v>
      </c>
      <c r="C1342" t="s">
        <v>715</v>
      </c>
      <c r="D1342" t="s">
        <v>404</v>
      </c>
      <c r="E1342">
        <v>20170</v>
      </c>
      <c r="F1342" t="s">
        <v>1590</v>
      </c>
      <c r="G1342">
        <v>18819.240000000002</v>
      </c>
      <c r="H1342" s="62">
        <v>88700</v>
      </c>
      <c r="I1342" s="63">
        <v>2</v>
      </c>
      <c r="J1342" s="63">
        <v>119</v>
      </c>
      <c r="K1342" s="63">
        <v>14</v>
      </c>
      <c r="R1342" s="63">
        <v>1166</v>
      </c>
      <c r="S1342" s="63">
        <v>0</v>
      </c>
      <c r="T1342" s="63">
        <v>87</v>
      </c>
      <c r="U1342" s="63">
        <v>80</v>
      </c>
      <c r="W1342" s="63"/>
      <c r="X1342" s="63"/>
      <c r="Y1342" s="63"/>
      <c r="Z1342" s="63"/>
      <c r="AA1342" s="63"/>
      <c r="AB1342" s="63"/>
      <c r="AC1342" s="93">
        <v>75000</v>
      </c>
      <c r="AD1342" s="76">
        <v>75000</v>
      </c>
      <c r="AJ1342" s="93">
        <v>1500</v>
      </c>
      <c r="AL1342" s="93">
        <v>31100</v>
      </c>
      <c r="AM1342" s="93">
        <v>8000</v>
      </c>
      <c r="AN1342" s="63" t="s">
        <v>1738</v>
      </c>
      <c r="AO1342" s="59">
        <f t="shared" si="458"/>
        <v>190600</v>
      </c>
      <c r="AZ1342" s="77"/>
      <c r="BA1342" s="77"/>
      <c r="BC1342" s="77">
        <v>13143</v>
      </c>
      <c r="BD1342" s="77"/>
      <c r="BH1342" s="77"/>
      <c r="BI1342" s="77"/>
      <c r="BO1342" s="63">
        <f t="shared" si="442"/>
        <v>13143</v>
      </c>
      <c r="BZ1342" s="18">
        <f t="shared" si="443"/>
        <v>0</v>
      </c>
      <c r="CX1342" s="39"/>
      <c r="DI1342">
        <f t="shared" si="452"/>
        <v>0</v>
      </c>
      <c r="DJ1342" s="41">
        <v>0</v>
      </c>
      <c r="DR1342" s="41">
        <v>13945</v>
      </c>
      <c r="DV1342" s="63">
        <f t="shared" si="444"/>
        <v>13945</v>
      </c>
      <c r="DW1342" s="77">
        <v>0</v>
      </c>
      <c r="EI1342" s="63">
        <f t="shared" si="445"/>
        <v>0</v>
      </c>
      <c r="EU1342" s="38">
        <v>0.77</v>
      </c>
      <c r="EV1342" s="38">
        <v>0.91</v>
      </c>
      <c r="FJ1342" s="18">
        <f t="shared" si="446"/>
        <v>0</v>
      </c>
      <c r="FT1342">
        <f t="shared" si="447"/>
        <v>0</v>
      </c>
      <c r="GD1342">
        <f t="shared" si="453"/>
        <v>0</v>
      </c>
      <c r="GO1342" s="39">
        <f t="shared" si="448"/>
        <v>0</v>
      </c>
      <c r="GP1342" s="39">
        <f t="shared" si="449"/>
        <v>203743</v>
      </c>
      <c r="GQ1342" s="39">
        <f t="shared" si="450"/>
        <v>0</v>
      </c>
      <c r="GR1342" s="39">
        <f t="shared" si="451"/>
        <v>203743</v>
      </c>
      <c r="GS1342" t="s">
        <v>420</v>
      </c>
      <c r="GU1342" t="s">
        <v>1420</v>
      </c>
      <c r="GV1342" t="s">
        <v>768</v>
      </c>
      <c r="GY1342" t="s">
        <v>405</v>
      </c>
      <c r="HB1342" t="s">
        <v>798</v>
      </c>
      <c r="HC1342">
        <v>1673</v>
      </c>
      <c r="HD1342">
        <v>4524</v>
      </c>
      <c r="HE1342">
        <v>20112</v>
      </c>
      <c r="HF1342">
        <v>81</v>
      </c>
      <c r="HH1342">
        <v>97134</v>
      </c>
      <c r="HJ1342">
        <v>243</v>
      </c>
      <c r="HK1342">
        <v>743</v>
      </c>
      <c r="HS1342" t="s">
        <v>768</v>
      </c>
      <c r="HT1342" t="s">
        <v>1366</v>
      </c>
      <c r="HU1342">
        <v>6</v>
      </c>
      <c r="HV1342">
        <v>5</v>
      </c>
      <c r="IA1342">
        <v>6</v>
      </c>
      <c r="IB1342">
        <v>5</v>
      </c>
      <c r="IC1342">
        <v>13</v>
      </c>
      <c r="ID1342">
        <v>6.44</v>
      </c>
      <c r="IE1342">
        <v>6</v>
      </c>
      <c r="IF1342" s="63">
        <v>2</v>
      </c>
      <c r="IH1342">
        <f t="shared" si="455"/>
        <v>12.440000000000001</v>
      </c>
      <c r="II1342" s="35">
        <f t="shared" si="456"/>
        <v>6.44</v>
      </c>
      <c r="IM1342" s="18">
        <v>2835</v>
      </c>
      <c r="IN1342" t="s">
        <v>400</v>
      </c>
      <c r="IO1342" s="62">
        <v>7191</v>
      </c>
      <c r="IP1342" s="18">
        <v>25750</v>
      </c>
      <c r="IQ1342" s="18">
        <v>4454</v>
      </c>
      <c r="IR1342" s="18">
        <v>3034</v>
      </c>
      <c r="IS1342" s="18">
        <v>0</v>
      </c>
      <c r="IX1342" s="18">
        <f t="shared" si="439"/>
        <v>43264</v>
      </c>
      <c r="JB1342" s="18">
        <v>0</v>
      </c>
      <c r="JC1342" s="18">
        <v>14</v>
      </c>
      <c r="JS1342" s="18">
        <v>0</v>
      </c>
      <c r="JT1342" s="18">
        <v>1</v>
      </c>
      <c r="JU1342" s="18">
        <v>27</v>
      </c>
      <c r="JV1342" s="18">
        <v>187</v>
      </c>
      <c r="JY1342" s="18">
        <v>6366</v>
      </c>
      <c r="KF1342" s="18">
        <v>1</v>
      </c>
      <c r="KG1342" s="18">
        <v>1</v>
      </c>
      <c r="KH1342" s="18">
        <v>43</v>
      </c>
      <c r="KN1342" s="18">
        <v>13</v>
      </c>
      <c r="KO1342" s="18">
        <v>13</v>
      </c>
      <c r="KP1342" s="18">
        <v>13</v>
      </c>
      <c r="KQ1342" s="18">
        <v>13</v>
      </c>
      <c r="KR1342" s="18">
        <v>7</v>
      </c>
      <c r="KS1342" s="18">
        <v>5</v>
      </c>
      <c r="KT1342" s="18">
        <v>0</v>
      </c>
      <c r="KU1342" s="18" t="s">
        <v>1393</v>
      </c>
      <c r="KV1342" s="18" t="s">
        <v>1393</v>
      </c>
      <c r="KW1342" s="18" t="s">
        <v>1393</v>
      </c>
      <c r="KX1342" s="18" t="s">
        <v>1393</v>
      </c>
      <c r="KY1342" s="18" t="s">
        <v>1394</v>
      </c>
      <c r="KZ1342" s="18" t="s">
        <v>1400</v>
      </c>
      <c r="LB1342" s="18" t="s">
        <v>768</v>
      </c>
      <c r="LC1342" s="18">
        <v>4</v>
      </c>
      <c r="LD1342" s="18">
        <v>4</v>
      </c>
      <c r="LE1342" s="18">
        <v>4</v>
      </c>
      <c r="LF1342" s="18">
        <v>4</v>
      </c>
      <c r="LG1342" s="18">
        <v>0</v>
      </c>
      <c r="LH1342" s="18">
        <v>0</v>
      </c>
      <c r="LI1342" s="18">
        <v>0</v>
      </c>
      <c r="LJ1342" s="18" t="s">
        <v>1469</v>
      </c>
      <c r="LK1342" s="18" t="s">
        <v>1469</v>
      </c>
      <c r="LL1342" s="18" t="s">
        <v>1469</v>
      </c>
      <c r="LM1342" s="18" t="s">
        <v>1469</v>
      </c>
      <c r="LN1342" s="18">
        <v>0</v>
      </c>
      <c r="LO1342" s="18">
        <v>0</v>
      </c>
      <c r="LP1342" s="18">
        <v>0</v>
      </c>
      <c r="LQ1342" s="18">
        <v>6</v>
      </c>
      <c r="LR1342" s="18">
        <v>6</v>
      </c>
      <c r="LS1342" s="18">
        <v>6</v>
      </c>
      <c r="LT1342" s="18">
        <v>6</v>
      </c>
      <c r="LU1342" s="18">
        <v>0</v>
      </c>
      <c r="LV1342" s="18">
        <v>0</v>
      </c>
      <c r="LW1342" s="18">
        <v>0</v>
      </c>
      <c r="LX1342" s="18" t="s">
        <v>1739</v>
      </c>
      <c r="LY1342" s="18" t="s">
        <v>1740</v>
      </c>
      <c r="LZ1342" s="18" t="s">
        <v>1740</v>
      </c>
      <c r="MA1342" s="18" t="s">
        <v>1740</v>
      </c>
      <c r="MB1342" s="18">
        <v>0</v>
      </c>
      <c r="MC1342" s="18">
        <v>0</v>
      </c>
      <c r="MD1342" s="18">
        <v>0</v>
      </c>
      <c r="ME1342" s="18" t="s">
        <v>766</v>
      </c>
      <c r="MJ1342" s="18" t="s">
        <v>768</v>
      </c>
      <c r="MK1342" s="18" t="s">
        <v>766</v>
      </c>
      <c r="ML1342" s="18">
        <v>16</v>
      </c>
      <c r="MM1342" s="18">
        <v>0</v>
      </c>
      <c r="MN1342" s="18">
        <v>24</v>
      </c>
      <c r="MO1342" s="18">
        <v>6</v>
      </c>
      <c r="MP1342" s="18">
        <v>0</v>
      </c>
      <c r="MQ1342" s="18" t="s">
        <v>766</v>
      </c>
      <c r="MS1342" s="18">
        <v>239829</v>
      </c>
      <c r="MT1342" s="18" t="s">
        <v>1387</v>
      </c>
      <c r="MV1342" s="18" t="s">
        <v>768</v>
      </c>
      <c r="NL1342" s="18" t="s">
        <v>768</v>
      </c>
      <c r="NO1342" s="18" t="s">
        <v>1149</v>
      </c>
      <c r="NP1342" s="18" t="s">
        <v>1388</v>
      </c>
      <c r="NV1342" s="18">
        <v>12054</v>
      </c>
      <c r="NX1342" s="18">
        <f t="shared" si="457"/>
        <v>2922.2422360248447</v>
      </c>
      <c r="NY1342" t="str">
        <f t="shared" si="440"/>
        <v>Larger</v>
      </c>
      <c r="NZ1342" t="str">
        <f t="shared" si="441"/>
        <v>Medium</v>
      </c>
    </row>
    <row r="1343" spans="1:390">
      <c r="A1343" t="s">
        <v>783</v>
      </c>
      <c r="B1343" t="s">
        <v>708</v>
      </c>
      <c r="C1343" t="s">
        <v>709</v>
      </c>
      <c r="D1343" t="s">
        <v>393</v>
      </c>
      <c r="E1343">
        <v>20170</v>
      </c>
      <c r="F1343" t="s">
        <v>1590</v>
      </c>
      <c r="G1343">
        <v>26016.799999999999</v>
      </c>
      <c r="H1343" s="62">
        <v>14327</v>
      </c>
      <c r="I1343" s="63">
        <v>1</v>
      </c>
      <c r="J1343" s="63">
        <v>58</v>
      </c>
      <c r="K1343" s="63">
        <v>17</v>
      </c>
      <c r="R1343" s="63">
        <v>544</v>
      </c>
      <c r="S1343" s="63">
        <v>0</v>
      </c>
      <c r="T1343" s="63">
        <v>32</v>
      </c>
      <c r="U1343" s="63">
        <v>108</v>
      </c>
      <c r="W1343" s="63"/>
      <c r="X1343" s="63"/>
      <c r="Y1343" s="63"/>
      <c r="Z1343" s="63"/>
      <c r="AA1343" s="63"/>
      <c r="AB1343" s="63"/>
      <c r="AC1343" s="93">
        <v>86842</v>
      </c>
      <c r="AD1343" s="76">
        <v>86842</v>
      </c>
      <c r="AG1343" s="93">
        <v>49994</v>
      </c>
      <c r="AL1343" s="93">
        <v>393864</v>
      </c>
      <c r="AM1343" s="93">
        <v>49703</v>
      </c>
      <c r="AN1343" s="63" t="s">
        <v>1741</v>
      </c>
      <c r="AO1343" s="59">
        <f t="shared" si="458"/>
        <v>667245</v>
      </c>
      <c r="AZ1343" s="77"/>
      <c r="BA1343" s="77"/>
      <c r="BC1343" s="77">
        <v>3028</v>
      </c>
      <c r="BD1343" s="77"/>
      <c r="BH1343" s="77"/>
      <c r="BI1343" s="77"/>
      <c r="BL1343" s="77">
        <v>30468</v>
      </c>
      <c r="BO1343" s="63">
        <f t="shared" si="442"/>
        <v>33496</v>
      </c>
      <c r="BZ1343" s="18">
        <f t="shared" si="443"/>
        <v>0</v>
      </c>
      <c r="CX1343" s="39"/>
      <c r="DI1343">
        <f t="shared" si="452"/>
        <v>0</v>
      </c>
      <c r="DJ1343" s="41">
        <v>250</v>
      </c>
      <c r="DV1343" s="63">
        <f t="shared" si="444"/>
        <v>250</v>
      </c>
      <c r="DW1343" s="77">
        <v>10267</v>
      </c>
      <c r="EE1343" s="41">
        <v>8093</v>
      </c>
      <c r="EI1343" s="63">
        <f t="shared" si="445"/>
        <v>18360</v>
      </c>
      <c r="EU1343" s="38">
        <v>0.25</v>
      </c>
      <c r="EV1343" s="38">
        <v>0.72</v>
      </c>
      <c r="FJ1343" s="18">
        <f t="shared" si="446"/>
        <v>0</v>
      </c>
      <c r="FT1343">
        <f t="shared" si="447"/>
        <v>0</v>
      </c>
      <c r="GD1343">
        <f t="shared" si="453"/>
        <v>0</v>
      </c>
      <c r="GO1343" s="39">
        <f t="shared" si="448"/>
        <v>0</v>
      </c>
      <c r="GP1343" s="39">
        <f t="shared" si="449"/>
        <v>700741</v>
      </c>
      <c r="GQ1343" s="39">
        <f t="shared" si="450"/>
        <v>0</v>
      </c>
      <c r="GR1343" s="39">
        <f t="shared" si="451"/>
        <v>700741</v>
      </c>
      <c r="GS1343" t="s">
        <v>420</v>
      </c>
      <c r="GU1343" t="s">
        <v>1420</v>
      </c>
      <c r="GV1343" t="s">
        <v>768</v>
      </c>
      <c r="GX1343" t="s">
        <v>938</v>
      </c>
      <c r="GY1343" t="s">
        <v>405</v>
      </c>
      <c r="HB1343" t="s">
        <v>798</v>
      </c>
      <c r="HC1343">
        <v>4313</v>
      </c>
      <c r="HD1343">
        <v>3730</v>
      </c>
      <c r="HE1343">
        <v>39784</v>
      </c>
      <c r="HF1343">
        <v>157</v>
      </c>
      <c r="HH1343">
        <v>73187</v>
      </c>
      <c r="HJ1343">
        <v>487</v>
      </c>
      <c r="HK1343">
        <v>166</v>
      </c>
      <c r="HS1343" t="s">
        <v>768</v>
      </c>
      <c r="HT1343" t="s">
        <v>1366</v>
      </c>
      <c r="HU1343">
        <v>7</v>
      </c>
      <c r="HV1343">
        <v>10</v>
      </c>
      <c r="IA1343">
        <v>10</v>
      </c>
      <c r="IB1343">
        <v>4</v>
      </c>
      <c r="IC1343">
        <v>3</v>
      </c>
      <c r="ID1343">
        <v>10.8</v>
      </c>
      <c r="IE1343">
        <v>12</v>
      </c>
      <c r="IF1343" s="63">
        <v>1</v>
      </c>
      <c r="IH1343">
        <f t="shared" si="455"/>
        <v>22.8</v>
      </c>
      <c r="II1343" s="35">
        <f t="shared" si="456"/>
        <v>10.8</v>
      </c>
      <c r="IM1343" s="18">
        <v>4836</v>
      </c>
      <c r="IN1343" t="s">
        <v>400</v>
      </c>
      <c r="IO1343" s="62">
        <v>17324</v>
      </c>
      <c r="IP1343" s="18">
        <v>51729</v>
      </c>
      <c r="IQ1343" s="18">
        <v>0</v>
      </c>
      <c r="IR1343" s="18">
        <v>3583</v>
      </c>
      <c r="IS1343" s="18">
        <v>0</v>
      </c>
      <c r="IX1343" s="18">
        <f t="shared" si="439"/>
        <v>77472</v>
      </c>
      <c r="JB1343" s="18">
        <v>0</v>
      </c>
      <c r="JC1343" s="18">
        <v>0</v>
      </c>
      <c r="JS1343" s="18">
        <v>0</v>
      </c>
      <c r="JT1343" s="18">
        <v>120</v>
      </c>
      <c r="JU1343" s="18">
        <v>193</v>
      </c>
      <c r="JV1343" s="18">
        <v>0</v>
      </c>
      <c r="JY1343" s="18">
        <v>2187</v>
      </c>
      <c r="KF1343" s="18">
        <v>2</v>
      </c>
      <c r="KG1343" s="18">
        <v>5</v>
      </c>
      <c r="KH1343" s="18">
        <v>111</v>
      </c>
      <c r="KN1343" s="18">
        <v>14</v>
      </c>
      <c r="KO1343" s="18">
        <v>14</v>
      </c>
      <c r="KP1343" s="18">
        <v>14</v>
      </c>
      <c r="KQ1343" s="18">
        <v>14</v>
      </c>
      <c r="KR1343" s="18">
        <v>9</v>
      </c>
      <c r="KS1343" s="18">
        <v>7</v>
      </c>
      <c r="KT1343" s="18">
        <v>8.5</v>
      </c>
      <c r="KU1343" s="18" t="s">
        <v>1438</v>
      </c>
      <c r="KV1343" s="18" t="s">
        <v>1438</v>
      </c>
      <c r="KW1343" s="18" t="s">
        <v>1438</v>
      </c>
      <c r="KX1343" s="18" t="s">
        <v>1438</v>
      </c>
      <c r="KY1343" s="18" t="s">
        <v>1516</v>
      </c>
      <c r="KZ1343" s="18" t="s">
        <v>1429</v>
      </c>
      <c r="LA1343" s="18" t="s">
        <v>1517</v>
      </c>
      <c r="LB1343" s="18" t="s">
        <v>768</v>
      </c>
      <c r="LC1343" s="18">
        <v>12</v>
      </c>
      <c r="LD1343" s="18">
        <v>12</v>
      </c>
      <c r="LE1343" s="18">
        <v>12</v>
      </c>
      <c r="LF1343" s="18">
        <v>12</v>
      </c>
      <c r="LG1343" s="18">
        <v>9</v>
      </c>
      <c r="LH1343" s="18">
        <v>0</v>
      </c>
      <c r="LI1343" s="18">
        <v>0</v>
      </c>
      <c r="LJ1343" s="18" t="s">
        <v>1434</v>
      </c>
      <c r="LK1343" s="18" t="s">
        <v>1434</v>
      </c>
      <c r="LL1343" s="18" t="s">
        <v>1434</v>
      </c>
      <c r="LM1343" s="18" t="s">
        <v>1434</v>
      </c>
      <c r="LN1343" s="18" t="s">
        <v>1516</v>
      </c>
      <c r="LO1343" s="18">
        <v>0</v>
      </c>
      <c r="LP1343" s="18">
        <v>0</v>
      </c>
      <c r="LQ1343" s="18">
        <v>12</v>
      </c>
      <c r="LR1343" s="18">
        <v>12</v>
      </c>
      <c r="LS1343" s="18">
        <v>12</v>
      </c>
      <c r="LT1343" s="18">
        <v>12</v>
      </c>
      <c r="LU1343" s="18">
        <v>0</v>
      </c>
      <c r="LV1343" s="18">
        <v>0</v>
      </c>
      <c r="LW1343" s="18">
        <v>0</v>
      </c>
      <c r="LX1343" s="18" t="s">
        <v>1434</v>
      </c>
      <c r="LY1343" s="18" t="s">
        <v>1434</v>
      </c>
      <c r="LZ1343" s="18" t="s">
        <v>1434</v>
      </c>
      <c r="MA1343" s="18" t="s">
        <v>1434</v>
      </c>
      <c r="MB1343" s="18">
        <v>0</v>
      </c>
      <c r="MC1343" s="18">
        <v>0</v>
      </c>
      <c r="MD1343" s="18">
        <v>0</v>
      </c>
      <c r="ME1343" s="18" t="s">
        <v>766</v>
      </c>
      <c r="MJ1343" s="18" t="s">
        <v>768</v>
      </c>
      <c r="MK1343" s="18" t="s">
        <v>768</v>
      </c>
      <c r="ML1343" s="18">
        <v>48</v>
      </c>
      <c r="MM1343" s="18" t="s">
        <v>766</v>
      </c>
      <c r="MN1343" s="18">
        <v>48</v>
      </c>
      <c r="MO1343" s="18">
        <v>228</v>
      </c>
      <c r="MP1343" s="18">
        <v>259</v>
      </c>
      <c r="MQ1343" s="18" t="s">
        <v>768</v>
      </c>
      <c r="MR1343" s="18">
        <v>14</v>
      </c>
      <c r="MS1343" s="18">
        <v>470124</v>
      </c>
      <c r="MT1343" s="18" t="s">
        <v>1387</v>
      </c>
      <c r="MV1343" s="18" t="s">
        <v>766</v>
      </c>
      <c r="NL1343" s="18" t="s">
        <v>768</v>
      </c>
      <c r="NP1343" s="18" t="s">
        <v>1388</v>
      </c>
      <c r="NT1343" s="18" t="s">
        <v>942</v>
      </c>
      <c r="NU1343" s="18" t="s">
        <v>1335</v>
      </c>
      <c r="NV1343" s="18">
        <v>44543</v>
      </c>
      <c r="NX1343" s="18">
        <f t="shared" si="457"/>
        <v>2408.9629629629626</v>
      </c>
      <c r="NY1343" t="str">
        <f t="shared" si="440"/>
        <v>Larger</v>
      </c>
      <c r="NZ1343" t="str">
        <f t="shared" si="441"/>
        <v>Large</v>
      </c>
    </row>
    <row r="1344" spans="1:390">
      <c r="A1344" t="s">
        <v>638</v>
      </c>
      <c r="B1344" t="s">
        <v>639</v>
      </c>
      <c r="C1344" t="s">
        <v>640</v>
      </c>
      <c r="D1344" t="s">
        <v>393</v>
      </c>
      <c r="E1344">
        <v>20170</v>
      </c>
      <c r="F1344" t="s">
        <v>1590</v>
      </c>
      <c r="G1344">
        <v>17199.830000000002</v>
      </c>
      <c r="H1344" s="62">
        <v>46116</v>
      </c>
      <c r="I1344" s="63">
        <v>1</v>
      </c>
      <c r="J1344" s="63">
        <v>4</v>
      </c>
      <c r="K1344" s="63">
        <v>11</v>
      </c>
      <c r="R1344" s="63">
        <v>560</v>
      </c>
      <c r="S1344" s="63">
        <v>202</v>
      </c>
      <c r="T1344" s="63">
        <v>37</v>
      </c>
      <c r="U1344" s="63">
        <v>72</v>
      </c>
      <c r="W1344" s="63"/>
      <c r="X1344" s="63"/>
      <c r="Y1344" s="63"/>
      <c r="Z1344" s="63"/>
      <c r="AA1344" s="63"/>
      <c r="AB1344" s="63"/>
      <c r="AC1344" s="93">
        <v>130500</v>
      </c>
      <c r="AD1344" s="76">
        <v>130500</v>
      </c>
      <c r="AL1344" s="93">
        <v>75000</v>
      </c>
      <c r="AM1344" s="93">
        <v>2200</v>
      </c>
      <c r="AN1344" s="63" t="s">
        <v>1742</v>
      </c>
      <c r="AO1344" s="59">
        <f t="shared" si="458"/>
        <v>338200</v>
      </c>
      <c r="AZ1344" s="77"/>
      <c r="BA1344" s="77"/>
      <c r="BC1344" s="77">
        <v>21000</v>
      </c>
      <c r="BD1344" s="77"/>
      <c r="BE1344" s="77">
        <v>0</v>
      </c>
      <c r="BF1344" s="77">
        <v>0</v>
      </c>
      <c r="BG1344" s="77">
        <v>0</v>
      </c>
      <c r="BH1344" s="77"/>
      <c r="BI1344" s="77"/>
      <c r="BJ1344" s="77">
        <v>0</v>
      </c>
      <c r="BK1344" s="77">
        <v>0</v>
      </c>
      <c r="BL1344" s="77">
        <v>0</v>
      </c>
      <c r="BM1344" s="77">
        <v>0</v>
      </c>
      <c r="BO1344" s="63">
        <f t="shared" si="442"/>
        <v>21000</v>
      </c>
      <c r="BZ1344" s="18">
        <f t="shared" si="443"/>
        <v>0</v>
      </c>
      <c r="CX1344" s="39"/>
      <c r="DI1344">
        <f t="shared" si="452"/>
        <v>0</v>
      </c>
      <c r="DJ1344" s="41">
        <v>0</v>
      </c>
      <c r="DK1344" s="41">
        <v>0</v>
      </c>
      <c r="DL1344" s="41"/>
      <c r="DM1344" s="41">
        <v>0</v>
      </c>
      <c r="DN1344" s="41">
        <v>0</v>
      </c>
      <c r="DP1344" s="41">
        <v>0</v>
      </c>
      <c r="DQ1344" s="41">
        <v>0</v>
      </c>
      <c r="DR1344" s="41">
        <v>0</v>
      </c>
      <c r="DT1344" s="41">
        <v>10000</v>
      </c>
      <c r="DU1344" t="s">
        <v>1743</v>
      </c>
      <c r="DV1344" s="63">
        <f t="shared" si="444"/>
        <v>10000</v>
      </c>
      <c r="DW1344" s="77">
        <v>2200</v>
      </c>
      <c r="DX1344" s="41">
        <v>0</v>
      </c>
      <c r="DY1344" s="41"/>
      <c r="DZ1344" s="41">
        <v>0</v>
      </c>
      <c r="EA1344" s="41">
        <v>0</v>
      </c>
      <c r="EC1344" s="41">
        <v>0</v>
      </c>
      <c r="ED1344" s="41">
        <v>0</v>
      </c>
      <c r="EE1344" s="41">
        <v>0</v>
      </c>
      <c r="EG1344" s="41">
        <v>17400</v>
      </c>
      <c r="EH1344" t="s">
        <v>1743</v>
      </c>
      <c r="EI1344" s="63">
        <f t="shared" si="445"/>
        <v>19600</v>
      </c>
      <c r="EU1344" s="38">
        <v>0.53</v>
      </c>
      <c r="EV1344" s="38">
        <v>0.76</v>
      </c>
      <c r="FJ1344" s="18">
        <f t="shared" si="446"/>
        <v>0</v>
      </c>
      <c r="FT1344">
        <f t="shared" si="447"/>
        <v>0</v>
      </c>
      <c r="GD1344">
        <f t="shared" si="453"/>
        <v>0</v>
      </c>
      <c r="GO1344" s="39">
        <f t="shared" si="448"/>
        <v>0</v>
      </c>
      <c r="GP1344" s="39">
        <f t="shared" si="449"/>
        <v>359200</v>
      </c>
      <c r="GQ1344" s="39">
        <f t="shared" si="450"/>
        <v>0</v>
      </c>
      <c r="GR1344" s="39">
        <f t="shared" si="451"/>
        <v>359200</v>
      </c>
      <c r="GS1344" t="s">
        <v>420</v>
      </c>
      <c r="GU1344" t="s">
        <v>1392</v>
      </c>
      <c r="GV1344" t="s">
        <v>768</v>
      </c>
      <c r="GX1344" t="s">
        <v>938</v>
      </c>
      <c r="HB1344" t="s">
        <v>798</v>
      </c>
      <c r="HC1344">
        <v>2660</v>
      </c>
      <c r="HD1344">
        <v>15767</v>
      </c>
      <c r="HE1344">
        <v>13902</v>
      </c>
      <c r="HF1344">
        <v>305</v>
      </c>
      <c r="HH1344">
        <v>105045</v>
      </c>
      <c r="HJ1344">
        <v>59</v>
      </c>
      <c r="HK1344">
        <v>382</v>
      </c>
      <c r="HS1344" t="s">
        <v>768</v>
      </c>
      <c r="HT1344" t="s">
        <v>1366</v>
      </c>
      <c r="HU1344">
        <v>5</v>
      </c>
      <c r="HV1344">
        <v>11</v>
      </c>
      <c r="IA1344">
        <v>8</v>
      </c>
      <c r="IB1344">
        <v>1</v>
      </c>
      <c r="IC1344">
        <v>11</v>
      </c>
      <c r="ID1344">
        <v>2.7</v>
      </c>
      <c r="IE1344">
        <v>6</v>
      </c>
      <c r="IF1344" s="63">
        <v>4</v>
      </c>
      <c r="IH1344">
        <f t="shared" si="455"/>
        <v>8.6999999999999993</v>
      </c>
      <c r="II1344" s="35">
        <f t="shared" si="456"/>
        <v>2.7</v>
      </c>
      <c r="IM1344" s="18">
        <v>4709</v>
      </c>
      <c r="IN1344" t="s">
        <v>411</v>
      </c>
      <c r="IO1344" s="62">
        <v>8247</v>
      </c>
      <c r="IP1344" s="18">
        <v>24570</v>
      </c>
      <c r="IQ1344" s="18">
        <v>7914</v>
      </c>
      <c r="IR1344" s="18">
        <v>768</v>
      </c>
      <c r="IS1344" s="18">
        <v>0</v>
      </c>
      <c r="IX1344" s="18">
        <f t="shared" ref="IX1344:IX1407" si="459">SUM(IO1344:IV1344)+IM1344</f>
        <v>46208</v>
      </c>
      <c r="JB1344" s="18">
        <v>220</v>
      </c>
      <c r="JC1344" s="18">
        <v>0</v>
      </c>
      <c r="JS1344" s="18">
        <v>138</v>
      </c>
      <c r="JT1344" s="18">
        <v>10</v>
      </c>
      <c r="JU1344" s="18">
        <v>0</v>
      </c>
      <c r="JV1344" s="18">
        <v>0</v>
      </c>
      <c r="JY1344" s="18">
        <v>2800</v>
      </c>
      <c r="KF1344" s="18">
        <v>1</v>
      </c>
      <c r="KG1344" s="18">
        <v>5</v>
      </c>
      <c r="KH1344" s="18">
        <v>97</v>
      </c>
      <c r="KN1344" s="18">
        <v>14.5</v>
      </c>
      <c r="KO1344" s="18">
        <v>14.5</v>
      </c>
      <c r="KP1344" s="18">
        <v>14.5</v>
      </c>
      <c r="KQ1344" s="18">
        <v>14.5</v>
      </c>
      <c r="KR1344" s="18">
        <v>7.5</v>
      </c>
      <c r="KS1344" s="18">
        <v>5</v>
      </c>
      <c r="KT1344" s="18">
        <v>0</v>
      </c>
      <c r="KU1344" s="18" t="s">
        <v>1548</v>
      </c>
      <c r="KV1344" s="18" t="s">
        <v>1548</v>
      </c>
      <c r="KW1344" s="18" t="s">
        <v>1548</v>
      </c>
      <c r="KX1344" s="18" t="s">
        <v>1548</v>
      </c>
      <c r="KY1344" s="18" t="s">
        <v>1541</v>
      </c>
      <c r="KZ1344" s="18" t="s">
        <v>1400</v>
      </c>
      <c r="LA1344" s="18">
        <v>0</v>
      </c>
      <c r="LB1344" s="18" t="s">
        <v>766</v>
      </c>
      <c r="LQ1344" s="18">
        <v>12.5</v>
      </c>
      <c r="LR1344" s="18">
        <v>12.5</v>
      </c>
      <c r="LS1344" s="18">
        <v>12.5</v>
      </c>
      <c r="LT1344" s="18">
        <v>12.5</v>
      </c>
      <c r="LU1344" s="18">
        <v>0</v>
      </c>
      <c r="LV1344" s="18">
        <v>0</v>
      </c>
      <c r="LW1344" s="18">
        <v>0</v>
      </c>
      <c r="LX1344" s="18" t="s">
        <v>1422</v>
      </c>
      <c r="LY1344" s="18" t="s">
        <v>1422</v>
      </c>
      <c r="LZ1344" s="18" t="s">
        <v>1422</v>
      </c>
      <c r="MA1344" s="18" t="s">
        <v>1422</v>
      </c>
      <c r="MB1344" s="18">
        <v>0</v>
      </c>
      <c r="MC1344" s="18">
        <v>0</v>
      </c>
      <c r="MD1344" s="18">
        <v>0</v>
      </c>
      <c r="ME1344" s="18" t="s">
        <v>766</v>
      </c>
      <c r="MJ1344" s="18" t="s">
        <v>768</v>
      </c>
      <c r="MK1344" s="18" t="s">
        <v>768</v>
      </c>
      <c r="MM1344" s="18" t="s">
        <v>766</v>
      </c>
      <c r="MN1344" s="18">
        <v>50</v>
      </c>
      <c r="MO1344" s="18">
        <v>5</v>
      </c>
      <c r="MP1344" s="18">
        <v>0</v>
      </c>
      <c r="MQ1344" s="18" t="s">
        <v>766</v>
      </c>
      <c r="MS1344" s="18">
        <v>511606</v>
      </c>
      <c r="MT1344" s="18" t="s">
        <v>1387</v>
      </c>
      <c r="MV1344" s="18" t="s">
        <v>766</v>
      </c>
      <c r="NL1344" s="18" t="s">
        <v>768</v>
      </c>
      <c r="NT1344" s="18" t="s">
        <v>942</v>
      </c>
      <c r="NU1344" s="18" t="s">
        <v>1744</v>
      </c>
      <c r="NV1344" s="18">
        <v>30000</v>
      </c>
      <c r="NX1344" s="18">
        <f t="shared" si="457"/>
        <v>6370.3074074074075</v>
      </c>
      <c r="NY1344" t="str">
        <f t="shared" si="440"/>
        <v>Larger</v>
      </c>
      <c r="NZ1344" t="str">
        <f t="shared" si="441"/>
        <v>Medium</v>
      </c>
    </row>
    <row r="1345" spans="1:390">
      <c r="A1345" t="s">
        <v>607</v>
      </c>
      <c r="B1345" t="s">
        <v>608</v>
      </c>
      <c r="C1345" t="s">
        <v>609</v>
      </c>
      <c r="D1345" t="s">
        <v>393</v>
      </c>
      <c r="E1345">
        <v>20170</v>
      </c>
      <c r="F1345" t="s">
        <v>1590</v>
      </c>
      <c r="G1345">
        <v>19043.55</v>
      </c>
      <c r="H1345" s="62">
        <v>41442</v>
      </c>
      <c r="I1345" s="63">
        <v>2</v>
      </c>
      <c r="J1345" s="63">
        <v>283</v>
      </c>
      <c r="K1345" s="63">
        <v>10</v>
      </c>
      <c r="R1345" s="63">
        <v>858</v>
      </c>
      <c r="S1345" s="63" t="s">
        <v>1334</v>
      </c>
      <c r="T1345" s="63">
        <v>70</v>
      </c>
      <c r="U1345" s="63">
        <v>71</v>
      </c>
      <c r="W1345" s="63"/>
      <c r="X1345" s="63"/>
      <c r="Y1345" s="63"/>
      <c r="Z1345" s="63"/>
      <c r="AA1345" s="63"/>
      <c r="AB1345" s="63"/>
      <c r="AC1345" s="93">
        <v>133000</v>
      </c>
      <c r="AD1345" s="76">
        <v>133000</v>
      </c>
      <c r="AM1345" s="93">
        <v>40000</v>
      </c>
      <c r="AO1345" s="59">
        <f t="shared" si="458"/>
        <v>306000</v>
      </c>
      <c r="AZ1345" s="77"/>
      <c r="BA1345" s="77"/>
      <c r="BC1345" s="77">
        <v>31604</v>
      </c>
      <c r="BD1345" s="77"/>
      <c r="BI1345" s="77"/>
      <c r="BO1345" s="63">
        <f t="shared" si="442"/>
        <v>31604</v>
      </c>
      <c r="BZ1345" s="18">
        <f t="shared" si="443"/>
        <v>0</v>
      </c>
      <c r="CX1345" s="39"/>
      <c r="DI1345">
        <f t="shared" si="452"/>
        <v>0</v>
      </c>
      <c r="DJ1345" s="41">
        <v>11149</v>
      </c>
      <c r="DV1345" s="63">
        <f t="shared" si="444"/>
        <v>11149</v>
      </c>
      <c r="EI1345" s="63">
        <f t="shared" si="445"/>
        <v>0</v>
      </c>
      <c r="EU1345" s="38">
        <v>0.84</v>
      </c>
      <c r="EV1345" s="38">
        <v>0.95</v>
      </c>
      <c r="FJ1345" s="18">
        <f t="shared" si="446"/>
        <v>0</v>
      </c>
      <c r="FT1345">
        <f t="shared" si="447"/>
        <v>0</v>
      </c>
      <c r="GD1345">
        <f t="shared" si="453"/>
        <v>0</v>
      </c>
      <c r="GO1345" s="39">
        <f t="shared" si="448"/>
        <v>0</v>
      </c>
      <c r="GP1345" s="39">
        <f t="shared" si="449"/>
        <v>337604</v>
      </c>
      <c r="GQ1345" s="39">
        <f t="shared" si="450"/>
        <v>0</v>
      </c>
      <c r="GR1345" s="39">
        <f t="shared" si="451"/>
        <v>337604</v>
      </c>
      <c r="GS1345" t="s">
        <v>420</v>
      </c>
      <c r="GU1345" t="s">
        <v>1420</v>
      </c>
      <c r="GV1345" t="s">
        <v>768</v>
      </c>
      <c r="GW1345" t="s">
        <v>410</v>
      </c>
      <c r="HB1345" t="s">
        <v>798</v>
      </c>
      <c r="HC1345">
        <v>2496</v>
      </c>
      <c r="HD1345">
        <v>21922</v>
      </c>
      <c r="HE1345">
        <v>11434</v>
      </c>
      <c r="HF1345">
        <v>179</v>
      </c>
      <c r="HH1345">
        <v>102268</v>
      </c>
      <c r="HJ1345">
        <v>0</v>
      </c>
      <c r="HK1345">
        <v>10</v>
      </c>
      <c r="HS1345" t="s">
        <v>766</v>
      </c>
      <c r="HU1345">
        <v>4</v>
      </c>
      <c r="HV1345">
        <v>13</v>
      </c>
      <c r="IA1345">
        <v>15</v>
      </c>
      <c r="IB1345">
        <v>16</v>
      </c>
      <c r="IC1345">
        <v>149</v>
      </c>
      <c r="ID1345">
        <v>3.81</v>
      </c>
      <c r="IE1345">
        <v>15</v>
      </c>
      <c r="IF1345" s="63">
        <v>13</v>
      </c>
      <c r="IH1345">
        <f t="shared" si="455"/>
        <v>18.809999999999999</v>
      </c>
      <c r="II1345" s="35">
        <f t="shared" si="456"/>
        <v>3.81</v>
      </c>
      <c r="IM1345" s="18">
        <v>7500</v>
      </c>
      <c r="IN1345" t="s">
        <v>411</v>
      </c>
      <c r="IO1345" s="62">
        <v>7338</v>
      </c>
      <c r="IP1345" s="18">
        <v>29115</v>
      </c>
      <c r="IQ1345" s="18">
        <v>6141</v>
      </c>
      <c r="IR1345" s="18">
        <v>20</v>
      </c>
      <c r="IX1345" s="18">
        <f t="shared" si="459"/>
        <v>50114</v>
      </c>
      <c r="JB1345" s="18">
        <v>61</v>
      </c>
      <c r="JC1345" s="18">
        <v>5</v>
      </c>
      <c r="JS1345" s="18">
        <v>290</v>
      </c>
      <c r="JT1345" s="18">
        <v>15</v>
      </c>
      <c r="JU1345" s="18">
        <v>4</v>
      </c>
      <c r="JY1345" s="18">
        <v>5520</v>
      </c>
      <c r="KF1345" s="18">
        <v>2</v>
      </c>
      <c r="KG1345" s="18">
        <v>2</v>
      </c>
      <c r="KH1345" s="18">
        <v>30</v>
      </c>
      <c r="KN1345" s="18">
        <v>13</v>
      </c>
      <c r="KO1345" s="18">
        <v>13</v>
      </c>
      <c r="KP1345" s="18">
        <v>13</v>
      </c>
      <c r="KQ1345" s="18">
        <v>13</v>
      </c>
      <c r="KR1345" s="18">
        <v>8.5</v>
      </c>
      <c r="KS1345" s="18">
        <v>5</v>
      </c>
      <c r="KU1345" s="18" t="s">
        <v>1393</v>
      </c>
      <c r="KV1345" s="18" t="s">
        <v>1393</v>
      </c>
      <c r="KW1345" s="18" t="s">
        <v>1393</v>
      </c>
      <c r="KX1345" s="18" t="s">
        <v>1393</v>
      </c>
      <c r="KY1345" s="18" t="s">
        <v>1436</v>
      </c>
      <c r="KZ1345" s="18" t="s">
        <v>1549</v>
      </c>
      <c r="LB1345" s="18" t="s">
        <v>768</v>
      </c>
      <c r="LC1345" s="18">
        <v>10</v>
      </c>
      <c r="LD1345" s="18">
        <v>10</v>
      </c>
      <c r="LE1345" s="18">
        <v>10</v>
      </c>
      <c r="LF1345" s="18">
        <v>10</v>
      </c>
      <c r="LG1345" s="18">
        <v>8.5</v>
      </c>
      <c r="LH1345" s="18">
        <v>0</v>
      </c>
      <c r="LI1345" s="18">
        <v>0</v>
      </c>
      <c r="LJ1345" s="18" t="s">
        <v>1427</v>
      </c>
      <c r="LK1345" s="18" t="s">
        <v>1427</v>
      </c>
      <c r="LL1345" s="18" t="s">
        <v>1427</v>
      </c>
      <c r="LM1345" s="18" t="s">
        <v>1427</v>
      </c>
      <c r="LN1345" s="18" t="s">
        <v>1436</v>
      </c>
      <c r="LQ1345" s="18">
        <v>11</v>
      </c>
      <c r="LR1345" s="18">
        <v>11</v>
      </c>
      <c r="LS1345" s="18">
        <v>11</v>
      </c>
      <c r="LT1345" s="18">
        <v>11</v>
      </c>
      <c r="LU1345" s="18">
        <v>0</v>
      </c>
      <c r="LV1345" s="18">
        <v>0</v>
      </c>
      <c r="LW1345" s="18">
        <v>0</v>
      </c>
      <c r="LX1345" s="18" t="s">
        <v>1396</v>
      </c>
      <c r="LY1345" s="18" t="s">
        <v>1396</v>
      </c>
      <c r="LZ1345" s="18" t="s">
        <v>1396</v>
      </c>
      <c r="MA1345" s="18" t="s">
        <v>1396</v>
      </c>
      <c r="ME1345" s="18" t="s">
        <v>766</v>
      </c>
      <c r="MJ1345" s="18" t="s">
        <v>768</v>
      </c>
      <c r="MK1345" s="18" t="s">
        <v>766</v>
      </c>
      <c r="ML1345" s="18">
        <v>270</v>
      </c>
      <c r="MN1345" s="18">
        <v>320</v>
      </c>
      <c r="MO1345" s="18">
        <v>90</v>
      </c>
      <c r="MQ1345" s="18" t="s">
        <v>766</v>
      </c>
      <c r="MT1345" s="18" t="s">
        <v>1387</v>
      </c>
      <c r="MV1345" s="18" t="s">
        <v>766</v>
      </c>
      <c r="NL1345" s="18" t="s">
        <v>766</v>
      </c>
      <c r="NX1345" s="18">
        <f t="shared" si="457"/>
        <v>4998.3070866141734</v>
      </c>
      <c r="NY1345" t="str">
        <f t="shared" si="440"/>
        <v>Larger</v>
      </c>
      <c r="NZ1345" t="str">
        <f t="shared" si="441"/>
        <v>Medium</v>
      </c>
    </row>
    <row r="1346" spans="1:390">
      <c r="A1346" t="s">
        <v>443</v>
      </c>
      <c r="B1346" t="s">
        <v>444</v>
      </c>
      <c r="C1346" t="s">
        <v>445</v>
      </c>
      <c r="D1346" t="s">
        <v>404</v>
      </c>
      <c r="E1346">
        <v>20170</v>
      </c>
      <c r="F1346" t="s">
        <v>1590</v>
      </c>
      <c r="G1346">
        <v>3628.11</v>
      </c>
      <c r="H1346" s="62">
        <v>23289</v>
      </c>
      <c r="I1346" s="63">
        <v>1</v>
      </c>
      <c r="J1346" s="63">
        <v>22</v>
      </c>
      <c r="K1346" s="63">
        <v>4</v>
      </c>
      <c r="R1346" s="63">
        <v>248</v>
      </c>
      <c r="S1346" s="63">
        <v>0</v>
      </c>
      <c r="T1346" s="63">
        <v>30</v>
      </c>
      <c r="U1346" s="63">
        <v>20</v>
      </c>
      <c r="W1346" s="63"/>
      <c r="X1346" s="63"/>
      <c r="Y1346" s="63"/>
      <c r="Z1346" s="63"/>
      <c r="AA1346" s="63"/>
      <c r="AB1346" s="63"/>
      <c r="AC1346" s="93">
        <v>0</v>
      </c>
      <c r="AG1346" s="93">
        <v>30521</v>
      </c>
      <c r="AL1346" s="93">
        <v>619</v>
      </c>
      <c r="AM1346" s="93">
        <v>26349</v>
      </c>
      <c r="AN1346" s="63" t="s">
        <v>1745</v>
      </c>
      <c r="AO1346" s="59">
        <f t="shared" si="458"/>
        <v>57489</v>
      </c>
      <c r="BH1346" s="77"/>
      <c r="BI1346" s="77"/>
      <c r="BL1346" s="77">
        <v>8933</v>
      </c>
      <c r="BM1346" s="77">
        <v>622</v>
      </c>
      <c r="BN1346" s="63" t="s">
        <v>1745</v>
      </c>
      <c r="BO1346" s="63">
        <f t="shared" si="442"/>
        <v>9555</v>
      </c>
      <c r="BZ1346" s="18">
        <f t="shared" si="443"/>
        <v>0</v>
      </c>
      <c r="CX1346" s="39"/>
      <c r="DI1346">
        <f t="shared" si="452"/>
        <v>0</v>
      </c>
      <c r="DN1346" s="41">
        <v>2000</v>
      </c>
      <c r="DT1346" s="41">
        <v>8111</v>
      </c>
      <c r="DU1346" t="s">
        <v>1384</v>
      </c>
      <c r="DV1346" s="63">
        <f t="shared" si="444"/>
        <v>10111</v>
      </c>
      <c r="DW1346" s="77">
        <v>0</v>
      </c>
      <c r="DX1346" s="41">
        <v>0</v>
      </c>
      <c r="DY1346" s="41"/>
      <c r="DZ1346" s="41">
        <v>0</v>
      </c>
      <c r="EA1346" s="41">
        <v>0</v>
      </c>
      <c r="EC1346" s="41">
        <v>0</v>
      </c>
      <c r="ED1346" s="41">
        <v>0</v>
      </c>
      <c r="EE1346" s="41">
        <v>0</v>
      </c>
      <c r="EG1346" s="41">
        <v>0</v>
      </c>
      <c r="EI1346" s="63">
        <f t="shared" si="445"/>
        <v>0</v>
      </c>
      <c r="EU1346" s="38">
        <v>0.85</v>
      </c>
      <c r="EV1346" s="38">
        <v>0.1</v>
      </c>
      <c r="FJ1346" s="18">
        <f t="shared" si="446"/>
        <v>0</v>
      </c>
      <c r="FT1346">
        <f t="shared" si="447"/>
        <v>0</v>
      </c>
      <c r="GD1346">
        <f t="shared" si="453"/>
        <v>0</v>
      </c>
      <c r="GO1346" s="39">
        <f t="shared" si="448"/>
        <v>0</v>
      </c>
      <c r="GP1346" s="39">
        <f t="shared" si="449"/>
        <v>67044</v>
      </c>
      <c r="GQ1346" s="39">
        <f t="shared" si="450"/>
        <v>0</v>
      </c>
      <c r="GR1346" s="39">
        <f t="shared" si="451"/>
        <v>67044</v>
      </c>
      <c r="GS1346" t="s">
        <v>1192</v>
      </c>
      <c r="GV1346" t="s">
        <v>766</v>
      </c>
      <c r="GX1346" t="s">
        <v>938</v>
      </c>
      <c r="HB1346" t="s">
        <v>798</v>
      </c>
      <c r="HC1346">
        <v>509</v>
      </c>
      <c r="HD1346">
        <v>0</v>
      </c>
      <c r="HE1346">
        <v>32444</v>
      </c>
      <c r="HF1346">
        <v>68</v>
      </c>
      <c r="HH1346">
        <v>30820</v>
      </c>
      <c r="HJ1346">
        <v>0</v>
      </c>
      <c r="HK1346">
        <v>20</v>
      </c>
      <c r="HS1346" t="s">
        <v>768</v>
      </c>
      <c r="HT1346" t="s">
        <v>1366</v>
      </c>
      <c r="HU1346">
        <v>3</v>
      </c>
      <c r="HV1346">
        <v>3</v>
      </c>
      <c r="IA1346">
        <v>4</v>
      </c>
      <c r="IB1346">
        <v>0</v>
      </c>
      <c r="IC1346">
        <v>0</v>
      </c>
      <c r="ID1346">
        <v>4.58</v>
      </c>
      <c r="IE1346">
        <v>3</v>
      </c>
      <c r="IF1346" s="63">
        <v>2</v>
      </c>
      <c r="IH1346">
        <f t="shared" si="455"/>
        <v>7.58</v>
      </c>
      <c r="II1346" s="35">
        <f t="shared" si="456"/>
        <v>4.58</v>
      </c>
      <c r="IM1346" s="18">
        <v>4225</v>
      </c>
      <c r="IN1346" t="s">
        <v>411</v>
      </c>
      <c r="IO1346" s="62">
        <v>2514</v>
      </c>
      <c r="IP1346" s="18">
        <v>5958</v>
      </c>
      <c r="IQ1346" s="18">
        <v>2845</v>
      </c>
      <c r="IR1346" s="18">
        <v>0</v>
      </c>
      <c r="IS1346" s="18">
        <v>32</v>
      </c>
      <c r="IX1346" s="18">
        <f t="shared" si="459"/>
        <v>15574</v>
      </c>
      <c r="JB1346" s="18">
        <v>0</v>
      </c>
      <c r="JC1346" s="18">
        <v>0</v>
      </c>
      <c r="JS1346" s="18">
        <v>119</v>
      </c>
      <c r="JT1346" s="18">
        <v>0</v>
      </c>
      <c r="JU1346" s="18">
        <v>0</v>
      </c>
      <c r="JV1346" s="18">
        <v>0</v>
      </c>
      <c r="JY1346" s="18">
        <v>2196</v>
      </c>
      <c r="KF1346" s="18">
        <v>2</v>
      </c>
      <c r="KG1346" s="18">
        <v>7</v>
      </c>
      <c r="KH1346" s="18">
        <v>212</v>
      </c>
      <c r="KN1346" s="18">
        <v>12</v>
      </c>
      <c r="KO1346" s="18">
        <v>12</v>
      </c>
      <c r="KP1346" s="18">
        <v>12</v>
      </c>
      <c r="KQ1346" s="18">
        <v>12</v>
      </c>
      <c r="KR1346" s="18">
        <v>8</v>
      </c>
      <c r="KS1346" s="18">
        <v>0</v>
      </c>
      <c r="KT1346" s="18">
        <v>0</v>
      </c>
      <c r="KU1346" s="18" t="s">
        <v>1385</v>
      </c>
      <c r="KV1346" s="18" t="s">
        <v>1385</v>
      </c>
      <c r="KW1346" s="18" t="s">
        <v>1385</v>
      </c>
      <c r="KX1346" s="18" t="s">
        <v>1385</v>
      </c>
      <c r="KY1346" s="18" t="s">
        <v>1386</v>
      </c>
      <c r="KZ1346" s="18">
        <v>0</v>
      </c>
      <c r="LA1346" s="18">
        <v>0</v>
      </c>
      <c r="LB1346" s="18" t="s">
        <v>768</v>
      </c>
      <c r="LC1346" s="18">
        <v>0</v>
      </c>
      <c r="LD1346" s="18">
        <v>0</v>
      </c>
      <c r="LE1346" s="18">
        <v>0</v>
      </c>
      <c r="LF1346" s="18">
        <v>0</v>
      </c>
      <c r="LG1346" s="18">
        <v>0</v>
      </c>
      <c r="LH1346" s="18">
        <v>0</v>
      </c>
      <c r="LI1346" s="18">
        <v>0</v>
      </c>
      <c r="LJ1346" s="18">
        <v>0</v>
      </c>
      <c r="LK1346" s="18">
        <v>0</v>
      </c>
      <c r="LL1346" s="18">
        <v>0</v>
      </c>
      <c r="LM1346" s="18">
        <v>0</v>
      </c>
      <c r="LN1346" s="18">
        <v>0</v>
      </c>
      <c r="LO1346" s="18">
        <v>0</v>
      </c>
      <c r="LP1346" s="18">
        <v>0</v>
      </c>
      <c r="LQ1346" s="18">
        <v>8</v>
      </c>
      <c r="LR1346" s="18">
        <v>8</v>
      </c>
      <c r="LS1346" s="18">
        <v>8</v>
      </c>
      <c r="LT1346" s="18">
        <v>8</v>
      </c>
      <c r="LU1346" s="18">
        <v>0</v>
      </c>
      <c r="LV1346" s="18">
        <v>0</v>
      </c>
      <c r="LW1346" s="18">
        <v>0</v>
      </c>
      <c r="LX1346" s="18" t="s">
        <v>1386</v>
      </c>
      <c r="LY1346" s="18" t="s">
        <v>1386</v>
      </c>
      <c r="LZ1346" s="18" t="s">
        <v>1386</v>
      </c>
      <c r="MA1346" s="18" t="s">
        <v>1386</v>
      </c>
      <c r="MB1346" s="18">
        <v>0</v>
      </c>
      <c r="MC1346" s="18">
        <v>0</v>
      </c>
      <c r="MD1346" s="18">
        <v>0</v>
      </c>
      <c r="ME1346" s="18" t="s">
        <v>766</v>
      </c>
      <c r="MJ1346" s="18" t="s">
        <v>768</v>
      </c>
      <c r="MK1346" s="18" t="s">
        <v>768</v>
      </c>
      <c r="ML1346" s="18">
        <v>0</v>
      </c>
      <c r="MN1346" s="18">
        <v>32</v>
      </c>
      <c r="MO1346" s="18">
        <v>0</v>
      </c>
      <c r="MP1346" s="18">
        <v>0</v>
      </c>
      <c r="MQ1346" s="18" t="s">
        <v>766</v>
      </c>
      <c r="MS1346" s="18">
        <v>105711</v>
      </c>
      <c r="MT1346" s="18" t="s">
        <v>1387</v>
      </c>
      <c r="MV1346" s="18" t="s">
        <v>766</v>
      </c>
      <c r="NL1346" s="18" t="s">
        <v>768</v>
      </c>
      <c r="NP1346" s="18" t="s">
        <v>1388</v>
      </c>
      <c r="NT1346" s="18" t="s">
        <v>942</v>
      </c>
      <c r="NU1346" s="18" t="s">
        <v>1746</v>
      </c>
      <c r="NV1346" s="18">
        <v>3989</v>
      </c>
      <c r="NX1346" s="18">
        <f t="shared" si="457"/>
        <v>792.16375545851531</v>
      </c>
      <c r="NY1346" t="str">
        <f t="shared" ref="NY1346:NY1409" si="460">IF(G1346&gt;13000,"Larger",IF(G1346&lt;6500,"Smaller","Mid-range"))</f>
        <v>Smaller</v>
      </c>
      <c r="NZ1346" t="str">
        <f t="shared" ref="NZ1346:NZ1409" si="461">IF(G1346&gt;20000,"Large",IF(G1346&lt;10000,"Small","Medium"))</f>
        <v>Small</v>
      </c>
    </row>
    <row r="1347" spans="1:390">
      <c r="A1347" t="s">
        <v>652</v>
      </c>
      <c r="B1347" t="s">
        <v>653</v>
      </c>
      <c r="C1347" t="s">
        <v>654</v>
      </c>
      <c r="D1347" t="s">
        <v>393</v>
      </c>
      <c r="E1347">
        <v>20170</v>
      </c>
      <c r="F1347" t="s">
        <v>1590</v>
      </c>
      <c r="G1347">
        <v>16100.97</v>
      </c>
      <c r="H1347" s="62">
        <v>36273</v>
      </c>
      <c r="I1347" s="63">
        <v>1</v>
      </c>
      <c r="J1347" s="63">
        <v>190</v>
      </c>
      <c r="K1347" s="63">
        <v>14</v>
      </c>
      <c r="R1347" s="63">
        <v>644</v>
      </c>
      <c r="S1347" s="63">
        <v>0</v>
      </c>
      <c r="T1347" s="63">
        <v>72</v>
      </c>
      <c r="U1347" s="63">
        <v>96</v>
      </c>
      <c r="W1347" s="63"/>
      <c r="X1347" s="63"/>
      <c r="Y1347" s="63"/>
      <c r="Z1347" s="63"/>
      <c r="AA1347" s="63"/>
      <c r="AB1347" s="63"/>
      <c r="AC1347" s="93">
        <v>0</v>
      </c>
      <c r="AL1347" s="93">
        <v>42796</v>
      </c>
      <c r="AO1347" s="59">
        <f t="shared" si="458"/>
        <v>42796</v>
      </c>
      <c r="BH1347" s="77"/>
      <c r="BL1347" s="77">
        <v>7567</v>
      </c>
      <c r="BO1347" s="63">
        <f t="shared" si="442"/>
        <v>7567</v>
      </c>
      <c r="BZ1347" s="18">
        <f t="shared" si="443"/>
        <v>0</v>
      </c>
      <c r="CX1347" s="39"/>
      <c r="DI1347">
        <f t="shared" si="452"/>
        <v>0</v>
      </c>
      <c r="DV1347" s="63">
        <f t="shared" si="444"/>
        <v>0</v>
      </c>
      <c r="EI1347" s="63">
        <f t="shared" si="445"/>
        <v>0</v>
      </c>
      <c r="EU1347" s="38">
        <v>0.79</v>
      </c>
      <c r="EV1347" s="38">
        <v>0.98</v>
      </c>
      <c r="FJ1347" s="18">
        <f t="shared" si="446"/>
        <v>0</v>
      </c>
      <c r="FT1347">
        <f t="shared" si="447"/>
        <v>0</v>
      </c>
      <c r="GD1347">
        <f t="shared" si="453"/>
        <v>0</v>
      </c>
      <c r="GO1347" s="39">
        <f t="shared" si="448"/>
        <v>0</v>
      </c>
      <c r="GP1347" s="39">
        <f t="shared" si="449"/>
        <v>50363</v>
      </c>
      <c r="GQ1347" s="39">
        <f t="shared" si="450"/>
        <v>0</v>
      </c>
      <c r="GR1347" s="39">
        <f t="shared" si="451"/>
        <v>50363</v>
      </c>
      <c r="GS1347" t="s">
        <v>420</v>
      </c>
      <c r="GV1347" t="s">
        <v>766</v>
      </c>
      <c r="GY1347" t="s">
        <v>405</v>
      </c>
      <c r="HB1347" t="s">
        <v>798</v>
      </c>
      <c r="HC1347">
        <v>60</v>
      </c>
      <c r="HD1347">
        <v>1211</v>
      </c>
      <c r="HE1347">
        <v>188340</v>
      </c>
      <c r="HF1347">
        <v>3</v>
      </c>
      <c r="HH1347">
        <v>82665</v>
      </c>
      <c r="HJ1347">
        <v>0</v>
      </c>
      <c r="HK1347">
        <v>424</v>
      </c>
      <c r="HS1347" t="s">
        <v>766</v>
      </c>
      <c r="HU1347">
        <v>5</v>
      </c>
      <c r="HV1347">
        <v>6</v>
      </c>
      <c r="IA1347">
        <v>5</v>
      </c>
      <c r="IB1347">
        <v>2</v>
      </c>
      <c r="IC1347">
        <v>4</v>
      </c>
      <c r="ID1347">
        <v>8.08</v>
      </c>
      <c r="IE1347">
        <v>7.63</v>
      </c>
      <c r="IF1347" s="63">
        <v>2</v>
      </c>
      <c r="IH1347">
        <f t="shared" si="455"/>
        <v>15.71</v>
      </c>
      <c r="II1347" s="35">
        <f t="shared" si="456"/>
        <v>8.08</v>
      </c>
      <c r="IM1347" s="18">
        <v>8413</v>
      </c>
      <c r="IN1347" t="s">
        <v>411</v>
      </c>
      <c r="IO1347" s="62">
        <v>5480</v>
      </c>
      <c r="IP1347" s="18">
        <v>16470</v>
      </c>
      <c r="IR1347" s="18">
        <v>14</v>
      </c>
      <c r="IS1347" s="18">
        <v>40</v>
      </c>
      <c r="IX1347" s="18">
        <f t="shared" si="459"/>
        <v>30417</v>
      </c>
      <c r="JS1347" s="18">
        <v>562</v>
      </c>
      <c r="JY1347" s="18">
        <v>12658</v>
      </c>
      <c r="KN1347" s="18">
        <v>12.5</v>
      </c>
      <c r="KO1347" s="18">
        <v>12.5</v>
      </c>
      <c r="KP1347" s="18">
        <v>12.5</v>
      </c>
      <c r="KQ1347" s="18">
        <v>12.5</v>
      </c>
      <c r="KR1347" s="18">
        <v>8</v>
      </c>
      <c r="KS1347" s="18">
        <v>5</v>
      </c>
      <c r="KU1347" s="18" t="s">
        <v>1422</v>
      </c>
      <c r="KV1347" s="18" t="s">
        <v>1422</v>
      </c>
      <c r="KW1347" s="18" t="s">
        <v>1422</v>
      </c>
      <c r="KX1347" s="18" t="s">
        <v>1422</v>
      </c>
      <c r="KY1347" s="18" t="s">
        <v>1386</v>
      </c>
      <c r="KZ1347" s="18" t="s">
        <v>1400</v>
      </c>
      <c r="LB1347" s="18" t="s">
        <v>766</v>
      </c>
      <c r="LQ1347" s="18">
        <v>11</v>
      </c>
      <c r="LR1347" s="18">
        <v>11</v>
      </c>
      <c r="LS1347" s="18">
        <v>11</v>
      </c>
      <c r="LT1347" s="18">
        <v>11</v>
      </c>
      <c r="LU1347" s="18">
        <v>5</v>
      </c>
      <c r="LX1347" s="18" t="s">
        <v>1396</v>
      </c>
      <c r="LY1347" s="18" t="s">
        <v>1396</v>
      </c>
      <c r="LZ1347" s="18" t="s">
        <v>1396</v>
      </c>
      <c r="MA1347" s="18" t="s">
        <v>1396</v>
      </c>
      <c r="MB1347" s="18" t="s">
        <v>1400</v>
      </c>
      <c r="ME1347" s="18" t="s">
        <v>766</v>
      </c>
      <c r="MJ1347" s="18" t="s">
        <v>768</v>
      </c>
      <c r="MK1347" s="18" t="s">
        <v>768</v>
      </c>
      <c r="MM1347" s="18" t="s">
        <v>766</v>
      </c>
      <c r="MN1347" s="18">
        <v>49</v>
      </c>
      <c r="MQ1347" s="18" t="s">
        <v>766</v>
      </c>
      <c r="MS1347" s="18">
        <v>372771</v>
      </c>
      <c r="MT1347" s="18" t="s">
        <v>1401</v>
      </c>
      <c r="MV1347" s="18" t="s">
        <v>768</v>
      </c>
      <c r="NL1347" s="18" t="s">
        <v>768</v>
      </c>
      <c r="NP1347" s="18" t="s">
        <v>1388</v>
      </c>
      <c r="NQ1347" s="18" t="s">
        <v>1406</v>
      </c>
      <c r="NR1347" s="18" t="s">
        <v>1426</v>
      </c>
      <c r="NX1347" s="18">
        <f t="shared" si="457"/>
        <v>1992.6943069306931</v>
      </c>
      <c r="NY1347" t="str">
        <f t="shared" si="460"/>
        <v>Larger</v>
      </c>
      <c r="NZ1347" t="str">
        <f t="shared" si="461"/>
        <v>Medium</v>
      </c>
    </row>
    <row r="1348" spans="1:390">
      <c r="A1348" t="s">
        <v>440</v>
      </c>
      <c r="B1348" t="s">
        <v>641</v>
      </c>
      <c r="C1348">
        <v>573</v>
      </c>
      <c r="D1348" t="s">
        <v>404</v>
      </c>
      <c r="E1348">
        <v>20170</v>
      </c>
      <c r="F1348" t="s">
        <v>1590</v>
      </c>
      <c r="G1348">
        <v>4689.71</v>
      </c>
      <c r="H1348" s="62">
        <v>8487</v>
      </c>
      <c r="I1348" s="63">
        <v>0</v>
      </c>
      <c r="J1348" s="63">
        <v>41</v>
      </c>
      <c r="K1348" s="63">
        <v>3</v>
      </c>
      <c r="R1348" s="63">
        <v>189</v>
      </c>
      <c r="S1348" s="63">
        <v>0</v>
      </c>
      <c r="T1348" s="63">
        <v>0</v>
      </c>
      <c r="U1348" s="63">
        <v>22</v>
      </c>
      <c r="W1348" s="63"/>
      <c r="X1348" s="63"/>
      <c r="Y1348" s="63"/>
      <c r="Z1348" s="63"/>
      <c r="AA1348" s="63"/>
      <c r="AB1348" s="63"/>
      <c r="AC1348" s="93">
        <v>0</v>
      </c>
      <c r="AL1348" s="93">
        <v>37864</v>
      </c>
      <c r="AM1348" s="93">
        <v>21087</v>
      </c>
      <c r="AN1348" s="63" t="s">
        <v>1747</v>
      </c>
      <c r="AO1348" s="59">
        <f t="shared" si="458"/>
        <v>58951</v>
      </c>
      <c r="BH1348" s="77"/>
      <c r="BI1348" s="77"/>
      <c r="BL1348" s="77">
        <v>7134</v>
      </c>
      <c r="BO1348" s="63">
        <f t="shared" si="442"/>
        <v>7134</v>
      </c>
      <c r="BZ1348" s="18">
        <f t="shared" si="443"/>
        <v>0</v>
      </c>
      <c r="CX1348" s="39"/>
      <c r="DI1348">
        <f t="shared" si="452"/>
        <v>0</v>
      </c>
      <c r="DT1348" s="41">
        <v>15370</v>
      </c>
      <c r="DU1348" t="s">
        <v>1747</v>
      </c>
      <c r="DV1348" s="63">
        <f t="shared" si="444"/>
        <v>15370</v>
      </c>
      <c r="EE1348" s="41">
        <v>1048</v>
      </c>
      <c r="EG1348" s="41">
        <v>238</v>
      </c>
      <c r="EH1348" t="s">
        <v>1747</v>
      </c>
      <c r="EI1348" s="63">
        <f t="shared" si="445"/>
        <v>1286</v>
      </c>
      <c r="EU1348" s="38">
        <v>0.15</v>
      </c>
      <c r="EV1348" s="38">
        <v>0.59</v>
      </c>
      <c r="FJ1348" s="18">
        <f t="shared" si="446"/>
        <v>0</v>
      </c>
      <c r="FT1348">
        <f t="shared" si="447"/>
        <v>0</v>
      </c>
      <c r="GD1348">
        <f t="shared" si="453"/>
        <v>0</v>
      </c>
      <c r="GO1348" s="39">
        <f t="shared" si="448"/>
        <v>0</v>
      </c>
      <c r="GP1348" s="39">
        <f t="shared" si="449"/>
        <v>66085</v>
      </c>
      <c r="GQ1348" s="39">
        <f t="shared" si="450"/>
        <v>0</v>
      </c>
      <c r="GR1348" s="39">
        <f t="shared" si="451"/>
        <v>66085</v>
      </c>
      <c r="GS1348" t="s">
        <v>420</v>
      </c>
      <c r="GV1348" t="s">
        <v>766</v>
      </c>
      <c r="GW1348" t="s">
        <v>410</v>
      </c>
      <c r="HB1348" t="s">
        <v>798</v>
      </c>
      <c r="HC1348">
        <v>2021</v>
      </c>
      <c r="HD1348">
        <v>793</v>
      </c>
      <c r="HE1348">
        <v>137</v>
      </c>
      <c r="HF1348">
        <v>24</v>
      </c>
      <c r="HH1348">
        <v>14415</v>
      </c>
      <c r="HJ1348">
        <v>104</v>
      </c>
      <c r="HK1348">
        <v>63</v>
      </c>
      <c r="HS1348" t="s">
        <v>766</v>
      </c>
      <c r="HU1348">
        <v>2</v>
      </c>
      <c r="HV1348">
        <v>2</v>
      </c>
      <c r="IA1348">
        <v>2</v>
      </c>
      <c r="IB1348">
        <v>1</v>
      </c>
      <c r="IC1348">
        <v>3</v>
      </c>
      <c r="ID1348">
        <v>3.3</v>
      </c>
      <c r="IE1348">
        <v>2.5</v>
      </c>
      <c r="IF1348" s="63">
        <v>1</v>
      </c>
      <c r="IH1348">
        <f t="shared" si="455"/>
        <v>5.8</v>
      </c>
      <c r="II1348" s="35">
        <f t="shared" si="456"/>
        <v>3.3</v>
      </c>
      <c r="IM1348" s="18">
        <v>3755</v>
      </c>
      <c r="IN1348" t="s">
        <v>400</v>
      </c>
      <c r="IO1348" s="62">
        <v>2537</v>
      </c>
      <c r="IP1348" s="18">
        <v>5377</v>
      </c>
      <c r="IQ1348" s="18">
        <v>648</v>
      </c>
      <c r="IR1348" s="18">
        <v>201</v>
      </c>
      <c r="IX1348" s="18">
        <f t="shared" si="459"/>
        <v>12518</v>
      </c>
      <c r="JB1348" s="18">
        <v>39</v>
      </c>
      <c r="JC1348" s="18">
        <v>98</v>
      </c>
      <c r="JU1348" s="18">
        <v>2</v>
      </c>
      <c r="JV1348" s="18">
        <v>109</v>
      </c>
      <c r="JY1348" s="18">
        <v>2996</v>
      </c>
      <c r="KF1348" s="18">
        <v>1</v>
      </c>
      <c r="KG1348" s="18">
        <v>2</v>
      </c>
      <c r="KH1348" s="18">
        <v>33</v>
      </c>
      <c r="KN1348" s="18">
        <v>12</v>
      </c>
      <c r="KO1348" s="18">
        <v>12</v>
      </c>
      <c r="KP1348" s="18">
        <v>12</v>
      </c>
      <c r="KQ1348" s="18">
        <v>12</v>
      </c>
      <c r="KR1348" s="18">
        <v>9</v>
      </c>
      <c r="KS1348" s="18">
        <v>4</v>
      </c>
      <c r="KU1348" s="18" t="s">
        <v>1525</v>
      </c>
      <c r="KV1348" s="18" t="s">
        <v>1385</v>
      </c>
      <c r="KW1348" s="18" t="s">
        <v>1385</v>
      </c>
      <c r="KX1348" s="18" t="s">
        <v>1385</v>
      </c>
      <c r="KY1348" s="18" t="s">
        <v>1404</v>
      </c>
      <c r="KZ1348" s="18" t="s">
        <v>1395</v>
      </c>
      <c r="LB1348" s="18" t="s">
        <v>766</v>
      </c>
      <c r="LQ1348" s="18">
        <v>9</v>
      </c>
      <c r="LR1348" s="18">
        <v>9</v>
      </c>
      <c r="LS1348" s="18">
        <v>9</v>
      </c>
      <c r="LT1348" s="18">
        <v>9</v>
      </c>
      <c r="LU1348" s="18">
        <v>4</v>
      </c>
      <c r="LV1348" s="18">
        <v>0</v>
      </c>
      <c r="LW1348" s="18">
        <v>0</v>
      </c>
      <c r="LX1348" s="18" t="s">
        <v>1404</v>
      </c>
      <c r="LY1348" s="18" t="s">
        <v>1404</v>
      </c>
      <c r="LZ1348" s="18" t="s">
        <v>1404</v>
      </c>
      <c r="MA1348" s="18" t="s">
        <v>1404</v>
      </c>
      <c r="MB1348" s="18" t="s">
        <v>1417</v>
      </c>
      <c r="ME1348" s="18" t="s">
        <v>766</v>
      </c>
      <c r="MJ1348" s="18" t="s">
        <v>768</v>
      </c>
      <c r="MK1348" s="18" t="s">
        <v>766</v>
      </c>
      <c r="MN1348" s="18">
        <v>36</v>
      </c>
      <c r="MO1348" s="18">
        <v>4</v>
      </c>
      <c r="MQ1348" s="18" t="s">
        <v>768</v>
      </c>
      <c r="MR1348" s="18">
        <v>3</v>
      </c>
      <c r="MS1348" s="18">
        <v>103336</v>
      </c>
      <c r="MT1348" s="18" t="s">
        <v>1401</v>
      </c>
      <c r="MV1348" s="18" t="s">
        <v>766</v>
      </c>
      <c r="NL1348" s="18" t="s">
        <v>768</v>
      </c>
      <c r="NP1348" s="18" t="s">
        <v>1388</v>
      </c>
      <c r="NT1348" s="18" t="s">
        <v>942</v>
      </c>
      <c r="NU1348" s="18" t="s">
        <v>1748</v>
      </c>
      <c r="NX1348" s="18">
        <f t="shared" si="457"/>
        <v>1421.1242424242425</v>
      </c>
      <c r="NY1348" t="str">
        <f t="shared" si="460"/>
        <v>Smaller</v>
      </c>
      <c r="NZ1348" t="str">
        <f t="shared" si="461"/>
        <v>Small</v>
      </c>
    </row>
    <row r="1349" spans="1:390">
      <c r="A1349" t="s">
        <v>460</v>
      </c>
      <c r="B1349" t="s">
        <v>461</v>
      </c>
      <c r="C1349" t="s">
        <v>462</v>
      </c>
      <c r="D1349" t="s">
        <v>404</v>
      </c>
      <c r="E1349">
        <v>20170</v>
      </c>
      <c r="F1349" t="s">
        <v>1590</v>
      </c>
      <c r="G1349">
        <v>1823.42</v>
      </c>
      <c r="H1349" s="62">
        <v>11573</v>
      </c>
      <c r="I1349" s="63">
        <v>0</v>
      </c>
      <c r="J1349" s="63">
        <v>80</v>
      </c>
      <c r="K1349" s="63">
        <v>8</v>
      </c>
      <c r="R1349" s="63">
        <v>118</v>
      </c>
      <c r="W1349" s="63"/>
      <c r="X1349" s="63"/>
      <c r="Y1349" s="63"/>
      <c r="Z1349" s="63"/>
      <c r="AA1349" s="63"/>
      <c r="AB1349" s="63"/>
      <c r="AC1349" s="93">
        <v>0</v>
      </c>
      <c r="AL1349" s="93">
        <v>22500</v>
      </c>
      <c r="AO1349" s="59">
        <f t="shared" si="458"/>
        <v>22500</v>
      </c>
      <c r="BC1349" s="77">
        <v>5443</v>
      </c>
      <c r="BD1349" s="77"/>
      <c r="BH1349" s="77"/>
      <c r="BO1349" s="63">
        <f t="shared" si="442"/>
        <v>5443</v>
      </c>
      <c r="BZ1349" s="18">
        <f t="shared" si="443"/>
        <v>0</v>
      </c>
      <c r="CX1349" s="39"/>
      <c r="DI1349">
        <f t="shared" si="452"/>
        <v>0</v>
      </c>
      <c r="DV1349" s="63">
        <f t="shared" si="444"/>
        <v>0</v>
      </c>
      <c r="DW1349" s="77">
        <v>1500</v>
      </c>
      <c r="EE1349" s="41">
        <v>2500</v>
      </c>
      <c r="EI1349" s="63">
        <f t="shared" si="445"/>
        <v>4000</v>
      </c>
      <c r="EU1349" s="38">
        <v>0.48</v>
      </c>
      <c r="EV1349" s="38">
        <v>0.84</v>
      </c>
      <c r="FJ1349" s="18">
        <f t="shared" si="446"/>
        <v>0</v>
      </c>
      <c r="FT1349">
        <f t="shared" si="447"/>
        <v>0</v>
      </c>
      <c r="GD1349">
        <f t="shared" si="453"/>
        <v>0</v>
      </c>
      <c r="GO1349" s="39">
        <f t="shared" si="448"/>
        <v>0</v>
      </c>
      <c r="GP1349" s="39">
        <f t="shared" si="449"/>
        <v>27943</v>
      </c>
      <c r="GQ1349" s="39">
        <f t="shared" si="450"/>
        <v>0</v>
      </c>
      <c r="GR1349" s="39">
        <f t="shared" si="451"/>
        <v>27943</v>
      </c>
      <c r="GS1349" t="s">
        <v>395</v>
      </c>
      <c r="GU1349" t="s">
        <v>1392</v>
      </c>
      <c r="GV1349" t="s">
        <v>768</v>
      </c>
      <c r="GW1349" t="s">
        <v>410</v>
      </c>
      <c r="HB1349" t="s">
        <v>798</v>
      </c>
      <c r="HC1349">
        <v>485</v>
      </c>
      <c r="HD1349">
        <v>4543</v>
      </c>
      <c r="HE1349">
        <v>25364</v>
      </c>
      <c r="HF1349">
        <v>129</v>
      </c>
      <c r="HH1349">
        <v>39371</v>
      </c>
      <c r="HJ1349">
        <v>148</v>
      </c>
      <c r="HS1349" t="s">
        <v>768</v>
      </c>
      <c r="HT1349" t="s">
        <v>1749</v>
      </c>
      <c r="HU1349">
        <v>1</v>
      </c>
      <c r="IA1349">
        <v>3</v>
      </c>
      <c r="IC1349">
        <v>5</v>
      </c>
      <c r="ID1349">
        <v>1</v>
      </c>
      <c r="IE1349">
        <v>3</v>
      </c>
      <c r="IF1349" s="63">
        <v>1</v>
      </c>
      <c r="IH1349">
        <f t="shared" si="455"/>
        <v>4</v>
      </c>
      <c r="II1349" s="35">
        <f t="shared" si="456"/>
        <v>1</v>
      </c>
      <c r="IM1349" s="18">
        <v>12005</v>
      </c>
      <c r="IN1349" t="s">
        <v>411</v>
      </c>
      <c r="IO1349" s="62">
        <v>2113</v>
      </c>
      <c r="IP1349" s="18">
        <v>2841</v>
      </c>
      <c r="IQ1349" s="18">
        <v>1000</v>
      </c>
      <c r="IR1349" s="18">
        <v>2247</v>
      </c>
      <c r="IS1349" s="18">
        <v>108</v>
      </c>
      <c r="IX1349" s="18">
        <f t="shared" si="459"/>
        <v>20314</v>
      </c>
      <c r="JB1349" s="18">
        <v>363</v>
      </c>
      <c r="JC1349" s="18">
        <v>265</v>
      </c>
      <c r="JV1349" s="18">
        <v>65</v>
      </c>
      <c r="JY1349" s="18">
        <v>1439</v>
      </c>
      <c r="KF1349" s="18">
        <v>2</v>
      </c>
      <c r="KG1349" s="18">
        <v>3</v>
      </c>
      <c r="KH1349" s="18">
        <v>29</v>
      </c>
      <c r="KN1349" s="18">
        <v>12</v>
      </c>
      <c r="KO1349" s="18">
        <v>12</v>
      </c>
      <c r="KP1349" s="18">
        <v>12</v>
      </c>
      <c r="KQ1349" s="18">
        <v>12</v>
      </c>
      <c r="KR1349" s="18">
        <v>8.75</v>
      </c>
      <c r="KU1349" s="18" t="s">
        <v>1750</v>
      </c>
      <c r="KV1349" s="18" t="s">
        <v>1750</v>
      </c>
      <c r="KW1349" s="18" t="s">
        <v>1546</v>
      </c>
      <c r="KX1349" s="18" t="s">
        <v>1546</v>
      </c>
      <c r="KY1349" s="18" t="s">
        <v>1482</v>
      </c>
      <c r="LB1349" s="18" t="s">
        <v>766</v>
      </c>
      <c r="LQ1349" s="18">
        <v>10</v>
      </c>
      <c r="LR1349" s="18">
        <v>10</v>
      </c>
      <c r="LS1349" s="18">
        <v>10</v>
      </c>
      <c r="LT1349" s="18">
        <v>10</v>
      </c>
      <c r="LX1349" s="18" t="s">
        <v>1666</v>
      </c>
      <c r="LY1349" s="18" t="s">
        <v>1666</v>
      </c>
      <c r="LZ1349" s="18" t="s">
        <v>1666</v>
      </c>
      <c r="MA1349" s="18" t="s">
        <v>1666</v>
      </c>
      <c r="ME1349" s="18" t="s">
        <v>766</v>
      </c>
      <c r="MJ1349" s="18" t="s">
        <v>766</v>
      </c>
      <c r="MK1349" s="18" t="s">
        <v>766</v>
      </c>
      <c r="MM1349" s="18" t="s">
        <v>766</v>
      </c>
      <c r="MN1349" s="18">
        <v>12</v>
      </c>
      <c r="MQ1349" s="18" t="s">
        <v>766</v>
      </c>
      <c r="MS1349" s="18">
        <v>81861</v>
      </c>
      <c r="MT1349" s="18" t="s">
        <v>1401</v>
      </c>
      <c r="MV1349" s="18" t="s">
        <v>768</v>
      </c>
      <c r="NL1349" s="18" t="s">
        <v>768</v>
      </c>
      <c r="NT1349" s="18" t="s">
        <v>942</v>
      </c>
      <c r="NU1349" s="18" t="s">
        <v>1751</v>
      </c>
      <c r="NV1349" s="18">
        <v>9500</v>
      </c>
      <c r="NX1349" s="18">
        <f t="shared" si="457"/>
        <v>1823.42</v>
      </c>
      <c r="NY1349" t="str">
        <f t="shared" si="460"/>
        <v>Smaller</v>
      </c>
      <c r="NZ1349" t="str">
        <f t="shared" si="461"/>
        <v>Small</v>
      </c>
    </row>
    <row r="1350" spans="1:390">
      <c r="A1350" t="s">
        <v>406</v>
      </c>
      <c r="B1350" t="s">
        <v>406</v>
      </c>
      <c r="C1350" t="s">
        <v>407</v>
      </c>
      <c r="D1350" t="s">
        <v>393</v>
      </c>
      <c r="E1350">
        <v>20170</v>
      </c>
      <c r="F1350" t="s">
        <v>1590</v>
      </c>
      <c r="G1350">
        <v>1423.62</v>
      </c>
      <c r="H1350" s="62">
        <v>15000</v>
      </c>
      <c r="I1350" s="63">
        <v>0</v>
      </c>
      <c r="J1350" s="63">
        <v>51</v>
      </c>
      <c r="K1350" s="63">
        <v>7</v>
      </c>
      <c r="R1350" s="63">
        <v>244</v>
      </c>
      <c r="U1350" s="63">
        <v>59</v>
      </c>
      <c r="W1350" s="63"/>
      <c r="X1350" s="63"/>
      <c r="Y1350" s="63"/>
      <c r="Z1350" s="63"/>
      <c r="AA1350" s="63"/>
      <c r="AB1350" s="63"/>
      <c r="AC1350" s="93">
        <v>0</v>
      </c>
      <c r="AG1350" s="93">
        <v>9613</v>
      </c>
      <c r="AL1350" s="93">
        <v>22769</v>
      </c>
      <c r="AM1350" s="93">
        <v>5917</v>
      </c>
      <c r="AN1350" s="63" t="s">
        <v>1335</v>
      </c>
      <c r="AO1350" s="59">
        <f t="shared" si="458"/>
        <v>38299</v>
      </c>
      <c r="BH1350" s="77"/>
      <c r="BI1350" s="77"/>
      <c r="BL1350" s="77">
        <v>4729</v>
      </c>
      <c r="BO1350" s="63">
        <f t="shared" si="442"/>
        <v>4729</v>
      </c>
      <c r="BZ1350" s="18">
        <f t="shared" si="443"/>
        <v>0</v>
      </c>
      <c r="CX1350" s="39"/>
      <c r="DI1350">
        <f t="shared" si="452"/>
        <v>0</v>
      </c>
      <c r="DV1350" s="63">
        <f t="shared" si="444"/>
        <v>0</v>
      </c>
      <c r="EE1350" s="41">
        <v>1407</v>
      </c>
      <c r="EI1350" s="63">
        <f t="shared" si="445"/>
        <v>1407</v>
      </c>
      <c r="EU1350" s="38">
        <v>0.59</v>
      </c>
      <c r="EV1350" s="38">
        <v>0.8</v>
      </c>
      <c r="FJ1350" s="18">
        <f t="shared" si="446"/>
        <v>0</v>
      </c>
      <c r="FT1350">
        <f t="shared" si="447"/>
        <v>0</v>
      </c>
      <c r="GD1350">
        <f t="shared" si="453"/>
        <v>0</v>
      </c>
      <c r="GO1350" s="39">
        <f t="shared" si="448"/>
        <v>0</v>
      </c>
      <c r="GP1350" s="39">
        <f t="shared" si="449"/>
        <v>43028</v>
      </c>
      <c r="GQ1350" s="39">
        <f t="shared" si="450"/>
        <v>0</v>
      </c>
      <c r="GR1350" s="39">
        <f t="shared" si="451"/>
        <v>43028</v>
      </c>
      <c r="GS1350" t="s">
        <v>395</v>
      </c>
      <c r="GU1350" t="s">
        <v>1402</v>
      </c>
      <c r="GV1350" t="s">
        <v>768</v>
      </c>
      <c r="GW1350" t="s">
        <v>410</v>
      </c>
      <c r="HB1350" t="s">
        <v>798</v>
      </c>
      <c r="HC1350">
        <v>364</v>
      </c>
      <c r="HD1350">
        <v>521</v>
      </c>
      <c r="HE1350">
        <v>14437</v>
      </c>
      <c r="HF1350">
        <v>46</v>
      </c>
      <c r="HH1350">
        <v>13606</v>
      </c>
      <c r="HJ1350">
        <v>22</v>
      </c>
      <c r="HK1350">
        <v>5</v>
      </c>
      <c r="HS1350" t="s">
        <v>766</v>
      </c>
      <c r="HU1350">
        <v>1</v>
      </c>
      <c r="HV1350">
        <v>2</v>
      </c>
      <c r="IA1350">
        <v>1</v>
      </c>
      <c r="IB1350">
        <v>2</v>
      </c>
      <c r="IC1350">
        <v>6</v>
      </c>
      <c r="ID1350">
        <v>2</v>
      </c>
      <c r="IE1350">
        <v>2.4500000000000002</v>
      </c>
      <c r="IF1350" s="63">
        <v>3</v>
      </c>
      <c r="IH1350">
        <f t="shared" si="455"/>
        <v>4.45</v>
      </c>
      <c r="II1350" s="35">
        <f t="shared" si="456"/>
        <v>2</v>
      </c>
      <c r="IM1350" s="18">
        <v>1608</v>
      </c>
      <c r="IN1350" t="s">
        <v>411</v>
      </c>
      <c r="IO1350" s="62">
        <v>2749</v>
      </c>
      <c r="IP1350" s="18">
        <v>6832</v>
      </c>
      <c r="IR1350" s="18">
        <v>89</v>
      </c>
      <c r="IX1350" s="18">
        <f t="shared" si="459"/>
        <v>11278</v>
      </c>
      <c r="JS1350" s="18">
        <v>23</v>
      </c>
      <c r="JU1350" s="18">
        <v>97</v>
      </c>
      <c r="JY1350" s="18">
        <v>1164</v>
      </c>
      <c r="KN1350" s="18">
        <v>12.5</v>
      </c>
      <c r="KO1350" s="18">
        <v>12.5</v>
      </c>
      <c r="KP1350" s="18">
        <v>12.5</v>
      </c>
      <c r="KQ1350" s="18">
        <v>12.5</v>
      </c>
      <c r="KR1350" s="18">
        <v>10</v>
      </c>
      <c r="KS1350" s="18">
        <v>7.5</v>
      </c>
      <c r="KU1350" s="18" t="s">
        <v>1407</v>
      </c>
      <c r="KV1350" s="18" t="s">
        <v>1407</v>
      </c>
      <c r="KW1350" s="18" t="s">
        <v>1407</v>
      </c>
      <c r="KX1350" s="18" t="s">
        <v>1407</v>
      </c>
      <c r="KY1350" s="18" t="s">
        <v>1427</v>
      </c>
      <c r="KZ1350" s="18" t="s">
        <v>1752</v>
      </c>
      <c r="LB1350" s="18" t="s">
        <v>766</v>
      </c>
      <c r="LQ1350" s="18">
        <v>10</v>
      </c>
      <c r="LR1350" s="18">
        <v>10</v>
      </c>
      <c r="LS1350" s="18">
        <v>10</v>
      </c>
      <c r="LT1350" s="18">
        <v>10</v>
      </c>
      <c r="LX1350" s="18" t="s">
        <v>1427</v>
      </c>
      <c r="LY1350" s="18" t="s">
        <v>1427</v>
      </c>
      <c r="LZ1350" s="18" t="s">
        <v>1427</v>
      </c>
      <c r="MA1350" s="18" t="s">
        <v>1427</v>
      </c>
      <c r="ME1350" s="18" t="s">
        <v>768</v>
      </c>
      <c r="MJ1350" s="18" t="s">
        <v>768</v>
      </c>
      <c r="MK1350" s="18" t="s">
        <v>768</v>
      </c>
      <c r="MN1350" s="18">
        <v>40</v>
      </c>
      <c r="MO1350" s="18">
        <v>7.5</v>
      </c>
      <c r="MQ1350" s="18" t="s">
        <v>766</v>
      </c>
      <c r="MS1350" s="18">
        <v>35406</v>
      </c>
      <c r="MT1350" s="18" t="s">
        <v>1387</v>
      </c>
      <c r="MV1350" s="18" t="s">
        <v>766</v>
      </c>
      <c r="NL1350" s="18" t="s">
        <v>768</v>
      </c>
      <c r="NM1350" s="18" t="s">
        <v>1153</v>
      </c>
      <c r="NP1350" s="18" t="s">
        <v>1388</v>
      </c>
      <c r="NT1350" s="18" t="s">
        <v>942</v>
      </c>
      <c r="NU1350" s="18" t="s">
        <v>1335</v>
      </c>
      <c r="NV1350" s="18">
        <v>15530</v>
      </c>
      <c r="NX1350" s="18">
        <f t="shared" si="457"/>
        <v>711.81</v>
      </c>
      <c r="NY1350" t="str">
        <f t="shared" si="460"/>
        <v>Smaller</v>
      </c>
      <c r="NZ1350" t="str">
        <f t="shared" si="461"/>
        <v>Small</v>
      </c>
    </row>
    <row r="1351" spans="1:390">
      <c r="A1351" t="s">
        <v>660</v>
      </c>
      <c r="B1351" t="s">
        <v>661</v>
      </c>
      <c r="C1351" t="s">
        <v>662</v>
      </c>
      <c r="D1351" t="s">
        <v>404</v>
      </c>
      <c r="E1351">
        <v>20170</v>
      </c>
      <c r="F1351" t="s">
        <v>1590</v>
      </c>
      <c r="G1351">
        <v>4461.9799999999996</v>
      </c>
      <c r="H1351" s="62">
        <v>20000</v>
      </c>
      <c r="I1351" s="63">
        <v>1</v>
      </c>
      <c r="J1351" s="63">
        <v>114</v>
      </c>
      <c r="K1351" s="63">
        <v>12</v>
      </c>
      <c r="R1351" s="63">
        <v>221</v>
      </c>
      <c r="S1351" s="63">
        <v>0</v>
      </c>
      <c r="T1351" s="63">
        <v>36</v>
      </c>
      <c r="U1351" s="63">
        <v>70</v>
      </c>
      <c r="W1351" s="63"/>
      <c r="X1351" s="63"/>
      <c r="Y1351" s="63"/>
      <c r="Z1351" s="63"/>
      <c r="AA1351" s="63"/>
      <c r="AB1351" s="63"/>
      <c r="AC1351" s="93">
        <v>0</v>
      </c>
      <c r="AL1351" s="93">
        <v>20000</v>
      </c>
      <c r="AO1351" s="59">
        <f t="shared" si="458"/>
        <v>20000</v>
      </c>
      <c r="BH1351" s="77"/>
      <c r="BL1351" s="77">
        <v>14182</v>
      </c>
      <c r="BO1351" s="63">
        <f t="shared" si="442"/>
        <v>14182</v>
      </c>
      <c r="BZ1351" s="18">
        <f t="shared" si="443"/>
        <v>0</v>
      </c>
      <c r="CX1351" s="39"/>
      <c r="DI1351">
        <f t="shared" si="452"/>
        <v>0</v>
      </c>
      <c r="DV1351" s="63">
        <f t="shared" si="444"/>
        <v>0</v>
      </c>
      <c r="EI1351" s="63">
        <f t="shared" si="445"/>
        <v>0</v>
      </c>
      <c r="EU1351" s="38">
        <v>0.77</v>
      </c>
      <c r="EV1351" s="38">
        <v>0.97</v>
      </c>
      <c r="FJ1351" s="18">
        <f t="shared" si="446"/>
        <v>0</v>
      </c>
      <c r="FT1351">
        <f t="shared" si="447"/>
        <v>0</v>
      </c>
      <c r="GD1351">
        <f t="shared" si="453"/>
        <v>0</v>
      </c>
      <c r="GO1351" s="39">
        <f t="shared" si="448"/>
        <v>0</v>
      </c>
      <c r="GP1351" s="39">
        <f t="shared" si="449"/>
        <v>34182</v>
      </c>
      <c r="GQ1351" s="39">
        <f t="shared" si="450"/>
        <v>0</v>
      </c>
      <c r="GR1351" s="39">
        <f t="shared" si="451"/>
        <v>34182</v>
      </c>
      <c r="GS1351" t="s">
        <v>420</v>
      </c>
      <c r="GV1351" t="s">
        <v>766</v>
      </c>
      <c r="GY1351" t="s">
        <v>405</v>
      </c>
      <c r="HB1351" t="s">
        <v>798</v>
      </c>
      <c r="HC1351">
        <v>782</v>
      </c>
      <c r="HD1351">
        <v>62</v>
      </c>
      <c r="HE1351">
        <v>188667</v>
      </c>
      <c r="HF1351">
        <v>66</v>
      </c>
      <c r="HH1351">
        <v>57398</v>
      </c>
      <c r="HJ1351">
        <v>0</v>
      </c>
      <c r="HK1351">
        <v>188667</v>
      </c>
      <c r="HS1351" t="s">
        <v>766</v>
      </c>
      <c r="HU1351">
        <v>1</v>
      </c>
      <c r="HV1351">
        <v>4</v>
      </c>
      <c r="IA1351">
        <v>3</v>
      </c>
      <c r="IB1351">
        <v>0</v>
      </c>
      <c r="IC1351">
        <v>4</v>
      </c>
      <c r="ID1351">
        <v>0.25</v>
      </c>
      <c r="IE1351">
        <v>1.1599999999999999</v>
      </c>
      <c r="IF1351" s="63">
        <v>2</v>
      </c>
      <c r="IH1351">
        <f t="shared" si="455"/>
        <v>1.41</v>
      </c>
      <c r="II1351" s="35">
        <f t="shared" si="456"/>
        <v>0.25</v>
      </c>
      <c r="IM1351" s="18">
        <v>3984</v>
      </c>
      <c r="IN1351" t="s">
        <v>411</v>
      </c>
      <c r="IO1351" s="62">
        <v>3379</v>
      </c>
      <c r="IP1351" s="18">
        <v>10781</v>
      </c>
      <c r="IQ1351" s="18">
        <v>397</v>
      </c>
      <c r="IR1351" s="18">
        <v>75</v>
      </c>
      <c r="IS1351" s="18">
        <v>138</v>
      </c>
      <c r="IX1351" s="18">
        <f t="shared" si="459"/>
        <v>18754</v>
      </c>
      <c r="JB1351" s="18">
        <v>11</v>
      </c>
      <c r="JC1351" s="18">
        <v>24</v>
      </c>
      <c r="JS1351" s="18">
        <v>42</v>
      </c>
      <c r="JT1351" s="18">
        <v>10</v>
      </c>
      <c r="JU1351" s="18">
        <v>2</v>
      </c>
      <c r="JV1351" s="18">
        <v>42</v>
      </c>
      <c r="JY1351" s="18">
        <v>1</v>
      </c>
      <c r="KF1351" s="18">
        <v>2</v>
      </c>
      <c r="KG1351" s="18">
        <v>2</v>
      </c>
      <c r="KH1351" s="18">
        <v>83</v>
      </c>
      <c r="KN1351" s="18">
        <v>14</v>
      </c>
      <c r="KO1351" s="18">
        <v>14</v>
      </c>
      <c r="KP1351" s="18">
        <v>14</v>
      </c>
      <c r="KQ1351" s="18">
        <v>14</v>
      </c>
      <c r="KR1351" s="18">
        <v>7</v>
      </c>
      <c r="KS1351" s="18">
        <v>0</v>
      </c>
      <c r="KT1351" s="18">
        <v>0</v>
      </c>
      <c r="KU1351" s="18" t="s">
        <v>1753</v>
      </c>
      <c r="KV1351" s="18" t="s">
        <v>1506</v>
      </c>
      <c r="KW1351" s="18" t="s">
        <v>1506</v>
      </c>
      <c r="KX1351" s="18" t="s">
        <v>1506</v>
      </c>
      <c r="KY1351" s="18" t="s">
        <v>1560</v>
      </c>
      <c r="KZ1351" s="18">
        <v>0</v>
      </c>
      <c r="LA1351" s="18">
        <v>0</v>
      </c>
      <c r="LB1351" s="18" t="s">
        <v>766</v>
      </c>
      <c r="LQ1351" s="18">
        <v>10</v>
      </c>
      <c r="LR1351" s="18">
        <v>10</v>
      </c>
      <c r="LS1351" s="18">
        <v>10</v>
      </c>
      <c r="LT1351" s="18">
        <v>10</v>
      </c>
      <c r="LU1351" s="18">
        <v>0</v>
      </c>
      <c r="LV1351" s="18">
        <v>0</v>
      </c>
      <c r="LW1351" s="18">
        <v>0</v>
      </c>
      <c r="LX1351" s="18" t="s">
        <v>1414</v>
      </c>
      <c r="LY1351" s="18" t="s">
        <v>1414</v>
      </c>
      <c r="LZ1351" s="18" t="s">
        <v>1414</v>
      </c>
      <c r="MA1351" s="18" t="s">
        <v>1414</v>
      </c>
      <c r="MB1351" s="18">
        <v>0</v>
      </c>
      <c r="MC1351" s="18">
        <v>0</v>
      </c>
      <c r="MD1351" s="18">
        <v>0</v>
      </c>
      <c r="ME1351" s="18" t="s">
        <v>766</v>
      </c>
      <c r="MJ1351" s="18" t="s">
        <v>768</v>
      </c>
      <c r="MK1351" s="18" t="s">
        <v>766</v>
      </c>
      <c r="ML1351" s="18">
        <v>0</v>
      </c>
      <c r="MM1351" s="18" t="s">
        <v>766</v>
      </c>
      <c r="MN1351" s="18">
        <v>10</v>
      </c>
      <c r="MO1351" s="18">
        <v>0</v>
      </c>
      <c r="MP1351" s="18">
        <v>0</v>
      </c>
      <c r="MQ1351" s="18" t="s">
        <v>766</v>
      </c>
      <c r="MS1351" s="18">
        <v>142360</v>
      </c>
      <c r="MT1351" s="18" t="s">
        <v>1401</v>
      </c>
      <c r="MV1351" s="18" t="s">
        <v>766</v>
      </c>
      <c r="NL1351" s="18" t="s">
        <v>768</v>
      </c>
      <c r="NP1351" s="18" t="s">
        <v>1388</v>
      </c>
      <c r="NV1351" s="18">
        <v>0</v>
      </c>
      <c r="NX1351" s="18">
        <f t="shared" si="457"/>
        <v>17847.919999999998</v>
      </c>
      <c r="NY1351" t="str">
        <f t="shared" si="460"/>
        <v>Smaller</v>
      </c>
      <c r="NZ1351" t="str">
        <f t="shared" si="461"/>
        <v>Small</v>
      </c>
    </row>
    <row r="1352" spans="1:390">
      <c r="A1352" t="s">
        <v>484</v>
      </c>
      <c r="B1352" t="s">
        <v>563</v>
      </c>
      <c r="C1352" t="s">
        <v>564</v>
      </c>
      <c r="D1352" t="s">
        <v>404</v>
      </c>
      <c r="E1352">
        <v>20170</v>
      </c>
      <c r="F1352" t="s">
        <v>1590</v>
      </c>
      <c r="G1352">
        <v>5394.73</v>
      </c>
      <c r="H1352" s="62">
        <v>33722</v>
      </c>
      <c r="I1352" s="63">
        <v>1</v>
      </c>
      <c r="J1352" s="63">
        <v>81</v>
      </c>
      <c r="K1352" s="63">
        <v>7</v>
      </c>
      <c r="R1352" s="63">
        <v>507</v>
      </c>
      <c r="S1352" s="63">
        <v>0</v>
      </c>
      <c r="T1352" s="63">
        <v>33</v>
      </c>
      <c r="U1352" s="63">
        <v>38</v>
      </c>
      <c r="W1352" s="63"/>
      <c r="X1352" s="63"/>
      <c r="Y1352" s="63"/>
      <c r="Z1352" s="63"/>
      <c r="AA1352" s="63"/>
      <c r="AB1352" s="63"/>
      <c r="AC1352" s="93">
        <v>0</v>
      </c>
      <c r="AG1352" s="93">
        <v>73907</v>
      </c>
      <c r="AO1352" s="59">
        <f t="shared" si="458"/>
        <v>73907</v>
      </c>
      <c r="BG1352" s="77">
        <v>9337</v>
      </c>
      <c r="BO1352" s="63">
        <f t="shared" si="442"/>
        <v>9337</v>
      </c>
      <c r="BZ1352" s="18">
        <f t="shared" si="443"/>
        <v>0</v>
      </c>
      <c r="CX1352" s="39"/>
      <c r="DI1352">
        <f t="shared" si="452"/>
        <v>0</v>
      </c>
      <c r="DJ1352" s="41">
        <v>0</v>
      </c>
      <c r="DV1352" s="63">
        <f t="shared" si="444"/>
        <v>0</v>
      </c>
      <c r="EA1352" s="41">
        <v>1049</v>
      </c>
      <c r="EI1352" s="63">
        <f t="shared" si="445"/>
        <v>1049</v>
      </c>
      <c r="EU1352" s="38">
        <v>0.35</v>
      </c>
      <c r="EV1352" s="38">
        <v>0.77</v>
      </c>
      <c r="FJ1352" s="18">
        <f t="shared" si="446"/>
        <v>0</v>
      </c>
      <c r="FT1352">
        <f t="shared" si="447"/>
        <v>0</v>
      </c>
      <c r="GD1352">
        <f t="shared" si="453"/>
        <v>0</v>
      </c>
      <c r="GO1352" s="39">
        <f t="shared" si="448"/>
        <v>0</v>
      </c>
      <c r="GP1352" s="39">
        <f t="shared" si="449"/>
        <v>83244</v>
      </c>
      <c r="GQ1352" s="39">
        <f t="shared" si="450"/>
        <v>0</v>
      </c>
      <c r="GR1352" s="39">
        <f t="shared" si="451"/>
        <v>83244</v>
      </c>
      <c r="GS1352" t="s">
        <v>420</v>
      </c>
      <c r="GV1352" t="s">
        <v>766</v>
      </c>
      <c r="GX1352" t="s">
        <v>938</v>
      </c>
      <c r="HB1352" t="s">
        <v>798</v>
      </c>
      <c r="HC1352">
        <v>456</v>
      </c>
      <c r="HD1352">
        <v>1912</v>
      </c>
      <c r="HE1352">
        <v>69165</v>
      </c>
      <c r="HF1352">
        <v>37</v>
      </c>
      <c r="HH1352">
        <v>44944</v>
      </c>
      <c r="HJ1352">
        <v>0</v>
      </c>
      <c r="HK1352">
        <v>0</v>
      </c>
      <c r="HS1352" t="s">
        <v>766</v>
      </c>
      <c r="HU1352">
        <v>3</v>
      </c>
      <c r="HV1352">
        <v>2</v>
      </c>
      <c r="IA1352">
        <v>4</v>
      </c>
      <c r="IB1352">
        <v>0</v>
      </c>
      <c r="IC1352">
        <v>5</v>
      </c>
      <c r="ID1352">
        <v>3.25</v>
      </c>
      <c r="IE1352">
        <v>4</v>
      </c>
      <c r="IF1352" s="63">
        <v>2</v>
      </c>
      <c r="IH1352">
        <f t="shared" si="455"/>
        <v>7.25</v>
      </c>
      <c r="II1352" s="35">
        <f t="shared" si="456"/>
        <v>3.25</v>
      </c>
      <c r="IM1352" s="18">
        <v>1470</v>
      </c>
      <c r="IN1352" t="s">
        <v>411</v>
      </c>
      <c r="IO1352" s="62">
        <v>1913</v>
      </c>
      <c r="IP1352" s="18">
        <v>4357</v>
      </c>
      <c r="IQ1352" s="18">
        <v>1113</v>
      </c>
      <c r="IR1352" s="18">
        <v>129</v>
      </c>
      <c r="IS1352" s="18">
        <v>18</v>
      </c>
      <c r="IX1352" s="18">
        <f t="shared" si="459"/>
        <v>9000</v>
      </c>
      <c r="JB1352" s="18">
        <v>174</v>
      </c>
      <c r="JC1352" s="18">
        <v>137</v>
      </c>
      <c r="JS1352" s="18">
        <v>50</v>
      </c>
      <c r="JT1352" s="18">
        <v>3</v>
      </c>
      <c r="JU1352" s="18">
        <v>0</v>
      </c>
      <c r="JV1352" s="18">
        <v>0</v>
      </c>
      <c r="JY1352" s="18">
        <v>1684</v>
      </c>
      <c r="KF1352" s="18">
        <v>0</v>
      </c>
      <c r="KG1352" s="18">
        <v>0</v>
      </c>
      <c r="KH1352" s="18">
        <v>0</v>
      </c>
      <c r="KN1352" s="18">
        <v>10.5</v>
      </c>
      <c r="KO1352" s="18">
        <v>10.5</v>
      </c>
      <c r="KP1352" s="18">
        <v>10.5</v>
      </c>
      <c r="KQ1352" s="18">
        <v>10.5</v>
      </c>
      <c r="KR1352" s="18">
        <v>0</v>
      </c>
      <c r="KS1352" s="18">
        <v>0</v>
      </c>
      <c r="KT1352" s="18">
        <v>0</v>
      </c>
      <c r="KU1352" s="18" t="s">
        <v>1754</v>
      </c>
      <c r="KV1352" s="18" t="s">
        <v>1561</v>
      </c>
      <c r="KW1352" s="18" t="s">
        <v>1561</v>
      </c>
      <c r="KX1352" s="18" t="s">
        <v>1561</v>
      </c>
      <c r="LB1352" s="18" t="s">
        <v>768</v>
      </c>
      <c r="LC1352" s="18">
        <v>6</v>
      </c>
      <c r="LD1352" s="18">
        <v>6</v>
      </c>
      <c r="LE1352" s="18">
        <v>6</v>
      </c>
      <c r="LF1352" s="18">
        <v>6</v>
      </c>
      <c r="LG1352" s="18">
        <v>0</v>
      </c>
      <c r="LH1352" s="18">
        <v>0</v>
      </c>
      <c r="LI1352" s="18">
        <v>0</v>
      </c>
      <c r="LJ1352" s="18" t="s">
        <v>1399</v>
      </c>
      <c r="LK1352" s="18" t="s">
        <v>1399</v>
      </c>
      <c r="LL1352" s="18" t="s">
        <v>1755</v>
      </c>
      <c r="LM1352" s="18" t="s">
        <v>1399</v>
      </c>
      <c r="LQ1352" s="18">
        <v>6</v>
      </c>
      <c r="LR1352" s="18">
        <v>6</v>
      </c>
      <c r="LS1352" s="18">
        <v>6</v>
      </c>
      <c r="LT1352" s="18">
        <v>6</v>
      </c>
      <c r="LU1352" s="18">
        <v>0</v>
      </c>
      <c r="LV1352" s="18">
        <v>0</v>
      </c>
      <c r="LW1352" s="18">
        <v>0</v>
      </c>
      <c r="LX1352" s="18" t="s">
        <v>1756</v>
      </c>
      <c r="LY1352" s="18" t="s">
        <v>1756</v>
      </c>
      <c r="LZ1352" s="18" t="s">
        <v>1756</v>
      </c>
      <c r="MA1352" s="18" t="s">
        <v>1756</v>
      </c>
      <c r="ME1352" s="18" t="s">
        <v>766</v>
      </c>
      <c r="MJ1352" s="18" t="s">
        <v>768</v>
      </c>
      <c r="MK1352" s="18" t="s">
        <v>766</v>
      </c>
      <c r="ML1352" s="18">
        <v>24</v>
      </c>
      <c r="MN1352" s="18">
        <v>24</v>
      </c>
      <c r="MO1352" s="18">
        <v>0</v>
      </c>
      <c r="MP1352" s="18">
        <v>0</v>
      </c>
      <c r="MQ1352" s="18" t="s">
        <v>766</v>
      </c>
      <c r="MS1352" s="18">
        <v>28786</v>
      </c>
      <c r="MT1352" s="18" t="s">
        <v>1387</v>
      </c>
      <c r="MV1352" s="18" t="s">
        <v>766</v>
      </c>
      <c r="NL1352" s="18" t="s">
        <v>768</v>
      </c>
      <c r="NO1352" s="18" t="s">
        <v>1149</v>
      </c>
      <c r="NP1352" s="18" t="s">
        <v>1388</v>
      </c>
      <c r="NV1352" s="18">
        <v>1000</v>
      </c>
      <c r="NX1352" s="18">
        <f t="shared" si="457"/>
        <v>1659.916923076923</v>
      </c>
      <c r="NY1352" t="str">
        <f t="shared" si="460"/>
        <v>Smaller</v>
      </c>
      <c r="NZ1352" t="str">
        <f t="shared" si="461"/>
        <v>Small</v>
      </c>
    </row>
    <row r="1353" spans="1:390">
      <c r="A1353" t="s">
        <v>623</v>
      </c>
      <c r="B1353" t="s">
        <v>624</v>
      </c>
      <c r="C1353" t="s">
        <v>625</v>
      </c>
      <c r="D1353" t="s">
        <v>404</v>
      </c>
      <c r="E1353">
        <v>20170</v>
      </c>
      <c r="F1353" t="s">
        <v>1590</v>
      </c>
      <c r="G1353">
        <v>12765.48</v>
      </c>
      <c r="H1353" s="62">
        <v>33869</v>
      </c>
      <c r="I1353" s="63">
        <v>1</v>
      </c>
      <c r="J1353" s="63">
        <v>86</v>
      </c>
      <c r="K1353" s="63">
        <v>8</v>
      </c>
      <c r="R1353" s="63">
        <v>316</v>
      </c>
      <c r="S1353" s="63">
        <v>0</v>
      </c>
      <c r="T1353" s="63">
        <v>45</v>
      </c>
      <c r="U1353" s="63">
        <v>54</v>
      </c>
      <c r="W1353" s="63"/>
      <c r="X1353" s="63"/>
      <c r="Y1353" s="63"/>
      <c r="Z1353" s="63"/>
      <c r="AA1353" s="63"/>
      <c r="AB1353" s="63"/>
      <c r="AC1353" s="93">
        <v>0</v>
      </c>
      <c r="AG1353" s="93">
        <v>4977</v>
      </c>
      <c r="AJ1353" s="93">
        <v>10000</v>
      </c>
      <c r="AL1353" s="93">
        <v>73351</v>
      </c>
      <c r="AO1353" s="59">
        <f t="shared" si="458"/>
        <v>88328</v>
      </c>
      <c r="BH1353" s="77"/>
      <c r="BL1353" s="77">
        <v>17428</v>
      </c>
      <c r="BO1353" s="63">
        <f t="shared" ref="BO1353:BO1416" si="462">SUM(BC1353:BM1353)</f>
        <v>17428</v>
      </c>
      <c r="BZ1353" s="18">
        <f t="shared" ref="BZ1353:BZ1416" si="463">IF(SUM(BP1353:BY1353)&gt;=0,SUM(BP1353:BY1353),"")</f>
        <v>0</v>
      </c>
      <c r="CX1353" s="39"/>
      <c r="DI1353">
        <f t="shared" si="452"/>
        <v>0</v>
      </c>
      <c r="DR1353" s="41">
        <v>11735</v>
      </c>
      <c r="DV1353" s="63">
        <f t="shared" ref="DV1353:DV1416" si="464">SUM(DJ1353:DT1353)</f>
        <v>11735</v>
      </c>
      <c r="EA1353" s="41">
        <v>940</v>
      </c>
      <c r="EI1353" s="63">
        <f t="shared" ref="EI1353:EI1416" si="465">SUM(DW1353:EG1353)</f>
        <v>940</v>
      </c>
      <c r="EU1353" s="38">
        <v>0.2</v>
      </c>
      <c r="EV1353" s="38">
        <v>0.3</v>
      </c>
      <c r="FJ1353" s="18">
        <f t="shared" ref="FJ1353:FJ1416" si="466">SUM(FA1353:FI1353)</f>
        <v>0</v>
      </c>
      <c r="FT1353">
        <f t="shared" ref="FT1353:FT1416" si="467">SUM(FK1353:FS1353)</f>
        <v>0</v>
      </c>
      <c r="GD1353">
        <f t="shared" si="453"/>
        <v>0</v>
      </c>
      <c r="GO1353" s="39">
        <f t="shared" ref="GO1353:GO1416" si="468">SUM(GE1353:GN1353)</f>
        <v>0</v>
      </c>
      <c r="GP1353" s="39">
        <f t="shared" ref="GP1353:GP1416" si="469">AO1353+BO1353</f>
        <v>105756</v>
      </c>
      <c r="GQ1353" s="39">
        <f t="shared" ref="GQ1353:GQ1416" si="470">BB1353+BZ1353+DI1353+ET1353+GD1353</f>
        <v>0</v>
      </c>
      <c r="GR1353" s="39">
        <f t="shared" ref="GR1353:GR1416" si="471">GP1353+GQ1353+GO1353</f>
        <v>105756</v>
      </c>
      <c r="GS1353" t="s">
        <v>420</v>
      </c>
      <c r="GU1353" t="s">
        <v>1411</v>
      </c>
      <c r="GV1353" t="s">
        <v>768</v>
      </c>
      <c r="GX1353" t="s">
        <v>938</v>
      </c>
      <c r="HB1353" t="s">
        <v>798</v>
      </c>
      <c r="HC1353">
        <v>1161</v>
      </c>
      <c r="HD1353">
        <v>4406</v>
      </c>
      <c r="HE1353">
        <v>8401</v>
      </c>
      <c r="HF1353">
        <v>80</v>
      </c>
      <c r="HH1353">
        <v>94</v>
      </c>
      <c r="HJ1353">
        <v>47</v>
      </c>
      <c r="HK1353">
        <v>62</v>
      </c>
      <c r="HS1353" t="s">
        <v>766</v>
      </c>
      <c r="HU1353">
        <v>5</v>
      </c>
      <c r="HV1353">
        <v>3</v>
      </c>
      <c r="IA1353">
        <v>5</v>
      </c>
      <c r="IB1353">
        <v>0</v>
      </c>
      <c r="IC1353">
        <v>3</v>
      </c>
      <c r="ID1353">
        <v>5.77</v>
      </c>
      <c r="IE1353">
        <v>5</v>
      </c>
      <c r="IF1353" s="63">
        <v>1</v>
      </c>
      <c r="IH1353">
        <f t="shared" si="455"/>
        <v>10.77</v>
      </c>
      <c r="II1353" s="35">
        <f t="shared" si="456"/>
        <v>5.77</v>
      </c>
      <c r="IM1353" s="18">
        <v>8238</v>
      </c>
      <c r="IN1353" t="s">
        <v>411</v>
      </c>
      <c r="IO1353" s="62">
        <v>4206</v>
      </c>
      <c r="IP1353" s="18">
        <v>1915</v>
      </c>
      <c r="IQ1353" s="18">
        <v>17309</v>
      </c>
      <c r="IR1353" s="18">
        <v>1144</v>
      </c>
      <c r="IS1353" s="18">
        <v>56</v>
      </c>
      <c r="IX1353" s="18">
        <f t="shared" si="459"/>
        <v>32868</v>
      </c>
      <c r="JB1353" s="18">
        <v>39</v>
      </c>
      <c r="JC1353" s="18">
        <v>32</v>
      </c>
      <c r="JS1353" s="18">
        <v>131</v>
      </c>
      <c r="JT1353" s="18">
        <v>0</v>
      </c>
      <c r="JU1353" s="18">
        <v>0</v>
      </c>
      <c r="JV1353" s="18">
        <v>0</v>
      </c>
      <c r="JY1353" s="18">
        <v>3878</v>
      </c>
      <c r="KF1353" s="18">
        <v>1</v>
      </c>
      <c r="KG1353" s="18">
        <v>2</v>
      </c>
      <c r="KH1353" s="18">
        <v>43</v>
      </c>
      <c r="KN1353" s="18">
        <v>13.5</v>
      </c>
      <c r="KO1353" s="18">
        <v>13.5</v>
      </c>
      <c r="KP1353" s="18">
        <v>13.5</v>
      </c>
      <c r="KQ1353" s="18">
        <v>13.5</v>
      </c>
      <c r="KR1353" s="18">
        <v>5.5</v>
      </c>
      <c r="KS1353" s="18">
        <v>0</v>
      </c>
      <c r="KT1353" s="18">
        <v>0</v>
      </c>
      <c r="KU1353" s="18" t="s">
        <v>1757</v>
      </c>
      <c r="KV1353" s="18" t="s">
        <v>1758</v>
      </c>
      <c r="KW1353" s="18" t="s">
        <v>1403</v>
      </c>
      <c r="KX1353" s="18" t="s">
        <v>1403</v>
      </c>
      <c r="KY1353" s="18" t="s">
        <v>1472</v>
      </c>
      <c r="KZ1353" s="18">
        <v>0</v>
      </c>
      <c r="LB1353" s="18" t="s">
        <v>766</v>
      </c>
      <c r="LQ1353" s="18">
        <v>8</v>
      </c>
      <c r="LR1353" s="18">
        <v>8</v>
      </c>
      <c r="LS1353" s="18">
        <v>8</v>
      </c>
      <c r="LT1353" s="18">
        <v>8</v>
      </c>
      <c r="LU1353" s="18">
        <v>0</v>
      </c>
      <c r="LV1353" s="18">
        <v>0</v>
      </c>
      <c r="LW1353" s="18">
        <v>0</v>
      </c>
      <c r="LX1353" s="18" t="s">
        <v>1466</v>
      </c>
      <c r="LY1353" s="18" t="s">
        <v>1466</v>
      </c>
      <c r="LZ1353" s="18" t="s">
        <v>1466</v>
      </c>
      <c r="MA1353" s="18" t="s">
        <v>1466</v>
      </c>
      <c r="MB1353" s="18">
        <v>0</v>
      </c>
      <c r="MC1353" s="18">
        <v>0</v>
      </c>
      <c r="MD1353" s="18">
        <v>0</v>
      </c>
      <c r="ME1353" s="18" t="s">
        <v>766</v>
      </c>
      <c r="MJ1353" s="18" t="s">
        <v>768</v>
      </c>
      <c r="MK1353" s="18" t="s">
        <v>768</v>
      </c>
      <c r="ML1353" s="18">
        <v>0</v>
      </c>
      <c r="MM1353" s="18" t="s">
        <v>766</v>
      </c>
      <c r="MN1353" s="18">
        <v>32</v>
      </c>
      <c r="MO1353" s="18">
        <v>0</v>
      </c>
      <c r="MP1353" s="18">
        <v>0</v>
      </c>
      <c r="MQ1353" s="18" t="s">
        <v>766</v>
      </c>
      <c r="MS1353" s="18">
        <v>171909</v>
      </c>
      <c r="MT1353" s="18" t="s">
        <v>1401</v>
      </c>
      <c r="MV1353" s="18" t="s">
        <v>766</v>
      </c>
      <c r="NL1353" s="18" t="s">
        <v>768</v>
      </c>
      <c r="NM1353" s="18" t="s">
        <v>1153</v>
      </c>
      <c r="NT1353" s="18" t="s">
        <v>942</v>
      </c>
      <c r="NU1353" s="18" t="s">
        <v>1759</v>
      </c>
      <c r="NV1353" s="18">
        <v>14977</v>
      </c>
      <c r="NX1353" s="18">
        <f t="shared" si="457"/>
        <v>2212.3882149046794</v>
      </c>
      <c r="NY1353" t="str">
        <f t="shared" si="460"/>
        <v>Mid-range</v>
      </c>
      <c r="NZ1353" t="str">
        <f t="shared" si="461"/>
        <v>Medium</v>
      </c>
    </row>
    <row r="1354" spans="1:390">
      <c r="A1354" t="s">
        <v>412</v>
      </c>
      <c r="B1354" t="s">
        <v>666</v>
      </c>
      <c r="C1354" t="s">
        <v>667</v>
      </c>
      <c r="D1354" t="s">
        <v>404</v>
      </c>
      <c r="E1354">
        <v>20170</v>
      </c>
      <c r="F1354" t="s">
        <v>1590</v>
      </c>
      <c r="G1354">
        <v>18246.759999999998</v>
      </c>
      <c r="H1354" s="62">
        <v>48000</v>
      </c>
      <c r="I1354" s="63">
        <v>1</v>
      </c>
      <c r="J1354" s="63">
        <v>3</v>
      </c>
      <c r="K1354" s="63">
        <v>11</v>
      </c>
      <c r="R1354" s="63">
        <v>935</v>
      </c>
      <c r="S1354" s="63">
        <v>146</v>
      </c>
      <c r="T1354" s="63">
        <v>24</v>
      </c>
      <c r="U1354" s="63">
        <v>64</v>
      </c>
      <c r="W1354" s="63"/>
      <c r="X1354" s="63"/>
      <c r="Y1354" s="63"/>
      <c r="Z1354" s="63"/>
      <c r="AA1354" s="63"/>
      <c r="AB1354" s="63"/>
      <c r="AC1354" s="93">
        <v>0</v>
      </c>
      <c r="AL1354" s="93">
        <v>39982</v>
      </c>
      <c r="AO1354" s="59">
        <f t="shared" si="458"/>
        <v>39982</v>
      </c>
      <c r="BC1354" s="77">
        <v>3730</v>
      </c>
      <c r="BD1354" s="77"/>
      <c r="BH1354" s="77"/>
      <c r="BO1354" s="63">
        <f t="shared" si="462"/>
        <v>3730</v>
      </c>
      <c r="BZ1354" s="18">
        <f t="shared" si="463"/>
        <v>0</v>
      </c>
      <c r="CX1354" s="39"/>
      <c r="DI1354">
        <f t="shared" si="452"/>
        <v>0</v>
      </c>
      <c r="DR1354" s="41">
        <v>18727</v>
      </c>
      <c r="DV1354" s="63">
        <f t="shared" si="464"/>
        <v>18727</v>
      </c>
      <c r="EE1354" s="41">
        <v>5792</v>
      </c>
      <c r="EI1354" s="63">
        <f t="shared" si="465"/>
        <v>5792</v>
      </c>
      <c r="EU1354" s="38">
        <v>0.67</v>
      </c>
      <c r="EV1354" s="38">
        <v>0.87</v>
      </c>
      <c r="FJ1354" s="18">
        <f t="shared" si="466"/>
        <v>0</v>
      </c>
      <c r="FT1354">
        <f t="shared" si="467"/>
        <v>0</v>
      </c>
      <c r="GD1354">
        <f t="shared" si="453"/>
        <v>0</v>
      </c>
      <c r="GO1354" s="39">
        <f t="shared" si="468"/>
        <v>0</v>
      </c>
      <c r="GP1354" s="39">
        <f t="shared" si="469"/>
        <v>43712</v>
      </c>
      <c r="GQ1354" s="39">
        <f t="shared" si="470"/>
        <v>0</v>
      </c>
      <c r="GR1354" s="39">
        <f t="shared" si="471"/>
        <v>43712</v>
      </c>
      <c r="GS1354" t="s">
        <v>395</v>
      </c>
      <c r="GU1354" t="s">
        <v>1402</v>
      </c>
      <c r="GV1354" t="s">
        <v>768</v>
      </c>
      <c r="GY1354" t="s">
        <v>405</v>
      </c>
      <c r="HB1354" t="s">
        <v>798</v>
      </c>
      <c r="HC1354">
        <v>1304</v>
      </c>
      <c r="HD1354">
        <v>5787</v>
      </c>
      <c r="HE1354">
        <v>196086</v>
      </c>
      <c r="HF1354">
        <v>66</v>
      </c>
      <c r="HH1354">
        <v>75019</v>
      </c>
      <c r="HJ1354">
        <v>328</v>
      </c>
      <c r="HK1354">
        <v>12007</v>
      </c>
      <c r="HS1354" t="s">
        <v>766</v>
      </c>
      <c r="HU1354">
        <v>4</v>
      </c>
      <c r="HV1354">
        <v>3</v>
      </c>
      <c r="IA1354">
        <v>10</v>
      </c>
      <c r="IC1354">
        <v>42</v>
      </c>
      <c r="ID1354">
        <v>4.43</v>
      </c>
      <c r="IE1354">
        <v>9.375</v>
      </c>
      <c r="IF1354" s="63">
        <v>8</v>
      </c>
      <c r="IH1354">
        <f t="shared" si="455"/>
        <v>13.805</v>
      </c>
      <c r="II1354" s="35">
        <f t="shared" si="456"/>
        <v>4.43</v>
      </c>
      <c r="IM1354" s="18">
        <v>2454</v>
      </c>
      <c r="IN1354" t="s">
        <v>400</v>
      </c>
      <c r="IO1354" s="62">
        <v>9336</v>
      </c>
      <c r="IP1354" s="18">
        <v>45570</v>
      </c>
      <c r="IR1354" s="18">
        <v>3225</v>
      </c>
      <c r="IX1354" s="18">
        <f t="shared" si="459"/>
        <v>60585</v>
      </c>
      <c r="JB1354" s="18">
        <v>115</v>
      </c>
      <c r="JC1354" s="18">
        <v>97</v>
      </c>
      <c r="JS1354" s="18">
        <v>131</v>
      </c>
      <c r="JT1354" s="18">
        <v>2</v>
      </c>
      <c r="JY1354" s="18">
        <v>4585</v>
      </c>
      <c r="KF1354" s="18">
        <v>3</v>
      </c>
      <c r="KG1354" s="18">
        <v>6</v>
      </c>
      <c r="KH1354" s="18">
        <v>179</v>
      </c>
      <c r="KN1354" s="18">
        <v>13</v>
      </c>
      <c r="KO1354" s="18">
        <v>13</v>
      </c>
      <c r="KP1354" s="18">
        <v>13</v>
      </c>
      <c r="KQ1354" s="18">
        <v>13</v>
      </c>
      <c r="KR1354" s="18">
        <v>11</v>
      </c>
      <c r="KS1354" s="18">
        <v>0</v>
      </c>
      <c r="KT1354" s="18">
        <v>0</v>
      </c>
      <c r="KU1354" s="18" t="s">
        <v>1393</v>
      </c>
      <c r="KV1354" s="18" t="s">
        <v>1393</v>
      </c>
      <c r="KW1354" s="18" t="s">
        <v>1393</v>
      </c>
      <c r="KX1354" s="18" t="s">
        <v>1393</v>
      </c>
      <c r="KY1354" s="18" t="s">
        <v>1396</v>
      </c>
      <c r="LB1354" s="18" t="s">
        <v>766</v>
      </c>
      <c r="LQ1354" s="18">
        <v>10</v>
      </c>
      <c r="LR1354" s="18">
        <v>10</v>
      </c>
      <c r="LS1354" s="18">
        <v>10</v>
      </c>
      <c r="LT1354" s="18">
        <v>10</v>
      </c>
      <c r="LU1354" s="18">
        <v>0</v>
      </c>
      <c r="LV1354" s="18">
        <v>0</v>
      </c>
      <c r="LW1354" s="18">
        <v>0</v>
      </c>
      <c r="LX1354" s="18" t="s">
        <v>1410</v>
      </c>
      <c r="LY1354" s="18" t="s">
        <v>1410</v>
      </c>
      <c r="LZ1354" s="18" t="s">
        <v>1410</v>
      </c>
      <c r="MA1354" s="18" t="s">
        <v>1410</v>
      </c>
      <c r="ME1354" s="18" t="s">
        <v>766</v>
      </c>
      <c r="MJ1354" s="18" t="s">
        <v>768</v>
      </c>
      <c r="MK1354" s="18" t="s">
        <v>766</v>
      </c>
      <c r="MM1354" s="18" t="s">
        <v>766</v>
      </c>
      <c r="MN1354" s="18">
        <v>32</v>
      </c>
      <c r="MO1354" s="18">
        <v>0</v>
      </c>
      <c r="MP1354" s="18">
        <v>0</v>
      </c>
      <c r="MQ1354" s="18" t="s">
        <v>766</v>
      </c>
      <c r="MS1354" s="18">
        <v>677475</v>
      </c>
      <c r="MT1354" s="18" t="s">
        <v>1387</v>
      </c>
      <c r="MV1354" s="18" t="s">
        <v>768</v>
      </c>
      <c r="NL1354" s="18" t="s">
        <v>768</v>
      </c>
      <c r="NN1354" s="18" t="s">
        <v>1155</v>
      </c>
      <c r="NP1354" s="18" t="s">
        <v>1388</v>
      </c>
      <c r="NV1354" s="18">
        <v>15000</v>
      </c>
      <c r="NX1354" s="18">
        <f t="shared" si="457"/>
        <v>4118.9074492099326</v>
      </c>
      <c r="NY1354" t="str">
        <f t="shared" si="460"/>
        <v>Larger</v>
      </c>
      <c r="NZ1354" t="str">
        <f t="shared" si="461"/>
        <v>Medium</v>
      </c>
    </row>
    <row r="1355" spans="1:390">
      <c r="A1355" t="s">
        <v>432</v>
      </c>
      <c r="B1355" t="s">
        <v>433</v>
      </c>
      <c r="C1355" t="s">
        <v>434</v>
      </c>
      <c r="D1355" t="s">
        <v>404</v>
      </c>
      <c r="E1355">
        <v>20170</v>
      </c>
      <c r="F1355" t="s">
        <v>1590</v>
      </c>
      <c r="G1355">
        <v>6013.94</v>
      </c>
      <c r="H1355" s="62">
        <v>12177</v>
      </c>
      <c r="I1355" s="63">
        <v>1</v>
      </c>
      <c r="J1355" s="63">
        <v>55</v>
      </c>
      <c r="K1355" s="63">
        <v>3</v>
      </c>
      <c r="R1355" s="63">
        <v>375</v>
      </c>
      <c r="S1355" s="63">
        <v>0</v>
      </c>
      <c r="T1355" s="63">
        <v>37</v>
      </c>
      <c r="U1355" s="63">
        <v>12</v>
      </c>
      <c r="W1355" s="63"/>
      <c r="X1355" s="63"/>
      <c r="Y1355" s="63"/>
      <c r="Z1355" s="63"/>
      <c r="AA1355" s="63"/>
      <c r="AB1355" s="63"/>
      <c r="AC1355" s="93">
        <v>0</v>
      </c>
      <c r="AL1355" s="93">
        <v>20638</v>
      </c>
      <c r="AM1355" s="93">
        <v>3109</v>
      </c>
      <c r="AN1355" s="63" t="s">
        <v>1760</v>
      </c>
      <c r="AO1355" s="59">
        <f t="shared" si="458"/>
        <v>23747</v>
      </c>
      <c r="BH1355" s="77"/>
      <c r="BI1355" s="77"/>
      <c r="BL1355" s="77">
        <v>4646</v>
      </c>
      <c r="BO1355" s="63">
        <f t="shared" si="462"/>
        <v>4646</v>
      </c>
      <c r="BZ1355" s="18">
        <f t="shared" si="463"/>
        <v>0</v>
      </c>
      <c r="CX1355" s="39"/>
      <c r="DI1355">
        <f t="shared" si="452"/>
        <v>0</v>
      </c>
      <c r="DM1355" s="41">
        <v>39019</v>
      </c>
      <c r="DV1355" s="63">
        <f t="shared" si="464"/>
        <v>39019</v>
      </c>
      <c r="EE1355" s="41">
        <v>47</v>
      </c>
      <c r="EI1355" s="63">
        <f t="shared" si="465"/>
        <v>47</v>
      </c>
      <c r="EU1355" s="38">
        <v>0.19</v>
      </c>
      <c r="EV1355" s="38">
        <v>0.86</v>
      </c>
      <c r="FJ1355" s="18">
        <f t="shared" si="466"/>
        <v>0</v>
      </c>
      <c r="FT1355">
        <f t="shared" si="467"/>
        <v>0</v>
      </c>
      <c r="GD1355">
        <f t="shared" si="453"/>
        <v>0</v>
      </c>
      <c r="GO1355" s="39">
        <f t="shared" si="468"/>
        <v>0</v>
      </c>
      <c r="GP1355" s="39">
        <f t="shared" si="469"/>
        <v>28393</v>
      </c>
      <c r="GQ1355" s="39">
        <f t="shared" si="470"/>
        <v>0</v>
      </c>
      <c r="GR1355" s="39">
        <f t="shared" si="471"/>
        <v>28393</v>
      </c>
      <c r="GS1355" t="s">
        <v>420</v>
      </c>
      <c r="GV1355" t="s">
        <v>766</v>
      </c>
      <c r="GY1355" t="s">
        <v>405</v>
      </c>
      <c r="HB1355" t="s">
        <v>798</v>
      </c>
      <c r="HC1355">
        <v>633</v>
      </c>
      <c r="HD1355">
        <v>820</v>
      </c>
      <c r="HE1355">
        <v>19</v>
      </c>
      <c r="HF1355">
        <v>46</v>
      </c>
      <c r="HH1355">
        <v>26283</v>
      </c>
      <c r="HJ1355">
        <v>7</v>
      </c>
      <c r="HK1355">
        <v>176</v>
      </c>
      <c r="HS1355" t="s">
        <v>768</v>
      </c>
      <c r="HT1355" t="s">
        <v>1531</v>
      </c>
      <c r="HU1355">
        <v>5</v>
      </c>
      <c r="HV1355">
        <v>3</v>
      </c>
      <c r="IA1355">
        <v>3</v>
      </c>
      <c r="IB1355">
        <v>0</v>
      </c>
      <c r="IC1355">
        <v>3</v>
      </c>
      <c r="ID1355">
        <v>5.6</v>
      </c>
      <c r="IE1355">
        <v>3</v>
      </c>
      <c r="IF1355" s="63">
        <v>0</v>
      </c>
      <c r="IH1355">
        <f t="shared" si="455"/>
        <v>8.6</v>
      </c>
      <c r="II1355" s="35">
        <f t="shared" si="456"/>
        <v>5.6</v>
      </c>
      <c r="IM1355" s="18">
        <v>2823</v>
      </c>
      <c r="IN1355" t="s">
        <v>411</v>
      </c>
      <c r="IO1355" s="62">
        <v>3983</v>
      </c>
      <c r="IP1355" s="18">
        <v>3250</v>
      </c>
      <c r="IQ1355" s="18">
        <v>661</v>
      </c>
      <c r="IR1355" s="18">
        <v>152</v>
      </c>
      <c r="IS1355" s="18">
        <v>0</v>
      </c>
      <c r="IX1355" s="18">
        <f t="shared" si="459"/>
        <v>10869</v>
      </c>
      <c r="JB1355" s="18">
        <v>643</v>
      </c>
      <c r="JC1355" s="18">
        <v>568</v>
      </c>
      <c r="JS1355" s="18">
        <v>138</v>
      </c>
      <c r="JT1355" s="18">
        <v>3</v>
      </c>
      <c r="JY1355" s="18">
        <v>3985</v>
      </c>
      <c r="KF1355" s="18">
        <v>1</v>
      </c>
      <c r="KG1355" s="18">
        <v>3</v>
      </c>
      <c r="KH1355" s="18">
        <v>51</v>
      </c>
      <c r="KN1355" s="18">
        <v>12</v>
      </c>
      <c r="KO1355" s="18">
        <v>12</v>
      </c>
      <c r="KP1355" s="18">
        <v>12</v>
      </c>
      <c r="KQ1355" s="18">
        <v>12</v>
      </c>
      <c r="KR1355" s="18">
        <v>9</v>
      </c>
      <c r="KS1355" s="18">
        <v>0</v>
      </c>
      <c r="KT1355" s="18">
        <v>0</v>
      </c>
      <c r="KU1355" s="18" t="s">
        <v>1385</v>
      </c>
      <c r="KV1355" s="18" t="s">
        <v>1385</v>
      </c>
      <c r="KW1355" s="18" t="s">
        <v>1385</v>
      </c>
      <c r="KX1355" s="18" t="s">
        <v>1385</v>
      </c>
      <c r="KY1355" s="18" t="s">
        <v>1404</v>
      </c>
      <c r="LB1355" s="18" t="s">
        <v>766</v>
      </c>
      <c r="LQ1355" s="18">
        <v>10</v>
      </c>
      <c r="LR1355" s="18">
        <v>10</v>
      </c>
      <c r="LS1355" s="18">
        <v>10</v>
      </c>
      <c r="LT1355" s="18">
        <v>10</v>
      </c>
      <c r="LU1355" s="18">
        <v>0</v>
      </c>
      <c r="LV1355" s="18">
        <v>0</v>
      </c>
      <c r="LW1355" s="18">
        <v>0</v>
      </c>
      <c r="LX1355" s="18" t="s">
        <v>1427</v>
      </c>
      <c r="LY1355" s="18" t="s">
        <v>1427</v>
      </c>
      <c r="LZ1355" s="18" t="s">
        <v>1427</v>
      </c>
      <c r="MA1355" s="18" t="s">
        <v>1427</v>
      </c>
      <c r="ME1355" s="18" t="s">
        <v>766</v>
      </c>
      <c r="MJ1355" s="18" t="s">
        <v>768</v>
      </c>
      <c r="MK1355" s="18" t="s">
        <v>766</v>
      </c>
      <c r="MM1355" s="18" t="s">
        <v>766</v>
      </c>
      <c r="MN1355" s="18">
        <v>32</v>
      </c>
      <c r="MO1355" s="18">
        <v>0</v>
      </c>
      <c r="MP1355" s="18">
        <v>0</v>
      </c>
      <c r="MQ1355" s="18" t="s">
        <v>766</v>
      </c>
      <c r="MS1355" s="18">
        <v>47892</v>
      </c>
      <c r="MT1355" s="18" t="s">
        <v>1387</v>
      </c>
      <c r="MV1355" s="18" t="s">
        <v>766</v>
      </c>
      <c r="NL1355" s="18" t="s">
        <v>768</v>
      </c>
      <c r="NP1355" s="18" t="s">
        <v>1388</v>
      </c>
      <c r="NV1355" s="18">
        <v>0</v>
      </c>
      <c r="NX1355" s="18">
        <f t="shared" si="457"/>
        <v>1073.9178571428572</v>
      </c>
      <c r="NY1355" t="str">
        <f t="shared" si="460"/>
        <v>Smaller</v>
      </c>
      <c r="NZ1355" t="str">
        <f t="shared" si="461"/>
        <v>Small</v>
      </c>
    </row>
    <row r="1356" spans="1:390">
      <c r="A1356" t="s">
        <v>412</v>
      </c>
      <c r="B1356" t="s">
        <v>413</v>
      </c>
      <c r="C1356" t="s">
        <v>414</v>
      </c>
      <c r="D1356" t="s">
        <v>404</v>
      </c>
      <c r="E1356">
        <v>20170</v>
      </c>
      <c r="F1356" t="s">
        <v>1590</v>
      </c>
      <c r="G1356">
        <v>13235.64</v>
      </c>
      <c r="H1356" s="62">
        <v>37500</v>
      </c>
      <c r="I1356" s="63">
        <v>0</v>
      </c>
      <c r="J1356" s="63">
        <v>45</v>
      </c>
      <c r="K1356" s="63">
        <v>10</v>
      </c>
      <c r="R1356" s="63">
        <v>498</v>
      </c>
      <c r="U1356" s="63">
        <v>60</v>
      </c>
      <c r="W1356" s="63"/>
      <c r="X1356" s="63"/>
      <c r="Y1356" s="63"/>
      <c r="Z1356" s="63"/>
      <c r="AA1356" s="63"/>
      <c r="AB1356" s="63"/>
      <c r="AC1356" s="93">
        <v>0</v>
      </c>
      <c r="AG1356" s="93">
        <v>40258</v>
      </c>
      <c r="AO1356" s="59">
        <f t="shared" si="458"/>
        <v>40258</v>
      </c>
      <c r="BG1356" s="77">
        <v>46021</v>
      </c>
      <c r="BO1356" s="63">
        <f t="shared" si="462"/>
        <v>46021</v>
      </c>
      <c r="BZ1356" s="18">
        <f t="shared" si="463"/>
        <v>0</v>
      </c>
      <c r="CX1356" s="39"/>
      <c r="DI1356">
        <f t="shared" si="452"/>
        <v>0</v>
      </c>
      <c r="DN1356" s="41">
        <v>5990</v>
      </c>
      <c r="DV1356" s="63">
        <f t="shared" si="464"/>
        <v>5990</v>
      </c>
      <c r="EA1356" s="41">
        <v>117</v>
      </c>
      <c r="EI1356" s="63">
        <f t="shared" si="465"/>
        <v>117</v>
      </c>
      <c r="EU1356" s="38">
        <v>0.64</v>
      </c>
      <c r="EV1356" s="38">
        <v>0.92</v>
      </c>
      <c r="FJ1356" s="18">
        <f t="shared" si="466"/>
        <v>0</v>
      </c>
      <c r="FT1356">
        <f t="shared" si="467"/>
        <v>0</v>
      </c>
      <c r="GD1356">
        <f t="shared" si="453"/>
        <v>0</v>
      </c>
      <c r="GO1356" s="39">
        <f t="shared" si="468"/>
        <v>0</v>
      </c>
      <c r="GP1356" s="39">
        <f t="shared" si="469"/>
        <v>86279</v>
      </c>
      <c r="GQ1356" s="39">
        <f t="shared" si="470"/>
        <v>0</v>
      </c>
      <c r="GR1356" s="39">
        <f t="shared" si="471"/>
        <v>86279</v>
      </c>
      <c r="GS1356" t="s">
        <v>420</v>
      </c>
      <c r="GV1356" t="s">
        <v>766</v>
      </c>
      <c r="GW1356" t="s">
        <v>410</v>
      </c>
      <c r="HB1356" t="s">
        <v>798</v>
      </c>
      <c r="HC1356">
        <v>647</v>
      </c>
      <c r="HD1356">
        <v>2468</v>
      </c>
      <c r="HE1356">
        <v>11855</v>
      </c>
      <c r="HF1356">
        <v>235</v>
      </c>
      <c r="HH1356">
        <v>77187</v>
      </c>
      <c r="HJ1356">
        <v>2</v>
      </c>
      <c r="HK1356">
        <v>0</v>
      </c>
      <c r="HS1356" t="s">
        <v>766</v>
      </c>
      <c r="HU1356">
        <v>4</v>
      </c>
      <c r="HV1356">
        <v>4</v>
      </c>
      <c r="IA1356">
        <v>6</v>
      </c>
      <c r="IB1356">
        <v>0</v>
      </c>
      <c r="IC1356">
        <v>0</v>
      </c>
      <c r="ID1356">
        <v>4.96</v>
      </c>
      <c r="IE1356">
        <v>6</v>
      </c>
      <c r="IF1356" s="63">
        <v>1</v>
      </c>
      <c r="IH1356">
        <f t="shared" si="455"/>
        <v>10.96</v>
      </c>
      <c r="II1356" s="35">
        <f t="shared" si="456"/>
        <v>4.96</v>
      </c>
      <c r="IM1356" s="18">
        <v>10883</v>
      </c>
      <c r="IN1356" t="s">
        <v>411</v>
      </c>
      <c r="IO1356" s="62">
        <v>4207</v>
      </c>
      <c r="IP1356" s="18">
        <v>15392</v>
      </c>
      <c r="IX1356" s="18">
        <f t="shared" si="459"/>
        <v>30482</v>
      </c>
      <c r="JB1356" s="18">
        <v>56</v>
      </c>
      <c r="JC1356" s="18">
        <v>16</v>
      </c>
      <c r="JS1356" s="18">
        <v>11</v>
      </c>
      <c r="JT1356" s="18">
        <v>24</v>
      </c>
      <c r="KF1356" s="18">
        <v>1</v>
      </c>
      <c r="KG1356" s="18">
        <v>3</v>
      </c>
      <c r="KH1356" s="18">
        <v>56</v>
      </c>
      <c r="KN1356" s="18">
        <v>11.25</v>
      </c>
      <c r="KO1356" s="18">
        <v>11.25</v>
      </c>
      <c r="KP1356" s="18">
        <v>11.25</v>
      </c>
      <c r="KQ1356" s="18">
        <v>11.25</v>
      </c>
      <c r="KR1356" s="18">
        <v>8.25</v>
      </c>
      <c r="KS1356" s="18">
        <v>0</v>
      </c>
      <c r="KT1356" s="18">
        <v>0</v>
      </c>
      <c r="KU1356" s="18" t="s">
        <v>1761</v>
      </c>
      <c r="KV1356" s="18" t="s">
        <v>1457</v>
      </c>
      <c r="KW1356" s="18" t="s">
        <v>1458</v>
      </c>
      <c r="KX1356" s="18" t="s">
        <v>1457</v>
      </c>
      <c r="KY1356" s="18" t="s">
        <v>1496</v>
      </c>
      <c r="LB1356" s="18" t="s">
        <v>766</v>
      </c>
      <c r="LQ1356" s="18">
        <v>11.25</v>
      </c>
      <c r="LR1356" s="18">
        <v>11.25</v>
      </c>
      <c r="LS1356" s="18">
        <v>11.25</v>
      </c>
      <c r="LT1356" s="18">
        <v>11.25</v>
      </c>
      <c r="LU1356" s="18">
        <v>8.25</v>
      </c>
      <c r="LV1356" s="18">
        <v>0</v>
      </c>
      <c r="LW1356" s="18">
        <v>0</v>
      </c>
      <c r="LX1356" s="18" t="s">
        <v>1457</v>
      </c>
      <c r="LY1356" s="18" t="s">
        <v>1457</v>
      </c>
      <c r="LZ1356" s="18" t="s">
        <v>1457</v>
      </c>
      <c r="MA1356" s="18" t="s">
        <v>1457</v>
      </c>
      <c r="MB1356" s="18" t="s">
        <v>1496</v>
      </c>
      <c r="ME1356" s="18" t="s">
        <v>766</v>
      </c>
      <c r="MJ1356" s="18" t="s">
        <v>768</v>
      </c>
      <c r="MK1356" s="18" t="s">
        <v>768</v>
      </c>
      <c r="ML1356" s="18">
        <v>11.25</v>
      </c>
      <c r="MM1356" s="18" t="s">
        <v>766</v>
      </c>
      <c r="MN1356" s="18">
        <v>11.25</v>
      </c>
      <c r="MO1356" s="18">
        <v>0</v>
      </c>
      <c r="MP1356" s="18">
        <v>0</v>
      </c>
      <c r="MQ1356" s="18" t="s">
        <v>766</v>
      </c>
      <c r="MS1356" s="18">
        <v>557410</v>
      </c>
      <c r="MT1356" s="18" t="s">
        <v>1387</v>
      </c>
      <c r="MV1356" s="18" t="s">
        <v>766</v>
      </c>
      <c r="NL1356" s="18" t="s">
        <v>768</v>
      </c>
      <c r="NN1356" s="18" t="s">
        <v>1155</v>
      </c>
      <c r="NP1356" s="18" t="s">
        <v>1388</v>
      </c>
      <c r="NV1356" s="18">
        <v>0</v>
      </c>
      <c r="NX1356" s="18">
        <f t="shared" si="457"/>
        <v>2668.4758064516127</v>
      </c>
      <c r="NY1356" t="str">
        <f t="shared" si="460"/>
        <v>Larger</v>
      </c>
      <c r="NZ1356" t="str">
        <f t="shared" si="461"/>
        <v>Medium</v>
      </c>
    </row>
    <row r="1357" spans="1:390">
      <c r="A1357" t="s">
        <v>440</v>
      </c>
      <c r="B1357" t="s">
        <v>441</v>
      </c>
      <c r="C1357" t="s">
        <v>442</v>
      </c>
      <c r="D1357" t="s">
        <v>404</v>
      </c>
      <c r="E1357">
        <v>20170</v>
      </c>
      <c r="F1357" t="s">
        <v>1590</v>
      </c>
      <c r="G1357">
        <v>17419.68</v>
      </c>
      <c r="H1357" s="62">
        <v>30000</v>
      </c>
      <c r="I1357" s="63">
        <v>1</v>
      </c>
      <c r="J1357" s="63">
        <v>125</v>
      </c>
      <c r="K1357" s="63">
        <v>0</v>
      </c>
      <c r="R1357" s="63">
        <v>600</v>
      </c>
      <c r="S1357" s="63">
        <v>38</v>
      </c>
      <c r="T1357" s="63">
        <v>49</v>
      </c>
      <c r="U1357" s="63">
        <v>0</v>
      </c>
      <c r="W1357" s="63"/>
      <c r="X1357" s="63"/>
      <c r="Y1357" s="63"/>
      <c r="Z1357" s="63"/>
      <c r="AA1357" s="63"/>
      <c r="AB1357" s="63"/>
      <c r="AC1357" s="93">
        <v>0</v>
      </c>
      <c r="AL1357" s="93">
        <v>62896</v>
      </c>
      <c r="AO1357" s="59">
        <f t="shared" si="458"/>
        <v>62896</v>
      </c>
      <c r="BH1357" s="77"/>
      <c r="BL1357" s="77">
        <v>34073</v>
      </c>
      <c r="BO1357" s="63">
        <f t="shared" si="462"/>
        <v>34073</v>
      </c>
      <c r="BZ1357" s="18">
        <f t="shared" si="463"/>
        <v>0</v>
      </c>
      <c r="CX1357" s="39"/>
      <c r="DI1357">
        <f t="shared" ref="DI1357:DI1420" si="472">SUM(CY1357:DH1357)</f>
        <v>0</v>
      </c>
      <c r="DR1357" s="41">
        <v>38658</v>
      </c>
      <c r="DV1357" s="63">
        <f t="shared" si="464"/>
        <v>38658</v>
      </c>
      <c r="EE1357" s="41">
        <v>1396</v>
      </c>
      <c r="EI1357" s="63">
        <f t="shared" si="465"/>
        <v>1396</v>
      </c>
      <c r="EU1357" s="38">
        <v>0.47</v>
      </c>
      <c r="EV1357" s="38">
        <v>0.85</v>
      </c>
      <c r="FJ1357" s="18">
        <f t="shared" si="466"/>
        <v>0</v>
      </c>
      <c r="FT1357">
        <f t="shared" si="467"/>
        <v>0</v>
      </c>
      <c r="GD1357">
        <f t="shared" ref="GD1357:GD1420" si="473">SUM(FU1357:GC1357)</f>
        <v>0</v>
      </c>
      <c r="GO1357" s="39">
        <f t="shared" si="468"/>
        <v>0</v>
      </c>
      <c r="GP1357" s="39">
        <f t="shared" si="469"/>
        <v>96969</v>
      </c>
      <c r="GQ1357" s="39">
        <f t="shared" si="470"/>
        <v>0</v>
      </c>
      <c r="GR1357" s="39">
        <f t="shared" si="471"/>
        <v>96969</v>
      </c>
      <c r="GS1357" t="s">
        <v>420</v>
      </c>
      <c r="GU1357" t="s">
        <v>1392</v>
      </c>
      <c r="GV1357" t="s">
        <v>768</v>
      </c>
      <c r="GW1357" t="s">
        <v>410</v>
      </c>
      <c r="HB1357" t="s">
        <v>798</v>
      </c>
      <c r="HC1357">
        <v>1817</v>
      </c>
      <c r="HD1357">
        <v>3742</v>
      </c>
      <c r="HE1357">
        <v>28248</v>
      </c>
      <c r="HF1357">
        <v>137</v>
      </c>
      <c r="HH1357">
        <v>74846</v>
      </c>
      <c r="HJ1357">
        <v>190</v>
      </c>
      <c r="HK1357">
        <v>14</v>
      </c>
      <c r="HS1357" t="s">
        <v>766</v>
      </c>
      <c r="HU1357">
        <v>5</v>
      </c>
      <c r="HV1357">
        <v>3</v>
      </c>
      <c r="IA1357">
        <v>7</v>
      </c>
      <c r="IB1357">
        <v>1</v>
      </c>
      <c r="IC1357">
        <v>17</v>
      </c>
      <c r="ID1357">
        <v>5.87</v>
      </c>
      <c r="IE1357">
        <v>7.5</v>
      </c>
      <c r="IF1357" s="63">
        <v>16</v>
      </c>
      <c r="IH1357">
        <f t="shared" si="455"/>
        <v>13.370000000000001</v>
      </c>
      <c r="II1357" s="35">
        <f t="shared" si="456"/>
        <v>5.87</v>
      </c>
      <c r="IM1357" s="18">
        <v>6793</v>
      </c>
      <c r="IN1357" t="s">
        <v>411</v>
      </c>
      <c r="IO1357" s="62">
        <v>16711</v>
      </c>
      <c r="IP1357" s="18">
        <v>9632</v>
      </c>
      <c r="IQ1357" s="18">
        <v>10040</v>
      </c>
      <c r="IR1357" s="18">
        <v>945</v>
      </c>
      <c r="IS1357" s="18">
        <v>58</v>
      </c>
      <c r="IX1357" s="18">
        <f t="shared" si="459"/>
        <v>44179</v>
      </c>
      <c r="JB1357" s="18">
        <v>411</v>
      </c>
      <c r="JC1357" s="18">
        <v>23</v>
      </c>
      <c r="JS1357" s="18">
        <v>123</v>
      </c>
      <c r="JY1357" s="18">
        <v>3175</v>
      </c>
      <c r="KF1357" s="18">
        <v>4</v>
      </c>
      <c r="KG1357" s="18">
        <v>17</v>
      </c>
      <c r="KH1357" s="18">
        <v>269</v>
      </c>
      <c r="KN1357" s="18">
        <v>12</v>
      </c>
      <c r="KO1357" s="18">
        <v>12</v>
      </c>
      <c r="KP1357" s="18">
        <v>12</v>
      </c>
      <c r="KQ1357" s="18">
        <v>12</v>
      </c>
      <c r="KR1357" s="18">
        <v>6.5</v>
      </c>
      <c r="KS1357" s="18">
        <v>6</v>
      </c>
      <c r="KT1357" s="18">
        <v>0</v>
      </c>
      <c r="KU1357" s="18" t="s">
        <v>1434</v>
      </c>
      <c r="KV1357" s="18" t="s">
        <v>1434</v>
      </c>
      <c r="KW1357" s="18" t="s">
        <v>1434</v>
      </c>
      <c r="KX1357" s="18" t="s">
        <v>1434</v>
      </c>
      <c r="KY1357" s="18" t="s">
        <v>1529</v>
      </c>
      <c r="KZ1357" s="18" t="s">
        <v>1399</v>
      </c>
      <c r="LB1357" s="18" t="s">
        <v>766</v>
      </c>
      <c r="LQ1357" s="18">
        <v>9</v>
      </c>
      <c r="LR1357" s="18">
        <v>9</v>
      </c>
      <c r="LS1357" s="18">
        <v>9</v>
      </c>
      <c r="LT1357" s="18">
        <v>9</v>
      </c>
      <c r="LU1357" s="18">
        <v>6.5</v>
      </c>
      <c r="LV1357" s="18">
        <v>5</v>
      </c>
      <c r="LW1357" s="18">
        <v>0</v>
      </c>
      <c r="LX1357" s="18" t="s">
        <v>1516</v>
      </c>
      <c r="LY1357" s="18" t="s">
        <v>1516</v>
      </c>
      <c r="LZ1357" s="18" t="s">
        <v>1516</v>
      </c>
      <c r="MA1357" s="18" t="s">
        <v>1516</v>
      </c>
      <c r="MB1357" s="18" t="s">
        <v>1529</v>
      </c>
      <c r="MC1357" s="18" t="s">
        <v>1437</v>
      </c>
      <c r="ME1357" s="18" t="s">
        <v>766</v>
      </c>
      <c r="MJ1357" s="18" t="s">
        <v>768</v>
      </c>
      <c r="MK1357" s="18" t="s">
        <v>766</v>
      </c>
      <c r="MM1357" s="18" t="s">
        <v>766</v>
      </c>
      <c r="MN1357" s="18">
        <v>47.5</v>
      </c>
      <c r="MO1357" s="18">
        <v>5</v>
      </c>
      <c r="MP1357" s="18">
        <v>0</v>
      </c>
      <c r="MQ1357" s="18" t="s">
        <v>768</v>
      </c>
      <c r="MR1357" s="18">
        <v>6</v>
      </c>
      <c r="MS1357" s="18">
        <v>364041</v>
      </c>
      <c r="MT1357" s="18" t="s">
        <v>1387</v>
      </c>
      <c r="MV1357" s="18" t="s">
        <v>766</v>
      </c>
      <c r="NL1357" s="18" t="s">
        <v>768</v>
      </c>
      <c r="NP1357" s="18" t="s">
        <v>1388</v>
      </c>
      <c r="NT1357" s="18" t="s">
        <v>942</v>
      </c>
      <c r="NU1357" s="18" t="s">
        <v>1335</v>
      </c>
      <c r="NV1357" s="18">
        <v>8193.83</v>
      </c>
      <c r="NX1357" s="18">
        <f t="shared" si="457"/>
        <v>2967.5775127768316</v>
      </c>
      <c r="NY1357" t="str">
        <f t="shared" si="460"/>
        <v>Larger</v>
      </c>
      <c r="NZ1357" t="str">
        <f t="shared" si="461"/>
        <v>Medium</v>
      </c>
    </row>
    <row r="1358" spans="1:390">
      <c r="A1358" t="s">
        <v>417</v>
      </c>
      <c r="B1358" t="s">
        <v>418</v>
      </c>
      <c r="C1358" t="s">
        <v>419</v>
      </c>
      <c r="D1358" t="s">
        <v>393</v>
      </c>
      <c r="E1358">
        <v>20170</v>
      </c>
      <c r="F1358" t="s">
        <v>1590</v>
      </c>
      <c r="G1358">
        <v>12498.26</v>
      </c>
      <c r="H1358" s="62">
        <v>35351</v>
      </c>
      <c r="I1358" s="63">
        <v>1</v>
      </c>
      <c r="J1358" s="63">
        <v>266</v>
      </c>
      <c r="K1358" s="63">
        <v>13</v>
      </c>
      <c r="R1358" s="63">
        <v>476</v>
      </c>
      <c r="S1358" s="63">
        <v>0</v>
      </c>
      <c r="T1358" s="63">
        <v>27</v>
      </c>
      <c r="U1358" s="63">
        <v>64</v>
      </c>
      <c r="W1358" s="63"/>
      <c r="X1358" s="63"/>
      <c r="Y1358" s="63"/>
      <c r="Z1358" s="63"/>
      <c r="AA1358" s="63"/>
      <c r="AB1358" s="63"/>
      <c r="AC1358" s="93">
        <v>0</v>
      </c>
      <c r="AL1358" s="93">
        <v>60090</v>
      </c>
      <c r="AO1358" s="59">
        <f t="shared" si="458"/>
        <v>60090</v>
      </c>
      <c r="BH1358" s="77"/>
      <c r="BL1358" s="77">
        <v>5936</v>
      </c>
      <c r="BO1358" s="63">
        <f t="shared" si="462"/>
        <v>5936</v>
      </c>
      <c r="BZ1358" s="18">
        <f t="shared" si="463"/>
        <v>0</v>
      </c>
      <c r="CX1358" s="39"/>
      <c r="DI1358">
        <f t="shared" si="472"/>
        <v>0</v>
      </c>
      <c r="DV1358" s="63">
        <f t="shared" si="464"/>
        <v>0</v>
      </c>
      <c r="EE1358" s="41">
        <v>9000</v>
      </c>
      <c r="EI1358" s="63">
        <f t="shared" si="465"/>
        <v>9000</v>
      </c>
      <c r="EU1358" s="38">
        <v>0.31</v>
      </c>
      <c r="EV1358" s="38">
        <v>0.55000000000000004</v>
      </c>
      <c r="FJ1358" s="18">
        <f t="shared" si="466"/>
        <v>0</v>
      </c>
      <c r="FT1358">
        <f t="shared" si="467"/>
        <v>0</v>
      </c>
      <c r="GD1358">
        <f t="shared" si="473"/>
        <v>0</v>
      </c>
      <c r="GO1358" s="39">
        <f t="shared" si="468"/>
        <v>0</v>
      </c>
      <c r="GP1358" s="39">
        <f t="shared" si="469"/>
        <v>66026</v>
      </c>
      <c r="GQ1358" s="39">
        <f t="shared" si="470"/>
        <v>0</v>
      </c>
      <c r="GR1358" s="39">
        <f t="shared" si="471"/>
        <v>66026</v>
      </c>
      <c r="GS1358" t="s">
        <v>420</v>
      </c>
      <c r="GU1358" t="s">
        <v>1392</v>
      </c>
      <c r="GV1358" t="s">
        <v>768</v>
      </c>
      <c r="GW1358" t="s">
        <v>410</v>
      </c>
      <c r="HB1358" t="s">
        <v>798</v>
      </c>
      <c r="HC1358">
        <v>1804</v>
      </c>
      <c r="HD1358">
        <v>682</v>
      </c>
      <c r="HE1358">
        <v>70430</v>
      </c>
      <c r="HF1358">
        <v>59</v>
      </c>
      <c r="HH1358">
        <v>70114</v>
      </c>
      <c r="HJ1358">
        <v>3</v>
      </c>
      <c r="HK1358">
        <v>5914</v>
      </c>
      <c r="HS1358" t="s">
        <v>768</v>
      </c>
      <c r="HT1358" t="s">
        <v>1373</v>
      </c>
      <c r="HU1358">
        <v>6</v>
      </c>
      <c r="HV1358">
        <v>14</v>
      </c>
      <c r="IA1358">
        <v>7</v>
      </c>
      <c r="IB1358">
        <v>5</v>
      </c>
      <c r="IC1358">
        <v>4</v>
      </c>
      <c r="ID1358">
        <v>9.3699999999999992</v>
      </c>
      <c r="IE1358">
        <v>9.5</v>
      </c>
      <c r="IF1358" s="63">
        <v>1</v>
      </c>
      <c r="IH1358">
        <f t="shared" si="455"/>
        <v>18.869999999999997</v>
      </c>
      <c r="II1358" s="35">
        <f t="shared" si="456"/>
        <v>9.3699999999999992</v>
      </c>
      <c r="IM1358" s="18">
        <v>15701</v>
      </c>
      <c r="IN1358" t="s">
        <v>411</v>
      </c>
      <c r="IO1358" s="62">
        <v>6486</v>
      </c>
      <c r="IP1358" s="18">
        <v>36025</v>
      </c>
      <c r="IQ1358" s="18">
        <v>14638</v>
      </c>
      <c r="IR1358" s="18">
        <v>4380</v>
      </c>
      <c r="IS1358" s="18">
        <v>233</v>
      </c>
      <c r="IX1358" s="18">
        <f t="shared" si="459"/>
        <v>77463</v>
      </c>
      <c r="JB1358" s="18">
        <v>94</v>
      </c>
      <c r="JC1358" s="18">
        <v>29</v>
      </c>
      <c r="JS1358" s="18">
        <v>56</v>
      </c>
      <c r="JU1358" s="18">
        <v>305</v>
      </c>
      <c r="JY1358" s="18">
        <v>4963</v>
      </c>
      <c r="KF1358" s="18">
        <v>2</v>
      </c>
      <c r="KG1358" s="18">
        <v>5</v>
      </c>
      <c r="KH1358" s="18">
        <v>101</v>
      </c>
      <c r="KN1358" s="18">
        <v>13</v>
      </c>
      <c r="KO1358" s="18">
        <v>13</v>
      </c>
      <c r="KP1358" s="18">
        <v>13</v>
      </c>
      <c r="KQ1358" s="18">
        <v>13</v>
      </c>
      <c r="KR1358" s="18">
        <v>4</v>
      </c>
      <c r="KS1358" s="18">
        <v>4</v>
      </c>
      <c r="KU1358" s="18" t="s">
        <v>1762</v>
      </c>
      <c r="KV1358" s="18" t="s">
        <v>1393</v>
      </c>
      <c r="KW1358" s="18" t="s">
        <v>1393</v>
      </c>
      <c r="KX1358" s="18" t="s">
        <v>1393</v>
      </c>
      <c r="KY1358" s="18" t="s">
        <v>1763</v>
      </c>
      <c r="KZ1358" s="18" t="s">
        <v>1764</v>
      </c>
      <c r="LB1358" s="18" t="s">
        <v>768</v>
      </c>
      <c r="LC1358" s="18">
        <v>12</v>
      </c>
      <c r="LD1358" s="18">
        <v>12</v>
      </c>
      <c r="LE1358" s="18">
        <v>12</v>
      </c>
      <c r="LF1358" s="18">
        <v>12</v>
      </c>
      <c r="LG1358" s="18">
        <v>4</v>
      </c>
      <c r="LJ1358" s="18" t="s">
        <v>1385</v>
      </c>
      <c r="LK1358" s="18" t="s">
        <v>1385</v>
      </c>
      <c r="LL1358" s="18" t="s">
        <v>1765</v>
      </c>
      <c r="LM1358" s="18" t="s">
        <v>1385</v>
      </c>
      <c r="LN1358" s="18" t="s">
        <v>1395</v>
      </c>
      <c r="LQ1358" s="18">
        <v>12</v>
      </c>
      <c r="LR1358" s="18">
        <v>12</v>
      </c>
      <c r="LS1358" s="18">
        <v>12</v>
      </c>
      <c r="LT1358" s="18">
        <v>12</v>
      </c>
      <c r="LU1358" s="18">
        <v>4</v>
      </c>
      <c r="LX1358" s="18" t="s">
        <v>1385</v>
      </c>
      <c r="LY1358" s="18" t="s">
        <v>1385</v>
      </c>
      <c r="LZ1358" s="18" t="s">
        <v>1385</v>
      </c>
      <c r="MA1358" s="18" t="s">
        <v>1766</v>
      </c>
      <c r="MB1358" s="18" t="s">
        <v>1767</v>
      </c>
      <c r="ME1358" s="18" t="s">
        <v>768</v>
      </c>
      <c r="MJ1358" s="18" t="s">
        <v>768</v>
      </c>
      <c r="MK1358" s="18" t="s">
        <v>768</v>
      </c>
      <c r="ML1358" s="18">
        <v>52</v>
      </c>
      <c r="MN1358" s="18">
        <v>52</v>
      </c>
      <c r="MO1358" s="18">
        <v>4</v>
      </c>
      <c r="MP1358" s="18">
        <v>0</v>
      </c>
      <c r="MQ1358" s="18" t="s">
        <v>766</v>
      </c>
      <c r="MS1358" s="18">
        <v>523070</v>
      </c>
      <c r="MT1358" s="18" t="s">
        <v>1387</v>
      </c>
      <c r="MV1358" s="18" t="s">
        <v>768</v>
      </c>
      <c r="NL1358" s="18" t="s">
        <v>768</v>
      </c>
      <c r="NT1358" s="18" t="s">
        <v>942</v>
      </c>
      <c r="NU1358" s="18" t="s">
        <v>1569</v>
      </c>
      <c r="NV1358" s="18">
        <v>7160.18</v>
      </c>
      <c r="NX1358" s="18">
        <f t="shared" si="457"/>
        <v>1333.8591248665957</v>
      </c>
      <c r="NY1358" t="str">
        <f t="shared" si="460"/>
        <v>Mid-range</v>
      </c>
      <c r="NZ1358" t="str">
        <f t="shared" si="461"/>
        <v>Medium</v>
      </c>
    </row>
    <row r="1359" spans="1:390">
      <c r="A1359" t="s">
        <v>495</v>
      </c>
      <c r="B1359" t="s">
        <v>675</v>
      </c>
      <c r="C1359" t="s">
        <v>676</v>
      </c>
      <c r="D1359" t="s">
        <v>404</v>
      </c>
      <c r="E1359">
        <v>20170</v>
      </c>
      <c r="F1359" t="s">
        <v>1590</v>
      </c>
      <c r="G1359">
        <v>10967.64</v>
      </c>
      <c r="H1359" s="62">
        <v>44100</v>
      </c>
      <c r="I1359" s="63">
        <v>2</v>
      </c>
      <c r="J1359" s="63">
        <v>326</v>
      </c>
      <c r="K1359" s="63">
        <v>18</v>
      </c>
      <c r="R1359" s="63">
        <v>743</v>
      </c>
      <c r="S1359" s="63">
        <v>192</v>
      </c>
      <c r="T1359" s="63">
        <v>95</v>
      </c>
      <c r="U1359" s="63">
        <v>108</v>
      </c>
      <c r="W1359" s="63"/>
      <c r="X1359" s="63"/>
      <c r="Y1359" s="63"/>
      <c r="Z1359" s="63"/>
      <c r="AA1359" s="63"/>
      <c r="AB1359" s="63"/>
      <c r="AC1359" s="93">
        <v>0</v>
      </c>
      <c r="AL1359" s="93">
        <v>157373</v>
      </c>
      <c r="AO1359" s="59">
        <f t="shared" si="458"/>
        <v>157373</v>
      </c>
      <c r="BH1359" s="77"/>
      <c r="BL1359" s="77">
        <v>11937</v>
      </c>
      <c r="BO1359" s="63">
        <f t="shared" si="462"/>
        <v>11937</v>
      </c>
      <c r="BZ1359" s="18">
        <f t="shared" si="463"/>
        <v>0</v>
      </c>
      <c r="CX1359" s="39"/>
      <c r="DI1359">
        <f t="shared" si="472"/>
        <v>0</v>
      </c>
      <c r="DV1359" s="63">
        <f t="shared" si="464"/>
        <v>0</v>
      </c>
      <c r="EI1359" s="63">
        <f t="shared" si="465"/>
        <v>0</v>
      </c>
      <c r="EU1359" s="38">
        <v>0.8</v>
      </c>
      <c r="EV1359" s="38">
        <v>0.94</v>
      </c>
      <c r="FJ1359" s="18">
        <f t="shared" si="466"/>
        <v>0</v>
      </c>
      <c r="FT1359">
        <f t="shared" si="467"/>
        <v>0</v>
      </c>
      <c r="GD1359">
        <f t="shared" si="473"/>
        <v>0</v>
      </c>
      <c r="GO1359" s="39">
        <f t="shared" si="468"/>
        <v>0</v>
      </c>
      <c r="GP1359" s="39">
        <f t="shared" si="469"/>
        <v>169310</v>
      </c>
      <c r="GQ1359" s="39">
        <f t="shared" si="470"/>
        <v>0</v>
      </c>
      <c r="GR1359" s="39">
        <f t="shared" si="471"/>
        <v>169310</v>
      </c>
      <c r="GS1359" t="s">
        <v>395</v>
      </c>
      <c r="GU1359" t="s">
        <v>1402</v>
      </c>
      <c r="GV1359" t="s">
        <v>768</v>
      </c>
      <c r="GX1359" t="s">
        <v>938</v>
      </c>
      <c r="GY1359" t="s">
        <v>405</v>
      </c>
      <c r="HB1359" t="s">
        <v>798</v>
      </c>
      <c r="HC1359">
        <v>1078</v>
      </c>
      <c r="HD1359">
        <v>0</v>
      </c>
      <c r="HE1359">
        <v>119072</v>
      </c>
      <c r="HF1359">
        <v>83</v>
      </c>
      <c r="HH1359">
        <v>119945</v>
      </c>
      <c r="HJ1359">
        <v>0</v>
      </c>
      <c r="HK1359">
        <v>844</v>
      </c>
      <c r="HS1359" t="s">
        <v>766</v>
      </c>
      <c r="HU1359">
        <v>6</v>
      </c>
      <c r="HV1359">
        <v>8</v>
      </c>
      <c r="IA1359">
        <v>8</v>
      </c>
      <c r="IB1359">
        <v>0</v>
      </c>
      <c r="IC1359">
        <v>20</v>
      </c>
      <c r="ID1359">
        <v>8</v>
      </c>
      <c r="IE1359">
        <v>8</v>
      </c>
      <c r="IF1359" s="63">
        <v>8</v>
      </c>
      <c r="IH1359">
        <f t="shared" si="455"/>
        <v>16</v>
      </c>
      <c r="II1359" s="35">
        <f t="shared" si="456"/>
        <v>8</v>
      </c>
      <c r="IM1359" s="18">
        <v>15648</v>
      </c>
      <c r="IN1359" t="s">
        <v>400</v>
      </c>
      <c r="IO1359" s="62">
        <v>19732</v>
      </c>
      <c r="IP1359" s="18">
        <v>13199</v>
      </c>
      <c r="IQ1359" s="18">
        <v>9818</v>
      </c>
      <c r="IR1359" s="18">
        <v>59</v>
      </c>
      <c r="IS1359" s="18">
        <v>100</v>
      </c>
      <c r="IX1359" s="18">
        <f t="shared" si="459"/>
        <v>58556</v>
      </c>
      <c r="JB1359" s="18">
        <v>254</v>
      </c>
      <c r="JC1359" s="18">
        <v>16</v>
      </c>
      <c r="JS1359" s="18">
        <v>145</v>
      </c>
      <c r="JT1359" s="18">
        <v>0</v>
      </c>
      <c r="JU1359" s="18">
        <v>0</v>
      </c>
      <c r="JV1359" s="18">
        <v>0</v>
      </c>
      <c r="JY1359" s="18">
        <v>4155</v>
      </c>
      <c r="KF1359" s="18">
        <v>1</v>
      </c>
      <c r="KG1359" s="18">
        <v>2</v>
      </c>
      <c r="KH1359" s="18">
        <v>45</v>
      </c>
      <c r="KN1359" s="18">
        <v>13.5</v>
      </c>
      <c r="KO1359" s="18">
        <v>13.5</v>
      </c>
      <c r="KP1359" s="18">
        <v>13.5</v>
      </c>
      <c r="KQ1359" s="18">
        <v>13.5</v>
      </c>
      <c r="KR1359" s="18">
        <v>8.5</v>
      </c>
      <c r="KS1359" s="18">
        <v>8</v>
      </c>
      <c r="KT1359" s="18">
        <v>6</v>
      </c>
      <c r="KU1359" s="18" t="s">
        <v>1403</v>
      </c>
      <c r="KV1359" s="18" t="s">
        <v>1403</v>
      </c>
      <c r="KW1359" s="18" t="s">
        <v>1403</v>
      </c>
      <c r="KX1359" s="18" t="s">
        <v>1403</v>
      </c>
      <c r="KY1359" s="18" t="s">
        <v>1423</v>
      </c>
      <c r="KZ1359" s="18" t="s">
        <v>1386</v>
      </c>
      <c r="LA1359" s="18" t="s">
        <v>1405</v>
      </c>
      <c r="LB1359" s="18" t="s">
        <v>768</v>
      </c>
      <c r="LC1359" s="18">
        <v>12</v>
      </c>
      <c r="LD1359" s="18">
        <v>12</v>
      </c>
      <c r="LE1359" s="18">
        <v>12</v>
      </c>
      <c r="LF1359" s="18">
        <v>12</v>
      </c>
      <c r="LG1359" s="18">
        <v>0</v>
      </c>
      <c r="LH1359" s="18">
        <v>0</v>
      </c>
      <c r="LI1359" s="18">
        <v>0</v>
      </c>
      <c r="LJ1359" s="18" t="s">
        <v>1385</v>
      </c>
      <c r="LK1359" s="18" t="s">
        <v>1385</v>
      </c>
      <c r="LL1359" s="18" t="s">
        <v>1385</v>
      </c>
      <c r="LM1359" s="18" t="s">
        <v>1385</v>
      </c>
      <c r="LQ1359" s="18">
        <v>9.5</v>
      </c>
      <c r="LR1359" s="18">
        <v>9.5</v>
      </c>
      <c r="LS1359" s="18">
        <v>9.5</v>
      </c>
      <c r="LT1359" s="18">
        <v>9.5</v>
      </c>
      <c r="LU1359" s="18">
        <v>0</v>
      </c>
      <c r="LV1359" s="18">
        <v>0</v>
      </c>
      <c r="LW1359" s="18">
        <v>0</v>
      </c>
      <c r="LX1359" s="18" t="s">
        <v>1768</v>
      </c>
      <c r="LY1359" s="18" t="s">
        <v>1768</v>
      </c>
      <c r="LZ1359" s="18" t="s">
        <v>1768</v>
      </c>
      <c r="MA1359" s="18" t="s">
        <v>1768</v>
      </c>
      <c r="ME1359" s="18" t="s">
        <v>766</v>
      </c>
      <c r="MJ1359" s="18" t="s">
        <v>768</v>
      </c>
      <c r="MK1359" s="18" t="s">
        <v>766</v>
      </c>
      <c r="ML1359" s="18">
        <v>48</v>
      </c>
      <c r="MN1359" s="18">
        <v>45</v>
      </c>
      <c r="MO1359" s="18">
        <v>8</v>
      </c>
      <c r="MP1359" s="18">
        <v>6</v>
      </c>
      <c r="MQ1359" s="18" t="s">
        <v>768</v>
      </c>
      <c r="MR1359" s="18">
        <v>0</v>
      </c>
      <c r="MS1359" s="18">
        <v>309815</v>
      </c>
      <c r="MT1359" s="18" t="s">
        <v>1387</v>
      </c>
      <c r="MV1359" s="18" t="s">
        <v>766</v>
      </c>
      <c r="NL1359" s="18" t="s">
        <v>768</v>
      </c>
      <c r="NO1359" s="18" t="s">
        <v>1149</v>
      </c>
      <c r="NP1359" s="18" t="s">
        <v>1388</v>
      </c>
      <c r="NQ1359" s="18" t="s">
        <v>1406</v>
      </c>
      <c r="NT1359" s="18" t="s">
        <v>942</v>
      </c>
      <c r="NU1359" s="18" t="s">
        <v>1176</v>
      </c>
      <c r="NV1359" s="18">
        <v>4000</v>
      </c>
      <c r="NX1359" s="18">
        <f t="shared" si="457"/>
        <v>1370.9549999999999</v>
      </c>
      <c r="NY1359" t="str">
        <f t="shared" si="460"/>
        <v>Mid-range</v>
      </c>
      <c r="NZ1359" t="str">
        <f t="shared" si="461"/>
        <v>Medium</v>
      </c>
    </row>
    <row r="1360" spans="1:390">
      <c r="A1360" t="s">
        <v>495</v>
      </c>
      <c r="B1360" t="s">
        <v>677</v>
      </c>
      <c r="C1360" t="s">
        <v>678</v>
      </c>
      <c r="D1360" t="s">
        <v>404</v>
      </c>
      <c r="E1360">
        <v>20170</v>
      </c>
      <c r="F1360" t="s">
        <v>1590</v>
      </c>
      <c r="G1360">
        <v>5705.82</v>
      </c>
      <c r="H1360" s="62">
        <v>17330</v>
      </c>
      <c r="I1360" s="63">
        <v>1</v>
      </c>
      <c r="J1360" s="63">
        <v>52</v>
      </c>
      <c r="K1360" s="63">
        <v>5</v>
      </c>
      <c r="R1360" s="63">
        <v>242</v>
      </c>
      <c r="W1360" s="63"/>
      <c r="X1360" s="63"/>
      <c r="Y1360" s="63"/>
      <c r="Z1360" s="63"/>
      <c r="AA1360" s="63"/>
      <c r="AB1360" s="63"/>
      <c r="AC1360" s="93">
        <v>0</v>
      </c>
      <c r="AL1360" s="93">
        <v>20194</v>
      </c>
      <c r="AO1360" s="59">
        <f t="shared" si="458"/>
        <v>20194</v>
      </c>
      <c r="BE1360" s="77">
        <v>12845</v>
      </c>
      <c r="BH1360" s="77"/>
      <c r="BO1360" s="63">
        <f t="shared" si="462"/>
        <v>12845</v>
      </c>
      <c r="BZ1360" s="18">
        <f t="shared" si="463"/>
        <v>0</v>
      </c>
      <c r="CX1360" s="39"/>
      <c r="DI1360">
        <f t="shared" si="472"/>
        <v>0</v>
      </c>
      <c r="DV1360" s="63">
        <f t="shared" si="464"/>
        <v>0</v>
      </c>
      <c r="EI1360" s="63">
        <f t="shared" si="465"/>
        <v>0</v>
      </c>
      <c r="EU1360" s="38">
        <v>0.75</v>
      </c>
      <c r="EV1360" s="38">
        <v>0.95</v>
      </c>
      <c r="FJ1360" s="18">
        <f t="shared" si="466"/>
        <v>0</v>
      </c>
      <c r="FT1360">
        <f t="shared" si="467"/>
        <v>0</v>
      </c>
      <c r="GD1360">
        <f t="shared" si="473"/>
        <v>0</v>
      </c>
      <c r="GO1360" s="39">
        <f t="shared" si="468"/>
        <v>0</v>
      </c>
      <c r="GP1360" s="39">
        <f t="shared" si="469"/>
        <v>33039</v>
      </c>
      <c r="GQ1360" s="39">
        <f t="shared" si="470"/>
        <v>0</v>
      </c>
      <c r="GR1360" s="39">
        <f t="shared" si="471"/>
        <v>33039</v>
      </c>
      <c r="GS1360" t="s">
        <v>395</v>
      </c>
      <c r="GU1360" t="s">
        <v>1392</v>
      </c>
      <c r="GV1360" t="s">
        <v>768</v>
      </c>
      <c r="GX1360" t="s">
        <v>938</v>
      </c>
      <c r="GY1360" t="s">
        <v>405</v>
      </c>
      <c r="HB1360" t="s">
        <v>798</v>
      </c>
      <c r="HC1360">
        <v>1632</v>
      </c>
      <c r="HD1360">
        <v>680</v>
      </c>
      <c r="HF1360">
        <v>79</v>
      </c>
      <c r="HH1360">
        <v>48806</v>
      </c>
      <c r="HJ1360">
        <v>73</v>
      </c>
      <c r="HS1360" t="s">
        <v>766</v>
      </c>
      <c r="HU1360">
        <v>4</v>
      </c>
      <c r="HV1360">
        <v>3</v>
      </c>
      <c r="IA1360">
        <v>4</v>
      </c>
      <c r="IC1360">
        <v>4</v>
      </c>
      <c r="ID1360">
        <v>4.43</v>
      </c>
      <c r="IE1360">
        <v>3</v>
      </c>
      <c r="IF1360" s="63">
        <v>2</v>
      </c>
      <c r="IH1360">
        <f t="shared" si="455"/>
        <v>7.43</v>
      </c>
      <c r="II1360" s="35">
        <f t="shared" si="456"/>
        <v>4.43</v>
      </c>
      <c r="IM1360" s="18">
        <v>4800</v>
      </c>
      <c r="IN1360" t="s">
        <v>411</v>
      </c>
      <c r="IO1360" s="62">
        <v>4284</v>
      </c>
      <c r="IP1360" s="18">
        <v>1513</v>
      </c>
      <c r="IQ1360" s="18">
        <v>1858</v>
      </c>
      <c r="IR1360" s="18">
        <v>54</v>
      </c>
      <c r="IS1360" s="18">
        <v>20</v>
      </c>
      <c r="IX1360" s="18">
        <f t="shared" si="459"/>
        <v>12529</v>
      </c>
      <c r="JB1360" s="18">
        <v>17</v>
      </c>
      <c r="JC1360" s="18">
        <v>31</v>
      </c>
      <c r="JS1360" s="18">
        <v>195</v>
      </c>
      <c r="JT1360" s="18">
        <v>10</v>
      </c>
      <c r="JU1360" s="18">
        <v>66</v>
      </c>
      <c r="JV1360" s="18">
        <v>0</v>
      </c>
      <c r="JY1360" s="18">
        <v>6914</v>
      </c>
      <c r="KF1360" s="18">
        <v>2</v>
      </c>
      <c r="KG1360" s="18">
        <v>2</v>
      </c>
      <c r="KH1360" s="18">
        <v>20</v>
      </c>
      <c r="KN1360" s="18">
        <v>12</v>
      </c>
      <c r="KO1360" s="18">
        <v>12</v>
      </c>
      <c r="KP1360" s="18">
        <v>12</v>
      </c>
      <c r="KQ1360" s="18">
        <v>12</v>
      </c>
      <c r="KR1360" s="18">
        <v>6</v>
      </c>
      <c r="KS1360" s="18">
        <v>4</v>
      </c>
      <c r="KU1360" s="18" t="s">
        <v>1385</v>
      </c>
      <c r="KV1360" s="18" t="s">
        <v>1385</v>
      </c>
      <c r="KW1360" s="18" t="s">
        <v>1385</v>
      </c>
      <c r="KX1360" s="18" t="s">
        <v>1385</v>
      </c>
      <c r="KY1360" s="18" t="s">
        <v>1408</v>
      </c>
      <c r="KZ1360" s="18" t="s">
        <v>1395</v>
      </c>
      <c r="LB1360" s="18" t="s">
        <v>768</v>
      </c>
      <c r="LC1360" s="18">
        <v>6.5</v>
      </c>
      <c r="LD1360" s="18">
        <v>6.5</v>
      </c>
      <c r="LE1360" s="18">
        <v>6.5</v>
      </c>
      <c r="LF1360" s="18">
        <v>6.5</v>
      </c>
      <c r="LJ1360" s="18" t="s">
        <v>1444</v>
      </c>
      <c r="LK1360" s="18" t="s">
        <v>1444</v>
      </c>
      <c r="LL1360" s="18" t="s">
        <v>1444</v>
      </c>
      <c r="LM1360" s="18" t="s">
        <v>1444</v>
      </c>
      <c r="LQ1360" s="18">
        <v>6.5</v>
      </c>
      <c r="LR1360" s="18">
        <v>6.5</v>
      </c>
      <c r="LS1360" s="18">
        <v>6.5</v>
      </c>
      <c r="LT1360" s="18">
        <v>6.5</v>
      </c>
      <c r="LX1360" s="18" t="s">
        <v>1444</v>
      </c>
      <c r="LY1360" s="18" t="s">
        <v>1444</v>
      </c>
      <c r="LZ1360" s="18" t="s">
        <v>1444</v>
      </c>
      <c r="MA1360" s="18" t="s">
        <v>1444</v>
      </c>
      <c r="ME1360" s="18" t="s">
        <v>766</v>
      </c>
      <c r="MJ1360" s="18" t="s">
        <v>768</v>
      </c>
      <c r="MK1360" s="18" t="s">
        <v>768</v>
      </c>
      <c r="ML1360" s="18">
        <v>30</v>
      </c>
      <c r="MQ1360" s="18" t="s">
        <v>768</v>
      </c>
      <c r="MR1360" s="18">
        <v>1</v>
      </c>
      <c r="MS1360" s="18">
        <v>124589</v>
      </c>
      <c r="MT1360" s="18" t="s">
        <v>1387</v>
      </c>
      <c r="MV1360" s="18" t="s">
        <v>766</v>
      </c>
      <c r="NL1360" s="18" t="s">
        <v>768</v>
      </c>
      <c r="NP1360" s="18" t="s">
        <v>1388</v>
      </c>
      <c r="NR1360" s="18" t="s">
        <v>1426</v>
      </c>
      <c r="NV1360" s="18">
        <v>0</v>
      </c>
      <c r="NX1360" s="18">
        <f t="shared" si="457"/>
        <v>1287.9954853273139</v>
      </c>
      <c r="NY1360" t="str">
        <f t="shared" si="460"/>
        <v>Smaller</v>
      </c>
      <c r="NZ1360" t="str">
        <f t="shared" si="461"/>
        <v>Small</v>
      </c>
    </row>
    <row r="1361" spans="1:390">
      <c r="A1361" t="s">
        <v>495</v>
      </c>
      <c r="B1361" t="s">
        <v>679</v>
      </c>
      <c r="C1361" t="s">
        <v>680</v>
      </c>
      <c r="D1361" t="s">
        <v>404</v>
      </c>
      <c r="E1361">
        <v>20170</v>
      </c>
      <c r="F1361" t="s">
        <v>1590</v>
      </c>
      <c r="G1361">
        <v>4285.51</v>
      </c>
      <c r="H1361" s="62">
        <v>8000</v>
      </c>
      <c r="I1361" s="63">
        <v>1</v>
      </c>
      <c r="J1361" s="63">
        <v>88</v>
      </c>
      <c r="K1361" s="63">
        <v>8</v>
      </c>
      <c r="R1361" s="63">
        <v>102</v>
      </c>
      <c r="S1361" s="63">
        <v>0</v>
      </c>
      <c r="T1361" s="63">
        <v>48</v>
      </c>
      <c r="U1361" s="63">
        <v>48</v>
      </c>
      <c r="W1361" s="63"/>
      <c r="X1361" s="63"/>
      <c r="Y1361" s="63"/>
      <c r="Z1361" s="63"/>
      <c r="AA1361" s="63"/>
      <c r="AB1361" s="63"/>
      <c r="AC1361" s="93">
        <v>0</v>
      </c>
      <c r="AL1361" s="93">
        <v>2866</v>
      </c>
      <c r="AO1361" s="59">
        <f t="shared" si="458"/>
        <v>2866</v>
      </c>
      <c r="BH1361" s="77"/>
      <c r="BL1361" s="77">
        <v>13427</v>
      </c>
      <c r="BO1361" s="63">
        <f t="shared" si="462"/>
        <v>13427</v>
      </c>
      <c r="BZ1361" s="18">
        <f t="shared" si="463"/>
        <v>0</v>
      </c>
      <c r="CX1361" s="39"/>
      <c r="DI1361">
        <f t="shared" si="472"/>
        <v>0</v>
      </c>
      <c r="DJ1361" s="41">
        <v>0</v>
      </c>
      <c r="DK1361" s="41">
        <v>0</v>
      </c>
      <c r="DL1361" s="41"/>
      <c r="DM1361" s="41">
        <v>0</v>
      </c>
      <c r="DN1361" s="41">
        <v>0</v>
      </c>
      <c r="DP1361" s="41">
        <v>0</v>
      </c>
      <c r="DQ1361" s="41">
        <v>0</v>
      </c>
      <c r="DR1361" s="41">
        <v>0</v>
      </c>
      <c r="DT1361" s="41">
        <v>0</v>
      </c>
      <c r="DV1361" s="63">
        <f t="shared" si="464"/>
        <v>0</v>
      </c>
      <c r="DW1361" s="77">
        <v>0</v>
      </c>
      <c r="DX1361" s="41">
        <v>0</v>
      </c>
      <c r="DY1361" s="41"/>
      <c r="DZ1361" s="41">
        <v>0</v>
      </c>
      <c r="EA1361" s="41">
        <v>0</v>
      </c>
      <c r="EC1361" s="41">
        <v>0</v>
      </c>
      <c r="ED1361" s="41">
        <v>0</v>
      </c>
      <c r="EE1361" s="41">
        <v>0</v>
      </c>
      <c r="EG1361" s="41">
        <v>0</v>
      </c>
      <c r="EI1361" s="63">
        <f t="shared" si="465"/>
        <v>0</v>
      </c>
      <c r="EU1361" s="38">
        <v>0.51</v>
      </c>
      <c r="EV1361" s="38">
        <v>0.36</v>
      </c>
      <c r="FJ1361" s="18">
        <f t="shared" si="466"/>
        <v>0</v>
      </c>
      <c r="FT1361">
        <f t="shared" si="467"/>
        <v>0</v>
      </c>
      <c r="GD1361">
        <f t="shared" si="473"/>
        <v>0</v>
      </c>
      <c r="GO1361" s="39">
        <f t="shared" si="468"/>
        <v>0</v>
      </c>
      <c r="GP1361" s="39">
        <f t="shared" si="469"/>
        <v>16293</v>
      </c>
      <c r="GQ1361" s="39">
        <f t="shared" si="470"/>
        <v>0</v>
      </c>
      <c r="GR1361" s="39">
        <f t="shared" si="471"/>
        <v>16293</v>
      </c>
      <c r="GS1361" t="s">
        <v>1192</v>
      </c>
      <c r="GV1361" t="s">
        <v>766</v>
      </c>
      <c r="GW1361" t="s">
        <v>410</v>
      </c>
      <c r="HB1361" t="s">
        <v>798</v>
      </c>
      <c r="HC1361">
        <v>32</v>
      </c>
      <c r="HD1361">
        <v>683</v>
      </c>
      <c r="HE1361">
        <v>154304</v>
      </c>
      <c r="HF1361">
        <v>36</v>
      </c>
      <c r="HH1361">
        <v>37491</v>
      </c>
      <c r="HJ1361">
        <v>86</v>
      </c>
      <c r="HK1361">
        <v>9</v>
      </c>
      <c r="HS1361" t="s">
        <v>766</v>
      </c>
      <c r="HU1361">
        <v>3</v>
      </c>
      <c r="HV1361">
        <v>2</v>
      </c>
      <c r="IA1361">
        <v>4</v>
      </c>
      <c r="IB1361">
        <v>0</v>
      </c>
      <c r="IC1361">
        <v>2</v>
      </c>
      <c r="ID1361">
        <v>3.2850000000000001</v>
      </c>
      <c r="IE1361">
        <v>4</v>
      </c>
      <c r="IF1361" s="63">
        <v>1</v>
      </c>
      <c r="IH1361">
        <f t="shared" si="455"/>
        <v>7.2850000000000001</v>
      </c>
      <c r="II1361" s="35">
        <f t="shared" si="456"/>
        <v>3.2850000000000001</v>
      </c>
      <c r="IM1361" s="18">
        <v>1438</v>
      </c>
      <c r="IN1361" t="s">
        <v>400</v>
      </c>
      <c r="IO1361" s="62">
        <v>1593</v>
      </c>
      <c r="IP1361" s="18">
        <v>11908</v>
      </c>
      <c r="IQ1361" s="18">
        <v>815</v>
      </c>
      <c r="IR1361" s="18">
        <v>10</v>
      </c>
      <c r="IS1361" s="18">
        <v>0</v>
      </c>
      <c r="IX1361" s="18">
        <f t="shared" si="459"/>
        <v>15764</v>
      </c>
      <c r="JB1361" s="18">
        <v>13</v>
      </c>
      <c r="JC1361" s="18">
        <v>16</v>
      </c>
      <c r="JS1361" s="18">
        <v>47</v>
      </c>
      <c r="JT1361" s="18">
        <v>5</v>
      </c>
      <c r="JU1361" s="18">
        <v>3</v>
      </c>
      <c r="JV1361" s="18">
        <v>0</v>
      </c>
      <c r="JY1361" s="18">
        <v>1247</v>
      </c>
      <c r="KF1361" s="18">
        <v>1</v>
      </c>
      <c r="KG1361" s="18">
        <v>4</v>
      </c>
      <c r="KH1361" s="18">
        <v>70</v>
      </c>
      <c r="KN1361" s="18">
        <v>12.25</v>
      </c>
      <c r="KO1361" s="18">
        <v>12.25</v>
      </c>
      <c r="KP1361" s="18">
        <v>12.25</v>
      </c>
      <c r="KQ1361" s="18">
        <v>12.25</v>
      </c>
      <c r="KR1361" s="18">
        <v>5.25</v>
      </c>
      <c r="KS1361" s="18">
        <v>4</v>
      </c>
      <c r="KU1361" s="18" t="s">
        <v>1769</v>
      </c>
      <c r="KV1361" s="18" t="s">
        <v>1769</v>
      </c>
      <c r="KW1361" s="18" t="s">
        <v>1428</v>
      </c>
      <c r="KX1361" s="18" t="s">
        <v>1428</v>
      </c>
      <c r="KY1361" s="18" t="s">
        <v>1567</v>
      </c>
      <c r="KZ1361" s="18" t="s">
        <v>1770</v>
      </c>
      <c r="LB1361" s="18" t="s">
        <v>768</v>
      </c>
      <c r="LC1361" s="18">
        <v>10.25</v>
      </c>
      <c r="LD1361" s="18">
        <v>10.25</v>
      </c>
      <c r="LE1361" s="18">
        <v>10.25</v>
      </c>
      <c r="LF1361" s="18">
        <v>10.25</v>
      </c>
      <c r="LI1361" s="18" t="s">
        <v>1771</v>
      </c>
      <c r="LJ1361" s="18" t="s">
        <v>1661</v>
      </c>
      <c r="LK1361" s="18" t="s">
        <v>1661</v>
      </c>
      <c r="LL1361" s="18" t="s">
        <v>1772</v>
      </c>
      <c r="LM1361" s="18" t="s">
        <v>1773</v>
      </c>
      <c r="LQ1361" s="18">
        <v>10.25</v>
      </c>
      <c r="LR1361" s="18">
        <v>10.25</v>
      </c>
      <c r="LS1361" s="18">
        <v>10.25</v>
      </c>
      <c r="LT1361" s="18">
        <v>10.25</v>
      </c>
      <c r="LX1361" s="18" t="s">
        <v>1773</v>
      </c>
      <c r="LY1361" s="18" t="s">
        <v>1661</v>
      </c>
      <c r="LZ1361" s="18" t="s">
        <v>1773</v>
      </c>
      <c r="MA1361" s="18" t="s">
        <v>1773</v>
      </c>
      <c r="ME1361" s="18" t="s">
        <v>766</v>
      </c>
      <c r="MJ1361" s="18" t="s">
        <v>768</v>
      </c>
      <c r="ML1361" s="18">
        <v>41</v>
      </c>
      <c r="MN1361" s="18">
        <v>41</v>
      </c>
      <c r="MO1361" s="18">
        <v>128</v>
      </c>
      <c r="MP1361" s="18">
        <v>0</v>
      </c>
      <c r="MQ1361" s="18" t="s">
        <v>766</v>
      </c>
      <c r="MS1361" s="18">
        <v>149787</v>
      </c>
      <c r="MT1361" s="18" t="s">
        <v>1401</v>
      </c>
      <c r="MV1361" s="18" t="s">
        <v>766</v>
      </c>
      <c r="NL1361" s="18" t="s">
        <v>768</v>
      </c>
      <c r="NP1361" s="18" t="s">
        <v>1388</v>
      </c>
      <c r="NQ1361" s="18" t="s">
        <v>1406</v>
      </c>
      <c r="NR1361" s="18" t="s">
        <v>1426</v>
      </c>
      <c r="NV1361" s="18">
        <v>0</v>
      </c>
      <c r="NX1361" s="18">
        <f t="shared" si="457"/>
        <v>1304.5692541856924</v>
      </c>
      <c r="NY1361" t="str">
        <f t="shared" si="460"/>
        <v>Smaller</v>
      </c>
      <c r="NZ1361" t="str">
        <f t="shared" si="461"/>
        <v>Small</v>
      </c>
    </row>
    <row r="1362" spans="1:390">
      <c r="A1362" t="s">
        <v>495</v>
      </c>
      <c r="B1362" t="s">
        <v>618</v>
      </c>
      <c r="C1362" t="s">
        <v>619</v>
      </c>
      <c r="D1362" t="s">
        <v>404</v>
      </c>
      <c r="E1362">
        <v>20170</v>
      </c>
      <c r="F1362" t="s">
        <v>1590</v>
      </c>
      <c r="G1362">
        <v>10981.79</v>
      </c>
      <c r="H1362" s="62">
        <v>48384</v>
      </c>
      <c r="I1362" s="63">
        <v>2</v>
      </c>
      <c r="J1362" s="63">
        <v>167</v>
      </c>
      <c r="K1362" s="63">
        <v>17</v>
      </c>
      <c r="R1362" s="63">
        <v>639</v>
      </c>
      <c r="S1362" s="63">
        <v>0</v>
      </c>
      <c r="T1362" s="63">
        <v>76</v>
      </c>
      <c r="U1362" s="63">
        <v>64</v>
      </c>
      <c r="W1362" s="63"/>
      <c r="X1362" s="63"/>
      <c r="Y1362" s="63"/>
      <c r="Z1362" s="63"/>
      <c r="AA1362" s="63"/>
      <c r="AB1362" s="63"/>
      <c r="AC1362" s="93">
        <v>0</v>
      </c>
      <c r="AF1362" s="93">
        <v>9918</v>
      </c>
      <c r="AL1362" s="93">
        <v>39933</v>
      </c>
      <c r="AO1362" s="59">
        <f t="shared" si="458"/>
        <v>49851</v>
      </c>
      <c r="BH1362" s="77"/>
      <c r="BL1362" s="77">
        <v>5122</v>
      </c>
      <c r="BO1362" s="63">
        <f t="shared" si="462"/>
        <v>5122</v>
      </c>
      <c r="BZ1362" s="18">
        <f t="shared" si="463"/>
        <v>0</v>
      </c>
      <c r="CX1362" s="39"/>
      <c r="DI1362">
        <f t="shared" si="472"/>
        <v>0</v>
      </c>
      <c r="DV1362" s="63">
        <f t="shared" si="464"/>
        <v>0</v>
      </c>
      <c r="EI1362" s="63">
        <f t="shared" si="465"/>
        <v>0</v>
      </c>
      <c r="EU1362" s="38">
        <v>0.79</v>
      </c>
      <c r="EV1362" s="38">
        <v>0.96</v>
      </c>
      <c r="FJ1362" s="18">
        <f t="shared" si="466"/>
        <v>0</v>
      </c>
      <c r="FT1362">
        <f t="shared" si="467"/>
        <v>0</v>
      </c>
      <c r="GD1362">
        <f t="shared" si="473"/>
        <v>0</v>
      </c>
      <c r="GO1362" s="39">
        <f t="shared" si="468"/>
        <v>0</v>
      </c>
      <c r="GP1362" s="39">
        <f t="shared" si="469"/>
        <v>54973</v>
      </c>
      <c r="GQ1362" s="39">
        <f t="shared" si="470"/>
        <v>0</v>
      </c>
      <c r="GR1362" s="39">
        <f t="shared" si="471"/>
        <v>54973</v>
      </c>
      <c r="GS1362" t="s">
        <v>395</v>
      </c>
      <c r="GU1362" t="s">
        <v>1402</v>
      </c>
      <c r="GV1362" t="s">
        <v>768</v>
      </c>
      <c r="GX1362" t="s">
        <v>938</v>
      </c>
      <c r="GY1362" t="s">
        <v>405</v>
      </c>
      <c r="HB1362" t="s">
        <v>798</v>
      </c>
      <c r="HC1362">
        <v>769</v>
      </c>
      <c r="HD1362">
        <v>934</v>
      </c>
      <c r="HE1362">
        <v>1658</v>
      </c>
      <c r="HF1362">
        <v>43</v>
      </c>
      <c r="HH1362">
        <v>111626</v>
      </c>
      <c r="HS1362" t="s">
        <v>768</v>
      </c>
      <c r="HT1362" t="s">
        <v>1267</v>
      </c>
      <c r="HU1362">
        <v>5</v>
      </c>
      <c r="HV1362">
        <v>3</v>
      </c>
      <c r="IA1362">
        <v>5</v>
      </c>
      <c r="IB1362">
        <v>0</v>
      </c>
      <c r="IC1362">
        <v>1</v>
      </c>
      <c r="ID1362">
        <v>5.31</v>
      </c>
      <c r="IE1362">
        <v>5</v>
      </c>
      <c r="IF1362" s="63">
        <v>0</v>
      </c>
      <c r="IH1362">
        <f t="shared" si="455"/>
        <v>10.309999999999999</v>
      </c>
      <c r="II1362" s="35">
        <f t="shared" si="456"/>
        <v>5.31</v>
      </c>
      <c r="IM1362" s="18">
        <v>7769</v>
      </c>
      <c r="IN1362" t="s">
        <v>411</v>
      </c>
      <c r="IO1362" s="62">
        <v>38380</v>
      </c>
      <c r="IP1362" s="18">
        <v>12625</v>
      </c>
      <c r="IQ1362" s="18">
        <v>3527</v>
      </c>
      <c r="IR1362" s="18">
        <v>347</v>
      </c>
      <c r="IX1362" s="18">
        <f t="shared" si="459"/>
        <v>62648</v>
      </c>
      <c r="JB1362" s="18">
        <v>192</v>
      </c>
      <c r="JC1362" s="18">
        <v>190</v>
      </c>
      <c r="JS1362" s="18">
        <v>128</v>
      </c>
      <c r="JY1362" s="18">
        <v>4671</v>
      </c>
      <c r="KF1362" s="18">
        <v>1</v>
      </c>
      <c r="KG1362" s="18">
        <v>5</v>
      </c>
      <c r="KH1362" s="18">
        <v>148</v>
      </c>
      <c r="KN1362" s="18">
        <v>12.45</v>
      </c>
      <c r="KO1362" s="18">
        <v>12.45</v>
      </c>
      <c r="KP1362" s="18">
        <v>12.45</v>
      </c>
      <c r="KQ1362" s="18">
        <v>12.45</v>
      </c>
      <c r="KR1362" s="18">
        <v>4</v>
      </c>
      <c r="KS1362" s="18">
        <v>4</v>
      </c>
      <c r="KU1362" s="18" t="s">
        <v>1570</v>
      </c>
      <c r="KV1362" s="18" t="s">
        <v>1570</v>
      </c>
      <c r="KW1362" s="18" t="s">
        <v>1570</v>
      </c>
      <c r="KX1362" s="18" t="s">
        <v>1570</v>
      </c>
      <c r="KY1362" s="18" t="s">
        <v>1409</v>
      </c>
      <c r="KZ1362" s="18" t="s">
        <v>1409</v>
      </c>
      <c r="LB1362" s="18" t="s">
        <v>768</v>
      </c>
      <c r="LC1362" s="18">
        <v>6</v>
      </c>
      <c r="LD1362" s="18">
        <v>7</v>
      </c>
      <c r="LE1362" s="18">
        <v>5</v>
      </c>
      <c r="LF1362" s="18">
        <v>7</v>
      </c>
      <c r="LJ1362" s="18" t="s">
        <v>1408</v>
      </c>
      <c r="LK1362" s="18" t="s">
        <v>1538</v>
      </c>
      <c r="LL1362" s="18" t="s">
        <v>1774</v>
      </c>
      <c r="LM1362" s="18" t="s">
        <v>1538</v>
      </c>
      <c r="LQ1362" s="18">
        <v>11</v>
      </c>
      <c r="LR1362" s="18">
        <v>11</v>
      </c>
      <c r="LS1362" s="18">
        <v>11</v>
      </c>
      <c r="LT1362" s="18">
        <v>11</v>
      </c>
      <c r="LX1362" s="18" t="s">
        <v>1396</v>
      </c>
      <c r="LY1362" s="18" t="s">
        <v>1396</v>
      </c>
      <c r="LZ1362" s="18" t="s">
        <v>1396</v>
      </c>
      <c r="MA1362" s="18" t="s">
        <v>1396</v>
      </c>
      <c r="ME1362" s="18" t="s">
        <v>766</v>
      </c>
      <c r="MJ1362" s="18" t="s">
        <v>768</v>
      </c>
      <c r="MK1362" s="18" t="s">
        <v>768</v>
      </c>
      <c r="ML1362" s="18">
        <v>25</v>
      </c>
      <c r="MN1362" s="18">
        <v>44</v>
      </c>
      <c r="MQ1362" s="18" t="s">
        <v>768</v>
      </c>
      <c r="MR1362" s="18">
        <v>168</v>
      </c>
      <c r="MS1362" s="18">
        <v>166205</v>
      </c>
      <c r="MT1362" s="18" t="s">
        <v>1387</v>
      </c>
      <c r="MV1362" s="18" t="s">
        <v>766</v>
      </c>
      <c r="NL1362" s="18" t="s">
        <v>768</v>
      </c>
      <c r="NP1362" s="18" t="s">
        <v>1388</v>
      </c>
      <c r="NX1362" s="18">
        <f t="shared" si="457"/>
        <v>2068.1337099811681</v>
      </c>
      <c r="NY1362" t="str">
        <f t="shared" si="460"/>
        <v>Mid-range</v>
      </c>
      <c r="NZ1362" t="str">
        <f t="shared" si="461"/>
        <v>Medium</v>
      </c>
    </row>
    <row r="1363" spans="1:390">
      <c r="A1363" t="s">
        <v>443</v>
      </c>
      <c r="B1363" t="s">
        <v>446</v>
      </c>
      <c r="C1363" t="s">
        <v>447</v>
      </c>
      <c r="D1363" t="s">
        <v>404</v>
      </c>
      <c r="E1363">
        <v>20170</v>
      </c>
      <c r="F1363" t="s">
        <v>1590</v>
      </c>
      <c r="G1363">
        <v>7415.54</v>
      </c>
      <c r="H1363" s="62">
        <v>31483</v>
      </c>
      <c r="I1363" s="63">
        <v>1</v>
      </c>
      <c r="J1363" s="63">
        <v>72</v>
      </c>
      <c r="K1363" s="63">
        <v>4</v>
      </c>
      <c r="R1363" s="63">
        <v>468</v>
      </c>
      <c r="S1363" s="63">
        <v>54</v>
      </c>
      <c r="T1363" s="63">
        <v>31</v>
      </c>
      <c r="U1363" s="63">
        <v>24</v>
      </c>
      <c r="W1363" s="63"/>
      <c r="X1363" s="63"/>
      <c r="Y1363" s="63"/>
      <c r="Z1363" s="63"/>
      <c r="AA1363" s="63"/>
      <c r="AB1363" s="63"/>
      <c r="AC1363" s="93">
        <v>0</v>
      </c>
      <c r="AF1363" s="93">
        <v>3917</v>
      </c>
      <c r="AG1363" s="93">
        <v>22339</v>
      </c>
      <c r="AM1363" s="93">
        <v>71</v>
      </c>
      <c r="AN1363" s="63" t="s">
        <v>1775</v>
      </c>
      <c r="AO1363" s="59">
        <f t="shared" si="458"/>
        <v>26327</v>
      </c>
      <c r="BI1363" s="77"/>
      <c r="BL1363" s="77">
        <v>10415</v>
      </c>
      <c r="BM1363" s="77">
        <v>1181</v>
      </c>
      <c r="BN1363" s="63" t="s">
        <v>1775</v>
      </c>
      <c r="BO1363" s="63">
        <f t="shared" si="462"/>
        <v>11596</v>
      </c>
      <c r="BZ1363" s="18">
        <f t="shared" si="463"/>
        <v>0</v>
      </c>
      <c r="CX1363" s="39"/>
      <c r="DI1363">
        <f t="shared" si="472"/>
        <v>0</v>
      </c>
      <c r="DN1363" s="41">
        <v>11511</v>
      </c>
      <c r="DV1363" s="63">
        <f t="shared" si="464"/>
        <v>11511</v>
      </c>
      <c r="EA1363" s="41">
        <v>1588</v>
      </c>
      <c r="EI1363" s="63">
        <f t="shared" si="465"/>
        <v>1588</v>
      </c>
      <c r="EU1363" s="38">
        <v>0.85</v>
      </c>
      <c r="EV1363" s="38">
        <v>0.97</v>
      </c>
      <c r="FJ1363" s="18">
        <f t="shared" si="466"/>
        <v>0</v>
      </c>
      <c r="FT1363">
        <f t="shared" si="467"/>
        <v>0</v>
      </c>
      <c r="GD1363">
        <f t="shared" si="473"/>
        <v>0</v>
      </c>
      <c r="GO1363" s="39">
        <f t="shared" si="468"/>
        <v>0</v>
      </c>
      <c r="GP1363" s="39">
        <f t="shared" si="469"/>
        <v>37923</v>
      </c>
      <c r="GQ1363" s="39">
        <f t="shared" si="470"/>
        <v>0</v>
      </c>
      <c r="GR1363" s="39">
        <f t="shared" si="471"/>
        <v>37923</v>
      </c>
      <c r="GS1363" t="s">
        <v>395</v>
      </c>
      <c r="GU1363" t="s">
        <v>1392</v>
      </c>
      <c r="GV1363" t="s">
        <v>768</v>
      </c>
      <c r="HB1363" t="s">
        <v>1165</v>
      </c>
      <c r="HC1363">
        <v>240</v>
      </c>
      <c r="HD1363">
        <v>2245</v>
      </c>
      <c r="HE1363">
        <v>5642</v>
      </c>
      <c r="HF1363">
        <v>105</v>
      </c>
      <c r="HH1363">
        <v>81369</v>
      </c>
      <c r="HJ1363">
        <v>16</v>
      </c>
      <c r="HK1363">
        <v>10</v>
      </c>
      <c r="HS1363" t="s">
        <v>766</v>
      </c>
      <c r="HU1363">
        <v>5</v>
      </c>
      <c r="HV1363">
        <v>8</v>
      </c>
      <c r="IA1363">
        <v>9</v>
      </c>
      <c r="IB1363">
        <v>1</v>
      </c>
      <c r="IC1363">
        <v>13</v>
      </c>
      <c r="ID1363">
        <v>7</v>
      </c>
      <c r="IE1363">
        <v>9</v>
      </c>
      <c r="IF1363" s="63">
        <v>3</v>
      </c>
      <c r="IH1363">
        <f t="shared" si="455"/>
        <v>16</v>
      </c>
      <c r="II1363" s="35">
        <f t="shared" si="456"/>
        <v>7</v>
      </c>
      <c r="IM1363" s="18">
        <v>5400</v>
      </c>
      <c r="IN1363" t="s">
        <v>411</v>
      </c>
      <c r="IO1363" s="62">
        <v>3621</v>
      </c>
      <c r="IP1363" s="18">
        <v>24432</v>
      </c>
      <c r="IQ1363" s="18">
        <v>774</v>
      </c>
      <c r="IR1363" s="18">
        <v>71</v>
      </c>
      <c r="IS1363" s="18">
        <v>0</v>
      </c>
      <c r="IX1363" s="18">
        <f t="shared" si="459"/>
        <v>34298</v>
      </c>
      <c r="JB1363" s="18">
        <v>0</v>
      </c>
      <c r="JC1363" s="18">
        <v>0</v>
      </c>
      <c r="JS1363" s="18">
        <v>112</v>
      </c>
      <c r="JT1363" s="18">
        <v>0</v>
      </c>
      <c r="JU1363" s="18">
        <v>0</v>
      </c>
      <c r="JV1363" s="18">
        <v>0</v>
      </c>
      <c r="JY1363" s="18">
        <v>2791</v>
      </c>
      <c r="KF1363" s="18">
        <v>0</v>
      </c>
      <c r="KG1363" s="18">
        <v>0</v>
      </c>
      <c r="KH1363" s="18">
        <v>0</v>
      </c>
      <c r="KN1363" s="18">
        <v>12</v>
      </c>
      <c r="KO1363" s="18">
        <v>12</v>
      </c>
      <c r="KP1363" s="18">
        <v>12</v>
      </c>
      <c r="KQ1363" s="18">
        <v>12</v>
      </c>
      <c r="KR1363" s="18">
        <v>10</v>
      </c>
      <c r="KS1363" s="18">
        <v>5</v>
      </c>
      <c r="KT1363" s="18">
        <v>0</v>
      </c>
      <c r="KU1363" s="18" t="s">
        <v>1525</v>
      </c>
      <c r="KV1363" s="18" t="s">
        <v>1385</v>
      </c>
      <c r="KW1363" s="18" t="s">
        <v>1385</v>
      </c>
      <c r="KX1363" s="18" t="s">
        <v>1385</v>
      </c>
      <c r="KY1363" s="18" t="s">
        <v>1776</v>
      </c>
      <c r="KZ1363" s="18" t="s">
        <v>1437</v>
      </c>
      <c r="LB1363" s="18" t="s">
        <v>766</v>
      </c>
      <c r="LQ1363" s="18">
        <v>11</v>
      </c>
      <c r="LR1363" s="18">
        <v>11</v>
      </c>
      <c r="LS1363" s="18">
        <v>11</v>
      </c>
      <c r="LT1363" s="18">
        <v>11</v>
      </c>
      <c r="LU1363" s="18">
        <v>0</v>
      </c>
      <c r="LV1363" s="18">
        <v>0</v>
      </c>
      <c r="LW1363" s="18">
        <v>0</v>
      </c>
      <c r="LX1363" s="18" t="s">
        <v>1396</v>
      </c>
      <c r="LY1363" s="18" t="s">
        <v>1777</v>
      </c>
      <c r="LZ1363" s="18" t="s">
        <v>1777</v>
      </c>
      <c r="MA1363" s="18" t="s">
        <v>1777</v>
      </c>
      <c r="ME1363" s="18" t="s">
        <v>766</v>
      </c>
      <c r="MJ1363" s="18" t="s">
        <v>768</v>
      </c>
      <c r="MK1363" s="18" t="s">
        <v>768</v>
      </c>
      <c r="MM1363" s="18" t="s">
        <v>766</v>
      </c>
      <c r="MO1363" s="18">
        <v>5</v>
      </c>
      <c r="MP1363" s="18">
        <v>0</v>
      </c>
      <c r="MQ1363" s="18" t="s">
        <v>766</v>
      </c>
      <c r="MT1363" s="18" t="s">
        <v>1387</v>
      </c>
      <c r="MV1363" s="18" t="s">
        <v>766</v>
      </c>
      <c r="NL1363" s="18" t="s">
        <v>768</v>
      </c>
      <c r="NT1363" s="18" t="s">
        <v>942</v>
      </c>
      <c r="NU1363" s="18" t="s">
        <v>1335</v>
      </c>
      <c r="NV1363" s="18">
        <v>30000</v>
      </c>
      <c r="NX1363" s="18">
        <f t="shared" si="457"/>
        <v>1059.3628571428571</v>
      </c>
      <c r="NY1363" t="str">
        <f t="shared" si="460"/>
        <v>Mid-range</v>
      </c>
      <c r="NZ1363" t="str">
        <f t="shared" si="461"/>
        <v>Small</v>
      </c>
    </row>
    <row r="1364" spans="1:390">
      <c r="A1364" t="s">
        <v>842</v>
      </c>
      <c r="B1364" t="s">
        <v>694</v>
      </c>
      <c r="C1364" t="s">
        <v>695</v>
      </c>
      <c r="D1364" t="s">
        <v>393</v>
      </c>
      <c r="E1364">
        <v>20170</v>
      </c>
      <c r="F1364" t="s">
        <v>1590</v>
      </c>
      <c r="G1364">
        <v>8933.9599999999991</v>
      </c>
      <c r="H1364" s="62">
        <v>52360</v>
      </c>
      <c r="I1364" s="63">
        <v>1</v>
      </c>
      <c r="J1364" s="63">
        <v>129</v>
      </c>
      <c r="K1364" s="63">
        <v>12</v>
      </c>
      <c r="R1364" s="63">
        <v>635</v>
      </c>
      <c r="S1364" s="63">
        <v>0</v>
      </c>
      <c r="T1364" s="63">
        <v>0</v>
      </c>
      <c r="U1364" s="63">
        <v>12</v>
      </c>
      <c r="W1364" s="63"/>
      <c r="X1364" s="63"/>
      <c r="Y1364" s="63"/>
      <c r="Z1364" s="63"/>
      <c r="AA1364" s="63"/>
      <c r="AB1364" s="63"/>
      <c r="AC1364" s="93">
        <v>0</v>
      </c>
      <c r="AL1364" s="93">
        <v>82979</v>
      </c>
      <c r="AM1364" s="93">
        <v>79535</v>
      </c>
      <c r="AN1364" s="63" t="s">
        <v>1462</v>
      </c>
      <c r="AO1364" s="59">
        <f t="shared" si="458"/>
        <v>162514</v>
      </c>
      <c r="BH1364" s="77"/>
      <c r="BI1364" s="77"/>
      <c r="BL1364" s="77">
        <v>32405</v>
      </c>
      <c r="BO1364" s="63">
        <f t="shared" si="462"/>
        <v>32405</v>
      </c>
      <c r="BZ1364" s="18">
        <f t="shared" si="463"/>
        <v>0</v>
      </c>
      <c r="CX1364" s="39"/>
      <c r="DI1364">
        <f t="shared" si="472"/>
        <v>0</v>
      </c>
      <c r="DT1364" s="41">
        <v>75731</v>
      </c>
      <c r="DU1364" t="s">
        <v>1335</v>
      </c>
      <c r="DV1364" s="63">
        <f t="shared" si="464"/>
        <v>75731</v>
      </c>
      <c r="EE1364" s="41">
        <v>244</v>
      </c>
      <c r="EG1364" s="41">
        <v>13150</v>
      </c>
      <c r="EH1364" t="s">
        <v>1462</v>
      </c>
      <c r="EI1364" s="63">
        <f t="shared" si="465"/>
        <v>13394</v>
      </c>
      <c r="EU1364" s="38">
        <v>0.52</v>
      </c>
      <c r="EV1364" s="38">
        <v>0.78</v>
      </c>
      <c r="FJ1364" s="18">
        <f t="shared" si="466"/>
        <v>0</v>
      </c>
      <c r="FT1364">
        <f t="shared" si="467"/>
        <v>0</v>
      </c>
      <c r="GD1364">
        <f t="shared" si="473"/>
        <v>0</v>
      </c>
      <c r="GO1364" s="39">
        <f t="shared" si="468"/>
        <v>0</v>
      </c>
      <c r="GP1364" s="39">
        <f t="shared" si="469"/>
        <v>194919</v>
      </c>
      <c r="GQ1364" s="39">
        <f t="shared" si="470"/>
        <v>0</v>
      </c>
      <c r="GR1364" s="39">
        <f t="shared" si="471"/>
        <v>194919</v>
      </c>
      <c r="GS1364" t="s">
        <v>420</v>
      </c>
      <c r="GU1364" t="s">
        <v>1392</v>
      </c>
      <c r="GV1364" t="s">
        <v>768</v>
      </c>
      <c r="GX1364" t="s">
        <v>938</v>
      </c>
      <c r="HB1364" t="s">
        <v>798</v>
      </c>
      <c r="HC1364">
        <v>3368</v>
      </c>
      <c r="HD1364">
        <v>3851</v>
      </c>
      <c r="HE1364">
        <v>26785</v>
      </c>
      <c r="HF1364">
        <v>151</v>
      </c>
      <c r="HH1364">
        <v>84777</v>
      </c>
      <c r="HJ1364">
        <v>147</v>
      </c>
      <c r="HK1364">
        <v>60</v>
      </c>
      <c r="HS1364" t="s">
        <v>766</v>
      </c>
      <c r="HU1364">
        <v>4</v>
      </c>
      <c r="HV1364">
        <v>1</v>
      </c>
      <c r="IA1364">
        <v>6</v>
      </c>
      <c r="IB1364">
        <v>1</v>
      </c>
      <c r="IC1364">
        <v>10</v>
      </c>
      <c r="ID1364">
        <v>4</v>
      </c>
      <c r="IE1364">
        <v>6</v>
      </c>
      <c r="IF1364" s="63">
        <v>4</v>
      </c>
      <c r="IH1364">
        <f t="shared" si="455"/>
        <v>10</v>
      </c>
      <c r="II1364" s="35">
        <f t="shared" si="456"/>
        <v>4</v>
      </c>
      <c r="IM1364" s="18">
        <v>16233</v>
      </c>
      <c r="IN1364" t="s">
        <v>411</v>
      </c>
      <c r="IO1364" s="62">
        <v>8335</v>
      </c>
      <c r="IP1364" s="18">
        <v>20272</v>
      </c>
      <c r="IQ1364" s="18">
        <v>10134</v>
      </c>
      <c r="IR1364" s="18">
        <v>1344</v>
      </c>
      <c r="IS1364" s="18">
        <v>1961</v>
      </c>
      <c r="IX1364" s="18">
        <f t="shared" si="459"/>
        <v>58279</v>
      </c>
      <c r="JB1364" s="18">
        <v>115</v>
      </c>
      <c r="JC1364" s="18">
        <v>74</v>
      </c>
      <c r="JS1364" s="18">
        <v>371</v>
      </c>
      <c r="JT1364" s="18">
        <v>0</v>
      </c>
      <c r="JU1364" s="18">
        <v>2</v>
      </c>
      <c r="JV1364" s="18">
        <v>0</v>
      </c>
      <c r="JY1364" s="18">
        <v>8139</v>
      </c>
      <c r="KF1364" s="18">
        <v>1</v>
      </c>
      <c r="KG1364" s="18">
        <v>5</v>
      </c>
      <c r="KH1364" s="18">
        <v>68</v>
      </c>
      <c r="KN1364" s="18">
        <v>12.5</v>
      </c>
      <c r="KO1364" s="18">
        <v>12.5</v>
      </c>
      <c r="KP1364" s="18">
        <v>12.5</v>
      </c>
      <c r="KQ1364" s="18">
        <v>12.5</v>
      </c>
      <c r="KR1364" s="18">
        <v>6</v>
      </c>
      <c r="KU1364" s="18" t="s">
        <v>1407</v>
      </c>
      <c r="KV1364" s="18" t="s">
        <v>1407</v>
      </c>
      <c r="KW1364" s="18" t="s">
        <v>1407</v>
      </c>
      <c r="KX1364" s="18" t="s">
        <v>1407</v>
      </c>
      <c r="KY1364" s="18" t="s">
        <v>1408</v>
      </c>
      <c r="KZ1364" s="18">
        <v>0</v>
      </c>
      <c r="LB1364" s="18" t="s">
        <v>766</v>
      </c>
      <c r="LQ1364" s="18">
        <v>8</v>
      </c>
      <c r="LR1364" s="18">
        <v>8</v>
      </c>
      <c r="LS1364" s="18">
        <v>8</v>
      </c>
      <c r="LT1364" s="18">
        <v>8</v>
      </c>
      <c r="LX1364" s="18" t="s">
        <v>1488</v>
      </c>
      <c r="LY1364" s="18" t="s">
        <v>1488</v>
      </c>
      <c r="LZ1364" s="18" t="s">
        <v>1386</v>
      </c>
      <c r="MA1364" s="18" t="s">
        <v>1386</v>
      </c>
      <c r="MC1364" s="18">
        <v>0</v>
      </c>
      <c r="MD1364" s="18">
        <v>0</v>
      </c>
      <c r="ME1364" s="18" t="s">
        <v>766</v>
      </c>
      <c r="MJ1364" s="18" t="s">
        <v>768</v>
      </c>
      <c r="MK1364" s="18" t="s">
        <v>768</v>
      </c>
      <c r="ML1364" s="18">
        <v>0</v>
      </c>
      <c r="MM1364" s="18">
        <v>56</v>
      </c>
      <c r="MN1364" s="18">
        <v>32</v>
      </c>
      <c r="MO1364" s="18">
        <v>0</v>
      </c>
      <c r="MP1364" s="18">
        <v>0</v>
      </c>
      <c r="MQ1364" s="18" t="s">
        <v>766</v>
      </c>
      <c r="MS1364" s="18">
        <v>310154</v>
      </c>
      <c r="MT1364" s="18" t="s">
        <v>1387</v>
      </c>
      <c r="MV1364" s="18" t="s">
        <v>766</v>
      </c>
      <c r="NL1364" s="18" t="s">
        <v>768</v>
      </c>
      <c r="NT1364" s="18" t="s">
        <v>942</v>
      </c>
      <c r="NU1364" s="18" t="s">
        <v>1335</v>
      </c>
      <c r="NV1364" s="18">
        <v>36973</v>
      </c>
      <c r="NX1364" s="18">
        <f t="shared" si="457"/>
        <v>2233.4899999999998</v>
      </c>
      <c r="NY1364" t="str">
        <f t="shared" si="460"/>
        <v>Mid-range</v>
      </c>
      <c r="NZ1364" t="str">
        <f t="shared" si="461"/>
        <v>Small</v>
      </c>
    </row>
    <row r="1365" spans="1:390">
      <c r="A1365" t="s">
        <v>773</v>
      </c>
      <c r="B1365" t="s">
        <v>701</v>
      </c>
      <c r="C1365" t="s">
        <v>702</v>
      </c>
      <c r="D1365" t="s">
        <v>393</v>
      </c>
      <c r="E1365">
        <v>20170</v>
      </c>
      <c r="F1365" t="s">
        <v>1590</v>
      </c>
      <c r="G1365">
        <v>11134.32</v>
      </c>
      <c r="H1365" s="62">
        <v>54000</v>
      </c>
      <c r="I1365" s="63">
        <v>1</v>
      </c>
      <c r="J1365" s="63">
        <v>280</v>
      </c>
      <c r="K1365" s="63">
        <v>10</v>
      </c>
      <c r="R1365" s="63">
        <v>721</v>
      </c>
      <c r="S1365" s="63">
        <v>0</v>
      </c>
      <c r="T1365" s="63">
        <v>35</v>
      </c>
      <c r="U1365" s="63">
        <v>66</v>
      </c>
      <c r="W1365" s="63"/>
      <c r="X1365" s="63"/>
      <c r="Y1365" s="63"/>
      <c r="Z1365" s="63"/>
      <c r="AA1365" s="63"/>
      <c r="AB1365" s="63"/>
      <c r="AC1365" s="93">
        <v>0</v>
      </c>
      <c r="AL1365" s="93">
        <v>99341</v>
      </c>
      <c r="AO1365" s="59">
        <f t="shared" si="458"/>
        <v>99341</v>
      </c>
      <c r="BH1365" s="77"/>
      <c r="BL1365" s="77">
        <v>10634</v>
      </c>
      <c r="BO1365" s="63">
        <f t="shared" si="462"/>
        <v>10634</v>
      </c>
      <c r="BZ1365" s="18">
        <f t="shared" si="463"/>
        <v>0</v>
      </c>
      <c r="CX1365" s="39"/>
      <c r="DI1365">
        <f t="shared" si="472"/>
        <v>0</v>
      </c>
      <c r="DR1365" s="41">
        <v>21889</v>
      </c>
      <c r="DV1365" s="63">
        <f t="shared" si="464"/>
        <v>21889</v>
      </c>
      <c r="EE1365" s="41">
        <v>12718</v>
      </c>
      <c r="EI1365" s="63">
        <f t="shared" si="465"/>
        <v>12718</v>
      </c>
      <c r="EU1365" s="38">
        <v>0.25</v>
      </c>
      <c r="EV1365" s="38">
        <v>0.66</v>
      </c>
      <c r="FJ1365" s="18">
        <f t="shared" si="466"/>
        <v>0</v>
      </c>
      <c r="FT1365">
        <f t="shared" si="467"/>
        <v>0</v>
      </c>
      <c r="GD1365">
        <f t="shared" si="473"/>
        <v>0</v>
      </c>
      <c r="GO1365" s="39">
        <f t="shared" si="468"/>
        <v>0</v>
      </c>
      <c r="GP1365" s="39">
        <f t="shared" si="469"/>
        <v>109975</v>
      </c>
      <c r="GQ1365" s="39">
        <f t="shared" si="470"/>
        <v>0</v>
      </c>
      <c r="GR1365" s="39">
        <f t="shared" si="471"/>
        <v>109975</v>
      </c>
      <c r="GS1365" t="s">
        <v>942</v>
      </c>
      <c r="GT1365" t="s">
        <v>1778</v>
      </c>
      <c r="GV1365" t="s">
        <v>766</v>
      </c>
      <c r="GX1365" t="s">
        <v>938</v>
      </c>
      <c r="GY1365" t="s">
        <v>405</v>
      </c>
      <c r="HB1365" t="s">
        <v>798</v>
      </c>
      <c r="HC1365">
        <v>1491</v>
      </c>
      <c r="HD1365">
        <v>6074</v>
      </c>
      <c r="HE1365">
        <v>184166</v>
      </c>
      <c r="HF1365">
        <v>114</v>
      </c>
      <c r="HH1365">
        <v>45820</v>
      </c>
      <c r="HJ1365">
        <v>899</v>
      </c>
      <c r="HK1365">
        <v>32321</v>
      </c>
      <c r="HS1365" t="s">
        <v>768</v>
      </c>
      <c r="HT1365" t="s">
        <v>1779</v>
      </c>
      <c r="HU1365">
        <v>6</v>
      </c>
      <c r="HV1365">
        <v>16</v>
      </c>
      <c r="IA1365">
        <v>5</v>
      </c>
      <c r="IB1365">
        <v>5</v>
      </c>
      <c r="IC1365">
        <v>10</v>
      </c>
      <c r="ID1365">
        <v>9.8699999999999992</v>
      </c>
      <c r="IE1365">
        <v>7.25</v>
      </c>
      <c r="IF1365" s="63">
        <v>2</v>
      </c>
      <c r="IH1365">
        <f t="shared" si="455"/>
        <v>17.119999999999997</v>
      </c>
      <c r="II1365" s="35">
        <f t="shared" si="456"/>
        <v>9.8699999999999992</v>
      </c>
      <c r="IM1365" s="18">
        <v>7466</v>
      </c>
      <c r="IN1365" t="s">
        <v>411</v>
      </c>
      <c r="IO1365" s="62">
        <v>4802</v>
      </c>
      <c r="IP1365" s="18">
        <v>18610</v>
      </c>
      <c r="IR1365" s="18">
        <v>8232</v>
      </c>
      <c r="IX1365" s="18">
        <f t="shared" si="459"/>
        <v>39110</v>
      </c>
      <c r="JB1365" s="18">
        <v>216</v>
      </c>
      <c r="JC1365" s="18">
        <v>63</v>
      </c>
      <c r="JS1365" s="18">
        <v>274</v>
      </c>
      <c r="JT1365" s="18">
        <v>0</v>
      </c>
      <c r="JU1365" s="18">
        <v>46</v>
      </c>
      <c r="JV1365" s="18">
        <v>0</v>
      </c>
      <c r="JY1365" s="18">
        <v>7052</v>
      </c>
      <c r="KF1365" s="18">
        <v>2</v>
      </c>
      <c r="KG1365" s="18">
        <v>10</v>
      </c>
      <c r="KH1365" s="18">
        <v>234</v>
      </c>
      <c r="KN1365" s="18">
        <v>13.5</v>
      </c>
      <c r="KO1365" s="18">
        <v>13.5</v>
      </c>
      <c r="KP1365" s="18">
        <v>13.5</v>
      </c>
      <c r="KQ1365" s="18">
        <v>13.5</v>
      </c>
      <c r="KR1365" s="18">
        <v>13.5</v>
      </c>
      <c r="KS1365" s="18">
        <v>7</v>
      </c>
      <c r="KT1365" s="18">
        <v>7</v>
      </c>
      <c r="KU1365" s="18" t="s">
        <v>1576</v>
      </c>
      <c r="KV1365" s="18" t="s">
        <v>1576</v>
      </c>
      <c r="KW1365" s="18" t="s">
        <v>1576</v>
      </c>
      <c r="KX1365" s="18" t="s">
        <v>1576</v>
      </c>
      <c r="KY1365" s="18" t="s">
        <v>1394</v>
      </c>
      <c r="KZ1365" s="18" t="s">
        <v>1553</v>
      </c>
      <c r="LA1365" s="18" t="s">
        <v>1553</v>
      </c>
      <c r="LB1365" s="18" t="s">
        <v>766</v>
      </c>
      <c r="LQ1365" s="18">
        <v>10</v>
      </c>
      <c r="LR1365" s="18">
        <v>10</v>
      </c>
      <c r="LS1365" s="18">
        <v>10</v>
      </c>
      <c r="LT1365" s="18">
        <v>10</v>
      </c>
      <c r="LU1365" s="18">
        <v>6</v>
      </c>
      <c r="LX1365" s="18" t="s">
        <v>1410</v>
      </c>
      <c r="LY1365" s="18" t="s">
        <v>1410</v>
      </c>
      <c r="LZ1365" s="18" t="s">
        <v>1410</v>
      </c>
      <c r="MA1365" s="18" t="s">
        <v>1410</v>
      </c>
      <c r="MB1365" s="18" t="s">
        <v>1399</v>
      </c>
      <c r="ME1365" s="18" t="s">
        <v>766</v>
      </c>
      <c r="MJ1365" s="18" t="s">
        <v>768</v>
      </c>
      <c r="MK1365" s="18" t="s">
        <v>768</v>
      </c>
      <c r="MM1365" s="18" t="s">
        <v>766</v>
      </c>
      <c r="MN1365" s="18">
        <v>46</v>
      </c>
      <c r="MO1365" s="18">
        <v>7</v>
      </c>
      <c r="MP1365" s="18">
        <v>0</v>
      </c>
      <c r="MQ1365" s="18" t="s">
        <v>768</v>
      </c>
      <c r="MR1365" s="18">
        <v>68</v>
      </c>
      <c r="MS1365" s="18">
        <v>161345</v>
      </c>
      <c r="MT1365" s="18" t="s">
        <v>1387</v>
      </c>
      <c r="MV1365" s="18" t="s">
        <v>766</v>
      </c>
      <c r="NL1365" s="18" t="s">
        <v>768</v>
      </c>
      <c r="NM1365" s="18" t="s">
        <v>1153</v>
      </c>
      <c r="NP1365" s="18" t="s">
        <v>1388</v>
      </c>
      <c r="NT1365" s="18" t="s">
        <v>942</v>
      </c>
      <c r="NU1365" s="18" t="s">
        <v>1780</v>
      </c>
      <c r="NV1365" s="18">
        <v>14834</v>
      </c>
      <c r="NX1365" s="18">
        <f t="shared" si="457"/>
        <v>1128.09726443769</v>
      </c>
      <c r="NY1365" t="str">
        <f t="shared" si="460"/>
        <v>Mid-range</v>
      </c>
      <c r="NZ1365" t="str">
        <f t="shared" si="461"/>
        <v>Medium</v>
      </c>
    </row>
    <row r="1366" spans="1:390">
      <c r="A1366" t="s">
        <v>472</v>
      </c>
      <c r="B1366" t="s">
        <v>470</v>
      </c>
      <c r="C1366" t="s">
        <v>471</v>
      </c>
      <c r="D1366" t="s">
        <v>404</v>
      </c>
      <c r="E1366">
        <v>20170</v>
      </c>
      <c r="F1366" t="s">
        <v>1590</v>
      </c>
      <c r="G1366">
        <v>5810.4</v>
      </c>
      <c r="H1366" s="62">
        <v>22500</v>
      </c>
      <c r="I1366" s="63">
        <v>1</v>
      </c>
      <c r="J1366" s="63">
        <v>83</v>
      </c>
      <c r="K1366" s="63">
        <v>7</v>
      </c>
      <c r="R1366" s="63">
        <v>432</v>
      </c>
      <c r="S1366" s="63">
        <v>0</v>
      </c>
      <c r="T1366" s="63">
        <v>35</v>
      </c>
      <c r="U1366" s="63">
        <v>74</v>
      </c>
      <c r="W1366" s="63"/>
      <c r="X1366" s="63"/>
      <c r="Y1366" s="63"/>
      <c r="Z1366" s="63"/>
      <c r="AA1366" s="63"/>
      <c r="AB1366" s="63"/>
      <c r="AC1366" s="93">
        <v>0</v>
      </c>
      <c r="AJ1366" s="93">
        <v>4172</v>
      </c>
      <c r="AL1366" s="93">
        <v>32184</v>
      </c>
      <c r="AM1366" s="93">
        <v>7746</v>
      </c>
      <c r="AN1366" s="63" t="s">
        <v>1781</v>
      </c>
      <c r="AO1366" s="59">
        <f t="shared" si="458"/>
        <v>44102</v>
      </c>
      <c r="BH1366" s="77"/>
      <c r="BI1366" s="77"/>
      <c r="BL1366" s="77">
        <v>7780</v>
      </c>
      <c r="BO1366" s="63">
        <f t="shared" si="462"/>
        <v>7780</v>
      </c>
      <c r="BZ1366" s="18">
        <f t="shared" si="463"/>
        <v>0</v>
      </c>
      <c r="CX1366" s="39"/>
      <c r="DI1366">
        <f t="shared" si="472"/>
        <v>0</v>
      </c>
      <c r="DR1366" s="41">
        <v>8497</v>
      </c>
      <c r="DV1366" s="63">
        <f t="shared" si="464"/>
        <v>8497</v>
      </c>
      <c r="EE1366" s="41">
        <v>500</v>
      </c>
      <c r="EI1366" s="63">
        <f t="shared" si="465"/>
        <v>500</v>
      </c>
      <c r="EU1366" s="38">
        <v>0.53</v>
      </c>
      <c r="EV1366" s="38">
        <v>0.79</v>
      </c>
      <c r="FJ1366" s="18">
        <f t="shared" si="466"/>
        <v>0</v>
      </c>
      <c r="FT1366">
        <f t="shared" si="467"/>
        <v>0</v>
      </c>
      <c r="GD1366">
        <f t="shared" si="473"/>
        <v>0</v>
      </c>
      <c r="GO1366" s="39">
        <f t="shared" si="468"/>
        <v>0</v>
      </c>
      <c r="GP1366" s="39">
        <f t="shared" si="469"/>
        <v>51882</v>
      </c>
      <c r="GQ1366" s="39">
        <f t="shared" si="470"/>
        <v>0</v>
      </c>
      <c r="GR1366" s="39">
        <f t="shared" si="471"/>
        <v>51882</v>
      </c>
      <c r="GS1366" t="s">
        <v>942</v>
      </c>
      <c r="GT1366" t="s">
        <v>1782</v>
      </c>
      <c r="GU1366" t="s">
        <v>1392</v>
      </c>
      <c r="GV1366" t="s">
        <v>768</v>
      </c>
      <c r="GX1366" t="s">
        <v>938</v>
      </c>
      <c r="HB1366" t="s">
        <v>798</v>
      </c>
      <c r="HC1366">
        <v>760</v>
      </c>
      <c r="HD1366">
        <v>1744</v>
      </c>
      <c r="HE1366">
        <v>66724</v>
      </c>
      <c r="HF1366">
        <v>54</v>
      </c>
      <c r="HH1366">
        <v>48888</v>
      </c>
      <c r="HJ1366">
        <v>35</v>
      </c>
      <c r="HK1366">
        <v>7934</v>
      </c>
      <c r="HS1366" t="s">
        <v>766</v>
      </c>
      <c r="HU1366">
        <v>4</v>
      </c>
      <c r="HV1366">
        <v>10</v>
      </c>
      <c r="IA1366">
        <v>4</v>
      </c>
      <c r="IB1366">
        <v>1</v>
      </c>
      <c r="IC1366">
        <v>6</v>
      </c>
      <c r="ID1366">
        <v>4.4000000000000004</v>
      </c>
      <c r="IE1366">
        <v>4.0999999999999996</v>
      </c>
      <c r="IF1366" s="63">
        <v>1</v>
      </c>
      <c r="IH1366">
        <f t="shared" si="455"/>
        <v>8.5</v>
      </c>
      <c r="II1366" s="35">
        <f t="shared" si="456"/>
        <v>4.4000000000000004</v>
      </c>
      <c r="IM1366" s="18">
        <v>3542</v>
      </c>
      <c r="IN1366" t="s">
        <v>400</v>
      </c>
      <c r="IO1366" s="62">
        <v>5015</v>
      </c>
      <c r="IP1366" s="18">
        <v>3984</v>
      </c>
      <c r="IQ1366" s="18">
        <v>3642</v>
      </c>
      <c r="IR1366" s="18">
        <v>213</v>
      </c>
      <c r="IS1366" s="18">
        <v>409</v>
      </c>
      <c r="IX1366" s="18">
        <f t="shared" si="459"/>
        <v>16805</v>
      </c>
      <c r="JB1366" s="18">
        <v>2005</v>
      </c>
      <c r="JC1366" s="18">
        <v>627</v>
      </c>
      <c r="JS1366" s="18">
        <v>64</v>
      </c>
      <c r="JY1366" s="18">
        <v>1231</v>
      </c>
      <c r="KF1366" s="18">
        <v>1</v>
      </c>
      <c r="KG1366" s="18">
        <v>10</v>
      </c>
      <c r="KH1366" s="18">
        <v>209</v>
      </c>
      <c r="KN1366" s="18">
        <v>12.5</v>
      </c>
      <c r="KO1366" s="18">
        <v>12.5</v>
      </c>
      <c r="KP1366" s="18">
        <v>12.5</v>
      </c>
      <c r="KQ1366" s="18">
        <v>12</v>
      </c>
      <c r="KR1366" s="18">
        <v>4.5</v>
      </c>
      <c r="KS1366" s="18">
        <v>0.58333333333333337</v>
      </c>
      <c r="KU1366" s="18" t="s">
        <v>1783</v>
      </c>
      <c r="KV1366" s="18" t="s">
        <v>1784</v>
      </c>
      <c r="KW1366" s="18" t="s">
        <v>1431</v>
      </c>
      <c r="KX1366" s="18" t="s">
        <v>1431</v>
      </c>
      <c r="KY1366" s="18" t="s">
        <v>1785</v>
      </c>
      <c r="KZ1366" s="18">
        <v>0.41666666666666669</v>
      </c>
      <c r="LB1366" s="18" t="s">
        <v>768</v>
      </c>
      <c r="LC1366" s="18">
        <v>4</v>
      </c>
      <c r="LD1366" s="18">
        <v>0.66666666666666663</v>
      </c>
      <c r="LE1366" s="18">
        <v>0.66666666666666663</v>
      </c>
      <c r="LF1366" s="18">
        <v>0.66666666666666663</v>
      </c>
      <c r="LJ1366" s="18" t="s">
        <v>1469</v>
      </c>
      <c r="LK1366" s="18" t="s">
        <v>1538</v>
      </c>
      <c r="LL1366" s="18" t="s">
        <v>1469</v>
      </c>
      <c r="LM1366" s="18" t="s">
        <v>1469</v>
      </c>
      <c r="LQ1366" s="18">
        <v>7.5</v>
      </c>
      <c r="LR1366" s="18">
        <v>8</v>
      </c>
      <c r="LS1366" s="18">
        <v>0.77083333333333337</v>
      </c>
      <c r="LT1366" s="18">
        <v>0.77083333333333337</v>
      </c>
      <c r="LX1366" s="18" t="s">
        <v>1786</v>
      </c>
      <c r="LY1366" s="18" t="s">
        <v>1787</v>
      </c>
      <c r="LZ1366" s="18" t="s">
        <v>1788</v>
      </c>
      <c r="MA1366" s="18" t="s">
        <v>1789</v>
      </c>
      <c r="ME1366" s="18" t="s">
        <v>766</v>
      </c>
      <c r="MJ1366" s="18" t="s">
        <v>768</v>
      </c>
      <c r="MK1366" s="18" t="s">
        <v>766</v>
      </c>
      <c r="ML1366" s="18">
        <v>16</v>
      </c>
      <c r="MN1366" s="18">
        <v>32</v>
      </c>
      <c r="MO1366" s="18">
        <v>4</v>
      </c>
      <c r="MQ1366" s="18" t="s">
        <v>766</v>
      </c>
      <c r="MS1366" s="18">
        <v>136169</v>
      </c>
      <c r="MT1366" s="18" t="s">
        <v>1387</v>
      </c>
      <c r="MV1366" s="18" t="s">
        <v>766</v>
      </c>
      <c r="NL1366" s="18" t="s">
        <v>768</v>
      </c>
      <c r="NM1366" s="18" t="s">
        <v>1153</v>
      </c>
      <c r="NN1366" s="18" t="s">
        <v>1155</v>
      </c>
      <c r="NV1366" s="18">
        <v>5000</v>
      </c>
      <c r="NX1366" s="18">
        <f t="shared" si="457"/>
        <v>1320.5454545454543</v>
      </c>
      <c r="NY1366" t="str">
        <f t="shared" si="460"/>
        <v>Smaller</v>
      </c>
      <c r="NZ1366" t="str">
        <f t="shared" si="461"/>
        <v>Small</v>
      </c>
    </row>
    <row r="1367" spans="1:390">
      <c r="A1367" t="s">
        <v>535</v>
      </c>
      <c r="B1367" t="s">
        <v>518</v>
      </c>
      <c r="C1367" t="s">
        <v>519</v>
      </c>
      <c r="D1367" t="s">
        <v>404</v>
      </c>
      <c r="E1367">
        <v>20170</v>
      </c>
      <c r="F1367" t="s">
        <v>1590</v>
      </c>
      <c r="G1367">
        <v>12093.85</v>
      </c>
      <c r="H1367" s="62">
        <v>18667</v>
      </c>
      <c r="I1367" s="63">
        <v>1</v>
      </c>
      <c r="J1367" s="63">
        <v>274</v>
      </c>
      <c r="K1367" s="63">
        <v>9</v>
      </c>
      <c r="R1367" s="63">
        <v>634</v>
      </c>
      <c r="T1367" s="63">
        <v>32</v>
      </c>
      <c r="U1367" s="63">
        <v>46</v>
      </c>
      <c r="W1367" s="63"/>
      <c r="X1367" s="63"/>
      <c r="Y1367" s="63"/>
      <c r="Z1367" s="63"/>
      <c r="AA1367" s="63"/>
      <c r="AB1367" s="63"/>
      <c r="AC1367" s="93">
        <v>0</v>
      </c>
      <c r="AG1367" s="93">
        <v>32965</v>
      </c>
      <c r="AL1367" s="93">
        <v>65759</v>
      </c>
      <c r="AM1367" s="93">
        <v>458</v>
      </c>
      <c r="AN1367" s="63" t="s">
        <v>1790</v>
      </c>
      <c r="AO1367" s="59">
        <f t="shared" si="458"/>
        <v>99182</v>
      </c>
      <c r="BH1367" s="77"/>
      <c r="BI1367" s="77"/>
      <c r="BL1367" s="77">
        <v>97122</v>
      </c>
      <c r="BO1367" s="63">
        <f t="shared" si="462"/>
        <v>97122</v>
      </c>
      <c r="BZ1367" s="18">
        <f t="shared" si="463"/>
        <v>0</v>
      </c>
      <c r="CX1367" s="39"/>
      <c r="DI1367">
        <f t="shared" si="472"/>
        <v>0</v>
      </c>
      <c r="DV1367" s="63">
        <f t="shared" si="464"/>
        <v>0</v>
      </c>
      <c r="DW1367" s="77">
        <v>4945</v>
      </c>
      <c r="EE1367" s="41">
        <v>350</v>
      </c>
      <c r="EI1367" s="63">
        <f t="shared" si="465"/>
        <v>5295</v>
      </c>
      <c r="EU1367" s="38">
        <v>0.57999999999999996</v>
      </c>
      <c r="EV1367" s="38">
        <v>0.82</v>
      </c>
      <c r="FJ1367" s="18">
        <f t="shared" si="466"/>
        <v>0</v>
      </c>
      <c r="FT1367">
        <f t="shared" si="467"/>
        <v>0</v>
      </c>
      <c r="GD1367">
        <f t="shared" si="473"/>
        <v>0</v>
      </c>
      <c r="GO1367" s="39">
        <f t="shared" si="468"/>
        <v>0</v>
      </c>
      <c r="GP1367" s="39">
        <f t="shared" si="469"/>
        <v>196304</v>
      </c>
      <c r="GQ1367" s="39">
        <f t="shared" si="470"/>
        <v>0</v>
      </c>
      <c r="GR1367" s="39">
        <f t="shared" si="471"/>
        <v>196304</v>
      </c>
      <c r="GS1367" t="s">
        <v>420</v>
      </c>
      <c r="GV1367" t="s">
        <v>766</v>
      </c>
      <c r="GX1367" t="s">
        <v>938</v>
      </c>
      <c r="GY1367" t="s">
        <v>405</v>
      </c>
      <c r="HB1367" t="s">
        <v>798</v>
      </c>
      <c r="HC1367">
        <v>1361</v>
      </c>
      <c r="HD1367">
        <v>4887</v>
      </c>
      <c r="HE1367">
        <v>29814</v>
      </c>
      <c r="HF1367">
        <v>259</v>
      </c>
      <c r="HH1367">
        <v>74840</v>
      </c>
      <c r="HJ1367">
        <v>364</v>
      </c>
      <c r="HK1367">
        <v>436</v>
      </c>
      <c r="HS1367" t="s">
        <v>766</v>
      </c>
      <c r="HU1367">
        <v>3</v>
      </c>
      <c r="HV1367">
        <v>3</v>
      </c>
      <c r="IA1367">
        <v>4</v>
      </c>
      <c r="IC1367">
        <v>21</v>
      </c>
      <c r="ID1367">
        <v>4.12</v>
      </c>
      <c r="IE1367">
        <v>4</v>
      </c>
      <c r="IF1367" s="63">
        <v>3</v>
      </c>
      <c r="IH1367">
        <f t="shared" si="455"/>
        <v>8.120000000000001</v>
      </c>
      <c r="II1367" s="35">
        <f t="shared" si="456"/>
        <v>4.12</v>
      </c>
      <c r="IM1367" s="18">
        <v>4550</v>
      </c>
      <c r="IN1367" t="s">
        <v>400</v>
      </c>
      <c r="IO1367" s="62">
        <v>2261</v>
      </c>
      <c r="IP1367" s="18">
        <v>10898</v>
      </c>
      <c r="IR1367" s="18">
        <v>367</v>
      </c>
      <c r="IX1367" s="18">
        <f t="shared" si="459"/>
        <v>18076</v>
      </c>
      <c r="JB1367" s="18">
        <v>92</v>
      </c>
      <c r="JC1367" s="18">
        <v>18</v>
      </c>
      <c r="JU1367" s="18">
        <v>238</v>
      </c>
      <c r="JY1367" s="18">
        <v>6188</v>
      </c>
      <c r="KF1367" s="18">
        <v>0</v>
      </c>
      <c r="KN1367" s="18">
        <v>12</v>
      </c>
      <c r="KO1367" s="18">
        <v>12</v>
      </c>
      <c r="KP1367" s="18">
        <v>12</v>
      </c>
      <c r="KQ1367" s="18">
        <v>12</v>
      </c>
      <c r="KR1367" s="18">
        <v>4</v>
      </c>
      <c r="KS1367" s="18">
        <v>0</v>
      </c>
      <c r="KT1367" s="18">
        <v>0</v>
      </c>
      <c r="KU1367" s="18" t="s">
        <v>1385</v>
      </c>
      <c r="KV1367" s="18" t="s">
        <v>1385</v>
      </c>
      <c r="KW1367" s="18" t="s">
        <v>1385</v>
      </c>
      <c r="KX1367" s="18" t="s">
        <v>1385</v>
      </c>
      <c r="KY1367" s="18" t="s">
        <v>1417</v>
      </c>
      <c r="LB1367" s="18" t="s">
        <v>766</v>
      </c>
      <c r="LQ1367" s="18">
        <v>11</v>
      </c>
      <c r="LR1367" s="18">
        <v>11</v>
      </c>
      <c r="LS1367" s="18">
        <v>11</v>
      </c>
      <c r="LT1367" s="18">
        <v>11</v>
      </c>
      <c r="LU1367" s="18">
        <v>0</v>
      </c>
      <c r="LV1367" s="18">
        <v>0</v>
      </c>
      <c r="LW1367" s="18">
        <v>0</v>
      </c>
      <c r="LX1367" s="18" t="s">
        <v>1396</v>
      </c>
      <c r="LY1367" s="18" t="s">
        <v>1396</v>
      </c>
      <c r="LZ1367" s="18" t="s">
        <v>1396</v>
      </c>
      <c r="MA1367" s="18" t="s">
        <v>1396</v>
      </c>
      <c r="ME1367" s="18" t="s">
        <v>766</v>
      </c>
      <c r="MJ1367" s="18" t="s">
        <v>768</v>
      </c>
      <c r="MK1367" s="18" t="s">
        <v>766</v>
      </c>
      <c r="ML1367" s="18">
        <v>0</v>
      </c>
      <c r="MM1367" s="18" t="s">
        <v>1791</v>
      </c>
      <c r="MN1367" s="18">
        <v>21</v>
      </c>
      <c r="MO1367" s="18">
        <v>10</v>
      </c>
      <c r="MQ1367" s="18" t="s">
        <v>766</v>
      </c>
      <c r="MS1367" s="18">
        <v>414064</v>
      </c>
      <c r="MT1367" s="18" t="s">
        <v>1387</v>
      </c>
      <c r="MV1367" s="18" t="s">
        <v>766</v>
      </c>
      <c r="NL1367" s="18" t="s">
        <v>768</v>
      </c>
      <c r="NP1367" s="18" t="s">
        <v>1388</v>
      </c>
      <c r="NX1367" s="18">
        <f t="shared" si="457"/>
        <v>2935.4004854368932</v>
      </c>
      <c r="NY1367" t="str">
        <f t="shared" si="460"/>
        <v>Mid-range</v>
      </c>
      <c r="NZ1367" t="str">
        <f t="shared" si="461"/>
        <v>Medium</v>
      </c>
    </row>
    <row r="1368" spans="1:390">
      <c r="A1368" t="s">
        <v>479</v>
      </c>
      <c r="B1368" t="s">
        <v>480</v>
      </c>
      <c r="C1368" t="s">
        <v>481</v>
      </c>
      <c r="D1368" t="s">
        <v>393</v>
      </c>
      <c r="E1368">
        <v>20170</v>
      </c>
      <c r="F1368" t="s">
        <v>1590</v>
      </c>
      <c r="G1368">
        <v>1922.59</v>
      </c>
      <c r="H1368" s="62">
        <v>10500</v>
      </c>
      <c r="I1368" s="63">
        <v>0</v>
      </c>
      <c r="J1368" s="63">
        <v>21</v>
      </c>
      <c r="K1368" s="63">
        <v>2</v>
      </c>
      <c r="R1368" s="63">
        <v>82</v>
      </c>
      <c r="S1368" s="63">
        <v>17</v>
      </c>
      <c r="T1368" s="63">
        <v>0</v>
      </c>
      <c r="U1368" s="63">
        <v>2</v>
      </c>
      <c r="W1368" s="63"/>
      <c r="X1368" s="63"/>
      <c r="Y1368" s="63"/>
      <c r="Z1368" s="63"/>
      <c r="AA1368" s="63"/>
      <c r="AB1368" s="63"/>
      <c r="AC1368" s="92" t="s">
        <v>546</v>
      </c>
      <c r="AO1368" s="92" t="s">
        <v>546</v>
      </c>
      <c r="BC1368" s="77">
        <v>50</v>
      </c>
      <c r="BD1368" s="77"/>
      <c r="BO1368" s="63">
        <f t="shared" si="462"/>
        <v>50</v>
      </c>
      <c r="BZ1368" s="18">
        <f t="shared" si="463"/>
        <v>0</v>
      </c>
      <c r="CX1368" s="39"/>
      <c r="DI1368">
        <f t="shared" si="472"/>
        <v>0</v>
      </c>
      <c r="DR1368" s="41">
        <v>1605</v>
      </c>
      <c r="DV1368" s="63">
        <f t="shared" si="464"/>
        <v>1605</v>
      </c>
      <c r="EI1368" s="63">
        <f t="shared" si="465"/>
        <v>0</v>
      </c>
      <c r="EU1368" s="38">
        <v>0.64</v>
      </c>
      <c r="EV1368" s="38">
        <v>0.98</v>
      </c>
      <c r="FJ1368" s="18">
        <f t="shared" si="466"/>
        <v>0</v>
      </c>
      <c r="FT1368">
        <f t="shared" si="467"/>
        <v>0</v>
      </c>
      <c r="GD1368">
        <f t="shared" si="473"/>
        <v>0</v>
      </c>
      <c r="GO1368" s="39">
        <f t="shared" si="468"/>
        <v>0</v>
      </c>
      <c r="GP1368" s="39" t="e">
        <f t="shared" si="469"/>
        <v>#VALUE!</v>
      </c>
      <c r="GQ1368" s="39">
        <f t="shared" si="470"/>
        <v>0</v>
      </c>
      <c r="GR1368" s="39" t="e">
        <f t="shared" si="471"/>
        <v>#VALUE!</v>
      </c>
      <c r="GS1368" t="s">
        <v>942</v>
      </c>
      <c r="GT1368" t="s">
        <v>1792</v>
      </c>
      <c r="GU1368" t="s">
        <v>1402</v>
      </c>
      <c r="GV1368" t="s">
        <v>768</v>
      </c>
      <c r="GW1368" t="s">
        <v>410</v>
      </c>
      <c r="HB1368" t="s">
        <v>798</v>
      </c>
      <c r="HC1368">
        <v>86</v>
      </c>
      <c r="HD1368">
        <v>1198</v>
      </c>
      <c r="HE1368">
        <v>74</v>
      </c>
      <c r="HF1368">
        <v>1</v>
      </c>
      <c r="HH1368">
        <v>19755</v>
      </c>
      <c r="HS1368" t="s">
        <v>766</v>
      </c>
      <c r="HU1368">
        <v>1</v>
      </c>
      <c r="IA1368">
        <v>1</v>
      </c>
      <c r="IC1368">
        <v>1</v>
      </c>
      <c r="IE1368">
        <v>1.1200000000000001</v>
      </c>
      <c r="IF1368" s="63">
        <v>0</v>
      </c>
      <c r="IH1368">
        <f t="shared" si="455"/>
        <v>1.1200000000000001</v>
      </c>
      <c r="II1368" s="35">
        <f t="shared" si="456"/>
        <v>0</v>
      </c>
      <c r="IM1368" s="18">
        <v>800</v>
      </c>
      <c r="IN1368" t="s">
        <v>400</v>
      </c>
      <c r="IO1368" s="62">
        <v>751</v>
      </c>
      <c r="IP1368" s="18">
        <v>1032</v>
      </c>
      <c r="IQ1368" s="18">
        <v>100</v>
      </c>
      <c r="IR1368" s="18">
        <v>46</v>
      </c>
      <c r="IX1368" s="18">
        <f t="shared" si="459"/>
        <v>2729</v>
      </c>
      <c r="JS1368" s="18">
        <v>2</v>
      </c>
      <c r="JU1368" s="18">
        <v>5</v>
      </c>
      <c r="JY1368" s="18">
        <v>44</v>
      </c>
      <c r="KN1368" s="18">
        <v>9</v>
      </c>
      <c r="KO1368" s="18">
        <v>9</v>
      </c>
      <c r="KP1368" s="18">
        <v>9</v>
      </c>
      <c r="KQ1368" s="18">
        <v>9</v>
      </c>
      <c r="KR1368" s="18">
        <v>4</v>
      </c>
      <c r="KU1368" s="18" t="s">
        <v>1464</v>
      </c>
      <c r="KV1368" s="18" t="s">
        <v>1464</v>
      </c>
      <c r="KW1368" s="18" t="s">
        <v>1464</v>
      </c>
      <c r="KX1368" s="18" t="s">
        <v>1464</v>
      </c>
      <c r="KY1368" s="18" t="s">
        <v>1409</v>
      </c>
      <c r="LB1368" s="18" t="s">
        <v>766</v>
      </c>
      <c r="LQ1368" s="18">
        <v>10.5</v>
      </c>
      <c r="LR1368" s="18">
        <v>10.5</v>
      </c>
      <c r="LS1368" s="18">
        <v>10.5</v>
      </c>
      <c r="LT1368" s="18">
        <v>10</v>
      </c>
      <c r="LX1368" s="18" t="s">
        <v>1793</v>
      </c>
      <c r="LY1368" s="18" t="s">
        <v>1793</v>
      </c>
      <c r="LZ1368" s="18" t="s">
        <v>1793</v>
      </c>
      <c r="MA1368" s="18" t="s">
        <v>1414</v>
      </c>
      <c r="ME1368" s="18" t="s">
        <v>768</v>
      </c>
      <c r="MJ1368" s="18" t="s">
        <v>766</v>
      </c>
      <c r="MK1368" s="18" t="s">
        <v>766</v>
      </c>
      <c r="MM1368" s="18" t="s">
        <v>766</v>
      </c>
      <c r="MQ1368" s="18" t="s">
        <v>766</v>
      </c>
      <c r="MS1368" s="18">
        <v>4649</v>
      </c>
      <c r="MT1368" s="18" t="s">
        <v>1387</v>
      </c>
      <c r="MV1368" s="18" t="s">
        <v>766</v>
      </c>
      <c r="NL1368" s="18" t="s">
        <v>768</v>
      </c>
      <c r="NT1368" s="18" t="s">
        <v>942</v>
      </c>
      <c r="NU1368" s="18" t="s">
        <v>1335</v>
      </c>
      <c r="NV1368" s="18">
        <v>9602</v>
      </c>
      <c r="NX1368" s="18" t="e">
        <f t="shared" si="457"/>
        <v>#DIV/0!</v>
      </c>
      <c r="NY1368" t="str">
        <f t="shared" si="460"/>
        <v>Smaller</v>
      </c>
      <c r="NZ1368" t="str">
        <f t="shared" si="461"/>
        <v>Small</v>
      </c>
    </row>
    <row r="1369" spans="1:390">
      <c r="A1369" t="s">
        <v>614</v>
      </c>
      <c r="B1369" t="s">
        <v>615</v>
      </c>
      <c r="C1369" t="s">
        <v>616</v>
      </c>
      <c r="D1369" t="s">
        <v>393</v>
      </c>
      <c r="E1369">
        <v>20170</v>
      </c>
      <c r="F1369" t="s">
        <v>1590</v>
      </c>
      <c r="G1369">
        <v>25997.75</v>
      </c>
      <c r="H1369" s="62">
        <v>49062</v>
      </c>
      <c r="I1369" s="63">
        <v>1</v>
      </c>
      <c r="J1369" s="63">
        <v>422</v>
      </c>
      <c r="K1369" s="63">
        <v>9</v>
      </c>
      <c r="R1369" s="63">
        <v>911</v>
      </c>
      <c r="S1369" s="63">
        <v>126</v>
      </c>
      <c r="T1369" s="63">
        <v>34</v>
      </c>
      <c r="U1369" s="63">
        <v>57</v>
      </c>
      <c r="W1369" s="63"/>
      <c r="X1369" s="63"/>
      <c r="Y1369" s="63"/>
      <c r="Z1369" s="63"/>
      <c r="AA1369" s="63"/>
      <c r="AB1369" s="63"/>
      <c r="AC1369" s="93">
        <v>0</v>
      </c>
      <c r="AL1369" s="93">
        <v>107074</v>
      </c>
      <c r="AO1369" s="59">
        <f t="shared" ref="AO1369:AO1382" si="474">SUM(AC1369:AM1369)</f>
        <v>107074</v>
      </c>
      <c r="BC1369" s="77">
        <v>4229</v>
      </c>
      <c r="BD1369" s="77"/>
      <c r="BH1369" s="77"/>
      <c r="BO1369" s="63">
        <f t="shared" si="462"/>
        <v>4229</v>
      </c>
      <c r="BZ1369" s="18">
        <f t="shared" si="463"/>
        <v>0</v>
      </c>
      <c r="CX1369" s="39"/>
      <c r="DI1369">
        <f t="shared" si="472"/>
        <v>0</v>
      </c>
      <c r="DR1369" s="41">
        <v>11661</v>
      </c>
      <c r="DT1369" s="41">
        <v>3400</v>
      </c>
      <c r="DU1369" t="s">
        <v>1794</v>
      </c>
      <c r="DV1369" s="63">
        <f t="shared" si="464"/>
        <v>15061</v>
      </c>
      <c r="DW1369" s="77">
        <v>430</v>
      </c>
      <c r="EI1369" s="63">
        <f t="shared" si="465"/>
        <v>430</v>
      </c>
      <c r="EU1369" s="38">
        <v>0.46</v>
      </c>
      <c r="EV1369" s="38">
        <v>0.74</v>
      </c>
      <c r="FJ1369" s="18">
        <f t="shared" si="466"/>
        <v>0</v>
      </c>
      <c r="FT1369">
        <f t="shared" si="467"/>
        <v>0</v>
      </c>
      <c r="GD1369">
        <f t="shared" si="473"/>
        <v>0</v>
      </c>
      <c r="GO1369" s="39">
        <f t="shared" si="468"/>
        <v>0</v>
      </c>
      <c r="GP1369" s="39">
        <f t="shared" si="469"/>
        <v>111303</v>
      </c>
      <c r="GQ1369" s="39">
        <f t="shared" si="470"/>
        <v>0</v>
      </c>
      <c r="GR1369" s="39">
        <f t="shared" si="471"/>
        <v>111303</v>
      </c>
      <c r="GS1369" t="s">
        <v>420</v>
      </c>
      <c r="GU1369" t="s">
        <v>1411</v>
      </c>
      <c r="GV1369" t="s">
        <v>768</v>
      </c>
      <c r="GW1369" t="s">
        <v>410</v>
      </c>
      <c r="HB1369" t="s">
        <v>798</v>
      </c>
      <c r="HC1369">
        <v>2137</v>
      </c>
      <c r="HD1369">
        <v>3054</v>
      </c>
      <c r="HE1369">
        <v>20262</v>
      </c>
      <c r="HF1369">
        <v>40</v>
      </c>
      <c r="HH1369">
        <v>124994</v>
      </c>
      <c r="HJ1369">
        <v>15</v>
      </c>
      <c r="HK1369">
        <v>8000</v>
      </c>
      <c r="HS1369" t="s">
        <v>766</v>
      </c>
      <c r="HU1369">
        <v>5</v>
      </c>
      <c r="HV1369">
        <v>23</v>
      </c>
      <c r="IA1369">
        <v>9</v>
      </c>
      <c r="IB1369">
        <v>0</v>
      </c>
      <c r="IC1369">
        <v>19</v>
      </c>
      <c r="ID1369">
        <v>6.83</v>
      </c>
      <c r="IE1369">
        <v>8.8000000000000007</v>
      </c>
      <c r="IF1369" s="63">
        <v>5</v>
      </c>
      <c r="IH1369">
        <f t="shared" si="455"/>
        <v>15.63</v>
      </c>
      <c r="II1369" s="35">
        <f t="shared" si="456"/>
        <v>6.83</v>
      </c>
      <c r="IM1369" s="18">
        <v>6884</v>
      </c>
      <c r="IN1369" t="s">
        <v>411</v>
      </c>
      <c r="IO1369" s="62">
        <v>10337</v>
      </c>
      <c r="IP1369" s="18">
        <v>10136</v>
      </c>
      <c r="IQ1369" s="18">
        <v>24332</v>
      </c>
      <c r="IR1369" s="18">
        <v>643</v>
      </c>
      <c r="IS1369" s="18">
        <v>93</v>
      </c>
      <c r="IX1369" s="18">
        <f t="shared" si="459"/>
        <v>52425</v>
      </c>
      <c r="JB1369" s="18">
        <v>95</v>
      </c>
      <c r="JC1369" s="18">
        <v>62</v>
      </c>
      <c r="JS1369" s="18">
        <v>440</v>
      </c>
      <c r="JT1369" s="18">
        <v>18</v>
      </c>
      <c r="JU1369" s="18">
        <v>10</v>
      </c>
      <c r="JV1369" s="18">
        <v>0</v>
      </c>
      <c r="JY1369" s="18">
        <v>10814</v>
      </c>
      <c r="KF1369" s="18">
        <v>10</v>
      </c>
      <c r="KG1369" s="18">
        <v>21</v>
      </c>
      <c r="KH1369" s="18">
        <v>396</v>
      </c>
      <c r="KN1369" s="18">
        <v>13.75</v>
      </c>
      <c r="KO1369" s="18">
        <v>13.75</v>
      </c>
      <c r="KP1369" s="18">
        <v>13.75</v>
      </c>
      <c r="KQ1369" s="18">
        <v>13.75</v>
      </c>
      <c r="KR1369" s="18">
        <v>8</v>
      </c>
      <c r="KS1369" s="18">
        <v>4</v>
      </c>
      <c r="KT1369" s="18">
        <v>0</v>
      </c>
      <c r="KU1369" s="18" t="s">
        <v>1795</v>
      </c>
      <c r="KV1369" s="18" t="s">
        <v>1796</v>
      </c>
      <c r="KW1369" s="18" t="s">
        <v>1797</v>
      </c>
      <c r="KX1369" s="18" t="s">
        <v>1797</v>
      </c>
      <c r="KY1369" s="18" t="s">
        <v>1386</v>
      </c>
      <c r="KZ1369" s="18" t="s">
        <v>1409</v>
      </c>
      <c r="LB1369" s="18" t="s">
        <v>768</v>
      </c>
      <c r="LC1369" s="18">
        <v>12.5</v>
      </c>
      <c r="LD1369" s="18">
        <v>12.5</v>
      </c>
      <c r="LE1369" s="18">
        <v>12.5</v>
      </c>
      <c r="LF1369" s="18">
        <v>12.5</v>
      </c>
      <c r="LG1369" s="18">
        <v>5</v>
      </c>
      <c r="LH1369" s="18">
        <v>0</v>
      </c>
      <c r="LI1369" s="18">
        <v>0</v>
      </c>
      <c r="LJ1369" s="18" t="s">
        <v>1422</v>
      </c>
      <c r="LK1369" s="18" t="s">
        <v>1422</v>
      </c>
      <c r="LL1369" s="18" t="s">
        <v>1422</v>
      </c>
      <c r="LM1369" s="18" t="s">
        <v>1422</v>
      </c>
      <c r="LN1369" s="18" t="s">
        <v>1437</v>
      </c>
      <c r="LQ1369" s="18">
        <v>12</v>
      </c>
      <c r="LR1369" s="18">
        <v>12</v>
      </c>
      <c r="LS1369" s="18">
        <v>12</v>
      </c>
      <c r="LT1369" s="18">
        <v>12</v>
      </c>
      <c r="LU1369" s="18">
        <v>6</v>
      </c>
      <c r="LV1369" s="18">
        <v>0</v>
      </c>
      <c r="LW1369" s="18">
        <v>0</v>
      </c>
      <c r="LX1369" s="18" t="s">
        <v>1385</v>
      </c>
      <c r="LY1369" s="18" t="s">
        <v>1385</v>
      </c>
      <c r="LZ1369" s="18" t="s">
        <v>1385</v>
      </c>
      <c r="MA1369" s="18" t="s">
        <v>1385</v>
      </c>
      <c r="MB1369" s="18" t="s">
        <v>1798</v>
      </c>
      <c r="ME1369" s="18" t="s">
        <v>766</v>
      </c>
      <c r="MJ1369" s="18" t="s">
        <v>768</v>
      </c>
      <c r="MK1369" s="18" t="s">
        <v>768</v>
      </c>
      <c r="ML1369" s="18">
        <v>55</v>
      </c>
      <c r="MN1369" s="18">
        <v>54</v>
      </c>
      <c r="MO1369" s="18">
        <v>120</v>
      </c>
      <c r="MP1369" s="18">
        <v>114</v>
      </c>
      <c r="MQ1369" s="18" t="s">
        <v>768</v>
      </c>
      <c r="MR1369" s="18">
        <v>63</v>
      </c>
      <c r="MS1369" s="18">
        <v>715996</v>
      </c>
      <c r="MT1369" s="18" t="s">
        <v>1401</v>
      </c>
      <c r="MV1369" s="18" t="s">
        <v>768</v>
      </c>
      <c r="NL1369" s="18" t="s">
        <v>768</v>
      </c>
      <c r="NN1369" s="18" t="s">
        <v>1155</v>
      </c>
      <c r="NV1369" s="18">
        <v>11229</v>
      </c>
      <c r="NX1369" s="18">
        <f t="shared" si="457"/>
        <v>3806.4055636896046</v>
      </c>
      <c r="NY1369" t="str">
        <f t="shared" si="460"/>
        <v>Larger</v>
      </c>
      <c r="NZ1369" t="str">
        <f t="shared" si="461"/>
        <v>Large</v>
      </c>
    </row>
    <row r="1370" spans="1:390">
      <c r="A1370" t="s">
        <v>440</v>
      </c>
      <c r="B1370" t="s">
        <v>544</v>
      </c>
      <c r="C1370" t="s">
        <v>545</v>
      </c>
      <c r="D1370" t="s">
        <v>404</v>
      </c>
      <c r="E1370">
        <v>20170</v>
      </c>
      <c r="F1370" t="s">
        <v>1590</v>
      </c>
      <c r="G1370">
        <v>7414.16</v>
      </c>
      <c r="H1370" s="62">
        <v>12976</v>
      </c>
      <c r="I1370" s="63">
        <v>1</v>
      </c>
      <c r="J1370" s="63">
        <v>97</v>
      </c>
      <c r="K1370" s="63">
        <v>2</v>
      </c>
      <c r="R1370" s="63">
        <v>161</v>
      </c>
      <c r="S1370" s="63">
        <v>0</v>
      </c>
      <c r="T1370" s="63">
        <v>30</v>
      </c>
      <c r="U1370" s="63">
        <v>16</v>
      </c>
      <c r="W1370" s="63"/>
      <c r="X1370" s="63"/>
      <c r="Y1370" s="63"/>
      <c r="Z1370" s="63"/>
      <c r="AA1370" s="63"/>
      <c r="AB1370" s="63"/>
      <c r="AC1370" s="93">
        <v>0</v>
      </c>
      <c r="AL1370" s="93">
        <v>20000</v>
      </c>
      <c r="AO1370" s="59">
        <f t="shared" si="474"/>
        <v>20000</v>
      </c>
      <c r="BH1370" s="77"/>
      <c r="BL1370" s="77">
        <v>6900</v>
      </c>
      <c r="BO1370" s="63">
        <f t="shared" si="462"/>
        <v>6900</v>
      </c>
      <c r="BZ1370" s="18">
        <f t="shared" si="463"/>
        <v>0</v>
      </c>
      <c r="CX1370" s="39"/>
      <c r="DI1370">
        <f t="shared" si="472"/>
        <v>0</v>
      </c>
      <c r="DJ1370" s="41">
        <v>0</v>
      </c>
      <c r="DK1370" s="41">
        <v>0</v>
      </c>
      <c r="DL1370" s="41"/>
      <c r="DM1370" s="41">
        <v>0</v>
      </c>
      <c r="DN1370" s="41">
        <v>0</v>
      </c>
      <c r="DP1370" s="41">
        <v>0</v>
      </c>
      <c r="DQ1370" s="41">
        <v>0</v>
      </c>
      <c r="DR1370" s="41">
        <v>0</v>
      </c>
      <c r="DT1370" s="41">
        <v>0</v>
      </c>
      <c r="DV1370" s="63">
        <f t="shared" si="464"/>
        <v>0</v>
      </c>
      <c r="EE1370" s="41">
        <v>40</v>
      </c>
      <c r="EI1370" s="63">
        <f t="shared" si="465"/>
        <v>40</v>
      </c>
      <c r="EU1370" s="38">
        <v>0.4</v>
      </c>
      <c r="EV1370" s="38">
        <v>0.7</v>
      </c>
      <c r="FJ1370" s="18">
        <f t="shared" si="466"/>
        <v>0</v>
      </c>
      <c r="FT1370">
        <f t="shared" si="467"/>
        <v>0</v>
      </c>
      <c r="GD1370">
        <f t="shared" si="473"/>
        <v>0</v>
      </c>
      <c r="GO1370" s="39">
        <f t="shared" si="468"/>
        <v>0</v>
      </c>
      <c r="GP1370" s="39">
        <f t="shared" si="469"/>
        <v>26900</v>
      </c>
      <c r="GQ1370" s="39">
        <f t="shared" si="470"/>
        <v>0</v>
      </c>
      <c r="GR1370" s="39">
        <f t="shared" si="471"/>
        <v>26900</v>
      </c>
      <c r="GS1370" t="s">
        <v>420</v>
      </c>
      <c r="GV1370" t="s">
        <v>766</v>
      </c>
      <c r="GW1370" t="s">
        <v>410</v>
      </c>
      <c r="HB1370" t="s">
        <v>798</v>
      </c>
      <c r="HC1370">
        <v>1000</v>
      </c>
      <c r="HD1370">
        <v>1045</v>
      </c>
      <c r="HE1370">
        <v>15</v>
      </c>
      <c r="HF1370">
        <v>170</v>
      </c>
      <c r="HH1370">
        <v>64000</v>
      </c>
      <c r="HJ1370">
        <v>10</v>
      </c>
      <c r="HS1370" t="s">
        <v>766</v>
      </c>
      <c r="HU1370">
        <v>1</v>
      </c>
      <c r="HV1370">
        <v>5</v>
      </c>
      <c r="IA1370">
        <v>4</v>
      </c>
      <c r="IB1370">
        <v>1</v>
      </c>
      <c r="IC1370">
        <v>7</v>
      </c>
      <c r="ID1370">
        <v>3.22</v>
      </c>
      <c r="IE1370">
        <v>5</v>
      </c>
      <c r="IF1370" s="63">
        <v>2</v>
      </c>
      <c r="IH1370">
        <f t="shared" si="455"/>
        <v>8.2200000000000006</v>
      </c>
      <c r="II1370" s="35">
        <f t="shared" si="456"/>
        <v>3.22</v>
      </c>
      <c r="IM1370" s="18">
        <v>1236</v>
      </c>
      <c r="IN1370" t="s">
        <v>411</v>
      </c>
      <c r="IO1370" s="62">
        <v>8679</v>
      </c>
      <c r="IP1370" s="18">
        <v>7289</v>
      </c>
      <c r="IQ1370" s="18">
        <v>27685</v>
      </c>
      <c r="IR1370" s="18">
        <v>108</v>
      </c>
      <c r="IS1370" s="18">
        <v>156</v>
      </c>
      <c r="IX1370" s="18">
        <f t="shared" si="459"/>
        <v>45153</v>
      </c>
      <c r="JB1370" s="18">
        <v>78</v>
      </c>
      <c r="JC1370" s="18">
        <v>81</v>
      </c>
      <c r="JS1370" s="18">
        <v>68</v>
      </c>
      <c r="JT1370" s="18">
        <v>8</v>
      </c>
      <c r="JU1370" s="18">
        <v>2</v>
      </c>
      <c r="JV1370" s="18">
        <v>0</v>
      </c>
      <c r="JY1370" s="18">
        <v>1610</v>
      </c>
      <c r="KF1370" s="18">
        <v>1</v>
      </c>
      <c r="KG1370" s="18">
        <v>1</v>
      </c>
      <c r="KH1370" s="18">
        <v>19</v>
      </c>
      <c r="KN1370" s="18">
        <v>12.5</v>
      </c>
      <c r="KO1370" s="18">
        <v>12.5</v>
      </c>
      <c r="KP1370" s="18">
        <v>12.5</v>
      </c>
      <c r="KQ1370" s="18">
        <v>12.5</v>
      </c>
      <c r="KR1370" s="18">
        <v>7.5</v>
      </c>
      <c r="KS1370" s="18">
        <v>0</v>
      </c>
      <c r="KT1370" s="18">
        <v>0</v>
      </c>
      <c r="KU1370" s="18" t="s">
        <v>1422</v>
      </c>
      <c r="KV1370" s="18" t="s">
        <v>1422</v>
      </c>
      <c r="KW1370" s="18" t="s">
        <v>1422</v>
      </c>
      <c r="KX1370" s="18" t="s">
        <v>1422</v>
      </c>
      <c r="KY1370" s="18" t="s">
        <v>1579</v>
      </c>
      <c r="LB1370" s="18" t="s">
        <v>766</v>
      </c>
      <c r="LQ1370" s="18">
        <v>7.5</v>
      </c>
      <c r="LR1370" s="18">
        <v>7.5</v>
      </c>
      <c r="LS1370" s="18">
        <v>7.5</v>
      </c>
      <c r="LT1370" s="18">
        <v>7.5</v>
      </c>
      <c r="LV1370" s="18">
        <v>0</v>
      </c>
      <c r="LW1370" s="18">
        <v>0</v>
      </c>
      <c r="LX1370" s="18" t="s">
        <v>1579</v>
      </c>
      <c r="LY1370" s="18" t="s">
        <v>1579</v>
      </c>
      <c r="LZ1370" s="18" t="s">
        <v>1579</v>
      </c>
      <c r="MA1370" s="18" t="s">
        <v>1579</v>
      </c>
      <c r="ME1370" s="18" t="s">
        <v>766</v>
      </c>
      <c r="MJ1370" s="18" t="s">
        <v>768</v>
      </c>
      <c r="MK1370" s="18" t="s">
        <v>766</v>
      </c>
      <c r="MM1370" s="18" t="s">
        <v>766</v>
      </c>
      <c r="MN1370" s="18">
        <v>30</v>
      </c>
      <c r="MO1370" s="18">
        <v>0</v>
      </c>
      <c r="MP1370" s="18">
        <v>0</v>
      </c>
      <c r="MQ1370" s="18" t="s">
        <v>768</v>
      </c>
      <c r="MR1370" s="18">
        <v>168</v>
      </c>
      <c r="MS1370" s="18">
        <v>154995</v>
      </c>
      <c r="MT1370" s="18" t="s">
        <v>1387</v>
      </c>
      <c r="MV1370" s="18" t="s">
        <v>766</v>
      </c>
      <c r="NL1370" s="18" t="s">
        <v>766</v>
      </c>
      <c r="NV1370" s="18">
        <v>0</v>
      </c>
      <c r="NX1370" s="18">
        <f t="shared" si="457"/>
        <v>2302.5341614906829</v>
      </c>
      <c r="NY1370" t="str">
        <f t="shared" si="460"/>
        <v>Mid-range</v>
      </c>
      <c r="NZ1370" t="str">
        <f t="shared" si="461"/>
        <v>Small</v>
      </c>
    </row>
    <row r="1371" spans="1:390">
      <c r="A1371" t="s">
        <v>660</v>
      </c>
      <c r="B1371" t="s">
        <v>723</v>
      </c>
      <c r="C1371" t="s">
        <v>724</v>
      </c>
      <c r="D1371" t="s">
        <v>404</v>
      </c>
      <c r="E1371">
        <v>20170</v>
      </c>
      <c r="F1371" t="s">
        <v>1590</v>
      </c>
      <c r="G1371">
        <v>10092.67</v>
      </c>
      <c r="H1371" s="62">
        <v>44000</v>
      </c>
      <c r="I1371" s="63">
        <v>2</v>
      </c>
      <c r="J1371" s="63">
        <v>154</v>
      </c>
      <c r="K1371" s="63">
        <v>6</v>
      </c>
      <c r="R1371" s="63">
        <v>462</v>
      </c>
      <c r="S1371" s="63">
        <v>34</v>
      </c>
      <c r="T1371" s="63">
        <v>40</v>
      </c>
      <c r="U1371" s="63">
        <v>40</v>
      </c>
      <c r="W1371" s="63"/>
      <c r="X1371" s="63"/>
      <c r="Y1371" s="63"/>
      <c r="Z1371" s="63"/>
      <c r="AA1371" s="63"/>
      <c r="AB1371" s="63"/>
      <c r="AC1371" s="93">
        <v>0</v>
      </c>
      <c r="AL1371" s="93">
        <v>56783</v>
      </c>
      <c r="AO1371" s="59">
        <f t="shared" si="474"/>
        <v>56783</v>
      </c>
      <c r="BH1371" s="77"/>
      <c r="BL1371" s="77">
        <v>22566</v>
      </c>
      <c r="BO1371" s="63">
        <f t="shared" si="462"/>
        <v>22566</v>
      </c>
      <c r="BZ1371" s="18">
        <f t="shared" si="463"/>
        <v>0</v>
      </c>
      <c r="CX1371" s="39"/>
      <c r="DI1371">
        <f t="shared" si="472"/>
        <v>0</v>
      </c>
      <c r="DV1371" s="63">
        <f t="shared" si="464"/>
        <v>0</v>
      </c>
      <c r="EI1371" s="63">
        <f t="shared" si="465"/>
        <v>0</v>
      </c>
      <c r="EU1371" s="38">
        <v>0.44</v>
      </c>
      <c r="EV1371" s="38">
        <v>0.76</v>
      </c>
      <c r="FJ1371" s="18">
        <f t="shared" si="466"/>
        <v>0</v>
      </c>
      <c r="FT1371">
        <f t="shared" si="467"/>
        <v>0</v>
      </c>
      <c r="GD1371">
        <f t="shared" si="473"/>
        <v>0</v>
      </c>
      <c r="GO1371" s="39">
        <f t="shared" si="468"/>
        <v>0</v>
      </c>
      <c r="GP1371" s="39">
        <f t="shared" si="469"/>
        <v>79349</v>
      </c>
      <c r="GQ1371" s="39">
        <f t="shared" si="470"/>
        <v>0</v>
      </c>
      <c r="GR1371" s="39">
        <f t="shared" si="471"/>
        <v>79349</v>
      </c>
      <c r="GS1371" t="s">
        <v>420</v>
      </c>
      <c r="GU1371" t="s">
        <v>1392</v>
      </c>
      <c r="GV1371" t="s">
        <v>768</v>
      </c>
      <c r="HB1371" t="s">
        <v>1707</v>
      </c>
      <c r="HC1371">
        <v>1148</v>
      </c>
      <c r="HD1371">
        <v>110</v>
      </c>
      <c r="HE1371">
        <v>0</v>
      </c>
      <c r="HF1371">
        <v>137</v>
      </c>
      <c r="HH1371">
        <v>77059</v>
      </c>
      <c r="HS1371" t="s">
        <v>766</v>
      </c>
      <c r="HU1371">
        <v>4</v>
      </c>
      <c r="HV1371">
        <v>3</v>
      </c>
      <c r="IA1371">
        <v>8</v>
      </c>
      <c r="IB1371">
        <v>0</v>
      </c>
      <c r="IC1371">
        <v>8</v>
      </c>
      <c r="ID1371">
        <v>5.5</v>
      </c>
      <c r="IE1371">
        <v>8</v>
      </c>
      <c r="IF1371" s="63">
        <v>3</v>
      </c>
      <c r="IH1371">
        <f t="shared" si="455"/>
        <v>13.5</v>
      </c>
      <c r="II1371" s="35">
        <f t="shared" si="456"/>
        <v>5.5</v>
      </c>
      <c r="IM1371" s="18">
        <v>15247</v>
      </c>
      <c r="IN1371" t="s">
        <v>411</v>
      </c>
      <c r="IO1371" s="62">
        <v>8350</v>
      </c>
      <c r="IP1371" s="18">
        <v>24244</v>
      </c>
      <c r="IX1371" s="18">
        <f t="shared" si="459"/>
        <v>47841</v>
      </c>
      <c r="JB1371" s="18">
        <v>4</v>
      </c>
      <c r="JC1371" s="18">
        <v>1</v>
      </c>
      <c r="JU1371" s="18">
        <v>125</v>
      </c>
      <c r="JY1371" s="18">
        <v>2079</v>
      </c>
      <c r="KF1371" s="18">
        <v>9</v>
      </c>
      <c r="KG1371" s="18">
        <v>10</v>
      </c>
      <c r="KH1371" s="18">
        <v>154</v>
      </c>
      <c r="KN1371" s="18">
        <v>12.5</v>
      </c>
      <c r="KO1371" s="18">
        <v>12.5</v>
      </c>
      <c r="KP1371" s="18">
        <v>12.5</v>
      </c>
      <c r="KQ1371" s="18">
        <v>12.5</v>
      </c>
      <c r="KR1371" s="18">
        <v>9.5</v>
      </c>
      <c r="KS1371" s="18">
        <v>4</v>
      </c>
      <c r="KU1371" s="18" t="s">
        <v>1422</v>
      </c>
      <c r="KV1371" s="18" t="s">
        <v>1422</v>
      </c>
      <c r="KW1371" s="18" t="s">
        <v>1422</v>
      </c>
      <c r="KX1371" s="18" t="s">
        <v>1422</v>
      </c>
      <c r="KY1371" s="18" t="s">
        <v>1552</v>
      </c>
      <c r="KZ1371" s="18" t="s">
        <v>1395</v>
      </c>
      <c r="LB1371" s="18" t="s">
        <v>768</v>
      </c>
      <c r="LC1371" s="18">
        <v>9</v>
      </c>
      <c r="LD1371" s="18">
        <v>9</v>
      </c>
      <c r="LE1371" s="18">
        <v>9</v>
      </c>
      <c r="LF1371" s="18">
        <v>9</v>
      </c>
      <c r="LG1371" s="18">
        <v>9</v>
      </c>
      <c r="LJ1371" s="18" t="s">
        <v>1404</v>
      </c>
      <c r="LK1371" s="18" t="s">
        <v>1404</v>
      </c>
      <c r="LL1371" s="18" t="s">
        <v>1404</v>
      </c>
      <c r="LM1371" s="18" t="s">
        <v>1404</v>
      </c>
      <c r="LN1371" s="18" t="s">
        <v>1404</v>
      </c>
      <c r="LQ1371" s="18">
        <v>12</v>
      </c>
      <c r="LR1371" s="18">
        <v>12</v>
      </c>
      <c r="LS1371" s="18">
        <v>12</v>
      </c>
      <c r="LT1371" s="18">
        <v>12</v>
      </c>
      <c r="LX1371" s="18" t="s">
        <v>1385</v>
      </c>
      <c r="LY1371" s="18" t="s">
        <v>1385</v>
      </c>
      <c r="LZ1371" s="18" t="s">
        <v>1385</v>
      </c>
      <c r="MA1371" s="18" t="s">
        <v>1385</v>
      </c>
      <c r="ME1371" s="18" t="s">
        <v>768</v>
      </c>
      <c r="MJ1371" s="18" t="s">
        <v>768</v>
      </c>
      <c r="MK1371" s="18" t="s">
        <v>768</v>
      </c>
      <c r="ML1371" s="18">
        <v>45</v>
      </c>
      <c r="MN1371" s="18">
        <v>48</v>
      </c>
      <c r="MO1371" s="18">
        <v>4</v>
      </c>
      <c r="MQ1371" s="18" t="s">
        <v>768</v>
      </c>
      <c r="MR1371" s="18">
        <v>4</v>
      </c>
      <c r="MS1371" s="18">
        <v>280684</v>
      </c>
      <c r="MT1371" s="18" t="s">
        <v>1387</v>
      </c>
      <c r="MV1371" s="18" t="s">
        <v>766</v>
      </c>
      <c r="NL1371" s="18" t="s">
        <v>768</v>
      </c>
      <c r="NM1371" s="18" t="s">
        <v>1153</v>
      </c>
      <c r="NN1371" s="18" t="s">
        <v>1155</v>
      </c>
      <c r="NP1371" s="18" t="s">
        <v>1388</v>
      </c>
      <c r="NV1371" s="18">
        <v>16851</v>
      </c>
      <c r="NX1371" s="18">
        <f t="shared" si="457"/>
        <v>1835.0309090909091</v>
      </c>
      <c r="NY1371" t="str">
        <f t="shared" si="460"/>
        <v>Mid-range</v>
      </c>
      <c r="NZ1371" t="str">
        <f t="shared" si="461"/>
        <v>Medium</v>
      </c>
    </row>
    <row r="1372" spans="1:390">
      <c r="A1372" t="s">
        <v>521</v>
      </c>
      <c r="B1372" t="s">
        <v>727</v>
      </c>
      <c r="C1372" t="s">
        <v>728</v>
      </c>
      <c r="D1372" t="s">
        <v>404</v>
      </c>
      <c r="E1372">
        <v>20170</v>
      </c>
      <c r="F1372" t="s">
        <v>1590</v>
      </c>
      <c r="G1372">
        <v>10996.82</v>
      </c>
      <c r="H1372" s="62">
        <v>55227</v>
      </c>
      <c r="I1372" s="63">
        <v>1</v>
      </c>
      <c r="J1372" s="63">
        <v>105</v>
      </c>
      <c r="K1372" s="63">
        <v>5</v>
      </c>
      <c r="R1372" s="63">
        <v>905</v>
      </c>
      <c r="S1372" s="63">
        <v>80</v>
      </c>
      <c r="T1372" s="63">
        <v>25</v>
      </c>
      <c r="U1372" s="63">
        <v>33</v>
      </c>
      <c r="W1372" s="63"/>
      <c r="X1372" s="63"/>
      <c r="Y1372" s="63"/>
      <c r="Z1372" s="63"/>
      <c r="AA1372" s="63"/>
      <c r="AB1372" s="63"/>
      <c r="AC1372" s="93">
        <v>0</v>
      </c>
      <c r="AG1372" s="93">
        <v>83969</v>
      </c>
      <c r="AM1372" s="93">
        <v>1435</v>
      </c>
      <c r="AN1372" s="63" t="s">
        <v>1799</v>
      </c>
      <c r="AO1372" s="59">
        <f t="shared" si="474"/>
        <v>85404</v>
      </c>
      <c r="BG1372" s="77">
        <v>27317</v>
      </c>
      <c r="BI1372" s="77"/>
      <c r="BO1372" s="63">
        <f t="shared" si="462"/>
        <v>27317</v>
      </c>
      <c r="BZ1372" s="18">
        <f t="shared" si="463"/>
        <v>0</v>
      </c>
      <c r="CX1372" s="39"/>
      <c r="DI1372">
        <f t="shared" si="472"/>
        <v>0</v>
      </c>
      <c r="DV1372" s="63">
        <f t="shared" si="464"/>
        <v>0</v>
      </c>
      <c r="EA1372" s="41">
        <v>2059</v>
      </c>
      <c r="EI1372" s="63">
        <f t="shared" si="465"/>
        <v>2059</v>
      </c>
      <c r="EU1372" s="38">
        <v>0.68</v>
      </c>
      <c r="EV1372" s="38">
        <v>0.75</v>
      </c>
      <c r="FJ1372" s="18">
        <f t="shared" si="466"/>
        <v>0</v>
      </c>
      <c r="FT1372">
        <f t="shared" si="467"/>
        <v>0</v>
      </c>
      <c r="GD1372">
        <f t="shared" si="473"/>
        <v>0</v>
      </c>
      <c r="GO1372" s="39">
        <f t="shared" si="468"/>
        <v>0</v>
      </c>
      <c r="GP1372" s="39">
        <f t="shared" si="469"/>
        <v>112721</v>
      </c>
      <c r="GQ1372" s="39">
        <f t="shared" si="470"/>
        <v>0</v>
      </c>
      <c r="GR1372" s="39">
        <f t="shared" si="471"/>
        <v>112721</v>
      </c>
      <c r="GS1372" t="s">
        <v>420</v>
      </c>
      <c r="GV1372" t="s">
        <v>766</v>
      </c>
      <c r="GY1372" t="s">
        <v>405</v>
      </c>
      <c r="HB1372" t="s">
        <v>798</v>
      </c>
      <c r="HC1372">
        <v>814</v>
      </c>
      <c r="HD1372">
        <v>1527</v>
      </c>
      <c r="HE1372">
        <v>30619</v>
      </c>
      <c r="HF1372">
        <v>188</v>
      </c>
      <c r="HH1372">
        <v>66912</v>
      </c>
      <c r="HJ1372">
        <v>25</v>
      </c>
      <c r="HK1372">
        <v>391</v>
      </c>
      <c r="HS1372" t="s">
        <v>766</v>
      </c>
      <c r="HU1372">
        <v>4</v>
      </c>
      <c r="HV1372">
        <v>4</v>
      </c>
      <c r="IA1372">
        <v>4</v>
      </c>
      <c r="IB1372">
        <v>2</v>
      </c>
      <c r="IC1372">
        <v>6</v>
      </c>
      <c r="ID1372">
        <v>5</v>
      </c>
      <c r="IE1372">
        <v>5</v>
      </c>
      <c r="IF1372" s="63">
        <v>1</v>
      </c>
      <c r="IH1372">
        <f t="shared" si="455"/>
        <v>10</v>
      </c>
      <c r="II1372" s="35">
        <f t="shared" si="456"/>
        <v>5</v>
      </c>
      <c r="IM1372" s="18">
        <v>4068</v>
      </c>
      <c r="IN1372" t="s">
        <v>400</v>
      </c>
      <c r="IO1372" s="62">
        <v>10788</v>
      </c>
      <c r="IP1372" s="18">
        <v>7946</v>
      </c>
      <c r="IQ1372" s="18">
        <v>3010</v>
      </c>
      <c r="IR1372" s="18">
        <v>237</v>
      </c>
      <c r="IS1372" s="18">
        <v>1061</v>
      </c>
      <c r="IX1372" s="18">
        <f t="shared" si="459"/>
        <v>27110</v>
      </c>
      <c r="JB1372" s="18">
        <v>130</v>
      </c>
      <c r="JS1372" s="18">
        <v>54</v>
      </c>
      <c r="JT1372" s="18">
        <v>19</v>
      </c>
      <c r="JY1372" s="18">
        <v>617</v>
      </c>
      <c r="KF1372" s="18">
        <v>2</v>
      </c>
      <c r="KG1372" s="18">
        <v>1</v>
      </c>
      <c r="KH1372" s="18">
        <v>18</v>
      </c>
      <c r="KN1372" s="18">
        <v>11.5</v>
      </c>
      <c r="KO1372" s="18">
        <v>11.5</v>
      </c>
      <c r="KP1372" s="18">
        <v>11.5</v>
      </c>
      <c r="KQ1372" s="18">
        <v>11.5</v>
      </c>
      <c r="KR1372" s="18">
        <v>4</v>
      </c>
      <c r="KU1372" s="18" t="s">
        <v>1800</v>
      </c>
      <c r="KV1372" s="18" t="s">
        <v>1434</v>
      </c>
      <c r="KW1372" s="18" t="s">
        <v>1441</v>
      </c>
      <c r="KX1372" s="18" t="s">
        <v>1441</v>
      </c>
      <c r="KY1372" s="18" t="s">
        <v>1581</v>
      </c>
      <c r="LB1372" s="18" t="s">
        <v>768</v>
      </c>
      <c r="LC1372" s="18">
        <v>6</v>
      </c>
      <c r="LD1372" s="18">
        <v>6</v>
      </c>
      <c r="LE1372" s="18">
        <v>6</v>
      </c>
      <c r="LF1372" s="18">
        <v>6</v>
      </c>
      <c r="LG1372" s="18">
        <v>4</v>
      </c>
      <c r="LJ1372" s="18" t="s">
        <v>1408</v>
      </c>
      <c r="LK1372" s="18" t="s">
        <v>1408</v>
      </c>
      <c r="LL1372" s="18" t="s">
        <v>1408</v>
      </c>
      <c r="LM1372" s="18" t="s">
        <v>1408</v>
      </c>
      <c r="LN1372" s="18" t="s">
        <v>1581</v>
      </c>
      <c r="LQ1372" s="18">
        <v>9</v>
      </c>
      <c r="LR1372" s="18">
        <v>9</v>
      </c>
      <c r="LS1372" s="18">
        <v>9</v>
      </c>
      <c r="LT1372" s="18">
        <v>9</v>
      </c>
      <c r="LU1372" s="18">
        <v>4</v>
      </c>
      <c r="LX1372" s="18" t="s">
        <v>1404</v>
      </c>
      <c r="LY1372" s="18" t="s">
        <v>1404</v>
      </c>
      <c r="LZ1372" s="18" t="s">
        <v>1404</v>
      </c>
      <c r="MA1372" s="18" t="s">
        <v>1404</v>
      </c>
      <c r="MB1372" s="18" t="s">
        <v>1801</v>
      </c>
      <c r="ME1372" s="18" t="s">
        <v>766</v>
      </c>
      <c r="MJ1372" s="18" t="s">
        <v>768</v>
      </c>
      <c r="MK1372" s="18" t="s">
        <v>768</v>
      </c>
      <c r="ML1372" s="18">
        <v>28</v>
      </c>
      <c r="MN1372" s="18">
        <v>40</v>
      </c>
      <c r="MQ1372" s="18" t="s">
        <v>768</v>
      </c>
      <c r="MR1372" s="18">
        <v>6</v>
      </c>
      <c r="MS1372" s="18">
        <v>477691</v>
      </c>
      <c r="MT1372" s="18" t="s">
        <v>1401</v>
      </c>
      <c r="MV1372" s="18" t="s">
        <v>766</v>
      </c>
      <c r="NL1372" s="18" t="s">
        <v>768</v>
      </c>
      <c r="NP1372" s="18" t="s">
        <v>1388</v>
      </c>
      <c r="NV1372" s="18">
        <v>0</v>
      </c>
      <c r="NX1372" s="18">
        <f t="shared" si="457"/>
        <v>2199.364</v>
      </c>
      <c r="NY1372" t="str">
        <f t="shared" si="460"/>
        <v>Mid-range</v>
      </c>
      <c r="NZ1372" t="str">
        <f t="shared" si="461"/>
        <v>Medium</v>
      </c>
    </row>
    <row r="1373" spans="1:390">
      <c r="A1373" t="s">
        <v>521</v>
      </c>
      <c r="B1373" t="s">
        <v>729</v>
      </c>
      <c r="C1373" t="s">
        <v>730</v>
      </c>
      <c r="D1373" t="s">
        <v>404</v>
      </c>
      <c r="E1373">
        <v>20170</v>
      </c>
      <c r="F1373" t="s">
        <v>1590</v>
      </c>
      <c r="G1373">
        <v>15771.41</v>
      </c>
      <c r="H1373" s="62">
        <v>90233</v>
      </c>
      <c r="I1373" s="63">
        <v>1</v>
      </c>
      <c r="J1373" s="63">
        <v>91</v>
      </c>
      <c r="K1373" s="63">
        <v>3</v>
      </c>
      <c r="R1373" s="63">
        <v>930</v>
      </c>
      <c r="S1373" s="63">
        <v>0</v>
      </c>
      <c r="T1373" s="63">
        <v>38</v>
      </c>
      <c r="U1373" s="63">
        <v>12</v>
      </c>
      <c r="W1373" s="63"/>
      <c r="X1373" s="63"/>
      <c r="Y1373" s="63"/>
      <c r="Z1373" s="63"/>
      <c r="AA1373" s="63"/>
      <c r="AB1373" s="63"/>
      <c r="AC1373" s="93">
        <v>0</v>
      </c>
      <c r="AL1373" s="93">
        <v>51000</v>
      </c>
      <c r="AO1373" s="59">
        <f t="shared" si="474"/>
        <v>51000</v>
      </c>
      <c r="BH1373" s="77"/>
      <c r="BL1373" s="77">
        <v>90000</v>
      </c>
      <c r="BO1373" s="63">
        <f t="shared" si="462"/>
        <v>90000</v>
      </c>
      <c r="BZ1373" s="18">
        <f t="shared" si="463"/>
        <v>0</v>
      </c>
      <c r="CX1373" s="39"/>
      <c r="DI1373">
        <f t="shared" si="472"/>
        <v>0</v>
      </c>
      <c r="DJ1373" s="41">
        <v>0</v>
      </c>
      <c r="DR1373" s="41">
        <v>0</v>
      </c>
      <c r="DV1373" s="63">
        <f t="shared" si="464"/>
        <v>0</v>
      </c>
      <c r="EE1373" s="41">
        <v>10832</v>
      </c>
      <c r="EI1373" s="63">
        <f t="shared" si="465"/>
        <v>10832</v>
      </c>
      <c r="EU1373" s="38">
        <v>0.68</v>
      </c>
      <c r="EV1373" s="38">
        <v>0.87</v>
      </c>
      <c r="FJ1373" s="18">
        <f t="shared" si="466"/>
        <v>0</v>
      </c>
      <c r="FT1373">
        <f t="shared" si="467"/>
        <v>0</v>
      </c>
      <c r="GD1373">
        <f t="shared" si="473"/>
        <v>0</v>
      </c>
      <c r="GO1373" s="39">
        <f t="shared" si="468"/>
        <v>0</v>
      </c>
      <c r="GP1373" s="39">
        <f t="shared" si="469"/>
        <v>141000</v>
      </c>
      <c r="GQ1373" s="39">
        <f t="shared" si="470"/>
        <v>0</v>
      </c>
      <c r="GR1373" s="39">
        <f t="shared" si="471"/>
        <v>141000</v>
      </c>
      <c r="GS1373" t="s">
        <v>395</v>
      </c>
      <c r="GU1373" t="s">
        <v>1411</v>
      </c>
      <c r="GV1373" t="s">
        <v>768</v>
      </c>
      <c r="GX1373" t="s">
        <v>938</v>
      </c>
      <c r="HB1373" t="s">
        <v>798</v>
      </c>
      <c r="HC1373">
        <v>1242</v>
      </c>
      <c r="HD1373">
        <v>1290</v>
      </c>
      <c r="HE1373">
        <v>32034</v>
      </c>
      <c r="HF1373">
        <v>85</v>
      </c>
      <c r="HH1373">
        <v>100617</v>
      </c>
      <c r="HJ1373">
        <v>12</v>
      </c>
      <c r="HK1373">
        <v>382</v>
      </c>
      <c r="HS1373" t="s">
        <v>766</v>
      </c>
      <c r="HU1373">
        <v>4</v>
      </c>
      <c r="HV1373">
        <v>8</v>
      </c>
      <c r="IA1373">
        <v>13</v>
      </c>
      <c r="IB1373">
        <v>4</v>
      </c>
      <c r="IC1373">
        <v>4</v>
      </c>
      <c r="ID1373">
        <v>4</v>
      </c>
      <c r="IE1373">
        <v>13</v>
      </c>
      <c r="IF1373" s="63">
        <v>1</v>
      </c>
      <c r="IH1373">
        <f t="shared" si="455"/>
        <v>17</v>
      </c>
      <c r="II1373" s="35">
        <f t="shared" si="456"/>
        <v>4</v>
      </c>
      <c r="IM1373" s="18">
        <v>14960</v>
      </c>
      <c r="IN1373" t="s">
        <v>411</v>
      </c>
      <c r="IO1373" s="62">
        <v>7785</v>
      </c>
      <c r="IP1373" s="18">
        <v>9443</v>
      </c>
      <c r="IQ1373" s="18">
        <v>4861</v>
      </c>
      <c r="IR1373" s="18">
        <v>276</v>
      </c>
      <c r="IS1373" s="18">
        <v>9907</v>
      </c>
      <c r="IX1373" s="18">
        <f t="shared" si="459"/>
        <v>47232</v>
      </c>
      <c r="JB1373" s="18">
        <v>83</v>
      </c>
      <c r="JC1373" s="18">
        <v>169</v>
      </c>
      <c r="JS1373" s="18">
        <v>169</v>
      </c>
      <c r="JT1373" s="18">
        <v>0</v>
      </c>
      <c r="JU1373" s="18">
        <v>0</v>
      </c>
      <c r="JV1373" s="18">
        <v>0</v>
      </c>
      <c r="JY1373" s="18">
        <v>3675</v>
      </c>
      <c r="KF1373" s="18">
        <v>0</v>
      </c>
      <c r="KG1373" s="18">
        <v>0</v>
      </c>
      <c r="KH1373" s="18">
        <v>0</v>
      </c>
      <c r="KN1373" s="18">
        <v>15</v>
      </c>
      <c r="KO1373" s="18">
        <v>15</v>
      </c>
      <c r="KP1373" s="18">
        <v>15</v>
      </c>
      <c r="KQ1373" s="18">
        <v>15</v>
      </c>
      <c r="KR1373" s="18">
        <v>10</v>
      </c>
      <c r="KS1373" s="18">
        <v>7.5</v>
      </c>
      <c r="KU1373" s="18" t="s">
        <v>1412</v>
      </c>
      <c r="KV1373" s="18" t="s">
        <v>1412</v>
      </c>
      <c r="KW1373" s="18" t="s">
        <v>1412</v>
      </c>
      <c r="KX1373" s="18" t="s">
        <v>1412</v>
      </c>
      <c r="KY1373" s="18" t="s">
        <v>1414</v>
      </c>
      <c r="KZ1373" s="18" t="s">
        <v>1415</v>
      </c>
      <c r="LB1373" s="18" t="s">
        <v>768</v>
      </c>
      <c r="LC1373" s="18">
        <v>10</v>
      </c>
      <c r="LD1373" s="18">
        <v>10</v>
      </c>
      <c r="LE1373" s="18">
        <v>10</v>
      </c>
      <c r="LF1373" s="18">
        <v>10</v>
      </c>
      <c r="LG1373" s="18">
        <v>10</v>
      </c>
      <c r="LJ1373" s="18" t="s">
        <v>1414</v>
      </c>
      <c r="LK1373" s="18" t="s">
        <v>1414</v>
      </c>
      <c r="LL1373" s="18" t="s">
        <v>1414</v>
      </c>
      <c r="LM1373" s="18" t="s">
        <v>1414</v>
      </c>
      <c r="LN1373" s="18" t="s">
        <v>1414</v>
      </c>
      <c r="LO1373" s="18">
        <v>0</v>
      </c>
      <c r="LP1373" s="18">
        <v>0</v>
      </c>
      <c r="LQ1373" s="18">
        <v>10</v>
      </c>
      <c r="LR1373" s="18">
        <v>10</v>
      </c>
      <c r="LS1373" s="18">
        <v>10</v>
      </c>
      <c r="LT1373" s="18">
        <v>10</v>
      </c>
      <c r="LU1373" s="18">
        <v>10</v>
      </c>
      <c r="LX1373" s="18" t="s">
        <v>1414</v>
      </c>
      <c r="LY1373" s="18" t="s">
        <v>1802</v>
      </c>
      <c r="LZ1373" s="18" t="s">
        <v>1414</v>
      </c>
      <c r="MA1373" s="18" t="s">
        <v>1414</v>
      </c>
      <c r="MB1373" s="18" t="s">
        <v>1414</v>
      </c>
      <c r="MC1373" s="18">
        <v>0</v>
      </c>
      <c r="MD1373" s="18">
        <v>0</v>
      </c>
      <c r="ME1373" s="18" t="s">
        <v>768</v>
      </c>
      <c r="MJ1373" s="18" t="s">
        <v>766</v>
      </c>
      <c r="MK1373" s="18" t="s">
        <v>768</v>
      </c>
      <c r="ML1373" s="18">
        <v>0</v>
      </c>
      <c r="MM1373" s="18">
        <v>0</v>
      </c>
      <c r="MN1373" s="18">
        <v>0</v>
      </c>
      <c r="MO1373" s="18">
        <v>7</v>
      </c>
      <c r="MP1373" s="18">
        <v>0</v>
      </c>
      <c r="MQ1373" s="18" t="s">
        <v>768</v>
      </c>
      <c r="MR1373" s="18">
        <v>3</v>
      </c>
      <c r="MS1373" s="18">
        <v>630487</v>
      </c>
      <c r="MT1373" s="18" t="s">
        <v>1387</v>
      </c>
      <c r="MV1373" s="18" t="s">
        <v>766</v>
      </c>
      <c r="NL1373" s="18" t="s">
        <v>766</v>
      </c>
      <c r="NX1373" s="18">
        <f t="shared" si="457"/>
        <v>3942.8525</v>
      </c>
      <c r="NY1373" t="str">
        <f t="shared" si="460"/>
        <v>Larger</v>
      </c>
      <c r="NZ1373" t="str">
        <f t="shared" si="461"/>
        <v>Medium</v>
      </c>
    </row>
    <row r="1374" spans="1:390">
      <c r="A1374" t="s">
        <v>521</v>
      </c>
      <c r="B1374" t="s">
        <v>522</v>
      </c>
      <c r="C1374" t="s">
        <v>523</v>
      </c>
      <c r="D1374" t="s">
        <v>404</v>
      </c>
      <c r="E1374">
        <v>20170</v>
      </c>
      <c r="F1374" t="s">
        <v>1590</v>
      </c>
      <c r="G1374">
        <v>8915.39</v>
      </c>
      <c r="H1374" s="62">
        <v>42600</v>
      </c>
      <c r="I1374" s="63">
        <v>2</v>
      </c>
      <c r="J1374" s="63">
        <v>88</v>
      </c>
      <c r="K1374" s="63">
        <v>8</v>
      </c>
      <c r="R1374" s="63">
        <v>1265</v>
      </c>
      <c r="S1374" s="63">
        <v>0</v>
      </c>
      <c r="T1374" s="63">
        <v>71</v>
      </c>
      <c r="U1374" s="63">
        <v>40</v>
      </c>
      <c r="W1374" s="63"/>
      <c r="X1374" s="63"/>
      <c r="Y1374" s="63"/>
      <c r="Z1374" s="63"/>
      <c r="AA1374" s="63"/>
      <c r="AB1374" s="63"/>
      <c r="AC1374" s="93">
        <v>0</v>
      </c>
      <c r="AL1374" s="93">
        <v>63397</v>
      </c>
      <c r="AM1374" s="93">
        <v>51527</v>
      </c>
      <c r="AN1374" s="63" t="s">
        <v>1803</v>
      </c>
      <c r="AO1374" s="59">
        <f t="shared" si="474"/>
        <v>114924</v>
      </c>
      <c r="BH1374" s="77"/>
      <c r="BI1374" s="77"/>
      <c r="BL1374" s="77">
        <v>8771</v>
      </c>
      <c r="BO1374" s="63">
        <f t="shared" si="462"/>
        <v>8771</v>
      </c>
      <c r="BZ1374" s="18">
        <f t="shared" si="463"/>
        <v>0</v>
      </c>
      <c r="CX1374" s="39"/>
      <c r="DI1374">
        <f t="shared" si="472"/>
        <v>0</v>
      </c>
      <c r="DR1374" s="41">
        <v>78799</v>
      </c>
      <c r="DV1374" s="63">
        <f t="shared" si="464"/>
        <v>78799</v>
      </c>
      <c r="EG1374" s="41">
        <v>1516</v>
      </c>
      <c r="EH1374" t="s">
        <v>1804</v>
      </c>
      <c r="EI1374" s="63">
        <f t="shared" si="465"/>
        <v>1516</v>
      </c>
      <c r="EU1374" s="38">
        <v>0.45</v>
      </c>
      <c r="EV1374" s="38">
        <v>0.79</v>
      </c>
      <c r="FJ1374" s="18">
        <f t="shared" si="466"/>
        <v>0</v>
      </c>
      <c r="FT1374">
        <f t="shared" si="467"/>
        <v>0</v>
      </c>
      <c r="GD1374">
        <f t="shared" si="473"/>
        <v>0</v>
      </c>
      <c r="GO1374" s="39">
        <f t="shared" si="468"/>
        <v>0</v>
      </c>
      <c r="GP1374" s="39">
        <f t="shared" si="469"/>
        <v>123695</v>
      </c>
      <c r="GQ1374" s="39">
        <f t="shared" si="470"/>
        <v>0</v>
      </c>
      <c r="GR1374" s="39">
        <f t="shared" si="471"/>
        <v>123695</v>
      </c>
      <c r="GS1374" t="s">
        <v>420</v>
      </c>
      <c r="GV1374" t="s">
        <v>766</v>
      </c>
      <c r="HB1374" t="s">
        <v>1172</v>
      </c>
      <c r="HC1374">
        <v>1576</v>
      </c>
      <c r="HD1374">
        <v>1387</v>
      </c>
      <c r="HE1374">
        <v>30086</v>
      </c>
      <c r="HF1374">
        <v>114</v>
      </c>
      <c r="HH1374">
        <v>37523</v>
      </c>
      <c r="HJ1374">
        <v>8</v>
      </c>
      <c r="HK1374">
        <v>274</v>
      </c>
      <c r="HS1374" t="s">
        <v>766</v>
      </c>
      <c r="HU1374">
        <v>2</v>
      </c>
      <c r="HV1374">
        <v>4</v>
      </c>
      <c r="IA1374">
        <v>3</v>
      </c>
      <c r="IB1374">
        <v>2</v>
      </c>
      <c r="IC1374">
        <v>2</v>
      </c>
      <c r="ID1374">
        <v>2.9</v>
      </c>
      <c r="IE1374">
        <v>3.3</v>
      </c>
      <c r="IF1374" s="63">
        <v>1</v>
      </c>
      <c r="IH1374">
        <f t="shared" si="455"/>
        <v>6.1999999999999993</v>
      </c>
      <c r="II1374" s="35">
        <f t="shared" si="456"/>
        <v>2.9</v>
      </c>
      <c r="IM1374" s="18">
        <v>1542</v>
      </c>
      <c r="IN1374" t="s">
        <v>411</v>
      </c>
      <c r="IO1374" s="62">
        <v>3798</v>
      </c>
      <c r="IP1374" s="18">
        <v>7833</v>
      </c>
      <c r="IQ1374" s="18">
        <v>2292</v>
      </c>
      <c r="IR1374" s="18">
        <v>68</v>
      </c>
      <c r="IS1374" s="18">
        <v>154</v>
      </c>
      <c r="IX1374" s="18">
        <f t="shared" si="459"/>
        <v>15687</v>
      </c>
      <c r="JB1374" s="18">
        <v>160</v>
      </c>
      <c r="JC1374" s="18">
        <v>56</v>
      </c>
      <c r="JS1374" s="18">
        <v>78</v>
      </c>
      <c r="JT1374" s="18">
        <v>1</v>
      </c>
      <c r="JU1374" s="18">
        <v>13</v>
      </c>
      <c r="JV1374" s="18">
        <v>0</v>
      </c>
      <c r="JY1374" s="18">
        <v>1708</v>
      </c>
      <c r="KF1374" s="18">
        <v>1</v>
      </c>
      <c r="KG1374" s="18">
        <v>6</v>
      </c>
      <c r="KH1374" s="18">
        <v>115</v>
      </c>
      <c r="KN1374" s="18">
        <v>12</v>
      </c>
      <c r="KO1374" s="18">
        <v>12</v>
      </c>
      <c r="KP1374" s="18">
        <v>12</v>
      </c>
      <c r="KQ1374" s="18">
        <v>12</v>
      </c>
      <c r="KR1374" s="18">
        <v>4</v>
      </c>
      <c r="KU1374" s="18" t="s">
        <v>1385</v>
      </c>
      <c r="KV1374" s="18" t="s">
        <v>1385</v>
      </c>
      <c r="KW1374" s="18" t="s">
        <v>1385</v>
      </c>
      <c r="KX1374" s="18" t="s">
        <v>1385</v>
      </c>
      <c r="KY1374" s="18" t="s">
        <v>1417</v>
      </c>
      <c r="KZ1374" s="18">
        <v>0</v>
      </c>
      <c r="LB1374" s="18" t="s">
        <v>768</v>
      </c>
      <c r="LC1374" s="18">
        <v>8</v>
      </c>
      <c r="LD1374" s="18">
        <v>8</v>
      </c>
      <c r="LE1374" s="18">
        <v>8</v>
      </c>
      <c r="LF1374" s="18">
        <v>8</v>
      </c>
      <c r="LG1374" s="18">
        <v>4</v>
      </c>
      <c r="LH1374" s="18">
        <v>0</v>
      </c>
      <c r="LI1374" s="18">
        <v>0</v>
      </c>
      <c r="LJ1374" s="18" t="s">
        <v>1386</v>
      </c>
      <c r="LK1374" s="18" t="s">
        <v>1386</v>
      </c>
      <c r="LL1374" s="18" t="s">
        <v>1386</v>
      </c>
      <c r="LM1374" s="18" t="s">
        <v>1386</v>
      </c>
      <c r="LN1374" s="18" t="s">
        <v>1417</v>
      </c>
      <c r="LQ1374" s="18">
        <v>12</v>
      </c>
      <c r="LR1374" s="18">
        <v>12</v>
      </c>
      <c r="LS1374" s="18">
        <v>12</v>
      </c>
      <c r="LT1374" s="18">
        <v>12</v>
      </c>
      <c r="LU1374" s="18">
        <v>0</v>
      </c>
      <c r="LV1374" s="18">
        <v>0</v>
      </c>
      <c r="LW1374" s="18">
        <v>0</v>
      </c>
      <c r="LX1374" s="18" t="s">
        <v>1385</v>
      </c>
      <c r="LY1374" s="18" t="s">
        <v>1385</v>
      </c>
      <c r="LZ1374" s="18" t="s">
        <v>1385</v>
      </c>
      <c r="MA1374" s="18" t="s">
        <v>1385</v>
      </c>
      <c r="ME1374" s="18" t="s">
        <v>766</v>
      </c>
      <c r="MJ1374" s="18" t="s">
        <v>768</v>
      </c>
      <c r="MK1374" s="18" t="s">
        <v>768</v>
      </c>
      <c r="ML1374" s="18">
        <v>48</v>
      </c>
      <c r="MN1374" s="18">
        <v>12</v>
      </c>
      <c r="MO1374" s="18">
        <v>0</v>
      </c>
      <c r="MP1374" s="18">
        <v>0</v>
      </c>
      <c r="MQ1374" s="18" t="s">
        <v>768</v>
      </c>
      <c r="MR1374" s="18">
        <v>2</v>
      </c>
      <c r="MS1374" s="18">
        <v>142365</v>
      </c>
      <c r="MT1374" s="18" t="s">
        <v>1387</v>
      </c>
      <c r="MV1374" s="18" t="s">
        <v>768</v>
      </c>
      <c r="NL1374" s="18" t="s">
        <v>768</v>
      </c>
      <c r="NP1374" s="18" t="s">
        <v>1388</v>
      </c>
      <c r="NT1374" s="18" t="s">
        <v>942</v>
      </c>
      <c r="NU1374" s="18" t="s">
        <v>1335</v>
      </c>
      <c r="NV1374" s="18">
        <v>80000</v>
      </c>
      <c r="NX1374" s="18">
        <f t="shared" si="457"/>
        <v>3074.2724137931032</v>
      </c>
      <c r="NY1374" t="str">
        <f t="shared" si="460"/>
        <v>Mid-range</v>
      </c>
      <c r="NZ1374" t="str">
        <f t="shared" si="461"/>
        <v>Small</v>
      </c>
    </row>
    <row r="1375" spans="1:390">
      <c r="A1375" t="s">
        <v>574</v>
      </c>
      <c r="B1375" t="s">
        <v>592</v>
      </c>
      <c r="C1375" t="s">
        <v>593</v>
      </c>
      <c r="D1375" t="s">
        <v>404</v>
      </c>
      <c r="E1375">
        <v>20170</v>
      </c>
      <c r="F1375" t="s">
        <v>1590</v>
      </c>
      <c r="G1375">
        <v>5505.99</v>
      </c>
      <c r="H1375" s="62">
        <v>53346</v>
      </c>
      <c r="I1375" s="63">
        <v>1</v>
      </c>
      <c r="J1375" s="63">
        <v>172</v>
      </c>
      <c r="K1375" s="63">
        <v>10</v>
      </c>
      <c r="R1375" s="63">
        <v>300</v>
      </c>
      <c r="S1375" s="63">
        <v>0</v>
      </c>
      <c r="T1375" s="63">
        <v>30</v>
      </c>
      <c r="U1375" s="63">
        <v>80</v>
      </c>
      <c r="W1375" s="63"/>
      <c r="X1375" s="63"/>
      <c r="Y1375" s="63"/>
      <c r="Z1375" s="63"/>
      <c r="AA1375" s="63"/>
      <c r="AB1375" s="63"/>
      <c r="AC1375" s="93">
        <v>0</v>
      </c>
      <c r="AJ1375" s="93">
        <v>4808</v>
      </c>
      <c r="AL1375" s="93">
        <v>32745</v>
      </c>
      <c r="AO1375" s="59">
        <f t="shared" si="474"/>
        <v>37553</v>
      </c>
      <c r="BH1375" s="77"/>
      <c r="BL1375" s="77">
        <v>2179</v>
      </c>
      <c r="BO1375" s="63">
        <f t="shared" si="462"/>
        <v>2179</v>
      </c>
      <c r="BZ1375" s="18">
        <f t="shared" si="463"/>
        <v>0</v>
      </c>
      <c r="CX1375" s="39"/>
      <c r="DI1375">
        <f t="shared" si="472"/>
        <v>0</v>
      </c>
      <c r="DV1375" s="63">
        <f t="shared" si="464"/>
        <v>0</v>
      </c>
      <c r="EI1375" s="63">
        <f t="shared" si="465"/>
        <v>0</v>
      </c>
      <c r="EU1375" s="38">
        <v>0.74</v>
      </c>
      <c r="EV1375" s="38">
        <v>0.95</v>
      </c>
      <c r="FJ1375" s="18">
        <f t="shared" si="466"/>
        <v>0</v>
      </c>
      <c r="FT1375">
        <f t="shared" si="467"/>
        <v>0</v>
      </c>
      <c r="GD1375">
        <f t="shared" si="473"/>
        <v>0</v>
      </c>
      <c r="GO1375" s="39">
        <f t="shared" si="468"/>
        <v>0</v>
      </c>
      <c r="GP1375" s="39">
        <f t="shared" si="469"/>
        <v>39732</v>
      </c>
      <c r="GQ1375" s="39">
        <f t="shared" si="470"/>
        <v>0</v>
      </c>
      <c r="GR1375" s="39">
        <f t="shared" si="471"/>
        <v>39732</v>
      </c>
      <c r="GS1375" t="s">
        <v>420</v>
      </c>
      <c r="GV1375" t="s">
        <v>766</v>
      </c>
      <c r="GX1375" t="s">
        <v>938</v>
      </c>
      <c r="HB1375" t="s">
        <v>1805</v>
      </c>
      <c r="HC1375">
        <v>868</v>
      </c>
      <c r="HD1375">
        <v>2341</v>
      </c>
      <c r="HE1375">
        <v>659</v>
      </c>
      <c r="HF1375">
        <v>50</v>
      </c>
      <c r="HH1375">
        <v>53206</v>
      </c>
      <c r="HJ1375">
        <v>34</v>
      </c>
      <c r="HK1375">
        <v>78</v>
      </c>
      <c r="HS1375" t="s">
        <v>766</v>
      </c>
      <c r="HU1375">
        <v>2</v>
      </c>
      <c r="HV1375">
        <v>5</v>
      </c>
      <c r="IA1375">
        <v>4</v>
      </c>
      <c r="IB1375">
        <v>1</v>
      </c>
      <c r="IC1375">
        <v>5</v>
      </c>
      <c r="ID1375">
        <v>3.2</v>
      </c>
      <c r="IE1375">
        <v>3.8</v>
      </c>
      <c r="IF1375" s="63">
        <v>1</v>
      </c>
      <c r="IH1375">
        <f t="shared" si="455"/>
        <v>7</v>
      </c>
      <c r="II1375" s="35">
        <f t="shared" si="456"/>
        <v>3.2</v>
      </c>
      <c r="IM1375" s="18">
        <v>2470</v>
      </c>
      <c r="IN1375" t="s">
        <v>411</v>
      </c>
      <c r="IO1375" s="62">
        <v>4118</v>
      </c>
      <c r="IP1375" s="18">
        <v>2960</v>
      </c>
      <c r="IQ1375" s="18">
        <v>1438</v>
      </c>
      <c r="IR1375" s="18">
        <v>222</v>
      </c>
      <c r="IS1375" s="18">
        <v>267</v>
      </c>
      <c r="IX1375" s="18">
        <f t="shared" si="459"/>
        <v>11475</v>
      </c>
      <c r="JB1375" s="18">
        <v>49</v>
      </c>
      <c r="JC1375" s="18">
        <v>0</v>
      </c>
      <c r="JS1375" s="18">
        <v>99</v>
      </c>
      <c r="JT1375" s="18">
        <v>0</v>
      </c>
      <c r="JU1375" s="18">
        <v>0</v>
      </c>
      <c r="JV1375" s="18">
        <v>0</v>
      </c>
      <c r="JY1375" s="18">
        <v>2440</v>
      </c>
      <c r="KF1375" s="18">
        <v>0</v>
      </c>
      <c r="KG1375" s="18">
        <v>0</v>
      </c>
      <c r="KH1375" s="18">
        <v>0</v>
      </c>
      <c r="KN1375" s="18">
        <v>12.5</v>
      </c>
      <c r="KO1375" s="18">
        <v>12.5</v>
      </c>
      <c r="KP1375" s="18">
        <v>12.5</v>
      </c>
      <c r="KQ1375" s="18">
        <v>12.5</v>
      </c>
      <c r="KR1375" s="18">
        <v>5.5</v>
      </c>
      <c r="KS1375" s="18">
        <v>4</v>
      </c>
      <c r="KT1375" s="18">
        <v>0</v>
      </c>
      <c r="KU1375" s="18" t="s">
        <v>1806</v>
      </c>
      <c r="KV1375" s="18" t="s">
        <v>1806</v>
      </c>
      <c r="KW1375" s="18" t="s">
        <v>1806</v>
      </c>
      <c r="KX1375" s="18" t="s">
        <v>1806</v>
      </c>
      <c r="KY1375" s="18" t="s">
        <v>1583</v>
      </c>
      <c r="KZ1375" s="18" t="s">
        <v>1461</v>
      </c>
      <c r="LB1375" s="18" t="s">
        <v>768</v>
      </c>
      <c r="LC1375" s="18">
        <v>7.5</v>
      </c>
      <c r="LD1375" s="18">
        <v>7.5</v>
      </c>
      <c r="LE1375" s="18">
        <v>7.5</v>
      </c>
      <c r="LF1375" s="18">
        <v>7.5</v>
      </c>
      <c r="LG1375" s="18">
        <v>0</v>
      </c>
      <c r="LH1375" s="18">
        <v>0</v>
      </c>
      <c r="LI1375" s="18">
        <v>0</v>
      </c>
      <c r="LJ1375" s="18" t="s">
        <v>1584</v>
      </c>
      <c r="LK1375" s="18" t="s">
        <v>1584</v>
      </c>
      <c r="LL1375" s="18" t="s">
        <v>1584</v>
      </c>
      <c r="LM1375" s="18" t="s">
        <v>1584</v>
      </c>
      <c r="LN1375" s="18">
        <v>0</v>
      </c>
      <c r="LO1375" s="18">
        <v>0</v>
      </c>
      <c r="LP1375" s="18">
        <v>0</v>
      </c>
      <c r="LQ1375" s="18">
        <v>9</v>
      </c>
      <c r="LR1375" s="18">
        <v>9</v>
      </c>
      <c r="LS1375" s="18">
        <v>9</v>
      </c>
      <c r="LT1375" s="18">
        <v>9</v>
      </c>
      <c r="LU1375" s="18">
        <v>0</v>
      </c>
      <c r="LV1375" s="18">
        <v>0</v>
      </c>
      <c r="LW1375" s="18">
        <v>0</v>
      </c>
      <c r="LX1375" s="18" t="s">
        <v>1464</v>
      </c>
      <c r="LY1375" s="18" t="s">
        <v>1464</v>
      </c>
      <c r="LZ1375" s="18" t="s">
        <v>1464</v>
      </c>
      <c r="MA1375" s="18" t="s">
        <v>1464</v>
      </c>
      <c r="MB1375" s="18">
        <v>0</v>
      </c>
      <c r="MC1375" s="18">
        <v>0</v>
      </c>
      <c r="MD1375" s="18">
        <v>0</v>
      </c>
      <c r="ME1375" s="18" t="s">
        <v>766</v>
      </c>
      <c r="MJ1375" s="18" t="s">
        <v>768</v>
      </c>
      <c r="MK1375" s="18" t="s">
        <v>766</v>
      </c>
      <c r="ML1375" s="18">
        <v>7</v>
      </c>
      <c r="MN1375" s="18">
        <v>8.5</v>
      </c>
      <c r="MO1375" s="18">
        <v>4</v>
      </c>
      <c r="MP1375" s="18">
        <v>0</v>
      </c>
      <c r="MQ1375" s="18" t="s">
        <v>766</v>
      </c>
      <c r="MS1375" s="18">
        <v>202202</v>
      </c>
      <c r="MT1375" s="18" t="s">
        <v>1401</v>
      </c>
      <c r="MV1375" s="18" t="s">
        <v>768</v>
      </c>
      <c r="NL1375" s="18" t="s">
        <v>768</v>
      </c>
      <c r="NM1375" s="18" t="s">
        <v>1153</v>
      </c>
      <c r="NP1375" s="18" t="s">
        <v>1388</v>
      </c>
      <c r="NQ1375" s="18" t="s">
        <v>1406</v>
      </c>
      <c r="NT1375" s="18" t="s">
        <v>942</v>
      </c>
      <c r="NU1375" s="18" t="s">
        <v>1807</v>
      </c>
      <c r="NV1375" s="18">
        <v>1056</v>
      </c>
      <c r="NW1375" s="18" t="s">
        <v>1173</v>
      </c>
      <c r="NX1375" s="18">
        <f t="shared" si="457"/>
        <v>1720.6218749999998</v>
      </c>
      <c r="NY1375" t="str">
        <f t="shared" si="460"/>
        <v>Smaller</v>
      </c>
      <c r="NZ1375" t="str">
        <f t="shared" si="461"/>
        <v>Small</v>
      </c>
    </row>
    <row r="1376" spans="1:390">
      <c r="A1376" t="s">
        <v>465</v>
      </c>
      <c r="B1376" t="s">
        <v>466</v>
      </c>
      <c r="C1376" t="s">
        <v>467</v>
      </c>
      <c r="D1376" t="s">
        <v>404</v>
      </c>
      <c r="E1376">
        <v>20170</v>
      </c>
      <c r="F1376" t="s">
        <v>1590</v>
      </c>
      <c r="G1376">
        <v>16487.599999999999</v>
      </c>
      <c r="H1376" s="62">
        <v>24758</v>
      </c>
      <c r="I1376" s="63">
        <v>1</v>
      </c>
      <c r="J1376" s="63">
        <v>1</v>
      </c>
      <c r="K1376" s="63">
        <v>4</v>
      </c>
      <c r="R1376" s="63">
        <v>30</v>
      </c>
      <c r="T1376" s="63">
        <v>28</v>
      </c>
      <c r="U1376" s="63">
        <v>58</v>
      </c>
      <c r="W1376" s="63"/>
      <c r="X1376" s="63"/>
      <c r="Y1376" s="63"/>
      <c r="Z1376" s="63"/>
      <c r="AA1376" s="63"/>
      <c r="AB1376" s="63"/>
      <c r="AC1376" s="93">
        <v>0</v>
      </c>
      <c r="AL1376" s="93">
        <v>24832</v>
      </c>
      <c r="AO1376" s="59">
        <f t="shared" si="474"/>
        <v>24832</v>
      </c>
      <c r="BC1376" s="77">
        <v>150</v>
      </c>
      <c r="BD1376" s="77"/>
      <c r="BH1376" s="77"/>
      <c r="BL1376" s="77">
        <v>14651</v>
      </c>
      <c r="BO1376" s="63">
        <f t="shared" si="462"/>
        <v>14801</v>
      </c>
      <c r="BZ1376" s="18">
        <f t="shared" si="463"/>
        <v>0</v>
      </c>
      <c r="CX1376" s="39"/>
      <c r="DI1376">
        <f t="shared" si="472"/>
        <v>0</v>
      </c>
      <c r="DV1376" s="63">
        <f t="shared" si="464"/>
        <v>0</v>
      </c>
      <c r="EI1376" s="63">
        <f t="shared" si="465"/>
        <v>0</v>
      </c>
      <c r="EU1376" s="38">
        <v>0.53</v>
      </c>
      <c r="EV1376" s="38">
        <v>0.35</v>
      </c>
      <c r="FJ1376" s="18">
        <f t="shared" si="466"/>
        <v>0</v>
      </c>
      <c r="FT1376">
        <f t="shared" si="467"/>
        <v>0</v>
      </c>
      <c r="GD1376">
        <f t="shared" si="473"/>
        <v>0</v>
      </c>
      <c r="GO1376" s="39">
        <f t="shared" si="468"/>
        <v>0</v>
      </c>
      <c r="GP1376" s="39">
        <f t="shared" si="469"/>
        <v>39633</v>
      </c>
      <c r="GQ1376" s="39">
        <f t="shared" si="470"/>
        <v>0</v>
      </c>
      <c r="GR1376" s="39">
        <f t="shared" si="471"/>
        <v>39633</v>
      </c>
      <c r="GS1376" t="s">
        <v>420</v>
      </c>
      <c r="GV1376" t="s">
        <v>766</v>
      </c>
      <c r="HB1376" t="s">
        <v>1808</v>
      </c>
      <c r="HC1376">
        <v>797</v>
      </c>
      <c r="HD1376">
        <v>1775</v>
      </c>
      <c r="HE1376">
        <v>22623</v>
      </c>
      <c r="HF1376">
        <v>134</v>
      </c>
      <c r="HH1376">
        <v>58871</v>
      </c>
      <c r="HJ1376">
        <v>30</v>
      </c>
      <c r="HK1376">
        <v>400</v>
      </c>
      <c r="HS1376" t="s">
        <v>766</v>
      </c>
      <c r="HU1376">
        <v>6</v>
      </c>
      <c r="IA1376">
        <v>7</v>
      </c>
      <c r="IB1376">
        <v>4</v>
      </c>
      <c r="IC1376">
        <v>7</v>
      </c>
      <c r="ID1376">
        <v>6.57</v>
      </c>
      <c r="IE1376">
        <v>9</v>
      </c>
      <c r="IF1376" s="63">
        <v>1</v>
      </c>
      <c r="IH1376">
        <f t="shared" si="455"/>
        <v>15.57</v>
      </c>
      <c r="II1376" s="35">
        <f t="shared" si="456"/>
        <v>6.57</v>
      </c>
      <c r="IM1376" s="18">
        <v>3139</v>
      </c>
      <c r="IN1376" t="s">
        <v>411</v>
      </c>
      <c r="IO1376" s="62">
        <v>5123</v>
      </c>
      <c r="IP1376" s="18">
        <v>12218</v>
      </c>
      <c r="IQ1376" s="18">
        <v>6158</v>
      </c>
      <c r="IR1376" s="18">
        <v>174</v>
      </c>
      <c r="IS1376" s="18">
        <v>537</v>
      </c>
      <c r="IX1376" s="18">
        <f t="shared" si="459"/>
        <v>27349</v>
      </c>
      <c r="JB1376" s="18">
        <v>72</v>
      </c>
      <c r="JC1376" s="18">
        <v>18</v>
      </c>
      <c r="JS1376" s="18">
        <v>3</v>
      </c>
      <c r="JT1376" s="18">
        <v>0</v>
      </c>
      <c r="JU1376" s="18">
        <v>132</v>
      </c>
      <c r="JV1376" s="18">
        <v>0</v>
      </c>
      <c r="JY1376" s="18">
        <v>1191</v>
      </c>
      <c r="KF1376" s="18">
        <v>2</v>
      </c>
      <c r="KG1376" s="18">
        <v>9</v>
      </c>
      <c r="KH1376" s="18">
        <v>147</v>
      </c>
      <c r="KN1376" s="18">
        <v>14</v>
      </c>
      <c r="KO1376" s="18">
        <v>14</v>
      </c>
      <c r="KP1376" s="18">
        <v>14</v>
      </c>
      <c r="KQ1376" s="18">
        <v>14</v>
      </c>
      <c r="KR1376" s="18">
        <v>4</v>
      </c>
      <c r="KS1376" s="18">
        <v>4</v>
      </c>
      <c r="KT1376" s="18">
        <v>0</v>
      </c>
      <c r="KU1376" s="18" t="s">
        <v>1438</v>
      </c>
      <c r="KV1376" s="18" t="s">
        <v>1438</v>
      </c>
      <c r="KW1376" s="18" t="s">
        <v>1438</v>
      </c>
      <c r="KX1376" s="18" t="s">
        <v>1438</v>
      </c>
      <c r="KY1376" s="18" t="s">
        <v>1409</v>
      </c>
      <c r="KZ1376" s="18" t="s">
        <v>1809</v>
      </c>
      <c r="LB1376" s="18" t="s">
        <v>768</v>
      </c>
      <c r="LC1376" s="18">
        <v>10</v>
      </c>
      <c r="LD1376" s="18">
        <v>10</v>
      </c>
      <c r="LE1376" s="18">
        <v>10</v>
      </c>
      <c r="LF1376" s="18">
        <v>10</v>
      </c>
      <c r="LH1376" s="18">
        <v>0</v>
      </c>
      <c r="LI1376" s="18">
        <v>0</v>
      </c>
      <c r="LJ1376" s="18" t="s">
        <v>1427</v>
      </c>
      <c r="LK1376" s="18" t="s">
        <v>1427</v>
      </c>
      <c r="LL1376" s="18" t="s">
        <v>1427</v>
      </c>
      <c r="LM1376" s="18" t="s">
        <v>1427</v>
      </c>
      <c r="LQ1376" s="18">
        <v>10</v>
      </c>
      <c r="LR1376" s="18">
        <v>10</v>
      </c>
      <c r="LS1376" s="18">
        <v>10</v>
      </c>
      <c r="LT1376" s="18">
        <v>10</v>
      </c>
      <c r="LU1376" s="18">
        <v>0</v>
      </c>
      <c r="LV1376" s="18">
        <v>0</v>
      </c>
      <c r="LW1376" s="18">
        <v>0</v>
      </c>
      <c r="LX1376" s="18" t="s">
        <v>1427</v>
      </c>
      <c r="LY1376" s="18" t="s">
        <v>1427</v>
      </c>
      <c r="LZ1376" s="18" t="s">
        <v>1427</v>
      </c>
      <c r="MA1376" s="18" t="s">
        <v>1427</v>
      </c>
      <c r="ME1376" s="18" t="s">
        <v>766</v>
      </c>
      <c r="MJ1376" s="18" t="s">
        <v>768</v>
      </c>
      <c r="MK1376" s="18" t="s">
        <v>766</v>
      </c>
      <c r="ML1376" s="18">
        <v>40</v>
      </c>
      <c r="MN1376" s="18">
        <v>40</v>
      </c>
      <c r="MO1376" s="18">
        <v>0</v>
      </c>
      <c r="MP1376" s="18">
        <v>0</v>
      </c>
      <c r="MQ1376" s="18" t="s">
        <v>766</v>
      </c>
      <c r="MS1376" s="18">
        <v>321745</v>
      </c>
      <c r="MT1376" s="18" t="s">
        <v>1401</v>
      </c>
      <c r="MV1376" s="18" t="s">
        <v>768</v>
      </c>
      <c r="NL1376" s="18" t="s">
        <v>768</v>
      </c>
      <c r="NP1376" s="18" t="s">
        <v>1388</v>
      </c>
      <c r="NV1376" s="18">
        <v>0</v>
      </c>
      <c r="NX1376" s="18">
        <f t="shared" si="457"/>
        <v>2509.5281582952812</v>
      </c>
      <c r="NY1376" t="str">
        <f t="shared" si="460"/>
        <v>Larger</v>
      </c>
      <c r="NZ1376" t="str">
        <f t="shared" si="461"/>
        <v>Medium</v>
      </c>
    </row>
    <row r="1377" spans="1:390">
      <c r="A1377" t="s">
        <v>508</v>
      </c>
      <c r="B1377" t="s">
        <v>509</v>
      </c>
      <c r="C1377" t="s">
        <v>510</v>
      </c>
      <c r="D1377" t="s">
        <v>393</v>
      </c>
      <c r="E1377">
        <v>20170</v>
      </c>
      <c r="F1377" t="s">
        <v>1590</v>
      </c>
      <c r="G1377">
        <v>14069.39</v>
      </c>
      <c r="H1377" s="62">
        <v>44311</v>
      </c>
      <c r="I1377" s="63">
        <v>2</v>
      </c>
      <c r="J1377" s="63">
        <v>73</v>
      </c>
      <c r="K1377" s="63">
        <v>14</v>
      </c>
      <c r="R1377" s="63">
        <v>1109</v>
      </c>
      <c r="S1377" s="63">
        <v>954</v>
      </c>
      <c r="T1377" s="63">
        <v>64</v>
      </c>
      <c r="U1377" s="63">
        <v>91</v>
      </c>
      <c r="W1377" s="63"/>
      <c r="X1377" s="63"/>
      <c r="Y1377" s="63"/>
      <c r="Z1377" s="63"/>
      <c r="AA1377" s="63"/>
      <c r="AB1377" s="63"/>
      <c r="AC1377" s="93">
        <v>0</v>
      </c>
      <c r="AL1377" s="93">
        <v>113650</v>
      </c>
      <c r="AO1377" s="59">
        <f t="shared" si="474"/>
        <v>113650</v>
      </c>
      <c r="BH1377" s="77"/>
      <c r="BL1377" s="77">
        <v>32226</v>
      </c>
      <c r="BO1377" s="63">
        <f t="shared" si="462"/>
        <v>32226</v>
      </c>
      <c r="BZ1377" s="18">
        <f t="shared" si="463"/>
        <v>0</v>
      </c>
      <c r="CX1377" s="39"/>
      <c r="DI1377">
        <f t="shared" si="472"/>
        <v>0</v>
      </c>
      <c r="DV1377" s="63">
        <f t="shared" si="464"/>
        <v>0</v>
      </c>
      <c r="EE1377" s="41">
        <v>332</v>
      </c>
      <c r="EI1377" s="63">
        <f t="shared" si="465"/>
        <v>332</v>
      </c>
      <c r="EU1377" s="38">
        <v>0.65</v>
      </c>
      <c r="EV1377" s="38">
        <v>0.34</v>
      </c>
      <c r="FJ1377" s="18">
        <f t="shared" si="466"/>
        <v>0</v>
      </c>
      <c r="FT1377">
        <f t="shared" si="467"/>
        <v>0</v>
      </c>
      <c r="GD1377">
        <f t="shared" si="473"/>
        <v>0</v>
      </c>
      <c r="GO1377" s="39">
        <f t="shared" si="468"/>
        <v>0</v>
      </c>
      <c r="GP1377" s="39">
        <f t="shared" si="469"/>
        <v>145876</v>
      </c>
      <c r="GQ1377" s="39">
        <f t="shared" si="470"/>
        <v>0</v>
      </c>
      <c r="GR1377" s="39">
        <f t="shared" si="471"/>
        <v>145876</v>
      </c>
      <c r="GS1377" t="s">
        <v>420</v>
      </c>
      <c r="GU1377" t="s">
        <v>1402</v>
      </c>
      <c r="GV1377" t="s">
        <v>768</v>
      </c>
      <c r="GW1377" t="s">
        <v>410</v>
      </c>
      <c r="HB1377" t="s">
        <v>798</v>
      </c>
      <c r="HC1377">
        <v>1715</v>
      </c>
      <c r="HD1377">
        <v>508</v>
      </c>
      <c r="HE1377">
        <v>17966</v>
      </c>
      <c r="HF1377">
        <v>216</v>
      </c>
      <c r="HH1377">
        <v>85773</v>
      </c>
      <c r="HJ1377">
        <v>19</v>
      </c>
      <c r="HK1377">
        <v>0</v>
      </c>
      <c r="HS1377" t="s">
        <v>768</v>
      </c>
      <c r="HT1377" t="s">
        <v>1340</v>
      </c>
      <c r="HU1377">
        <v>3</v>
      </c>
      <c r="HV1377">
        <v>13</v>
      </c>
      <c r="IA1377">
        <v>6</v>
      </c>
      <c r="IB1377">
        <v>0</v>
      </c>
      <c r="IC1377">
        <v>11</v>
      </c>
      <c r="ID1377">
        <v>6.56</v>
      </c>
      <c r="IE1377">
        <v>6.93</v>
      </c>
      <c r="IF1377" s="63">
        <v>3</v>
      </c>
      <c r="IH1377">
        <f t="shared" si="455"/>
        <v>13.489999999999998</v>
      </c>
      <c r="II1377" s="35">
        <f t="shared" si="456"/>
        <v>6.56</v>
      </c>
      <c r="IM1377" s="18">
        <v>8447</v>
      </c>
      <c r="IN1377" t="s">
        <v>400</v>
      </c>
      <c r="IO1377" s="62">
        <v>8635</v>
      </c>
      <c r="IP1377" s="18">
        <v>13591</v>
      </c>
      <c r="IQ1377" s="18">
        <v>7420</v>
      </c>
      <c r="IR1377" s="18">
        <v>58</v>
      </c>
      <c r="IS1377" s="18">
        <v>0</v>
      </c>
      <c r="IX1377" s="18">
        <f t="shared" si="459"/>
        <v>38151</v>
      </c>
      <c r="JB1377" s="18">
        <v>39</v>
      </c>
      <c r="JC1377" s="18">
        <v>52</v>
      </c>
      <c r="JS1377" s="18">
        <v>240</v>
      </c>
      <c r="JT1377" s="18">
        <v>0</v>
      </c>
      <c r="JU1377" s="18">
        <v>0</v>
      </c>
      <c r="JV1377" s="18">
        <v>0</v>
      </c>
      <c r="JY1377" s="18">
        <v>5330</v>
      </c>
      <c r="KF1377" s="18">
        <v>1</v>
      </c>
      <c r="KG1377" s="18">
        <v>1</v>
      </c>
      <c r="KH1377" s="18">
        <v>22</v>
      </c>
      <c r="KN1377" s="18">
        <v>12</v>
      </c>
      <c r="KO1377" s="18">
        <v>12</v>
      </c>
      <c r="KP1377" s="18">
        <v>12</v>
      </c>
      <c r="KQ1377" s="18">
        <v>12</v>
      </c>
      <c r="KR1377" s="18">
        <v>8</v>
      </c>
      <c r="KT1377" s="18">
        <v>8</v>
      </c>
      <c r="KU1377" s="18" t="s">
        <v>1385</v>
      </c>
      <c r="KV1377" s="18" t="s">
        <v>1385</v>
      </c>
      <c r="KW1377" s="18" t="s">
        <v>1385</v>
      </c>
      <c r="KX1377" s="18" t="s">
        <v>1385</v>
      </c>
      <c r="KY1377" s="18" t="s">
        <v>1386</v>
      </c>
      <c r="LA1377" s="18" t="s">
        <v>1488</v>
      </c>
      <c r="LB1377" s="18" t="s">
        <v>766</v>
      </c>
      <c r="LQ1377" s="18">
        <v>10.5</v>
      </c>
      <c r="LR1377" s="18">
        <v>10.5</v>
      </c>
      <c r="LS1377" s="18">
        <v>10.5</v>
      </c>
      <c r="LT1377" s="18">
        <v>10.5</v>
      </c>
      <c r="LX1377" s="18" t="s">
        <v>1489</v>
      </c>
      <c r="LY1377" s="18" t="s">
        <v>1489</v>
      </c>
      <c r="LZ1377" s="18" t="s">
        <v>1489</v>
      </c>
      <c r="MA1377" s="18" t="s">
        <v>1489</v>
      </c>
      <c r="ME1377" s="18" t="s">
        <v>768</v>
      </c>
      <c r="MJ1377" s="18" t="s">
        <v>766</v>
      </c>
      <c r="MK1377" s="18" t="s">
        <v>766</v>
      </c>
      <c r="MM1377" s="18" t="s">
        <v>766</v>
      </c>
      <c r="MN1377" s="18">
        <v>36</v>
      </c>
      <c r="MP1377" s="18">
        <v>104</v>
      </c>
      <c r="MQ1377" s="18" t="s">
        <v>766</v>
      </c>
      <c r="MS1377" s="18">
        <v>231160</v>
      </c>
      <c r="MT1377" s="18" t="s">
        <v>1387</v>
      </c>
      <c r="MV1377" s="18" t="s">
        <v>766</v>
      </c>
      <c r="NL1377" s="18" t="s">
        <v>768</v>
      </c>
      <c r="NM1377" s="18" t="s">
        <v>1153</v>
      </c>
      <c r="NP1377" s="18" t="s">
        <v>1388</v>
      </c>
      <c r="NQ1377" s="18" t="s">
        <v>1406</v>
      </c>
      <c r="NV1377" s="18">
        <v>1400</v>
      </c>
      <c r="NX1377" s="18">
        <f t="shared" si="457"/>
        <v>2144.7240853658536</v>
      </c>
      <c r="NY1377" t="str">
        <f t="shared" si="460"/>
        <v>Larger</v>
      </c>
      <c r="NZ1377" t="str">
        <f t="shared" si="461"/>
        <v>Medium</v>
      </c>
    </row>
    <row r="1378" spans="1:390">
      <c r="A1378" t="s">
        <v>429</v>
      </c>
      <c r="B1378" t="s">
        <v>750</v>
      </c>
      <c r="C1378" t="s">
        <v>751</v>
      </c>
      <c r="D1378" t="s">
        <v>404</v>
      </c>
      <c r="E1378">
        <v>20170</v>
      </c>
      <c r="F1378" t="s">
        <v>1590</v>
      </c>
      <c r="G1378">
        <v>8636.2999999999993</v>
      </c>
      <c r="H1378" s="62">
        <v>18000</v>
      </c>
      <c r="I1378" s="63">
        <v>1</v>
      </c>
      <c r="J1378" s="63">
        <v>200</v>
      </c>
      <c r="K1378" s="63">
        <v>6</v>
      </c>
      <c r="R1378" s="63">
        <v>250</v>
      </c>
      <c r="T1378" s="63">
        <v>40</v>
      </c>
      <c r="U1378" s="63">
        <v>36</v>
      </c>
      <c r="W1378" s="63"/>
      <c r="X1378" s="63"/>
      <c r="Y1378" s="63"/>
      <c r="Z1378" s="63"/>
      <c r="AA1378" s="63"/>
      <c r="AB1378" s="63"/>
      <c r="AC1378" s="93">
        <v>0</v>
      </c>
      <c r="AL1378" s="93">
        <v>31138</v>
      </c>
      <c r="AO1378" s="59">
        <f t="shared" si="474"/>
        <v>31138</v>
      </c>
      <c r="BH1378" s="77"/>
      <c r="BL1378" s="77">
        <v>12405</v>
      </c>
      <c r="BO1378" s="63">
        <f t="shared" si="462"/>
        <v>12405</v>
      </c>
      <c r="BZ1378" s="18">
        <f t="shared" si="463"/>
        <v>0</v>
      </c>
      <c r="CX1378" s="39"/>
      <c r="DI1378">
        <f t="shared" si="472"/>
        <v>0</v>
      </c>
      <c r="DR1378" s="41">
        <v>66844</v>
      </c>
      <c r="DV1378" s="63">
        <f t="shared" si="464"/>
        <v>66844</v>
      </c>
      <c r="EI1378" s="63">
        <f t="shared" si="465"/>
        <v>0</v>
      </c>
      <c r="EU1378" s="38">
        <v>0.61</v>
      </c>
      <c r="EV1378" s="38">
        <v>0.85</v>
      </c>
      <c r="FJ1378" s="18">
        <f t="shared" si="466"/>
        <v>0</v>
      </c>
      <c r="FT1378">
        <f t="shared" si="467"/>
        <v>0</v>
      </c>
      <c r="GD1378">
        <f t="shared" si="473"/>
        <v>0</v>
      </c>
      <c r="GO1378" s="39">
        <f t="shared" si="468"/>
        <v>0</v>
      </c>
      <c r="GP1378" s="39">
        <f t="shared" si="469"/>
        <v>43543</v>
      </c>
      <c r="GQ1378" s="39">
        <f t="shared" si="470"/>
        <v>0</v>
      </c>
      <c r="GR1378" s="39">
        <f t="shared" si="471"/>
        <v>43543</v>
      </c>
      <c r="GS1378" t="s">
        <v>420</v>
      </c>
      <c r="GU1378" t="s">
        <v>1392</v>
      </c>
      <c r="GV1378" t="s">
        <v>768</v>
      </c>
      <c r="GW1378" t="s">
        <v>410</v>
      </c>
      <c r="HB1378" t="s">
        <v>798</v>
      </c>
      <c r="HC1378">
        <v>1821</v>
      </c>
      <c r="HD1378">
        <v>396</v>
      </c>
      <c r="HE1378">
        <v>226259</v>
      </c>
      <c r="HF1378">
        <v>96</v>
      </c>
      <c r="HH1378">
        <v>49834</v>
      </c>
      <c r="HS1378" t="s">
        <v>766</v>
      </c>
      <c r="HU1378">
        <v>3</v>
      </c>
      <c r="HV1378">
        <v>7</v>
      </c>
      <c r="IA1378">
        <v>5</v>
      </c>
      <c r="IC1378">
        <v>12</v>
      </c>
      <c r="ID1378">
        <v>4.82</v>
      </c>
      <c r="IE1378">
        <v>4.8</v>
      </c>
      <c r="IF1378" s="63">
        <v>3</v>
      </c>
      <c r="IH1378">
        <f t="shared" si="455"/>
        <v>9.620000000000001</v>
      </c>
      <c r="II1378" s="35">
        <f t="shared" si="456"/>
        <v>4.82</v>
      </c>
      <c r="IM1378" s="18">
        <v>1612</v>
      </c>
      <c r="IN1378" t="s">
        <v>411</v>
      </c>
      <c r="IO1378" s="62">
        <v>3692</v>
      </c>
      <c r="IP1378" s="18">
        <v>10446</v>
      </c>
      <c r="IX1378" s="18">
        <f t="shared" si="459"/>
        <v>15750</v>
      </c>
      <c r="JB1378" s="18">
        <v>5816</v>
      </c>
      <c r="JC1378" s="18">
        <v>2156</v>
      </c>
      <c r="JU1378" s="18">
        <v>231</v>
      </c>
      <c r="JY1378" s="18">
        <v>5775</v>
      </c>
      <c r="KN1378" s="18">
        <v>13</v>
      </c>
      <c r="KO1378" s="18">
        <v>13</v>
      </c>
      <c r="KP1378" s="18">
        <v>13</v>
      </c>
      <c r="KQ1378" s="18">
        <v>13</v>
      </c>
      <c r="KR1378" s="18">
        <v>8</v>
      </c>
      <c r="KS1378" s="18">
        <v>4</v>
      </c>
      <c r="KU1378" s="18" t="s">
        <v>1393</v>
      </c>
      <c r="KV1378" s="18" t="s">
        <v>1393</v>
      </c>
      <c r="KW1378" s="18" t="s">
        <v>1393</v>
      </c>
      <c r="KX1378" s="18" t="s">
        <v>1393</v>
      </c>
      <c r="KY1378" s="18" t="s">
        <v>1386</v>
      </c>
      <c r="KZ1378" s="18" t="s">
        <v>1810</v>
      </c>
      <c r="LB1378" s="18" t="s">
        <v>766</v>
      </c>
      <c r="LQ1378" s="18">
        <v>12</v>
      </c>
      <c r="LR1378" s="18">
        <v>12</v>
      </c>
      <c r="LS1378" s="18">
        <v>12</v>
      </c>
      <c r="LT1378" s="18">
        <v>12</v>
      </c>
      <c r="LX1378" s="18" t="s">
        <v>1385</v>
      </c>
      <c r="LY1378" s="18" t="s">
        <v>1385</v>
      </c>
      <c r="LZ1378" s="18" t="s">
        <v>1385</v>
      </c>
      <c r="MA1378" s="18" t="s">
        <v>1385</v>
      </c>
      <c r="ME1378" s="18" t="s">
        <v>766</v>
      </c>
      <c r="MJ1378" s="18" t="s">
        <v>768</v>
      </c>
      <c r="MK1378" s="18" t="s">
        <v>768</v>
      </c>
      <c r="MM1378" s="18" t="s">
        <v>766</v>
      </c>
      <c r="MN1378" s="18">
        <v>48</v>
      </c>
      <c r="MQ1378" s="18" t="s">
        <v>768</v>
      </c>
      <c r="MS1378" s="18">
        <v>208376</v>
      </c>
      <c r="MT1378" s="18" t="s">
        <v>1387</v>
      </c>
      <c r="MV1378" s="18" t="s">
        <v>768</v>
      </c>
      <c r="NL1378" s="18" t="s">
        <v>768</v>
      </c>
      <c r="NM1378" s="18" t="s">
        <v>1153</v>
      </c>
      <c r="NX1378" s="18">
        <f t="shared" si="457"/>
        <v>1791.7634854771782</v>
      </c>
      <c r="NY1378" t="str">
        <f t="shared" si="460"/>
        <v>Mid-range</v>
      </c>
      <c r="NZ1378" t="str">
        <f t="shared" si="461"/>
        <v>Small</v>
      </c>
    </row>
    <row r="1379" spans="1:390">
      <c r="A1379" t="s">
        <v>557</v>
      </c>
      <c r="B1379" t="s">
        <v>558</v>
      </c>
      <c r="C1379" t="s">
        <v>559</v>
      </c>
      <c r="D1379" t="s">
        <v>393</v>
      </c>
      <c r="E1379">
        <v>20170</v>
      </c>
      <c r="F1379" t="s">
        <v>1590</v>
      </c>
      <c r="G1379">
        <v>9363.32</v>
      </c>
      <c r="H1379" s="62">
        <v>29886</v>
      </c>
      <c r="I1379" s="63">
        <v>1</v>
      </c>
      <c r="J1379" s="63">
        <v>35</v>
      </c>
      <c r="K1379" s="63">
        <v>6</v>
      </c>
      <c r="R1379" s="63">
        <v>355</v>
      </c>
      <c r="S1379" s="63">
        <v>0</v>
      </c>
      <c r="T1379" s="63">
        <v>30</v>
      </c>
      <c r="U1379" s="63">
        <v>26</v>
      </c>
      <c r="W1379" s="63"/>
      <c r="X1379" s="63"/>
      <c r="Y1379" s="63"/>
      <c r="Z1379" s="63"/>
      <c r="AA1379" s="63"/>
      <c r="AB1379" s="63"/>
      <c r="AC1379" s="93">
        <v>0</v>
      </c>
      <c r="AL1379" s="93">
        <v>61696</v>
      </c>
      <c r="AO1379" s="59">
        <f t="shared" si="474"/>
        <v>61696</v>
      </c>
      <c r="BH1379" s="77"/>
      <c r="BL1379" s="77">
        <v>8799</v>
      </c>
      <c r="BO1379" s="63">
        <f t="shared" si="462"/>
        <v>8799</v>
      </c>
      <c r="BZ1379" s="18">
        <f t="shared" si="463"/>
        <v>0</v>
      </c>
      <c r="CX1379" s="39"/>
      <c r="DI1379">
        <f t="shared" si="472"/>
        <v>0</v>
      </c>
      <c r="DV1379" s="63">
        <f t="shared" si="464"/>
        <v>0</v>
      </c>
      <c r="DW1379" s="77">
        <v>2687</v>
      </c>
      <c r="EI1379" s="63">
        <f t="shared" si="465"/>
        <v>2687</v>
      </c>
      <c r="EU1379" s="38">
        <v>0.68</v>
      </c>
      <c r="EV1379" s="38">
        <v>0.19</v>
      </c>
      <c r="FJ1379" s="18">
        <f t="shared" si="466"/>
        <v>0</v>
      </c>
      <c r="FT1379">
        <f t="shared" si="467"/>
        <v>0</v>
      </c>
      <c r="GD1379">
        <f t="shared" si="473"/>
        <v>0</v>
      </c>
      <c r="GO1379" s="39">
        <f t="shared" si="468"/>
        <v>0</v>
      </c>
      <c r="GP1379" s="39">
        <f t="shared" si="469"/>
        <v>70495</v>
      </c>
      <c r="GQ1379" s="39">
        <f t="shared" si="470"/>
        <v>0</v>
      </c>
      <c r="GR1379" s="39">
        <f t="shared" si="471"/>
        <v>70495</v>
      </c>
      <c r="GS1379" t="s">
        <v>420</v>
      </c>
      <c r="GV1379" t="s">
        <v>766</v>
      </c>
      <c r="GY1379" t="s">
        <v>405</v>
      </c>
      <c r="HB1379" t="s">
        <v>798</v>
      </c>
      <c r="HC1379">
        <v>1360</v>
      </c>
      <c r="HD1379">
        <v>4233</v>
      </c>
      <c r="HE1379">
        <v>2561</v>
      </c>
      <c r="HF1379">
        <v>67</v>
      </c>
      <c r="HH1379">
        <v>48728</v>
      </c>
      <c r="HJ1379">
        <v>157</v>
      </c>
      <c r="HK1379">
        <v>58</v>
      </c>
      <c r="HS1379" t="s">
        <v>766</v>
      </c>
      <c r="HU1379">
        <v>2</v>
      </c>
      <c r="HV1379">
        <v>3</v>
      </c>
      <c r="IA1379">
        <v>5</v>
      </c>
      <c r="IB1379">
        <v>0</v>
      </c>
      <c r="IC1379">
        <v>4</v>
      </c>
      <c r="ID1379">
        <v>3.3</v>
      </c>
      <c r="IE1379">
        <v>5</v>
      </c>
      <c r="IF1379" s="63">
        <v>0</v>
      </c>
      <c r="IH1379">
        <f t="shared" si="455"/>
        <v>8.3000000000000007</v>
      </c>
      <c r="II1379" s="35">
        <f t="shared" si="456"/>
        <v>3.3</v>
      </c>
      <c r="IM1379" s="18">
        <v>9762</v>
      </c>
      <c r="IN1379" t="s">
        <v>411</v>
      </c>
      <c r="IO1379" s="62">
        <v>4867</v>
      </c>
      <c r="IP1379" s="18">
        <v>17310</v>
      </c>
      <c r="IQ1379" s="18">
        <v>3462</v>
      </c>
      <c r="IR1379" s="18">
        <v>674</v>
      </c>
      <c r="IS1379" s="18">
        <v>50</v>
      </c>
      <c r="IX1379" s="18">
        <f t="shared" si="459"/>
        <v>36125</v>
      </c>
      <c r="JB1379" s="18">
        <v>43</v>
      </c>
      <c r="JC1379" s="18">
        <v>38</v>
      </c>
      <c r="JV1379" s="18">
        <v>122</v>
      </c>
      <c r="JY1379" s="18">
        <v>2938</v>
      </c>
      <c r="KF1379" s="18">
        <v>0</v>
      </c>
      <c r="KG1379" s="18">
        <v>0</v>
      </c>
      <c r="KH1379" s="18">
        <v>0</v>
      </c>
      <c r="KN1379" s="18">
        <v>13</v>
      </c>
      <c r="KO1379" s="18">
        <v>13</v>
      </c>
      <c r="KP1379" s="18">
        <v>13</v>
      </c>
      <c r="KQ1379" s="18">
        <v>13</v>
      </c>
      <c r="KR1379" s="18">
        <v>8</v>
      </c>
      <c r="KS1379" s="18">
        <v>5</v>
      </c>
      <c r="KU1379" s="18" t="s">
        <v>1393</v>
      </c>
      <c r="KV1379" s="18" t="s">
        <v>1393</v>
      </c>
      <c r="KW1379" s="18" t="s">
        <v>1393</v>
      </c>
      <c r="KX1379" s="18" t="s">
        <v>1393</v>
      </c>
      <c r="KY1379" s="18" t="s">
        <v>1386</v>
      </c>
      <c r="KZ1379" s="18" t="s">
        <v>1400</v>
      </c>
      <c r="LB1379" s="18" t="s">
        <v>768</v>
      </c>
      <c r="LC1379" s="18">
        <v>10</v>
      </c>
      <c r="LD1379" s="18">
        <v>10</v>
      </c>
      <c r="LE1379" s="18">
        <v>10</v>
      </c>
      <c r="LF1379" s="18">
        <v>10</v>
      </c>
      <c r="LJ1379" s="18" t="s">
        <v>1427</v>
      </c>
      <c r="LK1379" s="18" t="s">
        <v>1427</v>
      </c>
      <c r="LL1379" s="18" t="s">
        <v>1427</v>
      </c>
      <c r="LM1379" s="18" t="s">
        <v>1427</v>
      </c>
      <c r="LQ1379" s="18">
        <v>10</v>
      </c>
      <c r="LR1379" s="18">
        <v>10</v>
      </c>
      <c r="LS1379" s="18">
        <v>10</v>
      </c>
      <c r="LT1379" s="18">
        <v>10</v>
      </c>
      <c r="LX1379" s="18" t="s">
        <v>1427</v>
      </c>
      <c r="LY1379" s="18" t="s">
        <v>1427</v>
      </c>
      <c r="LZ1379" s="18" t="s">
        <v>1427</v>
      </c>
      <c r="MA1379" s="18" t="s">
        <v>1427</v>
      </c>
      <c r="ME1379" s="18" t="s">
        <v>766</v>
      </c>
      <c r="MJ1379" s="18" t="s">
        <v>768</v>
      </c>
      <c r="MK1379" s="18" t="s">
        <v>766</v>
      </c>
      <c r="ML1379" s="18">
        <v>40</v>
      </c>
      <c r="MN1379" s="18">
        <v>40</v>
      </c>
      <c r="MO1379" s="18">
        <v>5</v>
      </c>
      <c r="MP1379" s="18">
        <v>0</v>
      </c>
      <c r="MQ1379" s="18" t="s">
        <v>766</v>
      </c>
      <c r="MS1379" s="18">
        <v>177603</v>
      </c>
      <c r="MT1379" s="18" t="s">
        <v>1387</v>
      </c>
      <c r="MV1379" s="18" t="s">
        <v>766</v>
      </c>
      <c r="NL1379" s="18" t="s">
        <v>768</v>
      </c>
      <c r="NT1379" s="18" t="s">
        <v>942</v>
      </c>
      <c r="NU1379" s="18" t="s">
        <v>1335</v>
      </c>
      <c r="NV1379" s="18">
        <v>33073</v>
      </c>
      <c r="NX1379" s="18">
        <f t="shared" si="457"/>
        <v>2837.3696969696971</v>
      </c>
      <c r="NY1379" t="str">
        <f t="shared" si="460"/>
        <v>Mid-range</v>
      </c>
      <c r="NZ1379" t="str">
        <f t="shared" si="461"/>
        <v>Small</v>
      </c>
    </row>
    <row r="1380" spans="1:390">
      <c r="A1380" t="s">
        <v>514</v>
      </c>
      <c r="B1380" t="s">
        <v>562</v>
      </c>
      <c r="C1380">
        <v>582</v>
      </c>
      <c r="D1380" t="s">
        <v>404</v>
      </c>
      <c r="E1380">
        <v>20170</v>
      </c>
      <c r="F1380" t="s">
        <v>1590</v>
      </c>
      <c r="G1380">
        <v>3119.2</v>
      </c>
      <c r="H1380" s="62">
        <v>25000</v>
      </c>
      <c r="I1380" s="63">
        <v>0</v>
      </c>
      <c r="J1380" s="63">
        <v>118</v>
      </c>
      <c r="K1380" s="63">
        <v>7</v>
      </c>
      <c r="R1380" s="63">
        <v>400</v>
      </c>
      <c r="S1380" s="63">
        <v>0</v>
      </c>
      <c r="T1380" s="63">
        <v>0</v>
      </c>
      <c r="U1380" s="63">
        <v>38</v>
      </c>
      <c r="W1380" s="63"/>
      <c r="X1380" s="63"/>
      <c r="Y1380" s="63"/>
      <c r="Z1380" s="63"/>
      <c r="AA1380" s="63"/>
      <c r="AB1380" s="63"/>
      <c r="AC1380" s="93">
        <v>0</v>
      </c>
      <c r="AL1380" s="93">
        <v>21815</v>
      </c>
      <c r="AO1380" s="59">
        <f t="shared" si="474"/>
        <v>21815</v>
      </c>
      <c r="BH1380" s="77"/>
      <c r="BL1380" s="77">
        <v>5954</v>
      </c>
      <c r="BO1380" s="63">
        <f t="shared" si="462"/>
        <v>5954</v>
      </c>
      <c r="BZ1380" s="18">
        <f t="shared" si="463"/>
        <v>0</v>
      </c>
      <c r="CX1380" s="39"/>
      <c r="DI1380">
        <f t="shared" si="472"/>
        <v>0</v>
      </c>
      <c r="DR1380" s="41">
        <v>4880</v>
      </c>
      <c r="DV1380" s="63">
        <f t="shared" si="464"/>
        <v>4880</v>
      </c>
      <c r="DW1380" s="77">
        <v>103</v>
      </c>
      <c r="EI1380" s="63">
        <f t="shared" si="465"/>
        <v>103</v>
      </c>
      <c r="EU1380" s="38">
        <v>0.3</v>
      </c>
      <c r="EV1380" s="38">
        <v>0.9</v>
      </c>
      <c r="FJ1380" s="18">
        <f t="shared" si="466"/>
        <v>0</v>
      </c>
      <c r="FT1380">
        <f t="shared" si="467"/>
        <v>0</v>
      </c>
      <c r="GD1380">
        <f t="shared" si="473"/>
        <v>0</v>
      </c>
      <c r="GO1380" s="39">
        <f t="shared" si="468"/>
        <v>0</v>
      </c>
      <c r="GP1380" s="39">
        <f t="shared" si="469"/>
        <v>27769</v>
      </c>
      <c r="GQ1380" s="39">
        <f t="shared" si="470"/>
        <v>0</v>
      </c>
      <c r="GR1380" s="39">
        <f t="shared" si="471"/>
        <v>27769</v>
      </c>
      <c r="GS1380" t="s">
        <v>942</v>
      </c>
      <c r="GT1380" t="s">
        <v>463</v>
      </c>
      <c r="GU1380" t="s">
        <v>1392</v>
      </c>
      <c r="GV1380" t="s">
        <v>768</v>
      </c>
      <c r="GW1380" t="s">
        <v>410</v>
      </c>
      <c r="HB1380" t="s">
        <v>798</v>
      </c>
      <c r="HC1380">
        <v>435</v>
      </c>
      <c r="HD1380">
        <v>824</v>
      </c>
      <c r="HE1380">
        <v>19871</v>
      </c>
      <c r="HF1380">
        <v>74</v>
      </c>
      <c r="HJ1380">
        <v>47</v>
      </c>
      <c r="HK1380">
        <v>0</v>
      </c>
      <c r="HS1380" t="s">
        <v>766</v>
      </c>
      <c r="HU1380">
        <v>1</v>
      </c>
      <c r="HV1380">
        <v>2</v>
      </c>
      <c r="IA1380">
        <v>2</v>
      </c>
      <c r="IB1380">
        <v>1</v>
      </c>
      <c r="IC1380">
        <v>7</v>
      </c>
      <c r="ID1380">
        <v>1.46</v>
      </c>
      <c r="IE1380">
        <v>2.48</v>
      </c>
      <c r="IF1380" s="63">
        <v>3</v>
      </c>
      <c r="IH1380">
        <f t="shared" si="455"/>
        <v>3.94</v>
      </c>
      <c r="II1380" s="35">
        <f t="shared" si="456"/>
        <v>1.46</v>
      </c>
      <c r="IM1380" s="18">
        <v>1103</v>
      </c>
      <c r="IN1380" t="s">
        <v>400</v>
      </c>
      <c r="IO1380" s="62">
        <v>1924</v>
      </c>
      <c r="IP1380" s="18">
        <v>3566</v>
      </c>
      <c r="IQ1380" s="18">
        <v>3106</v>
      </c>
      <c r="IR1380" s="18">
        <v>141</v>
      </c>
      <c r="IS1380" s="18">
        <v>0</v>
      </c>
      <c r="IX1380" s="18">
        <f t="shared" si="459"/>
        <v>9840</v>
      </c>
      <c r="JB1380" s="18">
        <v>34</v>
      </c>
      <c r="JC1380" s="18">
        <v>55</v>
      </c>
      <c r="JS1380" s="18">
        <v>9</v>
      </c>
      <c r="JT1380" s="18">
        <v>8</v>
      </c>
      <c r="JY1380" s="18">
        <v>585</v>
      </c>
      <c r="KF1380" s="18">
        <v>0</v>
      </c>
      <c r="KN1380" s="18">
        <v>12.5</v>
      </c>
      <c r="KO1380" s="18">
        <v>12.5</v>
      </c>
      <c r="KP1380" s="18">
        <v>12.5</v>
      </c>
      <c r="KQ1380" s="18">
        <v>12.5</v>
      </c>
      <c r="KR1380" s="18">
        <v>8.5</v>
      </c>
      <c r="KS1380" s="18">
        <v>0</v>
      </c>
      <c r="KT1380" s="18">
        <v>0</v>
      </c>
      <c r="KU1380" s="18" t="s">
        <v>1422</v>
      </c>
      <c r="KV1380" s="18" t="s">
        <v>1637</v>
      </c>
      <c r="KW1380" s="18" t="s">
        <v>1422</v>
      </c>
      <c r="KX1380" s="18" t="s">
        <v>1422</v>
      </c>
      <c r="KY1380" s="18" t="s">
        <v>1423</v>
      </c>
      <c r="LB1380" s="18" t="s">
        <v>766</v>
      </c>
      <c r="LQ1380" s="18">
        <v>8.5</v>
      </c>
      <c r="LR1380" s="18">
        <v>8.5</v>
      </c>
      <c r="LS1380" s="18">
        <v>8.5</v>
      </c>
      <c r="LT1380" s="18">
        <v>8.5</v>
      </c>
      <c r="LU1380" s="18">
        <v>4</v>
      </c>
      <c r="LV1380" s="18">
        <v>0</v>
      </c>
      <c r="LW1380" s="18">
        <v>0</v>
      </c>
      <c r="LX1380" s="18" t="s">
        <v>1436</v>
      </c>
      <c r="LY1380" s="18" t="s">
        <v>1436</v>
      </c>
      <c r="LZ1380" s="18" t="s">
        <v>1436</v>
      </c>
      <c r="MA1380" s="18" t="s">
        <v>1436</v>
      </c>
      <c r="MB1380" s="18" t="s">
        <v>1811</v>
      </c>
      <c r="ME1380" s="18" t="s">
        <v>766</v>
      </c>
      <c r="MJ1380" s="18" t="s">
        <v>768</v>
      </c>
      <c r="MK1380" s="18" t="s">
        <v>768</v>
      </c>
      <c r="MM1380" s="18" t="s">
        <v>766</v>
      </c>
      <c r="MN1380" s="18">
        <v>38</v>
      </c>
      <c r="MO1380" s="18">
        <v>0</v>
      </c>
      <c r="MP1380" s="18">
        <v>0</v>
      </c>
      <c r="MQ1380" s="18" t="s">
        <v>766</v>
      </c>
      <c r="MS1380" s="18">
        <v>206524</v>
      </c>
      <c r="MT1380" s="18" t="s">
        <v>1401</v>
      </c>
      <c r="MV1380" s="18" t="s">
        <v>768</v>
      </c>
      <c r="NL1380" s="18" t="s">
        <v>768</v>
      </c>
      <c r="NR1380" s="18" t="s">
        <v>1426</v>
      </c>
      <c r="NV1380" s="18">
        <v>1204</v>
      </c>
      <c r="NX1380" s="18">
        <f t="shared" si="457"/>
        <v>2136.4383561643835</v>
      </c>
      <c r="NY1380" t="str">
        <f t="shared" si="460"/>
        <v>Smaller</v>
      </c>
      <c r="NZ1380" t="str">
        <f t="shared" si="461"/>
        <v>Small</v>
      </c>
    </row>
    <row r="1381" spans="1:390">
      <c r="A1381" t="s">
        <v>472</v>
      </c>
      <c r="B1381" t="s">
        <v>473</v>
      </c>
      <c r="C1381" t="s">
        <v>474</v>
      </c>
      <c r="D1381" t="s">
        <v>404</v>
      </c>
      <c r="E1381">
        <v>20170</v>
      </c>
      <c r="F1381" t="s">
        <v>1590</v>
      </c>
      <c r="G1381">
        <v>6180.44</v>
      </c>
      <c r="H1381" s="62">
        <v>59134</v>
      </c>
      <c r="I1381" s="63">
        <v>1</v>
      </c>
      <c r="J1381" s="63">
        <v>36</v>
      </c>
      <c r="K1381" s="63">
        <v>10</v>
      </c>
      <c r="R1381" s="63">
        <v>336</v>
      </c>
      <c r="S1381" s="63">
        <v>0</v>
      </c>
      <c r="T1381" s="63">
        <v>49</v>
      </c>
      <c r="U1381" s="63">
        <v>59</v>
      </c>
      <c r="W1381" s="63"/>
      <c r="X1381" s="63"/>
      <c r="Y1381" s="63"/>
      <c r="Z1381" s="63"/>
      <c r="AA1381" s="63"/>
      <c r="AB1381" s="63"/>
      <c r="AC1381" s="93">
        <v>0</v>
      </c>
      <c r="AL1381" s="93">
        <v>45000</v>
      </c>
      <c r="AO1381" s="59">
        <f t="shared" si="474"/>
        <v>45000</v>
      </c>
      <c r="BH1381" s="77"/>
      <c r="BL1381" s="77">
        <v>4000</v>
      </c>
      <c r="BO1381" s="63">
        <f t="shared" si="462"/>
        <v>4000</v>
      </c>
      <c r="BZ1381" s="18">
        <f t="shared" si="463"/>
        <v>0</v>
      </c>
      <c r="CX1381" s="39"/>
      <c r="DI1381">
        <f t="shared" si="472"/>
        <v>0</v>
      </c>
      <c r="DR1381" s="41">
        <v>9700</v>
      </c>
      <c r="DV1381" s="63">
        <f t="shared" si="464"/>
        <v>9700</v>
      </c>
      <c r="EE1381" s="41">
        <v>2500</v>
      </c>
      <c r="EI1381" s="63">
        <f t="shared" si="465"/>
        <v>2500</v>
      </c>
      <c r="EU1381" s="38">
        <v>0.68</v>
      </c>
      <c r="EV1381" s="38">
        <v>0.3</v>
      </c>
      <c r="FJ1381" s="18">
        <f t="shared" si="466"/>
        <v>0</v>
      </c>
      <c r="FT1381">
        <f t="shared" si="467"/>
        <v>0</v>
      </c>
      <c r="GD1381">
        <f t="shared" si="473"/>
        <v>0</v>
      </c>
      <c r="GO1381" s="39">
        <f t="shared" si="468"/>
        <v>0</v>
      </c>
      <c r="GP1381" s="39">
        <f t="shared" si="469"/>
        <v>49000</v>
      </c>
      <c r="GQ1381" s="39">
        <f t="shared" si="470"/>
        <v>0</v>
      </c>
      <c r="GR1381" s="39">
        <f t="shared" si="471"/>
        <v>49000</v>
      </c>
      <c r="GS1381" t="s">
        <v>395</v>
      </c>
      <c r="GU1381" t="s">
        <v>1402</v>
      </c>
      <c r="GV1381" t="s">
        <v>768</v>
      </c>
      <c r="GX1381" t="s">
        <v>938</v>
      </c>
      <c r="HB1381" t="s">
        <v>798</v>
      </c>
      <c r="HC1381">
        <v>526</v>
      </c>
      <c r="HD1381">
        <v>1546</v>
      </c>
      <c r="HE1381">
        <v>54732</v>
      </c>
      <c r="HF1381">
        <v>81</v>
      </c>
      <c r="HH1381">
        <v>72480</v>
      </c>
      <c r="HJ1381">
        <v>3</v>
      </c>
      <c r="HK1381">
        <v>0</v>
      </c>
      <c r="HS1381" t="s">
        <v>766</v>
      </c>
      <c r="HU1381">
        <v>5</v>
      </c>
      <c r="HV1381">
        <v>4</v>
      </c>
      <c r="IA1381">
        <v>1</v>
      </c>
      <c r="IB1381">
        <v>3</v>
      </c>
      <c r="IC1381">
        <v>6</v>
      </c>
      <c r="ID1381">
        <v>5.3</v>
      </c>
      <c r="IE1381">
        <v>3.67</v>
      </c>
      <c r="IF1381" s="63">
        <v>2</v>
      </c>
      <c r="IH1381">
        <f t="shared" si="455"/>
        <v>8.9699999999999989</v>
      </c>
      <c r="II1381" s="35">
        <f t="shared" si="456"/>
        <v>5.3</v>
      </c>
      <c r="IM1381" s="18">
        <v>5946</v>
      </c>
      <c r="IN1381" t="s">
        <v>411</v>
      </c>
      <c r="IO1381" s="62">
        <v>5211</v>
      </c>
      <c r="IP1381" s="18">
        <v>3810</v>
      </c>
      <c r="IQ1381" s="18">
        <v>13142</v>
      </c>
      <c r="IR1381" s="18">
        <v>391</v>
      </c>
      <c r="IS1381" s="18">
        <v>132</v>
      </c>
      <c r="IX1381" s="18">
        <f t="shared" si="459"/>
        <v>28632</v>
      </c>
      <c r="JB1381" s="18">
        <v>1667</v>
      </c>
      <c r="JC1381" s="18">
        <v>701</v>
      </c>
      <c r="JS1381" s="18">
        <v>30</v>
      </c>
      <c r="JT1381" s="18">
        <v>2</v>
      </c>
      <c r="JU1381" s="18">
        <v>3</v>
      </c>
      <c r="JV1381" s="18">
        <v>2</v>
      </c>
      <c r="JY1381" s="18">
        <v>873</v>
      </c>
      <c r="KF1381" s="18">
        <v>1</v>
      </c>
      <c r="KG1381" s="18">
        <v>23</v>
      </c>
      <c r="KH1381" s="18">
        <v>789</v>
      </c>
      <c r="KN1381" s="18">
        <v>11.5</v>
      </c>
      <c r="KO1381" s="18">
        <v>11.5</v>
      </c>
      <c r="KP1381" s="18">
        <v>11.5</v>
      </c>
      <c r="KQ1381" s="18">
        <v>11.5</v>
      </c>
      <c r="KR1381" s="18">
        <v>4</v>
      </c>
      <c r="KS1381" s="18">
        <v>4</v>
      </c>
      <c r="KU1381" s="18" t="s">
        <v>1812</v>
      </c>
      <c r="KV1381" s="18" t="s">
        <v>1589</v>
      </c>
      <c r="KW1381" s="18" t="s">
        <v>1589</v>
      </c>
      <c r="KX1381" s="18" t="s">
        <v>1589</v>
      </c>
      <c r="KY1381" s="18" t="s">
        <v>1417</v>
      </c>
      <c r="KZ1381" s="18" t="s">
        <v>1469</v>
      </c>
      <c r="LB1381" s="18" t="s">
        <v>768</v>
      </c>
      <c r="LC1381" s="18">
        <v>4</v>
      </c>
      <c r="LD1381" s="18">
        <v>4</v>
      </c>
      <c r="LE1381" s="18">
        <v>4</v>
      </c>
      <c r="LF1381" s="18">
        <v>4</v>
      </c>
      <c r="LJ1381" s="18" t="s">
        <v>1395</v>
      </c>
      <c r="LK1381" s="18" t="s">
        <v>1395</v>
      </c>
      <c r="LL1381" s="18" t="s">
        <v>1395</v>
      </c>
      <c r="LM1381" s="18" t="s">
        <v>1395</v>
      </c>
      <c r="LQ1381" s="18">
        <v>4</v>
      </c>
      <c r="LR1381" s="18">
        <v>4</v>
      </c>
      <c r="LS1381" s="18">
        <v>4</v>
      </c>
      <c r="LT1381" s="18">
        <v>4</v>
      </c>
      <c r="LX1381" s="18" t="s">
        <v>1395</v>
      </c>
      <c r="LY1381" s="18" t="s">
        <v>1395</v>
      </c>
      <c r="LZ1381" s="18" t="s">
        <v>1395</v>
      </c>
      <c r="MA1381" s="18" t="s">
        <v>1395</v>
      </c>
      <c r="ME1381" s="18" t="s">
        <v>766</v>
      </c>
      <c r="MJ1381" s="18" t="s">
        <v>766</v>
      </c>
      <c r="MK1381" s="18" t="s">
        <v>766</v>
      </c>
      <c r="ML1381" s="18">
        <v>0</v>
      </c>
      <c r="MM1381" s="18" t="s">
        <v>766</v>
      </c>
      <c r="MN1381" s="18">
        <v>16</v>
      </c>
      <c r="MO1381" s="18">
        <v>4</v>
      </c>
      <c r="MQ1381" s="18" t="s">
        <v>766</v>
      </c>
      <c r="MS1381" s="18">
        <v>343999</v>
      </c>
      <c r="MT1381" s="18" t="s">
        <v>1401</v>
      </c>
      <c r="MV1381" s="18" t="s">
        <v>766</v>
      </c>
      <c r="NL1381" s="18" t="s">
        <v>768</v>
      </c>
      <c r="NN1381" s="18" t="s">
        <v>1155</v>
      </c>
      <c r="NO1381" s="18" t="s">
        <v>1149</v>
      </c>
      <c r="NP1381" s="18" t="s">
        <v>1388</v>
      </c>
      <c r="NT1381" s="18" t="s">
        <v>942</v>
      </c>
      <c r="NU1381" s="18" t="s">
        <v>1335</v>
      </c>
      <c r="NV1381" s="18">
        <v>3000</v>
      </c>
      <c r="NX1381" s="18">
        <f t="shared" si="457"/>
        <v>1166.1207547169811</v>
      </c>
      <c r="NY1381" t="str">
        <f t="shared" si="460"/>
        <v>Smaller</v>
      </c>
      <c r="NZ1381" t="str">
        <f t="shared" si="461"/>
        <v>Small</v>
      </c>
    </row>
    <row r="1382" spans="1:390">
      <c r="A1382" t="s">
        <v>443</v>
      </c>
      <c r="B1382" t="s">
        <v>444</v>
      </c>
      <c r="C1382" t="s">
        <v>445</v>
      </c>
      <c r="D1382" t="s">
        <v>404</v>
      </c>
      <c r="E1382">
        <v>20180</v>
      </c>
      <c r="F1382" t="s">
        <v>1813</v>
      </c>
      <c r="G1382">
        <v>3767.25</v>
      </c>
      <c r="H1382" s="62">
        <v>23289</v>
      </c>
      <c r="I1382" s="63">
        <v>1</v>
      </c>
      <c r="K1382" s="63">
        <v>4</v>
      </c>
      <c r="L1382" s="63">
        <v>0</v>
      </c>
      <c r="R1382" s="63">
        <v>248</v>
      </c>
      <c r="AC1382" s="93">
        <v>0</v>
      </c>
      <c r="AG1382" s="93">
        <v>24800</v>
      </c>
      <c r="AL1382" s="93">
        <v>8624</v>
      </c>
      <c r="AM1382" s="93">
        <v>9828</v>
      </c>
      <c r="AN1382" s="63" t="s">
        <v>1814</v>
      </c>
      <c r="AO1382" s="59">
        <f t="shared" si="474"/>
        <v>43252</v>
      </c>
      <c r="BC1382" s="77">
        <v>0</v>
      </c>
      <c r="BD1382" s="77"/>
      <c r="BF1382" s="77">
        <v>992</v>
      </c>
      <c r="BG1382" s="77">
        <v>9163</v>
      </c>
      <c r="BH1382" s="77"/>
      <c r="BI1382" s="77"/>
      <c r="BJ1382" s="77">
        <v>0</v>
      </c>
      <c r="BK1382" s="77">
        <v>0</v>
      </c>
      <c r="BL1382" s="77">
        <v>124</v>
      </c>
      <c r="BO1382" s="63">
        <f t="shared" si="462"/>
        <v>10279</v>
      </c>
      <c r="BZ1382" s="18">
        <f t="shared" si="463"/>
        <v>0</v>
      </c>
      <c r="CX1382" s="39"/>
      <c r="DI1382">
        <f t="shared" si="472"/>
        <v>0</v>
      </c>
      <c r="DJ1382" s="41">
        <v>0</v>
      </c>
      <c r="DM1382" s="41">
        <v>0</v>
      </c>
      <c r="DN1382" s="41">
        <v>4000</v>
      </c>
      <c r="DO1382" s="41"/>
      <c r="DP1382" s="41">
        <v>0</v>
      </c>
      <c r="DQ1382" s="41">
        <v>0</v>
      </c>
      <c r="DR1382" s="41">
        <v>0</v>
      </c>
      <c r="DT1382" s="41">
        <v>8517</v>
      </c>
      <c r="DU1382" t="s">
        <v>1687</v>
      </c>
      <c r="DV1382" s="63">
        <f t="shared" si="464"/>
        <v>12517</v>
      </c>
      <c r="DW1382" s="77">
        <v>0</v>
      </c>
      <c r="DZ1382" s="41">
        <v>0</v>
      </c>
      <c r="EA1382" s="41">
        <v>0</v>
      </c>
      <c r="EB1382" s="41"/>
      <c r="EC1382" s="41">
        <v>0</v>
      </c>
      <c r="ED1382" s="41">
        <v>0</v>
      </c>
      <c r="EE1382" s="41">
        <v>0</v>
      </c>
      <c r="EG1382" s="41">
        <v>0</v>
      </c>
      <c r="EI1382" s="63">
        <f t="shared" si="465"/>
        <v>0</v>
      </c>
      <c r="EU1382" s="38">
        <v>0.11</v>
      </c>
      <c r="EV1382" s="38">
        <v>0.09</v>
      </c>
      <c r="FJ1382" s="18">
        <f t="shared" si="466"/>
        <v>0</v>
      </c>
      <c r="FT1382">
        <f t="shared" si="467"/>
        <v>0</v>
      </c>
      <c r="GD1382">
        <f t="shared" si="473"/>
        <v>0</v>
      </c>
      <c r="GO1382" s="39">
        <f t="shared" si="468"/>
        <v>0</v>
      </c>
      <c r="GP1382" s="39">
        <f t="shared" si="469"/>
        <v>53531</v>
      </c>
      <c r="GQ1382" s="39">
        <f t="shared" si="470"/>
        <v>0</v>
      </c>
      <c r="GR1382" s="39">
        <f t="shared" si="471"/>
        <v>53531</v>
      </c>
      <c r="GS1382" t="s">
        <v>1192</v>
      </c>
      <c r="GU1382" t="s">
        <v>1420</v>
      </c>
      <c r="GV1382" t="s">
        <v>766</v>
      </c>
      <c r="GX1382" t="s">
        <v>938</v>
      </c>
      <c r="GZ1382">
        <v>0.2</v>
      </c>
      <c r="HB1382" t="s">
        <v>798</v>
      </c>
      <c r="HC1382">
        <v>890</v>
      </c>
      <c r="HD1382">
        <v>0</v>
      </c>
      <c r="HE1382">
        <v>32692</v>
      </c>
      <c r="HF1382">
        <v>66</v>
      </c>
      <c r="HH1382">
        <v>32206</v>
      </c>
      <c r="HI1382">
        <v>2</v>
      </c>
      <c r="HJ1382">
        <v>0</v>
      </c>
      <c r="HK1382">
        <v>10</v>
      </c>
      <c r="HS1382" t="s">
        <v>768</v>
      </c>
      <c r="HT1382" t="s">
        <v>1366</v>
      </c>
      <c r="HU1382">
        <v>4</v>
      </c>
      <c r="HV1382">
        <v>3</v>
      </c>
      <c r="HW1382">
        <v>4</v>
      </c>
      <c r="HX1382">
        <v>0</v>
      </c>
      <c r="HY1382">
        <v>0</v>
      </c>
      <c r="HZ1382">
        <v>0</v>
      </c>
      <c r="IA1382">
        <f t="shared" ref="IA1382:IA1445" si="475">HW1382+HX1382</f>
        <v>4</v>
      </c>
      <c r="IB1382">
        <f t="shared" ref="IB1382:IB1445" si="476">HY1382+HZ1382</f>
        <v>0</v>
      </c>
      <c r="IC1382">
        <v>7</v>
      </c>
      <c r="ID1382">
        <v>4</v>
      </c>
      <c r="IE1382">
        <v>4.58</v>
      </c>
      <c r="IF1382" s="63">
        <v>1</v>
      </c>
      <c r="IH1382">
        <f t="shared" si="455"/>
        <v>8.58</v>
      </c>
      <c r="II1382" s="35">
        <f t="shared" si="456"/>
        <v>4</v>
      </c>
      <c r="IM1382" s="18">
        <v>3333</v>
      </c>
      <c r="IN1382" t="s">
        <v>411</v>
      </c>
      <c r="IO1382" s="62">
        <v>3098</v>
      </c>
      <c r="IP1382" s="18">
        <v>6448</v>
      </c>
      <c r="IQ1382" s="18">
        <v>2820</v>
      </c>
      <c r="IR1382" s="18">
        <v>0</v>
      </c>
      <c r="IS1382" s="18">
        <v>18</v>
      </c>
      <c r="IU1382" s="18">
        <v>0</v>
      </c>
      <c r="IX1382" s="18">
        <f t="shared" si="459"/>
        <v>15717</v>
      </c>
      <c r="JB1382" s="18">
        <v>0</v>
      </c>
      <c r="JC1382" s="18">
        <v>0</v>
      </c>
      <c r="JS1382" s="18">
        <v>80</v>
      </c>
      <c r="JT1382" s="18">
        <v>0</v>
      </c>
      <c r="JU1382" s="18">
        <v>0</v>
      </c>
      <c r="JV1382" s="18">
        <v>0</v>
      </c>
      <c r="JY1382" s="18">
        <v>1730</v>
      </c>
      <c r="KF1382" s="18">
        <v>2</v>
      </c>
      <c r="KG1382" s="18">
        <v>6</v>
      </c>
      <c r="KH1382" s="18">
        <v>180</v>
      </c>
      <c r="KN1382" s="18">
        <v>12</v>
      </c>
      <c r="KO1382" s="18">
        <v>12</v>
      </c>
      <c r="KP1382" s="18">
        <v>12</v>
      </c>
      <c r="KQ1382" s="18">
        <v>12</v>
      </c>
      <c r="KR1382" s="18">
        <v>8</v>
      </c>
      <c r="KS1382" s="18">
        <v>0</v>
      </c>
      <c r="KT1382" s="18">
        <v>0</v>
      </c>
      <c r="KU1382" s="18" t="s">
        <v>1815</v>
      </c>
      <c r="KV1382" s="18" t="s">
        <v>1815</v>
      </c>
      <c r="KW1382" s="18" t="s">
        <v>1815</v>
      </c>
      <c r="KX1382" s="18" t="s">
        <v>1815</v>
      </c>
      <c r="KY1382" s="18" t="s">
        <v>1816</v>
      </c>
      <c r="LB1382" s="18" t="s">
        <v>768</v>
      </c>
      <c r="LC1382" s="18">
        <v>0</v>
      </c>
      <c r="LD1382" s="18">
        <v>0</v>
      </c>
      <c r="LE1382" s="18">
        <v>0</v>
      </c>
      <c r="LF1382" s="18">
        <v>0</v>
      </c>
      <c r="LG1382" s="18">
        <v>0</v>
      </c>
      <c r="LH1382" s="18">
        <v>0</v>
      </c>
      <c r="LI1382" s="18">
        <v>0</v>
      </c>
      <c r="LQ1382" s="18">
        <v>8</v>
      </c>
      <c r="LR1382" s="18">
        <v>8</v>
      </c>
      <c r="LS1382" s="18">
        <v>8</v>
      </c>
      <c r="LT1382" s="18">
        <v>8</v>
      </c>
      <c r="LU1382" s="18">
        <v>0</v>
      </c>
      <c r="LV1382" s="18">
        <v>0</v>
      </c>
      <c r="LW1382" s="18">
        <v>0</v>
      </c>
      <c r="LX1382" s="18" t="s">
        <v>1817</v>
      </c>
      <c r="LY1382" s="18" t="s">
        <v>1817</v>
      </c>
      <c r="LZ1382" s="18" t="s">
        <v>1817</v>
      </c>
      <c r="MA1382" s="18" t="s">
        <v>1817</v>
      </c>
      <c r="ME1382" s="18" t="s">
        <v>766</v>
      </c>
      <c r="MJ1382" s="18" t="s">
        <v>768</v>
      </c>
      <c r="MK1382" s="18" t="s">
        <v>768</v>
      </c>
      <c r="ML1382" s="18" t="s">
        <v>1818</v>
      </c>
      <c r="MN1382" s="18">
        <v>32</v>
      </c>
      <c r="MO1382" s="18">
        <v>0</v>
      </c>
      <c r="MP1382" s="18">
        <v>0</v>
      </c>
      <c r="MQ1382" s="18" t="s">
        <v>766</v>
      </c>
      <c r="MS1382" s="18">
        <v>204783</v>
      </c>
      <c r="MT1382" s="18" t="s">
        <v>1387</v>
      </c>
      <c r="MV1382" s="18" t="s">
        <v>768</v>
      </c>
      <c r="NL1382" s="18" t="s">
        <v>768</v>
      </c>
      <c r="NP1382" s="18" t="s">
        <v>1388</v>
      </c>
      <c r="NT1382" s="18" t="s">
        <v>942</v>
      </c>
      <c r="NU1382" s="18" t="s">
        <v>1819</v>
      </c>
      <c r="NV1382" s="18">
        <v>4312</v>
      </c>
      <c r="NX1382" s="18">
        <f t="shared" si="457"/>
        <v>941.8125</v>
      </c>
      <c r="NY1382" t="str">
        <f t="shared" si="460"/>
        <v>Smaller</v>
      </c>
      <c r="NZ1382" t="str">
        <f t="shared" si="461"/>
        <v>Small</v>
      </c>
    </row>
    <row r="1383" spans="1:390">
      <c r="A1383" t="s">
        <v>598</v>
      </c>
      <c r="B1383" t="s">
        <v>655</v>
      </c>
      <c r="C1383" t="s">
        <v>656</v>
      </c>
      <c r="D1383" t="s">
        <v>404</v>
      </c>
      <c r="E1383">
        <v>20180</v>
      </c>
      <c r="F1383" t="s">
        <v>1813</v>
      </c>
      <c r="G1383">
        <v>6812.02</v>
      </c>
      <c r="H1383" s="62">
        <v>171</v>
      </c>
      <c r="I1383" s="63">
        <v>0</v>
      </c>
      <c r="K1383" s="63">
        <v>0</v>
      </c>
      <c r="L1383" s="63">
        <v>0</v>
      </c>
      <c r="R1383" s="63">
        <v>0</v>
      </c>
      <c r="AC1383" s="92" t="s">
        <v>546</v>
      </c>
      <c r="AO1383" s="92" t="s">
        <v>546</v>
      </c>
      <c r="BC1383" s="77">
        <v>0</v>
      </c>
      <c r="BD1383" s="77"/>
      <c r="BF1383" s="77">
        <v>0</v>
      </c>
      <c r="BG1383" s="77">
        <v>0</v>
      </c>
      <c r="BH1383" s="77"/>
      <c r="BI1383" s="77"/>
      <c r="BJ1383" s="77">
        <v>0</v>
      </c>
      <c r="BK1383" s="77">
        <v>0</v>
      </c>
      <c r="BL1383" s="77">
        <v>0</v>
      </c>
      <c r="BM1383" s="77">
        <v>0</v>
      </c>
      <c r="BO1383" s="63">
        <f t="shared" si="462"/>
        <v>0</v>
      </c>
      <c r="BZ1383" s="18">
        <f t="shared" si="463"/>
        <v>0</v>
      </c>
      <c r="CX1383" s="39"/>
      <c r="DI1383">
        <f t="shared" si="472"/>
        <v>0</v>
      </c>
      <c r="DJ1383" s="41">
        <v>0</v>
      </c>
      <c r="DM1383" s="41">
        <v>0</v>
      </c>
      <c r="DN1383" s="41">
        <v>0</v>
      </c>
      <c r="DO1383" s="41"/>
      <c r="DP1383" s="41">
        <v>0</v>
      </c>
      <c r="DQ1383" s="41">
        <v>0</v>
      </c>
      <c r="DR1383" s="41">
        <v>0</v>
      </c>
      <c r="DT1383" s="41">
        <v>0</v>
      </c>
      <c r="DV1383" s="63">
        <f t="shared" si="464"/>
        <v>0</v>
      </c>
      <c r="DW1383" s="77">
        <v>0</v>
      </c>
      <c r="DZ1383" s="41">
        <v>0</v>
      </c>
      <c r="EA1383" s="41">
        <v>0</v>
      </c>
      <c r="EB1383" s="41"/>
      <c r="EC1383" s="41">
        <v>0</v>
      </c>
      <c r="ED1383" s="41">
        <v>0</v>
      </c>
      <c r="EE1383" s="41">
        <v>0</v>
      </c>
      <c r="EG1383" s="41">
        <v>0</v>
      </c>
      <c r="EI1383" s="63">
        <f t="shared" si="465"/>
        <v>0</v>
      </c>
      <c r="EU1383" s="38">
        <v>0</v>
      </c>
      <c r="EV1383" s="38">
        <v>0</v>
      </c>
      <c r="FJ1383" s="18">
        <f t="shared" si="466"/>
        <v>0</v>
      </c>
      <c r="FT1383">
        <f t="shared" si="467"/>
        <v>0</v>
      </c>
      <c r="GD1383">
        <f t="shared" si="473"/>
        <v>0</v>
      </c>
      <c r="GO1383" s="39">
        <f t="shared" si="468"/>
        <v>0</v>
      </c>
      <c r="GP1383" s="39" t="e">
        <f t="shared" si="469"/>
        <v>#VALUE!</v>
      </c>
      <c r="GQ1383" s="39">
        <f t="shared" si="470"/>
        <v>0</v>
      </c>
      <c r="GR1383" s="39" t="e">
        <f t="shared" si="471"/>
        <v>#VALUE!</v>
      </c>
      <c r="GS1383" t="s">
        <v>395</v>
      </c>
      <c r="GU1383" t="s">
        <v>1392</v>
      </c>
      <c r="GV1383" t="s">
        <v>768</v>
      </c>
      <c r="GW1383" t="s">
        <v>410</v>
      </c>
      <c r="HB1383" t="s">
        <v>798</v>
      </c>
      <c r="HC1383">
        <v>0</v>
      </c>
      <c r="HD1383">
        <v>0</v>
      </c>
      <c r="HE1383">
        <v>0</v>
      </c>
      <c r="HF1383">
        <v>0</v>
      </c>
      <c r="HH1383">
        <v>0</v>
      </c>
      <c r="HI1383">
        <v>0</v>
      </c>
      <c r="HJ1383">
        <v>0</v>
      </c>
      <c r="HK1383">
        <v>0</v>
      </c>
      <c r="HS1383" t="s">
        <v>766</v>
      </c>
      <c r="HU1383">
        <v>1</v>
      </c>
      <c r="HV1383">
        <v>1</v>
      </c>
      <c r="IA1383">
        <f t="shared" si="475"/>
        <v>0</v>
      </c>
      <c r="IB1383">
        <f t="shared" si="476"/>
        <v>0</v>
      </c>
      <c r="ID1383">
        <v>0</v>
      </c>
      <c r="IE1383">
        <v>1.1499999999999999</v>
      </c>
      <c r="IF1383" s="63">
        <v>0</v>
      </c>
      <c r="IH1383">
        <f t="shared" si="455"/>
        <v>1.1499999999999999</v>
      </c>
      <c r="II1383" s="35">
        <f t="shared" si="456"/>
        <v>0</v>
      </c>
      <c r="IM1383" s="18">
        <v>812</v>
      </c>
      <c r="IN1383" t="s">
        <v>411</v>
      </c>
      <c r="IO1383" s="62">
        <v>0</v>
      </c>
      <c r="IP1383" s="18">
        <v>0</v>
      </c>
      <c r="IQ1383" s="18">
        <v>0</v>
      </c>
      <c r="IR1383" s="18">
        <v>0</v>
      </c>
      <c r="IS1383" s="18">
        <v>0</v>
      </c>
      <c r="IU1383" s="18">
        <v>0</v>
      </c>
      <c r="IV1383" s="18">
        <v>0</v>
      </c>
      <c r="IX1383" s="18">
        <f t="shared" si="459"/>
        <v>812</v>
      </c>
      <c r="JB1383" s="18">
        <v>0</v>
      </c>
      <c r="JC1383" s="18">
        <v>0</v>
      </c>
      <c r="JS1383" s="18">
        <v>14</v>
      </c>
      <c r="JT1383" s="18">
        <v>12</v>
      </c>
      <c r="JU1383" s="18">
        <v>96</v>
      </c>
      <c r="JV1383" s="18">
        <v>0</v>
      </c>
      <c r="JY1383" s="18">
        <v>955</v>
      </c>
      <c r="KF1383" s="18">
        <v>0</v>
      </c>
      <c r="LB1383" s="18" t="s">
        <v>768</v>
      </c>
      <c r="ME1383" s="18" t="s">
        <v>766</v>
      </c>
      <c r="MJ1383" s="18" t="s">
        <v>768</v>
      </c>
      <c r="MK1383" s="18" t="s">
        <v>766</v>
      </c>
      <c r="MQ1383" s="18" t="s">
        <v>766</v>
      </c>
      <c r="MT1383" s="18" t="s">
        <v>1387</v>
      </c>
      <c r="MV1383" s="18" t="s">
        <v>766</v>
      </c>
      <c r="NL1383" s="18" t="s">
        <v>766</v>
      </c>
      <c r="NX1383" s="18" t="e">
        <f t="shared" si="457"/>
        <v>#DIV/0!</v>
      </c>
      <c r="NY1383" t="str">
        <f t="shared" si="460"/>
        <v>Mid-range</v>
      </c>
      <c r="NZ1383" t="str">
        <f t="shared" si="461"/>
        <v>Small</v>
      </c>
    </row>
    <row r="1384" spans="1:390">
      <c r="A1384" t="s">
        <v>412</v>
      </c>
      <c r="B1384" t="s">
        <v>413</v>
      </c>
      <c r="C1384" t="s">
        <v>414</v>
      </c>
      <c r="D1384" t="s">
        <v>404</v>
      </c>
      <c r="E1384">
        <v>20180</v>
      </c>
      <c r="F1384" t="s">
        <v>1813</v>
      </c>
      <c r="G1384">
        <v>12110.2</v>
      </c>
      <c r="H1384" s="62">
        <v>37500</v>
      </c>
      <c r="I1384" s="63">
        <v>0</v>
      </c>
      <c r="K1384" s="63">
        <v>10</v>
      </c>
      <c r="L1384" s="63">
        <v>0</v>
      </c>
      <c r="R1384" s="63">
        <v>498</v>
      </c>
      <c r="AC1384" s="93">
        <v>0</v>
      </c>
      <c r="AG1384" s="93">
        <v>33120</v>
      </c>
      <c r="AO1384" s="59">
        <f t="shared" ref="AO1384:AO1415" si="477">SUM(AC1384:AM1384)</f>
        <v>33120</v>
      </c>
      <c r="BC1384" s="77">
        <v>0</v>
      </c>
      <c r="BD1384" s="77"/>
      <c r="BF1384" s="77">
        <v>0</v>
      </c>
      <c r="BG1384" s="77">
        <v>43318</v>
      </c>
      <c r="BH1384" s="77"/>
      <c r="BI1384" s="77"/>
      <c r="BJ1384" s="77">
        <v>0</v>
      </c>
      <c r="BK1384" s="77">
        <v>0</v>
      </c>
      <c r="BL1384" s="77">
        <v>0</v>
      </c>
      <c r="BM1384" s="77">
        <v>0</v>
      </c>
      <c r="BO1384" s="63">
        <f t="shared" si="462"/>
        <v>43318</v>
      </c>
      <c r="BZ1384" s="18">
        <f t="shared" si="463"/>
        <v>0</v>
      </c>
      <c r="CX1384" s="39"/>
      <c r="DI1384">
        <f t="shared" si="472"/>
        <v>0</v>
      </c>
      <c r="DJ1384" s="41">
        <v>0</v>
      </c>
      <c r="DM1384" s="41">
        <v>0</v>
      </c>
      <c r="DN1384" s="41">
        <v>7420</v>
      </c>
      <c r="DO1384" s="41"/>
      <c r="DP1384" s="41">
        <v>0</v>
      </c>
      <c r="DQ1384" s="41">
        <v>0</v>
      </c>
      <c r="DR1384" s="41">
        <v>0</v>
      </c>
      <c r="DT1384" s="41">
        <v>0</v>
      </c>
      <c r="DV1384" s="63">
        <f t="shared" si="464"/>
        <v>7420</v>
      </c>
      <c r="DW1384" s="77">
        <v>0</v>
      </c>
      <c r="DZ1384" s="41">
        <v>0</v>
      </c>
      <c r="EA1384" s="41">
        <v>488</v>
      </c>
      <c r="EB1384" s="41"/>
      <c r="EC1384" s="41">
        <v>0</v>
      </c>
      <c r="ED1384" s="41">
        <v>0</v>
      </c>
      <c r="EE1384" s="41">
        <v>0</v>
      </c>
      <c r="EG1384" s="41">
        <v>0</v>
      </c>
      <c r="EI1384" s="63">
        <f t="shared" si="465"/>
        <v>488</v>
      </c>
      <c r="EU1384" s="38">
        <v>0.63</v>
      </c>
      <c r="EV1384" s="38">
        <v>0.9</v>
      </c>
      <c r="FJ1384" s="18">
        <f t="shared" si="466"/>
        <v>0</v>
      </c>
      <c r="FT1384">
        <f t="shared" si="467"/>
        <v>0</v>
      </c>
      <c r="GD1384">
        <f t="shared" si="473"/>
        <v>0</v>
      </c>
      <c r="GO1384" s="39">
        <f t="shared" si="468"/>
        <v>0</v>
      </c>
      <c r="GP1384" s="39">
        <f t="shared" si="469"/>
        <v>76438</v>
      </c>
      <c r="GQ1384" s="39">
        <f t="shared" si="470"/>
        <v>0</v>
      </c>
      <c r="GR1384" s="39">
        <f t="shared" si="471"/>
        <v>76438</v>
      </c>
      <c r="GS1384" t="s">
        <v>420</v>
      </c>
      <c r="GU1384" t="s">
        <v>937</v>
      </c>
      <c r="GV1384" t="s">
        <v>766</v>
      </c>
      <c r="GW1384" t="s">
        <v>410</v>
      </c>
      <c r="HB1384" t="s">
        <v>798</v>
      </c>
      <c r="HC1384">
        <v>658</v>
      </c>
      <c r="HD1384">
        <v>3900</v>
      </c>
      <c r="HE1384">
        <v>11855</v>
      </c>
      <c r="HF1384">
        <v>149</v>
      </c>
      <c r="HH1384">
        <v>80566</v>
      </c>
      <c r="HI1384">
        <v>6</v>
      </c>
      <c r="HJ1384">
        <v>4</v>
      </c>
      <c r="HK1384">
        <v>0</v>
      </c>
      <c r="HS1384" t="s">
        <v>766</v>
      </c>
      <c r="HU1384">
        <v>4</v>
      </c>
      <c r="HV1384">
        <v>4</v>
      </c>
      <c r="HW1384">
        <v>6</v>
      </c>
      <c r="HX1384">
        <v>0</v>
      </c>
      <c r="HY1384">
        <v>0</v>
      </c>
      <c r="HZ1384">
        <v>0</v>
      </c>
      <c r="IA1384">
        <f t="shared" si="475"/>
        <v>6</v>
      </c>
      <c r="IB1384">
        <f t="shared" si="476"/>
        <v>0</v>
      </c>
      <c r="IC1384">
        <v>6</v>
      </c>
      <c r="ID1384">
        <v>1.5</v>
      </c>
      <c r="IE1384">
        <v>1.06</v>
      </c>
      <c r="IF1384" s="63">
        <v>29</v>
      </c>
      <c r="IH1384">
        <f t="shared" si="455"/>
        <v>2.56</v>
      </c>
      <c r="II1384" s="35">
        <f t="shared" si="456"/>
        <v>1.5</v>
      </c>
      <c r="IM1384" s="18">
        <v>5420</v>
      </c>
      <c r="IN1384" t="s">
        <v>411</v>
      </c>
      <c r="IO1384" s="62">
        <v>6541</v>
      </c>
      <c r="IP1384" s="18">
        <v>16291</v>
      </c>
      <c r="IQ1384" s="18">
        <v>0</v>
      </c>
      <c r="IR1384" s="18">
        <v>355</v>
      </c>
      <c r="IS1384" s="18">
        <v>580</v>
      </c>
      <c r="IU1384" s="18">
        <v>2234</v>
      </c>
      <c r="IV1384" s="18">
        <v>0</v>
      </c>
      <c r="IX1384" s="18">
        <f t="shared" si="459"/>
        <v>31421</v>
      </c>
      <c r="JB1384" s="18">
        <v>0</v>
      </c>
      <c r="JC1384" s="18">
        <v>2</v>
      </c>
      <c r="JS1384" s="18">
        <v>8</v>
      </c>
      <c r="JT1384" s="18">
        <v>19</v>
      </c>
      <c r="JU1384" s="18">
        <v>59</v>
      </c>
      <c r="JY1384" s="18">
        <v>2510</v>
      </c>
      <c r="KF1384" s="18">
        <v>2</v>
      </c>
      <c r="KG1384" s="18">
        <v>3</v>
      </c>
      <c r="KH1384" s="18">
        <v>58</v>
      </c>
      <c r="KN1384" s="18">
        <v>11.25</v>
      </c>
      <c r="KO1384" s="18">
        <v>11.25</v>
      </c>
      <c r="KP1384" s="18">
        <v>11.25</v>
      </c>
      <c r="KQ1384" s="18">
        <v>11.25</v>
      </c>
      <c r="KR1384" s="18">
        <v>8.25</v>
      </c>
      <c r="KS1384" s="18">
        <v>0</v>
      </c>
      <c r="KT1384" s="18">
        <v>0</v>
      </c>
      <c r="KU1384" s="18" t="s">
        <v>1628</v>
      </c>
      <c r="KV1384" s="18" t="s">
        <v>1628</v>
      </c>
      <c r="KW1384" s="18" t="s">
        <v>1628</v>
      </c>
      <c r="KX1384" s="18" t="s">
        <v>1628</v>
      </c>
      <c r="KY1384" s="18" t="s">
        <v>1820</v>
      </c>
      <c r="KZ1384" s="18" t="s">
        <v>1821</v>
      </c>
      <c r="LA1384" s="18" t="s">
        <v>1821</v>
      </c>
      <c r="LB1384" s="18" t="s">
        <v>766</v>
      </c>
      <c r="LQ1384" s="18">
        <v>8.75</v>
      </c>
      <c r="LR1384" s="18">
        <v>8.75</v>
      </c>
      <c r="LS1384" s="18">
        <v>8.75</v>
      </c>
      <c r="LT1384" s="18">
        <v>8.75</v>
      </c>
      <c r="LU1384" s="18">
        <v>0</v>
      </c>
      <c r="LV1384" s="18">
        <v>0</v>
      </c>
      <c r="LW1384" s="18">
        <v>0</v>
      </c>
      <c r="LX1384" s="18" t="s">
        <v>1822</v>
      </c>
      <c r="LY1384" s="18" t="s">
        <v>1822</v>
      </c>
      <c r="LZ1384" s="18" t="s">
        <v>1822</v>
      </c>
      <c r="MA1384" s="18" t="s">
        <v>1822</v>
      </c>
      <c r="MB1384" s="18" t="s">
        <v>1821</v>
      </c>
      <c r="MC1384" s="18" t="s">
        <v>1821</v>
      </c>
      <c r="MD1384" s="18" t="s">
        <v>1821</v>
      </c>
      <c r="ME1384" s="18" t="s">
        <v>766</v>
      </c>
      <c r="MJ1384" s="18" t="s">
        <v>768</v>
      </c>
      <c r="MK1384" s="18" t="s">
        <v>768</v>
      </c>
      <c r="ML1384" s="18">
        <v>0</v>
      </c>
      <c r="MM1384" s="18" t="s">
        <v>766</v>
      </c>
      <c r="MN1384" s="18">
        <v>140</v>
      </c>
      <c r="MO1384" s="18">
        <v>0</v>
      </c>
      <c r="MP1384" s="18">
        <v>0</v>
      </c>
      <c r="MQ1384" s="18" t="s">
        <v>766</v>
      </c>
      <c r="MS1384" s="18">
        <v>466470</v>
      </c>
      <c r="MT1384" s="18" t="s">
        <v>1401</v>
      </c>
      <c r="MV1384" s="18" t="s">
        <v>768</v>
      </c>
      <c r="NL1384" s="18" t="s">
        <v>768</v>
      </c>
      <c r="NN1384" s="18" t="s">
        <v>1155</v>
      </c>
      <c r="NP1384" s="18" t="s">
        <v>1388</v>
      </c>
      <c r="NT1384" s="18" t="s">
        <v>942</v>
      </c>
      <c r="NU1384" s="18" t="s">
        <v>1176</v>
      </c>
      <c r="NV1384" s="18">
        <v>123000</v>
      </c>
      <c r="NX1384" s="18">
        <f t="shared" si="457"/>
        <v>8073.4666666666672</v>
      </c>
      <c r="NY1384" t="str">
        <f t="shared" si="460"/>
        <v>Mid-range</v>
      </c>
      <c r="NZ1384" t="str">
        <f t="shared" si="461"/>
        <v>Medium</v>
      </c>
    </row>
    <row r="1385" spans="1:390">
      <c r="A1385" t="s">
        <v>495</v>
      </c>
      <c r="B1385" t="s">
        <v>675</v>
      </c>
      <c r="C1385" t="s">
        <v>676</v>
      </c>
      <c r="D1385" t="s">
        <v>404</v>
      </c>
      <c r="E1385">
        <v>20180</v>
      </c>
      <c r="F1385" t="s">
        <v>1813</v>
      </c>
      <c r="G1385">
        <v>9542.34</v>
      </c>
      <c r="H1385" s="62">
        <v>44100</v>
      </c>
      <c r="I1385" s="63">
        <v>2</v>
      </c>
      <c r="K1385" s="63">
        <v>18</v>
      </c>
      <c r="L1385" s="63">
        <v>2</v>
      </c>
      <c r="R1385" s="63">
        <v>1138</v>
      </c>
      <c r="AC1385" s="93">
        <v>0</v>
      </c>
      <c r="AL1385" s="93">
        <v>109477</v>
      </c>
      <c r="AO1385" s="59">
        <f t="shared" si="477"/>
        <v>109477</v>
      </c>
      <c r="BC1385" s="77">
        <v>0</v>
      </c>
      <c r="BD1385" s="77"/>
      <c r="BF1385" s="77">
        <v>0</v>
      </c>
      <c r="BG1385" s="77">
        <v>0</v>
      </c>
      <c r="BH1385" s="77"/>
      <c r="BI1385" s="77"/>
      <c r="BJ1385" s="77">
        <v>0</v>
      </c>
      <c r="BK1385" s="77">
        <v>0</v>
      </c>
      <c r="BL1385" s="77">
        <v>12436</v>
      </c>
      <c r="BM1385" s="77">
        <v>0</v>
      </c>
      <c r="BO1385" s="63">
        <f t="shared" si="462"/>
        <v>12436</v>
      </c>
      <c r="BZ1385" s="18">
        <f t="shared" si="463"/>
        <v>0</v>
      </c>
      <c r="CX1385" s="39"/>
      <c r="DI1385">
        <f t="shared" si="472"/>
        <v>0</v>
      </c>
      <c r="DJ1385" s="41">
        <v>0</v>
      </c>
      <c r="DM1385" s="41">
        <v>0</v>
      </c>
      <c r="DN1385" s="41">
        <v>0</v>
      </c>
      <c r="DO1385" s="41"/>
      <c r="DP1385" s="41">
        <v>0</v>
      </c>
      <c r="DQ1385" s="41">
        <v>0</v>
      </c>
      <c r="DR1385" s="41">
        <v>0</v>
      </c>
      <c r="DT1385" s="41">
        <v>0</v>
      </c>
      <c r="DV1385" s="63">
        <f t="shared" si="464"/>
        <v>0</v>
      </c>
      <c r="DW1385" s="77">
        <v>0</v>
      </c>
      <c r="DZ1385" s="41">
        <v>0</v>
      </c>
      <c r="EA1385" s="41">
        <v>0</v>
      </c>
      <c r="EB1385" s="41"/>
      <c r="EC1385" s="41">
        <v>0</v>
      </c>
      <c r="ED1385" s="41">
        <v>0</v>
      </c>
      <c r="EE1385" s="41">
        <v>0</v>
      </c>
      <c r="EG1385" s="41">
        <v>0</v>
      </c>
      <c r="EI1385" s="63">
        <f t="shared" si="465"/>
        <v>0</v>
      </c>
      <c r="EU1385" s="38">
        <v>0.77</v>
      </c>
      <c r="EV1385" s="38">
        <v>0.94</v>
      </c>
      <c r="FJ1385" s="18">
        <f t="shared" si="466"/>
        <v>0</v>
      </c>
      <c r="FT1385">
        <f t="shared" si="467"/>
        <v>0</v>
      </c>
      <c r="GD1385">
        <f t="shared" si="473"/>
        <v>0</v>
      </c>
      <c r="GO1385" s="39">
        <f t="shared" si="468"/>
        <v>0</v>
      </c>
      <c r="GP1385" s="39">
        <f t="shared" si="469"/>
        <v>121913</v>
      </c>
      <c r="GQ1385" s="39">
        <f t="shared" si="470"/>
        <v>0</v>
      </c>
      <c r="GR1385" s="39">
        <f t="shared" si="471"/>
        <v>121913</v>
      </c>
      <c r="GS1385" t="s">
        <v>395</v>
      </c>
      <c r="GU1385" t="s">
        <v>1402</v>
      </c>
      <c r="GV1385" t="s">
        <v>768</v>
      </c>
      <c r="GX1385" t="s">
        <v>938</v>
      </c>
      <c r="GY1385" t="s">
        <v>405</v>
      </c>
      <c r="GZ1385">
        <v>0.4</v>
      </c>
      <c r="HA1385" t="s">
        <v>1823</v>
      </c>
      <c r="HB1385" t="s">
        <v>798</v>
      </c>
      <c r="HC1385">
        <v>330</v>
      </c>
      <c r="HD1385">
        <v>0</v>
      </c>
      <c r="HE1385">
        <v>19192</v>
      </c>
      <c r="HF1385">
        <v>83</v>
      </c>
      <c r="HH1385">
        <v>119945</v>
      </c>
      <c r="HI1385">
        <v>0</v>
      </c>
      <c r="HJ1385">
        <v>0</v>
      </c>
      <c r="HK1385">
        <v>120</v>
      </c>
      <c r="HS1385" t="s">
        <v>766</v>
      </c>
      <c r="HU1385">
        <v>5</v>
      </c>
      <c r="HV1385">
        <v>4</v>
      </c>
      <c r="HW1385">
        <v>5</v>
      </c>
      <c r="HX1385">
        <v>3</v>
      </c>
      <c r="HY1385">
        <v>0</v>
      </c>
      <c r="HZ1385">
        <v>0</v>
      </c>
      <c r="IA1385">
        <f t="shared" si="475"/>
        <v>8</v>
      </c>
      <c r="IB1385">
        <f t="shared" si="476"/>
        <v>0</v>
      </c>
      <c r="IC1385">
        <v>17</v>
      </c>
      <c r="ID1385">
        <v>8</v>
      </c>
      <c r="IE1385">
        <v>5.43</v>
      </c>
      <c r="IF1385" s="63">
        <v>6</v>
      </c>
      <c r="IH1385">
        <f t="shared" si="455"/>
        <v>13.43</v>
      </c>
      <c r="II1385" s="35">
        <f t="shared" si="456"/>
        <v>8</v>
      </c>
      <c r="IM1385" s="18">
        <v>12077</v>
      </c>
      <c r="IN1385" t="s">
        <v>400</v>
      </c>
      <c r="IO1385" s="62">
        <v>30009</v>
      </c>
      <c r="IP1385" s="18">
        <v>11785</v>
      </c>
      <c r="IQ1385" s="18">
        <v>6991</v>
      </c>
      <c r="IR1385" s="18">
        <v>71</v>
      </c>
      <c r="IS1385" s="18">
        <v>60</v>
      </c>
      <c r="IU1385" s="18">
        <v>0</v>
      </c>
      <c r="IV1385" s="18">
        <v>0</v>
      </c>
      <c r="IX1385" s="18">
        <f t="shared" si="459"/>
        <v>60993</v>
      </c>
      <c r="JB1385" s="18">
        <v>386</v>
      </c>
      <c r="JC1385" s="18">
        <v>28</v>
      </c>
      <c r="JS1385" s="18">
        <v>145</v>
      </c>
      <c r="JT1385" s="18">
        <v>0</v>
      </c>
      <c r="JU1385" s="18">
        <v>0</v>
      </c>
      <c r="JV1385" s="18">
        <v>0</v>
      </c>
      <c r="JY1385" s="18">
        <v>4155</v>
      </c>
      <c r="KF1385" s="18">
        <v>1</v>
      </c>
      <c r="KG1385" s="18">
        <v>2</v>
      </c>
      <c r="KH1385" s="18">
        <v>56</v>
      </c>
      <c r="KN1385" s="18">
        <v>13.5</v>
      </c>
      <c r="KO1385" s="18">
        <v>13.5</v>
      </c>
      <c r="KP1385" s="18">
        <v>13.5</v>
      </c>
      <c r="KQ1385" s="18">
        <v>13.5</v>
      </c>
      <c r="KR1385" s="18">
        <v>8.5</v>
      </c>
      <c r="KS1385" s="18">
        <v>8</v>
      </c>
      <c r="KT1385" s="18">
        <v>6</v>
      </c>
      <c r="KU1385" s="18" t="s">
        <v>1403</v>
      </c>
      <c r="KV1385" s="18" t="s">
        <v>1403</v>
      </c>
      <c r="KW1385" s="18" t="s">
        <v>1403</v>
      </c>
      <c r="KX1385" s="18" t="s">
        <v>1403</v>
      </c>
      <c r="KY1385" s="18" t="s">
        <v>1423</v>
      </c>
      <c r="KZ1385" s="18" t="s">
        <v>1386</v>
      </c>
      <c r="LA1385" s="18" t="s">
        <v>1405</v>
      </c>
      <c r="LB1385" s="18" t="s">
        <v>768</v>
      </c>
      <c r="LC1385" s="18">
        <v>11</v>
      </c>
      <c r="LD1385" s="18">
        <v>11</v>
      </c>
      <c r="LE1385" s="18">
        <v>11</v>
      </c>
      <c r="LF1385" s="18">
        <v>11</v>
      </c>
      <c r="LG1385" s="18">
        <v>0</v>
      </c>
      <c r="LH1385" s="18">
        <v>0</v>
      </c>
      <c r="LI1385" s="18">
        <v>0</v>
      </c>
      <c r="LJ1385" s="18" t="s">
        <v>1396</v>
      </c>
      <c r="LK1385" s="18" t="s">
        <v>1396</v>
      </c>
      <c r="LL1385" s="18" t="s">
        <v>1396</v>
      </c>
      <c r="LM1385" s="18" t="s">
        <v>1396</v>
      </c>
      <c r="LQ1385" s="18">
        <v>12</v>
      </c>
      <c r="LR1385" s="18">
        <v>12</v>
      </c>
      <c r="LS1385" s="18">
        <v>12</v>
      </c>
      <c r="LT1385" s="18">
        <v>12</v>
      </c>
      <c r="LU1385" s="18">
        <v>0</v>
      </c>
      <c r="LV1385" s="18">
        <v>0</v>
      </c>
      <c r="LW1385" s="18">
        <v>0</v>
      </c>
      <c r="LX1385" s="18" t="s">
        <v>1385</v>
      </c>
      <c r="LY1385" s="18" t="s">
        <v>1385</v>
      </c>
      <c r="LZ1385" s="18" t="s">
        <v>1385</v>
      </c>
      <c r="MA1385" s="18" t="s">
        <v>1385</v>
      </c>
      <c r="ME1385" s="18" t="s">
        <v>766</v>
      </c>
      <c r="MJ1385" s="18" t="s">
        <v>768</v>
      </c>
      <c r="MK1385" s="18" t="s">
        <v>766</v>
      </c>
      <c r="ML1385" s="18">
        <v>44</v>
      </c>
      <c r="MN1385" s="18">
        <v>48</v>
      </c>
      <c r="MO1385" s="18">
        <v>8</v>
      </c>
      <c r="MP1385" s="18">
        <v>6</v>
      </c>
      <c r="MQ1385" s="18" t="s">
        <v>768</v>
      </c>
      <c r="MR1385" s="18">
        <v>0</v>
      </c>
      <c r="MS1385" s="18">
        <v>291516</v>
      </c>
      <c r="MT1385" s="18" t="s">
        <v>1387</v>
      </c>
      <c r="MV1385" s="18" t="s">
        <v>766</v>
      </c>
      <c r="NL1385" s="18" t="s">
        <v>768</v>
      </c>
      <c r="NO1385" s="18" t="s">
        <v>1149</v>
      </c>
      <c r="NP1385" s="18" t="s">
        <v>1388</v>
      </c>
      <c r="NQ1385" s="18" t="s">
        <v>1406</v>
      </c>
      <c r="NT1385" s="18" t="s">
        <v>942</v>
      </c>
      <c r="NU1385" s="18" t="s">
        <v>1176</v>
      </c>
      <c r="NV1385" s="18">
        <v>7065</v>
      </c>
      <c r="NX1385" s="18">
        <f t="shared" si="457"/>
        <v>1192.7925</v>
      </c>
      <c r="NY1385" t="str">
        <f t="shared" si="460"/>
        <v>Mid-range</v>
      </c>
      <c r="NZ1385" t="str">
        <f t="shared" si="461"/>
        <v>Small</v>
      </c>
    </row>
    <row r="1386" spans="1:390">
      <c r="A1386" t="s">
        <v>495</v>
      </c>
      <c r="B1386" t="s">
        <v>677</v>
      </c>
      <c r="C1386" t="s">
        <v>678</v>
      </c>
      <c r="D1386" t="s">
        <v>404</v>
      </c>
      <c r="E1386">
        <v>20180</v>
      </c>
      <c r="F1386" t="s">
        <v>1813</v>
      </c>
      <c r="G1386">
        <v>5995.82</v>
      </c>
      <c r="H1386" s="62">
        <v>17330</v>
      </c>
      <c r="I1386" s="63">
        <v>1</v>
      </c>
      <c r="K1386" s="63">
        <v>52</v>
      </c>
      <c r="L1386" s="63">
        <v>5</v>
      </c>
      <c r="R1386" s="63">
        <v>242</v>
      </c>
      <c r="AC1386" s="93">
        <v>0</v>
      </c>
      <c r="AL1386" s="93">
        <v>16803</v>
      </c>
      <c r="AO1386" s="59">
        <f t="shared" si="477"/>
        <v>16803</v>
      </c>
      <c r="BC1386" s="77">
        <v>0</v>
      </c>
      <c r="BD1386" s="77"/>
      <c r="BF1386" s="77">
        <v>0</v>
      </c>
      <c r="BG1386" s="77">
        <v>0</v>
      </c>
      <c r="BH1386" s="77"/>
      <c r="BI1386" s="77"/>
      <c r="BJ1386" s="77">
        <v>0</v>
      </c>
      <c r="BK1386" s="77">
        <v>0</v>
      </c>
      <c r="BL1386" s="77">
        <v>12680</v>
      </c>
      <c r="BM1386" s="77">
        <v>0</v>
      </c>
      <c r="BO1386" s="63">
        <f t="shared" si="462"/>
        <v>12680</v>
      </c>
      <c r="BZ1386" s="18">
        <f t="shared" si="463"/>
        <v>0</v>
      </c>
      <c r="CX1386" s="39"/>
      <c r="DI1386">
        <f t="shared" si="472"/>
        <v>0</v>
      </c>
      <c r="DJ1386" s="41">
        <v>0</v>
      </c>
      <c r="DM1386" s="41">
        <v>0</v>
      </c>
      <c r="DN1386" s="41">
        <v>0</v>
      </c>
      <c r="DO1386" s="41"/>
      <c r="DP1386" s="41">
        <v>0</v>
      </c>
      <c r="DQ1386" s="41">
        <v>0</v>
      </c>
      <c r="DR1386" s="41">
        <v>0</v>
      </c>
      <c r="DT1386" s="41">
        <v>0</v>
      </c>
      <c r="DV1386" s="63">
        <f t="shared" si="464"/>
        <v>0</v>
      </c>
      <c r="DW1386" s="77">
        <v>0</v>
      </c>
      <c r="DZ1386" s="41">
        <v>0</v>
      </c>
      <c r="EA1386" s="41">
        <v>0</v>
      </c>
      <c r="EB1386" s="41"/>
      <c r="EC1386" s="41">
        <v>0</v>
      </c>
      <c r="ED1386" s="41">
        <v>0</v>
      </c>
      <c r="EE1386" s="41">
        <v>0</v>
      </c>
      <c r="EG1386" s="41">
        <v>0</v>
      </c>
      <c r="EI1386" s="63">
        <f t="shared" si="465"/>
        <v>0</v>
      </c>
      <c r="EU1386" s="38">
        <v>0.75</v>
      </c>
      <c r="EV1386" s="38">
        <v>0.95</v>
      </c>
      <c r="FJ1386" s="18">
        <f t="shared" si="466"/>
        <v>0</v>
      </c>
      <c r="FT1386">
        <f t="shared" si="467"/>
        <v>0</v>
      </c>
      <c r="GD1386">
        <f t="shared" si="473"/>
        <v>0</v>
      </c>
      <c r="GO1386" s="39">
        <f t="shared" si="468"/>
        <v>0</v>
      </c>
      <c r="GP1386" s="39">
        <f t="shared" si="469"/>
        <v>29483</v>
      </c>
      <c r="GQ1386" s="39">
        <f t="shared" si="470"/>
        <v>0</v>
      </c>
      <c r="GR1386" s="39">
        <f t="shared" si="471"/>
        <v>29483</v>
      </c>
      <c r="GS1386" t="s">
        <v>395</v>
      </c>
      <c r="GU1386" t="s">
        <v>1392</v>
      </c>
      <c r="GV1386" t="s">
        <v>768</v>
      </c>
      <c r="GX1386" t="s">
        <v>938</v>
      </c>
      <c r="GZ1386">
        <v>0.2</v>
      </c>
      <c r="HB1386" t="s">
        <v>798</v>
      </c>
      <c r="HC1386">
        <v>630</v>
      </c>
      <c r="HD1386">
        <v>680</v>
      </c>
      <c r="HF1386">
        <v>79</v>
      </c>
      <c r="HH1386">
        <v>48152</v>
      </c>
      <c r="HI1386">
        <v>1</v>
      </c>
      <c r="HJ1386">
        <v>16</v>
      </c>
      <c r="HK1386">
        <v>0</v>
      </c>
      <c r="HS1386" t="s">
        <v>766</v>
      </c>
      <c r="HU1386">
        <v>4</v>
      </c>
      <c r="HV1386">
        <v>3</v>
      </c>
      <c r="HW1386">
        <v>3</v>
      </c>
      <c r="IA1386">
        <f t="shared" si="475"/>
        <v>3</v>
      </c>
      <c r="IB1386">
        <f t="shared" si="476"/>
        <v>0</v>
      </c>
      <c r="IC1386">
        <v>4</v>
      </c>
      <c r="ID1386">
        <v>3</v>
      </c>
      <c r="IE1386">
        <v>4.43</v>
      </c>
      <c r="IF1386" s="63">
        <v>2</v>
      </c>
      <c r="IH1386">
        <f t="shared" si="455"/>
        <v>7.43</v>
      </c>
      <c r="II1386" s="35">
        <f t="shared" si="456"/>
        <v>3</v>
      </c>
      <c r="IM1386" s="18">
        <v>5271</v>
      </c>
      <c r="IN1386" t="s">
        <v>411</v>
      </c>
      <c r="IO1386" s="62">
        <v>3392</v>
      </c>
      <c r="IP1386" s="18">
        <v>2640</v>
      </c>
      <c r="IQ1386" s="18">
        <v>1589</v>
      </c>
      <c r="IR1386" s="18">
        <v>18</v>
      </c>
      <c r="IS1386" s="18">
        <v>0</v>
      </c>
      <c r="IU1386" s="18">
        <v>0</v>
      </c>
      <c r="IX1386" s="18">
        <f t="shared" si="459"/>
        <v>12910</v>
      </c>
      <c r="JB1386" s="18">
        <v>78</v>
      </c>
      <c r="JC1386" s="18">
        <v>15</v>
      </c>
      <c r="JS1386" s="18">
        <v>145</v>
      </c>
      <c r="JT1386" s="18">
        <v>10</v>
      </c>
      <c r="JU1386" s="18">
        <v>39</v>
      </c>
      <c r="JV1386" s="18">
        <v>0</v>
      </c>
      <c r="JY1386" s="18">
        <v>4705</v>
      </c>
      <c r="KF1386" s="18">
        <v>1</v>
      </c>
      <c r="KG1386" s="18">
        <v>1</v>
      </c>
      <c r="KH1386" s="18">
        <v>28</v>
      </c>
      <c r="KN1386" s="18">
        <v>12</v>
      </c>
      <c r="KO1386" s="18">
        <v>12</v>
      </c>
      <c r="KP1386" s="18">
        <v>12</v>
      </c>
      <c r="KQ1386" s="18">
        <v>12</v>
      </c>
      <c r="KR1386" s="18">
        <v>6</v>
      </c>
      <c r="KS1386" s="18">
        <v>4</v>
      </c>
      <c r="KU1386" s="18" t="s">
        <v>1824</v>
      </c>
      <c r="KV1386" s="18" t="s">
        <v>1824</v>
      </c>
      <c r="KW1386" s="18" t="s">
        <v>1824</v>
      </c>
      <c r="KX1386" s="18" t="s">
        <v>1824</v>
      </c>
      <c r="KY1386" s="18" t="s">
        <v>1825</v>
      </c>
      <c r="KZ1386" s="18" t="s">
        <v>1826</v>
      </c>
      <c r="LB1386" s="18" t="s">
        <v>768</v>
      </c>
      <c r="LC1386" s="18">
        <v>7</v>
      </c>
      <c r="LD1386" s="18">
        <v>7</v>
      </c>
      <c r="LE1386" s="18">
        <v>7</v>
      </c>
      <c r="LF1386" s="18">
        <v>7</v>
      </c>
      <c r="LJ1386" s="18" t="s">
        <v>1827</v>
      </c>
      <c r="LK1386" s="18" t="s">
        <v>1827</v>
      </c>
      <c r="LL1386" s="18" t="s">
        <v>1827</v>
      </c>
      <c r="LM1386" s="18" t="s">
        <v>1827</v>
      </c>
      <c r="LQ1386" s="18">
        <v>7</v>
      </c>
      <c r="LR1386" s="18">
        <v>7</v>
      </c>
      <c r="LS1386" s="18">
        <v>7</v>
      </c>
      <c r="LT1386" s="18">
        <v>7</v>
      </c>
      <c r="LX1386" s="18" t="s">
        <v>1827</v>
      </c>
      <c r="LY1386" s="18" t="s">
        <v>1827</v>
      </c>
      <c r="LZ1386" s="18" t="s">
        <v>1827</v>
      </c>
      <c r="MA1386" s="18" t="s">
        <v>1827</v>
      </c>
      <c r="ME1386" s="18" t="s">
        <v>766</v>
      </c>
      <c r="MJ1386" s="18" t="s">
        <v>768</v>
      </c>
      <c r="MK1386" s="18" t="s">
        <v>768</v>
      </c>
      <c r="ML1386" s="18">
        <v>28</v>
      </c>
      <c r="MN1386" s="18">
        <v>28</v>
      </c>
      <c r="MO1386" s="18">
        <v>4</v>
      </c>
      <c r="MQ1386" s="18" t="s">
        <v>768</v>
      </c>
      <c r="MR1386" s="18">
        <v>1</v>
      </c>
      <c r="MS1386" s="18">
        <v>61425</v>
      </c>
      <c r="MT1386" s="18" t="s">
        <v>1387</v>
      </c>
      <c r="MV1386" s="18" t="s">
        <v>766</v>
      </c>
      <c r="NL1386" s="18" t="s">
        <v>768</v>
      </c>
      <c r="NP1386" s="18" t="s">
        <v>1388</v>
      </c>
      <c r="NR1386" s="18" t="s">
        <v>1426</v>
      </c>
      <c r="NV1386" s="18">
        <v>0</v>
      </c>
      <c r="NX1386" s="18">
        <f t="shared" si="457"/>
        <v>1998.6066666666666</v>
      </c>
      <c r="NY1386" t="str">
        <f t="shared" si="460"/>
        <v>Smaller</v>
      </c>
      <c r="NZ1386" t="str">
        <f t="shared" si="461"/>
        <v>Small</v>
      </c>
    </row>
    <row r="1387" spans="1:390">
      <c r="A1387" t="s">
        <v>776</v>
      </c>
      <c r="B1387" t="s">
        <v>578</v>
      </c>
      <c r="C1387" t="s">
        <v>579</v>
      </c>
      <c r="D1387" t="s">
        <v>393</v>
      </c>
      <c r="E1387">
        <v>20180</v>
      </c>
      <c r="F1387" t="s">
        <v>1813</v>
      </c>
      <c r="G1387">
        <v>5938.72</v>
      </c>
      <c r="H1387" s="62">
        <v>67500</v>
      </c>
      <c r="I1387" s="63">
        <v>3</v>
      </c>
      <c r="K1387" s="63">
        <v>16</v>
      </c>
      <c r="L1387" s="63">
        <v>3</v>
      </c>
      <c r="R1387" s="63">
        <v>710</v>
      </c>
      <c r="AC1387" s="93">
        <v>0</v>
      </c>
      <c r="AG1387" s="93">
        <v>27991</v>
      </c>
      <c r="AO1387" s="59">
        <f t="shared" si="477"/>
        <v>27991</v>
      </c>
      <c r="BC1387" s="77">
        <v>13346</v>
      </c>
      <c r="BD1387" s="77"/>
      <c r="BO1387" s="63">
        <f t="shared" si="462"/>
        <v>13346</v>
      </c>
      <c r="BZ1387" s="18">
        <f t="shared" si="463"/>
        <v>0</v>
      </c>
      <c r="CX1387" s="39"/>
      <c r="DI1387">
        <f t="shared" si="472"/>
        <v>0</v>
      </c>
      <c r="DV1387" s="63">
        <f t="shared" si="464"/>
        <v>0</v>
      </c>
      <c r="DW1387" s="77">
        <v>333</v>
      </c>
      <c r="EI1387" s="63">
        <f t="shared" si="465"/>
        <v>333</v>
      </c>
      <c r="EU1387" s="38">
        <v>0.51</v>
      </c>
      <c r="EV1387" s="38">
        <v>0.39</v>
      </c>
      <c r="FJ1387" s="18">
        <f t="shared" si="466"/>
        <v>0</v>
      </c>
      <c r="FT1387">
        <f t="shared" si="467"/>
        <v>0</v>
      </c>
      <c r="GD1387">
        <f t="shared" si="473"/>
        <v>0</v>
      </c>
      <c r="GO1387" s="39">
        <f t="shared" si="468"/>
        <v>0</v>
      </c>
      <c r="GP1387" s="39">
        <f t="shared" si="469"/>
        <v>41337</v>
      </c>
      <c r="GQ1387" s="39">
        <f t="shared" si="470"/>
        <v>0</v>
      </c>
      <c r="GR1387" s="39">
        <f t="shared" si="471"/>
        <v>41337</v>
      </c>
      <c r="GS1387" t="s">
        <v>420</v>
      </c>
      <c r="GU1387" t="s">
        <v>1411</v>
      </c>
      <c r="GV1387" t="s">
        <v>766</v>
      </c>
      <c r="GW1387" t="s">
        <v>410</v>
      </c>
      <c r="HB1387" t="s">
        <v>798</v>
      </c>
      <c r="HC1387">
        <v>931</v>
      </c>
      <c r="HD1387">
        <v>2723</v>
      </c>
      <c r="HE1387">
        <v>26251</v>
      </c>
      <c r="HF1387">
        <v>79</v>
      </c>
      <c r="HH1387">
        <v>46753</v>
      </c>
      <c r="HJ1387">
        <v>19</v>
      </c>
      <c r="HK1387">
        <v>41</v>
      </c>
      <c r="HS1387" t="s">
        <v>766</v>
      </c>
      <c r="HU1387">
        <v>2</v>
      </c>
      <c r="HV1387">
        <v>8</v>
      </c>
      <c r="HW1387">
        <v>2</v>
      </c>
      <c r="HX1387">
        <v>3</v>
      </c>
      <c r="HY1387">
        <v>3</v>
      </c>
      <c r="IA1387">
        <f t="shared" si="475"/>
        <v>5</v>
      </c>
      <c r="IB1387">
        <f t="shared" si="476"/>
        <v>3</v>
      </c>
      <c r="IC1387">
        <v>3</v>
      </c>
      <c r="ID1387">
        <v>7.4625000000000004</v>
      </c>
      <c r="IE1387">
        <v>3.5859999999999999</v>
      </c>
      <c r="IF1387" s="63">
        <v>0</v>
      </c>
      <c r="IH1387">
        <f t="shared" si="455"/>
        <v>11.048500000000001</v>
      </c>
      <c r="II1387" s="35">
        <f t="shared" si="456"/>
        <v>7.4625000000000004</v>
      </c>
      <c r="IM1387" s="18">
        <v>24498</v>
      </c>
      <c r="IN1387" t="s">
        <v>411</v>
      </c>
      <c r="IO1387" s="62">
        <v>3240</v>
      </c>
      <c r="IP1387" s="18">
        <v>28594</v>
      </c>
      <c r="IQ1387" s="18">
        <v>1001</v>
      </c>
      <c r="IR1387" s="18">
        <v>732</v>
      </c>
      <c r="IS1387" s="18">
        <v>0</v>
      </c>
      <c r="IU1387" s="18">
        <v>0</v>
      </c>
      <c r="IV1387" s="18">
        <v>66689</v>
      </c>
      <c r="IW1387" s="18" t="s">
        <v>1828</v>
      </c>
      <c r="IX1387" s="18">
        <f t="shared" si="459"/>
        <v>124754</v>
      </c>
      <c r="JB1387" s="18">
        <v>138</v>
      </c>
      <c r="JC1387" s="18">
        <v>158</v>
      </c>
      <c r="JS1387" s="18">
        <v>8</v>
      </c>
      <c r="JT1387" s="18">
        <v>8</v>
      </c>
      <c r="JU1387" s="18">
        <v>122</v>
      </c>
      <c r="JV1387" s="18">
        <v>0</v>
      </c>
      <c r="JY1387" s="18">
        <v>3700</v>
      </c>
      <c r="KF1387" s="18">
        <v>2</v>
      </c>
      <c r="KG1387" s="18">
        <v>25</v>
      </c>
      <c r="KH1387" s="18">
        <v>685</v>
      </c>
      <c r="KN1387" s="18">
        <v>13.25</v>
      </c>
      <c r="KO1387" s="18">
        <v>13.25</v>
      </c>
      <c r="KP1387" s="18">
        <v>13.25</v>
      </c>
      <c r="KQ1387" s="18">
        <v>13.25</v>
      </c>
      <c r="KR1387" s="18">
        <v>8.25</v>
      </c>
      <c r="KS1387" s="18">
        <v>0</v>
      </c>
      <c r="KT1387" s="18">
        <v>0</v>
      </c>
      <c r="KU1387" s="18" t="s">
        <v>1829</v>
      </c>
      <c r="KV1387" s="18" t="s">
        <v>1829</v>
      </c>
      <c r="KW1387" s="18" t="s">
        <v>1829</v>
      </c>
      <c r="KX1387" s="18" t="s">
        <v>1829</v>
      </c>
      <c r="KY1387" s="18" t="s">
        <v>1830</v>
      </c>
      <c r="LB1387" s="18" t="s">
        <v>768</v>
      </c>
      <c r="LC1387" s="18">
        <v>8.25</v>
      </c>
      <c r="LD1387" s="18">
        <v>8.25</v>
      </c>
      <c r="LE1387" s="18">
        <v>8.25</v>
      </c>
      <c r="LF1387" s="18">
        <v>8.25</v>
      </c>
      <c r="LG1387" s="18">
        <v>6.25</v>
      </c>
      <c r="LH1387" s="18">
        <v>0</v>
      </c>
      <c r="LI1387" s="18">
        <v>0</v>
      </c>
      <c r="LJ1387" s="18" t="s">
        <v>1830</v>
      </c>
      <c r="LK1387" s="18" t="s">
        <v>1830</v>
      </c>
      <c r="LL1387" s="18" t="s">
        <v>1830</v>
      </c>
      <c r="LM1387" s="18" t="s">
        <v>1830</v>
      </c>
      <c r="LN1387" s="18" t="s">
        <v>1831</v>
      </c>
      <c r="LQ1387" s="18">
        <v>8.25</v>
      </c>
      <c r="LR1387" s="18">
        <v>8.25</v>
      </c>
      <c r="LS1387" s="18">
        <v>8.25</v>
      </c>
      <c r="LT1387" s="18">
        <v>8.25</v>
      </c>
      <c r="LU1387" s="18">
        <v>6.25</v>
      </c>
      <c r="LV1387" s="18">
        <v>0</v>
      </c>
      <c r="LW1387" s="18">
        <v>0</v>
      </c>
      <c r="LX1387" s="18" t="s">
        <v>1830</v>
      </c>
      <c r="LY1387" s="18" t="s">
        <v>1830</v>
      </c>
      <c r="LZ1387" s="18" t="s">
        <v>1830</v>
      </c>
      <c r="MA1387" s="18" t="s">
        <v>1830</v>
      </c>
      <c r="MB1387" s="18" t="s">
        <v>1831</v>
      </c>
      <c r="ME1387" s="18" t="s">
        <v>768</v>
      </c>
      <c r="MJ1387" s="18" t="s">
        <v>768</v>
      </c>
      <c r="MK1387" s="18" t="s">
        <v>766</v>
      </c>
      <c r="ML1387" s="18">
        <v>101.25</v>
      </c>
      <c r="MN1387" s="18">
        <v>227.25</v>
      </c>
      <c r="MO1387" s="18">
        <v>0</v>
      </c>
      <c r="MP1387" s="18">
        <v>0</v>
      </c>
      <c r="MQ1387" s="18" t="s">
        <v>766</v>
      </c>
      <c r="MS1387" s="18">
        <v>299221</v>
      </c>
      <c r="MV1387" s="18" t="s">
        <v>766</v>
      </c>
      <c r="NL1387" s="18" t="s">
        <v>768</v>
      </c>
      <c r="NO1387" s="18" t="s">
        <v>1149</v>
      </c>
      <c r="NP1387" s="18" t="s">
        <v>1388</v>
      </c>
      <c r="NT1387" s="18" t="s">
        <v>942</v>
      </c>
      <c r="NU1387" s="18" t="s">
        <v>1832</v>
      </c>
      <c r="NV1387" s="18">
        <v>0</v>
      </c>
      <c r="NW1387" s="18" t="s">
        <v>1173</v>
      </c>
      <c r="NX1387" s="18">
        <f t="shared" si="457"/>
        <v>795.80837520938019</v>
      </c>
      <c r="NY1387" t="str">
        <f t="shared" si="460"/>
        <v>Smaller</v>
      </c>
      <c r="NZ1387" t="str">
        <f t="shared" si="461"/>
        <v>Small</v>
      </c>
    </row>
    <row r="1388" spans="1:390">
      <c r="A1388" t="s">
        <v>778</v>
      </c>
      <c r="B1388" t="s">
        <v>427</v>
      </c>
      <c r="C1388" t="s">
        <v>428</v>
      </c>
      <c r="D1388" t="s">
        <v>393</v>
      </c>
      <c r="E1388">
        <v>20180</v>
      </c>
      <c r="F1388" t="s">
        <v>1813</v>
      </c>
      <c r="G1388">
        <v>4989.79</v>
      </c>
      <c r="H1388" s="62">
        <v>30053</v>
      </c>
      <c r="I1388" s="63">
        <v>3</v>
      </c>
      <c r="K1388" s="63">
        <v>12</v>
      </c>
      <c r="L1388" s="63">
        <v>0</v>
      </c>
      <c r="R1388" s="63">
        <v>382</v>
      </c>
      <c r="AC1388" s="93">
        <v>0</v>
      </c>
      <c r="AL1388" s="93">
        <v>3000</v>
      </c>
      <c r="AO1388" s="59">
        <f t="shared" si="477"/>
        <v>3000</v>
      </c>
      <c r="BC1388" s="77">
        <v>3160</v>
      </c>
      <c r="BD1388" s="77"/>
      <c r="BF1388" s="77">
        <v>0</v>
      </c>
      <c r="BG1388" s="77">
        <v>0</v>
      </c>
      <c r="BH1388" s="77"/>
      <c r="BI1388" s="77"/>
      <c r="BJ1388" s="77">
        <v>0</v>
      </c>
      <c r="BK1388" s="77">
        <v>0</v>
      </c>
      <c r="BL1388" s="77">
        <v>0</v>
      </c>
      <c r="BM1388" s="77">
        <v>0</v>
      </c>
      <c r="BO1388" s="63">
        <f t="shared" si="462"/>
        <v>3160</v>
      </c>
      <c r="BZ1388" s="18">
        <f t="shared" si="463"/>
        <v>0</v>
      </c>
      <c r="CX1388" s="39"/>
      <c r="DI1388">
        <f t="shared" si="472"/>
        <v>0</v>
      </c>
      <c r="DJ1388" s="41">
        <v>0</v>
      </c>
      <c r="DM1388" s="41">
        <v>0</v>
      </c>
      <c r="DN1388" s="41">
        <v>0</v>
      </c>
      <c r="DO1388" s="41"/>
      <c r="DP1388" s="41">
        <v>0</v>
      </c>
      <c r="DQ1388" s="41">
        <v>0</v>
      </c>
      <c r="DR1388" s="41">
        <v>600</v>
      </c>
      <c r="DT1388" s="41">
        <v>0</v>
      </c>
      <c r="DV1388" s="63">
        <f t="shared" si="464"/>
        <v>600</v>
      </c>
      <c r="DW1388" s="77">
        <v>0</v>
      </c>
      <c r="DZ1388" s="41">
        <v>0</v>
      </c>
      <c r="EA1388" s="41">
        <v>32521</v>
      </c>
      <c r="EB1388" s="41"/>
      <c r="EC1388" s="41">
        <v>0</v>
      </c>
      <c r="ED1388" s="41">
        <v>0</v>
      </c>
      <c r="EE1388" s="41">
        <v>0</v>
      </c>
      <c r="EG1388" s="41">
        <v>0</v>
      </c>
      <c r="EI1388" s="63">
        <f t="shared" si="465"/>
        <v>32521</v>
      </c>
      <c r="EU1388" s="38">
        <v>0.85</v>
      </c>
      <c r="EV1388" s="38">
        <v>0.8</v>
      </c>
      <c r="FJ1388" s="18">
        <f t="shared" si="466"/>
        <v>0</v>
      </c>
      <c r="FT1388">
        <f t="shared" si="467"/>
        <v>0</v>
      </c>
      <c r="GD1388">
        <f t="shared" si="473"/>
        <v>0</v>
      </c>
      <c r="GO1388" s="39">
        <f t="shared" si="468"/>
        <v>0</v>
      </c>
      <c r="GP1388" s="39">
        <f t="shared" si="469"/>
        <v>6160</v>
      </c>
      <c r="GQ1388" s="39">
        <f t="shared" si="470"/>
        <v>0</v>
      </c>
      <c r="GR1388" s="39">
        <f t="shared" si="471"/>
        <v>6160</v>
      </c>
      <c r="GS1388" t="s">
        <v>420</v>
      </c>
      <c r="GU1388" t="s">
        <v>1072</v>
      </c>
      <c r="GV1388" t="s">
        <v>766</v>
      </c>
      <c r="GW1388" t="s">
        <v>410</v>
      </c>
      <c r="HB1388" t="s">
        <v>798</v>
      </c>
      <c r="HC1388">
        <v>167</v>
      </c>
      <c r="HD1388">
        <v>108</v>
      </c>
      <c r="HE1388">
        <v>0</v>
      </c>
      <c r="HF1388">
        <v>29</v>
      </c>
      <c r="HH1388">
        <v>62642</v>
      </c>
      <c r="HI1388">
        <v>0</v>
      </c>
      <c r="HJ1388">
        <v>0</v>
      </c>
      <c r="HK1388">
        <v>0</v>
      </c>
      <c r="HS1388" t="s">
        <v>766</v>
      </c>
      <c r="HU1388">
        <v>2</v>
      </c>
      <c r="HV1388">
        <v>0</v>
      </c>
      <c r="HW1388">
        <v>3</v>
      </c>
      <c r="HZ1388">
        <v>3</v>
      </c>
      <c r="IA1388">
        <f t="shared" si="475"/>
        <v>3</v>
      </c>
      <c r="IB1388">
        <f t="shared" si="476"/>
        <v>3</v>
      </c>
      <c r="IC1388">
        <v>2</v>
      </c>
      <c r="ID1388">
        <v>4.5</v>
      </c>
      <c r="IE1388">
        <v>2</v>
      </c>
      <c r="IF1388" s="63">
        <v>1</v>
      </c>
      <c r="IH1388">
        <f t="shared" si="455"/>
        <v>6.5</v>
      </c>
      <c r="II1388" s="35">
        <f t="shared" si="456"/>
        <v>4.5</v>
      </c>
      <c r="IM1388" s="18">
        <v>1800</v>
      </c>
      <c r="IN1388" t="s">
        <v>400</v>
      </c>
      <c r="IO1388" s="62">
        <v>8847</v>
      </c>
      <c r="IP1388" s="18">
        <v>11348</v>
      </c>
      <c r="IQ1388" s="18">
        <v>0</v>
      </c>
      <c r="IR1388" s="18">
        <v>989</v>
      </c>
      <c r="IS1388" s="18">
        <v>0</v>
      </c>
      <c r="IU1388" s="18">
        <v>562</v>
      </c>
      <c r="IV1388" s="18">
        <v>0</v>
      </c>
      <c r="IX1388" s="18">
        <f t="shared" si="459"/>
        <v>23546</v>
      </c>
      <c r="JB1388" s="18">
        <v>1973</v>
      </c>
      <c r="JC1388" s="18">
        <v>5228</v>
      </c>
      <c r="JS1388" s="18">
        <v>45</v>
      </c>
      <c r="JT1388" s="18">
        <v>15</v>
      </c>
      <c r="JU1388" s="18">
        <v>25</v>
      </c>
      <c r="JV1388" s="18">
        <v>43</v>
      </c>
      <c r="JY1388" s="18">
        <v>3260</v>
      </c>
      <c r="KF1388" s="18">
        <v>1</v>
      </c>
      <c r="KG1388" s="18">
        <v>1</v>
      </c>
      <c r="KH1388" s="18">
        <v>9</v>
      </c>
      <c r="KN1388" s="18">
        <v>12.5</v>
      </c>
      <c r="KO1388" s="18">
        <v>12.5</v>
      </c>
      <c r="KP1388" s="18">
        <v>12.5</v>
      </c>
      <c r="KQ1388" s="18">
        <v>12.5</v>
      </c>
      <c r="KR1388" s="18">
        <v>4.5</v>
      </c>
      <c r="KS1388" s="18">
        <v>0</v>
      </c>
      <c r="KT1388" s="18">
        <v>0</v>
      </c>
      <c r="KU1388" s="18" t="s">
        <v>1833</v>
      </c>
      <c r="KV1388" s="18" t="s">
        <v>1833</v>
      </c>
      <c r="KW1388" s="18" t="s">
        <v>1833</v>
      </c>
      <c r="KX1388" s="18" t="s">
        <v>1833</v>
      </c>
      <c r="KY1388" s="18" t="s">
        <v>1834</v>
      </c>
      <c r="KZ1388" s="18" t="s">
        <v>1835</v>
      </c>
      <c r="LA1388" s="18" t="s">
        <v>1835</v>
      </c>
      <c r="LB1388" s="18" t="s">
        <v>766</v>
      </c>
      <c r="LQ1388" s="18">
        <v>10.5</v>
      </c>
      <c r="LR1388" s="18">
        <v>10.5</v>
      </c>
      <c r="LS1388" s="18">
        <v>10.5</v>
      </c>
      <c r="LT1388" s="18" t="s">
        <v>1836</v>
      </c>
      <c r="LU1388" s="18">
        <v>0</v>
      </c>
      <c r="LV1388" s="18">
        <v>0</v>
      </c>
      <c r="LW1388" s="18">
        <v>0</v>
      </c>
      <c r="LX1388" s="18" t="s">
        <v>1837</v>
      </c>
      <c r="LY1388" s="18" t="s">
        <v>1837</v>
      </c>
      <c r="LZ1388" s="18" t="s">
        <v>1837</v>
      </c>
      <c r="MA1388" s="18" t="s">
        <v>1837</v>
      </c>
      <c r="MB1388" s="18" t="s">
        <v>1835</v>
      </c>
      <c r="MC1388" s="18" t="s">
        <v>1645</v>
      </c>
      <c r="MD1388" s="18" t="s">
        <v>1645</v>
      </c>
      <c r="ME1388" s="18" t="s">
        <v>766</v>
      </c>
      <c r="MJ1388" s="18" t="s">
        <v>766</v>
      </c>
      <c r="MK1388" s="18" t="s">
        <v>766</v>
      </c>
      <c r="ML1388" s="18">
        <v>0</v>
      </c>
      <c r="MM1388" s="18" t="s">
        <v>766</v>
      </c>
      <c r="MN1388" s="18">
        <v>24</v>
      </c>
      <c r="MO1388" s="18">
        <v>0</v>
      </c>
      <c r="MP1388" s="18">
        <v>0</v>
      </c>
      <c r="MQ1388" s="18" t="s">
        <v>766</v>
      </c>
      <c r="MS1388" s="18">
        <v>180586</v>
      </c>
      <c r="MT1388" s="18" t="s">
        <v>1387</v>
      </c>
      <c r="MV1388" s="18" t="s">
        <v>766</v>
      </c>
      <c r="NL1388" s="18" t="s">
        <v>768</v>
      </c>
      <c r="NP1388" s="18" t="s">
        <v>1388</v>
      </c>
      <c r="NV1388" s="18">
        <v>0</v>
      </c>
      <c r="NX1388" s="18">
        <f t="shared" si="457"/>
        <v>1108.8422222222223</v>
      </c>
      <c r="NY1388" t="str">
        <f t="shared" si="460"/>
        <v>Smaller</v>
      </c>
      <c r="NZ1388" t="str">
        <f t="shared" si="461"/>
        <v>Small</v>
      </c>
    </row>
    <row r="1389" spans="1:390">
      <c r="A1389" t="s">
        <v>521</v>
      </c>
      <c r="B1389" t="s">
        <v>522</v>
      </c>
      <c r="C1389" t="s">
        <v>523</v>
      </c>
      <c r="D1389" t="s">
        <v>404</v>
      </c>
      <c r="E1389">
        <v>20180</v>
      </c>
      <c r="F1389" t="s">
        <v>1813</v>
      </c>
      <c r="G1389">
        <v>9944.2800000000007</v>
      </c>
      <c r="H1389" s="62">
        <v>42600</v>
      </c>
      <c r="I1389" s="63">
        <v>2</v>
      </c>
      <c r="K1389" s="63">
        <v>8</v>
      </c>
      <c r="L1389" s="63">
        <v>0</v>
      </c>
      <c r="R1389" s="63">
        <v>1265</v>
      </c>
      <c r="AC1389" s="93">
        <v>0</v>
      </c>
      <c r="AG1389" s="93">
        <v>31705</v>
      </c>
      <c r="AL1389" s="93">
        <v>63397</v>
      </c>
      <c r="AO1389" s="59">
        <f t="shared" si="477"/>
        <v>95102</v>
      </c>
      <c r="BC1389" s="77">
        <v>0</v>
      </c>
      <c r="BD1389" s="77"/>
      <c r="BF1389" s="77">
        <v>0</v>
      </c>
      <c r="BG1389" s="77">
        <v>0</v>
      </c>
      <c r="BH1389" s="77"/>
      <c r="BI1389" s="77"/>
      <c r="BJ1389" s="77">
        <v>0</v>
      </c>
      <c r="BK1389" s="77">
        <v>0</v>
      </c>
      <c r="BL1389" s="77">
        <v>8771</v>
      </c>
      <c r="BM1389" s="77">
        <v>0</v>
      </c>
      <c r="BO1389" s="63">
        <f t="shared" si="462"/>
        <v>8771</v>
      </c>
      <c r="BZ1389" s="18">
        <f t="shared" si="463"/>
        <v>0</v>
      </c>
      <c r="CX1389" s="39"/>
      <c r="DI1389">
        <f t="shared" si="472"/>
        <v>0</v>
      </c>
      <c r="DJ1389" s="41">
        <v>0</v>
      </c>
      <c r="DM1389" s="41">
        <v>0</v>
      </c>
      <c r="DN1389" s="41">
        <v>0</v>
      </c>
      <c r="DO1389" s="41"/>
      <c r="DP1389" s="41">
        <v>0</v>
      </c>
      <c r="DQ1389" s="41">
        <v>0</v>
      </c>
      <c r="DR1389" s="41">
        <v>0</v>
      </c>
      <c r="DT1389" s="41">
        <v>0</v>
      </c>
      <c r="DV1389" s="63">
        <f t="shared" si="464"/>
        <v>0</v>
      </c>
      <c r="DW1389" s="77">
        <v>0</v>
      </c>
      <c r="DZ1389" s="41">
        <v>0</v>
      </c>
      <c r="EA1389" s="41">
        <v>0</v>
      </c>
      <c r="EB1389" s="41"/>
      <c r="EC1389" s="41">
        <v>0</v>
      </c>
      <c r="ED1389" s="41">
        <v>0</v>
      </c>
      <c r="EE1389" s="41">
        <v>0</v>
      </c>
      <c r="EG1389" s="41">
        <v>1516</v>
      </c>
      <c r="EH1389" t="s">
        <v>1416</v>
      </c>
      <c r="EI1389" s="63">
        <f t="shared" si="465"/>
        <v>1516</v>
      </c>
      <c r="EU1389" s="38">
        <v>0.46</v>
      </c>
      <c r="EV1389" s="38">
        <v>0.19</v>
      </c>
      <c r="FJ1389" s="18">
        <f t="shared" si="466"/>
        <v>0</v>
      </c>
      <c r="FT1389">
        <f t="shared" si="467"/>
        <v>0</v>
      </c>
      <c r="GD1389">
        <f t="shared" si="473"/>
        <v>0</v>
      </c>
      <c r="GO1389" s="39">
        <f t="shared" si="468"/>
        <v>0</v>
      </c>
      <c r="GP1389" s="39">
        <f t="shared" si="469"/>
        <v>103873</v>
      </c>
      <c r="GQ1389" s="39">
        <f t="shared" si="470"/>
        <v>0</v>
      </c>
      <c r="GR1389" s="39">
        <f t="shared" si="471"/>
        <v>103873</v>
      </c>
      <c r="GS1389" t="s">
        <v>420</v>
      </c>
      <c r="GU1389" t="s">
        <v>1420</v>
      </c>
      <c r="GV1389" t="s">
        <v>766</v>
      </c>
      <c r="HB1389" t="s">
        <v>1172</v>
      </c>
      <c r="HC1389">
        <v>1297</v>
      </c>
      <c r="HD1389">
        <v>2118</v>
      </c>
      <c r="HE1389">
        <v>31338</v>
      </c>
      <c r="HF1389">
        <v>64</v>
      </c>
      <c r="HH1389">
        <v>38071</v>
      </c>
      <c r="HI1389">
        <v>0</v>
      </c>
      <c r="HJ1389">
        <v>40</v>
      </c>
      <c r="HK1389">
        <v>1360</v>
      </c>
      <c r="HS1389" t="s">
        <v>766</v>
      </c>
      <c r="HU1389">
        <v>2</v>
      </c>
      <c r="HV1389">
        <v>4</v>
      </c>
      <c r="HW1389">
        <v>1</v>
      </c>
      <c r="HX1389">
        <v>1</v>
      </c>
      <c r="HY1389">
        <v>0</v>
      </c>
      <c r="HZ1389">
        <v>3</v>
      </c>
      <c r="IA1389">
        <f t="shared" si="475"/>
        <v>2</v>
      </c>
      <c r="IB1389">
        <f t="shared" si="476"/>
        <v>3</v>
      </c>
      <c r="IC1389">
        <v>1</v>
      </c>
      <c r="ID1389">
        <v>3.3</v>
      </c>
      <c r="IE1389">
        <v>2.6</v>
      </c>
      <c r="IF1389" s="63">
        <v>1</v>
      </c>
      <c r="IH1389">
        <f t="shared" si="455"/>
        <v>5.9</v>
      </c>
      <c r="II1389" s="35">
        <f t="shared" si="456"/>
        <v>3.3</v>
      </c>
      <c r="IM1389" s="18">
        <v>1365</v>
      </c>
      <c r="IN1389" t="s">
        <v>411</v>
      </c>
      <c r="IO1389" s="62">
        <v>2883</v>
      </c>
      <c r="IP1389" s="18">
        <v>7216</v>
      </c>
      <c r="IQ1389" s="18">
        <v>1884</v>
      </c>
      <c r="IR1389" s="18">
        <v>71</v>
      </c>
      <c r="IS1389" s="18">
        <v>42</v>
      </c>
      <c r="IU1389" s="18">
        <v>0</v>
      </c>
      <c r="IV1389" s="18">
        <v>0</v>
      </c>
      <c r="IX1389" s="18">
        <f t="shared" si="459"/>
        <v>13461</v>
      </c>
      <c r="JB1389" s="18">
        <v>148</v>
      </c>
      <c r="JC1389" s="18">
        <v>123</v>
      </c>
      <c r="JS1389" s="18">
        <v>64</v>
      </c>
      <c r="JT1389" s="18">
        <v>7</v>
      </c>
      <c r="JU1389" s="18">
        <v>16</v>
      </c>
      <c r="JV1389" s="18">
        <v>0</v>
      </c>
      <c r="JY1389" s="18">
        <v>1307</v>
      </c>
      <c r="KF1389" s="18">
        <v>1</v>
      </c>
      <c r="KG1389" s="18">
        <v>5</v>
      </c>
      <c r="KH1389" s="18">
        <v>118</v>
      </c>
      <c r="KN1389" s="18">
        <v>13</v>
      </c>
      <c r="KO1389" s="18">
        <v>13</v>
      </c>
      <c r="KP1389" s="18">
        <v>13</v>
      </c>
      <c r="KQ1389" s="18">
        <v>13</v>
      </c>
      <c r="KR1389" s="18">
        <v>9</v>
      </c>
      <c r="KS1389" s="18">
        <v>4</v>
      </c>
      <c r="KT1389" s="18">
        <v>0</v>
      </c>
      <c r="KU1389" s="18" t="s">
        <v>1393</v>
      </c>
      <c r="KV1389" s="18" t="s">
        <v>1393</v>
      </c>
      <c r="KW1389" s="18" t="s">
        <v>1393</v>
      </c>
      <c r="KX1389" s="18" t="s">
        <v>1393</v>
      </c>
      <c r="KY1389" s="18" t="s">
        <v>1404</v>
      </c>
      <c r="KZ1389" s="18" t="s">
        <v>1417</v>
      </c>
      <c r="LA1389" s="18">
        <v>0</v>
      </c>
      <c r="LB1389" s="18" t="s">
        <v>768</v>
      </c>
      <c r="LC1389" s="18">
        <v>9</v>
      </c>
      <c r="LD1389" s="18">
        <v>9</v>
      </c>
      <c r="LE1389" s="18">
        <v>9</v>
      </c>
      <c r="LF1389" s="18">
        <v>9</v>
      </c>
      <c r="LG1389" s="18">
        <v>9</v>
      </c>
      <c r="LH1389" s="18">
        <v>0</v>
      </c>
      <c r="LI1389" s="18">
        <v>0</v>
      </c>
      <c r="LJ1389" s="18" t="s">
        <v>1404</v>
      </c>
      <c r="LK1389" s="18" t="s">
        <v>1404</v>
      </c>
      <c r="LL1389" s="18" t="s">
        <v>1404</v>
      </c>
      <c r="LM1389" s="18" t="s">
        <v>1404</v>
      </c>
      <c r="LN1389" s="18" t="s">
        <v>1404</v>
      </c>
      <c r="LO1389" s="18">
        <v>0</v>
      </c>
      <c r="LP1389" s="18">
        <v>0</v>
      </c>
      <c r="LQ1389" s="18">
        <v>12</v>
      </c>
      <c r="LR1389" s="18">
        <v>12</v>
      </c>
      <c r="LS1389" s="18">
        <v>12</v>
      </c>
      <c r="LT1389" s="18">
        <v>12</v>
      </c>
      <c r="LU1389" s="18">
        <v>12</v>
      </c>
      <c r="LV1389" s="18">
        <v>0</v>
      </c>
      <c r="LW1389" s="18">
        <v>0</v>
      </c>
      <c r="LX1389" s="18" t="s">
        <v>1385</v>
      </c>
      <c r="LY1389" s="18" t="s">
        <v>1385</v>
      </c>
      <c r="LZ1389" s="18" t="s">
        <v>1385</v>
      </c>
      <c r="MA1389" s="18" t="s">
        <v>1385</v>
      </c>
      <c r="MB1389" s="18" t="s">
        <v>1385</v>
      </c>
      <c r="MC1389" s="18">
        <v>0</v>
      </c>
      <c r="MD1389" s="18">
        <v>0</v>
      </c>
      <c r="ME1389" s="18" t="s">
        <v>766</v>
      </c>
      <c r="MJ1389" s="18" t="s">
        <v>768</v>
      </c>
      <c r="MK1389" s="18" t="s">
        <v>768</v>
      </c>
      <c r="ML1389" s="18">
        <v>45</v>
      </c>
      <c r="MN1389" s="18">
        <v>60</v>
      </c>
      <c r="MO1389" s="18">
        <v>112</v>
      </c>
      <c r="MP1389" s="18">
        <v>0</v>
      </c>
      <c r="MQ1389" s="18" t="s">
        <v>768</v>
      </c>
      <c r="MR1389" s="18">
        <v>2</v>
      </c>
      <c r="MS1389" s="18">
        <v>130439</v>
      </c>
      <c r="MT1389" s="18" t="s">
        <v>1387</v>
      </c>
      <c r="MV1389" s="18" t="s">
        <v>768</v>
      </c>
      <c r="NL1389" s="18" t="s">
        <v>768</v>
      </c>
      <c r="NP1389" s="18" t="s">
        <v>1388</v>
      </c>
      <c r="NR1389" s="18" t="s">
        <v>1426</v>
      </c>
      <c r="NT1389" s="18" t="s">
        <v>942</v>
      </c>
      <c r="NU1389" s="18" t="s">
        <v>1335</v>
      </c>
      <c r="NV1389" s="18">
        <v>115559</v>
      </c>
      <c r="NX1389" s="18">
        <f t="shared" si="457"/>
        <v>3013.4181818181823</v>
      </c>
      <c r="NY1389" t="str">
        <f t="shared" si="460"/>
        <v>Mid-range</v>
      </c>
      <c r="NZ1389" t="str">
        <f t="shared" si="461"/>
        <v>Small</v>
      </c>
    </row>
    <row r="1390" spans="1:390">
      <c r="A1390" t="s">
        <v>738</v>
      </c>
      <c r="B1390" t="s">
        <v>739</v>
      </c>
      <c r="C1390" t="s">
        <v>740</v>
      </c>
      <c r="D1390" t="s">
        <v>393</v>
      </c>
      <c r="E1390">
        <v>20180</v>
      </c>
      <c r="F1390" t="s">
        <v>1813</v>
      </c>
      <c r="G1390">
        <v>24229.69</v>
      </c>
      <c r="H1390" s="62">
        <v>96000</v>
      </c>
      <c r="I1390" s="63">
        <v>1</v>
      </c>
      <c r="K1390" s="63">
        <v>19</v>
      </c>
      <c r="L1390" s="63">
        <v>1</v>
      </c>
      <c r="R1390" s="63">
        <v>222</v>
      </c>
      <c r="AC1390" s="93">
        <v>0</v>
      </c>
      <c r="AL1390" s="93">
        <v>35000</v>
      </c>
      <c r="AO1390" s="59">
        <f t="shared" si="477"/>
        <v>35000</v>
      </c>
      <c r="BC1390" s="77">
        <v>0</v>
      </c>
      <c r="BD1390" s="77"/>
      <c r="BF1390" s="77">
        <v>0</v>
      </c>
      <c r="BG1390" s="77">
        <v>0</v>
      </c>
      <c r="BH1390" s="77"/>
      <c r="BI1390" s="77"/>
      <c r="BJ1390" s="77">
        <v>0</v>
      </c>
      <c r="BK1390" s="77">
        <v>0</v>
      </c>
      <c r="BL1390" s="77">
        <v>2400</v>
      </c>
      <c r="BM1390" s="77">
        <v>0</v>
      </c>
      <c r="BO1390" s="63">
        <f t="shared" si="462"/>
        <v>2400</v>
      </c>
      <c r="BZ1390" s="18">
        <f t="shared" si="463"/>
        <v>0</v>
      </c>
      <c r="CX1390" s="39"/>
      <c r="DI1390">
        <f t="shared" si="472"/>
        <v>0</v>
      </c>
      <c r="DJ1390" s="41">
        <v>0</v>
      </c>
      <c r="DM1390" s="41">
        <v>0</v>
      </c>
      <c r="DN1390" s="41">
        <v>0</v>
      </c>
      <c r="DO1390" s="41"/>
      <c r="DP1390" s="41">
        <v>0</v>
      </c>
      <c r="DQ1390" s="41">
        <v>0</v>
      </c>
      <c r="DR1390" s="41">
        <v>16949</v>
      </c>
      <c r="DT1390" s="41">
        <v>0</v>
      </c>
      <c r="DV1390" s="63">
        <f t="shared" si="464"/>
        <v>16949</v>
      </c>
      <c r="DW1390" s="77">
        <v>0</v>
      </c>
      <c r="DZ1390" s="41">
        <v>0</v>
      </c>
      <c r="EA1390" s="41">
        <v>0</v>
      </c>
      <c r="EB1390" s="41"/>
      <c r="EC1390" s="41">
        <v>0</v>
      </c>
      <c r="ED1390" s="41">
        <v>0</v>
      </c>
      <c r="EE1390" s="41">
        <v>600</v>
      </c>
      <c r="EG1390" s="41">
        <v>0</v>
      </c>
      <c r="EI1390" s="63">
        <f t="shared" si="465"/>
        <v>600</v>
      </c>
      <c r="EU1390" s="38">
        <v>0.7</v>
      </c>
      <c r="EV1390" s="38">
        <v>0.88</v>
      </c>
      <c r="FJ1390" s="18">
        <f t="shared" si="466"/>
        <v>0</v>
      </c>
      <c r="FT1390">
        <f t="shared" si="467"/>
        <v>0</v>
      </c>
      <c r="GD1390">
        <f t="shared" si="473"/>
        <v>0</v>
      </c>
      <c r="GO1390" s="39">
        <f t="shared" si="468"/>
        <v>0</v>
      </c>
      <c r="GP1390" s="39">
        <f t="shared" si="469"/>
        <v>37400</v>
      </c>
      <c r="GQ1390" s="39">
        <f t="shared" si="470"/>
        <v>0</v>
      </c>
      <c r="GR1390" s="39">
        <f t="shared" si="471"/>
        <v>37400</v>
      </c>
      <c r="GS1390" t="s">
        <v>420</v>
      </c>
      <c r="GU1390" t="s">
        <v>1402</v>
      </c>
      <c r="GV1390" t="s">
        <v>768</v>
      </c>
      <c r="GX1390" t="s">
        <v>938</v>
      </c>
      <c r="GZ1390">
        <v>20</v>
      </c>
      <c r="HB1390" t="s">
        <v>1838</v>
      </c>
      <c r="HC1390">
        <v>708</v>
      </c>
      <c r="HD1390">
        <v>2863</v>
      </c>
      <c r="HE1390">
        <v>20860</v>
      </c>
      <c r="HF1390">
        <v>50</v>
      </c>
      <c r="HH1390">
        <v>79751</v>
      </c>
      <c r="HI1390">
        <v>0</v>
      </c>
      <c r="HJ1390">
        <v>17</v>
      </c>
      <c r="HK1390">
        <v>5</v>
      </c>
      <c r="HS1390" t="s">
        <v>766</v>
      </c>
      <c r="HU1390">
        <v>4</v>
      </c>
      <c r="HV1390">
        <v>9</v>
      </c>
      <c r="HW1390">
        <v>5</v>
      </c>
      <c r="HX1390">
        <v>2</v>
      </c>
      <c r="HY1390">
        <v>0</v>
      </c>
      <c r="HZ1390">
        <v>0</v>
      </c>
      <c r="IA1390">
        <f t="shared" si="475"/>
        <v>7</v>
      </c>
      <c r="IB1390">
        <f t="shared" si="476"/>
        <v>0</v>
      </c>
      <c r="IC1390">
        <v>15</v>
      </c>
      <c r="ID1390">
        <v>7</v>
      </c>
      <c r="IE1390">
        <v>6</v>
      </c>
      <c r="IF1390" s="63">
        <v>2</v>
      </c>
      <c r="IH1390">
        <f t="shared" si="455"/>
        <v>13</v>
      </c>
      <c r="II1390" s="35">
        <f t="shared" si="456"/>
        <v>7</v>
      </c>
      <c r="IM1390" s="18">
        <v>9153</v>
      </c>
      <c r="IN1390" t="s">
        <v>400</v>
      </c>
      <c r="IO1390" s="62">
        <v>9006</v>
      </c>
      <c r="IP1390" s="18">
        <v>31023</v>
      </c>
      <c r="IQ1390" s="18">
        <v>0</v>
      </c>
      <c r="IR1390" s="18">
        <v>1086</v>
      </c>
      <c r="IS1390" s="18">
        <v>68</v>
      </c>
      <c r="IU1390" s="18">
        <v>0</v>
      </c>
      <c r="IV1390" s="18">
        <v>17916</v>
      </c>
      <c r="IW1390" s="18" t="s">
        <v>1839</v>
      </c>
      <c r="IX1390" s="18">
        <f t="shared" si="459"/>
        <v>68252</v>
      </c>
      <c r="JB1390" s="18">
        <v>0</v>
      </c>
      <c r="JC1390" s="18">
        <v>0</v>
      </c>
      <c r="JS1390" s="18">
        <v>281</v>
      </c>
      <c r="JT1390" s="18">
        <v>0</v>
      </c>
      <c r="JU1390" s="18">
        <v>23</v>
      </c>
      <c r="JY1390" s="18">
        <v>7600</v>
      </c>
      <c r="KF1390" s="18">
        <v>1</v>
      </c>
      <c r="KG1390" s="18">
        <v>7</v>
      </c>
      <c r="KH1390" s="18">
        <v>280</v>
      </c>
      <c r="KN1390" s="18">
        <v>14</v>
      </c>
      <c r="KO1390" s="18">
        <v>14</v>
      </c>
      <c r="KP1390" s="18">
        <v>14</v>
      </c>
      <c r="KQ1390" s="18">
        <v>14</v>
      </c>
      <c r="KR1390" s="18">
        <v>8</v>
      </c>
      <c r="KS1390" s="18">
        <v>5</v>
      </c>
      <c r="KU1390" s="18" t="s">
        <v>1602</v>
      </c>
      <c r="KV1390" s="18" t="s">
        <v>1602</v>
      </c>
      <c r="KW1390" s="18" t="s">
        <v>1602</v>
      </c>
      <c r="KX1390" s="18" t="s">
        <v>1602</v>
      </c>
      <c r="KY1390" s="18" t="s">
        <v>1386</v>
      </c>
      <c r="KZ1390" s="18" t="s">
        <v>1586</v>
      </c>
      <c r="LB1390" s="18" t="s">
        <v>768</v>
      </c>
      <c r="LC1390" s="18">
        <v>11</v>
      </c>
      <c r="LD1390" s="18">
        <v>11</v>
      </c>
      <c r="LE1390" s="18">
        <v>11</v>
      </c>
      <c r="LF1390" s="18">
        <v>11</v>
      </c>
      <c r="LG1390" s="18">
        <v>3</v>
      </c>
      <c r="LJ1390" s="18" t="s">
        <v>1599</v>
      </c>
      <c r="LK1390" s="18" t="s">
        <v>1599</v>
      </c>
      <c r="LL1390" s="18" t="s">
        <v>1599</v>
      </c>
      <c r="LM1390" s="18" t="s">
        <v>1599</v>
      </c>
      <c r="LN1390" s="18" t="s">
        <v>1603</v>
      </c>
      <c r="LQ1390" s="18">
        <v>11</v>
      </c>
      <c r="LR1390" s="18">
        <v>11</v>
      </c>
      <c r="LS1390" s="18">
        <v>11</v>
      </c>
      <c r="LT1390" s="18">
        <v>11</v>
      </c>
      <c r="LU1390" s="18">
        <v>5</v>
      </c>
      <c r="LX1390" s="18" t="s">
        <v>1599</v>
      </c>
      <c r="LY1390" s="18" t="s">
        <v>1599</v>
      </c>
      <c r="LZ1390" s="18" t="s">
        <v>1599</v>
      </c>
      <c r="MA1390" s="18" t="s">
        <v>1599</v>
      </c>
      <c r="MB1390" s="18" t="s">
        <v>1437</v>
      </c>
      <c r="ME1390" s="18" t="s">
        <v>766</v>
      </c>
      <c r="MJ1390" s="18" t="s">
        <v>768</v>
      </c>
      <c r="MK1390" s="18" t="s">
        <v>768</v>
      </c>
      <c r="ML1390" s="18">
        <v>47</v>
      </c>
      <c r="MN1390" s="18">
        <v>49</v>
      </c>
      <c r="MO1390" s="18">
        <v>5</v>
      </c>
      <c r="MP1390" s="18">
        <v>0</v>
      </c>
      <c r="MQ1390" s="18" t="s">
        <v>768</v>
      </c>
      <c r="MR1390" s="18">
        <v>0</v>
      </c>
      <c r="MS1390" s="18">
        <v>700000</v>
      </c>
      <c r="MT1390" s="18" t="s">
        <v>1387</v>
      </c>
      <c r="MV1390" s="18" t="s">
        <v>768</v>
      </c>
      <c r="NL1390" s="18" t="s">
        <v>768</v>
      </c>
      <c r="NM1390" s="18" t="s">
        <v>1153</v>
      </c>
      <c r="NP1390" s="18" t="s">
        <v>1388</v>
      </c>
      <c r="NV1390" s="18">
        <v>32000</v>
      </c>
      <c r="NX1390" s="18">
        <f t="shared" si="457"/>
        <v>3461.3842857142854</v>
      </c>
      <c r="NY1390" t="str">
        <f t="shared" si="460"/>
        <v>Larger</v>
      </c>
      <c r="NZ1390" t="str">
        <f t="shared" si="461"/>
        <v>Large</v>
      </c>
    </row>
    <row r="1391" spans="1:390">
      <c r="A1391" t="s">
        <v>598</v>
      </c>
      <c r="B1391" t="s">
        <v>599</v>
      </c>
      <c r="C1391" t="s">
        <v>600</v>
      </c>
      <c r="D1391" t="s">
        <v>404</v>
      </c>
      <c r="E1391">
        <v>20180</v>
      </c>
      <c r="F1391" t="s">
        <v>1813</v>
      </c>
      <c r="G1391">
        <v>10656.55</v>
      </c>
      <c r="H1391" s="62">
        <v>28945</v>
      </c>
      <c r="I1391" s="63">
        <v>1</v>
      </c>
      <c r="K1391" s="63">
        <v>10</v>
      </c>
      <c r="L1391" s="63">
        <v>2</v>
      </c>
      <c r="R1391" s="63">
        <v>962</v>
      </c>
      <c r="AC1391" s="93">
        <v>51</v>
      </c>
      <c r="AL1391" s="93">
        <v>15400</v>
      </c>
      <c r="AM1391" s="93">
        <v>8000</v>
      </c>
      <c r="AN1391" s="63" t="s">
        <v>1840</v>
      </c>
      <c r="AO1391" s="59">
        <f t="shared" si="477"/>
        <v>23451</v>
      </c>
      <c r="BC1391" s="77">
        <v>4474</v>
      </c>
      <c r="BD1391" s="77"/>
      <c r="BO1391" s="63">
        <f t="shared" si="462"/>
        <v>4474</v>
      </c>
      <c r="BZ1391" s="18">
        <f t="shared" si="463"/>
        <v>0</v>
      </c>
      <c r="CX1391" s="39"/>
      <c r="DI1391">
        <f t="shared" si="472"/>
        <v>0</v>
      </c>
      <c r="DJ1391" s="41">
        <v>14237</v>
      </c>
      <c r="DR1391" s="41">
        <v>4634</v>
      </c>
      <c r="DV1391" s="63">
        <f t="shared" si="464"/>
        <v>18871</v>
      </c>
      <c r="DW1391" s="77">
        <v>0</v>
      </c>
      <c r="EI1391" s="63">
        <f t="shared" si="465"/>
        <v>0</v>
      </c>
      <c r="EU1391" s="38">
        <v>0.31</v>
      </c>
      <c r="EV1391" s="38">
        <v>0.44</v>
      </c>
      <c r="FJ1391" s="18">
        <f t="shared" si="466"/>
        <v>0</v>
      </c>
      <c r="FT1391">
        <f t="shared" si="467"/>
        <v>0</v>
      </c>
      <c r="GD1391">
        <f t="shared" si="473"/>
        <v>0</v>
      </c>
      <c r="GO1391" s="39">
        <f t="shared" si="468"/>
        <v>0</v>
      </c>
      <c r="GP1391" s="39">
        <f t="shared" si="469"/>
        <v>27925</v>
      </c>
      <c r="GQ1391" s="39">
        <f t="shared" si="470"/>
        <v>0</v>
      </c>
      <c r="GR1391" s="39">
        <f t="shared" si="471"/>
        <v>27925</v>
      </c>
      <c r="GS1391" t="s">
        <v>420</v>
      </c>
      <c r="GU1391" t="s">
        <v>1420</v>
      </c>
      <c r="GV1391" t="s">
        <v>766</v>
      </c>
      <c r="GX1391" t="s">
        <v>938</v>
      </c>
      <c r="GZ1391" t="s">
        <v>1841</v>
      </c>
      <c r="HB1391" t="s">
        <v>798</v>
      </c>
      <c r="HC1391">
        <v>23</v>
      </c>
      <c r="HD1391">
        <v>4271</v>
      </c>
      <c r="HE1391">
        <v>12541</v>
      </c>
      <c r="HF1391">
        <v>49</v>
      </c>
      <c r="HH1391">
        <v>36642</v>
      </c>
      <c r="HI1391">
        <v>60</v>
      </c>
      <c r="HJ1391">
        <v>0</v>
      </c>
      <c r="HK1391">
        <v>128</v>
      </c>
      <c r="HS1391" t="s">
        <v>766</v>
      </c>
      <c r="HU1391">
        <v>4</v>
      </c>
      <c r="HV1391">
        <v>7</v>
      </c>
      <c r="HW1391">
        <v>3</v>
      </c>
      <c r="HX1391">
        <v>1</v>
      </c>
      <c r="HY1391">
        <v>0</v>
      </c>
      <c r="HZ1391">
        <v>1</v>
      </c>
      <c r="IA1391">
        <f t="shared" si="475"/>
        <v>4</v>
      </c>
      <c r="IB1391">
        <f t="shared" si="476"/>
        <v>1</v>
      </c>
      <c r="IC1391">
        <v>6</v>
      </c>
      <c r="ID1391">
        <v>4.5999999999999996</v>
      </c>
      <c r="IE1391">
        <v>6</v>
      </c>
      <c r="IF1391" s="63">
        <v>1</v>
      </c>
      <c r="IH1391">
        <f t="shared" si="455"/>
        <v>10.6</v>
      </c>
      <c r="II1391" s="35">
        <f t="shared" si="456"/>
        <v>4.5999999999999996</v>
      </c>
      <c r="IM1391" s="18">
        <v>7420</v>
      </c>
      <c r="IN1391" t="s">
        <v>411</v>
      </c>
      <c r="IO1391" s="62">
        <v>1580</v>
      </c>
      <c r="IP1391" s="18">
        <v>3943</v>
      </c>
      <c r="IQ1391" s="18">
        <v>6624</v>
      </c>
      <c r="IR1391" s="18">
        <v>213</v>
      </c>
      <c r="IU1391" s="18">
        <v>1542</v>
      </c>
      <c r="IV1391" s="18">
        <v>636</v>
      </c>
      <c r="IW1391" s="18" t="s">
        <v>1842</v>
      </c>
      <c r="IX1391" s="18">
        <f t="shared" si="459"/>
        <v>21958</v>
      </c>
      <c r="JB1391" s="18">
        <v>187</v>
      </c>
      <c r="JC1391" s="18">
        <v>2</v>
      </c>
      <c r="JS1391" s="18">
        <v>174</v>
      </c>
      <c r="JT1391" s="18">
        <v>36</v>
      </c>
      <c r="JU1391" s="18">
        <v>2</v>
      </c>
      <c r="JV1391" s="18">
        <v>1</v>
      </c>
      <c r="JY1391" s="18">
        <v>5532</v>
      </c>
      <c r="KF1391" s="18">
        <v>2</v>
      </c>
      <c r="KG1391" s="18">
        <v>4</v>
      </c>
      <c r="KH1391" s="18">
        <v>81</v>
      </c>
      <c r="KN1391" s="18">
        <v>13</v>
      </c>
      <c r="KO1391" s="18">
        <v>13</v>
      </c>
      <c r="KP1391" s="18">
        <v>13</v>
      </c>
      <c r="KQ1391" s="18">
        <v>13</v>
      </c>
      <c r="KR1391" s="18">
        <v>7</v>
      </c>
      <c r="KS1391" s="18">
        <v>0</v>
      </c>
      <c r="KT1391" s="18">
        <v>0</v>
      </c>
      <c r="KU1391" s="18" t="s">
        <v>1393</v>
      </c>
      <c r="KV1391" s="18" t="s">
        <v>1393</v>
      </c>
      <c r="KW1391" s="18" t="s">
        <v>1393</v>
      </c>
      <c r="KX1391" s="18" t="s">
        <v>1393</v>
      </c>
      <c r="KY1391" s="18" t="s">
        <v>1394</v>
      </c>
      <c r="KZ1391" s="18" t="s">
        <v>1843</v>
      </c>
      <c r="LA1391" s="18" t="s">
        <v>1843</v>
      </c>
      <c r="LB1391" s="18" t="s">
        <v>768</v>
      </c>
      <c r="LC1391" s="18">
        <v>8</v>
      </c>
      <c r="LD1391" s="18">
        <v>8</v>
      </c>
      <c r="LE1391" s="18">
        <v>8</v>
      </c>
      <c r="LF1391" s="18">
        <v>8</v>
      </c>
      <c r="LG1391" s="18">
        <v>0</v>
      </c>
      <c r="LH1391" s="18">
        <v>0</v>
      </c>
      <c r="LI1391" s="18">
        <v>0</v>
      </c>
      <c r="LJ1391" s="18" t="s">
        <v>1397</v>
      </c>
      <c r="LK1391" s="18" t="s">
        <v>1397</v>
      </c>
      <c r="LL1391" s="18" t="s">
        <v>1397</v>
      </c>
      <c r="LM1391" s="18" t="s">
        <v>1397</v>
      </c>
      <c r="LN1391" s="18" t="s">
        <v>1843</v>
      </c>
      <c r="LO1391" s="18" t="s">
        <v>1843</v>
      </c>
      <c r="LP1391" s="18" t="s">
        <v>1843</v>
      </c>
      <c r="LQ1391" s="18">
        <v>8</v>
      </c>
      <c r="LR1391" s="18">
        <v>8</v>
      </c>
      <c r="LS1391" s="18">
        <v>8</v>
      </c>
      <c r="LT1391" s="18">
        <v>8</v>
      </c>
      <c r="LU1391" s="18">
        <v>0</v>
      </c>
      <c r="LV1391" s="18">
        <v>0</v>
      </c>
      <c r="LW1391" s="18">
        <v>0</v>
      </c>
      <c r="LX1391" s="18" t="s">
        <v>1397</v>
      </c>
      <c r="LY1391" s="18" t="s">
        <v>1397</v>
      </c>
      <c r="LZ1391" s="18" t="s">
        <v>1397</v>
      </c>
      <c r="MA1391" s="18" t="s">
        <v>1397</v>
      </c>
      <c r="MB1391" s="18" t="s">
        <v>1843</v>
      </c>
      <c r="MC1391" s="18" t="s">
        <v>1843</v>
      </c>
      <c r="MD1391" s="18" t="s">
        <v>1843</v>
      </c>
      <c r="ME1391" s="18" t="s">
        <v>766</v>
      </c>
      <c r="MJ1391" s="18" t="s">
        <v>768</v>
      </c>
      <c r="MK1391" s="18" t="s">
        <v>768</v>
      </c>
      <c r="ML1391" s="18">
        <v>32</v>
      </c>
      <c r="MN1391" s="18">
        <v>32</v>
      </c>
      <c r="MO1391" s="18">
        <v>0</v>
      </c>
      <c r="MP1391" s="18">
        <v>0</v>
      </c>
      <c r="MQ1391" s="18" t="s">
        <v>766</v>
      </c>
      <c r="MS1391" s="18">
        <v>66291</v>
      </c>
      <c r="MT1391" s="18" t="s">
        <v>1387</v>
      </c>
      <c r="MV1391" s="18" t="s">
        <v>766</v>
      </c>
      <c r="NL1391" s="18" t="s">
        <v>768</v>
      </c>
      <c r="NO1391" s="18" t="s">
        <v>1149</v>
      </c>
      <c r="NP1391" s="18" t="s">
        <v>1388</v>
      </c>
      <c r="NV1391" s="18">
        <v>8000</v>
      </c>
      <c r="NX1391" s="18">
        <f t="shared" si="457"/>
        <v>2316.641304347826</v>
      </c>
      <c r="NY1391" t="str">
        <f t="shared" si="460"/>
        <v>Mid-range</v>
      </c>
      <c r="NZ1391" t="str">
        <f t="shared" si="461"/>
        <v>Medium</v>
      </c>
    </row>
    <row r="1392" spans="1:390">
      <c r="A1392" t="s">
        <v>490</v>
      </c>
      <c r="B1392" t="s">
        <v>491</v>
      </c>
      <c r="C1392" t="s">
        <v>492</v>
      </c>
      <c r="D1392" t="s">
        <v>393</v>
      </c>
      <c r="E1392">
        <v>20180</v>
      </c>
      <c r="F1392" t="s">
        <v>1813</v>
      </c>
      <c r="G1392">
        <v>3755.63</v>
      </c>
      <c r="H1392" s="62">
        <v>15312</v>
      </c>
      <c r="I1392" s="63">
        <v>1</v>
      </c>
      <c r="K1392" s="63">
        <v>5</v>
      </c>
      <c r="L1392" s="63">
        <v>0</v>
      </c>
      <c r="R1392" s="63">
        <v>74</v>
      </c>
      <c r="AC1392" s="93">
        <v>88</v>
      </c>
      <c r="AL1392" s="93">
        <v>9460</v>
      </c>
      <c r="AO1392" s="59">
        <f t="shared" si="477"/>
        <v>9548</v>
      </c>
      <c r="BL1392" s="77">
        <v>13343</v>
      </c>
      <c r="BO1392" s="63">
        <f t="shared" si="462"/>
        <v>13343</v>
      </c>
      <c r="BZ1392" s="18">
        <f t="shared" si="463"/>
        <v>0</v>
      </c>
      <c r="CX1392" s="39"/>
      <c r="DI1392">
        <f t="shared" si="472"/>
        <v>0</v>
      </c>
      <c r="DR1392" s="41">
        <v>8111</v>
      </c>
      <c r="DV1392" s="63">
        <f t="shared" si="464"/>
        <v>8111</v>
      </c>
      <c r="EE1392" s="41">
        <v>54</v>
      </c>
      <c r="EI1392" s="63">
        <f t="shared" si="465"/>
        <v>54</v>
      </c>
      <c r="EU1392" s="38">
        <v>0.74</v>
      </c>
      <c r="EV1392" s="38">
        <v>0.92</v>
      </c>
      <c r="FJ1392" s="18">
        <f t="shared" si="466"/>
        <v>0</v>
      </c>
      <c r="FT1392">
        <f t="shared" si="467"/>
        <v>0</v>
      </c>
      <c r="GD1392">
        <f t="shared" si="473"/>
        <v>0</v>
      </c>
      <c r="GO1392" s="39">
        <f t="shared" si="468"/>
        <v>0</v>
      </c>
      <c r="GP1392" s="39">
        <f t="shared" si="469"/>
        <v>22891</v>
      </c>
      <c r="GQ1392" s="39">
        <f t="shared" si="470"/>
        <v>0</v>
      </c>
      <c r="GR1392" s="39">
        <f t="shared" si="471"/>
        <v>22891</v>
      </c>
      <c r="GS1392" t="s">
        <v>420</v>
      </c>
      <c r="GU1392" t="s">
        <v>1392</v>
      </c>
      <c r="GV1392" t="s">
        <v>768</v>
      </c>
      <c r="HB1392" t="s">
        <v>1844</v>
      </c>
      <c r="HC1392">
        <v>242</v>
      </c>
      <c r="HD1392">
        <v>63</v>
      </c>
      <c r="HE1392">
        <v>21405</v>
      </c>
      <c r="HF1392">
        <v>0</v>
      </c>
      <c r="HH1392">
        <v>35964</v>
      </c>
      <c r="HI1392">
        <v>0</v>
      </c>
      <c r="HJ1392">
        <v>1</v>
      </c>
      <c r="HK1392">
        <v>10</v>
      </c>
      <c r="HS1392" t="s">
        <v>766</v>
      </c>
      <c r="HU1392">
        <v>1</v>
      </c>
      <c r="HV1392">
        <v>6</v>
      </c>
      <c r="HW1392">
        <v>3</v>
      </c>
      <c r="HX1392">
        <v>1</v>
      </c>
      <c r="HY1392">
        <v>0</v>
      </c>
      <c r="HZ1392">
        <v>1</v>
      </c>
      <c r="IA1392">
        <f t="shared" si="475"/>
        <v>4</v>
      </c>
      <c r="IB1392">
        <f t="shared" si="476"/>
        <v>1</v>
      </c>
      <c r="IC1392">
        <v>7</v>
      </c>
      <c r="ID1392">
        <v>4.2750000000000004</v>
      </c>
      <c r="IE1392">
        <v>1.7749999999999999</v>
      </c>
      <c r="IF1392" s="63">
        <v>1</v>
      </c>
      <c r="IH1392">
        <f t="shared" si="455"/>
        <v>6.0500000000000007</v>
      </c>
      <c r="II1392" s="35">
        <f t="shared" si="456"/>
        <v>4.2750000000000004</v>
      </c>
      <c r="IM1392" s="18">
        <v>600</v>
      </c>
      <c r="IN1392" t="s">
        <v>400</v>
      </c>
      <c r="IO1392" s="62">
        <v>1937</v>
      </c>
      <c r="IP1392" s="18">
        <v>6783</v>
      </c>
      <c r="IQ1392" s="18">
        <v>0</v>
      </c>
      <c r="IR1392" s="18">
        <v>486</v>
      </c>
      <c r="IS1392" s="18">
        <v>86</v>
      </c>
      <c r="IU1392" s="18">
        <v>196</v>
      </c>
      <c r="IX1392" s="18">
        <f t="shared" si="459"/>
        <v>10088</v>
      </c>
      <c r="JB1392" s="18">
        <v>0</v>
      </c>
      <c r="JC1392" s="18">
        <v>0</v>
      </c>
      <c r="JS1392" s="18">
        <v>17</v>
      </c>
      <c r="JT1392" s="18">
        <v>0</v>
      </c>
      <c r="JU1392" s="18">
        <v>1</v>
      </c>
      <c r="JV1392" s="18">
        <v>56</v>
      </c>
      <c r="JY1392" s="18">
        <v>1513</v>
      </c>
      <c r="KF1392" s="18">
        <v>0</v>
      </c>
      <c r="KG1392" s="18">
        <v>0</v>
      </c>
      <c r="KH1392" s="18">
        <v>0</v>
      </c>
      <c r="KN1392" s="18">
        <v>12.25</v>
      </c>
      <c r="KO1392" s="18">
        <v>12.25</v>
      </c>
      <c r="KP1392" s="18">
        <v>12.25</v>
      </c>
      <c r="KQ1392" s="18">
        <v>12.25</v>
      </c>
      <c r="KR1392" s="18">
        <v>8.25</v>
      </c>
      <c r="KS1392" s="18">
        <v>4</v>
      </c>
      <c r="KT1392" s="18">
        <v>0</v>
      </c>
      <c r="KU1392" s="18" t="s">
        <v>1428</v>
      </c>
      <c r="KV1392" s="18" t="s">
        <v>1428</v>
      </c>
      <c r="KW1392" s="18" t="s">
        <v>1428</v>
      </c>
      <c r="KX1392" s="18" t="s">
        <v>1428</v>
      </c>
      <c r="KY1392" s="18" t="s">
        <v>1496</v>
      </c>
      <c r="KZ1392" s="18" t="s">
        <v>1469</v>
      </c>
      <c r="LB1392" s="18" t="s">
        <v>766</v>
      </c>
      <c r="LQ1392" s="18">
        <v>9</v>
      </c>
      <c r="LR1392" s="18">
        <v>9</v>
      </c>
      <c r="LS1392" s="18">
        <v>9</v>
      </c>
      <c r="LT1392" s="18">
        <v>9</v>
      </c>
      <c r="LU1392" s="18">
        <v>0</v>
      </c>
      <c r="LV1392" s="18">
        <v>0</v>
      </c>
      <c r="LW1392" s="18">
        <v>0</v>
      </c>
      <c r="LX1392" s="18" t="s">
        <v>1845</v>
      </c>
      <c r="LY1392" s="18" t="s">
        <v>1845</v>
      </c>
      <c r="LZ1392" s="18" t="s">
        <v>1845</v>
      </c>
      <c r="MA1392" s="18" t="s">
        <v>1845</v>
      </c>
      <c r="ME1392" s="18" t="s">
        <v>768</v>
      </c>
      <c r="MJ1392" s="18" t="s">
        <v>766</v>
      </c>
      <c r="MK1392" s="18" t="s">
        <v>766</v>
      </c>
      <c r="MM1392" s="18" t="s">
        <v>766</v>
      </c>
      <c r="MN1392" s="18">
        <v>0</v>
      </c>
      <c r="MO1392" s="18">
        <v>4</v>
      </c>
      <c r="MP1392" s="18">
        <v>0</v>
      </c>
      <c r="MQ1392" s="18" t="s">
        <v>766</v>
      </c>
      <c r="MS1392" s="18">
        <v>190121</v>
      </c>
      <c r="MT1392" s="18" t="s">
        <v>1401</v>
      </c>
      <c r="MV1392" s="18" t="s">
        <v>766</v>
      </c>
      <c r="NL1392" s="18" t="s">
        <v>768</v>
      </c>
      <c r="NM1392" s="18" t="s">
        <v>1153</v>
      </c>
      <c r="NN1392" s="18" t="s">
        <v>1155</v>
      </c>
      <c r="NP1392" s="18" t="s">
        <v>1388</v>
      </c>
      <c r="NV1392" s="18">
        <v>1000</v>
      </c>
      <c r="NX1392" s="18">
        <f t="shared" si="457"/>
        <v>878.50994152046781</v>
      </c>
      <c r="NY1392" t="str">
        <f t="shared" si="460"/>
        <v>Smaller</v>
      </c>
      <c r="NZ1392" t="str">
        <f t="shared" si="461"/>
        <v>Small</v>
      </c>
    </row>
    <row r="1393" spans="1:390">
      <c r="A1393" t="s">
        <v>514</v>
      </c>
      <c r="B1393" t="s">
        <v>562</v>
      </c>
      <c r="C1393">
        <v>582</v>
      </c>
      <c r="D1393" t="s">
        <v>404</v>
      </c>
      <c r="E1393">
        <v>20180</v>
      </c>
      <c r="F1393" t="s">
        <v>1813</v>
      </c>
      <c r="G1393">
        <v>3328.58</v>
      </c>
      <c r="H1393" s="62">
        <v>25000</v>
      </c>
      <c r="I1393" s="63">
        <v>0</v>
      </c>
      <c r="K1393" s="63">
        <v>7</v>
      </c>
      <c r="L1393" s="63">
        <v>1</v>
      </c>
      <c r="R1393" s="63">
        <v>400</v>
      </c>
      <c r="AC1393" s="93">
        <v>92</v>
      </c>
      <c r="AL1393" s="93">
        <v>10704</v>
      </c>
      <c r="AO1393" s="59">
        <f t="shared" si="477"/>
        <v>10796</v>
      </c>
      <c r="BL1393" s="77">
        <v>5933</v>
      </c>
      <c r="BO1393" s="63">
        <f t="shared" si="462"/>
        <v>5933</v>
      </c>
      <c r="BZ1393" s="18">
        <f t="shared" si="463"/>
        <v>0</v>
      </c>
      <c r="CX1393" s="39"/>
      <c r="DI1393">
        <f t="shared" si="472"/>
        <v>0</v>
      </c>
      <c r="DR1393" s="41">
        <v>5124</v>
      </c>
      <c r="DV1393" s="63">
        <f t="shared" si="464"/>
        <v>5124</v>
      </c>
      <c r="DW1393" s="77">
        <v>68</v>
      </c>
      <c r="EI1393" s="63">
        <f t="shared" si="465"/>
        <v>68</v>
      </c>
      <c r="EU1393" s="38">
        <v>0.3</v>
      </c>
      <c r="EV1393" s="38">
        <v>0.9</v>
      </c>
      <c r="FJ1393" s="18">
        <f t="shared" si="466"/>
        <v>0</v>
      </c>
      <c r="FT1393">
        <f t="shared" si="467"/>
        <v>0</v>
      </c>
      <c r="GD1393">
        <f t="shared" si="473"/>
        <v>0</v>
      </c>
      <c r="GO1393" s="39">
        <f t="shared" si="468"/>
        <v>0</v>
      </c>
      <c r="GP1393" s="39">
        <f t="shared" si="469"/>
        <v>16729</v>
      </c>
      <c r="GQ1393" s="39">
        <f t="shared" si="470"/>
        <v>0</v>
      </c>
      <c r="GR1393" s="39">
        <f t="shared" si="471"/>
        <v>16729</v>
      </c>
      <c r="GS1393" t="s">
        <v>942</v>
      </c>
      <c r="GT1393" t="s">
        <v>463</v>
      </c>
      <c r="GU1393" t="s">
        <v>1411</v>
      </c>
      <c r="GV1393" t="s">
        <v>768</v>
      </c>
      <c r="GW1393" t="s">
        <v>410</v>
      </c>
      <c r="HB1393" t="s">
        <v>798</v>
      </c>
      <c r="HC1393">
        <v>308</v>
      </c>
      <c r="HD1393">
        <v>824</v>
      </c>
      <c r="HE1393">
        <v>19871</v>
      </c>
      <c r="HF1393">
        <v>74</v>
      </c>
      <c r="HH1393">
        <v>30749</v>
      </c>
      <c r="HJ1393">
        <v>47</v>
      </c>
      <c r="HS1393" t="s">
        <v>766</v>
      </c>
      <c r="HU1393">
        <v>1</v>
      </c>
      <c r="HV1393">
        <v>3</v>
      </c>
      <c r="HW1393">
        <v>2</v>
      </c>
      <c r="HX1393">
        <v>0</v>
      </c>
      <c r="HY1393">
        <v>1</v>
      </c>
      <c r="HZ1393">
        <v>0</v>
      </c>
      <c r="IA1393">
        <f t="shared" si="475"/>
        <v>2</v>
      </c>
      <c r="IB1393">
        <f t="shared" si="476"/>
        <v>1</v>
      </c>
      <c r="IC1393">
        <v>7</v>
      </c>
      <c r="ID1393">
        <v>2.48</v>
      </c>
      <c r="IE1393">
        <v>2.56</v>
      </c>
      <c r="IF1393" s="63">
        <v>3</v>
      </c>
      <c r="IH1393">
        <f t="shared" si="455"/>
        <v>5.04</v>
      </c>
      <c r="II1393" s="35">
        <f t="shared" si="456"/>
        <v>2.48</v>
      </c>
      <c r="IM1393" s="18">
        <v>2016</v>
      </c>
      <c r="IN1393" t="s">
        <v>400</v>
      </c>
      <c r="IO1393" s="62">
        <v>1679</v>
      </c>
      <c r="IP1393" s="18">
        <v>1913</v>
      </c>
      <c r="IQ1393" s="18">
        <v>1239</v>
      </c>
      <c r="IR1393" s="18">
        <v>76</v>
      </c>
      <c r="IU1393" s="18">
        <v>207</v>
      </c>
      <c r="IV1393" s="18">
        <v>1913</v>
      </c>
      <c r="IW1393" s="18" t="s">
        <v>1846</v>
      </c>
      <c r="IX1393" s="18">
        <f t="shared" si="459"/>
        <v>9043</v>
      </c>
      <c r="JB1393" s="18">
        <v>33</v>
      </c>
      <c r="JC1393" s="18">
        <v>62</v>
      </c>
      <c r="JS1393" s="18">
        <v>15</v>
      </c>
      <c r="JT1393" s="18">
        <v>14</v>
      </c>
      <c r="JY1393" s="18">
        <v>465</v>
      </c>
      <c r="KN1393" s="18">
        <v>12.5</v>
      </c>
      <c r="KO1393" s="18">
        <v>12.5</v>
      </c>
      <c r="KP1393" s="18">
        <v>12.5</v>
      </c>
      <c r="KQ1393" s="18">
        <v>12.5</v>
      </c>
      <c r="KR1393" s="18">
        <v>8.5</v>
      </c>
      <c r="KU1393" s="18" t="s">
        <v>1422</v>
      </c>
      <c r="KV1393" s="18" t="s">
        <v>1422</v>
      </c>
      <c r="KW1393" s="18" t="s">
        <v>1422</v>
      </c>
      <c r="KX1393" s="18" t="s">
        <v>1422</v>
      </c>
      <c r="KY1393" s="18" t="s">
        <v>1423</v>
      </c>
      <c r="LB1393" s="18" t="s">
        <v>766</v>
      </c>
      <c r="LQ1393" s="18">
        <v>8</v>
      </c>
      <c r="LR1393" s="18">
        <v>8</v>
      </c>
      <c r="LS1393" s="18">
        <v>8</v>
      </c>
      <c r="LT1393" s="18">
        <v>8</v>
      </c>
      <c r="LU1393" s="18">
        <v>4</v>
      </c>
      <c r="LX1393" s="18" t="s">
        <v>1386</v>
      </c>
      <c r="LY1393" s="18" t="s">
        <v>1386</v>
      </c>
      <c r="LZ1393" s="18" t="s">
        <v>1386</v>
      </c>
      <c r="MA1393" s="18" t="s">
        <v>1386</v>
      </c>
      <c r="MB1393" s="18" t="s">
        <v>1417</v>
      </c>
      <c r="ME1393" s="18" t="s">
        <v>766</v>
      </c>
      <c r="MJ1393" s="18" t="s">
        <v>768</v>
      </c>
      <c r="MM1393" s="18" t="s">
        <v>398</v>
      </c>
      <c r="MN1393" s="18">
        <v>36</v>
      </c>
      <c r="MQ1393" s="18" t="s">
        <v>766</v>
      </c>
      <c r="MS1393" s="18">
        <v>177548</v>
      </c>
      <c r="MT1393" s="18" t="s">
        <v>1387</v>
      </c>
      <c r="MV1393" s="18" t="s">
        <v>768</v>
      </c>
      <c r="NL1393" s="18" t="s">
        <v>768</v>
      </c>
      <c r="NR1393" s="18" t="s">
        <v>1426</v>
      </c>
      <c r="NV1393" s="18">
        <v>1053</v>
      </c>
      <c r="NX1393" s="18">
        <f t="shared" si="457"/>
        <v>1342.1693548387098</v>
      </c>
      <c r="NY1393" t="str">
        <f t="shared" si="460"/>
        <v>Smaller</v>
      </c>
      <c r="NZ1393" t="str">
        <f t="shared" si="461"/>
        <v>Small</v>
      </c>
    </row>
    <row r="1394" spans="1:390">
      <c r="A1394" t="s">
        <v>460</v>
      </c>
      <c r="B1394" t="s">
        <v>461</v>
      </c>
      <c r="C1394" t="s">
        <v>462</v>
      </c>
      <c r="D1394" t="s">
        <v>404</v>
      </c>
      <c r="E1394">
        <v>20180</v>
      </c>
      <c r="F1394" t="s">
        <v>1813</v>
      </c>
      <c r="G1394">
        <v>1590.52</v>
      </c>
      <c r="H1394" s="62">
        <v>11573</v>
      </c>
      <c r="I1394" s="63">
        <v>0</v>
      </c>
      <c r="K1394" s="63">
        <v>8</v>
      </c>
      <c r="L1394" s="63">
        <v>1</v>
      </c>
      <c r="R1394" s="63">
        <v>181</v>
      </c>
      <c r="AC1394" s="93">
        <v>609</v>
      </c>
      <c r="AG1394" s="93">
        <v>807</v>
      </c>
      <c r="AL1394" s="93">
        <v>26077</v>
      </c>
      <c r="AO1394" s="59">
        <f t="shared" si="477"/>
        <v>27493</v>
      </c>
      <c r="BC1394" s="77">
        <v>3658</v>
      </c>
      <c r="BD1394" s="77"/>
      <c r="BG1394" s="77">
        <v>4757</v>
      </c>
      <c r="BH1394" s="77"/>
      <c r="BI1394" s="77"/>
      <c r="BL1394" s="77">
        <v>22401</v>
      </c>
      <c r="BO1394" s="63">
        <f t="shared" si="462"/>
        <v>30816</v>
      </c>
      <c r="BZ1394" s="18">
        <f t="shared" si="463"/>
        <v>0</v>
      </c>
      <c r="CX1394" s="39"/>
      <c r="DI1394">
        <f t="shared" si="472"/>
        <v>0</v>
      </c>
      <c r="DR1394" s="41">
        <v>3394</v>
      </c>
      <c r="DV1394" s="63">
        <f t="shared" si="464"/>
        <v>3394</v>
      </c>
      <c r="DW1394" s="77">
        <v>1422</v>
      </c>
      <c r="EE1394" s="41">
        <v>460</v>
      </c>
      <c r="EI1394" s="63">
        <f t="shared" si="465"/>
        <v>1882</v>
      </c>
      <c r="EU1394" s="38">
        <v>0.45</v>
      </c>
      <c r="EV1394" s="38">
        <v>0.77</v>
      </c>
      <c r="FJ1394" s="18">
        <f t="shared" si="466"/>
        <v>0</v>
      </c>
      <c r="FT1394">
        <f t="shared" si="467"/>
        <v>0</v>
      </c>
      <c r="GD1394">
        <f t="shared" si="473"/>
        <v>0</v>
      </c>
      <c r="GO1394" s="39">
        <f t="shared" si="468"/>
        <v>0</v>
      </c>
      <c r="GP1394" s="39">
        <f t="shared" si="469"/>
        <v>58309</v>
      </c>
      <c r="GQ1394" s="39">
        <f t="shared" si="470"/>
        <v>0</v>
      </c>
      <c r="GR1394" s="39">
        <f t="shared" si="471"/>
        <v>58309</v>
      </c>
      <c r="GS1394" t="s">
        <v>395</v>
      </c>
      <c r="GU1394" t="s">
        <v>1392</v>
      </c>
      <c r="GV1394" t="s">
        <v>768</v>
      </c>
      <c r="GW1394" t="s">
        <v>410</v>
      </c>
      <c r="HB1394" t="s">
        <v>798</v>
      </c>
      <c r="HC1394">
        <v>713</v>
      </c>
      <c r="HD1394">
        <v>2540</v>
      </c>
      <c r="HE1394">
        <v>25346</v>
      </c>
      <c r="HF1394">
        <v>95</v>
      </c>
      <c r="HH1394">
        <v>39320</v>
      </c>
      <c r="HJ1394">
        <v>258</v>
      </c>
      <c r="HS1394" t="s">
        <v>768</v>
      </c>
      <c r="HT1394" t="s">
        <v>1847</v>
      </c>
      <c r="HU1394">
        <v>1</v>
      </c>
      <c r="HV1394">
        <v>0</v>
      </c>
      <c r="HW1394">
        <v>3</v>
      </c>
      <c r="IA1394">
        <f t="shared" si="475"/>
        <v>3</v>
      </c>
      <c r="IB1394">
        <f t="shared" si="476"/>
        <v>0</v>
      </c>
      <c r="IC1394">
        <v>4</v>
      </c>
      <c r="ID1394">
        <v>3</v>
      </c>
      <c r="IE1394">
        <v>1.1000000000000001</v>
      </c>
      <c r="IF1394" s="63">
        <v>20</v>
      </c>
      <c r="IH1394">
        <f t="shared" si="455"/>
        <v>4.0999999999999996</v>
      </c>
      <c r="II1394" s="35">
        <f t="shared" si="456"/>
        <v>3</v>
      </c>
      <c r="IM1394" s="18">
        <v>1815</v>
      </c>
      <c r="IN1394" t="s">
        <v>411</v>
      </c>
      <c r="IO1394" s="62">
        <v>2177</v>
      </c>
      <c r="IP1394" s="18">
        <v>2787</v>
      </c>
      <c r="IQ1394" s="18">
        <v>768</v>
      </c>
      <c r="IR1394" s="18">
        <v>2122</v>
      </c>
      <c r="IS1394" s="18">
        <v>89</v>
      </c>
      <c r="IV1394" s="18">
        <v>162</v>
      </c>
      <c r="IW1394" s="18" t="s">
        <v>1848</v>
      </c>
      <c r="IX1394" s="18">
        <f t="shared" si="459"/>
        <v>9920</v>
      </c>
      <c r="JB1394" s="18">
        <v>225</v>
      </c>
      <c r="JC1394" s="18">
        <v>190</v>
      </c>
      <c r="JS1394" s="18">
        <v>38</v>
      </c>
      <c r="JY1394" s="18">
        <v>691</v>
      </c>
      <c r="KF1394" s="18">
        <v>0</v>
      </c>
      <c r="KG1394" s="18">
        <v>0</v>
      </c>
      <c r="KH1394" s="18">
        <v>0</v>
      </c>
      <c r="KN1394" s="18">
        <v>12.25</v>
      </c>
      <c r="KO1394" s="18">
        <v>12.25</v>
      </c>
      <c r="KP1394" s="18">
        <v>12.25</v>
      </c>
      <c r="KQ1394" s="18">
        <v>12.25</v>
      </c>
      <c r="KR1394" s="18">
        <v>9</v>
      </c>
      <c r="KS1394" s="18">
        <v>0</v>
      </c>
      <c r="KT1394" s="18">
        <v>0</v>
      </c>
      <c r="KU1394" s="18" t="s">
        <v>1849</v>
      </c>
      <c r="KV1394" s="18" t="s">
        <v>1849</v>
      </c>
      <c r="KW1394" s="18" t="s">
        <v>1849</v>
      </c>
      <c r="KX1394" s="18" t="s">
        <v>1849</v>
      </c>
      <c r="KY1394" s="18" t="s">
        <v>1850</v>
      </c>
      <c r="KZ1394" s="18">
        <v>0</v>
      </c>
      <c r="LA1394" s="18">
        <v>0</v>
      </c>
      <c r="LB1394" s="18" t="s">
        <v>766</v>
      </c>
      <c r="LQ1394" s="18">
        <v>10</v>
      </c>
      <c r="LR1394" s="18">
        <v>10</v>
      </c>
      <c r="LS1394" s="18">
        <v>10</v>
      </c>
      <c r="LT1394" s="18">
        <v>10</v>
      </c>
      <c r="LU1394" s="18">
        <v>0</v>
      </c>
      <c r="LV1394" s="18">
        <v>0</v>
      </c>
      <c r="LW1394" s="18">
        <v>0</v>
      </c>
      <c r="LX1394" s="18" t="s">
        <v>1851</v>
      </c>
      <c r="LY1394" s="18" t="s">
        <v>1851</v>
      </c>
      <c r="LZ1394" s="18" t="s">
        <v>1851</v>
      </c>
      <c r="MA1394" s="18" t="s">
        <v>1851</v>
      </c>
      <c r="MB1394" s="18">
        <v>0</v>
      </c>
      <c r="MC1394" s="18">
        <v>0</v>
      </c>
      <c r="MD1394" s="18">
        <v>0</v>
      </c>
      <c r="ME1394" s="18" t="s">
        <v>766</v>
      </c>
      <c r="MJ1394" s="18" t="s">
        <v>766</v>
      </c>
      <c r="MK1394" s="18" t="s">
        <v>766</v>
      </c>
      <c r="ML1394" s="18" t="s">
        <v>1852</v>
      </c>
      <c r="MM1394" s="18" t="s">
        <v>1852</v>
      </c>
      <c r="MN1394" s="18">
        <v>10</v>
      </c>
      <c r="MO1394" s="18">
        <v>0</v>
      </c>
      <c r="MP1394" s="18">
        <v>0</v>
      </c>
      <c r="MQ1394" s="18" t="s">
        <v>766</v>
      </c>
      <c r="MS1394" s="18">
        <v>69658</v>
      </c>
      <c r="MT1394" s="18" t="s">
        <v>1387</v>
      </c>
      <c r="MV1394" s="18" t="s">
        <v>768</v>
      </c>
      <c r="NL1394" s="18" t="s">
        <v>768</v>
      </c>
      <c r="NM1394" s="18" t="s">
        <v>1153</v>
      </c>
      <c r="NT1394" s="18" t="s">
        <v>942</v>
      </c>
      <c r="NU1394" s="18" t="s">
        <v>1853</v>
      </c>
      <c r="NV1394" s="18">
        <v>7500</v>
      </c>
      <c r="NX1394" s="18">
        <f t="shared" si="457"/>
        <v>530.17333333333329</v>
      </c>
      <c r="NY1394" t="str">
        <f t="shared" si="460"/>
        <v>Smaller</v>
      </c>
      <c r="NZ1394" t="str">
        <f t="shared" si="461"/>
        <v>Small</v>
      </c>
    </row>
    <row r="1395" spans="1:390">
      <c r="A1395" t="s">
        <v>574</v>
      </c>
      <c r="B1395" t="s">
        <v>575</v>
      </c>
      <c r="C1395" t="s">
        <v>576</v>
      </c>
      <c r="D1395" t="s">
        <v>404</v>
      </c>
      <c r="E1395">
        <v>20180</v>
      </c>
      <c r="F1395" t="s">
        <v>1813</v>
      </c>
      <c r="G1395">
        <v>6689.95</v>
      </c>
      <c r="H1395" s="62">
        <v>26000</v>
      </c>
      <c r="I1395" s="63">
        <v>1</v>
      </c>
      <c r="K1395" s="63">
        <v>13</v>
      </c>
      <c r="L1395" s="63">
        <v>0</v>
      </c>
      <c r="R1395" s="63">
        <v>380</v>
      </c>
      <c r="AC1395" s="93">
        <v>937</v>
      </c>
      <c r="AL1395" s="93">
        <v>21479</v>
      </c>
      <c r="AM1395" s="93">
        <v>19028</v>
      </c>
      <c r="AN1395" s="63" t="s">
        <v>1854</v>
      </c>
      <c r="AO1395" s="59">
        <f t="shared" si="477"/>
        <v>41444</v>
      </c>
      <c r="BC1395" s="77">
        <v>5034</v>
      </c>
      <c r="BD1395" s="77"/>
      <c r="BF1395" s="77">
        <v>0</v>
      </c>
      <c r="BG1395" s="77">
        <v>0</v>
      </c>
      <c r="BH1395" s="77"/>
      <c r="BI1395" s="77"/>
      <c r="BJ1395" s="77">
        <v>0</v>
      </c>
      <c r="BK1395" s="77">
        <v>0</v>
      </c>
      <c r="BL1395" s="77">
        <v>0</v>
      </c>
      <c r="BM1395" s="77">
        <v>0</v>
      </c>
      <c r="BO1395" s="63">
        <f t="shared" si="462"/>
        <v>5034</v>
      </c>
      <c r="BZ1395" s="18">
        <f t="shared" si="463"/>
        <v>0</v>
      </c>
      <c r="CX1395" s="39"/>
      <c r="DI1395">
        <f t="shared" si="472"/>
        <v>0</v>
      </c>
      <c r="DJ1395" s="41">
        <v>0</v>
      </c>
      <c r="DM1395" s="41">
        <v>0</v>
      </c>
      <c r="DN1395" s="41">
        <v>0</v>
      </c>
      <c r="DO1395" s="41"/>
      <c r="DP1395" s="41">
        <v>0</v>
      </c>
      <c r="DQ1395" s="41">
        <v>0</v>
      </c>
      <c r="DR1395" s="41">
        <v>0</v>
      </c>
      <c r="DT1395" s="41">
        <v>0</v>
      </c>
      <c r="DV1395" s="63">
        <f t="shared" si="464"/>
        <v>0</v>
      </c>
      <c r="DW1395" s="77">
        <v>450</v>
      </c>
      <c r="DZ1395" s="41">
        <v>0</v>
      </c>
      <c r="EA1395" s="41">
        <v>0</v>
      </c>
      <c r="EB1395" s="41"/>
      <c r="EC1395" s="41">
        <v>0</v>
      </c>
      <c r="ED1395" s="41">
        <v>0</v>
      </c>
      <c r="EE1395" s="41">
        <v>219</v>
      </c>
      <c r="EG1395" s="41">
        <v>0</v>
      </c>
      <c r="EI1395" s="63">
        <f t="shared" si="465"/>
        <v>669</v>
      </c>
      <c r="EU1395" s="38">
        <v>0.64</v>
      </c>
      <c r="EV1395" s="38">
        <v>0.88</v>
      </c>
      <c r="FJ1395" s="18">
        <f t="shared" si="466"/>
        <v>0</v>
      </c>
      <c r="FT1395">
        <f t="shared" si="467"/>
        <v>0</v>
      </c>
      <c r="GD1395">
        <f t="shared" si="473"/>
        <v>0</v>
      </c>
      <c r="GO1395" s="39">
        <f t="shared" si="468"/>
        <v>0</v>
      </c>
      <c r="GP1395" s="39">
        <f t="shared" si="469"/>
        <v>46478</v>
      </c>
      <c r="GQ1395" s="39">
        <f t="shared" si="470"/>
        <v>0</v>
      </c>
      <c r="GR1395" s="39">
        <f t="shared" si="471"/>
        <v>46478</v>
      </c>
      <c r="GS1395" t="s">
        <v>420</v>
      </c>
      <c r="GU1395" t="s">
        <v>1420</v>
      </c>
      <c r="GV1395" t="s">
        <v>766</v>
      </c>
      <c r="GW1395" t="s">
        <v>410</v>
      </c>
      <c r="HB1395" t="s">
        <v>798</v>
      </c>
      <c r="HC1395">
        <v>1178</v>
      </c>
      <c r="HD1395">
        <v>1429</v>
      </c>
      <c r="HE1395">
        <v>9261</v>
      </c>
      <c r="HF1395">
        <v>50</v>
      </c>
      <c r="HH1395">
        <v>41843</v>
      </c>
      <c r="HI1395">
        <v>0</v>
      </c>
      <c r="HJ1395">
        <v>106</v>
      </c>
      <c r="HK1395">
        <v>1</v>
      </c>
      <c r="HS1395" t="s">
        <v>766</v>
      </c>
      <c r="HU1395">
        <v>3</v>
      </c>
      <c r="HV1395">
        <v>4</v>
      </c>
      <c r="HW1395">
        <v>5</v>
      </c>
      <c r="HX1395">
        <v>1</v>
      </c>
      <c r="HY1395">
        <v>0</v>
      </c>
      <c r="HZ1395">
        <v>0</v>
      </c>
      <c r="IA1395">
        <f t="shared" si="475"/>
        <v>6</v>
      </c>
      <c r="IB1395">
        <f t="shared" si="476"/>
        <v>0</v>
      </c>
      <c r="IC1395">
        <v>4</v>
      </c>
      <c r="ID1395">
        <v>5.8</v>
      </c>
      <c r="IE1395">
        <v>3.52</v>
      </c>
      <c r="IF1395" s="63">
        <v>1</v>
      </c>
      <c r="IH1395">
        <f t="shared" ref="IH1395:IH1458" si="478">ID1395+IE1395</f>
        <v>9.32</v>
      </c>
      <c r="II1395" s="35">
        <f t="shared" ref="II1395:II1458" si="479">ID1395</f>
        <v>5.8</v>
      </c>
      <c r="IM1395" s="18">
        <v>2310</v>
      </c>
      <c r="IN1395" t="s">
        <v>411</v>
      </c>
      <c r="IO1395" s="62">
        <v>2740</v>
      </c>
      <c r="IP1395" s="18">
        <v>18859</v>
      </c>
      <c r="IQ1395" s="18">
        <v>2798</v>
      </c>
      <c r="IR1395" s="18">
        <v>393</v>
      </c>
      <c r="IS1395" s="18">
        <v>67</v>
      </c>
      <c r="IU1395" s="18">
        <v>7768</v>
      </c>
      <c r="IV1395" s="18">
        <v>0</v>
      </c>
      <c r="IX1395" s="18">
        <f t="shared" si="459"/>
        <v>34935</v>
      </c>
      <c r="JB1395" s="18">
        <v>31</v>
      </c>
      <c r="JC1395" s="18">
        <v>2</v>
      </c>
      <c r="JS1395" s="18">
        <v>126</v>
      </c>
      <c r="JT1395" s="18">
        <v>0</v>
      </c>
      <c r="JU1395" s="18">
        <v>11</v>
      </c>
      <c r="JV1395" s="18">
        <v>0</v>
      </c>
      <c r="JY1395" s="18">
        <v>3230</v>
      </c>
      <c r="KF1395" s="18">
        <v>1</v>
      </c>
      <c r="KG1395" s="18">
        <v>1</v>
      </c>
      <c r="KH1395" s="18">
        <v>18</v>
      </c>
      <c r="KN1395" s="18">
        <v>12</v>
      </c>
      <c r="KO1395" s="18">
        <v>12</v>
      </c>
      <c r="KP1395" s="18">
        <v>12</v>
      </c>
      <c r="KQ1395" s="18">
        <v>12</v>
      </c>
      <c r="KR1395" s="18">
        <v>6</v>
      </c>
      <c r="KS1395" s="18">
        <v>4</v>
      </c>
      <c r="KT1395" s="18">
        <v>0</v>
      </c>
      <c r="KU1395" s="18" t="s">
        <v>1855</v>
      </c>
      <c r="KV1395" s="18" t="s">
        <v>1855</v>
      </c>
      <c r="KW1395" s="18" t="s">
        <v>1855</v>
      </c>
      <c r="KX1395" s="18" t="s">
        <v>1855</v>
      </c>
      <c r="KY1395" s="18" t="s">
        <v>1856</v>
      </c>
      <c r="KZ1395" s="18" t="s">
        <v>1857</v>
      </c>
      <c r="LA1395" s="18">
        <v>0</v>
      </c>
      <c r="LB1395" s="18" t="s">
        <v>768</v>
      </c>
      <c r="LC1395" s="18">
        <v>5</v>
      </c>
      <c r="LD1395" s="18">
        <v>5</v>
      </c>
      <c r="LE1395" s="18">
        <v>5</v>
      </c>
      <c r="LF1395" s="18">
        <v>5</v>
      </c>
      <c r="LG1395" s="18">
        <v>0</v>
      </c>
      <c r="LH1395" s="18">
        <v>0</v>
      </c>
      <c r="LI1395" s="18">
        <v>0</v>
      </c>
      <c r="LJ1395" s="18" t="s">
        <v>1858</v>
      </c>
      <c r="LK1395" s="18" t="s">
        <v>1858</v>
      </c>
      <c r="LL1395" s="18" t="s">
        <v>1858</v>
      </c>
      <c r="LM1395" s="18" t="s">
        <v>1858</v>
      </c>
      <c r="LN1395" s="18">
        <v>0</v>
      </c>
      <c r="LO1395" s="18">
        <v>0</v>
      </c>
      <c r="LP1395" s="18">
        <v>0</v>
      </c>
      <c r="LQ1395" s="18">
        <v>7</v>
      </c>
      <c r="LR1395" s="18">
        <v>7</v>
      </c>
      <c r="LS1395" s="18">
        <v>7</v>
      </c>
      <c r="LT1395" s="18">
        <v>7</v>
      </c>
      <c r="LU1395" s="18">
        <v>0</v>
      </c>
      <c r="LV1395" s="18">
        <v>0</v>
      </c>
      <c r="LW1395" s="18">
        <v>0</v>
      </c>
      <c r="LX1395" s="18" t="s">
        <v>1859</v>
      </c>
      <c r="LY1395" s="18" t="s">
        <v>1859</v>
      </c>
      <c r="LZ1395" s="18" t="s">
        <v>1859</v>
      </c>
      <c r="MA1395" s="18" t="s">
        <v>1859</v>
      </c>
      <c r="MB1395" s="18">
        <v>0</v>
      </c>
      <c r="MC1395" s="18">
        <v>0</v>
      </c>
      <c r="MD1395" s="18">
        <v>0</v>
      </c>
      <c r="ME1395" s="18" t="s">
        <v>766</v>
      </c>
      <c r="MJ1395" s="18" t="s">
        <v>768</v>
      </c>
      <c r="MK1395" s="18" t="s">
        <v>768</v>
      </c>
      <c r="ML1395" s="18">
        <v>20</v>
      </c>
      <c r="MN1395" s="18">
        <v>28</v>
      </c>
      <c r="MO1395" s="18" t="s">
        <v>1860</v>
      </c>
      <c r="MP1395" s="18">
        <v>0</v>
      </c>
      <c r="MQ1395" s="18" t="s">
        <v>766</v>
      </c>
      <c r="MS1395" s="18">
        <v>118152</v>
      </c>
      <c r="MT1395" s="18" t="s">
        <v>1387</v>
      </c>
      <c r="MV1395" s="18" t="s">
        <v>768</v>
      </c>
      <c r="NL1395" s="18" t="s">
        <v>768</v>
      </c>
      <c r="NP1395" s="18" t="s">
        <v>1388</v>
      </c>
      <c r="NT1395" s="18" t="s">
        <v>942</v>
      </c>
      <c r="NU1395" s="18" t="s">
        <v>1861</v>
      </c>
      <c r="NV1395" s="18">
        <v>19028</v>
      </c>
      <c r="NX1395" s="18">
        <f t="shared" ref="NX1395:NX1458" si="480">G1395/ID1395</f>
        <v>1153.4396551724137</v>
      </c>
      <c r="NY1395" t="str">
        <f t="shared" si="460"/>
        <v>Mid-range</v>
      </c>
      <c r="NZ1395" t="str">
        <f t="shared" si="461"/>
        <v>Small</v>
      </c>
    </row>
    <row r="1396" spans="1:390">
      <c r="A1396" t="s">
        <v>429</v>
      </c>
      <c r="B1396" t="s">
        <v>648</v>
      </c>
      <c r="C1396" t="s">
        <v>649</v>
      </c>
      <c r="D1396" t="s">
        <v>404</v>
      </c>
      <c r="E1396">
        <v>20180</v>
      </c>
      <c r="F1396" t="s">
        <v>1813</v>
      </c>
      <c r="G1396">
        <v>4523.33</v>
      </c>
      <c r="H1396" s="62">
        <v>18016</v>
      </c>
      <c r="I1396" s="63">
        <v>0</v>
      </c>
      <c r="K1396" s="63">
        <v>5</v>
      </c>
      <c r="L1396" s="63">
        <v>1</v>
      </c>
      <c r="R1396" s="63">
        <v>344</v>
      </c>
      <c r="AC1396" s="93">
        <v>996</v>
      </c>
      <c r="AL1396" s="93">
        <v>18028</v>
      </c>
      <c r="AO1396" s="59">
        <f t="shared" si="477"/>
        <v>19024</v>
      </c>
      <c r="BL1396" s="77">
        <v>4300</v>
      </c>
      <c r="BO1396" s="63">
        <f t="shared" si="462"/>
        <v>4300</v>
      </c>
      <c r="BZ1396" s="18">
        <f t="shared" si="463"/>
        <v>0</v>
      </c>
      <c r="CX1396" s="39"/>
      <c r="DI1396">
        <f t="shared" si="472"/>
        <v>0</v>
      </c>
      <c r="DR1396" s="41">
        <v>8864</v>
      </c>
      <c r="DV1396" s="63">
        <f t="shared" si="464"/>
        <v>8864</v>
      </c>
      <c r="EE1396" s="41">
        <v>447</v>
      </c>
      <c r="EI1396" s="63">
        <f t="shared" si="465"/>
        <v>447</v>
      </c>
      <c r="EU1396" s="38">
        <v>0.71</v>
      </c>
      <c r="EV1396" s="38">
        <v>0.87</v>
      </c>
      <c r="FJ1396" s="18">
        <f t="shared" si="466"/>
        <v>0</v>
      </c>
      <c r="FT1396">
        <f t="shared" si="467"/>
        <v>0</v>
      </c>
      <c r="GD1396">
        <f t="shared" si="473"/>
        <v>0</v>
      </c>
      <c r="GO1396" s="39">
        <f t="shared" si="468"/>
        <v>0</v>
      </c>
      <c r="GP1396" s="39">
        <f t="shared" si="469"/>
        <v>23324</v>
      </c>
      <c r="GQ1396" s="39">
        <f t="shared" si="470"/>
        <v>0</v>
      </c>
      <c r="GR1396" s="39">
        <f t="shared" si="471"/>
        <v>23324</v>
      </c>
      <c r="GS1396" t="s">
        <v>942</v>
      </c>
      <c r="GT1396" t="s">
        <v>1862</v>
      </c>
      <c r="GU1396" t="s">
        <v>1392</v>
      </c>
      <c r="GV1396" t="s">
        <v>768</v>
      </c>
      <c r="GW1396" t="s">
        <v>410</v>
      </c>
      <c r="HB1396" t="s">
        <v>798</v>
      </c>
      <c r="HC1396">
        <v>234</v>
      </c>
      <c r="HD1396">
        <v>1343</v>
      </c>
      <c r="HH1396">
        <v>36158</v>
      </c>
      <c r="HI1396">
        <v>1</v>
      </c>
      <c r="HJ1396">
        <v>6</v>
      </c>
      <c r="HK1396">
        <v>3</v>
      </c>
      <c r="HS1396" t="s">
        <v>768</v>
      </c>
      <c r="HT1396" t="s">
        <v>1351</v>
      </c>
      <c r="HU1396">
        <v>2</v>
      </c>
      <c r="HV1396">
        <v>6</v>
      </c>
      <c r="HW1396">
        <v>3</v>
      </c>
      <c r="IA1396">
        <f t="shared" si="475"/>
        <v>3</v>
      </c>
      <c r="IB1396">
        <f t="shared" si="476"/>
        <v>0</v>
      </c>
      <c r="IC1396">
        <v>5</v>
      </c>
      <c r="ID1396">
        <v>3</v>
      </c>
      <c r="IE1396">
        <v>3.29</v>
      </c>
      <c r="IF1396" s="63">
        <v>1</v>
      </c>
      <c r="IH1396">
        <f t="shared" si="478"/>
        <v>6.29</v>
      </c>
      <c r="II1396" s="35">
        <f t="shared" si="479"/>
        <v>3</v>
      </c>
      <c r="IM1396" s="18">
        <v>923</v>
      </c>
      <c r="IN1396" t="s">
        <v>411</v>
      </c>
      <c r="IO1396" s="62">
        <v>7013</v>
      </c>
      <c r="IP1396" s="18">
        <v>4368</v>
      </c>
      <c r="IR1396" s="18">
        <v>32</v>
      </c>
      <c r="IU1396" s="18">
        <v>1628</v>
      </c>
      <c r="IX1396" s="18">
        <f t="shared" si="459"/>
        <v>13964</v>
      </c>
      <c r="JB1396" s="18">
        <v>3239</v>
      </c>
      <c r="JC1396" s="18">
        <v>1741</v>
      </c>
      <c r="JS1396" s="18">
        <v>111</v>
      </c>
      <c r="JT1396" s="18">
        <v>6</v>
      </c>
      <c r="JU1396" s="18">
        <v>1</v>
      </c>
      <c r="JY1396" s="18">
        <v>3006</v>
      </c>
      <c r="KF1396" s="18">
        <v>1</v>
      </c>
      <c r="KG1396" s="18">
        <v>13</v>
      </c>
      <c r="KH1396" s="18">
        <v>163</v>
      </c>
      <c r="KN1396" s="18">
        <v>13</v>
      </c>
      <c r="KO1396" s="18">
        <v>13</v>
      </c>
      <c r="KP1396" s="18">
        <v>13</v>
      </c>
      <c r="KQ1396" s="18">
        <v>13</v>
      </c>
      <c r="KR1396" s="18">
        <v>7</v>
      </c>
      <c r="KS1396" s="18">
        <v>4</v>
      </c>
      <c r="KU1396" s="18" t="s">
        <v>1863</v>
      </c>
      <c r="KV1396" s="18" t="s">
        <v>1863</v>
      </c>
      <c r="KW1396" s="18" t="s">
        <v>1863</v>
      </c>
      <c r="KX1396" s="18" t="s">
        <v>1863</v>
      </c>
      <c r="KY1396" s="18" t="s">
        <v>1864</v>
      </c>
      <c r="KZ1396" s="18" t="s">
        <v>1865</v>
      </c>
      <c r="LB1396" s="18" t="s">
        <v>766</v>
      </c>
      <c r="LQ1396" s="18">
        <v>11</v>
      </c>
      <c r="LR1396" s="18">
        <v>11</v>
      </c>
      <c r="LS1396" s="18">
        <v>11</v>
      </c>
      <c r="LT1396" s="18">
        <v>11</v>
      </c>
      <c r="LX1396" s="18" t="s">
        <v>1866</v>
      </c>
      <c r="LY1396" s="18" t="s">
        <v>1866</v>
      </c>
      <c r="LZ1396" s="18" t="s">
        <v>1866</v>
      </c>
      <c r="MA1396" s="18" t="s">
        <v>1866</v>
      </c>
      <c r="ME1396" s="18" t="s">
        <v>766</v>
      </c>
      <c r="MJ1396" s="18" t="s">
        <v>768</v>
      </c>
      <c r="MK1396" s="18" t="s">
        <v>766</v>
      </c>
      <c r="ML1396" s="18" t="s">
        <v>1852</v>
      </c>
      <c r="MM1396" s="18" t="s">
        <v>766</v>
      </c>
      <c r="MN1396" s="18">
        <v>44</v>
      </c>
      <c r="MQ1396" s="18" t="s">
        <v>766</v>
      </c>
      <c r="MS1396" s="18">
        <v>91715</v>
      </c>
      <c r="MT1396" s="18" t="s">
        <v>1387</v>
      </c>
      <c r="MV1396" s="18" t="s">
        <v>766</v>
      </c>
      <c r="NL1396" s="18" t="s">
        <v>768</v>
      </c>
      <c r="NP1396" s="18" t="s">
        <v>1388</v>
      </c>
      <c r="NT1396" s="18" t="s">
        <v>942</v>
      </c>
      <c r="NU1396" s="18" t="s">
        <v>1592</v>
      </c>
      <c r="NV1396" s="18">
        <v>8100</v>
      </c>
      <c r="NX1396" s="18">
        <f t="shared" si="480"/>
        <v>1507.7766666666666</v>
      </c>
      <c r="NY1396" t="str">
        <f t="shared" si="460"/>
        <v>Smaller</v>
      </c>
      <c r="NZ1396" t="str">
        <f t="shared" si="461"/>
        <v>Small</v>
      </c>
    </row>
    <row r="1397" spans="1:390">
      <c r="A1397" t="s">
        <v>689</v>
      </c>
      <c r="B1397" t="s">
        <v>690</v>
      </c>
      <c r="C1397" t="s">
        <v>691</v>
      </c>
      <c r="D1397" t="s">
        <v>393</v>
      </c>
      <c r="E1397">
        <v>20180</v>
      </c>
      <c r="F1397" t="s">
        <v>1813</v>
      </c>
      <c r="G1397">
        <v>2809.03</v>
      </c>
      <c r="H1397" s="62">
        <v>24000</v>
      </c>
      <c r="I1397" s="63">
        <v>1</v>
      </c>
      <c r="K1397" s="63">
        <v>96</v>
      </c>
      <c r="L1397" s="63">
        <v>9</v>
      </c>
      <c r="R1397" s="63">
        <v>297</v>
      </c>
      <c r="AC1397" s="93">
        <v>1085</v>
      </c>
      <c r="AF1397" s="93">
        <v>16956</v>
      </c>
      <c r="AO1397" s="59">
        <f t="shared" si="477"/>
        <v>18041</v>
      </c>
      <c r="BC1397" s="77">
        <v>2261</v>
      </c>
      <c r="BD1397" s="77"/>
      <c r="BO1397" s="63">
        <f t="shared" si="462"/>
        <v>2261</v>
      </c>
      <c r="BZ1397" s="18">
        <f t="shared" si="463"/>
        <v>0</v>
      </c>
      <c r="CX1397" s="39"/>
      <c r="DI1397">
        <f t="shared" si="472"/>
        <v>0</v>
      </c>
      <c r="DJ1397" s="41">
        <v>6563</v>
      </c>
      <c r="DV1397" s="63">
        <f t="shared" si="464"/>
        <v>6563</v>
      </c>
      <c r="EI1397" s="63">
        <f t="shared" si="465"/>
        <v>0</v>
      </c>
      <c r="EU1397" s="38">
        <v>0.69</v>
      </c>
      <c r="EV1397" s="38">
        <v>0.9</v>
      </c>
      <c r="FJ1397" s="18">
        <f t="shared" si="466"/>
        <v>0</v>
      </c>
      <c r="FT1397">
        <f t="shared" si="467"/>
        <v>0</v>
      </c>
      <c r="GD1397">
        <f t="shared" si="473"/>
        <v>0</v>
      </c>
      <c r="GO1397" s="39">
        <f t="shared" si="468"/>
        <v>0</v>
      </c>
      <c r="GP1397" s="39">
        <f t="shared" si="469"/>
        <v>20302</v>
      </c>
      <c r="GQ1397" s="39">
        <f t="shared" si="470"/>
        <v>0</v>
      </c>
      <c r="GR1397" s="39">
        <f t="shared" si="471"/>
        <v>20302</v>
      </c>
      <c r="GS1397" t="s">
        <v>420</v>
      </c>
      <c r="GU1397" t="s">
        <v>1420</v>
      </c>
      <c r="GV1397" t="s">
        <v>766</v>
      </c>
      <c r="GW1397" t="s">
        <v>410</v>
      </c>
      <c r="HB1397" t="s">
        <v>798</v>
      </c>
      <c r="HC1397">
        <v>467</v>
      </c>
      <c r="HD1397">
        <v>3052</v>
      </c>
      <c r="HE1397">
        <v>18229</v>
      </c>
      <c r="HH1397">
        <v>43202</v>
      </c>
      <c r="HJ1397">
        <v>34</v>
      </c>
      <c r="HS1397" t="s">
        <v>766</v>
      </c>
      <c r="HU1397">
        <v>0</v>
      </c>
      <c r="HV1397">
        <v>5</v>
      </c>
      <c r="HW1397">
        <v>3</v>
      </c>
      <c r="HX1397">
        <v>1</v>
      </c>
      <c r="HY1397">
        <v>1</v>
      </c>
      <c r="IA1397">
        <f t="shared" si="475"/>
        <v>4</v>
      </c>
      <c r="IB1397">
        <f t="shared" si="476"/>
        <v>1</v>
      </c>
      <c r="IC1397">
        <v>2</v>
      </c>
      <c r="ID1397">
        <v>3.4</v>
      </c>
      <c r="IE1397">
        <v>1.06</v>
      </c>
      <c r="IF1397" s="63">
        <v>1</v>
      </c>
      <c r="IH1397">
        <f t="shared" si="478"/>
        <v>4.46</v>
      </c>
      <c r="II1397" s="35">
        <f t="shared" si="479"/>
        <v>3.4</v>
      </c>
      <c r="IM1397" s="18">
        <v>3186</v>
      </c>
      <c r="IN1397" t="s">
        <v>411</v>
      </c>
      <c r="IO1397" s="62">
        <v>1688</v>
      </c>
      <c r="IP1397" s="18">
        <v>1061</v>
      </c>
      <c r="IQ1397" s="18">
        <v>163</v>
      </c>
      <c r="IR1397" s="18">
        <v>355</v>
      </c>
      <c r="IX1397" s="18">
        <f t="shared" si="459"/>
        <v>6453</v>
      </c>
      <c r="JB1397" s="18">
        <v>58</v>
      </c>
      <c r="JC1397" s="18">
        <v>1</v>
      </c>
      <c r="JS1397" s="18">
        <v>16</v>
      </c>
      <c r="JY1397" s="18">
        <v>286</v>
      </c>
      <c r="KF1397" s="18">
        <v>1</v>
      </c>
      <c r="KG1397" s="18">
        <v>3</v>
      </c>
      <c r="KH1397" s="18">
        <v>50</v>
      </c>
      <c r="KN1397" s="18">
        <v>12.5</v>
      </c>
      <c r="KO1397" s="18">
        <v>12.5</v>
      </c>
      <c r="KP1397" s="18">
        <v>12.5</v>
      </c>
      <c r="KQ1397" s="18">
        <v>12.5</v>
      </c>
      <c r="KR1397" s="18">
        <v>8.5</v>
      </c>
      <c r="KU1397" s="18" t="s">
        <v>1867</v>
      </c>
      <c r="KV1397" s="18" t="s">
        <v>1867</v>
      </c>
      <c r="KW1397" s="18" t="s">
        <v>1867</v>
      </c>
      <c r="KX1397" s="18" t="s">
        <v>1867</v>
      </c>
      <c r="KY1397" s="18" t="s">
        <v>1868</v>
      </c>
      <c r="LB1397" s="18" t="s">
        <v>766</v>
      </c>
      <c r="LQ1397" s="18">
        <v>7</v>
      </c>
      <c r="LR1397" s="18">
        <v>7</v>
      </c>
      <c r="LS1397" s="18">
        <v>7</v>
      </c>
      <c r="LT1397" s="18">
        <v>7</v>
      </c>
      <c r="LX1397" s="18" t="s">
        <v>1869</v>
      </c>
      <c r="LY1397" s="18" t="s">
        <v>1869</v>
      </c>
      <c r="LZ1397" s="18" t="s">
        <v>1869</v>
      </c>
      <c r="MA1397" s="18" t="s">
        <v>1869</v>
      </c>
      <c r="ME1397" s="18" t="s">
        <v>766</v>
      </c>
      <c r="MJ1397" s="18" t="s">
        <v>766</v>
      </c>
      <c r="MK1397" s="18" t="s">
        <v>766</v>
      </c>
      <c r="MM1397" s="18" t="s">
        <v>398</v>
      </c>
      <c r="MN1397" s="18">
        <v>28</v>
      </c>
      <c r="MO1397" s="18">
        <v>0</v>
      </c>
      <c r="MP1397" s="18">
        <v>0</v>
      </c>
      <c r="MQ1397" s="18" t="s">
        <v>766</v>
      </c>
      <c r="MS1397" s="18">
        <v>86201</v>
      </c>
      <c r="MT1397" s="18" t="s">
        <v>1401</v>
      </c>
      <c r="MV1397" s="18" t="s">
        <v>766</v>
      </c>
      <c r="NL1397" s="18" t="s">
        <v>768</v>
      </c>
      <c r="NT1397" s="18" t="s">
        <v>942</v>
      </c>
      <c r="NU1397" s="18" t="s">
        <v>1870</v>
      </c>
      <c r="NX1397" s="18">
        <f t="shared" si="480"/>
        <v>826.18529411764712</v>
      </c>
      <c r="NY1397" t="str">
        <f t="shared" si="460"/>
        <v>Smaller</v>
      </c>
      <c r="NZ1397" t="str">
        <f t="shared" si="461"/>
        <v>Small</v>
      </c>
    </row>
    <row r="1398" spans="1:390">
      <c r="A1398" t="s">
        <v>487</v>
      </c>
      <c r="B1398" t="s">
        <v>488</v>
      </c>
      <c r="C1398" t="s">
        <v>489</v>
      </c>
      <c r="D1398" t="s">
        <v>393</v>
      </c>
      <c r="E1398">
        <v>20180</v>
      </c>
      <c r="F1398" t="s">
        <v>1813</v>
      </c>
      <c r="G1398">
        <v>9377.66</v>
      </c>
      <c r="H1398" s="62">
        <v>44748</v>
      </c>
      <c r="I1398" s="63">
        <v>1</v>
      </c>
      <c r="K1398" s="63">
        <v>14</v>
      </c>
      <c r="L1398" s="63">
        <v>0</v>
      </c>
      <c r="R1398" s="63">
        <v>480</v>
      </c>
      <c r="AC1398" s="93">
        <v>1236</v>
      </c>
      <c r="AF1398" s="93">
        <v>0</v>
      </c>
      <c r="AL1398" s="93">
        <v>28273</v>
      </c>
      <c r="AM1398" s="93">
        <v>15000</v>
      </c>
      <c r="AN1398" s="63" t="s">
        <v>1871</v>
      </c>
      <c r="AO1398" s="59">
        <f t="shared" si="477"/>
        <v>44509</v>
      </c>
      <c r="BC1398" s="77">
        <v>0</v>
      </c>
      <c r="BD1398" s="77"/>
      <c r="BL1398" s="77">
        <v>8245</v>
      </c>
      <c r="BO1398" s="63">
        <f t="shared" si="462"/>
        <v>8245</v>
      </c>
      <c r="BZ1398" s="18">
        <f t="shared" si="463"/>
        <v>0</v>
      </c>
      <c r="CX1398" s="39"/>
      <c r="DI1398">
        <f t="shared" si="472"/>
        <v>0</v>
      </c>
      <c r="DV1398" s="63">
        <f t="shared" si="464"/>
        <v>0</v>
      </c>
      <c r="EE1398" s="41">
        <v>3928</v>
      </c>
      <c r="EI1398" s="63">
        <f t="shared" si="465"/>
        <v>3928</v>
      </c>
      <c r="EU1398" s="38">
        <v>0.64</v>
      </c>
      <c r="EV1398" s="38">
        <v>0.85</v>
      </c>
      <c r="FJ1398" s="18">
        <f t="shared" si="466"/>
        <v>0</v>
      </c>
      <c r="FT1398">
        <f t="shared" si="467"/>
        <v>0</v>
      </c>
      <c r="GD1398">
        <f t="shared" si="473"/>
        <v>0</v>
      </c>
      <c r="GO1398" s="39">
        <f t="shared" si="468"/>
        <v>0</v>
      </c>
      <c r="GP1398" s="39">
        <f t="shared" si="469"/>
        <v>52754</v>
      </c>
      <c r="GQ1398" s="39">
        <f t="shared" si="470"/>
        <v>0</v>
      </c>
      <c r="GR1398" s="39">
        <f t="shared" si="471"/>
        <v>52754</v>
      </c>
      <c r="GS1398" t="s">
        <v>420</v>
      </c>
      <c r="GU1398" t="s">
        <v>1392</v>
      </c>
      <c r="GV1398" t="s">
        <v>768</v>
      </c>
      <c r="HB1398" t="s">
        <v>798</v>
      </c>
      <c r="HC1398">
        <v>1395</v>
      </c>
      <c r="HD1398">
        <v>2251</v>
      </c>
      <c r="HE1398">
        <v>0</v>
      </c>
      <c r="HF1398">
        <v>112</v>
      </c>
      <c r="HH1398">
        <v>61533</v>
      </c>
      <c r="HI1398">
        <v>0</v>
      </c>
      <c r="HJ1398">
        <v>20</v>
      </c>
      <c r="HK1398">
        <v>1</v>
      </c>
      <c r="HS1398" t="s">
        <v>766</v>
      </c>
      <c r="HU1398">
        <v>2</v>
      </c>
      <c r="HV1398">
        <v>14</v>
      </c>
      <c r="HW1398">
        <v>0</v>
      </c>
      <c r="HX1398">
        <v>4</v>
      </c>
      <c r="HY1398">
        <v>0</v>
      </c>
      <c r="HZ1398">
        <v>1</v>
      </c>
      <c r="IA1398">
        <f t="shared" si="475"/>
        <v>4</v>
      </c>
      <c r="IB1398">
        <f t="shared" si="476"/>
        <v>1</v>
      </c>
      <c r="IC1398">
        <v>18</v>
      </c>
      <c r="ID1398">
        <v>4.5</v>
      </c>
      <c r="IE1398">
        <v>6.95</v>
      </c>
      <c r="IF1398" s="63">
        <v>5</v>
      </c>
      <c r="IH1398">
        <f t="shared" si="478"/>
        <v>11.45</v>
      </c>
      <c r="II1398" s="35">
        <f t="shared" si="479"/>
        <v>4.5</v>
      </c>
      <c r="IM1398" s="18">
        <v>4096</v>
      </c>
      <c r="IN1398" t="s">
        <v>400</v>
      </c>
      <c r="IO1398" s="62">
        <v>7685</v>
      </c>
      <c r="IP1398" s="18">
        <v>20726</v>
      </c>
      <c r="IQ1398" s="18">
        <v>3745</v>
      </c>
      <c r="IR1398" s="18">
        <v>862</v>
      </c>
      <c r="IS1398" s="18">
        <v>21</v>
      </c>
      <c r="IU1398" s="18">
        <v>1261</v>
      </c>
      <c r="IV1398" s="18">
        <v>6407</v>
      </c>
      <c r="IW1398" s="18" t="s">
        <v>1872</v>
      </c>
      <c r="IX1398" s="18">
        <f t="shared" si="459"/>
        <v>44803</v>
      </c>
      <c r="JB1398" s="18">
        <v>28</v>
      </c>
      <c r="JC1398" s="18">
        <v>79</v>
      </c>
      <c r="JS1398" s="18">
        <v>0</v>
      </c>
      <c r="JT1398" s="18">
        <v>0</v>
      </c>
      <c r="JU1398" s="18">
        <v>183</v>
      </c>
      <c r="JV1398" s="18">
        <v>0</v>
      </c>
      <c r="JY1398" s="18">
        <v>6405</v>
      </c>
      <c r="KF1398" s="18">
        <v>1</v>
      </c>
      <c r="KG1398" s="18">
        <v>84</v>
      </c>
      <c r="KH1398" s="18">
        <v>2321</v>
      </c>
      <c r="KN1398" s="18">
        <v>12.25</v>
      </c>
      <c r="KO1398" s="18">
        <v>12.25</v>
      </c>
      <c r="KP1398" s="18">
        <v>12.25</v>
      </c>
      <c r="KQ1398" s="18">
        <v>12.25</v>
      </c>
      <c r="KR1398" s="18">
        <v>7</v>
      </c>
      <c r="KS1398" s="18">
        <v>7</v>
      </c>
      <c r="KU1398" s="18" t="s">
        <v>1428</v>
      </c>
      <c r="KV1398" s="18" t="s">
        <v>1428</v>
      </c>
      <c r="KW1398" s="18" t="s">
        <v>1428</v>
      </c>
      <c r="KX1398" s="18" t="s">
        <v>1428</v>
      </c>
      <c r="KY1398" s="18" t="s">
        <v>1429</v>
      </c>
      <c r="KZ1398" s="18" t="s">
        <v>1873</v>
      </c>
      <c r="LA1398" s="18" t="s">
        <v>1771</v>
      </c>
      <c r="LB1398" s="18" t="s">
        <v>766</v>
      </c>
      <c r="LQ1398" s="18">
        <v>9</v>
      </c>
      <c r="LR1398" s="18">
        <v>9</v>
      </c>
      <c r="LS1398" s="18">
        <v>9</v>
      </c>
      <c r="LT1398" s="18">
        <v>9</v>
      </c>
      <c r="LX1398" s="18" t="s">
        <v>1874</v>
      </c>
      <c r="LY1398" s="18" t="s">
        <v>1874</v>
      </c>
      <c r="LZ1398" s="18" t="s">
        <v>1874</v>
      </c>
      <c r="MA1398" s="18" t="s">
        <v>1874</v>
      </c>
      <c r="MB1398" s="18" t="s">
        <v>1771</v>
      </c>
      <c r="MC1398" s="18" t="s">
        <v>1771</v>
      </c>
      <c r="MD1398" s="18" t="s">
        <v>1771</v>
      </c>
      <c r="ME1398" s="18" t="s">
        <v>766</v>
      </c>
      <c r="MJ1398" s="18" t="s">
        <v>768</v>
      </c>
      <c r="MK1398" s="18" t="s">
        <v>766</v>
      </c>
      <c r="MM1398" s="18" t="s">
        <v>766</v>
      </c>
      <c r="MN1398" s="18">
        <v>36</v>
      </c>
      <c r="MO1398" s="18">
        <v>0</v>
      </c>
      <c r="MP1398" s="18">
        <v>0</v>
      </c>
      <c r="MQ1398" s="18" t="s">
        <v>766</v>
      </c>
      <c r="MS1398" s="18">
        <v>300294</v>
      </c>
      <c r="MT1398" s="18" t="s">
        <v>1401</v>
      </c>
      <c r="MV1398" s="18" t="s">
        <v>768</v>
      </c>
      <c r="NL1398" s="18" t="s">
        <v>768</v>
      </c>
      <c r="NM1398" s="18" t="s">
        <v>1153</v>
      </c>
      <c r="NN1398" s="18" t="s">
        <v>1155</v>
      </c>
      <c r="NP1398" s="18" t="s">
        <v>1388</v>
      </c>
      <c r="NV1398" s="18">
        <v>15000</v>
      </c>
      <c r="NX1398" s="18">
        <f t="shared" si="480"/>
        <v>2083.9244444444444</v>
      </c>
      <c r="NY1398" t="str">
        <f t="shared" si="460"/>
        <v>Mid-range</v>
      </c>
      <c r="NZ1398" t="str">
        <f t="shared" si="461"/>
        <v>Small</v>
      </c>
    </row>
    <row r="1399" spans="1:390">
      <c r="A1399" t="s">
        <v>540</v>
      </c>
      <c r="B1399" t="s">
        <v>541</v>
      </c>
      <c r="C1399" t="s">
        <v>542</v>
      </c>
      <c r="D1399" t="s">
        <v>393</v>
      </c>
      <c r="E1399">
        <v>20180</v>
      </c>
      <c r="F1399" t="s">
        <v>1813</v>
      </c>
      <c r="G1399">
        <v>6809.56</v>
      </c>
      <c r="H1399" s="62">
        <v>24544</v>
      </c>
      <c r="I1399" s="63">
        <v>1</v>
      </c>
      <c r="K1399" s="63">
        <v>7</v>
      </c>
      <c r="L1399" s="63">
        <v>2</v>
      </c>
      <c r="R1399" s="63">
        <v>491</v>
      </c>
      <c r="AC1399" s="93">
        <v>2009</v>
      </c>
      <c r="AF1399" s="93">
        <v>3599</v>
      </c>
      <c r="AK1399" s="93">
        <v>911</v>
      </c>
      <c r="AL1399" s="93">
        <v>10636</v>
      </c>
      <c r="AM1399" s="93">
        <v>5294</v>
      </c>
      <c r="AN1399" s="63" t="s">
        <v>1875</v>
      </c>
      <c r="AO1399" s="59">
        <f t="shared" si="477"/>
        <v>22449</v>
      </c>
      <c r="BL1399" s="77">
        <v>3663</v>
      </c>
      <c r="BM1399" s="77">
        <v>984</v>
      </c>
      <c r="BN1399" s="63" t="s">
        <v>1875</v>
      </c>
      <c r="BO1399" s="63">
        <f t="shared" si="462"/>
        <v>4647</v>
      </c>
      <c r="BZ1399" s="18">
        <f t="shared" si="463"/>
        <v>0</v>
      </c>
      <c r="CX1399" s="39"/>
      <c r="DI1399">
        <f t="shared" si="472"/>
        <v>0</v>
      </c>
      <c r="DJ1399" s="41">
        <v>1780</v>
      </c>
      <c r="DQ1399" s="41">
        <v>2000</v>
      </c>
      <c r="DR1399" s="41">
        <v>7067</v>
      </c>
      <c r="DV1399" s="63">
        <f t="shared" si="464"/>
        <v>10847</v>
      </c>
      <c r="DW1399" s="77">
        <v>99</v>
      </c>
      <c r="EE1399" s="41">
        <v>1722</v>
      </c>
      <c r="EG1399" s="41">
        <v>50</v>
      </c>
      <c r="EH1399" t="s">
        <v>1875</v>
      </c>
      <c r="EI1399" s="63">
        <f t="shared" si="465"/>
        <v>1871</v>
      </c>
      <c r="EU1399" s="38">
        <v>0.55000000000000004</v>
      </c>
      <c r="EV1399" s="38">
        <v>0.89</v>
      </c>
      <c r="FJ1399" s="18">
        <f t="shared" si="466"/>
        <v>0</v>
      </c>
      <c r="FT1399">
        <f t="shared" si="467"/>
        <v>0</v>
      </c>
      <c r="GD1399">
        <f t="shared" si="473"/>
        <v>0</v>
      </c>
      <c r="GO1399" s="39">
        <f t="shared" si="468"/>
        <v>0</v>
      </c>
      <c r="GP1399" s="39">
        <f t="shared" si="469"/>
        <v>27096</v>
      </c>
      <c r="GQ1399" s="39">
        <f t="shared" si="470"/>
        <v>0</v>
      </c>
      <c r="GR1399" s="39">
        <f t="shared" si="471"/>
        <v>27096</v>
      </c>
      <c r="GS1399" t="s">
        <v>420</v>
      </c>
      <c r="GU1399" t="s">
        <v>1392</v>
      </c>
      <c r="GV1399" t="s">
        <v>768</v>
      </c>
      <c r="GW1399" t="s">
        <v>410</v>
      </c>
      <c r="HB1399" t="s">
        <v>798</v>
      </c>
      <c r="HC1399">
        <v>469</v>
      </c>
      <c r="HD1399">
        <v>36164</v>
      </c>
      <c r="HE1399">
        <v>24767</v>
      </c>
      <c r="HH1399">
        <v>64645</v>
      </c>
      <c r="HJ1399">
        <v>92</v>
      </c>
      <c r="HK1399">
        <v>187</v>
      </c>
      <c r="HS1399" t="s">
        <v>768</v>
      </c>
      <c r="HT1399" t="s">
        <v>1876</v>
      </c>
      <c r="HU1399">
        <v>2</v>
      </c>
      <c r="HV1399">
        <v>2</v>
      </c>
      <c r="HW1399">
        <v>4</v>
      </c>
      <c r="HX1399">
        <v>1</v>
      </c>
      <c r="HY1399">
        <v>2</v>
      </c>
      <c r="IA1399">
        <f t="shared" si="475"/>
        <v>5</v>
      </c>
      <c r="IB1399">
        <f t="shared" si="476"/>
        <v>2</v>
      </c>
      <c r="IC1399">
        <v>4</v>
      </c>
      <c r="ID1399">
        <v>6</v>
      </c>
      <c r="IE1399">
        <v>3</v>
      </c>
      <c r="IF1399" s="63">
        <v>1</v>
      </c>
      <c r="IH1399">
        <f t="shared" si="478"/>
        <v>9</v>
      </c>
      <c r="II1399" s="35">
        <f t="shared" si="479"/>
        <v>6</v>
      </c>
      <c r="IM1399" s="18">
        <v>1088</v>
      </c>
      <c r="IN1399" t="s">
        <v>400</v>
      </c>
      <c r="IO1399" s="62">
        <v>7363</v>
      </c>
      <c r="IP1399" s="18">
        <v>4184</v>
      </c>
      <c r="IQ1399" s="18">
        <v>1175</v>
      </c>
      <c r="IR1399" s="18">
        <v>2428</v>
      </c>
      <c r="IS1399" s="18">
        <v>143</v>
      </c>
      <c r="IU1399" s="18">
        <v>1162</v>
      </c>
      <c r="IX1399" s="18">
        <f t="shared" si="459"/>
        <v>17543</v>
      </c>
      <c r="JB1399" s="18">
        <v>116</v>
      </c>
      <c r="JC1399" s="18">
        <v>87</v>
      </c>
      <c r="JV1399" s="18">
        <v>131</v>
      </c>
      <c r="JY1399" s="18">
        <v>2824</v>
      </c>
      <c r="KN1399" s="18">
        <v>11</v>
      </c>
      <c r="KO1399" s="18">
        <v>11</v>
      </c>
      <c r="KP1399" s="18">
        <v>11</v>
      </c>
      <c r="KQ1399" s="18">
        <v>11</v>
      </c>
      <c r="KR1399" s="18">
        <v>8</v>
      </c>
      <c r="KU1399" s="18" t="s">
        <v>1451</v>
      </c>
      <c r="KV1399" s="18" t="s">
        <v>1451</v>
      </c>
      <c r="KW1399" s="18" t="s">
        <v>1451</v>
      </c>
      <c r="KX1399" s="18" t="s">
        <v>1451</v>
      </c>
      <c r="KY1399" s="18" t="s">
        <v>1452</v>
      </c>
      <c r="LB1399" s="18" t="s">
        <v>766</v>
      </c>
      <c r="LQ1399" s="18">
        <v>7.75</v>
      </c>
      <c r="LR1399" s="18">
        <v>7.75</v>
      </c>
      <c r="LS1399" s="18">
        <v>7.75</v>
      </c>
      <c r="LT1399" s="18">
        <v>7.75</v>
      </c>
      <c r="LX1399" s="18" t="s">
        <v>1453</v>
      </c>
      <c r="LY1399" s="18" t="s">
        <v>1453</v>
      </c>
      <c r="LZ1399" s="18" t="s">
        <v>1453</v>
      </c>
      <c r="MA1399" s="18" t="s">
        <v>1453</v>
      </c>
      <c r="ME1399" s="18" t="s">
        <v>766</v>
      </c>
      <c r="MJ1399" s="18" t="s">
        <v>768</v>
      </c>
      <c r="MK1399" s="18" t="s">
        <v>768</v>
      </c>
      <c r="ML1399" s="18" t="s">
        <v>1877</v>
      </c>
      <c r="MM1399" s="18" t="s">
        <v>1877</v>
      </c>
      <c r="MN1399" s="18">
        <v>31</v>
      </c>
      <c r="MQ1399" s="18" t="s">
        <v>766</v>
      </c>
      <c r="MS1399" s="18">
        <v>212337</v>
      </c>
      <c r="MT1399" s="18" t="s">
        <v>1387</v>
      </c>
      <c r="MV1399" s="18" t="s">
        <v>768</v>
      </c>
      <c r="NL1399" s="18" t="s">
        <v>768</v>
      </c>
      <c r="NP1399" s="18" t="s">
        <v>1388</v>
      </c>
      <c r="NT1399" s="18" t="s">
        <v>942</v>
      </c>
      <c r="NU1399" s="18" t="s">
        <v>1384</v>
      </c>
      <c r="NV1399" s="18">
        <v>3599</v>
      </c>
      <c r="NX1399" s="18">
        <f t="shared" si="480"/>
        <v>1134.9266666666667</v>
      </c>
      <c r="NY1399" t="str">
        <f t="shared" si="460"/>
        <v>Mid-range</v>
      </c>
      <c r="NZ1399" t="str">
        <f t="shared" si="461"/>
        <v>Small</v>
      </c>
    </row>
    <row r="1400" spans="1:390">
      <c r="A1400" t="s">
        <v>741</v>
      </c>
      <c r="B1400" t="s">
        <v>742</v>
      </c>
      <c r="C1400" t="s">
        <v>743</v>
      </c>
      <c r="D1400" t="s">
        <v>393</v>
      </c>
      <c r="E1400">
        <v>20180</v>
      </c>
      <c r="F1400" t="s">
        <v>1813</v>
      </c>
      <c r="G1400">
        <v>16057.16</v>
      </c>
      <c r="H1400" s="62">
        <v>99000</v>
      </c>
      <c r="K1400" s="63">
        <v>32</v>
      </c>
      <c r="L1400" s="63">
        <v>3</v>
      </c>
      <c r="R1400" s="63">
        <v>779</v>
      </c>
      <c r="AC1400" s="93">
        <v>2500</v>
      </c>
      <c r="AG1400" s="93">
        <v>49000</v>
      </c>
      <c r="AM1400" s="93">
        <v>7000</v>
      </c>
      <c r="AN1400" s="63" t="s">
        <v>1878</v>
      </c>
      <c r="AO1400" s="59">
        <f t="shared" si="477"/>
        <v>58500</v>
      </c>
      <c r="BC1400" s="77">
        <v>36133</v>
      </c>
      <c r="BD1400" s="77"/>
      <c r="BO1400" s="63">
        <f t="shared" si="462"/>
        <v>36133</v>
      </c>
      <c r="BZ1400" s="18">
        <f t="shared" si="463"/>
        <v>0</v>
      </c>
      <c r="CX1400" s="39"/>
      <c r="DI1400">
        <f t="shared" si="472"/>
        <v>0</v>
      </c>
      <c r="DJ1400" s="41">
        <v>13600</v>
      </c>
      <c r="DN1400" s="41">
        <v>0</v>
      </c>
      <c r="DO1400" s="41"/>
      <c r="DT1400" s="41">
        <v>11995</v>
      </c>
      <c r="DU1400" t="s">
        <v>1879</v>
      </c>
      <c r="DV1400" s="63">
        <f t="shared" si="464"/>
        <v>25595</v>
      </c>
      <c r="DW1400" s="77">
        <v>0</v>
      </c>
      <c r="EA1400" s="41">
        <v>1052</v>
      </c>
      <c r="EB1400" s="41"/>
      <c r="EG1400" s="41">
        <v>0</v>
      </c>
      <c r="EI1400" s="63">
        <f t="shared" si="465"/>
        <v>1052</v>
      </c>
      <c r="EU1400" s="38">
        <v>0.88</v>
      </c>
      <c r="EV1400" s="38">
        <v>0.12</v>
      </c>
      <c r="FJ1400" s="18">
        <f t="shared" si="466"/>
        <v>0</v>
      </c>
      <c r="FT1400">
        <f t="shared" si="467"/>
        <v>0</v>
      </c>
      <c r="GD1400">
        <f t="shared" si="473"/>
        <v>0</v>
      </c>
      <c r="GO1400" s="39">
        <f t="shared" si="468"/>
        <v>0</v>
      </c>
      <c r="GP1400" s="39">
        <f t="shared" si="469"/>
        <v>94633</v>
      </c>
      <c r="GQ1400" s="39">
        <f t="shared" si="470"/>
        <v>0</v>
      </c>
      <c r="GR1400" s="39">
        <f t="shared" si="471"/>
        <v>94633</v>
      </c>
      <c r="GS1400" t="s">
        <v>420</v>
      </c>
      <c r="GU1400" t="s">
        <v>1402</v>
      </c>
      <c r="GV1400" t="s">
        <v>768</v>
      </c>
      <c r="GX1400" t="s">
        <v>938</v>
      </c>
      <c r="GZ1400" s="47">
        <v>0.37</v>
      </c>
      <c r="HB1400" t="s">
        <v>798</v>
      </c>
      <c r="HC1400">
        <v>1241</v>
      </c>
      <c r="HD1400">
        <v>16427</v>
      </c>
      <c r="HE1400">
        <v>22000</v>
      </c>
      <c r="HF1400">
        <v>129</v>
      </c>
      <c r="HH1400">
        <v>182772</v>
      </c>
      <c r="HJ1400">
        <v>405</v>
      </c>
      <c r="HK1400">
        <v>521</v>
      </c>
      <c r="HS1400" t="s">
        <v>768</v>
      </c>
      <c r="HT1400" t="s">
        <v>1880</v>
      </c>
      <c r="HU1400">
        <v>9</v>
      </c>
      <c r="HV1400">
        <v>16</v>
      </c>
      <c r="HW1400">
        <v>11</v>
      </c>
      <c r="IA1400">
        <f t="shared" si="475"/>
        <v>11</v>
      </c>
      <c r="IB1400">
        <f t="shared" si="476"/>
        <v>0</v>
      </c>
      <c r="IC1400">
        <v>8</v>
      </c>
      <c r="ID1400">
        <v>10.4</v>
      </c>
      <c r="IE1400">
        <v>13</v>
      </c>
      <c r="IF1400" s="63">
        <v>3</v>
      </c>
      <c r="IH1400">
        <f t="shared" si="478"/>
        <v>23.4</v>
      </c>
      <c r="II1400" s="35">
        <f t="shared" si="479"/>
        <v>10.4</v>
      </c>
      <c r="IM1400" s="18">
        <v>15621</v>
      </c>
      <c r="IN1400" t="s">
        <v>411</v>
      </c>
      <c r="IO1400" s="62">
        <v>42292</v>
      </c>
      <c r="IP1400" s="18">
        <v>30432</v>
      </c>
      <c r="IQ1400" s="18">
        <v>8703</v>
      </c>
      <c r="IR1400" s="18">
        <v>1664</v>
      </c>
      <c r="IS1400" s="18">
        <v>1209</v>
      </c>
      <c r="IU1400" s="18">
        <v>4230</v>
      </c>
      <c r="IV1400" s="18">
        <v>2533</v>
      </c>
      <c r="IW1400" s="18" t="s">
        <v>1881</v>
      </c>
      <c r="IX1400" s="18">
        <f t="shared" si="459"/>
        <v>106684</v>
      </c>
      <c r="JB1400" s="18">
        <v>729</v>
      </c>
      <c r="JC1400" s="18">
        <v>307</v>
      </c>
      <c r="JS1400" s="18">
        <v>347</v>
      </c>
      <c r="JT1400" s="18">
        <v>367</v>
      </c>
      <c r="JU1400" s="18">
        <v>7</v>
      </c>
      <c r="JY1400" s="18">
        <v>8097</v>
      </c>
      <c r="KF1400" s="18">
        <v>1</v>
      </c>
      <c r="KG1400" s="18">
        <v>80</v>
      </c>
      <c r="KH1400" s="18">
        <v>2400</v>
      </c>
      <c r="KN1400" s="18">
        <v>26.5</v>
      </c>
      <c r="KO1400" s="18">
        <v>26.5</v>
      </c>
      <c r="KP1400" s="18">
        <v>26.5</v>
      </c>
      <c r="KQ1400" s="18">
        <v>26.5</v>
      </c>
      <c r="KR1400" s="18">
        <v>14</v>
      </c>
      <c r="KS1400" s="18">
        <v>10</v>
      </c>
      <c r="KU1400" s="18" t="s">
        <v>1882</v>
      </c>
      <c r="KV1400" s="18" t="s">
        <v>1882</v>
      </c>
      <c r="KW1400" s="18" t="s">
        <v>1882</v>
      </c>
      <c r="KX1400" s="18" t="s">
        <v>1882</v>
      </c>
      <c r="KY1400" s="18" t="s">
        <v>1883</v>
      </c>
      <c r="KZ1400" s="18" t="s">
        <v>1619</v>
      </c>
      <c r="LB1400" s="18" t="s">
        <v>766</v>
      </c>
      <c r="LQ1400" s="18">
        <v>12</v>
      </c>
      <c r="LR1400" s="18">
        <v>12</v>
      </c>
      <c r="LS1400" s="18">
        <v>12</v>
      </c>
      <c r="LT1400" s="18">
        <v>12</v>
      </c>
      <c r="LX1400" s="18" t="s">
        <v>1884</v>
      </c>
      <c r="LY1400" s="18" t="s">
        <v>1884</v>
      </c>
      <c r="LZ1400" s="18" t="s">
        <v>1884</v>
      </c>
      <c r="MA1400" s="18" t="s">
        <v>1884</v>
      </c>
      <c r="ME1400" s="18" t="s">
        <v>766</v>
      </c>
      <c r="MJ1400" s="18" t="s">
        <v>768</v>
      </c>
      <c r="MK1400" s="18" t="s">
        <v>768</v>
      </c>
      <c r="ML1400" s="18" t="s">
        <v>766</v>
      </c>
      <c r="MM1400" s="18" t="s">
        <v>766</v>
      </c>
      <c r="MN1400" s="18">
        <v>48</v>
      </c>
      <c r="MQ1400" s="18" t="s">
        <v>766</v>
      </c>
      <c r="MS1400" s="18">
        <v>587780</v>
      </c>
      <c r="MT1400" s="18" t="s">
        <v>1401</v>
      </c>
      <c r="MV1400" s="18" t="s">
        <v>766</v>
      </c>
      <c r="NL1400" s="18" t="s">
        <v>768</v>
      </c>
      <c r="NP1400" s="18" t="s">
        <v>1388</v>
      </c>
      <c r="NR1400" s="18" t="s">
        <v>1426</v>
      </c>
      <c r="NT1400" s="18" t="s">
        <v>942</v>
      </c>
      <c r="NU1400" s="18" t="s">
        <v>1335</v>
      </c>
      <c r="NV1400" s="18">
        <v>37729</v>
      </c>
      <c r="NX1400" s="18">
        <f t="shared" si="480"/>
        <v>1543.9576923076922</v>
      </c>
      <c r="NY1400" t="str">
        <f t="shared" si="460"/>
        <v>Larger</v>
      </c>
      <c r="NZ1400" t="str">
        <f t="shared" si="461"/>
        <v>Medium</v>
      </c>
    </row>
    <row r="1401" spans="1:390">
      <c r="A1401" t="s">
        <v>443</v>
      </c>
      <c r="B1401" t="s">
        <v>448</v>
      </c>
      <c r="C1401" t="s">
        <v>449</v>
      </c>
      <c r="D1401" t="s">
        <v>404</v>
      </c>
      <c r="E1401">
        <v>20180</v>
      </c>
      <c r="F1401" t="s">
        <v>1813</v>
      </c>
      <c r="G1401">
        <v>4369.9399999999996</v>
      </c>
      <c r="H1401" s="62">
        <v>5600</v>
      </c>
      <c r="I1401" s="63">
        <v>0</v>
      </c>
      <c r="K1401" s="63">
        <v>5</v>
      </c>
      <c r="L1401" s="63">
        <v>1</v>
      </c>
      <c r="R1401" s="63">
        <v>120</v>
      </c>
      <c r="AC1401" s="93">
        <v>3000</v>
      </c>
      <c r="AG1401" s="93">
        <v>7497</v>
      </c>
      <c r="AO1401" s="59">
        <f t="shared" si="477"/>
        <v>10497</v>
      </c>
      <c r="BC1401" s="77">
        <v>529</v>
      </c>
      <c r="BD1401" s="77"/>
      <c r="BO1401" s="63">
        <f t="shared" si="462"/>
        <v>529</v>
      </c>
      <c r="BZ1401" s="18">
        <f t="shared" si="463"/>
        <v>0</v>
      </c>
      <c r="CX1401" s="39"/>
      <c r="DI1401">
        <f t="shared" si="472"/>
        <v>0</v>
      </c>
      <c r="DN1401" s="41">
        <v>10000</v>
      </c>
      <c r="DO1401" s="41"/>
      <c r="DV1401" s="63">
        <f t="shared" si="464"/>
        <v>10000</v>
      </c>
      <c r="EI1401" s="63">
        <f t="shared" si="465"/>
        <v>0</v>
      </c>
      <c r="EU1401" s="38">
        <v>0.45</v>
      </c>
      <c r="EV1401" s="38">
        <v>0.91</v>
      </c>
      <c r="FJ1401" s="18">
        <f t="shared" si="466"/>
        <v>0</v>
      </c>
      <c r="FT1401">
        <f t="shared" si="467"/>
        <v>0</v>
      </c>
      <c r="GD1401">
        <f t="shared" si="473"/>
        <v>0</v>
      </c>
      <c r="GO1401" s="39">
        <f t="shared" si="468"/>
        <v>0</v>
      </c>
      <c r="GP1401" s="39">
        <f t="shared" si="469"/>
        <v>11026</v>
      </c>
      <c r="GQ1401" s="39">
        <f t="shared" si="470"/>
        <v>0</v>
      </c>
      <c r="GR1401" s="39">
        <f t="shared" si="471"/>
        <v>11026</v>
      </c>
      <c r="GS1401" t="s">
        <v>395</v>
      </c>
      <c r="GU1401" t="s">
        <v>1392</v>
      </c>
      <c r="GV1401" t="s">
        <v>768</v>
      </c>
      <c r="GX1401" t="s">
        <v>938</v>
      </c>
      <c r="GZ1401" s="47">
        <v>0.1</v>
      </c>
      <c r="HB1401" t="s">
        <v>798</v>
      </c>
      <c r="HC1401">
        <v>531</v>
      </c>
      <c r="HD1401">
        <v>418</v>
      </c>
      <c r="HE1401">
        <v>0</v>
      </c>
      <c r="HF1401">
        <v>1</v>
      </c>
      <c r="HH1401">
        <v>13646</v>
      </c>
      <c r="HI1401">
        <v>0</v>
      </c>
      <c r="HJ1401">
        <v>2</v>
      </c>
      <c r="HK1401">
        <v>0</v>
      </c>
      <c r="HS1401" t="s">
        <v>768</v>
      </c>
      <c r="HT1401" t="s">
        <v>1366</v>
      </c>
      <c r="HU1401">
        <v>3</v>
      </c>
      <c r="HV1401">
        <v>6</v>
      </c>
      <c r="HW1401">
        <v>1</v>
      </c>
      <c r="HX1401">
        <v>0</v>
      </c>
      <c r="HY1401">
        <v>2</v>
      </c>
      <c r="HZ1401">
        <v>0</v>
      </c>
      <c r="IA1401">
        <f t="shared" si="475"/>
        <v>1</v>
      </c>
      <c r="IB1401">
        <f t="shared" si="476"/>
        <v>2</v>
      </c>
      <c r="IC1401">
        <v>5</v>
      </c>
      <c r="ID1401">
        <v>1.5</v>
      </c>
      <c r="IE1401">
        <v>4</v>
      </c>
      <c r="IF1401" s="63">
        <v>1</v>
      </c>
      <c r="IH1401">
        <f t="shared" si="478"/>
        <v>5.5</v>
      </c>
      <c r="II1401" s="35">
        <f t="shared" si="479"/>
        <v>1.5</v>
      </c>
      <c r="IM1401" s="18">
        <v>1352</v>
      </c>
      <c r="IN1401" t="s">
        <v>411</v>
      </c>
      <c r="IO1401" s="62">
        <v>4854</v>
      </c>
      <c r="IP1401" s="18">
        <v>21962</v>
      </c>
      <c r="IQ1401" s="18">
        <v>0</v>
      </c>
      <c r="IR1401" s="18">
        <v>402</v>
      </c>
      <c r="IS1401" s="18">
        <v>0</v>
      </c>
      <c r="IU1401" s="18">
        <v>9415</v>
      </c>
      <c r="IV1401" s="18">
        <v>0</v>
      </c>
      <c r="IX1401" s="18">
        <f t="shared" si="459"/>
        <v>37985</v>
      </c>
      <c r="JB1401" s="18">
        <v>0</v>
      </c>
      <c r="JC1401" s="18">
        <v>0</v>
      </c>
      <c r="JS1401" s="18">
        <v>120</v>
      </c>
      <c r="JT1401" s="18">
        <v>8</v>
      </c>
      <c r="JU1401" s="18">
        <v>4</v>
      </c>
      <c r="JV1401" s="18">
        <v>2</v>
      </c>
      <c r="JY1401" s="18">
        <v>3654</v>
      </c>
      <c r="KF1401" s="18">
        <v>1</v>
      </c>
      <c r="KG1401" s="18">
        <v>4</v>
      </c>
      <c r="KH1401" s="18">
        <v>94</v>
      </c>
      <c r="KN1401" s="18">
        <v>11.5</v>
      </c>
      <c r="KO1401" s="18">
        <v>11.5</v>
      </c>
      <c r="KP1401" s="18">
        <v>11.5</v>
      </c>
      <c r="KQ1401" s="18">
        <v>11.5</v>
      </c>
      <c r="KR1401" s="18">
        <v>7.5</v>
      </c>
      <c r="KS1401" s="18">
        <v>6</v>
      </c>
      <c r="KU1401" s="18" t="s">
        <v>1885</v>
      </c>
      <c r="KV1401" s="18" t="s">
        <v>1885</v>
      </c>
      <c r="KW1401" s="18" t="s">
        <v>1885</v>
      </c>
      <c r="KX1401" s="18" t="s">
        <v>1885</v>
      </c>
      <c r="KY1401" s="18" t="s">
        <v>1886</v>
      </c>
      <c r="KZ1401" s="18" t="s">
        <v>1887</v>
      </c>
      <c r="LB1401" s="18" t="s">
        <v>766</v>
      </c>
      <c r="LQ1401" s="18">
        <v>8</v>
      </c>
      <c r="LR1401" s="18">
        <v>8</v>
      </c>
      <c r="LS1401" s="18">
        <v>8</v>
      </c>
      <c r="LT1401" s="18">
        <v>8</v>
      </c>
      <c r="LX1401" s="18" t="s">
        <v>1888</v>
      </c>
      <c r="LY1401" s="18" t="s">
        <v>1888</v>
      </c>
      <c r="LZ1401" s="18" t="s">
        <v>1888</v>
      </c>
      <c r="MA1401" s="18" t="s">
        <v>1888</v>
      </c>
      <c r="ME1401" s="18" t="s">
        <v>766</v>
      </c>
      <c r="MJ1401" s="18" t="s">
        <v>768</v>
      </c>
      <c r="MK1401" s="18" t="s">
        <v>768</v>
      </c>
      <c r="MM1401" s="18" t="s">
        <v>766</v>
      </c>
      <c r="MN1401" s="18">
        <v>32</v>
      </c>
      <c r="MQ1401" s="18" t="s">
        <v>766</v>
      </c>
      <c r="MS1401" s="18">
        <v>69248</v>
      </c>
      <c r="MT1401" s="18" t="s">
        <v>1401</v>
      </c>
      <c r="MV1401" s="18" t="s">
        <v>768</v>
      </c>
      <c r="NL1401" s="18" t="s">
        <v>768</v>
      </c>
      <c r="NM1401" s="18" t="s">
        <v>1153</v>
      </c>
      <c r="NP1401" s="18" t="s">
        <v>1388</v>
      </c>
      <c r="NT1401" s="18" t="s">
        <v>942</v>
      </c>
      <c r="NU1401" s="18" t="s">
        <v>1889</v>
      </c>
      <c r="NV1401" s="18">
        <v>5000</v>
      </c>
      <c r="NX1401" s="18">
        <f t="shared" si="480"/>
        <v>2913.2933333333331</v>
      </c>
      <c r="NY1401" t="str">
        <f t="shared" si="460"/>
        <v>Smaller</v>
      </c>
      <c r="NZ1401" t="str">
        <f t="shared" si="461"/>
        <v>Small</v>
      </c>
    </row>
    <row r="1402" spans="1:390">
      <c r="A1402" t="s">
        <v>535</v>
      </c>
      <c r="B1402" t="s">
        <v>756</v>
      </c>
      <c r="C1402" t="s">
        <v>757</v>
      </c>
      <c r="D1402" t="s">
        <v>404</v>
      </c>
      <c r="E1402">
        <v>20180</v>
      </c>
      <c r="F1402" t="s">
        <v>1813</v>
      </c>
      <c r="G1402">
        <v>10335.84</v>
      </c>
      <c r="H1402" s="62">
        <v>32000</v>
      </c>
      <c r="I1402" s="63">
        <v>1</v>
      </c>
      <c r="K1402" s="63">
        <v>8</v>
      </c>
      <c r="L1402" s="63">
        <v>1</v>
      </c>
      <c r="R1402" s="63">
        <v>441</v>
      </c>
      <c r="AC1402" s="93">
        <v>3000</v>
      </c>
      <c r="AM1402" s="93">
        <v>121662</v>
      </c>
      <c r="AN1402" s="63" t="s">
        <v>1890</v>
      </c>
      <c r="AO1402" s="59">
        <f t="shared" si="477"/>
        <v>124662</v>
      </c>
      <c r="BC1402" s="77">
        <v>0</v>
      </c>
      <c r="BD1402" s="77"/>
      <c r="BF1402" s="77">
        <v>0</v>
      </c>
      <c r="BG1402" s="77">
        <v>17225</v>
      </c>
      <c r="BH1402" s="77"/>
      <c r="BI1402" s="77"/>
      <c r="BJ1402" s="77">
        <v>0</v>
      </c>
      <c r="BK1402" s="77">
        <v>0</v>
      </c>
      <c r="BL1402" s="77">
        <v>2101</v>
      </c>
      <c r="BM1402" s="77">
        <v>0</v>
      </c>
      <c r="BO1402" s="63">
        <f t="shared" si="462"/>
        <v>19326</v>
      </c>
      <c r="BZ1402" s="18">
        <f t="shared" si="463"/>
        <v>0</v>
      </c>
      <c r="CX1402" s="39"/>
      <c r="DI1402">
        <f t="shared" si="472"/>
        <v>0</v>
      </c>
      <c r="DJ1402" s="41">
        <v>1746</v>
      </c>
      <c r="DM1402" s="41">
        <v>0</v>
      </c>
      <c r="DN1402" s="41">
        <v>0</v>
      </c>
      <c r="DO1402" s="41"/>
      <c r="DP1402" s="41">
        <v>0</v>
      </c>
      <c r="DQ1402" s="41">
        <v>0</v>
      </c>
      <c r="DR1402" s="41">
        <v>0</v>
      </c>
      <c r="DT1402" s="41">
        <v>0</v>
      </c>
      <c r="DU1402" t="s">
        <v>1891</v>
      </c>
      <c r="DV1402" s="63">
        <f t="shared" si="464"/>
        <v>1746</v>
      </c>
      <c r="DW1402" s="77">
        <v>0</v>
      </c>
      <c r="DZ1402" s="41">
        <v>0</v>
      </c>
      <c r="EA1402" s="41">
        <v>0</v>
      </c>
      <c r="EB1402" s="41"/>
      <c r="EC1402" s="41">
        <v>0</v>
      </c>
      <c r="ED1402" s="41">
        <v>0</v>
      </c>
      <c r="EE1402" s="41">
        <v>0</v>
      </c>
      <c r="EG1402" s="41">
        <v>0</v>
      </c>
      <c r="EH1402" t="s">
        <v>1892</v>
      </c>
      <c r="EI1402" s="63">
        <f t="shared" si="465"/>
        <v>0</v>
      </c>
      <c r="EU1402" s="38">
        <v>0.55000000000000004</v>
      </c>
      <c r="EV1402" s="38">
        <v>0.86</v>
      </c>
      <c r="FJ1402" s="18">
        <f t="shared" si="466"/>
        <v>0</v>
      </c>
      <c r="FT1402">
        <f t="shared" si="467"/>
        <v>0</v>
      </c>
      <c r="GD1402">
        <f t="shared" si="473"/>
        <v>0</v>
      </c>
      <c r="GO1402" s="39">
        <f t="shared" si="468"/>
        <v>0</v>
      </c>
      <c r="GP1402" s="39">
        <f t="shared" si="469"/>
        <v>143988</v>
      </c>
      <c r="GQ1402" s="39">
        <f t="shared" si="470"/>
        <v>0</v>
      </c>
      <c r="GR1402" s="39">
        <f t="shared" si="471"/>
        <v>143988</v>
      </c>
      <c r="GS1402" t="s">
        <v>395</v>
      </c>
      <c r="GU1402" t="s">
        <v>1392</v>
      </c>
      <c r="GV1402" t="s">
        <v>768</v>
      </c>
      <c r="GX1402" t="s">
        <v>938</v>
      </c>
      <c r="GY1402" t="s">
        <v>405</v>
      </c>
      <c r="GZ1402">
        <v>0.3</v>
      </c>
      <c r="HA1402" s="43">
        <v>2593.6999999999998</v>
      </c>
      <c r="HB1402" t="s">
        <v>798</v>
      </c>
      <c r="HC1402">
        <v>2511</v>
      </c>
      <c r="HD1402">
        <v>1372</v>
      </c>
      <c r="HE1402">
        <v>21245</v>
      </c>
      <c r="HF1402">
        <v>120</v>
      </c>
      <c r="HH1402">
        <v>89015</v>
      </c>
      <c r="HI1402">
        <v>0</v>
      </c>
      <c r="HJ1402">
        <v>0</v>
      </c>
      <c r="HK1402">
        <v>0</v>
      </c>
      <c r="HS1402" t="s">
        <v>766</v>
      </c>
      <c r="HU1402">
        <v>3</v>
      </c>
      <c r="HV1402">
        <v>10</v>
      </c>
      <c r="HW1402">
        <v>1</v>
      </c>
      <c r="HX1402">
        <v>2</v>
      </c>
      <c r="HY1402">
        <v>0</v>
      </c>
      <c r="HZ1402">
        <v>0</v>
      </c>
      <c r="IA1402">
        <f t="shared" si="475"/>
        <v>3</v>
      </c>
      <c r="IB1402">
        <f t="shared" si="476"/>
        <v>0</v>
      </c>
      <c r="IC1402">
        <v>14</v>
      </c>
      <c r="ID1402">
        <v>2.91</v>
      </c>
      <c r="IE1402">
        <v>3.10785</v>
      </c>
      <c r="IF1402" s="63">
        <v>3</v>
      </c>
      <c r="IH1402">
        <f t="shared" si="478"/>
        <v>6.0178500000000001</v>
      </c>
      <c r="II1402" s="35">
        <f t="shared" si="479"/>
        <v>2.91</v>
      </c>
      <c r="IM1402" s="18">
        <v>4441</v>
      </c>
      <c r="IN1402" t="s">
        <v>400</v>
      </c>
      <c r="IO1402" s="62">
        <v>14721</v>
      </c>
      <c r="IP1402" s="18">
        <v>13880</v>
      </c>
      <c r="IQ1402" s="18">
        <v>609</v>
      </c>
      <c r="IR1402" s="18">
        <v>0</v>
      </c>
      <c r="IS1402" s="18">
        <v>0</v>
      </c>
      <c r="IU1402" s="18">
        <v>0</v>
      </c>
      <c r="IV1402" s="18">
        <v>0</v>
      </c>
      <c r="IX1402" s="18">
        <f t="shared" si="459"/>
        <v>33651</v>
      </c>
      <c r="JB1402" s="18">
        <v>36</v>
      </c>
      <c r="JC1402" s="18">
        <v>4</v>
      </c>
      <c r="JS1402" s="18">
        <v>140</v>
      </c>
      <c r="JT1402" s="18">
        <v>10</v>
      </c>
      <c r="JU1402" s="18">
        <v>2</v>
      </c>
      <c r="JV1402" s="18">
        <v>3</v>
      </c>
      <c r="JY1402" s="18">
        <v>4252</v>
      </c>
      <c r="KF1402" s="18">
        <v>1</v>
      </c>
      <c r="KG1402" s="18">
        <v>1</v>
      </c>
      <c r="KH1402" s="18">
        <v>26</v>
      </c>
      <c r="KN1402" s="18">
        <v>13.5</v>
      </c>
      <c r="KO1402" s="18">
        <v>13.5</v>
      </c>
      <c r="KP1402" s="18">
        <v>13.5</v>
      </c>
      <c r="KQ1402" s="18">
        <v>13.5</v>
      </c>
      <c r="KR1402" s="18">
        <v>4</v>
      </c>
      <c r="KS1402" s="18">
        <v>4</v>
      </c>
      <c r="KU1402" s="18" t="s">
        <v>1893</v>
      </c>
      <c r="KV1402" s="18" t="s">
        <v>1893</v>
      </c>
      <c r="KW1402" s="18" t="s">
        <v>1893</v>
      </c>
      <c r="KX1402" s="18" t="s">
        <v>1893</v>
      </c>
      <c r="KY1402" s="18" t="s">
        <v>1894</v>
      </c>
      <c r="KZ1402" s="18" t="s">
        <v>1894</v>
      </c>
      <c r="LB1402" s="18" t="s">
        <v>766</v>
      </c>
      <c r="LQ1402" s="18">
        <v>10</v>
      </c>
      <c r="LR1402" s="18">
        <v>12.5</v>
      </c>
      <c r="LS1402" s="18">
        <v>12.5</v>
      </c>
      <c r="LT1402" s="18">
        <v>10</v>
      </c>
      <c r="LX1402" s="18" t="s">
        <v>1895</v>
      </c>
      <c r="LY1402" s="18" t="s">
        <v>1896</v>
      </c>
      <c r="LZ1402" s="18" t="s">
        <v>1896</v>
      </c>
      <c r="MA1402" s="18" t="s">
        <v>1895</v>
      </c>
      <c r="ME1402" s="18" t="s">
        <v>766</v>
      </c>
      <c r="MJ1402" s="18" t="s">
        <v>766</v>
      </c>
      <c r="MK1402" s="18" t="s">
        <v>766</v>
      </c>
      <c r="MM1402" s="18" t="s">
        <v>766</v>
      </c>
      <c r="MN1402" s="18">
        <v>24</v>
      </c>
      <c r="MO1402" s="18">
        <v>4</v>
      </c>
      <c r="MQ1402" s="18" t="s">
        <v>766</v>
      </c>
      <c r="MS1402" s="18">
        <v>181822</v>
      </c>
      <c r="MT1402" s="18" t="s">
        <v>1387</v>
      </c>
      <c r="MV1402" s="18" t="s">
        <v>768</v>
      </c>
      <c r="NL1402" s="18" t="s">
        <v>768</v>
      </c>
      <c r="NO1402" s="18" t="s">
        <v>1149</v>
      </c>
      <c r="NP1402" s="18" t="s">
        <v>1388</v>
      </c>
      <c r="NT1402" s="18" t="s">
        <v>942</v>
      </c>
      <c r="NU1402" s="18" t="s">
        <v>1897</v>
      </c>
      <c r="NV1402" s="18">
        <v>112851.03</v>
      </c>
      <c r="NW1402" s="18" t="s">
        <v>1173</v>
      </c>
      <c r="NX1402" s="18">
        <f t="shared" si="480"/>
        <v>3551.8350515463917</v>
      </c>
      <c r="NY1402" t="str">
        <f t="shared" si="460"/>
        <v>Mid-range</v>
      </c>
      <c r="NZ1402" t="str">
        <f t="shared" si="461"/>
        <v>Medium</v>
      </c>
    </row>
    <row r="1403" spans="1:390">
      <c r="A1403" t="s">
        <v>595</v>
      </c>
      <c r="B1403" t="s">
        <v>758</v>
      </c>
      <c r="C1403">
        <v>292</v>
      </c>
      <c r="D1403" t="s">
        <v>404</v>
      </c>
      <c r="E1403">
        <v>20180</v>
      </c>
      <c r="F1403" t="s">
        <v>1813</v>
      </c>
      <c r="G1403">
        <v>2643.86</v>
      </c>
      <c r="H1403" s="62">
        <v>17255</v>
      </c>
      <c r="I1403" s="63">
        <v>0</v>
      </c>
      <c r="K1403" s="63">
        <v>5</v>
      </c>
      <c r="L1403" s="63">
        <v>1</v>
      </c>
      <c r="R1403" s="63">
        <v>166</v>
      </c>
      <c r="AC1403" s="93">
        <v>3366</v>
      </c>
      <c r="AJ1403" s="93">
        <v>1974</v>
      </c>
      <c r="AO1403" s="59">
        <f t="shared" si="477"/>
        <v>5340</v>
      </c>
      <c r="BC1403" s="77">
        <v>9202</v>
      </c>
      <c r="BD1403" s="77"/>
      <c r="BF1403" s="77">
        <v>0</v>
      </c>
      <c r="BG1403" s="77">
        <v>0</v>
      </c>
      <c r="BH1403" s="77"/>
      <c r="BI1403" s="77"/>
      <c r="BJ1403" s="77">
        <v>0</v>
      </c>
      <c r="BK1403" s="77">
        <v>0</v>
      </c>
      <c r="BL1403" s="77">
        <v>0</v>
      </c>
      <c r="BM1403" s="77">
        <v>0</v>
      </c>
      <c r="BO1403" s="63">
        <f t="shared" si="462"/>
        <v>9202</v>
      </c>
      <c r="BZ1403" s="18">
        <f t="shared" si="463"/>
        <v>0</v>
      </c>
      <c r="CX1403" s="39"/>
      <c r="DI1403">
        <f t="shared" si="472"/>
        <v>0</v>
      </c>
      <c r="DJ1403" s="41">
        <v>0</v>
      </c>
      <c r="DM1403" s="41">
        <v>0</v>
      </c>
      <c r="DN1403" s="41">
        <v>0</v>
      </c>
      <c r="DO1403" s="41"/>
      <c r="DP1403" s="41">
        <v>0</v>
      </c>
      <c r="DQ1403" s="41">
        <v>0</v>
      </c>
      <c r="DR1403" s="41">
        <v>0</v>
      </c>
      <c r="DT1403" s="41">
        <v>0</v>
      </c>
      <c r="DV1403" s="63">
        <f t="shared" si="464"/>
        <v>0</v>
      </c>
      <c r="DW1403" s="77">
        <v>0</v>
      </c>
      <c r="DZ1403" s="41">
        <v>0</v>
      </c>
      <c r="EA1403" s="41">
        <v>0</v>
      </c>
      <c r="EB1403" s="41"/>
      <c r="EC1403" s="41">
        <v>0</v>
      </c>
      <c r="ED1403" s="41">
        <v>0</v>
      </c>
      <c r="EE1403" s="41">
        <v>0</v>
      </c>
      <c r="EG1403" s="41">
        <v>0</v>
      </c>
      <c r="EI1403" s="63">
        <f t="shared" si="465"/>
        <v>0</v>
      </c>
      <c r="EU1403" s="38">
        <v>0.44</v>
      </c>
      <c r="EV1403" s="38">
        <v>0.89</v>
      </c>
      <c r="FJ1403" s="18">
        <f t="shared" si="466"/>
        <v>0</v>
      </c>
      <c r="FT1403">
        <f t="shared" si="467"/>
        <v>0</v>
      </c>
      <c r="GD1403">
        <f t="shared" si="473"/>
        <v>0</v>
      </c>
      <c r="GO1403" s="39">
        <f t="shared" si="468"/>
        <v>0</v>
      </c>
      <c r="GP1403" s="39">
        <f t="shared" si="469"/>
        <v>14542</v>
      </c>
      <c r="GQ1403" s="39">
        <f t="shared" si="470"/>
        <v>0</v>
      </c>
      <c r="GR1403" s="39">
        <f t="shared" si="471"/>
        <v>14542</v>
      </c>
      <c r="GS1403" t="s">
        <v>395</v>
      </c>
      <c r="GU1403" t="s">
        <v>1392</v>
      </c>
      <c r="GV1403" t="s">
        <v>768</v>
      </c>
      <c r="GW1403" t="s">
        <v>410</v>
      </c>
      <c r="HB1403" t="s">
        <v>798</v>
      </c>
      <c r="HC1403">
        <v>115</v>
      </c>
      <c r="HD1403">
        <v>1883</v>
      </c>
      <c r="HE1403">
        <v>10798</v>
      </c>
      <c r="HF1403">
        <v>53</v>
      </c>
      <c r="HH1403">
        <v>10653</v>
      </c>
      <c r="HI1403">
        <v>10</v>
      </c>
      <c r="HJ1403">
        <v>0</v>
      </c>
      <c r="HK1403">
        <v>0</v>
      </c>
      <c r="HS1403" t="s">
        <v>766</v>
      </c>
      <c r="HU1403">
        <v>1</v>
      </c>
      <c r="HV1403">
        <v>1</v>
      </c>
      <c r="HW1403">
        <v>0</v>
      </c>
      <c r="HX1403">
        <v>1</v>
      </c>
      <c r="HY1403">
        <v>0</v>
      </c>
      <c r="HZ1403">
        <v>2</v>
      </c>
      <c r="IA1403">
        <f t="shared" si="475"/>
        <v>1</v>
      </c>
      <c r="IB1403">
        <f t="shared" si="476"/>
        <v>2</v>
      </c>
      <c r="IC1403">
        <v>3</v>
      </c>
      <c r="ID1403">
        <v>1.5249999999999999</v>
      </c>
      <c r="IE1403">
        <v>1.5</v>
      </c>
      <c r="IF1403" s="63">
        <v>1</v>
      </c>
      <c r="IH1403">
        <f t="shared" si="478"/>
        <v>3.0249999999999999</v>
      </c>
      <c r="II1403" s="35">
        <f t="shared" si="479"/>
        <v>1.5249999999999999</v>
      </c>
      <c r="IM1403" s="18">
        <v>272</v>
      </c>
      <c r="IN1403" t="s">
        <v>411</v>
      </c>
      <c r="IO1403" s="62">
        <v>2170</v>
      </c>
      <c r="IP1403" s="18">
        <v>6201</v>
      </c>
      <c r="IQ1403" s="18">
        <v>1029</v>
      </c>
      <c r="IR1403" s="18">
        <v>263</v>
      </c>
      <c r="IS1403" s="18">
        <v>66</v>
      </c>
      <c r="IU1403" s="18">
        <v>0</v>
      </c>
      <c r="IX1403" s="18">
        <f t="shared" si="459"/>
        <v>10001</v>
      </c>
      <c r="JB1403" s="18">
        <v>8</v>
      </c>
      <c r="JC1403" s="18">
        <v>8</v>
      </c>
      <c r="JS1403" s="18">
        <v>0</v>
      </c>
      <c r="JT1403" s="18">
        <v>0</v>
      </c>
      <c r="JU1403" s="18">
        <v>92</v>
      </c>
      <c r="JV1403" s="18">
        <v>33</v>
      </c>
      <c r="JY1403" s="18">
        <v>1171</v>
      </c>
      <c r="KF1403" s="18">
        <v>1</v>
      </c>
      <c r="KG1403" s="18">
        <v>2</v>
      </c>
      <c r="KH1403" s="18">
        <v>19</v>
      </c>
      <c r="KN1403" s="18">
        <v>12.25</v>
      </c>
      <c r="KO1403" s="18">
        <v>12.25</v>
      </c>
      <c r="KP1403" s="18">
        <v>12.25</v>
      </c>
      <c r="KQ1403" s="18">
        <v>12.25</v>
      </c>
      <c r="KR1403" s="18">
        <v>7.75</v>
      </c>
      <c r="KS1403" s="18">
        <v>5</v>
      </c>
      <c r="KU1403" s="18" t="s">
        <v>1898</v>
      </c>
      <c r="KV1403" s="18" t="s">
        <v>1898</v>
      </c>
      <c r="KW1403" s="18" t="s">
        <v>1898</v>
      </c>
      <c r="KX1403" s="18" t="s">
        <v>1898</v>
      </c>
      <c r="KY1403" s="18" t="s">
        <v>1899</v>
      </c>
      <c r="KZ1403" s="18" t="s">
        <v>1900</v>
      </c>
      <c r="LB1403" s="18" t="s">
        <v>766</v>
      </c>
      <c r="LQ1403" s="18">
        <v>9.75</v>
      </c>
      <c r="LR1403" s="18">
        <v>9.75</v>
      </c>
      <c r="LS1403" s="18">
        <v>9.75</v>
      </c>
      <c r="LT1403" s="18">
        <v>9.75</v>
      </c>
      <c r="LX1403" s="18" t="s">
        <v>1901</v>
      </c>
      <c r="LY1403" s="18" t="s">
        <v>1901</v>
      </c>
      <c r="LZ1403" s="18" t="s">
        <v>1901</v>
      </c>
      <c r="MA1403" s="18" t="s">
        <v>1901</v>
      </c>
      <c r="ME1403" s="18" t="s">
        <v>766</v>
      </c>
      <c r="MJ1403" s="18" t="s">
        <v>766</v>
      </c>
      <c r="MK1403" s="18" t="s">
        <v>766</v>
      </c>
      <c r="MN1403" s="18">
        <v>24</v>
      </c>
      <c r="MO1403" s="18">
        <v>5</v>
      </c>
      <c r="MQ1403" s="18" t="s">
        <v>766</v>
      </c>
      <c r="MS1403" s="18">
        <v>74617</v>
      </c>
      <c r="MT1403" s="18" t="s">
        <v>1401</v>
      </c>
      <c r="MV1403" s="18" t="s">
        <v>768</v>
      </c>
      <c r="NL1403" s="18" t="s">
        <v>768</v>
      </c>
      <c r="NP1403" s="18" t="s">
        <v>1388</v>
      </c>
      <c r="NR1403" s="18" t="s">
        <v>1426</v>
      </c>
      <c r="NX1403" s="18">
        <f t="shared" si="480"/>
        <v>1733.6786885245904</v>
      </c>
      <c r="NY1403" t="str">
        <f t="shared" si="460"/>
        <v>Smaller</v>
      </c>
      <c r="NZ1403" t="str">
        <f t="shared" si="461"/>
        <v>Small</v>
      </c>
    </row>
    <row r="1404" spans="1:390">
      <c r="A1404" t="s">
        <v>450</v>
      </c>
      <c r="B1404" t="s">
        <v>451</v>
      </c>
      <c r="C1404" t="s">
        <v>452</v>
      </c>
      <c r="D1404" t="s">
        <v>393</v>
      </c>
      <c r="E1404">
        <v>20180</v>
      </c>
      <c r="F1404" t="s">
        <v>1813</v>
      </c>
      <c r="G1404">
        <v>1766.83</v>
      </c>
      <c r="H1404" s="62">
        <v>2752</v>
      </c>
      <c r="I1404" s="63">
        <v>0</v>
      </c>
      <c r="K1404" s="63">
        <v>1</v>
      </c>
      <c r="L1404" s="63">
        <v>0</v>
      </c>
      <c r="R1404" s="63">
        <v>57</v>
      </c>
      <c r="AC1404" s="93">
        <v>3418</v>
      </c>
      <c r="AO1404" s="59">
        <f t="shared" si="477"/>
        <v>3418</v>
      </c>
      <c r="BC1404" s="77">
        <v>2097</v>
      </c>
      <c r="BD1404" s="77"/>
      <c r="BO1404" s="63">
        <f t="shared" si="462"/>
        <v>2097</v>
      </c>
      <c r="BZ1404" s="18">
        <f t="shared" si="463"/>
        <v>0</v>
      </c>
      <c r="CX1404" s="39"/>
      <c r="DI1404">
        <f t="shared" si="472"/>
        <v>0</v>
      </c>
      <c r="DJ1404" s="41">
        <v>5180</v>
      </c>
      <c r="DV1404" s="63">
        <f t="shared" si="464"/>
        <v>5180</v>
      </c>
      <c r="DW1404" s="77">
        <v>2012</v>
      </c>
      <c r="EI1404" s="63">
        <f t="shared" si="465"/>
        <v>2012</v>
      </c>
      <c r="EU1404" s="38">
        <v>0.84</v>
      </c>
      <c r="EV1404" s="38">
        <v>0.16</v>
      </c>
      <c r="FJ1404" s="18">
        <f t="shared" si="466"/>
        <v>0</v>
      </c>
      <c r="FT1404">
        <f t="shared" si="467"/>
        <v>0</v>
      </c>
      <c r="GD1404">
        <f t="shared" si="473"/>
        <v>0</v>
      </c>
      <c r="GO1404" s="39">
        <f t="shared" si="468"/>
        <v>0</v>
      </c>
      <c r="GP1404" s="39">
        <f t="shared" si="469"/>
        <v>5515</v>
      </c>
      <c r="GQ1404" s="39">
        <f t="shared" si="470"/>
        <v>0</v>
      </c>
      <c r="GR1404" s="39">
        <f t="shared" si="471"/>
        <v>5515</v>
      </c>
      <c r="GS1404" t="s">
        <v>395</v>
      </c>
      <c r="GU1404" t="s">
        <v>1402</v>
      </c>
      <c r="GV1404" t="s">
        <v>768</v>
      </c>
      <c r="GW1404" t="s">
        <v>410</v>
      </c>
      <c r="HB1404" t="s">
        <v>798</v>
      </c>
      <c r="HC1404">
        <v>159</v>
      </c>
      <c r="HD1404">
        <v>475</v>
      </c>
      <c r="HE1404">
        <v>94</v>
      </c>
      <c r="HF1404">
        <v>28</v>
      </c>
      <c r="HH1404">
        <v>10580</v>
      </c>
      <c r="HI1404">
        <v>1</v>
      </c>
      <c r="HJ1404">
        <v>7</v>
      </c>
      <c r="HK1404">
        <v>0</v>
      </c>
      <c r="HS1404" t="s">
        <v>766</v>
      </c>
      <c r="HU1404">
        <v>1</v>
      </c>
      <c r="HW1404">
        <v>1</v>
      </c>
      <c r="IA1404">
        <f t="shared" si="475"/>
        <v>1</v>
      </c>
      <c r="IB1404">
        <f t="shared" si="476"/>
        <v>0</v>
      </c>
      <c r="IC1404">
        <v>2</v>
      </c>
      <c r="ID1404">
        <v>0.27</v>
      </c>
      <c r="IE1404">
        <v>0.27</v>
      </c>
      <c r="IF1404" s="63">
        <v>1</v>
      </c>
      <c r="IH1404">
        <f t="shared" si="478"/>
        <v>0.54</v>
      </c>
      <c r="II1404" s="35">
        <f t="shared" si="479"/>
        <v>0.27</v>
      </c>
      <c r="IM1404" s="18">
        <v>441</v>
      </c>
      <c r="IN1404" t="s">
        <v>400</v>
      </c>
      <c r="IO1404" s="62">
        <v>1985</v>
      </c>
      <c r="IP1404" s="18">
        <v>1958</v>
      </c>
      <c r="IQ1404" s="18">
        <v>858</v>
      </c>
      <c r="IR1404" s="18">
        <v>169</v>
      </c>
      <c r="IS1404" s="18">
        <v>21</v>
      </c>
      <c r="IU1404" s="18">
        <v>319</v>
      </c>
      <c r="IV1404" s="18">
        <v>0</v>
      </c>
      <c r="IX1404" s="18">
        <f t="shared" si="459"/>
        <v>5751</v>
      </c>
      <c r="JB1404" s="18">
        <v>0</v>
      </c>
      <c r="JC1404" s="18">
        <v>0</v>
      </c>
      <c r="JS1404" s="18">
        <v>23</v>
      </c>
      <c r="JT1404" s="18">
        <v>155</v>
      </c>
      <c r="JU1404" s="18">
        <v>3</v>
      </c>
      <c r="JV1404" s="18">
        <v>2</v>
      </c>
      <c r="JY1404" s="18">
        <v>6371</v>
      </c>
      <c r="KF1404" s="18">
        <v>0</v>
      </c>
      <c r="KG1404" s="18">
        <v>0</v>
      </c>
      <c r="KH1404" s="18">
        <v>0</v>
      </c>
      <c r="KN1404" s="18">
        <v>8.5</v>
      </c>
      <c r="KO1404" s="18">
        <v>8.5</v>
      </c>
      <c r="KP1404" s="18">
        <v>8.5</v>
      </c>
      <c r="KQ1404" s="18">
        <v>8.5</v>
      </c>
      <c r="KR1404" s="18">
        <v>8.5</v>
      </c>
      <c r="KS1404" s="18">
        <v>0</v>
      </c>
      <c r="KT1404" s="18">
        <v>0</v>
      </c>
      <c r="KU1404" s="18" t="s">
        <v>1902</v>
      </c>
      <c r="KV1404" s="18" t="s">
        <v>1902</v>
      </c>
      <c r="KW1404" s="18" t="s">
        <v>1902</v>
      </c>
      <c r="KX1404" s="18" t="s">
        <v>1902</v>
      </c>
      <c r="KY1404" s="18" t="s">
        <v>1902</v>
      </c>
      <c r="KZ1404" s="18">
        <v>0</v>
      </c>
      <c r="LA1404" s="18">
        <v>0</v>
      </c>
      <c r="LB1404" s="18" t="s">
        <v>766</v>
      </c>
      <c r="LQ1404" s="18">
        <v>7.5</v>
      </c>
      <c r="LR1404" s="18">
        <v>7.5</v>
      </c>
      <c r="LS1404" s="18">
        <v>7.5</v>
      </c>
      <c r="LT1404" s="18">
        <v>7.5</v>
      </c>
      <c r="LU1404" s="18">
        <v>7.5</v>
      </c>
      <c r="LV1404" s="18">
        <v>0</v>
      </c>
      <c r="LW1404" s="18">
        <v>0</v>
      </c>
      <c r="LX1404" s="18" t="s">
        <v>1903</v>
      </c>
      <c r="LY1404" s="18" t="s">
        <v>1903</v>
      </c>
      <c r="LZ1404" s="18" t="s">
        <v>1903</v>
      </c>
      <c r="MA1404" s="18" t="s">
        <v>1903</v>
      </c>
      <c r="MB1404" s="18" t="s">
        <v>1903</v>
      </c>
      <c r="MC1404" s="18">
        <v>0</v>
      </c>
      <c r="MD1404" s="18">
        <v>0</v>
      </c>
      <c r="ME1404" s="18" t="s">
        <v>768</v>
      </c>
      <c r="MJ1404" s="18" t="s">
        <v>766</v>
      </c>
      <c r="MK1404" s="18" t="s">
        <v>766</v>
      </c>
      <c r="ML1404" s="18">
        <v>0</v>
      </c>
      <c r="MM1404" s="18" t="s">
        <v>766</v>
      </c>
      <c r="MN1404" s="18">
        <v>27.5</v>
      </c>
      <c r="MO1404" s="18">
        <v>0</v>
      </c>
      <c r="MP1404" s="18">
        <v>0</v>
      </c>
      <c r="MQ1404" s="18" t="s">
        <v>766</v>
      </c>
      <c r="MS1404" s="18">
        <v>28647</v>
      </c>
      <c r="MT1404" s="18" t="s">
        <v>1401</v>
      </c>
      <c r="NL1404" s="18" t="s">
        <v>766</v>
      </c>
      <c r="NV1404" s="18">
        <v>20000</v>
      </c>
      <c r="NX1404" s="18">
        <f t="shared" si="480"/>
        <v>6543.8148148148139</v>
      </c>
      <c r="NY1404" t="str">
        <f t="shared" si="460"/>
        <v>Smaller</v>
      </c>
      <c r="NZ1404" t="str">
        <f t="shared" si="461"/>
        <v>Small</v>
      </c>
    </row>
    <row r="1405" spans="1:390">
      <c r="A1405" t="s">
        <v>475</v>
      </c>
      <c r="B1405" t="s">
        <v>476</v>
      </c>
      <c r="C1405" t="s">
        <v>477</v>
      </c>
      <c r="D1405" t="s">
        <v>393</v>
      </c>
      <c r="E1405">
        <v>20180</v>
      </c>
      <c r="F1405" t="s">
        <v>1813</v>
      </c>
      <c r="G1405">
        <v>1926.26</v>
      </c>
      <c r="H1405" s="62">
        <v>9957</v>
      </c>
      <c r="I1405" s="63">
        <v>0</v>
      </c>
      <c r="K1405" s="63">
        <v>3</v>
      </c>
      <c r="L1405" s="63">
        <v>1</v>
      </c>
      <c r="R1405" s="63">
        <v>150</v>
      </c>
      <c r="AC1405" s="93">
        <v>3496</v>
      </c>
      <c r="AO1405" s="59">
        <f t="shared" si="477"/>
        <v>3496</v>
      </c>
      <c r="BC1405" s="77">
        <v>6739</v>
      </c>
      <c r="BD1405" s="77"/>
      <c r="BF1405" s="77">
        <v>0</v>
      </c>
      <c r="BG1405" s="77">
        <v>0</v>
      </c>
      <c r="BH1405" s="77"/>
      <c r="BI1405" s="77"/>
      <c r="BJ1405" s="77">
        <v>0</v>
      </c>
      <c r="BK1405" s="77">
        <v>0</v>
      </c>
      <c r="BL1405" s="77">
        <v>0</v>
      </c>
      <c r="BM1405" s="77">
        <v>0</v>
      </c>
      <c r="BO1405" s="63">
        <f t="shared" si="462"/>
        <v>6739</v>
      </c>
      <c r="BZ1405" s="18">
        <f t="shared" si="463"/>
        <v>0</v>
      </c>
      <c r="CX1405" s="39"/>
      <c r="DI1405">
        <f t="shared" si="472"/>
        <v>0</v>
      </c>
      <c r="DJ1405" s="41">
        <v>4689</v>
      </c>
      <c r="DM1405" s="41">
        <v>0</v>
      </c>
      <c r="DN1405" s="41">
        <v>573</v>
      </c>
      <c r="DO1405" s="41"/>
      <c r="DP1405" s="41">
        <v>0</v>
      </c>
      <c r="DQ1405" s="41">
        <v>0</v>
      </c>
      <c r="DR1405" s="41">
        <v>0</v>
      </c>
      <c r="DT1405" s="41">
        <v>0</v>
      </c>
      <c r="DV1405" s="63">
        <f t="shared" si="464"/>
        <v>5262</v>
      </c>
      <c r="DW1405" s="77">
        <v>698</v>
      </c>
      <c r="DZ1405" s="41">
        <v>0</v>
      </c>
      <c r="EA1405" s="41">
        <v>0</v>
      </c>
      <c r="EB1405" s="41"/>
      <c r="EC1405" s="41">
        <v>0</v>
      </c>
      <c r="ED1405" s="41">
        <v>0</v>
      </c>
      <c r="EE1405" s="41">
        <v>0</v>
      </c>
      <c r="EG1405" s="41">
        <v>0</v>
      </c>
      <c r="EI1405" s="63">
        <f t="shared" si="465"/>
        <v>698</v>
      </c>
      <c r="EU1405" s="38">
        <v>0.84</v>
      </c>
      <c r="EV1405" s="38">
        <v>0.94</v>
      </c>
      <c r="FJ1405" s="18">
        <f t="shared" si="466"/>
        <v>0</v>
      </c>
      <c r="FT1405">
        <f t="shared" si="467"/>
        <v>0</v>
      </c>
      <c r="GD1405">
        <f t="shared" si="473"/>
        <v>0</v>
      </c>
      <c r="GO1405" s="39">
        <f t="shared" si="468"/>
        <v>0</v>
      </c>
      <c r="GP1405" s="39">
        <f t="shared" si="469"/>
        <v>10235</v>
      </c>
      <c r="GQ1405" s="39">
        <f t="shared" si="470"/>
        <v>0</v>
      </c>
      <c r="GR1405" s="39">
        <f t="shared" si="471"/>
        <v>10235</v>
      </c>
      <c r="GS1405" t="s">
        <v>395</v>
      </c>
      <c r="GU1405" t="s">
        <v>1392</v>
      </c>
      <c r="GV1405" t="s">
        <v>768</v>
      </c>
      <c r="GW1405" t="s">
        <v>410</v>
      </c>
      <c r="HB1405" t="s">
        <v>798</v>
      </c>
      <c r="HC1405">
        <v>147</v>
      </c>
      <c r="HD1405">
        <v>2542</v>
      </c>
      <c r="HE1405">
        <v>10633</v>
      </c>
      <c r="HF1405">
        <v>90</v>
      </c>
      <c r="HH1405">
        <v>21982</v>
      </c>
      <c r="HI1405">
        <v>0</v>
      </c>
      <c r="HJ1405">
        <v>41</v>
      </c>
      <c r="HK1405">
        <v>0</v>
      </c>
      <c r="HS1405" t="s">
        <v>766</v>
      </c>
      <c r="HU1405">
        <v>1</v>
      </c>
      <c r="HX1405">
        <v>2</v>
      </c>
      <c r="IA1405">
        <f t="shared" si="475"/>
        <v>2</v>
      </c>
      <c r="IB1405">
        <f t="shared" si="476"/>
        <v>0</v>
      </c>
      <c r="IC1405">
        <v>4</v>
      </c>
      <c r="ID1405">
        <v>1.38</v>
      </c>
      <c r="IE1405">
        <v>1</v>
      </c>
      <c r="IF1405" s="63">
        <v>1</v>
      </c>
      <c r="IH1405">
        <f t="shared" si="478"/>
        <v>2.38</v>
      </c>
      <c r="II1405" s="35">
        <f t="shared" si="479"/>
        <v>1.38</v>
      </c>
      <c r="IM1405" s="18">
        <v>268</v>
      </c>
      <c r="IN1405" t="s">
        <v>400</v>
      </c>
      <c r="IO1405" s="62">
        <v>983</v>
      </c>
      <c r="IP1405" s="18">
        <v>987</v>
      </c>
      <c r="IQ1405" s="18">
        <v>811</v>
      </c>
      <c r="IR1405" s="18">
        <v>91</v>
      </c>
      <c r="IS1405" s="18">
        <v>1</v>
      </c>
      <c r="IU1405" s="18">
        <v>0</v>
      </c>
      <c r="IV1405" s="18">
        <v>0</v>
      </c>
      <c r="IX1405" s="18">
        <f t="shared" si="459"/>
        <v>3141</v>
      </c>
      <c r="JB1405" s="18">
        <v>0</v>
      </c>
      <c r="JC1405" s="18">
        <v>2</v>
      </c>
      <c r="JS1405" s="18">
        <v>6</v>
      </c>
      <c r="JT1405" s="18">
        <v>97</v>
      </c>
      <c r="JU1405" s="18">
        <v>7</v>
      </c>
      <c r="JV1405" s="18">
        <v>31</v>
      </c>
      <c r="JY1405" s="18">
        <v>1190</v>
      </c>
      <c r="KF1405" s="18">
        <v>0</v>
      </c>
      <c r="KG1405" s="18">
        <v>0</v>
      </c>
      <c r="KH1405" s="18">
        <v>0</v>
      </c>
      <c r="KN1405" s="18">
        <v>13</v>
      </c>
      <c r="KO1405" s="18">
        <v>13</v>
      </c>
      <c r="KP1405" s="18">
        <v>13</v>
      </c>
      <c r="KQ1405" s="18">
        <v>13</v>
      </c>
      <c r="KR1405" s="18">
        <v>8.5</v>
      </c>
      <c r="KS1405" s="18">
        <v>0</v>
      </c>
      <c r="KT1405" s="18">
        <v>0</v>
      </c>
      <c r="KU1405" s="18" t="s">
        <v>1904</v>
      </c>
      <c r="KV1405" s="18" t="s">
        <v>1904</v>
      </c>
      <c r="KW1405" s="18" t="s">
        <v>1904</v>
      </c>
      <c r="KX1405" s="18" t="s">
        <v>1904</v>
      </c>
      <c r="KY1405" s="18" t="s">
        <v>1905</v>
      </c>
      <c r="KZ1405" s="18" t="s">
        <v>862</v>
      </c>
      <c r="LA1405" s="18" t="s">
        <v>1906</v>
      </c>
      <c r="LB1405" s="18" t="s">
        <v>768</v>
      </c>
      <c r="LC1405" s="18">
        <v>4</v>
      </c>
      <c r="LD1405" s="18">
        <v>4</v>
      </c>
      <c r="LE1405" s="18">
        <v>4</v>
      </c>
      <c r="LF1405" s="18">
        <v>4</v>
      </c>
      <c r="LG1405" s="18">
        <v>4</v>
      </c>
      <c r="LH1405" s="18">
        <v>0</v>
      </c>
      <c r="LI1405" s="18">
        <v>0</v>
      </c>
      <c r="LJ1405" s="18" t="s">
        <v>1907</v>
      </c>
      <c r="LK1405" s="18" t="s">
        <v>1907</v>
      </c>
      <c r="LL1405" s="18" t="s">
        <v>1907</v>
      </c>
      <c r="LM1405" s="18" t="s">
        <v>1907</v>
      </c>
      <c r="LN1405" s="18" t="s">
        <v>1907</v>
      </c>
      <c r="LO1405" s="18" t="s">
        <v>862</v>
      </c>
      <c r="LP1405" s="18" t="s">
        <v>862</v>
      </c>
      <c r="LQ1405" s="18">
        <v>4</v>
      </c>
      <c r="LR1405" s="18">
        <v>4</v>
      </c>
      <c r="LS1405" s="18">
        <v>4</v>
      </c>
      <c r="LT1405" s="18">
        <v>4</v>
      </c>
      <c r="LU1405" s="18">
        <v>0</v>
      </c>
      <c r="LV1405" s="18">
        <v>0</v>
      </c>
      <c r="LW1405" s="18">
        <v>0</v>
      </c>
      <c r="LX1405" s="18" t="s">
        <v>1907</v>
      </c>
      <c r="LY1405" s="18" t="s">
        <v>1907</v>
      </c>
      <c r="LZ1405" s="18" t="s">
        <v>1907</v>
      </c>
      <c r="MA1405" s="18" t="s">
        <v>1907</v>
      </c>
      <c r="MB1405" s="18" t="s">
        <v>862</v>
      </c>
      <c r="MC1405" s="18" t="s">
        <v>862</v>
      </c>
      <c r="MD1405" s="18" t="s">
        <v>862</v>
      </c>
      <c r="ME1405" s="18" t="s">
        <v>768</v>
      </c>
      <c r="MJ1405" s="18" t="s">
        <v>768</v>
      </c>
      <c r="MK1405" s="18" t="s">
        <v>766</v>
      </c>
      <c r="ML1405" s="18">
        <v>4</v>
      </c>
      <c r="MN1405" s="18">
        <v>4</v>
      </c>
      <c r="MO1405" s="18">
        <v>0</v>
      </c>
      <c r="MP1405" s="18">
        <v>0</v>
      </c>
      <c r="MQ1405" s="18" t="s">
        <v>766</v>
      </c>
      <c r="MS1405" s="18">
        <v>21737</v>
      </c>
      <c r="MT1405" s="18" t="s">
        <v>1401</v>
      </c>
      <c r="MV1405" s="18" t="s">
        <v>768</v>
      </c>
      <c r="NL1405" s="18" t="s">
        <v>768</v>
      </c>
      <c r="NP1405" s="18" t="s">
        <v>1388</v>
      </c>
      <c r="NT1405" s="18" t="s">
        <v>942</v>
      </c>
      <c r="NU1405" s="18" t="s">
        <v>1335</v>
      </c>
      <c r="NV1405" s="18">
        <v>0</v>
      </c>
      <c r="NX1405" s="18">
        <f t="shared" si="480"/>
        <v>1395.840579710145</v>
      </c>
      <c r="NY1405" t="str">
        <f t="shared" si="460"/>
        <v>Smaller</v>
      </c>
      <c r="NZ1405" t="str">
        <f t="shared" si="461"/>
        <v>Small</v>
      </c>
    </row>
    <row r="1406" spans="1:390">
      <c r="A1406" t="s">
        <v>460</v>
      </c>
      <c r="B1406" t="s">
        <v>555</v>
      </c>
      <c r="C1406" t="s">
        <v>556</v>
      </c>
      <c r="D1406" t="s">
        <v>404</v>
      </c>
      <c r="E1406">
        <v>20180</v>
      </c>
      <c r="F1406" t="s">
        <v>1813</v>
      </c>
      <c r="G1406">
        <v>12868.84</v>
      </c>
      <c r="H1406" s="62">
        <v>36472</v>
      </c>
      <c r="I1406" s="63">
        <v>0</v>
      </c>
      <c r="K1406" s="63">
        <v>16</v>
      </c>
      <c r="L1406" s="63">
        <v>3</v>
      </c>
      <c r="R1406" s="63">
        <v>745</v>
      </c>
      <c r="AC1406" s="93">
        <v>4000</v>
      </c>
      <c r="AL1406" s="93">
        <v>11849</v>
      </c>
      <c r="AO1406" s="59">
        <f t="shared" si="477"/>
        <v>15849</v>
      </c>
      <c r="BL1406" s="77">
        <v>11051</v>
      </c>
      <c r="BO1406" s="63">
        <f t="shared" si="462"/>
        <v>11051</v>
      </c>
      <c r="BZ1406" s="18">
        <f t="shared" si="463"/>
        <v>0</v>
      </c>
      <c r="CX1406" s="39"/>
      <c r="DI1406">
        <f t="shared" si="472"/>
        <v>0</v>
      </c>
      <c r="DR1406" s="41">
        <v>16091</v>
      </c>
      <c r="DV1406" s="63">
        <f t="shared" si="464"/>
        <v>16091</v>
      </c>
      <c r="EI1406" s="63">
        <f t="shared" si="465"/>
        <v>0</v>
      </c>
      <c r="EU1406" s="38">
        <v>0.43</v>
      </c>
      <c r="EV1406" s="38">
        <v>0.77</v>
      </c>
      <c r="FJ1406" s="18">
        <f t="shared" si="466"/>
        <v>0</v>
      </c>
      <c r="FT1406">
        <f t="shared" si="467"/>
        <v>0</v>
      </c>
      <c r="GD1406">
        <f t="shared" si="473"/>
        <v>0</v>
      </c>
      <c r="GO1406" s="39">
        <f t="shared" si="468"/>
        <v>0</v>
      </c>
      <c r="GP1406" s="39">
        <f t="shared" si="469"/>
        <v>26900</v>
      </c>
      <c r="GQ1406" s="39">
        <f t="shared" si="470"/>
        <v>0</v>
      </c>
      <c r="GR1406" s="39">
        <f t="shared" si="471"/>
        <v>26900</v>
      </c>
      <c r="GS1406" t="s">
        <v>420</v>
      </c>
      <c r="GU1406" t="s">
        <v>937</v>
      </c>
      <c r="GV1406" t="s">
        <v>766</v>
      </c>
      <c r="GW1406" t="s">
        <v>410</v>
      </c>
      <c r="HB1406" t="s">
        <v>798</v>
      </c>
      <c r="HC1406">
        <v>1095</v>
      </c>
      <c r="HD1406">
        <v>342</v>
      </c>
      <c r="HE1406">
        <v>21130</v>
      </c>
      <c r="HF1406">
        <v>116</v>
      </c>
      <c r="HH1406">
        <v>22207</v>
      </c>
      <c r="HI1406">
        <v>0</v>
      </c>
      <c r="HJ1406">
        <v>0</v>
      </c>
      <c r="HK1406">
        <v>39</v>
      </c>
      <c r="HS1406" t="s">
        <v>768</v>
      </c>
      <c r="HT1406" t="s">
        <v>1366</v>
      </c>
      <c r="HU1406">
        <v>5</v>
      </c>
      <c r="HV1406">
        <v>2</v>
      </c>
      <c r="HW1406">
        <v>6</v>
      </c>
      <c r="HX1406">
        <v>4</v>
      </c>
      <c r="IA1406">
        <f t="shared" si="475"/>
        <v>10</v>
      </c>
      <c r="IB1406">
        <f t="shared" si="476"/>
        <v>0</v>
      </c>
      <c r="IC1406">
        <v>38</v>
      </c>
      <c r="ID1406">
        <v>10</v>
      </c>
      <c r="IE1406">
        <v>5.37</v>
      </c>
      <c r="IF1406" s="63">
        <v>9</v>
      </c>
      <c r="IH1406">
        <f t="shared" si="478"/>
        <v>15.370000000000001</v>
      </c>
      <c r="II1406" s="35">
        <f t="shared" si="479"/>
        <v>10</v>
      </c>
      <c r="IM1406" s="18">
        <v>4980</v>
      </c>
      <c r="IN1406" t="s">
        <v>411</v>
      </c>
      <c r="IO1406" s="62">
        <v>5948</v>
      </c>
      <c r="IP1406" s="18">
        <v>15590</v>
      </c>
      <c r="IQ1406" s="18">
        <v>2886</v>
      </c>
      <c r="IR1406" s="18">
        <v>43</v>
      </c>
      <c r="IS1406" s="18">
        <v>73</v>
      </c>
      <c r="IU1406" s="18">
        <v>13033</v>
      </c>
      <c r="IV1406" s="18">
        <v>4443</v>
      </c>
      <c r="IW1406" s="18" t="s">
        <v>1908</v>
      </c>
      <c r="IX1406" s="18">
        <f t="shared" si="459"/>
        <v>46996</v>
      </c>
      <c r="JB1406" s="18">
        <v>128</v>
      </c>
      <c r="JC1406" s="18">
        <v>149</v>
      </c>
      <c r="JU1406" s="18">
        <v>36</v>
      </c>
      <c r="JV1406" s="18">
        <v>153</v>
      </c>
      <c r="JY1406" s="18">
        <v>4961</v>
      </c>
      <c r="KF1406" s="18">
        <v>1</v>
      </c>
      <c r="KG1406" s="18">
        <v>2</v>
      </c>
      <c r="KH1406" s="18">
        <v>48</v>
      </c>
      <c r="KN1406" s="18">
        <v>13</v>
      </c>
      <c r="KO1406" s="18">
        <v>13</v>
      </c>
      <c r="KP1406" s="18">
        <v>13</v>
      </c>
      <c r="KQ1406" s="18">
        <v>13</v>
      </c>
      <c r="KR1406" s="18">
        <v>13</v>
      </c>
      <c r="KS1406" s="18">
        <v>8.75</v>
      </c>
      <c r="KU1406" s="18" t="s">
        <v>1909</v>
      </c>
      <c r="KV1406" s="18" t="s">
        <v>1909</v>
      </c>
      <c r="KW1406" s="18" t="s">
        <v>1909</v>
      </c>
      <c r="KX1406" s="18" t="s">
        <v>1909</v>
      </c>
      <c r="KY1406" s="18" t="s">
        <v>1909</v>
      </c>
      <c r="KZ1406" s="18" t="s">
        <v>1910</v>
      </c>
      <c r="LB1406" s="18" t="s">
        <v>766</v>
      </c>
      <c r="LQ1406" s="18">
        <v>10</v>
      </c>
      <c r="LR1406" s="18">
        <v>10</v>
      </c>
      <c r="LS1406" s="18">
        <v>10</v>
      </c>
      <c r="LT1406" s="18">
        <v>10</v>
      </c>
      <c r="LX1406" s="18" t="s">
        <v>1911</v>
      </c>
      <c r="LY1406" s="18" t="s">
        <v>1911</v>
      </c>
      <c r="LZ1406" s="18" t="s">
        <v>1911</v>
      </c>
      <c r="MA1406" s="18" t="s">
        <v>1911</v>
      </c>
      <c r="ME1406" s="18" t="s">
        <v>766</v>
      </c>
      <c r="MJ1406" s="18" t="s">
        <v>766</v>
      </c>
      <c r="MK1406" s="18" t="s">
        <v>768</v>
      </c>
      <c r="MM1406" s="18" t="s">
        <v>398</v>
      </c>
      <c r="MN1406" s="18">
        <v>20</v>
      </c>
      <c r="MQ1406" s="18" t="s">
        <v>766</v>
      </c>
      <c r="MS1406" s="18">
        <v>411166</v>
      </c>
      <c r="MT1406" s="18" t="s">
        <v>1387</v>
      </c>
      <c r="MV1406" s="18" t="s">
        <v>766</v>
      </c>
      <c r="NL1406" s="18" t="s">
        <v>768</v>
      </c>
      <c r="NP1406" s="18" t="s">
        <v>1388</v>
      </c>
      <c r="NQ1406" s="18" t="s">
        <v>1406</v>
      </c>
      <c r="NT1406" s="18" t="s">
        <v>942</v>
      </c>
      <c r="NU1406" s="18" t="s">
        <v>1912</v>
      </c>
      <c r="NV1406" s="18">
        <v>21008</v>
      </c>
      <c r="NX1406" s="18">
        <f t="shared" si="480"/>
        <v>1286.884</v>
      </c>
      <c r="NY1406" t="str">
        <f t="shared" si="460"/>
        <v>Mid-range</v>
      </c>
      <c r="NZ1406" t="str">
        <f t="shared" si="461"/>
        <v>Medium</v>
      </c>
    </row>
    <row r="1407" spans="1:390">
      <c r="A1407" t="s">
        <v>595</v>
      </c>
      <c r="B1407" t="s">
        <v>596</v>
      </c>
      <c r="C1407" t="s">
        <v>597</v>
      </c>
      <c r="D1407" t="s">
        <v>404</v>
      </c>
      <c r="E1407">
        <v>20180</v>
      </c>
      <c r="F1407" t="s">
        <v>1813</v>
      </c>
      <c r="G1407">
        <v>4949.68</v>
      </c>
      <c r="H1407" s="62">
        <v>16683</v>
      </c>
      <c r="I1407" s="63">
        <v>0</v>
      </c>
      <c r="K1407" s="63">
        <v>10</v>
      </c>
      <c r="L1407" s="63">
        <v>1</v>
      </c>
      <c r="R1407" s="63">
        <v>636</v>
      </c>
      <c r="AC1407" s="93">
        <v>4000</v>
      </c>
      <c r="AO1407" s="59">
        <f t="shared" si="477"/>
        <v>4000</v>
      </c>
      <c r="BC1407" s="77">
        <v>10071</v>
      </c>
      <c r="BD1407" s="77"/>
      <c r="BF1407" s="77">
        <v>0</v>
      </c>
      <c r="BG1407" s="77">
        <v>0</v>
      </c>
      <c r="BH1407" s="77"/>
      <c r="BI1407" s="77"/>
      <c r="BJ1407" s="77">
        <v>0</v>
      </c>
      <c r="BK1407" s="77">
        <v>0</v>
      </c>
      <c r="BL1407" s="77">
        <v>0</v>
      </c>
      <c r="BM1407" s="77">
        <v>0</v>
      </c>
      <c r="BO1407" s="63">
        <f t="shared" si="462"/>
        <v>10071</v>
      </c>
      <c r="BZ1407" s="18">
        <f t="shared" si="463"/>
        <v>0</v>
      </c>
      <c r="CX1407" s="39"/>
      <c r="DI1407">
        <f t="shared" si="472"/>
        <v>0</v>
      </c>
      <c r="DJ1407" s="41">
        <v>6665</v>
      </c>
      <c r="DM1407" s="41">
        <v>0</v>
      </c>
      <c r="DN1407" s="41">
        <v>0</v>
      </c>
      <c r="DO1407" s="41"/>
      <c r="DP1407" s="41">
        <v>0</v>
      </c>
      <c r="DQ1407" s="41">
        <v>0</v>
      </c>
      <c r="DR1407" s="41">
        <v>0</v>
      </c>
      <c r="DT1407" s="41">
        <v>0</v>
      </c>
      <c r="DV1407" s="63">
        <f t="shared" si="464"/>
        <v>6665</v>
      </c>
      <c r="DW1407" s="77">
        <v>930</v>
      </c>
      <c r="DZ1407" s="41">
        <v>0</v>
      </c>
      <c r="EA1407" s="41">
        <v>0</v>
      </c>
      <c r="EB1407" s="41"/>
      <c r="EC1407" s="41">
        <v>0</v>
      </c>
      <c r="ED1407" s="41">
        <v>0</v>
      </c>
      <c r="EE1407" s="41">
        <v>0</v>
      </c>
      <c r="EG1407" s="41">
        <v>0</v>
      </c>
      <c r="EI1407" s="63">
        <f t="shared" si="465"/>
        <v>930</v>
      </c>
      <c r="EU1407" s="38">
        <v>0.42</v>
      </c>
      <c r="EV1407" s="38">
        <v>0.67</v>
      </c>
      <c r="FJ1407" s="18">
        <f t="shared" si="466"/>
        <v>0</v>
      </c>
      <c r="FT1407">
        <f t="shared" si="467"/>
        <v>0</v>
      </c>
      <c r="GD1407">
        <f t="shared" si="473"/>
        <v>0</v>
      </c>
      <c r="GO1407" s="39">
        <f t="shared" si="468"/>
        <v>0</v>
      </c>
      <c r="GP1407" s="39">
        <f t="shared" si="469"/>
        <v>14071</v>
      </c>
      <c r="GQ1407" s="39">
        <f t="shared" si="470"/>
        <v>0</v>
      </c>
      <c r="GR1407" s="39">
        <f t="shared" si="471"/>
        <v>14071</v>
      </c>
      <c r="GS1407" t="s">
        <v>942</v>
      </c>
      <c r="GT1407" t="s">
        <v>463</v>
      </c>
      <c r="GU1407" t="s">
        <v>1411</v>
      </c>
      <c r="GV1407" t="s">
        <v>768</v>
      </c>
      <c r="GW1407" t="s">
        <v>410</v>
      </c>
      <c r="HB1407" t="s">
        <v>798</v>
      </c>
      <c r="HC1407">
        <v>194</v>
      </c>
      <c r="HD1407">
        <v>3087</v>
      </c>
      <c r="HE1407">
        <v>9608</v>
      </c>
      <c r="HF1407">
        <v>109</v>
      </c>
      <c r="HH1407">
        <v>30471</v>
      </c>
      <c r="HI1407">
        <v>9</v>
      </c>
      <c r="HJ1407">
        <v>49</v>
      </c>
      <c r="HK1407">
        <v>0</v>
      </c>
      <c r="HS1407" t="s">
        <v>766</v>
      </c>
      <c r="HU1407">
        <v>1</v>
      </c>
      <c r="HV1407">
        <v>1</v>
      </c>
      <c r="HW1407">
        <v>2</v>
      </c>
      <c r="HX1407">
        <v>0</v>
      </c>
      <c r="HY1407">
        <v>0</v>
      </c>
      <c r="HZ1407">
        <v>0</v>
      </c>
      <c r="IA1407">
        <f t="shared" si="475"/>
        <v>2</v>
      </c>
      <c r="IB1407">
        <f t="shared" si="476"/>
        <v>0</v>
      </c>
      <c r="IC1407">
        <v>8</v>
      </c>
      <c r="ID1407">
        <v>2</v>
      </c>
      <c r="IE1407">
        <v>1.29</v>
      </c>
      <c r="IF1407" s="63">
        <v>2</v>
      </c>
      <c r="IH1407">
        <f t="shared" si="478"/>
        <v>3.29</v>
      </c>
      <c r="II1407" s="35">
        <f t="shared" si="479"/>
        <v>2</v>
      </c>
      <c r="IM1407" s="18">
        <v>350</v>
      </c>
      <c r="IN1407" t="s">
        <v>400</v>
      </c>
      <c r="IO1407" s="62">
        <v>1680</v>
      </c>
      <c r="IP1407" s="18">
        <v>8283</v>
      </c>
      <c r="IQ1407" s="18">
        <v>0</v>
      </c>
      <c r="IR1407" s="18">
        <v>1056</v>
      </c>
      <c r="IS1407" s="18">
        <v>19</v>
      </c>
      <c r="IU1407" s="18">
        <v>27060</v>
      </c>
      <c r="IX1407" s="18">
        <f t="shared" si="459"/>
        <v>38448</v>
      </c>
      <c r="JB1407" s="18">
        <v>67</v>
      </c>
      <c r="JC1407" s="18">
        <v>25</v>
      </c>
      <c r="JS1407" s="18">
        <v>31</v>
      </c>
      <c r="JT1407" s="18">
        <v>0</v>
      </c>
      <c r="JU1407" s="18">
        <v>0</v>
      </c>
      <c r="JV1407" s="18">
        <v>0</v>
      </c>
      <c r="JY1407" s="18">
        <v>682</v>
      </c>
      <c r="KF1407" s="18">
        <v>1</v>
      </c>
      <c r="KG1407" s="18">
        <v>5</v>
      </c>
      <c r="KH1407" s="18">
        <v>73</v>
      </c>
      <c r="KN1407" s="18">
        <v>11.75</v>
      </c>
      <c r="KO1407" s="18">
        <v>11.75</v>
      </c>
      <c r="KP1407" s="18">
        <v>11.75</v>
      </c>
      <c r="KQ1407" s="18">
        <v>11.75</v>
      </c>
      <c r="KR1407" s="18">
        <v>8.75</v>
      </c>
      <c r="KS1407" s="18">
        <v>0</v>
      </c>
      <c r="KT1407" s="18">
        <v>0</v>
      </c>
      <c r="KU1407" s="18" t="s">
        <v>1913</v>
      </c>
      <c r="KV1407" s="18" t="s">
        <v>1913</v>
      </c>
      <c r="KW1407" s="18" t="s">
        <v>1913</v>
      </c>
      <c r="KX1407" s="18" t="s">
        <v>1913</v>
      </c>
      <c r="KY1407" s="18" t="s">
        <v>1914</v>
      </c>
      <c r="KZ1407" s="18">
        <v>0</v>
      </c>
      <c r="LA1407" s="18">
        <v>0</v>
      </c>
      <c r="LB1407" s="18" t="s">
        <v>766</v>
      </c>
      <c r="LQ1407" s="18">
        <v>10.25</v>
      </c>
      <c r="LR1407" s="18">
        <v>10.25</v>
      </c>
      <c r="LS1407" s="18">
        <v>10.25</v>
      </c>
      <c r="LT1407" s="18">
        <v>10.25</v>
      </c>
      <c r="LV1407" s="18">
        <v>0</v>
      </c>
      <c r="LW1407" s="18">
        <v>0</v>
      </c>
      <c r="LX1407" s="18" t="s">
        <v>1915</v>
      </c>
      <c r="LY1407" s="18" t="s">
        <v>1915</v>
      </c>
      <c r="LZ1407" s="18" t="s">
        <v>1915</v>
      </c>
      <c r="MA1407" s="18" t="s">
        <v>1915</v>
      </c>
      <c r="MC1407" s="18">
        <v>0</v>
      </c>
      <c r="MD1407" s="18">
        <v>0</v>
      </c>
      <c r="ME1407" s="18" t="s">
        <v>766</v>
      </c>
      <c r="MJ1407" s="18" t="s">
        <v>766</v>
      </c>
      <c r="MK1407" s="18" t="s">
        <v>766</v>
      </c>
      <c r="ML1407" s="18" t="s">
        <v>1852</v>
      </c>
      <c r="MM1407" s="18" t="s">
        <v>1621</v>
      </c>
      <c r="MN1407" s="18">
        <v>20</v>
      </c>
      <c r="MO1407" s="18">
        <v>0</v>
      </c>
      <c r="MP1407" s="18">
        <v>0</v>
      </c>
      <c r="MQ1407" s="18" t="s">
        <v>766</v>
      </c>
      <c r="MS1407" s="18">
        <v>108034</v>
      </c>
      <c r="MT1407" s="18" t="s">
        <v>1387</v>
      </c>
      <c r="MV1407" s="18" t="s">
        <v>766</v>
      </c>
      <c r="NL1407" s="18" t="s">
        <v>768</v>
      </c>
      <c r="NM1407" s="18" t="s">
        <v>1153</v>
      </c>
      <c r="NP1407" s="18" t="s">
        <v>1388</v>
      </c>
      <c r="NT1407" s="18" t="s">
        <v>942</v>
      </c>
      <c r="NV1407" s="18">
        <v>5690</v>
      </c>
      <c r="NX1407" s="18">
        <f t="shared" si="480"/>
        <v>2474.84</v>
      </c>
      <c r="NY1407" t="str">
        <f t="shared" si="460"/>
        <v>Smaller</v>
      </c>
      <c r="NZ1407" t="str">
        <f t="shared" si="461"/>
        <v>Small</v>
      </c>
    </row>
    <row r="1408" spans="1:390">
      <c r="A1408" t="s">
        <v>683</v>
      </c>
      <c r="B1408" t="s">
        <v>684</v>
      </c>
      <c r="C1408" t="s">
        <v>685</v>
      </c>
      <c r="D1408" t="s">
        <v>393</v>
      </c>
      <c r="E1408">
        <v>20180</v>
      </c>
      <c r="F1408" t="s">
        <v>1813</v>
      </c>
      <c r="G1408">
        <v>3097.3</v>
      </c>
      <c r="H1408" s="62">
        <v>13454</v>
      </c>
      <c r="I1408" s="63">
        <v>3</v>
      </c>
      <c r="K1408" s="63">
        <v>6</v>
      </c>
      <c r="L1408" s="63">
        <v>1</v>
      </c>
      <c r="R1408" s="63">
        <v>188</v>
      </c>
      <c r="AC1408" s="93">
        <v>4086</v>
      </c>
      <c r="AG1408" s="93">
        <v>1944</v>
      </c>
      <c r="AO1408" s="59">
        <f t="shared" si="477"/>
        <v>6030</v>
      </c>
      <c r="BC1408" s="77">
        <v>4174</v>
      </c>
      <c r="BD1408" s="77"/>
      <c r="BO1408" s="63">
        <f t="shared" si="462"/>
        <v>4174</v>
      </c>
      <c r="BZ1408" s="18">
        <f t="shared" si="463"/>
        <v>0</v>
      </c>
      <c r="CX1408" s="39"/>
      <c r="DI1408">
        <f t="shared" si="472"/>
        <v>0</v>
      </c>
      <c r="DV1408" s="63">
        <f t="shared" si="464"/>
        <v>0</v>
      </c>
      <c r="EI1408" s="63">
        <f t="shared" si="465"/>
        <v>0</v>
      </c>
      <c r="EU1408" s="38">
        <v>0.69</v>
      </c>
      <c r="EV1408" s="38">
        <v>0.93</v>
      </c>
      <c r="FJ1408" s="18">
        <f t="shared" si="466"/>
        <v>0</v>
      </c>
      <c r="FT1408">
        <f t="shared" si="467"/>
        <v>0</v>
      </c>
      <c r="GD1408">
        <f t="shared" si="473"/>
        <v>0</v>
      </c>
      <c r="GO1408" s="39">
        <f t="shared" si="468"/>
        <v>0</v>
      </c>
      <c r="GP1408" s="39">
        <f t="shared" si="469"/>
        <v>10204</v>
      </c>
      <c r="GQ1408" s="39">
        <f t="shared" si="470"/>
        <v>0</v>
      </c>
      <c r="GR1408" s="39">
        <f t="shared" si="471"/>
        <v>10204</v>
      </c>
      <c r="GS1408" t="s">
        <v>395</v>
      </c>
      <c r="GU1408" t="s">
        <v>1392</v>
      </c>
      <c r="HB1408" t="s">
        <v>1707</v>
      </c>
      <c r="HC1408">
        <v>166</v>
      </c>
      <c r="HD1408">
        <v>5464</v>
      </c>
      <c r="HE1408">
        <v>131</v>
      </c>
      <c r="HF1408">
        <v>22</v>
      </c>
      <c r="HH1408">
        <v>38748</v>
      </c>
      <c r="HI1408">
        <v>10</v>
      </c>
      <c r="HJ1408">
        <v>15</v>
      </c>
      <c r="HK1408">
        <v>9</v>
      </c>
      <c r="HS1408" t="s">
        <v>766</v>
      </c>
      <c r="HU1408">
        <v>1</v>
      </c>
      <c r="HV1408">
        <v>1</v>
      </c>
      <c r="HX1408">
        <v>0</v>
      </c>
      <c r="HY1408">
        <v>1</v>
      </c>
      <c r="HZ1408">
        <v>1</v>
      </c>
      <c r="IA1408">
        <f t="shared" si="475"/>
        <v>0</v>
      </c>
      <c r="IB1408">
        <f t="shared" si="476"/>
        <v>2</v>
      </c>
      <c r="IC1408">
        <v>3</v>
      </c>
      <c r="ID1408">
        <v>1.2</v>
      </c>
      <c r="IE1408">
        <v>1.8</v>
      </c>
      <c r="IF1408" s="63">
        <v>1</v>
      </c>
      <c r="IH1408">
        <f t="shared" si="478"/>
        <v>3</v>
      </c>
      <c r="II1408" s="35">
        <f t="shared" si="479"/>
        <v>1.2</v>
      </c>
      <c r="IM1408" s="18">
        <v>178</v>
      </c>
      <c r="IN1408" t="s">
        <v>400</v>
      </c>
      <c r="IO1408" s="62">
        <v>4859</v>
      </c>
      <c r="IP1408" s="18">
        <v>1472</v>
      </c>
      <c r="IR1408" s="18">
        <v>1123</v>
      </c>
      <c r="IX1408" s="18">
        <f t="shared" ref="IX1408:IX1471" si="481">SUM(IO1408:IV1408)+IM1408</f>
        <v>7632</v>
      </c>
      <c r="JB1408" s="18">
        <v>6</v>
      </c>
      <c r="JC1408" s="18">
        <v>4</v>
      </c>
      <c r="JS1408" s="18">
        <v>1</v>
      </c>
      <c r="JT1408" s="18">
        <v>4</v>
      </c>
      <c r="JU1408" s="18">
        <v>11</v>
      </c>
      <c r="JY1408" s="18">
        <v>575</v>
      </c>
      <c r="KF1408" s="18">
        <v>0</v>
      </c>
      <c r="KG1408" s="18">
        <v>0</v>
      </c>
      <c r="KH1408" s="18">
        <v>0</v>
      </c>
      <c r="KN1408" s="18">
        <v>10</v>
      </c>
      <c r="KO1408" s="18">
        <v>10</v>
      </c>
      <c r="KP1408" s="18">
        <v>10</v>
      </c>
      <c r="KQ1408" s="18">
        <v>10</v>
      </c>
      <c r="KR1408" s="18">
        <v>7</v>
      </c>
      <c r="KS1408" s="18">
        <v>0</v>
      </c>
      <c r="KT1408" s="18">
        <v>4</v>
      </c>
      <c r="KU1408" s="18" t="s">
        <v>1916</v>
      </c>
      <c r="KV1408" s="18" t="s">
        <v>1916</v>
      </c>
      <c r="KW1408" s="18" t="s">
        <v>1916</v>
      </c>
      <c r="KX1408" s="18" t="s">
        <v>1916</v>
      </c>
      <c r="KY1408" s="18" t="s">
        <v>1917</v>
      </c>
      <c r="LA1408" s="18" t="s">
        <v>1918</v>
      </c>
      <c r="LB1408" s="18" t="s">
        <v>766</v>
      </c>
      <c r="LQ1408" s="18">
        <v>7</v>
      </c>
      <c r="LR1408" s="18">
        <v>7</v>
      </c>
      <c r="LS1408" s="18">
        <v>7</v>
      </c>
      <c r="LT1408" s="18">
        <v>7</v>
      </c>
      <c r="LU1408" s="18">
        <v>7</v>
      </c>
      <c r="LV1408" s="18">
        <v>0</v>
      </c>
      <c r="LW1408" s="18">
        <v>0</v>
      </c>
      <c r="LX1408" s="18" t="s">
        <v>1917</v>
      </c>
      <c r="LY1408" s="18" t="s">
        <v>1917</v>
      </c>
      <c r="LZ1408" s="18" t="s">
        <v>1917</v>
      </c>
      <c r="MA1408" s="18" t="s">
        <v>1917</v>
      </c>
      <c r="MB1408" s="18" t="s">
        <v>1917</v>
      </c>
      <c r="ME1408" s="18" t="s">
        <v>768</v>
      </c>
      <c r="MJ1408" s="18" t="s">
        <v>768</v>
      </c>
      <c r="MK1408" s="18" t="s">
        <v>766</v>
      </c>
      <c r="ML1408" s="18">
        <v>35</v>
      </c>
      <c r="MN1408" s="18">
        <v>35</v>
      </c>
      <c r="MO1408" s="18">
        <v>0</v>
      </c>
      <c r="MP1408" s="18">
        <v>4</v>
      </c>
      <c r="MQ1408" s="18" t="s">
        <v>766</v>
      </c>
      <c r="MS1408" s="18">
        <v>53024</v>
      </c>
      <c r="MT1408" s="18" t="s">
        <v>1401</v>
      </c>
      <c r="MV1408" s="18" t="s">
        <v>768</v>
      </c>
      <c r="NL1408" s="18" t="s">
        <v>768</v>
      </c>
      <c r="NP1408" s="18" t="s">
        <v>1388</v>
      </c>
      <c r="NT1408" s="18" t="s">
        <v>942</v>
      </c>
      <c r="NU1408" s="18" t="s">
        <v>1919</v>
      </c>
      <c r="NX1408" s="18">
        <f t="shared" si="480"/>
        <v>2581.0833333333335</v>
      </c>
      <c r="NY1408" t="str">
        <f t="shared" si="460"/>
        <v>Smaller</v>
      </c>
      <c r="NZ1408" t="str">
        <f t="shared" si="461"/>
        <v>Small</v>
      </c>
    </row>
    <row r="1409" spans="1:390">
      <c r="A1409" t="s">
        <v>495</v>
      </c>
      <c r="B1409" t="s">
        <v>679</v>
      </c>
      <c r="C1409" t="s">
        <v>680</v>
      </c>
      <c r="D1409" t="s">
        <v>404</v>
      </c>
      <c r="E1409">
        <v>20180</v>
      </c>
      <c r="F1409" t="s">
        <v>1813</v>
      </c>
      <c r="G1409">
        <v>3932.14</v>
      </c>
      <c r="H1409" s="62">
        <v>8000</v>
      </c>
      <c r="I1409" s="63">
        <v>1</v>
      </c>
      <c r="K1409" s="63">
        <v>8</v>
      </c>
      <c r="L1409" s="63">
        <v>1</v>
      </c>
      <c r="R1409" s="63">
        <v>198</v>
      </c>
      <c r="AC1409" s="93">
        <v>4342</v>
      </c>
      <c r="AL1409" s="93">
        <v>10611</v>
      </c>
      <c r="AM1409" s="93">
        <v>2483</v>
      </c>
      <c r="AO1409" s="59">
        <f t="shared" si="477"/>
        <v>17436</v>
      </c>
      <c r="BL1409" s="77">
        <v>3509</v>
      </c>
      <c r="BO1409" s="63">
        <f t="shared" si="462"/>
        <v>3509</v>
      </c>
      <c r="BZ1409" s="18">
        <f t="shared" si="463"/>
        <v>0</v>
      </c>
      <c r="CX1409" s="39"/>
      <c r="DI1409">
        <f t="shared" si="472"/>
        <v>0</v>
      </c>
      <c r="DR1409" s="41">
        <v>7846</v>
      </c>
      <c r="DV1409" s="63">
        <f t="shared" si="464"/>
        <v>7846</v>
      </c>
      <c r="EE1409" s="41">
        <v>325</v>
      </c>
      <c r="EI1409" s="63">
        <f t="shared" si="465"/>
        <v>325</v>
      </c>
      <c r="EU1409" s="38">
        <v>0.71</v>
      </c>
      <c r="EV1409" s="38">
        <v>0.92</v>
      </c>
      <c r="FJ1409" s="18">
        <f t="shared" si="466"/>
        <v>0</v>
      </c>
      <c r="FT1409">
        <f t="shared" si="467"/>
        <v>0</v>
      </c>
      <c r="GD1409">
        <f t="shared" si="473"/>
        <v>0</v>
      </c>
      <c r="GO1409" s="39">
        <f t="shared" si="468"/>
        <v>0</v>
      </c>
      <c r="GP1409" s="39">
        <f t="shared" si="469"/>
        <v>20945</v>
      </c>
      <c r="GQ1409" s="39">
        <f t="shared" si="470"/>
        <v>0</v>
      </c>
      <c r="GR1409" s="39">
        <f t="shared" si="471"/>
        <v>20945</v>
      </c>
      <c r="GS1409" t="s">
        <v>395</v>
      </c>
      <c r="GU1409" t="s">
        <v>1392</v>
      </c>
      <c r="GV1409" t="s">
        <v>768</v>
      </c>
      <c r="GX1409" t="s">
        <v>938</v>
      </c>
      <c r="GZ1409">
        <v>0.2</v>
      </c>
      <c r="HB1409" t="s">
        <v>798</v>
      </c>
      <c r="HC1409">
        <v>45337</v>
      </c>
      <c r="HD1409">
        <v>684</v>
      </c>
      <c r="HF1409">
        <v>37</v>
      </c>
      <c r="HI1409">
        <v>12</v>
      </c>
      <c r="HJ1409">
        <v>1</v>
      </c>
      <c r="HS1409" t="s">
        <v>766</v>
      </c>
      <c r="HU1409">
        <v>2</v>
      </c>
      <c r="HV1409">
        <v>4</v>
      </c>
      <c r="HW1409">
        <v>4</v>
      </c>
      <c r="IA1409">
        <f t="shared" si="475"/>
        <v>4</v>
      </c>
      <c r="IB1409">
        <f t="shared" si="476"/>
        <v>0</v>
      </c>
      <c r="IC1409">
        <v>3</v>
      </c>
      <c r="ID1409">
        <v>4</v>
      </c>
      <c r="IE1409">
        <v>3.5</v>
      </c>
      <c r="IF1409" s="63">
        <v>1</v>
      </c>
      <c r="IH1409">
        <f t="shared" si="478"/>
        <v>7.5</v>
      </c>
      <c r="II1409" s="35">
        <f t="shared" si="479"/>
        <v>4</v>
      </c>
      <c r="IM1409" s="18">
        <v>2051</v>
      </c>
      <c r="IN1409" t="s">
        <v>400</v>
      </c>
      <c r="IO1409" s="62">
        <v>11803</v>
      </c>
      <c r="IP1409" s="18">
        <v>9276</v>
      </c>
      <c r="IQ1409" s="18">
        <v>699</v>
      </c>
      <c r="IR1409" s="18">
        <v>19</v>
      </c>
      <c r="IS1409" s="18">
        <v>0</v>
      </c>
      <c r="IU1409" s="18">
        <v>303</v>
      </c>
      <c r="IX1409" s="18">
        <f t="shared" si="481"/>
        <v>24151</v>
      </c>
      <c r="JB1409" s="18">
        <v>33</v>
      </c>
      <c r="JC1409" s="18">
        <v>39</v>
      </c>
      <c r="JS1409" s="18">
        <v>49</v>
      </c>
      <c r="JT1409" s="18">
        <v>3</v>
      </c>
      <c r="JU1409" s="18">
        <v>10</v>
      </c>
      <c r="JV1409" s="18">
        <v>0</v>
      </c>
      <c r="JY1409" s="18">
        <v>1581</v>
      </c>
      <c r="KF1409" s="18">
        <v>2</v>
      </c>
      <c r="KG1409" s="18">
        <v>2</v>
      </c>
      <c r="KH1409" s="18">
        <v>41</v>
      </c>
      <c r="KN1409" s="18">
        <v>12.25</v>
      </c>
      <c r="KO1409" s="18">
        <v>12.25</v>
      </c>
      <c r="KP1409" s="18">
        <v>12.25</v>
      </c>
      <c r="KQ1409" s="18">
        <v>12.25</v>
      </c>
      <c r="KR1409" s="18">
        <v>5.25</v>
      </c>
      <c r="KS1409" s="18">
        <v>4</v>
      </c>
      <c r="KT1409" s="18" t="s">
        <v>1645</v>
      </c>
      <c r="KU1409" s="18" t="s">
        <v>1913</v>
      </c>
      <c r="KV1409" s="18" t="s">
        <v>1913</v>
      </c>
      <c r="KW1409" s="18" t="s">
        <v>1913</v>
      </c>
      <c r="KX1409" s="18" t="s">
        <v>1913</v>
      </c>
      <c r="KY1409" s="18" t="s">
        <v>1920</v>
      </c>
      <c r="KZ1409" s="18" t="s">
        <v>1907</v>
      </c>
      <c r="LA1409" s="18" t="s">
        <v>1835</v>
      </c>
      <c r="LB1409" s="18" t="s">
        <v>768</v>
      </c>
      <c r="LC1409" s="18">
        <v>10.25</v>
      </c>
      <c r="LD1409" s="18">
        <v>10.25</v>
      </c>
      <c r="LE1409" s="18">
        <v>10.25</v>
      </c>
      <c r="LF1409" s="18">
        <v>10.25</v>
      </c>
      <c r="LG1409" s="18" t="s">
        <v>1645</v>
      </c>
      <c r="LH1409" s="18" t="s">
        <v>1645</v>
      </c>
      <c r="LI1409" s="18" t="s">
        <v>1645</v>
      </c>
      <c r="LJ1409" s="18" t="s">
        <v>1915</v>
      </c>
      <c r="LK1409" s="18" t="s">
        <v>1915</v>
      </c>
      <c r="LL1409" s="18" t="s">
        <v>1915</v>
      </c>
      <c r="LM1409" s="18" t="s">
        <v>1915</v>
      </c>
      <c r="LN1409" s="18" t="s">
        <v>1835</v>
      </c>
      <c r="LO1409" s="18" t="s">
        <v>1835</v>
      </c>
      <c r="LP1409" s="18" t="s">
        <v>1835</v>
      </c>
      <c r="LQ1409" s="18">
        <v>10.75</v>
      </c>
      <c r="LR1409" s="18">
        <v>10.75</v>
      </c>
      <c r="LS1409" s="18">
        <v>10.75</v>
      </c>
      <c r="LT1409" s="18">
        <v>10.75</v>
      </c>
      <c r="LU1409" s="18" t="s">
        <v>1645</v>
      </c>
      <c r="LV1409" s="18" t="s">
        <v>1645</v>
      </c>
      <c r="LW1409" s="18" t="s">
        <v>1645</v>
      </c>
      <c r="LX1409" s="18" t="s">
        <v>1921</v>
      </c>
      <c r="LY1409" s="18" t="s">
        <v>1921</v>
      </c>
      <c r="LZ1409" s="18" t="s">
        <v>1921</v>
      </c>
      <c r="MA1409" s="18" t="s">
        <v>1921</v>
      </c>
      <c r="MB1409" s="18" t="s">
        <v>1835</v>
      </c>
      <c r="MC1409" s="18" t="s">
        <v>1835</v>
      </c>
      <c r="MD1409" s="18" t="s">
        <v>1835</v>
      </c>
      <c r="ME1409" s="18" t="s">
        <v>766</v>
      </c>
      <c r="MJ1409" s="18" t="s">
        <v>768</v>
      </c>
      <c r="MK1409" s="18" t="s">
        <v>768</v>
      </c>
      <c r="ML1409" s="18">
        <v>41</v>
      </c>
      <c r="MN1409" s="18">
        <v>43</v>
      </c>
      <c r="MO1409" s="18" t="s">
        <v>1835</v>
      </c>
      <c r="MP1409" s="18" t="s">
        <v>1835</v>
      </c>
      <c r="MQ1409" s="18" t="s">
        <v>768</v>
      </c>
      <c r="MR1409" s="18">
        <v>1</v>
      </c>
      <c r="MS1409" s="18">
        <v>141164</v>
      </c>
      <c r="MT1409" s="18" t="s">
        <v>1387</v>
      </c>
      <c r="MV1409" s="18" t="s">
        <v>768</v>
      </c>
      <c r="NL1409" s="18" t="s">
        <v>768</v>
      </c>
      <c r="NP1409" s="18" t="s">
        <v>1388</v>
      </c>
      <c r="NR1409" s="18" t="s">
        <v>1426</v>
      </c>
      <c r="NT1409" s="18" t="s">
        <v>942</v>
      </c>
      <c r="NU1409" s="18" t="s">
        <v>1636</v>
      </c>
      <c r="NV1409" s="18">
        <v>5000</v>
      </c>
      <c r="NX1409" s="18">
        <f t="shared" si="480"/>
        <v>983.03499999999997</v>
      </c>
      <c r="NY1409" t="str">
        <f t="shared" si="460"/>
        <v>Smaller</v>
      </c>
      <c r="NZ1409" t="str">
        <f t="shared" si="461"/>
        <v>Small</v>
      </c>
    </row>
    <row r="1410" spans="1:390">
      <c r="A1410" t="s">
        <v>565</v>
      </c>
      <c r="B1410" t="s">
        <v>566</v>
      </c>
      <c r="C1410" t="s">
        <v>567</v>
      </c>
      <c r="D1410" t="s">
        <v>393</v>
      </c>
      <c r="E1410">
        <v>20180</v>
      </c>
      <c r="F1410" t="s">
        <v>1813</v>
      </c>
      <c r="G1410">
        <v>2038.75</v>
      </c>
      <c r="H1410" s="62">
        <v>11000</v>
      </c>
      <c r="I1410" s="63">
        <v>0</v>
      </c>
      <c r="K1410" s="63">
        <v>1</v>
      </c>
      <c r="L1410" s="63">
        <v>1</v>
      </c>
      <c r="R1410" s="63">
        <v>138</v>
      </c>
      <c r="AC1410" s="93">
        <v>6138</v>
      </c>
      <c r="AK1410" s="93">
        <v>989</v>
      </c>
      <c r="AO1410" s="59">
        <f t="shared" si="477"/>
        <v>7127</v>
      </c>
      <c r="BC1410" s="77">
        <v>3188</v>
      </c>
      <c r="BD1410" s="77"/>
      <c r="BO1410" s="63">
        <f t="shared" si="462"/>
        <v>3188</v>
      </c>
      <c r="BZ1410" s="18">
        <f t="shared" si="463"/>
        <v>0</v>
      </c>
      <c r="CX1410" s="39"/>
      <c r="DI1410">
        <f t="shared" si="472"/>
        <v>0</v>
      </c>
      <c r="DJ1410" s="41">
        <v>1000</v>
      </c>
      <c r="DR1410" s="41">
        <v>5592</v>
      </c>
      <c r="DV1410" s="63">
        <f t="shared" si="464"/>
        <v>6592</v>
      </c>
      <c r="DW1410" s="77">
        <v>406</v>
      </c>
      <c r="EI1410" s="63">
        <f t="shared" si="465"/>
        <v>406</v>
      </c>
      <c r="EU1410" s="38">
        <v>0.35</v>
      </c>
      <c r="EV1410" s="38">
        <v>0.65</v>
      </c>
      <c r="FJ1410" s="18">
        <f t="shared" si="466"/>
        <v>0</v>
      </c>
      <c r="FT1410">
        <f t="shared" si="467"/>
        <v>0</v>
      </c>
      <c r="GD1410">
        <f t="shared" si="473"/>
        <v>0</v>
      </c>
      <c r="GO1410" s="39">
        <f t="shared" si="468"/>
        <v>0</v>
      </c>
      <c r="GP1410" s="39">
        <f t="shared" si="469"/>
        <v>10315</v>
      </c>
      <c r="GQ1410" s="39">
        <f t="shared" si="470"/>
        <v>0</v>
      </c>
      <c r="GR1410" s="39">
        <f t="shared" si="471"/>
        <v>10315</v>
      </c>
      <c r="GS1410" t="s">
        <v>395</v>
      </c>
      <c r="GU1410" t="s">
        <v>1392</v>
      </c>
      <c r="GV1410" t="s">
        <v>768</v>
      </c>
      <c r="GW1410" t="s">
        <v>410</v>
      </c>
      <c r="HB1410" t="s">
        <v>798</v>
      </c>
      <c r="HC1410">
        <v>309</v>
      </c>
      <c r="HD1410">
        <v>5351</v>
      </c>
      <c r="HE1410">
        <v>21378</v>
      </c>
      <c r="HF1410">
        <v>40</v>
      </c>
      <c r="HH1410">
        <v>38125</v>
      </c>
      <c r="HI1410">
        <v>0</v>
      </c>
      <c r="HJ1410">
        <v>12</v>
      </c>
      <c r="HK1410">
        <v>1</v>
      </c>
      <c r="HS1410" t="s">
        <v>768</v>
      </c>
      <c r="HT1410" t="s">
        <v>1267</v>
      </c>
      <c r="HU1410">
        <v>1</v>
      </c>
      <c r="HW1410">
        <v>2</v>
      </c>
      <c r="IA1410">
        <f t="shared" si="475"/>
        <v>2</v>
      </c>
      <c r="IB1410">
        <f t="shared" si="476"/>
        <v>0</v>
      </c>
      <c r="IC1410">
        <v>9</v>
      </c>
      <c r="ID1410">
        <v>2</v>
      </c>
      <c r="IE1410">
        <v>1</v>
      </c>
      <c r="IF1410" s="63">
        <v>1</v>
      </c>
      <c r="IH1410">
        <f t="shared" si="478"/>
        <v>3</v>
      </c>
      <c r="II1410" s="35">
        <f t="shared" si="479"/>
        <v>2</v>
      </c>
      <c r="IM1410" s="18">
        <v>467</v>
      </c>
      <c r="IN1410" t="s">
        <v>411</v>
      </c>
      <c r="IO1410" s="62">
        <v>1845</v>
      </c>
      <c r="IP1410" s="18">
        <v>1386</v>
      </c>
      <c r="IR1410" s="18">
        <v>62</v>
      </c>
      <c r="IS1410" s="18">
        <v>20</v>
      </c>
      <c r="IU1410" s="18">
        <v>3185</v>
      </c>
      <c r="IV1410" s="18">
        <v>584</v>
      </c>
      <c r="IW1410" s="18" t="s">
        <v>1922</v>
      </c>
      <c r="IX1410" s="18">
        <f t="shared" si="481"/>
        <v>7549</v>
      </c>
      <c r="JB1410" s="18">
        <v>199</v>
      </c>
      <c r="JC1410" s="18">
        <v>44</v>
      </c>
      <c r="JS1410" s="18">
        <v>3</v>
      </c>
      <c r="JT1410" s="18">
        <v>25</v>
      </c>
      <c r="JU1410" s="18">
        <v>0</v>
      </c>
      <c r="JV1410" s="18">
        <v>25</v>
      </c>
      <c r="JY1410" s="18">
        <v>919</v>
      </c>
      <c r="KF1410" s="18">
        <v>0</v>
      </c>
      <c r="KG1410" s="18">
        <v>0</v>
      </c>
      <c r="KH1410" s="18">
        <v>0</v>
      </c>
      <c r="KN1410" s="18">
        <v>154</v>
      </c>
      <c r="KO1410" s="18">
        <v>144</v>
      </c>
      <c r="KP1410" s="18">
        <v>176</v>
      </c>
      <c r="KQ1410" s="18">
        <v>135</v>
      </c>
      <c r="KR1410" s="18">
        <v>104</v>
      </c>
      <c r="KS1410" s="18">
        <v>0</v>
      </c>
      <c r="KT1410" s="18">
        <v>0</v>
      </c>
      <c r="KU1410" s="18" t="s">
        <v>1396</v>
      </c>
      <c r="KV1410" s="18" t="s">
        <v>1404</v>
      </c>
      <c r="KW1410" s="18" t="s">
        <v>1396</v>
      </c>
      <c r="KX1410" s="18" t="s">
        <v>1404</v>
      </c>
      <c r="KY1410" s="18" t="s">
        <v>1386</v>
      </c>
      <c r="LB1410" s="18" t="s">
        <v>768</v>
      </c>
      <c r="LC1410" s="18">
        <v>0</v>
      </c>
      <c r="LD1410" s="18">
        <v>0</v>
      </c>
      <c r="LE1410" s="18">
        <v>0</v>
      </c>
      <c r="LF1410" s="18">
        <v>36</v>
      </c>
      <c r="LG1410" s="18">
        <v>0</v>
      </c>
      <c r="LH1410" s="18">
        <v>0</v>
      </c>
      <c r="LI1410" s="18">
        <v>0</v>
      </c>
      <c r="LM1410" s="18" t="s">
        <v>1404</v>
      </c>
      <c r="LQ1410" s="18">
        <v>90</v>
      </c>
      <c r="LR1410" s="18">
        <v>0</v>
      </c>
      <c r="LS1410" s="18">
        <v>81</v>
      </c>
      <c r="LT1410" s="18">
        <v>0</v>
      </c>
      <c r="LU1410" s="18">
        <v>0</v>
      </c>
      <c r="LV1410" s="18">
        <v>0</v>
      </c>
      <c r="LW1410" s="18">
        <v>0</v>
      </c>
      <c r="LX1410" s="18" t="s">
        <v>1404</v>
      </c>
      <c r="LZ1410" s="18" t="s">
        <v>1404</v>
      </c>
      <c r="ME1410" s="18" t="s">
        <v>766</v>
      </c>
      <c r="MJ1410" s="18" t="s">
        <v>766</v>
      </c>
      <c r="MK1410" s="18" t="s">
        <v>766</v>
      </c>
      <c r="ML1410" s="18">
        <v>9</v>
      </c>
      <c r="MN1410" s="18">
        <v>18</v>
      </c>
      <c r="MO1410" s="18">
        <v>0</v>
      </c>
      <c r="MP1410" s="18">
        <v>0</v>
      </c>
      <c r="MQ1410" s="18" t="s">
        <v>766</v>
      </c>
      <c r="MS1410" s="18">
        <v>17877</v>
      </c>
      <c r="MT1410" s="18" t="s">
        <v>1387</v>
      </c>
      <c r="MV1410" s="18" t="s">
        <v>766</v>
      </c>
      <c r="NL1410" s="18" t="s">
        <v>768</v>
      </c>
      <c r="NM1410" s="18" t="s">
        <v>1153</v>
      </c>
      <c r="NP1410" s="18" t="s">
        <v>1388</v>
      </c>
      <c r="NT1410" s="18" t="s">
        <v>942</v>
      </c>
      <c r="NU1410" s="18" t="s">
        <v>1923</v>
      </c>
      <c r="NV1410" s="18">
        <v>3979</v>
      </c>
      <c r="NX1410" s="18">
        <f t="shared" si="480"/>
        <v>1019.375</v>
      </c>
      <c r="NY1410" t="str">
        <f t="shared" ref="NY1410:NY1473" si="482">IF(G1410&gt;13000,"Larger",IF(G1410&lt;6500,"Smaller","Mid-range"))</f>
        <v>Smaller</v>
      </c>
      <c r="NZ1410" t="str">
        <f t="shared" ref="NZ1410:NZ1473" si="483">IF(G1410&gt;20000,"Large",IF(G1410&lt;10000,"Small","Medium"))</f>
        <v>Small</v>
      </c>
    </row>
    <row r="1411" spans="1:390">
      <c r="A1411" t="s">
        <v>465</v>
      </c>
      <c r="B1411" t="s">
        <v>745</v>
      </c>
      <c r="C1411" t="s">
        <v>746</v>
      </c>
      <c r="D1411" t="s">
        <v>404</v>
      </c>
      <c r="E1411">
        <v>20180</v>
      </c>
      <c r="F1411" t="s">
        <v>1813</v>
      </c>
      <c r="G1411">
        <v>8959.7199999999993</v>
      </c>
      <c r="H1411" s="62">
        <v>30000</v>
      </c>
      <c r="I1411" s="63">
        <v>1</v>
      </c>
      <c r="K1411" s="63">
        <v>13</v>
      </c>
      <c r="L1411" s="63">
        <v>0</v>
      </c>
      <c r="R1411" s="63">
        <v>540</v>
      </c>
      <c r="AC1411" s="93">
        <v>6644</v>
      </c>
      <c r="AL1411" s="93">
        <v>51690</v>
      </c>
      <c r="AM1411" s="93">
        <v>419</v>
      </c>
      <c r="AN1411" s="63" t="s">
        <v>1924</v>
      </c>
      <c r="AO1411" s="59">
        <f t="shared" si="477"/>
        <v>58753</v>
      </c>
      <c r="BC1411" s="77">
        <v>0</v>
      </c>
      <c r="BD1411" s="77"/>
      <c r="BF1411" s="77">
        <v>0</v>
      </c>
      <c r="BG1411" s="77">
        <v>0</v>
      </c>
      <c r="BH1411" s="77"/>
      <c r="BI1411" s="77"/>
      <c r="BJ1411" s="77">
        <v>0</v>
      </c>
      <c r="BK1411" s="77">
        <v>0</v>
      </c>
      <c r="BL1411" s="77">
        <v>3075</v>
      </c>
      <c r="BM1411" s="77">
        <v>150</v>
      </c>
      <c r="BN1411" s="63" t="s">
        <v>1924</v>
      </c>
      <c r="BO1411" s="63">
        <f t="shared" si="462"/>
        <v>3225</v>
      </c>
      <c r="BZ1411" s="18">
        <f t="shared" si="463"/>
        <v>0</v>
      </c>
      <c r="CX1411" s="39"/>
      <c r="DI1411">
        <f t="shared" si="472"/>
        <v>0</v>
      </c>
      <c r="DJ1411" s="41">
        <v>0</v>
      </c>
      <c r="DM1411" s="41">
        <v>0</v>
      </c>
      <c r="DN1411" s="41">
        <v>0</v>
      </c>
      <c r="DO1411" s="41"/>
      <c r="DP1411" s="41">
        <v>0</v>
      </c>
      <c r="DQ1411" s="41">
        <v>0</v>
      </c>
      <c r="DR1411" s="41">
        <v>0</v>
      </c>
      <c r="DT1411" s="41">
        <v>8111</v>
      </c>
      <c r="DU1411" t="s">
        <v>1925</v>
      </c>
      <c r="DV1411" s="63">
        <f t="shared" si="464"/>
        <v>8111</v>
      </c>
      <c r="DW1411" s="77">
        <v>0</v>
      </c>
      <c r="DZ1411" s="41">
        <v>0</v>
      </c>
      <c r="EA1411" s="41">
        <v>0</v>
      </c>
      <c r="EB1411" s="41"/>
      <c r="EC1411" s="41">
        <v>0</v>
      </c>
      <c r="ED1411" s="41">
        <v>0</v>
      </c>
      <c r="EE1411" s="41">
        <v>4515</v>
      </c>
      <c r="EG1411" s="41">
        <v>6450</v>
      </c>
      <c r="EH1411" t="s">
        <v>1924</v>
      </c>
      <c r="EI1411" s="63">
        <f t="shared" si="465"/>
        <v>10965</v>
      </c>
      <c r="EU1411" s="38">
        <v>0.5</v>
      </c>
      <c r="EV1411" s="38">
        <v>0.88</v>
      </c>
      <c r="FJ1411" s="18">
        <f t="shared" si="466"/>
        <v>0</v>
      </c>
      <c r="FT1411">
        <f t="shared" si="467"/>
        <v>0</v>
      </c>
      <c r="GD1411">
        <f t="shared" si="473"/>
        <v>0</v>
      </c>
      <c r="GO1411" s="39">
        <f t="shared" si="468"/>
        <v>0</v>
      </c>
      <c r="GP1411" s="39">
        <f t="shared" si="469"/>
        <v>61978</v>
      </c>
      <c r="GQ1411" s="39">
        <f t="shared" si="470"/>
        <v>0</v>
      </c>
      <c r="GR1411" s="39">
        <f t="shared" si="471"/>
        <v>61978</v>
      </c>
      <c r="GS1411" t="s">
        <v>420</v>
      </c>
      <c r="GU1411" t="s">
        <v>937</v>
      </c>
      <c r="GV1411" t="s">
        <v>766</v>
      </c>
      <c r="GX1411" t="s">
        <v>938</v>
      </c>
      <c r="GZ1411">
        <v>3</v>
      </c>
      <c r="HB1411" t="s">
        <v>798</v>
      </c>
      <c r="HC1411">
        <v>1945</v>
      </c>
      <c r="HD1411">
        <v>5605</v>
      </c>
      <c r="HE1411">
        <v>14204</v>
      </c>
      <c r="HF1411">
        <v>21</v>
      </c>
      <c r="HH1411">
        <v>39491</v>
      </c>
      <c r="HI1411">
        <v>2</v>
      </c>
      <c r="HJ1411">
        <v>578</v>
      </c>
      <c r="HK1411">
        <v>164</v>
      </c>
      <c r="HS1411" t="s">
        <v>766</v>
      </c>
      <c r="HU1411">
        <v>6</v>
      </c>
      <c r="HV1411">
        <v>0</v>
      </c>
      <c r="HW1411">
        <v>4</v>
      </c>
      <c r="HX1411">
        <v>0</v>
      </c>
      <c r="HY1411">
        <v>1</v>
      </c>
      <c r="HZ1411">
        <v>0</v>
      </c>
      <c r="IA1411">
        <f t="shared" si="475"/>
        <v>4</v>
      </c>
      <c r="IB1411">
        <f t="shared" si="476"/>
        <v>1</v>
      </c>
      <c r="IC1411">
        <v>2</v>
      </c>
      <c r="ID1411">
        <v>4.4749999999999996</v>
      </c>
      <c r="IE1411">
        <v>6</v>
      </c>
      <c r="IF1411" s="63">
        <v>0</v>
      </c>
      <c r="IH1411">
        <f t="shared" si="478"/>
        <v>10.475</v>
      </c>
      <c r="II1411" s="35">
        <f t="shared" si="479"/>
        <v>4.4749999999999996</v>
      </c>
      <c r="IM1411" s="18">
        <v>3241</v>
      </c>
      <c r="IN1411" t="s">
        <v>411</v>
      </c>
      <c r="IO1411" s="62">
        <v>2283</v>
      </c>
      <c r="IP1411" s="18">
        <v>7166</v>
      </c>
      <c r="IQ1411" s="18">
        <v>5805</v>
      </c>
      <c r="IR1411" s="18">
        <v>1671</v>
      </c>
      <c r="IS1411" s="18">
        <v>41</v>
      </c>
      <c r="IU1411" s="18">
        <v>2560</v>
      </c>
      <c r="IV1411" s="18">
        <v>5189</v>
      </c>
      <c r="IW1411" s="18" t="s">
        <v>1926</v>
      </c>
      <c r="IX1411" s="18">
        <f t="shared" si="481"/>
        <v>27956</v>
      </c>
      <c r="JB1411" s="18">
        <v>25</v>
      </c>
      <c r="JC1411" s="18">
        <v>24</v>
      </c>
      <c r="JS1411" s="18">
        <v>0</v>
      </c>
      <c r="JT1411" s="18">
        <v>6</v>
      </c>
      <c r="JU1411" s="18">
        <v>128</v>
      </c>
      <c r="JV1411" s="18">
        <v>0</v>
      </c>
      <c r="JY1411" s="18">
        <v>1513</v>
      </c>
      <c r="KF1411" s="18">
        <v>1</v>
      </c>
      <c r="KG1411" s="18">
        <v>1</v>
      </c>
      <c r="KH1411" s="18">
        <v>14</v>
      </c>
      <c r="KN1411" s="18">
        <v>12</v>
      </c>
      <c r="KO1411" s="18">
        <v>13.5</v>
      </c>
      <c r="KP1411" s="18">
        <v>12</v>
      </c>
      <c r="KQ1411" s="18">
        <v>12</v>
      </c>
      <c r="KR1411" s="18">
        <v>0</v>
      </c>
      <c r="KS1411" s="18">
        <v>0</v>
      </c>
      <c r="KT1411" s="18">
        <v>0</v>
      </c>
      <c r="KU1411" s="18" t="s">
        <v>1927</v>
      </c>
      <c r="KV1411" s="18" t="s">
        <v>1928</v>
      </c>
      <c r="KW1411" s="18" t="s">
        <v>1927</v>
      </c>
      <c r="KX1411" s="18" t="s">
        <v>1927</v>
      </c>
      <c r="KY1411" s="18">
        <v>0</v>
      </c>
      <c r="KZ1411" s="18">
        <v>0</v>
      </c>
      <c r="LA1411" s="18">
        <v>0</v>
      </c>
      <c r="LB1411" s="18" t="s">
        <v>768</v>
      </c>
      <c r="LC1411" s="18">
        <v>10</v>
      </c>
      <c r="LD1411" s="18">
        <v>10</v>
      </c>
      <c r="LE1411" s="18">
        <v>10</v>
      </c>
      <c r="LF1411" s="18">
        <v>10</v>
      </c>
      <c r="LG1411" s="18">
        <v>0</v>
      </c>
      <c r="LH1411" s="18">
        <v>0</v>
      </c>
      <c r="LI1411" s="18">
        <v>0</v>
      </c>
      <c r="LJ1411" s="18" t="s">
        <v>1929</v>
      </c>
      <c r="LK1411" s="18" t="s">
        <v>1929</v>
      </c>
      <c r="LL1411" s="18" t="s">
        <v>1929</v>
      </c>
      <c r="LM1411" s="18" t="s">
        <v>1929</v>
      </c>
      <c r="LN1411" s="18">
        <v>0</v>
      </c>
      <c r="LO1411" s="18">
        <v>0</v>
      </c>
      <c r="LP1411" s="18">
        <v>0</v>
      </c>
      <c r="LQ1411" s="18">
        <v>12</v>
      </c>
      <c r="LR1411" s="18">
        <v>12</v>
      </c>
      <c r="LS1411" s="18">
        <v>12</v>
      </c>
      <c r="LT1411" s="18">
        <v>12</v>
      </c>
      <c r="LU1411" s="18">
        <v>0</v>
      </c>
      <c r="LV1411" s="18">
        <v>0</v>
      </c>
      <c r="LW1411" s="18">
        <v>0</v>
      </c>
      <c r="LX1411" s="18" t="s">
        <v>1927</v>
      </c>
      <c r="LY1411" s="18" t="s">
        <v>1927</v>
      </c>
      <c r="LZ1411" s="18" t="s">
        <v>1927</v>
      </c>
      <c r="MA1411" s="18" t="s">
        <v>1927</v>
      </c>
      <c r="MB1411" s="18">
        <v>0</v>
      </c>
      <c r="MC1411" s="18">
        <v>0</v>
      </c>
      <c r="MD1411" s="18">
        <v>0</v>
      </c>
      <c r="ME1411" s="18" t="s">
        <v>766</v>
      </c>
      <c r="MJ1411" s="18" t="s">
        <v>768</v>
      </c>
      <c r="MK1411" s="18" t="s">
        <v>768</v>
      </c>
      <c r="ML1411" s="18">
        <v>40</v>
      </c>
      <c r="MN1411" s="18">
        <v>48</v>
      </c>
      <c r="MO1411" s="18">
        <v>0</v>
      </c>
      <c r="MP1411" s="18">
        <v>0</v>
      </c>
      <c r="MQ1411" s="18" t="s">
        <v>766</v>
      </c>
      <c r="MS1411" s="18">
        <v>179790</v>
      </c>
      <c r="MT1411" s="18" t="s">
        <v>1401</v>
      </c>
      <c r="MV1411" s="18" t="s">
        <v>768</v>
      </c>
      <c r="NL1411" s="18" t="s">
        <v>768</v>
      </c>
      <c r="NP1411" s="18" t="s">
        <v>1388</v>
      </c>
      <c r="NQ1411" s="18" t="s">
        <v>1406</v>
      </c>
      <c r="NR1411" s="18" t="s">
        <v>1426</v>
      </c>
      <c r="NT1411" s="18" t="s">
        <v>942</v>
      </c>
      <c r="NU1411" s="18" t="s">
        <v>1924</v>
      </c>
      <c r="NV1411" s="18">
        <v>5343</v>
      </c>
      <c r="NX1411" s="18">
        <f t="shared" si="480"/>
        <v>2002.1720670391062</v>
      </c>
      <c r="NY1411" t="str">
        <f t="shared" si="482"/>
        <v>Mid-range</v>
      </c>
      <c r="NZ1411" t="str">
        <f t="shared" si="483"/>
        <v>Small</v>
      </c>
    </row>
    <row r="1412" spans="1:390">
      <c r="A1412" t="s">
        <v>401</v>
      </c>
      <c r="B1412" t="s">
        <v>503</v>
      </c>
      <c r="C1412" t="s">
        <v>504</v>
      </c>
      <c r="D1412" t="s">
        <v>404</v>
      </c>
      <c r="E1412">
        <v>20180</v>
      </c>
      <c r="F1412" t="s">
        <v>1813</v>
      </c>
      <c r="G1412">
        <v>7036.53</v>
      </c>
      <c r="H1412" s="62">
        <v>17983</v>
      </c>
      <c r="I1412" s="63">
        <v>2</v>
      </c>
      <c r="K1412" s="63">
        <v>11</v>
      </c>
      <c r="L1412" s="63">
        <v>2</v>
      </c>
      <c r="R1412" s="63">
        <v>417</v>
      </c>
      <c r="AC1412" s="93">
        <v>7809</v>
      </c>
      <c r="AJ1412" s="93">
        <v>5006</v>
      </c>
      <c r="AM1412" s="93">
        <v>49670</v>
      </c>
      <c r="AN1412" s="63" t="s">
        <v>1930</v>
      </c>
      <c r="AO1412" s="59">
        <f t="shared" si="477"/>
        <v>62485</v>
      </c>
      <c r="BC1412" s="77">
        <v>612</v>
      </c>
      <c r="BD1412" s="77"/>
      <c r="BM1412" s="77">
        <v>4458</v>
      </c>
      <c r="BN1412" s="63" t="s">
        <v>1930</v>
      </c>
      <c r="BO1412" s="63">
        <f t="shared" si="462"/>
        <v>5070</v>
      </c>
      <c r="BZ1412" s="18">
        <f t="shared" si="463"/>
        <v>0</v>
      </c>
      <c r="CX1412" s="39"/>
      <c r="DI1412">
        <f t="shared" si="472"/>
        <v>0</v>
      </c>
      <c r="DT1412" s="41">
        <v>19830</v>
      </c>
      <c r="DU1412" t="s">
        <v>1930</v>
      </c>
      <c r="DV1412" s="63">
        <f t="shared" si="464"/>
        <v>19830</v>
      </c>
      <c r="DW1412" s="77">
        <v>574</v>
      </c>
      <c r="EG1412" s="41">
        <v>3483</v>
      </c>
      <c r="EH1412" t="s">
        <v>1930</v>
      </c>
      <c r="EI1412" s="63">
        <f t="shared" si="465"/>
        <v>4057</v>
      </c>
      <c r="EU1412" s="38">
        <v>0.17</v>
      </c>
      <c r="EV1412" s="38">
        <v>0.57999999999999996</v>
      </c>
      <c r="FJ1412" s="18">
        <f t="shared" si="466"/>
        <v>0</v>
      </c>
      <c r="FT1412">
        <f t="shared" si="467"/>
        <v>0</v>
      </c>
      <c r="GD1412">
        <f t="shared" si="473"/>
        <v>0</v>
      </c>
      <c r="GO1412" s="39">
        <f t="shared" si="468"/>
        <v>0</v>
      </c>
      <c r="GP1412" s="39">
        <f t="shared" si="469"/>
        <v>67555</v>
      </c>
      <c r="GQ1412" s="39">
        <f t="shared" si="470"/>
        <v>0</v>
      </c>
      <c r="GR1412" s="39">
        <f t="shared" si="471"/>
        <v>67555</v>
      </c>
      <c r="GS1412" t="s">
        <v>395</v>
      </c>
      <c r="GU1412" t="s">
        <v>1420</v>
      </c>
      <c r="GV1412" t="s">
        <v>768</v>
      </c>
      <c r="GX1412" t="s">
        <v>938</v>
      </c>
      <c r="GZ1412">
        <v>27</v>
      </c>
      <c r="HB1412" t="s">
        <v>798</v>
      </c>
      <c r="HC1412">
        <v>1149</v>
      </c>
      <c r="HD1412">
        <v>5851</v>
      </c>
      <c r="HE1412">
        <v>182663</v>
      </c>
      <c r="HF1412">
        <v>44</v>
      </c>
      <c r="HH1412">
        <v>25499</v>
      </c>
      <c r="HI1412">
        <v>0</v>
      </c>
      <c r="HJ1412">
        <v>60</v>
      </c>
      <c r="HK1412">
        <v>894</v>
      </c>
      <c r="HS1412" t="s">
        <v>766</v>
      </c>
      <c r="HU1412">
        <v>4</v>
      </c>
      <c r="HV1412">
        <v>5</v>
      </c>
      <c r="HW1412">
        <v>4</v>
      </c>
      <c r="IA1412">
        <f t="shared" si="475"/>
        <v>4</v>
      </c>
      <c r="IB1412">
        <f t="shared" si="476"/>
        <v>0</v>
      </c>
      <c r="IC1412">
        <v>7</v>
      </c>
      <c r="IE1412">
        <v>0.91</v>
      </c>
      <c r="IF1412" s="63">
        <v>1</v>
      </c>
      <c r="IH1412">
        <f t="shared" si="478"/>
        <v>0.91</v>
      </c>
      <c r="II1412" s="35">
        <f t="shared" si="479"/>
        <v>0</v>
      </c>
      <c r="IM1412" s="18">
        <v>2828</v>
      </c>
      <c r="IN1412" t="s">
        <v>400</v>
      </c>
      <c r="IO1412" s="62">
        <v>2906</v>
      </c>
      <c r="IP1412" s="18">
        <v>7569</v>
      </c>
      <c r="IQ1412" s="18">
        <v>2261</v>
      </c>
      <c r="IR1412" s="18">
        <v>998</v>
      </c>
      <c r="IS1412" s="18">
        <v>234</v>
      </c>
      <c r="IU1412" s="18">
        <v>3007</v>
      </c>
      <c r="IV1412" s="18">
        <v>12918</v>
      </c>
      <c r="IW1412" s="18" t="s">
        <v>1931</v>
      </c>
      <c r="IX1412" s="18">
        <f t="shared" si="481"/>
        <v>32721</v>
      </c>
      <c r="JB1412" s="18">
        <v>0</v>
      </c>
      <c r="JC1412" s="18">
        <v>0</v>
      </c>
      <c r="JS1412" s="18">
        <v>215</v>
      </c>
      <c r="JU1412" s="18">
        <v>156</v>
      </c>
      <c r="JV1412" s="18">
        <v>108</v>
      </c>
      <c r="JY1412" s="18">
        <v>8913</v>
      </c>
      <c r="KF1412" s="18">
        <v>4</v>
      </c>
      <c r="KG1412" s="18">
        <v>5</v>
      </c>
      <c r="KH1412" s="18">
        <v>57</v>
      </c>
      <c r="KN1412" s="18">
        <v>13</v>
      </c>
      <c r="KO1412" s="18">
        <v>13</v>
      </c>
      <c r="KP1412" s="18">
        <v>13</v>
      </c>
      <c r="KQ1412" s="18">
        <v>13</v>
      </c>
      <c r="KR1412" s="18">
        <v>6</v>
      </c>
      <c r="KS1412" s="18">
        <v>0</v>
      </c>
      <c r="KT1412" s="18">
        <v>0</v>
      </c>
      <c r="KU1412" s="18" t="s">
        <v>1932</v>
      </c>
      <c r="KV1412" s="18" t="s">
        <v>1932</v>
      </c>
      <c r="KW1412" s="18" t="s">
        <v>1932</v>
      </c>
      <c r="KX1412" s="18" t="s">
        <v>1932</v>
      </c>
      <c r="KY1412" s="18" t="s">
        <v>1933</v>
      </c>
      <c r="KZ1412" s="18" t="s">
        <v>1771</v>
      </c>
      <c r="LA1412" s="18" t="s">
        <v>1771</v>
      </c>
      <c r="LB1412" s="18" t="s">
        <v>766</v>
      </c>
      <c r="LQ1412" s="18">
        <v>8</v>
      </c>
      <c r="LR1412" s="18">
        <v>8</v>
      </c>
      <c r="LS1412" s="18">
        <v>8</v>
      </c>
      <c r="LT1412" s="18">
        <v>8</v>
      </c>
      <c r="LU1412" s="18">
        <v>0</v>
      </c>
      <c r="LV1412" s="18">
        <v>0</v>
      </c>
      <c r="LW1412" s="18">
        <v>0</v>
      </c>
      <c r="LX1412" s="18" t="s">
        <v>1934</v>
      </c>
      <c r="LY1412" s="18" t="s">
        <v>1934</v>
      </c>
      <c r="LZ1412" s="18" t="s">
        <v>1934</v>
      </c>
      <c r="MA1412" s="18" t="s">
        <v>1934</v>
      </c>
      <c r="MC1412" s="18" t="s">
        <v>862</v>
      </c>
      <c r="MD1412" s="18" t="s">
        <v>862</v>
      </c>
      <c r="ME1412" s="18" t="s">
        <v>766</v>
      </c>
      <c r="MJ1412" s="18" t="s">
        <v>768</v>
      </c>
      <c r="MK1412" s="18" t="s">
        <v>768</v>
      </c>
      <c r="ML1412" s="18">
        <v>0</v>
      </c>
      <c r="MM1412" s="18" t="s">
        <v>766</v>
      </c>
      <c r="MN1412" s="18">
        <v>32</v>
      </c>
      <c r="MO1412" s="18">
        <v>0</v>
      </c>
      <c r="MP1412" s="18">
        <v>0</v>
      </c>
      <c r="MQ1412" s="18" t="s">
        <v>766</v>
      </c>
      <c r="MS1412" s="18">
        <v>29205</v>
      </c>
      <c r="MT1412" s="18" t="s">
        <v>1401</v>
      </c>
      <c r="MV1412" s="18" t="s">
        <v>766</v>
      </c>
      <c r="NL1412" s="18" t="s">
        <v>768</v>
      </c>
      <c r="NT1412" s="18" t="s">
        <v>942</v>
      </c>
      <c r="NU1412" s="18" t="s">
        <v>1935</v>
      </c>
      <c r="NV1412" s="18">
        <v>7000</v>
      </c>
      <c r="NX1412" s="18" t="e">
        <f t="shared" si="480"/>
        <v>#DIV/0!</v>
      </c>
      <c r="NY1412" t="str">
        <f t="shared" si="482"/>
        <v>Mid-range</v>
      </c>
      <c r="NZ1412" t="str">
        <f t="shared" si="483"/>
        <v>Small</v>
      </c>
    </row>
    <row r="1413" spans="1:390">
      <c r="A1413" t="s">
        <v>631</v>
      </c>
      <c r="B1413" t="s">
        <v>632</v>
      </c>
      <c r="C1413" t="s">
        <v>633</v>
      </c>
      <c r="D1413" t="s">
        <v>404</v>
      </c>
      <c r="E1413">
        <v>20180</v>
      </c>
      <c r="F1413" t="s">
        <v>1813</v>
      </c>
      <c r="G1413">
        <v>16962.02</v>
      </c>
      <c r="H1413" s="62">
        <v>81836</v>
      </c>
      <c r="I1413" s="63">
        <v>0</v>
      </c>
      <c r="K1413" s="63">
        <v>18</v>
      </c>
      <c r="L1413" s="63">
        <v>2</v>
      </c>
      <c r="R1413" s="63">
        <v>1296</v>
      </c>
      <c r="AC1413" s="93">
        <v>7947</v>
      </c>
      <c r="AO1413" s="59">
        <f t="shared" si="477"/>
        <v>7947</v>
      </c>
      <c r="BL1413" s="77">
        <v>30219</v>
      </c>
      <c r="BO1413" s="63">
        <f t="shared" si="462"/>
        <v>30219</v>
      </c>
      <c r="BZ1413" s="18">
        <f t="shared" si="463"/>
        <v>0</v>
      </c>
      <c r="CX1413" s="39"/>
      <c r="DI1413">
        <f t="shared" si="472"/>
        <v>0</v>
      </c>
      <c r="DQ1413" s="41">
        <v>9486</v>
      </c>
      <c r="DV1413" s="63">
        <f t="shared" si="464"/>
        <v>9486</v>
      </c>
      <c r="DW1413" s="77">
        <v>6590</v>
      </c>
      <c r="EI1413" s="63">
        <f t="shared" si="465"/>
        <v>6590</v>
      </c>
      <c r="EU1413" s="38">
        <v>0.68</v>
      </c>
      <c r="EV1413" s="38">
        <v>0.9</v>
      </c>
      <c r="FJ1413" s="18">
        <f t="shared" si="466"/>
        <v>0</v>
      </c>
      <c r="FT1413">
        <f t="shared" si="467"/>
        <v>0</v>
      </c>
      <c r="GD1413">
        <f t="shared" si="473"/>
        <v>0</v>
      </c>
      <c r="GO1413" s="39">
        <f t="shared" si="468"/>
        <v>0</v>
      </c>
      <c r="GP1413" s="39">
        <f t="shared" si="469"/>
        <v>38166</v>
      </c>
      <c r="GQ1413" s="39">
        <f t="shared" si="470"/>
        <v>0</v>
      </c>
      <c r="GR1413" s="39">
        <f t="shared" si="471"/>
        <v>38166</v>
      </c>
      <c r="GS1413" t="s">
        <v>420</v>
      </c>
      <c r="GU1413" t="s">
        <v>1420</v>
      </c>
      <c r="GV1413" t="s">
        <v>766</v>
      </c>
      <c r="GX1413" t="s">
        <v>938</v>
      </c>
      <c r="GY1413" t="s">
        <v>405</v>
      </c>
      <c r="GZ1413">
        <v>0.3</v>
      </c>
      <c r="HA1413" t="s">
        <v>1936</v>
      </c>
      <c r="HB1413" t="s">
        <v>798</v>
      </c>
      <c r="HC1413">
        <v>2212</v>
      </c>
      <c r="HD1413">
        <v>9806</v>
      </c>
      <c r="HE1413">
        <v>44391</v>
      </c>
      <c r="HH1413">
        <v>95602</v>
      </c>
      <c r="HJ1413">
        <v>614</v>
      </c>
      <c r="HK1413">
        <v>2</v>
      </c>
      <c r="HS1413" t="s">
        <v>766</v>
      </c>
      <c r="HU1413">
        <v>6</v>
      </c>
      <c r="HV1413">
        <v>4</v>
      </c>
      <c r="HW1413">
        <v>4</v>
      </c>
      <c r="HX1413">
        <v>1</v>
      </c>
      <c r="HY1413">
        <v>2</v>
      </c>
      <c r="HZ1413">
        <v>0</v>
      </c>
      <c r="IA1413">
        <f t="shared" si="475"/>
        <v>5</v>
      </c>
      <c r="IB1413">
        <f t="shared" si="476"/>
        <v>2</v>
      </c>
      <c r="IC1413">
        <v>14</v>
      </c>
      <c r="ID1413">
        <v>5.75</v>
      </c>
      <c r="IE1413">
        <v>7.3</v>
      </c>
      <c r="IF1413" s="63">
        <v>6</v>
      </c>
      <c r="IH1413">
        <f t="shared" si="478"/>
        <v>13.05</v>
      </c>
      <c r="II1413" s="35">
        <f t="shared" si="479"/>
        <v>5.75</v>
      </c>
      <c r="IM1413" s="18">
        <v>3599</v>
      </c>
      <c r="IN1413" t="s">
        <v>411</v>
      </c>
      <c r="IO1413" s="62">
        <v>20479</v>
      </c>
      <c r="IP1413" s="18">
        <v>36965</v>
      </c>
      <c r="IQ1413" s="18">
        <v>3941</v>
      </c>
      <c r="IR1413" s="18">
        <v>1437</v>
      </c>
      <c r="IV1413" s="18">
        <v>48907</v>
      </c>
      <c r="IW1413" s="18" t="s">
        <v>1937</v>
      </c>
      <c r="IX1413" s="18">
        <f t="shared" si="481"/>
        <v>115328</v>
      </c>
      <c r="JB1413" s="18">
        <v>601</v>
      </c>
      <c r="JC1413" s="18">
        <v>21</v>
      </c>
      <c r="JS1413" s="18">
        <v>179</v>
      </c>
      <c r="JY1413" s="18">
        <v>5370</v>
      </c>
      <c r="KF1413" s="18">
        <v>1</v>
      </c>
      <c r="KG1413" s="18">
        <v>11</v>
      </c>
      <c r="KH1413" s="18">
        <v>228</v>
      </c>
      <c r="KN1413" s="18">
        <v>12.5</v>
      </c>
      <c r="KO1413" s="18">
        <v>12.5</v>
      </c>
      <c r="KP1413" s="18">
        <v>12.5</v>
      </c>
      <c r="KQ1413" s="18">
        <v>12.5</v>
      </c>
      <c r="KR1413" s="18">
        <v>8.5</v>
      </c>
      <c r="KS1413" s="18">
        <v>5</v>
      </c>
      <c r="KU1413" s="18" t="s">
        <v>1938</v>
      </c>
      <c r="KV1413" s="18" t="s">
        <v>1938</v>
      </c>
      <c r="KW1413" s="18" t="s">
        <v>1938</v>
      </c>
      <c r="KX1413" s="18" t="s">
        <v>1938</v>
      </c>
      <c r="KY1413" s="18" t="s">
        <v>1939</v>
      </c>
      <c r="KZ1413" s="18" t="s">
        <v>1940</v>
      </c>
      <c r="LB1413" s="18" t="s">
        <v>768</v>
      </c>
      <c r="LC1413" s="18">
        <v>10</v>
      </c>
      <c r="LD1413" s="18">
        <v>10</v>
      </c>
      <c r="LE1413" s="18">
        <v>10</v>
      </c>
      <c r="LF1413" s="18">
        <v>10</v>
      </c>
      <c r="LJ1413" s="18" t="s">
        <v>1941</v>
      </c>
      <c r="LK1413" s="18" t="s">
        <v>1941</v>
      </c>
      <c r="LL1413" s="18" t="s">
        <v>1941</v>
      </c>
      <c r="LM1413" s="18" t="s">
        <v>1941</v>
      </c>
      <c r="LQ1413" s="18">
        <v>10</v>
      </c>
      <c r="LR1413" s="18">
        <v>10</v>
      </c>
      <c r="LS1413" s="18">
        <v>10</v>
      </c>
      <c r="LT1413" s="18">
        <v>10</v>
      </c>
      <c r="LX1413" s="18" t="s">
        <v>1941</v>
      </c>
      <c r="LY1413" s="18" t="s">
        <v>1941</v>
      </c>
      <c r="LZ1413" s="18" t="s">
        <v>1941</v>
      </c>
      <c r="MA1413" s="18" t="s">
        <v>1941</v>
      </c>
      <c r="ME1413" s="18" t="s">
        <v>766</v>
      </c>
      <c r="MJ1413" s="18" t="s">
        <v>768</v>
      </c>
      <c r="MK1413" s="18" t="s">
        <v>766</v>
      </c>
      <c r="ML1413" s="18">
        <v>40</v>
      </c>
      <c r="MN1413" s="18">
        <v>40</v>
      </c>
      <c r="MQ1413" s="18" t="s">
        <v>766</v>
      </c>
      <c r="MS1413" s="18">
        <v>525771</v>
      </c>
      <c r="MT1413" s="18" t="s">
        <v>1387</v>
      </c>
      <c r="MV1413" s="18" t="s">
        <v>766</v>
      </c>
      <c r="NL1413" s="18" t="s">
        <v>768</v>
      </c>
      <c r="NP1413" s="18" t="s">
        <v>1388</v>
      </c>
      <c r="NR1413" s="18" t="s">
        <v>1426</v>
      </c>
      <c r="NT1413" s="18" t="s">
        <v>942</v>
      </c>
      <c r="NU1413" s="18" t="s">
        <v>1942</v>
      </c>
      <c r="NX1413" s="18">
        <f t="shared" si="480"/>
        <v>2949.9165217391305</v>
      </c>
      <c r="NY1413" t="str">
        <f t="shared" si="482"/>
        <v>Larger</v>
      </c>
      <c r="NZ1413" t="str">
        <f t="shared" si="483"/>
        <v>Medium</v>
      </c>
    </row>
    <row r="1414" spans="1:390">
      <c r="A1414" t="s">
        <v>663</v>
      </c>
      <c r="B1414" t="s">
        <v>664</v>
      </c>
      <c r="C1414" t="s">
        <v>665</v>
      </c>
      <c r="D1414" t="s">
        <v>393</v>
      </c>
      <c r="E1414">
        <v>20180</v>
      </c>
      <c r="F1414" t="s">
        <v>1813</v>
      </c>
      <c r="G1414">
        <v>7516.44</v>
      </c>
      <c r="H1414" s="62">
        <v>22955</v>
      </c>
      <c r="I1414" s="63">
        <v>1</v>
      </c>
      <c r="K1414" s="63">
        <v>19</v>
      </c>
      <c r="L1414" s="63">
        <v>1</v>
      </c>
      <c r="R1414" s="63">
        <v>514</v>
      </c>
      <c r="AC1414" s="93">
        <v>8271</v>
      </c>
      <c r="AM1414" s="93">
        <v>22559</v>
      </c>
      <c r="AN1414" s="63" t="s">
        <v>1943</v>
      </c>
      <c r="AO1414" s="59">
        <f t="shared" si="477"/>
        <v>30830</v>
      </c>
      <c r="BC1414" s="77">
        <v>13869</v>
      </c>
      <c r="BD1414" s="77"/>
      <c r="BO1414" s="63">
        <f t="shared" si="462"/>
        <v>13869</v>
      </c>
      <c r="BZ1414" s="18">
        <f t="shared" si="463"/>
        <v>0</v>
      </c>
      <c r="CX1414" s="39"/>
      <c r="DI1414">
        <f t="shared" si="472"/>
        <v>0</v>
      </c>
      <c r="DJ1414" s="41">
        <v>8541</v>
      </c>
      <c r="DV1414" s="63">
        <f t="shared" si="464"/>
        <v>8541</v>
      </c>
      <c r="DW1414" s="77">
        <v>530</v>
      </c>
      <c r="EG1414" s="41">
        <v>182</v>
      </c>
      <c r="EH1414" t="s">
        <v>1944</v>
      </c>
      <c r="EI1414" s="63">
        <f t="shared" si="465"/>
        <v>712</v>
      </c>
      <c r="EU1414" s="38">
        <v>0.75</v>
      </c>
      <c r="EV1414" s="38">
        <v>0.91</v>
      </c>
      <c r="FJ1414" s="18">
        <f t="shared" si="466"/>
        <v>0</v>
      </c>
      <c r="FT1414">
        <f t="shared" si="467"/>
        <v>0</v>
      </c>
      <c r="GD1414">
        <f t="shared" si="473"/>
        <v>0</v>
      </c>
      <c r="GO1414" s="39">
        <f t="shared" si="468"/>
        <v>0</v>
      </c>
      <c r="GP1414" s="39">
        <f t="shared" si="469"/>
        <v>44699</v>
      </c>
      <c r="GQ1414" s="39">
        <f t="shared" si="470"/>
        <v>0</v>
      </c>
      <c r="GR1414" s="39">
        <f t="shared" si="471"/>
        <v>44699</v>
      </c>
      <c r="GS1414" t="s">
        <v>395</v>
      </c>
      <c r="GU1414" t="s">
        <v>1402</v>
      </c>
      <c r="GV1414" t="s">
        <v>768</v>
      </c>
      <c r="GX1414" t="s">
        <v>938</v>
      </c>
      <c r="GY1414" t="s">
        <v>405</v>
      </c>
      <c r="GZ1414" s="47">
        <v>0.3</v>
      </c>
      <c r="HA1414" t="s">
        <v>1945</v>
      </c>
      <c r="HB1414" t="s">
        <v>798</v>
      </c>
      <c r="HC1414">
        <v>1020</v>
      </c>
      <c r="HD1414">
        <v>12</v>
      </c>
      <c r="HF1414">
        <v>57</v>
      </c>
      <c r="HH1414">
        <v>1020</v>
      </c>
      <c r="HI1414">
        <v>50</v>
      </c>
      <c r="HJ1414">
        <v>9</v>
      </c>
      <c r="HS1414" t="s">
        <v>766</v>
      </c>
      <c r="HU1414">
        <v>3</v>
      </c>
      <c r="HV1414">
        <v>10</v>
      </c>
      <c r="HW1414">
        <v>4</v>
      </c>
      <c r="HX1414">
        <v>1</v>
      </c>
      <c r="HY1414">
        <v>0</v>
      </c>
      <c r="HZ1414">
        <v>1</v>
      </c>
      <c r="IA1414">
        <f t="shared" si="475"/>
        <v>5</v>
      </c>
      <c r="IB1414">
        <f t="shared" si="476"/>
        <v>1</v>
      </c>
      <c r="IC1414">
        <v>9</v>
      </c>
      <c r="ID1414">
        <v>6</v>
      </c>
      <c r="IE1414">
        <v>5.8230000000000004</v>
      </c>
      <c r="IF1414" s="63">
        <v>3</v>
      </c>
      <c r="IH1414">
        <f t="shared" si="478"/>
        <v>11.823</v>
      </c>
      <c r="II1414" s="35">
        <f t="shared" si="479"/>
        <v>6</v>
      </c>
      <c r="IM1414" s="18">
        <v>8024</v>
      </c>
      <c r="IN1414" t="s">
        <v>411</v>
      </c>
      <c r="IO1414" s="62">
        <v>4804</v>
      </c>
      <c r="IP1414" s="18">
        <v>18097</v>
      </c>
      <c r="IQ1414" s="18">
        <v>2251</v>
      </c>
      <c r="IR1414" s="18">
        <v>163</v>
      </c>
      <c r="IU1414" s="18">
        <v>114</v>
      </c>
      <c r="IX1414" s="18">
        <f t="shared" si="481"/>
        <v>33453</v>
      </c>
      <c r="JB1414" s="18">
        <v>101</v>
      </c>
      <c r="JC1414" s="18">
        <v>101</v>
      </c>
      <c r="JS1414" s="18">
        <v>58</v>
      </c>
      <c r="JT1414" s="18">
        <v>10</v>
      </c>
      <c r="JY1414" s="18">
        <v>1408</v>
      </c>
      <c r="KF1414" s="18">
        <v>13</v>
      </c>
      <c r="KG1414" s="18">
        <v>15</v>
      </c>
      <c r="KH1414" s="18">
        <v>375</v>
      </c>
      <c r="KN1414" s="18">
        <v>12.5</v>
      </c>
      <c r="KO1414" s="18">
        <v>12.5</v>
      </c>
      <c r="KP1414" s="18">
        <v>12.5</v>
      </c>
      <c r="KQ1414" s="18">
        <v>12.5</v>
      </c>
      <c r="KR1414" s="18">
        <v>8.5</v>
      </c>
      <c r="KU1414" s="18" t="s">
        <v>1946</v>
      </c>
      <c r="KV1414" s="18" t="s">
        <v>1946</v>
      </c>
      <c r="KW1414" s="18" t="s">
        <v>1946</v>
      </c>
      <c r="KX1414" s="18" t="s">
        <v>1946</v>
      </c>
      <c r="KY1414" s="18" t="s">
        <v>1947</v>
      </c>
      <c r="LB1414" s="18" t="s">
        <v>766</v>
      </c>
      <c r="LQ1414" s="18">
        <v>10</v>
      </c>
      <c r="LR1414" s="18">
        <v>10</v>
      </c>
      <c r="LS1414" s="18">
        <v>10</v>
      </c>
      <c r="LT1414" s="18">
        <v>10</v>
      </c>
      <c r="LU1414" s="18">
        <v>8</v>
      </c>
      <c r="LX1414" s="18" t="s">
        <v>1948</v>
      </c>
      <c r="LY1414" s="18" t="s">
        <v>1948</v>
      </c>
      <c r="LZ1414" s="18" t="s">
        <v>1948</v>
      </c>
      <c r="MA1414" s="18" t="s">
        <v>1948</v>
      </c>
      <c r="MB1414" s="18" t="s">
        <v>1949</v>
      </c>
      <c r="ME1414" s="18" t="s">
        <v>766</v>
      </c>
      <c r="MJ1414" s="18" t="s">
        <v>768</v>
      </c>
      <c r="MK1414" s="18" t="s">
        <v>768</v>
      </c>
      <c r="MN1414" s="18">
        <v>44</v>
      </c>
      <c r="MQ1414" s="18" t="s">
        <v>766</v>
      </c>
      <c r="MS1414" s="18">
        <v>220222</v>
      </c>
      <c r="MT1414" s="18" t="s">
        <v>1401</v>
      </c>
      <c r="MV1414" s="18" t="s">
        <v>766</v>
      </c>
      <c r="NL1414" s="18" t="s">
        <v>768</v>
      </c>
      <c r="NO1414" s="18" t="s">
        <v>1149</v>
      </c>
      <c r="NT1414" s="18" t="s">
        <v>942</v>
      </c>
      <c r="NU1414" s="18" t="s">
        <v>1944</v>
      </c>
      <c r="NV1414" s="18">
        <v>11926</v>
      </c>
      <c r="NW1414" s="18" t="s">
        <v>1173</v>
      </c>
      <c r="NX1414" s="18">
        <f t="shared" si="480"/>
        <v>1252.74</v>
      </c>
      <c r="NY1414" t="str">
        <f t="shared" si="482"/>
        <v>Mid-range</v>
      </c>
      <c r="NZ1414" t="str">
        <f t="shared" si="483"/>
        <v>Small</v>
      </c>
    </row>
    <row r="1415" spans="1:390">
      <c r="A1415" t="s">
        <v>435</v>
      </c>
      <c r="B1415" t="s">
        <v>436</v>
      </c>
      <c r="C1415" t="s">
        <v>437</v>
      </c>
      <c r="D1415" t="s">
        <v>393</v>
      </c>
      <c r="E1415">
        <v>20180</v>
      </c>
      <c r="F1415" t="s">
        <v>1813</v>
      </c>
      <c r="G1415">
        <v>4725.75</v>
      </c>
      <c r="H1415" s="62">
        <v>15500</v>
      </c>
      <c r="I1415" s="63">
        <v>0</v>
      </c>
      <c r="K1415" s="63">
        <v>0</v>
      </c>
      <c r="L1415" s="63">
        <v>0</v>
      </c>
      <c r="R1415" s="63">
        <v>309</v>
      </c>
      <c r="AC1415" s="93">
        <v>8316</v>
      </c>
      <c r="AL1415" s="93">
        <v>8359</v>
      </c>
      <c r="AO1415" s="59">
        <f t="shared" si="477"/>
        <v>16675</v>
      </c>
      <c r="BC1415" s="77">
        <v>2931</v>
      </c>
      <c r="BD1415" s="77"/>
      <c r="BO1415" s="63">
        <f t="shared" si="462"/>
        <v>2931</v>
      </c>
      <c r="BZ1415" s="18">
        <f t="shared" si="463"/>
        <v>0</v>
      </c>
      <c r="CX1415" s="39"/>
      <c r="DI1415">
        <f t="shared" si="472"/>
        <v>0</v>
      </c>
      <c r="DR1415" s="41">
        <v>7067</v>
      </c>
      <c r="DV1415" s="63">
        <f t="shared" si="464"/>
        <v>7067</v>
      </c>
      <c r="EE1415" s="41">
        <v>400</v>
      </c>
      <c r="EI1415" s="63">
        <f t="shared" si="465"/>
        <v>400</v>
      </c>
      <c r="EU1415" s="38">
        <v>0.53</v>
      </c>
      <c r="EV1415" s="38">
        <v>0.92</v>
      </c>
      <c r="FJ1415" s="18">
        <f t="shared" si="466"/>
        <v>0</v>
      </c>
      <c r="FT1415">
        <f t="shared" si="467"/>
        <v>0</v>
      </c>
      <c r="GD1415">
        <f t="shared" si="473"/>
        <v>0</v>
      </c>
      <c r="GO1415" s="39">
        <f t="shared" si="468"/>
        <v>0</v>
      </c>
      <c r="GP1415" s="39">
        <f t="shared" si="469"/>
        <v>19606</v>
      </c>
      <c r="GQ1415" s="39">
        <f t="shared" si="470"/>
        <v>0</v>
      </c>
      <c r="GR1415" s="39">
        <f t="shared" si="471"/>
        <v>19606</v>
      </c>
      <c r="GS1415" t="s">
        <v>395</v>
      </c>
      <c r="GU1415" t="s">
        <v>1420</v>
      </c>
      <c r="GV1415" t="s">
        <v>768</v>
      </c>
      <c r="GY1415" t="s">
        <v>405</v>
      </c>
      <c r="HA1415" t="s">
        <v>1950</v>
      </c>
      <c r="HB1415" t="s">
        <v>798</v>
      </c>
      <c r="HC1415">
        <v>336</v>
      </c>
      <c r="HD1415">
        <v>2692</v>
      </c>
      <c r="HE1415">
        <v>26280</v>
      </c>
      <c r="HF1415">
        <v>54</v>
      </c>
      <c r="HH1415">
        <v>55031</v>
      </c>
      <c r="HI1415">
        <v>0</v>
      </c>
      <c r="HJ1415">
        <v>20</v>
      </c>
      <c r="HK1415">
        <v>114</v>
      </c>
      <c r="HS1415" t="s">
        <v>766</v>
      </c>
      <c r="HU1415">
        <v>2</v>
      </c>
      <c r="HV1415">
        <v>6</v>
      </c>
      <c r="HW1415">
        <v>4</v>
      </c>
      <c r="IA1415">
        <f t="shared" si="475"/>
        <v>4</v>
      </c>
      <c r="IB1415">
        <f t="shared" si="476"/>
        <v>0</v>
      </c>
      <c r="IC1415">
        <v>1</v>
      </c>
      <c r="ID1415">
        <v>4</v>
      </c>
      <c r="IE1415">
        <v>3.4</v>
      </c>
      <c r="IF1415" s="63">
        <v>1</v>
      </c>
      <c r="IH1415">
        <f t="shared" si="478"/>
        <v>7.4</v>
      </c>
      <c r="II1415" s="35">
        <f t="shared" si="479"/>
        <v>4</v>
      </c>
      <c r="IM1415" s="18">
        <v>1538</v>
      </c>
      <c r="IN1415" t="s">
        <v>400</v>
      </c>
      <c r="IO1415" s="62">
        <v>1340</v>
      </c>
      <c r="IP1415" s="18">
        <v>1415</v>
      </c>
      <c r="IQ1415" s="18">
        <v>1356</v>
      </c>
      <c r="IR1415" s="18">
        <v>30</v>
      </c>
      <c r="IS1415" s="18">
        <v>42</v>
      </c>
      <c r="IU1415" s="18">
        <v>213</v>
      </c>
      <c r="IV1415" s="18">
        <v>0</v>
      </c>
      <c r="IX1415" s="18">
        <f t="shared" si="481"/>
        <v>5934</v>
      </c>
      <c r="JB1415" s="18">
        <v>95</v>
      </c>
      <c r="JC1415" s="18">
        <v>11</v>
      </c>
      <c r="JS1415" s="18">
        <v>123</v>
      </c>
      <c r="JT1415" s="18">
        <v>8</v>
      </c>
      <c r="JU1415" s="18">
        <v>5</v>
      </c>
      <c r="JV1415" s="18">
        <v>0</v>
      </c>
      <c r="JY1415" s="18">
        <v>3006</v>
      </c>
      <c r="KF1415" s="18">
        <v>2</v>
      </c>
      <c r="KG1415" s="18">
        <v>3</v>
      </c>
      <c r="KH1415" s="18">
        <v>37</v>
      </c>
      <c r="KN1415" s="18">
        <v>12</v>
      </c>
      <c r="KO1415" s="18">
        <v>12</v>
      </c>
      <c r="KP1415" s="18">
        <v>12</v>
      </c>
      <c r="KQ1415" s="18">
        <v>12</v>
      </c>
      <c r="KR1415" s="18">
        <v>7</v>
      </c>
      <c r="KS1415" s="18">
        <v>0</v>
      </c>
      <c r="KT1415" s="18">
        <v>0</v>
      </c>
      <c r="KU1415" s="18" t="s">
        <v>1951</v>
      </c>
      <c r="KV1415" s="18" t="s">
        <v>1951</v>
      </c>
      <c r="KW1415" s="18" t="s">
        <v>1951</v>
      </c>
      <c r="KX1415" s="18" t="s">
        <v>1951</v>
      </c>
      <c r="KY1415" s="18" t="s">
        <v>1952</v>
      </c>
      <c r="LB1415" s="18" t="s">
        <v>768</v>
      </c>
      <c r="LC1415" s="18">
        <v>0</v>
      </c>
      <c r="LD1415" s="18">
        <v>0</v>
      </c>
      <c r="LE1415" s="18">
        <v>4</v>
      </c>
      <c r="LF1415" s="18">
        <v>4</v>
      </c>
      <c r="LG1415" s="18">
        <v>0</v>
      </c>
      <c r="LH1415" s="18">
        <v>0</v>
      </c>
      <c r="LI1415" s="18">
        <v>0</v>
      </c>
      <c r="LL1415" s="18" t="s">
        <v>1953</v>
      </c>
      <c r="LM1415" s="18" t="s">
        <v>1954</v>
      </c>
      <c r="LQ1415" s="18">
        <v>5</v>
      </c>
      <c r="LR1415" s="18">
        <v>5</v>
      </c>
      <c r="LS1415" s="18">
        <v>5</v>
      </c>
      <c r="LT1415" s="18">
        <v>5</v>
      </c>
      <c r="LU1415" s="18">
        <v>0</v>
      </c>
      <c r="LV1415" s="18">
        <v>0</v>
      </c>
      <c r="LW1415" s="18">
        <v>0</v>
      </c>
      <c r="LX1415" s="18" t="s">
        <v>1955</v>
      </c>
      <c r="LY1415" s="18" t="s">
        <v>1955</v>
      </c>
      <c r="LZ1415" s="18" t="s">
        <v>1955</v>
      </c>
      <c r="MA1415" s="18" t="s">
        <v>1955</v>
      </c>
      <c r="ME1415" s="18" t="s">
        <v>766</v>
      </c>
      <c r="MJ1415" s="18" t="s">
        <v>768</v>
      </c>
      <c r="MK1415" s="18" t="s">
        <v>768</v>
      </c>
      <c r="ML1415" s="18">
        <v>8</v>
      </c>
      <c r="MN1415" s="18">
        <v>20</v>
      </c>
      <c r="MO1415" s="18">
        <v>0</v>
      </c>
      <c r="MP1415" s="18">
        <v>0</v>
      </c>
      <c r="MQ1415" s="18" t="s">
        <v>766</v>
      </c>
      <c r="MS1415" s="18">
        <v>134218</v>
      </c>
      <c r="MT1415" s="18" t="s">
        <v>1401</v>
      </c>
      <c r="MV1415" s="18" t="s">
        <v>766</v>
      </c>
      <c r="NL1415" s="18" t="s">
        <v>768</v>
      </c>
      <c r="NM1415" s="18" t="s">
        <v>1153</v>
      </c>
      <c r="NV1415" s="18">
        <v>356</v>
      </c>
      <c r="NX1415" s="18">
        <f t="shared" si="480"/>
        <v>1181.4375</v>
      </c>
      <c r="NY1415" t="str">
        <f t="shared" si="482"/>
        <v>Smaller</v>
      </c>
      <c r="NZ1415" t="str">
        <f t="shared" si="483"/>
        <v>Small</v>
      </c>
    </row>
    <row r="1416" spans="1:390">
      <c r="A1416" t="s">
        <v>495</v>
      </c>
      <c r="B1416" t="s">
        <v>552</v>
      </c>
      <c r="C1416" t="s">
        <v>553</v>
      </c>
      <c r="D1416" t="s">
        <v>404</v>
      </c>
      <c r="E1416">
        <v>20180</v>
      </c>
      <c r="F1416" t="s">
        <v>1813</v>
      </c>
      <c r="G1416">
        <v>13239.41</v>
      </c>
      <c r="H1416" s="62">
        <v>58929</v>
      </c>
      <c r="I1416" s="63">
        <v>1</v>
      </c>
      <c r="K1416" s="63">
        <v>8</v>
      </c>
      <c r="L1416" s="63">
        <v>1</v>
      </c>
      <c r="R1416" s="63">
        <v>1037</v>
      </c>
      <c r="AC1416" s="93">
        <v>8660</v>
      </c>
      <c r="AL1416" s="93">
        <v>56065</v>
      </c>
      <c r="AO1416" s="59">
        <f t="shared" ref="AO1416:AO1447" si="484">SUM(AC1416:AM1416)</f>
        <v>64725</v>
      </c>
      <c r="BL1416" s="77">
        <v>6723</v>
      </c>
      <c r="BO1416" s="63">
        <f t="shared" si="462"/>
        <v>6723</v>
      </c>
      <c r="BZ1416" s="18">
        <f t="shared" si="463"/>
        <v>0</v>
      </c>
      <c r="CX1416" s="39"/>
      <c r="DI1416">
        <f t="shared" si="472"/>
        <v>0</v>
      </c>
      <c r="DR1416" s="41">
        <v>7117</v>
      </c>
      <c r="DV1416" s="63">
        <f t="shared" si="464"/>
        <v>7117</v>
      </c>
      <c r="EI1416" s="63">
        <f t="shared" si="465"/>
        <v>0</v>
      </c>
      <c r="EU1416" s="38">
        <v>0.76</v>
      </c>
      <c r="EV1416" s="38">
        <v>0.9</v>
      </c>
      <c r="FJ1416" s="18">
        <f t="shared" si="466"/>
        <v>0</v>
      </c>
      <c r="FT1416">
        <f t="shared" si="467"/>
        <v>0</v>
      </c>
      <c r="GD1416">
        <f t="shared" si="473"/>
        <v>0</v>
      </c>
      <c r="GO1416" s="39">
        <f t="shared" si="468"/>
        <v>0</v>
      </c>
      <c r="GP1416" s="39">
        <f t="shared" si="469"/>
        <v>71448</v>
      </c>
      <c r="GQ1416" s="39">
        <f t="shared" si="470"/>
        <v>0</v>
      </c>
      <c r="GR1416" s="39">
        <f t="shared" si="471"/>
        <v>71448</v>
      </c>
      <c r="GS1416" t="s">
        <v>395</v>
      </c>
      <c r="GU1416" t="s">
        <v>1392</v>
      </c>
      <c r="GV1416" t="s">
        <v>768</v>
      </c>
      <c r="GX1416" t="s">
        <v>938</v>
      </c>
      <c r="GY1416" t="s">
        <v>405</v>
      </c>
      <c r="GZ1416">
        <v>0.5</v>
      </c>
      <c r="HA1416" t="s">
        <v>1956</v>
      </c>
      <c r="HB1416" t="s">
        <v>798</v>
      </c>
      <c r="HC1416">
        <v>1607</v>
      </c>
      <c r="HD1416">
        <v>16</v>
      </c>
      <c r="HE1416">
        <v>20462</v>
      </c>
      <c r="HF1416">
        <v>34</v>
      </c>
      <c r="HH1416">
        <v>73717</v>
      </c>
      <c r="HS1416" t="s">
        <v>768</v>
      </c>
      <c r="HT1416" t="s">
        <v>1366</v>
      </c>
      <c r="HU1416">
        <v>7</v>
      </c>
      <c r="HV1416">
        <v>5</v>
      </c>
      <c r="HW1416">
        <v>6</v>
      </c>
      <c r="HX1416">
        <v>2</v>
      </c>
      <c r="HY1416">
        <v>0</v>
      </c>
      <c r="HZ1416">
        <v>0</v>
      </c>
      <c r="IA1416">
        <f t="shared" si="475"/>
        <v>8</v>
      </c>
      <c r="IB1416">
        <f t="shared" si="476"/>
        <v>0</v>
      </c>
      <c r="IC1416">
        <v>1</v>
      </c>
      <c r="ID1416">
        <v>8</v>
      </c>
      <c r="IE1416">
        <v>8</v>
      </c>
      <c r="IF1416" s="63">
        <v>2</v>
      </c>
      <c r="IH1416">
        <f t="shared" si="478"/>
        <v>16</v>
      </c>
      <c r="II1416" s="35">
        <f t="shared" si="479"/>
        <v>8</v>
      </c>
      <c r="IM1416" s="18">
        <v>5822</v>
      </c>
      <c r="IN1416" t="s">
        <v>411</v>
      </c>
      <c r="IO1416" s="62">
        <v>10417</v>
      </c>
      <c r="IP1416" s="18">
        <v>15861</v>
      </c>
      <c r="IQ1416" s="18">
        <v>2940</v>
      </c>
      <c r="IR1416" s="18">
        <v>20</v>
      </c>
      <c r="IS1416" s="18">
        <v>131</v>
      </c>
      <c r="IU1416" s="18">
        <v>202</v>
      </c>
      <c r="IX1416" s="18">
        <f t="shared" si="481"/>
        <v>35393</v>
      </c>
      <c r="JB1416" s="18">
        <v>120</v>
      </c>
      <c r="JC1416" s="18">
        <v>80</v>
      </c>
      <c r="JS1416" s="18">
        <v>336</v>
      </c>
      <c r="JU1416" s="18">
        <v>31</v>
      </c>
      <c r="JY1416" s="18">
        <v>4547</v>
      </c>
      <c r="KF1416" s="18">
        <v>1</v>
      </c>
      <c r="KG1416" s="18">
        <v>4</v>
      </c>
      <c r="KH1416" s="18">
        <v>95</v>
      </c>
      <c r="KN1416" s="18">
        <v>13</v>
      </c>
      <c r="KO1416" s="18">
        <v>13</v>
      </c>
      <c r="KP1416" s="18">
        <v>13</v>
      </c>
      <c r="KQ1416" s="18">
        <v>13</v>
      </c>
      <c r="KR1416" s="18">
        <v>6.5</v>
      </c>
      <c r="KS1416" s="18">
        <v>5</v>
      </c>
      <c r="KU1416" s="18" t="s">
        <v>1957</v>
      </c>
      <c r="KV1416" s="18" t="s">
        <v>1957</v>
      </c>
      <c r="KW1416" s="18" t="s">
        <v>1957</v>
      </c>
      <c r="KX1416" s="18" t="s">
        <v>1957</v>
      </c>
      <c r="KY1416" s="18" t="s">
        <v>1958</v>
      </c>
      <c r="KZ1416" s="18" t="s">
        <v>1959</v>
      </c>
      <c r="LB1416" s="18" t="s">
        <v>768</v>
      </c>
      <c r="LC1416" s="18">
        <v>8</v>
      </c>
      <c r="LD1416" s="18">
        <v>8</v>
      </c>
      <c r="LE1416" s="18">
        <v>11</v>
      </c>
      <c r="LF1416" s="18">
        <v>8</v>
      </c>
      <c r="LJ1416" s="18" t="s">
        <v>1960</v>
      </c>
      <c r="LK1416" s="18" t="s">
        <v>1960</v>
      </c>
      <c r="LL1416" s="18" t="s">
        <v>1961</v>
      </c>
      <c r="LM1416" s="18" t="s">
        <v>1960</v>
      </c>
      <c r="LQ1416" s="18">
        <v>11</v>
      </c>
      <c r="LR1416" s="18">
        <v>11</v>
      </c>
      <c r="LS1416" s="18">
        <v>11</v>
      </c>
      <c r="LT1416" s="18">
        <v>11</v>
      </c>
      <c r="LX1416" s="18" t="s">
        <v>1961</v>
      </c>
      <c r="LY1416" s="18" t="s">
        <v>1961</v>
      </c>
      <c r="LZ1416" s="18" t="s">
        <v>1961</v>
      </c>
      <c r="MA1416" s="18" t="s">
        <v>1961</v>
      </c>
      <c r="ME1416" s="18" t="s">
        <v>766</v>
      </c>
      <c r="MJ1416" s="18" t="s">
        <v>768</v>
      </c>
      <c r="MK1416" s="18" t="s">
        <v>768</v>
      </c>
      <c r="ML1416" s="18">
        <v>35</v>
      </c>
      <c r="MN1416" s="18">
        <v>44</v>
      </c>
      <c r="MQ1416" s="18" t="s">
        <v>768</v>
      </c>
      <c r="MR1416" s="18">
        <v>6</v>
      </c>
      <c r="MS1416" s="18">
        <v>161883</v>
      </c>
      <c r="MT1416" s="18" t="s">
        <v>1387</v>
      </c>
      <c r="MV1416" s="18" t="s">
        <v>766</v>
      </c>
      <c r="NL1416" s="18" t="s">
        <v>768</v>
      </c>
      <c r="NM1416" s="18" t="s">
        <v>1153</v>
      </c>
      <c r="NP1416" s="18" t="s">
        <v>1388</v>
      </c>
      <c r="NV1416" s="18">
        <v>2000</v>
      </c>
      <c r="NX1416" s="18">
        <f t="shared" si="480"/>
        <v>1654.92625</v>
      </c>
      <c r="NY1416" t="str">
        <f t="shared" si="482"/>
        <v>Larger</v>
      </c>
      <c r="NZ1416" t="str">
        <f t="shared" si="483"/>
        <v>Medium</v>
      </c>
    </row>
    <row r="1417" spans="1:390">
      <c r="A1417" t="s">
        <v>495</v>
      </c>
      <c r="B1417" t="s">
        <v>496</v>
      </c>
      <c r="C1417" t="s">
        <v>497</v>
      </c>
      <c r="D1417" t="s">
        <v>404</v>
      </c>
      <c r="E1417">
        <v>20180</v>
      </c>
      <c r="F1417" t="s">
        <v>1813</v>
      </c>
      <c r="G1417">
        <v>7735.3</v>
      </c>
      <c r="H1417" s="62">
        <v>31807</v>
      </c>
      <c r="I1417" s="63">
        <v>1</v>
      </c>
      <c r="K1417" s="63">
        <v>8</v>
      </c>
      <c r="L1417" s="63">
        <v>1</v>
      </c>
      <c r="R1417" s="63">
        <v>377</v>
      </c>
      <c r="AC1417" s="93">
        <v>8737</v>
      </c>
      <c r="AO1417" s="59">
        <f t="shared" si="484"/>
        <v>8737</v>
      </c>
      <c r="BO1417" s="63">
        <f t="shared" ref="BO1417:BO1480" si="485">SUM(BC1417:BM1417)</f>
        <v>0</v>
      </c>
      <c r="BZ1417" s="18">
        <f t="shared" ref="BZ1417:BZ1480" si="486">IF(SUM(BP1417:BY1417)&gt;=0,SUM(BP1417:BY1417),"")</f>
        <v>0</v>
      </c>
      <c r="CX1417" s="39"/>
      <c r="DI1417">
        <f t="shared" si="472"/>
        <v>0</v>
      </c>
      <c r="DV1417" s="63">
        <f t="shared" ref="DV1417:DV1480" si="487">SUM(DJ1417:DT1417)</f>
        <v>0</v>
      </c>
      <c r="EE1417" s="41">
        <v>90909</v>
      </c>
      <c r="EI1417" s="63">
        <f t="shared" ref="EI1417:EI1480" si="488">SUM(DW1417:EG1417)</f>
        <v>90909</v>
      </c>
      <c r="EU1417" s="38">
        <v>0.83</v>
      </c>
      <c r="EV1417" s="38">
        <v>0.94</v>
      </c>
      <c r="FJ1417" s="18">
        <f t="shared" ref="FJ1417:FJ1480" si="489">SUM(FA1417:FI1417)</f>
        <v>0</v>
      </c>
      <c r="FT1417">
        <f t="shared" ref="FT1417:FT1480" si="490">SUM(FK1417:FS1417)</f>
        <v>0</v>
      </c>
      <c r="GD1417">
        <f t="shared" si="473"/>
        <v>0</v>
      </c>
      <c r="GO1417" s="39">
        <f t="shared" ref="GO1417:GO1480" si="491">SUM(GE1417:GN1417)</f>
        <v>0</v>
      </c>
      <c r="GP1417" s="39">
        <f t="shared" ref="GP1417:GP1480" si="492">AO1417+BO1417</f>
        <v>8737</v>
      </c>
      <c r="GQ1417" s="39">
        <f t="shared" ref="GQ1417:GQ1480" si="493">BB1417+BZ1417+DI1417+ET1417+GD1417</f>
        <v>0</v>
      </c>
      <c r="GR1417" s="39">
        <f t="shared" ref="GR1417:GR1480" si="494">GP1417+GQ1417+GO1417</f>
        <v>8737</v>
      </c>
      <c r="GS1417" t="s">
        <v>395</v>
      </c>
      <c r="GU1417" t="s">
        <v>1392</v>
      </c>
      <c r="GV1417" t="s">
        <v>768</v>
      </c>
      <c r="GX1417" t="s">
        <v>938</v>
      </c>
      <c r="GY1417" t="s">
        <v>405</v>
      </c>
      <c r="GZ1417" s="47">
        <v>0.5</v>
      </c>
      <c r="HA1417" t="s">
        <v>1962</v>
      </c>
      <c r="HB1417" t="s">
        <v>798</v>
      </c>
      <c r="HC1417">
        <v>1035</v>
      </c>
      <c r="HD1417">
        <v>2817</v>
      </c>
      <c r="HJ1417">
        <v>2817</v>
      </c>
      <c r="HS1417" t="s">
        <v>766</v>
      </c>
      <c r="HU1417">
        <v>3</v>
      </c>
      <c r="HV1417">
        <v>4</v>
      </c>
      <c r="HW1417">
        <v>4</v>
      </c>
      <c r="HX1417">
        <v>4</v>
      </c>
      <c r="IA1417">
        <f t="shared" si="475"/>
        <v>8</v>
      </c>
      <c r="IB1417">
        <f t="shared" si="476"/>
        <v>0</v>
      </c>
      <c r="IC1417">
        <v>3</v>
      </c>
      <c r="ID1417">
        <v>4</v>
      </c>
      <c r="IE1417">
        <v>4.0999999999999996</v>
      </c>
      <c r="IF1417" s="63">
        <v>2</v>
      </c>
      <c r="IH1417">
        <f t="shared" si="478"/>
        <v>8.1</v>
      </c>
      <c r="II1417" s="35">
        <f t="shared" si="479"/>
        <v>4</v>
      </c>
      <c r="IM1417" s="18">
        <v>6350</v>
      </c>
      <c r="IN1417" t="s">
        <v>411</v>
      </c>
      <c r="IO1417" s="62">
        <v>1194</v>
      </c>
      <c r="IP1417" s="18">
        <v>5911</v>
      </c>
      <c r="IQ1417" s="18">
        <v>1</v>
      </c>
      <c r="IR1417" s="18">
        <v>1</v>
      </c>
      <c r="IX1417" s="18">
        <f t="shared" si="481"/>
        <v>13457</v>
      </c>
      <c r="JB1417" s="18">
        <v>32</v>
      </c>
      <c r="JC1417" s="18">
        <v>28</v>
      </c>
      <c r="JS1417" s="18">
        <v>50</v>
      </c>
      <c r="JT1417" s="18">
        <v>1</v>
      </c>
      <c r="JU1417" s="18">
        <v>9</v>
      </c>
      <c r="KF1417" s="18">
        <v>3</v>
      </c>
      <c r="KG1417" s="18">
        <v>5</v>
      </c>
      <c r="KH1417" s="18">
        <v>75</v>
      </c>
      <c r="KN1417" s="18">
        <v>12.5</v>
      </c>
      <c r="KO1417" s="18">
        <v>12.5</v>
      </c>
      <c r="KP1417" s="18">
        <v>12.5</v>
      </c>
      <c r="KQ1417" s="18">
        <v>12.5</v>
      </c>
      <c r="KR1417" s="18">
        <v>4</v>
      </c>
      <c r="KS1417" s="18">
        <v>4</v>
      </c>
      <c r="KU1417" s="18" t="s">
        <v>1963</v>
      </c>
      <c r="KV1417" s="18" t="s">
        <v>1963</v>
      </c>
      <c r="KW1417" s="18" t="s">
        <v>1963</v>
      </c>
      <c r="KX1417" s="18" t="s">
        <v>1963</v>
      </c>
      <c r="KY1417" s="18" t="s">
        <v>1953</v>
      </c>
      <c r="KZ1417" s="18" t="s">
        <v>1461</v>
      </c>
      <c r="LB1417" s="18" t="s">
        <v>768</v>
      </c>
      <c r="LC1417" s="18">
        <v>7</v>
      </c>
      <c r="LD1417" s="18">
        <v>7</v>
      </c>
      <c r="LE1417" s="18">
        <v>7</v>
      </c>
      <c r="LF1417" s="18">
        <v>7</v>
      </c>
      <c r="LJ1417" s="18" t="s">
        <v>1952</v>
      </c>
      <c r="LK1417" s="18" t="s">
        <v>1952</v>
      </c>
      <c r="LL1417" s="18" t="s">
        <v>1952</v>
      </c>
      <c r="LM1417" s="18" t="s">
        <v>1952</v>
      </c>
      <c r="LQ1417" s="18">
        <v>8</v>
      </c>
      <c r="LR1417" s="18">
        <v>8</v>
      </c>
      <c r="LS1417" s="18">
        <v>8</v>
      </c>
      <c r="LT1417" s="18">
        <v>8</v>
      </c>
      <c r="LX1417" s="18" t="s">
        <v>1397</v>
      </c>
      <c r="LY1417" s="18" t="s">
        <v>1397</v>
      </c>
      <c r="LZ1417" s="18" t="s">
        <v>1397</v>
      </c>
      <c r="MA1417" s="18" t="s">
        <v>1397</v>
      </c>
      <c r="ME1417" s="18" t="s">
        <v>766</v>
      </c>
      <c r="MJ1417" s="18" t="s">
        <v>768</v>
      </c>
      <c r="MK1417" s="18" t="s">
        <v>768</v>
      </c>
      <c r="ML1417" s="18">
        <v>28</v>
      </c>
      <c r="MN1417" s="18">
        <v>32</v>
      </c>
      <c r="MO1417" s="18">
        <v>4</v>
      </c>
      <c r="MQ1417" s="18" t="s">
        <v>768</v>
      </c>
      <c r="MR1417" s="18">
        <v>1</v>
      </c>
      <c r="MS1417" s="18">
        <v>1854</v>
      </c>
      <c r="MT1417" s="18" t="s">
        <v>1387</v>
      </c>
      <c r="MV1417" s="18" t="s">
        <v>768</v>
      </c>
      <c r="NL1417" s="18" t="s">
        <v>768</v>
      </c>
      <c r="NP1417" s="18" t="s">
        <v>1388</v>
      </c>
      <c r="NT1417" s="18" t="s">
        <v>942</v>
      </c>
      <c r="NU1417" s="18" t="s">
        <v>1964</v>
      </c>
      <c r="NV1417" s="18">
        <v>0</v>
      </c>
      <c r="NX1417" s="18">
        <f t="shared" si="480"/>
        <v>1933.825</v>
      </c>
      <c r="NY1417" t="str">
        <f t="shared" si="482"/>
        <v>Mid-range</v>
      </c>
      <c r="NZ1417" t="str">
        <f t="shared" si="483"/>
        <v>Small</v>
      </c>
    </row>
    <row r="1418" spans="1:390">
      <c r="A1418" t="s">
        <v>623</v>
      </c>
      <c r="B1418" t="s">
        <v>668</v>
      </c>
      <c r="C1418" t="s">
        <v>669</v>
      </c>
      <c r="D1418" t="s">
        <v>404</v>
      </c>
      <c r="E1418">
        <v>20180</v>
      </c>
      <c r="F1418" t="s">
        <v>1813</v>
      </c>
      <c r="G1418">
        <v>22279.75</v>
      </c>
      <c r="H1418" s="62">
        <v>46939</v>
      </c>
      <c r="I1418" s="63">
        <v>1</v>
      </c>
      <c r="K1418" s="63">
        <v>13</v>
      </c>
      <c r="L1418" s="63">
        <v>0</v>
      </c>
      <c r="R1418" s="63">
        <v>590</v>
      </c>
      <c r="AC1418" s="93">
        <v>9444</v>
      </c>
      <c r="AL1418" s="93">
        <v>53649</v>
      </c>
      <c r="AM1418" s="93">
        <v>4210</v>
      </c>
      <c r="AN1418" s="63" t="s">
        <v>1965</v>
      </c>
      <c r="AO1418" s="59">
        <f t="shared" si="484"/>
        <v>67303</v>
      </c>
      <c r="BC1418" s="77">
        <v>1716</v>
      </c>
      <c r="BD1418" s="77"/>
      <c r="BF1418" s="77">
        <v>0</v>
      </c>
      <c r="BG1418" s="77">
        <v>0</v>
      </c>
      <c r="BH1418" s="77"/>
      <c r="BI1418" s="77"/>
      <c r="BK1418" s="77">
        <v>0</v>
      </c>
      <c r="BL1418" s="77">
        <v>0</v>
      </c>
      <c r="BM1418" s="77">
        <v>20400</v>
      </c>
      <c r="BN1418" s="63" t="s">
        <v>1966</v>
      </c>
      <c r="BO1418" s="63">
        <f t="shared" si="485"/>
        <v>22116</v>
      </c>
      <c r="BZ1418" s="18">
        <f t="shared" si="486"/>
        <v>0</v>
      </c>
      <c r="CX1418" s="39"/>
      <c r="DI1418">
        <f t="shared" si="472"/>
        <v>0</v>
      </c>
      <c r="DJ1418" s="41">
        <v>0</v>
      </c>
      <c r="DM1418" s="41">
        <v>0</v>
      </c>
      <c r="DN1418" s="41">
        <v>0</v>
      </c>
      <c r="DO1418" s="41"/>
      <c r="DP1418" s="41">
        <v>0</v>
      </c>
      <c r="DQ1418" s="41">
        <v>0</v>
      </c>
      <c r="DR1418" s="41">
        <v>0</v>
      </c>
      <c r="DT1418" s="41">
        <v>0</v>
      </c>
      <c r="DV1418" s="63">
        <f t="shared" si="487"/>
        <v>0</v>
      </c>
      <c r="DW1418" s="77">
        <v>0</v>
      </c>
      <c r="DZ1418" s="41">
        <v>0</v>
      </c>
      <c r="EA1418" s="41">
        <v>0</v>
      </c>
      <c r="EB1418" s="41"/>
      <c r="EC1418" s="41">
        <v>0</v>
      </c>
      <c r="ED1418" s="41">
        <v>0</v>
      </c>
      <c r="EE1418" s="41">
        <v>0</v>
      </c>
      <c r="EG1418" s="41">
        <v>0</v>
      </c>
      <c r="EI1418" s="63">
        <f t="shared" si="488"/>
        <v>0</v>
      </c>
      <c r="EU1418" s="38">
        <v>0.79</v>
      </c>
      <c r="EV1418" s="38">
        <v>0.92</v>
      </c>
      <c r="FJ1418" s="18">
        <f t="shared" si="489"/>
        <v>0</v>
      </c>
      <c r="FT1418">
        <f t="shared" si="490"/>
        <v>0</v>
      </c>
      <c r="GD1418">
        <f t="shared" si="473"/>
        <v>0</v>
      </c>
      <c r="GO1418" s="39">
        <f t="shared" si="491"/>
        <v>0</v>
      </c>
      <c r="GP1418" s="39">
        <f t="shared" si="492"/>
        <v>89419</v>
      </c>
      <c r="GQ1418" s="39">
        <f t="shared" si="493"/>
        <v>0</v>
      </c>
      <c r="GR1418" s="39">
        <f t="shared" si="494"/>
        <v>89419</v>
      </c>
      <c r="GS1418" t="s">
        <v>420</v>
      </c>
      <c r="GU1418" t="s">
        <v>1411</v>
      </c>
      <c r="GV1418" t="s">
        <v>766</v>
      </c>
      <c r="HB1418" t="s">
        <v>1967</v>
      </c>
      <c r="HC1418">
        <v>2250</v>
      </c>
      <c r="HD1418">
        <v>1546</v>
      </c>
      <c r="HE1418">
        <v>192301</v>
      </c>
      <c r="HF1418">
        <v>113</v>
      </c>
      <c r="HH1418">
        <v>84511</v>
      </c>
      <c r="HI1418">
        <v>0</v>
      </c>
      <c r="HJ1418">
        <v>2</v>
      </c>
      <c r="HK1418">
        <v>10868</v>
      </c>
      <c r="HS1418" t="s">
        <v>766</v>
      </c>
      <c r="HU1418">
        <v>7</v>
      </c>
      <c r="HV1418">
        <v>5</v>
      </c>
      <c r="HW1418">
        <v>9</v>
      </c>
      <c r="HX1418">
        <v>2</v>
      </c>
      <c r="HY1418">
        <v>0</v>
      </c>
      <c r="HZ1418">
        <v>0</v>
      </c>
      <c r="IA1418">
        <f t="shared" si="475"/>
        <v>11</v>
      </c>
      <c r="IB1418">
        <f t="shared" si="476"/>
        <v>0</v>
      </c>
      <c r="IC1418">
        <v>12</v>
      </c>
      <c r="ID1418">
        <v>11</v>
      </c>
      <c r="IE1418">
        <v>8.2899999999999991</v>
      </c>
      <c r="IF1418" s="63">
        <v>4</v>
      </c>
      <c r="IH1418">
        <f t="shared" si="478"/>
        <v>19.29</v>
      </c>
      <c r="II1418" s="35">
        <f t="shared" si="479"/>
        <v>11</v>
      </c>
      <c r="IM1418" s="18">
        <v>4361</v>
      </c>
      <c r="IN1418" t="s">
        <v>400</v>
      </c>
      <c r="IO1418" s="62">
        <v>3073</v>
      </c>
      <c r="IP1418" s="18">
        <v>28914</v>
      </c>
      <c r="IQ1418" s="18">
        <v>2623</v>
      </c>
      <c r="IR1418" s="18">
        <v>0</v>
      </c>
      <c r="IS1418" s="18">
        <v>364</v>
      </c>
      <c r="IU1418" s="18">
        <v>2172</v>
      </c>
      <c r="IV1418" s="18">
        <v>11438</v>
      </c>
      <c r="IW1418" s="18" t="s">
        <v>1926</v>
      </c>
      <c r="IX1418" s="18">
        <f t="shared" si="481"/>
        <v>52945</v>
      </c>
      <c r="JB1418" s="18">
        <v>125</v>
      </c>
      <c r="JC1418" s="18">
        <v>5</v>
      </c>
      <c r="JS1418" s="18">
        <v>0</v>
      </c>
      <c r="JT1418" s="18">
        <v>0</v>
      </c>
      <c r="JU1418" s="18">
        <v>221</v>
      </c>
      <c r="JV1418" s="18">
        <v>0</v>
      </c>
      <c r="JY1418" s="18">
        <v>5951</v>
      </c>
      <c r="KF1418" s="18">
        <v>2</v>
      </c>
      <c r="KG1418" s="18">
        <v>5</v>
      </c>
      <c r="KH1418" s="18">
        <v>42</v>
      </c>
      <c r="KN1418" s="18">
        <v>202.5</v>
      </c>
      <c r="KO1418" s="18">
        <v>216</v>
      </c>
      <c r="KP1418" s="18">
        <v>216</v>
      </c>
      <c r="KQ1418" s="18">
        <v>202.5</v>
      </c>
      <c r="KR1418" s="18">
        <v>119</v>
      </c>
      <c r="KS1418" s="18">
        <v>60</v>
      </c>
      <c r="KT1418" s="18">
        <v>0</v>
      </c>
      <c r="KU1418" s="18" t="s">
        <v>1968</v>
      </c>
      <c r="KV1418" s="18" t="s">
        <v>1968</v>
      </c>
      <c r="KW1418" s="18" t="s">
        <v>1968</v>
      </c>
      <c r="KX1418" s="18" t="s">
        <v>1968</v>
      </c>
      <c r="KY1418" s="18" t="s">
        <v>1947</v>
      </c>
      <c r="KZ1418" s="18" t="s">
        <v>1865</v>
      </c>
      <c r="LA1418" s="18" t="s">
        <v>410</v>
      </c>
      <c r="LB1418" s="18" t="s">
        <v>766</v>
      </c>
      <c r="LQ1418" s="18">
        <v>88</v>
      </c>
      <c r="LR1418" s="18">
        <v>88</v>
      </c>
      <c r="LS1418" s="18">
        <v>77</v>
      </c>
      <c r="LT1418" s="18">
        <v>88</v>
      </c>
      <c r="LU1418" s="18">
        <v>0</v>
      </c>
      <c r="LV1418" s="18">
        <v>0</v>
      </c>
      <c r="LW1418" s="18">
        <v>0</v>
      </c>
      <c r="LX1418" s="18" t="s">
        <v>1866</v>
      </c>
      <c r="LY1418" s="18" t="s">
        <v>1866</v>
      </c>
      <c r="LZ1418" s="18" t="s">
        <v>1866</v>
      </c>
      <c r="MA1418" s="18" t="s">
        <v>1866</v>
      </c>
      <c r="MB1418" s="18" t="s">
        <v>410</v>
      </c>
      <c r="MC1418" s="18" t="s">
        <v>410</v>
      </c>
      <c r="MD1418" s="18" t="s">
        <v>410</v>
      </c>
      <c r="ME1418" s="18" t="s">
        <v>766</v>
      </c>
      <c r="MJ1418" s="18" t="s">
        <v>768</v>
      </c>
      <c r="MK1418" s="18" t="s">
        <v>768</v>
      </c>
      <c r="ML1418" s="18" t="s">
        <v>1969</v>
      </c>
      <c r="MM1418" s="18" t="s">
        <v>766</v>
      </c>
      <c r="MN1418" s="18">
        <v>44</v>
      </c>
      <c r="MO1418" s="18">
        <v>120</v>
      </c>
      <c r="MP1418" s="18" t="s">
        <v>410</v>
      </c>
      <c r="MQ1418" s="18" t="s">
        <v>766</v>
      </c>
      <c r="MS1418" s="18">
        <v>615886</v>
      </c>
      <c r="MT1418" s="18" t="s">
        <v>1387</v>
      </c>
      <c r="MV1418" s="18" t="s">
        <v>766</v>
      </c>
      <c r="NL1418" s="18" t="s">
        <v>768</v>
      </c>
      <c r="NP1418" s="18" t="s">
        <v>1388</v>
      </c>
      <c r="NQ1418" s="18" t="s">
        <v>1406</v>
      </c>
      <c r="NT1418" s="18" t="s">
        <v>942</v>
      </c>
      <c r="NU1418" s="18" t="s">
        <v>1970</v>
      </c>
      <c r="NV1418" s="18">
        <v>0</v>
      </c>
      <c r="NX1418" s="18">
        <f t="shared" si="480"/>
        <v>2025.4318181818182</v>
      </c>
      <c r="NY1418" t="str">
        <f t="shared" si="482"/>
        <v>Larger</v>
      </c>
      <c r="NZ1418" t="str">
        <f t="shared" si="483"/>
        <v>Large</v>
      </c>
    </row>
    <row r="1419" spans="1:390">
      <c r="A1419" t="s">
        <v>635</v>
      </c>
      <c r="B1419" t="s">
        <v>650</v>
      </c>
      <c r="C1419" t="s">
        <v>651</v>
      </c>
      <c r="D1419" t="s">
        <v>404</v>
      </c>
      <c r="E1419">
        <v>20180</v>
      </c>
      <c r="F1419" t="s">
        <v>1813</v>
      </c>
      <c r="G1419">
        <v>3098.09</v>
      </c>
      <c r="H1419" s="62">
        <v>139000</v>
      </c>
      <c r="I1419" s="63">
        <v>1</v>
      </c>
      <c r="K1419" s="63">
        <v>4</v>
      </c>
      <c r="L1419" s="63">
        <v>1</v>
      </c>
      <c r="R1419" s="63">
        <v>251</v>
      </c>
      <c r="AC1419" s="93">
        <v>9932</v>
      </c>
      <c r="AO1419" s="59">
        <f t="shared" si="484"/>
        <v>9932</v>
      </c>
      <c r="BC1419" s="77">
        <v>189</v>
      </c>
      <c r="BD1419" s="77"/>
      <c r="BO1419" s="63">
        <f t="shared" si="485"/>
        <v>189</v>
      </c>
      <c r="BZ1419" s="18">
        <f t="shared" si="486"/>
        <v>0</v>
      </c>
      <c r="CX1419" s="39"/>
      <c r="DI1419">
        <f t="shared" si="472"/>
        <v>0</v>
      </c>
      <c r="DJ1419" s="41">
        <v>7067</v>
      </c>
      <c r="DV1419" s="63">
        <f t="shared" si="487"/>
        <v>7067</v>
      </c>
      <c r="DW1419" s="77">
        <v>19</v>
      </c>
      <c r="EI1419" s="63">
        <f t="shared" si="488"/>
        <v>19</v>
      </c>
      <c r="EU1419" s="38">
        <v>0.72</v>
      </c>
      <c r="EV1419" s="38">
        <v>0.9</v>
      </c>
      <c r="FJ1419" s="18">
        <f t="shared" si="489"/>
        <v>0</v>
      </c>
      <c r="FT1419">
        <f t="shared" si="490"/>
        <v>0</v>
      </c>
      <c r="GD1419">
        <f t="shared" si="473"/>
        <v>0</v>
      </c>
      <c r="GO1419" s="39">
        <f t="shared" si="491"/>
        <v>0</v>
      </c>
      <c r="GP1419" s="39">
        <f t="shared" si="492"/>
        <v>10121</v>
      </c>
      <c r="GQ1419" s="39">
        <f t="shared" si="493"/>
        <v>0</v>
      </c>
      <c r="GR1419" s="39">
        <f t="shared" si="494"/>
        <v>10121</v>
      </c>
      <c r="GS1419" t="s">
        <v>420</v>
      </c>
      <c r="GU1419" t="s">
        <v>1411</v>
      </c>
      <c r="GV1419" t="s">
        <v>766</v>
      </c>
      <c r="GX1419" t="s">
        <v>938</v>
      </c>
      <c r="GZ1419">
        <v>0.1</v>
      </c>
      <c r="HB1419" t="s">
        <v>1971</v>
      </c>
      <c r="HC1419">
        <v>458</v>
      </c>
      <c r="HD1419">
        <v>898</v>
      </c>
      <c r="HE1419">
        <v>28061</v>
      </c>
      <c r="HF1419">
        <v>1</v>
      </c>
      <c r="HH1419">
        <v>25199</v>
      </c>
      <c r="HI1419">
        <v>0</v>
      </c>
      <c r="HJ1419">
        <v>1</v>
      </c>
      <c r="HK1419">
        <v>71</v>
      </c>
      <c r="HS1419" t="s">
        <v>766</v>
      </c>
      <c r="HU1419">
        <v>2</v>
      </c>
      <c r="HV1419">
        <v>2</v>
      </c>
      <c r="HW1419">
        <v>1</v>
      </c>
      <c r="HY1419">
        <v>1</v>
      </c>
      <c r="HZ1419">
        <v>1</v>
      </c>
      <c r="IA1419">
        <f t="shared" si="475"/>
        <v>1</v>
      </c>
      <c r="IB1419">
        <f t="shared" si="476"/>
        <v>2</v>
      </c>
      <c r="IC1419">
        <v>1</v>
      </c>
      <c r="ID1419">
        <v>2.0375000000000001</v>
      </c>
      <c r="IE1419">
        <v>2.23</v>
      </c>
      <c r="IF1419" s="63">
        <v>0</v>
      </c>
      <c r="IH1419">
        <f t="shared" si="478"/>
        <v>4.2675000000000001</v>
      </c>
      <c r="II1419" s="35">
        <f t="shared" si="479"/>
        <v>2.0375000000000001</v>
      </c>
      <c r="IM1419" s="18">
        <v>2636</v>
      </c>
      <c r="IN1419" t="s">
        <v>411</v>
      </c>
      <c r="IO1419" s="62">
        <v>788</v>
      </c>
      <c r="IP1419" s="18">
        <v>1536</v>
      </c>
      <c r="IQ1419" s="18">
        <v>130</v>
      </c>
      <c r="IR1419" s="18">
        <v>8</v>
      </c>
      <c r="IS1419" s="18">
        <v>0</v>
      </c>
      <c r="IU1419" s="18">
        <v>424</v>
      </c>
      <c r="IV1419" s="18">
        <v>3701</v>
      </c>
      <c r="IW1419" s="18" t="s">
        <v>1972</v>
      </c>
      <c r="IX1419" s="18">
        <f t="shared" si="481"/>
        <v>9223</v>
      </c>
      <c r="JB1419" s="18">
        <v>71</v>
      </c>
      <c r="JC1419" s="18">
        <v>59</v>
      </c>
      <c r="JS1419" s="18">
        <v>44</v>
      </c>
      <c r="JT1419" s="18">
        <v>0</v>
      </c>
      <c r="JU1419" s="18">
        <v>0</v>
      </c>
      <c r="JV1419" s="18">
        <v>0</v>
      </c>
      <c r="JY1419" s="18">
        <v>828</v>
      </c>
      <c r="KF1419" s="18">
        <v>1</v>
      </c>
      <c r="KG1419" s="18">
        <v>7</v>
      </c>
      <c r="KH1419" s="18">
        <v>175</v>
      </c>
      <c r="KN1419" s="18">
        <v>13</v>
      </c>
      <c r="KO1419" s="18">
        <v>13</v>
      </c>
      <c r="KP1419" s="18">
        <v>13</v>
      </c>
      <c r="KQ1419" s="18">
        <v>13</v>
      </c>
      <c r="KR1419" s="18">
        <v>4</v>
      </c>
      <c r="KS1419" s="18">
        <v>0</v>
      </c>
      <c r="KT1419" s="18">
        <v>0</v>
      </c>
      <c r="KU1419" s="18" t="s">
        <v>1393</v>
      </c>
      <c r="KV1419" s="18" t="s">
        <v>1393</v>
      </c>
      <c r="KW1419" s="18" t="s">
        <v>1393</v>
      </c>
      <c r="KX1419" s="18" t="s">
        <v>1393</v>
      </c>
      <c r="KY1419" s="18" t="s">
        <v>1417</v>
      </c>
      <c r="LB1419" s="18" t="s">
        <v>766</v>
      </c>
      <c r="LQ1419" s="18">
        <v>11</v>
      </c>
      <c r="LR1419" s="18">
        <v>11</v>
      </c>
      <c r="LS1419" s="18">
        <v>11</v>
      </c>
      <c r="LT1419" s="18">
        <v>11</v>
      </c>
      <c r="LV1419" s="18">
        <v>0</v>
      </c>
      <c r="LW1419" s="18">
        <v>0</v>
      </c>
      <c r="LX1419" s="18" t="s">
        <v>1448</v>
      </c>
      <c r="LY1419" s="18" t="s">
        <v>1448</v>
      </c>
      <c r="LZ1419" s="18" t="s">
        <v>1448</v>
      </c>
      <c r="MA1419" s="18" t="s">
        <v>1448</v>
      </c>
      <c r="ME1419" s="18" t="s">
        <v>766</v>
      </c>
      <c r="MJ1419" s="18" t="s">
        <v>766</v>
      </c>
      <c r="MK1419" s="18" t="s">
        <v>768</v>
      </c>
      <c r="ML1419" s="18">
        <v>0</v>
      </c>
      <c r="MM1419" s="18" t="s">
        <v>766</v>
      </c>
      <c r="MN1419" s="18">
        <v>5</v>
      </c>
      <c r="MO1419" s="18">
        <v>0</v>
      </c>
      <c r="MP1419" s="18">
        <v>0</v>
      </c>
      <c r="MQ1419" s="18" t="s">
        <v>768</v>
      </c>
      <c r="MR1419" s="18">
        <v>2</v>
      </c>
      <c r="MS1419" s="18">
        <v>16613</v>
      </c>
      <c r="MT1419" s="18" t="s">
        <v>1387</v>
      </c>
      <c r="MV1419" s="18" t="s">
        <v>768</v>
      </c>
      <c r="NL1419" s="18" t="s">
        <v>768</v>
      </c>
      <c r="NP1419" s="18" t="s">
        <v>1388</v>
      </c>
      <c r="NQ1419" s="18" t="s">
        <v>1406</v>
      </c>
      <c r="NT1419" s="18" t="s">
        <v>942</v>
      </c>
      <c r="NU1419" s="18" t="s">
        <v>1335</v>
      </c>
      <c r="NV1419" s="18">
        <v>19216.91</v>
      </c>
      <c r="NX1419" s="18">
        <f t="shared" si="480"/>
        <v>1520.5349693251533</v>
      </c>
      <c r="NY1419" t="str">
        <f t="shared" si="482"/>
        <v>Smaller</v>
      </c>
      <c r="NZ1419" t="str">
        <f t="shared" si="483"/>
        <v>Small</v>
      </c>
    </row>
    <row r="1420" spans="1:390">
      <c r="A1420" t="s">
        <v>670</v>
      </c>
      <c r="B1420" t="s">
        <v>671</v>
      </c>
      <c r="C1420" t="s">
        <v>672</v>
      </c>
      <c r="D1420" t="s">
        <v>393</v>
      </c>
      <c r="E1420">
        <v>20180</v>
      </c>
      <c r="F1420" t="s">
        <v>1813</v>
      </c>
      <c r="G1420">
        <v>7888.33</v>
      </c>
      <c r="H1420" s="62">
        <v>25858</v>
      </c>
      <c r="I1420" s="63">
        <v>1</v>
      </c>
      <c r="K1420" s="63">
        <v>1</v>
      </c>
      <c r="L1420" s="63">
        <v>1</v>
      </c>
      <c r="R1420" s="63">
        <v>231</v>
      </c>
      <c r="AC1420" s="93">
        <v>10391</v>
      </c>
      <c r="AO1420" s="59">
        <f t="shared" si="484"/>
        <v>10391</v>
      </c>
      <c r="BC1420" s="77">
        <v>5267</v>
      </c>
      <c r="BD1420" s="77"/>
      <c r="BF1420" s="77">
        <v>0</v>
      </c>
      <c r="BG1420" s="77">
        <v>0</v>
      </c>
      <c r="BH1420" s="77"/>
      <c r="BI1420" s="77"/>
      <c r="BJ1420" s="77">
        <v>0</v>
      </c>
      <c r="BK1420" s="77">
        <v>0</v>
      </c>
      <c r="BL1420" s="77">
        <v>0</v>
      </c>
      <c r="BM1420" s="77">
        <v>0</v>
      </c>
      <c r="BO1420" s="63">
        <f t="shared" si="485"/>
        <v>5267</v>
      </c>
      <c r="BZ1420" s="18">
        <f t="shared" si="486"/>
        <v>0</v>
      </c>
      <c r="CX1420" s="39"/>
      <c r="DI1420">
        <f t="shared" si="472"/>
        <v>0</v>
      </c>
      <c r="DJ1420" s="41">
        <v>0</v>
      </c>
      <c r="DM1420" s="41">
        <v>0</v>
      </c>
      <c r="DN1420" s="41">
        <v>0</v>
      </c>
      <c r="DO1420" s="41"/>
      <c r="DP1420" s="41">
        <v>0</v>
      </c>
      <c r="DQ1420" s="41">
        <v>0</v>
      </c>
      <c r="DR1420" s="41">
        <v>0</v>
      </c>
      <c r="DT1420" s="41">
        <v>2000</v>
      </c>
      <c r="DU1420" t="s">
        <v>1973</v>
      </c>
      <c r="DV1420" s="63">
        <f t="shared" si="487"/>
        <v>2000</v>
      </c>
      <c r="DW1420" s="77">
        <v>0</v>
      </c>
      <c r="DZ1420" s="41">
        <v>0</v>
      </c>
      <c r="EA1420" s="41">
        <v>23805</v>
      </c>
      <c r="EB1420" s="41"/>
      <c r="EC1420" s="41">
        <v>0</v>
      </c>
      <c r="ED1420" s="41">
        <v>0</v>
      </c>
      <c r="EE1420" s="41">
        <v>0</v>
      </c>
      <c r="EG1420" s="41">
        <v>0</v>
      </c>
      <c r="EI1420" s="63">
        <f t="shared" si="488"/>
        <v>23805</v>
      </c>
      <c r="EU1420" s="38">
        <v>0.56999999999999995</v>
      </c>
      <c r="EV1420" s="38">
        <v>0.93</v>
      </c>
      <c r="FJ1420" s="18">
        <f t="shared" si="489"/>
        <v>0</v>
      </c>
      <c r="FT1420">
        <f t="shared" si="490"/>
        <v>0</v>
      </c>
      <c r="GD1420">
        <f t="shared" si="473"/>
        <v>0</v>
      </c>
      <c r="GO1420" s="39">
        <f t="shared" si="491"/>
        <v>0</v>
      </c>
      <c r="GP1420" s="39">
        <f t="shared" si="492"/>
        <v>15658</v>
      </c>
      <c r="GQ1420" s="39">
        <f t="shared" si="493"/>
        <v>0</v>
      </c>
      <c r="GR1420" s="39">
        <f t="shared" si="494"/>
        <v>15658</v>
      </c>
      <c r="GS1420" t="s">
        <v>420</v>
      </c>
      <c r="GU1420" t="s">
        <v>937</v>
      </c>
      <c r="GV1420" t="s">
        <v>766</v>
      </c>
      <c r="GW1420" t="s">
        <v>410</v>
      </c>
      <c r="HB1420" t="s">
        <v>1616</v>
      </c>
      <c r="HC1420">
        <v>272</v>
      </c>
      <c r="HD1420">
        <v>1205</v>
      </c>
      <c r="HE1420">
        <v>25371</v>
      </c>
      <c r="HF1420">
        <v>38</v>
      </c>
      <c r="HH1420">
        <v>67868</v>
      </c>
      <c r="HI1420">
        <v>0</v>
      </c>
      <c r="HJ1420">
        <v>0</v>
      </c>
      <c r="HK1420">
        <v>0</v>
      </c>
      <c r="HS1420" t="s">
        <v>766</v>
      </c>
      <c r="HU1420">
        <v>2</v>
      </c>
      <c r="HV1420">
        <v>1</v>
      </c>
      <c r="HW1420">
        <v>3</v>
      </c>
      <c r="HX1420">
        <v>1</v>
      </c>
      <c r="HY1420">
        <v>0</v>
      </c>
      <c r="HZ1420">
        <v>0</v>
      </c>
      <c r="IA1420">
        <f t="shared" si="475"/>
        <v>4</v>
      </c>
      <c r="IB1420">
        <f t="shared" si="476"/>
        <v>0</v>
      </c>
      <c r="IC1420">
        <v>4</v>
      </c>
      <c r="ID1420">
        <v>4</v>
      </c>
      <c r="IE1420">
        <v>2.57</v>
      </c>
      <c r="IF1420" s="63">
        <v>22</v>
      </c>
      <c r="IH1420">
        <f t="shared" si="478"/>
        <v>6.57</v>
      </c>
      <c r="II1420" s="35">
        <f t="shared" si="479"/>
        <v>4</v>
      </c>
      <c r="IM1420" s="18">
        <v>5000</v>
      </c>
      <c r="IN1420" t="s">
        <v>400</v>
      </c>
      <c r="IO1420" s="62">
        <v>3371</v>
      </c>
      <c r="IP1420" s="18">
        <v>2311</v>
      </c>
      <c r="IQ1420" s="18">
        <v>2761</v>
      </c>
      <c r="IR1420" s="18">
        <v>41</v>
      </c>
      <c r="IS1420" s="18">
        <v>0</v>
      </c>
      <c r="IU1420" s="18">
        <v>0</v>
      </c>
      <c r="IV1420" s="18">
        <v>0</v>
      </c>
      <c r="IX1420" s="18">
        <f t="shared" si="481"/>
        <v>13484</v>
      </c>
      <c r="JB1420" s="18">
        <v>0</v>
      </c>
      <c r="JC1420" s="18">
        <v>0</v>
      </c>
      <c r="JS1420" s="18">
        <v>43</v>
      </c>
      <c r="JT1420" s="18">
        <v>20</v>
      </c>
      <c r="JU1420" s="18">
        <v>46</v>
      </c>
      <c r="JV1420" s="18">
        <v>0</v>
      </c>
      <c r="JY1420" s="18">
        <v>2693</v>
      </c>
      <c r="KF1420" s="18">
        <v>0</v>
      </c>
      <c r="KG1420" s="18">
        <v>0</v>
      </c>
      <c r="KH1420" s="18">
        <v>0</v>
      </c>
      <c r="KN1420" s="18">
        <v>12</v>
      </c>
      <c r="KO1420" s="18">
        <v>12</v>
      </c>
      <c r="KP1420" s="18">
        <v>12</v>
      </c>
      <c r="KQ1420" s="18">
        <v>12</v>
      </c>
      <c r="KR1420" s="18">
        <v>9</v>
      </c>
      <c r="KS1420" s="18">
        <v>0</v>
      </c>
      <c r="KT1420" s="18">
        <v>0</v>
      </c>
      <c r="KU1420" s="18" t="s">
        <v>1385</v>
      </c>
      <c r="KV1420" s="18" t="s">
        <v>1385</v>
      </c>
      <c r="KW1420" s="18" t="s">
        <v>1385</v>
      </c>
      <c r="KX1420" s="18" t="s">
        <v>1385</v>
      </c>
      <c r="KY1420" s="18" t="s">
        <v>1404</v>
      </c>
      <c r="LB1420" s="18" t="s">
        <v>768</v>
      </c>
      <c r="LC1420" s="18">
        <v>10</v>
      </c>
      <c r="LD1420" s="18">
        <v>10</v>
      </c>
      <c r="LE1420" s="18">
        <v>10</v>
      </c>
      <c r="LF1420" s="18">
        <v>10</v>
      </c>
      <c r="LG1420" s="18">
        <v>9</v>
      </c>
      <c r="LH1420" s="18">
        <v>0</v>
      </c>
      <c r="LI1420" s="18">
        <v>0</v>
      </c>
      <c r="LJ1420" s="18" t="s">
        <v>1427</v>
      </c>
      <c r="LK1420" s="18" t="s">
        <v>1427</v>
      </c>
      <c r="LL1420" s="18" t="s">
        <v>1427</v>
      </c>
      <c r="LM1420" s="18" t="s">
        <v>1427</v>
      </c>
      <c r="LN1420" s="18" t="s">
        <v>1404</v>
      </c>
      <c r="LQ1420" s="18">
        <v>10</v>
      </c>
      <c r="LR1420" s="18">
        <v>10</v>
      </c>
      <c r="LS1420" s="18">
        <v>10</v>
      </c>
      <c r="LT1420" s="18">
        <v>10</v>
      </c>
      <c r="LU1420" s="18">
        <v>0</v>
      </c>
      <c r="LV1420" s="18">
        <v>0</v>
      </c>
      <c r="LW1420" s="18">
        <v>0</v>
      </c>
      <c r="LX1420" s="18" t="s">
        <v>1427</v>
      </c>
      <c r="LY1420" s="18" t="s">
        <v>1427</v>
      </c>
      <c r="LZ1420" s="18" t="s">
        <v>1427</v>
      </c>
      <c r="MA1420" s="18" t="s">
        <v>1427</v>
      </c>
      <c r="ME1420" s="18" t="s">
        <v>768</v>
      </c>
      <c r="MJ1420" s="18" t="s">
        <v>766</v>
      </c>
      <c r="MK1420" s="18" t="s">
        <v>766</v>
      </c>
      <c r="ML1420" s="18">
        <v>49</v>
      </c>
      <c r="MN1420" s="18">
        <v>40</v>
      </c>
      <c r="MO1420" s="18">
        <v>0</v>
      </c>
      <c r="MP1420" s="18">
        <v>0</v>
      </c>
      <c r="MQ1420" s="18" t="s">
        <v>768</v>
      </c>
      <c r="MR1420" s="18">
        <v>3</v>
      </c>
      <c r="MS1420" s="18">
        <v>125038</v>
      </c>
      <c r="MT1420" s="18" t="s">
        <v>1401</v>
      </c>
      <c r="MV1420" s="18" t="s">
        <v>768</v>
      </c>
      <c r="NL1420" s="18" t="s">
        <v>768</v>
      </c>
      <c r="NP1420" s="18" t="s">
        <v>1388</v>
      </c>
      <c r="NV1420" s="18">
        <v>0</v>
      </c>
      <c r="NX1420" s="18">
        <f t="shared" si="480"/>
        <v>1972.0825</v>
      </c>
      <c r="NY1420" t="str">
        <f t="shared" si="482"/>
        <v>Mid-range</v>
      </c>
      <c r="NZ1420" t="str">
        <f t="shared" si="483"/>
        <v>Small</v>
      </c>
    </row>
    <row r="1421" spans="1:390">
      <c r="A1421" t="s">
        <v>535</v>
      </c>
      <c r="B1421" t="s">
        <v>518</v>
      </c>
      <c r="C1421" t="s">
        <v>519</v>
      </c>
      <c r="D1421" t="s">
        <v>404</v>
      </c>
      <c r="E1421">
        <v>20180</v>
      </c>
      <c r="F1421" t="s">
        <v>1813</v>
      </c>
      <c r="G1421">
        <v>12179.18</v>
      </c>
      <c r="H1421" s="62">
        <v>18667</v>
      </c>
      <c r="I1421" s="63">
        <v>1</v>
      </c>
      <c r="K1421" s="63">
        <v>9</v>
      </c>
      <c r="L1421" s="63">
        <v>2</v>
      </c>
      <c r="R1421" s="63">
        <v>569</v>
      </c>
      <c r="AC1421" s="93">
        <v>10806</v>
      </c>
      <c r="AL1421" s="93">
        <v>64703</v>
      </c>
      <c r="AM1421" s="93">
        <v>458</v>
      </c>
      <c r="AN1421" s="63" t="s">
        <v>1974</v>
      </c>
      <c r="AO1421" s="59">
        <f t="shared" si="484"/>
        <v>75967</v>
      </c>
      <c r="BL1421" s="77">
        <v>102470</v>
      </c>
      <c r="BO1421" s="63">
        <f t="shared" si="485"/>
        <v>102470</v>
      </c>
      <c r="BZ1421" s="18">
        <f t="shared" si="486"/>
        <v>0</v>
      </c>
      <c r="CX1421" s="39"/>
      <c r="DI1421">
        <f t="shared" ref="DI1421:DI1484" si="495">SUM(CY1421:DH1421)</f>
        <v>0</v>
      </c>
      <c r="DV1421" s="63">
        <f t="shared" si="487"/>
        <v>0</v>
      </c>
      <c r="DW1421" s="77">
        <v>4804</v>
      </c>
      <c r="EE1421" s="41">
        <v>3503</v>
      </c>
      <c r="EG1421" s="41">
        <v>199</v>
      </c>
      <c r="EH1421" t="s">
        <v>1975</v>
      </c>
      <c r="EI1421" s="63">
        <f t="shared" si="488"/>
        <v>8506</v>
      </c>
      <c r="EU1421" s="38">
        <v>0.73</v>
      </c>
      <c r="EV1421" s="38">
        <v>0.87</v>
      </c>
      <c r="FJ1421" s="18">
        <f t="shared" si="489"/>
        <v>0</v>
      </c>
      <c r="FT1421">
        <f t="shared" si="490"/>
        <v>0</v>
      </c>
      <c r="GD1421">
        <f t="shared" ref="GD1421:GD1484" si="496">SUM(FU1421:GC1421)</f>
        <v>0</v>
      </c>
      <c r="GO1421" s="39">
        <f t="shared" si="491"/>
        <v>0</v>
      </c>
      <c r="GP1421" s="39">
        <f t="shared" si="492"/>
        <v>178437</v>
      </c>
      <c r="GQ1421" s="39">
        <f t="shared" si="493"/>
        <v>0</v>
      </c>
      <c r="GR1421" s="39">
        <f t="shared" si="494"/>
        <v>178437</v>
      </c>
      <c r="GS1421" t="s">
        <v>420</v>
      </c>
      <c r="GU1421" t="s">
        <v>1420</v>
      </c>
      <c r="GV1421" t="s">
        <v>766</v>
      </c>
      <c r="GX1421" t="s">
        <v>938</v>
      </c>
      <c r="GY1421" t="s">
        <v>405</v>
      </c>
      <c r="GZ1421">
        <v>0.2</v>
      </c>
      <c r="HA1421" t="s">
        <v>1976</v>
      </c>
      <c r="HB1421" t="s">
        <v>798</v>
      </c>
      <c r="HC1421">
        <v>2920</v>
      </c>
      <c r="HD1421">
        <v>4642</v>
      </c>
      <c r="HE1421">
        <v>39437</v>
      </c>
      <c r="HF1421">
        <v>246</v>
      </c>
      <c r="HH1421">
        <v>83298</v>
      </c>
      <c r="HI1421">
        <v>0</v>
      </c>
      <c r="HJ1421">
        <v>160</v>
      </c>
      <c r="HK1421">
        <v>9521</v>
      </c>
      <c r="HS1421" t="s">
        <v>766</v>
      </c>
      <c r="HU1421">
        <v>3</v>
      </c>
      <c r="HV1421">
        <v>3</v>
      </c>
      <c r="HW1421">
        <v>1</v>
      </c>
      <c r="HX1421">
        <v>3</v>
      </c>
      <c r="IA1421">
        <f t="shared" si="475"/>
        <v>4</v>
      </c>
      <c r="IB1421">
        <f t="shared" si="476"/>
        <v>0</v>
      </c>
      <c r="ID1421">
        <v>4</v>
      </c>
      <c r="IE1421">
        <v>3.83</v>
      </c>
      <c r="IF1421" s="63">
        <v>4</v>
      </c>
      <c r="IH1421">
        <f t="shared" si="478"/>
        <v>7.83</v>
      </c>
      <c r="II1421" s="35">
        <f t="shared" si="479"/>
        <v>4</v>
      </c>
      <c r="IM1421" s="18">
        <v>4195</v>
      </c>
      <c r="IN1421" t="s">
        <v>400</v>
      </c>
      <c r="IO1421" s="62">
        <v>2123</v>
      </c>
      <c r="IP1421" s="18">
        <v>8682</v>
      </c>
      <c r="IR1421" s="18">
        <v>315</v>
      </c>
      <c r="IX1421" s="18">
        <f t="shared" si="481"/>
        <v>15315</v>
      </c>
      <c r="JB1421" s="18">
        <v>91</v>
      </c>
      <c r="JC1421" s="18">
        <v>2</v>
      </c>
      <c r="JS1421" s="18">
        <v>200</v>
      </c>
      <c r="JT1421" s="18">
        <v>0</v>
      </c>
      <c r="JU1421" s="18">
        <v>0</v>
      </c>
      <c r="JV1421" s="18">
        <v>0</v>
      </c>
      <c r="JY1421" s="18">
        <v>5160</v>
      </c>
      <c r="KF1421" s="18">
        <v>0</v>
      </c>
      <c r="KN1421" s="18">
        <v>12</v>
      </c>
      <c r="KO1421" s="18">
        <v>12</v>
      </c>
      <c r="KP1421" s="18">
        <v>12</v>
      </c>
      <c r="KQ1421" s="18">
        <v>12</v>
      </c>
      <c r="KR1421" s="18">
        <v>4</v>
      </c>
      <c r="KS1421" s="18">
        <v>0</v>
      </c>
      <c r="KT1421" s="18">
        <v>0</v>
      </c>
      <c r="KU1421" s="18" t="s">
        <v>1977</v>
      </c>
      <c r="KV1421" s="18" t="s">
        <v>1977</v>
      </c>
      <c r="KW1421" s="18" t="s">
        <v>1977</v>
      </c>
      <c r="KX1421" s="18" t="s">
        <v>1977</v>
      </c>
      <c r="KY1421" s="18" t="s">
        <v>1978</v>
      </c>
      <c r="KZ1421" s="18">
        <v>0</v>
      </c>
      <c r="LA1421" s="18">
        <v>0</v>
      </c>
      <c r="LB1421" s="18" t="s">
        <v>766</v>
      </c>
      <c r="LQ1421" s="18">
        <v>11</v>
      </c>
      <c r="LR1421" s="18">
        <v>11</v>
      </c>
      <c r="LS1421" s="18">
        <v>11</v>
      </c>
      <c r="LT1421" s="18">
        <v>11</v>
      </c>
      <c r="LU1421" s="18">
        <v>0</v>
      </c>
      <c r="LV1421" s="18">
        <v>0</v>
      </c>
      <c r="LW1421" s="18">
        <v>0</v>
      </c>
      <c r="LX1421" s="18" t="s">
        <v>1866</v>
      </c>
      <c r="LY1421" s="18" t="s">
        <v>1866</v>
      </c>
      <c r="LZ1421" s="18" t="s">
        <v>1866</v>
      </c>
      <c r="MA1421" s="18" t="s">
        <v>1866</v>
      </c>
      <c r="ME1421" s="18" t="s">
        <v>766</v>
      </c>
      <c r="MJ1421" s="18" t="s">
        <v>768</v>
      </c>
      <c r="MK1421" s="18" t="s">
        <v>766</v>
      </c>
      <c r="ML1421" s="18">
        <v>0</v>
      </c>
      <c r="MM1421" s="18" t="s">
        <v>766</v>
      </c>
      <c r="MN1421" s="18">
        <v>17</v>
      </c>
      <c r="MO1421" s="18">
        <v>5</v>
      </c>
      <c r="MP1421" s="18">
        <v>0</v>
      </c>
      <c r="MQ1421" s="18" t="s">
        <v>766</v>
      </c>
      <c r="MS1421" s="18">
        <v>193840</v>
      </c>
      <c r="MT1421" s="18" t="s">
        <v>1387</v>
      </c>
      <c r="MV1421" s="18" t="s">
        <v>766</v>
      </c>
      <c r="NL1421" s="18" t="s">
        <v>768</v>
      </c>
      <c r="NP1421" s="18" t="s">
        <v>1388</v>
      </c>
      <c r="NR1421" s="18" t="s">
        <v>1426</v>
      </c>
      <c r="NT1421" s="18" t="s">
        <v>942</v>
      </c>
      <c r="NU1421" s="18" t="s">
        <v>1362</v>
      </c>
      <c r="NX1421" s="18">
        <f t="shared" si="480"/>
        <v>3044.7950000000001</v>
      </c>
      <c r="NY1421" t="str">
        <f t="shared" si="482"/>
        <v>Mid-range</v>
      </c>
      <c r="NZ1421" t="str">
        <f t="shared" si="483"/>
        <v>Medium</v>
      </c>
    </row>
    <row r="1422" spans="1:390">
      <c r="A1422" t="s">
        <v>455</v>
      </c>
      <c r="B1422" t="s">
        <v>493</v>
      </c>
      <c r="C1422" t="s">
        <v>494</v>
      </c>
      <c r="D1422" t="s">
        <v>404</v>
      </c>
      <c r="E1422">
        <v>20180</v>
      </c>
      <c r="F1422" t="s">
        <v>1813</v>
      </c>
      <c r="G1422">
        <v>7812.25</v>
      </c>
      <c r="H1422" s="62">
        <v>291000</v>
      </c>
      <c r="I1422" s="63">
        <v>0</v>
      </c>
      <c r="K1422" s="63">
        <v>5</v>
      </c>
      <c r="L1422" s="63">
        <v>2</v>
      </c>
      <c r="R1422" s="63">
        <v>316</v>
      </c>
      <c r="AC1422" s="93">
        <v>11029</v>
      </c>
      <c r="AG1422" s="93">
        <v>18513</v>
      </c>
      <c r="AJ1422" s="93">
        <v>997</v>
      </c>
      <c r="AK1422" s="93">
        <v>6000</v>
      </c>
      <c r="AM1422" s="93">
        <v>7646</v>
      </c>
      <c r="AN1422" s="63" t="s">
        <v>1979</v>
      </c>
      <c r="AO1422" s="59">
        <f t="shared" si="484"/>
        <v>44185</v>
      </c>
      <c r="BC1422" s="77">
        <v>8872</v>
      </c>
      <c r="BD1422" s="77"/>
      <c r="BO1422" s="63">
        <f t="shared" si="485"/>
        <v>8872</v>
      </c>
      <c r="BZ1422" s="18">
        <f t="shared" si="486"/>
        <v>0</v>
      </c>
      <c r="CX1422" s="39"/>
      <c r="DI1422">
        <f t="shared" si="495"/>
        <v>0</v>
      </c>
      <c r="DN1422" s="41">
        <v>8966</v>
      </c>
      <c r="DO1422" s="41"/>
      <c r="DQ1422" s="41">
        <v>3700</v>
      </c>
      <c r="DV1422" s="63">
        <f t="shared" si="487"/>
        <v>12666</v>
      </c>
      <c r="DW1422" s="77">
        <v>215</v>
      </c>
      <c r="EC1422" s="41">
        <v>5613</v>
      </c>
      <c r="EI1422" s="63">
        <f t="shared" si="488"/>
        <v>5828</v>
      </c>
      <c r="EU1422" s="38">
        <v>0.42</v>
      </c>
      <c r="EV1422" s="38">
        <v>0.67</v>
      </c>
      <c r="FJ1422" s="18">
        <f t="shared" si="489"/>
        <v>0</v>
      </c>
      <c r="FT1422">
        <f t="shared" si="490"/>
        <v>0</v>
      </c>
      <c r="GD1422">
        <f t="shared" si="496"/>
        <v>0</v>
      </c>
      <c r="GO1422" s="39">
        <f t="shared" si="491"/>
        <v>0</v>
      </c>
      <c r="GP1422" s="39">
        <f t="shared" si="492"/>
        <v>53057</v>
      </c>
      <c r="GQ1422" s="39">
        <f t="shared" si="493"/>
        <v>0</v>
      </c>
      <c r="GR1422" s="39">
        <f t="shared" si="494"/>
        <v>53057</v>
      </c>
      <c r="GS1422" t="s">
        <v>395</v>
      </c>
      <c r="GU1422" t="s">
        <v>1392</v>
      </c>
      <c r="GV1422" t="s">
        <v>768</v>
      </c>
      <c r="GX1422" t="s">
        <v>938</v>
      </c>
      <c r="GZ1422" s="47">
        <v>0.25</v>
      </c>
      <c r="HB1422" t="s">
        <v>798</v>
      </c>
      <c r="HC1422">
        <v>1847</v>
      </c>
      <c r="HD1422">
        <v>1974</v>
      </c>
      <c r="HE1422">
        <v>102699</v>
      </c>
      <c r="HF1422">
        <v>81</v>
      </c>
      <c r="HH1422">
        <v>25894</v>
      </c>
      <c r="HI1422">
        <v>0</v>
      </c>
      <c r="HJ1422">
        <v>269</v>
      </c>
      <c r="HK1422">
        <v>0</v>
      </c>
      <c r="HS1422" t="s">
        <v>768</v>
      </c>
      <c r="HT1422" t="s">
        <v>1366</v>
      </c>
      <c r="HU1422">
        <v>4</v>
      </c>
      <c r="HV1422">
        <v>5</v>
      </c>
      <c r="HW1422">
        <v>2</v>
      </c>
      <c r="HX1422">
        <v>1</v>
      </c>
      <c r="IA1422">
        <f t="shared" si="475"/>
        <v>3</v>
      </c>
      <c r="IB1422">
        <f t="shared" si="476"/>
        <v>0</v>
      </c>
      <c r="IC1422">
        <v>8</v>
      </c>
      <c r="ID1422">
        <v>2.5</v>
      </c>
      <c r="IE1422">
        <v>4.6749999999999998</v>
      </c>
      <c r="IF1422" s="63">
        <v>1</v>
      </c>
      <c r="IH1422">
        <f t="shared" si="478"/>
        <v>7.1749999999999998</v>
      </c>
      <c r="II1422" s="35">
        <f t="shared" si="479"/>
        <v>2.5</v>
      </c>
      <c r="IM1422" s="18">
        <v>2070</v>
      </c>
      <c r="IN1422" t="s">
        <v>411</v>
      </c>
      <c r="IO1422" s="62">
        <v>3985</v>
      </c>
      <c r="IP1422" s="18">
        <v>12214</v>
      </c>
      <c r="IQ1422" s="18">
        <v>2013</v>
      </c>
      <c r="IR1422" s="18">
        <v>222</v>
      </c>
      <c r="IX1422" s="18">
        <f t="shared" si="481"/>
        <v>20504</v>
      </c>
      <c r="JB1422" s="18">
        <v>71</v>
      </c>
      <c r="JC1422" s="18">
        <v>92</v>
      </c>
      <c r="JS1422" s="18">
        <v>138</v>
      </c>
      <c r="JY1422" s="18">
        <v>4416</v>
      </c>
      <c r="KF1422" s="18">
        <v>0</v>
      </c>
      <c r="KG1422" s="18">
        <v>0</v>
      </c>
      <c r="KH1422" s="18">
        <v>0</v>
      </c>
      <c r="KN1422" s="18">
        <v>13</v>
      </c>
      <c r="KO1422" s="18">
        <v>13</v>
      </c>
      <c r="KP1422" s="18">
        <v>13</v>
      </c>
      <c r="KQ1422" s="18">
        <v>13</v>
      </c>
      <c r="KR1422" s="18">
        <v>7</v>
      </c>
      <c r="KS1422" s="18">
        <v>4</v>
      </c>
      <c r="KU1422" s="18" t="s">
        <v>1980</v>
      </c>
      <c r="KV1422" s="18" t="s">
        <v>1980</v>
      </c>
      <c r="KW1422" s="18" t="s">
        <v>1980</v>
      </c>
      <c r="KX1422" s="18" t="s">
        <v>1980</v>
      </c>
      <c r="KY1422" s="18" t="s">
        <v>1981</v>
      </c>
      <c r="KZ1422" s="18" t="s">
        <v>1826</v>
      </c>
      <c r="LB1422" s="18" t="s">
        <v>766</v>
      </c>
      <c r="LQ1422" s="18">
        <v>11</v>
      </c>
      <c r="LR1422" s="18">
        <v>11</v>
      </c>
      <c r="LS1422" s="18">
        <v>11</v>
      </c>
      <c r="LT1422" s="18">
        <v>11</v>
      </c>
      <c r="LX1422" s="18" t="s">
        <v>1982</v>
      </c>
      <c r="LY1422" s="18" t="s">
        <v>1982</v>
      </c>
      <c r="LZ1422" s="18" t="s">
        <v>1982</v>
      </c>
      <c r="MA1422" s="18" t="s">
        <v>1982</v>
      </c>
      <c r="ME1422" s="18" t="s">
        <v>766</v>
      </c>
      <c r="MJ1422" s="18" t="s">
        <v>766</v>
      </c>
      <c r="MK1422" s="18" t="s">
        <v>768</v>
      </c>
      <c r="MM1422" s="18" t="s">
        <v>766</v>
      </c>
      <c r="MN1422" s="18">
        <v>20</v>
      </c>
      <c r="MO1422" s="18">
        <v>4</v>
      </c>
      <c r="MP1422" s="18">
        <v>0</v>
      </c>
      <c r="MQ1422" s="18" t="s">
        <v>766</v>
      </c>
      <c r="MS1422" s="18">
        <v>176829</v>
      </c>
      <c r="MT1422" s="18" t="s">
        <v>1387</v>
      </c>
      <c r="MV1422" s="18" t="s">
        <v>768</v>
      </c>
      <c r="NL1422" s="18" t="s">
        <v>768</v>
      </c>
      <c r="NM1422" s="18" t="s">
        <v>1153</v>
      </c>
      <c r="NN1422" s="18" t="s">
        <v>1155</v>
      </c>
      <c r="NP1422" s="18" t="s">
        <v>1388</v>
      </c>
      <c r="NT1422" s="18" t="s">
        <v>942</v>
      </c>
      <c r="NV1422" s="18">
        <v>7646</v>
      </c>
      <c r="NX1422" s="18">
        <f t="shared" si="480"/>
        <v>3124.9</v>
      </c>
      <c r="NY1422" t="str">
        <f t="shared" si="482"/>
        <v>Mid-range</v>
      </c>
      <c r="NZ1422" t="str">
        <f t="shared" si="483"/>
        <v>Small</v>
      </c>
    </row>
    <row r="1423" spans="1:390">
      <c r="A1423" t="s">
        <v>412</v>
      </c>
      <c r="B1423" t="s">
        <v>666</v>
      </c>
      <c r="C1423" t="s">
        <v>667</v>
      </c>
      <c r="D1423" t="s">
        <v>404</v>
      </c>
      <c r="E1423">
        <v>20180</v>
      </c>
      <c r="F1423" t="s">
        <v>1813</v>
      </c>
      <c r="G1423">
        <v>17022.48</v>
      </c>
      <c r="H1423" s="62">
        <v>48000</v>
      </c>
      <c r="I1423" s="63">
        <v>1</v>
      </c>
      <c r="K1423" s="63">
        <v>11</v>
      </c>
      <c r="L1423" s="63">
        <v>3</v>
      </c>
      <c r="R1423" s="63">
        <v>1169</v>
      </c>
      <c r="AC1423" s="93">
        <v>12033</v>
      </c>
      <c r="AL1423" s="93">
        <v>22251</v>
      </c>
      <c r="AO1423" s="59">
        <f t="shared" si="484"/>
        <v>34284</v>
      </c>
      <c r="BL1423" s="77">
        <v>4379</v>
      </c>
      <c r="BO1423" s="63">
        <f t="shared" si="485"/>
        <v>4379</v>
      </c>
      <c r="BZ1423" s="18">
        <f t="shared" si="486"/>
        <v>0</v>
      </c>
      <c r="CX1423" s="39"/>
      <c r="DI1423">
        <f t="shared" si="495"/>
        <v>0</v>
      </c>
      <c r="DJ1423" s="41">
        <v>10000</v>
      </c>
      <c r="DR1423" s="41">
        <v>15220</v>
      </c>
      <c r="DV1423" s="63">
        <f t="shared" si="487"/>
        <v>25220</v>
      </c>
      <c r="DW1423" s="77">
        <v>1571</v>
      </c>
      <c r="EE1423" s="41">
        <v>2913</v>
      </c>
      <c r="EI1423" s="63">
        <f t="shared" si="488"/>
        <v>4484</v>
      </c>
      <c r="EU1423" s="38">
        <v>0.65</v>
      </c>
      <c r="EV1423" s="38">
        <v>0.87</v>
      </c>
      <c r="FJ1423" s="18">
        <f t="shared" si="489"/>
        <v>0</v>
      </c>
      <c r="FT1423">
        <f t="shared" si="490"/>
        <v>0</v>
      </c>
      <c r="GD1423">
        <f t="shared" si="496"/>
        <v>0</v>
      </c>
      <c r="GO1423" s="39">
        <f t="shared" si="491"/>
        <v>0</v>
      </c>
      <c r="GP1423" s="39">
        <f t="shared" si="492"/>
        <v>38663</v>
      </c>
      <c r="GQ1423" s="39">
        <f t="shared" si="493"/>
        <v>0</v>
      </c>
      <c r="GR1423" s="39">
        <f t="shared" si="494"/>
        <v>38663</v>
      </c>
      <c r="GS1423" t="s">
        <v>395</v>
      </c>
      <c r="GU1423" t="s">
        <v>1402</v>
      </c>
      <c r="GV1423" t="s">
        <v>768</v>
      </c>
      <c r="GY1423" t="s">
        <v>405</v>
      </c>
      <c r="HA1423" s="39">
        <v>1765</v>
      </c>
      <c r="HB1423" t="s">
        <v>798</v>
      </c>
      <c r="HC1423">
        <v>1182</v>
      </c>
      <c r="HD1423">
        <v>6127</v>
      </c>
      <c r="HE1423">
        <v>211698</v>
      </c>
      <c r="HF1423">
        <v>65</v>
      </c>
      <c r="HH1423">
        <v>74162</v>
      </c>
      <c r="HI1423">
        <v>12</v>
      </c>
      <c r="HJ1423">
        <v>325</v>
      </c>
      <c r="HK1423">
        <v>15612</v>
      </c>
      <c r="HS1423" t="s">
        <v>766</v>
      </c>
      <c r="HU1423">
        <v>4</v>
      </c>
      <c r="HV1423">
        <v>2</v>
      </c>
      <c r="HW1423">
        <v>10</v>
      </c>
      <c r="IA1423">
        <f t="shared" si="475"/>
        <v>10</v>
      </c>
      <c r="IB1423">
        <f t="shared" si="476"/>
        <v>0</v>
      </c>
      <c r="IC1423">
        <v>37</v>
      </c>
      <c r="ID1423">
        <v>9.5</v>
      </c>
      <c r="IE1423">
        <v>4.43</v>
      </c>
      <c r="IF1423" s="63">
        <v>5</v>
      </c>
      <c r="IH1423">
        <f t="shared" si="478"/>
        <v>13.93</v>
      </c>
      <c r="II1423" s="35">
        <f t="shared" si="479"/>
        <v>9.5</v>
      </c>
      <c r="IM1423" s="18">
        <v>2355</v>
      </c>
      <c r="IN1423" t="s">
        <v>400</v>
      </c>
      <c r="IO1423" s="62">
        <v>6391</v>
      </c>
      <c r="IP1423" s="18">
        <v>15871</v>
      </c>
      <c r="IR1423" s="18">
        <v>1388</v>
      </c>
      <c r="IU1423" s="18">
        <v>34500</v>
      </c>
      <c r="IX1423" s="18">
        <f t="shared" si="481"/>
        <v>60505</v>
      </c>
      <c r="JB1423" s="18">
        <v>132</v>
      </c>
      <c r="JC1423" s="18">
        <v>102</v>
      </c>
      <c r="JS1423" s="18">
        <v>99</v>
      </c>
      <c r="JT1423" s="18">
        <v>2</v>
      </c>
      <c r="JY1423" s="18">
        <v>3700</v>
      </c>
      <c r="KF1423" s="18">
        <v>3</v>
      </c>
      <c r="KG1423" s="18">
        <v>6</v>
      </c>
      <c r="KH1423" s="18">
        <v>144</v>
      </c>
      <c r="KN1423" s="18">
        <v>13</v>
      </c>
      <c r="KO1423" s="18">
        <v>13</v>
      </c>
      <c r="KP1423" s="18">
        <v>13</v>
      </c>
      <c r="KQ1423" s="18">
        <v>13</v>
      </c>
      <c r="KR1423" s="18">
        <v>11</v>
      </c>
      <c r="KS1423" s="18">
        <v>0</v>
      </c>
      <c r="KT1423" s="18">
        <v>0</v>
      </c>
      <c r="KU1423" s="18" t="s">
        <v>1983</v>
      </c>
      <c r="KV1423" s="18" t="s">
        <v>1983</v>
      </c>
      <c r="KW1423" s="18" t="s">
        <v>1983</v>
      </c>
      <c r="KX1423" s="18" t="s">
        <v>1983</v>
      </c>
      <c r="KY1423" s="18" t="s">
        <v>1984</v>
      </c>
      <c r="LB1423" s="18" t="s">
        <v>766</v>
      </c>
      <c r="LQ1423" s="18">
        <v>10</v>
      </c>
      <c r="LR1423" s="18">
        <v>10</v>
      </c>
      <c r="LS1423" s="18">
        <v>10</v>
      </c>
      <c r="LT1423" s="18">
        <v>10</v>
      </c>
      <c r="LV1423" s="18">
        <v>0</v>
      </c>
      <c r="LW1423" s="18">
        <v>0</v>
      </c>
      <c r="LX1423" s="18" t="s">
        <v>1985</v>
      </c>
      <c r="LY1423" s="18" t="s">
        <v>1985</v>
      </c>
      <c r="LZ1423" s="18" t="s">
        <v>1985</v>
      </c>
      <c r="MA1423" s="18" t="s">
        <v>1985</v>
      </c>
      <c r="ME1423" s="18" t="s">
        <v>766</v>
      </c>
      <c r="MJ1423" s="18" t="s">
        <v>768</v>
      </c>
      <c r="MK1423" s="18" t="s">
        <v>766</v>
      </c>
      <c r="MM1423" s="18" t="s">
        <v>398</v>
      </c>
      <c r="MN1423" s="18">
        <v>32</v>
      </c>
      <c r="MO1423" s="18">
        <v>0</v>
      </c>
      <c r="MP1423" s="18">
        <v>0</v>
      </c>
      <c r="MQ1423" s="18" t="s">
        <v>766</v>
      </c>
      <c r="MS1423" s="18">
        <v>614880</v>
      </c>
      <c r="MT1423" s="18" t="s">
        <v>1387</v>
      </c>
      <c r="MV1423" s="18" t="s">
        <v>768</v>
      </c>
      <c r="NL1423" s="18" t="s">
        <v>768</v>
      </c>
      <c r="NN1423" s="18" t="s">
        <v>1155</v>
      </c>
      <c r="NP1423" s="18" t="s">
        <v>1388</v>
      </c>
      <c r="NV1423" s="18">
        <v>15000</v>
      </c>
      <c r="NX1423" s="18">
        <f t="shared" si="480"/>
        <v>1791.84</v>
      </c>
      <c r="NY1423" t="str">
        <f t="shared" si="482"/>
        <v>Larger</v>
      </c>
      <c r="NZ1423" t="str">
        <f t="shared" si="483"/>
        <v>Medium</v>
      </c>
    </row>
    <row r="1424" spans="1:390">
      <c r="A1424" t="s">
        <v>557</v>
      </c>
      <c r="B1424" t="s">
        <v>558</v>
      </c>
      <c r="C1424" t="s">
        <v>559</v>
      </c>
      <c r="D1424" t="s">
        <v>393</v>
      </c>
      <c r="E1424">
        <v>20180</v>
      </c>
      <c r="F1424" t="s">
        <v>1813</v>
      </c>
      <c r="G1424">
        <v>9323.31</v>
      </c>
      <c r="H1424" s="62">
        <v>29886</v>
      </c>
      <c r="I1424" s="63">
        <v>1</v>
      </c>
      <c r="K1424" s="63">
        <v>6</v>
      </c>
      <c r="L1424" s="63">
        <v>0</v>
      </c>
      <c r="R1424" s="63">
        <v>411</v>
      </c>
      <c r="AC1424" s="93">
        <v>12796</v>
      </c>
      <c r="AL1424" s="93">
        <v>72266</v>
      </c>
      <c r="AO1424" s="59">
        <f t="shared" si="484"/>
        <v>85062</v>
      </c>
      <c r="BL1424" s="77">
        <v>8376</v>
      </c>
      <c r="BO1424" s="63">
        <f t="shared" si="485"/>
        <v>8376</v>
      </c>
      <c r="BZ1424" s="18">
        <f t="shared" si="486"/>
        <v>0</v>
      </c>
      <c r="CX1424" s="39"/>
      <c r="DI1424">
        <f t="shared" si="495"/>
        <v>0</v>
      </c>
      <c r="DV1424" s="63">
        <f t="shared" si="487"/>
        <v>0</v>
      </c>
      <c r="DW1424" s="77">
        <v>1998</v>
      </c>
      <c r="EI1424" s="63">
        <f t="shared" si="488"/>
        <v>1998</v>
      </c>
      <c r="EU1424" s="38">
        <v>0.68</v>
      </c>
      <c r="EV1424" s="38">
        <v>0.17</v>
      </c>
      <c r="FJ1424" s="18">
        <f t="shared" si="489"/>
        <v>0</v>
      </c>
      <c r="FT1424">
        <f t="shared" si="490"/>
        <v>0</v>
      </c>
      <c r="GD1424">
        <f t="shared" si="496"/>
        <v>0</v>
      </c>
      <c r="GO1424" s="39">
        <f t="shared" si="491"/>
        <v>0</v>
      </c>
      <c r="GP1424" s="39">
        <f t="shared" si="492"/>
        <v>93438</v>
      </c>
      <c r="GQ1424" s="39">
        <f t="shared" si="493"/>
        <v>0</v>
      </c>
      <c r="GR1424" s="39">
        <f t="shared" si="494"/>
        <v>93438</v>
      </c>
      <c r="GS1424" t="s">
        <v>1192</v>
      </c>
      <c r="GU1424" t="s">
        <v>1420</v>
      </c>
      <c r="GV1424" t="s">
        <v>766</v>
      </c>
      <c r="GY1424" t="s">
        <v>405</v>
      </c>
      <c r="HA1424">
        <v>1755</v>
      </c>
      <c r="HB1424" t="s">
        <v>798</v>
      </c>
      <c r="HC1424">
        <v>1169</v>
      </c>
      <c r="HD1424">
        <v>4244</v>
      </c>
      <c r="HE1424">
        <v>2688</v>
      </c>
      <c r="HF1424">
        <v>52</v>
      </c>
      <c r="HH1424">
        <v>49897</v>
      </c>
      <c r="HI1424">
        <v>0</v>
      </c>
      <c r="HJ1424">
        <v>109</v>
      </c>
      <c r="HK1424">
        <v>127</v>
      </c>
      <c r="HS1424" t="s">
        <v>766</v>
      </c>
      <c r="HU1424">
        <v>2</v>
      </c>
      <c r="HV1424">
        <v>3</v>
      </c>
      <c r="HW1424">
        <v>5</v>
      </c>
      <c r="IA1424">
        <f t="shared" si="475"/>
        <v>5</v>
      </c>
      <c r="IB1424">
        <f t="shared" si="476"/>
        <v>0</v>
      </c>
      <c r="IC1424">
        <v>6</v>
      </c>
      <c r="ID1424">
        <v>5</v>
      </c>
      <c r="IE1424">
        <v>3.3</v>
      </c>
      <c r="IF1424" s="63">
        <v>1</v>
      </c>
      <c r="IH1424">
        <f t="shared" si="478"/>
        <v>8.3000000000000007</v>
      </c>
      <c r="II1424" s="35">
        <f t="shared" si="479"/>
        <v>5</v>
      </c>
      <c r="IM1424" s="18">
        <v>9841</v>
      </c>
      <c r="IN1424" t="s">
        <v>411</v>
      </c>
      <c r="IO1424" s="62">
        <v>4523</v>
      </c>
      <c r="IP1424" s="18">
        <v>15400</v>
      </c>
      <c r="IQ1424" s="18">
        <v>5586</v>
      </c>
      <c r="IR1424" s="18">
        <v>715</v>
      </c>
      <c r="IS1424" s="18">
        <v>76</v>
      </c>
      <c r="IU1424" s="18">
        <v>0</v>
      </c>
      <c r="IV1424" s="18">
        <v>0</v>
      </c>
      <c r="IX1424" s="18">
        <f t="shared" si="481"/>
        <v>36141</v>
      </c>
      <c r="JB1424" s="18">
        <v>40</v>
      </c>
      <c r="JC1424" s="18">
        <v>22</v>
      </c>
      <c r="JV1424" s="18">
        <v>122</v>
      </c>
      <c r="JY1424" s="18">
        <v>3136</v>
      </c>
      <c r="KF1424" s="18">
        <v>0</v>
      </c>
      <c r="KG1424" s="18">
        <v>0</v>
      </c>
      <c r="KH1424" s="18">
        <v>0</v>
      </c>
      <c r="KN1424" s="18">
        <v>13</v>
      </c>
      <c r="KO1424" s="18">
        <v>13</v>
      </c>
      <c r="KP1424" s="18">
        <v>13</v>
      </c>
      <c r="KQ1424" s="18">
        <v>13</v>
      </c>
      <c r="KR1424" s="18">
        <v>8</v>
      </c>
      <c r="KS1424" s="18">
        <v>5</v>
      </c>
      <c r="KU1424" s="18" t="s">
        <v>1393</v>
      </c>
      <c r="KV1424" s="18" t="s">
        <v>1393</v>
      </c>
      <c r="KW1424" s="18" t="s">
        <v>1393</v>
      </c>
      <c r="KX1424" s="18" t="s">
        <v>1393</v>
      </c>
      <c r="KY1424" s="18" t="s">
        <v>1386</v>
      </c>
      <c r="KZ1424" s="18" t="s">
        <v>1400</v>
      </c>
      <c r="LA1424" s="18" t="s">
        <v>1333</v>
      </c>
      <c r="LB1424" s="18" t="s">
        <v>768</v>
      </c>
      <c r="LC1424" s="18">
        <v>10</v>
      </c>
      <c r="LD1424" s="18">
        <v>10</v>
      </c>
      <c r="LE1424" s="18">
        <v>10</v>
      </c>
      <c r="LF1424" s="18">
        <v>10</v>
      </c>
      <c r="LJ1424" s="18" t="s">
        <v>1427</v>
      </c>
      <c r="LK1424" s="18" t="s">
        <v>1427</v>
      </c>
      <c r="LL1424" s="18" t="s">
        <v>1427</v>
      </c>
      <c r="LM1424" s="18" t="s">
        <v>1427</v>
      </c>
      <c r="LN1424" s="18" t="s">
        <v>1333</v>
      </c>
      <c r="LO1424" s="18" t="s">
        <v>1333</v>
      </c>
      <c r="LP1424" s="18" t="s">
        <v>1333</v>
      </c>
      <c r="LQ1424" s="18">
        <v>10</v>
      </c>
      <c r="LR1424" s="18">
        <v>10</v>
      </c>
      <c r="LS1424" s="18">
        <v>10</v>
      </c>
      <c r="LT1424" s="18">
        <v>10</v>
      </c>
      <c r="LX1424" s="18" t="s">
        <v>1427</v>
      </c>
      <c r="LY1424" s="18" t="s">
        <v>1427</v>
      </c>
      <c r="LZ1424" s="18" t="s">
        <v>1427</v>
      </c>
      <c r="MA1424" s="18" t="s">
        <v>1427</v>
      </c>
      <c r="MB1424" s="18" t="s">
        <v>1333</v>
      </c>
      <c r="MC1424" s="18" t="s">
        <v>1333</v>
      </c>
      <c r="MD1424" s="18" t="s">
        <v>1333</v>
      </c>
      <c r="ME1424" s="18" t="s">
        <v>766</v>
      </c>
      <c r="MJ1424" s="18" t="s">
        <v>768</v>
      </c>
      <c r="MK1424" s="18" t="s">
        <v>766</v>
      </c>
      <c r="ML1424" s="18">
        <v>40</v>
      </c>
      <c r="MN1424" s="18">
        <v>40</v>
      </c>
      <c r="MO1424" s="18" t="s">
        <v>1333</v>
      </c>
      <c r="MP1424" s="18" t="s">
        <v>1333</v>
      </c>
      <c r="MQ1424" s="18" t="s">
        <v>766</v>
      </c>
      <c r="MS1424" s="18">
        <v>156920</v>
      </c>
      <c r="MT1424" s="18" t="s">
        <v>1387</v>
      </c>
      <c r="MV1424" s="18" t="s">
        <v>766</v>
      </c>
      <c r="NL1424" s="18" t="s">
        <v>768</v>
      </c>
      <c r="NP1424" s="18" t="s">
        <v>1388</v>
      </c>
      <c r="NT1424" s="18" t="s">
        <v>942</v>
      </c>
      <c r="NU1424" s="18" t="s">
        <v>1335</v>
      </c>
      <c r="NX1424" s="18">
        <f t="shared" si="480"/>
        <v>1864.6619999999998</v>
      </c>
      <c r="NY1424" t="str">
        <f t="shared" si="482"/>
        <v>Mid-range</v>
      </c>
      <c r="NZ1424" t="str">
        <f t="shared" si="483"/>
        <v>Small</v>
      </c>
    </row>
    <row r="1425" spans="1:390">
      <c r="A1425" t="s">
        <v>422</v>
      </c>
      <c r="B1425" t="s">
        <v>423</v>
      </c>
      <c r="C1425" t="s">
        <v>424</v>
      </c>
      <c r="D1425" t="s">
        <v>393</v>
      </c>
      <c r="E1425">
        <v>20180</v>
      </c>
      <c r="F1425" t="s">
        <v>1813</v>
      </c>
      <c r="G1425">
        <v>19475.259999999998</v>
      </c>
      <c r="H1425" s="62">
        <v>30800</v>
      </c>
      <c r="I1425" s="63">
        <v>1</v>
      </c>
      <c r="K1425" s="63">
        <v>6</v>
      </c>
      <c r="L1425" s="63">
        <v>1</v>
      </c>
      <c r="R1425" s="63">
        <v>228</v>
      </c>
      <c r="AC1425" s="93">
        <v>14250</v>
      </c>
      <c r="AO1425" s="59">
        <f t="shared" si="484"/>
        <v>14250</v>
      </c>
      <c r="BC1425" s="77">
        <v>5930</v>
      </c>
      <c r="BD1425" s="77"/>
      <c r="BO1425" s="63">
        <f t="shared" si="485"/>
        <v>5930</v>
      </c>
      <c r="BZ1425" s="18">
        <f t="shared" si="486"/>
        <v>0</v>
      </c>
      <c r="CX1425" s="39"/>
      <c r="DI1425">
        <f t="shared" si="495"/>
        <v>0</v>
      </c>
      <c r="DJ1425" s="41">
        <v>0</v>
      </c>
      <c r="DV1425" s="63">
        <f t="shared" si="487"/>
        <v>0</v>
      </c>
      <c r="DW1425" s="77">
        <v>0</v>
      </c>
      <c r="EI1425" s="63">
        <f t="shared" si="488"/>
        <v>0</v>
      </c>
      <c r="EU1425" s="38">
        <v>0.9</v>
      </c>
      <c r="EV1425" s="38">
        <v>0.96</v>
      </c>
      <c r="FJ1425" s="18">
        <f t="shared" si="489"/>
        <v>0</v>
      </c>
      <c r="FT1425">
        <f t="shared" si="490"/>
        <v>0</v>
      </c>
      <c r="GD1425">
        <f t="shared" si="496"/>
        <v>0</v>
      </c>
      <c r="GO1425" s="39">
        <f t="shared" si="491"/>
        <v>0</v>
      </c>
      <c r="GP1425" s="39">
        <f t="shared" si="492"/>
        <v>20180</v>
      </c>
      <c r="GQ1425" s="39">
        <f t="shared" si="493"/>
        <v>0</v>
      </c>
      <c r="GR1425" s="39">
        <f t="shared" si="494"/>
        <v>20180</v>
      </c>
      <c r="GS1425" t="s">
        <v>395</v>
      </c>
      <c r="GU1425" t="s">
        <v>1420</v>
      </c>
      <c r="GV1425" t="s">
        <v>768</v>
      </c>
      <c r="GX1425" t="s">
        <v>938</v>
      </c>
      <c r="GY1425" t="s">
        <v>405</v>
      </c>
      <c r="GZ1425" s="47">
        <v>0.4</v>
      </c>
      <c r="HA1425" s="43">
        <v>7041</v>
      </c>
      <c r="HB1425" t="s">
        <v>798</v>
      </c>
      <c r="HC1425">
        <v>778</v>
      </c>
      <c r="HD1425">
        <v>1916</v>
      </c>
      <c r="HE1425">
        <v>66436</v>
      </c>
      <c r="HF1425">
        <v>12535</v>
      </c>
      <c r="HH1425">
        <v>107856</v>
      </c>
      <c r="HI1425">
        <v>0</v>
      </c>
      <c r="HJ1425">
        <v>6</v>
      </c>
      <c r="HK1425">
        <v>0</v>
      </c>
      <c r="HS1425" t="s">
        <v>766</v>
      </c>
      <c r="HU1425">
        <v>7</v>
      </c>
      <c r="HV1425">
        <v>10</v>
      </c>
      <c r="HW1425">
        <v>4</v>
      </c>
      <c r="HX1425">
        <v>0</v>
      </c>
      <c r="HY1425">
        <v>3</v>
      </c>
      <c r="HZ1425">
        <v>1</v>
      </c>
      <c r="IA1425">
        <f t="shared" si="475"/>
        <v>4</v>
      </c>
      <c r="IB1425">
        <f t="shared" si="476"/>
        <v>4</v>
      </c>
      <c r="IC1425">
        <v>15</v>
      </c>
      <c r="ID1425">
        <v>7</v>
      </c>
      <c r="IE1425">
        <v>12</v>
      </c>
      <c r="IF1425" s="63">
        <v>13</v>
      </c>
      <c r="IH1425">
        <f t="shared" si="478"/>
        <v>19</v>
      </c>
      <c r="II1425" s="35">
        <f t="shared" si="479"/>
        <v>7</v>
      </c>
      <c r="IM1425" s="18">
        <v>6216</v>
      </c>
      <c r="IN1425" t="s">
        <v>411</v>
      </c>
      <c r="IO1425" s="62">
        <v>11372</v>
      </c>
      <c r="IP1425" s="18">
        <v>77664</v>
      </c>
      <c r="IQ1425" s="18">
        <v>93</v>
      </c>
      <c r="IR1425" s="18">
        <v>281</v>
      </c>
      <c r="IS1425" s="18">
        <v>67</v>
      </c>
      <c r="IU1425" s="18">
        <v>0</v>
      </c>
      <c r="IV1425" s="18">
        <v>0</v>
      </c>
      <c r="IX1425" s="18">
        <f t="shared" si="481"/>
        <v>95693</v>
      </c>
      <c r="JB1425" s="18">
        <v>79</v>
      </c>
      <c r="JC1425" s="18">
        <v>132</v>
      </c>
      <c r="JS1425" s="18">
        <v>136</v>
      </c>
      <c r="JT1425" s="18">
        <v>0</v>
      </c>
      <c r="JU1425" s="18">
        <v>87</v>
      </c>
      <c r="JV1425" s="18">
        <v>0</v>
      </c>
      <c r="JY1425" s="18">
        <v>4313</v>
      </c>
      <c r="KF1425" s="18">
        <v>6</v>
      </c>
      <c r="KG1425" s="18">
        <v>16</v>
      </c>
      <c r="KH1425" s="18">
        <v>416</v>
      </c>
      <c r="KN1425" s="18">
        <v>28</v>
      </c>
      <c r="KO1425" s="18">
        <v>28</v>
      </c>
      <c r="KP1425" s="18">
        <v>28</v>
      </c>
      <c r="KQ1425" s="18">
        <v>28</v>
      </c>
      <c r="KR1425" s="18">
        <v>16</v>
      </c>
      <c r="KS1425" s="18">
        <v>10</v>
      </c>
      <c r="KT1425" s="18">
        <v>0</v>
      </c>
      <c r="KU1425" s="18" t="s">
        <v>1986</v>
      </c>
      <c r="KV1425" s="18" t="s">
        <v>1986</v>
      </c>
      <c r="KW1425" s="18" t="s">
        <v>1986</v>
      </c>
      <c r="KX1425" s="18" t="s">
        <v>1986</v>
      </c>
      <c r="KY1425" s="18" t="s">
        <v>1987</v>
      </c>
      <c r="KZ1425" s="18" t="s">
        <v>1988</v>
      </c>
      <c r="LA1425" s="18" t="s">
        <v>1835</v>
      </c>
      <c r="LB1425" s="18" t="s">
        <v>768</v>
      </c>
      <c r="LC1425" s="18">
        <v>26</v>
      </c>
      <c r="LD1425" s="18">
        <v>26</v>
      </c>
      <c r="LE1425" s="18">
        <v>26</v>
      </c>
      <c r="LF1425" s="18">
        <v>26</v>
      </c>
      <c r="LG1425" s="18">
        <v>17</v>
      </c>
      <c r="LH1425" s="18">
        <v>0</v>
      </c>
      <c r="LI1425" s="18">
        <v>0</v>
      </c>
      <c r="LJ1425" s="18" t="s">
        <v>1989</v>
      </c>
      <c r="LK1425" s="18" t="s">
        <v>1989</v>
      </c>
      <c r="LL1425" s="18" t="s">
        <v>1989</v>
      </c>
      <c r="LM1425" s="18" t="s">
        <v>1989</v>
      </c>
      <c r="LN1425" s="18" t="s">
        <v>1990</v>
      </c>
      <c r="LO1425" s="18" t="s">
        <v>1835</v>
      </c>
      <c r="LP1425" s="18" t="s">
        <v>1835</v>
      </c>
      <c r="LQ1425" s="18">
        <v>18</v>
      </c>
      <c r="LR1425" s="18">
        <v>18</v>
      </c>
      <c r="LS1425" s="18">
        <v>18</v>
      </c>
      <c r="LT1425" s="18">
        <v>18</v>
      </c>
      <c r="LU1425" s="18">
        <v>0</v>
      </c>
      <c r="LV1425" s="18">
        <v>0</v>
      </c>
      <c r="LW1425" s="18">
        <v>0</v>
      </c>
      <c r="LX1425" s="18" t="s">
        <v>1991</v>
      </c>
      <c r="LY1425" s="18" t="s">
        <v>1991</v>
      </c>
      <c r="LZ1425" s="18" t="s">
        <v>1991</v>
      </c>
      <c r="MA1425" s="18" t="s">
        <v>1991</v>
      </c>
      <c r="MB1425" s="18" t="s">
        <v>1835</v>
      </c>
      <c r="MC1425" s="18" t="s">
        <v>1835</v>
      </c>
      <c r="MD1425" s="18" t="s">
        <v>1835</v>
      </c>
      <c r="ME1425" s="18" t="s">
        <v>766</v>
      </c>
      <c r="MJ1425" s="18" t="s">
        <v>768</v>
      </c>
      <c r="MK1425" s="18" t="s">
        <v>768</v>
      </c>
      <c r="ML1425" s="18">
        <v>121</v>
      </c>
      <c r="MN1425" s="18">
        <v>72</v>
      </c>
      <c r="MO1425" s="18">
        <v>10</v>
      </c>
      <c r="MP1425" s="18" t="s">
        <v>1835</v>
      </c>
      <c r="MQ1425" s="18" t="s">
        <v>766</v>
      </c>
      <c r="MS1425" s="18">
        <v>233021</v>
      </c>
      <c r="MT1425" s="18" t="s">
        <v>1387</v>
      </c>
      <c r="MV1425" s="18" t="s">
        <v>768</v>
      </c>
      <c r="NL1425" s="18" t="s">
        <v>768</v>
      </c>
      <c r="NO1425" s="18" t="s">
        <v>1149</v>
      </c>
      <c r="NP1425" s="18" t="s">
        <v>1388</v>
      </c>
      <c r="NT1425" s="18" t="s">
        <v>942</v>
      </c>
      <c r="NU1425" s="18" t="s">
        <v>1636</v>
      </c>
      <c r="NV1425" s="18">
        <v>45000</v>
      </c>
      <c r="NX1425" s="18">
        <f t="shared" si="480"/>
        <v>2782.18</v>
      </c>
      <c r="NY1425" t="str">
        <f t="shared" si="482"/>
        <v>Larger</v>
      </c>
      <c r="NZ1425" t="str">
        <f t="shared" si="483"/>
        <v>Medium</v>
      </c>
    </row>
    <row r="1426" spans="1:390">
      <c r="A1426" t="s">
        <v>514</v>
      </c>
      <c r="B1426" t="s">
        <v>515</v>
      </c>
      <c r="C1426" t="s">
        <v>516</v>
      </c>
      <c r="D1426" t="s">
        <v>404</v>
      </c>
      <c r="E1426">
        <v>20180</v>
      </c>
      <c r="F1426" t="s">
        <v>1813</v>
      </c>
      <c r="G1426">
        <v>2311.64</v>
      </c>
      <c r="H1426" s="62">
        <v>14800</v>
      </c>
      <c r="I1426" s="63">
        <v>0</v>
      </c>
      <c r="K1426" s="63">
        <v>7</v>
      </c>
      <c r="L1426" s="63">
        <v>0</v>
      </c>
      <c r="R1426" s="63">
        <v>167</v>
      </c>
      <c r="AC1426" s="93">
        <v>14451</v>
      </c>
      <c r="AL1426" s="93">
        <v>7798</v>
      </c>
      <c r="AO1426" s="59">
        <f t="shared" si="484"/>
        <v>22249</v>
      </c>
      <c r="BC1426" s="77">
        <v>1637</v>
      </c>
      <c r="BD1426" s="77"/>
      <c r="BO1426" s="63">
        <f t="shared" si="485"/>
        <v>1637</v>
      </c>
      <c r="BZ1426" s="18">
        <f t="shared" si="486"/>
        <v>0</v>
      </c>
      <c r="CX1426" s="39"/>
      <c r="DI1426">
        <f t="shared" si="495"/>
        <v>0</v>
      </c>
      <c r="DJ1426" s="41">
        <v>5124</v>
      </c>
      <c r="DV1426" s="63">
        <f t="shared" si="487"/>
        <v>5124</v>
      </c>
      <c r="DW1426" s="77">
        <v>307</v>
      </c>
      <c r="EI1426" s="63">
        <f t="shared" si="488"/>
        <v>307</v>
      </c>
      <c r="EU1426" s="38">
        <v>0.6</v>
      </c>
      <c r="EV1426" s="38">
        <v>0.85</v>
      </c>
      <c r="FJ1426" s="18">
        <f t="shared" si="489"/>
        <v>0</v>
      </c>
      <c r="FT1426">
        <f t="shared" si="490"/>
        <v>0</v>
      </c>
      <c r="GD1426">
        <f t="shared" si="496"/>
        <v>0</v>
      </c>
      <c r="GO1426" s="39">
        <f t="shared" si="491"/>
        <v>0</v>
      </c>
      <c r="GP1426" s="39">
        <f t="shared" si="492"/>
        <v>23886</v>
      </c>
      <c r="GQ1426" s="39">
        <f t="shared" si="493"/>
        <v>0</v>
      </c>
      <c r="GR1426" s="39">
        <f t="shared" si="494"/>
        <v>23886</v>
      </c>
      <c r="GS1426" t="s">
        <v>395</v>
      </c>
      <c r="GU1426" t="s">
        <v>1392</v>
      </c>
      <c r="GV1426" t="s">
        <v>768</v>
      </c>
      <c r="GW1426" t="s">
        <v>410</v>
      </c>
      <c r="HB1426" t="s">
        <v>798</v>
      </c>
      <c r="HC1426">
        <v>547</v>
      </c>
      <c r="HD1426">
        <v>2284</v>
      </c>
      <c r="HE1426">
        <v>77205</v>
      </c>
      <c r="HF1426">
        <v>5853</v>
      </c>
      <c r="HH1426">
        <v>34642</v>
      </c>
      <c r="HI1426">
        <v>0</v>
      </c>
      <c r="HJ1426">
        <v>17</v>
      </c>
      <c r="HK1426">
        <v>21</v>
      </c>
      <c r="HS1426" t="s">
        <v>766</v>
      </c>
      <c r="HU1426">
        <v>1</v>
      </c>
      <c r="HV1426">
        <v>0</v>
      </c>
      <c r="HW1426">
        <v>3</v>
      </c>
      <c r="HX1426">
        <v>0</v>
      </c>
      <c r="HY1426">
        <v>0</v>
      </c>
      <c r="HZ1426">
        <v>0</v>
      </c>
      <c r="IA1426">
        <f t="shared" si="475"/>
        <v>3</v>
      </c>
      <c r="IB1426">
        <f t="shared" si="476"/>
        <v>0</v>
      </c>
      <c r="IC1426">
        <v>7</v>
      </c>
      <c r="ID1426">
        <v>3</v>
      </c>
      <c r="IE1426">
        <v>1</v>
      </c>
      <c r="IF1426" s="63">
        <v>3</v>
      </c>
      <c r="IH1426">
        <f t="shared" si="478"/>
        <v>4</v>
      </c>
      <c r="II1426" s="35">
        <f t="shared" si="479"/>
        <v>3</v>
      </c>
      <c r="IM1426" s="18">
        <v>600</v>
      </c>
      <c r="IN1426" t="s">
        <v>400</v>
      </c>
      <c r="IO1426" s="62">
        <v>1471</v>
      </c>
      <c r="IP1426" s="18">
        <v>3964</v>
      </c>
      <c r="IQ1426" s="18">
        <v>0</v>
      </c>
      <c r="IR1426" s="18">
        <v>790</v>
      </c>
      <c r="IS1426" s="18">
        <v>0</v>
      </c>
      <c r="IU1426" s="18">
        <v>2424</v>
      </c>
      <c r="IV1426" s="18">
        <v>2202</v>
      </c>
      <c r="IW1426" s="18" t="s">
        <v>1992</v>
      </c>
      <c r="IX1426" s="18">
        <f t="shared" si="481"/>
        <v>11451</v>
      </c>
      <c r="JB1426" s="18">
        <v>132</v>
      </c>
      <c r="JC1426" s="18">
        <v>81</v>
      </c>
      <c r="JS1426" s="18">
        <v>0</v>
      </c>
      <c r="JT1426" s="18">
        <v>11</v>
      </c>
      <c r="JU1426" s="18">
        <v>0</v>
      </c>
      <c r="JV1426" s="18">
        <v>12</v>
      </c>
      <c r="JY1426" s="18">
        <v>193</v>
      </c>
      <c r="KF1426" s="18">
        <v>0</v>
      </c>
      <c r="KG1426" s="18">
        <v>0</v>
      </c>
      <c r="KH1426" s="18">
        <v>0</v>
      </c>
      <c r="KN1426" s="18">
        <v>12.5</v>
      </c>
      <c r="KO1426" s="18">
        <v>12.5</v>
      </c>
      <c r="KP1426" s="18">
        <v>12.5</v>
      </c>
      <c r="KQ1426" s="18">
        <v>12.5</v>
      </c>
      <c r="KR1426" s="18">
        <v>8.5</v>
      </c>
      <c r="KS1426" s="18">
        <v>0</v>
      </c>
      <c r="KT1426" s="18">
        <v>0</v>
      </c>
      <c r="KU1426" s="18" t="s">
        <v>1963</v>
      </c>
      <c r="KV1426" s="18" t="s">
        <v>1963</v>
      </c>
      <c r="KW1426" s="18" t="s">
        <v>1963</v>
      </c>
      <c r="KX1426" s="18" t="s">
        <v>1963</v>
      </c>
      <c r="KY1426" s="18" t="s">
        <v>1993</v>
      </c>
      <c r="LB1426" s="18" t="s">
        <v>766</v>
      </c>
      <c r="LQ1426" s="18">
        <v>9</v>
      </c>
      <c r="LR1426" s="18">
        <v>9</v>
      </c>
      <c r="LS1426" s="18">
        <v>9</v>
      </c>
      <c r="LT1426" s="18">
        <v>9</v>
      </c>
      <c r="LU1426" s="18">
        <v>8</v>
      </c>
      <c r="LV1426" s="18">
        <v>0</v>
      </c>
      <c r="LW1426" s="18">
        <v>0</v>
      </c>
      <c r="LX1426" s="18" t="s">
        <v>1994</v>
      </c>
      <c r="LY1426" s="18" t="s">
        <v>1994</v>
      </c>
      <c r="LZ1426" s="18" t="s">
        <v>1994</v>
      </c>
      <c r="MA1426" s="18" t="s">
        <v>1994</v>
      </c>
      <c r="MB1426" s="18" t="s">
        <v>1995</v>
      </c>
      <c r="ME1426" s="18" t="s">
        <v>768</v>
      </c>
      <c r="MJ1426" s="18" t="s">
        <v>766</v>
      </c>
      <c r="MK1426" s="18" t="s">
        <v>768</v>
      </c>
      <c r="ML1426" s="18" t="s">
        <v>1852</v>
      </c>
      <c r="MM1426" s="18" t="s">
        <v>766</v>
      </c>
      <c r="MN1426" s="18">
        <v>44</v>
      </c>
      <c r="MO1426" s="18">
        <v>0</v>
      </c>
      <c r="MP1426" s="18">
        <v>0</v>
      </c>
      <c r="MQ1426" s="18" t="s">
        <v>766</v>
      </c>
      <c r="MS1426" s="18">
        <v>172203</v>
      </c>
      <c r="MT1426" s="18" t="s">
        <v>1387</v>
      </c>
      <c r="MV1426" s="18" t="s">
        <v>768</v>
      </c>
      <c r="NL1426" s="18" t="s">
        <v>768</v>
      </c>
      <c r="NT1426" s="18" t="s">
        <v>942</v>
      </c>
      <c r="NU1426" s="18" t="s">
        <v>1176</v>
      </c>
      <c r="NV1426" s="18">
        <v>7798</v>
      </c>
      <c r="NX1426" s="18">
        <f t="shared" si="480"/>
        <v>770.54666666666662</v>
      </c>
      <c r="NY1426" t="str">
        <f t="shared" si="482"/>
        <v>Smaller</v>
      </c>
      <c r="NZ1426" t="str">
        <f t="shared" si="483"/>
        <v>Small</v>
      </c>
    </row>
    <row r="1427" spans="1:390">
      <c r="A1427" t="s">
        <v>535</v>
      </c>
      <c r="B1427" t="s">
        <v>536</v>
      </c>
      <c r="C1427" t="s">
        <v>537</v>
      </c>
      <c r="D1427" t="s">
        <v>404</v>
      </c>
      <c r="E1427">
        <v>20180</v>
      </c>
      <c r="F1427" t="s">
        <v>1813</v>
      </c>
      <c r="G1427">
        <v>5369.08</v>
      </c>
      <c r="H1427" s="62">
        <v>38000</v>
      </c>
      <c r="I1427" s="63">
        <v>0</v>
      </c>
      <c r="K1427" s="63">
        <v>13</v>
      </c>
      <c r="L1427" s="63">
        <v>0</v>
      </c>
      <c r="R1427" s="63">
        <v>555</v>
      </c>
      <c r="AC1427" s="93">
        <v>14757</v>
      </c>
      <c r="AF1427" s="93">
        <v>11999</v>
      </c>
      <c r="AM1427" s="93">
        <v>10854</v>
      </c>
      <c r="AN1427" s="63" t="s">
        <v>1996</v>
      </c>
      <c r="AO1427" s="59">
        <f t="shared" si="484"/>
        <v>37610</v>
      </c>
      <c r="BC1427" s="77">
        <v>4888</v>
      </c>
      <c r="BD1427" s="77"/>
      <c r="BF1427" s="77">
        <v>0</v>
      </c>
      <c r="BG1427" s="77">
        <v>0</v>
      </c>
      <c r="BH1427" s="77"/>
      <c r="BI1427" s="77"/>
      <c r="BJ1427" s="77">
        <v>0</v>
      </c>
      <c r="BK1427" s="77">
        <v>0</v>
      </c>
      <c r="BL1427" s="77">
        <v>0</v>
      </c>
      <c r="BM1427" s="77">
        <v>0</v>
      </c>
      <c r="BO1427" s="63">
        <f t="shared" si="485"/>
        <v>4888</v>
      </c>
      <c r="BZ1427" s="18">
        <f t="shared" si="486"/>
        <v>0</v>
      </c>
      <c r="CX1427" s="39"/>
      <c r="DI1427">
        <f t="shared" si="495"/>
        <v>0</v>
      </c>
      <c r="DJ1427" s="41">
        <v>0</v>
      </c>
      <c r="DM1427" s="41">
        <v>0</v>
      </c>
      <c r="DN1427" s="41">
        <v>1294</v>
      </c>
      <c r="DO1427" s="41"/>
      <c r="DP1427" s="41">
        <v>0</v>
      </c>
      <c r="DQ1427" s="41">
        <v>0</v>
      </c>
      <c r="DR1427" s="41">
        <v>0</v>
      </c>
      <c r="DT1427" s="41">
        <v>0</v>
      </c>
      <c r="DV1427" s="63">
        <f t="shared" si="487"/>
        <v>1294</v>
      </c>
      <c r="DW1427" s="77">
        <v>0</v>
      </c>
      <c r="DZ1427" s="41">
        <v>0</v>
      </c>
      <c r="EA1427" s="41">
        <v>0</v>
      </c>
      <c r="EB1427" s="41"/>
      <c r="EC1427" s="41">
        <v>0</v>
      </c>
      <c r="ED1427" s="41">
        <v>0</v>
      </c>
      <c r="EE1427" s="41">
        <v>0</v>
      </c>
      <c r="EG1427" s="41">
        <v>0</v>
      </c>
      <c r="EI1427" s="63">
        <f t="shared" si="488"/>
        <v>0</v>
      </c>
      <c r="EU1427" s="38">
        <v>0.4</v>
      </c>
      <c r="EV1427" s="38">
        <v>0.6</v>
      </c>
      <c r="FJ1427" s="18">
        <f t="shared" si="489"/>
        <v>0</v>
      </c>
      <c r="FT1427">
        <f t="shared" si="490"/>
        <v>0</v>
      </c>
      <c r="GD1427">
        <f t="shared" si="496"/>
        <v>0</v>
      </c>
      <c r="GO1427" s="39">
        <f t="shared" si="491"/>
        <v>0</v>
      </c>
      <c r="GP1427" s="39">
        <f t="shared" si="492"/>
        <v>42498</v>
      </c>
      <c r="GQ1427" s="39">
        <f t="shared" si="493"/>
        <v>0</v>
      </c>
      <c r="GR1427" s="39">
        <f t="shared" si="494"/>
        <v>42498</v>
      </c>
      <c r="GS1427" t="s">
        <v>420</v>
      </c>
      <c r="GU1427" t="s">
        <v>1411</v>
      </c>
      <c r="GV1427" t="s">
        <v>766</v>
      </c>
      <c r="GW1427" t="s">
        <v>410</v>
      </c>
      <c r="HB1427" t="s">
        <v>798</v>
      </c>
      <c r="HC1427">
        <v>1869</v>
      </c>
      <c r="HD1427">
        <v>422</v>
      </c>
      <c r="HE1427">
        <v>6618</v>
      </c>
      <c r="HF1427">
        <v>60</v>
      </c>
      <c r="HH1427">
        <v>38525</v>
      </c>
      <c r="HI1427">
        <v>30</v>
      </c>
      <c r="HJ1427">
        <v>422</v>
      </c>
      <c r="HK1427">
        <v>0</v>
      </c>
      <c r="HS1427" t="s">
        <v>766</v>
      </c>
      <c r="HU1427">
        <v>1</v>
      </c>
      <c r="HV1427">
        <v>1</v>
      </c>
      <c r="HW1427">
        <v>1</v>
      </c>
      <c r="HX1427">
        <v>2</v>
      </c>
      <c r="IA1427">
        <f t="shared" si="475"/>
        <v>3</v>
      </c>
      <c r="IB1427">
        <f t="shared" si="476"/>
        <v>0</v>
      </c>
      <c r="IC1427">
        <v>4</v>
      </c>
      <c r="ID1427">
        <v>3</v>
      </c>
      <c r="IE1427">
        <v>1.65</v>
      </c>
      <c r="IF1427" s="63">
        <v>1</v>
      </c>
      <c r="IH1427">
        <f t="shared" si="478"/>
        <v>4.6500000000000004</v>
      </c>
      <c r="II1427" s="35">
        <f t="shared" si="479"/>
        <v>3</v>
      </c>
      <c r="IM1427" s="18">
        <v>808</v>
      </c>
      <c r="IN1427" t="s">
        <v>411</v>
      </c>
      <c r="IO1427" s="62">
        <v>1830</v>
      </c>
      <c r="IP1427" s="18">
        <v>18357</v>
      </c>
      <c r="IQ1427" s="18">
        <v>0</v>
      </c>
      <c r="IR1427" s="18">
        <v>0</v>
      </c>
      <c r="IS1427" s="18">
        <v>0</v>
      </c>
      <c r="IU1427" s="18">
        <v>0</v>
      </c>
      <c r="IV1427" s="18">
        <v>0</v>
      </c>
      <c r="IX1427" s="18">
        <f t="shared" si="481"/>
        <v>20995</v>
      </c>
      <c r="JB1427" s="18">
        <v>59</v>
      </c>
      <c r="JC1427" s="18">
        <v>82</v>
      </c>
      <c r="JS1427" s="18">
        <v>130</v>
      </c>
      <c r="JT1427" s="18">
        <v>8</v>
      </c>
      <c r="JU1427" s="18">
        <v>0</v>
      </c>
      <c r="JV1427" s="18">
        <v>0</v>
      </c>
      <c r="JY1427" s="18">
        <v>3027</v>
      </c>
      <c r="KF1427" s="18">
        <v>0</v>
      </c>
      <c r="KG1427" s="18">
        <v>0</v>
      </c>
      <c r="KH1427" s="18">
        <v>0</v>
      </c>
      <c r="KN1427" s="18">
        <v>13</v>
      </c>
      <c r="KO1427" s="18">
        <v>13</v>
      </c>
      <c r="KP1427" s="18">
        <v>13</v>
      </c>
      <c r="KQ1427" s="18">
        <v>13</v>
      </c>
      <c r="KR1427" s="18">
        <v>9</v>
      </c>
      <c r="KS1427" s="18">
        <v>8</v>
      </c>
      <c r="KT1427" s="18">
        <v>0</v>
      </c>
      <c r="KU1427" s="18" t="s">
        <v>1997</v>
      </c>
      <c r="KV1427" s="18" t="s">
        <v>1997</v>
      </c>
      <c r="KW1427" s="18" t="s">
        <v>1997</v>
      </c>
      <c r="KX1427" s="18" t="s">
        <v>1997</v>
      </c>
      <c r="KY1427" s="18" t="s">
        <v>1998</v>
      </c>
      <c r="KZ1427" s="18" t="s">
        <v>1999</v>
      </c>
      <c r="LB1427" s="18" t="s">
        <v>766</v>
      </c>
      <c r="LQ1427" s="18">
        <v>10</v>
      </c>
      <c r="LR1427" s="18">
        <v>10</v>
      </c>
      <c r="LS1427" s="18">
        <v>10</v>
      </c>
      <c r="LT1427" s="18">
        <v>10</v>
      </c>
      <c r="LU1427" s="18">
        <v>4</v>
      </c>
      <c r="LV1427" s="18">
        <v>0</v>
      </c>
      <c r="LW1427" s="18">
        <v>0</v>
      </c>
      <c r="LX1427" s="18" t="s">
        <v>2000</v>
      </c>
      <c r="LY1427" s="18" t="s">
        <v>2000</v>
      </c>
      <c r="LZ1427" s="18" t="s">
        <v>2000</v>
      </c>
      <c r="MA1427" s="18" t="s">
        <v>2000</v>
      </c>
      <c r="MB1427" s="18" t="s">
        <v>2001</v>
      </c>
      <c r="ME1427" s="18" t="s">
        <v>766</v>
      </c>
      <c r="MJ1427" s="18" t="s">
        <v>766</v>
      </c>
      <c r="MK1427" s="18" t="s">
        <v>766</v>
      </c>
      <c r="ML1427" s="18">
        <v>0</v>
      </c>
      <c r="MM1427" s="18" t="s">
        <v>766</v>
      </c>
      <c r="MN1427" s="18">
        <v>12</v>
      </c>
      <c r="MO1427" s="18">
        <v>0</v>
      </c>
      <c r="MP1427" s="18">
        <v>0</v>
      </c>
      <c r="MQ1427" s="18" t="s">
        <v>766</v>
      </c>
      <c r="MS1427" s="18">
        <v>178220</v>
      </c>
      <c r="MT1427" s="18" t="s">
        <v>1387</v>
      </c>
      <c r="MV1427" s="18" t="s">
        <v>766</v>
      </c>
      <c r="NL1427" s="18" t="s">
        <v>768</v>
      </c>
      <c r="NM1427" s="18" t="s">
        <v>1153</v>
      </c>
      <c r="NN1427" s="18" t="s">
        <v>1155</v>
      </c>
      <c r="NP1427" s="18" t="s">
        <v>1388</v>
      </c>
      <c r="NR1427" s="18" t="s">
        <v>1426</v>
      </c>
      <c r="NT1427" s="18" t="s">
        <v>942</v>
      </c>
      <c r="NU1427" s="18" t="s">
        <v>2002</v>
      </c>
      <c r="NV1427" s="18">
        <v>22853</v>
      </c>
      <c r="NX1427" s="18">
        <f t="shared" si="480"/>
        <v>1789.6933333333334</v>
      </c>
      <c r="NY1427" t="str">
        <f t="shared" si="482"/>
        <v>Smaller</v>
      </c>
      <c r="NZ1427" t="str">
        <f t="shared" si="483"/>
        <v>Small</v>
      </c>
    </row>
    <row r="1428" spans="1:390">
      <c r="A1428" t="s">
        <v>455</v>
      </c>
      <c r="B1428" t="s">
        <v>456</v>
      </c>
      <c r="C1428" t="s">
        <v>457</v>
      </c>
      <c r="D1428" t="s">
        <v>404</v>
      </c>
      <c r="E1428">
        <v>20180</v>
      </c>
      <c r="F1428" t="s">
        <v>1813</v>
      </c>
      <c r="G1428">
        <v>4987.6000000000004</v>
      </c>
      <c r="H1428" s="62">
        <v>32086</v>
      </c>
      <c r="I1428" s="63">
        <v>1</v>
      </c>
      <c r="K1428" s="63">
        <v>6</v>
      </c>
      <c r="L1428" s="63">
        <v>67</v>
      </c>
      <c r="R1428" s="63">
        <v>441</v>
      </c>
      <c r="AC1428" s="93">
        <v>14872</v>
      </c>
      <c r="AG1428" s="93">
        <v>32610</v>
      </c>
      <c r="AK1428" s="93">
        <v>8803</v>
      </c>
      <c r="AO1428" s="59">
        <f t="shared" si="484"/>
        <v>56285</v>
      </c>
      <c r="BC1428" s="77">
        <v>3766</v>
      </c>
      <c r="BD1428" s="77"/>
      <c r="BO1428" s="63">
        <f t="shared" si="485"/>
        <v>3766</v>
      </c>
      <c r="BZ1428" s="18">
        <f t="shared" si="486"/>
        <v>0</v>
      </c>
      <c r="CX1428" s="39"/>
      <c r="DI1428">
        <f t="shared" si="495"/>
        <v>0</v>
      </c>
      <c r="DN1428" s="41">
        <v>17922</v>
      </c>
      <c r="DO1428" s="41"/>
      <c r="DQ1428" s="41">
        <v>3940</v>
      </c>
      <c r="DV1428" s="63">
        <f t="shared" si="487"/>
        <v>21862</v>
      </c>
      <c r="DW1428" s="77">
        <v>349</v>
      </c>
      <c r="EI1428" s="63">
        <f t="shared" si="488"/>
        <v>349</v>
      </c>
      <c r="EU1428" s="38">
        <v>0.76</v>
      </c>
      <c r="EV1428" s="38">
        <v>0.93</v>
      </c>
      <c r="FJ1428" s="18">
        <f t="shared" si="489"/>
        <v>0</v>
      </c>
      <c r="FT1428">
        <f t="shared" si="490"/>
        <v>0</v>
      </c>
      <c r="GD1428">
        <f t="shared" si="496"/>
        <v>0</v>
      </c>
      <c r="GO1428" s="39">
        <f t="shared" si="491"/>
        <v>0</v>
      </c>
      <c r="GP1428" s="39">
        <f t="shared" si="492"/>
        <v>60051</v>
      </c>
      <c r="GQ1428" s="39">
        <f t="shared" si="493"/>
        <v>0</v>
      </c>
      <c r="GR1428" s="39">
        <f t="shared" si="494"/>
        <v>60051</v>
      </c>
      <c r="GS1428" t="s">
        <v>395</v>
      </c>
      <c r="GU1428" t="s">
        <v>1392</v>
      </c>
      <c r="GV1428" t="s">
        <v>768</v>
      </c>
      <c r="GX1428" t="s">
        <v>938</v>
      </c>
      <c r="GZ1428">
        <v>20</v>
      </c>
      <c r="HB1428" t="s">
        <v>798</v>
      </c>
      <c r="HC1428">
        <v>1584</v>
      </c>
      <c r="HD1428">
        <v>2385</v>
      </c>
      <c r="HE1428">
        <v>409</v>
      </c>
      <c r="HF1428">
        <v>1</v>
      </c>
      <c r="HH1428">
        <v>54905</v>
      </c>
      <c r="HI1428">
        <v>0</v>
      </c>
      <c r="HJ1428">
        <v>4</v>
      </c>
      <c r="HK1428">
        <v>69</v>
      </c>
      <c r="HS1428" t="s">
        <v>768</v>
      </c>
      <c r="HT1428" t="s">
        <v>1366</v>
      </c>
      <c r="HU1428">
        <v>3</v>
      </c>
      <c r="HV1428">
        <v>11</v>
      </c>
      <c r="HW1428">
        <v>5</v>
      </c>
      <c r="IA1428">
        <f t="shared" si="475"/>
        <v>5</v>
      </c>
      <c r="IB1428">
        <f t="shared" si="476"/>
        <v>0</v>
      </c>
      <c r="IC1428">
        <v>13</v>
      </c>
      <c r="ID1428">
        <v>2.85</v>
      </c>
      <c r="IE1428">
        <v>4.13</v>
      </c>
      <c r="IF1428" s="63">
        <v>2</v>
      </c>
      <c r="IH1428">
        <f t="shared" si="478"/>
        <v>6.98</v>
      </c>
      <c r="II1428" s="35">
        <f t="shared" si="479"/>
        <v>2.85</v>
      </c>
      <c r="IM1428" s="18">
        <v>12563</v>
      </c>
      <c r="IN1428" t="s">
        <v>411</v>
      </c>
      <c r="IO1428" s="62">
        <v>3381</v>
      </c>
      <c r="IP1428" s="18">
        <v>7987</v>
      </c>
      <c r="IQ1428" s="18">
        <v>1600</v>
      </c>
      <c r="IR1428" s="18">
        <v>1043</v>
      </c>
      <c r="IS1428" s="18">
        <v>17</v>
      </c>
      <c r="IU1428" s="18">
        <v>1921</v>
      </c>
      <c r="IX1428" s="18">
        <f t="shared" si="481"/>
        <v>28512</v>
      </c>
      <c r="JB1428" s="18">
        <v>40</v>
      </c>
      <c r="JC1428" s="18">
        <v>16</v>
      </c>
      <c r="JS1428" s="18">
        <v>126</v>
      </c>
      <c r="JT1428" s="18">
        <v>3</v>
      </c>
      <c r="JU1428" s="18">
        <v>11</v>
      </c>
      <c r="JY1428" s="18">
        <v>2938</v>
      </c>
      <c r="KF1428" s="18">
        <v>1</v>
      </c>
      <c r="KG1428" s="18">
        <v>7</v>
      </c>
      <c r="KH1428" s="18">
        <v>86</v>
      </c>
      <c r="KN1428" s="18">
        <v>11.25</v>
      </c>
      <c r="KO1428" s="18">
        <v>11.25</v>
      </c>
      <c r="KP1428" s="18">
        <v>11.25</v>
      </c>
      <c r="KQ1428" s="18">
        <v>11.25</v>
      </c>
      <c r="KR1428" s="18">
        <v>3.75</v>
      </c>
      <c r="KS1428" s="18">
        <v>3.75</v>
      </c>
      <c r="KU1428" s="18" t="s">
        <v>2003</v>
      </c>
      <c r="KV1428" s="18" t="s">
        <v>2003</v>
      </c>
      <c r="KW1428" s="18" t="s">
        <v>2003</v>
      </c>
      <c r="KX1428" s="18" t="s">
        <v>2003</v>
      </c>
      <c r="KY1428" s="18" t="s">
        <v>2004</v>
      </c>
      <c r="KZ1428" s="18" t="s">
        <v>2004</v>
      </c>
      <c r="LB1428" s="18" t="s">
        <v>766</v>
      </c>
      <c r="LQ1428" s="18">
        <v>10.75</v>
      </c>
      <c r="LR1428" s="18">
        <v>10.75</v>
      </c>
      <c r="LS1428" s="18">
        <v>10.75</v>
      </c>
      <c r="LT1428" s="18">
        <v>10.75</v>
      </c>
      <c r="LX1428" s="18" t="s">
        <v>2005</v>
      </c>
      <c r="LY1428" s="18" t="s">
        <v>2005</v>
      </c>
      <c r="LZ1428" s="18" t="s">
        <v>2005</v>
      </c>
      <c r="MA1428" s="18" t="s">
        <v>2005</v>
      </c>
      <c r="ME1428" s="18" t="s">
        <v>766</v>
      </c>
      <c r="MJ1428" s="18" t="s">
        <v>768</v>
      </c>
      <c r="MK1428" s="18" t="s">
        <v>768</v>
      </c>
      <c r="ML1428" s="18">
        <v>0</v>
      </c>
      <c r="MM1428" s="18" t="s">
        <v>398</v>
      </c>
      <c r="MN1428" s="18">
        <v>43</v>
      </c>
      <c r="MO1428" s="18">
        <v>135</v>
      </c>
      <c r="MP1428" s="18">
        <v>0</v>
      </c>
      <c r="MQ1428" s="18" t="s">
        <v>768</v>
      </c>
      <c r="MR1428" s="18">
        <v>2</v>
      </c>
      <c r="MS1428" s="18">
        <v>245486</v>
      </c>
      <c r="MT1428" s="18" t="s">
        <v>1387</v>
      </c>
      <c r="MV1428" s="18" t="s">
        <v>768</v>
      </c>
      <c r="NL1428" s="18" t="s">
        <v>768</v>
      </c>
      <c r="NN1428" s="18" t="s">
        <v>1155</v>
      </c>
      <c r="NP1428" s="18" t="s">
        <v>1388</v>
      </c>
      <c r="NQ1428" s="18" t="s">
        <v>1406</v>
      </c>
      <c r="NV1428" s="18">
        <v>0</v>
      </c>
      <c r="NX1428" s="18">
        <f t="shared" si="480"/>
        <v>1750.0350877192984</v>
      </c>
      <c r="NY1428" t="str">
        <f t="shared" si="482"/>
        <v>Smaller</v>
      </c>
      <c r="NZ1428" t="str">
        <f t="shared" si="483"/>
        <v>Small</v>
      </c>
    </row>
    <row r="1429" spans="1:390">
      <c r="A1429" t="s">
        <v>623</v>
      </c>
      <c r="B1429" t="s">
        <v>624</v>
      </c>
      <c r="C1429" t="s">
        <v>625</v>
      </c>
      <c r="D1429" t="s">
        <v>404</v>
      </c>
      <c r="E1429">
        <v>20180</v>
      </c>
      <c r="F1429" t="s">
        <v>1813</v>
      </c>
      <c r="G1429">
        <v>12736.77</v>
      </c>
      <c r="H1429" s="62">
        <v>33869</v>
      </c>
      <c r="I1429" s="63">
        <v>1</v>
      </c>
      <c r="K1429" s="63">
        <v>8</v>
      </c>
      <c r="L1429" s="63">
        <v>86</v>
      </c>
      <c r="R1429" s="63">
        <v>415</v>
      </c>
      <c r="AC1429" s="93">
        <v>14951</v>
      </c>
      <c r="AL1429" s="93">
        <v>74827</v>
      </c>
      <c r="AO1429" s="59">
        <f t="shared" si="484"/>
        <v>89778</v>
      </c>
      <c r="BL1429" s="77">
        <v>18372</v>
      </c>
      <c r="BO1429" s="63">
        <f t="shared" si="485"/>
        <v>18372</v>
      </c>
      <c r="BZ1429" s="18">
        <f t="shared" si="486"/>
        <v>0</v>
      </c>
      <c r="CX1429" s="39"/>
      <c r="DI1429">
        <f t="shared" si="495"/>
        <v>0</v>
      </c>
      <c r="DR1429" s="41">
        <v>11735</v>
      </c>
      <c r="DV1429" s="63">
        <f t="shared" si="487"/>
        <v>11735</v>
      </c>
      <c r="EE1429" s="41">
        <v>2739</v>
      </c>
      <c r="EI1429" s="63">
        <f t="shared" si="488"/>
        <v>2739</v>
      </c>
      <c r="EU1429" s="38">
        <v>0.19</v>
      </c>
      <c r="EV1429" s="38">
        <v>0.28999999999999998</v>
      </c>
      <c r="FJ1429" s="18">
        <f t="shared" si="489"/>
        <v>0</v>
      </c>
      <c r="FT1429">
        <f t="shared" si="490"/>
        <v>0</v>
      </c>
      <c r="GD1429">
        <f t="shared" si="496"/>
        <v>0</v>
      </c>
      <c r="GO1429" s="39">
        <f t="shared" si="491"/>
        <v>0</v>
      </c>
      <c r="GP1429" s="39">
        <f t="shared" si="492"/>
        <v>108150</v>
      </c>
      <c r="GQ1429" s="39">
        <f t="shared" si="493"/>
        <v>0</v>
      </c>
      <c r="GR1429" s="39">
        <f t="shared" si="494"/>
        <v>108150</v>
      </c>
      <c r="GS1429" t="s">
        <v>420</v>
      </c>
      <c r="GU1429" t="s">
        <v>1411</v>
      </c>
      <c r="GV1429" t="s">
        <v>768</v>
      </c>
      <c r="GX1429" t="s">
        <v>938</v>
      </c>
      <c r="GZ1429" t="s">
        <v>797</v>
      </c>
      <c r="HB1429" t="s">
        <v>798</v>
      </c>
      <c r="HC1429">
        <v>4865</v>
      </c>
      <c r="HD1429">
        <v>4597</v>
      </c>
      <c r="HE1429">
        <v>8415</v>
      </c>
      <c r="HF1429">
        <v>87</v>
      </c>
      <c r="HH1429">
        <v>58669</v>
      </c>
      <c r="HI1429">
        <v>60</v>
      </c>
      <c r="HJ1429">
        <v>167</v>
      </c>
      <c r="HK1429">
        <v>36</v>
      </c>
      <c r="HS1429" t="s">
        <v>766</v>
      </c>
      <c r="HU1429">
        <v>5</v>
      </c>
      <c r="HV1429">
        <v>5</v>
      </c>
      <c r="HW1429">
        <v>4</v>
      </c>
      <c r="IA1429">
        <f t="shared" si="475"/>
        <v>4</v>
      </c>
      <c r="IB1429">
        <f t="shared" si="476"/>
        <v>0</v>
      </c>
      <c r="IC1429">
        <v>4</v>
      </c>
      <c r="ID1429">
        <v>4</v>
      </c>
      <c r="IE1429">
        <v>6.13</v>
      </c>
      <c r="IF1429" s="63">
        <v>1</v>
      </c>
      <c r="IH1429">
        <f t="shared" si="478"/>
        <v>10.129999999999999</v>
      </c>
      <c r="II1429" s="35">
        <f t="shared" si="479"/>
        <v>4</v>
      </c>
      <c r="IM1429" s="18">
        <v>11334</v>
      </c>
      <c r="IN1429" t="s">
        <v>411</v>
      </c>
      <c r="IO1429" s="62">
        <v>3332</v>
      </c>
      <c r="IP1429" s="18">
        <v>16208</v>
      </c>
      <c r="IR1429" s="18">
        <v>834</v>
      </c>
      <c r="IS1429" s="18">
        <v>35</v>
      </c>
      <c r="IU1429" s="18">
        <v>1985</v>
      </c>
      <c r="IX1429" s="18">
        <f t="shared" si="481"/>
        <v>33728</v>
      </c>
      <c r="JB1429" s="18">
        <v>51</v>
      </c>
      <c r="JC1429" s="18">
        <v>8</v>
      </c>
      <c r="JS1429" s="18">
        <v>139</v>
      </c>
      <c r="JY1429" s="18">
        <v>4212</v>
      </c>
      <c r="KF1429" s="18">
        <v>1</v>
      </c>
      <c r="KG1429" s="18">
        <v>3</v>
      </c>
      <c r="KH1429" s="18">
        <v>60</v>
      </c>
      <c r="KN1429" s="18">
        <v>13.5</v>
      </c>
      <c r="KO1429" s="18">
        <v>13.5</v>
      </c>
      <c r="KP1429" s="18">
        <v>13.5</v>
      </c>
      <c r="KQ1429" s="18">
        <v>13.5</v>
      </c>
      <c r="KR1429" s="18">
        <v>5.5</v>
      </c>
      <c r="KS1429" s="18">
        <v>0</v>
      </c>
      <c r="KT1429" s="18">
        <v>0</v>
      </c>
      <c r="KU1429" s="18" t="s">
        <v>1968</v>
      </c>
      <c r="KV1429" s="18" t="s">
        <v>1968</v>
      </c>
      <c r="KW1429" s="18" t="s">
        <v>1968</v>
      </c>
      <c r="KX1429" s="18" t="s">
        <v>1968</v>
      </c>
      <c r="KY1429" s="18" t="s">
        <v>2006</v>
      </c>
      <c r="KZ1429" s="18">
        <v>0</v>
      </c>
      <c r="LA1429" s="18">
        <v>0</v>
      </c>
      <c r="LB1429" s="18" t="s">
        <v>766</v>
      </c>
      <c r="LQ1429" s="18">
        <v>8</v>
      </c>
      <c r="LR1429" s="18">
        <v>8</v>
      </c>
      <c r="LS1429" s="18">
        <v>8</v>
      </c>
      <c r="LT1429" s="18">
        <v>8</v>
      </c>
      <c r="LU1429" s="18">
        <v>0</v>
      </c>
      <c r="LV1429" s="18">
        <v>0</v>
      </c>
      <c r="LW1429" s="18">
        <v>0</v>
      </c>
      <c r="LX1429" s="18" t="s">
        <v>2007</v>
      </c>
      <c r="LY1429" s="18" t="s">
        <v>2007</v>
      </c>
      <c r="LZ1429" s="18" t="s">
        <v>2007</v>
      </c>
      <c r="MA1429" s="18" t="s">
        <v>2007</v>
      </c>
      <c r="MB1429" s="18">
        <v>0</v>
      </c>
      <c r="MC1429" s="18">
        <v>0</v>
      </c>
      <c r="MD1429" s="18">
        <v>0</v>
      </c>
      <c r="ME1429" s="18" t="s">
        <v>766</v>
      </c>
      <c r="MJ1429" s="18" t="s">
        <v>768</v>
      </c>
      <c r="MK1429" s="18" t="s">
        <v>768</v>
      </c>
      <c r="ML1429" s="18">
        <v>0</v>
      </c>
      <c r="MM1429" s="18">
        <v>0</v>
      </c>
      <c r="MN1429" s="18">
        <v>32</v>
      </c>
      <c r="MO1429" s="18">
        <v>0</v>
      </c>
      <c r="MP1429" s="18">
        <v>0</v>
      </c>
      <c r="MQ1429" s="18" t="s">
        <v>766</v>
      </c>
      <c r="MS1429" s="18">
        <v>165180</v>
      </c>
      <c r="MT1429" s="18" t="s">
        <v>1387</v>
      </c>
      <c r="MV1429" s="18" t="s">
        <v>766</v>
      </c>
      <c r="NL1429" s="18" t="s">
        <v>768</v>
      </c>
      <c r="NM1429" s="18" t="s">
        <v>1153</v>
      </c>
      <c r="NT1429" s="18" t="s">
        <v>942</v>
      </c>
      <c r="NU1429" s="18" t="s">
        <v>2008</v>
      </c>
      <c r="NV1429" s="18">
        <v>14951</v>
      </c>
      <c r="NX1429" s="18">
        <f t="shared" si="480"/>
        <v>3184.1925000000001</v>
      </c>
      <c r="NY1429" t="str">
        <f t="shared" si="482"/>
        <v>Mid-range</v>
      </c>
      <c r="NZ1429" t="str">
        <f t="shared" si="483"/>
        <v>Medium</v>
      </c>
    </row>
    <row r="1430" spans="1:390">
      <c r="A1430" t="s">
        <v>525</v>
      </c>
      <c r="B1430" t="s">
        <v>692</v>
      </c>
      <c r="C1430" t="s">
        <v>546</v>
      </c>
      <c r="D1430" t="s">
        <v>404</v>
      </c>
      <c r="E1430">
        <v>20180</v>
      </c>
      <c r="F1430" t="s">
        <v>1813</v>
      </c>
      <c r="H1430" s="62">
        <v>22996</v>
      </c>
      <c r="I1430" s="63">
        <v>1</v>
      </c>
      <c r="K1430" s="63">
        <v>1</v>
      </c>
      <c r="L1430" s="63">
        <v>0</v>
      </c>
      <c r="R1430" s="63">
        <v>176</v>
      </c>
      <c r="AC1430" s="93">
        <v>14952</v>
      </c>
      <c r="AL1430" s="93">
        <v>26064</v>
      </c>
      <c r="AO1430" s="59">
        <f t="shared" si="484"/>
        <v>41016</v>
      </c>
      <c r="BC1430" s="77">
        <v>0</v>
      </c>
      <c r="BD1430" s="77"/>
      <c r="BF1430" s="77">
        <v>0</v>
      </c>
      <c r="BG1430" s="77">
        <v>0</v>
      </c>
      <c r="BH1430" s="77"/>
      <c r="BI1430" s="77"/>
      <c r="BJ1430" s="77">
        <v>0</v>
      </c>
      <c r="BK1430" s="77">
        <v>0</v>
      </c>
      <c r="BL1430" s="77">
        <v>5918</v>
      </c>
      <c r="BM1430" s="77">
        <v>0</v>
      </c>
      <c r="BO1430" s="63">
        <f t="shared" si="485"/>
        <v>5918</v>
      </c>
      <c r="BZ1430" s="18">
        <f t="shared" si="486"/>
        <v>0</v>
      </c>
      <c r="CX1430" s="39"/>
      <c r="DI1430">
        <f t="shared" si="495"/>
        <v>0</v>
      </c>
      <c r="DJ1430" s="41">
        <v>0</v>
      </c>
      <c r="DM1430" s="41">
        <v>0</v>
      </c>
      <c r="DN1430" s="41">
        <v>0</v>
      </c>
      <c r="DO1430" s="41"/>
      <c r="DP1430" s="41">
        <v>0</v>
      </c>
      <c r="DQ1430" s="41">
        <v>0</v>
      </c>
      <c r="DR1430" s="41">
        <v>8380</v>
      </c>
      <c r="DT1430" s="41">
        <v>0</v>
      </c>
      <c r="DV1430" s="63">
        <f t="shared" si="487"/>
        <v>8380</v>
      </c>
      <c r="DW1430" s="77">
        <v>1000</v>
      </c>
      <c r="DZ1430" s="41">
        <v>0</v>
      </c>
      <c r="EA1430" s="41">
        <v>0</v>
      </c>
      <c r="EB1430" s="41"/>
      <c r="EC1430" s="41">
        <v>0</v>
      </c>
      <c r="ED1430" s="41">
        <v>0</v>
      </c>
      <c r="EE1430" s="41">
        <v>3678</v>
      </c>
      <c r="EG1430" s="41">
        <v>0</v>
      </c>
      <c r="EI1430" s="63">
        <f t="shared" si="488"/>
        <v>4678</v>
      </c>
      <c r="EU1430" s="38">
        <v>0.51</v>
      </c>
      <c r="EV1430" s="38">
        <v>0.82</v>
      </c>
      <c r="FJ1430" s="18">
        <f t="shared" si="489"/>
        <v>0</v>
      </c>
      <c r="FT1430">
        <f t="shared" si="490"/>
        <v>0</v>
      </c>
      <c r="GD1430">
        <f t="shared" si="496"/>
        <v>0</v>
      </c>
      <c r="GO1430" s="39">
        <f t="shared" si="491"/>
        <v>0</v>
      </c>
      <c r="GP1430" s="39">
        <f t="shared" si="492"/>
        <v>46934</v>
      </c>
      <c r="GQ1430" s="39">
        <f t="shared" si="493"/>
        <v>0</v>
      </c>
      <c r="GR1430" s="39">
        <f t="shared" si="494"/>
        <v>46934</v>
      </c>
      <c r="GS1430" t="s">
        <v>420</v>
      </c>
      <c r="GU1430" t="s">
        <v>937</v>
      </c>
      <c r="GV1430" t="s">
        <v>766</v>
      </c>
      <c r="GW1430" t="s">
        <v>410</v>
      </c>
      <c r="HB1430" t="s">
        <v>798</v>
      </c>
      <c r="HC1430">
        <v>761</v>
      </c>
      <c r="HD1430">
        <v>4154</v>
      </c>
      <c r="HE1430">
        <v>270227</v>
      </c>
      <c r="HF1430">
        <v>78</v>
      </c>
      <c r="HH1430">
        <v>25086</v>
      </c>
      <c r="HI1430">
        <v>0</v>
      </c>
      <c r="HJ1430">
        <v>262</v>
      </c>
      <c r="HK1430">
        <v>142</v>
      </c>
      <c r="HS1430" t="s">
        <v>766</v>
      </c>
      <c r="HU1430">
        <v>2</v>
      </c>
      <c r="HV1430">
        <v>2</v>
      </c>
      <c r="HW1430">
        <v>4</v>
      </c>
      <c r="HX1430">
        <v>0</v>
      </c>
      <c r="HY1430">
        <v>0</v>
      </c>
      <c r="HZ1430">
        <v>0</v>
      </c>
      <c r="IA1430">
        <f t="shared" si="475"/>
        <v>4</v>
      </c>
      <c r="IB1430">
        <f t="shared" si="476"/>
        <v>0</v>
      </c>
      <c r="IC1430">
        <v>13</v>
      </c>
      <c r="ID1430">
        <v>4</v>
      </c>
      <c r="IE1430">
        <v>2.48</v>
      </c>
      <c r="IF1430" s="63">
        <v>2</v>
      </c>
      <c r="IH1430">
        <f t="shared" si="478"/>
        <v>6.48</v>
      </c>
      <c r="II1430" s="35">
        <f t="shared" si="479"/>
        <v>4</v>
      </c>
      <c r="IM1430" s="18">
        <v>9052</v>
      </c>
      <c r="IN1430" t="s">
        <v>400</v>
      </c>
      <c r="IO1430" s="62">
        <v>3855</v>
      </c>
      <c r="IP1430" s="18">
        <v>2401</v>
      </c>
      <c r="IQ1430" s="18">
        <v>21321</v>
      </c>
      <c r="IR1430" s="18">
        <v>2620</v>
      </c>
      <c r="IS1430" s="18">
        <v>59</v>
      </c>
      <c r="IU1430" s="18">
        <v>42</v>
      </c>
      <c r="IV1430" s="18">
        <v>352</v>
      </c>
      <c r="IW1430" s="18" t="s">
        <v>2009</v>
      </c>
      <c r="IX1430" s="18">
        <f t="shared" si="481"/>
        <v>39702</v>
      </c>
      <c r="JB1430" s="18">
        <v>0</v>
      </c>
      <c r="JC1430" s="18">
        <v>19</v>
      </c>
      <c r="JS1430" s="18">
        <v>94</v>
      </c>
      <c r="JT1430" s="18">
        <v>0</v>
      </c>
      <c r="JU1430" s="18">
        <v>0</v>
      </c>
      <c r="JV1430" s="18">
        <v>0</v>
      </c>
      <c r="JY1430" s="18">
        <v>2708</v>
      </c>
      <c r="KF1430" s="18">
        <v>0</v>
      </c>
      <c r="KG1430" s="18">
        <v>0</v>
      </c>
      <c r="KH1430" s="18">
        <v>0</v>
      </c>
      <c r="KN1430" s="18">
        <v>12.5</v>
      </c>
      <c r="KO1430" s="18">
        <v>12.5</v>
      </c>
      <c r="KP1430" s="18">
        <v>12.5</v>
      </c>
      <c r="KQ1430" s="18">
        <v>12.5</v>
      </c>
      <c r="KR1430" s="18">
        <v>9.5</v>
      </c>
      <c r="KS1430" s="18">
        <v>0</v>
      </c>
      <c r="KT1430" s="18">
        <v>0</v>
      </c>
      <c r="KU1430" s="18" t="s">
        <v>2010</v>
      </c>
      <c r="KV1430" s="18" t="s">
        <v>2010</v>
      </c>
      <c r="KW1430" s="18" t="s">
        <v>2010</v>
      </c>
      <c r="KX1430" s="18" t="s">
        <v>2010</v>
      </c>
      <c r="KY1430" s="18" t="s">
        <v>2011</v>
      </c>
      <c r="KZ1430" s="18">
        <v>0</v>
      </c>
      <c r="LA1430" s="18">
        <v>0</v>
      </c>
      <c r="LB1430" s="18" t="s">
        <v>766</v>
      </c>
      <c r="LQ1430" s="18">
        <v>9.5</v>
      </c>
      <c r="LR1430" s="18">
        <v>9.5</v>
      </c>
      <c r="LS1430" s="18">
        <v>9.5</v>
      </c>
      <c r="LT1430" s="18">
        <v>9.5</v>
      </c>
      <c r="LU1430" s="18">
        <v>0</v>
      </c>
      <c r="LV1430" s="18">
        <v>0</v>
      </c>
      <c r="LW1430" s="18">
        <v>0</v>
      </c>
      <c r="LX1430" s="18" t="s">
        <v>2011</v>
      </c>
      <c r="LY1430" s="18" t="s">
        <v>2011</v>
      </c>
      <c r="LZ1430" s="18" t="s">
        <v>2011</v>
      </c>
      <c r="MA1430" s="18" t="s">
        <v>2011</v>
      </c>
      <c r="MB1430" s="18">
        <v>0</v>
      </c>
      <c r="MC1430" s="18">
        <v>0</v>
      </c>
      <c r="MD1430" s="18">
        <v>0</v>
      </c>
      <c r="ME1430" s="18" t="s">
        <v>766</v>
      </c>
      <c r="MJ1430" s="18" t="s">
        <v>768</v>
      </c>
      <c r="MK1430" s="18" t="s">
        <v>768</v>
      </c>
      <c r="ML1430" s="18">
        <v>0</v>
      </c>
      <c r="MM1430" s="18" t="s">
        <v>766</v>
      </c>
      <c r="MN1430" s="18">
        <v>36</v>
      </c>
      <c r="MO1430" s="18">
        <v>0</v>
      </c>
      <c r="MP1430" s="18">
        <v>0</v>
      </c>
      <c r="MQ1430" s="18" t="s">
        <v>768</v>
      </c>
      <c r="MR1430" s="18">
        <v>2</v>
      </c>
      <c r="MS1430" s="18">
        <v>153654</v>
      </c>
      <c r="MT1430" s="18" t="s">
        <v>1387</v>
      </c>
      <c r="MV1430" s="18" t="s">
        <v>768</v>
      </c>
      <c r="NL1430" s="18" t="s">
        <v>768</v>
      </c>
      <c r="NT1430" s="18" t="s">
        <v>942</v>
      </c>
      <c r="NU1430" s="18" t="s">
        <v>2012</v>
      </c>
      <c r="NV1430" s="18">
        <v>14950</v>
      </c>
      <c r="NX1430" s="18">
        <f t="shared" si="480"/>
        <v>0</v>
      </c>
      <c r="NY1430" t="str">
        <f t="shared" si="482"/>
        <v>Smaller</v>
      </c>
      <c r="NZ1430" t="str">
        <f t="shared" si="483"/>
        <v>Small</v>
      </c>
    </row>
    <row r="1431" spans="1:390">
      <c r="A1431" t="s">
        <v>642</v>
      </c>
      <c r="B1431" t="s">
        <v>643</v>
      </c>
      <c r="C1431" t="s">
        <v>644</v>
      </c>
      <c r="D1431" t="s">
        <v>393</v>
      </c>
      <c r="E1431">
        <v>20180</v>
      </c>
      <c r="F1431" t="s">
        <v>1813</v>
      </c>
      <c r="G1431">
        <v>2490.33</v>
      </c>
      <c r="H1431" s="62">
        <v>12000</v>
      </c>
      <c r="I1431" s="63">
        <v>0</v>
      </c>
      <c r="K1431" s="63">
        <v>2</v>
      </c>
      <c r="L1431" s="63">
        <v>1</v>
      </c>
      <c r="R1431" s="63">
        <v>218</v>
      </c>
      <c r="AC1431" s="93">
        <v>15000</v>
      </c>
      <c r="AO1431" s="59">
        <f t="shared" si="484"/>
        <v>15000</v>
      </c>
      <c r="BC1431" s="77">
        <v>3575</v>
      </c>
      <c r="BD1431" s="77"/>
      <c r="BO1431" s="63">
        <f t="shared" si="485"/>
        <v>3575</v>
      </c>
      <c r="BZ1431" s="18">
        <f t="shared" si="486"/>
        <v>0</v>
      </c>
      <c r="CX1431" s="39"/>
      <c r="DI1431">
        <f t="shared" si="495"/>
        <v>0</v>
      </c>
      <c r="DJ1431" s="41">
        <v>8869</v>
      </c>
      <c r="DV1431" s="63">
        <f t="shared" si="487"/>
        <v>8869</v>
      </c>
      <c r="DW1431" s="77">
        <v>1200</v>
      </c>
      <c r="EI1431" s="63">
        <f t="shared" si="488"/>
        <v>1200</v>
      </c>
      <c r="EU1431" s="38">
        <v>0.57999999999999996</v>
      </c>
      <c r="EV1431" s="38">
        <v>0.42</v>
      </c>
      <c r="FJ1431" s="18">
        <f t="shared" si="489"/>
        <v>0</v>
      </c>
      <c r="FT1431">
        <f t="shared" si="490"/>
        <v>0</v>
      </c>
      <c r="GD1431">
        <f t="shared" si="496"/>
        <v>0</v>
      </c>
      <c r="GO1431" s="39">
        <f t="shared" si="491"/>
        <v>0</v>
      </c>
      <c r="GP1431" s="39">
        <f t="shared" si="492"/>
        <v>18575</v>
      </c>
      <c r="GQ1431" s="39">
        <f t="shared" si="493"/>
        <v>0</v>
      </c>
      <c r="GR1431" s="39">
        <f t="shared" si="494"/>
        <v>18575</v>
      </c>
      <c r="GS1431" t="s">
        <v>942</v>
      </c>
      <c r="GT1431" t="s">
        <v>785</v>
      </c>
      <c r="GU1431" t="s">
        <v>1392</v>
      </c>
      <c r="GV1431" t="s">
        <v>768</v>
      </c>
      <c r="GX1431" t="s">
        <v>938</v>
      </c>
      <c r="GZ1431">
        <v>100</v>
      </c>
      <c r="HB1431" t="s">
        <v>798</v>
      </c>
      <c r="HC1431">
        <v>1172</v>
      </c>
      <c r="HD1431">
        <v>2796</v>
      </c>
      <c r="HF1431">
        <v>24</v>
      </c>
      <c r="HH1431">
        <v>24483</v>
      </c>
      <c r="HS1431" t="s">
        <v>768</v>
      </c>
      <c r="HT1431" t="s">
        <v>1531</v>
      </c>
      <c r="HU1431">
        <v>1</v>
      </c>
      <c r="HW1431">
        <v>2</v>
      </c>
      <c r="HY1431">
        <v>1</v>
      </c>
      <c r="IA1431">
        <f t="shared" si="475"/>
        <v>2</v>
      </c>
      <c r="IB1431">
        <f t="shared" si="476"/>
        <v>1</v>
      </c>
      <c r="IC1431">
        <v>3</v>
      </c>
      <c r="ID1431">
        <v>2.5</v>
      </c>
      <c r="IE1431">
        <v>1</v>
      </c>
      <c r="IF1431" s="63">
        <v>2</v>
      </c>
      <c r="IH1431">
        <f t="shared" si="478"/>
        <v>3.5</v>
      </c>
      <c r="II1431" s="35">
        <f t="shared" si="479"/>
        <v>2.5</v>
      </c>
      <c r="IM1431" s="18">
        <v>2400</v>
      </c>
      <c r="IN1431" t="s">
        <v>400</v>
      </c>
      <c r="IO1431" s="62">
        <v>2416</v>
      </c>
      <c r="IP1431" s="18">
        <v>8929</v>
      </c>
      <c r="IR1431" s="18">
        <v>209</v>
      </c>
      <c r="IX1431" s="18">
        <f t="shared" si="481"/>
        <v>13954</v>
      </c>
      <c r="JB1431" s="18">
        <v>0</v>
      </c>
      <c r="JC1431" s="18">
        <v>0</v>
      </c>
      <c r="JS1431" s="18">
        <v>40</v>
      </c>
      <c r="JY1431" s="18">
        <v>600</v>
      </c>
      <c r="KF1431" s="18">
        <v>0</v>
      </c>
      <c r="KG1431" s="18">
        <v>0</v>
      </c>
      <c r="KH1431" s="18">
        <v>0</v>
      </c>
      <c r="KN1431" s="18">
        <v>11</v>
      </c>
      <c r="KO1431" s="18">
        <v>11</v>
      </c>
      <c r="KP1431" s="18">
        <v>11</v>
      </c>
      <c r="KQ1431" s="18">
        <v>11</v>
      </c>
      <c r="KR1431" s="18">
        <v>9</v>
      </c>
      <c r="KS1431" s="18">
        <v>0</v>
      </c>
      <c r="KT1431" s="18">
        <v>0</v>
      </c>
      <c r="KU1431" s="18" t="s">
        <v>1396</v>
      </c>
      <c r="KV1431" s="18" t="s">
        <v>1396</v>
      </c>
      <c r="KW1431" s="18" t="s">
        <v>1396</v>
      </c>
      <c r="KX1431" s="18" t="s">
        <v>1396</v>
      </c>
      <c r="KY1431" s="18" t="s">
        <v>1404</v>
      </c>
      <c r="KZ1431" s="18">
        <v>0</v>
      </c>
      <c r="LA1431" s="18">
        <v>0</v>
      </c>
      <c r="LB1431" s="18" t="s">
        <v>768</v>
      </c>
      <c r="LC1431" s="18">
        <v>11</v>
      </c>
      <c r="LD1431" s="18">
        <v>11</v>
      </c>
      <c r="LE1431" s="18">
        <v>11</v>
      </c>
      <c r="LF1431" s="18">
        <v>11</v>
      </c>
      <c r="LG1431" s="18">
        <v>9</v>
      </c>
      <c r="LH1431" s="18">
        <v>0</v>
      </c>
      <c r="LI1431" s="18">
        <v>0</v>
      </c>
      <c r="LJ1431" s="18" t="s">
        <v>1396</v>
      </c>
      <c r="LK1431" s="18" t="s">
        <v>1396</v>
      </c>
      <c r="LL1431" s="18" t="s">
        <v>1396</v>
      </c>
      <c r="LM1431" s="18" t="s">
        <v>1396</v>
      </c>
      <c r="LN1431" s="18" t="s">
        <v>1404</v>
      </c>
      <c r="LO1431" s="18">
        <v>0</v>
      </c>
      <c r="LP1431" s="18">
        <v>0</v>
      </c>
      <c r="LQ1431" s="18">
        <v>11</v>
      </c>
      <c r="LR1431" s="18">
        <v>11</v>
      </c>
      <c r="LS1431" s="18">
        <v>11</v>
      </c>
      <c r="LT1431" s="18">
        <v>11</v>
      </c>
      <c r="LU1431" s="18">
        <v>0</v>
      </c>
      <c r="LV1431" s="18">
        <v>0</v>
      </c>
      <c r="LW1431" s="18">
        <v>0</v>
      </c>
      <c r="LX1431" s="18" t="s">
        <v>1484</v>
      </c>
      <c r="LY1431" s="18" t="s">
        <v>1484</v>
      </c>
      <c r="LZ1431" s="18" t="s">
        <v>1484</v>
      </c>
      <c r="MA1431" s="18" t="s">
        <v>1484</v>
      </c>
      <c r="MB1431" s="18">
        <v>0</v>
      </c>
      <c r="MC1431" s="18">
        <v>0</v>
      </c>
      <c r="MD1431" s="18">
        <v>0</v>
      </c>
      <c r="ME1431" s="18" t="s">
        <v>768</v>
      </c>
      <c r="MJ1431" s="18" t="s">
        <v>766</v>
      </c>
      <c r="MK1431" s="18" t="s">
        <v>768</v>
      </c>
      <c r="MM1431" s="18" t="s">
        <v>766</v>
      </c>
      <c r="MN1431" s="18">
        <v>44</v>
      </c>
      <c r="MO1431" s="18">
        <v>0</v>
      </c>
      <c r="MP1431" s="18">
        <v>0</v>
      </c>
      <c r="MQ1431" s="18" t="s">
        <v>766</v>
      </c>
      <c r="MS1431" s="18">
        <v>9600</v>
      </c>
      <c r="MT1431" s="18" t="s">
        <v>1387</v>
      </c>
      <c r="MV1431" s="18" t="s">
        <v>766</v>
      </c>
      <c r="NL1431" s="18" t="s">
        <v>768</v>
      </c>
      <c r="NM1431" s="18" t="s">
        <v>1153</v>
      </c>
      <c r="NR1431" s="18" t="s">
        <v>1426</v>
      </c>
      <c r="NV1431" s="18">
        <v>10000</v>
      </c>
      <c r="NX1431" s="18">
        <f t="shared" si="480"/>
        <v>996.13199999999995</v>
      </c>
      <c r="NY1431" t="str">
        <f t="shared" si="482"/>
        <v>Smaller</v>
      </c>
      <c r="NZ1431" t="str">
        <f t="shared" si="483"/>
        <v>Small</v>
      </c>
    </row>
    <row r="1432" spans="1:390">
      <c r="A1432" t="s">
        <v>753</v>
      </c>
      <c r="B1432" t="s">
        <v>754</v>
      </c>
      <c r="C1432" t="s">
        <v>755</v>
      </c>
      <c r="D1432" t="s">
        <v>393</v>
      </c>
      <c r="E1432">
        <v>20180</v>
      </c>
      <c r="F1432" t="s">
        <v>1813</v>
      </c>
      <c r="G1432">
        <v>2888.64</v>
      </c>
      <c r="H1432" s="62">
        <v>27000</v>
      </c>
      <c r="I1432" s="63">
        <v>1</v>
      </c>
      <c r="K1432" s="63">
        <v>5</v>
      </c>
      <c r="L1432" s="63">
        <v>0</v>
      </c>
      <c r="R1432" s="63">
        <v>325</v>
      </c>
      <c r="AC1432" s="93">
        <v>17000</v>
      </c>
      <c r="AO1432" s="59">
        <f t="shared" si="484"/>
        <v>17000</v>
      </c>
      <c r="BC1432" s="77">
        <v>2800</v>
      </c>
      <c r="BD1432" s="77"/>
      <c r="BO1432" s="63">
        <f t="shared" si="485"/>
        <v>2800</v>
      </c>
      <c r="BZ1432" s="18">
        <f t="shared" si="486"/>
        <v>0</v>
      </c>
      <c r="CX1432" s="39"/>
      <c r="DI1432">
        <f t="shared" si="495"/>
        <v>0</v>
      </c>
      <c r="DV1432" s="63">
        <f t="shared" si="487"/>
        <v>0</v>
      </c>
      <c r="EI1432" s="63">
        <f t="shared" si="488"/>
        <v>0</v>
      </c>
      <c r="EU1432" s="38">
        <v>0.4</v>
      </c>
      <c r="EV1432" s="38">
        <v>0.68</v>
      </c>
      <c r="FJ1432" s="18">
        <f t="shared" si="489"/>
        <v>0</v>
      </c>
      <c r="FT1432">
        <f t="shared" si="490"/>
        <v>0</v>
      </c>
      <c r="GD1432">
        <f t="shared" si="496"/>
        <v>0</v>
      </c>
      <c r="GO1432" s="39">
        <f t="shared" si="491"/>
        <v>0</v>
      </c>
      <c r="GP1432" s="39">
        <f t="shared" si="492"/>
        <v>19800</v>
      </c>
      <c r="GQ1432" s="39">
        <f t="shared" si="493"/>
        <v>0</v>
      </c>
      <c r="GR1432" s="39">
        <f t="shared" si="494"/>
        <v>19800</v>
      </c>
      <c r="GS1432" t="s">
        <v>942</v>
      </c>
      <c r="GT1432" t="s">
        <v>761</v>
      </c>
      <c r="GU1432" t="s">
        <v>1392</v>
      </c>
      <c r="GV1432" t="s">
        <v>768</v>
      </c>
      <c r="GW1432" t="s">
        <v>410</v>
      </c>
      <c r="HB1432" t="s">
        <v>798</v>
      </c>
      <c r="HC1432">
        <v>558</v>
      </c>
      <c r="HD1432">
        <v>1886</v>
      </c>
      <c r="HE1432">
        <v>13096</v>
      </c>
      <c r="HF1432">
        <v>27</v>
      </c>
      <c r="HH1432">
        <v>15414</v>
      </c>
      <c r="HJ1432">
        <v>1886</v>
      </c>
      <c r="HS1432" t="s">
        <v>766</v>
      </c>
      <c r="HU1432">
        <v>1</v>
      </c>
      <c r="HW1432">
        <v>2</v>
      </c>
      <c r="HX1432">
        <v>1</v>
      </c>
      <c r="IA1432">
        <f t="shared" si="475"/>
        <v>3</v>
      </c>
      <c r="IB1432">
        <f t="shared" si="476"/>
        <v>0</v>
      </c>
      <c r="ID1432">
        <v>3</v>
      </c>
      <c r="IE1432">
        <v>1</v>
      </c>
      <c r="IF1432" s="63">
        <v>2</v>
      </c>
      <c r="IH1432">
        <f t="shared" si="478"/>
        <v>4</v>
      </c>
      <c r="II1432" s="35">
        <f t="shared" si="479"/>
        <v>3</v>
      </c>
      <c r="IM1432" s="18">
        <v>987</v>
      </c>
      <c r="IN1432" t="s">
        <v>400</v>
      </c>
      <c r="IO1432" s="62">
        <v>1818</v>
      </c>
      <c r="IP1432" s="18">
        <v>2003</v>
      </c>
      <c r="IQ1432" s="18">
        <v>2153</v>
      </c>
      <c r="IR1432" s="18">
        <v>302</v>
      </c>
      <c r="IU1432" s="18">
        <v>1905</v>
      </c>
      <c r="IV1432" s="18">
        <v>1573</v>
      </c>
      <c r="IW1432" s="18" t="s">
        <v>2013</v>
      </c>
      <c r="IX1432" s="18">
        <f t="shared" si="481"/>
        <v>10741</v>
      </c>
      <c r="JB1432" s="18">
        <v>26</v>
      </c>
      <c r="JC1432" s="18">
        <v>10</v>
      </c>
      <c r="JS1432" s="18">
        <v>30</v>
      </c>
      <c r="JT1432" s="18">
        <v>14</v>
      </c>
      <c r="JY1432" s="18">
        <v>840</v>
      </c>
      <c r="KF1432" s="18">
        <v>1</v>
      </c>
      <c r="KG1432" s="18">
        <v>20</v>
      </c>
      <c r="KH1432" s="18">
        <v>419</v>
      </c>
      <c r="KN1432" s="18">
        <v>12.25</v>
      </c>
      <c r="KO1432" s="18">
        <v>12.25</v>
      </c>
      <c r="KP1432" s="18">
        <v>12.25</v>
      </c>
      <c r="KQ1432" s="18">
        <v>12.25</v>
      </c>
      <c r="KR1432" s="18">
        <v>8.25</v>
      </c>
      <c r="KU1432" s="18" t="s">
        <v>1428</v>
      </c>
      <c r="KV1432" s="18" t="s">
        <v>1428</v>
      </c>
      <c r="KW1432" s="18" t="s">
        <v>1428</v>
      </c>
      <c r="KX1432" s="18" t="s">
        <v>1428</v>
      </c>
      <c r="KY1432" s="18" t="s">
        <v>1496</v>
      </c>
      <c r="LB1432" s="18" t="s">
        <v>766</v>
      </c>
      <c r="LQ1432" s="18">
        <v>10</v>
      </c>
      <c r="LR1432" s="18">
        <v>10</v>
      </c>
      <c r="LS1432" s="18">
        <v>10</v>
      </c>
      <c r="LT1432" s="18">
        <v>10</v>
      </c>
      <c r="LX1432" s="18" t="s">
        <v>1427</v>
      </c>
      <c r="LY1432" s="18" t="s">
        <v>1427</v>
      </c>
      <c r="LZ1432" s="18" t="s">
        <v>1427</v>
      </c>
      <c r="MA1432" s="18" t="s">
        <v>1427</v>
      </c>
      <c r="ME1432" s="18" t="s">
        <v>768</v>
      </c>
      <c r="MJ1432" s="18" t="s">
        <v>766</v>
      </c>
      <c r="MK1432" s="18" t="s">
        <v>766</v>
      </c>
      <c r="MM1432" s="18" t="s">
        <v>398</v>
      </c>
      <c r="MN1432" s="18">
        <v>35</v>
      </c>
      <c r="MQ1432" s="18" t="s">
        <v>766</v>
      </c>
      <c r="MS1432" s="18">
        <v>171820</v>
      </c>
      <c r="MT1432" s="18" t="s">
        <v>1401</v>
      </c>
      <c r="MV1432" s="18" t="s">
        <v>768</v>
      </c>
      <c r="NL1432" s="18" t="s">
        <v>768</v>
      </c>
      <c r="NT1432" s="18" t="s">
        <v>942</v>
      </c>
      <c r="NU1432" s="18" t="s">
        <v>1748</v>
      </c>
      <c r="NX1432" s="18">
        <f t="shared" si="480"/>
        <v>962.88</v>
      </c>
      <c r="NY1432" t="str">
        <f t="shared" si="482"/>
        <v>Smaller</v>
      </c>
      <c r="NZ1432" t="str">
        <f t="shared" si="483"/>
        <v>Small</v>
      </c>
    </row>
    <row r="1433" spans="1:390">
      <c r="A1433" t="s">
        <v>635</v>
      </c>
      <c r="B1433" t="s">
        <v>719</v>
      </c>
      <c r="C1433" t="s">
        <v>720</v>
      </c>
      <c r="D1433" t="s">
        <v>404</v>
      </c>
      <c r="E1433">
        <v>20180</v>
      </c>
      <c r="F1433" t="s">
        <v>1813</v>
      </c>
      <c r="G1433">
        <v>3053.17</v>
      </c>
      <c r="H1433" s="62">
        <v>11559</v>
      </c>
      <c r="I1433" s="63">
        <v>0</v>
      </c>
      <c r="K1433" s="63">
        <v>6</v>
      </c>
      <c r="L1433" s="63">
        <v>0</v>
      </c>
      <c r="R1433" s="63">
        <v>202</v>
      </c>
      <c r="AC1433" s="93">
        <v>18650</v>
      </c>
      <c r="AO1433" s="59">
        <f t="shared" si="484"/>
        <v>18650</v>
      </c>
      <c r="BC1433" s="77">
        <v>3900</v>
      </c>
      <c r="BD1433" s="77"/>
      <c r="BO1433" s="63">
        <f t="shared" si="485"/>
        <v>3900</v>
      </c>
      <c r="BZ1433" s="18">
        <f t="shared" si="486"/>
        <v>0</v>
      </c>
      <c r="CX1433" s="39"/>
      <c r="DI1433">
        <f t="shared" si="495"/>
        <v>0</v>
      </c>
      <c r="DJ1433" s="41">
        <v>0</v>
      </c>
      <c r="DV1433" s="63">
        <f t="shared" si="487"/>
        <v>0</v>
      </c>
      <c r="DW1433" s="77">
        <v>0</v>
      </c>
      <c r="EI1433" s="63">
        <f t="shared" si="488"/>
        <v>0</v>
      </c>
      <c r="EU1433" s="38">
        <v>0.46</v>
      </c>
      <c r="EV1433" s="38">
        <v>0.93</v>
      </c>
      <c r="FJ1433" s="18">
        <f t="shared" si="489"/>
        <v>0</v>
      </c>
      <c r="FT1433">
        <f t="shared" si="490"/>
        <v>0</v>
      </c>
      <c r="GD1433">
        <f t="shared" si="496"/>
        <v>0</v>
      </c>
      <c r="GO1433" s="39">
        <f t="shared" si="491"/>
        <v>0</v>
      </c>
      <c r="GP1433" s="39">
        <f t="shared" si="492"/>
        <v>22550</v>
      </c>
      <c r="GQ1433" s="39">
        <f t="shared" si="493"/>
        <v>0</v>
      </c>
      <c r="GR1433" s="39">
        <f t="shared" si="494"/>
        <v>22550</v>
      </c>
      <c r="GS1433" t="s">
        <v>420</v>
      </c>
      <c r="GU1433" t="s">
        <v>937</v>
      </c>
      <c r="GV1433" t="s">
        <v>766</v>
      </c>
      <c r="GW1433" t="s">
        <v>410</v>
      </c>
      <c r="HB1433" t="s">
        <v>798</v>
      </c>
      <c r="HC1433">
        <v>462</v>
      </c>
      <c r="HD1433">
        <v>501</v>
      </c>
      <c r="HE1433">
        <v>69</v>
      </c>
      <c r="HF1433">
        <v>35</v>
      </c>
      <c r="HH1433">
        <v>35107</v>
      </c>
      <c r="HI1433">
        <v>0</v>
      </c>
      <c r="HJ1433">
        <v>501</v>
      </c>
      <c r="HK1433">
        <v>16</v>
      </c>
      <c r="HS1433" t="s">
        <v>766</v>
      </c>
      <c r="HU1433">
        <v>1</v>
      </c>
      <c r="HV1433">
        <v>3</v>
      </c>
      <c r="HW1433">
        <v>2</v>
      </c>
      <c r="HX1433">
        <v>0</v>
      </c>
      <c r="HY1433">
        <v>0</v>
      </c>
      <c r="HZ1433">
        <v>0</v>
      </c>
      <c r="IA1433">
        <f t="shared" si="475"/>
        <v>2</v>
      </c>
      <c r="IB1433">
        <f t="shared" si="476"/>
        <v>0</v>
      </c>
      <c r="IC1433">
        <v>0</v>
      </c>
      <c r="ID1433">
        <v>1.8340000000000001</v>
      </c>
      <c r="IE1433">
        <v>3.0609999999999999</v>
      </c>
      <c r="IF1433" s="63">
        <v>0</v>
      </c>
      <c r="IH1433">
        <f t="shared" si="478"/>
        <v>4.8949999999999996</v>
      </c>
      <c r="II1433" s="35">
        <f t="shared" si="479"/>
        <v>1.8340000000000001</v>
      </c>
      <c r="IM1433" s="18">
        <v>350</v>
      </c>
      <c r="IN1433" t="s">
        <v>400</v>
      </c>
      <c r="IO1433" s="62">
        <v>2106</v>
      </c>
      <c r="IP1433" s="18">
        <v>1952</v>
      </c>
      <c r="IQ1433" s="18">
        <v>254</v>
      </c>
      <c r="IR1433" s="18">
        <v>10</v>
      </c>
      <c r="IS1433" s="18">
        <v>564</v>
      </c>
      <c r="IU1433" s="18">
        <v>0</v>
      </c>
      <c r="IV1433" s="18">
        <v>0</v>
      </c>
      <c r="IX1433" s="18">
        <f t="shared" si="481"/>
        <v>5236</v>
      </c>
      <c r="JB1433" s="18">
        <v>0</v>
      </c>
      <c r="JC1433" s="18">
        <v>0</v>
      </c>
      <c r="JS1433" s="18">
        <v>44</v>
      </c>
      <c r="JT1433" s="18">
        <v>16</v>
      </c>
      <c r="JU1433" s="18">
        <v>0</v>
      </c>
      <c r="JV1433" s="18">
        <v>17</v>
      </c>
      <c r="JY1433" s="18">
        <v>1577</v>
      </c>
      <c r="KF1433" s="18">
        <v>0</v>
      </c>
      <c r="KG1433" s="18">
        <v>0</v>
      </c>
      <c r="KH1433" s="18">
        <v>0</v>
      </c>
      <c r="KN1433" s="18">
        <v>14</v>
      </c>
      <c r="KO1433" s="18">
        <v>14</v>
      </c>
      <c r="KP1433" s="18">
        <v>14</v>
      </c>
      <c r="KQ1433" s="18">
        <v>14</v>
      </c>
      <c r="KR1433" s="18">
        <v>4</v>
      </c>
      <c r="KS1433" s="18">
        <v>0</v>
      </c>
      <c r="KT1433" s="18">
        <v>0</v>
      </c>
      <c r="KU1433" s="18" t="s">
        <v>2014</v>
      </c>
      <c r="KV1433" s="18" t="s">
        <v>2014</v>
      </c>
      <c r="KW1433" s="18" t="s">
        <v>2014</v>
      </c>
      <c r="KX1433" s="18" t="s">
        <v>2014</v>
      </c>
      <c r="KY1433" s="18" t="s">
        <v>2015</v>
      </c>
      <c r="KZ1433" s="18" t="s">
        <v>1835</v>
      </c>
      <c r="LA1433" s="18" t="s">
        <v>1835</v>
      </c>
      <c r="LB1433" s="18" t="s">
        <v>766</v>
      </c>
      <c r="LQ1433" s="18">
        <v>12</v>
      </c>
      <c r="LR1433" s="18">
        <v>12</v>
      </c>
      <c r="LS1433" s="18">
        <v>12</v>
      </c>
      <c r="LT1433" s="18">
        <v>12</v>
      </c>
      <c r="LU1433" s="18">
        <v>0</v>
      </c>
      <c r="LV1433" s="18">
        <v>0</v>
      </c>
      <c r="LW1433" s="18">
        <v>0</v>
      </c>
      <c r="LX1433" s="18" t="s">
        <v>2016</v>
      </c>
      <c r="LY1433" s="18" t="s">
        <v>2016</v>
      </c>
      <c r="LZ1433" s="18" t="s">
        <v>2016</v>
      </c>
      <c r="MA1433" s="18" t="s">
        <v>2016</v>
      </c>
      <c r="MB1433" s="18" t="s">
        <v>1835</v>
      </c>
      <c r="MC1433" s="18" t="s">
        <v>1835</v>
      </c>
      <c r="MD1433" s="18" t="s">
        <v>1835</v>
      </c>
      <c r="ME1433" s="18" t="s">
        <v>766</v>
      </c>
      <c r="MJ1433" s="18" t="s">
        <v>766</v>
      </c>
      <c r="MK1433" s="18" t="s">
        <v>766</v>
      </c>
      <c r="ML1433" s="18" t="s">
        <v>2017</v>
      </c>
      <c r="MM1433" s="18" t="s">
        <v>766</v>
      </c>
      <c r="MN1433" s="18">
        <v>10</v>
      </c>
      <c r="MO1433" s="18">
        <v>0</v>
      </c>
      <c r="MP1433" s="18">
        <v>0</v>
      </c>
      <c r="MQ1433" s="18" t="s">
        <v>766</v>
      </c>
      <c r="MS1433" s="18">
        <v>47365</v>
      </c>
      <c r="MT1433" s="18" t="s">
        <v>1387</v>
      </c>
      <c r="MV1433" s="18" t="s">
        <v>766</v>
      </c>
      <c r="NL1433" s="18" t="s">
        <v>768</v>
      </c>
      <c r="NP1433" s="18" t="s">
        <v>1388</v>
      </c>
      <c r="NR1433" s="18" t="s">
        <v>1426</v>
      </c>
      <c r="NV1433" s="18">
        <v>0</v>
      </c>
      <c r="NX1433" s="18">
        <f t="shared" si="480"/>
        <v>1664.7600872410032</v>
      </c>
      <c r="NY1433" t="str">
        <f t="shared" si="482"/>
        <v>Smaller</v>
      </c>
      <c r="NZ1433" t="str">
        <f t="shared" si="483"/>
        <v>Small</v>
      </c>
    </row>
    <row r="1434" spans="1:390">
      <c r="A1434" t="s">
        <v>525</v>
      </c>
      <c r="B1434" t="s">
        <v>526</v>
      </c>
      <c r="C1434" t="s">
        <v>527</v>
      </c>
      <c r="D1434" t="s">
        <v>404</v>
      </c>
      <c r="E1434">
        <v>20180</v>
      </c>
      <c r="F1434" t="s">
        <v>1813</v>
      </c>
      <c r="G1434">
        <v>11200.09</v>
      </c>
      <c r="H1434" s="62">
        <v>14327</v>
      </c>
      <c r="I1434" s="63">
        <v>1</v>
      </c>
      <c r="K1434" s="63">
        <v>0</v>
      </c>
      <c r="L1434" s="63">
        <v>1</v>
      </c>
      <c r="R1434" s="63">
        <v>173</v>
      </c>
      <c r="AC1434" s="93">
        <v>18962</v>
      </c>
      <c r="AL1434" s="93">
        <v>28453</v>
      </c>
      <c r="AO1434" s="59">
        <f t="shared" si="484"/>
        <v>47415</v>
      </c>
      <c r="BC1434" s="77">
        <v>0</v>
      </c>
      <c r="BD1434" s="77"/>
      <c r="BF1434" s="77">
        <v>0</v>
      </c>
      <c r="BG1434" s="77">
        <v>0</v>
      </c>
      <c r="BH1434" s="77"/>
      <c r="BI1434" s="77"/>
      <c r="BJ1434" s="77">
        <v>0</v>
      </c>
      <c r="BK1434" s="77">
        <v>0</v>
      </c>
      <c r="BL1434" s="77">
        <v>0</v>
      </c>
      <c r="BM1434" s="77">
        <v>0</v>
      </c>
      <c r="BO1434" s="63">
        <f t="shared" si="485"/>
        <v>0</v>
      </c>
      <c r="BZ1434" s="18">
        <f t="shared" si="486"/>
        <v>0</v>
      </c>
      <c r="CX1434" s="39"/>
      <c r="DI1434">
        <f t="shared" si="495"/>
        <v>0</v>
      </c>
      <c r="DR1434" s="41">
        <v>8380</v>
      </c>
      <c r="DV1434" s="63">
        <f t="shared" si="487"/>
        <v>8380</v>
      </c>
      <c r="DW1434" s="77">
        <v>310</v>
      </c>
      <c r="EI1434" s="63">
        <f t="shared" si="488"/>
        <v>310</v>
      </c>
      <c r="EU1434" s="38">
        <v>0.64</v>
      </c>
      <c r="EV1434" s="38">
        <v>0.85</v>
      </c>
      <c r="FJ1434" s="18">
        <f t="shared" si="489"/>
        <v>0</v>
      </c>
      <c r="FT1434">
        <f t="shared" si="490"/>
        <v>0</v>
      </c>
      <c r="GD1434">
        <f t="shared" si="496"/>
        <v>0</v>
      </c>
      <c r="GO1434" s="39">
        <f t="shared" si="491"/>
        <v>0</v>
      </c>
      <c r="GP1434" s="39">
        <f t="shared" si="492"/>
        <v>47415</v>
      </c>
      <c r="GQ1434" s="39">
        <f t="shared" si="493"/>
        <v>0</v>
      </c>
      <c r="GR1434" s="39">
        <f t="shared" si="494"/>
        <v>47415</v>
      </c>
      <c r="GS1434" t="s">
        <v>395</v>
      </c>
      <c r="GU1434" t="s">
        <v>1392</v>
      </c>
      <c r="GV1434" t="s">
        <v>768</v>
      </c>
      <c r="GW1434" t="s">
        <v>410</v>
      </c>
      <c r="HB1434" t="s">
        <v>798</v>
      </c>
      <c r="HC1434">
        <v>621</v>
      </c>
      <c r="HD1434">
        <v>50</v>
      </c>
      <c r="HE1434">
        <v>69979</v>
      </c>
      <c r="HF1434">
        <v>68</v>
      </c>
      <c r="HH1434">
        <v>21248</v>
      </c>
      <c r="HI1434">
        <v>0</v>
      </c>
      <c r="HJ1434">
        <v>1</v>
      </c>
      <c r="HK1434">
        <v>244</v>
      </c>
      <c r="HS1434" t="s">
        <v>766</v>
      </c>
      <c r="HU1434">
        <v>2</v>
      </c>
      <c r="HV1434">
        <v>2</v>
      </c>
      <c r="HW1434">
        <v>2</v>
      </c>
      <c r="HX1434">
        <v>0</v>
      </c>
      <c r="HY1434">
        <v>2</v>
      </c>
      <c r="HZ1434">
        <v>0</v>
      </c>
      <c r="IA1434">
        <f t="shared" si="475"/>
        <v>2</v>
      </c>
      <c r="IB1434">
        <f t="shared" si="476"/>
        <v>2</v>
      </c>
      <c r="IC1434">
        <v>3</v>
      </c>
      <c r="ID1434">
        <v>2.4700000000000002</v>
      </c>
      <c r="IE1434">
        <v>2.4500000000000002</v>
      </c>
      <c r="IF1434" s="63">
        <v>1</v>
      </c>
      <c r="IH1434">
        <f t="shared" si="478"/>
        <v>4.92</v>
      </c>
      <c r="II1434" s="35">
        <f t="shared" si="479"/>
        <v>2.4700000000000002</v>
      </c>
      <c r="IM1434" s="18">
        <v>1392</v>
      </c>
      <c r="IN1434" t="s">
        <v>411</v>
      </c>
      <c r="IO1434" s="62">
        <v>2266</v>
      </c>
      <c r="IP1434" s="18">
        <v>7047</v>
      </c>
      <c r="IQ1434" s="18">
        <v>0</v>
      </c>
      <c r="IR1434" s="18">
        <v>0</v>
      </c>
      <c r="IS1434" s="18">
        <v>104</v>
      </c>
      <c r="IU1434" s="18">
        <v>0</v>
      </c>
      <c r="IV1434" s="18">
        <v>0</v>
      </c>
      <c r="IX1434" s="18">
        <f t="shared" si="481"/>
        <v>10809</v>
      </c>
      <c r="JB1434" s="18">
        <v>0</v>
      </c>
      <c r="JC1434" s="18">
        <v>0</v>
      </c>
      <c r="JS1434" s="18">
        <v>77</v>
      </c>
      <c r="JT1434" s="18">
        <v>0</v>
      </c>
      <c r="JU1434" s="18">
        <v>0</v>
      </c>
      <c r="JV1434" s="18">
        <v>0</v>
      </c>
      <c r="JY1434" s="18">
        <v>1481</v>
      </c>
      <c r="KF1434" s="18">
        <v>1</v>
      </c>
      <c r="KG1434" s="18">
        <v>1</v>
      </c>
      <c r="KH1434" s="18">
        <v>36</v>
      </c>
      <c r="KN1434" s="18">
        <v>12.5</v>
      </c>
      <c r="KO1434" s="18">
        <v>12.5</v>
      </c>
      <c r="KP1434" s="18">
        <v>12.5</v>
      </c>
      <c r="KQ1434" s="18">
        <v>12.5</v>
      </c>
      <c r="KR1434" s="18">
        <v>4.5</v>
      </c>
      <c r="KS1434" s="18">
        <v>0</v>
      </c>
      <c r="KT1434" s="18">
        <v>0</v>
      </c>
      <c r="KU1434" s="18" t="s">
        <v>2018</v>
      </c>
      <c r="KV1434" s="18" t="s">
        <v>2018</v>
      </c>
      <c r="KW1434" s="18" t="s">
        <v>2018</v>
      </c>
      <c r="KX1434" s="18" t="s">
        <v>2018</v>
      </c>
      <c r="KY1434" s="18" t="s">
        <v>2019</v>
      </c>
      <c r="KZ1434" s="18" t="s">
        <v>1771</v>
      </c>
      <c r="LA1434" s="18" t="s">
        <v>1771</v>
      </c>
      <c r="LB1434" s="18" t="s">
        <v>766</v>
      </c>
      <c r="LQ1434" s="18">
        <v>8</v>
      </c>
      <c r="LR1434" s="18">
        <v>8</v>
      </c>
      <c r="LS1434" s="18">
        <v>8</v>
      </c>
      <c r="LT1434" s="18">
        <v>8</v>
      </c>
      <c r="LU1434" s="18">
        <v>0</v>
      </c>
      <c r="LV1434" s="18">
        <v>0</v>
      </c>
      <c r="LW1434" s="18">
        <v>0</v>
      </c>
      <c r="LX1434" s="18" t="s">
        <v>2020</v>
      </c>
      <c r="LY1434" s="18" t="s">
        <v>2020</v>
      </c>
      <c r="LZ1434" s="18" t="s">
        <v>2020</v>
      </c>
      <c r="MA1434" s="18" t="s">
        <v>2020</v>
      </c>
      <c r="MB1434" s="18" t="s">
        <v>1771</v>
      </c>
      <c r="MC1434" s="18" t="s">
        <v>1771</v>
      </c>
      <c r="MD1434" s="18" t="s">
        <v>1771</v>
      </c>
      <c r="ME1434" s="18" t="s">
        <v>766</v>
      </c>
      <c r="MJ1434" s="18" t="s">
        <v>768</v>
      </c>
      <c r="MK1434" s="18" t="s">
        <v>768</v>
      </c>
      <c r="MQ1434" s="18" t="s">
        <v>768</v>
      </c>
      <c r="MR1434" s="18">
        <v>2</v>
      </c>
      <c r="MS1434" s="18">
        <v>66436</v>
      </c>
      <c r="MT1434" s="18" t="s">
        <v>1387</v>
      </c>
      <c r="MV1434" s="18" t="s">
        <v>766</v>
      </c>
      <c r="NL1434" s="18" t="s">
        <v>768</v>
      </c>
      <c r="NT1434" s="18" t="s">
        <v>942</v>
      </c>
      <c r="NU1434" s="18" t="s">
        <v>1335</v>
      </c>
      <c r="NV1434" s="18">
        <v>20679.28</v>
      </c>
      <c r="NX1434" s="18">
        <f t="shared" si="480"/>
        <v>4534.4493927125504</v>
      </c>
      <c r="NY1434" t="str">
        <f t="shared" si="482"/>
        <v>Mid-range</v>
      </c>
      <c r="NZ1434" t="str">
        <f t="shared" si="483"/>
        <v>Medium</v>
      </c>
    </row>
    <row r="1435" spans="1:390">
      <c r="A1435" t="s">
        <v>505</v>
      </c>
      <c r="B1435" t="s">
        <v>673</v>
      </c>
      <c r="C1435" t="s">
        <v>674</v>
      </c>
      <c r="D1435" t="s">
        <v>404</v>
      </c>
      <c r="E1435">
        <v>20180</v>
      </c>
      <c r="F1435" t="s">
        <v>1813</v>
      </c>
      <c r="G1435">
        <v>9899.65</v>
      </c>
      <c r="H1435" s="62">
        <v>22700</v>
      </c>
      <c r="I1435" s="63">
        <v>1</v>
      </c>
      <c r="K1435" s="63">
        <v>5</v>
      </c>
      <c r="L1435" s="63">
        <v>2</v>
      </c>
      <c r="R1435" s="63">
        <v>312</v>
      </c>
      <c r="AC1435" s="93">
        <v>19908</v>
      </c>
      <c r="AO1435" s="59">
        <f t="shared" si="484"/>
        <v>19908</v>
      </c>
      <c r="BC1435" s="77">
        <v>4750</v>
      </c>
      <c r="BD1435" s="77"/>
      <c r="BO1435" s="63">
        <f t="shared" si="485"/>
        <v>4750</v>
      </c>
      <c r="BZ1435" s="18">
        <f t="shared" si="486"/>
        <v>0</v>
      </c>
      <c r="CX1435" s="39"/>
      <c r="DI1435">
        <f t="shared" si="495"/>
        <v>0</v>
      </c>
      <c r="DJ1435" s="41">
        <v>9559</v>
      </c>
      <c r="DV1435" s="63">
        <f t="shared" si="487"/>
        <v>9559</v>
      </c>
      <c r="DW1435" s="77">
        <v>0</v>
      </c>
      <c r="EI1435" s="63">
        <f t="shared" si="488"/>
        <v>0</v>
      </c>
      <c r="EU1435" s="38">
        <v>0.6</v>
      </c>
      <c r="EV1435" s="38">
        <v>0.79</v>
      </c>
      <c r="FJ1435" s="18">
        <f t="shared" si="489"/>
        <v>0</v>
      </c>
      <c r="FT1435">
        <f t="shared" si="490"/>
        <v>0</v>
      </c>
      <c r="GD1435">
        <f t="shared" si="496"/>
        <v>0</v>
      </c>
      <c r="GO1435" s="39">
        <f t="shared" si="491"/>
        <v>0</v>
      </c>
      <c r="GP1435" s="39">
        <f t="shared" si="492"/>
        <v>24658</v>
      </c>
      <c r="GQ1435" s="39">
        <f t="shared" si="493"/>
        <v>0</v>
      </c>
      <c r="GR1435" s="39">
        <f t="shared" si="494"/>
        <v>24658</v>
      </c>
      <c r="GS1435" t="s">
        <v>420</v>
      </c>
      <c r="GU1435" t="s">
        <v>937</v>
      </c>
      <c r="GV1435" t="s">
        <v>766</v>
      </c>
      <c r="GX1435" t="s">
        <v>938</v>
      </c>
      <c r="GZ1435" s="50">
        <v>0.183</v>
      </c>
      <c r="HB1435" t="s">
        <v>798</v>
      </c>
      <c r="HC1435">
        <v>516</v>
      </c>
      <c r="HD1435">
        <v>33937</v>
      </c>
      <c r="HE1435">
        <v>53065</v>
      </c>
      <c r="HF1435">
        <v>2246</v>
      </c>
      <c r="HH1435">
        <v>39451</v>
      </c>
      <c r="HS1435" t="s">
        <v>768</v>
      </c>
      <c r="HT1435" t="s">
        <v>2021</v>
      </c>
      <c r="HU1435">
        <v>3</v>
      </c>
      <c r="HW1435">
        <v>4</v>
      </c>
      <c r="HY1435">
        <v>3</v>
      </c>
      <c r="IA1435">
        <f t="shared" si="475"/>
        <v>4</v>
      </c>
      <c r="IB1435">
        <f t="shared" si="476"/>
        <v>3</v>
      </c>
      <c r="IC1435">
        <v>2</v>
      </c>
      <c r="ID1435">
        <v>5.25</v>
      </c>
      <c r="IE1435">
        <v>4.26</v>
      </c>
      <c r="IF1435" s="63">
        <v>1</v>
      </c>
      <c r="IH1435">
        <f t="shared" si="478"/>
        <v>9.51</v>
      </c>
      <c r="II1435" s="35">
        <f t="shared" si="479"/>
        <v>5.25</v>
      </c>
      <c r="IM1435" s="18">
        <v>2717</v>
      </c>
      <c r="IN1435" t="s">
        <v>411</v>
      </c>
      <c r="IO1435" s="62">
        <v>5632</v>
      </c>
      <c r="IP1435" s="18">
        <v>12677</v>
      </c>
      <c r="IQ1435" s="18">
        <v>1406</v>
      </c>
      <c r="IR1435" s="18">
        <v>166</v>
      </c>
      <c r="IS1435" s="18">
        <v>0</v>
      </c>
      <c r="IU1435" s="18">
        <v>0</v>
      </c>
      <c r="IV1435" s="18">
        <v>3488</v>
      </c>
      <c r="IW1435" s="18" t="s">
        <v>2022</v>
      </c>
      <c r="IX1435" s="18">
        <f t="shared" si="481"/>
        <v>26086</v>
      </c>
      <c r="JB1435" s="18">
        <v>0</v>
      </c>
      <c r="JC1435" s="18">
        <v>16</v>
      </c>
      <c r="JS1435" s="18">
        <v>92</v>
      </c>
      <c r="JT1435" s="18">
        <v>12</v>
      </c>
      <c r="JU1435" s="18">
        <v>92</v>
      </c>
      <c r="JV1435" s="18">
        <v>1</v>
      </c>
      <c r="JY1435" s="18">
        <v>2744</v>
      </c>
      <c r="KF1435" s="18">
        <v>3</v>
      </c>
      <c r="KG1435" s="18">
        <v>6</v>
      </c>
      <c r="KH1435" s="18">
        <v>192</v>
      </c>
      <c r="KN1435" s="18">
        <v>13.25</v>
      </c>
      <c r="KO1435" s="18">
        <v>13.25</v>
      </c>
      <c r="KP1435" s="18">
        <v>13.25</v>
      </c>
      <c r="KQ1435" s="18">
        <v>13.25</v>
      </c>
      <c r="KR1435" s="18">
        <v>8.25</v>
      </c>
      <c r="KS1435" s="18">
        <v>4.5</v>
      </c>
      <c r="KU1435" s="18" t="s">
        <v>2023</v>
      </c>
      <c r="KV1435" s="18" t="s">
        <v>2023</v>
      </c>
      <c r="KW1435" s="18" t="s">
        <v>2023</v>
      </c>
      <c r="KX1435" s="18" t="s">
        <v>2023</v>
      </c>
      <c r="KY1435" s="18" t="s">
        <v>2024</v>
      </c>
      <c r="KZ1435" s="18" t="s">
        <v>2025</v>
      </c>
      <c r="LA1435" s="18">
        <v>0</v>
      </c>
      <c r="LB1435" s="18" t="s">
        <v>766</v>
      </c>
      <c r="LQ1435" s="18">
        <v>12.25</v>
      </c>
      <c r="LR1435" s="18">
        <v>12.25</v>
      </c>
      <c r="LS1435" s="18">
        <v>12.25</v>
      </c>
      <c r="LT1435" s="18">
        <v>12.25</v>
      </c>
      <c r="LU1435" s="18">
        <v>7.25</v>
      </c>
      <c r="LX1435" s="18" t="s">
        <v>2026</v>
      </c>
      <c r="LY1435" s="18" t="s">
        <v>2026</v>
      </c>
      <c r="LZ1435" s="18" t="s">
        <v>2026</v>
      </c>
      <c r="MA1435" s="18" t="s">
        <v>2026</v>
      </c>
      <c r="MB1435" s="18" t="s">
        <v>2027</v>
      </c>
      <c r="MC1435" s="18">
        <v>0</v>
      </c>
      <c r="MD1435" s="18">
        <v>0</v>
      </c>
      <c r="ME1435" s="18" t="s">
        <v>768</v>
      </c>
      <c r="MJ1435" s="18" t="s">
        <v>766</v>
      </c>
      <c r="MK1435" s="18" t="s">
        <v>768</v>
      </c>
      <c r="ML1435" s="18">
        <v>0</v>
      </c>
      <c r="MM1435" s="18" t="s">
        <v>398</v>
      </c>
      <c r="MN1435" s="18">
        <v>50</v>
      </c>
      <c r="MO1435" s="18">
        <v>4.5</v>
      </c>
      <c r="MP1435" s="18">
        <v>0</v>
      </c>
      <c r="MQ1435" s="18" t="s">
        <v>766</v>
      </c>
      <c r="MS1435" s="18">
        <v>168634</v>
      </c>
      <c r="MT1435" s="18" t="s">
        <v>1387</v>
      </c>
      <c r="MV1435" s="18" t="s">
        <v>766</v>
      </c>
      <c r="NL1435" s="18" t="s">
        <v>768</v>
      </c>
      <c r="NP1435" s="18" t="s">
        <v>1388</v>
      </c>
      <c r="NR1435" s="18" t="s">
        <v>1426</v>
      </c>
      <c r="NV1435" s="18">
        <v>0</v>
      </c>
      <c r="NX1435" s="18">
        <f t="shared" si="480"/>
        <v>1885.6476190476189</v>
      </c>
      <c r="NY1435" t="str">
        <f t="shared" si="482"/>
        <v>Mid-range</v>
      </c>
      <c r="NZ1435" t="str">
        <f t="shared" si="483"/>
        <v>Small</v>
      </c>
    </row>
    <row r="1436" spans="1:390">
      <c r="A1436" t="s">
        <v>429</v>
      </c>
      <c r="B1436" t="s">
        <v>430</v>
      </c>
      <c r="C1436" t="s">
        <v>431</v>
      </c>
      <c r="D1436" t="s">
        <v>404</v>
      </c>
      <c r="E1436">
        <v>20180</v>
      </c>
      <c r="F1436" t="s">
        <v>1813</v>
      </c>
      <c r="G1436">
        <v>7942.47</v>
      </c>
      <c r="H1436" s="62">
        <v>23492</v>
      </c>
      <c r="I1436" s="63">
        <v>1</v>
      </c>
      <c r="K1436" s="63">
        <v>0</v>
      </c>
      <c r="L1436" s="63">
        <v>0</v>
      </c>
      <c r="R1436" s="63">
        <v>89</v>
      </c>
      <c r="AC1436" s="93">
        <v>20000</v>
      </c>
      <c r="AL1436" s="93">
        <v>39914</v>
      </c>
      <c r="AO1436" s="59">
        <f t="shared" si="484"/>
        <v>59914</v>
      </c>
      <c r="BL1436" s="77">
        <v>48827</v>
      </c>
      <c r="BO1436" s="63">
        <f t="shared" si="485"/>
        <v>48827</v>
      </c>
      <c r="BZ1436" s="18">
        <f t="shared" si="486"/>
        <v>0</v>
      </c>
      <c r="CX1436" s="39"/>
      <c r="DI1436">
        <f t="shared" si="495"/>
        <v>0</v>
      </c>
      <c r="DJ1436" s="41">
        <v>0</v>
      </c>
      <c r="DR1436" s="41">
        <v>18177</v>
      </c>
      <c r="DV1436" s="63">
        <f t="shared" si="487"/>
        <v>18177</v>
      </c>
      <c r="DW1436" s="77">
        <v>0</v>
      </c>
      <c r="EE1436" s="41">
        <v>287</v>
      </c>
      <c r="EI1436" s="63">
        <f t="shared" si="488"/>
        <v>287</v>
      </c>
      <c r="EU1436" s="38">
        <v>0.62</v>
      </c>
      <c r="EV1436" s="38">
        <v>0.78</v>
      </c>
      <c r="FJ1436" s="18">
        <f t="shared" si="489"/>
        <v>0</v>
      </c>
      <c r="FT1436">
        <f t="shared" si="490"/>
        <v>0</v>
      </c>
      <c r="GD1436">
        <f t="shared" si="496"/>
        <v>0</v>
      </c>
      <c r="GO1436" s="39">
        <f t="shared" si="491"/>
        <v>0</v>
      </c>
      <c r="GP1436" s="39">
        <f t="shared" si="492"/>
        <v>108741</v>
      </c>
      <c r="GQ1436" s="39">
        <f t="shared" si="493"/>
        <v>0</v>
      </c>
      <c r="GR1436" s="39">
        <f t="shared" si="494"/>
        <v>108741</v>
      </c>
      <c r="GS1436" t="s">
        <v>395</v>
      </c>
      <c r="GU1436" t="s">
        <v>1392</v>
      </c>
      <c r="GV1436" t="s">
        <v>768</v>
      </c>
      <c r="GX1436" t="s">
        <v>938</v>
      </c>
      <c r="GZ1436">
        <v>0.4</v>
      </c>
      <c r="HB1436" t="s">
        <v>798</v>
      </c>
      <c r="HC1436">
        <v>2548</v>
      </c>
      <c r="HD1436">
        <v>130</v>
      </c>
      <c r="HE1436">
        <v>14140</v>
      </c>
      <c r="HF1436">
        <v>69748</v>
      </c>
      <c r="HH1436">
        <v>57216</v>
      </c>
      <c r="HI1436">
        <v>0</v>
      </c>
      <c r="HJ1436">
        <v>10</v>
      </c>
      <c r="HK1436">
        <v>12</v>
      </c>
      <c r="HS1436" t="s">
        <v>766</v>
      </c>
      <c r="HT1436" t="s">
        <v>1333</v>
      </c>
      <c r="HU1436">
        <v>3</v>
      </c>
      <c r="HV1436">
        <v>7</v>
      </c>
      <c r="HW1436">
        <v>3</v>
      </c>
      <c r="HX1436">
        <v>2</v>
      </c>
      <c r="HY1436">
        <v>3</v>
      </c>
      <c r="HZ1436">
        <v>0</v>
      </c>
      <c r="IA1436">
        <f t="shared" si="475"/>
        <v>5</v>
      </c>
      <c r="IB1436">
        <f t="shared" si="476"/>
        <v>3</v>
      </c>
      <c r="IC1436">
        <v>5</v>
      </c>
      <c r="ID1436">
        <v>4.17</v>
      </c>
      <c r="IE1436">
        <v>4.9000000000000004</v>
      </c>
      <c r="IF1436" s="63">
        <v>2</v>
      </c>
      <c r="IH1436">
        <f t="shared" si="478"/>
        <v>9.07</v>
      </c>
      <c r="II1436" s="35">
        <f t="shared" si="479"/>
        <v>4.17</v>
      </c>
      <c r="IM1436" s="18">
        <v>1328</v>
      </c>
      <c r="IN1436" t="s">
        <v>411</v>
      </c>
      <c r="IO1436" s="62">
        <v>3439</v>
      </c>
      <c r="IP1436" s="18">
        <v>1806</v>
      </c>
      <c r="IQ1436" s="18">
        <v>1902</v>
      </c>
      <c r="IR1436" s="18">
        <v>719</v>
      </c>
      <c r="IS1436" s="18">
        <v>289</v>
      </c>
      <c r="IU1436" s="18">
        <v>59</v>
      </c>
      <c r="IV1436" s="18">
        <v>78</v>
      </c>
      <c r="IW1436" s="18" t="s">
        <v>2028</v>
      </c>
      <c r="IX1436" s="18">
        <f t="shared" si="481"/>
        <v>9620</v>
      </c>
      <c r="JB1436" s="18">
        <v>7888</v>
      </c>
      <c r="JC1436" s="18">
        <v>1787</v>
      </c>
      <c r="JS1436" s="18">
        <v>320</v>
      </c>
      <c r="JT1436" s="18">
        <v>6</v>
      </c>
      <c r="JU1436" s="18">
        <v>17</v>
      </c>
      <c r="JV1436" s="18">
        <v>0</v>
      </c>
      <c r="JY1436" s="18">
        <v>6918</v>
      </c>
      <c r="KF1436" s="18">
        <v>1</v>
      </c>
      <c r="KG1436" s="18">
        <v>6</v>
      </c>
      <c r="KH1436" s="18">
        <v>129</v>
      </c>
      <c r="KN1436" s="18">
        <v>11.25</v>
      </c>
      <c r="KO1436" s="18">
        <v>11.25</v>
      </c>
      <c r="KP1436" s="18">
        <v>11.25</v>
      </c>
      <c r="KQ1436" s="18">
        <v>11.25</v>
      </c>
      <c r="KR1436" s="18">
        <v>7.25</v>
      </c>
      <c r="KS1436" s="18">
        <v>4</v>
      </c>
      <c r="KT1436" s="18" t="s">
        <v>1333</v>
      </c>
      <c r="KU1436" s="18" t="s">
        <v>1457</v>
      </c>
      <c r="KV1436" s="18" t="s">
        <v>1457</v>
      </c>
      <c r="KW1436" s="18" t="s">
        <v>1457</v>
      </c>
      <c r="KX1436" s="18" t="s">
        <v>1457</v>
      </c>
      <c r="KY1436" s="18" t="s">
        <v>1459</v>
      </c>
      <c r="KZ1436" s="18" t="s">
        <v>1395</v>
      </c>
      <c r="LA1436" s="18" t="s">
        <v>1333</v>
      </c>
      <c r="LB1436" s="18" t="s">
        <v>766</v>
      </c>
      <c r="LQ1436" s="18">
        <v>10</v>
      </c>
      <c r="LR1436" s="18">
        <v>10</v>
      </c>
      <c r="LS1436" s="18">
        <v>10</v>
      </c>
      <c r="LT1436" s="18">
        <v>10</v>
      </c>
      <c r="LU1436" s="18" t="s">
        <v>1333</v>
      </c>
      <c r="LV1436" s="18" t="s">
        <v>1333</v>
      </c>
      <c r="LW1436" s="18" t="s">
        <v>1333</v>
      </c>
      <c r="LX1436" s="18" t="s">
        <v>1410</v>
      </c>
      <c r="LY1436" s="18" t="s">
        <v>1410</v>
      </c>
      <c r="LZ1436" s="18" t="s">
        <v>1410</v>
      </c>
      <c r="MA1436" s="18" t="s">
        <v>1410</v>
      </c>
      <c r="MB1436" s="18" t="s">
        <v>1333</v>
      </c>
      <c r="MC1436" s="18" t="s">
        <v>1333</v>
      </c>
      <c r="MD1436" s="18" t="s">
        <v>1333</v>
      </c>
      <c r="ME1436" s="18" t="s">
        <v>766</v>
      </c>
      <c r="MJ1436" s="18" t="s">
        <v>768</v>
      </c>
      <c r="MK1436" s="18" t="s">
        <v>768</v>
      </c>
      <c r="ML1436" s="18" t="s">
        <v>1333</v>
      </c>
      <c r="MM1436" s="18" t="s">
        <v>766</v>
      </c>
      <c r="MN1436" s="18">
        <v>40</v>
      </c>
      <c r="MO1436" s="18">
        <v>4</v>
      </c>
      <c r="MP1436" s="18">
        <v>0</v>
      </c>
      <c r="MQ1436" s="18" t="s">
        <v>766</v>
      </c>
      <c r="MS1436" s="18">
        <v>91071</v>
      </c>
      <c r="MT1436" s="18" t="s">
        <v>1387</v>
      </c>
      <c r="MV1436" s="18" t="s">
        <v>766</v>
      </c>
      <c r="NL1436" s="18" t="s">
        <v>768</v>
      </c>
      <c r="NP1436" s="18" t="s">
        <v>1388</v>
      </c>
      <c r="NV1436" s="18">
        <v>0</v>
      </c>
      <c r="NX1436" s="18">
        <f t="shared" si="480"/>
        <v>1904.6690647482014</v>
      </c>
      <c r="NY1436" t="str">
        <f t="shared" si="482"/>
        <v>Mid-range</v>
      </c>
      <c r="NZ1436" t="str">
        <f t="shared" si="483"/>
        <v>Small</v>
      </c>
    </row>
    <row r="1437" spans="1:390">
      <c r="A1437" t="s">
        <v>443</v>
      </c>
      <c r="B1437" t="s">
        <v>446</v>
      </c>
      <c r="C1437" t="s">
        <v>447</v>
      </c>
      <c r="D1437" t="s">
        <v>404</v>
      </c>
      <c r="E1437">
        <v>20180</v>
      </c>
      <c r="F1437" t="s">
        <v>1813</v>
      </c>
      <c r="G1437">
        <v>7292.3</v>
      </c>
      <c r="H1437" s="62">
        <v>31483</v>
      </c>
      <c r="I1437" s="63">
        <v>1</v>
      </c>
      <c r="K1437" s="63">
        <v>4</v>
      </c>
      <c r="L1437" s="63">
        <v>1</v>
      </c>
      <c r="R1437" s="63">
        <v>577</v>
      </c>
      <c r="AC1437" s="93">
        <v>24992</v>
      </c>
      <c r="AM1437" s="93">
        <v>1569</v>
      </c>
      <c r="AN1437" s="63" t="s">
        <v>1166</v>
      </c>
      <c r="AO1437" s="59">
        <f t="shared" si="484"/>
        <v>26561</v>
      </c>
      <c r="BC1437" s="77">
        <v>0</v>
      </c>
      <c r="BD1437" s="77"/>
      <c r="BF1437" s="77">
        <v>0</v>
      </c>
      <c r="BG1437" s="77">
        <v>0</v>
      </c>
      <c r="BH1437" s="77"/>
      <c r="BI1437" s="77"/>
      <c r="BJ1437" s="77">
        <v>0</v>
      </c>
      <c r="BK1437" s="77">
        <v>0</v>
      </c>
      <c r="BL1437" s="77">
        <v>4080</v>
      </c>
      <c r="BM1437" s="77">
        <v>1295</v>
      </c>
      <c r="BN1437" s="63" t="s">
        <v>1166</v>
      </c>
      <c r="BO1437" s="63">
        <f t="shared" si="485"/>
        <v>5375</v>
      </c>
      <c r="BZ1437" s="18">
        <f t="shared" si="486"/>
        <v>0</v>
      </c>
      <c r="CX1437" s="39"/>
      <c r="DI1437">
        <f t="shared" si="495"/>
        <v>0</v>
      </c>
      <c r="DJ1437" s="41">
        <v>0</v>
      </c>
      <c r="DM1437" s="41">
        <v>0</v>
      </c>
      <c r="DN1437" s="41">
        <v>0</v>
      </c>
      <c r="DO1437" s="41"/>
      <c r="DP1437" s="41">
        <v>0</v>
      </c>
      <c r="DQ1437" s="41">
        <v>0</v>
      </c>
      <c r="DR1437" s="41">
        <v>0</v>
      </c>
      <c r="DT1437" s="41">
        <v>0</v>
      </c>
      <c r="DV1437" s="63">
        <f t="shared" si="487"/>
        <v>0</v>
      </c>
      <c r="DW1437" s="77">
        <v>0</v>
      </c>
      <c r="DZ1437" s="41">
        <v>0</v>
      </c>
      <c r="EA1437" s="41">
        <v>0</v>
      </c>
      <c r="EB1437" s="41"/>
      <c r="EC1437" s="41">
        <v>0</v>
      </c>
      <c r="ED1437" s="41">
        <v>0</v>
      </c>
      <c r="EE1437" s="41">
        <v>0</v>
      </c>
      <c r="EG1437" s="41">
        <v>0</v>
      </c>
      <c r="EI1437" s="63">
        <f t="shared" si="488"/>
        <v>0</v>
      </c>
      <c r="EU1437" s="38">
        <v>0.82</v>
      </c>
      <c r="EV1437" s="38">
        <v>0.9</v>
      </c>
      <c r="FJ1437" s="18">
        <f t="shared" si="489"/>
        <v>0</v>
      </c>
      <c r="FT1437">
        <f t="shared" si="490"/>
        <v>0</v>
      </c>
      <c r="GD1437">
        <f t="shared" si="496"/>
        <v>0</v>
      </c>
      <c r="GO1437" s="39">
        <f t="shared" si="491"/>
        <v>0</v>
      </c>
      <c r="GP1437" s="39">
        <f t="shared" si="492"/>
        <v>31936</v>
      </c>
      <c r="GQ1437" s="39">
        <f t="shared" si="493"/>
        <v>0</v>
      </c>
      <c r="GR1437" s="39">
        <f t="shared" si="494"/>
        <v>31936</v>
      </c>
      <c r="GS1437" t="s">
        <v>395</v>
      </c>
      <c r="GU1437" t="s">
        <v>1392</v>
      </c>
      <c r="GV1437" t="s">
        <v>768</v>
      </c>
      <c r="HB1437" t="s">
        <v>1165</v>
      </c>
      <c r="HC1437">
        <v>491</v>
      </c>
      <c r="HD1437">
        <v>2256</v>
      </c>
      <c r="HE1437">
        <v>5631</v>
      </c>
      <c r="HF1437">
        <v>76</v>
      </c>
      <c r="HH1437">
        <v>81382</v>
      </c>
      <c r="HI1437">
        <v>0</v>
      </c>
      <c r="HJ1437">
        <v>16</v>
      </c>
      <c r="HK1437">
        <v>0</v>
      </c>
      <c r="HS1437" t="s">
        <v>768</v>
      </c>
      <c r="HT1437" t="s">
        <v>1366</v>
      </c>
      <c r="HU1437">
        <v>5</v>
      </c>
      <c r="HV1437">
        <v>8</v>
      </c>
      <c r="HW1437">
        <v>8</v>
      </c>
      <c r="HX1437">
        <v>1</v>
      </c>
      <c r="HY1437">
        <v>1</v>
      </c>
      <c r="HZ1437">
        <v>0</v>
      </c>
      <c r="IA1437">
        <f t="shared" si="475"/>
        <v>9</v>
      </c>
      <c r="IB1437">
        <f t="shared" si="476"/>
        <v>1</v>
      </c>
      <c r="IC1437">
        <v>11</v>
      </c>
      <c r="ID1437">
        <v>9</v>
      </c>
      <c r="IE1437">
        <v>7</v>
      </c>
      <c r="IF1437" s="63">
        <v>3</v>
      </c>
      <c r="IH1437">
        <f t="shared" si="478"/>
        <v>16</v>
      </c>
      <c r="II1437" s="35">
        <f t="shared" si="479"/>
        <v>9</v>
      </c>
      <c r="IM1437" s="18">
        <v>6339</v>
      </c>
      <c r="IN1437" t="s">
        <v>411</v>
      </c>
      <c r="IO1437" s="62">
        <v>3648</v>
      </c>
      <c r="IP1437" s="18">
        <v>16638</v>
      </c>
      <c r="IQ1437" s="18">
        <v>2644</v>
      </c>
      <c r="IR1437" s="18">
        <v>11</v>
      </c>
      <c r="IU1437" s="18">
        <v>21874</v>
      </c>
      <c r="IX1437" s="18">
        <f t="shared" si="481"/>
        <v>51154</v>
      </c>
      <c r="JB1437" s="18">
        <v>0</v>
      </c>
      <c r="JC1437" s="18">
        <v>0</v>
      </c>
      <c r="JS1437" s="18">
        <v>112</v>
      </c>
      <c r="JT1437" s="18">
        <v>0</v>
      </c>
      <c r="JU1437" s="18">
        <v>0</v>
      </c>
      <c r="JV1437" s="18">
        <v>0</v>
      </c>
      <c r="JY1437" s="18">
        <v>3072</v>
      </c>
      <c r="KF1437" s="18">
        <v>0</v>
      </c>
      <c r="KG1437" s="18">
        <v>0</v>
      </c>
      <c r="KH1437" s="18">
        <v>0</v>
      </c>
      <c r="KN1437" s="18">
        <v>12</v>
      </c>
      <c r="KO1437" s="18">
        <v>12</v>
      </c>
      <c r="KP1437" s="18">
        <v>12</v>
      </c>
      <c r="KQ1437" s="18">
        <v>12</v>
      </c>
      <c r="KR1437" s="18">
        <v>10</v>
      </c>
      <c r="KS1437" s="18">
        <v>5</v>
      </c>
      <c r="KT1437" s="18">
        <v>0</v>
      </c>
      <c r="KU1437" s="18" t="s">
        <v>1385</v>
      </c>
      <c r="KV1437" s="18" t="s">
        <v>1385</v>
      </c>
      <c r="KW1437" s="18" t="s">
        <v>1385</v>
      </c>
      <c r="KX1437" s="18" t="s">
        <v>1385</v>
      </c>
      <c r="KY1437" s="18" t="s">
        <v>1427</v>
      </c>
      <c r="KZ1437" s="18" t="s">
        <v>1437</v>
      </c>
      <c r="LA1437" s="18" t="s">
        <v>1835</v>
      </c>
      <c r="LB1437" s="18" t="s">
        <v>766</v>
      </c>
      <c r="LQ1437" s="18">
        <v>11</v>
      </c>
      <c r="LR1437" s="18">
        <v>11</v>
      </c>
      <c r="LS1437" s="18">
        <v>11</v>
      </c>
      <c r="LT1437" s="18">
        <v>11</v>
      </c>
      <c r="LU1437" s="18">
        <v>0</v>
      </c>
      <c r="LV1437" s="18">
        <v>0</v>
      </c>
      <c r="LW1437" s="18">
        <v>0</v>
      </c>
      <c r="LX1437" s="18" t="s">
        <v>2029</v>
      </c>
      <c r="LY1437" s="18" t="s">
        <v>2029</v>
      </c>
      <c r="LZ1437" s="18" t="s">
        <v>2029</v>
      </c>
      <c r="MA1437" s="18" t="s">
        <v>2029</v>
      </c>
      <c r="MB1437" s="18" t="s">
        <v>1835</v>
      </c>
      <c r="MC1437" s="18" t="s">
        <v>1835</v>
      </c>
      <c r="MD1437" s="18" t="s">
        <v>1835</v>
      </c>
      <c r="ME1437" s="18" t="s">
        <v>766</v>
      </c>
      <c r="MJ1437" s="18" t="s">
        <v>768</v>
      </c>
      <c r="MK1437" s="18" t="s">
        <v>768</v>
      </c>
      <c r="ML1437" s="18" t="s">
        <v>1852</v>
      </c>
      <c r="MM1437" s="18" t="s">
        <v>1852</v>
      </c>
      <c r="MN1437" s="18" t="s">
        <v>1852</v>
      </c>
      <c r="MO1437" s="18">
        <v>5</v>
      </c>
      <c r="MP1437" s="18">
        <v>0</v>
      </c>
      <c r="MQ1437" s="18" t="s">
        <v>766</v>
      </c>
      <c r="MS1437" s="18">
        <v>238497</v>
      </c>
      <c r="MT1437" s="18" t="s">
        <v>1387</v>
      </c>
      <c r="MV1437" s="18" t="s">
        <v>766</v>
      </c>
      <c r="NL1437" s="18" t="s">
        <v>768</v>
      </c>
      <c r="NT1437" s="18" t="s">
        <v>942</v>
      </c>
      <c r="NU1437" s="18" t="s">
        <v>2030</v>
      </c>
      <c r="NV1437" s="18">
        <v>8703</v>
      </c>
      <c r="NX1437" s="18">
        <f t="shared" si="480"/>
        <v>810.25555555555559</v>
      </c>
      <c r="NY1437" t="str">
        <f t="shared" si="482"/>
        <v>Mid-range</v>
      </c>
      <c r="NZ1437" t="str">
        <f t="shared" si="483"/>
        <v>Small</v>
      </c>
    </row>
    <row r="1438" spans="1:390">
      <c r="A1438" t="s">
        <v>495</v>
      </c>
      <c r="B1438" t="s">
        <v>681</v>
      </c>
      <c r="C1438" t="s">
        <v>682</v>
      </c>
      <c r="D1438" t="s">
        <v>404</v>
      </c>
      <c r="E1438">
        <v>20180</v>
      </c>
      <c r="F1438" t="s">
        <v>1813</v>
      </c>
      <c r="G1438">
        <v>9798.3799999999992</v>
      </c>
      <c r="H1438" s="62">
        <v>97475</v>
      </c>
      <c r="K1438" s="63">
        <v>17</v>
      </c>
      <c r="R1438" s="63">
        <v>510</v>
      </c>
      <c r="AC1438" s="93">
        <v>25081</v>
      </c>
      <c r="AO1438" s="59">
        <f t="shared" si="484"/>
        <v>25081</v>
      </c>
      <c r="BC1438" s="77">
        <v>15955</v>
      </c>
      <c r="BD1438" s="77"/>
      <c r="BO1438" s="63">
        <f t="shared" si="485"/>
        <v>15955</v>
      </c>
      <c r="BZ1438" s="18">
        <f t="shared" si="486"/>
        <v>0</v>
      </c>
      <c r="CX1438" s="39"/>
      <c r="DI1438">
        <f t="shared" si="495"/>
        <v>0</v>
      </c>
      <c r="DJ1438" s="41">
        <v>0</v>
      </c>
      <c r="DV1438" s="63">
        <f t="shared" si="487"/>
        <v>0</v>
      </c>
      <c r="DW1438" s="77">
        <v>0</v>
      </c>
      <c r="EI1438" s="63">
        <f t="shared" si="488"/>
        <v>0</v>
      </c>
      <c r="EU1438" s="38">
        <v>0.89</v>
      </c>
      <c r="EV1438" s="38">
        <v>0.97</v>
      </c>
      <c r="FJ1438" s="18">
        <f t="shared" si="489"/>
        <v>0</v>
      </c>
      <c r="FT1438">
        <f t="shared" si="490"/>
        <v>0</v>
      </c>
      <c r="GD1438">
        <f t="shared" si="496"/>
        <v>0</v>
      </c>
      <c r="GO1438" s="39">
        <f t="shared" si="491"/>
        <v>0</v>
      </c>
      <c r="GP1438" s="39">
        <f t="shared" si="492"/>
        <v>41036</v>
      </c>
      <c r="GQ1438" s="39">
        <f t="shared" si="493"/>
        <v>0</v>
      </c>
      <c r="GR1438" s="39">
        <f t="shared" si="494"/>
        <v>41036</v>
      </c>
      <c r="GS1438" t="s">
        <v>395</v>
      </c>
      <c r="GU1438" t="s">
        <v>1392</v>
      </c>
      <c r="GV1438" t="s">
        <v>768</v>
      </c>
      <c r="HB1438" t="s">
        <v>2031</v>
      </c>
      <c r="HC1438">
        <v>594</v>
      </c>
      <c r="HD1438">
        <v>750</v>
      </c>
      <c r="HE1438">
        <v>10237</v>
      </c>
      <c r="HF1438">
        <v>89</v>
      </c>
      <c r="HH1438">
        <v>62180</v>
      </c>
      <c r="HI1438">
        <v>0</v>
      </c>
      <c r="HJ1438">
        <v>3</v>
      </c>
      <c r="HK1438">
        <v>401</v>
      </c>
      <c r="HS1438" t="s">
        <v>766</v>
      </c>
      <c r="HU1438">
        <v>3</v>
      </c>
      <c r="HV1438">
        <v>7</v>
      </c>
      <c r="HW1438">
        <v>3</v>
      </c>
      <c r="IA1438">
        <f t="shared" si="475"/>
        <v>3</v>
      </c>
      <c r="IB1438">
        <f t="shared" si="476"/>
        <v>0</v>
      </c>
      <c r="ID1438">
        <v>3</v>
      </c>
      <c r="IE1438">
        <v>3.75</v>
      </c>
      <c r="IH1438">
        <f t="shared" si="478"/>
        <v>6.75</v>
      </c>
      <c r="II1438" s="35">
        <f t="shared" si="479"/>
        <v>3</v>
      </c>
      <c r="IM1438" s="18">
        <v>3434</v>
      </c>
      <c r="IN1438" t="s">
        <v>411</v>
      </c>
      <c r="IO1438" s="62">
        <v>2291</v>
      </c>
      <c r="IP1438" s="18">
        <v>17781</v>
      </c>
      <c r="IQ1438" s="18">
        <v>2392</v>
      </c>
      <c r="IR1438" s="18">
        <v>66</v>
      </c>
      <c r="IS1438" s="18">
        <v>0</v>
      </c>
      <c r="IU1438" s="18">
        <v>0</v>
      </c>
      <c r="IX1438" s="18">
        <f t="shared" si="481"/>
        <v>25964</v>
      </c>
      <c r="JB1438" s="18">
        <v>22</v>
      </c>
      <c r="JC1438" s="18">
        <v>74</v>
      </c>
      <c r="JS1438" s="18">
        <v>48</v>
      </c>
      <c r="JT1438" s="18">
        <v>0</v>
      </c>
      <c r="JU1438" s="18">
        <v>56</v>
      </c>
      <c r="JV1438" s="18">
        <v>0</v>
      </c>
      <c r="JY1438" s="18">
        <v>1842</v>
      </c>
      <c r="KF1438" s="18">
        <v>1</v>
      </c>
      <c r="KG1438" s="18">
        <v>1</v>
      </c>
      <c r="KH1438" s="18">
        <v>11</v>
      </c>
      <c r="KN1438" s="18">
        <v>11</v>
      </c>
      <c r="KO1438" s="18">
        <v>11</v>
      </c>
      <c r="KP1438" s="18">
        <v>11</v>
      </c>
      <c r="KQ1438" s="18">
        <v>11</v>
      </c>
      <c r="KR1438" s="18">
        <v>8</v>
      </c>
      <c r="KS1438" s="18">
        <v>4</v>
      </c>
      <c r="KU1438" s="18" t="s">
        <v>2032</v>
      </c>
      <c r="KV1438" s="18" t="s">
        <v>2032</v>
      </c>
      <c r="KW1438" s="18" t="s">
        <v>2032</v>
      </c>
      <c r="KX1438" s="18" t="s">
        <v>2032</v>
      </c>
      <c r="KY1438" s="18" t="s">
        <v>1386</v>
      </c>
      <c r="KZ1438" s="18" t="s">
        <v>1417</v>
      </c>
      <c r="LB1438" s="18" t="s">
        <v>768</v>
      </c>
      <c r="LC1438" s="18">
        <v>11</v>
      </c>
      <c r="LD1438" s="18">
        <v>11</v>
      </c>
      <c r="LE1438" s="18">
        <v>11</v>
      </c>
      <c r="LF1438" s="18">
        <v>11</v>
      </c>
      <c r="LG1438" s="18">
        <v>4</v>
      </c>
      <c r="LJ1438" s="18" t="s">
        <v>2032</v>
      </c>
      <c r="LK1438" s="18" t="s">
        <v>2032</v>
      </c>
      <c r="LL1438" s="18" t="s">
        <v>2032</v>
      </c>
      <c r="LM1438" s="18" t="s">
        <v>2032</v>
      </c>
      <c r="LN1438" s="18" t="s">
        <v>1417</v>
      </c>
      <c r="LQ1438" s="18">
        <v>11</v>
      </c>
      <c r="LR1438" s="18">
        <v>11</v>
      </c>
      <c r="LS1438" s="18">
        <v>11</v>
      </c>
      <c r="LT1438" s="18">
        <v>11</v>
      </c>
      <c r="LU1438" s="18">
        <v>4</v>
      </c>
      <c r="LX1438" s="18" t="s">
        <v>2032</v>
      </c>
      <c r="LY1438" s="18" t="s">
        <v>2032</v>
      </c>
      <c r="LZ1438" s="18" t="s">
        <v>2032</v>
      </c>
      <c r="MA1438" s="18" t="s">
        <v>2032</v>
      </c>
      <c r="MB1438" s="18" t="s">
        <v>1417</v>
      </c>
      <c r="ME1438" s="18" t="s">
        <v>766</v>
      </c>
      <c r="MJ1438" s="18" t="s">
        <v>768</v>
      </c>
      <c r="MK1438" s="18" t="s">
        <v>768</v>
      </c>
      <c r="ML1438" s="18">
        <v>48</v>
      </c>
      <c r="MN1438" s="18">
        <v>48</v>
      </c>
      <c r="MO1438" s="18">
        <v>4</v>
      </c>
      <c r="MQ1438" s="18" t="s">
        <v>766</v>
      </c>
      <c r="MS1438" s="18">
        <v>252351</v>
      </c>
      <c r="MT1438" s="18" t="s">
        <v>1401</v>
      </c>
      <c r="MV1438" s="18" t="s">
        <v>766</v>
      </c>
      <c r="NL1438" s="18" t="s">
        <v>768</v>
      </c>
      <c r="NP1438" s="18" t="s">
        <v>1388</v>
      </c>
      <c r="NV1438" s="18">
        <v>0</v>
      </c>
      <c r="NX1438" s="18">
        <f t="shared" si="480"/>
        <v>3266.1266666666666</v>
      </c>
      <c r="NY1438" t="str">
        <f t="shared" si="482"/>
        <v>Mid-range</v>
      </c>
      <c r="NZ1438" t="str">
        <f t="shared" si="483"/>
        <v>Small</v>
      </c>
    </row>
    <row r="1439" spans="1:390">
      <c r="A1439" t="s">
        <v>686</v>
      </c>
      <c r="B1439" t="s">
        <v>687</v>
      </c>
      <c r="C1439" t="s">
        <v>688</v>
      </c>
      <c r="D1439" t="s">
        <v>393</v>
      </c>
      <c r="E1439">
        <v>20180</v>
      </c>
      <c r="F1439" t="s">
        <v>1813</v>
      </c>
      <c r="G1439">
        <v>3442.64</v>
      </c>
      <c r="H1439" s="62">
        <v>16698</v>
      </c>
      <c r="I1439" s="63">
        <v>0</v>
      </c>
      <c r="K1439" s="63">
        <v>6</v>
      </c>
      <c r="L1439" s="63">
        <v>1</v>
      </c>
      <c r="R1439" s="63">
        <v>178</v>
      </c>
      <c r="AC1439" s="93">
        <v>25082</v>
      </c>
      <c r="AF1439" s="93">
        <v>174712</v>
      </c>
      <c r="AM1439" s="93">
        <v>13533</v>
      </c>
      <c r="AN1439" s="63" t="s">
        <v>2033</v>
      </c>
      <c r="AO1439" s="59">
        <f t="shared" si="484"/>
        <v>213327</v>
      </c>
      <c r="BC1439" s="77">
        <v>6370</v>
      </c>
      <c r="BD1439" s="77"/>
      <c r="BO1439" s="63">
        <f t="shared" si="485"/>
        <v>6370</v>
      </c>
      <c r="BZ1439" s="18">
        <f t="shared" si="486"/>
        <v>0</v>
      </c>
      <c r="CX1439" s="39"/>
      <c r="DI1439">
        <f t="shared" si="495"/>
        <v>0</v>
      </c>
      <c r="DV1439" s="63">
        <f t="shared" si="487"/>
        <v>0</v>
      </c>
      <c r="EI1439" s="63">
        <f t="shared" si="488"/>
        <v>0</v>
      </c>
      <c r="EU1439" s="38">
        <v>0.83</v>
      </c>
      <c r="EV1439" s="38">
        <v>0.92</v>
      </c>
      <c r="FJ1439" s="18">
        <f t="shared" si="489"/>
        <v>0</v>
      </c>
      <c r="FT1439">
        <f t="shared" si="490"/>
        <v>0</v>
      </c>
      <c r="GD1439">
        <f t="shared" si="496"/>
        <v>0</v>
      </c>
      <c r="GO1439" s="39">
        <f t="shared" si="491"/>
        <v>0</v>
      </c>
      <c r="GP1439" s="39">
        <f t="shared" si="492"/>
        <v>219697</v>
      </c>
      <c r="GQ1439" s="39">
        <f t="shared" si="493"/>
        <v>0</v>
      </c>
      <c r="GR1439" s="39">
        <f t="shared" si="494"/>
        <v>219697</v>
      </c>
      <c r="GS1439" t="s">
        <v>420</v>
      </c>
      <c r="GU1439" t="s">
        <v>1420</v>
      </c>
      <c r="GV1439" t="s">
        <v>766</v>
      </c>
      <c r="HB1439" t="s">
        <v>2034</v>
      </c>
      <c r="HC1439">
        <v>7252</v>
      </c>
      <c r="HD1439">
        <v>1184</v>
      </c>
      <c r="HF1439">
        <v>111</v>
      </c>
      <c r="HH1439">
        <v>95383</v>
      </c>
      <c r="HJ1439">
        <v>1009</v>
      </c>
      <c r="HS1439" t="s">
        <v>766</v>
      </c>
      <c r="HU1439">
        <v>3</v>
      </c>
      <c r="HV1439">
        <v>2</v>
      </c>
      <c r="HW1439">
        <v>5</v>
      </c>
      <c r="IA1439">
        <f t="shared" si="475"/>
        <v>5</v>
      </c>
      <c r="IB1439">
        <f t="shared" si="476"/>
        <v>0</v>
      </c>
      <c r="IC1439">
        <v>4</v>
      </c>
      <c r="ID1439">
        <v>5</v>
      </c>
      <c r="IE1439">
        <v>3.89</v>
      </c>
      <c r="IF1439" s="63">
        <v>1</v>
      </c>
      <c r="IH1439">
        <f t="shared" si="478"/>
        <v>8.89</v>
      </c>
      <c r="II1439" s="35">
        <f t="shared" si="479"/>
        <v>5</v>
      </c>
      <c r="IM1439" s="18">
        <v>794</v>
      </c>
      <c r="IN1439" t="s">
        <v>400</v>
      </c>
      <c r="IO1439" s="62">
        <v>3882</v>
      </c>
      <c r="IP1439" s="18">
        <v>15517</v>
      </c>
      <c r="IR1439" s="18">
        <v>537</v>
      </c>
      <c r="IV1439" s="18">
        <v>427</v>
      </c>
      <c r="IW1439" s="18" t="s">
        <v>2035</v>
      </c>
      <c r="IX1439" s="18">
        <f t="shared" si="481"/>
        <v>21157</v>
      </c>
      <c r="JS1439" s="18">
        <v>142</v>
      </c>
      <c r="JT1439" s="18">
        <v>8</v>
      </c>
      <c r="KN1439" s="18">
        <v>12</v>
      </c>
      <c r="KO1439" s="18">
        <v>12</v>
      </c>
      <c r="KP1439" s="18">
        <v>12</v>
      </c>
      <c r="KQ1439" s="18">
        <v>12</v>
      </c>
      <c r="KR1439" s="18">
        <v>6</v>
      </c>
      <c r="KS1439" s="18">
        <v>0</v>
      </c>
      <c r="KT1439" s="18">
        <v>0</v>
      </c>
      <c r="KU1439" s="18" t="s">
        <v>1385</v>
      </c>
      <c r="KV1439" s="18" t="s">
        <v>1385</v>
      </c>
      <c r="KW1439" s="18" t="s">
        <v>1385</v>
      </c>
      <c r="KX1439" s="18" t="s">
        <v>1385</v>
      </c>
      <c r="KY1439" s="18" t="s">
        <v>1408</v>
      </c>
      <c r="KZ1439" s="18" t="s">
        <v>1333</v>
      </c>
      <c r="LA1439" s="18" t="s">
        <v>1333</v>
      </c>
      <c r="LB1439" s="18" t="s">
        <v>766</v>
      </c>
      <c r="LQ1439" s="18">
        <v>8</v>
      </c>
      <c r="LR1439" s="18">
        <v>8</v>
      </c>
      <c r="LS1439" s="18">
        <v>8</v>
      </c>
      <c r="LT1439" s="18">
        <v>8</v>
      </c>
      <c r="LU1439" s="18">
        <v>0</v>
      </c>
      <c r="LV1439" s="18">
        <v>0</v>
      </c>
      <c r="LW1439" s="18">
        <v>0</v>
      </c>
      <c r="LX1439" s="18" t="s">
        <v>1386</v>
      </c>
      <c r="LY1439" s="18" t="s">
        <v>1386</v>
      </c>
      <c r="LZ1439" s="18" t="s">
        <v>1386</v>
      </c>
      <c r="MA1439" s="18" t="s">
        <v>1386</v>
      </c>
      <c r="MB1439" s="18" t="s">
        <v>1333</v>
      </c>
      <c r="MC1439" s="18" t="s">
        <v>1333</v>
      </c>
      <c r="MD1439" s="18" t="s">
        <v>1333</v>
      </c>
      <c r="ME1439" s="18" t="s">
        <v>766</v>
      </c>
      <c r="MJ1439" s="18" t="s">
        <v>766</v>
      </c>
      <c r="MK1439" s="18" t="s">
        <v>766</v>
      </c>
      <c r="ML1439" s="18" t="s">
        <v>1333</v>
      </c>
      <c r="MM1439" s="18" t="s">
        <v>398</v>
      </c>
      <c r="MN1439" s="18">
        <v>16</v>
      </c>
      <c r="MO1439" s="18">
        <v>0</v>
      </c>
      <c r="MP1439" s="18">
        <v>0</v>
      </c>
      <c r="MQ1439" s="18" t="s">
        <v>766</v>
      </c>
      <c r="MS1439" s="18">
        <v>58396</v>
      </c>
      <c r="MT1439" s="18" t="s">
        <v>1387</v>
      </c>
      <c r="MV1439" s="18" t="s">
        <v>766</v>
      </c>
      <c r="NL1439" s="18" t="s">
        <v>768</v>
      </c>
      <c r="NM1439" s="18" t="s">
        <v>1153</v>
      </c>
      <c r="NN1439" s="18" t="s">
        <v>1155</v>
      </c>
      <c r="NV1439" s="18">
        <v>17147</v>
      </c>
      <c r="NX1439" s="18">
        <f t="shared" si="480"/>
        <v>688.52800000000002</v>
      </c>
      <c r="NY1439" t="str">
        <f t="shared" si="482"/>
        <v>Smaller</v>
      </c>
      <c r="NZ1439" t="str">
        <f t="shared" si="483"/>
        <v>Small</v>
      </c>
    </row>
    <row r="1440" spans="1:390">
      <c r="A1440" t="s">
        <v>568</v>
      </c>
      <c r="B1440" t="s">
        <v>569</v>
      </c>
      <c r="C1440" t="s">
        <v>570</v>
      </c>
      <c r="D1440" t="s">
        <v>393</v>
      </c>
      <c r="E1440">
        <v>20180</v>
      </c>
      <c r="F1440" t="s">
        <v>1813</v>
      </c>
      <c r="G1440">
        <v>7401.61</v>
      </c>
      <c r="H1440" s="62">
        <v>40362</v>
      </c>
      <c r="I1440" s="63">
        <v>1</v>
      </c>
      <c r="K1440" s="63">
        <v>17</v>
      </c>
      <c r="L1440" s="63">
        <v>0</v>
      </c>
      <c r="R1440" s="63">
        <v>925</v>
      </c>
      <c r="AC1440" s="93">
        <v>26817</v>
      </c>
      <c r="AG1440" s="93">
        <v>7892</v>
      </c>
      <c r="AM1440" s="93">
        <v>3283</v>
      </c>
      <c r="AN1440" s="63" t="s">
        <v>2036</v>
      </c>
      <c r="AO1440" s="59">
        <f t="shared" si="484"/>
        <v>37992</v>
      </c>
      <c r="BC1440" s="77">
        <v>13519</v>
      </c>
      <c r="BD1440" s="77"/>
      <c r="BL1440" s="77">
        <v>6299</v>
      </c>
      <c r="BO1440" s="63">
        <f t="shared" si="485"/>
        <v>19818</v>
      </c>
      <c r="BZ1440" s="18">
        <f t="shared" si="486"/>
        <v>0</v>
      </c>
      <c r="CX1440" s="39"/>
      <c r="DI1440">
        <f t="shared" si="495"/>
        <v>0</v>
      </c>
      <c r="DR1440" s="41">
        <v>7067</v>
      </c>
      <c r="DV1440" s="63">
        <f t="shared" si="487"/>
        <v>7067</v>
      </c>
      <c r="EI1440" s="63">
        <f t="shared" si="488"/>
        <v>0</v>
      </c>
      <c r="EU1440" s="38">
        <v>0.59</v>
      </c>
      <c r="EV1440" s="38">
        <v>0.83</v>
      </c>
      <c r="FJ1440" s="18">
        <f t="shared" si="489"/>
        <v>0</v>
      </c>
      <c r="FT1440">
        <f t="shared" si="490"/>
        <v>0</v>
      </c>
      <c r="GD1440">
        <f t="shared" si="496"/>
        <v>0</v>
      </c>
      <c r="GO1440" s="39">
        <f t="shared" si="491"/>
        <v>0</v>
      </c>
      <c r="GP1440" s="39">
        <f t="shared" si="492"/>
        <v>57810</v>
      </c>
      <c r="GQ1440" s="39">
        <f t="shared" si="493"/>
        <v>0</v>
      </c>
      <c r="GR1440" s="39">
        <f t="shared" si="494"/>
        <v>57810</v>
      </c>
      <c r="GS1440" t="s">
        <v>420</v>
      </c>
      <c r="GU1440" t="s">
        <v>1072</v>
      </c>
      <c r="GV1440" t="s">
        <v>766</v>
      </c>
      <c r="GW1440" t="s">
        <v>410</v>
      </c>
      <c r="HB1440" t="s">
        <v>798</v>
      </c>
      <c r="HC1440">
        <v>1293</v>
      </c>
      <c r="HD1440">
        <v>762</v>
      </c>
      <c r="HE1440">
        <v>14160</v>
      </c>
      <c r="HF1440">
        <v>85</v>
      </c>
      <c r="HH1440">
        <v>31240</v>
      </c>
      <c r="HI1440">
        <v>108</v>
      </c>
      <c r="HJ1440">
        <v>9</v>
      </c>
      <c r="HK1440">
        <v>0</v>
      </c>
      <c r="HS1440" t="s">
        <v>766</v>
      </c>
      <c r="HU1440">
        <v>3</v>
      </c>
      <c r="HV1440">
        <v>5</v>
      </c>
      <c r="HW1440">
        <v>5</v>
      </c>
      <c r="HX1440">
        <v>0</v>
      </c>
      <c r="HY1440">
        <v>2</v>
      </c>
      <c r="HZ1440">
        <v>0</v>
      </c>
      <c r="IA1440">
        <f t="shared" si="475"/>
        <v>5</v>
      </c>
      <c r="IB1440">
        <f t="shared" si="476"/>
        <v>2</v>
      </c>
      <c r="IC1440">
        <v>4</v>
      </c>
      <c r="ID1440">
        <v>6.2</v>
      </c>
      <c r="IE1440">
        <v>4.2</v>
      </c>
      <c r="IF1440" s="63">
        <v>1</v>
      </c>
      <c r="IH1440">
        <f t="shared" si="478"/>
        <v>10.4</v>
      </c>
      <c r="II1440" s="35">
        <f t="shared" si="479"/>
        <v>6.2</v>
      </c>
      <c r="IM1440" s="18">
        <v>1917</v>
      </c>
      <c r="IN1440" t="s">
        <v>411</v>
      </c>
      <c r="IO1440" s="62">
        <v>4451</v>
      </c>
      <c r="IP1440" s="18">
        <v>6042</v>
      </c>
      <c r="IQ1440" s="18">
        <v>0</v>
      </c>
      <c r="IR1440" s="18">
        <v>548</v>
      </c>
      <c r="IS1440" s="18">
        <v>364</v>
      </c>
      <c r="IU1440" s="18">
        <v>575</v>
      </c>
      <c r="IV1440" s="18">
        <v>0</v>
      </c>
      <c r="IX1440" s="18">
        <f t="shared" si="481"/>
        <v>13897</v>
      </c>
      <c r="JB1440" s="18">
        <v>41</v>
      </c>
      <c r="JC1440" s="18">
        <v>23</v>
      </c>
      <c r="JS1440" s="18">
        <v>121</v>
      </c>
      <c r="JT1440" s="18">
        <v>11</v>
      </c>
      <c r="JU1440" s="18">
        <v>0</v>
      </c>
      <c r="JV1440" s="18">
        <v>0</v>
      </c>
      <c r="JY1440" s="18">
        <v>2796</v>
      </c>
      <c r="KF1440" s="18">
        <v>4</v>
      </c>
      <c r="KG1440" s="18">
        <v>5</v>
      </c>
      <c r="KH1440" s="18">
        <v>100</v>
      </c>
      <c r="KN1440" s="18">
        <v>13</v>
      </c>
      <c r="KO1440" s="18">
        <v>13</v>
      </c>
      <c r="KP1440" s="18">
        <v>13</v>
      </c>
      <c r="KQ1440" s="18">
        <v>13</v>
      </c>
      <c r="KR1440" s="18">
        <v>8</v>
      </c>
      <c r="KS1440" s="18">
        <v>4</v>
      </c>
      <c r="KT1440" s="18">
        <v>0</v>
      </c>
      <c r="KU1440" s="18" t="s">
        <v>1863</v>
      </c>
      <c r="KV1440" s="18" t="s">
        <v>1863</v>
      </c>
      <c r="KW1440" s="18" t="s">
        <v>1863</v>
      </c>
      <c r="KX1440" s="18" t="s">
        <v>1863</v>
      </c>
      <c r="KY1440" s="18" t="s">
        <v>1949</v>
      </c>
      <c r="KZ1440" s="18" t="s">
        <v>1865</v>
      </c>
      <c r="LA1440" s="18">
        <v>0</v>
      </c>
      <c r="LB1440" s="18" t="s">
        <v>766</v>
      </c>
      <c r="LQ1440" s="18">
        <v>12</v>
      </c>
      <c r="LR1440" s="18">
        <v>12</v>
      </c>
      <c r="LS1440" s="18">
        <v>10</v>
      </c>
      <c r="LT1440" s="18">
        <v>10</v>
      </c>
      <c r="LU1440" s="18">
        <v>8</v>
      </c>
      <c r="LV1440" s="18">
        <v>0</v>
      </c>
      <c r="LW1440" s="18">
        <v>0</v>
      </c>
      <c r="LX1440" s="18" t="s">
        <v>1977</v>
      </c>
      <c r="LY1440" s="18" t="s">
        <v>1977</v>
      </c>
      <c r="LZ1440" s="18" t="s">
        <v>1948</v>
      </c>
      <c r="MA1440" s="18" t="s">
        <v>1948</v>
      </c>
      <c r="MB1440" s="18" t="s">
        <v>1949</v>
      </c>
      <c r="MC1440" s="18">
        <v>0</v>
      </c>
      <c r="MD1440" s="18">
        <v>0</v>
      </c>
      <c r="ME1440" s="18" t="s">
        <v>766</v>
      </c>
      <c r="MJ1440" s="18" t="s">
        <v>768</v>
      </c>
      <c r="MK1440" s="18" t="s">
        <v>766</v>
      </c>
      <c r="ML1440" s="18">
        <v>0</v>
      </c>
      <c r="MM1440" s="18" t="s">
        <v>766</v>
      </c>
      <c r="MN1440" s="18">
        <v>52</v>
      </c>
      <c r="MO1440" s="18">
        <v>4</v>
      </c>
      <c r="MP1440" s="18">
        <v>0</v>
      </c>
      <c r="MQ1440" s="18" t="s">
        <v>766</v>
      </c>
      <c r="MS1440" s="18">
        <v>265271</v>
      </c>
      <c r="MT1440" s="18" t="s">
        <v>1387</v>
      </c>
      <c r="MV1440" s="18" t="s">
        <v>766</v>
      </c>
      <c r="NL1440" s="18" t="s">
        <v>768</v>
      </c>
      <c r="NP1440" s="18" t="s">
        <v>1388</v>
      </c>
      <c r="NW1440" s="18" t="s">
        <v>1173</v>
      </c>
      <c r="NX1440" s="18">
        <f t="shared" si="480"/>
        <v>1193.808064516129</v>
      </c>
      <c r="NY1440" t="str">
        <f t="shared" si="482"/>
        <v>Mid-range</v>
      </c>
      <c r="NZ1440" t="str">
        <f t="shared" si="483"/>
        <v>Small</v>
      </c>
    </row>
    <row r="1441" spans="1:390">
      <c r="A1441" t="s">
        <v>505</v>
      </c>
      <c r="B1441" t="s">
        <v>506</v>
      </c>
      <c r="C1441" t="s">
        <v>507</v>
      </c>
      <c r="D1441" t="s">
        <v>404</v>
      </c>
      <c r="E1441">
        <v>20180</v>
      </c>
      <c r="F1441" t="s">
        <v>1813</v>
      </c>
      <c r="G1441">
        <v>14267.65</v>
      </c>
      <c r="H1441" s="62">
        <v>22924</v>
      </c>
      <c r="I1441" s="63">
        <v>0</v>
      </c>
      <c r="K1441" s="63">
        <v>7</v>
      </c>
      <c r="L1441" s="63">
        <v>1</v>
      </c>
      <c r="R1441" s="63">
        <v>147</v>
      </c>
      <c r="AC1441" s="93">
        <v>27438</v>
      </c>
      <c r="AM1441" s="93">
        <v>1808</v>
      </c>
      <c r="AN1441" s="63" t="s">
        <v>2037</v>
      </c>
      <c r="AO1441" s="59">
        <f t="shared" si="484"/>
        <v>29246</v>
      </c>
      <c r="BC1441" s="77">
        <v>8275</v>
      </c>
      <c r="BD1441" s="77"/>
      <c r="BO1441" s="63">
        <f t="shared" si="485"/>
        <v>8275</v>
      </c>
      <c r="BZ1441" s="18">
        <f t="shared" si="486"/>
        <v>0</v>
      </c>
      <c r="CX1441" s="39"/>
      <c r="DI1441">
        <f t="shared" si="495"/>
        <v>0</v>
      </c>
      <c r="DJ1441" s="41">
        <v>13121</v>
      </c>
      <c r="DV1441" s="63">
        <f t="shared" si="487"/>
        <v>13121</v>
      </c>
      <c r="DW1441" s="77">
        <v>402</v>
      </c>
      <c r="EI1441" s="63">
        <f t="shared" si="488"/>
        <v>402</v>
      </c>
      <c r="EU1441" s="38">
        <v>0.21</v>
      </c>
      <c r="EV1441" s="38">
        <v>0.51</v>
      </c>
      <c r="FJ1441" s="18">
        <f t="shared" si="489"/>
        <v>0</v>
      </c>
      <c r="FT1441">
        <f t="shared" si="490"/>
        <v>0</v>
      </c>
      <c r="GD1441">
        <f t="shared" si="496"/>
        <v>0</v>
      </c>
      <c r="GO1441" s="39">
        <f t="shared" si="491"/>
        <v>0</v>
      </c>
      <c r="GP1441" s="39">
        <f t="shared" si="492"/>
        <v>37521</v>
      </c>
      <c r="GQ1441" s="39">
        <f t="shared" si="493"/>
        <v>0</v>
      </c>
      <c r="GR1441" s="39">
        <f t="shared" si="494"/>
        <v>37521</v>
      </c>
      <c r="GS1441" t="s">
        <v>420</v>
      </c>
      <c r="GU1441" t="s">
        <v>1420</v>
      </c>
      <c r="GV1441" t="s">
        <v>766</v>
      </c>
      <c r="GY1441" t="s">
        <v>405</v>
      </c>
      <c r="HA1441" t="s">
        <v>2038</v>
      </c>
      <c r="HB1441" t="s">
        <v>798</v>
      </c>
      <c r="HC1441">
        <v>685</v>
      </c>
      <c r="HD1441">
        <v>29606</v>
      </c>
      <c r="HE1441">
        <v>46180</v>
      </c>
      <c r="HF1441">
        <v>44</v>
      </c>
      <c r="HH1441">
        <v>32466</v>
      </c>
      <c r="HI1441">
        <v>0</v>
      </c>
      <c r="HJ1441">
        <v>4</v>
      </c>
      <c r="HK1441">
        <v>6</v>
      </c>
      <c r="HS1441" t="s">
        <v>766</v>
      </c>
      <c r="HU1441">
        <v>4</v>
      </c>
      <c r="HV1441">
        <v>6</v>
      </c>
      <c r="HW1441">
        <v>4</v>
      </c>
      <c r="HX1441">
        <v>0</v>
      </c>
      <c r="HY1441">
        <v>1</v>
      </c>
      <c r="HZ1441">
        <v>0</v>
      </c>
      <c r="IA1441">
        <f t="shared" si="475"/>
        <v>4</v>
      </c>
      <c r="IB1441">
        <f t="shared" si="476"/>
        <v>1</v>
      </c>
      <c r="IC1441">
        <v>0</v>
      </c>
      <c r="ID1441">
        <v>4.25</v>
      </c>
      <c r="IE1441">
        <v>4.58</v>
      </c>
      <c r="IF1441" s="63">
        <v>0</v>
      </c>
      <c r="IH1441">
        <f t="shared" si="478"/>
        <v>8.83</v>
      </c>
      <c r="II1441" s="35">
        <f t="shared" si="479"/>
        <v>4.25</v>
      </c>
      <c r="IM1441" s="18">
        <v>4120</v>
      </c>
      <c r="IN1441" t="s">
        <v>411</v>
      </c>
      <c r="IO1441" s="62">
        <v>2772</v>
      </c>
      <c r="IP1441" s="18">
        <v>12676</v>
      </c>
      <c r="IQ1441" s="18">
        <v>1019</v>
      </c>
      <c r="IR1441" s="18">
        <v>194</v>
      </c>
      <c r="IS1441" s="18">
        <v>85</v>
      </c>
      <c r="IU1441" s="18">
        <v>0</v>
      </c>
      <c r="IV1441" s="18">
        <v>0</v>
      </c>
      <c r="IX1441" s="18">
        <f t="shared" si="481"/>
        <v>20866</v>
      </c>
      <c r="JB1441" s="18">
        <v>149</v>
      </c>
      <c r="JC1441" s="18">
        <v>173</v>
      </c>
      <c r="JS1441" s="18">
        <v>130</v>
      </c>
      <c r="JT1441" s="18">
        <v>0</v>
      </c>
      <c r="JU1441" s="18">
        <v>136</v>
      </c>
      <c r="JV1441" s="18">
        <v>0</v>
      </c>
      <c r="JY1441" s="18">
        <v>4362</v>
      </c>
      <c r="KF1441" s="18">
        <v>2</v>
      </c>
      <c r="KG1441" s="18">
        <v>4</v>
      </c>
      <c r="KH1441" s="18">
        <v>71</v>
      </c>
      <c r="KN1441" s="18">
        <v>12</v>
      </c>
      <c r="KO1441" s="18">
        <v>12</v>
      </c>
      <c r="KP1441" s="18">
        <v>12</v>
      </c>
      <c r="KQ1441" s="18">
        <v>12</v>
      </c>
      <c r="KR1441" s="18">
        <v>6</v>
      </c>
      <c r="KS1441" s="18">
        <v>0</v>
      </c>
      <c r="KT1441" s="18">
        <v>0</v>
      </c>
      <c r="KU1441" s="18" t="s">
        <v>1385</v>
      </c>
      <c r="KV1441" s="18" t="s">
        <v>1385</v>
      </c>
      <c r="KW1441" s="18" t="s">
        <v>1385</v>
      </c>
      <c r="KX1441" s="18" t="s">
        <v>1385</v>
      </c>
      <c r="KY1441" s="18" t="s">
        <v>1408</v>
      </c>
      <c r="LB1441" s="18" t="s">
        <v>766</v>
      </c>
      <c r="LQ1441" s="18">
        <v>12</v>
      </c>
      <c r="LR1441" s="18">
        <v>12</v>
      </c>
      <c r="LS1441" s="18">
        <v>12</v>
      </c>
      <c r="LT1441" s="18">
        <v>12</v>
      </c>
      <c r="LU1441" s="18">
        <v>6</v>
      </c>
      <c r="LV1441" s="18">
        <v>0</v>
      </c>
      <c r="LW1441" s="18">
        <v>0</v>
      </c>
      <c r="LX1441" s="18" t="s">
        <v>1385</v>
      </c>
      <c r="LY1441" s="18" t="s">
        <v>1385</v>
      </c>
      <c r="LZ1441" s="18" t="s">
        <v>1385</v>
      </c>
      <c r="MA1441" s="18" t="s">
        <v>1385</v>
      </c>
      <c r="MB1441" s="18" t="s">
        <v>1408</v>
      </c>
      <c r="ME1441" s="18" t="s">
        <v>766</v>
      </c>
      <c r="MJ1441" s="18" t="s">
        <v>768</v>
      </c>
      <c r="MK1441" s="18" t="s">
        <v>768</v>
      </c>
      <c r="ML1441" s="18">
        <v>0</v>
      </c>
      <c r="MM1441" s="18" t="s">
        <v>766</v>
      </c>
      <c r="MN1441" s="18">
        <v>54</v>
      </c>
      <c r="MO1441" s="18">
        <v>0</v>
      </c>
      <c r="MP1441" s="18">
        <v>0</v>
      </c>
      <c r="MQ1441" s="18" t="s">
        <v>766</v>
      </c>
      <c r="MS1441" s="18">
        <v>72113</v>
      </c>
      <c r="MT1441" s="18" t="s">
        <v>1387</v>
      </c>
      <c r="MV1441" s="18" t="s">
        <v>766</v>
      </c>
      <c r="NL1441" s="18" t="s">
        <v>768</v>
      </c>
      <c r="NP1441" s="18" t="s">
        <v>1388</v>
      </c>
      <c r="NR1441" s="18" t="s">
        <v>1426</v>
      </c>
      <c r="NT1441" s="18" t="s">
        <v>942</v>
      </c>
      <c r="NU1441" s="18" t="s">
        <v>1514</v>
      </c>
      <c r="NV1441" s="18">
        <v>10000</v>
      </c>
      <c r="NX1441" s="18">
        <f t="shared" si="480"/>
        <v>3357.0941176470587</v>
      </c>
      <c r="NY1441" t="str">
        <f t="shared" si="482"/>
        <v>Larger</v>
      </c>
      <c r="NZ1441" t="str">
        <f t="shared" si="483"/>
        <v>Medium</v>
      </c>
    </row>
    <row r="1442" spans="1:390">
      <c r="A1442" t="s">
        <v>499</v>
      </c>
      <c r="B1442" t="s">
        <v>500</v>
      </c>
      <c r="C1442" t="s">
        <v>501</v>
      </c>
      <c r="D1442" t="s">
        <v>393</v>
      </c>
      <c r="E1442">
        <v>20180</v>
      </c>
      <c r="F1442" t="s">
        <v>1813</v>
      </c>
      <c r="G1442">
        <v>9135.5300000000007</v>
      </c>
      <c r="H1442" s="62">
        <v>32973</v>
      </c>
      <c r="I1442" s="63">
        <v>1</v>
      </c>
      <c r="K1442" s="63">
        <v>110</v>
      </c>
      <c r="L1442" s="63">
        <v>2</v>
      </c>
      <c r="R1442" s="63">
        <v>268</v>
      </c>
      <c r="AC1442" s="93">
        <v>30238</v>
      </c>
      <c r="AF1442" s="93">
        <v>40450</v>
      </c>
      <c r="AJ1442" s="93">
        <v>7662</v>
      </c>
      <c r="AK1442" s="93">
        <v>4988</v>
      </c>
      <c r="AM1442" s="93">
        <v>4733</v>
      </c>
      <c r="AN1442" s="63" t="s">
        <v>2039</v>
      </c>
      <c r="AO1442" s="59">
        <f t="shared" si="484"/>
        <v>88071</v>
      </c>
      <c r="BC1442" s="77">
        <v>25822</v>
      </c>
      <c r="BD1442" s="77"/>
      <c r="BO1442" s="63">
        <f t="shared" si="485"/>
        <v>25822</v>
      </c>
      <c r="BZ1442" s="18">
        <f t="shared" si="486"/>
        <v>0</v>
      </c>
      <c r="CX1442" s="39"/>
      <c r="DI1442">
        <f t="shared" si="495"/>
        <v>0</v>
      </c>
      <c r="DJ1442" s="41">
        <v>16584</v>
      </c>
      <c r="DV1442" s="63">
        <f t="shared" si="487"/>
        <v>16584</v>
      </c>
      <c r="DW1442" s="77">
        <v>500</v>
      </c>
      <c r="EC1442" s="41">
        <v>1192</v>
      </c>
      <c r="EI1442" s="63">
        <f t="shared" si="488"/>
        <v>1692</v>
      </c>
      <c r="EU1442" s="38">
        <v>0.62</v>
      </c>
      <c r="EV1442" s="38">
        <v>0.81</v>
      </c>
      <c r="FJ1442" s="18">
        <f t="shared" si="489"/>
        <v>0</v>
      </c>
      <c r="FT1442">
        <f t="shared" si="490"/>
        <v>0</v>
      </c>
      <c r="GD1442">
        <f t="shared" si="496"/>
        <v>0</v>
      </c>
      <c r="GO1442" s="39">
        <f t="shared" si="491"/>
        <v>0</v>
      </c>
      <c r="GP1442" s="39">
        <f t="shared" si="492"/>
        <v>113893</v>
      </c>
      <c r="GQ1442" s="39">
        <f t="shared" si="493"/>
        <v>0</v>
      </c>
      <c r="GR1442" s="39">
        <f t="shared" si="494"/>
        <v>113893</v>
      </c>
      <c r="GS1442" t="s">
        <v>420</v>
      </c>
      <c r="GU1442" t="s">
        <v>1420</v>
      </c>
      <c r="GV1442" t="s">
        <v>766</v>
      </c>
      <c r="GW1442" t="s">
        <v>410</v>
      </c>
      <c r="HB1442" t="s">
        <v>798</v>
      </c>
      <c r="HC1442">
        <v>1904</v>
      </c>
      <c r="HD1442">
        <v>4665</v>
      </c>
      <c r="HE1442">
        <v>28891</v>
      </c>
      <c r="HF1442">
        <v>230</v>
      </c>
      <c r="HH1442">
        <v>67483</v>
      </c>
      <c r="HI1442">
        <v>0</v>
      </c>
      <c r="HJ1442">
        <v>173</v>
      </c>
      <c r="HK1442">
        <v>0</v>
      </c>
      <c r="HS1442" t="s">
        <v>766</v>
      </c>
      <c r="HU1442">
        <v>4</v>
      </c>
      <c r="HV1442">
        <v>10</v>
      </c>
      <c r="HW1442">
        <v>4</v>
      </c>
      <c r="HX1442">
        <v>1</v>
      </c>
      <c r="HY1442">
        <v>0</v>
      </c>
      <c r="HZ1442">
        <v>0</v>
      </c>
      <c r="IA1442">
        <f t="shared" si="475"/>
        <v>5</v>
      </c>
      <c r="IB1442">
        <f t="shared" si="476"/>
        <v>0</v>
      </c>
      <c r="IC1442">
        <v>7</v>
      </c>
      <c r="ID1442">
        <v>4</v>
      </c>
      <c r="IE1442">
        <v>5.29</v>
      </c>
      <c r="IF1442" s="63">
        <v>2</v>
      </c>
      <c r="IH1442">
        <f t="shared" si="478"/>
        <v>9.2899999999999991</v>
      </c>
      <c r="II1442" s="35">
        <f t="shared" si="479"/>
        <v>4</v>
      </c>
      <c r="IM1442" s="18">
        <v>9014</v>
      </c>
      <c r="IN1442" t="s">
        <v>400</v>
      </c>
      <c r="IO1442" s="62">
        <v>15903</v>
      </c>
      <c r="IP1442" s="18">
        <v>10876</v>
      </c>
      <c r="IQ1442" s="18">
        <v>0</v>
      </c>
      <c r="IR1442" s="18">
        <v>446</v>
      </c>
      <c r="IS1442" s="18">
        <v>0</v>
      </c>
      <c r="IU1442" s="18">
        <v>551</v>
      </c>
      <c r="IV1442" s="18">
        <v>0</v>
      </c>
      <c r="IX1442" s="18">
        <f t="shared" si="481"/>
        <v>36790</v>
      </c>
      <c r="JB1442" s="18">
        <v>0</v>
      </c>
      <c r="JC1442" s="18">
        <v>40</v>
      </c>
      <c r="JS1442" s="18">
        <v>173</v>
      </c>
      <c r="JT1442" s="18">
        <v>10</v>
      </c>
      <c r="JU1442" s="18">
        <v>3</v>
      </c>
      <c r="JV1442" s="18">
        <v>0</v>
      </c>
      <c r="JY1442" s="18">
        <v>4362</v>
      </c>
      <c r="KF1442" s="18">
        <v>0</v>
      </c>
      <c r="KG1442" s="18">
        <v>0</v>
      </c>
      <c r="KH1442" s="18">
        <v>0</v>
      </c>
      <c r="KN1442" s="18">
        <v>13</v>
      </c>
      <c r="KO1442" s="18">
        <v>13</v>
      </c>
      <c r="KP1442" s="18">
        <v>13</v>
      </c>
      <c r="KQ1442" s="18">
        <v>13</v>
      </c>
      <c r="KR1442" s="18">
        <v>7</v>
      </c>
      <c r="KS1442" s="18">
        <v>4</v>
      </c>
      <c r="KU1442" s="18" t="s">
        <v>2040</v>
      </c>
      <c r="KV1442" s="18" t="s">
        <v>2040</v>
      </c>
      <c r="KW1442" s="18" t="s">
        <v>2040</v>
      </c>
      <c r="KX1442" s="18" t="s">
        <v>2040</v>
      </c>
      <c r="KY1442" s="18" t="s">
        <v>2041</v>
      </c>
      <c r="KZ1442" s="18" t="s">
        <v>1865</v>
      </c>
      <c r="LB1442" s="18" t="s">
        <v>768</v>
      </c>
      <c r="LQ1442" s="18">
        <v>10</v>
      </c>
      <c r="LR1442" s="18">
        <v>10</v>
      </c>
      <c r="LS1442" s="18">
        <v>10</v>
      </c>
      <c r="LT1442" s="18">
        <v>10</v>
      </c>
      <c r="LU1442" s="18">
        <v>4</v>
      </c>
      <c r="LX1442" s="18" t="s">
        <v>2042</v>
      </c>
      <c r="LY1442" s="18" t="s">
        <v>2042</v>
      </c>
      <c r="LZ1442" s="18" t="s">
        <v>2042</v>
      </c>
      <c r="MA1442" s="18" t="s">
        <v>2042</v>
      </c>
      <c r="MB1442" s="18" t="s">
        <v>2043</v>
      </c>
      <c r="ME1442" s="18" t="s">
        <v>766</v>
      </c>
      <c r="MJ1442" s="18" t="s">
        <v>768</v>
      </c>
      <c r="MK1442" s="18" t="s">
        <v>768</v>
      </c>
      <c r="MN1442" s="18">
        <v>44</v>
      </c>
      <c r="MO1442" s="18">
        <v>4</v>
      </c>
      <c r="MQ1442" s="18" t="s">
        <v>766</v>
      </c>
      <c r="MS1442" s="18">
        <v>155940</v>
      </c>
      <c r="MT1442" s="18" t="s">
        <v>1387</v>
      </c>
      <c r="MV1442" s="18" t="s">
        <v>768</v>
      </c>
      <c r="NL1442" s="18" t="s">
        <v>768</v>
      </c>
      <c r="NO1442" s="18" t="s">
        <v>1149</v>
      </c>
      <c r="NV1442" s="18">
        <v>40550</v>
      </c>
      <c r="NW1442" s="18" t="s">
        <v>1173</v>
      </c>
      <c r="NX1442" s="18">
        <f t="shared" si="480"/>
        <v>2283.8825000000002</v>
      </c>
      <c r="NY1442" t="str">
        <f t="shared" si="482"/>
        <v>Mid-range</v>
      </c>
      <c r="NZ1442" t="str">
        <f t="shared" si="483"/>
        <v>Small</v>
      </c>
    </row>
    <row r="1443" spans="1:390">
      <c r="A1443" t="s">
        <v>443</v>
      </c>
      <c r="B1443" t="s">
        <v>698</v>
      </c>
      <c r="C1443" t="s">
        <v>699</v>
      </c>
      <c r="D1443" t="s">
        <v>404</v>
      </c>
      <c r="E1443">
        <v>20180</v>
      </c>
      <c r="F1443" t="s">
        <v>1813</v>
      </c>
      <c r="G1443">
        <v>4777.2</v>
      </c>
      <c r="H1443" s="62">
        <v>17000</v>
      </c>
      <c r="I1443" s="63">
        <v>0</v>
      </c>
      <c r="K1443" s="63">
        <v>3</v>
      </c>
      <c r="L1443" s="63">
        <v>0</v>
      </c>
      <c r="R1443" s="63">
        <v>190</v>
      </c>
      <c r="AC1443" s="93">
        <v>34593</v>
      </c>
      <c r="AO1443" s="59">
        <f t="shared" si="484"/>
        <v>34593</v>
      </c>
      <c r="BC1443" s="77">
        <v>4063</v>
      </c>
      <c r="BD1443" s="77"/>
      <c r="BO1443" s="63">
        <f t="shared" si="485"/>
        <v>4063</v>
      </c>
      <c r="BZ1443" s="18">
        <f t="shared" si="486"/>
        <v>0</v>
      </c>
      <c r="CX1443" s="39"/>
      <c r="DI1443">
        <f t="shared" si="495"/>
        <v>0</v>
      </c>
      <c r="DR1443" s="41">
        <v>8311</v>
      </c>
      <c r="DV1443" s="63">
        <f t="shared" si="487"/>
        <v>8311</v>
      </c>
      <c r="EI1443" s="63">
        <f t="shared" si="488"/>
        <v>0</v>
      </c>
      <c r="EU1443" s="38">
        <v>0.74</v>
      </c>
      <c r="EV1443" s="38">
        <v>0.93</v>
      </c>
      <c r="FJ1443" s="18">
        <f t="shared" si="489"/>
        <v>0</v>
      </c>
      <c r="FT1443">
        <f t="shared" si="490"/>
        <v>0</v>
      </c>
      <c r="GD1443">
        <f t="shared" si="496"/>
        <v>0</v>
      </c>
      <c r="GO1443" s="39">
        <f t="shared" si="491"/>
        <v>0</v>
      </c>
      <c r="GP1443" s="39">
        <f t="shared" si="492"/>
        <v>38656</v>
      </c>
      <c r="GQ1443" s="39">
        <f t="shared" si="493"/>
        <v>0</v>
      </c>
      <c r="GR1443" s="39">
        <f t="shared" si="494"/>
        <v>38656</v>
      </c>
      <c r="GS1443" t="s">
        <v>395</v>
      </c>
      <c r="GU1443" t="s">
        <v>1392</v>
      </c>
      <c r="GV1443" t="s">
        <v>768</v>
      </c>
      <c r="GY1443" t="s">
        <v>405</v>
      </c>
      <c r="HA1443">
        <v>2940</v>
      </c>
      <c r="HB1443" t="s">
        <v>798</v>
      </c>
      <c r="HC1443">
        <v>854</v>
      </c>
      <c r="HE1443">
        <v>16600</v>
      </c>
      <c r="HF1443">
        <v>75</v>
      </c>
      <c r="HH1443">
        <v>46382</v>
      </c>
      <c r="HS1443" t="s">
        <v>768</v>
      </c>
      <c r="HT1443" t="s">
        <v>1366</v>
      </c>
      <c r="HU1443">
        <v>3</v>
      </c>
      <c r="HV1443">
        <v>7</v>
      </c>
      <c r="HW1443">
        <v>3</v>
      </c>
      <c r="HX1443">
        <v>0</v>
      </c>
      <c r="HY1443">
        <v>1</v>
      </c>
      <c r="HZ1443">
        <v>0</v>
      </c>
      <c r="IA1443">
        <f t="shared" si="475"/>
        <v>3</v>
      </c>
      <c r="IB1443">
        <f t="shared" si="476"/>
        <v>1</v>
      </c>
      <c r="IC1443">
        <v>2</v>
      </c>
      <c r="ID1443">
        <v>3.5</v>
      </c>
      <c r="IE1443">
        <v>4.1500000000000004</v>
      </c>
      <c r="IF1443" s="63">
        <v>1</v>
      </c>
      <c r="IH1443">
        <f t="shared" si="478"/>
        <v>7.65</v>
      </c>
      <c r="II1443" s="35">
        <f t="shared" si="479"/>
        <v>3.5</v>
      </c>
      <c r="IM1443" s="18">
        <v>6429</v>
      </c>
      <c r="IN1443" t="s">
        <v>411</v>
      </c>
      <c r="IO1443" s="62">
        <v>532</v>
      </c>
      <c r="IP1443" s="18">
        <v>5372</v>
      </c>
      <c r="IQ1443" s="18">
        <v>635</v>
      </c>
      <c r="IS1443" s="18">
        <v>126</v>
      </c>
      <c r="IX1443" s="18">
        <f t="shared" si="481"/>
        <v>13094</v>
      </c>
      <c r="KF1443" s="18">
        <v>1</v>
      </c>
      <c r="KG1443" s="18">
        <v>3</v>
      </c>
      <c r="KH1443" s="18">
        <v>61</v>
      </c>
      <c r="KN1443" s="18">
        <v>12</v>
      </c>
      <c r="KO1443" s="18">
        <v>12</v>
      </c>
      <c r="KP1443" s="18">
        <v>12</v>
      </c>
      <c r="KQ1443" s="18">
        <v>12</v>
      </c>
      <c r="KR1443" s="18">
        <v>8</v>
      </c>
      <c r="KS1443" s="18">
        <v>6</v>
      </c>
      <c r="KU1443" s="18" t="s">
        <v>1951</v>
      </c>
      <c r="KV1443" s="18" t="s">
        <v>1951</v>
      </c>
      <c r="KW1443" s="18" t="s">
        <v>1951</v>
      </c>
      <c r="KX1443" s="18" t="s">
        <v>1951</v>
      </c>
      <c r="KY1443" s="18" t="s">
        <v>1995</v>
      </c>
      <c r="KZ1443" s="18" t="s">
        <v>1887</v>
      </c>
      <c r="LB1443" s="18" t="s">
        <v>766</v>
      </c>
      <c r="LQ1443" s="18">
        <v>7</v>
      </c>
      <c r="LR1443" s="18">
        <v>7</v>
      </c>
      <c r="LS1443" s="18">
        <v>7</v>
      </c>
      <c r="LT1443" s="18">
        <v>7</v>
      </c>
      <c r="LX1443" s="18" t="s">
        <v>2044</v>
      </c>
      <c r="LY1443" s="18" t="s">
        <v>2044</v>
      </c>
      <c r="LZ1443" s="18" t="s">
        <v>2044</v>
      </c>
      <c r="MA1443" s="18" t="s">
        <v>2044</v>
      </c>
      <c r="ME1443" s="18" t="s">
        <v>766</v>
      </c>
      <c r="MJ1443" s="18" t="s">
        <v>768</v>
      </c>
      <c r="MK1443" s="18" t="s">
        <v>768</v>
      </c>
      <c r="MN1443" s="18">
        <v>28</v>
      </c>
      <c r="MO1443" s="18">
        <v>6</v>
      </c>
      <c r="MQ1443" s="18" t="s">
        <v>766</v>
      </c>
      <c r="MS1443" s="18">
        <v>90146</v>
      </c>
      <c r="MT1443" s="18" t="s">
        <v>1387</v>
      </c>
      <c r="MV1443" s="18" t="s">
        <v>766</v>
      </c>
      <c r="NL1443" s="18" t="s">
        <v>768</v>
      </c>
      <c r="NM1443" s="18" t="s">
        <v>1153</v>
      </c>
      <c r="NP1443" s="18" t="s">
        <v>1388</v>
      </c>
      <c r="NV1443" s="18">
        <v>4997</v>
      </c>
      <c r="NX1443" s="18">
        <f t="shared" si="480"/>
        <v>1364.9142857142856</v>
      </c>
      <c r="NY1443" t="str">
        <f t="shared" si="482"/>
        <v>Smaller</v>
      </c>
      <c r="NZ1443" t="str">
        <f t="shared" si="483"/>
        <v>Small</v>
      </c>
    </row>
    <row r="1444" spans="1:390">
      <c r="A1444" t="s">
        <v>635</v>
      </c>
      <c r="B1444" t="s">
        <v>636</v>
      </c>
      <c r="C1444" t="s">
        <v>637</v>
      </c>
      <c r="D1444" t="s">
        <v>404</v>
      </c>
      <c r="E1444">
        <v>20180</v>
      </c>
      <c r="F1444" t="s">
        <v>1813</v>
      </c>
      <c r="G1444">
        <v>17000.669999999998</v>
      </c>
      <c r="H1444" s="62">
        <v>41046</v>
      </c>
      <c r="I1444" s="63">
        <v>0</v>
      </c>
      <c r="K1444" s="63">
        <v>6</v>
      </c>
      <c r="L1444" s="63">
        <v>1</v>
      </c>
      <c r="R1444" s="63">
        <v>566</v>
      </c>
      <c r="AC1444" s="93">
        <v>39000</v>
      </c>
      <c r="AL1444" s="93">
        <v>220</v>
      </c>
      <c r="AO1444" s="59">
        <f t="shared" si="484"/>
        <v>39220</v>
      </c>
      <c r="BC1444" s="77">
        <v>40000</v>
      </c>
      <c r="BD1444" s="77"/>
      <c r="BF1444" s="77">
        <v>0</v>
      </c>
      <c r="BG1444" s="77">
        <v>0</v>
      </c>
      <c r="BH1444" s="77"/>
      <c r="BI1444" s="77"/>
      <c r="BJ1444" s="77">
        <v>0</v>
      </c>
      <c r="BK1444" s="77">
        <v>0</v>
      </c>
      <c r="BL1444" s="77">
        <v>0</v>
      </c>
      <c r="BM1444" s="77">
        <v>0</v>
      </c>
      <c r="BO1444" s="63">
        <f t="shared" si="485"/>
        <v>40000</v>
      </c>
      <c r="BZ1444" s="18">
        <f t="shared" si="486"/>
        <v>0</v>
      </c>
      <c r="CX1444" s="39"/>
      <c r="DI1444">
        <f t="shared" si="495"/>
        <v>0</v>
      </c>
      <c r="DJ1444" s="41">
        <v>0</v>
      </c>
      <c r="DM1444" s="41">
        <v>0</v>
      </c>
      <c r="DN1444" s="41">
        <v>0</v>
      </c>
      <c r="DO1444" s="41"/>
      <c r="DP1444" s="41">
        <v>0</v>
      </c>
      <c r="DQ1444" s="41">
        <v>0</v>
      </c>
      <c r="DR1444" s="41">
        <v>0</v>
      </c>
      <c r="DT1444" s="41">
        <v>0</v>
      </c>
      <c r="DV1444" s="63">
        <f t="shared" si="487"/>
        <v>0</v>
      </c>
      <c r="DW1444" s="77">
        <v>0</v>
      </c>
      <c r="DZ1444" s="41">
        <v>0</v>
      </c>
      <c r="EA1444" s="41">
        <v>0</v>
      </c>
      <c r="EB1444" s="41"/>
      <c r="EC1444" s="41">
        <v>0</v>
      </c>
      <c r="ED1444" s="41">
        <v>0</v>
      </c>
      <c r="EE1444" s="41">
        <v>1500</v>
      </c>
      <c r="EI1444" s="63">
        <f t="shared" si="488"/>
        <v>1500</v>
      </c>
      <c r="EU1444" s="38">
        <v>0.71</v>
      </c>
      <c r="EV1444" s="38">
        <v>0.93</v>
      </c>
      <c r="FJ1444" s="18">
        <f t="shared" si="489"/>
        <v>0</v>
      </c>
      <c r="FT1444">
        <f t="shared" si="490"/>
        <v>0</v>
      </c>
      <c r="GD1444">
        <f t="shared" si="496"/>
        <v>0</v>
      </c>
      <c r="GO1444" s="39">
        <f t="shared" si="491"/>
        <v>0</v>
      </c>
      <c r="GP1444" s="39">
        <f t="shared" si="492"/>
        <v>79220</v>
      </c>
      <c r="GQ1444" s="39">
        <f t="shared" si="493"/>
        <v>0</v>
      </c>
      <c r="GR1444" s="39">
        <f t="shared" si="494"/>
        <v>79220</v>
      </c>
      <c r="GS1444" t="s">
        <v>395</v>
      </c>
      <c r="GU1444" t="s">
        <v>1392</v>
      </c>
      <c r="GV1444" t="s">
        <v>768</v>
      </c>
      <c r="GX1444" t="s">
        <v>938</v>
      </c>
      <c r="GZ1444">
        <v>0.1</v>
      </c>
      <c r="HB1444" t="s">
        <v>2045</v>
      </c>
      <c r="HC1444">
        <v>525</v>
      </c>
      <c r="HD1444">
        <v>162</v>
      </c>
      <c r="HE1444">
        <v>10671</v>
      </c>
      <c r="HF1444">
        <v>132</v>
      </c>
      <c r="HH1444">
        <v>72554</v>
      </c>
      <c r="HI1444">
        <v>0</v>
      </c>
      <c r="HJ1444">
        <v>0</v>
      </c>
      <c r="HK1444">
        <v>1</v>
      </c>
      <c r="HS1444" t="s">
        <v>766</v>
      </c>
      <c r="HU1444">
        <v>5</v>
      </c>
      <c r="HV1444">
        <v>4</v>
      </c>
      <c r="HW1444">
        <v>3</v>
      </c>
      <c r="HX1444">
        <v>0</v>
      </c>
      <c r="HY1444">
        <v>0</v>
      </c>
      <c r="HZ1444">
        <v>2</v>
      </c>
      <c r="IA1444">
        <f t="shared" si="475"/>
        <v>3</v>
      </c>
      <c r="IB1444">
        <f t="shared" si="476"/>
        <v>2</v>
      </c>
      <c r="IC1444">
        <v>4</v>
      </c>
      <c r="ID1444">
        <v>3.95</v>
      </c>
      <c r="IE1444">
        <v>6.08</v>
      </c>
      <c r="IF1444" s="63">
        <v>2</v>
      </c>
      <c r="IH1444">
        <f t="shared" si="478"/>
        <v>10.030000000000001</v>
      </c>
      <c r="II1444" s="35">
        <f t="shared" si="479"/>
        <v>3.95</v>
      </c>
      <c r="IM1444" s="18">
        <v>6535</v>
      </c>
      <c r="IN1444" t="s">
        <v>411</v>
      </c>
      <c r="IO1444" s="62">
        <v>9163</v>
      </c>
      <c r="IP1444" s="18">
        <v>14499</v>
      </c>
      <c r="IQ1444" s="18">
        <v>0</v>
      </c>
      <c r="IR1444" s="18">
        <v>0</v>
      </c>
      <c r="IS1444" s="18">
        <v>0</v>
      </c>
      <c r="IU1444" s="18">
        <v>0</v>
      </c>
      <c r="IV1444" s="18">
        <v>0</v>
      </c>
      <c r="IX1444" s="18">
        <f t="shared" si="481"/>
        <v>30197</v>
      </c>
      <c r="JB1444" s="18">
        <v>0</v>
      </c>
      <c r="JC1444" s="18">
        <v>2</v>
      </c>
      <c r="JS1444" s="18">
        <v>223</v>
      </c>
      <c r="JT1444" s="18">
        <v>0</v>
      </c>
      <c r="JU1444" s="18">
        <v>87</v>
      </c>
      <c r="JV1444" s="18">
        <v>0</v>
      </c>
      <c r="JY1444" s="18">
        <v>5115</v>
      </c>
      <c r="KF1444" s="18">
        <v>1</v>
      </c>
      <c r="KG1444" s="18">
        <v>3</v>
      </c>
      <c r="KH1444" s="18">
        <v>43</v>
      </c>
      <c r="KN1444" s="18">
        <v>12.5</v>
      </c>
      <c r="KO1444" s="18">
        <v>12.5</v>
      </c>
      <c r="KP1444" s="18">
        <v>12.5</v>
      </c>
      <c r="KQ1444" s="18">
        <v>12.5</v>
      </c>
      <c r="KR1444" s="18">
        <v>6.5</v>
      </c>
      <c r="KS1444" s="18">
        <v>4</v>
      </c>
      <c r="KT1444" s="18">
        <v>0</v>
      </c>
      <c r="KU1444" s="18" t="s">
        <v>1963</v>
      </c>
      <c r="KV1444" s="18" t="s">
        <v>1963</v>
      </c>
      <c r="KW1444" s="18" t="s">
        <v>1963</v>
      </c>
      <c r="KX1444" s="18" t="s">
        <v>1963</v>
      </c>
      <c r="KY1444" s="18" t="s">
        <v>2046</v>
      </c>
      <c r="KZ1444" s="18" t="s">
        <v>1954</v>
      </c>
      <c r="LA1444" s="18">
        <v>0</v>
      </c>
      <c r="LB1444" s="18" t="s">
        <v>766</v>
      </c>
      <c r="LQ1444" s="18">
        <v>10</v>
      </c>
      <c r="LR1444" s="18">
        <v>10</v>
      </c>
      <c r="LS1444" s="18">
        <v>10</v>
      </c>
      <c r="LT1444" s="18">
        <v>10</v>
      </c>
      <c r="LU1444" s="18">
        <v>0</v>
      </c>
      <c r="LV1444" s="18">
        <v>0</v>
      </c>
      <c r="LW1444" s="18">
        <v>0</v>
      </c>
      <c r="LX1444" s="18" t="s">
        <v>2047</v>
      </c>
      <c r="LY1444" s="18" t="s">
        <v>2047</v>
      </c>
      <c r="LZ1444" s="18" t="s">
        <v>2047</v>
      </c>
      <c r="MA1444" s="18" t="s">
        <v>2047</v>
      </c>
      <c r="MB1444" s="18">
        <v>0</v>
      </c>
      <c r="MC1444" s="18">
        <v>0</v>
      </c>
      <c r="MD1444" s="18">
        <v>0</v>
      </c>
      <c r="ME1444" s="18" t="s">
        <v>766</v>
      </c>
      <c r="MJ1444" s="18" t="s">
        <v>768</v>
      </c>
      <c r="MK1444" s="18" t="s">
        <v>768</v>
      </c>
      <c r="ML1444" s="18" t="s">
        <v>1852</v>
      </c>
      <c r="MM1444" s="18" t="s">
        <v>1852</v>
      </c>
      <c r="MN1444" s="18" t="s">
        <v>1852</v>
      </c>
      <c r="MO1444" s="18">
        <v>4</v>
      </c>
      <c r="MP1444" s="18">
        <v>0</v>
      </c>
      <c r="MQ1444" s="18" t="s">
        <v>766</v>
      </c>
      <c r="MT1444" s="18" t="s">
        <v>1401</v>
      </c>
      <c r="MV1444" s="18" t="s">
        <v>766</v>
      </c>
      <c r="NL1444" s="18" t="s">
        <v>768</v>
      </c>
      <c r="NP1444" s="18" t="s">
        <v>1388</v>
      </c>
      <c r="NT1444" s="18" t="s">
        <v>942</v>
      </c>
      <c r="NU1444" s="18" t="s">
        <v>2048</v>
      </c>
      <c r="NV1444" s="18">
        <v>0</v>
      </c>
      <c r="NX1444" s="18">
        <f t="shared" si="480"/>
        <v>4303.9670886075946</v>
      </c>
      <c r="NY1444" t="str">
        <f t="shared" si="482"/>
        <v>Larger</v>
      </c>
      <c r="NZ1444" t="str">
        <f t="shared" si="483"/>
        <v>Medium</v>
      </c>
    </row>
    <row r="1445" spans="1:390">
      <c r="A1445" t="s">
        <v>455</v>
      </c>
      <c r="B1445" t="s">
        <v>581</v>
      </c>
      <c r="C1445" t="s">
        <v>582</v>
      </c>
      <c r="D1445" t="s">
        <v>404</v>
      </c>
      <c r="E1445">
        <v>20180</v>
      </c>
      <c r="F1445" t="s">
        <v>1813</v>
      </c>
      <c r="G1445">
        <v>17305.96</v>
      </c>
      <c r="H1445" s="62">
        <v>49508</v>
      </c>
      <c r="I1445" s="63">
        <v>1</v>
      </c>
      <c r="K1445" s="63">
        <v>9</v>
      </c>
      <c r="L1445" s="63">
        <v>0</v>
      </c>
      <c r="R1445" s="63">
        <v>482</v>
      </c>
      <c r="AC1445" s="93">
        <v>43388</v>
      </c>
      <c r="AK1445" s="93">
        <v>6500</v>
      </c>
      <c r="AO1445" s="59">
        <f t="shared" si="484"/>
        <v>49888</v>
      </c>
      <c r="BC1445" s="77">
        <v>4565</v>
      </c>
      <c r="BD1445" s="77"/>
      <c r="BO1445" s="63">
        <f t="shared" si="485"/>
        <v>4565</v>
      </c>
      <c r="BZ1445" s="18">
        <f t="shared" si="486"/>
        <v>0</v>
      </c>
      <c r="CX1445" s="39"/>
      <c r="DI1445">
        <f t="shared" si="495"/>
        <v>0</v>
      </c>
      <c r="DJ1445" s="41">
        <v>18950</v>
      </c>
      <c r="DV1445" s="63">
        <f t="shared" si="487"/>
        <v>18950</v>
      </c>
      <c r="DW1445" s="77">
        <v>7235</v>
      </c>
      <c r="EI1445" s="63">
        <f t="shared" si="488"/>
        <v>7235</v>
      </c>
      <c r="EU1445" s="38">
        <v>0.37</v>
      </c>
      <c r="EV1445" s="38">
        <v>0.65</v>
      </c>
      <c r="FJ1445" s="18">
        <f t="shared" si="489"/>
        <v>0</v>
      </c>
      <c r="FT1445">
        <f t="shared" si="490"/>
        <v>0</v>
      </c>
      <c r="GD1445">
        <f t="shared" si="496"/>
        <v>0</v>
      </c>
      <c r="GO1445" s="39">
        <f t="shared" si="491"/>
        <v>0</v>
      </c>
      <c r="GP1445" s="39">
        <f t="shared" si="492"/>
        <v>54453</v>
      </c>
      <c r="GQ1445" s="39">
        <f t="shared" si="493"/>
        <v>0</v>
      </c>
      <c r="GR1445" s="39">
        <f t="shared" si="494"/>
        <v>54453</v>
      </c>
      <c r="GS1445" t="s">
        <v>420</v>
      </c>
      <c r="GU1445" t="s">
        <v>1402</v>
      </c>
      <c r="GV1445" t="s">
        <v>768</v>
      </c>
      <c r="GX1445" t="s">
        <v>938</v>
      </c>
      <c r="GZ1445">
        <v>6</v>
      </c>
      <c r="HB1445" t="s">
        <v>798</v>
      </c>
      <c r="HC1445">
        <v>1766</v>
      </c>
      <c r="HD1445">
        <v>2187</v>
      </c>
      <c r="HE1445">
        <v>208608</v>
      </c>
      <c r="HF1445">
        <v>33</v>
      </c>
      <c r="HH1445">
        <v>89918</v>
      </c>
      <c r="HI1445">
        <v>35</v>
      </c>
      <c r="HJ1445">
        <v>23</v>
      </c>
      <c r="HK1445">
        <v>24524</v>
      </c>
      <c r="HS1445" t="s">
        <v>768</v>
      </c>
      <c r="HT1445" t="s">
        <v>1366</v>
      </c>
      <c r="HU1445">
        <v>3</v>
      </c>
      <c r="HV1445">
        <v>11</v>
      </c>
      <c r="HW1445">
        <v>4</v>
      </c>
      <c r="HX1445">
        <v>0</v>
      </c>
      <c r="HY1445">
        <v>4</v>
      </c>
      <c r="HZ1445">
        <v>0</v>
      </c>
      <c r="IA1445">
        <f t="shared" si="475"/>
        <v>4</v>
      </c>
      <c r="IB1445">
        <f t="shared" si="476"/>
        <v>4</v>
      </c>
      <c r="IC1445">
        <v>10</v>
      </c>
      <c r="ID1445">
        <v>5.5</v>
      </c>
      <c r="IE1445">
        <v>4.3600000000000003</v>
      </c>
      <c r="IF1445" s="63">
        <v>4</v>
      </c>
      <c r="IH1445">
        <f t="shared" si="478"/>
        <v>9.86</v>
      </c>
      <c r="II1445" s="35">
        <f t="shared" si="479"/>
        <v>5.5</v>
      </c>
      <c r="IM1445" s="18">
        <v>3810</v>
      </c>
      <c r="IN1445" t="s">
        <v>400</v>
      </c>
      <c r="IO1445" s="62">
        <v>5499</v>
      </c>
      <c r="IP1445" s="18">
        <v>15338</v>
      </c>
      <c r="IQ1445" s="18">
        <v>9040</v>
      </c>
      <c r="IR1445" s="18">
        <v>718</v>
      </c>
      <c r="IS1445" s="18">
        <v>0</v>
      </c>
      <c r="IU1445" s="18">
        <v>3429</v>
      </c>
      <c r="IX1445" s="18">
        <f t="shared" si="481"/>
        <v>37834</v>
      </c>
      <c r="JB1445" s="18">
        <v>7</v>
      </c>
      <c r="JC1445" s="18">
        <v>22</v>
      </c>
      <c r="JU1445" s="18">
        <v>147</v>
      </c>
      <c r="JY1445" s="18">
        <v>3807</v>
      </c>
      <c r="KF1445" s="18">
        <v>7</v>
      </c>
      <c r="KG1445" s="18">
        <v>18</v>
      </c>
      <c r="KH1445" s="18">
        <v>114</v>
      </c>
      <c r="KN1445" s="18">
        <v>13.25</v>
      </c>
      <c r="KO1445" s="18">
        <v>13.25</v>
      </c>
      <c r="KP1445" s="18">
        <v>13.25</v>
      </c>
      <c r="KQ1445" s="18">
        <v>13.25</v>
      </c>
      <c r="KR1445" s="18">
        <v>5</v>
      </c>
      <c r="KS1445" s="18">
        <v>4</v>
      </c>
      <c r="KU1445" s="18" t="s">
        <v>2049</v>
      </c>
      <c r="KV1445" s="18" t="s">
        <v>2049</v>
      </c>
      <c r="KW1445" s="18" t="s">
        <v>2049</v>
      </c>
      <c r="KX1445" s="18" t="s">
        <v>2049</v>
      </c>
      <c r="KY1445" s="18" t="s">
        <v>1400</v>
      </c>
      <c r="KZ1445" s="18" t="s">
        <v>1469</v>
      </c>
      <c r="LB1445" s="18" t="s">
        <v>766</v>
      </c>
      <c r="LQ1445" s="18">
        <v>10</v>
      </c>
      <c r="LR1445" s="18">
        <v>10</v>
      </c>
      <c r="LS1445" s="18">
        <v>10</v>
      </c>
      <c r="LT1445" s="18">
        <v>10</v>
      </c>
      <c r="LX1445" s="18" t="s">
        <v>1427</v>
      </c>
      <c r="LY1445" s="18" t="s">
        <v>1427</v>
      </c>
      <c r="LZ1445" s="18" t="s">
        <v>1427</v>
      </c>
      <c r="MA1445" s="18" t="s">
        <v>1427</v>
      </c>
      <c r="ME1445" s="18" t="s">
        <v>766</v>
      </c>
      <c r="MJ1445" s="18" t="s">
        <v>768</v>
      </c>
      <c r="MK1445" s="18" t="s">
        <v>768</v>
      </c>
      <c r="MM1445" s="18" t="s">
        <v>766</v>
      </c>
      <c r="MN1445" s="18">
        <v>40</v>
      </c>
      <c r="MO1445" s="18">
        <v>4</v>
      </c>
      <c r="MQ1445" s="18" t="s">
        <v>768</v>
      </c>
      <c r="MR1445" s="18">
        <v>0</v>
      </c>
      <c r="MS1445" s="18">
        <v>188041</v>
      </c>
      <c r="MT1445" s="18" t="s">
        <v>1387</v>
      </c>
      <c r="MV1445" s="18" t="s">
        <v>766</v>
      </c>
      <c r="NL1445" s="18" t="s">
        <v>768</v>
      </c>
      <c r="NN1445" s="18" t="s">
        <v>1155</v>
      </c>
      <c r="NO1445" s="18" t="s">
        <v>1149</v>
      </c>
      <c r="NV1445" s="18">
        <v>6403</v>
      </c>
      <c r="NX1445" s="18">
        <f t="shared" si="480"/>
        <v>3146.5381818181818</v>
      </c>
      <c r="NY1445" t="str">
        <f t="shared" si="482"/>
        <v>Larger</v>
      </c>
      <c r="NZ1445" t="str">
        <f t="shared" si="483"/>
        <v>Medium</v>
      </c>
    </row>
    <row r="1446" spans="1:390">
      <c r="A1446" t="s">
        <v>747</v>
      </c>
      <c r="B1446" t="s">
        <v>748</v>
      </c>
      <c r="C1446" t="s">
        <v>749</v>
      </c>
      <c r="D1446" t="s">
        <v>393</v>
      </c>
      <c r="E1446">
        <v>20180</v>
      </c>
      <c r="F1446" t="s">
        <v>1813</v>
      </c>
      <c r="G1446">
        <v>9573.17</v>
      </c>
      <c r="H1446" s="62">
        <v>53000</v>
      </c>
      <c r="I1446" s="63">
        <v>1</v>
      </c>
      <c r="K1446" s="63">
        <v>17</v>
      </c>
      <c r="L1446" s="63">
        <v>2</v>
      </c>
      <c r="R1446" s="63">
        <v>587</v>
      </c>
      <c r="AC1446" s="93">
        <v>44099</v>
      </c>
      <c r="AF1446" s="93">
        <v>5000</v>
      </c>
      <c r="AL1446" s="93">
        <v>36830</v>
      </c>
      <c r="AM1446" s="93">
        <v>1821</v>
      </c>
      <c r="AO1446" s="59">
        <f t="shared" si="484"/>
        <v>87750</v>
      </c>
      <c r="BC1446" s="77">
        <v>16391</v>
      </c>
      <c r="BD1446" s="77"/>
      <c r="BO1446" s="63">
        <f t="shared" si="485"/>
        <v>16391</v>
      </c>
      <c r="BZ1446" s="18">
        <f t="shared" si="486"/>
        <v>0</v>
      </c>
      <c r="CX1446" s="39"/>
      <c r="DI1446">
        <f t="shared" si="495"/>
        <v>0</v>
      </c>
      <c r="DV1446" s="63">
        <f t="shared" si="487"/>
        <v>0</v>
      </c>
      <c r="DW1446" s="77">
        <v>711</v>
      </c>
      <c r="EE1446" s="41">
        <v>170</v>
      </c>
      <c r="EI1446" s="63">
        <f t="shared" si="488"/>
        <v>881</v>
      </c>
      <c r="EU1446" s="38">
        <v>0.6</v>
      </c>
      <c r="EV1446" s="38">
        <v>0.84</v>
      </c>
      <c r="FJ1446" s="18">
        <f t="shared" si="489"/>
        <v>0</v>
      </c>
      <c r="FT1446">
        <f t="shared" si="490"/>
        <v>0</v>
      </c>
      <c r="GD1446">
        <f t="shared" si="496"/>
        <v>0</v>
      </c>
      <c r="GO1446" s="39">
        <f t="shared" si="491"/>
        <v>0</v>
      </c>
      <c r="GP1446" s="39">
        <f t="shared" si="492"/>
        <v>104141</v>
      </c>
      <c r="GQ1446" s="39">
        <f t="shared" si="493"/>
        <v>0</v>
      </c>
      <c r="GR1446" s="39">
        <f t="shared" si="494"/>
        <v>104141</v>
      </c>
      <c r="GS1446" t="s">
        <v>420</v>
      </c>
      <c r="GU1446" t="s">
        <v>1392</v>
      </c>
      <c r="GV1446" t="s">
        <v>768</v>
      </c>
      <c r="GW1446" t="s">
        <v>410</v>
      </c>
      <c r="HB1446" t="s">
        <v>798</v>
      </c>
      <c r="HC1446">
        <v>1722</v>
      </c>
      <c r="HD1446">
        <v>388</v>
      </c>
      <c r="HE1446">
        <v>12504</v>
      </c>
      <c r="HF1446">
        <v>93</v>
      </c>
      <c r="HH1446">
        <v>53091</v>
      </c>
      <c r="HK1446">
        <v>121</v>
      </c>
      <c r="HS1446" t="s">
        <v>766</v>
      </c>
      <c r="HU1446">
        <v>4</v>
      </c>
      <c r="HV1446">
        <v>5</v>
      </c>
      <c r="HW1446">
        <v>2</v>
      </c>
      <c r="HX1446">
        <v>1</v>
      </c>
      <c r="HY1446">
        <v>2</v>
      </c>
      <c r="HZ1446">
        <v>2</v>
      </c>
      <c r="IA1446">
        <f t="shared" ref="IA1446:IA1509" si="497">HW1446+HX1446</f>
        <v>3</v>
      </c>
      <c r="IB1446">
        <f t="shared" ref="IB1446:IB1509" si="498">HY1446+HZ1446</f>
        <v>4</v>
      </c>
      <c r="IC1446">
        <v>6</v>
      </c>
      <c r="ID1446">
        <v>5</v>
      </c>
      <c r="IE1446">
        <v>5.6</v>
      </c>
      <c r="IF1446" s="63">
        <v>2</v>
      </c>
      <c r="IH1446">
        <f t="shared" si="478"/>
        <v>10.6</v>
      </c>
      <c r="II1446" s="35">
        <f t="shared" si="479"/>
        <v>5</v>
      </c>
      <c r="IM1446" s="18">
        <v>3007</v>
      </c>
      <c r="IN1446" t="s">
        <v>411</v>
      </c>
      <c r="IO1446" s="62">
        <v>4329</v>
      </c>
      <c r="IP1446" s="18">
        <v>11683</v>
      </c>
      <c r="IQ1446" s="18">
        <v>1700</v>
      </c>
      <c r="IR1446" s="18">
        <v>179</v>
      </c>
      <c r="IS1446" s="18">
        <v>875</v>
      </c>
      <c r="IV1446" s="18">
        <v>6862</v>
      </c>
      <c r="IW1446" s="18" t="s">
        <v>2050</v>
      </c>
      <c r="IX1446" s="18">
        <f t="shared" si="481"/>
        <v>28635</v>
      </c>
      <c r="JC1446" s="18">
        <v>113</v>
      </c>
      <c r="JS1446" s="18">
        <v>154</v>
      </c>
      <c r="JT1446" s="18">
        <v>12</v>
      </c>
      <c r="JU1446" s="18">
        <v>8</v>
      </c>
      <c r="JY1446" s="18">
        <v>40897</v>
      </c>
      <c r="KF1446" s="18">
        <v>3</v>
      </c>
      <c r="KG1446" s="18">
        <v>27</v>
      </c>
      <c r="KH1446" s="18">
        <v>772</v>
      </c>
      <c r="KN1446" s="18">
        <v>12.5</v>
      </c>
      <c r="KO1446" s="18">
        <v>12.5</v>
      </c>
      <c r="KP1446" s="18">
        <v>12.5</v>
      </c>
      <c r="KQ1446" s="18">
        <v>12.5</v>
      </c>
      <c r="KR1446" s="18">
        <v>8.5</v>
      </c>
      <c r="KS1446" s="18">
        <v>4</v>
      </c>
      <c r="KU1446" s="18" t="s">
        <v>1946</v>
      </c>
      <c r="KV1446" s="18" t="s">
        <v>1946</v>
      </c>
      <c r="KW1446" s="18" t="s">
        <v>1946</v>
      </c>
      <c r="KX1446" s="18" t="s">
        <v>1946</v>
      </c>
      <c r="KY1446" s="18" t="s">
        <v>1947</v>
      </c>
      <c r="KZ1446" s="18" t="s">
        <v>1865</v>
      </c>
      <c r="LB1446" s="18" t="s">
        <v>766</v>
      </c>
      <c r="ME1446" s="18" t="s">
        <v>766</v>
      </c>
      <c r="MJ1446" s="18" t="s">
        <v>768</v>
      </c>
      <c r="MK1446" s="18" t="s">
        <v>766</v>
      </c>
      <c r="MM1446" s="18" t="s">
        <v>766</v>
      </c>
      <c r="MN1446" s="18">
        <v>24</v>
      </c>
      <c r="MQ1446" s="18" t="s">
        <v>766</v>
      </c>
      <c r="MS1446" s="18">
        <v>427125</v>
      </c>
      <c r="MT1446" s="18" t="s">
        <v>1387</v>
      </c>
      <c r="MV1446" s="18" t="s">
        <v>766</v>
      </c>
      <c r="NL1446" s="18" t="s">
        <v>768</v>
      </c>
      <c r="NM1446" s="18" t="s">
        <v>1153</v>
      </c>
      <c r="NO1446" s="18" t="s">
        <v>1149</v>
      </c>
      <c r="NP1446" s="18" t="s">
        <v>1388</v>
      </c>
      <c r="NQ1446" s="18" t="s">
        <v>1406</v>
      </c>
      <c r="NV1446" s="18">
        <v>18084</v>
      </c>
      <c r="NX1446" s="18">
        <f t="shared" si="480"/>
        <v>1914.634</v>
      </c>
      <c r="NY1446" t="str">
        <f t="shared" si="482"/>
        <v>Mid-range</v>
      </c>
      <c r="NZ1446" t="str">
        <f t="shared" si="483"/>
        <v>Small</v>
      </c>
    </row>
    <row r="1447" spans="1:390">
      <c r="A1447" t="s">
        <v>657</v>
      </c>
      <c r="B1447" t="s">
        <v>658</v>
      </c>
      <c r="C1447" t="s">
        <v>659</v>
      </c>
      <c r="D1447" t="s">
        <v>393</v>
      </c>
      <c r="E1447">
        <v>20180</v>
      </c>
      <c r="F1447" t="s">
        <v>1813</v>
      </c>
      <c r="G1447">
        <v>4934.84</v>
      </c>
      <c r="H1447" s="62">
        <v>20000</v>
      </c>
      <c r="I1447" s="63">
        <v>1</v>
      </c>
      <c r="K1447" s="63">
        <v>6</v>
      </c>
      <c r="L1447" s="63">
        <v>1</v>
      </c>
      <c r="R1447" s="63">
        <v>336</v>
      </c>
      <c r="AC1447" s="93">
        <v>44130</v>
      </c>
      <c r="AO1447" s="59">
        <f t="shared" si="484"/>
        <v>44130</v>
      </c>
      <c r="BC1447" s="77">
        <v>13580</v>
      </c>
      <c r="BD1447" s="77"/>
      <c r="BF1447" s="77">
        <v>0</v>
      </c>
      <c r="BG1447" s="77">
        <v>0</v>
      </c>
      <c r="BH1447" s="77"/>
      <c r="BI1447" s="77"/>
      <c r="BJ1447" s="77">
        <v>0</v>
      </c>
      <c r="BK1447" s="77">
        <v>0</v>
      </c>
      <c r="BL1447" s="77">
        <v>0</v>
      </c>
      <c r="BM1447" s="77">
        <v>0</v>
      </c>
      <c r="BO1447" s="63">
        <f t="shared" si="485"/>
        <v>13580</v>
      </c>
      <c r="BZ1447" s="18">
        <f t="shared" si="486"/>
        <v>0</v>
      </c>
      <c r="CX1447" s="39"/>
      <c r="DI1447">
        <f t="shared" si="495"/>
        <v>0</v>
      </c>
      <c r="DJ1447" s="41">
        <v>0</v>
      </c>
      <c r="DM1447" s="41">
        <v>0</v>
      </c>
      <c r="DN1447" s="41">
        <v>0</v>
      </c>
      <c r="DO1447" s="41"/>
      <c r="DP1447" s="41">
        <v>0</v>
      </c>
      <c r="DQ1447" s="41">
        <v>0</v>
      </c>
      <c r="DR1447" s="41">
        <v>0</v>
      </c>
      <c r="DT1447" s="41">
        <v>0</v>
      </c>
      <c r="DV1447" s="63">
        <f t="shared" si="487"/>
        <v>0</v>
      </c>
      <c r="DW1447" s="77">
        <v>5000</v>
      </c>
      <c r="DZ1447" s="41">
        <v>0</v>
      </c>
      <c r="EA1447" s="41">
        <v>0</v>
      </c>
      <c r="EB1447" s="41"/>
      <c r="EC1447" s="41">
        <v>0</v>
      </c>
      <c r="ED1447" s="41">
        <v>0</v>
      </c>
      <c r="EE1447" s="41">
        <v>0</v>
      </c>
      <c r="EG1447" s="41">
        <v>0</v>
      </c>
      <c r="EI1447" s="63">
        <f t="shared" si="488"/>
        <v>5000</v>
      </c>
      <c r="EU1447" s="38">
        <v>0.3</v>
      </c>
      <c r="EV1447" s="38">
        <v>0.7</v>
      </c>
      <c r="FJ1447" s="18">
        <f t="shared" si="489"/>
        <v>0</v>
      </c>
      <c r="FT1447">
        <f t="shared" si="490"/>
        <v>0</v>
      </c>
      <c r="GD1447">
        <f t="shared" si="496"/>
        <v>0</v>
      </c>
      <c r="GO1447" s="39">
        <f t="shared" si="491"/>
        <v>0</v>
      </c>
      <c r="GP1447" s="39">
        <f t="shared" si="492"/>
        <v>57710</v>
      </c>
      <c r="GQ1447" s="39">
        <f t="shared" si="493"/>
        <v>0</v>
      </c>
      <c r="GR1447" s="39">
        <f t="shared" si="494"/>
        <v>57710</v>
      </c>
      <c r="GS1447" t="s">
        <v>942</v>
      </c>
      <c r="GT1447" t="s">
        <v>2051</v>
      </c>
      <c r="GU1447" t="s">
        <v>1392</v>
      </c>
      <c r="GV1447" t="s">
        <v>768</v>
      </c>
      <c r="GW1447" t="s">
        <v>410</v>
      </c>
      <c r="HB1447" t="s">
        <v>798</v>
      </c>
      <c r="HC1447">
        <v>652</v>
      </c>
      <c r="HD1447">
        <v>400</v>
      </c>
      <c r="HE1447">
        <v>173000</v>
      </c>
      <c r="HF1447">
        <v>125</v>
      </c>
      <c r="HH1447">
        <v>44652</v>
      </c>
      <c r="HI1447">
        <v>0</v>
      </c>
      <c r="HJ1447">
        <v>52</v>
      </c>
      <c r="HK1447">
        <v>12000</v>
      </c>
      <c r="HS1447" t="s">
        <v>766</v>
      </c>
      <c r="HU1447">
        <v>3</v>
      </c>
      <c r="HV1447">
        <v>4</v>
      </c>
      <c r="HW1447">
        <v>3</v>
      </c>
      <c r="HX1447">
        <v>0</v>
      </c>
      <c r="HY1447">
        <v>0</v>
      </c>
      <c r="HZ1447">
        <v>0</v>
      </c>
      <c r="IA1447">
        <f t="shared" si="497"/>
        <v>3</v>
      </c>
      <c r="IB1447">
        <f t="shared" si="498"/>
        <v>0</v>
      </c>
      <c r="IC1447">
        <v>4</v>
      </c>
      <c r="ID1447">
        <v>3</v>
      </c>
      <c r="IE1447">
        <v>5</v>
      </c>
      <c r="IF1447" s="63">
        <v>1</v>
      </c>
      <c r="IH1447">
        <f t="shared" si="478"/>
        <v>8</v>
      </c>
      <c r="II1447" s="35">
        <f t="shared" si="479"/>
        <v>3</v>
      </c>
      <c r="IM1447" s="18">
        <v>895</v>
      </c>
      <c r="IN1447" t="s">
        <v>411</v>
      </c>
      <c r="IO1447" s="62">
        <v>1104</v>
      </c>
      <c r="IP1447" s="18">
        <v>6973</v>
      </c>
      <c r="IQ1447" s="18">
        <v>1020</v>
      </c>
      <c r="IR1447" s="18">
        <v>52</v>
      </c>
      <c r="IS1447" s="18">
        <v>0</v>
      </c>
      <c r="IU1447" s="18">
        <v>1200</v>
      </c>
      <c r="IX1447" s="18">
        <f t="shared" si="481"/>
        <v>11244</v>
      </c>
      <c r="JB1447" s="18">
        <v>0</v>
      </c>
      <c r="JC1447" s="18">
        <v>0</v>
      </c>
      <c r="JS1447" s="18">
        <v>69</v>
      </c>
      <c r="JT1447" s="18">
        <v>0</v>
      </c>
      <c r="JU1447" s="18">
        <v>2</v>
      </c>
      <c r="JV1447" s="18">
        <v>0</v>
      </c>
      <c r="JY1447" s="18">
        <v>1498</v>
      </c>
      <c r="KF1447" s="18">
        <v>0</v>
      </c>
      <c r="KG1447" s="18">
        <v>0</v>
      </c>
      <c r="KH1447" s="18">
        <v>0</v>
      </c>
      <c r="KN1447" s="18">
        <v>12.5</v>
      </c>
      <c r="KO1447" s="18">
        <v>12.5</v>
      </c>
      <c r="KP1447" s="18">
        <v>12.5</v>
      </c>
      <c r="KQ1447" s="18">
        <v>12.5</v>
      </c>
      <c r="KR1447" s="18">
        <v>8.5</v>
      </c>
      <c r="KS1447" s="18">
        <v>5.5</v>
      </c>
      <c r="KT1447" s="18">
        <v>0</v>
      </c>
      <c r="KU1447" s="18" t="s">
        <v>1946</v>
      </c>
      <c r="KV1447" s="18" t="s">
        <v>1946</v>
      </c>
      <c r="KW1447" s="18" t="s">
        <v>1946</v>
      </c>
      <c r="KX1447" s="18" t="s">
        <v>1946</v>
      </c>
      <c r="KY1447" s="18" t="s">
        <v>1947</v>
      </c>
      <c r="KZ1447" s="18" t="s">
        <v>2052</v>
      </c>
      <c r="LA1447" s="18" t="s">
        <v>1835</v>
      </c>
      <c r="LB1447" s="18" t="s">
        <v>768</v>
      </c>
      <c r="LC1447" s="18">
        <v>10.5</v>
      </c>
      <c r="LD1447" s="18">
        <v>10.5</v>
      </c>
      <c r="LE1447" s="18">
        <v>10.5</v>
      </c>
      <c r="LF1447" s="18">
        <v>10.5</v>
      </c>
      <c r="LG1447" s="18">
        <v>8.5</v>
      </c>
      <c r="LH1447" s="18">
        <v>0</v>
      </c>
      <c r="LI1447" s="18">
        <v>0</v>
      </c>
      <c r="LJ1447" s="18" t="s">
        <v>1489</v>
      </c>
      <c r="LK1447" s="18" t="s">
        <v>1489</v>
      </c>
      <c r="LL1447" s="18" t="s">
        <v>1489</v>
      </c>
      <c r="LM1447" s="18" t="s">
        <v>1489</v>
      </c>
      <c r="LN1447" s="18" t="s">
        <v>1423</v>
      </c>
      <c r="LO1447" s="18" t="s">
        <v>1835</v>
      </c>
      <c r="LP1447" s="18" t="s">
        <v>1835</v>
      </c>
      <c r="LQ1447" s="18">
        <v>10.5</v>
      </c>
      <c r="LR1447" s="18">
        <v>10.5</v>
      </c>
      <c r="LS1447" s="18">
        <v>10.5</v>
      </c>
      <c r="LT1447" s="18">
        <v>10.5</v>
      </c>
      <c r="LU1447" s="18">
        <v>0</v>
      </c>
      <c r="LV1447" s="18">
        <v>0</v>
      </c>
      <c r="LW1447" s="18">
        <v>0</v>
      </c>
      <c r="LX1447" s="18" t="s">
        <v>1489</v>
      </c>
      <c r="LY1447" s="18" t="s">
        <v>1489</v>
      </c>
      <c r="LZ1447" s="18" t="s">
        <v>1489</v>
      </c>
      <c r="MA1447" s="18" t="s">
        <v>1489</v>
      </c>
      <c r="MB1447" s="18" t="s">
        <v>1835</v>
      </c>
      <c r="MC1447" s="18" t="s">
        <v>1835</v>
      </c>
      <c r="MD1447" s="18" t="s">
        <v>1835</v>
      </c>
      <c r="ME1447" s="18" t="s">
        <v>766</v>
      </c>
      <c r="MJ1447" s="18" t="s">
        <v>768</v>
      </c>
      <c r="MK1447" s="18" t="s">
        <v>766</v>
      </c>
      <c r="ML1447" s="18">
        <v>52.5</v>
      </c>
      <c r="MN1447" s="18">
        <v>52.5</v>
      </c>
      <c r="MO1447" s="18">
        <v>0</v>
      </c>
      <c r="MP1447" s="18">
        <v>0</v>
      </c>
      <c r="MQ1447" s="18" t="s">
        <v>766</v>
      </c>
      <c r="MS1447" s="18">
        <v>162021</v>
      </c>
      <c r="MT1447" s="18" t="s">
        <v>1401</v>
      </c>
      <c r="MV1447" s="18" t="s">
        <v>766</v>
      </c>
      <c r="NL1447" s="18" t="s">
        <v>768</v>
      </c>
      <c r="NP1447" s="18" t="s">
        <v>1388</v>
      </c>
      <c r="NR1447" s="18" t="s">
        <v>1426</v>
      </c>
      <c r="NX1447" s="18">
        <f t="shared" si="480"/>
        <v>1644.9466666666667</v>
      </c>
      <c r="NY1447" t="str">
        <f t="shared" si="482"/>
        <v>Smaller</v>
      </c>
      <c r="NZ1447" t="str">
        <f t="shared" si="483"/>
        <v>Small</v>
      </c>
    </row>
    <row r="1448" spans="1:390">
      <c r="A1448" t="s">
        <v>589</v>
      </c>
      <c r="B1448" t="s">
        <v>590</v>
      </c>
      <c r="C1448" t="s">
        <v>591</v>
      </c>
      <c r="D1448" t="s">
        <v>393</v>
      </c>
      <c r="E1448">
        <v>20180</v>
      </c>
      <c r="F1448" t="s">
        <v>1813</v>
      </c>
      <c r="G1448">
        <v>12308.59</v>
      </c>
      <c r="H1448" s="62">
        <v>33000</v>
      </c>
      <c r="I1448" s="63">
        <v>1</v>
      </c>
      <c r="K1448" s="63">
        <v>20</v>
      </c>
      <c r="L1448" s="63">
        <v>121</v>
      </c>
      <c r="R1448" s="63">
        <v>684</v>
      </c>
      <c r="AC1448" s="93">
        <v>44195</v>
      </c>
      <c r="AO1448" s="59">
        <f t="shared" ref="AO1448:AO1463" si="499">SUM(AC1448:AM1448)</f>
        <v>44195</v>
      </c>
      <c r="BC1448" s="77">
        <v>7688</v>
      </c>
      <c r="BD1448" s="77"/>
      <c r="BO1448" s="63">
        <f t="shared" si="485"/>
        <v>7688</v>
      </c>
      <c r="BZ1448" s="18">
        <f t="shared" si="486"/>
        <v>0</v>
      </c>
      <c r="CX1448" s="39"/>
      <c r="DI1448">
        <f t="shared" si="495"/>
        <v>0</v>
      </c>
      <c r="DR1448" s="41">
        <v>10521</v>
      </c>
      <c r="DV1448" s="63">
        <f t="shared" si="487"/>
        <v>10521</v>
      </c>
      <c r="DW1448" s="77">
        <v>2207</v>
      </c>
      <c r="EE1448" s="41">
        <v>3000</v>
      </c>
      <c r="EI1448" s="63">
        <f t="shared" si="488"/>
        <v>5207</v>
      </c>
      <c r="EU1448" s="38">
        <v>0.62</v>
      </c>
      <c r="EV1448" s="38">
        <v>0.84</v>
      </c>
      <c r="FJ1448" s="18">
        <f t="shared" si="489"/>
        <v>0</v>
      </c>
      <c r="FT1448">
        <f t="shared" si="490"/>
        <v>0</v>
      </c>
      <c r="GD1448">
        <f t="shared" si="496"/>
        <v>0</v>
      </c>
      <c r="GO1448" s="39">
        <f t="shared" si="491"/>
        <v>0</v>
      </c>
      <c r="GP1448" s="39">
        <f t="shared" si="492"/>
        <v>51883</v>
      </c>
      <c r="GQ1448" s="39">
        <f t="shared" si="493"/>
        <v>0</v>
      </c>
      <c r="GR1448" s="39">
        <f t="shared" si="494"/>
        <v>51883</v>
      </c>
      <c r="GS1448" t="s">
        <v>420</v>
      </c>
      <c r="GU1448" t="s">
        <v>1420</v>
      </c>
      <c r="GV1448" t="s">
        <v>766</v>
      </c>
      <c r="GW1448" t="s">
        <v>410</v>
      </c>
      <c r="HB1448" t="s">
        <v>798</v>
      </c>
      <c r="HC1448">
        <v>1123</v>
      </c>
      <c r="HD1448">
        <v>2374</v>
      </c>
      <c r="HE1448">
        <v>24214</v>
      </c>
      <c r="HF1448">
        <v>52</v>
      </c>
      <c r="HH1448">
        <v>32399</v>
      </c>
      <c r="HI1448">
        <v>0</v>
      </c>
      <c r="HJ1448">
        <v>49</v>
      </c>
      <c r="HK1448">
        <v>111</v>
      </c>
      <c r="HS1448" t="s">
        <v>768</v>
      </c>
      <c r="HT1448" t="s">
        <v>1267</v>
      </c>
      <c r="HU1448">
        <v>2</v>
      </c>
      <c r="HV1448">
        <v>4</v>
      </c>
      <c r="HW1448">
        <v>8</v>
      </c>
      <c r="HX1448">
        <v>0</v>
      </c>
      <c r="HY1448">
        <v>4</v>
      </c>
      <c r="HZ1448">
        <v>1</v>
      </c>
      <c r="IA1448">
        <f t="shared" si="497"/>
        <v>8</v>
      </c>
      <c r="IB1448">
        <f t="shared" si="498"/>
        <v>5</v>
      </c>
      <c r="IC1448">
        <v>5</v>
      </c>
      <c r="ID1448">
        <v>10.5</v>
      </c>
      <c r="IE1448">
        <v>3.71</v>
      </c>
      <c r="IF1448" s="63">
        <v>2</v>
      </c>
      <c r="IH1448">
        <f t="shared" si="478"/>
        <v>14.21</v>
      </c>
      <c r="II1448" s="35">
        <f t="shared" si="479"/>
        <v>10.5</v>
      </c>
      <c r="IM1448" s="18">
        <v>2692</v>
      </c>
      <c r="IN1448" t="s">
        <v>411</v>
      </c>
      <c r="IO1448" s="62">
        <v>7245</v>
      </c>
      <c r="IP1448" s="18">
        <v>28476</v>
      </c>
      <c r="IQ1448" s="18">
        <v>298</v>
      </c>
      <c r="IR1448" s="18">
        <v>709</v>
      </c>
      <c r="IS1448" s="18">
        <v>85</v>
      </c>
      <c r="IU1448" s="18">
        <v>0</v>
      </c>
      <c r="IV1448" s="18">
        <v>13155</v>
      </c>
      <c r="IW1448" s="18" t="s">
        <v>2053</v>
      </c>
      <c r="IX1448" s="18">
        <f t="shared" si="481"/>
        <v>52660</v>
      </c>
      <c r="JB1448" s="18">
        <v>307</v>
      </c>
      <c r="JC1448" s="18">
        <v>75</v>
      </c>
      <c r="JS1448" s="18">
        <v>274</v>
      </c>
      <c r="JT1448" s="18">
        <v>5</v>
      </c>
      <c r="JU1448" s="18">
        <v>11</v>
      </c>
      <c r="JV1448" s="18">
        <v>0</v>
      </c>
      <c r="JY1448" s="18">
        <v>6506</v>
      </c>
      <c r="KF1448" s="18">
        <v>0</v>
      </c>
      <c r="KG1448" s="18">
        <v>0</v>
      </c>
      <c r="KH1448" s="18">
        <v>0</v>
      </c>
      <c r="KN1448" s="18">
        <v>12.5</v>
      </c>
      <c r="KO1448" s="18">
        <v>12.5</v>
      </c>
      <c r="KP1448" s="18">
        <v>12.5</v>
      </c>
      <c r="KQ1448" s="18">
        <v>12.5</v>
      </c>
      <c r="KR1448" s="18">
        <v>8</v>
      </c>
      <c r="KS1448" s="18">
        <v>0</v>
      </c>
      <c r="KT1448" s="18">
        <v>0</v>
      </c>
      <c r="KU1448" s="18" t="s">
        <v>2054</v>
      </c>
      <c r="KV1448" s="18" t="s">
        <v>2054</v>
      </c>
      <c r="KW1448" s="18" t="s">
        <v>2054</v>
      </c>
      <c r="KX1448" s="18" t="s">
        <v>2054</v>
      </c>
      <c r="KY1448" s="18" t="s">
        <v>2055</v>
      </c>
      <c r="KZ1448" s="18">
        <v>0</v>
      </c>
      <c r="LA1448" s="18">
        <v>0</v>
      </c>
      <c r="LB1448" s="18" t="s">
        <v>768</v>
      </c>
      <c r="LC1448" s="18">
        <v>12.5</v>
      </c>
      <c r="LD1448" s="18">
        <v>12.5</v>
      </c>
      <c r="LE1448" s="18">
        <v>12.5</v>
      </c>
      <c r="LF1448" s="18">
        <v>12.5</v>
      </c>
      <c r="LG1448" s="18">
        <v>8</v>
      </c>
      <c r="LH1448" s="18">
        <v>0</v>
      </c>
      <c r="LI1448" s="18">
        <v>0</v>
      </c>
      <c r="LJ1448" s="18" t="s">
        <v>2054</v>
      </c>
      <c r="LK1448" s="18" t="s">
        <v>2054</v>
      </c>
      <c r="LL1448" s="18" t="s">
        <v>2054</v>
      </c>
      <c r="LM1448" s="18" t="s">
        <v>2054</v>
      </c>
      <c r="LN1448" s="18" t="s">
        <v>2056</v>
      </c>
      <c r="LO1448" s="18">
        <v>0</v>
      </c>
      <c r="LP1448" s="18">
        <v>0</v>
      </c>
      <c r="LQ1448" s="18">
        <v>12.5</v>
      </c>
      <c r="LR1448" s="18">
        <v>12.5</v>
      </c>
      <c r="LS1448" s="18">
        <v>12.5</v>
      </c>
      <c r="LT1448" s="18">
        <v>12.5</v>
      </c>
      <c r="LU1448" s="18">
        <v>8</v>
      </c>
      <c r="LV1448" s="18">
        <v>0</v>
      </c>
      <c r="LW1448" s="18">
        <v>0</v>
      </c>
      <c r="LX1448" s="18" t="s">
        <v>2054</v>
      </c>
      <c r="LY1448" s="18" t="s">
        <v>2054</v>
      </c>
      <c r="LZ1448" s="18" t="s">
        <v>2054</v>
      </c>
      <c r="MA1448" s="18" t="s">
        <v>2054</v>
      </c>
      <c r="MB1448" s="18" t="s">
        <v>2056</v>
      </c>
      <c r="MC1448" s="18">
        <v>0</v>
      </c>
      <c r="MD1448" s="18">
        <v>0</v>
      </c>
      <c r="ME1448" s="18" t="s">
        <v>768</v>
      </c>
      <c r="MJ1448" s="18" t="s">
        <v>768</v>
      </c>
      <c r="MK1448" s="18" t="s">
        <v>768</v>
      </c>
      <c r="ML1448" s="18">
        <v>58</v>
      </c>
      <c r="MN1448" s="18">
        <v>58</v>
      </c>
      <c r="MO1448" s="18">
        <v>0</v>
      </c>
      <c r="MP1448" s="18">
        <v>0</v>
      </c>
      <c r="MQ1448" s="18" t="s">
        <v>766</v>
      </c>
      <c r="MS1448" s="18">
        <v>317901</v>
      </c>
      <c r="MT1448" s="18" t="s">
        <v>1387</v>
      </c>
      <c r="MV1448" s="18" t="s">
        <v>766</v>
      </c>
      <c r="NL1448" s="18" t="s">
        <v>768</v>
      </c>
      <c r="NM1448" s="18" t="s">
        <v>1153</v>
      </c>
      <c r="NP1448" s="18" t="s">
        <v>1388</v>
      </c>
      <c r="NQ1448" s="18" t="s">
        <v>1406</v>
      </c>
      <c r="NV1448" s="18">
        <v>0</v>
      </c>
      <c r="NX1448" s="18">
        <f t="shared" si="480"/>
        <v>1172.2466666666667</v>
      </c>
      <c r="NY1448" t="str">
        <f t="shared" si="482"/>
        <v>Mid-range</v>
      </c>
      <c r="NZ1448" t="str">
        <f t="shared" si="483"/>
        <v>Medium</v>
      </c>
    </row>
    <row r="1449" spans="1:390">
      <c r="A1449" t="s">
        <v>783</v>
      </c>
      <c r="B1449" t="s">
        <v>708</v>
      </c>
      <c r="C1449" t="s">
        <v>709</v>
      </c>
      <c r="D1449" t="s">
        <v>393</v>
      </c>
      <c r="E1449">
        <v>20180</v>
      </c>
      <c r="F1449" t="s">
        <v>1813</v>
      </c>
      <c r="G1449">
        <v>26333.78</v>
      </c>
      <c r="H1449" s="62">
        <v>14327</v>
      </c>
      <c r="I1449" s="63">
        <v>1</v>
      </c>
      <c r="K1449" s="63">
        <v>17</v>
      </c>
      <c r="L1449" s="63">
        <v>0</v>
      </c>
      <c r="R1449" s="63">
        <v>733</v>
      </c>
      <c r="AC1449" s="93">
        <v>44293</v>
      </c>
      <c r="AG1449" s="93">
        <v>45440</v>
      </c>
      <c r="AK1449" s="93">
        <v>7746</v>
      </c>
      <c r="AL1449" s="93">
        <v>90100</v>
      </c>
      <c r="AM1449" s="93">
        <v>8280</v>
      </c>
      <c r="AN1449" s="63" t="s">
        <v>2057</v>
      </c>
      <c r="AO1449" s="59">
        <f t="shared" si="499"/>
        <v>195859</v>
      </c>
      <c r="BC1449" s="77">
        <v>1271</v>
      </c>
      <c r="BD1449" s="77"/>
      <c r="BL1449" s="77">
        <v>18237</v>
      </c>
      <c r="BO1449" s="63">
        <f t="shared" si="485"/>
        <v>19508</v>
      </c>
      <c r="BZ1449" s="18">
        <f t="shared" si="486"/>
        <v>0</v>
      </c>
      <c r="CX1449" s="39"/>
      <c r="DI1449">
        <f t="shared" si="495"/>
        <v>0</v>
      </c>
      <c r="DJ1449" s="41">
        <v>250</v>
      </c>
      <c r="DV1449" s="63">
        <f t="shared" si="487"/>
        <v>250</v>
      </c>
      <c r="DW1449" s="77">
        <v>5069</v>
      </c>
      <c r="EE1449" s="41">
        <v>121</v>
      </c>
      <c r="EI1449" s="63">
        <f t="shared" si="488"/>
        <v>5190</v>
      </c>
      <c r="EU1449" s="38">
        <v>0.46</v>
      </c>
      <c r="EV1449" s="38">
        <v>0.72</v>
      </c>
      <c r="FJ1449" s="18">
        <f t="shared" si="489"/>
        <v>0</v>
      </c>
      <c r="FT1449">
        <f t="shared" si="490"/>
        <v>0</v>
      </c>
      <c r="GD1449">
        <f t="shared" si="496"/>
        <v>0</v>
      </c>
      <c r="GO1449" s="39">
        <f t="shared" si="491"/>
        <v>0</v>
      </c>
      <c r="GP1449" s="39">
        <f t="shared" si="492"/>
        <v>215367</v>
      </c>
      <c r="GQ1449" s="39">
        <f t="shared" si="493"/>
        <v>0</v>
      </c>
      <c r="GR1449" s="39">
        <f t="shared" si="494"/>
        <v>215367</v>
      </c>
      <c r="GS1449" t="s">
        <v>420</v>
      </c>
      <c r="GU1449" t="s">
        <v>1420</v>
      </c>
      <c r="GV1449" t="s">
        <v>768</v>
      </c>
      <c r="GX1449" t="s">
        <v>938</v>
      </c>
      <c r="GY1449" t="s">
        <v>405</v>
      </c>
      <c r="HB1449" t="s">
        <v>798</v>
      </c>
      <c r="HC1449">
        <v>3178</v>
      </c>
      <c r="HD1449">
        <v>3381</v>
      </c>
      <c r="HE1449">
        <v>91885</v>
      </c>
      <c r="HF1449">
        <v>224</v>
      </c>
      <c r="HH1449">
        <v>72695</v>
      </c>
      <c r="HI1449">
        <v>0</v>
      </c>
      <c r="HJ1449">
        <v>555</v>
      </c>
      <c r="HK1449">
        <v>237</v>
      </c>
      <c r="HS1449" t="s">
        <v>768</v>
      </c>
      <c r="HT1449" t="s">
        <v>1366</v>
      </c>
      <c r="HU1449">
        <v>7</v>
      </c>
      <c r="HV1449">
        <v>14</v>
      </c>
      <c r="HW1449">
        <v>9</v>
      </c>
      <c r="HX1449">
        <v>1</v>
      </c>
      <c r="HY1449">
        <v>3</v>
      </c>
      <c r="HZ1449">
        <v>1</v>
      </c>
      <c r="IA1449">
        <f t="shared" si="497"/>
        <v>10</v>
      </c>
      <c r="IB1449">
        <f t="shared" si="498"/>
        <v>4</v>
      </c>
      <c r="IC1449">
        <v>1</v>
      </c>
      <c r="ID1449">
        <v>12</v>
      </c>
      <c r="IE1449">
        <v>12</v>
      </c>
      <c r="IF1449" s="63">
        <v>0</v>
      </c>
      <c r="IH1449">
        <f t="shared" si="478"/>
        <v>24</v>
      </c>
      <c r="II1449" s="35">
        <f t="shared" si="479"/>
        <v>12</v>
      </c>
      <c r="IM1449" s="18">
        <v>6526</v>
      </c>
      <c r="IN1449" t="s">
        <v>411</v>
      </c>
      <c r="IO1449" s="62">
        <v>16077</v>
      </c>
      <c r="IP1449" s="18">
        <v>42244</v>
      </c>
      <c r="IQ1449" s="18">
        <v>0</v>
      </c>
      <c r="IR1449" s="18">
        <v>2905</v>
      </c>
      <c r="IX1449" s="18">
        <f t="shared" si="481"/>
        <v>67752</v>
      </c>
      <c r="JB1449" s="18">
        <v>0</v>
      </c>
      <c r="JC1449" s="18">
        <v>0</v>
      </c>
      <c r="JS1449" s="18">
        <v>0</v>
      </c>
      <c r="JT1449" s="18">
        <v>88</v>
      </c>
      <c r="JU1449" s="18">
        <v>265</v>
      </c>
      <c r="JV1449" s="18">
        <v>10</v>
      </c>
      <c r="JY1449" s="18">
        <v>1848</v>
      </c>
      <c r="KF1449" s="18">
        <v>2</v>
      </c>
      <c r="KG1449" s="18">
        <v>5</v>
      </c>
      <c r="KH1449" s="18">
        <v>107</v>
      </c>
      <c r="KN1449" s="18">
        <v>14</v>
      </c>
      <c r="KO1449" s="18">
        <v>14</v>
      </c>
      <c r="KP1449" s="18">
        <v>14</v>
      </c>
      <c r="KQ1449" s="18">
        <v>14</v>
      </c>
      <c r="KR1449" s="18">
        <v>9</v>
      </c>
      <c r="KS1449" s="18">
        <v>7</v>
      </c>
      <c r="KT1449" s="18">
        <v>8.5</v>
      </c>
      <c r="KU1449" s="18" t="s">
        <v>2058</v>
      </c>
      <c r="KV1449" s="18" t="s">
        <v>2058</v>
      </c>
      <c r="KW1449" s="18" t="s">
        <v>2058</v>
      </c>
      <c r="KX1449" s="18" t="s">
        <v>2058</v>
      </c>
      <c r="KY1449" s="18" t="s">
        <v>2059</v>
      </c>
      <c r="KZ1449" s="18" t="s">
        <v>1883</v>
      </c>
      <c r="LA1449" s="18" t="s">
        <v>2060</v>
      </c>
      <c r="LB1449" s="18" t="s">
        <v>768</v>
      </c>
      <c r="LC1449" s="18">
        <v>14</v>
      </c>
      <c r="LD1449" s="18">
        <v>14</v>
      </c>
      <c r="LE1449" s="18">
        <v>14</v>
      </c>
      <c r="LF1449" s="18">
        <v>14</v>
      </c>
      <c r="LG1449" s="18">
        <v>0</v>
      </c>
      <c r="LH1449" s="18">
        <v>0</v>
      </c>
      <c r="LI1449" s="18">
        <v>8.5</v>
      </c>
      <c r="LJ1449" s="18" t="s">
        <v>2058</v>
      </c>
      <c r="LK1449" s="18" t="s">
        <v>2058</v>
      </c>
      <c r="LL1449" s="18" t="s">
        <v>2058</v>
      </c>
      <c r="LM1449" s="18" t="s">
        <v>2058</v>
      </c>
      <c r="LP1449" s="18" t="s">
        <v>2060</v>
      </c>
      <c r="LQ1449" s="18">
        <v>14</v>
      </c>
      <c r="LR1449" s="18">
        <v>14</v>
      </c>
      <c r="LS1449" s="18">
        <v>14</v>
      </c>
      <c r="LT1449" s="18">
        <v>14</v>
      </c>
      <c r="LU1449" s="18">
        <v>0</v>
      </c>
      <c r="LV1449" s="18">
        <v>0</v>
      </c>
      <c r="LW1449" s="18">
        <v>0</v>
      </c>
      <c r="LX1449" s="18" t="s">
        <v>2058</v>
      </c>
      <c r="LY1449" s="18" t="s">
        <v>2058</v>
      </c>
      <c r="LZ1449" s="18" t="s">
        <v>2058</v>
      </c>
      <c r="MA1449" s="18" t="s">
        <v>2058</v>
      </c>
      <c r="ME1449" s="18" t="s">
        <v>766</v>
      </c>
      <c r="MJ1449" s="18" t="s">
        <v>768</v>
      </c>
      <c r="MK1449" s="18" t="s">
        <v>768</v>
      </c>
      <c r="ML1449" s="18">
        <v>64.5</v>
      </c>
      <c r="MN1449" s="18">
        <v>56</v>
      </c>
      <c r="MO1449" s="18">
        <v>7</v>
      </c>
      <c r="MP1449" s="18">
        <v>8.5</v>
      </c>
      <c r="MQ1449" s="18" t="s">
        <v>768</v>
      </c>
      <c r="MR1449" s="18">
        <v>14</v>
      </c>
      <c r="MS1449" s="18">
        <v>439794</v>
      </c>
      <c r="MT1449" s="18" t="s">
        <v>1387</v>
      </c>
      <c r="MV1449" s="18" t="s">
        <v>766</v>
      </c>
      <c r="NL1449" s="18" t="s">
        <v>768</v>
      </c>
      <c r="NP1449" s="18" t="s">
        <v>1388</v>
      </c>
      <c r="NT1449" s="18" t="s">
        <v>942</v>
      </c>
      <c r="NU1449" s="18" t="s">
        <v>1335</v>
      </c>
      <c r="NV1449" s="18">
        <v>2279</v>
      </c>
      <c r="NX1449" s="18">
        <f t="shared" si="480"/>
        <v>2194.4816666666666</v>
      </c>
      <c r="NY1449" t="str">
        <f t="shared" si="482"/>
        <v>Larger</v>
      </c>
      <c r="NZ1449" t="str">
        <f t="shared" si="483"/>
        <v>Large</v>
      </c>
    </row>
    <row r="1450" spans="1:390">
      <c r="A1450" t="s">
        <v>390</v>
      </c>
      <c r="B1450" t="s">
        <v>391</v>
      </c>
      <c r="C1450" t="s">
        <v>392</v>
      </c>
      <c r="D1450" t="s">
        <v>393</v>
      </c>
      <c r="E1450">
        <v>20180</v>
      </c>
      <c r="F1450" t="s">
        <v>1813</v>
      </c>
      <c r="G1450">
        <v>15901.87</v>
      </c>
      <c r="H1450" s="62">
        <v>55019</v>
      </c>
      <c r="I1450" s="63">
        <v>1</v>
      </c>
      <c r="K1450" s="63">
        <v>12</v>
      </c>
      <c r="L1450" s="63">
        <v>0</v>
      </c>
      <c r="R1450" s="63">
        <v>521</v>
      </c>
      <c r="AC1450" s="93">
        <v>44665</v>
      </c>
      <c r="AL1450" s="93">
        <v>54325</v>
      </c>
      <c r="AO1450" s="59">
        <f t="shared" si="499"/>
        <v>98990</v>
      </c>
      <c r="BC1450" s="77">
        <v>9535</v>
      </c>
      <c r="BD1450" s="77"/>
      <c r="BO1450" s="63">
        <f t="shared" si="485"/>
        <v>9535</v>
      </c>
      <c r="BZ1450" s="18">
        <f t="shared" si="486"/>
        <v>0</v>
      </c>
      <c r="CX1450" s="39"/>
      <c r="DI1450">
        <f t="shared" si="495"/>
        <v>0</v>
      </c>
      <c r="DJ1450" s="41">
        <v>11735</v>
      </c>
      <c r="DV1450" s="63">
        <f t="shared" si="487"/>
        <v>11735</v>
      </c>
      <c r="DW1450" s="77">
        <v>2247</v>
      </c>
      <c r="EI1450" s="63">
        <f t="shared" si="488"/>
        <v>2247</v>
      </c>
      <c r="FJ1450" s="18">
        <f t="shared" si="489"/>
        <v>0</v>
      </c>
      <c r="FT1450">
        <f t="shared" si="490"/>
        <v>0</v>
      </c>
      <c r="GD1450">
        <f t="shared" si="496"/>
        <v>0</v>
      </c>
      <c r="GO1450" s="39">
        <f t="shared" si="491"/>
        <v>0</v>
      </c>
      <c r="GP1450" s="39">
        <f t="shared" si="492"/>
        <v>108525</v>
      </c>
      <c r="GQ1450" s="39">
        <f t="shared" si="493"/>
        <v>0</v>
      </c>
      <c r="GR1450" s="39">
        <f t="shared" si="494"/>
        <v>108525</v>
      </c>
      <c r="GS1450" t="s">
        <v>395</v>
      </c>
      <c r="GU1450" t="s">
        <v>1392</v>
      </c>
      <c r="GV1450" t="s">
        <v>768</v>
      </c>
      <c r="GW1450" t="s">
        <v>410</v>
      </c>
      <c r="HB1450" t="s">
        <v>798</v>
      </c>
      <c r="HS1450" t="s">
        <v>766</v>
      </c>
      <c r="HU1450">
        <v>4</v>
      </c>
      <c r="HV1450">
        <v>10</v>
      </c>
      <c r="HW1450">
        <v>2</v>
      </c>
      <c r="HY1450">
        <v>5</v>
      </c>
      <c r="IA1450">
        <f t="shared" si="497"/>
        <v>2</v>
      </c>
      <c r="IB1450">
        <f t="shared" si="498"/>
        <v>5</v>
      </c>
      <c r="IC1450">
        <v>14</v>
      </c>
      <c r="ID1450">
        <v>6.15</v>
      </c>
      <c r="IE1450">
        <v>4.8899999999999997</v>
      </c>
      <c r="IF1450" s="63">
        <v>5</v>
      </c>
      <c r="IH1450">
        <f t="shared" si="478"/>
        <v>11.04</v>
      </c>
      <c r="II1450" s="35">
        <f t="shared" si="479"/>
        <v>6.15</v>
      </c>
      <c r="IM1450" s="18">
        <v>7100</v>
      </c>
      <c r="IN1450" t="s">
        <v>400</v>
      </c>
      <c r="IO1450" s="62">
        <v>3112</v>
      </c>
      <c r="IP1450" s="18">
        <v>12039</v>
      </c>
      <c r="IQ1450" s="18">
        <v>5627</v>
      </c>
      <c r="IR1450" s="18">
        <v>248</v>
      </c>
      <c r="IS1450" s="18">
        <v>0</v>
      </c>
      <c r="IU1450" s="18">
        <v>454</v>
      </c>
      <c r="IV1450" s="18">
        <v>7252</v>
      </c>
      <c r="IW1450" s="18" t="s">
        <v>2061</v>
      </c>
      <c r="IX1450" s="18">
        <f t="shared" si="481"/>
        <v>35832</v>
      </c>
      <c r="JB1450" s="18">
        <v>43</v>
      </c>
      <c r="JC1450" s="18">
        <v>18</v>
      </c>
      <c r="JS1450" s="18">
        <v>7</v>
      </c>
      <c r="JT1450" s="18">
        <v>4</v>
      </c>
      <c r="JY1450" s="18">
        <v>121</v>
      </c>
      <c r="KF1450" s="18">
        <v>1</v>
      </c>
      <c r="KG1450" s="18">
        <v>2</v>
      </c>
      <c r="KH1450" s="18">
        <v>40</v>
      </c>
      <c r="KN1450" s="18">
        <v>13.5</v>
      </c>
      <c r="KO1450" s="18">
        <v>13.5</v>
      </c>
      <c r="KP1450" s="18">
        <v>13.5</v>
      </c>
      <c r="KQ1450" s="18">
        <v>13.5</v>
      </c>
      <c r="KR1450" s="18">
        <v>9</v>
      </c>
      <c r="KS1450" s="18">
        <v>4</v>
      </c>
      <c r="KU1450" s="18" t="s">
        <v>1403</v>
      </c>
      <c r="KV1450" s="18" t="s">
        <v>1403</v>
      </c>
      <c r="KW1450" s="18" t="s">
        <v>1403</v>
      </c>
      <c r="KX1450" s="18" t="s">
        <v>1403</v>
      </c>
      <c r="KY1450" s="18" t="s">
        <v>1516</v>
      </c>
      <c r="KZ1450" s="18" t="s">
        <v>1395</v>
      </c>
      <c r="LB1450" s="18" t="s">
        <v>768</v>
      </c>
      <c r="LC1450" s="18">
        <v>10</v>
      </c>
      <c r="LD1450" s="18">
        <v>10</v>
      </c>
      <c r="LE1450" s="18">
        <v>10</v>
      </c>
      <c r="LF1450" s="18">
        <v>10</v>
      </c>
      <c r="LG1450" s="18">
        <v>4</v>
      </c>
      <c r="LJ1450" s="18" t="s">
        <v>1410</v>
      </c>
      <c r="LK1450" s="18" t="s">
        <v>1410</v>
      </c>
      <c r="LL1450" s="18" t="s">
        <v>1410</v>
      </c>
      <c r="LM1450" s="18" t="s">
        <v>1410</v>
      </c>
      <c r="LN1450" s="18" t="s">
        <v>1409</v>
      </c>
      <c r="LQ1450" s="18">
        <v>10</v>
      </c>
      <c r="LR1450" s="18">
        <v>10</v>
      </c>
      <c r="LS1450" s="18">
        <v>10</v>
      </c>
      <c r="LT1450" s="18">
        <v>10</v>
      </c>
      <c r="LU1450" s="18">
        <v>4</v>
      </c>
      <c r="LX1450" s="18" t="s">
        <v>1410</v>
      </c>
      <c r="LY1450" s="18" t="s">
        <v>1410</v>
      </c>
      <c r="LZ1450" s="18" t="s">
        <v>1410</v>
      </c>
      <c r="MA1450" s="18" t="s">
        <v>1410</v>
      </c>
      <c r="MB1450" s="18" t="s">
        <v>1409</v>
      </c>
      <c r="ME1450" s="18" t="s">
        <v>766</v>
      </c>
      <c r="MJ1450" s="18" t="s">
        <v>768</v>
      </c>
      <c r="MK1450" s="18" t="s">
        <v>768</v>
      </c>
      <c r="ML1450" s="18">
        <v>44</v>
      </c>
      <c r="MN1450" s="18">
        <v>44</v>
      </c>
      <c r="MO1450" s="18">
        <v>4</v>
      </c>
      <c r="MQ1450" s="18" t="s">
        <v>768</v>
      </c>
      <c r="MR1450" s="18">
        <v>40</v>
      </c>
      <c r="MS1450" s="18">
        <v>51592</v>
      </c>
      <c r="MT1450" s="18" t="s">
        <v>1401</v>
      </c>
      <c r="MV1450" s="18" t="s">
        <v>768</v>
      </c>
      <c r="NL1450" s="18" t="s">
        <v>768</v>
      </c>
      <c r="NM1450" s="18" t="s">
        <v>1153</v>
      </c>
      <c r="NP1450" s="18" t="s">
        <v>1388</v>
      </c>
      <c r="NT1450" s="18" t="s">
        <v>942</v>
      </c>
      <c r="NU1450" s="18" t="s">
        <v>1335</v>
      </c>
      <c r="NX1450" s="18">
        <f t="shared" si="480"/>
        <v>2585.6699186991868</v>
      </c>
      <c r="NY1450" t="str">
        <f t="shared" si="482"/>
        <v>Larger</v>
      </c>
      <c r="NZ1450" t="str">
        <f t="shared" si="483"/>
        <v>Medium</v>
      </c>
    </row>
    <row r="1451" spans="1:390">
      <c r="A1451" t="s">
        <v>732</v>
      </c>
      <c r="B1451" t="s">
        <v>733</v>
      </c>
      <c r="C1451" t="s">
        <v>734</v>
      </c>
      <c r="D1451" t="s">
        <v>393</v>
      </c>
      <c r="E1451">
        <v>20180</v>
      </c>
      <c r="F1451" t="s">
        <v>1813</v>
      </c>
      <c r="G1451">
        <v>16309.92</v>
      </c>
      <c r="H1451" s="62">
        <v>106254</v>
      </c>
      <c r="I1451" s="63">
        <v>2</v>
      </c>
      <c r="K1451" s="63">
        <v>15</v>
      </c>
      <c r="L1451" s="63">
        <v>3</v>
      </c>
      <c r="R1451" s="63">
        <v>481</v>
      </c>
      <c r="AC1451" s="93">
        <v>45780</v>
      </c>
      <c r="AL1451" s="93">
        <v>45129</v>
      </c>
      <c r="AM1451" s="93">
        <v>112876</v>
      </c>
      <c r="AN1451" s="63" t="s">
        <v>2062</v>
      </c>
      <c r="AO1451" s="59">
        <f t="shared" si="499"/>
        <v>203785</v>
      </c>
      <c r="BC1451" s="77">
        <v>2168</v>
      </c>
      <c r="BD1451" s="77"/>
      <c r="BF1451" s="77">
        <v>0</v>
      </c>
      <c r="BG1451" s="77">
        <v>0</v>
      </c>
      <c r="BH1451" s="77"/>
      <c r="BI1451" s="77"/>
      <c r="BJ1451" s="77">
        <v>0</v>
      </c>
      <c r="BK1451" s="77">
        <v>0</v>
      </c>
      <c r="BL1451" s="77">
        <v>0</v>
      </c>
      <c r="BM1451" s="77">
        <v>39997</v>
      </c>
      <c r="BN1451" s="63" t="s">
        <v>2063</v>
      </c>
      <c r="BO1451" s="63">
        <f t="shared" si="485"/>
        <v>42165</v>
      </c>
      <c r="BZ1451" s="18">
        <f t="shared" si="486"/>
        <v>0</v>
      </c>
      <c r="CX1451" s="39"/>
      <c r="DI1451">
        <f t="shared" si="495"/>
        <v>0</v>
      </c>
      <c r="DJ1451" s="41">
        <v>1763</v>
      </c>
      <c r="DM1451" s="41">
        <v>0</v>
      </c>
      <c r="DN1451" s="41">
        <v>0</v>
      </c>
      <c r="DO1451" s="41"/>
      <c r="DP1451" s="41">
        <v>0</v>
      </c>
      <c r="DQ1451" s="41">
        <v>0</v>
      </c>
      <c r="DR1451" s="41">
        <v>34117</v>
      </c>
      <c r="DT1451" s="41">
        <v>108584</v>
      </c>
      <c r="DU1451" t="s">
        <v>2063</v>
      </c>
      <c r="DV1451" s="63">
        <f t="shared" si="487"/>
        <v>144464</v>
      </c>
      <c r="DW1451" s="77">
        <v>0</v>
      </c>
      <c r="DZ1451" s="41">
        <v>0</v>
      </c>
      <c r="EA1451" s="41">
        <v>0</v>
      </c>
      <c r="EB1451" s="41"/>
      <c r="EC1451" s="41">
        <v>0</v>
      </c>
      <c r="ED1451" s="41">
        <v>0</v>
      </c>
      <c r="EE1451" s="41">
        <v>0</v>
      </c>
      <c r="EG1451" s="41">
        <v>17000</v>
      </c>
      <c r="EH1451" t="s">
        <v>1212</v>
      </c>
      <c r="EI1451" s="63">
        <f t="shared" si="488"/>
        <v>17000</v>
      </c>
      <c r="EU1451" s="38">
        <v>0.5</v>
      </c>
      <c r="EV1451" s="38">
        <v>0.73</v>
      </c>
      <c r="FJ1451" s="18">
        <f t="shared" si="489"/>
        <v>0</v>
      </c>
      <c r="FT1451">
        <f t="shared" si="490"/>
        <v>0</v>
      </c>
      <c r="GD1451">
        <f t="shared" si="496"/>
        <v>0</v>
      </c>
      <c r="GO1451" s="39">
        <f t="shared" si="491"/>
        <v>0</v>
      </c>
      <c r="GP1451" s="39">
        <f t="shared" si="492"/>
        <v>245950</v>
      </c>
      <c r="GQ1451" s="39">
        <f t="shared" si="493"/>
        <v>0</v>
      </c>
      <c r="GR1451" s="39">
        <f t="shared" si="494"/>
        <v>245950</v>
      </c>
      <c r="GS1451" t="s">
        <v>420</v>
      </c>
      <c r="GU1451" t="s">
        <v>1420</v>
      </c>
      <c r="GV1451" t="s">
        <v>768</v>
      </c>
      <c r="GX1451" t="s">
        <v>938</v>
      </c>
      <c r="GZ1451">
        <v>60</v>
      </c>
      <c r="HB1451" t="s">
        <v>798</v>
      </c>
      <c r="HC1451">
        <v>4980</v>
      </c>
      <c r="HD1451">
        <v>8736</v>
      </c>
      <c r="HE1451">
        <v>13734</v>
      </c>
      <c r="HF1451">
        <v>159</v>
      </c>
      <c r="HH1451">
        <v>159</v>
      </c>
      <c r="HI1451">
        <v>40</v>
      </c>
      <c r="HJ1451">
        <v>339</v>
      </c>
      <c r="HK1451">
        <v>4</v>
      </c>
      <c r="HS1451" t="s">
        <v>766</v>
      </c>
      <c r="HU1451">
        <v>17</v>
      </c>
      <c r="HV1451">
        <v>6</v>
      </c>
      <c r="HW1451">
        <v>31</v>
      </c>
      <c r="HX1451">
        <v>0</v>
      </c>
      <c r="HY1451">
        <v>0</v>
      </c>
      <c r="HZ1451">
        <v>0</v>
      </c>
      <c r="IA1451">
        <f t="shared" si="497"/>
        <v>31</v>
      </c>
      <c r="IB1451">
        <f t="shared" si="498"/>
        <v>0</v>
      </c>
      <c r="IC1451">
        <v>31</v>
      </c>
      <c r="ID1451">
        <v>31</v>
      </c>
      <c r="IE1451">
        <v>23</v>
      </c>
      <c r="IF1451" s="63">
        <v>6</v>
      </c>
      <c r="IH1451">
        <f t="shared" si="478"/>
        <v>54</v>
      </c>
      <c r="II1451" s="35">
        <f t="shared" si="479"/>
        <v>31</v>
      </c>
      <c r="IM1451" s="18">
        <v>16442</v>
      </c>
      <c r="IN1451" t="s">
        <v>411</v>
      </c>
      <c r="IO1451" s="62">
        <v>35565</v>
      </c>
      <c r="IP1451" s="18">
        <v>45791</v>
      </c>
      <c r="IQ1451" s="18">
        <v>0</v>
      </c>
      <c r="IR1451" s="18">
        <v>0</v>
      </c>
      <c r="IS1451" s="18">
        <v>0</v>
      </c>
      <c r="IU1451" s="18">
        <v>0</v>
      </c>
      <c r="IX1451" s="18">
        <f t="shared" si="481"/>
        <v>97798</v>
      </c>
      <c r="JB1451" s="18">
        <v>2322</v>
      </c>
      <c r="JC1451" s="18">
        <v>409</v>
      </c>
      <c r="JS1451" s="18">
        <v>0</v>
      </c>
      <c r="JT1451" s="18">
        <v>0</v>
      </c>
      <c r="JU1451" s="18">
        <v>690</v>
      </c>
      <c r="JV1451" s="18">
        <v>0</v>
      </c>
      <c r="JY1451" s="18">
        <v>10688</v>
      </c>
      <c r="KF1451" s="18">
        <v>1</v>
      </c>
      <c r="KG1451" s="18">
        <v>2</v>
      </c>
      <c r="KH1451" s="18">
        <v>120</v>
      </c>
      <c r="KN1451" s="18">
        <v>12</v>
      </c>
      <c r="KO1451" s="18">
        <v>12</v>
      </c>
      <c r="KP1451" s="18">
        <v>12</v>
      </c>
      <c r="KQ1451" s="18">
        <v>12</v>
      </c>
      <c r="KR1451" s="18">
        <v>9</v>
      </c>
      <c r="KS1451" s="18">
        <v>5.5</v>
      </c>
      <c r="KT1451" s="18">
        <v>0</v>
      </c>
      <c r="KU1451" s="18" t="s">
        <v>2064</v>
      </c>
      <c r="KV1451" s="18" t="s">
        <v>2064</v>
      </c>
      <c r="KW1451" s="18" t="s">
        <v>2064</v>
      </c>
      <c r="KX1451" s="18" t="s">
        <v>2064</v>
      </c>
      <c r="KY1451" s="18" t="s">
        <v>2065</v>
      </c>
      <c r="KZ1451" s="18" t="s">
        <v>2066</v>
      </c>
      <c r="LB1451" s="18" t="s">
        <v>766</v>
      </c>
      <c r="LQ1451" s="18">
        <v>10.75</v>
      </c>
      <c r="LR1451" s="18">
        <v>10.75</v>
      </c>
      <c r="LS1451" s="18">
        <v>10.75</v>
      </c>
      <c r="LT1451" s="18">
        <v>10.75</v>
      </c>
      <c r="LU1451" s="18">
        <v>6.75</v>
      </c>
      <c r="LV1451" s="18">
        <v>5</v>
      </c>
      <c r="LW1451" s="18">
        <v>0</v>
      </c>
      <c r="LX1451" s="18" t="s">
        <v>2067</v>
      </c>
      <c r="LY1451" s="18" t="s">
        <v>2067</v>
      </c>
      <c r="LZ1451" s="18" t="s">
        <v>2067</v>
      </c>
      <c r="MA1451" s="18" t="s">
        <v>2067</v>
      </c>
      <c r="MB1451" s="18" t="s">
        <v>2068</v>
      </c>
      <c r="MC1451" s="18" t="s">
        <v>2069</v>
      </c>
      <c r="ME1451" s="18" t="s">
        <v>766</v>
      </c>
      <c r="MJ1451" s="18" t="s">
        <v>768</v>
      </c>
      <c r="MK1451" s="18" t="s">
        <v>768</v>
      </c>
      <c r="MM1451" s="18" t="s">
        <v>766</v>
      </c>
      <c r="MN1451" s="18">
        <v>60</v>
      </c>
      <c r="MO1451" s="18">
        <v>5</v>
      </c>
      <c r="MP1451" s="18">
        <v>0</v>
      </c>
      <c r="MQ1451" s="18" t="s">
        <v>768</v>
      </c>
      <c r="MR1451" s="18">
        <v>148</v>
      </c>
      <c r="MS1451" s="18">
        <v>444749</v>
      </c>
      <c r="MT1451" s="18" t="s">
        <v>1387</v>
      </c>
      <c r="MV1451" s="18" t="s">
        <v>766</v>
      </c>
      <c r="NL1451" s="18" t="s">
        <v>768</v>
      </c>
      <c r="NP1451" s="18" t="s">
        <v>1388</v>
      </c>
      <c r="NT1451" s="18" t="s">
        <v>942</v>
      </c>
      <c r="NU1451" s="18" t="s">
        <v>2070</v>
      </c>
      <c r="NV1451" s="18">
        <v>60000</v>
      </c>
      <c r="NX1451" s="18">
        <f t="shared" si="480"/>
        <v>526.12645161290322</v>
      </c>
      <c r="NY1451" t="str">
        <f t="shared" si="482"/>
        <v>Larger</v>
      </c>
      <c r="NZ1451" t="str">
        <f t="shared" si="483"/>
        <v>Medium</v>
      </c>
    </row>
    <row r="1452" spans="1:390">
      <c r="A1452" t="s">
        <v>711</v>
      </c>
      <c r="B1452" t="s">
        <v>712</v>
      </c>
      <c r="C1452" t="s">
        <v>713</v>
      </c>
      <c r="D1452" t="s">
        <v>393</v>
      </c>
      <c r="E1452">
        <v>20180</v>
      </c>
      <c r="F1452" t="s">
        <v>1813</v>
      </c>
      <c r="G1452">
        <v>8504.58</v>
      </c>
      <c r="H1452" s="62">
        <v>11263</v>
      </c>
      <c r="I1452" s="63">
        <v>1</v>
      </c>
      <c r="K1452" s="63">
        <v>2</v>
      </c>
      <c r="L1452" s="63">
        <v>1</v>
      </c>
      <c r="R1452" s="63">
        <v>200</v>
      </c>
      <c r="AC1452" s="93">
        <v>45887</v>
      </c>
      <c r="AM1452" s="93">
        <v>9955</v>
      </c>
      <c r="AN1452" s="63" t="s">
        <v>1175</v>
      </c>
      <c r="AO1452" s="59">
        <f t="shared" si="499"/>
        <v>55842</v>
      </c>
      <c r="BC1452" s="77">
        <v>7000</v>
      </c>
      <c r="BD1452" s="77"/>
      <c r="BO1452" s="63">
        <f t="shared" si="485"/>
        <v>7000</v>
      </c>
      <c r="BZ1452" s="18">
        <f t="shared" si="486"/>
        <v>0</v>
      </c>
      <c r="CX1452" s="39"/>
      <c r="DI1452">
        <f t="shared" si="495"/>
        <v>0</v>
      </c>
      <c r="DN1452" s="41">
        <v>7986</v>
      </c>
      <c r="DO1452" s="41"/>
      <c r="DV1452" s="63">
        <f t="shared" si="487"/>
        <v>7986</v>
      </c>
      <c r="DW1452" s="77">
        <v>20</v>
      </c>
      <c r="EI1452" s="63">
        <f t="shared" si="488"/>
        <v>20</v>
      </c>
      <c r="EU1452" s="38">
        <v>0.5</v>
      </c>
      <c r="EV1452" s="38">
        <v>0.83</v>
      </c>
      <c r="FJ1452" s="18">
        <f t="shared" si="489"/>
        <v>0</v>
      </c>
      <c r="FT1452">
        <f t="shared" si="490"/>
        <v>0</v>
      </c>
      <c r="GD1452">
        <f t="shared" si="496"/>
        <v>0</v>
      </c>
      <c r="GO1452" s="39">
        <f t="shared" si="491"/>
        <v>0</v>
      </c>
      <c r="GP1452" s="39">
        <f t="shared" si="492"/>
        <v>62842</v>
      </c>
      <c r="GQ1452" s="39">
        <f t="shared" si="493"/>
        <v>0</v>
      </c>
      <c r="GR1452" s="39">
        <f t="shared" si="494"/>
        <v>62842</v>
      </c>
      <c r="GS1452" t="s">
        <v>420</v>
      </c>
      <c r="GU1452" t="s">
        <v>937</v>
      </c>
      <c r="GV1452" t="s">
        <v>766</v>
      </c>
      <c r="GW1452" t="s">
        <v>410</v>
      </c>
      <c r="HB1452" t="s">
        <v>798</v>
      </c>
      <c r="HC1452">
        <v>434</v>
      </c>
      <c r="HD1452">
        <v>1691</v>
      </c>
      <c r="HE1452">
        <v>24566</v>
      </c>
      <c r="HF1452">
        <v>36</v>
      </c>
      <c r="HH1452">
        <v>31639</v>
      </c>
      <c r="HJ1452">
        <v>1</v>
      </c>
      <c r="HK1452">
        <v>98</v>
      </c>
      <c r="HS1452" t="s">
        <v>766</v>
      </c>
      <c r="HU1452">
        <v>3</v>
      </c>
      <c r="HV1452">
        <v>7</v>
      </c>
      <c r="HW1452">
        <v>2</v>
      </c>
      <c r="HY1452">
        <v>1</v>
      </c>
      <c r="IA1452">
        <f t="shared" si="497"/>
        <v>2</v>
      </c>
      <c r="IB1452">
        <f t="shared" si="498"/>
        <v>1</v>
      </c>
      <c r="IC1452">
        <v>11</v>
      </c>
      <c r="ID1452">
        <v>2.5</v>
      </c>
      <c r="IE1452">
        <v>4.75</v>
      </c>
      <c r="IF1452" s="63">
        <v>2</v>
      </c>
      <c r="IH1452">
        <f t="shared" si="478"/>
        <v>7.25</v>
      </c>
      <c r="II1452" s="35">
        <f t="shared" si="479"/>
        <v>2.5</v>
      </c>
      <c r="IM1452" s="18">
        <v>1408</v>
      </c>
      <c r="IN1452" t="s">
        <v>411</v>
      </c>
      <c r="IO1452" s="62">
        <v>2358</v>
      </c>
      <c r="IP1452" s="18">
        <v>2902</v>
      </c>
      <c r="IQ1452" s="18">
        <v>245</v>
      </c>
      <c r="IR1452" s="18">
        <v>94</v>
      </c>
      <c r="IS1452" s="18">
        <v>2</v>
      </c>
      <c r="IU1452" s="18">
        <v>938</v>
      </c>
      <c r="IX1452" s="18">
        <f t="shared" si="481"/>
        <v>7947</v>
      </c>
      <c r="JB1452" s="18">
        <v>4</v>
      </c>
      <c r="JC1452" s="18">
        <v>4</v>
      </c>
      <c r="JS1452" s="18">
        <v>24</v>
      </c>
      <c r="JY1452" s="18">
        <v>651</v>
      </c>
      <c r="KF1452" s="18">
        <v>1</v>
      </c>
      <c r="KG1452" s="18">
        <v>7</v>
      </c>
      <c r="KH1452" s="18">
        <v>192</v>
      </c>
      <c r="KN1452" s="18">
        <v>13</v>
      </c>
      <c r="KO1452" s="18">
        <v>13</v>
      </c>
      <c r="KP1452" s="18">
        <v>13</v>
      </c>
      <c r="KQ1452" s="18">
        <v>13</v>
      </c>
      <c r="KR1452" s="18">
        <v>8</v>
      </c>
      <c r="KS1452" s="18" t="s">
        <v>2071</v>
      </c>
      <c r="KU1452" s="18" t="s">
        <v>2072</v>
      </c>
      <c r="KV1452" s="18" t="s">
        <v>2072</v>
      </c>
      <c r="KW1452" s="18" t="s">
        <v>2072</v>
      </c>
      <c r="KX1452" s="18" t="s">
        <v>2072</v>
      </c>
      <c r="KY1452" s="18" t="s">
        <v>1995</v>
      </c>
      <c r="KZ1452" s="18" t="s">
        <v>2073</v>
      </c>
      <c r="LB1452" s="18" t="s">
        <v>768</v>
      </c>
      <c r="LC1452" s="18">
        <v>0</v>
      </c>
      <c r="LD1452" s="18">
        <v>0</v>
      </c>
      <c r="LE1452" s="18">
        <v>0</v>
      </c>
      <c r="LF1452" s="18">
        <v>0</v>
      </c>
      <c r="LG1452" s="18">
        <v>0</v>
      </c>
      <c r="LH1452" s="18">
        <v>0</v>
      </c>
      <c r="LI1452" s="18">
        <v>0</v>
      </c>
      <c r="LQ1452" s="18">
        <v>11</v>
      </c>
      <c r="LR1452" s="18">
        <v>11</v>
      </c>
      <c r="LS1452" s="18">
        <v>11</v>
      </c>
      <c r="LT1452" s="18">
        <v>11</v>
      </c>
      <c r="LV1452" s="18">
        <v>0</v>
      </c>
      <c r="LW1452" s="18">
        <v>0</v>
      </c>
      <c r="LX1452" s="18" t="s">
        <v>2074</v>
      </c>
      <c r="LY1452" s="18" t="s">
        <v>2074</v>
      </c>
      <c r="LZ1452" s="18" t="s">
        <v>2074</v>
      </c>
      <c r="MA1452" s="18" t="s">
        <v>2074</v>
      </c>
      <c r="ME1452" s="18" t="s">
        <v>766</v>
      </c>
      <c r="MJ1452" s="18" t="s">
        <v>766</v>
      </c>
      <c r="MK1452" s="18" t="s">
        <v>768</v>
      </c>
      <c r="ML1452" s="18">
        <v>0</v>
      </c>
      <c r="MM1452" s="18" t="s">
        <v>2075</v>
      </c>
      <c r="MN1452" s="18">
        <v>44</v>
      </c>
      <c r="MO1452" s="18">
        <v>21</v>
      </c>
      <c r="MP1452" s="18">
        <v>0</v>
      </c>
      <c r="MQ1452" s="18" t="s">
        <v>766</v>
      </c>
      <c r="MT1452" s="18" t="s">
        <v>1401</v>
      </c>
      <c r="MV1452" s="18" t="s">
        <v>766</v>
      </c>
      <c r="NL1452" s="18" t="s">
        <v>768</v>
      </c>
      <c r="NO1452" s="18" t="s">
        <v>1149</v>
      </c>
      <c r="NP1452" s="18" t="s">
        <v>1388</v>
      </c>
      <c r="NT1452" s="18" t="s">
        <v>942</v>
      </c>
      <c r="NU1452" s="18" t="s">
        <v>1335</v>
      </c>
      <c r="NV1452" s="18">
        <v>9955</v>
      </c>
      <c r="NX1452" s="18">
        <f t="shared" si="480"/>
        <v>3401.8319999999999</v>
      </c>
      <c r="NY1452" t="str">
        <f t="shared" si="482"/>
        <v>Mid-range</v>
      </c>
      <c r="NZ1452" t="str">
        <f t="shared" si="483"/>
        <v>Small</v>
      </c>
    </row>
    <row r="1453" spans="1:390">
      <c r="A1453" t="s">
        <v>432</v>
      </c>
      <c r="B1453" t="s">
        <v>603</v>
      </c>
      <c r="C1453" t="s">
        <v>604</v>
      </c>
      <c r="D1453" t="s">
        <v>404</v>
      </c>
      <c r="E1453">
        <v>20180</v>
      </c>
      <c r="F1453" t="s">
        <v>1813</v>
      </c>
      <c r="G1453">
        <v>9520.35</v>
      </c>
      <c r="H1453" s="62">
        <v>22096</v>
      </c>
      <c r="I1453" s="63">
        <v>1</v>
      </c>
      <c r="K1453" s="63">
        <v>7</v>
      </c>
      <c r="R1453" s="63">
        <v>385</v>
      </c>
      <c r="AC1453" s="93">
        <v>46880</v>
      </c>
      <c r="AO1453" s="59">
        <f t="shared" si="499"/>
        <v>46880</v>
      </c>
      <c r="BC1453" s="77">
        <v>6117</v>
      </c>
      <c r="BD1453" s="77"/>
      <c r="BO1453" s="63">
        <f t="shared" si="485"/>
        <v>6117</v>
      </c>
      <c r="BZ1453" s="18">
        <f t="shared" si="486"/>
        <v>0</v>
      </c>
      <c r="CX1453" s="39"/>
      <c r="DI1453">
        <f t="shared" si="495"/>
        <v>0</v>
      </c>
      <c r="DM1453" s="41">
        <v>9773</v>
      </c>
      <c r="DV1453" s="63">
        <f t="shared" si="487"/>
        <v>9773</v>
      </c>
      <c r="DW1453" s="77">
        <v>5965</v>
      </c>
      <c r="EI1453" s="63">
        <f t="shared" si="488"/>
        <v>5965</v>
      </c>
      <c r="EU1453" s="38">
        <v>0.56999999999999995</v>
      </c>
      <c r="EV1453" s="38">
        <v>0.82</v>
      </c>
      <c r="FJ1453" s="18">
        <f t="shared" si="489"/>
        <v>0</v>
      </c>
      <c r="FT1453">
        <f t="shared" si="490"/>
        <v>0</v>
      </c>
      <c r="GD1453">
        <f t="shared" si="496"/>
        <v>0</v>
      </c>
      <c r="GO1453" s="39">
        <f t="shared" si="491"/>
        <v>0</v>
      </c>
      <c r="GP1453" s="39">
        <f t="shared" si="492"/>
        <v>52997</v>
      </c>
      <c r="GQ1453" s="39">
        <f t="shared" si="493"/>
        <v>0</v>
      </c>
      <c r="GR1453" s="39">
        <f t="shared" si="494"/>
        <v>52997</v>
      </c>
      <c r="GS1453" t="s">
        <v>942</v>
      </c>
      <c r="GT1453" t="s">
        <v>838</v>
      </c>
      <c r="GU1453" t="s">
        <v>1402</v>
      </c>
      <c r="GV1453" t="s">
        <v>768</v>
      </c>
      <c r="GY1453" t="s">
        <v>405</v>
      </c>
      <c r="HA1453" s="41">
        <v>3748</v>
      </c>
      <c r="HB1453" t="s">
        <v>798</v>
      </c>
      <c r="HC1453">
        <v>1017</v>
      </c>
      <c r="HD1453">
        <v>1837</v>
      </c>
      <c r="HE1453">
        <v>15801</v>
      </c>
      <c r="HF1453">
        <v>100</v>
      </c>
      <c r="HH1453">
        <v>49985</v>
      </c>
      <c r="HI1453">
        <v>187</v>
      </c>
      <c r="HJ1453">
        <v>57</v>
      </c>
      <c r="HK1453">
        <v>372</v>
      </c>
      <c r="HS1453" t="s">
        <v>766</v>
      </c>
      <c r="HU1453">
        <v>5</v>
      </c>
      <c r="HV1453">
        <v>6</v>
      </c>
      <c r="HW1453">
        <v>3</v>
      </c>
      <c r="HX1453">
        <v>1</v>
      </c>
      <c r="HZ1453">
        <v>2</v>
      </c>
      <c r="IA1453">
        <f t="shared" si="497"/>
        <v>4</v>
      </c>
      <c r="IB1453">
        <f t="shared" si="498"/>
        <v>2</v>
      </c>
      <c r="IC1453">
        <v>6</v>
      </c>
      <c r="ID1453">
        <v>5</v>
      </c>
      <c r="IE1453">
        <v>6.6</v>
      </c>
      <c r="IF1453" s="63">
        <v>2</v>
      </c>
      <c r="IH1453">
        <f t="shared" si="478"/>
        <v>11.6</v>
      </c>
      <c r="II1453" s="35">
        <f t="shared" si="479"/>
        <v>5</v>
      </c>
      <c r="IM1453" s="18">
        <v>4980</v>
      </c>
      <c r="IN1453" t="s">
        <v>400</v>
      </c>
      <c r="IO1453" s="62">
        <v>7460</v>
      </c>
      <c r="IP1453" s="18">
        <v>17324</v>
      </c>
      <c r="IR1453" s="18">
        <v>718</v>
      </c>
      <c r="IX1453" s="18">
        <f t="shared" si="481"/>
        <v>30482</v>
      </c>
      <c r="JB1453" s="18">
        <v>1033</v>
      </c>
      <c r="JC1453" s="18">
        <v>1122</v>
      </c>
      <c r="JS1453" s="18">
        <v>214</v>
      </c>
      <c r="JY1453" s="18">
        <v>5102</v>
      </c>
      <c r="KF1453" s="18">
        <v>2</v>
      </c>
      <c r="KG1453" s="18">
        <v>2</v>
      </c>
      <c r="KH1453" s="18">
        <v>17</v>
      </c>
      <c r="KN1453" s="18">
        <v>12.5</v>
      </c>
      <c r="KO1453" s="18">
        <v>12.5</v>
      </c>
      <c r="KP1453" s="18">
        <v>12.5</v>
      </c>
      <c r="KQ1453" s="18">
        <v>12.5</v>
      </c>
      <c r="KR1453" s="18">
        <v>8.5</v>
      </c>
      <c r="KS1453" s="18" t="s">
        <v>2076</v>
      </c>
      <c r="KU1453" s="18" t="s">
        <v>2077</v>
      </c>
      <c r="KV1453" s="18" t="s">
        <v>2077</v>
      </c>
      <c r="KW1453" s="18" t="s">
        <v>2077</v>
      </c>
      <c r="KX1453" s="18" t="s">
        <v>2077</v>
      </c>
      <c r="KY1453" s="18" t="s">
        <v>2078</v>
      </c>
      <c r="KZ1453" s="18" t="s">
        <v>2079</v>
      </c>
      <c r="LB1453" s="18" t="s">
        <v>766</v>
      </c>
      <c r="LQ1453" s="18">
        <v>12</v>
      </c>
      <c r="LR1453" s="18">
        <v>12</v>
      </c>
      <c r="LS1453" s="18">
        <v>12</v>
      </c>
      <c r="LT1453" s="18">
        <v>12</v>
      </c>
      <c r="LX1453" s="18" t="s">
        <v>2080</v>
      </c>
      <c r="LY1453" s="18" t="s">
        <v>2080</v>
      </c>
      <c r="LZ1453" s="18" t="s">
        <v>2080</v>
      </c>
      <c r="MA1453" s="18" t="s">
        <v>2080</v>
      </c>
      <c r="ME1453" s="18" t="s">
        <v>766</v>
      </c>
      <c r="MJ1453" s="18" t="s">
        <v>768</v>
      </c>
      <c r="MK1453" s="18" t="s">
        <v>768</v>
      </c>
      <c r="ML1453" s="18" t="s">
        <v>1852</v>
      </c>
      <c r="MM1453" s="18" t="s">
        <v>766</v>
      </c>
      <c r="MO1453" s="18">
        <v>6</v>
      </c>
      <c r="MQ1453" s="18" t="s">
        <v>766</v>
      </c>
      <c r="MS1453" s="18">
        <v>223855</v>
      </c>
      <c r="MT1453" s="18" t="s">
        <v>1401</v>
      </c>
      <c r="MV1453" s="18" t="s">
        <v>766</v>
      </c>
      <c r="NL1453" s="18" t="s">
        <v>768</v>
      </c>
      <c r="NM1453" s="18" t="s">
        <v>1153</v>
      </c>
      <c r="NP1453" s="18" t="s">
        <v>1388</v>
      </c>
      <c r="NV1453" s="18">
        <v>13683</v>
      </c>
      <c r="NX1453" s="18">
        <f t="shared" si="480"/>
        <v>1904.0700000000002</v>
      </c>
      <c r="NY1453" t="str">
        <f t="shared" si="482"/>
        <v>Mid-range</v>
      </c>
      <c r="NZ1453" t="str">
        <f t="shared" si="483"/>
        <v>Small</v>
      </c>
    </row>
    <row r="1454" spans="1:390">
      <c r="A1454" t="s">
        <v>716</v>
      </c>
      <c r="B1454" t="s">
        <v>717</v>
      </c>
      <c r="C1454" t="s">
        <v>718</v>
      </c>
      <c r="D1454" t="s">
        <v>393</v>
      </c>
      <c r="E1454">
        <v>20180</v>
      </c>
      <c r="F1454" t="s">
        <v>1813</v>
      </c>
      <c r="G1454">
        <v>18671.59</v>
      </c>
      <c r="H1454" s="62">
        <v>30000</v>
      </c>
      <c r="I1454" s="63">
        <v>2</v>
      </c>
      <c r="K1454" s="63">
        <v>3</v>
      </c>
      <c r="L1454" s="63">
        <v>1</v>
      </c>
      <c r="R1454" s="63">
        <v>753</v>
      </c>
      <c r="AC1454" s="93">
        <v>51287</v>
      </c>
      <c r="AF1454" s="93">
        <v>226</v>
      </c>
      <c r="AL1454" s="93">
        <v>5000</v>
      </c>
      <c r="AO1454" s="59">
        <f t="shared" si="499"/>
        <v>56513</v>
      </c>
      <c r="BC1454" s="77">
        <v>54765</v>
      </c>
      <c r="BD1454" s="77"/>
      <c r="BO1454" s="63">
        <f t="shared" si="485"/>
        <v>54765</v>
      </c>
      <c r="BZ1454" s="18">
        <f t="shared" si="486"/>
        <v>0</v>
      </c>
      <c r="CX1454" s="39"/>
      <c r="DI1454">
        <f t="shared" si="495"/>
        <v>0</v>
      </c>
      <c r="DJ1454" s="41">
        <v>15440</v>
      </c>
      <c r="DV1454" s="63">
        <f t="shared" si="487"/>
        <v>15440</v>
      </c>
      <c r="DW1454" s="77">
        <v>4537</v>
      </c>
      <c r="EE1454" s="41">
        <v>12500</v>
      </c>
      <c r="EI1454" s="63">
        <f t="shared" si="488"/>
        <v>17037</v>
      </c>
      <c r="FJ1454" s="18">
        <f t="shared" si="489"/>
        <v>0</v>
      </c>
      <c r="FT1454">
        <f t="shared" si="490"/>
        <v>0</v>
      </c>
      <c r="GD1454">
        <f t="shared" si="496"/>
        <v>0</v>
      </c>
      <c r="GO1454" s="39">
        <f t="shared" si="491"/>
        <v>0</v>
      </c>
      <c r="GP1454" s="39">
        <f t="shared" si="492"/>
        <v>111278</v>
      </c>
      <c r="GQ1454" s="39">
        <f t="shared" si="493"/>
        <v>0</v>
      </c>
      <c r="GR1454" s="39">
        <f t="shared" si="494"/>
        <v>111278</v>
      </c>
      <c r="GS1454" t="s">
        <v>395</v>
      </c>
      <c r="GU1454" t="s">
        <v>1402</v>
      </c>
      <c r="GV1454" t="s">
        <v>768</v>
      </c>
      <c r="GX1454" t="s">
        <v>938</v>
      </c>
      <c r="GY1454" t="s">
        <v>405</v>
      </c>
      <c r="GZ1454" t="s">
        <v>2081</v>
      </c>
      <c r="HA1454" t="s">
        <v>2082</v>
      </c>
      <c r="HB1454" t="s">
        <v>798</v>
      </c>
      <c r="HC1454">
        <v>1319</v>
      </c>
      <c r="HD1454">
        <v>6460</v>
      </c>
      <c r="HE1454">
        <v>58379</v>
      </c>
      <c r="HF1454">
        <v>18516</v>
      </c>
      <c r="HH1454">
        <v>119749</v>
      </c>
      <c r="HJ1454">
        <v>329</v>
      </c>
      <c r="HS1454" t="s">
        <v>768</v>
      </c>
      <c r="HT1454" t="s">
        <v>1531</v>
      </c>
      <c r="HU1454">
        <v>7</v>
      </c>
      <c r="HV1454">
        <v>9</v>
      </c>
      <c r="HW1454">
        <v>9</v>
      </c>
      <c r="HX1454">
        <v>2</v>
      </c>
      <c r="HZ1454">
        <v>5</v>
      </c>
      <c r="IA1454">
        <f t="shared" si="497"/>
        <v>11</v>
      </c>
      <c r="IB1454">
        <f t="shared" si="498"/>
        <v>5</v>
      </c>
      <c r="ID1454">
        <v>12</v>
      </c>
      <c r="IE1454">
        <v>13.07</v>
      </c>
      <c r="IF1454" s="63">
        <v>1</v>
      </c>
      <c r="IH1454">
        <f t="shared" si="478"/>
        <v>25.07</v>
      </c>
      <c r="II1454" s="35">
        <f t="shared" si="479"/>
        <v>12</v>
      </c>
      <c r="IO1454" s="62">
        <v>24558</v>
      </c>
      <c r="IQ1454" s="18">
        <v>6002</v>
      </c>
      <c r="IS1454" s="18">
        <v>2540</v>
      </c>
      <c r="IV1454" s="18">
        <v>2397</v>
      </c>
      <c r="IW1454" s="18" t="s">
        <v>2083</v>
      </c>
      <c r="IX1454" s="18">
        <f t="shared" si="481"/>
        <v>35497</v>
      </c>
      <c r="JB1454" s="18">
        <v>351</v>
      </c>
      <c r="JC1454" s="18">
        <v>285</v>
      </c>
      <c r="JS1454" s="18">
        <v>211</v>
      </c>
      <c r="JY1454" s="18">
        <v>5553</v>
      </c>
      <c r="KF1454" s="18">
        <v>7</v>
      </c>
      <c r="KG1454" s="18">
        <v>7</v>
      </c>
      <c r="KN1454" s="18">
        <v>13</v>
      </c>
      <c r="KO1454" s="18">
        <v>13</v>
      </c>
      <c r="KP1454" s="18">
        <v>13</v>
      </c>
      <c r="KQ1454" s="18">
        <v>13</v>
      </c>
      <c r="KR1454" s="18">
        <v>8.5</v>
      </c>
      <c r="KS1454" s="18">
        <v>4</v>
      </c>
      <c r="KT1454" s="18">
        <v>0</v>
      </c>
      <c r="KU1454" s="18" t="s">
        <v>1957</v>
      </c>
      <c r="KV1454" s="18" t="s">
        <v>1957</v>
      </c>
      <c r="KW1454" s="18" t="s">
        <v>1957</v>
      </c>
      <c r="KX1454" s="18" t="s">
        <v>1957</v>
      </c>
      <c r="KY1454" s="18" t="s">
        <v>1947</v>
      </c>
      <c r="KZ1454" s="18" t="s">
        <v>2043</v>
      </c>
      <c r="LA1454" s="18">
        <v>0</v>
      </c>
      <c r="LB1454" s="18" t="s">
        <v>768</v>
      </c>
      <c r="LC1454" s="18">
        <v>8.5</v>
      </c>
      <c r="LD1454" s="18">
        <v>8.5</v>
      </c>
      <c r="LE1454" s="18">
        <v>8.5</v>
      </c>
      <c r="LF1454" s="18">
        <v>8.5</v>
      </c>
      <c r="LG1454" s="18">
        <v>8.5</v>
      </c>
      <c r="LH1454" s="18">
        <v>0</v>
      </c>
      <c r="LI1454" s="18">
        <v>0</v>
      </c>
      <c r="LJ1454" s="18" t="s">
        <v>1947</v>
      </c>
      <c r="LK1454" s="18" t="s">
        <v>1947</v>
      </c>
      <c r="LL1454" s="18" t="s">
        <v>1947</v>
      </c>
      <c r="LM1454" s="18" t="s">
        <v>1947</v>
      </c>
      <c r="LN1454" s="18" t="s">
        <v>1947</v>
      </c>
      <c r="LO1454" s="18">
        <v>0</v>
      </c>
      <c r="LP1454" s="18">
        <v>0</v>
      </c>
      <c r="LQ1454" s="18">
        <v>12</v>
      </c>
      <c r="LR1454" s="18">
        <v>12</v>
      </c>
      <c r="LS1454" s="18">
        <v>12</v>
      </c>
      <c r="LT1454" s="18">
        <v>12</v>
      </c>
      <c r="LU1454" s="18">
        <v>8.5</v>
      </c>
      <c r="LV1454" s="18">
        <v>0</v>
      </c>
      <c r="LW1454" s="18">
        <v>0</v>
      </c>
      <c r="LX1454" s="18" t="s">
        <v>2084</v>
      </c>
      <c r="LY1454" s="18" t="s">
        <v>2084</v>
      </c>
      <c r="LZ1454" s="18" t="s">
        <v>2084</v>
      </c>
      <c r="MA1454" s="18" t="s">
        <v>2084</v>
      </c>
      <c r="MB1454" s="18" t="s">
        <v>2084</v>
      </c>
      <c r="MC1454" s="18">
        <v>0</v>
      </c>
      <c r="MD1454" s="18">
        <v>0</v>
      </c>
      <c r="ME1454" s="18" t="s">
        <v>768</v>
      </c>
      <c r="MJ1454" s="18" t="s">
        <v>766</v>
      </c>
      <c r="MK1454" s="18" t="s">
        <v>768</v>
      </c>
      <c r="ML1454" s="18">
        <v>0</v>
      </c>
      <c r="MN1454" s="18">
        <v>24</v>
      </c>
      <c r="MO1454" s="18">
        <v>0</v>
      </c>
      <c r="MP1454" s="18">
        <v>0</v>
      </c>
      <c r="MQ1454" s="18" t="s">
        <v>768</v>
      </c>
      <c r="MR1454" s="18">
        <v>4</v>
      </c>
      <c r="MT1454" s="18" t="s">
        <v>1387</v>
      </c>
      <c r="MV1454" s="18" t="s">
        <v>766</v>
      </c>
      <c r="NL1454" s="18" t="s">
        <v>768</v>
      </c>
      <c r="NM1454" s="18" t="s">
        <v>1153</v>
      </c>
      <c r="NO1454" s="18" t="s">
        <v>1149</v>
      </c>
      <c r="NP1454" s="18" t="s">
        <v>1388</v>
      </c>
      <c r="NV1454" s="18">
        <v>8000</v>
      </c>
      <c r="NX1454" s="18">
        <f t="shared" si="480"/>
        <v>1555.9658333333334</v>
      </c>
      <c r="NY1454" t="str">
        <f t="shared" si="482"/>
        <v>Larger</v>
      </c>
      <c r="NZ1454" t="str">
        <f t="shared" si="483"/>
        <v>Medium</v>
      </c>
    </row>
    <row r="1455" spans="1:390">
      <c r="A1455" t="s">
        <v>610</v>
      </c>
      <c r="B1455" t="s">
        <v>611</v>
      </c>
      <c r="C1455" t="s">
        <v>612</v>
      </c>
      <c r="D1455" t="s">
        <v>393</v>
      </c>
      <c r="E1455">
        <v>20180</v>
      </c>
      <c r="F1455" t="s">
        <v>1813</v>
      </c>
      <c r="G1455">
        <v>13337.34</v>
      </c>
      <c r="H1455" s="62">
        <v>39186</v>
      </c>
      <c r="I1455" s="63">
        <v>2</v>
      </c>
      <c r="K1455" s="63">
        <v>7</v>
      </c>
      <c r="R1455" s="63">
        <v>426</v>
      </c>
      <c r="AC1455" s="93">
        <v>51790</v>
      </c>
      <c r="AL1455" s="93">
        <v>485</v>
      </c>
      <c r="AM1455" s="93">
        <v>4220</v>
      </c>
      <c r="AN1455" s="63" t="s">
        <v>2085</v>
      </c>
      <c r="AO1455" s="59">
        <f t="shared" si="499"/>
        <v>56495</v>
      </c>
      <c r="BC1455" s="77">
        <v>14063</v>
      </c>
      <c r="BD1455" s="77"/>
      <c r="BO1455" s="63">
        <f t="shared" si="485"/>
        <v>14063</v>
      </c>
      <c r="BZ1455" s="18">
        <f t="shared" si="486"/>
        <v>0</v>
      </c>
      <c r="CX1455" s="39"/>
      <c r="DI1455">
        <f t="shared" si="495"/>
        <v>0</v>
      </c>
      <c r="DV1455" s="63">
        <f t="shared" si="487"/>
        <v>0</v>
      </c>
      <c r="DW1455" s="77">
        <v>45</v>
      </c>
      <c r="EI1455" s="63">
        <f t="shared" si="488"/>
        <v>45</v>
      </c>
      <c r="EU1455" s="38">
        <v>0.68</v>
      </c>
      <c r="EV1455" s="38">
        <v>0.85</v>
      </c>
      <c r="FJ1455" s="18">
        <f t="shared" si="489"/>
        <v>0</v>
      </c>
      <c r="FT1455">
        <f t="shared" si="490"/>
        <v>0</v>
      </c>
      <c r="GD1455">
        <f t="shared" si="496"/>
        <v>0</v>
      </c>
      <c r="GO1455" s="39">
        <f t="shared" si="491"/>
        <v>0</v>
      </c>
      <c r="GP1455" s="39">
        <f t="shared" si="492"/>
        <v>70558</v>
      </c>
      <c r="GQ1455" s="39">
        <f t="shared" si="493"/>
        <v>0</v>
      </c>
      <c r="GR1455" s="39">
        <f t="shared" si="494"/>
        <v>70558</v>
      </c>
      <c r="GS1455" t="s">
        <v>420</v>
      </c>
      <c r="GU1455" t="s">
        <v>1411</v>
      </c>
      <c r="GV1455" t="s">
        <v>768</v>
      </c>
      <c r="GW1455" t="s">
        <v>410</v>
      </c>
      <c r="HB1455" t="s">
        <v>798</v>
      </c>
      <c r="HC1455">
        <v>1465</v>
      </c>
      <c r="HD1455">
        <v>3247</v>
      </c>
      <c r="HE1455">
        <v>871</v>
      </c>
      <c r="HF1455">
        <v>88</v>
      </c>
      <c r="HH1455">
        <v>90254</v>
      </c>
      <c r="HI1455">
        <v>0</v>
      </c>
      <c r="HJ1455">
        <v>2</v>
      </c>
      <c r="HK1455">
        <v>480</v>
      </c>
      <c r="HS1455" t="s">
        <v>768</v>
      </c>
      <c r="HT1455" t="s">
        <v>1267</v>
      </c>
      <c r="HU1455">
        <v>4</v>
      </c>
      <c r="HV1455">
        <v>11</v>
      </c>
      <c r="HW1455">
        <v>5</v>
      </c>
      <c r="HX1455">
        <v>2</v>
      </c>
      <c r="HY1455">
        <v>1</v>
      </c>
      <c r="HZ1455">
        <v>1</v>
      </c>
      <c r="IA1455">
        <f t="shared" si="497"/>
        <v>7</v>
      </c>
      <c r="IB1455">
        <f t="shared" si="498"/>
        <v>2</v>
      </c>
      <c r="IC1455">
        <v>3</v>
      </c>
      <c r="ID1455">
        <v>7.13</v>
      </c>
      <c r="IE1455">
        <v>6</v>
      </c>
      <c r="IF1455" s="63">
        <v>1</v>
      </c>
      <c r="IH1455">
        <f t="shared" si="478"/>
        <v>13.129999999999999</v>
      </c>
      <c r="II1455" s="35">
        <f t="shared" si="479"/>
        <v>7.13</v>
      </c>
      <c r="IM1455" s="18">
        <v>18349</v>
      </c>
      <c r="IN1455" t="s">
        <v>411</v>
      </c>
      <c r="IO1455" s="62">
        <v>8796</v>
      </c>
      <c r="IP1455" s="18">
        <v>10796</v>
      </c>
      <c r="IQ1455" s="18">
        <v>3992</v>
      </c>
      <c r="IR1455" s="18">
        <v>173</v>
      </c>
      <c r="IS1455" s="18">
        <v>0</v>
      </c>
      <c r="IU1455" s="18">
        <v>2268</v>
      </c>
      <c r="IV1455" s="18">
        <v>1050</v>
      </c>
      <c r="IW1455" s="18" t="s">
        <v>2086</v>
      </c>
      <c r="IX1455" s="18">
        <f t="shared" si="481"/>
        <v>45424</v>
      </c>
      <c r="JB1455" s="18">
        <v>131</v>
      </c>
      <c r="JC1455" s="18">
        <v>8</v>
      </c>
      <c r="JS1455" s="18">
        <v>208</v>
      </c>
      <c r="JT1455" s="18">
        <v>0</v>
      </c>
      <c r="JU1455" s="18">
        <v>68</v>
      </c>
      <c r="JV1455" s="18">
        <v>0</v>
      </c>
      <c r="JY1455" s="18">
        <v>6173</v>
      </c>
      <c r="KF1455" s="18">
        <v>1</v>
      </c>
      <c r="KG1455" s="18">
        <v>2</v>
      </c>
      <c r="KH1455" s="18">
        <v>35</v>
      </c>
      <c r="KN1455" s="18">
        <v>14</v>
      </c>
      <c r="KO1455" s="18">
        <v>14</v>
      </c>
      <c r="KP1455" s="18">
        <v>14</v>
      </c>
      <c r="KQ1455" s="18">
        <v>14</v>
      </c>
      <c r="KR1455" s="18">
        <v>8</v>
      </c>
      <c r="KS1455" s="18">
        <v>4</v>
      </c>
      <c r="KU1455" s="18" t="s">
        <v>1506</v>
      </c>
      <c r="KV1455" s="18" t="s">
        <v>1506</v>
      </c>
      <c r="KW1455" s="18" t="s">
        <v>1506</v>
      </c>
      <c r="KX1455" s="18" t="s">
        <v>1506</v>
      </c>
      <c r="KY1455" s="18" t="s">
        <v>1527</v>
      </c>
      <c r="KZ1455" s="18" t="s">
        <v>1409</v>
      </c>
      <c r="LA1455" s="18" t="s">
        <v>1771</v>
      </c>
      <c r="LB1455" s="18" t="s">
        <v>768</v>
      </c>
      <c r="LC1455" s="18">
        <v>7</v>
      </c>
      <c r="LD1455" s="18">
        <v>7</v>
      </c>
      <c r="LE1455" s="18">
        <v>7</v>
      </c>
      <c r="LF1455" s="18">
        <v>7</v>
      </c>
      <c r="LG1455" s="18">
        <v>7</v>
      </c>
      <c r="LJ1455" s="18" t="s">
        <v>1528</v>
      </c>
      <c r="LK1455" s="18" t="s">
        <v>1528</v>
      </c>
      <c r="LL1455" s="18" t="s">
        <v>1528</v>
      </c>
      <c r="LM1455" s="18" t="s">
        <v>1528</v>
      </c>
      <c r="LN1455" s="18" t="s">
        <v>1528</v>
      </c>
      <c r="LO1455" s="18" t="s">
        <v>1771</v>
      </c>
      <c r="LP1455" s="18" t="s">
        <v>1771</v>
      </c>
      <c r="LQ1455" s="18">
        <v>12.5</v>
      </c>
      <c r="LR1455" s="18">
        <v>12.5</v>
      </c>
      <c r="LS1455" s="18">
        <v>12.5</v>
      </c>
      <c r="LT1455" s="18">
        <v>12.5</v>
      </c>
      <c r="LX1455" s="18" t="s">
        <v>2087</v>
      </c>
      <c r="LY1455" s="18" t="s">
        <v>2087</v>
      </c>
      <c r="LZ1455" s="18" t="s">
        <v>2087</v>
      </c>
      <c r="MA1455" s="18" t="s">
        <v>2087</v>
      </c>
      <c r="MB1455" s="18" t="s">
        <v>1771</v>
      </c>
      <c r="MC1455" s="18" t="s">
        <v>1771</v>
      </c>
      <c r="MD1455" s="18" t="s">
        <v>1771</v>
      </c>
      <c r="ME1455" s="18" t="s">
        <v>766</v>
      </c>
      <c r="MJ1455" s="18" t="s">
        <v>768</v>
      </c>
      <c r="MK1455" s="18" t="s">
        <v>766</v>
      </c>
      <c r="ML1455" s="18">
        <v>35</v>
      </c>
      <c r="MN1455" s="18">
        <v>50</v>
      </c>
      <c r="MO1455" s="18">
        <v>0</v>
      </c>
      <c r="MP1455" s="18">
        <v>0</v>
      </c>
      <c r="MQ1455" s="18" t="s">
        <v>766</v>
      </c>
      <c r="MS1455" s="18">
        <v>106190</v>
      </c>
      <c r="MT1455" s="18" t="s">
        <v>1387</v>
      </c>
      <c r="MV1455" s="18" t="s">
        <v>766</v>
      </c>
      <c r="NL1455" s="18" t="s">
        <v>768</v>
      </c>
      <c r="NN1455" s="18" t="s">
        <v>1155</v>
      </c>
      <c r="NP1455" s="18" t="s">
        <v>1388</v>
      </c>
      <c r="NV1455" s="18">
        <v>3500</v>
      </c>
      <c r="NX1455" s="18">
        <f t="shared" si="480"/>
        <v>1870.5946704067321</v>
      </c>
      <c r="NY1455" t="str">
        <f t="shared" si="482"/>
        <v>Larger</v>
      </c>
      <c r="NZ1455" t="str">
        <f t="shared" si="483"/>
        <v>Medium</v>
      </c>
    </row>
    <row r="1456" spans="1:390">
      <c r="A1456" t="s">
        <v>484</v>
      </c>
      <c r="B1456" t="s">
        <v>485</v>
      </c>
      <c r="C1456" t="s">
        <v>486</v>
      </c>
      <c r="D1456" t="s">
        <v>404</v>
      </c>
      <c r="E1456">
        <v>20180</v>
      </c>
      <c r="F1456" t="s">
        <v>1813</v>
      </c>
      <c r="G1456">
        <v>11672.55</v>
      </c>
      <c r="H1456" s="62">
        <v>54421</v>
      </c>
      <c r="I1456" s="63">
        <v>1</v>
      </c>
      <c r="K1456" s="63">
        <v>13</v>
      </c>
      <c r="L1456" s="63">
        <v>0</v>
      </c>
      <c r="R1456" s="63">
        <v>482</v>
      </c>
      <c r="AC1456" s="93">
        <v>55462</v>
      </c>
      <c r="AO1456" s="59">
        <f t="shared" si="499"/>
        <v>55462</v>
      </c>
      <c r="BC1456" s="77">
        <v>13832</v>
      </c>
      <c r="BD1456" s="77"/>
      <c r="BO1456" s="63">
        <f t="shared" si="485"/>
        <v>13832</v>
      </c>
      <c r="BZ1456" s="18">
        <f t="shared" si="486"/>
        <v>0</v>
      </c>
      <c r="CX1456" s="39"/>
      <c r="DI1456">
        <f t="shared" si="495"/>
        <v>0</v>
      </c>
      <c r="DJ1456" s="41">
        <v>15619</v>
      </c>
      <c r="DV1456" s="63">
        <f t="shared" si="487"/>
        <v>15619</v>
      </c>
      <c r="DW1456" s="77">
        <v>2657</v>
      </c>
      <c r="EI1456" s="63">
        <f t="shared" si="488"/>
        <v>2657</v>
      </c>
      <c r="EU1456" s="38">
        <v>0.37</v>
      </c>
      <c r="EV1456" s="38">
        <v>0.72</v>
      </c>
      <c r="FJ1456" s="18">
        <f t="shared" si="489"/>
        <v>0</v>
      </c>
      <c r="FT1456">
        <f t="shared" si="490"/>
        <v>0</v>
      </c>
      <c r="GD1456">
        <f t="shared" si="496"/>
        <v>0</v>
      </c>
      <c r="GO1456" s="39">
        <f t="shared" si="491"/>
        <v>0</v>
      </c>
      <c r="GP1456" s="39">
        <f t="shared" si="492"/>
        <v>69294</v>
      </c>
      <c r="GQ1456" s="39">
        <f t="shared" si="493"/>
        <v>0</v>
      </c>
      <c r="GR1456" s="39">
        <f t="shared" si="494"/>
        <v>69294</v>
      </c>
      <c r="GS1456" t="s">
        <v>420</v>
      </c>
      <c r="GU1456" t="s">
        <v>1411</v>
      </c>
      <c r="GV1456" t="s">
        <v>766</v>
      </c>
      <c r="GX1456" t="s">
        <v>938</v>
      </c>
      <c r="HB1456" t="s">
        <v>798</v>
      </c>
      <c r="HC1456">
        <v>431</v>
      </c>
      <c r="HD1456">
        <v>1858</v>
      </c>
      <c r="HE1456">
        <v>80421</v>
      </c>
      <c r="HF1456">
        <v>195</v>
      </c>
      <c r="HH1456">
        <v>54861</v>
      </c>
      <c r="HI1456">
        <v>40</v>
      </c>
      <c r="HJ1456">
        <v>33</v>
      </c>
      <c r="HK1456">
        <v>9293</v>
      </c>
      <c r="HS1456" t="s">
        <v>768</v>
      </c>
      <c r="HT1456" t="s">
        <v>1340</v>
      </c>
      <c r="HU1456">
        <v>4</v>
      </c>
      <c r="HV1456">
        <v>9</v>
      </c>
      <c r="HW1456">
        <v>5</v>
      </c>
      <c r="HX1456">
        <v>0</v>
      </c>
      <c r="HY1456">
        <v>0</v>
      </c>
      <c r="HZ1456">
        <v>0</v>
      </c>
      <c r="IA1456">
        <f t="shared" si="497"/>
        <v>5</v>
      </c>
      <c r="IB1456">
        <f t="shared" si="498"/>
        <v>0</v>
      </c>
      <c r="IC1456">
        <v>14</v>
      </c>
      <c r="ID1456">
        <v>5</v>
      </c>
      <c r="IE1456">
        <v>5.48</v>
      </c>
      <c r="IF1456" s="63">
        <v>5</v>
      </c>
      <c r="IH1456">
        <f t="shared" si="478"/>
        <v>10.48</v>
      </c>
      <c r="II1456" s="35">
        <f t="shared" si="479"/>
        <v>5</v>
      </c>
      <c r="IM1456" s="18">
        <v>5628</v>
      </c>
      <c r="IN1456" t="s">
        <v>411</v>
      </c>
      <c r="IO1456" s="62">
        <v>7722</v>
      </c>
      <c r="IP1456" s="18">
        <v>17477</v>
      </c>
      <c r="IQ1456" s="18">
        <v>18862</v>
      </c>
      <c r="IR1456" s="18">
        <v>1984</v>
      </c>
      <c r="IS1456" s="18">
        <v>0</v>
      </c>
      <c r="IU1456" s="18">
        <v>848</v>
      </c>
      <c r="IX1456" s="18">
        <f t="shared" si="481"/>
        <v>52521</v>
      </c>
      <c r="JB1456" s="18">
        <v>115</v>
      </c>
      <c r="JC1456" s="18">
        <v>641</v>
      </c>
      <c r="JS1456" s="18">
        <v>0</v>
      </c>
      <c r="JT1456" s="18">
        <v>1</v>
      </c>
      <c r="JU1456" s="18">
        <v>78</v>
      </c>
      <c r="JV1456" s="18">
        <v>0</v>
      </c>
      <c r="JY1456" s="18">
        <v>2004</v>
      </c>
      <c r="KF1456" s="18">
        <v>1</v>
      </c>
      <c r="KG1456" s="18">
        <v>2</v>
      </c>
      <c r="KH1456" s="18">
        <v>46</v>
      </c>
      <c r="KN1456" s="18">
        <v>13.5</v>
      </c>
      <c r="KO1456" s="18">
        <v>13.5</v>
      </c>
      <c r="KP1456" s="18">
        <v>13.5</v>
      </c>
      <c r="KQ1456" s="18">
        <v>13.5</v>
      </c>
      <c r="KR1456" s="18">
        <v>11.5</v>
      </c>
      <c r="KS1456" s="18">
        <v>0</v>
      </c>
      <c r="KT1456" s="18">
        <v>0</v>
      </c>
      <c r="KU1456" s="18" t="s">
        <v>2088</v>
      </c>
      <c r="KV1456" s="18" t="s">
        <v>2088</v>
      </c>
      <c r="KW1456" s="18" t="s">
        <v>2088</v>
      </c>
      <c r="KX1456" s="18" t="s">
        <v>2088</v>
      </c>
      <c r="KY1456" s="18" t="s">
        <v>2089</v>
      </c>
      <c r="LB1456" s="18" t="s">
        <v>768</v>
      </c>
      <c r="LC1456" s="18">
        <v>9.5</v>
      </c>
      <c r="LD1456" s="18">
        <v>9.5</v>
      </c>
      <c r="LE1456" s="18">
        <v>9.5</v>
      </c>
      <c r="LF1456" s="18">
        <v>9.5</v>
      </c>
      <c r="LG1456" s="18">
        <v>7.5</v>
      </c>
      <c r="LH1456" s="18">
        <v>0</v>
      </c>
      <c r="LI1456" s="18">
        <v>0</v>
      </c>
      <c r="LJ1456" s="18" t="s">
        <v>2090</v>
      </c>
      <c r="LK1456" s="18" t="s">
        <v>2090</v>
      </c>
      <c r="LL1456" s="18" t="s">
        <v>2090</v>
      </c>
      <c r="LM1456" s="18" t="s">
        <v>2090</v>
      </c>
      <c r="LN1456" s="18" t="s">
        <v>2089</v>
      </c>
      <c r="LQ1456" s="18">
        <v>10</v>
      </c>
      <c r="LR1456" s="18">
        <v>10</v>
      </c>
      <c r="LS1456" s="18">
        <v>10</v>
      </c>
      <c r="LT1456" s="18">
        <v>10</v>
      </c>
      <c r="LU1456" s="18">
        <v>0</v>
      </c>
      <c r="LV1456" s="18">
        <v>0</v>
      </c>
      <c r="LW1456" s="18">
        <v>0</v>
      </c>
      <c r="LX1456" s="18" t="s">
        <v>2091</v>
      </c>
      <c r="LY1456" s="18" t="s">
        <v>2091</v>
      </c>
      <c r="LZ1456" s="18" t="s">
        <v>2091</v>
      </c>
      <c r="MA1456" s="18" t="s">
        <v>2091</v>
      </c>
      <c r="ME1456" s="18" t="s">
        <v>766</v>
      </c>
      <c r="MJ1456" s="18" t="s">
        <v>768</v>
      </c>
      <c r="MK1456" s="18" t="s">
        <v>768</v>
      </c>
      <c r="ML1456" s="18">
        <v>38</v>
      </c>
      <c r="MM1456" s="18">
        <v>0</v>
      </c>
      <c r="MN1456" s="18">
        <v>40</v>
      </c>
      <c r="MO1456" s="18">
        <v>0</v>
      </c>
      <c r="MP1456" s="18">
        <v>0</v>
      </c>
      <c r="MQ1456" s="18" t="s">
        <v>768</v>
      </c>
      <c r="MR1456" s="18">
        <v>2</v>
      </c>
      <c r="MS1456" s="18">
        <v>259636</v>
      </c>
      <c r="MT1456" s="18" t="s">
        <v>1387</v>
      </c>
      <c r="MV1456" s="18" t="s">
        <v>766</v>
      </c>
      <c r="NL1456" s="18" t="s">
        <v>768</v>
      </c>
      <c r="NM1456" s="18" t="s">
        <v>1153</v>
      </c>
      <c r="NV1456" s="18">
        <v>4000</v>
      </c>
      <c r="NX1456" s="18">
        <f t="shared" si="480"/>
        <v>2334.5099999999998</v>
      </c>
      <c r="NY1456" t="str">
        <f t="shared" si="482"/>
        <v>Mid-range</v>
      </c>
      <c r="NZ1456" t="str">
        <f t="shared" si="483"/>
        <v>Medium</v>
      </c>
    </row>
    <row r="1457" spans="1:390">
      <c r="A1457" t="s">
        <v>511</v>
      </c>
      <c r="B1457" t="s">
        <v>512</v>
      </c>
      <c r="C1457" t="s">
        <v>513</v>
      </c>
      <c r="D1457" t="s">
        <v>393</v>
      </c>
      <c r="E1457">
        <v>20180</v>
      </c>
      <c r="F1457" t="s">
        <v>1813</v>
      </c>
      <c r="G1457">
        <v>9268.98</v>
      </c>
      <c r="H1457" s="62">
        <v>13325</v>
      </c>
      <c r="I1457" s="63">
        <v>1</v>
      </c>
      <c r="K1457" s="63">
        <v>4</v>
      </c>
      <c r="L1457" s="63">
        <v>1</v>
      </c>
      <c r="R1457" s="63">
        <v>190</v>
      </c>
      <c r="AC1457" s="93">
        <v>67960</v>
      </c>
      <c r="AO1457" s="59">
        <f t="shared" si="499"/>
        <v>67960</v>
      </c>
      <c r="BC1457" s="77">
        <v>2567</v>
      </c>
      <c r="BD1457" s="77"/>
      <c r="BF1457" s="77">
        <v>0</v>
      </c>
      <c r="BG1457" s="77">
        <v>0</v>
      </c>
      <c r="BH1457" s="77"/>
      <c r="BI1457" s="77"/>
      <c r="BJ1457" s="77">
        <v>0</v>
      </c>
      <c r="BK1457" s="77">
        <v>0</v>
      </c>
      <c r="BL1457" s="77">
        <v>0</v>
      </c>
      <c r="BM1457" s="77">
        <v>0</v>
      </c>
      <c r="BO1457" s="63">
        <f t="shared" si="485"/>
        <v>2567</v>
      </c>
      <c r="BZ1457" s="18">
        <f t="shared" si="486"/>
        <v>0</v>
      </c>
      <c r="CX1457" s="39"/>
      <c r="DI1457">
        <f t="shared" si="495"/>
        <v>0</v>
      </c>
      <c r="DJ1457" s="41">
        <v>0</v>
      </c>
      <c r="DM1457" s="41">
        <v>0</v>
      </c>
      <c r="DN1457" s="41">
        <v>0</v>
      </c>
      <c r="DO1457" s="41"/>
      <c r="DP1457" s="41">
        <v>0</v>
      </c>
      <c r="DQ1457" s="41">
        <v>0</v>
      </c>
      <c r="DR1457" s="41">
        <v>0</v>
      </c>
      <c r="DT1457" s="41">
        <v>0</v>
      </c>
      <c r="DV1457" s="63">
        <f t="shared" si="487"/>
        <v>0</v>
      </c>
      <c r="DW1457" s="77">
        <v>0</v>
      </c>
      <c r="DZ1457" s="41">
        <v>0</v>
      </c>
      <c r="EA1457" s="41">
        <v>0</v>
      </c>
      <c r="EB1457" s="41"/>
      <c r="EC1457" s="41">
        <v>0</v>
      </c>
      <c r="ED1457" s="41">
        <v>0</v>
      </c>
      <c r="EE1457" s="41">
        <v>0</v>
      </c>
      <c r="EG1457" s="41">
        <v>0</v>
      </c>
      <c r="EI1457" s="63">
        <f t="shared" si="488"/>
        <v>0</v>
      </c>
      <c r="EU1457" s="38">
        <v>0.54</v>
      </c>
      <c r="EV1457" s="38">
        <v>0.85</v>
      </c>
      <c r="FJ1457" s="18">
        <f t="shared" si="489"/>
        <v>0</v>
      </c>
      <c r="FT1457">
        <f t="shared" si="490"/>
        <v>0</v>
      </c>
      <c r="GD1457">
        <f t="shared" si="496"/>
        <v>0</v>
      </c>
      <c r="GO1457" s="39">
        <f t="shared" si="491"/>
        <v>0</v>
      </c>
      <c r="GP1457" s="39">
        <f t="shared" si="492"/>
        <v>70527</v>
      </c>
      <c r="GQ1457" s="39">
        <f t="shared" si="493"/>
        <v>0</v>
      </c>
      <c r="GR1457" s="39">
        <f t="shared" si="494"/>
        <v>70527</v>
      </c>
      <c r="GS1457" t="s">
        <v>420</v>
      </c>
      <c r="GU1457" t="s">
        <v>1392</v>
      </c>
      <c r="GV1457" t="s">
        <v>768</v>
      </c>
      <c r="GW1457" t="s">
        <v>410</v>
      </c>
      <c r="HB1457" t="s">
        <v>798</v>
      </c>
      <c r="HC1457">
        <v>1148</v>
      </c>
      <c r="HD1457">
        <v>0</v>
      </c>
      <c r="HE1457">
        <v>129</v>
      </c>
      <c r="HF1457">
        <v>129</v>
      </c>
      <c r="HH1457">
        <v>26249</v>
      </c>
      <c r="HI1457">
        <v>0</v>
      </c>
      <c r="HJ1457">
        <v>0</v>
      </c>
      <c r="HK1457">
        <v>129</v>
      </c>
      <c r="HS1457" t="s">
        <v>768</v>
      </c>
      <c r="HT1457" t="s">
        <v>1267</v>
      </c>
      <c r="HU1457">
        <v>3</v>
      </c>
      <c r="HV1457">
        <v>6</v>
      </c>
      <c r="HW1457">
        <v>3</v>
      </c>
      <c r="HX1457">
        <v>1</v>
      </c>
      <c r="HY1457">
        <v>3</v>
      </c>
      <c r="HZ1457">
        <v>0</v>
      </c>
      <c r="IA1457">
        <f t="shared" si="497"/>
        <v>4</v>
      </c>
      <c r="IB1457">
        <f t="shared" si="498"/>
        <v>3</v>
      </c>
      <c r="IC1457">
        <v>0</v>
      </c>
      <c r="ID1457">
        <v>5.9</v>
      </c>
      <c r="IE1457">
        <v>5.6680000000000001</v>
      </c>
      <c r="IF1457" s="63">
        <v>8</v>
      </c>
      <c r="IH1457">
        <f t="shared" si="478"/>
        <v>11.568000000000001</v>
      </c>
      <c r="II1457" s="35">
        <f t="shared" si="479"/>
        <v>5.9</v>
      </c>
      <c r="IM1457" s="18">
        <v>7380</v>
      </c>
      <c r="IN1457" t="s">
        <v>411</v>
      </c>
      <c r="IO1457" s="62">
        <v>7033</v>
      </c>
      <c r="IP1457" s="18">
        <v>10677</v>
      </c>
      <c r="IQ1457" s="18">
        <v>2250</v>
      </c>
      <c r="IR1457" s="18">
        <v>0</v>
      </c>
      <c r="IS1457" s="18">
        <v>0</v>
      </c>
      <c r="IU1457" s="18">
        <v>49391</v>
      </c>
      <c r="IV1457" s="18">
        <v>0</v>
      </c>
      <c r="IX1457" s="18">
        <f t="shared" si="481"/>
        <v>76731</v>
      </c>
      <c r="JB1457" s="18">
        <v>2356</v>
      </c>
      <c r="JC1457" s="18">
        <v>2018</v>
      </c>
      <c r="JS1457" s="18">
        <v>18350</v>
      </c>
      <c r="JT1457" s="18">
        <v>5</v>
      </c>
      <c r="JU1457" s="18">
        <v>0</v>
      </c>
      <c r="JV1457" s="18">
        <v>1209</v>
      </c>
      <c r="JY1457" s="18">
        <v>2987</v>
      </c>
      <c r="KF1457" s="18">
        <v>1</v>
      </c>
      <c r="KG1457" s="18">
        <v>2</v>
      </c>
      <c r="KH1457" s="18">
        <v>31</v>
      </c>
      <c r="KN1457" s="18">
        <v>12</v>
      </c>
      <c r="KO1457" s="18">
        <v>12</v>
      </c>
      <c r="KP1457" s="18">
        <v>12</v>
      </c>
      <c r="KQ1457" s="18">
        <v>12</v>
      </c>
      <c r="KR1457" s="18">
        <v>9</v>
      </c>
      <c r="KS1457" s="18">
        <v>0</v>
      </c>
      <c r="KT1457" s="18">
        <v>0</v>
      </c>
      <c r="KU1457" s="18">
        <v>44051</v>
      </c>
      <c r="KV1457" s="18">
        <v>44051</v>
      </c>
      <c r="KW1457" s="18">
        <v>44051</v>
      </c>
      <c r="KX1457" s="18">
        <v>44051</v>
      </c>
      <c r="KY1457" s="18">
        <v>44048</v>
      </c>
      <c r="KZ1457" s="18">
        <v>0</v>
      </c>
      <c r="LA1457" s="18">
        <v>0</v>
      </c>
      <c r="LB1457" s="18" t="s">
        <v>768</v>
      </c>
      <c r="LC1457" s="18">
        <v>12</v>
      </c>
      <c r="LD1457" s="18">
        <v>12</v>
      </c>
      <c r="LE1457" s="18">
        <v>12</v>
      </c>
      <c r="LF1457" s="18">
        <v>12</v>
      </c>
      <c r="LG1457" s="18">
        <v>9</v>
      </c>
      <c r="LH1457" s="18">
        <v>0</v>
      </c>
      <c r="LI1457" s="18">
        <v>0</v>
      </c>
      <c r="LJ1457" s="18">
        <v>44051</v>
      </c>
      <c r="LK1457" s="18">
        <v>44051</v>
      </c>
      <c r="LL1457" s="18">
        <v>44051</v>
      </c>
      <c r="LM1457" s="18">
        <v>44051</v>
      </c>
      <c r="LN1457" s="18">
        <v>44048</v>
      </c>
      <c r="LO1457" s="18">
        <v>0</v>
      </c>
      <c r="LP1457" s="18">
        <v>0</v>
      </c>
      <c r="LQ1457" s="18">
        <v>10</v>
      </c>
      <c r="LR1457" s="18">
        <v>10</v>
      </c>
      <c r="LS1457" s="18">
        <v>10</v>
      </c>
      <c r="LT1457" s="18">
        <v>10</v>
      </c>
      <c r="LU1457" s="18">
        <v>0</v>
      </c>
      <c r="LV1457" s="18">
        <v>0</v>
      </c>
      <c r="LW1457" s="18">
        <v>0</v>
      </c>
      <c r="LX1457" s="18">
        <v>44049</v>
      </c>
      <c r="LY1457" s="18">
        <v>44049</v>
      </c>
      <c r="LZ1457" s="18">
        <v>44049</v>
      </c>
      <c r="MA1457" s="18">
        <v>44049</v>
      </c>
      <c r="MB1457" s="18">
        <v>0</v>
      </c>
      <c r="MC1457" s="18">
        <v>0</v>
      </c>
      <c r="MD1457" s="18">
        <v>0</v>
      </c>
      <c r="ME1457" s="18" t="s">
        <v>766</v>
      </c>
      <c r="MJ1457" s="18" t="s">
        <v>768</v>
      </c>
      <c r="MK1457" s="18" t="s">
        <v>768</v>
      </c>
      <c r="ML1457" s="18">
        <v>57</v>
      </c>
      <c r="MN1457" s="18">
        <v>40</v>
      </c>
      <c r="MO1457" s="18">
        <v>0</v>
      </c>
      <c r="MP1457" s="18">
        <v>0</v>
      </c>
      <c r="MQ1457" s="18" t="s">
        <v>768</v>
      </c>
      <c r="MR1457" s="18">
        <v>0</v>
      </c>
      <c r="MS1457" s="18">
        <v>33348</v>
      </c>
      <c r="MT1457" s="18" t="s">
        <v>1387</v>
      </c>
      <c r="MV1457" s="18" t="s">
        <v>768</v>
      </c>
      <c r="NL1457" s="18" t="s">
        <v>768</v>
      </c>
      <c r="NT1457" s="18" t="s">
        <v>942</v>
      </c>
      <c r="NU1457" s="18" t="s">
        <v>2092</v>
      </c>
      <c r="NV1457" s="18">
        <v>28444</v>
      </c>
      <c r="NX1457" s="18">
        <f t="shared" si="480"/>
        <v>1571.0135593220336</v>
      </c>
      <c r="NY1457" t="str">
        <f t="shared" si="482"/>
        <v>Mid-range</v>
      </c>
      <c r="NZ1457" t="str">
        <f t="shared" si="483"/>
        <v>Small</v>
      </c>
    </row>
    <row r="1458" spans="1:390">
      <c r="A1458" t="s">
        <v>620</v>
      </c>
      <c r="B1458" t="s">
        <v>621</v>
      </c>
      <c r="C1458" t="s">
        <v>622</v>
      </c>
      <c r="D1458" t="s">
        <v>393</v>
      </c>
      <c r="E1458">
        <v>20180</v>
      </c>
      <c r="F1458" t="s">
        <v>1813</v>
      </c>
      <c r="G1458">
        <v>14379.61</v>
      </c>
      <c r="H1458" s="62">
        <v>54236</v>
      </c>
      <c r="I1458" s="63">
        <v>1</v>
      </c>
      <c r="K1458" s="63">
        <v>25</v>
      </c>
      <c r="L1458" s="63">
        <v>3</v>
      </c>
      <c r="R1458" s="63">
        <v>750</v>
      </c>
      <c r="AC1458" s="93">
        <v>69000</v>
      </c>
      <c r="AG1458" s="93">
        <v>34699</v>
      </c>
      <c r="AO1458" s="59">
        <f t="shared" si="499"/>
        <v>103699</v>
      </c>
      <c r="BC1458" s="77">
        <v>8300</v>
      </c>
      <c r="BD1458" s="77"/>
      <c r="BO1458" s="63">
        <f t="shared" si="485"/>
        <v>8300</v>
      </c>
      <c r="BZ1458" s="18">
        <f t="shared" si="486"/>
        <v>0</v>
      </c>
      <c r="CX1458" s="39"/>
      <c r="DI1458">
        <f t="shared" si="495"/>
        <v>0</v>
      </c>
      <c r="DJ1458" s="41">
        <v>10000</v>
      </c>
      <c r="DN1458" s="41">
        <v>11144</v>
      </c>
      <c r="DO1458" s="41"/>
      <c r="DV1458" s="63">
        <f t="shared" si="487"/>
        <v>21144</v>
      </c>
      <c r="DW1458" s="77">
        <v>1000</v>
      </c>
      <c r="EI1458" s="63">
        <f t="shared" si="488"/>
        <v>1000</v>
      </c>
      <c r="EU1458" s="38">
        <v>0.35</v>
      </c>
      <c r="EV1458" s="38">
        <v>0.83</v>
      </c>
      <c r="FJ1458" s="18">
        <f t="shared" si="489"/>
        <v>0</v>
      </c>
      <c r="FT1458">
        <f t="shared" si="490"/>
        <v>0</v>
      </c>
      <c r="GD1458">
        <f t="shared" si="496"/>
        <v>0</v>
      </c>
      <c r="GO1458" s="39">
        <f t="shared" si="491"/>
        <v>0</v>
      </c>
      <c r="GP1458" s="39">
        <f t="shared" si="492"/>
        <v>111999</v>
      </c>
      <c r="GQ1458" s="39">
        <f t="shared" si="493"/>
        <v>0</v>
      </c>
      <c r="GR1458" s="39">
        <f t="shared" si="494"/>
        <v>111999</v>
      </c>
      <c r="GS1458" t="s">
        <v>420</v>
      </c>
      <c r="GU1458" t="s">
        <v>1072</v>
      </c>
      <c r="GV1458" t="s">
        <v>766</v>
      </c>
      <c r="GX1458" t="s">
        <v>938</v>
      </c>
      <c r="GZ1458">
        <v>40</v>
      </c>
      <c r="HB1458" t="s">
        <v>798</v>
      </c>
      <c r="HC1458">
        <v>1556</v>
      </c>
      <c r="HD1458">
        <v>2325</v>
      </c>
      <c r="HE1458">
        <v>22949</v>
      </c>
      <c r="HF1458">
        <v>89</v>
      </c>
      <c r="HH1458">
        <v>101445</v>
      </c>
      <c r="HI1458">
        <v>2</v>
      </c>
      <c r="HJ1458">
        <v>4</v>
      </c>
      <c r="HK1458">
        <v>1510</v>
      </c>
      <c r="HS1458" t="s">
        <v>768</v>
      </c>
      <c r="HT1458" t="s">
        <v>1731</v>
      </c>
      <c r="HU1458">
        <v>6</v>
      </c>
      <c r="HV1458">
        <v>8</v>
      </c>
      <c r="HW1458">
        <v>6</v>
      </c>
      <c r="HY1458">
        <v>1</v>
      </c>
      <c r="IA1458">
        <f t="shared" si="497"/>
        <v>6</v>
      </c>
      <c r="IB1458">
        <f t="shared" si="498"/>
        <v>1</v>
      </c>
      <c r="IC1458">
        <v>5</v>
      </c>
      <c r="ID1458">
        <v>6.4749999999999996</v>
      </c>
      <c r="IE1458">
        <v>7.9349999999999996</v>
      </c>
      <c r="IF1458" s="63">
        <v>1</v>
      </c>
      <c r="IH1458">
        <f t="shared" si="478"/>
        <v>14.41</v>
      </c>
      <c r="II1458" s="35">
        <f t="shared" si="479"/>
        <v>6.4749999999999996</v>
      </c>
      <c r="IM1458" s="18">
        <v>6035</v>
      </c>
      <c r="IN1458" t="s">
        <v>411</v>
      </c>
      <c r="IO1458" s="62">
        <v>9510</v>
      </c>
      <c r="IP1458" s="18">
        <v>23665</v>
      </c>
      <c r="IQ1458" s="18">
        <v>0</v>
      </c>
      <c r="IR1458" s="18">
        <v>113</v>
      </c>
      <c r="IS1458" s="18">
        <v>2</v>
      </c>
      <c r="IX1458" s="18">
        <f t="shared" si="481"/>
        <v>39325</v>
      </c>
      <c r="JB1458" s="18">
        <v>192</v>
      </c>
      <c r="JC1458" s="18">
        <v>59</v>
      </c>
      <c r="JS1458" s="18">
        <v>208</v>
      </c>
      <c r="JT1458" s="18">
        <v>44</v>
      </c>
      <c r="JU1458" s="18">
        <v>8</v>
      </c>
      <c r="JY1458" s="18">
        <v>5093</v>
      </c>
      <c r="KF1458" s="18">
        <v>2</v>
      </c>
      <c r="KG1458" s="18">
        <v>5</v>
      </c>
      <c r="KH1458" s="18">
        <v>91</v>
      </c>
      <c r="KN1458" s="18">
        <v>13.5</v>
      </c>
      <c r="KO1458" s="18">
        <v>13.5</v>
      </c>
      <c r="KP1458" s="18">
        <v>13.5</v>
      </c>
      <c r="KQ1458" s="18">
        <v>13.5</v>
      </c>
      <c r="KR1458" s="18">
        <v>6.5</v>
      </c>
      <c r="KS1458" s="18">
        <v>4</v>
      </c>
      <c r="KT1458" s="18">
        <v>0</v>
      </c>
      <c r="KU1458" s="18" t="s">
        <v>1403</v>
      </c>
      <c r="KV1458" s="18" t="s">
        <v>1403</v>
      </c>
      <c r="KW1458" s="18" t="s">
        <v>1403</v>
      </c>
      <c r="KX1458" s="18" t="s">
        <v>1403</v>
      </c>
      <c r="KY1458" s="18" t="s">
        <v>1529</v>
      </c>
      <c r="KZ1458" s="18" t="s">
        <v>1395</v>
      </c>
      <c r="LA1458" s="18">
        <v>0</v>
      </c>
      <c r="LB1458" s="18" t="s">
        <v>768</v>
      </c>
      <c r="LC1458" s="18">
        <v>10</v>
      </c>
      <c r="LD1458" s="18">
        <v>10</v>
      </c>
      <c r="LE1458" s="18">
        <v>10</v>
      </c>
      <c r="LF1458" s="18">
        <v>10</v>
      </c>
      <c r="LG1458" s="18">
        <v>6</v>
      </c>
      <c r="LH1458" s="18">
        <v>0</v>
      </c>
      <c r="LI1458" s="18">
        <v>0</v>
      </c>
      <c r="LJ1458" s="18" t="s">
        <v>1427</v>
      </c>
      <c r="LK1458" s="18" t="s">
        <v>1427</v>
      </c>
      <c r="LL1458" s="18" t="s">
        <v>1427</v>
      </c>
      <c r="LM1458" s="18" t="s">
        <v>1427</v>
      </c>
      <c r="LN1458" s="18" t="s">
        <v>1408</v>
      </c>
      <c r="LO1458" s="18">
        <v>0</v>
      </c>
      <c r="LP1458" s="18">
        <v>0</v>
      </c>
      <c r="LQ1458" s="18">
        <v>10</v>
      </c>
      <c r="LR1458" s="18">
        <v>10</v>
      </c>
      <c r="LS1458" s="18">
        <v>10</v>
      </c>
      <c r="LT1458" s="18">
        <v>10</v>
      </c>
      <c r="LU1458" s="18">
        <v>0</v>
      </c>
      <c r="LV1458" s="18">
        <v>0</v>
      </c>
      <c r="LW1458" s="18">
        <v>0</v>
      </c>
      <c r="LX1458" s="18" t="s">
        <v>1427</v>
      </c>
      <c r="LY1458" s="18" t="s">
        <v>1427</v>
      </c>
      <c r="LZ1458" s="18" t="s">
        <v>1427</v>
      </c>
      <c r="MA1458" s="18" t="s">
        <v>1427</v>
      </c>
      <c r="MB1458" s="18">
        <v>0</v>
      </c>
      <c r="MC1458" s="18">
        <v>0</v>
      </c>
      <c r="MD1458" s="18">
        <v>0</v>
      </c>
      <c r="ME1458" s="18" t="s">
        <v>766</v>
      </c>
      <c r="MJ1458" s="18" t="s">
        <v>768</v>
      </c>
      <c r="MK1458" s="18" t="s">
        <v>768</v>
      </c>
      <c r="ML1458" s="18">
        <v>46</v>
      </c>
      <c r="MN1458" s="18">
        <v>40</v>
      </c>
      <c r="MO1458" s="18">
        <v>4</v>
      </c>
      <c r="MP1458" s="18">
        <v>0</v>
      </c>
      <c r="MQ1458" s="18" t="s">
        <v>768</v>
      </c>
      <c r="MR1458" s="18">
        <v>3</v>
      </c>
      <c r="MS1458" s="18">
        <v>322177</v>
      </c>
      <c r="MT1458" s="18" t="s">
        <v>1387</v>
      </c>
      <c r="MV1458" s="18" t="s">
        <v>766</v>
      </c>
      <c r="NL1458" s="18" t="s">
        <v>768</v>
      </c>
      <c r="NP1458" s="18" t="s">
        <v>1388</v>
      </c>
      <c r="NQ1458" s="18" t="s">
        <v>1406</v>
      </c>
      <c r="NV1458" s="18">
        <v>0</v>
      </c>
      <c r="NX1458" s="18">
        <f t="shared" si="480"/>
        <v>2220.7891891891895</v>
      </c>
      <c r="NY1458" t="str">
        <f t="shared" si="482"/>
        <v>Larger</v>
      </c>
      <c r="NZ1458" t="str">
        <f t="shared" si="483"/>
        <v>Medium</v>
      </c>
    </row>
    <row r="1459" spans="1:390">
      <c r="A1459" t="s">
        <v>598</v>
      </c>
      <c r="B1459" t="s">
        <v>714</v>
      </c>
      <c r="C1459" t="s">
        <v>715</v>
      </c>
      <c r="D1459" t="s">
        <v>404</v>
      </c>
      <c r="E1459">
        <v>20180</v>
      </c>
      <c r="F1459" t="s">
        <v>1813</v>
      </c>
      <c r="G1459">
        <v>19751.04</v>
      </c>
      <c r="H1459" s="62">
        <v>88700</v>
      </c>
      <c r="I1459" s="63">
        <v>2</v>
      </c>
      <c r="K1459" s="63">
        <v>14</v>
      </c>
      <c r="L1459" s="63">
        <v>2</v>
      </c>
      <c r="R1459" s="63">
        <v>1166</v>
      </c>
      <c r="AC1459" s="93">
        <v>75000</v>
      </c>
      <c r="AM1459" s="93">
        <v>12733</v>
      </c>
      <c r="AN1459" s="63" t="s">
        <v>2093</v>
      </c>
      <c r="AO1459" s="59">
        <f t="shared" si="499"/>
        <v>87733</v>
      </c>
      <c r="BC1459" s="77">
        <v>6485</v>
      </c>
      <c r="BD1459" s="77"/>
      <c r="BO1459" s="63">
        <f t="shared" si="485"/>
        <v>6485</v>
      </c>
      <c r="BZ1459" s="18">
        <f t="shared" si="486"/>
        <v>0</v>
      </c>
      <c r="CX1459" s="39"/>
      <c r="DI1459">
        <f t="shared" si="495"/>
        <v>0</v>
      </c>
      <c r="DJ1459" s="41">
        <v>0</v>
      </c>
      <c r="DU1459" t="s">
        <v>2094</v>
      </c>
      <c r="DV1459" s="63">
        <f t="shared" si="487"/>
        <v>0</v>
      </c>
      <c r="DW1459" s="77">
        <v>3146</v>
      </c>
      <c r="EI1459" s="63">
        <f t="shared" si="488"/>
        <v>3146</v>
      </c>
      <c r="EU1459" s="38">
        <v>0.77</v>
      </c>
      <c r="EV1459" s="38">
        <v>0.91</v>
      </c>
      <c r="FJ1459" s="18">
        <f t="shared" si="489"/>
        <v>0</v>
      </c>
      <c r="FT1459">
        <f t="shared" si="490"/>
        <v>0</v>
      </c>
      <c r="GD1459">
        <f t="shared" si="496"/>
        <v>0</v>
      </c>
      <c r="GO1459" s="39">
        <f t="shared" si="491"/>
        <v>0</v>
      </c>
      <c r="GP1459" s="39">
        <f t="shared" si="492"/>
        <v>94218</v>
      </c>
      <c r="GQ1459" s="39">
        <f t="shared" si="493"/>
        <v>0</v>
      </c>
      <c r="GR1459" s="39">
        <f t="shared" si="494"/>
        <v>94218</v>
      </c>
      <c r="GS1459" t="s">
        <v>420</v>
      </c>
      <c r="GU1459" t="s">
        <v>1420</v>
      </c>
      <c r="GV1459" t="s">
        <v>768</v>
      </c>
      <c r="GY1459" t="s">
        <v>405</v>
      </c>
      <c r="HA1459">
        <v>2800</v>
      </c>
      <c r="HB1459" t="s">
        <v>798</v>
      </c>
      <c r="HC1459">
        <v>1132</v>
      </c>
      <c r="HD1459">
        <v>4615</v>
      </c>
      <c r="HE1459">
        <v>23911</v>
      </c>
      <c r="HF1459">
        <v>53</v>
      </c>
      <c r="HH1459">
        <v>97648</v>
      </c>
      <c r="HI1459">
        <v>0</v>
      </c>
      <c r="HJ1459">
        <v>60</v>
      </c>
      <c r="HK1459">
        <v>504</v>
      </c>
      <c r="HS1459" t="s">
        <v>768</v>
      </c>
      <c r="HT1459" t="s">
        <v>1366</v>
      </c>
      <c r="HU1459">
        <v>6</v>
      </c>
      <c r="HV1459">
        <v>5</v>
      </c>
      <c r="HW1459">
        <v>6</v>
      </c>
      <c r="HZ1459">
        <v>4</v>
      </c>
      <c r="IA1459">
        <f t="shared" si="497"/>
        <v>6</v>
      </c>
      <c r="IB1459">
        <f t="shared" si="498"/>
        <v>4</v>
      </c>
      <c r="IC1459">
        <v>17</v>
      </c>
      <c r="ID1459">
        <v>7.9</v>
      </c>
      <c r="IE1459">
        <v>6.44</v>
      </c>
      <c r="IF1459" s="63">
        <v>2</v>
      </c>
      <c r="IH1459">
        <f t="shared" ref="IH1459:IH1522" si="500">ID1459+IE1459</f>
        <v>14.34</v>
      </c>
      <c r="II1459" s="35">
        <f t="shared" ref="II1459:II1522" si="501">ID1459</f>
        <v>7.9</v>
      </c>
      <c r="IM1459" s="18">
        <v>2017</v>
      </c>
      <c r="IN1459" t="s">
        <v>400</v>
      </c>
      <c r="IO1459" s="62">
        <v>9687</v>
      </c>
      <c r="IP1459" s="18">
        <v>18531</v>
      </c>
      <c r="IQ1459" s="18">
        <v>10141</v>
      </c>
      <c r="IR1459" s="18">
        <v>4388</v>
      </c>
      <c r="IS1459" s="18">
        <v>0</v>
      </c>
      <c r="IU1459" s="18">
        <v>0</v>
      </c>
      <c r="IV1459" s="18">
        <v>0</v>
      </c>
      <c r="IX1459" s="18">
        <f t="shared" si="481"/>
        <v>44764</v>
      </c>
      <c r="JB1459" s="18">
        <v>0</v>
      </c>
      <c r="JC1459" s="18">
        <v>18</v>
      </c>
      <c r="JS1459" s="18">
        <v>0</v>
      </c>
      <c r="JT1459" s="18">
        <v>1</v>
      </c>
      <c r="JU1459" s="18">
        <v>38</v>
      </c>
      <c r="JV1459" s="18">
        <v>172</v>
      </c>
      <c r="JY1459" s="18">
        <v>5579</v>
      </c>
      <c r="KF1459" s="18">
        <v>1</v>
      </c>
      <c r="KG1459" s="18">
        <v>1</v>
      </c>
      <c r="KH1459" s="18">
        <v>45</v>
      </c>
      <c r="KN1459" s="18">
        <v>13.5</v>
      </c>
      <c r="KO1459" s="18">
        <v>13.5</v>
      </c>
      <c r="KP1459" s="18">
        <v>13.5</v>
      </c>
      <c r="KQ1459" s="18">
        <v>13.5</v>
      </c>
      <c r="KR1459" s="18">
        <v>7.5</v>
      </c>
      <c r="KS1459" s="18">
        <v>5</v>
      </c>
      <c r="KT1459" s="18">
        <v>0</v>
      </c>
      <c r="KU1459" s="18" t="s">
        <v>2095</v>
      </c>
      <c r="KV1459" s="18" t="s">
        <v>2095</v>
      </c>
      <c r="KW1459" s="18" t="s">
        <v>2095</v>
      </c>
      <c r="KX1459" s="18" t="s">
        <v>2095</v>
      </c>
      <c r="KY1459" s="18" t="s">
        <v>2096</v>
      </c>
      <c r="KZ1459" s="18" t="s">
        <v>2097</v>
      </c>
      <c r="LA1459" s="18">
        <v>0</v>
      </c>
      <c r="LB1459" s="18" t="s">
        <v>768</v>
      </c>
      <c r="LC1459" s="18">
        <v>4</v>
      </c>
      <c r="LD1459" s="18">
        <v>4</v>
      </c>
      <c r="LE1459" s="18">
        <v>4</v>
      </c>
      <c r="LF1459" s="18">
        <v>4</v>
      </c>
      <c r="LG1459" s="18">
        <v>0</v>
      </c>
      <c r="LH1459" s="18">
        <v>0</v>
      </c>
      <c r="LI1459" s="18">
        <v>0</v>
      </c>
      <c r="LJ1459" s="18" t="s">
        <v>2098</v>
      </c>
      <c r="LK1459" s="18" t="s">
        <v>2098</v>
      </c>
      <c r="LL1459" s="18" t="s">
        <v>2098</v>
      </c>
      <c r="LM1459" s="18" t="s">
        <v>2098</v>
      </c>
      <c r="LQ1459" s="18">
        <v>6</v>
      </c>
      <c r="LR1459" s="18">
        <v>6</v>
      </c>
      <c r="LS1459" s="18">
        <v>6</v>
      </c>
      <c r="LT1459" s="18">
        <v>6</v>
      </c>
      <c r="LU1459" s="18">
        <v>0</v>
      </c>
      <c r="LV1459" s="18">
        <v>0</v>
      </c>
      <c r="LW1459" s="18">
        <v>0</v>
      </c>
      <c r="LX1459" s="18" t="s">
        <v>2099</v>
      </c>
      <c r="LY1459" s="18" t="s">
        <v>2099</v>
      </c>
      <c r="LZ1459" s="18" t="s">
        <v>2099</v>
      </c>
      <c r="MA1459" s="18" t="s">
        <v>2099</v>
      </c>
      <c r="ME1459" s="18" t="s">
        <v>766</v>
      </c>
      <c r="MJ1459" s="18" t="s">
        <v>768</v>
      </c>
      <c r="MK1459" s="18" t="s">
        <v>766</v>
      </c>
      <c r="ML1459" s="18">
        <v>16</v>
      </c>
      <c r="MM1459" s="18" t="s">
        <v>766</v>
      </c>
      <c r="MN1459" s="18">
        <v>24</v>
      </c>
      <c r="MO1459" s="18">
        <v>0</v>
      </c>
      <c r="MP1459" s="18">
        <v>0</v>
      </c>
      <c r="MQ1459" s="18" t="s">
        <v>766</v>
      </c>
      <c r="MS1459" s="18">
        <v>250547</v>
      </c>
      <c r="MT1459" s="18" t="s">
        <v>1387</v>
      </c>
      <c r="MV1459" s="18" t="s">
        <v>768</v>
      </c>
      <c r="NL1459" s="18" t="s">
        <v>768</v>
      </c>
      <c r="NO1459" s="18" t="s">
        <v>1149</v>
      </c>
      <c r="NP1459" s="18" t="s">
        <v>1388</v>
      </c>
      <c r="NV1459" s="18">
        <v>12733</v>
      </c>
      <c r="NX1459" s="18">
        <f t="shared" ref="NX1459:NX1522" si="502">G1459/ID1459</f>
        <v>2500.1316455696201</v>
      </c>
      <c r="NY1459" t="str">
        <f t="shared" si="482"/>
        <v>Larger</v>
      </c>
      <c r="NZ1459" t="str">
        <f t="shared" si="483"/>
        <v>Medium</v>
      </c>
    </row>
    <row r="1460" spans="1:390">
      <c r="A1460" t="s">
        <v>432</v>
      </c>
      <c r="B1460" t="s">
        <v>721</v>
      </c>
      <c r="C1460" t="s">
        <v>722</v>
      </c>
      <c r="D1460" t="s">
        <v>404</v>
      </c>
      <c r="E1460">
        <v>20180</v>
      </c>
      <c r="F1460" t="s">
        <v>1813</v>
      </c>
      <c r="G1460">
        <v>14518.31</v>
      </c>
      <c r="H1460" s="62">
        <v>60000</v>
      </c>
      <c r="I1460" s="63">
        <v>2</v>
      </c>
      <c r="K1460" s="63">
        <v>62</v>
      </c>
      <c r="L1460" s="63">
        <v>6</v>
      </c>
      <c r="R1460" s="63">
        <v>849</v>
      </c>
      <c r="AC1460" s="93">
        <v>78066</v>
      </c>
      <c r="AO1460" s="59">
        <f t="shared" si="499"/>
        <v>78066</v>
      </c>
      <c r="BC1460" s="77">
        <v>16946</v>
      </c>
      <c r="BD1460" s="77"/>
      <c r="BO1460" s="63">
        <f t="shared" si="485"/>
        <v>16946</v>
      </c>
      <c r="BZ1460" s="18">
        <f t="shared" si="486"/>
        <v>0</v>
      </c>
      <c r="CX1460" s="39"/>
      <c r="DI1460">
        <f t="shared" si="495"/>
        <v>0</v>
      </c>
      <c r="DJ1460" s="41">
        <v>19732</v>
      </c>
      <c r="DV1460" s="63">
        <f t="shared" si="487"/>
        <v>19732</v>
      </c>
      <c r="DW1460" s="77">
        <v>7500</v>
      </c>
      <c r="EI1460" s="63">
        <f t="shared" si="488"/>
        <v>7500</v>
      </c>
      <c r="EU1460" s="38">
        <v>0.43</v>
      </c>
      <c r="EV1460" s="38">
        <v>0.8</v>
      </c>
      <c r="FJ1460" s="18">
        <f t="shared" si="489"/>
        <v>0</v>
      </c>
      <c r="FT1460">
        <f t="shared" si="490"/>
        <v>0</v>
      </c>
      <c r="GD1460">
        <f t="shared" si="496"/>
        <v>0</v>
      </c>
      <c r="GO1460" s="39">
        <f t="shared" si="491"/>
        <v>0</v>
      </c>
      <c r="GP1460" s="39">
        <f t="shared" si="492"/>
        <v>95012</v>
      </c>
      <c r="GQ1460" s="39">
        <f t="shared" si="493"/>
        <v>0</v>
      </c>
      <c r="GR1460" s="39">
        <f t="shared" si="494"/>
        <v>95012</v>
      </c>
      <c r="GS1460" t="s">
        <v>420</v>
      </c>
      <c r="GU1460" t="s">
        <v>937</v>
      </c>
      <c r="GV1460" t="s">
        <v>766</v>
      </c>
      <c r="GX1460" t="s">
        <v>938</v>
      </c>
      <c r="GZ1460">
        <v>0.2</v>
      </c>
      <c r="HB1460" t="s">
        <v>798</v>
      </c>
      <c r="HC1460">
        <v>1259</v>
      </c>
      <c r="HD1460">
        <v>3036</v>
      </c>
      <c r="HE1460">
        <v>18164</v>
      </c>
      <c r="HF1460">
        <v>236</v>
      </c>
      <c r="HH1460">
        <v>62628</v>
      </c>
      <c r="HI1460">
        <v>10</v>
      </c>
      <c r="HJ1460">
        <v>339</v>
      </c>
      <c r="HK1460">
        <v>378</v>
      </c>
      <c r="HS1460" t="s">
        <v>768</v>
      </c>
      <c r="HT1460" t="s">
        <v>1366</v>
      </c>
      <c r="HU1460">
        <v>8</v>
      </c>
      <c r="HV1460">
        <v>9</v>
      </c>
      <c r="HW1460">
        <v>10</v>
      </c>
      <c r="HX1460">
        <v>11</v>
      </c>
      <c r="HZ1460">
        <v>4</v>
      </c>
      <c r="IA1460">
        <f t="shared" si="497"/>
        <v>21</v>
      </c>
      <c r="IB1460">
        <f t="shared" si="498"/>
        <v>4</v>
      </c>
      <c r="IC1460">
        <v>12</v>
      </c>
      <c r="ID1460">
        <v>0.25</v>
      </c>
      <c r="IE1460">
        <v>0.63</v>
      </c>
      <c r="IH1460">
        <f t="shared" si="500"/>
        <v>0.88</v>
      </c>
      <c r="II1460" s="35">
        <f t="shared" si="501"/>
        <v>0.25</v>
      </c>
      <c r="IM1460" s="18">
        <v>7000</v>
      </c>
      <c r="IN1460" t="s">
        <v>400</v>
      </c>
      <c r="IO1460" s="62">
        <v>6239</v>
      </c>
      <c r="IP1460" s="18">
        <v>1557</v>
      </c>
      <c r="IR1460" s="18">
        <v>1022</v>
      </c>
      <c r="IU1460" s="18">
        <v>235</v>
      </c>
      <c r="IX1460" s="18">
        <f t="shared" si="481"/>
        <v>16053</v>
      </c>
      <c r="JB1460" s="18">
        <v>450</v>
      </c>
      <c r="JC1460" s="18">
        <v>313</v>
      </c>
      <c r="JS1460" s="18">
        <v>103</v>
      </c>
      <c r="JT1460" s="18">
        <v>6</v>
      </c>
      <c r="JU1460" s="18">
        <v>40</v>
      </c>
      <c r="JY1460" s="18">
        <v>3260</v>
      </c>
      <c r="KF1460" s="18">
        <v>8</v>
      </c>
      <c r="KG1460" s="18">
        <v>12</v>
      </c>
      <c r="KH1460" s="18">
        <v>234</v>
      </c>
      <c r="KN1460" s="18">
        <v>14</v>
      </c>
      <c r="KO1460" s="18">
        <v>14</v>
      </c>
      <c r="KP1460" s="18">
        <v>14</v>
      </c>
      <c r="KQ1460" s="18">
        <v>14</v>
      </c>
      <c r="KR1460" s="18">
        <v>9.5</v>
      </c>
      <c r="KS1460" s="18">
        <v>6</v>
      </c>
      <c r="KU1460" s="18" t="s">
        <v>1438</v>
      </c>
      <c r="KV1460" s="18" t="s">
        <v>1438</v>
      </c>
      <c r="KW1460" s="18" t="s">
        <v>1438</v>
      </c>
      <c r="KX1460" s="18" t="s">
        <v>1438</v>
      </c>
      <c r="KY1460" s="18" t="s">
        <v>1552</v>
      </c>
      <c r="KZ1460" s="18" t="s">
        <v>1399</v>
      </c>
      <c r="LA1460" s="18" t="s">
        <v>1835</v>
      </c>
      <c r="LB1460" s="18" t="s">
        <v>766</v>
      </c>
      <c r="LQ1460" s="18">
        <v>10</v>
      </c>
      <c r="LR1460" s="18">
        <v>10</v>
      </c>
      <c r="LS1460" s="18">
        <v>10</v>
      </c>
      <c r="LT1460" s="18">
        <v>10</v>
      </c>
      <c r="LX1460" s="18" t="s">
        <v>2100</v>
      </c>
      <c r="LY1460" s="18" t="s">
        <v>2100</v>
      </c>
      <c r="LZ1460" s="18" t="s">
        <v>2100</v>
      </c>
      <c r="MA1460" s="18" t="s">
        <v>2100</v>
      </c>
      <c r="MB1460" s="18" t="s">
        <v>1835</v>
      </c>
      <c r="MC1460" s="18" t="s">
        <v>1835</v>
      </c>
      <c r="MD1460" s="18" t="s">
        <v>1835</v>
      </c>
      <c r="ME1460" s="18" t="s">
        <v>766</v>
      </c>
      <c r="MJ1460" s="18" t="s">
        <v>768</v>
      </c>
      <c r="MK1460" s="18" t="s">
        <v>768</v>
      </c>
      <c r="MN1460" s="18">
        <v>40</v>
      </c>
      <c r="MO1460" s="18">
        <v>6</v>
      </c>
      <c r="MP1460" s="18" t="s">
        <v>1835</v>
      </c>
      <c r="MQ1460" s="18" t="s">
        <v>766</v>
      </c>
      <c r="MV1460" s="18" t="s">
        <v>768</v>
      </c>
      <c r="NL1460" s="18" t="s">
        <v>768</v>
      </c>
      <c r="NM1460" s="18" t="s">
        <v>1153</v>
      </c>
      <c r="NV1460" s="18">
        <v>21468</v>
      </c>
      <c r="NX1460" s="18">
        <f t="shared" si="502"/>
        <v>58073.24</v>
      </c>
      <c r="NY1460" t="str">
        <f t="shared" si="482"/>
        <v>Larger</v>
      </c>
      <c r="NZ1460" t="str">
        <f t="shared" si="483"/>
        <v>Medium</v>
      </c>
    </row>
    <row r="1461" spans="1:390">
      <c r="A1461" t="s">
        <v>607</v>
      </c>
      <c r="B1461" t="s">
        <v>608</v>
      </c>
      <c r="C1461" t="s">
        <v>609</v>
      </c>
      <c r="D1461" t="s">
        <v>393</v>
      </c>
      <c r="E1461">
        <v>20180</v>
      </c>
      <c r="F1461" t="s">
        <v>1813</v>
      </c>
      <c r="G1461">
        <v>18404.28</v>
      </c>
      <c r="H1461" s="62">
        <v>41442</v>
      </c>
      <c r="I1461" s="63">
        <v>2</v>
      </c>
      <c r="K1461" s="63">
        <v>10</v>
      </c>
      <c r="L1461" s="63">
        <v>2</v>
      </c>
      <c r="R1461" s="63">
        <v>999</v>
      </c>
      <c r="AC1461" s="93">
        <v>122708</v>
      </c>
      <c r="AF1461" s="93">
        <v>40000</v>
      </c>
      <c r="AO1461" s="59">
        <f t="shared" si="499"/>
        <v>162708</v>
      </c>
      <c r="BC1461" s="77">
        <v>25456</v>
      </c>
      <c r="BD1461" s="77"/>
      <c r="BO1461" s="63">
        <f t="shared" si="485"/>
        <v>25456</v>
      </c>
      <c r="BZ1461" s="18">
        <f t="shared" si="486"/>
        <v>0</v>
      </c>
      <c r="CX1461" s="39"/>
      <c r="DI1461">
        <f t="shared" si="495"/>
        <v>0</v>
      </c>
      <c r="DJ1461" s="41">
        <v>11707</v>
      </c>
      <c r="DV1461" s="63">
        <f t="shared" si="487"/>
        <v>11707</v>
      </c>
      <c r="EI1461" s="63">
        <f t="shared" si="488"/>
        <v>0</v>
      </c>
      <c r="EU1461" s="38">
        <v>0.61</v>
      </c>
      <c r="EV1461" s="38">
        <v>0.77</v>
      </c>
      <c r="FJ1461" s="18">
        <f t="shared" si="489"/>
        <v>0</v>
      </c>
      <c r="FT1461">
        <f t="shared" si="490"/>
        <v>0</v>
      </c>
      <c r="GD1461">
        <f t="shared" si="496"/>
        <v>0</v>
      </c>
      <c r="GO1461" s="39">
        <f t="shared" si="491"/>
        <v>0</v>
      </c>
      <c r="GP1461" s="39">
        <f t="shared" si="492"/>
        <v>188164</v>
      </c>
      <c r="GQ1461" s="39">
        <f t="shared" si="493"/>
        <v>0</v>
      </c>
      <c r="GR1461" s="39">
        <f t="shared" si="494"/>
        <v>188164</v>
      </c>
      <c r="GS1461" t="s">
        <v>420</v>
      </c>
      <c r="GU1461" t="s">
        <v>1420</v>
      </c>
      <c r="GV1461" t="s">
        <v>768</v>
      </c>
      <c r="GW1461" t="s">
        <v>410</v>
      </c>
      <c r="HB1461" t="s">
        <v>798</v>
      </c>
      <c r="HC1461">
        <v>95464</v>
      </c>
      <c r="HD1461">
        <v>6261</v>
      </c>
      <c r="HF1461">
        <v>188</v>
      </c>
      <c r="HH1461">
        <v>99940</v>
      </c>
      <c r="HJ1461">
        <v>20</v>
      </c>
      <c r="HK1461">
        <v>0</v>
      </c>
      <c r="HS1461" t="s">
        <v>766</v>
      </c>
      <c r="HU1461">
        <v>4</v>
      </c>
      <c r="HV1461">
        <v>13</v>
      </c>
      <c r="HW1461">
        <v>15</v>
      </c>
      <c r="IA1461">
        <f t="shared" si="497"/>
        <v>15</v>
      </c>
      <c r="IB1461">
        <f t="shared" si="498"/>
        <v>0</v>
      </c>
      <c r="IC1461">
        <v>70</v>
      </c>
      <c r="ID1461">
        <v>1</v>
      </c>
      <c r="IE1461">
        <v>1.125</v>
      </c>
      <c r="IF1461" s="63">
        <v>3</v>
      </c>
      <c r="IH1461">
        <f t="shared" si="500"/>
        <v>2.125</v>
      </c>
      <c r="II1461" s="35">
        <f t="shared" si="501"/>
        <v>1</v>
      </c>
      <c r="IM1461" s="18">
        <v>4174</v>
      </c>
      <c r="IN1461" t="s">
        <v>400</v>
      </c>
      <c r="IO1461" s="62">
        <v>8047</v>
      </c>
      <c r="IP1461" s="18">
        <v>30047</v>
      </c>
      <c r="IQ1461" s="18">
        <v>7876</v>
      </c>
      <c r="IR1461" s="18">
        <v>19</v>
      </c>
      <c r="IV1461" s="18">
        <v>4367</v>
      </c>
      <c r="IW1461" s="18" t="s">
        <v>2101</v>
      </c>
      <c r="IX1461" s="18">
        <f t="shared" si="481"/>
        <v>54530</v>
      </c>
      <c r="JB1461" s="18">
        <v>89</v>
      </c>
      <c r="JS1461" s="18">
        <v>176</v>
      </c>
      <c r="JT1461" s="18">
        <v>10</v>
      </c>
      <c r="JU1461" s="18">
        <v>4</v>
      </c>
      <c r="JV1461" s="18">
        <v>91</v>
      </c>
      <c r="JY1461" s="18">
        <v>6000</v>
      </c>
      <c r="KF1461" s="18">
        <v>2</v>
      </c>
      <c r="KG1461" s="18">
        <v>2</v>
      </c>
      <c r="KH1461" s="18">
        <v>50</v>
      </c>
      <c r="KN1461" s="18">
        <v>13</v>
      </c>
      <c r="KO1461" s="18">
        <v>13</v>
      </c>
      <c r="KP1461" s="18">
        <v>13</v>
      </c>
      <c r="KQ1461" s="18">
        <v>13</v>
      </c>
      <c r="KR1461" s="18">
        <v>8.5</v>
      </c>
      <c r="KS1461" s="18">
        <v>5</v>
      </c>
      <c r="KT1461" s="18">
        <v>0</v>
      </c>
      <c r="KU1461" s="18" t="s">
        <v>1393</v>
      </c>
      <c r="KV1461" s="18" t="s">
        <v>1393</v>
      </c>
      <c r="KW1461" s="18" t="s">
        <v>1393</v>
      </c>
      <c r="KX1461" s="18" t="s">
        <v>1393</v>
      </c>
      <c r="KY1461" s="18" t="s">
        <v>1436</v>
      </c>
      <c r="KZ1461" s="18" t="s">
        <v>1549</v>
      </c>
      <c r="LA1461" s="18" t="s">
        <v>1771</v>
      </c>
      <c r="LB1461" s="18" t="s">
        <v>768</v>
      </c>
      <c r="LC1461" s="18">
        <v>10</v>
      </c>
      <c r="LD1461" s="18">
        <v>10</v>
      </c>
      <c r="LE1461" s="18">
        <v>10</v>
      </c>
      <c r="LF1461" s="18">
        <v>10</v>
      </c>
      <c r="LG1461" s="18">
        <v>8.5</v>
      </c>
      <c r="LH1461" s="18">
        <v>0</v>
      </c>
      <c r="LI1461" s="18">
        <v>0</v>
      </c>
      <c r="LJ1461" s="18" t="s">
        <v>1427</v>
      </c>
      <c r="LK1461" s="18" t="s">
        <v>1427</v>
      </c>
      <c r="LL1461" s="18" t="s">
        <v>1427</v>
      </c>
      <c r="LM1461" s="18" t="s">
        <v>1427</v>
      </c>
      <c r="LN1461" s="18" t="s">
        <v>1436</v>
      </c>
      <c r="LO1461" s="18" t="s">
        <v>1771</v>
      </c>
      <c r="LP1461" s="18" t="s">
        <v>1771</v>
      </c>
      <c r="LQ1461" s="18">
        <v>11</v>
      </c>
      <c r="LR1461" s="18">
        <v>11</v>
      </c>
      <c r="LS1461" s="18">
        <v>11</v>
      </c>
      <c r="LT1461" s="18">
        <v>11</v>
      </c>
      <c r="LU1461" s="18">
        <v>0</v>
      </c>
      <c r="LV1461" s="18">
        <v>0</v>
      </c>
      <c r="LW1461" s="18">
        <v>0</v>
      </c>
      <c r="LX1461" s="18" t="s">
        <v>1396</v>
      </c>
      <c r="LY1461" s="18" t="s">
        <v>1396</v>
      </c>
      <c r="LZ1461" s="18" t="s">
        <v>1396</v>
      </c>
      <c r="MA1461" s="18" t="s">
        <v>1396</v>
      </c>
      <c r="MB1461" s="18" t="s">
        <v>1771</v>
      </c>
      <c r="MC1461" s="18" t="s">
        <v>1771</v>
      </c>
      <c r="MD1461" s="18" t="s">
        <v>1771</v>
      </c>
      <c r="ME1461" s="18" t="s">
        <v>766</v>
      </c>
      <c r="MJ1461" s="18" t="s">
        <v>768</v>
      </c>
      <c r="MK1461" s="18" t="s">
        <v>766</v>
      </c>
      <c r="ML1461" s="18">
        <v>52</v>
      </c>
      <c r="MN1461" s="18">
        <v>44</v>
      </c>
      <c r="MO1461" s="18" t="s">
        <v>2102</v>
      </c>
      <c r="MP1461" s="18">
        <v>0</v>
      </c>
      <c r="MQ1461" s="18" t="s">
        <v>768</v>
      </c>
      <c r="MR1461" s="18">
        <v>64</v>
      </c>
      <c r="MT1461" s="18" t="s">
        <v>1401</v>
      </c>
      <c r="MV1461" s="18" t="s">
        <v>766</v>
      </c>
      <c r="NL1461" s="18" t="s">
        <v>768</v>
      </c>
      <c r="NO1461" s="18" t="s">
        <v>1149</v>
      </c>
      <c r="NP1461" s="18" t="s">
        <v>1388</v>
      </c>
      <c r="NV1461" s="18">
        <v>0</v>
      </c>
      <c r="NX1461" s="18">
        <f t="shared" si="502"/>
        <v>18404.28</v>
      </c>
      <c r="NY1461" t="str">
        <f t="shared" si="482"/>
        <v>Larger</v>
      </c>
      <c r="NZ1461" t="str">
        <f t="shared" si="483"/>
        <v>Medium</v>
      </c>
    </row>
    <row r="1462" spans="1:390">
      <c r="A1462" t="s">
        <v>638</v>
      </c>
      <c r="B1462" t="s">
        <v>639</v>
      </c>
      <c r="C1462" t="s">
        <v>640</v>
      </c>
      <c r="D1462" t="s">
        <v>393</v>
      </c>
      <c r="E1462">
        <v>20180</v>
      </c>
      <c r="F1462" t="s">
        <v>1813</v>
      </c>
      <c r="G1462">
        <v>16961.23</v>
      </c>
      <c r="H1462" s="62">
        <v>30558</v>
      </c>
      <c r="I1462" s="63">
        <v>1</v>
      </c>
      <c r="K1462" s="63">
        <v>11</v>
      </c>
      <c r="L1462" s="63">
        <v>1</v>
      </c>
      <c r="R1462" s="63">
        <v>714</v>
      </c>
      <c r="AC1462" s="93">
        <v>130617</v>
      </c>
      <c r="AL1462" s="93">
        <v>75000</v>
      </c>
      <c r="AM1462" s="93">
        <v>3815</v>
      </c>
      <c r="AN1462" s="63" t="s">
        <v>2103</v>
      </c>
      <c r="AO1462" s="59">
        <f t="shared" si="499"/>
        <v>209432</v>
      </c>
      <c r="BC1462" s="77">
        <v>114662</v>
      </c>
      <c r="BD1462" s="77"/>
      <c r="BO1462" s="63">
        <f t="shared" si="485"/>
        <v>114662</v>
      </c>
      <c r="BZ1462" s="18">
        <f t="shared" si="486"/>
        <v>0</v>
      </c>
      <c r="CX1462" s="39"/>
      <c r="DI1462">
        <f t="shared" si="495"/>
        <v>0</v>
      </c>
      <c r="DT1462" s="41">
        <v>10000</v>
      </c>
      <c r="DU1462" t="s">
        <v>2104</v>
      </c>
      <c r="DV1462" s="63">
        <f t="shared" si="487"/>
        <v>10000</v>
      </c>
      <c r="DW1462" s="77">
        <v>2479</v>
      </c>
      <c r="EG1462" s="41">
        <v>7619</v>
      </c>
      <c r="EH1462" t="s">
        <v>2105</v>
      </c>
      <c r="EI1462" s="63">
        <f t="shared" si="488"/>
        <v>10098</v>
      </c>
      <c r="EU1462" s="38">
        <v>0.66</v>
      </c>
      <c r="EV1462" s="38">
        <v>0.88</v>
      </c>
      <c r="FJ1462" s="18">
        <f t="shared" si="489"/>
        <v>0</v>
      </c>
      <c r="FT1462">
        <f t="shared" si="490"/>
        <v>0</v>
      </c>
      <c r="GD1462">
        <f t="shared" si="496"/>
        <v>0</v>
      </c>
      <c r="GO1462" s="39">
        <f t="shared" si="491"/>
        <v>0</v>
      </c>
      <c r="GP1462" s="39">
        <f t="shared" si="492"/>
        <v>324094</v>
      </c>
      <c r="GQ1462" s="39">
        <f t="shared" si="493"/>
        <v>0</v>
      </c>
      <c r="GR1462" s="39">
        <f t="shared" si="494"/>
        <v>324094</v>
      </c>
      <c r="GS1462" t="s">
        <v>420</v>
      </c>
      <c r="GU1462" t="s">
        <v>1392</v>
      </c>
      <c r="GV1462" t="s">
        <v>768</v>
      </c>
      <c r="GW1462" t="s">
        <v>410</v>
      </c>
      <c r="HB1462" t="s">
        <v>798</v>
      </c>
      <c r="HC1462">
        <v>2015</v>
      </c>
      <c r="HD1462">
        <v>613</v>
      </c>
      <c r="HE1462">
        <v>13902</v>
      </c>
      <c r="HF1462">
        <v>6105</v>
      </c>
      <c r="HH1462">
        <v>116613</v>
      </c>
      <c r="HI1462">
        <v>0</v>
      </c>
      <c r="HJ1462">
        <v>114</v>
      </c>
      <c r="HK1462">
        <v>144</v>
      </c>
      <c r="HS1462" t="s">
        <v>768</v>
      </c>
      <c r="HT1462" t="s">
        <v>2106</v>
      </c>
      <c r="HU1462">
        <v>5</v>
      </c>
      <c r="HV1462">
        <v>11</v>
      </c>
      <c r="HX1462">
        <v>5</v>
      </c>
      <c r="HZ1462">
        <v>17</v>
      </c>
      <c r="IA1462">
        <f t="shared" si="497"/>
        <v>5</v>
      </c>
      <c r="IB1462">
        <f t="shared" si="498"/>
        <v>17</v>
      </c>
      <c r="ID1462">
        <v>5</v>
      </c>
      <c r="IE1462">
        <v>2.5</v>
      </c>
      <c r="IF1462" s="63">
        <v>0</v>
      </c>
      <c r="IH1462">
        <f t="shared" si="500"/>
        <v>7.5</v>
      </c>
      <c r="II1462" s="35">
        <f t="shared" si="501"/>
        <v>5</v>
      </c>
      <c r="IM1462" s="18">
        <v>1730</v>
      </c>
      <c r="IN1462" t="s">
        <v>411</v>
      </c>
      <c r="IO1462" s="62">
        <v>8567</v>
      </c>
      <c r="IP1462" s="18">
        <v>20988</v>
      </c>
      <c r="IQ1462" s="18">
        <v>7602</v>
      </c>
      <c r="IV1462" s="18">
        <v>2010</v>
      </c>
      <c r="IW1462" s="18" t="s">
        <v>2107</v>
      </c>
      <c r="IX1462" s="18">
        <f t="shared" si="481"/>
        <v>40897</v>
      </c>
      <c r="JB1462" s="18">
        <v>243</v>
      </c>
      <c r="JC1462" s="18">
        <v>14</v>
      </c>
      <c r="JS1462" s="18">
        <v>211</v>
      </c>
      <c r="JT1462" s="18">
        <v>20</v>
      </c>
      <c r="JU1462" s="18">
        <v>22</v>
      </c>
      <c r="JV1462" s="18">
        <v>0</v>
      </c>
      <c r="JY1462" s="18">
        <v>3757</v>
      </c>
      <c r="KF1462" s="18">
        <v>2</v>
      </c>
      <c r="KG1462" s="18">
        <v>7</v>
      </c>
      <c r="KH1462" s="18">
        <v>87</v>
      </c>
      <c r="KN1462" s="18">
        <v>14.5</v>
      </c>
      <c r="KO1462" s="18">
        <v>14.5</v>
      </c>
      <c r="KP1462" s="18">
        <v>14.5</v>
      </c>
      <c r="KQ1462" s="18">
        <v>14.5</v>
      </c>
      <c r="KR1462" s="18">
        <v>7.5</v>
      </c>
      <c r="KS1462" s="18">
        <v>5</v>
      </c>
      <c r="KU1462" s="18" t="s">
        <v>1548</v>
      </c>
      <c r="KV1462" s="18" t="s">
        <v>1548</v>
      </c>
      <c r="KW1462" s="18" t="s">
        <v>1548</v>
      </c>
      <c r="KX1462" s="18" t="s">
        <v>1548</v>
      </c>
      <c r="KY1462" s="18" t="s">
        <v>1579</v>
      </c>
      <c r="KZ1462" s="18" t="s">
        <v>1400</v>
      </c>
      <c r="LB1462" s="18" t="s">
        <v>766</v>
      </c>
      <c r="LQ1462" s="18">
        <v>12.5</v>
      </c>
      <c r="LR1462" s="18">
        <v>12.5</v>
      </c>
      <c r="LS1462" s="18">
        <v>12.5</v>
      </c>
      <c r="LT1462" s="18">
        <v>12.5</v>
      </c>
      <c r="LX1462" s="18" t="s">
        <v>2108</v>
      </c>
      <c r="LY1462" s="18" t="s">
        <v>2108</v>
      </c>
      <c r="LZ1462" s="18" t="s">
        <v>2108</v>
      </c>
      <c r="MA1462" s="18" t="s">
        <v>2108</v>
      </c>
      <c r="ME1462" s="18" t="s">
        <v>766</v>
      </c>
      <c r="MJ1462" s="18" t="s">
        <v>768</v>
      </c>
      <c r="MK1462" s="18" t="s">
        <v>768</v>
      </c>
      <c r="MM1462" s="18" t="s">
        <v>766</v>
      </c>
      <c r="MN1462" s="18">
        <v>50</v>
      </c>
      <c r="MO1462" s="18">
        <v>5</v>
      </c>
      <c r="MP1462" s="18">
        <v>0</v>
      </c>
      <c r="MQ1462" s="18" t="s">
        <v>766</v>
      </c>
      <c r="MS1462" s="18">
        <v>467595</v>
      </c>
      <c r="MT1462" s="18" t="s">
        <v>1387</v>
      </c>
      <c r="MV1462" s="18" t="s">
        <v>766</v>
      </c>
      <c r="NL1462" s="18" t="s">
        <v>768</v>
      </c>
      <c r="NM1462" s="18" t="s">
        <v>1153</v>
      </c>
      <c r="NP1462" s="18" t="s">
        <v>1388</v>
      </c>
      <c r="NR1462" s="18" t="s">
        <v>1426</v>
      </c>
      <c r="NV1462" s="18">
        <v>30000</v>
      </c>
      <c r="NX1462" s="18">
        <f t="shared" si="502"/>
        <v>3392.2460000000001</v>
      </c>
      <c r="NY1462" t="str">
        <f t="shared" si="482"/>
        <v>Larger</v>
      </c>
      <c r="NZ1462" t="str">
        <f t="shared" si="483"/>
        <v>Medium</v>
      </c>
    </row>
    <row r="1463" spans="1:390">
      <c r="A1463" t="s">
        <v>432</v>
      </c>
      <c r="B1463" t="s">
        <v>584</v>
      </c>
      <c r="C1463" t="s">
        <v>585</v>
      </c>
      <c r="D1463" t="s">
        <v>404</v>
      </c>
      <c r="E1463">
        <v>20180</v>
      </c>
      <c r="F1463" t="s">
        <v>1813</v>
      </c>
      <c r="G1463">
        <v>22096.03</v>
      </c>
      <c r="H1463" s="62">
        <v>31000</v>
      </c>
      <c r="I1463" s="63">
        <v>1</v>
      </c>
      <c r="K1463" s="63">
        <v>19</v>
      </c>
      <c r="L1463" s="63">
        <v>1</v>
      </c>
      <c r="R1463" s="63">
        <v>736</v>
      </c>
      <c r="AC1463" s="93">
        <v>0</v>
      </c>
      <c r="AG1463" s="93">
        <v>64986</v>
      </c>
      <c r="AM1463" s="93">
        <v>67477</v>
      </c>
      <c r="AN1463" s="63" t="s">
        <v>1335</v>
      </c>
      <c r="AO1463" s="59">
        <f t="shared" si="499"/>
        <v>132463</v>
      </c>
      <c r="BG1463" s="77">
        <v>24202</v>
      </c>
      <c r="BH1463" s="77"/>
      <c r="BI1463" s="77"/>
      <c r="BO1463" s="63">
        <f t="shared" si="485"/>
        <v>24202</v>
      </c>
      <c r="BZ1463" s="18">
        <f t="shared" si="486"/>
        <v>0</v>
      </c>
      <c r="CX1463" s="39"/>
      <c r="DI1463">
        <f t="shared" si="495"/>
        <v>0</v>
      </c>
      <c r="DV1463" s="63">
        <f t="shared" si="487"/>
        <v>0</v>
      </c>
      <c r="EA1463" s="41">
        <v>846</v>
      </c>
      <c r="EB1463" s="41"/>
      <c r="EI1463" s="63">
        <f t="shared" si="488"/>
        <v>846</v>
      </c>
      <c r="EU1463" s="38">
        <v>0.35</v>
      </c>
      <c r="EV1463" s="38">
        <v>0.76</v>
      </c>
      <c r="FJ1463" s="18">
        <f t="shared" si="489"/>
        <v>0</v>
      </c>
      <c r="FT1463">
        <f t="shared" si="490"/>
        <v>0</v>
      </c>
      <c r="GD1463">
        <f t="shared" si="496"/>
        <v>0</v>
      </c>
      <c r="GO1463" s="39">
        <f t="shared" si="491"/>
        <v>0</v>
      </c>
      <c r="GP1463" s="39">
        <f t="shared" si="492"/>
        <v>156665</v>
      </c>
      <c r="GQ1463" s="39">
        <f t="shared" si="493"/>
        <v>0</v>
      </c>
      <c r="GR1463" s="39">
        <f t="shared" si="494"/>
        <v>156665</v>
      </c>
      <c r="GS1463" t="s">
        <v>420</v>
      </c>
      <c r="GU1463" t="s">
        <v>1411</v>
      </c>
      <c r="GV1463" t="s">
        <v>766</v>
      </c>
      <c r="GX1463" t="s">
        <v>938</v>
      </c>
      <c r="GZ1463">
        <v>0.2</v>
      </c>
      <c r="HB1463" t="s">
        <v>798</v>
      </c>
      <c r="HC1463">
        <v>3150</v>
      </c>
      <c r="HD1463">
        <v>1767</v>
      </c>
      <c r="HF1463">
        <v>125</v>
      </c>
      <c r="HH1463">
        <v>57983</v>
      </c>
      <c r="HJ1463">
        <v>90</v>
      </c>
      <c r="HS1463" t="s">
        <v>766</v>
      </c>
      <c r="HU1463">
        <v>8</v>
      </c>
      <c r="HV1463">
        <v>6</v>
      </c>
      <c r="HW1463">
        <v>4</v>
      </c>
      <c r="HX1463">
        <v>0</v>
      </c>
      <c r="HY1463">
        <v>5</v>
      </c>
      <c r="HZ1463">
        <v>0</v>
      </c>
      <c r="IA1463">
        <f t="shared" si="497"/>
        <v>4</v>
      </c>
      <c r="IB1463">
        <f t="shared" si="498"/>
        <v>5</v>
      </c>
      <c r="IC1463">
        <v>12</v>
      </c>
      <c r="ID1463">
        <v>6.15</v>
      </c>
      <c r="IE1463">
        <v>8.1999999999999993</v>
      </c>
      <c r="IF1463" s="63">
        <v>4</v>
      </c>
      <c r="IH1463">
        <f t="shared" si="500"/>
        <v>14.35</v>
      </c>
      <c r="II1463" s="35">
        <f t="shared" si="501"/>
        <v>6.15</v>
      </c>
      <c r="IM1463" s="18">
        <v>25286</v>
      </c>
      <c r="IN1463" t="s">
        <v>400</v>
      </c>
      <c r="IO1463" s="62">
        <v>9143</v>
      </c>
      <c r="IP1463" s="18">
        <v>27393</v>
      </c>
      <c r="IR1463" s="18">
        <v>659</v>
      </c>
      <c r="IS1463" s="18">
        <v>47</v>
      </c>
      <c r="IU1463" s="18">
        <v>2540</v>
      </c>
      <c r="IX1463" s="18">
        <f t="shared" si="481"/>
        <v>65068</v>
      </c>
      <c r="JB1463" s="18">
        <v>190</v>
      </c>
      <c r="JC1463" s="18">
        <v>251</v>
      </c>
      <c r="JS1463" s="18">
        <v>265</v>
      </c>
      <c r="JT1463" s="18">
        <v>5</v>
      </c>
      <c r="JU1463" s="18">
        <v>0</v>
      </c>
      <c r="JV1463" s="18">
        <v>0</v>
      </c>
      <c r="JY1463" s="18">
        <v>8100</v>
      </c>
      <c r="KF1463" s="18">
        <v>3</v>
      </c>
      <c r="KG1463" s="18">
        <v>10</v>
      </c>
      <c r="KH1463" s="18">
        <v>280</v>
      </c>
      <c r="KN1463" s="18">
        <v>13.5</v>
      </c>
      <c r="KO1463" s="18">
        <v>13.5</v>
      </c>
      <c r="KP1463" s="18">
        <v>13.5</v>
      </c>
      <c r="KQ1463" s="18">
        <v>13.5</v>
      </c>
      <c r="KR1463" s="18">
        <v>9.5</v>
      </c>
      <c r="KS1463" s="18">
        <v>6</v>
      </c>
      <c r="KU1463" s="18" t="s">
        <v>1928</v>
      </c>
      <c r="KV1463" s="18" t="s">
        <v>2109</v>
      </c>
      <c r="KW1463" s="18" t="s">
        <v>2109</v>
      </c>
      <c r="KX1463" s="18" t="s">
        <v>1928</v>
      </c>
      <c r="KY1463" s="18" t="s">
        <v>1552</v>
      </c>
      <c r="KZ1463" s="18" t="s">
        <v>2110</v>
      </c>
      <c r="LB1463" s="18" t="s">
        <v>766</v>
      </c>
      <c r="LQ1463" s="18">
        <v>12</v>
      </c>
      <c r="LR1463" s="18">
        <v>12</v>
      </c>
      <c r="LS1463" s="18">
        <v>12</v>
      </c>
      <c r="LT1463" s="18">
        <v>12</v>
      </c>
      <c r="LV1463" s="18">
        <v>0</v>
      </c>
      <c r="LW1463" s="18">
        <v>0</v>
      </c>
      <c r="LX1463" s="18" t="s">
        <v>1951</v>
      </c>
      <c r="LY1463" s="18" t="s">
        <v>1951</v>
      </c>
      <c r="LZ1463" s="18" t="s">
        <v>1951</v>
      </c>
      <c r="MA1463" s="18" t="s">
        <v>1824</v>
      </c>
      <c r="ME1463" s="18" t="s">
        <v>766</v>
      </c>
      <c r="MJ1463" s="18" t="s">
        <v>768</v>
      </c>
      <c r="MK1463" s="18" t="s">
        <v>768</v>
      </c>
      <c r="MM1463" s="18" t="s">
        <v>398</v>
      </c>
      <c r="MN1463" s="18">
        <v>48</v>
      </c>
      <c r="MO1463" s="18">
        <v>6</v>
      </c>
      <c r="MP1463" s="18">
        <v>0</v>
      </c>
      <c r="MQ1463" s="18" t="s">
        <v>766</v>
      </c>
      <c r="MS1463" s="18">
        <v>186130</v>
      </c>
      <c r="MT1463" s="18" t="s">
        <v>1401</v>
      </c>
      <c r="MV1463" s="18" t="s">
        <v>766</v>
      </c>
      <c r="NL1463" s="18" t="s">
        <v>768</v>
      </c>
      <c r="NM1463" s="18" t="s">
        <v>1153</v>
      </c>
      <c r="NP1463" s="18" t="s">
        <v>1388</v>
      </c>
      <c r="NT1463" s="18" t="s">
        <v>942</v>
      </c>
      <c r="NU1463" s="18" t="s">
        <v>1462</v>
      </c>
      <c r="NV1463" s="18">
        <v>67477</v>
      </c>
      <c r="NX1463" s="18">
        <f t="shared" si="502"/>
        <v>3592.8504065040647</v>
      </c>
      <c r="NY1463" t="str">
        <f t="shared" si="482"/>
        <v>Larger</v>
      </c>
      <c r="NZ1463" t="str">
        <f t="shared" si="483"/>
        <v>Large</v>
      </c>
    </row>
    <row r="1464" spans="1:390">
      <c r="A1464" t="s">
        <v>548</v>
      </c>
      <c r="B1464" t="s">
        <v>549</v>
      </c>
      <c r="C1464" t="s">
        <v>550</v>
      </c>
      <c r="D1464" t="s">
        <v>393</v>
      </c>
      <c r="E1464">
        <v>20180</v>
      </c>
      <c r="F1464" t="s">
        <v>1813</v>
      </c>
      <c r="G1464">
        <v>10986.55</v>
      </c>
      <c r="AC1464" s="92" t="s">
        <v>546</v>
      </c>
      <c r="AO1464" s="92" t="s">
        <v>546</v>
      </c>
      <c r="BG1464" s="77"/>
      <c r="BH1464" s="77"/>
      <c r="BI1464" s="77"/>
      <c r="BZ1464" s="18">
        <f t="shared" si="486"/>
        <v>0</v>
      </c>
      <c r="CX1464" s="39"/>
      <c r="DI1464">
        <f t="shared" si="495"/>
        <v>0</v>
      </c>
      <c r="DV1464" s="63">
        <f t="shared" si="487"/>
        <v>0</v>
      </c>
      <c r="EA1464" s="41"/>
      <c r="EB1464" s="41"/>
      <c r="EI1464" s="63">
        <f t="shared" si="488"/>
        <v>0</v>
      </c>
      <c r="FJ1464" s="18">
        <f t="shared" si="489"/>
        <v>0</v>
      </c>
      <c r="FT1464">
        <f t="shared" si="490"/>
        <v>0</v>
      </c>
      <c r="GD1464">
        <f t="shared" si="496"/>
        <v>0</v>
      </c>
      <c r="GO1464" s="39">
        <f t="shared" si="491"/>
        <v>0</v>
      </c>
      <c r="GP1464" s="39" t="e">
        <f t="shared" si="492"/>
        <v>#VALUE!</v>
      </c>
      <c r="GQ1464" s="39">
        <f t="shared" si="493"/>
        <v>0</v>
      </c>
      <c r="GR1464" s="39" t="e">
        <f t="shared" si="494"/>
        <v>#VALUE!</v>
      </c>
      <c r="HB1464" t="s">
        <v>798</v>
      </c>
      <c r="IA1464">
        <f t="shared" si="497"/>
        <v>0</v>
      </c>
      <c r="IB1464">
        <f t="shared" si="498"/>
        <v>0</v>
      </c>
      <c r="IH1464">
        <f t="shared" si="500"/>
        <v>0</v>
      </c>
      <c r="II1464" s="35">
        <f t="shared" si="501"/>
        <v>0</v>
      </c>
      <c r="IX1464" s="18">
        <f t="shared" si="481"/>
        <v>0</v>
      </c>
      <c r="NX1464" s="18" t="e">
        <f t="shared" si="502"/>
        <v>#DIV/0!</v>
      </c>
      <c r="NY1464" t="str">
        <f t="shared" si="482"/>
        <v>Mid-range</v>
      </c>
      <c r="NZ1464" t="str">
        <f t="shared" si="483"/>
        <v>Medium</v>
      </c>
    </row>
    <row r="1465" spans="1:390">
      <c r="A1465" t="s">
        <v>532</v>
      </c>
      <c r="B1465" t="s">
        <v>533</v>
      </c>
      <c r="C1465" t="s">
        <v>534</v>
      </c>
      <c r="D1465" t="s">
        <v>393</v>
      </c>
      <c r="E1465">
        <v>20180</v>
      </c>
      <c r="F1465" t="s">
        <v>1813</v>
      </c>
      <c r="G1465">
        <v>9795.91</v>
      </c>
      <c r="AC1465" s="92" t="s">
        <v>546</v>
      </c>
      <c r="AO1465" s="92" t="s">
        <v>546</v>
      </c>
      <c r="BC1465" s="77"/>
      <c r="BD1465" s="77"/>
      <c r="BO1465" s="63">
        <f t="shared" si="485"/>
        <v>0</v>
      </c>
      <c r="BZ1465" s="18">
        <f t="shared" si="486"/>
        <v>0</v>
      </c>
      <c r="CX1465" s="39"/>
      <c r="DI1465">
        <f t="shared" si="495"/>
        <v>0</v>
      </c>
      <c r="DN1465" s="41"/>
      <c r="DO1465" s="41"/>
      <c r="DV1465" s="63">
        <f t="shared" si="487"/>
        <v>0</v>
      </c>
      <c r="EI1465" s="63">
        <f t="shared" si="488"/>
        <v>0</v>
      </c>
      <c r="FJ1465" s="18">
        <f t="shared" si="489"/>
        <v>0</v>
      </c>
      <c r="FT1465">
        <f t="shared" si="490"/>
        <v>0</v>
      </c>
      <c r="GD1465">
        <f t="shared" si="496"/>
        <v>0</v>
      </c>
      <c r="GO1465" s="39">
        <f t="shared" si="491"/>
        <v>0</v>
      </c>
      <c r="GP1465" s="39" t="e">
        <f t="shared" si="492"/>
        <v>#VALUE!</v>
      </c>
      <c r="GQ1465" s="39">
        <f t="shared" si="493"/>
        <v>0</v>
      </c>
      <c r="GR1465" s="39" t="e">
        <f t="shared" si="494"/>
        <v>#VALUE!</v>
      </c>
      <c r="GZ1465" s="47"/>
      <c r="HB1465" t="s">
        <v>798</v>
      </c>
      <c r="IA1465">
        <f t="shared" si="497"/>
        <v>0</v>
      </c>
      <c r="IB1465">
        <f t="shared" si="498"/>
        <v>0</v>
      </c>
      <c r="IH1465">
        <f t="shared" si="500"/>
        <v>0</v>
      </c>
      <c r="II1465" s="35">
        <f t="shared" si="501"/>
        <v>0</v>
      </c>
      <c r="IX1465" s="18">
        <f t="shared" si="481"/>
        <v>0</v>
      </c>
      <c r="NX1465" s="18" t="e">
        <f t="shared" si="502"/>
        <v>#DIV/0!</v>
      </c>
      <c r="NY1465" t="str">
        <f t="shared" si="482"/>
        <v>Mid-range</v>
      </c>
      <c r="NZ1465" t="str">
        <f t="shared" si="483"/>
        <v>Small</v>
      </c>
    </row>
    <row r="1466" spans="1:390">
      <c r="A1466" t="s">
        <v>401</v>
      </c>
      <c r="B1466" t="s">
        <v>402</v>
      </c>
      <c r="C1466" t="s">
        <v>403</v>
      </c>
      <c r="D1466" t="s">
        <v>404</v>
      </c>
      <c r="E1466">
        <v>20180</v>
      </c>
      <c r="F1466" t="s">
        <v>1813</v>
      </c>
      <c r="G1466">
        <v>9820.9599999999991</v>
      </c>
      <c r="H1466" s="62">
        <v>42276</v>
      </c>
      <c r="I1466" s="63">
        <v>1</v>
      </c>
      <c r="K1466" s="63">
        <v>0</v>
      </c>
      <c r="L1466" s="63">
        <v>1</v>
      </c>
      <c r="R1466" s="63">
        <v>500</v>
      </c>
      <c r="AC1466" s="93">
        <v>0</v>
      </c>
      <c r="AG1466" s="93">
        <v>58788</v>
      </c>
      <c r="AM1466" s="93">
        <v>29160</v>
      </c>
      <c r="AN1466" s="63" t="s">
        <v>2111</v>
      </c>
      <c r="AO1466" s="59">
        <f t="shared" ref="AO1466:AO1488" si="503">SUM(AC1466:AM1466)</f>
        <v>87948</v>
      </c>
      <c r="BG1466" s="77">
        <v>15893</v>
      </c>
      <c r="BH1466" s="77"/>
      <c r="BI1466" s="77"/>
      <c r="BO1466" s="63">
        <f t="shared" si="485"/>
        <v>15893</v>
      </c>
      <c r="BZ1466" s="18">
        <f t="shared" si="486"/>
        <v>0</v>
      </c>
      <c r="CX1466" s="39"/>
      <c r="DI1466">
        <f t="shared" si="495"/>
        <v>0</v>
      </c>
      <c r="DN1466" s="41">
        <v>1500</v>
      </c>
      <c r="DO1466" s="41"/>
      <c r="DT1466" s="41">
        <v>12342</v>
      </c>
      <c r="DU1466" t="s">
        <v>2111</v>
      </c>
      <c r="DV1466" s="63">
        <f t="shared" si="487"/>
        <v>13842</v>
      </c>
      <c r="EA1466" s="41">
        <v>2000</v>
      </c>
      <c r="EB1466" s="41"/>
      <c r="EG1466" s="41">
        <v>9125</v>
      </c>
      <c r="EH1466" t="s">
        <v>2111</v>
      </c>
      <c r="EI1466" s="63">
        <f t="shared" si="488"/>
        <v>11125</v>
      </c>
      <c r="EU1466" s="38">
        <v>0.68</v>
      </c>
      <c r="EV1466" s="38">
        <v>0.89</v>
      </c>
      <c r="FJ1466" s="18">
        <f t="shared" si="489"/>
        <v>0</v>
      </c>
      <c r="FT1466">
        <f t="shared" si="490"/>
        <v>0</v>
      </c>
      <c r="GD1466">
        <f t="shared" si="496"/>
        <v>0</v>
      </c>
      <c r="GO1466" s="39">
        <f t="shared" si="491"/>
        <v>0</v>
      </c>
      <c r="GP1466" s="39">
        <f t="shared" si="492"/>
        <v>103841</v>
      </c>
      <c r="GQ1466" s="39">
        <f t="shared" si="493"/>
        <v>0</v>
      </c>
      <c r="GR1466" s="39">
        <f t="shared" si="494"/>
        <v>103841</v>
      </c>
      <c r="GS1466" t="s">
        <v>395</v>
      </c>
      <c r="GU1466" t="s">
        <v>1420</v>
      </c>
      <c r="GV1466" t="s">
        <v>768</v>
      </c>
      <c r="GY1466" t="s">
        <v>405</v>
      </c>
      <c r="HA1466" s="42">
        <v>7698.75</v>
      </c>
      <c r="HB1466" t="s">
        <v>798</v>
      </c>
      <c r="HC1466">
        <v>796</v>
      </c>
      <c r="HD1466">
        <v>3831</v>
      </c>
      <c r="HE1466">
        <v>5268</v>
      </c>
      <c r="HF1466">
        <v>38</v>
      </c>
      <c r="HH1466">
        <v>60960</v>
      </c>
      <c r="HI1466">
        <v>12</v>
      </c>
      <c r="HJ1466">
        <v>93</v>
      </c>
      <c r="HK1466">
        <v>191</v>
      </c>
      <c r="HS1466" t="s">
        <v>766</v>
      </c>
      <c r="HU1466">
        <v>5</v>
      </c>
      <c r="HV1466">
        <v>2</v>
      </c>
      <c r="HW1466">
        <v>5</v>
      </c>
      <c r="HY1466">
        <v>1</v>
      </c>
      <c r="IA1466">
        <f t="shared" si="497"/>
        <v>5</v>
      </c>
      <c r="IB1466">
        <f t="shared" si="498"/>
        <v>1</v>
      </c>
      <c r="IC1466">
        <v>7</v>
      </c>
      <c r="ID1466">
        <v>5.65</v>
      </c>
      <c r="IE1466">
        <v>5.32</v>
      </c>
      <c r="IF1466" s="63">
        <v>3</v>
      </c>
      <c r="IH1466">
        <f t="shared" si="500"/>
        <v>10.97</v>
      </c>
      <c r="II1466" s="35">
        <f t="shared" si="501"/>
        <v>5.65</v>
      </c>
      <c r="IM1466" s="18">
        <v>4500</v>
      </c>
      <c r="IN1466" t="s">
        <v>400</v>
      </c>
      <c r="IO1466" s="62">
        <v>2206</v>
      </c>
      <c r="IP1466" s="18">
        <v>3554</v>
      </c>
      <c r="IQ1466" s="18">
        <v>510</v>
      </c>
      <c r="IR1466" s="18">
        <v>409</v>
      </c>
      <c r="IS1466" s="18">
        <v>11</v>
      </c>
      <c r="IU1466" s="18">
        <v>2995</v>
      </c>
      <c r="IX1466" s="18">
        <f t="shared" si="481"/>
        <v>14185</v>
      </c>
      <c r="JB1466" s="18">
        <v>0</v>
      </c>
      <c r="JC1466" s="18">
        <v>0</v>
      </c>
      <c r="JS1466" s="18">
        <v>154</v>
      </c>
      <c r="JU1466" s="18">
        <v>4</v>
      </c>
      <c r="JY1466" s="18">
        <v>6320</v>
      </c>
      <c r="KN1466" s="18">
        <v>12.5</v>
      </c>
      <c r="KO1466" s="18">
        <v>12.5</v>
      </c>
      <c r="KP1466" s="18">
        <v>12.5</v>
      </c>
      <c r="KQ1466" s="18">
        <v>12.5</v>
      </c>
      <c r="KR1466" s="18">
        <v>6</v>
      </c>
      <c r="KS1466" s="18">
        <v>6.5</v>
      </c>
      <c r="KU1466" s="18" t="s">
        <v>2112</v>
      </c>
      <c r="KV1466" s="18" t="s">
        <v>2112</v>
      </c>
      <c r="KW1466" s="18" t="s">
        <v>2112</v>
      </c>
      <c r="KX1466" s="18" t="s">
        <v>2112</v>
      </c>
      <c r="KY1466" s="18" t="s">
        <v>2113</v>
      </c>
      <c r="KZ1466" s="18" t="s">
        <v>2114</v>
      </c>
      <c r="LA1466" s="18">
        <v>0</v>
      </c>
      <c r="LB1466" s="18" t="s">
        <v>766</v>
      </c>
      <c r="LQ1466" s="18">
        <v>6</v>
      </c>
      <c r="LR1466" s="18">
        <v>6</v>
      </c>
      <c r="LS1466" s="18">
        <v>6</v>
      </c>
      <c r="LT1466" s="18">
        <v>6</v>
      </c>
      <c r="LX1466" s="18" t="s">
        <v>2115</v>
      </c>
      <c r="LY1466" s="18" t="s">
        <v>2115</v>
      </c>
      <c r="LZ1466" s="18" t="s">
        <v>2115</v>
      </c>
      <c r="MA1466" s="18" t="s">
        <v>2115</v>
      </c>
      <c r="ME1466" s="18" t="s">
        <v>766</v>
      </c>
      <c r="MJ1466" s="18" t="s">
        <v>768</v>
      </c>
      <c r="MK1466" s="18" t="s">
        <v>768</v>
      </c>
      <c r="ML1466" s="18" t="s">
        <v>1852</v>
      </c>
      <c r="MM1466" s="18" t="s">
        <v>766</v>
      </c>
      <c r="MN1466" s="18">
        <v>24</v>
      </c>
      <c r="MO1466" s="18">
        <v>6.5</v>
      </c>
      <c r="MQ1466" s="18" t="s">
        <v>768</v>
      </c>
      <c r="MR1466" s="18">
        <v>0</v>
      </c>
      <c r="MS1466" s="18">
        <v>107634</v>
      </c>
      <c r="MT1466" s="18" t="s">
        <v>1387</v>
      </c>
      <c r="MV1466" s="18" t="s">
        <v>766</v>
      </c>
      <c r="NL1466" s="18" t="s">
        <v>768</v>
      </c>
      <c r="NP1466" s="18" t="s">
        <v>1388</v>
      </c>
      <c r="NV1466" s="18">
        <v>0</v>
      </c>
      <c r="NX1466" s="18">
        <f t="shared" si="502"/>
        <v>1738.2230088495573</v>
      </c>
      <c r="NY1466" t="str">
        <f t="shared" si="482"/>
        <v>Mid-range</v>
      </c>
      <c r="NZ1466" t="str">
        <f t="shared" si="483"/>
        <v>Small</v>
      </c>
    </row>
    <row r="1467" spans="1:390">
      <c r="A1467" t="s">
        <v>652</v>
      </c>
      <c r="B1467" t="s">
        <v>653</v>
      </c>
      <c r="C1467" t="s">
        <v>654</v>
      </c>
      <c r="D1467" t="s">
        <v>393</v>
      </c>
      <c r="E1467">
        <v>20180</v>
      </c>
      <c r="F1467" t="s">
        <v>1813</v>
      </c>
      <c r="G1467">
        <v>16430.419999999998</v>
      </c>
      <c r="H1467" s="62">
        <v>22765</v>
      </c>
      <c r="I1467" s="63">
        <v>1</v>
      </c>
      <c r="K1467" s="63">
        <v>8</v>
      </c>
      <c r="L1467" s="63">
        <v>1</v>
      </c>
      <c r="R1467" s="63">
        <v>486</v>
      </c>
      <c r="AC1467" s="93">
        <v>0</v>
      </c>
      <c r="AL1467" s="93">
        <v>61942</v>
      </c>
      <c r="AO1467" s="59">
        <f t="shared" si="503"/>
        <v>61942</v>
      </c>
      <c r="BL1467" s="77">
        <v>19230</v>
      </c>
      <c r="BO1467" s="63">
        <f t="shared" si="485"/>
        <v>19230</v>
      </c>
      <c r="BZ1467" s="18">
        <f t="shared" si="486"/>
        <v>0</v>
      </c>
      <c r="CX1467" s="39"/>
      <c r="DI1467">
        <f t="shared" si="495"/>
        <v>0</v>
      </c>
      <c r="DR1467" s="41">
        <v>5000</v>
      </c>
      <c r="DV1467" s="63">
        <f t="shared" si="487"/>
        <v>5000</v>
      </c>
      <c r="EE1467" s="41">
        <v>0</v>
      </c>
      <c r="EI1467" s="63">
        <f t="shared" si="488"/>
        <v>0</v>
      </c>
      <c r="EU1467" s="38">
        <v>0.76</v>
      </c>
      <c r="EV1467" s="38">
        <v>0.97</v>
      </c>
      <c r="FJ1467" s="18">
        <f t="shared" si="489"/>
        <v>0</v>
      </c>
      <c r="FT1467">
        <f t="shared" si="490"/>
        <v>0</v>
      </c>
      <c r="GD1467">
        <f t="shared" si="496"/>
        <v>0</v>
      </c>
      <c r="GO1467" s="39">
        <f t="shared" si="491"/>
        <v>0</v>
      </c>
      <c r="GP1467" s="39">
        <f t="shared" si="492"/>
        <v>81172</v>
      </c>
      <c r="GQ1467" s="39">
        <f t="shared" si="493"/>
        <v>0</v>
      </c>
      <c r="GR1467" s="39">
        <f t="shared" si="494"/>
        <v>81172</v>
      </c>
      <c r="GS1467" t="s">
        <v>420</v>
      </c>
      <c r="GU1467" t="s">
        <v>937</v>
      </c>
      <c r="GV1467" t="s">
        <v>766</v>
      </c>
      <c r="GY1467" t="s">
        <v>405</v>
      </c>
      <c r="HB1467" t="s">
        <v>798</v>
      </c>
      <c r="HC1467">
        <v>1164</v>
      </c>
      <c r="HD1467">
        <v>1182</v>
      </c>
      <c r="HE1467">
        <v>189080</v>
      </c>
      <c r="HF1467">
        <v>3</v>
      </c>
      <c r="HH1467">
        <v>84747</v>
      </c>
      <c r="HI1467">
        <v>0</v>
      </c>
      <c r="HJ1467">
        <v>0</v>
      </c>
      <c r="HK1467">
        <v>334</v>
      </c>
      <c r="HS1467" t="s">
        <v>766</v>
      </c>
      <c r="HU1467">
        <v>6</v>
      </c>
      <c r="HV1467">
        <v>9</v>
      </c>
      <c r="HW1467">
        <v>2</v>
      </c>
      <c r="HX1467">
        <v>3</v>
      </c>
      <c r="HY1467">
        <v>0</v>
      </c>
      <c r="HZ1467">
        <v>3</v>
      </c>
      <c r="IA1467">
        <f t="shared" si="497"/>
        <v>5</v>
      </c>
      <c r="IB1467">
        <f t="shared" si="498"/>
        <v>3</v>
      </c>
      <c r="IC1467">
        <v>6</v>
      </c>
      <c r="ID1467">
        <v>7.2</v>
      </c>
      <c r="IE1467">
        <v>8.9</v>
      </c>
      <c r="IF1467" s="63">
        <v>3</v>
      </c>
      <c r="IH1467">
        <f t="shared" si="500"/>
        <v>16.100000000000001</v>
      </c>
      <c r="II1467" s="35">
        <f t="shared" si="501"/>
        <v>7.2</v>
      </c>
      <c r="IM1467" s="18">
        <v>8900</v>
      </c>
      <c r="IN1467" t="s">
        <v>400</v>
      </c>
      <c r="IO1467" s="62">
        <v>4002</v>
      </c>
      <c r="IP1467" s="18">
        <v>12882</v>
      </c>
      <c r="IR1467" s="18">
        <v>22</v>
      </c>
      <c r="IS1467" s="18">
        <v>7</v>
      </c>
      <c r="IV1467" s="18">
        <v>5216</v>
      </c>
      <c r="IW1467" s="18" t="s">
        <v>2116</v>
      </c>
      <c r="IX1467" s="18">
        <f t="shared" si="481"/>
        <v>31029</v>
      </c>
      <c r="JB1467" s="18">
        <v>0</v>
      </c>
      <c r="JC1467" s="18">
        <v>0</v>
      </c>
      <c r="JS1467" s="18">
        <v>643</v>
      </c>
      <c r="JY1467" s="18">
        <v>14395</v>
      </c>
      <c r="KF1467" s="18">
        <v>0</v>
      </c>
      <c r="KG1467" s="18">
        <v>0</v>
      </c>
      <c r="KH1467" s="18">
        <v>0</v>
      </c>
      <c r="KN1467" s="18">
        <v>12.5</v>
      </c>
      <c r="KO1467" s="18">
        <v>12.5</v>
      </c>
      <c r="KP1467" s="18">
        <v>12.5</v>
      </c>
      <c r="KQ1467" s="18">
        <v>12.5</v>
      </c>
      <c r="KR1467" s="18">
        <v>8</v>
      </c>
      <c r="KS1467" s="18">
        <v>5</v>
      </c>
      <c r="KU1467" s="18" t="s">
        <v>1963</v>
      </c>
      <c r="KV1467" s="18" t="s">
        <v>1963</v>
      </c>
      <c r="KW1467" s="18" t="s">
        <v>1963</v>
      </c>
      <c r="KX1467" s="18" t="s">
        <v>1963</v>
      </c>
      <c r="KY1467" s="18" t="s">
        <v>1995</v>
      </c>
      <c r="KZ1467" s="18" t="s">
        <v>2117</v>
      </c>
      <c r="LB1467" s="18" t="s">
        <v>766</v>
      </c>
      <c r="LQ1467" s="18">
        <v>11</v>
      </c>
      <c r="LR1467" s="18">
        <v>11</v>
      </c>
      <c r="LS1467" s="18">
        <v>11</v>
      </c>
      <c r="LT1467" s="18">
        <v>11</v>
      </c>
      <c r="LU1467" s="18">
        <v>5</v>
      </c>
      <c r="LX1467" s="18" t="s">
        <v>1716</v>
      </c>
      <c r="LY1467" s="18" t="s">
        <v>1716</v>
      </c>
      <c r="LZ1467" s="18" t="s">
        <v>1716</v>
      </c>
      <c r="MA1467" s="18" t="s">
        <v>1716</v>
      </c>
      <c r="MB1467" s="18" t="s">
        <v>2117</v>
      </c>
      <c r="ME1467" s="18" t="s">
        <v>766</v>
      </c>
      <c r="MJ1467" s="18" t="s">
        <v>768</v>
      </c>
      <c r="MK1467" s="18" t="s">
        <v>768</v>
      </c>
      <c r="MM1467" s="18" t="s">
        <v>766</v>
      </c>
      <c r="MN1467" s="18">
        <v>49</v>
      </c>
      <c r="MO1467" s="18">
        <v>5</v>
      </c>
      <c r="MQ1467" s="18" t="s">
        <v>766</v>
      </c>
      <c r="MS1467" s="18">
        <v>352266</v>
      </c>
      <c r="MV1467" s="18" t="s">
        <v>768</v>
      </c>
      <c r="NL1467" s="18" t="s">
        <v>766</v>
      </c>
      <c r="NV1467" s="18">
        <v>0</v>
      </c>
      <c r="NX1467" s="18">
        <f t="shared" si="502"/>
        <v>2282.0027777777773</v>
      </c>
      <c r="NY1467" t="str">
        <f t="shared" si="482"/>
        <v>Larger</v>
      </c>
      <c r="NZ1467" t="str">
        <f t="shared" si="483"/>
        <v>Medium</v>
      </c>
    </row>
    <row r="1468" spans="1:390">
      <c r="A1468" t="s">
        <v>440</v>
      </c>
      <c r="B1468" t="s">
        <v>641</v>
      </c>
      <c r="C1468">
        <v>573</v>
      </c>
      <c r="D1468" t="s">
        <v>404</v>
      </c>
      <c r="E1468">
        <v>20180</v>
      </c>
      <c r="F1468" t="s">
        <v>1813</v>
      </c>
      <c r="G1468">
        <v>5126.43</v>
      </c>
      <c r="H1468" s="62">
        <v>8235</v>
      </c>
      <c r="I1468" s="63">
        <v>0</v>
      </c>
      <c r="K1468" s="63">
        <v>3</v>
      </c>
      <c r="L1468" s="63">
        <v>0</v>
      </c>
      <c r="R1468" s="63">
        <v>188</v>
      </c>
      <c r="AC1468" s="93">
        <v>0</v>
      </c>
      <c r="AL1468" s="93">
        <v>38848</v>
      </c>
      <c r="AM1468" s="93">
        <v>11439</v>
      </c>
      <c r="AN1468" s="63" t="s">
        <v>2118</v>
      </c>
      <c r="AO1468" s="59">
        <f t="shared" si="503"/>
        <v>50287</v>
      </c>
      <c r="BL1468" s="77">
        <v>1862</v>
      </c>
      <c r="BO1468" s="63">
        <f t="shared" si="485"/>
        <v>1862</v>
      </c>
      <c r="BZ1468" s="18">
        <f t="shared" si="486"/>
        <v>0</v>
      </c>
      <c r="CX1468" s="39"/>
      <c r="DI1468">
        <f t="shared" si="495"/>
        <v>0</v>
      </c>
      <c r="DR1468" s="41">
        <v>5000</v>
      </c>
      <c r="DT1468" s="41">
        <v>19261</v>
      </c>
      <c r="DU1468" t="s">
        <v>2118</v>
      </c>
      <c r="DV1468" s="63">
        <f t="shared" si="487"/>
        <v>24261</v>
      </c>
      <c r="EE1468" s="41">
        <v>505</v>
      </c>
      <c r="EI1468" s="63">
        <f t="shared" si="488"/>
        <v>505</v>
      </c>
      <c r="EU1468" s="38">
        <v>0.15</v>
      </c>
      <c r="EV1468" s="38">
        <v>0.59</v>
      </c>
      <c r="FJ1468" s="18">
        <f t="shared" si="489"/>
        <v>0</v>
      </c>
      <c r="FT1468">
        <f t="shared" si="490"/>
        <v>0</v>
      </c>
      <c r="GD1468">
        <f t="shared" si="496"/>
        <v>0</v>
      </c>
      <c r="GO1468" s="39">
        <f t="shared" si="491"/>
        <v>0</v>
      </c>
      <c r="GP1468" s="39">
        <f t="shared" si="492"/>
        <v>52149</v>
      </c>
      <c r="GQ1468" s="39">
        <f t="shared" si="493"/>
        <v>0</v>
      </c>
      <c r="GR1468" s="39">
        <f t="shared" si="494"/>
        <v>52149</v>
      </c>
      <c r="GS1468" t="s">
        <v>420</v>
      </c>
      <c r="GU1468" t="s">
        <v>937</v>
      </c>
      <c r="GV1468" t="s">
        <v>766</v>
      </c>
      <c r="GW1468" t="s">
        <v>410</v>
      </c>
      <c r="HB1468" t="s">
        <v>798</v>
      </c>
      <c r="HC1468">
        <v>1589</v>
      </c>
      <c r="HD1468">
        <v>918</v>
      </c>
      <c r="HE1468">
        <v>163</v>
      </c>
      <c r="HF1468">
        <v>24</v>
      </c>
      <c r="HH1468" s="39">
        <v>16171</v>
      </c>
      <c r="HI1468">
        <v>17</v>
      </c>
      <c r="HJ1468">
        <v>22</v>
      </c>
      <c r="HK1468">
        <v>27</v>
      </c>
      <c r="HS1468" t="s">
        <v>766</v>
      </c>
      <c r="HU1468">
        <v>2</v>
      </c>
      <c r="HV1468">
        <v>2</v>
      </c>
      <c r="HW1468">
        <v>2</v>
      </c>
      <c r="HY1468">
        <v>1</v>
      </c>
      <c r="IA1468">
        <f t="shared" si="497"/>
        <v>2</v>
      </c>
      <c r="IB1468">
        <f t="shared" si="498"/>
        <v>1</v>
      </c>
      <c r="IC1468">
        <v>3</v>
      </c>
      <c r="ID1468">
        <v>2.4750000000000001</v>
      </c>
      <c r="IE1468">
        <v>3.3</v>
      </c>
      <c r="IF1468" s="63">
        <v>1</v>
      </c>
      <c r="IH1468">
        <f t="shared" si="500"/>
        <v>5.7750000000000004</v>
      </c>
      <c r="II1468" s="35">
        <f t="shared" si="501"/>
        <v>2.4750000000000001</v>
      </c>
      <c r="IM1468" s="18">
        <v>4027</v>
      </c>
      <c r="IN1468" t="s">
        <v>400</v>
      </c>
      <c r="IO1468" s="62">
        <v>2542</v>
      </c>
      <c r="IP1468" s="18">
        <v>6725</v>
      </c>
      <c r="IQ1468" s="18">
        <v>835</v>
      </c>
      <c r="IR1468" s="18">
        <v>276</v>
      </c>
      <c r="IU1468" s="18">
        <v>829</v>
      </c>
      <c r="IV1468" s="18">
        <v>656</v>
      </c>
      <c r="IW1468" s="18" t="s">
        <v>2119</v>
      </c>
      <c r="IX1468" s="18">
        <f t="shared" si="481"/>
        <v>15890</v>
      </c>
      <c r="JB1468" s="18">
        <v>107</v>
      </c>
      <c r="JC1468" s="18">
        <v>70</v>
      </c>
      <c r="JV1468" s="18">
        <v>93</v>
      </c>
      <c r="JY1468" s="18">
        <v>2584</v>
      </c>
      <c r="KF1468" s="18">
        <v>1</v>
      </c>
      <c r="KG1468" s="18">
        <v>2</v>
      </c>
      <c r="KH1468" s="18">
        <v>29</v>
      </c>
      <c r="KN1468" s="18">
        <v>12</v>
      </c>
      <c r="KO1468" s="18">
        <v>12</v>
      </c>
      <c r="KP1468" s="18">
        <v>12</v>
      </c>
      <c r="KQ1468" s="18">
        <v>12</v>
      </c>
      <c r="KR1468" s="18">
        <v>9</v>
      </c>
      <c r="KS1468" s="18">
        <v>4</v>
      </c>
      <c r="KU1468" s="18" t="s">
        <v>1385</v>
      </c>
      <c r="KV1468" s="18" t="s">
        <v>1385</v>
      </c>
      <c r="KW1468" s="18" t="s">
        <v>1385</v>
      </c>
      <c r="KX1468" s="18" t="s">
        <v>1385</v>
      </c>
      <c r="KY1468" s="18" t="s">
        <v>1404</v>
      </c>
      <c r="KZ1468" s="18" t="s">
        <v>1395</v>
      </c>
      <c r="LB1468" s="18" t="s">
        <v>766</v>
      </c>
      <c r="LQ1468" s="18">
        <v>9</v>
      </c>
      <c r="LR1468" s="18">
        <v>9</v>
      </c>
      <c r="LS1468" s="18">
        <v>9</v>
      </c>
      <c r="LT1468" s="18">
        <v>9</v>
      </c>
      <c r="LU1468" s="18">
        <v>4</v>
      </c>
      <c r="LX1468" s="18" t="s">
        <v>1404</v>
      </c>
      <c r="LY1468" s="18" t="s">
        <v>1404</v>
      </c>
      <c r="LZ1468" s="18" t="s">
        <v>1404</v>
      </c>
      <c r="MA1468" s="18" t="s">
        <v>1404</v>
      </c>
      <c r="MB1468" s="18" t="s">
        <v>2120</v>
      </c>
      <c r="ME1468" s="18" t="s">
        <v>766</v>
      </c>
      <c r="MJ1468" s="18" t="s">
        <v>768</v>
      </c>
      <c r="MK1468" s="18" t="s">
        <v>766</v>
      </c>
      <c r="MM1468" s="18" t="s">
        <v>766</v>
      </c>
      <c r="MN1468" s="18">
        <v>36</v>
      </c>
      <c r="MO1468" s="18">
        <v>4</v>
      </c>
      <c r="MQ1468" s="18" t="s">
        <v>768</v>
      </c>
      <c r="MR1468" s="18">
        <v>3</v>
      </c>
      <c r="MS1468" s="18">
        <v>103675</v>
      </c>
      <c r="MT1468" s="18" t="s">
        <v>1387</v>
      </c>
      <c r="MV1468" s="18" t="s">
        <v>766</v>
      </c>
      <c r="NL1468" s="18" t="s">
        <v>768</v>
      </c>
      <c r="NP1468" s="18" t="s">
        <v>1388</v>
      </c>
      <c r="NT1468" s="18" t="s">
        <v>942</v>
      </c>
      <c r="NU1468" s="18" t="s">
        <v>1335</v>
      </c>
      <c r="NX1468" s="18">
        <f t="shared" si="502"/>
        <v>2071.2848484848487</v>
      </c>
      <c r="NY1468" t="str">
        <f t="shared" si="482"/>
        <v>Smaller</v>
      </c>
      <c r="NZ1468" t="str">
        <f t="shared" si="483"/>
        <v>Small</v>
      </c>
    </row>
    <row r="1469" spans="1:390">
      <c r="A1469" t="s">
        <v>406</v>
      </c>
      <c r="B1469" t="s">
        <v>406</v>
      </c>
      <c r="C1469" t="s">
        <v>407</v>
      </c>
      <c r="D1469" t="s">
        <v>393</v>
      </c>
      <c r="E1469">
        <v>20180</v>
      </c>
      <c r="F1469" t="s">
        <v>1813</v>
      </c>
      <c r="G1469">
        <v>1576.73</v>
      </c>
      <c r="H1469" s="62">
        <v>15000</v>
      </c>
      <c r="I1469" s="63">
        <v>0</v>
      </c>
      <c r="K1469" s="63">
        <v>7</v>
      </c>
      <c r="L1469" s="63">
        <v>0</v>
      </c>
      <c r="R1469" s="63">
        <v>303</v>
      </c>
      <c r="AC1469" s="93">
        <v>0</v>
      </c>
      <c r="AL1469" s="93">
        <v>11476</v>
      </c>
      <c r="AN1469" s="63" t="s">
        <v>2121</v>
      </c>
      <c r="AO1469" s="59">
        <f t="shared" si="503"/>
        <v>11476</v>
      </c>
      <c r="BL1469" s="77">
        <v>5221</v>
      </c>
      <c r="BO1469" s="63">
        <f t="shared" si="485"/>
        <v>5221</v>
      </c>
      <c r="BZ1469" s="18">
        <f t="shared" si="486"/>
        <v>0</v>
      </c>
      <c r="CX1469" s="39"/>
      <c r="DI1469">
        <f t="shared" si="495"/>
        <v>0</v>
      </c>
      <c r="DV1469" s="63">
        <f t="shared" si="487"/>
        <v>0</v>
      </c>
      <c r="EE1469" s="41">
        <v>1239</v>
      </c>
      <c r="EI1469" s="63">
        <f t="shared" si="488"/>
        <v>1239</v>
      </c>
      <c r="EU1469" s="38">
        <v>0.56999999999999995</v>
      </c>
      <c r="EV1469" s="38">
        <v>0.82</v>
      </c>
      <c r="FJ1469" s="18">
        <f t="shared" si="489"/>
        <v>0</v>
      </c>
      <c r="FT1469">
        <f t="shared" si="490"/>
        <v>0</v>
      </c>
      <c r="GD1469">
        <f t="shared" si="496"/>
        <v>0</v>
      </c>
      <c r="GO1469" s="39">
        <f t="shared" si="491"/>
        <v>0</v>
      </c>
      <c r="GP1469" s="39">
        <f t="shared" si="492"/>
        <v>16697</v>
      </c>
      <c r="GQ1469" s="39">
        <f t="shared" si="493"/>
        <v>0</v>
      </c>
      <c r="GR1469" s="39">
        <f t="shared" si="494"/>
        <v>16697</v>
      </c>
      <c r="GS1469" t="s">
        <v>395</v>
      </c>
      <c r="GU1469" t="s">
        <v>1402</v>
      </c>
      <c r="GV1469" t="s">
        <v>768</v>
      </c>
      <c r="GW1469" t="s">
        <v>410</v>
      </c>
      <c r="HB1469" t="s">
        <v>798</v>
      </c>
      <c r="HC1469">
        <v>280</v>
      </c>
      <c r="HD1469">
        <v>526</v>
      </c>
      <c r="HE1469">
        <v>14443</v>
      </c>
      <c r="HF1469">
        <v>44</v>
      </c>
      <c r="HH1469">
        <v>13771</v>
      </c>
      <c r="HJ1469">
        <v>32</v>
      </c>
      <c r="HK1469">
        <v>4</v>
      </c>
      <c r="HS1469" t="s">
        <v>766</v>
      </c>
      <c r="HU1469">
        <v>1</v>
      </c>
      <c r="HV1469">
        <v>2</v>
      </c>
      <c r="HW1469">
        <v>1</v>
      </c>
      <c r="HY1469">
        <v>2</v>
      </c>
      <c r="IA1469">
        <f t="shared" si="497"/>
        <v>1</v>
      </c>
      <c r="IB1469">
        <f t="shared" si="498"/>
        <v>2</v>
      </c>
      <c r="IC1469">
        <v>6</v>
      </c>
      <c r="ID1469">
        <v>2.4500000000000002</v>
      </c>
      <c r="IE1469">
        <v>2</v>
      </c>
      <c r="IF1469" s="63">
        <v>3</v>
      </c>
      <c r="IH1469">
        <f t="shared" si="500"/>
        <v>4.45</v>
      </c>
      <c r="II1469" s="35">
        <f t="shared" si="501"/>
        <v>2.4500000000000002</v>
      </c>
      <c r="IM1469" s="18">
        <v>849</v>
      </c>
      <c r="IN1469" t="s">
        <v>411</v>
      </c>
      <c r="IO1469" s="62">
        <v>2349</v>
      </c>
      <c r="IP1469" s="18">
        <v>5886</v>
      </c>
      <c r="IR1469" s="18">
        <v>104</v>
      </c>
      <c r="IX1469" s="18">
        <f t="shared" si="481"/>
        <v>9188</v>
      </c>
      <c r="JB1469" s="18">
        <v>0</v>
      </c>
      <c r="JC1469" s="18">
        <v>0</v>
      </c>
      <c r="JS1469" s="18">
        <v>24</v>
      </c>
      <c r="JU1469" s="18">
        <v>73</v>
      </c>
      <c r="JY1469" s="18">
        <v>1504</v>
      </c>
      <c r="KN1469" s="18">
        <v>12.5</v>
      </c>
      <c r="KO1469" s="18">
        <v>12.5</v>
      </c>
      <c r="KP1469" s="18">
        <v>12.5</v>
      </c>
      <c r="KQ1469" s="18">
        <v>12.5</v>
      </c>
      <c r="KR1469" s="18">
        <v>10</v>
      </c>
      <c r="KS1469" s="18">
        <v>7.5</v>
      </c>
      <c r="KU1469" s="18" t="s">
        <v>1407</v>
      </c>
      <c r="KV1469" s="18" t="s">
        <v>1407</v>
      </c>
      <c r="KW1469" s="18" t="s">
        <v>1407</v>
      </c>
      <c r="KX1469" s="18" t="s">
        <v>1407</v>
      </c>
      <c r="KY1469" s="18" t="s">
        <v>1427</v>
      </c>
      <c r="KZ1469" s="18" t="s">
        <v>1752</v>
      </c>
      <c r="LB1469" s="18" t="s">
        <v>766</v>
      </c>
      <c r="LQ1469" s="18">
        <v>10</v>
      </c>
      <c r="LR1469" s="18">
        <v>10</v>
      </c>
      <c r="LS1469" s="18">
        <v>10</v>
      </c>
      <c r="LT1469" s="18">
        <v>10</v>
      </c>
      <c r="LX1469" s="18" t="s">
        <v>1427</v>
      </c>
      <c r="LY1469" s="18" t="s">
        <v>1427</v>
      </c>
      <c r="LZ1469" s="18" t="s">
        <v>1427</v>
      </c>
      <c r="MA1469" s="18" t="s">
        <v>1427</v>
      </c>
      <c r="ME1469" s="18" t="s">
        <v>768</v>
      </c>
      <c r="MJ1469" s="18" t="s">
        <v>768</v>
      </c>
      <c r="MK1469" s="18" t="s">
        <v>768</v>
      </c>
      <c r="MM1469" s="18">
        <v>40</v>
      </c>
      <c r="MN1469" s="18">
        <v>40</v>
      </c>
      <c r="MO1469" s="18">
        <v>240</v>
      </c>
      <c r="MQ1469" s="18" t="s">
        <v>766</v>
      </c>
      <c r="MS1469" s="18">
        <v>32689</v>
      </c>
      <c r="MT1469" s="18" t="s">
        <v>1387</v>
      </c>
      <c r="MV1469" s="18" t="s">
        <v>766</v>
      </c>
      <c r="NL1469" s="18" t="s">
        <v>768</v>
      </c>
      <c r="NM1469" s="18" t="s">
        <v>1153</v>
      </c>
      <c r="NP1469" s="18" t="s">
        <v>1388</v>
      </c>
      <c r="NR1469" s="18" t="s">
        <v>1426</v>
      </c>
      <c r="NT1469" s="18" t="s">
        <v>942</v>
      </c>
      <c r="NU1469" s="18" t="s">
        <v>2122</v>
      </c>
      <c r="NV1469" s="18">
        <v>14205</v>
      </c>
      <c r="NX1469" s="18">
        <f t="shared" si="502"/>
        <v>643.56326530612239</v>
      </c>
      <c r="NY1469" t="str">
        <f t="shared" si="482"/>
        <v>Smaller</v>
      </c>
      <c r="NZ1469" t="str">
        <f t="shared" si="483"/>
        <v>Small</v>
      </c>
    </row>
    <row r="1470" spans="1:390">
      <c r="A1470" t="s">
        <v>660</v>
      </c>
      <c r="B1470" t="s">
        <v>661</v>
      </c>
      <c r="C1470" t="s">
        <v>662</v>
      </c>
      <c r="D1470" t="s">
        <v>404</v>
      </c>
      <c r="E1470">
        <v>20180</v>
      </c>
      <c r="F1470" t="s">
        <v>1813</v>
      </c>
      <c r="G1470">
        <v>4628.05</v>
      </c>
      <c r="H1470" s="62">
        <v>20000</v>
      </c>
      <c r="I1470" s="63">
        <v>1</v>
      </c>
      <c r="K1470" s="63">
        <v>12</v>
      </c>
      <c r="L1470" s="63">
        <v>0</v>
      </c>
      <c r="R1470" s="63">
        <v>221</v>
      </c>
      <c r="AC1470" s="93">
        <v>0</v>
      </c>
      <c r="AL1470" s="93">
        <v>20000</v>
      </c>
      <c r="AO1470" s="59">
        <f t="shared" si="503"/>
        <v>20000</v>
      </c>
      <c r="BL1470" s="77">
        <v>14183</v>
      </c>
      <c r="BO1470" s="63">
        <f t="shared" si="485"/>
        <v>14183</v>
      </c>
      <c r="BZ1470" s="18">
        <f t="shared" si="486"/>
        <v>0</v>
      </c>
      <c r="CX1470" s="39"/>
      <c r="DI1470">
        <f t="shared" si="495"/>
        <v>0</v>
      </c>
      <c r="DV1470" s="63">
        <f t="shared" si="487"/>
        <v>0</v>
      </c>
      <c r="EI1470" s="63">
        <f t="shared" si="488"/>
        <v>0</v>
      </c>
      <c r="EU1470" s="38">
        <v>0.76</v>
      </c>
      <c r="EV1470" s="38">
        <v>0.95</v>
      </c>
      <c r="FJ1470" s="18">
        <f t="shared" si="489"/>
        <v>0</v>
      </c>
      <c r="FT1470">
        <f t="shared" si="490"/>
        <v>0</v>
      </c>
      <c r="GD1470">
        <f t="shared" si="496"/>
        <v>0</v>
      </c>
      <c r="GO1470" s="39">
        <f t="shared" si="491"/>
        <v>0</v>
      </c>
      <c r="GP1470" s="39">
        <f t="shared" si="492"/>
        <v>34183</v>
      </c>
      <c r="GQ1470" s="39">
        <f t="shared" si="493"/>
        <v>0</v>
      </c>
      <c r="GR1470" s="39">
        <f t="shared" si="494"/>
        <v>34183</v>
      </c>
      <c r="GS1470" t="s">
        <v>420</v>
      </c>
      <c r="GU1470" t="s">
        <v>1411</v>
      </c>
      <c r="GV1470" t="s">
        <v>766</v>
      </c>
      <c r="GY1470" t="s">
        <v>405</v>
      </c>
      <c r="HB1470" t="s">
        <v>798</v>
      </c>
      <c r="HC1470">
        <v>1102</v>
      </c>
      <c r="HD1470">
        <v>62</v>
      </c>
      <c r="HE1470">
        <v>188667</v>
      </c>
      <c r="HF1470">
        <v>66</v>
      </c>
      <c r="HH1470">
        <v>57398</v>
      </c>
      <c r="HS1470" t="s">
        <v>766</v>
      </c>
      <c r="HU1470">
        <v>1</v>
      </c>
      <c r="HV1470">
        <v>4</v>
      </c>
      <c r="HW1470">
        <v>2</v>
      </c>
      <c r="HX1470">
        <v>1</v>
      </c>
      <c r="IA1470">
        <f t="shared" si="497"/>
        <v>3</v>
      </c>
      <c r="IB1470">
        <f t="shared" si="498"/>
        <v>0</v>
      </c>
      <c r="IC1470">
        <v>4</v>
      </c>
      <c r="ID1470">
        <v>1.1599999999999999</v>
      </c>
      <c r="IE1470">
        <v>2.0750000000000002</v>
      </c>
      <c r="IF1470" s="63">
        <v>1</v>
      </c>
      <c r="IH1470">
        <f t="shared" si="500"/>
        <v>3.2350000000000003</v>
      </c>
      <c r="II1470" s="35">
        <f t="shared" si="501"/>
        <v>1.1599999999999999</v>
      </c>
      <c r="IM1470" s="18">
        <v>4458</v>
      </c>
      <c r="IN1470" t="s">
        <v>411</v>
      </c>
      <c r="IO1470" s="62">
        <v>3129</v>
      </c>
      <c r="IP1470" s="18">
        <v>8708</v>
      </c>
      <c r="IQ1470" s="18">
        <v>295</v>
      </c>
      <c r="IR1470" s="18">
        <v>28</v>
      </c>
      <c r="IS1470" s="18">
        <v>13</v>
      </c>
      <c r="IX1470" s="18">
        <f t="shared" si="481"/>
        <v>16631</v>
      </c>
      <c r="JB1470" s="18">
        <v>10</v>
      </c>
      <c r="JC1470" s="18">
        <v>11</v>
      </c>
      <c r="JS1470" s="18">
        <v>110</v>
      </c>
      <c r="JY1470" s="18">
        <v>2200</v>
      </c>
      <c r="KF1470" s="18">
        <v>3</v>
      </c>
      <c r="KG1470" s="18">
        <v>1</v>
      </c>
      <c r="KH1470" s="18">
        <v>14</v>
      </c>
      <c r="KN1470" s="18">
        <v>14</v>
      </c>
      <c r="KO1470" s="18">
        <v>14</v>
      </c>
      <c r="KP1470" s="18">
        <v>14</v>
      </c>
      <c r="KQ1470" s="18">
        <v>14</v>
      </c>
      <c r="KR1470" s="18">
        <v>7</v>
      </c>
      <c r="KU1470" s="18" t="s">
        <v>2123</v>
      </c>
      <c r="KV1470" s="18" t="s">
        <v>2123</v>
      </c>
      <c r="KW1470" s="18" t="s">
        <v>2123</v>
      </c>
      <c r="KX1470" s="18" t="s">
        <v>2123</v>
      </c>
      <c r="KY1470" s="18" t="s">
        <v>2124</v>
      </c>
      <c r="LB1470" s="18" t="s">
        <v>766</v>
      </c>
      <c r="LQ1470" s="18">
        <v>10</v>
      </c>
      <c r="LR1470" s="18">
        <v>10</v>
      </c>
      <c r="LS1470" s="18">
        <v>10</v>
      </c>
      <c r="LT1470" s="18">
        <v>10</v>
      </c>
      <c r="LX1470" s="18" t="s">
        <v>2125</v>
      </c>
      <c r="LY1470" s="18" t="s">
        <v>2125</v>
      </c>
      <c r="LZ1470" s="18" t="s">
        <v>2125</v>
      </c>
      <c r="MA1470" s="18" t="s">
        <v>2125</v>
      </c>
      <c r="ME1470" s="18" t="s">
        <v>768</v>
      </c>
      <c r="MJ1470" s="18" t="s">
        <v>768</v>
      </c>
      <c r="MK1470" s="18" t="s">
        <v>766</v>
      </c>
      <c r="ML1470" s="18" t="s">
        <v>1852</v>
      </c>
      <c r="MM1470" s="18" t="s">
        <v>1852</v>
      </c>
      <c r="MN1470" s="18">
        <v>40</v>
      </c>
      <c r="MO1470" s="18">
        <v>0</v>
      </c>
      <c r="MP1470" s="18">
        <v>0</v>
      </c>
      <c r="MQ1470" s="18" t="s">
        <v>766</v>
      </c>
      <c r="MS1470" s="18">
        <v>138531</v>
      </c>
      <c r="MT1470" s="18" t="s">
        <v>1387</v>
      </c>
      <c r="MV1470" s="18" t="s">
        <v>766</v>
      </c>
      <c r="NL1470" s="18" t="s">
        <v>768</v>
      </c>
      <c r="NP1470" s="18" t="s">
        <v>1388</v>
      </c>
      <c r="NX1470" s="18">
        <f t="shared" si="502"/>
        <v>3989.6982758620693</v>
      </c>
      <c r="NY1470" t="str">
        <f t="shared" si="482"/>
        <v>Smaller</v>
      </c>
      <c r="NZ1470" t="str">
        <f t="shared" si="483"/>
        <v>Small</v>
      </c>
    </row>
    <row r="1471" spans="1:390">
      <c r="A1471" t="s">
        <v>484</v>
      </c>
      <c r="B1471" t="s">
        <v>563</v>
      </c>
      <c r="C1471" t="s">
        <v>564</v>
      </c>
      <c r="D1471" t="s">
        <v>404</v>
      </c>
      <c r="E1471">
        <v>20180</v>
      </c>
      <c r="F1471" t="s">
        <v>1813</v>
      </c>
      <c r="G1471">
        <v>5267.89</v>
      </c>
      <c r="H1471" s="62">
        <v>33722</v>
      </c>
      <c r="I1471" s="63">
        <v>1</v>
      </c>
      <c r="K1471" s="63">
        <v>7</v>
      </c>
      <c r="L1471" s="63">
        <v>1</v>
      </c>
      <c r="R1471" s="63">
        <v>507</v>
      </c>
      <c r="AC1471" s="93">
        <v>0</v>
      </c>
      <c r="AG1471" s="93">
        <v>67706</v>
      </c>
      <c r="AO1471" s="59">
        <f t="shared" si="503"/>
        <v>67706</v>
      </c>
      <c r="BG1471" s="77">
        <v>28000</v>
      </c>
      <c r="BH1471" s="77"/>
      <c r="BI1471" s="77"/>
      <c r="BO1471" s="63">
        <f t="shared" si="485"/>
        <v>28000</v>
      </c>
      <c r="BZ1471" s="18">
        <f t="shared" si="486"/>
        <v>0</v>
      </c>
      <c r="CX1471" s="39"/>
      <c r="DI1471">
        <f t="shared" si="495"/>
        <v>0</v>
      </c>
      <c r="DN1471" s="41">
        <v>2000</v>
      </c>
      <c r="DO1471" s="41"/>
      <c r="DV1471" s="63">
        <f t="shared" si="487"/>
        <v>2000</v>
      </c>
      <c r="EI1471" s="63">
        <f t="shared" si="488"/>
        <v>0</v>
      </c>
      <c r="EU1471" s="38">
        <v>0.26</v>
      </c>
      <c r="EV1471" s="38">
        <v>0.65</v>
      </c>
      <c r="FJ1471" s="18">
        <f t="shared" si="489"/>
        <v>0</v>
      </c>
      <c r="FT1471">
        <f t="shared" si="490"/>
        <v>0</v>
      </c>
      <c r="GD1471">
        <f t="shared" si="496"/>
        <v>0</v>
      </c>
      <c r="GO1471" s="39">
        <f t="shared" si="491"/>
        <v>0</v>
      </c>
      <c r="GP1471" s="39">
        <f t="shared" si="492"/>
        <v>95706</v>
      </c>
      <c r="GQ1471" s="39">
        <f t="shared" si="493"/>
        <v>0</v>
      </c>
      <c r="GR1471" s="39">
        <f t="shared" si="494"/>
        <v>95706</v>
      </c>
      <c r="GS1471" t="s">
        <v>420</v>
      </c>
      <c r="GU1471" t="s">
        <v>937</v>
      </c>
      <c r="GV1471" t="s">
        <v>766</v>
      </c>
      <c r="GX1471" t="s">
        <v>938</v>
      </c>
      <c r="GZ1471" t="s">
        <v>2126</v>
      </c>
      <c r="HB1471" t="s">
        <v>798</v>
      </c>
      <c r="HC1471">
        <v>13</v>
      </c>
      <c r="HD1471">
        <v>968</v>
      </c>
      <c r="HE1471">
        <v>78587</v>
      </c>
      <c r="HF1471">
        <v>12</v>
      </c>
      <c r="HH1471">
        <v>33400</v>
      </c>
      <c r="HI1471">
        <v>0</v>
      </c>
      <c r="HJ1471">
        <v>0</v>
      </c>
      <c r="HK1471">
        <v>9422</v>
      </c>
      <c r="HS1471" t="s">
        <v>766</v>
      </c>
      <c r="HU1471">
        <v>2</v>
      </c>
      <c r="HV1471">
        <v>2</v>
      </c>
      <c r="HW1471">
        <v>4</v>
      </c>
      <c r="HX1471">
        <v>0</v>
      </c>
      <c r="HY1471">
        <v>0</v>
      </c>
      <c r="HZ1471">
        <v>0</v>
      </c>
      <c r="IA1471">
        <f t="shared" si="497"/>
        <v>4</v>
      </c>
      <c r="IB1471">
        <f t="shared" si="498"/>
        <v>0</v>
      </c>
      <c r="IC1471">
        <v>5</v>
      </c>
      <c r="ID1471">
        <v>4</v>
      </c>
      <c r="IE1471">
        <v>2.75</v>
      </c>
      <c r="IF1471" s="63">
        <v>2</v>
      </c>
      <c r="IH1471">
        <f t="shared" si="500"/>
        <v>6.75</v>
      </c>
      <c r="II1471" s="35">
        <f t="shared" si="501"/>
        <v>4</v>
      </c>
      <c r="IM1471" s="18">
        <v>445</v>
      </c>
      <c r="IN1471" t="s">
        <v>411</v>
      </c>
      <c r="IO1471" s="62">
        <v>296</v>
      </c>
      <c r="IP1471" s="18">
        <v>1634</v>
      </c>
      <c r="IR1471" s="18">
        <v>85</v>
      </c>
      <c r="IS1471" s="18">
        <v>4</v>
      </c>
      <c r="IU1471" s="18">
        <v>35</v>
      </c>
      <c r="IV1471" s="18">
        <v>385</v>
      </c>
      <c r="IW1471" s="18" t="s">
        <v>2127</v>
      </c>
      <c r="IX1471" s="18">
        <f t="shared" si="481"/>
        <v>2884</v>
      </c>
      <c r="JB1471" s="18">
        <v>164</v>
      </c>
      <c r="JC1471" s="18">
        <v>86</v>
      </c>
      <c r="JS1471" s="18">
        <v>37</v>
      </c>
      <c r="JT1471" s="18">
        <v>0</v>
      </c>
      <c r="JU1471" s="18">
        <v>0</v>
      </c>
      <c r="JV1471" s="18">
        <v>0</v>
      </c>
      <c r="JY1471" s="18">
        <v>1265</v>
      </c>
      <c r="KF1471" s="18">
        <v>0</v>
      </c>
      <c r="KG1471" s="18">
        <v>0</v>
      </c>
      <c r="KH1471" s="18">
        <v>0</v>
      </c>
      <c r="KN1471" s="18">
        <v>10.5</v>
      </c>
      <c r="KO1471" s="18">
        <v>10.5</v>
      </c>
      <c r="KP1471" s="18">
        <v>10.5</v>
      </c>
      <c r="KQ1471" s="18">
        <v>10.5</v>
      </c>
      <c r="KR1471" s="18">
        <v>0</v>
      </c>
      <c r="KS1471" s="18">
        <v>0</v>
      </c>
      <c r="KT1471" s="18">
        <v>0</v>
      </c>
      <c r="KU1471" s="18" t="s">
        <v>2128</v>
      </c>
      <c r="KV1471" s="18" t="s">
        <v>2128</v>
      </c>
      <c r="KW1471" s="18" t="s">
        <v>2128</v>
      </c>
      <c r="KX1471" s="18" t="s">
        <v>2128</v>
      </c>
      <c r="KY1471" s="18" t="s">
        <v>1835</v>
      </c>
      <c r="KZ1471" s="18" t="s">
        <v>1835</v>
      </c>
      <c r="LA1471" s="18" t="s">
        <v>1835</v>
      </c>
      <c r="LB1471" s="18" t="s">
        <v>768</v>
      </c>
      <c r="LC1471" s="18">
        <v>5</v>
      </c>
      <c r="LD1471" s="18">
        <v>5</v>
      </c>
      <c r="LE1471" s="18">
        <v>5</v>
      </c>
      <c r="LF1471" s="18">
        <v>5</v>
      </c>
      <c r="LG1471" s="18">
        <v>0</v>
      </c>
      <c r="LH1471" s="18">
        <v>0</v>
      </c>
      <c r="LI1471" s="18">
        <v>0</v>
      </c>
      <c r="LJ1471" s="18" t="s">
        <v>2129</v>
      </c>
      <c r="LK1471" s="18" t="s">
        <v>2129</v>
      </c>
      <c r="LL1471" s="18" t="s">
        <v>2129</v>
      </c>
      <c r="LM1471" s="18" t="s">
        <v>2129</v>
      </c>
      <c r="LN1471" s="18" t="s">
        <v>1835</v>
      </c>
      <c r="LO1471" s="18" t="s">
        <v>1835</v>
      </c>
      <c r="LP1471" s="18" t="s">
        <v>1835</v>
      </c>
      <c r="LQ1471" s="18">
        <v>6</v>
      </c>
      <c r="LR1471" s="18">
        <v>6</v>
      </c>
      <c r="LS1471" s="18">
        <v>6</v>
      </c>
      <c r="LT1471" s="18">
        <v>6</v>
      </c>
      <c r="LU1471" s="18">
        <v>0</v>
      </c>
      <c r="LV1471" s="18">
        <v>0</v>
      </c>
      <c r="LW1471" s="18">
        <v>0</v>
      </c>
      <c r="LX1471" s="18" t="s">
        <v>2130</v>
      </c>
      <c r="LY1471" s="18" t="s">
        <v>2130</v>
      </c>
      <c r="LZ1471" s="18" t="s">
        <v>2130</v>
      </c>
      <c r="MA1471" s="18" t="s">
        <v>2130</v>
      </c>
      <c r="MB1471" s="18" t="s">
        <v>1835</v>
      </c>
      <c r="MC1471" s="18" t="s">
        <v>1835</v>
      </c>
      <c r="MD1471" s="18" t="s">
        <v>1835</v>
      </c>
      <c r="ME1471" s="18" t="s">
        <v>766</v>
      </c>
      <c r="MJ1471" s="18" t="s">
        <v>768</v>
      </c>
      <c r="MK1471" s="18" t="s">
        <v>766</v>
      </c>
      <c r="ML1471" s="18">
        <v>20</v>
      </c>
      <c r="MN1471" s="18">
        <v>24</v>
      </c>
      <c r="MO1471" s="18">
        <v>0</v>
      </c>
      <c r="MP1471" s="18">
        <v>0</v>
      </c>
      <c r="MQ1471" s="18" t="s">
        <v>768</v>
      </c>
      <c r="MR1471" s="18">
        <v>2</v>
      </c>
      <c r="MT1471" s="18" t="s">
        <v>1387</v>
      </c>
      <c r="MV1471" s="18" t="s">
        <v>766</v>
      </c>
      <c r="NL1471" s="18" t="s">
        <v>768</v>
      </c>
      <c r="NO1471" s="18" t="s">
        <v>1149</v>
      </c>
      <c r="NP1471" s="18" t="s">
        <v>1388</v>
      </c>
      <c r="NV1471" s="18">
        <v>1000</v>
      </c>
      <c r="NX1471" s="18">
        <f t="shared" si="502"/>
        <v>1316.9725000000001</v>
      </c>
      <c r="NY1471" t="str">
        <f t="shared" si="482"/>
        <v>Smaller</v>
      </c>
      <c r="NZ1471" t="str">
        <f t="shared" si="483"/>
        <v>Small</v>
      </c>
    </row>
    <row r="1472" spans="1:390">
      <c r="A1472" t="s">
        <v>495</v>
      </c>
      <c r="B1472" t="s">
        <v>605</v>
      </c>
      <c r="C1472" t="s">
        <v>606</v>
      </c>
      <c r="D1472" t="s">
        <v>404</v>
      </c>
      <c r="E1472">
        <v>20180</v>
      </c>
      <c r="F1472" t="s">
        <v>1813</v>
      </c>
      <c r="G1472">
        <v>21616.81</v>
      </c>
      <c r="H1472" s="62">
        <v>57521</v>
      </c>
      <c r="I1472" s="63">
        <v>2</v>
      </c>
      <c r="K1472" s="63">
        <v>24</v>
      </c>
      <c r="L1472" s="63">
        <v>181</v>
      </c>
      <c r="R1472" s="63">
        <v>1157</v>
      </c>
      <c r="AC1472" s="93">
        <v>0</v>
      </c>
      <c r="AL1472" s="93">
        <v>122000</v>
      </c>
      <c r="AN1472" s="63" t="s">
        <v>2131</v>
      </c>
      <c r="AO1472" s="59">
        <f t="shared" si="503"/>
        <v>122000</v>
      </c>
      <c r="BL1472" s="77">
        <v>9455</v>
      </c>
      <c r="BO1472" s="63">
        <f t="shared" si="485"/>
        <v>9455</v>
      </c>
      <c r="BZ1472" s="18">
        <f t="shared" si="486"/>
        <v>0</v>
      </c>
      <c r="CX1472" s="39"/>
      <c r="DI1472">
        <f t="shared" si="495"/>
        <v>0</v>
      </c>
      <c r="DR1472" s="41">
        <v>6500</v>
      </c>
      <c r="DV1472" s="63">
        <f t="shared" si="487"/>
        <v>6500</v>
      </c>
      <c r="EE1472" s="41">
        <v>10057</v>
      </c>
      <c r="EI1472" s="63">
        <f t="shared" si="488"/>
        <v>10057</v>
      </c>
      <c r="EU1472" s="38">
        <v>0.6</v>
      </c>
      <c r="EV1472" s="38">
        <v>0.85</v>
      </c>
      <c r="FJ1472" s="18">
        <f t="shared" si="489"/>
        <v>0</v>
      </c>
      <c r="FT1472">
        <f t="shared" si="490"/>
        <v>0</v>
      </c>
      <c r="GD1472">
        <f t="shared" si="496"/>
        <v>0</v>
      </c>
      <c r="GO1472" s="39">
        <f t="shared" si="491"/>
        <v>0</v>
      </c>
      <c r="GP1472" s="39">
        <f t="shared" si="492"/>
        <v>131455</v>
      </c>
      <c r="GQ1472" s="39">
        <f t="shared" si="493"/>
        <v>0</v>
      </c>
      <c r="GR1472" s="39">
        <f t="shared" si="494"/>
        <v>131455</v>
      </c>
      <c r="GS1472" t="s">
        <v>395</v>
      </c>
      <c r="GU1472" t="s">
        <v>1392</v>
      </c>
      <c r="GV1472" t="s">
        <v>768</v>
      </c>
      <c r="GX1472" t="s">
        <v>938</v>
      </c>
      <c r="GZ1472">
        <v>0.7</v>
      </c>
      <c r="HB1472" t="s">
        <v>798</v>
      </c>
      <c r="HC1472">
        <v>90998</v>
      </c>
      <c r="HD1472">
        <v>2303</v>
      </c>
      <c r="HE1472">
        <v>29608</v>
      </c>
      <c r="HF1472">
        <v>57</v>
      </c>
      <c r="HH1472">
        <v>90998</v>
      </c>
      <c r="HI1472">
        <v>53</v>
      </c>
      <c r="HJ1472">
        <v>110</v>
      </c>
      <c r="HK1472">
        <v>2</v>
      </c>
      <c r="HS1472" t="s">
        <v>766</v>
      </c>
      <c r="HU1472">
        <v>10</v>
      </c>
      <c r="HV1472">
        <v>5</v>
      </c>
      <c r="HW1472">
        <v>8</v>
      </c>
      <c r="HX1472">
        <v>2</v>
      </c>
      <c r="HY1472">
        <v>0</v>
      </c>
      <c r="HZ1472">
        <v>0</v>
      </c>
      <c r="IA1472">
        <f t="shared" si="497"/>
        <v>10</v>
      </c>
      <c r="IB1472">
        <f t="shared" si="498"/>
        <v>0</v>
      </c>
      <c r="IC1472">
        <v>6</v>
      </c>
      <c r="ID1472">
        <v>0.13</v>
      </c>
      <c r="IE1472">
        <v>2.97</v>
      </c>
      <c r="IF1472" s="63">
        <v>3</v>
      </c>
      <c r="IH1472">
        <f t="shared" si="500"/>
        <v>3.1</v>
      </c>
      <c r="II1472" s="35">
        <f t="shared" si="501"/>
        <v>0.13</v>
      </c>
      <c r="IM1472" s="18">
        <v>7701</v>
      </c>
      <c r="IN1472" t="s">
        <v>411</v>
      </c>
      <c r="IO1472" s="62">
        <v>947</v>
      </c>
      <c r="IP1472" s="18">
        <v>23204</v>
      </c>
      <c r="IQ1472" s="18">
        <v>8847</v>
      </c>
      <c r="IR1472" s="18">
        <v>263</v>
      </c>
      <c r="IX1472" s="18">
        <f t="shared" ref="IX1472:IX1535" si="504">SUM(IO1472:IV1472)+IM1472</f>
        <v>40962</v>
      </c>
      <c r="JB1472" s="18">
        <v>169</v>
      </c>
      <c r="JC1472" s="18">
        <v>253</v>
      </c>
      <c r="JS1472" s="18">
        <v>224</v>
      </c>
      <c r="JU1472" s="18">
        <v>87</v>
      </c>
      <c r="JV1472" s="18">
        <v>62</v>
      </c>
      <c r="JY1472" s="18">
        <v>4615</v>
      </c>
      <c r="KF1472" s="18">
        <v>1</v>
      </c>
      <c r="KG1472" s="18">
        <v>3</v>
      </c>
      <c r="KH1472" s="18">
        <v>89</v>
      </c>
      <c r="KN1472" s="18">
        <v>27</v>
      </c>
      <c r="KO1472" s="18">
        <v>27</v>
      </c>
      <c r="KP1472" s="18">
        <v>27</v>
      </c>
      <c r="KQ1472" s="18">
        <v>27</v>
      </c>
      <c r="KR1472" s="18">
        <v>17</v>
      </c>
      <c r="KS1472" s="18">
        <v>8</v>
      </c>
      <c r="KT1472" s="18">
        <v>5</v>
      </c>
      <c r="KU1472" s="18" t="s">
        <v>2132</v>
      </c>
      <c r="KV1472" s="18" t="s">
        <v>2132</v>
      </c>
      <c r="KW1472" s="18" t="s">
        <v>2132</v>
      </c>
      <c r="KX1472" s="18" t="s">
        <v>2132</v>
      </c>
      <c r="KY1472" s="18" t="s">
        <v>2133</v>
      </c>
      <c r="KZ1472" s="18" t="s">
        <v>2134</v>
      </c>
      <c r="LA1472" s="18" t="s">
        <v>2135</v>
      </c>
      <c r="LB1472" s="18" t="s">
        <v>768</v>
      </c>
      <c r="LC1472" s="18">
        <v>25</v>
      </c>
      <c r="LD1472" s="18">
        <v>25</v>
      </c>
      <c r="LE1472" s="18">
        <v>25</v>
      </c>
      <c r="LF1472" s="18">
        <v>25</v>
      </c>
      <c r="LG1472" s="18">
        <v>16</v>
      </c>
      <c r="LH1472" s="18">
        <v>0</v>
      </c>
      <c r="LI1472" s="18">
        <v>0</v>
      </c>
      <c r="LJ1472" s="18" t="s">
        <v>1596</v>
      </c>
      <c r="LK1472" s="18" t="s">
        <v>1596</v>
      </c>
      <c r="LL1472" s="18" t="s">
        <v>1596</v>
      </c>
      <c r="LM1472" s="18" t="s">
        <v>1596</v>
      </c>
      <c r="LN1472" s="18" t="s">
        <v>2136</v>
      </c>
      <c r="LO1472" s="18">
        <v>0</v>
      </c>
      <c r="LP1472" s="18">
        <v>0</v>
      </c>
      <c r="LQ1472" s="18">
        <v>25</v>
      </c>
      <c r="LR1472" s="18">
        <v>25</v>
      </c>
      <c r="LS1472" s="18">
        <v>25</v>
      </c>
      <c r="LT1472" s="18">
        <v>25</v>
      </c>
      <c r="LU1472" s="18">
        <v>16</v>
      </c>
      <c r="LV1472" s="18">
        <v>0</v>
      </c>
      <c r="LW1472" s="18">
        <v>0</v>
      </c>
      <c r="LX1472" s="18" t="s">
        <v>1596</v>
      </c>
      <c r="LY1472" s="18" t="s">
        <v>1596</v>
      </c>
      <c r="LZ1472" s="18" t="s">
        <v>1596</v>
      </c>
      <c r="MA1472" s="18" t="s">
        <v>1596</v>
      </c>
      <c r="MB1472" s="18" t="s">
        <v>2136</v>
      </c>
      <c r="MC1472" s="18">
        <v>0</v>
      </c>
      <c r="MD1472" s="18">
        <v>0</v>
      </c>
      <c r="ME1472" s="18" t="s">
        <v>766</v>
      </c>
      <c r="MJ1472" s="18" t="s">
        <v>768</v>
      </c>
      <c r="MK1472" s="18" t="s">
        <v>768</v>
      </c>
      <c r="ML1472" s="18">
        <v>25</v>
      </c>
      <c r="MN1472" s="18">
        <v>25</v>
      </c>
      <c r="MO1472" s="18" t="s">
        <v>2137</v>
      </c>
      <c r="MP1472" s="18" t="s">
        <v>2137</v>
      </c>
      <c r="MQ1472" s="18" t="s">
        <v>768</v>
      </c>
      <c r="MR1472" s="18">
        <v>247</v>
      </c>
      <c r="MS1472" s="18">
        <v>261140</v>
      </c>
      <c r="MT1472" s="18" t="s">
        <v>1387</v>
      </c>
      <c r="MV1472" s="18" t="s">
        <v>768</v>
      </c>
      <c r="NL1472" s="18" t="s">
        <v>768</v>
      </c>
      <c r="NP1472" s="18" t="s">
        <v>1388</v>
      </c>
      <c r="NT1472" s="18" t="s">
        <v>942</v>
      </c>
      <c r="NU1472" s="18" t="s">
        <v>2138</v>
      </c>
      <c r="NV1472" s="18">
        <v>257979</v>
      </c>
      <c r="NX1472" s="18">
        <f t="shared" si="502"/>
        <v>166283.15384615384</v>
      </c>
      <c r="NY1472" t="str">
        <f t="shared" si="482"/>
        <v>Larger</v>
      </c>
      <c r="NZ1472" t="str">
        <f t="shared" si="483"/>
        <v>Large</v>
      </c>
    </row>
    <row r="1473" spans="1:390">
      <c r="A1473" t="s">
        <v>432</v>
      </c>
      <c r="B1473" t="s">
        <v>433</v>
      </c>
      <c r="C1473" t="s">
        <v>434</v>
      </c>
      <c r="D1473" t="s">
        <v>404</v>
      </c>
      <c r="E1473">
        <v>20180</v>
      </c>
      <c r="F1473" t="s">
        <v>1813</v>
      </c>
      <c r="G1473">
        <v>5978.58</v>
      </c>
      <c r="H1473" s="62">
        <v>12177</v>
      </c>
      <c r="I1473" s="63">
        <v>1</v>
      </c>
      <c r="K1473" s="63">
        <v>3</v>
      </c>
      <c r="R1473" s="63">
        <v>424</v>
      </c>
      <c r="AC1473" s="93">
        <v>0</v>
      </c>
      <c r="AL1473" s="93">
        <v>38193</v>
      </c>
      <c r="AO1473" s="59">
        <f t="shared" si="503"/>
        <v>38193</v>
      </c>
      <c r="BL1473" s="77">
        <v>4840</v>
      </c>
      <c r="BO1473" s="63">
        <f t="shared" si="485"/>
        <v>4840</v>
      </c>
      <c r="BZ1473" s="18">
        <f t="shared" si="486"/>
        <v>0</v>
      </c>
      <c r="CX1473" s="39"/>
      <c r="DI1473">
        <f t="shared" si="495"/>
        <v>0</v>
      </c>
      <c r="DR1473" s="41">
        <v>10263</v>
      </c>
      <c r="DV1473" s="63">
        <f t="shared" si="487"/>
        <v>10263</v>
      </c>
      <c r="EI1473" s="63">
        <f t="shared" si="488"/>
        <v>0</v>
      </c>
      <c r="EU1473" s="38">
        <v>0.19</v>
      </c>
      <c r="EV1473" s="38">
        <v>0.85</v>
      </c>
      <c r="FJ1473" s="18">
        <f t="shared" si="489"/>
        <v>0</v>
      </c>
      <c r="FT1473">
        <f t="shared" si="490"/>
        <v>0</v>
      </c>
      <c r="GD1473">
        <f t="shared" si="496"/>
        <v>0</v>
      </c>
      <c r="GO1473" s="39">
        <f t="shared" si="491"/>
        <v>0</v>
      </c>
      <c r="GP1473" s="39">
        <f t="shared" si="492"/>
        <v>43033</v>
      </c>
      <c r="GQ1473" s="39">
        <f t="shared" si="493"/>
        <v>0</v>
      </c>
      <c r="GR1473" s="39">
        <f t="shared" si="494"/>
        <v>43033</v>
      </c>
      <c r="GS1473" t="s">
        <v>420</v>
      </c>
      <c r="GU1473" t="s">
        <v>2139</v>
      </c>
      <c r="GV1473" t="s">
        <v>766</v>
      </c>
      <c r="GY1473" t="s">
        <v>405</v>
      </c>
      <c r="HA1473" s="41">
        <v>1873</v>
      </c>
      <c r="HB1473" t="s">
        <v>798</v>
      </c>
      <c r="HC1473">
        <v>923</v>
      </c>
      <c r="HD1473">
        <v>750</v>
      </c>
      <c r="HE1473">
        <v>18751</v>
      </c>
      <c r="HF1473">
        <v>46</v>
      </c>
      <c r="HH1473">
        <v>24945</v>
      </c>
      <c r="HI1473">
        <v>0</v>
      </c>
      <c r="HJ1473">
        <v>10</v>
      </c>
      <c r="HK1473">
        <v>368</v>
      </c>
      <c r="HS1473" t="s">
        <v>766</v>
      </c>
      <c r="HU1473">
        <v>5</v>
      </c>
      <c r="HV1473">
        <v>3</v>
      </c>
      <c r="HW1473">
        <v>3</v>
      </c>
      <c r="IA1473">
        <f t="shared" si="497"/>
        <v>3</v>
      </c>
      <c r="IB1473">
        <f t="shared" si="498"/>
        <v>0</v>
      </c>
      <c r="IC1473">
        <v>3</v>
      </c>
      <c r="ID1473">
        <v>3</v>
      </c>
      <c r="IE1473">
        <v>5.6</v>
      </c>
      <c r="IH1473">
        <f t="shared" si="500"/>
        <v>8.6</v>
      </c>
      <c r="II1473" s="35">
        <f t="shared" si="501"/>
        <v>3</v>
      </c>
      <c r="IM1473" s="18">
        <v>2589</v>
      </c>
      <c r="IN1473" t="s">
        <v>411</v>
      </c>
      <c r="IO1473" s="62">
        <v>3256</v>
      </c>
      <c r="IP1473" s="18">
        <v>3287</v>
      </c>
      <c r="IQ1473" s="18">
        <v>676</v>
      </c>
      <c r="IR1473" s="18">
        <v>76</v>
      </c>
      <c r="IX1473" s="18">
        <f t="shared" si="504"/>
        <v>9884</v>
      </c>
      <c r="JB1473" s="18">
        <v>557</v>
      </c>
      <c r="JC1473" s="18">
        <v>522</v>
      </c>
      <c r="JU1473" s="18">
        <v>137</v>
      </c>
      <c r="JY1473" s="18">
        <v>3856</v>
      </c>
      <c r="KF1473" s="18">
        <v>1</v>
      </c>
      <c r="KG1473" s="18">
        <v>3</v>
      </c>
      <c r="KH1473" s="18">
        <v>55</v>
      </c>
      <c r="KN1473" s="18">
        <v>12</v>
      </c>
      <c r="KO1473" s="18">
        <v>12</v>
      </c>
      <c r="KP1473" s="18">
        <v>12</v>
      </c>
      <c r="KQ1473" s="18">
        <v>12</v>
      </c>
      <c r="KR1473" s="18">
        <v>9</v>
      </c>
      <c r="KS1473" s="18">
        <v>0</v>
      </c>
      <c r="KT1473" s="18">
        <v>0</v>
      </c>
      <c r="KU1473" s="18" t="s">
        <v>1385</v>
      </c>
      <c r="KV1473" s="18" t="s">
        <v>1385</v>
      </c>
      <c r="KW1473" s="18" t="s">
        <v>1385</v>
      </c>
      <c r="KX1473" s="18" t="s">
        <v>1385</v>
      </c>
      <c r="KY1473" s="18" t="s">
        <v>1404</v>
      </c>
      <c r="KZ1473" s="18" t="s">
        <v>1333</v>
      </c>
      <c r="LA1473" s="18" t="s">
        <v>1333</v>
      </c>
      <c r="LB1473" s="18" t="s">
        <v>766</v>
      </c>
      <c r="LQ1473" s="18">
        <v>10</v>
      </c>
      <c r="LR1473" s="18">
        <v>10</v>
      </c>
      <c r="LS1473" s="18">
        <v>10</v>
      </c>
      <c r="LT1473" s="18">
        <v>10</v>
      </c>
      <c r="LU1473" s="18">
        <v>0</v>
      </c>
      <c r="LV1473" s="18">
        <v>0</v>
      </c>
      <c r="LW1473" s="18">
        <v>0</v>
      </c>
      <c r="LX1473" s="18" t="s">
        <v>1427</v>
      </c>
      <c r="LY1473" s="18" t="s">
        <v>1427</v>
      </c>
      <c r="LZ1473" s="18" t="s">
        <v>1427</v>
      </c>
      <c r="MA1473" s="18" t="s">
        <v>1427</v>
      </c>
      <c r="MB1473" s="18" t="s">
        <v>1333</v>
      </c>
      <c r="MC1473" s="18" t="s">
        <v>1333</v>
      </c>
      <c r="MD1473" s="18" t="s">
        <v>1333</v>
      </c>
      <c r="ME1473" s="18" t="s">
        <v>766</v>
      </c>
      <c r="MJ1473" s="18" t="s">
        <v>766</v>
      </c>
      <c r="MK1473" s="18" t="s">
        <v>768</v>
      </c>
      <c r="MM1473" s="18" t="s">
        <v>766</v>
      </c>
      <c r="MN1473" s="18">
        <v>32</v>
      </c>
      <c r="MO1473" s="18">
        <v>0</v>
      </c>
      <c r="MP1473" s="18">
        <v>0</v>
      </c>
      <c r="MQ1473" s="18" t="s">
        <v>766</v>
      </c>
      <c r="MS1473" s="18">
        <v>23911</v>
      </c>
      <c r="MT1473" s="18" t="s">
        <v>1401</v>
      </c>
      <c r="MV1473" s="18" t="s">
        <v>766</v>
      </c>
      <c r="NL1473" s="18" t="s">
        <v>768</v>
      </c>
      <c r="NP1473" s="18" t="s">
        <v>1388</v>
      </c>
      <c r="NV1473" s="18">
        <v>0</v>
      </c>
      <c r="NX1473" s="18">
        <f t="shared" si="502"/>
        <v>1992.86</v>
      </c>
      <c r="NY1473" t="str">
        <f t="shared" si="482"/>
        <v>Smaller</v>
      </c>
      <c r="NZ1473" t="str">
        <f t="shared" si="483"/>
        <v>Small</v>
      </c>
    </row>
    <row r="1474" spans="1:390">
      <c r="A1474" t="s">
        <v>440</v>
      </c>
      <c r="B1474" t="s">
        <v>441</v>
      </c>
      <c r="C1474" t="s">
        <v>442</v>
      </c>
      <c r="D1474" t="s">
        <v>404</v>
      </c>
      <c r="E1474">
        <v>20180</v>
      </c>
      <c r="F1474" t="s">
        <v>1813</v>
      </c>
      <c r="G1474">
        <v>17986.78</v>
      </c>
      <c r="H1474" s="62">
        <v>30000</v>
      </c>
      <c r="I1474" s="63">
        <v>1</v>
      </c>
      <c r="K1474" s="63">
        <v>140</v>
      </c>
      <c r="L1474" s="63">
        <v>1</v>
      </c>
      <c r="R1474" s="63">
        <v>687</v>
      </c>
      <c r="AC1474" s="93">
        <v>0</v>
      </c>
      <c r="AL1474" s="93">
        <v>41502</v>
      </c>
      <c r="AM1474" s="93">
        <v>8468</v>
      </c>
      <c r="AN1474" s="63" t="s">
        <v>2140</v>
      </c>
      <c r="AO1474" s="59">
        <f t="shared" si="503"/>
        <v>49970</v>
      </c>
      <c r="BL1474" s="77">
        <v>29902</v>
      </c>
      <c r="BO1474" s="63">
        <f t="shared" si="485"/>
        <v>29902</v>
      </c>
      <c r="BZ1474" s="18">
        <f t="shared" si="486"/>
        <v>0</v>
      </c>
      <c r="CX1474" s="39"/>
      <c r="DI1474">
        <f t="shared" si="495"/>
        <v>0</v>
      </c>
      <c r="DR1474" s="41">
        <v>52538</v>
      </c>
      <c r="DV1474" s="63">
        <f t="shared" si="487"/>
        <v>52538</v>
      </c>
      <c r="EE1474" s="41">
        <v>2802</v>
      </c>
      <c r="EI1474" s="63">
        <f t="shared" si="488"/>
        <v>2802</v>
      </c>
      <c r="EU1474" s="38">
        <v>0.45</v>
      </c>
      <c r="EV1474" s="38">
        <v>0.82</v>
      </c>
      <c r="FJ1474" s="18">
        <f t="shared" si="489"/>
        <v>0</v>
      </c>
      <c r="FT1474">
        <f t="shared" si="490"/>
        <v>0</v>
      </c>
      <c r="GD1474">
        <f t="shared" si="496"/>
        <v>0</v>
      </c>
      <c r="GO1474" s="39">
        <f t="shared" si="491"/>
        <v>0</v>
      </c>
      <c r="GP1474" s="39">
        <f t="shared" si="492"/>
        <v>79872</v>
      </c>
      <c r="GQ1474" s="39">
        <f t="shared" si="493"/>
        <v>0</v>
      </c>
      <c r="GR1474" s="39">
        <f t="shared" si="494"/>
        <v>79872</v>
      </c>
      <c r="GS1474" t="s">
        <v>420</v>
      </c>
      <c r="GU1474" t="s">
        <v>1411</v>
      </c>
      <c r="GV1474" t="s">
        <v>766</v>
      </c>
      <c r="GW1474" t="s">
        <v>410</v>
      </c>
      <c r="HB1474" t="s">
        <v>798</v>
      </c>
      <c r="HC1474">
        <v>1207</v>
      </c>
      <c r="HD1474">
        <v>4027</v>
      </c>
      <c r="HE1474">
        <v>14</v>
      </c>
      <c r="HF1474">
        <v>121</v>
      </c>
      <c r="HH1474">
        <v>75418</v>
      </c>
      <c r="HI1474">
        <v>15</v>
      </c>
      <c r="HJ1474">
        <v>98</v>
      </c>
      <c r="HK1474">
        <v>0</v>
      </c>
      <c r="HS1474" t="s">
        <v>766</v>
      </c>
      <c r="HU1474">
        <v>5</v>
      </c>
      <c r="HV1474">
        <v>3</v>
      </c>
      <c r="HW1474">
        <v>1</v>
      </c>
      <c r="HX1474">
        <v>6</v>
      </c>
      <c r="HY1474">
        <v>0</v>
      </c>
      <c r="HZ1474">
        <v>0</v>
      </c>
      <c r="IA1474">
        <f t="shared" si="497"/>
        <v>7</v>
      </c>
      <c r="IB1474">
        <f t="shared" si="498"/>
        <v>0</v>
      </c>
      <c r="IC1474">
        <v>18</v>
      </c>
      <c r="ID1474">
        <v>7</v>
      </c>
      <c r="IE1474">
        <v>5.79</v>
      </c>
      <c r="IF1474" s="63">
        <v>9</v>
      </c>
      <c r="IH1474">
        <f t="shared" si="500"/>
        <v>12.79</v>
      </c>
      <c r="II1474" s="35">
        <f t="shared" si="501"/>
        <v>7</v>
      </c>
      <c r="IM1474" s="18">
        <v>7288</v>
      </c>
      <c r="IN1474" t="s">
        <v>411</v>
      </c>
      <c r="IO1474" s="62">
        <v>7083</v>
      </c>
      <c r="IP1474" s="18">
        <v>8075</v>
      </c>
      <c r="IQ1474" s="18">
        <v>6824</v>
      </c>
      <c r="IR1474" s="18">
        <v>680</v>
      </c>
      <c r="IS1474" s="18">
        <v>366</v>
      </c>
      <c r="IU1474" s="18">
        <v>35630</v>
      </c>
      <c r="IV1474" s="18">
        <v>0</v>
      </c>
      <c r="IX1474" s="18">
        <f t="shared" si="504"/>
        <v>65946</v>
      </c>
      <c r="JB1474" s="18">
        <v>1931</v>
      </c>
      <c r="JC1474" s="18">
        <v>345</v>
      </c>
      <c r="JS1474" s="18">
        <v>0</v>
      </c>
      <c r="JT1474" s="18">
        <v>0</v>
      </c>
      <c r="JU1474" s="18">
        <v>119</v>
      </c>
      <c r="JV1474" s="18">
        <v>1</v>
      </c>
      <c r="JY1474" s="18">
        <v>2934</v>
      </c>
      <c r="KF1474" s="18">
        <v>2</v>
      </c>
      <c r="KG1474" s="18">
        <v>8</v>
      </c>
      <c r="KH1474" s="18">
        <v>130</v>
      </c>
      <c r="KN1474" s="18">
        <v>12</v>
      </c>
      <c r="KO1474" s="18">
        <v>12</v>
      </c>
      <c r="KP1474" s="18">
        <v>12</v>
      </c>
      <c r="KQ1474" s="18">
        <v>12</v>
      </c>
      <c r="KR1474" s="18">
        <v>6.5</v>
      </c>
      <c r="KS1474" s="18">
        <v>5</v>
      </c>
      <c r="KT1474" s="18">
        <v>0</v>
      </c>
      <c r="KU1474" s="18" t="s">
        <v>1434</v>
      </c>
      <c r="KV1474" s="18" t="s">
        <v>1434</v>
      </c>
      <c r="KW1474" s="18" t="s">
        <v>1434</v>
      </c>
      <c r="KX1474" s="18" t="s">
        <v>1434</v>
      </c>
      <c r="KY1474" s="18" t="s">
        <v>1529</v>
      </c>
      <c r="KZ1474" s="18" t="s">
        <v>1400</v>
      </c>
      <c r="LA1474" s="18" t="s">
        <v>1835</v>
      </c>
      <c r="LB1474" s="18" t="s">
        <v>766</v>
      </c>
      <c r="LQ1474" s="18">
        <v>9</v>
      </c>
      <c r="LR1474" s="18">
        <v>11</v>
      </c>
      <c r="LS1474" s="18">
        <v>11</v>
      </c>
      <c r="LT1474" s="18">
        <v>9</v>
      </c>
      <c r="LU1474" s="18">
        <v>6.5</v>
      </c>
      <c r="LV1474" s="18">
        <v>0</v>
      </c>
      <c r="LW1474" s="18">
        <v>0</v>
      </c>
      <c r="LX1474" s="18" t="s">
        <v>1516</v>
      </c>
      <c r="LY1474" s="18" t="s">
        <v>1448</v>
      </c>
      <c r="LZ1474" s="18" t="s">
        <v>1448</v>
      </c>
      <c r="MA1474" s="18" t="s">
        <v>1516</v>
      </c>
      <c r="MB1474" s="18" t="s">
        <v>1529</v>
      </c>
      <c r="MC1474" s="18" t="s">
        <v>1835</v>
      </c>
      <c r="MD1474" s="18" t="s">
        <v>1835</v>
      </c>
      <c r="ME1474" s="18" t="s">
        <v>766</v>
      </c>
      <c r="MJ1474" s="18" t="s">
        <v>768</v>
      </c>
      <c r="MK1474" s="18" t="s">
        <v>768</v>
      </c>
      <c r="ML1474" s="18" t="s">
        <v>2141</v>
      </c>
      <c r="MM1474" s="18" t="s">
        <v>2141</v>
      </c>
      <c r="MN1474" s="18">
        <v>46.5</v>
      </c>
      <c r="MO1474" s="18">
        <v>0</v>
      </c>
      <c r="MP1474" s="18">
        <v>0</v>
      </c>
      <c r="MQ1474" s="18" t="s">
        <v>768</v>
      </c>
      <c r="MR1474" s="18">
        <v>0</v>
      </c>
      <c r="MS1474" s="18">
        <v>221429</v>
      </c>
      <c r="MT1474" s="18" t="s">
        <v>1387</v>
      </c>
      <c r="MV1474" s="18" t="s">
        <v>768</v>
      </c>
      <c r="NL1474" s="18" t="s">
        <v>768</v>
      </c>
      <c r="NP1474" s="18" t="s">
        <v>1388</v>
      </c>
      <c r="NT1474" s="18" t="s">
        <v>942</v>
      </c>
      <c r="NU1474" s="18" t="s">
        <v>1335</v>
      </c>
      <c r="NV1474" s="18">
        <v>8468</v>
      </c>
      <c r="NX1474" s="18">
        <f t="shared" si="502"/>
        <v>2569.54</v>
      </c>
      <c r="NY1474" t="str">
        <f t="shared" ref="NY1474:NY1537" si="505">IF(G1474&gt;13000,"Larger",IF(G1474&lt;6500,"Smaller","Mid-range"))</f>
        <v>Larger</v>
      </c>
      <c r="NZ1474" t="str">
        <f t="shared" ref="NZ1474:NZ1537" si="506">IF(G1474&gt;20000,"Large",IF(G1474&lt;10000,"Small","Medium"))</f>
        <v>Medium</v>
      </c>
    </row>
    <row r="1475" spans="1:390">
      <c r="A1475" t="s">
        <v>417</v>
      </c>
      <c r="B1475" t="s">
        <v>418</v>
      </c>
      <c r="C1475" t="s">
        <v>419</v>
      </c>
      <c r="D1475" t="s">
        <v>393</v>
      </c>
      <c r="E1475">
        <v>20180</v>
      </c>
      <c r="F1475" t="s">
        <v>1813</v>
      </c>
      <c r="G1475">
        <v>12092.32</v>
      </c>
      <c r="H1475" s="62">
        <v>35351</v>
      </c>
      <c r="I1475" s="63">
        <v>1</v>
      </c>
      <c r="K1475" s="63">
        <v>13</v>
      </c>
      <c r="L1475" s="63">
        <v>1</v>
      </c>
      <c r="R1475" s="63">
        <v>486</v>
      </c>
      <c r="AC1475" s="93">
        <v>0</v>
      </c>
      <c r="AL1475" s="93">
        <v>71356</v>
      </c>
      <c r="AN1475" s="63" t="s">
        <v>2142</v>
      </c>
      <c r="AO1475" s="59">
        <f t="shared" si="503"/>
        <v>71356</v>
      </c>
      <c r="BL1475" s="77">
        <v>6247</v>
      </c>
      <c r="BO1475" s="63">
        <f t="shared" si="485"/>
        <v>6247</v>
      </c>
      <c r="BZ1475" s="18">
        <f t="shared" si="486"/>
        <v>0</v>
      </c>
      <c r="CX1475" s="39"/>
      <c r="DI1475">
        <f t="shared" si="495"/>
        <v>0</v>
      </c>
      <c r="DV1475" s="63">
        <f t="shared" si="487"/>
        <v>0</v>
      </c>
      <c r="EE1475" s="41">
        <v>13261</v>
      </c>
      <c r="EI1475" s="63">
        <f t="shared" si="488"/>
        <v>13261</v>
      </c>
      <c r="EU1475" s="38">
        <v>0.28000000000000003</v>
      </c>
      <c r="EV1475" s="38">
        <v>0.42</v>
      </c>
      <c r="FJ1475" s="18">
        <f t="shared" si="489"/>
        <v>0</v>
      </c>
      <c r="FT1475">
        <f t="shared" si="490"/>
        <v>0</v>
      </c>
      <c r="GD1475">
        <f t="shared" si="496"/>
        <v>0</v>
      </c>
      <c r="GO1475" s="39">
        <f t="shared" si="491"/>
        <v>0</v>
      </c>
      <c r="GP1475" s="39">
        <f t="shared" si="492"/>
        <v>77603</v>
      </c>
      <c r="GQ1475" s="39">
        <f t="shared" si="493"/>
        <v>0</v>
      </c>
      <c r="GR1475" s="39">
        <f t="shared" si="494"/>
        <v>77603</v>
      </c>
      <c r="GS1475" t="s">
        <v>420</v>
      </c>
      <c r="GU1475" t="s">
        <v>1392</v>
      </c>
      <c r="GV1475" t="s">
        <v>768</v>
      </c>
      <c r="GW1475" t="s">
        <v>410</v>
      </c>
      <c r="HB1475" t="s">
        <v>798</v>
      </c>
      <c r="HC1475">
        <v>1491</v>
      </c>
      <c r="HD1475">
        <v>716</v>
      </c>
      <c r="HE1475">
        <v>71341</v>
      </c>
      <c r="HF1475">
        <v>58</v>
      </c>
      <c r="HH1475">
        <v>66329</v>
      </c>
      <c r="HJ1475">
        <v>52</v>
      </c>
      <c r="HK1475">
        <v>911</v>
      </c>
      <c r="HS1475" t="s">
        <v>768</v>
      </c>
      <c r="HT1475" t="s">
        <v>1366</v>
      </c>
      <c r="HU1475">
        <v>6</v>
      </c>
      <c r="HV1475">
        <v>11</v>
      </c>
      <c r="HW1475">
        <v>3</v>
      </c>
      <c r="HX1475">
        <v>4</v>
      </c>
      <c r="HY1475">
        <v>2</v>
      </c>
      <c r="HZ1475">
        <v>3</v>
      </c>
      <c r="IA1475">
        <f t="shared" si="497"/>
        <v>7</v>
      </c>
      <c r="IB1475">
        <f t="shared" si="498"/>
        <v>5</v>
      </c>
      <c r="IC1475">
        <v>5</v>
      </c>
      <c r="ID1475">
        <v>10.5</v>
      </c>
      <c r="IE1475">
        <v>9.17</v>
      </c>
      <c r="IF1475" s="63">
        <v>2</v>
      </c>
      <c r="IH1475">
        <f t="shared" si="500"/>
        <v>19.670000000000002</v>
      </c>
      <c r="II1475" s="35">
        <f t="shared" si="501"/>
        <v>10.5</v>
      </c>
      <c r="IM1475" s="18">
        <v>5031</v>
      </c>
      <c r="IN1475" t="s">
        <v>411</v>
      </c>
      <c r="IO1475" s="62">
        <v>5289</v>
      </c>
      <c r="IP1475" s="18">
        <v>31194</v>
      </c>
      <c r="IQ1475" s="18">
        <v>15308</v>
      </c>
      <c r="IS1475" s="18">
        <v>187</v>
      </c>
      <c r="IU1475" s="18">
        <v>3577</v>
      </c>
      <c r="IX1475" s="18">
        <f t="shared" si="504"/>
        <v>60586</v>
      </c>
      <c r="JB1475" s="18">
        <v>31</v>
      </c>
      <c r="JC1475" s="18">
        <v>1</v>
      </c>
      <c r="JS1475" s="18">
        <v>18</v>
      </c>
      <c r="JU1475" s="18">
        <v>290</v>
      </c>
      <c r="JY1475" s="18">
        <v>4463</v>
      </c>
      <c r="KF1475" s="18">
        <v>2</v>
      </c>
      <c r="KG1475" s="18">
        <v>5</v>
      </c>
      <c r="KH1475" s="18">
        <v>100</v>
      </c>
      <c r="KN1475" s="18">
        <v>13</v>
      </c>
      <c r="KO1475" s="18">
        <v>13</v>
      </c>
      <c r="KP1475" s="18">
        <v>13</v>
      </c>
      <c r="KQ1475" s="18">
        <v>13</v>
      </c>
      <c r="KR1475" s="18">
        <v>4</v>
      </c>
      <c r="KS1475" s="18">
        <v>4</v>
      </c>
      <c r="KT1475" s="18" t="s">
        <v>1771</v>
      </c>
      <c r="KU1475" s="18" t="s">
        <v>1904</v>
      </c>
      <c r="KV1475" s="18" t="s">
        <v>1904</v>
      </c>
      <c r="KW1475" s="18" t="s">
        <v>1904</v>
      </c>
      <c r="KX1475" s="18" t="s">
        <v>1904</v>
      </c>
      <c r="KY1475" s="18" t="s">
        <v>2143</v>
      </c>
      <c r="KZ1475" s="18" t="s">
        <v>2143</v>
      </c>
      <c r="LA1475" s="18" t="s">
        <v>1771</v>
      </c>
      <c r="LB1475" s="18" t="s">
        <v>768</v>
      </c>
      <c r="LC1475" s="18">
        <v>12</v>
      </c>
      <c r="LD1475" s="18">
        <v>12</v>
      </c>
      <c r="LE1475" s="18">
        <v>12</v>
      </c>
      <c r="LF1475" s="18">
        <v>12</v>
      </c>
      <c r="LG1475" s="18">
        <v>4</v>
      </c>
      <c r="LJ1475" s="18" t="s">
        <v>2144</v>
      </c>
      <c r="LK1475" s="18" t="s">
        <v>2144</v>
      </c>
      <c r="LL1475" s="18" t="s">
        <v>2144</v>
      </c>
      <c r="LM1475" s="18" t="s">
        <v>2144</v>
      </c>
      <c r="LN1475" s="18" t="s">
        <v>2143</v>
      </c>
      <c r="LO1475" s="18" t="s">
        <v>1771</v>
      </c>
      <c r="LP1475" s="18" t="s">
        <v>1771</v>
      </c>
      <c r="LQ1475" s="18">
        <v>12</v>
      </c>
      <c r="LR1475" s="18">
        <v>12</v>
      </c>
      <c r="LS1475" s="18">
        <v>12</v>
      </c>
      <c r="LT1475" s="18">
        <v>12</v>
      </c>
      <c r="LU1475" s="18">
        <v>4</v>
      </c>
      <c r="LX1475" s="18" t="s">
        <v>2144</v>
      </c>
      <c r="LY1475" s="18" t="s">
        <v>2144</v>
      </c>
      <c r="LZ1475" s="18" t="s">
        <v>2144</v>
      </c>
      <c r="MA1475" s="18" t="s">
        <v>2144</v>
      </c>
      <c r="MB1475" s="18" t="s">
        <v>2143</v>
      </c>
      <c r="MC1475" s="18" t="s">
        <v>1771</v>
      </c>
      <c r="MD1475" s="18" t="s">
        <v>1771</v>
      </c>
      <c r="ME1475" s="18" t="s">
        <v>766</v>
      </c>
      <c r="MJ1475" s="18" t="s">
        <v>768</v>
      </c>
      <c r="MK1475" s="18" t="s">
        <v>768</v>
      </c>
      <c r="ML1475" s="18">
        <v>52</v>
      </c>
      <c r="MN1475" s="18">
        <v>52</v>
      </c>
      <c r="MO1475" s="18">
        <v>4</v>
      </c>
      <c r="MP1475" s="18">
        <v>0</v>
      </c>
      <c r="MQ1475" s="18" t="s">
        <v>766</v>
      </c>
      <c r="MS1475" s="18">
        <v>457813</v>
      </c>
      <c r="MT1475" s="18" t="s">
        <v>1387</v>
      </c>
      <c r="MV1475" s="18" t="s">
        <v>768</v>
      </c>
      <c r="NL1475" s="18" t="s">
        <v>768</v>
      </c>
      <c r="NP1475" s="18" t="s">
        <v>1388</v>
      </c>
      <c r="NT1475" s="18" t="s">
        <v>942</v>
      </c>
      <c r="NU1475" s="18" t="s">
        <v>2145</v>
      </c>
      <c r="NV1475" s="18">
        <v>11606</v>
      </c>
      <c r="NX1475" s="18">
        <f t="shared" si="502"/>
        <v>1151.6495238095238</v>
      </c>
      <c r="NY1475" t="str">
        <f t="shared" si="505"/>
        <v>Mid-range</v>
      </c>
      <c r="NZ1475" t="str">
        <f t="shared" si="506"/>
        <v>Medium</v>
      </c>
    </row>
    <row r="1476" spans="1:390">
      <c r="A1476" t="s">
        <v>495</v>
      </c>
      <c r="B1476" t="s">
        <v>586</v>
      </c>
      <c r="C1476" t="s">
        <v>587</v>
      </c>
      <c r="D1476" t="s">
        <v>404</v>
      </c>
      <c r="E1476">
        <v>20180</v>
      </c>
      <c r="F1476" t="s">
        <v>1813</v>
      </c>
      <c r="G1476">
        <v>6072.52</v>
      </c>
      <c r="H1476" s="62">
        <v>30000</v>
      </c>
      <c r="I1476" s="63">
        <v>1</v>
      </c>
      <c r="K1476" s="63">
        <v>9</v>
      </c>
      <c r="L1476" s="63">
        <v>1</v>
      </c>
      <c r="R1476" s="63">
        <v>596</v>
      </c>
      <c r="AC1476" s="93">
        <v>0</v>
      </c>
      <c r="AL1476" s="93">
        <v>79500</v>
      </c>
      <c r="AM1476" s="93">
        <v>2300</v>
      </c>
      <c r="AN1476" s="63" t="s">
        <v>2146</v>
      </c>
      <c r="AO1476" s="59">
        <f t="shared" si="503"/>
        <v>81800</v>
      </c>
      <c r="BL1476" s="77">
        <v>4336</v>
      </c>
      <c r="BO1476" s="63">
        <f t="shared" si="485"/>
        <v>4336</v>
      </c>
      <c r="BZ1476" s="18">
        <f t="shared" si="486"/>
        <v>0</v>
      </c>
      <c r="CX1476" s="39"/>
      <c r="DI1476">
        <f t="shared" si="495"/>
        <v>0</v>
      </c>
      <c r="DR1476" s="41">
        <v>8000</v>
      </c>
      <c r="DV1476" s="63">
        <f t="shared" si="487"/>
        <v>8000</v>
      </c>
      <c r="EI1476" s="63">
        <f t="shared" si="488"/>
        <v>0</v>
      </c>
      <c r="EU1476" s="38">
        <v>0.83</v>
      </c>
      <c r="EV1476" s="38">
        <v>0.92</v>
      </c>
      <c r="FJ1476" s="18">
        <f t="shared" si="489"/>
        <v>0</v>
      </c>
      <c r="FT1476">
        <f t="shared" si="490"/>
        <v>0</v>
      </c>
      <c r="GD1476">
        <f t="shared" si="496"/>
        <v>0</v>
      </c>
      <c r="GO1476" s="39">
        <f t="shared" si="491"/>
        <v>0</v>
      </c>
      <c r="GP1476" s="39">
        <f t="shared" si="492"/>
        <v>86136</v>
      </c>
      <c r="GQ1476" s="39">
        <f t="shared" si="493"/>
        <v>0</v>
      </c>
      <c r="GR1476" s="39">
        <f t="shared" si="494"/>
        <v>86136</v>
      </c>
      <c r="GS1476" t="s">
        <v>395</v>
      </c>
      <c r="GU1476" t="s">
        <v>1392</v>
      </c>
      <c r="GV1476" t="s">
        <v>768</v>
      </c>
      <c r="GX1476" t="s">
        <v>938</v>
      </c>
      <c r="GZ1476">
        <v>0.2</v>
      </c>
      <c r="HB1476" t="s">
        <v>798</v>
      </c>
      <c r="HC1476">
        <v>834</v>
      </c>
      <c r="HD1476">
        <v>111</v>
      </c>
      <c r="HE1476">
        <v>0</v>
      </c>
      <c r="HH1476">
        <v>82699</v>
      </c>
      <c r="HI1476">
        <v>0</v>
      </c>
      <c r="HJ1476">
        <v>111</v>
      </c>
      <c r="HK1476">
        <v>0</v>
      </c>
      <c r="HS1476" t="s">
        <v>768</v>
      </c>
      <c r="HT1476" t="s">
        <v>1366</v>
      </c>
      <c r="HU1476">
        <v>2</v>
      </c>
      <c r="HV1476">
        <v>1</v>
      </c>
      <c r="HW1476">
        <v>3</v>
      </c>
      <c r="IA1476">
        <f t="shared" si="497"/>
        <v>3</v>
      </c>
      <c r="IB1476">
        <f t="shared" si="498"/>
        <v>0</v>
      </c>
      <c r="IC1476">
        <v>3</v>
      </c>
      <c r="ID1476">
        <v>1</v>
      </c>
      <c r="IE1476">
        <v>2</v>
      </c>
      <c r="IF1476" s="63">
        <v>1</v>
      </c>
      <c r="IH1476">
        <f t="shared" si="500"/>
        <v>3</v>
      </c>
      <c r="II1476" s="35">
        <f t="shared" si="501"/>
        <v>1</v>
      </c>
      <c r="IM1476" s="18">
        <v>1653</v>
      </c>
      <c r="IN1476" t="s">
        <v>411</v>
      </c>
      <c r="IO1476" s="62">
        <v>869</v>
      </c>
      <c r="IP1476" s="18">
        <v>6886</v>
      </c>
      <c r="IQ1476" s="18">
        <v>815</v>
      </c>
      <c r="IR1476" s="18">
        <v>0</v>
      </c>
      <c r="IS1476" s="18">
        <v>0</v>
      </c>
      <c r="IU1476" s="18">
        <v>8</v>
      </c>
      <c r="IX1476" s="18">
        <f t="shared" si="504"/>
        <v>10231</v>
      </c>
      <c r="JB1476" s="18">
        <v>21</v>
      </c>
      <c r="JC1476" s="18">
        <v>12</v>
      </c>
      <c r="JS1476" s="18">
        <v>53</v>
      </c>
      <c r="JT1476" s="18">
        <v>0</v>
      </c>
      <c r="JU1476" s="18">
        <v>3</v>
      </c>
      <c r="JV1476" s="18">
        <v>0</v>
      </c>
      <c r="JY1476" s="18">
        <v>1165</v>
      </c>
      <c r="KF1476" s="18">
        <v>1</v>
      </c>
      <c r="KG1476" s="18">
        <v>3</v>
      </c>
      <c r="KH1476" s="18">
        <v>57</v>
      </c>
      <c r="KN1476" s="18">
        <v>12.5</v>
      </c>
      <c r="KO1476" s="18">
        <v>12.5</v>
      </c>
      <c r="KP1476" s="18">
        <v>12.5</v>
      </c>
      <c r="KQ1476" s="18">
        <v>12.5</v>
      </c>
      <c r="KR1476" s="18">
        <v>6</v>
      </c>
      <c r="KS1476" s="18">
        <v>4</v>
      </c>
      <c r="KT1476" s="18">
        <v>0</v>
      </c>
      <c r="KU1476" s="18" t="s">
        <v>2147</v>
      </c>
      <c r="KV1476" s="18" t="s">
        <v>2147</v>
      </c>
      <c r="KW1476" s="18" t="s">
        <v>2147</v>
      </c>
      <c r="KX1476" s="18" t="s">
        <v>2147</v>
      </c>
      <c r="KY1476" s="18" t="s">
        <v>2148</v>
      </c>
      <c r="KZ1476" s="18" t="s">
        <v>1395</v>
      </c>
      <c r="LB1476" s="18" t="s">
        <v>768</v>
      </c>
      <c r="LC1476" s="18">
        <v>0</v>
      </c>
      <c r="LD1476" s="18">
        <v>7</v>
      </c>
      <c r="LE1476" s="18">
        <v>7</v>
      </c>
      <c r="LF1476" s="18">
        <v>7</v>
      </c>
      <c r="LG1476" s="18">
        <v>5</v>
      </c>
      <c r="LH1476" s="18">
        <v>0</v>
      </c>
      <c r="LI1476" s="18">
        <v>0</v>
      </c>
      <c r="LK1476" s="18" t="s">
        <v>1429</v>
      </c>
      <c r="LL1476" s="18" t="s">
        <v>1429</v>
      </c>
      <c r="LM1476" s="18" t="s">
        <v>1429</v>
      </c>
      <c r="LN1476" s="18" t="s">
        <v>1437</v>
      </c>
      <c r="LQ1476" s="18">
        <v>9</v>
      </c>
      <c r="LR1476" s="18">
        <v>9</v>
      </c>
      <c r="LS1476" s="18">
        <v>9</v>
      </c>
      <c r="LT1476" s="18">
        <v>9</v>
      </c>
      <c r="LU1476" s="18">
        <v>0</v>
      </c>
      <c r="LV1476" s="18">
        <v>0</v>
      </c>
      <c r="LW1476" s="18">
        <v>0</v>
      </c>
      <c r="LX1476" s="18" t="s">
        <v>1404</v>
      </c>
      <c r="LY1476" s="18" t="s">
        <v>1404</v>
      </c>
      <c r="LZ1476" s="18" t="s">
        <v>1404</v>
      </c>
      <c r="MA1476" s="18" t="s">
        <v>1404</v>
      </c>
      <c r="ME1476" s="18" t="s">
        <v>766</v>
      </c>
      <c r="MJ1476" s="18" t="s">
        <v>768</v>
      </c>
      <c r="MK1476" s="18" t="s">
        <v>768</v>
      </c>
      <c r="ML1476" s="18">
        <v>7</v>
      </c>
      <c r="MN1476" s="18">
        <v>9</v>
      </c>
      <c r="MO1476" s="18">
        <v>4</v>
      </c>
      <c r="MP1476" s="18">
        <v>0</v>
      </c>
      <c r="MQ1476" s="18" t="s">
        <v>768</v>
      </c>
      <c r="MR1476" s="18">
        <v>0</v>
      </c>
      <c r="MV1476" s="18" t="s">
        <v>766</v>
      </c>
      <c r="NL1476" s="18" t="s">
        <v>768</v>
      </c>
      <c r="NP1476" s="18" t="s">
        <v>1388</v>
      </c>
      <c r="NV1476" s="18">
        <v>0</v>
      </c>
      <c r="NX1476" s="18">
        <f t="shared" si="502"/>
        <v>6072.52</v>
      </c>
      <c r="NY1476" t="str">
        <f t="shared" si="505"/>
        <v>Smaller</v>
      </c>
      <c r="NZ1476" t="str">
        <f t="shared" si="506"/>
        <v>Small</v>
      </c>
    </row>
    <row r="1477" spans="1:390">
      <c r="A1477" t="s">
        <v>495</v>
      </c>
      <c r="B1477" t="s">
        <v>618</v>
      </c>
      <c r="C1477" t="s">
        <v>619</v>
      </c>
      <c r="D1477" t="s">
        <v>404</v>
      </c>
      <c r="E1477">
        <v>20180</v>
      </c>
      <c r="F1477" t="s">
        <v>1813</v>
      </c>
      <c r="G1477">
        <v>11374.35</v>
      </c>
      <c r="H1477" s="62">
        <v>48384</v>
      </c>
      <c r="I1477" s="63">
        <v>2</v>
      </c>
      <c r="K1477" s="63">
        <v>17</v>
      </c>
      <c r="L1477" s="63">
        <v>167</v>
      </c>
      <c r="R1477" s="63">
        <v>639</v>
      </c>
      <c r="AC1477" s="93">
        <v>0</v>
      </c>
      <c r="AF1477" s="93">
        <v>32000</v>
      </c>
      <c r="AL1477" s="93">
        <v>18120</v>
      </c>
      <c r="AO1477" s="59">
        <f t="shared" si="503"/>
        <v>50120</v>
      </c>
      <c r="BL1477" s="77">
        <v>5224</v>
      </c>
      <c r="BO1477" s="63">
        <f t="shared" si="485"/>
        <v>5224</v>
      </c>
      <c r="BZ1477" s="18">
        <f t="shared" si="486"/>
        <v>0</v>
      </c>
      <c r="CX1477" s="39"/>
      <c r="DI1477">
        <f t="shared" si="495"/>
        <v>0</v>
      </c>
      <c r="DV1477" s="63">
        <f t="shared" si="487"/>
        <v>0</v>
      </c>
      <c r="EI1477" s="63">
        <f t="shared" si="488"/>
        <v>0</v>
      </c>
      <c r="EU1477" s="38">
        <v>0.8</v>
      </c>
      <c r="EV1477" s="38">
        <v>0.94</v>
      </c>
      <c r="FJ1477" s="18">
        <f t="shared" si="489"/>
        <v>0</v>
      </c>
      <c r="FT1477">
        <f t="shared" si="490"/>
        <v>0</v>
      </c>
      <c r="GD1477">
        <f t="shared" si="496"/>
        <v>0</v>
      </c>
      <c r="GO1477" s="39">
        <f t="shared" si="491"/>
        <v>0</v>
      </c>
      <c r="GP1477" s="39">
        <f t="shared" si="492"/>
        <v>55344</v>
      </c>
      <c r="GQ1477" s="39">
        <f t="shared" si="493"/>
        <v>0</v>
      </c>
      <c r="GR1477" s="39">
        <f t="shared" si="494"/>
        <v>55344</v>
      </c>
      <c r="GS1477" t="s">
        <v>395</v>
      </c>
      <c r="GU1477" t="s">
        <v>1402</v>
      </c>
      <c r="GV1477" t="s">
        <v>768</v>
      </c>
      <c r="GX1477" t="s">
        <v>938</v>
      </c>
      <c r="GY1477" t="s">
        <v>405</v>
      </c>
      <c r="HB1477" t="s">
        <v>798</v>
      </c>
      <c r="HC1477">
        <v>941</v>
      </c>
      <c r="HD1477">
        <v>1039</v>
      </c>
      <c r="HE1477">
        <v>1707</v>
      </c>
      <c r="HF1477">
        <v>43</v>
      </c>
      <c r="HH1477">
        <v>112087</v>
      </c>
      <c r="HJ1477">
        <v>2</v>
      </c>
      <c r="HK1477">
        <v>78</v>
      </c>
      <c r="HS1477" t="s">
        <v>768</v>
      </c>
      <c r="HT1477" t="s">
        <v>1267</v>
      </c>
      <c r="HU1477">
        <v>4</v>
      </c>
      <c r="HV1477">
        <v>5</v>
      </c>
      <c r="HW1477">
        <v>4</v>
      </c>
      <c r="HX1477">
        <v>1</v>
      </c>
      <c r="IA1477">
        <f t="shared" si="497"/>
        <v>5</v>
      </c>
      <c r="IB1477">
        <f t="shared" si="498"/>
        <v>0</v>
      </c>
      <c r="IC1477">
        <v>1</v>
      </c>
      <c r="ID1477">
        <v>5</v>
      </c>
      <c r="IE1477">
        <v>5.35</v>
      </c>
      <c r="IF1477" s="63">
        <v>0</v>
      </c>
      <c r="IH1477">
        <f t="shared" si="500"/>
        <v>10.35</v>
      </c>
      <c r="II1477" s="35">
        <f t="shared" si="501"/>
        <v>5</v>
      </c>
      <c r="IM1477" s="18">
        <v>7879</v>
      </c>
      <c r="IN1477" t="s">
        <v>411</v>
      </c>
      <c r="IO1477" s="62">
        <v>4780</v>
      </c>
      <c r="IP1477" s="18">
        <v>7465</v>
      </c>
      <c r="IQ1477" s="18">
        <v>848</v>
      </c>
      <c r="IR1477" s="18">
        <v>246</v>
      </c>
      <c r="IS1477" s="18">
        <v>0</v>
      </c>
      <c r="IU1477" s="18">
        <v>422</v>
      </c>
      <c r="IX1477" s="18">
        <f t="shared" si="504"/>
        <v>21640</v>
      </c>
      <c r="JB1477" s="18">
        <v>103</v>
      </c>
      <c r="JC1477" s="18">
        <v>90</v>
      </c>
      <c r="JS1477" s="18">
        <v>104</v>
      </c>
      <c r="JY1477" s="18">
        <v>3558</v>
      </c>
      <c r="KF1477" s="18">
        <v>1</v>
      </c>
      <c r="KG1477" s="18">
        <v>4</v>
      </c>
      <c r="KH1477" s="18">
        <v>137</v>
      </c>
      <c r="KN1477" s="18">
        <v>12.75</v>
      </c>
      <c r="KO1477" s="18">
        <v>12.75</v>
      </c>
      <c r="KP1477" s="18">
        <v>12.75</v>
      </c>
      <c r="KQ1477" s="18">
        <v>12.75</v>
      </c>
      <c r="KR1477" s="18">
        <v>4</v>
      </c>
      <c r="KS1477" s="18">
        <v>4</v>
      </c>
      <c r="KU1477" s="18" t="s">
        <v>2149</v>
      </c>
      <c r="KV1477" s="18" t="s">
        <v>2149</v>
      </c>
      <c r="KW1477" s="18" t="s">
        <v>2149</v>
      </c>
      <c r="KX1477" s="18" t="s">
        <v>2149</v>
      </c>
      <c r="KY1477" s="18" t="s">
        <v>2150</v>
      </c>
      <c r="KZ1477" s="18" t="s">
        <v>2150</v>
      </c>
      <c r="LB1477" s="18" t="s">
        <v>768</v>
      </c>
      <c r="LC1477" s="18">
        <v>6</v>
      </c>
      <c r="LD1477" s="18">
        <v>6</v>
      </c>
      <c r="LE1477" s="18">
        <v>6</v>
      </c>
      <c r="LF1477" s="18">
        <v>6</v>
      </c>
      <c r="LJ1477" s="18" t="s">
        <v>2151</v>
      </c>
      <c r="LK1477" s="18" t="s">
        <v>2151</v>
      </c>
      <c r="LL1477" s="18" t="s">
        <v>2151</v>
      </c>
      <c r="LM1477" s="18" t="s">
        <v>2151</v>
      </c>
      <c r="LQ1477" s="18">
        <v>11</v>
      </c>
      <c r="LR1477" s="18">
        <v>11</v>
      </c>
      <c r="LS1477" s="18">
        <v>11</v>
      </c>
      <c r="LT1477" s="18">
        <v>11</v>
      </c>
      <c r="LX1477" s="18" t="s">
        <v>2029</v>
      </c>
      <c r="LY1477" s="18" t="s">
        <v>2029</v>
      </c>
      <c r="LZ1477" s="18" t="s">
        <v>2029</v>
      </c>
      <c r="MA1477" s="18" t="s">
        <v>2029</v>
      </c>
      <c r="ME1477" s="18" t="s">
        <v>766</v>
      </c>
      <c r="MJ1477" s="18" t="s">
        <v>768</v>
      </c>
      <c r="MK1477" s="18" t="s">
        <v>768</v>
      </c>
      <c r="ML1477" s="18">
        <v>24</v>
      </c>
      <c r="MN1477" s="18">
        <v>44</v>
      </c>
      <c r="MQ1477" s="18" t="s">
        <v>768</v>
      </c>
      <c r="MR1477" s="18">
        <v>168</v>
      </c>
      <c r="MS1477" s="18">
        <v>145581</v>
      </c>
      <c r="MT1477" s="18" t="s">
        <v>1387</v>
      </c>
      <c r="MV1477" s="18" t="s">
        <v>768</v>
      </c>
      <c r="NL1477" s="18" t="s">
        <v>768</v>
      </c>
      <c r="NP1477" s="18" t="s">
        <v>1388</v>
      </c>
      <c r="NX1477" s="18">
        <f t="shared" si="502"/>
        <v>2274.87</v>
      </c>
      <c r="NY1477" t="str">
        <f t="shared" si="505"/>
        <v>Mid-range</v>
      </c>
      <c r="NZ1477" t="str">
        <f t="shared" si="506"/>
        <v>Medium</v>
      </c>
    </row>
    <row r="1478" spans="1:390">
      <c r="A1478" t="s">
        <v>842</v>
      </c>
      <c r="B1478" t="s">
        <v>694</v>
      </c>
      <c r="C1478" t="s">
        <v>695</v>
      </c>
      <c r="D1478" t="s">
        <v>393</v>
      </c>
      <c r="E1478">
        <v>20180</v>
      </c>
      <c r="F1478" t="s">
        <v>1813</v>
      </c>
      <c r="G1478">
        <v>8839.91</v>
      </c>
      <c r="H1478" s="62">
        <v>52360</v>
      </c>
      <c r="I1478" s="63">
        <v>1</v>
      </c>
      <c r="K1478" s="63">
        <v>12</v>
      </c>
      <c r="L1478" s="63">
        <v>0</v>
      </c>
      <c r="R1478" s="63">
        <v>635</v>
      </c>
      <c r="AC1478" s="93">
        <v>0</v>
      </c>
      <c r="AG1478" s="93">
        <v>132833</v>
      </c>
      <c r="AL1478" s="93">
        <v>384</v>
      </c>
      <c r="AO1478" s="59">
        <f t="shared" si="503"/>
        <v>133217</v>
      </c>
      <c r="BL1478" s="77">
        <v>35865</v>
      </c>
      <c r="BO1478" s="63">
        <f t="shared" si="485"/>
        <v>35865</v>
      </c>
      <c r="BZ1478" s="18">
        <f t="shared" si="486"/>
        <v>0</v>
      </c>
      <c r="CX1478" s="39"/>
      <c r="DI1478">
        <f t="shared" si="495"/>
        <v>0</v>
      </c>
      <c r="DV1478" s="63">
        <f t="shared" si="487"/>
        <v>0</v>
      </c>
      <c r="EE1478" s="41">
        <v>16856</v>
      </c>
      <c r="EG1478" s="41">
        <v>2155</v>
      </c>
      <c r="EH1478" t="s">
        <v>1462</v>
      </c>
      <c r="EI1478" s="63">
        <f t="shared" si="488"/>
        <v>19011</v>
      </c>
      <c r="EU1478" s="38">
        <v>0.57999999999999996</v>
      </c>
      <c r="EV1478" s="38">
        <v>0.76</v>
      </c>
      <c r="FJ1478" s="18">
        <f t="shared" si="489"/>
        <v>0</v>
      </c>
      <c r="FT1478">
        <f t="shared" si="490"/>
        <v>0</v>
      </c>
      <c r="GD1478">
        <f t="shared" si="496"/>
        <v>0</v>
      </c>
      <c r="GO1478" s="39">
        <f t="shared" si="491"/>
        <v>0</v>
      </c>
      <c r="GP1478" s="39">
        <f t="shared" si="492"/>
        <v>169082</v>
      </c>
      <c r="GQ1478" s="39">
        <f t="shared" si="493"/>
        <v>0</v>
      </c>
      <c r="GR1478" s="39">
        <f t="shared" si="494"/>
        <v>169082</v>
      </c>
      <c r="GS1478" t="s">
        <v>420</v>
      </c>
      <c r="GU1478" t="s">
        <v>1420</v>
      </c>
      <c r="GV1478" t="s">
        <v>768</v>
      </c>
      <c r="GX1478" t="s">
        <v>938</v>
      </c>
      <c r="GZ1478">
        <v>0.2</v>
      </c>
      <c r="HB1478" t="s">
        <v>798</v>
      </c>
      <c r="HC1478">
        <v>2604</v>
      </c>
      <c r="HD1478">
        <v>3619</v>
      </c>
      <c r="HE1478">
        <v>26845</v>
      </c>
      <c r="HF1478">
        <v>135</v>
      </c>
      <c r="HH1478">
        <v>85060</v>
      </c>
      <c r="HI1478">
        <v>0</v>
      </c>
      <c r="HJ1478">
        <v>232</v>
      </c>
      <c r="HK1478">
        <v>90</v>
      </c>
      <c r="HS1478" t="s">
        <v>768</v>
      </c>
      <c r="HT1478" t="s">
        <v>1267</v>
      </c>
      <c r="HU1478">
        <v>4</v>
      </c>
      <c r="HV1478">
        <v>4</v>
      </c>
      <c r="HW1478">
        <v>6</v>
      </c>
      <c r="HX1478">
        <v>0</v>
      </c>
      <c r="HY1478">
        <v>1</v>
      </c>
      <c r="HZ1478">
        <v>0</v>
      </c>
      <c r="IA1478">
        <f t="shared" si="497"/>
        <v>6</v>
      </c>
      <c r="IB1478">
        <f t="shared" si="498"/>
        <v>1</v>
      </c>
      <c r="IC1478">
        <v>10</v>
      </c>
      <c r="IH1478">
        <f t="shared" si="500"/>
        <v>0</v>
      </c>
      <c r="II1478" s="35">
        <f t="shared" si="501"/>
        <v>0</v>
      </c>
      <c r="IM1478" s="18">
        <v>12187</v>
      </c>
      <c r="IN1478" t="s">
        <v>411</v>
      </c>
      <c r="IO1478" s="62">
        <v>40283</v>
      </c>
      <c r="IP1478" s="18">
        <v>15612</v>
      </c>
      <c r="IQ1478" s="18">
        <v>23127</v>
      </c>
      <c r="IS1478" s="18">
        <v>1843</v>
      </c>
      <c r="IU1478" s="18">
        <v>57935</v>
      </c>
      <c r="IV1478" s="18">
        <v>9317</v>
      </c>
      <c r="IW1478" s="18" t="s">
        <v>2152</v>
      </c>
      <c r="IX1478" s="18">
        <f t="shared" si="504"/>
        <v>160304</v>
      </c>
      <c r="JB1478" s="18">
        <v>121</v>
      </c>
      <c r="JC1478" s="18">
        <v>45</v>
      </c>
      <c r="JS1478" s="18">
        <v>288</v>
      </c>
      <c r="JT1478" s="18">
        <v>0</v>
      </c>
      <c r="JU1478" s="18">
        <v>0</v>
      </c>
      <c r="JV1478" s="18">
        <v>0</v>
      </c>
      <c r="JY1478" s="18">
        <v>0</v>
      </c>
      <c r="KF1478" s="18">
        <v>0</v>
      </c>
      <c r="KG1478" s="18">
        <v>0</v>
      </c>
      <c r="KH1478" s="18">
        <v>0</v>
      </c>
      <c r="KN1478" s="18">
        <v>12.5</v>
      </c>
      <c r="KO1478" s="18">
        <v>12.5</v>
      </c>
      <c r="KP1478" s="18">
        <v>12.5</v>
      </c>
      <c r="KQ1478" s="18">
        <v>12.5</v>
      </c>
      <c r="KR1478" s="18">
        <v>6</v>
      </c>
      <c r="KU1478" s="18" t="s">
        <v>1407</v>
      </c>
      <c r="KV1478" s="18" t="s">
        <v>1407</v>
      </c>
      <c r="KW1478" s="18" t="s">
        <v>1407</v>
      </c>
      <c r="KX1478" s="18" t="s">
        <v>1407</v>
      </c>
      <c r="KY1478" s="18" t="s">
        <v>1408</v>
      </c>
      <c r="LB1478" s="18" t="s">
        <v>766</v>
      </c>
      <c r="LQ1478" s="18">
        <v>8</v>
      </c>
      <c r="LR1478" s="18">
        <v>8</v>
      </c>
      <c r="LS1478" s="18">
        <v>8</v>
      </c>
      <c r="LT1478" s="18">
        <v>8</v>
      </c>
      <c r="LX1478" s="18" t="s">
        <v>1488</v>
      </c>
      <c r="LY1478" s="18" t="s">
        <v>1488</v>
      </c>
      <c r="LZ1478" s="18" t="s">
        <v>1386</v>
      </c>
      <c r="MA1478" s="18" t="s">
        <v>1386</v>
      </c>
      <c r="ME1478" s="18" t="s">
        <v>766</v>
      </c>
      <c r="MJ1478" s="18" t="s">
        <v>768</v>
      </c>
      <c r="MK1478" s="18" t="s">
        <v>768</v>
      </c>
      <c r="MM1478" s="18" t="s">
        <v>766</v>
      </c>
      <c r="MQ1478" s="18" t="s">
        <v>766</v>
      </c>
      <c r="MS1478" s="18">
        <v>210838</v>
      </c>
      <c r="MT1478" s="18" t="s">
        <v>1387</v>
      </c>
      <c r="MV1478" s="18" t="s">
        <v>766</v>
      </c>
      <c r="NL1478" s="18" t="s">
        <v>768</v>
      </c>
      <c r="NT1478" s="18" t="s">
        <v>942</v>
      </c>
      <c r="NU1478" s="18" t="s">
        <v>2153</v>
      </c>
      <c r="NV1478" s="18">
        <v>13729</v>
      </c>
      <c r="NX1478" s="18" t="e">
        <f t="shared" si="502"/>
        <v>#DIV/0!</v>
      </c>
      <c r="NY1478" t="str">
        <f t="shared" si="505"/>
        <v>Mid-range</v>
      </c>
      <c r="NZ1478" t="str">
        <f t="shared" si="506"/>
        <v>Small</v>
      </c>
    </row>
    <row r="1479" spans="1:390">
      <c r="A1479" t="s">
        <v>773</v>
      </c>
      <c r="B1479" t="s">
        <v>701</v>
      </c>
      <c r="C1479" t="s">
        <v>702</v>
      </c>
      <c r="D1479" t="s">
        <v>393</v>
      </c>
      <c r="E1479">
        <v>20180</v>
      </c>
      <c r="F1479" t="s">
        <v>1813</v>
      </c>
      <c r="G1479">
        <v>10832.33</v>
      </c>
      <c r="H1479" s="62">
        <v>54000</v>
      </c>
      <c r="I1479" s="63">
        <v>1</v>
      </c>
      <c r="K1479" s="63">
        <v>10</v>
      </c>
      <c r="L1479" s="63">
        <v>0</v>
      </c>
      <c r="R1479" s="63">
        <v>721</v>
      </c>
      <c r="AC1479" s="93">
        <v>0</v>
      </c>
      <c r="AL1479" s="93">
        <v>34700</v>
      </c>
      <c r="AO1479" s="59">
        <f t="shared" si="503"/>
        <v>34700</v>
      </c>
      <c r="BL1479" s="77">
        <v>9976</v>
      </c>
      <c r="BO1479" s="63">
        <f t="shared" si="485"/>
        <v>9976</v>
      </c>
      <c r="BZ1479" s="18">
        <f t="shared" si="486"/>
        <v>0</v>
      </c>
      <c r="CX1479" s="39"/>
      <c r="DI1479">
        <f t="shared" si="495"/>
        <v>0</v>
      </c>
      <c r="DR1479" s="41">
        <v>85712</v>
      </c>
      <c r="DV1479" s="63">
        <f t="shared" si="487"/>
        <v>85712</v>
      </c>
      <c r="EE1479" s="41">
        <v>12726</v>
      </c>
      <c r="EI1479" s="63">
        <f t="shared" si="488"/>
        <v>12726</v>
      </c>
      <c r="EU1479" s="38">
        <v>0.46</v>
      </c>
      <c r="EV1479" s="38">
        <v>0.8</v>
      </c>
      <c r="FJ1479" s="18">
        <f t="shared" si="489"/>
        <v>0</v>
      </c>
      <c r="FT1479">
        <f t="shared" si="490"/>
        <v>0</v>
      </c>
      <c r="GD1479">
        <f t="shared" si="496"/>
        <v>0</v>
      </c>
      <c r="GO1479" s="39">
        <f t="shared" si="491"/>
        <v>0</v>
      </c>
      <c r="GP1479" s="39">
        <f t="shared" si="492"/>
        <v>44676</v>
      </c>
      <c r="GQ1479" s="39">
        <f t="shared" si="493"/>
        <v>0</v>
      </c>
      <c r="GR1479" s="39">
        <f t="shared" si="494"/>
        <v>44676</v>
      </c>
      <c r="GS1479" t="s">
        <v>942</v>
      </c>
      <c r="GT1479" t="s">
        <v>2154</v>
      </c>
      <c r="GU1479" t="s">
        <v>1411</v>
      </c>
      <c r="GV1479" t="s">
        <v>766</v>
      </c>
      <c r="GX1479" t="s">
        <v>938</v>
      </c>
      <c r="GY1479" t="s">
        <v>405</v>
      </c>
      <c r="GZ1479" s="47">
        <v>0.5</v>
      </c>
      <c r="HA1479" t="s">
        <v>2155</v>
      </c>
      <c r="HB1479" t="s">
        <v>798</v>
      </c>
      <c r="HC1479">
        <v>998</v>
      </c>
      <c r="HD1479">
        <v>5920</v>
      </c>
      <c r="HE1479">
        <v>77271</v>
      </c>
      <c r="HF1479">
        <v>126</v>
      </c>
      <c r="HH1479">
        <v>41484</v>
      </c>
      <c r="HI1479">
        <v>5</v>
      </c>
      <c r="HJ1479">
        <v>505</v>
      </c>
      <c r="HS1479" t="s">
        <v>768</v>
      </c>
      <c r="HT1479" t="s">
        <v>2156</v>
      </c>
      <c r="HU1479">
        <v>6</v>
      </c>
      <c r="HV1479">
        <v>14</v>
      </c>
      <c r="HW1479">
        <v>5</v>
      </c>
      <c r="HX1479">
        <v>1</v>
      </c>
      <c r="HY1479">
        <v>4</v>
      </c>
      <c r="HZ1479">
        <v>0</v>
      </c>
      <c r="IA1479">
        <f t="shared" si="497"/>
        <v>6</v>
      </c>
      <c r="IB1479">
        <f t="shared" si="498"/>
        <v>4</v>
      </c>
      <c r="IC1479">
        <v>10</v>
      </c>
      <c r="ID1479">
        <v>7.6</v>
      </c>
      <c r="IE1479">
        <v>9.3699999999999992</v>
      </c>
      <c r="IF1479" s="63">
        <v>3</v>
      </c>
      <c r="IH1479">
        <f t="shared" si="500"/>
        <v>16.97</v>
      </c>
      <c r="II1479" s="35">
        <f t="shared" si="501"/>
        <v>7.6</v>
      </c>
      <c r="IM1479" s="18">
        <v>7206</v>
      </c>
      <c r="IN1479" t="s">
        <v>411</v>
      </c>
      <c r="IO1479" s="62">
        <v>4700</v>
      </c>
      <c r="IP1479" s="18">
        <v>11301</v>
      </c>
      <c r="IR1479" s="18">
        <v>7212</v>
      </c>
      <c r="IU1479" s="18">
        <v>1440</v>
      </c>
      <c r="IV1479" s="18">
        <v>3592</v>
      </c>
      <c r="IW1479" s="18" t="s">
        <v>2157</v>
      </c>
      <c r="IX1479" s="18">
        <f t="shared" si="504"/>
        <v>35451</v>
      </c>
      <c r="JB1479" s="18">
        <v>280</v>
      </c>
      <c r="JC1479" s="18">
        <v>126</v>
      </c>
      <c r="JS1479" s="18">
        <v>269</v>
      </c>
      <c r="JT1479" s="18">
        <v>0</v>
      </c>
      <c r="JU1479" s="18">
        <v>46</v>
      </c>
      <c r="JV1479" s="18">
        <v>0</v>
      </c>
      <c r="JY1479" s="18">
        <v>6515</v>
      </c>
      <c r="KF1479" s="18">
        <v>2</v>
      </c>
      <c r="KG1479" s="18">
        <v>10</v>
      </c>
      <c r="KH1479" s="18">
        <v>247</v>
      </c>
      <c r="KN1479" s="18">
        <v>13.5</v>
      </c>
      <c r="KO1479" s="18">
        <v>13.5</v>
      </c>
      <c r="KP1479" s="18">
        <v>13.5</v>
      </c>
      <c r="KQ1479" s="18">
        <v>13.5</v>
      </c>
      <c r="KR1479" s="18">
        <v>7.5</v>
      </c>
      <c r="KS1479" s="18">
        <v>7</v>
      </c>
      <c r="KT1479" s="18">
        <v>0</v>
      </c>
      <c r="KU1479" s="18" t="s">
        <v>2158</v>
      </c>
      <c r="KV1479" s="18" t="s">
        <v>2158</v>
      </c>
      <c r="KW1479" s="18" t="s">
        <v>2158</v>
      </c>
      <c r="KX1479" s="18" t="s">
        <v>2158</v>
      </c>
      <c r="KY1479" s="18" t="s">
        <v>2159</v>
      </c>
      <c r="KZ1479" s="18" t="s">
        <v>2160</v>
      </c>
      <c r="LB1479" s="18" t="s">
        <v>766</v>
      </c>
      <c r="LQ1479" s="18">
        <v>10</v>
      </c>
      <c r="LR1479" s="18">
        <v>10</v>
      </c>
      <c r="LS1479" s="18">
        <v>10</v>
      </c>
      <c r="LT1479" s="18">
        <v>10</v>
      </c>
      <c r="LU1479" s="18">
        <v>6</v>
      </c>
      <c r="LV1479" s="18">
        <v>0</v>
      </c>
      <c r="LW1479" s="18">
        <v>0</v>
      </c>
      <c r="LX1479" s="18" t="s">
        <v>2161</v>
      </c>
      <c r="LY1479" s="18" t="s">
        <v>2161</v>
      </c>
      <c r="LZ1479" s="18" t="s">
        <v>2161</v>
      </c>
      <c r="MA1479" s="18" t="s">
        <v>2161</v>
      </c>
      <c r="MB1479" s="18" t="s">
        <v>2162</v>
      </c>
      <c r="ME1479" s="18" t="s">
        <v>766</v>
      </c>
      <c r="MJ1479" s="18" t="s">
        <v>768</v>
      </c>
      <c r="MK1479" s="18" t="s">
        <v>768</v>
      </c>
      <c r="ML1479" s="18" t="s">
        <v>1852</v>
      </c>
      <c r="MM1479" s="18" t="s">
        <v>766</v>
      </c>
      <c r="MN1479" s="18">
        <v>46</v>
      </c>
      <c r="MO1479" s="18">
        <v>0</v>
      </c>
      <c r="MP1479" s="18">
        <v>0</v>
      </c>
      <c r="MQ1479" s="18" t="s">
        <v>768</v>
      </c>
      <c r="MR1479" s="18">
        <v>68.5</v>
      </c>
      <c r="MS1479" s="18">
        <v>282640</v>
      </c>
      <c r="MT1479" s="18" t="s">
        <v>1387</v>
      </c>
      <c r="MV1479" s="18" t="s">
        <v>768</v>
      </c>
      <c r="NL1479" s="18" t="s">
        <v>768</v>
      </c>
      <c r="NM1479" s="18" t="s">
        <v>1153</v>
      </c>
      <c r="NP1479" s="18" t="s">
        <v>1388</v>
      </c>
      <c r="NV1479" s="18">
        <v>20104</v>
      </c>
      <c r="NX1479" s="18">
        <f t="shared" si="502"/>
        <v>1425.3065789473685</v>
      </c>
      <c r="NY1479" t="str">
        <f t="shared" si="505"/>
        <v>Mid-range</v>
      </c>
      <c r="NZ1479" t="str">
        <f t="shared" si="506"/>
        <v>Medium</v>
      </c>
    </row>
    <row r="1480" spans="1:390">
      <c r="A1480" t="s">
        <v>472</v>
      </c>
      <c r="B1480" t="s">
        <v>470</v>
      </c>
      <c r="C1480" t="s">
        <v>471</v>
      </c>
      <c r="D1480" t="s">
        <v>404</v>
      </c>
      <c r="E1480">
        <v>20180</v>
      </c>
      <c r="F1480" t="s">
        <v>1813</v>
      </c>
      <c r="G1480">
        <v>5278.48</v>
      </c>
      <c r="H1480" s="62">
        <v>23</v>
      </c>
      <c r="I1480" s="63">
        <v>1</v>
      </c>
      <c r="K1480" s="63">
        <v>7</v>
      </c>
      <c r="L1480" s="63">
        <v>1</v>
      </c>
      <c r="R1480" s="63">
        <v>550</v>
      </c>
      <c r="AC1480" s="93">
        <v>0</v>
      </c>
      <c r="AF1480" s="93">
        <v>3000</v>
      </c>
      <c r="AL1480" s="93">
        <v>26261</v>
      </c>
      <c r="AO1480" s="59">
        <f t="shared" si="503"/>
        <v>29261</v>
      </c>
      <c r="BL1480" s="77">
        <v>8337</v>
      </c>
      <c r="BO1480" s="63">
        <f t="shared" si="485"/>
        <v>8337</v>
      </c>
      <c r="BZ1480" s="18">
        <f t="shared" si="486"/>
        <v>0</v>
      </c>
      <c r="CX1480" s="39"/>
      <c r="DI1480">
        <f t="shared" si="495"/>
        <v>0</v>
      </c>
      <c r="DR1480" s="41">
        <v>9942</v>
      </c>
      <c r="DV1480" s="63">
        <f t="shared" si="487"/>
        <v>9942</v>
      </c>
      <c r="DZ1480" s="41">
        <v>5688</v>
      </c>
      <c r="EE1480" s="41">
        <v>2773</v>
      </c>
      <c r="EI1480" s="63">
        <f t="shared" si="488"/>
        <v>8461</v>
      </c>
      <c r="EU1480" s="38">
        <v>0.69</v>
      </c>
      <c r="EV1480" s="38">
        <v>0.31</v>
      </c>
      <c r="FJ1480" s="18">
        <f t="shared" si="489"/>
        <v>0</v>
      </c>
      <c r="FT1480">
        <f t="shared" si="490"/>
        <v>0</v>
      </c>
      <c r="GD1480">
        <f t="shared" si="496"/>
        <v>0</v>
      </c>
      <c r="GO1480" s="39">
        <f t="shared" si="491"/>
        <v>0</v>
      </c>
      <c r="GP1480" s="39">
        <f t="shared" si="492"/>
        <v>37598</v>
      </c>
      <c r="GQ1480" s="39">
        <f t="shared" si="493"/>
        <v>0</v>
      </c>
      <c r="GR1480" s="39">
        <f t="shared" si="494"/>
        <v>37598</v>
      </c>
      <c r="GS1480" t="s">
        <v>420</v>
      </c>
      <c r="GU1480" t="s">
        <v>937</v>
      </c>
      <c r="GV1480" t="s">
        <v>766</v>
      </c>
      <c r="GX1480" t="s">
        <v>938</v>
      </c>
      <c r="GZ1480">
        <v>0.2</v>
      </c>
      <c r="HB1480" t="s">
        <v>798</v>
      </c>
      <c r="HC1480">
        <v>829</v>
      </c>
      <c r="HD1480">
        <v>1987</v>
      </c>
      <c r="HE1480">
        <v>11734</v>
      </c>
      <c r="HF1480">
        <v>54</v>
      </c>
      <c r="HH1480">
        <v>56368</v>
      </c>
      <c r="HI1480">
        <v>0</v>
      </c>
      <c r="HJ1480">
        <v>59</v>
      </c>
      <c r="HK1480">
        <v>5007</v>
      </c>
      <c r="HS1480" t="s">
        <v>766</v>
      </c>
      <c r="HU1480">
        <v>4</v>
      </c>
      <c r="HV1480">
        <v>1</v>
      </c>
      <c r="HW1480">
        <v>4</v>
      </c>
      <c r="HX1480">
        <v>0</v>
      </c>
      <c r="HY1480">
        <v>1</v>
      </c>
      <c r="HZ1480">
        <v>0</v>
      </c>
      <c r="IA1480">
        <f t="shared" si="497"/>
        <v>4</v>
      </c>
      <c r="IB1480">
        <f t="shared" si="498"/>
        <v>1</v>
      </c>
      <c r="IC1480">
        <v>5</v>
      </c>
      <c r="ID1480">
        <v>4.1333000000000002</v>
      </c>
      <c r="IE1480">
        <v>5.44</v>
      </c>
      <c r="IF1480" s="63">
        <v>1</v>
      </c>
      <c r="IH1480">
        <f t="shared" si="500"/>
        <v>9.5732999999999997</v>
      </c>
      <c r="II1480" s="35">
        <f t="shared" si="501"/>
        <v>4.1333000000000002</v>
      </c>
      <c r="IM1480" s="18">
        <v>4200</v>
      </c>
      <c r="IN1480" t="s">
        <v>400</v>
      </c>
      <c r="IO1480" s="62">
        <v>4418</v>
      </c>
      <c r="IP1480" s="18">
        <v>3325</v>
      </c>
      <c r="IQ1480" s="18">
        <v>7310</v>
      </c>
      <c r="IR1480" s="18">
        <v>183</v>
      </c>
      <c r="IS1480" s="18">
        <v>0</v>
      </c>
      <c r="IU1480" s="18">
        <v>0</v>
      </c>
      <c r="IV1480" s="18">
        <v>4080</v>
      </c>
      <c r="IW1480" s="18" t="s">
        <v>2163</v>
      </c>
      <c r="IX1480" s="18">
        <f t="shared" si="504"/>
        <v>23516</v>
      </c>
      <c r="JB1480" s="18">
        <v>1796</v>
      </c>
      <c r="JC1480" s="18">
        <v>1090</v>
      </c>
      <c r="JS1480" s="18">
        <v>83</v>
      </c>
      <c r="JT1480" s="18">
        <v>0</v>
      </c>
      <c r="JU1480" s="18">
        <v>0</v>
      </c>
      <c r="JV1480" s="18">
        <v>3</v>
      </c>
      <c r="JY1480" s="18">
        <v>2789</v>
      </c>
      <c r="KF1480" s="18">
        <v>2</v>
      </c>
      <c r="KG1480" s="18">
        <v>17</v>
      </c>
      <c r="KH1480" s="18">
        <v>331</v>
      </c>
      <c r="KN1480" s="18">
        <v>11.5</v>
      </c>
      <c r="KO1480" s="18">
        <v>11.5</v>
      </c>
      <c r="KP1480" s="18">
        <v>11.5</v>
      </c>
      <c r="KQ1480" s="18">
        <v>11.5</v>
      </c>
      <c r="KR1480" s="18">
        <v>5</v>
      </c>
      <c r="KS1480" s="18">
        <v>4</v>
      </c>
      <c r="KT1480" s="18">
        <v>0</v>
      </c>
      <c r="KU1480" s="18" t="s">
        <v>2164</v>
      </c>
      <c r="KV1480" s="18" t="s">
        <v>2164</v>
      </c>
      <c r="KW1480" s="18" t="s">
        <v>2164</v>
      </c>
      <c r="KX1480" s="18" t="s">
        <v>2164</v>
      </c>
      <c r="KY1480" s="18" t="s">
        <v>2165</v>
      </c>
      <c r="KZ1480" s="18" t="s">
        <v>2166</v>
      </c>
      <c r="LA1480" s="18">
        <v>0</v>
      </c>
      <c r="LB1480" s="18" t="s">
        <v>768</v>
      </c>
      <c r="LC1480" s="18">
        <v>4</v>
      </c>
      <c r="LD1480" s="18">
        <v>4</v>
      </c>
      <c r="LE1480" s="18">
        <v>4</v>
      </c>
      <c r="LF1480" s="18">
        <v>4</v>
      </c>
      <c r="LG1480" s="18">
        <v>0</v>
      </c>
      <c r="LH1480" s="18">
        <v>0</v>
      </c>
      <c r="LI1480" s="18">
        <v>0</v>
      </c>
      <c r="LJ1480" s="18" t="s">
        <v>2167</v>
      </c>
      <c r="LK1480" s="18" t="s">
        <v>2167</v>
      </c>
      <c r="LL1480" s="18" t="s">
        <v>2167</v>
      </c>
      <c r="LM1480" s="18" t="s">
        <v>2167</v>
      </c>
      <c r="LN1480" s="18">
        <v>0</v>
      </c>
      <c r="LO1480" s="18">
        <v>0</v>
      </c>
      <c r="LP1480" s="18">
        <v>0</v>
      </c>
      <c r="LQ1480" s="18">
        <v>8</v>
      </c>
      <c r="LR1480" s="18">
        <v>8</v>
      </c>
      <c r="LS1480" s="18">
        <v>8</v>
      </c>
      <c r="LT1480" s="18">
        <v>8</v>
      </c>
      <c r="LU1480" s="18">
        <v>0</v>
      </c>
      <c r="LV1480" s="18">
        <v>0</v>
      </c>
      <c r="LW1480" s="18">
        <v>0</v>
      </c>
      <c r="LX1480" s="18" t="s">
        <v>2168</v>
      </c>
      <c r="LY1480" s="18" t="s">
        <v>2168</v>
      </c>
      <c r="LZ1480" s="18" t="s">
        <v>2168</v>
      </c>
      <c r="MA1480" s="18" t="s">
        <v>2168</v>
      </c>
      <c r="MB1480" s="18">
        <v>0</v>
      </c>
      <c r="MC1480" s="18">
        <v>0</v>
      </c>
      <c r="MD1480" s="18">
        <v>0</v>
      </c>
      <c r="ME1480" s="18" t="s">
        <v>766</v>
      </c>
      <c r="MJ1480" s="18" t="s">
        <v>768</v>
      </c>
      <c r="MK1480" s="18" t="s">
        <v>766</v>
      </c>
      <c r="ML1480" s="18">
        <v>16</v>
      </c>
      <c r="MN1480" s="18">
        <v>32</v>
      </c>
      <c r="MO1480" s="18">
        <v>0</v>
      </c>
      <c r="MP1480" s="18">
        <v>0</v>
      </c>
      <c r="MQ1480" s="18" t="s">
        <v>766</v>
      </c>
      <c r="MS1480" s="18">
        <v>144298</v>
      </c>
      <c r="MT1480" s="18" t="s">
        <v>1387</v>
      </c>
      <c r="MV1480" s="18" t="s">
        <v>766</v>
      </c>
      <c r="NL1480" s="18" t="s">
        <v>768</v>
      </c>
      <c r="NN1480" s="18" t="s">
        <v>1155</v>
      </c>
      <c r="NT1480" s="18" t="s">
        <v>942</v>
      </c>
      <c r="NU1480" s="18" t="s">
        <v>2169</v>
      </c>
      <c r="NV1480" s="18">
        <v>5000</v>
      </c>
      <c r="NW1480" s="18" t="s">
        <v>1173</v>
      </c>
      <c r="NX1480" s="18">
        <f t="shared" si="502"/>
        <v>1277.061911789611</v>
      </c>
      <c r="NY1480" t="str">
        <f t="shared" si="505"/>
        <v>Smaller</v>
      </c>
      <c r="NZ1480" t="str">
        <f t="shared" si="506"/>
        <v>Small</v>
      </c>
    </row>
    <row r="1481" spans="1:390">
      <c r="A1481" t="s">
        <v>631</v>
      </c>
      <c r="B1481" t="s">
        <v>706</v>
      </c>
      <c r="C1481">
        <v>962</v>
      </c>
      <c r="D1481" t="s">
        <v>404</v>
      </c>
      <c r="E1481">
        <v>20180</v>
      </c>
      <c r="F1481" t="s">
        <v>1813</v>
      </c>
      <c r="G1481">
        <v>6829.37</v>
      </c>
      <c r="H1481" s="62">
        <v>15901</v>
      </c>
      <c r="I1481" s="63">
        <v>0</v>
      </c>
      <c r="K1481" s="63">
        <v>6</v>
      </c>
      <c r="L1481" s="63">
        <v>0</v>
      </c>
      <c r="R1481" s="63">
        <v>176</v>
      </c>
      <c r="AC1481" s="93">
        <v>0</v>
      </c>
      <c r="AL1481" s="93">
        <v>1177</v>
      </c>
      <c r="AM1481" s="93">
        <v>18099</v>
      </c>
      <c r="AN1481" s="63" t="s">
        <v>2170</v>
      </c>
      <c r="AO1481" s="59">
        <f t="shared" si="503"/>
        <v>19276</v>
      </c>
      <c r="BC1481" s="77">
        <v>35303</v>
      </c>
      <c r="BD1481" s="77"/>
      <c r="BJ1481" s="77">
        <v>6303</v>
      </c>
      <c r="BL1481" s="77">
        <v>23796</v>
      </c>
      <c r="BO1481" s="63">
        <f t="shared" ref="BO1481:BO1544" si="507">SUM(BC1481:BM1481)</f>
        <v>65402</v>
      </c>
      <c r="BZ1481" s="18">
        <f t="shared" ref="BZ1481:BZ1544" si="508">IF(SUM(BP1481:BY1481)&gt;=0,SUM(BP1481:BY1481),"")</f>
        <v>0</v>
      </c>
      <c r="CX1481" s="39"/>
      <c r="DI1481">
        <f t="shared" si="495"/>
        <v>0</v>
      </c>
      <c r="DP1481" s="41">
        <v>500</v>
      </c>
      <c r="DV1481" s="63">
        <f t="shared" ref="DV1481:DV1544" si="509">SUM(DJ1481:DT1481)</f>
        <v>500</v>
      </c>
      <c r="EI1481" s="63">
        <f t="shared" ref="EI1481:EI1544" si="510">SUM(DW1481:EG1481)</f>
        <v>0</v>
      </c>
      <c r="EU1481" s="38">
        <v>0.61</v>
      </c>
      <c r="EV1481" s="38">
        <v>0.9</v>
      </c>
      <c r="FJ1481" s="18">
        <f t="shared" ref="FJ1481:FJ1544" si="511">SUM(FA1481:FI1481)</f>
        <v>0</v>
      </c>
      <c r="FT1481">
        <f t="shared" ref="FT1481:FT1544" si="512">SUM(FK1481:FS1481)</f>
        <v>0</v>
      </c>
      <c r="GD1481">
        <f t="shared" si="496"/>
        <v>0</v>
      </c>
      <c r="GO1481" s="39">
        <f t="shared" ref="GO1481:GO1544" si="513">SUM(GE1481:GN1481)</f>
        <v>0</v>
      </c>
      <c r="GP1481" s="39">
        <f t="shared" ref="GP1481:GP1544" si="514">AO1481+BO1481</f>
        <v>84678</v>
      </c>
      <c r="GQ1481" s="39">
        <f t="shared" ref="GQ1481:GQ1544" si="515">BB1481+BZ1481+DI1481+ET1481+GD1481</f>
        <v>0</v>
      </c>
      <c r="GR1481" s="39">
        <f t="shared" ref="GR1481:GR1496" si="516">GP1481+GQ1481+GO1481</f>
        <v>84678</v>
      </c>
      <c r="GS1481" t="s">
        <v>420</v>
      </c>
      <c r="GU1481" t="s">
        <v>937</v>
      </c>
      <c r="GV1481" t="s">
        <v>766</v>
      </c>
      <c r="GW1481" t="s">
        <v>410</v>
      </c>
      <c r="HB1481" t="s">
        <v>798</v>
      </c>
      <c r="HC1481">
        <v>162</v>
      </c>
      <c r="HD1481">
        <v>453</v>
      </c>
      <c r="HE1481">
        <v>204458</v>
      </c>
      <c r="HF1481">
        <v>96</v>
      </c>
      <c r="HH1481">
        <v>20845</v>
      </c>
      <c r="HI1481">
        <v>10</v>
      </c>
      <c r="HJ1481">
        <v>1221</v>
      </c>
      <c r="HK1481">
        <v>98</v>
      </c>
      <c r="HS1481" t="s">
        <v>766</v>
      </c>
      <c r="HU1481">
        <v>1</v>
      </c>
      <c r="HV1481">
        <v>8</v>
      </c>
      <c r="HW1481">
        <v>2</v>
      </c>
      <c r="HX1481">
        <v>0</v>
      </c>
      <c r="HY1481">
        <v>0</v>
      </c>
      <c r="HZ1481">
        <v>1</v>
      </c>
      <c r="IA1481">
        <f t="shared" si="497"/>
        <v>2</v>
      </c>
      <c r="IB1481">
        <f t="shared" si="498"/>
        <v>1</v>
      </c>
      <c r="ID1481">
        <v>2.4</v>
      </c>
      <c r="IE1481">
        <v>4.79</v>
      </c>
      <c r="IF1481" s="63">
        <v>1</v>
      </c>
      <c r="IH1481">
        <f t="shared" si="500"/>
        <v>7.1899999999999995</v>
      </c>
      <c r="II1481" s="35">
        <f t="shared" si="501"/>
        <v>2.4</v>
      </c>
      <c r="IM1481" s="18">
        <v>8485</v>
      </c>
      <c r="IN1481" t="s">
        <v>411</v>
      </c>
      <c r="IO1481" s="62">
        <v>1558</v>
      </c>
      <c r="IP1481" s="18">
        <v>8296</v>
      </c>
      <c r="IQ1481" s="18">
        <v>1301</v>
      </c>
      <c r="IR1481" s="18">
        <v>45</v>
      </c>
      <c r="IS1481" s="18">
        <v>0</v>
      </c>
      <c r="IU1481" s="18">
        <v>861</v>
      </c>
      <c r="IX1481" s="18">
        <f t="shared" si="504"/>
        <v>20546</v>
      </c>
      <c r="JB1481" s="18">
        <v>0</v>
      </c>
      <c r="JC1481" s="18">
        <v>0</v>
      </c>
      <c r="JS1481" s="18">
        <v>0</v>
      </c>
      <c r="JT1481" s="18">
        <v>0</v>
      </c>
      <c r="JU1481" s="18">
        <v>27</v>
      </c>
      <c r="JV1481" s="18">
        <v>0</v>
      </c>
      <c r="JY1481" s="18">
        <v>42</v>
      </c>
      <c r="KF1481" s="18">
        <v>1</v>
      </c>
      <c r="KG1481" s="18">
        <v>2</v>
      </c>
      <c r="KH1481" s="18">
        <v>45</v>
      </c>
      <c r="KN1481" s="18">
        <v>12.5</v>
      </c>
      <c r="KO1481" s="18">
        <v>12.5</v>
      </c>
      <c r="KP1481" s="18">
        <v>12.5</v>
      </c>
      <c r="KQ1481" s="18">
        <v>12.5</v>
      </c>
      <c r="KR1481" s="18">
        <v>8.5</v>
      </c>
      <c r="KS1481" s="18">
        <v>5.5</v>
      </c>
      <c r="KU1481" s="18" t="s">
        <v>2171</v>
      </c>
      <c r="KV1481" s="18" t="s">
        <v>2172</v>
      </c>
      <c r="KW1481" s="18" t="s">
        <v>2171</v>
      </c>
      <c r="KX1481" s="18" t="s">
        <v>2171</v>
      </c>
      <c r="KY1481" s="18" t="s">
        <v>2173</v>
      </c>
      <c r="KZ1481" s="18" t="s">
        <v>2174</v>
      </c>
      <c r="LB1481" s="18" t="s">
        <v>768</v>
      </c>
      <c r="LC1481" s="18">
        <v>10</v>
      </c>
      <c r="LD1481" s="18">
        <v>10</v>
      </c>
      <c r="LE1481" s="18">
        <v>10</v>
      </c>
      <c r="LF1481" s="18">
        <v>10</v>
      </c>
      <c r="LH1481" s="18">
        <v>0</v>
      </c>
      <c r="LI1481" s="18">
        <v>0</v>
      </c>
      <c r="LJ1481" s="18">
        <v>44049</v>
      </c>
      <c r="LK1481" s="18">
        <v>44049</v>
      </c>
      <c r="LL1481" s="18">
        <v>44049</v>
      </c>
      <c r="LM1481" s="18">
        <v>44049</v>
      </c>
      <c r="LQ1481" s="18">
        <v>10</v>
      </c>
      <c r="LR1481" s="18">
        <v>10</v>
      </c>
      <c r="LS1481" s="18">
        <v>10</v>
      </c>
      <c r="LT1481" s="18">
        <v>10</v>
      </c>
      <c r="LV1481" s="18">
        <v>0</v>
      </c>
      <c r="LW1481" s="18">
        <v>0</v>
      </c>
      <c r="LX1481" s="18">
        <v>44049</v>
      </c>
      <c r="LY1481" s="18">
        <v>44049</v>
      </c>
      <c r="LZ1481" s="18">
        <v>44049</v>
      </c>
      <c r="MA1481" s="18">
        <v>44049</v>
      </c>
      <c r="ME1481" s="18" t="s">
        <v>766</v>
      </c>
      <c r="MJ1481" s="18" t="s">
        <v>768</v>
      </c>
      <c r="MK1481" s="18" t="s">
        <v>766</v>
      </c>
      <c r="ML1481" s="18">
        <v>240</v>
      </c>
      <c r="MN1481" s="18">
        <v>240</v>
      </c>
      <c r="MO1481" s="18">
        <v>88</v>
      </c>
      <c r="MP1481" s="18">
        <v>0</v>
      </c>
      <c r="MQ1481" s="18" t="s">
        <v>766</v>
      </c>
      <c r="MS1481" s="18">
        <v>128550</v>
      </c>
      <c r="MT1481" s="18" t="s">
        <v>1387</v>
      </c>
      <c r="MV1481" s="18" t="s">
        <v>766</v>
      </c>
      <c r="NL1481" s="18" t="s">
        <v>768</v>
      </c>
      <c r="NP1481" s="18" t="s">
        <v>1388</v>
      </c>
      <c r="NR1481" s="18" t="s">
        <v>1426</v>
      </c>
      <c r="NV1481" s="18">
        <v>0</v>
      </c>
      <c r="NX1481" s="18">
        <f t="shared" si="502"/>
        <v>2845.5708333333332</v>
      </c>
      <c r="NY1481" t="str">
        <f t="shared" si="505"/>
        <v>Mid-range</v>
      </c>
      <c r="NZ1481" t="str">
        <f t="shared" si="506"/>
        <v>Small</v>
      </c>
    </row>
    <row r="1482" spans="1:390">
      <c r="A1482" t="s">
        <v>631</v>
      </c>
      <c r="B1482" t="s">
        <v>710</v>
      </c>
      <c r="C1482">
        <v>963</v>
      </c>
      <c r="D1482" t="s">
        <v>404</v>
      </c>
      <c r="E1482">
        <v>20180</v>
      </c>
      <c r="F1482" t="s">
        <v>1813</v>
      </c>
      <c r="G1482">
        <v>7247.99</v>
      </c>
      <c r="H1482" s="62">
        <v>8914</v>
      </c>
      <c r="I1482" s="63">
        <v>0</v>
      </c>
      <c r="K1482" s="63">
        <v>7</v>
      </c>
      <c r="L1482" s="63">
        <v>1</v>
      </c>
      <c r="AC1482" s="93">
        <v>0</v>
      </c>
      <c r="AL1482" s="93">
        <v>82450</v>
      </c>
      <c r="AO1482" s="59">
        <f t="shared" si="503"/>
        <v>82450</v>
      </c>
      <c r="BL1482" s="77">
        <v>4090</v>
      </c>
      <c r="BO1482" s="63">
        <f t="shared" si="507"/>
        <v>4090</v>
      </c>
      <c r="BZ1482" s="18">
        <f t="shared" si="508"/>
        <v>0</v>
      </c>
      <c r="CX1482" s="39"/>
      <c r="DI1482">
        <f t="shared" si="495"/>
        <v>0</v>
      </c>
      <c r="DV1482" s="63">
        <f t="shared" si="509"/>
        <v>0</v>
      </c>
      <c r="EE1482" s="41">
        <v>1906</v>
      </c>
      <c r="EI1482" s="63">
        <f t="shared" si="510"/>
        <v>1906</v>
      </c>
      <c r="EU1482" s="38">
        <v>0.34</v>
      </c>
      <c r="EV1482" s="38">
        <v>0.57999999999999996</v>
      </c>
      <c r="FJ1482" s="18">
        <f t="shared" si="511"/>
        <v>0</v>
      </c>
      <c r="FT1482">
        <f t="shared" si="512"/>
        <v>0</v>
      </c>
      <c r="GD1482">
        <f t="shared" si="496"/>
        <v>0</v>
      </c>
      <c r="GO1482" s="39">
        <f t="shared" si="513"/>
        <v>0</v>
      </c>
      <c r="GP1482" s="39">
        <f t="shared" si="514"/>
        <v>86540</v>
      </c>
      <c r="GQ1482" s="39">
        <f t="shared" si="515"/>
        <v>0</v>
      </c>
      <c r="GR1482" s="39">
        <f t="shared" si="516"/>
        <v>86540</v>
      </c>
      <c r="GS1482" t="s">
        <v>420</v>
      </c>
      <c r="GU1482" t="s">
        <v>1392</v>
      </c>
      <c r="GV1482" t="s">
        <v>768</v>
      </c>
      <c r="GW1482" t="s">
        <v>410</v>
      </c>
      <c r="HB1482" t="s">
        <v>798</v>
      </c>
      <c r="HC1482">
        <v>778</v>
      </c>
      <c r="HD1482">
        <v>707</v>
      </c>
      <c r="HE1482">
        <v>172449</v>
      </c>
      <c r="HF1482">
        <v>1</v>
      </c>
      <c r="HH1482">
        <v>27610</v>
      </c>
      <c r="HI1482">
        <v>0</v>
      </c>
      <c r="HJ1482">
        <v>14</v>
      </c>
      <c r="HK1482">
        <v>313</v>
      </c>
      <c r="HS1482" t="s">
        <v>766</v>
      </c>
      <c r="HU1482">
        <v>2</v>
      </c>
      <c r="HV1482">
        <v>4</v>
      </c>
      <c r="HW1482">
        <v>2</v>
      </c>
      <c r="HX1482">
        <v>1</v>
      </c>
      <c r="IA1482">
        <f t="shared" si="497"/>
        <v>3</v>
      </c>
      <c r="IB1482">
        <f t="shared" si="498"/>
        <v>0</v>
      </c>
      <c r="IC1482">
        <v>20</v>
      </c>
      <c r="ID1482">
        <v>3</v>
      </c>
      <c r="IE1482">
        <v>2.8</v>
      </c>
      <c r="IF1482" s="63">
        <v>5</v>
      </c>
      <c r="IH1482">
        <f t="shared" si="500"/>
        <v>5.8</v>
      </c>
      <c r="II1482" s="35">
        <f t="shared" si="501"/>
        <v>3</v>
      </c>
      <c r="IM1482" s="18">
        <v>787</v>
      </c>
      <c r="IN1482" t="s">
        <v>400</v>
      </c>
      <c r="IO1482" s="62">
        <v>3287</v>
      </c>
      <c r="IP1482" s="18">
        <v>15782</v>
      </c>
      <c r="IQ1482" s="18">
        <v>724</v>
      </c>
      <c r="IR1482" s="18">
        <v>31</v>
      </c>
      <c r="IS1482" s="18">
        <v>20</v>
      </c>
      <c r="IU1482" s="18">
        <v>418</v>
      </c>
      <c r="IV1482" s="18">
        <v>20518</v>
      </c>
      <c r="IW1482" s="18" t="s">
        <v>2175</v>
      </c>
      <c r="IX1482" s="18">
        <f t="shared" si="504"/>
        <v>41567</v>
      </c>
      <c r="JB1482" s="18">
        <v>35</v>
      </c>
      <c r="JC1482" s="18">
        <v>0</v>
      </c>
      <c r="JS1482" s="18">
        <v>3</v>
      </c>
      <c r="JT1482" s="18">
        <v>6</v>
      </c>
      <c r="JU1482" s="18">
        <v>36</v>
      </c>
      <c r="JV1482" s="18">
        <v>0</v>
      </c>
      <c r="JY1482" s="18">
        <v>750</v>
      </c>
      <c r="KF1482" s="18">
        <v>1</v>
      </c>
      <c r="KG1482" s="18">
        <v>5</v>
      </c>
      <c r="KH1482" s="18">
        <v>128</v>
      </c>
      <c r="KN1482" s="18">
        <v>12.5</v>
      </c>
      <c r="KO1482" s="18">
        <v>12.5</v>
      </c>
      <c r="KP1482" s="18">
        <v>12.5</v>
      </c>
      <c r="KQ1482" s="18">
        <v>12.5</v>
      </c>
      <c r="KR1482" s="18">
        <v>5.5</v>
      </c>
      <c r="KS1482" s="18">
        <v>0</v>
      </c>
      <c r="KT1482" s="18">
        <v>0</v>
      </c>
      <c r="KU1482" s="18" t="s">
        <v>1963</v>
      </c>
      <c r="KV1482" s="18" t="s">
        <v>1963</v>
      </c>
      <c r="KW1482" s="18" t="s">
        <v>1963</v>
      </c>
      <c r="KX1482" s="18" t="s">
        <v>1963</v>
      </c>
      <c r="KY1482" s="18" t="s">
        <v>2176</v>
      </c>
      <c r="KZ1482" s="18">
        <v>0</v>
      </c>
      <c r="LA1482" s="18">
        <v>0</v>
      </c>
      <c r="LB1482" s="18" t="s">
        <v>768</v>
      </c>
      <c r="LC1482" s="18">
        <v>8.5</v>
      </c>
      <c r="LD1482" s="18">
        <v>8.5</v>
      </c>
      <c r="LE1482" s="18">
        <v>8.5</v>
      </c>
      <c r="LF1482" s="18">
        <v>8.5</v>
      </c>
      <c r="LG1482" s="18">
        <v>0</v>
      </c>
      <c r="LH1482" s="18">
        <v>0</v>
      </c>
      <c r="LI1482" s="18">
        <v>0</v>
      </c>
      <c r="LJ1482" s="18" t="s">
        <v>1993</v>
      </c>
      <c r="LK1482" s="18" t="s">
        <v>1993</v>
      </c>
      <c r="LL1482" s="18" t="s">
        <v>1993</v>
      </c>
      <c r="LM1482" s="18" t="s">
        <v>1993</v>
      </c>
      <c r="LN1482" s="18">
        <v>0</v>
      </c>
      <c r="LO1482" s="18">
        <v>0</v>
      </c>
      <c r="LP1482" s="18">
        <v>0</v>
      </c>
      <c r="LQ1482" s="18">
        <v>12.5</v>
      </c>
      <c r="LR1482" s="18">
        <v>12.5</v>
      </c>
      <c r="LS1482" s="18">
        <v>12.5</v>
      </c>
      <c r="LT1482" s="18">
        <v>12.5</v>
      </c>
      <c r="LU1482" s="18">
        <v>0</v>
      </c>
      <c r="LV1482" s="18">
        <v>0</v>
      </c>
      <c r="LW1482" s="18">
        <v>0</v>
      </c>
      <c r="LX1482" s="18" t="s">
        <v>1963</v>
      </c>
      <c r="LY1482" s="18" t="s">
        <v>1963</v>
      </c>
      <c r="LZ1482" s="18" t="s">
        <v>1963</v>
      </c>
      <c r="MA1482" s="18" t="s">
        <v>1963</v>
      </c>
      <c r="MB1482" s="18">
        <v>0</v>
      </c>
      <c r="MC1482" s="18">
        <v>0</v>
      </c>
      <c r="MD1482" s="18">
        <v>0</v>
      </c>
      <c r="ME1482" s="18" t="s">
        <v>766</v>
      </c>
      <c r="MJ1482" s="18" t="s">
        <v>766</v>
      </c>
      <c r="MK1482" s="18" t="s">
        <v>768</v>
      </c>
      <c r="ML1482" s="18">
        <v>8.5</v>
      </c>
      <c r="MN1482" s="18">
        <v>12.5</v>
      </c>
      <c r="MO1482" s="18">
        <v>0</v>
      </c>
      <c r="MP1482" s="18">
        <v>0</v>
      </c>
      <c r="MQ1482" s="18" t="s">
        <v>768</v>
      </c>
      <c r="MR1482" s="18">
        <v>2</v>
      </c>
      <c r="MS1482" s="18">
        <v>307746</v>
      </c>
      <c r="MT1482" s="18" t="s">
        <v>1387</v>
      </c>
      <c r="MV1482" s="18" t="s">
        <v>768</v>
      </c>
      <c r="NL1482" s="18" t="s">
        <v>768</v>
      </c>
      <c r="NP1482" s="18" t="s">
        <v>1388</v>
      </c>
      <c r="NR1482" s="18" t="s">
        <v>1426</v>
      </c>
      <c r="NV1482" s="18">
        <v>6000</v>
      </c>
      <c r="NX1482" s="18">
        <f t="shared" si="502"/>
        <v>2415.9966666666664</v>
      </c>
      <c r="NY1482" t="str">
        <f t="shared" si="505"/>
        <v>Mid-range</v>
      </c>
      <c r="NZ1482" t="str">
        <f t="shared" si="506"/>
        <v>Small</v>
      </c>
    </row>
    <row r="1483" spans="1:390">
      <c r="A1483" t="s">
        <v>479</v>
      </c>
      <c r="B1483" t="s">
        <v>480</v>
      </c>
      <c r="C1483" t="s">
        <v>481</v>
      </c>
      <c r="D1483" t="s">
        <v>393</v>
      </c>
      <c r="E1483">
        <v>20180</v>
      </c>
      <c r="F1483" t="s">
        <v>1813</v>
      </c>
      <c r="G1483">
        <v>1969.21</v>
      </c>
      <c r="H1483" s="62">
        <v>10500</v>
      </c>
      <c r="K1483" s="63">
        <v>1</v>
      </c>
      <c r="L1483" s="63">
        <v>1</v>
      </c>
      <c r="R1483" s="63">
        <v>93</v>
      </c>
      <c r="AC1483" s="93">
        <v>0</v>
      </c>
      <c r="AL1483" s="93">
        <v>3231</v>
      </c>
      <c r="AM1483" s="93">
        <v>9788</v>
      </c>
      <c r="AN1483" s="63" t="s">
        <v>1335</v>
      </c>
      <c r="AO1483" s="59">
        <f t="shared" si="503"/>
        <v>13019</v>
      </c>
      <c r="BL1483" s="77">
        <v>80</v>
      </c>
      <c r="BO1483" s="63">
        <f t="shared" si="507"/>
        <v>80</v>
      </c>
      <c r="BZ1483" s="18">
        <f t="shared" si="508"/>
        <v>0</v>
      </c>
      <c r="CX1483" s="39"/>
      <c r="DI1483">
        <f t="shared" si="495"/>
        <v>0</v>
      </c>
      <c r="DV1483" s="63">
        <f t="shared" si="509"/>
        <v>0</v>
      </c>
      <c r="EI1483" s="63">
        <f t="shared" si="510"/>
        <v>0</v>
      </c>
      <c r="EU1483" s="38">
        <v>0.64</v>
      </c>
      <c r="EV1483" s="38">
        <v>0.98</v>
      </c>
      <c r="FJ1483" s="18">
        <f t="shared" si="511"/>
        <v>0</v>
      </c>
      <c r="FT1483">
        <f t="shared" si="512"/>
        <v>0</v>
      </c>
      <c r="GD1483">
        <f t="shared" si="496"/>
        <v>0</v>
      </c>
      <c r="GO1483" s="39">
        <f t="shared" si="513"/>
        <v>0</v>
      </c>
      <c r="GP1483" s="39">
        <f t="shared" si="514"/>
        <v>13099</v>
      </c>
      <c r="GQ1483" s="39">
        <f t="shared" si="515"/>
        <v>0</v>
      </c>
      <c r="GR1483" s="39">
        <f t="shared" si="516"/>
        <v>13099</v>
      </c>
      <c r="GS1483" t="s">
        <v>942</v>
      </c>
      <c r="GT1483" t="s">
        <v>785</v>
      </c>
      <c r="GU1483" t="s">
        <v>1402</v>
      </c>
      <c r="GV1483" t="s">
        <v>768</v>
      </c>
      <c r="GW1483" t="s">
        <v>410</v>
      </c>
      <c r="HB1483" t="s">
        <v>798</v>
      </c>
      <c r="HC1483">
        <v>53</v>
      </c>
      <c r="HD1483">
        <v>1198</v>
      </c>
      <c r="HE1483">
        <v>92</v>
      </c>
      <c r="HF1483">
        <v>1</v>
      </c>
      <c r="HH1483">
        <v>19803</v>
      </c>
      <c r="HK1483">
        <v>18</v>
      </c>
      <c r="HS1483" t="s">
        <v>766</v>
      </c>
      <c r="HU1483">
        <v>1</v>
      </c>
      <c r="HW1483">
        <v>1</v>
      </c>
      <c r="IA1483">
        <f t="shared" si="497"/>
        <v>1</v>
      </c>
      <c r="IB1483">
        <f t="shared" si="498"/>
        <v>0</v>
      </c>
      <c r="IC1483">
        <v>1</v>
      </c>
      <c r="ID1483">
        <v>1.1399999999999999</v>
      </c>
      <c r="IE1483">
        <v>1</v>
      </c>
      <c r="IF1483" s="63">
        <v>0</v>
      </c>
      <c r="IH1483">
        <f t="shared" si="500"/>
        <v>2.1399999999999997</v>
      </c>
      <c r="II1483" s="35">
        <f t="shared" si="501"/>
        <v>1.1399999999999999</v>
      </c>
      <c r="IM1483" s="18">
        <v>800</v>
      </c>
      <c r="IN1483" t="s">
        <v>400</v>
      </c>
      <c r="IO1483" s="62">
        <v>869</v>
      </c>
      <c r="IP1483" s="18">
        <v>1240</v>
      </c>
      <c r="IQ1483" s="18">
        <v>125</v>
      </c>
      <c r="IR1483" s="18">
        <v>55</v>
      </c>
      <c r="IX1483" s="18">
        <f t="shared" si="504"/>
        <v>3089</v>
      </c>
      <c r="JU1483" s="18">
        <v>10</v>
      </c>
      <c r="JY1483" s="18">
        <v>81</v>
      </c>
      <c r="KN1483" s="18">
        <v>10</v>
      </c>
      <c r="KO1483" s="18">
        <v>10.5</v>
      </c>
      <c r="KP1483" s="18">
        <v>10</v>
      </c>
      <c r="KQ1483" s="18">
        <v>10</v>
      </c>
      <c r="KR1483" s="18">
        <v>8.5</v>
      </c>
      <c r="KU1483" s="18" t="s">
        <v>1427</v>
      </c>
      <c r="KV1483" s="18" t="s">
        <v>2177</v>
      </c>
      <c r="KW1483" s="18" t="s">
        <v>2047</v>
      </c>
      <c r="KX1483" s="18" t="s">
        <v>1776</v>
      </c>
      <c r="KY1483" s="18" t="s">
        <v>1436</v>
      </c>
      <c r="LB1483" s="18" t="s">
        <v>766</v>
      </c>
      <c r="LQ1483" s="18">
        <v>10.5</v>
      </c>
      <c r="LR1483" s="18">
        <v>10.5</v>
      </c>
      <c r="LS1483" s="18">
        <v>10.5</v>
      </c>
      <c r="LT1483" s="18">
        <v>10</v>
      </c>
      <c r="LX1483" s="18" t="s">
        <v>1793</v>
      </c>
      <c r="LY1483" s="18" t="s">
        <v>1793</v>
      </c>
      <c r="LZ1483" s="18" t="s">
        <v>1793</v>
      </c>
      <c r="MA1483" s="18" t="s">
        <v>1414</v>
      </c>
      <c r="ME1483" s="18" t="s">
        <v>768</v>
      </c>
      <c r="MJ1483" s="18" t="s">
        <v>766</v>
      </c>
      <c r="MK1483" s="18" t="s">
        <v>766</v>
      </c>
      <c r="MM1483" s="18" t="s">
        <v>766</v>
      </c>
      <c r="MQ1483" s="18" t="s">
        <v>766</v>
      </c>
      <c r="MS1483" s="18">
        <v>6484</v>
      </c>
      <c r="MT1483" s="18" t="s">
        <v>1387</v>
      </c>
      <c r="MV1483" s="18" t="s">
        <v>768</v>
      </c>
      <c r="NL1483" s="18" t="s">
        <v>768</v>
      </c>
      <c r="NP1483" s="18" t="s">
        <v>1388</v>
      </c>
      <c r="NT1483" s="18" t="s">
        <v>942</v>
      </c>
      <c r="NU1483" s="18" t="s">
        <v>1335</v>
      </c>
      <c r="NV1483" s="18">
        <v>9788</v>
      </c>
      <c r="NX1483" s="18">
        <f t="shared" si="502"/>
        <v>1727.3771929824563</v>
      </c>
      <c r="NY1483" t="str">
        <f t="shared" si="505"/>
        <v>Smaller</v>
      </c>
      <c r="NZ1483" t="str">
        <f t="shared" si="506"/>
        <v>Small</v>
      </c>
    </row>
    <row r="1484" spans="1:390">
      <c r="A1484" t="s">
        <v>614</v>
      </c>
      <c r="B1484" t="s">
        <v>615</v>
      </c>
      <c r="C1484" t="s">
        <v>616</v>
      </c>
      <c r="D1484" t="s">
        <v>393</v>
      </c>
      <c r="E1484">
        <v>20180</v>
      </c>
      <c r="F1484" t="s">
        <v>1813</v>
      </c>
      <c r="G1484">
        <v>25028.93</v>
      </c>
      <c r="H1484" s="62">
        <v>49062</v>
      </c>
      <c r="I1484" s="63">
        <v>1</v>
      </c>
      <c r="K1484" s="63">
        <v>9</v>
      </c>
      <c r="L1484" s="63">
        <v>4</v>
      </c>
      <c r="R1484" s="63">
        <v>759</v>
      </c>
      <c r="AC1484" s="93">
        <v>0</v>
      </c>
      <c r="AL1484" s="93">
        <v>112190</v>
      </c>
      <c r="AO1484" s="59">
        <f t="shared" si="503"/>
        <v>112190</v>
      </c>
      <c r="BC1484" s="77">
        <v>4749</v>
      </c>
      <c r="BD1484" s="77"/>
      <c r="BO1484" s="63">
        <f t="shared" si="507"/>
        <v>4749</v>
      </c>
      <c r="BZ1484" s="18">
        <f t="shared" si="508"/>
        <v>0</v>
      </c>
      <c r="CX1484" s="39"/>
      <c r="DI1484">
        <f t="shared" si="495"/>
        <v>0</v>
      </c>
      <c r="DR1484" s="41">
        <v>18549</v>
      </c>
      <c r="DT1484" s="41">
        <v>1500</v>
      </c>
      <c r="DU1484" t="s">
        <v>2178</v>
      </c>
      <c r="DV1484" s="63">
        <f t="shared" si="509"/>
        <v>20049</v>
      </c>
      <c r="DW1484" s="77">
        <v>435</v>
      </c>
      <c r="EI1484" s="63">
        <f t="shared" si="510"/>
        <v>435</v>
      </c>
      <c r="EU1484" s="38">
        <v>0.45</v>
      </c>
      <c r="EV1484" s="38">
        <v>0.73</v>
      </c>
      <c r="FJ1484" s="18">
        <f t="shared" si="511"/>
        <v>0</v>
      </c>
      <c r="FT1484">
        <f t="shared" si="512"/>
        <v>0</v>
      </c>
      <c r="GD1484">
        <f t="shared" si="496"/>
        <v>0</v>
      </c>
      <c r="GO1484" s="39">
        <f t="shared" si="513"/>
        <v>0</v>
      </c>
      <c r="GP1484" s="39">
        <f t="shared" si="514"/>
        <v>116939</v>
      </c>
      <c r="GQ1484" s="39">
        <f t="shared" si="515"/>
        <v>0</v>
      </c>
      <c r="GR1484" s="39">
        <f t="shared" si="516"/>
        <v>116939</v>
      </c>
      <c r="GS1484" t="s">
        <v>420</v>
      </c>
      <c r="GU1484" t="s">
        <v>1411</v>
      </c>
      <c r="GV1484" t="s">
        <v>768</v>
      </c>
      <c r="GW1484" t="s">
        <v>410</v>
      </c>
      <c r="HB1484" t="s">
        <v>798</v>
      </c>
      <c r="HC1484">
        <v>1884</v>
      </c>
      <c r="HD1484">
        <v>4333</v>
      </c>
      <c r="HE1484">
        <v>11622</v>
      </c>
      <c r="HF1484">
        <v>39</v>
      </c>
      <c r="HH1484">
        <v>124958</v>
      </c>
      <c r="HI1484">
        <v>0</v>
      </c>
      <c r="HJ1484">
        <v>14</v>
      </c>
      <c r="HK1484">
        <v>334</v>
      </c>
      <c r="HS1484" t="s">
        <v>766</v>
      </c>
      <c r="HU1484">
        <v>7</v>
      </c>
      <c r="HV1484">
        <v>21</v>
      </c>
      <c r="HW1484">
        <v>6</v>
      </c>
      <c r="HX1484">
        <v>3</v>
      </c>
      <c r="HY1484">
        <v>0</v>
      </c>
      <c r="HZ1484">
        <v>0</v>
      </c>
      <c r="IA1484">
        <f t="shared" si="497"/>
        <v>9</v>
      </c>
      <c r="IB1484">
        <f t="shared" si="498"/>
        <v>0</v>
      </c>
      <c r="IC1484">
        <v>23</v>
      </c>
      <c r="ID1484">
        <v>8.8000000000000007</v>
      </c>
      <c r="IE1484">
        <v>8.93</v>
      </c>
      <c r="IF1484" s="63">
        <v>5</v>
      </c>
      <c r="IH1484">
        <f t="shared" si="500"/>
        <v>17.73</v>
      </c>
      <c r="II1484" s="35">
        <f t="shared" si="501"/>
        <v>8.8000000000000007</v>
      </c>
      <c r="IM1484" s="18">
        <v>7499</v>
      </c>
      <c r="IN1484" t="s">
        <v>411</v>
      </c>
      <c r="IO1484" s="62">
        <v>8261</v>
      </c>
      <c r="IP1484" s="18">
        <v>10310</v>
      </c>
      <c r="IQ1484" s="18">
        <v>13866</v>
      </c>
      <c r="IR1484" s="18">
        <v>488</v>
      </c>
      <c r="IS1484" s="18">
        <v>56</v>
      </c>
      <c r="IU1484" s="18">
        <v>26120</v>
      </c>
      <c r="IX1484" s="18">
        <f t="shared" si="504"/>
        <v>66600</v>
      </c>
      <c r="JB1484" s="18">
        <v>52</v>
      </c>
      <c r="JC1484" s="18">
        <v>91</v>
      </c>
      <c r="JS1484" s="18">
        <v>467</v>
      </c>
      <c r="JU1484" s="18">
        <v>6</v>
      </c>
      <c r="JY1484" s="18">
        <v>10565</v>
      </c>
      <c r="KF1484" s="18">
        <v>11</v>
      </c>
      <c r="KG1484" s="18">
        <v>21</v>
      </c>
      <c r="KH1484" s="18">
        <v>353</v>
      </c>
      <c r="KN1484" s="18">
        <v>14</v>
      </c>
      <c r="KO1484" s="18">
        <v>14</v>
      </c>
      <c r="KP1484" s="18">
        <v>14</v>
      </c>
      <c r="KQ1484" s="18">
        <v>14</v>
      </c>
      <c r="KR1484" s="18">
        <v>8</v>
      </c>
      <c r="KS1484" s="18">
        <v>6</v>
      </c>
      <c r="KU1484" s="18" t="s">
        <v>2179</v>
      </c>
      <c r="KV1484" s="18" t="s">
        <v>2179</v>
      </c>
      <c r="KW1484" s="18" t="s">
        <v>2179</v>
      </c>
      <c r="KX1484" s="18" t="s">
        <v>2179</v>
      </c>
      <c r="KY1484" s="18" t="s">
        <v>2180</v>
      </c>
      <c r="KZ1484" s="18" t="s">
        <v>2181</v>
      </c>
      <c r="LB1484" s="18" t="s">
        <v>768</v>
      </c>
      <c r="LC1484" s="18">
        <v>12</v>
      </c>
      <c r="LD1484" s="18">
        <v>12</v>
      </c>
      <c r="LE1484" s="18">
        <v>12</v>
      </c>
      <c r="LF1484" s="18">
        <v>12</v>
      </c>
      <c r="LG1484" s="18">
        <v>5</v>
      </c>
      <c r="LJ1484" s="18" t="s">
        <v>2144</v>
      </c>
      <c r="LK1484" s="18" t="s">
        <v>2144</v>
      </c>
      <c r="LL1484" s="18" t="s">
        <v>2144</v>
      </c>
      <c r="LM1484" s="18" t="s">
        <v>2144</v>
      </c>
      <c r="LN1484" s="18" t="s">
        <v>2182</v>
      </c>
      <c r="LQ1484" s="18">
        <v>12</v>
      </c>
      <c r="LR1484" s="18">
        <v>12</v>
      </c>
      <c r="LS1484" s="18">
        <v>12</v>
      </c>
      <c r="LT1484" s="18">
        <v>12</v>
      </c>
      <c r="LU1484" s="18">
        <v>5</v>
      </c>
      <c r="LX1484" s="18" t="s">
        <v>2144</v>
      </c>
      <c r="LY1484" s="18" t="s">
        <v>2144</v>
      </c>
      <c r="LZ1484" s="18" t="s">
        <v>2144</v>
      </c>
      <c r="MA1484" s="18" t="s">
        <v>2144</v>
      </c>
      <c r="MB1484" s="18" t="s">
        <v>2182</v>
      </c>
      <c r="ME1484" s="18" t="s">
        <v>766</v>
      </c>
      <c r="MJ1484" s="18" t="s">
        <v>768</v>
      </c>
      <c r="MK1484" s="18" t="s">
        <v>768</v>
      </c>
      <c r="ML1484" s="18">
        <v>53</v>
      </c>
      <c r="MN1484" s="18">
        <v>53</v>
      </c>
      <c r="MO1484" s="18">
        <v>222</v>
      </c>
      <c r="MP1484" s="18">
        <v>0</v>
      </c>
      <c r="MQ1484" s="18" t="s">
        <v>768</v>
      </c>
      <c r="MR1484" s="18">
        <v>64</v>
      </c>
      <c r="MS1484" s="18">
        <v>705991</v>
      </c>
      <c r="MT1484" s="18" t="s">
        <v>1387</v>
      </c>
      <c r="MV1484" s="18" t="s">
        <v>768</v>
      </c>
      <c r="NL1484" s="18" t="s">
        <v>768</v>
      </c>
      <c r="NP1484" s="18" t="s">
        <v>1388</v>
      </c>
      <c r="NT1484" s="18" t="s">
        <v>942</v>
      </c>
      <c r="NU1484" s="18" t="s">
        <v>1176</v>
      </c>
      <c r="NV1484" s="18">
        <v>19841.330000000002</v>
      </c>
      <c r="NX1484" s="18">
        <f t="shared" si="502"/>
        <v>2844.1965909090909</v>
      </c>
      <c r="NY1484" t="str">
        <f t="shared" si="505"/>
        <v>Larger</v>
      </c>
      <c r="NZ1484" t="str">
        <f t="shared" si="506"/>
        <v>Large</v>
      </c>
    </row>
    <row r="1485" spans="1:390">
      <c r="A1485" t="s">
        <v>440</v>
      </c>
      <c r="B1485" t="s">
        <v>544</v>
      </c>
      <c r="C1485" t="s">
        <v>545</v>
      </c>
      <c r="D1485" t="s">
        <v>404</v>
      </c>
      <c r="E1485">
        <v>20180</v>
      </c>
      <c r="F1485" t="s">
        <v>1813</v>
      </c>
      <c r="G1485">
        <v>7906.3</v>
      </c>
      <c r="H1485" s="62">
        <v>12976</v>
      </c>
      <c r="I1485" s="63">
        <v>0</v>
      </c>
      <c r="K1485" s="63">
        <v>2</v>
      </c>
      <c r="L1485" s="63">
        <v>0</v>
      </c>
      <c r="R1485" s="63">
        <v>131</v>
      </c>
      <c r="AC1485" s="93">
        <v>0</v>
      </c>
      <c r="AL1485" s="93">
        <v>10028</v>
      </c>
      <c r="AO1485" s="59">
        <f t="shared" si="503"/>
        <v>10028</v>
      </c>
      <c r="BL1485" s="77">
        <v>8100</v>
      </c>
      <c r="BO1485" s="63">
        <f t="shared" si="507"/>
        <v>8100</v>
      </c>
      <c r="BZ1485" s="18">
        <f t="shared" si="508"/>
        <v>0</v>
      </c>
      <c r="CX1485" s="39"/>
      <c r="DI1485">
        <f t="shared" ref="DI1485:DI1548" si="517">SUM(CY1485:DH1485)</f>
        <v>0</v>
      </c>
      <c r="DR1485" s="41">
        <v>9987</v>
      </c>
      <c r="DV1485" s="63">
        <f t="shared" si="509"/>
        <v>9987</v>
      </c>
      <c r="EE1485" s="41">
        <v>225</v>
      </c>
      <c r="EI1485" s="63">
        <f t="shared" si="510"/>
        <v>225</v>
      </c>
      <c r="EU1485" s="38">
        <v>0.46</v>
      </c>
      <c r="EV1485" s="38">
        <v>0.72</v>
      </c>
      <c r="FJ1485" s="18">
        <f t="shared" si="511"/>
        <v>0</v>
      </c>
      <c r="FT1485">
        <f t="shared" si="512"/>
        <v>0</v>
      </c>
      <c r="GD1485">
        <f t="shared" ref="GD1485:GD1548" si="518">SUM(FU1485:GC1485)</f>
        <v>0</v>
      </c>
      <c r="GO1485" s="39">
        <f t="shared" si="513"/>
        <v>0</v>
      </c>
      <c r="GP1485" s="39">
        <f t="shared" si="514"/>
        <v>18128</v>
      </c>
      <c r="GQ1485" s="39">
        <f t="shared" si="515"/>
        <v>0</v>
      </c>
      <c r="GR1485" s="39">
        <f t="shared" si="516"/>
        <v>18128</v>
      </c>
      <c r="GS1485" t="s">
        <v>420</v>
      </c>
      <c r="GU1485" t="s">
        <v>1420</v>
      </c>
      <c r="GV1485" t="s">
        <v>766</v>
      </c>
      <c r="GW1485" t="s">
        <v>410</v>
      </c>
      <c r="HB1485" t="s">
        <v>798</v>
      </c>
      <c r="HC1485">
        <v>260</v>
      </c>
      <c r="HD1485">
        <v>374</v>
      </c>
      <c r="HE1485">
        <v>45325</v>
      </c>
      <c r="HF1485">
        <v>70</v>
      </c>
      <c r="HH1485">
        <v>38121</v>
      </c>
      <c r="HI1485">
        <v>5</v>
      </c>
      <c r="HJ1485">
        <v>6</v>
      </c>
      <c r="HK1485">
        <v>0</v>
      </c>
      <c r="HS1485" t="s">
        <v>766</v>
      </c>
      <c r="HU1485">
        <v>1</v>
      </c>
      <c r="HV1485">
        <v>4</v>
      </c>
      <c r="HW1485">
        <v>4</v>
      </c>
      <c r="HZ1485">
        <v>1</v>
      </c>
      <c r="IA1485">
        <f t="shared" si="497"/>
        <v>4</v>
      </c>
      <c r="IB1485">
        <f t="shared" si="498"/>
        <v>1</v>
      </c>
      <c r="IC1485">
        <v>9</v>
      </c>
      <c r="ID1485">
        <v>4</v>
      </c>
      <c r="IE1485">
        <v>3.69</v>
      </c>
      <c r="IF1485" s="63">
        <v>3</v>
      </c>
      <c r="IH1485">
        <f t="shared" si="500"/>
        <v>7.6899999999999995</v>
      </c>
      <c r="II1485" s="35">
        <f t="shared" si="501"/>
        <v>4</v>
      </c>
      <c r="IM1485" s="18">
        <v>1162</v>
      </c>
      <c r="IN1485" t="s">
        <v>400</v>
      </c>
      <c r="IO1485" s="62">
        <v>2574</v>
      </c>
      <c r="IP1485" s="18">
        <v>5647</v>
      </c>
      <c r="IQ1485" s="18">
        <v>727</v>
      </c>
      <c r="IR1485" s="18">
        <v>54</v>
      </c>
      <c r="IS1485" s="18">
        <v>488</v>
      </c>
      <c r="IU1485" s="18">
        <v>14731</v>
      </c>
      <c r="IX1485" s="18">
        <f t="shared" si="504"/>
        <v>25383</v>
      </c>
      <c r="JB1485" s="18">
        <v>245</v>
      </c>
      <c r="JC1485" s="18">
        <v>231</v>
      </c>
      <c r="JS1485" s="18">
        <v>71</v>
      </c>
      <c r="JT1485" s="18">
        <v>3</v>
      </c>
      <c r="JU1485" s="18">
        <v>0</v>
      </c>
      <c r="JV1485" s="18">
        <v>0</v>
      </c>
      <c r="JY1485" s="18">
        <v>1897</v>
      </c>
      <c r="KF1485" s="18">
        <v>1</v>
      </c>
      <c r="KG1485" s="18">
        <v>1</v>
      </c>
      <c r="KH1485" s="18">
        <v>30</v>
      </c>
      <c r="KN1485" s="18">
        <v>12.5</v>
      </c>
      <c r="KO1485" s="18">
        <v>12.5</v>
      </c>
      <c r="KP1485" s="18">
        <v>12.5</v>
      </c>
      <c r="KQ1485" s="18">
        <v>12.5</v>
      </c>
      <c r="KR1485" s="18">
        <v>7.5</v>
      </c>
      <c r="KS1485" s="18">
        <v>0</v>
      </c>
      <c r="KT1485" s="18">
        <v>0</v>
      </c>
      <c r="KU1485" s="18" t="s">
        <v>1422</v>
      </c>
      <c r="KV1485" s="18" t="s">
        <v>1422</v>
      </c>
      <c r="KW1485" s="18" t="s">
        <v>1422</v>
      </c>
      <c r="KX1485" s="18" t="s">
        <v>1422</v>
      </c>
      <c r="KY1485" s="18" t="s">
        <v>1579</v>
      </c>
      <c r="LB1485" s="18" t="s">
        <v>766</v>
      </c>
      <c r="LQ1485" s="18">
        <v>7.5</v>
      </c>
      <c r="LR1485" s="18">
        <v>7.5</v>
      </c>
      <c r="LS1485" s="18">
        <v>7.5</v>
      </c>
      <c r="LT1485" s="18">
        <v>7.5</v>
      </c>
      <c r="LU1485" s="18">
        <v>0</v>
      </c>
      <c r="LV1485" s="18">
        <v>0</v>
      </c>
      <c r="LW1485" s="18">
        <v>0</v>
      </c>
      <c r="LX1485" s="18" t="s">
        <v>1579</v>
      </c>
      <c r="LY1485" s="18" t="s">
        <v>1579</v>
      </c>
      <c r="LZ1485" s="18" t="s">
        <v>1579</v>
      </c>
      <c r="MA1485" s="18" t="s">
        <v>1579</v>
      </c>
      <c r="ME1485" s="18" t="s">
        <v>766</v>
      </c>
      <c r="MJ1485" s="18" t="s">
        <v>768</v>
      </c>
      <c r="MK1485" s="18" t="s">
        <v>766</v>
      </c>
      <c r="ML1485" s="18">
        <v>0</v>
      </c>
      <c r="MM1485" s="18" t="s">
        <v>766</v>
      </c>
      <c r="MN1485" s="18">
        <v>30</v>
      </c>
      <c r="MO1485" s="18">
        <v>0</v>
      </c>
      <c r="MP1485" s="18">
        <v>0</v>
      </c>
      <c r="MQ1485" s="18" t="s">
        <v>768</v>
      </c>
      <c r="MR1485" s="18">
        <v>168</v>
      </c>
      <c r="MS1485" s="18">
        <v>177604</v>
      </c>
      <c r="MT1485" s="18" t="s">
        <v>1387</v>
      </c>
      <c r="MV1485" s="18" t="s">
        <v>768</v>
      </c>
      <c r="NL1485" s="18" t="s">
        <v>768</v>
      </c>
      <c r="NP1485" s="18" t="s">
        <v>1388</v>
      </c>
      <c r="NV1485" s="18">
        <v>0</v>
      </c>
      <c r="NX1485" s="18">
        <f t="shared" si="502"/>
        <v>1976.575</v>
      </c>
      <c r="NY1485" t="str">
        <f t="shared" si="505"/>
        <v>Mid-range</v>
      </c>
      <c r="NZ1485" t="str">
        <f t="shared" si="506"/>
        <v>Small</v>
      </c>
    </row>
    <row r="1486" spans="1:390">
      <c r="A1486" t="s">
        <v>660</v>
      </c>
      <c r="B1486" t="s">
        <v>723</v>
      </c>
      <c r="C1486" t="s">
        <v>724</v>
      </c>
      <c r="D1486" t="s">
        <v>404</v>
      </c>
      <c r="E1486">
        <v>20180</v>
      </c>
      <c r="F1486" t="s">
        <v>1813</v>
      </c>
      <c r="G1486">
        <v>11274.29</v>
      </c>
      <c r="H1486" s="62">
        <v>44000</v>
      </c>
      <c r="I1486" s="63">
        <v>2</v>
      </c>
      <c r="K1486" s="63">
        <v>6</v>
      </c>
      <c r="L1486" s="63">
        <v>1</v>
      </c>
      <c r="R1486" s="63">
        <v>478</v>
      </c>
      <c r="AC1486" s="93">
        <v>0</v>
      </c>
      <c r="AL1486" s="93">
        <v>58032</v>
      </c>
      <c r="AO1486" s="59">
        <f t="shared" si="503"/>
        <v>58032</v>
      </c>
      <c r="BL1486" s="77">
        <v>23040</v>
      </c>
      <c r="BO1486" s="63">
        <f t="shared" si="507"/>
        <v>23040</v>
      </c>
      <c r="BZ1486" s="18">
        <f t="shared" si="508"/>
        <v>0</v>
      </c>
      <c r="CX1486" s="39"/>
      <c r="DI1486">
        <f t="shared" si="517"/>
        <v>0</v>
      </c>
      <c r="DV1486" s="63">
        <f t="shared" si="509"/>
        <v>0</v>
      </c>
      <c r="EI1486" s="63">
        <f t="shared" si="510"/>
        <v>0</v>
      </c>
      <c r="EU1486" s="38">
        <v>0.42</v>
      </c>
      <c r="EV1486" s="38">
        <v>0.76</v>
      </c>
      <c r="FJ1486" s="18">
        <f t="shared" si="511"/>
        <v>0</v>
      </c>
      <c r="FT1486">
        <f t="shared" si="512"/>
        <v>0</v>
      </c>
      <c r="GD1486">
        <f t="shared" si="518"/>
        <v>0</v>
      </c>
      <c r="GO1486" s="39">
        <f t="shared" si="513"/>
        <v>0</v>
      </c>
      <c r="GP1486" s="39">
        <f t="shared" si="514"/>
        <v>81072</v>
      </c>
      <c r="GQ1486" s="39">
        <f t="shared" si="515"/>
        <v>0</v>
      </c>
      <c r="GR1486" s="39">
        <f t="shared" si="516"/>
        <v>81072</v>
      </c>
      <c r="GS1486" t="s">
        <v>420</v>
      </c>
      <c r="GU1486" t="s">
        <v>1392</v>
      </c>
      <c r="GV1486" t="s">
        <v>768</v>
      </c>
      <c r="HB1486" t="s">
        <v>1707</v>
      </c>
      <c r="HC1486">
        <v>1183</v>
      </c>
      <c r="HD1486">
        <v>110</v>
      </c>
      <c r="HE1486">
        <v>0</v>
      </c>
      <c r="HF1486">
        <v>137</v>
      </c>
      <c r="HH1486">
        <v>75633</v>
      </c>
      <c r="HI1486">
        <v>0</v>
      </c>
      <c r="HJ1486">
        <v>0</v>
      </c>
      <c r="HK1486">
        <v>0</v>
      </c>
      <c r="HS1486" t="s">
        <v>766</v>
      </c>
      <c r="HU1486">
        <v>4</v>
      </c>
      <c r="HV1486">
        <v>4</v>
      </c>
      <c r="HW1486">
        <v>6</v>
      </c>
      <c r="HX1486">
        <v>2</v>
      </c>
      <c r="IA1486">
        <f t="shared" si="497"/>
        <v>8</v>
      </c>
      <c r="IB1486">
        <f t="shared" si="498"/>
        <v>0</v>
      </c>
      <c r="IC1486">
        <v>8</v>
      </c>
      <c r="ID1486">
        <v>8</v>
      </c>
      <c r="IE1486">
        <v>6</v>
      </c>
      <c r="IF1486" s="63">
        <v>3</v>
      </c>
      <c r="IH1486">
        <f t="shared" si="500"/>
        <v>14</v>
      </c>
      <c r="II1486" s="35">
        <f t="shared" si="501"/>
        <v>8</v>
      </c>
      <c r="IM1486" s="18">
        <v>13621</v>
      </c>
      <c r="IN1486" t="s">
        <v>411</v>
      </c>
      <c r="IO1486" s="62">
        <v>7504</v>
      </c>
      <c r="IP1486" s="18">
        <v>21828</v>
      </c>
      <c r="IX1486" s="18">
        <f t="shared" si="504"/>
        <v>42953</v>
      </c>
      <c r="JB1486" s="18">
        <v>0</v>
      </c>
      <c r="JC1486" s="18">
        <v>0</v>
      </c>
      <c r="JU1486" s="18">
        <v>137</v>
      </c>
      <c r="JY1486" s="18">
        <v>2272</v>
      </c>
      <c r="KF1486" s="18">
        <v>10</v>
      </c>
      <c r="KG1486" s="18">
        <v>12</v>
      </c>
      <c r="KH1486" s="18">
        <v>158</v>
      </c>
      <c r="KN1486" s="18">
        <v>12.5</v>
      </c>
      <c r="KO1486" s="18">
        <v>12.5</v>
      </c>
      <c r="KP1486" s="18">
        <v>12.5</v>
      </c>
      <c r="KQ1486" s="18">
        <v>12.5</v>
      </c>
      <c r="KR1486" s="18">
        <v>9.5</v>
      </c>
      <c r="KS1486" s="18">
        <v>4</v>
      </c>
      <c r="KU1486" s="18" t="s">
        <v>2183</v>
      </c>
      <c r="KV1486" s="18" t="s">
        <v>2183</v>
      </c>
      <c r="KW1486" s="18" t="s">
        <v>2183</v>
      </c>
      <c r="KX1486" s="18" t="s">
        <v>2183</v>
      </c>
      <c r="KY1486" s="18" t="s">
        <v>2184</v>
      </c>
      <c r="KZ1486" s="18" t="s">
        <v>2185</v>
      </c>
      <c r="LB1486" s="18" t="s">
        <v>768</v>
      </c>
      <c r="LC1486" s="18">
        <v>9</v>
      </c>
      <c r="LD1486" s="18">
        <v>9</v>
      </c>
      <c r="LE1486" s="18">
        <v>9</v>
      </c>
      <c r="LF1486" s="18">
        <v>9</v>
      </c>
      <c r="LG1486" s="18">
        <v>9</v>
      </c>
      <c r="LJ1486" s="18" t="s">
        <v>2186</v>
      </c>
      <c r="LK1486" s="18" t="s">
        <v>2186</v>
      </c>
      <c r="LL1486" s="18" t="s">
        <v>2186</v>
      </c>
      <c r="LM1486" s="18" t="s">
        <v>2186</v>
      </c>
      <c r="LN1486" s="18" t="s">
        <v>2186</v>
      </c>
      <c r="LQ1486" s="18">
        <v>12</v>
      </c>
      <c r="LR1486" s="18">
        <v>12</v>
      </c>
      <c r="LS1486" s="18">
        <v>12</v>
      </c>
      <c r="LT1486" s="18">
        <v>12</v>
      </c>
      <c r="LX1486" s="18" t="s">
        <v>2187</v>
      </c>
      <c r="LY1486" s="18" t="s">
        <v>2187</v>
      </c>
      <c r="LZ1486" s="18" t="s">
        <v>2187</v>
      </c>
      <c r="MA1486" s="18" t="s">
        <v>2187</v>
      </c>
      <c r="ME1486" s="18" t="s">
        <v>768</v>
      </c>
      <c r="MJ1486" s="18" t="s">
        <v>768</v>
      </c>
      <c r="MK1486" s="18" t="s">
        <v>768</v>
      </c>
      <c r="ML1486" s="18">
        <v>45</v>
      </c>
      <c r="MN1486" s="18">
        <v>48</v>
      </c>
      <c r="MO1486" s="18">
        <v>4</v>
      </c>
      <c r="MQ1486" s="18" t="s">
        <v>768</v>
      </c>
      <c r="MR1486" s="18">
        <v>4</v>
      </c>
      <c r="MS1486" s="18">
        <v>280684</v>
      </c>
      <c r="MT1486" s="18" t="s">
        <v>1387</v>
      </c>
      <c r="MV1486" s="18" t="s">
        <v>766</v>
      </c>
      <c r="NL1486" s="18" t="s">
        <v>768</v>
      </c>
      <c r="NM1486" s="18" t="s">
        <v>1153</v>
      </c>
      <c r="NP1486" s="18" t="s">
        <v>1388</v>
      </c>
      <c r="NV1486" s="18">
        <v>15312</v>
      </c>
      <c r="NX1486" s="18">
        <f t="shared" si="502"/>
        <v>1409.2862500000001</v>
      </c>
      <c r="NY1486" t="str">
        <f t="shared" si="505"/>
        <v>Mid-range</v>
      </c>
      <c r="NZ1486" t="str">
        <f t="shared" si="506"/>
        <v>Medium</v>
      </c>
    </row>
    <row r="1487" spans="1:390">
      <c r="A1487" t="s">
        <v>521</v>
      </c>
      <c r="B1487" t="s">
        <v>727</v>
      </c>
      <c r="C1487" t="s">
        <v>728</v>
      </c>
      <c r="D1487" t="s">
        <v>404</v>
      </c>
      <c r="E1487">
        <v>20180</v>
      </c>
      <c r="F1487" t="s">
        <v>1813</v>
      </c>
      <c r="G1487">
        <v>10498.13</v>
      </c>
      <c r="H1487" s="62">
        <v>55227</v>
      </c>
      <c r="I1487" s="63">
        <v>1</v>
      </c>
      <c r="K1487" s="63">
        <v>5</v>
      </c>
      <c r="L1487" s="63">
        <v>1</v>
      </c>
      <c r="R1487" s="63">
        <v>1043</v>
      </c>
      <c r="AC1487" s="93">
        <v>0</v>
      </c>
      <c r="AG1487" s="93">
        <v>59271</v>
      </c>
      <c r="AL1487" s="93">
        <v>6988</v>
      </c>
      <c r="AO1487" s="59">
        <f t="shared" si="503"/>
        <v>66259</v>
      </c>
      <c r="BG1487" s="77">
        <v>27593</v>
      </c>
      <c r="BH1487" s="77"/>
      <c r="BI1487" s="77"/>
      <c r="BO1487" s="63">
        <f t="shared" si="507"/>
        <v>27593</v>
      </c>
      <c r="BZ1487" s="18">
        <f t="shared" si="508"/>
        <v>0</v>
      </c>
      <c r="CX1487" s="39"/>
      <c r="DI1487">
        <f t="shared" si="517"/>
        <v>0</v>
      </c>
      <c r="DN1487" s="41">
        <v>9100</v>
      </c>
      <c r="DO1487" s="41"/>
      <c r="DV1487" s="63">
        <f t="shared" si="509"/>
        <v>9100</v>
      </c>
      <c r="EI1487" s="63">
        <f t="shared" si="510"/>
        <v>0</v>
      </c>
      <c r="EU1487" s="38">
        <v>0.66</v>
      </c>
      <c r="EV1487" s="38">
        <v>0.74</v>
      </c>
      <c r="FJ1487" s="18">
        <f t="shared" si="511"/>
        <v>0</v>
      </c>
      <c r="FT1487">
        <f t="shared" si="512"/>
        <v>0</v>
      </c>
      <c r="GD1487">
        <f t="shared" si="518"/>
        <v>0</v>
      </c>
      <c r="GO1487" s="39">
        <f t="shared" si="513"/>
        <v>0</v>
      </c>
      <c r="GP1487" s="39">
        <f t="shared" si="514"/>
        <v>93852</v>
      </c>
      <c r="GQ1487" s="39">
        <f t="shared" si="515"/>
        <v>0</v>
      </c>
      <c r="GR1487" s="39">
        <f t="shared" si="516"/>
        <v>93852</v>
      </c>
      <c r="GS1487" t="s">
        <v>420</v>
      </c>
      <c r="GU1487" t="s">
        <v>937</v>
      </c>
      <c r="GV1487" t="s">
        <v>766</v>
      </c>
      <c r="GW1487" t="s">
        <v>410</v>
      </c>
      <c r="HB1487" t="s">
        <v>798</v>
      </c>
      <c r="HC1487">
        <v>943</v>
      </c>
      <c r="HE1487">
        <v>32335</v>
      </c>
      <c r="HF1487">
        <v>125</v>
      </c>
      <c r="HH1487">
        <v>69854</v>
      </c>
      <c r="HK1487">
        <v>299</v>
      </c>
      <c r="HS1487" t="s">
        <v>766</v>
      </c>
      <c r="HU1487">
        <v>4</v>
      </c>
      <c r="HV1487">
        <v>4</v>
      </c>
      <c r="HW1487">
        <v>4</v>
      </c>
      <c r="HY1487">
        <v>2</v>
      </c>
      <c r="IA1487">
        <f t="shared" si="497"/>
        <v>4</v>
      </c>
      <c r="IB1487">
        <f t="shared" si="498"/>
        <v>2</v>
      </c>
      <c r="IC1487">
        <v>6</v>
      </c>
      <c r="ID1487">
        <v>5</v>
      </c>
      <c r="IE1487">
        <v>5</v>
      </c>
      <c r="IF1487" s="63">
        <v>1</v>
      </c>
      <c r="IH1487">
        <f t="shared" si="500"/>
        <v>10</v>
      </c>
      <c r="II1487" s="35">
        <f t="shared" si="501"/>
        <v>5</v>
      </c>
      <c r="IM1487" s="18">
        <v>8321</v>
      </c>
      <c r="IN1487" t="s">
        <v>411</v>
      </c>
      <c r="IO1487" s="62">
        <v>2973</v>
      </c>
      <c r="IP1487" s="18">
        <v>7187</v>
      </c>
      <c r="IQ1487" s="18">
        <v>6581</v>
      </c>
      <c r="IR1487" s="18">
        <v>5</v>
      </c>
      <c r="IS1487" s="18">
        <v>0</v>
      </c>
      <c r="IU1487" s="18">
        <v>0</v>
      </c>
      <c r="IX1487" s="18">
        <f t="shared" si="504"/>
        <v>25067</v>
      </c>
      <c r="JB1487" s="18">
        <v>100</v>
      </c>
      <c r="JC1487" s="18">
        <v>168</v>
      </c>
      <c r="JS1487" s="18">
        <v>74</v>
      </c>
      <c r="JT1487" s="18">
        <v>57</v>
      </c>
      <c r="JY1487" s="18">
        <v>2045</v>
      </c>
      <c r="KF1487" s="18">
        <v>2</v>
      </c>
      <c r="KG1487" s="18">
        <v>1</v>
      </c>
      <c r="KH1487" s="18">
        <v>21</v>
      </c>
      <c r="KN1487" s="18">
        <v>11.5</v>
      </c>
      <c r="KO1487" s="18">
        <v>11.5</v>
      </c>
      <c r="KP1487" s="18">
        <v>11.5</v>
      </c>
      <c r="KQ1487" s="18">
        <v>11.5</v>
      </c>
      <c r="KR1487" s="18">
        <v>4</v>
      </c>
      <c r="KS1487" s="18" t="s">
        <v>1645</v>
      </c>
      <c r="KT1487" s="18" t="s">
        <v>1645</v>
      </c>
      <c r="KU1487" s="18" t="s">
        <v>1441</v>
      </c>
      <c r="KV1487" s="18" t="s">
        <v>1441</v>
      </c>
      <c r="KW1487" s="18" t="s">
        <v>1441</v>
      </c>
      <c r="KX1487" s="18" t="s">
        <v>1441</v>
      </c>
      <c r="KY1487" s="18" t="s">
        <v>1581</v>
      </c>
      <c r="KZ1487" s="18" t="s">
        <v>1645</v>
      </c>
      <c r="LA1487" s="18" t="s">
        <v>1645</v>
      </c>
      <c r="LB1487" s="18" t="s">
        <v>768</v>
      </c>
      <c r="LC1487" s="18">
        <v>9</v>
      </c>
      <c r="LD1487" s="18">
        <v>9</v>
      </c>
      <c r="LE1487" s="18">
        <v>9</v>
      </c>
      <c r="LF1487" s="18">
        <v>9</v>
      </c>
      <c r="LG1487" s="18">
        <v>4</v>
      </c>
      <c r="LH1487" s="18" t="s">
        <v>1645</v>
      </c>
      <c r="LI1487" s="18" t="s">
        <v>1645</v>
      </c>
      <c r="LJ1487" s="18" t="s">
        <v>1404</v>
      </c>
      <c r="LK1487" s="18" t="s">
        <v>1404</v>
      </c>
      <c r="LL1487" s="18" t="s">
        <v>1404</v>
      </c>
      <c r="LM1487" s="18" t="s">
        <v>1404</v>
      </c>
      <c r="LN1487" s="18" t="s">
        <v>1581</v>
      </c>
      <c r="LO1487" s="18" t="s">
        <v>1645</v>
      </c>
      <c r="LP1487" s="18" t="s">
        <v>1645</v>
      </c>
      <c r="LQ1487" s="18">
        <v>9</v>
      </c>
      <c r="LR1487" s="18">
        <v>9</v>
      </c>
      <c r="LS1487" s="18">
        <v>9</v>
      </c>
      <c r="LT1487" s="18">
        <v>9</v>
      </c>
      <c r="LU1487" s="18">
        <v>4</v>
      </c>
      <c r="LV1487" s="18" t="s">
        <v>1645</v>
      </c>
      <c r="LW1487" s="18" t="s">
        <v>1645</v>
      </c>
      <c r="LX1487" s="18" t="s">
        <v>1404</v>
      </c>
      <c r="LY1487" s="18" t="s">
        <v>1404</v>
      </c>
      <c r="LZ1487" s="18" t="s">
        <v>1404</v>
      </c>
      <c r="MA1487" s="18" t="s">
        <v>1404</v>
      </c>
      <c r="MB1487" s="18" t="s">
        <v>1581</v>
      </c>
      <c r="MC1487" s="18" t="s">
        <v>1645</v>
      </c>
      <c r="MD1487" s="18" t="s">
        <v>1645</v>
      </c>
      <c r="ME1487" s="18" t="s">
        <v>766</v>
      </c>
      <c r="MJ1487" s="18" t="s">
        <v>768</v>
      </c>
      <c r="MK1487" s="18" t="s">
        <v>768</v>
      </c>
      <c r="ML1487" s="18">
        <v>28</v>
      </c>
      <c r="MN1487" s="18">
        <v>40</v>
      </c>
      <c r="MO1487" s="18" t="s">
        <v>1645</v>
      </c>
      <c r="MP1487" s="18" t="s">
        <v>1645</v>
      </c>
      <c r="MQ1487" s="18" t="s">
        <v>768</v>
      </c>
      <c r="MR1487" s="18">
        <v>3</v>
      </c>
      <c r="MS1487" s="18">
        <v>483064</v>
      </c>
      <c r="MT1487" s="18" t="s">
        <v>1401</v>
      </c>
      <c r="MV1487" s="18" t="s">
        <v>768</v>
      </c>
      <c r="NL1487" s="18" t="s">
        <v>768</v>
      </c>
      <c r="NP1487" s="18" t="s">
        <v>1388</v>
      </c>
      <c r="NV1487" s="18">
        <v>20000</v>
      </c>
      <c r="NW1487" s="18" t="s">
        <v>1173</v>
      </c>
      <c r="NX1487" s="18">
        <f t="shared" si="502"/>
        <v>2099.6259999999997</v>
      </c>
      <c r="NY1487" t="str">
        <f t="shared" si="505"/>
        <v>Mid-range</v>
      </c>
      <c r="NZ1487" t="str">
        <f t="shared" si="506"/>
        <v>Medium</v>
      </c>
    </row>
    <row r="1488" spans="1:390">
      <c r="A1488" t="s">
        <v>521</v>
      </c>
      <c r="B1488" t="s">
        <v>729</v>
      </c>
      <c r="C1488" t="s">
        <v>730</v>
      </c>
      <c r="D1488" t="s">
        <v>404</v>
      </c>
      <c r="E1488">
        <v>20180</v>
      </c>
      <c r="F1488" t="s">
        <v>1813</v>
      </c>
      <c r="G1488">
        <v>15520.67</v>
      </c>
      <c r="H1488" s="62">
        <v>90233</v>
      </c>
      <c r="I1488" s="63">
        <v>1</v>
      </c>
      <c r="K1488" s="63">
        <v>3</v>
      </c>
      <c r="L1488" s="63">
        <v>0</v>
      </c>
      <c r="R1488" s="63">
        <v>367</v>
      </c>
      <c r="AC1488" s="93">
        <v>0</v>
      </c>
      <c r="AL1488" s="93">
        <v>51000</v>
      </c>
      <c r="AO1488" s="59">
        <f t="shared" si="503"/>
        <v>51000</v>
      </c>
      <c r="BL1488" s="77">
        <v>12984</v>
      </c>
      <c r="BO1488" s="63">
        <f t="shared" si="507"/>
        <v>12984</v>
      </c>
      <c r="BZ1488" s="18">
        <f t="shared" si="508"/>
        <v>0</v>
      </c>
      <c r="CX1488" s="39"/>
      <c r="DI1488">
        <f t="shared" si="517"/>
        <v>0</v>
      </c>
      <c r="DR1488" s="41">
        <v>11374</v>
      </c>
      <c r="DV1488" s="63">
        <f t="shared" si="509"/>
        <v>11374</v>
      </c>
      <c r="DW1488" s="77">
        <v>0</v>
      </c>
      <c r="EI1488" s="63">
        <f t="shared" si="510"/>
        <v>0</v>
      </c>
      <c r="EU1488" s="38">
        <v>0</v>
      </c>
      <c r="EV1488" s="38">
        <v>0</v>
      </c>
      <c r="FJ1488" s="18">
        <f t="shared" si="511"/>
        <v>0</v>
      </c>
      <c r="FT1488">
        <f t="shared" si="512"/>
        <v>0</v>
      </c>
      <c r="GD1488">
        <f t="shared" si="518"/>
        <v>0</v>
      </c>
      <c r="GO1488" s="39">
        <f t="shared" si="513"/>
        <v>0</v>
      </c>
      <c r="GP1488" s="39">
        <f t="shared" si="514"/>
        <v>63984</v>
      </c>
      <c r="GQ1488" s="39">
        <f t="shared" si="515"/>
        <v>0</v>
      </c>
      <c r="GR1488" s="39">
        <f t="shared" si="516"/>
        <v>63984</v>
      </c>
      <c r="GS1488" t="s">
        <v>395</v>
      </c>
      <c r="GU1488" t="s">
        <v>1411</v>
      </c>
      <c r="GV1488" t="s">
        <v>768</v>
      </c>
      <c r="GX1488" t="s">
        <v>938</v>
      </c>
      <c r="GZ1488">
        <v>0.2</v>
      </c>
      <c r="HB1488" t="s">
        <v>798</v>
      </c>
      <c r="HC1488">
        <v>1027</v>
      </c>
      <c r="HD1488">
        <v>577</v>
      </c>
      <c r="HE1488">
        <v>33976</v>
      </c>
      <c r="HF1488">
        <v>86</v>
      </c>
      <c r="HH1488">
        <v>102198</v>
      </c>
      <c r="HI1488">
        <v>0</v>
      </c>
      <c r="HJ1488">
        <v>6</v>
      </c>
      <c r="HK1488">
        <v>215</v>
      </c>
      <c r="HS1488" t="s">
        <v>768</v>
      </c>
      <c r="HT1488" t="s">
        <v>2188</v>
      </c>
      <c r="HU1488">
        <v>4</v>
      </c>
      <c r="HV1488">
        <v>6</v>
      </c>
      <c r="HW1488">
        <v>4</v>
      </c>
      <c r="HX1488">
        <v>5</v>
      </c>
      <c r="HY1488">
        <v>0</v>
      </c>
      <c r="HZ1488">
        <v>3</v>
      </c>
      <c r="IA1488">
        <f t="shared" si="497"/>
        <v>9</v>
      </c>
      <c r="IB1488">
        <f t="shared" si="498"/>
        <v>3</v>
      </c>
      <c r="IC1488">
        <v>4</v>
      </c>
      <c r="ID1488">
        <v>2.25</v>
      </c>
      <c r="IE1488">
        <v>1</v>
      </c>
      <c r="IF1488" s="63">
        <v>1</v>
      </c>
      <c r="IH1488">
        <f t="shared" si="500"/>
        <v>3.25</v>
      </c>
      <c r="II1488" s="35">
        <f t="shared" si="501"/>
        <v>2.25</v>
      </c>
      <c r="IM1488" s="18">
        <v>2843</v>
      </c>
      <c r="IN1488" t="s">
        <v>400</v>
      </c>
      <c r="IO1488" s="62">
        <v>7301</v>
      </c>
      <c r="IP1488" s="18">
        <v>3623</v>
      </c>
      <c r="IQ1488" s="18">
        <v>2225</v>
      </c>
      <c r="IR1488" s="18">
        <v>0</v>
      </c>
      <c r="IS1488" s="18">
        <v>7927</v>
      </c>
      <c r="IU1488" s="18">
        <v>0</v>
      </c>
      <c r="IV1488" s="18">
        <v>0</v>
      </c>
      <c r="IX1488" s="18">
        <f t="shared" si="504"/>
        <v>23919</v>
      </c>
      <c r="JB1488" s="18">
        <v>256</v>
      </c>
      <c r="JC1488" s="18">
        <v>90</v>
      </c>
      <c r="JS1488" s="18">
        <v>109</v>
      </c>
      <c r="JY1488" s="18">
        <v>2692</v>
      </c>
      <c r="KF1488" s="18">
        <v>0</v>
      </c>
      <c r="KG1488" s="18">
        <v>0</v>
      </c>
      <c r="KH1488" s="18">
        <v>0</v>
      </c>
      <c r="KN1488" s="18">
        <v>15</v>
      </c>
      <c r="KO1488" s="18">
        <v>15</v>
      </c>
      <c r="KP1488" s="18">
        <v>15</v>
      </c>
      <c r="KQ1488" s="18">
        <v>15</v>
      </c>
      <c r="KR1488" s="18">
        <v>10</v>
      </c>
      <c r="KS1488" s="18">
        <v>7.5</v>
      </c>
      <c r="KT1488" s="18">
        <v>0</v>
      </c>
      <c r="KU1488" s="18" t="s">
        <v>2189</v>
      </c>
      <c r="KV1488" s="18" t="s">
        <v>2189</v>
      </c>
      <c r="KW1488" s="18" t="s">
        <v>2189</v>
      </c>
      <c r="KX1488" s="18" t="s">
        <v>2189</v>
      </c>
      <c r="KY1488" s="18" t="s">
        <v>2190</v>
      </c>
      <c r="KZ1488" s="18" t="s">
        <v>1415</v>
      </c>
      <c r="LA1488" s="18">
        <v>0</v>
      </c>
      <c r="LB1488" s="18" t="s">
        <v>768</v>
      </c>
      <c r="LC1488" s="18">
        <v>10</v>
      </c>
      <c r="LD1488" s="18">
        <v>10</v>
      </c>
      <c r="LE1488" s="18">
        <v>10</v>
      </c>
      <c r="LF1488" s="18">
        <v>10</v>
      </c>
      <c r="LG1488" s="18">
        <v>10</v>
      </c>
      <c r="LH1488" s="18">
        <v>0</v>
      </c>
      <c r="LI1488" s="18">
        <v>0</v>
      </c>
      <c r="LJ1488" s="18" t="s">
        <v>2190</v>
      </c>
      <c r="LK1488" s="18" t="s">
        <v>2190</v>
      </c>
      <c r="LL1488" s="18" t="s">
        <v>2190</v>
      </c>
      <c r="LM1488" s="18" t="s">
        <v>2190</v>
      </c>
      <c r="LN1488" s="18" t="s">
        <v>2190</v>
      </c>
      <c r="LO1488" s="18">
        <v>0</v>
      </c>
      <c r="LP1488" s="18">
        <v>0</v>
      </c>
      <c r="LQ1488" s="18">
        <v>10</v>
      </c>
      <c r="LR1488" s="18">
        <v>10</v>
      </c>
      <c r="LS1488" s="18">
        <v>10</v>
      </c>
      <c r="LT1488" s="18">
        <v>10</v>
      </c>
      <c r="LU1488" s="18">
        <v>10</v>
      </c>
      <c r="LV1488" s="18">
        <v>0</v>
      </c>
      <c r="LW1488" s="18">
        <v>0</v>
      </c>
      <c r="LX1488" s="18" t="s">
        <v>2190</v>
      </c>
      <c r="LY1488" s="18" t="s">
        <v>2190</v>
      </c>
      <c r="LZ1488" s="18" t="s">
        <v>2190</v>
      </c>
      <c r="MA1488" s="18" t="s">
        <v>2190</v>
      </c>
      <c r="MB1488" s="18" t="s">
        <v>2190</v>
      </c>
      <c r="MC1488" s="18">
        <v>0</v>
      </c>
      <c r="MD1488" s="18">
        <v>0</v>
      </c>
      <c r="ME1488" s="18" t="s">
        <v>768</v>
      </c>
      <c r="MJ1488" s="18" t="s">
        <v>766</v>
      </c>
      <c r="MK1488" s="18" t="s">
        <v>768</v>
      </c>
      <c r="ML1488" s="18">
        <v>40</v>
      </c>
      <c r="MN1488" s="18">
        <v>40</v>
      </c>
      <c r="MO1488" s="18">
        <v>7.5</v>
      </c>
      <c r="MP1488" s="18">
        <v>7.5</v>
      </c>
      <c r="MQ1488" s="18" t="s">
        <v>768</v>
      </c>
      <c r="MR1488" s="18">
        <v>3</v>
      </c>
      <c r="MS1488" s="18">
        <v>603452</v>
      </c>
      <c r="MT1488" s="18" t="s">
        <v>1387</v>
      </c>
      <c r="MV1488" s="18" t="s">
        <v>768</v>
      </c>
      <c r="NL1488" s="18" t="s">
        <v>768</v>
      </c>
      <c r="NP1488" s="18" t="s">
        <v>1388</v>
      </c>
      <c r="NV1488" s="18">
        <v>0</v>
      </c>
      <c r="NX1488" s="18">
        <f t="shared" si="502"/>
        <v>6898.0755555555552</v>
      </c>
      <c r="NY1488" t="str">
        <f t="shared" si="505"/>
        <v>Larger</v>
      </c>
      <c r="NZ1488" t="str">
        <f t="shared" si="506"/>
        <v>Medium</v>
      </c>
    </row>
    <row r="1489" spans="1:390">
      <c r="A1489" t="s">
        <v>735</v>
      </c>
      <c r="B1489" t="s">
        <v>736</v>
      </c>
      <c r="C1489" t="s">
        <v>737</v>
      </c>
      <c r="D1489" t="s">
        <v>393</v>
      </c>
      <c r="E1489">
        <v>20180</v>
      </c>
      <c r="F1489" t="s">
        <v>1813</v>
      </c>
      <c r="G1489">
        <v>13978.56</v>
      </c>
      <c r="AC1489" s="92"/>
      <c r="AO1489" s="92"/>
      <c r="BC1489" s="77"/>
      <c r="BD1489" s="77"/>
      <c r="BF1489" s="77"/>
      <c r="BG1489" s="77"/>
      <c r="BH1489" s="77"/>
      <c r="BI1489" s="77"/>
      <c r="BJ1489" s="77"/>
      <c r="BK1489" s="77"/>
      <c r="BL1489" s="77"/>
      <c r="BM1489" s="77"/>
      <c r="BZ1489" s="18">
        <f t="shared" si="508"/>
        <v>0</v>
      </c>
      <c r="CX1489" s="39"/>
      <c r="DI1489">
        <f t="shared" si="517"/>
        <v>0</v>
      </c>
      <c r="DJ1489" s="41"/>
      <c r="DM1489" s="41"/>
      <c r="DN1489" s="41"/>
      <c r="DO1489" s="41"/>
      <c r="DP1489" s="41"/>
      <c r="DQ1489" s="41"/>
      <c r="DR1489" s="41"/>
      <c r="DT1489" s="41"/>
      <c r="DV1489" s="63">
        <f t="shared" si="509"/>
        <v>0</v>
      </c>
      <c r="DW1489" s="77"/>
      <c r="DZ1489" s="41"/>
      <c r="EA1489" s="41"/>
      <c r="EB1489" s="41"/>
      <c r="EC1489" s="41"/>
      <c r="ED1489" s="41"/>
      <c r="EE1489" s="41"/>
      <c r="EG1489" s="41"/>
      <c r="EI1489" s="63">
        <f t="shared" si="510"/>
        <v>0</v>
      </c>
      <c r="FJ1489" s="18">
        <f t="shared" si="511"/>
        <v>0</v>
      </c>
      <c r="FT1489">
        <f t="shared" si="512"/>
        <v>0</v>
      </c>
      <c r="GD1489">
        <f t="shared" si="518"/>
        <v>0</v>
      </c>
      <c r="GO1489" s="39">
        <f t="shared" si="513"/>
        <v>0</v>
      </c>
      <c r="GP1489" s="39">
        <f t="shared" si="514"/>
        <v>0</v>
      </c>
      <c r="GQ1489" s="39">
        <f t="shared" si="515"/>
        <v>0</v>
      </c>
      <c r="GR1489" s="39">
        <f t="shared" si="516"/>
        <v>0</v>
      </c>
      <c r="HB1489" t="s">
        <v>798</v>
      </c>
      <c r="IA1489">
        <f t="shared" si="497"/>
        <v>0</v>
      </c>
      <c r="IB1489">
        <f t="shared" si="498"/>
        <v>0</v>
      </c>
      <c r="IH1489">
        <f t="shared" si="500"/>
        <v>0</v>
      </c>
      <c r="II1489" s="35">
        <f t="shared" si="501"/>
        <v>0</v>
      </c>
      <c r="IX1489" s="18">
        <f t="shared" si="504"/>
        <v>0</v>
      </c>
      <c r="NX1489" s="18" t="e">
        <f t="shared" si="502"/>
        <v>#DIV/0!</v>
      </c>
      <c r="NY1489" t="str">
        <f t="shared" si="505"/>
        <v>Larger</v>
      </c>
      <c r="NZ1489" t="str">
        <f t="shared" si="506"/>
        <v>Medium</v>
      </c>
    </row>
    <row r="1490" spans="1:390">
      <c r="A1490" t="s">
        <v>574</v>
      </c>
      <c r="B1490" t="s">
        <v>592</v>
      </c>
      <c r="C1490" t="s">
        <v>593</v>
      </c>
      <c r="D1490" t="s">
        <v>404</v>
      </c>
      <c r="E1490">
        <v>20180</v>
      </c>
      <c r="F1490" t="s">
        <v>1813</v>
      </c>
      <c r="G1490">
        <v>5917.14</v>
      </c>
      <c r="H1490" s="62">
        <v>53346</v>
      </c>
      <c r="I1490" s="63">
        <v>1</v>
      </c>
      <c r="K1490" s="63">
        <v>10</v>
      </c>
      <c r="L1490" s="63">
        <v>0</v>
      </c>
      <c r="R1490" s="63">
        <v>410</v>
      </c>
      <c r="AC1490" s="93">
        <v>0</v>
      </c>
      <c r="AL1490" s="93">
        <v>29150</v>
      </c>
      <c r="AO1490" s="59">
        <f>SUM(AC1490:AM1490)</f>
        <v>29150</v>
      </c>
      <c r="BL1490" s="77">
        <v>2000</v>
      </c>
      <c r="BO1490" s="63">
        <f t="shared" si="507"/>
        <v>2000</v>
      </c>
      <c r="BZ1490" s="18">
        <f t="shared" si="508"/>
        <v>0</v>
      </c>
      <c r="CX1490" s="39"/>
      <c r="DI1490">
        <f t="shared" si="517"/>
        <v>0</v>
      </c>
      <c r="DV1490" s="63">
        <f t="shared" si="509"/>
        <v>0</v>
      </c>
      <c r="EE1490" s="41">
        <v>2415</v>
      </c>
      <c r="EI1490" s="63">
        <f t="shared" si="510"/>
        <v>2415</v>
      </c>
      <c r="EU1490" s="38">
        <v>0.65</v>
      </c>
      <c r="EV1490" s="38">
        <v>0.85</v>
      </c>
      <c r="FJ1490" s="18">
        <f t="shared" si="511"/>
        <v>0</v>
      </c>
      <c r="FT1490">
        <f t="shared" si="512"/>
        <v>0</v>
      </c>
      <c r="GD1490">
        <f t="shared" si="518"/>
        <v>0</v>
      </c>
      <c r="GO1490" s="39">
        <f t="shared" si="513"/>
        <v>0</v>
      </c>
      <c r="GP1490" s="39">
        <f t="shared" si="514"/>
        <v>31150</v>
      </c>
      <c r="GQ1490" s="39">
        <f t="shared" si="515"/>
        <v>0</v>
      </c>
      <c r="GR1490" s="39">
        <f t="shared" si="516"/>
        <v>31150</v>
      </c>
      <c r="GS1490" t="s">
        <v>420</v>
      </c>
      <c r="GU1490" t="s">
        <v>1420</v>
      </c>
      <c r="GV1490" t="s">
        <v>766</v>
      </c>
      <c r="GX1490" t="s">
        <v>938</v>
      </c>
      <c r="GZ1490" s="47">
        <v>0.3</v>
      </c>
      <c r="HB1490" t="s">
        <v>798</v>
      </c>
      <c r="HC1490">
        <v>998</v>
      </c>
      <c r="HD1490">
        <v>2078</v>
      </c>
      <c r="HE1490">
        <v>1190</v>
      </c>
      <c r="HF1490">
        <v>50</v>
      </c>
      <c r="HH1490">
        <v>64082</v>
      </c>
      <c r="HI1490">
        <v>0</v>
      </c>
      <c r="HJ1490">
        <v>142</v>
      </c>
      <c r="HK1490">
        <v>368</v>
      </c>
      <c r="HS1490" t="s">
        <v>766</v>
      </c>
      <c r="HU1490">
        <v>2</v>
      </c>
      <c r="HV1490">
        <v>2</v>
      </c>
      <c r="HW1490">
        <v>3</v>
      </c>
      <c r="HX1490">
        <v>0</v>
      </c>
      <c r="HY1490">
        <v>1</v>
      </c>
      <c r="HZ1490">
        <v>0</v>
      </c>
      <c r="IA1490">
        <f t="shared" si="497"/>
        <v>3</v>
      </c>
      <c r="IB1490">
        <f t="shared" si="498"/>
        <v>1</v>
      </c>
      <c r="IC1490">
        <v>7</v>
      </c>
      <c r="ID1490">
        <v>3.8</v>
      </c>
      <c r="IE1490">
        <v>2.8</v>
      </c>
      <c r="IF1490" s="63">
        <v>1</v>
      </c>
      <c r="IH1490">
        <f t="shared" si="500"/>
        <v>6.6</v>
      </c>
      <c r="II1490" s="35">
        <f t="shared" si="501"/>
        <v>3.8</v>
      </c>
      <c r="IM1490" s="18">
        <v>2243</v>
      </c>
      <c r="IN1490" t="s">
        <v>411</v>
      </c>
      <c r="IO1490" s="62">
        <v>4051</v>
      </c>
      <c r="IP1490" s="18">
        <v>3979</v>
      </c>
      <c r="IQ1490" s="18">
        <v>1449</v>
      </c>
      <c r="IR1490" s="18">
        <v>293</v>
      </c>
      <c r="IS1490" s="18">
        <v>142</v>
      </c>
      <c r="IU1490" s="18">
        <v>70</v>
      </c>
      <c r="IV1490" s="18">
        <v>871</v>
      </c>
      <c r="IW1490" s="18" t="s">
        <v>2191</v>
      </c>
      <c r="IX1490" s="18">
        <f t="shared" si="504"/>
        <v>13098</v>
      </c>
      <c r="JB1490" s="18">
        <v>42</v>
      </c>
      <c r="JC1490" s="18">
        <v>0</v>
      </c>
      <c r="JS1490" s="18">
        <v>157</v>
      </c>
      <c r="JT1490" s="18">
        <v>10</v>
      </c>
      <c r="JU1490" s="18">
        <v>0</v>
      </c>
      <c r="JV1490" s="18">
        <v>0</v>
      </c>
      <c r="JY1490" s="18">
        <v>4471</v>
      </c>
      <c r="KF1490" s="18">
        <v>0</v>
      </c>
      <c r="KG1490" s="18">
        <v>0</v>
      </c>
      <c r="KH1490" s="18">
        <v>0</v>
      </c>
      <c r="KN1490" s="18">
        <v>11.5</v>
      </c>
      <c r="KO1490" s="18">
        <v>11.5</v>
      </c>
      <c r="KP1490" s="18">
        <v>11.5</v>
      </c>
      <c r="KQ1490" s="18">
        <v>11.5</v>
      </c>
      <c r="KR1490" s="18">
        <v>5.5</v>
      </c>
      <c r="KU1490" s="18" t="s">
        <v>2192</v>
      </c>
      <c r="KV1490" s="18" t="s">
        <v>2192</v>
      </c>
      <c r="KW1490" s="18" t="s">
        <v>2192</v>
      </c>
      <c r="KX1490" s="18" t="s">
        <v>2192</v>
      </c>
      <c r="KY1490" s="18" t="s">
        <v>2193</v>
      </c>
      <c r="KZ1490" s="18">
        <v>0</v>
      </c>
      <c r="LA1490" s="18">
        <v>0</v>
      </c>
      <c r="LB1490" s="18" t="s">
        <v>768</v>
      </c>
      <c r="LC1490" s="18">
        <v>7.5</v>
      </c>
      <c r="LD1490" s="18">
        <v>7.5</v>
      </c>
      <c r="LE1490" s="18">
        <v>7.5</v>
      </c>
      <c r="LF1490" s="18">
        <v>7.5</v>
      </c>
      <c r="LG1490" s="18">
        <v>0</v>
      </c>
      <c r="LJ1490" s="18" t="s">
        <v>2194</v>
      </c>
      <c r="LK1490" s="18" t="s">
        <v>2194</v>
      </c>
      <c r="LL1490" s="18" t="s">
        <v>2194</v>
      </c>
      <c r="LM1490" s="18" t="s">
        <v>2194</v>
      </c>
      <c r="LN1490" s="18">
        <v>0</v>
      </c>
      <c r="LO1490" s="18">
        <v>0</v>
      </c>
      <c r="LP1490" s="18">
        <v>0</v>
      </c>
      <c r="LQ1490" s="18">
        <v>9.5</v>
      </c>
      <c r="LR1490" s="18">
        <v>9.5</v>
      </c>
      <c r="LS1490" s="18">
        <v>9.5</v>
      </c>
      <c r="LT1490" s="18">
        <v>9.5</v>
      </c>
      <c r="LU1490" s="18">
        <v>0</v>
      </c>
      <c r="LX1490" s="18" t="s">
        <v>2195</v>
      </c>
      <c r="LY1490" s="18" t="s">
        <v>2195</v>
      </c>
      <c r="LZ1490" s="18" t="s">
        <v>2195</v>
      </c>
      <c r="MA1490" s="18" t="s">
        <v>2195</v>
      </c>
      <c r="MB1490" s="18">
        <v>0</v>
      </c>
      <c r="MC1490" s="18">
        <v>0</v>
      </c>
      <c r="MD1490" s="18">
        <v>0</v>
      </c>
      <c r="ME1490" s="18" t="s">
        <v>766</v>
      </c>
      <c r="MJ1490" s="18" t="s">
        <v>768</v>
      </c>
      <c r="MK1490" s="18" t="s">
        <v>766</v>
      </c>
      <c r="ML1490" s="18">
        <v>7.5</v>
      </c>
      <c r="MN1490" s="18">
        <v>9.5</v>
      </c>
      <c r="MO1490" s="18">
        <v>0</v>
      </c>
      <c r="MP1490" s="18">
        <v>0</v>
      </c>
      <c r="MQ1490" s="18" t="s">
        <v>766</v>
      </c>
      <c r="MS1490" s="18">
        <v>177740</v>
      </c>
      <c r="MT1490" s="18" t="s">
        <v>1401</v>
      </c>
      <c r="MV1490" s="18" t="s">
        <v>768</v>
      </c>
      <c r="NL1490" s="18" t="s">
        <v>768</v>
      </c>
      <c r="NM1490" s="18" t="s">
        <v>1153</v>
      </c>
      <c r="NP1490" s="18" t="s">
        <v>1388</v>
      </c>
      <c r="NQ1490" s="18" t="s">
        <v>1406</v>
      </c>
      <c r="NV1490" s="18">
        <v>1546</v>
      </c>
      <c r="NW1490" s="18" t="s">
        <v>1173</v>
      </c>
      <c r="NX1490" s="18">
        <f t="shared" si="502"/>
        <v>1557.1421052631581</v>
      </c>
      <c r="NY1490" t="str">
        <f t="shared" si="505"/>
        <v>Smaller</v>
      </c>
      <c r="NZ1490" t="str">
        <f t="shared" si="506"/>
        <v>Small</v>
      </c>
    </row>
    <row r="1491" spans="1:390">
      <c r="A1491" t="s">
        <v>465</v>
      </c>
      <c r="B1491" t="s">
        <v>466</v>
      </c>
      <c r="C1491" t="s">
        <v>467</v>
      </c>
      <c r="D1491" t="s">
        <v>404</v>
      </c>
      <c r="E1491">
        <v>20180</v>
      </c>
      <c r="F1491" t="s">
        <v>1813</v>
      </c>
      <c r="G1491">
        <v>19247.669999999998</v>
      </c>
      <c r="H1491" s="62">
        <v>24758</v>
      </c>
      <c r="I1491" s="63">
        <v>1</v>
      </c>
      <c r="K1491" s="63">
        <v>4</v>
      </c>
      <c r="L1491" s="63">
        <v>1</v>
      </c>
      <c r="R1491" s="63">
        <v>116</v>
      </c>
      <c r="AC1491" s="93">
        <v>0</v>
      </c>
      <c r="AL1491" s="93">
        <v>23799</v>
      </c>
      <c r="AO1491" s="59">
        <f>SUM(AC1491:AM1491)</f>
        <v>23799</v>
      </c>
      <c r="BC1491" s="77">
        <v>1339</v>
      </c>
      <c r="BD1491" s="77"/>
      <c r="BO1491" s="63">
        <f t="shared" si="507"/>
        <v>1339</v>
      </c>
      <c r="BZ1491" s="18">
        <f t="shared" si="508"/>
        <v>0</v>
      </c>
      <c r="CX1491" s="39"/>
      <c r="DI1491">
        <f t="shared" si="517"/>
        <v>0</v>
      </c>
      <c r="DV1491" s="63">
        <f t="shared" si="509"/>
        <v>0</v>
      </c>
      <c r="EI1491" s="63">
        <f t="shared" si="510"/>
        <v>0</v>
      </c>
      <c r="EU1491" s="38">
        <v>0.52</v>
      </c>
      <c r="EV1491" s="38">
        <v>0.34</v>
      </c>
      <c r="FJ1491" s="18">
        <f t="shared" si="511"/>
        <v>0</v>
      </c>
      <c r="FT1491">
        <f t="shared" si="512"/>
        <v>0</v>
      </c>
      <c r="GD1491">
        <f t="shared" si="518"/>
        <v>0</v>
      </c>
      <c r="GO1491" s="39">
        <f t="shared" si="513"/>
        <v>0</v>
      </c>
      <c r="GP1491" s="39">
        <f t="shared" si="514"/>
        <v>25138</v>
      </c>
      <c r="GQ1491" s="39">
        <f t="shared" si="515"/>
        <v>0</v>
      </c>
      <c r="GR1491" s="39">
        <f t="shared" si="516"/>
        <v>25138</v>
      </c>
      <c r="GS1491" t="s">
        <v>420</v>
      </c>
      <c r="GU1491" t="s">
        <v>1420</v>
      </c>
      <c r="GV1491" t="s">
        <v>766</v>
      </c>
      <c r="GX1491" t="s">
        <v>938</v>
      </c>
      <c r="GZ1491">
        <v>0.33</v>
      </c>
      <c r="HB1491" t="s">
        <v>798</v>
      </c>
      <c r="HC1491">
        <v>569</v>
      </c>
      <c r="HD1491">
        <v>1556</v>
      </c>
      <c r="HE1491">
        <v>22848</v>
      </c>
      <c r="HF1491">
        <v>130</v>
      </c>
      <c r="HH1491">
        <v>60296</v>
      </c>
      <c r="HI1491">
        <v>0</v>
      </c>
      <c r="HJ1491">
        <v>0</v>
      </c>
      <c r="HK1491">
        <v>225</v>
      </c>
      <c r="HS1491" t="s">
        <v>766</v>
      </c>
      <c r="HU1491">
        <v>6</v>
      </c>
      <c r="HV1491">
        <v>2</v>
      </c>
      <c r="HW1491">
        <v>6</v>
      </c>
      <c r="HZ1491">
        <v>2</v>
      </c>
      <c r="IA1491">
        <f t="shared" si="497"/>
        <v>6</v>
      </c>
      <c r="IB1491">
        <f t="shared" si="498"/>
        <v>2</v>
      </c>
      <c r="IC1491">
        <v>9</v>
      </c>
      <c r="ID1491">
        <v>8</v>
      </c>
      <c r="IE1491">
        <v>6.74</v>
      </c>
      <c r="IF1491" s="63">
        <v>1</v>
      </c>
      <c r="IH1491">
        <f t="shared" si="500"/>
        <v>14.74</v>
      </c>
      <c r="II1491" s="35">
        <f t="shared" si="501"/>
        <v>8</v>
      </c>
      <c r="IM1491" s="18">
        <v>3532</v>
      </c>
      <c r="IN1491" t="s">
        <v>411</v>
      </c>
      <c r="IO1491" s="62">
        <v>5489</v>
      </c>
      <c r="IP1491" s="18">
        <v>11626</v>
      </c>
      <c r="IQ1491" s="18">
        <v>9077</v>
      </c>
      <c r="IR1491" s="18">
        <v>301</v>
      </c>
      <c r="IS1491" s="18">
        <v>398</v>
      </c>
      <c r="IU1491" s="18">
        <v>8707</v>
      </c>
      <c r="IX1491" s="18">
        <f t="shared" si="504"/>
        <v>39130</v>
      </c>
      <c r="JB1491" s="18">
        <v>113</v>
      </c>
      <c r="JC1491" s="18">
        <v>12</v>
      </c>
      <c r="JS1491" s="18">
        <v>294</v>
      </c>
      <c r="JT1491" s="18">
        <v>0</v>
      </c>
      <c r="JU1491" s="18">
        <v>130</v>
      </c>
      <c r="JV1491" s="18">
        <v>0</v>
      </c>
      <c r="JY1491" s="18">
        <v>1406</v>
      </c>
      <c r="KF1491" s="18">
        <v>2</v>
      </c>
      <c r="KG1491" s="18">
        <v>8</v>
      </c>
      <c r="KH1491" s="18">
        <v>104</v>
      </c>
      <c r="KN1491" s="18">
        <v>14</v>
      </c>
      <c r="KO1491" s="18">
        <v>14</v>
      </c>
      <c r="KP1491" s="18">
        <v>14</v>
      </c>
      <c r="KQ1491" s="18">
        <v>14</v>
      </c>
      <c r="KR1491" s="18">
        <v>4</v>
      </c>
      <c r="KS1491" s="18">
        <v>4</v>
      </c>
      <c r="KT1491" s="18">
        <v>0</v>
      </c>
      <c r="KU1491" s="18" t="s">
        <v>2196</v>
      </c>
      <c r="KV1491" s="18" t="s">
        <v>2196</v>
      </c>
      <c r="KW1491" s="18" t="s">
        <v>2196</v>
      </c>
      <c r="KX1491" s="18" t="s">
        <v>2196</v>
      </c>
      <c r="KY1491" s="18" t="s">
        <v>2043</v>
      </c>
      <c r="KZ1491" s="18" t="s">
        <v>1865</v>
      </c>
      <c r="LA1491" s="18" t="s">
        <v>1771</v>
      </c>
      <c r="LB1491" s="18" t="s">
        <v>768</v>
      </c>
      <c r="LC1491" s="18">
        <v>10</v>
      </c>
      <c r="LD1491" s="18">
        <v>10</v>
      </c>
      <c r="LE1491" s="18">
        <v>10</v>
      </c>
      <c r="LF1491" s="18">
        <v>10</v>
      </c>
      <c r="LG1491" s="18">
        <v>0</v>
      </c>
      <c r="LH1491" s="18">
        <v>0</v>
      </c>
      <c r="LI1491" s="18">
        <v>0</v>
      </c>
      <c r="LJ1491" s="18" t="s">
        <v>1948</v>
      </c>
      <c r="LK1491" s="18" t="s">
        <v>1948</v>
      </c>
      <c r="LL1491" s="18" t="s">
        <v>1948</v>
      </c>
      <c r="LM1491" s="18" t="s">
        <v>1948</v>
      </c>
      <c r="LN1491" s="18" t="s">
        <v>1771</v>
      </c>
      <c r="LO1491" s="18" t="s">
        <v>1771</v>
      </c>
      <c r="LP1491" s="18" t="s">
        <v>1771</v>
      </c>
      <c r="LQ1491" s="18">
        <v>10</v>
      </c>
      <c r="LR1491" s="18">
        <v>10</v>
      </c>
      <c r="LS1491" s="18">
        <v>10</v>
      </c>
      <c r="LT1491" s="18">
        <v>10</v>
      </c>
      <c r="LU1491" s="18">
        <v>4</v>
      </c>
      <c r="LV1491" s="18">
        <v>0</v>
      </c>
      <c r="LW1491" s="18">
        <v>0</v>
      </c>
      <c r="LX1491" s="18" t="s">
        <v>1948</v>
      </c>
      <c r="LY1491" s="18" t="s">
        <v>1948</v>
      </c>
      <c r="LZ1491" s="18" t="s">
        <v>1948</v>
      </c>
      <c r="MA1491" s="18" t="s">
        <v>1948</v>
      </c>
      <c r="MB1491" s="18" t="s">
        <v>2043</v>
      </c>
      <c r="MC1491" s="18" t="s">
        <v>1771</v>
      </c>
      <c r="MD1491" s="18" t="s">
        <v>1771</v>
      </c>
      <c r="ME1491" s="18" t="s">
        <v>766</v>
      </c>
      <c r="MJ1491" s="18" t="s">
        <v>768</v>
      </c>
      <c r="MK1491" s="18" t="s">
        <v>766</v>
      </c>
      <c r="ML1491" s="18">
        <v>40</v>
      </c>
      <c r="MN1491" s="18">
        <v>44</v>
      </c>
      <c r="MO1491" s="18">
        <v>0</v>
      </c>
      <c r="MP1491" s="18">
        <v>0</v>
      </c>
      <c r="MQ1491" s="18" t="s">
        <v>766</v>
      </c>
      <c r="MS1491" s="18">
        <v>310353</v>
      </c>
      <c r="MT1491" s="18" t="s">
        <v>1387</v>
      </c>
      <c r="MV1491" s="18" t="s">
        <v>768</v>
      </c>
      <c r="NL1491" s="18" t="s">
        <v>768</v>
      </c>
      <c r="NP1491" s="18" t="s">
        <v>1388</v>
      </c>
      <c r="NV1491" s="18">
        <v>0</v>
      </c>
      <c r="NX1491" s="18">
        <f t="shared" si="502"/>
        <v>2405.9587499999998</v>
      </c>
      <c r="NY1491" t="str">
        <f t="shared" si="505"/>
        <v>Larger</v>
      </c>
      <c r="NZ1491" t="str">
        <f t="shared" si="506"/>
        <v>Medium</v>
      </c>
    </row>
    <row r="1492" spans="1:390">
      <c r="A1492" t="s">
        <v>627</v>
      </c>
      <c r="B1492" t="s">
        <v>628</v>
      </c>
      <c r="C1492" t="s">
        <v>629</v>
      </c>
      <c r="D1492" t="s">
        <v>393</v>
      </c>
      <c r="E1492">
        <v>20180</v>
      </c>
      <c r="F1492" t="s">
        <v>1813</v>
      </c>
      <c r="G1492">
        <v>14857.39</v>
      </c>
      <c r="H1492" s="62">
        <v>37760</v>
      </c>
      <c r="I1492" s="63">
        <v>1</v>
      </c>
      <c r="K1492" s="63">
        <v>7</v>
      </c>
      <c r="L1492" s="63">
        <v>1</v>
      </c>
      <c r="R1492" s="63">
        <v>624</v>
      </c>
      <c r="AC1492" s="93">
        <v>0</v>
      </c>
      <c r="AL1492" s="93">
        <v>68427</v>
      </c>
      <c r="AO1492" s="59">
        <f>SUM(AC1492:AM1492)</f>
        <v>68427</v>
      </c>
      <c r="BL1492" s="77">
        <v>28398</v>
      </c>
      <c r="BO1492" s="63">
        <f t="shared" si="507"/>
        <v>28398</v>
      </c>
      <c r="BZ1492" s="18">
        <f t="shared" si="508"/>
        <v>0</v>
      </c>
      <c r="CX1492" s="39"/>
      <c r="DI1492">
        <f t="shared" si="517"/>
        <v>0</v>
      </c>
      <c r="DJ1492" s="41">
        <v>0</v>
      </c>
      <c r="DM1492" s="41">
        <v>0</v>
      </c>
      <c r="DN1492" s="41">
        <v>0</v>
      </c>
      <c r="DO1492" s="41"/>
      <c r="DP1492" s="41">
        <v>0</v>
      </c>
      <c r="DQ1492" s="41">
        <v>0</v>
      </c>
      <c r="DR1492" s="41">
        <v>0</v>
      </c>
      <c r="DT1492" s="41">
        <v>0</v>
      </c>
      <c r="DV1492" s="63">
        <f t="shared" si="509"/>
        <v>0</v>
      </c>
      <c r="DW1492" s="77">
        <v>0</v>
      </c>
      <c r="DZ1492" s="41">
        <v>0</v>
      </c>
      <c r="EA1492" s="41">
        <v>0</v>
      </c>
      <c r="EB1492" s="41"/>
      <c r="EC1492" s="41">
        <v>0</v>
      </c>
      <c r="ED1492" s="41">
        <v>0</v>
      </c>
      <c r="EE1492" s="41">
        <v>0</v>
      </c>
      <c r="EG1492" s="41">
        <v>0</v>
      </c>
      <c r="EI1492" s="63">
        <f t="shared" si="510"/>
        <v>0</v>
      </c>
      <c r="EU1492" s="38">
        <v>0.38</v>
      </c>
      <c r="EV1492" s="38">
        <v>0.7</v>
      </c>
      <c r="FJ1492" s="18">
        <f t="shared" si="511"/>
        <v>0</v>
      </c>
      <c r="FT1492">
        <f t="shared" si="512"/>
        <v>0</v>
      </c>
      <c r="GD1492">
        <f t="shared" si="518"/>
        <v>0</v>
      </c>
      <c r="GO1492" s="39">
        <f t="shared" si="513"/>
        <v>0</v>
      </c>
      <c r="GP1492" s="39">
        <f t="shared" si="514"/>
        <v>96825</v>
      </c>
      <c r="GQ1492" s="39">
        <f t="shared" si="515"/>
        <v>0</v>
      </c>
      <c r="GR1492" s="39">
        <f t="shared" si="516"/>
        <v>96825</v>
      </c>
      <c r="GS1492" t="s">
        <v>395</v>
      </c>
      <c r="GU1492" t="s">
        <v>1402</v>
      </c>
      <c r="GV1492" t="s">
        <v>768</v>
      </c>
      <c r="GW1492" t="s">
        <v>410</v>
      </c>
      <c r="HB1492" t="s">
        <v>2197</v>
      </c>
      <c r="HC1492">
        <v>1226</v>
      </c>
      <c r="HD1492">
        <v>154</v>
      </c>
      <c r="HE1492">
        <v>26817</v>
      </c>
      <c r="HF1492">
        <v>101</v>
      </c>
      <c r="HH1492">
        <v>77119</v>
      </c>
      <c r="HI1492">
        <v>0</v>
      </c>
      <c r="HJ1492">
        <v>0</v>
      </c>
      <c r="HK1492">
        <v>0</v>
      </c>
      <c r="HS1492" t="s">
        <v>766</v>
      </c>
      <c r="HU1492">
        <v>3</v>
      </c>
      <c r="HV1492">
        <v>10</v>
      </c>
      <c r="HW1492">
        <v>4</v>
      </c>
      <c r="HX1492">
        <v>0</v>
      </c>
      <c r="HY1492">
        <v>0</v>
      </c>
      <c r="HZ1492">
        <v>2</v>
      </c>
      <c r="IA1492">
        <f t="shared" si="497"/>
        <v>4</v>
      </c>
      <c r="IB1492">
        <f t="shared" si="498"/>
        <v>2</v>
      </c>
      <c r="IC1492">
        <v>9</v>
      </c>
      <c r="ID1492">
        <v>4.42</v>
      </c>
      <c r="IE1492">
        <v>4.84</v>
      </c>
      <c r="IF1492" s="63">
        <v>1</v>
      </c>
      <c r="IH1492">
        <f t="shared" si="500"/>
        <v>9.26</v>
      </c>
      <c r="II1492" s="35">
        <f t="shared" si="501"/>
        <v>4.42</v>
      </c>
      <c r="IM1492" s="18">
        <v>4263</v>
      </c>
      <c r="IN1492" t="s">
        <v>411</v>
      </c>
      <c r="IO1492" s="62">
        <v>6244</v>
      </c>
      <c r="IP1492" s="18">
        <v>62372</v>
      </c>
      <c r="IQ1492" s="18">
        <v>2953</v>
      </c>
      <c r="IR1492" s="18">
        <v>19</v>
      </c>
      <c r="IS1492" s="18">
        <v>94</v>
      </c>
      <c r="IU1492" s="18">
        <v>23491</v>
      </c>
      <c r="IV1492" s="18">
        <v>0</v>
      </c>
      <c r="IX1492" s="18">
        <f t="shared" si="504"/>
        <v>99436</v>
      </c>
      <c r="JB1492" s="18">
        <v>125</v>
      </c>
      <c r="JC1492" s="18">
        <v>313</v>
      </c>
      <c r="JU1492" s="18">
        <v>137</v>
      </c>
      <c r="JY1492" s="18">
        <v>3587</v>
      </c>
      <c r="KF1492" s="18">
        <v>1</v>
      </c>
      <c r="KG1492" s="18">
        <v>25</v>
      </c>
      <c r="KH1492" s="18">
        <v>496</v>
      </c>
      <c r="KN1492" s="18">
        <v>14.5</v>
      </c>
      <c r="KO1492" s="18">
        <v>14.5</v>
      </c>
      <c r="KP1492" s="18">
        <v>14.5</v>
      </c>
      <c r="KQ1492" s="18">
        <v>14.5</v>
      </c>
      <c r="KR1492" s="18">
        <v>8.5</v>
      </c>
      <c r="KS1492" s="18">
        <v>5</v>
      </c>
      <c r="KT1492" s="18">
        <v>11</v>
      </c>
      <c r="KU1492" s="18" t="s">
        <v>2198</v>
      </c>
      <c r="KV1492" s="18" t="s">
        <v>2198</v>
      </c>
      <c r="KW1492" s="18" t="s">
        <v>2198</v>
      </c>
      <c r="KX1492" s="18" t="s">
        <v>2198</v>
      </c>
      <c r="KY1492" s="18" t="s">
        <v>2199</v>
      </c>
      <c r="KZ1492" s="18" t="s">
        <v>2200</v>
      </c>
      <c r="LA1492" s="18" t="s">
        <v>2201</v>
      </c>
      <c r="LB1492" s="18" t="s">
        <v>766</v>
      </c>
      <c r="LQ1492" s="18">
        <v>7</v>
      </c>
      <c r="LR1492" s="18">
        <v>11</v>
      </c>
      <c r="LS1492" s="18">
        <v>11</v>
      </c>
      <c r="LT1492" s="18">
        <v>7</v>
      </c>
      <c r="LU1492" s="18">
        <v>0</v>
      </c>
      <c r="LV1492" s="18">
        <v>0</v>
      </c>
      <c r="LW1492" s="18">
        <v>0</v>
      </c>
      <c r="LX1492" s="18" t="s">
        <v>1864</v>
      </c>
      <c r="LY1492" s="18" t="s">
        <v>2202</v>
      </c>
      <c r="LZ1492" s="18" t="s">
        <v>2202</v>
      </c>
      <c r="MA1492" s="18" t="s">
        <v>1864</v>
      </c>
      <c r="MB1492" s="18" t="s">
        <v>1771</v>
      </c>
      <c r="MC1492" s="18" t="s">
        <v>1771</v>
      </c>
      <c r="MD1492" s="18" t="s">
        <v>1771</v>
      </c>
      <c r="ME1492" s="18" t="s">
        <v>766</v>
      </c>
      <c r="MJ1492" s="18" t="s">
        <v>768</v>
      </c>
      <c r="MK1492" s="18" t="s">
        <v>768</v>
      </c>
      <c r="ML1492" s="18" t="s">
        <v>2203</v>
      </c>
      <c r="MM1492" s="18" t="s">
        <v>2203</v>
      </c>
      <c r="MN1492" s="18">
        <v>36</v>
      </c>
      <c r="MO1492" s="18">
        <v>5</v>
      </c>
      <c r="MP1492" s="18">
        <v>11</v>
      </c>
      <c r="MQ1492" s="18" t="s">
        <v>766</v>
      </c>
      <c r="MS1492" s="18">
        <v>5897532</v>
      </c>
      <c r="MT1492" s="18" t="s">
        <v>1387</v>
      </c>
      <c r="MV1492" s="18" t="s">
        <v>768</v>
      </c>
      <c r="NL1492" s="18" t="s">
        <v>768</v>
      </c>
      <c r="NT1492" s="18" t="s">
        <v>942</v>
      </c>
      <c r="NU1492" s="18" t="s">
        <v>1176</v>
      </c>
      <c r="NV1492" s="18">
        <v>19000</v>
      </c>
      <c r="NX1492" s="18">
        <f t="shared" si="502"/>
        <v>3361.4004524886877</v>
      </c>
      <c r="NY1492" t="str">
        <f t="shared" si="505"/>
        <v>Larger</v>
      </c>
      <c r="NZ1492" t="str">
        <f t="shared" si="506"/>
        <v>Medium</v>
      </c>
    </row>
    <row r="1493" spans="1:390">
      <c r="A1493" t="s">
        <v>508</v>
      </c>
      <c r="B1493" t="s">
        <v>509</v>
      </c>
      <c r="C1493" t="s">
        <v>510</v>
      </c>
      <c r="D1493" t="s">
        <v>393</v>
      </c>
      <c r="E1493">
        <v>20180</v>
      </c>
      <c r="F1493" t="s">
        <v>1813</v>
      </c>
      <c r="G1493">
        <v>14140.21</v>
      </c>
      <c r="H1493" s="62">
        <v>44311</v>
      </c>
      <c r="I1493" s="63">
        <v>2</v>
      </c>
      <c r="K1493" s="63">
        <v>17</v>
      </c>
      <c r="L1493" s="63">
        <v>0</v>
      </c>
      <c r="R1493" s="63">
        <v>644</v>
      </c>
      <c r="AC1493" s="93">
        <v>0</v>
      </c>
      <c r="AL1493" s="93">
        <v>79784</v>
      </c>
      <c r="AO1493" s="59">
        <f>SUM(AC1493:AM1493)</f>
        <v>79784</v>
      </c>
      <c r="BL1493" s="77">
        <v>27037</v>
      </c>
      <c r="BO1493" s="63">
        <f t="shared" si="507"/>
        <v>27037</v>
      </c>
      <c r="BZ1493" s="18">
        <f t="shared" si="508"/>
        <v>0</v>
      </c>
      <c r="CX1493" s="39"/>
      <c r="DI1493">
        <f t="shared" si="517"/>
        <v>0</v>
      </c>
      <c r="DJ1493" s="41">
        <v>15000</v>
      </c>
      <c r="DV1493" s="63">
        <f t="shared" si="509"/>
        <v>15000</v>
      </c>
      <c r="EE1493" s="41">
        <v>687</v>
      </c>
      <c r="EI1493" s="63">
        <f t="shared" si="510"/>
        <v>687</v>
      </c>
      <c r="EU1493" s="38">
        <v>0.37</v>
      </c>
      <c r="EV1493" s="38">
        <v>0.48</v>
      </c>
      <c r="FJ1493" s="18">
        <f t="shared" si="511"/>
        <v>0</v>
      </c>
      <c r="FT1493">
        <f t="shared" si="512"/>
        <v>0</v>
      </c>
      <c r="GD1493">
        <f t="shared" si="518"/>
        <v>0</v>
      </c>
      <c r="GO1493" s="39">
        <f t="shared" si="513"/>
        <v>0</v>
      </c>
      <c r="GP1493" s="39">
        <f t="shared" si="514"/>
        <v>106821</v>
      </c>
      <c r="GQ1493" s="39">
        <f t="shared" si="515"/>
        <v>0</v>
      </c>
      <c r="GR1493" s="39">
        <f t="shared" si="516"/>
        <v>106821</v>
      </c>
      <c r="GS1493" t="s">
        <v>420</v>
      </c>
      <c r="GU1493" t="s">
        <v>937</v>
      </c>
      <c r="GV1493" t="s">
        <v>768</v>
      </c>
      <c r="GW1493" t="s">
        <v>410</v>
      </c>
      <c r="HB1493" t="s">
        <v>798</v>
      </c>
      <c r="HC1493">
        <v>1803</v>
      </c>
      <c r="HD1493">
        <v>1448</v>
      </c>
      <c r="HE1493">
        <v>18000</v>
      </c>
      <c r="HF1493">
        <v>190</v>
      </c>
      <c r="HH1493">
        <v>97344</v>
      </c>
      <c r="HI1493">
        <v>216</v>
      </c>
      <c r="HJ1493">
        <v>15</v>
      </c>
      <c r="HK1493">
        <v>90</v>
      </c>
      <c r="HS1493" t="s">
        <v>768</v>
      </c>
      <c r="HT1493" t="s">
        <v>2204</v>
      </c>
      <c r="HU1493">
        <v>3</v>
      </c>
      <c r="HV1493">
        <v>11</v>
      </c>
      <c r="HW1493">
        <v>5</v>
      </c>
      <c r="HX1493">
        <v>2</v>
      </c>
      <c r="IA1493">
        <f t="shared" si="497"/>
        <v>7</v>
      </c>
      <c r="IB1493">
        <f t="shared" si="498"/>
        <v>0</v>
      </c>
      <c r="IC1493">
        <v>13</v>
      </c>
      <c r="ID1493">
        <v>7</v>
      </c>
      <c r="IE1493">
        <v>6.7249999999999996</v>
      </c>
      <c r="IF1493" s="63">
        <v>4</v>
      </c>
      <c r="IH1493">
        <f t="shared" si="500"/>
        <v>13.725</v>
      </c>
      <c r="II1493" s="35">
        <f t="shared" si="501"/>
        <v>7</v>
      </c>
      <c r="IM1493" s="18">
        <v>3282</v>
      </c>
      <c r="IN1493" t="s">
        <v>411</v>
      </c>
      <c r="IO1493" s="62">
        <v>8613</v>
      </c>
      <c r="IP1493" s="18">
        <v>13570</v>
      </c>
      <c r="IQ1493" s="18">
        <v>7400</v>
      </c>
      <c r="IR1493" s="18">
        <v>74</v>
      </c>
      <c r="IS1493" s="18">
        <v>0</v>
      </c>
      <c r="IU1493" s="18">
        <v>339</v>
      </c>
      <c r="IV1493" s="18">
        <v>0</v>
      </c>
      <c r="IX1493" s="18">
        <f t="shared" si="504"/>
        <v>33278</v>
      </c>
      <c r="JB1493" s="18">
        <v>52</v>
      </c>
      <c r="JC1493" s="18">
        <v>46</v>
      </c>
      <c r="JS1493" s="18">
        <v>209</v>
      </c>
      <c r="JT1493" s="18">
        <v>15</v>
      </c>
      <c r="JU1493" s="18">
        <v>24</v>
      </c>
      <c r="JV1493" s="18">
        <v>0</v>
      </c>
      <c r="JY1493" s="18">
        <v>5641</v>
      </c>
      <c r="KF1493" s="18">
        <v>1</v>
      </c>
      <c r="KG1493" s="18">
        <v>2</v>
      </c>
      <c r="KH1493" s="18">
        <v>45</v>
      </c>
      <c r="KN1493" s="18">
        <v>12.5</v>
      </c>
      <c r="KO1493" s="18">
        <v>12.5</v>
      </c>
      <c r="KP1493" s="18">
        <v>12.5</v>
      </c>
      <c r="KQ1493" s="18">
        <v>12.5</v>
      </c>
      <c r="KR1493" s="18">
        <v>8.5</v>
      </c>
      <c r="KT1493" s="18">
        <v>8</v>
      </c>
      <c r="KU1493" s="18" t="s">
        <v>1422</v>
      </c>
      <c r="KV1493" s="18" t="s">
        <v>1422</v>
      </c>
      <c r="KW1493" s="18" t="s">
        <v>1422</v>
      </c>
      <c r="KX1493" s="18" t="s">
        <v>1422</v>
      </c>
      <c r="KY1493" s="18" t="s">
        <v>1423</v>
      </c>
      <c r="LA1493" s="18" t="s">
        <v>1488</v>
      </c>
      <c r="LB1493" s="18" t="s">
        <v>766</v>
      </c>
      <c r="LQ1493" s="18">
        <v>8</v>
      </c>
      <c r="LR1493" s="18">
        <v>8</v>
      </c>
      <c r="LS1493" s="18">
        <v>8</v>
      </c>
      <c r="LT1493" s="18">
        <v>8</v>
      </c>
      <c r="LX1493" s="18" t="s">
        <v>2205</v>
      </c>
      <c r="LY1493" s="18" t="s">
        <v>2205</v>
      </c>
      <c r="LZ1493" s="18" t="s">
        <v>2205</v>
      </c>
      <c r="MA1493" s="18" t="s">
        <v>2205</v>
      </c>
      <c r="ME1493" s="18" t="s">
        <v>768</v>
      </c>
      <c r="MJ1493" s="18" t="s">
        <v>766</v>
      </c>
      <c r="MK1493" s="18" t="s">
        <v>768</v>
      </c>
      <c r="ML1493" s="18">
        <v>0</v>
      </c>
      <c r="MM1493" s="18" t="s">
        <v>766</v>
      </c>
      <c r="MN1493" s="18">
        <v>44</v>
      </c>
      <c r="MP1493" s="18">
        <v>8</v>
      </c>
      <c r="MQ1493" s="18" t="s">
        <v>766</v>
      </c>
      <c r="MS1493" s="18">
        <v>183000</v>
      </c>
      <c r="MT1493" s="18" t="s">
        <v>1387</v>
      </c>
      <c r="MV1493" s="18" t="s">
        <v>766</v>
      </c>
      <c r="NL1493" s="18" t="s">
        <v>768</v>
      </c>
      <c r="NM1493" s="18" t="s">
        <v>1153</v>
      </c>
      <c r="NN1493" s="18" t="s">
        <v>1155</v>
      </c>
      <c r="NP1493" s="18" t="s">
        <v>1388</v>
      </c>
      <c r="NQ1493" s="18" t="s">
        <v>1406</v>
      </c>
      <c r="NT1493" s="18" t="s">
        <v>942</v>
      </c>
      <c r="NU1493" s="18" t="s">
        <v>1378</v>
      </c>
      <c r="NV1493" s="18">
        <v>3500</v>
      </c>
      <c r="NX1493" s="18">
        <f t="shared" si="502"/>
        <v>2020.03</v>
      </c>
      <c r="NY1493" t="str">
        <f t="shared" si="505"/>
        <v>Larger</v>
      </c>
      <c r="NZ1493" t="str">
        <f t="shared" si="506"/>
        <v>Medium</v>
      </c>
    </row>
    <row r="1494" spans="1:390">
      <c r="A1494" t="s">
        <v>429</v>
      </c>
      <c r="B1494" t="s">
        <v>750</v>
      </c>
      <c r="C1494" t="s">
        <v>751</v>
      </c>
      <c r="D1494" t="s">
        <v>404</v>
      </c>
      <c r="E1494">
        <v>20180</v>
      </c>
      <c r="F1494" t="s">
        <v>1813</v>
      </c>
      <c r="G1494">
        <v>8674.7900000000009</v>
      </c>
      <c r="AC1494" s="92"/>
      <c r="AO1494" s="92"/>
      <c r="BC1494" s="77"/>
      <c r="BD1494" s="77"/>
      <c r="BZ1494" s="18">
        <f t="shared" si="508"/>
        <v>0</v>
      </c>
      <c r="CX1494" s="39"/>
      <c r="DI1494">
        <f t="shared" si="517"/>
        <v>0</v>
      </c>
      <c r="DJ1494" s="41"/>
      <c r="DR1494" s="41"/>
      <c r="DV1494" s="63">
        <f t="shared" si="509"/>
        <v>0</v>
      </c>
      <c r="DW1494" s="77"/>
      <c r="EI1494" s="63">
        <f t="shared" si="510"/>
        <v>0</v>
      </c>
      <c r="FJ1494" s="18">
        <f t="shared" si="511"/>
        <v>0</v>
      </c>
      <c r="FT1494">
        <f t="shared" si="512"/>
        <v>0</v>
      </c>
      <c r="GD1494">
        <f t="shared" si="518"/>
        <v>0</v>
      </c>
      <c r="GO1494" s="39">
        <f t="shared" si="513"/>
        <v>0</v>
      </c>
      <c r="GP1494" s="39">
        <f t="shared" si="514"/>
        <v>0</v>
      </c>
      <c r="GQ1494" s="39">
        <f t="shared" si="515"/>
        <v>0</v>
      </c>
      <c r="GR1494" s="39">
        <f t="shared" si="516"/>
        <v>0</v>
      </c>
      <c r="HB1494" t="s">
        <v>798</v>
      </c>
      <c r="IA1494">
        <f t="shared" si="497"/>
        <v>0</v>
      </c>
      <c r="IB1494">
        <f t="shared" si="498"/>
        <v>0</v>
      </c>
      <c r="IH1494">
        <f t="shared" si="500"/>
        <v>0</v>
      </c>
      <c r="II1494" s="35">
        <f t="shared" si="501"/>
        <v>0</v>
      </c>
      <c r="IX1494" s="18">
        <f t="shared" si="504"/>
        <v>0</v>
      </c>
      <c r="NX1494" s="18" t="e">
        <f t="shared" si="502"/>
        <v>#DIV/0!</v>
      </c>
      <c r="NY1494" t="str">
        <f t="shared" si="505"/>
        <v>Mid-range</v>
      </c>
      <c r="NZ1494" t="str">
        <f t="shared" si="506"/>
        <v>Small</v>
      </c>
    </row>
    <row r="1495" spans="1:390">
      <c r="A1495" t="s">
        <v>528</v>
      </c>
      <c r="B1495" t="s">
        <v>529</v>
      </c>
      <c r="C1495" t="s">
        <v>530</v>
      </c>
      <c r="D1495" t="s">
        <v>393</v>
      </c>
      <c r="E1495">
        <v>20180</v>
      </c>
      <c r="F1495" t="s">
        <v>1813</v>
      </c>
      <c r="G1495">
        <v>7226.99</v>
      </c>
      <c r="H1495" s="62">
        <v>12096</v>
      </c>
      <c r="I1495" s="63">
        <v>1</v>
      </c>
      <c r="K1495" s="63">
        <v>1</v>
      </c>
      <c r="R1495" s="63">
        <v>180</v>
      </c>
      <c r="AC1495" s="93">
        <v>0</v>
      </c>
      <c r="AM1495" s="93">
        <v>24000</v>
      </c>
      <c r="AN1495" s="63" t="s">
        <v>2206</v>
      </c>
      <c r="AO1495" s="59">
        <f>SUM(AC1495:AM1495)</f>
        <v>24000</v>
      </c>
      <c r="BM1495" s="77">
        <v>10000</v>
      </c>
      <c r="BN1495" s="63" t="s">
        <v>2207</v>
      </c>
      <c r="BO1495" s="63">
        <f t="shared" si="507"/>
        <v>10000</v>
      </c>
      <c r="BZ1495" s="18">
        <f t="shared" si="508"/>
        <v>0</v>
      </c>
      <c r="CX1495" s="39"/>
      <c r="DI1495">
        <f t="shared" si="517"/>
        <v>0</v>
      </c>
      <c r="DT1495" s="41">
        <v>6500</v>
      </c>
      <c r="DU1495" t="s">
        <v>2207</v>
      </c>
      <c r="DV1495" s="63">
        <f t="shared" si="509"/>
        <v>6500</v>
      </c>
      <c r="EI1495" s="63">
        <f t="shared" si="510"/>
        <v>0</v>
      </c>
      <c r="EU1495" s="38">
        <v>0.72</v>
      </c>
      <c r="EV1495" s="38">
        <v>0.91</v>
      </c>
      <c r="FJ1495" s="18">
        <f t="shared" si="511"/>
        <v>0</v>
      </c>
      <c r="FT1495">
        <f t="shared" si="512"/>
        <v>0</v>
      </c>
      <c r="GD1495">
        <f t="shared" si="518"/>
        <v>0</v>
      </c>
      <c r="GO1495" s="39">
        <f t="shared" si="513"/>
        <v>0</v>
      </c>
      <c r="GP1495" s="39">
        <f t="shared" si="514"/>
        <v>34000</v>
      </c>
      <c r="GQ1495" s="39">
        <f t="shared" si="515"/>
        <v>0</v>
      </c>
      <c r="GR1495" s="39">
        <f t="shared" si="516"/>
        <v>34000</v>
      </c>
      <c r="GS1495" t="s">
        <v>942</v>
      </c>
      <c r="GT1495" t="s">
        <v>2208</v>
      </c>
      <c r="GV1495" t="s">
        <v>766</v>
      </c>
      <c r="GW1495" t="s">
        <v>410</v>
      </c>
      <c r="HB1495" t="s">
        <v>798</v>
      </c>
      <c r="HC1495">
        <v>1540</v>
      </c>
      <c r="HD1495">
        <v>500</v>
      </c>
      <c r="HE1495">
        <v>1500</v>
      </c>
      <c r="HF1495">
        <v>70</v>
      </c>
      <c r="HH1495">
        <v>46520</v>
      </c>
      <c r="HI1495">
        <v>33</v>
      </c>
      <c r="HK1495">
        <v>32</v>
      </c>
      <c r="HS1495" t="s">
        <v>766</v>
      </c>
      <c r="HU1495">
        <v>4</v>
      </c>
      <c r="HV1495">
        <v>11</v>
      </c>
      <c r="HW1495">
        <v>2</v>
      </c>
      <c r="IA1495">
        <f t="shared" si="497"/>
        <v>2</v>
      </c>
      <c r="IB1495">
        <f t="shared" si="498"/>
        <v>0</v>
      </c>
      <c r="IC1495">
        <v>4</v>
      </c>
      <c r="ID1495">
        <v>2</v>
      </c>
      <c r="IE1495">
        <v>8.1</v>
      </c>
      <c r="IF1495" s="63">
        <v>2</v>
      </c>
      <c r="IH1495">
        <f t="shared" si="500"/>
        <v>10.1</v>
      </c>
      <c r="II1495" s="35">
        <f t="shared" si="501"/>
        <v>2</v>
      </c>
      <c r="IM1495" s="18">
        <v>14000</v>
      </c>
      <c r="IN1495" t="s">
        <v>400</v>
      </c>
      <c r="IO1495" s="62">
        <v>2250</v>
      </c>
      <c r="IP1495" s="18">
        <v>2853</v>
      </c>
      <c r="IR1495" s="18">
        <v>19</v>
      </c>
      <c r="IU1495" s="18">
        <v>122</v>
      </c>
      <c r="IX1495" s="18">
        <f t="shared" si="504"/>
        <v>19244</v>
      </c>
      <c r="JB1495" s="18">
        <v>1300</v>
      </c>
      <c r="JC1495" s="18">
        <v>120</v>
      </c>
      <c r="JS1495" s="18">
        <v>40</v>
      </c>
      <c r="JT1495" s="18">
        <v>10</v>
      </c>
      <c r="JY1495" s="18">
        <v>1500</v>
      </c>
      <c r="KF1495" s="18">
        <v>1</v>
      </c>
      <c r="KG1495" s="18">
        <v>98</v>
      </c>
      <c r="KH1495" s="18">
        <v>2940</v>
      </c>
      <c r="KN1495" s="18">
        <v>10</v>
      </c>
      <c r="KO1495" s="18">
        <v>10</v>
      </c>
      <c r="KP1495" s="18">
        <v>10</v>
      </c>
      <c r="KQ1495" s="18">
        <v>10</v>
      </c>
      <c r="KR1495" s="18">
        <v>6</v>
      </c>
      <c r="KS1495" s="18" t="s">
        <v>2209</v>
      </c>
      <c r="KU1495" s="18" t="s">
        <v>2210</v>
      </c>
      <c r="KV1495" s="18" t="s">
        <v>2210</v>
      </c>
      <c r="KW1495" s="18" t="s">
        <v>2210</v>
      </c>
      <c r="KX1495" s="18" t="s">
        <v>2210</v>
      </c>
      <c r="KY1495" s="18" t="s">
        <v>2211</v>
      </c>
      <c r="KZ1495" s="18" t="s">
        <v>2212</v>
      </c>
      <c r="LB1495" s="18" t="s">
        <v>766</v>
      </c>
      <c r="LQ1495" s="18" t="s">
        <v>2213</v>
      </c>
      <c r="LR1495" s="18">
        <v>9</v>
      </c>
      <c r="LS1495" s="18">
        <v>9</v>
      </c>
      <c r="LT1495" s="18">
        <v>9</v>
      </c>
      <c r="LX1495" s="18" t="s">
        <v>2214</v>
      </c>
      <c r="LY1495" s="18" t="s">
        <v>2214</v>
      </c>
      <c r="LZ1495" s="18" t="s">
        <v>2214</v>
      </c>
      <c r="MA1495" s="18" t="s">
        <v>2214</v>
      </c>
      <c r="ME1495" s="18" t="s">
        <v>766</v>
      </c>
      <c r="MJ1495" s="18" t="s">
        <v>768</v>
      </c>
      <c r="MK1495" s="18" t="s">
        <v>768</v>
      </c>
      <c r="MM1495" s="18" t="s">
        <v>766</v>
      </c>
      <c r="MN1495" s="18">
        <v>36</v>
      </c>
      <c r="MO1495" s="18" t="s">
        <v>2215</v>
      </c>
      <c r="MQ1495" s="18" t="s">
        <v>768</v>
      </c>
      <c r="MR1495" s="18">
        <v>10</v>
      </c>
      <c r="MS1495" s="18">
        <v>46355</v>
      </c>
      <c r="MT1495" s="18" t="s">
        <v>1401</v>
      </c>
      <c r="MV1495" s="18" t="s">
        <v>766</v>
      </c>
      <c r="NL1495" s="18" t="s">
        <v>768</v>
      </c>
      <c r="NP1495" s="18" t="s">
        <v>1388</v>
      </c>
      <c r="NT1495" s="18" t="s">
        <v>942</v>
      </c>
      <c r="NU1495" s="18" t="s">
        <v>1682</v>
      </c>
      <c r="NV1495" s="18">
        <v>16600</v>
      </c>
      <c r="NX1495" s="18">
        <f t="shared" si="502"/>
        <v>3613.4949999999999</v>
      </c>
      <c r="NY1495" t="str">
        <f t="shared" si="505"/>
        <v>Mid-range</v>
      </c>
      <c r="NZ1495" t="str">
        <f t="shared" si="506"/>
        <v>Small</v>
      </c>
    </row>
    <row r="1496" spans="1:390">
      <c r="A1496" t="s">
        <v>472</v>
      </c>
      <c r="B1496" t="s">
        <v>473</v>
      </c>
      <c r="C1496" t="s">
        <v>474</v>
      </c>
      <c r="D1496" t="s">
        <v>404</v>
      </c>
      <c r="E1496">
        <v>20180</v>
      </c>
      <c r="F1496" t="s">
        <v>1813</v>
      </c>
      <c r="G1496">
        <v>5983.39</v>
      </c>
      <c r="H1496" s="62">
        <v>34358</v>
      </c>
      <c r="I1496" s="63">
        <v>1</v>
      </c>
      <c r="K1496" s="63">
        <v>10</v>
      </c>
      <c r="L1496" s="63">
        <v>36</v>
      </c>
      <c r="R1496" s="63">
        <v>444</v>
      </c>
      <c r="AC1496" s="93">
        <v>0</v>
      </c>
      <c r="AL1496" s="93">
        <v>45000</v>
      </c>
      <c r="AM1496" s="93">
        <v>12210</v>
      </c>
      <c r="AN1496" s="63" t="s">
        <v>2216</v>
      </c>
      <c r="AO1496" s="59">
        <f>SUM(AC1496:AM1496)</f>
        <v>57210</v>
      </c>
      <c r="BL1496" s="77">
        <v>4000</v>
      </c>
      <c r="BO1496" s="63">
        <f t="shared" si="507"/>
        <v>4000</v>
      </c>
      <c r="BZ1496" s="18">
        <f t="shared" si="508"/>
        <v>0</v>
      </c>
      <c r="CX1496" s="39"/>
      <c r="DI1496">
        <f t="shared" si="517"/>
        <v>0</v>
      </c>
      <c r="DR1496" s="41">
        <v>9011</v>
      </c>
      <c r="DV1496" s="63">
        <f t="shared" si="509"/>
        <v>9011</v>
      </c>
      <c r="EE1496" s="41">
        <v>2500</v>
      </c>
      <c r="EI1496" s="63">
        <f t="shared" si="510"/>
        <v>2500</v>
      </c>
      <c r="EU1496" s="38">
        <v>0.75</v>
      </c>
      <c r="EV1496" s="38">
        <v>0.4</v>
      </c>
      <c r="FJ1496" s="18">
        <f t="shared" si="511"/>
        <v>0</v>
      </c>
      <c r="FT1496">
        <f t="shared" si="512"/>
        <v>0</v>
      </c>
      <c r="GD1496">
        <f t="shared" si="518"/>
        <v>0</v>
      </c>
      <c r="GO1496" s="39">
        <f t="shared" si="513"/>
        <v>0</v>
      </c>
      <c r="GP1496" s="39">
        <f t="shared" si="514"/>
        <v>61210</v>
      </c>
      <c r="GQ1496" s="39">
        <f t="shared" si="515"/>
        <v>0</v>
      </c>
      <c r="GR1496" s="39">
        <f t="shared" si="516"/>
        <v>61210</v>
      </c>
      <c r="GS1496" t="s">
        <v>395</v>
      </c>
      <c r="GU1496" t="s">
        <v>1402</v>
      </c>
      <c r="GV1496" t="s">
        <v>768</v>
      </c>
      <c r="GX1496" t="s">
        <v>938</v>
      </c>
      <c r="GZ1496" s="47">
        <v>0.2</v>
      </c>
      <c r="HB1496" t="s">
        <v>798</v>
      </c>
      <c r="HC1496">
        <v>1797</v>
      </c>
      <c r="HD1496">
        <v>1478</v>
      </c>
      <c r="HE1496">
        <v>53686</v>
      </c>
      <c r="HF1496">
        <v>67</v>
      </c>
      <c r="HH1496">
        <v>64567</v>
      </c>
      <c r="HI1496">
        <v>0</v>
      </c>
      <c r="HJ1496">
        <v>19</v>
      </c>
      <c r="HK1496">
        <v>0</v>
      </c>
      <c r="HS1496" t="s">
        <v>766</v>
      </c>
      <c r="HU1496">
        <v>5</v>
      </c>
      <c r="HV1496">
        <v>5</v>
      </c>
      <c r="HW1496">
        <v>3</v>
      </c>
      <c r="HX1496">
        <v>0</v>
      </c>
      <c r="HY1496">
        <v>0</v>
      </c>
      <c r="HZ1496">
        <v>1</v>
      </c>
      <c r="IA1496">
        <f t="shared" si="497"/>
        <v>3</v>
      </c>
      <c r="IB1496">
        <f t="shared" si="498"/>
        <v>1</v>
      </c>
      <c r="IC1496">
        <v>6</v>
      </c>
      <c r="ID1496">
        <v>3.64</v>
      </c>
      <c r="IE1496">
        <v>5.3</v>
      </c>
      <c r="IF1496" s="63">
        <v>2</v>
      </c>
      <c r="IH1496">
        <f t="shared" si="500"/>
        <v>8.94</v>
      </c>
      <c r="II1496" s="35">
        <f t="shared" si="501"/>
        <v>3.64</v>
      </c>
      <c r="IM1496" s="18">
        <v>5489</v>
      </c>
      <c r="IN1496" t="s">
        <v>411</v>
      </c>
      <c r="IO1496" s="62">
        <v>5058</v>
      </c>
      <c r="IP1496" s="18">
        <v>4289</v>
      </c>
      <c r="IQ1496" s="18">
        <v>3606</v>
      </c>
      <c r="IR1496" s="18">
        <v>1386</v>
      </c>
      <c r="IS1496" s="18">
        <v>376</v>
      </c>
      <c r="IU1496" s="18">
        <v>0</v>
      </c>
      <c r="IV1496" s="18">
        <v>0</v>
      </c>
      <c r="IX1496" s="18">
        <f t="shared" si="504"/>
        <v>20204</v>
      </c>
      <c r="JB1496" s="18">
        <v>1480</v>
      </c>
      <c r="JC1496" s="18">
        <v>748</v>
      </c>
      <c r="JS1496" s="18">
        <v>66</v>
      </c>
      <c r="JT1496" s="18">
        <v>2</v>
      </c>
      <c r="JU1496" s="18">
        <v>0</v>
      </c>
      <c r="JV1496" s="18">
        <v>0</v>
      </c>
      <c r="JY1496" s="18">
        <v>1748</v>
      </c>
      <c r="KF1496" s="18">
        <v>1</v>
      </c>
      <c r="KG1496" s="18">
        <v>21</v>
      </c>
      <c r="KH1496" s="18">
        <v>445</v>
      </c>
      <c r="KN1496" s="18">
        <v>11.5</v>
      </c>
      <c r="KO1496" s="18">
        <v>11.5</v>
      </c>
      <c r="KP1496" s="18">
        <v>11.5</v>
      </c>
      <c r="KQ1496" s="18">
        <v>11.5</v>
      </c>
      <c r="KR1496" s="18">
        <v>4</v>
      </c>
      <c r="KS1496" s="18">
        <v>4</v>
      </c>
      <c r="KU1496" s="18" t="s">
        <v>2217</v>
      </c>
      <c r="KV1496" s="18" t="s">
        <v>2217</v>
      </c>
      <c r="KW1496" s="18" t="s">
        <v>2217</v>
      </c>
      <c r="KX1496" s="18" t="s">
        <v>2217</v>
      </c>
      <c r="KY1496" s="18" t="s">
        <v>2218</v>
      </c>
      <c r="KZ1496" s="18" t="s">
        <v>2219</v>
      </c>
      <c r="LB1496" s="18" t="s">
        <v>768</v>
      </c>
      <c r="LC1496" s="18">
        <v>4</v>
      </c>
      <c r="LD1496" s="18">
        <v>4</v>
      </c>
      <c r="LE1496" s="18">
        <v>4</v>
      </c>
      <c r="LF1496" s="18">
        <v>4</v>
      </c>
      <c r="LJ1496" s="18" t="s">
        <v>1826</v>
      </c>
      <c r="LK1496" s="18" t="s">
        <v>1826</v>
      </c>
      <c r="LL1496" s="18" t="s">
        <v>1826</v>
      </c>
      <c r="LM1496" s="18" t="s">
        <v>1826</v>
      </c>
      <c r="LQ1496" s="18">
        <v>7</v>
      </c>
      <c r="LR1496" s="18">
        <v>7</v>
      </c>
      <c r="LS1496" s="18">
        <v>7</v>
      </c>
      <c r="LT1496" s="18">
        <v>7</v>
      </c>
      <c r="LX1496" s="18" t="s">
        <v>2044</v>
      </c>
      <c r="LY1496" s="18" t="s">
        <v>2044</v>
      </c>
      <c r="LZ1496" s="18" t="s">
        <v>2044</v>
      </c>
      <c r="MA1496" s="18" t="s">
        <v>2044</v>
      </c>
      <c r="ME1496" s="18" t="s">
        <v>766</v>
      </c>
      <c r="MJ1496" s="18" t="s">
        <v>766</v>
      </c>
      <c r="MK1496" s="18" t="s">
        <v>766</v>
      </c>
      <c r="ML1496" s="18">
        <v>0</v>
      </c>
      <c r="MN1496" s="18">
        <v>16</v>
      </c>
      <c r="MO1496" s="18">
        <v>4</v>
      </c>
      <c r="MQ1496" s="18" t="s">
        <v>766</v>
      </c>
      <c r="MS1496" s="18">
        <v>256271</v>
      </c>
      <c r="MT1496" s="18" t="s">
        <v>1387</v>
      </c>
      <c r="MV1496" s="18" t="s">
        <v>766</v>
      </c>
      <c r="NL1496" s="18" t="s">
        <v>768</v>
      </c>
      <c r="NN1496" s="18" t="s">
        <v>1155</v>
      </c>
      <c r="NO1496" s="18" t="s">
        <v>1149</v>
      </c>
      <c r="NP1496" s="18" t="s">
        <v>1388</v>
      </c>
      <c r="NV1496" s="18">
        <v>3000</v>
      </c>
      <c r="NX1496" s="18">
        <f t="shared" si="502"/>
        <v>1643.7884615384617</v>
      </c>
      <c r="NY1496" t="str">
        <f t="shared" si="505"/>
        <v>Smaller</v>
      </c>
      <c r="NZ1496" t="str">
        <f t="shared" si="506"/>
        <v>Small</v>
      </c>
    </row>
    <row r="1497" spans="1:390">
      <c r="A1497" t="s">
        <v>443</v>
      </c>
      <c r="B1497" t="s">
        <v>444</v>
      </c>
      <c r="C1497" t="s">
        <v>445</v>
      </c>
      <c r="D1497" t="s">
        <v>404</v>
      </c>
      <c r="E1497">
        <v>20190</v>
      </c>
      <c r="F1497" t="s">
        <v>2220</v>
      </c>
      <c r="G1497">
        <v>3586.83</v>
      </c>
      <c r="H1497" s="62">
        <v>23289</v>
      </c>
      <c r="I1497" s="63">
        <v>1</v>
      </c>
      <c r="J1497" s="63">
        <v>12</v>
      </c>
      <c r="K1497" s="63">
        <v>4</v>
      </c>
      <c r="L1497" s="63">
        <v>0</v>
      </c>
      <c r="O1497" s="63" t="s">
        <v>2221</v>
      </c>
      <c r="R1497" s="63">
        <v>248</v>
      </c>
      <c r="X1497" s="63">
        <v>0</v>
      </c>
      <c r="Y1497" s="63">
        <v>0</v>
      </c>
      <c r="Z1497" s="63">
        <v>0</v>
      </c>
      <c r="AA1497" s="63">
        <v>0</v>
      </c>
      <c r="AB1497" s="63">
        <v>0</v>
      </c>
      <c r="AC1497" s="93">
        <v>0</v>
      </c>
      <c r="AG1497" s="93">
        <v>130</v>
      </c>
      <c r="AL1497" s="93">
        <v>12260</v>
      </c>
      <c r="AM1497" s="93">
        <v>1557</v>
      </c>
      <c r="AN1497" s="63" t="s">
        <v>1745</v>
      </c>
      <c r="AO1497" s="59">
        <f>SUM(AC1497:AM1497)</f>
        <v>13947</v>
      </c>
      <c r="AP1497" s="77">
        <v>0</v>
      </c>
      <c r="AR1497" s="77">
        <v>0</v>
      </c>
      <c r="AS1497" s="77"/>
      <c r="AT1497" s="77">
        <v>0</v>
      </c>
      <c r="AU1497" s="77"/>
      <c r="AV1497" s="77"/>
      <c r="AX1497" s="77">
        <v>0</v>
      </c>
      <c r="AY1497" s="77">
        <v>0</v>
      </c>
      <c r="AZ1497" s="77">
        <v>0</v>
      </c>
      <c r="BA1497" s="77"/>
      <c r="BB1497" s="63">
        <f t="shared" ref="BB1497:BB1528" si="519">SUM(AP1497:AZ1497)</f>
        <v>0</v>
      </c>
      <c r="BL1497" s="77">
        <v>10015</v>
      </c>
      <c r="BO1497" s="63">
        <f t="shared" si="507"/>
        <v>10015</v>
      </c>
      <c r="BZ1497" s="18">
        <f t="shared" si="508"/>
        <v>0</v>
      </c>
      <c r="CE1497" s="41">
        <v>10191</v>
      </c>
      <c r="CJ1497" s="41">
        <v>50154</v>
      </c>
      <c r="CK1497" s="41">
        <v>3500</v>
      </c>
      <c r="CL1497" t="s">
        <v>2222</v>
      </c>
      <c r="CM1497">
        <f t="shared" ref="CM1497:CM1528" si="520">SUM(CA1497:CL1497)</f>
        <v>63845</v>
      </c>
      <c r="CX1497" s="39"/>
      <c r="DI1497">
        <f t="shared" si="517"/>
        <v>0</v>
      </c>
      <c r="DJ1497" s="41">
        <v>0</v>
      </c>
      <c r="DL1497" s="41">
        <v>0</v>
      </c>
      <c r="DN1497" s="41">
        <v>0</v>
      </c>
      <c r="DQ1497" s="41">
        <v>0</v>
      </c>
      <c r="DR1497" s="41">
        <v>0</v>
      </c>
      <c r="DT1497" s="41">
        <v>0</v>
      </c>
      <c r="DV1497" s="63">
        <f t="shared" si="509"/>
        <v>0</v>
      </c>
      <c r="DW1497" s="77">
        <v>0</v>
      </c>
      <c r="DY1497" s="41">
        <v>0</v>
      </c>
      <c r="DZ1497" s="41"/>
      <c r="EA1497" s="41">
        <v>0</v>
      </c>
      <c r="EB1497" s="41"/>
      <c r="ED1497" s="41">
        <v>0</v>
      </c>
      <c r="EE1497" s="41">
        <v>0</v>
      </c>
      <c r="EG1497" s="41">
        <v>0</v>
      </c>
      <c r="EI1497" s="63">
        <f t="shared" si="510"/>
        <v>0</v>
      </c>
      <c r="EU1497" s="38">
        <v>0.73</v>
      </c>
      <c r="EY1497" s="38">
        <v>0.14000000000000001</v>
      </c>
      <c r="EZ1497" s="38">
        <v>0.13</v>
      </c>
      <c r="FJ1497" s="18">
        <f t="shared" si="511"/>
        <v>0</v>
      </c>
      <c r="FT1497">
        <f t="shared" si="512"/>
        <v>0</v>
      </c>
      <c r="GD1497">
        <f t="shared" si="518"/>
        <v>0</v>
      </c>
      <c r="GO1497" s="39">
        <f t="shared" si="513"/>
        <v>0</v>
      </c>
      <c r="GP1497" s="39">
        <f t="shared" si="514"/>
        <v>23962</v>
      </c>
      <c r="GQ1497" s="39">
        <f t="shared" si="515"/>
        <v>0</v>
      </c>
      <c r="GR1497" s="39">
        <v>93471</v>
      </c>
      <c r="GS1497" t="s">
        <v>395</v>
      </c>
      <c r="GU1497" t="s">
        <v>1402</v>
      </c>
      <c r="GZ1497" s="47">
        <v>0</v>
      </c>
      <c r="HA1497" s="43">
        <v>0</v>
      </c>
      <c r="HB1497">
        <v>6</v>
      </c>
      <c r="HC1497">
        <v>252</v>
      </c>
      <c r="HD1497">
        <v>0</v>
      </c>
      <c r="HE1497">
        <v>32692</v>
      </c>
      <c r="HF1497">
        <v>63</v>
      </c>
      <c r="HH1497">
        <v>23384</v>
      </c>
      <c r="HI1497">
        <v>12</v>
      </c>
      <c r="HJ1497">
        <v>0</v>
      </c>
      <c r="HK1497">
        <v>0</v>
      </c>
      <c r="HL1497">
        <v>0</v>
      </c>
      <c r="HM1497">
        <v>252</v>
      </c>
      <c r="HN1497">
        <v>12</v>
      </c>
      <c r="HU1497">
        <v>3</v>
      </c>
      <c r="HV1497">
        <v>3</v>
      </c>
      <c r="HW1497">
        <v>4</v>
      </c>
      <c r="IA1497">
        <f t="shared" si="497"/>
        <v>4</v>
      </c>
      <c r="IB1497">
        <f t="shared" si="498"/>
        <v>0</v>
      </c>
      <c r="IC1497">
        <v>5</v>
      </c>
      <c r="ID1497">
        <v>4.76</v>
      </c>
      <c r="IE1497">
        <v>4</v>
      </c>
      <c r="IF1497" s="63">
        <v>1</v>
      </c>
      <c r="IH1497">
        <f t="shared" si="500"/>
        <v>8.76</v>
      </c>
      <c r="II1497" s="35">
        <f t="shared" si="501"/>
        <v>4.76</v>
      </c>
      <c r="IM1497" s="18">
        <v>3426</v>
      </c>
      <c r="IN1497" t="s">
        <v>411</v>
      </c>
      <c r="IP1497" s="18">
        <v>2478</v>
      </c>
      <c r="IQ1497" s="18">
        <v>1982</v>
      </c>
      <c r="IR1497" s="18">
        <v>21</v>
      </c>
      <c r="IU1497" s="18">
        <v>0</v>
      </c>
      <c r="IV1497" s="18">
        <v>2440</v>
      </c>
      <c r="IW1497" s="18" t="s">
        <v>2223</v>
      </c>
      <c r="IX1497" s="18">
        <f t="shared" si="504"/>
        <v>10347</v>
      </c>
      <c r="JB1497" s="18">
        <v>0</v>
      </c>
      <c r="JC1497" s="18">
        <v>0</v>
      </c>
      <c r="JS1497" s="18">
        <v>67</v>
      </c>
      <c r="JT1497" s="18">
        <v>0</v>
      </c>
      <c r="JU1497" s="18">
        <v>0</v>
      </c>
      <c r="JW1497" s="18">
        <v>0</v>
      </c>
      <c r="JY1497" s="18">
        <v>1459</v>
      </c>
      <c r="KC1497" s="18" t="s">
        <v>2224</v>
      </c>
      <c r="KD1497" s="18" t="s">
        <v>862</v>
      </c>
      <c r="KF1497" s="18">
        <v>1</v>
      </c>
      <c r="KG1497" s="18">
        <v>5</v>
      </c>
      <c r="KH1497" s="18">
        <v>150</v>
      </c>
      <c r="KN1497" s="18">
        <v>12</v>
      </c>
      <c r="KO1497" s="18">
        <v>12</v>
      </c>
      <c r="KP1497" s="18">
        <v>12</v>
      </c>
      <c r="KQ1497" s="18">
        <v>12</v>
      </c>
      <c r="KR1497" s="18">
        <v>8</v>
      </c>
      <c r="KS1497" s="18">
        <v>0</v>
      </c>
      <c r="KT1497" s="18">
        <v>0</v>
      </c>
      <c r="LB1497" s="18" t="s">
        <v>768</v>
      </c>
      <c r="LC1497" s="18">
        <v>0</v>
      </c>
      <c r="LD1497" s="18">
        <v>0</v>
      </c>
      <c r="LE1497" s="18">
        <v>0</v>
      </c>
      <c r="LF1497" s="18">
        <v>0</v>
      </c>
      <c r="LG1497" s="18">
        <v>0</v>
      </c>
      <c r="LH1497" s="18">
        <v>0</v>
      </c>
      <c r="LI1497" s="18">
        <v>0</v>
      </c>
      <c r="LQ1497" s="18">
        <v>8</v>
      </c>
      <c r="LR1497" s="18">
        <v>8</v>
      </c>
      <c r="LS1497" s="18">
        <v>8</v>
      </c>
      <c r="LT1497" s="18">
        <v>8</v>
      </c>
      <c r="LU1497" s="18">
        <v>0</v>
      </c>
      <c r="LV1497" s="18">
        <v>0</v>
      </c>
      <c r="LW1497" s="18">
        <v>0</v>
      </c>
      <c r="ME1497" s="18" t="s">
        <v>766</v>
      </c>
      <c r="MF1497" s="18" t="s">
        <v>768</v>
      </c>
      <c r="MG1497" s="18" t="s">
        <v>768</v>
      </c>
      <c r="MH1497" s="18" t="s">
        <v>768</v>
      </c>
      <c r="MI1497" s="18" t="s">
        <v>768</v>
      </c>
      <c r="MO1497" s="18" t="s">
        <v>766</v>
      </c>
      <c r="MS1497" s="18">
        <v>146035</v>
      </c>
      <c r="NL1497" s="18" t="s">
        <v>768</v>
      </c>
      <c r="NP1497" s="18" t="s">
        <v>2225</v>
      </c>
      <c r="NT1497" s="18" t="s">
        <v>942</v>
      </c>
      <c r="NU1497" s="18" t="s">
        <v>1176</v>
      </c>
      <c r="NV1497" s="18">
        <v>2543</v>
      </c>
      <c r="NX1497" s="18">
        <f t="shared" si="502"/>
        <v>753.53571428571433</v>
      </c>
      <c r="NY1497" t="str">
        <f t="shared" si="505"/>
        <v>Smaller</v>
      </c>
      <c r="NZ1497" t="str">
        <f t="shared" si="506"/>
        <v>Small</v>
      </c>
    </row>
    <row r="1498" spans="1:390">
      <c r="A1498" t="s">
        <v>429</v>
      </c>
      <c r="B1498" t="s">
        <v>648</v>
      </c>
      <c r="C1498" t="s">
        <v>649</v>
      </c>
      <c r="D1498" t="s">
        <v>404</v>
      </c>
      <c r="E1498">
        <v>20190</v>
      </c>
      <c r="F1498" t="s">
        <v>2220</v>
      </c>
      <c r="G1498">
        <v>4435.21</v>
      </c>
      <c r="H1498" s="62">
        <v>18016</v>
      </c>
      <c r="I1498" s="63">
        <v>0</v>
      </c>
      <c r="J1498" s="63">
        <v>84</v>
      </c>
      <c r="K1498" s="63">
        <v>2</v>
      </c>
      <c r="L1498" s="63">
        <v>1</v>
      </c>
      <c r="M1498" s="63" t="s">
        <v>2226</v>
      </c>
      <c r="P1498" s="63" t="s">
        <v>2227</v>
      </c>
      <c r="Q1498" s="63" t="s">
        <v>2228</v>
      </c>
      <c r="R1498" s="63">
        <v>344</v>
      </c>
      <c r="X1498" s="63">
        <v>0</v>
      </c>
      <c r="Y1498" s="63">
        <v>0</v>
      </c>
      <c r="Z1498" s="63">
        <v>0</v>
      </c>
      <c r="AA1498" s="63">
        <v>0</v>
      </c>
      <c r="AB1498" s="63">
        <v>0</v>
      </c>
      <c r="AC1498" s="93">
        <v>0</v>
      </c>
      <c r="AL1498" s="93">
        <v>14264</v>
      </c>
      <c r="AO1498" s="59">
        <f>SUM(AC1498:AM1498)</f>
        <v>14264</v>
      </c>
      <c r="AP1498" s="77">
        <v>0</v>
      </c>
      <c r="AR1498" s="77">
        <v>0</v>
      </c>
      <c r="AS1498" s="77"/>
      <c r="AT1498" s="77">
        <v>0</v>
      </c>
      <c r="AU1498" s="77"/>
      <c r="AV1498" s="77"/>
      <c r="AX1498" s="77">
        <v>0</v>
      </c>
      <c r="AY1498" s="77">
        <v>4291</v>
      </c>
      <c r="AZ1498" s="77">
        <v>0</v>
      </c>
      <c r="BB1498" s="63">
        <f t="shared" si="519"/>
        <v>4291</v>
      </c>
      <c r="BC1498" s="77">
        <v>0</v>
      </c>
      <c r="BD1498" s="77">
        <v>0</v>
      </c>
      <c r="BG1498" s="77">
        <v>0</v>
      </c>
      <c r="BK1498" s="77">
        <v>0</v>
      </c>
      <c r="BL1498" s="77">
        <v>3978</v>
      </c>
      <c r="BM1498" s="77">
        <v>0</v>
      </c>
      <c r="BO1498" s="63">
        <f t="shared" si="507"/>
        <v>3978</v>
      </c>
      <c r="BZ1498" s="18">
        <f t="shared" si="508"/>
        <v>0</v>
      </c>
      <c r="CA1498" s="41">
        <v>0</v>
      </c>
      <c r="CB1498" s="41">
        <v>0</v>
      </c>
      <c r="CE1498" s="41">
        <v>0</v>
      </c>
      <c r="CH1498" s="41">
        <v>0</v>
      </c>
      <c r="CJ1498" s="41">
        <v>43897</v>
      </c>
      <c r="CK1498" s="41">
        <v>0</v>
      </c>
      <c r="CM1498">
        <f t="shared" si="520"/>
        <v>43897</v>
      </c>
      <c r="CX1498" s="39"/>
      <c r="DI1498">
        <f t="shared" si="517"/>
        <v>0</v>
      </c>
      <c r="DJ1498" s="41">
        <v>0</v>
      </c>
      <c r="DL1498" s="41">
        <v>0</v>
      </c>
      <c r="DN1498" s="41">
        <v>0</v>
      </c>
      <c r="DQ1498" s="41">
        <v>0</v>
      </c>
      <c r="DR1498" s="41">
        <v>0</v>
      </c>
      <c r="DT1498" s="41">
        <v>0</v>
      </c>
      <c r="DV1498" s="63">
        <f t="shared" si="509"/>
        <v>0</v>
      </c>
      <c r="DW1498" s="77">
        <v>0</v>
      </c>
      <c r="DY1498" s="41">
        <v>0</v>
      </c>
      <c r="DZ1498" s="41"/>
      <c r="EA1498" s="41">
        <v>0</v>
      </c>
      <c r="EB1498" s="41"/>
      <c r="ED1498" s="41">
        <v>0</v>
      </c>
      <c r="EE1498" s="41">
        <v>0</v>
      </c>
      <c r="EG1498" s="41">
        <v>0</v>
      </c>
      <c r="EI1498" s="63">
        <f t="shared" si="510"/>
        <v>0</v>
      </c>
      <c r="EU1498" s="38">
        <v>0.77</v>
      </c>
      <c r="EY1498" s="38">
        <v>0.19</v>
      </c>
      <c r="EZ1498" s="38">
        <v>0.04</v>
      </c>
      <c r="FJ1498" s="18">
        <f t="shared" si="511"/>
        <v>0</v>
      </c>
      <c r="FT1498">
        <f t="shared" si="512"/>
        <v>0</v>
      </c>
      <c r="GD1498">
        <f t="shared" si="518"/>
        <v>0</v>
      </c>
      <c r="GO1498" s="39">
        <f t="shared" si="513"/>
        <v>0</v>
      </c>
      <c r="GP1498" s="39">
        <f t="shared" si="514"/>
        <v>18242</v>
      </c>
      <c r="GQ1498" s="39">
        <f t="shared" si="515"/>
        <v>4291</v>
      </c>
      <c r="GR1498" s="39">
        <v>66874</v>
      </c>
      <c r="GS1498" t="s">
        <v>942</v>
      </c>
      <c r="GT1498" t="s">
        <v>2229</v>
      </c>
      <c r="GU1498" t="s">
        <v>1392</v>
      </c>
      <c r="GZ1498" s="47">
        <v>0</v>
      </c>
      <c r="HA1498" s="43">
        <v>0</v>
      </c>
      <c r="HB1498">
        <v>0</v>
      </c>
      <c r="HC1498">
        <v>203</v>
      </c>
      <c r="HD1498">
        <v>1343</v>
      </c>
      <c r="HE1498">
        <v>3</v>
      </c>
      <c r="HF1498">
        <v>61</v>
      </c>
      <c r="HH1498">
        <v>34385</v>
      </c>
      <c r="HI1498">
        <v>172</v>
      </c>
      <c r="HJ1498">
        <v>0</v>
      </c>
      <c r="HK1498">
        <v>1</v>
      </c>
      <c r="HL1498">
        <v>0</v>
      </c>
      <c r="HM1498">
        <v>234</v>
      </c>
      <c r="HN1498">
        <v>6</v>
      </c>
      <c r="HU1498">
        <v>2</v>
      </c>
      <c r="HV1498">
        <v>5</v>
      </c>
      <c r="HW1498">
        <v>3</v>
      </c>
      <c r="HX1498">
        <v>0</v>
      </c>
      <c r="HY1498">
        <v>0</v>
      </c>
      <c r="HZ1498">
        <v>0</v>
      </c>
      <c r="IA1498">
        <f t="shared" si="497"/>
        <v>3</v>
      </c>
      <c r="IB1498">
        <f t="shared" si="498"/>
        <v>0</v>
      </c>
      <c r="IC1498">
        <v>6</v>
      </c>
      <c r="ID1498">
        <v>3.29</v>
      </c>
      <c r="IE1498">
        <v>3</v>
      </c>
      <c r="IF1498" s="63">
        <v>2</v>
      </c>
      <c r="IH1498">
        <f t="shared" si="500"/>
        <v>6.29</v>
      </c>
      <c r="II1498" s="35">
        <f t="shared" si="501"/>
        <v>3.29</v>
      </c>
      <c r="IM1498" s="18">
        <v>1319</v>
      </c>
      <c r="IN1498" t="s">
        <v>411</v>
      </c>
      <c r="IO1498" s="62">
        <v>4611</v>
      </c>
      <c r="IP1498" s="18">
        <v>3385</v>
      </c>
      <c r="IQ1498" s="18">
        <v>0</v>
      </c>
      <c r="IR1498" s="18">
        <v>8</v>
      </c>
      <c r="IS1498" s="18">
        <v>0</v>
      </c>
      <c r="IT1498" s="18">
        <v>0</v>
      </c>
      <c r="IU1498" s="18">
        <v>784</v>
      </c>
      <c r="IX1498" s="18">
        <f t="shared" si="504"/>
        <v>10107</v>
      </c>
      <c r="JB1498" s="18">
        <v>3849</v>
      </c>
      <c r="JC1498" s="18">
        <v>1181</v>
      </c>
      <c r="JS1498" s="18">
        <v>100</v>
      </c>
      <c r="JT1498" s="18">
        <v>12</v>
      </c>
      <c r="JU1498" s="18">
        <v>11</v>
      </c>
      <c r="JY1498" s="18">
        <v>2056</v>
      </c>
      <c r="KC1498" s="18" t="s">
        <v>2224</v>
      </c>
      <c r="KD1498" s="18" t="s">
        <v>2230</v>
      </c>
      <c r="KE1498" s="18">
        <v>35</v>
      </c>
      <c r="KF1498" s="18">
        <v>1</v>
      </c>
      <c r="KG1498" s="18">
        <v>10</v>
      </c>
      <c r="KH1498" s="18">
        <v>0</v>
      </c>
      <c r="KN1498" s="18">
        <v>13</v>
      </c>
      <c r="KO1498" s="18">
        <v>13</v>
      </c>
      <c r="KP1498" s="18">
        <v>13</v>
      </c>
      <c r="KQ1498" s="18">
        <v>13</v>
      </c>
      <c r="KR1498" s="18">
        <v>7</v>
      </c>
      <c r="KS1498" s="18">
        <v>4</v>
      </c>
      <c r="KT1498" s="18">
        <v>0</v>
      </c>
      <c r="LB1498" s="18" t="s">
        <v>766</v>
      </c>
      <c r="LQ1498" s="18">
        <v>11</v>
      </c>
      <c r="LR1498" s="18">
        <v>11</v>
      </c>
      <c r="LS1498" s="18">
        <v>11</v>
      </c>
      <c r="LT1498" s="18">
        <v>11</v>
      </c>
      <c r="LU1498" s="18">
        <v>0</v>
      </c>
      <c r="LV1498" s="18">
        <v>0</v>
      </c>
      <c r="LW1498" s="18">
        <v>0</v>
      </c>
      <c r="ME1498" s="18" t="s">
        <v>766</v>
      </c>
      <c r="MF1498" s="18" t="s">
        <v>768</v>
      </c>
      <c r="MG1498" s="18" t="s">
        <v>768</v>
      </c>
      <c r="MH1498" s="18" t="s">
        <v>768</v>
      </c>
      <c r="MI1498" s="18" t="s">
        <v>2231</v>
      </c>
      <c r="MO1498" s="18" t="s">
        <v>766</v>
      </c>
      <c r="MS1498" s="18">
        <v>83961</v>
      </c>
      <c r="NL1498" s="18" t="s">
        <v>768</v>
      </c>
      <c r="NP1498" s="18" t="s">
        <v>2225</v>
      </c>
      <c r="NT1498" s="18" t="s">
        <v>942</v>
      </c>
      <c r="NU1498" s="18" t="s">
        <v>1569</v>
      </c>
      <c r="NV1498" s="18">
        <v>7000</v>
      </c>
      <c r="NX1498" s="18">
        <f t="shared" si="502"/>
        <v>1348.0881458966564</v>
      </c>
      <c r="NY1498" t="str">
        <f t="shared" si="505"/>
        <v>Smaller</v>
      </c>
      <c r="NZ1498" t="str">
        <f t="shared" si="506"/>
        <v>Small</v>
      </c>
    </row>
    <row r="1499" spans="1:390">
      <c r="A1499" t="s">
        <v>652</v>
      </c>
      <c r="B1499" t="s">
        <v>653</v>
      </c>
      <c r="C1499" t="s">
        <v>654</v>
      </c>
      <c r="D1499" t="s">
        <v>393</v>
      </c>
      <c r="E1499">
        <v>20190</v>
      </c>
      <c r="F1499" t="s">
        <v>2220</v>
      </c>
      <c r="G1499">
        <v>16598.740000000002</v>
      </c>
      <c r="H1499" s="62">
        <v>22765</v>
      </c>
      <c r="I1499" s="63">
        <v>1</v>
      </c>
      <c r="J1499" s="63">
        <v>120</v>
      </c>
      <c r="K1499" s="63">
        <v>6</v>
      </c>
      <c r="N1499" s="63" t="s">
        <v>2232</v>
      </c>
      <c r="O1499" s="63" t="s">
        <v>2221</v>
      </c>
      <c r="P1499" s="63" t="s">
        <v>2227</v>
      </c>
      <c r="Q1499" s="63" t="s">
        <v>2233</v>
      </c>
      <c r="R1499" s="63">
        <v>486</v>
      </c>
      <c r="X1499" s="63">
        <v>2</v>
      </c>
      <c r="Y1499" s="63">
        <v>1</v>
      </c>
      <c r="Z1499" s="63">
        <v>86</v>
      </c>
      <c r="AA1499" s="63">
        <v>4</v>
      </c>
      <c r="AB1499" s="63">
        <v>0</v>
      </c>
      <c r="AC1499" s="93">
        <v>0</v>
      </c>
      <c r="AL1499" s="93">
        <v>14925</v>
      </c>
      <c r="AO1499" s="59">
        <f>SUM(AC1499:AM1499)</f>
        <v>14925</v>
      </c>
      <c r="AP1499" s="77">
        <v>0</v>
      </c>
      <c r="AR1499" s="77">
        <v>0</v>
      </c>
      <c r="AS1499" s="77"/>
      <c r="AT1499" s="77">
        <v>0</v>
      </c>
      <c r="AU1499" s="77"/>
      <c r="AV1499" s="77"/>
      <c r="AX1499" s="77">
        <v>0</v>
      </c>
      <c r="AY1499" s="77">
        <v>33122</v>
      </c>
      <c r="AZ1499" s="77">
        <v>0</v>
      </c>
      <c r="BB1499" s="63">
        <f t="shared" si="519"/>
        <v>33122</v>
      </c>
      <c r="BC1499" s="77">
        <v>0</v>
      </c>
      <c r="BD1499" s="77">
        <v>0</v>
      </c>
      <c r="BG1499" s="77">
        <v>0</v>
      </c>
      <c r="BK1499" s="77">
        <v>0</v>
      </c>
      <c r="BL1499" s="77">
        <v>1852</v>
      </c>
      <c r="BM1499" s="77">
        <v>0</v>
      </c>
      <c r="BO1499" s="63">
        <f t="shared" si="507"/>
        <v>1852</v>
      </c>
      <c r="BZ1499" s="18">
        <f t="shared" si="508"/>
        <v>0</v>
      </c>
      <c r="CA1499" s="41">
        <v>0</v>
      </c>
      <c r="CB1499" s="41">
        <v>0</v>
      </c>
      <c r="CE1499" s="41">
        <v>0</v>
      </c>
      <c r="CH1499" s="41">
        <v>0</v>
      </c>
      <c r="CJ1499" s="41">
        <v>85529</v>
      </c>
      <c r="CK1499" s="41">
        <v>0</v>
      </c>
      <c r="CM1499">
        <f t="shared" si="520"/>
        <v>85529</v>
      </c>
      <c r="CX1499" s="39"/>
      <c r="DI1499">
        <f t="shared" si="517"/>
        <v>0</v>
      </c>
      <c r="DJ1499" s="41">
        <v>0</v>
      </c>
      <c r="DL1499" s="41">
        <v>0</v>
      </c>
      <c r="DN1499" s="41">
        <v>0</v>
      </c>
      <c r="DQ1499" s="41">
        <v>0</v>
      </c>
      <c r="DR1499" s="41">
        <v>11772</v>
      </c>
      <c r="DT1499" s="41">
        <v>0</v>
      </c>
      <c r="DV1499" s="63">
        <f t="shared" si="509"/>
        <v>11772</v>
      </c>
      <c r="DW1499" s="77">
        <v>0</v>
      </c>
      <c r="DY1499" s="41">
        <v>0</v>
      </c>
      <c r="DZ1499" s="41"/>
      <c r="EA1499" s="41">
        <v>0</v>
      </c>
      <c r="EB1499" s="41"/>
      <c r="ED1499" s="41">
        <v>0</v>
      </c>
      <c r="EE1499" s="41">
        <v>0</v>
      </c>
      <c r="EG1499" s="41">
        <v>0</v>
      </c>
      <c r="EI1499" s="63">
        <f t="shared" si="510"/>
        <v>0</v>
      </c>
      <c r="EU1499" s="38">
        <v>0.75</v>
      </c>
      <c r="EY1499" s="38">
        <v>0.2</v>
      </c>
      <c r="EZ1499" s="38">
        <v>0.05</v>
      </c>
      <c r="FJ1499" s="18">
        <f t="shared" si="511"/>
        <v>0</v>
      </c>
      <c r="FT1499">
        <f t="shared" si="512"/>
        <v>0</v>
      </c>
      <c r="GD1499">
        <f t="shared" si="518"/>
        <v>0</v>
      </c>
      <c r="GO1499" s="39">
        <f t="shared" si="513"/>
        <v>0</v>
      </c>
      <c r="GP1499" s="39">
        <f t="shared" si="514"/>
        <v>16777</v>
      </c>
      <c r="GQ1499" s="39">
        <f t="shared" si="515"/>
        <v>33122</v>
      </c>
      <c r="GR1499" s="39">
        <v>114629</v>
      </c>
      <c r="GS1499" t="s">
        <v>420</v>
      </c>
      <c r="GU1499" t="s">
        <v>2234</v>
      </c>
      <c r="GZ1499" s="47">
        <v>0</v>
      </c>
      <c r="HA1499" s="43">
        <v>0</v>
      </c>
      <c r="HB1499">
        <v>0</v>
      </c>
      <c r="HC1499">
        <v>1484</v>
      </c>
      <c r="HD1499">
        <v>60</v>
      </c>
      <c r="HE1499">
        <v>188746</v>
      </c>
      <c r="HF1499">
        <v>1</v>
      </c>
      <c r="HH1499">
        <v>81554</v>
      </c>
      <c r="HI1499">
        <v>0</v>
      </c>
      <c r="HJ1499">
        <v>0</v>
      </c>
      <c r="HK1499">
        <v>334</v>
      </c>
      <c r="HL1499">
        <v>1</v>
      </c>
      <c r="HM1499">
        <v>1484</v>
      </c>
      <c r="HN1499">
        <v>0</v>
      </c>
      <c r="HU1499">
        <v>6</v>
      </c>
      <c r="HV1499">
        <v>9</v>
      </c>
      <c r="HW1499">
        <v>2</v>
      </c>
      <c r="HX1499">
        <v>3</v>
      </c>
      <c r="HY1499">
        <v>0</v>
      </c>
      <c r="HZ1499">
        <v>2</v>
      </c>
      <c r="IA1499">
        <f t="shared" si="497"/>
        <v>5</v>
      </c>
      <c r="IB1499">
        <f t="shared" si="498"/>
        <v>2</v>
      </c>
      <c r="IC1499">
        <v>6</v>
      </c>
      <c r="ID1499">
        <v>8.9</v>
      </c>
      <c r="IE1499">
        <v>7.2</v>
      </c>
      <c r="IF1499" s="63">
        <v>3</v>
      </c>
      <c r="IH1499">
        <f t="shared" si="500"/>
        <v>16.100000000000001</v>
      </c>
      <c r="II1499" s="35">
        <f t="shared" si="501"/>
        <v>8.9</v>
      </c>
      <c r="IM1499" s="18">
        <v>17366</v>
      </c>
      <c r="IN1499" t="s">
        <v>2235</v>
      </c>
      <c r="IO1499" s="62">
        <v>4002</v>
      </c>
      <c r="IP1499" s="18">
        <v>12882</v>
      </c>
      <c r="IR1499" s="18">
        <v>22</v>
      </c>
      <c r="IS1499" s="18">
        <v>7</v>
      </c>
      <c r="IU1499" s="18">
        <v>0</v>
      </c>
      <c r="IV1499" s="18">
        <v>10279</v>
      </c>
      <c r="IW1499" s="18" t="s">
        <v>2236</v>
      </c>
      <c r="IX1499" s="18">
        <f t="shared" si="504"/>
        <v>44558</v>
      </c>
      <c r="JB1499" s="18">
        <v>0</v>
      </c>
      <c r="JC1499" s="18">
        <v>0</v>
      </c>
      <c r="JS1499" s="18">
        <v>643</v>
      </c>
      <c r="JY1499" s="18">
        <v>14395</v>
      </c>
      <c r="JZ1499" s="18" t="s">
        <v>2237</v>
      </c>
      <c r="KB1499" s="18" t="s">
        <v>2238</v>
      </c>
      <c r="KD1499" s="18" t="s">
        <v>862</v>
      </c>
      <c r="KF1499" s="18">
        <v>0</v>
      </c>
      <c r="KG1499" s="18">
        <v>0</v>
      </c>
      <c r="KH1499" s="18">
        <v>0</v>
      </c>
      <c r="KN1499" s="18">
        <v>12.5</v>
      </c>
      <c r="KO1499" s="18">
        <v>12.5</v>
      </c>
      <c r="KP1499" s="18">
        <v>12.5</v>
      </c>
      <c r="KQ1499" s="18">
        <v>12.5</v>
      </c>
      <c r="KR1499" s="18">
        <v>8</v>
      </c>
      <c r="KS1499" s="18">
        <v>5</v>
      </c>
      <c r="KT1499" s="18">
        <v>0</v>
      </c>
      <c r="LB1499" s="18" t="s">
        <v>766</v>
      </c>
      <c r="LQ1499" s="18">
        <v>12</v>
      </c>
      <c r="LR1499" s="18">
        <v>12</v>
      </c>
      <c r="LS1499" s="18">
        <v>12</v>
      </c>
      <c r="LT1499" s="18">
        <v>12</v>
      </c>
      <c r="LU1499" s="18">
        <v>8</v>
      </c>
      <c r="LV1499" s="18">
        <v>0</v>
      </c>
      <c r="LW1499" s="18">
        <v>0</v>
      </c>
      <c r="ME1499" s="18" t="s">
        <v>766</v>
      </c>
      <c r="MF1499" s="18" t="s">
        <v>768</v>
      </c>
      <c r="MG1499" s="18" t="s">
        <v>768</v>
      </c>
      <c r="MH1499" s="18" t="s">
        <v>768</v>
      </c>
      <c r="MI1499" s="18" t="s">
        <v>2231</v>
      </c>
      <c r="MO1499" s="18" t="s">
        <v>766</v>
      </c>
      <c r="MS1499" s="18">
        <v>352266</v>
      </c>
      <c r="NL1499" s="18" t="s">
        <v>768</v>
      </c>
      <c r="NP1499" s="18" t="s">
        <v>2225</v>
      </c>
      <c r="NR1499" s="18" t="s">
        <v>2239</v>
      </c>
      <c r="NV1499" s="18">
        <v>0</v>
      </c>
      <c r="NX1499" s="18">
        <f t="shared" si="502"/>
        <v>1865.0269662921348</v>
      </c>
      <c r="NY1499" t="str">
        <f t="shared" si="505"/>
        <v>Larger</v>
      </c>
      <c r="NZ1499" t="str">
        <f t="shared" si="506"/>
        <v>Medium</v>
      </c>
    </row>
    <row r="1500" spans="1:390">
      <c r="A1500" t="s">
        <v>598</v>
      </c>
      <c r="B1500" t="s">
        <v>655</v>
      </c>
      <c r="C1500" t="s">
        <v>656</v>
      </c>
      <c r="D1500" t="s">
        <v>404</v>
      </c>
      <c r="E1500">
        <v>20190</v>
      </c>
      <c r="F1500" t="s">
        <v>2220</v>
      </c>
      <c r="G1500">
        <v>6734.58</v>
      </c>
      <c r="H1500" s="62">
        <v>172</v>
      </c>
      <c r="I1500" s="63">
        <v>0</v>
      </c>
      <c r="J1500" s="63">
        <v>0</v>
      </c>
      <c r="K1500" s="63">
        <v>0</v>
      </c>
      <c r="L1500" s="63">
        <v>0</v>
      </c>
      <c r="Q1500" s="63">
        <v>0</v>
      </c>
      <c r="R1500" s="63">
        <v>0</v>
      </c>
      <c r="X1500" s="63">
        <v>0</v>
      </c>
      <c r="Y1500" s="63">
        <v>0</v>
      </c>
      <c r="Z1500" s="63">
        <v>0</v>
      </c>
      <c r="AA1500" s="63">
        <v>0</v>
      </c>
      <c r="AB1500" s="63">
        <v>0</v>
      </c>
      <c r="AC1500" s="93">
        <v>0</v>
      </c>
      <c r="AN1500" s="63" t="s">
        <v>2240</v>
      </c>
      <c r="AO1500" s="59"/>
      <c r="AP1500" s="77">
        <v>0</v>
      </c>
      <c r="AR1500" s="77">
        <v>0</v>
      </c>
      <c r="AS1500" s="77"/>
      <c r="AT1500" s="77">
        <v>0</v>
      </c>
      <c r="AU1500" s="77"/>
      <c r="AV1500" s="77"/>
      <c r="AX1500" s="77">
        <v>0</v>
      </c>
      <c r="AY1500" s="77">
        <v>0</v>
      </c>
      <c r="AZ1500" s="77">
        <v>0</v>
      </c>
      <c r="BA1500" s="63" t="s">
        <v>2241</v>
      </c>
      <c r="BB1500" s="63">
        <f t="shared" si="519"/>
        <v>0</v>
      </c>
      <c r="BC1500" s="77">
        <v>0</v>
      </c>
      <c r="BD1500" s="77">
        <v>0</v>
      </c>
      <c r="BG1500" s="77">
        <v>0</v>
      </c>
      <c r="BK1500" s="77">
        <v>0</v>
      </c>
      <c r="BL1500" s="77">
        <v>0</v>
      </c>
      <c r="BM1500" s="77">
        <v>0</v>
      </c>
      <c r="BN1500" s="63" t="s">
        <v>2242</v>
      </c>
      <c r="BO1500" s="63">
        <f t="shared" si="507"/>
        <v>0</v>
      </c>
      <c r="BZ1500" s="18">
        <f t="shared" si="508"/>
        <v>0</v>
      </c>
      <c r="CA1500" s="41">
        <v>25000</v>
      </c>
      <c r="CB1500" s="41">
        <v>0</v>
      </c>
      <c r="CE1500" s="41">
        <v>0</v>
      </c>
      <c r="CH1500" s="41">
        <v>0</v>
      </c>
      <c r="CJ1500" s="41">
        <v>35000</v>
      </c>
      <c r="CK1500" s="41">
        <v>0</v>
      </c>
      <c r="CM1500">
        <f t="shared" si="520"/>
        <v>60000</v>
      </c>
      <c r="CX1500" s="39"/>
      <c r="DI1500">
        <f t="shared" si="517"/>
        <v>0</v>
      </c>
      <c r="DJ1500" s="41">
        <v>0</v>
      </c>
      <c r="DL1500" s="41">
        <v>0</v>
      </c>
      <c r="DN1500" s="41">
        <v>0</v>
      </c>
      <c r="DQ1500" s="41">
        <v>0</v>
      </c>
      <c r="DR1500" s="41">
        <v>0</v>
      </c>
      <c r="DT1500" s="41">
        <v>0</v>
      </c>
      <c r="DU1500" t="s">
        <v>2243</v>
      </c>
      <c r="DV1500" s="63">
        <f t="shared" si="509"/>
        <v>0</v>
      </c>
      <c r="DW1500" s="77">
        <v>0</v>
      </c>
      <c r="DY1500" s="41">
        <v>0</v>
      </c>
      <c r="DZ1500" s="41"/>
      <c r="EA1500" s="41">
        <v>0</v>
      </c>
      <c r="EB1500" s="41"/>
      <c r="ED1500" s="41">
        <v>0</v>
      </c>
      <c r="EE1500" s="41">
        <v>0</v>
      </c>
      <c r="EG1500" s="41">
        <v>0</v>
      </c>
      <c r="EH1500" t="s">
        <v>2242</v>
      </c>
      <c r="EI1500" s="63">
        <f t="shared" si="510"/>
        <v>0</v>
      </c>
      <c r="EU1500" s="38">
        <v>0</v>
      </c>
      <c r="EY1500" s="38">
        <v>0</v>
      </c>
      <c r="EZ1500" s="38">
        <v>0</v>
      </c>
      <c r="FJ1500" s="18">
        <f t="shared" si="511"/>
        <v>0</v>
      </c>
      <c r="FT1500">
        <f t="shared" si="512"/>
        <v>0</v>
      </c>
      <c r="GD1500">
        <f t="shared" si="518"/>
        <v>0</v>
      </c>
      <c r="GO1500" s="39">
        <f t="shared" si="513"/>
        <v>0</v>
      </c>
      <c r="GP1500" s="39">
        <f t="shared" si="514"/>
        <v>0</v>
      </c>
      <c r="GQ1500" s="39">
        <f t="shared" si="515"/>
        <v>0</v>
      </c>
      <c r="GR1500" s="39">
        <v>60000</v>
      </c>
      <c r="GS1500" t="s">
        <v>395</v>
      </c>
      <c r="GU1500" t="s">
        <v>1392</v>
      </c>
      <c r="GZ1500" s="47">
        <v>0.02</v>
      </c>
      <c r="HA1500" s="43">
        <v>7676</v>
      </c>
      <c r="HB1500">
        <v>0</v>
      </c>
      <c r="HC1500">
        <v>0</v>
      </c>
      <c r="HD1500">
        <v>0</v>
      </c>
      <c r="HE1500">
        <v>0</v>
      </c>
      <c r="HF1500">
        <v>0</v>
      </c>
      <c r="HH1500">
        <v>0</v>
      </c>
      <c r="HI1500">
        <v>0</v>
      </c>
      <c r="HJ1500">
        <v>0</v>
      </c>
      <c r="HK1500">
        <v>0</v>
      </c>
      <c r="HL1500">
        <v>0</v>
      </c>
      <c r="HM1500">
        <v>0</v>
      </c>
      <c r="HN1500">
        <v>0</v>
      </c>
      <c r="HU1500">
        <v>1</v>
      </c>
      <c r="HV1500">
        <v>3</v>
      </c>
      <c r="HW1500">
        <v>0</v>
      </c>
      <c r="HX1500">
        <v>0</v>
      </c>
      <c r="HY1500">
        <v>0</v>
      </c>
      <c r="HZ1500">
        <v>0</v>
      </c>
      <c r="IA1500">
        <f t="shared" si="497"/>
        <v>0</v>
      </c>
      <c r="IB1500">
        <f t="shared" si="498"/>
        <v>0</v>
      </c>
      <c r="IC1500">
        <v>0</v>
      </c>
      <c r="ID1500">
        <v>2.13</v>
      </c>
      <c r="IE1500">
        <v>0</v>
      </c>
      <c r="IF1500" s="63">
        <v>0</v>
      </c>
      <c r="IH1500">
        <f t="shared" si="500"/>
        <v>2.13</v>
      </c>
      <c r="II1500" s="35">
        <f t="shared" si="501"/>
        <v>2.13</v>
      </c>
      <c r="IM1500" s="18">
        <v>281</v>
      </c>
      <c r="IN1500" t="s">
        <v>411</v>
      </c>
      <c r="IO1500" s="62">
        <v>0</v>
      </c>
      <c r="IP1500" s="18">
        <v>0</v>
      </c>
      <c r="IQ1500" s="18">
        <v>0</v>
      </c>
      <c r="IR1500" s="18">
        <v>0</v>
      </c>
      <c r="IS1500" s="18">
        <v>0</v>
      </c>
      <c r="IT1500" s="18">
        <v>0</v>
      </c>
      <c r="IU1500" s="18">
        <v>0</v>
      </c>
      <c r="IV1500" s="18">
        <v>0</v>
      </c>
      <c r="IX1500" s="18">
        <f t="shared" si="504"/>
        <v>281</v>
      </c>
      <c r="JB1500" s="18">
        <v>0</v>
      </c>
      <c r="JC1500" s="18">
        <v>0</v>
      </c>
      <c r="JS1500" s="18">
        <v>37</v>
      </c>
      <c r="JT1500" s="18">
        <v>0</v>
      </c>
      <c r="JU1500" s="18">
        <v>0</v>
      </c>
      <c r="JW1500" s="18">
        <v>0</v>
      </c>
      <c r="JY1500" s="18">
        <v>1000</v>
      </c>
      <c r="KC1500" s="18" t="s">
        <v>2224</v>
      </c>
      <c r="KD1500" s="18" t="s">
        <v>862</v>
      </c>
      <c r="KF1500" s="18">
        <v>1</v>
      </c>
      <c r="KG1500" s="18">
        <v>1</v>
      </c>
      <c r="KH1500" s="18">
        <v>12</v>
      </c>
      <c r="KN1500" s="18">
        <v>24</v>
      </c>
      <c r="KO1500" s="18">
        <v>24</v>
      </c>
      <c r="KP1500" s="18">
        <v>24</v>
      </c>
      <c r="KQ1500" s="18">
        <v>24</v>
      </c>
      <c r="KR1500" s="18">
        <v>24</v>
      </c>
      <c r="KS1500" s="18">
        <v>24</v>
      </c>
      <c r="KT1500" s="18">
        <v>24</v>
      </c>
      <c r="LB1500" s="18" t="s">
        <v>768</v>
      </c>
      <c r="LC1500" s="18">
        <v>24</v>
      </c>
      <c r="LD1500" s="18">
        <v>24</v>
      </c>
      <c r="LE1500" s="18">
        <v>24</v>
      </c>
      <c r="LF1500" s="18">
        <v>24</v>
      </c>
      <c r="LG1500" s="18">
        <v>24</v>
      </c>
      <c r="LH1500" s="18">
        <v>24</v>
      </c>
      <c r="LI1500" s="18">
        <v>24</v>
      </c>
      <c r="LQ1500" s="18">
        <v>24</v>
      </c>
      <c r="LR1500" s="18">
        <v>24</v>
      </c>
      <c r="LS1500" s="18">
        <v>24</v>
      </c>
      <c r="LT1500" s="18">
        <v>24</v>
      </c>
      <c r="LU1500" s="18">
        <v>24</v>
      </c>
      <c r="LV1500" s="18">
        <v>24</v>
      </c>
      <c r="LW1500" s="18">
        <v>24</v>
      </c>
      <c r="ME1500" s="18" t="s">
        <v>766</v>
      </c>
      <c r="MF1500" s="18" t="s">
        <v>2231</v>
      </c>
      <c r="MG1500" s="18" t="s">
        <v>2231</v>
      </c>
      <c r="MH1500" s="18" t="s">
        <v>2231</v>
      </c>
      <c r="MI1500" s="18" t="s">
        <v>2231</v>
      </c>
      <c r="MO1500" s="18" t="s">
        <v>766</v>
      </c>
      <c r="NL1500" s="18" t="s">
        <v>766</v>
      </c>
      <c r="NT1500" s="18" t="s">
        <v>942</v>
      </c>
      <c r="NU1500" s="18" t="s">
        <v>2244</v>
      </c>
      <c r="NV1500" s="18">
        <v>0</v>
      </c>
      <c r="NX1500" s="18">
        <f t="shared" si="502"/>
        <v>3161.7746478873241</v>
      </c>
      <c r="NY1500" t="str">
        <f t="shared" si="505"/>
        <v>Mid-range</v>
      </c>
      <c r="NZ1500" t="str">
        <f t="shared" si="506"/>
        <v>Small</v>
      </c>
    </row>
    <row r="1501" spans="1:390">
      <c r="A1501" t="s">
        <v>432</v>
      </c>
      <c r="B1501" t="s">
        <v>603</v>
      </c>
      <c r="C1501" t="s">
        <v>604</v>
      </c>
      <c r="D1501" t="s">
        <v>404</v>
      </c>
      <c r="E1501">
        <v>20190</v>
      </c>
      <c r="F1501" t="s">
        <v>2220</v>
      </c>
      <c r="G1501">
        <v>9814.39</v>
      </c>
      <c r="H1501" s="62">
        <v>22096</v>
      </c>
      <c r="I1501" s="63">
        <v>1</v>
      </c>
      <c r="J1501" s="63">
        <v>76</v>
      </c>
      <c r="K1501" s="63">
        <v>7</v>
      </c>
      <c r="L1501" s="63">
        <v>0</v>
      </c>
      <c r="Q1501" s="63" t="s">
        <v>410</v>
      </c>
      <c r="R1501" s="63">
        <v>385</v>
      </c>
      <c r="X1501" s="63">
        <v>1</v>
      </c>
      <c r="Y1501" s="63">
        <v>0</v>
      </c>
      <c r="Z1501" s="63">
        <v>0</v>
      </c>
      <c r="AA1501" s="63">
        <v>0</v>
      </c>
      <c r="AB1501" s="63">
        <v>0</v>
      </c>
      <c r="AC1501" s="93">
        <v>0</v>
      </c>
      <c r="AL1501" s="93">
        <v>37457</v>
      </c>
      <c r="AO1501" s="59">
        <f t="shared" ref="AO1501:AO1532" si="521">SUM(AC1501:AM1501)</f>
        <v>37457</v>
      </c>
      <c r="AP1501" s="77">
        <v>0</v>
      </c>
      <c r="AR1501" s="77">
        <v>0</v>
      </c>
      <c r="AS1501" s="77"/>
      <c r="AT1501" s="77">
        <v>0</v>
      </c>
      <c r="AU1501" s="77"/>
      <c r="AV1501" s="77"/>
      <c r="AX1501" s="77">
        <v>0</v>
      </c>
      <c r="AY1501" s="77">
        <v>38353</v>
      </c>
      <c r="AZ1501" s="77">
        <v>0</v>
      </c>
      <c r="BB1501" s="63">
        <f t="shared" si="519"/>
        <v>38353</v>
      </c>
      <c r="BC1501" s="77">
        <v>0</v>
      </c>
      <c r="BD1501" s="77">
        <v>0</v>
      </c>
      <c r="BG1501" s="77">
        <v>0</v>
      </c>
      <c r="BK1501" s="77">
        <v>0</v>
      </c>
      <c r="BL1501" s="77">
        <v>6583</v>
      </c>
      <c r="BM1501" s="77">
        <v>0</v>
      </c>
      <c r="BO1501" s="63">
        <f t="shared" si="507"/>
        <v>6583</v>
      </c>
      <c r="BZ1501" s="18">
        <f t="shared" si="508"/>
        <v>0</v>
      </c>
      <c r="CA1501" s="41">
        <v>69877</v>
      </c>
      <c r="CB1501" s="41">
        <v>0</v>
      </c>
      <c r="CE1501" s="41">
        <v>0</v>
      </c>
      <c r="CH1501" s="41">
        <v>0</v>
      </c>
      <c r="CJ1501" s="41">
        <v>2200</v>
      </c>
      <c r="CK1501" s="41">
        <v>0</v>
      </c>
      <c r="CM1501">
        <f t="shared" si="520"/>
        <v>72077</v>
      </c>
      <c r="CX1501" s="39"/>
      <c r="DI1501">
        <f t="shared" si="517"/>
        <v>0</v>
      </c>
      <c r="DJ1501" s="41">
        <v>0</v>
      </c>
      <c r="DL1501" s="41">
        <v>0</v>
      </c>
      <c r="DN1501" s="41">
        <v>0</v>
      </c>
      <c r="DQ1501" s="41">
        <v>0</v>
      </c>
      <c r="DR1501" s="41">
        <v>9339</v>
      </c>
      <c r="DT1501" s="41">
        <v>0</v>
      </c>
      <c r="DV1501" s="63">
        <f t="shared" si="509"/>
        <v>9339</v>
      </c>
      <c r="DW1501" s="77">
        <v>0</v>
      </c>
      <c r="DY1501" s="41">
        <v>0</v>
      </c>
      <c r="DZ1501" s="41"/>
      <c r="EA1501" s="41">
        <v>0</v>
      </c>
      <c r="EB1501" s="41"/>
      <c r="ED1501" s="41">
        <v>0</v>
      </c>
      <c r="EE1501" s="41">
        <v>2178</v>
      </c>
      <c r="EG1501" s="41">
        <v>0</v>
      </c>
      <c r="EI1501" s="63">
        <f t="shared" si="510"/>
        <v>2178</v>
      </c>
      <c r="EU1501" s="38">
        <v>0.56999999999999995</v>
      </c>
      <c r="EY1501" s="38">
        <v>0.25</v>
      </c>
      <c r="EZ1501" s="38">
        <v>0.18</v>
      </c>
      <c r="FJ1501" s="18">
        <f t="shared" si="511"/>
        <v>0</v>
      </c>
      <c r="FT1501">
        <f t="shared" si="512"/>
        <v>0</v>
      </c>
      <c r="GD1501">
        <f t="shared" si="518"/>
        <v>0</v>
      </c>
      <c r="GO1501" s="39">
        <f t="shared" si="513"/>
        <v>0</v>
      </c>
      <c r="GP1501" s="39">
        <f t="shared" si="514"/>
        <v>44040</v>
      </c>
      <c r="GQ1501" s="39">
        <f t="shared" si="515"/>
        <v>38353</v>
      </c>
      <c r="GR1501" s="39">
        <v>193031</v>
      </c>
      <c r="GS1501" t="s">
        <v>942</v>
      </c>
      <c r="GT1501" t="s">
        <v>838</v>
      </c>
      <c r="GU1501" t="s">
        <v>1402</v>
      </c>
      <c r="GZ1501" s="47">
        <v>0</v>
      </c>
      <c r="HA1501" s="43">
        <v>3748</v>
      </c>
      <c r="HB1501">
        <v>0</v>
      </c>
      <c r="HC1501">
        <v>901</v>
      </c>
      <c r="HD1501">
        <v>2610</v>
      </c>
      <c r="HE1501">
        <v>18124</v>
      </c>
      <c r="HF1501">
        <v>80</v>
      </c>
      <c r="HH1501">
        <v>48780</v>
      </c>
      <c r="HI1501">
        <v>220</v>
      </c>
      <c r="HJ1501">
        <v>56</v>
      </c>
      <c r="HK1501">
        <v>252</v>
      </c>
      <c r="HL1501">
        <v>0</v>
      </c>
      <c r="HM1501">
        <v>901</v>
      </c>
      <c r="HN1501">
        <v>80</v>
      </c>
      <c r="HU1501">
        <v>4</v>
      </c>
      <c r="HV1501">
        <v>7</v>
      </c>
      <c r="HW1501">
        <v>3</v>
      </c>
      <c r="HX1501">
        <v>2</v>
      </c>
      <c r="HY1501">
        <v>0</v>
      </c>
      <c r="HZ1501">
        <v>3</v>
      </c>
      <c r="IA1501">
        <f t="shared" si="497"/>
        <v>5</v>
      </c>
      <c r="IB1501">
        <f t="shared" si="498"/>
        <v>3</v>
      </c>
      <c r="IC1501">
        <v>5</v>
      </c>
      <c r="ID1501">
        <v>6.6</v>
      </c>
      <c r="IE1501">
        <v>5.5374999999999996</v>
      </c>
      <c r="IF1501" s="63">
        <v>2</v>
      </c>
      <c r="IH1501">
        <f t="shared" si="500"/>
        <v>12.137499999999999</v>
      </c>
      <c r="II1501" s="35">
        <f t="shared" si="501"/>
        <v>6.6</v>
      </c>
      <c r="IM1501" s="18">
        <v>3031</v>
      </c>
      <c r="IN1501" t="s">
        <v>2235</v>
      </c>
      <c r="IO1501" s="62">
        <v>8703</v>
      </c>
      <c r="IP1501" s="18">
        <v>13488</v>
      </c>
      <c r="IQ1501" s="18">
        <v>0</v>
      </c>
      <c r="IR1501" s="18">
        <v>638</v>
      </c>
      <c r="IS1501" s="18">
        <v>0</v>
      </c>
      <c r="IT1501" s="18">
        <v>19572</v>
      </c>
      <c r="IU1501" s="18">
        <v>365</v>
      </c>
      <c r="IV1501" s="18">
        <v>0</v>
      </c>
      <c r="IX1501" s="18">
        <f t="shared" si="504"/>
        <v>45797</v>
      </c>
      <c r="JB1501" s="18">
        <v>938</v>
      </c>
      <c r="JC1501" s="18">
        <v>1134</v>
      </c>
      <c r="JS1501" s="18">
        <v>156</v>
      </c>
      <c r="JT1501" s="18">
        <v>0</v>
      </c>
      <c r="JU1501" s="18">
        <v>5</v>
      </c>
      <c r="JW1501" s="18">
        <v>0</v>
      </c>
      <c r="JY1501" s="18">
        <v>4413</v>
      </c>
      <c r="KC1501" s="18" t="s">
        <v>2224</v>
      </c>
      <c r="KD1501" s="18" t="s">
        <v>862</v>
      </c>
      <c r="KF1501" s="18">
        <v>2</v>
      </c>
      <c r="KG1501" s="18">
        <v>3</v>
      </c>
      <c r="KH1501" s="18">
        <v>37</v>
      </c>
      <c r="KN1501" s="18">
        <v>12.5</v>
      </c>
      <c r="KO1501" s="18">
        <v>12.5</v>
      </c>
      <c r="KP1501" s="18">
        <v>12.5</v>
      </c>
      <c r="KQ1501" s="18">
        <v>12.5</v>
      </c>
      <c r="KR1501" s="18">
        <v>8.5</v>
      </c>
      <c r="KS1501" s="18">
        <v>6</v>
      </c>
      <c r="KT1501" s="18">
        <v>0</v>
      </c>
      <c r="LB1501" s="18" t="s">
        <v>766</v>
      </c>
      <c r="LQ1501" s="18">
        <v>0</v>
      </c>
      <c r="LR1501" s="18">
        <v>0</v>
      </c>
      <c r="LS1501" s="18">
        <v>0</v>
      </c>
      <c r="LT1501" s="18">
        <v>0</v>
      </c>
      <c r="LU1501" s="18">
        <v>0</v>
      </c>
      <c r="LV1501" s="18">
        <v>0</v>
      </c>
      <c r="LW1501" s="18">
        <v>0</v>
      </c>
      <c r="ME1501" s="18" t="s">
        <v>766</v>
      </c>
      <c r="MF1501" s="18" t="s">
        <v>768</v>
      </c>
      <c r="MG1501" s="18" t="s">
        <v>768</v>
      </c>
      <c r="MH1501" s="18" t="s">
        <v>768</v>
      </c>
      <c r="MI1501" s="18" t="s">
        <v>2231</v>
      </c>
      <c r="MO1501" s="18" t="s">
        <v>766</v>
      </c>
      <c r="MS1501" s="18">
        <v>93563</v>
      </c>
      <c r="NL1501" s="18" t="s">
        <v>768</v>
      </c>
      <c r="NM1501" s="18" t="s">
        <v>1153</v>
      </c>
      <c r="NP1501" s="18" t="s">
        <v>2225</v>
      </c>
      <c r="NS1501" s="18" t="s">
        <v>2245</v>
      </c>
      <c r="NV1501" s="18">
        <v>57506</v>
      </c>
      <c r="NX1501" s="18">
        <f t="shared" si="502"/>
        <v>1487.0287878787879</v>
      </c>
      <c r="NY1501" t="str">
        <f t="shared" si="505"/>
        <v>Mid-range</v>
      </c>
      <c r="NZ1501" t="str">
        <f t="shared" si="506"/>
        <v>Small</v>
      </c>
    </row>
    <row r="1502" spans="1:390">
      <c r="A1502" t="s">
        <v>660</v>
      </c>
      <c r="B1502" t="s">
        <v>661</v>
      </c>
      <c r="C1502" t="s">
        <v>662</v>
      </c>
      <c r="D1502" t="s">
        <v>404</v>
      </c>
      <c r="E1502">
        <v>20190</v>
      </c>
      <c r="F1502" t="s">
        <v>2220</v>
      </c>
      <c r="G1502">
        <v>4698.99</v>
      </c>
      <c r="H1502" s="62">
        <v>20000</v>
      </c>
      <c r="I1502" s="63">
        <v>1</v>
      </c>
      <c r="J1502" s="63">
        <v>124</v>
      </c>
      <c r="K1502" s="63">
        <v>12</v>
      </c>
      <c r="L1502" s="63">
        <v>0</v>
      </c>
      <c r="Q1502" s="63" t="s">
        <v>1333</v>
      </c>
      <c r="R1502" s="63">
        <v>221</v>
      </c>
      <c r="X1502" s="63">
        <v>0</v>
      </c>
      <c r="Y1502" s="63">
        <v>0</v>
      </c>
      <c r="Z1502" s="63">
        <v>0</v>
      </c>
      <c r="AA1502" s="63">
        <v>0</v>
      </c>
      <c r="AB1502" s="63">
        <v>0</v>
      </c>
      <c r="AC1502" s="93">
        <v>0</v>
      </c>
      <c r="AL1502" s="93">
        <v>20700</v>
      </c>
      <c r="AO1502" s="59">
        <f t="shared" si="521"/>
        <v>20700</v>
      </c>
      <c r="AP1502" s="77">
        <v>0</v>
      </c>
      <c r="AR1502" s="77">
        <v>0</v>
      </c>
      <c r="AS1502" s="77"/>
      <c r="AT1502" s="77">
        <v>0</v>
      </c>
      <c r="AU1502" s="77"/>
      <c r="AV1502" s="77"/>
      <c r="AX1502" s="77">
        <v>0</v>
      </c>
      <c r="AY1502" s="77">
        <v>8000</v>
      </c>
      <c r="BB1502" s="63">
        <f t="shared" si="519"/>
        <v>8000</v>
      </c>
      <c r="BC1502" s="77">
        <v>0</v>
      </c>
      <c r="BD1502" s="77">
        <v>0</v>
      </c>
      <c r="BG1502" s="77">
        <v>0</v>
      </c>
      <c r="BK1502" s="77">
        <v>0</v>
      </c>
      <c r="BL1502" s="77">
        <v>14000</v>
      </c>
      <c r="BM1502" s="77">
        <v>0</v>
      </c>
      <c r="BO1502" s="63">
        <f t="shared" si="507"/>
        <v>14000</v>
      </c>
      <c r="BZ1502" s="18">
        <f t="shared" si="508"/>
        <v>0</v>
      </c>
      <c r="CA1502" s="41">
        <v>0</v>
      </c>
      <c r="CB1502" s="41">
        <v>0</v>
      </c>
      <c r="CE1502" s="41">
        <v>0</v>
      </c>
      <c r="CH1502" s="41">
        <v>0</v>
      </c>
      <c r="CJ1502" s="41">
        <v>45775</v>
      </c>
      <c r="CM1502">
        <f t="shared" si="520"/>
        <v>45775</v>
      </c>
      <c r="CX1502" s="39"/>
      <c r="DI1502">
        <f t="shared" si="517"/>
        <v>0</v>
      </c>
      <c r="DJ1502" s="41">
        <v>0</v>
      </c>
      <c r="DL1502" s="41">
        <v>0</v>
      </c>
      <c r="DN1502" s="41">
        <v>0</v>
      </c>
      <c r="DQ1502" s="41">
        <v>0</v>
      </c>
      <c r="DR1502" s="41">
        <v>0</v>
      </c>
      <c r="DT1502" s="41">
        <v>0</v>
      </c>
      <c r="DV1502" s="63">
        <f t="shared" si="509"/>
        <v>0</v>
      </c>
      <c r="DW1502" s="77">
        <v>0</v>
      </c>
      <c r="DY1502" s="41">
        <v>0</v>
      </c>
      <c r="DZ1502" s="41"/>
      <c r="EA1502" s="41">
        <v>0</v>
      </c>
      <c r="EB1502" s="41"/>
      <c r="ED1502" s="41">
        <v>0</v>
      </c>
      <c r="EE1502" s="41">
        <v>0</v>
      </c>
      <c r="EG1502" s="41">
        <v>0</v>
      </c>
      <c r="EI1502" s="63">
        <f t="shared" si="510"/>
        <v>0</v>
      </c>
      <c r="EU1502" s="38">
        <v>0.72</v>
      </c>
      <c r="EY1502" s="38">
        <v>0.2</v>
      </c>
      <c r="EZ1502" s="38">
        <v>0.08</v>
      </c>
      <c r="FJ1502" s="18">
        <f t="shared" si="511"/>
        <v>0</v>
      </c>
      <c r="FT1502">
        <f t="shared" si="512"/>
        <v>0</v>
      </c>
      <c r="GD1502">
        <f t="shared" si="518"/>
        <v>0</v>
      </c>
      <c r="GO1502" s="39">
        <f t="shared" si="513"/>
        <v>0</v>
      </c>
      <c r="GP1502" s="39">
        <f t="shared" si="514"/>
        <v>34700</v>
      </c>
      <c r="GQ1502" s="39">
        <f t="shared" si="515"/>
        <v>8000</v>
      </c>
      <c r="GR1502" s="39">
        <v>89775</v>
      </c>
      <c r="GS1502" t="s">
        <v>420</v>
      </c>
      <c r="GU1502" t="s">
        <v>1411</v>
      </c>
      <c r="GZ1502" s="47">
        <v>0.2</v>
      </c>
      <c r="HA1502" s="43">
        <v>5000</v>
      </c>
      <c r="HB1502">
        <v>0</v>
      </c>
      <c r="HC1502">
        <v>506</v>
      </c>
      <c r="HD1502">
        <v>252</v>
      </c>
      <c r="HE1502">
        <v>124</v>
      </c>
      <c r="HF1502">
        <v>57</v>
      </c>
      <c r="HH1502">
        <v>60571</v>
      </c>
      <c r="HI1502">
        <v>0</v>
      </c>
      <c r="HJ1502">
        <v>0</v>
      </c>
      <c r="HK1502">
        <v>124</v>
      </c>
      <c r="HL1502">
        <v>0</v>
      </c>
      <c r="HM1502">
        <v>506</v>
      </c>
      <c r="HN1502">
        <v>0</v>
      </c>
      <c r="HU1502">
        <v>2</v>
      </c>
      <c r="HV1502">
        <v>3</v>
      </c>
      <c r="HW1502">
        <v>2</v>
      </c>
      <c r="HX1502">
        <v>1</v>
      </c>
      <c r="IA1502">
        <f t="shared" si="497"/>
        <v>3</v>
      </c>
      <c r="IB1502">
        <f t="shared" si="498"/>
        <v>0</v>
      </c>
      <c r="IC1502">
        <v>9</v>
      </c>
      <c r="ID1502">
        <v>3.1749999999999998</v>
      </c>
      <c r="IE1502">
        <v>3</v>
      </c>
      <c r="IF1502" s="63">
        <v>1</v>
      </c>
      <c r="IH1502">
        <f t="shared" si="500"/>
        <v>6.1749999999999998</v>
      </c>
      <c r="II1502" s="35">
        <f t="shared" si="501"/>
        <v>3.1749999999999998</v>
      </c>
      <c r="IM1502" s="18">
        <v>2717</v>
      </c>
      <c r="IN1502" t="s">
        <v>411</v>
      </c>
      <c r="IO1502" s="62">
        <v>1666</v>
      </c>
      <c r="IP1502" s="18">
        <v>2672</v>
      </c>
      <c r="IQ1502" s="18">
        <v>155</v>
      </c>
      <c r="IR1502" s="18">
        <v>0</v>
      </c>
      <c r="IS1502" s="18">
        <v>2</v>
      </c>
      <c r="IX1502" s="18">
        <f t="shared" si="504"/>
        <v>7212</v>
      </c>
      <c r="JB1502" s="18">
        <v>30</v>
      </c>
      <c r="JC1502" s="18">
        <v>0</v>
      </c>
      <c r="JS1502" s="18">
        <v>51</v>
      </c>
      <c r="JT1502" s="18">
        <v>0</v>
      </c>
      <c r="JU1502" s="18">
        <v>22</v>
      </c>
      <c r="JY1502" s="18">
        <v>1314</v>
      </c>
      <c r="KC1502" s="18" t="s">
        <v>2224</v>
      </c>
      <c r="KD1502" s="18" t="s">
        <v>862</v>
      </c>
      <c r="KF1502" s="18">
        <v>1</v>
      </c>
      <c r="KG1502" s="18">
        <v>2</v>
      </c>
      <c r="KH1502" s="18">
        <v>39</v>
      </c>
      <c r="KN1502" s="18">
        <v>13</v>
      </c>
      <c r="KO1502" s="18">
        <v>13</v>
      </c>
      <c r="KP1502" s="18">
        <v>13</v>
      </c>
      <c r="KQ1502" s="18">
        <v>13</v>
      </c>
      <c r="KR1502" s="18">
        <v>7</v>
      </c>
      <c r="KS1502" s="18">
        <v>0</v>
      </c>
      <c r="KT1502" s="18">
        <v>0</v>
      </c>
      <c r="LB1502" s="18" t="s">
        <v>766</v>
      </c>
      <c r="LQ1502" s="18">
        <v>10</v>
      </c>
      <c r="LR1502" s="18">
        <v>10</v>
      </c>
      <c r="LS1502" s="18">
        <v>10</v>
      </c>
      <c r="LT1502" s="18">
        <v>10</v>
      </c>
      <c r="LU1502" s="18">
        <v>0</v>
      </c>
      <c r="LV1502" s="18">
        <v>0</v>
      </c>
      <c r="LW1502" s="18">
        <v>0</v>
      </c>
      <c r="ME1502" s="18" t="s">
        <v>768</v>
      </c>
      <c r="MF1502" s="18" t="s">
        <v>768</v>
      </c>
      <c r="MG1502" s="18" t="s">
        <v>768</v>
      </c>
      <c r="MH1502" s="18" t="s">
        <v>768</v>
      </c>
      <c r="MI1502" s="18" t="s">
        <v>2231</v>
      </c>
      <c r="MO1502" s="18" t="s">
        <v>766</v>
      </c>
      <c r="MS1502" s="18">
        <v>151876</v>
      </c>
      <c r="NL1502" s="18" t="s">
        <v>768</v>
      </c>
      <c r="NP1502" s="18" t="s">
        <v>2225</v>
      </c>
      <c r="NQ1502" s="18" t="s">
        <v>2246</v>
      </c>
      <c r="NS1502" s="18" t="s">
        <v>2245</v>
      </c>
      <c r="NV1502" s="18">
        <v>0</v>
      </c>
      <c r="NX1502" s="18">
        <f t="shared" si="502"/>
        <v>1479.9968503937007</v>
      </c>
      <c r="NY1502" t="str">
        <f t="shared" si="505"/>
        <v>Smaller</v>
      </c>
      <c r="NZ1502" t="str">
        <f t="shared" si="506"/>
        <v>Small</v>
      </c>
    </row>
    <row r="1503" spans="1:390">
      <c r="A1503" t="s">
        <v>663</v>
      </c>
      <c r="B1503" t="s">
        <v>664</v>
      </c>
      <c r="C1503" t="s">
        <v>665</v>
      </c>
      <c r="D1503" t="s">
        <v>393</v>
      </c>
      <c r="E1503">
        <v>20190</v>
      </c>
      <c r="F1503" t="s">
        <v>2220</v>
      </c>
      <c r="G1503">
        <v>7626.27</v>
      </c>
      <c r="H1503" s="62">
        <v>22955</v>
      </c>
      <c r="I1503" s="63">
        <v>1</v>
      </c>
      <c r="J1503" s="63">
        <v>109</v>
      </c>
      <c r="K1503" s="63">
        <v>19</v>
      </c>
      <c r="L1503" s="63">
        <v>1</v>
      </c>
      <c r="Q1503" s="63" t="s">
        <v>410</v>
      </c>
      <c r="R1503" s="63">
        <v>514</v>
      </c>
      <c r="X1503" s="63">
        <v>1</v>
      </c>
      <c r="Y1503" s="63">
        <v>1</v>
      </c>
      <c r="Z1503" s="63">
        <v>14</v>
      </c>
      <c r="AA1503" s="63">
        <v>4</v>
      </c>
      <c r="AB1503" s="63">
        <v>1</v>
      </c>
      <c r="AC1503" s="93">
        <v>0</v>
      </c>
      <c r="AM1503" s="93">
        <v>32600</v>
      </c>
      <c r="AN1503" s="63" t="s">
        <v>2247</v>
      </c>
      <c r="AO1503" s="59">
        <f t="shared" si="521"/>
        <v>32600</v>
      </c>
      <c r="AP1503" s="77">
        <v>0</v>
      </c>
      <c r="AR1503" s="77">
        <v>0</v>
      </c>
      <c r="AS1503" s="77"/>
      <c r="AT1503" s="77">
        <v>0</v>
      </c>
      <c r="AU1503" s="77"/>
      <c r="AV1503" s="77"/>
      <c r="AX1503" s="77">
        <v>0</v>
      </c>
      <c r="AY1503" s="77">
        <v>0</v>
      </c>
      <c r="AZ1503" s="77">
        <v>0</v>
      </c>
      <c r="BB1503" s="63">
        <f t="shared" si="519"/>
        <v>0</v>
      </c>
      <c r="BC1503" s="77">
        <v>5420</v>
      </c>
      <c r="BD1503" s="77">
        <v>0</v>
      </c>
      <c r="BG1503" s="77">
        <v>0</v>
      </c>
      <c r="BK1503" s="77">
        <v>0</v>
      </c>
      <c r="BL1503" s="77">
        <v>0</v>
      </c>
      <c r="BM1503" s="77">
        <v>0</v>
      </c>
      <c r="BO1503" s="63">
        <f t="shared" si="507"/>
        <v>5420</v>
      </c>
      <c r="BZ1503" s="18">
        <f t="shared" si="508"/>
        <v>0</v>
      </c>
      <c r="CA1503" s="41">
        <v>57000</v>
      </c>
      <c r="CB1503" s="41">
        <v>0</v>
      </c>
      <c r="CE1503" s="41">
        <v>0</v>
      </c>
      <c r="CH1503" s="41">
        <v>0</v>
      </c>
      <c r="CJ1503" s="41">
        <v>0</v>
      </c>
      <c r="CK1503" s="41">
        <v>0</v>
      </c>
      <c r="CM1503">
        <f t="shared" si="520"/>
        <v>57000</v>
      </c>
      <c r="CX1503" s="39"/>
      <c r="DI1503">
        <f t="shared" si="517"/>
        <v>0</v>
      </c>
      <c r="DJ1503" s="41">
        <v>0</v>
      </c>
      <c r="DL1503" s="41">
        <v>0</v>
      </c>
      <c r="DN1503" s="41">
        <v>0</v>
      </c>
      <c r="DQ1503" s="41">
        <v>0</v>
      </c>
      <c r="DR1503" s="41">
        <v>0</v>
      </c>
      <c r="DT1503" s="41">
        <v>150</v>
      </c>
      <c r="DU1503" t="s">
        <v>1944</v>
      </c>
      <c r="DV1503" s="63">
        <f t="shared" si="509"/>
        <v>150</v>
      </c>
      <c r="DW1503" s="77">
        <v>0</v>
      </c>
      <c r="DY1503" s="41">
        <v>0</v>
      </c>
      <c r="DZ1503" s="41"/>
      <c r="EA1503" s="41">
        <v>0</v>
      </c>
      <c r="EB1503" s="41"/>
      <c r="ED1503" s="41">
        <v>0</v>
      </c>
      <c r="EE1503" s="41">
        <v>250</v>
      </c>
      <c r="EG1503" s="41">
        <v>450</v>
      </c>
      <c r="EH1503" t="s">
        <v>1944</v>
      </c>
      <c r="EI1503" s="63">
        <f t="shared" si="510"/>
        <v>700</v>
      </c>
      <c r="EU1503" s="38">
        <v>0.44</v>
      </c>
      <c r="EY1503" s="38">
        <v>0.28000000000000003</v>
      </c>
      <c r="EZ1503" s="38">
        <v>0.28000000000000003</v>
      </c>
      <c r="FJ1503" s="18">
        <f t="shared" si="511"/>
        <v>0</v>
      </c>
      <c r="FT1503">
        <f t="shared" si="512"/>
        <v>0</v>
      </c>
      <c r="GD1503">
        <f t="shared" si="518"/>
        <v>0</v>
      </c>
      <c r="GO1503" s="39">
        <f t="shared" si="513"/>
        <v>0</v>
      </c>
      <c r="GP1503" s="39">
        <f t="shared" si="514"/>
        <v>38020</v>
      </c>
      <c r="GQ1503" s="39">
        <f t="shared" si="515"/>
        <v>0</v>
      </c>
      <c r="GR1503" s="39">
        <v>33702</v>
      </c>
      <c r="GS1503" t="s">
        <v>395</v>
      </c>
      <c r="GU1503" t="s">
        <v>1392</v>
      </c>
      <c r="GZ1503" s="47">
        <v>0.3</v>
      </c>
      <c r="HA1503" s="43">
        <v>0</v>
      </c>
      <c r="HB1503" t="s">
        <v>2248</v>
      </c>
      <c r="HC1503">
        <v>800</v>
      </c>
      <c r="HD1503">
        <v>950</v>
      </c>
      <c r="HE1503">
        <v>328</v>
      </c>
      <c r="HF1503">
        <v>70</v>
      </c>
      <c r="HH1503">
        <v>68500</v>
      </c>
      <c r="HI1503">
        <v>65</v>
      </c>
      <c r="HJ1503">
        <v>3</v>
      </c>
      <c r="HK1503">
        <v>0</v>
      </c>
      <c r="HL1503">
        <v>0</v>
      </c>
      <c r="HM1503">
        <v>800</v>
      </c>
      <c r="HN1503">
        <v>65</v>
      </c>
      <c r="HU1503">
        <v>3</v>
      </c>
      <c r="HV1503">
        <v>9</v>
      </c>
      <c r="HW1503">
        <v>4</v>
      </c>
      <c r="HX1503">
        <v>2</v>
      </c>
      <c r="HY1503">
        <v>0</v>
      </c>
      <c r="HZ1503">
        <v>1</v>
      </c>
      <c r="IA1503">
        <f t="shared" si="497"/>
        <v>6</v>
      </c>
      <c r="IB1503">
        <f t="shared" si="498"/>
        <v>1</v>
      </c>
      <c r="IC1503">
        <v>11</v>
      </c>
      <c r="ID1503">
        <v>5.8230000000000004</v>
      </c>
      <c r="IE1503">
        <v>6</v>
      </c>
      <c r="IF1503" s="63">
        <v>3</v>
      </c>
      <c r="IH1503">
        <f t="shared" si="500"/>
        <v>11.823</v>
      </c>
      <c r="II1503" s="35">
        <f t="shared" si="501"/>
        <v>5.8230000000000004</v>
      </c>
      <c r="IM1503" s="18">
        <v>5510</v>
      </c>
      <c r="IN1503" t="s">
        <v>411</v>
      </c>
      <c r="IO1503" s="62">
        <v>2984</v>
      </c>
      <c r="IP1503" s="18">
        <v>12670</v>
      </c>
      <c r="IQ1503" s="18">
        <v>636</v>
      </c>
      <c r="IR1503" s="18">
        <v>148</v>
      </c>
      <c r="IS1503" s="18">
        <v>0</v>
      </c>
      <c r="IT1503" s="18">
        <v>0</v>
      </c>
      <c r="IU1503" s="18">
        <v>262</v>
      </c>
      <c r="IV1503" s="18">
        <v>0</v>
      </c>
      <c r="IX1503" s="18">
        <f t="shared" si="504"/>
        <v>22210</v>
      </c>
      <c r="JB1503" s="18">
        <v>56</v>
      </c>
      <c r="JC1503" s="18">
        <v>76</v>
      </c>
      <c r="JS1503" s="18">
        <v>93</v>
      </c>
      <c r="JT1503" s="18">
        <v>2</v>
      </c>
      <c r="JY1503" s="18">
        <v>1709</v>
      </c>
      <c r="KC1503" s="18" t="s">
        <v>2224</v>
      </c>
      <c r="KD1503" s="18" t="s">
        <v>862</v>
      </c>
      <c r="KE1503" s="18">
        <v>0</v>
      </c>
      <c r="KF1503" s="18">
        <v>13</v>
      </c>
      <c r="KG1503" s="18">
        <v>15</v>
      </c>
      <c r="KN1503" s="18">
        <v>12.5</v>
      </c>
      <c r="KO1503" s="18">
        <v>12.5</v>
      </c>
      <c r="KP1503" s="18">
        <v>12.5</v>
      </c>
      <c r="KQ1503" s="18">
        <v>12.5</v>
      </c>
      <c r="KR1503" s="18">
        <v>8.5</v>
      </c>
      <c r="KS1503" s="18">
        <v>12</v>
      </c>
      <c r="KT1503" s="18">
        <v>0</v>
      </c>
      <c r="LB1503" s="18" t="s">
        <v>766</v>
      </c>
      <c r="LQ1503" s="18">
        <v>10</v>
      </c>
      <c r="LR1503" s="18">
        <v>10</v>
      </c>
      <c r="LS1503" s="18">
        <v>10</v>
      </c>
      <c r="LT1503" s="18">
        <v>10</v>
      </c>
      <c r="LU1503" s="18">
        <v>8</v>
      </c>
      <c r="LV1503" s="18">
        <v>0</v>
      </c>
      <c r="LW1503" s="18">
        <v>0</v>
      </c>
      <c r="ME1503" s="18" t="s">
        <v>766</v>
      </c>
      <c r="MF1503" s="18" t="s">
        <v>768</v>
      </c>
      <c r="MG1503" s="18" t="s">
        <v>768</v>
      </c>
      <c r="MH1503" s="18" t="s">
        <v>768</v>
      </c>
      <c r="MI1503" s="18" t="s">
        <v>2231</v>
      </c>
      <c r="MO1503" s="18" t="s">
        <v>766</v>
      </c>
      <c r="MS1503" s="18">
        <v>250326</v>
      </c>
      <c r="NL1503" s="18" t="s">
        <v>768</v>
      </c>
      <c r="NO1503" s="18" t="s">
        <v>2249</v>
      </c>
      <c r="NP1503" s="18" t="s">
        <v>2225</v>
      </c>
      <c r="NT1503" s="18" t="s">
        <v>942</v>
      </c>
      <c r="NU1503" s="18" t="s">
        <v>2250</v>
      </c>
      <c r="NV1503" s="18">
        <v>8000</v>
      </c>
      <c r="NX1503" s="18">
        <f t="shared" si="502"/>
        <v>1309.6805770221536</v>
      </c>
      <c r="NY1503" t="str">
        <f t="shared" si="505"/>
        <v>Mid-range</v>
      </c>
      <c r="NZ1503" t="str">
        <f t="shared" si="506"/>
        <v>Small</v>
      </c>
    </row>
    <row r="1504" spans="1:390">
      <c r="A1504" t="s">
        <v>484</v>
      </c>
      <c r="B1504" t="s">
        <v>563</v>
      </c>
      <c r="C1504" t="s">
        <v>564</v>
      </c>
      <c r="D1504" t="s">
        <v>404</v>
      </c>
      <c r="E1504">
        <v>20190</v>
      </c>
      <c r="F1504" t="s">
        <v>2220</v>
      </c>
      <c r="G1504">
        <v>4844.8900000000003</v>
      </c>
      <c r="H1504" s="62">
        <v>33722</v>
      </c>
      <c r="I1504" s="63">
        <v>0</v>
      </c>
      <c r="J1504" s="63">
        <v>33</v>
      </c>
      <c r="K1504" s="63">
        <v>7</v>
      </c>
      <c r="L1504" s="63">
        <v>1</v>
      </c>
      <c r="N1504" s="63" t="s">
        <v>2232</v>
      </c>
      <c r="R1504" s="63">
        <v>507</v>
      </c>
      <c r="X1504" s="63">
        <v>0</v>
      </c>
      <c r="Y1504" s="63">
        <v>0</v>
      </c>
      <c r="Z1504" s="63">
        <v>0</v>
      </c>
      <c r="AA1504" s="63">
        <v>0</v>
      </c>
      <c r="AB1504" s="63">
        <v>0</v>
      </c>
      <c r="AC1504" s="93">
        <v>0</v>
      </c>
      <c r="AG1504" s="93">
        <v>40000</v>
      </c>
      <c r="AO1504" s="59">
        <f t="shared" si="521"/>
        <v>40000</v>
      </c>
      <c r="AP1504" s="77">
        <v>0</v>
      </c>
      <c r="AR1504" s="77">
        <v>0</v>
      </c>
      <c r="AS1504" s="77"/>
      <c r="AT1504" s="77">
        <v>10600</v>
      </c>
      <c r="AU1504" s="77"/>
      <c r="AV1504" s="77"/>
      <c r="AX1504" s="77">
        <v>0</v>
      </c>
      <c r="AY1504" s="77">
        <v>0</v>
      </c>
      <c r="AZ1504" s="77">
        <v>0</v>
      </c>
      <c r="BB1504" s="63">
        <f t="shared" si="519"/>
        <v>10600</v>
      </c>
      <c r="BC1504" s="77">
        <v>0</v>
      </c>
      <c r="BD1504" s="77">
        <v>0</v>
      </c>
      <c r="BG1504" s="77">
        <v>156</v>
      </c>
      <c r="BK1504" s="77">
        <v>0</v>
      </c>
      <c r="BL1504" s="77">
        <v>0</v>
      </c>
      <c r="BM1504" s="77">
        <v>0</v>
      </c>
      <c r="BO1504" s="63">
        <f t="shared" si="507"/>
        <v>156</v>
      </c>
      <c r="BZ1504" s="18">
        <f t="shared" si="508"/>
        <v>0</v>
      </c>
      <c r="CA1504" s="41">
        <v>0</v>
      </c>
      <c r="CB1504" s="41">
        <v>0</v>
      </c>
      <c r="CE1504" s="41">
        <v>20794</v>
      </c>
      <c r="CH1504" s="41">
        <v>0</v>
      </c>
      <c r="CJ1504" s="41">
        <v>0</v>
      </c>
      <c r="CK1504" s="41">
        <v>0</v>
      </c>
      <c r="CM1504">
        <f t="shared" si="520"/>
        <v>20794</v>
      </c>
      <c r="CX1504" s="39"/>
      <c r="DI1504">
        <f t="shared" si="517"/>
        <v>0</v>
      </c>
      <c r="DJ1504" s="41">
        <v>0</v>
      </c>
      <c r="DL1504" s="41">
        <v>0</v>
      </c>
      <c r="DN1504" s="41">
        <v>7800</v>
      </c>
      <c r="DQ1504" s="41">
        <v>0</v>
      </c>
      <c r="DR1504" s="41">
        <v>0</v>
      </c>
      <c r="DT1504" s="41">
        <v>0</v>
      </c>
      <c r="DV1504" s="63">
        <f t="shared" si="509"/>
        <v>7800</v>
      </c>
      <c r="DW1504" s="77">
        <v>0</v>
      </c>
      <c r="DY1504" s="41">
        <v>0</v>
      </c>
      <c r="DZ1504" s="41"/>
      <c r="EA1504" s="41">
        <v>0</v>
      </c>
      <c r="EB1504" s="41"/>
      <c r="ED1504" s="41">
        <v>0</v>
      </c>
      <c r="EE1504" s="41">
        <v>0</v>
      </c>
      <c r="EG1504" s="41">
        <v>0</v>
      </c>
      <c r="EI1504" s="63">
        <f t="shared" si="510"/>
        <v>0</v>
      </c>
      <c r="EU1504" s="38">
        <v>0.7</v>
      </c>
      <c r="EY1504" s="38">
        <v>0.23</v>
      </c>
      <c r="EZ1504" s="38">
        <v>7.0000000000000007E-2</v>
      </c>
      <c r="FJ1504" s="18">
        <f t="shared" si="511"/>
        <v>0</v>
      </c>
      <c r="FT1504">
        <f t="shared" si="512"/>
        <v>0</v>
      </c>
      <c r="GD1504">
        <f t="shared" si="518"/>
        <v>0</v>
      </c>
      <c r="GO1504" s="39">
        <f t="shared" si="513"/>
        <v>0</v>
      </c>
      <c r="GP1504" s="39">
        <f t="shared" si="514"/>
        <v>40156</v>
      </c>
      <c r="GQ1504" s="39">
        <f t="shared" si="515"/>
        <v>10600</v>
      </c>
      <c r="GR1504" s="39">
        <v>83715</v>
      </c>
      <c r="GS1504" t="s">
        <v>420</v>
      </c>
      <c r="GU1504" t="s">
        <v>2234</v>
      </c>
      <c r="GZ1504" s="47">
        <v>0.27</v>
      </c>
      <c r="HA1504" s="43">
        <v>0</v>
      </c>
      <c r="HB1504">
        <v>0</v>
      </c>
      <c r="HC1504">
        <v>268</v>
      </c>
      <c r="HD1504">
        <v>696</v>
      </c>
      <c r="HE1504">
        <v>78580</v>
      </c>
      <c r="HF1504">
        <v>4</v>
      </c>
      <c r="HH1504">
        <v>32174</v>
      </c>
      <c r="HI1504">
        <v>19</v>
      </c>
      <c r="HJ1504">
        <v>8</v>
      </c>
      <c r="HK1504">
        <v>747</v>
      </c>
      <c r="HL1504">
        <v>0</v>
      </c>
      <c r="HM1504">
        <v>13</v>
      </c>
      <c r="HN1504">
        <v>2</v>
      </c>
      <c r="HU1504">
        <v>2</v>
      </c>
      <c r="HV1504">
        <v>3</v>
      </c>
      <c r="HW1504">
        <v>4</v>
      </c>
      <c r="IA1504">
        <f t="shared" si="497"/>
        <v>4</v>
      </c>
      <c r="IB1504">
        <f t="shared" si="498"/>
        <v>0</v>
      </c>
      <c r="IC1504">
        <v>2</v>
      </c>
      <c r="ID1504">
        <v>2.75</v>
      </c>
      <c r="IE1504">
        <v>4</v>
      </c>
      <c r="IF1504" s="63">
        <v>1</v>
      </c>
      <c r="IH1504">
        <f t="shared" si="500"/>
        <v>6.75</v>
      </c>
      <c r="II1504" s="35">
        <f t="shared" si="501"/>
        <v>2.75</v>
      </c>
      <c r="IM1504" s="18">
        <v>2878</v>
      </c>
      <c r="IN1504" t="s">
        <v>411</v>
      </c>
      <c r="IO1504" s="62">
        <v>2000</v>
      </c>
      <c r="IP1504" s="18">
        <v>3245</v>
      </c>
      <c r="IQ1504" s="18">
        <v>0</v>
      </c>
      <c r="IR1504" s="18">
        <v>14</v>
      </c>
      <c r="IS1504" s="18">
        <v>0</v>
      </c>
      <c r="IT1504" s="18">
        <v>0</v>
      </c>
      <c r="IU1504" s="18">
        <v>523</v>
      </c>
      <c r="IV1504" s="18">
        <v>533</v>
      </c>
      <c r="IW1504" s="18" t="s">
        <v>2251</v>
      </c>
      <c r="IX1504" s="18">
        <f t="shared" si="504"/>
        <v>9193</v>
      </c>
      <c r="JB1504" s="18">
        <v>180</v>
      </c>
      <c r="JC1504" s="18">
        <v>46</v>
      </c>
      <c r="JS1504" s="18">
        <v>60</v>
      </c>
      <c r="JT1504" s="18">
        <v>0</v>
      </c>
      <c r="JU1504" s="18">
        <v>0</v>
      </c>
      <c r="JW1504" s="18">
        <v>0</v>
      </c>
      <c r="JY1504" s="18">
        <v>1723</v>
      </c>
      <c r="JZ1504" s="18" t="s">
        <v>2237</v>
      </c>
      <c r="KD1504" s="18" t="s">
        <v>862</v>
      </c>
      <c r="KE1504" s="18">
        <v>0</v>
      </c>
      <c r="KF1504" s="18">
        <v>0</v>
      </c>
      <c r="KG1504" s="18">
        <v>0</v>
      </c>
      <c r="KH1504" s="18">
        <v>0</v>
      </c>
      <c r="KN1504" s="18">
        <v>10.5</v>
      </c>
      <c r="KO1504" s="18">
        <v>10.5</v>
      </c>
      <c r="KP1504" s="18">
        <v>10.5</v>
      </c>
      <c r="KQ1504" s="18">
        <v>10.5</v>
      </c>
      <c r="KR1504" s="18">
        <v>0</v>
      </c>
      <c r="KS1504" s="18">
        <v>0</v>
      </c>
      <c r="KT1504" s="18">
        <v>0</v>
      </c>
      <c r="LB1504" s="18" t="s">
        <v>768</v>
      </c>
      <c r="LC1504" s="18">
        <v>5</v>
      </c>
      <c r="LD1504" s="18">
        <v>5</v>
      </c>
      <c r="LE1504" s="18">
        <v>5</v>
      </c>
      <c r="LF1504" s="18">
        <v>5</v>
      </c>
      <c r="LG1504" s="18">
        <v>0</v>
      </c>
      <c r="LH1504" s="18">
        <v>0</v>
      </c>
      <c r="LI1504" s="18">
        <v>0</v>
      </c>
      <c r="LQ1504" s="18">
        <v>6</v>
      </c>
      <c r="LR1504" s="18">
        <v>6</v>
      </c>
      <c r="LS1504" s="18">
        <v>6</v>
      </c>
      <c r="LT1504" s="18">
        <v>6</v>
      </c>
      <c r="LU1504" s="18">
        <v>0</v>
      </c>
      <c r="LV1504" s="18">
        <v>0</v>
      </c>
      <c r="LW1504" s="18">
        <v>0</v>
      </c>
      <c r="ME1504" s="18" t="s">
        <v>766</v>
      </c>
      <c r="MF1504" s="18" t="s">
        <v>768</v>
      </c>
      <c r="MG1504" s="18" t="s">
        <v>768</v>
      </c>
      <c r="MH1504" s="18" t="s">
        <v>768</v>
      </c>
      <c r="MI1504" s="18" t="s">
        <v>768</v>
      </c>
      <c r="MO1504" s="18" t="s">
        <v>768</v>
      </c>
      <c r="MP1504" s="18">
        <v>2</v>
      </c>
      <c r="MS1504" s="18">
        <v>30235</v>
      </c>
      <c r="NL1504" s="18" t="s">
        <v>768</v>
      </c>
      <c r="NO1504" s="18" t="s">
        <v>2249</v>
      </c>
      <c r="NP1504" s="18" t="s">
        <v>2225</v>
      </c>
      <c r="NT1504" s="18" t="s">
        <v>942</v>
      </c>
      <c r="NU1504" s="18" t="s">
        <v>2252</v>
      </c>
      <c r="NV1504" s="18">
        <v>17969</v>
      </c>
      <c r="NX1504" s="18">
        <f t="shared" si="502"/>
        <v>1761.778181818182</v>
      </c>
      <c r="NY1504" t="str">
        <f t="shared" si="505"/>
        <v>Smaller</v>
      </c>
      <c r="NZ1504" t="str">
        <f t="shared" si="506"/>
        <v>Small</v>
      </c>
    </row>
    <row r="1505" spans="1:390">
      <c r="A1505" t="s">
        <v>623</v>
      </c>
      <c r="B1505" t="s">
        <v>624</v>
      </c>
      <c r="C1505" t="s">
        <v>625</v>
      </c>
      <c r="D1505" t="s">
        <v>404</v>
      </c>
      <c r="E1505">
        <v>20190</v>
      </c>
      <c r="F1505" t="s">
        <v>2220</v>
      </c>
      <c r="G1505">
        <v>12904.26</v>
      </c>
      <c r="H1505" s="62">
        <v>33869</v>
      </c>
      <c r="I1505" s="63">
        <v>1</v>
      </c>
      <c r="J1505" s="63">
        <v>89</v>
      </c>
      <c r="K1505" s="63">
        <v>8</v>
      </c>
      <c r="L1505" s="63">
        <v>1</v>
      </c>
      <c r="M1505" s="63" t="s">
        <v>2226</v>
      </c>
      <c r="N1505" s="63" t="s">
        <v>2232</v>
      </c>
      <c r="O1505" s="63" t="s">
        <v>2221</v>
      </c>
      <c r="P1505" s="63" t="s">
        <v>2227</v>
      </c>
      <c r="R1505" s="63">
        <v>415</v>
      </c>
      <c r="X1505" s="63">
        <v>0</v>
      </c>
      <c r="Y1505" s="63">
        <v>0</v>
      </c>
      <c r="Z1505" s="63">
        <v>0</v>
      </c>
      <c r="AA1505" s="63">
        <v>0</v>
      </c>
      <c r="AB1505" s="63">
        <v>0</v>
      </c>
      <c r="AC1505" s="93">
        <v>0</v>
      </c>
      <c r="AL1505" s="93">
        <v>89853</v>
      </c>
      <c r="AO1505" s="59">
        <f t="shared" si="521"/>
        <v>89853</v>
      </c>
      <c r="AP1505" s="77">
        <v>0</v>
      </c>
      <c r="AR1505" s="77">
        <v>0</v>
      </c>
      <c r="AS1505" s="77"/>
      <c r="AT1505" s="77">
        <v>0</v>
      </c>
      <c r="AU1505" s="77"/>
      <c r="AV1505" s="77"/>
      <c r="AX1505" s="77">
        <v>0</v>
      </c>
      <c r="AY1505" s="77">
        <v>1600</v>
      </c>
      <c r="AZ1505" s="77">
        <v>0</v>
      </c>
      <c r="BB1505" s="63">
        <f t="shared" si="519"/>
        <v>1600</v>
      </c>
      <c r="BC1505" s="77">
        <v>0</v>
      </c>
      <c r="BD1505" s="77">
        <v>0</v>
      </c>
      <c r="BG1505" s="77">
        <v>0</v>
      </c>
      <c r="BK1505" s="77">
        <v>0</v>
      </c>
      <c r="BL1505" s="77">
        <v>22605</v>
      </c>
      <c r="BM1505" s="77">
        <v>0</v>
      </c>
      <c r="BO1505" s="63">
        <f t="shared" si="507"/>
        <v>22605</v>
      </c>
      <c r="BZ1505" s="18">
        <f t="shared" si="508"/>
        <v>0</v>
      </c>
      <c r="CA1505" s="41">
        <v>0</v>
      </c>
      <c r="CB1505" s="41">
        <v>0</v>
      </c>
      <c r="CE1505" s="41">
        <v>0</v>
      </c>
      <c r="CH1505" s="41">
        <v>0</v>
      </c>
      <c r="CJ1505" s="41">
        <v>79511</v>
      </c>
      <c r="CK1505" s="41">
        <v>0</v>
      </c>
      <c r="CM1505">
        <f t="shared" si="520"/>
        <v>79511</v>
      </c>
      <c r="CX1505" s="39"/>
      <c r="DI1505">
        <f t="shared" si="517"/>
        <v>0</v>
      </c>
      <c r="DJ1505" s="41">
        <v>0</v>
      </c>
      <c r="DL1505" s="41">
        <v>0</v>
      </c>
      <c r="DN1505" s="41">
        <v>0</v>
      </c>
      <c r="DQ1505" s="41">
        <v>0</v>
      </c>
      <c r="DR1505" s="41">
        <v>12322</v>
      </c>
      <c r="DT1505" s="41">
        <v>0</v>
      </c>
      <c r="DV1505" s="63">
        <f t="shared" si="509"/>
        <v>12322</v>
      </c>
      <c r="DW1505" s="77">
        <v>0</v>
      </c>
      <c r="DY1505" s="41">
        <v>0</v>
      </c>
      <c r="DZ1505" s="41"/>
      <c r="EA1505" s="41">
        <v>0</v>
      </c>
      <c r="EB1505" s="41"/>
      <c r="ED1505" s="41">
        <v>0</v>
      </c>
      <c r="EE1505" s="41">
        <v>2390</v>
      </c>
      <c r="EG1505" s="41">
        <v>0</v>
      </c>
      <c r="EI1505" s="63">
        <f t="shared" si="510"/>
        <v>2390</v>
      </c>
      <c r="EU1505" s="38">
        <v>0.2</v>
      </c>
      <c r="EY1505" s="38">
        <v>0.12</v>
      </c>
      <c r="EZ1505" s="38">
        <v>0.68</v>
      </c>
      <c r="FJ1505" s="18">
        <f t="shared" si="511"/>
        <v>0</v>
      </c>
      <c r="FT1505">
        <f t="shared" si="512"/>
        <v>0</v>
      </c>
      <c r="GD1505">
        <f t="shared" si="518"/>
        <v>0</v>
      </c>
      <c r="GO1505" s="39">
        <f t="shared" si="513"/>
        <v>0</v>
      </c>
      <c r="GP1505" s="39">
        <f t="shared" si="514"/>
        <v>112458</v>
      </c>
      <c r="GQ1505" s="39">
        <f t="shared" si="515"/>
        <v>1600</v>
      </c>
      <c r="GR1505" s="39">
        <v>211584</v>
      </c>
      <c r="GS1505" t="s">
        <v>420</v>
      </c>
      <c r="GU1505" t="s">
        <v>1411</v>
      </c>
      <c r="GZ1505" s="47">
        <v>0</v>
      </c>
      <c r="HA1505" s="43">
        <v>0</v>
      </c>
      <c r="HB1505" t="s">
        <v>797</v>
      </c>
      <c r="HC1505">
        <v>5713</v>
      </c>
      <c r="HD1505">
        <v>4825</v>
      </c>
      <c r="HE1505">
        <v>8450</v>
      </c>
      <c r="HF1505">
        <v>88</v>
      </c>
      <c r="HH1505">
        <v>66791</v>
      </c>
      <c r="HI1505">
        <v>89</v>
      </c>
      <c r="HJ1505">
        <v>1230</v>
      </c>
      <c r="HK1505">
        <v>33</v>
      </c>
      <c r="HL1505">
        <v>0</v>
      </c>
      <c r="HM1505">
        <v>5713</v>
      </c>
      <c r="HN1505">
        <v>0</v>
      </c>
      <c r="HU1505">
        <v>5</v>
      </c>
      <c r="HV1505">
        <v>6</v>
      </c>
      <c r="HW1505">
        <v>5</v>
      </c>
      <c r="IA1505">
        <f t="shared" si="497"/>
        <v>5</v>
      </c>
      <c r="IB1505">
        <f t="shared" si="498"/>
        <v>0</v>
      </c>
      <c r="IC1505">
        <v>4</v>
      </c>
      <c r="ID1505">
        <v>6.32</v>
      </c>
      <c r="IE1505">
        <v>5</v>
      </c>
      <c r="IF1505" s="63">
        <v>1</v>
      </c>
      <c r="IH1505">
        <f t="shared" si="500"/>
        <v>11.32</v>
      </c>
      <c r="II1505" s="35">
        <f t="shared" si="501"/>
        <v>6.32</v>
      </c>
      <c r="IM1505" s="18">
        <v>9273</v>
      </c>
      <c r="IN1505" t="s">
        <v>411</v>
      </c>
      <c r="IO1505" s="62">
        <v>3288</v>
      </c>
      <c r="IP1505" s="18">
        <v>11857</v>
      </c>
      <c r="IQ1505" s="18">
        <v>567</v>
      </c>
      <c r="IR1505" s="18">
        <v>556</v>
      </c>
      <c r="IS1505" s="18">
        <v>248</v>
      </c>
      <c r="IT1505" s="18">
        <v>17817</v>
      </c>
      <c r="IU1505" s="18">
        <v>1883</v>
      </c>
      <c r="IX1505" s="18">
        <f t="shared" si="504"/>
        <v>45489</v>
      </c>
      <c r="JB1505" s="18">
        <v>82</v>
      </c>
      <c r="JC1505" s="18">
        <v>7</v>
      </c>
      <c r="JS1505" s="18">
        <v>147</v>
      </c>
      <c r="JT1505" s="18">
        <v>25</v>
      </c>
      <c r="JY1505" s="18">
        <v>4116</v>
      </c>
      <c r="KC1505" s="18" t="s">
        <v>2224</v>
      </c>
      <c r="KD1505" s="18" t="s">
        <v>862</v>
      </c>
      <c r="KF1505" s="18">
        <v>1</v>
      </c>
      <c r="KG1505" s="18">
        <v>2</v>
      </c>
      <c r="KH1505" s="18">
        <v>64</v>
      </c>
      <c r="KN1505" s="18">
        <v>13.5</v>
      </c>
      <c r="KO1505" s="18">
        <v>13.5</v>
      </c>
      <c r="KP1505" s="18">
        <v>13.5</v>
      </c>
      <c r="KQ1505" s="18">
        <v>13.5</v>
      </c>
      <c r="KR1505" s="18">
        <v>5.5</v>
      </c>
      <c r="KS1505" s="18">
        <v>0</v>
      </c>
      <c r="KT1505" s="18">
        <v>0</v>
      </c>
      <c r="LB1505" s="18" t="s">
        <v>766</v>
      </c>
      <c r="LQ1505" s="18">
        <v>8</v>
      </c>
      <c r="LR1505" s="18">
        <v>8</v>
      </c>
      <c r="LS1505" s="18">
        <v>8</v>
      </c>
      <c r="LT1505" s="18">
        <v>8</v>
      </c>
      <c r="LU1505" s="18">
        <v>0</v>
      </c>
      <c r="LV1505" s="18">
        <v>0</v>
      </c>
      <c r="LW1505" s="18">
        <v>0</v>
      </c>
      <c r="ME1505" s="18" t="s">
        <v>766</v>
      </c>
      <c r="MF1505" s="18" t="s">
        <v>768</v>
      </c>
      <c r="MG1505" s="18" t="s">
        <v>768</v>
      </c>
      <c r="MH1505" s="18" t="s">
        <v>768</v>
      </c>
      <c r="MI1505" s="18" t="s">
        <v>2231</v>
      </c>
      <c r="MO1505" s="18" t="s">
        <v>766</v>
      </c>
      <c r="MS1505" s="18">
        <v>153043</v>
      </c>
      <c r="NL1505" s="18" t="s">
        <v>768</v>
      </c>
      <c r="NM1505" s="18" t="s">
        <v>1153</v>
      </c>
      <c r="NP1505" s="18" t="s">
        <v>2225</v>
      </c>
      <c r="NV1505" s="18">
        <v>14858</v>
      </c>
      <c r="NX1505" s="18">
        <f t="shared" si="502"/>
        <v>2041.8132911392404</v>
      </c>
      <c r="NY1505" t="str">
        <f t="shared" si="505"/>
        <v>Mid-range</v>
      </c>
      <c r="NZ1505" t="str">
        <f t="shared" si="506"/>
        <v>Medium</v>
      </c>
    </row>
    <row r="1506" spans="1:390">
      <c r="A1506" t="s">
        <v>495</v>
      </c>
      <c r="B1506" t="s">
        <v>605</v>
      </c>
      <c r="C1506" t="s">
        <v>606</v>
      </c>
      <c r="D1506" t="s">
        <v>404</v>
      </c>
      <c r="E1506">
        <v>20190</v>
      </c>
      <c r="F1506" t="s">
        <v>2220</v>
      </c>
      <c r="G1506">
        <v>21413.23</v>
      </c>
      <c r="H1506" s="62">
        <v>56241</v>
      </c>
      <c r="I1506" s="63">
        <v>2</v>
      </c>
      <c r="J1506" s="63">
        <v>283</v>
      </c>
      <c r="K1506" s="63">
        <v>25</v>
      </c>
      <c r="L1506" s="63">
        <v>1</v>
      </c>
      <c r="Q1506" s="63" t="s">
        <v>410</v>
      </c>
      <c r="R1506" s="63">
        <v>514</v>
      </c>
      <c r="X1506" s="63">
        <v>1</v>
      </c>
      <c r="Y1506" s="63">
        <v>0</v>
      </c>
      <c r="Z1506" s="63">
        <v>20</v>
      </c>
      <c r="AA1506" s="63">
        <v>0</v>
      </c>
      <c r="AB1506" s="63">
        <v>1</v>
      </c>
      <c r="AC1506" s="93">
        <v>0</v>
      </c>
      <c r="AG1506" s="93">
        <v>11000</v>
      </c>
      <c r="AL1506" s="93">
        <v>51272</v>
      </c>
      <c r="AO1506" s="59">
        <f t="shared" si="521"/>
        <v>62272</v>
      </c>
      <c r="AP1506" s="77">
        <v>0</v>
      </c>
      <c r="AR1506" s="77">
        <v>0</v>
      </c>
      <c r="AS1506" s="77"/>
      <c r="AT1506" s="77">
        <v>0</v>
      </c>
      <c r="AU1506" s="77"/>
      <c r="AV1506" s="77"/>
      <c r="AX1506" s="77">
        <v>0</v>
      </c>
      <c r="AY1506" s="77">
        <v>63272</v>
      </c>
      <c r="AZ1506" s="77">
        <v>0</v>
      </c>
      <c r="BB1506" s="63">
        <f t="shared" si="519"/>
        <v>63272</v>
      </c>
      <c r="BC1506" s="77">
        <v>0</v>
      </c>
      <c r="BD1506" s="77">
        <v>0</v>
      </c>
      <c r="BG1506" s="77">
        <v>0</v>
      </c>
      <c r="BK1506" s="77">
        <v>0</v>
      </c>
      <c r="BL1506" s="77">
        <v>9492</v>
      </c>
      <c r="BM1506" s="77">
        <v>0</v>
      </c>
      <c r="BO1506" s="63">
        <f t="shared" si="507"/>
        <v>9492</v>
      </c>
      <c r="BZ1506" s="18">
        <f t="shared" si="508"/>
        <v>0</v>
      </c>
      <c r="CA1506" s="41">
        <v>0</v>
      </c>
      <c r="CB1506" s="41">
        <v>0</v>
      </c>
      <c r="CE1506" s="41">
        <v>0</v>
      </c>
      <c r="CH1506" s="41">
        <v>0</v>
      </c>
      <c r="CJ1506" s="41">
        <v>139671</v>
      </c>
      <c r="CK1506" s="41">
        <v>0</v>
      </c>
      <c r="CM1506">
        <f t="shared" si="520"/>
        <v>139671</v>
      </c>
      <c r="CX1506" s="39"/>
      <c r="DI1506">
        <f t="shared" si="517"/>
        <v>0</v>
      </c>
      <c r="DJ1506" s="41">
        <v>0</v>
      </c>
      <c r="DL1506" s="41">
        <v>0</v>
      </c>
      <c r="DN1506" s="41">
        <v>0</v>
      </c>
      <c r="DQ1506" s="41">
        <v>0</v>
      </c>
      <c r="DR1506" s="41">
        <v>24110</v>
      </c>
      <c r="DT1506" s="41">
        <v>0</v>
      </c>
      <c r="DV1506" s="63">
        <f t="shared" si="509"/>
        <v>24110</v>
      </c>
      <c r="DW1506" s="77">
        <v>0</v>
      </c>
      <c r="DY1506" s="41">
        <v>0</v>
      </c>
      <c r="DZ1506" s="41"/>
      <c r="EA1506" s="41">
        <v>0</v>
      </c>
      <c r="EB1506" s="41"/>
      <c r="ED1506" s="41">
        <v>0</v>
      </c>
      <c r="EE1506" s="41">
        <v>8800</v>
      </c>
      <c r="EG1506" s="41">
        <v>0</v>
      </c>
      <c r="EI1506" s="63">
        <f t="shared" si="510"/>
        <v>8800</v>
      </c>
      <c r="EU1506" s="38">
        <v>0.44</v>
      </c>
      <c r="EY1506" s="38">
        <v>0.31</v>
      </c>
      <c r="EZ1506" s="38">
        <v>0.25</v>
      </c>
      <c r="FJ1506" s="18">
        <f t="shared" si="511"/>
        <v>0</v>
      </c>
      <c r="FT1506">
        <f t="shared" si="512"/>
        <v>0</v>
      </c>
      <c r="GD1506">
        <f t="shared" si="518"/>
        <v>0</v>
      </c>
      <c r="GO1506" s="39">
        <f t="shared" si="513"/>
        <v>0</v>
      </c>
      <c r="GP1506" s="39">
        <f t="shared" si="514"/>
        <v>71764</v>
      </c>
      <c r="GQ1506" s="39">
        <f t="shared" si="515"/>
        <v>63272</v>
      </c>
      <c r="GR1506" s="39">
        <v>373405</v>
      </c>
      <c r="GS1506" t="s">
        <v>395</v>
      </c>
      <c r="GU1506" t="s">
        <v>1392</v>
      </c>
      <c r="GZ1506" s="50">
        <v>7.0000000000000001E-3</v>
      </c>
      <c r="HA1506" s="43">
        <v>525</v>
      </c>
      <c r="HB1506">
        <v>0</v>
      </c>
      <c r="HC1506">
        <v>1088</v>
      </c>
      <c r="HD1506">
        <v>2522</v>
      </c>
      <c r="HE1506">
        <v>29990</v>
      </c>
      <c r="HF1506">
        <v>44</v>
      </c>
      <c r="HH1506">
        <v>92430</v>
      </c>
      <c r="HI1506">
        <v>283</v>
      </c>
      <c r="HJ1506">
        <v>235</v>
      </c>
      <c r="HK1506">
        <v>326</v>
      </c>
      <c r="HL1506">
        <v>3</v>
      </c>
      <c r="HM1506">
        <v>1642</v>
      </c>
      <c r="HN1506">
        <v>50</v>
      </c>
      <c r="HU1506">
        <v>10</v>
      </c>
      <c r="HV1506">
        <v>7</v>
      </c>
      <c r="HW1506">
        <v>8</v>
      </c>
      <c r="HX1506">
        <v>1</v>
      </c>
      <c r="HY1506">
        <v>0</v>
      </c>
      <c r="HZ1506">
        <v>0</v>
      </c>
      <c r="IA1506">
        <f t="shared" si="497"/>
        <v>9</v>
      </c>
      <c r="IB1506">
        <f t="shared" si="498"/>
        <v>0</v>
      </c>
      <c r="IC1506">
        <v>9</v>
      </c>
      <c r="ID1506">
        <v>13</v>
      </c>
      <c r="IE1506">
        <v>9</v>
      </c>
      <c r="IF1506" s="63">
        <v>4</v>
      </c>
      <c r="IH1506">
        <f t="shared" si="500"/>
        <v>22</v>
      </c>
      <c r="II1506" s="35">
        <f t="shared" si="501"/>
        <v>13</v>
      </c>
      <c r="IM1506" s="18">
        <v>3867</v>
      </c>
      <c r="IN1506" t="s">
        <v>411</v>
      </c>
      <c r="IO1506" s="62">
        <v>8200</v>
      </c>
      <c r="IP1506" s="18">
        <v>17500</v>
      </c>
      <c r="IQ1506" s="18">
        <v>10331</v>
      </c>
      <c r="IR1506" s="18">
        <v>360</v>
      </c>
      <c r="IS1506" s="18">
        <v>70</v>
      </c>
      <c r="IT1506" s="18">
        <v>40461</v>
      </c>
      <c r="IU1506" s="18">
        <v>0</v>
      </c>
      <c r="IV1506" s="18">
        <v>0</v>
      </c>
      <c r="IX1506" s="18">
        <f t="shared" si="504"/>
        <v>80789</v>
      </c>
      <c r="JB1506" s="18">
        <v>136</v>
      </c>
      <c r="JC1506" s="18">
        <v>356</v>
      </c>
      <c r="JS1506" s="18">
        <v>237</v>
      </c>
      <c r="JT1506" s="18">
        <v>2</v>
      </c>
      <c r="JU1506" s="18">
        <v>67</v>
      </c>
      <c r="JW1506" s="18">
        <v>0</v>
      </c>
      <c r="JY1506" s="18">
        <v>7070</v>
      </c>
      <c r="KC1506" s="18" t="s">
        <v>2224</v>
      </c>
      <c r="KF1506" s="18">
        <v>1</v>
      </c>
      <c r="KG1506" s="18">
        <v>8</v>
      </c>
      <c r="KH1506" s="18">
        <v>170</v>
      </c>
      <c r="KN1506" s="18">
        <v>15</v>
      </c>
      <c r="KO1506" s="18">
        <v>15</v>
      </c>
      <c r="KP1506" s="18">
        <v>15</v>
      </c>
      <c r="KQ1506" s="18">
        <v>15</v>
      </c>
      <c r="KR1506" s="18">
        <v>9</v>
      </c>
      <c r="KS1506" s="18">
        <v>8</v>
      </c>
      <c r="KT1506" s="18">
        <v>5</v>
      </c>
      <c r="LB1506" s="18" t="s">
        <v>768</v>
      </c>
      <c r="LC1506" s="18">
        <v>13</v>
      </c>
      <c r="LD1506" s="18">
        <v>13</v>
      </c>
      <c r="LE1506" s="18">
        <v>13</v>
      </c>
      <c r="LF1506" s="18">
        <v>13</v>
      </c>
      <c r="LG1506" s="18">
        <v>8</v>
      </c>
      <c r="LH1506" s="18">
        <v>0</v>
      </c>
      <c r="LI1506" s="18">
        <v>0</v>
      </c>
      <c r="LQ1506" s="18">
        <v>13</v>
      </c>
      <c r="LR1506" s="18">
        <v>13</v>
      </c>
      <c r="LS1506" s="18">
        <v>13</v>
      </c>
      <c r="LT1506" s="18">
        <v>13</v>
      </c>
      <c r="LU1506" s="18">
        <v>8</v>
      </c>
      <c r="LV1506" s="18">
        <v>0</v>
      </c>
      <c r="LW1506" s="18">
        <v>0</v>
      </c>
      <c r="ME1506" s="18" t="s">
        <v>766</v>
      </c>
      <c r="MF1506" s="18" t="s">
        <v>768</v>
      </c>
      <c r="MG1506" s="18" t="s">
        <v>768</v>
      </c>
      <c r="MH1506" s="18" t="s">
        <v>768</v>
      </c>
      <c r="MI1506" s="18" t="s">
        <v>768</v>
      </c>
      <c r="MO1506" s="18" t="s">
        <v>768</v>
      </c>
      <c r="MP1506" s="18">
        <v>0</v>
      </c>
      <c r="MS1506" s="18">
        <v>472826</v>
      </c>
      <c r="NL1506" s="18" t="s">
        <v>768</v>
      </c>
      <c r="NP1506" s="18" t="s">
        <v>2225</v>
      </c>
      <c r="NT1506" s="18" t="s">
        <v>942</v>
      </c>
      <c r="NU1506" s="18" t="s">
        <v>1365</v>
      </c>
      <c r="NV1506" s="18">
        <v>141939</v>
      </c>
      <c r="NX1506" s="18">
        <f t="shared" si="502"/>
        <v>1647.1715384615384</v>
      </c>
      <c r="NY1506" t="str">
        <f t="shared" si="505"/>
        <v>Larger</v>
      </c>
      <c r="NZ1506" t="str">
        <f t="shared" si="506"/>
        <v>Large</v>
      </c>
    </row>
    <row r="1507" spans="1:390">
      <c r="A1507" t="s">
        <v>432</v>
      </c>
      <c r="B1507" t="s">
        <v>433</v>
      </c>
      <c r="C1507" t="s">
        <v>434</v>
      </c>
      <c r="D1507" t="s">
        <v>404</v>
      </c>
      <c r="E1507">
        <v>20190</v>
      </c>
      <c r="F1507" t="s">
        <v>2220</v>
      </c>
      <c r="G1507">
        <v>6142.95</v>
      </c>
      <c r="H1507" s="62">
        <v>12177</v>
      </c>
      <c r="I1507" s="63">
        <v>1</v>
      </c>
      <c r="J1507" s="63">
        <v>55</v>
      </c>
      <c r="K1507" s="63">
        <v>3</v>
      </c>
      <c r="L1507" s="63">
        <v>0</v>
      </c>
      <c r="Q1507" s="63" t="s">
        <v>2253</v>
      </c>
      <c r="R1507" s="63">
        <v>424</v>
      </c>
      <c r="X1507" s="63">
        <v>2</v>
      </c>
      <c r="Y1507" s="63">
        <v>0</v>
      </c>
      <c r="Z1507" s="63">
        <v>7</v>
      </c>
      <c r="AA1507" s="63">
        <v>3</v>
      </c>
      <c r="AB1507" s="63">
        <v>0</v>
      </c>
      <c r="AC1507" s="93">
        <v>0</v>
      </c>
      <c r="AL1507" s="93">
        <v>26746</v>
      </c>
      <c r="AO1507" s="59">
        <f t="shared" si="521"/>
        <v>26746</v>
      </c>
      <c r="AP1507" s="77">
        <v>0</v>
      </c>
      <c r="AR1507" s="77">
        <v>0</v>
      </c>
      <c r="AS1507" s="77"/>
      <c r="AT1507" s="77">
        <v>0</v>
      </c>
      <c r="AU1507" s="77"/>
      <c r="AV1507" s="77"/>
      <c r="AX1507" s="77">
        <v>0</v>
      </c>
      <c r="AY1507" s="77">
        <v>3492</v>
      </c>
      <c r="AZ1507" s="77">
        <v>0</v>
      </c>
      <c r="BB1507" s="63">
        <f t="shared" si="519"/>
        <v>3492</v>
      </c>
      <c r="BC1507" s="77">
        <v>0</v>
      </c>
      <c r="BD1507" s="77">
        <v>0</v>
      </c>
      <c r="BG1507" s="77">
        <v>0</v>
      </c>
      <c r="BK1507" s="77">
        <v>0</v>
      </c>
      <c r="BL1507" s="77">
        <v>3522</v>
      </c>
      <c r="BM1507" s="77">
        <v>0</v>
      </c>
      <c r="BO1507" s="63">
        <f t="shared" si="507"/>
        <v>3522</v>
      </c>
      <c r="BZ1507" s="18">
        <f t="shared" si="508"/>
        <v>0</v>
      </c>
      <c r="CA1507" s="41">
        <v>0</v>
      </c>
      <c r="CB1507" s="41">
        <v>0</v>
      </c>
      <c r="CE1507" s="41">
        <v>0</v>
      </c>
      <c r="CH1507" s="41">
        <v>0</v>
      </c>
      <c r="CJ1507" s="41">
        <v>75639</v>
      </c>
      <c r="CK1507" s="41">
        <v>0</v>
      </c>
      <c r="CM1507">
        <f t="shared" si="520"/>
        <v>75639</v>
      </c>
      <c r="CX1507" s="39"/>
      <c r="DI1507">
        <f t="shared" si="517"/>
        <v>0</v>
      </c>
      <c r="DJ1507" s="41">
        <v>0</v>
      </c>
      <c r="DL1507" s="41">
        <v>0</v>
      </c>
      <c r="DN1507" s="41">
        <v>0</v>
      </c>
      <c r="DQ1507" s="41">
        <v>0</v>
      </c>
      <c r="DR1507" s="41">
        <v>4610</v>
      </c>
      <c r="DT1507" s="41">
        <v>0</v>
      </c>
      <c r="DV1507" s="63">
        <f t="shared" si="509"/>
        <v>4610</v>
      </c>
      <c r="DW1507" s="77">
        <v>0</v>
      </c>
      <c r="DY1507" s="41">
        <v>0</v>
      </c>
      <c r="DZ1507" s="41"/>
      <c r="EA1507" s="41">
        <v>0</v>
      </c>
      <c r="EB1507" s="41"/>
      <c r="ED1507" s="41">
        <v>0</v>
      </c>
      <c r="EE1507" s="41">
        <v>32</v>
      </c>
      <c r="EG1507" s="41">
        <v>0</v>
      </c>
      <c r="EI1507" s="63">
        <f t="shared" si="510"/>
        <v>32</v>
      </c>
      <c r="EU1507" s="38">
        <v>0.18</v>
      </c>
      <c r="EY1507" s="38">
        <v>0.64</v>
      </c>
      <c r="EZ1507" s="38">
        <v>0.18</v>
      </c>
      <c r="FJ1507" s="18">
        <f t="shared" si="511"/>
        <v>0</v>
      </c>
      <c r="FT1507">
        <f t="shared" si="512"/>
        <v>0</v>
      </c>
      <c r="GD1507">
        <f t="shared" si="518"/>
        <v>0</v>
      </c>
      <c r="GO1507" s="39">
        <f t="shared" si="513"/>
        <v>0</v>
      </c>
      <c r="GP1507" s="39">
        <f t="shared" si="514"/>
        <v>30268</v>
      </c>
      <c r="GQ1507" s="39">
        <f t="shared" si="515"/>
        <v>3492</v>
      </c>
      <c r="GR1507" s="39">
        <v>666000</v>
      </c>
      <c r="GS1507" t="s">
        <v>420</v>
      </c>
      <c r="GU1507" t="s">
        <v>2139</v>
      </c>
      <c r="GZ1507" s="47">
        <v>0</v>
      </c>
      <c r="HA1507" s="43">
        <v>1873</v>
      </c>
      <c r="HB1507">
        <v>0</v>
      </c>
      <c r="HC1507">
        <v>890</v>
      </c>
      <c r="HD1507">
        <v>504</v>
      </c>
      <c r="HE1507">
        <v>18332</v>
      </c>
      <c r="HF1507">
        <v>46</v>
      </c>
      <c r="HH1507">
        <v>29877</v>
      </c>
      <c r="HI1507">
        <v>0</v>
      </c>
      <c r="HJ1507">
        <v>27</v>
      </c>
      <c r="HK1507">
        <v>208</v>
      </c>
      <c r="HL1507">
        <v>0</v>
      </c>
      <c r="HM1507">
        <v>863</v>
      </c>
      <c r="HN1507">
        <v>0</v>
      </c>
      <c r="HU1507">
        <v>5</v>
      </c>
      <c r="HV1507">
        <v>3</v>
      </c>
      <c r="HW1507">
        <v>3</v>
      </c>
      <c r="IA1507">
        <f t="shared" si="497"/>
        <v>3</v>
      </c>
      <c r="IB1507">
        <f t="shared" si="498"/>
        <v>0</v>
      </c>
      <c r="IC1507">
        <v>2</v>
      </c>
      <c r="ID1507">
        <v>5.6</v>
      </c>
      <c r="IE1507">
        <v>3</v>
      </c>
      <c r="IF1507" s="63">
        <v>0</v>
      </c>
      <c r="IH1507">
        <f t="shared" si="500"/>
        <v>8.6</v>
      </c>
      <c r="II1507" s="35">
        <f t="shared" si="501"/>
        <v>5.6</v>
      </c>
      <c r="IM1507" s="18">
        <v>2227</v>
      </c>
      <c r="IN1507" t="s">
        <v>411</v>
      </c>
      <c r="IO1507" s="62">
        <v>3547</v>
      </c>
      <c r="IP1507" s="18">
        <v>2323</v>
      </c>
      <c r="IQ1507" s="18">
        <v>562</v>
      </c>
      <c r="IR1507" s="18">
        <v>50</v>
      </c>
      <c r="IS1507" s="18">
        <v>0</v>
      </c>
      <c r="IT1507" s="18">
        <v>18025</v>
      </c>
      <c r="IU1507" s="18">
        <v>0</v>
      </c>
      <c r="IX1507" s="18">
        <f t="shared" si="504"/>
        <v>26734</v>
      </c>
      <c r="JB1507" s="18">
        <v>0</v>
      </c>
      <c r="JC1507" s="18">
        <v>10</v>
      </c>
      <c r="JS1507" s="18">
        <v>135</v>
      </c>
      <c r="JT1507" s="18">
        <v>0</v>
      </c>
      <c r="JU1507" s="18">
        <v>0</v>
      </c>
      <c r="JW1507" s="18">
        <v>12</v>
      </c>
      <c r="JX1507" s="18" t="s">
        <v>2254</v>
      </c>
      <c r="JY1507" s="18">
        <v>4241</v>
      </c>
      <c r="KC1507" s="18" t="s">
        <v>2224</v>
      </c>
      <c r="KD1507" s="18" t="s">
        <v>862</v>
      </c>
      <c r="KF1507" s="18">
        <v>1</v>
      </c>
      <c r="KG1507" s="18">
        <v>3</v>
      </c>
      <c r="KH1507" s="18">
        <v>67</v>
      </c>
      <c r="KN1507" s="18">
        <v>12</v>
      </c>
      <c r="KO1507" s="18">
        <v>12</v>
      </c>
      <c r="KP1507" s="18">
        <v>12</v>
      </c>
      <c r="KQ1507" s="18">
        <v>12</v>
      </c>
      <c r="KR1507" s="18">
        <v>9</v>
      </c>
      <c r="KS1507" s="18">
        <v>0</v>
      </c>
      <c r="KT1507" s="18">
        <v>0</v>
      </c>
      <c r="LB1507" s="18" t="s">
        <v>766</v>
      </c>
      <c r="LQ1507" s="18">
        <v>10</v>
      </c>
      <c r="LR1507" s="18">
        <v>10</v>
      </c>
      <c r="LS1507" s="18">
        <v>10</v>
      </c>
      <c r="LT1507" s="18">
        <v>10</v>
      </c>
      <c r="LU1507" s="18">
        <v>0</v>
      </c>
      <c r="LV1507" s="18">
        <v>0</v>
      </c>
      <c r="LW1507" s="18">
        <v>0</v>
      </c>
      <c r="ME1507" s="18" t="s">
        <v>766</v>
      </c>
      <c r="MF1507" s="18" t="s">
        <v>768</v>
      </c>
      <c r="MG1507" s="18" t="s">
        <v>768</v>
      </c>
      <c r="MH1507" s="18" t="s">
        <v>766</v>
      </c>
      <c r="MI1507" s="18" t="s">
        <v>2231</v>
      </c>
      <c r="MO1507" s="18" t="s">
        <v>766</v>
      </c>
      <c r="MS1507" s="18">
        <v>17529</v>
      </c>
      <c r="NL1507" s="18" t="s">
        <v>768</v>
      </c>
      <c r="NM1507" s="18" t="s">
        <v>1153</v>
      </c>
      <c r="NP1507" s="18" t="s">
        <v>2225</v>
      </c>
      <c r="NV1507" s="18">
        <v>423</v>
      </c>
      <c r="NX1507" s="18">
        <f t="shared" si="502"/>
        <v>1096.9553571428571</v>
      </c>
      <c r="NY1507" t="str">
        <f t="shared" si="505"/>
        <v>Smaller</v>
      </c>
      <c r="NZ1507" t="str">
        <f t="shared" si="506"/>
        <v>Small</v>
      </c>
    </row>
    <row r="1508" spans="1:390">
      <c r="A1508" t="s">
        <v>412</v>
      </c>
      <c r="B1508" t="s">
        <v>413</v>
      </c>
      <c r="C1508" t="s">
        <v>414</v>
      </c>
      <c r="D1508" t="s">
        <v>404</v>
      </c>
      <c r="E1508">
        <v>20190</v>
      </c>
      <c r="F1508" t="s">
        <v>2220</v>
      </c>
      <c r="G1508">
        <v>11664.97</v>
      </c>
      <c r="H1508" s="62">
        <v>37500</v>
      </c>
      <c r="I1508" s="63">
        <v>0</v>
      </c>
      <c r="J1508" s="63">
        <v>45</v>
      </c>
      <c r="K1508" s="63">
        <v>10</v>
      </c>
      <c r="L1508" s="63">
        <v>0</v>
      </c>
      <c r="P1508" s="63" t="s">
        <v>2227</v>
      </c>
      <c r="R1508" s="63">
        <v>498</v>
      </c>
      <c r="X1508" s="63">
        <v>1</v>
      </c>
      <c r="Y1508" s="63">
        <v>0</v>
      </c>
      <c r="Z1508" s="63">
        <v>0</v>
      </c>
      <c r="AA1508" s="63">
        <v>0</v>
      </c>
      <c r="AB1508" s="63">
        <v>0</v>
      </c>
      <c r="AC1508" s="93">
        <v>0</v>
      </c>
      <c r="AG1508" s="93">
        <v>36453</v>
      </c>
      <c r="AO1508" s="59">
        <f t="shared" si="521"/>
        <v>36453</v>
      </c>
      <c r="AP1508" s="77">
        <v>0</v>
      </c>
      <c r="AR1508" s="77">
        <v>0</v>
      </c>
      <c r="AS1508" s="77"/>
      <c r="AT1508" s="77">
        <v>0</v>
      </c>
      <c r="AU1508" s="77"/>
      <c r="AV1508" s="77"/>
      <c r="AX1508" s="77">
        <v>0</v>
      </c>
      <c r="AY1508" s="77">
        <v>0</v>
      </c>
      <c r="AZ1508" s="77">
        <v>0</v>
      </c>
      <c r="BB1508" s="63">
        <f t="shared" si="519"/>
        <v>0</v>
      </c>
      <c r="BC1508" s="77">
        <v>0</v>
      </c>
      <c r="BD1508" s="77">
        <v>0</v>
      </c>
      <c r="BG1508" s="77">
        <v>12450</v>
      </c>
      <c r="BK1508" s="77">
        <v>0</v>
      </c>
      <c r="BL1508" s="77">
        <v>0</v>
      </c>
      <c r="BM1508" s="77">
        <v>0</v>
      </c>
      <c r="BO1508" s="63">
        <f t="shared" si="507"/>
        <v>12450</v>
      </c>
      <c r="BZ1508" s="18">
        <f t="shared" si="508"/>
        <v>0</v>
      </c>
      <c r="CA1508" s="41">
        <v>0</v>
      </c>
      <c r="CB1508" s="41">
        <v>0</v>
      </c>
      <c r="CE1508" s="41">
        <v>170000</v>
      </c>
      <c r="CH1508" s="41">
        <v>0</v>
      </c>
      <c r="CJ1508" s="41">
        <v>0</v>
      </c>
      <c r="CK1508" s="41">
        <v>0</v>
      </c>
      <c r="CM1508">
        <f t="shared" si="520"/>
        <v>170000</v>
      </c>
      <c r="CX1508" s="39"/>
      <c r="DI1508">
        <f t="shared" si="517"/>
        <v>0</v>
      </c>
      <c r="DJ1508" s="41">
        <v>0</v>
      </c>
      <c r="DL1508" s="41">
        <v>0</v>
      </c>
      <c r="DN1508" s="41">
        <v>9050</v>
      </c>
      <c r="DQ1508" s="41">
        <v>0</v>
      </c>
      <c r="DR1508" s="41">
        <v>0</v>
      </c>
      <c r="DT1508" s="41">
        <v>0</v>
      </c>
      <c r="DV1508" s="63">
        <f t="shared" si="509"/>
        <v>9050</v>
      </c>
      <c r="DW1508" s="77">
        <v>0</v>
      </c>
      <c r="DY1508" s="41">
        <v>0</v>
      </c>
      <c r="DZ1508" s="41"/>
      <c r="EA1508" s="41">
        <v>34</v>
      </c>
      <c r="EB1508" s="41"/>
      <c r="ED1508" s="41">
        <v>0</v>
      </c>
      <c r="EE1508" s="41">
        <v>0</v>
      </c>
      <c r="EG1508" s="41">
        <v>0</v>
      </c>
      <c r="EI1508" s="63">
        <f t="shared" si="510"/>
        <v>34</v>
      </c>
      <c r="EU1508" s="38">
        <v>0.56000000000000005</v>
      </c>
      <c r="EY1508" s="38">
        <v>0.22</v>
      </c>
      <c r="EZ1508" s="38">
        <v>0.22</v>
      </c>
      <c r="FJ1508" s="18">
        <f t="shared" si="511"/>
        <v>0</v>
      </c>
      <c r="FT1508">
        <f t="shared" si="512"/>
        <v>0</v>
      </c>
      <c r="GD1508">
        <f t="shared" si="518"/>
        <v>0</v>
      </c>
      <c r="GO1508" s="39">
        <f t="shared" si="513"/>
        <v>0</v>
      </c>
      <c r="GP1508" s="39">
        <f t="shared" si="514"/>
        <v>48903</v>
      </c>
      <c r="GQ1508" s="39">
        <f t="shared" si="515"/>
        <v>0</v>
      </c>
      <c r="GR1508" s="39">
        <v>191900</v>
      </c>
      <c r="GS1508" t="s">
        <v>420</v>
      </c>
      <c r="GU1508" t="s">
        <v>2234</v>
      </c>
      <c r="GZ1508" s="47">
        <v>0</v>
      </c>
      <c r="HA1508" s="43">
        <v>10000</v>
      </c>
      <c r="HB1508">
        <v>0</v>
      </c>
      <c r="HC1508">
        <v>482</v>
      </c>
      <c r="HD1508">
        <v>2038</v>
      </c>
      <c r="HE1508">
        <v>11854</v>
      </c>
      <c r="HF1508">
        <v>60</v>
      </c>
      <c r="HH1508">
        <v>69800</v>
      </c>
      <c r="HI1508">
        <v>1109</v>
      </c>
      <c r="HJ1508">
        <v>14</v>
      </c>
      <c r="HK1508">
        <v>0</v>
      </c>
      <c r="HL1508">
        <v>0</v>
      </c>
      <c r="HM1508">
        <v>2483</v>
      </c>
      <c r="HN1508">
        <v>180</v>
      </c>
      <c r="HU1508">
        <v>4</v>
      </c>
      <c r="HV1508">
        <v>3</v>
      </c>
      <c r="HW1508">
        <v>4</v>
      </c>
      <c r="HX1508">
        <v>1</v>
      </c>
      <c r="HY1508">
        <v>0</v>
      </c>
      <c r="HZ1508">
        <v>0</v>
      </c>
      <c r="IA1508">
        <f t="shared" si="497"/>
        <v>5</v>
      </c>
      <c r="IB1508">
        <f t="shared" si="498"/>
        <v>0</v>
      </c>
      <c r="IC1508">
        <v>6</v>
      </c>
      <c r="ID1508">
        <v>4.4000000000000004</v>
      </c>
      <c r="IE1508">
        <v>5</v>
      </c>
      <c r="IF1508" s="63">
        <v>29</v>
      </c>
      <c r="IH1508">
        <f t="shared" si="500"/>
        <v>9.4</v>
      </c>
      <c r="II1508" s="35">
        <f t="shared" si="501"/>
        <v>4.4000000000000004</v>
      </c>
      <c r="IM1508" s="18">
        <v>3666</v>
      </c>
      <c r="IN1508" t="s">
        <v>411</v>
      </c>
      <c r="IO1508" s="62">
        <v>3650</v>
      </c>
      <c r="IP1508" s="18">
        <v>11607</v>
      </c>
      <c r="IQ1508" s="18">
        <v>0</v>
      </c>
      <c r="IR1508" s="18">
        <v>0</v>
      </c>
      <c r="IS1508" s="18">
        <v>0</v>
      </c>
      <c r="IT1508" s="18">
        <v>0</v>
      </c>
      <c r="IU1508" s="18">
        <v>2820</v>
      </c>
      <c r="IV1508" s="18">
        <v>0</v>
      </c>
      <c r="IX1508" s="18">
        <f t="shared" si="504"/>
        <v>21743</v>
      </c>
      <c r="JB1508" s="18">
        <v>0</v>
      </c>
      <c r="JC1508" s="18">
        <v>0</v>
      </c>
      <c r="JS1508" s="18">
        <v>59</v>
      </c>
      <c r="JT1508" s="18">
        <v>36</v>
      </c>
      <c r="JU1508" s="18">
        <v>0</v>
      </c>
      <c r="JW1508" s="18">
        <v>0</v>
      </c>
      <c r="JY1508" s="18">
        <v>5226</v>
      </c>
      <c r="KC1508" s="18" t="s">
        <v>2224</v>
      </c>
      <c r="KF1508" s="18">
        <v>2</v>
      </c>
      <c r="KG1508" s="18">
        <v>4</v>
      </c>
      <c r="KH1508" s="18">
        <v>0</v>
      </c>
      <c r="KN1508" s="18">
        <v>11.25</v>
      </c>
      <c r="KO1508" s="18">
        <v>11.25</v>
      </c>
      <c r="KP1508" s="18">
        <v>11.25</v>
      </c>
      <c r="KQ1508" s="18">
        <v>11.25</v>
      </c>
      <c r="KR1508" s="18">
        <v>8.25</v>
      </c>
      <c r="KS1508" s="18">
        <v>0</v>
      </c>
      <c r="KT1508" s="18">
        <v>0</v>
      </c>
      <c r="LB1508" s="18" t="s">
        <v>766</v>
      </c>
      <c r="LQ1508" s="18">
        <v>8.75</v>
      </c>
      <c r="LR1508" s="18">
        <v>8.75</v>
      </c>
      <c r="LS1508" s="18">
        <v>8.75</v>
      </c>
      <c r="LT1508" s="18">
        <v>8.75</v>
      </c>
      <c r="LU1508" s="18">
        <v>0</v>
      </c>
      <c r="LV1508" s="18">
        <v>0</v>
      </c>
      <c r="LW1508" s="18">
        <v>0</v>
      </c>
      <c r="ME1508" s="18" t="s">
        <v>766</v>
      </c>
      <c r="MF1508" s="18" t="s">
        <v>768</v>
      </c>
      <c r="MG1508" s="18" t="s">
        <v>768</v>
      </c>
      <c r="MH1508" s="18" t="s">
        <v>768</v>
      </c>
      <c r="MI1508" s="18" t="s">
        <v>768</v>
      </c>
      <c r="MO1508" s="18" t="s">
        <v>766</v>
      </c>
      <c r="NL1508" s="18" t="s">
        <v>768</v>
      </c>
      <c r="NN1508" s="18" t="s">
        <v>1155</v>
      </c>
      <c r="NP1508" s="18" t="s">
        <v>2225</v>
      </c>
      <c r="NQ1508" s="18" t="s">
        <v>2246</v>
      </c>
      <c r="NU1508" s="18" t="s">
        <v>2255</v>
      </c>
      <c r="NV1508" s="18">
        <v>107925</v>
      </c>
      <c r="NX1508" s="18">
        <f t="shared" si="502"/>
        <v>2651.1295454545452</v>
      </c>
      <c r="NY1508" t="str">
        <f t="shared" si="505"/>
        <v>Mid-range</v>
      </c>
      <c r="NZ1508" t="str">
        <f t="shared" si="506"/>
        <v>Medium</v>
      </c>
    </row>
    <row r="1509" spans="1:390">
      <c r="A1509" t="s">
        <v>495</v>
      </c>
      <c r="B1509" t="s">
        <v>675</v>
      </c>
      <c r="C1509" t="s">
        <v>676</v>
      </c>
      <c r="D1509" t="s">
        <v>404</v>
      </c>
      <c r="E1509">
        <v>20190</v>
      </c>
      <c r="F1509" t="s">
        <v>2220</v>
      </c>
      <c r="G1509">
        <v>9711.74</v>
      </c>
      <c r="H1509" s="62">
        <v>44100</v>
      </c>
      <c r="I1509" s="63">
        <v>2</v>
      </c>
      <c r="J1509" s="63">
        <v>285</v>
      </c>
      <c r="K1509" s="63">
        <v>18</v>
      </c>
      <c r="L1509" s="63">
        <v>2</v>
      </c>
      <c r="Q1509" s="63" t="s">
        <v>410</v>
      </c>
      <c r="R1509" s="63">
        <v>1138</v>
      </c>
      <c r="X1509" s="63">
        <v>0</v>
      </c>
      <c r="Y1509" s="63">
        <v>0</v>
      </c>
      <c r="Z1509" s="63">
        <v>0</v>
      </c>
      <c r="AA1509" s="63">
        <v>0</v>
      </c>
      <c r="AB1509" s="63">
        <v>0</v>
      </c>
      <c r="AC1509" s="93">
        <v>0</v>
      </c>
      <c r="AL1509" s="93">
        <v>67633</v>
      </c>
      <c r="AO1509" s="59">
        <f t="shared" si="521"/>
        <v>67633</v>
      </c>
      <c r="AP1509" s="77">
        <v>0</v>
      </c>
      <c r="AR1509" s="77">
        <v>0</v>
      </c>
      <c r="AS1509" s="77"/>
      <c r="AT1509" s="77">
        <v>0</v>
      </c>
      <c r="AU1509" s="77"/>
      <c r="AV1509" s="77"/>
      <c r="AX1509" s="77">
        <v>0</v>
      </c>
      <c r="AY1509" s="77">
        <v>1671</v>
      </c>
      <c r="AZ1509" s="77">
        <v>0</v>
      </c>
      <c r="BB1509" s="63">
        <f t="shared" si="519"/>
        <v>1671</v>
      </c>
      <c r="BC1509" s="77">
        <v>0</v>
      </c>
      <c r="BD1509" s="77">
        <v>0</v>
      </c>
      <c r="BG1509" s="77">
        <v>0</v>
      </c>
      <c r="BK1509" s="77">
        <v>0</v>
      </c>
      <c r="BL1509" s="77">
        <v>13871</v>
      </c>
      <c r="BM1509" s="77">
        <v>0</v>
      </c>
      <c r="BO1509" s="63">
        <f t="shared" si="507"/>
        <v>13871</v>
      </c>
      <c r="BZ1509" s="18">
        <f t="shared" si="508"/>
        <v>0</v>
      </c>
      <c r="CA1509" s="41">
        <v>0</v>
      </c>
      <c r="CB1509" s="41">
        <v>0</v>
      </c>
      <c r="CE1509" s="41">
        <v>0</v>
      </c>
      <c r="CH1509" s="41">
        <v>0</v>
      </c>
      <c r="CJ1509" s="41">
        <v>118891</v>
      </c>
      <c r="CK1509" s="41">
        <v>0</v>
      </c>
      <c r="CM1509">
        <f t="shared" si="520"/>
        <v>118891</v>
      </c>
      <c r="CX1509" s="39"/>
      <c r="DI1509">
        <f t="shared" si="517"/>
        <v>0</v>
      </c>
      <c r="DJ1509" s="41">
        <v>0</v>
      </c>
      <c r="DL1509" s="41">
        <v>0</v>
      </c>
      <c r="DN1509" s="41">
        <v>0</v>
      </c>
      <c r="DQ1509" s="41">
        <v>0</v>
      </c>
      <c r="DR1509" s="41">
        <v>0</v>
      </c>
      <c r="DT1509" s="41">
        <v>0</v>
      </c>
      <c r="DV1509" s="63">
        <f t="shared" si="509"/>
        <v>0</v>
      </c>
      <c r="DW1509" s="77">
        <v>0</v>
      </c>
      <c r="DY1509" s="41">
        <v>0</v>
      </c>
      <c r="DZ1509" s="41"/>
      <c r="EA1509" s="41">
        <v>0</v>
      </c>
      <c r="EB1509" s="41"/>
      <c r="ED1509" s="41">
        <v>0</v>
      </c>
      <c r="EE1509" s="41">
        <v>0</v>
      </c>
      <c r="EG1509" s="41">
        <v>0</v>
      </c>
      <c r="EI1509" s="63">
        <f t="shared" si="510"/>
        <v>0</v>
      </c>
      <c r="EU1509" s="38">
        <v>0.77</v>
      </c>
      <c r="EY1509" s="38">
        <v>0.16</v>
      </c>
      <c r="EZ1509" s="38">
        <v>7.0000000000000007E-2</v>
      </c>
      <c r="FJ1509" s="18">
        <f t="shared" si="511"/>
        <v>0</v>
      </c>
      <c r="FT1509">
        <f t="shared" si="512"/>
        <v>0</v>
      </c>
      <c r="GD1509">
        <f t="shared" si="518"/>
        <v>0</v>
      </c>
      <c r="GO1509" s="39">
        <f t="shared" si="513"/>
        <v>0</v>
      </c>
      <c r="GP1509" s="39">
        <f t="shared" si="514"/>
        <v>81504</v>
      </c>
      <c r="GQ1509" s="39">
        <f t="shared" si="515"/>
        <v>1671</v>
      </c>
      <c r="GR1509" s="39">
        <v>20981</v>
      </c>
      <c r="GS1509" t="s">
        <v>395</v>
      </c>
      <c r="GU1509" t="s">
        <v>1402</v>
      </c>
      <c r="GZ1509" s="50">
        <v>4.0000000000000001E-3</v>
      </c>
      <c r="HA1509" s="43">
        <v>525</v>
      </c>
      <c r="HB1509" t="s">
        <v>2256</v>
      </c>
      <c r="HC1509">
        <v>95</v>
      </c>
      <c r="HD1509">
        <v>0</v>
      </c>
      <c r="HE1509">
        <v>19195</v>
      </c>
      <c r="HF1509">
        <v>88</v>
      </c>
      <c r="HH1509">
        <v>119585</v>
      </c>
      <c r="HI1509">
        <v>285</v>
      </c>
      <c r="HJ1509">
        <v>0</v>
      </c>
      <c r="HK1509">
        <v>26</v>
      </c>
      <c r="HL1509">
        <v>0</v>
      </c>
      <c r="HM1509">
        <v>1181</v>
      </c>
      <c r="HN1509">
        <v>0</v>
      </c>
      <c r="HU1509">
        <v>5</v>
      </c>
      <c r="HV1509">
        <v>5</v>
      </c>
      <c r="HW1509">
        <v>5</v>
      </c>
      <c r="HX1509">
        <v>2</v>
      </c>
      <c r="HY1509">
        <v>0</v>
      </c>
      <c r="HZ1509">
        <v>0</v>
      </c>
      <c r="IA1509">
        <f t="shared" si="497"/>
        <v>7</v>
      </c>
      <c r="IB1509">
        <f t="shared" si="498"/>
        <v>0</v>
      </c>
      <c r="IC1509">
        <v>18</v>
      </c>
      <c r="ID1509">
        <v>5.08</v>
      </c>
      <c r="IE1509">
        <v>7</v>
      </c>
      <c r="IF1509" s="63">
        <v>6</v>
      </c>
      <c r="IH1509">
        <f t="shared" si="500"/>
        <v>12.08</v>
      </c>
      <c r="II1509" s="35">
        <f t="shared" si="501"/>
        <v>5.08</v>
      </c>
      <c r="IM1509" s="18">
        <v>8554</v>
      </c>
      <c r="IN1509" t="s">
        <v>2235</v>
      </c>
      <c r="IO1509" s="62">
        <v>23274</v>
      </c>
      <c r="IP1509" s="18">
        <v>10244</v>
      </c>
      <c r="IQ1509" s="18">
        <v>9170</v>
      </c>
      <c r="IR1509" s="18">
        <v>0</v>
      </c>
      <c r="IS1509" s="18">
        <v>83</v>
      </c>
      <c r="IT1509" s="18">
        <v>58597</v>
      </c>
      <c r="IU1509" s="18">
        <v>0</v>
      </c>
      <c r="IX1509" s="18">
        <f t="shared" si="504"/>
        <v>109922</v>
      </c>
      <c r="JB1509" s="18">
        <v>449</v>
      </c>
      <c r="JC1509" s="18">
        <v>142</v>
      </c>
      <c r="JS1509" s="18">
        <v>115</v>
      </c>
      <c r="JT1509" s="18">
        <v>3</v>
      </c>
      <c r="JW1509" s="18">
        <v>150</v>
      </c>
      <c r="JX1509" s="18" t="s">
        <v>2257</v>
      </c>
      <c r="JY1509" s="18">
        <v>4092</v>
      </c>
      <c r="KC1509" s="18" t="s">
        <v>2224</v>
      </c>
      <c r="KD1509" s="18" t="s">
        <v>862</v>
      </c>
      <c r="KF1509" s="18">
        <v>1</v>
      </c>
      <c r="KG1509" s="18">
        <v>2</v>
      </c>
      <c r="KH1509" s="18">
        <v>58</v>
      </c>
      <c r="KN1509" s="18">
        <v>13.5</v>
      </c>
      <c r="KO1509" s="18">
        <v>13.5</v>
      </c>
      <c r="KP1509" s="18">
        <v>13.5</v>
      </c>
      <c r="KQ1509" s="18">
        <v>13.5</v>
      </c>
      <c r="KR1509" s="18">
        <v>8.5</v>
      </c>
      <c r="KS1509" s="18">
        <v>6</v>
      </c>
      <c r="KT1509" s="18">
        <v>0</v>
      </c>
      <c r="LB1509" s="18" t="s">
        <v>768</v>
      </c>
      <c r="LC1509" s="18">
        <v>8</v>
      </c>
      <c r="LD1509" s="18">
        <v>8</v>
      </c>
      <c r="LE1509" s="18">
        <v>8</v>
      </c>
      <c r="LF1509" s="18">
        <v>8</v>
      </c>
      <c r="LG1509" s="18">
        <v>0</v>
      </c>
      <c r="LH1509" s="18">
        <v>0</v>
      </c>
      <c r="LI1509" s="18">
        <v>0</v>
      </c>
      <c r="LQ1509" s="18">
        <v>8</v>
      </c>
      <c r="LR1509" s="18">
        <v>8</v>
      </c>
      <c r="LS1509" s="18">
        <v>8</v>
      </c>
      <c r="LT1509" s="18">
        <v>8</v>
      </c>
      <c r="LU1509" s="18">
        <v>0</v>
      </c>
      <c r="LV1509" s="18">
        <v>0</v>
      </c>
      <c r="LW1509" s="18">
        <v>0</v>
      </c>
      <c r="ME1509" s="18" t="s">
        <v>766</v>
      </c>
      <c r="MF1509" s="18" t="s">
        <v>768</v>
      </c>
      <c r="MG1509" s="18" t="s">
        <v>768</v>
      </c>
      <c r="MH1509" s="18" t="s">
        <v>768</v>
      </c>
      <c r="MI1509" s="18" t="s">
        <v>768</v>
      </c>
      <c r="MO1509" s="18" t="s">
        <v>768</v>
      </c>
      <c r="MP1509" s="18">
        <v>0</v>
      </c>
      <c r="MS1509" s="18">
        <v>125252</v>
      </c>
      <c r="NL1509" s="18" t="s">
        <v>768</v>
      </c>
      <c r="NM1509" s="18" t="s">
        <v>1153</v>
      </c>
      <c r="NP1509" s="18" t="s">
        <v>2225</v>
      </c>
      <c r="NT1509" s="18" t="s">
        <v>942</v>
      </c>
      <c r="NU1509" s="18" t="s">
        <v>2258</v>
      </c>
      <c r="NV1509" s="18">
        <v>3085</v>
      </c>
      <c r="NX1509" s="18">
        <f t="shared" si="502"/>
        <v>1911.759842519685</v>
      </c>
      <c r="NY1509" t="str">
        <f t="shared" si="505"/>
        <v>Mid-range</v>
      </c>
      <c r="NZ1509" t="str">
        <f t="shared" si="506"/>
        <v>Small</v>
      </c>
    </row>
    <row r="1510" spans="1:390">
      <c r="A1510" t="s">
        <v>495</v>
      </c>
      <c r="B1510" t="s">
        <v>586</v>
      </c>
      <c r="C1510" t="s">
        <v>587</v>
      </c>
      <c r="D1510" t="s">
        <v>404</v>
      </c>
      <c r="E1510">
        <v>20190</v>
      </c>
      <c r="F1510" t="s">
        <v>2220</v>
      </c>
      <c r="G1510">
        <v>5520.33</v>
      </c>
      <c r="H1510" s="62">
        <v>30000</v>
      </c>
      <c r="I1510" s="63">
        <v>1</v>
      </c>
      <c r="J1510" s="63">
        <v>136</v>
      </c>
      <c r="K1510" s="63">
        <v>9</v>
      </c>
      <c r="L1510" s="63">
        <v>1</v>
      </c>
      <c r="M1510" s="63" t="s">
        <v>2226</v>
      </c>
      <c r="N1510" s="63" t="s">
        <v>2232</v>
      </c>
      <c r="O1510" s="63" t="s">
        <v>2221</v>
      </c>
      <c r="P1510" s="63" t="s">
        <v>2227</v>
      </c>
      <c r="R1510" s="63">
        <v>596</v>
      </c>
      <c r="X1510" s="63">
        <v>0</v>
      </c>
      <c r="Y1510" s="63">
        <v>0</v>
      </c>
      <c r="Z1510" s="63">
        <v>0</v>
      </c>
      <c r="AA1510" s="63">
        <v>0</v>
      </c>
      <c r="AB1510" s="63">
        <v>0</v>
      </c>
      <c r="AC1510" s="93">
        <v>0</v>
      </c>
      <c r="AL1510" s="93">
        <v>29900</v>
      </c>
      <c r="AO1510" s="59">
        <f t="shared" si="521"/>
        <v>29900</v>
      </c>
      <c r="AP1510" s="77">
        <v>0</v>
      </c>
      <c r="AR1510" s="77">
        <v>0</v>
      </c>
      <c r="AS1510" s="77"/>
      <c r="AT1510" s="77">
        <v>0</v>
      </c>
      <c r="AU1510" s="77"/>
      <c r="AV1510" s="77"/>
      <c r="AX1510" s="77">
        <v>0</v>
      </c>
      <c r="AY1510" s="77">
        <v>0</v>
      </c>
      <c r="AZ1510" s="77">
        <v>0</v>
      </c>
      <c r="BB1510" s="63">
        <f t="shared" si="519"/>
        <v>0</v>
      </c>
      <c r="BC1510" s="77">
        <v>0</v>
      </c>
      <c r="BD1510" s="77">
        <v>0</v>
      </c>
      <c r="BG1510" s="77">
        <v>0</v>
      </c>
      <c r="BK1510" s="77">
        <v>0</v>
      </c>
      <c r="BL1510" s="77">
        <v>4336</v>
      </c>
      <c r="BM1510" s="77">
        <v>0</v>
      </c>
      <c r="BO1510" s="63">
        <f t="shared" si="507"/>
        <v>4336</v>
      </c>
      <c r="BZ1510" s="18">
        <f t="shared" si="508"/>
        <v>0</v>
      </c>
      <c r="CA1510" s="41">
        <v>0</v>
      </c>
      <c r="CB1510" s="41">
        <v>0</v>
      </c>
      <c r="CE1510" s="41">
        <v>0</v>
      </c>
      <c r="CH1510" s="41">
        <v>0</v>
      </c>
      <c r="CJ1510" s="41">
        <v>105118</v>
      </c>
      <c r="CK1510" s="41">
        <v>0</v>
      </c>
      <c r="CM1510">
        <f t="shared" si="520"/>
        <v>105118</v>
      </c>
      <c r="CX1510" s="39"/>
      <c r="DI1510">
        <f t="shared" si="517"/>
        <v>0</v>
      </c>
      <c r="DJ1510" s="41">
        <v>0</v>
      </c>
      <c r="DL1510" s="41">
        <v>0</v>
      </c>
      <c r="DN1510" s="41">
        <v>0</v>
      </c>
      <c r="DQ1510" s="41">
        <v>0</v>
      </c>
      <c r="DR1510" s="41">
        <v>20272</v>
      </c>
      <c r="DT1510" s="41">
        <v>0</v>
      </c>
      <c r="DV1510" s="63">
        <f t="shared" si="509"/>
        <v>20272</v>
      </c>
      <c r="DW1510" s="77">
        <v>0</v>
      </c>
      <c r="DY1510" s="41">
        <v>0</v>
      </c>
      <c r="DZ1510" s="41"/>
      <c r="EA1510" s="41">
        <v>0</v>
      </c>
      <c r="EB1510" s="41"/>
      <c r="ED1510" s="41">
        <v>0</v>
      </c>
      <c r="EE1510" s="41">
        <v>0</v>
      </c>
      <c r="EG1510" s="41">
        <v>0</v>
      </c>
      <c r="EI1510" s="63">
        <f t="shared" si="510"/>
        <v>0</v>
      </c>
      <c r="EU1510" s="38">
        <v>0.82</v>
      </c>
      <c r="EY1510" s="38">
        <v>0.09</v>
      </c>
      <c r="EZ1510" s="38">
        <v>0.09</v>
      </c>
      <c r="FJ1510" s="18">
        <f t="shared" si="511"/>
        <v>0</v>
      </c>
      <c r="FT1510">
        <f t="shared" si="512"/>
        <v>0</v>
      </c>
      <c r="GD1510">
        <f t="shared" si="518"/>
        <v>0</v>
      </c>
      <c r="GO1510" s="39">
        <f t="shared" si="513"/>
        <v>0</v>
      </c>
      <c r="GP1510" s="39">
        <f t="shared" si="514"/>
        <v>34236</v>
      </c>
      <c r="GQ1510" s="39">
        <f t="shared" si="515"/>
        <v>0</v>
      </c>
      <c r="GR1510" s="39">
        <v>109454</v>
      </c>
      <c r="GS1510" t="s">
        <v>395</v>
      </c>
      <c r="GU1510" t="s">
        <v>1392</v>
      </c>
      <c r="GZ1510" s="47">
        <v>0.2</v>
      </c>
      <c r="HA1510" s="43">
        <v>0</v>
      </c>
      <c r="HB1510">
        <v>0</v>
      </c>
      <c r="HC1510">
        <v>837</v>
      </c>
      <c r="HD1510">
        <v>146</v>
      </c>
      <c r="HE1510">
        <v>0</v>
      </c>
      <c r="HF1510">
        <v>1</v>
      </c>
      <c r="HH1510">
        <v>91739</v>
      </c>
      <c r="HI1510">
        <v>40</v>
      </c>
      <c r="HJ1510">
        <v>0</v>
      </c>
      <c r="HK1510">
        <v>0</v>
      </c>
      <c r="HL1510">
        <v>0</v>
      </c>
      <c r="HM1510">
        <v>837</v>
      </c>
      <c r="HN1510">
        <v>0</v>
      </c>
      <c r="HU1510">
        <v>2</v>
      </c>
      <c r="HV1510">
        <v>5</v>
      </c>
      <c r="HW1510">
        <v>3</v>
      </c>
      <c r="HX1510">
        <v>0</v>
      </c>
      <c r="HY1510">
        <v>0</v>
      </c>
      <c r="HZ1510">
        <v>0</v>
      </c>
      <c r="IA1510">
        <f t="shared" ref="IA1510:IA1573" si="522">HW1510+HX1510</f>
        <v>3</v>
      </c>
      <c r="IB1510">
        <f t="shared" ref="IB1510:IB1573" si="523">HY1510+HZ1510</f>
        <v>0</v>
      </c>
      <c r="IC1510">
        <v>3</v>
      </c>
      <c r="ID1510">
        <v>3</v>
      </c>
      <c r="IE1510">
        <v>3</v>
      </c>
      <c r="IF1510" s="63">
        <v>2</v>
      </c>
      <c r="IH1510">
        <f t="shared" si="500"/>
        <v>6</v>
      </c>
      <c r="II1510" s="35">
        <f t="shared" si="501"/>
        <v>3</v>
      </c>
      <c r="IM1510" s="18">
        <v>1385</v>
      </c>
      <c r="IN1510" t="s">
        <v>2235</v>
      </c>
      <c r="IO1510" s="62">
        <v>904</v>
      </c>
      <c r="IP1510" s="18">
        <v>4118</v>
      </c>
      <c r="IQ1510" s="18">
        <v>632</v>
      </c>
      <c r="IR1510" s="18">
        <v>0</v>
      </c>
      <c r="IS1510" s="18">
        <v>0</v>
      </c>
      <c r="IT1510" s="18">
        <v>7230</v>
      </c>
      <c r="IU1510" s="18">
        <v>0</v>
      </c>
      <c r="IV1510" s="18">
        <v>0</v>
      </c>
      <c r="IX1510" s="18">
        <f t="shared" si="504"/>
        <v>14269</v>
      </c>
      <c r="JB1510" s="18">
        <v>48</v>
      </c>
      <c r="JC1510" s="18">
        <v>27</v>
      </c>
      <c r="JS1510" s="18">
        <v>128</v>
      </c>
      <c r="JT1510" s="18">
        <v>8</v>
      </c>
      <c r="JU1510" s="18">
        <v>20</v>
      </c>
      <c r="JW1510" s="18">
        <v>0</v>
      </c>
      <c r="JY1510" s="18">
        <v>4437</v>
      </c>
      <c r="KC1510" s="18" t="s">
        <v>2224</v>
      </c>
      <c r="KD1510" s="18" t="s">
        <v>862</v>
      </c>
      <c r="KF1510" s="18">
        <v>1</v>
      </c>
      <c r="KG1510" s="18">
        <v>1</v>
      </c>
      <c r="KN1510" s="18">
        <v>12.5</v>
      </c>
      <c r="KO1510" s="18">
        <v>12.5</v>
      </c>
      <c r="KP1510" s="18">
        <v>12.5</v>
      </c>
      <c r="KQ1510" s="18">
        <v>12.5</v>
      </c>
      <c r="KR1510" s="18">
        <v>6</v>
      </c>
      <c r="KS1510" s="18">
        <v>4</v>
      </c>
      <c r="KT1510" s="18">
        <v>0</v>
      </c>
      <c r="LB1510" s="18" t="s">
        <v>768</v>
      </c>
      <c r="LC1510" s="18">
        <v>0</v>
      </c>
      <c r="LD1510" s="18">
        <v>10</v>
      </c>
      <c r="LE1510" s="18">
        <v>10</v>
      </c>
      <c r="LF1510" s="18">
        <v>10</v>
      </c>
      <c r="LG1510" s="18">
        <v>10</v>
      </c>
      <c r="LH1510" s="18">
        <v>0</v>
      </c>
      <c r="LI1510" s="18">
        <v>0</v>
      </c>
      <c r="LQ1510" s="18">
        <v>10</v>
      </c>
      <c r="LR1510" s="18">
        <v>10</v>
      </c>
      <c r="LS1510" s="18">
        <v>10</v>
      </c>
      <c r="LT1510" s="18">
        <v>10</v>
      </c>
      <c r="LU1510" s="18">
        <v>0</v>
      </c>
      <c r="LV1510" s="18">
        <v>0</v>
      </c>
      <c r="LW1510" s="18">
        <v>0</v>
      </c>
      <c r="ME1510" s="18" t="s">
        <v>766</v>
      </c>
      <c r="MF1510" s="18" t="s">
        <v>768</v>
      </c>
      <c r="MG1510" s="18" t="s">
        <v>768</v>
      </c>
      <c r="MH1510" s="18" t="s">
        <v>768</v>
      </c>
      <c r="MI1510" s="18" t="s">
        <v>768</v>
      </c>
      <c r="MO1510" s="18" t="s">
        <v>768</v>
      </c>
      <c r="MP1510" s="18">
        <v>0</v>
      </c>
      <c r="MS1510" s="18">
        <v>999999</v>
      </c>
      <c r="NL1510" s="18" t="s">
        <v>768</v>
      </c>
      <c r="NP1510" s="18" t="s">
        <v>2225</v>
      </c>
      <c r="NV1510" s="18">
        <v>0</v>
      </c>
      <c r="NX1510" s="18">
        <f t="shared" si="502"/>
        <v>1840.11</v>
      </c>
      <c r="NY1510" t="str">
        <f t="shared" si="505"/>
        <v>Smaller</v>
      </c>
      <c r="NZ1510" t="str">
        <f t="shared" si="506"/>
        <v>Small</v>
      </c>
    </row>
    <row r="1511" spans="1:390">
      <c r="A1511" t="s">
        <v>495</v>
      </c>
      <c r="B1511" t="s">
        <v>677</v>
      </c>
      <c r="C1511" t="s">
        <v>678</v>
      </c>
      <c r="D1511" t="s">
        <v>404</v>
      </c>
      <c r="E1511">
        <v>20190</v>
      </c>
      <c r="F1511" t="s">
        <v>2220</v>
      </c>
      <c r="G1511">
        <v>5942.71</v>
      </c>
      <c r="H1511" s="62">
        <v>17330</v>
      </c>
      <c r="I1511" s="63">
        <v>1</v>
      </c>
      <c r="J1511" s="63">
        <v>49</v>
      </c>
      <c r="K1511" s="63">
        <v>5</v>
      </c>
      <c r="L1511" s="63">
        <v>0</v>
      </c>
      <c r="Q1511" s="63" t="s">
        <v>2259</v>
      </c>
      <c r="R1511" s="63">
        <v>242</v>
      </c>
      <c r="X1511" s="63">
        <v>0</v>
      </c>
      <c r="Y1511" s="63">
        <v>0</v>
      </c>
      <c r="Z1511" s="63">
        <v>0</v>
      </c>
      <c r="AA1511" s="63">
        <v>0</v>
      </c>
      <c r="AB1511" s="63">
        <v>0</v>
      </c>
      <c r="AC1511" s="93">
        <v>0</v>
      </c>
      <c r="AL1511" s="93">
        <v>8400</v>
      </c>
      <c r="AO1511" s="59">
        <f t="shared" si="521"/>
        <v>8400</v>
      </c>
      <c r="AP1511" s="77">
        <v>0</v>
      </c>
      <c r="AR1511" s="77">
        <v>0</v>
      </c>
      <c r="AS1511" s="77"/>
      <c r="AT1511" s="77">
        <v>0</v>
      </c>
      <c r="AU1511" s="77"/>
      <c r="AV1511" s="77"/>
      <c r="AX1511" s="77">
        <v>0</v>
      </c>
      <c r="AY1511" s="77">
        <v>0</v>
      </c>
      <c r="AZ1511" s="77">
        <v>0</v>
      </c>
      <c r="BB1511" s="63">
        <f t="shared" si="519"/>
        <v>0</v>
      </c>
      <c r="BC1511" s="77">
        <v>0</v>
      </c>
      <c r="BD1511" s="77">
        <v>0</v>
      </c>
      <c r="BG1511" s="77">
        <v>0</v>
      </c>
      <c r="BK1511" s="77">
        <v>0</v>
      </c>
      <c r="BL1511" s="77">
        <v>13141</v>
      </c>
      <c r="BM1511" s="77">
        <v>0</v>
      </c>
      <c r="BO1511" s="63">
        <f t="shared" si="507"/>
        <v>13141</v>
      </c>
      <c r="BZ1511" s="18">
        <f t="shared" si="508"/>
        <v>0</v>
      </c>
      <c r="CA1511" s="41">
        <v>0</v>
      </c>
      <c r="CB1511" s="41">
        <v>0</v>
      </c>
      <c r="CE1511" s="41">
        <v>0</v>
      </c>
      <c r="CH1511" s="41">
        <v>0</v>
      </c>
      <c r="CJ1511" s="41">
        <v>49258</v>
      </c>
      <c r="CK1511" s="41">
        <v>0</v>
      </c>
      <c r="CM1511">
        <f t="shared" si="520"/>
        <v>49258</v>
      </c>
      <c r="CX1511" s="39"/>
      <c r="DI1511">
        <f t="shared" si="517"/>
        <v>0</v>
      </c>
      <c r="DJ1511" s="41">
        <v>0</v>
      </c>
      <c r="DL1511" s="41">
        <v>0</v>
      </c>
      <c r="DN1511" s="41">
        <v>0</v>
      </c>
      <c r="DQ1511" s="41">
        <v>0</v>
      </c>
      <c r="DR1511" s="41">
        <v>0</v>
      </c>
      <c r="DT1511" s="41">
        <v>0</v>
      </c>
      <c r="DV1511" s="63">
        <f t="shared" si="509"/>
        <v>0</v>
      </c>
      <c r="DW1511" s="77">
        <v>0</v>
      </c>
      <c r="DY1511" s="41">
        <v>0</v>
      </c>
      <c r="DZ1511" s="41"/>
      <c r="EA1511" s="41">
        <v>0</v>
      </c>
      <c r="EB1511" s="41"/>
      <c r="ED1511" s="41">
        <v>0</v>
      </c>
      <c r="EE1511" s="41">
        <v>300</v>
      </c>
      <c r="EG1511" s="41">
        <v>0</v>
      </c>
      <c r="EI1511" s="63">
        <f t="shared" si="510"/>
        <v>300</v>
      </c>
      <c r="EU1511" s="38">
        <v>0.74</v>
      </c>
      <c r="EY1511" s="38">
        <v>0.2</v>
      </c>
      <c r="EZ1511" s="38">
        <v>0.06</v>
      </c>
      <c r="FJ1511" s="18">
        <f t="shared" si="511"/>
        <v>0</v>
      </c>
      <c r="FT1511">
        <f t="shared" si="512"/>
        <v>0</v>
      </c>
      <c r="GD1511">
        <f t="shared" si="518"/>
        <v>0</v>
      </c>
      <c r="GO1511" s="39">
        <f t="shared" si="513"/>
        <v>0</v>
      </c>
      <c r="GP1511" s="39">
        <f t="shared" si="514"/>
        <v>21541</v>
      </c>
      <c r="GQ1511" s="39">
        <f t="shared" si="515"/>
        <v>0</v>
      </c>
      <c r="GR1511" s="39">
        <v>72796</v>
      </c>
      <c r="GS1511" t="s">
        <v>395</v>
      </c>
      <c r="GU1511" t="s">
        <v>1392</v>
      </c>
      <c r="GZ1511" s="47">
        <v>0.2</v>
      </c>
      <c r="HA1511" s="43">
        <v>0</v>
      </c>
      <c r="HB1511">
        <v>0</v>
      </c>
      <c r="HC1511">
        <v>666</v>
      </c>
      <c r="HD1511">
        <v>604</v>
      </c>
      <c r="HE1511">
        <v>0</v>
      </c>
      <c r="HF1511">
        <v>71</v>
      </c>
      <c r="HH1511">
        <v>47595</v>
      </c>
      <c r="HI1511">
        <v>0</v>
      </c>
      <c r="HJ1511">
        <v>15</v>
      </c>
      <c r="HK1511">
        <v>0</v>
      </c>
      <c r="HL1511">
        <v>0</v>
      </c>
      <c r="HM1511">
        <v>666</v>
      </c>
      <c r="HN1511">
        <v>0</v>
      </c>
      <c r="HU1511">
        <v>4</v>
      </c>
      <c r="HV1511">
        <v>3</v>
      </c>
      <c r="HW1511">
        <v>3</v>
      </c>
      <c r="HX1511">
        <v>0</v>
      </c>
      <c r="HY1511">
        <v>0</v>
      </c>
      <c r="HZ1511">
        <v>0</v>
      </c>
      <c r="IA1511">
        <f t="shared" si="522"/>
        <v>3</v>
      </c>
      <c r="IB1511">
        <f t="shared" si="523"/>
        <v>0</v>
      </c>
      <c r="IC1511">
        <v>4</v>
      </c>
      <c r="ID1511">
        <v>4.43</v>
      </c>
      <c r="IE1511">
        <v>3</v>
      </c>
      <c r="IF1511" s="63">
        <v>2</v>
      </c>
      <c r="IH1511">
        <f t="shared" si="500"/>
        <v>7.43</v>
      </c>
      <c r="II1511" s="35">
        <f t="shared" si="501"/>
        <v>4.43</v>
      </c>
      <c r="IM1511" s="18">
        <v>3938</v>
      </c>
      <c r="IN1511" t="s">
        <v>411</v>
      </c>
      <c r="IO1511" s="62">
        <v>3990</v>
      </c>
      <c r="IP1511" s="18">
        <v>1692</v>
      </c>
      <c r="IQ1511" s="18">
        <v>1862</v>
      </c>
      <c r="IR1511" s="18">
        <v>65</v>
      </c>
      <c r="IS1511" s="18">
        <v>0</v>
      </c>
      <c r="IT1511" s="18">
        <v>0</v>
      </c>
      <c r="IU1511" s="18">
        <v>0</v>
      </c>
      <c r="IV1511" s="18">
        <v>0</v>
      </c>
      <c r="IX1511" s="18">
        <f t="shared" si="504"/>
        <v>11547</v>
      </c>
      <c r="JB1511" s="18">
        <v>70</v>
      </c>
      <c r="JC1511" s="18">
        <v>37</v>
      </c>
      <c r="JS1511" s="18">
        <v>104</v>
      </c>
      <c r="JT1511" s="18">
        <v>10</v>
      </c>
      <c r="JU1511" s="18">
        <v>34</v>
      </c>
      <c r="JW1511" s="18">
        <v>0</v>
      </c>
      <c r="JY1511" s="18">
        <v>3692</v>
      </c>
      <c r="KC1511" s="18" t="s">
        <v>2224</v>
      </c>
      <c r="KD1511" s="18" t="s">
        <v>862</v>
      </c>
      <c r="KE1511" s="18">
        <v>0</v>
      </c>
      <c r="KF1511" s="18">
        <v>1</v>
      </c>
      <c r="KG1511" s="18">
        <v>1</v>
      </c>
      <c r="KH1511" s="18">
        <v>15</v>
      </c>
      <c r="KN1511" s="18">
        <v>12</v>
      </c>
      <c r="KO1511" s="18">
        <v>12</v>
      </c>
      <c r="KP1511" s="18">
        <v>12</v>
      </c>
      <c r="KQ1511" s="18">
        <v>12</v>
      </c>
      <c r="KR1511" s="18">
        <v>6</v>
      </c>
      <c r="KS1511" s="18">
        <v>4</v>
      </c>
      <c r="KT1511" s="18">
        <v>0</v>
      </c>
      <c r="LB1511" s="18" t="s">
        <v>768</v>
      </c>
      <c r="LC1511" s="18">
        <v>7</v>
      </c>
      <c r="LD1511" s="18">
        <v>7</v>
      </c>
      <c r="LE1511" s="18">
        <v>7</v>
      </c>
      <c r="LF1511" s="18">
        <v>7</v>
      </c>
      <c r="LG1511" s="18">
        <v>4</v>
      </c>
      <c r="LH1511" s="18">
        <v>0</v>
      </c>
      <c r="LI1511" s="18">
        <v>0</v>
      </c>
      <c r="LQ1511" s="18">
        <v>7</v>
      </c>
      <c r="LR1511" s="18">
        <v>7</v>
      </c>
      <c r="LS1511" s="18">
        <v>7</v>
      </c>
      <c r="LT1511" s="18">
        <v>7</v>
      </c>
      <c r="LU1511" s="18">
        <v>4</v>
      </c>
      <c r="LV1511" s="18">
        <v>0</v>
      </c>
      <c r="LW1511" s="18">
        <v>0</v>
      </c>
      <c r="ME1511" s="18" t="s">
        <v>766</v>
      </c>
      <c r="MF1511" s="18" t="s">
        <v>768</v>
      </c>
      <c r="MG1511" s="18" t="s">
        <v>768</v>
      </c>
      <c r="MH1511" s="18" t="s">
        <v>768</v>
      </c>
      <c r="MI1511" s="18" t="s">
        <v>768</v>
      </c>
      <c r="MO1511" s="18" t="s">
        <v>768</v>
      </c>
      <c r="MP1511" s="18">
        <v>0</v>
      </c>
      <c r="MS1511" s="18">
        <v>51731</v>
      </c>
      <c r="NL1511" s="18" t="s">
        <v>768</v>
      </c>
      <c r="NP1511" s="18" t="s">
        <v>2225</v>
      </c>
      <c r="NV1511" s="18">
        <v>0</v>
      </c>
      <c r="NX1511" s="18">
        <f t="shared" si="502"/>
        <v>1341.469525959368</v>
      </c>
      <c r="NY1511" t="str">
        <f t="shared" si="505"/>
        <v>Smaller</v>
      </c>
      <c r="NZ1511" t="str">
        <f t="shared" si="506"/>
        <v>Small</v>
      </c>
    </row>
    <row r="1512" spans="1:390">
      <c r="A1512" t="s">
        <v>525</v>
      </c>
      <c r="B1512" t="s">
        <v>692</v>
      </c>
      <c r="C1512" t="s">
        <v>546</v>
      </c>
      <c r="D1512" t="s">
        <v>404</v>
      </c>
      <c r="E1512">
        <v>20190</v>
      </c>
      <c r="F1512" t="s">
        <v>2220</v>
      </c>
      <c r="H1512" s="62">
        <v>21558</v>
      </c>
      <c r="I1512" s="63">
        <v>0</v>
      </c>
      <c r="J1512" s="63">
        <v>62</v>
      </c>
      <c r="K1512" s="63">
        <v>3</v>
      </c>
      <c r="L1512" s="63">
        <v>0</v>
      </c>
      <c r="M1512" s="63" t="s">
        <v>2226</v>
      </c>
      <c r="R1512" s="63">
        <v>222</v>
      </c>
      <c r="X1512" s="63">
        <v>0</v>
      </c>
      <c r="Y1512" s="63">
        <v>0</v>
      </c>
      <c r="Z1512" s="63">
        <v>0</v>
      </c>
      <c r="AA1512" s="63">
        <v>0</v>
      </c>
      <c r="AB1512" s="63">
        <v>0</v>
      </c>
      <c r="AC1512" s="93">
        <v>0</v>
      </c>
      <c r="AL1512" s="93">
        <v>20198</v>
      </c>
      <c r="AO1512" s="59">
        <f t="shared" si="521"/>
        <v>20198</v>
      </c>
      <c r="AP1512" s="77">
        <v>0</v>
      </c>
      <c r="AR1512" s="77">
        <v>0</v>
      </c>
      <c r="AS1512" s="77"/>
      <c r="AT1512" s="77">
        <v>0</v>
      </c>
      <c r="AU1512" s="77"/>
      <c r="AV1512" s="77"/>
      <c r="AX1512" s="77">
        <v>0</v>
      </c>
      <c r="AY1512" s="77">
        <v>17588</v>
      </c>
      <c r="AZ1512" s="77">
        <v>0</v>
      </c>
      <c r="BB1512" s="63">
        <f t="shared" si="519"/>
        <v>17588</v>
      </c>
      <c r="BC1512" s="77">
        <v>0</v>
      </c>
      <c r="BD1512" s="77">
        <v>0</v>
      </c>
      <c r="BG1512" s="77">
        <v>0</v>
      </c>
      <c r="BK1512" s="77">
        <v>0</v>
      </c>
      <c r="BL1512" s="77">
        <v>5339</v>
      </c>
      <c r="BM1512" s="77">
        <v>0</v>
      </c>
      <c r="BO1512" s="63">
        <f t="shared" si="507"/>
        <v>5339</v>
      </c>
      <c r="BZ1512" s="18">
        <f t="shared" si="508"/>
        <v>0</v>
      </c>
      <c r="CA1512" s="41">
        <v>0</v>
      </c>
      <c r="CB1512" s="41">
        <v>5351</v>
      </c>
      <c r="CE1512" s="41">
        <v>0</v>
      </c>
      <c r="CH1512" s="41">
        <v>0</v>
      </c>
      <c r="CJ1512" s="41">
        <v>73219</v>
      </c>
      <c r="CK1512" s="41">
        <v>0</v>
      </c>
      <c r="CM1512">
        <f t="shared" si="520"/>
        <v>78570</v>
      </c>
      <c r="CX1512" s="39"/>
      <c r="DI1512">
        <f t="shared" si="517"/>
        <v>0</v>
      </c>
      <c r="DJ1512" s="41">
        <v>0</v>
      </c>
      <c r="DL1512" s="41">
        <v>0</v>
      </c>
      <c r="DN1512" s="41">
        <v>0</v>
      </c>
      <c r="DQ1512" s="41">
        <v>0</v>
      </c>
      <c r="DR1512" s="41">
        <v>0</v>
      </c>
      <c r="DT1512" s="41">
        <v>0</v>
      </c>
      <c r="DV1512" s="63">
        <f t="shared" si="509"/>
        <v>0</v>
      </c>
      <c r="DW1512" s="77">
        <v>0</v>
      </c>
      <c r="DY1512" s="41">
        <v>0</v>
      </c>
      <c r="DZ1512" s="41"/>
      <c r="EA1512" s="41">
        <v>0</v>
      </c>
      <c r="EB1512" s="41"/>
      <c r="ED1512" s="41">
        <v>0</v>
      </c>
      <c r="EE1512" s="41">
        <v>1667</v>
      </c>
      <c r="EG1512" s="41">
        <v>0</v>
      </c>
      <c r="EI1512" s="63">
        <f t="shared" si="510"/>
        <v>1667</v>
      </c>
      <c r="EU1512" s="38">
        <v>0.49</v>
      </c>
      <c r="EY1512" s="38">
        <v>0.3</v>
      </c>
      <c r="EZ1512" s="38">
        <v>0.21</v>
      </c>
      <c r="FJ1512" s="18">
        <f t="shared" si="511"/>
        <v>0</v>
      </c>
      <c r="FT1512">
        <f t="shared" si="512"/>
        <v>0</v>
      </c>
      <c r="GD1512">
        <f t="shared" si="518"/>
        <v>0</v>
      </c>
      <c r="GO1512" s="39">
        <f t="shared" si="513"/>
        <v>0</v>
      </c>
      <c r="GP1512" s="39">
        <f t="shared" si="514"/>
        <v>25537</v>
      </c>
      <c r="GQ1512" s="39">
        <f t="shared" si="515"/>
        <v>17588</v>
      </c>
      <c r="GR1512" s="39">
        <v>149730</v>
      </c>
      <c r="GS1512" t="s">
        <v>420</v>
      </c>
      <c r="GU1512" t="s">
        <v>2234</v>
      </c>
      <c r="GZ1512" s="47">
        <v>0</v>
      </c>
      <c r="HA1512" s="43">
        <v>0</v>
      </c>
      <c r="HB1512">
        <v>0</v>
      </c>
      <c r="HC1512">
        <v>1639</v>
      </c>
      <c r="HD1512">
        <v>3646</v>
      </c>
      <c r="HE1512">
        <v>69979</v>
      </c>
      <c r="HF1512">
        <v>114</v>
      </c>
      <c r="HH1512">
        <v>21098</v>
      </c>
      <c r="HI1512">
        <v>88</v>
      </c>
      <c r="HJ1512">
        <v>68</v>
      </c>
      <c r="HK1512">
        <v>105</v>
      </c>
      <c r="HL1512">
        <v>1</v>
      </c>
      <c r="HM1512">
        <v>1509</v>
      </c>
      <c r="HN1512">
        <v>22</v>
      </c>
      <c r="HU1512">
        <v>2</v>
      </c>
      <c r="HV1512">
        <v>3</v>
      </c>
      <c r="HW1512">
        <v>4</v>
      </c>
      <c r="HX1512">
        <v>0</v>
      </c>
      <c r="HY1512">
        <v>0</v>
      </c>
      <c r="HZ1512">
        <v>0</v>
      </c>
      <c r="IA1512">
        <f t="shared" si="522"/>
        <v>4</v>
      </c>
      <c r="IB1512">
        <f t="shared" si="523"/>
        <v>0</v>
      </c>
      <c r="IC1512">
        <v>12</v>
      </c>
      <c r="ID1512">
        <v>3.27</v>
      </c>
      <c r="IE1512">
        <v>4</v>
      </c>
      <c r="IF1512" s="63">
        <v>5</v>
      </c>
      <c r="IH1512">
        <f t="shared" si="500"/>
        <v>7.27</v>
      </c>
      <c r="II1512" s="35">
        <f t="shared" si="501"/>
        <v>3.27</v>
      </c>
      <c r="IM1512" s="18">
        <v>6293</v>
      </c>
      <c r="IN1512" t="s">
        <v>2235</v>
      </c>
      <c r="IO1512" s="62">
        <v>3065</v>
      </c>
      <c r="IP1512" s="18">
        <v>16048</v>
      </c>
      <c r="IQ1512" s="18">
        <v>1144</v>
      </c>
      <c r="IR1512" s="18">
        <v>2173</v>
      </c>
      <c r="IS1512" s="18">
        <v>60</v>
      </c>
      <c r="IT1512" s="18">
        <v>0</v>
      </c>
      <c r="IU1512" s="18">
        <v>2</v>
      </c>
      <c r="IV1512" s="18">
        <v>0</v>
      </c>
      <c r="IX1512" s="18">
        <f t="shared" si="504"/>
        <v>28785</v>
      </c>
      <c r="JB1512" s="18">
        <v>0</v>
      </c>
      <c r="JC1512" s="18">
        <v>17</v>
      </c>
      <c r="JS1512" s="18">
        <v>170</v>
      </c>
      <c r="JT1512" s="18">
        <v>8</v>
      </c>
      <c r="JU1512" s="18">
        <v>8</v>
      </c>
      <c r="JW1512" s="18">
        <v>0</v>
      </c>
      <c r="JY1512" s="18">
        <v>4629</v>
      </c>
      <c r="KC1512" s="18" t="s">
        <v>2224</v>
      </c>
      <c r="KD1512" s="18" t="s">
        <v>862</v>
      </c>
      <c r="KE1512" s="18">
        <v>2321</v>
      </c>
      <c r="KF1512" s="18">
        <v>0</v>
      </c>
      <c r="KG1512" s="18">
        <v>0</v>
      </c>
      <c r="KH1512" s="18">
        <v>0</v>
      </c>
      <c r="KN1512" s="18">
        <v>12.5</v>
      </c>
      <c r="KO1512" s="18">
        <v>12.5</v>
      </c>
      <c r="KP1512" s="18">
        <v>12.5</v>
      </c>
      <c r="KQ1512" s="18">
        <v>12.5</v>
      </c>
      <c r="KR1512" s="18">
        <v>9.5</v>
      </c>
      <c r="KS1512" s="18">
        <v>0</v>
      </c>
      <c r="KT1512" s="18">
        <v>0</v>
      </c>
      <c r="LB1512" s="18" t="s">
        <v>766</v>
      </c>
      <c r="LQ1512" s="18">
        <v>9</v>
      </c>
      <c r="LR1512" s="18">
        <v>9</v>
      </c>
      <c r="LS1512" s="18">
        <v>9</v>
      </c>
      <c r="LT1512" s="18">
        <v>9</v>
      </c>
      <c r="LU1512" s="18">
        <v>0</v>
      </c>
      <c r="LV1512" s="18">
        <v>0</v>
      </c>
      <c r="LW1512" s="18">
        <v>0</v>
      </c>
      <c r="ME1512" s="18" t="s">
        <v>766</v>
      </c>
      <c r="MF1512" s="18" t="s">
        <v>768</v>
      </c>
      <c r="MG1512" s="18" t="s">
        <v>768</v>
      </c>
      <c r="MH1512" s="18" t="s">
        <v>768</v>
      </c>
      <c r="MI1512" s="18" t="s">
        <v>2231</v>
      </c>
      <c r="MO1512" s="18" t="s">
        <v>768</v>
      </c>
      <c r="MP1512" s="18">
        <v>0</v>
      </c>
      <c r="MS1512" s="18">
        <v>170385</v>
      </c>
      <c r="NL1512" s="18" t="s">
        <v>768</v>
      </c>
      <c r="NS1512" s="18" t="s">
        <v>2245</v>
      </c>
      <c r="NV1512" s="18">
        <v>17294</v>
      </c>
      <c r="NX1512" s="18">
        <f t="shared" si="502"/>
        <v>0</v>
      </c>
      <c r="NY1512" t="str">
        <f t="shared" si="505"/>
        <v>Smaller</v>
      </c>
      <c r="NZ1512" t="str">
        <f t="shared" si="506"/>
        <v>Small</v>
      </c>
    </row>
    <row r="1513" spans="1:390">
      <c r="A1513" t="s">
        <v>842</v>
      </c>
      <c r="B1513" t="s">
        <v>694</v>
      </c>
      <c r="C1513" t="s">
        <v>695</v>
      </c>
      <c r="D1513" t="s">
        <v>393</v>
      </c>
      <c r="E1513">
        <v>20190</v>
      </c>
      <c r="F1513" t="s">
        <v>2220</v>
      </c>
      <c r="G1513">
        <v>9020.16</v>
      </c>
      <c r="H1513" s="62">
        <v>45863</v>
      </c>
      <c r="I1513" s="63">
        <v>1</v>
      </c>
      <c r="J1513" s="63">
        <v>117</v>
      </c>
      <c r="K1513" s="63">
        <v>12</v>
      </c>
      <c r="L1513" s="63">
        <v>0</v>
      </c>
      <c r="Q1513" s="63" t="s">
        <v>410</v>
      </c>
      <c r="R1513" s="63">
        <v>635</v>
      </c>
      <c r="X1513" s="63">
        <v>0</v>
      </c>
      <c r="Y1513" s="63">
        <v>0</v>
      </c>
      <c r="Z1513" s="63">
        <v>0</v>
      </c>
      <c r="AA1513" s="63">
        <v>0</v>
      </c>
      <c r="AB1513" s="63">
        <v>0</v>
      </c>
      <c r="AC1513" s="93">
        <v>0</v>
      </c>
      <c r="AL1513" s="93">
        <v>72974</v>
      </c>
      <c r="AO1513" s="59">
        <f t="shared" si="521"/>
        <v>72974</v>
      </c>
      <c r="AP1513" s="77">
        <v>0</v>
      </c>
      <c r="AR1513" s="77">
        <v>0</v>
      </c>
      <c r="AS1513" s="77"/>
      <c r="AT1513" s="77">
        <v>0</v>
      </c>
      <c r="AU1513" s="77"/>
      <c r="AV1513" s="77"/>
      <c r="AX1513" s="77">
        <v>0</v>
      </c>
      <c r="AY1513" s="77">
        <v>0</v>
      </c>
      <c r="BB1513" s="63">
        <f t="shared" si="519"/>
        <v>0</v>
      </c>
      <c r="BC1513" s="77">
        <v>0</v>
      </c>
      <c r="BD1513" s="77">
        <v>0</v>
      </c>
      <c r="BG1513" s="77">
        <v>0</v>
      </c>
      <c r="BK1513" s="77">
        <v>0</v>
      </c>
      <c r="BL1513" s="77">
        <v>38390</v>
      </c>
      <c r="BO1513" s="63">
        <f t="shared" si="507"/>
        <v>38390</v>
      </c>
      <c r="BZ1513" s="18">
        <f t="shared" si="508"/>
        <v>0</v>
      </c>
      <c r="CA1513" s="41">
        <v>0</v>
      </c>
      <c r="CB1513" s="41">
        <v>0</v>
      </c>
      <c r="CE1513" s="41">
        <v>0</v>
      </c>
      <c r="CH1513" s="41">
        <v>0</v>
      </c>
      <c r="CJ1513" s="41">
        <v>114331</v>
      </c>
      <c r="CM1513">
        <f t="shared" si="520"/>
        <v>114331</v>
      </c>
      <c r="CX1513" s="39"/>
      <c r="DI1513">
        <f t="shared" si="517"/>
        <v>0</v>
      </c>
      <c r="DJ1513" s="41">
        <v>0</v>
      </c>
      <c r="DL1513" s="41">
        <v>0</v>
      </c>
      <c r="DN1513" s="41">
        <v>0</v>
      </c>
      <c r="DQ1513" s="41">
        <v>0</v>
      </c>
      <c r="DR1513" s="41">
        <v>0</v>
      </c>
      <c r="DV1513" s="63">
        <f t="shared" si="509"/>
        <v>0</v>
      </c>
      <c r="DW1513" s="77">
        <v>0</v>
      </c>
      <c r="DY1513" s="41">
        <v>0</v>
      </c>
      <c r="DZ1513" s="41"/>
      <c r="EA1513" s="41">
        <v>0</v>
      </c>
      <c r="EB1513" s="41"/>
      <c r="ED1513" s="41">
        <v>0</v>
      </c>
      <c r="EE1513" s="41">
        <v>115</v>
      </c>
      <c r="EI1513" s="63">
        <f t="shared" si="510"/>
        <v>115</v>
      </c>
      <c r="EU1513" s="38">
        <v>0.57999999999999996</v>
      </c>
      <c r="EY1513" s="38">
        <v>0.27</v>
      </c>
      <c r="EZ1513" s="38">
        <v>0.15</v>
      </c>
      <c r="FJ1513" s="18">
        <f t="shared" si="511"/>
        <v>0</v>
      </c>
      <c r="FT1513">
        <f t="shared" si="512"/>
        <v>0</v>
      </c>
      <c r="GD1513">
        <f t="shared" si="518"/>
        <v>0</v>
      </c>
      <c r="GO1513" s="39">
        <f t="shared" si="513"/>
        <v>0</v>
      </c>
      <c r="GP1513" s="39">
        <f t="shared" si="514"/>
        <v>111364</v>
      </c>
      <c r="GQ1513" s="39">
        <f t="shared" si="515"/>
        <v>0</v>
      </c>
      <c r="GR1513" s="39">
        <v>172087</v>
      </c>
      <c r="GS1513" t="s">
        <v>420</v>
      </c>
      <c r="GU1513" t="s">
        <v>1411</v>
      </c>
      <c r="GZ1513" s="47">
        <v>0.2</v>
      </c>
      <c r="HA1513" s="43">
        <v>0</v>
      </c>
      <c r="HB1513">
        <v>0</v>
      </c>
      <c r="HC1513">
        <v>1506</v>
      </c>
      <c r="HD1513">
        <v>4602</v>
      </c>
      <c r="HE1513">
        <v>26911</v>
      </c>
      <c r="HF1513">
        <v>139</v>
      </c>
      <c r="HH1513">
        <v>62771</v>
      </c>
      <c r="HI1513">
        <v>108</v>
      </c>
      <c r="HJ1513">
        <v>770</v>
      </c>
      <c r="HK1513">
        <v>30</v>
      </c>
      <c r="HL1513">
        <v>0</v>
      </c>
      <c r="HM1513">
        <v>1506</v>
      </c>
      <c r="HN1513">
        <v>6</v>
      </c>
      <c r="HU1513">
        <v>3</v>
      </c>
      <c r="HV1513">
        <v>3</v>
      </c>
      <c r="HW1513">
        <v>6</v>
      </c>
      <c r="HX1513">
        <v>0</v>
      </c>
      <c r="HY1513">
        <v>1</v>
      </c>
      <c r="HZ1513">
        <v>1</v>
      </c>
      <c r="IA1513">
        <f t="shared" si="522"/>
        <v>6</v>
      </c>
      <c r="IB1513">
        <f t="shared" si="523"/>
        <v>2</v>
      </c>
      <c r="IC1513">
        <v>10</v>
      </c>
      <c r="ID1513">
        <v>4.3499999999999996</v>
      </c>
      <c r="IE1513">
        <v>6</v>
      </c>
      <c r="IF1513" s="63">
        <v>4</v>
      </c>
      <c r="IH1513">
        <f t="shared" si="500"/>
        <v>10.35</v>
      </c>
      <c r="II1513" s="35">
        <f t="shared" si="501"/>
        <v>4.3499999999999996</v>
      </c>
      <c r="IM1513" s="18">
        <v>12187</v>
      </c>
      <c r="IN1513" t="s">
        <v>411</v>
      </c>
      <c r="IO1513" s="62">
        <v>32396</v>
      </c>
      <c r="IR1513" s="18">
        <v>0</v>
      </c>
      <c r="IS1513" s="18">
        <v>2470</v>
      </c>
      <c r="IT1513" s="18">
        <v>27002</v>
      </c>
      <c r="IU1513" s="18">
        <v>37450</v>
      </c>
      <c r="IW1513" s="18" t="s">
        <v>2260</v>
      </c>
      <c r="IX1513" s="18">
        <f t="shared" si="504"/>
        <v>111505</v>
      </c>
      <c r="JB1513" s="18">
        <v>142</v>
      </c>
      <c r="JC1513" s="18">
        <v>72</v>
      </c>
      <c r="JS1513" s="18">
        <v>370</v>
      </c>
      <c r="JY1513" s="18">
        <v>8414</v>
      </c>
      <c r="KC1513" s="18" t="s">
        <v>2224</v>
      </c>
      <c r="KD1513" s="18" t="s">
        <v>862</v>
      </c>
      <c r="KF1513" s="18">
        <v>0</v>
      </c>
      <c r="KG1513" s="18">
        <v>0</v>
      </c>
      <c r="KH1513" s="18">
        <v>0</v>
      </c>
      <c r="KN1513" s="18">
        <v>12.5</v>
      </c>
      <c r="KO1513" s="18">
        <v>12.5</v>
      </c>
      <c r="KP1513" s="18">
        <v>12.5</v>
      </c>
      <c r="KQ1513" s="18">
        <v>12.5</v>
      </c>
      <c r="KR1513" s="18">
        <v>6</v>
      </c>
      <c r="LB1513" s="18" t="s">
        <v>766</v>
      </c>
      <c r="LQ1513" s="18">
        <v>7.5</v>
      </c>
      <c r="LR1513" s="18">
        <v>7.5</v>
      </c>
      <c r="LS1513" s="18">
        <v>7.5</v>
      </c>
      <c r="LT1513" s="18">
        <v>7.5</v>
      </c>
      <c r="ME1513" s="18" t="s">
        <v>766</v>
      </c>
      <c r="MF1513" s="18" t="s">
        <v>768</v>
      </c>
      <c r="MG1513" s="18" t="s">
        <v>768</v>
      </c>
      <c r="MH1513" s="18" t="s">
        <v>768</v>
      </c>
      <c r="MI1513" s="18" t="s">
        <v>2231</v>
      </c>
      <c r="MO1513" s="18" t="s">
        <v>766</v>
      </c>
      <c r="MS1513" s="18">
        <v>184177</v>
      </c>
      <c r="NL1513" s="18" t="s">
        <v>768</v>
      </c>
      <c r="NS1513" s="18" t="s">
        <v>2245</v>
      </c>
      <c r="NV1513" s="18">
        <v>2500</v>
      </c>
      <c r="NX1513" s="18">
        <f t="shared" si="502"/>
        <v>2073.6</v>
      </c>
      <c r="NY1513" t="str">
        <f t="shared" si="505"/>
        <v>Mid-range</v>
      </c>
      <c r="NZ1513" t="str">
        <f t="shared" si="506"/>
        <v>Small</v>
      </c>
    </row>
    <row r="1514" spans="1:390">
      <c r="A1514" t="s">
        <v>472</v>
      </c>
      <c r="B1514" t="s">
        <v>470</v>
      </c>
      <c r="C1514" t="s">
        <v>471</v>
      </c>
      <c r="D1514" t="s">
        <v>404</v>
      </c>
      <c r="E1514">
        <v>20190</v>
      </c>
      <c r="F1514" t="s">
        <v>2220</v>
      </c>
      <c r="G1514">
        <v>5820.53</v>
      </c>
      <c r="H1514" s="62">
        <v>22500</v>
      </c>
      <c r="I1514" s="63">
        <v>1</v>
      </c>
      <c r="J1514" s="63">
        <v>76</v>
      </c>
      <c r="K1514" s="63">
        <v>7</v>
      </c>
      <c r="L1514" s="63">
        <v>1</v>
      </c>
      <c r="Q1514" s="63">
        <v>0</v>
      </c>
      <c r="R1514" s="63">
        <v>550</v>
      </c>
      <c r="X1514" s="63">
        <v>0</v>
      </c>
      <c r="Y1514" s="63">
        <v>0</v>
      </c>
      <c r="Z1514" s="63">
        <v>0</v>
      </c>
      <c r="AA1514" s="63">
        <v>0</v>
      </c>
      <c r="AB1514" s="63">
        <v>0</v>
      </c>
      <c r="AC1514" s="93">
        <v>0</v>
      </c>
      <c r="AL1514" s="93">
        <v>19820</v>
      </c>
      <c r="AO1514" s="59">
        <f t="shared" si="521"/>
        <v>19820</v>
      </c>
      <c r="AP1514" s="77">
        <v>0</v>
      </c>
      <c r="AR1514" s="77">
        <v>0</v>
      </c>
      <c r="AS1514" s="77"/>
      <c r="AT1514" s="77">
        <v>0</v>
      </c>
      <c r="AU1514" s="77"/>
      <c r="AV1514" s="77"/>
      <c r="AX1514" s="77">
        <v>0</v>
      </c>
      <c r="AY1514" s="77">
        <v>5775</v>
      </c>
      <c r="AZ1514" s="77">
        <v>0</v>
      </c>
      <c r="BB1514" s="63">
        <f t="shared" si="519"/>
        <v>5775</v>
      </c>
      <c r="BC1514" s="77">
        <v>0</v>
      </c>
      <c r="BD1514" s="77">
        <v>0</v>
      </c>
      <c r="BG1514" s="77">
        <v>0</v>
      </c>
      <c r="BK1514" s="77">
        <v>0</v>
      </c>
      <c r="BL1514" s="77">
        <v>4800</v>
      </c>
      <c r="BM1514" s="77">
        <v>0</v>
      </c>
      <c r="BO1514" s="63">
        <f t="shared" si="507"/>
        <v>4800</v>
      </c>
      <c r="BZ1514" s="18">
        <f t="shared" si="508"/>
        <v>0</v>
      </c>
      <c r="CA1514" s="41">
        <v>0</v>
      </c>
      <c r="CB1514" s="41">
        <v>0</v>
      </c>
      <c r="CE1514" s="41">
        <v>0</v>
      </c>
      <c r="CH1514" s="41">
        <v>0</v>
      </c>
      <c r="CJ1514" s="41">
        <v>120000</v>
      </c>
      <c r="CK1514" s="41">
        <v>0</v>
      </c>
      <c r="CM1514">
        <f t="shared" si="520"/>
        <v>120000</v>
      </c>
      <c r="CX1514" s="39"/>
      <c r="DI1514">
        <f t="shared" si="517"/>
        <v>0</v>
      </c>
      <c r="DJ1514" s="41">
        <v>0</v>
      </c>
      <c r="DL1514" s="41">
        <v>0</v>
      </c>
      <c r="DN1514" s="41">
        <v>0</v>
      </c>
      <c r="DQ1514" s="41">
        <v>0</v>
      </c>
      <c r="DR1514" s="41">
        <v>590</v>
      </c>
      <c r="DT1514" s="41">
        <v>0</v>
      </c>
      <c r="DV1514" s="63">
        <f t="shared" si="509"/>
        <v>590</v>
      </c>
      <c r="DW1514" s="77">
        <v>0</v>
      </c>
      <c r="DY1514" s="41">
        <v>0</v>
      </c>
      <c r="DZ1514" s="41"/>
      <c r="EA1514" s="41">
        <v>0</v>
      </c>
      <c r="EB1514" s="41"/>
      <c r="ED1514" s="41">
        <v>0</v>
      </c>
      <c r="EE1514" s="41">
        <v>9380</v>
      </c>
      <c r="EG1514" s="41">
        <v>0</v>
      </c>
      <c r="EI1514" s="63">
        <f t="shared" si="510"/>
        <v>9380</v>
      </c>
      <c r="EU1514" s="38">
        <v>0.56000000000000005</v>
      </c>
      <c r="EY1514" s="38">
        <v>0.21</v>
      </c>
      <c r="EZ1514" s="38">
        <v>0.23</v>
      </c>
      <c r="FJ1514" s="18">
        <f t="shared" si="511"/>
        <v>0</v>
      </c>
      <c r="FT1514">
        <f t="shared" si="512"/>
        <v>0</v>
      </c>
      <c r="GD1514">
        <f t="shared" si="518"/>
        <v>0</v>
      </c>
      <c r="GO1514" s="39">
        <f t="shared" si="513"/>
        <v>0</v>
      </c>
      <c r="GP1514" s="39">
        <f t="shared" si="514"/>
        <v>24620</v>
      </c>
      <c r="GQ1514" s="39">
        <f t="shared" si="515"/>
        <v>5775</v>
      </c>
      <c r="GR1514" s="39">
        <v>175000</v>
      </c>
      <c r="GS1514" t="s">
        <v>420</v>
      </c>
      <c r="GU1514" t="s">
        <v>2234</v>
      </c>
      <c r="GZ1514" s="50">
        <v>2E-3</v>
      </c>
      <c r="HA1514" s="43">
        <v>0</v>
      </c>
      <c r="HB1514">
        <v>0</v>
      </c>
      <c r="HC1514">
        <v>535</v>
      </c>
      <c r="HD1514">
        <v>1987</v>
      </c>
      <c r="HE1514">
        <v>9447</v>
      </c>
      <c r="HF1514">
        <v>54</v>
      </c>
      <c r="HH1514">
        <v>58173</v>
      </c>
      <c r="HI1514">
        <v>0</v>
      </c>
      <c r="HJ1514">
        <v>1</v>
      </c>
      <c r="HK1514">
        <v>33</v>
      </c>
      <c r="HL1514">
        <v>0</v>
      </c>
      <c r="HM1514">
        <v>535</v>
      </c>
      <c r="HN1514">
        <v>0</v>
      </c>
      <c r="HU1514">
        <v>4</v>
      </c>
      <c r="HV1514">
        <v>1</v>
      </c>
      <c r="HW1514">
        <v>4</v>
      </c>
      <c r="HX1514">
        <v>0</v>
      </c>
      <c r="HY1514">
        <v>1</v>
      </c>
      <c r="HZ1514">
        <v>0</v>
      </c>
      <c r="IA1514">
        <f t="shared" si="522"/>
        <v>4</v>
      </c>
      <c r="IB1514">
        <f t="shared" si="523"/>
        <v>1</v>
      </c>
      <c r="IC1514">
        <v>7</v>
      </c>
      <c r="ID1514">
        <v>5.44</v>
      </c>
      <c r="IE1514">
        <v>4.1340000000000003</v>
      </c>
      <c r="IF1514" s="63">
        <v>1</v>
      </c>
      <c r="IH1514">
        <f t="shared" si="500"/>
        <v>9.5740000000000016</v>
      </c>
      <c r="II1514" s="35">
        <f t="shared" si="501"/>
        <v>5.44</v>
      </c>
      <c r="IM1514" s="18">
        <v>3900</v>
      </c>
      <c r="IN1514" t="s">
        <v>2235</v>
      </c>
      <c r="IO1514" s="62">
        <v>4446</v>
      </c>
      <c r="IP1514" s="18">
        <v>3308</v>
      </c>
      <c r="IQ1514" s="18">
        <v>6066</v>
      </c>
      <c r="IR1514" s="18">
        <v>123</v>
      </c>
      <c r="IS1514" s="18">
        <v>304</v>
      </c>
      <c r="IT1514" s="18">
        <v>13802</v>
      </c>
      <c r="IU1514" s="18">
        <v>0</v>
      </c>
      <c r="IV1514" s="18">
        <v>0</v>
      </c>
      <c r="IX1514" s="18">
        <f t="shared" si="504"/>
        <v>31949</v>
      </c>
      <c r="JB1514" s="18">
        <v>1220</v>
      </c>
      <c r="JC1514" s="18">
        <v>338</v>
      </c>
      <c r="JS1514" s="18">
        <v>71</v>
      </c>
      <c r="JT1514" s="18">
        <v>0</v>
      </c>
      <c r="JU1514" s="18">
        <v>0</v>
      </c>
      <c r="JW1514" s="18">
        <v>0</v>
      </c>
      <c r="JY1514" s="18">
        <v>1731</v>
      </c>
      <c r="KC1514" s="18" t="s">
        <v>2224</v>
      </c>
      <c r="KD1514" s="18" t="s">
        <v>862</v>
      </c>
      <c r="KE1514" s="18">
        <v>0</v>
      </c>
      <c r="KF1514" s="18">
        <v>2</v>
      </c>
      <c r="KG1514" s="18">
        <v>16</v>
      </c>
      <c r="KH1514" s="18">
        <v>349</v>
      </c>
      <c r="KN1514" s="18">
        <v>11.5</v>
      </c>
      <c r="KO1514" s="18">
        <v>11.5</v>
      </c>
      <c r="KP1514" s="18">
        <v>11.5</v>
      </c>
      <c r="KQ1514" s="18">
        <v>11.5</v>
      </c>
      <c r="KR1514" s="18">
        <v>5</v>
      </c>
      <c r="KS1514" s="18">
        <v>4</v>
      </c>
      <c r="KT1514" s="18">
        <v>0</v>
      </c>
      <c r="LB1514" s="18" t="s">
        <v>768</v>
      </c>
      <c r="LC1514" s="18">
        <v>4</v>
      </c>
      <c r="LD1514" s="18">
        <v>4</v>
      </c>
      <c r="LE1514" s="18">
        <v>4</v>
      </c>
      <c r="LF1514" s="18">
        <v>4</v>
      </c>
      <c r="LG1514" s="18">
        <v>0</v>
      </c>
      <c r="LH1514" s="18">
        <v>0</v>
      </c>
      <c r="LI1514" s="18">
        <v>0</v>
      </c>
      <c r="LQ1514" s="18">
        <v>8</v>
      </c>
      <c r="LR1514" s="18">
        <v>8</v>
      </c>
      <c r="LS1514" s="18">
        <v>8</v>
      </c>
      <c r="LT1514" s="18">
        <v>8</v>
      </c>
      <c r="LU1514" s="18">
        <v>0</v>
      </c>
      <c r="LV1514" s="18">
        <v>0</v>
      </c>
      <c r="LW1514" s="18">
        <v>0</v>
      </c>
      <c r="ME1514" s="18" t="s">
        <v>766</v>
      </c>
      <c r="MF1514" s="18" t="s">
        <v>768</v>
      </c>
      <c r="MG1514" s="18" t="s">
        <v>768</v>
      </c>
      <c r="MH1514" s="18" t="s">
        <v>768</v>
      </c>
      <c r="MI1514" s="18" t="s">
        <v>768</v>
      </c>
      <c r="MO1514" s="18" t="s">
        <v>766</v>
      </c>
      <c r="MS1514" s="18">
        <v>75500</v>
      </c>
      <c r="NL1514" s="18" t="s">
        <v>768</v>
      </c>
      <c r="NM1514" s="18" t="s">
        <v>1153</v>
      </c>
      <c r="NP1514" s="18" t="s">
        <v>2225</v>
      </c>
      <c r="NV1514" s="18">
        <v>12759</v>
      </c>
      <c r="NX1514" s="18">
        <f t="shared" si="502"/>
        <v>1069.9503676470588</v>
      </c>
      <c r="NY1514" t="str">
        <f t="shared" si="505"/>
        <v>Smaller</v>
      </c>
      <c r="NZ1514" t="str">
        <f t="shared" si="506"/>
        <v>Small</v>
      </c>
    </row>
    <row r="1515" spans="1:390">
      <c r="A1515" t="s">
        <v>460</v>
      </c>
      <c r="B1515" t="s">
        <v>555</v>
      </c>
      <c r="C1515" t="s">
        <v>556</v>
      </c>
      <c r="D1515" t="s">
        <v>404</v>
      </c>
      <c r="E1515">
        <v>20190</v>
      </c>
      <c r="F1515" t="s">
        <v>2220</v>
      </c>
      <c r="G1515">
        <v>13064.44</v>
      </c>
      <c r="H1515" s="62">
        <v>36472</v>
      </c>
      <c r="I1515" s="63">
        <v>0</v>
      </c>
      <c r="J1515" s="63">
        <v>289</v>
      </c>
      <c r="K1515" s="63">
        <v>16</v>
      </c>
      <c r="L1515" s="63">
        <v>3</v>
      </c>
      <c r="M1515" s="63" t="s">
        <v>2226</v>
      </c>
      <c r="N1515" s="63" t="s">
        <v>2232</v>
      </c>
      <c r="R1515" s="63">
        <v>745</v>
      </c>
      <c r="X1515" s="63">
        <v>0</v>
      </c>
      <c r="Y1515" s="63">
        <v>0</v>
      </c>
      <c r="Z1515" s="63">
        <v>0</v>
      </c>
      <c r="AA1515" s="63">
        <v>0</v>
      </c>
      <c r="AB1515" s="63">
        <v>0</v>
      </c>
      <c r="AC1515" s="93">
        <v>0</v>
      </c>
      <c r="AK1515" s="93">
        <v>3000</v>
      </c>
      <c r="AL1515" s="93">
        <v>14797</v>
      </c>
      <c r="AM1515" s="93">
        <v>3000</v>
      </c>
      <c r="AN1515" s="63" t="s">
        <v>2261</v>
      </c>
      <c r="AO1515" s="59">
        <f t="shared" si="521"/>
        <v>20797</v>
      </c>
      <c r="AP1515" s="77">
        <v>0</v>
      </c>
      <c r="AR1515" s="77">
        <v>0</v>
      </c>
      <c r="AS1515" s="77"/>
      <c r="AT1515" s="77">
        <v>0</v>
      </c>
      <c r="AU1515" s="77"/>
      <c r="AV1515" s="77"/>
      <c r="AX1515" s="77">
        <v>3000</v>
      </c>
      <c r="AY1515" s="77">
        <v>7532</v>
      </c>
      <c r="AZ1515" s="77">
        <v>0</v>
      </c>
      <c r="BA1515" s="63">
        <v>0</v>
      </c>
      <c r="BB1515" s="63">
        <f t="shared" si="519"/>
        <v>10532</v>
      </c>
      <c r="BC1515" s="77">
        <v>0</v>
      </c>
      <c r="BD1515" s="77">
        <v>0</v>
      </c>
      <c r="BG1515" s="77">
        <v>0</v>
      </c>
      <c r="BK1515" s="77">
        <v>0</v>
      </c>
      <c r="BL1515" s="77">
        <v>8021</v>
      </c>
      <c r="BM1515" s="77">
        <v>0</v>
      </c>
      <c r="BO1515" s="63">
        <f t="shared" si="507"/>
        <v>8021</v>
      </c>
      <c r="BZ1515" s="18">
        <f t="shared" si="508"/>
        <v>0</v>
      </c>
      <c r="CA1515" s="41">
        <v>0</v>
      </c>
      <c r="CB1515" s="41">
        <v>0</v>
      </c>
      <c r="CE1515" s="41">
        <v>0</v>
      </c>
      <c r="CH1515" s="41">
        <v>8587</v>
      </c>
      <c r="CJ1515" s="41">
        <v>81049</v>
      </c>
      <c r="CM1515">
        <f t="shared" si="520"/>
        <v>89636</v>
      </c>
      <c r="CX1515" s="39"/>
      <c r="DI1515">
        <f t="shared" si="517"/>
        <v>0</v>
      </c>
      <c r="DJ1515" s="41">
        <v>0</v>
      </c>
      <c r="DL1515" s="41">
        <v>0</v>
      </c>
      <c r="DN1515" s="41">
        <v>0</v>
      </c>
      <c r="DQ1515" s="41">
        <v>2413</v>
      </c>
      <c r="DR1515" s="41">
        <v>20678</v>
      </c>
      <c r="DT1515" s="41">
        <v>0</v>
      </c>
      <c r="DV1515" s="63">
        <f t="shared" si="509"/>
        <v>23091</v>
      </c>
      <c r="DW1515" s="77">
        <v>0</v>
      </c>
      <c r="DY1515" s="41">
        <v>0</v>
      </c>
      <c r="DZ1515" s="41"/>
      <c r="EA1515" s="41">
        <v>0</v>
      </c>
      <c r="EB1515" s="41"/>
      <c r="ED1515" s="41">
        <v>0</v>
      </c>
      <c r="EE1515" s="41">
        <v>0</v>
      </c>
      <c r="EG1515" s="41">
        <v>0</v>
      </c>
      <c r="EI1515" s="63">
        <f t="shared" si="510"/>
        <v>0</v>
      </c>
      <c r="EU1515" s="38">
        <v>0.4</v>
      </c>
      <c r="EY1515" s="38">
        <v>0.36</v>
      </c>
      <c r="EZ1515" s="38">
        <v>0.24</v>
      </c>
      <c r="FJ1515" s="18">
        <f t="shared" si="511"/>
        <v>0</v>
      </c>
      <c r="FT1515">
        <f t="shared" si="512"/>
        <v>0</v>
      </c>
      <c r="GD1515">
        <f t="shared" si="518"/>
        <v>0</v>
      </c>
      <c r="GO1515" s="39">
        <f t="shared" si="513"/>
        <v>0</v>
      </c>
      <c r="GP1515" s="39">
        <f t="shared" si="514"/>
        <v>28818</v>
      </c>
      <c r="GQ1515" s="39">
        <f t="shared" si="515"/>
        <v>10532</v>
      </c>
      <c r="GR1515" s="39">
        <v>195346</v>
      </c>
      <c r="GS1515" t="s">
        <v>420</v>
      </c>
      <c r="GU1515" t="s">
        <v>2234</v>
      </c>
      <c r="GZ1515" s="47">
        <v>0</v>
      </c>
      <c r="HA1515" s="43">
        <v>0</v>
      </c>
      <c r="HB1515">
        <v>0</v>
      </c>
      <c r="HC1515">
        <v>932</v>
      </c>
      <c r="HD1515">
        <v>342</v>
      </c>
      <c r="HE1515">
        <v>2130</v>
      </c>
      <c r="HF1515">
        <v>116</v>
      </c>
      <c r="HH1515">
        <v>22207</v>
      </c>
      <c r="HI1515">
        <v>57</v>
      </c>
      <c r="HJ1515">
        <v>0</v>
      </c>
      <c r="HK1515">
        <v>38</v>
      </c>
      <c r="HL1515">
        <v>0</v>
      </c>
      <c r="HM1515">
        <v>932</v>
      </c>
      <c r="HN1515">
        <v>0</v>
      </c>
      <c r="HU1515">
        <v>5</v>
      </c>
      <c r="HV1515">
        <v>4</v>
      </c>
      <c r="HW1515">
        <v>5</v>
      </c>
      <c r="HX1515">
        <v>4</v>
      </c>
      <c r="HY1515">
        <v>0</v>
      </c>
      <c r="HZ1515">
        <v>0</v>
      </c>
      <c r="IA1515">
        <f t="shared" si="522"/>
        <v>9</v>
      </c>
      <c r="IB1515">
        <f t="shared" si="523"/>
        <v>0</v>
      </c>
      <c r="IC1515">
        <v>0</v>
      </c>
      <c r="ID1515">
        <v>5.87</v>
      </c>
      <c r="IE1515">
        <v>9</v>
      </c>
      <c r="IF1515" s="63">
        <v>8</v>
      </c>
      <c r="IH1515">
        <f t="shared" si="500"/>
        <v>14.870000000000001</v>
      </c>
      <c r="II1515" s="35">
        <f t="shared" si="501"/>
        <v>5.87</v>
      </c>
      <c r="IM1515" s="18">
        <v>6557</v>
      </c>
      <c r="IN1515" t="s">
        <v>411</v>
      </c>
      <c r="IO1515" s="62">
        <v>5271</v>
      </c>
      <c r="IP1515" s="18">
        <v>11712</v>
      </c>
      <c r="IQ1515" s="18">
        <v>4504</v>
      </c>
      <c r="IR1515" s="18">
        <v>46</v>
      </c>
      <c r="IS1515" s="18">
        <v>72</v>
      </c>
      <c r="IT1515" s="18">
        <v>5712</v>
      </c>
      <c r="IU1515" s="18">
        <v>7441</v>
      </c>
      <c r="IV1515" s="18">
        <v>6829</v>
      </c>
      <c r="IW1515" s="18" t="s">
        <v>2262</v>
      </c>
      <c r="IX1515" s="18">
        <f t="shared" si="504"/>
        <v>48144</v>
      </c>
      <c r="JB1515" s="18">
        <v>92</v>
      </c>
      <c r="JC1515" s="18">
        <v>223</v>
      </c>
      <c r="JS1515" s="18">
        <v>156</v>
      </c>
      <c r="JT1515" s="18">
        <v>1</v>
      </c>
      <c r="JU1515" s="18">
        <v>0</v>
      </c>
      <c r="JW1515" s="18">
        <v>130</v>
      </c>
      <c r="JX1515" s="18" t="s">
        <v>2263</v>
      </c>
      <c r="JY1515" s="18">
        <v>5513</v>
      </c>
      <c r="KC1515" s="18" t="s">
        <v>2224</v>
      </c>
      <c r="KD1515" s="18" t="s">
        <v>2264</v>
      </c>
      <c r="KF1515" s="18">
        <v>1</v>
      </c>
      <c r="KG1515" s="18">
        <v>2</v>
      </c>
      <c r="KH1515" s="18">
        <v>36</v>
      </c>
      <c r="KN1515" s="18">
        <v>13</v>
      </c>
      <c r="KO1515" s="18">
        <v>13</v>
      </c>
      <c r="KP1515" s="18">
        <v>13</v>
      </c>
      <c r="KQ1515" s="18">
        <v>13</v>
      </c>
      <c r="KR1515" s="18">
        <v>13</v>
      </c>
      <c r="KS1515" s="18">
        <v>8.75</v>
      </c>
      <c r="KT1515" s="18">
        <v>0</v>
      </c>
      <c r="LB1515" s="18" t="s">
        <v>766</v>
      </c>
      <c r="LQ1515" s="18">
        <v>10</v>
      </c>
      <c r="LR1515" s="18">
        <v>10</v>
      </c>
      <c r="LS1515" s="18">
        <v>10</v>
      </c>
      <c r="LT1515" s="18">
        <v>10</v>
      </c>
      <c r="LU1515" s="18">
        <v>0</v>
      </c>
      <c r="LV1515" s="18">
        <v>0</v>
      </c>
      <c r="LW1515" s="18">
        <v>0</v>
      </c>
      <c r="ME1515" s="18" t="s">
        <v>766</v>
      </c>
      <c r="MF1515" s="18" t="s">
        <v>766</v>
      </c>
      <c r="MG1515" s="18" t="s">
        <v>766</v>
      </c>
      <c r="MH1515" s="18" t="s">
        <v>766</v>
      </c>
      <c r="MI1515" s="18" t="s">
        <v>2231</v>
      </c>
      <c r="MO1515" s="18" t="s">
        <v>766</v>
      </c>
      <c r="MS1515" s="18">
        <v>350200</v>
      </c>
      <c r="NL1515" s="18" t="s">
        <v>768</v>
      </c>
      <c r="NP1515" s="18" t="s">
        <v>2225</v>
      </c>
      <c r="NS1515" s="18" t="s">
        <v>2245</v>
      </c>
      <c r="NT1515" s="18" t="s">
        <v>942</v>
      </c>
      <c r="NU1515" s="18" t="s">
        <v>2265</v>
      </c>
      <c r="NV1515" s="18">
        <v>3000</v>
      </c>
      <c r="NX1515" s="18">
        <f t="shared" si="502"/>
        <v>2225.6286201022149</v>
      </c>
      <c r="NY1515" t="str">
        <f t="shared" si="505"/>
        <v>Larger</v>
      </c>
      <c r="NZ1515" t="str">
        <f t="shared" si="506"/>
        <v>Medium</v>
      </c>
    </row>
    <row r="1516" spans="1:390">
      <c r="A1516" t="s">
        <v>535</v>
      </c>
      <c r="B1516" t="s">
        <v>518</v>
      </c>
      <c r="C1516" t="s">
        <v>519</v>
      </c>
      <c r="D1516" t="s">
        <v>404</v>
      </c>
      <c r="E1516">
        <v>20190</v>
      </c>
      <c r="F1516" t="s">
        <v>2220</v>
      </c>
      <c r="G1516">
        <v>11829.22</v>
      </c>
      <c r="H1516" s="62">
        <v>18667</v>
      </c>
      <c r="I1516" s="63">
        <v>1</v>
      </c>
      <c r="J1516" s="63">
        <v>280</v>
      </c>
      <c r="K1516" s="63">
        <v>9</v>
      </c>
      <c r="L1516" s="63">
        <v>2</v>
      </c>
      <c r="M1516" s="63" t="s">
        <v>2226</v>
      </c>
      <c r="N1516" s="63" t="s">
        <v>2232</v>
      </c>
      <c r="O1516" s="63" t="s">
        <v>2221</v>
      </c>
      <c r="P1516" s="63" t="s">
        <v>2227</v>
      </c>
      <c r="R1516" s="63">
        <v>390</v>
      </c>
      <c r="X1516" s="63">
        <v>0</v>
      </c>
      <c r="Y1516" s="63">
        <v>0</v>
      </c>
      <c r="Z1516" s="63">
        <v>0</v>
      </c>
      <c r="AA1516" s="63">
        <v>0</v>
      </c>
      <c r="AB1516" s="63">
        <v>0</v>
      </c>
      <c r="AC1516" s="93">
        <v>0</v>
      </c>
      <c r="AG1516" s="93">
        <v>8333</v>
      </c>
      <c r="AL1516" s="93">
        <v>64229</v>
      </c>
      <c r="AM1516" s="93">
        <v>6278</v>
      </c>
      <c r="AO1516" s="59">
        <f t="shared" si="521"/>
        <v>78840</v>
      </c>
      <c r="AP1516" s="77">
        <v>0</v>
      </c>
      <c r="AR1516" s="77">
        <v>0</v>
      </c>
      <c r="AS1516" s="77"/>
      <c r="AT1516" s="77">
        <v>0</v>
      </c>
      <c r="AU1516" s="77"/>
      <c r="AV1516" s="77"/>
      <c r="AX1516" s="77">
        <v>0</v>
      </c>
      <c r="AY1516" s="77">
        <v>10857</v>
      </c>
      <c r="AZ1516" s="77">
        <v>0</v>
      </c>
      <c r="BB1516" s="63">
        <f t="shared" si="519"/>
        <v>10857</v>
      </c>
      <c r="BC1516" s="77">
        <v>0</v>
      </c>
      <c r="BD1516" s="77">
        <v>0</v>
      </c>
      <c r="BG1516" s="77">
        <v>0</v>
      </c>
      <c r="BK1516" s="77">
        <v>0</v>
      </c>
      <c r="BL1516" s="77">
        <v>103506</v>
      </c>
      <c r="BM1516" s="77">
        <v>0</v>
      </c>
      <c r="BO1516" s="63">
        <f t="shared" si="507"/>
        <v>103506</v>
      </c>
      <c r="BZ1516" s="18">
        <f t="shared" si="508"/>
        <v>0</v>
      </c>
      <c r="CA1516" s="41">
        <v>0</v>
      </c>
      <c r="CB1516" s="41">
        <v>0</v>
      </c>
      <c r="CE1516" s="41">
        <v>0</v>
      </c>
      <c r="CH1516" s="41">
        <v>0</v>
      </c>
      <c r="CJ1516" s="41">
        <v>172620</v>
      </c>
      <c r="CK1516" s="41">
        <v>0</v>
      </c>
      <c r="CM1516">
        <f t="shared" si="520"/>
        <v>172620</v>
      </c>
      <c r="CX1516" s="39"/>
      <c r="DI1516">
        <f t="shared" si="517"/>
        <v>0</v>
      </c>
      <c r="DJ1516" s="41">
        <v>3000</v>
      </c>
      <c r="DL1516" s="41">
        <v>0</v>
      </c>
      <c r="DN1516" s="41">
        <v>0</v>
      </c>
      <c r="DQ1516" s="41">
        <v>0</v>
      </c>
      <c r="DR1516" s="41">
        <v>19088</v>
      </c>
      <c r="DT1516" s="41">
        <v>0</v>
      </c>
      <c r="DV1516" s="63">
        <f t="shared" si="509"/>
        <v>22088</v>
      </c>
      <c r="DW1516" s="77">
        <v>1920</v>
      </c>
      <c r="DY1516" s="41">
        <v>0</v>
      </c>
      <c r="DZ1516" s="41"/>
      <c r="EA1516" s="41">
        <v>0</v>
      </c>
      <c r="EB1516" s="41"/>
      <c r="ED1516" s="41">
        <v>0</v>
      </c>
      <c r="EE1516" s="41">
        <v>2887</v>
      </c>
      <c r="EG1516" s="41">
        <v>31</v>
      </c>
      <c r="EI1516" s="63">
        <f t="shared" si="510"/>
        <v>4838</v>
      </c>
      <c r="EU1516" s="38">
        <v>0.51</v>
      </c>
      <c r="EY1516" s="38">
        <v>0.22</v>
      </c>
      <c r="EZ1516" s="38">
        <v>0.27</v>
      </c>
      <c r="FJ1516" s="18">
        <f t="shared" si="511"/>
        <v>0</v>
      </c>
      <c r="FT1516">
        <f t="shared" si="512"/>
        <v>0</v>
      </c>
      <c r="GD1516">
        <f t="shared" si="518"/>
        <v>0</v>
      </c>
      <c r="GO1516" s="39">
        <f t="shared" si="513"/>
        <v>0</v>
      </c>
      <c r="GP1516" s="39">
        <f t="shared" si="514"/>
        <v>182346</v>
      </c>
      <c r="GQ1516" s="39">
        <f t="shared" si="515"/>
        <v>10857</v>
      </c>
      <c r="GR1516" s="39">
        <v>377576</v>
      </c>
      <c r="GS1516" t="s">
        <v>395</v>
      </c>
      <c r="GU1516" t="s">
        <v>1392</v>
      </c>
      <c r="GZ1516" s="50">
        <v>3.0000000000000001E-3</v>
      </c>
      <c r="HA1516" s="43">
        <v>4600</v>
      </c>
      <c r="HB1516">
        <v>0</v>
      </c>
      <c r="HC1516">
        <v>2920</v>
      </c>
      <c r="HD1516">
        <v>4728</v>
      </c>
      <c r="HE1516">
        <v>48981</v>
      </c>
      <c r="HF1516">
        <v>246</v>
      </c>
      <c r="HH1516">
        <v>84229</v>
      </c>
      <c r="HI1516">
        <v>0</v>
      </c>
      <c r="HJ1516">
        <v>86</v>
      </c>
      <c r="HK1516">
        <v>9544</v>
      </c>
      <c r="HL1516">
        <v>0</v>
      </c>
      <c r="HM1516">
        <v>931</v>
      </c>
      <c r="HN1516">
        <v>0</v>
      </c>
      <c r="HU1516">
        <v>3</v>
      </c>
      <c r="HV1516">
        <v>5</v>
      </c>
      <c r="HW1516">
        <v>1</v>
      </c>
      <c r="HX1516">
        <v>4</v>
      </c>
      <c r="HY1516">
        <v>0</v>
      </c>
      <c r="HZ1516">
        <v>0</v>
      </c>
      <c r="IA1516">
        <f t="shared" si="522"/>
        <v>5</v>
      </c>
      <c r="IB1516">
        <f t="shared" si="523"/>
        <v>0</v>
      </c>
      <c r="IC1516">
        <v>10</v>
      </c>
      <c r="ID1516">
        <v>4.03</v>
      </c>
      <c r="IE1516">
        <v>5</v>
      </c>
      <c r="IF1516" s="63">
        <v>1</v>
      </c>
      <c r="IH1516">
        <f t="shared" si="500"/>
        <v>9.0300000000000011</v>
      </c>
      <c r="II1516" s="35">
        <f t="shared" si="501"/>
        <v>4.03</v>
      </c>
      <c r="IM1516" s="18">
        <v>3933</v>
      </c>
      <c r="IN1516" t="s">
        <v>411</v>
      </c>
      <c r="IO1516" s="62">
        <v>1800</v>
      </c>
      <c r="IP1516" s="18">
        <v>6438</v>
      </c>
      <c r="IQ1516" s="18">
        <v>0</v>
      </c>
      <c r="IR1516" s="18">
        <v>308</v>
      </c>
      <c r="IS1516" s="18">
        <v>0</v>
      </c>
      <c r="IT1516" s="18">
        <v>0</v>
      </c>
      <c r="IU1516" s="18">
        <v>0</v>
      </c>
      <c r="IV1516" s="18">
        <v>25</v>
      </c>
      <c r="IW1516" s="18" t="s">
        <v>2266</v>
      </c>
      <c r="IX1516" s="18">
        <f t="shared" si="504"/>
        <v>12504</v>
      </c>
      <c r="JB1516" s="18">
        <v>75</v>
      </c>
      <c r="JC1516" s="18">
        <v>4</v>
      </c>
      <c r="JS1516" s="18">
        <v>212</v>
      </c>
      <c r="JT1516" s="18">
        <v>0</v>
      </c>
      <c r="JU1516" s="18">
        <v>0</v>
      </c>
      <c r="JW1516" s="18">
        <v>0</v>
      </c>
      <c r="JY1516" s="18">
        <v>5724</v>
      </c>
      <c r="JZ1516" s="18" t="s">
        <v>2237</v>
      </c>
      <c r="KD1516" s="18" t="s">
        <v>862</v>
      </c>
      <c r="KF1516" s="18">
        <v>0</v>
      </c>
      <c r="KG1516" s="18">
        <v>0</v>
      </c>
      <c r="KH1516" s="18">
        <v>0</v>
      </c>
      <c r="KN1516" s="18">
        <v>12</v>
      </c>
      <c r="KO1516" s="18">
        <v>12</v>
      </c>
      <c r="KP1516" s="18">
        <v>12</v>
      </c>
      <c r="KQ1516" s="18">
        <v>12</v>
      </c>
      <c r="KR1516" s="18">
        <v>4</v>
      </c>
      <c r="KS1516" s="18">
        <v>0</v>
      </c>
      <c r="KT1516" s="18">
        <v>0</v>
      </c>
      <c r="LB1516" s="18" t="s">
        <v>766</v>
      </c>
      <c r="LQ1516" s="18">
        <v>11</v>
      </c>
      <c r="LR1516" s="18">
        <v>11</v>
      </c>
      <c r="LS1516" s="18">
        <v>11</v>
      </c>
      <c r="LT1516" s="18">
        <v>11</v>
      </c>
      <c r="LU1516" s="18">
        <v>0</v>
      </c>
      <c r="LV1516" s="18">
        <v>0</v>
      </c>
      <c r="LW1516" s="18">
        <v>0</v>
      </c>
      <c r="ME1516" s="18" t="s">
        <v>766</v>
      </c>
      <c r="MF1516" s="18" t="s">
        <v>768</v>
      </c>
      <c r="MG1516" s="18" t="s">
        <v>768</v>
      </c>
      <c r="MH1516" s="18" t="s">
        <v>766</v>
      </c>
      <c r="MI1516" s="18" t="s">
        <v>2231</v>
      </c>
      <c r="MO1516" s="18" t="s">
        <v>766</v>
      </c>
      <c r="MS1516" s="18">
        <v>135928</v>
      </c>
      <c r="NL1516" s="18" t="s">
        <v>768</v>
      </c>
      <c r="NN1516" s="18" t="s">
        <v>1155</v>
      </c>
      <c r="NP1516" s="18" t="s">
        <v>2225</v>
      </c>
      <c r="NQ1516" s="18" t="s">
        <v>2246</v>
      </c>
      <c r="NR1516" s="18" t="s">
        <v>2239</v>
      </c>
      <c r="NS1516" s="18" t="s">
        <v>2245</v>
      </c>
      <c r="NT1516" s="18" t="s">
        <v>942</v>
      </c>
      <c r="NU1516" s="18" t="s">
        <v>1299</v>
      </c>
      <c r="NV1516" s="18">
        <v>2900</v>
      </c>
      <c r="NX1516" s="18">
        <f t="shared" si="502"/>
        <v>2935.2903225806449</v>
      </c>
      <c r="NY1516" t="str">
        <f t="shared" si="505"/>
        <v>Mid-range</v>
      </c>
      <c r="NZ1516" t="str">
        <f t="shared" si="506"/>
        <v>Medium</v>
      </c>
    </row>
    <row r="1517" spans="1:390">
      <c r="A1517" t="s">
        <v>631</v>
      </c>
      <c r="B1517" t="s">
        <v>710</v>
      </c>
      <c r="C1517">
        <v>963</v>
      </c>
      <c r="D1517" t="s">
        <v>404</v>
      </c>
      <c r="E1517">
        <v>20190</v>
      </c>
      <c r="F1517" t="s">
        <v>2220</v>
      </c>
      <c r="G1517">
        <v>7384.51</v>
      </c>
      <c r="H1517" s="62">
        <v>8914</v>
      </c>
      <c r="I1517" s="63">
        <v>0</v>
      </c>
      <c r="J1517" s="63">
        <v>106</v>
      </c>
      <c r="K1517" s="63">
        <v>7</v>
      </c>
      <c r="L1517" s="63">
        <v>0</v>
      </c>
      <c r="M1517" s="63" t="s">
        <v>2226</v>
      </c>
      <c r="N1517" s="63" t="s">
        <v>2232</v>
      </c>
      <c r="O1517" s="63" t="s">
        <v>2221</v>
      </c>
      <c r="P1517" s="63" t="s">
        <v>2227</v>
      </c>
      <c r="R1517" s="63">
        <v>297</v>
      </c>
      <c r="X1517" s="63">
        <v>0</v>
      </c>
      <c r="Y1517" s="63">
        <v>0</v>
      </c>
      <c r="Z1517" s="63">
        <v>0</v>
      </c>
      <c r="AA1517" s="63">
        <v>0</v>
      </c>
      <c r="AB1517" s="63">
        <v>0</v>
      </c>
      <c r="AC1517" s="93">
        <v>0</v>
      </c>
      <c r="AL1517" s="93">
        <v>42102</v>
      </c>
      <c r="AO1517" s="59">
        <f t="shared" si="521"/>
        <v>42102</v>
      </c>
      <c r="AP1517" s="77">
        <v>0</v>
      </c>
      <c r="AR1517" s="77">
        <v>0</v>
      </c>
      <c r="AS1517" s="77"/>
      <c r="AT1517" s="77">
        <v>0</v>
      </c>
      <c r="AU1517" s="77"/>
      <c r="AV1517" s="77"/>
      <c r="AX1517" s="77">
        <v>0</v>
      </c>
      <c r="AY1517" s="77">
        <v>0</v>
      </c>
      <c r="AZ1517" s="77">
        <v>0</v>
      </c>
      <c r="BB1517" s="63">
        <f t="shared" si="519"/>
        <v>0</v>
      </c>
      <c r="BC1517" s="77">
        <v>0</v>
      </c>
      <c r="BD1517" s="77">
        <v>0</v>
      </c>
      <c r="BG1517" s="77">
        <v>0</v>
      </c>
      <c r="BK1517" s="77">
        <v>0</v>
      </c>
      <c r="BL1517" s="77">
        <v>3831</v>
      </c>
      <c r="BM1517" s="77">
        <v>0</v>
      </c>
      <c r="BO1517" s="63">
        <f t="shared" si="507"/>
        <v>3831</v>
      </c>
      <c r="BZ1517" s="18">
        <f t="shared" si="508"/>
        <v>0</v>
      </c>
      <c r="CA1517" s="41">
        <v>0</v>
      </c>
      <c r="CB1517" s="41">
        <v>0</v>
      </c>
      <c r="CE1517" s="41">
        <v>0</v>
      </c>
      <c r="CH1517" s="41">
        <v>0</v>
      </c>
      <c r="CJ1517" s="41">
        <v>56796</v>
      </c>
      <c r="CK1517" s="41">
        <v>0</v>
      </c>
      <c r="CM1517">
        <f t="shared" si="520"/>
        <v>56796</v>
      </c>
      <c r="CX1517" s="39"/>
      <c r="DI1517">
        <f t="shared" si="517"/>
        <v>0</v>
      </c>
      <c r="DJ1517" s="41">
        <v>0</v>
      </c>
      <c r="DL1517" s="41">
        <v>0</v>
      </c>
      <c r="DN1517" s="41">
        <v>0</v>
      </c>
      <c r="DQ1517" s="41">
        <v>0</v>
      </c>
      <c r="DR1517" s="41">
        <v>0</v>
      </c>
      <c r="DT1517" s="41">
        <v>0</v>
      </c>
      <c r="DV1517" s="63">
        <f t="shared" si="509"/>
        <v>0</v>
      </c>
      <c r="DW1517" s="77">
        <v>0</v>
      </c>
      <c r="DY1517" s="41">
        <v>0</v>
      </c>
      <c r="DZ1517" s="41"/>
      <c r="EA1517" s="41">
        <v>0</v>
      </c>
      <c r="EB1517" s="41"/>
      <c r="ED1517" s="41">
        <v>0</v>
      </c>
      <c r="EE1517" s="41">
        <v>1906</v>
      </c>
      <c r="EG1517" s="41">
        <v>0</v>
      </c>
      <c r="EI1517" s="63">
        <f t="shared" si="510"/>
        <v>1906</v>
      </c>
      <c r="EU1517" s="38">
        <v>0.5</v>
      </c>
      <c r="EY1517" s="38">
        <v>0.23</v>
      </c>
      <c r="EZ1517" s="38">
        <v>0.26</v>
      </c>
      <c r="FJ1517" s="18">
        <f t="shared" si="511"/>
        <v>0</v>
      </c>
      <c r="FT1517">
        <f t="shared" si="512"/>
        <v>0</v>
      </c>
      <c r="GD1517">
        <f t="shared" si="518"/>
        <v>0</v>
      </c>
      <c r="GO1517" s="39">
        <f t="shared" si="513"/>
        <v>0</v>
      </c>
      <c r="GP1517" s="39">
        <f t="shared" si="514"/>
        <v>45933</v>
      </c>
      <c r="GQ1517" s="39">
        <f t="shared" si="515"/>
        <v>0</v>
      </c>
      <c r="GR1517" s="39">
        <v>231744</v>
      </c>
      <c r="GS1517" t="s">
        <v>420</v>
      </c>
      <c r="GU1517" t="s">
        <v>1392</v>
      </c>
      <c r="GZ1517" s="47">
        <v>0</v>
      </c>
      <c r="HA1517" s="43">
        <v>0</v>
      </c>
      <c r="HB1517">
        <v>0</v>
      </c>
      <c r="HC1517">
        <v>1262</v>
      </c>
      <c r="HD1517">
        <v>614</v>
      </c>
      <c r="HE1517">
        <v>134000</v>
      </c>
      <c r="HF1517">
        <v>54</v>
      </c>
      <c r="HH1517">
        <v>33785</v>
      </c>
      <c r="HI1517">
        <v>2</v>
      </c>
      <c r="HJ1517">
        <v>3</v>
      </c>
      <c r="HK1517">
        <v>0</v>
      </c>
      <c r="HL1517">
        <v>0</v>
      </c>
      <c r="HM1517">
        <v>1262</v>
      </c>
      <c r="HN1517">
        <v>0</v>
      </c>
      <c r="HU1517">
        <v>2</v>
      </c>
      <c r="HV1517">
        <v>5</v>
      </c>
      <c r="HW1517">
        <v>2</v>
      </c>
      <c r="HX1517">
        <v>1</v>
      </c>
      <c r="HY1517">
        <v>0</v>
      </c>
      <c r="HZ1517">
        <v>0</v>
      </c>
      <c r="IA1517">
        <f t="shared" si="522"/>
        <v>3</v>
      </c>
      <c r="IB1517">
        <f t="shared" si="523"/>
        <v>0</v>
      </c>
      <c r="ID1517">
        <v>3.04</v>
      </c>
      <c r="IE1517">
        <v>3</v>
      </c>
      <c r="IF1517" s="63">
        <v>6</v>
      </c>
      <c r="IH1517">
        <f t="shared" si="500"/>
        <v>6.04</v>
      </c>
      <c r="II1517" s="35">
        <f t="shared" si="501"/>
        <v>3.04</v>
      </c>
      <c r="IM1517" s="18">
        <v>445</v>
      </c>
      <c r="IN1517" t="s">
        <v>411</v>
      </c>
      <c r="IO1517" s="62">
        <v>3680</v>
      </c>
      <c r="IP1517" s="18">
        <v>13710</v>
      </c>
      <c r="IQ1517" s="18">
        <v>573</v>
      </c>
      <c r="IR1517" s="18">
        <v>40</v>
      </c>
      <c r="IS1517" s="18">
        <v>36</v>
      </c>
      <c r="IT1517" s="18">
        <v>3323</v>
      </c>
      <c r="IU1517" s="18">
        <v>62191</v>
      </c>
      <c r="IV1517" s="18">
        <v>18816</v>
      </c>
      <c r="IW1517" s="18" t="s">
        <v>2267</v>
      </c>
      <c r="IX1517" s="18">
        <f t="shared" si="504"/>
        <v>102814</v>
      </c>
      <c r="JB1517" s="18">
        <v>140</v>
      </c>
      <c r="JC1517" s="18">
        <v>28</v>
      </c>
      <c r="JS1517" s="18">
        <v>30</v>
      </c>
      <c r="JT1517" s="18">
        <v>7</v>
      </c>
      <c r="JU1517" s="18">
        <v>60</v>
      </c>
      <c r="JW1517" s="18">
        <v>9</v>
      </c>
      <c r="JX1517" s="18" t="s">
        <v>2268</v>
      </c>
      <c r="JY1517" s="18">
        <v>1219</v>
      </c>
      <c r="KC1517" s="18" t="s">
        <v>2224</v>
      </c>
      <c r="KD1517" s="18" t="s">
        <v>862</v>
      </c>
      <c r="KE1517" s="18">
        <v>0</v>
      </c>
      <c r="KF1517" s="18">
        <v>1</v>
      </c>
      <c r="KG1517" s="18">
        <v>7</v>
      </c>
      <c r="KH1517" s="18">
        <v>0</v>
      </c>
      <c r="KN1517" s="18">
        <v>12.5</v>
      </c>
      <c r="KO1517" s="18">
        <v>12.5</v>
      </c>
      <c r="KP1517" s="18">
        <v>12.5</v>
      </c>
      <c r="KQ1517" s="18">
        <v>12.5</v>
      </c>
      <c r="KR1517" s="18">
        <v>5.5</v>
      </c>
      <c r="KS1517" s="18">
        <v>0</v>
      </c>
      <c r="KT1517" s="18">
        <v>0</v>
      </c>
      <c r="LB1517" s="18" t="s">
        <v>768</v>
      </c>
      <c r="LC1517" s="18">
        <v>8.5</v>
      </c>
      <c r="LD1517" s="18">
        <v>8.5</v>
      </c>
      <c r="LE1517" s="18">
        <v>8.5</v>
      </c>
      <c r="LF1517" s="18">
        <v>8.5</v>
      </c>
      <c r="LG1517" s="18">
        <v>0</v>
      </c>
      <c r="LH1517" s="18">
        <v>0</v>
      </c>
      <c r="LI1517" s="18">
        <v>0</v>
      </c>
      <c r="LQ1517" s="18">
        <v>12.5</v>
      </c>
      <c r="LR1517" s="18">
        <v>12.5</v>
      </c>
      <c r="LS1517" s="18">
        <v>12.5</v>
      </c>
      <c r="LT1517" s="18">
        <v>12.5</v>
      </c>
      <c r="LU1517" s="18">
        <v>0</v>
      </c>
      <c r="LV1517" s="18">
        <v>0</v>
      </c>
      <c r="LW1517" s="18">
        <v>0</v>
      </c>
      <c r="ME1517" s="18" t="s">
        <v>766</v>
      </c>
      <c r="MF1517" s="18" t="s">
        <v>766</v>
      </c>
      <c r="MG1517" s="18" t="s">
        <v>766</v>
      </c>
      <c r="MH1517" s="18" t="s">
        <v>766</v>
      </c>
      <c r="MI1517" s="18" t="s">
        <v>766</v>
      </c>
      <c r="MO1517" s="18" t="s">
        <v>768</v>
      </c>
      <c r="MP1517" s="18">
        <v>2</v>
      </c>
      <c r="MS1517" s="18">
        <v>321825</v>
      </c>
      <c r="NL1517" s="18" t="s">
        <v>768</v>
      </c>
      <c r="NP1517" s="18" t="s">
        <v>2225</v>
      </c>
      <c r="NR1517" s="18" t="s">
        <v>2239</v>
      </c>
      <c r="NV1517" s="18">
        <v>11142</v>
      </c>
      <c r="NX1517" s="18">
        <f t="shared" si="502"/>
        <v>2429.1151315789475</v>
      </c>
      <c r="NY1517" t="str">
        <f t="shared" si="505"/>
        <v>Mid-range</v>
      </c>
      <c r="NZ1517" t="str">
        <f t="shared" si="506"/>
        <v>Small</v>
      </c>
    </row>
    <row r="1518" spans="1:390">
      <c r="A1518" t="s">
        <v>479</v>
      </c>
      <c r="B1518" t="s">
        <v>480</v>
      </c>
      <c r="C1518" t="s">
        <v>481</v>
      </c>
      <c r="D1518" t="s">
        <v>393</v>
      </c>
      <c r="E1518">
        <v>20190</v>
      </c>
      <c r="F1518" t="s">
        <v>2220</v>
      </c>
      <c r="G1518">
        <v>1942.82</v>
      </c>
      <c r="H1518" s="62">
        <v>10500</v>
      </c>
      <c r="I1518" s="63">
        <v>0</v>
      </c>
      <c r="J1518" s="63">
        <v>22</v>
      </c>
      <c r="K1518" s="63">
        <v>2</v>
      </c>
      <c r="L1518" s="63">
        <v>1</v>
      </c>
      <c r="Q1518" s="63" t="s">
        <v>2269</v>
      </c>
      <c r="R1518" s="63">
        <v>122</v>
      </c>
      <c r="X1518" s="63">
        <v>0</v>
      </c>
      <c r="Y1518" s="63">
        <v>0</v>
      </c>
      <c r="Z1518" s="63">
        <v>0</v>
      </c>
      <c r="AA1518" s="63">
        <v>0</v>
      </c>
      <c r="AB1518" s="63">
        <v>0</v>
      </c>
      <c r="AC1518" s="93">
        <v>0</v>
      </c>
      <c r="AE1518" s="76">
        <v>9143</v>
      </c>
      <c r="AO1518" s="59">
        <f t="shared" si="521"/>
        <v>9143</v>
      </c>
      <c r="AP1518" s="77">
        <v>0</v>
      </c>
      <c r="AR1518" s="77">
        <v>0</v>
      </c>
      <c r="AS1518" s="77"/>
      <c r="AT1518" s="77">
        <v>0</v>
      </c>
      <c r="AU1518" s="77"/>
      <c r="AV1518" s="77"/>
      <c r="AX1518" s="77">
        <v>0</v>
      </c>
      <c r="AY1518" s="77">
        <v>3230</v>
      </c>
      <c r="AZ1518" s="77">
        <v>0</v>
      </c>
      <c r="BB1518" s="63">
        <f t="shared" si="519"/>
        <v>3230</v>
      </c>
      <c r="BC1518" s="77">
        <v>80</v>
      </c>
      <c r="BD1518" s="77">
        <v>0</v>
      </c>
      <c r="BG1518" s="77">
        <v>0</v>
      </c>
      <c r="BK1518" s="77">
        <v>0</v>
      </c>
      <c r="BL1518" s="77">
        <v>0</v>
      </c>
      <c r="BM1518" s="77">
        <v>0</v>
      </c>
      <c r="BO1518" s="63">
        <f t="shared" si="507"/>
        <v>80</v>
      </c>
      <c r="BZ1518" s="18">
        <f t="shared" si="508"/>
        <v>0</v>
      </c>
      <c r="CA1518" s="41">
        <v>0</v>
      </c>
      <c r="CB1518" s="41">
        <v>0</v>
      </c>
      <c r="CE1518" s="41">
        <v>0</v>
      </c>
      <c r="CH1518" s="41">
        <v>0</v>
      </c>
      <c r="CJ1518" s="41">
        <v>17332</v>
      </c>
      <c r="CM1518">
        <f t="shared" si="520"/>
        <v>17332</v>
      </c>
      <c r="CX1518" s="39"/>
      <c r="DI1518">
        <f t="shared" si="517"/>
        <v>0</v>
      </c>
      <c r="DJ1518" s="41">
        <v>0</v>
      </c>
      <c r="DL1518" s="41">
        <v>0</v>
      </c>
      <c r="DN1518" s="41">
        <v>0</v>
      </c>
      <c r="DQ1518" s="41">
        <v>0</v>
      </c>
      <c r="DR1518" s="41">
        <v>0</v>
      </c>
      <c r="DT1518" s="41">
        <v>0</v>
      </c>
      <c r="DV1518" s="63">
        <f t="shared" si="509"/>
        <v>0</v>
      </c>
      <c r="DW1518" s="77">
        <v>0</v>
      </c>
      <c r="DY1518" s="41">
        <v>0</v>
      </c>
      <c r="DZ1518" s="41"/>
      <c r="EA1518" s="41">
        <v>0</v>
      </c>
      <c r="EB1518" s="41"/>
      <c r="ED1518" s="41">
        <v>0</v>
      </c>
      <c r="EE1518" s="41">
        <v>0</v>
      </c>
      <c r="EG1518" s="41">
        <v>0</v>
      </c>
      <c r="EI1518" s="63">
        <f t="shared" si="510"/>
        <v>0</v>
      </c>
      <c r="EU1518" s="38">
        <v>0.63</v>
      </c>
      <c r="EY1518" s="38">
        <v>0.35</v>
      </c>
      <c r="EZ1518" s="38">
        <v>0.02</v>
      </c>
      <c r="FJ1518" s="18">
        <f t="shared" si="511"/>
        <v>0</v>
      </c>
      <c r="FT1518">
        <f t="shared" si="512"/>
        <v>0</v>
      </c>
      <c r="GD1518">
        <f t="shared" si="518"/>
        <v>0</v>
      </c>
      <c r="GO1518" s="39">
        <f t="shared" si="513"/>
        <v>0</v>
      </c>
      <c r="GP1518" s="39">
        <f t="shared" si="514"/>
        <v>9223</v>
      </c>
      <c r="GQ1518" s="39">
        <f t="shared" si="515"/>
        <v>3230</v>
      </c>
      <c r="GR1518" s="39">
        <v>33500</v>
      </c>
      <c r="GS1518" t="s">
        <v>942</v>
      </c>
      <c r="GT1518" t="s">
        <v>463</v>
      </c>
      <c r="GU1518" t="s">
        <v>1402</v>
      </c>
      <c r="GZ1518" s="47">
        <v>0</v>
      </c>
      <c r="HA1518" s="43">
        <v>0</v>
      </c>
      <c r="HB1518">
        <v>0</v>
      </c>
      <c r="HC1518">
        <v>109</v>
      </c>
      <c r="HD1518">
        <v>593</v>
      </c>
      <c r="HE1518">
        <v>105</v>
      </c>
      <c r="HF1518">
        <v>1</v>
      </c>
      <c r="HH1518">
        <v>19275</v>
      </c>
      <c r="HI1518">
        <v>0</v>
      </c>
      <c r="HJ1518">
        <v>0</v>
      </c>
      <c r="HK1518">
        <v>18</v>
      </c>
      <c r="HL1518">
        <v>0</v>
      </c>
      <c r="HM1518">
        <v>109</v>
      </c>
      <c r="HN1518">
        <v>0</v>
      </c>
      <c r="HU1518">
        <v>1</v>
      </c>
      <c r="HV1518">
        <v>0</v>
      </c>
      <c r="HW1518">
        <v>1</v>
      </c>
      <c r="HX1518">
        <v>0</v>
      </c>
      <c r="HY1518">
        <v>0</v>
      </c>
      <c r="HZ1518">
        <v>0</v>
      </c>
      <c r="IA1518">
        <f t="shared" si="522"/>
        <v>1</v>
      </c>
      <c r="IB1518">
        <f t="shared" si="523"/>
        <v>0</v>
      </c>
      <c r="IC1518">
        <v>0</v>
      </c>
      <c r="ID1518">
        <v>1</v>
      </c>
      <c r="IE1518">
        <v>1.1399999999999999</v>
      </c>
      <c r="IF1518" s="63">
        <v>0</v>
      </c>
      <c r="IH1518">
        <f t="shared" si="500"/>
        <v>2.1399999999999997</v>
      </c>
      <c r="II1518" s="35">
        <f t="shared" si="501"/>
        <v>1</v>
      </c>
      <c r="IM1518" s="18">
        <v>600</v>
      </c>
      <c r="IN1518" t="s">
        <v>2235</v>
      </c>
      <c r="IO1518" s="62">
        <v>892</v>
      </c>
      <c r="IP1518" s="18">
        <v>636</v>
      </c>
      <c r="IQ1518" s="18">
        <v>138</v>
      </c>
      <c r="IR1518" s="18">
        <v>27</v>
      </c>
      <c r="IS1518" s="18">
        <v>0</v>
      </c>
      <c r="IT1518" s="18">
        <v>0</v>
      </c>
      <c r="IU1518" s="18">
        <v>0</v>
      </c>
      <c r="IV1518" s="18">
        <v>0</v>
      </c>
      <c r="IX1518" s="18">
        <f t="shared" si="504"/>
        <v>2293</v>
      </c>
      <c r="JB1518" s="18">
        <v>0</v>
      </c>
      <c r="JC1518" s="18">
        <v>0</v>
      </c>
      <c r="JS1518" s="18">
        <v>10</v>
      </c>
      <c r="JT1518" s="18">
        <v>0</v>
      </c>
      <c r="JU1518" s="18">
        <v>0</v>
      </c>
      <c r="JW1518" s="18">
        <v>0</v>
      </c>
      <c r="JY1518" s="18">
        <v>61</v>
      </c>
      <c r="KC1518" s="18" t="s">
        <v>2224</v>
      </c>
      <c r="KD1518" s="18" t="s">
        <v>2270</v>
      </c>
      <c r="KF1518" s="18">
        <v>0</v>
      </c>
      <c r="KG1518" s="18">
        <v>0</v>
      </c>
      <c r="KH1518" s="18">
        <v>0</v>
      </c>
      <c r="KN1518" s="18">
        <v>10</v>
      </c>
      <c r="KO1518" s="18">
        <v>10</v>
      </c>
      <c r="KP1518" s="18">
        <v>10.5</v>
      </c>
      <c r="KQ1518" s="18">
        <v>10</v>
      </c>
      <c r="KR1518" s="18">
        <v>8.5</v>
      </c>
      <c r="KS1518" s="18">
        <v>0</v>
      </c>
      <c r="KT1518" s="18">
        <v>0</v>
      </c>
      <c r="LB1518" s="18" t="s">
        <v>766</v>
      </c>
      <c r="LQ1518" s="18">
        <v>10.5</v>
      </c>
      <c r="LR1518" s="18">
        <v>10.5</v>
      </c>
      <c r="LS1518" s="18">
        <v>10.5</v>
      </c>
      <c r="LT1518" s="18">
        <v>10</v>
      </c>
      <c r="LU1518" s="18">
        <v>0</v>
      </c>
      <c r="LV1518" s="18">
        <v>0</v>
      </c>
      <c r="LW1518" s="18">
        <v>0</v>
      </c>
      <c r="ME1518" s="18" t="s">
        <v>766</v>
      </c>
      <c r="MF1518" s="18" t="s">
        <v>766</v>
      </c>
      <c r="MG1518" s="18" t="s">
        <v>766</v>
      </c>
      <c r="MH1518" s="18" t="s">
        <v>766</v>
      </c>
      <c r="MI1518" s="18" t="s">
        <v>2231</v>
      </c>
      <c r="MO1518" s="18" t="s">
        <v>766</v>
      </c>
      <c r="MS1518" s="18">
        <v>9839</v>
      </c>
      <c r="NL1518" s="18" t="s">
        <v>768</v>
      </c>
      <c r="NS1518" s="18" t="s">
        <v>2245</v>
      </c>
      <c r="NV1518" s="18">
        <v>8716</v>
      </c>
      <c r="NX1518" s="18">
        <f t="shared" si="502"/>
        <v>1942.82</v>
      </c>
      <c r="NY1518" t="str">
        <f t="shared" si="505"/>
        <v>Smaller</v>
      </c>
      <c r="NZ1518" t="str">
        <f t="shared" si="506"/>
        <v>Small</v>
      </c>
    </row>
    <row r="1519" spans="1:390">
      <c r="A1519" t="s">
        <v>614</v>
      </c>
      <c r="B1519" t="s">
        <v>615</v>
      </c>
      <c r="C1519" t="s">
        <v>616</v>
      </c>
      <c r="D1519" t="s">
        <v>393</v>
      </c>
      <c r="E1519">
        <v>20190</v>
      </c>
      <c r="F1519" t="s">
        <v>2220</v>
      </c>
      <c r="G1519">
        <v>24684.52</v>
      </c>
      <c r="H1519" s="62">
        <v>49062</v>
      </c>
      <c r="I1519" s="63">
        <v>1</v>
      </c>
      <c r="J1519" s="63">
        <v>274</v>
      </c>
      <c r="K1519" s="63">
        <v>10</v>
      </c>
      <c r="L1519" s="63">
        <v>4</v>
      </c>
      <c r="O1519" s="63" t="s">
        <v>2221</v>
      </c>
      <c r="P1519" s="63" t="s">
        <v>2227</v>
      </c>
      <c r="R1519" s="63">
        <v>1176</v>
      </c>
      <c r="X1519" s="63">
        <v>0</v>
      </c>
      <c r="Y1519" s="63">
        <v>0</v>
      </c>
      <c r="Z1519" s="63">
        <v>0</v>
      </c>
      <c r="AA1519" s="63">
        <v>0</v>
      </c>
      <c r="AB1519" s="63">
        <v>0</v>
      </c>
      <c r="AC1519" s="93">
        <v>0</v>
      </c>
      <c r="AE1519" s="76">
        <v>20370</v>
      </c>
      <c r="AL1519" s="93">
        <v>44493</v>
      </c>
      <c r="AM1519" s="93">
        <v>5388</v>
      </c>
      <c r="AN1519" s="63" t="s">
        <v>2271</v>
      </c>
      <c r="AO1519" s="59">
        <f t="shared" si="521"/>
        <v>70251</v>
      </c>
      <c r="AP1519" s="77">
        <v>0</v>
      </c>
      <c r="AR1519" s="77">
        <v>0</v>
      </c>
      <c r="AS1519" s="77"/>
      <c r="AT1519" s="77">
        <v>0</v>
      </c>
      <c r="AU1519" s="77"/>
      <c r="AV1519" s="77"/>
      <c r="AX1519" s="77">
        <v>0</v>
      </c>
      <c r="AY1519" s="77">
        <v>61623</v>
      </c>
      <c r="AZ1519" s="77">
        <v>25781</v>
      </c>
      <c r="BA1519" s="63" t="s">
        <v>2271</v>
      </c>
      <c r="BB1519" s="63">
        <f t="shared" si="519"/>
        <v>87404</v>
      </c>
      <c r="BC1519" s="77">
        <v>3791</v>
      </c>
      <c r="BD1519" s="77">
        <v>0</v>
      </c>
      <c r="BG1519" s="77">
        <v>0</v>
      </c>
      <c r="BK1519" s="77">
        <v>0</v>
      </c>
      <c r="BL1519" s="77">
        <v>0</v>
      </c>
      <c r="BM1519" s="77">
        <v>0</v>
      </c>
      <c r="BO1519" s="63">
        <f t="shared" si="507"/>
        <v>3791</v>
      </c>
      <c r="BZ1519" s="18">
        <f t="shared" si="508"/>
        <v>0</v>
      </c>
      <c r="CA1519" s="41">
        <v>0</v>
      </c>
      <c r="CB1519" s="41">
        <v>42505</v>
      </c>
      <c r="CE1519" s="41">
        <v>0</v>
      </c>
      <c r="CH1519" s="41">
        <v>0</v>
      </c>
      <c r="CJ1519" s="41">
        <v>99648</v>
      </c>
      <c r="CK1519" s="41">
        <v>1547</v>
      </c>
      <c r="CL1519" t="s">
        <v>2272</v>
      </c>
      <c r="CM1519">
        <f t="shared" si="520"/>
        <v>143700</v>
      </c>
      <c r="CX1519" s="39"/>
      <c r="DI1519">
        <f t="shared" si="517"/>
        <v>0</v>
      </c>
      <c r="DJ1519" s="41">
        <v>0</v>
      </c>
      <c r="DL1519" s="41">
        <v>0</v>
      </c>
      <c r="DN1519" s="41">
        <v>0</v>
      </c>
      <c r="DQ1519" s="41">
        <v>0</v>
      </c>
      <c r="DR1519" s="41">
        <v>0</v>
      </c>
      <c r="DT1519" s="41">
        <v>28958</v>
      </c>
      <c r="DU1519" t="s">
        <v>2273</v>
      </c>
      <c r="DV1519" s="63">
        <f t="shared" si="509"/>
        <v>28958</v>
      </c>
      <c r="DW1519" s="77">
        <v>0</v>
      </c>
      <c r="DY1519" s="41">
        <v>0</v>
      </c>
      <c r="DZ1519" s="41"/>
      <c r="EA1519" s="41">
        <v>0</v>
      </c>
      <c r="EB1519" s="41"/>
      <c r="ED1519" s="41">
        <v>0</v>
      </c>
      <c r="EE1519" s="41">
        <v>0</v>
      </c>
      <c r="EG1519" s="41">
        <v>0</v>
      </c>
      <c r="EI1519" s="63">
        <f t="shared" si="510"/>
        <v>0</v>
      </c>
      <c r="EU1519" s="38">
        <v>0.62</v>
      </c>
      <c r="EY1519" s="38">
        <v>0.26</v>
      </c>
      <c r="EZ1519" s="38">
        <v>0.12</v>
      </c>
      <c r="FJ1519" s="18">
        <f t="shared" si="511"/>
        <v>0</v>
      </c>
      <c r="FT1519">
        <f t="shared" si="512"/>
        <v>0</v>
      </c>
      <c r="GD1519">
        <f t="shared" si="518"/>
        <v>0</v>
      </c>
      <c r="GO1519" s="39">
        <f t="shared" si="513"/>
        <v>0</v>
      </c>
      <c r="GP1519" s="39">
        <f t="shared" si="514"/>
        <v>74042</v>
      </c>
      <c r="GQ1519" s="39">
        <f t="shared" si="515"/>
        <v>87404</v>
      </c>
      <c r="GR1519" s="39">
        <v>337196</v>
      </c>
      <c r="GS1519" t="s">
        <v>420</v>
      </c>
      <c r="GU1519" t="s">
        <v>1411</v>
      </c>
      <c r="GZ1519" s="47">
        <v>0</v>
      </c>
      <c r="HA1519" s="43">
        <v>0</v>
      </c>
      <c r="HB1519">
        <v>0</v>
      </c>
      <c r="HC1519">
        <v>592</v>
      </c>
      <c r="HD1519">
        <v>5618</v>
      </c>
      <c r="HE1519">
        <v>11622</v>
      </c>
      <c r="HF1519">
        <v>39</v>
      </c>
      <c r="HH1519">
        <v>124958</v>
      </c>
      <c r="HI1519">
        <v>90</v>
      </c>
      <c r="HJ1519">
        <v>38</v>
      </c>
      <c r="HK1519">
        <v>39871</v>
      </c>
      <c r="HL1519">
        <v>0</v>
      </c>
      <c r="HM1519">
        <v>592</v>
      </c>
      <c r="HN1519">
        <v>0</v>
      </c>
      <c r="HU1519">
        <v>8</v>
      </c>
      <c r="HV1519">
        <v>12</v>
      </c>
      <c r="HW1519">
        <v>6</v>
      </c>
      <c r="HX1519">
        <v>3</v>
      </c>
      <c r="HY1519">
        <v>0</v>
      </c>
      <c r="HZ1519">
        <v>0</v>
      </c>
      <c r="IA1519">
        <f t="shared" si="522"/>
        <v>9</v>
      </c>
      <c r="IB1519">
        <f t="shared" si="523"/>
        <v>0</v>
      </c>
      <c r="IC1519">
        <v>20</v>
      </c>
      <c r="ID1519">
        <v>8.66</v>
      </c>
      <c r="IE1519">
        <v>9.8000000000000007</v>
      </c>
      <c r="IF1519" s="63">
        <v>5</v>
      </c>
      <c r="IH1519">
        <f t="shared" si="500"/>
        <v>18.46</v>
      </c>
      <c r="II1519" s="35">
        <f t="shared" si="501"/>
        <v>8.66</v>
      </c>
      <c r="IM1519" s="18">
        <v>7464</v>
      </c>
      <c r="IN1519" t="s">
        <v>411</v>
      </c>
      <c r="IO1519" s="62">
        <v>8474</v>
      </c>
      <c r="IP1519" s="18">
        <v>7920</v>
      </c>
      <c r="IQ1519" s="18">
        <v>12367</v>
      </c>
      <c r="IR1519" s="18">
        <v>380</v>
      </c>
      <c r="IS1519" s="18">
        <v>40</v>
      </c>
      <c r="IT1519" s="18">
        <v>0</v>
      </c>
      <c r="IU1519" s="18">
        <v>28976</v>
      </c>
      <c r="IV1519" s="18">
        <v>9231</v>
      </c>
      <c r="IW1519" s="18" t="s">
        <v>2274</v>
      </c>
      <c r="IX1519" s="18">
        <f t="shared" si="504"/>
        <v>74852</v>
      </c>
      <c r="JB1519" s="18">
        <v>135</v>
      </c>
      <c r="JC1519" s="18">
        <v>142</v>
      </c>
      <c r="JS1519" s="18">
        <v>481</v>
      </c>
      <c r="JT1519" s="18">
        <v>2</v>
      </c>
      <c r="JU1519" s="18">
        <v>9</v>
      </c>
      <c r="JW1519" s="18">
        <v>1</v>
      </c>
      <c r="JX1519" s="18" t="s">
        <v>2275</v>
      </c>
      <c r="JY1519" s="18">
        <v>11148</v>
      </c>
      <c r="KC1519" s="18" t="s">
        <v>2224</v>
      </c>
      <c r="KD1519" s="18" t="s">
        <v>862</v>
      </c>
      <c r="KF1519" s="18">
        <v>12</v>
      </c>
      <c r="KG1519" s="18">
        <v>22</v>
      </c>
      <c r="KH1519" s="18">
        <v>439</v>
      </c>
      <c r="KN1519" s="18">
        <v>14</v>
      </c>
      <c r="KO1519" s="18">
        <v>14</v>
      </c>
      <c r="KP1519" s="18">
        <v>14</v>
      </c>
      <c r="KQ1519" s="18">
        <v>14</v>
      </c>
      <c r="KR1519" s="18">
        <v>8.5</v>
      </c>
      <c r="KS1519" s="18">
        <v>4</v>
      </c>
      <c r="KT1519" s="18">
        <v>0</v>
      </c>
      <c r="LB1519" s="18" t="s">
        <v>768</v>
      </c>
      <c r="LC1519" s="18">
        <v>12</v>
      </c>
      <c r="LD1519" s="18">
        <v>12</v>
      </c>
      <c r="LE1519" s="18">
        <v>12</v>
      </c>
      <c r="LF1519" s="18">
        <v>12</v>
      </c>
      <c r="LG1519" s="18">
        <v>5</v>
      </c>
      <c r="LH1519" s="18">
        <v>0</v>
      </c>
      <c r="LI1519" s="18">
        <v>0</v>
      </c>
      <c r="LQ1519" s="18">
        <v>12</v>
      </c>
      <c r="LR1519" s="18">
        <v>12</v>
      </c>
      <c r="LS1519" s="18">
        <v>12</v>
      </c>
      <c r="LT1519" s="18">
        <v>12</v>
      </c>
      <c r="LU1519" s="18">
        <v>5</v>
      </c>
      <c r="LV1519" s="18">
        <v>0</v>
      </c>
      <c r="LW1519" s="18">
        <v>0</v>
      </c>
      <c r="ME1519" s="18" t="s">
        <v>766</v>
      </c>
      <c r="MF1519" s="18" t="s">
        <v>768</v>
      </c>
      <c r="MG1519" s="18" t="s">
        <v>768</v>
      </c>
      <c r="MH1519" s="18" t="s">
        <v>768</v>
      </c>
      <c r="MI1519" s="18" t="s">
        <v>768</v>
      </c>
      <c r="MO1519" s="18" t="s">
        <v>768</v>
      </c>
      <c r="MP1519" s="18">
        <v>68.5</v>
      </c>
      <c r="MS1519" s="18">
        <v>333223</v>
      </c>
      <c r="NL1519" s="18" t="s">
        <v>768</v>
      </c>
      <c r="NS1519" s="18" t="s">
        <v>2245</v>
      </c>
      <c r="NT1519" s="18" t="s">
        <v>942</v>
      </c>
      <c r="NU1519" s="18" t="s">
        <v>2276</v>
      </c>
      <c r="NV1519" s="18">
        <v>37000</v>
      </c>
      <c r="NX1519" s="18">
        <f t="shared" si="502"/>
        <v>2850.4064665127021</v>
      </c>
      <c r="NY1519" t="str">
        <f t="shared" si="505"/>
        <v>Larger</v>
      </c>
      <c r="NZ1519" t="str">
        <f t="shared" si="506"/>
        <v>Large</v>
      </c>
    </row>
    <row r="1520" spans="1:390">
      <c r="A1520" t="s">
        <v>440</v>
      </c>
      <c r="B1520" t="s">
        <v>544</v>
      </c>
      <c r="C1520" t="s">
        <v>545</v>
      </c>
      <c r="D1520" t="s">
        <v>404</v>
      </c>
      <c r="E1520">
        <v>20190</v>
      </c>
      <c r="F1520" t="s">
        <v>2220</v>
      </c>
      <c r="G1520">
        <v>8301.08</v>
      </c>
      <c r="H1520" s="62">
        <v>11696</v>
      </c>
      <c r="I1520" s="63">
        <v>0</v>
      </c>
      <c r="J1520" s="63">
        <v>99</v>
      </c>
      <c r="K1520" s="63">
        <v>2</v>
      </c>
      <c r="L1520" s="63">
        <v>0</v>
      </c>
      <c r="N1520" s="63" t="s">
        <v>2232</v>
      </c>
      <c r="O1520" s="63" t="s">
        <v>2221</v>
      </c>
      <c r="Q1520" s="63" t="s">
        <v>2277</v>
      </c>
      <c r="R1520" s="63">
        <v>131</v>
      </c>
      <c r="X1520" s="63">
        <v>2</v>
      </c>
      <c r="Y1520" s="63">
        <v>1</v>
      </c>
      <c r="Z1520" s="63">
        <v>91</v>
      </c>
      <c r="AA1520" s="63">
        <v>0</v>
      </c>
      <c r="AB1520" s="63">
        <v>1</v>
      </c>
      <c r="AC1520" s="93">
        <v>0</v>
      </c>
      <c r="AL1520" s="93">
        <v>28746</v>
      </c>
      <c r="AM1520" s="93">
        <v>2685</v>
      </c>
      <c r="AN1520" s="63" t="s">
        <v>2278</v>
      </c>
      <c r="AO1520" s="59">
        <f t="shared" si="521"/>
        <v>31431</v>
      </c>
      <c r="AP1520" s="77">
        <v>0</v>
      </c>
      <c r="AR1520" s="77">
        <v>0</v>
      </c>
      <c r="AS1520" s="77"/>
      <c r="AT1520" s="77">
        <v>0</v>
      </c>
      <c r="AU1520" s="77"/>
      <c r="AV1520" s="77"/>
      <c r="AX1520" s="77">
        <v>0</v>
      </c>
      <c r="AY1520" s="77">
        <v>0</v>
      </c>
      <c r="BB1520" s="63">
        <f t="shared" si="519"/>
        <v>0</v>
      </c>
      <c r="BC1520" s="77">
        <v>0</v>
      </c>
      <c r="BD1520" s="77">
        <v>0</v>
      </c>
      <c r="BG1520" s="77">
        <v>0</v>
      </c>
      <c r="BK1520" s="77">
        <v>0</v>
      </c>
      <c r="BL1520" s="77">
        <v>7391</v>
      </c>
      <c r="BM1520" s="77">
        <v>5193</v>
      </c>
      <c r="BN1520" s="63" t="s">
        <v>1701</v>
      </c>
      <c r="BO1520" s="63">
        <f t="shared" si="507"/>
        <v>12584</v>
      </c>
      <c r="BZ1520" s="18">
        <f t="shared" si="508"/>
        <v>0</v>
      </c>
      <c r="CA1520" s="41">
        <v>0</v>
      </c>
      <c r="CB1520" s="41">
        <v>0</v>
      </c>
      <c r="CE1520" s="41">
        <v>0</v>
      </c>
      <c r="CH1520" s="41">
        <v>0</v>
      </c>
      <c r="CJ1520" s="41">
        <v>127850</v>
      </c>
      <c r="CM1520">
        <f t="shared" si="520"/>
        <v>127850</v>
      </c>
      <c r="CX1520" s="39"/>
      <c r="DI1520">
        <f t="shared" si="517"/>
        <v>0</v>
      </c>
      <c r="DJ1520" s="41">
        <v>0</v>
      </c>
      <c r="DL1520" s="41">
        <v>0</v>
      </c>
      <c r="DN1520" s="41">
        <v>0</v>
      </c>
      <c r="DQ1520" s="41">
        <v>0</v>
      </c>
      <c r="DR1520" s="41">
        <v>8940</v>
      </c>
      <c r="DV1520" s="63">
        <f t="shared" si="509"/>
        <v>8940</v>
      </c>
      <c r="DW1520" s="77">
        <v>0</v>
      </c>
      <c r="DY1520" s="41">
        <v>0</v>
      </c>
      <c r="DZ1520" s="41"/>
      <c r="EA1520" s="41">
        <v>0</v>
      </c>
      <c r="EB1520" s="41"/>
      <c r="ED1520" s="41">
        <v>0</v>
      </c>
      <c r="EE1520" s="41">
        <v>252</v>
      </c>
      <c r="EI1520" s="63">
        <f t="shared" si="510"/>
        <v>252</v>
      </c>
      <c r="EU1520" s="38">
        <v>0.32</v>
      </c>
      <c r="EY1520" s="38">
        <v>0.18</v>
      </c>
      <c r="EZ1520" s="38">
        <v>0.5</v>
      </c>
      <c r="FJ1520" s="18">
        <f t="shared" si="511"/>
        <v>0</v>
      </c>
      <c r="FT1520">
        <f t="shared" si="512"/>
        <v>0</v>
      </c>
      <c r="GD1520">
        <f t="shared" si="518"/>
        <v>0</v>
      </c>
      <c r="GO1520" s="39">
        <f t="shared" si="513"/>
        <v>0</v>
      </c>
      <c r="GP1520" s="39">
        <f t="shared" si="514"/>
        <v>44015</v>
      </c>
      <c r="GQ1520" s="39">
        <f t="shared" si="515"/>
        <v>0</v>
      </c>
      <c r="GR1520" s="39">
        <v>185421</v>
      </c>
      <c r="GS1520" t="s">
        <v>420</v>
      </c>
      <c r="GU1520" t="s">
        <v>2279</v>
      </c>
      <c r="GZ1520" s="47">
        <v>0</v>
      </c>
      <c r="HA1520" s="43">
        <v>0</v>
      </c>
      <c r="HB1520">
        <v>0</v>
      </c>
      <c r="HC1520">
        <v>444</v>
      </c>
      <c r="HD1520">
        <v>459</v>
      </c>
      <c r="HE1520">
        <v>0</v>
      </c>
      <c r="HF1520">
        <v>62</v>
      </c>
      <c r="HH1520">
        <v>35694</v>
      </c>
      <c r="HI1520">
        <v>80</v>
      </c>
      <c r="HJ1520">
        <v>63</v>
      </c>
      <c r="HK1520">
        <v>0</v>
      </c>
      <c r="HL1520">
        <v>0</v>
      </c>
      <c r="HM1520">
        <v>1480</v>
      </c>
      <c r="HN1520">
        <v>0</v>
      </c>
      <c r="HU1520">
        <v>1</v>
      </c>
      <c r="HV1520">
        <v>3</v>
      </c>
      <c r="HW1520">
        <v>4</v>
      </c>
      <c r="HX1520">
        <v>0</v>
      </c>
      <c r="HY1520">
        <v>0</v>
      </c>
      <c r="HZ1520">
        <v>0</v>
      </c>
      <c r="IA1520">
        <f t="shared" si="522"/>
        <v>4</v>
      </c>
      <c r="IB1520">
        <f t="shared" si="523"/>
        <v>0</v>
      </c>
      <c r="IC1520">
        <v>5</v>
      </c>
      <c r="ID1520">
        <v>2.97</v>
      </c>
      <c r="IE1520">
        <v>4</v>
      </c>
      <c r="IF1520" s="63">
        <v>2</v>
      </c>
      <c r="IH1520">
        <f t="shared" si="500"/>
        <v>6.9700000000000006</v>
      </c>
      <c r="II1520" s="35">
        <f t="shared" si="501"/>
        <v>2.97</v>
      </c>
      <c r="IM1520" s="18">
        <v>775</v>
      </c>
      <c r="IN1520" t="s">
        <v>411</v>
      </c>
      <c r="IO1520" s="62">
        <v>8490</v>
      </c>
      <c r="IP1520" s="18">
        <v>3676</v>
      </c>
      <c r="IQ1520" s="18">
        <v>14839</v>
      </c>
      <c r="IR1520" s="18">
        <v>0</v>
      </c>
      <c r="IS1520" s="18">
        <v>594</v>
      </c>
      <c r="IT1520" s="18">
        <v>0</v>
      </c>
      <c r="IU1520" s="18">
        <v>10177</v>
      </c>
      <c r="IV1520" s="18">
        <v>986</v>
      </c>
      <c r="IW1520" s="18" t="s">
        <v>2280</v>
      </c>
      <c r="IX1520" s="18">
        <f t="shared" si="504"/>
        <v>39537</v>
      </c>
      <c r="JB1520" s="18">
        <v>153</v>
      </c>
      <c r="JC1520" s="18">
        <v>212</v>
      </c>
      <c r="JS1520" s="18">
        <v>75</v>
      </c>
      <c r="JT1520" s="18">
        <v>26</v>
      </c>
      <c r="JU1520" s="18">
        <v>12</v>
      </c>
      <c r="JW1520" s="18">
        <v>0</v>
      </c>
      <c r="JY1520" s="18">
        <v>1695</v>
      </c>
      <c r="KC1520" s="18" t="s">
        <v>2224</v>
      </c>
      <c r="KD1520" s="18" t="s">
        <v>862</v>
      </c>
      <c r="KF1520" s="18">
        <v>1</v>
      </c>
      <c r="KG1520" s="18">
        <v>3</v>
      </c>
      <c r="KH1520" s="18">
        <v>76</v>
      </c>
      <c r="KN1520" s="18">
        <v>12.5</v>
      </c>
      <c r="KO1520" s="18">
        <v>12.5</v>
      </c>
      <c r="KP1520" s="18">
        <v>12.5</v>
      </c>
      <c r="KQ1520" s="18">
        <v>12.5</v>
      </c>
      <c r="KR1520" s="18">
        <v>7.5</v>
      </c>
      <c r="KS1520" s="18">
        <v>0</v>
      </c>
      <c r="KT1520" s="18">
        <v>0</v>
      </c>
      <c r="LB1520" s="18" t="s">
        <v>766</v>
      </c>
      <c r="LQ1520" s="18">
        <v>7.5</v>
      </c>
      <c r="LR1520" s="18">
        <v>7.5</v>
      </c>
      <c r="LS1520" s="18">
        <v>7.5</v>
      </c>
      <c r="LT1520" s="18">
        <v>7.5</v>
      </c>
      <c r="LU1520" s="18">
        <v>0</v>
      </c>
      <c r="LV1520" s="18">
        <v>0</v>
      </c>
      <c r="LW1520" s="18">
        <v>0</v>
      </c>
      <c r="ME1520" s="18" t="s">
        <v>766</v>
      </c>
      <c r="MF1520" s="18" t="s">
        <v>766</v>
      </c>
      <c r="MG1520" s="18" t="s">
        <v>766</v>
      </c>
      <c r="MH1520" s="18" t="s">
        <v>766</v>
      </c>
      <c r="MI1520" s="18" t="s">
        <v>2231</v>
      </c>
      <c r="MO1520" s="18" t="s">
        <v>768</v>
      </c>
      <c r="MP1520" s="18">
        <v>0</v>
      </c>
      <c r="MS1520" s="18">
        <v>151178</v>
      </c>
      <c r="NL1520" s="18" t="s">
        <v>768</v>
      </c>
      <c r="NP1520" s="18" t="s">
        <v>2225</v>
      </c>
      <c r="NT1520" s="18" t="s">
        <v>942</v>
      </c>
      <c r="NV1520" s="18">
        <v>0</v>
      </c>
      <c r="NX1520" s="18">
        <f t="shared" si="502"/>
        <v>2794.9764309764309</v>
      </c>
      <c r="NY1520" t="str">
        <f t="shared" si="505"/>
        <v>Mid-range</v>
      </c>
      <c r="NZ1520" t="str">
        <f t="shared" si="506"/>
        <v>Small</v>
      </c>
    </row>
    <row r="1521" spans="1:390">
      <c r="A1521" t="s">
        <v>660</v>
      </c>
      <c r="B1521" t="s">
        <v>723</v>
      </c>
      <c r="C1521" t="s">
        <v>724</v>
      </c>
      <c r="D1521" t="s">
        <v>404</v>
      </c>
      <c r="E1521">
        <v>20190</v>
      </c>
      <c r="F1521" t="s">
        <v>2220</v>
      </c>
      <c r="G1521">
        <v>10870.87</v>
      </c>
      <c r="H1521" s="62">
        <v>44000</v>
      </c>
      <c r="I1521" s="63">
        <v>2</v>
      </c>
      <c r="J1521" s="63">
        <v>154</v>
      </c>
      <c r="K1521" s="63">
        <v>6</v>
      </c>
      <c r="L1521" s="63">
        <v>2</v>
      </c>
      <c r="Q1521" s="63" t="s">
        <v>862</v>
      </c>
      <c r="R1521" s="63">
        <v>496</v>
      </c>
      <c r="X1521" s="63">
        <v>0</v>
      </c>
      <c r="Y1521" s="63">
        <v>0</v>
      </c>
      <c r="Z1521" s="63">
        <v>0</v>
      </c>
      <c r="AA1521" s="63">
        <v>0</v>
      </c>
      <c r="AB1521" s="63">
        <v>0</v>
      </c>
      <c r="AC1521" s="93">
        <v>0</v>
      </c>
      <c r="AL1521" s="93">
        <v>54289</v>
      </c>
      <c r="AO1521" s="59">
        <f t="shared" si="521"/>
        <v>54289</v>
      </c>
      <c r="AP1521" s="77">
        <v>0</v>
      </c>
      <c r="AR1521" s="77">
        <v>0</v>
      </c>
      <c r="AS1521" s="77"/>
      <c r="AT1521" s="77">
        <v>0</v>
      </c>
      <c r="AU1521" s="77"/>
      <c r="AV1521" s="77"/>
      <c r="AX1521" s="77">
        <v>0</v>
      </c>
      <c r="AY1521" s="77">
        <v>0</v>
      </c>
      <c r="AZ1521" s="77">
        <v>0</v>
      </c>
      <c r="BB1521" s="63">
        <f t="shared" si="519"/>
        <v>0</v>
      </c>
      <c r="BC1521" s="77">
        <v>0</v>
      </c>
      <c r="BD1521" s="77">
        <v>0</v>
      </c>
      <c r="BG1521" s="77">
        <v>0</v>
      </c>
      <c r="BK1521" s="77">
        <v>0</v>
      </c>
      <c r="BL1521" s="77">
        <v>22095</v>
      </c>
      <c r="BM1521" s="77">
        <v>0</v>
      </c>
      <c r="BO1521" s="63">
        <f t="shared" si="507"/>
        <v>22095</v>
      </c>
      <c r="BZ1521" s="18">
        <f t="shared" si="508"/>
        <v>0</v>
      </c>
      <c r="CA1521" s="41">
        <v>0</v>
      </c>
      <c r="CB1521" s="41">
        <v>0</v>
      </c>
      <c r="CE1521" s="41">
        <v>0</v>
      </c>
      <c r="CH1521" s="41">
        <v>0</v>
      </c>
      <c r="CJ1521" s="41">
        <v>73745</v>
      </c>
      <c r="CK1521" s="41">
        <v>0</v>
      </c>
      <c r="CM1521">
        <f t="shared" si="520"/>
        <v>73745</v>
      </c>
      <c r="CX1521" s="39"/>
      <c r="DI1521">
        <f t="shared" si="517"/>
        <v>0</v>
      </c>
      <c r="DJ1521" s="41">
        <v>0</v>
      </c>
      <c r="DL1521" s="41">
        <v>0</v>
      </c>
      <c r="DN1521" s="41">
        <v>0</v>
      </c>
      <c r="DQ1521" s="41">
        <v>0</v>
      </c>
      <c r="DR1521" s="41">
        <v>0</v>
      </c>
      <c r="DT1521" s="41">
        <v>0</v>
      </c>
      <c r="DV1521" s="63">
        <f t="shared" si="509"/>
        <v>0</v>
      </c>
      <c r="DW1521" s="77">
        <v>0</v>
      </c>
      <c r="DY1521" s="41">
        <v>0</v>
      </c>
      <c r="DZ1521" s="41"/>
      <c r="EA1521" s="41">
        <v>0</v>
      </c>
      <c r="EB1521" s="41"/>
      <c r="ED1521" s="41">
        <v>0</v>
      </c>
      <c r="EE1521" s="41">
        <v>0</v>
      </c>
      <c r="EG1521" s="41">
        <v>0</v>
      </c>
      <c r="EI1521" s="63">
        <f t="shared" si="510"/>
        <v>0</v>
      </c>
      <c r="EU1521" s="38">
        <v>0.46</v>
      </c>
      <c r="EY1521" s="38">
        <v>0.14000000000000001</v>
      </c>
      <c r="EZ1521" s="38">
        <v>0.1</v>
      </c>
      <c r="FJ1521" s="18">
        <f t="shared" si="511"/>
        <v>0</v>
      </c>
      <c r="FT1521">
        <f t="shared" si="512"/>
        <v>0</v>
      </c>
      <c r="GD1521">
        <f t="shared" si="518"/>
        <v>0</v>
      </c>
      <c r="GO1521" s="39">
        <f t="shared" si="513"/>
        <v>0</v>
      </c>
      <c r="GP1521" s="39">
        <f t="shared" si="514"/>
        <v>76384</v>
      </c>
      <c r="GQ1521" s="39">
        <f t="shared" si="515"/>
        <v>0</v>
      </c>
      <c r="GR1521" s="39">
        <v>154941</v>
      </c>
      <c r="GS1521" t="s">
        <v>420</v>
      </c>
      <c r="GU1521" t="s">
        <v>1392</v>
      </c>
      <c r="GZ1521" s="47">
        <v>0</v>
      </c>
      <c r="HA1521" s="43">
        <v>0</v>
      </c>
      <c r="HB1521">
        <v>115000</v>
      </c>
      <c r="HC1521">
        <v>1139</v>
      </c>
      <c r="HD1521">
        <v>110</v>
      </c>
      <c r="HE1521">
        <v>1</v>
      </c>
      <c r="HF1521">
        <v>137</v>
      </c>
      <c r="HH1521">
        <v>76674</v>
      </c>
      <c r="HI1521">
        <v>0</v>
      </c>
      <c r="HJ1521">
        <v>0</v>
      </c>
      <c r="HK1521">
        <v>0</v>
      </c>
      <c r="HL1521">
        <v>0</v>
      </c>
      <c r="HM1521">
        <v>1183</v>
      </c>
      <c r="HN1521">
        <v>0</v>
      </c>
      <c r="HU1521">
        <v>4</v>
      </c>
      <c r="HV1521">
        <v>4</v>
      </c>
      <c r="HW1521">
        <v>6</v>
      </c>
      <c r="HX1521">
        <v>2</v>
      </c>
      <c r="HY1521">
        <v>0</v>
      </c>
      <c r="HZ1521">
        <v>0</v>
      </c>
      <c r="IA1521">
        <f t="shared" si="522"/>
        <v>8</v>
      </c>
      <c r="IB1521">
        <f t="shared" si="523"/>
        <v>0</v>
      </c>
      <c r="IC1521">
        <v>8</v>
      </c>
      <c r="ID1521">
        <v>6</v>
      </c>
      <c r="IE1521">
        <v>8</v>
      </c>
      <c r="IF1521" s="63">
        <v>3</v>
      </c>
      <c r="IH1521">
        <f t="shared" si="500"/>
        <v>14</v>
      </c>
      <c r="II1521" s="35">
        <f t="shared" si="501"/>
        <v>6</v>
      </c>
      <c r="IM1521" s="18">
        <v>14043</v>
      </c>
      <c r="IN1521" t="s">
        <v>411</v>
      </c>
      <c r="IO1521" s="62">
        <v>7294</v>
      </c>
      <c r="IP1521" s="18">
        <v>21129</v>
      </c>
      <c r="IQ1521" s="18">
        <v>0</v>
      </c>
      <c r="IR1521" s="18">
        <v>0</v>
      </c>
      <c r="IS1521" s="18">
        <v>0</v>
      </c>
      <c r="IT1521" s="18">
        <v>0</v>
      </c>
      <c r="IU1521" s="18">
        <v>0</v>
      </c>
      <c r="IV1521" s="18">
        <v>0</v>
      </c>
      <c r="IX1521" s="18">
        <f t="shared" si="504"/>
        <v>42466</v>
      </c>
      <c r="JB1521" s="18">
        <v>0</v>
      </c>
      <c r="JC1521" s="18">
        <v>0</v>
      </c>
      <c r="JS1521" s="18">
        <v>147</v>
      </c>
      <c r="JY1521" s="18">
        <v>2346</v>
      </c>
      <c r="KC1521" s="18" t="s">
        <v>2224</v>
      </c>
      <c r="KD1521" s="18" t="s">
        <v>862</v>
      </c>
      <c r="KE1521" s="18">
        <v>0</v>
      </c>
      <c r="KF1521" s="18">
        <v>10</v>
      </c>
      <c r="KG1521" s="18">
        <v>13</v>
      </c>
      <c r="KH1521" s="18">
        <v>169</v>
      </c>
      <c r="KN1521" s="18">
        <v>12.5</v>
      </c>
      <c r="KO1521" s="18">
        <v>12.5</v>
      </c>
      <c r="KP1521" s="18">
        <v>12.5</v>
      </c>
      <c r="KQ1521" s="18">
        <v>12.5</v>
      </c>
      <c r="KR1521" s="18">
        <v>9.5</v>
      </c>
      <c r="KS1521" s="18">
        <v>4</v>
      </c>
      <c r="KT1521" s="18">
        <v>0</v>
      </c>
      <c r="LB1521" s="18" t="s">
        <v>768</v>
      </c>
      <c r="LC1521" s="18">
        <v>9</v>
      </c>
      <c r="LD1521" s="18">
        <v>9</v>
      </c>
      <c r="LE1521" s="18">
        <v>9</v>
      </c>
      <c r="LF1521" s="18">
        <v>9</v>
      </c>
      <c r="LG1521" s="18">
        <v>9</v>
      </c>
      <c r="LH1521" s="18">
        <v>0</v>
      </c>
      <c r="LI1521" s="18">
        <v>0</v>
      </c>
      <c r="LQ1521" s="18">
        <v>12</v>
      </c>
      <c r="LR1521" s="18">
        <v>12</v>
      </c>
      <c r="LS1521" s="18">
        <v>12</v>
      </c>
      <c r="LT1521" s="18">
        <v>12</v>
      </c>
      <c r="LU1521" s="18">
        <v>0</v>
      </c>
      <c r="LV1521" s="18">
        <v>0</v>
      </c>
      <c r="LW1521" s="18">
        <v>0</v>
      </c>
      <c r="ME1521" s="18" t="s">
        <v>768</v>
      </c>
      <c r="MF1521" s="18" t="s">
        <v>768</v>
      </c>
      <c r="MG1521" s="18" t="s">
        <v>768</v>
      </c>
      <c r="MH1521" s="18" t="s">
        <v>768</v>
      </c>
      <c r="MI1521" s="18" t="s">
        <v>768</v>
      </c>
      <c r="MO1521" s="18" t="s">
        <v>768</v>
      </c>
      <c r="MP1521" s="18">
        <v>4</v>
      </c>
      <c r="MS1521" s="18">
        <v>274508</v>
      </c>
      <c r="NL1521" s="18" t="s">
        <v>768</v>
      </c>
      <c r="NM1521" s="18" t="s">
        <v>1153</v>
      </c>
      <c r="NP1521" s="18" t="s">
        <v>2225</v>
      </c>
      <c r="NV1521" s="18">
        <v>13964</v>
      </c>
      <c r="NX1521" s="18">
        <f t="shared" si="502"/>
        <v>1811.8116666666667</v>
      </c>
      <c r="NY1521" t="str">
        <f t="shared" si="505"/>
        <v>Mid-range</v>
      </c>
      <c r="NZ1521" t="str">
        <f t="shared" si="506"/>
        <v>Medium</v>
      </c>
    </row>
    <row r="1522" spans="1:390">
      <c r="A1522" t="s">
        <v>521</v>
      </c>
      <c r="B1522" t="s">
        <v>727</v>
      </c>
      <c r="C1522" t="s">
        <v>728</v>
      </c>
      <c r="D1522" t="s">
        <v>404</v>
      </c>
      <c r="E1522">
        <v>20190</v>
      </c>
      <c r="F1522" t="s">
        <v>2220</v>
      </c>
      <c r="G1522">
        <v>9978.92</v>
      </c>
      <c r="H1522" s="62">
        <v>55227</v>
      </c>
      <c r="I1522" s="63">
        <v>1</v>
      </c>
      <c r="J1522" s="63">
        <v>101</v>
      </c>
      <c r="K1522" s="63">
        <v>5</v>
      </c>
      <c r="L1522" s="63">
        <v>1</v>
      </c>
      <c r="Q1522" s="63">
        <v>0</v>
      </c>
      <c r="R1522" s="63">
        <v>1043</v>
      </c>
      <c r="X1522" s="63">
        <v>0</v>
      </c>
      <c r="Y1522" s="63">
        <v>0</v>
      </c>
      <c r="Z1522" s="63">
        <v>0</v>
      </c>
      <c r="AA1522" s="63">
        <v>0</v>
      </c>
      <c r="AB1522" s="63">
        <v>0</v>
      </c>
      <c r="AC1522" s="93">
        <v>0</v>
      </c>
      <c r="AG1522" s="93">
        <v>33451</v>
      </c>
      <c r="AL1522" s="93">
        <v>5000</v>
      </c>
      <c r="AO1522" s="59">
        <f t="shared" si="521"/>
        <v>38451</v>
      </c>
      <c r="AP1522" s="77">
        <v>0</v>
      </c>
      <c r="AR1522" s="77">
        <v>0</v>
      </c>
      <c r="AS1522" s="77"/>
      <c r="AT1522" s="77">
        <v>2320</v>
      </c>
      <c r="AU1522" s="77"/>
      <c r="AV1522" s="77"/>
      <c r="AX1522" s="77">
        <v>0</v>
      </c>
      <c r="AY1522" s="77">
        <v>0</v>
      </c>
      <c r="AZ1522" s="77">
        <v>0</v>
      </c>
      <c r="BB1522" s="63">
        <f t="shared" si="519"/>
        <v>2320</v>
      </c>
      <c r="BC1522" s="77">
        <v>0</v>
      </c>
      <c r="BD1522" s="77">
        <v>0</v>
      </c>
      <c r="BG1522" s="77">
        <v>27919</v>
      </c>
      <c r="BK1522" s="77">
        <v>0</v>
      </c>
      <c r="BL1522" s="77">
        <v>0</v>
      </c>
      <c r="BM1522" s="77">
        <v>0</v>
      </c>
      <c r="BO1522" s="63">
        <f t="shared" si="507"/>
        <v>27919</v>
      </c>
      <c r="BZ1522" s="18">
        <f t="shared" si="508"/>
        <v>0</v>
      </c>
      <c r="CA1522" s="41">
        <v>0</v>
      </c>
      <c r="CB1522" s="41">
        <v>0</v>
      </c>
      <c r="CE1522" s="41">
        <v>84612</v>
      </c>
      <c r="CH1522" s="41">
        <v>0</v>
      </c>
      <c r="CJ1522" s="41">
        <v>0</v>
      </c>
      <c r="CK1522" s="41">
        <v>0</v>
      </c>
      <c r="CM1522">
        <f t="shared" si="520"/>
        <v>84612</v>
      </c>
      <c r="CX1522" s="39"/>
      <c r="DI1522">
        <f t="shared" si="517"/>
        <v>0</v>
      </c>
      <c r="DJ1522" s="41">
        <v>0</v>
      </c>
      <c r="DL1522" s="41">
        <v>0</v>
      </c>
      <c r="DN1522" s="41">
        <v>0</v>
      </c>
      <c r="DQ1522" s="41">
        <v>0</v>
      </c>
      <c r="DR1522" s="41">
        <v>0</v>
      </c>
      <c r="DT1522" s="41">
        <v>0</v>
      </c>
      <c r="DV1522" s="63">
        <f t="shared" si="509"/>
        <v>0</v>
      </c>
      <c r="DW1522" s="77">
        <v>0</v>
      </c>
      <c r="DY1522" s="41">
        <v>0</v>
      </c>
      <c r="DZ1522" s="41"/>
      <c r="EA1522" s="41">
        <v>0</v>
      </c>
      <c r="EB1522" s="41"/>
      <c r="ED1522" s="41">
        <v>0</v>
      </c>
      <c r="EE1522" s="41">
        <v>0</v>
      </c>
      <c r="EG1522" s="41">
        <v>0</v>
      </c>
      <c r="EI1522" s="63">
        <f t="shared" si="510"/>
        <v>0</v>
      </c>
      <c r="EU1522" s="38">
        <v>0.74</v>
      </c>
      <c r="EY1522" s="38">
        <v>0.15</v>
      </c>
      <c r="EZ1522" s="38">
        <v>0.11</v>
      </c>
      <c r="FJ1522" s="18">
        <f t="shared" si="511"/>
        <v>0</v>
      </c>
      <c r="FT1522">
        <f t="shared" si="512"/>
        <v>0</v>
      </c>
      <c r="GD1522">
        <f t="shared" si="518"/>
        <v>0</v>
      </c>
      <c r="GO1522" s="39">
        <f t="shared" si="513"/>
        <v>0</v>
      </c>
      <c r="GP1522" s="39">
        <f t="shared" si="514"/>
        <v>66370</v>
      </c>
      <c r="GQ1522" s="39">
        <f t="shared" si="515"/>
        <v>2320</v>
      </c>
      <c r="GR1522" s="39">
        <v>125821</v>
      </c>
      <c r="GS1522" t="s">
        <v>420</v>
      </c>
      <c r="GU1522" t="s">
        <v>2234</v>
      </c>
      <c r="GZ1522" s="47">
        <v>0.4</v>
      </c>
      <c r="HA1522" s="43">
        <v>12101.4</v>
      </c>
      <c r="HB1522">
        <v>0</v>
      </c>
      <c r="HC1522">
        <v>530</v>
      </c>
      <c r="HD1522">
        <v>742</v>
      </c>
      <c r="HE1522">
        <v>32437</v>
      </c>
      <c r="HF1522">
        <v>152</v>
      </c>
      <c r="HH1522">
        <v>69872</v>
      </c>
      <c r="HI1522">
        <v>112</v>
      </c>
      <c r="HJ1522">
        <v>0</v>
      </c>
      <c r="HK1522">
        <v>102</v>
      </c>
      <c r="HL1522">
        <v>27</v>
      </c>
      <c r="HM1522">
        <v>530</v>
      </c>
      <c r="HN1522">
        <v>0</v>
      </c>
      <c r="HU1522">
        <v>5</v>
      </c>
      <c r="HV1522">
        <v>5</v>
      </c>
      <c r="HW1522">
        <v>3</v>
      </c>
      <c r="HX1522">
        <v>1</v>
      </c>
      <c r="HY1522">
        <v>2</v>
      </c>
      <c r="HZ1522">
        <v>0</v>
      </c>
      <c r="IA1522">
        <f t="shared" si="522"/>
        <v>4</v>
      </c>
      <c r="IB1522">
        <f t="shared" si="523"/>
        <v>2</v>
      </c>
      <c r="IC1522">
        <v>8</v>
      </c>
      <c r="ID1522">
        <v>11.803000000000001</v>
      </c>
      <c r="IE1522">
        <v>3.8</v>
      </c>
      <c r="IF1522" s="63">
        <v>4</v>
      </c>
      <c r="IH1522">
        <f t="shared" si="500"/>
        <v>15.603000000000002</v>
      </c>
      <c r="II1522" s="35">
        <f t="shared" si="501"/>
        <v>11.803000000000001</v>
      </c>
      <c r="IM1522" s="18">
        <v>7773</v>
      </c>
      <c r="IN1522" t="s">
        <v>411</v>
      </c>
      <c r="IO1522" s="62">
        <v>3026</v>
      </c>
      <c r="IP1522" s="18">
        <v>6193</v>
      </c>
      <c r="IQ1522" s="18">
        <v>5601</v>
      </c>
      <c r="IR1522" s="18">
        <v>32</v>
      </c>
      <c r="IS1522" s="18">
        <v>266</v>
      </c>
      <c r="IT1522" s="18">
        <v>9215</v>
      </c>
      <c r="IU1522" s="18">
        <v>0</v>
      </c>
      <c r="IV1522" s="18">
        <v>0</v>
      </c>
      <c r="IX1522" s="18">
        <f t="shared" si="504"/>
        <v>32106</v>
      </c>
      <c r="JB1522" s="18">
        <v>138</v>
      </c>
      <c r="JC1522" s="18">
        <v>267</v>
      </c>
      <c r="JS1522" s="18">
        <v>59</v>
      </c>
      <c r="JT1522" s="18">
        <v>55</v>
      </c>
      <c r="JU1522" s="18">
        <v>0</v>
      </c>
      <c r="JW1522" s="18">
        <v>1</v>
      </c>
      <c r="JX1522" s="18" t="s">
        <v>2281</v>
      </c>
      <c r="JY1522" s="18">
        <v>2227</v>
      </c>
      <c r="KC1522" s="18" t="s">
        <v>2224</v>
      </c>
      <c r="KD1522" s="18" t="s">
        <v>862</v>
      </c>
      <c r="KF1522" s="18">
        <v>2</v>
      </c>
      <c r="KG1522" s="18">
        <v>1</v>
      </c>
      <c r="KH1522" s="18">
        <v>0</v>
      </c>
      <c r="KN1522" s="18">
        <v>11.5</v>
      </c>
      <c r="KO1522" s="18">
        <v>11.5</v>
      </c>
      <c r="KP1522" s="18">
        <v>11.5</v>
      </c>
      <c r="KQ1522" s="18">
        <v>11.5</v>
      </c>
      <c r="KR1522" s="18">
        <v>4</v>
      </c>
      <c r="LB1522" s="18" t="s">
        <v>768</v>
      </c>
      <c r="LC1522" s="18">
        <v>6</v>
      </c>
      <c r="LD1522" s="18">
        <v>6</v>
      </c>
      <c r="LE1522" s="18">
        <v>6</v>
      </c>
      <c r="LF1522" s="18">
        <v>6</v>
      </c>
      <c r="LG1522" s="18">
        <v>4</v>
      </c>
      <c r="LQ1522" s="18">
        <v>9</v>
      </c>
      <c r="LR1522" s="18">
        <v>9</v>
      </c>
      <c r="LS1522" s="18">
        <v>9</v>
      </c>
      <c r="LT1522" s="18">
        <v>9</v>
      </c>
      <c r="LU1522" s="18">
        <v>4</v>
      </c>
      <c r="ME1522" s="18" t="s">
        <v>766</v>
      </c>
      <c r="MF1522" s="18" t="s">
        <v>768</v>
      </c>
      <c r="MG1522" s="18" t="s">
        <v>768</v>
      </c>
      <c r="MH1522" s="18" t="s">
        <v>768</v>
      </c>
      <c r="MI1522" s="18" t="s">
        <v>768</v>
      </c>
      <c r="MO1522" s="18" t="s">
        <v>768</v>
      </c>
      <c r="MP1522" s="18">
        <v>3</v>
      </c>
      <c r="MS1522" s="18">
        <v>533918</v>
      </c>
      <c r="NL1522" s="18" t="s">
        <v>768</v>
      </c>
      <c r="NP1522" s="18" t="s">
        <v>2225</v>
      </c>
      <c r="NS1522" s="18" t="s">
        <v>2245</v>
      </c>
      <c r="NV1522" s="18">
        <v>5000</v>
      </c>
      <c r="NX1522" s="18">
        <f t="shared" si="502"/>
        <v>845.45623993899846</v>
      </c>
      <c r="NY1522" t="str">
        <f t="shared" si="505"/>
        <v>Mid-range</v>
      </c>
      <c r="NZ1522" t="str">
        <f t="shared" si="506"/>
        <v>Small</v>
      </c>
    </row>
    <row r="1523" spans="1:390">
      <c r="A1523" t="s">
        <v>574</v>
      </c>
      <c r="B1523" t="s">
        <v>592</v>
      </c>
      <c r="C1523" t="s">
        <v>593</v>
      </c>
      <c r="D1523" t="s">
        <v>404</v>
      </c>
      <c r="E1523">
        <v>20190</v>
      </c>
      <c r="F1523" t="s">
        <v>2220</v>
      </c>
      <c r="G1523">
        <v>5909.15</v>
      </c>
      <c r="H1523" s="62">
        <v>21885</v>
      </c>
      <c r="I1523" s="63">
        <v>0</v>
      </c>
      <c r="J1523" s="63">
        <v>111</v>
      </c>
      <c r="K1523" s="63">
        <v>10</v>
      </c>
      <c r="L1523" s="63">
        <v>1</v>
      </c>
      <c r="P1523" s="63" t="s">
        <v>2227</v>
      </c>
      <c r="R1523" s="63">
        <v>248</v>
      </c>
      <c r="X1523" s="63">
        <v>0</v>
      </c>
      <c r="Y1523" s="63">
        <v>0</v>
      </c>
      <c r="Z1523" s="63">
        <v>0</v>
      </c>
      <c r="AA1523" s="63">
        <v>0</v>
      </c>
      <c r="AB1523" s="63">
        <v>0</v>
      </c>
      <c r="AC1523" s="93">
        <v>0</v>
      </c>
      <c r="AL1523" s="93">
        <v>24164</v>
      </c>
      <c r="AO1523" s="59">
        <f t="shared" si="521"/>
        <v>24164</v>
      </c>
      <c r="AP1523" s="77">
        <v>0</v>
      </c>
      <c r="AR1523" s="77">
        <v>0</v>
      </c>
      <c r="AS1523" s="77"/>
      <c r="AT1523" s="77">
        <v>0</v>
      </c>
      <c r="AU1523" s="77"/>
      <c r="AV1523" s="77"/>
      <c r="AX1523" s="77">
        <v>0</v>
      </c>
      <c r="AY1523" s="77">
        <v>7361</v>
      </c>
      <c r="AZ1523" s="77">
        <v>0</v>
      </c>
      <c r="BB1523" s="63">
        <f t="shared" si="519"/>
        <v>7361</v>
      </c>
      <c r="BC1523" s="77">
        <v>0</v>
      </c>
      <c r="BD1523" s="77">
        <v>0</v>
      </c>
      <c r="BG1523" s="77">
        <v>0</v>
      </c>
      <c r="BK1523" s="77">
        <v>0</v>
      </c>
      <c r="BL1523" s="77">
        <v>1900</v>
      </c>
      <c r="BM1523" s="77">
        <v>0</v>
      </c>
      <c r="BO1523" s="63">
        <f t="shared" si="507"/>
        <v>1900</v>
      </c>
      <c r="BZ1523" s="18">
        <f t="shared" si="508"/>
        <v>0</v>
      </c>
      <c r="CA1523" s="41">
        <v>0</v>
      </c>
      <c r="CB1523" s="41">
        <v>0</v>
      </c>
      <c r="CE1523" s="41">
        <v>0</v>
      </c>
      <c r="CH1523" s="41">
        <v>0</v>
      </c>
      <c r="CJ1523" s="41">
        <v>44027</v>
      </c>
      <c r="CM1523">
        <f t="shared" si="520"/>
        <v>44027</v>
      </c>
      <c r="CX1523" s="39"/>
      <c r="DI1523">
        <f t="shared" si="517"/>
        <v>0</v>
      </c>
      <c r="DJ1523" s="41">
        <v>0</v>
      </c>
      <c r="DL1523" s="41">
        <v>0</v>
      </c>
      <c r="DN1523" s="41">
        <v>0</v>
      </c>
      <c r="DQ1523" s="41">
        <v>0</v>
      </c>
      <c r="DR1523" s="41">
        <v>0</v>
      </c>
      <c r="DT1523" s="41">
        <v>0</v>
      </c>
      <c r="DV1523" s="63">
        <f t="shared" si="509"/>
        <v>0</v>
      </c>
      <c r="DW1523" s="77">
        <v>0</v>
      </c>
      <c r="DY1523" s="41">
        <v>0</v>
      </c>
      <c r="DZ1523" s="41"/>
      <c r="EA1523" s="41">
        <v>0</v>
      </c>
      <c r="EB1523" s="41"/>
      <c r="ED1523" s="41">
        <v>0</v>
      </c>
      <c r="EE1523" s="41">
        <v>38</v>
      </c>
      <c r="EI1523" s="63">
        <f t="shared" si="510"/>
        <v>38</v>
      </c>
      <c r="EU1523" s="38">
        <v>0.7</v>
      </c>
      <c r="EY1523" s="38">
        <v>0.23</v>
      </c>
      <c r="EZ1523" s="38">
        <v>7.0000000000000007E-2</v>
      </c>
      <c r="FJ1523" s="18">
        <f t="shared" si="511"/>
        <v>0</v>
      </c>
      <c r="FT1523">
        <f t="shared" si="512"/>
        <v>0</v>
      </c>
      <c r="GD1523">
        <f t="shared" si="518"/>
        <v>0</v>
      </c>
      <c r="GO1523" s="39">
        <f t="shared" si="513"/>
        <v>0</v>
      </c>
      <c r="GP1523" s="39">
        <f t="shared" si="514"/>
        <v>26064</v>
      </c>
      <c r="GQ1523" s="39">
        <f t="shared" si="515"/>
        <v>7361</v>
      </c>
      <c r="GR1523" s="39">
        <v>116012</v>
      </c>
      <c r="GS1523" t="s">
        <v>420</v>
      </c>
      <c r="GU1523" t="s">
        <v>2279</v>
      </c>
      <c r="GZ1523" s="50">
        <v>3.0000000000000001E-3</v>
      </c>
      <c r="HA1523" s="43">
        <v>27090</v>
      </c>
      <c r="HB1523" t="s">
        <v>2282</v>
      </c>
      <c r="HC1523">
        <v>752</v>
      </c>
      <c r="HD1523">
        <v>1398</v>
      </c>
      <c r="HE1523">
        <v>1190</v>
      </c>
      <c r="HF1523">
        <v>46</v>
      </c>
      <c r="HH1523">
        <v>60512</v>
      </c>
      <c r="HI1523">
        <v>127</v>
      </c>
      <c r="HJ1523">
        <v>4</v>
      </c>
      <c r="HK1523">
        <v>450</v>
      </c>
      <c r="HL1523">
        <v>0</v>
      </c>
      <c r="HM1523">
        <v>795</v>
      </c>
      <c r="HN1523">
        <v>1</v>
      </c>
      <c r="HU1523">
        <v>2</v>
      </c>
      <c r="HV1523">
        <v>3</v>
      </c>
      <c r="HW1523">
        <v>4</v>
      </c>
      <c r="HX1523">
        <v>1</v>
      </c>
      <c r="HY1523">
        <v>0</v>
      </c>
      <c r="HZ1523">
        <v>0</v>
      </c>
      <c r="IA1523">
        <f t="shared" si="522"/>
        <v>5</v>
      </c>
      <c r="IB1523">
        <f t="shared" si="523"/>
        <v>0</v>
      </c>
      <c r="IC1523">
        <v>3</v>
      </c>
      <c r="ID1523">
        <v>2.83</v>
      </c>
      <c r="IE1523">
        <v>5</v>
      </c>
      <c r="IF1523" s="63">
        <v>1</v>
      </c>
      <c r="IH1523">
        <f t="shared" ref="IH1523:IH1586" si="524">ID1523+IE1523</f>
        <v>7.83</v>
      </c>
      <c r="II1523" s="35">
        <f t="shared" ref="II1523:II1586" si="525">ID1523</f>
        <v>2.83</v>
      </c>
      <c r="IM1523" s="18">
        <v>1683</v>
      </c>
      <c r="IN1523" t="s">
        <v>411</v>
      </c>
      <c r="IO1523" s="62">
        <v>4690</v>
      </c>
      <c r="IP1523" s="18">
        <v>3324</v>
      </c>
      <c r="IQ1523" s="18">
        <v>998</v>
      </c>
      <c r="IR1523" s="18">
        <v>348</v>
      </c>
      <c r="IS1523" s="18">
        <v>141</v>
      </c>
      <c r="IT1523" s="18">
        <v>142</v>
      </c>
      <c r="IU1523" s="18">
        <v>272</v>
      </c>
      <c r="IX1523" s="18">
        <f t="shared" si="504"/>
        <v>11598</v>
      </c>
      <c r="JB1523" s="18">
        <v>0</v>
      </c>
      <c r="JC1523" s="18">
        <v>0</v>
      </c>
      <c r="JS1523" s="18">
        <v>154</v>
      </c>
      <c r="JY1523" s="18">
        <v>4774</v>
      </c>
      <c r="KC1523" s="18" t="s">
        <v>2224</v>
      </c>
      <c r="KD1523" s="18" t="s">
        <v>862</v>
      </c>
      <c r="KF1523" s="18">
        <v>0</v>
      </c>
      <c r="KG1523" s="18">
        <v>0</v>
      </c>
      <c r="KN1523" s="18">
        <v>11.5</v>
      </c>
      <c r="KO1523" s="18">
        <v>11.5</v>
      </c>
      <c r="KP1523" s="18">
        <v>11.5</v>
      </c>
      <c r="KQ1523" s="18">
        <v>11.5</v>
      </c>
      <c r="KR1523" s="18">
        <v>5.5</v>
      </c>
      <c r="KS1523" s="18">
        <v>0</v>
      </c>
      <c r="KT1523" s="18">
        <v>0</v>
      </c>
      <c r="LB1523" s="18" t="s">
        <v>768</v>
      </c>
      <c r="LC1523" s="18">
        <v>7.5</v>
      </c>
      <c r="LD1523" s="18">
        <v>7.5</v>
      </c>
      <c r="LE1523" s="18">
        <v>7.5</v>
      </c>
      <c r="LF1523" s="18">
        <v>7.5</v>
      </c>
      <c r="LG1523" s="18">
        <v>0</v>
      </c>
      <c r="LH1523" s="18">
        <v>0</v>
      </c>
      <c r="LI1523" s="18">
        <v>0</v>
      </c>
      <c r="LQ1523" s="18">
        <v>9</v>
      </c>
      <c r="LR1523" s="18">
        <v>9</v>
      </c>
      <c r="LS1523" s="18">
        <v>9</v>
      </c>
      <c r="LT1523" s="18">
        <v>9</v>
      </c>
      <c r="LU1523" s="18">
        <v>0</v>
      </c>
      <c r="LV1523" s="18">
        <v>0</v>
      </c>
      <c r="LW1523" s="18">
        <v>0</v>
      </c>
      <c r="ME1523" s="18" t="s">
        <v>766</v>
      </c>
      <c r="MF1523" s="18" t="s">
        <v>768</v>
      </c>
      <c r="MG1523" s="18" t="s">
        <v>768</v>
      </c>
      <c r="MH1523" s="18" t="s">
        <v>768</v>
      </c>
      <c r="MI1523" s="18" t="s">
        <v>768</v>
      </c>
      <c r="MO1523" s="18" t="s">
        <v>766</v>
      </c>
      <c r="MS1523" s="18">
        <v>91383</v>
      </c>
      <c r="NL1523" s="18" t="s">
        <v>768</v>
      </c>
      <c r="NP1523" s="18" t="s">
        <v>2225</v>
      </c>
      <c r="NV1523" s="18">
        <v>0</v>
      </c>
      <c r="NX1523" s="18">
        <f t="shared" ref="NX1523:NX1586" si="526">G1523/ID1523</f>
        <v>2088.0388692579504</v>
      </c>
      <c r="NY1523" t="str">
        <f t="shared" si="505"/>
        <v>Smaller</v>
      </c>
      <c r="NZ1523" t="str">
        <f t="shared" si="506"/>
        <v>Small</v>
      </c>
    </row>
    <row r="1524" spans="1:390">
      <c r="A1524" t="s">
        <v>429</v>
      </c>
      <c r="B1524" t="s">
        <v>430</v>
      </c>
      <c r="C1524" t="s">
        <v>431</v>
      </c>
      <c r="D1524" t="s">
        <v>404</v>
      </c>
      <c r="E1524">
        <v>20190</v>
      </c>
      <c r="F1524" t="s">
        <v>2220</v>
      </c>
      <c r="G1524">
        <v>7729.57</v>
      </c>
      <c r="H1524" s="62">
        <v>23492</v>
      </c>
      <c r="I1524" s="63">
        <v>2</v>
      </c>
      <c r="J1524" s="63">
        <v>88</v>
      </c>
      <c r="K1524" s="63">
        <v>0</v>
      </c>
      <c r="L1524" s="63">
        <v>0</v>
      </c>
      <c r="Q1524" s="63" t="s">
        <v>1333</v>
      </c>
      <c r="R1524" s="63">
        <v>89</v>
      </c>
      <c r="X1524" s="63">
        <v>0</v>
      </c>
      <c r="Y1524" s="63">
        <v>0</v>
      </c>
      <c r="Z1524" s="63">
        <v>0</v>
      </c>
      <c r="AA1524" s="63">
        <v>0</v>
      </c>
      <c r="AB1524" s="63">
        <v>0</v>
      </c>
      <c r="AC1524" s="93">
        <v>0</v>
      </c>
      <c r="AL1524" s="93">
        <v>51600</v>
      </c>
      <c r="AO1524" s="59">
        <f t="shared" si="521"/>
        <v>51600</v>
      </c>
      <c r="AP1524" s="77">
        <v>0</v>
      </c>
      <c r="AR1524" s="77">
        <v>0</v>
      </c>
      <c r="AS1524" s="77"/>
      <c r="AT1524" s="77">
        <v>0</v>
      </c>
      <c r="AU1524" s="77"/>
      <c r="AV1524" s="77"/>
      <c r="AX1524" s="77">
        <v>0</v>
      </c>
      <c r="AY1524" s="77">
        <v>3405</v>
      </c>
      <c r="AZ1524" s="77">
        <v>0</v>
      </c>
      <c r="BB1524" s="63">
        <f t="shared" si="519"/>
        <v>3405</v>
      </c>
      <c r="BC1524" s="77">
        <v>0</v>
      </c>
      <c r="BD1524" s="77">
        <v>0</v>
      </c>
      <c r="BG1524" s="77">
        <v>0</v>
      </c>
      <c r="BK1524" s="77">
        <v>0</v>
      </c>
      <c r="BL1524" s="77">
        <v>56566</v>
      </c>
      <c r="BM1524" s="77">
        <v>0</v>
      </c>
      <c r="BO1524" s="63">
        <f t="shared" si="507"/>
        <v>56566</v>
      </c>
      <c r="BZ1524" s="18">
        <f t="shared" si="508"/>
        <v>0</v>
      </c>
      <c r="CA1524" s="41">
        <v>0</v>
      </c>
      <c r="CB1524" s="41">
        <v>0</v>
      </c>
      <c r="CE1524" s="41">
        <v>0</v>
      </c>
      <c r="CH1524" s="41">
        <v>0</v>
      </c>
      <c r="CJ1524" s="41">
        <v>102852</v>
      </c>
      <c r="CK1524" s="41">
        <v>0</v>
      </c>
      <c r="CM1524">
        <f t="shared" si="520"/>
        <v>102852</v>
      </c>
      <c r="CX1524" s="39"/>
      <c r="DI1524">
        <f t="shared" si="517"/>
        <v>0</v>
      </c>
      <c r="DJ1524" s="41">
        <v>0</v>
      </c>
      <c r="DL1524" s="41">
        <v>0</v>
      </c>
      <c r="DN1524" s="41">
        <v>0</v>
      </c>
      <c r="DQ1524" s="41">
        <v>0</v>
      </c>
      <c r="DR1524" s="41">
        <v>1391</v>
      </c>
      <c r="DT1524" s="41">
        <v>0</v>
      </c>
      <c r="DV1524" s="63">
        <f t="shared" si="509"/>
        <v>1391</v>
      </c>
      <c r="DW1524" s="77">
        <v>0</v>
      </c>
      <c r="DY1524" s="41">
        <v>0</v>
      </c>
      <c r="DZ1524" s="41"/>
      <c r="EA1524" s="41">
        <v>0</v>
      </c>
      <c r="EB1524" s="41"/>
      <c r="ED1524" s="41">
        <v>0</v>
      </c>
      <c r="EE1524" s="41">
        <v>20256</v>
      </c>
      <c r="EI1524" s="63">
        <f t="shared" si="510"/>
        <v>20256</v>
      </c>
      <c r="EU1524" s="38">
        <v>0.68</v>
      </c>
      <c r="EY1524" s="38">
        <v>0.19</v>
      </c>
      <c r="EZ1524" s="38">
        <v>0.13</v>
      </c>
      <c r="FJ1524" s="18">
        <f t="shared" si="511"/>
        <v>0</v>
      </c>
      <c r="FT1524">
        <f t="shared" si="512"/>
        <v>0</v>
      </c>
      <c r="GD1524">
        <f t="shared" si="518"/>
        <v>0</v>
      </c>
      <c r="GO1524" s="39">
        <f t="shared" si="513"/>
        <v>0</v>
      </c>
      <c r="GP1524" s="39">
        <f t="shared" si="514"/>
        <v>108166</v>
      </c>
      <c r="GQ1524" s="39">
        <f t="shared" si="515"/>
        <v>3405</v>
      </c>
      <c r="GR1524" s="39">
        <v>143654</v>
      </c>
      <c r="GS1524" t="s">
        <v>395</v>
      </c>
      <c r="GU1524" t="s">
        <v>1392</v>
      </c>
      <c r="GZ1524" s="50">
        <v>4.0000000000000001E-3</v>
      </c>
      <c r="HA1524" s="43">
        <v>0</v>
      </c>
      <c r="HB1524">
        <v>0</v>
      </c>
      <c r="HC1524">
        <v>494</v>
      </c>
      <c r="HD1524">
        <v>210</v>
      </c>
      <c r="HE1524">
        <v>15287</v>
      </c>
      <c r="HF1524">
        <v>98</v>
      </c>
      <c r="HH1524">
        <v>56816</v>
      </c>
      <c r="HI1524">
        <v>6</v>
      </c>
      <c r="HJ1524">
        <v>57</v>
      </c>
      <c r="HK1524">
        <v>1147</v>
      </c>
      <c r="HL1524">
        <v>0</v>
      </c>
      <c r="HM1524">
        <v>494</v>
      </c>
      <c r="HN1524">
        <v>0</v>
      </c>
      <c r="HU1524">
        <v>3</v>
      </c>
      <c r="HV1524">
        <v>9</v>
      </c>
      <c r="HW1524">
        <v>3</v>
      </c>
      <c r="HX1524">
        <v>2</v>
      </c>
      <c r="HY1524">
        <v>3</v>
      </c>
      <c r="HZ1524">
        <v>0</v>
      </c>
      <c r="IA1524">
        <f t="shared" si="522"/>
        <v>5</v>
      </c>
      <c r="IB1524">
        <f t="shared" si="523"/>
        <v>3</v>
      </c>
      <c r="IC1524">
        <v>4</v>
      </c>
      <c r="ID1524">
        <v>4.9000000000000004</v>
      </c>
      <c r="IE1524">
        <v>4.17</v>
      </c>
      <c r="IF1524" s="63">
        <v>2</v>
      </c>
      <c r="IH1524">
        <f t="shared" si="524"/>
        <v>9.07</v>
      </c>
      <c r="II1524" s="35">
        <f t="shared" si="525"/>
        <v>4.9000000000000004</v>
      </c>
      <c r="IM1524" s="18">
        <v>1130</v>
      </c>
      <c r="IN1524" t="s">
        <v>411</v>
      </c>
      <c r="IO1524" s="62">
        <v>4107</v>
      </c>
      <c r="IP1524" s="18">
        <v>1107</v>
      </c>
      <c r="IQ1524" s="18">
        <v>1715</v>
      </c>
      <c r="IR1524" s="18">
        <v>644</v>
      </c>
      <c r="IS1524" s="18">
        <v>217</v>
      </c>
      <c r="IT1524" s="18">
        <v>2000</v>
      </c>
      <c r="IU1524" s="18">
        <v>49</v>
      </c>
      <c r="IV1524" s="18">
        <v>57</v>
      </c>
      <c r="IW1524" s="18" t="s">
        <v>2028</v>
      </c>
      <c r="IX1524" s="18">
        <f t="shared" si="504"/>
        <v>11026</v>
      </c>
      <c r="JB1524" s="18">
        <v>42</v>
      </c>
      <c r="JC1524" s="18">
        <v>1619</v>
      </c>
      <c r="JS1524" s="18">
        <v>217</v>
      </c>
      <c r="JT1524" s="18">
        <v>0</v>
      </c>
      <c r="JU1524" s="18">
        <v>0</v>
      </c>
      <c r="JW1524" s="18">
        <v>22</v>
      </c>
      <c r="JX1524" s="18" t="s">
        <v>2283</v>
      </c>
      <c r="JY1524" s="18">
        <v>5613</v>
      </c>
      <c r="KC1524" s="18" t="s">
        <v>2224</v>
      </c>
      <c r="KD1524" s="18" t="s">
        <v>862</v>
      </c>
      <c r="KE1524" s="18">
        <v>0</v>
      </c>
      <c r="KF1524" s="18">
        <v>1</v>
      </c>
      <c r="KG1524" s="18">
        <v>6</v>
      </c>
      <c r="KH1524" s="18">
        <v>145</v>
      </c>
      <c r="KN1524" s="18">
        <v>11.25</v>
      </c>
      <c r="KO1524" s="18">
        <v>11.25</v>
      </c>
      <c r="KP1524" s="18">
        <v>11.25</v>
      </c>
      <c r="KQ1524" s="18">
        <v>11.25</v>
      </c>
      <c r="KR1524" s="18">
        <v>7.25</v>
      </c>
      <c r="KS1524" s="18">
        <v>4</v>
      </c>
      <c r="KT1524" s="18">
        <v>0</v>
      </c>
      <c r="LB1524" s="18" t="s">
        <v>766</v>
      </c>
      <c r="LQ1524" s="18">
        <v>10</v>
      </c>
      <c r="LR1524" s="18">
        <v>10</v>
      </c>
      <c r="LS1524" s="18">
        <v>10</v>
      </c>
      <c r="LT1524" s="18">
        <v>10</v>
      </c>
      <c r="LU1524" s="18">
        <v>0</v>
      </c>
      <c r="LV1524" s="18">
        <v>0</v>
      </c>
      <c r="LW1524" s="18">
        <v>0</v>
      </c>
      <c r="ME1524" s="18" t="s">
        <v>766</v>
      </c>
      <c r="MF1524" s="18" t="s">
        <v>768</v>
      </c>
      <c r="MG1524" s="18" t="s">
        <v>768</v>
      </c>
      <c r="MH1524" s="18" t="s">
        <v>768</v>
      </c>
      <c r="MI1524" s="18" t="s">
        <v>2231</v>
      </c>
      <c r="MO1524" s="18" t="s">
        <v>766</v>
      </c>
      <c r="MS1524" s="18">
        <v>89247</v>
      </c>
      <c r="NL1524" s="18" t="s">
        <v>768</v>
      </c>
      <c r="NP1524" s="18" t="s">
        <v>2225</v>
      </c>
      <c r="NV1524" s="18">
        <v>0</v>
      </c>
      <c r="NX1524" s="18">
        <f t="shared" si="526"/>
        <v>1577.4632653061224</v>
      </c>
      <c r="NY1524" t="str">
        <f t="shared" si="505"/>
        <v>Mid-range</v>
      </c>
      <c r="NZ1524" t="str">
        <f t="shared" si="506"/>
        <v>Small</v>
      </c>
    </row>
    <row r="1525" spans="1:390">
      <c r="A1525" t="s">
        <v>540</v>
      </c>
      <c r="B1525" t="s">
        <v>541</v>
      </c>
      <c r="C1525" t="s">
        <v>542</v>
      </c>
      <c r="D1525" t="s">
        <v>393</v>
      </c>
      <c r="E1525">
        <v>20190</v>
      </c>
      <c r="F1525" t="s">
        <v>2220</v>
      </c>
      <c r="G1525">
        <v>6957.42</v>
      </c>
      <c r="H1525" s="62">
        <v>24544</v>
      </c>
      <c r="I1525" s="63">
        <v>1</v>
      </c>
      <c r="J1525" s="63">
        <v>131</v>
      </c>
      <c r="K1525" s="63">
        <v>7</v>
      </c>
      <c r="L1525" s="63">
        <v>2</v>
      </c>
      <c r="P1525" s="63" t="s">
        <v>2227</v>
      </c>
      <c r="R1525" s="63">
        <v>491</v>
      </c>
      <c r="X1525" s="63">
        <v>0</v>
      </c>
      <c r="Y1525" s="63">
        <v>0</v>
      </c>
      <c r="Z1525" s="63">
        <v>0</v>
      </c>
      <c r="AA1525" s="63">
        <v>0</v>
      </c>
      <c r="AB1525" s="63">
        <v>0</v>
      </c>
      <c r="AC1525" s="93">
        <v>0</v>
      </c>
      <c r="AL1525" s="93">
        <v>10500</v>
      </c>
      <c r="AO1525" s="59">
        <f t="shared" si="521"/>
        <v>10500</v>
      </c>
      <c r="AP1525" s="77">
        <v>0</v>
      </c>
      <c r="AR1525" s="77">
        <v>0</v>
      </c>
      <c r="AS1525" s="77"/>
      <c r="AT1525" s="77">
        <v>0</v>
      </c>
      <c r="AU1525" s="77"/>
      <c r="AV1525" s="77"/>
      <c r="AX1525" s="77">
        <v>0</v>
      </c>
      <c r="AY1525" s="77">
        <v>8951</v>
      </c>
      <c r="AZ1525" s="77">
        <v>0</v>
      </c>
      <c r="BB1525" s="63">
        <f t="shared" si="519"/>
        <v>8951</v>
      </c>
      <c r="BC1525" s="77">
        <v>0</v>
      </c>
      <c r="BD1525" s="77">
        <v>0</v>
      </c>
      <c r="BG1525" s="77">
        <v>0</v>
      </c>
      <c r="BK1525" s="77">
        <v>0</v>
      </c>
      <c r="BL1525" s="77">
        <v>2105</v>
      </c>
      <c r="BM1525" s="77">
        <v>0</v>
      </c>
      <c r="BO1525" s="63">
        <f t="shared" si="507"/>
        <v>2105</v>
      </c>
      <c r="BZ1525" s="18">
        <f t="shared" si="508"/>
        <v>0</v>
      </c>
      <c r="CA1525" s="41">
        <v>0</v>
      </c>
      <c r="CB1525" s="41">
        <v>0</v>
      </c>
      <c r="CE1525" s="41">
        <v>0</v>
      </c>
      <c r="CH1525" s="41">
        <v>0</v>
      </c>
      <c r="CJ1525" s="41">
        <v>29675</v>
      </c>
      <c r="CK1525" s="41">
        <v>0</v>
      </c>
      <c r="CM1525">
        <f t="shared" si="520"/>
        <v>29675</v>
      </c>
      <c r="CX1525" s="39"/>
      <c r="DI1525">
        <f t="shared" si="517"/>
        <v>0</v>
      </c>
      <c r="DJ1525" s="41">
        <v>0</v>
      </c>
      <c r="DL1525" s="41">
        <v>0</v>
      </c>
      <c r="DN1525" s="41">
        <v>0</v>
      </c>
      <c r="DQ1525" s="41">
        <v>0</v>
      </c>
      <c r="DR1525" s="41">
        <v>0</v>
      </c>
      <c r="DT1525" s="41">
        <v>0</v>
      </c>
      <c r="DV1525" s="63">
        <f t="shared" si="509"/>
        <v>0</v>
      </c>
      <c r="DW1525" s="77">
        <v>0</v>
      </c>
      <c r="DY1525" s="41">
        <v>0</v>
      </c>
      <c r="DZ1525" s="41"/>
      <c r="EA1525" s="41">
        <v>0</v>
      </c>
      <c r="EB1525" s="41"/>
      <c r="ED1525" s="41">
        <v>0</v>
      </c>
      <c r="EE1525" s="41">
        <v>851</v>
      </c>
      <c r="EG1525" s="41">
        <v>0</v>
      </c>
      <c r="EI1525" s="63">
        <f t="shared" si="510"/>
        <v>851</v>
      </c>
      <c r="EU1525" s="38">
        <v>0.74</v>
      </c>
      <c r="EY1525" s="38">
        <v>0.17</v>
      </c>
      <c r="EZ1525" s="38">
        <v>0.09</v>
      </c>
      <c r="FJ1525" s="18">
        <f t="shared" si="511"/>
        <v>0</v>
      </c>
      <c r="FT1525">
        <f t="shared" si="512"/>
        <v>0</v>
      </c>
      <c r="GD1525">
        <f t="shared" si="518"/>
        <v>0</v>
      </c>
      <c r="GO1525" s="39">
        <f t="shared" si="513"/>
        <v>0</v>
      </c>
      <c r="GP1525" s="39">
        <f t="shared" si="514"/>
        <v>12605</v>
      </c>
      <c r="GQ1525" s="39">
        <f t="shared" si="515"/>
        <v>8951</v>
      </c>
      <c r="GR1525" s="39">
        <v>106298</v>
      </c>
      <c r="GS1525" t="s">
        <v>420</v>
      </c>
      <c r="GU1525" t="s">
        <v>1392</v>
      </c>
      <c r="GZ1525" s="47">
        <v>0</v>
      </c>
      <c r="HA1525" s="43">
        <v>0</v>
      </c>
      <c r="HB1525">
        <v>0</v>
      </c>
      <c r="HC1525">
        <v>408</v>
      </c>
      <c r="HD1525">
        <v>3206</v>
      </c>
      <c r="HE1525">
        <v>24900</v>
      </c>
      <c r="HF1525">
        <v>40</v>
      </c>
      <c r="HH1525">
        <v>63858</v>
      </c>
      <c r="HI1525">
        <v>108</v>
      </c>
      <c r="HJ1525">
        <v>78</v>
      </c>
      <c r="HK1525">
        <v>155</v>
      </c>
      <c r="HL1525">
        <v>2</v>
      </c>
      <c r="HM1525">
        <v>500</v>
      </c>
      <c r="HN1525">
        <v>0</v>
      </c>
      <c r="HU1525">
        <v>2</v>
      </c>
      <c r="HV1525">
        <v>2</v>
      </c>
      <c r="HW1525">
        <v>4</v>
      </c>
      <c r="HX1525">
        <v>1</v>
      </c>
      <c r="HY1525">
        <v>2</v>
      </c>
      <c r="IA1525">
        <f t="shared" si="522"/>
        <v>5</v>
      </c>
      <c r="IB1525">
        <f t="shared" si="523"/>
        <v>2</v>
      </c>
      <c r="IC1525">
        <v>3</v>
      </c>
      <c r="ID1525">
        <v>3</v>
      </c>
      <c r="IE1525">
        <v>6</v>
      </c>
      <c r="IF1525" s="63">
        <v>1</v>
      </c>
      <c r="IH1525">
        <f t="shared" si="524"/>
        <v>9</v>
      </c>
      <c r="II1525" s="35">
        <f t="shared" si="525"/>
        <v>3</v>
      </c>
      <c r="IM1525" s="18">
        <v>6609</v>
      </c>
      <c r="IN1525" t="s">
        <v>411</v>
      </c>
      <c r="IO1525" s="62">
        <v>6988</v>
      </c>
      <c r="IP1525" s="18">
        <v>3034</v>
      </c>
      <c r="IQ1525" s="18">
        <v>742</v>
      </c>
      <c r="IR1525" s="18">
        <v>2413</v>
      </c>
      <c r="IS1525" s="18">
        <v>0</v>
      </c>
      <c r="IT1525" s="18">
        <v>0</v>
      </c>
      <c r="IU1525" s="18">
        <v>854</v>
      </c>
      <c r="IV1525" s="18">
        <v>0</v>
      </c>
      <c r="IX1525" s="18">
        <f t="shared" si="504"/>
        <v>20640</v>
      </c>
      <c r="JB1525" s="18">
        <v>127</v>
      </c>
      <c r="JC1525" s="18">
        <v>64</v>
      </c>
      <c r="JS1525" s="18">
        <v>145</v>
      </c>
      <c r="JT1525" s="18">
        <v>0</v>
      </c>
      <c r="JU1525" s="18">
        <v>0</v>
      </c>
      <c r="JW1525" s="18">
        <v>0</v>
      </c>
      <c r="JY1525" s="18">
        <v>3096</v>
      </c>
      <c r="JZ1525" s="18" t="s">
        <v>2237</v>
      </c>
      <c r="KC1525" s="18" t="s">
        <v>2224</v>
      </c>
      <c r="KD1525" s="18">
        <v>1</v>
      </c>
      <c r="KE1525" s="18">
        <v>35</v>
      </c>
      <c r="KF1525" s="18">
        <v>0</v>
      </c>
      <c r="KG1525" s="18">
        <v>0</v>
      </c>
      <c r="KH1525" s="18">
        <v>0</v>
      </c>
      <c r="KN1525" s="18">
        <v>11</v>
      </c>
      <c r="KO1525" s="18">
        <v>11</v>
      </c>
      <c r="KP1525" s="18">
        <v>11</v>
      </c>
      <c r="KQ1525" s="18">
        <v>11</v>
      </c>
      <c r="KR1525" s="18">
        <v>8</v>
      </c>
      <c r="KS1525" s="18">
        <v>0</v>
      </c>
      <c r="KT1525" s="18">
        <v>0</v>
      </c>
      <c r="LB1525" s="18" t="s">
        <v>766</v>
      </c>
      <c r="LQ1525" s="18">
        <v>7.75</v>
      </c>
      <c r="LR1525" s="18">
        <v>7.75</v>
      </c>
      <c r="LS1525" s="18">
        <v>7.75</v>
      </c>
      <c r="LT1525" s="18">
        <v>7.75</v>
      </c>
      <c r="LU1525" s="18">
        <v>0</v>
      </c>
      <c r="LV1525" s="18">
        <v>0</v>
      </c>
      <c r="LW1525" s="18">
        <v>0</v>
      </c>
      <c r="ME1525" s="18" t="s">
        <v>766</v>
      </c>
      <c r="MF1525" s="18" t="s">
        <v>768</v>
      </c>
      <c r="MG1525" s="18" t="s">
        <v>768</v>
      </c>
      <c r="MH1525" s="18" t="s">
        <v>768</v>
      </c>
      <c r="MI1525" s="18" t="s">
        <v>2231</v>
      </c>
      <c r="MO1525" s="18" t="s">
        <v>766</v>
      </c>
      <c r="MS1525" s="18">
        <v>228416</v>
      </c>
      <c r="NL1525" s="18" t="s">
        <v>768</v>
      </c>
      <c r="NP1525" s="18" t="s">
        <v>2225</v>
      </c>
      <c r="NV1525" s="18">
        <v>386</v>
      </c>
      <c r="NX1525" s="18">
        <f t="shared" si="526"/>
        <v>2319.14</v>
      </c>
      <c r="NY1525" t="str">
        <f t="shared" si="505"/>
        <v>Mid-range</v>
      </c>
      <c r="NZ1525" t="str">
        <f t="shared" si="506"/>
        <v>Small</v>
      </c>
    </row>
    <row r="1526" spans="1:390">
      <c r="A1526" t="s">
        <v>472</v>
      </c>
      <c r="B1526" t="s">
        <v>473</v>
      </c>
      <c r="C1526" t="s">
        <v>474</v>
      </c>
      <c r="D1526" t="s">
        <v>404</v>
      </c>
      <c r="E1526">
        <v>20190</v>
      </c>
      <c r="F1526" t="s">
        <v>2220</v>
      </c>
      <c r="G1526">
        <v>6133.09</v>
      </c>
      <c r="H1526" s="62">
        <v>34358</v>
      </c>
      <c r="I1526" s="63">
        <v>1</v>
      </c>
      <c r="J1526" s="63">
        <v>36</v>
      </c>
      <c r="K1526" s="63">
        <v>10</v>
      </c>
      <c r="L1526" s="63">
        <v>0</v>
      </c>
      <c r="M1526" s="63" t="s">
        <v>2226</v>
      </c>
      <c r="N1526" s="63" t="s">
        <v>2232</v>
      </c>
      <c r="P1526" s="63" t="s">
        <v>2227</v>
      </c>
      <c r="Q1526" s="63" t="s">
        <v>2284</v>
      </c>
      <c r="R1526" s="63">
        <v>444</v>
      </c>
      <c r="X1526" s="63">
        <v>0</v>
      </c>
      <c r="Y1526" s="63">
        <v>0</v>
      </c>
      <c r="Z1526" s="63">
        <v>0</v>
      </c>
      <c r="AA1526" s="63">
        <v>0</v>
      </c>
      <c r="AB1526" s="63">
        <v>0</v>
      </c>
      <c r="AC1526" s="93">
        <v>0</v>
      </c>
      <c r="AL1526" s="93">
        <v>51767</v>
      </c>
      <c r="AM1526" s="93">
        <v>6844</v>
      </c>
      <c r="AN1526" s="63" t="s">
        <v>2285</v>
      </c>
      <c r="AO1526" s="59">
        <f t="shared" si="521"/>
        <v>58611</v>
      </c>
      <c r="AP1526" s="77">
        <v>0</v>
      </c>
      <c r="AR1526" s="77">
        <v>0</v>
      </c>
      <c r="AS1526" s="77"/>
      <c r="AT1526" s="77">
        <v>0</v>
      </c>
      <c r="AU1526" s="77"/>
      <c r="AV1526" s="77"/>
      <c r="AX1526" s="77">
        <v>0</v>
      </c>
      <c r="AY1526" s="77">
        <v>0</v>
      </c>
      <c r="AZ1526" s="77">
        <v>0</v>
      </c>
      <c r="BA1526" s="77"/>
      <c r="BB1526" s="63">
        <f t="shared" si="519"/>
        <v>0</v>
      </c>
      <c r="BC1526" s="77">
        <v>0</v>
      </c>
      <c r="BD1526" s="77">
        <v>0</v>
      </c>
      <c r="BG1526" s="77">
        <v>0</v>
      </c>
      <c r="BK1526" s="77">
        <v>0</v>
      </c>
      <c r="BL1526" s="77">
        <v>4371</v>
      </c>
      <c r="BM1526" s="77">
        <v>0</v>
      </c>
      <c r="BO1526" s="63">
        <f t="shared" si="507"/>
        <v>4371</v>
      </c>
      <c r="BZ1526" s="18">
        <f t="shared" si="508"/>
        <v>0</v>
      </c>
      <c r="CA1526" s="41">
        <v>0</v>
      </c>
      <c r="CB1526" s="41">
        <v>0</v>
      </c>
      <c r="CE1526" s="41">
        <v>0</v>
      </c>
      <c r="CH1526" s="41">
        <v>0</v>
      </c>
      <c r="CJ1526" s="41">
        <v>69644</v>
      </c>
      <c r="CK1526" s="41">
        <v>0</v>
      </c>
      <c r="CM1526">
        <f t="shared" si="520"/>
        <v>69644</v>
      </c>
      <c r="CX1526" s="39"/>
      <c r="DI1526">
        <f t="shared" si="517"/>
        <v>0</v>
      </c>
      <c r="DJ1526" s="41">
        <v>0</v>
      </c>
      <c r="DL1526" s="41">
        <v>0</v>
      </c>
      <c r="DN1526" s="41">
        <v>0</v>
      </c>
      <c r="DQ1526" s="41">
        <v>0</v>
      </c>
      <c r="DR1526" s="41">
        <v>837</v>
      </c>
      <c r="DT1526" s="41">
        <v>0</v>
      </c>
      <c r="DV1526" s="63">
        <f t="shared" si="509"/>
        <v>837</v>
      </c>
      <c r="DW1526" s="77">
        <v>0</v>
      </c>
      <c r="DY1526" s="41">
        <v>0</v>
      </c>
      <c r="DZ1526" s="41"/>
      <c r="EA1526" s="41">
        <v>0</v>
      </c>
      <c r="EB1526" s="41"/>
      <c r="ED1526" s="41">
        <v>0</v>
      </c>
      <c r="EE1526" s="41">
        <v>77</v>
      </c>
      <c r="EG1526" s="41">
        <v>0</v>
      </c>
      <c r="EI1526" s="63">
        <f t="shared" si="510"/>
        <v>77</v>
      </c>
      <c r="EU1526" s="38">
        <v>0.22</v>
      </c>
      <c r="EY1526" s="38">
        <v>0.35</v>
      </c>
      <c r="EZ1526" s="38">
        <v>0.43</v>
      </c>
      <c r="FJ1526" s="18">
        <f t="shared" si="511"/>
        <v>0</v>
      </c>
      <c r="FT1526">
        <f t="shared" si="512"/>
        <v>0</v>
      </c>
      <c r="GD1526">
        <f t="shared" si="518"/>
        <v>0</v>
      </c>
      <c r="GO1526" s="39">
        <f t="shared" si="513"/>
        <v>0</v>
      </c>
      <c r="GP1526" s="39">
        <f t="shared" si="514"/>
        <v>62982</v>
      </c>
      <c r="GQ1526" s="39">
        <f t="shared" si="515"/>
        <v>0</v>
      </c>
      <c r="GR1526" s="39">
        <v>235126</v>
      </c>
      <c r="GS1526" t="s">
        <v>395</v>
      </c>
      <c r="GU1526" t="s">
        <v>1402</v>
      </c>
      <c r="GZ1526" s="47">
        <v>0.2</v>
      </c>
      <c r="HA1526" s="43">
        <v>27361</v>
      </c>
      <c r="HB1526">
        <v>0</v>
      </c>
      <c r="HC1526">
        <v>1603</v>
      </c>
      <c r="HD1526">
        <v>1241</v>
      </c>
      <c r="HE1526">
        <v>53686</v>
      </c>
      <c r="HF1526">
        <v>67</v>
      </c>
      <c r="HH1526">
        <v>58355</v>
      </c>
      <c r="HI1526">
        <v>31</v>
      </c>
      <c r="HJ1526">
        <v>8</v>
      </c>
      <c r="HK1526">
        <v>1652</v>
      </c>
      <c r="HL1526">
        <v>0</v>
      </c>
      <c r="HM1526">
        <v>1703</v>
      </c>
      <c r="HN1526">
        <v>23</v>
      </c>
      <c r="HU1526">
        <v>5</v>
      </c>
      <c r="HV1526">
        <v>5</v>
      </c>
      <c r="HW1526">
        <v>3</v>
      </c>
      <c r="HX1526">
        <v>0</v>
      </c>
      <c r="HY1526">
        <v>0</v>
      </c>
      <c r="HZ1526">
        <v>1</v>
      </c>
      <c r="IA1526">
        <f t="shared" si="522"/>
        <v>3</v>
      </c>
      <c r="IB1526">
        <f t="shared" si="523"/>
        <v>1</v>
      </c>
      <c r="IC1526">
        <v>6</v>
      </c>
      <c r="ID1526">
        <v>5.3</v>
      </c>
      <c r="IE1526">
        <v>3.64</v>
      </c>
      <c r="IF1526" s="63">
        <v>2</v>
      </c>
      <c r="IH1526">
        <f t="shared" si="524"/>
        <v>8.94</v>
      </c>
      <c r="II1526" s="35">
        <f t="shared" si="525"/>
        <v>5.3</v>
      </c>
      <c r="IM1526" s="18">
        <v>6645</v>
      </c>
      <c r="IN1526" t="s">
        <v>411</v>
      </c>
      <c r="IO1526" s="62">
        <v>5214</v>
      </c>
      <c r="IP1526" s="18">
        <v>2593</v>
      </c>
      <c r="IQ1526" s="18">
        <v>4737</v>
      </c>
      <c r="IR1526" s="18">
        <v>901</v>
      </c>
      <c r="IS1526" s="18">
        <v>765</v>
      </c>
      <c r="IT1526" s="18">
        <v>0</v>
      </c>
      <c r="IU1526" s="18">
        <v>132</v>
      </c>
      <c r="IV1526" s="18">
        <v>1184</v>
      </c>
      <c r="IW1526" s="18" t="s">
        <v>2286</v>
      </c>
      <c r="IX1526" s="18">
        <f t="shared" si="504"/>
        <v>22171</v>
      </c>
      <c r="JB1526" s="18">
        <v>1406</v>
      </c>
      <c r="JC1526" s="18">
        <v>554</v>
      </c>
      <c r="JS1526" s="18">
        <v>72</v>
      </c>
      <c r="JT1526" s="18">
        <v>2</v>
      </c>
      <c r="JU1526" s="18">
        <v>0</v>
      </c>
      <c r="JW1526" s="18">
        <v>9</v>
      </c>
      <c r="JX1526" s="18" t="s">
        <v>2287</v>
      </c>
      <c r="JY1526" s="18">
        <v>1586</v>
      </c>
      <c r="KB1526" s="18" t="s">
        <v>2238</v>
      </c>
      <c r="KC1526" s="18" t="s">
        <v>2224</v>
      </c>
      <c r="KD1526" s="18" t="s">
        <v>2288</v>
      </c>
      <c r="KF1526" s="18">
        <v>1</v>
      </c>
      <c r="KG1526" s="18">
        <v>21</v>
      </c>
      <c r="KH1526" s="18">
        <v>494</v>
      </c>
      <c r="KN1526" s="18">
        <v>11.5</v>
      </c>
      <c r="KO1526" s="18">
        <v>11.5</v>
      </c>
      <c r="KP1526" s="18">
        <v>11.5</v>
      </c>
      <c r="KQ1526" s="18">
        <v>11.5</v>
      </c>
      <c r="KR1526" s="18">
        <v>4</v>
      </c>
      <c r="KS1526" s="18">
        <v>4</v>
      </c>
      <c r="KT1526" s="18">
        <v>0</v>
      </c>
      <c r="LB1526" s="18" t="s">
        <v>768</v>
      </c>
      <c r="LC1526" s="18">
        <v>6</v>
      </c>
      <c r="LD1526" s="18">
        <v>6</v>
      </c>
      <c r="LE1526" s="18">
        <v>6</v>
      </c>
      <c r="LF1526" s="18">
        <v>6</v>
      </c>
      <c r="LG1526" s="18">
        <v>0</v>
      </c>
      <c r="LH1526" s="18">
        <v>0</v>
      </c>
      <c r="LI1526" s="18">
        <v>0</v>
      </c>
      <c r="LQ1526" s="18">
        <v>7</v>
      </c>
      <c r="LR1526" s="18">
        <v>7</v>
      </c>
      <c r="LS1526" s="18">
        <v>7</v>
      </c>
      <c r="LT1526" s="18">
        <v>7</v>
      </c>
      <c r="LU1526" s="18">
        <v>0</v>
      </c>
      <c r="LV1526" s="18">
        <v>0</v>
      </c>
      <c r="LW1526" s="18">
        <v>0</v>
      </c>
      <c r="ME1526" s="18" t="s">
        <v>766</v>
      </c>
      <c r="MF1526" s="18" t="s">
        <v>768</v>
      </c>
      <c r="MG1526" s="18" t="s">
        <v>768</v>
      </c>
      <c r="MH1526" s="18" t="s">
        <v>766</v>
      </c>
      <c r="MI1526" s="18" t="s">
        <v>766</v>
      </c>
      <c r="MO1526" s="18" t="s">
        <v>766</v>
      </c>
      <c r="MS1526" s="18">
        <v>150258</v>
      </c>
      <c r="NL1526" s="18" t="s">
        <v>768</v>
      </c>
      <c r="NN1526" s="18" t="s">
        <v>1155</v>
      </c>
      <c r="NO1526" s="18" t="s">
        <v>2249</v>
      </c>
      <c r="NP1526" s="18" t="s">
        <v>2225</v>
      </c>
      <c r="NV1526" s="18">
        <v>13657</v>
      </c>
      <c r="NX1526" s="18">
        <f t="shared" si="526"/>
        <v>1157.1867924528303</v>
      </c>
      <c r="NY1526" t="str">
        <f t="shared" si="505"/>
        <v>Smaller</v>
      </c>
      <c r="NZ1526" t="str">
        <f t="shared" si="506"/>
        <v>Small</v>
      </c>
    </row>
    <row r="1527" spans="1:390">
      <c r="A1527" t="s">
        <v>514</v>
      </c>
      <c r="B1527" t="s">
        <v>562</v>
      </c>
      <c r="C1527">
        <v>582</v>
      </c>
      <c r="D1527" t="s">
        <v>404</v>
      </c>
      <c r="E1527">
        <v>20190</v>
      </c>
      <c r="F1527" t="s">
        <v>2220</v>
      </c>
      <c r="G1527">
        <v>3236.42</v>
      </c>
      <c r="H1527" s="62">
        <v>25000</v>
      </c>
      <c r="I1527" s="63">
        <v>0</v>
      </c>
      <c r="J1527" s="63">
        <v>118</v>
      </c>
      <c r="K1527" s="63">
        <v>7</v>
      </c>
      <c r="L1527" s="63">
        <v>0</v>
      </c>
      <c r="N1527" s="63" t="s">
        <v>2232</v>
      </c>
      <c r="O1527" s="63" t="s">
        <v>2221</v>
      </c>
      <c r="P1527" s="63" t="s">
        <v>2227</v>
      </c>
      <c r="R1527" s="63">
        <v>400</v>
      </c>
      <c r="X1527" s="63">
        <v>0</v>
      </c>
      <c r="Y1527" s="63">
        <v>0</v>
      </c>
      <c r="Z1527" s="63">
        <v>0</v>
      </c>
      <c r="AA1527" s="63">
        <v>0</v>
      </c>
      <c r="AB1527" s="63">
        <v>0</v>
      </c>
      <c r="AC1527" s="93">
        <v>236</v>
      </c>
      <c r="AL1527" s="93">
        <v>23036</v>
      </c>
      <c r="AO1527" s="59">
        <f t="shared" si="521"/>
        <v>23272</v>
      </c>
      <c r="AP1527" s="77">
        <v>0</v>
      </c>
      <c r="AR1527" s="77">
        <v>0</v>
      </c>
      <c r="AS1527" s="77"/>
      <c r="AT1527" s="77">
        <v>0</v>
      </c>
      <c r="AU1527" s="77"/>
      <c r="AV1527" s="77"/>
      <c r="AX1527" s="77">
        <v>0</v>
      </c>
      <c r="AY1527" s="77">
        <v>0</v>
      </c>
      <c r="AZ1527" s="77">
        <v>0</v>
      </c>
      <c r="BA1527" s="77"/>
      <c r="BB1527" s="63">
        <f t="shared" si="519"/>
        <v>0</v>
      </c>
      <c r="BL1527" s="77">
        <v>6586</v>
      </c>
      <c r="BO1527" s="63">
        <f t="shared" si="507"/>
        <v>6586</v>
      </c>
      <c r="BZ1527" s="18">
        <f t="shared" si="508"/>
        <v>0</v>
      </c>
      <c r="CJ1527" s="41">
        <v>23721</v>
      </c>
      <c r="CM1527">
        <f t="shared" si="520"/>
        <v>23721</v>
      </c>
      <c r="CX1527" s="39"/>
      <c r="DI1527">
        <f t="shared" si="517"/>
        <v>0</v>
      </c>
      <c r="DJ1527" s="41">
        <v>0</v>
      </c>
      <c r="DL1527" s="41">
        <v>0</v>
      </c>
      <c r="DN1527" s="41">
        <v>0</v>
      </c>
      <c r="DQ1527" s="41">
        <v>0</v>
      </c>
      <c r="DR1527" s="41">
        <v>0</v>
      </c>
      <c r="DT1527" s="41">
        <v>0</v>
      </c>
      <c r="DV1527" s="63">
        <f t="shared" si="509"/>
        <v>0</v>
      </c>
      <c r="DW1527" s="77">
        <v>0</v>
      </c>
      <c r="DY1527" s="41">
        <v>0</v>
      </c>
      <c r="DZ1527" s="41"/>
      <c r="EA1527" s="41">
        <v>0</v>
      </c>
      <c r="EB1527" s="41"/>
      <c r="ED1527" s="41">
        <v>0</v>
      </c>
      <c r="EE1527" s="41">
        <v>0</v>
      </c>
      <c r="EG1527" s="41">
        <v>0</v>
      </c>
      <c r="EI1527" s="63">
        <f t="shared" si="510"/>
        <v>0</v>
      </c>
      <c r="EU1527" s="38">
        <v>0.3</v>
      </c>
      <c r="EY1527" s="38">
        <v>0.2</v>
      </c>
      <c r="EZ1527" s="38">
        <v>0.5</v>
      </c>
      <c r="FJ1527" s="18">
        <f t="shared" si="511"/>
        <v>0</v>
      </c>
      <c r="FT1527">
        <f t="shared" si="512"/>
        <v>0</v>
      </c>
      <c r="GD1527">
        <f t="shared" si="518"/>
        <v>0</v>
      </c>
      <c r="GO1527" s="39">
        <f t="shared" si="513"/>
        <v>0</v>
      </c>
      <c r="GP1527" s="39">
        <f t="shared" si="514"/>
        <v>29858</v>
      </c>
      <c r="GQ1527" s="39">
        <f t="shared" si="515"/>
        <v>0</v>
      </c>
      <c r="GR1527" s="39">
        <v>96116</v>
      </c>
      <c r="GS1527" t="s">
        <v>942</v>
      </c>
      <c r="GT1527" t="s">
        <v>463</v>
      </c>
      <c r="GU1527" t="s">
        <v>1411</v>
      </c>
      <c r="GZ1527" s="47">
        <v>0</v>
      </c>
      <c r="HA1527" s="43">
        <v>0</v>
      </c>
      <c r="HB1527">
        <v>0</v>
      </c>
      <c r="HC1527">
        <v>537</v>
      </c>
      <c r="HD1527">
        <v>842</v>
      </c>
      <c r="HE1527">
        <v>19871</v>
      </c>
      <c r="HF1527">
        <v>69</v>
      </c>
      <c r="HH1527">
        <v>31881</v>
      </c>
      <c r="HI1527">
        <v>118</v>
      </c>
      <c r="HJ1527">
        <v>2</v>
      </c>
      <c r="HK1527">
        <v>0</v>
      </c>
      <c r="HL1527">
        <v>0</v>
      </c>
      <c r="HM1527">
        <v>569</v>
      </c>
      <c r="HN1527">
        <v>0</v>
      </c>
      <c r="HU1527">
        <v>2</v>
      </c>
      <c r="HV1527">
        <v>1</v>
      </c>
      <c r="HW1527">
        <v>2</v>
      </c>
      <c r="HX1527">
        <v>0</v>
      </c>
      <c r="HY1527">
        <v>1</v>
      </c>
      <c r="HZ1527">
        <v>0</v>
      </c>
      <c r="IA1527">
        <f t="shared" si="522"/>
        <v>2</v>
      </c>
      <c r="IB1527">
        <f t="shared" si="523"/>
        <v>1</v>
      </c>
      <c r="IC1527">
        <v>7</v>
      </c>
      <c r="ID1527">
        <v>2.17</v>
      </c>
      <c r="IE1527">
        <v>2.48</v>
      </c>
      <c r="IF1527" s="63">
        <v>3</v>
      </c>
      <c r="IH1527">
        <f t="shared" si="524"/>
        <v>4.6500000000000004</v>
      </c>
      <c r="II1527" s="35">
        <f t="shared" si="525"/>
        <v>2.17</v>
      </c>
      <c r="IM1527" s="18">
        <v>1803</v>
      </c>
      <c r="IN1527" t="s">
        <v>2235</v>
      </c>
      <c r="IO1527" s="62">
        <v>1224</v>
      </c>
      <c r="IP1527" s="18">
        <v>905</v>
      </c>
      <c r="IQ1527" s="18">
        <v>1592</v>
      </c>
      <c r="IR1527" s="18">
        <v>88</v>
      </c>
      <c r="IS1527" s="18">
        <v>0</v>
      </c>
      <c r="IT1527" s="18">
        <v>0</v>
      </c>
      <c r="IU1527" s="18">
        <v>181</v>
      </c>
      <c r="IV1527" s="18">
        <v>1928</v>
      </c>
      <c r="IW1527" s="18" t="s">
        <v>1926</v>
      </c>
      <c r="IX1527" s="18">
        <f t="shared" si="504"/>
        <v>7721</v>
      </c>
      <c r="JB1527" s="18">
        <v>5</v>
      </c>
      <c r="JC1527" s="18">
        <v>57</v>
      </c>
      <c r="JS1527" s="18">
        <v>15</v>
      </c>
      <c r="JT1527" s="18">
        <v>20</v>
      </c>
      <c r="JU1527" s="18">
        <v>0</v>
      </c>
      <c r="JW1527" s="18">
        <v>0</v>
      </c>
      <c r="JX1527" s="18" t="s">
        <v>1926</v>
      </c>
      <c r="JY1527" s="18">
        <v>772</v>
      </c>
      <c r="KC1527" s="18" t="s">
        <v>2224</v>
      </c>
      <c r="KD1527" s="18" t="s">
        <v>862</v>
      </c>
      <c r="KE1527" s="18">
        <v>0</v>
      </c>
      <c r="KF1527" s="18">
        <v>0</v>
      </c>
      <c r="KG1527" s="18">
        <v>0</v>
      </c>
      <c r="KH1527" s="18">
        <v>0</v>
      </c>
      <c r="KN1527" s="18">
        <v>12.5</v>
      </c>
      <c r="KO1527" s="18">
        <v>12.5</v>
      </c>
      <c r="KP1527" s="18">
        <v>12.5</v>
      </c>
      <c r="KQ1527" s="18">
        <v>12.5</v>
      </c>
      <c r="KR1527" s="18">
        <v>8.5</v>
      </c>
      <c r="LB1527" s="18" t="s">
        <v>766</v>
      </c>
      <c r="LQ1527" s="18">
        <v>8</v>
      </c>
      <c r="LR1527" s="18">
        <v>8</v>
      </c>
      <c r="LS1527" s="18">
        <v>8</v>
      </c>
      <c r="LT1527" s="18">
        <v>8</v>
      </c>
      <c r="LU1527" s="18">
        <v>4</v>
      </c>
      <c r="ME1527" s="18" t="s">
        <v>766</v>
      </c>
      <c r="MF1527" s="18" t="s">
        <v>768</v>
      </c>
      <c r="MG1527" s="18" t="s">
        <v>768</v>
      </c>
      <c r="MH1527" s="18" t="s">
        <v>766</v>
      </c>
      <c r="MI1527" s="18" t="s">
        <v>2231</v>
      </c>
      <c r="MO1527" s="18" t="s">
        <v>766</v>
      </c>
      <c r="MS1527" s="18">
        <v>154704</v>
      </c>
      <c r="NL1527" s="18" t="s">
        <v>768</v>
      </c>
      <c r="NR1527" s="18" t="s">
        <v>2239</v>
      </c>
      <c r="NV1527" s="18">
        <v>479</v>
      </c>
      <c r="NX1527" s="18">
        <f t="shared" si="526"/>
        <v>1491.4377880184334</v>
      </c>
      <c r="NY1527" t="str">
        <f t="shared" si="505"/>
        <v>Smaller</v>
      </c>
      <c r="NZ1527" t="str">
        <f t="shared" si="506"/>
        <v>Small</v>
      </c>
    </row>
    <row r="1528" spans="1:390">
      <c r="A1528" t="s">
        <v>557</v>
      </c>
      <c r="B1528" t="s">
        <v>558</v>
      </c>
      <c r="C1528" t="s">
        <v>559</v>
      </c>
      <c r="D1528" t="s">
        <v>393</v>
      </c>
      <c r="E1528">
        <v>20190</v>
      </c>
      <c r="F1528" t="s">
        <v>2220</v>
      </c>
      <c r="G1528">
        <v>9208.3799999999992</v>
      </c>
      <c r="H1528" s="62">
        <v>29886</v>
      </c>
      <c r="I1528" s="63">
        <v>1</v>
      </c>
      <c r="J1528" s="63">
        <v>35</v>
      </c>
      <c r="K1528" s="63">
        <v>6</v>
      </c>
      <c r="L1528" s="63">
        <v>0</v>
      </c>
      <c r="P1528" s="63" t="s">
        <v>2227</v>
      </c>
      <c r="R1528" s="63">
        <v>411</v>
      </c>
      <c r="X1528" s="63">
        <v>0</v>
      </c>
      <c r="Y1528" s="63">
        <v>0</v>
      </c>
      <c r="Z1528" s="63">
        <v>0</v>
      </c>
      <c r="AA1528" s="63">
        <v>0</v>
      </c>
      <c r="AB1528" s="63">
        <v>0</v>
      </c>
      <c r="AC1528" s="93">
        <v>264</v>
      </c>
      <c r="AL1528" s="93">
        <v>26487</v>
      </c>
      <c r="AO1528" s="59">
        <f t="shared" si="521"/>
        <v>26751</v>
      </c>
      <c r="AP1528" s="77">
        <v>0</v>
      </c>
      <c r="AR1528" s="77">
        <v>0</v>
      </c>
      <c r="AS1528" s="77"/>
      <c r="AT1528" s="77">
        <v>0</v>
      </c>
      <c r="AU1528" s="77"/>
      <c r="AV1528" s="77"/>
      <c r="AX1528" s="77">
        <v>0</v>
      </c>
      <c r="AY1528" s="77">
        <v>20558</v>
      </c>
      <c r="AZ1528" s="77">
        <v>0</v>
      </c>
      <c r="BA1528" s="77"/>
      <c r="BB1528" s="63">
        <f t="shared" si="519"/>
        <v>20558</v>
      </c>
      <c r="BC1528" s="77">
        <v>0</v>
      </c>
      <c r="BD1528" s="77">
        <v>0</v>
      </c>
      <c r="BG1528" s="77">
        <v>0</v>
      </c>
      <c r="BK1528" s="77">
        <v>0</v>
      </c>
      <c r="BL1528" s="77">
        <v>9039</v>
      </c>
      <c r="BM1528" s="77">
        <v>0</v>
      </c>
      <c r="BO1528" s="63">
        <f t="shared" si="507"/>
        <v>9039</v>
      </c>
      <c r="BZ1528" s="18">
        <f t="shared" si="508"/>
        <v>0</v>
      </c>
      <c r="CA1528" s="41">
        <v>0</v>
      </c>
      <c r="CB1528" s="41">
        <v>0</v>
      </c>
      <c r="CE1528" s="41">
        <v>0</v>
      </c>
      <c r="CH1528" s="41">
        <v>0</v>
      </c>
      <c r="CJ1528" s="41">
        <v>51795</v>
      </c>
      <c r="CK1528" s="41">
        <v>0</v>
      </c>
      <c r="CM1528">
        <f t="shared" si="520"/>
        <v>51795</v>
      </c>
      <c r="CX1528" s="39"/>
      <c r="DI1528">
        <f t="shared" si="517"/>
        <v>0</v>
      </c>
      <c r="DJ1528" s="41">
        <v>0</v>
      </c>
      <c r="DL1528" s="41">
        <v>0</v>
      </c>
      <c r="DN1528" s="41">
        <v>0</v>
      </c>
      <c r="DQ1528" s="41">
        <v>0</v>
      </c>
      <c r="DR1528" s="41">
        <v>0</v>
      </c>
      <c r="DT1528" s="41">
        <v>0</v>
      </c>
      <c r="DV1528" s="63">
        <f t="shared" si="509"/>
        <v>0</v>
      </c>
      <c r="DW1528" s="77">
        <v>0</v>
      </c>
      <c r="DY1528" s="41">
        <v>0</v>
      </c>
      <c r="DZ1528" s="41"/>
      <c r="EA1528" s="41">
        <v>0</v>
      </c>
      <c r="EB1528" s="41"/>
      <c r="ED1528" s="41">
        <v>0</v>
      </c>
      <c r="EE1528" s="41">
        <v>1933</v>
      </c>
      <c r="EG1528" s="41">
        <v>0</v>
      </c>
      <c r="EI1528" s="63">
        <f t="shared" si="510"/>
        <v>1933</v>
      </c>
      <c r="EU1528" s="38">
        <v>0.66</v>
      </c>
      <c r="EY1528" s="38">
        <v>0.21</v>
      </c>
      <c r="EZ1528" s="38">
        <v>0.13</v>
      </c>
      <c r="FJ1528" s="18">
        <f t="shared" si="511"/>
        <v>0</v>
      </c>
      <c r="FT1528">
        <f t="shared" si="512"/>
        <v>0</v>
      </c>
      <c r="GD1528">
        <f t="shared" si="518"/>
        <v>0</v>
      </c>
      <c r="GO1528" s="39">
        <f t="shared" si="513"/>
        <v>0</v>
      </c>
      <c r="GP1528" s="39">
        <f t="shared" si="514"/>
        <v>35790</v>
      </c>
      <c r="GQ1528" s="39">
        <f t="shared" si="515"/>
        <v>20558</v>
      </c>
      <c r="GR1528" s="39">
        <v>167362</v>
      </c>
      <c r="GS1528" t="s">
        <v>420</v>
      </c>
      <c r="GU1528" t="s">
        <v>2279</v>
      </c>
      <c r="GZ1528" s="47">
        <v>0</v>
      </c>
      <c r="HA1528" s="43">
        <v>3510</v>
      </c>
      <c r="HB1528">
        <v>0</v>
      </c>
      <c r="HC1528">
        <v>901</v>
      </c>
      <c r="HD1528">
        <v>4253</v>
      </c>
      <c r="HE1528">
        <v>2673</v>
      </c>
      <c r="HF1528">
        <v>51</v>
      </c>
      <c r="HH1528">
        <v>45183</v>
      </c>
      <c r="HI1528">
        <v>0</v>
      </c>
      <c r="HJ1528">
        <v>124</v>
      </c>
      <c r="HK1528">
        <v>123</v>
      </c>
      <c r="HL1528">
        <v>5</v>
      </c>
      <c r="HM1528">
        <v>901</v>
      </c>
      <c r="HN1528">
        <v>1</v>
      </c>
      <c r="HU1528">
        <v>2</v>
      </c>
      <c r="HV1528">
        <v>4</v>
      </c>
      <c r="HW1528">
        <v>5</v>
      </c>
      <c r="HX1528">
        <v>0</v>
      </c>
      <c r="HY1528">
        <v>0</v>
      </c>
      <c r="HZ1528">
        <v>0</v>
      </c>
      <c r="IA1528">
        <f t="shared" si="522"/>
        <v>5</v>
      </c>
      <c r="IB1528">
        <f t="shared" si="523"/>
        <v>0</v>
      </c>
      <c r="IC1528">
        <v>6</v>
      </c>
      <c r="ID1528">
        <v>3.3</v>
      </c>
      <c r="IE1528">
        <v>5</v>
      </c>
      <c r="IF1528" s="63">
        <v>1</v>
      </c>
      <c r="IH1528">
        <f t="shared" si="524"/>
        <v>8.3000000000000007</v>
      </c>
      <c r="II1528" s="35">
        <f t="shared" si="525"/>
        <v>3.3</v>
      </c>
      <c r="IM1528" s="18">
        <v>9819</v>
      </c>
      <c r="IN1528" t="s">
        <v>411</v>
      </c>
      <c r="IO1528" s="62">
        <v>5071</v>
      </c>
      <c r="IP1528" s="18">
        <v>10378</v>
      </c>
      <c r="IQ1528" s="18">
        <v>4680</v>
      </c>
      <c r="IR1528" s="18">
        <v>962</v>
      </c>
      <c r="IS1528" s="18">
        <v>100</v>
      </c>
      <c r="IT1528" s="18">
        <v>0</v>
      </c>
      <c r="IU1528" s="18">
        <v>0</v>
      </c>
      <c r="IV1528" s="18">
        <v>0</v>
      </c>
      <c r="IX1528" s="18">
        <f t="shared" si="504"/>
        <v>31010</v>
      </c>
      <c r="JB1528" s="18">
        <v>33</v>
      </c>
      <c r="JC1528" s="18">
        <v>21</v>
      </c>
      <c r="JS1528" s="18">
        <v>129</v>
      </c>
      <c r="JT1528" s="18">
        <v>0</v>
      </c>
      <c r="JU1528" s="18">
        <v>2</v>
      </c>
      <c r="JW1528" s="18">
        <v>0</v>
      </c>
      <c r="JY1528" s="18">
        <v>3055</v>
      </c>
      <c r="KC1528" s="18" t="s">
        <v>2224</v>
      </c>
      <c r="KD1528" s="18" t="s">
        <v>862</v>
      </c>
      <c r="KF1528" s="18">
        <v>0</v>
      </c>
      <c r="KG1528" s="18">
        <v>0</v>
      </c>
      <c r="KH1528" s="18">
        <v>0</v>
      </c>
      <c r="KN1528" s="18">
        <v>13</v>
      </c>
      <c r="KO1528" s="18">
        <v>13</v>
      </c>
      <c r="KP1528" s="18">
        <v>13</v>
      </c>
      <c r="KQ1528" s="18">
        <v>13</v>
      </c>
      <c r="KR1528" s="18">
        <v>8</v>
      </c>
      <c r="KS1528" s="18">
        <v>5</v>
      </c>
      <c r="KT1528" s="18">
        <v>0</v>
      </c>
      <c r="LB1528" s="18" t="s">
        <v>768</v>
      </c>
      <c r="LC1528" s="18">
        <v>10</v>
      </c>
      <c r="LD1528" s="18">
        <v>10</v>
      </c>
      <c r="LE1528" s="18">
        <v>10</v>
      </c>
      <c r="LF1528" s="18">
        <v>10</v>
      </c>
      <c r="LG1528" s="18">
        <v>0</v>
      </c>
      <c r="LH1528" s="18">
        <v>0</v>
      </c>
      <c r="LI1528" s="18">
        <v>0</v>
      </c>
      <c r="LQ1528" s="18">
        <v>10</v>
      </c>
      <c r="LR1528" s="18">
        <v>10</v>
      </c>
      <c r="LS1528" s="18">
        <v>10</v>
      </c>
      <c r="LT1528" s="18">
        <v>10</v>
      </c>
      <c r="LU1528" s="18">
        <v>0</v>
      </c>
      <c r="LV1528" s="18">
        <v>0</v>
      </c>
      <c r="LW1528" s="18">
        <v>0</v>
      </c>
      <c r="ME1528" s="18" t="s">
        <v>766</v>
      </c>
      <c r="MF1528" s="18" t="s">
        <v>768</v>
      </c>
      <c r="MG1528" s="18" t="s">
        <v>768</v>
      </c>
      <c r="MH1528" s="18" t="s">
        <v>768</v>
      </c>
      <c r="MI1528" s="18" t="s">
        <v>768</v>
      </c>
      <c r="MO1528" s="18" t="s">
        <v>766</v>
      </c>
      <c r="MS1528" s="18">
        <v>141296</v>
      </c>
      <c r="NL1528" s="18" t="s">
        <v>768</v>
      </c>
      <c r="NP1528" s="18" t="s">
        <v>2225</v>
      </c>
      <c r="NV1528" s="18">
        <v>0</v>
      </c>
      <c r="NX1528" s="18">
        <f t="shared" si="526"/>
        <v>2790.4181818181819</v>
      </c>
      <c r="NY1528" t="str">
        <f t="shared" si="505"/>
        <v>Mid-range</v>
      </c>
      <c r="NZ1528" t="str">
        <f t="shared" si="506"/>
        <v>Small</v>
      </c>
    </row>
    <row r="1529" spans="1:390">
      <c r="A1529" t="s">
        <v>450</v>
      </c>
      <c r="B1529" t="s">
        <v>451</v>
      </c>
      <c r="C1529" t="s">
        <v>452</v>
      </c>
      <c r="D1529" t="s">
        <v>393</v>
      </c>
      <c r="E1529">
        <v>20190</v>
      </c>
      <c r="F1529" t="s">
        <v>2220</v>
      </c>
      <c r="G1529">
        <v>1719.05</v>
      </c>
      <c r="H1529" s="62">
        <v>2752</v>
      </c>
      <c r="I1529" s="63">
        <v>0</v>
      </c>
      <c r="J1529" s="63">
        <v>60</v>
      </c>
      <c r="K1529" s="63">
        <v>2</v>
      </c>
      <c r="L1529" s="63">
        <v>0</v>
      </c>
      <c r="M1529" s="63" t="s">
        <v>2226</v>
      </c>
      <c r="N1529" s="63" t="s">
        <v>2232</v>
      </c>
      <c r="R1529" s="63">
        <v>105</v>
      </c>
      <c r="X1529" s="63">
        <v>0</v>
      </c>
      <c r="Y1529" s="63">
        <v>0</v>
      </c>
      <c r="Z1529" s="63">
        <v>0</v>
      </c>
      <c r="AA1529" s="63">
        <v>0</v>
      </c>
      <c r="AB1529" s="63">
        <v>0</v>
      </c>
      <c r="AC1529" s="93">
        <v>475</v>
      </c>
      <c r="AO1529" s="59">
        <f t="shared" si="521"/>
        <v>475</v>
      </c>
      <c r="AP1529" s="77">
        <v>0</v>
      </c>
      <c r="AR1529" s="77">
        <v>0</v>
      </c>
      <c r="AS1529" s="77"/>
      <c r="AT1529" s="77">
        <v>0</v>
      </c>
      <c r="AU1529" s="77"/>
      <c r="AV1529" s="77"/>
      <c r="AX1529" s="77">
        <v>0</v>
      </c>
      <c r="AY1529" s="77">
        <v>0</v>
      </c>
      <c r="AZ1529" s="77">
        <v>0</v>
      </c>
      <c r="BB1529" s="63">
        <f t="shared" ref="BB1529:BB1560" si="527">SUM(AP1529:AZ1529)</f>
        <v>0</v>
      </c>
      <c r="BC1529" s="77">
        <v>2244</v>
      </c>
      <c r="BD1529" s="77">
        <v>0</v>
      </c>
      <c r="BG1529" s="77">
        <v>0</v>
      </c>
      <c r="BK1529" s="77">
        <v>0</v>
      </c>
      <c r="BL1529" s="77">
        <v>0</v>
      </c>
      <c r="BM1529" s="77">
        <v>0</v>
      </c>
      <c r="BO1529" s="63">
        <f t="shared" si="507"/>
        <v>2244</v>
      </c>
      <c r="BZ1529" s="18">
        <f t="shared" si="508"/>
        <v>0</v>
      </c>
      <c r="CA1529" s="41">
        <v>34312</v>
      </c>
      <c r="CB1529" s="41">
        <v>0</v>
      </c>
      <c r="CE1529" s="41">
        <v>0</v>
      </c>
      <c r="CH1529" s="41">
        <v>0</v>
      </c>
      <c r="CJ1529" s="41">
        <v>0</v>
      </c>
      <c r="CK1529" s="41">
        <v>0</v>
      </c>
      <c r="CM1529">
        <f t="shared" ref="CM1529:CM1560" si="528">SUM(CA1529:CL1529)</f>
        <v>34312</v>
      </c>
      <c r="CX1529" s="39"/>
      <c r="DI1529">
        <f t="shared" si="517"/>
        <v>0</v>
      </c>
      <c r="DJ1529" s="41">
        <v>0</v>
      </c>
      <c r="DL1529" s="41">
        <v>0</v>
      </c>
      <c r="DN1529" s="41">
        <v>0</v>
      </c>
      <c r="DQ1529" s="41">
        <v>0</v>
      </c>
      <c r="DR1529" s="41">
        <v>0</v>
      </c>
      <c r="DT1529" s="41">
        <v>0</v>
      </c>
      <c r="DV1529" s="63">
        <f t="shared" si="509"/>
        <v>0</v>
      </c>
      <c r="DW1529" s="77">
        <v>1197</v>
      </c>
      <c r="DY1529" s="41">
        <v>0</v>
      </c>
      <c r="DZ1529" s="41"/>
      <c r="EA1529" s="41">
        <v>0</v>
      </c>
      <c r="EB1529" s="41"/>
      <c r="ED1529" s="41">
        <v>0</v>
      </c>
      <c r="EE1529" s="41">
        <v>0</v>
      </c>
      <c r="EG1529" s="41">
        <v>0</v>
      </c>
      <c r="EI1529" s="63">
        <f t="shared" si="510"/>
        <v>1197</v>
      </c>
      <c r="EU1529" s="38">
        <v>0.51</v>
      </c>
      <c r="EY1529" s="38">
        <v>0.23</v>
      </c>
      <c r="EZ1529" s="38">
        <v>0.26</v>
      </c>
      <c r="FJ1529" s="18">
        <f t="shared" si="511"/>
        <v>0</v>
      </c>
      <c r="FT1529">
        <f t="shared" si="512"/>
        <v>0</v>
      </c>
      <c r="GD1529">
        <f t="shared" si="518"/>
        <v>0</v>
      </c>
      <c r="GO1529" s="39">
        <f t="shared" si="513"/>
        <v>0</v>
      </c>
      <c r="GP1529" s="39">
        <f t="shared" si="514"/>
        <v>2719</v>
      </c>
      <c r="GQ1529" s="39">
        <f t="shared" si="515"/>
        <v>0</v>
      </c>
      <c r="GR1529" s="39">
        <v>39062</v>
      </c>
      <c r="GS1529" t="s">
        <v>395</v>
      </c>
      <c r="GU1529" t="s">
        <v>1402</v>
      </c>
      <c r="GZ1529" s="47">
        <v>0</v>
      </c>
      <c r="HA1529" s="43">
        <v>0</v>
      </c>
      <c r="HB1529">
        <v>0</v>
      </c>
      <c r="HC1529">
        <v>12</v>
      </c>
      <c r="HD1529">
        <v>493</v>
      </c>
      <c r="HE1529">
        <v>43</v>
      </c>
      <c r="HF1529">
        <v>38</v>
      </c>
      <c r="HH1529">
        <v>10253</v>
      </c>
      <c r="HI1529">
        <v>130</v>
      </c>
      <c r="HJ1529">
        <v>18</v>
      </c>
      <c r="HK1529">
        <v>0</v>
      </c>
      <c r="HL1529">
        <v>10</v>
      </c>
      <c r="HM1529">
        <v>12</v>
      </c>
      <c r="HN1529">
        <v>1</v>
      </c>
      <c r="HU1529">
        <v>1</v>
      </c>
      <c r="HY1529">
        <v>1</v>
      </c>
      <c r="IA1529">
        <f t="shared" si="522"/>
        <v>0</v>
      </c>
      <c r="IB1529">
        <f t="shared" si="523"/>
        <v>1</v>
      </c>
      <c r="IC1529">
        <v>2</v>
      </c>
      <c r="ID1529">
        <v>1</v>
      </c>
      <c r="IE1529">
        <v>0.11</v>
      </c>
      <c r="IF1529" s="63">
        <v>1</v>
      </c>
      <c r="IH1529">
        <f t="shared" si="524"/>
        <v>1.1100000000000001</v>
      </c>
      <c r="II1529" s="35">
        <f t="shared" si="525"/>
        <v>1</v>
      </c>
      <c r="IM1529" s="18">
        <v>379</v>
      </c>
      <c r="IN1529" t="s">
        <v>2235</v>
      </c>
      <c r="IO1529" s="62">
        <v>2072</v>
      </c>
      <c r="IP1529" s="18">
        <v>0</v>
      </c>
      <c r="IQ1529" s="18">
        <v>338</v>
      </c>
      <c r="IR1529" s="18">
        <v>156</v>
      </c>
      <c r="IS1529" s="18">
        <v>51</v>
      </c>
      <c r="IT1529" s="18">
        <v>3</v>
      </c>
      <c r="IU1529" s="18">
        <v>79</v>
      </c>
      <c r="IV1529" s="18">
        <v>0</v>
      </c>
      <c r="IX1529" s="18">
        <f t="shared" si="504"/>
        <v>3078</v>
      </c>
      <c r="JB1529" s="18">
        <v>1</v>
      </c>
      <c r="JC1529" s="18">
        <v>0</v>
      </c>
      <c r="JS1529" s="18">
        <v>21</v>
      </c>
      <c r="JT1529" s="18">
        <v>143</v>
      </c>
      <c r="JU1529" s="18">
        <v>6</v>
      </c>
      <c r="JW1529" s="18">
        <v>0</v>
      </c>
      <c r="JY1529" s="18">
        <v>5966</v>
      </c>
      <c r="KC1529" s="18" t="s">
        <v>2224</v>
      </c>
      <c r="KD1529" s="18" t="s">
        <v>2289</v>
      </c>
      <c r="KE1529" s="18">
        <v>100</v>
      </c>
      <c r="KF1529" s="18">
        <v>0</v>
      </c>
      <c r="KG1529" s="18">
        <v>0</v>
      </c>
      <c r="KH1529" s="18">
        <v>0</v>
      </c>
      <c r="KN1529" s="18">
        <v>8.5</v>
      </c>
      <c r="KO1529" s="18">
        <v>8.5</v>
      </c>
      <c r="KP1529" s="18">
        <v>8.5</v>
      </c>
      <c r="KQ1529" s="18">
        <v>8.5</v>
      </c>
      <c r="KR1529" s="18">
        <v>8.5</v>
      </c>
      <c r="LB1529" s="18" t="s">
        <v>766</v>
      </c>
      <c r="LQ1529" s="18">
        <v>7.5</v>
      </c>
      <c r="LR1529" s="18">
        <v>7.5</v>
      </c>
      <c r="LS1529" s="18">
        <v>7.5</v>
      </c>
      <c r="LT1529" s="18">
        <v>7.5</v>
      </c>
      <c r="LU1529" s="18">
        <v>7.5</v>
      </c>
      <c r="ME1529" s="18" t="s">
        <v>768</v>
      </c>
      <c r="MF1529" s="18" t="s">
        <v>768</v>
      </c>
      <c r="MG1529" s="18" t="s">
        <v>768</v>
      </c>
      <c r="MH1529" s="18" t="s">
        <v>766</v>
      </c>
      <c r="MI1529" s="18" t="s">
        <v>2231</v>
      </c>
      <c r="MO1529" s="18" t="s">
        <v>766</v>
      </c>
      <c r="MS1529" s="18">
        <v>25743</v>
      </c>
      <c r="NL1529" s="18" t="s">
        <v>768</v>
      </c>
      <c r="NM1529" s="18" t="s">
        <v>1153</v>
      </c>
      <c r="NP1529" s="18" t="s">
        <v>2225</v>
      </c>
      <c r="NQ1529" s="18" t="s">
        <v>2246</v>
      </c>
      <c r="NR1529" s="18" t="s">
        <v>2239</v>
      </c>
      <c r="NS1529" s="18" t="s">
        <v>2245</v>
      </c>
      <c r="NV1529" s="18">
        <v>15487</v>
      </c>
      <c r="NX1529" s="18">
        <f t="shared" si="526"/>
        <v>1719.05</v>
      </c>
      <c r="NY1529" t="str">
        <f t="shared" si="505"/>
        <v>Smaller</v>
      </c>
      <c r="NZ1529" t="str">
        <f t="shared" si="506"/>
        <v>Small</v>
      </c>
    </row>
    <row r="1530" spans="1:390">
      <c r="A1530" t="s">
        <v>490</v>
      </c>
      <c r="B1530" t="s">
        <v>491</v>
      </c>
      <c r="C1530" t="s">
        <v>492</v>
      </c>
      <c r="D1530" t="s">
        <v>393</v>
      </c>
      <c r="E1530">
        <v>20190</v>
      </c>
      <c r="F1530" t="s">
        <v>2220</v>
      </c>
      <c r="G1530">
        <v>3801.71</v>
      </c>
      <c r="H1530" s="62">
        <v>15312</v>
      </c>
      <c r="I1530" s="63">
        <v>0</v>
      </c>
      <c r="J1530" s="63">
        <v>76</v>
      </c>
      <c r="K1530" s="63">
        <v>5</v>
      </c>
      <c r="L1530" s="63">
        <v>0</v>
      </c>
      <c r="M1530" s="63" t="s">
        <v>2226</v>
      </c>
      <c r="N1530" s="63" t="s">
        <v>2232</v>
      </c>
      <c r="O1530" s="63" t="s">
        <v>2221</v>
      </c>
      <c r="P1530" s="63" t="s">
        <v>2227</v>
      </c>
      <c r="Q1530" s="63" t="s">
        <v>2290</v>
      </c>
      <c r="R1530" s="63">
        <v>232</v>
      </c>
      <c r="X1530" s="63">
        <v>1</v>
      </c>
      <c r="Y1530" s="63">
        <v>0</v>
      </c>
      <c r="Z1530" s="63">
        <v>12</v>
      </c>
      <c r="AA1530" s="63">
        <v>3</v>
      </c>
      <c r="AB1530" s="63">
        <v>0</v>
      </c>
      <c r="AC1530" s="93">
        <v>767</v>
      </c>
      <c r="AG1530" s="93">
        <v>4539</v>
      </c>
      <c r="AO1530" s="59">
        <f t="shared" si="521"/>
        <v>5306</v>
      </c>
      <c r="AP1530" s="77">
        <v>0</v>
      </c>
      <c r="AR1530" s="77">
        <v>0</v>
      </c>
      <c r="AS1530" s="77"/>
      <c r="AT1530" s="77">
        <v>1004</v>
      </c>
      <c r="AU1530" s="77"/>
      <c r="AV1530" s="77"/>
      <c r="AX1530" s="77">
        <v>0</v>
      </c>
      <c r="AY1530" s="77">
        <v>0</v>
      </c>
      <c r="AZ1530" s="77">
        <v>0</v>
      </c>
      <c r="BB1530" s="63">
        <f t="shared" si="527"/>
        <v>1004</v>
      </c>
      <c r="BC1530" s="77">
        <v>0</v>
      </c>
      <c r="BD1530" s="77">
        <v>0</v>
      </c>
      <c r="BG1530" s="77">
        <v>2035</v>
      </c>
      <c r="BK1530" s="77">
        <v>0</v>
      </c>
      <c r="BL1530" s="77">
        <v>0</v>
      </c>
      <c r="BM1530" s="77">
        <v>0</v>
      </c>
      <c r="BO1530" s="63">
        <f t="shared" si="507"/>
        <v>2035</v>
      </c>
      <c r="BZ1530" s="18">
        <f t="shared" si="508"/>
        <v>0</v>
      </c>
      <c r="CA1530" s="41">
        <v>0</v>
      </c>
      <c r="CB1530" s="41">
        <v>0</v>
      </c>
      <c r="CE1530" s="41">
        <v>0</v>
      </c>
      <c r="CH1530" s="41">
        <v>0</v>
      </c>
      <c r="CJ1530" s="41">
        <v>0</v>
      </c>
      <c r="CK1530" s="41">
        <v>0</v>
      </c>
      <c r="CM1530">
        <f t="shared" si="528"/>
        <v>0</v>
      </c>
      <c r="CX1530" s="39"/>
      <c r="DI1530">
        <f t="shared" si="517"/>
        <v>0</v>
      </c>
      <c r="DJ1530" s="41">
        <v>0</v>
      </c>
      <c r="DL1530" s="41">
        <v>0</v>
      </c>
      <c r="DN1530" s="41">
        <v>0</v>
      </c>
      <c r="DQ1530" s="41">
        <v>0</v>
      </c>
      <c r="DR1530" s="41">
        <v>0</v>
      </c>
      <c r="DT1530" s="41">
        <v>0</v>
      </c>
      <c r="DV1530" s="63">
        <f t="shared" si="509"/>
        <v>0</v>
      </c>
      <c r="DW1530" s="77">
        <v>0</v>
      </c>
      <c r="DY1530" s="41">
        <v>0</v>
      </c>
      <c r="DZ1530" s="41"/>
      <c r="EA1530" s="41">
        <v>0</v>
      </c>
      <c r="EB1530" s="41"/>
      <c r="ED1530" s="41">
        <v>0</v>
      </c>
      <c r="EE1530" s="41">
        <v>0</v>
      </c>
      <c r="EG1530" s="41">
        <v>0</v>
      </c>
      <c r="EI1530" s="63">
        <f t="shared" si="510"/>
        <v>0</v>
      </c>
      <c r="EU1530" s="38">
        <v>0.78</v>
      </c>
      <c r="EY1530" s="38">
        <v>0.19</v>
      </c>
      <c r="EZ1530" s="38">
        <v>0.03</v>
      </c>
      <c r="FJ1530" s="18">
        <f t="shared" si="511"/>
        <v>0</v>
      </c>
      <c r="FT1530">
        <f t="shared" si="512"/>
        <v>0</v>
      </c>
      <c r="GD1530">
        <f t="shared" si="518"/>
        <v>0</v>
      </c>
      <c r="GO1530" s="39">
        <f t="shared" si="513"/>
        <v>0</v>
      </c>
      <c r="GP1530" s="39">
        <f t="shared" si="514"/>
        <v>7341</v>
      </c>
      <c r="GQ1530" s="39">
        <f t="shared" si="515"/>
        <v>1004</v>
      </c>
      <c r="GR1530" s="39">
        <v>0</v>
      </c>
      <c r="GS1530" t="s">
        <v>420</v>
      </c>
      <c r="GU1530" t="s">
        <v>1392</v>
      </c>
      <c r="GZ1530" s="47">
        <v>0</v>
      </c>
      <c r="HA1530" s="43">
        <v>0</v>
      </c>
      <c r="HB1530">
        <v>0</v>
      </c>
      <c r="HC1530">
        <v>46</v>
      </c>
      <c r="HD1530">
        <v>1135</v>
      </c>
      <c r="HE1530">
        <v>21507</v>
      </c>
      <c r="HF1530">
        <v>49</v>
      </c>
      <c r="HH1530">
        <v>36547</v>
      </c>
      <c r="HI1530">
        <v>32</v>
      </c>
      <c r="HJ1530">
        <v>82</v>
      </c>
      <c r="HK1530">
        <v>102</v>
      </c>
      <c r="HL1530">
        <v>0</v>
      </c>
      <c r="HM1530">
        <v>151</v>
      </c>
      <c r="HN1530">
        <v>5</v>
      </c>
      <c r="HU1530">
        <v>1</v>
      </c>
      <c r="HV1530">
        <v>6</v>
      </c>
      <c r="HW1530">
        <v>3</v>
      </c>
      <c r="HX1530">
        <v>2</v>
      </c>
      <c r="HY1530">
        <v>0</v>
      </c>
      <c r="HZ1530">
        <v>2</v>
      </c>
      <c r="IA1530">
        <f t="shared" si="522"/>
        <v>5</v>
      </c>
      <c r="IB1530">
        <f t="shared" si="523"/>
        <v>2</v>
      </c>
      <c r="IC1530">
        <v>6</v>
      </c>
      <c r="ID1530">
        <v>1.74</v>
      </c>
      <c r="IE1530">
        <v>4.95</v>
      </c>
      <c r="IF1530" s="63">
        <v>1</v>
      </c>
      <c r="IH1530">
        <f t="shared" si="524"/>
        <v>6.69</v>
      </c>
      <c r="II1530" s="35">
        <f t="shared" si="525"/>
        <v>1.74</v>
      </c>
      <c r="IM1530" s="18">
        <v>689</v>
      </c>
      <c r="IN1530" t="s">
        <v>411</v>
      </c>
      <c r="IO1530" s="62">
        <v>1760</v>
      </c>
      <c r="IP1530" s="18">
        <v>5514</v>
      </c>
      <c r="IQ1530" s="18">
        <v>1760</v>
      </c>
      <c r="IR1530" s="18">
        <v>384</v>
      </c>
      <c r="IS1530" s="18">
        <v>46</v>
      </c>
      <c r="IT1530" s="18">
        <v>2896</v>
      </c>
      <c r="IU1530" s="18">
        <v>83</v>
      </c>
      <c r="IV1530" s="18">
        <v>0</v>
      </c>
      <c r="IX1530" s="18">
        <f t="shared" si="504"/>
        <v>13132</v>
      </c>
      <c r="JB1530" s="18">
        <v>0</v>
      </c>
      <c r="JC1530" s="18">
        <v>0</v>
      </c>
      <c r="JS1530" s="18">
        <v>35</v>
      </c>
      <c r="JT1530" s="18">
        <v>0</v>
      </c>
      <c r="JU1530" s="18">
        <v>2</v>
      </c>
      <c r="JW1530" s="18">
        <v>0</v>
      </c>
      <c r="JY1530" s="18">
        <v>980</v>
      </c>
      <c r="KC1530" s="18" t="s">
        <v>2224</v>
      </c>
      <c r="KD1530" s="18" t="s">
        <v>862</v>
      </c>
      <c r="KE1530" s="18">
        <v>0</v>
      </c>
      <c r="KF1530" s="18">
        <v>1</v>
      </c>
      <c r="KG1530" s="18">
        <v>1</v>
      </c>
      <c r="KH1530" s="18">
        <v>21</v>
      </c>
      <c r="KN1530" s="18">
        <v>12</v>
      </c>
      <c r="KO1530" s="18">
        <v>12</v>
      </c>
      <c r="KP1530" s="18">
        <v>12</v>
      </c>
      <c r="KQ1530" s="18">
        <v>12</v>
      </c>
      <c r="KR1530" s="18">
        <v>8</v>
      </c>
      <c r="KS1530" s="18">
        <v>4</v>
      </c>
      <c r="KT1530" s="18">
        <v>0</v>
      </c>
      <c r="LB1530" s="18" t="s">
        <v>766</v>
      </c>
      <c r="LQ1530" s="18">
        <v>9</v>
      </c>
      <c r="LR1530" s="18">
        <v>9</v>
      </c>
      <c r="LS1530" s="18">
        <v>9</v>
      </c>
      <c r="LT1530" s="18">
        <v>9</v>
      </c>
      <c r="LU1530" s="18">
        <v>0</v>
      </c>
      <c r="LV1530" s="18">
        <v>0</v>
      </c>
      <c r="LW1530" s="18">
        <v>0</v>
      </c>
      <c r="ME1530" s="18" t="s">
        <v>766</v>
      </c>
      <c r="MF1530" s="18" t="s">
        <v>766</v>
      </c>
      <c r="MG1530" s="18" t="s">
        <v>766</v>
      </c>
      <c r="MH1530" s="18" t="s">
        <v>766</v>
      </c>
      <c r="MI1530" s="18" t="s">
        <v>766</v>
      </c>
      <c r="MO1530" s="18" t="s">
        <v>766</v>
      </c>
      <c r="MS1530" s="18">
        <v>79264</v>
      </c>
      <c r="NL1530" s="18" t="s">
        <v>768</v>
      </c>
      <c r="NM1530" s="18" t="s">
        <v>1153</v>
      </c>
      <c r="NN1530" s="18" t="s">
        <v>1155</v>
      </c>
      <c r="NP1530" s="18" t="s">
        <v>2225</v>
      </c>
      <c r="NU1530" s="18" t="s">
        <v>2291</v>
      </c>
      <c r="NV1530" s="18">
        <v>0</v>
      </c>
      <c r="NX1530" s="18">
        <f t="shared" si="526"/>
        <v>2184.8908045977014</v>
      </c>
      <c r="NY1530" t="str">
        <f t="shared" si="505"/>
        <v>Smaller</v>
      </c>
      <c r="NZ1530" t="str">
        <f t="shared" si="506"/>
        <v>Small</v>
      </c>
    </row>
    <row r="1531" spans="1:390">
      <c r="A1531" t="s">
        <v>487</v>
      </c>
      <c r="B1531" t="s">
        <v>488</v>
      </c>
      <c r="C1531" t="s">
        <v>489</v>
      </c>
      <c r="D1531" t="s">
        <v>393</v>
      </c>
      <c r="E1531">
        <v>20190</v>
      </c>
      <c r="F1531" t="s">
        <v>2220</v>
      </c>
      <c r="G1531">
        <v>8773.99</v>
      </c>
      <c r="H1531" s="62">
        <v>44748</v>
      </c>
      <c r="I1531" s="63">
        <v>1</v>
      </c>
      <c r="J1531" s="63">
        <v>84</v>
      </c>
      <c r="K1531" s="63">
        <v>14</v>
      </c>
      <c r="L1531" s="63">
        <v>0</v>
      </c>
      <c r="M1531" s="63" t="s">
        <v>2226</v>
      </c>
      <c r="N1531" s="63" t="s">
        <v>2232</v>
      </c>
      <c r="R1531" s="63">
        <v>480</v>
      </c>
      <c r="X1531" s="63">
        <v>1</v>
      </c>
      <c r="Y1531" s="63">
        <v>0</v>
      </c>
      <c r="Z1531" s="63">
        <v>0</v>
      </c>
      <c r="AA1531" s="63">
        <v>0</v>
      </c>
      <c r="AB1531" s="63">
        <v>0</v>
      </c>
      <c r="AC1531" s="93">
        <v>896</v>
      </c>
      <c r="AL1531" s="93">
        <v>27514</v>
      </c>
      <c r="AM1531" s="93">
        <v>4871</v>
      </c>
      <c r="AN1531" s="63" t="s">
        <v>2292</v>
      </c>
      <c r="AO1531" s="59">
        <f t="shared" si="521"/>
        <v>33281</v>
      </c>
      <c r="AY1531" s="77">
        <v>379</v>
      </c>
      <c r="BB1531" s="63">
        <f t="shared" si="527"/>
        <v>379</v>
      </c>
      <c r="BL1531" s="77">
        <v>8807</v>
      </c>
      <c r="BO1531" s="63">
        <f t="shared" si="507"/>
        <v>8807</v>
      </c>
      <c r="BZ1531" s="18">
        <f t="shared" si="508"/>
        <v>0</v>
      </c>
      <c r="CA1531" s="41">
        <v>9350</v>
      </c>
      <c r="CJ1531" s="41">
        <v>67203</v>
      </c>
      <c r="CM1531">
        <f t="shared" si="528"/>
        <v>76553</v>
      </c>
      <c r="CX1531" s="39"/>
      <c r="DI1531">
        <f t="shared" si="517"/>
        <v>0</v>
      </c>
      <c r="DR1531" s="41">
        <v>7921</v>
      </c>
      <c r="DV1531" s="63">
        <f t="shared" si="509"/>
        <v>7921</v>
      </c>
      <c r="EE1531" s="41">
        <v>793</v>
      </c>
      <c r="EI1531" s="63">
        <f t="shared" si="510"/>
        <v>793</v>
      </c>
      <c r="EU1531" s="38">
        <v>0.62</v>
      </c>
      <c r="EY1531" s="38">
        <v>0.22</v>
      </c>
      <c r="EZ1531" s="38">
        <v>0.16</v>
      </c>
      <c r="FJ1531" s="18">
        <f t="shared" si="511"/>
        <v>0</v>
      </c>
      <c r="FT1531">
        <f t="shared" si="512"/>
        <v>0</v>
      </c>
      <c r="GD1531">
        <f t="shared" si="518"/>
        <v>0</v>
      </c>
      <c r="GO1531" s="39">
        <f t="shared" si="513"/>
        <v>0</v>
      </c>
      <c r="GP1531" s="39">
        <f t="shared" si="514"/>
        <v>42088</v>
      </c>
      <c r="GQ1531" s="39">
        <f t="shared" si="515"/>
        <v>379</v>
      </c>
      <c r="GR1531" s="39">
        <v>210084</v>
      </c>
      <c r="GS1531" t="s">
        <v>420</v>
      </c>
      <c r="GU1531" t="s">
        <v>1402</v>
      </c>
      <c r="GZ1531" s="47">
        <v>0</v>
      </c>
      <c r="HA1531" s="43">
        <v>0</v>
      </c>
      <c r="HB1531">
        <v>0</v>
      </c>
      <c r="HC1531">
        <v>1071</v>
      </c>
      <c r="HD1531">
        <v>2624</v>
      </c>
      <c r="HE1531">
        <v>0</v>
      </c>
      <c r="HF1531">
        <v>109</v>
      </c>
      <c r="HH1531">
        <v>62469</v>
      </c>
      <c r="HI1531">
        <v>12</v>
      </c>
      <c r="HJ1531">
        <v>38</v>
      </c>
      <c r="HK1531">
        <v>0</v>
      </c>
      <c r="HL1531">
        <v>0</v>
      </c>
      <c r="HM1531">
        <v>1071</v>
      </c>
      <c r="HN1531">
        <v>0</v>
      </c>
      <c r="HU1531">
        <v>2</v>
      </c>
      <c r="HV1531">
        <v>14</v>
      </c>
      <c r="HW1531">
        <v>0</v>
      </c>
      <c r="HX1531">
        <v>4</v>
      </c>
      <c r="HY1531">
        <v>0</v>
      </c>
      <c r="HZ1531">
        <v>1</v>
      </c>
      <c r="IA1531">
        <f t="shared" si="522"/>
        <v>4</v>
      </c>
      <c r="IB1531">
        <f t="shared" si="523"/>
        <v>1</v>
      </c>
      <c r="IC1531">
        <v>18</v>
      </c>
      <c r="ID1531">
        <v>6.95</v>
      </c>
      <c r="IE1531">
        <v>4.5</v>
      </c>
      <c r="IF1531" s="63">
        <v>5</v>
      </c>
      <c r="IH1531">
        <f t="shared" si="524"/>
        <v>11.45</v>
      </c>
      <c r="II1531" s="35">
        <f t="shared" si="525"/>
        <v>6.95</v>
      </c>
      <c r="IM1531" s="18">
        <v>3800</v>
      </c>
      <c r="IN1531" t="s">
        <v>2235</v>
      </c>
      <c r="IO1531" s="62">
        <v>8757</v>
      </c>
      <c r="IP1531" s="18">
        <v>17756</v>
      </c>
      <c r="IQ1531" s="18">
        <v>3879</v>
      </c>
      <c r="IR1531" s="18">
        <v>713</v>
      </c>
      <c r="IS1531" s="18">
        <v>12</v>
      </c>
      <c r="IT1531" s="18">
        <v>4551</v>
      </c>
      <c r="IU1531" s="18">
        <v>1373</v>
      </c>
      <c r="IV1531" s="18">
        <v>0</v>
      </c>
      <c r="IX1531" s="18">
        <f t="shared" si="504"/>
        <v>40841</v>
      </c>
      <c r="JB1531" s="18">
        <v>33</v>
      </c>
      <c r="JC1531" s="18">
        <v>73</v>
      </c>
      <c r="JS1531" s="18">
        <v>193</v>
      </c>
      <c r="JT1531" s="18">
        <v>0</v>
      </c>
      <c r="JU1531" s="18">
        <v>0</v>
      </c>
      <c r="JW1531" s="18">
        <v>0</v>
      </c>
      <c r="JY1531" s="18">
        <v>6755</v>
      </c>
      <c r="KC1531" s="18" t="s">
        <v>2224</v>
      </c>
      <c r="KD1531" s="18" t="s">
        <v>862</v>
      </c>
      <c r="KF1531" s="18">
        <v>1</v>
      </c>
      <c r="KG1531" s="18">
        <v>96</v>
      </c>
      <c r="KH1531" s="18">
        <v>2516</v>
      </c>
      <c r="KN1531" s="18">
        <v>12.25</v>
      </c>
      <c r="KO1531" s="18">
        <v>12.25</v>
      </c>
      <c r="KP1531" s="18">
        <v>12.25</v>
      </c>
      <c r="KQ1531" s="18">
        <v>12.25</v>
      </c>
      <c r="KR1531" s="18">
        <v>7</v>
      </c>
      <c r="KS1531" s="18">
        <v>6</v>
      </c>
      <c r="KT1531" s="18">
        <v>0</v>
      </c>
      <c r="LB1531" s="18" t="s">
        <v>766</v>
      </c>
      <c r="LQ1531" s="18">
        <v>8</v>
      </c>
      <c r="LR1531" s="18">
        <v>8</v>
      </c>
      <c r="LS1531" s="18">
        <v>8</v>
      </c>
      <c r="LT1531" s="18">
        <v>8</v>
      </c>
      <c r="LU1531" s="18">
        <v>0</v>
      </c>
      <c r="LV1531" s="18">
        <v>0</v>
      </c>
      <c r="LW1531" s="18">
        <v>0</v>
      </c>
      <c r="ME1531" s="18" t="s">
        <v>766</v>
      </c>
      <c r="MF1531" s="18" t="s">
        <v>768</v>
      </c>
      <c r="MG1531" s="18" t="s">
        <v>768</v>
      </c>
      <c r="MH1531" s="18" t="s">
        <v>768</v>
      </c>
      <c r="MI1531" s="18" t="s">
        <v>2231</v>
      </c>
      <c r="MO1531" s="18" t="s">
        <v>766</v>
      </c>
      <c r="MS1531" s="18">
        <v>275139</v>
      </c>
      <c r="NL1531" s="18" t="s">
        <v>768</v>
      </c>
      <c r="NN1531" s="18" t="s">
        <v>1155</v>
      </c>
      <c r="NV1531" s="18">
        <v>12380</v>
      </c>
      <c r="NX1531" s="18">
        <f t="shared" si="526"/>
        <v>1262.4446043165467</v>
      </c>
      <c r="NY1531" t="str">
        <f t="shared" si="505"/>
        <v>Mid-range</v>
      </c>
      <c r="NZ1531" t="str">
        <f t="shared" si="506"/>
        <v>Small</v>
      </c>
    </row>
    <row r="1532" spans="1:390">
      <c r="A1532" t="s">
        <v>495</v>
      </c>
      <c r="B1532" t="s">
        <v>679</v>
      </c>
      <c r="C1532" t="s">
        <v>680</v>
      </c>
      <c r="D1532" t="s">
        <v>404</v>
      </c>
      <c r="E1532">
        <v>20190</v>
      </c>
      <c r="F1532" t="s">
        <v>2220</v>
      </c>
      <c r="G1532">
        <v>3850.02</v>
      </c>
      <c r="H1532" s="62">
        <v>8000</v>
      </c>
      <c r="I1532" s="63">
        <v>1</v>
      </c>
      <c r="J1532" s="63">
        <v>88</v>
      </c>
      <c r="K1532" s="63">
        <v>8</v>
      </c>
      <c r="L1532" s="63">
        <v>1</v>
      </c>
      <c r="M1532" s="63" t="s">
        <v>2226</v>
      </c>
      <c r="N1532" s="63" t="s">
        <v>2232</v>
      </c>
      <c r="Q1532" s="63" t="s">
        <v>2293</v>
      </c>
      <c r="R1532" s="63">
        <v>198</v>
      </c>
      <c r="X1532" s="63">
        <v>0</v>
      </c>
      <c r="Y1532" s="63">
        <v>0</v>
      </c>
      <c r="Z1532" s="63">
        <v>0</v>
      </c>
      <c r="AA1532" s="63">
        <v>0</v>
      </c>
      <c r="AB1532" s="63">
        <v>0</v>
      </c>
      <c r="AC1532" s="93">
        <v>1417</v>
      </c>
      <c r="AL1532" s="93">
        <v>19661</v>
      </c>
      <c r="AO1532" s="59">
        <f t="shared" si="521"/>
        <v>21078</v>
      </c>
      <c r="AP1532" s="77">
        <v>0</v>
      </c>
      <c r="AR1532" s="77">
        <v>0</v>
      </c>
      <c r="AS1532" s="77"/>
      <c r="AT1532" s="77">
        <v>0</v>
      </c>
      <c r="AU1532" s="77"/>
      <c r="AV1532" s="77"/>
      <c r="AX1532" s="77">
        <v>0</v>
      </c>
      <c r="AY1532" s="77">
        <v>0</v>
      </c>
      <c r="AZ1532" s="77">
        <v>0</v>
      </c>
      <c r="BB1532" s="63">
        <f t="shared" si="527"/>
        <v>0</v>
      </c>
      <c r="BC1532" s="77">
        <v>0</v>
      </c>
      <c r="BD1532" s="77">
        <v>0</v>
      </c>
      <c r="BG1532" s="77">
        <v>0</v>
      </c>
      <c r="BK1532" s="77">
        <v>0</v>
      </c>
      <c r="BL1532" s="77">
        <v>11127</v>
      </c>
      <c r="BM1532" s="77">
        <v>0</v>
      </c>
      <c r="BO1532" s="63">
        <f t="shared" si="507"/>
        <v>11127</v>
      </c>
      <c r="BZ1532" s="18">
        <f t="shared" si="508"/>
        <v>0</v>
      </c>
      <c r="CA1532" s="41">
        <v>0</v>
      </c>
      <c r="CB1532" s="41">
        <v>0</v>
      </c>
      <c r="CE1532" s="41">
        <v>0</v>
      </c>
      <c r="CH1532" s="41">
        <v>0</v>
      </c>
      <c r="CJ1532" s="41">
        <v>81603</v>
      </c>
      <c r="CK1532" s="41">
        <v>0</v>
      </c>
      <c r="CM1532">
        <f t="shared" si="528"/>
        <v>81603</v>
      </c>
      <c r="CX1532" s="39"/>
      <c r="DI1532">
        <f t="shared" si="517"/>
        <v>0</v>
      </c>
      <c r="DJ1532" s="41">
        <v>0</v>
      </c>
      <c r="DL1532" s="41">
        <v>0</v>
      </c>
      <c r="DN1532" s="41">
        <v>0</v>
      </c>
      <c r="DQ1532" s="41">
        <v>0</v>
      </c>
      <c r="DR1532" s="41">
        <v>8318</v>
      </c>
      <c r="DT1532" s="41">
        <v>0</v>
      </c>
      <c r="DV1532" s="63">
        <f t="shared" si="509"/>
        <v>8318</v>
      </c>
      <c r="DW1532" s="77">
        <v>0</v>
      </c>
      <c r="DY1532" s="41">
        <v>0</v>
      </c>
      <c r="DZ1532" s="41"/>
      <c r="EA1532" s="41">
        <v>0</v>
      </c>
      <c r="EB1532" s="41"/>
      <c r="ED1532" s="41">
        <v>0</v>
      </c>
      <c r="EE1532" s="41">
        <v>0</v>
      </c>
      <c r="EG1532" s="41">
        <v>0</v>
      </c>
      <c r="EI1532" s="63">
        <f t="shared" si="510"/>
        <v>0</v>
      </c>
      <c r="EU1532" s="38">
        <v>0.69</v>
      </c>
      <c r="EY1532" s="38">
        <v>0.22</v>
      </c>
      <c r="EZ1532" s="38">
        <v>0.09</v>
      </c>
      <c r="FJ1532" s="18">
        <f t="shared" si="511"/>
        <v>0</v>
      </c>
      <c r="FT1532">
        <f t="shared" si="512"/>
        <v>0</v>
      </c>
      <c r="GD1532">
        <f t="shared" si="518"/>
        <v>0</v>
      </c>
      <c r="GO1532" s="39">
        <f t="shared" si="513"/>
        <v>0</v>
      </c>
      <c r="GP1532" s="39">
        <f t="shared" si="514"/>
        <v>32205</v>
      </c>
      <c r="GQ1532" s="39">
        <f t="shared" si="515"/>
        <v>0</v>
      </c>
      <c r="GR1532" s="39">
        <v>120480</v>
      </c>
      <c r="GS1532" t="s">
        <v>395</v>
      </c>
      <c r="GU1532" t="s">
        <v>1392</v>
      </c>
      <c r="GZ1532" s="50">
        <v>2E-3</v>
      </c>
      <c r="HA1532" s="43">
        <v>2475</v>
      </c>
      <c r="HB1532">
        <v>0</v>
      </c>
      <c r="HC1532">
        <v>377</v>
      </c>
      <c r="HD1532">
        <v>0</v>
      </c>
      <c r="HE1532">
        <v>0</v>
      </c>
      <c r="HF1532">
        <v>38</v>
      </c>
      <c r="HH1532">
        <v>45984</v>
      </c>
      <c r="HI1532">
        <v>88</v>
      </c>
      <c r="HJ1532">
        <v>0</v>
      </c>
      <c r="HK1532">
        <v>0</v>
      </c>
      <c r="HL1532">
        <v>38</v>
      </c>
      <c r="HM1532">
        <v>692</v>
      </c>
      <c r="HN1532">
        <v>0</v>
      </c>
      <c r="HU1532">
        <v>3</v>
      </c>
      <c r="HV1532">
        <v>3</v>
      </c>
      <c r="HW1532">
        <v>4</v>
      </c>
      <c r="HX1532">
        <v>0</v>
      </c>
      <c r="HY1532">
        <v>0</v>
      </c>
      <c r="HZ1532">
        <v>0</v>
      </c>
      <c r="IA1532">
        <f t="shared" si="522"/>
        <v>4</v>
      </c>
      <c r="IB1532">
        <f t="shared" si="523"/>
        <v>0</v>
      </c>
      <c r="IC1532">
        <v>3</v>
      </c>
      <c r="ID1532">
        <v>3.34</v>
      </c>
      <c r="IE1532">
        <v>4</v>
      </c>
      <c r="IF1532" s="63">
        <v>2</v>
      </c>
      <c r="IH1532">
        <f t="shared" si="524"/>
        <v>7.34</v>
      </c>
      <c r="II1532" s="35">
        <f t="shared" si="525"/>
        <v>3.34</v>
      </c>
      <c r="IM1532" s="18">
        <v>7967</v>
      </c>
      <c r="IN1532" t="s">
        <v>2235</v>
      </c>
      <c r="IO1532" s="62">
        <v>741</v>
      </c>
      <c r="IP1532" s="18">
        <v>9081</v>
      </c>
      <c r="IQ1532" s="18">
        <v>1112</v>
      </c>
      <c r="IR1532" s="18">
        <v>5</v>
      </c>
      <c r="IS1532" s="18">
        <v>0</v>
      </c>
      <c r="IT1532" s="18">
        <v>4257</v>
      </c>
      <c r="IU1532" s="18">
        <v>460</v>
      </c>
      <c r="IV1532" s="18">
        <v>0</v>
      </c>
      <c r="IW1532" s="18">
        <v>10457</v>
      </c>
      <c r="IX1532" s="18">
        <f t="shared" si="504"/>
        <v>23623</v>
      </c>
      <c r="JB1532" s="18">
        <v>64</v>
      </c>
      <c r="JC1532" s="18">
        <v>35</v>
      </c>
      <c r="JS1532" s="18">
        <v>55</v>
      </c>
      <c r="JT1532" s="18">
        <v>5</v>
      </c>
      <c r="JU1532" s="18">
        <v>64</v>
      </c>
      <c r="JW1532" s="18">
        <v>0</v>
      </c>
      <c r="JY1532" s="18">
        <v>1972</v>
      </c>
      <c r="KC1532" s="18" t="s">
        <v>2224</v>
      </c>
      <c r="KD1532" s="18" t="s">
        <v>862</v>
      </c>
      <c r="KE1532" s="18">
        <v>0</v>
      </c>
      <c r="KF1532" s="18">
        <v>1</v>
      </c>
      <c r="KG1532" s="18">
        <v>4</v>
      </c>
      <c r="KH1532" s="18">
        <v>106</v>
      </c>
      <c r="KN1532" s="18">
        <v>12.25</v>
      </c>
      <c r="KO1532" s="18">
        <v>12.25</v>
      </c>
      <c r="KP1532" s="18">
        <v>12.25</v>
      </c>
      <c r="KQ1532" s="18">
        <v>12.25</v>
      </c>
      <c r="KR1532" s="18">
        <v>5.25</v>
      </c>
      <c r="KS1532" s="18">
        <v>4</v>
      </c>
      <c r="KT1532" s="18">
        <v>0</v>
      </c>
      <c r="LB1532" s="18" t="s">
        <v>768</v>
      </c>
      <c r="LC1532" s="18">
        <v>10.25</v>
      </c>
      <c r="LD1532" s="18">
        <v>10.25</v>
      </c>
      <c r="LE1532" s="18">
        <v>10.25</v>
      </c>
      <c r="LF1532" s="18">
        <v>10.25</v>
      </c>
      <c r="LG1532" s="18">
        <v>0</v>
      </c>
      <c r="LH1532" s="18">
        <v>0</v>
      </c>
      <c r="LI1532" s="18">
        <v>0</v>
      </c>
      <c r="LQ1532" s="18">
        <v>10.25</v>
      </c>
      <c r="LR1532" s="18">
        <v>10.25</v>
      </c>
      <c r="LS1532" s="18">
        <v>10.25</v>
      </c>
      <c r="LT1532" s="18">
        <v>10.25</v>
      </c>
      <c r="LU1532" s="18">
        <v>0</v>
      </c>
      <c r="LV1532" s="18">
        <v>0</v>
      </c>
      <c r="LW1532" s="18">
        <v>0</v>
      </c>
      <c r="ME1532" s="18" t="s">
        <v>766</v>
      </c>
      <c r="MF1532" s="18" t="s">
        <v>768</v>
      </c>
      <c r="MG1532" s="18" t="s">
        <v>768</v>
      </c>
      <c r="MH1532" s="18" t="s">
        <v>768</v>
      </c>
      <c r="MI1532" s="18" t="s">
        <v>768</v>
      </c>
      <c r="MO1532" s="18" t="s">
        <v>768</v>
      </c>
      <c r="MP1532" s="18">
        <v>1</v>
      </c>
      <c r="MS1532" s="18">
        <v>145525</v>
      </c>
      <c r="NL1532" s="18" t="s">
        <v>768</v>
      </c>
      <c r="NM1532" s="18" t="s">
        <v>1153</v>
      </c>
      <c r="NP1532" s="18" t="s">
        <v>2225</v>
      </c>
      <c r="NR1532" s="18" t="s">
        <v>2239</v>
      </c>
      <c r="NT1532" s="18" t="s">
        <v>942</v>
      </c>
      <c r="NU1532" s="18" t="s">
        <v>2294</v>
      </c>
      <c r="NV1532" s="18">
        <v>3045</v>
      </c>
      <c r="NX1532" s="18">
        <f t="shared" si="526"/>
        <v>1152.7005988023952</v>
      </c>
      <c r="NY1532" t="str">
        <f t="shared" si="505"/>
        <v>Smaller</v>
      </c>
      <c r="NZ1532" t="str">
        <f t="shared" si="506"/>
        <v>Small</v>
      </c>
    </row>
    <row r="1533" spans="1:390">
      <c r="A1533" t="s">
        <v>443</v>
      </c>
      <c r="B1533" t="s">
        <v>448</v>
      </c>
      <c r="C1533" t="s">
        <v>449</v>
      </c>
      <c r="D1533" t="s">
        <v>404</v>
      </c>
      <c r="E1533">
        <v>20190</v>
      </c>
      <c r="F1533" t="s">
        <v>2220</v>
      </c>
      <c r="G1533">
        <v>4146.8500000000004</v>
      </c>
      <c r="H1533" s="62">
        <v>6383</v>
      </c>
      <c r="I1533" s="63">
        <v>0</v>
      </c>
      <c r="J1533" s="63">
        <v>16</v>
      </c>
      <c r="K1533" s="63">
        <v>5</v>
      </c>
      <c r="L1533" s="63">
        <v>1</v>
      </c>
      <c r="Q1533" s="63" t="s">
        <v>862</v>
      </c>
      <c r="R1533" s="63">
        <v>86</v>
      </c>
      <c r="X1533" s="63">
        <v>0</v>
      </c>
      <c r="Y1533" s="63">
        <v>0</v>
      </c>
      <c r="Z1533" s="63">
        <v>0</v>
      </c>
      <c r="AA1533" s="63">
        <v>0</v>
      </c>
      <c r="AB1533" s="63">
        <v>0</v>
      </c>
      <c r="AC1533" s="93">
        <v>1785</v>
      </c>
      <c r="AG1533" s="93">
        <v>1370</v>
      </c>
      <c r="AL1533" s="93">
        <v>4300</v>
      </c>
      <c r="AO1533" s="59">
        <f t="shared" ref="AO1533:AO1564" si="529">SUM(AC1533:AM1533)</f>
        <v>7455</v>
      </c>
      <c r="AP1533" s="77">
        <v>0</v>
      </c>
      <c r="AR1533" s="77">
        <v>0</v>
      </c>
      <c r="AS1533" s="77"/>
      <c r="AT1533" s="77">
        <v>0</v>
      </c>
      <c r="AU1533" s="77"/>
      <c r="AV1533" s="77"/>
      <c r="AX1533" s="77">
        <v>0</v>
      </c>
      <c r="AY1533" s="77">
        <v>0</v>
      </c>
      <c r="AZ1533" s="77">
        <v>0</v>
      </c>
      <c r="BB1533" s="63">
        <f t="shared" si="527"/>
        <v>0</v>
      </c>
      <c r="BC1533" s="77">
        <v>150</v>
      </c>
      <c r="BD1533" s="77">
        <v>0</v>
      </c>
      <c r="BG1533" s="77">
        <v>0</v>
      </c>
      <c r="BK1533" s="77">
        <v>0</v>
      </c>
      <c r="BL1533" s="77">
        <v>0</v>
      </c>
      <c r="BM1533" s="77">
        <v>0</v>
      </c>
      <c r="BO1533" s="63">
        <f t="shared" si="507"/>
        <v>150</v>
      </c>
      <c r="BZ1533" s="18">
        <f t="shared" si="508"/>
        <v>0</v>
      </c>
      <c r="CA1533" s="41">
        <v>0</v>
      </c>
      <c r="CB1533" s="41">
        <v>0</v>
      </c>
      <c r="CE1533" s="41">
        <v>0</v>
      </c>
      <c r="CH1533" s="41">
        <v>0</v>
      </c>
      <c r="CJ1533" s="41">
        <v>40000</v>
      </c>
      <c r="CK1533" s="41">
        <v>0</v>
      </c>
      <c r="CM1533">
        <f t="shared" si="528"/>
        <v>40000</v>
      </c>
      <c r="CX1533" s="39"/>
      <c r="DI1533">
        <f t="shared" si="517"/>
        <v>0</v>
      </c>
      <c r="DJ1533" s="41">
        <v>0</v>
      </c>
      <c r="DL1533" s="41">
        <v>0</v>
      </c>
      <c r="DN1533" s="41">
        <v>8850</v>
      </c>
      <c r="DQ1533" s="41">
        <v>0</v>
      </c>
      <c r="DR1533" s="41">
        <v>0</v>
      </c>
      <c r="DT1533" s="41">
        <v>0</v>
      </c>
      <c r="DV1533" s="63">
        <f t="shared" si="509"/>
        <v>8850</v>
      </c>
      <c r="DW1533" s="77">
        <v>0</v>
      </c>
      <c r="DY1533" s="41">
        <v>0</v>
      </c>
      <c r="DZ1533" s="41"/>
      <c r="EA1533" s="41">
        <v>0</v>
      </c>
      <c r="EB1533" s="41"/>
      <c r="ED1533" s="41">
        <v>0</v>
      </c>
      <c r="EE1533" s="41">
        <v>0</v>
      </c>
      <c r="EG1533" s="41">
        <v>0</v>
      </c>
      <c r="EI1533" s="63">
        <f t="shared" si="510"/>
        <v>0</v>
      </c>
      <c r="EU1533" s="38">
        <v>0.6</v>
      </c>
      <c r="EY1533" s="38">
        <v>0.3</v>
      </c>
      <c r="EZ1533" s="38">
        <v>0.1</v>
      </c>
      <c r="FJ1533" s="18">
        <f t="shared" si="511"/>
        <v>0</v>
      </c>
      <c r="FT1533">
        <f t="shared" si="512"/>
        <v>0</v>
      </c>
      <c r="GD1533">
        <f t="shared" si="518"/>
        <v>0</v>
      </c>
      <c r="GO1533" s="39">
        <f t="shared" si="513"/>
        <v>0</v>
      </c>
      <c r="GP1533" s="39">
        <f t="shared" si="514"/>
        <v>7605</v>
      </c>
      <c r="GQ1533" s="39">
        <f t="shared" si="515"/>
        <v>0</v>
      </c>
      <c r="GR1533" s="39">
        <v>56151</v>
      </c>
      <c r="GS1533" t="s">
        <v>395</v>
      </c>
      <c r="GU1533" t="s">
        <v>2279</v>
      </c>
      <c r="GZ1533" s="50">
        <v>1E-3</v>
      </c>
      <c r="HA1533" s="43">
        <v>0</v>
      </c>
      <c r="HB1533">
        <v>0</v>
      </c>
      <c r="HC1533">
        <v>202</v>
      </c>
      <c r="HD1533">
        <v>315</v>
      </c>
      <c r="HE1533">
        <v>0</v>
      </c>
      <c r="HF1533">
        <v>1</v>
      </c>
      <c r="HH1533">
        <v>13719</v>
      </c>
      <c r="HI1533">
        <v>50</v>
      </c>
      <c r="HJ1533">
        <v>0</v>
      </c>
      <c r="HK1533">
        <v>0</v>
      </c>
      <c r="HL1533">
        <v>0</v>
      </c>
      <c r="HM1533">
        <v>202</v>
      </c>
      <c r="HN1533">
        <v>0</v>
      </c>
      <c r="HU1533">
        <v>3</v>
      </c>
      <c r="HV1533">
        <v>6</v>
      </c>
      <c r="HW1533">
        <v>1</v>
      </c>
      <c r="HX1533">
        <v>0</v>
      </c>
      <c r="HY1533">
        <v>3</v>
      </c>
      <c r="HZ1533">
        <v>0</v>
      </c>
      <c r="IA1533">
        <f t="shared" si="522"/>
        <v>1</v>
      </c>
      <c r="IB1533">
        <f t="shared" si="523"/>
        <v>3</v>
      </c>
      <c r="IC1533">
        <v>7</v>
      </c>
      <c r="ID1533">
        <v>4.2699999999999996</v>
      </c>
      <c r="IE1533">
        <v>1.5</v>
      </c>
      <c r="IF1533" s="63">
        <v>2</v>
      </c>
      <c r="IH1533">
        <f t="shared" si="524"/>
        <v>5.77</v>
      </c>
      <c r="II1533" s="35">
        <f t="shared" si="525"/>
        <v>4.2699999999999996</v>
      </c>
      <c r="IM1533" s="18">
        <v>2100</v>
      </c>
      <c r="IN1533" t="s">
        <v>2235</v>
      </c>
      <c r="IO1533" s="62">
        <v>3087</v>
      </c>
      <c r="IP1533" s="18">
        <v>8929</v>
      </c>
      <c r="IQ1533" s="18">
        <v>0</v>
      </c>
      <c r="IR1533" s="18">
        <v>290</v>
      </c>
      <c r="IS1533" s="18">
        <v>0</v>
      </c>
      <c r="IT1533" s="18">
        <v>0</v>
      </c>
      <c r="IU1533" s="18">
        <v>3941</v>
      </c>
      <c r="IV1533" s="18">
        <v>1590</v>
      </c>
      <c r="IW1533" s="18" t="s">
        <v>2295</v>
      </c>
      <c r="IX1533" s="18">
        <f t="shared" si="504"/>
        <v>19937</v>
      </c>
      <c r="JB1533" s="18">
        <v>0</v>
      </c>
      <c r="JC1533" s="18">
        <v>0</v>
      </c>
      <c r="JS1533" s="18">
        <v>99</v>
      </c>
      <c r="JT1533" s="18">
        <v>0</v>
      </c>
      <c r="JU1533" s="18">
        <v>0</v>
      </c>
      <c r="JW1533" s="18">
        <v>0</v>
      </c>
      <c r="JY1533" s="18">
        <v>2492</v>
      </c>
      <c r="KC1533" s="18" t="s">
        <v>2224</v>
      </c>
      <c r="KF1533" s="18">
        <v>1</v>
      </c>
      <c r="KG1533" s="18">
        <v>3</v>
      </c>
      <c r="KH1533" s="18">
        <v>0</v>
      </c>
      <c r="KN1533" s="18">
        <v>11.5</v>
      </c>
      <c r="KO1533" s="18">
        <v>11.5</v>
      </c>
      <c r="KP1533" s="18">
        <v>11.5</v>
      </c>
      <c r="KQ1533" s="18">
        <v>11.5</v>
      </c>
      <c r="KR1533" s="18">
        <v>7.5</v>
      </c>
      <c r="KS1533" s="18">
        <v>6</v>
      </c>
      <c r="KT1533" s="18">
        <v>0</v>
      </c>
      <c r="LB1533" s="18" t="s">
        <v>766</v>
      </c>
      <c r="LQ1533" s="18">
        <v>8</v>
      </c>
      <c r="LR1533" s="18">
        <v>8</v>
      </c>
      <c r="LS1533" s="18">
        <v>8</v>
      </c>
      <c r="LT1533" s="18">
        <v>8</v>
      </c>
      <c r="LU1533" s="18">
        <v>0</v>
      </c>
      <c r="LV1533" s="18">
        <v>0</v>
      </c>
      <c r="LW1533" s="18">
        <v>0</v>
      </c>
      <c r="ME1533" s="18" t="s">
        <v>766</v>
      </c>
      <c r="MF1533" s="18" t="s">
        <v>768</v>
      </c>
      <c r="MG1533" s="18" t="s">
        <v>768</v>
      </c>
      <c r="MH1533" s="18" t="s">
        <v>768</v>
      </c>
      <c r="MI1533" s="18" t="s">
        <v>2231</v>
      </c>
      <c r="MO1533" s="18" t="s">
        <v>766</v>
      </c>
      <c r="MS1533" s="18">
        <v>63027</v>
      </c>
      <c r="NL1533" s="18" t="s">
        <v>768</v>
      </c>
      <c r="NM1533" s="18" t="s">
        <v>1153</v>
      </c>
      <c r="NP1533" s="18" t="s">
        <v>2225</v>
      </c>
      <c r="NT1533" s="18" t="s">
        <v>942</v>
      </c>
      <c r="NU1533" s="18" t="s">
        <v>1923</v>
      </c>
      <c r="NV1533" s="18">
        <v>1370</v>
      </c>
      <c r="NX1533" s="18">
        <f t="shared" si="526"/>
        <v>971.15925058548032</v>
      </c>
      <c r="NY1533" t="str">
        <f t="shared" si="505"/>
        <v>Smaller</v>
      </c>
      <c r="NZ1533" t="str">
        <f t="shared" si="506"/>
        <v>Small</v>
      </c>
    </row>
    <row r="1534" spans="1:390">
      <c r="A1534" t="s">
        <v>741</v>
      </c>
      <c r="B1534" t="s">
        <v>742</v>
      </c>
      <c r="C1534" t="s">
        <v>743</v>
      </c>
      <c r="D1534" t="s">
        <v>393</v>
      </c>
      <c r="E1534">
        <v>20190</v>
      </c>
      <c r="F1534" t="s">
        <v>2220</v>
      </c>
      <c r="G1534">
        <v>15294.85</v>
      </c>
      <c r="H1534" s="62">
        <v>99000</v>
      </c>
      <c r="I1534" s="63">
        <v>2</v>
      </c>
      <c r="J1534" s="63">
        <v>340</v>
      </c>
      <c r="K1534" s="63">
        <v>32</v>
      </c>
      <c r="L1534" s="63">
        <v>3</v>
      </c>
      <c r="N1534" s="63" t="s">
        <v>2232</v>
      </c>
      <c r="O1534" s="63" t="s">
        <v>2221</v>
      </c>
      <c r="P1534" s="63" t="s">
        <v>2227</v>
      </c>
      <c r="Q1534" s="63" t="s">
        <v>2296</v>
      </c>
      <c r="R1534" s="63">
        <v>1220</v>
      </c>
      <c r="X1534" s="63">
        <v>1</v>
      </c>
      <c r="Y1534" s="63"/>
      <c r="Z1534" s="63">
        <v>125</v>
      </c>
      <c r="AA1534" s="63">
        <v>11</v>
      </c>
      <c r="AB1534" s="63">
        <v>1</v>
      </c>
      <c r="AC1534" s="93">
        <v>1812</v>
      </c>
      <c r="AE1534" s="76">
        <v>30000</v>
      </c>
      <c r="AG1534" s="93">
        <v>26122</v>
      </c>
      <c r="AM1534" s="93">
        <v>5200</v>
      </c>
      <c r="AN1534" s="63" t="s">
        <v>2297</v>
      </c>
      <c r="AO1534" s="59">
        <f t="shared" si="529"/>
        <v>63134</v>
      </c>
      <c r="AP1534" s="77">
        <v>550</v>
      </c>
      <c r="AR1534" s="77">
        <v>0</v>
      </c>
      <c r="AS1534" s="77"/>
      <c r="AT1534" s="77">
        <v>2287</v>
      </c>
      <c r="AU1534" s="77"/>
      <c r="AV1534" s="77"/>
      <c r="AX1534" s="77">
        <v>0</v>
      </c>
      <c r="AY1534" s="77">
        <v>0</v>
      </c>
      <c r="AZ1534" s="77">
        <v>8635</v>
      </c>
      <c r="BA1534" s="63" t="s">
        <v>2298</v>
      </c>
      <c r="BB1534" s="63">
        <f t="shared" si="527"/>
        <v>11472</v>
      </c>
      <c r="BC1534" s="77">
        <v>5396</v>
      </c>
      <c r="BD1534" s="77">
        <v>0</v>
      </c>
      <c r="BG1534" s="77">
        <v>0</v>
      </c>
      <c r="BK1534" s="77">
        <v>0</v>
      </c>
      <c r="BL1534" s="77">
        <v>0</v>
      </c>
      <c r="BM1534" s="77">
        <v>20789</v>
      </c>
      <c r="BN1534" s="63" t="s">
        <v>2299</v>
      </c>
      <c r="BO1534" s="63">
        <f t="shared" si="507"/>
        <v>26185</v>
      </c>
      <c r="BZ1534" s="18">
        <f t="shared" si="508"/>
        <v>0</v>
      </c>
      <c r="CA1534" s="41">
        <v>42603</v>
      </c>
      <c r="CB1534" s="41">
        <v>0</v>
      </c>
      <c r="CE1534" s="41">
        <v>0</v>
      </c>
      <c r="CH1534" s="41">
        <v>0</v>
      </c>
      <c r="CJ1534" s="41">
        <v>0</v>
      </c>
      <c r="CK1534" s="41">
        <v>3032</v>
      </c>
      <c r="CL1534" t="s">
        <v>2300</v>
      </c>
      <c r="CM1534">
        <f t="shared" si="528"/>
        <v>45635</v>
      </c>
      <c r="CX1534" s="39"/>
      <c r="DI1534">
        <f t="shared" si="517"/>
        <v>0</v>
      </c>
      <c r="DJ1534" s="41">
        <v>2085</v>
      </c>
      <c r="DL1534" s="41">
        <v>0</v>
      </c>
      <c r="DN1534" s="41">
        <v>5000</v>
      </c>
      <c r="DQ1534" s="41">
        <v>0</v>
      </c>
      <c r="DR1534" s="41">
        <v>0</v>
      </c>
      <c r="DT1534" s="41">
        <v>12723</v>
      </c>
      <c r="DU1534" t="s">
        <v>2301</v>
      </c>
      <c r="DV1534" s="63">
        <f t="shared" si="509"/>
        <v>19808</v>
      </c>
      <c r="DW1534" s="77">
        <v>314</v>
      </c>
      <c r="DY1534" s="41">
        <v>0</v>
      </c>
      <c r="DZ1534" s="41"/>
      <c r="EA1534" s="41">
        <v>918</v>
      </c>
      <c r="EB1534" s="41"/>
      <c r="ED1534" s="41">
        <v>0</v>
      </c>
      <c r="EE1534" s="41">
        <v>0</v>
      </c>
      <c r="EG1534" s="41">
        <v>217</v>
      </c>
      <c r="EH1534" t="s">
        <v>2302</v>
      </c>
      <c r="EI1534" s="63">
        <f t="shared" si="510"/>
        <v>1449</v>
      </c>
      <c r="EU1534" s="38">
        <v>0.61</v>
      </c>
      <c r="EY1534" s="38">
        <v>0.3</v>
      </c>
      <c r="EZ1534" s="38">
        <v>0.09</v>
      </c>
      <c r="FJ1534" s="18">
        <f t="shared" si="511"/>
        <v>0</v>
      </c>
      <c r="FT1534">
        <f t="shared" si="512"/>
        <v>0</v>
      </c>
      <c r="GD1534">
        <f t="shared" si="518"/>
        <v>0</v>
      </c>
      <c r="GO1534" s="39">
        <f t="shared" si="513"/>
        <v>0</v>
      </c>
      <c r="GP1534" s="39">
        <f t="shared" si="514"/>
        <v>89319</v>
      </c>
      <c r="GQ1534" s="39">
        <f t="shared" si="515"/>
        <v>11472</v>
      </c>
      <c r="GR1534" s="39">
        <v>257835</v>
      </c>
      <c r="GS1534" t="s">
        <v>420</v>
      </c>
      <c r="GU1534" t="s">
        <v>1392</v>
      </c>
      <c r="GZ1534" s="47">
        <v>0.37</v>
      </c>
      <c r="HA1534" s="43">
        <v>0</v>
      </c>
      <c r="HB1534">
        <v>0</v>
      </c>
      <c r="HC1534">
        <v>1014</v>
      </c>
      <c r="HD1534">
        <v>6890</v>
      </c>
      <c r="HE1534">
        <v>22521</v>
      </c>
      <c r="HF1534">
        <v>129</v>
      </c>
      <c r="HH1534">
        <v>182772</v>
      </c>
      <c r="HI1534">
        <v>400</v>
      </c>
      <c r="HJ1534">
        <v>10</v>
      </c>
      <c r="HK1534">
        <v>347</v>
      </c>
      <c r="HL1534">
        <v>106</v>
      </c>
      <c r="HM1534">
        <v>180600</v>
      </c>
      <c r="HN1534">
        <v>500</v>
      </c>
      <c r="HU1534">
        <v>9</v>
      </c>
      <c r="HV1534">
        <v>22</v>
      </c>
      <c r="HW1534">
        <v>10</v>
      </c>
      <c r="HX1534">
        <v>1</v>
      </c>
      <c r="HY1534">
        <v>1</v>
      </c>
      <c r="HZ1534">
        <v>0</v>
      </c>
      <c r="IA1534">
        <f t="shared" si="522"/>
        <v>11</v>
      </c>
      <c r="IB1534">
        <f t="shared" si="523"/>
        <v>1</v>
      </c>
      <c r="IC1534">
        <v>20</v>
      </c>
      <c r="ID1534">
        <v>25</v>
      </c>
      <c r="IE1534">
        <v>31</v>
      </c>
      <c r="IF1534" s="63">
        <v>19</v>
      </c>
      <c r="IH1534">
        <f t="shared" si="524"/>
        <v>56</v>
      </c>
      <c r="II1534" s="35">
        <f t="shared" si="525"/>
        <v>25</v>
      </c>
      <c r="IM1534" s="18">
        <v>14390</v>
      </c>
      <c r="IN1534" t="s">
        <v>411</v>
      </c>
      <c r="IO1534" s="62">
        <v>11062</v>
      </c>
      <c r="IP1534" s="18">
        <v>22293</v>
      </c>
      <c r="IQ1534" s="18">
        <v>5271</v>
      </c>
      <c r="IR1534" s="18">
        <v>26683</v>
      </c>
      <c r="IT1534" s="18">
        <v>31940</v>
      </c>
      <c r="IU1534" s="18">
        <v>4398</v>
      </c>
      <c r="IW1534" s="18" t="s">
        <v>2303</v>
      </c>
      <c r="IX1534" s="18">
        <f t="shared" si="504"/>
        <v>116037</v>
      </c>
      <c r="JB1534" s="18">
        <v>545</v>
      </c>
      <c r="JC1534" s="18">
        <v>270</v>
      </c>
      <c r="JS1534" s="18">
        <v>305</v>
      </c>
      <c r="JY1534" s="18">
        <v>7315</v>
      </c>
      <c r="KB1534" s="18" t="s">
        <v>2238</v>
      </c>
      <c r="KD1534" s="18" t="s">
        <v>862</v>
      </c>
      <c r="KE1534" s="18">
        <v>2</v>
      </c>
      <c r="KF1534" s="18">
        <v>1</v>
      </c>
      <c r="KG1534" s="18">
        <v>74</v>
      </c>
      <c r="KH1534" s="18">
        <v>1700</v>
      </c>
      <c r="KN1534" s="18">
        <v>14</v>
      </c>
      <c r="KO1534" s="18">
        <v>14</v>
      </c>
      <c r="KP1534" s="18">
        <v>14</v>
      </c>
      <c r="KQ1534" s="18">
        <v>14</v>
      </c>
      <c r="KR1534" s="18">
        <v>8</v>
      </c>
      <c r="KS1534" s="18">
        <v>6</v>
      </c>
      <c r="KT1534" s="18">
        <v>0</v>
      </c>
      <c r="LB1534" s="18" t="s">
        <v>766</v>
      </c>
      <c r="LQ1534" s="18">
        <v>8</v>
      </c>
      <c r="LR1534" s="18">
        <v>8</v>
      </c>
      <c r="LS1534" s="18">
        <v>8</v>
      </c>
      <c r="LT1534" s="18">
        <v>8</v>
      </c>
      <c r="LU1534" s="18">
        <v>0</v>
      </c>
      <c r="LV1534" s="18">
        <v>0</v>
      </c>
      <c r="LW1534" s="18">
        <v>0</v>
      </c>
      <c r="ME1534" s="18" t="s">
        <v>766</v>
      </c>
      <c r="MF1534" s="18" t="s">
        <v>768</v>
      </c>
      <c r="MG1534" s="18" t="s">
        <v>768</v>
      </c>
      <c r="MH1534" s="18" t="s">
        <v>768</v>
      </c>
      <c r="MI1534" s="18" t="s">
        <v>2231</v>
      </c>
      <c r="MO1534" s="18" t="s">
        <v>766</v>
      </c>
      <c r="MS1534" s="18">
        <v>611980</v>
      </c>
      <c r="NL1534" s="18" t="s">
        <v>768</v>
      </c>
      <c r="NN1534" s="18" t="s">
        <v>1155</v>
      </c>
      <c r="NP1534" s="18" t="s">
        <v>2225</v>
      </c>
      <c r="NR1534" s="18" t="s">
        <v>2239</v>
      </c>
      <c r="NS1534" s="18" t="s">
        <v>2245</v>
      </c>
      <c r="NV1534" s="18">
        <v>40000</v>
      </c>
      <c r="NX1534" s="18">
        <f t="shared" si="526"/>
        <v>611.79399999999998</v>
      </c>
      <c r="NY1534" t="str">
        <f t="shared" si="505"/>
        <v>Larger</v>
      </c>
      <c r="NZ1534" t="str">
        <f t="shared" si="506"/>
        <v>Medium</v>
      </c>
    </row>
    <row r="1535" spans="1:390">
      <c r="A1535" t="s">
        <v>465</v>
      </c>
      <c r="B1535" t="s">
        <v>745</v>
      </c>
      <c r="C1535" t="s">
        <v>746</v>
      </c>
      <c r="D1535" t="s">
        <v>404</v>
      </c>
      <c r="E1535">
        <v>20190</v>
      </c>
      <c r="F1535" t="s">
        <v>2220</v>
      </c>
      <c r="G1535">
        <v>9102.57</v>
      </c>
      <c r="H1535" s="62">
        <v>30000</v>
      </c>
      <c r="I1535" s="63">
        <v>1</v>
      </c>
      <c r="J1535" s="63">
        <v>160</v>
      </c>
      <c r="K1535" s="63">
        <v>13</v>
      </c>
      <c r="L1535" s="63">
        <v>0</v>
      </c>
      <c r="N1535" s="63" t="s">
        <v>2232</v>
      </c>
      <c r="O1535" s="63" t="s">
        <v>2221</v>
      </c>
      <c r="Q1535" s="63" t="s">
        <v>2304</v>
      </c>
      <c r="R1535" s="63">
        <v>563</v>
      </c>
      <c r="X1535" s="63">
        <v>0</v>
      </c>
      <c r="Y1535" s="63">
        <v>0</v>
      </c>
      <c r="Z1535" s="63">
        <v>0</v>
      </c>
      <c r="AA1535" s="63">
        <v>0</v>
      </c>
      <c r="AB1535" s="63">
        <v>0</v>
      </c>
      <c r="AC1535" s="93">
        <v>2027</v>
      </c>
      <c r="AL1535" s="93">
        <v>64745</v>
      </c>
      <c r="AO1535" s="59">
        <f t="shared" si="529"/>
        <v>66772</v>
      </c>
      <c r="AP1535" s="77">
        <v>970</v>
      </c>
      <c r="AR1535" s="77">
        <v>0</v>
      </c>
      <c r="AS1535" s="77"/>
      <c r="AT1535" s="77">
        <v>0</v>
      </c>
      <c r="AU1535" s="77"/>
      <c r="AV1535" s="77"/>
      <c r="AX1535" s="77">
        <v>0</v>
      </c>
      <c r="AY1535" s="77">
        <v>8949</v>
      </c>
      <c r="AZ1535" s="77">
        <v>0</v>
      </c>
      <c r="BB1535" s="63">
        <f t="shared" si="527"/>
        <v>9919</v>
      </c>
      <c r="BC1535" s="77">
        <v>0</v>
      </c>
      <c r="BD1535" s="77">
        <v>0</v>
      </c>
      <c r="BG1535" s="77">
        <v>0</v>
      </c>
      <c r="BK1535" s="77">
        <v>0</v>
      </c>
      <c r="BL1535" s="77">
        <v>3020</v>
      </c>
      <c r="BM1535" s="77">
        <v>0</v>
      </c>
      <c r="BO1535" s="63">
        <f t="shared" si="507"/>
        <v>3020</v>
      </c>
      <c r="BZ1535" s="18">
        <f t="shared" si="508"/>
        <v>0</v>
      </c>
      <c r="CA1535" s="41">
        <v>0</v>
      </c>
      <c r="CB1535" s="41">
        <v>0</v>
      </c>
      <c r="CE1535" s="41">
        <v>54966</v>
      </c>
      <c r="CH1535" s="41">
        <v>0</v>
      </c>
      <c r="CJ1535" s="41">
        <v>0</v>
      </c>
      <c r="CK1535" s="41">
        <v>0</v>
      </c>
      <c r="CM1535">
        <f t="shared" si="528"/>
        <v>54966</v>
      </c>
      <c r="CX1535" s="39"/>
      <c r="DI1535">
        <f t="shared" si="517"/>
        <v>0</v>
      </c>
      <c r="DJ1535" s="41">
        <v>0</v>
      </c>
      <c r="DL1535" s="41">
        <v>0</v>
      </c>
      <c r="DN1535" s="41">
        <v>0</v>
      </c>
      <c r="DQ1535" s="41">
        <v>0</v>
      </c>
      <c r="DR1535" s="41">
        <v>8517</v>
      </c>
      <c r="DT1535" s="41">
        <v>0</v>
      </c>
      <c r="DV1535" s="63">
        <f t="shared" si="509"/>
        <v>8517</v>
      </c>
      <c r="DW1535" s="77">
        <v>0</v>
      </c>
      <c r="DY1535" s="41">
        <v>0</v>
      </c>
      <c r="DZ1535" s="41"/>
      <c r="EA1535" s="41">
        <v>0</v>
      </c>
      <c r="EB1535" s="41"/>
      <c r="ED1535" s="41">
        <v>0</v>
      </c>
      <c r="EE1535" s="41">
        <v>3562</v>
      </c>
      <c r="EG1535" s="41">
        <v>0</v>
      </c>
      <c r="EI1535" s="63">
        <f t="shared" si="510"/>
        <v>3562</v>
      </c>
      <c r="EU1535" s="38">
        <v>0.41</v>
      </c>
      <c r="EY1535" s="38">
        <v>0.44</v>
      </c>
      <c r="EZ1535" s="38">
        <v>0.15</v>
      </c>
      <c r="FJ1535" s="18">
        <f t="shared" si="511"/>
        <v>0</v>
      </c>
      <c r="FT1535">
        <f t="shared" si="512"/>
        <v>0</v>
      </c>
      <c r="GD1535">
        <f t="shared" si="518"/>
        <v>0</v>
      </c>
      <c r="GO1535" s="39">
        <f t="shared" si="513"/>
        <v>0</v>
      </c>
      <c r="GP1535" s="39">
        <f t="shared" si="514"/>
        <v>69792</v>
      </c>
      <c r="GQ1535" s="39">
        <f t="shared" si="515"/>
        <v>9919</v>
      </c>
      <c r="GR1535" s="39">
        <v>171119</v>
      </c>
      <c r="GS1535" t="s">
        <v>420</v>
      </c>
      <c r="GU1535" t="s">
        <v>2234</v>
      </c>
      <c r="GZ1535" s="47">
        <v>0.2</v>
      </c>
      <c r="HA1535" s="43">
        <v>7494</v>
      </c>
      <c r="HB1535">
        <v>0</v>
      </c>
      <c r="HC1535">
        <v>1639</v>
      </c>
      <c r="HD1535">
        <v>5219</v>
      </c>
      <c r="HE1535">
        <v>14494</v>
      </c>
      <c r="HF1535">
        <v>24</v>
      </c>
      <c r="HH1535">
        <v>29280</v>
      </c>
      <c r="HI1535">
        <v>101</v>
      </c>
      <c r="HJ1535">
        <v>302</v>
      </c>
      <c r="HK1535">
        <v>128</v>
      </c>
      <c r="HL1535">
        <v>2</v>
      </c>
      <c r="HM1535">
        <v>1674</v>
      </c>
      <c r="HN1535">
        <v>0</v>
      </c>
      <c r="HU1535">
        <v>6</v>
      </c>
      <c r="HV1535">
        <v>1</v>
      </c>
      <c r="HW1535">
        <v>4</v>
      </c>
      <c r="HX1535">
        <v>0</v>
      </c>
      <c r="HY1535">
        <v>0</v>
      </c>
      <c r="HZ1535">
        <v>1</v>
      </c>
      <c r="IA1535">
        <f t="shared" si="522"/>
        <v>4</v>
      </c>
      <c r="IB1535">
        <f t="shared" si="523"/>
        <v>1</v>
      </c>
      <c r="IC1535">
        <v>1</v>
      </c>
      <c r="ID1535">
        <v>5.5</v>
      </c>
      <c r="IE1535">
        <v>4</v>
      </c>
      <c r="IF1535" s="63">
        <v>1</v>
      </c>
      <c r="IH1535">
        <f t="shared" si="524"/>
        <v>9.5</v>
      </c>
      <c r="II1535" s="35">
        <f t="shared" si="525"/>
        <v>5.5</v>
      </c>
      <c r="IM1535" s="18">
        <v>1288</v>
      </c>
      <c r="IN1535" t="s">
        <v>411</v>
      </c>
      <c r="IO1535" s="62">
        <v>2328</v>
      </c>
      <c r="IP1535" s="18">
        <v>5573</v>
      </c>
      <c r="IQ1535" s="18">
        <v>4880</v>
      </c>
      <c r="IR1535" s="18">
        <v>2680</v>
      </c>
      <c r="IS1535" s="18">
        <v>27</v>
      </c>
      <c r="IT1535" s="18">
        <v>5246</v>
      </c>
      <c r="IU1535" s="18">
        <v>1197</v>
      </c>
      <c r="IV1535" s="18">
        <v>18</v>
      </c>
      <c r="IX1535" s="18">
        <f t="shared" si="504"/>
        <v>23237</v>
      </c>
      <c r="JB1535" s="18">
        <v>0</v>
      </c>
      <c r="JC1535" s="18">
        <v>1</v>
      </c>
      <c r="JS1535" s="18">
        <v>37</v>
      </c>
      <c r="JT1535" s="18">
        <v>23</v>
      </c>
      <c r="JU1535" s="18">
        <v>79</v>
      </c>
      <c r="JW1535" s="18">
        <v>2</v>
      </c>
      <c r="JX1535" s="18" t="s">
        <v>2305</v>
      </c>
      <c r="JY1535" s="18">
        <v>1679</v>
      </c>
      <c r="KC1535" s="18" t="s">
        <v>2224</v>
      </c>
      <c r="KD1535" s="18" t="s">
        <v>2306</v>
      </c>
      <c r="KE1535" s="18">
        <v>0</v>
      </c>
      <c r="KF1535" s="18">
        <v>0</v>
      </c>
      <c r="KG1535" s="18">
        <v>0</v>
      </c>
      <c r="KH1535" s="18">
        <v>0</v>
      </c>
      <c r="KN1535" s="18">
        <v>12</v>
      </c>
      <c r="KO1535" s="18">
        <v>12</v>
      </c>
      <c r="KP1535" s="18">
        <v>12</v>
      </c>
      <c r="KQ1535" s="18">
        <v>12</v>
      </c>
      <c r="LB1535" s="18" t="s">
        <v>768</v>
      </c>
      <c r="LC1535" s="18">
        <v>10</v>
      </c>
      <c r="LD1535" s="18">
        <v>10</v>
      </c>
      <c r="LE1535" s="18">
        <v>10</v>
      </c>
      <c r="LF1535" s="18">
        <v>10</v>
      </c>
      <c r="LQ1535" s="18">
        <v>12</v>
      </c>
      <c r="LR1535" s="18">
        <v>12</v>
      </c>
      <c r="LS1535" s="18">
        <v>12</v>
      </c>
      <c r="LT1535" s="18">
        <v>12</v>
      </c>
      <c r="ME1535" s="18" t="s">
        <v>766</v>
      </c>
      <c r="MF1535" s="18" t="s">
        <v>768</v>
      </c>
      <c r="MG1535" s="18" t="s">
        <v>768</v>
      </c>
      <c r="MH1535" s="18" t="s">
        <v>768</v>
      </c>
      <c r="MI1535" s="18" t="s">
        <v>768</v>
      </c>
      <c r="MO1535" s="18" t="s">
        <v>766</v>
      </c>
      <c r="MS1535" s="18">
        <v>165622</v>
      </c>
      <c r="NL1535" s="18" t="s">
        <v>768</v>
      </c>
      <c r="NM1535" s="18" t="s">
        <v>1153</v>
      </c>
      <c r="NO1535" s="18" t="s">
        <v>2249</v>
      </c>
      <c r="NP1535" s="18" t="s">
        <v>2225</v>
      </c>
      <c r="NR1535" s="18" t="s">
        <v>2239</v>
      </c>
      <c r="NV1535" s="18">
        <v>8325</v>
      </c>
      <c r="NX1535" s="18">
        <f t="shared" si="526"/>
        <v>1655.0127272727273</v>
      </c>
      <c r="NY1535" t="str">
        <f t="shared" si="505"/>
        <v>Mid-range</v>
      </c>
      <c r="NZ1535" t="str">
        <f t="shared" si="506"/>
        <v>Small</v>
      </c>
    </row>
    <row r="1536" spans="1:390">
      <c r="A1536" t="s">
        <v>574</v>
      </c>
      <c r="B1536" t="s">
        <v>575</v>
      </c>
      <c r="C1536" t="s">
        <v>576</v>
      </c>
      <c r="D1536" t="s">
        <v>404</v>
      </c>
      <c r="E1536">
        <v>20190</v>
      </c>
      <c r="F1536" t="s">
        <v>2220</v>
      </c>
      <c r="G1536">
        <v>6938.93</v>
      </c>
      <c r="H1536" s="62">
        <v>26000</v>
      </c>
      <c r="I1536" s="63">
        <v>0</v>
      </c>
      <c r="J1536" s="63">
        <v>79</v>
      </c>
      <c r="K1536" s="63">
        <v>13</v>
      </c>
      <c r="L1536" s="63">
        <v>1</v>
      </c>
      <c r="Q1536" s="63" t="s">
        <v>862</v>
      </c>
      <c r="R1536" s="63">
        <v>389</v>
      </c>
      <c r="X1536" s="63">
        <v>0</v>
      </c>
      <c r="Y1536" s="63">
        <v>0</v>
      </c>
      <c r="Z1536" s="63">
        <v>0</v>
      </c>
      <c r="AA1536" s="63">
        <v>0</v>
      </c>
      <c r="AB1536" s="63">
        <v>0</v>
      </c>
      <c r="AC1536" s="93">
        <v>2304</v>
      </c>
      <c r="AL1536" s="93">
        <v>17538</v>
      </c>
      <c r="AO1536" s="59">
        <f t="shared" si="529"/>
        <v>19842</v>
      </c>
      <c r="AP1536" s="77">
        <v>0</v>
      </c>
      <c r="AR1536" s="77">
        <v>0</v>
      </c>
      <c r="AS1536" s="77"/>
      <c r="AT1536" s="77">
        <v>0</v>
      </c>
      <c r="AU1536" s="77"/>
      <c r="AV1536" s="77"/>
      <c r="AX1536" s="77">
        <v>0</v>
      </c>
      <c r="AY1536" s="77">
        <v>0</v>
      </c>
      <c r="AZ1536" s="77">
        <v>0</v>
      </c>
      <c r="BB1536" s="63">
        <f t="shared" si="527"/>
        <v>0</v>
      </c>
      <c r="BC1536" s="77">
        <v>5647</v>
      </c>
      <c r="BD1536" s="77">
        <v>0</v>
      </c>
      <c r="BG1536" s="77">
        <v>0</v>
      </c>
      <c r="BK1536" s="77">
        <v>0</v>
      </c>
      <c r="BL1536" s="77">
        <v>0</v>
      </c>
      <c r="BM1536" s="77">
        <v>0</v>
      </c>
      <c r="BO1536" s="63">
        <f t="shared" si="507"/>
        <v>5647</v>
      </c>
      <c r="BZ1536" s="18">
        <f t="shared" si="508"/>
        <v>0</v>
      </c>
      <c r="CA1536" s="41">
        <v>0</v>
      </c>
      <c r="CB1536" s="41">
        <v>0</v>
      </c>
      <c r="CE1536" s="41">
        <v>0</v>
      </c>
      <c r="CH1536" s="41">
        <v>0</v>
      </c>
      <c r="CJ1536" s="41">
        <v>33375</v>
      </c>
      <c r="CK1536" s="41">
        <v>12036</v>
      </c>
      <c r="CL1536" t="s">
        <v>2307</v>
      </c>
      <c r="CM1536">
        <f t="shared" si="528"/>
        <v>45411</v>
      </c>
      <c r="CX1536" s="39"/>
      <c r="DI1536">
        <f t="shared" si="517"/>
        <v>0</v>
      </c>
      <c r="DJ1536" s="41">
        <v>0</v>
      </c>
      <c r="DL1536" s="41">
        <v>0</v>
      </c>
      <c r="DN1536" s="41">
        <v>0</v>
      </c>
      <c r="DQ1536" s="41">
        <v>0</v>
      </c>
      <c r="DR1536" s="41">
        <v>0</v>
      </c>
      <c r="DT1536" s="41">
        <v>0</v>
      </c>
      <c r="DV1536" s="63">
        <f t="shared" si="509"/>
        <v>0</v>
      </c>
      <c r="DW1536" s="77">
        <v>709</v>
      </c>
      <c r="DY1536" s="41">
        <v>0</v>
      </c>
      <c r="DZ1536" s="41"/>
      <c r="EA1536" s="41">
        <v>0</v>
      </c>
      <c r="EB1536" s="41"/>
      <c r="ED1536" s="41">
        <v>0</v>
      </c>
      <c r="EE1536" s="41">
        <v>500</v>
      </c>
      <c r="EG1536" s="41">
        <v>0</v>
      </c>
      <c r="EH1536" t="s">
        <v>2308</v>
      </c>
      <c r="EI1536" s="63">
        <f t="shared" si="510"/>
        <v>1209</v>
      </c>
      <c r="EU1536" s="38">
        <v>0.65</v>
      </c>
      <c r="EY1536" s="38">
        <v>0.26</v>
      </c>
      <c r="EZ1536" s="38">
        <v>0.09</v>
      </c>
      <c r="FJ1536" s="18">
        <f t="shared" si="511"/>
        <v>0</v>
      </c>
      <c r="FT1536">
        <f t="shared" si="512"/>
        <v>0</v>
      </c>
      <c r="GD1536">
        <f t="shared" si="518"/>
        <v>0</v>
      </c>
      <c r="GO1536" s="39">
        <f t="shared" si="513"/>
        <v>0</v>
      </c>
      <c r="GP1536" s="39">
        <f t="shared" si="514"/>
        <v>25489</v>
      </c>
      <c r="GQ1536" s="39">
        <f t="shared" si="515"/>
        <v>0</v>
      </c>
      <c r="GR1536" s="39">
        <v>107790</v>
      </c>
      <c r="GS1536" t="s">
        <v>420</v>
      </c>
      <c r="GU1536" t="s">
        <v>2279</v>
      </c>
      <c r="GZ1536" s="47">
        <v>0</v>
      </c>
      <c r="HA1536" s="43">
        <v>0</v>
      </c>
      <c r="HB1536">
        <v>0</v>
      </c>
      <c r="HC1536">
        <v>362</v>
      </c>
      <c r="HD1536">
        <v>1994</v>
      </c>
      <c r="HE1536">
        <v>9262</v>
      </c>
      <c r="HF1536">
        <v>48</v>
      </c>
      <c r="HH1536">
        <v>42110</v>
      </c>
      <c r="HI1536">
        <v>79</v>
      </c>
      <c r="HJ1536">
        <v>35</v>
      </c>
      <c r="HK1536">
        <v>0</v>
      </c>
      <c r="HL1536">
        <v>0</v>
      </c>
      <c r="HM1536">
        <v>439</v>
      </c>
      <c r="HN1536">
        <v>0</v>
      </c>
      <c r="HU1536">
        <v>2</v>
      </c>
      <c r="HV1536">
        <v>6</v>
      </c>
      <c r="HW1536">
        <v>5</v>
      </c>
      <c r="HX1536">
        <v>1</v>
      </c>
      <c r="HY1536">
        <v>0</v>
      </c>
      <c r="HZ1536">
        <v>0</v>
      </c>
      <c r="IA1536">
        <f t="shared" si="522"/>
        <v>6</v>
      </c>
      <c r="IB1536">
        <f t="shared" si="523"/>
        <v>0</v>
      </c>
      <c r="IC1536">
        <v>3</v>
      </c>
      <c r="ID1536">
        <v>3.2</v>
      </c>
      <c r="IE1536">
        <v>5.8</v>
      </c>
      <c r="IF1536" s="63">
        <v>1</v>
      </c>
      <c r="IH1536">
        <f t="shared" si="524"/>
        <v>9</v>
      </c>
      <c r="II1536" s="35">
        <f t="shared" si="525"/>
        <v>3.2</v>
      </c>
      <c r="IM1536" s="18">
        <v>1664</v>
      </c>
      <c r="IN1536" t="s">
        <v>411</v>
      </c>
      <c r="IO1536" s="62">
        <v>5518</v>
      </c>
      <c r="IP1536" s="18">
        <v>13070</v>
      </c>
      <c r="IQ1536" s="18">
        <v>1728</v>
      </c>
      <c r="IR1536" s="18">
        <v>1273</v>
      </c>
      <c r="IS1536" s="18">
        <v>66</v>
      </c>
      <c r="IT1536" s="18">
        <v>607</v>
      </c>
      <c r="IU1536" s="18">
        <v>1643</v>
      </c>
      <c r="IV1536" s="18">
        <v>0</v>
      </c>
      <c r="IX1536" s="18">
        <f t="shared" ref="IX1536:IX1593" si="530">SUM(IO1536:IV1536)+IM1536</f>
        <v>25569</v>
      </c>
      <c r="JB1536" s="18">
        <v>29</v>
      </c>
      <c r="JC1536" s="18">
        <v>2</v>
      </c>
      <c r="JS1536" s="18">
        <v>130</v>
      </c>
      <c r="JT1536" s="18">
        <v>3</v>
      </c>
      <c r="JU1536" s="18">
        <v>8</v>
      </c>
      <c r="JW1536" s="18">
        <v>0</v>
      </c>
      <c r="JY1536" s="18">
        <v>3393</v>
      </c>
      <c r="KC1536" s="18" t="s">
        <v>2224</v>
      </c>
      <c r="KD1536" s="18" t="s">
        <v>862</v>
      </c>
      <c r="KE1536" s="18">
        <v>0</v>
      </c>
      <c r="KF1536" s="18">
        <v>1</v>
      </c>
      <c r="KG1536" s="18">
        <v>1</v>
      </c>
      <c r="KH1536" s="18">
        <v>13</v>
      </c>
      <c r="KN1536" s="18">
        <v>12</v>
      </c>
      <c r="KO1536" s="18">
        <v>12</v>
      </c>
      <c r="KP1536" s="18">
        <v>12</v>
      </c>
      <c r="KQ1536" s="18">
        <v>12</v>
      </c>
      <c r="KR1536" s="18">
        <v>6</v>
      </c>
      <c r="KS1536" s="18">
        <v>4</v>
      </c>
      <c r="KT1536" s="18">
        <v>0</v>
      </c>
      <c r="LB1536" s="18" t="s">
        <v>768</v>
      </c>
      <c r="LC1536" s="18">
        <v>5</v>
      </c>
      <c r="LD1536" s="18">
        <v>5</v>
      </c>
      <c r="LE1536" s="18">
        <v>5</v>
      </c>
      <c r="LF1536" s="18">
        <v>5</v>
      </c>
      <c r="LG1536" s="18">
        <v>0</v>
      </c>
      <c r="LH1536" s="18">
        <v>0</v>
      </c>
      <c r="LI1536" s="18">
        <v>0</v>
      </c>
      <c r="LQ1536" s="18">
        <v>7</v>
      </c>
      <c r="LR1536" s="18">
        <v>7</v>
      </c>
      <c r="LS1536" s="18">
        <v>7</v>
      </c>
      <c r="LT1536" s="18">
        <v>7</v>
      </c>
      <c r="LU1536" s="18">
        <v>0</v>
      </c>
      <c r="LV1536" s="18">
        <v>0</v>
      </c>
      <c r="LW1536" s="18">
        <v>0</v>
      </c>
      <c r="ME1536" s="18" t="s">
        <v>766</v>
      </c>
      <c r="MF1536" s="18" t="s">
        <v>768</v>
      </c>
      <c r="MG1536" s="18" t="s">
        <v>768</v>
      </c>
      <c r="MH1536" s="18" t="s">
        <v>768</v>
      </c>
      <c r="MI1536" s="18" t="s">
        <v>768</v>
      </c>
      <c r="MO1536" s="18" t="s">
        <v>766</v>
      </c>
      <c r="MS1536" s="18">
        <v>138225</v>
      </c>
      <c r="NL1536" s="18" t="s">
        <v>768</v>
      </c>
      <c r="NP1536" s="18" t="s">
        <v>2225</v>
      </c>
      <c r="NS1536" s="18" t="s">
        <v>2245</v>
      </c>
      <c r="NV1536" s="18">
        <v>0</v>
      </c>
      <c r="NX1536" s="18">
        <f t="shared" si="526"/>
        <v>2168.4156250000001</v>
      </c>
      <c r="NY1536" t="str">
        <f t="shared" si="505"/>
        <v>Mid-range</v>
      </c>
      <c r="NZ1536" t="str">
        <f t="shared" si="506"/>
        <v>Small</v>
      </c>
    </row>
    <row r="1537" spans="1:390">
      <c r="A1537" t="s">
        <v>635</v>
      </c>
      <c r="B1537" t="s">
        <v>650</v>
      </c>
      <c r="C1537" t="s">
        <v>651</v>
      </c>
      <c r="D1537" t="s">
        <v>404</v>
      </c>
      <c r="E1537">
        <v>20190</v>
      </c>
      <c r="F1537" t="s">
        <v>2220</v>
      </c>
      <c r="G1537">
        <v>3460.16</v>
      </c>
      <c r="H1537" s="62">
        <v>139000</v>
      </c>
      <c r="I1537" s="63">
        <v>1</v>
      </c>
      <c r="J1537" s="63">
        <v>27</v>
      </c>
      <c r="K1537" s="63">
        <v>4</v>
      </c>
      <c r="L1537" s="63">
        <v>1</v>
      </c>
      <c r="Q1537" s="63" t="s">
        <v>2309</v>
      </c>
      <c r="R1537" s="63">
        <v>251</v>
      </c>
      <c r="X1537" s="63">
        <v>4</v>
      </c>
      <c r="Y1537" s="63">
        <v>0</v>
      </c>
      <c r="Z1537" s="63">
        <v>0</v>
      </c>
      <c r="AA1537" s="63">
        <v>0</v>
      </c>
      <c r="AB1537" s="63">
        <v>0</v>
      </c>
      <c r="AC1537" s="93">
        <v>3120</v>
      </c>
      <c r="AE1537" s="76">
        <v>12971</v>
      </c>
      <c r="AO1537" s="59">
        <f t="shared" si="529"/>
        <v>16091</v>
      </c>
      <c r="AP1537" s="77">
        <v>10747</v>
      </c>
      <c r="AR1537" s="77">
        <v>0</v>
      </c>
      <c r="AS1537" s="77"/>
      <c r="AT1537" s="77">
        <v>0</v>
      </c>
      <c r="AU1537" s="77"/>
      <c r="AV1537" s="77"/>
      <c r="AX1537" s="77">
        <v>0</v>
      </c>
      <c r="AY1537" s="77">
        <v>0</v>
      </c>
      <c r="AZ1537" s="77">
        <v>0</v>
      </c>
      <c r="BB1537" s="63">
        <f t="shared" si="527"/>
        <v>10747</v>
      </c>
      <c r="BC1537" s="77">
        <v>0</v>
      </c>
      <c r="BD1537" s="77">
        <v>0</v>
      </c>
      <c r="BG1537" s="77">
        <v>0</v>
      </c>
      <c r="BK1537" s="77">
        <v>0</v>
      </c>
      <c r="BL1537" s="77">
        <v>0</v>
      </c>
      <c r="BM1537" s="77">
        <v>0</v>
      </c>
      <c r="BO1537" s="63">
        <f t="shared" si="507"/>
        <v>0</v>
      </c>
      <c r="BZ1537" s="18">
        <f t="shared" si="508"/>
        <v>0</v>
      </c>
      <c r="CA1537" s="41">
        <v>37376</v>
      </c>
      <c r="CB1537" s="41">
        <v>0</v>
      </c>
      <c r="CE1537" s="41">
        <v>0</v>
      </c>
      <c r="CH1537" s="41">
        <v>0</v>
      </c>
      <c r="CJ1537" s="41">
        <v>0</v>
      </c>
      <c r="CK1537" s="41">
        <v>0</v>
      </c>
      <c r="CM1537">
        <f t="shared" si="528"/>
        <v>37376</v>
      </c>
      <c r="CX1537" s="39"/>
      <c r="DI1537">
        <f t="shared" si="517"/>
        <v>0</v>
      </c>
      <c r="DJ1537" s="41">
        <v>0</v>
      </c>
      <c r="DL1537" s="41">
        <v>0</v>
      </c>
      <c r="DN1537" s="41">
        <v>0</v>
      </c>
      <c r="DQ1537" s="41">
        <v>0</v>
      </c>
      <c r="DR1537" s="41">
        <v>0</v>
      </c>
      <c r="DT1537" s="41">
        <v>0</v>
      </c>
      <c r="DV1537" s="63">
        <f t="shared" si="509"/>
        <v>0</v>
      </c>
      <c r="DW1537" s="77">
        <v>0</v>
      </c>
      <c r="DY1537" s="41">
        <v>0</v>
      </c>
      <c r="DZ1537" s="41"/>
      <c r="EA1537" s="41">
        <v>0</v>
      </c>
      <c r="EB1537" s="41"/>
      <c r="ED1537" s="41">
        <v>0</v>
      </c>
      <c r="EE1537" s="41">
        <v>0</v>
      </c>
      <c r="EG1537" s="41">
        <v>0</v>
      </c>
      <c r="EI1537" s="63">
        <f t="shared" si="510"/>
        <v>0</v>
      </c>
      <c r="EU1537" s="38">
        <v>0.45</v>
      </c>
      <c r="EY1537" s="38">
        <v>0.47</v>
      </c>
      <c r="EZ1537" s="38">
        <v>0.08</v>
      </c>
      <c r="FJ1537" s="18">
        <f t="shared" si="511"/>
        <v>0</v>
      </c>
      <c r="FT1537">
        <f t="shared" si="512"/>
        <v>0</v>
      </c>
      <c r="GD1537">
        <f t="shared" si="518"/>
        <v>0</v>
      </c>
      <c r="GO1537" s="39">
        <f t="shared" si="513"/>
        <v>0</v>
      </c>
      <c r="GP1537" s="39">
        <f t="shared" si="514"/>
        <v>16091</v>
      </c>
      <c r="GQ1537" s="39">
        <f t="shared" si="515"/>
        <v>10747</v>
      </c>
      <c r="GR1537" s="39">
        <v>74819</v>
      </c>
      <c r="GS1537" t="s">
        <v>420</v>
      </c>
      <c r="GU1537" t="s">
        <v>1411</v>
      </c>
      <c r="GZ1537" s="47">
        <v>0.09</v>
      </c>
      <c r="HA1537" s="43">
        <v>0</v>
      </c>
      <c r="HB1537" t="s">
        <v>2310</v>
      </c>
      <c r="HC1537">
        <v>184</v>
      </c>
      <c r="HD1537">
        <v>402</v>
      </c>
      <c r="HE1537">
        <v>28176</v>
      </c>
      <c r="HF1537">
        <v>0</v>
      </c>
      <c r="HH1537">
        <v>23134</v>
      </c>
      <c r="HI1537">
        <v>15</v>
      </c>
      <c r="HJ1537">
        <v>1</v>
      </c>
      <c r="HK1537">
        <v>79</v>
      </c>
      <c r="HL1537">
        <v>0</v>
      </c>
      <c r="HM1537">
        <v>345</v>
      </c>
      <c r="HN1537">
        <v>0</v>
      </c>
      <c r="HU1537">
        <v>2</v>
      </c>
      <c r="HV1537">
        <v>6</v>
      </c>
      <c r="HW1537">
        <v>1</v>
      </c>
      <c r="HX1537">
        <v>0</v>
      </c>
      <c r="HY1537">
        <v>1</v>
      </c>
      <c r="HZ1537">
        <v>1</v>
      </c>
      <c r="IA1537">
        <f t="shared" si="522"/>
        <v>1</v>
      </c>
      <c r="IB1537">
        <f t="shared" si="523"/>
        <v>2</v>
      </c>
      <c r="IC1537">
        <v>1</v>
      </c>
      <c r="ID1537">
        <v>3.859</v>
      </c>
      <c r="IE1537">
        <v>1.8</v>
      </c>
      <c r="IF1537" s="63">
        <v>1</v>
      </c>
      <c r="IH1537">
        <f t="shared" si="524"/>
        <v>5.6589999999999998</v>
      </c>
      <c r="II1537" s="35">
        <f t="shared" si="525"/>
        <v>3.859</v>
      </c>
      <c r="IM1537" s="18">
        <v>2349</v>
      </c>
      <c r="IN1537" t="s">
        <v>411</v>
      </c>
      <c r="IP1537" s="18">
        <v>806</v>
      </c>
      <c r="IQ1537" s="18">
        <v>122</v>
      </c>
      <c r="IR1537" s="18">
        <v>23</v>
      </c>
      <c r="IU1537" s="18">
        <v>295</v>
      </c>
      <c r="IV1537" s="18">
        <v>719</v>
      </c>
      <c r="IW1537" s="18" t="s">
        <v>2311</v>
      </c>
      <c r="IX1537" s="18">
        <f t="shared" si="530"/>
        <v>4314</v>
      </c>
      <c r="JB1537" s="18">
        <v>67</v>
      </c>
      <c r="JC1537" s="18">
        <v>39</v>
      </c>
      <c r="JS1537" s="18">
        <v>36</v>
      </c>
      <c r="JT1537" s="18">
        <v>0</v>
      </c>
      <c r="JU1537" s="18">
        <v>14</v>
      </c>
      <c r="JW1537" s="18">
        <v>0</v>
      </c>
      <c r="JY1537" s="18">
        <v>591</v>
      </c>
      <c r="JZ1537" s="18" t="s">
        <v>2237</v>
      </c>
      <c r="KD1537" s="18" t="s">
        <v>862</v>
      </c>
      <c r="KF1537" s="18">
        <v>1</v>
      </c>
      <c r="KG1537" s="18">
        <v>13</v>
      </c>
      <c r="KH1537" s="18">
        <v>306</v>
      </c>
      <c r="KN1537" s="18">
        <v>13</v>
      </c>
      <c r="KO1537" s="18">
        <v>13</v>
      </c>
      <c r="KP1537" s="18">
        <v>13</v>
      </c>
      <c r="KQ1537" s="18">
        <v>13</v>
      </c>
      <c r="KR1537" s="18">
        <v>4</v>
      </c>
      <c r="LB1537" s="18" t="s">
        <v>766</v>
      </c>
      <c r="LQ1537" s="18">
        <v>11</v>
      </c>
      <c r="LR1537" s="18">
        <v>11</v>
      </c>
      <c r="LS1537" s="18">
        <v>11</v>
      </c>
      <c r="LT1537" s="18">
        <v>11</v>
      </c>
      <c r="LU1537" s="18">
        <v>0</v>
      </c>
      <c r="LV1537" s="18">
        <v>0</v>
      </c>
      <c r="LW1537" s="18">
        <v>0</v>
      </c>
      <c r="ME1537" s="18" t="s">
        <v>766</v>
      </c>
      <c r="MF1537" s="18" t="s">
        <v>766</v>
      </c>
      <c r="MG1537" s="18" t="s">
        <v>766</v>
      </c>
      <c r="MH1537" s="18" t="s">
        <v>766</v>
      </c>
      <c r="MI1537" s="18" t="s">
        <v>2231</v>
      </c>
      <c r="MO1537" s="18" t="s">
        <v>768</v>
      </c>
      <c r="MP1537" s="18">
        <v>2</v>
      </c>
      <c r="MS1537" s="18">
        <v>11880</v>
      </c>
      <c r="NL1537" s="18" t="s">
        <v>768</v>
      </c>
      <c r="NP1537" s="18" t="s">
        <v>2225</v>
      </c>
      <c r="NQ1537" s="18" t="s">
        <v>2246</v>
      </c>
      <c r="NS1537" s="18" t="s">
        <v>2245</v>
      </c>
      <c r="NV1537" s="18">
        <v>12971</v>
      </c>
      <c r="NX1537" s="18">
        <f t="shared" si="526"/>
        <v>896.64679968903863</v>
      </c>
      <c r="NY1537" t="str">
        <f t="shared" si="505"/>
        <v>Smaller</v>
      </c>
      <c r="NZ1537" t="str">
        <f t="shared" si="506"/>
        <v>Small</v>
      </c>
    </row>
    <row r="1538" spans="1:390">
      <c r="A1538" t="s">
        <v>525</v>
      </c>
      <c r="B1538" t="s">
        <v>526</v>
      </c>
      <c r="C1538" t="s">
        <v>527</v>
      </c>
      <c r="D1538" t="s">
        <v>404</v>
      </c>
      <c r="E1538">
        <v>20190</v>
      </c>
      <c r="F1538" t="s">
        <v>2220</v>
      </c>
      <c r="G1538">
        <v>11640.52</v>
      </c>
      <c r="H1538" s="62">
        <v>13950</v>
      </c>
      <c r="I1538" s="63">
        <v>1</v>
      </c>
      <c r="J1538" s="63">
        <v>29</v>
      </c>
      <c r="K1538" s="63">
        <v>0</v>
      </c>
      <c r="L1538" s="63">
        <v>0</v>
      </c>
      <c r="M1538" s="63" t="s">
        <v>2226</v>
      </c>
      <c r="N1538" s="63" t="s">
        <v>2232</v>
      </c>
      <c r="O1538" s="63" t="s">
        <v>2221</v>
      </c>
      <c r="P1538" s="63" t="s">
        <v>2227</v>
      </c>
      <c r="R1538" s="63">
        <v>157</v>
      </c>
      <c r="X1538" s="63">
        <v>0</v>
      </c>
      <c r="Y1538" s="63">
        <v>0</v>
      </c>
      <c r="Z1538" s="63">
        <v>0</v>
      </c>
      <c r="AA1538" s="63">
        <v>0</v>
      </c>
      <c r="AB1538" s="63">
        <v>0</v>
      </c>
      <c r="AC1538" s="93">
        <v>3170</v>
      </c>
      <c r="AL1538" s="93">
        <v>21703</v>
      </c>
      <c r="AO1538" s="59">
        <f t="shared" si="529"/>
        <v>24873</v>
      </c>
      <c r="AP1538" s="77">
        <v>14973</v>
      </c>
      <c r="AR1538" s="77">
        <v>0</v>
      </c>
      <c r="AS1538" s="77"/>
      <c r="AT1538" s="77">
        <v>0</v>
      </c>
      <c r="AU1538" s="77"/>
      <c r="AV1538" s="77"/>
      <c r="AX1538" s="77">
        <v>0</v>
      </c>
      <c r="AY1538" s="77">
        <v>2221</v>
      </c>
      <c r="AZ1538" s="77">
        <v>0</v>
      </c>
      <c r="BB1538" s="63">
        <f t="shared" si="527"/>
        <v>17194</v>
      </c>
      <c r="BC1538" s="77">
        <v>0</v>
      </c>
      <c r="BD1538" s="77">
        <v>0</v>
      </c>
      <c r="BG1538" s="77">
        <v>0</v>
      </c>
      <c r="BK1538" s="77">
        <v>0</v>
      </c>
      <c r="BL1538" s="77">
        <v>6309</v>
      </c>
      <c r="BM1538" s="77">
        <v>0</v>
      </c>
      <c r="BO1538" s="63">
        <f t="shared" si="507"/>
        <v>6309</v>
      </c>
      <c r="BZ1538" s="18">
        <f t="shared" si="508"/>
        <v>0</v>
      </c>
      <c r="CA1538" s="41">
        <v>0</v>
      </c>
      <c r="CB1538" s="41">
        <v>0</v>
      </c>
      <c r="CE1538" s="41">
        <v>0</v>
      </c>
      <c r="CH1538" s="41">
        <v>0</v>
      </c>
      <c r="CJ1538" s="41">
        <v>38373</v>
      </c>
      <c r="CK1538" s="41">
        <v>0</v>
      </c>
      <c r="CM1538">
        <f t="shared" si="528"/>
        <v>38373</v>
      </c>
      <c r="CX1538" s="39"/>
      <c r="DI1538">
        <f t="shared" si="517"/>
        <v>0</v>
      </c>
      <c r="DJ1538" s="41">
        <v>0</v>
      </c>
      <c r="DL1538" s="41">
        <v>0</v>
      </c>
      <c r="DN1538" s="41">
        <v>0</v>
      </c>
      <c r="DQ1538" s="41">
        <v>0</v>
      </c>
      <c r="DR1538" s="41">
        <v>0</v>
      </c>
      <c r="DT1538" s="41">
        <v>0</v>
      </c>
      <c r="DV1538" s="63">
        <f t="shared" si="509"/>
        <v>0</v>
      </c>
      <c r="DW1538" s="77">
        <v>0</v>
      </c>
      <c r="DY1538" s="41">
        <v>0</v>
      </c>
      <c r="DZ1538" s="41"/>
      <c r="EA1538" s="41">
        <v>0</v>
      </c>
      <c r="EB1538" s="41"/>
      <c r="ED1538" s="41">
        <v>0</v>
      </c>
      <c r="EE1538" s="41">
        <v>0</v>
      </c>
      <c r="EG1538" s="41">
        <v>0</v>
      </c>
      <c r="EI1538" s="63">
        <f t="shared" si="510"/>
        <v>0</v>
      </c>
      <c r="EU1538" s="38">
        <v>0.56999999999999995</v>
      </c>
      <c r="EY1538" s="38">
        <v>0.26</v>
      </c>
      <c r="EZ1538" s="38">
        <v>0.17</v>
      </c>
      <c r="FJ1538" s="18">
        <f t="shared" si="511"/>
        <v>0</v>
      </c>
      <c r="FT1538">
        <f t="shared" si="512"/>
        <v>0</v>
      </c>
      <c r="GD1538">
        <f t="shared" si="518"/>
        <v>0</v>
      </c>
      <c r="GO1538" s="39">
        <f t="shared" si="513"/>
        <v>0</v>
      </c>
      <c r="GP1538" s="39">
        <f t="shared" si="514"/>
        <v>31182</v>
      </c>
      <c r="GQ1538" s="39">
        <f t="shared" si="515"/>
        <v>17194</v>
      </c>
      <c r="GR1538" s="39">
        <v>109082</v>
      </c>
      <c r="GS1538" t="s">
        <v>395</v>
      </c>
      <c r="GU1538" t="s">
        <v>1392</v>
      </c>
      <c r="GZ1538" s="47">
        <v>0</v>
      </c>
      <c r="HA1538" s="43">
        <v>0</v>
      </c>
      <c r="HB1538">
        <v>0</v>
      </c>
      <c r="HC1538">
        <v>441</v>
      </c>
      <c r="HD1538">
        <v>45</v>
      </c>
      <c r="HE1538">
        <v>70409</v>
      </c>
      <c r="HF1538">
        <v>61</v>
      </c>
      <c r="HH1538">
        <v>22562</v>
      </c>
      <c r="HI1538">
        <v>0</v>
      </c>
      <c r="HJ1538">
        <v>1</v>
      </c>
      <c r="HK1538">
        <v>184</v>
      </c>
      <c r="HL1538">
        <v>53</v>
      </c>
      <c r="HM1538">
        <v>435</v>
      </c>
      <c r="HN1538">
        <v>0</v>
      </c>
      <c r="HU1538">
        <v>2</v>
      </c>
      <c r="HV1538">
        <v>3</v>
      </c>
      <c r="HW1538">
        <v>2</v>
      </c>
      <c r="HX1538">
        <v>0</v>
      </c>
      <c r="HY1538">
        <v>2</v>
      </c>
      <c r="HZ1538">
        <v>0</v>
      </c>
      <c r="IA1538">
        <f t="shared" si="522"/>
        <v>2</v>
      </c>
      <c r="IB1538">
        <f t="shared" si="523"/>
        <v>2</v>
      </c>
      <c r="IC1538">
        <v>2</v>
      </c>
      <c r="ID1538">
        <v>2.5099999999999998</v>
      </c>
      <c r="IE1538">
        <v>2.5499999999999998</v>
      </c>
      <c r="IF1538" s="63">
        <v>1</v>
      </c>
      <c r="IH1538">
        <f t="shared" si="524"/>
        <v>5.0599999999999996</v>
      </c>
      <c r="II1538" s="35">
        <f t="shared" si="525"/>
        <v>2.5099999999999998</v>
      </c>
      <c r="IM1538" s="18">
        <v>7508</v>
      </c>
      <c r="IN1538" t="s">
        <v>411</v>
      </c>
      <c r="IO1538" s="62">
        <v>2615</v>
      </c>
      <c r="IP1538" s="18">
        <v>0</v>
      </c>
      <c r="IQ1538" s="18">
        <v>4732</v>
      </c>
      <c r="IR1538" s="18">
        <v>0</v>
      </c>
      <c r="IS1538" s="18">
        <v>194</v>
      </c>
      <c r="IT1538" s="18">
        <v>35596</v>
      </c>
      <c r="IU1538" s="18">
        <v>0</v>
      </c>
      <c r="IV1538" s="18">
        <v>0</v>
      </c>
      <c r="IX1538" s="18">
        <f t="shared" si="530"/>
        <v>50645</v>
      </c>
      <c r="JB1538" s="18">
        <v>0</v>
      </c>
      <c r="JC1538" s="18">
        <v>0</v>
      </c>
      <c r="JS1538" s="18">
        <v>73</v>
      </c>
      <c r="JT1538" s="18">
        <v>0</v>
      </c>
      <c r="JU1538" s="18">
        <v>37</v>
      </c>
      <c r="JW1538" s="18">
        <v>0</v>
      </c>
      <c r="JY1538" s="18">
        <v>1579</v>
      </c>
      <c r="KC1538" s="18" t="s">
        <v>2224</v>
      </c>
      <c r="KD1538" s="18" t="s">
        <v>862</v>
      </c>
      <c r="KF1538" s="18">
        <v>1</v>
      </c>
      <c r="KG1538" s="18">
        <v>1</v>
      </c>
      <c r="KH1538" s="18">
        <v>14</v>
      </c>
      <c r="KN1538" s="18">
        <v>12.5</v>
      </c>
      <c r="KO1538" s="18">
        <v>12.5</v>
      </c>
      <c r="KP1538" s="18">
        <v>12.5</v>
      </c>
      <c r="KQ1538" s="18">
        <v>12.5</v>
      </c>
      <c r="KR1538" s="18">
        <v>9.5</v>
      </c>
      <c r="KS1538" s="18">
        <v>0</v>
      </c>
      <c r="KT1538" s="18">
        <v>0</v>
      </c>
      <c r="LB1538" s="18" t="s">
        <v>766</v>
      </c>
      <c r="LQ1538" s="18">
        <v>8</v>
      </c>
      <c r="LR1538" s="18">
        <v>8</v>
      </c>
      <c r="LS1538" s="18">
        <v>8</v>
      </c>
      <c r="LT1538" s="18">
        <v>8</v>
      </c>
      <c r="LU1538" s="18">
        <v>0</v>
      </c>
      <c r="LV1538" s="18">
        <v>0</v>
      </c>
      <c r="LW1538" s="18">
        <v>0</v>
      </c>
      <c r="ME1538" s="18" t="s">
        <v>766</v>
      </c>
      <c r="MF1538" s="18" t="s">
        <v>768</v>
      </c>
      <c r="MG1538" s="18" t="s">
        <v>768</v>
      </c>
      <c r="MH1538" s="18" t="s">
        <v>768</v>
      </c>
      <c r="MI1538" s="18" t="s">
        <v>2231</v>
      </c>
      <c r="MO1538" s="18" t="s">
        <v>768</v>
      </c>
      <c r="MP1538" s="18">
        <v>0</v>
      </c>
      <c r="MS1538" s="18">
        <v>170533</v>
      </c>
      <c r="NL1538" s="18" t="s">
        <v>768</v>
      </c>
      <c r="NS1538" s="18" t="s">
        <v>2245</v>
      </c>
      <c r="NV1538" s="18">
        <v>17294</v>
      </c>
      <c r="NX1538" s="18">
        <f t="shared" si="526"/>
        <v>4637.6573705179289</v>
      </c>
      <c r="NY1538" t="str">
        <f t="shared" ref="NY1538:NY1601" si="531">IF(G1538&gt;13000,"Larger",IF(G1538&lt;6500,"Smaller","Mid-range"))</f>
        <v>Mid-range</v>
      </c>
      <c r="NZ1538" t="str">
        <f t="shared" ref="NZ1538:NZ1601" si="532">IF(G1538&gt;20000,"Large",IF(G1538&lt;10000,"Small","Medium"))</f>
        <v>Medium</v>
      </c>
    </row>
    <row r="1539" spans="1:390">
      <c r="A1539" t="s">
        <v>683</v>
      </c>
      <c r="B1539" t="s">
        <v>684</v>
      </c>
      <c r="C1539" t="s">
        <v>685</v>
      </c>
      <c r="D1539" t="s">
        <v>393</v>
      </c>
      <c r="E1539">
        <v>20190</v>
      </c>
      <c r="F1539" t="s">
        <v>2220</v>
      </c>
      <c r="G1539">
        <v>3763.28</v>
      </c>
      <c r="H1539" s="62">
        <v>13454</v>
      </c>
      <c r="I1539" s="63">
        <v>3</v>
      </c>
      <c r="J1539" s="63">
        <v>46</v>
      </c>
      <c r="K1539" s="63">
        <v>37</v>
      </c>
      <c r="L1539" s="63">
        <v>1</v>
      </c>
      <c r="Q1539" s="63" t="s">
        <v>2312</v>
      </c>
      <c r="R1539" s="63">
        <v>188</v>
      </c>
      <c r="X1539" s="63">
        <v>0</v>
      </c>
      <c r="Y1539" s="63">
        <v>0</v>
      </c>
      <c r="Z1539" s="63">
        <v>0</v>
      </c>
      <c r="AA1539" s="63">
        <v>0</v>
      </c>
      <c r="AB1539" s="63">
        <v>0</v>
      </c>
      <c r="AC1539" s="93">
        <v>3243</v>
      </c>
      <c r="AM1539" s="93">
        <v>10000</v>
      </c>
      <c r="AN1539" s="63" t="s">
        <v>2313</v>
      </c>
      <c r="AO1539" s="59">
        <f t="shared" si="529"/>
        <v>13243</v>
      </c>
      <c r="AP1539" s="77">
        <v>0</v>
      </c>
      <c r="AR1539" s="77">
        <v>0</v>
      </c>
      <c r="AS1539" s="77"/>
      <c r="AT1539" s="77">
        <v>0</v>
      </c>
      <c r="AU1539" s="77"/>
      <c r="AV1539" s="77"/>
      <c r="AX1539" s="77">
        <v>0</v>
      </c>
      <c r="AY1539" s="77">
        <v>0</v>
      </c>
      <c r="AZ1539" s="77">
        <v>0</v>
      </c>
      <c r="BB1539" s="63">
        <f t="shared" si="527"/>
        <v>0</v>
      </c>
      <c r="BC1539" s="77">
        <v>4115</v>
      </c>
      <c r="BO1539" s="63">
        <f t="shared" si="507"/>
        <v>4115</v>
      </c>
      <c r="BZ1539" s="18">
        <f t="shared" si="508"/>
        <v>0</v>
      </c>
      <c r="CA1539" s="41">
        <v>8693</v>
      </c>
      <c r="CM1539">
        <f t="shared" si="528"/>
        <v>8693</v>
      </c>
      <c r="CX1539" s="39"/>
      <c r="DI1539">
        <f t="shared" si="517"/>
        <v>0</v>
      </c>
      <c r="DJ1539" s="41">
        <v>0</v>
      </c>
      <c r="DL1539" s="41">
        <v>0</v>
      </c>
      <c r="DN1539" s="41">
        <v>0</v>
      </c>
      <c r="DQ1539" s="41">
        <v>0</v>
      </c>
      <c r="DR1539" s="41">
        <v>0</v>
      </c>
      <c r="DT1539" s="41">
        <v>0</v>
      </c>
      <c r="DV1539" s="63">
        <f t="shared" si="509"/>
        <v>0</v>
      </c>
      <c r="DW1539" s="77">
        <v>0</v>
      </c>
      <c r="DY1539" s="41">
        <v>0</v>
      </c>
      <c r="DZ1539" s="41"/>
      <c r="EA1539" s="41">
        <v>0</v>
      </c>
      <c r="EB1539" s="41"/>
      <c r="ED1539" s="41">
        <v>0</v>
      </c>
      <c r="EE1539" s="41">
        <v>0</v>
      </c>
      <c r="EG1539" s="41">
        <v>0</v>
      </c>
      <c r="EH1539" t="s">
        <v>2314</v>
      </c>
      <c r="EI1539" s="63">
        <f t="shared" si="510"/>
        <v>0</v>
      </c>
      <c r="EU1539" s="38">
        <v>0.71</v>
      </c>
      <c r="EY1539" s="38">
        <v>0.21</v>
      </c>
      <c r="EZ1539" s="38">
        <v>0.08</v>
      </c>
      <c r="FJ1539" s="18">
        <f t="shared" si="511"/>
        <v>0</v>
      </c>
      <c r="FT1539">
        <f t="shared" si="512"/>
        <v>0</v>
      </c>
      <c r="GD1539">
        <f t="shared" si="518"/>
        <v>0</v>
      </c>
      <c r="GO1539" s="39">
        <f t="shared" si="513"/>
        <v>0</v>
      </c>
      <c r="GP1539" s="39">
        <f t="shared" si="514"/>
        <v>17358</v>
      </c>
      <c r="GQ1539" s="39">
        <f t="shared" si="515"/>
        <v>0</v>
      </c>
      <c r="GR1539" s="39">
        <v>44907</v>
      </c>
      <c r="GS1539" t="s">
        <v>395</v>
      </c>
      <c r="GU1539" t="s">
        <v>1392</v>
      </c>
      <c r="GZ1539" s="47">
        <v>0</v>
      </c>
      <c r="HA1539" s="43">
        <v>0</v>
      </c>
      <c r="HB1539" t="s">
        <v>1707</v>
      </c>
      <c r="HC1539">
        <v>205</v>
      </c>
      <c r="HD1539">
        <v>3957</v>
      </c>
      <c r="HE1539">
        <v>3</v>
      </c>
      <c r="HF1539">
        <v>22</v>
      </c>
      <c r="HH1539">
        <v>38748</v>
      </c>
      <c r="HI1539">
        <v>133</v>
      </c>
      <c r="HJ1539">
        <v>32</v>
      </c>
      <c r="HK1539">
        <v>9</v>
      </c>
      <c r="HL1539">
        <v>0</v>
      </c>
      <c r="HM1539">
        <v>205</v>
      </c>
      <c r="HN1539">
        <v>29</v>
      </c>
      <c r="HU1539">
        <v>1</v>
      </c>
      <c r="HV1539">
        <v>1</v>
      </c>
      <c r="HW1539">
        <v>1</v>
      </c>
      <c r="HX1539">
        <v>1</v>
      </c>
      <c r="HY1539">
        <v>0</v>
      </c>
      <c r="HZ1539">
        <v>0</v>
      </c>
      <c r="IA1539">
        <f t="shared" si="522"/>
        <v>2</v>
      </c>
      <c r="IB1539">
        <f t="shared" si="523"/>
        <v>0</v>
      </c>
      <c r="IC1539">
        <v>1</v>
      </c>
      <c r="ID1539">
        <v>1.5</v>
      </c>
      <c r="IE1539">
        <v>2.2000000000000002</v>
      </c>
      <c r="IF1539" s="63">
        <v>1</v>
      </c>
      <c r="IH1539">
        <f t="shared" si="524"/>
        <v>3.7</v>
      </c>
      <c r="II1539" s="35">
        <f t="shared" si="525"/>
        <v>1.5</v>
      </c>
      <c r="IM1539" s="18">
        <v>1969</v>
      </c>
      <c r="IN1539" t="s">
        <v>2235</v>
      </c>
      <c r="IO1539" s="62">
        <v>3569</v>
      </c>
      <c r="IP1539" s="18">
        <v>1345</v>
      </c>
      <c r="IQ1539" s="18">
        <v>0</v>
      </c>
      <c r="IR1539" s="18">
        <v>764</v>
      </c>
      <c r="IS1539" s="18">
        <v>0</v>
      </c>
      <c r="IT1539" s="18">
        <v>0</v>
      </c>
      <c r="IU1539" s="18">
        <v>450</v>
      </c>
      <c r="IX1539" s="18">
        <f t="shared" si="530"/>
        <v>8097</v>
      </c>
      <c r="JB1539" s="18">
        <v>0</v>
      </c>
      <c r="JC1539" s="18">
        <v>5</v>
      </c>
      <c r="JS1539" s="18">
        <v>15</v>
      </c>
      <c r="JT1539" s="18">
        <v>12</v>
      </c>
      <c r="JU1539" s="18">
        <v>0</v>
      </c>
      <c r="JW1539" s="18">
        <v>7</v>
      </c>
      <c r="JX1539" s="18" t="s">
        <v>2315</v>
      </c>
      <c r="JY1539" s="18">
        <v>1055</v>
      </c>
      <c r="JZ1539" s="18" t="s">
        <v>2237</v>
      </c>
      <c r="KD1539" s="18" t="s">
        <v>862</v>
      </c>
      <c r="KF1539" s="18">
        <v>0</v>
      </c>
      <c r="KG1539" s="18">
        <v>0</v>
      </c>
      <c r="KH1539" s="18">
        <v>0</v>
      </c>
      <c r="KN1539" s="18">
        <v>10</v>
      </c>
      <c r="KO1539" s="18">
        <v>10</v>
      </c>
      <c r="KP1539" s="18">
        <v>10</v>
      </c>
      <c r="KQ1539" s="18">
        <v>10</v>
      </c>
      <c r="KR1539" s="18">
        <v>7</v>
      </c>
      <c r="KS1539" s="18">
        <v>0</v>
      </c>
      <c r="KT1539" s="18">
        <v>4</v>
      </c>
      <c r="LB1539" s="18" t="s">
        <v>766</v>
      </c>
      <c r="LQ1539" s="18">
        <v>7</v>
      </c>
      <c r="LR1539" s="18">
        <v>7</v>
      </c>
      <c r="LS1539" s="18">
        <v>7</v>
      </c>
      <c r="LT1539" s="18">
        <v>7</v>
      </c>
      <c r="LU1539" s="18">
        <v>7</v>
      </c>
      <c r="LV1539" s="18">
        <v>7</v>
      </c>
      <c r="LW1539" s="18">
        <v>7</v>
      </c>
      <c r="ME1539" s="18" t="s">
        <v>766</v>
      </c>
      <c r="MF1539" s="18" t="s">
        <v>768</v>
      </c>
      <c r="MG1539" s="18" t="s">
        <v>768</v>
      </c>
      <c r="MH1539" s="18" t="s">
        <v>768</v>
      </c>
      <c r="MI1539" s="18" t="s">
        <v>768</v>
      </c>
      <c r="MO1539" s="18" t="s">
        <v>766</v>
      </c>
      <c r="MS1539" s="18">
        <v>48673</v>
      </c>
      <c r="NL1539" s="18" t="s">
        <v>768</v>
      </c>
      <c r="NM1539" s="18" t="s">
        <v>1153</v>
      </c>
      <c r="NO1539" s="18" t="s">
        <v>2249</v>
      </c>
      <c r="NP1539" s="18" t="s">
        <v>2225</v>
      </c>
      <c r="NS1539" s="18" t="s">
        <v>2245</v>
      </c>
      <c r="NU1539" s="18" t="s">
        <v>2316</v>
      </c>
      <c r="NV1539" s="18">
        <v>10000</v>
      </c>
      <c r="NX1539" s="18">
        <f t="shared" si="526"/>
        <v>2508.8533333333335</v>
      </c>
      <c r="NY1539" t="str">
        <f t="shared" si="531"/>
        <v>Smaller</v>
      </c>
      <c r="NZ1539" t="str">
        <f t="shared" si="532"/>
        <v>Small</v>
      </c>
    </row>
    <row r="1540" spans="1:390">
      <c r="A1540" t="s">
        <v>565</v>
      </c>
      <c r="B1540" t="s">
        <v>566</v>
      </c>
      <c r="C1540" t="s">
        <v>567</v>
      </c>
      <c r="D1540" t="s">
        <v>393</v>
      </c>
      <c r="E1540">
        <v>20190</v>
      </c>
      <c r="F1540" t="s">
        <v>2220</v>
      </c>
      <c r="G1540">
        <v>1663.53</v>
      </c>
      <c r="H1540" s="62">
        <v>11000</v>
      </c>
      <c r="I1540" s="63">
        <v>0</v>
      </c>
      <c r="J1540" s="63">
        <v>23</v>
      </c>
      <c r="K1540" s="63">
        <v>1</v>
      </c>
      <c r="L1540" s="63">
        <v>1</v>
      </c>
      <c r="Q1540" s="63" t="s">
        <v>862</v>
      </c>
      <c r="R1540" s="63">
        <v>133</v>
      </c>
      <c r="X1540" s="63">
        <v>0</v>
      </c>
      <c r="Y1540" s="63">
        <v>0</v>
      </c>
      <c r="Z1540" s="63">
        <v>0</v>
      </c>
      <c r="AA1540" s="63">
        <v>0</v>
      </c>
      <c r="AB1540" s="63">
        <v>0</v>
      </c>
      <c r="AC1540" s="93">
        <v>3467</v>
      </c>
      <c r="AL1540" s="93">
        <v>4427</v>
      </c>
      <c r="AN1540" s="63" t="s">
        <v>2317</v>
      </c>
      <c r="AO1540" s="59">
        <f t="shared" si="529"/>
        <v>7894</v>
      </c>
      <c r="AP1540" s="77">
        <v>0</v>
      </c>
      <c r="AR1540" s="77">
        <v>0</v>
      </c>
      <c r="AS1540" s="77"/>
      <c r="AT1540" s="77">
        <v>0</v>
      </c>
      <c r="AU1540" s="77"/>
      <c r="AV1540" s="77"/>
      <c r="AX1540" s="77">
        <v>0</v>
      </c>
      <c r="AY1540" s="77">
        <v>1000</v>
      </c>
      <c r="AZ1540" s="77">
        <v>0</v>
      </c>
      <c r="BB1540" s="63">
        <f t="shared" si="527"/>
        <v>1000</v>
      </c>
      <c r="BC1540" s="77">
        <v>0</v>
      </c>
      <c r="BD1540" s="77">
        <v>0</v>
      </c>
      <c r="BG1540" s="77">
        <v>0</v>
      </c>
      <c r="BK1540" s="77">
        <v>0</v>
      </c>
      <c r="BL1540" s="77">
        <v>1839</v>
      </c>
      <c r="BM1540" s="77">
        <v>0</v>
      </c>
      <c r="BO1540" s="63">
        <f t="shared" si="507"/>
        <v>1839</v>
      </c>
      <c r="BZ1540" s="18">
        <f t="shared" si="508"/>
        <v>0</v>
      </c>
      <c r="CA1540" s="41">
        <v>0</v>
      </c>
      <c r="CB1540" s="41">
        <v>0</v>
      </c>
      <c r="CE1540" s="41">
        <v>0</v>
      </c>
      <c r="CH1540" s="41">
        <v>0</v>
      </c>
      <c r="CJ1540" s="41">
        <v>13496</v>
      </c>
      <c r="CK1540" s="41">
        <v>0</v>
      </c>
      <c r="CM1540">
        <f t="shared" si="528"/>
        <v>13496</v>
      </c>
      <c r="CX1540" s="39"/>
      <c r="DI1540">
        <f t="shared" si="517"/>
        <v>0</v>
      </c>
      <c r="DJ1540" s="41">
        <v>0</v>
      </c>
      <c r="DL1540" s="41">
        <v>0</v>
      </c>
      <c r="DN1540" s="41">
        <v>0</v>
      </c>
      <c r="DQ1540" s="41">
        <v>0</v>
      </c>
      <c r="DR1540" s="41">
        <v>0</v>
      </c>
      <c r="DT1540" s="41">
        <v>0</v>
      </c>
      <c r="DV1540" s="63">
        <f t="shared" si="509"/>
        <v>0</v>
      </c>
      <c r="DW1540" s="77">
        <v>0</v>
      </c>
      <c r="DY1540" s="41">
        <v>0</v>
      </c>
      <c r="DZ1540" s="41"/>
      <c r="EA1540" s="41">
        <v>0</v>
      </c>
      <c r="EB1540" s="41"/>
      <c r="ED1540" s="41">
        <v>0</v>
      </c>
      <c r="EE1540" s="41">
        <v>0</v>
      </c>
      <c r="EG1540" s="41">
        <v>0</v>
      </c>
      <c r="EI1540" s="63">
        <f t="shared" si="510"/>
        <v>0</v>
      </c>
      <c r="EU1540" s="38">
        <v>0.79</v>
      </c>
      <c r="EY1540" s="38">
        <v>0.14000000000000001</v>
      </c>
      <c r="EZ1540" s="38">
        <v>7.0000000000000007E-2</v>
      </c>
      <c r="FJ1540" s="18">
        <f t="shared" si="511"/>
        <v>0</v>
      </c>
      <c r="FT1540">
        <f t="shared" si="512"/>
        <v>0</v>
      </c>
      <c r="GD1540">
        <f t="shared" si="518"/>
        <v>0</v>
      </c>
      <c r="GO1540" s="39">
        <f t="shared" si="513"/>
        <v>0</v>
      </c>
      <c r="GP1540" s="39">
        <f t="shared" si="514"/>
        <v>9733</v>
      </c>
      <c r="GQ1540" s="39">
        <f t="shared" si="515"/>
        <v>1000</v>
      </c>
      <c r="GR1540" s="39">
        <v>48172</v>
      </c>
      <c r="GS1540" t="s">
        <v>395</v>
      </c>
      <c r="GU1540" t="s">
        <v>1392</v>
      </c>
      <c r="GZ1540" s="47">
        <v>0</v>
      </c>
      <c r="HA1540" s="43">
        <v>0</v>
      </c>
      <c r="HB1540">
        <v>0</v>
      </c>
      <c r="HC1540">
        <v>208</v>
      </c>
      <c r="HD1540">
        <v>5697</v>
      </c>
      <c r="HE1540">
        <v>21342</v>
      </c>
      <c r="HF1540">
        <v>32</v>
      </c>
      <c r="HH1540">
        <v>33273</v>
      </c>
      <c r="HI1540">
        <v>24</v>
      </c>
      <c r="HJ1540">
        <v>9</v>
      </c>
      <c r="HK1540">
        <v>4</v>
      </c>
      <c r="HL1540">
        <v>0</v>
      </c>
      <c r="HM1540">
        <v>255</v>
      </c>
      <c r="HN1540">
        <v>3</v>
      </c>
      <c r="HU1540">
        <v>1</v>
      </c>
      <c r="HV1540">
        <v>0</v>
      </c>
      <c r="HW1540">
        <v>2</v>
      </c>
      <c r="HX1540">
        <v>0</v>
      </c>
      <c r="HY1540">
        <v>0</v>
      </c>
      <c r="HZ1540">
        <v>0</v>
      </c>
      <c r="IA1540">
        <f t="shared" si="522"/>
        <v>2</v>
      </c>
      <c r="IB1540">
        <f t="shared" si="523"/>
        <v>0</v>
      </c>
      <c r="IC1540">
        <v>8</v>
      </c>
      <c r="ID1540">
        <v>1</v>
      </c>
      <c r="IE1540">
        <v>2</v>
      </c>
      <c r="IF1540" s="63">
        <v>3</v>
      </c>
      <c r="IH1540">
        <f t="shared" si="524"/>
        <v>3</v>
      </c>
      <c r="II1540" s="35">
        <f t="shared" si="525"/>
        <v>1</v>
      </c>
      <c r="IM1540" s="18">
        <v>277</v>
      </c>
      <c r="IN1540" t="s">
        <v>411</v>
      </c>
      <c r="IO1540" s="62">
        <v>839</v>
      </c>
      <c r="IP1540" s="18">
        <v>1255</v>
      </c>
      <c r="IQ1540" s="18">
        <v>322</v>
      </c>
      <c r="IR1540" s="18">
        <v>14</v>
      </c>
      <c r="IS1540" s="18">
        <v>0</v>
      </c>
      <c r="IT1540" s="18">
        <v>11617</v>
      </c>
      <c r="IU1540" s="18">
        <v>57</v>
      </c>
      <c r="IV1540" s="18">
        <v>211</v>
      </c>
      <c r="IW1540" s="18" t="s">
        <v>2318</v>
      </c>
      <c r="IX1540" s="18">
        <f t="shared" si="530"/>
        <v>14592</v>
      </c>
      <c r="JB1540" s="18">
        <v>253</v>
      </c>
      <c r="JC1540" s="18">
        <v>30</v>
      </c>
      <c r="JS1540" s="18">
        <v>48</v>
      </c>
      <c r="JT1540" s="18">
        <v>19</v>
      </c>
      <c r="JU1540" s="18">
        <v>0</v>
      </c>
      <c r="JW1540" s="18">
        <v>18</v>
      </c>
      <c r="JX1540" s="18" t="s">
        <v>2319</v>
      </c>
      <c r="JY1540" s="18">
        <v>1412</v>
      </c>
      <c r="KC1540" s="18" t="s">
        <v>2224</v>
      </c>
      <c r="KD1540" s="18" t="s">
        <v>862</v>
      </c>
      <c r="KE1540" s="18">
        <v>0</v>
      </c>
      <c r="KF1540" s="18">
        <v>0</v>
      </c>
      <c r="KG1540" s="18">
        <v>0</v>
      </c>
      <c r="KH1540" s="18">
        <v>0</v>
      </c>
      <c r="KN1540" s="18">
        <v>11</v>
      </c>
      <c r="KO1540" s="18">
        <v>9</v>
      </c>
      <c r="KP1540" s="18">
        <v>11</v>
      </c>
      <c r="KQ1540" s="18">
        <v>9</v>
      </c>
      <c r="KR1540" s="18">
        <v>8</v>
      </c>
      <c r="KS1540" s="18">
        <v>0</v>
      </c>
      <c r="KT1540" s="18">
        <v>0</v>
      </c>
      <c r="LB1540" s="18" t="s">
        <v>768</v>
      </c>
      <c r="LC1540" s="18">
        <v>0</v>
      </c>
      <c r="LD1540" s="18">
        <v>0</v>
      </c>
      <c r="LE1540" s="18">
        <v>0</v>
      </c>
      <c r="LF1540" s="18">
        <v>9</v>
      </c>
      <c r="LG1540" s="18">
        <v>0</v>
      </c>
      <c r="LH1540" s="18">
        <v>0</v>
      </c>
      <c r="LI1540" s="18">
        <v>0</v>
      </c>
      <c r="LQ1540" s="18">
        <v>9</v>
      </c>
      <c r="LR1540" s="18">
        <v>0</v>
      </c>
      <c r="LS1540" s="18">
        <v>9</v>
      </c>
      <c r="LT1540" s="18">
        <v>0</v>
      </c>
      <c r="LU1540" s="18">
        <v>0</v>
      </c>
      <c r="LV1540" s="18">
        <v>0</v>
      </c>
      <c r="LW1540" s="18">
        <v>0</v>
      </c>
      <c r="ME1540" s="18" t="s">
        <v>766</v>
      </c>
      <c r="MF1540" s="18" t="s">
        <v>766</v>
      </c>
      <c r="MG1540" s="18" t="s">
        <v>766</v>
      </c>
      <c r="MH1540" s="18" t="s">
        <v>766</v>
      </c>
      <c r="MI1540" s="18" t="s">
        <v>766</v>
      </c>
      <c r="MO1540" s="18" t="s">
        <v>766</v>
      </c>
      <c r="MS1540" s="18">
        <v>8921</v>
      </c>
      <c r="NL1540" s="18" t="s">
        <v>768</v>
      </c>
      <c r="NM1540" s="18" t="s">
        <v>1153</v>
      </c>
      <c r="NP1540" s="18" t="s">
        <v>2225</v>
      </c>
      <c r="NU1540" s="18" t="s">
        <v>1923</v>
      </c>
      <c r="NV1540" s="18">
        <v>3546</v>
      </c>
      <c r="NX1540" s="18">
        <f t="shared" si="526"/>
        <v>1663.53</v>
      </c>
      <c r="NY1540" t="str">
        <f t="shared" si="531"/>
        <v>Smaller</v>
      </c>
      <c r="NZ1540" t="str">
        <f t="shared" si="532"/>
        <v>Small</v>
      </c>
    </row>
    <row r="1541" spans="1:390">
      <c r="A1541" t="s">
        <v>508</v>
      </c>
      <c r="B1541" t="s">
        <v>509</v>
      </c>
      <c r="C1541" t="s">
        <v>510</v>
      </c>
      <c r="D1541" t="s">
        <v>393</v>
      </c>
      <c r="E1541">
        <v>20190</v>
      </c>
      <c r="F1541" t="s">
        <v>2220</v>
      </c>
      <c r="G1541">
        <v>14282.26</v>
      </c>
      <c r="H1541" s="62">
        <v>52224</v>
      </c>
      <c r="I1541" s="63">
        <v>2</v>
      </c>
      <c r="J1541" s="63">
        <v>120</v>
      </c>
      <c r="K1541" s="63">
        <v>16</v>
      </c>
      <c r="L1541" s="63">
        <v>1</v>
      </c>
      <c r="M1541" s="63" t="s">
        <v>2226</v>
      </c>
      <c r="P1541" s="63" t="s">
        <v>2227</v>
      </c>
      <c r="Q1541" s="63" t="s">
        <v>2320</v>
      </c>
      <c r="R1541" s="63">
        <v>640</v>
      </c>
      <c r="X1541" s="63">
        <v>2</v>
      </c>
      <c r="Y1541" s="63">
        <v>0</v>
      </c>
      <c r="Z1541" s="63">
        <v>57</v>
      </c>
      <c r="AA1541" s="63">
        <v>3</v>
      </c>
      <c r="AB1541" s="63">
        <v>2</v>
      </c>
      <c r="AC1541" s="93">
        <v>4160</v>
      </c>
      <c r="AL1541" s="93">
        <v>73111</v>
      </c>
      <c r="AO1541" s="59">
        <f t="shared" si="529"/>
        <v>77271</v>
      </c>
      <c r="AY1541" s="77">
        <v>12453</v>
      </c>
      <c r="BB1541" s="63">
        <f t="shared" si="527"/>
        <v>12453</v>
      </c>
      <c r="BL1541" s="77">
        <v>20032</v>
      </c>
      <c r="BO1541" s="63">
        <f t="shared" si="507"/>
        <v>20032</v>
      </c>
      <c r="BZ1541" s="18">
        <f t="shared" si="508"/>
        <v>0</v>
      </c>
      <c r="CJ1541" s="41">
        <v>96766</v>
      </c>
      <c r="CM1541">
        <f t="shared" si="528"/>
        <v>96766</v>
      </c>
      <c r="CX1541" s="39"/>
      <c r="DI1541">
        <f t="shared" si="517"/>
        <v>0</v>
      </c>
      <c r="DR1541" s="41">
        <v>0</v>
      </c>
      <c r="DV1541" s="63">
        <f t="shared" si="509"/>
        <v>0</v>
      </c>
      <c r="EE1541" s="41">
        <v>20501</v>
      </c>
      <c r="EI1541" s="63">
        <f t="shared" si="510"/>
        <v>20501</v>
      </c>
      <c r="EU1541" s="38">
        <v>0.45</v>
      </c>
      <c r="EY1541" s="38">
        <v>0.42</v>
      </c>
      <c r="EZ1541" s="38">
        <v>0.13</v>
      </c>
      <c r="FJ1541" s="18">
        <f t="shared" si="511"/>
        <v>0</v>
      </c>
      <c r="FT1541">
        <f t="shared" si="512"/>
        <v>0</v>
      </c>
      <c r="GD1541">
        <f t="shared" si="518"/>
        <v>0</v>
      </c>
      <c r="GO1541" s="39">
        <f t="shared" si="513"/>
        <v>0</v>
      </c>
      <c r="GP1541" s="39">
        <f t="shared" si="514"/>
        <v>97303</v>
      </c>
      <c r="GQ1541" s="39">
        <f t="shared" si="515"/>
        <v>12453</v>
      </c>
      <c r="GR1541" s="39">
        <v>379944</v>
      </c>
      <c r="GS1541" t="s">
        <v>420</v>
      </c>
      <c r="GU1541" t="s">
        <v>1402</v>
      </c>
      <c r="GZ1541" s="47">
        <v>0</v>
      </c>
      <c r="HA1541" s="43">
        <v>0</v>
      </c>
      <c r="HB1541">
        <v>0</v>
      </c>
      <c r="HC1541">
        <v>1411</v>
      </c>
      <c r="HD1541">
        <v>397</v>
      </c>
      <c r="HE1541">
        <v>18090</v>
      </c>
      <c r="HF1541">
        <v>178</v>
      </c>
      <c r="HH1541">
        <v>88093</v>
      </c>
      <c r="HI1541">
        <v>0</v>
      </c>
      <c r="HJ1541">
        <v>6</v>
      </c>
      <c r="HK1541">
        <v>26</v>
      </c>
      <c r="HL1541">
        <v>0</v>
      </c>
      <c r="HM1541">
        <v>1407</v>
      </c>
      <c r="HN1541">
        <v>50</v>
      </c>
      <c r="HU1541">
        <v>3</v>
      </c>
      <c r="HV1541">
        <v>12</v>
      </c>
      <c r="HW1541">
        <v>5</v>
      </c>
      <c r="HX1541">
        <v>2</v>
      </c>
      <c r="HY1541">
        <v>0</v>
      </c>
      <c r="HZ1541">
        <v>0</v>
      </c>
      <c r="IA1541">
        <f t="shared" si="522"/>
        <v>7</v>
      </c>
      <c r="IB1541">
        <f t="shared" si="523"/>
        <v>0</v>
      </c>
      <c r="IC1541">
        <v>18</v>
      </c>
      <c r="ID1541">
        <v>6.45</v>
      </c>
      <c r="IE1541">
        <v>7</v>
      </c>
      <c r="IF1541" s="63">
        <v>4</v>
      </c>
      <c r="IH1541">
        <f t="shared" si="524"/>
        <v>13.45</v>
      </c>
      <c r="II1541" s="35">
        <f t="shared" si="525"/>
        <v>6.45</v>
      </c>
      <c r="IM1541" s="18">
        <v>2251</v>
      </c>
      <c r="IN1541" t="s">
        <v>411</v>
      </c>
      <c r="IO1541" s="62">
        <v>5761</v>
      </c>
      <c r="IP1541" s="18">
        <v>3817</v>
      </c>
      <c r="IQ1541" s="18">
        <v>0</v>
      </c>
      <c r="IR1541" s="18">
        <v>3</v>
      </c>
      <c r="IS1541" s="18">
        <v>0</v>
      </c>
      <c r="IT1541" s="18">
        <v>16232</v>
      </c>
      <c r="IU1541" s="18">
        <v>123</v>
      </c>
      <c r="IV1541" s="18">
        <v>1406</v>
      </c>
      <c r="IW1541" s="18" t="s">
        <v>2321</v>
      </c>
      <c r="IX1541" s="18">
        <f t="shared" si="530"/>
        <v>29593</v>
      </c>
      <c r="JB1541" s="18">
        <v>57</v>
      </c>
      <c r="JC1541" s="18">
        <v>37</v>
      </c>
      <c r="JS1541" s="18">
        <v>210</v>
      </c>
      <c r="JT1541" s="18">
        <v>11</v>
      </c>
      <c r="JU1541" s="18">
        <v>2</v>
      </c>
      <c r="JW1541" s="18">
        <v>7</v>
      </c>
      <c r="JX1541" s="18" t="s">
        <v>2322</v>
      </c>
      <c r="JY1541" s="18">
        <v>5070</v>
      </c>
      <c r="KC1541" s="18" t="s">
        <v>2224</v>
      </c>
      <c r="KF1541" s="18">
        <v>1</v>
      </c>
      <c r="KG1541" s="18">
        <v>2</v>
      </c>
      <c r="KH1541" s="18">
        <v>56</v>
      </c>
      <c r="KN1541" s="18">
        <v>12.5</v>
      </c>
      <c r="KO1541" s="18">
        <v>12.5</v>
      </c>
      <c r="KP1541" s="18">
        <v>12.5</v>
      </c>
      <c r="KQ1541" s="18">
        <v>12.5</v>
      </c>
      <c r="KR1541" s="18">
        <v>8.5</v>
      </c>
      <c r="KT1541" s="18">
        <v>8</v>
      </c>
      <c r="LB1541" s="18" t="s">
        <v>766</v>
      </c>
      <c r="LQ1541" s="18">
        <v>10.5</v>
      </c>
      <c r="LR1541" s="18">
        <v>10.5</v>
      </c>
      <c r="LS1541" s="18">
        <v>10.5</v>
      </c>
      <c r="LT1541" s="18">
        <v>10.5</v>
      </c>
      <c r="LU1541" s="18">
        <v>0</v>
      </c>
      <c r="LV1541" s="18">
        <v>0</v>
      </c>
      <c r="LW1541" s="18">
        <v>0</v>
      </c>
      <c r="ME1541" s="18" t="s">
        <v>766</v>
      </c>
      <c r="MF1541" s="18" t="s">
        <v>768</v>
      </c>
      <c r="MG1541" s="18" t="s">
        <v>768</v>
      </c>
      <c r="MH1541" s="18" t="s">
        <v>768</v>
      </c>
      <c r="MI1541" s="18" t="s">
        <v>2231</v>
      </c>
      <c r="MO1541" s="18" t="s">
        <v>766</v>
      </c>
      <c r="NL1541" s="18" t="s">
        <v>768</v>
      </c>
      <c r="NM1541" s="18" t="s">
        <v>1153</v>
      </c>
      <c r="NV1541" s="18">
        <v>2760</v>
      </c>
      <c r="NX1541" s="18">
        <f t="shared" si="526"/>
        <v>2214.3038759689921</v>
      </c>
      <c r="NY1541" t="str">
        <f t="shared" si="531"/>
        <v>Larger</v>
      </c>
      <c r="NZ1541" t="str">
        <f t="shared" si="532"/>
        <v>Medium</v>
      </c>
    </row>
    <row r="1542" spans="1:390">
      <c r="A1542" t="s">
        <v>595</v>
      </c>
      <c r="B1542" t="s">
        <v>758</v>
      </c>
      <c r="C1542">
        <v>292</v>
      </c>
      <c r="D1542" t="s">
        <v>404</v>
      </c>
      <c r="E1542">
        <v>20190</v>
      </c>
      <c r="F1542" t="s">
        <v>2220</v>
      </c>
      <c r="G1542">
        <v>2557.64</v>
      </c>
      <c r="H1542" s="62">
        <v>17225</v>
      </c>
      <c r="I1542" s="63">
        <v>1</v>
      </c>
      <c r="J1542" s="63">
        <v>70</v>
      </c>
      <c r="K1542" s="63">
        <v>5</v>
      </c>
      <c r="L1542" s="63">
        <v>1</v>
      </c>
      <c r="Q1542" s="63" t="s">
        <v>862</v>
      </c>
      <c r="R1542" s="63">
        <v>279</v>
      </c>
      <c r="X1542" s="63">
        <v>1</v>
      </c>
      <c r="Y1542" s="63">
        <v>0</v>
      </c>
      <c r="Z1542" s="63">
        <v>20</v>
      </c>
      <c r="AA1542" s="63">
        <v>3</v>
      </c>
      <c r="AB1542" s="63">
        <v>1</v>
      </c>
      <c r="AC1542" s="93">
        <v>5184</v>
      </c>
      <c r="AO1542" s="59">
        <f t="shared" si="529"/>
        <v>5184</v>
      </c>
      <c r="AP1542" s="77">
        <v>1996</v>
      </c>
      <c r="AR1542" s="77">
        <v>0</v>
      </c>
      <c r="AS1542" s="77"/>
      <c r="AT1542" s="77">
        <v>0</v>
      </c>
      <c r="AU1542" s="77"/>
      <c r="AV1542" s="77"/>
      <c r="AX1542" s="77">
        <v>0</v>
      </c>
      <c r="AY1542" s="77">
        <v>0</v>
      </c>
      <c r="AZ1542" s="77">
        <v>0</v>
      </c>
      <c r="BA1542" s="77"/>
      <c r="BB1542" s="63">
        <f t="shared" si="527"/>
        <v>1996</v>
      </c>
      <c r="BC1542" s="77">
        <v>12508</v>
      </c>
      <c r="BD1542" s="77">
        <v>0</v>
      </c>
      <c r="BG1542" s="77">
        <v>0</v>
      </c>
      <c r="BK1542" s="77">
        <v>0</v>
      </c>
      <c r="BL1542" s="77">
        <v>0</v>
      </c>
      <c r="BM1542" s="77">
        <v>0</v>
      </c>
      <c r="BO1542" s="63">
        <f t="shared" si="507"/>
        <v>12508</v>
      </c>
      <c r="BZ1542" s="18">
        <f t="shared" si="508"/>
        <v>0</v>
      </c>
      <c r="CA1542" s="41">
        <v>24780</v>
      </c>
      <c r="CB1542" s="41">
        <v>0</v>
      </c>
      <c r="CE1542" s="41">
        <v>0</v>
      </c>
      <c r="CH1542" s="41">
        <v>0</v>
      </c>
      <c r="CJ1542" s="41">
        <v>0</v>
      </c>
      <c r="CK1542" s="41">
        <v>0</v>
      </c>
      <c r="CM1542">
        <f t="shared" si="528"/>
        <v>24780</v>
      </c>
      <c r="CX1542" s="39"/>
      <c r="DI1542">
        <f t="shared" si="517"/>
        <v>0</v>
      </c>
      <c r="DJ1542" s="41">
        <v>0</v>
      </c>
      <c r="DL1542" s="41">
        <v>0</v>
      </c>
      <c r="DN1542" s="41">
        <v>0</v>
      </c>
      <c r="DQ1542" s="41">
        <v>0</v>
      </c>
      <c r="DR1542" s="41">
        <v>0</v>
      </c>
      <c r="DT1542" s="41">
        <v>0</v>
      </c>
      <c r="DV1542" s="63">
        <f t="shared" si="509"/>
        <v>0</v>
      </c>
      <c r="DW1542" s="77">
        <v>16</v>
      </c>
      <c r="DY1542" s="41">
        <v>0</v>
      </c>
      <c r="DZ1542" s="41"/>
      <c r="EA1542" s="41">
        <v>0</v>
      </c>
      <c r="EB1542" s="41"/>
      <c r="ED1542" s="41">
        <v>0</v>
      </c>
      <c r="EE1542" s="41">
        <v>0</v>
      </c>
      <c r="EG1542" s="41">
        <v>0</v>
      </c>
      <c r="EI1542" s="63">
        <f t="shared" si="510"/>
        <v>16</v>
      </c>
      <c r="EU1542" s="38">
        <v>0.43</v>
      </c>
      <c r="EY1542" s="38">
        <v>0.49</v>
      </c>
      <c r="EZ1542" s="38">
        <v>0.08</v>
      </c>
      <c r="FJ1542" s="18">
        <f t="shared" si="511"/>
        <v>0</v>
      </c>
      <c r="FT1542">
        <f t="shared" si="512"/>
        <v>0</v>
      </c>
      <c r="GD1542">
        <f t="shared" si="518"/>
        <v>0</v>
      </c>
      <c r="GO1542" s="39">
        <f t="shared" si="513"/>
        <v>0</v>
      </c>
      <c r="GP1542" s="39">
        <f t="shared" si="514"/>
        <v>17692</v>
      </c>
      <c r="GQ1542" s="39">
        <f t="shared" si="515"/>
        <v>1996</v>
      </c>
      <c r="GR1542" s="39">
        <v>53648</v>
      </c>
      <c r="GS1542" t="s">
        <v>395</v>
      </c>
      <c r="GU1542" t="s">
        <v>1392</v>
      </c>
      <c r="GZ1542" s="47">
        <v>0</v>
      </c>
      <c r="HA1542" s="43">
        <v>0</v>
      </c>
      <c r="HB1542">
        <v>0</v>
      </c>
      <c r="HC1542">
        <v>110</v>
      </c>
      <c r="HD1542">
        <v>1218</v>
      </c>
      <c r="HE1542">
        <v>0</v>
      </c>
      <c r="HF1542">
        <v>55</v>
      </c>
      <c r="HH1542">
        <v>11057</v>
      </c>
      <c r="HI1542">
        <v>24</v>
      </c>
      <c r="HJ1542">
        <v>1</v>
      </c>
      <c r="HK1542">
        <v>0</v>
      </c>
      <c r="HL1542">
        <v>0</v>
      </c>
      <c r="HM1542">
        <v>300</v>
      </c>
      <c r="HN1542">
        <v>0</v>
      </c>
      <c r="HU1542">
        <v>1</v>
      </c>
      <c r="HV1542">
        <v>1</v>
      </c>
      <c r="HW1542">
        <v>0</v>
      </c>
      <c r="HX1542">
        <v>1</v>
      </c>
      <c r="HY1542">
        <v>0</v>
      </c>
      <c r="HZ1542">
        <v>2</v>
      </c>
      <c r="IA1542">
        <f t="shared" si="522"/>
        <v>1</v>
      </c>
      <c r="IB1542">
        <f t="shared" si="523"/>
        <v>2</v>
      </c>
      <c r="IC1542">
        <v>4</v>
      </c>
      <c r="ID1542">
        <v>1.5249999999999999</v>
      </c>
      <c r="IE1542">
        <v>1.5249999999999999</v>
      </c>
      <c r="IF1542" s="63">
        <v>2</v>
      </c>
      <c r="IH1542">
        <f t="shared" si="524"/>
        <v>3.05</v>
      </c>
      <c r="II1542" s="35">
        <f t="shared" si="525"/>
        <v>1.5249999999999999</v>
      </c>
      <c r="IM1542" s="18">
        <v>101</v>
      </c>
      <c r="IN1542" t="s">
        <v>411</v>
      </c>
      <c r="IO1542" s="62">
        <v>1578</v>
      </c>
      <c r="IP1542" s="18">
        <v>4073</v>
      </c>
      <c r="IQ1542" s="18">
        <v>637</v>
      </c>
      <c r="IR1542" s="18">
        <v>249</v>
      </c>
      <c r="IS1542" s="18">
        <v>53</v>
      </c>
      <c r="IT1542" s="18">
        <v>0</v>
      </c>
      <c r="IU1542" s="18">
        <v>352</v>
      </c>
      <c r="IV1542" s="18">
        <v>695</v>
      </c>
      <c r="IW1542" s="18" t="s">
        <v>2323</v>
      </c>
      <c r="IX1542" s="18">
        <f t="shared" si="530"/>
        <v>7738</v>
      </c>
      <c r="JB1542" s="18">
        <v>15</v>
      </c>
      <c r="JC1542" s="18">
        <v>13</v>
      </c>
      <c r="JS1542" s="18">
        <v>31</v>
      </c>
      <c r="JT1542" s="18">
        <v>0</v>
      </c>
      <c r="JU1542" s="18">
        <v>74</v>
      </c>
      <c r="JW1542" s="18">
        <v>0</v>
      </c>
      <c r="JY1542" s="18">
        <v>951</v>
      </c>
      <c r="KC1542" s="18" t="s">
        <v>2224</v>
      </c>
      <c r="KD1542" s="18" t="s">
        <v>862</v>
      </c>
      <c r="KE1542" s="18">
        <v>0</v>
      </c>
      <c r="KF1542" s="18">
        <v>1</v>
      </c>
      <c r="KG1542" s="18">
        <v>5</v>
      </c>
      <c r="KH1542" s="18">
        <v>0</v>
      </c>
      <c r="KN1542" s="18">
        <v>12.25</v>
      </c>
      <c r="KO1542" s="18">
        <v>12.25</v>
      </c>
      <c r="KP1542" s="18">
        <v>12.25</v>
      </c>
      <c r="KQ1542" s="18">
        <v>12.25</v>
      </c>
      <c r="KR1542" s="18">
        <v>7.75</v>
      </c>
      <c r="KS1542" s="18">
        <v>5</v>
      </c>
      <c r="KT1542" s="18">
        <v>0</v>
      </c>
      <c r="LB1542" s="18" t="s">
        <v>766</v>
      </c>
      <c r="LQ1542" s="18">
        <v>9.75</v>
      </c>
      <c r="LR1542" s="18">
        <v>9.75</v>
      </c>
      <c r="LS1542" s="18">
        <v>9.75</v>
      </c>
      <c r="LT1542" s="18">
        <v>9.75</v>
      </c>
      <c r="LU1542" s="18">
        <v>0</v>
      </c>
      <c r="LV1542" s="18">
        <v>0</v>
      </c>
      <c r="LW1542" s="18">
        <v>0</v>
      </c>
      <c r="ME1542" s="18" t="s">
        <v>766</v>
      </c>
      <c r="MF1542" s="18" t="s">
        <v>768</v>
      </c>
      <c r="MG1542" s="18" t="s">
        <v>768</v>
      </c>
      <c r="MH1542" s="18" t="s">
        <v>766</v>
      </c>
      <c r="MI1542" s="18" t="s">
        <v>2231</v>
      </c>
      <c r="MO1542" s="18" t="s">
        <v>766</v>
      </c>
      <c r="MS1542" s="18">
        <v>34937</v>
      </c>
      <c r="NL1542" s="18" t="s">
        <v>768</v>
      </c>
      <c r="NP1542" s="18" t="s">
        <v>2225</v>
      </c>
      <c r="NV1542" s="18">
        <v>0</v>
      </c>
      <c r="NX1542" s="18">
        <f t="shared" si="526"/>
        <v>1677.1409836065575</v>
      </c>
      <c r="NY1542" t="str">
        <f t="shared" si="531"/>
        <v>Smaller</v>
      </c>
      <c r="NZ1542" t="str">
        <f t="shared" si="532"/>
        <v>Small</v>
      </c>
    </row>
    <row r="1543" spans="1:390">
      <c r="A1543" t="s">
        <v>495</v>
      </c>
      <c r="B1543" t="s">
        <v>552</v>
      </c>
      <c r="C1543" t="s">
        <v>553</v>
      </c>
      <c r="D1543" t="s">
        <v>404</v>
      </c>
      <c r="E1543">
        <v>20190</v>
      </c>
      <c r="F1543" t="s">
        <v>2220</v>
      </c>
      <c r="G1543">
        <v>13341.03</v>
      </c>
      <c r="H1543" s="62">
        <v>58929</v>
      </c>
      <c r="I1543" s="63">
        <v>1</v>
      </c>
      <c r="J1543" s="63">
        <v>274</v>
      </c>
      <c r="K1543" s="63">
        <v>8</v>
      </c>
      <c r="L1543" s="63">
        <v>1</v>
      </c>
      <c r="Q1543" s="63" t="s">
        <v>862</v>
      </c>
      <c r="R1543" s="63">
        <v>1037</v>
      </c>
      <c r="X1543" s="63">
        <v>0</v>
      </c>
      <c r="Y1543" s="63">
        <v>0</v>
      </c>
      <c r="Z1543" s="63">
        <v>0</v>
      </c>
      <c r="AA1543" s="63">
        <v>0</v>
      </c>
      <c r="AB1543" s="63">
        <v>0</v>
      </c>
      <c r="AC1543" s="93">
        <v>5666</v>
      </c>
      <c r="AL1543" s="93">
        <v>30032</v>
      </c>
      <c r="AO1543" s="59">
        <f t="shared" si="529"/>
        <v>35698</v>
      </c>
      <c r="AP1543" s="77">
        <v>0</v>
      </c>
      <c r="AR1543" s="77">
        <v>0</v>
      </c>
      <c r="AS1543" s="77"/>
      <c r="AT1543" s="77">
        <v>0</v>
      </c>
      <c r="AU1543" s="77"/>
      <c r="AV1543" s="77"/>
      <c r="AX1543" s="77">
        <v>0</v>
      </c>
      <c r="AY1543" s="77">
        <v>0</v>
      </c>
      <c r="AZ1543" s="77">
        <v>0</v>
      </c>
      <c r="BB1543" s="63">
        <f t="shared" si="527"/>
        <v>0</v>
      </c>
      <c r="BC1543" s="77">
        <v>6767</v>
      </c>
      <c r="BD1543" s="77">
        <v>0</v>
      </c>
      <c r="BG1543" s="77">
        <v>0</v>
      </c>
      <c r="BK1543" s="77">
        <v>0</v>
      </c>
      <c r="BL1543" s="77">
        <v>0</v>
      </c>
      <c r="BM1543" s="77">
        <v>0</v>
      </c>
      <c r="BO1543" s="63">
        <f t="shared" si="507"/>
        <v>6767</v>
      </c>
      <c r="BZ1543" s="18">
        <f t="shared" si="508"/>
        <v>0</v>
      </c>
      <c r="CA1543" s="41">
        <v>116753</v>
      </c>
      <c r="CB1543" s="41">
        <v>0</v>
      </c>
      <c r="CE1543" s="41">
        <v>0</v>
      </c>
      <c r="CH1543" s="41">
        <v>0</v>
      </c>
      <c r="CJ1543" s="41">
        <v>0</v>
      </c>
      <c r="CK1543" s="41">
        <v>0</v>
      </c>
      <c r="CM1543">
        <f t="shared" si="528"/>
        <v>116753</v>
      </c>
      <c r="CX1543" s="39"/>
      <c r="DI1543">
        <f t="shared" si="517"/>
        <v>0</v>
      </c>
      <c r="DJ1543" s="41">
        <v>0</v>
      </c>
      <c r="DL1543" s="41">
        <v>0</v>
      </c>
      <c r="DN1543" s="41">
        <v>0</v>
      </c>
      <c r="DQ1543" s="41">
        <v>0</v>
      </c>
      <c r="DR1543" s="41">
        <v>0</v>
      </c>
      <c r="DT1543" s="41">
        <v>0</v>
      </c>
      <c r="DV1543" s="63">
        <f t="shared" si="509"/>
        <v>0</v>
      </c>
      <c r="DW1543" s="77">
        <v>0</v>
      </c>
      <c r="DY1543" s="41">
        <v>0</v>
      </c>
      <c r="DZ1543" s="41"/>
      <c r="EA1543" s="41">
        <v>0</v>
      </c>
      <c r="EB1543" s="41"/>
      <c r="ED1543" s="41">
        <v>0</v>
      </c>
      <c r="EE1543" s="41">
        <v>0</v>
      </c>
      <c r="EG1543" s="41">
        <v>0</v>
      </c>
      <c r="EI1543" s="63">
        <f t="shared" si="510"/>
        <v>0</v>
      </c>
      <c r="EU1543" s="38">
        <v>0.75</v>
      </c>
      <c r="EY1543" s="38">
        <v>0.14000000000000001</v>
      </c>
      <c r="EZ1543" s="38">
        <v>0.11</v>
      </c>
      <c r="FJ1543" s="18">
        <f t="shared" si="511"/>
        <v>0</v>
      </c>
      <c r="FT1543">
        <f t="shared" si="512"/>
        <v>0</v>
      </c>
      <c r="GD1543">
        <f t="shared" si="518"/>
        <v>0</v>
      </c>
      <c r="GO1543" s="39">
        <f t="shared" si="513"/>
        <v>0</v>
      </c>
      <c r="GP1543" s="39">
        <f t="shared" si="514"/>
        <v>42465</v>
      </c>
      <c r="GQ1543" s="39">
        <f t="shared" si="515"/>
        <v>0</v>
      </c>
      <c r="GR1543" s="39">
        <v>195372</v>
      </c>
      <c r="GS1543" t="s">
        <v>395</v>
      </c>
      <c r="GU1543" t="s">
        <v>1392</v>
      </c>
      <c r="GZ1543" s="50">
        <v>5.0000000000000001E-3</v>
      </c>
      <c r="HA1543" s="43">
        <v>500</v>
      </c>
      <c r="HB1543">
        <v>0</v>
      </c>
      <c r="HC1543">
        <v>1365</v>
      </c>
      <c r="HD1543">
        <v>18</v>
      </c>
      <c r="HE1543">
        <v>20462</v>
      </c>
      <c r="HF1543">
        <v>34</v>
      </c>
      <c r="HH1543">
        <v>74876</v>
      </c>
      <c r="HI1543">
        <v>103</v>
      </c>
      <c r="HJ1543">
        <v>2</v>
      </c>
      <c r="HK1543">
        <v>0</v>
      </c>
      <c r="HL1543">
        <v>0</v>
      </c>
      <c r="HM1543">
        <v>1365</v>
      </c>
      <c r="HN1543">
        <v>0</v>
      </c>
      <c r="HU1543">
        <v>6</v>
      </c>
      <c r="HV1543">
        <v>5</v>
      </c>
      <c r="HW1543">
        <v>6</v>
      </c>
      <c r="HX1543">
        <v>2</v>
      </c>
      <c r="HY1543">
        <v>0</v>
      </c>
      <c r="HZ1543">
        <v>0</v>
      </c>
      <c r="IA1543">
        <f t="shared" si="522"/>
        <v>8</v>
      </c>
      <c r="IB1543">
        <f t="shared" si="523"/>
        <v>0</v>
      </c>
      <c r="IC1543">
        <v>4</v>
      </c>
      <c r="ID1543">
        <v>7</v>
      </c>
      <c r="IE1543">
        <v>8</v>
      </c>
      <c r="IF1543" s="63">
        <v>1</v>
      </c>
      <c r="IH1543">
        <f t="shared" si="524"/>
        <v>15</v>
      </c>
      <c r="II1543" s="35">
        <f t="shared" si="525"/>
        <v>7</v>
      </c>
      <c r="IM1543" s="18">
        <v>5282</v>
      </c>
      <c r="IN1543" t="s">
        <v>411</v>
      </c>
      <c r="IO1543" s="62">
        <v>6271</v>
      </c>
      <c r="IP1543" s="18">
        <v>11680</v>
      </c>
      <c r="IQ1543" s="18">
        <v>3142</v>
      </c>
      <c r="IR1543" s="18">
        <v>0</v>
      </c>
      <c r="IS1543" s="18">
        <v>12</v>
      </c>
      <c r="IT1543" s="18">
        <v>0</v>
      </c>
      <c r="IU1543" s="18">
        <v>291</v>
      </c>
      <c r="IX1543" s="18">
        <f t="shared" si="530"/>
        <v>26678</v>
      </c>
      <c r="JB1543" s="18">
        <v>170</v>
      </c>
      <c r="JC1543" s="18">
        <v>83</v>
      </c>
      <c r="JS1543" s="18">
        <v>270</v>
      </c>
      <c r="JT1543" s="18">
        <v>0</v>
      </c>
      <c r="JU1543" s="18">
        <v>44</v>
      </c>
      <c r="JY1543" s="18">
        <v>8964</v>
      </c>
      <c r="KC1543" s="18" t="s">
        <v>2224</v>
      </c>
      <c r="KD1543" s="18" t="s">
        <v>862</v>
      </c>
      <c r="KF1543" s="18">
        <v>1</v>
      </c>
      <c r="KG1543" s="18">
        <v>4</v>
      </c>
      <c r="KH1543" s="18">
        <v>110</v>
      </c>
      <c r="KN1543" s="18">
        <v>13</v>
      </c>
      <c r="KO1543" s="18">
        <v>13</v>
      </c>
      <c r="KP1543" s="18">
        <v>13</v>
      </c>
      <c r="KQ1543" s="18">
        <v>13</v>
      </c>
      <c r="KR1543" s="18">
        <v>6.5</v>
      </c>
      <c r="KS1543" s="18">
        <v>0</v>
      </c>
      <c r="KT1543" s="18">
        <v>0</v>
      </c>
      <c r="LB1543" s="18" t="s">
        <v>768</v>
      </c>
      <c r="LC1543" s="18">
        <v>8</v>
      </c>
      <c r="LD1543" s="18">
        <v>8</v>
      </c>
      <c r="LE1543" s="18">
        <v>8</v>
      </c>
      <c r="LF1543" s="18">
        <v>8</v>
      </c>
      <c r="LG1543" s="18">
        <v>0</v>
      </c>
      <c r="LH1543" s="18">
        <v>0</v>
      </c>
      <c r="LI1543" s="18">
        <v>0</v>
      </c>
      <c r="LQ1543" s="18">
        <v>11</v>
      </c>
      <c r="LR1543" s="18">
        <v>11</v>
      </c>
      <c r="LS1543" s="18">
        <v>11</v>
      </c>
      <c r="LT1543" s="18">
        <v>11</v>
      </c>
      <c r="LU1543" s="18">
        <v>0</v>
      </c>
      <c r="LV1543" s="18">
        <v>0</v>
      </c>
      <c r="LW1543" s="18">
        <v>0</v>
      </c>
      <c r="ME1543" s="18" t="s">
        <v>766</v>
      </c>
      <c r="MF1543" s="18" t="s">
        <v>768</v>
      </c>
      <c r="MG1543" s="18" t="s">
        <v>768</v>
      </c>
      <c r="MH1543" s="18" t="s">
        <v>768</v>
      </c>
      <c r="MI1543" s="18" t="s">
        <v>768</v>
      </c>
      <c r="MO1543" s="18" t="s">
        <v>768</v>
      </c>
      <c r="MP1543" s="18">
        <v>6</v>
      </c>
      <c r="MS1543" s="18">
        <v>159240</v>
      </c>
      <c r="NL1543" s="18" t="s">
        <v>768</v>
      </c>
      <c r="NM1543" s="18" t="s">
        <v>1153</v>
      </c>
      <c r="NP1543" s="18" t="s">
        <v>2225</v>
      </c>
      <c r="NV1543" s="18">
        <v>1177</v>
      </c>
      <c r="NX1543" s="18">
        <f t="shared" si="526"/>
        <v>1905.8614285714286</v>
      </c>
      <c r="NY1543" t="str">
        <f t="shared" si="531"/>
        <v>Larger</v>
      </c>
      <c r="NZ1543" t="str">
        <f t="shared" si="532"/>
        <v>Medium</v>
      </c>
    </row>
    <row r="1544" spans="1:390">
      <c r="A1544" t="s">
        <v>631</v>
      </c>
      <c r="B1544" t="s">
        <v>706</v>
      </c>
      <c r="C1544">
        <v>962</v>
      </c>
      <c r="D1544" t="s">
        <v>404</v>
      </c>
      <c r="E1544">
        <v>20190</v>
      </c>
      <c r="F1544" t="s">
        <v>2220</v>
      </c>
      <c r="G1544">
        <v>7440.54</v>
      </c>
      <c r="H1544" s="62">
        <v>9965</v>
      </c>
      <c r="I1544" s="63">
        <v>0</v>
      </c>
      <c r="J1544" s="63">
        <v>103</v>
      </c>
      <c r="K1544" s="63">
        <v>6</v>
      </c>
      <c r="L1544" s="63">
        <v>0</v>
      </c>
      <c r="Q1544" s="63" t="s">
        <v>2324</v>
      </c>
      <c r="R1544" s="63">
        <v>174</v>
      </c>
      <c r="X1544" s="63">
        <v>1</v>
      </c>
      <c r="Y1544" s="63">
        <v>0</v>
      </c>
      <c r="Z1544" s="63">
        <v>0</v>
      </c>
      <c r="AA1544" s="63">
        <v>0</v>
      </c>
      <c r="AB1544" s="63">
        <v>0</v>
      </c>
      <c r="AC1544" s="93">
        <v>6212</v>
      </c>
      <c r="AE1544" s="76">
        <v>22549</v>
      </c>
      <c r="AO1544" s="59">
        <f t="shared" si="529"/>
        <v>28761</v>
      </c>
      <c r="AP1544" s="77">
        <v>0</v>
      </c>
      <c r="AR1544" s="77">
        <v>0</v>
      </c>
      <c r="AS1544" s="77"/>
      <c r="AT1544" s="77">
        <v>0</v>
      </c>
      <c r="AU1544" s="77"/>
      <c r="AV1544" s="77"/>
      <c r="AX1544" s="77">
        <v>0</v>
      </c>
      <c r="AY1544" s="77">
        <v>0</v>
      </c>
      <c r="BB1544" s="63">
        <f t="shared" si="527"/>
        <v>0</v>
      </c>
      <c r="BC1544" s="77">
        <v>0</v>
      </c>
      <c r="BD1544" s="77">
        <v>0</v>
      </c>
      <c r="BG1544" s="77">
        <v>0</v>
      </c>
      <c r="BK1544" s="77">
        <v>0</v>
      </c>
      <c r="BL1544" s="77">
        <v>5611</v>
      </c>
      <c r="BO1544" s="63">
        <f t="shared" si="507"/>
        <v>5611</v>
      </c>
      <c r="BZ1544" s="18">
        <f t="shared" si="508"/>
        <v>0</v>
      </c>
      <c r="CA1544" s="41">
        <v>49283</v>
      </c>
      <c r="CB1544" s="41">
        <v>0</v>
      </c>
      <c r="CE1544" s="41">
        <v>0</v>
      </c>
      <c r="CH1544" s="41">
        <v>0</v>
      </c>
      <c r="CJ1544" s="41">
        <v>0</v>
      </c>
      <c r="CM1544">
        <f t="shared" si="528"/>
        <v>49283</v>
      </c>
      <c r="CX1544" s="39"/>
      <c r="DI1544">
        <f t="shared" si="517"/>
        <v>0</v>
      </c>
      <c r="DJ1544" s="41">
        <v>0</v>
      </c>
      <c r="DL1544" s="41">
        <v>0</v>
      </c>
      <c r="DN1544" s="41">
        <v>0</v>
      </c>
      <c r="DQ1544" s="41">
        <v>0</v>
      </c>
      <c r="DR1544" s="41">
        <v>0</v>
      </c>
      <c r="DV1544" s="63">
        <f t="shared" si="509"/>
        <v>0</v>
      </c>
      <c r="DW1544" s="77">
        <v>2465</v>
      </c>
      <c r="DY1544" s="41">
        <v>500</v>
      </c>
      <c r="DZ1544" s="41"/>
      <c r="EA1544" s="41">
        <v>0</v>
      </c>
      <c r="EB1544" s="41"/>
      <c r="ED1544" s="41">
        <v>0</v>
      </c>
      <c r="EE1544" s="41">
        <v>0</v>
      </c>
      <c r="EI1544" s="63">
        <f t="shared" si="510"/>
        <v>2965</v>
      </c>
      <c r="EU1544" s="38">
        <v>0.54</v>
      </c>
      <c r="EY1544" s="38">
        <v>0.34</v>
      </c>
      <c r="EZ1544" s="38">
        <v>0.12</v>
      </c>
      <c r="FJ1544" s="18">
        <f t="shared" si="511"/>
        <v>0</v>
      </c>
      <c r="FT1544">
        <f t="shared" si="512"/>
        <v>0</v>
      </c>
      <c r="GD1544">
        <f t="shared" si="518"/>
        <v>0</v>
      </c>
      <c r="GO1544" s="39">
        <f t="shared" si="513"/>
        <v>0</v>
      </c>
      <c r="GP1544" s="39">
        <f t="shared" si="514"/>
        <v>34372</v>
      </c>
      <c r="GQ1544" s="39">
        <f t="shared" si="515"/>
        <v>0</v>
      </c>
      <c r="GR1544" s="39">
        <v>86619</v>
      </c>
      <c r="GS1544" t="s">
        <v>420</v>
      </c>
      <c r="GU1544" t="s">
        <v>2234</v>
      </c>
      <c r="GZ1544" s="47">
        <v>0</v>
      </c>
      <c r="HA1544" s="43">
        <v>0</v>
      </c>
      <c r="HB1544">
        <v>0</v>
      </c>
      <c r="HC1544">
        <v>553</v>
      </c>
      <c r="HD1544">
        <v>325</v>
      </c>
      <c r="HE1544">
        <v>14449</v>
      </c>
      <c r="HF1544">
        <v>94</v>
      </c>
      <c r="HH1544">
        <v>18135</v>
      </c>
      <c r="HI1544">
        <v>178</v>
      </c>
      <c r="HJ1544">
        <v>5</v>
      </c>
      <c r="HK1544">
        <v>0</v>
      </c>
      <c r="HL1544">
        <v>0</v>
      </c>
      <c r="HM1544">
        <v>859</v>
      </c>
      <c r="HN1544">
        <v>71</v>
      </c>
      <c r="HU1544">
        <v>2</v>
      </c>
      <c r="HV1544">
        <v>5</v>
      </c>
      <c r="HW1544">
        <v>3</v>
      </c>
      <c r="HX1544">
        <v>0</v>
      </c>
      <c r="HY1544">
        <v>1</v>
      </c>
      <c r="HZ1544">
        <v>0</v>
      </c>
      <c r="IA1544">
        <f t="shared" si="522"/>
        <v>3</v>
      </c>
      <c r="IB1544">
        <f t="shared" si="523"/>
        <v>1</v>
      </c>
      <c r="IC1544">
        <v>5</v>
      </c>
      <c r="ID1544">
        <v>3.35</v>
      </c>
      <c r="IE1544">
        <v>3.49</v>
      </c>
      <c r="IF1544" s="63">
        <v>1</v>
      </c>
      <c r="IH1544">
        <f t="shared" si="524"/>
        <v>6.84</v>
      </c>
      <c r="II1544" s="35">
        <f t="shared" si="525"/>
        <v>3.35</v>
      </c>
      <c r="IM1544" s="18">
        <v>5536</v>
      </c>
      <c r="IN1544" t="s">
        <v>411</v>
      </c>
      <c r="IO1544" s="62">
        <v>941</v>
      </c>
      <c r="IP1544" s="18">
        <v>5403</v>
      </c>
      <c r="IQ1544" s="18">
        <v>219</v>
      </c>
      <c r="IR1544" s="18">
        <v>12</v>
      </c>
      <c r="IS1544" s="18">
        <v>18</v>
      </c>
      <c r="IT1544" s="18">
        <v>0</v>
      </c>
      <c r="IU1544" s="18">
        <v>634</v>
      </c>
      <c r="IV1544" s="18">
        <v>0</v>
      </c>
      <c r="IX1544" s="18">
        <f t="shared" si="530"/>
        <v>12763</v>
      </c>
      <c r="JB1544" s="18">
        <v>0</v>
      </c>
      <c r="JC1544" s="18">
        <v>0</v>
      </c>
      <c r="JS1544" s="18">
        <v>0</v>
      </c>
      <c r="JT1544" s="18">
        <v>0</v>
      </c>
      <c r="JU1544" s="18">
        <v>65</v>
      </c>
      <c r="JW1544" s="18">
        <v>1</v>
      </c>
      <c r="JX1544" s="18" t="s">
        <v>2325</v>
      </c>
      <c r="JY1544" s="18">
        <v>146</v>
      </c>
      <c r="KB1544" s="18" t="s">
        <v>2238</v>
      </c>
      <c r="KD1544" s="18" t="s">
        <v>862</v>
      </c>
      <c r="KF1544" s="18">
        <v>1</v>
      </c>
      <c r="KG1544" s="18">
        <v>2</v>
      </c>
      <c r="KN1544" s="18">
        <v>12.5</v>
      </c>
      <c r="KO1544" s="18">
        <v>12.5</v>
      </c>
      <c r="KP1544" s="18">
        <v>12.5</v>
      </c>
      <c r="KQ1544" s="18">
        <v>12.5</v>
      </c>
      <c r="KR1544" s="18">
        <v>9.5</v>
      </c>
      <c r="KS1544" s="18">
        <v>7.5</v>
      </c>
      <c r="KT1544" s="18">
        <v>0</v>
      </c>
      <c r="LB1544" s="18" t="s">
        <v>768</v>
      </c>
      <c r="LC1544" s="18">
        <v>9</v>
      </c>
      <c r="LD1544" s="18">
        <v>9</v>
      </c>
      <c r="LE1544" s="18">
        <v>9</v>
      </c>
      <c r="LF1544" s="18">
        <v>9</v>
      </c>
      <c r="LG1544" s="18">
        <v>0</v>
      </c>
      <c r="LH1544" s="18">
        <v>0</v>
      </c>
      <c r="LI1544" s="18">
        <v>0</v>
      </c>
      <c r="LQ1544" s="18">
        <v>9</v>
      </c>
      <c r="LR1544" s="18">
        <v>9</v>
      </c>
      <c r="LS1544" s="18">
        <v>9</v>
      </c>
      <c r="LT1544" s="18">
        <v>9</v>
      </c>
      <c r="LU1544" s="18">
        <v>0</v>
      </c>
      <c r="LV1544" s="18">
        <v>0</v>
      </c>
      <c r="LW1544" s="18">
        <v>0</v>
      </c>
      <c r="ME1544" s="18" t="s">
        <v>766</v>
      </c>
      <c r="MF1544" s="18" t="s">
        <v>768</v>
      </c>
      <c r="MG1544" s="18" t="s">
        <v>768</v>
      </c>
      <c r="MH1544" s="18" t="s">
        <v>768</v>
      </c>
      <c r="MI1544" s="18" t="s">
        <v>768</v>
      </c>
      <c r="MO1544" s="18" t="s">
        <v>766</v>
      </c>
      <c r="MS1544" s="18">
        <v>121947</v>
      </c>
      <c r="NL1544" s="18" t="s">
        <v>768</v>
      </c>
      <c r="NP1544" s="18" t="s">
        <v>2225</v>
      </c>
      <c r="NR1544" s="18" t="s">
        <v>2239</v>
      </c>
      <c r="NS1544" s="18" t="s">
        <v>2245</v>
      </c>
      <c r="NV1544" s="18">
        <v>11829</v>
      </c>
      <c r="NX1544" s="18">
        <f t="shared" si="526"/>
        <v>2221.0567164179106</v>
      </c>
      <c r="NY1544" t="str">
        <f t="shared" si="531"/>
        <v>Mid-range</v>
      </c>
      <c r="NZ1544" t="str">
        <f t="shared" si="532"/>
        <v>Small</v>
      </c>
    </row>
    <row r="1545" spans="1:390">
      <c r="A1545" t="s">
        <v>521</v>
      </c>
      <c r="B1545" t="s">
        <v>522</v>
      </c>
      <c r="C1545" t="s">
        <v>523</v>
      </c>
      <c r="D1545" t="s">
        <v>404</v>
      </c>
      <c r="E1545">
        <v>20190</v>
      </c>
      <c r="F1545" t="s">
        <v>2220</v>
      </c>
      <c r="G1545">
        <v>9766.5400000000009</v>
      </c>
      <c r="H1545" s="62">
        <v>42600</v>
      </c>
      <c r="I1545" s="63">
        <v>2</v>
      </c>
      <c r="J1545" s="63">
        <v>88</v>
      </c>
      <c r="K1545" s="63">
        <v>8</v>
      </c>
      <c r="L1545" s="63">
        <v>0</v>
      </c>
      <c r="Q1545" s="63">
        <v>0</v>
      </c>
      <c r="R1545" s="63">
        <v>1265</v>
      </c>
      <c r="X1545" s="63">
        <v>0</v>
      </c>
      <c r="Y1545" s="63">
        <v>0</v>
      </c>
      <c r="Z1545" s="63">
        <v>0</v>
      </c>
      <c r="AA1545" s="63">
        <v>0</v>
      </c>
      <c r="AB1545" s="63">
        <v>0</v>
      </c>
      <c r="AC1545" s="93">
        <v>7000</v>
      </c>
      <c r="AE1545" s="76">
        <v>50000</v>
      </c>
      <c r="AL1545" s="93">
        <v>6078</v>
      </c>
      <c r="AM1545" s="93">
        <v>13314</v>
      </c>
      <c r="AN1545" s="63" t="s">
        <v>2326</v>
      </c>
      <c r="AO1545" s="59">
        <f t="shared" si="529"/>
        <v>76392</v>
      </c>
      <c r="AP1545" s="77">
        <v>0</v>
      </c>
      <c r="AR1545" s="77">
        <v>0</v>
      </c>
      <c r="AS1545" s="77"/>
      <c r="AT1545" s="77">
        <v>0</v>
      </c>
      <c r="AU1545" s="77"/>
      <c r="AV1545" s="77"/>
      <c r="AX1545" s="77">
        <v>0</v>
      </c>
      <c r="AY1545" s="77">
        <v>0</v>
      </c>
      <c r="AZ1545" s="77">
        <v>2694</v>
      </c>
      <c r="BA1545" s="63" t="s">
        <v>2327</v>
      </c>
      <c r="BB1545" s="63">
        <f t="shared" si="527"/>
        <v>2694</v>
      </c>
      <c r="BC1545" s="77">
        <v>0</v>
      </c>
      <c r="BD1545" s="77">
        <v>0</v>
      </c>
      <c r="BG1545" s="77">
        <v>0</v>
      </c>
      <c r="BK1545" s="77">
        <v>0</v>
      </c>
      <c r="BL1545" s="77">
        <v>4944</v>
      </c>
      <c r="BM1545" s="77">
        <v>0</v>
      </c>
      <c r="BO1545" s="63">
        <f t="shared" ref="BO1545:BO1593" si="533">SUM(BC1545:BM1545)</f>
        <v>4944</v>
      </c>
      <c r="BZ1545" s="18">
        <f t="shared" ref="BZ1545:BZ1608" si="534">IF(SUM(BP1545:BY1545)&gt;=0,SUM(BP1545:BY1545),"")</f>
        <v>0</v>
      </c>
      <c r="CA1545" s="41">
        <v>26134</v>
      </c>
      <c r="CB1545" s="41">
        <v>0</v>
      </c>
      <c r="CE1545" s="41">
        <v>0</v>
      </c>
      <c r="CH1545" s="41">
        <v>0</v>
      </c>
      <c r="CJ1545" s="41">
        <v>35000</v>
      </c>
      <c r="CK1545" s="41">
        <v>16237</v>
      </c>
      <c r="CL1545" t="s">
        <v>2326</v>
      </c>
      <c r="CM1545">
        <f t="shared" si="528"/>
        <v>77371</v>
      </c>
      <c r="CX1545" s="39"/>
      <c r="DI1545">
        <f t="shared" si="517"/>
        <v>0</v>
      </c>
      <c r="DJ1545" s="41">
        <v>0</v>
      </c>
      <c r="DL1545" s="41">
        <v>0</v>
      </c>
      <c r="DN1545" s="41">
        <v>0</v>
      </c>
      <c r="DQ1545" s="41">
        <v>0</v>
      </c>
      <c r="DR1545" s="41">
        <v>0</v>
      </c>
      <c r="DT1545" s="41">
        <v>0</v>
      </c>
      <c r="DV1545" s="63">
        <f t="shared" ref="DV1545:DV1593" si="535">SUM(DJ1545:DT1545)</f>
        <v>0</v>
      </c>
      <c r="DW1545" s="77">
        <v>0</v>
      </c>
      <c r="DY1545" s="41">
        <v>0</v>
      </c>
      <c r="DZ1545" s="41"/>
      <c r="EA1545" s="41">
        <v>0</v>
      </c>
      <c r="EB1545" s="41"/>
      <c r="ED1545" s="41">
        <v>0</v>
      </c>
      <c r="EE1545" s="41">
        <v>0</v>
      </c>
      <c r="EG1545" s="41">
        <v>168</v>
      </c>
      <c r="EH1545" t="s">
        <v>1416</v>
      </c>
      <c r="EI1545" s="63">
        <f t="shared" ref="EI1545:EI1593" si="536">SUM(DW1545:EG1545)</f>
        <v>168</v>
      </c>
      <c r="EU1545" s="38">
        <v>0.25</v>
      </c>
      <c r="EY1545" s="38">
        <v>0.48</v>
      </c>
      <c r="EZ1545" s="38">
        <v>0.28000000000000003</v>
      </c>
      <c r="FJ1545" s="18">
        <f t="shared" ref="FJ1545:FJ1608" si="537">SUM(FA1545:FI1545)</f>
        <v>0</v>
      </c>
      <c r="FT1545">
        <f t="shared" ref="FT1545:FT1608" si="538">SUM(FK1545:FS1545)</f>
        <v>0</v>
      </c>
      <c r="GD1545">
        <f t="shared" si="518"/>
        <v>0</v>
      </c>
      <c r="GO1545" s="39">
        <f t="shared" ref="GO1545:GO1593" si="539">SUM(GE1545:GN1545)</f>
        <v>0</v>
      </c>
      <c r="GP1545" s="39">
        <f t="shared" ref="GP1545:GP1593" si="540">AO1545+BO1545</f>
        <v>81336</v>
      </c>
      <c r="GQ1545" s="39">
        <f t="shared" ref="GQ1545:GQ1593" si="541">BB1545+BZ1545+DI1545+ET1545+GD1545</f>
        <v>2694</v>
      </c>
      <c r="GR1545" s="39">
        <v>142930</v>
      </c>
      <c r="GS1545" t="s">
        <v>420</v>
      </c>
      <c r="GU1545" t="s">
        <v>2279</v>
      </c>
      <c r="GZ1545" s="47">
        <v>0</v>
      </c>
      <c r="HA1545" s="43">
        <v>0</v>
      </c>
      <c r="HB1545" t="s">
        <v>1172</v>
      </c>
      <c r="HC1545">
        <v>36751</v>
      </c>
      <c r="HD1545">
        <v>1565</v>
      </c>
      <c r="HE1545">
        <v>29911</v>
      </c>
      <c r="HF1545">
        <v>64</v>
      </c>
      <c r="HH1545">
        <v>37365</v>
      </c>
      <c r="HI1545">
        <v>0</v>
      </c>
      <c r="HJ1545">
        <v>5</v>
      </c>
      <c r="HK1545">
        <v>928</v>
      </c>
      <c r="HL1545">
        <v>0</v>
      </c>
      <c r="HM1545">
        <v>795</v>
      </c>
      <c r="HN1545">
        <v>0</v>
      </c>
      <c r="HU1545">
        <v>2</v>
      </c>
      <c r="HV1545">
        <v>4</v>
      </c>
      <c r="HW1545">
        <v>2</v>
      </c>
      <c r="HX1545">
        <v>0</v>
      </c>
      <c r="HY1545">
        <v>0</v>
      </c>
      <c r="HZ1545">
        <v>3</v>
      </c>
      <c r="IA1545">
        <f t="shared" si="522"/>
        <v>2</v>
      </c>
      <c r="IB1545">
        <f t="shared" si="523"/>
        <v>3</v>
      </c>
      <c r="IC1545">
        <v>4</v>
      </c>
      <c r="ID1545">
        <v>2.6</v>
      </c>
      <c r="IE1545">
        <v>3.3</v>
      </c>
      <c r="IF1545" s="63">
        <v>1</v>
      </c>
      <c r="IH1545">
        <f t="shared" si="524"/>
        <v>5.9</v>
      </c>
      <c r="II1545" s="35">
        <f t="shared" si="525"/>
        <v>2.6</v>
      </c>
      <c r="IM1545" s="18">
        <v>514</v>
      </c>
      <c r="IN1545" t="s">
        <v>411</v>
      </c>
      <c r="IO1545" s="62">
        <v>4011</v>
      </c>
      <c r="IP1545" s="18">
        <v>7985</v>
      </c>
      <c r="IQ1545" s="18">
        <v>978</v>
      </c>
      <c r="IR1545" s="18">
        <v>94</v>
      </c>
      <c r="IS1545" s="18">
        <v>38</v>
      </c>
      <c r="IT1545" s="18">
        <v>5973</v>
      </c>
      <c r="IU1545" s="18">
        <v>0</v>
      </c>
      <c r="IV1545" s="18">
        <v>0</v>
      </c>
      <c r="IX1545" s="18">
        <f t="shared" si="530"/>
        <v>19593</v>
      </c>
      <c r="JB1545" s="18">
        <v>334</v>
      </c>
      <c r="JC1545" s="18">
        <v>265</v>
      </c>
      <c r="JS1545" s="18">
        <v>81</v>
      </c>
      <c r="JT1545" s="18">
        <v>4</v>
      </c>
      <c r="JU1545" s="18">
        <v>16</v>
      </c>
      <c r="JW1545" s="18">
        <v>0</v>
      </c>
      <c r="JY1545" s="18">
        <v>1788</v>
      </c>
      <c r="KC1545" s="18" t="s">
        <v>2224</v>
      </c>
      <c r="KD1545" s="18" t="s">
        <v>862</v>
      </c>
      <c r="KE1545" s="18">
        <v>0</v>
      </c>
      <c r="KF1545" s="18">
        <v>1</v>
      </c>
      <c r="KG1545" s="18">
        <v>2</v>
      </c>
      <c r="KH1545" s="18">
        <v>56</v>
      </c>
      <c r="KN1545" s="18">
        <v>13</v>
      </c>
      <c r="KO1545" s="18">
        <v>13</v>
      </c>
      <c r="KP1545" s="18">
        <v>13</v>
      </c>
      <c r="KQ1545" s="18">
        <v>13</v>
      </c>
      <c r="KR1545" s="18">
        <v>9</v>
      </c>
      <c r="KS1545" s="18">
        <v>4</v>
      </c>
      <c r="KT1545" s="18">
        <v>0</v>
      </c>
      <c r="LB1545" s="18" t="s">
        <v>768</v>
      </c>
      <c r="LC1545" s="18">
        <v>9</v>
      </c>
      <c r="LD1545" s="18">
        <v>9</v>
      </c>
      <c r="LE1545" s="18">
        <v>9</v>
      </c>
      <c r="LF1545" s="18">
        <v>9</v>
      </c>
      <c r="LG1545" s="18">
        <v>9</v>
      </c>
      <c r="LH1545" s="18">
        <v>0</v>
      </c>
      <c r="LI1545" s="18">
        <v>0</v>
      </c>
      <c r="LQ1545" s="18">
        <v>10</v>
      </c>
      <c r="LR1545" s="18">
        <v>10</v>
      </c>
      <c r="LS1545" s="18">
        <v>10</v>
      </c>
      <c r="LT1545" s="18">
        <v>10</v>
      </c>
      <c r="LU1545" s="18">
        <v>0</v>
      </c>
      <c r="LV1545" s="18">
        <v>0</v>
      </c>
      <c r="LW1545" s="18">
        <v>0</v>
      </c>
      <c r="ME1545" s="18" t="s">
        <v>766</v>
      </c>
      <c r="MF1545" s="18" t="s">
        <v>766</v>
      </c>
      <c r="MG1545" s="18" t="s">
        <v>766</v>
      </c>
      <c r="MH1545" s="18" t="s">
        <v>768</v>
      </c>
      <c r="MI1545" s="18" t="s">
        <v>768</v>
      </c>
      <c r="MO1545" s="18" t="s">
        <v>768</v>
      </c>
      <c r="MP1545" s="18">
        <v>2</v>
      </c>
      <c r="MS1545" s="18">
        <v>137516</v>
      </c>
      <c r="NL1545" s="18" t="s">
        <v>768</v>
      </c>
      <c r="NP1545" s="18" t="s">
        <v>2225</v>
      </c>
      <c r="NR1545" s="18" t="s">
        <v>2239</v>
      </c>
      <c r="NS1545" s="18" t="s">
        <v>2245</v>
      </c>
      <c r="NV1545" s="18">
        <v>50000</v>
      </c>
      <c r="NX1545" s="18">
        <f t="shared" si="526"/>
        <v>3756.3615384615387</v>
      </c>
      <c r="NY1545" t="str">
        <f t="shared" si="531"/>
        <v>Mid-range</v>
      </c>
      <c r="NZ1545" t="str">
        <f t="shared" si="532"/>
        <v>Small</v>
      </c>
    </row>
    <row r="1546" spans="1:390">
      <c r="A1546" t="s">
        <v>443</v>
      </c>
      <c r="B1546" t="s">
        <v>446</v>
      </c>
      <c r="C1546" t="s">
        <v>447</v>
      </c>
      <c r="D1546" t="s">
        <v>404</v>
      </c>
      <c r="E1546">
        <v>20190</v>
      </c>
      <c r="F1546" t="s">
        <v>2220</v>
      </c>
      <c r="G1546">
        <v>7201.61</v>
      </c>
      <c r="H1546" s="62">
        <v>31483</v>
      </c>
      <c r="I1546" s="63">
        <v>1</v>
      </c>
      <c r="J1546" s="63">
        <v>79</v>
      </c>
      <c r="K1546" s="63">
        <v>4</v>
      </c>
      <c r="L1546" s="63">
        <v>1</v>
      </c>
      <c r="Q1546" s="63" t="s">
        <v>2328</v>
      </c>
      <c r="R1546" s="63">
        <v>577</v>
      </c>
      <c r="X1546" s="63">
        <v>0</v>
      </c>
      <c r="Y1546" s="63">
        <v>0</v>
      </c>
      <c r="Z1546" s="63">
        <v>0</v>
      </c>
      <c r="AA1546" s="63">
        <v>0</v>
      </c>
      <c r="AB1546" s="63">
        <v>0</v>
      </c>
      <c r="AC1546" s="93">
        <v>7024</v>
      </c>
      <c r="AL1546" s="93">
        <v>3495</v>
      </c>
      <c r="AO1546" s="59">
        <f t="shared" si="529"/>
        <v>10519</v>
      </c>
      <c r="AP1546" s="77">
        <v>0</v>
      </c>
      <c r="AR1546" s="77">
        <v>0</v>
      </c>
      <c r="AS1546" s="77"/>
      <c r="AT1546" s="77">
        <v>0</v>
      </c>
      <c r="AU1546" s="77"/>
      <c r="AV1546" s="77"/>
      <c r="AX1546" s="77">
        <v>0</v>
      </c>
      <c r="AY1546" s="77">
        <v>0</v>
      </c>
      <c r="AZ1546" s="77">
        <v>0</v>
      </c>
      <c r="BB1546" s="63">
        <f t="shared" si="527"/>
        <v>0</v>
      </c>
      <c r="BC1546" s="77">
        <v>0</v>
      </c>
      <c r="BD1546" s="77">
        <v>0</v>
      </c>
      <c r="BG1546" s="77">
        <v>0</v>
      </c>
      <c r="BK1546" s="77">
        <v>0</v>
      </c>
      <c r="BL1546" s="77">
        <v>1726</v>
      </c>
      <c r="BM1546" s="77">
        <v>0</v>
      </c>
      <c r="BO1546" s="63">
        <f t="shared" si="533"/>
        <v>1726</v>
      </c>
      <c r="BZ1546" s="18">
        <f t="shared" si="534"/>
        <v>0</v>
      </c>
      <c r="CA1546" s="41">
        <v>0</v>
      </c>
      <c r="CB1546" s="41">
        <v>0</v>
      </c>
      <c r="CE1546" s="41">
        <v>18885</v>
      </c>
      <c r="CH1546" s="41">
        <v>0</v>
      </c>
      <c r="CJ1546" s="41">
        <v>48181</v>
      </c>
      <c r="CK1546" s="41">
        <v>0</v>
      </c>
      <c r="CM1546">
        <f t="shared" si="528"/>
        <v>67066</v>
      </c>
      <c r="CX1546" s="39"/>
      <c r="DI1546">
        <f t="shared" si="517"/>
        <v>0</v>
      </c>
      <c r="DJ1546" s="41">
        <v>0</v>
      </c>
      <c r="DL1546" s="41">
        <v>0</v>
      </c>
      <c r="DN1546" s="41">
        <v>9233</v>
      </c>
      <c r="DQ1546" s="41">
        <v>0</v>
      </c>
      <c r="DR1546" s="41">
        <v>0</v>
      </c>
      <c r="DT1546" s="41">
        <v>0</v>
      </c>
      <c r="DV1546" s="63">
        <f t="shared" si="535"/>
        <v>9233</v>
      </c>
      <c r="DW1546" s="77">
        <v>212</v>
      </c>
      <c r="DY1546" s="41">
        <v>0</v>
      </c>
      <c r="DZ1546" s="41"/>
      <c r="EA1546" s="41">
        <v>0</v>
      </c>
      <c r="EB1546" s="41"/>
      <c r="ED1546" s="41">
        <v>0</v>
      </c>
      <c r="EE1546" s="41">
        <v>0</v>
      </c>
      <c r="EG1546" s="41">
        <v>0</v>
      </c>
      <c r="EI1546" s="63">
        <f t="shared" si="536"/>
        <v>212</v>
      </c>
      <c r="EU1546" s="38">
        <v>0.8</v>
      </c>
      <c r="EY1546" s="38">
        <v>0.12</v>
      </c>
      <c r="EZ1546" s="38">
        <v>0.08</v>
      </c>
      <c r="FJ1546" s="18">
        <f t="shared" si="537"/>
        <v>0</v>
      </c>
      <c r="FT1546">
        <f t="shared" si="538"/>
        <v>0</v>
      </c>
      <c r="GD1546">
        <f t="shared" si="518"/>
        <v>0</v>
      </c>
      <c r="GO1546" s="39">
        <f t="shared" si="539"/>
        <v>0</v>
      </c>
      <c r="GP1546" s="39">
        <f t="shared" si="540"/>
        <v>12245</v>
      </c>
      <c r="GQ1546" s="39">
        <f t="shared" si="541"/>
        <v>0</v>
      </c>
      <c r="GR1546" s="39">
        <v>117544</v>
      </c>
      <c r="GS1546" t="s">
        <v>395</v>
      </c>
      <c r="GU1546" t="s">
        <v>1392</v>
      </c>
      <c r="GZ1546" s="47">
        <v>0</v>
      </c>
      <c r="HA1546" s="43">
        <v>0</v>
      </c>
      <c r="HB1546" t="s">
        <v>1165</v>
      </c>
      <c r="HC1546">
        <v>195</v>
      </c>
      <c r="HD1546">
        <v>2128</v>
      </c>
      <c r="HE1546">
        <v>5631</v>
      </c>
      <c r="HF1546">
        <v>29</v>
      </c>
      <c r="HH1546">
        <v>80693</v>
      </c>
      <c r="HI1546">
        <v>79</v>
      </c>
      <c r="HJ1546">
        <v>24</v>
      </c>
      <c r="HK1546">
        <v>0</v>
      </c>
      <c r="HL1546">
        <v>0</v>
      </c>
      <c r="HM1546">
        <v>212</v>
      </c>
      <c r="HN1546">
        <v>0</v>
      </c>
      <c r="HU1546">
        <v>5</v>
      </c>
      <c r="HV1546">
        <v>6</v>
      </c>
      <c r="HW1546">
        <v>6</v>
      </c>
      <c r="HX1546">
        <v>3</v>
      </c>
      <c r="HY1546">
        <v>1</v>
      </c>
      <c r="HZ1546">
        <v>0</v>
      </c>
      <c r="IA1546">
        <f t="shared" si="522"/>
        <v>9</v>
      </c>
      <c r="IB1546">
        <f t="shared" si="523"/>
        <v>1</v>
      </c>
      <c r="IC1546">
        <v>3</v>
      </c>
      <c r="ID1546">
        <v>7</v>
      </c>
      <c r="IE1546">
        <v>9.1300000000000008</v>
      </c>
      <c r="IF1546" s="63">
        <v>1</v>
      </c>
      <c r="IH1546">
        <f t="shared" si="524"/>
        <v>16.130000000000003</v>
      </c>
      <c r="II1546" s="35">
        <f t="shared" si="525"/>
        <v>7</v>
      </c>
      <c r="IM1546" s="18">
        <v>1208</v>
      </c>
      <c r="IN1546" t="s">
        <v>411</v>
      </c>
      <c r="IO1546" s="62">
        <v>3228</v>
      </c>
      <c r="IP1546" s="18">
        <v>13621</v>
      </c>
      <c r="IQ1546" s="18">
        <v>937</v>
      </c>
      <c r="IR1546" s="18">
        <v>4</v>
      </c>
      <c r="IS1546" s="18">
        <v>0</v>
      </c>
      <c r="IT1546" s="18">
        <v>0</v>
      </c>
      <c r="IU1546" s="18">
        <v>22818</v>
      </c>
      <c r="IV1546" s="18">
        <v>0</v>
      </c>
      <c r="IW1546" s="18" t="s">
        <v>2329</v>
      </c>
      <c r="IX1546" s="18">
        <f t="shared" si="530"/>
        <v>41816</v>
      </c>
      <c r="JB1546" s="18">
        <v>0</v>
      </c>
      <c r="JC1546" s="18">
        <v>0</v>
      </c>
      <c r="JS1546" s="18">
        <v>98</v>
      </c>
      <c r="JT1546" s="18">
        <v>0</v>
      </c>
      <c r="JU1546" s="18">
        <v>2</v>
      </c>
      <c r="JW1546" s="18">
        <v>0</v>
      </c>
      <c r="JY1546" s="18">
        <v>2241</v>
      </c>
      <c r="KC1546" s="18" t="s">
        <v>2224</v>
      </c>
      <c r="KD1546" s="18" t="s">
        <v>862</v>
      </c>
      <c r="KE1546" s="18">
        <v>0</v>
      </c>
      <c r="KF1546" s="18">
        <v>0</v>
      </c>
      <c r="KG1546" s="18">
        <v>0</v>
      </c>
      <c r="KH1546" s="18">
        <v>0</v>
      </c>
      <c r="KN1546" s="18">
        <v>12</v>
      </c>
      <c r="KO1546" s="18">
        <v>12</v>
      </c>
      <c r="KP1546" s="18">
        <v>12</v>
      </c>
      <c r="KQ1546" s="18">
        <v>12</v>
      </c>
      <c r="KR1546" s="18">
        <v>10</v>
      </c>
      <c r="KS1546" s="18">
        <v>5</v>
      </c>
      <c r="KT1546" s="18">
        <v>0</v>
      </c>
      <c r="LB1546" s="18" t="s">
        <v>766</v>
      </c>
      <c r="LQ1546" s="18">
        <v>11</v>
      </c>
      <c r="LR1546" s="18">
        <v>11</v>
      </c>
      <c r="LS1546" s="18">
        <v>11</v>
      </c>
      <c r="LT1546" s="18">
        <v>11</v>
      </c>
      <c r="LU1546" s="18">
        <v>0</v>
      </c>
      <c r="LV1546" s="18">
        <v>0</v>
      </c>
      <c r="LW1546" s="18">
        <v>0</v>
      </c>
      <c r="ME1546" s="18" t="s">
        <v>766</v>
      </c>
      <c r="MF1546" s="18" t="s">
        <v>768</v>
      </c>
      <c r="MG1546" s="18" t="s">
        <v>768</v>
      </c>
      <c r="MH1546" s="18" t="s">
        <v>768</v>
      </c>
      <c r="MI1546" s="18" t="s">
        <v>2231</v>
      </c>
      <c r="MO1546" s="18" t="s">
        <v>766</v>
      </c>
      <c r="MS1546" s="18">
        <v>84563</v>
      </c>
      <c r="NL1546" s="18" t="s">
        <v>768</v>
      </c>
      <c r="NT1546" s="18" t="s">
        <v>942</v>
      </c>
      <c r="NU1546" s="18" t="s">
        <v>2330</v>
      </c>
      <c r="NV1546" s="18">
        <v>8289</v>
      </c>
      <c r="NX1546" s="18">
        <f t="shared" si="526"/>
        <v>1028.8014285714285</v>
      </c>
      <c r="NY1546" t="str">
        <f t="shared" si="531"/>
        <v>Mid-range</v>
      </c>
      <c r="NZ1546" t="str">
        <f t="shared" si="532"/>
        <v>Small</v>
      </c>
    </row>
    <row r="1547" spans="1:390">
      <c r="A1547" t="s">
        <v>475</v>
      </c>
      <c r="B1547" t="s">
        <v>476</v>
      </c>
      <c r="C1547" t="s">
        <v>477</v>
      </c>
      <c r="D1547" t="s">
        <v>393</v>
      </c>
      <c r="E1547">
        <v>20190</v>
      </c>
      <c r="F1547" t="s">
        <v>2220</v>
      </c>
      <c r="G1547">
        <v>2083.14</v>
      </c>
      <c r="H1547" s="62">
        <v>9957</v>
      </c>
      <c r="I1547" s="63">
        <v>0</v>
      </c>
      <c r="J1547" s="63">
        <v>30</v>
      </c>
      <c r="K1547" s="63">
        <v>3</v>
      </c>
      <c r="L1547" s="63">
        <v>1</v>
      </c>
      <c r="Q1547" s="63" t="s">
        <v>862</v>
      </c>
      <c r="R1547" s="63">
        <v>150</v>
      </c>
      <c r="X1547" s="63">
        <v>0</v>
      </c>
      <c r="Y1547" s="63">
        <v>0</v>
      </c>
      <c r="Z1547" s="63">
        <v>0</v>
      </c>
      <c r="AA1547" s="63">
        <v>0</v>
      </c>
      <c r="AB1547" s="63">
        <v>0</v>
      </c>
      <c r="AC1547" s="93">
        <v>7411</v>
      </c>
      <c r="AG1547" s="93">
        <v>3725</v>
      </c>
      <c r="AO1547" s="59">
        <f t="shared" si="529"/>
        <v>11136</v>
      </c>
      <c r="AP1547" s="77">
        <v>0</v>
      </c>
      <c r="AR1547" s="77">
        <v>0</v>
      </c>
      <c r="AS1547" s="77"/>
      <c r="AT1547" s="77">
        <v>0</v>
      </c>
      <c r="AU1547" s="77"/>
      <c r="AV1547" s="77"/>
      <c r="AX1547" s="77">
        <v>0</v>
      </c>
      <c r="AY1547" s="77">
        <v>0</v>
      </c>
      <c r="AZ1547" s="77">
        <v>0</v>
      </c>
      <c r="BB1547" s="63">
        <f t="shared" si="527"/>
        <v>0</v>
      </c>
      <c r="BC1547" s="77">
        <v>8050</v>
      </c>
      <c r="BD1547" s="77">
        <v>0</v>
      </c>
      <c r="BG1547" s="77">
        <v>50</v>
      </c>
      <c r="BK1547" s="77">
        <v>0</v>
      </c>
      <c r="BL1547" s="77">
        <v>0</v>
      </c>
      <c r="BM1547" s="77">
        <v>0</v>
      </c>
      <c r="BO1547" s="63">
        <f t="shared" si="533"/>
        <v>8100</v>
      </c>
      <c r="BZ1547" s="18">
        <f t="shared" si="534"/>
        <v>0</v>
      </c>
      <c r="CA1547" s="41">
        <v>38817</v>
      </c>
      <c r="CB1547" s="41">
        <v>0</v>
      </c>
      <c r="CE1547" s="41">
        <v>6541</v>
      </c>
      <c r="CH1547" s="41">
        <v>0</v>
      </c>
      <c r="CJ1547" s="41">
        <v>0</v>
      </c>
      <c r="CK1547" s="41">
        <v>0</v>
      </c>
      <c r="CM1547">
        <f t="shared" si="528"/>
        <v>45358</v>
      </c>
      <c r="CX1547" s="39"/>
      <c r="DI1547">
        <f t="shared" si="517"/>
        <v>0</v>
      </c>
      <c r="DJ1547" s="41">
        <v>0</v>
      </c>
      <c r="DL1547" s="41">
        <v>0</v>
      </c>
      <c r="DN1547" s="41">
        <v>0</v>
      </c>
      <c r="DQ1547" s="41">
        <v>0</v>
      </c>
      <c r="DR1547" s="41">
        <v>0</v>
      </c>
      <c r="DT1547" s="41">
        <v>0</v>
      </c>
      <c r="DV1547" s="63">
        <f t="shared" si="535"/>
        <v>0</v>
      </c>
      <c r="DW1547" s="77">
        <v>1601</v>
      </c>
      <c r="DY1547" s="41">
        <v>0</v>
      </c>
      <c r="DZ1547" s="41"/>
      <c r="EA1547" s="41">
        <v>4355</v>
      </c>
      <c r="EB1547" s="41"/>
      <c r="ED1547" s="41">
        <v>0</v>
      </c>
      <c r="EE1547" s="41">
        <v>0</v>
      </c>
      <c r="EG1547" s="41">
        <v>0</v>
      </c>
      <c r="EI1547" s="63">
        <f t="shared" si="536"/>
        <v>5956</v>
      </c>
      <c r="EU1547" s="38">
        <v>0.8</v>
      </c>
      <c r="EY1547" s="38">
        <v>0.18</v>
      </c>
      <c r="EZ1547" s="38">
        <v>0.02</v>
      </c>
      <c r="FJ1547" s="18">
        <f t="shared" si="537"/>
        <v>0</v>
      </c>
      <c r="FT1547">
        <f t="shared" si="538"/>
        <v>0</v>
      </c>
      <c r="GD1547">
        <f t="shared" si="518"/>
        <v>0</v>
      </c>
      <c r="GO1547" s="39">
        <f t="shared" si="539"/>
        <v>0</v>
      </c>
      <c r="GP1547" s="39">
        <f t="shared" si="540"/>
        <v>19236</v>
      </c>
      <c r="GQ1547" s="39">
        <f t="shared" si="541"/>
        <v>0</v>
      </c>
      <c r="GR1547" s="39">
        <v>76858</v>
      </c>
      <c r="GS1547" t="s">
        <v>395</v>
      </c>
      <c r="GU1547" t="s">
        <v>1392</v>
      </c>
      <c r="GZ1547" s="47">
        <v>0</v>
      </c>
      <c r="HA1547" s="43">
        <v>0</v>
      </c>
      <c r="HB1547">
        <v>0</v>
      </c>
      <c r="HC1547">
        <v>211</v>
      </c>
      <c r="HD1547">
        <v>2631</v>
      </c>
      <c r="HE1547">
        <v>10633</v>
      </c>
      <c r="HF1547">
        <v>88</v>
      </c>
      <c r="HH1547">
        <v>22162</v>
      </c>
      <c r="HI1547">
        <v>8</v>
      </c>
      <c r="HJ1547">
        <v>40</v>
      </c>
      <c r="HK1547">
        <v>0</v>
      </c>
      <c r="HL1547">
        <v>5</v>
      </c>
      <c r="HM1547">
        <v>211</v>
      </c>
      <c r="HN1547">
        <v>0</v>
      </c>
      <c r="HU1547">
        <v>1</v>
      </c>
      <c r="HV1547">
        <v>0</v>
      </c>
      <c r="HW1547">
        <v>0</v>
      </c>
      <c r="HX1547">
        <v>2</v>
      </c>
      <c r="HY1547">
        <v>0</v>
      </c>
      <c r="HZ1547">
        <v>0</v>
      </c>
      <c r="IA1547">
        <f t="shared" si="522"/>
        <v>2</v>
      </c>
      <c r="IB1547">
        <f t="shared" si="523"/>
        <v>0</v>
      </c>
      <c r="IC1547">
        <v>4</v>
      </c>
      <c r="ID1547">
        <v>1</v>
      </c>
      <c r="IE1547">
        <v>1.38</v>
      </c>
      <c r="IF1547" s="63">
        <v>1</v>
      </c>
      <c r="IH1547">
        <f t="shared" si="524"/>
        <v>2.38</v>
      </c>
      <c r="II1547" s="35">
        <f t="shared" si="525"/>
        <v>1</v>
      </c>
      <c r="IM1547" s="18">
        <v>425</v>
      </c>
      <c r="IN1547" t="s">
        <v>2235</v>
      </c>
      <c r="IO1547" s="62">
        <v>803</v>
      </c>
      <c r="IP1547" s="18">
        <v>740</v>
      </c>
      <c r="IQ1547" s="18">
        <v>258</v>
      </c>
      <c r="IR1547" s="18">
        <v>112</v>
      </c>
      <c r="IS1547" s="18">
        <v>112</v>
      </c>
      <c r="IT1547" s="18">
        <v>12174</v>
      </c>
      <c r="IU1547" s="18">
        <v>0</v>
      </c>
      <c r="IV1547" s="18">
        <v>33</v>
      </c>
      <c r="IW1547" s="18" t="s">
        <v>2331</v>
      </c>
      <c r="IX1547" s="18">
        <f t="shared" si="530"/>
        <v>14657</v>
      </c>
      <c r="JB1547" s="18">
        <v>0</v>
      </c>
      <c r="JC1547" s="18">
        <v>0</v>
      </c>
      <c r="JS1547" s="18">
        <v>34</v>
      </c>
      <c r="JT1547" s="18">
        <v>82</v>
      </c>
      <c r="JU1547" s="18">
        <v>5</v>
      </c>
      <c r="JW1547" s="18">
        <v>5</v>
      </c>
      <c r="JX1547" s="18" t="s">
        <v>2332</v>
      </c>
      <c r="JY1547" s="18">
        <v>697</v>
      </c>
      <c r="KC1547" s="18" t="s">
        <v>2224</v>
      </c>
      <c r="KE1547" s="18">
        <v>0</v>
      </c>
      <c r="KF1547" s="18">
        <v>0</v>
      </c>
      <c r="KG1547" s="18">
        <v>0</v>
      </c>
      <c r="KH1547" s="18">
        <v>0</v>
      </c>
      <c r="KN1547" s="18">
        <v>13</v>
      </c>
      <c r="KO1547" s="18">
        <v>13</v>
      </c>
      <c r="KP1547" s="18">
        <v>13</v>
      </c>
      <c r="KQ1547" s="18">
        <v>13</v>
      </c>
      <c r="KR1547" s="18">
        <v>8.5</v>
      </c>
      <c r="KS1547" s="18">
        <v>0</v>
      </c>
      <c r="KT1547" s="18">
        <v>4</v>
      </c>
      <c r="LB1547" s="18" t="s">
        <v>768</v>
      </c>
      <c r="LC1547" s="18">
        <v>4</v>
      </c>
      <c r="LD1547" s="18">
        <v>4</v>
      </c>
      <c r="LE1547" s="18">
        <v>4</v>
      </c>
      <c r="LF1547" s="18">
        <v>4</v>
      </c>
      <c r="LG1547" s="18">
        <v>4</v>
      </c>
      <c r="LH1547" s="18">
        <v>0</v>
      </c>
      <c r="LI1547" s="18">
        <v>0</v>
      </c>
      <c r="LQ1547" s="18">
        <v>4</v>
      </c>
      <c r="LR1547" s="18">
        <v>4</v>
      </c>
      <c r="LS1547" s="18">
        <v>4</v>
      </c>
      <c r="LT1547" s="18">
        <v>4</v>
      </c>
      <c r="LU1547" s="18">
        <v>0</v>
      </c>
      <c r="LV1547" s="18">
        <v>0</v>
      </c>
      <c r="LW1547" s="18">
        <v>0</v>
      </c>
      <c r="ME1547" s="18" t="s">
        <v>768</v>
      </c>
      <c r="MF1547" s="18" t="s">
        <v>768</v>
      </c>
      <c r="MG1547" s="18" t="s">
        <v>768</v>
      </c>
      <c r="MH1547" s="18" t="s">
        <v>768</v>
      </c>
      <c r="MI1547" s="18" t="s">
        <v>768</v>
      </c>
      <c r="MO1547" s="18" t="s">
        <v>768</v>
      </c>
      <c r="MP1547" s="18">
        <v>9</v>
      </c>
      <c r="MS1547" s="18">
        <v>28054</v>
      </c>
      <c r="NL1547" s="18" t="s">
        <v>768</v>
      </c>
      <c r="NT1547" s="18" t="s">
        <v>942</v>
      </c>
      <c r="NU1547" s="18" t="s">
        <v>2333</v>
      </c>
      <c r="NV1547" s="18">
        <v>0</v>
      </c>
      <c r="NX1547" s="18">
        <f t="shared" si="526"/>
        <v>2083.14</v>
      </c>
      <c r="NY1547" t="str">
        <f t="shared" si="531"/>
        <v>Smaller</v>
      </c>
      <c r="NZ1547" t="str">
        <f t="shared" si="532"/>
        <v>Small</v>
      </c>
    </row>
    <row r="1548" spans="1:390">
      <c r="A1548" t="s">
        <v>412</v>
      </c>
      <c r="B1548" t="s">
        <v>666</v>
      </c>
      <c r="C1548" t="s">
        <v>667</v>
      </c>
      <c r="D1548" t="s">
        <v>404</v>
      </c>
      <c r="E1548">
        <v>20190</v>
      </c>
      <c r="F1548" t="s">
        <v>2220</v>
      </c>
      <c r="G1548">
        <v>16299.55</v>
      </c>
      <c r="H1548" s="62">
        <v>48000</v>
      </c>
      <c r="I1548" s="63">
        <v>1</v>
      </c>
      <c r="J1548" s="63">
        <v>224</v>
      </c>
      <c r="K1548" s="63">
        <v>11</v>
      </c>
      <c r="L1548" s="63">
        <v>2</v>
      </c>
      <c r="Q1548" s="63" t="s">
        <v>862</v>
      </c>
      <c r="R1548" s="63">
        <v>1169</v>
      </c>
      <c r="X1548" s="63">
        <v>0</v>
      </c>
      <c r="Y1548" s="63">
        <v>0</v>
      </c>
      <c r="Z1548" s="63">
        <v>0</v>
      </c>
      <c r="AA1548" s="63">
        <v>0</v>
      </c>
      <c r="AB1548" s="63">
        <v>0</v>
      </c>
      <c r="AC1548" s="93">
        <v>7649</v>
      </c>
      <c r="AL1548" s="93">
        <v>17214</v>
      </c>
      <c r="AO1548" s="59">
        <f t="shared" si="529"/>
        <v>24863</v>
      </c>
      <c r="AP1548" s="77">
        <v>0</v>
      </c>
      <c r="AR1548" s="77">
        <v>0</v>
      </c>
      <c r="AS1548" s="77"/>
      <c r="AT1548" s="77">
        <v>0</v>
      </c>
      <c r="AU1548" s="77"/>
      <c r="AV1548" s="77"/>
      <c r="AX1548" s="77">
        <v>0</v>
      </c>
      <c r="AY1548" s="77">
        <v>0</v>
      </c>
      <c r="AZ1548" s="77">
        <v>0</v>
      </c>
      <c r="BB1548" s="63">
        <f t="shared" si="527"/>
        <v>0</v>
      </c>
      <c r="BC1548" s="77">
        <v>3022</v>
      </c>
      <c r="BD1548" s="77">
        <v>0</v>
      </c>
      <c r="BG1548" s="77">
        <v>0</v>
      </c>
      <c r="BK1548" s="77">
        <v>0</v>
      </c>
      <c r="BL1548" s="77">
        <v>555</v>
      </c>
      <c r="BM1548" s="77">
        <v>0</v>
      </c>
      <c r="BO1548" s="63">
        <f t="shared" si="533"/>
        <v>3577</v>
      </c>
      <c r="BZ1548" s="18">
        <f t="shared" si="534"/>
        <v>0</v>
      </c>
      <c r="CA1548" s="41">
        <v>1422</v>
      </c>
      <c r="CB1548" s="41">
        <v>0</v>
      </c>
      <c r="CE1548" s="41">
        <v>0</v>
      </c>
      <c r="CH1548" s="41">
        <v>0</v>
      </c>
      <c r="CJ1548" s="41">
        <v>97424</v>
      </c>
      <c r="CM1548">
        <f t="shared" si="528"/>
        <v>98846</v>
      </c>
      <c r="CX1548" s="39"/>
      <c r="DI1548">
        <f t="shared" si="517"/>
        <v>0</v>
      </c>
      <c r="DJ1548" s="41">
        <v>0</v>
      </c>
      <c r="DL1548" s="41">
        <v>0</v>
      </c>
      <c r="DN1548" s="41">
        <v>0</v>
      </c>
      <c r="DQ1548" s="41">
        <v>0</v>
      </c>
      <c r="DR1548" s="41">
        <v>0</v>
      </c>
      <c r="DT1548" s="41">
        <v>0</v>
      </c>
      <c r="DV1548" s="63">
        <f t="shared" si="535"/>
        <v>0</v>
      </c>
      <c r="DW1548" s="77">
        <v>602</v>
      </c>
      <c r="DY1548" s="41">
        <v>0</v>
      </c>
      <c r="DZ1548" s="41"/>
      <c r="EA1548" s="41">
        <v>0</v>
      </c>
      <c r="EB1548" s="41"/>
      <c r="ED1548" s="41">
        <v>0</v>
      </c>
      <c r="EE1548" s="41">
        <v>1641</v>
      </c>
      <c r="EG1548" s="41">
        <v>0</v>
      </c>
      <c r="EI1548" s="63">
        <f t="shared" si="536"/>
        <v>2243</v>
      </c>
      <c r="EU1548" s="38">
        <v>0.63</v>
      </c>
      <c r="EY1548" s="38">
        <v>0.24</v>
      </c>
      <c r="EZ1548" s="38">
        <v>0.13</v>
      </c>
      <c r="FJ1548" s="18">
        <f t="shared" si="537"/>
        <v>0</v>
      </c>
      <c r="FT1548">
        <f t="shared" si="538"/>
        <v>0</v>
      </c>
      <c r="GD1548">
        <f t="shared" si="518"/>
        <v>0</v>
      </c>
      <c r="GO1548" s="39">
        <f t="shared" si="539"/>
        <v>0</v>
      </c>
      <c r="GP1548" s="39">
        <f t="shared" si="540"/>
        <v>28440</v>
      </c>
      <c r="GQ1548" s="39">
        <f t="shared" si="541"/>
        <v>0</v>
      </c>
      <c r="GR1548" s="39">
        <v>184188</v>
      </c>
      <c r="GS1548" t="s">
        <v>395</v>
      </c>
      <c r="GU1548" t="s">
        <v>1402</v>
      </c>
      <c r="GZ1548" s="47">
        <v>0</v>
      </c>
      <c r="HA1548" s="43">
        <v>5000</v>
      </c>
      <c r="HB1548">
        <v>0</v>
      </c>
      <c r="HC1548">
        <v>899</v>
      </c>
      <c r="HD1548">
        <v>6370</v>
      </c>
      <c r="HE1548">
        <v>0</v>
      </c>
      <c r="HF1548">
        <v>66</v>
      </c>
      <c r="HH1548">
        <v>74970</v>
      </c>
      <c r="HI1548">
        <v>42</v>
      </c>
      <c r="HJ1548">
        <v>169</v>
      </c>
      <c r="HK1548">
        <v>0</v>
      </c>
      <c r="HL1548">
        <v>1</v>
      </c>
      <c r="HM1548">
        <v>899</v>
      </c>
      <c r="HN1548">
        <v>15</v>
      </c>
      <c r="HU1548">
        <v>4</v>
      </c>
      <c r="HV1548">
        <v>3</v>
      </c>
      <c r="HW1548">
        <v>7</v>
      </c>
      <c r="HX1548">
        <v>3</v>
      </c>
      <c r="HY1548">
        <v>0</v>
      </c>
      <c r="HZ1548">
        <v>0</v>
      </c>
      <c r="IA1548">
        <f t="shared" si="522"/>
        <v>10</v>
      </c>
      <c r="IB1548">
        <f t="shared" si="523"/>
        <v>0</v>
      </c>
      <c r="IC1548">
        <v>51</v>
      </c>
      <c r="ID1548">
        <v>4.43</v>
      </c>
      <c r="IE1548">
        <v>9.5</v>
      </c>
      <c r="IF1548" s="63">
        <v>5</v>
      </c>
      <c r="IH1548">
        <f t="shared" si="524"/>
        <v>13.93</v>
      </c>
      <c r="II1548" s="35">
        <f t="shared" si="525"/>
        <v>4.43</v>
      </c>
      <c r="IM1548" s="18">
        <v>2260</v>
      </c>
      <c r="IN1548" t="s">
        <v>2235</v>
      </c>
      <c r="IO1548" s="62">
        <v>4582</v>
      </c>
      <c r="IP1548" s="18">
        <v>17519</v>
      </c>
      <c r="IQ1548" s="18">
        <v>0</v>
      </c>
      <c r="IR1548" s="18">
        <v>1549</v>
      </c>
      <c r="IS1548" s="18">
        <v>0</v>
      </c>
      <c r="IT1548" s="18">
        <v>16610</v>
      </c>
      <c r="IU1548" s="18">
        <v>25963</v>
      </c>
      <c r="IX1548" s="18">
        <f t="shared" si="530"/>
        <v>68483</v>
      </c>
      <c r="JB1548" s="18">
        <v>79</v>
      </c>
      <c r="JC1548" s="18">
        <v>72</v>
      </c>
      <c r="JS1548" s="18">
        <v>79</v>
      </c>
      <c r="JT1548" s="18">
        <v>3</v>
      </c>
      <c r="JU1548" s="18">
        <v>0</v>
      </c>
      <c r="JW1548" s="18">
        <v>0</v>
      </c>
      <c r="JY1548" s="18">
        <v>2870</v>
      </c>
      <c r="KC1548" s="18" t="s">
        <v>2224</v>
      </c>
      <c r="KD1548" s="18" t="s">
        <v>862</v>
      </c>
      <c r="KE1548" s="18">
        <v>0</v>
      </c>
      <c r="KF1548" s="18">
        <v>3</v>
      </c>
      <c r="KG1548" s="18">
        <v>6</v>
      </c>
      <c r="KH1548" s="18">
        <v>160</v>
      </c>
      <c r="KN1548" s="18">
        <v>13</v>
      </c>
      <c r="KO1548" s="18">
        <v>13</v>
      </c>
      <c r="KP1548" s="18">
        <v>13</v>
      </c>
      <c r="KQ1548" s="18">
        <v>13</v>
      </c>
      <c r="KR1548" s="18">
        <v>11</v>
      </c>
      <c r="KS1548" s="18">
        <v>0</v>
      </c>
      <c r="KT1548" s="18">
        <v>0</v>
      </c>
      <c r="LB1548" s="18" t="s">
        <v>766</v>
      </c>
      <c r="LQ1548" s="18">
        <v>10</v>
      </c>
      <c r="LR1548" s="18">
        <v>10</v>
      </c>
      <c r="LS1548" s="18">
        <v>10</v>
      </c>
      <c r="LT1548" s="18">
        <v>10</v>
      </c>
      <c r="LU1548" s="18">
        <v>0</v>
      </c>
      <c r="LV1548" s="18">
        <v>0</v>
      </c>
      <c r="LW1548" s="18">
        <v>0</v>
      </c>
      <c r="ME1548" s="18" t="s">
        <v>766</v>
      </c>
      <c r="MF1548" s="18" t="s">
        <v>768</v>
      </c>
      <c r="MG1548" s="18" t="s">
        <v>768</v>
      </c>
      <c r="MH1548" s="18" t="s">
        <v>768</v>
      </c>
      <c r="MI1548" s="18" t="s">
        <v>768</v>
      </c>
      <c r="MO1548" s="18" t="s">
        <v>766</v>
      </c>
      <c r="MS1548" s="18">
        <v>605656</v>
      </c>
      <c r="NL1548" s="18" t="s">
        <v>768</v>
      </c>
      <c r="NM1548" s="18" t="s">
        <v>1153</v>
      </c>
      <c r="NN1548" s="18" t="s">
        <v>1155</v>
      </c>
      <c r="NP1548" s="18" t="s">
        <v>2225</v>
      </c>
      <c r="NR1548" s="18" t="s">
        <v>2239</v>
      </c>
      <c r="NV1548" s="18">
        <v>19286</v>
      </c>
      <c r="NX1548" s="18">
        <f t="shared" si="526"/>
        <v>3679.3566591422123</v>
      </c>
      <c r="NY1548" t="str">
        <f t="shared" si="531"/>
        <v>Larger</v>
      </c>
      <c r="NZ1548" t="str">
        <f t="shared" si="532"/>
        <v>Medium</v>
      </c>
    </row>
    <row r="1549" spans="1:390">
      <c r="A1549" t="s">
        <v>535</v>
      </c>
      <c r="B1549" t="s">
        <v>536</v>
      </c>
      <c r="C1549" t="s">
        <v>537</v>
      </c>
      <c r="D1549" t="s">
        <v>404</v>
      </c>
      <c r="E1549">
        <v>20190</v>
      </c>
      <c r="F1549" t="s">
        <v>2220</v>
      </c>
      <c r="G1549">
        <v>5243.71</v>
      </c>
      <c r="H1549" s="62">
        <v>38000</v>
      </c>
      <c r="I1549" s="63">
        <v>0</v>
      </c>
      <c r="J1549" s="63">
        <v>200</v>
      </c>
      <c r="K1549" s="63">
        <v>13</v>
      </c>
      <c r="L1549" s="63">
        <v>0</v>
      </c>
      <c r="M1549" s="63" t="s">
        <v>2226</v>
      </c>
      <c r="N1549" s="63" t="s">
        <v>2232</v>
      </c>
      <c r="O1549" s="63" t="s">
        <v>2221</v>
      </c>
      <c r="R1549" s="63">
        <v>555</v>
      </c>
      <c r="X1549" s="63">
        <v>0</v>
      </c>
      <c r="Y1549" s="63">
        <v>0</v>
      </c>
      <c r="Z1549" s="63">
        <v>0</v>
      </c>
      <c r="AA1549" s="63">
        <v>0</v>
      </c>
      <c r="AB1549" s="63">
        <v>0</v>
      </c>
      <c r="AC1549" s="93">
        <v>8550</v>
      </c>
      <c r="AE1549" s="76">
        <v>4237</v>
      </c>
      <c r="AO1549" s="59">
        <f t="shared" si="529"/>
        <v>12787</v>
      </c>
      <c r="AP1549" s="77">
        <v>0</v>
      </c>
      <c r="AR1549" s="77">
        <v>0</v>
      </c>
      <c r="AS1549" s="77"/>
      <c r="AT1549" s="77">
        <v>0</v>
      </c>
      <c r="AU1549" s="77"/>
      <c r="AV1549" s="77"/>
      <c r="AX1549" s="77">
        <v>0</v>
      </c>
      <c r="AY1549" s="77">
        <v>0</v>
      </c>
      <c r="AZ1549" s="77">
        <v>0</v>
      </c>
      <c r="BB1549" s="63">
        <f t="shared" si="527"/>
        <v>0</v>
      </c>
      <c r="BC1549" s="77">
        <v>4862</v>
      </c>
      <c r="BD1549" s="77">
        <v>0</v>
      </c>
      <c r="BG1549" s="77">
        <v>0</v>
      </c>
      <c r="BK1549" s="77">
        <v>0</v>
      </c>
      <c r="BL1549" s="77">
        <v>0</v>
      </c>
      <c r="BM1549" s="77">
        <v>0</v>
      </c>
      <c r="BO1549" s="63">
        <f t="shared" si="533"/>
        <v>4862</v>
      </c>
      <c r="BZ1549" s="18">
        <f t="shared" si="534"/>
        <v>0</v>
      </c>
      <c r="CA1549" s="41">
        <v>6800</v>
      </c>
      <c r="CB1549" s="41">
        <v>17762</v>
      </c>
      <c r="CE1549" s="41">
        <v>0</v>
      </c>
      <c r="CH1549" s="41">
        <v>0</v>
      </c>
      <c r="CJ1549" s="41">
        <v>27460</v>
      </c>
      <c r="CM1549">
        <f t="shared" si="528"/>
        <v>52022</v>
      </c>
      <c r="CX1549" s="39"/>
      <c r="DI1549">
        <f t="shared" ref="DI1549:DI1593" si="542">SUM(CY1549:DH1549)</f>
        <v>0</v>
      </c>
      <c r="DJ1549" s="41">
        <v>0</v>
      </c>
      <c r="DL1549" s="41">
        <v>0</v>
      </c>
      <c r="DN1549" s="41">
        <v>0</v>
      </c>
      <c r="DQ1549" s="41">
        <v>0</v>
      </c>
      <c r="DR1549" s="41">
        <v>0</v>
      </c>
      <c r="DV1549" s="63">
        <f t="shared" si="535"/>
        <v>0</v>
      </c>
      <c r="DW1549" s="77">
        <v>0</v>
      </c>
      <c r="DY1549" s="41">
        <v>0</v>
      </c>
      <c r="DZ1549" s="41"/>
      <c r="EA1549" s="41">
        <v>0</v>
      </c>
      <c r="EB1549" s="41"/>
      <c r="ED1549" s="41">
        <v>0</v>
      </c>
      <c r="EE1549" s="41">
        <v>0</v>
      </c>
      <c r="EG1549" s="41">
        <v>0</v>
      </c>
      <c r="EI1549" s="63">
        <f t="shared" si="536"/>
        <v>0</v>
      </c>
      <c r="EU1549" s="38">
        <v>0.6</v>
      </c>
      <c r="EY1549" s="38">
        <v>0.2</v>
      </c>
      <c r="EZ1549" s="38">
        <v>0.2</v>
      </c>
      <c r="FJ1549" s="18">
        <f t="shared" si="537"/>
        <v>0</v>
      </c>
      <c r="FT1549">
        <f t="shared" si="538"/>
        <v>0</v>
      </c>
      <c r="GD1549">
        <f t="shared" ref="GD1549:GD1611" si="543">SUM(FU1549:GC1549)</f>
        <v>0</v>
      </c>
      <c r="GO1549" s="39">
        <f t="shared" si="539"/>
        <v>0</v>
      </c>
      <c r="GP1549" s="39">
        <f t="shared" si="540"/>
        <v>17649</v>
      </c>
      <c r="GQ1549" s="39">
        <f t="shared" si="541"/>
        <v>0</v>
      </c>
      <c r="GR1549" s="39">
        <v>27614</v>
      </c>
      <c r="GS1549" t="s">
        <v>420</v>
      </c>
      <c r="GU1549" t="s">
        <v>1411</v>
      </c>
      <c r="GZ1549" s="47">
        <v>0</v>
      </c>
      <c r="HA1549" s="43">
        <v>0</v>
      </c>
      <c r="HB1549">
        <v>0</v>
      </c>
      <c r="HC1549">
        <v>337</v>
      </c>
      <c r="HD1549">
        <v>403</v>
      </c>
      <c r="HE1549">
        <v>19000</v>
      </c>
      <c r="HF1549">
        <v>60</v>
      </c>
      <c r="HH1549">
        <v>39024</v>
      </c>
      <c r="HI1549">
        <v>80</v>
      </c>
      <c r="HJ1549">
        <v>0</v>
      </c>
      <c r="HK1549">
        <v>0</v>
      </c>
      <c r="HL1549">
        <v>0</v>
      </c>
      <c r="HM1549">
        <v>784</v>
      </c>
      <c r="HN1549">
        <v>0</v>
      </c>
      <c r="HU1549">
        <v>1</v>
      </c>
      <c r="HV1549">
        <v>1</v>
      </c>
      <c r="HW1549">
        <v>1</v>
      </c>
      <c r="HX1549">
        <v>2</v>
      </c>
      <c r="HY1549">
        <v>0</v>
      </c>
      <c r="HZ1549">
        <v>0</v>
      </c>
      <c r="IA1549">
        <f t="shared" si="522"/>
        <v>3</v>
      </c>
      <c r="IB1549">
        <f t="shared" si="523"/>
        <v>0</v>
      </c>
      <c r="IC1549">
        <v>6</v>
      </c>
      <c r="ID1549">
        <v>1.65</v>
      </c>
      <c r="IE1549">
        <v>3</v>
      </c>
      <c r="IF1549" s="63">
        <v>2</v>
      </c>
      <c r="IH1549">
        <f t="shared" si="524"/>
        <v>4.6500000000000004</v>
      </c>
      <c r="II1549" s="35">
        <f t="shared" si="525"/>
        <v>1.65</v>
      </c>
      <c r="IM1549" s="18">
        <v>665</v>
      </c>
      <c r="IN1549" t="s">
        <v>411</v>
      </c>
      <c r="IO1549" s="62">
        <v>1765</v>
      </c>
      <c r="IP1549" s="18">
        <v>17919</v>
      </c>
      <c r="IQ1549" s="18">
        <v>0</v>
      </c>
      <c r="IR1549" s="18">
        <v>0</v>
      </c>
      <c r="IS1549" s="18">
        <v>0</v>
      </c>
      <c r="IT1549" s="18">
        <v>0</v>
      </c>
      <c r="IU1549" s="18">
        <v>0</v>
      </c>
      <c r="IV1549" s="18">
        <v>0</v>
      </c>
      <c r="IX1549" s="18">
        <f t="shared" si="530"/>
        <v>20349</v>
      </c>
      <c r="JB1549" s="18">
        <v>47</v>
      </c>
      <c r="JC1549" s="18">
        <v>67</v>
      </c>
      <c r="JS1549" s="18">
        <v>90</v>
      </c>
      <c r="JT1549" s="18">
        <v>5</v>
      </c>
      <c r="JU1549" s="18">
        <v>0</v>
      </c>
      <c r="JW1549" s="18">
        <v>0</v>
      </c>
      <c r="JY1549" s="18">
        <v>2549</v>
      </c>
      <c r="JZ1549" s="18" t="s">
        <v>2237</v>
      </c>
      <c r="KD1549" s="18" t="s">
        <v>862</v>
      </c>
      <c r="KF1549" s="18">
        <v>0</v>
      </c>
      <c r="KG1549" s="18">
        <v>0</v>
      </c>
      <c r="KH1549" s="18">
        <v>0</v>
      </c>
      <c r="KN1549" s="18">
        <v>13</v>
      </c>
      <c r="KO1549" s="18">
        <v>13</v>
      </c>
      <c r="KP1549" s="18">
        <v>13</v>
      </c>
      <c r="KQ1549" s="18">
        <v>13</v>
      </c>
      <c r="KR1549" s="18">
        <v>9</v>
      </c>
      <c r="KS1549" s="18">
        <v>9</v>
      </c>
      <c r="KT1549" s="18">
        <v>0</v>
      </c>
      <c r="LB1549" s="18" t="s">
        <v>766</v>
      </c>
      <c r="LQ1549" s="18">
        <v>11</v>
      </c>
      <c r="LR1549" s="18">
        <v>11</v>
      </c>
      <c r="LS1549" s="18">
        <v>11</v>
      </c>
      <c r="LT1549" s="18">
        <v>11</v>
      </c>
      <c r="LU1549" s="18">
        <v>0</v>
      </c>
      <c r="LV1549" s="18">
        <v>0</v>
      </c>
      <c r="LW1549" s="18">
        <v>0</v>
      </c>
      <c r="ME1549" s="18" t="s">
        <v>766</v>
      </c>
      <c r="MF1549" s="18" t="s">
        <v>768</v>
      </c>
      <c r="MG1549" s="18" t="s">
        <v>768</v>
      </c>
      <c r="MH1549" s="18" t="s">
        <v>766</v>
      </c>
      <c r="MI1549" s="18" t="s">
        <v>2231</v>
      </c>
      <c r="MO1549" s="18" t="s">
        <v>766</v>
      </c>
      <c r="MS1549" s="18">
        <v>179111</v>
      </c>
      <c r="NL1549" s="18" t="s">
        <v>768</v>
      </c>
      <c r="NM1549" s="18" t="s">
        <v>1153</v>
      </c>
      <c r="NP1549" s="18" t="s">
        <v>2225</v>
      </c>
      <c r="NQ1549" s="18" t="s">
        <v>2246</v>
      </c>
      <c r="NS1549" s="18" t="s">
        <v>2245</v>
      </c>
      <c r="NV1549" s="18">
        <v>8730</v>
      </c>
      <c r="NX1549" s="18">
        <f t="shared" si="526"/>
        <v>3178.0060606060606</v>
      </c>
      <c r="NY1549" t="str">
        <f t="shared" si="531"/>
        <v>Smaller</v>
      </c>
      <c r="NZ1549" t="str">
        <f t="shared" si="532"/>
        <v>Small</v>
      </c>
    </row>
    <row r="1550" spans="1:390">
      <c r="A1550" t="s">
        <v>623</v>
      </c>
      <c r="B1550" t="s">
        <v>668</v>
      </c>
      <c r="C1550" t="s">
        <v>669</v>
      </c>
      <c r="D1550" t="s">
        <v>404</v>
      </c>
      <c r="E1550">
        <v>20190</v>
      </c>
      <c r="F1550" t="s">
        <v>2220</v>
      </c>
      <c r="G1550">
        <v>20607.38</v>
      </c>
      <c r="H1550" s="62">
        <v>46939</v>
      </c>
      <c r="I1550" s="63">
        <v>1</v>
      </c>
      <c r="J1550" s="63">
        <v>128</v>
      </c>
      <c r="K1550" s="63">
        <v>13</v>
      </c>
      <c r="L1550" s="63">
        <v>0</v>
      </c>
      <c r="Q1550" s="63" t="s">
        <v>410</v>
      </c>
      <c r="R1550" s="63">
        <v>590</v>
      </c>
      <c r="X1550" s="63">
        <v>0</v>
      </c>
      <c r="Y1550" s="63">
        <v>0</v>
      </c>
      <c r="Z1550" s="63">
        <v>0</v>
      </c>
      <c r="AA1550" s="63">
        <v>0</v>
      </c>
      <c r="AB1550" s="63">
        <v>0</v>
      </c>
      <c r="AC1550" s="93">
        <v>9756</v>
      </c>
      <c r="AM1550" s="93">
        <v>88669</v>
      </c>
      <c r="AN1550" s="63" t="s">
        <v>2334</v>
      </c>
      <c r="AO1550" s="59">
        <f t="shared" si="529"/>
        <v>98425</v>
      </c>
      <c r="AP1550" s="77">
        <v>0</v>
      </c>
      <c r="AR1550" s="77">
        <v>0</v>
      </c>
      <c r="AS1550" s="77"/>
      <c r="AT1550" s="77">
        <v>0</v>
      </c>
      <c r="AU1550" s="77"/>
      <c r="AV1550" s="77"/>
      <c r="AX1550" s="77">
        <v>0</v>
      </c>
      <c r="AY1550" s="77">
        <v>0</v>
      </c>
      <c r="AZ1550" s="77">
        <v>0</v>
      </c>
      <c r="BB1550" s="63">
        <f t="shared" si="527"/>
        <v>0</v>
      </c>
      <c r="BC1550" s="77">
        <v>2703</v>
      </c>
      <c r="BD1550" s="77">
        <v>0</v>
      </c>
      <c r="BG1550" s="77">
        <v>0</v>
      </c>
      <c r="BK1550" s="77">
        <v>0</v>
      </c>
      <c r="BL1550" s="77">
        <v>0</v>
      </c>
      <c r="BM1550" s="77">
        <v>21146</v>
      </c>
      <c r="BN1550" s="63" t="s">
        <v>2335</v>
      </c>
      <c r="BO1550" s="63">
        <f t="shared" si="533"/>
        <v>23849</v>
      </c>
      <c r="BZ1550" s="18">
        <f t="shared" si="534"/>
        <v>0</v>
      </c>
      <c r="CA1550" s="41">
        <v>0</v>
      </c>
      <c r="CB1550" s="41">
        <v>0</v>
      </c>
      <c r="CE1550" s="41">
        <v>0</v>
      </c>
      <c r="CH1550" s="41">
        <v>0</v>
      </c>
      <c r="CJ1550" s="41">
        <v>58976</v>
      </c>
      <c r="CK1550" s="41">
        <v>23672</v>
      </c>
      <c r="CL1550" t="s">
        <v>2336</v>
      </c>
      <c r="CM1550">
        <f t="shared" si="528"/>
        <v>82648</v>
      </c>
      <c r="CX1550" s="39"/>
      <c r="DI1550">
        <f t="shared" si="542"/>
        <v>0</v>
      </c>
      <c r="DJ1550" s="41">
        <v>0</v>
      </c>
      <c r="DL1550" s="41">
        <v>0</v>
      </c>
      <c r="DN1550" s="41">
        <v>0</v>
      </c>
      <c r="DQ1550" s="41">
        <v>0</v>
      </c>
      <c r="DR1550" s="41">
        <v>0</v>
      </c>
      <c r="DT1550" s="41">
        <v>0</v>
      </c>
      <c r="DV1550" s="63">
        <f t="shared" si="535"/>
        <v>0</v>
      </c>
      <c r="DW1550" s="77">
        <v>398</v>
      </c>
      <c r="DY1550" s="41">
        <v>0</v>
      </c>
      <c r="DZ1550" s="41"/>
      <c r="EA1550" s="41">
        <v>0</v>
      </c>
      <c r="EB1550" s="41"/>
      <c r="ED1550" s="41">
        <v>0</v>
      </c>
      <c r="EE1550" s="41">
        <v>0</v>
      </c>
      <c r="EG1550" s="41">
        <v>0</v>
      </c>
      <c r="EI1550" s="63">
        <f t="shared" si="536"/>
        <v>398</v>
      </c>
      <c r="EU1550" s="38">
        <v>0.77</v>
      </c>
      <c r="EY1550" s="38">
        <v>0.12</v>
      </c>
      <c r="EZ1550" s="38">
        <v>0.11</v>
      </c>
      <c r="FJ1550" s="18">
        <f t="shared" si="537"/>
        <v>0</v>
      </c>
      <c r="FT1550">
        <f t="shared" si="538"/>
        <v>0</v>
      </c>
      <c r="GD1550">
        <f t="shared" si="543"/>
        <v>0</v>
      </c>
      <c r="GO1550" s="39">
        <f t="shared" si="539"/>
        <v>0</v>
      </c>
      <c r="GP1550" s="39">
        <f t="shared" si="540"/>
        <v>122274</v>
      </c>
      <c r="GQ1550" s="39">
        <f t="shared" si="541"/>
        <v>0</v>
      </c>
      <c r="GR1550" s="39">
        <v>331793</v>
      </c>
      <c r="GS1550" t="s">
        <v>420</v>
      </c>
      <c r="GU1550" t="s">
        <v>1411</v>
      </c>
      <c r="GZ1550" s="47">
        <v>0</v>
      </c>
      <c r="HA1550" s="43">
        <v>0</v>
      </c>
      <c r="HB1550">
        <v>0</v>
      </c>
      <c r="HC1550">
        <v>2170</v>
      </c>
      <c r="HD1550">
        <v>1577</v>
      </c>
      <c r="HE1550">
        <v>205950</v>
      </c>
      <c r="HF1550">
        <v>113</v>
      </c>
      <c r="HH1550">
        <v>85379</v>
      </c>
      <c r="HI1550">
        <v>24</v>
      </c>
      <c r="HJ1550">
        <v>33</v>
      </c>
      <c r="HK1550">
        <v>18751</v>
      </c>
      <c r="HL1550">
        <v>6</v>
      </c>
      <c r="HM1550">
        <v>3530</v>
      </c>
      <c r="HN1550">
        <v>24</v>
      </c>
      <c r="HU1550">
        <v>7</v>
      </c>
      <c r="HV1550">
        <v>6</v>
      </c>
      <c r="HW1550">
        <v>8</v>
      </c>
      <c r="HX1550">
        <v>2</v>
      </c>
      <c r="HY1550">
        <v>0</v>
      </c>
      <c r="HZ1550">
        <v>0</v>
      </c>
      <c r="IA1550">
        <f t="shared" si="522"/>
        <v>10</v>
      </c>
      <c r="IB1550">
        <f t="shared" si="523"/>
        <v>0</v>
      </c>
      <c r="IC1550">
        <v>13</v>
      </c>
      <c r="ID1550">
        <v>7.37</v>
      </c>
      <c r="IE1550">
        <v>10</v>
      </c>
      <c r="IF1550" s="63">
        <v>4</v>
      </c>
      <c r="IH1550">
        <f t="shared" si="524"/>
        <v>17.37</v>
      </c>
      <c r="II1550" s="35">
        <f t="shared" si="525"/>
        <v>7.37</v>
      </c>
      <c r="IM1550" s="18">
        <v>1830</v>
      </c>
      <c r="IN1550" t="s">
        <v>2235</v>
      </c>
      <c r="IO1550" s="62">
        <v>15978</v>
      </c>
      <c r="IP1550" s="18">
        <v>22280</v>
      </c>
      <c r="IQ1550" s="18">
        <v>4499</v>
      </c>
      <c r="IR1550" s="18">
        <v>60</v>
      </c>
      <c r="IS1550" s="18">
        <v>0</v>
      </c>
      <c r="IT1550" s="18">
        <v>0</v>
      </c>
      <c r="IU1550" s="18">
        <v>1271</v>
      </c>
      <c r="IV1550" s="18">
        <v>0</v>
      </c>
      <c r="IX1550" s="18">
        <f t="shared" si="530"/>
        <v>45918</v>
      </c>
      <c r="JB1550" s="18">
        <v>190</v>
      </c>
      <c r="JC1550" s="18">
        <v>33</v>
      </c>
      <c r="JS1550" s="18">
        <v>246</v>
      </c>
      <c r="JT1550" s="18">
        <v>4</v>
      </c>
      <c r="JU1550" s="18">
        <v>8</v>
      </c>
      <c r="JW1550" s="18">
        <v>0</v>
      </c>
      <c r="JY1550" s="18">
        <v>6758</v>
      </c>
      <c r="KC1550" s="18" t="s">
        <v>2224</v>
      </c>
      <c r="KD1550" s="18" t="s">
        <v>862</v>
      </c>
      <c r="KE1550" s="18">
        <v>0</v>
      </c>
      <c r="KF1550" s="18">
        <v>1</v>
      </c>
      <c r="KG1550" s="18">
        <v>4</v>
      </c>
      <c r="KH1550" s="18">
        <v>57</v>
      </c>
      <c r="KN1550" s="18">
        <v>13.5</v>
      </c>
      <c r="KO1550" s="18">
        <v>13.5</v>
      </c>
      <c r="KP1550" s="18">
        <v>13.5</v>
      </c>
      <c r="KQ1550" s="18">
        <v>13.5</v>
      </c>
      <c r="KR1550" s="18">
        <v>8.5</v>
      </c>
      <c r="KS1550" s="18">
        <v>4</v>
      </c>
      <c r="KT1550" s="18">
        <v>0</v>
      </c>
      <c r="LB1550" s="18" t="s">
        <v>766</v>
      </c>
      <c r="LQ1550" s="18">
        <v>11</v>
      </c>
      <c r="LR1550" s="18">
        <v>11</v>
      </c>
      <c r="LS1550" s="18">
        <v>11</v>
      </c>
      <c r="LT1550" s="18">
        <v>11</v>
      </c>
      <c r="LU1550" s="18">
        <v>0</v>
      </c>
      <c r="LV1550" s="18">
        <v>0</v>
      </c>
      <c r="LW1550" s="18">
        <v>0</v>
      </c>
      <c r="ME1550" s="18" t="s">
        <v>766</v>
      </c>
      <c r="MF1550" s="18" t="s">
        <v>768</v>
      </c>
      <c r="MG1550" s="18" t="s">
        <v>768</v>
      </c>
      <c r="MH1550" s="18" t="s">
        <v>768</v>
      </c>
      <c r="MI1550" s="18" t="s">
        <v>2231</v>
      </c>
      <c r="MO1550" s="18" t="s">
        <v>766</v>
      </c>
      <c r="MS1550" s="18">
        <v>285091</v>
      </c>
      <c r="NL1550" s="18" t="s">
        <v>768</v>
      </c>
      <c r="NN1550" s="18" t="s">
        <v>1155</v>
      </c>
      <c r="NO1550" s="18" t="s">
        <v>2249</v>
      </c>
      <c r="NP1550" s="18" t="s">
        <v>2225</v>
      </c>
      <c r="NQ1550" s="18" t="s">
        <v>2246</v>
      </c>
      <c r="NS1550" s="18" t="s">
        <v>2245</v>
      </c>
      <c r="NT1550" s="18" t="s">
        <v>942</v>
      </c>
      <c r="NU1550" s="18" t="s">
        <v>2337</v>
      </c>
      <c r="NV1550" s="18">
        <v>0</v>
      </c>
      <c r="NX1550" s="18">
        <f t="shared" si="526"/>
        <v>2796.1166892808683</v>
      </c>
      <c r="NY1550" t="str">
        <f t="shared" si="531"/>
        <v>Larger</v>
      </c>
      <c r="NZ1550" t="str">
        <f t="shared" si="532"/>
        <v>Large</v>
      </c>
    </row>
    <row r="1551" spans="1:390">
      <c r="A1551" t="s">
        <v>595</v>
      </c>
      <c r="B1551" t="s">
        <v>596</v>
      </c>
      <c r="C1551" t="s">
        <v>597</v>
      </c>
      <c r="D1551" t="s">
        <v>404</v>
      </c>
      <c r="E1551">
        <v>20190</v>
      </c>
      <c r="F1551" t="s">
        <v>2220</v>
      </c>
      <c r="G1551">
        <v>4855.54</v>
      </c>
      <c r="H1551" s="62">
        <v>16683</v>
      </c>
      <c r="I1551" s="63">
        <v>0</v>
      </c>
      <c r="J1551" s="63">
        <v>60</v>
      </c>
      <c r="K1551" s="63">
        <v>9</v>
      </c>
      <c r="L1551" s="63">
        <v>0</v>
      </c>
      <c r="P1551" s="63" t="s">
        <v>2227</v>
      </c>
      <c r="R1551" s="63">
        <v>636</v>
      </c>
      <c r="X1551" s="63">
        <v>1</v>
      </c>
      <c r="Y1551" s="63">
        <v>0</v>
      </c>
      <c r="Z1551" s="63">
        <v>21</v>
      </c>
      <c r="AA1551" s="63">
        <v>4</v>
      </c>
      <c r="AB1551" s="63">
        <v>0</v>
      </c>
      <c r="AC1551" s="93">
        <v>9884</v>
      </c>
      <c r="AO1551" s="59">
        <f t="shared" si="529"/>
        <v>9884</v>
      </c>
      <c r="AP1551" s="77">
        <v>0</v>
      </c>
      <c r="AR1551" s="77">
        <v>0</v>
      </c>
      <c r="AS1551" s="77"/>
      <c r="AT1551" s="77">
        <v>0</v>
      </c>
      <c r="AU1551" s="77"/>
      <c r="AV1551" s="77"/>
      <c r="AX1551" s="77">
        <v>0</v>
      </c>
      <c r="AY1551" s="77">
        <v>0</v>
      </c>
      <c r="AZ1551" s="77">
        <v>0</v>
      </c>
      <c r="BA1551" s="77"/>
      <c r="BB1551" s="63">
        <f t="shared" si="527"/>
        <v>0</v>
      </c>
      <c r="BC1551" s="77">
        <v>7797</v>
      </c>
      <c r="BD1551" s="77">
        <v>0</v>
      </c>
      <c r="BG1551" s="77">
        <v>0</v>
      </c>
      <c r="BK1551" s="77">
        <v>0</v>
      </c>
      <c r="BL1551" s="77">
        <v>0</v>
      </c>
      <c r="BM1551" s="77">
        <v>0</v>
      </c>
      <c r="BO1551" s="63">
        <f t="shared" si="533"/>
        <v>7797</v>
      </c>
      <c r="BZ1551" s="18">
        <f t="shared" si="534"/>
        <v>0</v>
      </c>
      <c r="CA1551" s="41">
        <v>45832</v>
      </c>
      <c r="CB1551" s="41">
        <v>0</v>
      </c>
      <c r="CE1551" s="41">
        <v>0</v>
      </c>
      <c r="CH1551" s="41">
        <v>0</v>
      </c>
      <c r="CJ1551" s="41">
        <v>0</v>
      </c>
      <c r="CK1551" s="41">
        <v>0</v>
      </c>
      <c r="CM1551">
        <f t="shared" si="528"/>
        <v>45832</v>
      </c>
      <c r="CX1551" s="39"/>
      <c r="DI1551">
        <f t="shared" si="542"/>
        <v>0</v>
      </c>
      <c r="DJ1551" s="41">
        <v>5000</v>
      </c>
      <c r="DL1551" s="41">
        <v>0</v>
      </c>
      <c r="DN1551" s="41">
        <v>0</v>
      </c>
      <c r="DQ1551" s="41">
        <v>0</v>
      </c>
      <c r="DR1551" s="41">
        <v>0</v>
      </c>
      <c r="DT1551" s="41">
        <v>0</v>
      </c>
      <c r="DV1551" s="63">
        <f t="shared" si="535"/>
        <v>5000</v>
      </c>
      <c r="DW1551" s="77">
        <v>804</v>
      </c>
      <c r="DY1551" s="41">
        <v>0</v>
      </c>
      <c r="DZ1551" s="41"/>
      <c r="EA1551" s="41">
        <v>0</v>
      </c>
      <c r="EB1551" s="41"/>
      <c r="ED1551" s="41">
        <v>0</v>
      </c>
      <c r="EE1551" s="41">
        <v>0</v>
      </c>
      <c r="EG1551" s="41">
        <v>0</v>
      </c>
      <c r="EI1551" s="63">
        <f t="shared" si="536"/>
        <v>804</v>
      </c>
      <c r="EU1551" s="38">
        <v>0.41</v>
      </c>
      <c r="EY1551" s="38">
        <v>0.5</v>
      </c>
      <c r="EZ1551" s="38">
        <v>0.09</v>
      </c>
      <c r="FJ1551" s="18">
        <f t="shared" si="537"/>
        <v>0</v>
      </c>
      <c r="FT1551">
        <f t="shared" si="538"/>
        <v>0</v>
      </c>
      <c r="GD1551">
        <f t="shared" si="543"/>
        <v>0</v>
      </c>
      <c r="GO1551" s="39">
        <f t="shared" si="539"/>
        <v>0</v>
      </c>
      <c r="GP1551" s="39">
        <f t="shared" si="540"/>
        <v>17681</v>
      </c>
      <c r="GQ1551" s="39">
        <f t="shared" si="541"/>
        <v>0</v>
      </c>
      <c r="GR1551" s="39">
        <v>99850</v>
      </c>
      <c r="GS1551" t="s">
        <v>942</v>
      </c>
      <c r="GT1551" t="s">
        <v>463</v>
      </c>
      <c r="GU1551" t="s">
        <v>1392</v>
      </c>
      <c r="GZ1551" s="47">
        <v>0</v>
      </c>
      <c r="HA1551" s="43">
        <v>0</v>
      </c>
      <c r="HB1551">
        <v>0</v>
      </c>
      <c r="HC1551">
        <v>415</v>
      </c>
      <c r="HD1551">
        <v>2638</v>
      </c>
      <c r="HE1551">
        <v>9608</v>
      </c>
      <c r="HF1551">
        <v>74</v>
      </c>
      <c r="HH1551">
        <v>25082</v>
      </c>
      <c r="HI1551">
        <v>70</v>
      </c>
      <c r="HJ1551">
        <v>39</v>
      </c>
      <c r="HK1551">
        <v>0</v>
      </c>
      <c r="HL1551">
        <v>0</v>
      </c>
      <c r="HM1551">
        <v>415</v>
      </c>
      <c r="HN1551">
        <v>4</v>
      </c>
      <c r="HU1551">
        <v>1</v>
      </c>
      <c r="HV1551">
        <v>1</v>
      </c>
      <c r="HW1551">
        <v>2</v>
      </c>
      <c r="HX1551">
        <v>0</v>
      </c>
      <c r="HY1551">
        <v>0</v>
      </c>
      <c r="HZ1551">
        <v>0</v>
      </c>
      <c r="IA1551">
        <f t="shared" si="522"/>
        <v>2</v>
      </c>
      <c r="IB1551">
        <f t="shared" si="523"/>
        <v>0</v>
      </c>
      <c r="IC1551">
        <v>8</v>
      </c>
      <c r="ID1551">
        <v>1.29</v>
      </c>
      <c r="IE1551">
        <v>2</v>
      </c>
      <c r="IF1551" s="63">
        <v>2</v>
      </c>
      <c r="IH1551">
        <f t="shared" si="524"/>
        <v>3.29</v>
      </c>
      <c r="II1551" s="35">
        <f t="shared" si="525"/>
        <v>1.29</v>
      </c>
      <c r="IM1551" s="18">
        <v>253</v>
      </c>
      <c r="IN1551" t="s">
        <v>2235</v>
      </c>
      <c r="IO1551" s="62">
        <v>1837</v>
      </c>
      <c r="IP1551" s="18">
        <v>6109</v>
      </c>
      <c r="IQ1551" s="18">
        <v>0</v>
      </c>
      <c r="IR1551" s="18">
        <v>600</v>
      </c>
      <c r="IS1551" s="18">
        <v>18</v>
      </c>
      <c r="IT1551" s="18">
        <v>0</v>
      </c>
      <c r="IU1551" s="18">
        <v>22465</v>
      </c>
      <c r="IX1551" s="18">
        <f t="shared" si="530"/>
        <v>31282</v>
      </c>
      <c r="JB1551" s="18">
        <v>88</v>
      </c>
      <c r="JC1551" s="18">
        <v>18</v>
      </c>
      <c r="JS1551" s="18">
        <v>30</v>
      </c>
      <c r="JT1551" s="18">
        <v>0</v>
      </c>
      <c r="JU1551" s="18">
        <v>0</v>
      </c>
      <c r="JW1551" s="18">
        <v>0</v>
      </c>
      <c r="JY1551" s="18">
        <v>670</v>
      </c>
      <c r="JZ1551" s="18" t="s">
        <v>2237</v>
      </c>
      <c r="KA1551" s="18" t="s">
        <v>279</v>
      </c>
      <c r="KD1551" s="18" t="s">
        <v>862</v>
      </c>
      <c r="KF1551" s="18">
        <v>1</v>
      </c>
      <c r="KG1551" s="18">
        <v>4</v>
      </c>
      <c r="KH1551" s="18">
        <v>75</v>
      </c>
      <c r="KN1551" s="18">
        <v>11.75</v>
      </c>
      <c r="KO1551" s="18">
        <v>11.75</v>
      </c>
      <c r="KP1551" s="18">
        <v>11.75</v>
      </c>
      <c r="KQ1551" s="18">
        <v>11.75</v>
      </c>
      <c r="KR1551" s="18">
        <v>8.75</v>
      </c>
      <c r="KS1551" s="18">
        <v>0</v>
      </c>
      <c r="KT1551" s="18">
        <v>0</v>
      </c>
      <c r="LB1551" s="18" t="s">
        <v>766</v>
      </c>
      <c r="LQ1551" s="18">
        <v>10.25</v>
      </c>
      <c r="LR1551" s="18">
        <v>10.25</v>
      </c>
      <c r="LS1551" s="18">
        <v>10.25</v>
      </c>
      <c r="LT1551" s="18">
        <v>10.25</v>
      </c>
      <c r="LU1551" s="18">
        <v>0</v>
      </c>
      <c r="LV1551" s="18">
        <v>0</v>
      </c>
      <c r="LW1551" s="18">
        <v>0</v>
      </c>
      <c r="ME1551" s="18" t="s">
        <v>766</v>
      </c>
      <c r="MF1551" s="18" t="s">
        <v>766</v>
      </c>
      <c r="MG1551" s="18" t="s">
        <v>766</v>
      </c>
      <c r="MH1551" s="18" t="s">
        <v>766</v>
      </c>
      <c r="MI1551" s="18" t="s">
        <v>766</v>
      </c>
      <c r="MO1551" s="18" t="s">
        <v>766</v>
      </c>
      <c r="MS1551" s="18">
        <v>45490</v>
      </c>
      <c r="NL1551" s="18" t="s">
        <v>768</v>
      </c>
      <c r="NM1551" s="18" t="s">
        <v>1153</v>
      </c>
      <c r="NP1551" s="18" t="s">
        <v>2225</v>
      </c>
      <c r="NV1551" s="18">
        <v>4934</v>
      </c>
      <c r="NX1551" s="18">
        <f t="shared" si="526"/>
        <v>3763.984496124031</v>
      </c>
      <c r="NY1551" t="str">
        <f t="shared" si="531"/>
        <v>Smaller</v>
      </c>
      <c r="NZ1551" t="str">
        <f t="shared" si="532"/>
        <v>Small</v>
      </c>
    </row>
    <row r="1552" spans="1:390">
      <c r="A1552" t="s">
        <v>783</v>
      </c>
      <c r="B1552" t="s">
        <v>708</v>
      </c>
      <c r="C1552" t="s">
        <v>709</v>
      </c>
      <c r="D1552" t="s">
        <v>393</v>
      </c>
      <c r="E1552">
        <v>20190</v>
      </c>
      <c r="F1552" t="s">
        <v>2220</v>
      </c>
      <c r="G1552">
        <v>25908.1</v>
      </c>
      <c r="H1552" s="62">
        <v>14327</v>
      </c>
      <c r="I1552" s="63">
        <v>1</v>
      </c>
      <c r="J1552" s="63">
        <v>87</v>
      </c>
      <c r="K1552" s="63">
        <v>17</v>
      </c>
      <c r="L1552" s="63">
        <v>0</v>
      </c>
      <c r="Q1552" s="63" t="s">
        <v>862</v>
      </c>
      <c r="R1552" s="63">
        <v>697</v>
      </c>
      <c r="X1552" s="63">
        <v>0</v>
      </c>
      <c r="Y1552" s="63">
        <v>0</v>
      </c>
      <c r="Z1552" s="63">
        <v>0</v>
      </c>
      <c r="AA1552" s="63">
        <v>0</v>
      </c>
      <c r="AB1552" s="63">
        <v>0</v>
      </c>
      <c r="AC1552" s="93">
        <v>9992</v>
      </c>
      <c r="AK1552" s="93">
        <v>12001</v>
      </c>
      <c r="AL1552" s="93">
        <v>115721</v>
      </c>
      <c r="AO1552" s="59">
        <f t="shared" si="529"/>
        <v>137714</v>
      </c>
      <c r="AP1552" s="77">
        <v>7172</v>
      </c>
      <c r="AR1552" s="77">
        <v>0</v>
      </c>
      <c r="AS1552" s="77"/>
      <c r="AT1552" s="77">
        <v>12694</v>
      </c>
      <c r="AU1552" s="77"/>
      <c r="AV1552" s="77"/>
      <c r="AX1552" s="77">
        <v>7914</v>
      </c>
      <c r="AY1552" s="77">
        <v>30889</v>
      </c>
      <c r="AZ1552" s="77">
        <v>0</v>
      </c>
      <c r="BB1552" s="63">
        <f t="shared" si="527"/>
        <v>58669</v>
      </c>
      <c r="BC1552" s="77">
        <v>1550</v>
      </c>
      <c r="BD1552" s="77">
        <v>0</v>
      </c>
      <c r="BG1552" s="77">
        <v>0</v>
      </c>
      <c r="BK1552" s="77">
        <v>0</v>
      </c>
      <c r="BL1552" s="77">
        <v>18104</v>
      </c>
      <c r="BM1552" s="77">
        <v>0</v>
      </c>
      <c r="BO1552" s="63">
        <f t="shared" si="533"/>
        <v>19654</v>
      </c>
      <c r="BZ1552" s="18">
        <f t="shared" si="534"/>
        <v>0</v>
      </c>
      <c r="CA1552" s="41">
        <v>56253</v>
      </c>
      <c r="CB1552" s="41">
        <v>0</v>
      </c>
      <c r="CE1552" s="41">
        <v>21860</v>
      </c>
      <c r="CH1552" s="41">
        <v>1259</v>
      </c>
      <c r="CJ1552" s="41">
        <v>136902</v>
      </c>
      <c r="CK1552" s="41">
        <v>0</v>
      </c>
      <c r="CM1552">
        <f t="shared" si="528"/>
        <v>216274</v>
      </c>
      <c r="CX1552" s="39"/>
      <c r="DI1552">
        <f t="shared" si="542"/>
        <v>0</v>
      </c>
      <c r="DJ1552" s="41">
        <v>15939</v>
      </c>
      <c r="DL1552" s="41">
        <v>0</v>
      </c>
      <c r="DN1552" s="41">
        <v>15479</v>
      </c>
      <c r="DQ1552" s="41">
        <v>2497</v>
      </c>
      <c r="DR1552" s="41">
        <v>4189</v>
      </c>
      <c r="DT1552" s="41">
        <v>0</v>
      </c>
      <c r="DV1552" s="63">
        <f t="shared" si="535"/>
        <v>38104</v>
      </c>
      <c r="DW1552" s="77">
        <v>7800</v>
      </c>
      <c r="DY1552" s="41">
        <v>0</v>
      </c>
      <c r="DZ1552" s="41"/>
      <c r="EA1552" s="41">
        <v>0</v>
      </c>
      <c r="EB1552" s="41"/>
      <c r="ED1552" s="41">
        <v>0</v>
      </c>
      <c r="EE1552" s="41">
        <v>138</v>
      </c>
      <c r="EG1552" s="41">
        <v>0</v>
      </c>
      <c r="EI1552" s="63">
        <f t="shared" si="536"/>
        <v>7938</v>
      </c>
      <c r="EU1552" s="38">
        <v>0.42</v>
      </c>
      <c r="EY1552" s="38">
        <v>0.28999999999999998</v>
      </c>
      <c r="EZ1552" s="38">
        <v>0.28999999999999998</v>
      </c>
      <c r="FJ1552" s="18">
        <f t="shared" si="537"/>
        <v>0</v>
      </c>
      <c r="FT1552">
        <f t="shared" si="538"/>
        <v>0</v>
      </c>
      <c r="GD1552">
        <f t="shared" si="543"/>
        <v>0</v>
      </c>
      <c r="GO1552" s="39">
        <f t="shared" si="539"/>
        <v>0</v>
      </c>
      <c r="GP1552" s="39">
        <f t="shared" si="540"/>
        <v>157368</v>
      </c>
      <c r="GQ1552" s="39">
        <f t="shared" si="541"/>
        <v>58669</v>
      </c>
      <c r="GR1552" s="39">
        <v>911544</v>
      </c>
      <c r="GS1552" t="s">
        <v>420</v>
      </c>
      <c r="GU1552" t="s">
        <v>2338</v>
      </c>
      <c r="GZ1552" s="47">
        <v>0.27</v>
      </c>
      <c r="HA1552" s="43">
        <v>0</v>
      </c>
      <c r="HB1552">
        <v>0</v>
      </c>
      <c r="HC1552">
        <v>2304</v>
      </c>
      <c r="HD1552">
        <v>3994</v>
      </c>
      <c r="HE1552">
        <v>58536</v>
      </c>
      <c r="HF1552">
        <v>104</v>
      </c>
      <c r="HH1552">
        <v>85278</v>
      </c>
      <c r="HI1552">
        <v>87</v>
      </c>
      <c r="HJ1552">
        <v>234</v>
      </c>
      <c r="HK1552">
        <v>8498</v>
      </c>
      <c r="HL1552">
        <v>20</v>
      </c>
      <c r="HM1552">
        <v>8234</v>
      </c>
      <c r="HN1552">
        <v>31</v>
      </c>
      <c r="HU1552">
        <v>8</v>
      </c>
      <c r="HV1552">
        <v>12</v>
      </c>
      <c r="HW1552">
        <v>9</v>
      </c>
      <c r="HX1552">
        <v>1</v>
      </c>
      <c r="HY1552">
        <v>3</v>
      </c>
      <c r="HZ1552">
        <v>0</v>
      </c>
      <c r="IA1552">
        <f t="shared" si="522"/>
        <v>10</v>
      </c>
      <c r="IB1552">
        <f t="shared" si="523"/>
        <v>3</v>
      </c>
      <c r="IC1552">
        <v>1</v>
      </c>
      <c r="ID1552">
        <v>14</v>
      </c>
      <c r="IE1552">
        <v>11.5</v>
      </c>
      <c r="IF1552" s="63">
        <v>19</v>
      </c>
      <c r="IH1552">
        <f t="shared" si="524"/>
        <v>25.5</v>
      </c>
      <c r="II1552" s="35">
        <f t="shared" si="525"/>
        <v>14</v>
      </c>
      <c r="IM1552" s="18">
        <v>8179</v>
      </c>
      <c r="IN1552" t="s">
        <v>2235</v>
      </c>
      <c r="IO1552" s="62">
        <v>15214</v>
      </c>
      <c r="IP1552" s="18">
        <v>11783</v>
      </c>
      <c r="IQ1552" s="18">
        <v>0</v>
      </c>
      <c r="IR1552" s="18">
        <v>5555</v>
      </c>
      <c r="IS1552" s="18">
        <v>0</v>
      </c>
      <c r="IT1552" s="18">
        <v>64275</v>
      </c>
      <c r="IU1552" s="18">
        <v>11402</v>
      </c>
      <c r="IV1552" s="18">
        <v>434</v>
      </c>
      <c r="IW1552" s="18" t="s">
        <v>2339</v>
      </c>
      <c r="IX1552" s="18">
        <f t="shared" si="530"/>
        <v>116842</v>
      </c>
      <c r="JB1552" s="18">
        <v>0</v>
      </c>
      <c r="JC1552" s="18">
        <v>0</v>
      </c>
      <c r="JS1552" s="18">
        <v>74</v>
      </c>
      <c r="JT1552" s="18">
        <v>164</v>
      </c>
      <c r="JU1552" s="18">
        <v>274</v>
      </c>
      <c r="JW1552" s="18">
        <v>0</v>
      </c>
      <c r="JY1552" s="18">
        <v>3379</v>
      </c>
      <c r="KC1552" s="18" t="s">
        <v>2224</v>
      </c>
      <c r="KD1552" s="18" t="s">
        <v>862</v>
      </c>
      <c r="KE1552" s="18">
        <v>0</v>
      </c>
      <c r="KF1552" s="18">
        <v>2</v>
      </c>
      <c r="KG1552" s="18">
        <v>6</v>
      </c>
      <c r="KH1552" s="18">
        <v>106</v>
      </c>
      <c r="KN1552" s="18">
        <v>14</v>
      </c>
      <c r="KO1552" s="18">
        <v>14</v>
      </c>
      <c r="KP1552" s="18">
        <v>14</v>
      </c>
      <c r="KQ1552" s="18">
        <v>14</v>
      </c>
      <c r="KR1552" s="18">
        <v>9</v>
      </c>
      <c r="KS1552" s="18">
        <v>7</v>
      </c>
      <c r="KT1552" s="18">
        <v>8</v>
      </c>
      <c r="LB1552" s="18" t="s">
        <v>768</v>
      </c>
      <c r="LC1552" s="18">
        <v>14</v>
      </c>
      <c r="LD1552" s="18">
        <v>14</v>
      </c>
      <c r="LE1552" s="18">
        <v>14</v>
      </c>
      <c r="LF1552" s="18">
        <v>14</v>
      </c>
      <c r="LI1552" s="18">
        <v>8</v>
      </c>
      <c r="LQ1552" s="18">
        <v>14</v>
      </c>
      <c r="LR1552" s="18">
        <v>14</v>
      </c>
      <c r="LS1552" s="18">
        <v>14</v>
      </c>
      <c r="LT1552" s="18">
        <v>14</v>
      </c>
      <c r="ME1552" s="18" t="s">
        <v>766</v>
      </c>
      <c r="MF1552" s="18" t="s">
        <v>768</v>
      </c>
      <c r="MG1552" s="18" t="s">
        <v>768</v>
      </c>
      <c r="MH1552" s="18" t="s">
        <v>768</v>
      </c>
      <c r="MI1552" s="18" t="s">
        <v>768</v>
      </c>
      <c r="MO1552" s="18" t="s">
        <v>768</v>
      </c>
      <c r="MP1552" s="18">
        <v>14</v>
      </c>
      <c r="MS1552" s="18">
        <v>216218</v>
      </c>
      <c r="NL1552" s="18" t="s">
        <v>768</v>
      </c>
      <c r="NP1552" s="18" t="s">
        <v>2225</v>
      </c>
      <c r="NS1552" s="18" t="s">
        <v>2245</v>
      </c>
      <c r="NV1552" s="18">
        <v>0</v>
      </c>
      <c r="NX1552" s="18">
        <f t="shared" si="526"/>
        <v>1850.5785714285714</v>
      </c>
      <c r="NY1552" t="str">
        <f t="shared" si="531"/>
        <v>Larger</v>
      </c>
      <c r="NZ1552" t="str">
        <f t="shared" si="532"/>
        <v>Large</v>
      </c>
    </row>
    <row r="1553" spans="1:390">
      <c r="A1553" t="s">
        <v>455</v>
      </c>
      <c r="B1553" t="s">
        <v>456</v>
      </c>
      <c r="C1553" t="s">
        <v>457</v>
      </c>
      <c r="D1553" t="s">
        <v>404</v>
      </c>
      <c r="E1553">
        <v>20190</v>
      </c>
      <c r="F1553" t="s">
        <v>2220</v>
      </c>
      <c r="G1553">
        <v>5270.21</v>
      </c>
      <c r="H1553" s="62">
        <v>32086</v>
      </c>
      <c r="I1553" s="63">
        <v>1</v>
      </c>
      <c r="J1553" s="63">
        <v>67</v>
      </c>
      <c r="K1553" s="63">
        <v>6</v>
      </c>
      <c r="L1553" s="63">
        <v>1</v>
      </c>
      <c r="Q1553" s="63" t="s">
        <v>862</v>
      </c>
      <c r="R1553" s="63">
        <v>441</v>
      </c>
      <c r="X1553" s="63">
        <v>0</v>
      </c>
      <c r="Y1553" s="63">
        <v>0</v>
      </c>
      <c r="Z1553" s="63">
        <v>0</v>
      </c>
      <c r="AA1553" s="63">
        <v>0</v>
      </c>
      <c r="AB1553" s="63">
        <v>0</v>
      </c>
      <c r="AC1553" s="93">
        <v>10065</v>
      </c>
      <c r="AG1553" s="93">
        <v>5169</v>
      </c>
      <c r="AK1553" s="93">
        <v>7690</v>
      </c>
      <c r="AO1553" s="59">
        <f t="shared" si="529"/>
        <v>22924</v>
      </c>
      <c r="AP1553" s="77">
        <v>435</v>
      </c>
      <c r="AR1553" s="77">
        <v>0</v>
      </c>
      <c r="AS1553" s="77"/>
      <c r="AT1553" s="77">
        <v>2909</v>
      </c>
      <c r="AU1553" s="77"/>
      <c r="AV1553" s="77"/>
      <c r="AX1553" s="77">
        <v>890</v>
      </c>
      <c r="AY1553" s="77">
        <v>0</v>
      </c>
      <c r="AZ1553" s="77">
        <v>0</v>
      </c>
      <c r="BB1553" s="63">
        <f t="shared" si="527"/>
        <v>4234</v>
      </c>
      <c r="BC1553" s="77">
        <v>5879</v>
      </c>
      <c r="BD1553" s="77">
        <v>0</v>
      </c>
      <c r="BG1553" s="77">
        <v>0</v>
      </c>
      <c r="BK1553" s="77">
        <v>0</v>
      </c>
      <c r="BL1553" s="77">
        <v>0</v>
      </c>
      <c r="BM1553" s="77">
        <v>0</v>
      </c>
      <c r="BO1553" s="63">
        <f t="shared" si="533"/>
        <v>5879</v>
      </c>
      <c r="BZ1553" s="18">
        <f t="shared" si="534"/>
        <v>0</v>
      </c>
      <c r="CA1553" s="41">
        <v>22910</v>
      </c>
      <c r="CB1553" s="41">
        <v>0</v>
      </c>
      <c r="CE1553" s="41">
        <v>11592</v>
      </c>
      <c r="CH1553" s="41">
        <v>4137</v>
      </c>
      <c r="CJ1553" s="41">
        <v>0</v>
      </c>
      <c r="CK1553" s="41">
        <v>4729</v>
      </c>
      <c r="CL1553" t="s">
        <v>1212</v>
      </c>
      <c r="CM1553">
        <f t="shared" si="528"/>
        <v>43368</v>
      </c>
      <c r="CX1553" s="39"/>
      <c r="DI1553">
        <f t="shared" si="542"/>
        <v>0</v>
      </c>
      <c r="DJ1553" s="41">
        <v>1219</v>
      </c>
      <c r="DL1553" s="41">
        <v>0</v>
      </c>
      <c r="DN1553" s="41">
        <v>0</v>
      </c>
      <c r="DQ1553" s="41">
        <v>0</v>
      </c>
      <c r="DR1553" s="41">
        <v>0</v>
      </c>
      <c r="DT1553" s="41">
        <v>0</v>
      </c>
      <c r="DV1553" s="63">
        <f t="shared" si="535"/>
        <v>1219</v>
      </c>
      <c r="DW1553" s="77">
        <v>1219</v>
      </c>
      <c r="DY1553" s="41">
        <v>0</v>
      </c>
      <c r="DZ1553" s="41"/>
      <c r="EA1553" s="41">
        <v>0</v>
      </c>
      <c r="EB1553" s="41"/>
      <c r="ED1553" s="41">
        <v>0</v>
      </c>
      <c r="EE1553" s="41">
        <v>0</v>
      </c>
      <c r="EG1553" s="41">
        <v>0</v>
      </c>
      <c r="EI1553" s="63">
        <f t="shared" si="536"/>
        <v>1219</v>
      </c>
      <c r="EU1553" s="38">
        <v>0.73</v>
      </c>
      <c r="EY1553" s="38">
        <v>0.19</v>
      </c>
      <c r="EZ1553" s="38">
        <v>0.08</v>
      </c>
      <c r="FJ1553" s="18">
        <f t="shared" si="537"/>
        <v>0</v>
      </c>
      <c r="FT1553">
        <f t="shared" si="538"/>
        <v>0</v>
      </c>
      <c r="GD1553">
        <f t="shared" si="543"/>
        <v>0</v>
      </c>
      <c r="GO1553" s="39">
        <f t="shared" si="539"/>
        <v>0</v>
      </c>
      <c r="GP1553" s="39">
        <f t="shared" si="540"/>
        <v>28803</v>
      </c>
      <c r="GQ1553" s="39">
        <f t="shared" si="541"/>
        <v>4234</v>
      </c>
      <c r="GR1553" s="39">
        <v>91306</v>
      </c>
      <c r="GS1553" t="s">
        <v>395</v>
      </c>
      <c r="GU1553" t="s">
        <v>1392</v>
      </c>
      <c r="GZ1553" s="47">
        <v>0.2</v>
      </c>
      <c r="HA1553" s="43">
        <v>1200</v>
      </c>
      <c r="HB1553">
        <v>0</v>
      </c>
      <c r="HC1553">
        <v>573</v>
      </c>
      <c r="HD1553">
        <v>480</v>
      </c>
      <c r="HE1553">
        <v>437</v>
      </c>
      <c r="HF1553">
        <v>63</v>
      </c>
      <c r="HH1553">
        <v>49058</v>
      </c>
      <c r="HI1553">
        <v>97</v>
      </c>
      <c r="HJ1553">
        <v>1</v>
      </c>
      <c r="HK1553">
        <v>28</v>
      </c>
      <c r="HL1553">
        <v>63</v>
      </c>
      <c r="HM1553">
        <v>811</v>
      </c>
      <c r="HN1553">
        <v>2</v>
      </c>
      <c r="HU1553">
        <v>2</v>
      </c>
      <c r="HV1553">
        <v>12</v>
      </c>
      <c r="HW1553">
        <v>2</v>
      </c>
      <c r="HX1553">
        <v>4</v>
      </c>
      <c r="IA1553">
        <f t="shared" si="522"/>
        <v>6</v>
      </c>
      <c r="IB1553">
        <f t="shared" si="523"/>
        <v>0</v>
      </c>
      <c r="IC1553">
        <v>11</v>
      </c>
      <c r="ID1553">
        <v>3.25</v>
      </c>
      <c r="IE1553">
        <v>3</v>
      </c>
      <c r="IF1553" s="63">
        <v>2</v>
      </c>
      <c r="IH1553">
        <f t="shared" si="524"/>
        <v>6.25</v>
      </c>
      <c r="II1553" s="35">
        <f t="shared" si="525"/>
        <v>3.25</v>
      </c>
      <c r="IM1553" s="18">
        <v>2518</v>
      </c>
      <c r="IN1553" t="s">
        <v>411</v>
      </c>
      <c r="IO1553" s="62">
        <v>2098</v>
      </c>
      <c r="IP1553" s="18">
        <v>7806</v>
      </c>
      <c r="IQ1553" s="18">
        <v>2077</v>
      </c>
      <c r="IR1553" s="18">
        <v>1316</v>
      </c>
      <c r="IS1553" s="18">
        <v>28</v>
      </c>
      <c r="IT1553" s="18">
        <v>19287</v>
      </c>
      <c r="IU1553" s="18">
        <v>1907</v>
      </c>
      <c r="IX1553" s="18">
        <f t="shared" si="530"/>
        <v>37037</v>
      </c>
      <c r="JB1553" s="18">
        <v>51</v>
      </c>
      <c r="JC1553" s="18">
        <v>42</v>
      </c>
      <c r="JS1553" s="18">
        <v>100</v>
      </c>
      <c r="JT1553" s="18">
        <v>2</v>
      </c>
      <c r="JU1553" s="18">
        <v>12</v>
      </c>
      <c r="JY1553" s="18">
        <v>2434</v>
      </c>
      <c r="KC1553" s="18" t="s">
        <v>2224</v>
      </c>
      <c r="KD1553" s="18" t="s">
        <v>862</v>
      </c>
      <c r="KF1553" s="18">
        <v>1</v>
      </c>
      <c r="KG1553" s="18">
        <v>5</v>
      </c>
      <c r="KH1553" s="18">
        <v>0</v>
      </c>
      <c r="KN1553" s="18">
        <v>11.25</v>
      </c>
      <c r="KO1553" s="18">
        <v>11.25</v>
      </c>
      <c r="KP1553" s="18">
        <v>11.25</v>
      </c>
      <c r="KQ1553" s="18">
        <v>11.25</v>
      </c>
      <c r="KR1553" s="18">
        <v>3.75</v>
      </c>
      <c r="KS1553" s="18">
        <v>3.75</v>
      </c>
      <c r="KT1553" s="18">
        <v>0</v>
      </c>
      <c r="LB1553" s="18" t="s">
        <v>766</v>
      </c>
      <c r="LQ1553" s="18">
        <v>10.75</v>
      </c>
      <c r="LR1553" s="18">
        <v>10.75</v>
      </c>
      <c r="LS1553" s="18">
        <v>10.75</v>
      </c>
      <c r="LT1553" s="18">
        <v>10.75</v>
      </c>
      <c r="LU1553" s="18">
        <v>0</v>
      </c>
      <c r="LV1553" s="18">
        <v>0</v>
      </c>
      <c r="LW1553" s="18">
        <v>0</v>
      </c>
      <c r="ME1553" s="18" t="s">
        <v>766</v>
      </c>
      <c r="MF1553" s="18" t="s">
        <v>768</v>
      </c>
      <c r="MG1553" s="18" t="s">
        <v>768</v>
      </c>
      <c r="MH1553" s="18" t="s">
        <v>768</v>
      </c>
      <c r="MI1553" s="18" t="s">
        <v>2231</v>
      </c>
      <c r="MO1553" s="18" t="s">
        <v>768</v>
      </c>
      <c r="MP1553" s="18">
        <v>2</v>
      </c>
      <c r="MS1553" s="18">
        <v>209143</v>
      </c>
      <c r="NL1553" s="18" t="s">
        <v>768</v>
      </c>
      <c r="NP1553" s="18" t="s">
        <v>2225</v>
      </c>
      <c r="NR1553" s="18" t="s">
        <v>2239</v>
      </c>
      <c r="NV1553" s="18">
        <v>0</v>
      </c>
      <c r="NX1553" s="18">
        <f t="shared" si="526"/>
        <v>1621.603076923077</v>
      </c>
      <c r="NY1553" t="str">
        <f t="shared" si="531"/>
        <v>Smaller</v>
      </c>
      <c r="NZ1553" t="str">
        <f t="shared" si="532"/>
        <v>Small</v>
      </c>
    </row>
    <row r="1554" spans="1:390">
      <c r="A1554" t="s">
        <v>455</v>
      </c>
      <c r="B1554" t="s">
        <v>493</v>
      </c>
      <c r="C1554" t="s">
        <v>494</v>
      </c>
      <c r="D1554" t="s">
        <v>404</v>
      </c>
      <c r="E1554">
        <v>20190</v>
      </c>
      <c r="F1554" t="s">
        <v>2220</v>
      </c>
      <c r="G1554">
        <v>7866.76</v>
      </c>
      <c r="H1554" s="62">
        <v>291000</v>
      </c>
      <c r="I1554" s="63">
        <v>0</v>
      </c>
      <c r="J1554" s="63">
        <v>58</v>
      </c>
      <c r="K1554" s="63">
        <v>5</v>
      </c>
      <c r="L1554" s="63">
        <v>2</v>
      </c>
      <c r="Q1554" s="63" t="s">
        <v>2340</v>
      </c>
      <c r="R1554" s="63">
        <v>316</v>
      </c>
      <c r="X1554" s="63">
        <v>1</v>
      </c>
      <c r="Y1554" s="63">
        <v>0</v>
      </c>
      <c r="Z1554" s="63">
        <v>0</v>
      </c>
      <c r="AA1554" s="63">
        <v>0</v>
      </c>
      <c r="AB1554" s="63">
        <v>0</v>
      </c>
      <c r="AC1554" s="93">
        <v>10608</v>
      </c>
      <c r="AE1554" s="76">
        <v>2506</v>
      </c>
      <c r="AG1554" s="93">
        <v>24113</v>
      </c>
      <c r="AK1554" s="93">
        <v>3571</v>
      </c>
      <c r="AM1554" s="93">
        <v>17846</v>
      </c>
      <c r="AN1554" s="63" t="s">
        <v>2341</v>
      </c>
      <c r="AO1554" s="59">
        <f t="shared" si="529"/>
        <v>58644</v>
      </c>
      <c r="AP1554" s="77">
        <v>0</v>
      </c>
      <c r="AR1554" s="77">
        <v>0</v>
      </c>
      <c r="AS1554" s="77"/>
      <c r="AT1554" s="77">
        <v>0</v>
      </c>
      <c r="AU1554" s="77"/>
      <c r="AV1554" s="77"/>
      <c r="AX1554" s="77">
        <v>0</v>
      </c>
      <c r="AY1554" s="77">
        <v>0</v>
      </c>
      <c r="AZ1554" s="77">
        <v>0</v>
      </c>
      <c r="BB1554" s="63">
        <f t="shared" si="527"/>
        <v>0</v>
      </c>
      <c r="BC1554" s="77">
        <v>7731</v>
      </c>
      <c r="BD1554" s="77">
        <v>0</v>
      </c>
      <c r="BG1554" s="77">
        <v>0</v>
      </c>
      <c r="BK1554" s="77">
        <v>0</v>
      </c>
      <c r="BL1554" s="77">
        <v>0</v>
      </c>
      <c r="BM1554" s="77">
        <v>0</v>
      </c>
      <c r="BO1554" s="63">
        <f t="shared" si="533"/>
        <v>7731</v>
      </c>
      <c r="BZ1554" s="18">
        <f t="shared" si="534"/>
        <v>0</v>
      </c>
      <c r="CA1554" s="41">
        <v>1953</v>
      </c>
      <c r="CB1554" s="41">
        <v>4629</v>
      </c>
      <c r="CE1554" s="41">
        <v>51053</v>
      </c>
      <c r="CH1554" s="41">
        <v>14603</v>
      </c>
      <c r="CJ1554" s="41">
        <v>0</v>
      </c>
      <c r="CK1554" s="41">
        <v>4999</v>
      </c>
      <c r="CL1554" t="s">
        <v>2342</v>
      </c>
      <c r="CM1554">
        <f t="shared" si="528"/>
        <v>77237</v>
      </c>
      <c r="CX1554" s="39"/>
      <c r="DI1554">
        <f t="shared" si="542"/>
        <v>0</v>
      </c>
      <c r="DJ1554" s="41">
        <v>0</v>
      </c>
      <c r="DL1554" s="41">
        <v>0</v>
      </c>
      <c r="DN1554" s="41">
        <v>299</v>
      </c>
      <c r="DQ1554" s="41">
        <v>0</v>
      </c>
      <c r="DR1554" s="41">
        <v>0</v>
      </c>
      <c r="DT1554" s="41">
        <v>0</v>
      </c>
      <c r="DV1554" s="63">
        <f t="shared" si="535"/>
        <v>299</v>
      </c>
      <c r="DW1554" s="77">
        <v>0</v>
      </c>
      <c r="DY1554" s="41">
        <v>0</v>
      </c>
      <c r="DZ1554" s="41"/>
      <c r="EA1554" s="41">
        <v>54</v>
      </c>
      <c r="EB1554" s="41"/>
      <c r="ED1554" s="41">
        <v>0</v>
      </c>
      <c r="EE1554" s="41">
        <v>0</v>
      </c>
      <c r="EG1554" s="41">
        <v>68</v>
      </c>
      <c r="EH1554" t="s">
        <v>2343</v>
      </c>
      <c r="EI1554" s="63">
        <f t="shared" si="536"/>
        <v>122</v>
      </c>
      <c r="EU1554" s="38">
        <v>0.42</v>
      </c>
      <c r="EY1554" s="38">
        <v>0.24</v>
      </c>
      <c r="EZ1554" s="38">
        <v>0.34</v>
      </c>
      <c r="FJ1554" s="18">
        <f t="shared" si="537"/>
        <v>0</v>
      </c>
      <c r="FT1554">
        <f t="shared" si="538"/>
        <v>0</v>
      </c>
      <c r="GD1554">
        <f t="shared" si="543"/>
        <v>0</v>
      </c>
      <c r="GO1554" s="39">
        <f t="shared" si="539"/>
        <v>0</v>
      </c>
      <c r="GP1554" s="39">
        <f t="shared" si="540"/>
        <v>66375</v>
      </c>
      <c r="GQ1554" s="39">
        <f t="shared" si="541"/>
        <v>0</v>
      </c>
      <c r="GR1554" s="39">
        <v>144033</v>
      </c>
      <c r="GS1554" t="s">
        <v>395</v>
      </c>
      <c r="GU1554" t="s">
        <v>1392</v>
      </c>
      <c r="GZ1554" s="47">
        <v>0.25</v>
      </c>
      <c r="HA1554" s="43">
        <v>0</v>
      </c>
      <c r="HB1554">
        <v>0</v>
      </c>
      <c r="HC1554">
        <v>2027</v>
      </c>
      <c r="HD1554">
        <v>1653</v>
      </c>
      <c r="HE1554">
        <v>0</v>
      </c>
      <c r="HF1554">
        <v>75</v>
      </c>
      <c r="HH1554">
        <v>25782</v>
      </c>
      <c r="HI1554">
        <v>0</v>
      </c>
      <c r="HJ1554">
        <v>22</v>
      </c>
      <c r="HK1554">
        <v>0</v>
      </c>
      <c r="HL1554">
        <v>0</v>
      </c>
      <c r="HM1554">
        <v>2027</v>
      </c>
      <c r="HN1554">
        <v>0</v>
      </c>
      <c r="HU1554">
        <v>4</v>
      </c>
      <c r="HV1554">
        <v>4</v>
      </c>
      <c r="HW1554">
        <v>2</v>
      </c>
      <c r="HX1554">
        <v>0</v>
      </c>
      <c r="HY1554">
        <v>0</v>
      </c>
      <c r="HZ1554">
        <v>0</v>
      </c>
      <c r="IA1554">
        <f t="shared" si="522"/>
        <v>2</v>
      </c>
      <c r="IB1554">
        <f t="shared" si="523"/>
        <v>0</v>
      </c>
      <c r="IC1554">
        <v>9</v>
      </c>
      <c r="ID1554">
        <v>4.6749999999999998</v>
      </c>
      <c r="IE1554">
        <v>2</v>
      </c>
      <c r="IF1554" s="63">
        <v>1</v>
      </c>
      <c r="IH1554">
        <f t="shared" si="524"/>
        <v>6.6749999999999998</v>
      </c>
      <c r="II1554" s="35">
        <f t="shared" si="525"/>
        <v>4.6749999999999998</v>
      </c>
      <c r="IM1554" s="18">
        <v>1501</v>
      </c>
      <c r="IN1554" t="s">
        <v>411</v>
      </c>
      <c r="IO1554" s="62">
        <v>6306</v>
      </c>
      <c r="IP1554" s="18">
        <v>10414</v>
      </c>
      <c r="IQ1554" s="18">
        <v>1865</v>
      </c>
      <c r="IR1554" s="18">
        <v>0</v>
      </c>
      <c r="IS1554" s="18">
        <v>0</v>
      </c>
      <c r="IT1554" s="18">
        <v>0</v>
      </c>
      <c r="IU1554" s="18">
        <v>0</v>
      </c>
      <c r="IV1554" s="18">
        <v>0</v>
      </c>
      <c r="IX1554" s="18">
        <f t="shared" si="530"/>
        <v>20086</v>
      </c>
      <c r="JB1554" s="18">
        <v>87</v>
      </c>
      <c r="JC1554" s="18">
        <v>82</v>
      </c>
      <c r="JS1554" s="18">
        <v>129</v>
      </c>
      <c r="JT1554" s="18">
        <v>0</v>
      </c>
      <c r="JU1554" s="18">
        <v>0</v>
      </c>
      <c r="JW1554" s="18">
        <v>0</v>
      </c>
      <c r="JY1554" s="18">
        <v>4128</v>
      </c>
      <c r="KC1554" s="18" t="s">
        <v>2224</v>
      </c>
      <c r="KD1554" s="18" t="s">
        <v>862</v>
      </c>
      <c r="KF1554" s="18">
        <v>0</v>
      </c>
      <c r="KG1554" s="18">
        <v>0</v>
      </c>
      <c r="KH1554" s="18">
        <v>0</v>
      </c>
      <c r="KN1554" s="18">
        <v>13</v>
      </c>
      <c r="KO1554" s="18">
        <v>13</v>
      </c>
      <c r="KP1554" s="18">
        <v>13</v>
      </c>
      <c r="KQ1554" s="18">
        <v>13</v>
      </c>
      <c r="KR1554" s="18">
        <v>7</v>
      </c>
      <c r="KS1554" s="18">
        <v>4</v>
      </c>
      <c r="KT1554" s="18">
        <v>0</v>
      </c>
      <c r="LB1554" s="18" t="s">
        <v>766</v>
      </c>
      <c r="LQ1554" s="18">
        <v>11</v>
      </c>
      <c r="LR1554" s="18">
        <v>11</v>
      </c>
      <c r="LS1554" s="18">
        <v>11</v>
      </c>
      <c r="LT1554" s="18">
        <v>11</v>
      </c>
      <c r="LU1554" s="18">
        <v>0</v>
      </c>
      <c r="LV1554" s="18">
        <v>0</v>
      </c>
      <c r="LW1554" s="18">
        <v>0</v>
      </c>
      <c r="ME1554" s="18" t="s">
        <v>766</v>
      </c>
      <c r="MF1554" s="18" t="s">
        <v>766</v>
      </c>
      <c r="MG1554" s="18" t="s">
        <v>766</v>
      </c>
      <c r="MH1554" s="18" t="s">
        <v>766</v>
      </c>
      <c r="MI1554" s="18" t="s">
        <v>2231</v>
      </c>
      <c r="MO1554" s="18" t="s">
        <v>766</v>
      </c>
      <c r="MS1554" s="18">
        <v>73242</v>
      </c>
      <c r="NL1554" s="18" t="s">
        <v>768</v>
      </c>
      <c r="NM1554" s="18" t="s">
        <v>1153</v>
      </c>
      <c r="NN1554" s="18" t="s">
        <v>1155</v>
      </c>
      <c r="NP1554" s="18" t="s">
        <v>2225</v>
      </c>
      <c r="NS1554" s="18" t="s">
        <v>2245</v>
      </c>
      <c r="NT1554" s="18" t="s">
        <v>942</v>
      </c>
      <c r="NU1554" s="18" t="s">
        <v>2344</v>
      </c>
      <c r="NV1554" s="18">
        <v>21991</v>
      </c>
      <c r="NX1554" s="18">
        <f t="shared" si="526"/>
        <v>1682.7294117647059</v>
      </c>
      <c r="NY1554" t="str">
        <f t="shared" si="531"/>
        <v>Mid-range</v>
      </c>
      <c r="NZ1554" t="str">
        <f t="shared" si="532"/>
        <v>Small</v>
      </c>
    </row>
    <row r="1555" spans="1:390">
      <c r="A1555" t="s">
        <v>670</v>
      </c>
      <c r="B1555" t="s">
        <v>671</v>
      </c>
      <c r="C1555" t="s">
        <v>672</v>
      </c>
      <c r="D1555" t="s">
        <v>393</v>
      </c>
      <c r="E1555">
        <v>20190</v>
      </c>
      <c r="F1555" t="s">
        <v>2220</v>
      </c>
      <c r="G1555">
        <v>7822.17</v>
      </c>
      <c r="H1555" s="62">
        <v>25838</v>
      </c>
      <c r="I1555" s="63">
        <v>1</v>
      </c>
      <c r="J1555" s="63">
        <v>85</v>
      </c>
      <c r="K1555" s="63">
        <v>1</v>
      </c>
      <c r="L1555" s="63">
        <v>1</v>
      </c>
      <c r="Q1555" s="63">
        <v>0</v>
      </c>
      <c r="R1555" s="63">
        <v>198</v>
      </c>
      <c r="X1555" s="63">
        <v>0</v>
      </c>
      <c r="Y1555" s="63">
        <v>0</v>
      </c>
      <c r="Z1555" s="63">
        <v>0</v>
      </c>
      <c r="AA1555" s="63">
        <v>0</v>
      </c>
      <c r="AB1555" s="63">
        <v>0</v>
      </c>
      <c r="AC1555" s="93">
        <v>12398</v>
      </c>
      <c r="AM1555" s="93">
        <v>1629</v>
      </c>
      <c r="AN1555" s="63" t="s">
        <v>2345</v>
      </c>
      <c r="AO1555" s="59">
        <f t="shared" si="529"/>
        <v>14027</v>
      </c>
      <c r="AP1555" s="77">
        <v>0</v>
      </c>
      <c r="AR1555" s="77">
        <v>0</v>
      </c>
      <c r="AS1555" s="77"/>
      <c r="AT1555" s="77">
        <v>0</v>
      </c>
      <c r="AU1555" s="77"/>
      <c r="AV1555" s="77"/>
      <c r="AX1555" s="77">
        <v>0</v>
      </c>
      <c r="AY1555" s="77">
        <v>0</v>
      </c>
      <c r="AZ1555" s="77">
        <v>0</v>
      </c>
      <c r="BB1555" s="63">
        <f t="shared" si="527"/>
        <v>0</v>
      </c>
      <c r="BC1555" s="77">
        <v>5473</v>
      </c>
      <c r="BD1555" s="77">
        <v>0</v>
      </c>
      <c r="BG1555" s="77">
        <v>0</v>
      </c>
      <c r="BK1555" s="77">
        <v>0</v>
      </c>
      <c r="BL1555" s="77">
        <v>0</v>
      </c>
      <c r="BO1555" s="63">
        <f t="shared" si="533"/>
        <v>5473</v>
      </c>
      <c r="BZ1555" s="18">
        <f t="shared" si="534"/>
        <v>0</v>
      </c>
      <c r="CA1555" s="41">
        <v>58103</v>
      </c>
      <c r="CM1555">
        <f t="shared" si="528"/>
        <v>58103</v>
      </c>
      <c r="CX1555" s="39"/>
      <c r="DI1555">
        <f t="shared" si="542"/>
        <v>0</v>
      </c>
      <c r="DJ1555" s="41">
        <v>0</v>
      </c>
      <c r="DL1555" s="41">
        <v>0</v>
      </c>
      <c r="DN1555" s="41">
        <v>0</v>
      </c>
      <c r="DQ1555" s="41">
        <v>0</v>
      </c>
      <c r="DR1555" s="41">
        <v>0</v>
      </c>
      <c r="DT1555" s="41">
        <v>0</v>
      </c>
      <c r="DV1555" s="63">
        <f t="shared" si="535"/>
        <v>0</v>
      </c>
      <c r="DW1555" s="77">
        <v>0</v>
      </c>
      <c r="DY1555" s="41">
        <v>0</v>
      </c>
      <c r="DZ1555" s="41"/>
      <c r="EA1555" s="41">
        <v>0</v>
      </c>
      <c r="EB1555" s="41"/>
      <c r="ED1555" s="41">
        <v>0</v>
      </c>
      <c r="EE1555" s="41">
        <v>0</v>
      </c>
      <c r="EG1555" s="41">
        <v>0</v>
      </c>
      <c r="EI1555" s="63">
        <f t="shared" si="536"/>
        <v>0</v>
      </c>
      <c r="EU1555" s="38">
        <v>0.73</v>
      </c>
      <c r="EY1555" s="38">
        <v>0.18</v>
      </c>
      <c r="EZ1555" s="38">
        <v>0.09</v>
      </c>
      <c r="FJ1555" s="18">
        <f t="shared" si="537"/>
        <v>0</v>
      </c>
      <c r="FT1555">
        <f t="shared" si="538"/>
        <v>0</v>
      </c>
      <c r="GD1555">
        <f t="shared" si="543"/>
        <v>0</v>
      </c>
      <c r="GO1555" s="39">
        <f t="shared" si="539"/>
        <v>0</v>
      </c>
      <c r="GP1555" s="39">
        <f t="shared" si="540"/>
        <v>19500</v>
      </c>
      <c r="GQ1555" s="39">
        <f t="shared" si="541"/>
        <v>0</v>
      </c>
      <c r="GR1555" s="39">
        <v>80360</v>
      </c>
      <c r="GS1555" t="s">
        <v>420</v>
      </c>
      <c r="GU1555" t="s">
        <v>1411</v>
      </c>
      <c r="GZ1555" s="47">
        <v>0</v>
      </c>
      <c r="HA1555" s="43">
        <v>0</v>
      </c>
      <c r="HB1555">
        <v>0</v>
      </c>
      <c r="HC1555">
        <v>322</v>
      </c>
      <c r="HD1555">
        <v>549</v>
      </c>
      <c r="HE1555">
        <v>21448</v>
      </c>
      <c r="HF1555">
        <v>34</v>
      </c>
      <c r="HH1555">
        <v>55028</v>
      </c>
      <c r="HI1555">
        <v>0</v>
      </c>
      <c r="HJ1555">
        <v>0</v>
      </c>
      <c r="HK1555">
        <v>3</v>
      </c>
      <c r="HL1555">
        <v>2</v>
      </c>
      <c r="HM1555">
        <v>606</v>
      </c>
      <c r="HN1555">
        <v>0</v>
      </c>
      <c r="HU1555">
        <v>1</v>
      </c>
      <c r="HV1555">
        <v>2</v>
      </c>
      <c r="HW1555">
        <v>3</v>
      </c>
      <c r="HX1555">
        <v>1</v>
      </c>
      <c r="HY1555">
        <v>0</v>
      </c>
      <c r="HZ1555">
        <v>0</v>
      </c>
      <c r="IA1555">
        <f t="shared" si="522"/>
        <v>4</v>
      </c>
      <c r="IB1555">
        <f t="shared" si="523"/>
        <v>0</v>
      </c>
      <c r="IC1555">
        <v>3</v>
      </c>
      <c r="ID1555">
        <v>2</v>
      </c>
      <c r="IE1555">
        <v>4</v>
      </c>
      <c r="IF1555" s="63">
        <v>15</v>
      </c>
      <c r="IH1555">
        <f t="shared" si="524"/>
        <v>6</v>
      </c>
      <c r="II1555" s="35">
        <f t="shared" si="525"/>
        <v>2</v>
      </c>
      <c r="IM1555" s="18">
        <v>5000</v>
      </c>
      <c r="IN1555" t="s">
        <v>2235</v>
      </c>
      <c r="IO1555" s="62">
        <v>7674</v>
      </c>
      <c r="IP1555" s="18">
        <v>5429</v>
      </c>
      <c r="IQ1555" s="18">
        <v>1586</v>
      </c>
      <c r="IR1555" s="18">
        <v>46</v>
      </c>
      <c r="IS1555" s="18">
        <v>0</v>
      </c>
      <c r="IT1555" s="18">
        <v>0</v>
      </c>
      <c r="IU1555" s="18">
        <v>0</v>
      </c>
      <c r="IV1555" s="18">
        <v>0</v>
      </c>
      <c r="IX1555" s="18">
        <f t="shared" si="530"/>
        <v>19735</v>
      </c>
      <c r="JB1555" s="18">
        <v>6</v>
      </c>
      <c r="JC1555" s="18">
        <v>0</v>
      </c>
      <c r="JS1555" s="18">
        <v>40</v>
      </c>
      <c r="JT1555" s="18">
        <v>15</v>
      </c>
      <c r="JU1555" s="18">
        <v>1</v>
      </c>
      <c r="JW1555" s="18">
        <v>0</v>
      </c>
      <c r="JY1555" s="18">
        <v>1300</v>
      </c>
      <c r="KD1555" s="18" t="s">
        <v>862</v>
      </c>
      <c r="KE1555" s="18">
        <v>0</v>
      </c>
      <c r="KF1555" s="18">
        <v>0</v>
      </c>
      <c r="KG1555" s="18">
        <v>0</v>
      </c>
      <c r="KH1555" s="18">
        <v>0</v>
      </c>
      <c r="KN1555" s="18">
        <v>12</v>
      </c>
      <c r="KO1555" s="18">
        <v>12</v>
      </c>
      <c r="KP1555" s="18">
        <v>12</v>
      </c>
      <c r="KQ1555" s="18">
        <v>12</v>
      </c>
      <c r="KR1555" s="18">
        <v>9</v>
      </c>
      <c r="KS1555" s="18">
        <v>0</v>
      </c>
      <c r="KT1555" s="18">
        <v>0</v>
      </c>
      <c r="LB1555" s="18" t="s">
        <v>768</v>
      </c>
      <c r="LC1555" s="18">
        <v>9</v>
      </c>
      <c r="LD1555" s="18">
        <v>9</v>
      </c>
      <c r="LE1555" s="18">
        <v>9</v>
      </c>
      <c r="LF1555" s="18">
        <v>9</v>
      </c>
      <c r="LG1555" s="18">
        <v>0</v>
      </c>
      <c r="LH1555" s="18">
        <v>0</v>
      </c>
      <c r="LI1555" s="18">
        <v>0</v>
      </c>
      <c r="LQ1555" s="18">
        <v>9</v>
      </c>
      <c r="LR1555" s="18">
        <v>9</v>
      </c>
      <c r="LS1555" s="18">
        <v>9</v>
      </c>
      <c r="LT1555" s="18">
        <v>9</v>
      </c>
      <c r="LU1555" s="18">
        <v>0</v>
      </c>
      <c r="LV1555" s="18">
        <v>0</v>
      </c>
      <c r="LW1555" s="18">
        <v>0</v>
      </c>
      <c r="ME1555" s="18" t="s">
        <v>766</v>
      </c>
      <c r="MF1555" s="18" t="s">
        <v>768</v>
      </c>
      <c r="MG1555" s="18" t="s">
        <v>768</v>
      </c>
      <c r="MH1555" s="18" t="s">
        <v>768</v>
      </c>
      <c r="MI1555" s="18" t="s">
        <v>768</v>
      </c>
      <c r="MO1555" s="18" t="s">
        <v>768</v>
      </c>
      <c r="MP1555" s="18">
        <v>2</v>
      </c>
      <c r="MS1555" s="18">
        <v>200149</v>
      </c>
      <c r="NL1555" s="18" t="s">
        <v>768</v>
      </c>
      <c r="NP1555" s="18" t="s">
        <v>2225</v>
      </c>
      <c r="NV1555" s="18">
        <v>0</v>
      </c>
      <c r="NX1555" s="18">
        <f t="shared" si="526"/>
        <v>3911.085</v>
      </c>
      <c r="NY1555" t="str">
        <f t="shared" si="531"/>
        <v>Mid-range</v>
      </c>
      <c r="NZ1555" t="str">
        <f t="shared" si="532"/>
        <v>Small</v>
      </c>
    </row>
    <row r="1556" spans="1:390">
      <c r="A1556" t="s">
        <v>514</v>
      </c>
      <c r="B1556" t="s">
        <v>515</v>
      </c>
      <c r="C1556" t="s">
        <v>516</v>
      </c>
      <c r="D1556" t="s">
        <v>404</v>
      </c>
      <c r="E1556">
        <v>20190</v>
      </c>
      <c r="F1556" t="s">
        <v>2220</v>
      </c>
      <c r="G1556">
        <v>2590.89</v>
      </c>
      <c r="H1556" s="62">
        <v>14800</v>
      </c>
      <c r="I1556" s="63">
        <v>0</v>
      </c>
      <c r="J1556" s="63">
        <v>85</v>
      </c>
      <c r="K1556" s="63">
        <v>7</v>
      </c>
      <c r="L1556" s="63">
        <v>0</v>
      </c>
      <c r="N1556" s="63" t="s">
        <v>2232</v>
      </c>
      <c r="R1556" s="63">
        <v>225</v>
      </c>
      <c r="X1556" s="63">
        <v>1</v>
      </c>
      <c r="Y1556" s="63">
        <v>0</v>
      </c>
      <c r="Z1556" s="63">
        <v>16</v>
      </c>
      <c r="AA1556" s="63">
        <v>0</v>
      </c>
      <c r="AB1556" s="63">
        <v>0</v>
      </c>
      <c r="AC1556" s="93">
        <v>12742</v>
      </c>
      <c r="AL1556" s="93">
        <v>4758</v>
      </c>
      <c r="AO1556" s="59">
        <f t="shared" si="529"/>
        <v>17500</v>
      </c>
      <c r="AP1556" s="77">
        <v>0</v>
      </c>
      <c r="AR1556" s="77">
        <v>0</v>
      </c>
      <c r="AS1556" s="77"/>
      <c r="AT1556" s="77">
        <v>0</v>
      </c>
      <c r="AU1556" s="77"/>
      <c r="AV1556" s="77"/>
      <c r="AX1556" s="77">
        <v>0</v>
      </c>
      <c r="AY1556" s="77">
        <v>0</v>
      </c>
      <c r="AZ1556" s="77">
        <v>0</v>
      </c>
      <c r="BA1556" s="77"/>
      <c r="BB1556" s="63">
        <f t="shared" si="527"/>
        <v>0</v>
      </c>
      <c r="BC1556" s="77">
        <v>453</v>
      </c>
      <c r="BD1556" s="77">
        <v>0</v>
      </c>
      <c r="BG1556" s="77">
        <v>0</v>
      </c>
      <c r="BK1556" s="77">
        <v>0</v>
      </c>
      <c r="BL1556" s="77">
        <v>0</v>
      </c>
      <c r="BM1556" s="77">
        <v>0</v>
      </c>
      <c r="BO1556" s="63">
        <f t="shared" si="533"/>
        <v>453</v>
      </c>
      <c r="BZ1556" s="18">
        <f t="shared" si="534"/>
        <v>0</v>
      </c>
      <c r="CA1556" s="41">
        <v>18018</v>
      </c>
      <c r="CB1556" s="41">
        <v>0</v>
      </c>
      <c r="CE1556" s="41">
        <v>0</v>
      </c>
      <c r="CH1556" s="41">
        <v>0</v>
      </c>
      <c r="CJ1556" s="41">
        <v>0</v>
      </c>
      <c r="CK1556" s="41">
        <v>0</v>
      </c>
      <c r="CM1556">
        <f t="shared" si="528"/>
        <v>18018</v>
      </c>
      <c r="CX1556" s="39"/>
      <c r="DI1556">
        <f t="shared" si="542"/>
        <v>0</v>
      </c>
      <c r="DJ1556" s="41">
        <v>0</v>
      </c>
      <c r="DL1556" s="41">
        <v>0</v>
      </c>
      <c r="DN1556" s="41">
        <v>0</v>
      </c>
      <c r="DQ1556" s="41">
        <v>0</v>
      </c>
      <c r="DR1556" s="41">
        <v>0</v>
      </c>
      <c r="DT1556" s="41">
        <v>0</v>
      </c>
      <c r="DV1556" s="63">
        <f t="shared" si="535"/>
        <v>0</v>
      </c>
      <c r="DW1556" s="77">
        <v>394</v>
      </c>
      <c r="DY1556" s="41">
        <v>0</v>
      </c>
      <c r="DZ1556" s="41"/>
      <c r="EA1556" s="41">
        <v>0</v>
      </c>
      <c r="EB1556" s="41"/>
      <c r="ED1556" s="41">
        <v>0</v>
      </c>
      <c r="EE1556" s="41">
        <v>0</v>
      </c>
      <c r="EG1556" s="41">
        <v>0</v>
      </c>
      <c r="EI1556" s="63">
        <f t="shared" si="536"/>
        <v>394</v>
      </c>
      <c r="EU1556" s="38">
        <v>0.6</v>
      </c>
      <c r="EY1556" s="38">
        <v>0.25</v>
      </c>
      <c r="EZ1556" s="38">
        <v>0.15</v>
      </c>
      <c r="FJ1556" s="18">
        <f t="shared" si="537"/>
        <v>0</v>
      </c>
      <c r="FT1556">
        <f t="shared" si="538"/>
        <v>0</v>
      </c>
      <c r="GD1556">
        <f t="shared" si="543"/>
        <v>0</v>
      </c>
      <c r="GO1556" s="39">
        <f t="shared" si="539"/>
        <v>0</v>
      </c>
      <c r="GP1556" s="39">
        <f t="shared" si="540"/>
        <v>17953</v>
      </c>
      <c r="GQ1556" s="39">
        <f t="shared" si="541"/>
        <v>0</v>
      </c>
      <c r="GR1556" s="39">
        <v>67443</v>
      </c>
      <c r="GS1556" t="s">
        <v>395</v>
      </c>
      <c r="GU1556" t="s">
        <v>1392</v>
      </c>
      <c r="GZ1556" s="47">
        <v>0</v>
      </c>
      <c r="HA1556" s="43">
        <v>0</v>
      </c>
      <c r="HB1556">
        <v>0</v>
      </c>
      <c r="HC1556">
        <v>369</v>
      </c>
      <c r="HD1556">
        <v>2304</v>
      </c>
      <c r="HE1556">
        <v>77205</v>
      </c>
      <c r="HF1556">
        <v>38</v>
      </c>
      <c r="HH1556">
        <v>35642</v>
      </c>
      <c r="HI1556">
        <v>85</v>
      </c>
      <c r="HJ1556">
        <v>20</v>
      </c>
      <c r="HK1556">
        <v>0</v>
      </c>
      <c r="HL1556">
        <v>0</v>
      </c>
      <c r="HM1556">
        <v>369</v>
      </c>
      <c r="HN1556">
        <v>0</v>
      </c>
      <c r="HU1556">
        <v>1</v>
      </c>
      <c r="HV1556">
        <v>0</v>
      </c>
      <c r="HW1556">
        <v>3</v>
      </c>
      <c r="HX1556">
        <v>0</v>
      </c>
      <c r="HY1556">
        <v>0</v>
      </c>
      <c r="HZ1556">
        <v>0</v>
      </c>
      <c r="IA1556">
        <f t="shared" si="522"/>
        <v>3</v>
      </c>
      <c r="IB1556">
        <f t="shared" si="523"/>
        <v>0</v>
      </c>
      <c r="IC1556">
        <v>6</v>
      </c>
      <c r="ID1556">
        <v>1</v>
      </c>
      <c r="IE1556">
        <v>3</v>
      </c>
      <c r="IF1556" s="63">
        <v>2</v>
      </c>
      <c r="IH1556">
        <f t="shared" si="524"/>
        <v>4</v>
      </c>
      <c r="II1556" s="35">
        <f t="shared" si="525"/>
        <v>1</v>
      </c>
      <c r="IM1556" s="18">
        <v>700</v>
      </c>
      <c r="IN1556" t="s">
        <v>2235</v>
      </c>
      <c r="IO1556" s="62">
        <v>738</v>
      </c>
      <c r="IP1556" s="18">
        <v>3230</v>
      </c>
      <c r="IQ1556" s="18">
        <v>299</v>
      </c>
      <c r="IR1556" s="18">
        <v>526</v>
      </c>
      <c r="IS1556" s="18">
        <v>0</v>
      </c>
      <c r="IT1556" s="18">
        <v>0</v>
      </c>
      <c r="IU1556" s="18">
        <v>2664</v>
      </c>
      <c r="IV1556" s="18">
        <v>3059</v>
      </c>
      <c r="IW1556" s="18" t="s">
        <v>2346</v>
      </c>
      <c r="IX1556" s="18">
        <f t="shared" si="530"/>
        <v>11216</v>
      </c>
      <c r="JB1556" s="18">
        <v>230</v>
      </c>
      <c r="JC1556" s="18">
        <v>26</v>
      </c>
      <c r="JS1556" s="18">
        <v>8</v>
      </c>
      <c r="JT1556" s="18">
        <v>8</v>
      </c>
      <c r="JU1556" s="18">
        <v>1</v>
      </c>
      <c r="JY1556" s="18">
        <v>495</v>
      </c>
      <c r="KC1556" s="18" t="s">
        <v>2224</v>
      </c>
      <c r="KD1556" s="18" t="s">
        <v>862</v>
      </c>
      <c r="KF1556" s="18">
        <v>0</v>
      </c>
      <c r="KG1556" s="18">
        <v>0</v>
      </c>
      <c r="KH1556" s="18">
        <v>0</v>
      </c>
      <c r="KN1556" s="18">
        <v>12.5</v>
      </c>
      <c r="KO1556" s="18">
        <v>12.5</v>
      </c>
      <c r="KP1556" s="18">
        <v>12.5</v>
      </c>
      <c r="KQ1556" s="18">
        <v>12.5</v>
      </c>
      <c r="KR1556" s="18">
        <v>8.5</v>
      </c>
      <c r="KS1556" s="18">
        <v>0</v>
      </c>
      <c r="KT1556" s="18">
        <v>0</v>
      </c>
      <c r="LB1556" s="18" t="s">
        <v>766</v>
      </c>
      <c r="LQ1556" s="18">
        <v>9</v>
      </c>
      <c r="LR1556" s="18">
        <v>9</v>
      </c>
      <c r="LS1556" s="18">
        <v>9</v>
      </c>
      <c r="LT1556" s="18">
        <v>9</v>
      </c>
      <c r="LU1556" s="18">
        <v>8</v>
      </c>
      <c r="LV1556" s="18">
        <v>0</v>
      </c>
      <c r="LW1556" s="18">
        <v>0</v>
      </c>
      <c r="ME1556" s="18" t="s">
        <v>768</v>
      </c>
      <c r="MF1556" s="18" t="s">
        <v>766</v>
      </c>
      <c r="MG1556" s="18" t="s">
        <v>766</v>
      </c>
      <c r="MH1556" s="18" t="s">
        <v>766</v>
      </c>
      <c r="MI1556" s="18" t="s">
        <v>2231</v>
      </c>
      <c r="MO1556" s="18" t="s">
        <v>766</v>
      </c>
      <c r="MS1556" s="18">
        <v>134200</v>
      </c>
      <c r="NL1556" s="18" t="s">
        <v>768</v>
      </c>
      <c r="NT1556" s="18" t="s">
        <v>942</v>
      </c>
      <c r="NU1556" s="18" t="s">
        <v>1176</v>
      </c>
      <c r="NV1556" s="18">
        <v>4758</v>
      </c>
      <c r="NX1556" s="18">
        <f t="shared" si="526"/>
        <v>2590.89</v>
      </c>
      <c r="NY1556" t="str">
        <f t="shared" si="531"/>
        <v>Smaller</v>
      </c>
      <c r="NZ1556" t="str">
        <f t="shared" si="532"/>
        <v>Small</v>
      </c>
    </row>
    <row r="1557" spans="1:390">
      <c r="A1557" t="s">
        <v>711</v>
      </c>
      <c r="B1557" t="s">
        <v>712</v>
      </c>
      <c r="C1557" t="s">
        <v>713</v>
      </c>
      <c r="D1557" t="s">
        <v>393</v>
      </c>
      <c r="E1557">
        <v>20190</v>
      </c>
      <c r="F1557" t="s">
        <v>2220</v>
      </c>
      <c r="G1557">
        <v>8264.58</v>
      </c>
      <c r="H1557" s="62">
        <v>11263</v>
      </c>
      <c r="I1557" s="63">
        <v>1</v>
      </c>
      <c r="J1557" s="63">
        <v>40</v>
      </c>
      <c r="K1557" s="63">
        <v>2</v>
      </c>
      <c r="L1557" s="63">
        <v>1</v>
      </c>
      <c r="P1557" s="63" t="s">
        <v>2227</v>
      </c>
      <c r="R1557" s="63">
        <v>200</v>
      </c>
      <c r="X1557" s="63">
        <v>1</v>
      </c>
      <c r="Y1557" s="63">
        <v>0</v>
      </c>
      <c r="Z1557" s="63">
        <v>29</v>
      </c>
      <c r="AA1557" s="63">
        <v>6</v>
      </c>
      <c r="AB1557" s="63">
        <v>0</v>
      </c>
      <c r="AC1557" s="93">
        <v>14243</v>
      </c>
      <c r="AE1557" s="76">
        <v>5209</v>
      </c>
      <c r="AO1557" s="59">
        <f t="shared" si="529"/>
        <v>19452</v>
      </c>
      <c r="AP1557" s="77">
        <v>0</v>
      </c>
      <c r="AR1557" s="77">
        <v>0</v>
      </c>
      <c r="AS1557" s="77"/>
      <c r="AT1557" s="77">
        <v>0</v>
      </c>
      <c r="AU1557" s="77"/>
      <c r="AV1557" s="77"/>
      <c r="AX1557" s="77">
        <v>0</v>
      </c>
      <c r="AY1557" s="77">
        <v>0</v>
      </c>
      <c r="AZ1557" s="77">
        <v>0</v>
      </c>
      <c r="BB1557" s="63">
        <f t="shared" si="527"/>
        <v>0</v>
      </c>
      <c r="BC1557" s="77">
        <v>5375</v>
      </c>
      <c r="BD1557" s="77">
        <v>0</v>
      </c>
      <c r="BG1557" s="77">
        <v>0</v>
      </c>
      <c r="BK1557" s="77">
        <v>0</v>
      </c>
      <c r="BL1557" s="77">
        <v>0</v>
      </c>
      <c r="BM1557" s="77">
        <v>0</v>
      </c>
      <c r="BO1557" s="63">
        <f t="shared" si="533"/>
        <v>5375</v>
      </c>
      <c r="BZ1557" s="18">
        <f t="shared" si="534"/>
        <v>0</v>
      </c>
      <c r="CA1557" s="41">
        <v>31076</v>
      </c>
      <c r="CB1557" s="41">
        <v>0</v>
      </c>
      <c r="CE1557" s="41">
        <v>0</v>
      </c>
      <c r="CH1557" s="41">
        <v>0</v>
      </c>
      <c r="CJ1557" s="41">
        <v>61322</v>
      </c>
      <c r="CK1557" s="41">
        <v>0</v>
      </c>
      <c r="CM1557">
        <f t="shared" si="528"/>
        <v>92398</v>
      </c>
      <c r="CX1557" s="39"/>
      <c r="DI1557">
        <f t="shared" si="542"/>
        <v>0</v>
      </c>
      <c r="DJ1557" s="41">
        <v>1995</v>
      </c>
      <c r="DL1557" s="41">
        <v>0</v>
      </c>
      <c r="DN1557" s="41">
        <v>0</v>
      </c>
      <c r="DQ1557" s="41">
        <v>0</v>
      </c>
      <c r="DR1557" s="41">
        <v>0</v>
      </c>
      <c r="DT1557" s="41">
        <v>0</v>
      </c>
      <c r="DV1557" s="63">
        <f t="shared" si="535"/>
        <v>1995</v>
      </c>
      <c r="DW1557" s="77">
        <v>30</v>
      </c>
      <c r="DY1557" s="41">
        <v>0</v>
      </c>
      <c r="DZ1557" s="41"/>
      <c r="EA1557" s="41">
        <v>0</v>
      </c>
      <c r="EB1557" s="41"/>
      <c r="ED1557" s="41">
        <v>0</v>
      </c>
      <c r="EE1557" s="41">
        <v>0</v>
      </c>
      <c r="EG1557" s="41">
        <v>0</v>
      </c>
      <c r="EI1557" s="63">
        <f t="shared" si="536"/>
        <v>30</v>
      </c>
      <c r="EU1557" s="38">
        <v>0.51</v>
      </c>
      <c r="EY1557" s="38">
        <v>0.33</v>
      </c>
      <c r="EZ1557" s="38">
        <v>0.16</v>
      </c>
      <c r="FJ1557" s="18">
        <f t="shared" si="537"/>
        <v>0</v>
      </c>
      <c r="FT1557">
        <f t="shared" si="538"/>
        <v>0</v>
      </c>
      <c r="GD1557">
        <f t="shared" si="543"/>
        <v>0</v>
      </c>
      <c r="GO1557" s="39">
        <f t="shared" si="539"/>
        <v>0</v>
      </c>
      <c r="GP1557" s="39">
        <f t="shared" si="540"/>
        <v>24827</v>
      </c>
      <c r="GQ1557" s="39">
        <f t="shared" si="541"/>
        <v>0</v>
      </c>
      <c r="GR1557" s="39">
        <v>138016</v>
      </c>
      <c r="GS1557" t="s">
        <v>420</v>
      </c>
      <c r="GU1557" t="s">
        <v>2234</v>
      </c>
      <c r="GZ1557" s="47">
        <v>0</v>
      </c>
      <c r="HA1557" s="43">
        <v>0</v>
      </c>
      <c r="HB1557">
        <v>0</v>
      </c>
      <c r="HC1557">
        <v>311</v>
      </c>
      <c r="HD1557">
        <v>1676</v>
      </c>
      <c r="HE1557">
        <v>24573</v>
      </c>
      <c r="HF1557">
        <v>29</v>
      </c>
      <c r="HH1557">
        <v>31911</v>
      </c>
      <c r="HI1557">
        <v>245</v>
      </c>
      <c r="HJ1557">
        <v>3</v>
      </c>
      <c r="HK1557">
        <v>0</v>
      </c>
      <c r="HL1557">
        <v>1</v>
      </c>
      <c r="HM1557">
        <v>316</v>
      </c>
      <c r="HN1557">
        <v>0</v>
      </c>
      <c r="HU1557">
        <v>2</v>
      </c>
      <c r="HV1557">
        <v>7</v>
      </c>
      <c r="HW1557">
        <v>2</v>
      </c>
      <c r="HX1557">
        <v>0</v>
      </c>
      <c r="HY1557">
        <v>1</v>
      </c>
      <c r="HZ1557">
        <v>0</v>
      </c>
      <c r="IA1557">
        <f t="shared" si="522"/>
        <v>2</v>
      </c>
      <c r="IB1557">
        <f t="shared" si="523"/>
        <v>1</v>
      </c>
      <c r="IC1557">
        <v>5</v>
      </c>
      <c r="ID1557">
        <v>4.5</v>
      </c>
      <c r="IE1557">
        <v>2.5</v>
      </c>
      <c r="IF1557" s="63">
        <v>2</v>
      </c>
      <c r="IH1557">
        <f t="shared" si="524"/>
        <v>7</v>
      </c>
      <c r="II1557" s="35">
        <f t="shared" si="525"/>
        <v>4.5</v>
      </c>
      <c r="IM1557" s="18">
        <v>1413</v>
      </c>
      <c r="IN1557" t="s">
        <v>411</v>
      </c>
      <c r="IO1557" s="62">
        <v>2162</v>
      </c>
      <c r="IP1557" s="18">
        <v>2147</v>
      </c>
      <c r="IQ1557" s="18">
        <v>170</v>
      </c>
      <c r="IR1557" s="18">
        <v>63</v>
      </c>
      <c r="IS1557" s="18">
        <v>0</v>
      </c>
      <c r="IT1557" s="18">
        <v>0</v>
      </c>
      <c r="IU1557" s="18">
        <v>518</v>
      </c>
      <c r="IX1557" s="18">
        <f t="shared" si="530"/>
        <v>6473</v>
      </c>
      <c r="JB1557" s="18">
        <v>0</v>
      </c>
      <c r="JC1557" s="18">
        <v>0</v>
      </c>
      <c r="JS1557" s="18">
        <v>11</v>
      </c>
      <c r="JT1557" s="18">
        <v>1</v>
      </c>
      <c r="JU1557" s="18">
        <v>0</v>
      </c>
      <c r="JW1557" s="18">
        <v>0</v>
      </c>
      <c r="JY1557" s="18">
        <v>302</v>
      </c>
      <c r="KC1557" s="18" t="s">
        <v>2224</v>
      </c>
      <c r="KD1557" s="18" t="s">
        <v>862</v>
      </c>
      <c r="KF1557" s="18">
        <v>1</v>
      </c>
      <c r="KG1557" s="18">
        <v>5</v>
      </c>
      <c r="KH1557" s="18">
        <v>142</v>
      </c>
      <c r="KN1557" s="18">
        <v>13</v>
      </c>
      <c r="KO1557" s="18">
        <v>13</v>
      </c>
      <c r="KP1557" s="18">
        <v>13</v>
      </c>
      <c r="KQ1557" s="18">
        <v>13</v>
      </c>
      <c r="KR1557" s="18">
        <v>8</v>
      </c>
      <c r="KS1557" s="18">
        <v>0</v>
      </c>
      <c r="KT1557" s="18">
        <v>0</v>
      </c>
      <c r="LB1557" s="18" t="s">
        <v>766</v>
      </c>
      <c r="LQ1557" s="18">
        <v>5</v>
      </c>
      <c r="LR1557" s="18">
        <v>5</v>
      </c>
      <c r="LS1557" s="18">
        <v>5</v>
      </c>
      <c r="LT1557" s="18">
        <v>5</v>
      </c>
      <c r="LU1557" s="18">
        <v>0</v>
      </c>
      <c r="LV1557" s="18">
        <v>0</v>
      </c>
      <c r="LW1557" s="18">
        <v>0</v>
      </c>
      <c r="ME1557" s="18" t="s">
        <v>766</v>
      </c>
      <c r="MF1557" s="18" t="s">
        <v>766</v>
      </c>
      <c r="MG1557" s="18" t="s">
        <v>766</v>
      </c>
      <c r="MH1557" s="18" t="s">
        <v>768</v>
      </c>
      <c r="MI1557" s="18" t="s">
        <v>2231</v>
      </c>
      <c r="MO1557" s="18" t="s">
        <v>766</v>
      </c>
      <c r="NL1557" s="18" t="s">
        <v>768</v>
      </c>
      <c r="NO1557" s="18" t="s">
        <v>2249</v>
      </c>
      <c r="NP1557" s="18" t="s">
        <v>2225</v>
      </c>
      <c r="NS1557" s="18" t="s">
        <v>2245</v>
      </c>
      <c r="NV1557" s="18">
        <v>5209</v>
      </c>
      <c r="NX1557" s="18">
        <f t="shared" si="526"/>
        <v>1836.5733333333333</v>
      </c>
      <c r="NY1557" t="str">
        <f t="shared" si="531"/>
        <v>Mid-range</v>
      </c>
      <c r="NZ1557" t="str">
        <f t="shared" si="532"/>
        <v>Small</v>
      </c>
    </row>
    <row r="1558" spans="1:390">
      <c r="A1558" t="s">
        <v>631</v>
      </c>
      <c r="B1558" t="s">
        <v>632</v>
      </c>
      <c r="C1558" t="s">
        <v>633</v>
      </c>
      <c r="D1558" t="s">
        <v>404</v>
      </c>
      <c r="E1558">
        <v>20190</v>
      </c>
      <c r="F1558" t="s">
        <v>2220</v>
      </c>
      <c r="G1558">
        <v>17419.88</v>
      </c>
      <c r="H1558" s="62">
        <v>81836</v>
      </c>
      <c r="I1558" s="63">
        <v>0</v>
      </c>
      <c r="J1558" s="63">
        <v>349</v>
      </c>
      <c r="K1558" s="63">
        <v>18</v>
      </c>
      <c r="L1558" s="63">
        <v>1</v>
      </c>
      <c r="O1558" s="63" t="s">
        <v>2221</v>
      </c>
      <c r="R1558" s="63">
        <v>753</v>
      </c>
      <c r="X1558" s="63">
        <v>0</v>
      </c>
      <c r="Y1558" s="63">
        <v>0</v>
      </c>
      <c r="Z1558" s="63">
        <v>0</v>
      </c>
      <c r="AA1558" s="63">
        <v>0</v>
      </c>
      <c r="AB1558" s="63">
        <v>0</v>
      </c>
      <c r="AC1558" s="93">
        <v>14537</v>
      </c>
      <c r="AL1558" s="93">
        <v>40276</v>
      </c>
      <c r="AM1558" s="93">
        <v>12500</v>
      </c>
      <c r="AN1558" s="63" t="s">
        <v>2347</v>
      </c>
      <c r="AO1558" s="59">
        <f t="shared" si="529"/>
        <v>67313</v>
      </c>
      <c r="AP1558" s="77">
        <v>0</v>
      </c>
      <c r="AR1558" s="77">
        <v>0</v>
      </c>
      <c r="AS1558" s="77"/>
      <c r="AT1558" s="77">
        <v>0</v>
      </c>
      <c r="AU1558" s="77"/>
      <c r="AV1558" s="77"/>
      <c r="AX1558" s="77">
        <v>0</v>
      </c>
      <c r="AY1558" s="77">
        <v>2500</v>
      </c>
      <c r="AZ1558" s="77">
        <v>0</v>
      </c>
      <c r="BB1558" s="63">
        <f t="shared" si="527"/>
        <v>2500</v>
      </c>
      <c r="BC1558" s="77">
        <v>0</v>
      </c>
      <c r="BD1558" s="77">
        <v>0</v>
      </c>
      <c r="BG1558" s="77">
        <v>0</v>
      </c>
      <c r="BK1558" s="77">
        <v>0</v>
      </c>
      <c r="BL1558" s="77">
        <v>33241</v>
      </c>
      <c r="BM1558" s="77">
        <v>0</v>
      </c>
      <c r="BO1558" s="63">
        <f t="shared" si="533"/>
        <v>33241</v>
      </c>
      <c r="BZ1558" s="18">
        <f t="shared" si="534"/>
        <v>0</v>
      </c>
      <c r="CA1558" s="41">
        <v>31338</v>
      </c>
      <c r="CB1558" s="41">
        <v>0</v>
      </c>
      <c r="CE1558" s="41">
        <v>0</v>
      </c>
      <c r="CH1558" s="41">
        <v>7250</v>
      </c>
      <c r="CJ1558" s="41">
        <v>0</v>
      </c>
      <c r="CK1558" s="41">
        <v>0</v>
      </c>
      <c r="CM1558">
        <f t="shared" si="528"/>
        <v>38588</v>
      </c>
      <c r="CX1558" s="39"/>
      <c r="DI1558">
        <f t="shared" si="542"/>
        <v>0</v>
      </c>
      <c r="DJ1558" s="41">
        <v>0</v>
      </c>
      <c r="DL1558" s="41">
        <v>0</v>
      </c>
      <c r="DN1558" s="41">
        <v>0</v>
      </c>
      <c r="DQ1558" s="41">
        <v>0</v>
      </c>
      <c r="DR1558" s="41">
        <v>0</v>
      </c>
      <c r="DT1558" s="41">
        <v>0</v>
      </c>
      <c r="DV1558" s="63">
        <f t="shared" si="535"/>
        <v>0</v>
      </c>
      <c r="DW1558" s="77">
        <v>0</v>
      </c>
      <c r="DY1558" s="41">
        <v>0</v>
      </c>
      <c r="DZ1558" s="41"/>
      <c r="EA1558" s="41">
        <v>0</v>
      </c>
      <c r="EB1558" s="41"/>
      <c r="ED1558" s="41">
        <v>0</v>
      </c>
      <c r="EE1558" s="41">
        <v>500</v>
      </c>
      <c r="EG1558" s="41">
        <v>0</v>
      </c>
      <c r="EI1558" s="63">
        <f t="shared" si="536"/>
        <v>500</v>
      </c>
      <c r="EU1558" s="38">
        <v>0.61</v>
      </c>
      <c r="EY1558" s="38">
        <v>0.27</v>
      </c>
      <c r="EZ1558" s="38">
        <v>0.12</v>
      </c>
      <c r="FJ1558" s="18">
        <f t="shared" si="537"/>
        <v>0</v>
      </c>
      <c r="FT1558">
        <f t="shared" si="538"/>
        <v>0</v>
      </c>
      <c r="GD1558">
        <f t="shared" si="543"/>
        <v>0</v>
      </c>
      <c r="GO1558" s="39">
        <f t="shared" si="539"/>
        <v>0</v>
      </c>
      <c r="GP1558" s="39">
        <f t="shared" si="540"/>
        <v>100554</v>
      </c>
      <c r="GQ1558" s="39">
        <f t="shared" si="541"/>
        <v>2500</v>
      </c>
      <c r="GR1558" s="39">
        <v>158142</v>
      </c>
      <c r="GS1558" t="s">
        <v>420</v>
      </c>
      <c r="GU1558" t="s">
        <v>2279</v>
      </c>
      <c r="GZ1558" s="50">
        <v>3.0000000000000001E-3</v>
      </c>
      <c r="HA1558" s="43">
        <v>400</v>
      </c>
      <c r="HB1558">
        <v>0</v>
      </c>
      <c r="HC1558">
        <v>2180</v>
      </c>
      <c r="HD1558">
        <v>9938</v>
      </c>
      <c r="HE1558">
        <v>47327</v>
      </c>
      <c r="HF1558">
        <v>0</v>
      </c>
      <c r="HH1558">
        <v>82652</v>
      </c>
      <c r="HI1558">
        <v>0</v>
      </c>
      <c r="HJ1558">
        <v>55</v>
      </c>
      <c r="HK1558">
        <v>10</v>
      </c>
      <c r="HL1558">
        <v>0</v>
      </c>
      <c r="HM1558">
        <v>2357</v>
      </c>
      <c r="HN1558">
        <v>0</v>
      </c>
      <c r="HU1558">
        <v>5</v>
      </c>
      <c r="HV1558">
        <v>4</v>
      </c>
      <c r="HW1558">
        <v>2</v>
      </c>
      <c r="HX1558">
        <v>5</v>
      </c>
      <c r="HY1558">
        <v>2</v>
      </c>
      <c r="HZ1558">
        <v>1</v>
      </c>
      <c r="IA1558">
        <f t="shared" si="522"/>
        <v>7</v>
      </c>
      <c r="IB1558">
        <f t="shared" si="523"/>
        <v>3</v>
      </c>
      <c r="IC1558">
        <v>17</v>
      </c>
      <c r="ID1558">
        <v>6.65</v>
      </c>
      <c r="IE1558">
        <v>6.75</v>
      </c>
      <c r="IF1558" s="63">
        <v>4</v>
      </c>
      <c r="IH1558">
        <f t="shared" si="524"/>
        <v>13.4</v>
      </c>
      <c r="II1558" s="35">
        <f t="shared" si="525"/>
        <v>6.65</v>
      </c>
      <c r="IM1558" s="18">
        <v>5013</v>
      </c>
      <c r="IN1558" t="s">
        <v>411</v>
      </c>
      <c r="IO1558" s="62">
        <v>16532</v>
      </c>
      <c r="IP1558" s="18">
        <v>55134</v>
      </c>
      <c r="IQ1558" s="18">
        <v>5678</v>
      </c>
      <c r="IR1558" s="18">
        <v>309</v>
      </c>
      <c r="IS1558" s="18">
        <v>0</v>
      </c>
      <c r="IT1558" s="18">
        <v>0</v>
      </c>
      <c r="IU1558" s="18">
        <v>0</v>
      </c>
      <c r="IV1558" s="18">
        <v>0</v>
      </c>
      <c r="IX1558" s="18">
        <f t="shared" si="530"/>
        <v>82666</v>
      </c>
      <c r="JB1558" s="18">
        <v>654</v>
      </c>
      <c r="JC1558" s="18">
        <v>22</v>
      </c>
      <c r="JS1558" s="18">
        <v>189</v>
      </c>
      <c r="JT1558" s="18">
        <v>0</v>
      </c>
      <c r="JU1558" s="18">
        <v>0</v>
      </c>
      <c r="JW1558" s="18">
        <v>0</v>
      </c>
      <c r="JY1558" s="18">
        <v>5670</v>
      </c>
      <c r="KC1558" s="18" t="s">
        <v>2224</v>
      </c>
      <c r="KD1558" s="18" t="s">
        <v>862</v>
      </c>
      <c r="KF1558" s="18">
        <v>1</v>
      </c>
      <c r="KG1558" s="18">
        <v>12</v>
      </c>
      <c r="KH1558" s="18">
        <v>264</v>
      </c>
      <c r="KN1558" s="18">
        <v>12.5</v>
      </c>
      <c r="KO1558" s="18">
        <v>12.5</v>
      </c>
      <c r="KP1558" s="18">
        <v>12.5</v>
      </c>
      <c r="KQ1558" s="18">
        <v>12.5</v>
      </c>
      <c r="KR1558" s="18">
        <v>8.5</v>
      </c>
      <c r="KS1558" s="18">
        <v>5</v>
      </c>
      <c r="KT1558" s="18">
        <v>0</v>
      </c>
      <c r="LB1558" s="18" t="s">
        <v>768</v>
      </c>
      <c r="LC1558" s="18">
        <v>10</v>
      </c>
      <c r="LD1558" s="18">
        <v>10</v>
      </c>
      <c r="LE1558" s="18">
        <v>10</v>
      </c>
      <c r="LF1558" s="18">
        <v>10</v>
      </c>
      <c r="LG1558" s="18">
        <v>0</v>
      </c>
      <c r="LH1558" s="18">
        <v>0</v>
      </c>
      <c r="LI1558" s="18">
        <v>0</v>
      </c>
      <c r="LQ1558" s="18">
        <v>10</v>
      </c>
      <c r="LR1558" s="18">
        <v>10</v>
      </c>
      <c r="LS1558" s="18">
        <v>10</v>
      </c>
      <c r="LT1558" s="18">
        <v>10</v>
      </c>
      <c r="LU1558" s="18">
        <v>0</v>
      </c>
      <c r="LV1558" s="18">
        <v>0</v>
      </c>
      <c r="LW1558" s="18">
        <v>0</v>
      </c>
      <c r="ME1558" s="18" t="s">
        <v>766</v>
      </c>
      <c r="MF1558" s="18" t="s">
        <v>768</v>
      </c>
      <c r="MG1558" s="18" t="s">
        <v>768</v>
      </c>
      <c r="MH1558" s="18" t="s">
        <v>768</v>
      </c>
      <c r="MI1558" s="18" t="s">
        <v>768</v>
      </c>
      <c r="MO1558" s="18" t="s">
        <v>766</v>
      </c>
      <c r="MS1558" s="18">
        <v>534376</v>
      </c>
      <c r="NL1558" s="18" t="s">
        <v>768</v>
      </c>
      <c r="NP1558" s="18" t="s">
        <v>2225</v>
      </c>
      <c r="NR1558" s="18" t="s">
        <v>2239</v>
      </c>
      <c r="NS1558" s="18" t="s">
        <v>2245</v>
      </c>
      <c r="NU1558" s="18" t="s">
        <v>2348</v>
      </c>
      <c r="NV1558" s="18">
        <v>0</v>
      </c>
      <c r="NX1558" s="18">
        <f t="shared" si="526"/>
        <v>2619.5308270676692</v>
      </c>
      <c r="NY1558" t="str">
        <f t="shared" si="531"/>
        <v>Larger</v>
      </c>
      <c r="NZ1558" t="str">
        <f t="shared" si="532"/>
        <v>Medium</v>
      </c>
    </row>
    <row r="1559" spans="1:390">
      <c r="A1559" t="s">
        <v>642</v>
      </c>
      <c r="B1559" t="s">
        <v>643</v>
      </c>
      <c r="C1559" t="s">
        <v>644</v>
      </c>
      <c r="D1559" t="s">
        <v>393</v>
      </c>
      <c r="E1559">
        <v>20190</v>
      </c>
      <c r="F1559" t="s">
        <v>2220</v>
      </c>
      <c r="G1559">
        <v>2482.3200000000002</v>
      </c>
      <c r="H1559" s="62">
        <v>28000</v>
      </c>
      <c r="I1559" s="63">
        <v>0</v>
      </c>
      <c r="J1559" s="63">
        <v>43</v>
      </c>
      <c r="K1559" s="63">
        <v>2</v>
      </c>
      <c r="L1559" s="63">
        <v>0</v>
      </c>
      <c r="Q1559" s="63" t="s">
        <v>410</v>
      </c>
      <c r="R1559" s="63">
        <v>55</v>
      </c>
      <c r="X1559" s="63">
        <v>0</v>
      </c>
      <c r="Y1559" s="63">
        <v>0</v>
      </c>
      <c r="Z1559" s="63">
        <v>0</v>
      </c>
      <c r="AA1559" s="63">
        <v>0</v>
      </c>
      <c r="AB1559" s="63">
        <v>0</v>
      </c>
      <c r="AC1559" s="93">
        <v>15000</v>
      </c>
      <c r="AO1559" s="59">
        <f t="shared" si="529"/>
        <v>15000</v>
      </c>
      <c r="AP1559" s="77">
        <v>0</v>
      </c>
      <c r="AR1559" s="77">
        <v>0</v>
      </c>
      <c r="AS1559" s="77"/>
      <c r="AT1559" s="77">
        <v>0</v>
      </c>
      <c r="AU1559" s="77"/>
      <c r="AV1559" s="77"/>
      <c r="AX1559" s="77">
        <v>0</v>
      </c>
      <c r="AY1559" s="77">
        <v>0</v>
      </c>
      <c r="AZ1559" s="77">
        <v>0</v>
      </c>
      <c r="BB1559" s="63">
        <f t="shared" si="527"/>
        <v>0</v>
      </c>
      <c r="BC1559" s="77">
        <v>3918</v>
      </c>
      <c r="BO1559" s="63">
        <f t="shared" si="533"/>
        <v>3918</v>
      </c>
      <c r="BZ1559" s="18">
        <f t="shared" si="534"/>
        <v>0</v>
      </c>
      <c r="CA1559" s="41">
        <v>4654</v>
      </c>
      <c r="CM1559">
        <f t="shared" si="528"/>
        <v>4654</v>
      </c>
      <c r="CX1559" s="39"/>
      <c r="DI1559">
        <f t="shared" si="542"/>
        <v>0</v>
      </c>
      <c r="DJ1559" s="41">
        <v>8869</v>
      </c>
      <c r="DV1559" s="63">
        <f t="shared" si="535"/>
        <v>8869</v>
      </c>
      <c r="DW1559" s="77">
        <v>1200</v>
      </c>
      <c r="EI1559" s="63">
        <f t="shared" si="536"/>
        <v>1200</v>
      </c>
      <c r="EU1559" s="38">
        <v>0.64</v>
      </c>
      <c r="EY1559" s="38">
        <v>0.22</v>
      </c>
      <c r="EZ1559" s="38">
        <v>0.14000000000000001</v>
      </c>
      <c r="FJ1559" s="18">
        <f t="shared" si="537"/>
        <v>0</v>
      </c>
      <c r="FT1559">
        <f t="shared" si="538"/>
        <v>0</v>
      </c>
      <c r="GD1559">
        <f t="shared" si="543"/>
        <v>0</v>
      </c>
      <c r="GO1559" s="39">
        <f t="shared" si="539"/>
        <v>0</v>
      </c>
      <c r="GP1559" s="39">
        <f t="shared" si="540"/>
        <v>18918</v>
      </c>
      <c r="GQ1559" s="39">
        <f t="shared" si="541"/>
        <v>0</v>
      </c>
      <c r="GR1559" s="39">
        <v>51600</v>
      </c>
      <c r="GS1559" t="s">
        <v>942</v>
      </c>
      <c r="GT1559" t="s">
        <v>463</v>
      </c>
      <c r="GU1559" t="s">
        <v>1392</v>
      </c>
      <c r="GZ1559" s="47">
        <v>0</v>
      </c>
      <c r="HA1559" s="43">
        <v>0</v>
      </c>
      <c r="HB1559">
        <v>0</v>
      </c>
      <c r="HC1559">
        <v>245</v>
      </c>
      <c r="HD1559">
        <v>6225</v>
      </c>
      <c r="HE1559">
        <v>0</v>
      </c>
      <c r="HF1559">
        <v>25</v>
      </c>
      <c r="HH1559">
        <v>22102</v>
      </c>
      <c r="HI1559">
        <v>3</v>
      </c>
      <c r="HJ1559">
        <v>15</v>
      </c>
      <c r="HK1559">
        <v>0</v>
      </c>
      <c r="HL1559">
        <v>0</v>
      </c>
      <c r="HM1559">
        <v>245</v>
      </c>
      <c r="HN1559">
        <v>0</v>
      </c>
      <c r="HU1559">
        <v>1</v>
      </c>
      <c r="HW1559">
        <v>5</v>
      </c>
      <c r="IA1559">
        <f t="shared" si="522"/>
        <v>5</v>
      </c>
      <c r="IB1559">
        <f t="shared" si="523"/>
        <v>0</v>
      </c>
      <c r="IC1559">
        <v>2</v>
      </c>
      <c r="ID1559">
        <v>0.25</v>
      </c>
      <c r="IE1559">
        <v>6</v>
      </c>
      <c r="IF1559" s="63">
        <v>1</v>
      </c>
      <c r="IH1559">
        <f t="shared" si="524"/>
        <v>6.25</v>
      </c>
      <c r="II1559" s="35">
        <f t="shared" si="525"/>
        <v>0.25</v>
      </c>
      <c r="IM1559" s="18">
        <v>18000</v>
      </c>
      <c r="IN1559" t="s">
        <v>2235</v>
      </c>
      <c r="IO1559" s="62">
        <v>1255</v>
      </c>
      <c r="IP1559" s="18">
        <v>3178</v>
      </c>
      <c r="IQ1559" s="18">
        <v>0</v>
      </c>
      <c r="IR1559" s="18">
        <v>39</v>
      </c>
      <c r="IS1559" s="18">
        <v>0</v>
      </c>
      <c r="IT1559" s="18">
        <v>3489</v>
      </c>
      <c r="IU1559" s="18">
        <v>0</v>
      </c>
      <c r="IV1559" s="18">
        <v>639</v>
      </c>
      <c r="IW1559" s="18" t="s">
        <v>1846</v>
      </c>
      <c r="IX1559" s="18">
        <f t="shared" si="530"/>
        <v>26600</v>
      </c>
      <c r="JB1559" s="18">
        <v>0</v>
      </c>
      <c r="JC1559" s="18">
        <v>0</v>
      </c>
      <c r="JS1559" s="18">
        <v>23</v>
      </c>
      <c r="JT1559" s="18">
        <v>5</v>
      </c>
      <c r="JU1559" s="18">
        <v>2</v>
      </c>
      <c r="JY1559" s="18">
        <v>460</v>
      </c>
      <c r="KC1559" s="18" t="s">
        <v>2224</v>
      </c>
      <c r="KD1559" s="18" t="s">
        <v>862</v>
      </c>
      <c r="KF1559" s="18">
        <v>0</v>
      </c>
      <c r="KG1559" s="18">
        <v>0</v>
      </c>
      <c r="KH1559" s="18">
        <v>0</v>
      </c>
      <c r="KN1559" s="18">
        <v>11</v>
      </c>
      <c r="KO1559" s="18">
        <v>11</v>
      </c>
      <c r="KP1559" s="18">
        <v>11</v>
      </c>
      <c r="KQ1559" s="18">
        <v>11</v>
      </c>
      <c r="KR1559" s="18">
        <v>11</v>
      </c>
      <c r="KS1559" s="18">
        <v>0</v>
      </c>
      <c r="KT1559" s="18">
        <v>0</v>
      </c>
      <c r="LB1559" s="18" t="s">
        <v>766</v>
      </c>
      <c r="LQ1559" s="18">
        <v>11</v>
      </c>
      <c r="LR1559" s="18">
        <v>11</v>
      </c>
      <c r="LS1559" s="18">
        <v>11</v>
      </c>
      <c r="LT1559" s="18">
        <v>11</v>
      </c>
      <c r="LU1559" s="18">
        <v>0</v>
      </c>
      <c r="LV1559" s="18">
        <v>0</v>
      </c>
      <c r="LW1559" s="18">
        <v>0</v>
      </c>
      <c r="ME1559" s="18" t="s">
        <v>766</v>
      </c>
      <c r="MF1559" s="18" t="s">
        <v>766</v>
      </c>
      <c r="MG1559" s="18" t="s">
        <v>766</v>
      </c>
      <c r="MH1559" s="18" t="s">
        <v>766</v>
      </c>
      <c r="MI1559" s="18" t="s">
        <v>2231</v>
      </c>
      <c r="MO1559" s="18" t="s">
        <v>766</v>
      </c>
      <c r="MS1559" s="18">
        <v>8000</v>
      </c>
      <c r="NL1559" s="18" t="s">
        <v>768</v>
      </c>
      <c r="NO1559" s="18" t="s">
        <v>2249</v>
      </c>
      <c r="NP1559" s="18" t="s">
        <v>2225</v>
      </c>
      <c r="NT1559" s="18" t="s">
        <v>942</v>
      </c>
      <c r="NU1559" s="18" t="s">
        <v>2349</v>
      </c>
      <c r="NV1559" s="18">
        <v>12000</v>
      </c>
      <c r="NX1559" s="18">
        <f t="shared" si="526"/>
        <v>9929.2800000000007</v>
      </c>
      <c r="NY1559" t="str">
        <f t="shared" si="531"/>
        <v>Smaller</v>
      </c>
      <c r="NZ1559" t="str">
        <f t="shared" si="532"/>
        <v>Small</v>
      </c>
    </row>
    <row r="1560" spans="1:390">
      <c r="A1560" t="s">
        <v>776</v>
      </c>
      <c r="B1560" t="s">
        <v>578</v>
      </c>
      <c r="C1560" t="s">
        <v>579</v>
      </c>
      <c r="D1560" t="s">
        <v>393</v>
      </c>
      <c r="E1560">
        <v>20190</v>
      </c>
      <c r="F1560" t="s">
        <v>2220</v>
      </c>
      <c r="G1560">
        <v>5956.54</v>
      </c>
      <c r="H1560" s="62">
        <v>67500</v>
      </c>
      <c r="I1560" s="63">
        <v>3</v>
      </c>
      <c r="J1560" s="63">
        <v>0</v>
      </c>
      <c r="K1560" s="63">
        <v>16</v>
      </c>
      <c r="L1560" s="63">
        <v>3</v>
      </c>
      <c r="M1560" s="63" t="s">
        <v>2226</v>
      </c>
      <c r="N1560" s="63" t="s">
        <v>2232</v>
      </c>
      <c r="O1560" s="63" t="s">
        <v>2221</v>
      </c>
      <c r="P1560" s="63" t="s">
        <v>2227</v>
      </c>
      <c r="R1560" s="63">
        <v>710</v>
      </c>
      <c r="X1560" s="63">
        <v>0</v>
      </c>
      <c r="Y1560" s="63">
        <v>0</v>
      </c>
      <c r="Z1560" s="63">
        <v>0</v>
      </c>
      <c r="AA1560" s="63">
        <v>0</v>
      </c>
      <c r="AB1560" s="63">
        <v>0</v>
      </c>
      <c r="AC1560" s="93">
        <v>15088</v>
      </c>
      <c r="AO1560" s="59">
        <f t="shared" si="529"/>
        <v>15088</v>
      </c>
      <c r="AP1560" s="77">
        <v>8487</v>
      </c>
      <c r="AR1560" s="77">
        <v>0</v>
      </c>
      <c r="AS1560" s="77"/>
      <c r="AT1560" s="77">
        <v>0</v>
      </c>
      <c r="AU1560" s="77"/>
      <c r="AV1560" s="77"/>
      <c r="AX1560" s="77">
        <v>0</v>
      </c>
      <c r="AY1560" s="77">
        <v>0</v>
      </c>
      <c r="AZ1560" s="77">
        <v>0</v>
      </c>
      <c r="BB1560" s="63">
        <f t="shared" si="527"/>
        <v>8487</v>
      </c>
      <c r="BC1560" s="77">
        <v>9780</v>
      </c>
      <c r="BD1560" s="77">
        <v>0</v>
      </c>
      <c r="BG1560" s="77">
        <v>0</v>
      </c>
      <c r="BK1560" s="77">
        <v>0</v>
      </c>
      <c r="BL1560" s="77">
        <v>0</v>
      </c>
      <c r="BM1560" s="77">
        <v>0</v>
      </c>
      <c r="BO1560" s="63">
        <f t="shared" si="533"/>
        <v>9780</v>
      </c>
      <c r="BZ1560" s="18">
        <f t="shared" si="534"/>
        <v>0</v>
      </c>
      <c r="CA1560" s="41">
        <v>75772</v>
      </c>
      <c r="CB1560" s="41">
        <v>0</v>
      </c>
      <c r="CE1560" s="41">
        <v>0</v>
      </c>
      <c r="CH1560" s="41">
        <v>0</v>
      </c>
      <c r="CJ1560" s="41">
        <v>0</v>
      </c>
      <c r="CK1560" s="41">
        <v>0</v>
      </c>
      <c r="CM1560">
        <f t="shared" si="528"/>
        <v>75772</v>
      </c>
      <c r="CX1560" s="39"/>
      <c r="DI1560">
        <f t="shared" si="542"/>
        <v>0</v>
      </c>
      <c r="DJ1560" s="41">
        <v>0</v>
      </c>
      <c r="DL1560" s="41">
        <v>0</v>
      </c>
      <c r="DN1560" s="41">
        <v>0</v>
      </c>
      <c r="DQ1560" s="41">
        <v>0</v>
      </c>
      <c r="DR1560" s="41">
        <v>0</v>
      </c>
      <c r="DT1560" s="41">
        <v>0</v>
      </c>
      <c r="DV1560" s="63">
        <f t="shared" si="535"/>
        <v>0</v>
      </c>
      <c r="DW1560" s="77">
        <v>361</v>
      </c>
      <c r="DY1560" s="41">
        <v>0</v>
      </c>
      <c r="DZ1560" s="41"/>
      <c r="EA1560" s="41">
        <v>0</v>
      </c>
      <c r="EB1560" s="41"/>
      <c r="ED1560" s="41">
        <v>0</v>
      </c>
      <c r="EE1560" s="41">
        <v>0</v>
      </c>
      <c r="EG1560" s="41">
        <v>0</v>
      </c>
      <c r="EI1560" s="63">
        <f t="shared" si="536"/>
        <v>361</v>
      </c>
      <c r="EU1560" s="38">
        <v>0.48</v>
      </c>
      <c r="EY1560" s="38">
        <v>0.39</v>
      </c>
      <c r="EZ1560" s="38">
        <v>0.13</v>
      </c>
      <c r="FJ1560" s="18">
        <f t="shared" si="537"/>
        <v>0</v>
      </c>
      <c r="FT1560">
        <f t="shared" si="538"/>
        <v>0</v>
      </c>
      <c r="GD1560">
        <f t="shared" si="543"/>
        <v>0</v>
      </c>
      <c r="GO1560" s="39">
        <f t="shared" si="539"/>
        <v>0</v>
      </c>
      <c r="GP1560" s="39">
        <f t="shared" si="540"/>
        <v>24868</v>
      </c>
      <c r="GQ1560" s="39">
        <f t="shared" si="541"/>
        <v>8487</v>
      </c>
      <c r="GR1560" s="39">
        <v>183225</v>
      </c>
      <c r="GS1560" t="s">
        <v>420</v>
      </c>
      <c r="GU1560" t="s">
        <v>1411</v>
      </c>
      <c r="GZ1560" s="47">
        <v>0</v>
      </c>
      <c r="HA1560" s="43">
        <v>0</v>
      </c>
      <c r="HB1560">
        <v>0</v>
      </c>
      <c r="HC1560">
        <v>807</v>
      </c>
      <c r="HD1560">
        <v>2957</v>
      </c>
      <c r="HE1560">
        <v>26292</v>
      </c>
      <c r="HF1560">
        <v>77</v>
      </c>
      <c r="HH1560">
        <v>46748</v>
      </c>
      <c r="HI1560">
        <v>0</v>
      </c>
      <c r="HJ1560">
        <v>23</v>
      </c>
      <c r="HK1560">
        <v>298</v>
      </c>
      <c r="HL1560">
        <v>0</v>
      </c>
      <c r="HM1560">
        <v>807</v>
      </c>
      <c r="HN1560">
        <v>0</v>
      </c>
      <c r="HU1560">
        <v>3</v>
      </c>
      <c r="HV1560">
        <v>8</v>
      </c>
      <c r="HW1560">
        <v>2</v>
      </c>
      <c r="HX1560">
        <v>4</v>
      </c>
      <c r="HY1560">
        <v>4</v>
      </c>
      <c r="HZ1560">
        <v>0</v>
      </c>
      <c r="IA1560">
        <f t="shared" si="522"/>
        <v>6</v>
      </c>
      <c r="IB1560">
        <f t="shared" si="523"/>
        <v>4</v>
      </c>
      <c r="IC1560">
        <v>4</v>
      </c>
      <c r="ID1560">
        <v>4.78</v>
      </c>
      <c r="IE1560">
        <v>8.6999999999999993</v>
      </c>
      <c r="IF1560" s="63">
        <v>1</v>
      </c>
      <c r="IH1560">
        <f t="shared" si="524"/>
        <v>13.48</v>
      </c>
      <c r="II1560" s="35">
        <f t="shared" si="525"/>
        <v>4.78</v>
      </c>
      <c r="IM1560" s="18">
        <v>13208</v>
      </c>
      <c r="IN1560" t="s">
        <v>411</v>
      </c>
      <c r="IO1560" s="62">
        <v>3077</v>
      </c>
      <c r="IP1560" s="18">
        <v>27533</v>
      </c>
      <c r="IQ1560" s="18">
        <v>1370</v>
      </c>
      <c r="IR1560" s="18">
        <v>679</v>
      </c>
      <c r="IS1560" s="18">
        <v>286</v>
      </c>
      <c r="IT1560" s="18">
        <v>0</v>
      </c>
      <c r="IU1560" s="18">
        <v>0</v>
      </c>
      <c r="IV1560" s="18">
        <v>0</v>
      </c>
      <c r="IX1560" s="18">
        <f t="shared" si="530"/>
        <v>46153</v>
      </c>
      <c r="JB1560" s="18">
        <v>192</v>
      </c>
      <c r="JC1560" s="18">
        <v>199</v>
      </c>
      <c r="JS1560" s="18">
        <v>113</v>
      </c>
      <c r="JT1560" s="18">
        <v>10</v>
      </c>
      <c r="JU1560" s="18">
        <v>0</v>
      </c>
      <c r="JY1560" s="18">
        <v>3661</v>
      </c>
      <c r="KC1560" s="18" t="s">
        <v>2224</v>
      </c>
      <c r="KD1560" s="18" t="s">
        <v>862</v>
      </c>
      <c r="KF1560" s="18">
        <v>1</v>
      </c>
      <c r="KG1560" s="18">
        <v>20</v>
      </c>
      <c r="KH1560" s="18">
        <v>700</v>
      </c>
      <c r="KN1560" s="18">
        <v>13.25</v>
      </c>
      <c r="KO1560" s="18">
        <v>13.25</v>
      </c>
      <c r="KP1560" s="18">
        <v>13.25</v>
      </c>
      <c r="KQ1560" s="18">
        <v>13.25</v>
      </c>
      <c r="KR1560" s="18">
        <v>8.25</v>
      </c>
      <c r="KS1560" s="18">
        <v>0</v>
      </c>
      <c r="KT1560" s="18">
        <v>0</v>
      </c>
      <c r="LB1560" s="18" t="s">
        <v>768</v>
      </c>
      <c r="LC1560" s="18">
        <v>8.25</v>
      </c>
      <c r="LD1560" s="18">
        <v>8.25</v>
      </c>
      <c r="LE1560" s="18">
        <v>8.25</v>
      </c>
      <c r="LF1560" s="18">
        <v>8.25</v>
      </c>
      <c r="LG1560" s="18">
        <v>6.25</v>
      </c>
      <c r="LH1560" s="18">
        <v>0</v>
      </c>
      <c r="LI1560" s="18">
        <v>0</v>
      </c>
      <c r="LQ1560" s="18">
        <v>8.25</v>
      </c>
      <c r="LR1560" s="18">
        <v>8.25</v>
      </c>
      <c r="LS1560" s="18">
        <v>8.25</v>
      </c>
      <c r="LT1560" s="18">
        <v>8.25</v>
      </c>
      <c r="LU1560" s="18">
        <v>6.25</v>
      </c>
      <c r="LV1560" s="18">
        <v>0</v>
      </c>
      <c r="LW1560" s="18">
        <v>0</v>
      </c>
      <c r="ME1560" s="18" t="s">
        <v>768</v>
      </c>
      <c r="MF1560" s="18" t="s">
        <v>768</v>
      </c>
      <c r="MG1560" s="18" t="s">
        <v>768</v>
      </c>
      <c r="MH1560" s="18" t="s">
        <v>768</v>
      </c>
      <c r="MI1560" s="18" t="s">
        <v>768</v>
      </c>
      <c r="MO1560" s="18" t="s">
        <v>766</v>
      </c>
      <c r="MS1560" s="18">
        <v>221542</v>
      </c>
      <c r="NL1560" s="18" t="s">
        <v>768</v>
      </c>
      <c r="NO1560" s="18" t="s">
        <v>2249</v>
      </c>
      <c r="NP1560" s="18" t="s">
        <v>2225</v>
      </c>
      <c r="NS1560" s="18" t="s">
        <v>2245</v>
      </c>
      <c r="NV1560" s="18">
        <v>0</v>
      </c>
      <c r="NX1560" s="18">
        <f t="shared" si="526"/>
        <v>1246.1380753138073</v>
      </c>
      <c r="NY1560" t="str">
        <f t="shared" si="531"/>
        <v>Smaller</v>
      </c>
      <c r="NZ1560" t="str">
        <f t="shared" si="532"/>
        <v>Small</v>
      </c>
    </row>
    <row r="1561" spans="1:390">
      <c r="A1561" t="s">
        <v>484</v>
      </c>
      <c r="B1561" t="s">
        <v>485</v>
      </c>
      <c r="C1561" t="s">
        <v>486</v>
      </c>
      <c r="D1561" t="s">
        <v>404</v>
      </c>
      <c r="E1561">
        <v>20190</v>
      </c>
      <c r="F1561" t="s">
        <v>2220</v>
      </c>
      <c r="G1561">
        <v>11296.65</v>
      </c>
      <c r="H1561" s="62">
        <v>54421</v>
      </c>
      <c r="I1561" s="63">
        <v>1</v>
      </c>
      <c r="J1561" s="63">
        <v>116</v>
      </c>
      <c r="K1561" s="63">
        <v>15</v>
      </c>
      <c r="L1561" s="63">
        <v>0</v>
      </c>
      <c r="Q1561" s="63" t="s">
        <v>2350</v>
      </c>
      <c r="R1561" s="63">
        <v>506</v>
      </c>
      <c r="X1561" s="63">
        <v>0</v>
      </c>
      <c r="Y1561" s="63">
        <v>0</v>
      </c>
      <c r="Z1561" s="63">
        <v>0</v>
      </c>
      <c r="AA1561" s="63">
        <v>0</v>
      </c>
      <c r="AB1561" s="63">
        <v>0</v>
      </c>
      <c r="AC1561" s="93">
        <v>16918</v>
      </c>
      <c r="AO1561" s="59">
        <f t="shared" si="529"/>
        <v>16918</v>
      </c>
      <c r="AP1561" s="77">
        <v>35114</v>
      </c>
      <c r="BB1561" s="63">
        <f t="shared" ref="BB1561:BB1593" si="544">SUM(AP1561:AZ1561)</f>
        <v>35114</v>
      </c>
      <c r="BC1561" s="77">
        <v>4961</v>
      </c>
      <c r="BO1561" s="63">
        <f t="shared" si="533"/>
        <v>4961</v>
      </c>
      <c r="BZ1561" s="18">
        <f t="shared" si="534"/>
        <v>0</v>
      </c>
      <c r="CA1561" s="41">
        <v>82936</v>
      </c>
      <c r="CM1561">
        <f t="shared" ref="CM1561:CM1592" si="545">SUM(CA1561:CL1561)</f>
        <v>82936</v>
      </c>
      <c r="CX1561" s="39"/>
      <c r="DI1561">
        <f t="shared" si="542"/>
        <v>0</v>
      </c>
      <c r="DJ1561" s="41">
        <v>0</v>
      </c>
      <c r="DV1561" s="63">
        <f t="shared" si="535"/>
        <v>0</v>
      </c>
      <c r="DW1561" s="77">
        <v>759</v>
      </c>
      <c r="EI1561" s="63">
        <f t="shared" si="536"/>
        <v>759</v>
      </c>
      <c r="EU1561" s="38">
        <v>0.31</v>
      </c>
      <c r="EY1561" s="38">
        <v>0.4</v>
      </c>
      <c r="EZ1561" s="38">
        <v>0.28999999999999998</v>
      </c>
      <c r="FJ1561" s="18">
        <f t="shared" si="537"/>
        <v>0</v>
      </c>
      <c r="FT1561">
        <f t="shared" si="538"/>
        <v>0</v>
      </c>
      <c r="GD1561">
        <f t="shared" si="543"/>
        <v>0</v>
      </c>
      <c r="GO1561" s="39">
        <f t="shared" si="539"/>
        <v>0</v>
      </c>
      <c r="GP1561" s="39">
        <f t="shared" si="540"/>
        <v>21879</v>
      </c>
      <c r="GQ1561" s="39">
        <f t="shared" si="541"/>
        <v>35114</v>
      </c>
      <c r="GR1561" s="39">
        <v>360692</v>
      </c>
      <c r="GS1561" t="s">
        <v>942</v>
      </c>
      <c r="GT1561" t="s">
        <v>2351</v>
      </c>
      <c r="GU1561" t="s">
        <v>1392</v>
      </c>
      <c r="GZ1561" s="50">
        <v>5.2199999999999998E-3</v>
      </c>
      <c r="HA1561" s="43">
        <v>0</v>
      </c>
      <c r="HB1561">
        <v>0</v>
      </c>
      <c r="HC1561">
        <v>307</v>
      </c>
      <c r="HD1561">
        <v>1854</v>
      </c>
      <c r="HE1561">
        <v>81998</v>
      </c>
      <c r="HF1561">
        <v>52</v>
      </c>
      <c r="HH1561">
        <v>52507</v>
      </c>
      <c r="HI1561">
        <v>36</v>
      </c>
      <c r="HJ1561">
        <v>4</v>
      </c>
      <c r="HK1561">
        <v>1455</v>
      </c>
      <c r="HL1561">
        <v>0</v>
      </c>
      <c r="HM1561">
        <v>307</v>
      </c>
      <c r="HN1561">
        <v>0</v>
      </c>
      <c r="HU1561">
        <v>4</v>
      </c>
      <c r="HV1561">
        <v>7</v>
      </c>
      <c r="HW1561">
        <v>5</v>
      </c>
      <c r="HX1561">
        <v>0</v>
      </c>
      <c r="HY1561">
        <v>0</v>
      </c>
      <c r="HZ1561">
        <v>0</v>
      </c>
      <c r="IA1561">
        <f t="shared" si="522"/>
        <v>5</v>
      </c>
      <c r="IB1561">
        <f t="shared" si="523"/>
        <v>0</v>
      </c>
      <c r="IC1561">
        <v>18</v>
      </c>
      <c r="ID1561">
        <v>5.53</v>
      </c>
      <c r="IE1561">
        <v>5</v>
      </c>
      <c r="IF1561" s="63">
        <v>6</v>
      </c>
      <c r="IH1561">
        <f t="shared" si="524"/>
        <v>10.530000000000001</v>
      </c>
      <c r="II1561" s="35">
        <f t="shared" si="525"/>
        <v>5.53</v>
      </c>
      <c r="IM1561" s="18">
        <v>5584</v>
      </c>
      <c r="IN1561" t="s">
        <v>411</v>
      </c>
      <c r="IO1561" s="62">
        <v>3373</v>
      </c>
      <c r="IP1561" s="18">
        <v>6008</v>
      </c>
      <c r="IQ1561" s="18">
        <v>132</v>
      </c>
      <c r="IR1561" s="18">
        <v>489</v>
      </c>
      <c r="IS1561" s="18">
        <v>0</v>
      </c>
      <c r="IT1561" s="18">
        <v>3191</v>
      </c>
      <c r="IU1561" s="18">
        <v>1238</v>
      </c>
      <c r="IV1561" s="18">
        <v>18691</v>
      </c>
      <c r="IW1561" s="18" t="s">
        <v>2352</v>
      </c>
      <c r="IX1561" s="18">
        <f t="shared" si="530"/>
        <v>38706</v>
      </c>
      <c r="JB1561" s="18">
        <v>140</v>
      </c>
      <c r="JC1561" s="18">
        <v>802</v>
      </c>
      <c r="JS1561" s="18">
        <v>0</v>
      </c>
      <c r="JT1561" s="18">
        <v>6</v>
      </c>
      <c r="JU1561" s="18">
        <v>54</v>
      </c>
      <c r="JW1561" s="18">
        <v>3</v>
      </c>
      <c r="JX1561" s="18" t="s">
        <v>2353</v>
      </c>
      <c r="JY1561" s="18">
        <v>1589</v>
      </c>
      <c r="KC1561" s="18" t="s">
        <v>2224</v>
      </c>
      <c r="KD1561" s="18" t="s">
        <v>862</v>
      </c>
      <c r="KE1561" s="18">
        <v>0</v>
      </c>
      <c r="KF1561" s="18">
        <v>1</v>
      </c>
      <c r="KG1561" s="18">
        <v>2</v>
      </c>
      <c r="KH1561" s="18">
        <v>51</v>
      </c>
      <c r="KN1561" s="18">
        <v>13.5</v>
      </c>
      <c r="KO1561" s="18">
        <v>13.5</v>
      </c>
      <c r="KP1561" s="18">
        <v>13.5</v>
      </c>
      <c r="KQ1561" s="18">
        <v>13.5</v>
      </c>
      <c r="KR1561" s="18">
        <v>7.5</v>
      </c>
      <c r="KS1561" s="18">
        <v>0</v>
      </c>
      <c r="KT1561" s="18">
        <v>0</v>
      </c>
      <c r="LB1561" s="18" t="s">
        <v>768</v>
      </c>
      <c r="LC1561" s="18">
        <v>9.5</v>
      </c>
      <c r="LD1561" s="18">
        <v>9.5</v>
      </c>
      <c r="LE1561" s="18">
        <v>9.5</v>
      </c>
      <c r="LF1561" s="18">
        <v>9.5</v>
      </c>
      <c r="LG1561" s="18">
        <v>7.5</v>
      </c>
      <c r="LH1561" s="18">
        <v>0</v>
      </c>
      <c r="LI1561" s="18">
        <v>0</v>
      </c>
      <c r="LQ1561" s="18">
        <v>10</v>
      </c>
      <c r="LR1561" s="18">
        <v>10</v>
      </c>
      <c r="LS1561" s="18">
        <v>10</v>
      </c>
      <c r="LT1561" s="18">
        <v>10</v>
      </c>
      <c r="LU1561" s="18">
        <v>0</v>
      </c>
      <c r="LV1561" s="18">
        <v>0</v>
      </c>
      <c r="LW1561" s="18">
        <v>0</v>
      </c>
      <c r="ME1561" s="18" t="s">
        <v>766</v>
      </c>
      <c r="MF1561" s="18" t="s">
        <v>768</v>
      </c>
      <c r="MG1561" s="18" t="s">
        <v>768</v>
      </c>
      <c r="MH1561" s="18" t="s">
        <v>768</v>
      </c>
      <c r="MI1561" s="18" t="s">
        <v>768</v>
      </c>
      <c r="MO1561" s="18" t="s">
        <v>768</v>
      </c>
      <c r="MP1561" s="18">
        <v>2</v>
      </c>
      <c r="MS1561" s="18">
        <v>240417</v>
      </c>
      <c r="NL1561" s="18" t="s">
        <v>768</v>
      </c>
      <c r="NM1561" s="18" t="s">
        <v>1153</v>
      </c>
      <c r="NP1561" s="18" t="s">
        <v>2225</v>
      </c>
      <c r="NT1561" s="18" t="s">
        <v>942</v>
      </c>
      <c r="NU1561" s="18" t="s">
        <v>2354</v>
      </c>
      <c r="NV1561" s="18">
        <v>8000</v>
      </c>
      <c r="NX1561" s="18">
        <f t="shared" si="526"/>
        <v>2042.7938517179023</v>
      </c>
      <c r="NY1561" t="str">
        <f t="shared" si="531"/>
        <v>Mid-range</v>
      </c>
      <c r="NZ1561" t="str">
        <f t="shared" si="532"/>
        <v>Medium</v>
      </c>
    </row>
    <row r="1562" spans="1:390">
      <c r="A1562" t="s">
        <v>635</v>
      </c>
      <c r="B1562" t="s">
        <v>636</v>
      </c>
      <c r="C1562" t="s">
        <v>637</v>
      </c>
      <c r="D1562" t="s">
        <v>404</v>
      </c>
      <c r="E1562">
        <v>20190</v>
      </c>
      <c r="F1562" t="s">
        <v>2220</v>
      </c>
      <c r="G1562">
        <v>18161.62</v>
      </c>
      <c r="H1562" s="62">
        <v>41046</v>
      </c>
      <c r="I1562" s="63">
        <v>0</v>
      </c>
      <c r="J1562" s="63">
        <v>30</v>
      </c>
      <c r="K1562" s="63">
        <v>6</v>
      </c>
      <c r="L1562" s="63">
        <v>1</v>
      </c>
      <c r="Q1562" s="63" t="s">
        <v>2355</v>
      </c>
      <c r="R1562" s="63">
        <v>400</v>
      </c>
      <c r="X1562" s="63">
        <v>1</v>
      </c>
      <c r="Y1562" s="63">
        <v>0</v>
      </c>
      <c r="Z1562" s="63">
        <v>15</v>
      </c>
      <c r="AA1562" s="63">
        <v>0</v>
      </c>
      <c r="AB1562" s="63">
        <v>0</v>
      </c>
      <c r="AC1562" s="93">
        <v>17000</v>
      </c>
      <c r="AL1562" s="93">
        <v>10000</v>
      </c>
      <c r="AO1562" s="59">
        <f t="shared" si="529"/>
        <v>27000</v>
      </c>
      <c r="AP1562" s="77">
        <v>0</v>
      </c>
      <c r="AR1562" s="77">
        <v>0</v>
      </c>
      <c r="AS1562" s="77"/>
      <c r="AT1562" s="77">
        <v>0</v>
      </c>
      <c r="AU1562" s="77"/>
      <c r="AV1562" s="77"/>
      <c r="AX1562" s="77">
        <v>0</v>
      </c>
      <c r="AY1562" s="77">
        <v>15000</v>
      </c>
      <c r="AZ1562" s="77">
        <v>0</v>
      </c>
      <c r="BB1562" s="63">
        <f t="shared" si="544"/>
        <v>15000</v>
      </c>
      <c r="BC1562" s="77">
        <v>38300</v>
      </c>
      <c r="BD1562" s="77">
        <v>0</v>
      </c>
      <c r="BG1562" s="77">
        <v>0</v>
      </c>
      <c r="BK1562" s="77">
        <v>0</v>
      </c>
      <c r="BL1562" s="77">
        <v>0</v>
      </c>
      <c r="BM1562" s="77">
        <v>0</v>
      </c>
      <c r="BO1562" s="63">
        <f t="shared" si="533"/>
        <v>38300</v>
      </c>
      <c r="BZ1562" s="18">
        <f t="shared" si="534"/>
        <v>0</v>
      </c>
      <c r="CA1562" s="41">
        <v>49670</v>
      </c>
      <c r="CB1562" s="41">
        <v>0</v>
      </c>
      <c r="CE1562" s="41">
        <v>0</v>
      </c>
      <c r="CH1562" s="41">
        <v>0</v>
      </c>
      <c r="CJ1562" s="41">
        <v>0</v>
      </c>
      <c r="CK1562" s="41">
        <v>0</v>
      </c>
      <c r="CM1562">
        <f t="shared" si="545"/>
        <v>49670</v>
      </c>
      <c r="CX1562" s="39"/>
      <c r="DI1562">
        <f t="shared" si="542"/>
        <v>0</v>
      </c>
      <c r="DJ1562" s="41">
        <v>0</v>
      </c>
      <c r="DL1562" s="41">
        <v>0</v>
      </c>
      <c r="DN1562" s="41">
        <v>0</v>
      </c>
      <c r="DQ1562" s="41">
        <v>0</v>
      </c>
      <c r="DR1562" s="41">
        <v>0</v>
      </c>
      <c r="DT1562" s="41">
        <v>0</v>
      </c>
      <c r="DV1562" s="63">
        <f t="shared" si="535"/>
        <v>0</v>
      </c>
      <c r="DW1562" s="77">
        <v>0</v>
      </c>
      <c r="DY1562" s="41">
        <v>0</v>
      </c>
      <c r="DZ1562" s="41"/>
      <c r="EA1562" s="41">
        <v>0</v>
      </c>
      <c r="EB1562" s="41"/>
      <c r="ED1562" s="41">
        <v>0</v>
      </c>
      <c r="EE1562" s="41">
        <v>0</v>
      </c>
      <c r="EG1562" s="41">
        <v>0</v>
      </c>
      <c r="EI1562" s="63">
        <f t="shared" si="536"/>
        <v>0</v>
      </c>
      <c r="EU1562" s="38">
        <v>0.69</v>
      </c>
      <c r="EY1562" s="38">
        <v>0.22</v>
      </c>
      <c r="EZ1562" s="38">
        <v>0.09</v>
      </c>
      <c r="FJ1562" s="18">
        <f t="shared" si="537"/>
        <v>0</v>
      </c>
      <c r="FT1562">
        <f t="shared" si="538"/>
        <v>0</v>
      </c>
      <c r="GD1562">
        <f t="shared" si="543"/>
        <v>0</v>
      </c>
      <c r="GO1562" s="39">
        <f t="shared" si="539"/>
        <v>0</v>
      </c>
      <c r="GP1562" s="39">
        <f t="shared" si="540"/>
        <v>65300</v>
      </c>
      <c r="GQ1562" s="39">
        <f t="shared" si="541"/>
        <v>15000</v>
      </c>
      <c r="GR1562" s="39">
        <v>120245</v>
      </c>
      <c r="GS1562" t="s">
        <v>395</v>
      </c>
      <c r="GU1562" t="s">
        <v>1392</v>
      </c>
      <c r="GZ1562" s="50">
        <v>1E-3</v>
      </c>
      <c r="HA1562" s="43">
        <v>0</v>
      </c>
      <c r="HB1562" t="s">
        <v>1300</v>
      </c>
      <c r="HC1562">
        <v>690</v>
      </c>
      <c r="HD1562">
        <v>166</v>
      </c>
      <c r="HE1562">
        <v>10671</v>
      </c>
      <c r="HF1562">
        <v>129</v>
      </c>
      <c r="HH1562">
        <v>73442</v>
      </c>
      <c r="HI1562">
        <v>0</v>
      </c>
      <c r="HJ1562">
        <v>1</v>
      </c>
      <c r="HK1562">
        <v>0</v>
      </c>
      <c r="HL1562">
        <v>0</v>
      </c>
      <c r="HM1562">
        <v>831</v>
      </c>
      <c r="HN1562">
        <v>0</v>
      </c>
      <c r="HU1562">
        <v>5</v>
      </c>
      <c r="HV1562">
        <v>4</v>
      </c>
      <c r="HW1562">
        <v>3</v>
      </c>
      <c r="HX1562">
        <v>0</v>
      </c>
      <c r="HY1562">
        <v>0</v>
      </c>
      <c r="HZ1562">
        <v>2</v>
      </c>
      <c r="IA1562">
        <f t="shared" si="522"/>
        <v>3</v>
      </c>
      <c r="IB1562">
        <f t="shared" si="523"/>
        <v>2</v>
      </c>
      <c r="IC1562">
        <v>4</v>
      </c>
      <c r="ID1562">
        <v>6.3</v>
      </c>
      <c r="IE1562">
        <v>3.95</v>
      </c>
      <c r="IF1562" s="63">
        <v>1</v>
      </c>
      <c r="IH1562">
        <f t="shared" si="524"/>
        <v>10.25</v>
      </c>
      <c r="II1562" s="35">
        <f t="shared" si="525"/>
        <v>6.3</v>
      </c>
      <c r="IM1562" s="18">
        <v>4577</v>
      </c>
      <c r="IN1562" t="s">
        <v>411</v>
      </c>
      <c r="IO1562" s="62">
        <v>8140</v>
      </c>
      <c r="IP1562" s="18">
        <v>12601</v>
      </c>
      <c r="IQ1562" s="18">
        <v>0</v>
      </c>
      <c r="IR1562" s="18">
        <v>0</v>
      </c>
      <c r="IS1562" s="18">
        <v>0</v>
      </c>
      <c r="IT1562" s="18">
        <v>0</v>
      </c>
      <c r="IU1562" s="18">
        <v>0</v>
      </c>
      <c r="IV1562" s="18">
        <v>0</v>
      </c>
      <c r="IX1562" s="18">
        <f t="shared" si="530"/>
        <v>25318</v>
      </c>
      <c r="JB1562" s="18">
        <v>0</v>
      </c>
      <c r="JC1562" s="18">
        <v>0</v>
      </c>
      <c r="JS1562" s="18">
        <v>185</v>
      </c>
      <c r="JT1562" s="18">
        <v>0</v>
      </c>
      <c r="JU1562" s="18">
        <v>111</v>
      </c>
      <c r="JW1562" s="18">
        <v>0</v>
      </c>
      <c r="JY1562" s="18">
        <v>5300</v>
      </c>
      <c r="KC1562" s="18" t="s">
        <v>2224</v>
      </c>
      <c r="KD1562" s="18" t="s">
        <v>862</v>
      </c>
      <c r="KF1562" s="18">
        <v>1</v>
      </c>
      <c r="KG1562" s="18">
        <v>4</v>
      </c>
      <c r="KH1562" s="18">
        <v>87</v>
      </c>
      <c r="KN1562" s="18">
        <v>12.5</v>
      </c>
      <c r="KO1562" s="18">
        <v>12.5</v>
      </c>
      <c r="KP1562" s="18">
        <v>12.5</v>
      </c>
      <c r="KQ1562" s="18">
        <v>12.5</v>
      </c>
      <c r="KR1562" s="18">
        <v>6.5</v>
      </c>
      <c r="KS1562" s="18">
        <v>4</v>
      </c>
      <c r="KT1562" s="18">
        <v>0</v>
      </c>
      <c r="LB1562" s="18" t="s">
        <v>766</v>
      </c>
      <c r="LQ1562" s="18">
        <v>10</v>
      </c>
      <c r="LR1562" s="18">
        <v>10</v>
      </c>
      <c r="LS1562" s="18">
        <v>10</v>
      </c>
      <c r="LT1562" s="18">
        <v>10</v>
      </c>
      <c r="LU1562" s="18">
        <v>0</v>
      </c>
      <c r="LV1562" s="18">
        <v>0</v>
      </c>
      <c r="LW1562" s="18">
        <v>0</v>
      </c>
      <c r="ME1562" s="18" t="s">
        <v>766</v>
      </c>
      <c r="MF1562" s="18" t="s">
        <v>768</v>
      </c>
      <c r="MG1562" s="18" t="s">
        <v>768</v>
      </c>
      <c r="MH1562" s="18" t="s">
        <v>768</v>
      </c>
      <c r="MI1562" s="18" t="s">
        <v>768</v>
      </c>
      <c r="MO1562" s="18" t="s">
        <v>766</v>
      </c>
      <c r="NL1562" s="18" t="s">
        <v>768</v>
      </c>
      <c r="NP1562" s="18" t="s">
        <v>2225</v>
      </c>
      <c r="NV1562" s="18">
        <v>0</v>
      </c>
      <c r="NX1562" s="18">
        <f t="shared" si="526"/>
        <v>2882.7968253968252</v>
      </c>
      <c r="NY1562" t="str">
        <f t="shared" si="531"/>
        <v>Larger</v>
      </c>
      <c r="NZ1562" t="str">
        <f t="shared" si="532"/>
        <v>Medium</v>
      </c>
    </row>
    <row r="1563" spans="1:390">
      <c r="A1563" t="s">
        <v>505</v>
      </c>
      <c r="B1563" t="s">
        <v>506</v>
      </c>
      <c r="C1563" t="s">
        <v>507</v>
      </c>
      <c r="D1563" t="s">
        <v>404</v>
      </c>
      <c r="E1563">
        <v>20190</v>
      </c>
      <c r="F1563" t="s">
        <v>2220</v>
      </c>
      <c r="G1563">
        <v>13968.4</v>
      </c>
      <c r="H1563" s="62">
        <v>22924</v>
      </c>
      <c r="I1563" s="63">
        <v>0</v>
      </c>
      <c r="J1563" s="63">
        <v>76</v>
      </c>
      <c r="K1563" s="63">
        <v>7</v>
      </c>
      <c r="L1563" s="63">
        <v>1</v>
      </c>
      <c r="Q1563" s="63" t="s">
        <v>2356</v>
      </c>
      <c r="R1563" s="63">
        <v>147</v>
      </c>
      <c r="X1563" s="63">
        <v>0</v>
      </c>
      <c r="Y1563" s="63">
        <v>0</v>
      </c>
      <c r="Z1563" s="63">
        <v>0</v>
      </c>
      <c r="AA1563" s="63">
        <v>0</v>
      </c>
      <c r="AB1563" s="63">
        <v>0</v>
      </c>
      <c r="AC1563" s="93">
        <v>23320</v>
      </c>
      <c r="AM1563" s="93">
        <v>1200</v>
      </c>
      <c r="AN1563" s="63" t="s">
        <v>1212</v>
      </c>
      <c r="AO1563" s="59">
        <f t="shared" si="529"/>
        <v>24520</v>
      </c>
      <c r="AP1563" s="77">
        <v>58</v>
      </c>
      <c r="BB1563" s="63">
        <f t="shared" si="544"/>
        <v>58</v>
      </c>
      <c r="BC1563" s="77">
        <v>7826</v>
      </c>
      <c r="BO1563" s="63">
        <f t="shared" si="533"/>
        <v>7826</v>
      </c>
      <c r="BZ1563" s="18">
        <f t="shared" si="534"/>
        <v>0</v>
      </c>
      <c r="CA1563" s="41">
        <v>116121</v>
      </c>
      <c r="CM1563">
        <f t="shared" si="545"/>
        <v>116121</v>
      </c>
      <c r="CX1563" s="39"/>
      <c r="DI1563">
        <f t="shared" si="542"/>
        <v>0</v>
      </c>
      <c r="DJ1563" s="41">
        <v>0</v>
      </c>
      <c r="DV1563" s="63">
        <f t="shared" si="535"/>
        <v>0</v>
      </c>
      <c r="DW1563" s="77">
        <v>88</v>
      </c>
      <c r="EI1563" s="63">
        <f t="shared" si="536"/>
        <v>88</v>
      </c>
      <c r="EU1563" s="38">
        <v>0.15</v>
      </c>
      <c r="EY1563" s="38">
        <v>0.48</v>
      </c>
      <c r="EZ1563" s="38">
        <v>0.37</v>
      </c>
      <c r="FJ1563" s="18">
        <f t="shared" si="537"/>
        <v>0</v>
      </c>
      <c r="FT1563">
        <f t="shared" si="538"/>
        <v>0</v>
      </c>
      <c r="GD1563">
        <f t="shared" si="543"/>
        <v>0</v>
      </c>
      <c r="GO1563" s="39">
        <f t="shared" si="539"/>
        <v>0</v>
      </c>
      <c r="GP1563" s="39">
        <f t="shared" si="540"/>
        <v>32346</v>
      </c>
      <c r="GQ1563" s="39">
        <f t="shared" si="541"/>
        <v>58</v>
      </c>
      <c r="GR1563" s="39">
        <v>163638</v>
      </c>
      <c r="GS1563" t="s">
        <v>420</v>
      </c>
      <c r="GU1563" t="s">
        <v>2279</v>
      </c>
      <c r="GZ1563" s="47">
        <v>0</v>
      </c>
      <c r="HA1563" s="43">
        <v>4365</v>
      </c>
      <c r="HB1563">
        <v>0</v>
      </c>
      <c r="HC1563">
        <v>483</v>
      </c>
      <c r="HD1563">
        <v>32409</v>
      </c>
      <c r="HE1563">
        <v>96</v>
      </c>
      <c r="HF1563">
        <v>44</v>
      </c>
      <c r="HH1563">
        <v>127533</v>
      </c>
      <c r="HI1563">
        <v>0</v>
      </c>
      <c r="HJ1563">
        <v>11</v>
      </c>
      <c r="HK1563">
        <v>2</v>
      </c>
      <c r="HL1563">
        <v>0</v>
      </c>
      <c r="HM1563">
        <v>483</v>
      </c>
      <c r="HN1563">
        <v>0</v>
      </c>
      <c r="HU1563">
        <v>4</v>
      </c>
      <c r="HV1563">
        <v>6</v>
      </c>
      <c r="HW1563">
        <v>4</v>
      </c>
      <c r="HX1563">
        <v>0</v>
      </c>
      <c r="HY1563">
        <v>1</v>
      </c>
      <c r="HZ1563">
        <v>0</v>
      </c>
      <c r="IA1563">
        <f t="shared" si="522"/>
        <v>4</v>
      </c>
      <c r="IB1563">
        <f t="shared" si="523"/>
        <v>1</v>
      </c>
      <c r="IC1563">
        <v>0</v>
      </c>
      <c r="ID1563">
        <v>4.58</v>
      </c>
      <c r="IE1563">
        <v>4.25</v>
      </c>
      <c r="IF1563" s="63">
        <v>0</v>
      </c>
      <c r="IH1563">
        <f t="shared" si="524"/>
        <v>8.83</v>
      </c>
      <c r="II1563" s="35">
        <f t="shared" si="525"/>
        <v>4.58</v>
      </c>
      <c r="IM1563" s="18">
        <v>4222</v>
      </c>
      <c r="IN1563" t="s">
        <v>411</v>
      </c>
      <c r="IO1563" s="62">
        <v>1940</v>
      </c>
      <c r="IP1563" s="18">
        <v>9186</v>
      </c>
      <c r="IQ1563" s="18">
        <v>526</v>
      </c>
      <c r="IR1563" s="18">
        <v>42</v>
      </c>
      <c r="IS1563" s="18">
        <v>69</v>
      </c>
      <c r="IT1563" s="18">
        <v>0</v>
      </c>
      <c r="IU1563" s="18">
        <v>0</v>
      </c>
      <c r="IV1563" s="18">
        <v>0</v>
      </c>
      <c r="IX1563" s="18">
        <f t="shared" si="530"/>
        <v>15985</v>
      </c>
      <c r="JB1563" s="18">
        <v>122</v>
      </c>
      <c r="JC1563" s="18">
        <v>213</v>
      </c>
      <c r="JS1563" s="18">
        <v>107</v>
      </c>
      <c r="JT1563" s="18">
        <v>11</v>
      </c>
      <c r="JU1563" s="18">
        <v>105</v>
      </c>
      <c r="JW1563" s="18">
        <v>37</v>
      </c>
      <c r="JX1563" s="18" t="s">
        <v>2357</v>
      </c>
      <c r="JY1563" s="18">
        <v>5317</v>
      </c>
      <c r="KC1563" s="18" t="s">
        <v>2224</v>
      </c>
      <c r="KD1563" s="18" t="s">
        <v>2358</v>
      </c>
      <c r="KF1563" s="18">
        <v>2</v>
      </c>
      <c r="KG1563" s="18">
        <v>5</v>
      </c>
      <c r="KH1563" s="18">
        <v>0</v>
      </c>
      <c r="KN1563" s="18">
        <v>12</v>
      </c>
      <c r="KO1563" s="18">
        <v>12</v>
      </c>
      <c r="KP1563" s="18">
        <v>12</v>
      </c>
      <c r="KQ1563" s="18">
        <v>12</v>
      </c>
      <c r="KR1563" s="18">
        <v>6</v>
      </c>
      <c r="KS1563" s="18">
        <v>0</v>
      </c>
      <c r="KT1563" s="18">
        <v>0</v>
      </c>
      <c r="LB1563" s="18" t="s">
        <v>766</v>
      </c>
      <c r="LQ1563" s="18">
        <v>12</v>
      </c>
      <c r="LR1563" s="18">
        <v>12</v>
      </c>
      <c r="LS1563" s="18">
        <v>12</v>
      </c>
      <c r="LT1563" s="18">
        <v>12</v>
      </c>
      <c r="LU1563" s="18">
        <v>0</v>
      </c>
      <c r="LV1563" s="18">
        <v>0</v>
      </c>
      <c r="LW1563" s="18">
        <v>0</v>
      </c>
      <c r="ME1563" s="18" t="s">
        <v>766</v>
      </c>
      <c r="MF1563" s="18" t="s">
        <v>768</v>
      </c>
      <c r="MG1563" s="18" t="s">
        <v>768</v>
      </c>
      <c r="MH1563" s="18" t="s">
        <v>768</v>
      </c>
      <c r="MI1563" s="18" t="s">
        <v>2231</v>
      </c>
      <c r="MO1563" s="18" t="s">
        <v>766</v>
      </c>
      <c r="MS1563" s="18">
        <v>120744</v>
      </c>
      <c r="NL1563" s="18" t="s">
        <v>768</v>
      </c>
      <c r="NP1563" s="18" t="s">
        <v>2225</v>
      </c>
      <c r="NR1563" s="18" t="s">
        <v>2239</v>
      </c>
      <c r="NT1563" s="18" t="s">
        <v>942</v>
      </c>
      <c r="NU1563" s="18" t="s">
        <v>2359</v>
      </c>
      <c r="NV1563" s="18">
        <v>5000</v>
      </c>
      <c r="NX1563" s="18">
        <f t="shared" si="526"/>
        <v>3049.8689956331878</v>
      </c>
      <c r="NY1563" t="str">
        <f t="shared" si="531"/>
        <v>Larger</v>
      </c>
      <c r="NZ1563" t="str">
        <f t="shared" si="532"/>
        <v>Medium</v>
      </c>
    </row>
    <row r="1564" spans="1:390">
      <c r="A1564" t="s">
        <v>635</v>
      </c>
      <c r="B1564" t="s">
        <v>719</v>
      </c>
      <c r="C1564" t="s">
        <v>720</v>
      </c>
      <c r="D1564" t="s">
        <v>404</v>
      </c>
      <c r="E1564">
        <v>20190</v>
      </c>
      <c r="F1564" t="s">
        <v>2220</v>
      </c>
      <c r="G1564">
        <v>3267.77</v>
      </c>
      <c r="H1564" s="62">
        <v>11559</v>
      </c>
      <c r="I1564" s="63">
        <v>0</v>
      </c>
      <c r="J1564" s="63">
        <v>20</v>
      </c>
      <c r="K1564" s="63">
        <v>6</v>
      </c>
      <c r="L1564" s="63">
        <v>0</v>
      </c>
      <c r="O1564" s="63" t="s">
        <v>2221</v>
      </c>
      <c r="R1564" s="63">
        <v>197</v>
      </c>
      <c r="X1564" s="63">
        <v>0</v>
      </c>
      <c r="Y1564" s="63">
        <v>0</v>
      </c>
      <c r="Z1564" s="63">
        <v>0</v>
      </c>
      <c r="AA1564" s="63">
        <v>0</v>
      </c>
      <c r="AB1564" s="63">
        <v>0</v>
      </c>
      <c r="AC1564" s="93">
        <v>23876</v>
      </c>
      <c r="AO1564" s="59">
        <f t="shared" si="529"/>
        <v>23876</v>
      </c>
      <c r="AP1564" s="77">
        <v>954</v>
      </c>
      <c r="AR1564" s="77">
        <v>0</v>
      </c>
      <c r="AS1564" s="77"/>
      <c r="AT1564" s="77">
        <v>0</v>
      </c>
      <c r="AU1564" s="77"/>
      <c r="AV1564" s="77"/>
      <c r="AX1564" s="77">
        <v>0</v>
      </c>
      <c r="AY1564" s="77">
        <v>0</v>
      </c>
      <c r="AZ1564" s="77">
        <v>0</v>
      </c>
      <c r="BB1564" s="63">
        <f t="shared" si="544"/>
        <v>954</v>
      </c>
      <c r="BC1564" s="77">
        <v>3208</v>
      </c>
      <c r="BD1564" s="77">
        <v>0</v>
      </c>
      <c r="BG1564" s="77">
        <v>0</v>
      </c>
      <c r="BK1564" s="77">
        <v>0</v>
      </c>
      <c r="BL1564" s="77">
        <v>0</v>
      </c>
      <c r="BM1564" s="77">
        <v>0</v>
      </c>
      <c r="BO1564" s="63">
        <f t="shared" si="533"/>
        <v>3208</v>
      </c>
      <c r="BZ1564" s="18">
        <f t="shared" si="534"/>
        <v>0</v>
      </c>
      <c r="CA1564" s="41">
        <v>47550</v>
      </c>
      <c r="CB1564" s="41">
        <v>0</v>
      </c>
      <c r="CE1564" s="41">
        <v>0</v>
      </c>
      <c r="CH1564" s="41">
        <v>0</v>
      </c>
      <c r="CJ1564" s="41">
        <v>0</v>
      </c>
      <c r="CK1564" s="41">
        <v>0</v>
      </c>
      <c r="CM1564">
        <f t="shared" si="545"/>
        <v>47550</v>
      </c>
      <c r="CX1564" s="39"/>
      <c r="DI1564">
        <f t="shared" si="542"/>
        <v>0</v>
      </c>
      <c r="DJ1564" s="41">
        <v>0</v>
      </c>
      <c r="DL1564" s="41">
        <v>0</v>
      </c>
      <c r="DN1564" s="41">
        <v>0</v>
      </c>
      <c r="DQ1564" s="41">
        <v>0</v>
      </c>
      <c r="DR1564" s="41">
        <v>0</v>
      </c>
      <c r="DT1564" s="41">
        <v>0</v>
      </c>
      <c r="DV1564" s="63">
        <f t="shared" si="535"/>
        <v>0</v>
      </c>
      <c r="DW1564" s="77">
        <v>20</v>
      </c>
      <c r="DY1564" s="41">
        <v>0</v>
      </c>
      <c r="DZ1564" s="41"/>
      <c r="EA1564" s="41">
        <v>0</v>
      </c>
      <c r="EB1564" s="41"/>
      <c r="ED1564" s="41">
        <v>0</v>
      </c>
      <c r="EE1564" s="41">
        <v>0</v>
      </c>
      <c r="EG1564" s="41">
        <v>0</v>
      </c>
      <c r="EI1564" s="63">
        <f t="shared" si="536"/>
        <v>20</v>
      </c>
      <c r="EU1564" s="38">
        <v>0.45</v>
      </c>
      <c r="EY1564" s="38">
        <v>0.5</v>
      </c>
      <c r="EZ1564" s="38">
        <v>0.05</v>
      </c>
      <c r="FJ1564" s="18">
        <f t="shared" si="537"/>
        <v>0</v>
      </c>
      <c r="FT1564">
        <f t="shared" si="538"/>
        <v>0</v>
      </c>
      <c r="GD1564">
        <f t="shared" si="543"/>
        <v>0</v>
      </c>
      <c r="GO1564" s="39">
        <f t="shared" si="539"/>
        <v>0</v>
      </c>
      <c r="GP1564" s="39">
        <f t="shared" si="540"/>
        <v>27084</v>
      </c>
      <c r="GQ1564" s="39">
        <f t="shared" si="541"/>
        <v>954</v>
      </c>
      <c r="GR1564" s="39">
        <v>80068</v>
      </c>
      <c r="GS1564" t="s">
        <v>420</v>
      </c>
      <c r="GU1564" t="s">
        <v>2234</v>
      </c>
      <c r="GZ1564" s="47">
        <v>0</v>
      </c>
      <c r="HA1564" s="43">
        <v>0</v>
      </c>
      <c r="HB1564">
        <v>0</v>
      </c>
      <c r="HC1564">
        <v>709</v>
      </c>
      <c r="HD1564">
        <v>646</v>
      </c>
      <c r="HE1564">
        <v>25629</v>
      </c>
      <c r="HF1564">
        <v>36</v>
      </c>
      <c r="HH1564">
        <v>34429</v>
      </c>
      <c r="HI1564">
        <v>0</v>
      </c>
      <c r="HJ1564">
        <v>1</v>
      </c>
      <c r="HK1564">
        <v>6</v>
      </c>
      <c r="HL1564">
        <v>2</v>
      </c>
      <c r="HM1564">
        <v>709</v>
      </c>
      <c r="HN1564">
        <v>0</v>
      </c>
      <c r="HU1564">
        <v>1</v>
      </c>
      <c r="HV1564">
        <v>3</v>
      </c>
      <c r="HW1564">
        <v>0</v>
      </c>
      <c r="HX1564">
        <v>0</v>
      </c>
      <c r="HY1564">
        <v>2</v>
      </c>
      <c r="HZ1564">
        <v>0</v>
      </c>
      <c r="IA1564">
        <f t="shared" si="522"/>
        <v>0</v>
      </c>
      <c r="IB1564">
        <f t="shared" si="523"/>
        <v>2</v>
      </c>
      <c r="IC1564">
        <v>0</v>
      </c>
      <c r="ID1564">
        <v>3.0619999999999998</v>
      </c>
      <c r="IE1564">
        <v>1.8340000000000001</v>
      </c>
      <c r="IF1564" s="63">
        <v>0</v>
      </c>
      <c r="IH1564">
        <f t="shared" si="524"/>
        <v>4.8959999999999999</v>
      </c>
      <c r="II1564" s="35">
        <f t="shared" si="525"/>
        <v>3.0619999999999998</v>
      </c>
      <c r="IM1564" s="18">
        <v>220</v>
      </c>
      <c r="IN1564" t="s">
        <v>2235</v>
      </c>
      <c r="IO1564" s="62">
        <v>2467</v>
      </c>
      <c r="IP1564" s="18">
        <v>570</v>
      </c>
      <c r="IQ1564" s="18">
        <v>221</v>
      </c>
      <c r="IR1564" s="18">
        <v>0</v>
      </c>
      <c r="IS1564" s="18">
        <v>61</v>
      </c>
      <c r="IT1564" s="18">
        <v>11160</v>
      </c>
      <c r="IU1564" s="18">
        <v>0</v>
      </c>
      <c r="IV1564" s="18">
        <v>0</v>
      </c>
      <c r="IX1564" s="18">
        <f t="shared" si="530"/>
        <v>14699</v>
      </c>
      <c r="JB1564" s="18">
        <v>0</v>
      </c>
      <c r="JC1564" s="18">
        <v>0</v>
      </c>
      <c r="JS1564" s="18">
        <v>67</v>
      </c>
      <c r="JT1564" s="18">
        <v>10</v>
      </c>
      <c r="JU1564" s="18">
        <v>3</v>
      </c>
      <c r="JW1564" s="18">
        <v>0</v>
      </c>
      <c r="JY1564" s="18">
        <v>1647</v>
      </c>
      <c r="KC1564" s="18" t="s">
        <v>2224</v>
      </c>
      <c r="KD1564" s="18" t="s">
        <v>862</v>
      </c>
      <c r="KE1564" s="18">
        <v>0</v>
      </c>
      <c r="KF1564" s="18">
        <v>0</v>
      </c>
      <c r="KG1564" s="18">
        <v>0</v>
      </c>
      <c r="KH1564" s="18">
        <v>0</v>
      </c>
      <c r="KN1564" s="18">
        <v>14</v>
      </c>
      <c r="KO1564" s="18">
        <v>14</v>
      </c>
      <c r="KP1564" s="18">
        <v>14</v>
      </c>
      <c r="KQ1564" s="18">
        <v>14</v>
      </c>
      <c r="KR1564" s="18">
        <v>4</v>
      </c>
      <c r="KS1564" s="18">
        <v>0</v>
      </c>
      <c r="KT1564" s="18">
        <v>0</v>
      </c>
      <c r="LB1564" s="18" t="s">
        <v>766</v>
      </c>
      <c r="LQ1564" s="18">
        <v>12</v>
      </c>
      <c r="LR1564" s="18">
        <v>12</v>
      </c>
      <c r="LS1564" s="18">
        <v>12</v>
      </c>
      <c r="LT1564" s="18">
        <v>12</v>
      </c>
      <c r="LU1564" s="18">
        <v>0</v>
      </c>
      <c r="LV1564" s="18">
        <v>0</v>
      </c>
      <c r="LW1564" s="18">
        <v>0</v>
      </c>
      <c r="ME1564" s="18" t="s">
        <v>766</v>
      </c>
      <c r="MF1564" s="18" t="s">
        <v>768</v>
      </c>
      <c r="MG1564" s="18" t="s">
        <v>768</v>
      </c>
      <c r="MH1564" s="18" t="s">
        <v>768</v>
      </c>
      <c r="MI1564" s="18" t="s">
        <v>2231</v>
      </c>
      <c r="MO1564" s="18" t="s">
        <v>766</v>
      </c>
      <c r="MS1564" s="18">
        <v>79537</v>
      </c>
      <c r="NL1564" s="18" t="s">
        <v>768</v>
      </c>
      <c r="NP1564" s="18" t="s">
        <v>2225</v>
      </c>
      <c r="NV1564" s="18">
        <v>0</v>
      </c>
      <c r="NX1564" s="18">
        <f t="shared" si="526"/>
        <v>1067.2011757021555</v>
      </c>
      <c r="NY1564" t="str">
        <f t="shared" si="531"/>
        <v>Smaller</v>
      </c>
      <c r="NZ1564" t="str">
        <f t="shared" si="532"/>
        <v>Small</v>
      </c>
    </row>
    <row r="1565" spans="1:390">
      <c r="A1565" t="s">
        <v>495</v>
      </c>
      <c r="B1565" t="s">
        <v>681</v>
      </c>
      <c r="C1565" t="s">
        <v>682</v>
      </c>
      <c r="D1565" t="s">
        <v>404</v>
      </c>
      <c r="E1565">
        <v>20190</v>
      </c>
      <c r="F1565" t="s">
        <v>2220</v>
      </c>
      <c r="G1565">
        <v>9800.42</v>
      </c>
      <c r="H1565" s="62">
        <v>97475</v>
      </c>
      <c r="J1565" s="63">
        <v>23</v>
      </c>
      <c r="K1565" s="63">
        <v>17</v>
      </c>
      <c r="O1565" s="63" t="s">
        <v>2221</v>
      </c>
      <c r="Q1565" s="63" t="s">
        <v>2360</v>
      </c>
      <c r="R1565" s="63">
        <v>510</v>
      </c>
      <c r="X1565" s="63">
        <v>0</v>
      </c>
      <c r="Y1565" s="63">
        <v>0</v>
      </c>
      <c r="Z1565" s="63">
        <v>0</v>
      </c>
      <c r="AA1565" s="63">
        <v>0</v>
      </c>
      <c r="AB1565" s="63">
        <v>0</v>
      </c>
      <c r="AC1565" s="93">
        <v>24377</v>
      </c>
      <c r="AO1565" s="59">
        <f t="shared" ref="AO1565:AO1586" si="546">SUM(AC1565:AM1565)</f>
        <v>24377</v>
      </c>
      <c r="AP1565" s="77">
        <v>0</v>
      </c>
      <c r="BB1565" s="63">
        <f t="shared" si="544"/>
        <v>0</v>
      </c>
      <c r="BC1565" s="77">
        <v>15955</v>
      </c>
      <c r="BO1565" s="63">
        <f t="shared" si="533"/>
        <v>15955</v>
      </c>
      <c r="BZ1565" s="18">
        <f t="shared" si="534"/>
        <v>0</v>
      </c>
      <c r="CA1565" s="41">
        <v>0</v>
      </c>
      <c r="CM1565">
        <f t="shared" si="545"/>
        <v>0</v>
      </c>
      <c r="CX1565" s="39"/>
      <c r="DI1565">
        <f t="shared" si="542"/>
        <v>0</v>
      </c>
      <c r="DJ1565" s="41">
        <v>0</v>
      </c>
      <c r="DV1565" s="63">
        <f t="shared" si="535"/>
        <v>0</v>
      </c>
      <c r="DW1565" s="77">
        <v>0</v>
      </c>
      <c r="EI1565" s="63">
        <f t="shared" si="536"/>
        <v>0</v>
      </c>
      <c r="EU1565" s="38">
        <v>0.87</v>
      </c>
      <c r="EY1565" s="38">
        <v>0.08</v>
      </c>
      <c r="EZ1565" s="38">
        <v>0.05</v>
      </c>
      <c r="FJ1565" s="18">
        <f t="shared" si="537"/>
        <v>0</v>
      </c>
      <c r="FT1565">
        <f t="shared" si="538"/>
        <v>0</v>
      </c>
      <c r="GD1565">
        <f t="shared" si="543"/>
        <v>0</v>
      </c>
      <c r="GO1565" s="39">
        <f t="shared" si="539"/>
        <v>0</v>
      </c>
      <c r="GP1565" s="39">
        <f t="shared" si="540"/>
        <v>40332</v>
      </c>
      <c r="GQ1565" s="39">
        <f t="shared" si="541"/>
        <v>0</v>
      </c>
      <c r="GR1565" s="39">
        <v>52288</v>
      </c>
      <c r="GS1565" t="s">
        <v>395</v>
      </c>
      <c r="GU1565" t="s">
        <v>1392</v>
      </c>
      <c r="GZ1565" s="50">
        <v>2E-3</v>
      </c>
      <c r="HA1565" s="43">
        <v>525</v>
      </c>
      <c r="HB1565" t="s">
        <v>2361</v>
      </c>
      <c r="HC1565">
        <v>619</v>
      </c>
      <c r="HD1565">
        <v>143</v>
      </c>
      <c r="HE1565">
        <v>10052</v>
      </c>
      <c r="HF1565">
        <v>89</v>
      </c>
      <c r="HH1565">
        <v>52118</v>
      </c>
      <c r="HI1565">
        <v>44</v>
      </c>
      <c r="HJ1565">
        <v>4</v>
      </c>
      <c r="HK1565">
        <v>11</v>
      </c>
      <c r="HL1565">
        <v>0</v>
      </c>
      <c r="HM1565">
        <v>619</v>
      </c>
      <c r="HN1565">
        <v>10</v>
      </c>
      <c r="HU1565">
        <v>3</v>
      </c>
      <c r="HV1565">
        <v>6</v>
      </c>
      <c r="HW1565">
        <v>3</v>
      </c>
      <c r="IA1565">
        <f t="shared" si="522"/>
        <v>3</v>
      </c>
      <c r="IB1565">
        <f t="shared" si="523"/>
        <v>0</v>
      </c>
      <c r="ID1565">
        <v>3.75</v>
      </c>
      <c r="IE1565">
        <v>3</v>
      </c>
      <c r="IF1565" s="63">
        <v>0</v>
      </c>
      <c r="IH1565">
        <f t="shared" si="524"/>
        <v>6.75</v>
      </c>
      <c r="II1565" s="35">
        <f t="shared" si="525"/>
        <v>3.75</v>
      </c>
      <c r="IM1565" s="18">
        <v>3002</v>
      </c>
      <c r="IN1565" t="s">
        <v>411</v>
      </c>
      <c r="IO1565" s="62">
        <v>2015</v>
      </c>
      <c r="IP1565" s="18">
        <v>14350</v>
      </c>
      <c r="IQ1565" s="18">
        <v>2566</v>
      </c>
      <c r="IR1565" s="18">
        <v>35</v>
      </c>
      <c r="IS1565" s="18">
        <v>1122</v>
      </c>
      <c r="IT1565" s="18">
        <v>12859</v>
      </c>
      <c r="IU1565" s="18">
        <v>0</v>
      </c>
      <c r="IV1565" s="18">
        <v>0</v>
      </c>
      <c r="IX1565" s="18">
        <f t="shared" si="530"/>
        <v>35949</v>
      </c>
      <c r="JB1565" s="18">
        <v>41</v>
      </c>
      <c r="JC1565" s="18">
        <v>54</v>
      </c>
      <c r="JS1565" s="18">
        <v>46</v>
      </c>
      <c r="JT1565" s="18">
        <v>0</v>
      </c>
      <c r="JU1565" s="18">
        <v>45</v>
      </c>
      <c r="JW1565" s="18">
        <v>0</v>
      </c>
      <c r="JY1565" s="18">
        <v>1654</v>
      </c>
      <c r="KC1565" s="18" t="s">
        <v>2224</v>
      </c>
      <c r="KD1565" s="18" t="s">
        <v>862</v>
      </c>
      <c r="KF1565" s="18">
        <v>1</v>
      </c>
      <c r="KG1565" s="18">
        <v>2</v>
      </c>
      <c r="KH1565" s="18">
        <v>30</v>
      </c>
      <c r="KN1565" s="18">
        <v>11</v>
      </c>
      <c r="KO1565" s="18">
        <v>11</v>
      </c>
      <c r="KP1565" s="18">
        <v>11</v>
      </c>
      <c r="KQ1565" s="18">
        <v>11</v>
      </c>
      <c r="KR1565" s="18">
        <v>4</v>
      </c>
      <c r="KS1565" s="18">
        <v>4</v>
      </c>
      <c r="KT1565" s="18">
        <v>0</v>
      </c>
      <c r="LB1565" s="18" t="s">
        <v>768</v>
      </c>
      <c r="LC1565" s="18">
        <v>11</v>
      </c>
      <c r="LD1565" s="18">
        <v>11</v>
      </c>
      <c r="LE1565" s="18">
        <v>11</v>
      </c>
      <c r="LF1565" s="18">
        <v>11</v>
      </c>
      <c r="LG1565" s="18">
        <v>4</v>
      </c>
      <c r="LH1565" s="18">
        <v>0</v>
      </c>
      <c r="LI1565" s="18">
        <v>0</v>
      </c>
      <c r="LQ1565" s="18">
        <v>11</v>
      </c>
      <c r="LR1565" s="18">
        <v>11</v>
      </c>
      <c r="LS1565" s="18">
        <v>11</v>
      </c>
      <c r="LT1565" s="18">
        <v>11</v>
      </c>
      <c r="LU1565" s="18">
        <v>4</v>
      </c>
      <c r="LV1565" s="18">
        <v>0</v>
      </c>
      <c r="LW1565" s="18">
        <v>0</v>
      </c>
      <c r="ME1565" s="18" t="s">
        <v>766</v>
      </c>
      <c r="MF1565" s="18" t="s">
        <v>768</v>
      </c>
      <c r="MG1565" s="18" t="s">
        <v>768</v>
      </c>
      <c r="MH1565" s="18" t="s">
        <v>768</v>
      </c>
      <c r="MI1565" s="18" t="s">
        <v>768</v>
      </c>
      <c r="MO1565" s="18" t="s">
        <v>766</v>
      </c>
      <c r="MS1565" s="18">
        <v>251423</v>
      </c>
      <c r="NL1565" s="18" t="s">
        <v>768</v>
      </c>
      <c r="NP1565" s="18" t="s">
        <v>2225</v>
      </c>
      <c r="NV1565" s="18">
        <v>0</v>
      </c>
      <c r="NX1565" s="18">
        <f t="shared" si="526"/>
        <v>2613.4453333333336</v>
      </c>
      <c r="NY1565" t="str">
        <f t="shared" si="531"/>
        <v>Mid-range</v>
      </c>
      <c r="NZ1565" t="str">
        <f t="shared" si="532"/>
        <v>Small</v>
      </c>
    </row>
    <row r="1566" spans="1:390">
      <c r="A1566" t="s">
        <v>686</v>
      </c>
      <c r="B1566" t="s">
        <v>687</v>
      </c>
      <c r="C1566" t="s">
        <v>688</v>
      </c>
      <c r="D1566" t="s">
        <v>393</v>
      </c>
      <c r="E1566">
        <v>20190</v>
      </c>
      <c r="F1566" t="s">
        <v>2220</v>
      </c>
      <c r="G1566">
        <v>3374.31</v>
      </c>
      <c r="H1566" s="62">
        <v>16698</v>
      </c>
      <c r="I1566" s="63">
        <v>1</v>
      </c>
      <c r="J1566" s="63">
        <v>67</v>
      </c>
      <c r="K1566" s="63">
        <v>6</v>
      </c>
      <c r="L1566" s="63">
        <v>1</v>
      </c>
      <c r="Q1566" s="63" t="s">
        <v>862</v>
      </c>
      <c r="R1566" s="63">
        <v>178</v>
      </c>
      <c r="X1566" s="63">
        <v>1</v>
      </c>
      <c r="Y1566" s="63">
        <v>0</v>
      </c>
      <c r="Z1566" s="63">
        <v>32</v>
      </c>
      <c r="AA1566" s="63">
        <v>0</v>
      </c>
      <c r="AB1566" s="63">
        <v>1</v>
      </c>
      <c r="AC1566" s="93">
        <v>25000</v>
      </c>
      <c r="AM1566" s="93">
        <v>15236</v>
      </c>
      <c r="AN1566" s="63" t="s">
        <v>2362</v>
      </c>
      <c r="AO1566" s="59">
        <f t="shared" si="546"/>
        <v>40236</v>
      </c>
      <c r="AP1566" s="77">
        <v>0</v>
      </c>
      <c r="AR1566" s="77">
        <v>0</v>
      </c>
      <c r="AS1566" s="77"/>
      <c r="AT1566" s="77">
        <v>0</v>
      </c>
      <c r="AU1566" s="77"/>
      <c r="AV1566" s="77"/>
      <c r="AX1566" s="77">
        <v>0</v>
      </c>
      <c r="AY1566" s="77">
        <v>0</v>
      </c>
      <c r="AZ1566" s="77">
        <v>0</v>
      </c>
      <c r="BB1566" s="63">
        <f t="shared" si="544"/>
        <v>0</v>
      </c>
      <c r="BC1566" s="77">
        <v>6000</v>
      </c>
      <c r="BD1566" s="77">
        <v>0</v>
      </c>
      <c r="BG1566" s="77">
        <v>0</v>
      </c>
      <c r="BK1566" s="77">
        <v>0</v>
      </c>
      <c r="BL1566" s="77">
        <v>0</v>
      </c>
      <c r="BM1566" s="77">
        <v>0</v>
      </c>
      <c r="BO1566" s="63">
        <f t="shared" si="533"/>
        <v>6000</v>
      </c>
      <c r="BZ1566" s="18">
        <f t="shared" si="534"/>
        <v>0</v>
      </c>
      <c r="CA1566" s="41">
        <v>52155</v>
      </c>
      <c r="CB1566" s="41">
        <v>0</v>
      </c>
      <c r="CE1566" s="41">
        <v>0</v>
      </c>
      <c r="CH1566" s="41">
        <v>0</v>
      </c>
      <c r="CJ1566" s="41">
        <v>0</v>
      </c>
      <c r="CK1566" s="41">
        <v>0</v>
      </c>
      <c r="CM1566">
        <f t="shared" si="545"/>
        <v>52155</v>
      </c>
      <c r="CX1566" s="39"/>
      <c r="DI1566">
        <f t="shared" si="542"/>
        <v>0</v>
      </c>
      <c r="DJ1566" s="41">
        <v>300</v>
      </c>
      <c r="DL1566" s="41">
        <v>0</v>
      </c>
      <c r="DN1566" s="41">
        <v>0</v>
      </c>
      <c r="DQ1566" s="41">
        <v>0</v>
      </c>
      <c r="DR1566" s="41">
        <v>0</v>
      </c>
      <c r="DT1566" s="41">
        <v>0</v>
      </c>
      <c r="DV1566" s="63">
        <f t="shared" si="535"/>
        <v>300</v>
      </c>
      <c r="DW1566" s="77">
        <v>0</v>
      </c>
      <c r="DY1566" s="41">
        <v>0</v>
      </c>
      <c r="DZ1566" s="41"/>
      <c r="EA1566" s="41">
        <v>0</v>
      </c>
      <c r="EB1566" s="41"/>
      <c r="ED1566" s="41">
        <v>0</v>
      </c>
      <c r="EE1566" s="41">
        <v>0</v>
      </c>
      <c r="EG1566" s="41">
        <v>0</v>
      </c>
      <c r="EI1566" s="63">
        <f t="shared" si="536"/>
        <v>0</v>
      </c>
      <c r="EU1566" s="38">
        <v>0.79</v>
      </c>
      <c r="EY1566" s="38">
        <v>0.15</v>
      </c>
      <c r="EZ1566" s="38">
        <v>7.0000000000000007E-2</v>
      </c>
      <c r="FJ1566" s="18">
        <f t="shared" si="537"/>
        <v>0</v>
      </c>
      <c r="FT1566">
        <f t="shared" si="538"/>
        <v>0</v>
      </c>
      <c r="GD1566">
        <f t="shared" si="543"/>
        <v>0</v>
      </c>
      <c r="GO1566" s="39">
        <f t="shared" si="539"/>
        <v>0</v>
      </c>
      <c r="GP1566" s="39">
        <f t="shared" si="540"/>
        <v>46236</v>
      </c>
      <c r="GQ1566" s="39">
        <f t="shared" si="541"/>
        <v>0</v>
      </c>
      <c r="GR1566" s="39">
        <v>153031</v>
      </c>
      <c r="GS1566" t="s">
        <v>420</v>
      </c>
      <c r="GU1566" t="s">
        <v>2279</v>
      </c>
      <c r="GZ1566" s="47">
        <v>0</v>
      </c>
      <c r="HA1566" s="43">
        <v>0</v>
      </c>
      <c r="HB1566" t="s">
        <v>2363</v>
      </c>
      <c r="HC1566">
        <v>1573</v>
      </c>
      <c r="HD1566">
        <v>1944</v>
      </c>
      <c r="HE1566">
        <v>270</v>
      </c>
      <c r="HF1566">
        <v>83</v>
      </c>
      <c r="HH1566">
        <v>96276</v>
      </c>
      <c r="HI1566">
        <v>0</v>
      </c>
      <c r="HJ1566">
        <v>470</v>
      </c>
      <c r="HK1566">
        <v>0</v>
      </c>
      <c r="HL1566">
        <v>0</v>
      </c>
      <c r="HM1566">
        <v>1573</v>
      </c>
      <c r="HN1566">
        <v>0</v>
      </c>
      <c r="HU1566">
        <v>3</v>
      </c>
      <c r="HV1566">
        <v>2</v>
      </c>
      <c r="HW1566">
        <v>5</v>
      </c>
      <c r="HX1566">
        <v>0</v>
      </c>
      <c r="HY1566">
        <v>0</v>
      </c>
      <c r="HZ1566">
        <v>0</v>
      </c>
      <c r="IA1566">
        <f t="shared" si="522"/>
        <v>5</v>
      </c>
      <c r="IB1566">
        <f t="shared" si="523"/>
        <v>0</v>
      </c>
      <c r="IC1566">
        <v>9</v>
      </c>
      <c r="ID1566">
        <v>3.89</v>
      </c>
      <c r="IE1566">
        <v>5</v>
      </c>
      <c r="IF1566" s="63">
        <v>3</v>
      </c>
      <c r="IH1566">
        <f t="shared" si="524"/>
        <v>8.89</v>
      </c>
      <c r="II1566" s="35">
        <f t="shared" si="525"/>
        <v>3.89</v>
      </c>
      <c r="IM1566" s="18">
        <v>1162</v>
      </c>
      <c r="IN1566" t="s">
        <v>2235</v>
      </c>
      <c r="IO1566" s="62">
        <v>3882</v>
      </c>
      <c r="IP1566" s="18">
        <v>6227</v>
      </c>
      <c r="IQ1566" s="18">
        <v>13229</v>
      </c>
      <c r="IR1566" s="18">
        <v>2789</v>
      </c>
      <c r="IS1566" s="18">
        <v>0</v>
      </c>
      <c r="IT1566" s="18">
        <v>0</v>
      </c>
      <c r="IU1566" s="18">
        <v>0</v>
      </c>
      <c r="IV1566" s="18">
        <v>0</v>
      </c>
      <c r="IX1566" s="18">
        <f t="shared" si="530"/>
        <v>27289</v>
      </c>
      <c r="JB1566" s="18">
        <v>11446</v>
      </c>
      <c r="JC1566" s="18">
        <v>724</v>
      </c>
      <c r="JS1566" s="18">
        <v>123</v>
      </c>
      <c r="JT1566" s="18">
        <v>8</v>
      </c>
      <c r="JU1566" s="18">
        <v>0</v>
      </c>
      <c r="JW1566" s="18">
        <v>0</v>
      </c>
      <c r="JY1566" s="18">
        <v>2930</v>
      </c>
      <c r="KC1566" s="18" t="s">
        <v>2224</v>
      </c>
      <c r="KD1566" s="18" t="s">
        <v>862</v>
      </c>
      <c r="KF1566" s="18">
        <v>0</v>
      </c>
      <c r="KG1566" s="18">
        <v>0</v>
      </c>
      <c r="KH1566" s="18">
        <v>0</v>
      </c>
      <c r="KN1566" s="18">
        <v>12</v>
      </c>
      <c r="KO1566" s="18">
        <v>12</v>
      </c>
      <c r="KP1566" s="18">
        <v>12</v>
      </c>
      <c r="KQ1566" s="18">
        <v>12</v>
      </c>
      <c r="KR1566" s="18">
        <v>6</v>
      </c>
      <c r="KS1566" s="18">
        <v>0</v>
      </c>
      <c r="KT1566" s="18">
        <v>0</v>
      </c>
      <c r="LB1566" s="18" t="s">
        <v>766</v>
      </c>
      <c r="LQ1566" s="18">
        <v>8</v>
      </c>
      <c r="LR1566" s="18">
        <v>8</v>
      </c>
      <c r="LS1566" s="18">
        <v>8</v>
      </c>
      <c r="LT1566" s="18">
        <v>8</v>
      </c>
      <c r="LU1566" s="18">
        <v>0</v>
      </c>
      <c r="LV1566" s="18">
        <v>0</v>
      </c>
      <c r="LW1566" s="18">
        <v>0</v>
      </c>
      <c r="ME1566" s="18" t="s">
        <v>766</v>
      </c>
      <c r="MF1566" s="18" t="s">
        <v>768</v>
      </c>
      <c r="MG1566" s="18" t="s">
        <v>768</v>
      </c>
      <c r="MH1566" s="18" t="s">
        <v>766</v>
      </c>
      <c r="MI1566" s="18" t="s">
        <v>2231</v>
      </c>
      <c r="MO1566" s="18" t="s">
        <v>766</v>
      </c>
      <c r="MS1566" s="18">
        <v>60000</v>
      </c>
      <c r="NL1566" s="18" t="s">
        <v>768</v>
      </c>
      <c r="NM1566" s="18" t="s">
        <v>1153</v>
      </c>
      <c r="NV1566" s="18">
        <v>7000</v>
      </c>
      <c r="NX1566" s="18">
        <f t="shared" si="526"/>
        <v>867.43187660668377</v>
      </c>
      <c r="NY1566" t="str">
        <f t="shared" si="531"/>
        <v>Smaller</v>
      </c>
      <c r="NZ1566" t="str">
        <f t="shared" si="532"/>
        <v>Small</v>
      </c>
    </row>
    <row r="1567" spans="1:390">
      <c r="A1567" t="s">
        <v>568</v>
      </c>
      <c r="B1567" t="s">
        <v>569</v>
      </c>
      <c r="C1567" t="s">
        <v>570</v>
      </c>
      <c r="D1567" t="s">
        <v>393</v>
      </c>
      <c r="E1567">
        <v>20190</v>
      </c>
      <c r="F1567" t="s">
        <v>2220</v>
      </c>
      <c r="G1567">
        <v>7620.21</v>
      </c>
      <c r="H1567" s="62">
        <v>40362</v>
      </c>
      <c r="I1567" s="63">
        <v>1</v>
      </c>
      <c r="J1567" s="63">
        <v>267</v>
      </c>
      <c r="K1567" s="63">
        <v>18</v>
      </c>
      <c r="L1567" s="63">
        <v>0</v>
      </c>
      <c r="M1567" s="63" t="s">
        <v>2226</v>
      </c>
      <c r="N1567" s="63" t="s">
        <v>2232</v>
      </c>
      <c r="O1567" s="63" t="s">
        <v>2221</v>
      </c>
      <c r="P1567" s="63" t="s">
        <v>2227</v>
      </c>
      <c r="Q1567" s="63" t="s">
        <v>2364</v>
      </c>
      <c r="R1567" s="63">
        <v>614</v>
      </c>
      <c r="X1567" s="63">
        <v>1</v>
      </c>
      <c r="Y1567" s="63">
        <v>0</v>
      </c>
      <c r="Z1567" s="63">
        <v>10</v>
      </c>
      <c r="AA1567" s="63">
        <v>1</v>
      </c>
      <c r="AB1567" s="63">
        <v>1</v>
      </c>
      <c r="AC1567" s="93">
        <v>25020</v>
      </c>
      <c r="AE1567" s="76">
        <v>150</v>
      </c>
      <c r="AO1567" s="59">
        <f t="shared" si="546"/>
        <v>25170</v>
      </c>
      <c r="AP1567" s="77">
        <v>1391</v>
      </c>
      <c r="AR1567" s="77">
        <v>52</v>
      </c>
      <c r="AS1567" s="77"/>
      <c r="AT1567" s="77">
        <v>0</v>
      </c>
      <c r="AU1567" s="77"/>
      <c r="AV1567" s="77"/>
      <c r="AX1567" s="77">
        <v>0</v>
      </c>
      <c r="AY1567" s="77">
        <v>4061</v>
      </c>
      <c r="AZ1567" s="77">
        <v>0</v>
      </c>
      <c r="BB1567" s="63">
        <f t="shared" si="544"/>
        <v>5504</v>
      </c>
      <c r="BC1567" s="77">
        <v>5743</v>
      </c>
      <c r="BD1567" s="77">
        <v>0</v>
      </c>
      <c r="BG1567" s="77">
        <v>0</v>
      </c>
      <c r="BK1567" s="77">
        <v>0</v>
      </c>
      <c r="BL1567" s="77">
        <v>0</v>
      </c>
      <c r="BM1567" s="77">
        <v>0</v>
      </c>
      <c r="BO1567" s="63">
        <f t="shared" si="533"/>
        <v>5743</v>
      </c>
      <c r="BZ1567" s="18">
        <f t="shared" si="534"/>
        <v>0</v>
      </c>
      <c r="CA1567" s="41">
        <v>3326</v>
      </c>
      <c r="CB1567" s="41">
        <v>52</v>
      </c>
      <c r="CE1567" s="41">
        <v>0</v>
      </c>
      <c r="CH1567" s="41">
        <v>0</v>
      </c>
      <c r="CJ1567" s="41">
        <v>77916</v>
      </c>
      <c r="CK1567" s="41">
        <v>0</v>
      </c>
      <c r="CM1567">
        <f t="shared" si="545"/>
        <v>81294</v>
      </c>
      <c r="CX1567" s="39"/>
      <c r="DI1567">
        <f t="shared" si="542"/>
        <v>0</v>
      </c>
      <c r="DJ1567" s="41">
        <v>0</v>
      </c>
      <c r="DL1567" s="41">
        <v>0</v>
      </c>
      <c r="DN1567" s="41">
        <v>0</v>
      </c>
      <c r="DQ1567" s="41">
        <v>0</v>
      </c>
      <c r="DR1567" s="41">
        <v>7420</v>
      </c>
      <c r="DT1567" s="41">
        <v>0</v>
      </c>
      <c r="DV1567" s="63">
        <f t="shared" si="535"/>
        <v>7420</v>
      </c>
      <c r="DW1567" s="77">
        <v>0</v>
      </c>
      <c r="DY1567" s="41">
        <v>0</v>
      </c>
      <c r="DZ1567" s="41"/>
      <c r="EA1567" s="41">
        <v>0</v>
      </c>
      <c r="EB1567" s="41"/>
      <c r="ED1567" s="41">
        <v>0</v>
      </c>
      <c r="EE1567" s="41">
        <v>0</v>
      </c>
      <c r="EG1567" s="41">
        <v>0</v>
      </c>
      <c r="EI1567" s="63">
        <f t="shared" si="536"/>
        <v>0</v>
      </c>
      <c r="EU1567" s="38">
        <v>0.57999999999999996</v>
      </c>
      <c r="EY1567" s="38">
        <v>0.24</v>
      </c>
      <c r="EZ1567" s="38">
        <v>0.18</v>
      </c>
      <c r="FJ1567" s="18">
        <f t="shared" si="537"/>
        <v>0</v>
      </c>
      <c r="FT1567">
        <f t="shared" si="538"/>
        <v>0</v>
      </c>
      <c r="GD1567">
        <f t="shared" si="543"/>
        <v>0</v>
      </c>
      <c r="GO1567" s="39">
        <f t="shared" si="539"/>
        <v>0</v>
      </c>
      <c r="GP1567" s="39">
        <f t="shared" si="540"/>
        <v>30913</v>
      </c>
      <c r="GQ1567" s="39">
        <f t="shared" si="541"/>
        <v>5504</v>
      </c>
      <c r="GR1567" s="39">
        <v>142529</v>
      </c>
      <c r="GS1567" t="s">
        <v>420</v>
      </c>
      <c r="GU1567" t="s">
        <v>1072</v>
      </c>
      <c r="GZ1567" s="47">
        <v>0</v>
      </c>
      <c r="HA1567" s="43">
        <v>0</v>
      </c>
      <c r="HB1567" t="s">
        <v>2365</v>
      </c>
      <c r="HC1567">
        <v>574</v>
      </c>
      <c r="HD1567">
        <v>564</v>
      </c>
      <c r="HE1567">
        <v>14160</v>
      </c>
      <c r="HF1567">
        <v>74</v>
      </c>
      <c r="HH1567">
        <v>32429</v>
      </c>
      <c r="HI1567">
        <v>93</v>
      </c>
      <c r="HJ1567">
        <v>1</v>
      </c>
      <c r="HK1567">
        <v>3</v>
      </c>
      <c r="HL1567">
        <v>0</v>
      </c>
      <c r="HM1567">
        <v>574</v>
      </c>
      <c r="HN1567">
        <v>233</v>
      </c>
      <c r="HU1567">
        <v>3</v>
      </c>
      <c r="HV1567">
        <v>5</v>
      </c>
      <c r="HW1567">
        <v>5</v>
      </c>
      <c r="HX1567">
        <v>0</v>
      </c>
      <c r="HY1567">
        <v>2</v>
      </c>
      <c r="HZ1567">
        <v>0</v>
      </c>
      <c r="IA1567">
        <f t="shared" si="522"/>
        <v>5</v>
      </c>
      <c r="IB1567">
        <f t="shared" si="523"/>
        <v>2</v>
      </c>
      <c r="IC1567">
        <v>4</v>
      </c>
      <c r="ID1567">
        <v>4.5999999999999996</v>
      </c>
      <c r="IE1567">
        <v>1.2</v>
      </c>
      <c r="IF1567" s="63">
        <v>1</v>
      </c>
      <c r="IH1567">
        <f t="shared" si="524"/>
        <v>5.8</v>
      </c>
      <c r="II1567" s="35">
        <f t="shared" si="525"/>
        <v>4.5999999999999996</v>
      </c>
      <c r="IM1567" s="18">
        <v>2078</v>
      </c>
      <c r="IN1567" t="s">
        <v>411</v>
      </c>
      <c r="IO1567" s="62">
        <v>3697</v>
      </c>
      <c r="IP1567" s="18">
        <v>5081</v>
      </c>
      <c r="IQ1567" s="18">
        <v>0</v>
      </c>
      <c r="IR1567" s="18">
        <v>99</v>
      </c>
      <c r="IS1567" s="18">
        <v>437</v>
      </c>
      <c r="IT1567" s="18">
        <v>4305</v>
      </c>
      <c r="IU1567" s="18">
        <v>649</v>
      </c>
      <c r="IV1567" s="18">
        <v>0</v>
      </c>
      <c r="IX1567" s="18">
        <f t="shared" si="530"/>
        <v>16346</v>
      </c>
      <c r="JB1567" s="18">
        <v>35</v>
      </c>
      <c r="JC1567" s="18">
        <v>13</v>
      </c>
      <c r="JS1567" s="18">
        <v>140</v>
      </c>
      <c r="JT1567" s="18">
        <v>49</v>
      </c>
      <c r="JU1567" s="18">
        <v>0</v>
      </c>
      <c r="JW1567" s="18">
        <v>0</v>
      </c>
      <c r="JY1567" s="18">
        <v>3758</v>
      </c>
      <c r="JZ1567" s="18" t="s">
        <v>2237</v>
      </c>
      <c r="KD1567" s="18" t="s">
        <v>862</v>
      </c>
      <c r="KE1567" s="18">
        <v>184</v>
      </c>
      <c r="KF1567" s="18">
        <v>4</v>
      </c>
      <c r="KG1567" s="18">
        <v>9</v>
      </c>
      <c r="KH1567" s="18">
        <v>192</v>
      </c>
      <c r="KN1567" s="18">
        <v>13</v>
      </c>
      <c r="KO1567" s="18">
        <v>13</v>
      </c>
      <c r="KP1567" s="18">
        <v>13</v>
      </c>
      <c r="KQ1567" s="18">
        <v>13</v>
      </c>
      <c r="KR1567" s="18">
        <v>8</v>
      </c>
      <c r="KS1567" s="18">
        <v>4</v>
      </c>
      <c r="KT1567" s="18">
        <v>0</v>
      </c>
      <c r="LB1567" s="18" t="s">
        <v>766</v>
      </c>
      <c r="LQ1567" s="18">
        <v>12</v>
      </c>
      <c r="LR1567" s="18">
        <v>12</v>
      </c>
      <c r="LS1567" s="18">
        <v>10</v>
      </c>
      <c r="LT1567" s="18">
        <v>10</v>
      </c>
      <c r="LU1567" s="18">
        <v>8</v>
      </c>
      <c r="LV1567" s="18">
        <v>0</v>
      </c>
      <c r="LW1567" s="18">
        <v>0</v>
      </c>
      <c r="ME1567" s="18" t="s">
        <v>766</v>
      </c>
      <c r="MF1567" s="18" t="s">
        <v>768</v>
      </c>
      <c r="MG1567" s="18" t="s">
        <v>768</v>
      </c>
      <c r="MH1567" s="18" t="s">
        <v>768</v>
      </c>
      <c r="MI1567" s="18" t="s">
        <v>2231</v>
      </c>
      <c r="MO1567" s="18" t="s">
        <v>766</v>
      </c>
      <c r="MS1567" s="18">
        <v>268487</v>
      </c>
      <c r="NL1567" s="18" t="s">
        <v>768</v>
      </c>
      <c r="NM1567" s="18" t="s">
        <v>1153</v>
      </c>
      <c r="NP1567" s="18" t="s">
        <v>2225</v>
      </c>
      <c r="NS1567" s="18" t="s">
        <v>2245</v>
      </c>
      <c r="NV1567" s="18">
        <v>489</v>
      </c>
      <c r="NX1567" s="18">
        <f t="shared" si="526"/>
        <v>1656.5673913043479</v>
      </c>
      <c r="NY1567" t="str">
        <f t="shared" si="531"/>
        <v>Mid-range</v>
      </c>
      <c r="NZ1567" t="str">
        <f t="shared" si="532"/>
        <v>Small</v>
      </c>
    </row>
    <row r="1568" spans="1:390">
      <c r="A1568" t="s">
        <v>443</v>
      </c>
      <c r="B1568" t="s">
        <v>698</v>
      </c>
      <c r="C1568" t="s">
        <v>699</v>
      </c>
      <c r="D1568" t="s">
        <v>404</v>
      </c>
      <c r="E1568">
        <v>20190</v>
      </c>
      <c r="F1568" t="s">
        <v>2220</v>
      </c>
      <c r="G1568">
        <v>4850.3999999999996</v>
      </c>
      <c r="H1568" s="62">
        <v>17000</v>
      </c>
      <c r="I1568" s="63">
        <v>0</v>
      </c>
      <c r="J1568" s="63">
        <v>24</v>
      </c>
      <c r="K1568" s="63">
        <v>3</v>
      </c>
      <c r="L1568" s="63">
        <v>0</v>
      </c>
      <c r="Q1568" s="63" t="s">
        <v>2366</v>
      </c>
      <c r="R1568" s="63">
        <v>190</v>
      </c>
      <c r="X1568" s="63">
        <v>0</v>
      </c>
      <c r="Y1568" s="63">
        <v>0</v>
      </c>
      <c r="Z1568" s="63">
        <v>0</v>
      </c>
      <c r="AA1568" s="63">
        <v>0</v>
      </c>
      <c r="AB1568" s="63">
        <v>0</v>
      </c>
      <c r="AC1568" s="93">
        <v>25252</v>
      </c>
      <c r="AO1568" s="59">
        <f t="shared" si="546"/>
        <v>25252</v>
      </c>
      <c r="AP1568" s="77">
        <v>0</v>
      </c>
      <c r="AR1568" s="77">
        <v>0</v>
      </c>
      <c r="AS1568" s="77"/>
      <c r="AT1568" s="77">
        <v>0</v>
      </c>
      <c r="AU1568" s="77"/>
      <c r="AV1568" s="77"/>
      <c r="AX1568" s="77">
        <v>0</v>
      </c>
      <c r="AY1568" s="77">
        <v>0</v>
      </c>
      <c r="AZ1568" s="77">
        <v>0</v>
      </c>
      <c r="BB1568" s="63">
        <f t="shared" si="544"/>
        <v>0</v>
      </c>
      <c r="BC1568" s="77">
        <v>3188</v>
      </c>
      <c r="BD1568" s="77">
        <v>0</v>
      </c>
      <c r="BG1568" s="77">
        <v>0</v>
      </c>
      <c r="BK1568" s="77">
        <v>0</v>
      </c>
      <c r="BL1568" s="77">
        <v>0</v>
      </c>
      <c r="BM1568" s="77">
        <v>0</v>
      </c>
      <c r="BO1568" s="63">
        <f t="shared" si="533"/>
        <v>3188</v>
      </c>
      <c r="BZ1568" s="18">
        <f t="shared" si="534"/>
        <v>0</v>
      </c>
      <c r="CA1568" s="41">
        <v>11074</v>
      </c>
      <c r="CB1568" s="41">
        <v>0</v>
      </c>
      <c r="CE1568" s="41">
        <v>0</v>
      </c>
      <c r="CH1568" s="41">
        <v>0</v>
      </c>
      <c r="CJ1568" s="41">
        <v>36325</v>
      </c>
      <c r="CK1568" s="41">
        <v>0</v>
      </c>
      <c r="CM1568">
        <f t="shared" si="545"/>
        <v>47399</v>
      </c>
      <c r="CX1568" s="39"/>
      <c r="DI1568">
        <f t="shared" si="542"/>
        <v>0</v>
      </c>
      <c r="DJ1568" s="41">
        <v>0</v>
      </c>
      <c r="DL1568" s="41">
        <v>0</v>
      </c>
      <c r="DN1568" s="41">
        <v>0</v>
      </c>
      <c r="DQ1568" s="41">
        <v>0</v>
      </c>
      <c r="DR1568" s="41">
        <v>0</v>
      </c>
      <c r="DT1568" s="41">
        <v>0</v>
      </c>
      <c r="DV1568" s="63">
        <f t="shared" si="535"/>
        <v>0</v>
      </c>
      <c r="DW1568" s="77">
        <v>0</v>
      </c>
      <c r="DY1568" s="41">
        <v>0</v>
      </c>
      <c r="DZ1568" s="41"/>
      <c r="EA1568" s="41">
        <v>0</v>
      </c>
      <c r="EB1568" s="41"/>
      <c r="ED1568" s="41">
        <v>0</v>
      </c>
      <c r="EE1568" s="41">
        <v>0</v>
      </c>
      <c r="EG1568" s="41">
        <v>0</v>
      </c>
      <c r="EI1568" s="63">
        <f t="shared" si="536"/>
        <v>0</v>
      </c>
      <c r="EU1568" s="38">
        <v>0.82</v>
      </c>
      <c r="EY1568" s="38">
        <v>0.09</v>
      </c>
      <c r="EZ1568" s="38">
        <v>0.09</v>
      </c>
      <c r="FJ1568" s="18">
        <f t="shared" si="537"/>
        <v>0</v>
      </c>
      <c r="FT1568">
        <f t="shared" si="538"/>
        <v>0</v>
      </c>
      <c r="GD1568">
        <f t="shared" si="543"/>
        <v>0</v>
      </c>
      <c r="GO1568" s="39">
        <f t="shared" si="539"/>
        <v>0</v>
      </c>
      <c r="GP1568" s="39">
        <f t="shared" si="540"/>
        <v>28440</v>
      </c>
      <c r="GQ1568" s="39">
        <f t="shared" si="541"/>
        <v>0</v>
      </c>
      <c r="GR1568" s="39">
        <v>94425</v>
      </c>
      <c r="GS1568" t="s">
        <v>395</v>
      </c>
      <c r="GU1568" t="s">
        <v>1392</v>
      </c>
      <c r="GZ1568" s="47">
        <v>0.15</v>
      </c>
      <c r="HA1568" s="43">
        <v>0</v>
      </c>
      <c r="HB1568">
        <v>0</v>
      </c>
      <c r="HC1568">
        <v>755</v>
      </c>
      <c r="HD1568">
        <v>15</v>
      </c>
      <c r="HE1568">
        <v>615</v>
      </c>
      <c r="HF1568">
        <v>0</v>
      </c>
      <c r="HH1568">
        <v>44064</v>
      </c>
      <c r="HI1568">
        <v>0</v>
      </c>
      <c r="HJ1568">
        <v>0</v>
      </c>
      <c r="HK1568">
        <v>0</v>
      </c>
      <c r="HL1568">
        <v>0</v>
      </c>
      <c r="HM1568">
        <v>884</v>
      </c>
      <c r="HN1568">
        <v>0</v>
      </c>
      <c r="HU1568">
        <v>3</v>
      </c>
      <c r="HV1568">
        <v>8</v>
      </c>
      <c r="HW1568">
        <v>3</v>
      </c>
      <c r="HX1568">
        <v>0</v>
      </c>
      <c r="HY1568">
        <v>0</v>
      </c>
      <c r="HZ1568">
        <v>0</v>
      </c>
      <c r="IA1568">
        <f t="shared" si="522"/>
        <v>3</v>
      </c>
      <c r="IB1568">
        <f t="shared" si="523"/>
        <v>0</v>
      </c>
      <c r="IC1568">
        <v>1</v>
      </c>
      <c r="ID1568">
        <v>3.85</v>
      </c>
      <c r="IE1568">
        <v>3</v>
      </c>
      <c r="IF1568" s="63">
        <v>1</v>
      </c>
      <c r="IH1568">
        <f t="shared" si="524"/>
        <v>6.85</v>
      </c>
      <c r="II1568" s="35">
        <f t="shared" si="525"/>
        <v>3.85</v>
      </c>
      <c r="IM1568" s="18">
        <v>4339</v>
      </c>
      <c r="IN1568" t="s">
        <v>411</v>
      </c>
      <c r="IO1568" s="62">
        <v>602</v>
      </c>
      <c r="IP1568" s="18">
        <v>4009</v>
      </c>
      <c r="IQ1568" s="18">
        <v>280</v>
      </c>
      <c r="IR1568" s="18">
        <v>0</v>
      </c>
      <c r="IS1568" s="18">
        <v>64</v>
      </c>
      <c r="IU1568" s="18">
        <v>0</v>
      </c>
      <c r="IX1568" s="18">
        <f t="shared" si="530"/>
        <v>9294</v>
      </c>
      <c r="JB1568" s="18">
        <v>0</v>
      </c>
      <c r="JC1568" s="18">
        <v>0</v>
      </c>
      <c r="JS1568" s="18">
        <v>20</v>
      </c>
      <c r="JT1568" s="18">
        <v>10</v>
      </c>
      <c r="JU1568" s="18">
        <v>0</v>
      </c>
      <c r="JW1568" s="18">
        <v>0</v>
      </c>
      <c r="JY1568" s="18">
        <v>900</v>
      </c>
      <c r="KC1568" s="18" t="s">
        <v>2224</v>
      </c>
      <c r="KD1568" s="18" t="s">
        <v>862</v>
      </c>
      <c r="KF1568" s="18">
        <v>1</v>
      </c>
      <c r="KG1568" s="18">
        <v>2</v>
      </c>
      <c r="KH1568" s="18">
        <v>62</v>
      </c>
      <c r="KN1568" s="18">
        <v>12</v>
      </c>
      <c r="KO1568" s="18">
        <v>12</v>
      </c>
      <c r="KP1568" s="18">
        <v>12</v>
      </c>
      <c r="KQ1568" s="18">
        <v>12</v>
      </c>
      <c r="KR1568" s="18">
        <v>8</v>
      </c>
      <c r="KS1568" s="18">
        <v>6</v>
      </c>
      <c r="LB1568" s="18" t="s">
        <v>766</v>
      </c>
      <c r="LQ1568" s="18">
        <v>7</v>
      </c>
      <c r="LR1568" s="18">
        <v>7</v>
      </c>
      <c r="LS1568" s="18">
        <v>7</v>
      </c>
      <c r="LT1568" s="18">
        <v>7</v>
      </c>
      <c r="LU1568" s="18">
        <v>0</v>
      </c>
      <c r="LV1568" s="18">
        <v>0</v>
      </c>
      <c r="LW1568" s="18">
        <v>0</v>
      </c>
      <c r="ME1568" s="18" t="s">
        <v>766</v>
      </c>
      <c r="MF1568" s="18" t="s">
        <v>768</v>
      </c>
      <c r="MG1568" s="18" t="s">
        <v>768</v>
      </c>
      <c r="MH1568" s="18" t="s">
        <v>768</v>
      </c>
      <c r="MI1568" s="18" t="s">
        <v>2231</v>
      </c>
      <c r="MO1568" s="18" t="s">
        <v>766</v>
      </c>
      <c r="MS1568" s="18">
        <v>70663</v>
      </c>
      <c r="NL1568" s="18" t="s">
        <v>768</v>
      </c>
      <c r="NM1568" s="18" t="s">
        <v>1153</v>
      </c>
      <c r="NP1568" s="18" t="s">
        <v>2225</v>
      </c>
      <c r="NV1568" s="18">
        <v>2817</v>
      </c>
      <c r="NX1568" s="18">
        <f t="shared" si="526"/>
        <v>1259.8441558441557</v>
      </c>
      <c r="NY1568" t="str">
        <f t="shared" si="531"/>
        <v>Smaller</v>
      </c>
      <c r="NZ1568" t="str">
        <f t="shared" si="532"/>
        <v>Small</v>
      </c>
    </row>
    <row r="1569" spans="1:390">
      <c r="A1569" t="s">
        <v>610</v>
      </c>
      <c r="B1569" t="s">
        <v>611</v>
      </c>
      <c r="C1569" t="s">
        <v>612</v>
      </c>
      <c r="D1569" t="s">
        <v>393</v>
      </c>
      <c r="E1569">
        <v>20190</v>
      </c>
      <c r="F1569" t="s">
        <v>2220</v>
      </c>
      <c r="G1569">
        <v>13456.45</v>
      </c>
      <c r="H1569" s="62">
        <v>39186</v>
      </c>
      <c r="I1569" s="63">
        <v>2</v>
      </c>
      <c r="J1569" s="63">
        <v>134</v>
      </c>
      <c r="K1569" s="63">
        <v>7</v>
      </c>
      <c r="L1569" s="63">
        <v>1</v>
      </c>
      <c r="P1569" s="63" t="s">
        <v>2227</v>
      </c>
      <c r="R1569" s="63">
        <v>407</v>
      </c>
      <c r="X1569" s="63">
        <v>3</v>
      </c>
      <c r="Y1569" s="63">
        <v>0</v>
      </c>
      <c r="Z1569" s="63">
        <v>0</v>
      </c>
      <c r="AA1569" s="63">
        <v>0</v>
      </c>
      <c r="AB1569" s="63">
        <v>0</v>
      </c>
      <c r="AC1569" s="93">
        <v>26661</v>
      </c>
      <c r="AO1569" s="59">
        <f t="shared" si="546"/>
        <v>26661</v>
      </c>
      <c r="AP1569" s="77">
        <v>26200</v>
      </c>
      <c r="AR1569" s="77">
        <v>0</v>
      </c>
      <c r="AS1569" s="77"/>
      <c r="AT1569" s="77">
        <v>0</v>
      </c>
      <c r="AU1569" s="77"/>
      <c r="AV1569" s="77"/>
      <c r="AX1569" s="77">
        <v>0</v>
      </c>
      <c r="AY1569" s="77">
        <v>0</v>
      </c>
      <c r="AZ1569" s="77">
        <v>0</v>
      </c>
      <c r="BB1569" s="63">
        <f t="shared" si="544"/>
        <v>26200</v>
      </c>
      <c r="BC1569" s="77">
        <v>15611</v>
      </c>
      <c r="BD1569" s="77">
        <v>0</v>
      </c>
      <c r="BG1569" s="77">
        <v>0</v>
      </c>
      <c r="BK1569" s="77">
        <v>0</v>
      </c>
      <c r="BL1569" s="77">
        <v>0</v>
      </c>
      <c r="BM1569" s="77">
        <v>0</v>
      </c>
      <c r="BO1569" s="63">
        <f t="shared" si="533"/>
        <v>15611</v>
      </c>
      <c r="BZ1569" s="18">
        <f t="shared" si="534"/>
        <v>0</v>
      </c>
      <c r="CA1569" s="41">
        <v>102235</v>
      </c>
      <c r="CB1569" s="41">
        <v>0</v>
      </c>
      <c r="CE1569" s="41">
        <v>0</v>
      </c>
      <c r="CH1569" s="41">
        <v>0</v>
      </c>
      <c r="CJ1569" s="41">
        <v>0</v>
      </c>
      <c r="CK1569" s="41">
        <v>0</v>
      </c>
      <c r="CM1569">
        <f t="shared" si="545"/>
        <v>102235</v>
      </c>
      <c r="CX1569" s="39"/>
      <c r="DI1569">
        <f t="shared" si="542"/>
        <v>0</v>
      </c>
      <c r="DJ1569" s="41">
        <v>13057</v>
      </c>
      <c r="DL1569" s="41">
        <v>1</v>
      </c>
      <c r="DN1569" s="41">
        <v>1</v>
      </c>
      <c r="DQ1569" s="41">
        <v>1</v>
      </c>
      <c r="DR1569" s="41">
        <v>1</v>
      </c>
      <c r="DT1569" s="41">
        <v>0</v>
      </c>
      <c r="DV1569" s="63">
        <f t="shared" si="535"/>
        <v>13061</v>
      </c>
      <c r="DW1569" s="77">
        <v>287</v>
      </c>
      <c r="DY1569" s="41">
        <v>0</v>
      </c>
      <c r="DZ1569" s="41"/>
      <c r="EA1569" s="41">
        <v>0</v>
      </c>
      <c r="EB1569" s="41"/>
      <c r="ED1569" s="41">
        <v>0</v>
      </c>
      <c r="EE1569" s="41">
        <v>0</v>
      </c>
      <c r="EG1569" s="41">
        <v>0</v>
      </c>
      <c r="EI1569" s="63">
        <f t="shared" si="536"/>
        <v>287</v>
      </c>
      <c r="EU1569" s="38">
        <v>0.71</v>
      </c>
      <c r="EY1569" s="38">
        <v>0.19</v>
      </c>
      <c r="EZ1569" s="38">
        <v>0.1</v>
      </c>
      <c r="FJ1569" s="18">
        <f t="shared" si="537"/>
        <v>0</v>
      </c>
      <c r="FT1569">
        <f t="shared" si="538"/>
        <v>0</v>
      </c>
      <c r="GD1569">
        <f t="shared" si="543"/>
        <v>0</v>
      </c>
      <c r="GO1569" s="39">
        <f t="shared" si="539"/>
        <v>0</v>
      </c>
      <c r="GP1569" s="39">
        <f t="shared" si="540"/>
        <v>42272</v>
      </c>
      <c r="GQ1569" s="39">
        <f t="shared" si="541"/>
        <v>26200</v>
      </c>
      <c r="GR1569" s="39">
        <v>243000</v>
      </c>
      <c r="GS1569" t="s">
        <v>420</v>
      </c>
      <c r="GU1569" t="s">
        <v>1392</v>
      </c>
      <c r="GZ1569" s="47">
        <v>0</v>
      </c>
      <c r="HA1569" s="43">
        <v>0</v>
      </c>
      <c r="HB1569">
        <v>0</v>
      </c>
      <c r="HC1569">
        <v>0</v>
      </c>
      <c r="HD1569">
        <v>0</v>
      </c>
      <c r="HE1569">
        <v>0</v>
      </c>
      <c r="HF1569">
        <v>0</v>
      </c>
      <c r="HH1569">
        <v>0</v>
      </c>
      <c r="HI1569">
        <v>0</v>
      </c>
      <c r="HJ1569">
        <v>0</v>
      </c>
      <c r="HK1569">
        <v>0</v>
      </c>
      <c r="HL1569">
        <v>0</v>
      </c>
      <c r="HM1569">
        <v>0</v>
      </c>
      <c r="HN1569">
        <v>0</v>
      </c>
      <c r="HU1569">
        <v>5</v>
      </c>
      <c r="HV1569">
        <v>13</v>
      </c>
      <c r="HW1569">
        <v>4</v>
      </c>
      <c r="HX1569">
        <v>3</v>
      </c>
      <c r="HY1569">
        <v>0</v>
      </c>
      <c r="HZ1569">
        <v>1</v>
      </c>
      <c r="IA1569">
        <f t="shared" si="522"/>
        <v>7</v>
      </c>
      <c r="IB1569">
        <f t="shared" si="523"/>
        <v>1</v>
      </c>
      <c r="IC1569">
        <v>1</v>
      </c>
      <c r="ID1569">
        <v>8.25</v>
      </c>
      <c r="IE1569">
        <v>7.5</v>
      </c>
      <c r="IF1569" s="63">
        <v>1</v>
      </c>
      <c r="IH1569">
        <f t="shared" si="524"/>
        <v>15.75</v>
      </c>
      <c r="II1569" s="35">
        <f t="shared" si="525"/>
        <v>8.25</v>
      </c>
      <c r="IM1569" s="18">
        <v>19162</v>
      </c>
      <c r="IN1569" t="s">
        <v>411</v>
      </c>
      <c r="IO1569" s="62">
        <v>6490</v>
      </c>
      <c r="IP1569" s="18">
        <v>7714</v>
      </c>
      <c r="IQ1569" s="18">
        <v>3172</v>
      </c>
      <c r="IR1569" s="18">
        <v>2321</v>
      </c>
      <c r="IS1569" s="18">
        <v>809</v>
      </c>
      <c r="IT1569" s="18">
        <v>10784</v>
      </c>
      <c r="IU1569" s="18">
        <v>612</v>
      </c>
      <c r="IV1569" s="18">
        <v>0</v>
      </c>
      <c r="IX1569" s="18">
        <f t="shared" si="530"/>
        <v>51064</v>
      </c>
      <c r="JB1569" s="18">
        <v>72</v>
      </c>
      <c r="JC1569" s="18">
        <v>2</v>
      </c>
      <c r="JS1569" s="18">
        <v>229</v>
      </c>
      <c r="JT1569" s="18">
        <v>0</v>
      </c>
      <c r="JU1569" s="18">
        <v>74</v>
      </c>
      <c r="JW1569" s="18">
        <v>0</v>
      </c>
      <c r="JY1569" s="18">
        <v>6730</v>
      </c>
      <c r="KC1569" s="18" t="s">
        <v>2224</v>
      </c>
      <c r="KD1569" s="18" t="s">
        <v>862</v>
      </c>
      <c r="KE1569" s="18">
        <v>0</v>
      </c>
      <c r="KF1569" s="18">
        <v>1</v>
      </c>
      <c r="KG1569" s="18">
        <v>2</v>
      </c>
      <c r="KH1569" s="18">
        <v>0</v>
      </c>
      <c r="KN1569" s="18">
        <v>14</v>
      </c>
      <c r="KO1569" s="18">
        <v>14</v>
      </c>
      <c r="KP1569" s="18">
        <v>14</v>
      </c>
      <c r="KQ1569" s="18">
        <v>14</v>
      </c>
      <c r="KR1569" s="18">
        <v>8</v>
      </c>
      <c r="KS1569" s="18">
        <v>4</v>
      </c>
      <c r="KT1569" s="18">
        <v>0</v>
      </c>
      <c r="LB1569" s="18" t="s">
        <v>768</v>
      </c>
      <c r="LC1569" s="18">
        <v>7</v>
      </c>
      <c r="LD1569" s="18">
        <v>7</v>
      </c>
      <c r="LE1569" s="18">
        <v>7</v>
      </c>
      <c r="LF1569" s="18">
        <v>7</v>
      </c>
      <c r="LG1569" s="18">
        <v>7</v>
      </c>
      <c r="LH1569" s="18">
        <v>0</v>
      </c>
      <c r="LI1569" s="18">
        <v>0</v>
      </c>
      <c r="LQ1569" s="18">
        <v>12.5</v>
      </c>
      <c r="LR1569" s="18">
        <v>12.5</v>
      </c>
      <c r="LS1569" s="18">
        <v>12.5</v>
      </c>
      <c r="LT1569" s="18">
        <v>12.5</v>
      </c>
      <c r="LU1569" s="18">
        <v>0</v>
      </c>
      <c r="LV1569" s="18">
        <v>0</v>
      </c>
      <c r="LW1569" s="18">
        <v>0</v>
      </c>
      <c r="ME1569" s="18" t="s">
        <v>766</v>
      </c>
      <c r="MF1569" s="18" t="s">
        <v>768</v>
      </c>
      <c r="MG1569" s="18" t="s">
        <v>768</v>
      </c>
      <c r="MH1569" s="18" t="s">
        <v>768</v>
      </c>
      <c r="MI1569" s="18" t="s">
        <v>768</v>
      </c>
      <c r="MO1569" s="18" t="s">
        <v>766</v>
      </c>
      <c r="MS1569" s="18">
        <v>185448</v>
      </c>
      <c r="NL1569" s="18" t="s">
        <v>768</v>
      </c>
      <c r="NN1569" s="18" t="s">
        <v>1155</v>
      </c>
      <c r="NV1569" s="18">
        <v>3500</v>
      </c>
      <c r="NX1569" s="18">
        <f t="shared" si="526"/>
        <v>1631.0848484848486</v>
      </c>
      <c r="NY1569" t="str">
        <f t="shared" si="531"/>
        <v>Larger</v>
      </c>
      <c r="NZ1569" t="str">
        <f t="shared" si="532"/>
        <v>Medium</v>
      </c>
    </row>
    <row r="1570" spans="1:390">
      <c r="A1570" t="s">
        <v>598</v>
      </c>
      <c r="B1570" t="s">
        <v>599</v>
      </c>
      <c r="C1570" t="s">
        <v>600</v>
      </c>
      <c r="D1570" t="s">
        <v>404</v>
      </c>
      <c r="E1570">
        <v>20190</v>
      </c>
      <c r="F1570" t="s">
        <v>2220</v>
      </c>
      <c r="G1570">
        <v>10416.91</v>
      </c>
      <c r="H1570" s="62">
        <v>28945</v>
      </c>
      <c r="I1570" s="63">
        <v>1</v>
      </c>
      <c r="K1570" s="63">
        <v>10</v>
      </c>
      <c r="L1570" s="63">
        <v>2</v>
      </c>
      <c r="O1570" s="63" t="s">
        <v>2221</v>
      </c>
      <c r="R1570" s="63">
        <v>962</v>
      </c>
      <c r="X1570" s="63">
        <v>0</v>
      </c>
      <c r="Y1570" s="63">
        <v>0</v>
      </c>
      <c r="Z1570" s="63">
        <v>0</v>
      </c>
      <c r="AA1570" s="63">
        <v>0</v>
      </c>
      <c r="AB1570" s="63">
        <v>0</v>
      </c>
      <c r="AC1570" s="93">
        <v>27000</v>
      </c>
      <c r="AM1570" s="93">
        <v>8000</v>
      </c>
      <c r="AN1570" s="63" t="s">
        <v>2367</v>
      </c>
      <c r="AO1570" s="59">
        <f t="shared" si="546"/>
        <v>35000</v>
      </c>
      <c r="AP1570" s="77">
        <v>0</v>
      </c>
      <c r="BB1570" s="63">
        <f t="shared" si="544"/>
        <v>0</v>
      </c>
      <c r="BL1570" s="77">
        <v>3296</v>
      </c>
      <c r="BM1570" s="77">
        <v>4277</v>
      </c>
      <c r="BN1570" s="63" t="s">
        <v>2368</v>
      </c>
      <c r="BO1570" s="63">
        <f t="shared" si="533"/>
        <v>7573</v>
      </c>
      <c r="BZ1570" s="18">
        <f t="shared" si="534"/>
        <v>0</v>
      </c>
      <c r="CA1570" s="41">
        <v>0</v>
      </c>
      <c r="CB1570" s="41">
        <v>0</v>
      </c>
      <c r="CE1570" s="41">
        <v>0</v>
      </c>
      <c r="CH1570" s="41">
        <v>0</v>
      </c>
      <c r="CJ1570" s="41">
        <v>40000</v>
      </c>
      <c r="CK1570" s="41">
        <v>60000</v>
      </c>
      <c r="CL1570" t="s">
        <v>2368</v>
      </c>
      <c r="CM1570">
        <f t="shared" si="545"/>
        <v>100000</v>
      </c>
      <c r="CX1570" s="39"/>
      <c r="DI1570">
        <f t="shared" si="542"/>
        <v>0</v>
      </c>
      <c r="DR1570" s="41">
        <v>13809</v>
      </c>
      <c r="DV1570" s="63">
        <f t="shared" si="535"/>
        <v>13809</v>
      </c>
      <c r="DW1570" s="77">
        <v>0</v>
      </c>
      <c r="DY1570" s="41">
        <v>0</v>
      </c>
      <c r="DZ1570" s="41"/>
      <c r="EA1570" s="41">
        <v>0</v>
      </c>
      <c r="EB1570" s="41"/>
      <c r="ED1570" s="41">
        <v>0</v>
      </c>
      <c r="EE1570" s="41">
        <v>0</v>
      </c>
      <c r="EG1570" s="41">
        <v>0</v>
      </c>
      <c r="EI1570" s="63">
        <f t="shared" si="536"/>
        <v>0</v>
      </c>
      <c r="EU1570" s="38">
        <v>0.6</v>
      </c>
      <c r="EY1570" s="38">
        <v>0.34</v>
      </c>
      <c r="EZ1570" s="38">
        <v>0.06</v>
      </c>
      <c r="FJ1570" s="18">
        <f t="shared" si="537"/>
        <v>0</v>
      </c>
      <c r="FT1570">
        <f t="shared" si="538"/>
        <v>0</v>
      </c>
      <c r="GD1570">
        <f t="shared" si="543"/>
        <v>0</v>
      </c>
      <c r="GO1570" s="39">
        <f t="shared" si="539"/>
        <v>0</v>
      </c>
      <c r="GP1570" s="39">
        <f t="shared" si="540"/>
        <v>42573</v>
      </c>
      <c r="GQ1570" s="39">
        <f t="shared" si="541"/>
        <v>0</v>
      </c>
      <c r="GR1570" s="39">
        <v>165000</v>
      </c>
      <c r="GS1570" t="s">
        <v>420</v>
      </c>
      <c r="GU1570" t="s">
        <v>1411</v>
      </c>
      <c r="GZ1570" s="47">
        <v>0.13</v>
      </c>
      <c r="HA1570" s="43">
        <v>18578</v>
      </c>
      <c r="HB1570">
        <v>0</v>
      </c>
      <c r="HC1570">
        <v>443</v>
      </c>
      <c r="HD1570">
        <v>835</v>
      </c>
      <c r="HE1570">
        <v>6719</v>
      </c>
      <c r="HF1570">
        <v>33</v>
      </c>
      <c r="HH1570">
        <v>36508</v>
      </c>
      <c r="HI1570">
        <v>81</v>
      </c>
      <c r="HM1570">
        <v>458</v>
      </c>
      <c r="HU1570">
        <v>4</v>
      </c>
      <c r="HV1570">
        <v>9</v>
      </c>
      <c r="HW1570">
        <v>3</v>
      </c>
      <c r="HX1570">
        <v>2</v>
      </c>
      <c r="HY1570">
        <v>0</v>
      </c>
      <c r="HZ1570">
        <v>1</v>
      </c>
      <c r="IA1570">
        <f t="shared" si="522"/>
        <v>5</v>
      </c>
      <c r="IB1570">
        <f t="shared" si="523"/>
        <v>1</v>
      </c>
      <c r="IC1570">
        <v>4</v>
      </c>
      <c r="ID1570">
        <v>6</v>
      </c>
      <c r="IE1570">
        <v>4.5999999999999996</v>
      </c>
      <c r="IF1570" s="63">
        <v>1</v>
      </c>
      <c r="IH1570">
        <f t="shared" si="524"/>
        <v>10.6</v>
      </c>
      <c r="II1570" s="35">
        <f t="shared" si="525"/>
        <v>6</v>
      </c>
      <c r="IX1570" s="18">
        <f t="shared" si="530"/>
        <v>0</v>
      </c>
      <c r="KD1570" s="18" t="s">
        <v>862</v>
      </c>
      <c r="NL1570" s="18" t="s">
        <v>768</v>
      </c>
      <c r="NO1570" s="18" t="s">
        <v>2249</v>
      </c>
      <c r="NP1570" s="18" t="s">
        <v>2225</v>
      </c>
      <c r="NV1570" s="18">
        <v>8000</v>
      </c>
      <c r="NX1570" s="18">
        <f t="shared" si="526"/>
        <v>1736.1516666666666</v>
      </c>
      <c r="NY1570" t="str">
        <f t="shared" si="531"/>
        <v>Mid-range</v>
      </c>
      <c r="NZ1570" t="str">
        <f t="shared" si="532"/>
        <v>Medium</v>
      </c>
    </row>
    <row r="1571" spans="1:390">
      <c r="A1571" t="s">
        <v>390</v>
      </c>
      <c r="B1571" t="s">
        <v>391</v>
      </c>
      <c r="C1571" t="s">
        <v>392</v>
      </c>
      <c r="D1571" t="s">
        <v>393</v>
      </c>
      <c r="E1571">
        <v>20190</v>
      </c>
      <c r="F1571" t="s">
        <v>2220</v>
      </c>
      <c r="G1571">
        <v>15886.05</v>
      </c>
      <c r="H1571" s="62">
        <v>55019</v>
      </c>
      <c r="I1571" s="63">
        <v>1</v>
      </c>
      <c r="J1571" s="63">
        <v>120</v>
      </c>
      <c r="K1571" s="63">
        <v>12</v>
      </c>
      <c r="L1571" s="63">
        <v>0</v>
      </c>
      <c r="Q1571" s="63" t="s">
        <v>2369</v>
      </c>
      <c r="R1571" s="63">
        <v>319</v>
      </c>
      <c r="X1571" s="63">
        <v>1</v>
      </c>
      <c r="Y1571" s="63">
        <v>0</v>
      </c>
      <c r="Z1571" s="63">
        <v>9</v>
      </c>
      <c r="AA1571" s="63">
        <v>0</v>
      </c>
      <c r="AB1571" s="63">
        <v>0</v>
      </c>
      <c r="AC1571" s="93">
        <v>27062</v>
      </c>
      <c r="AL1571" s="93">
        <v>51746</v>
      </c>
      <c r="AO1571" s="59">
        <f t="shared" si="546"/>
        <v>78808</v>
      </c>
      <c r="AP1571" s="77">
        <v>3200</v>
      </c>
      <c r="AR1571" s="77">
        <v>0</v>
      </c>
      <c r="AS1571" s="77"/>
      <c r="AT1571" s="77">
        <v>0</v>
      </c>
      <c r="AU1571" s="77"/>
      <c r="AV1571" s="77"/>
      <c r="AX1571" s="77">
        <v>0</v>
      </c>
      <c r="AY1571" s="77">
        <v>4800</v>
      </c>
      <c r="AZ1571" s="77">
        <v>0</v>
      </c>
      <c r="BB1571" s="63">
        <f t="shared" si="544"/>
        <v>8000</v>
      </c>
      <c r="BC1571" s="77">
        <v>10696</v>
      </c>
      <c r="BD1571" s="77">
        <v>0</v>
      </c>
      <c r="BG1571" s="77">
        <v>0</v>
      </c>
      <c r="BK1571" s="77">
        <v>0</v>
      </c>
      <c r="BL1571" s="77">
        <v>0</v>
      </c>
      <c r="BM1571" s="77">
        <v>0</v>
      </c>
      <c r="BO1571" s="63">
        <f t="shared" si="533"/>
        <v>10696</v>
      </c>
      <c r="BZ1571" s="18">
        <f t="shared" si="534"/>
        <v>0</v>
      </c>
      <c r="CA1571" s="41">
        <v>2500</v>
      </c>
      <c r="CB1571" s="41">
        <v>0</v>
      </c>
      <c r="CE1571" s="41">
        <v>0</v>
      </c>
      <c r="CH1571" s="41">
        <v>0</v>
      </c>
      <c r="CJ1571" s="41">
        <v>75000</v>
      </c>
      <c r="CK1571" s="41">
        <v>0</v>
      </c>
      <c r="CM1571">
        <f t="shared" si="545"/>
        <v>77500</v>
      </c>
      <c r="CX1571" s="39"/>
      <c r="DI1571">
        <f t="shared" si="542"/>
        <v>0</v>
      </c>
      <c r="DJ1571" s="41">
        <v>0</v>
      </c>
      <c r="DL1571" s="41">
        <v>0</v>
      </c>
      <c r="DN1571" s="41">
        <v>0</v>
      </c>
      <c r="DQ1571" s="41">
        <v>0</v>
      </c>
      <c r="DR1571" s="41">
        <v>0</v>
      </c>
      <c r="DT1571" s="41">
        <v>0</v>
      </c>
      <c r="DV1571" s="63">
        <f t="shared" si="535"/>
        <v>0</v>
      </c>
      <c r="DW1571" s="77">
        <v>2097</v>
      </c>
      <c r="DY1571" s="41">
        <v>0</v>
      </c>
      <c r="DZ1571" s="41"/>
      <c r="EA1571" s="41">
        <v>0</v>
      </c>
      <c r="EB1571" s="41"/>
      <c r="ED1571" s="41">
        <v>0</v>
      </c>
      <c r="EE1571" s="41">
        <v>0</v>
      </c>
      <c r="EG1571" s="41">
        <v>0</v>
      </c>
      <c r="EI1571" s="63">
        <f t="shared" si="536"/>
        <v>2097</v>
      </c>
      <c r="EU1571" s="38">
        <v>0.53</v>
      </c>
      <c r="EY1571" s="38">
        <v>0.23</v>
      </c>
      <c r="EZ1571" s="38">
        <v>0.24</v>
      </c>
      <c r="FJ1571" s="18">
        <f t="shared" si="537"/>
        <v>0</v>
      </c>
      <c r="FT1571">
        <f t="shared" si="538"/>
        <v>0</v>
      </c>
      <c r="GD1571">
        <f t="shared" si="543"/>
        <v>0</v>
      </c>
      <c r="GO1571" s="39">
        <f t="shared" si="539"/>
        <v>0</v>
      </c>
      <c r="GP1571" s="39">
        <f t="shared" si="540"/>
        <v>89504</v>
      </c>
      <c r="GQ1571" s="39">
        <f t="shared" si="541"/>
        <v>8000</v>
      </c>
      <c r="GR1571" s="39">
        <v>209165</v>
      </c>
      <c r="GS1571" t="s">
        <v>395</v>
      </c>
      <c r="GU1571" t="s">
        <v>1392</v>
      </c>
      <c r="GZ1571" s="47">
        <v>0</v>
      </c>
      <c r="HA1571" s="43">
        <v>0</v>
      </c>
      <c r="HB1571">
        <v>0</v>
      </c>
      <c r="HC1571">
        <v>3099</v>
      </c>
      <c r="HD1571">
        <v>4509</v>
      </c>
      <c r="HE1571">
        <v>50</v>
      </c>
      <c r="HF1571">
        <v>70</v>
      </c>
      <c r="HH1571">
        <v>57701</v>
      </c>
      <c r="HI1571">
        <v>0</v>
      </c>
      <c r="HJ1571">
        <v>61</v>
      </c>
      <c r="HK1571">
        <v>15</v>
      </c>
      <c r="HL1571">
        <v>0</v>
      </c>
      <c r="HM1571">
        <v>3099</v>
      </c>
      <c r="HN1571">
        <v>0</v>
      </c>
      <c r="HU1571">
        <v>5</v>
      </c>
      <c r="HV1571">
        <v>9</v>
      </c>
      <c r="HW1571">
        <v>1</v>
      </c>
      <c r="HX1571">
        <v>0</v>
      </c>
      <c r="HY1571">
        <v>5</v>
      </c>
      <c r="HZ1571">
        <v>0</v>
      </c>
      <c r="IA1571">
        <f t="shared" si="522"/>
        <v>1</v>
      </c>
      <c r="IB1571">
        <f t="shared" si="523"/>
        <v>5</v>
      </c>
      <c r="IC1571">
        <v>11</v>
      </c>
      <c r="ID1571">
        <v>5.6</v>
      </c>
      <c r="IE1571">
        <v>3.15</v>
      </c>
      <c r="IF1571" s="63">
        <v>4</v>
      </c>
      <c r="IH1571">
        <f t="shared" si="524"/>
        <v>8.75</v>
      </c>
      <c r="II1571" s="35">
        <f t="shared" si="525"/>
        <v>5.6</v>
      </c>
      <c r="IM1571" s="18">
        <v>1000</v>
      </c>
      <c r="IN1571" t="s">
        <v>2235</v>
      </c>
      <c r="IO1571" s="62">
        <v>2725</v>
      </c>
      <c r="IP1571" s="18">
        <v>9523</v>
      </c>
      <c r="IQ1571" s="18">
        <v>2857</v>
      </c>
      <c r="IR1571" s="18">
        <v>308</v>
      </c>
      <c r="IS1571" s="18">
        <v>0</v>
      </c>
      <c r="IT1571" s="18">
        <v>0</v>
      </c>
      <c r="IU1571" s="18">
        <v>0</v>
      </c>
      <c r="IV1571" s="18">
        <v>8292</v>
      </c>
      <c r="IW1571" s="18" t="s">
        <v>2370</v>
      </c>
      <c r="IX1571" s="18">
        <f t="shared" si="530"/>
        <v>24705</v>
      </c>
      <c r="JB1571" s="18">
        <v>92</v>
      </c>
      <c r="JC1571" s="18">
        <v>24</v>
      </c>
      <c r="JS1571" s="18">
        <v>50</v>
      </c>
      <c r="JT1571" s="18">
        <v>2</v>
      </c>
      <c r="JU1571" s="18">
        <v>25</v>
      </c>
      <c r="JW1571" s="18">
        <v>4</v>
      </c>
      <c r="JX1571" s="18" t="s">
        <v>2371</v>
      </c>
      <c r="JY1571" s="18">
        <v>1190</v>
      </c>
      <c r="KC1571" s="18" t="s">
        <v>2224</v>
      </c>
      <c r="KD1571" s="18" t="s">
        <v>862</v>
      </c>
      <c r="KF1571" s="18">
        <v>1</v>
      </c>
      <c r="KG1571" s="18">
        <v>1</v>
      </c>
      <c r="KH1571" s="18">
        <v>33</v>
      </c>
      <c r="KN1571" s="18">
        <v>13.5</v>
      </c>
      <c r="KO1571" s="18">
        <v>13.5</v>
      </c>
      <c r="KP1571" s="18">
        <v>13.5</v>
      </c>
      <c r="KQ1571" s="18">
        <v>13.5</v>
      </c>
      <c r="KR1571" s="18">
        <v>9.5</v>
      </c>
      <c r="KS1571" s="18">
        <v>6</v>
      </c>
      <c r="KT1571" s="18">
        <v>0</v>
      </c>
      <c r="LB1571" s="18" t="s">
        <v>768</v>
      </c>
      <c r="LC1571" s="18">
        <v>10</v>
      </c>
      <c r="LD1571" s="18">
        <v>10</v>
      </c>
      <c r="LE1571" s="18">
        <v>10</v>
      </c>
      <c r="LF1571" s="18">
        <v>10</v>
      </c>
      <c r="LG1571" s="18">
        <v>4</v>
      </c>
      <c r="LH1571" s="18">
        <v>0</v>
      </c>
      <c r="LI1571" s="18">
        <v>0</v>
      </c>
      <c r="LQ1571" s="18">
        <v>10</v>
      </c>
      <c r="LR1571" s="18">
        <v>10</v>
      </c>
      <c r="LS1571" s="18">
        <v>10</v>
      </c>
      <c r="LT1571" s="18">
        <v>10</v>
      </c>
      <c r="LU1571" s="18">
        <v>4</v>
      </c>
      <c r="LV1571" s="18">
        <v>0</v>
      </c>
      <c r="LW1571" s="18">
        <v>0</v>
      </c>
      <c r="ME1571" s="18" t="s">
        <v>766</v>
      </c>
      <c r="MF1571" s="18" t="s">
        <v>768</v>
      </c>
      <c r="MG1571" s="18" t="s">
        <v>768</v>
      </c>
      <c r="MH1571" s="18" t="s">
        <v>768</v>
      </c>
      <c r="MI1571" s="18" t="s">
        <v>768</v>
      </c>
      <c r="MO1571" s="18" t="s">
        <v>768</v>
      </c>
      <c r="MP1571" s="18">
        <v>38</v>
      </c>
      <c r="MS1571" s="18">
        <v>55425</v>
      </c>
      <c r="NL1571" s="18" t="s">
        <v>768</v>
      </c>
      <c r="NM1571" s="18" t="s">
        <v>1153</v>
      </c>
      <c r="NP1571" s="18" t="s">
        <v>2225</v>
      </c>
      <c r="NV1571" s="18">
        <v>0</v>
      </c>
      <c r="NX1571" s="18">
        <f t="shared" si="526"/>
        <v>2836.7946428571431</v>
      </c>
      <c r="NY1571" t="str">
        <f t="shared" si="531"/>
        <v>Larger</v>
      </c>
      <c r="NZ1571" t="str">
        <f t="shared" si="532"/>
        <v>Medium</v>
      </c>
    </row>
    <row r="1572" spans="1:390">
      <c r="A1572" t="s">
        <v>589</v>
      </c>
      <c r="B1572" t="s">
        <v>590</v>
      </c>
      <c r="C1572" t="s">
        <v>591</v>
      </c>
      <c r="D1572" t="s">
        <v>393</v>
      </c>
      <c r="E1572">
        <v>20190</v>
      </c>
      <c r="F1572" t="s">
        <v>2220</v>
      </c>
      <c r="G1572">
        <v>12112.96</v>
      </c>
      <c r="H1572" s="62">
        <v>33000</v>
      </c>
      <c r="I1572" s="63">
        <v>1</v>
      </c>
      <c r="J1572" s="63">
        <v>125</v>
      </c>
      <c r="K1572" s="63">
        <v>20</v>
      </c>
      <c r="L1572" s="63">
        <v>0</v>
      </c>
      <c r="Q1572" s="63" t="s">
        <v>2372</v>
      </c>
      <c r="R1572" s="63">
        <v>659</v>
      </c>
      <c r="X1572" s="63">
        <v>0</v>
      </c>
      <c r="Y1572" s="63">
        <v>0</v>
      </c>
      <c r="Z1572" s="63">
        <v>0</v>
      </c>
      <c r="AA1572" s="63">
        <v>0</v>
      </c>
      <c r="AB1572" s="63">
        <v>0</v>
      </c>
      <c r="AC1572" s="93">
        <v>30550</v>
      </c>
      <c r="AO1572" s="59">
        <f t="shared" si="546"/>
        <v>30550</v>
      </c>
      <c r="AP1572" s="77">
        <v>6012</v>
      </c>
      <c r="AR1572" s="77">
        <v>0</v>
      </c>
      <c r="AS1572" s="77"/>
      <c r="AT1572" s="77">
        <v>0</v>
      </c>
      <c r="AU1572" s="77"/>
      <c r="AV1572" s="77"/>
      <c r="AX1572" s="77">
        <v>0</v>
      </c>
      <c r="AY1572" s="77">
        <v>3195</v>
      </c>
      <c r="AZ1572" s="77">
        <v>0</v>
      </c>
      <c r="BB1572" s="63">
        <f t="shared" si="544"/>
        <v>9207</v>
      </c>
      <c r="BC1572" s="77">
        <v>6648</v>
      </c>
      <c r="BD1572" s="77">
        <v>0</v>
      </c>
      <c r="BG1572" s="77">
        <v>0</v>
      </c>
      <c r="BK1572" s="77">
        <v>0</v>
      </c>
      <c r="BL1572" s="77">
        <v>0</v>
      </c>
      <c r="BM1572" s="77">
        <v>0</v>
      </c>
      <c r="BO1572" s="63">
        <f t="shared" si="533"/>
        <v>6648</v>
      </c>
      <c r="BZ1572" s="18">
        <f t="shared" si="534"/>
        <v>0</v>
      </c>
      <c r="CA1572" s="41">
        <v>14288</v>
      </c>
      <c r="CB1572" s="41">
        <v>0</v>
      </c>
      <c r="CE1572" s="41">
        <v>0</v>
      </c>
      <c r="CH1572" s="41">
        <v>0</v>
      </c>
      <c r="CJ1572" s="41">
        <v>50309</v>
      </c>
      <c r="CK1572" s="41">
        <v>0</v>
      </c>
      <c r="CM1572">
        <f t="shared" si="545"/>
        <v>64597</v>
      </c>
      <c r="CX1572" s="39"/>
      <c r="DI1572">
        <f t="shared" si="542"/>
        <v>0</v>
      </c>
      <c r="DJ1572" s="41">
        <v>282</v>
      </c>
      <c r="DL1572" s="41">
        <v>0</v>
      </c>
      <c r="DN1572" s="41">
        <v>0</v>
      </c>
      <c r="DQ1572" s="41">
        <v>0</v>
      </c>
      <c r="DR1572" s="41">
        <v>0</v>
      </c>
      <c r="DT1572" s="41">
        <v>0</v>
      </c>
      <c r="DV1572" s="63">
        <f t="shared" si="535"/>
        <v>282</v>
      </c>
      <c r="DW1572" s="77">
        <v>548</v>
      </c>
      <c r="DY1572" s="41">
        <v>0</v>
      </c>
      <c r="DZ1572" s="41"/>
      <c r="EA1572" s="41">
        <v>0</v>
      </c>
      <c r="EB1572" s="41"/>
      <c r="ED1572" s="41">
        <v>0</v>
      </c>
      <c r="EE1572" s="41">
        <v>0</v>
      </c>
      <c r="EG1572" s="41">
        <v>0</v>
      </c>
      <c r="EI1572" s="63">
        <f t="shared" si="536"/>
        <v>548</v>
      </c>
      <c r="EU1572" s="38">
        <v>0.57999999999999996</v>
      </c>
      <c r="EY1572" s="38">
        <v>0.26</v>
      </c>
      <c r="EZ1572" s="38">
        <v>0.16</v>
      </c>
      <c r="FJ1572" s="18">
        <f t="shared" si="537"/>
        <v>0</v>
      </c>
      <c r="FT1572">
        <f t="shared" si="538"/>
        <v>0</v>
      </c>
      <c r="GD1572">
        <f t="shared" si="543"/>
        <v>0</v>
      </c>
      <c r="GO1572" s="39">
        <f t="shared" si="539"/>
        <v>0</v>
      </c>
      <c r="GP1572" s="39">
        <f t="shared" si="540"/>
        <v>37198</v>
      </c>
      <c r="GQ1572" s="39">
        <f t="shared" si="541"/>
        <v>9207</v>
      </c>
      <c r="GR1572" s="39">
        <v>190077</v>
      </c>
      <c r="GS1572" t="s">
        <v>420</v>
      </c>
      <c r="GU1572" t="s">
        <v>1411</v>
      </c>
      <c r="GZ1572" s="47">
        <v>0</v>
      </c>
      <c r="HA1572" s="43">
        <v>0</v>
      </c>
      <c r="HB1572">
        <v>0</v>
      </c>
      <c r="HC1572">
        <v>821</v>
      </c>
      <c r="HD1572">
        <v>2133</v>
      </c>
      <c r="HE1572">
        <v>24113</v>
      </c>
      <c r="HF1572">
        <v>49</v>
      </c>
      <c r="HH1572">
        <v>34181</v>
      </c>
      <c r="HI1572">
        <v>125</v>
      </c>
      <c r="HJ1572">
        <v>12</v>
      </c>
      <c r="HK1572">
        <v>83</v>
      </c>
      <c r="HL1572">
        <v>0</v>
      </c>
      <c r="HM1572">
        <v>941</v>
      </c>
      <c r="HN1572">
        <v>8</v>
      </c>
      <c r="HU1572">
        <v>2</v>
      </c>
      <c r="HV1572">
        <v>5</v>
      </c>
      <c r="HW1572">
        <v>8</v>
      </c>
      <c r="HX1572">
        <v>0</v>
      </c>
      <c r="HY1572">
        <v>4</v>
      </c>
      <c r="HZ1572">
        <v>0</v>
      </c>
      <c r="IA1572">
        <f t="shared" si="522"/>
        <v>8</v>
      </c>
      <c r="IB1572">
        <f t="shared" si="523"/>
        <v>4</v>
      </c>
      <c r="IC1572">
        <v>7</v>
      </c>
      <c r="ID1572">
        <v>4</v>
      </c>
      <c r="IE1572">
        <v>9.9600000000000009</v>
      </c>
      <c r="IF1572" s="63">
        <v>3</v>
      </c>
      <c r="IH1572">
        <f t="shared" si="524"/>
        <v>13.96</v>
      </c>
      <c r="II1572" s="35">
        <f t="shared" si="525"/>
        <v>4</v>
      </c>
      <c r="IM1572" s="18">
        <v>857</v>
      </c>
      <c r="IN1572" t="s">
        <v>411</v>
      </c>
      <c r="IO1572" s="62">
        <v>6267</v>
      </c>
      <c r="IP1572" s="18">
        <v>17368</v>
      </c>
      <c r="IQ1572" s="18">
        <v>133</v>
      </c>
      <c r="IR1572" s="18">
        <v>396</v>
      </c>
      <c r="IS1572" s="18">
        <v>73</v>
      </c>
      <c r="IT1572" s="18">
        <v>0</v>
      </c>
      <c r="IU1572" s="18">
        <v>49</v>
      </c>
      <c r="IV1572" s="18">
        <v>13970</v>
      </c>
      <c r="IW1572" s="18" t="s">
        <v>2373</v>
      </c>
      <c r="IX1572" s="18">
        <f t="shared" si="530"/>
        <v>39113</v>
      </c>
      <c r="JB1572" s="18">
        <v>179</v>
      </c>
      <c r="JC1572" s="18">
        <v>158</v>
      </c>
      <c r="JS1572" s="18">
        <v>243</v>
      </c>
      <c r="JT1572" s="18">
        <v>2</v>
      </c>
      <c r="JU1572" s="18">
        <v>0</v>
      </c>
      <c r="JW1572" s="18">
        <v>0</v>
      </c>
      <c r="JY1572" s="18">
        <v>5312</v>
      </c>
      <c r="JZ1572" s="18" t="s">
        <v>2237</v>
      </c>
      <c r="KB1572" s="18" t="s">
        <v>2238</v>
      </c>
      <c r="KC1572" s="18" t="s">
        <v>2224</v>
      </c>
      <c r="KD1572" s="18" t="s">
        <v>2374</v>
      </c>
      <c r="KF1572" s="18">
        <v>0</v>
      </c>
      <c r="KG1572" s="18">
        <v>0</v>
      </c>
      <c r="KH1572" s="18">
        <v>0</v>
      </c>
      <c r="KN1572" s="18">
        <v>12</v>
      </c>
      <c r="KO1572" s="18">
        <v>12</v>
      </c>
      <c r="KP1572" s="18">
        <v>12</v>
      </c>
      <c r="KQ1572" s="18">
        <v>12</v>
      </c>
      <c r="KR1572" s="18">
        <v>8.5</v>
      </c>
      <c r="KS1572" s="18">
        <v>0</v>
      </c>
      <c r="KT1572" s="18">
        <v>0</v>
      </c>
      <c r="LB1572" s="18" t="s">
        <v>768</v>
      </c>
      <c r="LC1572" s="18">
        <v>12</v>
      </c>
      <c r="LD1572" s="18">
        <v>12</v>
      </c>
      <c r="LE1572" s="18">
        <v>12</v>
      </c>
      <c r="LF1572" s="18">
        <v>12</v>
      </c>
      <c r="LG1572" s="18">
        <v>8.5</v>
      </c>
      <c r="LH1572" s="18">
        <v>0</v>
      </c>
      <c r="LI1572" s="18">
        <v>0</v>
      </c>
      <c r="LQ1572" s="18">
        <v>12</v>
      </c>
      <c r="LR1572" s="18">
        <v>12</v>
      </c>
      <c r="LS1572" s="18">
        <v>12</v>
      </c>
      <c r="LT1572" s="18">
        <v>12</v>
      </c>
      <c r="LU1572" s="18">
        <v>8.5</v>
      </c>
      <c r="LV1572" s="18">
        <v>0</v>
      </c>
      <c r="LW1572" s="18">
        <v>0</v>
      </c>
      <c r="ME1572" s="18" t="s">
        <v>766</v>
      </c>
      <c r="MF1572" s="18" t="s">
        <v>768</v>
      </c>
      <c r="MG1572" s="18" t="s">
        <v>768</v>
      </c>
      <c r="MH1572" s="18" t="s">
        <v>768</v>
      </c>
      <c r="MI1572" s="18" t="s">
        <v>768</v>
      </c>
      <c r="MO1572" s="18" t="s">
        <v>766</v>
      </c>
      <c r="MS1572" s="18">
        <v>259831</v>
      </c>
      <c r="NL1572" s="18" t="s">
        <v>768</v>
      </c>
      <c r="NP1572" s="18" t="s">
        <v>2225</v>
      </c>
      <c r="NQ1572" s="18" t="s">
        <v>2246</v>
      </c>
      <c r="NV1572" s="18">
        <v>0</v>
      </c>
      <c r="NX1572" s="18">
        <f t="shared" si="526"/>
        <v>3028.24</v>
      </c>
      <c r="NY1572" t="str">
        <f t="shared" si="531"/>
        <v>Mid-range</v>
      </c>
      <c r="NZ1572" t="str">
        <f t="shared" si="532"/>
        <v>Medium</v>
      </c>
    </row>
    <row r="1573" spans="1:390">
      <c r="A1573" t="s">
        <v>732</v>
      </c>
      <c r="B1573" t="s">
        <v>733</v>
      </c>
      <c r="C1573" t="s">
        <v>734</v>
      </c>
      <c r="D1573" t="s">
        <v>393</v>
      </c>
      <c r="E1573">
        <v>20190</v>
      </c>
      <c r="F1573" t="s">
        <v>2220</v>
      </c>
      <c r="G1573">
        <v>15925.92</v>
      </c>
      <c r="H1573" s="62">
        <v>106254</v>
      </c>
      <c r="I1573" s="63">
        <v>2</v>
      </c>
      <c r="J1573" s="63">
        <v>169</v>
      </c>
      <c r="K1573" s="63">
        <v>15</v>
      </c>
      <c r="L1573" s="63">
        <v>3</v>
      </c>
      <c r="M1573" s="63" t="s">
        <v>2226</v>
      </c>
      <c r="N1573" s="63" t="s">
        <v>2232</v>
      </c>
      <c r="O1573" s="63" t="s">
        <v>2221</v>
      </c>
      <c r="P1573" s="63" t="s">
        <v>2227</v>
      </c>
      <c r="Q1573" s="63" t="s">
        <v>2375</v>
      </c>
      <c r="R1573" s="63">
        <v>932</v>
      </c>
      <c r="X1573" s="63">
        <v>6</v>
      </c>
      <c r="Y1573" s="63">
        <v>4</v>
      </c>
      <c r="Z1573" s="63">
        <v>161</v>
      </c>
      <c r="AA1573" s="63">
        <v>15</v>
      </c>
      <c r="AB1573" s="63">
        <v>7</v>
      </c>
      <c r="AC1573" s="93">
        <v>35725</v>
      </c>
      <c r="AE1573" s="76">
        <v>47027</v>
      </c>
      <c r="AL1573" s="93">
        <v>27997</v>
      </c>
      <c r="AM1573" s="93">
        <v>10107</v>
      </c>
      <c r="AO1573" s="59">
        <f t="shared" si="546"/>
        <v>120856</v>
      </c>
      <c r="AP1573" s="77">
        <v>0</v>
      </c>
      <c r="AR1573" s="77">
        <v>0</v>
      </c>
      <c r="AS1573" s="77"/>
      <c r="AT1573" s="77">
        <v>0</v>
      </c>
      <c r="AU1573" s="77"/>
      <c r="AV1573" s="77"/>
      <c r="AX1573" s="77">
        <v>0</v>
      </c>
      <c r="AY1573" s="77">
        <v>0</v>
      </c>
      <c r="AZ1573" s="77">
        <v>0</v>
      </c>
      <c r="BB1573" s="63">
        <f t="shared" si="544"/>
        <v>0</v>
      </c>
      <c r="BC1573" s="77">
        <v>4678</v>
      </c>
      <c r="BD1573" s="77">
        <v>0</v>
      </c>
      <c r="BG1573" s="77">
        <v>0</v>
      </c>
      <c r="BK1573" s="77">
        <v>0</v>
      </c>
      <c r="BL1573" s="77">
        <v>42044</v>
      </c>
      <c r="BM1573" s="77">
        <v>0</v>
      </c>
      <c r="BO1573" s="63">
        <f t="shared" si="533"/>
        <v>46722</v>
      </c>
      <c r="BZ1573" s="18">
        <f t="shared" si="534"/>
        <v>0</v>
      </c>
      <c r="CA1573" s="41">
        <v>52843</v>
      </c>
      <c r="CB1573" s="41">
        <v>0</v>
      </c>
      <c r="CE1573" s="41">
        <v>0</v>
      </c>
      <c r="CH1573" s="41">
        <v>0</v>
      </c>
      <c r="CJ1573" s="41">
        <v>75329</v>
      </c>
      <c r="CK1573" s="41">
        <v>32283</v>
      </c>
      <c r="CL1573" t="s">
        <v>2062</v>
      </c>
      <c r="CM1573">
        <f t="shared" si="545"/>
        <v>160455</v>
      </c>
      <c r="CX1573" s="39"/>
      <c r="DI1573">
        <f t="shared" si="542"/>
        <v>0</v>
      </c>
      <c r="DJ1573" s="41">
        <v>3295</v>
      </c>
      <c r="DL1573" s="41">
        <v>0</v>
      </c>
      <c r="DN1573" s="41">
        <v>0</v>
      </c>
      <c r="DQ1573" s="41">
        <v>0</v>
      </c>
      <c r="DR1573" s="41">
        <v>0</v>
      </c>
      <c r="DT1573" s="41">
        <v>0</v>
      </c>
      <c r="DV1573" s="63">
        <f t="shared" si="535"/>
        <v>3295</v>
      </c>
      <c r="DW1573" s="77">
        <v>8180</v>
      </c>
      <c r="DY1573" s="41">
        <v>0</v>
      </c>
      <c r="DZ1573" s="41"/>
      <c r="EA1573" s="41">
        <v>0</v>
      </c>
      <c r="EB1573" s="41"/>
      <c r="ED1573" s="41">
        <v>0</v>
      </c>
      <c r="EE1573" s="41">
        <v>0</v>
      </c>
      <c r="EG1573" s="41">
        <v>0</v>
      </c>
      <c r="EI1573" s="63">
        <f t="shared" si="536"/>
        <v>8180</v>
      </c>
      <c r="EU1573" s="38">
        <v>0.57999999999999996</v>
      </c>
      <c r="EY1573" s="38">
        <v>0.24</v>
      </c>
      <c r="EZ1573" s="38">
        <v>0.19</v>
      </c>
      <c r="FJ1573" s="18">
        <f t="shared" si="537"/>
        <v>0</v>
      </c>
      <c r="FT1573">
        <f t="shared" si="538"/>
        <v>0</v>
      </c>
      <c r="GD1573">
        <f t="shared" si="543"/>
        <v>0</v>
      </c>
      <c r="GO1573" s="39">
        <f t="shared" si="539"/>
        <v>0</v>
      </c>
      <c r="GP1573" s="39">
        <f t="shared" si="540"/>
        <v>167578</v>
      </c>
      <c r="GQ1573" s="39">
        <f t="shared" si="541"/>
        <v>0</v>
      </c>
      <c r="GR1573" s="39">
        <v>575572</v>
      </c>
      <c r="GS1573" t="s">
        <v>420</v>
      </c>
      <c r="GU1573" t="s">
        <v>2279</v>
      </c>
      <c r="GZ1573" s="50">
        <v>6.0000000000000001E-3</v>
      </c>
      <c r="HA1573" s="43">
        <v>0</v>
      </c>
      <c r="HB1573" t="s">
        <v>2376</v>
      </c>
      <c r="HC1573">
        <v>6837</v>
      </c>
      <c r="HD1573">
        <v>8736</v>
      </c>
      <c r="HE1573">
        <v>193309</v>
      </c>
      <c r="HF1573">
        <v>159</v>
      </c>
      <c r="HH1573">
        <v>128543</v>
      </c>
      <c r="HI1573">
        <v>406</v>
      </c>
      <c r="HJ1573">
        <v>8834</v>
      </c>
      <c r="HK1573">
        <v>252464</v>
      </c>
      <c r="HL1573">
        <v>400</v>
      </c>
      <c r="HM1573">
        <v>126813</v>
      </c>
      <c r="HN1573">
        <v>406</v>
      </c>
      <c r="HU1573">
        <v>17</v>
      </c>
      <c r="HV1573">
        <v>9</v>
      </c>
      <c r="HW1573">
        <v>30</v>
      </c>
      <c r="HX1573">
        <v>2</v>
      </c>
      <c r="HY1573">
        <v>0</v>
      </c>
      <c r="HZ1573">
        <v>0</v>
      </c>
      <c r="IA1573">
        <f t="shared" si="522"/>
        <v>32</v>
      </c>
      <c r="IB1573">
        <f t="shared" si="523"/>
        <v>0</v>
      </c>
      <c r="IC1573">
        <v>31</v>
      </c>
      <c r="ID1573">
        <v>26</v>
      </c>
      <c r="IE1573">
        <v>32</v>
      </c>
      <c r="IF1573" s="63">
        <v>6</v>
      </c>
      <c r="IH1573">
        <f t="shared" si="524"/>
        <v>58</v>
      </c>
      <c r="II1573" s="35">
        <f t="shared" si="525"/>
        <v>26</v>
      </c>
      <c r="IM1573" s="18">
        <v>23474</v>
      </c>
      <c r="IN1573" t="s">
        <v>411</v>
      </c>
      <c r="IO1573" s="62">
        <v>33360</v>
      </c>
      <c r="IP1573" s="18">
        <v>49343</v>
      </c>
      <c r="IQ1573" s="18">
        <v>23382</v>
      </c>
      <c r="IR1573" s="18">
        <v>1055</v>
      </c>
      <c r="IU1573" s="18">
        <v>0</v>
      </c>
      <c r="IX1573" s="18">
        <f t="shared" si="530"/>
        <v>130614</v>
      </c>
      <c r="JB1573" s="18">
        <v>3286</v>
      </c>
      <c r="JC1573" s="18">
        <v>528</v>
      </c>
      <c r="JS1573" s="18">
        <v>858</v>
      </c>
      <c r="JT1573" s="18">
        <v>2</v>
      </c>
      <c r="JU1573" s="18">
        <v>0</v>
      </c>
      <c r="JW1573" s="18">
        <v>4330</v>
      </c>
      <c r="JY1573" s="18">
        <v>12500</v>
      </c>
      <c r="JZ1573" s="18" t="s">
        <v>2237</v>
      </c>
      <c r="KD1573" s="18" t="s">
        <v>862</v>
      </c>
      <c r="KF1573" s="18">
        <v>1</v>
      </c>
      <c r="KG1573" s="18">
        <v>6</v>
      </c>
      <c r="KH1573" s="18">
        <v>180</v>
      </c>
      <c r="KN1573" s="18">
        <v>12</v>
      </c>
      <c r="KO1573" s="18">
        <v>12</v>
      </c>
      <c r="KP1573" s="18">
        <v>12</v>
      </c>
      <c r="KQ1573" s="18">
        <v>12</v>
      </c>
      <c r="KR1573" s="18">
        <v>9</v>
      </c>
      <c r="KS1573" s="18">
        <v>5.5</v>
      </c>
      <c r="KT1573" s="18">
        <v>0</v>
      </c>
      <c r="LB1573" s="18" t="s">
        <v>766</v>
      </c>
      <c r="LQ1573" s="18">
        <v>10.75</v>
      </c>
      <c r="LR1573" s="18">
        <v>10.75</v>
      </c>
      <c r="LS1573" s="18">
        <v>10.75</v>
      </c>
      <c r="LT1573" s="18">
        <v>10.75</v>
      </c>
      <c r="LU1573" s="18">
        <v>5</v>
      </c>
      <c r="LV1573" s="18">
        <v>5</v>
      </c>
      <c r="LW1573" s="18">
        <v>0</v>
      </c>
      <c r="ME1573" s="18" t="s">
        <v>766</v>
      </c>
      <c r="MF1573" s="18" t="s">
        <v>768</v>
      </c>
      <c r="MG1573" s="18" t="s">
        <v>768</v>
      </c>
      <c r="MH1573" s="18" t="s">
        <v>768</v>
      </c>
      <c r="MI1573" s="18" t="s">
        <v>2231</v>
      </c>
      <c r="MO1573" s="18" t="s">
        <v>768</v>
      </c>
      <c r="MP1573" s="18">
        <v>148</v>
      </c>
      <c r="MS1573" s="18">
        <v>205119</v>
      </c>
      <c r="NL1573" s="18" t="s">
        <v>766</v>
      </c>
      <c r="NP1573" s="18" t="s">
        <v>2225</v>
      </c>
      <c r="NS1573" s="18" t="s">
        <v>2245</v>
      </c>
      <c r="NV1573" s="18">
        <v>49558</v>
      </c>
      <c r="NX1573" s="18">
        <f t="shared" si="526"/>
        <v>612.5353846153846</v>
      </c>
      <c r="NY1573" t="str">
        <f t="shared" si="531"/>
        <v>Larger</v>
      </c>
      <c r="NZ1573" t="str">
        <f t="shared" si="532"/>
        <v>Medium</v>
      </c>
    </row>
    <row r="1574" spans="1:390">
      <c r="A1574" t="s">
        <v>747</v>
      </c>
      <c r="B1574" t="s">
        <v>748</v>
      </c>
      <c r="C1574" t="s">
        <v>749</v>
      </c>
      <c r="D1574" t="s">
        <v>393</v>
      </c>
      <c r="E1574">
        <v>20190</v>
      </c>
      <c r="F1574" t="s">
        <v>2220</v>
      </c>
      <c r="G1574">
        <v>9772.69</v>
      </c>
      <c r="H1574" s="62">
        <v>53000</v>
      </c>
      <c r="I1574" s="63">
        <v>2</v>
      </c>
      <c r="J1574" s="63">
        <v>161</v>
      </c>
      <c r="K1574" s="63">
        <v>17</v>
      </c>
      <c r="L1574" s="63">
        <v>3</v>
      </c>
      <c r="M1574" s="63" t="s">
        <v>2226</v>
      </c>
      <c r="N1574" s="63" t="s">
        <v>2232</v>
      </c>
      <c r="O1574" s="63" t="s">
        <v>2221</v>
      </c>
      <c r="P1574" s="63" t="s">
        <v>2227</v>
      </c>
      <c r="Q1574" s="63" t="s">
        <v>2377</v>
      </c>
      <c r="R1574" s="63">
        <v>601</v>
      </c>
      <c r="X1574" s="63">
        <v>2</v>
      </c>
      <c r="Y1574" s="63">
        <v>0</v>
      </c>
      <c r="Z1574" s="63">
        <v>52</v>
      </c>
      <c r="AA1574" s="63">
        <v>6</v>
      </c>
      <c r="AB1574" s="63">
        <v>2</v>
      </c>
      <c r="AC1574" s="93">
        <v>36519</v>
      </c>
      <c r="AL1574" s="93">
        <v>27000</v>
      </c>
      <c r="AO1574" s="59">
        <f t="shared" si="546"/>
        <v>63519</v>
      </c>
      <c r="AP1574" s="77">
        <v>3268</v>
      </c>
      <c r="AR1574" s="77">
        <v>0</v>
      </c>
      <c r="AS1574" s="77"/>
      <c r="AT1574" s="77">
        <v>0</v>
      </c>
      <c r="AU1574" s="77"/>
      <c r="AV1574" s="77"/>
      <c r="AX1574" s="77">
        <v>0</v>
      </c>
      <c r="AY1574" s="77">
        <v>0</v>
      </c>
      <c r="AZ1574" s="77">
        <v>20000</v>
      </c>
      <c r="BA1574" s="63" t="s">
        <v>2378</v>
      </c>
      <c r="BB1574" s="63">
        <f t="shared" si="544"/>
        <v>23268</v>
      </c>
      <c r="BC1574" s="77">
        <v>16235</v>
      </c>
      <c r="BD1574" s="77">
        <v>0</v>
      </c>
      <c r="BG1574" s="77">
        <v>0</v>
      </c>
      <c r="BK1574" s="77">
        <v>0</v>
      </c>
      <c r="BL1574" s="77">
        <v>0</v>
      </c>
      <c r="BM1574" s="77">
        <v>0</v>
      </c>
      <c r="BO1574" s="63">
        <f t="shared" si="533"/>
        <v>16235</v>
      </c>
      <c r="BZ1574" s="18">
        <f t="shared" si="534"/>
        <v>0</v>
      </c>
      <c r="CA1574" s="41">
        <v>71064</v>
      </c>
      <c r="CK1574" s="41">
        <v>7000</v>
      </c>
      <c r="CL1574" t="s">
        <v>2379</v>
      </c>
      <c r="CM1574">
        <f t="shared" si="545"/>
        <v>78064</v>
      </c>
      <c r="CX1574" s="39"/>
      <c r="DI1574">
        <f t="shared" si="542"/>
        <v>0</v>
      </c>
      <c r="DJ1574" s="41">
        <v>0</v>
      </c>
      <c r="DL1574" s="41">
        <v>0</v>
      </c>
      <c r="DN1574" s="41">
        <v>0</v>
      </c>
      <c r="DQ1574" s="41">
        <v>0</v>
      </c>
      <c r="DR1574" s="41">
        <v>0</v>
      </c>
      <c r="DT1574" s="41">
        <v>0</v>
      </c>
      <c r="DV1574" s="63">
        <f t="shared" si="535"/>
        <v>0</v>
      </c>
      <c r="DW1574" s="77">
        <v>56</v>
      </c>
      <c r="DY1574" s="41">
        <v>0</v>
      </c>
      <c r="DZ1574" s="41"/>
      <c r="EA1574" s="41">
        <v>0</v>
      </c>
      <c r="EB1574" s="41"/>
      <c r="ED1574" s="41">
        <v>0</v>
      </c>
      <c r="EE1574" s="41">
        <v>0</v>
      </c>
      <c r="EG1574" s="41">
        <v>0</v>
      </c>
      <c r="EI1574" s="63">
        <f t="shared" si="536"/>
        <v>56</v>
      </c>
      <c r="EU1574" s="38">
        <v>0.48</v>
      </c>
      <c r="EY1574" s="38">
        <v>0.21</v>
      </c>
      <c r="EZ1574" s="38">
        <v>0.31</v>
      </c>
      <c r="FJ1574" s="18">
        <f t="shared" si="537"/>
        <v>0</v>
      </c>
      <c r="FT1574">
        <f t="shared" si="538"/>
        <v>0</v>
      </c>
      <c r="GD1574">
        <f t="shared" si="543"/>
        <v>0</v>
      </c>
      <c r="GO1574" s="39">
        <f t="shared" si="539"/>
        <v>0</v>
      </c>
      <c r="GP1574" s="39">
        <f t="shared" si="540"/>
        <v>79754</v>
      </c>
      <c r="GQ1574" s="39">
        <f t="shared" si="541"/>
        <v>23268</v>
      </c>
      <c r="GR1574" s="39">
        <v>186833</v>
      </c>
      <c r="GS1574" t="s">
        <v>420</v>
      </c>
      <c r="GU1574" t="s">
        <v>1392</v>
      </c>
      <c r="GZ1574" s="47">
        <v>0</v>
      </c>
      <c r="HA1574" s="43">
        <v>0</v>
      </c>
      <c r="HB1574">
        <v>0</v>
      </c>
      <c r="HC1574">
        <v>1077</v>
      </c>
      <c r="HD1574">
        <v>401</v>
      </c>
      <c r="HE1574">
        <v>28221</v>
      </c>
      <c r="HF1574">
        <v>86</v>
      </c>
      <c r="HH1574">
        <v>52957</v>
      </c>
      <c r="HI1574">
        <v>10</v>
      </c>
      <c r="HJ1574">
        <v>5</v>
      </c>
      <c r="HK1574">
        <v>237</v>
      </c>
      <c r="HL1574">
        <v>1</v>
      </c>
      <c r="HM1574">
        <v>1020</v>
      </c>
      <c r="HN1574">
        <v>10</v>
      </c>
      <c r="HU1574">
        <v>4</v>
      </c>
      <c r="HV1574">
        <v>6</v>
      </c>
      <c r="HW1574">
        <v>2</v>
      </c>
      <c r="HX1574">
        <v>1</v>
      </c>
      <c r="HY1574">
        <v>2</v>
      </c>
      <c r="HZ1574">
        <v>2</v>
      </c>
      <c r="IA1574">
        <f t="shared" ref="IA1574:IA1593" si="547">HW1574+HX1574</f>
        <v>3</v>
      </c>
      <c r="IB1574">
        <f t="shared" ref="IB1574:IB1593" si="548">HY1574+HZ1574</f>
        <v>4</v>
      </c>
      <c r="IC1574">
        <v>5</v>
      </c>
      <c r="ID1574">
        <v>6.4</v>
      </c>
      <c r="IE1574">
        <v>5</v>
      </c>
      <c r="IF1574" s="63">
        <v>2</v>
      </c>
      <c r="IH1574">
        <f t="shared" si="524"/>
        <v>11.4</v>
      </c>
      <c r="II1574" s="35">
        <f t="shared" si="525"/>
        <v>6.4</v>
      </c>
      <c r="IM1574" s="18">
        <v>2646</v>
      </c>
      <c r="IN1574" t="s">
        <v>411</v>
      </c>
      <c r="IO1574" s="62">
        <v>4236</v>
      </c>
      <c r="IP1574" s="18">
        <v>8663</v>
      </c>
      <c r="IQ1574" s="18">
        <v>2376</v>
      </c>
      <c r="IR1574" s="18">
        <v>1695</v>
      </c>
      <c r="IS1574" s="18">
        <v>2055</v>
      </c>
      <c r="IT1574" s="18">
        <v>16066</v>
      </c>
      <c r="IU1574" s="18">
        <v>2055</v>
      </c>
      <c r="IV1574" s="18">
        <v>8241</v>
      </c>
      <c r="IW1574" s="18" t="s">
        <v>2380</v>
      </c>
      <c r="IX1574" s="18">
        <f t="shared" si="530"/>
        <v>48033</v>
      </c>
      <c r="JB1574" s="18">
        <v>0</v>
      </c>
      <c r="JC1574" s="18">
        <v>57</v>
      </c>
      <c r="JS1574" s="18">
        <v>140</v>
      </c>
      <c r="JT1574" s="18">
        <v>10</v>
      </c>
      <c r="JU1574" s="18">
        <v>18</v>
      </c>
      <c r="JW1574" s="18">
        <v>0</v>
      </c>
      <c r="JY1574" s="18">
        <v>4106</v>
      </c>
      <c r="JZ1574" s="18" t="s">
        <v>2237</v>
      </c>
      <c r="KD1574" s="18" t="s">
        <v>862</v>
      </c>
      <c r="KF1574" s="18">
        <v>3</v>
      </c>
      <c r="KG1574" s="18">
        <v>28</v>
      </c>
      <c r="KH1574" s="18">
        <v>825</v>
      </c>
      <c r="KN1574" s="18">
        <v>12.5</v>
      </c>
      <c r="KO1574" s="18">
        <v>12.5</v>
      </c>
      <c r="KP1574" s="18">
        <v>12.5</v>
      </c>
      <c r="KQ1574" s="18">
        <v>12.5</v>
      </c>
      <c r="KR1574" s="18">
        <v>8.5</v>
      </c>
      <c r="KS1574" s="18">
        <v>4</v>
      </c>
      <c r="KT1574" s="18">
        <v>0</v>
      </c>
      <c r="LB1574" s="18" t="s">
        <v>766</v>
      </c>
      <c r="LQ1574" s="18">
        <v>8</v>
      </c>
      <c r="LR1574" s="18">
        <v>8</v>
      </c>
      <c r="LS1574" s="18">
        <v>8</v>
      </c>
      <c r="LT1574" s="18">
        <v>8</v>
      </c>
      <c r="LU1574" s="18">
        <v>0</v>
      </c>
      <c r="LV1574" s="18">
        <v>0</v>
      </c>
      <c r="LW1574" s="18">
        <v>0</v>
      </c>
      <c r="ME1574" s="18" t="s">
        <v>766</v>
      </c>
      <c r="MF1574" s="18" t="s">
        <v>768</v>
      </c>
      <c r="MG1574" s="18" t="s">
        <v>768</v>
      </c>
      <c r="MH1574" s="18" t="s">
        <v>768</v>
      </c>
      <c r="MI1574" s="18" t="s">
        <v>2231</v>
      </c>
      <c r="MO1574" s="18" t="s">
        <v>766</v>
      </c>
      <c r="MS1574" s="18">
        <v>383979</v>
      </c>
      <c r="NL1574" s="18" t="s">
        <v>768</v>
      </c>
      <c r="NM1574" s="18" t="s">
        <v>1153</v>
      </c>
      <c r="NP1574" s="18" t="s">
        <v>2225</v>
      </c>
      <c r="NQ1574" s="18" t="s">
        <v>2246</v>
      </c>
      <c r="NT1574" s="18" t="s">
        <v>942</v>
      </c>
      <c r="NU1574" s="18" t="s">
        <v>2381</v>
      </c>
      <c r="NV1574" s="18">
        <v>13259</v>
      </c>
      <c r="NX1574" s="18">
        <f t="shared" si="526"/>
        <v>1526.9828124999999</v>
      </c>
      <c r="NY1574" t="str">
        <f t="shared" si="531"/>
        <v>Mid-range</v>
      </c>
      <c r="NZ1574" t="str">
        <f t="shared" si="532"/>
        <v>Small</v>
      </c>
    </row>
    <row r="1575" spans="1:390">
      <c r="A1575" t="s">
        <v>505</v>
      </c>
      <c r="B1575" t="s">
        <v>673</v>
      </c>
      <c r="C1575" t="s">
        <v>674</v>
      </c>
      <c r="D1575" t="s">
        <v>404</v>
      </c>
      <c r="E1575">
        <v>20190</v>
      </c>
      <c r="F1575" t="s">
        <v>2220</v>
      </c>
      <c r="G1575">
        <v>9600.9</v>
      </c>
      <c r="H1575" s="62">
        <v>22700</v>
      </c>
      <c r="I1575" s="63">
        <v>1</v>
      </c>
      <c r="J1575" s="63">
        <v>138</v>
      </c>
      <c r="K1575" s="63">
        <v>5</v>
      </c>
      <c r="L1575" s="63">
        <v>0</v>
      </c>
      <c r="Q1575" s="63" t="s">
        <v>2382</v>
      </c>
      <c r="R1575" s="63">
        <v>368</v>
      </c>
      <c r="X1575" s="63">
        <v>0</v>
      </c>
      <c r="Y1575" s="63">
        <v>0</v>
      </c>
      <c r="Z1575" s="63">
        <v>0</v>
      </c>
      <c r="AA1575" s="63">
        <v>0</v>
      </c>
      <c r="AB1575" s="63">
        <v>0</v>
      </c>
      <c r="AC1575" s="93">
        <v>40000</v>
      </c>
      <c r="AO1575" s="59">
        <f t="shared" si="546"/>
        <v>40000</v>
      </c>
      <c r="AP1575" s="77">
        <v>0</v>
      </c>
      <c r="BB1575" s="63">
        <f t="shared" si="544"/>
        <v>0</v>
      </c>
      <c r="BC1575" s="77">
        <v>6000</v>
      </c>
      <c r="BO1575" s="63">
        <f t="shared" si="533"/>
        <v>6000</v>
      </c>
      <c r="BZ1575" s="18">
        <f t="shared" si="534"/>
        <v>0</v>
      </c>
      <c r="CJ1575" s="41">
        <v>60000</v>
      </c>
      <c r="CM1575">
        <f t="shared" si="545"/>
        <v>60000</v>
      </c>
      <c r="CX1575" s="39"/>
      <c r="DI1575">
        <f t="shared" si="542"/>
        <v>0</v>
      </c>
      <c r="DJ1575" s="41">
        <v>900</v>
      </c>
      <c r="DV1575" s="63">
        <f t="shared" si="535"/>
        <v>900</v>
      </c>
      <c r="DW1575" s="77">
        <v>700</v>
      </c>
      <c r="EI1575" s="63">
        <f t="shared" si="536"/>
        <v>700</v>
      </c>
      <c r="EU1575" s="38">
        <v>0.66</v>
      </c>
      <c r="EY1575" s="38">
        <v>0.19</v>
      </c>
      <c r="EZ1575" s="38">
        <v>0.15</v>
      </c>
      <c r="FJ1575" s="18">
        <f t="shared" si="537"/>
        <v>0</v>
      </c>
      <c r="FT1575">
        <f t="shared" si="538"/>
        <v>0</v>
      </c>
      <c r="GD1575">
        <f t="shared" si="543"/>
        <v>0</v>
      </c>
      <c r="GO1575" s="39">
        <f t="shared" si="539"/>
        <v>0</v>
      </c>
      <c r="GP1575" s="39">
        <f t="shared" si="540"/>
        <v>46000</v>
      </c>
      <c r="GQ1575" s="39">
        <f t="shared" si="541"/>
        <v>0</v>
      </c>
      <c r="GR1575" s="39">
        <v>1402059</v>
      </c>
      <c r="GS1575" t="s">
        <v>420</v>
      </c>
      <c r="GU1575" t="s">
        <v>2234</v>
      </c>
      <c r="GZ1575" s="47">
        <v>0.33</v>
      </c>
      <c r="HA1575" s="43">
        <v>7300</v>
      </c>
      <c r="HB1575">
        <v>0</v>
      </c>
      <c r="HC1575">
        <v>864</v>
      </c>
      <c r="HD1575">
        <v>4114</v>
      </c>
      <c r="HE1575">
        <v>53065</v>
      </c>
      <c r="HF1575">
        <v>50</v>
      </c>
      <c r="HH1575">
        <v>39451</v>
      </c>
      <c r="HJ1575">
        <v>1</v>
      </c>
      <c r="HK1575">
        <v>0</v>
      </c>
      <c r="HL1575">
        <v>0</v>
      </c>
      <c r="HM1575">
        <v>864</v>
      </c>
      <c r="HU1575">
        <v>4</v>
      </c>
      <c r="HV1575">
        <v>5</v>
      </c>
      <c r="HW1575">
        <v>2</v>
      </c>
      <c r="HX1575">
        <v>2</v>
      </c>
      <c r="HY1575">
        <v>0</v>
      </c>
      <c r="HZ1575">
        <v>4</v>
      </c>
      <c r="IA1575">
        <f t="shared" si="547"/>
        <v>4</v>
      </c>
      <c r="IB1575">
        <f t="shared" si="548"/>
        <v>4</v>
      </c>
      <c r="IC1575">
        <v>0</v>
      </c>
      <c r="ID1575">
        <v>4.5</v>
      </c>
      <c r="IE1575">
        <v>6.25</v>
      </c>
      <c r="IF1575" s="63">
        <v>0</v>
      </c>
      <c r="IH1575">
        <f t="shared" si="524"/>
        <v>10.75</v>
      </c>
      <c r="II1575" s="35">
        <f t="shared" si="525"/>
        <v>4.5</v>
      </c>
      <c r="IM1575" s="18">
        <v>2428</v>
      </c>
      <c r="IN1575" t="s">
        <v>411</v>
      </c>
      <c r="IO1575" s="62">
        <v>5632</v>
      </c>
      <c r="IP1575" s="18">
        <v>12677</v>
      </c>
      <c r="IQ1575" s="18">
        <v>967</v>
      </c>
      <c r="IR1575" s="18">
        <v>165</v>
      </c>
      <c r="IV1575" s="18">
        <v>4270</v>
      </c>
      <c r="IW1575" s="18" t="s">
        <v>2383</v>
      </c>
      <c r="IX1575" s="18">
        <f t="shared" si="530"/>
        <v>26139</v>
      </c>
      <c r="JB1575" s="18">
        <v>0</v>
      </c>
      <c r="JC1575" s="18">
        <v>53</v>
      </c>
      <c r="JS1575" s="18">
        <v>115</v>
      </c>
      <c r="JT1575" s="18">
        <v>0</v>
      </c>
      <c r="JU1575" s="18">
        <v>96</v>
      </c>
      <c r="JY1575" s="18">
        <v>3859</v>
      </c>
      <c r="KC1575" s="18" t="s">
        <v>2224</v>
      </c>
      <c r="KD1575" s="18" t="s">
        <v>862</v>
      </c>
      <c r="KE1575" s="18">
        <v>0</v>
      </c>
      <c r="KF1575" s="18">
        <v>3</v>
      </c>
      <c r="KG1575" s="18">
        <v>5</v>
      </c>
      <c r="KH1575" s="18">
        <v>166</v>
      </c>
      <c r="KN1575" s="18">
        <v>13.25</v>
      </c>
      <c r="KO1575" s="18">
        <v>13.25</v>
      </c>
      <c r="KP1575" s="18">
        <v>13.25</v>
      </c>
      <c r="KQ1575" s="18">
        <v>13.25</v>
      </c>
      <c r="KR1575" s="18">
        <v>8.25</v>
      </c>
      <c r="KS1575" s="18">
        <v>4.5</v>
      </c>
      <c r="KT1575" s="18">
        <v>0</v>
      </c>
      <c r="LB1575" s="18" t="s">
        <v>766</v>
      </c>
      <c r="LQ1575" s="18">
        <v>12</v>
      </c>
      <c r="LR1575" s="18">
        <v>12</v>
      </c>
      <c r="LS1575" s="18">
        <v>12</v>
      </c>
      <c r="LT1575" s="18">
        <v>12</v>
      </c>
      <c r="LU1575" s="18">
        <v>0</v>
      </c>
      <c r="LV1575" s="18">
        <v>0</v>
      </c>
      <c r="LW1575" s="18">
        <v>0</v>
      </c>
      <c r="ME1575" s="18" t="s">
        <v>766</v>
      </c>
      <c r="MF1575" s="18" t="s">
        <v>768</v>
      </c>
      <c r="MG1575" s="18" t="s">
        <v>768</v>
      </c>
      <c r="MH1575" s="18" t="s">
        <v>768</v>
      </c>
      <c r="MI1575" s="18" t="s">
        <v>2231</v>
      </c>
      <c r="MO1575" s="18" t="s">
        <v>766</v>
      </c>
      <c r="MS1575" s="18">
        <v>357953</v>
      </c>
      <c r="NL1575" s="18" t="s">
        <v>768</v>
      </c>
      <c r="NP1575" s="18" t="s">
        <v>2225</v>
      </c>
      <c r="NR1575" s="18" t="s">
        <v>2239</v>
      </c>
      <c r="NV1575" s="18">
        <v>0</v>
      </c>
      <c r="NX1575" s="18">
        <f t="shared" si="526"/>
        <v>2133.5333333333333</v>
      </c>
      <c r="NY1575" t="str">
        <f t="shared" si="531"/>
        <v>Mid-range</v>
      </c>
      <c r="NZ1575" t="str">
        <f t="shared" si="532"/>
        <v>Small</v>
      </c>
    </row>
    <row r="1576" spans="1:390">
      <c r="A1576" t="s">
        <v>455</v>
      </c>
      <c r="B1576" t="s">
        <v>581</v>
      </c>
      <c r="C1576" t="s">
        <v>582</v>
      </c>
      <c r="D1576" t="s">
        <v>404</v>
      </c>
      <c r="E1576">
        <v>20190</v>
      </c>
      <c r="F1576" t="s">
        <v>2220</v>
      </c>
      <c r="G1576">
        <v>16895.16</v>
      </c>
      <c r="H1576" s="62">
        <v>49508</v>
      </c>
      <c r="I1576" s="63">
        <v>1</v>
      </c>
      <c r="J1576" s="63">
        <v>79</v>
      </c>
      <c r="K1576" s="63">
        <v>9</v>
      </c>
      <c r="L1576" s="63">
        <v>1</v>
      </c>
      <c r="P1576" s="63" t="s">
        <v>2227</v>
      </c>
      <c r="R1576" s="63">
        <v>482</v>
      </c>
      <c r="X1576" s="63">
        <v>1</v>
      </c>
      <c r="Y1576" s="63">
        <v>0</v>
      </c>
      <c r="Z1576" s="63">
        <v>0</v>
      </c>
      <c r="AA1576" s="63">
        <v>0</v>
      </c>
      <c r="AB1576" s="63">
        <v>0</v>
      </c>
      <c r="AC1576" s="93">
        <v>41378</v>
      </c>
      <c r="AE1576" s="76">
        <v>18129</v>
      </c>
      <c r="AK1576" s="93">
        <v>15677</v>
      </c>
      <c r="AM1576" s="93">
        <v>12352</v>
      </c>
      <c r="AN1576" s="63" t="s">
        <v>2384</v>
      </c>
      <c r="AO1576" s="59">
        <f t="shared" si="546"/>
        <v>87536</v>
      </c>
      <c r="AP1576" s="77">
        <v>2500</v>
      </c>
      <c r="BB1576" s="63">
        <f t="shared" si="544"/>
        <v>2500</v>
      </c>
      <c r="BC1576" s="77">
        <v>4098</v>
      </c>
      <c r="BD1576" s="77">
        <v>0</v>
      </c>
      <c r="BG1576" s="77">
        <v>0</v>
      </c>
      <c r="BK1576" s="77">
        <v>0</v>
      </c>
      <c r="BL1576" s="77">
        <v>0</v>
      </c>
      <c r="BM1576" s="77">
        <v>0</v>
      </c>
      <c r="BO1576" s="63">
        <f t="shared" si="533"/>
        <v>4098</v>
      </c>
      <c r="BZ1576" s="18">
        <f t="shared" si="534"/>
        <v>0</v>
      </c>
      <c r="CA1576" s="41">
        <v>67018</v>
      </c>
      <c r="CB1576" s="41">
        <v>0</v>
      </c>
      <c r="CE1576" s="41">
        <v>0</v>
      </c>
      <c r="CH1576" s="41">
        <v>3590</v>
      </c>
      <c r="CJ1576" s="41">
        <v>0</v>
      </c>
      <c r="CK1576" s="41">
        <v>0</v>
      </c>
      <c r="CM1576">
        <f t="shared" si="545"/>
        <v>70608</v>
      </c>
      <c r="CX1576" s="39"/>
      <c r="DI1576">
        <f t="shared" si="542"/>
        <v>0</v>
      </c>
      <c r="DJ1576" s="41">
        <v>0</v>
      </c>
      <c r="DL1576" s="41">
        <v>0</v>
      </c>
      <c r="DN1576" s="41">
        <v>0</v>
      </c>
      <c r="DQ1576" s="41">
        <v>0</v>
      </c>
      <c r="DR1576" s="41">
        <v>0</v>
      </c>
      <c r="DT1576" s="41">
        <v>0</v>
      </c>
      <c r="DV1576" s="63">
        <f t="shared" si="535"/>
        <v>0</v>
      </c>
      <c r="DW1576" s="77">
        <v>1236</v>
      </c>
      <c r="DY1576" s="41">
        <v>0</v>
      </c>
      <c r="DZ1576" s="41"/>
      <c r="EA1576" s="41">
        <v>0</v>
      </c>
      <c r="EB1576" s="41"/>
      <c r="ED1576" s="41">
        <v>0</v>
      </c>
      <c r="EE1576" s="41">
        <v>0</v>
      </c>
      <c r="EG1576" s="41">
        <v>0</v>
      </c>
      <c r="EI1576" s="63">
        <f t="shared" si="536"/>
        <v>1236</v>
      </c>
      <c r="EU1576" s="38">
        <v>0.66</v>
      </c>
      <c r="EY1576" s="38">
        <v>0.2</v>
      </c>
      <c r="EZ1576" s="38">
        <v>0.14000000000000001</v>
      </c>
      <c r="FJ1576" s="18">
        <f t="shared" si="537"/>
        <v>0</v>
      </c>
      <c r="FT1576">
        <f t="shared" si="538"/>
        <v>0</v>
      </c>
      <c r="GD1576">
        <f t="shared" si="543"/>
        <v>0</v>
      </c>
      <c r="GO1576" s="39">
        <f t="shared" si="539"/>
        <v>0</v>
      </c>
      <c r="GP1576" s="39">
        <f t="shared" si="540"/>
        <v>91634</v>
      </c>
      <c r="GQ1576" s="39">
        <f t="shared" si="541"/>
        <v>2500</v>
      </c>
      <c r="GR1576" s="39">
        <v>221683</v>
      </c>
      <c r="GS1576" t="s">
        <v>420</v>
      </c>
      <c r="GU1576" t="s">
        <v>1392</v>
      </c>
      <c r="GZ1576" s="47">
        <v>0</v>
      </c>
      <c r="HA1576" s="43">
        <v>6498</v>
      </c>
      <c r="HB1576">
        <v>0</v>
      </c>
      <c r="HC1576">
        <v>1611</v>
      </c>
      <c r="HD1576">
        <v>2510</v>
      </c>
      <c r="HE1576">
        <v>14219</v>
      </c>
      <c r="HF1576">
        <v>29</v>
      </c>
      <c r="HH1576">
        <v>87830</v>
      </c>
      <c r="HI1576">
        <v>84</v>
      </c>
      <c r="HJ1576">
        <v>35</v>
      </c>
      <c r="HK1576">
        <v>10</v>
      </c>
      <c r="HL1576">
        <v>0</v>
      </c>
      <c r="HM1576">
        <v>2181</v>
      </c>
      <c r="HN1576">
        <v>26</v>
      </c>
      <c r="HU1576">
        <v>3</v>
      </c>
      <c r="HV1576">
        <v>7</v>
      </c>
      <c r="HW1576">
        <v>4</v>
      </c>
      <c r="HX1576">
        <v>1</v>
      </c>
      <c r="HY1576">
        <v>1</v>
      </c>
      <c r="HZ1576">
        <v>0</v>
      </c>
      <c r="IA1576">
        <f t="shared" si="547"/>
        <v>5</v>
      </c>
      <c r="IB1576">
        <f t="shared" si="548"/>
        <v>1</v>
      </c>
      <c r="IC1576">
        <v>9</v>
      </c>
      <c r="ID1576">
        <v>4.8</v>
      </c>
      <c r="IE1576">
        <v>4.5</v>
      </c>
      <c r="IF1576" s="63">
        <v>3</v>
      </c>
      <c r="IH1576">
        <f t="shared" si="524"/>
        <v>9.3000000000000007</v>
      </c>
      <c r="II1576" s="35">
        <f t="shared" si="525"/>
        <v>4.8</v>
      </c>
      <c r="IM1576" s="18">
        <v>3360</v>
      </c>
      <c r="IN1576" t="s">
        <v>2235</v>
      </c>
      <c r="IO1576" s="62">
        <v>5416</v>
      </c>
      <c r="IP1576" s="18">
        <v>9878</v>
      </c>
      <c r="IQ1576" s="18">
        <v>4820</v>
      </c>
      <c r="IR1576" s="18">
        <v>120</v>
      </c>
      <c r="IS1576" s="18">
        <v>0</v>
      </c>
      <c r="IT1576" s="18">
        <v>0</v>
      </c>
      <c r="IU1576" s="18">
        <v>4809</v>
      </c>
      <c r="IV1576" s="18">
        <v>0</v>
      </c>
      <c r="IX1576" s="18">
        <f t="shared" si="530"/>
        <v>28403</v>
      </c>
      <c r="JB1576" s="18">
        <v>6</v>
      </c>
      <c r="JC1576" s="18">
        <v>22</v>
      </c>
      <c r="JS1576" s="18">
        <v>155</v>
      </c>
      <c r="JU1576" s="18">
        <v>1</v>
      </c>
      <c r="JY1576" s="18">
        <v>3885</v>
      </c>
      <c r="KC1576" s="18" t="s">
        <v>2224</v>
      </c>
      <c r="KD1576" s="18" t="s">
        <v>862</v>
      </c>
      <c r="KF1576" s="18">
        <v>9</v>
      </c>
      <c r="KG1576" s="18">
        <v>15</v>
      </c>
      <c r="KH1576" s="18">
        <v>0</v>
      </c>
      <c r="KN1576" s="18">
        <v>13.25</v>
      </c>
      <c r="KO1576" s="18">
        <v>13.25</v>
      </c>
      <c r="KP1576" s="18">
        <v>13.25</v>
      </c>
      <c r="KQ1576" s="18">
        <v>13.25</v>
      </c>
      <c r="KR1576" s="18">
        <v>5</v>
      </c>
      <c r="KS1576" s="18">
        <v>4</v>
      </c>
      <c r="KT1576" s="18">
        <v>0</v>
      </c>
      <c r="LB1576" s="18" t="s">
        <v>766</v>
      </c>
      <c r="LQ1576" s="18">
        <v>10</v>
      </c>
      <c r="LR1576" s="18">
        <v>10</v>
      </c>
      <c r="LS1576" s="18">
        <v>10</v>
      </c>
      <c r="LT1576" s="18">
        <v>10</v>
      </c>
      <c r="LU1576" s="18">
        <v>0</v>
      </c>
      <c r="LV1576" s="18">
        <v>0</v>
      </c>
      <c r="LW1576" s="18">
        <v>0</v>
      </c>
      <c r="ME1576" s="18" t="s">
        <v>766</v>
      </c>
      <c r="MF1576" s="18" t="s">
        <v>768</v>
      </c>
      <c r="MG1576" s="18" t="s">
        <v>768</v>
      </c>
      <c r="MH1576" s="18" t="s">
        <v>768</v>
      </c>
      <c r="MI1576" s="18" t="s">
        <v>2231</v>
      </c>
      <c r="MO1576" s="18" t="s">
        <v>768</v>
      </c>
      <c r="MP1576" s="18">
        <v>62</v>
      </c>
      <c r="MS1576" s="18">
        <v>306860</v>
      </c>
      <c r="NL1576" s="18" t="s">
        <v>768</v>
      </c>
      <c r="NM1576" s="18" t="s">
        <v>1153</v>
      </c>
      <c r="NN1576" s="18" t="s">
        <v>1155</v>
      </c>
      <c r="NP1576" s="18" t="s">
        <v>2225</v>
      </c>
      <c r="NS1576" s="18" t="s">
        <v>2245</v>
      </c>
      <c r="NT1576" s="18" t="s">
        <v>942</v>
      </c>
      <c r="NU1576" s="18" t="s">
        <v>2385</v>
      </c>
      <c r="NV1576" s="18">
        <v>30481</v>
      </c>
      <c r="NX1576" s="18">
        <f t="shared" si="526"/>
        <v>3519.8250000000003</v>
      </c>
      <c r="NY1576" t="str">
        <f t="shared" si="531"/>
        <v>Larger</v>
      </c>
      <c r="NZ1576" t="str">
        <f t="shared" si="532"/>
        <v>Medium</v>
      </c>
    </row>
    <row r="1577" spans="1:390">
      <c r="A1577" t="s">
        <v>735</v>
      </c>
      <c r="B1577" t="s">
        <v>736</v>
      </c>
      <c r="C1577" t="s">
        <v>737</v>
      </c>
      <c r="D1577" t="s">
        <v>393</v>
      </c>
      <c r="E1577">
        <v>20190</v>
      </c>
      <c r="F1577" t="s">
        <v>2220</v>
      </c>
      <c r="G1577">
        <v>14243.08</v>
      </c>
      <c r="H1577" s="62">
        <v>47039</v>
      </c>
      <c r="I1577" s="63">
        <v>2</v>
      </c>
      <c r="J1577" s="63">
        <v>172</v>
      </c>
      <c r="K1577" s="63">
        <v>3</v>
      </c>
      <c r="L1577" s="63">
        <v>0</v>
      </c>
      <c r="M1577" s="63" t="s">
        <v>2226</v>
      </c>
      <c r="N1577" s="63" t="s">
        <v>2232</v>
      </c>
      <c r="R1577" s="63">
        <v>780</v>
      </c>
      <c r="X1577" s="63">
        <v>1</v>
      </c>
      <c r="Y1577" s="63">
        <v>0</v>
      </c>
      <c r="Z1577" s="63">
        <v>11</v>
      </c>
      <c r="AA1577" s="63">
        <v>0</v>
      </c>
      <c r="AB1577" s="63">
        <v>0</v>
      </c>
      <c r="AC1577" s="93">
        <v>42621</v>
      </c>
      <c r="AE1577" s="76">
        <v>13572</v>
      </c>
      <c r="AL1577" s="93">
        <v>345</v>
      </c>
      <c r="AO1577" s="59">
        <f t="shared" si="546"/>
        <v>56538</v>
      </c>
      <c r="AP1577" s="77">
        <v>57056</v>
      </c>
      <c r="BB1577" s="63">
        <f t="shared" si="544"/>
        <v>57056</v>
      </c>
      <c r="BC1577" s="77">
        <v>2844</v>
      </c>
      <c r="BL1577" s="77">
        <v>39446</v>
      </c>
      <c r="BO1577" s="63">
        <f t="shared" si="533"/>
        <v>42290</v>
      </c>
      <c r="BZ1577" s="18">
        <f t="shared" si="534"/>
        <v>0</v>
      </c>
      <c r="CA1577" s="41">
        <v>20626</v>
      </c>
      <c r="CJ1577" s="41">
        <v>139847</v>
      </c>
      <c r="CM1577">
        <f t="shared" si="545"/>
        <v>160473</v>
      </c>
      <c r="CX1577" s="39"/>
      <c r="DI1577">
        <f t="shared" si="542"/>
        <v>0</v>
      </c>
      <c r="DJ1577" s="41">
        <v>0</v>
      </c>
      <c r="DL1577" s="41">
        <v>0</v>
      </c>
      <c r="DN1577" s="41">
        <v>0</v>
      </c>
      <c r="DQ1577" s="41">
        <v>0</v>
      </c>
      <c r="DR1577" s="41">
        <v>0</v>
      </c>
      <c r="DT1577" s="41">
        <v>0</v>
      </c>
      <c r="DV1577" s="63">
        <f t="shared" si="535"/>
        <v>0</v>
      </c>
      <c r="EE1577" s="41">
        <v>5382</v>
      </c>
      <c r="EI1577" s="63">
        <f t="shared" si="536"/>
        <v>5382</v>
      </c>
      <c r="EU1577" s="38">
        <v>0.53</v>
      </c>
      <c r="EY1577" s="38">
        <v>0.34</v>
      </c>
      <c r="EZ1577" s="38">
        <v>0.13</v>
      </c>
      <c r="FJ1577" s="18">
        <f t="shared" si="537"/>
        <v>0</v>
      </c>
      <c r="FT1577">
        <f t="shared" si="538"/>
        <v>0</v>
      </c>
      <c r="GD1577">
        <f t="shared" si="543"/>
        <v>0</v>
      </c>
      <c r="GO1577" s="39">
        <f t="shared" si="539"/>
        <v>0</v>
      </c>
      <c r="GP1577" s="39">
        <f t="shared" si="540"/>
        <v>98828</v>
      </c>
      <c r="GQ1577" s="39">
        <f t="shared" si="541"/>
        <v>57056</v>
      </c>
      <c r="GR1577" s="39">
        <v>372399</v>
      </c>
      <c r="GS1577" t="s">
        <v>420</v>
      </c>
      <c r="GU1577" t="s">
        <v>2234</v>
      </c>
      <c r="GZ1577" s="47">
        <v>0</v>
      </c>
      <c r="HA1577" s="43">
        <v>0</v>
      </c>
      <c r="HB1577" t="s">
        <v>2386</v>
      </c>
      <c r="HC1577">
        <v>1072</v>
      </c>
      <c r="HD1577">
        <v>2364</v>
      </c>
      <c r="HE1577">
        <v>5764</v>
      </c>
      <c r="HF1577">
        <v>966</v>
      </c>
      <c r="HH1577">
        <v>88550</v>
      </c>
      <c r="HI1577">
        <v>85</v>
      </c>
      <c r="HJ1577">
        <v>62</v>
      </c>
      <c r="HK1577">
        <v>492</v>
      </c>
      <c r="HL1577">
        <v>0</v>
      </c>
      <c r="HM1577">
        <v>1236</v>
      </c>
      <c r="HN1577">
        <v>15</v>
      </c>
      <c r="HU1577">
        <v>5</v>
      </c>
      <c r="HV1577">
        <v>6</v>
      </c>
      <c r="HW1577">
        <v>6</v>
      </c>
      <c r="HX1577">
        <v>1</v>
      </c>
      <c r="HY1577">
        <v>1</v>
      </c>
      <c r="HZ1577">
        <v>3</v>
      </c>
      <c r="IA1577">
        <f t="shared" si="547"/>
        <v>7</v>
      </c>
      <c r="IB1577">
        <f t="shared" si="548"/>
        <v>4</v>
      </c>
      <c r="IC1577">
        <v>7</v>
      </c>
      <c r="ID1577">
        <v>5.96</v>
      </c>
      <c r="IE1577">
        <v>7.65</v>
      </c>
      <c r="IF1577" s="63">
        <v>1</v>
      </c>
      <c r="IH1577">
        <f t="shared" si="524"/>
        <v>13.61</v>
      </c>
      <c r="II1577" s="35">
        <f t="shared" si="525"/>
        <v>5.96</v>
      </c>
      <c r="IM1577" s="18">
        <v>10512</v>
      </c>
      <c r="IN1577" t="s">
        <v>2235</v>
      </c>
      <c r="IO1577" s="62">
        <v>13280</v>
      </c>
      <c r="IP1577" s="18">
        <v>8740</v>
      </c>
      <c r="IS1577" s="18">
        <v>2811</v>
      </c>
      <c r="IU1577" s="18">
        <v>23156</v>
      </c>
      <c r="IX1577" s="18">
        <f t="shared" si="530"/>
        <v>58499</v>
      </c>
      <c r="JB1577" s="18">
        <v>2185</v>
      </c>
      <c r="JC1577" s="18">
        <v>521</v>
      </c>
      <c r="JS1577" s="18">
        <v>48</v>
      </c>
      <c r="JT1577" s="18">
        <v>1</v>
      </c>
      <c r="JU1577" s="18">
        <v>0</v>
      </c>
      <c r="JW1577" s="18">
        <v>0</v>
      </c>
      <c r="JY1577" s="18">
        <v>1258</v>
      </c>
      <c r="JZ1577" s="18" t="s">
        <v>2237</v>
      </c>
      <c r="KA1577" s="18" t="s">
        <v>279</v>
      </c>
      <c r="KB1577" s="18" t="s">
        <v>2238</v>
      </c>
      <c r="KD1577" s="18" t="s">
        <v>862</v>
      </c>
      <c r="KE1577" s="18">
        <v>1258</v>
      </c>
      <c r="KF1577" s="18">
        <v>3</v>
      </c>
      <c r="KG1577" s="18">
        <v>7</v>
      </c>
      <c r="KH1577" s="18">
        <v>0</v>
      </c>
      <c r="KN1577" s="18">
        <v>13</v>
      </c>
      <c r="KO1577" s="18">
        <v>13</v>
      </c>
      <c r="KP1577" s="18">
        <v>13</v>
      </c>
      <c r="KQ1577" s="18">
        <v>13</v>
      </c>
      <c r="KR1577" s="18">
        <v>8</v>
      </c>
      <c r="KS1577" s="18">
        <v>0</v>
      </c>
      <c r="KT1577" s="18">
        <v>0</v>
      </c>
      <c r="LB1577" s="18" t="s">
        <v>766</v>
      </c>
      <c r="LQ1577" s="18">
        <v>9</v>
      </c>
      <c r="LR1577" s="18">
        <v>9</v>
      </c>
      <c r="LS1577" s="18">
        <v>9</v>
      </c>
      <c r="LT1577" s="18">
        <v>9</v>
      </c>
      <c r="LU1577" s="18">
        <v>3.5</v>
      </c>
      <c r="LV1577" s="18">
        <v>0</v>
      </c>
      <c r="LW1577" s="18">
        <v>0</v>
      </c>
      <c r="ME1577" s="18" t="s">
        <v>766</v>
      </c>
      <c r="MF1577" s="18" t="s">
        <v>768</v>
      </c>
      <c r="MG1577" s="18" t="s">
        <v>768</v>
      </c>
      <c r="MH1577" s="18" t="s">
        <v>768</v>
      </c>
      <c r="MI1577" s="18" t="s">
        <v>2231</v>
      </c>
      <c r="MO1577" s="18" t="s">
        <v>766</v>
      </c>
      <c r="MS1577" s="18">
        <v>290884</v>
      </c>
      <c r="NL1577" s="18" t="s">
        <v>768</v>
      </c>
      <c r="NM1577" s="18" t="s">
        <v>1153</v>
      </c>
      <c r="NP1577" s="18" t="s">
        <v>2225</v>
      </c>
      <c r="NS1577" s="18" t="s">
        <v>2245</v>
      </c>
      <c r="NV1577" s="18">
        <v>62454</v>
      </c>
      <c r="NX1577" s="18">
        <f t="shared" si="526"/>
        <v>2389.7785234899329</v>
      </c>
      <c r="NY1577" t="str">
        <f t="shared" si="531"/>
        <v>Larger</v>
      </c>
      <c r="NZ1577" t="str">
        <f t="shared" si="532"/>
        <v>Medium</v>
      </c>
    </row>
    <row r="1578" spans="1:390">
      <c r="A1578" t="s">
        <v>511</v>
      </c>
      <c r="B1578" t="s">
        <v>512</v>
      </c>
      <c r="C1578" t="s">
        <v>513</v>
      </c>
      <c r="D1578" t="s">
        <v>393</v>
      </c>
      <c r="E1578">
        <v>20190</v>
      </c>
      <c r="F1578" t="s">
        <v>2220</v>
      </c>
      <c r="G1578">
        <v>9309.92</v>
      </c>
      <c r="H1578" s="62">
        <v>13325</v>
      </c>
      <c r="I1578" s="63">
        <v>1</v>
      </c>
      <c r="J1578" s="63">
        <v>56</v>
      </c>
      <c r="K1578" s="63">
        <v>4</v>
      </c>
      <c r="L1578" s="63">
        <v>1</v>
      </c>
      <c r="Q1578" s="63" t="s">
        <v>410</v>
      </c>
      <c r="R1578" s="63">
        <v>184</v>
      </c>
      <c r="X1578" s="63">
        <v>2</v>
      </c>
      <c r="Y1578" s="63">
        <v>0</v>
      </c>
      <c r="Z1578" s="63">
        <v>17</v>
      </c>
      <c r="AA1578" s="63">
        <v>1</v>
      </c>
      <c r="AB1578" s="63">
        <v>0</v>
      </c>
      <c r="AC1578" s="93">
        <v>43609</v>
      </c>
      <c r="AO1578" s="59">
        <f t="shared" si="546"/>
        <v>43609</v>
      </c>
      <c r="AP1578" s="77">
        <v>5369</v>
      </c>
      <c r="AR1578" s="77">
        <v>0</v>
      </c>
      <c r="AS1578" s="77"/>
      <c r="AT1578" s="77">
        <v>0</v>
      </c>
      <c r="AU1578" s="77"/>
      <c r="AV1578" s="77"/>
      <c r="AX1578" s="77">
        <v>0</v>
      </c>
      <c r="AY1578" s="77">
        <v>0</v>
      </c>
      <c r="AZ1578" s="77">
        <v>0</v>
      </c>
      <c r="BB1578" s="63">
        <f t="shared" si="544"/>
        <v>5369</v>
      </c>
      <c r="BC1578" s="77">
        <v>2400</v>
      </c>
      <c r="BD1578" s="77">
        <v>0</v>
      </c>
      <c r="BG1578" s="77">
        <v>0</v>
      </c>
      <c r="BK1578" s="77">
        <v>0</v>
      </c>
      <c r="BL1578" s="77">
        <v>0</v>
      </c>
      <c r="BM1578" s="77">
        <v>0</v>
      </c>
      <c r="BO1578" s="63">
        <f t="shared" si="533"/>
        <v>2400</v>
      </c>
      <c r="BZ1578" s="18">
        <f t="shared" si="534"/>
        <v>0</v>
      </c>
      <c r="CA1578" s="41">
        <v>63334</v>
      </c>
      <c r="CB1578" s="41">
        <v>0</v>
      </c>
      <c r="CE1578" s="41">
        <v>0</v>
      </c>
      <c r="CH1578" s="41">
        <v>0</v>
      </c>
      <c r="CJ1578" s="41">
        <v>0</v>
      </c>
      <c r="CK1578" s="41">
        <v>0</v>
      </c>
      <c r="CM1578">
        <f t="shared" si="545"/>
        <v>63334</v>
      </c>
      <c r="CX1578" s="39"/>
      <c r="DI1578">
        <f t="shared" si="542"/>
        <v>0</v>
      </c>
      <c r="DJ1578" s="41">
        <v>0</v>
      </c>
      <c r="DL1578" s="41">
        <v>0</v>
      </c>
      <c r="DN1578" s="41">
        <v>0</v>
      </c>
      <c r="DQ1578" s="41">
        <v>0</v>
      </c>
      <c r="DR1578" s="41">
        <v>0</v>
      </c>
      <c r="DT1578" s="41">
        <v>0</v>
      </c>
      <c r="DV1578" s="63">
        <f t="shared" si="535"/>
        <v>0</v>
      </c>
      <c r="DW1578" s="77">
        <v>0</v>
      </c>
      <c r="DY1578" s="41">
        <v>0</v>
      </c>
      <c r="DZ1578" s="41"/>
      <c r="EA1578" s="41">
        <v>0</v>
      </c>
      <c r="EB1578" s="41"/>
      <c r="ED1578" s="41">
        <v>0</v>
      </c>
      <c r="EE1578" s="41">
        <v>0</v>
      </c>
      <c r="EG1578" s="41">
        <v>0</v>
      </c>
      <c r="EI1578" s="63">
        <f t="shared" si="536"/>
        <v>0</v>
      </c>
      <c r="EU1578" s="38">
        <v>0.43</v>
      </c>
      <c r="EY1578" s="38">
        <v>0.37</v>
      </c>
      <c r="EZ1578" s="38">
        <v>0.2</v>
      </c>
      <c r="FJ1578" s="18">
        <f t="shared" si="537"/>
        <v>0</v>
      </c>
      <c r="FT1578">
        <f t="shared" si="538"/>
        <v>0</v>
      </c>
      <c r="GD1578">
        <f t="shared" si="543"/>
        <v>0</v>
      </c>
      <c r="GO1578" s="39">
        <f t="shared" si="539"/>
        <v>0</v>
      </c>
      <c r="GP1578" s="39">
        <f t="shared" si="540"/>
        <v>46009</v>
      </c>
      <c r="GQ1578" s="39">
        <f t="shared" si="541"/>
        <v>5369</v>
      </c>
      <c r="GR1578" s="39">
        <v>214675</v>
      </c>
      <c r="GS1578" t="s">
        <v>420</v>
      </c>
      <c r="GU1578" t="s">
        <v>1392</v>
      </c>
      <c r="GZ1578" s="47">
        <v>0</v>
      </c>
      <c r="HA1578" s="43">
        <v>0</v>
      </c>
      <c r="HB1578">
        <v>0</v>
      </c>
      <c r="HC1578">
        <v>886</v>
      </c>
      <c r="HD1578">
        <v>0</v>
      </c>
      <c r="HE1578">
        <v>190</v>
      </c>
      <c r="HF1578">
        <v>12</v>
      </c>
      <c r="HH1578">
        <v>27229</v>
      </c>
      <c r="HI1578">
        <v>0</v>
      </c>
      <c r="HJ1578">
        <v>0</v>
      </c>
      <c r="HK1578">
        <v>88</v>
      </c>
      <c r="HL1578">
        <v>0</v>
      </c>
      <c r="HM1578">
        <v>886</v>
      </c>
      <c r="HN1578">
        <v>0</v>
      </c>
      <c r="HU1578">
        <v>3</v>
      </c>
      <c r="HV1578">
        <v>7</v>
      </c>
      <c r="HW1578">
        <v>3</v>
      </c>
      <c r="HX1578">
        <v>2</v>
      </c>
      <c r="HY1578">
        <v>2</v>
      </c>
      <c r="HZ1578">
        <v>0</v>
      </c>
      <c r="IA1578">
        <f t="shared" si="547"/>
        <v>5</v>
      </c>
      <c r="IB1578">
        <f t="shared" si="548"/>
        <v>2</v>
      </c>
      <c r="IC1578">
        <v>6</v>
      </c>
      <c r="ID1578">
        <v>6.83</v>
      </c>
      <c r="IE1578">
        <v>5.9</v>
      </c>
      <c r="IF1578" s="63">
        <v>3</v>
      </c>
      <c r="IH1578">
        <f t="shared" si="524"/>
        <v>12.73</v>
      </c>
      <c r="II1578" s="35">
        <f t="shared" si="525"/>
        <v>6.83</v>
      </c>
      <c r="IM1578" s="18">
        <v>10907</v>
      </c>
      <c r="IN1578" t="s">
        <v>411</v>
      </c>
      <c r="IO1578" s="62">
        <v>8412</v>
      </c>
      <c r="IP1578" s="18">
        <v>10939</v>
      </c>
      <c r="IQ1578" s="18">
        <v>1071</v>
      </c>
      <c r="IR1578" s="18">
        <v>0</v>
      </c>
      <c r="IS1578" s="18">
        <v>0</v>
      </c>
      <c r="IT1578" s="18">
        <v>443</v>
      </c>
      <c r="IU1578" s="18">
        <v>54889</v>
      </c>
      <c r="IV1578" s="18">
        <v>0</v>
      </c>
      <c r="IX1578" s="18">
        <f t="shared" si="530"/>
        <v>86661</v>
      </c>
      <c r="JB1578" s="18">
        <v>2512</v>
      </c>
      <c r="JC1578" s="18">
        <v>1486</v>
      </c>
      <c r="JS1578" s="18">
        <v>153</v>
      </c>
      <c r="JT1578" s="18">
        <v>6</v>
      </c>
      <c r="JU1578" s="18">
        <v>4</v>
      </c>
      <c r="JW1578" s="18">
        <v>0</v>
      </c>
      <c r="JY1578" s="18">
        <v>3723</v>
      </c>
      <c r="KC1578" s="18" t="s">
        <v>2224</v>
      </c>
      <c r="KD1578" s="18" t="s">
        <v>862</v>
      </c>
      <c r="KE1578" s="18">
        <v>0</v>
      </c>
      <c r="KF1578" s="18">
        <v>1</v>
      </c>
      <c r="KG1578" s="18">
        <v>1</v>
      </c>
      <c r="KH1578" s="18">
        <v>38</v>
      </c>
      <c r="KN1578" s="18">
        <v>12</v>
      </c>
      <c r="KO1578" s="18">
        <v>12</v>
      </c>
      <c r="KP1578" s="18">
        <v>12</v>
      </c>
      <c r="KQ1578" s="18">
        <v>12</v>
      </c>
      <c r="KR1578" s="18">
        <v>9</v>
      </c>
      <c r="KS1578" s="18">
        <v>0</v>
      </c>
      <c r="KT1578" s="18">
        <v>0</v>
      </c>
      <c r="LB1578" s="18" t="s">
        <v>768</v>
      </c>
      <c r="LC1578" s="18">
        <v>12</v>
      </c>
      <c r="LD1578" s="18">
        <v>12</v>
      </c>
      <c r="LE1578" s="18">
        <v>12</v>
      </c>
      <c r="LF1578" s="18">
        <v>12</v>
      </c>
      <c r="LG1578" s="18">
        <v>9</v>
      </c>
      <c r="LH1578" s="18">
        <v>0</v>
      </c>
      <c r="LI1578" s="18">
        <v>0</v>
      </c>
      <c r="LQ1578" s="18">
        <v>10</v>
      </c>
      <c r="LR1578" s="18">
        <v>10</v>
      </c>
      <c r="LS1578" s="18">
        <v>10</v>
      </c>
      <c r="LT1578" s="18">
        <v>10</v>
      </c>
      <c r="LU1578" s="18">
        <v>0</v>
      </c>
      <c r="LV1578" s="18">
        <v>0</v>
      </c>
      <c r="LW1578" s="18">
        <v>0</v>
      </c>
      <c r="ME1578" s="18" t="s">
        <v>766</v>
      </c>
      <c r="MF1578" s="18" t="s">
        <v>768</v>
      </c>
      <c r="MG1578" s="18" t="s">
        <v>768</v>
      </c>
      <c r="MH1578" s="18" t="s">
        <v>768</v>
      </c>
      <c r="MI1578" s="18" t="s">
        <v>768</v>
      </c>
      <c r="MO1578" s="18" t="s">
        <v>768</v>
      </c>
      <c r="MP1578" s="18">
        <v>57</v>
      </c>
      <c r="MS1578" s="18">
        <v>38379</v>
      </c>
      <c r="NL1578" s="18" t="s">
        <v>768</v>
      </c>
      <c r="NT1578" s="18" t="s">
        <v>942</v>
      </c>
      <c r="NU1578" s="18" t="s">
        <v>2092</v>
      </c>
      <c r="NV1578" s="18">
        <v>28955</v>
      </c>
      <c r="NX1578" s="18">
        <f t="shared" si="526"/>
        <v>1363.0922401171304</v>
      </c>
      <c r="NY1578" t="str">
        <f t="shared" si="531"/>
        <v>Mid-range</v>
      </c>
      <c r="NZ1578" t="str">
        <f t="shared" si="532"/>
        <v>Small</v>
      </c>
    </row>
    <row r="1579" spans="1:390">
      <c r="A1579" t="s">
        <v>716</v>
      </c>
      <c r="B1579" t="s">
        <v>717</v>
      </c>
      <c r="C1579" t="s">
        <v>718</v>
      </c>
      <c r="D1579" t="s">
        <v>393</v>
      </c>
      <c r="E1579">
        <v>20190</v>
      </c>
      <c r="F1579" t="s">
        <v>2220</v>
      </c>
      <c r="G1579">
        <v>18050.12</v>
      </c>
      <c r="H1579" s="62">
        <v>84789</v>
      </c>
      <c r="I1579" s="63">
        <v>2</v>
      </c>
      <c r="J1579" s="63">
        <v>120</v>
      </c>
      <c r="K1579" s="63">
        <v>9</v>
      </c>
      <c r="L1579" s="63">
        <v>1</v>
      </c>
      <c r="N1579" s="63" t="s">
        <v>2232</v>
      </c>
      <c r="O1579" s="63" t="s">
        <v>2221</v>
      </c>
      <c r="P1579" s="63" t="s">
        <v>2227</v>
      </c>
      <c r="Q1579" s="63" t="s">
        <v>2387</v>
      </c>
      <c r="R1579" s="63">
        <v>364</v>
      </c>
      <c r="X1579" s="63">
        <v>3</v>
      </c>
      <c r="Y1579" s="63">
        <v>0</v>
      </c>
      <c r="Z1579" s="63">
        <v>131</v>
      </c>
      <c r="AA1579" s="63">
        <v>1</v>
      </c>
      <c r="AB1579" s="63">
        <v>1</v>
      </c>
      <c r="AC1579" s="93">
        <v>46507</v>
      </c>
      <c r="AO1579" s="59">
        <f t="shared" si="546"/>
        <v>46507</v>
      </c>
      <c r="AP1579" s="77">
        <v>23451</v>
      </c>
      <c r="AR1579" s="77">
        <v>0</v>
      </c>
      <c r="AS1579" s="77"/>
      <c r="AT1579" s="77">
        <v>0</v>
      </c>
      <c r="AU1579" s="77"/>
      <c r="AV1579" s="77"/>
      <c r="AX1579" s="77">
        <v>0</v>
      </c>
      <c r="AY1579" s="77">
        <v>0</v>
      </c>
      <c r="AZ1579" s="77">
        <v>0</v>
      </c>
      <c r="BB1579" s="63">
        <f t="shared" si="544"/>
        <v>23451</v>
      </c>
      <c r="BC1579" s="77">
        <v>22760</v>
      </c>
      <c r="BD1579" s="77">
        <v>0</v>
      </c>
      <c r="BG1579" s="77">
        <v>0</v>
      </c>
      <c r="BK1579" s="77">
        <v>0</v>
      </c>
      <c r="BL1579" s="77">
        <v>0</v>
      </c>
      <c r="BM1579" s="77">
        <v>0</v>
      </c>
      <c r="BO1579" s="63">
        <f t="shared" si="533"/>
        <v>22760</v>
      </c>
      <c r="BZ1579" s="18">
        <f t="shared" si="534"/>
        <v>0</v>
      </c>
      <c r="CA1579" s="41">
        <v>0</v>
      </c>
      <c r="CB1579" s="41">
        <v>0</v>
      </c>
      <c r="CE1579" s="41">
        <v>0</v>
      </c>
      <c r="CH1579" s="41">
        <v>0</v>
      </c>
      <c r="CJ1579" s="41">
        <v>133099</v>
      </c>
      <c r="CK1579" s="41">
        <v>0</v>
      </c>
      <c r="CM1579">
        <f t="shared" si="545"/>
        <v>133099</v>
      </c>
      <c r="CX1579" s="39"/>
      <c r="DI1579">
        <f t="shared" si="542"/>
        <v>0</v>
      </c>
      <c r="DJ1579" s="41">
        <v>0</v>
      </c>
      <c r="DL1579" s="41">
        <v>0</v>
      </c>
      <c r="DN1579" s="41">
        <v>0</v>
      </c>
      <c r="DQ1579" s="41">
        <v>0</v>
      </c>
      <c r="DR1579" s="41">
        <v>12129</v>
      </c>
      <c r="DT1579" s="41">
        <v>0</v>
      </c>
      <c r="DV1579" s="63">
        <f t="shared" si="535"/>
        <v>12129</v>
      </c>
      <c r="DW1579" s="77">
        <v>2489</v>
      </c>
      <c r="DY1579" s="41">
        <v>0</v>
      </c>
      <c r="DZ1579" s="41"/>
      <c r="EA1579" s="41">
        <v>0</v>
      </c>
      <c r="EB1579" s="41"/>
      <c r="ED1579" s="41">
        <v>0</v>
      </c>
      <c r="EE1579" s="41">
        <v>0</v>
      </c>
      <c r="EG1579" s="41">
        <v>0</v>
      </c>
      <c r="EI1579" s="63">
        <f t="shared" si="536"/>
        <v>2489</v>
      </c>
      <c r="EU1579" s="38">
        <v>0.73</v>
      </c>
      <c r="EY1579" s="38">
        <v>0.13</v>
      </c>
      <c r="EZ1579" s="38">
        <v>0.14000000000000001</v>
      </c>
      <c r="FJ1579" s="18">
        <f t="shared" si="537"/>
        <v>0</v>
      </c>
      <c r="FT1579">
        <f t="shared" si="538"/>
        <v>0</v>
      </c>
      <c r="GD1579">
        <f t="shared" si="543"/>
        <v>0</v>
      </c>
      <c r="GO1579" s="39">
        <f t="shared" si="539"/>
        <v>0</v>
      </c>
      <c r="GP1579" s="39">
        <f t="shared" si="540"/>
        <v>69267</v>
      </c>
      <c r="GQ1579" s="39">
        <f t="shared" si="541"/>
        <v>23451</v>
      </c>
      <c r="GR1579" s="39">
        <v>584256</v>
      </c>
      <c r="GS1579" t="s">
        <v>395</v>
      </c>
      <c r="GU1579" t="s">
        <v>1392</v>
      </c>
      <c r="GZ1579" s="47">
        <v>0.6</v>
      </c>
      <c r="HA1579" s="43">
        <v>8019.94</v>
      </c>
      <c r="HB1579" s="43">
        <v>2220.1999999999998</v>
      </c>
      <c r="HC1579">
        <v>3007</v>
      </c>
      <c r="HD1579">
        <v>5465</v>
      </c>
      <c r="HE1579">
        <v>65663</v>
      </c>
      <c r="HF1579">
        <v>289</v>
      </c>
      <c r="HH1579">
        <v>90208</v>
      </c>
      <c r="HI1579">
        <v>14</v>
      </c>
      <c r="HJ1579">
        <v>138</v>
      </c>
      <c r="HK1579">
        <v>10146</v>
      </c>
      <c r="HL1579">
        <v>4</v>
      </c>
      <c r="HM1579">
        <v>3007</v>
      </c>
      <c r="HN1579">
        <v>0</v>
      </c>
      <c r="HU1579">
        <v>9</v>
      </c>
      <c r="HV1579">
        <v>10</v>
      </c>
      <c r="HW1579">
        <v>10</v>
      </c>
      <c r="HX1579">
        <v>2</v>
      </c>
      <c r="HY1579">
        <v>3</v>
      </c>
      <c r="HZ1579">
        <v>0</v>
      </c>
      <c r="IA1579">
        <f t="shared" si="547"/>
        <v>12</v>
      </c>
      <c r="IB1579">
        <f t="shared" si="548"/>
        <v>3</v>
      </c>
      <c r="IC1579">
        <v>0</v>
      </c>
      <c r="ID1579">
        <v>13</v>
      </c>
      <c r="IE1579">
        <v>13</v>
      </c>
      <c r="IF1579" s="63">
        <v>0</v>
      </c>
      <c r="IH1579">
        <f t="shared" si="524"/>
        <v>26</v>
      </c>
      <c r="II1579" s="35">
        <f t="shared" si="525"/>
        <v>13</v>
      </c>
      <c r="IM1579" s="18">
        <v>4895</v>
      </c>
      <c r="IN1579" t="s">
        <v>2235</v>
      </c>
      <c r="IO1579" s="62">
        <v>18776</v>
      </c>
      <c r="IP1579" s="18">
        <v>13751</v>
      </c>
      <c r="IQ1579" s="18">
        <v>7216</v>
      </c>
      <c r="IR1579" s="18">
        <v>2063</v>
      </c>
      <c r="IS1579" s="18">
        <v>0</v>
      </c>
      <c r="IT1579" s="18">
        <v>0</v>
      </c>
      <c r="IU1579" s="18">
        <v>0</v>
      </c>
      <c r="IV1579" s="18">
        <v>0</v>
      </c>
      <c r="IX1579" s="18">
        <f t="shared" si="530"/>
        <v>46701</v>
      </c>
      <c r="JB1579" s="18">
        <v>272</v>
      </c>
      <c r="JC1579" s="18">
        <v>256</v>
      </c>
      <c r="JS1579" s="18">
        <v>232</v>
      </c>
      <c r="JT1579" s="18">
        <v>17</v>
      </c>
      <c r="JU1579" s="18">
        <v>4</v>
      </c>
      <c r="JW1579" s="18">
        <v>7</v>
      </c>
      <c r="JX1579" s="18" t="s">
        <v>2388</v>
      </c>
      <c r="JY1579" s="18">
        <v>10691</v>
      </c>
      <c r="KC1579" s="18" t="s">
        <v>2224</v>
      </c>
      <c r="KD1579" s="18" t="s">
        <v>862</v>
      </c>
      <c r="KE1579" s="18">
        <v>10691</v>
      </c>
      <c r="KF1579" s="18">
        <v>1</v>
      </c>
      <c r="KG1579" s="18">
        <v>1</v>
      </c>
      <c r="KH1579" s="18">
        <v>24</v>
      </c>
      <c r="KN1579" s="18">
        <v>13</v>
      </c>
      <c r="KO1579" s="18">
        <v>13</v>
      </c>
      <c r="KP1579" s="18">
        <v>13</v>
      </c>
      <c r="KQ1579" s="18">
        <v>13</v>
      </c>
      <c r="KR1579" s="18">
        <v>8.5</v>
      </c>
      <c r="KS1579" s="18">
        <v>4</v>
      </c>
      <c r="KT1579" s="18">
        <v>0</v>
      </c>
      <c r="LB1579" s="18" t="s">
        <v>768</v>
      </c>
      <c r="LC1579" s="18">
        <v>12</v>
      </c>
      <c r="LD1579" s="18">
        <v>12</v>
      </c>
      <c r="LE1579" s="18">
        <v>12</v>
      </c>
      <c r="LF1579" s="18">
        <v>12</v>
      </c>
      <c r="LG1579" s="18">
        <v>8.5</v>
      </c>
      <c r="LH1579" s="18">
        <v>0</v>
      </c>
      <c r="LI1579" s="18">
        <v>0</v>
      </c>
      <c r="LQ1579" s="18">
        <v>12</v>
      </c>
      <c r="LR1579" s="18">
        <v>12</v>
      </c>
      <c r="LS1579" s="18">
        <v>12</v>
      </c>
      <c r="LT1579" s="18">
        <v>12</v>
      </c>
      <c r="LU1579" s="18">
        <v>8.5</v>
      </c>
      <c r="LV1579" s="18">
        <v>0</v>
      </c>
      <c r="LW1579" s="18">
        <v>0</v>
      </c>
      <c r="ME1579" s="18" t="s">
        <v>766</v>
      </c>
      <c r="MF1579" s="18" t="s">
        <v>768</v>
      </c>
      <c r="MG1579" s="18" t="s">
        <v>768</v>
      </c>
      <c r="MH1579" s="18" t="s">
        <v>766</v>
      </c>
      <c r="MI1579" s="18" t="s">
        <v>766</v>
      </c>
      <c r="MO1579" s="18" t="s">
        <v>768</v>
      </c>
      <c r="MP1579" s="18">
        <v>3</v>
      </c>
      <c r="MS1579" s="18">
        <v>39828</v>
      </c>
      <c r="NL1579" s="18" t="s">
        <v>768</v>
      </c>
      <c r="NM1579" s="18" t="s">
        <v>1153</v>
      </c>
      <c r="NO1579" s="18" t="s">
        <v>2249</v>
      </c>
      <c r="NP1579" s="18" t="s">
        <v>2225</v>
      </c>
      <c r="NV1579" s="18">
        <v>19057</v>
      </c>
      <c r="NX1579" s="18">
        <f t="shared" si="526"/>
        <v>1388.4707692307691</v>
      </c>
      <c r="NY1579" t="str">
        <f t="shared" si="531"/>
        <v>Larger</v>
      </c>
      <c r="NZ1579" t="str">
        <f t="shared" si="532"/>
        <v>Medium</v>
      </c>
    </row>
    <row r="1580" spans="1:390">
      <c r="A1580" t="s">
        <v>657</v>
      </c>
      <c r="B1580" t="s">
        <v>658</v>
      </c>
      <c r="C1580" t="s">
        <v>659</v>
      </c>
      <c r="D1580" t="s">
        <v>393</v>
      </c>
      <c r="E1580">
        <v>20190</v>
      </c>
      <c r="F1580" t="s">
        <v>2220</v>
      </c>
      <c r="G1580">
        <v>4575.6000000000004</v>
      </c>
      <c r="H1580" s="62">
        <v>20000</v>
      </c>
      <c r="I1580" s="63">
        <v>2</v>
      </c>
      <c r="J1580" s="63">
        <v>18</v>
      </c>
      <c r="K1580" s="63">
        <v>6</v>
      </c>
      <c r="L1580" s="63">
        <v>0</v>
      </c>
      <c r="Q1580" s="63" t="s">
        <v>2389</v>
      </c>
      <c r="R1580" s="63">
        <v>336</v>
      </c>
      <c r="X1580" s="63">
        <v>0</v>
      </c>
      <c r="Y1580" s="63">
        <v>0</v>
      </c>
      <c r="Z1580" s="63">
        <v>0</v>
      </c>
      <c r="AA1580" s="63">
        <v>0</v>
      </c>
      <c r="AB1580" s="63">
        <v>0</v>
      </c>
      <c r="AC1580" s="93">
        <v>49130</v>
      </c>
      <c r="AO1580" s="59">
        <f t="shared" si="546"/>
        <v>49130</v>
      </c>
      <c r="AP1580" s="77">
        <v>0</v>
      </c>
      <c r="AR1580" s="77">
        <v>0</v>
      </c>
      <c r="AS1580" s="77"/>
      <c r="AT1580" s="77">
        <v>0</v>
      </c>
      <c r="AU1580" s="77"/>
      <c r="AV1580" s="77"/>
      <c r="AX1580" s="77">
        <v>0</v>
      </c>
      <c r="AY1580" s="77">
        <v>0</v>
      </c>
      <c r="BB1580" s="63">
        <f t="shared" si="544"/>
        <v>0</v>
      </c>
      <c r="BC1580" s="77">
        <v>13580</v>
      </c>
      <c r="BO1580" s="63">
        <f t="shared" si="533"/>
        <v>13580</v>
      </c>
      <c r="BZ1580" s="18">
        <f t="shared" si="534"/>
        <v>0</v>
      </c>
      <c r="CA1580" s="41">
        <v>36180</v>
      </c>
      <c r="CM1580">
        <f t="shared" si="545"/>
        <v>36180</v>
      </c>
      <c r="CX1580" s="39"/>
      <c r="DI1580">
        <f t="shared" si="542"/>
        <v>0</v>
      </c>
      <c r="DJ1580" s="41">
        <v>0</v>
      </c>
      <c r="DL1580" s="41">
        <v>0</v>
      </c>
      <c r="DN1580" s="41">
        <v>0</v>
      </c>
      <c r="DQ1580" s="41">
        <v>0</v>
      </c>
      <c r="DR1580" s="41">
        <v>0</v>
      </c>
      <c r="DV1580" s="63">
        <f t="shared" si="535"/>
        <v>0</v>
      </c>
      <c r="DW1580" s="77">
        <v>3500</v>
      </c>
      <c r="DY1580" s="41">
        <v>0</v>
      </c>
      <c r="DZ1580" s="41"/>
      <c r="EA1580" s="41">
        <v>0</v>
      </c>
      <c r="EB1580" s="41"/>
      <c r="ED1580" s="41">
        <v>0</v>
      </c>
      <c r="EE1580" s="41">
        <v>0</v>
      </c>
      <c r="EI1580" s="63">
        <f t="shared" si="536"/>
        <v>3500</v>
      </c>
      <c r="EU1580" s="38">
        <v>0.4</v>
      </c>
      <c r="EY1580" s="38">
        <v>0.43</v>
      </c>
      <c r="EZ1580" s="38">
        <v>0.17</v>
      </c>
      <c r="FJ1580" s="18">
        <f t="shared" si="537"/>
        <v>0</v>
      </c>
      <c r="FT1580">
        <f t="shared" si="538"/>
        <v>0</v>
      </c>
      <c r="GD1580">
        <f t="shared" si="543"/>
        <v>0</v>
      </c>
      <c r="GO1580" s="39">
        <f t="shared" si="539"/>
        <v>0</v>
      </c>
      <c r="GP1580" s="39">
        <f t="shared" si="540"/>
        <v>62710</v>
      </c>
      <c r="GQ1580" s="39">
        <f t="shared" si="541"/>
        <v>0</v>
      </c>
      <c r="GR1580" s="39">
        <v>98890</v>
      </c>
      <c r="GS1580" t="s">
        <v>420</v>
      </c>
      <c r="GU1580" t="s">
        <v>1411</v>
      </c>
      <c r="GZ1580" s="47">
        <v>0</v>
      </c>
      <c r="HA1580" s="43">
        <v>0</v>
      </c>
      <c r="HB1580">
        <v>0</v>
      </c>
      <c r="HC1580">
        <v>1149</v>
      </c>
      <c r="HD1580">
        <v>50</v>
      </c>
      <c r="HE1580">
        <v>0</v>
      </c>
      <c r="HF1580">
        <v>117</v>
      </c>
      <c r="HH1580">
        <v>36018</v>
      </c>
      <c r="HJ1580">
        <v>14</v>
      </c>
      <c r="HK1580">
        <v>0</v>
      </c>
      <c r="HL1580">
        <v>0</v>
      </c>
      <c r="HM1580">
        <v>1149</v>
      </c>
      <c r="HU1580">
        <v>3</v>
      </c>
      <c r="HV1580">
        <v>4</v>
      </c>
      <c r="IA1580">
        <f t="shared" si="547"/>
        <v>0</v>
      </c>
      <c r="IB1580">
        <f t="shared" si="548"/>
        <v>0</v>
      </c>
      <c r="IC1580">
        <v>2</v>
      </c>
      <c r="ID1580">
        <v>4.28</v>
      </c>
      <c r="IE1580">
        <v>3</v>
      </c>
      <c r="IF1580" s="63">
        <v>1</v>
      </c>
      <c r="IH1580">
        <f t="shared" si="524"/>
        <v>7.28</v>
      </c>
      <c r="II1580" s="35">
        <f t="shared" si="525"/>
        <v>4.28</v>
      </c>
      <c r="IM1580" s="18">
        <v>1496</v>
      </c>
      <c r="IN1580" t="s">
        <v>411</v>
      </c>
      <c r="IO1580" s="62">
        <v>970</v>
      </c>
      <c r="IP1580" s="18">
        <v>3516</v>
      </c>
      <c r="IQ1580" s="18">
        <v>366</v>
      </c>
      <c r="IR1580" s="18">
        <v>0</v>
      </c>
      <c r="IS1580" s="18">
        <v>0</v>
      </c>
      <c r="IT1580" s="18">
        <v>1054</v>
      </c>
      <c r="IU1580" s="18">
        <v>69</v>
      </c>
      <c r="IX1580" s="18">
        <f t="shared" si="530"/>
        <v>7471</v>
      </c>
      <c r="JB1580" s="18">
        <v>0</v>
      </c>
      <c r="JC1580" s="18">
        <v>0</v>
      </c>
      <c r="JS1580" s="18">
        <v>73</v>
      </c>
      <c r="JT1580" s="18">
        <v>4</v>
      </c>
      <c r="JU1580" s="18">
        <v>0</v>
      </c>
      <c r="JW1580" s="18">
        <v>0</v>
      </c>
      <c r="JY1580" s="18">
        <v>1474</v>
      </c>
      <c r="KC1580" s="18" t="s">
        <v>2224</v>
      </c>
      <c r="KD1580" s="18" t="s">
        <v>2390</v>
      </c>
      <c r="KE1580" s="18">
        <v>0</v>
      </c>
      <c r="KF1580" s="18">
        <v>1</v>
      </c>
      <c r="KG1580" s="18">
        <v>2</v>
      </c>
      <c r="KH1580" s="18">
        <v>0</v>
      </c>
      <c r="KN1580" s="18">
        <v>12.5</v>
      </c>
      <c r="KO1580" s="18">
        <v>12.5</v>
      </c>
      <c r="KP1580" s="18">
        <v>12.5</v>
      </c>
      <c r="KQ1580" s="18">
        <v>12.5</v>
      </c>
      <c r="KR1580" s="18">
        <v>8.5</v>
      </c>
      <c r="KS1580" s="18">
        <v>6.5</v>
      </c>
      <c r="KT1580" s="18">
        <v>0</v>
      </c>
      <c r="LB1580" s="18" t="s">
        <v>768</v>
      </c>
      <c r="LC1580" s="18">
        <v>10.5</v>
      </c>
      <c r="LD1580" s="18">
        <v>10.5</v>
      </c>
      <c r="LE1580" s="18">
        <v>10.5</v>
      </c>
      <c r="LF1580" s="18">
        <v>10.5</v>
      </c>
      <c r="LG1580" s="18">
        <v>8.5</v>
      </c>
      <c r="LH1580" s="18">
        <v>0</v>
      </c>
      <c r="LI1580" s="18">
        <v>0</v>
      </c>
      <c r="LQ1580" s="18">
        <v>10.5</v>
      </c>
      <c r="LR1580" s="18">
        <v>10.5</v>
      </c>
      <c r="LS1580" s="18">
        <v>10.5</v>
      </c>
      <c r="LT1580" s="18">
        <v>10.5</v>
      </c>
      <c r="LU1580" s="18">
        <v>0</v>
      </c>
      <c r="LV1580" s="18">
        <v>0</v>
      </c>
      <c r="LW1580" s="18">
        <v>0</v>
      </c>
      <c r="ME1580" s="18" t="s">
        <v>766</v>
      </c>
      <c r="MF1580" s="18" t="s">
        <v>768</v>
      </c>
      <c r="MG1580" s="18" t="s">
        <v>768</v>
      </c>
      <c r="MH1580" s="18" t="s">
        <v>768</v>
      </c>
      <c r="MI1580" s="18" t="s">
        <v>768</v>
      </c>
      <c r="MO1580" s="18" t="s">
        <v>766</v>
      </c>
      <c r="MS1580" s="18">
        <v>115577</v>
      </c>
      <c r="NL1580" s="18" t="s">
        <v>768</v>
      </c>
      <c r="NM1580" s="18" t="s">
        <v>1153</v>
      </c>
      <c r="NP1580" s="18" t="s">
        <v>2225</v>
      </c>
      <c r="NR1580" s="18" t="s">
        <v>2239</v>
      </c>
      <c r="NV1580" s="18">
        <v>500</v>
      </c>
      <c r="NX1580" s="18">
        <f t="shared" si="526"/>
        <v>1069.0654205607477</v>
      </c>
      <c r="NY1580" t="str">
        <f t="shared" si="531"/>
        <v>Smaller</v>
      </c>
      <c r="NZ1580" t="str">
        <f t="shared" si="532"/>
        <v>Small</v>
      </c>
    </row>
    <row r="1581" spans="1:390">
      <c r="A1581" t="s">
        <v>422</v>
      </c>
      <c r="B1581" t="s">
        <v>423</v>
      </c>
      <c r="C1581" t="s">
        <v>424</v>
      </c>
      <c r="D1581" t="s">
        <v>393</v>
      </c>
      <c r="E1581">
        <v>20190</v>
      </c>
      <c r="F1581" t="s">
        <v>2220</v>
      </c>
      <c r="G1581">
        <v>19014.93</v>
      </c>
      <c r="H1581" s="62">
        <v>30800</v>
      </c>
      <c r="I1581" s="63">
        <v>1</v>
      </c>
      <c r="J1581" s="63">
        <v>107</v>
      </c>
      <c r="K1581" s="63">
        <v>6</v>
      </c>
      <c r="L1581" s="63">
        <v>1</v>
      </c>
      <c r="O1581" s="63" t="s">
        <v>2221</v>
      </c>
      <c r="P1581" s="63" t="s">
        <v>2227</v>
      </c>
      <c r="Q1581" s="63" t="s">
        <v>2391</v>
      </c>
      <c r="R1581" s="63">
        <v>228</v>
      </c>
      <c r="X1581" s="63">
        <v>1</v>
      </c>
      <c r="Y1581" s="63">
        <v>1</v>
      </c>
      <c r="Z1581" s="63">
        <v>91</v>
      </c>
      <c r="AA1581" s="63">
        <v>5</v>
      </c>
      <c r="AB1581" s="63">
        <v>1</v>
      </c>
      <c r="AC1581" s="93">
        <v>61280</v>
      </c>
      <c r="AL1581" s="93">
        <v>50000</v>
      </c>
      <c r="AO1581" s="59">
        <f t="shared" si="546"/>
        <v>111280</v>
      </c>
      <c r="AP1581" s="77">
        <v>0</v>
      </c>
      <c r="AR1581" s="77">
        <v>0</v>
      </c>
      <c r="AS1581" s="77"/>
      <c r="AT1581" s="77">
        <v>0</v>
      </c>
      <c r="AU1581" s="77"/>
      <c r="AV1581" s="77"/>
      <c r="AX1581" s="77">
        <v>0</v>
      </c>
      <c r="AY1581" s="77">
        <v>0</v>
      </c>
      <c r="AZ1581" s="77">
        <v>0</v>
      </c>
      <c r="BB1581" s="63">
        <f t="shared" si="544"/>
        <v>0</v>
      </c>
      <c r="BC1581" s="77">
        <v>2958</v>
      </c>
      <c r="BD1581" s="77">
        <v>0</v>
      </c>
      <c r="BG1581" s="77">
        <v>0</v>
      </c>
      <c r="BK1581" s="77">
        <v>0</v>
      </c>
      <c r="BL1581" s="77">
        <v>0</v>
      </c>
      <c r="BM1581" s="77">
        <v>0</v>
      </c>
      <c r="BO1581" s="63">
        <f t="shared" si="533"/>
        <v>2958</v>
      </c>
      <c r="BZ1581" s="18">
        <f t="shared" si="534"/>
        <v>0</v>
      </c>
      <c r="CA1581" s="41">
        <v>20363</v>
      </c>
      <c r="CB1581" s="41">
        <v>0</v>
      </c>
      <c r="CE1581" s="41">
        <v>0</v>
      </c>
      <c r="CH1581" s="41">
        <v>0</v>
      </c>
      <c r="CJ1581" s="41">
        <v>0</v>
      </c>
      <c r="CK1581" s="41">
        <v>0</v>
      </c>
      <c r="CM1581">
        <f t="shared" si="545"/>
        <v>20363</v>
      </c>
      <c r="CX1581" s="39"/>
      <c r="DI1581">
        <f t="shared" si="542"/>
        <v>0</v>
      </c>
      <c r="DJ1581" s="41">
        <v>0</v>
      </c>
      <c r="DL1581" s="41">
        <v>0</v>
      </c>
      <c r="DN1581" s="41">
        <v>0</v>
      </c>
      <c r="DQ1581" s="41">
        <v>0</v>
      </c>
      <c r="DR1581" s="41">
        <v>0</v>
      </c>
      <c r="DT1581" s="41">
        <v>0</v>
      </c>
      <c r="DV1581" s="63">
        <f t="shared" si="535"/>
        <v>0</v>
      </c>
      <c r="DW1581" s="77">
        <v>0</v>
      </c>
      <c r="DY1581" s="41">
        <v>0</v>
      </c>
      <c r="DZ1581" s="41"/>
      <c r="EA1581" s="41">
        <v>0</v>
      </c>
      <c r="EB1581" s="41"/>
      <c r="ED1581" s="41">
        <v>0</v>
      </c>
      <c r="EE1581" s="41">
        <v>0</v>
      </c>
      <c r="EG1581" s="41">
        <v>0</v>
      </c>
      <c r="EI1581" s="63">
        <f t="shared" si="536"/>
        <v>0</v>
      </c>
      <c r="EU1581" s="38">
        <v>0.57999999999999996</v>
      </c>
      <c r="EY1581" s="38">
        <v>0.26</v>
      </c>
      <c r="EZ1581" s="38">
        <v>0.16</v>
      </c>
      <c r="FJ1581" s="18">
        <f t="shared" si="537"/>
        <v>0</v>
      </c>
      <c r="FT1581">
        <f t="shared" si="538"/>
        <v>0</v>
      </c>
      <c r="GD1581">
        <f t="shared" si="543"/>
        <v>0</v>
      </c>
      <c r="GO1581" s="39">
        <f t="shared" si="539"/>
        <v>0</v>
      </c>
      <c r="GP1581" s="39">
        <f t="shared" si="540"/>
        <v>114238</v>
      </c>
      <c r="GQ1581" s="39">
        <f t="shared" si="541"/>
        <v>0</v>
      </c>
      <c r="GR1581" s="39">
        <v>340587</v>
      </c>
      <c r="GS1581" t="s">
        <v>395</v>
      </c>
      <c r="GU1581" t="s">
        <v>2279</v>
      </c>
      <c r="GZ1581" s="47">
        <v>0.4</v>
      </c>
      <c r="HA1581" s="43">
        <v>7041</v>
      </c>
      <c r="HB1581">
        <v>0</v>
      </c>
      <c r="HC1581">
        <v>453</v>
      </c>
      <c r="HD1581">
        <v>165</v>
      </c>
      <c r="HE1581">
        <v>3281</v>
      </c>
      <c r="HF1581">
        <v>12535</v>
      </c>
      <c r="HH1581">
        <v>192549</v>
      </c>
      <c r="HI1581">
        <v>0</v>
      </c>
      <c r="HJ1581">
        <v>4</v>
      </c>
      <c r="HK1581">
        <v>0</v>
      </c>
      <c r="HL1581">
        <v>0</v>
      </c>
      <c r="HM1581">
        <v>453</v>
      </c>
      <c r="HN1581">
        <v>0</v>
      </c>
      <c r="HU1581">
        <v>7</v>
      </c>
      <c r="HV1581">
        <v>10</v>
      </c>
      <c r="HW1581">
        <v>4</v>
      </c>
      <c r="HX1581">
        <v>0</v>
      </c>
      <c r="HY1581">
        <v>3</v>
      </c>
      <c r="HZ1581">
        <v>1</v>
      </c>
      <c r="IA1581">
        <f t="shared" si="547"/>
        <v>4</v>
      </c>
      <c r="IB1581">
        <f t="shared" si="548"/>
        <v>4</v>
      </c>
      <c r="IC1581">
        <v>15</v>
      </c>
      <c r="ID1581">
        <v>12</v>
      </c>
      <c r="IE1581">
        <v>7</v>
      </c>
      <c r="IF1581" s="63">
        <v>13</v>
      </c>
      <c r="IH1581">
        <f t="shared" si="524"/>
        <v>19</v>
      </c>
      <c r="II1581" s="35">
        <f t="shared" si="525"/>
        <v>12</v>
      </c>
      <c r="IM1581" s="18">
        <v>6294</v>
      </c>
      <c r="IN1581" t="s">
        <v>411</v>
      </c>
      <c r="IO1581" s="62">
        <v>3853</v>
      </c>
      <c r="IP1581" s="18">
        <v>28958</v>
      </c>
      <c r="IQ1581" s="18">
        <v>0</v>
      </c>
      <c r="IR1581" s="18">
        <v>0</v>
      </c>
      <c r="IS1581" s="18">
        <v>0</v>
      </c>
      <c r="IT1581" s="18">
        <v>0</v>
      </c>
      <c r="IU1581" s="18">
        <v>0</v>
      </c>
      <c r="IV1581" s="18">
        <v>0</v>
      </c>
      <c r="IX1581" s="18">
        <f t="shared" si="530"/>
        <v>39105</v>
      </c>
      <c r="JB1581" s="18">
        <v>72</v>
      </c>
      <c r="JC1581" s="18">
        <v>89</v>
      </c>
      <c r="JS1581" s="18">
        <v>113</v>
      </c>
      <c r="JT1581" s="18">
        <v>0</v>
      </c>
      <c r="JU1581" s="18">
        <v>119</v>
      </c>
      <c r="JW1581" s="18">
        <v>0</v>
      </c>
      <c r="JY1581" s="18">
        <v>3234</v>
      </c>
      <c r="KC1581" s="18" t="s">
        <v>2224</v>
      </c>
      <c r="KD1581" s="18" t="s">
        <v>862</v>
      </c>
      <c r="KE1581" s="18">
        <v>0</v>
      </c>
      <c r="KF1581" s="18">
        <v>6</v>
      </c>
      <c r="KG1581" s="18">
        <v>12</v>
      </c>
      <c r="KH1581" s="18">
        <v>400</v>
      </c>
      <c r="KN1581" s="18">
        <v>15</v>
      </c>
      <c r="KO1581" s="18">
        <v>15</v>
      </c>
      <c r="KP1581" s="18">
        <v>15</v>
      </c>
      <c r="KQ1581" s="18">
        <v>15</v>
      </c>
      <c r="KR1581" s="18">
        <v>9</v>
      </c>
      <c r="KS1581" s="18">
        <v>6</v>
      </c>
      <c r="KT1581" s="18">
        <v>0</v>
      </c>
      <c r="LB1581" s="18" t="s">
        <v>768</v>
      </c>
      <c r="LC1581" s="18">
        <v>13</v>
      </c>
      <c r="LD1581" s="18">
        <v>13</v>
      </c>
      <c r="LE1581" s="18">
        <v>13</v>
      </c>
      <c r="LF1581" s="18">
        <v>13</v>
      </c>
      <c r="LG1581" s="18">
        <v>0</v>
      </c>
      <c r="LH1581" s="18">
        <v>0</v>
      </c>
      <c r="LI1581" s="18">
        <v>0</v>
      </c>
      <c r="LQ1581" s="18">
        <v>7</v>
      </c>
      <c r="LR1581" s="18">
        <v>7</v>
      </c>
      <c r="LS1581" s="18">
        <v>7</v>
      </c>
      <c r="LT1581" s="18">
        <v>7</v>
      </c>
      <c r="LU1581" s="18">
        <v>0</v>
      </c>
      <c r="LV1581" s="18">
        <v>0</v>
      </c>
      <c r="LW1581" s="18">
        <v>0</v>
      </c>
      <c r="ME1581" s="18" t="s">
        <v>766</v>
      </c>
      <c r="MF1581" s="18" t="s">
        <v>768</v>
      </c>
      <c r="MG1581" s="18" t="s">
        <v>768</v>
      </c>
      <c r="MH1581" s="18" t="s">
        <v>768</v>
      </c>
      <c r="MI1581" s="18" t="s">
        <v>768</v>
      </c>
      <c r="MO1581" s="18" t="s">
        <v>766</v>
      </c>
      <c r="MS1581" s="18">
        <v>163557</v>
      </c>
      <c r="NL1581" s="18" t="s">
        <v>768</v>
      </c>
      <c r="NM1581" s="18" t="s">
        <v>1153</v>
      </c>
      <c r="NP1581" s="18" t="s">
        <v>2225</v>
      </c>
      <c r="NV1581" s="18">
        <v>50000</v>
      </c>
      <c r="NX1581" s="18">
        <f t="shared" si="526"/>
        <v>1584.5775000000001</v>
      </c>
      <c r="NY1581" t="str">
        <f t="shared" si="531"/>
        <v>Larger</v>
      </c>
      <c r="NZ1581" t="str">
        <f t="shared" si="532"/>
        <v>Medium</v>
      </c>
    </row>
    <row r="1582" spans="1:390">
      <c r="A1582" t="s">
        <v>620</v>
      </c>
      <c r="B1582" t="s">
        <v>621</v>
      </c>
      <c r="C1582" t="s">
        <v>622</v>
      </c>
      <c r="D1582" t="s">
        <v>393</v>
      </c>
      <c r="E1582">
        <v>20190</v>
      </c>
      <c r="F1582" t="s">
        <v>2220</v>
      </c>
      <c r="G1582">
        <v>14526.6</v>
      </c>
      <c r="H1582" s="62">
        <v>54236</v>
      </c>
      <c r="I1582" s="63">
        <v>1</v>
      </c>
      <c r="J1582" s="63">
        <v>204</v>
      </c>
      <c r="K1582" s="63">
        <v>25</v>
      </c>
      <c r="L1582" s="63">
        <v>3</v>
      </c>
      <c r="N1582" s="63" t="s">
        <v>2232</v>
      </c>
      <c r="O1582" s="63" t="s">
        <v>2221</v>
      </c>
      <c r="P1582" s="63" t="s">
        <v>2227</v>
      </c>
      <c r="R1582" s="63">
        <v>750</v>
      </c>
      <c r="X1582" s="63">
        <v>3</v>
      </c>
      <c r="Y1582" s="63">
        <v>0</v>
      </c>
      <c r="Z1582" s="63">
        <v>26</v>
      </c>
      <c r="AA1582" s="63">
        <v>5</v>
      </c>
      <c r="AB1582" s="63">
        <v>0</v>
      </c>
      <c r="AC1582" s="93">
        <v>69000</v>
      </c>
      <c r="AO1582" s="59">
        <f t="shared" si="546"/>
        <v>69000</v>
      </c>
      <c r="AT1582" s="77">
        <v>34000</v>
      </c>
      <c r="AU1582" s="77"/>
      <c r="AV1582" s="77"/>
      <c r="BB1582" s="63">
        <f t="shared" si="544"/>
        <v>34000</v>
      </c>
      <c r="BC1582" s="77">
        <v>8300</v>
      </c>
      <c r="BO1582" s="63">
        <f t="shared" si="533"/>
        <v>8300</v>
      </c>
      <c r="BZ1582" s="18">
        <f t="shared" si="534"/>
        <v>0</v>
      </c>
      <c r="CA1582" s="41">
        <v>39797</v>
      </c>
      <c r="CK1582" s="41">
        <v>35000</v>
      </c>
      <c r="CL1582" t="s">
        <v>2392</v>
      </c>
      <c r="CM1582">
        <f t="shared" si="545"/>
        <v>74797</v>
      </c>
      <c r="CX1582" s="39"/>
      <c r="DI1582">
        <f t="shared" si="542"/>
        <v>0</v>
      </c>
      <c r="DJ1582" s="41">
        <v>11331</v>
      </c>
      <c r="DV1582" s="63">
        <f t="shared" si="535"/>
        <v>11331</v>
      </c>
      <c r="DW1582" s="77">
        <v>10000</v>
      </c>
      <c r="EI1582" s="63">
        <f t="shared" si="536"/>
        <v>10000</v>
      </c>
      <c r="EU1582" s="38">
        <v>0.34</v>
      </c>
      <c r="EY1582" s="38">
        <v>0.47</v>
      </c>
      <c r="EZ1582" s="38">
        <v>0.19</v>
      </c>
      <c r="FJ1582" s="18">
        <f t="shared" si="537"/>
        <v>0</v>
      </c>
      <c r="FT1582">
        <f t="shared" si="538"/>
        <v>0</v>
      </c>
      <c r="GD1582">
        <f t="shared" si="543"/>
        <v>0</v>
      </c>
      <c r="GO1582" s="39">
        <f t="shared" si="539"/>
        <v>0</v>
      </c>
      <c r="GP1582" s="39">
        <f t="shared" si="540"/>
        <v>77300</v>
      </c>
      <c r="GQ1582" s="39">
        <f t="shared" si="541"/>
        <v>34000</v>
      </c>
      <c r="GR1582" s="39">
        <v>207428</v>
      </c>
      <c r="GS1582" t="s">
        <v>420</v>
      </c>
      <c r="GU1582" t="s">
        <v>1072</v>
      </c>
      <c r="GZ1582" s="47">
        <v>0.4</v>
      </c>
      <c r="HA1582" s="43">
        <v>0</v>
      </c>
      <c r="HB1582">
        <v>0</v>
      </c>
      <c r="HC1582">
        <v>2488</v>
      </c>
      <c r="HD1582">
        <v>1102</v>
      </c>
      <c r="HE1582">
        <v>23640</v>
      </c>
      <c r="HF1582">
        <v>93</v>
      </c>
      <c r="HH1582">
        <v>104708</v>
      </c>
      <c r="HI1582">
        <v>0</v>
      </c>
      <c r="HJ1582">
        <v>13</v>
      </c>
      <c r="HK1582">
        <v>791</v>
      </c>
      <c r="HL1582">
        <v>0</v>
      </c>
      <c r="HM1582">
        <v>2748</v>
      </c>
      <c r="HN1582">
        <v>0</v>
      </c>
      <c r="HU1582">
        <v>6</v>
      </c>
      <c r="HV1582">
        <v>9</v>
      </c>
      <c r="HW1582">
        <v>6</v>
      </c>
      <c r="HY1582">
        <v>1</v>
      </c>
      <c r="IA1582">
        <f t="shared" si="547"/>
        <v>6</v>
      </c>
      <c r="IB1582">
        <f t="shared" si="548"/>
        <v>1</v>
      </c>
      <c r="IC1582">
        <v>5</v>
      </c>
      <c r="ID1582">
        <v>8.2899999999999991</v>
      </c>
      <c r="IE1582">
        <v>6.4749999999999996</v>
      </c>
      <c r="IF1582" s="63">
        <v>1</v>
      </c>
      <c r="IH1582">
        <f t="shared" si="524"/>
        <v>14.764999999999999</v>
      </c>
      <c r="II1582" s="35">
        <f t="shared" si="525"/>
        <v>8.2899999999999991</v>
      </c>
      <c r="IM1582" s="18">
        <v>5911</v>
      </c>
      <c r="IN1582" t="s">
        <v>411</v>
      </c>
      <c r="IO1582" s="62">
        <v>10671</v>
      </c>
      <c r="IP1582" s="18">
        <v>22732</v>
      </c>
      <c r="IQ1582" s="18">
        <v>0</v>
      </c>
      <c r="IR1582" s="18">
        <v>0</v>
      </c>
      <c r="IS1582" s="18">
        <v>8</v>
      </c>
      <c r="IT1582" s="18">
        <v>0</v>
      </c>
      <c r="IU1582" s="18">
        <v>0</v>
      </c>
      <c r="IV1582" s="18">
        <v>0</v>
      </c>
      <c r="IX1582" s="18">
        <f t="shared" si="530"/>
        <v>39322</v>
      </c>
      <c r="JB1582" s="18">
        <v>171</v>
      </c>
      <c r="JC1582" s="18">
        <v>62</v>
      </c>
      <c r="JS1582" s="18">
        <v>184</v>
      </c>
      <c r="JT1582" s="18">
        <v>47</v>
      </c>
      <c r="JU1582" s="18">
        <v>17</v>
      </c>
      <c r="JW1582" s="18">
        <v>10</v>
      </c>
      <c r="JX1582" s="18" t="s">
        <v>2393</v>
      </c>
      <c r="JY1582" s="18">
        <v>5886</v>
      </c>
      <c r="KC1582" s="18" t="s">
        <v>2224</v>
      </c>
      <c r="KD1582" s="18" t="s">
        <v>2393</v>
      </c>
      <c r="KF1582" s="18">
        <v>2</v>
      </c>
      <c r="KG1582" s="18">
        <v>5</v>
      </c>
      <c r="KH1582" s="18">
        <v>77</v>
      </c>
      <c r="KN1582" s="18">
        <v>13.5</v>
      </c>
      <c r="KO1582" s="18">
        <v>13.5</v>
      </c>
      <c r="KP1582" s="18">
        <v>13.5</v>
      </c>
      <c r="KQ1582" s="18">
        <v>13.5</v>
      </c>
      <c r="KR1582" s="18">
        <v>6.5</v>
      </c>
      <c r="KS1582" s="18">
        <v>4</v>
      </c>
      <c r="KT1582" s="18">
        <v>0</v>
      </c>
      <c r="LB1582" s="18" t="s">
        <v>768</v>
      </c>
      <c r="LC1582" s="18">
        <v>10</v>
      </c>
      <c r="LD1582" s="18">
        <v>10</v>
      </c>
      <c r="LE1582" s="18">
        <v>10</v>
      </c>
      <c r="LF1582" s="18">
        <v>10</v>
      </c>
      <c r="LG1582" s="18">
        <v>6</v>
      </c>
      <c r="LH1582" s="18">
        <v>0</v>
      </c>
      <c r="LI1582" s="18">
        <v>0</v>
      </c>
      <c r="LQ1582" s="18">
        <v>10</v>
      </c>
      <c r="LR1582" s="18">
        <v>10</v>
      </c>
      <c r="LS1582" s="18">
        <v>10</v>
      </c>
      <c r="LT1582" s="18">
        <v>10</v>
      </c>
      <c r="LU1582" s="18">
        <v>0</v>
      </c>
      <c r="LV1582" s="18">
        <v>0</v>
      </c>
      <c r="LW1582" s="18">
        <v>0</v>
      </c>
      <c r="ME1582" s="18" t="s">
        <v>766</v>
      </c>
      <c r="MF1582" s="18" t="s">
        <v>768</v>
      </c>
      <c r="MG1582" s="18" t="s">
        <v>768</v>
      </c>
      <c r="MH1582" s="18" t="s">
        <v>768</v>
      </c>
      <c r="MI1582" s="18" t="s">
        <v>768</v>
      </c>
      <c r="MO1582" s="18" t="s">
        <v>768</v>
      </c>
      <c r="MP1582" s="18">
        <v>3</v>
      </c>
      <c r="MS1582" s="18">
        <v>290782</v>
      </c>
      <c r="NL1582" s="18" t="s">
        <v>768</v>
      </c>
      <c r="NP1582" s="18" t="s">
        <v>2225</v>
      </c>
      <c r="NQ1582" s="18" t="s">
        <v>2246</v>
      </c>
      <c r="NV1582" s="18">
        <v>0</v>
      </c>
      <c r="NX1582" s="18">
        <f t="shared" si="526"/>
        <v>1752.3039806996383</v>
      </c>
      <c r="NY1582" t="str">
        <f t="shared" si="531"/>
        <v>Larger</v>
      </c>
      <c r="NZ1582" t="str">
        <f t="shared" si="532"/>
        <v>Medium</v>
      </c>
    </row>
    <row r="1583" spans="1:390">
      <c r="A1583" t="s">
        <v>598</v>
      </c>
      <c r="B1583" t="s">
        <v>714</v>
      </c>
      <c r="C1583" t="s">
        <v>715</v>
      </c>
      <c r="D1583" t="s">
        <v>404</v>
      </c>
      <c r="E1583">
        <v>20190</v>
      </c>
      <c r="F1583" t="s">
        <v>2220</v>
      </c>
      <c r="G1583">
        <v>18762.509999999998</v>
      </c>
      <c r="H1583" s="62">
        <v>88700</v>
      </c>
      <c r="I1583" s="63">
        <v>2</v>
      </c>
      <c r="J1583" s="63">
        <v>89</v>
      </c>
      <c r="K1583" s="63">
        <v>14</v>
      </c>
      <c r="L1583" s="63">
        <v>2</v>
      </c>
      <c r="Q1583" s="63" t="s">
        <v>2394</v>
      </c>
      <c r="R1583" s="63">
        <v>1166</v>
      </c>
      <c r="X1583" s="63">
        <v>0</v>
      </c>
      <c r="Y1583" s="63">
        <v>0</v>
      </c>
      <c r="Z1583" s="63">
        <v>0</v>
      </c>
      <c r="AA1583" s="63">
        <v>0</v>
      </c>
      <c r="AB1583" s="63">
        <v>0</v>
      </c>
      <c r="AC1583" s="93">
        <v>75000</v>
      </c>
      <c r="AM1583" s="93">
        <v>14000</v>
      </c>
      <c r="AN1583" s="63" t="s">
        <v>2395</v>
      </c>
      <c r="AO1583" s="59">
        <f t="shared" si="546"/>
        <v>89000</v>
      </c>
      <c r="AP1583" s="77">
        <v>18251</v>
      </c>
      <c r="AR1583" s="77">
        <v>0</v>
      </c>
      <c r="AS1583" s="77"/>
      <c r="AT1583" s="77">
        <v>0</v>
      </c>
      <c r="AU1583" s="77"/>
      <c r="AV1583" s="77"/>
      <c r="AX1583" s="77">
        <v>0</v>
      </c>
      <c r="AY1583" s="77">
        <v>0</v>
      </c>
      <c r="AZ1583" s="77">
        <v>2956</v>
      </c>
      <c r="BA1583" s="63" t="s">
        <v>2367</v>
      </c>
      <c r="BB1583" s="63">
        <f t="shared" si="544"/>
        <v>21207</v>
      </c>
      <c r="BC1583" s="77">
        <v>6214</v>
      </c>
      <c r="BD1583" s="77">
        <v>0</v>
      </c>
      <c r="BG1583" s="77">
        <v>0</v>
      </c>
      <c r="BK1583" s="77">
        <v>0</v>
      </c>
      <c r="BL1583" s="77">
        <v>0</v>
      </c>
      <c r="BM1583" s="77">
        <v>0</v>
      </c>
      <c r="BO1583" s="63">
        <f t="shared" si="533"/>
        <v>6214</v>
      </c>
      <c r="BZ1583" s="18">
        <f t="shared" si="534"/>
        <v>0</v>
      </c>
      <c r="CA1583" s="41">
        <v>0</v>
      </c>
      <c r="CB1583" s="41">
        <v>0</v>
      </c>
      <c r="CE1583" s="41">
        <v>0</v>
      </c>
      <c r="CH1583" s="41">
        <v>0</v>
      </c>
      <c r="CJ1583" s="41">
        <v>1206820</v>
      </c>
      <c r="CK1583" s="41">
        <v>0</v>
      </c>
      <c r="CL1583">
        <v>0</v>
      </c>
      <c r="CM1583">
        <f t="shared" si="545"/>
        <v>1206820</v>
      </c>
      <c r="CX1583" s="39"/>
      <c r="DI1583">
        <f t="shared" si="542"/>
        <v>0</v>
      </c>
      <c r="DJ1583" s="41">
        <v>0</v>
      </c>
      <c r="DL1583" s="41">
        <v>0</v>
      </c>
      <c r="DN1583" s="41">
        <v>0</v>
      </c>
      <c r="DQ1583" s="41">
        <v>0</v>
      </c>
      <c r="DR1583" s="41">
        <v>36211</v>
      </c>
      <c r="DT1583" s="41">
        <v>0</v>
      </c>
      <c r="DV1583" s="63">
        <f t="shared" si="535"/>
        <v>36211</v>
      </c>
      <c r="DW1583" s="77">
        <v>0</v>
      </c>
      <c r="DY1583" s="41">
        <v>0</v>
      </c>
      <c r="DZ1583" s="41"/>
      <c r="EA1583" s="41">
        <v>0</v>
      </c>
      <c r="EB1583" s="41"/>
      <c r="ED1583" s="41">
        <v>0</v>
      </c>
      <c r="EE1583" s="41">
        <v>0</v>
      </c>
      <c r="EG1583" s="41">
        <v>357</v>
      </c>
      <c r="EH1583" t="s">
        <v>2396</v>
      </c>
      <c r="EI1583" s="63">
        <f t="shared" si="536"/>
        <v>357</v>
      </c>
      <c r="EU1583" s="38">
        <v>0.77</v>
      </c>
      <c r="EY1583" s="38">
        <v>0.14000000000000001</v>
      </c>
      <c r="EZ1583" s="38">
        <v>0.09</v>
      </c>
      <c r="FJ1583" s="18">
        <f t="shared" si="537"/>
        <v>0</v>
      </c>
      <c r="FT1583">
        <f t="shared" si="538"/>
        <v>0</v>
      </c>
      <c r="GD1583">
        <f t="shared" si="543"/>
        <v>0</v>
      </c>
      <c r="GO1583" s="39">
        <f t="shared" si="539"/>
        <v>0</v>
      </c>
      <c r="GP1583" s="39">
        <f t="shared" si="540"/>
        <v>95214</v>
      </c>
      <c r="GQ1583" s="39">
        <f t="shared" si="541"/>
        <v>21207</v>
      </c>
      <c r="GR1583" s="39">
        <v>374576</v>
      </c>
      <c r="GS1583" t="s">
        <v>420</v>
      </c>
      <c r="GU1583" t="s">
        <v>2279</v>
      </c>
      <c r="GZ1583" s="47">
        <v>0</v>
      </c>
      <c r="HA1583" s="43">
        <v>2800</v>
      </c>
      <c r="HB1583">
        <v>0</v>
      </c>
      <c r="HC1583">
        <v>1317</v>
      </c>
      <c r="HD1583">
        <v>4216</v>
      </c>
      <c r="HE1583">
        <v>26110</v>
      </c>
      <c r="HF1583">
        <v>45</v>
      </c>
      <c r="HH1583">
        <v>96839</v>
      </c>
      <c r="HI1583">
        <v>0</v>
      </c>
      <c r="HJ1583">
        <v>18</v>
      </c>
      <c r="HK1583">
        <v>1459</v>
      </c>
      <c r="HL1583">
        <v>2</v>
      </c>
      <c r="HM1583">
        <v>1317</v>
      </c>
      <c r="HN1583">
        <v>0</v>
      </c>
      <c r="HU1583">
        <v>6</v>
      </c>
      <c r="HV1583">
        <v>5</v>
      </c>
      <c r="HW1583">
        <v>6</v>
      </c>
      <c r="HX1583">
        <v>0</v>
      </c>
      <c r="HY1583">
        <v>0</v>
      </c>
      <c r="HZ1583">
        <v>3</v>
      </c>
      <c r="IA1583">
        <f t="shared" si="547"/>
        <v>6</v>
      </c>
      <c r="IB1583">
        <f t="shared" si="548"/>
        <v>3</v>
      </c>
      <c r="IC1583">
        <v>13</v>
      </c>
      <c r="ID1583">
        <v>6.44</v>
      </c>
      <c r="IE1583">
        <v>7.9</v>
      </c>
      <c r="IF1583" s="63">
        <v>2</v>
      </c>
      <c r="IH1583">
        <f t="shared" si="524"/>
        <v>14.34</v>
      </c>
      <c r="II1583" s="35">
        <f t="shared" si="525"/>
        <v>6.44</v>
      </c>
      <c r="IM1583" s="18">
        <v>2137</v>
      </c>
      <c r="IN1583" t="s">
        <v>2235</v>
      </c>
      <c r="IO1583" s="62">
        <v>7051</v>
      </c>
      <c r="IP1583" s="18">
        <v>22080</v>
      </c>
      <c r="IQ1583" s="18">
        <v>10141</v>
      </c>
      <c r="IR1583" s="18">
        <v>0</v>
      </c>
      <c r="IS1583" s="18">
        <v>0</v>
      </c>
      <c r="IT1583" s="18">
        <v>8435</v>
      </c>
      <c r="IU1583" s="18">
        <v>0</v>
      </c>
      <c r="IX1583" s="18">
        <f t="shared" si="530"/>
        <v>49844</v>
      </c>
      <c r="JB1583" s="18">
        <v>0</v>
      </c>
      <c r="JC1583" s="18">
        <v>0</v>
      </c>
      <c r="JS1583" s="18">
        <v>118</v>
      </c>
      <c r="JT1583" s="18">
        <v>2</v>
      </c>
      <c r="JU1583" s="18">
        <v>30</v>
      </c>
      <c r="JY1583" s="18">
        <v>2010</v>
      </c>
      <c r="JZ1583" s="18" t="s">
        <v>2237</v>
      </c>
      <c r="KD1583" s="18" t="s">
        <v>862</v>
      </c>
      <c r="KF1583" s="18">
        <v>1</v>
      </c>
      <c r="KG1583" s="18">
        <v>2</v>
      </c>
      <c r="KH1583" s="18">
        <v>80</v>
      </c>
      <c r="KN1583" s="18">
        <v>13.5</v>
      </c>
      <c r="KO1583" s="18">
        <v>13.5</v>
      </c>
      <c r="KP1583" s="18">
        <v>13.5</v>
      </c>
      <c r="KQ1583" s="18">
        <v>13.5</v>
      </c>
      <c r="KR1583" s="18">
        <v>7.5</v>
      </c>
      <c r="KS1583" s="18">
        <v>5</v>
      </c>
      <c r="KT1583" s="18">
        <v>0</v>
      </c>
      <c r="LB1583" s="18" t="s">
        <v>768</v>
      </c>
      <c r="LC1583" s="18">
        <v>4</v>
      </c>
      <c r="LD1583" s="18">
        <v>4</v>
      </c>
      <c r="LE1583" s="18">
        <v>4</v>
      </c>
      <c r="LF1583" s="18">
        <v>4</v>
      </c>
      <c r="LG1583" s="18">
        <v>0</v>
      </c>
      <c r="LH1583" s="18">
        <v>0</v>
      </c>
      <c r="LI1583" s="18">
        <v>0</v>
      </c>
      <c r="LQ1583" s="18">
        <v>6</v>
      </c>
      <c r="LR1583" s="18">
        <v>6</v>
      </c>
      <c r="LS1583" s="18">
        <v>6</v>
      </c>
      <c r="LT1583" s="18">
        <v>6</v>
      </c>
      <c r="LU1583" s="18">
        <v>0</v>
      </c>
      <c r="LV1583" s="18">
        <v>0</v>
      </c>
      <c r="LW1583" s="18">
        <v>0</v>
      </c>
      <c r="ME1583" s="18" t="s">
        <v>766</v>
      </c>
      <c r="MF1583" s="18" t="s">
        <v>768</v>
      </c>
      <c r="MG1583" s="18" t="s">
        <v>768</v>
      </c>
      <c r="MH1583" s="18" t="s">
        <v>768</v>
      </c>
      <c r="MI1583" s="18" t="s">
        <v>768</v>
      </c>
      <c r="MO1583" s="18" t="s">
        <v>766</v>
      </c>
      <c r="MS1583" s="18">
        <v>230927</v>
      </c>
      <c r="NL1583" s="18" t="s">
        <v>768</v>
      </c>
      <c r="NO1583" s="18" t="s">
        <v>2249</v>
      </c>
      <c r="NP1583" s="18" t="s">
        <v>2225</v>
      </c>
      <c r="NQ1583" s="18" t="s">
        <v>2246</v>
      </c>
      <c r="NV1583" s="18">
        <v>14000</v>
      </c>
      <c r="NX1583" s="18">
        <f t="shared" si="526"/>
        <v>2913.4332298136642</v>
      </c>
      <c r="NY1583" t="str">
        <f t="shared" si="531"/>
        <v>Larger</v>
      </c>
      <c r="NZ1583" t="str">
        <f t="shared" si="532"/>
        <v>Medium</v>
      </c>
    </row>
    <row r="1584" spans="1:390">
      <c r="A1584" t="s">
        <v>432</v>
      </c>
      <c r="B1584" t="s">
        <v>584</v>
      </c>
      <c r="C1584" t="s">
        <v>585</v>
      </c>
      <c r="D1584" t="s">
        <v>404</v>
      </c>
      <c r="E1584">
        <v>20190</v>
      </c>
      <c r="F1584" t="s">
        <v>2220</v>
      </c>
      <c r="G1584">
        <v>23526.35</v>
      </c>
      <c r="H1584" s="62">
        <v>31000</v>
      </c>
      <c r="I1584" s="63">
        <v>1</v>
      </c>
      <c r="J1584" s="63">
        <v>134</v>
      </c>
      <c r="K1584" s="63">
        <v>19</v>
      </c>
      <c r="L1584" s="63">
        <v>1</v>
      </c>
      <c r="P1584" s="63" t="s">
        <v>2227</v>
      </c>
      <c r="R1584" s="63">
        <v>974</v>
      </c>
      <c r="X1584" s="63">
        <v>0</v>
      </c>
      <c r="Y1584" s="63">
        <v>0</v>
      </c>
      <c r="Z1584" s="63">
        <v>0</v>
      </c>
      <c r="AA1584" s="63">
        <v>0</v>
      </c>
      <c r="AB1584" s="63">
        <v>0</v>
      </c>
      <c r="AC1584" s="93">
        <v>105905</v>
      </c>
      <c r="AO1584" s="59">
        <f t="shared" si="546"/>
        <v>105905</v>
      </c>
      <c r="AP1584" s="77">
        <v>25226</v>
      </c>
      <c r="BB1584" s="63">
        <f t="shared" si="544"/>
        <v>25226</v>
      </c>
      <c r="BC1584" s="77">
        <v>18526</v>
      </c>
      <c r="BO1584" s="63">
        <f t="shared" si="533"/>
        <v>18526</v>
      </c>
      <c r="BZ1584" s="18">
        <f t="shared" si="534"/>
        <v>0</v>
      </c>
      <c r="CA1584" s="41">
        <v>75984</v>
      </c>
      <c r="CM1584">
        <f t="shared" si="545"/>
        <v>75984</v>
      </c>
      <c r="CX1584" s="39"/>
      <c r="DI1584">
        <f t="shared" si="542"/>
        <v>0</v>
      </c>
      <c r="DJ1584" s="41">
        <v>20425</v>
      </c>
      <c r="DV1584" s="63">
        <f t="shared" si="535"/>
        <v>20425</v>
      </c>
      <c r="DW1584" s="77">
        <v>2507</v>
      </c>
      <c r="EI1584" s="63">
        <f t="shared" si="536"/>
        <v>2507</v>
      </c>
      <c r="EU1584" s="38">
        <v>0.33</v>
      </c>
      <c r="EY1584" s="38">
        <v>0.38</v>
      </c>
      <c r="EZ1584" s="38">
        <v>0.28999999999999998</v>
      </c>
      <c r="FJ1584" s="18">
        <f t="shared" si="537"/>
        <v>0</v>
      </c>
      <c r="FT1584">
        <f t="shared" si="538"/>
        <v>0</v>
      </c>
      <c r="GD1584">
        <f t="shared" si="543"/>
        <v>0</v>
      </c>
      <c r="GO1584" s="39">
        <f t="shared" si="539"/>
        <v>0</v>
      </c>
      <c r="GP1584" s="39">
        <f t="shared" si="540"/>
        <v>124431</v>
      </c>
      <c r="GQ1584" s="39">
        <f t="shared" si="541"/>
        <v>25226</v>
      </c>
      <c r="GR1584" s="39">
        <v>288197</v>
      </c>
      <c r="GS1584" t="s">
        <v>420</v>
      </c>
      <c r="GU1584" t="s">
        <v>1411</v>
      </c>
      <c r="GZ1584" s="50">
        <v>2E-3</v>
      </c>
      <c r="HA1584" s="43">
        <v>0</v>
      </c>
      <c r="HB1584">
        <v>0</v>
      </c>
      <c r="HC1584">
        <v>2412</v>
      </c>
      <c r="HD1584">
        <v>1767</v>
      </c>
      <c r="HF1584">
        <v>125</v>
      </c>
      <c r="HH1584">
        <v>52903</v>
      </c>
      <c r="HI1584">
        <v>24</v>
      </c>
      <c r="HJ1584">
        <v>113</v>
      </c>
      <c r="HK1584">
        <v>0</v>
      </c>
      <c r="HL1584">
        <v>2</v>
      </c>
      <c r="HM1584">
        <v>1882</v>
      </c>
      <c r="HN1584">
        <v>0</v>
      </c>
      <c r="HU1584">
        <v>8</v>
      </c>
      <c r="HV1584">
        <v>8</v>
      </c>
      <c r="HW1584">
        <v>4</v>
      </c>
      <c r="HX1584">
        <v>0</v>
      </c>
      <c r="HY1584">
        <v>5</v>
      </c>
      <c r="HZ1584">
        <v>0</v>
      </c>
      <c r="IA1584">
        <f t="shared" si="547"/>
        <v>4</v>
      </c>
      <c r="IB1584">
        <f t="shared" si="548"/>
        <v>5</v>
      </c>
      <c r="IC1584">
        <v>12</v>
      </c>
      <c r="ID1584">
        <v>8.1999999999999993</v>
      </c>
      <c r="IE1584">
        <v>6.15</v>
      </c>
      <c r="IF1584" s="63">
        <v>4</v>
      </c>
      <c r="IH1584">
        <f t="shared" si="524"/>
        <v>14.35</v>
      </c>
      <c r="II1584" s="35">
        <f t="shared" si="525"/>
        <v>8.1999999999999993</v>
      </c>
      <c r="IM1584" s="18">
        <v>21599</v>
      </c>
      <c r="IN1584" t="s">
        <v>411</v>
      </c>
      <c r="IO1584" s="62">
        <v>10002</v>
      </c>
      <c r="IP1584" s="18">
        <v>23702</v>
      </c>
      <c r="IQ1584" s="18">
        <v>0</v>
      </c>
      <c r="IR1584" s="18">
        <v>0</v>
      </c>
      <c r="IS1584" s="18">
        <v>17</v>
      </c>
      <c r="IT1584" s="18">
        <v>0</v>
      </c>
      <c r="IU1584" s="18">
        <v>2525</v>
      </c>
      <c r="IV1584" s="18">
        <v>647</v>
      </c>
      <c r="IW1584" s="18" t="s">
        <v>2397</v>
      </c>
      <c r="IX1584" s="18">
        <f t="shared" si="530"/>
        <v>58492</v>
      </c>
      <c r="JB1584" s="18">
        <v>1349</v>
      </c>
      <c r="JC1584" s="18">
        <v>2727</v>
      </c>
      <c r="JS1584" s="18">
        <v>201</v>
      </c>
      <c r="JU1584" s="18">
        <v>0</v>
      </c>
      <c r="JW1584" s="18">
        <v>0</v>
      </c>
      <c r="JY1584" s="18">
        <v>5000</v>
      </c>
      <c r="JZ1584" s="18" t="s">
        <v>2237</v>
      </c>
      <c r="KD1584" s="18" t="s">
        <v>862</v>
      </c>
      <c r="KE1584" s="18">
        <v>0</v>
      </c>
      <c r="KF1584" s="18">
        <v>3</v>
      </c>
      <c r="KG1584" s="18">
        <v>5</v>
      </c>
      <c r="KH1584" s="18">
        <v>100</v>
      </c>
      <c r="KN1584" s="18">
        <v>13.5</v>
      </c>
      <c r="KO1584" s="18">
        <v>13.5</v>
      </c>
      <c r="KP1584" s="18">
        <v>13.5</v>
      </c>
      <c r="KQ1584" s="18">
        <v>13.5</v>
      </c>
      <c r="KR1584" s="18">
        <v>9.5</v>
      </c>
      <c r="KS1584" s="18">
        <v>6</v>
      </c>
      <c r="KT1584" s="18">
        <v>0</v>
      </c>
      <c r="LB1584" s="18" t="s">
        <v>766</v>
      </c>
      <c r="LQ1584" s="18">
        <v>11</v>
      </c>
      <c r="LR1584" s="18">
        <v>11</v>
      </c>
      <c r="LS1584" s="18">
        <v>11</v>
      </c>
      <c r="LT1584" s="18">
        <v>11</v>
      </c>
      <c r="LU1584" s="18">
        <v>0</v>
      </c>
      <c r="LV1584" s="18">
        <v>0</v>
      </c>
      <c r="LW1584" s="18">
        <v>0</v>
      </c>
      <c r="ME1584" s="18" t="s">
        <v>766</v>
      </c>
      <c r="MF1584" s="18" t="s">
        <v>768</v>
      </c>
      <c r="MG1584" s="18" t="s">
        <v>768</v>
      </c>
      <c r="MH1584" s="18" t="s">
        <v>768</v>
      </c>
      <c r="MI1584" s="18" t="s">
        <v>2231</v>
      </c>
      <c r="MO1584" s="18" t="s">
        <v>766</v>
      </c>
      <c r="MS1584" s="18">
        <v>167583</v>
      </c>
      <c r="NL1584" s="18" t="s">
        <v>768</v>
      </c>
      <c r="NM1584" s="18" t="s">
        <v>1153</v>
      </c>
      <c r="NP1584" s="18" t="s">
        <v>2225</v>
      </c>
      <c r="NR1584" s="18" t="s">
        <v>2239</v>
      </c>
      <c r="NS1584" s="18" t="s">
        <v>2245</v>
      </c>
      <c r="NV1584" s="18">
        <v>39624</v>
      </c>
      <c r="NX1584" s="18">
        <f t="shared" si="526"/>
        <v>2869.0670731707319</v>
      </c>
      <c r="NY1584" t="str">
        <f t="shared" si="531"/>
        <v>Larger</v>
      </c>
      <c r="NZ1584" t="str">
        <f t="shared" si="532"/>
        <v>Large</v>
      </c>
    </row>
    <row r="1585" spans="1:390">
      <c r="A1585" t="s">
        <v>638</v>
      </c>
      <c r="B1585" t="s">
        <v>639</v>
      </c>
      <c r="C1585" t="s">
        <v>640</v>
      </c>
      <c r="D1585" t="s">
        <v>393</v>
      </c>
      <c r="E1585">
        <v>20190</v>
      </c>
      <c r="F1585" t="s">
        <v>2220</v>
      </c>
      <c r="G1585">
        <v>16776.259999999998</v>
      </c>
      <c r="H1585" s="62">
        <v>30558</v>
      </c>
      <c r="I1585" s="63">
        <v>1</v>
      </c>
      <c r="J1585" s="63">
        <v>241</v>
      </c>
      <c r="K1585" s="63">
        <v>11</v>
      </c>
      <c r="L1585" s="63">
        <v>1</v>
      </c>
      <c r="Q1585" s="63" t="s">
        <v>410</v>
      </c>
      <c r="R1585" s="63">
        <v>714</v>
      </c>
      <c r="X1585" s="63">
        <v>0</v>
      </c>
      <c r="Y1585" s="63">
        <v>0</v>
      </c>
      <c r="Z1585" s="63">
        <v>0</v>
      </c>
      <c r="AA1585" s="63">
        <v>0</v>
      </c>
      <c r="AB1585" s="63">
        <v>0</v>
      </c>
      <c r="AC1585" s="93">
        <v>109149</v>
      </c>
      <c r="AL1585" s="93">
        <v>53245</v>
      </c>
      <c r="AM1585" s="93">
        <v>627</v>
      </c>
      <c r="AN1585" s="63" t="s">
        <v>2398</v>
      </c>
      <c r="AO1585" s="59">
        <f t="shared" si="546"/>
        <v>163021</v>
      </c>
      <c r="AP1585" s="77">
        <v>9898</v>
      </c>
      <c r="AY1585" s="77">
        <v>5816</v>
      </c>
      <c r="BB1585" s="63">
        <f t="shared" si="544"/>
        <v>15714</v>
      </c>
      <c r="BC1585" s="77">
        <v>21423</v>
      </c>
      <c r="BO1585" s="63">
        <f t="shared" si="533"/>
        <v>21423</v>
      </c>
      <c r="BZ1585" s="18">
        <f t="shared" si="534"/>
        <v>0</v>
      </c>
      <c r="CA1585" s="41">
        <v>102879</v>
      </c>
      <c r="CM1585">
        <f t="shared" si="545"/>
        <v>102879</v>
      </c>
      <c r="CX1585" s="39"/>
      <c r="DI1585">
        <f t="shared" si="542"/>
        <v>0</v>
      </c>
      <c r="DT1585" s="41">
        <v>88072</v>
      </c>
      <c r="DU1585" t="s">
        <v>2399</v>
      </c>
      <c r="DV1585" s="63">
        <f t="shared" si="535"/>
        <v>88072</v>
      </c>
      <c r="EG1585" s="41">
        <v>2928</v>
      </c>
      <c r="EH1585" t="s">
        <v>2400</v>
      </c>
      <c r="EI1585" s="63">
        <f t="shared" si="536"/>
        <v>2928</v>
      </c>
      <c r="EU1585" s="38">
        <v>0.66</v>
      </c>
      <c r="EY1585" s="38">
        <v>0.22</v>
      </c>
      <c r="EZ1585" s="38">
        <v>0.12</v>
      </c>
      <c r="FJ1585" s="18">
        <f t="shared" si="537"/>
        <v>0</v>
      </c>
      <c r="FT1585">
        <f t="shared" si="538"/>
        <v>0</v>
      </c>
      <c r="GD1585">
        <f t="shared" si="543"/>
        <v>0</v>
      </c>
      <c r="GO1585" s="39">
        <f t="shared" si="539"/>
        <v>0</v>
      </c>
      <c r="GP1585" s="39">
        <f t="shared" si="540"/>
        <v>184444</v>
      </c>
      <c r="GQ1585" s="39">
        <f t="shared" si="541"/>
        <v>15714</v>
      </c>
      <c r="GR1585" s="39">
        <v>436130</v>
      </c>
      <c r="GS1585" t="s">
        <v>420</v>
      </c>
      <c r="GU1585" t="s">
        <v>1392</v>
      </c>
      <c r="GZ1585" s="47">
        <v>0</v>
      </c>
      <c r="HA1585" s="43">
        <v>0</v>
      </c>
      <c r="HB1585">
        <v>0</v>
      </c>
      <c r="HC1585">
        <v>1388</v>
      </c>
      <c r="HD1585">
        <v>639</v>
      </c>
      <c r="HE1585">
        <v>14381</v>
      </c>
      <c r="HF1585">
        <v>139</v>
      </c>
      <c r="HH1585">
        <v>107705</v>
      </c>
      <c r="HI1585">
        <v>60</v>
      </c>
      <c r="HJ1585">
        <v>5</v>
      </c>
      <c r="HK1585">
        <v>437</v>
      </c>
      <c r="HL1585">
        <v>0</v>
      </c>
      <c r="HM1585">
        <v>1388</v>
      </c>
      <c r="HN1585">
        <v>0</v>
      </c>
      <c r="HU1585">
        <v>5</v>
      </c>
      <c r="HV1585">
        <v>11</v>
      </c>
      <c r="HX1585">
        <v>6</v>
      </c>
      <c r="HZ1585">
        <v>17</v>
      </c>
      <c r="IA1585">
        <f t="shared" si="547"/>
        <v>6</v>
      </c>
      <c r="IB1585">
        <f t="shared" si="548"/>
        <v>17</v>
      </c>
      <c r="IC1585">
        <v>39</v>
      </c>
      <c r="ID1585">
        <v>2.5</v>
      </c>
      <c r="IE1585">
        <v>5</v>
      </c>
      <c r="IF1585" s="63">
        <v>0</v>
      </c>
      <c r="IH1585">
        <f t="shared" si="524"/>
        <v>7.5</v>
      </c>
      <c r="II1585" s="35">
        <f t="shared" si="525"/>
        <v>2.5</v>
      </c>
      <c r="IM1585" s="18">
        <v>8010</v>
      </c>
      <c r="IN1585" t="s">
        <v>411</v>
      </c>
      <c r="IO1585" s="62">
        <v>8934</v>
      </c>
      <c r="IP1585" s="18">
        <v>18889</v>
      </c>
      <c r="IQ1585" s="18">
        <v>13060</v>
      </c>
      <c r="IR1585" s="18">
        <v>0</v>
      </c>
      <c r="IS1585" s="18">
        <v>0</v>
      </c>
      <c r="IT1585" s="18">
        <v>0</v>
      </c>
      <c r="IU1585" s="18">
        <v>203</v>
      </c>
      <c r="IV1585" s="18">
        <v>0</v>
      </c>
      <c r="IX1585" s="18">
        <f t="shared" si="530"/>
        <v>49096</v>
      </c>
      <c r="JB1585" s="18">
        <v>220</v>
      </c>
      <c r="JC1585" s="18">
        <v>6</v>
      </c>
      <c r="JS1585" s="18">
        <v>240</v>
      </c>
      <c r="JT1585" s="18">
        <v>8</v>
      </c>
      <c r="JU1585" s="18">
        <v>83</v>
      </c>
      <c r="JW1585" s="18">
        <v>0</v>
      </c>
      <c r="JY1585" s="18">
        <v>4018</v>
      </c>
      <c r="JZ1585" s="18" t="s">
        <v>2237</v>
      </c>
      <c r="KD1585" s="18" t="s">
        <v>862</v>
      </c>
      <c r="KE1585" s="18">
        <v>60</v>
      </c>
      <c r="KF1585" s="18">
        <v>1</v>
      </c>
      <c r="KG1585" s="18">
        <v>8</v>
      </c>
      <c r="KH1585" s="18">
        <v>111</v>
      </c>
      <c r="KN1585" s="18">
        <v>14.5</v>
      </c>
      <c r="KO1585" s="18">
        <v>14.5</v>
      </c>
      <c r="KP1585" s="18">
        <v>14.5</v>
      </c>
      <c r="KQ1585" s="18">
        <v>14.5</v>
      </c>
      <c r="KR1585" s="18">
        <v>7.5</v>
      </c>
      <c r="KS1585" s="18">
        <v>5</v>
      </c>
      <c r="KT1585" s="18">
        <v>0</v>
      </c>
      <c r="LB1585" s="18" t="s">
        <v>766</v>
      </c>
      <c r="LQ1585" s="18">
        <v>12.5</v>
      </c>
      <c r="LR1585" s="18">
        <v>12.5</v>
      </c>
      <c r="LS1585" s="18">
        <v>12.5</v>
      </c>
      <c r="LT1585" s="18">
        <v>12.5</v>
      </c>
      <c r="LU1585" s="18">
        <v>0</v>
      </c>
      <c r="LV1585" s="18">
        <v>0</v>
      </c>
      <c r="LW1585" s="18">
        <v>0</v>
      </c>
      <c r="ME1585" s="18" t="s">
        <v>766</v>
      </c>
      <c r="MF1585" s="18" t="s">
        <v>768</v>
      </c>
      <c r="MG1585" s="18" t="s">
        <v>768</v>
      </c>
      <c r="MH1585" s="18" t="s">
        <v>768</v>
      </c>
      <c r="MI1585" s="18" t="s">
        <v>2231</v>
      </c>
      <c r="MO1585" s="18" t="s">
        <v>766</v>
      </c>
      <c r="MS1585" s="18">
        <v>427619</v>
      </c>
      <c r="NL1585" s="18" t="s">
        <v>768</v>
      </c>
      <c r="NM1585" s="18" t="s">
        <v>1153</v>
      </c>
      <c r="NN1585" s="18" t="s">
        <v>1155</v>
      </c>
      <c r="NP1585" s="18" t="s">
        <v>2225</v>
      </c>
      <c r="NR1585" s="18" t="s">
        <v>2239</v>
      </c>
      <c r="NV1585" s="18">
        <v>15640</v>
      </c>
      <c r="NX1585" s="18">
        <f t="shared" si="526"/>
        <v>6710.503999999999</v>
      </c>
      <c r="NY1585" t="str">
        <f t="shared" si="531"/>
        <v>Larger</v>
      </c>
      <c r="NZ1585" t="str">
        <f t="shared" si="532"/>
        <v>Medium</v>
      </c>
    </row>
    <row r="1586" spans="1:390">
      <c r="A1586" t="s">
        <v>607</v>
      </c>
      <c r="B1586" t="s">
        <v>608</v>
      </c>
      <c r="C1586" t="s">
        <v>609</v>
      </c>
      <c r="D1586" t="s">
        <v>393</v>
      </c>
      <c r="E1586">
        <v>20190</v>
      </c>
      <c r="F1586" t="s">
        <v>2220</v>
      </c>
      <c r="G1586">
        <v>18119.77</v>
      </c>
      <c r="H1586" s="62">
        <v>41442</v>
      </c>
      <c r="I1586" s="63">
        <v>2</v>
      </c>
      <c r="J1586" s="63">
        <v>28</v>
      </c>
      <c r="K1586" s="63">
        <v>10</v>
      </c>
      <c r="L1586" s="63">
        <v>14</v>
      </c>
      <c r="N1586" s="63" t="s">
        <v>2232</v>
      </c>
      <c r="P1586" s="63" t="s">
        <v>2227</v>
      </c>
      <c r="Q1586" s="63" t="s">
        <v>2401</v>
      </c>
      <c r="R1586" s="63">
        <v>999</v>
      </c>
      <c r="X1586" s="63">
        <v>0</v>
      </c>
      <c r="Y1586" s="63">
        <v>0</v>
      </c>
      <c r="Z1586" s="63">
        <v>0</v>
      </c>
      <c r="AA1586" s="63">
        <v>0</v>
      </c>
      <c r="AB1586" s="63">
        <v>0</v>
      </c>
      <c r="AC1586" s="93">
        <v>129275</v>
      </c>
      <c r="AM1586" s="93">
        <v>46738</v>
      </c>
      <c r="AO1586" s="59">
        <f t="shared" si="546"/>
        <v>176013</v>
      </c>
      <c r="AP1586" s="77">
        <v>2500</v>
      </c>
      <c r="BB1586" s="63">
        <f t="shared" si="544"/>
        <v>2500</v>
      </c>
      <c r="BC1586" s="77">
        <v>21525</v>
      </c>
      <c r="BO1586" s="63">
        <f t="shared" si="533"/>
        <v>21525</v>
      </c>
      <c r="BZ1586" s="18">
        <f t="shared" si="534"/>
        <v>0</v>
      </c>
      <c r="CA1586" s="41">
        <v>100667</v>
      </c>
      <c r="CM1586">
        <f t="shared" si="545"/>
        <v>100667</v>
      </c>
      <c r="CX1586" s="39"/>
      <c r="DI1586">
        <f t="shared" si="542"/>
        <v>0</v>
      </c>
      <c r="DJ1586" s="41">
        <v>0</v>
      </c>
      <c r="DV1586" s="63">
        <f t="shared" si="535"/>
        <v>0</v>
      </c>
      <c r="DW1586" s="77">
        <v>0</v>
      </c>
      <c r="EI1586" s="63">
        <f t="shared" si="536"/>
        <v>0</v>
      </c>
      <c r="EU1586" s="38">
        <v>0.79</v>
      </c>
      <c r="EY1586" s="38">
        <v>0.12</v>
      </c>
      <c r="EZ1586" s="38">
        <v>0.08</v>
      </c>
      <c r="FJ1586" s="18">
        <f t="shared" si="537"/>
        <v>0</v>
      </c>
      <c r="FT1586">
        <f t="shared" si="538"/>
        <v>0</v>
      </c>
      <c r="GD1586">
        <f t="shared" si="543"/>
        <v>0</v>
      </c>
      <c r="GO1586" s="39">
        <f t="shared" si="539"/>
        <v>0</v>
      </c>
      <c r="GP1586" s="39">
        <f t="shared" si="540"/>
        <v>197538</v>
      </c>
      <c r="GQ1586" s="39">
        <f t="shared" si="541"/>
        <v>2500</v>
      </c>
      <c r="GR1586" s="39">
        <v>0</v>
      </c>
      <c r="GS1586" t="s">
        <v>420</v>
      </c>
      <c r="GU1586" t="s">
        <v>2279</v>
      </c>
      <c r="GZ1586" s="47">
        <v>0</v>
      </c>
      <c r="HA1586" s="43">
        <v>0</v>
      </c>
      <c r="HB1586">
        <v>0</v>
      </c>
      <c r="HC1586">
        <v>7604</v>
      </c>
      <c r="HE1586">
        <v>12600</v>
      </c>
      <c r="HF1586">
        <v>144</v>
      </c>
      <c r="HH1586">
        <v>74922</v>
      </c>
      <c r="HI1586">
        <v>28</v>
      </c>
      <c r="HK1586">
        <v>49</v>
      </c>
      <c r="HL1586">
        <v>0</v>
      </c>
      <c r="HM1586">
        <v>7604</v>
      </c>
      <c r="HN1586">
        <v>16</v>
      </c>
      <c r="HU1586">
        <v>6</v>
      </c>
      <c r="HV1586">
        <v>13</v>
      </c>
      <c r="HW1586">
        <v>13</v>
      </c>
      <c r="HX1586">
        <v>2</v>
      </c>
      <c r="HZ1586">
        <v>4</v>
      </c>
      <c r="IA1586">
        <f t="shared" si="547"/>
        <v>15</v>
      </c>
      <c r="IB1586">
        <f t="shared" si="548"/>
        <v>4</v>
      </c>
      <c r="IC1586">
        <v>70</v>
      </c>
      <c r="ID1586">
        <v>1.125</v>
      </c>
      <c r="IE1586">
        <v>1</v>
      </c>
      <c r="IF1586" s="63">
        <v>11</v>
      </c>
      <c r="IH1586">
        <f t="shared" si="524"/>
        <v>2.125</v>
      </c>
      <c r="II1586" s="35">
        <f t="shared" si="525"/>
        <v>1.125</v>
      </c>
      <c r="IM1586" s="18">
        <v>14864</v>
      </c>
      <c r="IN1586" t="s">
        <v>2235</v>
      </c>
      <c r="IO1586" s="62">
        <v>12915</v>
      </c>
      <c r="IP1586" s="18">
        <v>33419</v>
      </c>
      <c r="IQ1586" s="18">
        <v>3236</v>
      </c>
      <c r="IR1586" s="18">
        <v>9</v>
      </c>
      <c r="IU1586" s="18">
        <v>946</v>
      </c>
      <c r="IV1586" s="18">
        <v>0</v>
      </c>
      <c r="IX1586" s="18">
        <f t="shared" si="530"/>
        <v>65389</v>
      </c>
      <c r="JB1586" s="18">
        <v>151</v>
      </c>
      <c r="JC1586" s="18">
        <v>21</v>
      </c>
      <c r="JS1586" s="18">
        <v>3210</v>
      </c>
      <c r="JT1586" s="18">
        <v>10</v>
      </c>
      <c r="JU1586" s="18">
        <v>10</v>
      </c>
      <c r="JY1586" s="18">
        <v>6000</v>
      </c>
      <c r="JZ1586" s="18" t="s">
        <v>2237</v>
      </c>
      <c r="KA1586" s="18" t="s">
        <v>279</v>
      </c>
      <c r="KB1586" s="18" t="s">
        <v>2238</v>
      </c>
      <c r="KD1586" s="18" t="s">
        <v>862</v>
      </c>
      <c r="KE1586" s="18">
        <v>0</v>
      </c>
      <c r="KF1586" s="18">
        <v>2</v>
      </c>
      <c r="KG1586" s="18">
        <v>3</v>
      </c>
      <c r="KH1586" s="18">
        <v>73</v>
      </c>
      <c r="KN1586" s="18">
        <v>13</v>
      </c>
      <c r="KO1586" s="18">
        <v>13</v>
      </c>
      <c r="KP1586" s="18">
        <v>13</v>
      </c>
      <c r="KQ1586" s="18">
        <v>13</v>
      </c>
      <c r="KR1586" s="18">
        <v>8.5</v>
      </c>
      <c r="KS1586" s="18">
        <v>5</v>
      </c>
      <c r="KT1586" s="18">
        <v>0</v>
      </c>
      <c r="LB1586" s="18" t="s">
        <v>768</v>
      </c>
      <c r="LC1586" s="18">
        <v>10</v>
      </c>
      <c r="LD1586" s="18">
        <v>10</v>
      </c>
      <c r="LE1586" s="18">
        <v>10</v>
      </c>
      <c r="LF1586" s="18">
        <v>10</v>
      </c>
      <c r="LG1586" s="18">
        <v>8.5</v>
      </c>
      <c r="LH1586" s="18">
        <v>0</v>
      </c>
      <c r="LI1586" s="18">
        <v>0</v>
      </c>
      <c r="LQ1586" s="18">
        <v>11</v>
      </c>
      <c r="LR1586" s="18">
        <v>11</v>
      </c>
      <c r="LS1586" s="18">
        <v>11</v>
      </c>
      <c r="LT1586" s="18">
        <v>11</v>
      </c>
      <c r="LU1586" s="18">
        <v>0</v>
      </c>
      <c r="LV1586" s="18">
        <v>0</v>
      </c>
      <c r="LW1586" s="18">
        <v>0</v>
      </c>
      <c r="ME1586" s="18" t="s">
        <v>766</v>
      </c>
      <c r="MF1586" s="18" t="s">
        <v>768</v>
      </c>
      <c r="MG1586" s="18" t="s">
        <v>768</v>
      </c>
      <c r="MH1586" s="18" t="s">
        <v>768</v>
      </c>
      <c r="MI1586" s="18" t="s">
        <v>768</v>
      </c>
      <c r="MO1586" s="18" t="s">
        <v>768</v>
      </c>
      <c r="MP1586" s="18">
        <v>65.5</v>
      </c>
      <c r="NL1586" s="18" t="s">
        <v>768</v>
      </c>
      <c r="NP1586" s="18" t="s">
        <v>2225</v>
      </c>
      <c r="NT1586" s="18" t="s">
        <v>942</v>
      </c>
      <c r="NU1586" s="18" t="s">
        <v>2402</v>
      </c>
      <c r="NV1586" s="18">
        <v>0</v>
      </c>
      <c r="NX1586" s="18">
        <f t="shared" si="526"/>
        <v>16106.462222222222</v>
      </c>
      <c r="NY1586" t="str">
        <f t="shared" si="531"/>
        <v>Larger</v>
      </c>
      <c r="NZ1586" t="str">
        <f t="shared" si="532"/>
        <v>Medium</v>
      </c>
    </row>
    <row r="1587" spans="1:390">
      <c r="A1587" t="s">
        <v>499</v>
      </c>
      <c r="B1587" t="s">
        <v>500</v>
      </c>
      <c r="C1587" t="s">
        <v>501</v>
      </c>
      <c r="D1587" t="s">
        <v>393</v>
      </c>
      <c r="E1587">
        <v>20190</v>
      </c>
      <c r="F1587" t="s">
        <v>2220</v>
      </c>
      <c r="G1587">
        <v>9001.33</v>
      </c>
      <c r="X1587" s="63"/>
      <c r="Y1587" s="63"/>
      <c r="Z1587" s="63"/>
      <c r="AA1587" s="63"/>
      <c r="AB1587" s="63"/>
      <c r="AC1587" s="92"/>
      <c r="AO1587" s="92"/>
      <c r="AP1587" s="77"/>
      <c r="AR1587" s="77"/>
      <c r="AS1587" s="77"/>
      <c r="AT1587" s="77"/>
      <c r="AU1587" s="77"/>
      <c r="AV1587" s="77"/>
      <c r="AX1587" s="77"/>
      <c r="AY1587" s="77"/>
      <c r="AZ1587" s="77"/>
      <c r="BL1587" s="77"/>
      <c r="BZ1587" s="18">
        <f t="shared" si="534"/>
        <v>0</v>
      </c>
      <c r="CE1587" s="41"/>
      <c r="CJ1587" s="41"/>
      <c r="CK1587" s="41"/>
      <c r="CX1587" s="39"/>
      <c r="DI1587">
        <f t="shared" si="542"/>
        <v>0</v>
      </c>
      <c r="DJ1587" s="41"/>
      <c r="DL1587" s="41"/>
      <c r="DN1587" s="41"/>
      <c r="DQ1587" s="41"/>
      <c r="DR1587" s="41"/>
      <c r="DT1587" s="41"/>
      <c r="DV1587" s="63">
        <f t="shared" si="535"/>
        <v>0</v>
      </c>
      <c r="DW1587" s="77"/>
      <c r="DY1587" s="41"/>
      <c r="DZ1587" s="41"/>
      <c r="EA1587" s="41"/>
      <c r="EB1587" s="41"/>
      <c r="ED1587" s="41"/>
      <c r="EE1587" s="41"/>
      <c r="EG1587" s="41"/>
      <c r="EI1587" s="63">
        <f t="shared" si="536"/>
        <v>0</v>
      </c>
      <c r="FJ1587" s="18">
        <f t="shared" si="537"/>
        <v>0</v>
      </c>
      <c r="FT1587">
        <f t="shared" si="538"/>
        <v>0</v>
      </c>
      <c r="GD1587">
        <f t="shared" si="543"/>
        <v>0</v>
      </c>
      <c r="GO1587" s="39">
        <f t="shared" si="539"/>
        <v>0</v>
      </c>
      <c r="GP1587" s="39">
        <f t="shared" si="540"/>
        <v>0</v>
      </c>
      <c r="GQ1587" s="39">
        <f t="shared" si="541"/>
        <v>0</v>
      </c>
      <c r="GR1587" s="39"/>
      <c r="GZ1587" s="47"/>
      <c r="HA1587" s="43"/>
      <c r="IA1587">
        <f t="shared" si="547"/>
        <v>0</v>
      </c>
      <c r="IB1587">
        <f t="shared" si="548"/>
        <v>0</v>
      </c>
      <c r="IH1587">
        <f t="shared" ref="IH1587:IH1593" si="549">ID1587+IE1587</f>
        <v>0</v>
      </c>
      <c r="II1587" s="35">
        <f t="shared" ref="II1587:II1593" si="550">ID1587</f>
        <v>0</v>
      </c>
      <c r="IX1587" s="18">
        <f t="shared" si="530"/>
        <v>0</v>
      </c>
      <c r="NX1587" s="18" t="e">
        <f t="shared" ref="NX1587:NX1650" si="551">G1587/ID1587</f>
        <v>#DIV/0!</v>
      </c>
      <c r="NY1587" t="str">
        <f t="shared" si="531"/>
        <v>Mid-range</v>
      </c>
      <c r="NZ1587" t="str">
        <f t="shared" si="532"/>
        <v>Small</v>
      </c>
    </row>
    <row r="1588" spans="1:390">
      <c r="A1588" t="s">
        <v>548</v>
      </c>
      <c r="B1588" t="s">
        <v>549</v>
      </c>
      <c r="C1588" t="s">
        <v>550</v>
      </c>
      <c r="D1588" t="s">
        <v>393</v>
      </c>
      <c r="E1588">
        <v>20190</v>
      </c>
      <c r="F1588" t="s">
        <v>2220</v>
      </c>
      <c r="G1588">
        <v>10984.1</v>
      </c>
      <c r="X1588" s="63"/>
      <c r="Y1588" s="63"/>
      <c r="Z1588" s="63"/>
      <c r="AA1588" s="63"/>
      <c r="AB1588" s="63"/>
      <c r="AC1588" s="92"/>
      <c r="AO1588" s="92"/>
      <c r="AP1588" s="77"/>
      <c r="BC1588" s="77"/>
      <c r="BZ1588" s="18">
        <f t="shared" si="534"/>
        <v>0</v>
      </c>
      <c r="CA1588" s="41"/>
      <c r="CX1588" s="39"/>
      <c r="DI1588">
        <f t="shared" si="542"/>
        <v>0</v>
      </c>
      <c r="DJ1588" s="41"/>
      <c r="DV1588" s="63">
        <f t="shared" si="535"/>
        <v>0</v>
      </c>
      <c r="DW1588" s="77"/>
      <c r="EI1588" s="63">
        <f t="shared" si="536"/>
        <v>0</v>
      </c>
      <c r="FJ1588" s="18">
        <f t="shared" si="537"/>
        <v>0</v>
      </c>
      <c r="FT1588">
        <f t="shared" si="538"/>
        <v>0</v>
      </c>
      <c r="GD1588">
        <f t="shared" si="543"/>
        <v>0</v>
      </c>
      <c r="GO1588" s="39">
        <f t="shared" si="539"/>
        <v>0</v>
      </c>
      <c r="GP1588" s="39">
        <f t="shared" si="540"/>
        <v>0</v>
      </c>
      <c r="GQ1588" s="39">
        <f t="shared" si="541"/>
        <v>0</v>
      </c>
      <c r="GR1588" s="39"/>
      <c r="GZ1588" s="50"/>
      <c r="HA1588" s="43"/>
      <c r="IA1588">
        <f t="shared" si="547"/>
        <v>0</v>
      </c>
      <c r="IB1588">
        <f t="shared" si="548"/>
        <v>0</v>
      </c>
      <c r="IH1588">
        <f t="shared" si="549"/>
        <v>0</v>
      </c>
      <c r="II1588" s="35">
        <f t="shared" si="550"/>
        <v>0</v>
      </c>
      <c r="IX1588" s="18">
        <f t="shared" si="530"/>
        <v>0</v>
      </c>
      <c r="NX1588" s="18" t="e">
        <f t="shared" si="551"/>
        <v>#DIV/0!</v>
      </c>
      <c r="NY1588" t="str">
        <f t="shared" si="531"/>
        <v>Mid-range</v>
      </c>
      <c r="NZ1588" t="str">
        <f t="shared" si="532"/>
        <v>Medium</v>
      </c>
    </row>
    <row r="1589" spans="1:390">
      <c r="A1589" t="s">
        <v>532</v>
      </c>
      <c r="B1589" t="s">
        <v>533</v>
      </c>
      <c r="C1589" t="s">
        <v>534</v>
      </c>
      <c r="D1589" t="s">
        <v>393</v>
      </c>
      <c r="E1589">
        <v>20190</v>
      </c>
      <c r="F1589" t="s">
        <v>2220</v>
      </c>
      <c r="G1589">
        <v>9138.33</v>
      </c>
      <c r="X1589" s="63"/>
      <c r="Y1589" s="63"/>
      <c r="Z1589" s="63"/>
      <c r="AA1589" s="63"/>
      <c r="AB1589" s="63"/>
      <c r="AC1589" s="92"/>
      <c r="AO1589" s="92"/>
      <c r="AP1589" s="77"/>
      <c r="AR1589" s="77"/>
      <c r="AS1589" s="77"/>
      <c r="AT1589" s="77"/>
      <c r="AU1589" s="77"/>
      <c r="AV1589" s="77"/>
      <c r="AX1589" s="77"/>
      <c r="AY1589" s="77"/>
      <c r="AZ1589" s="77"/>
      <c r="BC1589" s="77"/>
      <c r="BD1589" s="77"/>
      <c r="BG1589" s="77"/>
      <c r="BK1589" s="77"/>
      <c r="BL1589" s="77"/>
      <c r="BM1589" s="77"/>
      <c r="BZ1589" s="18">
        <f t="shared" si="534"/>
        <v>0</v>
      </c>
      <c r="CA1589" s="41"/>
      <c r="CB1589" s="41"/>
      <c r="CE1589" s="41"/>
      <c r="CH1589" s="41"/>
      <c r="CJ1589" s="41"/>
      <c r="CK1589" s="41"/>
      <c r="CX1589" s="39"/>
      <c r="DI1589">
        <f t="shared" si="542"/>
        <v>0</v>
      </c>
      <c r="DJ1589" s="41"/>
      <c r="DL1589" s="41"/>
      <c r="DN1589" s="41"/>
      <c r="DQ1589" s="41"/>
      <c r="DR1589" s="41"/>
      <c r="DT1589" s="41"/>
      <c r="DV1589" s="63">
        <f t="shared" si="535"/>
        <v>0</v>
      </c>
      <c r="DW1589" s="77"/>
      <c r="DY1589" s="41"/>
      <c r="DZ1589" s="41"/>
      <c r="EA1589" s="41"/>
      <c r="EB1589" s="41"/>
      <c r="ED1589" s="41"/>
      <c r="EE1589" s="41"/>
      <c r="EG1589" s="41"/>
      <c r="EI1589" s="63">
        <f t="shared" si="536"/>
        <v>0</v>
      </c>
      <c r="FJ1589" s="18">
        <f t="shared" si="537"/>
        <v>0</v>
      </c>
      <c r="FT1589">
        <f t="shared" si="538"/>
        <v>0</v>
      </c>
      <c r="GD1589">
        <f t="shared" si="543"/>
        <v>0</v>
      </c>
      <c r="GO1589" s="39">
        <f t="shared" si="539"/>
        <v>0</v>
      </c>
      <c r="GP1589" s="39">
        <f t="shared" si="540"/>
        <v>0</v>
      </c>
      <c r="GQ1589" s="39">
        <f t="shared" si="541"/>
        <v>0</v>
      </c>
      <c r="GR1589" s="39"/>
      <c r="GZ1589" s="50"/>
      <c r="HA1589" s="43"/>
      <c r="IA1589">
        <f t="shared" si="547"/>
        <v>0</v>
      </c>
      <c r="IB1589">
        <f t="shared" si="548"/>
        <v>0</v>
      </c>
      <c r="IH1589">
        <f t="shared" si="549"/>
        <v>0</v>
      </c>
      <c r="II1589" s="35">
        <f t="shared" si="550"/>
        <v>0</v>
      </c>
      <c r="IX1589" s="18">
        <f t="shared" si="530"/>
        <v>0</v>
      </c>
      <c r="NX1589" s="18" t="e">
        <f t="shared" si="551"/>
        <v>#DIV/0!</v>
      </c>
      <c r="NY1589" t="str">
        <f t="shared" si="531"/>
        <v>Mid-range</v>
      </c>
      <c r="NZ1589" t="str">
        <f t="shared" si="532"/>
        <v>Small</v>
      </c>
    </row>
    <row r="1590" spans="1:390">
      <c r="A1590" t="s">
        <v>401</v>
      </c>
      <c r="B1590" t="s">
        <v>402</v>
      </c>
      <c r="C1590" t="s">
        <v>403</v>
      </c>
      <c r="D1590" t="s">
        <v>404</v>
      </c>
      <c r="E1590">
        <v>20190</v>
      </c>
      <c r="F1590" t="s">
        <v>2220</v>
      </c>
      <c r="G1590">
        <v>9789</v>
      </c>
      <c r="H1590" s="62">
        <v>45000</v>
      </c>
      <c r="I1590" s="63">
        <v>1</v>
      </c>
      <c r="J1590" s="63">
        <v>168</v>
      </c>
      <c r="K1590" s="63">
        <v>0</v>
      </c>
      <c r="L1590" s="63">
        <v>0</v>
      </c>
      <c r="Q1590" s="63">
        <v>0</v>
      </c>
      <c r="R1590" s="63">
        <v>500</v>
      </c>
      <c r="X1590" s="63">
        <v>0</v>
      </c>
      <c r="Y1590" s="63">
        <v>0</v>
      </c>
      <c r="Z1590" s="63">
        <v>0</v>
      </c>
      <c r="AA1590" s="63">
        <v>0</v>
      </c>
      <c r="AB1590" s="63">
        <v>0</v>
      </c>
      <c r="AC1590" s="93">
        <v>0</v>
      </c>
      <c r="AM1590" s="93">
        <v>56304</v>
      </c>
      <c r="AN1590" s="63" t="s">
        <v>2403</v>
      </c>
      <c r="AO1590" s="59">
        <f>SUM(AC1590:AM1590)</f>
        <v>56304</v>
      </c>
      <c r="AZ1590" s="77">
        <v>71159</v>
      </c>
      <c r="BA1590" s="63" t="s">
        <v>2403</v>
      </c>
      <c r="BB1590" s="63">
        <f t="shared" si="544"/>
        <v>71159</v>
      </c>
      <c r="BM1590" s="77">
        <v>16418</v>
      </c>
      <c r="BN1590" s="63" t="s">
        <v>2403</v>
      </c>
      <c r="BO1590" s="63">
        <f t="shared" si="533"/>
        <v>16418</v>
      </c>
      <c r="BZ1590" s="18">
        <f t="shared" si="534"/>
        <v>0</v>
      </c>
      <c r="CK1590" s="41">
        <v>1422033</v>
      </c>
      <c r="CL1590" t="s">
        <v>2403</v>
      </c>
      <c r="CM1590">
        <f t="shared" si="545"/>
        <v>1422033</v>
      </c>
      <c r="CX1590" s="39"/>
      <c r="DI1590">
        <f t="shared" si="542"/>
        <v>0</v>
      </c>
      <c r="DT1590" s="41">
        <v>1695</v>
      </c>
      <c r="DU1590" t="s">
        <v>2403</v>
      </c>
      <c r="DV1590" s="63">
        <f t="shared" si="535"/>
        <v>1695</v>
      </c>
      <c r="EG1590" s="41">
        <v>7525</v>
      </c>
      <c r="EH1590" t="s">
        <v>2403</v>
      </c>
      <c r="EI1590" s="63">
        <f t="shared" si="536"/>
        <v>7525</v>
      </c>
      <c r="EU1590" s="38">
        <v>0.66</v>
      </c>
      <c r="EY1590" s="38">
        <v>0.23</v>
      </c>
      <c r="EZ1590" s="38">
        <v>0.11</v>
      </c>
      <c r="FJ1590" s="18">
        <f t="shared" si="537"/>
        <v>0</v>
      </c>
      <c r="FT1590">
        <f t="shared" si="538"/>
        <v>0</v>
      </c>
      <c r="GD1590">
        <f t="shared" si="543"/>
        <v>0</v>
      </c>
      <c r="GO1590" s="39">
        <f t="shared" si="539"/>
        <v>0</v>
      </c>
      <c r="GP1590" s="39">
        <f t="shared" si="540"/>
        <v>72722</v>
      </c>
      <c r="GQ1590" s="39">
        <f t="shared" si="541"/>
        <v>71159</v>
      </c>
      <c r="GR1590" s="39">
        <v>324292</v>
      </c>
      <c r="GS1590" t="s">
        <v>395</v>
      </c>
      <c r="GU1590" t="s">
        <v>1392</v>
      </c>
      <c r="GZ1590" s="47">
        <v>0</v>
      </c>
      <c r="HA1590" s="43">
        <v>21557</v>
      </c>
      <c r="HB1590">
        <v>0</v>
      </c>
      <c r="HC1590">
        <v>1275</v>
      </c>
      <c r="HD1590">
        <v>5272</v>
      </c>
      <c r="HE1590">
        <v>5762</v>
      </c>
      <c r="HF1590">
        <v>68</v>
      </c>
      <c r="HH1590">
        <v>68781</v>
      </c>
      <c r="HI1590">
        <v>75</v>
      </c>
      <c r="HJ1590">
        <v>73</v>
      </c>
      <c r="HK1590">
        <v>494</v>
      </c>
      <c r="HL1590">
        <v>1</v>
      </c>
      <c r="HM1590">
        <v>1365</v>
      </c>
      <c r="HN1590">
        <v>20</v>
      </c>
      <c r="HU1590">
        <v>4</v>
      </c>
      <c r="HV1590">
        <v>3</v>
      </c>
      <c r="HW1590">
        <v>4</v>
      </c>
      <c r="HX1590">
        <v>0</v>
      </c>
      <c r="HY1590">
        <v>2</v>
      </c>
      <c r="HZ1590">
        <v>0</v>
      </c>
      <c r="IA1590">
        <f t="shared" si="547"/>
        <v>4</v>
      </c>
      <c r="IB1590">
        <f t="shared" si="548"/>
        <v>2</v>
      </c>
      <c r="IC1590">
        <v>6</v>
      </c>
      <c r="ID1590">
        <v>5.05</v>
      </c>
      <c r="IE1590">
        <v>5.15</v>
      </c>
      <c r="IF1590" s="63">
        <v>3</v>
      </c>
      <c r="IH1590">
        <f t="shared" si="549"/>
        <v>10.199999999999999</v>
      </c>
      <c r="II1590" s="35">
        <f t="shared" si="550"/>
        <v>5.05</v>
      </c>
      <c r="IM1590" s="18">
        <v>4500</v>
      </c>
      <c r="IN1590" t="s">
        <v>2235</v>
      </c>
      <c r="IO1590" s="62">
        <v>1906</v>
      </c>
      <c r="IP1590" s="18">
        <v>2262</v>
      </c>
      <c r="IQ1590" s="18">
        <v>460</v>
      </c>
      <c r="IR1590" s="18">
        <v>349</v>
      </c>
      <c r="IS1590" s="18">
        <v>16</v>
      </c>
      <c r="IU1590" s="18">
        <v>2210</v>
      </c>
      <c r="IV1590" s="18">
        <v>838</v>
      </c>
      <c r="IW1590" s="18" t="s">
        <v>2404</v>
      </c>
      <c r="IX1590" s="18">
        <f t="shared" si="530"/>
        <v>12541</v>
      </c>
      <c r="JB1590" s="18">
        <v>0</v>
      </c>
      <c r="JC1590" s="18">
        <v>0</v>
      </c>
      <c r="JS1590" s="18">
        <v>155</v>
      </c>
      <c r="JT1590" s="18">
        <v>0</v>
      </c>
      <c r="JU1590" s="18">
        <v>0</v>
      </c>
      <c r="JW1590" s="18">
        <v>0</v>
      </c>
      <c r="JY1590" s="18">
        <v>6200</v>
      </c>
      <c r="KC1590" s="18" t="s">
        <v>2224</v>
      </c>
      <c r="KD1590" s="18" t="s">
        <v>862</v>
      </c>
      <c r="KE1590" s="18">
        <v>0</v>
      </c>
      <c r="KF1590" s="18">
        <v>2</v>
      </c>
      <c r="KG1590" s="18">
        <v>2</v>
      </c>
      <c r="KH1590" s="18">
        <v>30</v>
      </c>
      <c r="KN1590" s="18">
        <v>12.5</v>
      </c>
      <c r="KO1590" s="18">
        <v>12.5</v>
      </c>
      <c r="KP1590" s="18">
        <v>12.5</v>
      </c>
      <c r="KQ1590" s="18">
        <v>12.5</v>
      </c>
      <c r="KR1590" s="18">
        <v>6</v>
      </c>
      <c r="KS1590" s="18">
        <v>6.5</v>
      </c>
      <c r="LB1590" s="18" t="s">
        <v>766</v>
      </c>
      <c r="LQ1590" s="18">
        <v>6</v>
      </c>
      <c r="LR1590" s="18">
        <v>6</v>
      </c>
      <c r="LS1590" s="18">
        <v>6</v>
      </c>
      <c r="LT1590" s="18">
        <v>6</v>
      </c>
      <c r="LU1590" s="18">
        <v>0</v>
      </c>
      <c r="LV1590" s="18">
        <v>0</v>
      </c>
      <c r="LW1590" s="18">
        <v>0</v>
      </c>
      <c r="ME1590" s="18" t="s">
        <v>768</v>
      </c>
      <c r="MF1590" s="18" t="s">
        <v>768</v>
      </c>
      <c r="MG1590" s="18" t="s">
        <v>768</v>
      </c>
      <c r="MH1590" s="18" t="s">
        <v>768</v>
      </c>
      <c r="MI1590" s="18" t="s">
        <v>2231</v>
      </c>
      <c r="MO1590" s="18" t="s">
        <v>768</v>
      </c>
      <c r="MP1590" s="18">
        <v>62.5</v>
      </c>
      <c r="MS1590" s="18">
        <v>190388</v>
      </c>
      <c r="NL1590" s="18" t="s">
        <v>768</v>
      </c>
      <c r="NP1590" s="18" t="s">
        <v>2225</v>
      </c>
      <c r="NV1590" s="18">
        <v>0</v>
      </c>
      <c r="NX1590" s="18">
        <f t="shared" si="551"/>
        <v>1938.4158415841584</v>
      </c>
      <c r="NY1590" t="str">
        <f t="shared" si="531"/>
        <v>Mid-range</v>
      </c>
      <c r="NZ1590" t="str">
        <f t="shared" si="532"/>
        <v>Small</v>
      </c>
    </row>
    <row r="1591" spans="1:390">
      <c r="A1591" t="s">
        <v>440</v>
      </c>
      <c r="B1591" t="s">
        <v>641</v>
      </c>
      <c r="C1591">
        <v>573</v>
      </c>
      <c r="D1591" t="s">
        <v>404</v>
      </c>
      <c r="E1591">
        <v>20190</v>
      </c>
      <c r="F1591" t="s">
        <v>2220</v>
      </c>
      <c r="G1591">
        <v>5487.46</v>
      </c>
      <c r="X1591" s="63"/>
      <c r="Y1591" s="63"/>
      <c r="Z1591" s="63"/>
      <c r="AA1591" s="63"/>
      <c r="AB1591" s="63"/>
      <c r="AC1591" s="92"/>
      <c r="AO1591" s="92"/>
      <c r="AP1591" s="77"/>
      <c r="AR1591" s="77"/>
      <c r="AS1591" s="77"/>
      <c r="AT1591" s="77"/>
      <c r="AU1591" s="77"/>
      <c r="AV1591" s="77"/>
      <c r="AX1591" s="77"/>
      <c r="AY1591" s="77"/>
      <c r="AZ1591" s="77"/>
      <c r="BC1591" s="77"/>
      <c r="BD1591" s="77"/>
      <c r="BG1591" s="77"/>
      <c r="BK1591" s="77"/>
      <c r="BL1591" s="77"/>
      <c r="BM1591" s="77"/>
      <c r="BZ1591" s="18">
        <f t="shared" si="534"/>
        <v>0</v>
      </c>
      <c r="CA1591" s="41"/>
      <c r="CB1591" s="41"/>
      <c r="CE1591" s="41"/>
      <c r="CH1591" s="41"/>
      <c r="CJ1591" s="41"/>
      <c r="CK1591" s="41"/>
      <c r="CX1591" s="39"/>
      <c r="DI1591">
        <f t="shared" si="542"/>
        <v>0</v>
      </c>
      <c r="DJ1591" s="41"/>
      <c r="DL1591" s="41"/>
      <c r="DN1591" s="41"/>
      <c r="DQ1591" s="41"/>
      <c r="DR1591" s="41"/>
      <c r="DT1591" s="41"/>
      <c r="DV1591" s="63">
        <f t="shared" si="535"/>
        <v>0</v>
      </c>
      <c r="DW1591" s="77"/>
      <c r="DY1591" s="41"/>
      <c r="DZ1591" s="41"/>
      <c r="EA1591" s="41"/>
      <c r="EB1591" s="41"/>
      <c r="ED1591" s="41"/>
      <c r="EE1591" s="41"/>
      <c r="EG1591" s="41"/>
      <c r="EI1591" s="63">
        <f t="shared" si="536"/>
        <v>0</v>
      </c>
      <c r="FJ1591" s="18">
        <f t="shared" si="537"/>
        <v>0</v>
      </c>
      <c r="FT1591">
        <f t="shared" si="538"/>
        <v>0</v>
      </c>
      <c r="GD1591">
        <f t="shared" si="543"/>
        <v>0</v>
      </c>
      <c r="GO1591" s="39">
        <f t="shared" si="539"/>
        <v>0</v>
      </c>
      <c r="GP1591" s="39">
        <f t="shared" si="540"/>
        <v>0</v>
      </c>
      <c r="GQ1591" s="39">
        <f t="shared" si="541"/>
        <v>0</v>
      </c>
      <c r="GR1591" s="39"/>
      <c r="GZ1591" s="47"/>
      <c r="HA1591" s="43"/>
      <c r="IA1591">
        <f t="shared" si="547"/>
        <v>0</v>
      </c>
      <c r="IB1591">
        <f t="shared" si="548"/>
        <v>0</v>
      </c>
      <c r="IH1591">
        <f t="shared" si="549"/>
        <v>0</v>
      </c>
      <c r="II1591" s="35">
        <f t="shared" si="550"/>
        <v>0</v>
      </c>
      <c r="IX1591" s="18">
        <f t="shared" si="530"/>
        <v>0</v>
      </c>
      <c r="NX1591" s="18" t="e">
        <f t="shared" si="551"/>
        <v>#DIV/0!</v>
      </c>
      <c r="NY1591" t="str">
        <f t="shared" si="531"/>
        <v>Smaller</v>
      </c>
      <c r="NZ1591" t="str">
        <f t="shared" si="532"/>
        <v>Small</v>
      </c>
    </row>
    <row r="1592" spans="1:390">
      <c r="A1592" t="s">
        <v>460</v>
      </c>
      <c r="B1592" t="s">
        <v>461</v>
      </c>
      <c r="C1592" t="s">
        <v>462</v>
      </c>
      <c r="D1592" t="s">
        <v>404</v>
      </c>
      <c r="E1592">
        <v>20190</v>
      </c>
      <c r="F1592" t="s">
        <v>2220</v>
      </c>
      <c r="G1592">
        <v>1622.91</v>
      </c>
      <c r="H1592" s="62">
        <v>11573</v>
      </c>
      <c r="I1592" s="63">
        <v>0</v>
      </c>
      <c r="J1592" s="63">
        <v>79</v>
      </c>
      <c r="K1592" s="63">
        <v>8</v>
      </c>
      <c r="L1592" s="63">
        <v>0</v>
      </c>
      <c r="Q1592" s="63" t="s">
        <v>2405</v>
      </c>
      <c r="R1592" s="63">
        <v>197</v>
      </c>
      <c r="X1592" s="63">
        <v>0</v>
      </c>
      <c r="Y1592" s="63">
        <v>0</v>
      </c>
      <c r="Z1592" s="63">
        <v>0</v>
      </c>
      <c r="AA1592" s="63">
        <v>0</v>
      </c>
      <c r="AB1592" s="63">
        <v>0</v>
      </c>
      <c r="AC1592" s="93">
        <v>0</v>
      </c>
      <c r="AG1592" s="93">
        <v>4592</v>
      </c>
      <c r="AL1592" s="93">
        <v>11112</v>
      </c>
      <c r="AO1592" s="59">
        <f>SUM(AC1592:AM1592)</f>
        <v>15704</v>
      </c>
      <c r="AY1592" s="77">
        <v>3488</v>
      </c>
      <c r="BB1592" s="63">
        <f t="shared" si="544"/>
        <v>3488</v>
      </c>
      <c r="BL1592" s="77">
        <v>4303</v>
      </c>
      <c r="BM1592" s="77">
        <v>249</v>
      </c>
      <c r="BN1592" s="63" t="s">
        <v>2406</v>
      </c>
      <c r="BO1592" s="63">
        <f t="shared" si="533"/>
        <v>4552</v>
      </c>
      <c r="BZ1592" s="18">
        <f t="shared" si="534"/>
        <v>0</v>
      </c>
      <c r="CE1592" s="41">
        <v>2298</v>
      </c>
      <c r="CJ1592" s="41">
        <v>24917</v>
      </c>
      <c r="CM1592">
        <f t="shared" si="545"/>
        <v>27215</v>
      </c>
      <c r="CX1592" s="39"/>
      <c r="DI1592">
        <f t="shared" si="542"/>
        <v>0</v>
      </c>
      <c r="DR1592" s="41">
        <v>1500</v>
      </c>
      <c r="DU1592" t="s">
        <v>2407</v>
      </c>
      <c r="DV1592" s="63">
        <f t="shared" si="535"/>
        <v>1500</v>
      </c>
      <c r="EE1592" s="41">
        <v>1346</v>
      </c>
      <c r="EI1592" s="63">
        <f t="shared" si="536"/>
        <v>1346</v>
      </c>
      <c r="EU1592" s="38">
        <v>0.56999999999999995</v>
      </c>
      <c r="EY1592" s="38">
        <v>0.28999999999999998</v>
      </c>
      <c r="EZ1592" s="38">
        <v>0.14000000000000001</v>
      </c>
      <c r="FJ1592" s="18">
        <f t="shared" si="537"/>
        <v>0</v>
      </c>
      <c r="FT1592">
        <f t="shared" si="538"/>
        <v>0</v>
      </c>
      <c r="GD1592">
        <f t="shared" si="543"/>
        <v>0</v>
      </c>
      <c r="GO1592" s="39">
        <f t="shared" si="539"/>
        <v>0</v>
      </c>
      <c r="GP1592" s="39">
        <f t="shared" si="540"/>
        <v>20256</v>
      </c>
      <c r="GQ1592" s="39">
        <f t="shared" si="541"/>
        <v>3488</v>
      </c>
      <c r="GR1592" s="39">
        <v>66487</v>
      </c>
      <c r="GS1592" t="s">
        <v>942</v>
      </c>
      <c r="GT1592" t="s">
        <v>785</v>
      </c>
      <c r="GU1592" t="s">
        <v>1392</v>
      </c>
      <c r="GZ1592" s="47">
        <v>0</v>
      </c>
      <c r="HA1592" s="43">
        <v>0</v>
      </c>
      <c r="HB1592">
        <v>0</v>
      </c>
      <c r="HC1592">
        <v>164</v>
      </c>
      <c r="HD1592">
        <v>2727</v>
      </c>
      <c r="HE1592">
        <v>20126</v>
      </c>
      <c r="HF1592">
        <v>86</v>
      </c>
      <c r="HH1592">
        <v>38023</v>
      </c>
      <c r="HI1592">
        <v>0</v>
      </c>
      <c r="HJ1592">
        <v>42</v>
      </c>
      <c r="HK1592">
        <v>12</v>
      </c>
      <c r="HL1592">
        <v>0</v>
      </c>
      <c r="HM1592">
        <v>164</v>
      </c>
      <c r="HN1592">
        <v>0</v>
      </c>
      <c r="HU1592">
        <v>1</v>
      </c>
      <c r="HV1592">
        <v>2</v>
      </c>
      <c r="HW1592">
        <v>3</v>
      </c>
      <c r="HX1592">
        <v>0</v>
      </c>
      <c r="HY1592">
        <v>0</v>
      </c>
      <c r="HZ1592">
        <v>0</v>
      </c>
      <c r="IA1592">
        <f t="shared" si="547"/>
        <v>3</v>
      </c>
      <c r="IB1592">
        <f t="shared" si="548"/>
        <v>0</v>
      </c>
      <c r="IC1592">
        <v>3</v>
      </c>
      <c r="ID1592">
        <v>1.01</v>
      </c>
      <c r="IE1592">
        <v>3</v>
      </c>
      <c r="IF1592" s="63">
        <v>1</v>
      </c>
      <c r="IH1592">
        <f t="shared" si="549"/>
        <v>4.01</v>
      </c>
      <c r="II1592" s="35">
        <f t="shared" si="550"/>
        <v>1.01</v>
      </c>
      <c r="IM1592" s="18">
        <v>155</v>
      </c>
      <c r="IN1592" t="s">
        <v>411</v>
      </c>
      <c r="IO1592" s="62">
        <v>1761</v>
      </c>
      <c r="IP1592" s="18">
        <v>2179</v>
      </c>
      <c r="IQ1592" s="18">
        <v>830</v>
      </c>
      <c r="IR1592" s="18">
        <v>2050</v>
      </c>
      <c r="IV1592" s="18">
        <v>121</v>
      </c>
      <c r="IW1592" s="18" t="s">
        <v>2408</v>
      </c>
      <c r="IX1592" s="18">
        <f t="shared" si="530"/>
        <v>7096</v>
      </c>
      <c r="JB1592" s="18">
        <v>269</v>
      </c>
      <c r="JC1592" s="18">
        <v>39</v>
      </c>
      <c r="JS1592" s="18">
        <v>29</v>
      </c>
      <c r="JT1592" s="18">
        <v>40</v>
      </c>
      <c r="JY1592" s="18">
        <v>543</v>
      </c>
      <c r="KC1592" s="18" t="s">
        <v>2224</v>
      </c>
      <c r="KD1592" s="18" t="s">
        <v>862</v>
      </c>
      <c r="KF1592" s="18">
        <v>1</v>
      </c>
      <c r="KG1592" s="18">
        <v>2</v>
      </c>
      <c r="KH1592" s="18">
        <v>20</v>
      </c>
      <c r="KN1592" s="18">
        <v>12.25</v>
      </c>
      <c r="KO1592" s="18">
        <v>12.25</v>
      </c>
      <c r="KP1592" s="18">
        <v>12.25</v>
      </c>
      <c r="KQ1592" s="18">
        <v>12.25</v>
      </c>
      <c r="KR1592" s="18">
        <v>9</v>
      </c>
      <c r="KS1592" s="18">
        <v>0</v>
      </c>
      <c r="KT1592" s="18">
        <v>0</v>
      </c>
      <c r="LB1592" s="18" t="s">
        <v>766</v>
      </c>
      <c r="LQ1592" s="18">
        <v>10</v>
      </c>
      <c r="LR1592" s="18">
        <v>10</v>
      </c>
      <c r="LS1592" s="18">
        <v>10</v>
      </c>
      <c r="LT1592" s="18">
        <v>10</v>
      </c>
      <c r="LU1592" s="18">
        <v>0</v>
      </c>
      <c r="LV1592" s="18">
        <v>0</v>
      </c>
      <c r="LW1592" s="18">
        <v>0</v>
      </c>
      <c r="ME1592" s="18" t="s">
        <v>766</v>
      </c>
      <c r="MF1592" s="18" t="s">
        <v>766</v>
      </c>
      <c r="MG1592" s="18" t="s">
        <v>766</v>
      </c>
      <c r="MH1592" s="18" t="s">
        <v>766</v>
      </c>
      <c r="MI1592" s="18" t="s">
        <v>766</v>
      </c>
      <c r="MO1592" s="18" t="s">
        <v>766</v>
      </c>
      <c r="MS1592" s="18">
        <v>53937</v>
      </c>
      <c r="NL1592" s="18" t="s">
        <v>768</v>
      </c>
      <c r="NT1592" s="18" t="s">
        <v>942</v>
      </c>
      <c r="NU1592" s="18" t="s">
        <v>1312</v>
      </c>
      <c r="NV1592" s="18">
        <v>4591</v>
      </c>
      <c r="NX1592" s="18">
        <f t="shared" si="551"/>
        <v>1606.8415841584158</v>
      </c>
      <c r="NY1592" t="str">
        <f t="shared" si="531"/>
        <v>Smaller</v>
      </c>
      <c r="NZ1592" t="str">
        <f t="shared" si="532"/>
        <v>Small</v>
      </c>
    </row>
    <row r="1593" spans="1:390">
      <c r="A1593" t="s">
        <v>406</v>
      </c>
      <c r="B1593" t="s">
        <v>406</v>
      </c>
      <c r="C1593" t="s">
        <v>407</v>
      </c>
      <c r="D1593" t="s">
        <v>393</v>
      </c>
      <c r="E1593">
        <v>20190</v>
      </c>
      <c r="F1593" t="s">
        <v>2220</v>
      </c>
      <c r="G1593">
        <v>1352.93</v>
      </c>
      <c r="H1593" s="62">
        <v>12000</v>
      </c>
      <c r="I1593" s="63">
        <v>1</v>
      </c>
      <c r="J1593" s="63">
        <v>50</v>
      </c>
      <c r="K1593" s="63">
        <v>6</v>
      </c>
      <c r="L1593" s="63">
        <v>1</v>
      </c>
      <c r="N1593" s="63" t="s">
        <v>2232</v>
      </c>
      <c r="R1593" s="63">
        <v>110</v>
      </c>
      <c r="X1593" s="63">
        <v>0</v>
      </c>
      <c r="Y1593" s="63">
        <v>0</v>
      </c>
      <c r="Z1593" s="63">
        <v>0</v>
      </c>
      <c r="AA1593" s="63">
        <v>0</v>
      </c>
      <c r="AB1593" s="63">
        <v>0</v>
      </c>
      <c r="AC1593" s="93">
        <v>0</v>
      </c>
      <c r="AM1593" s="93">
        <v>11476</v>
      </c>
      <c r="AN1593" s="63" t="s">
        <v>2121</v>
      </c>
      <c r="AO1593" s="59">
        <f>SUM(AC1593:AM1593)</f>
        <v>11476</v>
      </c>
      <c r="AP1593" s="77">
        <v>0</v>
      </c>
      <c r="AR1593" s="77">
        <v>0</v>
      </c>
      <c r="AS1593" s="77"/>
      <c r="AT1593" s="77">
        <v>0</v>
      </c>
      <c r="AU1593" s="77"/>
      <c r="AV1593" s="77"/>
      <c r="AX1593" s="77">
        <v>0</v>
      </c>
      <c r="AY1593" s="77">
        <v>0</v>
      </c>
      <c r="AZ1593" s="77">
        <v>0</v>
      </c>
      <c r="BB1593" s="63">
        <f t="shared" si="544"/>
        <v>0</v>
      </c>
      <c r="BL1593" s="77">
        <v>5800</v>
      </c>
      <c r="BO1593" s="63">
        <f t="shared" si="533"/>
        <v>5800</v>
      </c>
      <c r="BZ1593" s="18">
        <f t="shared" si="534"/>
        <v>0</v>
      </c>
      <c r="CE1593" s="41">
        <v>22600</v>
      </c>
      <c r="CM1593">
        <f>SUM(CA1593:CL1593)</f>
        <v>22600</v>
      </c>
      <c r="CX1593" s="39"/>
      <c r="DI1593">
        <f t="shared" si="542"/>
        <v>0</v>
      </c>
      <c r="DJ1593" s="41">
        <v>0</v>
      </c>
      <c r="DL1593" s="41">
        <v>0</v>
      </c>
      <c r="DN1593" s="41">
        <v>0</v>
      </c>
      <c r="DQ1593" s="41">
        <v>0</v>
      </c>
      <c r="DR1593" s="41">
        <v>0</v>
      </c>
      <c r="DT1593" s="41">
        <v>0</v>
      </c>
      <c r="DV1593" s="63">
        <f t="shared" si="535"/>
        <v>0</v>
      </c>
      <c r="EE1593" s="41">
        <v>1239</v>
      </c>
      <c r="EI1593" s="63">
        <f t="shared" si="536"/>
        <v>1239</v>
      </c>
      <c r="EU1593" s="38">
        <v>0.56000000000000005</v>
      </c>
      <c r="EY1593" s="38">
        <v>0.22</v>
      </c>
      <c r="EZ1593" s="38">
        <v>0.22</v>
      </c>
      <c r="FJ1593" s="18">
        <f t="shared" si="537"/>
        <v>0</v>
      </c>
      <c r="FT1593">
        <f t="shared" si="538"/>
        <v>0</v>
      </c>
      <c r="GD1593">
        <f t="shared" si="543"/>
        <v>0</v>
      </c>
      <c r="GO1593" s="39">
        <f t="shared" si="539"/>
        <v>0</v>
      </c>
      <c r="GP1593" s="39">
        <f t="shared" si="540"/>
        <v>17276</v>
      </c>
      <c r="GQ1593" s="39">
        <f t="shared" si="541"/>
        <v>0</v>
      </c>
      <c r="GR1593" s="39">
        <v>48520</v>
      </c>
      <c r="GS1593" t="s">
        <v>420</v>
      </c>
      <c r="GU1593" t="s">
        <v>2279</v>
      </c>
      <c r="GZ1593" s="47">
        <v>0</v>
      </c>
      <c r="HA1593" s="43">
        <v>0</v>
      </c>
      <c r="HB1593">
        <v>0</v>
      </c>
      <c r="HC1593">
        <v>314</v>
      </c>
      <c r="HD1593">
        <v>550</v>
      </c>
      <c r="HE1593">
        <v>15123</v>
      </c>
      <c r="HF1593">
        <v>42</v>
      </c>
      <c r="HH1593">
        <v>14142</v>
      </c>
      <c r="HJ1593">
        <v>30</v>
      </c>
      <c r="HK1593">
        <v>2</v>
      </c>
      <c r="HU1593">
        <v>1</v>
      </c>
      <c r="HV1593">
        <v>2</v>
      </c>
      <c r="HW1593">
        <v>1</v>
      </c>
      <c r="HY1593">
        <v>2</v>
      </c>
      <c r="IA1593">
        <f t="shared" si="547"/>
        <v>1</v>
      </c>
      <c r="IB1593">
        <f t="shared" si="548"/>
        <v>2</v>
      </c>
      <c r="IC1593">
        <v>5</v>
      </c>
      <c r="ID1593">
        <v>2</v>
      </c>
      <c r="IE1593">
        <v>1.5</v>
      </c>
      <c r="IF1593" s="63">
        <v>3</v>
      </c>
      <c r="IH1593">
        <f t="shared" si="549"/>
        <v>3.5</v>
      </c>
      <c r="II1593" s="35">
        <f t="shared" si="550"/>
        <v>2</v>
      </c>
      <c r="IM1593" s="18">
        <v>726</v>
      </c>
      <c r="IN1593" t="s">
        <v>411</v>
      </c>
      <c r="IP1593" s="18">
        <v>6223</v>
      </c>
      <c r="IQ1593" s="18">
        <v>1155</v>
      </c>
      <c r="IR1593" s="18">
        <v>125</v>
      </c>
      <c r="IU1593" s="18">
        <v>0</v>
      </c>
      <c r="IX1593" s="18">
        <f t="shared" si="530"/>
        <v>8229</v>
      </c>
      <c r="JB1593" s="18">
        <v>0</v>
      </c>
      <c r="JC1593" s="18">
        <v>0</v>
      </c>
      <c r="JS1593" s="18">
        <v>28</v>
      </c>
      <c r="JT1593" s="18">
        <v>0</v>
      </c>
      <c r="JU1593" s="18">
        <v>75</v>
      </c>
      <c r="JW1593" s="18">
        <v>0</v>
      </c>
      <c r="JY1593" s="18">
        <v>673</v>
      </c>
      <c r="JZ1593" s="18" t="s">
        <v>2237</v>
      </c>
      <c r="KB1593" s="18" t="s">
        <v>2238</v>
      </c>
      <c r="KC1593" s="18" t="s">
        <v>2224</v>
      </c>
      <c r="KD1593" s="18" t="s">
        <v>862</v>
      </c>
      <c r="KE1593" s="18">
        <v>1684</v>
      </c>
      <c r="KF1593" s="18">
        <v>0</v>
      </c>
      <c r="KG1593" s="18">
        <v>0</v>
      </c>
      <c r="KH1593" s="18">
        <v>0</v>
      </c>
      <c r="KN1593" s="18">
        <v>12.5</v>
      </c>
      <c r="KO1593" s="18">
        <v>12.5</v>
      </c>
      <c r="KP1593" s="18">
        <v>12.5</v>
      </c>
      <c r="KQ1593" s="18">
        <v>12.5</v>
      </c>
      <c r="KR1593" s="18">
        <v>10</v>
      </c>
      <c r="KS1593" s="18">
        <v>7.5</v>
      </c>
      <c r="LB1593" s="18" t="s">
        <v>766</v>
      </c>
      <c r="LQ1593" s="18">
        <v>10</v>
      </c>
      <c r="LR1593" s="18">
        <v>10</v>
      </c>
      <c r="LS1593" s="18">
        <v>10</v>
      </c>
      <c r="LT1593" s="18">
        <v>10</v>
      </c>
      <c r="ME1593" s="18" t="s">
        <v>768</v>
      </c>
      <c r="MF1593" s="18" t="s">
        <v>768</v>
      </c>
      <c r="MG1593" s="18" t="s">
        <v>768</v>
      </c>
      <c r="MH1593" s="18" t="s">
        <v>768</v>
      </c>
      <c r="MI1593" s="18" t="s">
        <v>2231</v>
      </c>
      <c r="MO1593" s="18" t="s">
        <v>766</v>
      </c>
      <c r="MS1593" s="18">
        <v>31140</v>
      </c>
      <c r="NL1593" s="18" t="s">
        <v>768</v>
      </c>
      <c r="NM1593" s="18" t="s">
        <v>1153</v>
      </c>
      <c r="NP1593" s="18" t="s">
        <v>2225</v>
      </c>
      <c r="NR1593" s="18" t="s">
        <v>2239</v>
      </c>
      <c r="NT1593" s="18" t="s">
        <v>942</v>
      </c>
      <c r="NU1593" s="18" t="s">
        <v>2122</v>
      </c>
      <c r="NV1593" s="18">
        <v>15405</v>
      </c>
      <c r="NX1593" s="18">
        <f t="shared" si="551"/>
        <v>676.46500000000003</v>
      </c>
      <c r="NY1593" t="str">
        <f t="shared" si="531"/>
        <v>Smaller</v>
      </c>
      <c r="NZ1593" t="str">
        <f t="shared" si="532"/>
        <v>Small</v>
      </c>
    </row>
    <row r="1594" spans="1:390">
      <c r="A1594" t="s">
        <v>440</v>
      </c>
      <c r="B1594" t="s">
        <v>441</v>
      </c>
      <c r="C1594" t="s">
        <v>442</v>
      </c>
      <c r="D1594" t="s">
        <v>404</v>
      </c>
      <c r="E1594">
        <v>20190</v>
      </c>
      <c r="F1594" t="s">
        <v>2220</v>
      </c>
      <c r="G1594">
        <v>18669.580000000002</v>
      </c>
      <c r="X1594" s="63"/>
      <c r="Y1594" s="63"/>
      <c r="Z1594" s="63"/>
      <c r="AA1594" s="63"/>
      <c r="AB1594" s="63"/>
      <c r="AC1594" s="92"/>
      <c r="AO1594" s="92"/>
      <c r="AP1594" s="77"/>
      <c r="AR1594" s="77"/>
      <c r="AS1594" s="77"/>
      <c r="AT1594" s="77"/>
      <c r="AU1594" s="77"/>
      <c r="AV1594" s="77"/>
      <c r="AX1594" s="77"/>
      <c r="AY1594" s="77"/>
      <c r="AZ1594" s="77"/>
      <c r="BC1594" s="77"/>
      <c r="BD1594" s="77"/>
      <c r="BG1594" s="77"/>
      <c r="BK1594" s="77"/>
      <c r="BL1594" s="77"/>
      <c r="BM1594" s="77"/>
      <c r="BZ1594" s="18">
        <f t="shared" si="534"/>
        <v>0</v>
      </c>
      <c r="CA1594" s="41"/>
      <c r="CB1594" s="41"/>
      <c r="CE1594" s="41"/>
      <c r="CH1594" s="41"/>
      <c r="CJ1594" s="41"/>
      <c r="CK1594" s="41"/>
      <c r="CX1594" s="39"/>
      <c r="DI1594">
        <v>0</v>
      </c>
      <c r="DJ1594" s="41"/>
      <c r="DL1594" s="41"/>
      <c r="DN1594" s="41"/>
      <c r="DQ1594" s="41"/>
      <c r="DR1594" s="41"/>
      <c r="DT1594" s="41"/>
      <c r="DW1594" s="77"/>
      <c r="DY1594" s="41"/>
      <c r="DZ1594" s="41"/>
      <c r="EA1594" s="41"/>
      <c r="EB1594" s="41"/>
      <c r="ED1594" s="41"/>
      <c r="EE1594" s="41"/>
      <c r="EG1594" s="41"/>
      <c r="FJ1594" s="18">
        <f t="shared" si="537"/>
        <v>0</v>
      </c>
      <c r="FT1594">
        <f t="shared" si="538"/>
        <v>0</v>
      </c>
      <c r="GD1594">
        <f t="shared" si="543"/>
        <v>0</v>
      </c>
      <c r="GO1594" s="39"/>
      <c r="GP1594" s="39"/>
      <c r="GQ1594" s="39"/>
      <c r="GR1594" s="39"/>
      <c r="GZ1594" s="47"/>
      <c r="HA1594" s="43"/>
      <c r="II1594" s="35"/>
      <c r="NX1594" s="18" t="e">
        <f t="shared" si="551"/>
        <v>#DIV/0!</v>
      </c>
      <c r="NY1594" t="str">
        <f t="shared" si="531"/>
        <v>Larger</v>
      </c>
      <c r="NZ1594" t="str">
        <f t="shared" si="532"/>
        <v>Medium</v>
      </c>
    </row>
    <row r="1595" spans="1:390">
      <c r="A1595" t="s">
        <v>435</v>
      </c>
      <c r="B1595" t="s">
        <v>436</v>
      </c>
      <c r="C1595" t="s">
        <v>437</v>
      </c>
      <c r="D1595" t="s">
        <v>393</v>
      </c>
      <c r="E1595">
        <v>20190</v>
      </c>
      <c r="F1595" t="s">
        <v>2220</v>
      </c>
      <c r="G1595">
        <v>4675.08</v>
      </c>
      <c r="X1595" s="63"/>
      <c r="Y1595" s="63"/>
      <c r="Z1595" s="63"/>
      <c r="AA1595" s="63"/>
      <c r="AB1595" s="63"/>
      <c r="AC1595" s="92"/>
      <c r="AO1595" s="92"/>
      <c r="AP1595" s="77"/>
      <c r="AR1595" s="77"/>
      <c r="AS1595" s="77"/>
      <c r="AT1595" s="77"/>
      <c r="AU1595" s="77"/>
      <c r="AV1595" s="77"/>
      <c r="AX1595" s="77"/>
      <c r="AY1595" s="77"/>
      <c r="AZ1595" s="77"/>
      <c r="BC1595" s="77"/>
      <c r="BD1595" s="77"/>
      <c r="BG1595" s="77"/>
      <c r="BK1595" s="77"/>
      <c r="BL1595" s="77"/>
      <c r="BM1595" s="77"/>
      <c r="BZ1595" s="18">
        <f t="shared" si="534"/>
        <v>0</v>
      </c>
      <c r="CA1595" s="41"/>
      <c r="CB1595" s="41"/>
      <c r="CE1595" s="41"/>
      <c r="CH1595" s="41"/>
      <c r="CJ1595" s="41"/>
      <c r="CK1595" s="41"/>
      <c r="CX1595" s="39"/>
      <c r="DI1595">
        <f t="shared" ref="DI1595:DI1611" si="552">SUM(CY1595:DH1595)</f>
        <v>0</v>
      </c>
      <c r="DJ1595" s="41"/>
      <c r="DL1595" s="41"/>
      <c r="DN1595" s="41"/>
      <c r="DQ1595" s="41"/>
      <c r="DR1595" s="41"/>
      <c r="DT1595" s="41"/>
      <c r="DV1595" s="63">
        <f t="shared" ref="DV1595:DV1611" si="553">SUM(DJ1595:DT1595)</f>
        <v>0</v>
      </c>
      <c r="DW1595" s="77"/>
      <c r="DY1595" s="41"/>
      <c r="DZ1595" s="41"/>
      <c r="EA1595" s="41"/>
      <c r="EB1595" s="41"/>
      <c r="ED1595" s="41"/>
      <c r="EE1595" s="41"/>
      <c r="EG1595" s="41"/>
      <c r="EI1595" s="63">
        <f t="shared" ref="EI1595:EI1611" si="554">SUM(DW1595:EG1595)</f>
        <v>0</v>
      </c>
      <c r="FJ1595" s="18">
        <f t="shared" si="537"/>
        <v>0</v>
      </c>
      <c r="FT1595">
        <f t="shared" si="538"/>
        <v>0</v>
      </c>
      <c r="GD1595">
        <f t="shared" si="543"/>
        <v>0</v>
      </c>
      <c r="GO1595" s="39">
        <f t="shared" ref="GO1595:GO1611" si="555">SUM(GE1595:GN1595)</f>
        <v>0</v>
      </c>
      <c r="GP1595" s="39">
        <f t="shared" ref="GP1595:GP1611" si="556">AO1595+BO1595</f>
        <v>0</v>
      </c>
      <c r="GQ1595" s="39">
        <f t="shared" ref="GQ1595:GQ1611" si="557">BB1595+BZ1595+DI1595+ET1595+GD1595</f>
        <v>0</v>
      </c>
      <c r="GR1595" s="39"/>
      <c r="GZ1595" s="47"/>
      <c r="HA1595" s="43"/>
      <c r="IA1595">
        <f t="shared" ref="IA1595:IA1611" si="558">HW1595+HX1595</f>
        <v>0</v>
      </c>
      <c r="IB1595">
        <f t="shared" ref="IB1595:IB1611" si="559">HY1595+HZ1595</f>
        <v>0</v>
      </c>
      <c r="IH1595">
        <f t="shared" ref="IH1595:IH1611" si="560">ID1595+IE1595</f>
        <v>0</v>
      </c>
      <c r="II1595" s="35">
        <f t="shared" ref="II1595:II1626" si="561">ID1595</f>
        <v>0</v>
      </c>
      <c r="IX1595" s="18">
        <f t="shared" ref="IX1595:IX1611" si="562">SUM(IO1595:IV1595)+IM1595</f>
        <v>0</v>
      </c>
      <c r="NX1595" s="18" t="e">
        <f t="shared" si="551"/>
        <v>#DIV/0!</v>
      </c>
      <c r="NY1595" t="str">
        <f t="shared" si="531"/>
        <v>Smaller</v>
      </c>
      <c r="NZ1595" t="str">
        <f t="shared" si="532"/>
        <v>Small</v>
      </c>
    </row>
    <row r="1596" spans="1:390">
      <c r="A1596" t="s">
        <v>417</v>
      </c>
      <c r="B1596" t="s">
        <v>418</v>
      </c>
      <c r="C1596" t="s">
        <v>419</v>
      </c>
      <c r="D1596" t="s">
        <v>393</v>
      </c>
      <c r="E1596">
        <v>20190</v>
      </c>
      <c r="F1596" t="s">
        <v>2220</v>
      </c>
      <c r="G1596">
        <v>11544.95</v>
      </c>
      <c r="H1596" s="62">
        <v>35351</v>
      </c>
      <c r="I1596" s="63">
        <v>1</v>
      </c>
      <c r="J1596" s="63">
        <v>252</v>
      </c>
      <c r="K1596" s="63">
        <v>13</v>
      </c>
      <c r="L1596" s="63">
        <v>1</v>
      </c>
      <c r="P1596" s="63" t="s">
        <v>2227</v>
      </c>
      <c r="R1596" s="63">
        <v>520</v>
      </c>
      <c r="X1596" s="63">
        <v>1</v>
      </c>
      <c r="Y1596" s="63">
        <v>1</v>
      </c>
      <c r="Z1596" s="63">
        <v>3</v>
      </c>
      <c r="AA1596" s="63">
        <v>1</v>
      </c>
      <c r="AB1596" s="63">
        <v>1</v>
      </c>
      <c r="AC1596" s="93">
        <v>0</v>
      </c>
      <c r="AL1596" s="93">
        <v>66201</v>
      </c>
      <c r="AO1596" s="59">
        <f>SUM(AC1596:AM1596)</f>
        <v>66201</v>
      </c>
      <c r="AY1596" s="77">
        <v>1335</v>
      </c>
      <c r="BB1596" s="63">
        <f t="shared" ref="BB1596:BB1626" si="563">SUM(AP1596:AZ1596)</f>
        <v>1335</v>
      </c>
      <c r="BL1596" s="77">
        <v>6362</v>
      </c>
      <c r="BO1596" s="63">
        <f t="shared" ref="BO1596:BO1658" si="564">SUM(BC1596:BM1596)</f>
        <v>6362</v>
      </c>
      <c r="BZ1596" s="18">
        <f t="shared" si="534"/>
        <v>0</v>
      </c>
      <c r="CJ1596" s="41">
        <v>153427</v>
      </c>
      <c r="CM1596">
        <f t="shared" ref="CM1596:CM1626" si="565">SUM(CA1596:CL1596)</f>
        <v>153427</v>
      </c>
      <c r="CX1596" s="39"/>
      <c r="DI1596">
        <f t="shared" si="552"/>
        <v>0</v>
      </c>
      <c r="DR1596" s="41">
        <v>0</v>
      </c>
      <c r="DV1596" s="63">
        <f t="shared" si="553"/>
        <v>0</v>
      </c>
      <c r="EE1596" s="41">
        <v>0</v>
      </c>
      <c r="EI1596" s="63">
        <f t="shared" si="554"/>
        <v>0</v>
      </c>
      <c r="EU1596" s="38">
        <v>0.25</v>
      </c>
      <c r="EY1596" s="38">
        <v>0.13</v>
      </c>
      <c r="EZ1596" s="38">
        <v>0.62</v>
      </c>
      <c r="FJ1596" s="18">
        <f t="shared" si="537"/>
        <v>0</v>
      </c>
      <c r="FT1596">
        <f t="shared" si="538"/>
        <v>0</v>
      </c>
      <c r="GD1596">
        <f t="shared" si="543"/>
        <v>0</v>
      </c>
      <c r="GO1596" s="39">
        <f t="shared" si="555"/>
        <v>0</v>
      </c>
      <c r="GP1596" s="39">
        <f t="shared" si="556"/>
        <v>72563</v>
      </c>
      <c r="GQ1596" s="39">
        <f t="shared" si="557"/>
        <v>1335</v>
      </c>
      <c r="GR1596" s="39">
        <v>244894</v>
      </c>
      <c r="GS1596" t="s">
        <v>420</v>
      </c>
      <c r="GU1596" t="s">
        <v>2279</v>
      </c>
      <c r="GZ1596" s="47">
        <v>0</v>
      </c>
      <c r="HA1596" s="43">
        <v>0</v>
      </c>
      <c r="HB1596" t="s">
        <v>2409</v>
      </c>
      <c r="HC1596">
        <v>1544</v>
      </c>
      <c r="HD1596">
        <v>719</v>
      </c>
      <c r="HE1596">
        <v>73552</v>
      </c>
      <c r="HF1596">
        <v>57</v>
      </c>
      <c r="HH1596">
        <v>63018</v>
      </c>
      <c r="HI1596">
        <v>252</v>
      </c>
      <c r="HJ1596">
        <v>4</v>
      </c>
      <c r="HK1596">
        <v>5292</v>
      </c>
      <c r="HL1596">
        <v>0</v>
      </c>
      <c r="HM1596">
        <v>1649</v>
      </c>
      <c r="HN1596">
        <v>252</v>
      </c>
      <c r="HU1596">
        <v>6</v>
      </c>
      <c r="HV1596">
        <v>10</v>
      </c>
      <c r="HW1596">
        <v>3</v>
      </c>
      <c r="HX1596">
        <v>5</v>
      </c>
      <c r="HY1596">
        <v>3</v>
      </c>
      <c r="HZ1596">
        <v>2</v>
      </c>
      <c r="IA1596">
        <f t="shared" si="558"/>
        <v>8</v>
      </c>
      <c r="IB1596">
        <f t="shared" si="559"/>
        <v>5</v>
      </c>
      <c r="IC1596">
        <v>5</v>
      </c>
      <c r="ID1596">
        <v>8.6300000000000008</v>
      </c>
      <c r="IE1596">
        <v>9.8000000000000007</v>
      </c>
      <c r="IF1596" s="63">
        <v>2</v>
      </c>
      <c r="IH1596">
        <f t="shared" si="560"/>
        <v>18.43</v>
      </c>
      <c r="II1596" s="35">
        <f t="shared" si="561"/>
        <v>8.6300000000000008</v>
      </c>
      <c r="IM1596" s="18">
        <v>3814</v>
      </c>
      <c r="IN1596" t="s">
        <v>411</v>
      </c>
      <c r="IO1596" s="62">
        <v>5273</v>
      </c>
      <c r="IP1596" s="18">
        <v>28160</v>
      </c>
      <c r="IQ1596" s="18">
        <v>14203</v>
      </c>
      <c r="IR1596" s="18">
        <v>0</v>
      </c>
      <c r="IS1596" s="18">
        <v>130</v>
      </c>
      <c r="IT1596" s="18">
        <v>0</v>
      </c>
      <c r="IU1596" s="18">
        <v>2719</v>
      </c>
      <c r="IV1596" s="18">
        <v>0</v>
      </c>
      <c r="IX1596" s="18">
        <f t="shared" si="562"/>
        <v>54299</v>
      </c>
      <c r="JB1596" s="18">
        <v>117</v>
      </c>
      <c r="JC1596" s="18">
        <v>18</v>
      </c>
      <c r="JS1596" s="18">
        <v>77</v>
      </c>
      <c r="JT1596" s="18">
        <v>0</v>
      </c>
      <c r="JU1596" s="18">
        <v>289</v>
      </c>
      <c r="JW1596" s="18">
        <v>0</v>
      </c>
      <c r="JY1596" s="18">
        <v>5574</v>
      </c>
      <c r="KC1596" s="18" t="s">
        <v>2224</v>
      </c>
      <c r="KD1596" s="18" t="s">
        <v>862</v>
      </c>
      <c r="KE1596" s="18">
        <v>0</v>
      </c>
      <c r="KF1596" s="18">
        <v>1</v>
      </c>
      <c r="KG1596" s="18">
        <v>2</v>
      </c>
      <c r="KH1596" s="18">
        <v>45</v>
      </c>
      <c r="KN1596" s="18">
        <v>13</v>
      </c>
      <c r="KO1596" s="18">
        <v>13</v>
      </c>
      <c r="KP1596" s="18">
        <v>13</v>
      </c>
      <c r="KQ1596" s="18">
        <v>13</v>
      </c>
      <c r="KR1596" s="18">
        <v>4</v>
      </c>
      <c r="KS1596" s="18">
        <v>4</v>
      </c>
      <c r="KT1596" s="18">
        <v>0</v>
      </c>
      <c r="LB1596" s="18" t="s">
        <v>768</v>
      </c>
      <c r="LC1596" s="18">
        <v>12</v>
      </c>
      <c r="LD1596" s="18">
        <v>12</v>
      </c>
      <c r="LE1596" s="18">
        <v>12</v>
      </c>
      <c r="LF1596" s="18">
        <v>12</v>
      </c>
      <c r="LG1596" s="18">
        <v>4</v>
      </c>
      <c r="LH1596" s="18">
        <v>0</v>
      </c>
      <c r="LI1596" s="18">
        <v>0</v>
      </c>
      <c r="LQ1596" s="18">
        <v>12</v>
      </c>
      <c r="LR1596" s="18">
        <v>12</v>
      </c>
      <c r="LS1596" s="18">
        <v>12</v>
      </c>
      <c r="LT1596" s="18">
        <v>12</v>
      </c>
      <c r="LU1596" s="18">
        <v>4</v>
      </c>
      <c r="LV1596" s="18">
        <v>0</v>
      </c>
      <c r="LW1596" s="18">
        <v>0</v>
      </c>
      <c r="ME1596" s="18" t="s">
        <v>766</v>
      </c>
      <c r="MF1596" s="18" t="s">
        <v>768</v>
      </c>
      <c r="MG1596" s="18" t="s">
        <v>768</v>
      </c>
      <c r="MH1596" s="18" t="s">
        <v>768</v>
      </c>
      <c r="MI1596" s="18" t="s">
        <v>768</v>
      </c>
      <c r="MO1596" s="18" t="s">
        <v>766</v>
      </c>
      <c r="MS1596" s="18">
        <v>385431</v>
      </c>
      <c r="NL1596" s="18" t="s">
        <v>768</v>
      </c>
      <c r="NT1596" s="18" t="s">
        <v>942</v>
      </c>
      <c r="NU1596" s="18" t="s">
        <v>2410</v>
      </c>
      <c r="NV1596" s="18">
        <v>5598</v>
      </c>
      <c r="NX1596" s="18">
        <f t="shared" si="551"/>
        <v>1337.7694090382386</v>
      </c>
      <c r="NY1596" t="str">
        <f t="shared" si="531"/>
        <v>Mid-range</v>
      </c>
      <c r="NZ1596" t="str">
        <f t="shared" si="532"/>
        <v>Medium</v>
      </c>
    </row>
    <row r="1597" spans="1:390">
      <c r="A1597" t="s">
        <v>495</v>
      </c>
      <c r="B1597" t="s">
        <v>618</v>
      </c>
      <c r="C1597" t="s">
        <v>619</v>
      </c>
      <c r="D1597" t="s">
        <v>404</v>
      </c>
      <c r="E1597">
        <v>20190</v>
      </c>
      <c r="F1597" t="s">
        <v>2220</v>
      </c>
      <c r="G1597">
        <v>11136.19</v>
      </c>
      <c r="H1597" s="62">
        <v>48384</v>
      </c>
      <c r="I1597" s="63">
        <v>2</v>
      </c>
      <c r="J1597" s="63">
        <v>167</v>
      </c>
      <c r="K1597" s="63">
        <v>17</v>
      </c>
      <c r="Q1597" s="63" t="s">
        <v>1645</v>
      </c>
      <c r="R1597" s="63">
        <v>639</v>
      </c>
      <c r="X1597" s="63">
        <v>0</v>
      </c>
      <c r="Y1597" s="63">
        <v>0</v>
      </c>
      <c r="Z1597" s="63"/>
      <c r="AA1597" s="63"/>
      <c r="AB1597" s="63"/>
      <c r="AC1597" s="93">
        <v>0</v>
      </c>
      <c r="AL1597" s="93">
        <v>18119</v>
      </c>
      <c r="AM1597" s="93">
        <v>11727</v>
      </c>
      <c r="AN1597" s="63" t="s">
        <v>2411</v>
      </c>
      <c r="AO1597" s="59">
        <f>SUM(AC1597:AM1597)</f>
        <v>29846</v>
      </c>
      <c r="AY1597" s="77">
        <v>2500</v>
      </c>
      <c r="AZ1597" s="77">
        <v>8178</v>
      </c>
      <c r="BA1597" s="63" t="s">
        <v>2412</v>
      </c>
      <c r="BB1597" s="63">
        <f t="shared" si="563"/>
        <v>10678</v>
      </c>
      <c r="BL1597" s="77">
        <v>5224</v>
      </c>
      <c r="BO1597" s="63">
        <f t="shared" si="564"/>
        <v>5224</v>
      </c>
      <c r="BZ1597" s="18">
        <f t="shared" si="534"/>
        <v>0</v>
      </c>
      <c r="CJ1597" s="41">
        <v>96000</v>
      </c>
      <c r="CM1597">
        <f t="shared" si="565"/>
        <v>96000</v>
      </c>
      <c r="CX1597" s="39"/>
      <c r="DI1597">
        <f t="shared" si="552"/>
        <v>0</v>
      </c>
      <c r="DQ1597" s="41">
        <v>20000</v>
      </c>
      <c r="DR1597" s="41">
        <v>10000</v>
      </c>
      <c r="DV1597" s="63">
        <f t="shared" si="553"/>
        <v>30000</v>
      </c>
      <c r="DW1597" s="77">
        <v>0</v>
      </c>
      <c r="EI1597" s="63">
        <f t="shared" si="554"/>
        <v>0</v>
      </c>
      <c r="EU1597" s="38">
        <v>0.79</v>
      </c>
      <c r="EY1597" s="38">
        <v>0.16</v>
      </c>
      <c r="EZ1597" s="38">
        <v>0.05</v>
      </c>
      <c r="FJ1597" s="18">
        <f t="shared" si="537"/>
        <v>0</v>
      </c>
      <c r="FT1597">
        <f t="shared" si="538"/>
        <v>0</v>
      </c>
      <c r="GD1597">
        <f t="shared" si="543"/>
        <v>0</v>
      </c>
      <c r="GO1597" s="39">
        <f t="shared" si="555"/>
        <v>0</v>
      </c>
      <c r="GP1597" s="39">
        <f t="shared" si="556"/>
        <v>35070</v>
      </c>
      <c r="GQ1597" s="39">
        <f t="shared" si="557"/>
        <v>10678</v>
      </c>
      <c r="GR1597" s="39">
        <v>191812</v>
      </c>
      <c r="GS1597" t="s">
        <v>395</v>
      </c>
      <c r="GU1597" t="s">
        <v>2234</v>
      </c>
      <c r="GZ1597" s="47">
        <v>0.4</v>
      </c>
      <c r="HA1597" s="43">
        <v>535</v>
      </c>
      <c r="HB1597">
        <v>0</v>
      </c>
      <c r="HC1597">
        <v>934</v>
      </c>
      <c r="HF1597">
        <v>45</v>
      </c>
      <c r="HH1597">
        <v>110690</v>
      </c>
      <c r="HI1597">
        <v>202</v>
      </c>
      <c r="HJ1597">
        <v>56</v>
      </c>
      <c r="HK1597">
        <v>15</v>
      </c>
      <c r="HM1597">
        <v>1085</v>
      </c>
      <c r="HU1597">
        <v>5</v>
      </c>
      <c r="HV1597">
        <v>1</v>
      </c>
      <c r="HW1597">
        <v>6</v>
      </c>
      <c r="IA1597">
        <f t="shared" si="558"/>
        <v>6</v>
      </c>
      <c r="IB1597">
        <f t="shared" si="559"/>
        <v>0</v>
      </c>
      <c r="IC1597">
        <v>6</v>
      </c>
      <c r="ID1597">
        <v>5.1100000000000003</v>
      </c>
      <c r="IE1597">
        <v>6</v>
      </c>
      <c r="IF1597" s="63">
        <v>2</v>
      </c>
      <c r="IH1597">
        <f t="shared" si="560"/>
        <v>11.11</v>
      </c>
      <c r="II1597" s="35">
        <f t="shared" si="561"/>
        <v>5.1100000000000003</v>
      </c>
      <c r="IM1597" s="18">
        <v>2369</v>
      </c>
      <c r="IN1597" t="s">
        <v>411</v>
      </c>
      <c r="IO1597" s="62">
        <v>3798</v>
      </c>
      <c r="IP1597" s="18">
        <v>5262</v>
      </c>
      <c r="IQ1597" s="18">
        <v>3216</v>
      </c>
      <c r="IR1597" s="18">
        <v>226</v>
      </c>
      <c r="IU1597" s="18">
        <v>368</v>
      </c>
      <c r="IX1597" s="18">
        <f t="shared" si="562"/>
        <v>15239</v>
      </c>
      <c r="JB1597" s="18">
        <v>99</v>
      </c>
      <c r="JC1597" s="18">
        <v>126</v>
      </c>
      <c r="JS1597" s="18">
        <v>101</v>
      </c>
      <c r="JY1597" s="18">
        <v>3361</v>
      </c>
      <c r="KC1597" s="18" t="s">
        <v>2224</v>
      </c>
      <c r="KD1597" s="18" t="s">
        <v>862</v>
      </c>
      <c r="KF1597" s="18">
        <v>1</v>
      </c>
      <c r="KG1597" s="18">
        <v>3</v>
      </c>
      <c r="KH1597" s="18">
        <v>87</v>
      </c>
      <c r="KN1597" s="18">
        <v>12.5</v>
      </c>
      <c r="KO1597" s="18">
        <v>12.5</v>
      </c>
      <c r="KP1597" s="18">
        <v>12.5</v>
      </c>
      <c r="KQ1597" s="18">
        <v>12.5</v>
      </c>
      <c r="KR1597" s="18">
        <v>4</v>
      </c>
      <c r="KS1597" s="18">
        <v>4</v>
      </c>
      <c r="LB1597" s="18" t="s">
        <v>768</v>
      </c>
      <c r="LC1597" s="18">
        <v>6</v>
      </c>
      <c r="LD1597" s="18">
        <v>6</v>
      </c>
      <c r="LE1597" s="18">
        <v>6</v>
      </c>
      <c r="LF1597" s="18">
        <v>6</v>
      </c>
      <c r="LQ1597" s="18">
        <v>11</v>
      </c>
      <c r="LR1597" s="18">
        <v>11</v>
      </c>
      <c r="LS1597" s="18">
        <v>11</v>
      </c>
      <c r="LT1597" s="18">
        <v>11</v>
      </c>
      <c r="ME1597" s="18" t="s">
        <v>766</v>
      </c>
      <c r="MF1597" s="18" t="s">
        <v>768</v>
      </c>
      <c r="MG1597" s="18" t="s">
        <v>768</v>
      </c>
      <c r="MH1597" s="18" t="s">
        <v>768</v>
      </c>
      <c r="MI1597" s="18" t="s">
        <v>768</v>
      </c>
      <c r="MO1597" s="18" t="s">
        <v>768</v>
      </c>
      <c r="MP1597" s="18">
        <v>0</v>
      </c>
      <c r="MS1597" s="18">
        <v>48831</v>
      </c>
      <c r="NL1597" s="18" t="s">
        <v>768</v>
      </c>
      <c r="NM1597" s="18" t="s">
        <v>1153</v>
      </c>
      <c r="NP1597" s="18" t="s">
        <v>2225</v>
      </c>
      <c r="NT1597" s="18" t="s">
        <v>942</v>
      </c>
      <c r="NU1597" s="18" t="s">
        <v>2413</v>
      </c>
      <c r="NV1597" s="18">
        <v>650</v>
      </c>
      <c r="NX1597" s="18">
        <f t="shared" si="551"/>
        <v>2179.2935420743638</v>
      </c>
      <c r="NY1597" t="str">
        <f t="shared" si="531"/>
        <v>Mid-range</v>
      </c>
      <c r="NZ1597" t="str">
        <f t="shared" si="532"/>
        <v>Medium</v>
      </c>
    </row>
    <row r="1598" spans="1:390">
      <c r="A1598" t="s">
        <v>401</v>
      </c>
      <c r="B1598" t="s">
        <v>503</v>
      </c>
      <c r="C1598" t="s">
        <v>504</v>
      </c>
      <c r="D1598" t="s">
        <v>404</v>
      </c>
      <c r="E1598">
        <v>20190</v>
      </c>
      <c r="F1598" t="s">
        <v>2220</v>
      </c>
      <c r="G1598">
        <v>6984.37</v>
      </c>
      <c r="H1598" s="62">
        <v>17983</v>
      </c>
      <c r="I1598" s="63">
        <v>2</v>
      </c>
      <c r="J1598" s="63">
        <v>163</v>
      </c>
      <c r="K1598" s="63">
        <v>11</v>
      </c>
      <c r="L1598" s="63">
        <v>2</v>
      </c>
      <c r="Q1598" s="63" t="s">
        <v>410</v>
      </c>
      <c r="R1598" s="63">
        <v>417</v>
      </c>
      <c r="X1598" s="63">
        <v>0</v>
      </c>
      <c r="Y1598" s="63">
        <v>0</v>
      </c>
      <c r="Z1598" s="63">
        <v>0</v>
      </c>
      <c r="AA1598" s="63">
        <v>0</v>
      </c>
      <c r="AB1598" s="63">
        <v>0</v>
      </c>
      <c r="AC1598" s="93">
        <v>0</v>
      </c>
      <c r="AM1598" s="93">
        <v>48383</v>
      </c>
      <c r="AN1598" s="63" t="s">
        <v>2414</v>
      </c>
      <c r="AO1598" s="59">
        <f>SUM(AC1598:AM1598)</f>
        <v>48383</v>
      </c>
      <c r="AZ1598" s="77">
        <v>33570</v>
      </c>
      <c r="BA1598" s="63" t="s">
        <v>2414</v>
      </c>
      <c r="BB1598" s="63">
        <f t="shared" si="563"/>
        <v>33570</v>
      </c>
      <c r="BC1598" s="77">
        <v>968</v>
      </c>
      <c r="BM1598" s="77">
        <v>4872</v>
      </c>
      <c r="BN1598" s="63" t="s">
        <v>2414</v>
      </c>
      <c r="BO1598" s="63">
        <f t="shared" si="564"/>
        <v>5840</v>
      </c>
      <c r="BZ1598" s="18">
        <f t="shared" si="534"/>
        <v>0</v>
      </c>
      <c r="CK1598" s="41">
        <v>159248</v>
      </c>
      <c r="CL1598" t="s">
        <v>2414</v>
      </c>
      <c r="CM1598">
        <f t="shared" si="565"/>
        <v>159248</v>
      </c>
      <c r="CX1598" s="39"/>
      <c r="DI1598">
        <f t="shared" si="552"/>
        <v>0</v>
      </c>
      <c r="DT1598" s="41">
        <v>43463</v>
      </c>
      <c r="DU1598" t="s">
        <v>2414</v>
      </c>
      <c r="DV1598" s="63">
        <f t="shared" si="553"/>
        <v>43463</v>
      </c>
      <c r="EG1598" s="41">
        <v>2739</v>
      </c>
      <c r="EH1598" t="s">
        <v>2414</v>
      </c>
      <c r="EI1598" s="63">
        <f t="shared" si="554"/>
        <v>2739</v>
      </c>
      <c r="EU1598" s="38">
        <v>0.45</v>
      </c>
      <c r="EY1598" s="38">
        <v>0.39</v>
      </c>
      <c r="EZ1598" s="38">
        <v>0.17</v>
      </c>
      <c r="FJ1598" s="18">
        <f t="shared" si="537"/>
        <v>0</v>
      </c>
      <c r="FT1598">
        <f t="shared" si="538"/>
        <v>0</v>
      </c>
      <c r="GD1598">
        <f t="shared" si="543"/>
        <v>0</v>
      </c>
      <c r="GO1598" s="39">
        <f t="shared" si="555"/>
        <v>0</v>
      </c>
      <c r="GP1598" s="39">
        <f t="shared" si="556"/>
        <v>54223</v>
      </c>
      <c r="GQ1598" s="39">
        <f t="shared" si="557"/>
        <v>33570</v>
      </c>
      <c r="GR1598" s="39">
        <v>297439</v>
      </c>
      <c r="GS1598" t="s">
        <v>395</v>
      </c>
      <c r="GU1598" t="s">
        <v>2338</v>
      </c>
      <c r="GZ1598" s="47">
        <v>0.27</v>
      </c>
      <c r="HA1598" s="43">
        <v>0</v>
      </c>
      <c r="HB1598">
        <v>0</v>
      </c>
      <c r="HC1598">
        <v>1098</v>
      </c>
      <c r="HD1598">
        <v>7209</v>
      </c>
      <c r="HE1598">
        <v>195672</v>
      </c>
      <c r="HF1598">
        <v>44</v>
      </c>
      <c r="HH1598">
        <v>28478</v>
      </c>
      <c r="HI1598">
        <v>163</v>
      </c>
      <c r="HJ1598">
        <v>54</v>
      </c>
      <c r="HK1598">
        <v>525</v>
      </c>
      <c r="HL1598">
        <v>0</v>
      </c>
      <c r="HM1598">
        <v>1050</v>
      </c>
      <c r="HN1598">
        <v>0</v>
      </c>
      <c r="HU1598">
        <v>5</v>
      </c>
      <c r="HV1598">
        <v>4</v>
      </c>
      <c r="HW1598">
        <v>3</v>
      </c>
      <c r="HX1598">
        <v>1</v>
      </c>
      <c r="IA1598">
        <f t="shared" si="558"/>
        <v>4</v>
      </c>
      <c r="IB1598">
        <f t="shared" si="559"/>
        <v>0</v>
      </c>
      <c r="IC1598">
        <v>7</v>
      </c>
      <c r="ID1598">
        <v>0.64</v>
      </c>
      <c r="IE1598">
        <v>0</v>
      </c>
      <c r="IF1598" s="63">
        <v>1</v>
      </c>
      <c r="IH1598">
        <f t="shared" si="560"/>
        <v>0.64</v>
      </c>
      <c r="II1598" s="35">
        <f t="shared" si="561"/>
        <v>0.64</v>
      </c>
      <c r="IM1598" s="18">
        <v>2793</v>
      </c>
      <c r="IN1598" t="s">
        <v>2235</v>
      </c>
      <c r="IO1598" s="62">
        <v>9287</v>
      </c>
      <c r="IP1598" s="18">
        <v>6342</v>
      </c>
      <c r="IQ1598" s="18">
        <v>1453</v>
      </c>
      <c r="IR1598" s="18">
        <v>4058</v>
      </c>
      <c r="IS1598" s="18">
        <v>53</v>
      </c>
      <c r="IT1598" s="18">
        <v>1585</v>
      </c>
      <c r="IU1598" s="18">
        <v>2845</v>
      </c>
      <c r="IV1598" s="18">
        <v>11574</v>
      </c>
      <c r="IW1598" s="18" t="s">
        <v>2415</v>
      </c>
      <c r="IX1598" s="18">
        <f t="shared" si="562"/>
        <v>39990</v>
      </c>
      <c r="JB1598" s="18">
        <v>0</v>
      </c>
      <c r="JC1598" s="18">
        <v>0</v>
      </c>
      <c r="JS1598" s="18">
        <v>196</v>
      </c>
      <c r="JT1598" s="18">
        <v>47</v>
      </c>
      <c r="JU1598" s="18">
        <v>17</v>
      </c>
      <c r="JW1598" s="18">
        <v>119</v>
      </c>
      <c r="JX1598" s="18" t="s">
        <v>2416</v>
      </c>
      <c r="JY1598" s="18">
        <v>8344</v>
      </c>
      <c r="KC1598" s="18" t="s">
        <v>2224</v>
      </c>
      <c r="KD1598" s="18" t="s">
        <v>862</v>
      </c>
      <c r="KF1598" s="18">
        <v>4</v>
      </c>
      <c r="KG1598" s="18">
        <v>5</v>
      </c>
      <c r="KH1598" s="18">
        <v>83</v>
      </c>
      <c r="KN1598" s="18">
        <v>14</v>
      </c>
      <c r="KO1598" s="18">
        <v>14</v>
      </c>
      <c r="KP1598" s="18">
        <v>14</v>
      </c>
      <c r="KQ1598" s="18">
        <v>14</v>
      </c>
      <c r="KR1598" s="18">
        <v>8</v>
      </c>
      <c r="KS1598" s="18">
        <v>7</v>
      </c>
      <c r="KT1598" s="18">
        <v>0</v>
      </c>
      <c r="LB1598" s="18" t="s">
        <v>766</v>
      </c>
      <c r="LQ1598" s="18">
        <v>8</v>
      </c>
      <c r="LR1598" s="18">
        <v>8</v>
      </c>
      <c r="LS1598" s="18">
        <v>8</v>
      </c>
      <c r="LT1598" s="18">
        <v>8</v>
      </c>
      <c r="LU1598" s="18">
        <v>0</v>
      </c>
      <c r="LV1598" s="18">
        <v>0</v>
      </c>
      <c r="LW1598" s="18">
        <v>0</v>
      </c>
      <c r="ME1598" s="18" t="s">
        <v>766</v>
      </c>
      <c r="MF1598" s="18" t="s">
        <v>768</v>
      </c>
      <c r="MG1598" s="18" t="s">
        <v>768</v>
      </c>
      <c r="MH1598" s="18" t="s">
        <v>768</v>
      </c>
      <c r="MI1598" s="18" t="s">
        <v>2231</v>
      </c>
      <c r="MO1598" s="18" t="s">
        <v>768</v>
      </c>
      <c r="MP1598" s="18">
        <v>10</v>
      </c>
      <c r="MS1598" s="18">
        <v>49436</v>
      </c>
      <c r="NL1598" s="18" t="s">
        <v>768</v>
      </c>
      <c r="NP1598" s="18" t="s">
        <v>2225</v>
      </c>
      <c r="NT1598" s="18" t="s">
        <v>942</v>
      </c>
      <c r="NU1598" s="18" t="s">
        <v>2414</v>
      </c>
      <c r="NV1598" s="18">
        <v>8000</v>
      </c>
      <c r="NX1598" s="18">
        <f t="shared" si="551"/>
        <v>10913.078125</v>
      </c>
      <c r="NY1598" t="str">
        <f t="shared" si="531"/>
        <v>Mid-range</v>
      </c>
      <c r="NZ1598" t="str">
        <f t="shared" si="532"/>
        <v>Small</v>
      </c>
    </row>
    <row r="1599" spans="1:390">
      <c r="A1599" t="s">
        <v>689</v>
      </c>
      <c r="B1599" t="s">
        <v>690</v>
      </c>
      <c r="C1599" t="s">
        <v>691</v>
      </c>
      <c r="D1599" t="s">
        <v>393</v>
      </c>
      <c r="E1599">
        <v>20190</v>
      </c>
      <c r="F1599" t="s">
        <v>2220</v>
      </c>
      <c r="G1599">
        <v>2841.9</v>
      </c>
      <c r="X1599" s="63"/>
      <c r="Y1599" s="63"/>
      <c r="Z1599" s="63"/>
      <c r="AA1599" s="63"/>
      <c r="AB1599" s="63"/>
      <c r="AC1599" s="92"/>
      <c r="AO1599" s="92"/>
      <c r="AP1599" s="77"/>
      <c r="AR1599" s="77"/>
      <c r="AS1599" s="77"/>
      <c r="AT1599" s="77"/>
      <c r="AU1599" s="77"/>
      <c r="AV1599" s="77"/>
      <c r="AX1599" s="77"/>
      <c r="AY1599" s="77"/>
      <c r="AZ1599" s="77"/>
      <c r="BC1599" s="77"/>
      <c r="BD1599" s="77"/>
      <c r="BG1599" s="77"/>
      <c r="BK1599" s="77"/>
      <c r="BL1599" s="77"/>
      <c r="BM1599" s="77"/>
      <c r="BZ1599" s="18">
        <f t="shared" si="534"/>
        <v>0</v>
      </c>
      <c r="CA1599" s="41"/>
      <c r="CB1599" s="41"/>
      <c r="CE1599" s="41"/>
      <c r="CH1599" s="41"/>
      <c r="CJ1599" s="41"/>
      <c r="CK1599" s="41"/>
      <c r="CX1599" s="39"/>
      <c r="DI1599">
        <f t="shared" si="552"/>
        <v>0</v>
      </c>
      <c r="DJ1599" s="41"/>
      <c r="DL1599" s="41"/>
      <c r="DN1599" s="41"/>
      <c r="DQ1599" s="41"/>
      <c r="DR1599" s="41"/>
      <c r="DT1599" s="41"/>
      <c r="DV1599" s="63">
        <f t="shared" si="553"/>
        <v>0</v>
      </c>
      <c r="DW1599" s="77"/>
      <c r="DY1599" s="41"/>
      <c r="DZ1599" s="41"/>
      <c r="EA1599" s="41"/>
      <c r="EB1599" s="41"/>
      <c r="ED1599" s="41"/>
      <c r="EE1599" s="41"/>
      <c r="EG1599" s="41"/>
      <c r="EI1599" s="63">
        <f t="shared" si="554"/>
        <v>0</v>
      </c>
      <c r="FJ1599" s="18">
        <f t="shared" si="537"/>
        <v>0</v>
      </c>
      <c r="FT1599">
        <f t="shared" si="538"/>
        <v>0</v>
      </c>
      <c r="GD1599">
        <f t="shared" si="543"/>
        <v>0</v>
      </c>
      <c r="GO1599" s="39">
        <f t="shared" si="555"/>
        <v>0</v>
      </c>
      <c r="GP1599" s="39">
        <f t="shared" si="556"/>
        <v>0</v>
      </c>
      <c r="GQ1599" s="39">
        <f t="shared" si="557"/>
        <v>0</v>
      </c>
      <c r="GR1599" s="39"/>
      <c r="GZ1599" s="47"/>
      <c r="HA1599" s="43"/>
      <c r="IA1599">
        <f t="shared" si="558"/>
        <v>0</v>
      </c>
      <c r="IB1599">
        <f t="shared" si="559"/>
        <v>0</v>
      </c>
      <c r="IH1599">
        <f t="shared" si="560"/>
        <v>0</v>
      </c>
      <c r="II1599" s="35">
        <f t="shared" si="561"/>
        <v>0</v>
      </c>
      <c r="IX1599" s="18">
        <f t="shared" si="562"/>
        <v>0</v>
      </c>
      <c r="NX1599" s="18" t="e">
        <f t="shared" si="551"/>
        <v>#DIV/0!</v>
      </c>
      <c r="NY1599" t="str">
        <f t="shared" si="531"/>
        <v>Smaller</v>
      </c>
      <c r="NZ1599" t="str">
        <f t="shared" si="532"/>
        <v>Small</v>
      </c>
    </row>
    <row r="1600" spans="1:390">
      <c r="A1600" t="s">
        <v>773</v>
      </c>
      <c r="B1600" t="s">
        <v>701</v>
      </c>
      <c r="C1600" t="s">
        <v>702</v>
      </c>
      <c r="D1600" t="s">
        <v>393</v>
      </c>
      <c r="E1600">
        <v>20190</v>
      </c>
      <c r="F1600" t="s">
        <v>2220</v>
      </c>
      <c r="G1600">
        <v>10551.82</v>
      </c>
      <c r="H1600" s="62">
        <v>54000</v>
      </c>
      <c r="I1600" s="63">
        <v>1</v>
      </c>
      <c r="J1600" s="63">
        <v>0</v>
      </c>
      <c r="K1600" s="63">
        <v>10</v>
      </c>
      <c r="L1600" s="63">
        <v>0</v>
      </c>
      <c r="M1600" s="63" t="s">
        <v>2226</v>
      </c>
      <c r="N1600" s="63" t="s">
        <v>2232</v>
      </c>
      <c r="O1600" s="63" t="s">
        <v>2221</v>
      </c>
      <c r="P1600" s="63" t="s">
        <v>2227</v>
      </c>
      <c r="Q1600" s="63" t="s">
        <v>2417</v>
      </c>
      <c r="R1600" s="63">
        <v>721</v>
      </c>
      <c r="X1600" s="63">
        <v>2</v>
      </c>
      <c r="Y1600" s="63">
        <v>0</v>
      </c>
      <c r="Z1600" s="63">
        <v>11</v>
      </c>
      <c r="AA1600" s="63">
        <v>0</v>
      </c>
      <c r="AB1600" s="63">
        <v>0</v>
      </c>
      <c r="AC1600" s="93">
        <v>0</v>
      </c>
      <c r="AL1600" s="93">
        <v>45790</v>
      </c>
      <c r="AO1600" s="59">
        <f>SUM(AC1600:AM1600)</f>
        <v>45790</v>
      </c>
      <c r="AY1600" s="77">
        <v>124689</v>
      </c>
      <c r="BB1600" s="63">
        <f t="shared" si="563"/>
        <v>124689</v>
      </c>
      <c r="BL1600" s="77">
        <v>9593</v>
      </c>
      <c r="BO1600" s="63">
        <f t="shared" si="564"/>
        <v>9593</v>
      </c>
      <c r="BZ1600" s="18">
        <f t="shared" si="534"/>
        <v>0</v>
      </c>
      <c r="CJ1600" s="41">
        <v>221364</v>
      </c>
      <c r="CM1600">
        <f t="shared" si="565"/>
        <v>221364</v>
      </c>
      <c r="CX1600" s="39"/>
      <c r="DI1600">
        <f t="shared" si="552"/>
        <v>0</v>
      </c>
      <c r="DR1600" s="41">
        <v>34250</v>
      </c>
      <c r="DV1600" s="63">
        <f t="shared" si="553"/>
        <v>34250</v>
      </c>
      <c r="EE1600" s="41">
        <v>12662</v>
      </c>
      <c r="EI1600" s="63">
        <f t="shared" si="554"/>
        <v>12662</v>
      </c>
      <c r="EU1600" s="38">
        <v>0.4</v>
      </c>
      <c r="EY1600" s="38">
        <v>0.39</v>
      </c>
      <c r="EZ1600" s="38">
        <v>0.21</v>
      </c>
      <c r="FJ1600" s="18">
        <f t="shared" si="537"/>
        <v>0</v>
      </c>
      <c r="FT1600">
        <f t="shared" si="538"/>
        <v>0</v>
      </c>
      <c r="GD1600">
        <f t="shared" si="543"/>
        <v>0</v>
      </c>
      <c r="GO1600" s="39">
        <f t="shared" si="555"/>
        <v>0</v>
      </c>
      <c r="GP1600" s="39">
        <f t="shared" si="556"/>
        <v>55383</v>
      </c>
      <c r="GQ1600" s="39">
        <f t="shared" si="557"/>
        <v>124689</v>
      </c>
      <c r="GR1600" s="39">
        <v>572877</v>
      </c>
      <c r="GS1600" t="s">
        <v>942</v>
      </c>
      <c r="GT1600" t="s">
        <v>2418</v>
      </c>
      <c r="GU1600" t="s">
        <v>1411</v>
      </c>
      <c r="GZ1600" s="47">
        <v>0.5</v>
      </c>
      <c r="HA1600" s="43">
        <v>0</v>
      </c>
      <c r="HB1600" t="s">
        <v>2419</v>
      </c>
      <c r="HC1600">
        <v>872</v>
      </c>
      <c r="HD1600">
        <v>5898</v>
      </c>
      <c r="HE1600">
        <v>77375</v>
      </c>
      <c r="HF1600">
        <v>130</v>
      </c>
      <c r="HH1600">
        <v>41425</v>
      </c>
      <c r="HI1600">
        <v>21</v>
      </c>
      <c r="HJ1600">
        <v>393</v>
      </c>
      <c r="HK1600">
        <v>13390</v>
      </c>
      <c r="HL1600">
        <v>0</v>
      </c>
      <c r="HM1600">
        <v>872</v>
      </c>
      <c r="HN1600">
        <v>0</v>
      </c>
      <c r="HU1600">
        <v>6</v>
      </c>
      <c r="HV1600">
        <v>14</v>
      </c>
      <c r="HW1600">
        <v>5</v>
      </c>
      <c r="HX1600">
        <v>1</v>
      </c>
      <c r="HY1600">
        <v>4</v>
      </c>
      <c r="HZ1600">
        <v>0</v>
      </c>
      <c r="IA1600">
        <f t="shared" si="558"/>
        <v>6</v>
      </c>
      <c r="IB1600">
        <f t="shared" si="559"/>
        <v>4</v>
      </c>
      <c r="IC1600">
        <v>11</v>
      </c>
      <c r="ID1600">
        <v>9.31</v>
      </c>
      <c r="IE1600">
        <v>7.75</v>
      </c>
      <c r="IF1600" s="63">
        <v>3</v>
      </c>
      <c r="IH1600">
        <f t="shared" si="560"/>
        <v>17.060000000000002</v>
      </c>
      <c r="II1600" s="35">
        <f t="shared" si="561"/>
        <v>9.31</v>
      </c>
      <c r="IM1600" s="18">
        <v>6471</v>
      </c>
      <c r="IN1600" t="s">
        <v>411</v>
      </c>
      <c r="IO1600" s="62">
        <v>3652</v>
      </c>
      <c r="IP1600" s="18">
        <v>8015</v>
      </c>
      <c r="IQ1600" s="18">
        <v>121</v>
      </c>
      <c r="IR1600" s="18">
        <v>5219</v>
      </c>
      <c r="IS1600" s="18">
        <v>0</v>
      </c>
      <c r="IT1600" s="18">
        <v>0</v>
      </c>
      <c r="IU1600" s="18">
        <v>8268</v>
      </c>
      <c r="IV1600" s="18">
        <v>0</v>
      </c>
      <c r="IX1600" s="18">
        <f t="shared" si="562"/>
        <v>31746</v>
      </c>
      <c r="JB1600" s="18">
        <v>215</v>
      </c>
      <c r="JC1600" s="18">
        <v>122</v>
      </c>
      <c r="JS1600" s="18">
        <v>280</v>
      </c>
      <c r="JT1600" s="18">
        <v>0</v>
      </c>
      <c r="JU1600" s="18">
        <v>36</v>
      </c>
      <c r="JW1600" s="18">
        <v>0</v>
      </c>
      <c r="JY1600" s="18">
        <v>7107</v>
      </c>
      <c r="JZ1600" s="18" t="s">
        <v>2237</v>
      </c>
      <c r="KD1600" s="18" t="s">
        <v>862</v>
      </c>
      <c r="KE1600" s="18">
        <v>50</v>
      </c>
      <c r="KF1600" s="18">
        <v>2</v>
      </c>
      <c r="KG1600" s="18">
        <v>10</v>
      </c>
      <c r="KH1600" s="18">
        <v>258</v>
      </c>
      <c r="KN1600" s="18">
        <v>13.5</v>
      </c>
      <c r="KO1600" s="18">
        <v>13.5</v>
      </c>
      <c r="KP1600" s="18">
        <v>13.5</v>
      </c>
      <c r="KQ1600" s="18">
        <v>13.5</v>
      </c>
      <c r="KR1600" s="18">
        <v>7.5</v>
      </c>
      <c r="KS1600" s="18">
        <v>7</v>
      </c>
      <c r="KT1600" s="18">
        <v>0</v>
      </c>
      <c r="LB1600" s="18" t="s">
        <v>766</v>
      </c>
      <c r="LQ1600" s="18">
        <v>10</v>
      </c>
      <c r="LR1600" s="18">
        <v>10</v>
      </c>
      <c r="LS1600" s="18">
        <v>10</v>
      </c>
      <c r="LT1600" s="18">
        <v>10</v>
      </c>
      <c r="LU1600" s="18">
        <v>6</v>
      </c>
      <c r="LV1600" s="18">
        <v>0</v>
      </c>
      <c r="LW1600" s="18">
        <v>0</v>
      </c>
      <c r="ME1600" s="18" t="s">
        <v>766</v>
      </c>
      <c r="MF1600" s="18" t="s">
        <v>768</v>
      </c>
      <c r="MG1600" s="18" t="s">
        <v>768</v>
      </c>
      <c r="MH1600" s="18" t="s">
        <v>768</v>
      </c>
      <c r="MI1600" s="18" t="s">
        <v>2231</v>
      </c>
      <c r="MO1600" s="18" t="s">
        <v>768</v>
      </c>
      <c r="MP1600" s="18">
        <v>68.5</v>
      </c>
      <c r="MS1600" s="18">
        <v>299854</v>
      </c>
      <c r="NL1600" s="18" t="s">
        <v>768</v>
      </c>
      <c r="NM1600" s="18" t="s">
        <v>1153</v>
      </c>
      <c r="NP1600" s="18" t="s">
        <v>2225</v>
      </c>
      <c r="NV1600" s="18">
        <v>14886</v>
      </c>
      <c r="NX1600" s="18">
        <f t="shared" si="551"/>
        <v>1133.3856068743287</v>
      </c>
      <c r="NY1600" t="str">
        <f t="shared" si="531"/>
        <v>Mid-range</v>
      </c>
      <c r="NZ1600" t="str">
        <f t="shared" si="532"/>
        <v>Medium</v>
      </c>
    </row>
    <row r="1601" spans="1:390">
      <c r="A1601" t="s">
        <v>778</v>
      </c>
      <c r="B1601" t="s">
        <v>427</v>
      </c>
      <c r="C1601" t="s">
        <v>428</v>
      </c>
      <c r="D1601" t="s">
        <v>393</v>
      </c>
      <c r="E1601">
        <v>20190</v>
      </c>
      <c r="F1601" t="s">
        <v>2220</v>
      </c>
      <c r="G1601">
        <v>4702.63</v>
      </c>
      <c r="X1601" s="63"/>
      <c r="Y1601" s="63"/>
      <c r="Z1601" s="63"/>
      <c r="AA1601" s="63"/>
      <c r="AB1601" s="63"/>
      <c r="AC1601" s="92"/>
      <c r="AO1601" s="92"/>
      <c r="AP1601" s="77"/>
      <c r="AR1601" s="77"/>
      <c r="AS1601" s="77"/>
      <c r="AT1601" s="77"/>
      <c r="AU1601" s="77"/>
      <c r="AV1601" s="77"/>
      <c r="AX1601" s="77"/>
      <c r="AY1601" s="77"/>
      <c r="AZ1601" s="77"/>
      <c r="BC1601" s="77"/>
      <c r="BD1601" s="77"/>
      <c r="BG1601" s="77"/>
      <c r="BK1601" s="77"/>
      <c r="BL1601" s="77"/>
      <c r="BM1601" s="77"/>
      <c r="BZ1601" s="18">
        <f t="shared" si="534"/>
        <v>0</v>
      </c>
      <c r="CA1601" s="41"/>
      <c r="CB1601" s="41"/>
      <c r="CE1601" s="41"/>
      <c r="CH1601" s="41"/>
      <c r="CJ1601" s="41"/>
      <c r="CK1601" s="41"/>
      <c r="CX1601" s="39"/>
      <c r="DI1601">
        <f t="shared" si="552"/>
        <v>0</v>
      </c>
      <c r="DJ1601" s="41"/>
      <c r="DL1601" s="41"/>
      <c r="DN1601" s="41"/>
      <c r="DQ1601" s="41"/>
      <c r="DR1601" s="41"/>
      <c r="DT1601" s="41"/>
      <c r="DV1601" s="63">
        <f t="shared" si="553"/>
        <v>0</v>
      </c>
      <c r="DW1601" s="77"/>
      <c r="DY1601" s="41"/>
      <c r="DZ1601" s="41"/>
      <c r="EA1601" s="41"/>
      <c r="EB1601" s="41"/>
      <c r="ED1601" s="41"/>
      <c r="EE1601" s="41"/>
      <c r="EG1601" s="41"/>
      <c r="EI1601" s="63">
        <f t="shared" si="554"/>
        <v>0</v>
      </c>
      <c r="FJ1601" s="18">
        <f t="shared" si="537"/>
        <v>0</v>
      </c>
      <c r="FT1601">
        <f t="shared" si="538"/>
        <v>0</v>
      </c>
      <c r="GD1601">
        <f t="shared" si="543"/>
        <v>0</v>
      </c>
      <c r="GO1601" s="39">
        <f t="shared" si="555"/>
        <v>0</v>
      </c>
      <c r="GP1601" s="39">
        <f t="shared" si="556"/>
        <v>0</v>
      </c>
      <c r="GQ1601" s="39">
        <f t="shared" si="557"/>
        <v>0</v>
      </c>
      <c r="GR1601" s="39"/>
      <c r="GZ1601" s="47"/>
      <c r="HA1601" s="43"/>
      <c r="IA1601">
        <f t="shared" si="558"/>
        <v>0</v>
      </c>
      <c r="IB1601">
        <f t="shared" si="559"/>
        <v>0</v>
      </c>
      <c r="IH1601">
        <f t="shared" si="560"/>
        <v>0</v>
      </c>
      <c r="II1601" s="35">
        <f t="shared" si="561"/>
        <v>0</v>
      </c>
      <c r="IX1601" s="18">
        <f t="shared" si="562"/>
        <v>0</v>
      </c>
      <c r="NX1601" s="18" t="e">
        <f t="shared" si="551"/>
        <v>#DIV/0!</v>
      </c>
      <c r="NY1601" t="str">
        <f t="shared" si="531"/>
        <v>Smaller</v>
      </c>
      <c r="NZ1601" t="str">
        <f t="shared" si="532"/>
        <v>Small</v>
      </c>
    </row>
    <row r="1602" spans="1:390">
      <c r="A1602" t="s">
        <v>432</v>
      </c>
      <c r="B1602" t="s">
        <v>721</v>
      </c>
      <c r="C1602" t="s">
        <v>722</v>
      </c>
      <c r="D1602" t="s">
        <v>404</v>
      </c>
      <c r="E1602">
        <v>20190</v>
      </c>
      <c r="F1602" t="s">
        <v>2220</v>
      </c>
      <c r="G1602">
        <v>14448.27</v>
      </c>
      <c r="H1602" s="62">
        <v>60000</v>
      </c>
      <c r="I1602" s="63">
        <v>2</v>
      </c>
      <c r="J1602" s="63">
        <v>76</v>
      </c>
      <c r="K1602" s="63">
        <v>6</v>
      </c>
      <c r="L1602" s="63">
        <v>0</v>
      </c>
      <c r="M1602" s="63" t="s">
        <v>2226</v>
      </c>
      <c r="N1602" s="63" t="s">
        <v>2232</v>
      </c>
      <c r="O1602" s="63" t="s">
        <v>2221</v>
      </c>
      <c r="P1602" s="63" t="s">
        <v>2227</v>
      </c>
      <c r="R1602" s="63">
        <v>856</v>
      </c>
      <c r="X1602" s="63">
        <v>2</v>
      </c>
      <c r="Y1602" s="63">
        <v>0</v>
      </c>
      <c r="Z1602" s="63">
        <v>0</v>
      </c>
      <c r="AA1602" s="63">
        <v>0</v>
      </c>
      <c r="AB1602" s="63">
        <v>0</v>
      </c>
      <c r="AC1602" s="93">
        <v>0</v>
      </c>
      <c r="AL1602" s="93">
        <v>60589</v>
      </c>
      <c r="AO1602" s="59">
        <f>SUM(AC1602:AM1602)</f>
        <v>60589</v>
      </c>
      <c r="AP1602" s="77">
        <v>9996</v>
      </c>
      <c r="BB1602" s="63">
        <f t="shared" si="563"/>
        <v>9996</v>
      </c>
      <c r="BC1602" s="77">
        <v>16749</v>
      </c>
      <c r="BO1602" s="63">
        <f t="shared" si="564"/>
        <v>16749</v>
      </c>
      <c r="BZ1602" s="18">
        <f t="shared" si="534"/>
        <v>0</v>
      </c>
      <c r="CA1602" s="41">
        <v>71816</v>
      </c>
      <c r="CM1602">
        <f t="shared" si="565"/>
        <v>71816</v>
      </c>
      <c r="CX1602" s="39"/>
      <c r="DI1602">
        <f t="shared" si="552"/>
        <v>0</v>
      </c>
      <c r="DJ1602" s="41">
        <v>0</v>
      </c>
      <c r="DL1602" s="41">
        <v>0</v>
      </c>
      <c r="DN1602" s="41">
        <v>0</v>
      </c>
      <c r="DQ1602" s="41">
        <v>0</v>
      </c>
      <c r="DR1602" s="41">
        <v>0</v>
      </c>
      <c r="DT1602" s="41">
        <v>0</v>
      </c>
      <c r="DV1602" s="63">
        <f t="shared" si="553"/>
        <v>0</v>
      </c>
      <c r="DW1602" s="77">
        <v>3200</v>
      </c>
      <c r="DY1602" s="41">
        <v>0</v>
      </c>
      <c r="DZ1602" s="41"/>
      <c r="EA1602" s="41">
        <v>0</v>
      </c>
      <c r="EB1602" s="41"/>
      <c r="ED1602" s="41">
        <v>0</v>
      </c>
      <c r="EE1602" s="41">
        <v>7500</v>
      </c>
      <c r="EG1602" s="41">
        <v>0</v>
      </c>
      <c r="EI1602" s="63">
        <f t="shared" si="554"/>
        <v>10700</v>
      </c>
      <c r="EU1602" s="38">
        <v>0.46</v>
      </c>
      <c r="EY1602" s="38">
        <v>0.28999999999999998</v>
      </c>
      <c r="EZ1602" s="38">
        <v>0.24</v>
      </c>
      <c r="FJ1602" s="18">
        <f t="shared" si="537"/>
        <v>0</v>
      </c>
      <c r="FT1602">
        <f t="shared" si="538"/>
        <v>0</v>
      </c>
      <c r="GD1602">
        <f t="shared" si="543"/>
        <v>0</v>
      </c>
      <c r="GO1602" s="39">
        <f t="shared" si="555"/>
        <v>0</v>
      </c>
      <c r="GP1602" s="39">
        <f t="shared" si="556"/>
        <v>77338</v>
      </c>
      <c r="GQ1602" s="39">
        <f t="shared" si="557"/>
        <v>9996</v>
      </c>
      <c r="GR1602" s="39">
        <v>191524</v>
      </c>
      <c r="GS1602" t="s">
        <v>420</v>
      </c>
      <c r="GU1602" t="s">
        <v>2234</v>
      </c>
      <c r="GZ1602" s="47">
        <v>0.2</v>
      </c>
      <c r="HA1602" s="43">
        <v>0</v>
      </c>
      <c r="HB1602">
        <v>0</v>
      </c>
      <c r="HC1602">
        <v>2013</v>
      </c>
      <c r="HD1602">
        <v>3309</v>
      </c>
      <c r="HE1602">
        <v>19045</v>
      </c>
      <c r="HF1602">
        <v>223</v>
      </c>
      <c r="HH1602">
        <v>63580</v>
      </c>
      <c r="HI1602">
        <v>10</v>
      </c>
      <c r="HJ1602">
        <v>163</v>
      </c>
      <c r="HK1602">
        <v>713</v>
      </c>
      <c r="HL1602">
        <v>0</v>
      </c>
      <c r="HM1602">
        <v>3272</v>
      </c>
      <c r="HN1602">
        <v>0</v>
      </c>
      <c r="HU1602">
        <v>6</v>
      </c>
      <c r="HV1602">
        <v>12</v>
      </c>
      <c r="HW1602">
        <v>9</v>
      </c>
      <c r="HX1602">
        <v>11</v>
      </c>
      <c r="HY1602">
        <v>0</v>
      </c>
      <c r="HZ1602">
        <v>1</v>
      </c>
      <c r="IA1602">
        <f t="shared" si="558"/>
        <v>20</v>
      </c>
      <c r="IB1602">
        <f t="shared" si="559"/>
        <v>1</v>
      </c>
      <c r="IC1602">
        <v>12</v>
      </c>
      <c r="ID1602">
        <v>7.97</v>
      </c>
      <c r="IE1602">
        <v>0.25</v>
      </c>
      <c r="IF1602" s="63">
        <v>8</v>
      </c>
      <c r="IH1602">
        <f t="shared" si="560"/>
        <v>8.2199999999999989</v>
      </c>
      <c r="II1602" s="35">
        <f t="shared" si="561"/>
        <v>7.97</v>
      </c>
      <c r="IM1602" s="18">
        <v>5830</v>
      </c>
      <c r="IN1602" t="s">
        <v>2235</v>
      </c>
      <c r="IO1602" s="62">
        <v>0</v>
      </c>
      <c r="IP1602" s="18">
        <v>49969</v>
      </c>
      <c r="IQ1602" s="18">
        <v>5918</v>
      </c>
      <c r="IR1602" s="18">
        <v>3698</v>
      </c>
      <c r="IS1602" s="18">
        <v>0</v>
      </c>
      <c r="IT1602" s="18">
        <v>0</v>
      </c>
      <c r="IU1602" s="18">
        <v>2025</v>
      </c>
      <c r="IV1602" s="18">
        <v>21536</v>
      </c>
      <c r="IW1602" s="18" t="s">
        <v>2420</v>
      </c>
      <c r="IX1602" s="18">
        <f t="shared" si="562"/>
        <v>88976</v>
      </c>
      <c r="JB1602" s="18">
        <v>1524</v>
      </c>
      <c r="JC1602" s="18">
        <v>1124</v>
      </c>
      <c r="JS1602" s="18">
        <v>119</v>
      </c>
      <c r="JT1602" s="18">
        <v>3</v>
      </c>
      <c r="JU1602" s="18">
        <v>30</v>
      </c>
      <c r="JY1602" s="18">
        <v>3371</v>
      </c>
      <c r="KC1602" s="18" t="s">
        <v>2224</v>
      </c>
      <c r="KD1602" s="18" t="s">
        <v>862</v>
      </c>
      <c r="KF1602" s="18">
        <v>12</v>
      </c>
      <c r="KG1602" s="18">
        <v>15</v>
      </c>
      <c r="KH1602" s="18">
        <v>346</v>
      </c>
      <c r="KN1602" s="18">
        <v>14</v>
      </c>
      <c r="KO1602" s="18">
        <v>14</v>
      </c>
      <c r="KP1602" s="18">
        <v>14</v>
      </c>
      <c r="KQ1602" s="18">
        <v>14</v>
      </c>
      <c r="KR1602" s="18">
        <v>9.5</v>
      </c>
      <c r="KS1602" s="18">
        <v>6</v>
      </c>
      <c r="KT1602" s="18">
        <v>0</v>
      </c>
      <c r="LB1602" s="18" t="s">
        <v>766</v>
      </c>
      <c r="LQ1602" s="18">
        <v>10</v>
      </c>
      <c r="LR1602" s="18">
        <v>10</v>
      </c>
      <c r="LS1602" s="18">
        <v>10</v>
      </c>
      <c r="LT1602" s="18">
        <v>10</v>
      </c>
      <c r="LU1602" s="18">
        <v>0</v>
      </c>
      <c r="LV1602" s="18">
        <v>0</v>
      </c>
      <c r="LW1602" s="18">
        <v>0</v>
      </c>
      <c r="ME1602" s="18" t="s">
        <v>766</v>
      </c>
      <c r="MF1602" s="18" t="s">
        <v>768</v>
      </c>
      <c r="MG1602" s="18" t="s">
        <v>768</v>
      </c>
      <c r="MH1602" s="18" t="s">
        <v>768</v>
      </c>
      <c r="MI1602" s="18" t="s">
        <v>2231</v>
      </c>
      <c r="MO1602" s="18" t="s">
        <v>766</v>
      </c>
      <c r="NL1602" s="18" t="s">
        <v>768</v>
      </c>
      <c r="NM1602" s="18" t="s">
        <v>1153</v>
      </c>
      <c r="NP1602" s="18" t="s">
        <v>2225</v>
      </c>
      <c r="NV1602" s="18">
        <v>19312</v>
      </c>
      <c r="NX1602" s="18">
        <f t="shared" si="551"/>
        <v>1812.831869510665</v>
      </c>
      <c r="NY1602" t="str">
        <f t="shared" ref="NY1602:NY1665" si="566">IF(G1602&gt;13000,"Larger",IF(G1602&lt;6500,"Smaller","Mid-range"))</f>
        <v>Larger</v>
      </c>
      <c r="NZ1602" t="str">
        <f t="shared" ref="NZ1602:NZ1665" si="567">IF(G1602&gt;20000,"Large",IF(G1602&lt;10000,"Small","Medium"))</f>
        <v>Medium</v>
      </c>
    </row>
    <row r="1603" spans="1:390">
      <c r="A1603" t="s">
        <v>521</v>
      </c>
      <c r="B1603" t="s">
        <v>729</v>
      </c>
      <c r="C1603" t="s">
        <v>730</v>
      </c>
      <c r="D1603" t="s">
        <v>404</v>
      </c>
      <c r="E1603">
        <v>20190</v>
      </c>
      <c r="F1603" t="s">
        <v>2220</v>
      </c>
      <c r="G1603">
        <v>14730.5</v>
      </c>
      <c r="X1603" s="63"/>
      <c r="Y1603" s="63"/>
      <c r="Z1603" s="63"/>
      <c r="AA1603" s="63"/>
      <c r="AB1603" s="63"/>
      <c r="AC1603" s="92"/>
      <c r="AO1603" s="92"/>
      <c r="AP1603" s="77"/>
      <c r="AR1603" s="77"/>
      <c r="AS1603" s="77"/>
      <c r="AT1603" s="77"/>
      <c r="AU1603" s="77"/>
      <c r="AV1603" s="77"/>
      <c r="AX1603" s="77"/>
      <c r="AY1603" s="77"/>
      <c r="AZ1603" s="77"/>
      <c r="BC1603" s="77"/>
      <c r="BD1603" s="77"/>
      <c r="BG1603" s="77"/>
      <c r="BK1603" s="77"/>
      <c r="BL1603" s="77"/>
      <c r="BM1603" s="77"/>
      <c r="BZ1603" s="18">
        <f t="shared" si="534"/>
        <v>0</v>
      </c>
      <c r="CA1603" s="41"/>
      <c r="CB1603" s="41"/>
      <c r="CE1603" s="41"/>
      <c r="CH1603" s="41"/>
      <c r="CJ1603" s="41"/>
      <c r="CK1603" s="41"/>
      <c r="CX1603" s="39"/>
      <c r="DI1603">
        <f t="shared" si="552"/>
        <v>0</v>
      </c>
      <c r="DJ1603" s="41"/>
      <c r="DL1603" s="41"/>
      <c r="DN1603" s="41"/>
      <c r="DQ1603" s="41"/>
      <c r="DR1603" s="41"/>
      <c r="DT1603" s="41"/>
      <c r="DV1603" s="63">
        <f t="shared" si="553"/>
        <v>0</v>
      </c>
      <c r="DW1603" s="77"/>
      <c r="DY1603" s="41"/>
      <c r="DZ1603" s="41"/>
      <c r="EA1603" s="41"/>
      <c r="EB1603" s="41"/>
      <c r="ED1603" s="41"/>
      <c r="EE1603" s="41"/>
      <c r="EG1603" s="41"/>
      <c r="EI1603" s="63">
        <f t="shared" si="554"/>
        <v>0</v>
      </c>
      <c r="FJ1603" s="18">
        <f t="shared" si="537"/>
        <v>0</v>
      </c>
      <c r="FT1603">
        <f t="shared" si="538"/>
        <v>0</v>
      </c>
      <c r="GD1603">
        <f t="shared" si="543"/>
        <v>0</v>
      </c>
      <c r="GO1603" s="39">
        <f t="shared" si="555"/>
        <v>0</v>
      </c>
      <c r="GP1603" s="39">
        <f t="shared" si="556"/>
        <v>0</v>
      </c>
      <c r="GQ1603" s="39">
        <f t="shared" si="557"/>
        <v>0</v>
      </c>
      <c r="GR1603" s="39"/>
      <c r="GZ1603" s="47"/>
      <c r="HA1603" s="43"/>
      <c r="IA1603">
        <f t="shared" si="558"/>
        <v>0</v>
      </c>
      <c r="IB1603">
        <f t="shared" si="559"/>
        <v>0</v>
      </c>
      <c r="IH1603">
        <f t="shared" si="560"/>
        <v>0</v>
      </c>
      <c r="II1603" s="35">
        <f t="shared" si="561"/>
        <v>0</v>
      </c>
      <c r="IX1603" s="18">
        <f t="shared" si="562"/>
        <v>0</v>
      </c>
      <c r="NX1603" s="18" t="e">
        <f t="shared" si="551"/>
        <v>#DIV/0!</v>
      </c>
      <c r="NY1603" t="str">
        <f t="shared" si="566"/>
        <v>Larger</v>
      </c>
      <c r="NZ1603" t="str">
        <f t="shared" si="567"/>
        <v>Medium</v>
      </c>
    </row>
    <row r="1604" spans="1:390">
      <c r="A1604" t="s">
        <v>465</v>
      </c>
      <c r="B1604" t="s">
        <v>466</v>
      </c>
      <c r="C1604" t="s">
        <v>467</v>
      </c>
      <c r="D1604" t="s">
        <v>404</v>
      </c>
      <c r="E1604">
        <v>20190</v>
      </c>
      <c r="F1604" t="s">
        <v>2220</v>
      </c>
      <c r="G1604">
        <v>18848.53</v>
      </c>
      <c r="X1604" s="63"/>
      <c r="Y1604" s="63"/>
      <c r="Z1604" s="63"/>
      <c r="AA1604" s="63"/>
      <c r="AB1604" s="63"/>
      <c r="AC1604" s="92"/>
      <c r="AO1604" s="92"/>
      <c r="AP1604" s="77"/>
      <c r="AR1604" s="77"/>
      <c r="AS1604" s="77"/>
      <c r="AT1604" s="77"/>
      <c r="AU1604" s="77"/>
      <c r="AV1604" s="77"/>
      <c r="AX1604" s="77"/>
      <c r="AY1604" s="77"/>
      <c r="AZ1604" s="77"/>
      <c r="BC1604" s="77"/>
      <c r="BD1604" s="77"/>
      <c r="BG1604" s="77"/>
      <c r="BK1604" s="77"/>
      <c r="BL1604" s="77"/>
      <c r="BM1604" s="77"/>
      <c r="BZ1604" s="18">
        <f t="shared" si="534"/>
        <v>0</v>
      </c>
      <c r="CA1604" s="41"/>
      <c r="CB1604" s="41"/>
      <c r="CE1604" s="41"/>
      <c r="CH1604" s="41"/>
      <c r="CJ1604" s="41"/>
      <c r="CK1604" s="41"/>
      <c r="CX1604" s="39"/>
      <c r="DI1604">
        <f t="shared" si="552"/>
        <v>0</v>
      </c>
      <c r="DJ1604" s="41"/>
      <c r="DL1604" s="41"/>
      <c r="DN1604" s="41"/>
      <c r="DQ1604" s="41"/>
      <c r="DR1604" s="41"/>
      <c r="DT1604" s="41"/>
      <c r="DV1604" s="63">
        <f t="shared" si="553"/>
        <v>0</v>
      </c>
      <c r="DW1604" s="77"/>
      <c r="DY1604" s="41"/>
      <c r="DZ1604" s="41"/>
      <c r="EA1604" s="41"/>
      <c r="EB1604" s="41"/>
      <c r="ED1604" s="41"/>
      <c r="EE1604" s="41"/>
      <c r="EI1604" s="63">
        <f t="shared" si="554"/>
        <v>0</v>
      </c>
      <c r="FJ1604" s="18">
        <f t="shared" si="537"/>
        <v>0</v>
      </c>
      <c r="FT1604">
        <f t="shared" si="538"/>
        <v>0</v>
      </c>
      <c r="GD1604">
        <f t="shared" si="543"/>
        <v>0</v>
      </c>
      <c r="GO1604" s="39">
        <f t="shared" si="555"/>
        <v>0</v>
      </c>
      <c r="GP1604" s="39">
        <f t="shared" si="556"/>
        <v>0</v>
      </c>
      <c r="GQ1604" s="39">
        <f t="shared" si="557"/>
        <v>0</v>
      </c>
      <c r="GR1604" s="39"/>
      <c r="GZ1604" s="50"/>
      <c r="HA1604" s="43"/>
      <c r="IA1604">
        <f t="shared" si="558"/>
        <v>0</v>
      </c>
      <c r="IB1604">
        <f t="shared" si="559"/>
        <v>0</v>
      </c>
      <c r="IH1604">
        <f t="shared" si="560"/>
        <v>0</v>
      </c>
      <c r="II1604" s="35">
        <f t="shared" si="561"/>
        <v>0</v>
      </c>
      <c r="IX1604" s="18">
        <f t="shared" si="562"/>
        <v>0</v>
      </c>
      <c r="NX1604" s="18" t="e">
        <f t="shared" si="551"/>
        <v>#DIV/0!</v>
      </c>
      <c r="NY1604" t="str">
        <f t="shared" si="566"/>
        <v>Larger</v>
      </c>
      <c r="NZ1604" t="str">
        <f t="shared" si="567"/>
        <v>Medium</v>
      </c>
    </row>
    <row r="1605" spans="1:390">
      <c r="A1605" t="s">
        <v>627</v>
      </c>
      <c r="B1605" t="s">
        <v>628</v>
      </c>
      <c r="C1605" t="s">
        <v>629</v>
      </c>
      <c r="D1605" t="s">
        <v>393</v>
      </c>
      <c r="E1605">
        <v>20190</v>
      </c>
      <c r="F1605" t="s">
        <v>2220</v>
      </c>
      <c r="G1605">
        <v>14000.3</v>
      </c>
      <c r="H1605" s="62">
        <v>37760</v>
      </c>
      <c r="I1605" s="63">
        <v>1</v>
      </c>
      <c r="J1605" s="63">
        <v>99</v>
      </c>
      <c r="K1605" s="63">
        <v>7</v>
      </c>
      <c r="L1605" s="63">
        <v>1</v>
      </c>
      <c r="O1605" s="63" t="s">
        <v>2221</v>
      </c>
      <c r="R1605" s="63">
        <v>624</v>
      </c>
      <c r="X1605" s="63">
        <v>0</v>
      </c>
      <c r="Y1605" s="63">
        <v>0</v>
      </c>
      <c r="Z1605" s="63">
        <v>0</v>
      </c>
      <c r="AA1605" s="63">
        <v>0</v>
      </c>
      <c r="AB1605" s="63">
        <v>0</v>
      </c>
      <c r="AC1605" s="93">
        <v>0</v>
      </c>
      <c r="AL1605" s="93">
        <v>38999</v>
      </c>
      <c r="AO1605" s="59">
        <f>SUM(AC1605:AM1605)</f>
        <v>38999</v>
      </c>
      <c r="AY1605" s="77">
        <v>22036</v>
      </c>
      <c r="BB1605" s="63">
        <f t="shared" si="563"/>
        <v>22036</v>
      </c>
      <c r="BL1605" s="77">
        <v>25666</v>
      </c>
      <c r="BO1605" s="63">
        <f t="shared" si="564"/>
        <v>25666</v>
      </c>
      <c r="BZ1605" s="18">
        <f t="shared" si="534"/>
        <v>0</v>
      </c>
      <c r="CJ1605" s="41">
        <v>97260</v>
      </c>
      <c r="CM1605">
        <f t="shared" si="565"/>
        <v>97260</v>
      </c>
      <c r="CX1605" s="39"/>
      <c r="DI1605">
        <f t="shared" si="552"/>
        <v>0</v>
      </c>
      <c r="DR1605" s="41">
        <v>0</v>
      </c>
      <c r="DV1605" s="63">
        <f t="shared" si="553"/>
        <v>0</v>
      </c>
      <c r="EE1605" s="41">
        <v>0</v>
      </c>
      <c r="EI1605" s="63">
        <f t="shared" si="554"/>
        <v>0</v>
      </c>
      <c r="EU1605" s="38">
        <v>0.41</v>
      </c>
      <c r="EY1605" s="38">
        <v>0.39</v>
      </c>
      <c r="EZ1605" s="38">
        <v>0.2</v>
      </c>
      <c r="FJ1605" s="18">
        <f t="shared" si="537"/>
        <v>0</v>
      </c>
      <c r="FT1605">
        <f t="shared" si="538"/>
        <v>0</v>
      </c>
      <c r="GD1605">
        <f t="shared" si="543"/>
        <v>0</v>
      </c>
      <c r="GO1605" s="39">
        <f t="shared" si="555"/>
        <v>0</v>
      </c>
      <c r="GP1605" s="39">
        <f t="shared" si="556"/>
        <v>64665</v>
      </c>
      <c r="GQ1605" s="39">
        <f t="shared" si="557"/>
        <v>22036</v>
      </c>
      <c r="GR1605" s="39">
        <v>250000</v>
      </c>
      <c r="GS1605" t="s">
        <v>395</v>
      </c>
      <c r="GU1605" t="s">
        <v>1402</v>
      </c>
      <c r="GZ1605" s="47">
        <v>0</v>
      </c>
      <c r="HA1605" s="43">
        <v>0</v>
      </c>
      <c r="HB1605" s="41">
        <v>928</v>
      </c>
      <c r="HC1605">
        <v>951</v>
      </c>
      <c r="HD1605">
        <v>155</v>
      </c>
      <c r="HE1605">
        <v>0</v>
      </c>
      <c r="HF1605">
        <v>89</v>
      </c>
      <c r="HH1605">
        <v>76820</v>
      </c>
      <c r="HI1605">
        <v>99</v>
      </c>
      <c r="HJ1605">
        <v>0</v>
      </c>
      <c r="HK1605">
        <v>1</v>
      </c>
      <c r="HL1605">
        <v>0</v>
      </c>
      <c r="HM1605">
        <v>951</v>
      </c>
      <c r="HN1605">
        <v>0</v>
      </c>
      <c r="HU1605">
        <v>3</v>
      </c>
      <c r="HV1605">
        <v>8</v>
      </c>
      <c r="HW1605">
        <v>4</v>
      </c>
      <c r="HX1605">
        <v>0</v>
      </c>
      <c r="HY1605">
        <v>0</v>
      </c>
      <c r="HZ1605">
        <v>0</v>
      </c>
      <c r="IA1605">
        <f t="shared" si="558"/>
        <v>4</v>
      </c>
      <c r="IB1605">
        <f t="shared" si="559"/>
        <v>0</v>
      </c>
      <c r="IC1605">
        <v>15</v>
      </c>
      <c r="ID1605">
        <v>4.1269999999999998</v>
      </c>
      <c r="IE1605">
        <v>4</v>
      </c>
      <c r="IF1605" s="63">
        <v>2</v>
      </c>
      <c r="IH1605">
        <f t="shared" si="560"/>
        <v>8.1269999999999989</v>
      </c>
      <c r="II1605" s="35">
        <f t="shared" si="561"/>
        <v>4.1269999999999998</v>
      </c>
      <c r="IM1605" s="18">
        <v>5139</v>
      </c>
      <c r="IN1605" t="s">
        <v>411</v>
      </c>
      <c r="IO1605" s="62">
        <v>6697</v>
      </c>
      <c r="IP1605" s="18">
        <v>60766</v>
      </c>
      <c r="IQ1605" s="18">
        <v>2666</v>
      </c>
      <c r="IR1605" s="18">
        <v>19</v>
      </c>
      <c r="IS1605" s="18">
        <v>223</v>
      </c>
      <c r="IT1605" s="18">
        <v>0</v>
      </c>
      <c r="IU1605" s="18">
        <v>27817</v>
      </c>
      <c r="IV1605" s="18">
        <v>0</v>
      </c>
      <c r="IX1605" s="18">
        <f t="shared" si="562"/>
        <v>103327</v>
      </c>
      <c r="JB1605" s="18">
        <v>125</v>
      </c>
      <c r="JC1605" s="18">
        <v>252</v>
      </c>
      <c r="JS1605" s="18">
        <v>108</v>
      </c>
      <c r="JT1605" s="18">
        <v>0</v>
      </c>
      <c r="JU1605" s="18">
        <v>4</v>
      </c>
      <c r="JY1605" s="18">
        <v>2798</v>
      </c>
      <c r="KC1605" s="18" t="s">
        <v>2224</v>
      </c>
      <c r="KD1605" s="18" t="s">
        <v>862</v>
      </c>
      <c r="KF1605" s="18">
        <v>1</v>
      </c>
      <c r="KG1605" s="18">
        <v>22</v>
      </c>
      <c r="KH1605" s="18">
        <v>701</v>
      </c>
      <c r="KN1605" s="18">
        <v>14.5</v>
      </c>
      <c r="KO1605" s="18">
        <v>14.5</v>
      </c>
      <c r="KP1605" s="18">
        <v>14.5</v>
      </c>
      <c r="KQ1605" s="18">
        <v>14.5</v>
      </c>
      <c r="KR1605" s="18">
        <v>8.5</v>
      </c>
      <c r="KS1605" s="18">
        <v>5</v>
      </c>
      <c r="KT1605" s="18">
        <v>11</v>
      </c>
      <c r="LB1605" s="18" t="s">
        <v>766</v>
      </c>
      <c r="LQ1605" s="18">
        <v>7</v>
      </c>
      <c r="LR1605" s="18">
        <v>11</v>
      </c>
      <c r="LS1605" s="18">
        <v>11</v>
      </c>
      <c r="LT1605" s="18">
        <v>7</v>
      </c>
      <c r="LU1605" s="18">
        <v>0</v>
      </c>
      <c r="LV1605" s="18">
        <v>0</v>
      </c>
      <c r="LW1605" s="18">
        <v>0</v>
      </c>
      <c r="ME1605" s="18" t="s">
        <v>766</v>
      </c>
      <c r="MF1605" s="18" t="s">
        <v>768</v>
      </c>
      <c r="MG1605" s="18" t="s">
        <v>768</v>
      </c>
      <c r="MH1605" s="18" t="s">
        <v>2231</v>
      </c>
      <c r="MI1605" s="18" t="s">
        <v>2231</v>
      </c>
      <c r="MO1605" s="18" t="s">
        <v>766</v>
      </c>
      <c r="MS1605" s="18">
        <v>265036</v>
      </c>
      <c r="NL1605" s="18" t="s">
        <v>768</v>
      </c>
      <c r="NM1605" s="18" t="s">
        <v>1153</v>
      </c>
      <c r="NP1605" s="18" t="s">
        <v>2225</v>
      </c>
      <c r="NQ1605" s="18" t="s">
        <v>2246</v>
      </c>
      <c r="NV1605" s="18">
        <v>19744</v>
      </c>
      <c r="NX1605" s="18">
        <f t="shared" si="551"/>
        <v>3392.3673370487036</v>
      </c>
      <c r="NY1605" t="str">
        <f t="shared" si="566"/>
        <v>Larger</v>
      </c>
      <c r="NZ1605" t="str">
        <f t="shared" si="567"/>
        <v>Medium</v>
      </c>
    </row>
    <row r="1606" spans="1:390">
      <c r="A1606" t="s">
        <v>738</v>
      </c>
      <c r="B1606" t="s">
        <v>739</v>
      </c>
      <c r="C1606" t="s">
        <v>740</v>
      </c>
      <c r="D1606" t="s">
        <v>393</v>
      </c>
      <c r="E1606">
        <v>20190</v>
      </c>
      <c r="F1606" t="s">
        <v>2220</v>
      </c>
      <c r="G1606">
        <v>23444.23</v>
      </c>
      <c r="X1606" s="63"/>
      <c r="Y1606" s="63"/>
      <c r="Z1606" s="63"/>
      <c r="AA1606" s="63"/>
      <c r="AB1606" s="63"/>
      <c r="AC1606" s="92"/>
      <c r="AO1606" s="92"/>
      <c r="AY1606" s="77"/>
      <c r="BL1606" s="77"/>
      <c r="BZ1606" s="18">
        <f t="shared" si="534"/>
        <v>0</v>
      </c>
      <c r="CJ1606" s="41"/>
      <c r="CX1606" s="39"/>
      <c r="DI1606">
        <f t="shared" si="552"/>
        <v>0</v>
      </c>
      <c r="DR1606" s="41"/>
      <c r="DV1606" s="63">
        <f t="shared" si="553"/>
        <v>0</v>
      </c>
      <c r="EE1606" s="41"/>
      <c r="EI1606" s="63">
        <f t="shared" si="554"/>
        <v>0</v>
      </c>
      <c r="FJ1606" s="18">
        <f t="shared" si="537"/>
        <v>0</v>
      </c>
      <c r="FT1606">
        <f t="shared" si="538"/>
        <v>0</v>
      </c>
      <c r="GD1606">
        <f t="shared" si="543"/>
        <v>0</v>
      </c>
      <c r="GO1606" s="39">
        <f t="shared" si="555"/>
        <v>0</v>
      </c>
      <c r="GP1606" s="39">
        <f t="shared" si="556"/>
        <v>0</v>
      </c>
      <c r="GQ1606" s="39">
        <f t="shared" si="557"/>
        <v>0</v>
      </c>
      <c r="GR1606" s="39"/>
      <c r="GZ1606" s="47"/>
      <c r="HA1606" s="43"/>
      <c r="HB1606" s="41"/>
      <c r="IA1606">
        <f t="shared" si="558"/>
        <v>0</v>
      </c>
      <c r="IB1606">
        <f t="shared" si="559"/>
        <v>0</v>
      </c>
      <c r="IH1606">
        <f t="shared" si="560"/>
        <v>0</v>
      </c>
      <c r="II1606" s="35">
        <f t="shared" si="561"/>
        <v>0</v>
      </c>
      <c r="IX1606" s="18">
        <f t="shared" si="562"/>
        <v>0</v>
      </c>
      <c r="NX1606" s="18" t="e">
        <f t="shared" si="551"/>
        <v>#DIV/0!</v>
      </c>
      <c r="NY1606" t="str">
        <f t="shared" si="566"/>
        <v>Larger</v>
      </c>
      <c r="NZ1606" t="str">
        <f t="shared" si="567"/>
        <v>Large</v>
      </c>
    </row>
    <row r="1607" spans="1:390">
      <c r="A1607" t="s">
        <v>429</v>
      </c>
      <c r="B1607" t="s">
        <v>750</v>
      </c>
      <c r="C1607" t="s">
        <v>751</v>
      </c>
      <c r="D1607" t="s">
        <v>404</v>
      </c>
      <c r="E1607">
        <v>20190</v>
      </c>
      <c r="F1607" t="s">
        <v>2220</v>
      </c>
      <c r="G1607">
        <v>8335.2199999999993</v>
      </c>
      <c r="X1607" s="63"/>
      <c r="Y1607" s="63"/>
      <c r="Z1607" s="63"/>
      <c r="AA1607" s="63"/>
      <c r="AB1607" s="63"/>
      <c r="AC1607" s="92"/>
      <c r="AO1607" s="92"/>
      <c r="AP1607" s="77"/>
      <c r="AR1607" s="77"/>
      <c r="AS1607" s="77"/>
      <c r="AT1607" s="77"/>
      <c r="AU1607" s="77"/>
      <c r="AV1607" s="77"/>
      <c r="AX1607" s="77"/>
      <c r="AY1607" s="77"/>
      <c r="AZ1607" s="77"/>
      <c r="BC1607" s="77"/>
      <c r="BD1607" s="77"/>
      <c r="BG1607" s="77"/>
      <c r="BK1607" s="77"/>
      <c r="BL1607" s="77"/>
      <c r="BM1607" s="77"/>
      <c r="BZ1607" s="18">
        <f t="shared" si="534"/>
        <v>0</v>
      </c>
      <c r="CA1607" s="41"/>
      <c r="CB1607" s="41"/>
      <c r="CE1607" s="41"/>
      <c r="CH1607" s="41"/>
      <c r="CJ1607" s="41"/>
      <c r="CK1607" s="41"/>
      <c r="CX1607" s="39"/>
      <c r="DI1607">
        <f t="shared" si="552"/>
        <v>0</v>
      </c>
      <c r="DJ1607" s="41"/>
      <c r="DL1607" s="41"/>
      <c r="DN1607" s="41"/>
      <c r="DQ1607" s="41"/>
      <c r="DR1607" s="41"/>
      <c r="DT1607" s="41"/>
      <c r="DV1607" s="63">
        <f t="shared" si="553"/>
        <v>0</v>
      </c>
      <c r="DW1607" s="77"/>
      <c r="DY1607" s="41"/>
      <c r="DZ1607" s="41"/>
      <c r="EA1607" s="41"/>
      <c r="EB1607" s="41"/>
      <c r="ED1607" s="41"/>
      <c r="EE1607" s="41"/>
      <c r="EG1607" s="41"/>
      <c r="EI1607" s="63">
        <f t="shared" si="554"/>
        <v>0</v>
      </c>
      <c r="FJ1607" s="18">
        <f t="shared" si="537"/>
        <v>0</v>
      </c>
      <c r="FT1607">
        <f t="shared" si="538"/>
        <v>0</v>
      </c>
      <c r="GD1607">
        <f t="shared" si="543"/>
        <v>0</v>
      </c>
      <c r="GO1607" s="39">
        <f t="shared" si="555"/>
        <v>0</v>
      </c>
      <c r="GP1607" s="39">
        <f t="shared" si="556"/>
        <v>0</v>
      </c>
      <c r="GQ1607" s="39">
        <f t="shared" si="557"/>
        <v>0</v>
      </c>
      <c r="GR1607" s="39"/>
      <c r="GZ1607" s="47"/>
      <c r="HA1607" s="43"/>
      <c r="IA1607">
        <f t="shared" si="558"/>
        <v>0</v>
      </c>
      <c r="IB1607">
        <f t="shared" si="559"/>
        <v>0</v>
      </c>
      <c r="IH1607">
        <f t="shared" si="560"/>
        <v>0</v>
      </c>
      <c r="II1607" s="35">
        <f t="shared" si="561"/>
        <v>0</v>
      </c>
      <c r="IX1607" s="18">
        <f t="shared" si="562"/>
        <v>0</v>
      </c>
      <c r="NX1607" s="18" t="e">
        <f t="shared" si="551"/>
        <v>#DIV/0!</v>
      </c>
      <c r="NY1607" t="str">
        <f t="shared" si="566"/>
        <v>Mid-range</v>
      </c>
      <c r="NZ1607" t="str">
        <f t="shared" si="567"/>
        <v>Small</v>
      </c>
    </row>
    <row r="1608" spans="1:390">
      <c r="A1608" t="s">
        <v>528</v>
      </c>
      <c r="B1608" t="s">
        <v>529</v>
      </c>
      <c r="C1608" t="s">
        <v>530</v>
      </c>
      <c r="D1608" t="s">
        <v>393</v>
      </c>
      <c r="E1608">
        <v>20190</v>
      </c>
      <c r="F1608" t="s">
        <v>2220</v>
      </c>
      <c r="G1608">
        <v>7071.34</v>
      </c>
      <c r="H1608" s="62">
        <v>12096</v>
      </c>
      <c r="I1608" s="63">
        <v>1</v>
      </c>
      <c r="J1608" s="63">
        <v>140</v>
      </c>
      <c r="K1608" s="63">
        <v>1</v>
      </c>
      <c r="L1608" s="63">
        <v>0</v>
      </c>
      <c r="N1608" s="63" t="s">
        <v>2232</v>
      </c>
      <c r="R1608" s="63">
        <v>130</v>
      </c>
      <c r="X1608" s="63">
        <v>2</v>
      </c>
      <c r="Y1608" s="63">
        <v>0</v>
      </c>
      <c r="Z1608" s="63">
        <v>6</v>
      </c>
      <c r="AA1608" s="63">
        <v>0</v>
      </c>
      <c r="AB1608" s="63">
        <v>0</v>
      </c>
      <c r="AC1608" s="93">
        <v>0</v>
      </c>
      <c r="AE1608" s="76">
        <v>40000</v>
      </c>
      <c r="AM1608" s="93">
        <v>25000</v>
      </c>
      <c r="AN1608" s="63">
        <v>1339</v>
      </c>
      <c r="AO1608" s="59">
        <f>SUM(AC1608:AM1608)</f>
        <v>65000</v>
      </c>
      <c r="AZ1608" s="77">
        <v>0</v>
      </c>
      <c r="BA1608" s="63" t="s">
        <v>2421</v>
      </c>
      <c r="BB1608" s="63">
        <f t="shared" si="563"/>
        <v>0</v>
      </c>
      <c r="BM1608" s="77">
        <v>10000</v>
      </c>
      <c r="BN1608" s="63" t="s">
        <v>1267</v>
      </c>
      <c r="BO1608" s="63">
        <f t="shared" si="564"/>
        <v>10000</v>
      </c>
      <c r="BZ1608" s="18">
        <f t="shared" si="534"/>
        <v>0</v>
      </c>
      <c r="CK1608" s="41">
        <v>98000</v>
      </c>
      <c r="CL1608" t="s">
        <v>1267</v>
      </c>
      <c r="CM1608">
        <f t="shared" si="565"/>
        <v>98000</v>
      </c>
      <c r="CX1608" s="39"/>
      <c r="DI1608">
        <f t="shared" si="552"/>
        <v>0</v>
      </c>
      <c r="DT1608" s="41">
        <v>7000</v>
      </c>
      <c r="DU1608" t="s">
        <v>2422</v>
      </c>
      <c r="DV1608" s="63">
        <f t="shared" si="553"/>
        <v>7000</v>
      </c>
      <c r="EG1608" s="41">
        <v>0</v>
      </c>
      <c r="EI1608" s="63">
        <f t="shared" si="554"/>
        <v>0</v>
      </c>
      <c r="EU1608" s="38">
        <v>0.7</v>
      </c>
      <c r="EY1608" s="38">
        <v>0.22</v>
      </c>
      <c r="EZ1608" s="38">
        <v>0.08</v>
      </c>
      <c r="FJ1608" s="18">
        <f t="shared" si="537"/>
        <v>0</v>
      </c>
      <c r="FT1608">
        <f t="shared" si="538"/>
        <v>0</v>
      </c>
      <c r="GD1608">
        <f t="shared" si="543"/>
        <v>0</v>
      </c>
      <c r="GO1608" s="39">
        <f t="shared" si="555"/>
        <v>0</v>
      </c>
      <c r="GP1608" s="39">
        <f t="shared" si="556"/>
        <v>75000</v>
      </c>
      <c r="GQ1608" s="39">
        <f t="shared" si="557"/>
        <v>0</v>
      </c>
      <c r="GR1608" s="39">
        <v>204885</v>
      </c>
      <c r="GS1608" t="s">
        <v>1192</v>
      </c>
      <c r="GU1608" t="s">
        <v>2279</v>
      </c>
      <c r="GZ1608" s="47">
        <v>0</v>
      </c>
      <c r="HA1608" s="43">
        <v>0</v>
      </c>
      <c r="HB1608">
        <v>0</v>
      </c>
      <c r="HC1608">
        <v>450</v>
      </c>
      <c r="HD1608">
        <v>375</v>
      </c>
      <c r="HE1608">
        <v>1450</v>
      </c>
      <c r="HF1608">
        <v>80</v>
      </c>
      <c r="HH1608">
        <v>38000</v>
      </c>
      <c r="HI1608">
        <v>117</v>
      </c>
      <c r="HJ1608">
        <v>0</v>
      </c>
      <c r="HK1608">
        <v>0</v>
      </c>
      <c r="HL1608">
        <v>0</v>
      </c>
      <c r="HM1608">
        <v>450</v>
      </c>
      <c r="HN1608">
        <v>0</v>
      </c>
      <c r="HU1608">
        <v>4</v>
      </c>
      <c r="HV1608">
        <v>10</v>
      </c>
      <c r="HW1608">
        <v>2</v>
      </c>
      <c r="HX1608">
        <v>0</v>
      </c>
      <c r="HY1608">
        <v>0</v>
      </c>
      <c r="HZ1608">
        <v>0</v>
      </c>
      <c r="IA1608">
        <f t="shared" si="558"/>
        <v>2</v>
      </c>
      <c r="IB1608">
        <f t="shared" si="559"/>
        <v>0</v>
      </c>
      <c r="IC1608">
        <v>5</v>
      </c>
      <c r="ID1608">
        <v>7.3</v>
      </c>
      <c r="IE1608">
        <v>2</v>
      </c>
      <c r="IF1608" s="63">
        <v>2</v>
      </c>
      <c r="IH1608">
        <f t="shared" si="560"/>
        <v>9.3000000000000007</v>
      </c>
      <c r="II1608" s="35">
        <f t="shared" si="561"/>
        <v>7.3</v>
      </c>
      <c r="IM1608" s="18">
        <v>13000</v>
      </c>
      <c r="IN1608" t="s">
        <v>2235</v>
      </c>
      <c r="IO1608" s="62">
        <v>4800</v>
      </c>
      <c r="IP1608" s="18">
        <v>5000</v>
      </c>
      <c r="IQ1608" s="18">
        <v>0</v>
      </c>
      <c r="IR1608" s="18">
        <v>120</v>
      </c>
      <c r="IS1608" s="18">
        <v>0</v>
      </c>
      <c r="IT1608" s="18">
        <v>1200</v>
      </c>
      <c r="IU1608" s="18">
        <v>800</v>
      </c>
      <c r="IV1608" s="18">
        <v>0</v>
      </c>
      <c r="IW1608" s="18" t="s">
        <v>2423</v>
      </c>
      <c r="IX1608" s="18">
        <f t="shared" si="562"/>
        <v>24920</v>
      </c>
      <c r="JB1608" s="18">
        <v>1000</v>
      </c>
      <c r="JC1608" s="18">
        <v>175</v>
      </c>
      <c r="JS1608" s="18">
        <v>115</v>
      </c>
      <c r="JT1608" s="18">
        <v>20</v>
      </c>
      <c r="JU1608" s="18">
        <v>35</v>
      </c>
      <c r="JW1608" s="18">
        <v>0</v>
      </c>
      <c r="JX1608" s="18" t="s">
        <v>2423</v>
      </c>
      <c r="JY1608" s="18">
        <v>3450</v>
      </c>
      <c r="JZ1608" s="18" t="s">
        <v>2237</v>
      </c>
      <c r="KD1608" s="18" t="s">
        <v>862</v>
      </c>
      <c r="KE1608" s="18">
        <v>3450</v>
      </c>
      <c r="KF1608" s="18">
        <v>10</v>
      </c>
      <c r="KG1608" s="18">
        <v>115</v>
      </c>
      <c r="KH1608" s="18">
        <v>0</v>
      </c>
      <c r="KN1608" s="18">
        <v>10</v>
      </c>
      <c r="KO1608" s="18">
        <v>10</v>
      </c>
      <c r="KP1608" s="18">
        <v>10</v>
      </c>
      <c r="KQ1608" s="18">
        <v>10</v>
      </c>
      <c r="KR1608" s="18">
        <v>6</v>
      </c>
      <c r="KS1608" s="18">
        <v>5</v>
      </c>
      <c r="LB1608" s="18" t="s">
        <v>766</v>
      </c>
      <c r="LQ1608" s="18">
        <v>9.5</v>
      </c>
      <c r="LR1608" s="18">
        <v>9.5</v>
      </c>
      <c r="LS1608" s="18">
        <v>9.5</v>
      </c>
      <c r="LT1608" s="18">
        <v>9.5</v>
      </c>
      <c r="ME1608" s="18" t="s">
        <v>766</v>
      </c>
      <c r="MF1608" s="18" t="s">
        <v>768</v>
      </c>
      <c r="MG1608" s="18" t="s">
        <v>768</v>
      </c>
      <c r="MH1608" s="18" t="s">
        <v>768</v>
      </c>
      <c r="MI1608" s="18" t="s">
        <v>2231</v>
      </c>
      <c r="MO1608" s="18" t="s">
        <v>768</v>
      </c>
      <c r="MP1608" s="18">
        <v>10</v>
      </c>
      <c r="MS1608" s="18">
        <v>56000</v>
      </c>
      <c r="NL1608" s="18" t="s">
        <v>768</v>
      </c>
      <c r="NS1608" s="18" t="s">
        <v>2245</v>
      </c>
      <c r="NV1608" s="18">
        <v>40000</v>
      </c>
      <c r="NX1608" s="18">
        <f t="shared" si="551"/>
        <v>968.67671232876717</v>
      </c>
      <c r="NY1608" t="str">
        <f t="shared" si="566"/>
        <v>Mid-range</v>
      </c>
      <c r="NZ1608" t="str">
        <f t="shared" si="567"/>
        <v>Small</v>
      </c>
    </row>
    <row r="1609" spans="1:390">
      <c r="A1609" t="s">
        <v>753</v>
      </c>
      <c r="B1609" t="s">
        <v>754</v>
      </c>
      <c r="C1609" t="s">
        <v>755</v>
      </c>
      <c r="D1609" t="s">
        <v>393</v>
      </c>
      <c r="E1609">
        <v>20190</v>
      </c>
      <c r="F1609" t="s">
        <v>2220</v>
      </c>
      <c r="G1609">
        <v>2911.01</v>
      </c>
      <c r="H1609" s="62">
        <v>27000</v>
      </c>
      <c r="I1609" s="63">
        <v>1</v>
      </c>
      <c r="J1609" s="63">
        <v>105</v>
      </c>
      <c r="K1609" s="63">
        <v>5</v>
      </c>
      <c r="L1609" s="63">
        <v>0</v>
      </c>
      <c r="M1609" s="63" t="s">
        <v>2226</v>
      </c>
      <c r="N1609" s="63" t="s">
        <v>2232</v>
      </c>
      <c r="O1609" s="63" t="s">
        <v>2221</v>
      </c>
      <c r="P1609" s="63" t="s">
        <v>2227</v>
      </c>
      <c r="R1609" s="63">
        <v>325</v>
      </c>
      <c r="X1609" s="63">
        <v>0</v>
      </c>
      <c r="Y1609" s="63">
        <v>0</v>
      </c>
      <c r="Z1609" s="63">
        <v>0</v>
      </c>
      <c r="AA1609" s="63">
        <v>0</v>
      </c>
      <c r="AB1609" s="63">
        <v>0</v>
      </c>
      <c r="AC1609" s="93">
        <v>0</v>
      </c>
      <c r="AL1609" s="93">
        <v>17000</v>
      </c>
      <c r="AO1609" s="59">
        <f>SUM(AC1609:AM1609)</f>
        <v>17000</v>
      </c>
      <c r="AP1609" s="77">
        <v>0</v>
      </c>
      <c r="AR1609" s="77">
        <v>0</v>
      </c>
      <c r="AS1609" s="77"/>
      <c r="AT1609" s="77">
        <v>0</v>
      </c>
      <c r="AU1609" s="77"/>
      <c r="AV1609" s="77"/>
      <c r="AX1609" s="77">
        <v>0</v>
      </c>
      <c r="AY1609" s="77">
        <v>0</v>
      </c>
      <c r="BB1609" s="63">
        <f t="shared" si="563"/>
        <v>0</v>
      </c>
      <c r="BL1609" s="77">
        <v>4000</v>
      </c>
      <c r="BO1609" s="63">
        <f t="shared" si="564"/>
        <v>4000</v>
      </c>
      <c r="BZ1609" s="18">
        <f>IF(SUM(BP1609:BY1609)&gt;=0,SUM(BP1609:BY1609),"")</f>
        <v>0</v>
      </c>
      <c r="CJ1609" s="41">
        <v>57500</v>
      </c>
      <c r="CM1609">
        <f t="shared" si="565"/>
        <v>57500</v>
      </c>
      <c r="CX1609" s="39"/>
      <c r="DI1609">
        <f t="shared" si="552"/>
        <v>0</v>
      </c>
      <c r="DJ1609" s="41">
        <v>0</v>
      </c>
      <c r="DL1609" s="41">
        <v>0</v>
      </c>
      <c r="DN1609" s="41">
        <v>0</v>
      </c>
      <c r="DQ1609" s="41">
        <v>0</v>
      </c>
      <c r="DR1609" s="41">
        <v>0</v>
      </c>
      <c r="DV1609" s="63">
        <f t="shared" si="553"/>
        <v>0</v>
      </c>
      <c r="EE1609" s="41">
        <v>465</v>
      </c>
      <c r="EI1609" s="63">
        <f t="shared" si="554"/>
        <v>465</v>
      </c>
      <c r="EU1609" s="38">
        <v>0.38</v>
      </c>
      <c r="EY1609" s="38">
        <v>0.31</v>
      </c>
      <c r="EZ1609" s="38">
        <v>0.31</v>
      </c>
      <c r="FJ1609" s="18">
        <f>SUM(FA1609:FI1609)</f>
        <v>0</v>
      </c>
      <c r="FT1609">
        <f>SUM(FK1609:FS1609)</f>
        <v>0</v>
      </c>
      <c r="GD1609">
        <f t="shared" si="543"/>
        <v>0</v>
      </c>
      <c r="GO1609" s="39">
        <f t="shared" si="555"/>
        <v>0</v>
      </c>
      <c r="GP1609" s="39">
        <f t="shared" si="556"/>
        <v>21000</v>
      </c>
      <c r="GQ1609" s="39">
        <f t="shared" si="557"/>
        <v>0</v>
      </c>
      <c r="GR1609" s="39">
        <v>110600</v>
      </c>
      <c r="GS1609" t="s">
        <v>942</v>
      </c>
      <c r="GT1609" t="s">
        <v>761</v>
      </c>
      <c r="GU1609" t="s">
        <v>1392</v>
      </c>
      <c r="GZ1609" s="47">
        <v>0</v>
      </c>
      <c r="HA1609" s="43">
        <v>0</v>
      </c>
      <c r="HB1609">
        <v>0</v>
      </c>
      <c r="HC1609">
        <v>652</v>
      </c>
      <c r="HD1609">
        <v>1516</v>
      </c>
      <c r="HE1609">
        <v>13096</v>
      </c>
      <c r="HF1609">
        <v>27</v>
      </c>
      <c r="HH1609">
        <v>15204</v>
      </c>
      <c r="HI1609">
        <v>105</v>
      </c>
      <c r="HJ1609">
        <v>22</v>
      </c>
      <c r="HM1609">
        <v>652</v>
      </c>
      <c r="HN1609">
        <v>1</v>
      </c>
      <c r="HU1609">
        <v>1</v>
      </c>
      <c r="HV1609">
        <v>0</v>
      </c>
      <c r="HW1609">
        <v>2</v>
      </c>
      <c r="HX1609">
        <v>1</v>
      </c>
      <c r="HY1609">
        <v>0</v>
      </c>
      <c r="HZ1609">
        <v>0</v>
      </c>
      <c r="IA1609">
        <f t="shared" si="558"/>
        <v>3</v>
      </c>
      <c r="IB1609">
        <f t="shared" si="559"/>
        <v>0</v>
      </c>
      <c r="IC1609">
        <v>5</v>
      </c>
      <c r="ID1609">
        <v>1</v>
      </c>
      <c r="IE1609">
        <v>3</v>
      </c>
      <c r="IF1609" s="63">
        <v>2</v>
      </c>
      <c r="IH1609">
        <f t="shared" si="560"/>
        <v>4</v>
      </c>
      <c r="II1609" s="35">
        <f t="shared" si="561"/>
        <v>1</v>
      </c>
      <c r="IM1609" s="18">
        <v>1186</v>
      </c>
      <c r="IN1609" t="s">
        <v>2235</v>
      </c>
      <c r="IO1609" s="62">
        <v>3437</v>
      </c>
      <c r="IP1609" s="18">
        <v>2066</v>
      </c>
      <c r="IQ1609" s="18">
        <v>3065</v>
      </c>
      <c r="IR1609" s="18">
        <v>215</v>
      </c>
      <c r="IS1609" s="18">
        <v>0</v>
      </c>
      <c r="IT1609" s="18">
        <v>31763</v>
      </c>
      <c r="IU1609" s="18">
        <v>867</v>
      </c>
      <c r="IX1609" s="18">
        <f t="shared" si="562"/>
        <v>42599</v>
      </c>
      <c r="JB1609" s="18">
        <v>37</v>
      </c>
      <c r="JC1609" s="18">
        <v>46</v>
      </c>
      <c r="JS1609" s="18">
        <v>49</v>
      </c>
      <c r="JT1609" s="18">
        <v>1</v>
      </c>
      <c r="JY1609" s="18">
        <v>980</v>
      </c>
      <c r="KC1609" s="18" t="s">
        <v>2224</v>
      </c>
      <c r="KD1609" s="18" t="s">
        <v>862</v>
      </c>
      <c r="KF1609" s="18">
        <v>1</v>
      </c>
      <c r="KG1609" s="18">
        <v>20</v>
      </c>
      <c r="KH1609" s="18">
        <v>497</v>
      </c>
      <c r="KN1609" s="18">
        <v>12.15</v>
      </c>
      <c r="KO1609" s="18">
        <v>12.15</v>
      </c>
      <c r="KP1609" s="18">
        <v>12.15</v>
      </c>
      <c r="KQ1609" s="18">
        <v>12.15</v>
      </c>
      <c r="KR1609" s="18">
        <v>7.15</v>
      </c>
      <c r="KS1609" s="18">
        <v>0</v>
      </c>
      <c r="KT1609" s="18">
        <v>0</v>
      </c>
      <c r="LB1609" s="18" t="s">
        <v>766</v>
      </c>
      <c r="LQ1609" s="18">
        <v>10</v>
      </c>
      <c r="LR1609" s="18">
        <v>10</v>
      </c>
      <c r="LS1609" s="18">
        <v>10</v>
      </c>
      <c r="LT1609" s="18">
        <v>10</v>
      </c>
      <c r="LU1609" s="18">
        <v>0</v>
      </c>
      <c r="LV1609" s="18">
        <v>0</v>
      </c>
      <c r="LW1609" s="18">
        <v>0</v>
      </c>
      <c r="ME1609" s="18" t="s">
        <v>768</v>
      </c>
      <c r="MF1609" s="18" t="s">
        <v>766</v>
      </c>
      <c r="MG1609" s="18" t="s">
        <v>766</v>
      </c>
      <c r="MH1609" s="18" t="s">
        <v>766</v>
      </c>
      <c r="MI1609" s="18" t="s">
        <v>2231</v>
      </c>
      <c r="MO1609" s="18" t="s">
        <v>766</v>
      </c>
      <c r="MS1609" s="18">
        <v>136683</v>
      </c>
      <c r="NL1609" s="18" t="s">
        <v>768</v>
      </c>
      <c r="NS1609" s="18" t="s">
        <v>2245</v>
      </c>
      <c r="NV1609" s="18">
        <v>1</v>
      </c>
      <c r="NX1609" s="18">
        <f t="shared" si="551"/>
        <v>2911.01</v>
      </c>
      <c r="NY1609" t="str">
        <f t="shared" si="566"/>
        <v>Smaller</v>
      </c>
      <c r="NZ1609" t="str">
        <f t="shared" si="567"/>
        <v>Small</v>
      </c>
    </row>
    <row r="1610" spans="1:390">
      <c r="A1610" t="s">
        <v>535</v>
      </c>
      <c r="B1610" t="s">
        <v>756</v>
      </c>
      <c r="C1610" t="s">
        <v>757</v>
      </c>
      <c r="D1610" t="s">
        <v>404</v>
      </c>
      <c r="E1610">
        <v>20190</v>
      </c>
      <c r="F1610" t="s">
        <v>2220</v>
      </c>
      <c r="G1610">
        <v>9830.2099999999991</v>
      </c>
      <c r="X1610" s="63"/>
      <c r="Y1610" s="63"/>
      <c r="Z1610" s="63"/>
      <c r="AA1610" s="63"/>
      <c r="AB1610" s="63"/>
      <c r="AC1610" s="92"/>
      <c r="AO1610" s="92"/>
      <c r="AP1610" s="77"/>
      <c r="AR1610" s="77"/>
      <c r="AS1610" s="77"/>
      <c r="AT1610" s="77"/>
      <c r="AU1610" s="77"/>
      <c r="AV1610" s="77"/>
      <c r="AX1610" s="77"/>
      <c r="AY1610" s="77"/>
      <c r="BL1610" s="77"/>
      <c r="BZ1610" s="18">
        <f>IF(SUM(BP1610:BY1610)&gt;=0,SUM(BP1610:BY1610),"")</f>
        <v>0</v>
      </c>
      <c r="CJ1610" s="41"/>
      <c r="CX1610" s="39"/>
      <c r="DI1610">
        <f t="shared" si="552"/>
        <v>0</v>
      </c>
      <c r="DJ1610" s="41"/>
      <c r="DL1610" s="41"/>
      <c r="DN1610" s="41"/>
      <c r="DQ1610" s="41"/>
      <c r="DR1610" s="41"/>
      <c r="DV1610" s="63">
        <f t="shared" si="553"/>
        <v>0</v>
      </c>
      <c r="EE1610" s="41"/>
      <c r="EI1610" s="63">
        <f t="shared" si="554"/>
        <v>0</v>
      </c>
      <c r="FJ1610" s="18">
        <f>SUM(FA1610:FI1610)</f>
        <v>0</v>
      </c>
      <c r="FT1610">
        <f>SUM(FK1610:FS1610)</f>
        <v>0</v>
      </c>
      <c r="GD1610">
        <f t="shared" si="543"/>
        <v>0</v>
      </c>
      <c r="GO1610" s="39">
        <f t="shared" si="555"/>
        <v>0</v>
      </c>
      <c r="GP1610" s="39">
        <f t="shared" si="556"/>
        <v>0</v>
      </c>
      <c r="GQ1610" s="39">
        <f t="shared" si="557"/>
        <v>0</v>
      </c>
      <c r="GR1610" s="39"/>
      <c r="GZ1610" s="47"/>
      <c r="HA1610" s="43"/>
      <c r="IA1610">
        <f t="shared" si="558"/>
        <v>0</v>
      </c>
      <c r="IB1610">
        <f t="shared" si="559"/>
        <v>0</v>
      </c>
      <c r="IH1610">
        <f t="shared" si="560"/>
        <v>0</v>
      </c>
      <c r="II1610" s="35">
        <f t="shared" si="561"/>
        <v>0</v>
      </c>
      <c r="IX1610" s="18">
        <f t="shared" si="562"/>
        <v>0</v>
      </c>
      <c r="NX1610" s="18" t="e">
        <f t="shared" si="551"/>
        <v>#DIV/0!</v>
      </c>
      <c r="NY1610" t="str">
        <f t="shared" si="566"/>
        <v>Mid-range</v>
      </c>
      <c r="NZ1610" t="str">
        <f t="shared" si="567"/>
        <v>Small</v>
      </c>
    </row>
    <row r="1611" spans="1:390">
      <c r="A1611" t="s">
        <v>495</v>
      </c>
      <c r="B1611" t="s">
        <v>496</v>
      </c>
      <c r="C1611" t="s">
        <v>497</v>
      </c>
      <c r="D1611" t="s">
        <v>404</v>
      </c>
      <c r="E1611">
        <v>20190</v>
      </c>
      <c r="F1611" t="s">
        <v>2220</v>
      </c>
      <c r="G1611">
        <v>8054.04</v>
      </c>
      <c r="H1611" s="62">
        <v>31807</v>
      </c>
      <c r="I1611" s="63">
        <v>1</v>
      </c>
      <c r="J1611" s="63">
        <v>120</v>
      </c>
      <c r="K1611" s="63">
        <v>8</v>
      </c>
      <c r="L1611" s="63">
        <v>1</v>
      </c>
      <c r="Q1611" s="63" t="s">
        <v>2424</v>
      </c>
      <c r="R1611" s="63">
        <v>379</v>
      </c>
      <c r="X1611" s="63">
        <v>0</v>
      </c>
      <c r="Y1611" s="63">
        <v>0</v>
      </c>
      <c r="Z1611" s="63">
        <v>0</v>
      </c>
      <c r="AA1611" s="63">
        <v>0</v>
      </c>
      <c r="AB1611" s="63">
        <v>0</v>
      </c>
      <c r="AC1611" s="93">
        <v>0</v>
      </c>
      <c r="AL1611" s="93">
        <v>61039</v>
      </c>
      <c r="AO1611" s="59">
        <f t="shared" ref="AO1611:AO1618" si="568">SUM(AC1611:AM1611)</f>
        <v>61039</v>
      </c>
      <c r="AP1611" s="77">
        <v>0</v>
      </c>
      <c r="BB1611" s="63">
        <f t="shared" si="563"/>
        <v>0</v>
      </c>
      <c r="BC1611" s="77">
        <v>7532</v>
      </c>
      <c r="BO1611" s="63">
        <f t="shared" si="564"/>
        <v>7532</v>
      </c>
      <c r="BZ1611" s="18">
        <f>IF(SUM(BP1611:BY1611)&gt;=0,SUM(BP1611:BY1611),"")</f>
        <v>0</v>
      </c>
      <c r="CJ1611" s="41">
        <v>155412</v>
      </c>
      <c r="CM1611">
        <f t="shared" si="565"/>
        <v>155412</v>
      </c>
      <c r="CX1611" s="39"/>
      <c r="DI1611">
        <f t="shared" si="552"/>
        <v>0</v>
      </c>
      <c r="DR1611" s="41">
        <v>1295</v>
      </c>
      <c r="DV1611" s="63">
        <f t="shared" si="553"/>
        <v>1295</v>
      </c>
      <c r="DW1611" s="77">
        <v>0</v>
      </c>
      <c r="EI1611" s="63">
        <f t="shared" si="554"/>
        <v>0</v>
      </c>
      <c r="EU1611" s="38">
        <v>0.82</v>
      </c>
      <c r="EY1611" s="38">
        <v>0.1</v>
      </c>
      <c r="EZ1611" s="38">
        <v>0.08</v>
      </c>
      <c r="FJ1611" s="18">
        <f>SUM(FA1611:FI1611)</f>
        <v>0</v>
      </c>
      <c r="FT1611">
        <f>SUM(FK1611:FS1611)</f>
        <v>0</v>
      </c>
      <c r="GD1611">
        <f t="shared" si="543"/>
        <v>0</v>
      </c>
      <c r="GO1611" s="39">
        <f t="shared" si="555"/>
        <v>0</v>
      </c>
      <c r="GP1611" s="39">
        <f t="shared" si="556"/>
        <v>68571</v>
      </c>
      <c r="GQ1611" s="39">
        <f t="shared" si="557"/>
        <v>0</v>
      </c>
      <c r="GR1611" s="39">
        <v>254753</v>
      </c>
      <c r="GS1611" t="s">
        <v>395</v>
      </c>
      <c r="GU1611" t="s">
        <v>1392</v>
      </c>
      <c r="GZ1611" s="50">
        <v>5.0000000000000001E-3</v>
      </c>
      <c r="HA1611" s="43">
        <v>525</v>
      </c>
      <c r="HB1611">
        <v>0</v>
      </c>
      <c r="HC1611">
        <v>836</v>
      </c>
      <c r="HD1611">
        <v>2819</v>
      </c>
      <c r="HE1611">
        <v>14178</v>
      </c>
      <c r="HF1611">
        <v>43</v>
      </c>
      <c r="HH1611">
        <v>67200</v>
      </c>
      <c r="HI1611">
        <v>0</v>
      </c>
      <c r="HJ1611">
        <v>2</v>
      </c>
      <c r="HK1611">
        <v>0</v>
      </c>
      <c r="HL1611">
        <v>43</v>
      </c>
      <c r="HM1611">
        <v>1113</v>
      </c>
      <c r="HN1611">
        <v>0</v>
      </c>
      <c r="HU1611">
        <v>3</v>
      </c>
      <c r="HV1611">
        <v>5</v>
      </c>
      <c r="HW1611">
        <v>4</v>
      </c>
      <c r="HX1611">
        <v>4</v>
      </c>
      <c r="HY1611">
        <v>0</v>
      </c>
      <c r="HZ1611">
        <v>0</v>
      </c>
      <c r="IA1611">
        <f t="shared" si="558"/>
        <v>8</v>
      </c>
      <c r="IB1611">
        <f t="shared" si="559"/>
        <v>0</v>
      </c>
      <c r="IC1611">
        <v>3</v>
      </c>
      <c r="ID1611">
        <v>4</v>
      </c>
      <c r="IE1611">
        <v>8</v>
      </c>
      <c r="IF1611" s="63">
        <v>1</v>
      </c>
      <c r="IH1611">
        <f t="shared" si="560"/>
        <v>12</v>
      </c>
      <c r="II1611" s="35">
        <f t="shared" si="561"/>
        <v>4</v>
      </c>
      <c r="IM1611" s="18">
        <v>755</v>
      </c>
      <c r="IN1611" t="s">
        <v>2235</v>
      </c>
      <c r="IO1611" s="62">
        <v>1055</v>
      </c>
      <c r="IP1611" s="18">
        <v>4581</v>
      </c>
      <c r="IQ1611" s="18">
        <v>0</v>
      </c>
      <c r="IR1611" s="18">
        <v>2</v>
      </c>
      <c r="IS1611" s="18">
        <v>0</v>
      </c>
      <c r="IT1611" s="18">
        <v>1201</v>
      </c>
      <c r="IU1611" s="18">
        <v>0</v>
      </c>
      <c r="IV1611" s="18">
        <v>0</v>
      </c>
      <c r="IX1611" s="18">
        <f t="shared" si="562"/>
        <v>7594</v>
      </c>
      <c r="JB1611" s="18">
        <v>84</v>
      </c>
      <c r="JC1611" s="18">
        <v>52</v>
      </c>
      <c r="JS1611" s="18">
        <v>33</v>
      </c>
      <c r="JT1611" s="18">
        <v>0</v>
      </c>
      <c r="JU1611" s="18">
        <v>16</v>
      </c>
      <c r="JW1611" s="18">
        <v>0</v>
      </c>
      <c r="JY1611" s="18">
        <v>1295</v>
      </c>
      <c r="KC1611" s="18" t="s">
        <v>2224</v>
      </c>
      <c r="KD1611" s="18" t="s">
        <v>862</v>
      </c>
      <c r="KE1611" s="18">
        <v>0</v>
      </c>
      <c r="KF1611" s="18">
        <v>3</v>
      </c>
      <c r="KG1611" s="18">
        <v>5</v>
      </c>
      <c r="KH1611" s="18">
        <v>0</v>
      </c>
      <c r="KN1611" s="18">
        <v>12.5</v>
      </c>
      <c r="KO1611" s="18">
        <v>12.5</v>
      </c>
      <c r="KP1611" s="18">
        <v>12.5</v>
      </c>
      <c r="KQ1611" s="18">
        <v>12.5</v>
      </c>
      <c r="KR1611" s="18">
        <v>4</v>
      </c>
      <c r="KS1611" s="18">
        <v>4</v>
      </c>
      <c r="KT1611" s="18">
        <v>0</v>
      </c>
      <c r="LB1611" s="18" t="s">
        <v>768</v>
      </c>
      <c r="LC1611" s="18">
        <v>9</v>
      </c>
      <c r="LD1611" s="18">
        <v>9</v>
      </c>
      <c r="LE1611" s="18">
        <v>9</v>
      </c>
      <c r="LF1611" s="18">
        <v>9</v>
      </c>
      <c r="LG1611" s="18">
        <v>0</v>
      </c>
      <c r="LH1611" s="18">
        <v>0</v>
      </c>
      <c r="LI1611" s="18">
        <v>0</v>
      </c>
      <c r="LQ1611" s="18">
        <v>9</v>
      </c>
      <c r="LR1611" s="18">
        <v>9</v>
      </c>
      <c r="LS1611" s="18">
        <v>9</v>
      </c>
      <c r="LT1611" s="18">
        <v>9</v>
      </c>
      <c r="ME1611" s="18" t="s">
        <v>768</v>
      </c>
      <c r="MF1611" s="18" t="s">
        <v>768</v>
      </c>
      <c r="MG1611" s="18" t="s">
        <v>768</v>
      </c>
      <c r="MH1611" s="18" t="s">
        <v>768</v>
      </c>
      <c r="MI1611" s="18" t="s">
        <v>768</v>
      </c>
      <c r="MO1611" s="18" t="s">
        <v>768</v>
      </c>
      <c r="MP1611" s="18">
        <v>1</v>
      </c>
      <c r="MS1611" s="18">
        <v>1</v>
      </c>
      <c r="NL1611" s="18" t="s">
        <v>768</v>
      </c>
      <c r="NP1611" s="18" t="s">
        <v>2225</v>
      </c>
      <c r="NV1611" s="18">
        <v>0</v>
      </c>
      <c r="NX1611" s="18">
        <f t="shared" si="551"/>
        <v>2013.51</v>
      </c>
      <c r="NY1611" t="str">
        <f t="shared" si="566"/>
        <v>Mid-range</v>
      </c>
      <c r="NZ1611" t="str">
        <f t="shared" si="567"/>
        <v>Small</v>
      </c>
    </row>
    <row r="1612" spans="1:390">
      <c r="A1612" t="s">
        <v>443</v>
      </c>
      <c r="B1612" t="s">
        <v>444</v>
      </c>
      <c r="C1612" t="s">
        <v>445</v>
      </c>
      <c r="D1612" t="s">
        <v>404</v>
      </c>
      <c r="E1612">
        <v>20200</v>
      </c>
      <c r="F1612" t="s">
        <v>2425</v>
      </c>
      <c r="G1612" s="42">
        <v>3361.74</v>
      </c>
      <c r="H1612" s="63">
        <v>23289</v>
      </c>
      <c r="I1612" s="63">
        <v>0</v>
      </c>
      <c r="J1612" s="63">
        <v>12</v>
      </c>
      <c r="K1612" s="63">
        <v>4</v>
      </c>
      <c r="L1612" s="63">
        <v>0</v>
      </c>
      <c r="M1612" s="63" t="s">
        <v>2226</v>
      </c>
      <c r="N1612" s="63" t="s">
        <v>2232</v>
      </c>
      <c r="O1612" s="63" t="s">
        <v>2221</v>
      </c>
      <c r="P1612" s="63" t="s">
        <v>2227</v>
      </c>
      <c r="R1612" s="63">
        <v>248</v>
      </c>
      <c r="X1612" s="63">
        <v>0</v>
      </c>
      <c r="Y1612" s="63"/>
      <c r="Z1612" s="63"/>
      <c r="AA1612" s="63"/>
      <c r="AB1612" s="63"/>
      <c r="AC1612" s="93">
        <v>0</v>
      </c>
      <c r="AG1612" s="93">
        <v>293</v>
      </c>
      <c r="AM1612" s="93">
        <v>5000</v>
      </c>
      <c r="AN1612" s="63" t="s">
        <v>2426</v>
      </c>
      <c r="AO1612" s="59">
        <f t="shared" si="568"/>
        <v>5293</v>
      </c>
      <c r="AY1612" s="77">
        <v>2000</v>
      </c>
      <c r="BB1612" s="63">
        <f t="shared" si="563"/>
        <v>2000</v>
      </c>
      <c r="BC1612" s="77">
        <v>0</v>
      </c>
      <c r="BO1612" s="63">
        <f t="shared" si="564"/>
        <v>0</v>
      </c>
      <c r="CA1612" s="41">
        <v>0</v>
      </c>
      <c r="CB1612" s="41">
        <v>0</v>
      </c>
      <c r="CC1612" s="41"/>
      <c r="CD1612" s="41"/>
      <c r="CE1612" s="41">
        <v>9913</v>
      </c>
      <c r="CF1612" s="41"/>
      <c r="CG1612" s="41"/>
      <c r="CH1612" s="41">
        <v>0</v>
      </c>
      <c r="CI1612" s="41"/>
      <c r="CJ1612" s="41">
        <v>55708</v>
      </c>
      <c r="CK1612" s="41">
        <v>0</v>
      </c>
      <c r="CM1612">
        <f t="shared" si="565"/>
        <v>65621</v>
      </c>
      <c r="GR1612" s="39">
        <v>96026</v>
      </c>
      <c r="GS1612" t="s">
        <v>395</v>
      </c>
      <c r="GU1612" t="s">
        <v>1402</v>
      </c>
      <c r="ID1612">
        <v>4.7</v>
      </c>
      <c r="IE1612">
        <v>4</v>
      </c>
      <c r="II1612" s="35">
        <f t="shared" si="561"/>
        <v>4.7</v>
      </c>
      <c r="NX1612" s="18">
        <f t="shared" si="551"/>
        <v>715.26382978723393</v>
      </c>
      <c r="NY1612" t="str">
        <f t="shared" si="566"/>
        <v>Smaller</v>
      </c>
      <c r="NZ1612" t="str">
        <f t="shared" si="567"/>
        <v>Small</v>
      </c>
    </row>
    <row r="1613" spans="1:390">
      <c r="A1613" t="s">
        <v>429</v>
      </c>
      <c r="B1613" t="s">
        <v>648</v>
      </c>
      <c r="C1613" t="s">
        <v>649</v>
      </c>
      <c r="D1613" t="s">
        <v>404</v>
      </c>
      <c r="E1613">
        <v>20200</v>
      </c>
      <c r="F1613" t="s">
        <v>2425</v>
      </c>
      <c r="G1613" s="42">
        <v>3408.56</v>
      </c>
      <c r="H1613" s="63">
        <v>18016</v>
      </c>
      <c r="I1613" s="63">
        <v>1</v>
      </c>
      <c r="J1613" s="63">
        <v>84</v>
      </c>
      <c r="K1613" s="63">
        <v>3</v>
      </c>
      <c r="L1613" s="63">
        <v>0</v>
      </c>
      <c r="P1613" s="63" t="s">
        <v>2227</v>
      </c>
      <c r="Q1613" s="63" t="s">
        <v>2224</v>
      </c>
      <c r="R1613" s="63">
        <v>344</v>
      </c>
      <c r="X1613" s="63">
        <v>0</v>
      </c>
      <c r="Y1613" s="63"/>
      <c r="Z1613" s="63"/>
      <c r="AA1613" s="63"/>
      <c r="AB1613" s="63"/>
      <c r="AC1613" s="93">
        <v>0</v>
      </c>
      <c r="AL1613" s="93">
        <v>18841</v>
      </c>
      <c r="AO1613" s="59">
        <f t="shared" si="568"/>
        <v>18841</v>
      </c>
      <c r="AR1613" s="77">
        <v>0</v>
      </c>
      <c r="AT1613" s="77">
        <v>0</v>
      </c>
      <c r="AX1613" s="77">
        <v>0</v>
      </c>
      <c r="AY1613" s="77">
        <v>2366</v>
      </c>
      <c r="AZ1613" s="77">
        <v>0</v>
      </c>
      <c r="BB1613" s="63">
        <f t="shared" si="563"/>
        <v>2366</v>
      </c>
      <c r="BC1613" s="77">
        <v>0</v>
      </c>
      <c r="BO1613" s="63">
        <f t="shared" si="564"/>
        <v>0</v>
      </c>
      <c r="CA1613" s="41">
        <v>0</v>
      </c>
      <c r="CB1613" s="41">
        <v>0</v>
      </c>
      <c r="CC1613" s="41"/>
      <c r="CD1613" s="41"/>
      <c r="CE1613" s="41">
        <v>0</v>
      </c>
      <c r="CF1613" s="41"/>
      <c r="CG1613" s="41"/>
      <c r="CH1613" s="41">
        <v>0</v>
      </c>
      <c r="CI1613" s="41"/>
      <c r="CJ1613" s="41">
        <v>50526</v>
      </c>
      <c r="CM1613">
        <f t="shared" si="565"/>
        <v>50526</v>
      </c>
      <c r="GR1613" s="39">
        <v>84110.23</v>
      </c>
      <c r="GS1613" t="s">
        <v>942</v>
      </c>
      <c r="GT1613" t="s">
        <v>2427</v>
      </c>
      <c r="GU1613" t="s">
        <v>1392</v>
      </c>
      <c r="ID1613">
        <v>3.29</v>
      </c>
      <c r="IE1613">
        <v>3</v>
      </c>
      <c r="II1613" s="35">
        <f t="shared" si="561"/>
        <v>3.29</v>
      </c>
      <c r="NX1613" s="18">
        <f t="shared" si="551"/>
        <v>1036.0364741641338</v>
      </c>
      <c r="NY1613" t="str">
        <f t="shared" si="566"/>
        <v>Smaller</v>
      </c>
      <c r="NZ1613" t="str">
        <f t="shared" si="567"/>
        <v>Small</v>
      </c>
    </row>
    <row r="1614" spans="1:390">
      <c r="A1614" t="s">
        <v>663</v>
      </c>
      <c r="B1614" t="s">
        <v>664</v>
      </c>
      <c r="C1614" t="s">
        <v>665</v>
      </c>
      <c r="D1614" t="s">
        <v>393</v>
      </c>
      <c r="E1614">
        <v>20200</v>
      </c>
      <c r="F1614" t="s">
        <v>2425</v>
      </c>
      <c r="G1614" s="42">
        <v>7742.99</v>
      </c>
      <c r="H1614" s="63">
        <v>22955</v>
      </c>
      <c r="I1614" s="63">
        <v>1</v>
      </c>
      <c r="J1614" s="63">
        <v>14</v>
      </c>
      <c r="K1614" s="63">
        <v>4</v>
      </c>
      <c r="L1614" s="63">
        <v>1</v>
      </c>
      <c r="Q1614" s="63" t="s">
        <v>2224</v>
      </c>
      <c r="R1614" s="63">
        <v>514</v>
      </c>
      <c r="X1614" s="63">
        <v>1</v>
      </c>
      <c r="Y1614" s="63">
        <v>1</v>
      </c>
      <c r="Z1614" s="63">
        <v>14</v>
      </c>
      <c r="AA1614" s="63">
        <v>4</v>
      </c>
      <c r="AB1614" s="63">
        <v>1</v>
      </c>
      <c r="AC1614" s="93">
        <v>0</v>
      </c>
      <c r="AM1614" s="93">
        <v>20487</v>
      </c>
      <c r="AN1614" s="63" t="s">
        <v>2428</v>
      </c>
      <c r="AO1614" s="59">
        <f t="shared" si="568"/>
        <v>20487</v>
      </c>
      <c r="AR1614" s="77">
        <v>0</v>
      </c>
      <c r="AT1614" s="77">
        <v>0</v>
      </c>
      <c r="AX1614" s="77">
        <v>0</v>
      </c>
      <c r="AY1614" s="77">
        <v>0</v>
      </c>
      <c r="AZ1614" s="77">
        <v>1890</v>
      </c>
      <c r="BA1614" s="63" t="s">
        <v>1212</v>
      </c>
      <c r="BB1614" s="63">
        <f t="shared" si="563"/>
        <v>1890</v>
      </c>
      <c r="BC1614" s="77">
        <v>0</v>
      </c>
      <c r="BO1614" s="63">
        <f t="shared" si="564"/>
        <v>0</v>
      </c>
      <c r="CA1614" s="41">
        <v>59413</v>
      </c>
      <c r="CB1614" s="41">
        <v>0</v>
      </c>
      <c r="CC1614" s="41"/>
      <c r="CD1614" s="41"/>
      <c r="CE1614" s="41">
        <v>0</v>
      </c>
      <c r="CF1614" s="41"/>
      <c r="CG1614" s="41"/>
      <c r="CH1614" s="41">
        <v>0</v>
      </c>
      <c r="CI1614" s="41"/>
      <c r="CJ1614" s="41">
        <v>424</v>
      </c>
      <c r="CK1614" s="41">
        <v>0</v>
      </c>
      <c r="CM1614">
        <f t="shared" si="565"/>
        <v>59837</v>
      </c>
      <c r="GR1614" s="39">
        <v>121482</v>
      </c>
      <c r="GS1614" t="s">
        <v>395</v>
      </c>
      <c r="GU1614" t="s">
        <v>1392</v>
      </c>
      <c r="ID1614">
        <v>5.8230000000000004</v>
      </c>
      <c r="IE1614">
        <v>6</v>
      </c>
      <c r="II1614" s="35">
        <f t="shared" si="561"/>
        <v>5.8230000000000004</v>
      </c>
      <c r="NX1614" s="18">
        <f t="shared" si="551"/>
        <v>1329.7252275459384</v>
      </c>
      <c r="NY1614" t="str">
        <f t="shared" si="566"/>
        <v>Mid-range</v>
      </c>
      <c r="NZ1614" t="str">
        <f t="shared" si="567"/>
        <v>Small</v>
      </c>
    </row>
    <row r="1615" spans="1:390">
      <c r="A1615" t="s">
        <v>484</v>
      </c>
      <c r="B1615" t="s">
        <v>563</v>
      </c>
      <c r="C1615" t="s">
        <v>564</v>
      </c>
      <c r="D1615" t="s">
        <v>404</v>
      </c>
      <c r="E1615">
        <v>20200</v>
      </c>
      <c r="F1615" t="s">
        <v>2425</v>
      </c>
      <c r="G1615" s="42">
        <v>4738.7700000000004</v>
      </c>
      <c r="H1615" s="63">
        <v>34</v>
      </c>
      <c r="I1615" s="63">
        <v>0</v>
      </c>
      <c r="J1615" s="63">
        <v>33</v>
      </c>
      <c r="K1615" s="63">
        <v>7</v>
      </c>
      <c r="L1615" s="63">
        <v>1</v>
      </c>
      <c r="N1615" s="63" t="s">
        <v>2232</v>
      </c>
      <c r="R1615" s="63">
        <v>507</v>
      </c>
      <c r="X1615" s="63">
        <v>0</v>
      </c>
      <c r="Y1615" s="63"/>
      <c r="Z1615" s="63"/>
      <c r="AA1615" s="63"/>
      <c r="AB1615" s="63"/>
      <c r="AC1615" s="93">
        <v>0</v>
      </c>
      <c r="AG1615" s="93">
        <v>50300</v>
      </c>
      <c r="AO1615" s="59">
        <f t="shared" si="568"/>
        <v>50300</v>
      </c>
      <c r="AR1615" s="77">
        <v>0</v>
      </c>
      <c r="AT1615" s="77">
        <v>590</v>
      </c>
      <c r="AX1615" s="77">
        <v>0</v>
      </c>
      <c r="AY1615" s="77">
        <v>0</v>
      </c>
      <c r="AZ1615" s="77">
        <v>0</v>
      </c>
      <c r="BB1615" s="63">
        <f t="shared" si="563"/>
        <v>590</v>
      </c>
      <c r="BO1615" s="63">
        <f t="shared" si="564"/>
        <v>0</v>
      </c>
      <c r="CE1615" s="41">
        <v>72766</v>
      </c>
      <c r="CF1615" s="41"/>
      <c r="CG1615" s="41"/>
      <c r="CM1615">
        <f t="shared" si="565"/>
        <v>72766</v>
      </c>
      <c r="GR1615" s="39">
        <v>131641</v>
      </c>
      <c r="GS1615" t="s">
        <v>420</v>
      </c>
      <c r="GU1615" t="s">
        <v>2234</v>
      </c>
      <c r="ID1615">
        <v>2.75</v>
      </c>
      <c r="IE1615">
        <v>4</v>
      </c>
      <c r="II1615" s="35">
        <f t="shared" si="561"/>
        <v>2.75</v>
      </c>
      <c r="NX1615" s="18">
        <f t="shared" si="551"/>
        <v>1723.189090909091</v>
      </c>
      <c r="NY1615" t="str">
        <f t="shared" si="566"/>
        <v>Smaller</v>
      </c>
      <c r="NZ1615" t="str">
        <f t="shared" si="567"/>
        <v>Small</v>
      </c>
    </row>
    <row r="1616" spans="1:390">
      <c r="A1616" t="s">
        <v>495</v>
      </c>
      <c r="B1616" t="s">
        <v>605</v>
      </c>
      <c r="C1616" t="s">
        <v>606</v>
      </c>
      <c r="D1616" t="s">
        <v>404</v>
      </c>
      <c r="E1616">
        <v>20200</v>
      </c>
      <c r="F1616" t="s">
        <v>2425</v>
      </c>
      <c r="G1616" s="42">
        <v>20926.64</v>
      </c>
      <c r="H1616" s="63">
        <v>56241</v>
      </c>
      <c r="I1616" s="63">
        <v>2</v>
      </c>
      <c r="J1616" s="63">
        <v>297</v>
      </c>
      <c r="K1616" s="63">
        <v>25</v>
      </c>
      <c r="L1616" s="63">
        <v>1</v>
      </c>
      <c r="Q1616" s="63" t="s">
        <v>2224</v>
      </c>
      <c r="R1616" s="63">
        <v>514</v>
      </c>
      <c r="X1616" s="63">
        <v>1</v>
      </c>
      <c r="Y1616" s="63">
        <v>0</v>
      </c>
      <c r="Z1616" s="63">
        <v>20</v>
      </c>
      <c r="AA1616" s="63">
        <v>0</v>
      </c>
      <c r="AB1616" s="63">
        <v>1</v>
      </c>
      <c r="AC1616" s="93">
        <v>0</v>
      </c>
      <c r="AL1616" s="93">
        <v>111043</v>
      </c>
      <c r="AO1616" s="59">
        <f t="shared" si="568"/>
        <v>111043</v>
      </c>
      <c r="AR1616" s="77">
        <v>0</v>
      </c>
      <c r="AT1616" s="77">
        <v>0</v>
      </c>
      <c r="AX1616" s="77">
        <v>0</v>
      </c>
      <c r="AY1616" s="77">
        <v>51373</v>
      </c>
      <c r="AZ1616" s="77">
        <v>0</v>
      </c>
      <c r="BB1616" s="63">
        <f t="shared" si="563"/>
        <v>51373</v>
      </c>
      <c r="BC1616" s="77">
        <v>0</v>
      </c>
      <c r="BO1616" s="63">
        <f t="shared" si="564"/>
        <v>0</v>
      </c>
      <c r="CA1616" s="41">
        <v>0</v>
      </c>
      <c r="CB1616" s="41">
        <v>0</v>
      </c>
      <c r="CC1616" s="41"/>
      <c r="CD1616" s="41"/>
      <c r="CE1616" s="41">
        <v>0</v>
      </c>
      <c r="CF1616" s="41"/>
      <c r="CG1616" s="41"/>
      <c r="CH1616" s="41">
        <v>0</v>
      </c>
      <c r="CI1616" s="41"/>
      <c r="CJ1616" s="41">
        <v>165664</v>
      </c>
      <c r="CK1616" s="41">
        <v>0</v>
      </c>
      <c r="CM1616">
        <f t="shared" si="565"/>
        <v>165664</v>
      </c>
      <c r="GR1616" s="39">
        <v>354819</v>
      </c>
      <c r="GS1616" t="s">
        <v>395</v>
      </c>
      <c r="GU1616" t="s">
        <v>1392</v>
      </c>
      <c r="ID1616">
        <v>14</v>
      </c>
      <c r="IE1616">
        <v>11</v>
      </c>
      <c r="II1616" s="35">
        <f t="shared" si="561"/>
        <v>14</v>
      </c>
      <c r="NX1616" s="18">
        <f t="shared" si="551"/>
        <v>1494.76</v>
      </c>
      <c r="NY1616" t="str">
        <f t="shared" si="566"/>
        <v>Larger</v>
      </c>
      <c r="NZ1616" t="str">
        <f t="shared" si="567"/>
        <v>Large</v>
      </c>
    </row>
    <row r="1617" spans="1:390">
      <c r="A1617" t="s">
        <v>574</v>
      </c>
      <c r="B1617" t="s">
        <v>575</v>
      </c>
      <c r="C1617" t="s">
        <v>576</v>
      </c>
      <c r="D1617" t="s">
        <v>404</v>
      </c>
      <c r="E1617">
        <v>20200</v>
      </c>
      <c r="F1617" t="s">
        <v>2425</v>
      </c>
      <c r="G1617" s="42">
        <v>6896.81</v>
      </c>
      <c r="H1617" s="63">
        <v>26000</v>
      </c>
      <c r="I1617" s="63">
        <v>0</v>
      </c>
      <c r="J1617" s="63">
        <v>79</v>
      </c>
      <c r="K1617" s="63">
        <v>13</v>
      </c>
      <c r="L1617" s="63">
        <v>1</v>
      </c>
      <c r="Q1617" s="63" t="s">
        <v>2224</v>
      </c>
      <c r="R1617" s="63">
        <v>389</v>
      </c>
      <c r="X1617" s="63">
        <v>0</v>
      </c>
      <c r="Y1617" s="63"/>
      <c r="Z1617" s="63"/>
      <c r="AA1617" s="63"/>
      <c r="AB1617" s="63"/>
      <c r="AC1617" s="93">
        <v>0</v>
      </c>
      <c r="AL1617" s="93">
        <v>12312</v>
      </c>
      <c r="AO1617" s="59">
        <f t="shared" si="568"/>
        <v>12312</v>
      </c>
      <c r="AR1617" s="77">
        <v>0</v>
      </c>
      <c r="AT1617" s="77">
        <v>0</v>
      </c>
      <c r="AX1617" s="77">
        <v>0</v>
      </c>
      <c r="AY1617" s="77">
        <v>8927</v>
      </c>
      <c r="AZ1617" s="77">
        <v>0</v>
      </c>
      <c r="BB1617" s="63">
        <f t="shared" si="563"/>
        <v>8927</v>
      </c>
      <c r="BC1617" s="77">
        <v>5820</v>
      </c>
      <c r="BO1617" s="63">
        <f t="shared" si="564"/>
        <v>5820</v>
      </c>
      <c r="CA1617" s="41">
        <v>0</v>
      </c>
      <c r="CB1617" s="41">
        <v>0</v>
      </c>
      <c r="CC1617" s="41"/>
      <c r="CD1617" s="41"/>
      <c r="CE1617" s="41">
        <v>0</v>
      </c>
      <c r="CF1617" s="41"/>
      <c r="CG1617" s="41"/>
      <c r="CH1617" s="41">
        <v>0</v>
      </c>
      <c r="CI1617" s="41"/>
      <c r="CJ1617" s="41">
        <v>43495</v>
      </c>
      <c r="CK1617" s="41">
        <v>2944</v>
      </c>
      <c r="CL1617" t="s">
        <v>2429</v>
      </c>
      <c r="CM1617">
        <f t="shared" si="565"/>
        <v>46439</v>
      </c>
      <c r="GR1617" s="39">
        <v>122579</v>
      </c>
      <c r="GS1617" t="s">
        <v>395</v>
      </c>
      <c r="GU1617" t="s">
        <v>1392</v>
      </c>
      <c r="ID1617">
        <v>3.2</v>
      </c>
      <c r="IE1617">
        <v>5.8</v>
      </c>
      <c r="II1617" s="35">
        <f t="shared" si="561"/>
        <v>3.2</v>
      </c>
      <c r="NX1617" s="18">
        <f t="shared" si="551"/>
        <v>2155.2531250000002</v>
      </c>
      <c r="NY1617" t="str">
        <f t="shared" si="566"/>
        <v>Mid-range</v>
      </c>
      <c r="NZ1617" t="str">
        <f t="shared" si="567"/>
        <v>Small</v>
      </c>
    </row>
    <row r="1618" spans="1:390">
      <c r="A1618" t="s">
        <v>440</v>
      </c>
      <c r="B1618" t="s">
        <v>441</v>
      </c>
      <c r="C1618" t="s">
        <v>442</v>
      </c>
      <c r="D1618" t="s">
        <v>404</v>
      </c>
      <c r="E1618">
        <v>20200</v>
      </c>
      <c r="F1618" t="s">
        <v>2425</v>
      </c>
      <c r="G1618" s="42">
        <v>18737.63</v>
      </c>
      <c r="H1618" s="63">
        <v>27378</v>
      </c>
      <c r="I1618" s="63">
        <v>1</v>
      </c>
      <c r="J1618" s="63">
        <v>44</v>
      </c>
      <c r="K1618" s="63">
        <v>4</v>
      </c>
      <c r="L1618" s="63">
        <v>1</v>
      </c>
      <c r="O1618" s="63" t="s">
        <v>2221</v>
      </c>
      <c r="R1618" s="63">
        <v>687</v>
      </c>
      <c r="X1618" s="63">
        <v>1</v>
      </c>
      <c r="Y1618" s="63">
        <v>0</v>
      </c>
      <c r="Z1618" s="63">
        <v>0</v>
      </c>
      <c r="AA1618" s="63">
        <v>0</v>
      </c>
      <c r="AB1618" s="63">
        <v>0</v>
      </c>
      <c r="AC1618" s="93">
        <v>0</v>
      </c>
      <c r="AL1618" s="93">
        <v>44187</v>
      </c>
      <c r="AO1618" s="59">
        <f t="shared" si="568"/>
        <v>44187</v>
      </c>
      <c r="AY1618" s="77">
        <v>925</v>
      </c>
      <c r="BB1618" s="63">
        <f t="shared" si="563"/>
        <v>925</v>
      </c>
      <c r="BO1618" s="63">
        <f t="shared" si="564"/>
        <v>0</v>
      </c>
      <c r="CJ1618" s="41">
        <v>162700</v>
      </c>
      <c r="CM1618">
        <f t="shared" si="565"/>
        <v>162700</v>
      </c>
      <c r="GR1618" s="39">
        <v>364812</v>
      </c>
      <c r="GS1618" t="s">
        <v>420</v>
      </c>
      <c r="GU1618" t="s">
        <v>1411</v>
      </c>
      <c r="ID1618">
        <v>5.87</v>
      </c>
      <c r="IE1618">
        <v>8.48</v>
      </c>
      <c r="II1618" s="35">
        <f t="shared" si="561"/>
        <v>5.87</v>
      </c>
      <c r="NX1618" s="18">
        <f t="shared" si="551"/>
        <v>3192.100511073254</v>
      </c>
      <c r="NY1618" t="str">
        <f t="shared" si="566"/>
        <v>Larger</v>
      </c>
      <c r="NZ1618" t="str">
        <f t="shared" si="567"/>
        <v>Medium</v>
      </c>
    </row>
    <row r="1619" spans="1:390">
      <c r="A1619" t="s">
        <v>598</v>
      </c>
      <c r="B1619" t="s">
        <v>599</v>
      </c>
      <c r="C1619" t="s">
        <v>600</v>
      </c>
      <c r="D1619" t="s">
        <v>404</v>
      </c>
      <c r="E1619">
        <v>20200</v>
      </c>
      <c r="F1619" t="s">
        <v>2425</v>
      </c>
      <c r="G1619" s="42">
        <v>10073.530000000001</v>
      </c>
      <c r="H1619" s="63">
        <v>28945</v>
      </c>
      <c r="I1619" s="63">
        <v>1</v>
      </c>
      <c r="J1619" s="63">
        <v>81</v>
      </c>
      <c r="K1619" s="63">
        <v>10</v>
      </c>
      <c r="L1619" s="63">
        <v>2</v>
      </c>
      <c r="O1619" s="63" t="s">
        <v>2221</v>
      </c>
      <c r="R1619" s="63">
        <v>962</v>
      </c>
      <c r="X1619" s="63">
        <v>0</v>
      </c>
      <c r="Y1619" s="63"/>
      <c r="Z1619" s="63"/>
      <c r="AA1619" s="63"/>
      <c r="AB1619" s="63"/>
      <c r="AC1619" s="92" t="s">
        <v>546</v>
      </c>
      <c r="AO1619" s="92">
        <v>0</v>
      </c>
      <c r="AR1619" s="77">
        <v>0</v>
      </c>
      <c r="AT1619" s="77">
        <v>0</v>
      </c>
      <c r="AX1619" s="77">
        <v>0</v>
      </c>
      <c r="AY1619" s="77">
        <v>0</v>
      </c>
      <c r="AZ1619" s="77">
        <v>0</v>
      </c>
      <c r="BB1619" s="63">
        <f t="shared" si="563"/>
        <v>0</v>
      </c>
      <c r="BC1619" s="77">
        <v>0</v>
      </c>
      <c r="CA1619" s="41">
        <v>35000</v>
      </c>
      <c r="CB1619" s="41">
        <v>0</v>
      </c>
      <c r="CC1619" s="41"/>
      <c r="CD1619" s="41"/>
      <c r="CE1619" s="41">
        <v>0</v>
      </c>
      <c r="CF1619" s="41"/>
      <c r="CG1619" s="41"/>
      <c r="CH1619" s="41">
        <v>0</v>
      </c>
      <c r="CI1619" s="41"/>
      <c r="CJ1619" s="41">
        <v>48186</v>
      </c>
      <c r="CK1619" s="41">
        <v>10000</v>
      </c>
      <c r="CM1619">
        <f t="shared" si="565"/>
        <v>93186</v>
      </c>
      <c r="GR1619" s="39">
        <v>147922</v>
      </c>
      <c r="GS1619" t="s">
        <v>420</v>
      </c>
      <c r="GU1619" t="s">
        <v>1411</v>
      </c>
      <c r="ID1619">
        <v>4.5999999999999996</v>
      </c>
      <c r="IE1619">
        <v>4</v>
      </c>
      <c r="II1619" s="35">
        <f t="shared" si="561"/>
        <v>4.5999999999999996</v>
      </c>
      <c r="NX1619" s="18">
        <f t="shared" si="551"/>
        <v>2189.8978260869567</v>
      </c>
      <c r="NY1619" t="str">
        <f t="shared" si="566"/>
        <v>Mid-range</v>
      </c>
      <c r="NZ1619" t="str">
        <f t="shared" si="567"/>
        <v>Medium</v>
      </c>
    </row>
    <row r="1620" spans="1:390">
      <c r="A1620" t="s">
        <v>495</v>
      </c>
      <c r="B1620" t="s">
        <v>677</v>
      </c>
      <c r="C1620" t="s">
        <v>678</v>
      </c>
      <c r="D1620" t="s">
        <v>404</v>
      </c>
      <c r="E1620">
        <v>20200</v>
      </c>
      <c r="F1620" t="s">
        <v>2425</v>
      </c>
      <c r="G1620" s="42">
        <v>6133.38</v>
      </c>
      <c r="H1620" s="63">
        <v>17330</v>
      </c>
      <c r="I1620" s="63">
        <v>1</v>
      </c>
      <c r="J1620" s="63">
        <v>49</v>
      </c>
      <c r="K1620" s="63">
        <v>5</v>
      </c>
      <c r="L1620" s="63">
        <v>0</v>
      </c>
      <c r="M1620" s="63" t="s">
        <v>2226</v>
      </c>
      <c r="N1620" s="63" t="s">
        <v>2232</v>
      </c>
      <c r="P1620" s="63" t="s">
        <v>2227</v>
      </c>
      <c r="Q1620" s="63" t="s">
        <v>2224</v>
      </c>
      <c r="R1620" s="63">
        <v>242</v>
      </c>
      <c r="X1620" s="63">
        <v>0</v>
      </c>
      <c r="Y1620" s="63"/>
      <c r="Z1620" s="63"/>
      <c r="AA1620" s="63"/>
      <c r="AB1620" s="63"/>
      <c r="AC1620" s="93">
        <v>0</v>
      </c>
      <c r="AL1620" s="93">
        <v>8400</v>
      </c>
      <c r="AO1620" s="59">
        <f t="shared" ref="AO1620:AO1651" si="569">SUM(AC1620:AM1620)</f>
        <v>8400</v>
      </c>
      <c r="AR1620" s="77">
        <v>0</v>
      </c>
      <c r="AT1620" s="77">
        <v>0</v>
      </c>
      <c r="AX1620" s="77">
        <v>0</v>
      </c>
      <c r="AY1620" s="77">
        <v>0</v>
      </c>
      <c r="AZ1620" s="77">
        <v>0</v>
      </c>
      <c r="BB1620" s="63">
        <f t="shared" si="563"/>
        <v>0</v>
      </c>
      <c r="BC1620" s="77">
        <v>0</v>
      </c>
      <c r="BO1620" s="63">
        <f t="shared" si="564"/>
        <v>0</v>
      </c>
      <c r="CA1620" s="41">
        <v>0</v>
      </c>
      <c r="CB1620" s="41">
        <v>0</v>
      </c>
      <c r="CC1620" s="41"/>
      <c r="CD1620" s="41"/>
      <c r="CE1620" s="41">
        <v>0</v>
      </c>
      <c r="CF1620" s="41"/>
      <c r="CG1620" s="41"/>
      <c r="CH1620" s="41">
        <v>0</v>
      </c>
      <c r="CI1620" s="41"/>
      <c r="CJ1620" s="41">
        <v>49258</v>
      </c>
      <c r="CK1620" s="41">
        <v>0</v>
      </c>
      <c r="CM1620">
        <f t="shared" si="565"/>
        <v>49258</v>
      </c>
      <c r="GR1620" s="39">
        <v>72796</v>
      </c>
      <c r="GS1620" t="s">
        <v>395</v>
      </c>
      <c r="GU1620" t="s">
        <v>1392</v>
      </c>
      <c r="ID1620">
        <v>4.43</v>
      </c>
      <c r="IE1620">
        <v>3</v>
      </c>
      <c r="II1620" s="35">
        <f t="shared" si="561"/>
        <v>4.43</v>
      </c>
      <c r="NX1620" s="18">
        <f t="shared" si="551"/>
        <v>1384.5101580135442</v>
      </c>
      <c r="NY1620" t="str">
        <f t="shared" si="566"/>
        <v>Smaller</v>
      </c>
      <c r="NZ1620" t="str">
        <f t="shared" si="567"/>
        <v>Small</v>
      </c>
    </row>
    <row r="1621" spans="1:390">
      <c r="A1621" t="s">
        <v>495</v>
      </c>
      <c r="B1621" t="s">
        <v>618</v>
      </c>
      <c r="C1621" t="s">
        <v>619</v>
      </c>
      <c r="D1621" t="s">
        <v>404</v>
      </c>
      <c r="E1621">
        <v>20200</v>
      </c>
      <c r="F1621" t="s">
        <v>2425</v>
      </c>
      <c r="G1621" s="42">
        <v>10965.18</v>
      </c>
      <c r="H1621" s="63">
        <v>48384</v>
      </c>
      <c r="I1621" s="63">
        <v>2</v>
      </c>
      <c r="J1621" s="63">
        <v>167</v>
      </c>
      <c r="K1621" s="63">
        <v>17</v>
      </c>
      <c r="L1621" s="63">
        <v>0</v>
      </c>
      <c r="Q1621" s="63" t="s">
        <v>2224</v>
      </c>
      <c r="R1621" s="63">
        <v>639</v>
      </c>
      <c r="X1621" s="63">
        <v>0</v>
      </c>
      <c r="Y1621" s="63"/>
      <c r="Z1621" s="63"/>
      <c r="AA1621" s="63"/>
      <c r="AB1621" s="63"/>
      <c r="AC1621" s="93">
        <v>0</v>
      </c>
      <c r="AL1621" s="93">
        <v>14326</v>
      </c>
      <c r="AO1621" s="59">
        <f t="shared" si="569"/>
        <v>14326</v>
      </c>
      <c r="AR1621" s="77">
        <v>0</v>
      </c>
      <c r="AT1621" s="77">
        <v>0</v>
      </c>
      <c r="AX1621" s="77">
        <v>0</v>
      </c>
      <c r="AY1621" s="77">
        <v>431</v>
      </c>
      <c r="AZ1621" s="77">
        <v>0</v>
      </c>
      <c r="BB1621" s="63">
        <f t="shared" si="563"/>
        <v>431</v>
      </c>
      <c r="BC1621" s="77">
        <v>0</v>
      </c>
      <c r="BO1621" s="63">
        <f t="shared" si="564"/>
        <v>0</v>
      </c>
      <c r="CA1621" s="41">
        <v>0</v>
      </c>
      <c r="CB1621" s="41">
        <v>0</v>
      </c>
      <c r="CC1621" s="41"/>
      <c r="CD1621" s="41"/>
      <c r="CE1621" s="41">
        <v>0</v>
      </c>
      <c r="CF1621" s="41"/>
      <c r="CG1621" s="41"/>
      <c r="CH1621" s="41">
        <v>0</v>
      </c>
      <c r="CI1621" s="41"/>
      <c r="CJ1621" s="41">
        <v>161000</v>
      </c>
      <c r="CK1621" s="41">
        <v>0</v>
      </c>
      <c r="CM1621">
        <f t="shared" si="565"/>
        <v>161000</v>
      </c>
      <c r="GR1621" s="39">
        <v>187038.16</v>
      </c>
      <c r="GS1621" t="s">
        <v>395</v>
      </c>
      <c r="GU1621" t="s">
        <v>1392</v>
      </c>
      <c r="ID1621">
        <v>5.3</v>
      </c>
      <c r="IE1621">
        <v>6</v>
      </c>
      <c r="II1621" s="35">
        <f t="shared" si="561"/>
        <v>5.3</v>
      </c>
      <c r="NX1621" s="18">
        <f t="shared" si="551"/>
        <v>2068.9018867924528</v>
      </c>
      <c r="NY1621" t="str">
        <f t="shared" si="566"/>
        <v>Mid-range</v>
      </c>
      <c r="NZ1621" t="str">
        <f t="shared" si="567"/>
        <v>Medium</v>
      </c>
    </row>
    <row r="1622" spans="1:390">
      <c r="A1622" t="s">
        <v>401</v>
      </c>
      <c r="B1622" t="s">
        <v>503</v>
      </c>
      <c r="C1622" t="s">
        <v>504</v>
      </c>
      <c r="D1622" t="s">
        <v>404</v>
      </c>
      <c r="E1622">
        <v>20200</v>
      </c>
      <c r="F1622" t="s">
        <v>2425</v>
      </c>
      <c r="G1622" s="42">
        <v>6894.12</v>
      </c>
      <c r="H1622" s="63">
        <v>17983</v>
      </c>
      <c r="I1622" s="63">
        <v>2</v>
      </c>
      <c r="J1622" s="63">
        <v>163</v>
      </c>
      <c r="K1622" s="63">
        <v>11</v>
      </c>
      <c r="L1622" s="63">
        <v>2</v>
      </c>
      <c r="Q1622" s="63" t="s">
        <v>2224</v>
      </c>
      <c r="R1622" s="63">
        <v>417</v>
      </c>
      <c r="X1622" s="63">
        <v>0</v>
      </c>
      <c r="Y1622" s="63"/>
      <c r="Z1622" s="63"/>
      <c r="AA1622" s="63"/>
      <c r="AB1622" s="63"/>
      <c r="AC1622" s="93">
        <v>0</v>
      </c>
      <c r="AM1622" s="93">
        <v>16213</v>
      </c>
      <c r="AN1622" s="63" t="s">
        <v>2430</v>
      </c>
      <c r="AO1622" s="59">
        <f t="shared" si="569"/>
        <v>16213</v>
      </c>
      <c r="AR1622" s="77">
        <v>0</v>
      </c>
      <c r="AT1622" s="77">
        <v>0</v>
      </c>
      <c r="AX1622" s="77">
        <v>0</v>
      </c>
      <c r="AY1622" s="77">
        <v>0</v>
      </c>
      <c r="AZ1622" s="77">
        <v>8265</v>
      </c>
      <c r="BA1622" s="63" t="s">
        <v>2430</v>
      </c>
      <c r="BB1622" s="63">
        <f t="shared" si="563"/>
        <v>8265</v>
      </c>
      <c r="BC1622" s="77">
        <v>1182</v>
      </c>
      <c r="BO1622" s="63">
        <f t="shared" si="564"/>
        <v>1182</v>
      </c>
      <c r="CA1622" s="41">
        <v>0</v>
      </c>
      <c r="CB1622" s="41">
        <v>0</v>
      </c>
      <c r="CC1622" s="41"/>
      <c r="CD1622" s="41"/>
      <c r="CE1622" s="41">
        <v>0</v>
      </c>
      <c r="CF1622" s="41"/>
      <c r="CG1622" s="41"/>
      <c r="CH1622" s="41">
        <v>0</v>
      </c>
      <c r="CI1622" s="41"/>
      <c r="CJ1622" s="41">
        <v>0</v>
      </c>
      <c r="CK1622" s="41">
        <v>207940</v>
      </c>
      <c r="CL1622" t="s">
        <v>2430</v>
      </c>
      <c r="CM1622">
        <f t="shared" si="565"/>
        <v>207940</v>
      </c>
      <c r="GR1622" s="39">
        <v>245854</v>
      </c>
      <c r="GS1622" t="s">
        <v>395</v>
      </c>
      <c r="GU1622" t="s">
        <v>2338</v>
      </c>
      <c r="ID1622">
        <v>0.61</v>
      </c>
      <c r="IE1622">
        <v>1</v>
      </c>
      <c r="II1622" s="35">
        <f t="shared" si="561"/>
        <v>0.61</v>
      </c>
      <c r="NX1622" s="18">
        <f t="shared" si="551"/>
        <v>11301.836065573771</v>
      </c>
      <c r="NY1622" t="str">
        <f t="shared" si="566"/>
        <v>Mid-range</v>
      </c>
      <c r="NZ1622" t="str">
        <f t="shared" si="567"/>
        <v>Small</v>
      </c>
    </row>
    <row r="1623" spans="1:390">
      <c r="A1623" t="s">
        <v>525</v>
      </c>
      <c r="B1623" t="s">
        <v>692</v>
      </c>
      <c r="C1623" t="s">
        <v>546</v>
      </c>
      <c r="D1623" t="s">
        <v>404</v>
      </c>
      <c r="E1623">
        <v>20200</v>
      </c>
      <c r="F1623" t="s">
        <v>2425</v>
      </c>
      <c r="G1623" s="42"/>
      <c r="H1623" s="63">
        <v>21558</v>
      </c>
      <c r="I1623" s="63">
        <v>0</v>
      </c>
      <c r="J1623" s="63">
        <v>88</v>
      </c>
      <c r="K1623" s="63">
        <v>3</v>
      </c>
      <c r="L1623" s="63">
        <v>0</v>
      </c>
      <c r="M1623" s="63" t="s">
        <v>2226</v>
      </c>
      <c r="R1623" s="63">
        <v>222</v>
      </c>
      <c r="X1623" s="63">
        <v>0</v>
      </c>
      <c r="Y1623" s="63"/>
      <c r="Z1623" s="63"/>
      <c r="AA1623" s="63"/>
      <c r="AB1623" s="63"/>
      <c r="AC1623" s="93">
        <v>0</v>
      </c>
      <c r="AE1623" s="76">
        <v>20483</v>
      </c>
      <c r="AL1623" s="93">
        <v>11941</v>
      </c>
      <c r="AO1623" s="59">
        <f t="shared" si="569"/>
        <v>32424</v>
      </c>
      <c r="AR1623" s="77">
        <v>0</v>
      </c>
      <c r="AT1623" s="77">
        <v>0</v>
      </c>
      <c r="AX1623" s="77">
        <v>0</v>
      </c>
      <c r="AY1623" s="77">
        <v>15989</v>
      </c>
      <c r="AZ1623" s="77">
        <v>5584</v>
      </c>
      <c r="BA1623" s="63" t="s">
        <v>2431</v>
      </c>
      <c r="BB1623" s="63">
        <f t="shared" si="563"/>
        <v>21573</v>
      </c>
      <c r="BC1623" s="77">
        <v>0</v>
      </c>
      <c r="BO1623" s="63">
        <f t="shared" si="564"/>
        <v>0</v>
      </c>
      <c r="CA1623" s="41">
        <v>0</v>
      </c>
      <c r="CB1623" s="41">
        <v>0</v>
      </c>
      <c r="CC1623" s="41"/>
      <c r="CD1623" s="41"/>
      <c r="CE1623" s="41">
        <v>0</v>
      </c>
      <c r="CF1623" s="41"/>
      <c r="CG1623" s="41"/>
      <c r="CH1623" s="41">
        <v>0</v>
      </c>
      <c r="CI1623" s="41"/>
      <c r="CJ1623" s="41">
        <v>63501</v>
      </c>
      <c r="CK1623" s="41">
        <v>313</v>
      </c>
      <c r="CL1623" t="s">
        <v>2431</v>
      </c>
      <c r="CM1623">
        <f t="shared" si="565"/>
        <v>63814</v>
      </c>
      <c r="GR1623" s="39">
        <v>203008</v>
      </c>
      <c r="GS1623" t="s">
        <v>420</v>
      </c>
      <c r="GU1623" t="s">
        <v>2279</v>
      </c>
      <c r="ID1623">
        <v>3.27</v>
      </c>
      <c r="IE1623">
        <v>4</v>
      </c>
      <c r="II1623" s="35">
        <f t="shared" si="561"/>
        <v>3.27</v>
      </c>
      <c r="NX1623" s="18">
        <f t="shared" si="551"/>
        <v>0</v>
      </c>
      <c r="NY1623" t="str">
        <f t="shared" si="566"/>
        <v>Smaller</v>
      </c>
      <c r="NZ1623" t="str">
        <f t="shared" si="567"/>
        <v>Small</v>
      </c>
    </row>
    <row r="1624" spans="1:390">
      <c r="A1624" t="s">
        <v>631</v>
      </c>
      <c r="B1624" t="s">
        <v>706</v>
      </c>
      <c r="C1624">
        <v>962</v>
      </c>
      <c r="D1624" t="s">
        <v>404</v>
      </c>
      <c r="E1624">
        <v>20200</v>
      </c>
      <c r="F1624" t="s">
        <v>2425</v>
      </c>
      <c r="G1624" s="42">
        <v>7503.45</v>
      </c>
      <c r="H1624" s="63">
        <v>9965</v>
      </c>
      <c r="I1624" s="63">
        <v>0</v>
      </c>
      <c r="J1624" s="63">
        <v>103</v>
      </c>
      <c r="K1624" s="63">
        <v>6</v>
      </c>
      <c r="L1624" s="63">
        <v>0</v>
      </c>
      <c r="Q1624" s="63" t="s">
        <v>2224</v>
      </c>
      <c r="R1624" s="63">
        <v>174</v>
      </c>
      <c r="X1624" s="63">
        <v>1</v>
      </c>
      <c r="Y1624" s="63">
        <v>0</v>
      </c>
      <c r="Z1624" s="63">
        <v>0</v>
      </c>
      <c r="AA1624" s="63">
        <v>0</v>
      </c>
      <c r="AB1624" s="63">
        <v>0</v>
      </c>
      <c r="AC1624" s="93">
        <v>0</v>
      </c>
      <c r="AL1624" s="93">
        <v>11055</v>
      </c>
      <c r="AO1624" s="59">
        <f t="shared" si="569"/>
        <v>11055</v>
      </c>
      <c r="AR1624" s="77">
        <v>0</v>
      </c>
      <c r="AT1624" s="77">
        <v>0</v>
      </c>
      <c r="AX1624" s="77">
        <v>0</v>
      </c>
      <c r="AY1624" s="77">
        <v>3400</v>
      </c>
      <c r="AZ1624" s="77">
        <v>0</v>
      </c>
      <c r="BB1624" s="63">
        <f t="shared" si="563"/>
        <v>3400</v>
      </c>
      <c r="BC1624" s="77">
        <v>0</v>
      </c>
      <c r="BO1624" s="63">
        <f t="shared" si="564"/>
        <v>0</v>
      </c>
      <c r="CJ1624" s="41">
        <v>87052</v>
      </c>
      <c r="CM1624">
        <f t="shared" si="565"/>
        <v>87052</v>
      </c>
      <c r="GR1624" s="39">
        <v>889730.09</v>
      </c>
      <c r="GS1624" t="s">
        <v>420</v>
      </c>
      <c r="GU1624" t="s">
        <v>2234</v>
      </c>
      <c r="ID1624">
        <v>3.35</v>
      </c>
      <c r="IE1624">
        <v>3.49</v>
      </c>
      <c r="II1624" s="35">
        <f t="shared" si="561"/>
        <v>3.35</v>
      </c>
      <c r="NX1624" s="18">
        <f t="shared" si="551"/>
        <v>2239.8358208955224</v>
      </c>
      <c r="NY1624" t="str">
        <f t="shared" si="566"/>
        <v>Mid-range</v>
      </c>
      <c r="NZ1624" t="str">
        <f t="shared" si="567"/>
        <v>Small</v>
      </c>
    </row>
    <row r="1625" spans="1:390">
      <c r="A1625" t="s">
        <v>525</v>
      </c>
      <c r="B1625" t="s">
        <v>526</v>
      </c>
      <c r="C1625" t="s">
        <v>527</v>
      </c>
      <c r="D1625" t="s">
        <v>404</v>
      </c>
      <c r="E1625">
        <v>20200</v>
      </c>
      <c r="F1625" t="s">
        <v>2425</v>
      </c>
      <c r="G1625" s="42">
        <v>10991.36</v>
      </c>
      <c r="H1625" s="63">
        <v>13950</v>
      </c>
      <c r="I1625" s="63">
        <v>1</v>
      </c>
      <c r="J1625" s="63">
        <v>29</v>
      </c>
      <c r="K1625" s="63">
        <v>0</v>
      </c>
      <c r="L1625" s="63">
        <v>0</v>
      </c>
      <c r="M1625" s="63" t="s">
        <v>2226</v>
      </c>
      <c r="N1625" s="63" t="s">
        <v>2232</v>
      </c>
      <c r="O1625" s="63" t="s">
        <v>2221</v>
      </c>
      <c r="P1625" s="63" t="s">
        <v>2227</v>
      </c>
      <c r="R1625" s="63">
        <v>157</v>
      </c>
      <c r="X1625" s="63">
        <v>0</v>
      </c>
      <c r="Y1625" s="63"/>
      <c r="Z1625" s="63"/>
      <c r="AA1625" s="63"/>
      <c r="AB1625" s="63"/>
      <c r="AC1625" s="93">
        <v>0</v>
      </c>
      <c r="AL1625" s="93">
        <v>6600</v>
      </c>
      <c r="AO1625" s="59">
        <f t="shared" si="569"/>
        <v>6600</v>
      </c>
      <c r="AR1625" s="77">
        <v>0</v>
      </c>
      <c r="AT1625" s="77">
        <v>0</v>
      </c>
      <c r="AX1625" s="77">
        <v>0</v>
      </c>
      <c r="AY1625" s="77">
        <v>16237</v>
      </c>
      <c r="AZ1625" s="77">
        <v>20246</v>
      </c>
      <c r="BA1625" s="63" t="s">
        <v>2432</v>
      </c>
      <c r="BB1625" s="63">
        <f t="shared" si="563"/>
        <v>36483</v>
      </c>
      <c r="BC1625" s="77">
        <v>0</v>
      </c>
      <c r="BO1625" s="63">
        <f t="shared" si="564"/>
        <v>0</v>
      </c>
      <c r="CA1625" s="41">
        <v>0</v>
      </c>
      <c r="CB1625" s="41">
        <v>0</v>
      </c>
      <c r="CC1625" s="41"/>
      <c r="CD1625" s="41"/>
      <c r="CE1625" s="41">
        <v>0</v>
      </c>
      <c r="CF1625" s="41"/>
      <c r="CG1625" s="41"/>
      <c r="CH1625" s="41">
        <v>0</v>
      </c>
      <c r="CI1625" s="41"/>
      <c r="CJ1625" s="41">
        <v>50520</v>
      </c>
      <c r="CK1625" s="41">
        <v>0</v>
      </c>
      <c r="CM1625">
        <f t="shared" si="565"/>
        <v>50520</v>
      </c>
      <c r="GR1625" s="39">
        <v>169572.25</v>
      </c>
      <c r="GS1625" t="s">
        <v>395</v>
      </c>
      <c r="GU1625" t="s">
        <v>1392</v>
      </c>
      <c r="ID1625">
        <v>2.5099999999999998</v>
      </c>
      <c r="IE1625">
        <v>2.5499999999999998</v>
      </c>
      <c r="II1625" s="35">
        <f t="shared" si="561"/>
        <v>2.5099999999999998</v>
      </c>
      <c r="NX1625" s="18">
        <f t="shared" si="551"/>
        <v>4379.0278884462159</v>
      </c>
      <c r="NY1625" t="str">
        <f t="shared" si="566"/>
        <v>Mid-range</v>
      </c>
      <c r="NZ1625" t="str">
        <f t="shared" si="567"/>
        <v>Medium</v>
      </c>
    </row>
    <row r="1626" spans="1:390">
      <c r="A1626" t="s">
        <v>631</v>
      </c>
      <c r="B1626" t="s">
        <v>710</v>
      </c>
      <c r="C1626">
        <v>963</v>
      </c>
      <c r="D1626" t="s">
        <v>404</v>
      </c>
      <c r="E1626">
        <v>20200</v>
      </c>
      <c r="F1626" t="s">
        <v>2425</v>
      </c>
      <c r="G1626" s="42">
        <v>7952.08</v>
      </c>
      <c r="H1626" s="63">
        <v>8914</v>
      </c>
      <c r="I1626" s="63">
        <v>0</v>
      </c>
      <c r="J1626" s="63">
        <v>106</v>
      </c>
      <c r="K1626" s="63">
        <v>7</v>
      </c>
      <c r="L1626" s="63">
        <v>0</v>
      </c>
      <c r="Q1626" s="63" t="s">
        <v>2224</v>
      </c>
      <c r="R1626" s="63">
        <v>297</v>
      </c>
      <c r="X1626" s="63">
        <v>0</v>
      </c>
      <c r="Y1626" s="63"/>
      <c r="Z1626" s="63"/>
      <c r="AA1626" s="63"/>
      <c r="AB1626" s="63"/>
      <c r="AC1626" s="93">
        <v>0</v>
      </c>
      <c r="AL1626" s="93">
        <v>29611</v>
      </c>
      <c r="AO1626" s="59">
        <f t="shared" si="569"/>
        <v>29611</v>
      </c>
      <c r="AR1626" s="77">
        <v>0</v>
      </c>
      <c r="AT1626" s="77">
        <v>0</v>
      </c>
      <c r="AX1626" s="77">
        <v>0</v>
      </c>
      <c r="AY1626" s="77">
        <v>0</v>
      </c>
      <c r="AZ1626" s="77">
        <v>0</v>
      </c>
      <c r="BB1626" s="63">
        <f t="shared" si="563"/>
        <v>0</v>
      </c>
      <c r="BC1626" s="77">
        <v>0</v>
      </c>
      <c r="BO1626" s="63">
        <f t="shared" si="564"/>
        <v>0</v>
      </c>
      <c r="CA1626" s="41">
        <v>0</v>
      </c>
      <c r="CB1626" s="41">
        <v>0</v>
      </c>
      <c r="CC1626" s="41"/>
      <c r="CD1626" s="41"/>
      <c r="CE1626" s="41">
        <v>0</v>
      </c>
      <c r="CF1626" s="41"/>
      <c r="CG1626" s="41"/>
      <c r="CH1626" s="41">
        <v>0</v>
      </c>
      <c r="CI1626" s="41"/>
      <c r="CJ1626" s="41">
        <v>58553</v>
      </c>
      <c r="CK1626" s="41">
        <v>0</v>
      </c>
      <c r="CM1626">
        <f t="shared" si="565"/>
        <v>58553</v>
      </c>
      <c r="GR1626" s="39">
        <v>166873</v>
      </c>
      <c r="GS1626" t="s">
        <v>420</v>
      </c>
      <c r="GU1626" t="s">
        <v>1392</v>
      </c>
      <c r="ID1626">
        <v>3.04</v>
      </c>
      <c r="IE1626">
        <v>3.125</v>
      </c>
      <c r="II1626" s="35">
        <f t="shared" si="561"/>
        <v>3.04</v>
      </c>
      <c r="NX1626" s="18">
        <f t="shared" si="551"/>
        <v>2615.8157894736842</v>
      </c>
      <c r="NY1626" t="str">
        <f t="shared" si="566"/>
        <v>Mid-range</v>
      </c>
      <c r="NZ1626" t="str">
        <f t="shared" si="567"/>
        <v>Small</v>
      </c>
    </row>
    <row r="1627" spans="1:390">
      <c r="A1627" t="s">
        <v>479</v>
      </c>
      <c r="B1627" t="s">
        <v>480</v>
      </c>
      <c r="C1627" t="s">
        <v>481</v>
      </c>
      <c r="D1627" t="s">
        <v>393</v>
      </c>
      <c r="E1627">
        <v>20200</v>
      </c>
      <c r="F1627" t="s">
        <v>2425</v>
      </c>
      <c r="G1627" s="42">
        <v>1959.93</v>
      </c>
      <c r="H1627" s="63">
        <v>10500</v>
      </c>
      <c r="I1627" s="63">
        <v>0</v>
      </c>
      <c r="J1627" s="63">
        <v>22</v>
      </c>
      <c r="K1627" s="63">
        <v>2</v>
      </c>
      <c r="L1627" s="63">
        <v>1</v>
      </c>
      <c r="Q1627" s="63" t="s">
        <v>2224</v>
      </c>
      <c r="R1627" s="63">
        <v>122</v>
      </c>
      <c r="X1627" s="63">
        <v>0</v>
      </c>
      <c r="Y1627" s="63"/>
      <c r="Z1627" s="63"/>
      <c r="AA1627" s="63"/>
      <c r="AB1627" s="63"/>
      <c r="AC1627" s="93">
        <v>0</v>
      </c>
      <c r="AL1627" s="93">
        <v>5653</v>
      </c>
      <c r="AO1627" s="59">
        <f t="shared" si="569"/>
        <v>5653</v>
      </c>
      <c r="AR1627" s="77">
        <v>0</v>
      </c>
      <c r="AT1627" s="77">
        <v>0</v>
      </c>
      <c r="AX1627" s="77">
        <v>0</v>
      </c>
      <c r="AY1627" s="77">
        <v>0</v>
      </c>
      <c r="AZ1627" s="77">
        <v>0</v>
      </c>
      <c r="BB1627" s="63">
        <f t="shared" ref="BB1627:BB1658" si="570">SUM(AP1627:AZ1627)</f>
        <v>0</v>
      </c>
      <c r="BC1627" s="77">
        <v>90</v>
      </c>
      <c r="BO1627" s="63">
        <f t="shared" si="564"/>
        <v>90</v>
      </c>
      <c r="CA1627" s="41">
        <v>0</v>
      </c>
      <c r="CB1627" s="41">
        <v>0</v>
      </c>
      <c r="CC1627" s="41"/>
      <c r="CD1627" s="41"/>
      <c r="CE1627" s="41">
        <v>0</v>
      </c>
      <c r="CF1627" s="41"/>
      <c r="CG1627" s="41"/>
      <c r="CH1627" s="41">
        <v>0</v>
      </c>
      <c r="CI1627" s="41"/>
      <c r="CJ1627" s="41">
        <v>10437</v>
      </c>
      <c r="CK1627" s="41">
        <v>0</v>
      </c>
      <c r="CM1627">
        <f t="shared" ref="CM1627:CM1658" si="571">SUM(CA1627:CL1627)</f>
        <v>10437</v>
      </c>
      <c r="GR1627" s="39">
        <v>21980</v>
      </c>
      <c r="GS1627" t="s">
        <v>942</v>
      </c>
      <c r="GT1627" t="s">
        <v>463</v>
      </c>
      <c r="GU1627" t="s">
        <v>1402</v>
      </c>
      <c r="ID1627">
        <v>1</v>
      </c>
      <c r="IE1627">
        <v>1.1399999999999999</v>
      </c>
      <c r="II1627" s="35">
        <f t="shared" ref="II1627:II1658" si="572">ID1627</f>
        <v>1</v>
      </c>
      <c r="NX1627" s="18">
        <f t="shared" si="551"/>
        <v>1959.93</v>
      </c>
      <c r="NY1627" t="str">
        <f t="shared" si="566"/>
        <v>Smaller</v>
      </c>
      <c r="NZ1627" t="str">
        <f t="shared" si="567"/>
        <v>Small</v>
      </c>
    </row>
    <row r="1628" spans="1:390">
      <c r="A1628" t="s">
        <v>614</v>
      </c>
      <c r="B1628" t="s">
        <v>615</v>
      </c>
      <c r="C1628" t="s">
        <v>616</v>
      </c>
      <c r="D1628" t="s">
        <v>393</v>
      </c>
      <c r="E1628">
        <v>20200</v>
      </c>
      <c r="F1628" t="s">
        <v>2425</v>
      </c>
      <c r="G1628" s="42">
        <v>23945.87</v>
      </c>
      <c r="H1628" s="63">
        <v>49062</v>
      </c>
      <c r="I1628" s="63">
        <v>1</v>
      </c>
      <c r="J1628" s="63">
        <v>274</v>
      </c>
      <c r="K1628" s="63">
        <v>10</v>
      </c>
      <c r="L1628" s="63">
        <v>4</v>
      </c>
      <c r="O1628" s="63" t="s">
        <v>2221</v>
      </c>
      <c r="P1628" s="63" t="s">
        <v>2227</v>
      </c>
      <c r="R1628" s="63">
        <v>1165</v>
      </c>
      <c r="X1628" s="63">
        <v>0</v>
      </c>
      <c r="Y1628" s="63"/>
      <c r="Z1628" s="63"/>
      <c r="AA1628" s="63"/>
      <c r="AB1628" s="63"/>
      <c r="AC1628" s="93">
        <v>0</v>
      </c>
      <c r="AL1628" s="93">
        <v>18200</v>
      </c>
      <c r="AO1628" s="59">
        <f t="shared" si="569"/>
        <v>18200</v>
      </c>
      <c r="AR1628" s="77">
        <v>0</v>
      </c>
      <c r="AT1628" s="77">
        <v>0</v>
      </c>
      <c r="AX1628" s="77">
        <v>0</v>
      </c>
      <c r="AY1628" s="77">
        <v>65900</v>
      </c>
      <c r="AZ1628" s="77">
        <v>0</v>
      </c>
      <c r="BB1628" s="63">
        <f t="shared" si="570"/>
        <v>65900</v>
      </c>
      <c r="BC1628" s="77">
        <v>3469</v>
      </c>
      <c r="BO1628" s="63">
        <f t="shared" si="564"/>
        <v>3469</v>
      </c>
      <c r="CA1628" s="41">
        <v>1609</v>
      </c>
      <c r="CB1628" s="41">
        <v>0</v>
      </c>
      <c r="CC1628" s="41"/>
      <c r="CD1628" s="41"/>
      <c r="CE1628" s="41">
        <v>0</v>
      </c>
      <c r="CF1628" s="41"/>
      <c r="CG1628" s="41"/>
      <c r="CH1628" s="41">
        <v>0</v>
      </c>
      <c r="CI1628" s="41"/>
      <c r="CJ1628" s="41">
        <v>122692</v>
      </c>
      <c r="CK1628" s="41">
        <v>0</v>
      </c>
      <c r="CM1628">
        <f t="shared" si="571"/>
        <v>124301</v>
      </c>
      <c r="GR1628" s="39">
        <v>442592</v>
      </c>
      <c r="GS1628" t="s">
        <v>420</v>
      </c>
      <c r="GU1628" t="s">
        <v>1411</v>
      </c>
      <c r="ID1628">
        <v>9.5</v>
      </c>
      <c r="IE1628">
        <v>8.8000000000000007</v>
      </c>
      <c r="II1628" s="35">
        <f t="shared" si="572"/>
        <v>9.5</v>
      </c>
      <c r="NX1628" s="18">
        <f t="shared" si="551"/>
        <v>2520.6178947368421</v>
      </c>
      <c r="NY1628" t="str">
        <f t="shared" si="566"/>
        <v>Larger</v>
      </c>
      <c r="NZ1628" t="str">
        <f t="shared" si="567"/>
        <v>Large</v>
      </c>
    </row>
    <row r="1629" spans="1:390">
      <c r="A1629" t="s">
        <v>440</v>
      </c>
      <c r="B1629" t="s">
        <v>544</v>
      </c>
      <c r="C1629" t="s">
        <v>545</v>
      </c>
      <c r="D1629" t="s">
        <v>404</v>
      </c>
      <c r="E1629">
        <v>20200</v>
      </c>
      <c r="F1629" t="s">
        <v>2425</v>
      </c>
      <c r="G1629" s="42">
        <v>8539.84</v>
      </c>
      <c r="H1629" s="63">
        <v>11696</v>
      </c>
      <c r="I1629" s="63">
        <v>0</v>
      </c>
      <c r="J1629" s="63">
        <v>99</v>
      </c>
      <c r="K1629" s="63">
        <v>2</v>
      </c>
      <c r="L1629" s="63">
        <v>1</v>
      </c>
      <c r="N1629" s="63" t="s">
        <v>2232</v>
      </c>
      <c r="O1629" s="63" t="s">
        <v>2221</v>
      </c>
      <c r="P1629" s="63" t="s">
        <v>2227</v>
      </c>
      <c r="R1629" s="63">
        <v>213</v>
      </c>
      <c r="X1629" s="63">
        <v>2</v>
      </c>
      <c r="Y1629" s="63">
        <v>1</v>
      </c>
      <c r="Z1629" s="63">
        <v>104</v>
      </c>
      <c r="AA1629" s="63">
        <v>0</v>
      </c>
      <c r="AB1629" s="63">
        <v>1</v>
      </c>
      <c r="AC1629" s="93">
        <v>0</v>
      </c>
      <c r="AL1629" s="93">
        <v>14562</v>
      </c>
      <c r="AO1629" s="59">
        <f t="shared" si="569"/>
        <v>14562</v>
      </c>
      <c r="AR1629" s="77">
        <v>0</v>
      </c>
      <c r="AT1629" s="77">
        <v>0</v>
      </c>
      <c r="AX1629" s="77">
        <v>0</v>
      </c>
      <c r="AY1629" s="77">
        <v>4590</v>
      </c>
      <c r="BB1629" s="63">
        <f t="shared" si="570"/>
        <v>4590</v>
      </c>
      <c r="BC1629" s="77">
        <v>0</v>
      </c>
      <c r="BO1629" s="63">
        <f t="shared" si="564"/>
        <v>0</v>
      </c>
      <c r="CA1629" s="41">
        <v>0</v>
      </c>
      <c r="CB1629" s="41">
        <v>0</v>
      </c>
      <c r="CC1629" s="41"/>
      <c r="CD1629" s="41"/>
      <c r="CE1629" s="41">
        <v>0</v>
      </c>
      <c r="CF1629" s="41"/>
      <c r="CG1629" s="41"/>
      <c r="CH1629" s="41">
        <v>0</v>
      </c>
      <c r="CI1629" s="41"/>
      <c r="CJ1629" s="41">
        <v>85280</v>
      </c>
      <c r="CM1629">
        <f t="shared" si="571"/>
        <v>85280</v>
      </c>
      <c r="GR1629" s="39">
        <v>121818.97</v>
      </c>
      <c r="GS1629" t="s">
        <v>420</v>
      </c>
      <c r="GU1629" t="s">
        <v>2279</v>
      </c>
      <c r="ID1629">
        <v>1.92</v>
      </c>
      <c r="IE1629">
        <v>1.53</v>
      </c>
      <c r="II1629" s="35">
        <f t="shared" si="572"/>
        <v>1.92</v>
      </c>
      <c r="NX1629" s="18">
        <f t="shared" si="551"/>
        <v>4447.8333333333339</v>
      </c>
      <c r="NY1629" t="str">
        <f t="shared" si="566"/>
        <v>Mid-range</v>
      </c>
      <c r="NZ1629" t="str">
        <f t="shared" si="567"/>
        <v>Small</v>
      </c>
    </row>
    <row r="1630" spans="1:390">
      <c r="A1630" t="s">
        <v>521</v>
      </c>
      <c r="B1630" t="s">
        <v>727</v>
      </c>
      <c r="C1630" t="s">
        <v>728</v>
      </c>
      <c r="D1630" t="s">
        <v>404</v>
      </c>
      <c r="E1630">
        <v>20200</v>
      </c>
      <c r="F1630" t="s">
        <v>2425</v>
      </c>
      <c r="G1630" s="42">
        <v>10767.59</v>
      </c>
      <c r="H1630" s="63">
        <v>55227</v>
      </c>
      <c r="I1630" s="63">
        <v>1</v>
      </c>
      <c r="J1630" s="63">
        <v>101</v>
      </c>
      <c r="K1630" s="63">
        <v>5</v>
      </c>
      <c r="L1630" s="63">
        <v>1</v>
      </c>
      <c r="Q1630" s="63" t="s">
        <v>2224</v>
      </c>
      <c r="R1630" s="63">
        <v>1043</v>
      </c>
      <c r="X1630" s="63">
        <v>0</v>
      </c>
      <c r="Y1630" s="63"/>
      <c r="Z1630" s="63"/>
      <c r="AA1630" s="63"/>
      <c r="AB1630" s="63"/>
      <c r="AC1630" s="93">
        <v>0</v>
      </c>
      <c r="AL1630" s="93">
        <v>32286</v>
      </c>
      <c r="AM1630" s="93">
        <v>2635</v>
      </c>
      <c r="AN1630" s="63" t="s">
        <v>2433</v>
      </c>
      <c r="AO1630" s="59">
        <f t="shared" si="569"/>
        <v>34921</v>
      </c>
      <c r="AR1630" s="77">
        <v>3000</v>
      </c>
      <c r="AT1630" s="77">
        <v>13339</v>
      </c>
      <c r="AX1630" s="77">
        <v>0</v>
      </c>
      <c r="AZ1630" s="77">
        <v>0</v>
      </c>
      <c r="BB1630" s="63">
        <f t="shared" si="570"/>
        <v>16339</v>
      </c>
      <c r="BC1630" s="77">
        <v>0</v>
      </c>
      <c r="BO1630" s="63">
        <f t="shared" si="564"/>
        <v>0</v>
      </c>
      <c r="CA1630" s="41">
        <v>0</v>
      </c>
      <c r="CB1630" s="41">
        <v>0</v>
      </c>
      <c r="CC1630" s="41"/>
      <c r="CD1630" s="41"/>
      <c r="CE1630" s="41">
        <v>28463</v>
      </c>
      <c r="CF1630" s="41"/>
      <c r="CG1630" s="41"/>
      <c r="CH1630" s="41">
        <v>0</v>
      </c>
      <c r="CI1630" s="41"/>
      <c r="CJ1630" s="41">
        <v>59283</v>
      </c>
      <c r="CK1630" s="41">
        <v>0</v>
      </c>
      <c r="CM1630">
        <f t="shared" si="571"/>
        <v>87746</v>
      </c>
      <c r="GR1630" s="39">
        <v>183067</v>
      </c>
      <c r="GS1630" t="s">
        <v>420</v>
      </c>
      <c r="GU1630" t="s">
        <v>2234</v>
      </c>
      <c r="ID1630">
        <v>11.803000000000001</v>
      </c>
      <c r="IE1630">
        <v>3.8</v>
      </c>
      <c r="II1630" s="35">
        <f t="shared" si="572"/>
        <v>11.803000000000001</v>
      </c>
      <c r="NX1630" s="18">
        <f t="shared" si="551"/>
        <v>912.2756926205202</v>
      </c>
      <c r="NY1630" t="str">
        <f t="shared" si="566"/>
        <v>Mid-range</v>
      </c>
      <c r="NZ1630" t="str">
        <f t="shared" si="567"/>
        <v>Medium</v>
      </c>
    </row>
    <row r="1631" spans="1:390">
      <c r="A1631" t="s">
        <v>521</v>
      </c>
      <c r="B1631" t="s">
        <v>522</v>
      </c>
      <c r="C1631" t="s">
        <v>523</v>
      </c>
      <c r="D1631" t="s">
        <v>404</v>
      </c>
      <c r="E1631">
        <v>20200</v>
      </c>
      <c r="F1631" t="s">
        <v>2425</v>
      </c>
      <c r="G1631" s="42">
        <v>10048.469999999999</v>
      </c>
      <c r="H1631" s="63">
        <v>42600</v>
      </c>
      <c r="I1631" s="63">
        <v>2</v>
      </c>
      <c r="J1631" s="63">
        <v>88</v>
      </c>
      <c r="K1631" s="63">
        <v>8</v>
      </c>
      <c r="L1631" s="63">
        <v>0</v>
      </c>
      <c r="Q1631" s="63" t="s">
        <v>2224</v>
      </c>
      <c r="R1631" s="63">
        <v>1265</v>
      </c>
      <c r="X1631" s="63">
        <v>0</v>
      </c>
      <c r="Y1631" s="63"/>
      <c r="Z1631" s="63"/>
      <c r="AA1631" s="63"/>
      <c r="AB1631" s="63"/>
      <c r="AC1631" s="93">
        <v>0</v>
      </c>
      <c r="AL1631" s="93">
        <v>5590</v>
      </c>
      <c r="AO1631" s="59">
        <f t="shared" si="569"/>
        <v>5590</v>
      </c>
      <c r="AR1631" s="77">
        <v>0</v>
      </c>
      <c r="AT1631" s="77">
        <v>0</v>
      </c>
      <c r="AX1631" s="77">
        <v>0</v>
      </c>
      <c r="AY1631" s="77">
        <v>0</v>
      </c>
      <c r="AZ1631" s="77">
        <v>2475</v>
      </c>
      <c r="BA1631" s="63" t="s">
        <v>2434</v>
      </c>
      <c r="BB1631" s="63">
        <f t="shared" si="570"/>
        <v>2475</v>
      </c>
      <c r="BC1631" s="77">
        <v>0</v>
      </c>
      <c r="BO1631" s="63">
        <f t="shared" si="564"/>
        <v>0</v>
      </c>
      <c r="CA1631" s="41">
        <v>0</v>
      </c>
      <c r="CB1631" s="41">
        <v>0</v>
      </c>
      <c r="CC1631" s="41"/>
      <c r="CD1631" s="41"/>
      <c r="CE1631" s="41">
        <v>0</v>
      </c>
      <c r="CF1631" s="41"/>
      <c r="CG1631" s="41"/>
      <c r="CH1631" s="41">
        <v>0</v>
      </c>
      <c r="CI1631" s="41"/>
      <c r="CJ1631" s="41">
        <v>32230</v>
      </c>
      <c r="CK1631" s="41">
        <v>12998</v>
      </c>
      <c r="CL1631" t="s">
        <v>2435</v>
      </c>
      <c r="CM1631">
        <f t="shared" si="571"/>
        <v>45228</v>
      </c>
      <c r="GR1631" s="39">
        <v>187578</v>
      </c>
      <c r="GS1631" t="s">
        <v>420</v>
      </c>
      <c r="GU1631" t="s">
        <v>2279</v>
      </c>
      <c r="ID1631">
        <v>3.3</v>
      </c>
      <c r="IE1631">
        <v>3.3</v>
      </c>
      <c r="II1631" s="35">
        <f t="shared" si="572"/>
        <v>3.3</v>
      </c>
      <c r="NX1631" s="18">
        <f t="shared" si="551"/>
        <v>3044.9909090909091</v>
      </c>
      <c r="NY1631" t="str">
        <f t="shared" si="566"/>
        <v>Mid-range</v>
      </c>
      <c r="NZ1631" t="str">
        <f t="shared" si="567"/>
        <v>Medium</v>
      </c>
    </row>
    <row r="1632" spans="1:390">
      <c r="A1632" t="s">
        <v>738</v>
      </c>
      <c r="B1632" t="s">
        <v>739</v>
      </c>
      <c r="C1632" t="s">
        <v>740</v>
      </c>
      <c r="D1632" t="s">
        <v>393</v>
      </c>
      <c r="E1632">
        <v>20200</v>
      </c>
      <c r="F1632" t="s">
        <v>2425</v>
      </c>
      <c r="G1632" s="42">
        <v>23117.58</v>
      </c>
      <c r="H1632" s="63">
        <v>96000</v>
      </c>
      <c r="I1632" s="63">
        <v>1</v>
      </c>
      <c r="J1632" s="63">
        <v>222</v>
      </c>
      <c r="K1632" s="63">
        <v>20</v>
      </c>
      <c r="L1632" s="63">
        <v>1</v>
      </c>
      <c r="Q1632" s="63" t="s">
        <v>2224</v>
      </c>
      <c r="R1632" s="63">
        <v>1300</v>
      </c>
      <c r="X1632" s="63">
        <v>0</v>
      </c>
      <c r="Y1632" s="63"/>
      <c r="Z1632" s="63"/>
      <c r="AA1632" s="63"/>
      <c r="AB1632" s="63"/>
      <c r="AC1632" s="93">
        <v>0</v>
      </c>
      <c r="AL1632" s="93">
        <v>16353</v>
      </c>
      <c r="AO1632" s="59">
        <f t="shared" si="569"/>
        <v>16353</v>
      </c>
      <c r="AY1632" s="77">
        <v>516</v>
      </c>
      <c r="BB1632" s="63">
        <f t="shared" si="570"/>
        <v>516</v>
      </c>
      <c r="BC1632" s="63">
        <v>0</v>
      </c>
      <c r="BO1632" s="63">
        <f t="shared" si="564"/>
        <v>0</v>
      </c>
      <c r="CJ1632" s="41">
        <v>141851</v>
      </c>
      <c r="CM1632">
        <f t="shared" si="571"/>
        <v>141851</v>
      </c>
      <c r="GR1632" s="39">
        <v>202584.07</v>
      </c>
      <c r="GS1632" t="s">
        <v>420</v>
      </c>
      <c r="GU1632" t="s">
        <v>1402</v>
      </c>
      <c r="ID1632">
        <v>5</v>
      </c>
      <c r="IE1632">
        <v>8</v>
      </c>
      <c r="II1632" s="35">
        <f t="shared" si="572"/>
        <v>5</v>
      </c>
      <c r="NX1632" s="18">
        <f t="shared" si="551"/>
        <v>4623.5160000000005</v>
      </c>
      <c r="NY1632" t="str">
        <f t="shared" si="566"/>
        <v>Larger</v>
      </c>
      <c r="NZ1632" t="str">
        <f t="shared" si="567"/>
        <v>Large</v>
      </c>
    </row>
    <row r="1633" spans="1:390">
      <c r="A1633" t="s">
        <v>753</v>
      </c>
      <c r="B1633" t="s">
        <v>754</v>
      </c>
      <c r="C1633" t="s">
        <v>755</v>
      </c>
      <c r="D1633" t="s">
        <v>393</v>
      </c>
      <c r="E1633">
        <v>20200</v>
      </c>
      <c r="F1633" t="s">
        <v>2425</v>
      </c>
      <c r="G1633" s="42">
        <v>2856.23</v>
      </c>
      <c r="H1633" s="63">
        <v>27000</v>
      </c>
      <c r="I1633" s="63">
        <v>1</v>
      </c>
      <c r="J1633" s="63">
        <v>105</v>
      </c>
      <c r="K1633" s="63">
        <v>5</v>
      </c>
      <c r="M1633" s="63" t="s">
        <v>2226</v>
      </c>
      <c r="N1633" s="63" t="s">
        <v>2232</v>
      </c>
      <c r="O1633" s="63" t="s">
        <v>2221</v>
      </c>
      <c r="P1633" s="63" t="s">
        <v>2227</v>
      </c>
      <c r="R1633" s="63">
        <v>325</v>
      </c>
      <c r="X1633" s="63">
        <v>0</v>
      </c>
      <c r="Y1633" s="63"/>
      <c r="Z1633" s="63"/>
      <c r="AA1633" s="63"/>
      <c r="AB1633" s="63"/>
      <c r="AC1633" s="93">
        <v>0</v>
      </c>
      <c r="AL1633" s="93">
        <v>17000</v>
      </c>
      <c r="AO1633" s="59">
        <f t="shared" si="569"/>
        <v>17000</v>
      </c>
      <c r="AR1633" s="77">
        <v>0</v>
      </c>
      <c r="AT1633" s="77">
        <v>0</v>
      </c>
      <c r="AX1633" s="77">
        <v>0</v>
      </c>
      <c r="AY1633" s="77">
        <v>0</v>
      </c>
      <c r="AZ1633" s="77">
        <v>0</v>
      </c>
      <c r="BB1633" s="63">
        <f t="shared" si="570"/>
        <v>0</v>
      </c>
      <c r="BC1633" s="77">
        <v>0</v>
      </c>
      <c r="BO1633" s="63">
        <f t="shared" si="564"/>
        <v>0</v>
      </c>
      <c r="CA1633" s="41">
        <v>0</v>
      </c>
      <c r="CB1633" s="41">
        <v>0</v>
      </c>
      <c r="CC1633" s="41"/>
      <c r="CD1633" s="41"/>
      <c r="CE1633" s="41">
        <v>0</v>
      </c>
      <c r="CF1633" s="41"/>
      <c r="CG1633" s="41"/>
      <c r="CH1633" s="41">
        <v>0</v>
      </c>
      <c r="CI1633" s="41"/>
      <c r="CJ1633" s="41">
        <v>55037</v>
      </c>
      <c r="CK1633" s="41">
        <v>0</v>
      </c>
      <c r="CM1633">
        <f t="shared" si="571"/>
        <v>55037</v>
      </c>
      <c r="GR1633" s="39">
        <v>118000</v>
      </c>
      <c r="GS1633" t="s">
        <v>395</v>
      </c>
      <c r="GU1633" t="s">
        <v>1392</v>
      </c>
      <c r="ID1633">
        <v>1</v>
      </c>
      <c r="IE1633">
        <v>3</v>
      </c>
      <c r="II1633" s="35">
        <f t="shared" si="572"/>
        <v>1</v>
      </c>
      <c r="NX1633" s="18">
        <f t="shared" si="551"/>
        <v>2856.23</v>
      </c>
      <c r="NY1633" t="str">
        <f t="shared" si="566"/>
        <v>Smaller</v>
      </c>
      <c r="NZ1633" t="str">
        <f t="shared" si="567"/>
        <v>Small</v>
      </c>
    </row>
    <row r="1634" spans="1:390">
      <c r="A1634" t="s">
        <v>535</v>
      </c>
      <c r="B1634" t="s">
        <v>756</v>
      </c>
      <c r="C1634" t="s">
        <v>757</v>
      </c>
      <c r="D1634" t="s">
        <v>404</v>
      </c>
      <c r="E1634">
        <v>20200</v>
      </c>
      <c r="F1634" t="s">
        <v>2425</v>
      </c>
      <c r="G1634" s="42">
        <v>9777.09</v>
      </c>
      <c r="H1634" s="63">
        <v>32000</v>
      </c>
      <c r="I1634" s="63">
        <v>1</v>
      </c>
      <c r="J1634" s="63">
        <v>48</v>
      </c>
      <c r="K1634" s="63">
        <v>8</v>
      </c>
      <c r="L1634" s="63">
        <v>1</v>
      </c>
      <c r="Q1634" s="63" t="s">
        <v>2224</v>
      </c>
      <c r="R1634" s="63">
        <v>441</v>
      </c>
      <c r="X1634" s="63">
        <v>1</v>
      </c>
      <c r="Y1634" s="63">
        <v>0</v>
      </c>
      <c r="Z1634" s="63">
        <v>0</v>
      </c>
      <c r="AA1634" s="63">
        <v>0</v>
      </c>
      <c r="AB1634" s="63">
        <v>0</v>
      </c>
      <c r="AC1634" s="93">
        <v>0</v>
      </c>
      <c r="AM1634" s="93">
        <v>61045</v>
      </c>
      <c r="AN1634" s="63" t="s">
        <v>2436</v>
      </c>
      <c r="AO1634" s="59">
        <f t="shared" si="569"/>
        <v>61045</v>
      </c>
      <c r="BB1634" s="63">
        <f t="shared" si="570"/>
        <v>0</v>
      </c>
      <c r="BC1634" s="77">
        <v>0</v>
      </c>
      <c r="BO1634" s="63">
        <f t="shared" si="564"/>
        <v>0</v>
      </c>
      <c r="CA1634" s="41">
        <v>0</v>
      </c>
      <c r="CB1634" s="41">
        <v>0</v>
      </c>
      <c r="CC1634" s="41"/>
      <c r="CD1634" s="41"/>
      <c r="CE1634" s="41">
        <v>0</v>
      </c>
      <c r="CF1634" s="41"/>
      <c r="CG1634" s="41"/>
      <c r="CH1634" s="41">
        <v>0</v>
      </c>
      <c r="CI1634" s="41"/>
      <c r="CJ1634" s="41">
        <v>8768</v>
      </c>
      <c r="CK1634" s="41">
        <v>60530</v>
      </c>
      <c r="CL1634" t="s">
        <v>2437</v>
      </c>
      <c r="CM1634">
        <f t="shared" si="571"/>
        <v>69298</v>
      </c>
      <c r="GR1634" s="39">
        <v>612252</v>
      </c>
      <c r="GS1634" t="s">
        <v>395</v>
      </c>
      <c r="GU1634" t="s">
        <v>1392</v>
      </c>
      <c r="ID1634">
        <v>3.85</v>
      </c>
      <c r="IE1634">
        <v>3</v>
      </c>
      <c r="II1634" s="35">
        <f t="shared" si="572"/>
        <v>3.85</v>
      </c>
      <c r="NX1634" s="18">
        <f t="shared" si="551"/>
        <v>2539.5038961038963</v>
      </c>
      <c r="NY1634" t="str">
        <f t="shared" si="566"/>
        <v>Mid-range</v>
      </c>
      <c r="NZ1634" t="str">
        <f t="shared" si="567"/>
        <v>Small</v>
      </c>
    </row>
    <row r="1635" spans="1:390">
      <c r="A1635" t="s">
        <v>472</v>
      </c>
      <c r="B1635" t="s">
        <v>473</v>
      </c>
      <c r="C1635" t="s">
        <v>474</v>
      </c>
      <c r="D1635" t="s">
        <v>404</v>
      </c>
      <c r="E1635">
        <v>20200</v>
      </c>
      <c r="F1635" t="s">
        <v>2425</v>
      </c>
      <c r="G1635" s="42">
        <v>6044.64</v>
      </c>
      <c r="H1635" s="63">
        <v>34358</v>
      </c>
      <c r="I1635" s="63">
        <v>1</v>
      </c>
      <c r="J1635" s="63">
        <v>36</v>
      </c>
      <c r="K1635" s="63">
        <v>10</v>
      </c>
      <c r="L1635" s="63">
        <v>0</v>
      </c>
      <c r="M1635" s="63" t="s">
        <v>2226</v>
      </c>
      <c r="N1635" s="63" t="s">
        <v>2232</v>
      </c>
      <c r="P1635" s="63" t="s">
        <v>2227</v>
      </c>
      <c r="Q1635" s="63" t="s">
        <v>2224</v>
      </c>
      <c r="R1635" s="63">
        <v>444</v>
      </c>
      <c r="X1635" s="63">
        <v>0</v>
      </c>
      <c r="Y1635" s="63"/>
      <c r="Z1635" s="63"/>
      <c r="AA1635" s="63"/>
      <c r="AB1635" s="63"/>
      <c r="AC1635" s="93">
        <v>0</v>
      </c>
      <c r="AL1635" s="93">
        <v>34136</v>
      </c>
      <c r="AN1635" s="63" t="s">
        <v>2438</v>
      </c>
      <c r="AO1635" s="59">
        <f t="shared" si="569"/>
        <v>34136</v>
      </c>
      <c r="AR1635" s="77">
        <v>0</v>
      </c>
      <c r="AT1635" s="77">
        <v>0</v>
      </c>
      <c r="AX1635" s="77">
        <v>0</v>
      </c>
      <c r="AY1635" s="77">
        <v>0</v>
      </c>
      <c r="AZ1635" s="77">
        <v>0</v>
      </c>
      <c r="BB1635" s="63">
        <f t="shared" si="570"/>
        <v>0</v>
      </c>
      <c r="BC1635" s="77">
        <v>0</v>
      </c>
      <c r="BO1635" s="63">
        <f t="shared" si="564"/>
        <v>0</v>
      </c>
      <c r="CA1635" s="41">
        <v>0</v>
      </c>
      <c r="CB1635" s="41">
        <v>0</v>
      </c>
      <c r="CC1635" s="41"/>
      <c r="CD1635" s="41"/>
      <c r="CE1635" s="41">
        <v>0</v>
      </c>
      <c r="CF1635" s="41"/>
      <c r="CG1635" s="41"/>
      <c r="CH1635" s="41">
        <v>0</v>
      </c>
      <c r="CI1635" s="41"/>
      <c r="CJ1635" s="41">
        <v>45567</v>
      </c>
      <c r="CK1635" s="41">
        <v>0</v>
      </c>
      <c r="CM1635">
        <f t="shared" si="571"/>
        <v>45567</v>
      </c>
      <c r="GR1635" s="39">
        <v>158861</v>
      </c>
      <c r="GS1635" t="s">
        <v>395</v>
      </c>
      <c r="GU1635" t="s">
        <v>1392</v>
      </c>
      <c r="ID1635">
        <v>5.3</v>
      </c>
      <c r="IE1635">
        <v>3.64</v>
      </c>
      <c r="II1635" s="35">
        <f t="shared" si="572"/>
        <v>5.3</v>
      </c>
      <c r="NX1635" s="18">
        <f t="shared" si="551"/>
        <v>1140.4981132075472</v>
      </c>
      <c r="NY1635" t="str">
        <f t="shared" si="566"/>
        <v>Smaller</v>
      </c>
      <c r="NZ1635" t="str">
        <f t="shared" si="567"/>
        <v>Small</v>
      </c>
    </row>
    <row r="1636" spans="1:390">
      <c r="A1636" t="s">
        <v>514</v>
      </c>
      <c r="B1636" t="s">
        <v>562</v>
      </c>
      <c r="C1636">
        <v>582</v>
      </c>
      <c r="D1636" t="s">
        <v>404</v>
      </c>
      <c r="E1636">
        <v>20200</v>
      </c>
      <c r="F1636" t="s">
        <v>2425</v>
      </c>
      <c r="G1636" s="42">
        <v>3150.19</v>
      </c>
      <c r="H1636" s="63">
        <v>25000</v>
      </c>
      <c r="I1636" s="63">
        <v>0</v>
      </c>
      <c r="J1636" s="63">
        <v>79</v>
      </c>
      <c r="K1636" s="63">
        <v>6</v>
      </c>
      <c r="L1636" s="63">
        <v>0</v>
      </c>
      <c r="N1636" s="63" t="s">
        <v>2232</v>
      </c>
      <c r="O1636" s="63" t="s">
        <v>2221</v>
      </c>
      <c r="P1636" s="63" t="s">
        <v>2227</v>
      </c>
      <c r="R1636" s="63">
        <v>400</v>
      </c>
      <c r="X1636" s="63">
        <v>0</v>
      </c>
      <c r="Y1636" s="63"/>
      <c r="Z1636" s="63"/>
      <c r="AA1636" s="63"/>
      <c r="AB1636" s="63"/>
      <c r="AC1636" s="93">
        <v>44</v>
      </c>
      <c r="AL1636" s="93">
        <v>22992</v>
      </c>
      <c r="AO1636" s="59">
        <f t="shared" si="569"/>
        <v>23036</v>
      </c>
      <c r="BB1636" s="63">
        <f t="shared" si="570"/>
        <v>0</v>
      </c>
      <c r="BC1636" s="63" t="s">
        <v>546</v>
      </c>
      <c r="BO1636" s="63">
        <f t="shared" si="564"/>
        <v>0</v>
      </c>
      <c r="CA1636" s="41">
        <v>0</v>
      </c>
      <c r="CB1636" s="41">
        <v>0</v>
      </c>
      <c r="CC1636" s="41"/>
      <c r="CD1636" s="41"/>
      <c r="CE1636" s="41">
        <v>0</v>
      </c>
      <c r="CF1636" s="41"/>
      <c r="CG1636" s="41"/>
      <c r="CH1636" s="41">
        <v>0</v>
      </c>
      <c r="CI1636" s="41"/>
      <c r="CJ1636" s="41">
        <v>22236</v>
      </c>
      <c r="CK1636" s="41">
        <v>0</v>
      </c>
      <c r="CM1636">
        <f t="shared" si="571"/>
        <v>22236</v>
      </c>
      <c r="GR1636" s="39">
        <v>96568</v>
      </c>
      <c r="GS1636" t="s">
        <v>942</v>
      </c>
      <c r="GT1636" t="s">
        <v>463</v>
      </c>
      <c r="GU1636" t="s">
        <v>1411</v>
      </c>
      <c r="ID1636">
        <v>2.56</v>
      </c>
      <c r="IE1636">
        <v>2.48</v>
      </c>
      <c r="II1636" s="35">
        <f t="shared" si="572"/>
        <v>2.56</v>
      </c>
      <c r="NX1636" s="18">
        <f t="shared" si="551"/>
        <v>1230.54296875</v>
      </c>
      <c r="NY1636" t="str">
        <f t="shared" si="566"/>
        <v>Smaller</v>
      </c>
      <c r="NZ1636" t="str">
        <f t="shared" si="567"/>
        <v>Small</v>
      </c>
    </row>
    <row r="1637" spans="1:390">
      <c r="A1637" t="s">
        <v>490</v>
      </c>
      <c r="B1637" t="s">
        <v>491</v>
      </c>
      <c r="C1637" t="s">
        <v>492</v>
      </c>
      <c r="D1637" t="s">
        <v>393</v>
      </c>
      <c r="E1637">
        <v>20200</v>
      </c>
      <c r="F1637" t="s">
        <v>2425</v>
      </c>
      <c r="G1637" s="42">
        <v>3836.22</v>
      </c>
      <c r="H1637" s="63">
        <v>14252</v>
      </c>
      <c r="I1637" s="63">
        <v>1</v>
      </c>
      <c r="J1637" s="63">
        <v>74</v>
      </c>
      <c r="K1637" s="63">
        <v>5</v>
      </c>
      <c r="L1637" s="63">
        <v>0</v>
      </c>
      <c r="N1637" s="63" t="s">
        <v>2232</v>
      </c>
      <c r="Q1637" s="63" t="s">
        <v>2224</v>
      </c>
      <c r="R1637" s="63">
        <v>74</v>
      </c>
      <c r="X1637" s="63">
        <v>1</v>
      </c>
      <c r="Y1637" s="63">
        <v>0</v>
      </c>
      <c r="Z1637" s="63">
        <v>10</v>
      </c>
      <c r="AA1637" s="63">
        <v>4</v>
      </c>
      <c r="AB1637" s="63">
        <v>0</v>
      </c>
      <c r="AC1637" s="93">
        <v>200</v>
      </c>
      <c r="AG1637" s="93">
        <v>1087</v>
      </c>
      <c r="AM1637" s="93">
        <v>2500</v>
      </c>
      <c r="AN1637" s="63" t="s">
        <v>2439</v>
      </c>
      <c r="AO1637" s="59">
        <f t="shared" si="569"/>
        <v>3787</v>
      </c>
      <c r="BB1637" s="63">
        <f t="shared" si="570"/>
        <v>0</v>
      </c>
      <c r="BO1637" s="63">
        <f t="shared" si="564"/>
        <v>0</v>
      </c>
      <c r="CA1637" s="41">
        <v>1112</v>
      </c>
      <c r="CJ1637" s="41">
        <v>42762</v>
      </c>
      <c r="CK1637" s="41">
        <v>938</v>
      </c>
      <c r="CL1637" t="s">
        <v>2440</v>
      </c>
      <c r="CM1637">
        <f t="shared" si="571"/>
        <v>44812</v>
      </c>
      <c r="GR1637" s="39">
        <v>70056</v>
      </c>
      <c r="GS1637" t="s">
        <v>420</v>
      </c>
      <c r="GU1637" t="s">
        <v>2234</v>
      </c>
      <c r="ID1637">
        <v>1.9</v>
      </c>
      <c r="IE1637">
        <v>4.88</v>
      </c>
      <c r="II1637" s="35">
        <f t="shared" si="572"/>
        <v>1.9</v>
      </c>
      <c r="NX1637" s="18">
        <f t="shared" si="551"/>
        <v>2019.0631578947368</v>
      </c>
      <c r="NY1637" t="str">
        <f t="shared" si="566"/>
        <v>Smaller</v>
      </c>
      <c r="NZ1637" t="str">
        <f t="shared" si="567"/>
        <v>Small</v>
      </c>
    </row>
    <row r="1638" spans="1:390">
      <c r="A1638" t="s">
        <v>435</v>
      </c>
      <c r="B1638" t="s">
        <v>436</v>
      </c>
      <c r="C1638" t="s">
        <v>437</v>
      </c>
      <c r="D1638" t="s">
        <v>393</v>
      </c>
      <c r="E1638">
        <v>20200</v>
      </c>
      <c r="F1638" t="s">
        <v>2425</v>
      </c>
      <c r="G1638" s="42">
        <v>4743.12</v>
      </c>
      <c r="H1638" s="63">
        <v>15500</v>
      </c>
      <c r="I1638" s="63">
        <v>0</v>
      </c>
      <c r="J1638" s="63">
        <v>77</v>
      </c>
      <c r="K1638" s="63">
        <v>0</v>
      </c>
      <c r="L1638" s="63">
        <v>0</v>
      </c>
      <c r="M1638" s="63" t="s">
        <v>2226</v>
      </c>
      <c r="N1638" s="63" t="s">
        <v>2232</v>
      </c>
      <c r="O1638" s="63" t="s">
        <v>2221</v>
      </c>
      <c r="P1638" s="63" t="s">
        <v>2227</v>
      </c>
      <c r="R1638" s="63">
        <v>309</v>
      </c>
      <c r="X1638" s="63">
        <v>2</v>
      </c>
      <c r="Y1638" s="63">
        <v>0</v>
      </c>
      <c r="Z1638" s="63">
        <v>8</v>
      </c>
      <c r="AA1638" s="63">
        <v>0</v>
      </c>
      <c r="AB1638" s="63">
        <v>0</v>
      </c>
      <c r="AC1638" s="93">
        <v>388</v>
      </c>
      <c r="AL1638" s="93">
        <v>4763</v>
      </c>
      <c r="AO1638" s="59">
        <f t="shared" si="569"/>
        <v>5151</v>
      </c>
      <c r="AR1638" s="77">
        <v>0</v>
      </c>
      <c r="AT1638" s="77">
        <v>0</v>
      </c>
      <c r="AX1638" s="77">
        <v>0</v>
      </c>
      <c r="AY1638" s="77">
        <v>8187</v>
      </c>
      <c r="AZ1638" s="77">
        <v>0</v>
      </c>
      <c r="BB1638" s="63">
        <f t="shared" si="570"/>
        <v>8187</v>
      </c>
      <c r="BC1638" s="77">
        <v>2805</v>
      </c>
      <c r="BO1638" s="63">
        <f t="shared" si="564"/>
        <v>2805</v>
      </c>
      <c r="CA1638" s="41">
        <v>0</v>
      </c>
      <c r="CB1638" s="41">
        <v>0</v>
      </c>
      <c r="CC1638" s="41"/>
      <c r="CD1638" s="41"/>
      <c r="CE1638" s="41">
        <v>0</v>
      </c>
      <c r="CF1638" s="41"/>
      <c r="CG1638" s="41"/>
      <c r="CH1638" s="41">
        <v>0</v>
      </c>
      <c r="CI1638" s="41"/>
      <c r="CJ1638" s="41">
        <v>82849</v>
      </c>
      <c r="CK1638" s="41">
        <v>0</v>
      </c>
      <c r="CM1638">
        <f t="shared" si="571"/>
        <v>82849</v>
      </c>
      <c r="GR1638" s="39">
        <v>121125</v>
      </c>
      <c r="GS1638" t="s">
        <v>395</v>
      </c>
      <c r="GU1638" t="s">
        <v>2338</v>
      </c>
      <c r="ID1638">
        <v>3.3</v>
      </c>
      <c r="IE1638">
        <v>3</v>
      </c>
      <c r="II1638" s="35">
        <f t="shared" si="572"/>
        <v>3.3</v>
      </c>
      <c r="NX1638" s="18">
        <f t="shared" si="551"/>
        <v>1437.3090909090909</v>
      </c>
      <c r="NY1638" t="str">
        <f t="shared" si="566"/>
        <v>Smaller</v>
      </c>
      <c r="NZ1638" t="str">
        <f t="shared" si="567"/>
        <v>Small</v>
      </c>
    </row>
    <row r="1639" spans="1:390">
      <c r="A1639" t="s">
        <v>508</v>
      </c>
      <c r="B1639" t="s">
        <v>509</v>
      </c>
      <c r="C1639" t="s">
        <v>510</v>
      </c>
      <c r="D1639" t="s">
        <v>393</v>
      </c>
      <c r="E1639">
        <v>20200</v>
      </c>
      <c r="F1639" t="s">
        <v>2425</v>
      </c>
      <c r="G1639" s="42">
        <v>14441.78</v>
      </c>
      <c r="H1639" s="63">
        <v>52224</v>
      </c>
      <c r="I1639" s="63">
        <v>2</v>
      </c>
      <c r="J1639" s="63">
        <v>120</v>
      </c>
      <c r="K1639" s="63">
        <v>16</v>
      </c>
      <c r="L1639" s="63">
        <v>1</v>
      </c>
      <c r="M1639" s="63" t="s">
        <v>2226</v>
      </c>
      <c r="P1639" s="63" t="s">
        <v>2227</v>
      </c>
      <c r="Q1639" s="63" t="s">
        <v>2224</v>
      </c>
      <c r="R1639" s="63">
        <v>650</v>
      </c>
      <c r="X1639" s="63">
        <v>2</v>
      </c>
      <c r="Y1639" s="63">
        <v>0</v>
      </c>
      <c r="Z1639" s="63">
        <v>57</v>
      </c>
      <c r="AA1639" s="63">
        <v>3</v>
      </c>
      <c r="AB1639" s="63">
        <v>2</v>
      </c>
      <c r="AC1639" s="93">
        <v>400</v>
      </c>
      <c r="AL1639" s="93">
        <v>68225</v>
      </c>
      <c r="AN1639" s="63" t="s">
        <v>1645</v>
      </c>
      <c r="AO1639" s="59">
        <f t="shared" si="569"/>
        <v>68625</v>
      </c>
      <c r="AR1639" s="77">
        <v>0</v>
      </c>
      <c r="AT1639" s="77">
        <v>0</v>
      </c>
      <c r="AX1639" s="77">
        <v>0</v>
      </c>
      <c r="AY1639" s="77">
        <v>35469</v>
      </c>
      <c r="AZ1639" s="77">
        <v>0</v>
      </c>
      <c r="BA1639" s="63" t="s">
        <v>1645</v>
      </c>
      <c r="BB1639" s="63">
        <f t="shared" si="570"/>
        <v>35469</v>
      </c>
      <c r="BC1639" s="77">
        <v>0</v>
      </c>
      <c r="BO1639" s="63">
        <f t="shared" si="564"/>
        <v>0</v>
      </c>
      <c r="CA1639" s="41">
        <v>0</v>
      </c>
      <c r="CB1639" s="41">
        <v>0</v>
      </c>
      <c r="CC1639" s="41"/>
      <c r="CD1639" s="41"/>
      <c r="CE1639" s="41">
        <v>0</v>
      </c>
      <c r="CF1639" s="41"/>
      <c r="CG1639" s="41"/>
      <c r="CH1639" s="41">
        <v>0</v>
      </c>
      <c r="CI1639" s="41"/>
      <c r="CJ1639" s="41">
        <v>94910</v>
      </c>
      <c r="CK1639" s="41">
        <v>1231</v>
      </c>
      <c r="CL1639" t="s">
        <v>2441</v>
      </c>
      <c r="CM1639">
        <f t="shared" si="571"/>
        <v>96141</v>
      </c>
      <c r="GR1639" s="39">
        <v>342670</v>
      </c>
      <c r="GS1639" t="s">
        <v>942</v>
      </c>
      <c r="GT1639" t="s">
        <v>2442</v>
      </c>
      <c r="GU1639" t="s">
        <v>1402</v>
      </c>
      <c r="ID1639">
        <v>6.5</v>
      </c>
      <c r="IE1639">
        <v>8</v>
      </c>
      <c r="II1639" s="35">
        <f t="shared" si="572"/>
        <v>6.5</v>
      </c>
      <c r="NX1639" s="18">
        <f t="shared" si="551"/>
        <v>2221.812307692308</v>
      </c>
      <c r="NY1639" t="str">
        <f t="shared" si="566"/>
        <v>Larger</v>
      </c>
      <c r="NZ1639" t="str">
        <f t="shared" si="567"/>
        <v>Medium</v>
      </c>
    </row>
    <row r="1640" spans="1:390">
      <c r="A1640" t="s">
        <v>589</v>
      </c>
      <c r="B1640" t="s">
        <v>590</v>
      </c>
      <c r="C1640" t="s">
        <v>591</v>
      </c>
      <c r="D1640" t="s">
        <v>393</v>
      </c>
      <c r="E1640">
        <v>20200</v>
      </c>
      <c r="F1640" t="s">
        <v>2425</v>
      </c>
      <c r="G1640" s="42">
        <v>11825.17</v>
      </c>
      <c r="H1640" s="63">
        <v>33000</v>
      </c>
      <c r="I1640" s="63">
        <v>0</v>
      </c>
      <c r="J1640" s="63">
        <v>125</v>
      </c>
      <c r="K1640" s="63">
        <v>20</v>
      </c>
      <c r="L1640" s="63">
        <v>0</v>
      </c>
      <c r="P1640" s="63" t="s">
        <v>2227</v>
      </c>
      <c r="R1640" s="63">
        <v>659</v>
      </c>
      <c r="X1640" s="63">
        <v>0</v>
      </c>
      <c r="Y1640" s="63"/>
      <c r="Z1640" s="63"/>
      <c r="AA1640" s="63"/>
      <c r="AB1640" s="63"/>
      <c r="AC1640" s="93">
        <v>582</v>
      </c>
      <c r="AL1640" s="93">
        <v>15804</v>
      </c>
      <c r="AO1640" s="59">
        <f t="shared" si="569"/>
        <v>16386</v>
      </c>
      <c r="AY1640" s="77">
        <v>15363</v>
      </c>
      <c r="BB1640" s="63">
        <f t="shared" si="570"/>
        <v>15363</v>
      </c>
      <c r="BC1640" s="77">
        <v>4254</v>
      </c>
      <c r="BO1640" s="63">
        <f t="shared" si="564"/>
        <v>4254</v>
      </c>
      <c r="CA1640" s="41">
        <v>5607</v>
      </c>
      <c r="CJ1640" s="41">
        <v>86991</v>
      </c>
      <c r="CM1640">
        <f t="shared" si="571"/>
        <v>92598</v>
      </c>
      <c r="GR1640" s="39">
        <v>284430</v>
      </c>
      <c r="GS1640" t="s">
        <v>420</v>
      </c>
      <c r="GU1640" t="s">
        <v>1411</v>
      </c>
      <c r="ID1640">
        <v>2.1</v>
      </c>
      <c r="IE1640">
        <v>7.98</v>
      </c>
      <c r="II1640" s="35">
        <f t="shared" si="572"/>
        <v>2.1</v>
      </c>
      <c r="NX1640" s="18">
        <f t="shared" si="551"/>
        <v>5631.0333333333328</v>
      </c>
      <c r="NY1640" t="str">
        <f t="shared" si="566"/>
        <v>Mid-range</v>
      </c>
      <c r="NZ1640" t="str">
        <f t="shared" si="567"/>
        <v>Medium</v>
      </c>
    </row>
    <row r="1641" spans="1:390">
      <c r="A1641" t="s">
        <v>627</v>
      </c>
      <c r="B1641" t="s">
        <v>628</v>
      </c>
      <c r="C1641" t="s">
        <v>629</v>
      </c>
      <c r="D1641" t="s">
        <v>393</v>
      </c>
      <c r="E1641">
        <v>20200</v>
      </c>
      <c r="F1641" t="s">
        <v>2425</v>
      </c>
      <c r="G1641" s="42">
        <v>13429</v>
      </c>
      <c r="H1641" s="63">
        <v>37760</v>
      </c>
      <c r="I1641" s="63">
        <v>1</v>
      </c>
      <c r="J1641" s="63">
        <v>99</v>
      </c>
      <c r="K1641" s="63">
        <v>7</v>
      </c>
      <c r="L1641" s="63">
        <v>1</v>
      </c>
      <c r="Q1641" s="63" t="s">
        <v>2224</v>
      </c>
      <c r="R1641" s="63">
        <v>624</v>
      </c>
      <c r="X1641" s="63">
        <v>0</v>
      </c>
      <c r="Y1641" s="63"/>
      <c r="Z1641" s="63"/>
      <c r="AA1641" s="63"/>
      <c r="AB1641" s="63"/>
      <c r="AC1641" s="93">
        <v>771</v>
      </c>
      <c r="AL1641" s="93">
        <v>32763</v>
      </c>
      <c r="AO1641" s="59">
        <f t="shared" si="569"/>
        <v>33534</v>
      </c>
      <c r="AR1641" s="77">
        <v>0</v>
      </c>
      <c r="AT1641" s="77">
        <v>0</v>
      </c>
      <c r="AX1641" s="77">
        <v>0</v>
      </c>
      <c r="AY1641" s="77">
        <v>24061</v>
      </c>
      <c r="AZ1641" s="77">
        <v>0</v>
      </c>
      <c r="BB1641" s="63">
        <f t="shared" si="570"/>
        <v>24061</v>
      </c>
      <c r="BC1641" s="77">
        <v>0</v>
      </c>
      <c r="BO1641" s="63">
        <f t="shared" si="564"/>
        <v>0</v>
      </c>
      <c r="CA1641" s="41">
        <v>0</v>
      </c>
      <c r="CB1641" s="41">
        <v>0</v>
      </c>
      <c r="CC1641" s="41"/>
      <c r="CD1641" s="41"/>
      <c r="CE1641" s="41">
        <v>0</v>
      </c>
      <c r="CF1641" s="41"/>
      <c r="CG1641" s="41"/>
      <c r="CH1641" s="41">
        <v>0</v>
      </c>
      <c r="CI1641" s="41"/>
      <c r="CJ1641" s="41">
        <v>120766</v>
      </c>
      <c r="CK1641" s="41">
        <v>0</v>
      </c>
      <c r="CM1641">
        <f t="shared" si="571"/>
        <v>120766</v>
      </c>
      <c r="GR1641" s="39">
        <v>279384</v>
      </c>
      <c r="GS1641" t="s">
        <v>395</v>
      </c>
      <c r="GU1641" t="s">
        <v>1402</v>
      </c>
      <c r="ID1641">
        <v>1.5</v>
      </c>
      <c r="IE1641">
        <v>0</v>
      </c>
      <c r="II1641" s="35">
        <f t="shared" si="572"/>
        <v>1.5</v>
      </c>
      <c r="NX1641" s="18">
        <f t="shared" si="551"/>
        <v>8952.6666666666661</v>
      </c>
      <c r="NY1641" t="str">
        <f t="shared" si="566"/>
        <v>Larger</v>
      </c>
      <c r="NZ1641" t="str">
        <f t="shared" si="567"/>
        <v>Medium</v>
      </c>
    </row>
    <row r="1642" spans="1:390">
      <c r="A1642" t="s">
        <v>487</v>
      </c>
      <c r="B1642" t="s">
        <v>488</v>
      </c>
      <c r="C1642" t="s">
        <v>489</v>
      </c>
      <c r="D1642" t="s">
        <v>393</v>
      </c>
      <c r="E1642">
        <v>20200</v>
      </c>
      <c r="F1642" t="s">
        <v>2425</v>
      </c>
      <c r="G1642" s="42">
        <v>8592.6</v>
      </c>
      <c r="H1642" s="63">
        <v>44748</v>
      </c>
      <c r="I1642" s="63">
        <v>1</v>
      </c>
      <c r="J1642" s="63">
        <v>84</v>
      </c>
      <c r="K1642" s="63">
        <v>14</v>
      </c>
      <c r="L1642" s="63">
        <v>0</v>
      </c>
      <c r="M1642" s="63" t="s">
        <v>2226</v>
      </c>
      <c r="N1642" s="63" t="s">
        <v>2232</v>
      </c>
      <c r="Q1642" s="63" t="s">
        <v>2224</v>
      </c>
      <c r="R1642" s="63">
        <v>480</v>
      </c>
      <c r="X1642" s="63">
        <v>1</v>
      </c>
      <c r="Y1642" s="63">
        <v>0</v>
      </c>
      <c r="Z1642" s="63">
        <v>0</v>
      </c>
      <c r="AA1642" s="63">
        <v>0</v>
      </c>
      <c r="AB1642" s="63">
        <v>0</v>
      </c>
      <c r="AC1642" s="93">
        <v>992</v>
      </c>
      <c r="AL1642" s="93">
        <v>5875</v>
      </c>
      <c r="AM1642" s="93">
        <v>15127</v>
      </c>
      <c r="AN1642" s="63" t="s">
        <v>2443</v>
      </c>
      <c r="AO1642" s="59">
        <f t="shared" si="569"/>
        <v>21994</v>
      </c>
      <c r="AY1642" s="77">
        <v>263</v>
      </c>
      <c r="BB1642" s="63">
        <f t="shared" si="570"/>
        <v>263</v>
      </c>
      <c r="BO1642" s="63">
        <f t="shared" si="564"/>
        <v>0</v>
      </c>
      <c r="CA1642" s="41">
        <v>11828</v>
      </c>
      <c r="CJ1642" s="41">
        <v>89789</v>
      </c>
      <c r="CM1642">
        <f t="shared" si="571"/>
        <v>101617</v>
      </c>
      <c r="GR1642" s="39">
        <v>218613</v>
      </c>
      <c r="GS1642" t="s">
        <v>420</v>
      </c>
      <c r="GU1642" t="s">
        <v>1402</v>
      </c>
      <c r="ID1642">
        <v>6.95</v>
      </c>
      <c r="IE1642">
        <v>4.5</v>
      </c>
      <c r="II1642" s="35">
        <f t="shared" si="572"/>
        <v>6.95</v>
      </c>
      <c r="NX1642" s="18">
        <f t="shared" si="551"/>
        <v>1236.3453237410072</v>
      </c>
      <c r="NY1642" t="str">
        <f t="shared" si="566"/>
        <v>Mid-range</v>
      </c>
      <c r="NZ1642" t="str">
        <f t="shared" si="567"/>
        <v>Small</v>
      </c>
    </row>
    <row r="1643" spans="1:390">
      <c r="A1643" t="s">
        <v>635</v>
      </c>
      <c r="B1643" t="s">
        <v>650</v>
      </c>
      <c r="C1643" t="s">
        <v>651</v>
      </c>
      <c r="D1643" t="s">
        <v>404</v>
      </c>
      <c r="E1643">
        <v>20200</v>
      </c>
      <c r="F1643" t="s">
        <v>2425</v>
      </c>
      <c r="G1643" s="42">
        <v>3480.51</v>
      </c>
      <c r="H1643" s="63">
        <v>1400</v>
      </c>
      <c r="I1643" s="63">
        <v>0</v>
      </c>
      <c r="J1643" s="63">
        <v>23</v>
      </c>
      <c r="K1643" s="63">
        <v>0</v>
      </c>
      <c r="L1643" s="63">
        <v>0</v>
      </c>
      <c r="Q1643" s="63" t="s">
        <v>2224</v>
      </c>
      <c r="R1643" s="63">
        <v>28</v>
      </c>
      <c r="X1643" s="63">
        <v>4</v>
      </c>
      <c r="Y1643" s="63">
        <v>0</v>
      </c>
      <c r="Z1643" s="63">
        <v>0</v>
      </c>
      <c r="AA1643" s="63">
        <v>0</v>
      </c>
      <c r="AB1643" s="63">
        <v>0</v>
      </c>
      <c r="AC1643" s="93">
        <v>1144</v>
      </c>
      <c r="AE1643" s="76">
        <v>8467</v>
      </c>
      <c r="AO1643" s="59">
        <f t="shared" si="569"/>
        <v>9611</v>
      </c>
      <c r="AR1643" s="77">
        <v>11262</v>
      </c>
      <c r="BB1643" s="63">
        <f t="shared" si="570"/>
        <v>11262</v>
      </c>
      <c r="BC1643" s="77">
        <v>205</v>
      </c>
      <c r="BO1643" s="63">
        <f t="shared" si="564"/>
        <v>205</v>
      </c>
      <c r="CA1643" s="41">
        <v>41183</v>
      </c>
      <c r="CM1643">
        <f t="shared" si="571"/>
        <v>41183</v>
      </c>
      <c r="GR1643" s="39">
        <v>81967.100000000006</v>
      </c>
      <c r="GS1643" t="s">
        <v>420</v>
      </c>
      <c r="GU1643" t="s">
        <v>1411</v>
      </c>
      <c r="ID1643">
        <v>2.6019999999999999</v>
      </c>
      <c r="IE1643">
        <v>1.64</v>
      </c>
      <c r="II1643" s="35">
        <f t="shared" si="572"/>
        <v>2.6019999999999999</v>
      </c>
      <c r="NX1643" s="18">
        <f t="shared" si="551"/>
        <v>1337.628747117602</v>
      </c>
      <c r="NY1643" t="str">
        <f t="shared" si="566"/>
        <v>Smaller</v>
      </c>
      <c r="NZ1643" t="str">
        <f t="shared" si="567"/>
        <v>Small</v>
      </c>
    </row>
    <row r="1644" spans="1:390">
      <c r="A1644" t="s">
        <v>689</v>
      </c>
      <c r="B1644" t="s">
        <v>690</v>
      </c>
      <c r="C1644" t="s">
        <v>691</v>
      </c>
      <c r="D1644" t="s">
        <v>393</v>
      </c>
      <c r="E1644">
        <v>20200</v>
      </c>
      <c r="F1644" t="s">
        <v>2425</v>
      </c>
      <c r="G1644" s="42">
        <v>2860.95</v>
      </c>
      <c r="H1644" s="63">
        <v>24000</v>
      </c>
      <c r="I1644" s="63">
        <v>1</v>
      </c>
      <c r="J1644" s="63">
        <v>96</v>
      </c>
      <c r="K1644" s="63">
        <v>9</v>
      </c>
      <c r="M1644" s="63" t="s">
        <v>2226</v>
      </c>
      <c r="R1644" s="63">
        <v>297</v>
      </c>
      <c r="X1644" s="63">
        <v>2</v>
      </c>
      <c r="Y1644" s="63">
        <v>0</v>
      </c>
      <c r="Z1644" s="63">
        <v>0</v>
      </c>
      <c r="AA1644" s="63">
        <v>0</v>
      </c>
      <c r="AB1644" s="63">
        <v>0</v>
      </c>
      <c r="AC1644" s="93">
        <v>1170</v>
      </c>
      <c r="AO1644" s="59">
        <f t="shared" si="569"/>
        <v>1170</v>
      </c>
      <c r="BB1644" s="63">
        <f t="shared" si="570"/>
        <v>0</v>
      </c>
      <c r="BC1644" s="77">
        <v>1061</v>
      </c>
      <c r="BO1644" s="63">
        <f t="shared" si="564"/>
        <v>1061</v>
      </c>
      <c r="CA1644" s="41">
        <v>15866</v>
      </c>
      <c r="CK1644" s="41">
        <v>16915</v>
      </c>
      <c r="CL1644" t="s">
        <v>2444</v>
      </c>
      <c r="CM1644">
        <f t="shared" si="571"/>
        <v>32781</v>
      </c>
      <c r="GR1644" s="39">
        <v>22845.25</v>
      </c>
      <c r="GS1644" t="s">
        <v>420</v>
      </c>
      <c r="GU1644" t="s">
        <v>2279</v>
      </c>
      <c r="ID1644">
        <v>1.34</v>
      </c>
      <c r="IE1644">
        <v>1.68</v>
      </c>
      <c r="II1644" s="35">
        <f t="shared" si="572"/>
        <v>1.34</v>
      </c>
      <c r="NX1644" s="18">
        <f t="shared" si="551"/>
        <v>2135.0373134328356</v>
      </c>
      <c r="NY1644" t="str">
        <f t="shared" si="566"/>
        <v>Smaller</v>
      </c>
      <c r="NZ1644" t="str">
        <f t="shared" si="567"/>
        <v>Small</v>
      </c>
    </row>
    <row r="1645" spans="1:390">
      <c r="A1645" t="s">
        <v>475</v>
      </c>
      <c r="B1645" t="s">
        <v>476</v>
      </c>
      <c r="C1645" t="s">
        <v>477</v>
      </c>
      <c r="D1645" t="s">
        <v>393</v>
      </c>
      <c r="E1645">
        <v>20200</v>
      </c>
      <c r="F1645" t="s">
        <v>2425</v>
      </c>
      <c r="G1645" s="42">
        <v>1794.85</v>
      </c>
      <c r="H1645" s="63">
        <v>9957</v>
      </c>
      <c r="I1645" s="63">
        <v>0</v>
      </c>
      <c r="J1645" s="63">
        <v>15</v>
      </c>
      <c r="K1645" s="63">
        <v>3</v>
      </c>
      <c r="L1645" s="63">
        <v>1</v>
      </c>
      <c r="Q1645" s="63" t="s">
        <v>2224</v>
      </c>
      <c r="R1645" s="63">
        <v>108</v>
      </c>
      <c r="X1645" s="63">
        <v>0</v>
      </c>
      <c r="Y1645" s="63"/>
      <c r="Z1645" s="63"/>
      <c r="AA1645" s="63"/>
      <c r="AB1645" s="63"/>
      <c r="AC1645" s="93">
        <v>1758</v>
      </c>
      <c r="AL1645" s="93">
        <v>750</v>
      </c>
      <c r="AO1645" s="59">
        <f t="shared" si="569"/>
        <v>2508</v>
      </c>
      <c r="AR1645" s="77">
        <v>0</v>
      </c>
      <c r="AT1645" s="77">
        <v>0</v>
      </c>
      <c r="AX1645" s="77">
        <v>0</v>
      </c>
      <c r="AY1645" s="77">
        <v>0</v>
      </c>
      <c r="AZ1645" s="77">
        <v>0</v>
      </c>
      <c r="BB1645" s="63">
        <f t="shared" si="570"/>
        <v>0</v>
      </c>
      <c r="BC1645" s="77">
        <v>7595</v>
      </c>
      <c r="BO1645" s="63">
        <f t="shared" si="564"/>
        <v>7595</v>
      </c>
      <c r="CA1645" s="41">
        <v>0</v>
      </c>
      <c r="CB1645" s="41">
        <v>0</v>
      </c>
      <c r="CC1645" s="41"/>
      <c r="CD1645" s="41"/>
      <c r="CE1645" s="41">
        <v>0</v>
      </c>
      <c r="CF1645" s="41"/>
      <c r="CG1645" s="41"/>
      <c r="CH1645" s="41">
        <v>0</v>
      </c>
      <c r="CI1645" s="41"/>
      <c r="CJ1645" s="41">
        <v>0</v>
      </c>
      <c r="CK1645" s="41">
        <v>0</v>
      </c>
      <c r="CL1645" t="s">
        <v>2445</v>
      </c>
      <c r="CM1645">
        <f t="shared" si="571"/>
        <v>0</v>
      </c>
      <c r="GR1645" s="39">
        <v>17198</v>
      </c>
      <c r="GS1645" t="s">
        <v>942</v>
      </c>
      <c r="GT1645" t="s">
        <v>1189</v>
      </c>
      <c r="GU1645" t="s">
        <v>1392</v>
      </c>
      <c r="ID1645">
        <v>1</v>
      </c>
      <c r="IE1645">
        <v>1.4</v>
      </c>
      <c r="II1645" s="35">
        <f t="shared" si="572"/>
        <v>1</v>
      </c>
      <c r="NX1645" s="18">
        <f t="shared" si="551"/>
        <v>1794.85</v>
      </c>
      <c r="NY1645" t="str">
        <f t="shared" si="566"/>
        <v>Smaller</v>
      </c>
      <c r="NZ1645" t="str">
        <f t="shared" si="567"/>
        <v>Small</v>
      </c>
    </row>
    <row r="1646" spans="1:390">
      <c r="A1646" t="s">
        <v>460</v>
      </c>
      <c r="B1646" t="s">
        <v>461</v>
      </c>
      <c r="C1646" t="s">
        <v>462</v>
      </c>
      <c r="D1646" t="s">
        <v>404</v>
      </c>
      <c r="E1646">
        <v>20200</v>
      </c>
      <c r="F1646" t="s">
        <v>2425</v>
      </c>
      <c r="G1646" s="42">
        <v>1639.87</v>
      </c>
      <c r="H1646" s="63">
        <v>11573</v>
      </c>
      <c r="I1646" s="63">
        <v>0</v>
      </c>
      <c r="J1646" s="63">
        <v>84</v>
      </c>
      <c r="K1646" s="63">
        <v>8</v>
      </c>
      <c r="L1646" s="63">
        <v>0</v>
      </c>
      <c r="Q1646" s="63" t="s">
        <v>2224</v>
      </c>
      <c r="R1646" s="63">
        <v>197</v>
      </c>
      <c r="X1646" s="63">
        <v>0</v>
      </c>
      <c r="Y1646" s="63"/>
      <c r="Z1646" s="63"/>
      <c r="AA1646" s="63"/>
      <c r="AB1646" s="63"/>
      <c r="AC1646" s="93">
        <v>2892</v>
      </c>
      <c r="AG1646" s="93">
        <v>4104</v>
      </c>
      <c r="AL1646" s="93">
        <v>5800</v>
      </c>
      <c r="AM1646" s="93">
        <v>12284</v>
      </c>
      <c r="AN1646" s="63" t="s">
        <v>2446</v>
      </c>
      <c r="AO1646" s="59">
        <f t="shared" si="569"/>
        <v>25080</v>
      </c>
      <c r="AR1646" s="77">
        <v>0</v>
      </c>
      <c r="AT1646" s="77">
        <v>0</v>
      </c>
      <c r="AX1646" s="77">
        <v>0</v>
      </c>
      <c r="AY1646" s="77">
        <v>0</v>
      </c>
      <c r="AZ1646" s="77">
        <v>0</v>
      </c>
      <c r="BB1646" s="63">
        <f t="shared" si="570"/>
        <v>0</v>
      </c>
      <c r="BC1646" s="77">
        <v>2638</v>
      </c>
      <c r="BO1646" s="63">
        <f t="shared" si="564"/>
        <v>2638</v>
      </c>
      <c r="CA1646" s="41">
        <v>28807</v>
      </c>
      <c r="CB1646" s="41">
        <v>0</v>
      </c>
      <c r="CC1646" s="41"/>
      <c r="CD1646" s="41"/>
      <c r="CE1646" s="41">
        <v>0</v>
      </c>
      <c r="CF1646" s="41"/>
      <c r="CG1646" s="41"/>
      <c r="CH1646" s="41">
        <v>0</v>
      </c>
      <c r="CI1646" s="41"/>
      <c r="CJ1646" s="41">
        <v>0</v>
      </c>
      <c r="CK1646" s="41">
        <v>0</v>
      </c>
      <c r="CM1646">
        <f t="shared" si="571"/>
        <v>28807</v>
      </c>
      <c r="GR1646" s="39">
        <v>72761.59</v>
      </c>
      <c r="GS1646" t="s">
        <v>395</v>
      </c>
      <c r="GU1646" t="s">
        <v>1392</v>
      </c>
      <c r="ID1646">
        <v>1.05</v>
      </c>
      <c r="IE1646">
        <v>3</v>
      </c>
      <c r="II1646" s="35">
        <f t="shared" si="572"/>
        <v>1.05</v>
      </c>
      <c r="NX1646" s="18">
        <f t="shared" si="551"/>
        <v>1561.7809523809522</v>
      </c>
      <c r="NY1646" t="str">
        <f t="shared" si="566"/>
        <v>Smaller</v>
      </c>
      <c r="NZ1646" t="str">
        <f t="shared" si="567"/>
        <v>Small</v>
      </c>
    </row>
    <row r="1647" spans="1:390">
      <c r="A1647" t="s">
        <v>443</v>
      </c>
      <c r="B1647" t="s">
        <v>448</v>
      </c>
      <c r="C1647" t="s">
        <v>449</v>
      </c>
      <c r="D1647" t="s">
        <v>404</v>
      </c>
      <c r="E1647">
        <v>20200</v>
      </c>
      <c r="F1647" t="s">
        <v>2425</v>
      </c>
      <c r="G1647" s="42">
        <v>3826.11</v>
      </c>
      <c r="H1647" s="63">
        <v>6383</v>
      </c>
      <c r="I1647" s="63">
        <v>1</v>
      </c>
      <c r="J1647" s="63">
        <v>16</v>
      </c>
      <c r="K1647" s="63">
        <v>6</v>
      </c>
      <c r="Q1647" s="63" t="s">
        <v>2224</v>
      </c>
      <c r="R1647" s="63">
        <v>60</v>
      </c>
      <c r="X1647" s="63">
        <v>0</v>
      </c>
      <c r="Y1647" s="63"/>
      <c r="Z1647" s="63"/>
      <c r="AA1647" s="63"/>
      <c r="AB1647" s="63"/>
      <c r="AC1647" s="93">
        <v>2913</v>
      </c>
      <c r="AG1647" s="93">
        <v>2100</v>
      </c>
      <c r="AO1647" s="59">
        <f t="shared" si="569"/>
        <v>5013</v>
      </c>
      <c r="AR1647" s="77">
        <v>0</v>
      </c>
      <c r="AT1647" s="77">
        <v>0</v>
      </c>
      <c r="AX1647" s="77">
        <v>0</v>
      </c>
      <c r="AY1647" s="77">
        <v>0</v>
      </c>
      <c r="AZ1647" s="77">
        <v>0</v>
      </c>
      <c r="BB1647" s="63">
        <f t="shared" si="570"/>
        <v>0</v>
      </c>
      <c r="BC1647" s="77">
        <v>0</v>
      </c>
      <c r="BO1647" s="63">
        <f t="shared" si="564"/>
        <v>0</v>
      </c>
      <c r="CE1647" s="41">
        <v>14502</v>
      </c>
      <c r="CF1647" s="41"/>
      <c r="CG1647" s="41"/>
      <c r="CJ1647" s="41">
        <v>47714</v>
      </c>
      <c r="CM1647">
        <f t="shared" si="571"/>
        <v>62216</v>
      </c>
      <c r="GR1647" s="39">
        <v>64315</v>
      </c>
      <c r="GS1647" t="s">
        <v>395</v>
      </c>
      <c r="GU1647" t="s">
        <v>2279</v>
      </c>
      <c r="ID1647">
        <v>4.97</v>
      </c>
      <c r="IE1647">
        <v>1.5</v>
      </c>
      <c r="II1647" s="35">
        <f t="shared" si="572"/>
        <v>4.97</v>
      </c>
      <c r="NX1647" s="18">
        <f t="shared" si="551"/>
        <v>769.84104627766601</v>
      </c>
      <c r="NY1647" t="str">
        <f t="shared" si="566"/>
        <v>Smaller</v>
      </c>
      <c r="NZ1647" t="str">
        <f t="shared" si="567"/>
        <v>Small</v>
      </c>
    </row>
    <row r="1648" spans="1:390">
      <c r="A1648" t="s">
        <v>711</v>
      </c>
      <c r="B1648" t="s">
        <v>712</v>
      </c>
      <c r="C1648" t="s">
        <v>713</v>
      </c>
      <c r="D1648" t="s">
        <v>393</v>
      </c>
      <c r="E1648">
        <v>20200</v>
      </c>
      <c r="F1648" t="s">
        <v>2425</v>
      </c>
      <c r="G1648" s="42">
        <v>8354.84</v>
      </c>
      <c r="H1648" s="63">
        <v>11263</v>
      </c>
      <c r="I1648" s="63">
        <v>1</v>
      </c>
      <c r="J1648" s="63">
        <v>40</v>
      </c>
      <c r="K1648" s="63">
        <v>3</v>
      </c>
      <c r="L1648" s="63">
        <v>1</v>
      </c>
      <c r="P1648" s="63" t="s">
        <v>2227</v>
      </c>
      <c r="R1648" s="63">
        <v>200</v>
      </c>
      <c r="X1648" s="63">
        <v>1</v>
      </c>
      <c r="Y1648" s="63">
        <v>0</v>
      </c>
      <c r="Z1648" s="63">
        <v>29</v>
      </c>
      <c r="AA1648" s="63">
        <v>6</v>
      </c>
      <c r="AB1648" s="63">
        <v>0</v>
      </c>
      <c r="AC1648" s="93">
        <v>2944</v>
      </c>
      <c r="AE1648" s="76">
        <v>2179</v>
      </c>
      <c r="AO1648" s="59">
        <f t="shared" si="569"/>
        <v>5123</v>
      </c>
      <c r="AR1648" s="77">
        <v>0</v>
      </c>
      <c r="AT1648" s="77">
        <v>0</v>
      </c>
      <c r="AX1648" s="77">
        <v>0</v>
      </c>
      <c r="AY1648" s="77">
        <v>0</v>
      </c>
      <c r="AZ1648" s="77">
        <v>0</v>
      </c>
      <c r="BB1648" s="63">
        <f t="shared" si="570"/>
        <v>0</v>
      </c>
      <c r="BC1648" s="77">
        <v>6704</v>
      </c>
      <c r="BO1648" s="63">
        <f t="shared" si="564"/>
        <v>6704</v>
      </c>
      <c r="CA1648" s="41">
        <v>98448</v>
      </c>
      <c r="CB1648" s="41">
        <v>0</v>
      </c>
      <c r="CC1648" s="41"/>
      <c r="CD1648" s="41"/>
      <c r="CE1648" s="41">
        <v>0</v>
      </c>
      <c r="CF1648" s="41"/>
      <c r="CG1648" s="41"/>
      <c r="CH1648" s="41">
        <v>0</v>
      </c>
      <c r="CI1648" s="41"/>
      <c r="CJ1648" s="41">
        <v>0</v>
      </c>
      <c r="CK1648" s="41">
        <v>0</v>
      </c>
      <c r="CM1648">
        <f t="shared" si="571"/>
        <v>98448</v>
      </c>
      <c r="GR1648" s="39">
        <v>137648</v>
      </c>
      <c r="GS1648" t="s">
        <v>420</v>
      </c>
      <c r="GU1648" t="s">
        <v>2234</v>
      </c>
      <c r="ID1648">
        <v>4.3</v>
      </c>
      <c r="IE1648">
        <v>2.5</v>
      </c>
      <c r="II1648" s="35">
        <f t="shared" si="572"/>
        <v>4.3</v>
      </c>
      <c r="NX1648" s="18">
        <f t="shared" si="551"/>
        <v>1942.986046511628</v>
      </c>
      <c r="NY1648" t="str">
        <f t="shared" si="566"/>
        <v>Mid-range</v>
      </c>
      <c r="NZ1648" t="str">
        <f t="shared" si="567"/>
        <v>Small</v>
      </c>
    </row>
    <row r="1649" spans="1:390">
      <c r="A1649" t="s">
        <v>455</v>
      </c>
      <c r="B1649" t="s">
        <v>493</v>
      </c>
      <c r="C1649" t="s">
        <v>494</v>
      </c>
      <c r="D1649" t="s">
        <v>404</v>
      </c>
      <c r="E1649">
        <v>20200</v>
      </c>
      <c r="F1649" t="s">
        <v>2425</v>
      </c>
      <c r="G1649" s="42">
        <v>7845.62</v>
      </c>
      <c r="H1649" s="63">
        <v>290986</v>
      </c>
      <c r="I1649" s="63">
        <v>0</v>
      </c>
      <c r="J1649" s="63">
        <v>59</v>
      </c>
      <c r="K1649" s="63">
        <v>5</v>
      </c>
      <c r="L1649" s="63">
        <v>2</v>
      </c>
      <c r="Q1649" s="63" t="s">
        <v>2224</v>
      </c>
      <c r="R1649" s="63">
        <v>316</v>
      </c>
      <c r="X1649" s="63">
        <v>0</v>
      </c>
      <c r="Y1649" s="63"/>
      <c r="Z1649" s="63"/>
      <c r="AA1649" s="63"/>
      <c r="AB1649" s="63"/>
      <c r="AC1649" s="93">
        <v>3003</v>
      </c>
      <c r="AG1649" s="93">
        <v>9669</v>
      </c>
      <c r="AK1649" s="93">
        <v>2332</v>
      </c>
      <c r="AM1649" s="93">
        <v>10659</v>
      </c>
      <c r="AN1649" s="63" t="s">
        <v>2447</v>
      </c>
      <c r="AO1649" s="59">
        <f t="shared" si="569"/>
        <v>25663</v>
      </c>
      <c r="AR1649" s="77">
        <v>0</v>
      </c>
      <c r="AT1649" s="77">
        <v>0</v>
      </c>
      <c r="AX1649" s="77">
        <v>4945</v>
      </c>
      <c r="AY1649" s="77">
        <v>0</v>
      </c>
      <c r="AZ1649" s="77">
        <v>976</v>
      </c>
      <c r="BA1649" s="63" t="s">
        <v>2448</v>
      </c>
      <c r="BB1649" s="63">
        <f t="shared" si="570"/>
        <v>5921</v>
      </c>
      <c r="BC1649" s="77">
        <v>9260</v>
      </c>
      <c r="BO1649" s="63">
        <f t="shared" si="564"/>
        <v>9260</v>
      </c>
      <c r="CA1649" s="41">
        <v>38103</v>
      </c>
      <c r="CB1649" s="41">
        <v>0</v>
      </c>
      <c r="CC1649" s="41"/>
      <c r="CD1649" s="41"/>
      <c r="CE1649" s="41">
        <v>10372</v>
      </c>
      <c r="CF1649" s="41"/>
      <c r="CG1649" s="41"/>
      <c r="CH1649" s="41">
        <v>20000</v>
      </c>
      <c r="CI1649" s="41"/>
      <c r="CJ1649" s="41">
        <v>0</v>
      </c>
      <c r="CK1649" s="41">
        <v>0</v>
      </c>
      <c r="CM1649">
        <f t="shared" si="571"/>
        <v>68475</v>
      </c>
      <c r="GR1649" s="39">
        <v>117133.37</v>
      </c>
      <c r="GS1649" t="s">
        <v>395</v>
      </c>
      <c r="GU1649" t="s">
        <v>2234</v>
      </c>
      <c r="ID1649">
        <v>4.9249999999999998</v>
      </c>
      <c r="IE1649">
        <v>2</v>
      </c>
      <c r="II1649" s="35">
        <f t="shared" si="572"/>
        <v>4.9249999999999998</v>
      </c>
      <c r="NX1649" s="18">
        <f t="shared" si="551"/>
        <v>1593.0192893401015</v>
      </c>
      <c r="NY1649" t="str">
        <f t="shared" si="566"/>
        <v>Mid-range</v>
      </c>
      <c r="NZ1649" t="str">
        <f t="shared" si="567"/>
        <v>Small</v>
      </c>
    </row>
    <row r="1650" spans="1:390">
      <c r="A1650" t="s">
        <v>683</v>
      </c>
      <c r="B1650" t="s">
        <v>684</v>
      </c>
      <c r="C1650" t="s">
        <v>685</v>
      </c>
      <c r="D1650" t="s">
        <v>393</v>
      </c>
      <c r="E1650">
        <v>20200</v>
      </c>
      <c r="F1650" t="s">
        <v>2425</v>
      </c>
      <c r="G1650" s="42">
        <v>1828.57</v>
      </c>
      <c r="H1650" s="63">
        <v>13454</v>
      </c>
      <c r="I1650" s="63">
        <v>3</v>
      </c>
      <c r="J1650" s="63">
        <v>80</v>
      </c>
      <c r="K1650" s="63">
        <v>6</v>
      </c>
      <c r="L1650" s="63">
        <v>1</v>
      </c>
      <c r="Q1650" s="63" t="s">
        <v>2224</v>
      </c>
      <c r="R1650" s="63">
        <v>188</v>
      </c>
      <c r="X1650" s="63">
        <v>0</v>
      </c>
      <c r="Y1650" s="63"/>
      <c r="Z1650" s="63"/>
      <c r="AA1650" s="63"/>
      <c r="AB1650" s="63"/>
      <c r="AC1650" s="93">
        <v>3243</v>
      </c>
      <c r="AO1650" s="59">
        <f t="shared" si="569"/>
        <v>3243</v>
      </c>
      <c r="AR1650" s="77">
        <v>0</v>
      </c>
      <c r="AT1650" s="77">
        <v>0</v>
      </c>
      <c r="AX1650" s="77">
        <v>0</v>
      </c>
      <c r="AY1650" s="77">
        <v>0</v>
      </c>
      <c r="AZ1650" s="77">
        <v>0</v>
      </c>
      <c r="BB1650" s="63">
        <f t="shared" si="570"/>
        <v>0</v>
      </c>
      <c r="BC1650" s="77">
        <v>0</v>
      </c>
      <c r="BO1650" s="63">
        <f t="shared" si="564"/>
        <v>0</v>
      </c>
      <c r="CA1650" s="41">
        <v>8693</v>
      </c>
      <c r="CB1650" s="41">
        <v>0</v>
      </c>
      <c r="CC1650" s="41"/>
      <c r="CD1650" s="41"/>
      <c r="CE1650" s="41">
        <v>0</v>
      </c>
      <c r="CF1650" s="41"/>
      <c r="CG1650" s="41"/>
      <c r="CH1650" s="41">
        <v>0</v>
      </c>
      <c r="CI1650" s="41"/>
      <c r="CJ1650" s="41">
        <v>0</v>
      </c>
      <c r="CK1650" s="41">
        <v>0</v>
      </c>
      <c r="CM1650">
        <f t="shared" si="571"/>
        <v>8693</v>
      </c>
      <c r="GR1650" s="39">
        <v>18856</v>
      </c>
      <c r="GS1650" t="s">
        <v>395</v>
      </c>
      <c r="GU1650" t="s">
        <v>1392</v>
      </c>
      <c r="ID1650">
        <v>1.5</v>
      </c>
      <c r="IE1650">
        <v>2.2000000000000002</v>
      </c>
      <c r="II1650" s="35">
        <f t="shared" si="572"/>
        <v>1.5</v>
      </c>
      <c r="NX1650" s="18">
        <f t="shared" si="551"/>
        <v>1219.0466666666666</v>
      </c>
      <c r="NY1650" t="str">
        <f t="shared" si="566"/>
        <v>Smaller</v>
      </c>
      <c r="NZ1650" t="str">
        <f t="shared" si="567"/>
        <v>Small</v>
      </c>
    </row>
    <row r="1651" spans="1:390">
      <c r="A1651" t="s">
        <v>495</v>
      </c>
      <c r="B1651" t="s">
        <v>679</v>
      </c>
      <c r="C1651" t="s">
        <v>680</v>
      </c>
      <c r="D1651" t="s">
        <v>404</v>
      </c>
      <c r="E1651">
        <v>20200</v>
      </c>
      <c r="F1651" t="s">
        <v>2425</v>
      </c>
      <c r="G1651" s="42">
        <v>3862.75</v>
      </c>
      <c r="H1651" s="63">
        <v>8000</v>
      </c>
      <c r="I1651" s="63">
        <v>1</v>
      </c>
      <c r="J1651" s="63">
        <v>88</v>
      </c>
      <c r="K1651" s="63">
        <v>8</v>
      </c>
      <c r="L1651" s="63">
        <v>1</v>
      </c>
      <c r="N1651" s="63" t="s">
        <v>2232</v>
      </c>
      <c r="R1651" s="63">
        <v>198</v>
      </c>
      <c r="X1651" s="63">
        <v>0</v>
      </c>
      <c r="Y1651" s="63"/>
      <c r="Z1651" s="63"/>
      <c r="AA1651" s="63"/>
      <c r="AB1651" s="63"/>
      <c r="AC1651" s="93">
        <v>3328</v>
      </c>
      <c r="AL1651" s="93">
        <v>19598</v>
      </c>
      <c r="AO1651" s="59">
        <f t="shared" si="569"/>
        <v>22926</v>
      </c>
      <c r="BB1651" s="63">
        <f t="shared" si="570"/>
        <v>0</v>
      </c>
      <c r="BC1651" s="77">
        <v>0</v>
      </c>
      <c r="BO1651" s="63">
        <f t="shared" si="564"/>
        <v>0</v>
      </c>
      <c r="CA1651" s="41">
        <v>0</v>
      </c>
      <c r="CB1651" s="41">
        <v>0</v>
      </c>
      <c r="CC1651" s="41"/>
      <c r="CD1651" s="41"/>
      <c r="CE1651" s="41">
        <v>0</v>
      </c>
      <c r="CF1651" s="41"/>
      <c r="CG1651" s="41"/>
      <c r="CH1651" s="41">
        <v>0</v>
      </c>
      <c r="CI1651" s="41"/>
      <c r="CJ1651" s="41">
        <v>84106</v>
      </c>
      <c r="CM1651">
        <f t="shared" si="571"/>
        <v>84106</v>
      </c>
      <c r="GR1651" s="39">
        <v>158460.66</v>
      </c>
      <c r="GS1651" t="s">
        <v>395</v>
      </c>
      <c r="GU1651" t="s">
        <v>1392</v>
      </c>
      <c r="ID1651">
        <v>4</v>
      </c>
      <c r="IE1651">
        <v>4</v>
      </c>
      <c r="II1651" s="35">
        <f t="shared" si="572"/>
        <v>4</v>
      </c>
      <c r="NX1651" s="18">
        <f t="shared" ref="NX1651:NX1714" si="573">G1651/ID1651</f>
        <v>965.6875</v>
      </c>
      <c r="NY1651" t="str">
        <f t="shared" si="566"/>
        <v>Smaller</v>
      </c>
      <c r="NZ1651" t="str">
        <f t="shared" si="567"/>
        <v>Small</v>
      </c>
    </row>
    <row r="1652" spans="1:390">
      <c r="A1652" t="s">
        <v>565</v>
      </c>
      <c r="B1652" t="s">
        <v>566</v>
      </c>
      <c r="C1652" t="s">
        <v>567</v>
      </c>
      <c r="D1652" t="s">
        <v>393</v>
      </c>
      <c r="E1652">
        <v>20200</v>
      </c>
      <c r="F1652" t="s">
        <v>2425</v>
      </c>
      <c r="G1652" s="42">
        <v>1599.33</v>
      </c>
      <c r="H1652" s="63">
        <v>11000</v>
      </c>
      <c r="I1652" s="63">
        <v>0</v>
      </c>
      <c r="J1652" s="63">
        <v>24</v>
      </c>
      <c r="K1652" s="63">
        <v>1</v>
      </c>
      <c r="L1652" s="63">
        <v>1</v>
      </c>
      <c r="Q1652" s="63" t="s">
        <v>2224</v>
      </c>
      <c r="R1652" s="63">
        <v>136</v>
      </c>
      <c r="X1652" s="63">
        <v>0</v>
      </c>
      <c r="Y1652" s="63"/>
      <c r="Z1652" s="63"/>
      <c r="AA1652" s="63"/>
      <c r="AB1652" s="63"/>
      <c r="AC1652" s="93">
        <v>3841</v>
      </c>
      <c r="AO1652" s="59">
        <f t="shared" ref="AO1652:AO1683" si="574">SUM(AC1652:AM1652)</f>
        <v>3841</v>
      </c>
      <c r="AR1652" s="77">
        <v>0</v>
      </c>
      <c r="AT1652" s="77">
        <v>0</v>
      </c>
      <c r="AX1652" s="77">
        <v>0</v>
      </c>
      <c r="AY1652" s="77">
        <v>0</v>
      </c>
      <c r="AZ1652" s="77">
        <v>0</v>
      </c>
      <c r="BB1652" s="63">
        <f t="shared" si="570"/>
        <v>0</v>
      </c>
      <c r="BC1652" s="77">
        <v>0</v>
      </c>
      <c r="BO1652" s="63">
        <f t="shared" si="564"/>
        <v>0</v>
      </c>
      <c r="CA1652" s="41">
        <v>24179</v>
      </c>
      <c r="CB1652" s="41">
        <v>0</v>
      </c>
      <c r="CC1652" s="41"/>
      <c r="CD1652" s="41"/>
      <c r="CE1652" s="41">
        <v>0</v>
      </c>
      <c r="CF1652" s="41"/>
      <c r="CG1652" s="41"/>
      <c r="CH1652" s="41">
        <v>0</v>
      </c>
      <c r="CI1652" s="41"/>
      <c r="CJ1652" s="41">
        <v>0</v>
      </c>
      <c r="CK1652" s="41">
        <v>0</v>
      </c>
      <c r="CM1652">
        <f t="shared" si="571"/>
        <v>24179</v>
      </c>
      <c r="GR1652" s="39">
        <v>61109.55</v>
      </c>
      <c r="GS1652" t="s">
        <v>395</v>
      </c>
      <c r="GU1652" t="s">
        <v>1392</v>
      </c>
      <c r="ID1652">
        <v>1</v>
      </c>
      <c r="IE1652">
        <v>2</v>
      </c>
      <c r="II1652" s="35">
        <f t="shared" si="572"/>
        <v>1</v>
      </c>
      <c r="NX1652" s="18">
        <f t="shared" si="573"/>
        <v>1599.33</v>
      </c>
      <c r="NY1652" t="str">
        <f t="shared" si="566"/>
        <v>Smaller</v>
      </c>
      <c r="NZ1652" t="str">
        <f t="shared" si="567"/>
        <v>Small</v>
      </c>
    </row>
    <row r="1653" spans="1:390">
      <c r="A1653" t="s">
        <v>514</v>
      </c>
      <c r="B1653" t="s">
        <v>515</v>
      </c>
      <c r="C1653" t="s">
        <v>516</v>
      </c>
      <c r="D1653" t="s">
        <v>404</v>
      </c>
      <c r="E1653">
        <v>20200</v>
      </c>
      <c r="F1653" t="s">
        <v>2425</v>
      </c>
      <c r="G1653" s="42">
        <v>2392.56</v>
      </c>
      <c r="H1653" s="63">
        <v>14800</v>
      </c>
      <c r="I1653" s="63">
        <v>0</v>
      </c>
      <c r="J1653" s="63">
        <v>85</v>
      </c>
      <c r="K1653" s="63">
        <v>7</v>
      </c>
      <c r="L1653" s="63">
        <v>0</v>
      </c>
      <c r="N1653" s="63" t="s">
        <v>2232</v>
      </c>
      <c r="R1653" s="63">
        <v>225</v>
      </c>
      <c r="X1653" s="63">
        <v>1</v>
      </c>
      <c r="Y1653" s="63">
        <v>0</v>
      </c>
      <c r="Z1653" s="63">
        <v>16</v>
      </c>
      <c r="AA1653" s="63">
        <v>0</v>
      </c>
      <c r="AB1653" s="63">
        <v>0</v>
      </c>
      <c r="AC1653" s="93">
        <v>4025</v>
      </c>
      <c r="AL1653" s="93">
        <v>4069</v>
      </c>
      <c r="AO1653" s="59">
        <f t="shared" si="574"/>
        <v>8094</v>
      </c>
      <c r="AR1653" s="77">
        <v>0</v>
      </c>
      <c r="AT1653" s="77">
        <v>0</v>
      </c>
      <c r="AX1653" s="77">
        <v>0</v>
      </c>
      <c r="AY1653" s="77">
        <v>0</v>
      </c>
      <c r="AZ1653" s="77">
        <v>0</v>
      </c>
      <c r="BB1653" s="63">
        <f t="shared" si="570"/>
        <v>0</v>
      </c>
      <c r="BC1653" s="77">
        <v>290</v>
      </c>
      <c r="BO1653" s="63">
        <f t="shared" si="564"/>
        <v>290</v>
      </c>
      <c r="CA1653" s="41">
        <v>16071</v>
      </c>
      <c r="CB1653" s="41">
        <v>0</v>
      </c>
      <c r="CC1653" s="41"/>
      <c r="CD1653" s="41"/>
      <c r="CE1653" s="41">
        <v>0</v>
      </c>
      <c r="CF1653" s="41"/>
      <c r="CG1653" s="41"/>
      <c r="CH1653" s="41">
        <v>0</v>
      </c>
      <c r="CI1653" s="41"/>
      <c r="CJ1653" s="41">
        <v>0</v>
      </c>
      <c r="CK1653" s="41">
        <v>0</v>
      </c>
      <c r="CM1653">
        <f t="shared" si="571"/>
        <v>16071</v>
      </c>
      <c r="GR1653" s="39">
        <v>58710</v>
      </c>
      <c r="GS1653" t="s">
        <v>395</v>
      </c>
      <c r="GU1653" t="s">
        <v>1392</v>
      </c>
      <c r="ID1653">
        <v>1</v>
      </c>
      <c r="IE1653">
        <v>3</v>
      </c>
      <c r="II1653" s="35">
        <f t="shared" si="572"/>
        <v>1</v>
      </c>
      <c r="NX1653" s="18">
        <f t="shared" si="573"/>
        <v>2392.56</v>
      </c>
      <c r="NY1653" t="str">
        <f t="shared" si="566"/>
        <v>Smaller</v>
      </c>
      <c r="NZ1653" t="str">
        <f t="shared" si="567"/>
        <v>Small</v>
      </c>
    </row>
    <row r="1654" spans="1:390">
      <c r="A1654" t="s">
        <v>623</v>
      </c>
      <c r="B1654" t="s">
        <v>668</v>
      </c>
      <c r="C1654" t="s">
        <v>669</v>
      </c>
      <c r="D1654" t="s">
        <v>404</v>
      </c>
      <c r="E1654">
        <v>20200</v>
      </c>
      <c r="F1654" t="s">
        <v>2425</v>
      </c>
      <c r="G1654" s="42">
        <v>17671.96</v>
      </c>
      <c r="H1654" s="63">
        <v>46939</v>
      </c>
      <c r="I1654" s="63">
        <v>1</v>
      </c>
      <c r="J1654" s="63">
        <v>128</v>
      </c>
      <c r="K1654" s="63">
        <v>13</v>
      </c>
      <c r="L1654" s="63">
        <v>1</v>
      </c>
      <c r="M1654" s="63" t="s">
        <v>2226</v>
      </c>
      <c r="N1654" s="63" t="s">
        <v>2232</v>
      </c>
      <c r="R1654" s="63">
        <v>590</v>
      </c>
      <c r="X1654" s="63">
        <v>0</v>
      </c>
      <c r="Y1654" s="63"/>
      <c r="Z1654" s="63"/>
      <c r="AA1654" s="63"/>
      <c r="AB1654" s="63"/>
      <c r="AC1654" s="93">
        <v>4151</v>
      </c>
      <c r="AL1654" s="93">
        <v>50000</v>
      </c>
      <c r="AM1654" s="93">
        <v>34643</v>
      </c>
      <c r="AN1654" s="63" t="s">
        <v>2449</v>
      </c>
      <c r="AO1654" s="59">
        <f t="shared" si="574"/>
        <v>88794</v>
      </c>
      <c r="AR1654" s="77">
        <v>0</v>
      </c>
      <c r="AT1654" s="77">
        <v>0</v>
      </c>
      <c r="AX1654" s="77">
        <v>0</v>
      </c>
      <c r="AY1654" s="77">
        <v>0</v>
      </c>
      <c r="AZ1654" s="77">
        <v>0</v>
      </c>
      <c r="BB1654" s="63">
        <f t="shared" si="570"/>
        <v>0</v>
      </c>
      <c r="BC1654" s="77">
        <v>1298</v>
      </c>
      <c r="BO1654" s="63">
        <f t="shared" si="564"/>
        <v>1298</v>
      </c>
      <c r="CA1654" s="41">
        <v>6316</v>
      </c>
      <c r="CB1654" s="41">
        <v>0</v>
      </c>
      <c r="CC1654" s="41"/>
      <c r="CD1654" s="41"/>
      <c r="CE1654" s="41">
        <v>0</v>
      </c>
      <c r="CF1654" s="41"/>
      <c r="CG1654" s="41"/>
      <c r="CH1654" s="41">
        <v>0</v>
      </c>
      <c r="CI1654" s="41"/>
      <c r="CJ1654" s="41">
        <v>71830</v>
      </c>
      <c r="CK1654" s="41">
        <v>27467</v>
      </c>
      <c r="CL1654" t="s">
        <v>2450</v>
      </c>
      <c r="CM1654">
        <f t="shared" si="571"/>
        <v>105613</v>
      </c>
      <c r="GR1654" s="39">
        <v>377441.31</v>
      </c>
      <c r="GS1654" t="s">
        <v>420</v>
      </c>
      <c r="GU1654" t="s">
        <v>1411</v>
      </c>
      <c r="ID1654">
        <v>9</v>
      </c>
      <c r="IE1654">
        <v>11</v>
      </c>
      <c r="II1654" s="35">
        <f t="shared" si="572"/>
        <v>9</v>
      </c>
      <c r="NX1654" s="18">
        <f t="shared" si="573"/>
        <v>1963.5511111111109</v>
      </c>
      <c r="NY1654" t="str">
        <f t="shared" si="566"/>
        <v>Larger</v>
      </c>
      <c r="NZ1654" t="str">
        <f t="shared" si="567"/>
        <v>Medium</v>
      </c>
    </row>
    <row r="1655" spans="1:390">
      <c r="A1655" t="s">
        <v>443</v>
      </c>
      <c r="B1655" t="s">
        <v>446</v>
      </c>
      <c r="C1655" t="s">
        <v>447</v>
      </c>
      <c r="D1655" t="s">
        <v>404</v>
      </c>
      <c r="E1655">
        <v>20200</v>
      </c>
      <c r="F1655" t="s">
        <v>2425</v>
      </c>
      <c r="G1655" s="42">
        <v>7133.57</v>
      </c>
      <c r="H1655" s="63">
        <v>31483</v>
      </c>
      <c r="I1655" s="63">
        <v>1</v>
      </c>
      <c r="J1655" s="63">
        <v>79</v>
      </c>
      <c r="K1655" s="63">
        <v>4</v>
      </c>
      <c r="L1655" s="63">
        <v>1</v>
      </c>
      <c r="Q1655" s="63" t="s">
        <v>2224</v>
      </c>
      <c r="R1655" s="63">
        <v>508</v>
      </c>
      <c r="X1655" s="63">
        <v>0</v>
      </c>
      <c r="Y1655" s="63"/>
      <c r="Z1655" s="63"/>
      <c r="AA1655" s="63"/>
      <c r="AB1655" s="63"/>
      <c r="AC1655" s="93">
        <v>4731</v>
      </c>
      <c r="AM1655" s="93">
        <v>808</v>
      </c>
      <c r="AN1655" s="63" t="s">
        <v>2451</v>
      </c>
      <c r="AO1655" s="59">
        <f t="shared" si="574"/>
        <v>5539</v>
      </c>
      <c r="AR1655" s="77">
        <v>0</v>
      </c>
      <c r="AT1655" s="77">
        <v>0</v>
      </c>
      <c r="AX1655" s="77">
        <v>0</v>
      </c>
      <c r="AY1655" s="77">
        <v>0</v>
      </c>
      <c r="AZ1655" s="77">
        <v>0</v>
      </c>
      <c r="BB1655" s="63">
        <f t="shared" si="570"/>
        <v>0</v>
      </c>
      <c r="BC1655" s="77">
        <v>0</v>
      </c>
      <c r="BO1655" s="63">
        <f t="shared" si="564"/>
        <v>0</v>
      </c>
      <c r="CA1655" s="41">
        <v>0</v>
      </c>
      <c r="CB1655" s="41">
        <v>0</v>
      </c>
      <c r="CC1655" s="41"/>
      <c r="CD1655" s="41"/>
      <c r="CE1655" s="41">
        <v>11000</v>
      </c>
      <c r="CF1655" s="41"/>
      <c r="CG1655" s="41"/>
      <c r="CH1655" s="41">
        <v>0</v>
      </c>
      <c r="CI1655" s="41"/>
      <c r="CJ1655" s="41">
        <v>52111</v>
      </c>
      <c r="CK1655" s="41">
        <v>0</v>
      </c>
      <c r="CM1655">
        <f t="shared" si="571"/>
        <v>63111</v>
      </c>
      <c r="GR1655" s="39">
        <v>13222</v>
      </c>
      <c r="GS1655" t="s">
        <v>395</v>
      </c>
      <c r="GU1655" t="s">
        <v>1392</v>
      </c>
      <c r="ID1655">
        <v>7</v>
      </c>
      <c r="IE1655">
        <v>8</v>
      </c>
      <c r="II1655" s="35">
        <f t="shared" si="572"/>
        <v>7</v>
      </c>
      <c r="NX1655" s="18">
        <f t="shared" si="573"/>
        <v>1019.0814285714285</v>
      </c>
      <c r="NY1655" t="str">
        <f t="shared" si="566"/>
        <v>Mid-range</v>
      </c>
      <c r="NZ1655" t="str">
        <f t="shared" si="567"/>
        <v>Small</v>
      </c>
    </row>
    <row r="1656" spans="1:390">
      <c r="A1656" t="s">
        <v>495</v>
      </c>
      <c r="B1656" t="s">
        <v>552</v>
      </c>
      <c r="C1656" t="s">
        <v>553</v>
      </c>
      <c r="D1656" t="s">
        <v>404</v>
      </c>
      <c r="E1656">
        <v>20200</v>
      </c>
      <c r="F1656" t="s">
        <v>2425</v>
      </c>
      <c r="G1656" s="42">
        <v>13470.85</v>
      </c>
      <c r="H1656" s="63">
        <v>58929</v>
      </c>
      <c r="I1656" s="63">
        <v>1</v>
      </c>
      <c r="J1656" s="63">
        <v>278</v>
      </c>
      <c r="K1656" s="63">
        <v>8</v>
      </c>
      <c r="L1656" s="63">
        <v>1</v>
      </c>
      <c r="Q1656" s="63" t="s">
        <v>2224</v>
      </c>
      <c r="R1656" s="63">
        <v>1037</v>
      </c>
      <c r="X1656" s="63">
        <v>0</v>
      </c>
      <c r="Y1656" s="63"/>
      <c r="Z1656" s="63"/>
      <c r="AA1656" s="63"/>
      <c r="AB1656" s="63"/>
      <c r="AC1656" s="93">
        <v>4910</v>
      </c>
      <c r="AL1656" s="93">
        <v>13916</v>
      </c>
      <c r="AO1656" s="59">
        <f t="shared" si="574"/>
        <v>18826</v>
      </c>
      <c r="AY1656" s="77">
        <v>8000</v>
      </c>
      <c r="BB1656" s="63">
        <f t="shared" si="570"/>
        <v>8000</v>
      </c>
      <c r="BC1656" s="77">
        <v>210</v>
      </c>
      <c r="BO1656" s="63">
        <f t="shared" si="564"/>
        <v>210</v>
      </c>
      <c r="CA1656" s="41">
        <v>81037</v>
      </c>
      <c r="CJ1656" s="41">
        <v>60903</v>
      </c>
      <c r="CM1656">
        <f t="shared" si="571"/>
        <v>141940</v>
      </c>
      <c r="GR1656" s="39">
        <v>192143</v>
      </c>
      <c r="GS1656" t="s">
        <v>395</v>
      </c>
      <c r="GU1656" t="s">
        <v>1392</v>
      </c>
      <c r="ID1656">
        <v>6</v>
      </c>
      <c r="IE1656">
        <v>5.5</v>
      </c>
      <c r="II1656" s="35">
        <f t="shared" si="572"/>
        <v>6</v>
      </c>
      <c r="NX1656" s="18">
        <f t="shared" si="573"/>
        <v>2245.1416666666669</v>
      </c>
      <c r="NY1656" t="str">
        <f t="shared" si="566"/>
        <v>Larger</v>
      </c>
      <c r="NZ1656" t="str">
        <f t="shared" si="567"/>
        <v>Medium</v>
      </c>
    </row>
    <row r="1657" spans="1:390">
      <c r="A1657" t="s">
        <v>432</v>
      </c>
      <c r="B1657" t="s">
        <v>603</v>
      </c>
      <c r="C1657" t="s">
        <v>604</v>
      </c>
      <c r="D1657" t="s">
        <v>404</v>
      </c>
      <c r="E1657">
        <v>20200</v>
      </c>
      <c r="F1657" t="s">
        <v>2425</v>
      </c>
      <c r="G1657" s="42">
        <v>10121.25</v>
      </c>
      <c r="H1657" s="63">
        <v>22096</v>
      </c>
      <c r="I1657" s="63">
        <v>1</v>
      </c>
      <c r="J1657" s="63">
        <v>90</v>
      </c>
      <c r="K1657" s="63">
        <v>12</v>
      </c>
      <c r="Q1657" s="63" t="s">
        <v>2224</v>
      </c>
      <c r="R1657" s="63">
        <v>392</v>
      </c>
      <c r="X1657" s="63">
        <v>1</v>
      </c>
      <c r="Y1657" s="63">
        <v>0</v>
      </c>
      <c r="Z1657" s="63">
        <v>0</v>
      </c>
      <c r="AA1657" s="63">
        <v>0</v>
      </c>
      <c r="AB1657" s="63">
        <v>0</v>
      </c>
      <c r="AC1657" s="93">
        <v>5000</v>
      </c>
      <c r="AL1657" s="93">
        <v>43068</v>
      </c>
      <c r="AO1657" s="59">
        <f t="shared" si="574"/>
        <v>48068</v>
      </c>
      <c r="AY1657" s="77">
        <v>5911</v>
      </c>
      <c r="BB1657" s="63">
        <f t="shared" si="570"/>
        <v>5911</v>
      </c>
      <c r="BO1657" s="63">
        <f t="shared" si="564"/>
        <v>0</v>
      </c>
      <c r="CJ1657" s="41">
        <v>74745</v>
      </c>
      <c r="CK1657" s="41">
        <v>9319</v>
      </c>
      <c r="CL1657" t="s">
        <v>2452</v>
      </c>
      <c r="CM1657">
        <f t="shared" si="571"/>
        <v>84064</v>
      </c>
      <c r="GR1657" s="39">
        <v>177333</v>
      </c>
      <c r="GS1657" t="s">
        <v>942</v>
      </c>
      <c r="GT1657" t="s">
        <v>2453</v>
      </c>
      <c r="GU1657" t="s">
        <v>1402</v>
      </c>
      <c r="ID1657">
        <v>6.6</v>
      </c>
      <c r="IE1657">
        <v>5.5374999999999996</v>
      </c>
      <c r="II1657" s="35">
        <f t="shared" si="572"/>
        <v>6.6</v>
      </c>
      <c r="NX1657" s="18">
        <f t="shared" si="573"/>
        <v>1533.5227272727273</v>
      </c>
      <c r="NY1657" t="str">
        <f t="shared" si="566"/>
        <v>Mid-range</v>
      </c>
      <c r="NZ1657" t="str">
        <f t="shared" si="567"/>
        <v>Medium</v>
      </c>
    </row>
    <row r="1658" spans="1:390">
      <c r="A1658" t="s">
        <v>450</v>
      </c>
      <c r="B1658" t="s">
        <v>451</v>
      </c>
      <c r="C1658" t="s">
        <v>452</v>
      </c>
      <c r="D1658" t="s">
        <v>393</v>
      </c>
      <c r="E1658">
        <v>20200</v>
      </c>
      <c r="F1658" t="s">
        <v>2425</v>
      </c>
      <c r="G1658" s="42">
        <v>1630.94</v>
      </c>
      <c r="H1658" s="63">
        <v>2752</v>
      </c>
      <c r="I1658" s="63">
        <v>0</v>
      </c>
      <c r="J1658" s="63">
        <v>60</v>
      </c>
      <c r="K1658" s="63">
        <v>2</v>
      </c>
      <c r="L1658" s="63">
        <v>0</v>
      </c>
      <c r="M1658" s="63" t="s">
        <v>2226</v>
      </c>
      <c r="N1658" s="63" t="s">
        <v>2232</v>
      </c>
      <c r="R1658" s="63">
        <v>105</v>
      </c>
      <c r="X1658" s="63">
        <v>0</v>
      </c>
      <c r="Y1658" s="63"/>
      <c r="Z1658" s="63"/>
      <c r="AA1658" s="63"/>
      <c r="AB1658" s="63"/>
      <c r="AC1658" s="93">
        <v>5120</v>
      </c>
      <c r="AO1658" s="59">
        <f t="shared" si="574"/>
        <v>5120</v>
      </c>
      <c r="AR1658" s="77">
        <v>0</v>
      </c>
      <c r="AT1658" s="77">
        <v>0</v>
      </c>
      <c r="AX1658" s="77">
        <v>0</v>
      </c>
      <c r="AY1658" s="77">
        <v>0</v>
      </c>
      <c r="AZ1658" s="77">
        <v>0</v>
      </c>
      <c r="BB1658" s="63">
        <f t="shared" si="570"/>
        <v>0</v>
      </c>
      <c r="BC1658" s="77">
        <v>2500</v>
      </c>
      <c r="BO1658" s="63">
        <f t="shared" si="564"/>
        <v>2500</v>
      </c>
      <c r="CA1658" s="41">
        <v>27260</v>
      </c>
      <c r="CB1658" s="41">
        <v>0</v>
      </c>
      <c r="CC1658" s="41"/>
      <c r="CD1658" s="41"/>
      <c r="CE1658" s="41">
        <v>0</v>
      </c>
      <c r="CF1658" s="41"/>
      <c r="CG1658" s="41"/>
      <c r="CH1658" s="41">
        <v>0</v>
      </c>
      <c r="CI1658" s="41"/>
      <c r="CJ1658" s="41">
        <v>0</v>
      </c>
      <c r="CK1658" s="41">
        <v>0</v>
      </c>
      <c r="CM1658">
        <f t="shared" si="571"/>
        <v>27260</v>
      </c>
      <c r="GR1658" s="39">
        <v>45849</v>
      </c>
      <c r="GS1658" t="s">
        <v>395</v>
      </c>
      <c r="GU1658" t="s">
        <v>1402</v>
      </c>
      <c r="ID1658">
        <v>1</v>
      </c>
      <c r="IE1658">
        <v>0.11</v>
      </c>
      <c r="II1658" s="35">
        <f t="shared" si="572"/>
        <v>1</v>
      </c>
      <c r="NX1658" s="18">
        <f t="shared" si="573"/>
        <v>1630.94</v>
      </c>
      <c r="NY1658" t="str">
        <f t="shared" si="566"/>
        <v>Smaller</v>
      </c>
      <c r="NZ1658" t="str">
        <f t="shared" si="567"/>
        <v>Small</v>
      </c>
    </row>
    <row r="1659" spans="1:390">
      <c r="A1659" t="s">
        <v>511</v>
      </c>
      <c r="B1659" t="s">
        <v>512</v>
      </c>
      <c r="C1659" t="s">
        <v>513</v>
      </c>
      <c r="D1659" t="s">
        <v>393</v>
      </c>
      <c r="E1659">
        <v>20200</v>
      </c>
      <c r="F1659" t="s">
        <v>2425</v>
      </c>
      <c r="G1659" s="42">
        <v>9733.02</v>
      </c>
      <c r="H1659" s="63">
        <v>13325</v>
      </c>
      <c r="I1659" s="63">
        <v>1</v>
      </c>
      <c r="J1659" s="63">
        <v>64</v>
      </c>
      <c r="K1659" s="63">
        <v>3</v>
      </c>
      <c r="L1659" s="63">
        <v>0</v>
      </c>
      <c r="M1659" s="63" t="s">
        <v>2226</v>
      </c>
      <c r="N1659" s="63" t="s">
        <v>2232</v>
      </c>
      <c r="O1659" s="63" t="s">
        <v>2221</v>
      </c>
      <c r="P1659" s="63" t="s">
        <v>2227</v>
      </c>
      <c r="R1659" s="63">
        <v>112</v>
      </c>
      <c r="X1659" s="63">
        <v>2</v>
      </c>
      <c r="Y1659" s="63">
        <v>0</v>
      </c>
      <c r="Z1659" s="63">
        <v>8</v>
      </c>
      <c r="AA1659" s="63">
        <v>0</v>
      </c>
      <c r="AB1659" s="63">
        <v>0</v>
      </c>
      <c r="AC1659" s="93">
        <v>5306</v>
      </c>
      <c r="AO1659" s="59">
        <f t="shared" si="574"/>
        <v>5306</v>
      </c>
      <c r="AR1659" s="77">
        <v>0</v>
      </c>
      <c r="AT1659" s="77">
        <v>0</v>
      </c>
      <c r="AX1659" s="77">
        <v>0</v>
      </c>
      <c r="AY1659" s="77">
        <v>0</v>
      </c>
      <c r="AZ1659" s="77">
        <v>0</v>
      </c>
      <c r="BB1659" s="63">
        <f t="shared" ref="BB1659:BB1690" si="575">SUM(AP1659:AZ1659)</f>
        <v>0</v>
      </c>
      <c r="BC1659" s="77">
        <v>0</v>
      </c>
      <c r="BO1659" s="63">
        <f t="shared" ref="BO1659:BO1721" si="576">SUM(BC1659:BM1659)</f>
        <v>0</v>
      </c>
      <c r="CA1659" s="41">
        <v>68385</v>
      </c>
      <c r="CB1659" s="41">
        <v>0</v>
      </c>
      <c r="CC1659" s="41"/>
      <c r="CD1659" s="41"/>
      <c r="CE1659" s="41">
        <v>0</v>
      </c>
      <c r="CF1659" s="41"/>
      <c r="CG1659" s="41"/>
      <c r="CH1659" s="41">
        <v>0</v>
      </c>
      <c r="CI1659" s="41"/>
      <c r="CJ1659" s="41">
        <v>0</v>
      </c>
      <c r="CK1659" s="41">
        <v>0</v>
      </c>
      <c r="CM1659">
        <f t="shared" ref="CM1659:CM1690" si="577">SUM(CA1659:CL1659)</f>
        <v>68385</v>
      </c>
      <c r="GR1659" s="39">
        <v>204074.83</v>
      </c>
      <c r="GS1659" t="s">
        <v>420</v>
      </c>
      <c r="GU1659" t="s">
        <v>2234</v>
      </c>
      <c r="ID1659">
        <v>5.66</v>
      </c>
      <c r="IE1659">
        <v>6</v>
      </c>
      <c r="II1659" s="35">
        <f t="shared" ref="II1659:II1690" si="578">ID1659</f>
        <v>5.66</v>
      </c>
      <c r="NX1659" s="18">
        <f t="shared" si="573"/>
        <v>1719.6148409893992</v>
      </c>
      <c r="NY1659" t="str">
        <f t="shared" si="566"/>
        <v>Mid-range</v>
      </c>
      <c r="NZ1659" t="str">
        <f t="shared" si="567"/>
        <v>Small</v>
      </c>
    </row>
    <row r="1660" spans="1:390">
      <c r="A1660" t="s">
        <v>412</v>
      </c>
      <c r="B1660" t="s">
        <v>413</v>
      </c>
      <c r="C1660" t="s">
        <v>414</v>
      </c>
      <c r="D1660" t="s">
        <v>404</v>
      </c>
      <c r="E1660">
        <v>20200</v>
      </c>
      <c r="F1660" t="s">
        <v>2425</v>
      </c>
      <c r="G1660" s="42">
        <v>11234.03</v>
      </c>
      <c r="H1660" s="63">
        <v>37500</v>
      </c>
      <c r="I1660" s="63">
        <v>0</v>
      </c>
      <c r="J1660" s="63">
        <v>45</v>
      </c>
      <c r="K1660" s="63">
        <v>10</v>
      </c>
      <c r="L1660" s="63">
        <v>0</v>
      </c>
      <c r="P1660" s="63" t="s">
        <v>2227</v>
      </c>
      <c r="R1660" s="63">
        <v>498</v>
      </c>
      <c r="X1660" s="63">
        <v>1</v>
      </c>
      <c r="Y1660" s="63">
        <v>0</v>
      </c>
      <c r="Z1660" s="63">
        <v>0</v>
      </c>
      <c r="AA1660" s="63">
        <v>0</v>
      </c>
      <c r="AB1660" s="63">
        <v>0</v>
      </c>
      <c r="AC1660" s="93">
        <v>5745</v>
      </c>
      <c r="AG1660" s="93">
        <v>2174</v>
      </c>
      <c r="AL1660" s="93">
        <v>18484</v>
      </c>
      <c r="AO1660" s="59">
        <f t="shared" si="574"/>
        <v>26403</v>
      </c>
      <c r="AR1660" s="77">
        <v>0</v>
      </c>
      <c r="AT1660" s="77">
        <v>0</v>
      </c>
      <c r="AX1660" s="77">
        <v>0</v>
      </c>
      <c r="AY1660" s="77">
        <v>2779</v>
      </c>
      <c r="AZ1660" s="77">
        <v>0</v>
      </c>
      <c r="BB1660" s="63">
        <f t="shared" si="575"/>
        <v>2779</v>
      </c>
      <c r="BC1660" s="77">
        <v>0</v>
      </c>
      <c r="BO1660" s="63">
        <f t="shared" si="576"/>
        <v>0</v>
      </c>
      <c r="CE1660" s="41">
        <v>45360</v>
      </c>
      <c r="CF1660" s="41"/>
      <c r="CG1660" s="41"/>
      <c r="CJ1660" s="41">
        <v>97714</v>
      </c>
      <c r="CM1660">
        <f t="shared" si="577"/>
        <v>143074</v>
      </c>
      <c r="GR1660" s="39">
        <v>178697</v>
      </c>
      <c r="GS1660" t="s">
        <v>420</v>
      </c>
      <c r="GU1660" t="s">
        <v>2234</v>
      </c>
      <c r="ID1660">
        <v>4.1059999999999999</v>
      </c>
      <c r="IE1660">
        <v>4.5</v>
      </c>
      <c r="II1660" s="35">
        <f t="shared" si="578"/>
        <v>4.1059999999999999</v>
      </c>
      <c r="NX1660" s="18">
        <f t="shared" si="573"/>
        <v>2736.0034096444228</v>
      </c>
      <c r="NY1660" t="str">
        <f t="shared" si="566"/>
        <v>Mid-range</v>
      </c>
      <c r="NZ1660" t="str">
        <f t="shared" si="567"/>
        <v>Medium</v>
      </c>
    </row>
    <row r="1661" spans="1:390">
      <c r="A1661" t="s">
        <v>535</v>
      </c>
      <c r="B1661" t="s">
        <v>536</v>
      </c>
      <c r="C1661" t="s">
        <v>537</v>
      </c>
      <c r="D1661" t="s">
        <v>404</v>
      </c>
      <c r="E1661">
        <v>20200</v>
      </c>
      <c r="F1661" t="s">
        <v>2425</v>
      </c>
      <c r="G1661" s="42">
        <v>5388.82</v>
      </c>
      <c r="H1661" s="63">
        <v>38000</v>
      </c>
      <c r="I1661" s="63">
        <v>0</v>
      </c>
      <c r="J1661" s="63">
        <v>200</v>
      </c>
      <c r="K1661" s="63">
        <v>13</v>
      </c>
      <c r="L1661" s="63">
        <v>1</v>
      </c>
      <c r="M1661" s="63" t="s">
        <v>2226</v>
      </c>
      <c r="N1661" s="63" t="s">
        <v>2232</v>
      </c>
      <c r="O1661" s="63" t="s">
        <v>2221</v>
      </c>
      <c r="R1661" s="63">
        <v>555</v>
      </c>
      <c r="X1661" s="63">
        <v>0</v>
      </c>
      <c r="Y1661" s="63"/>
      <c r="Z1661" s="63"/>
      <c r="AA1661" s="63"/>
      <c r="AB1661" s="63"/>
      <c r="AC1661" s="93">
        <v>5750</v>
      </c>
      <c r="AG1661" s="93">
        <v>2111</v>
      </c>
      <c r="AL1661" s="93">
        <v>2063</v>
      </c>
      <c r="AM1661" s="93">
        <v>11178</v>
      </c>
      <c r="AN1661" s="63" t="s">
        <v>2454</v>
      </c>
      <c r="AO1661" s="59">
        <f t="shared" si="574"/>
        <v>21102</v>
      </c>
      <c r="AR1661" s="77">
        <v>6399</v>
      </c>
      <c r="AT1661" s="77">
        <v>0</v>
      </c>
      <c r="AX1661" s="77">
        <v>0</v>
      </c>
      <c r="AY1661" s="77">
        <v>0</v>
      </c>
      <c r="AZ1661" s="77">
        <v>0</v>
      </c>
      <c r="BB1661" s="63">
        <f t="shared" si="575"/>
        <v>6399</v>
      </c>
      <c r="BC1661" s="77">
        <v>5258</v>
      </c>
      <c r="BO1661" s="63">
        <f t="shared" si="576"/>
        <v>5258</v>
      </c>
      <c r="CA1661" s="41">
        <v>12520</v>
      </c>
      <c r="CB1661" s="41">
        <v>0</v>
      </c>
      <c r="CC1661" s="41"/>
      <c r="CD1661" s="41"/>
      <c r="CE1661" s="41">
        <v>0</v>
      </c>
      <c r="CF1661" s="41"/>
      <c r="CG1661" s="41"/>
      <c r="CH1661" s="41">
        <v>0</v>
      </c>
      <c r="CI1661" s="41"/>
      <c r="CJ1661" s="41">
        <v>30000</v>
      </c>
      <c r="CK1661" s="41">
        <v>0</v>
      </c>
      <c r="CM1661">
        <f t="shared" si="577"/>
        <v>42520</v>
      </c>
      <c r="GR1661" s="39">
        <v>82530</v>
      </c>
      <c r="GS1661" t="s">
        <v>420</v>
      </c>
      <c r="GU1661" t="s">
        <v>1411</v>
      </c>
      <c r="ID1661">
        <v>1.65</v>
      </c>
      <c r="IE1661">
        <v>3</v>
      </c>
      <c r="II1661" s="35">
        <f t="shared" si="578"/>
        <v>1.65</v>
      </c>
      <c r="NX1661" s="18">
        <f t="shared" si="573"/>
        <v>3265.9515151515152</v>
      </c>
      <c r="NY1661" t="str">
        <f t="shared" si="566"/>
        <v>Smaller</v>
      </c>
      <c r="NZ1661" t="str">
        <f t="shared" si="567"/>
        <v>Small</v>
      </c>
    </row>
    <row r="1662" spans="1:390">
      <c r="A1662" t="s">
        <v>610</v>
      </c>
      <c r="B1662" t="s">
        <v>611</v>
      </c>
      <c r="C1662" t="s">
        <v>612</v>
      </c>
      <c r="D1662" t="s">
        <v>393</v>
      </c>
      <c r="E1662">
        <v>20200</v>
      </c>
      <c r="F1662" t="s">
        <v>2425</v>
      </c>
      <c r="G1662" s="42">
        <v>12907.75</v>
      </c>
      <c r="H1662" s="63">
        <v>39186</v>
      </c>
      <c r="I1662" s="63">
        <v>2</v>
      </c>
      <c r="J1662" s="63">
        <v>134</v>
      </c>
      <c r="K1662" s="63">
        <v>7</v>
      </c>
      <c r="L1662" s="63">
        <v>1</v>
      </c>
      <c r="Q1662" s="63" t="s">
        <v>2224</v>
      </c>
      <c r="R1662" s="63">
        <v>407</v>
      </c>
      <c r="X1662" s="63">
        <v>3</v>
      </c>
      <c r="Y1662" s="63">
        <v>0</v>
      </c>
      <c r="Z1662" s="63">
        <v>0</v>
      </c>
      <c r="AA1662" s="63">
        <v>0</v>
      </c>
      <c r="AB1662" s="63">
        <v>0</v>
      </c>
      <c r="AC1662" s="93">
        <v>6844</v>
      </c>
      <c r="AN1662" s="63" t="s">
        <v>1645</v>
      </c>
      <c r="AO1662" s="59">
        <f t="shared" si="574"/>
        <v>6844</v>
      </c>
      <c r="AR1662" s="77">
        <v>0</v>
      </c>
      <c r="AT1662" s="77">
        <v>0</v>
      </c>
      <c r="AX1662" s="77">
        <v>0</v>
      </c>
      <c r="AY1662" s="77">
        <v>0</v>
      </c>
      <c r="AZ1662" s="77">
        <v>0</v>
      </c>
      <c r="BA1662" s="63" t="s">
        <v>1645</v>
      </c>
      <c r="BB1662" s="63">
        <f t="shared" si="575"/>
        <v>0</v>
      </c>
      <c r="BC1662" s="77">
        <v>13321</v>
      </c>
      <c r="BO1662" s="63">
        <f t="shared" si="576"/>
        <v>13321</v>
      </c>
      <c r="CA1662" s="41">
        <v>103412</v>
      </c>
      <c r="CB1662" s="41">
        <v>0</v>
      </c>
      <c r="CC1662" s="41"/>
      <c r="CD1662" s="41"/>
      <c r="CE1662" s="41">
        <v>0</v>
      </c>
      <c r="CF1662" s="41"/>
      <c r="CG1662" s="41"/>
      <c r="CH1662" s="41">
        <v>0</v>
      </c>
      <c r="CI1662" s="41"/>
      <c r="CJ1662" s="41">
        <v>0</v>
      </c>
      <c r="CK1662" s="41">
        <v>0</v>
      </c>
      <c r="CL1662" t="s">
        <v>1645</v>
      </c>
      <c r="CM1662">
        <f t="shared" si="577"/>
        <v>103412</v>
      </c>
      <c r="GR1662" s="39">
        <v>243000</v>
      </c>
      <c r="GS1662" t="s">
        <v>420</v>
      </c>
      <c r="GU1662" t="s">
        <v>1392</v>
      </c>
      <c r="ID1662">
        <v>8.25</v>
      </c>
      <c r="IE1662">
        <v>7.5</v>
      </c>
      <c r="II1662" s="35">
        <f t="shared" si="578"/>
        <v>8.25</v>
      </c>
      <c r="NX1662" s="18">
        <f t="shared" si="573"/>
        <v>1564.5757575757575</v>
      </c>
      <c r="NY1662" t="str">
        <f t="shared" si="566"/>
        <v>Mid-range</v>
      </c>
      <c r="NZ1662" t="str">
        <f t="shared" si="567"/>
        <v>Medium</v>
      </c>
    </row>
    <row r="1663" spans="1:390">
      <c r="A1663" t="s">
        <v>595</v>
      </c>
      <c r="B1663" t="s">
        <v>758</v>
      </c>
      <c r="C1663">
        <v>292</v>
      </c>
      <c r="D1663" t="s">
        <v>404</v>
      </c>
      <c r="E1663">
        <v>20200</v>
      </c>
      <c r="F1663" t="s">
        <v>2425</v>
      </c>
      <c r="G1663" s="42">
        <v>2604.1</v>
      </c>
      <c r="H1663" s="63">
        <v>17255</v>
      </c>
      <c r="I1663" s="63">
        <v>0</v>
      </c>
      <c r="J1663" s="63">
        <v>70</v>
      </c>
      <c r="K1663" s="63">
        <v>5</v>
      </c>
      <c r="L1663" s="63">
        <v>1</v>
      </c>
      <c r="P1663" s="63" t="s">
        <v>2227</v>
      </c>
      <c r="R1663" s="63">
        <v>166</v>
      </c>
      <c r="X1663" s="63">
        <v>0</v>
      </c>
      <c r="Y1663" s="63"/>
      <c r="Z1663" s="63"/>
      <c r="AA1663" s="63"/>
      <c r="AB1663" s="63"/>
      <c r="AC1663" s="93">
        <v>9316</v>
      </c>
      <c r="AO1663" s="59">
        <f t="shared" si="574"/>
        <v>9316</v>
      </c>
      <c r="AR1663" s="77">
        <v>0</v>
      </c>
      <c r="AT1663" s="77">
        <v>0</v>
      </c>
      <c r="AX1663" s="77">
        <v>0</v>
      </c>
      <c r="AY1663" s="77">
        <v>0</v>
      </c>
      <c r="AZ1663" s="77">
        <v>0</v>
      </c>
      <c r="BB1663" s="63">
        <f t="shared" si="575"/>
        <v>0</v>
      </c>
      <c r="BC1663" s="77">
        <v>13438</v>
      </c>
      <c r="BO1663" s="63">
        <f t="shared" si="576"/>
        <v>13438</v>
      </c>
      <c r="CA1663" s="41">
        <v>17260</v>
      </c>
      <c r="CB1663" s="41">
        <v>0</v>
      </c>
      <c r="CC1663" s="41"/>
      <c r="CD1663" s="41"/>
      <c r="CE1663" s="41">
        <v>0</v>
      </c>
      <c r="CF1663" s="41"/>
      <c r="CG1663" s="41"/>
      <c r="CH1663" s="41">
        <v>0</v>
      </c>
      <c r="CI1663" s="41"/>
      <c r="CJ1663" s="41">
        <v>0</v>
      </c>
      <c r="CK1663" s="41">
        <v>0</v>
      </c>
      <c r="CM1663">
        <f t="shared" si="577"/>
        <v>17260</v>
      </c>
      <c r="GR1663" s="39">
        <v>48872.88</v>
      </c>
      <c r="GS1663" t="s">
        <v>395</v>
      </c>
      <c r="GU1663" t="s">
        <v>1392</v>
      </c>
      <c r="ID1663">
        <v>1.5</v>
      </c>
      <c r="IE1663">
        <v>1.5</v>
      </c>
      <c r="II1663" s="35">
        <f t="shared" si="578"/>
        <v>1.5</v>
      </c>
      <c r="NX1663" s="18">
        <f t="shared" si="573"/>
        <v>1736.0666666666666</v>
      </c>
      <c r="NY1663" t="str">
        <f t="shared" si="566"/>
        <v>Smaller</v>
      </c>
      <c r="NZ1663" t="str">
        <f t="shared" si="567"/>
        <v>Small</v>
      </c>
    </row>
    <row r="1664" spans="1:390">
      <c r="A1664" t="s">
        <v>557</v>
      </c>
      <c r="B1664" t="s">
        <v>558</v>
      </c>
      <c r="C1664" t="s">
        <v>559</v>
      </c>
      <c r="D1664" t="s">
        <v>393</v>
      </c>
      <c r="E1664">
        <v>20200</v>
      </c>
      <c r="F1664" t="s">
        <v>2425</v>
      </c>
      <c r="G1664" s="42">
        <v>9687.27</v>
      </c>
      <c r="H1664" s="63">
        <v>29886</v>
      </c>
      <c r="I1664" s="63">
        <v>1</v>
      </c>
      <c r="J1664" s="63">
        <v>55</v>
      </c>
      <c r="K1664" s="63">
        <v>6</v>
      </c>
      <c r="L1664" s="63">
        <v>0</v>
      </c>
      <c r="P1664" s="63" t="s">
        <v>2227</v>
      </c>
      <c r="R1664" s="63">
        <v>411</v>
      </c>
      <c r="X1664" s="63">
        <v>0</v>
      </c>
      <c r="Y1664" s="63"/>
      <c r="Z1664" s="63"/>
      <c r="AA1664" s="63"/>
      <c r="AB1664" s="63"/>
      <c r="AC1664" s="93">
        <v>9517</v>
      </c>
      <c r="AL1664" s="93">
        <v>30556</v>
      </c>
      <c r="AO1664" s="59">
        <f t="shared" si="574"/>
        <v>40073</v>
      </c>
      <c r="AR1664" s="77">
        <v>0</v>
      </c>
      <c r="AT1664" s="77">
        <v>0</v>
      </c>
      <c r="AX1664" s="77">
        <v>0</v>
      </c>
      <c r="AY1664" s="77">
        <v>0</v>
      </c>
      <c r="AZ1664" s="77">
        <v>0</v>
      </c>
      <c r="BB1664" s="63">
        <f t="shared" si="575"/>
        <v>0</v>
      </c>
      <c r="BC1664" s="77">
        <v>8870</v>
      </c>
      <c r="BO1664" s="63">
        <f t="shared" si="576"/>
        <v>8870</v>
      </c>
      <c r="CA1664" s="41">
        <v>84991</v>
      </c>
      <c r="CB1664" s="41">
        <v>0</v>
      </c>
      <c r="CC1664" s="41"/>
      <c r="CD1664" s="41"/>
      <c r="CE1664" s="41">
        <v>0</v>
      </c>
      <c r="CF1664" s="41"/>
      <c r="CG1664" s="41"/>
      <c r="CH1664" s="41">
        <v>0</v>
      </c>
      <c r="CI1664" s="41"/>
      <c r="CJ1664" s="41">
        <v>0</v>
      </c>
      <c r="CK1664" s="41">
        <v>0</v>
      </c>
      <c r="CM1664">
        <f t="shared" si="577"/>
        <v>84991</v>
      </c>
      <c r="GR1664" s="39">
        <v>177482</v>
      </c>
      <c r="GS1664" t="s">
        <v>420</v>
      </c>
      <c r="GU1664" t="s">
        <v>2279</v>
      </c>
      <c r="ID1664">
        <v>4</v>
      </c>
      <c r="IE1664">
        <v>5</v>
      </c>
      <c r="II1664" s="35">
        <f t="shared" si="578"/>
        <v>4</v>
      </c>
      <c r="NX1664" s="18">
        <f t="shared" si="573"/>
        <v>2421.8175000000001</v>
      </c>
      <c r="NY1664" t="str">
        <f t="shared" si="566"/>
        <v>Mid-range</v>
      </c>
      <c r="NZ1664" t="str">
        <f t="shared" si="567"/>
        <v>Small</v>
      </c>
    </row>
    <row r="1665" spans="1:390">
      <c r="A1665" t="s">
        <v>635</v>
      </c>
      <c r="B1665" t="s">
        <v>636</v>
      </c>
      <c r="C1665" t="s">
        <v>637</v>
      </c>
      <c r="D1665" t="s">
        <v>404</v>
      </c>
      <c r="E1665">
        <v>20200</v>
      </c>
      <c r="F1665" t="s">
        <v>2425</v>
      </c>
      <c r="G1665" s="42">
        <v>18810.349999999999</v>
      </c>
      <c r="H1665" s="63">
        <v>41046</v>
      </c>
      <c r="I1665" s="63">
        <v>0</v>
      </c>
      <c r="J1665" s="63">
        <v>30</v>
      </c>
      <c r="K1665" s="63">
        <v>6</v>
      </c>
      <c r="L1665" s="63">
        <v>1</v>
      </c>
      <c r="Q1665" s="63" t="s">
        <v>2224</v>
      </c>
      <c r="R1665" s="63">
        <v>400</v>
      </c>
      <c r="X1665" s="63">
        <v>1</v>
      </c>
      <c r="Y1665" s="63">
        <v>0</v>
      </c>
      <c r="Z1665" s="63">
        <v>15</v>
      </c>
      <c r="AA1665" s="63">
        <v>0</v>
      </c>
      <c r="AB1665" s="63">
        <v>0</v>
      </c>
      <c r="AC1665" s="93">
        <v>9700</v>
      </c>
      <c r="AO1665" s="59">
        <f t="shared" si="574"/>
        <v>9700</v>
      </c>
      <c r="BB1665" s="63">
        <f t="shared" si="575"/>
        <v>0</v>
      </c>
      <c r="BC1665" s="77">
        <v>38000</v>
      </c>
      <c r="BO1665" s="63">
        <f t="shared" si="576"/>
        <v>38000</v>
      </c>
      <c r="CA1665" s="41">
        <v>43257</v>
      </c>
      <c r="CM1665">
        <f t="shared" si="577"/>
        <v>43257</v>
      </c>
      <c r="GR1665" s="39">
        <v>94385</v>
      </c>
      <c r="GS1665" t="s">
        <v>395</v>
      </c>
      <c r="GU1665" t="s">
        <v>1392</v>
      </c>
      <c r="ID1665">
        <v>6.67</v>
      </c>
      <c r="IE1665">
        <v>3.95</v>
      </c>
      <c r="II1665" s="35">
        <f t="shared" si="578"/>
        <v>6.67</v>
      </c>
      <c r="NX1665" s="18">
        <f t="shared" si="573"/>
        <v>2820.1424287856071</v>
      </c>
      <c r="NY1665" t="str">
        <f t="shared" si="566"/>
        <v>Larger</v>
      </c>
      <c r="NZ1665" t="str">
        <f t="shared" si="567"/>
        <v>Medium</v>
      </c>
    </row>
    <row r="1666" spans="1:390">
      <c r="A1666" t="s">
        <v>455</v>
      </c>
      <c r="B1666" t="s">
        <v>456</v>
      </c>
      <c r="C1666" t="s">
        <v>457</v>
      </c>
      <c r="D1666" t="s">
        <v>404</v>
      </c>
      <c r="E1666">
        <v>20200</v>
      </c>
      <c r="F1666" t="s">
        <v>2425</v>
      </c>
      <c r="G1666" s="42">
        <v>5234.09</v>
      </c>
      <c r="H1666" s="63">
        <v>32086</v>
      </c>
      <c r="I1666" s="63">
        <v>1</v>
      </c>
      <c r="J1666" s="63">
        <v>67</v>
      </c>
      <c r="K1666" s="63">
        <v>6</v>
      </c>
      <c r="L1666" s="63">
        <v>1</v>
      </c>
      <c r="Q1666" s="63" t="s">
        <v>2224</v>
      </c>
      <c r="R1666" s="63">
        <v>441</v>
      </c>
      <c r="X1666" s="63">
        <v>0</v>
      </c>
      <c r="Y1666" s="63"/>
      <c r="Z1666" s="63"/>
      <c r="AA1666" s="63"/>
      <c r="AB1666" s="63"/>
      <c r="AC1666" s="93">
        <v>10500</v>
      </c>
      <c r="AG1666" s="93">
        <v>20000</v>
      </c>
      <c r="AK1666" s="93">
        <v>7900</v>
      </c>
      <c r="AO1666" s="59">
        <f t="shared" si="574"/>
        <v>38400</v>
      </c>
      <c r="AT1666" s="77">
        <v>19200</v>
      </c>
      <c r="BB1666" s="63">
        <f t="shared" si="575"/>
        <v>19200</v>
      </c>
      <c r="BC1666" s="77">
        <v>4177</v>
      </c>
      <c r="BO1666" s="63">
        <f t="shared" si="576"/>
        <v>4177</v>
      </c>
      <c r="CA1666" s="41">
        <v>58773</v>
      </c>
      <c r="CM1666">
        <f t="shared" si="577"/>
        <v>58773</v>
      </c>
      <c r="GR1666" s="39">
        <v>168110</v>
      </c>
      <c r="GS1666" t="s">
        <v>395</v>
      </c>
      <c r="GU1666" t="s">
        <v>1392</v>
      </c>
      <c r="ID1666">
        <v>3.25</v>
      </c>
      <c r="IE1666">
        <v>3</v>
      </c>
      <c r="II1666" s="35">
        <f t="shared" si="578"/>
        <v>3.25</v>
      </c>
      <c r="NX1666" s="18">
        <f t="shared" si="573"/>
        <v>1610.4892307692307</v>
      </c>
      <c r="NY1666" t="str">
        <f t="shared" ref="NY1666:NY1726" si="579">IF(G1666&gt;13000,"Larger",IF(G1666&lt;6500,"Smaller","Mid-range"))</f>
        <v>Smaller</v>
      </c>
      <c r="NZ1666" t="str">
        <f t="shared" ref="NZ1666:NZ1726" si="580">IF(G1666&gt;20000,"Large",IF(G1666&lt;10000,"Small","Medium"))</f>
        <v>Small</v>
      </c>
    </row>
    <row r="1667" spans="1:390">
      <c r="A1667" t="s">
        <v>540</v>
      </c>
      <c r="B1667" t="s">
        <v>541</v>
      </c>
      <c r="C1667" t="s">
        <v>542</v>
      </c>
      <c r="D1667" t="s">
        <v>393</v>
      </c>
      <c r="E1667">
        <v>20200</v>
      </c>
      <c r="F1667" t="s">
        <v>2425</v>
      </c>
      <c r="G1667" s="42">
        <v>6899.58</v>
      </c>
      <c r="H1667" s="63">
        <v>24544</v>
      </c>
      <c r="I1667" s="63">
        <v>1</v>
      </c>
      <c r="J1667" s="63">
        <v>131</v>
      </c>
      <c r="K1667" s="63">
        <v>7</v>
      </c>
      <c r="L1667" s="63">
        <v>2</v>
      </c>
      <c r="P1667" s="63" t="s">
        <v>2227</v>
      </c>
      <c r="Q1667" s="63" t="s">
        <v>2224</v>
      </c>
      <c r="R1667" s="63">
        <v>491</v>
      </c>
      <c r="X1667" s="63">
        <v>0</v>
      </c>
      <c r="Y1667" s="63"/>
      <c r="Z1667" s="63"/>
      <c r="AA1667" s="63"/>
      <c r="AB1667" s="63"/>
      <c r="AC1667" s="93">
        <v>12162</v>
      </c>
      <c r="AK1667" s="93">
        <v>1000</v>
      </c>
      <c r="AO1667" s="59">
        <f t="shared" si="574"/>
        <v>13162</v>
      </c>
      <c r="BB1667" s="63">
        <f t="shared" si="575"/>
        <v>0</v>
      </c>
      <c r="BC1667" s="77">
        <v>1174</v>
      </c>
      <c r="BO1667" s="63">
        <f t="shared" si="576"/>
        <v>1174</v>
      </c>
      <c r="CA1667" s="41">
        <v>34347</v>
      </c>
      <c r="CH1667" s="41">
        <v>5684</v>
      </c>
      <c r="CI1667" s="41"/>
      <c r="CM1667">
        <f t="shared" si="577"/>
        <v>40031</v>
      </c>
      <c r="GR1667" s="39">
        <v>132460</v>
      </c>
      <c r="GS1667" t="s">
        <v>420</v>
      </c>
      <c r="GU1667" t="s">
        <v>1392</v>
      </c>
      <c r="ID1667">
        <v>3</v>
      </c>
      <c r="IE1667">
        <v>7</v>
      </c>
      <c r="II1667" s="35">
        <f t="shared" si="578"/>
        <v>3</v>
      </c>
      <c r="NX1667" s="18">
        <f t="shared" si="573"/>
        <v>2299.86</v>
      </c>
      <c r="NY1667" t="str">
        <f t="shared" si="579"/>
        <v>Mid-range</v>
      </c>
      <c r="NZ1667" t="str">
        <f t="shared" si="580"/>
        <v>Small</v>
      </c>
    </row>
    <row r="1668" spans="1:390">
      <c r="A1668" t="s">
        <v>406</v>
      </c>
      <c r="B1668" t="s">
        <v>406</v>
      </c>
      <c r="C1668" t="s">
        <v>407</v>
      </c>
      <c r="D1668" t="s">
        <v>393</v>
      </c>
      <c r="E1668">
        <v>20200</v>
      </c>
      <c r="F1668" t="s">
        <v>2425</v>
      </c>
      <c r="G1668" s="42">
        <v>1219.05</v>
      </c>
      <c r="H1668" s="63">
        <v>12023</v>
      </c>
      <c r="I1668" s="63">
        <v>0</v>
      </c>
      <c r="J1668" s="63">
        <v>50</v>
      </c>
      <c r="K1668" s="63">
        <v>6</v>
      </c>
      <c r="L1668" s="63">
        <v>1</v>
      </c>
      <c r="N1668" s="63" t="s">
        <v>2232</v>
      </c>
      <c r="O1668" s="63" t="s">
        <v>2221</v>
      </c>
      <c r="Q1668" s="63" t="s">
        <v>2224</v>
      </c>
      <c r="R1668" s="63">
        <v>73</v>
      </c>
      <c r="X1668" s="63">
        <v>0</v>
      </c>
      <c r="Y1668" s="63"/>
      <c r="Z1668" s="63"/>
      <c r="AA1668" s="63"/>
      <c r="AB1668" s="63"/>
      <c r="AC1668" s="93">
        <v>12602</v>
      </c>
      <c r="AG1668" s="93">
        <v>10000</v>
      </c>
      <c r="AO1668" s="59">
        <f t="shared" si="574"/>
        <v>22602</v>
      </c>
      <c r="AR1668" s="77">
        <v>0</v>
      </c>
      <c r="AT1668" s="77">
        <v>0</v>
      </c>
      <c r="AX1668" s="77">
        <v>0</v>
      </c>
      <c r="AY1668" s="77">
        <v>0</v>
      </c>
      <c r="AZ1668" s="77">
        <v>0</v>
      </c>
      <c r="BB1668" s="63">
        <f t="shared" si="575"/>
        <v>0</v>
      </c>
      <c r="BC1668" s="77">
        <v>5800</v>
      </c>
      <c r="BO1668" s="63">
        <f t="shared" si="576"/>
        <v>5800</v>
      </c>
      <c r="CA1668" s="41">
        <v>12300</v>
      </c>
      <c r="CB1668" s="41">
        <v>0</v>
      </c>
      <c r="CC1668" s="41"/>
      <c r="CD1668" s="41"/>
      <c r="CE1668" s="41">
        <v>0</v>
      </c>
      <c r="CF1668" s="41"/>
      <c r="CG1668" s="41"/>
      <c r="CH1668" s="41">
        <v>0</v>
      </c>
      <c r="CI1668" s="41"/>
      <c r="CJ1668" s="41">
        <v>0</v>
      </c>
      <c r="CK1668" s="41">
        <v>0</v>
      </c>
      <c r="CM1668">
        <f t="shared" si="577"/>
        <v>12300</v>
      </c>
      <c r="GR1668" s="39">
        <v>44222</v>
      </c>
      <c r="GS1668" t="s">
        <v>420</v>
      </c>
      <c r="GU1668" t="s">
        <v>2279</v>
      </c>
      <c r="ID1668">
        <v>1</v>
      </c>
      <c r="IE1668">
        <v>1</v>
      </c>
      <c r="II1668" s="35">
        <f t="shared" si="578"/>
        <v>1</v>
      </c>
      <c r="NX1668" s="18">
        <f t="shared" si="573"/>
        <v>1219.05</v>
      </c>
      <c r="NY1668" t="str">
        <f t="shared" si="579"/>
        <v>Smaller</v>
      </c>
      <c r="NZ1668" t="str">
        <f t="shared" si="580"/>
        <v>Small</v>
      </c>
    </row>
    <row r="1669" spans="1:390">
      <c r="A1669" t="s">
        <v>595</v>
      </c>
      <c r="B1669" t="s">
        <v>596</v>
      </c>
      <c r="C1669" t="s">
        <v>597</v>
      </c>
      <c r="D1669" t="s">
        <v>404</v>
      </c>
      <c r="E1669">
        <v>20200</v>
      </c>
      <c r="F1669" t="s">
        <v>2425</v>
      </c>
      <c r="G1669" s="42">
        <v>4758.3900000000003</v>
      </c>
      <c r="H1669" s="63">
        <v>16683</v>
      </c>
      <c r="I1669" s="63">
        <v>0</v>
      </c>
      <c r="J1669" s="63">
        <v>60</v>
      </c>
      <c r="K1669" s="63">
        <v>9</v>
      </c>
      <c r="L1669" s="63">
        <v>0</v>
      </c>
      <c r="P1669" s="63" t="s">
        <v>2227</v>
      </c>
      <c r="R1669" s="63">
        <v>636</v>
      </c>
      <c r="X1669" s="63">
        <v>1</v>
      </c>
      <c r="Y1669" s="63">
        <v>0</v>
      </c>
      <c r="Z1669" s="63">
        <v>21</v>
      </c>
      <c r="AA1669" s="63">
        <v>4</v>
      </c>
      <c r="AB1669" s="63">
        <v>0</v>
      </c>
      <c r="AC1669" s="93">
        <v>13841</v>
      </c>
      <c r="AO1669" s="59">
        <f t="shared" si="574"/>
        <v>13841</v>
      </c>
      <c r="AR1669" s="77">
        <v>0</v>
      </c>
      <c r="AT1669" s="77">
        <v>0</v>
      </c>
      <c r="AX1669" s="77">
        <v>0</v>
      </c>
      <c r="AY1669" s="77">
        <v>0</v>
      </c>
      <c r="AZ1669" s="77">
        <v>0</v>
      </c>
      <c r="BB1669" s="63">
        <f t="shared" si="575"/>
        <v>0</v>
      </c>
      <c r="BC1669" s="77">
        <v>7915</v>
      </c>
      <c r="BO1669" s="63">
        <f t="shared" si="576"/>
        <v>7915</v>
      </c>
      <c r="CA1669" s="41">
        <v>44472</v>
      </c>
      <c r="CB1669" s="41">
        <v>0</v>
      </c>
      <c r="CC1669" s="41"/>
      <c r="CD1669" s="41"/>
      <c r="CE1669" s="41">
        <v>0</v>
      </c>
      <c r="CF1669" s="41"/>
      <c r="CG1669" s="41"/>
      <c r="CH1669" s="41">
        <v>0</v>
      </c>
      <c r="CI1669" s="41"/>
      <c r="CJ1669" s="41">
        <v>0</v>
      </c>
      <c r="CK1669" s="41">
        <v>0</v>
      </c>
      <c r="CM1669">
        <f t="shared" si="577"/>
        <v>44472</v>
      </c>
      <c r="GR1669" s="39">
        <v>99662</v>
      </c>
      <c r="GS1669" t="s">
        <v>942</v>
      </c>
      <c r="GT1669" t="s">
        <v>463</v>
      </c>
      <c r="GU1669" t="s">
        <v>1392</v>
      </c>
      <c r="ID1669">
        <v>1.29</v>
      </c>
      <c r="IE1669">
        <v>2</v>
      </c>
      <c r="II1669" s="35">
        <f t="shared" si="578"/>
        <v>1.29</v>
      </c>
      <c r="NX1669" s="18">
        <f t="shared" si="573"/>
        <v>3688.6744186046512</v>
      </c>
      <c r="NY1669" t="str">
        <f t="shared" si="579"/>
        <v>Smaller</v>
      </c>
      <c r="NZ1669" t="str">
        <f t="shared" si="580"/>
        <v>Small</v>
      </c>
    </row>
    <row r="1670" spans="1:390">
      <c r="A1670" t="s">
        <v>484</v>
      </c>
      <c r="B1670" t="s">
        <v>485</v>
      </c>
      <c r="C1670" t="s">
        <v>486</v>
      </c>
      <c r="D1670" t="s">
        <v>404</v>
      </c>
      <c r="E1670">
        <v>20200</v>
      </c>
      <c r="F1670" t="s">
        <v>2425</v>
      </c>
      <c r="G1670" s="42">
        <v>10250.67</v>
      </c>
      <c r="H1670" s="63">
        <v>54421</v>
      </c>
      <c r="I1670" s="63">
        <v>1</v>
      </c>
      <c r="J1670" s="63">
        <v>116</v>
      </c>
      <c r="K1670" s="63">
        <v>15</v>
      </c>
      <c r="L1670" s="63">
        <v>0</v>
      </c>
      <c r="Q1670" s="63" t="s">
        <v>2224</v>
      </c>
      <c r="R1670" s="63">
        <v>482</v>
      </c>
      <c r="X1670" s="63">
        <v>0</v>
      </c>
      <c r="Y1670" s="63"/>
      <c r="Z1670" s="63"/>
      <c r="AA1670" s="63"/>
      <c r="AB1670" s="63"/>
      <c r="AC1670" s="93">
        <v>14043</v>
      </c>
      <c r="AO1670" s="59">
        <f t="shared" si="574"/>
        <v>14043</v>
      </c>
      <c r="BB1670" s="63">
        <f t="shared" si="575"/>
        <v>0</v>
      </c>
      <c r="BC1670" s="77">
        <v>4995</v>
      </c>
      <c r="BO1670" s="63">
        <f t="shared" si="576"/>
        <v>4995</v>
      </c>
      <c r="CA1670" s="41">
        <v>90725</v>
      </c>
      <c r="CM1670">
        <f t="shared" si="577"/>
        <v>90725</v>
      </c>
      <c r="GR1670" s="39">
        <v>247181</v>
      </c>
      <c r="GS1670" t="s">
        <v>420</v>
      </c>
      <c r="GU1670" t="s">
        <v>2279</v>
      </c>
      <c r="ID1670">
        <v>5</v>
      </c>
      <c r="IE1670">
        <v>4</v>
      </c>
      <c r="II1670" s="35">
        <f t="shared" si="578"/>
        <v>5</v>
      </c>
      <c r="NX1670" s="18">
        <f t="shared" si="573"/>
        <v>2050.134</v>
      </c>
      <c r="NY1670" t="str">
        <f t="shared" si="579"/>
        <v>Mid-range</v>
      </c>
      <c r="NZ1670" t="str">
        <f t="shared" si="580"/>
        <v>Medium</v>
      </c>
    </row>
    <row r="1671" spans="1:390">
      <c r="A1671" t="s">
        <v>465</v>
      </c>
      <c r="B1671" t="s">
        <v>745</v>
      </c>
      <c r="C1671" t="s">
        <v>746</v>
      </c>
      <c r="D1671" t="s">
        <v>404</v>
      </c>
      <c r="E1671">
        <v>20200</v>
      </c>
      <c r="F1671" t="s">
        <v>2425</v>
      </c>
      <c r="G1671" s="42">
        <v>9417.9699999999993</v>
      </c>
      <c r="H1671" s="63">
        <v>30000</v>
      </c>
      <c r="I1671" s="63">
        <v>1</v>
      </c>
      <c r="J1671" s="63">
        <v>165</v>
      </c>
      <c r="K1671" s="63">
        <v>13</v>
      </c>
      <c r="L1671" s="63">
        <v>1</v>
      </c>
      <c r="O1671" s="63" t="s">
        <v>2221</v>
      </c>
      <c r="R1671" s="63">
        <v>444</v>
      </c>
      <c r="X1671" s="63">
        <v>0</v>
      </c>
      <c r="Y1671" s="63"/>
      <c r="Z1671" s="63"/>
      <c r="AA1671" s="63"/>
      <c r="AB1671" s="63"/>
      <c r="AC1671" s="93">
        <v>14326</v>
      </c>
      <c r="AL1671" s="93">
        <v>66424</v>
      </c>
      <c r="AO1671" s="59">
        <f t="shared" si="574"/>
        <v>80750</v>
      </c>
      <c r="AR1671" s="77">
        <v>0</v>
      </c>
      <c r="AT1671" s="77">
        <v>0</v>
      </c>
      <c r="AX1671" s="77">
        <v>0</v>
      </c>
      <c r="AY1671" s="77">
        <v>11794</v>
      </c>
      <c r="AZ1671" s="77">
        <v>0</v>
      </c>
      <c r="BB1671" s="63">
        <f t="shared" si="575"/>
        <v>11794</v>
      </c>
      <c r="BC1671" s="77">
        <v>0</v>
      </c>
      <c r="BO1671" s="63">
        <f t="shared" si="576"/>
        <v>0</v>
      </c>
      <c r="CA1671" s="41">
        <v>0</v>
      </c>
      <c r="CB1671" s="41">
        <v>0</v>
      </c>
      <c r="CC1671" s="41"/>
      <c r="CD1671" s="41"/>
      <c r="CE1671" s="41">
        <v>0</v>
      </c>
      <c r="CF1671" s="41"/>
      <c r="CG1671" s="41"/>
      <c r="CH1671" s="41">
        <v>0</v>
      </c>
      <c r="CI1671" s="41"/>
      <c r="CJ1671" s="41">
        <v>71431</v>
      </c>
      <c r="CK1671" s="41">
        <v>0</v>
      </c>
      <c r="CM1671">
        <f t="shared" si="577"/>
        <v>71431</v>
      </c>
      <c r="GR1671" s="39">
        <v>167429.66</v>
      </c>
      <c r="GS1671" t="s">
        <v>420</v>
      </c>
      <c r="GU1671" t="s">
        <v>2234</v>
      </c>
      <c r="ID1671">
        <v>6.41</v>
      </c>
      <c r="IE1671">
        <v>4.5</v>
      </c>
      <c r="II1671" s="35">
        <f t="shared" si="578"/>
        <v>6.41</v>
      </c>
      <c r="NX1671" s="18">
        <f t="shared" si="573"/>
        <v>1469.2620904836192</v>
      </c>
      <c r="NY1671" t="str">
        <f t="shared" si="579"/>
        <v>Mid-range</v>
      </c>
      <c r="NZ1671" t="str">
        <f t="shared" si="580"/>
        <v>Small</v>
      </c>
    </row>
    <row r="1672" spans="1:390">
      <c r="A1672" t="s">
        <v>495</v>
      </c>
      <c r="B1672" t="s">
        <v>675</v>
      </c>
      <c r="C1672" t="s">
        <v>676</v>
      </c>
      <c r="D1672" t="s">
        <v>404</v>
      </c>
      <c r="E1672">
        <v>20200</v>
      </c>
      <c r="F1672" t="s">
        <v>2425</v>
      </c>
      <c r="G1672" s="42">
        <v>9911.4599999999991</v>
      </c>
      <c r="H1672" s="63">
        <v>44100</v>
      </c>
      <c r="I1672" s="63">
        <v>2</v>
      </c>
      <c r="J1672" s="63">
        <v>285</v>
      </c>
      <c r="K1672" s="63">
        <v>18</v>
      </c>
      <c r="L1672" s="63">
        <v>2</v>
      </c>
      <c r="Q1672" s="63" t="s">
        <v>2224</v>
      </c>
      <c r="R1672" s="63">
        <v>1138</v>
      </c>
      <c r="X1672" s="63">
        <v>0</v>
      </c>
      <c r="Y1672" s="63"/>
      <c r="Z1672" s="63"/>
      <c r="AA1672" s="63"/>
      <c r="AB1672" s="63"/>
      <c r="AC1672" s="93">
        <v>15375</v>
      </c>
      <c r="AL1672" s="93">
        <v>109090</v>
      </c>
      <c r="AO1672" s="59">
        <f t="shared" si="574"/>
        <v>124465</v>
      </c>
      <c r="BB1672" s="63">
        <f t="shared" si="575"/>
        <v>0</v>
      </c>
      <c r="BC1672" s="77">
        <v>0</v>
      </c>
      <c r="BO1672" s="63">
        <f t="shared" si="576"/>
        <v>0</v>
      </c>
      <c r="CA1672" s="41">
        <v>20260</v>
      </c>
      <c r="CB1672" s="41">
        <v>0</v>
      </c>
      <c r="CC1672" s="41"/>
      <c r="CD1672" s="41"/>
      <c r="CE1672" s="41">
        <v>0</v>
      </c>
      <c r="CF1672" s="41"/>
      <c r="CG1672" s="41"/>
      <c r="CH1672" s="41">
        <v>0</v>
      </c>
      <c r="CI1672" s="41"/>
      <c r="CJ1672" s="41">
        <v>120413</v>
      </c>
      <c r="CK1672" s="41">
        <v>0</v>
      </c>
      <c r="CM1672">
        <f t="shared" si="577"/>
        <v>140673</v>
      </c>
      <c r="GR1672" s="39">
        <v>280848</v>
      </c>
      <c r="GS1672" t="s">
        <v>395</v>
      </c>
      <c r="GU1672" t="s">
        <v>1402</v>
      </c>
      <c r="ID1672">
        <v>5.73</v>
      </c>
      <c r="IE1672">
        <v>7</v>
      </c>
      <c r="II1672" s="35">
        <f t="shared" si="578"/>
        <v>5.73</v>
      </c>
      <c r="NX1672" s="18">
        <f t="shared" si="573"/>
        <v>1729.7486910994762</v>
      </c>
      <c r="NY1672" t="str">
        <f t="shared" si="579"/>
        <v>Mid-range</v>
      </c>
      <c r="NZ1672" t="str">
        <f t="shared" si="580"/>
        <v>Small</v>
      </c>
    </row>
    <row r="1673" spans="1:390">
      <c r="A1673" t="s">
        <v>783</v>
      </c>
      <c r="B1673" t="s">
        <v>708</v>
      </c>
      <c r="C1673" t="s">
        <v>709</v>
      </c>
      <c r="D1673" t="s">
        <v>393</v>
      </c>
      <c r="E1673">
        <v>20200</v>
      </c>
      <c r="F1673" t="s">
        <v>2425</v>
      </c>
      <c r="G1673" s="42">
        <v>26170.68</v>
      </c>
      <c r="H1673" s="63">
        <v>14327</v>
      </c>
      <c r="I1673" s="63">
        <v>1</v>
      </c>
      <c r="J1673" s="63">
        <v>87</v>
      </c>
      <c r="K1673" s="63">
        <v>17</v>
      </c>
      <c r="L1673" s="63">
        <v>0</v>
      </c>
      <c r="Q1673" s="63" t="s">
        <v>2224</v>
      </c>
      <c r="R1673" s="63">
        <v>697</v>
      </c>
      <c r="X1673" s="63">
        <v>0</v>
      </c>
      <c r="Y1673" s="63"/>
      <c r="Z1673" s="63"/>
      <c r="AA1673" s="63"/>
      <c r="AB1673" s="63"/>
      <c r="AC1673" s="93">
        <v>16165</v>
      </c>
      <c r="AK1673" s="93">
        <v>11919</v>
      </c>
      <c r="AL1673" s="93">
        <v>56708</v>
      </c>
      <c r="AO1673" s="59">
        <f t="shared" si="574"/>
        <v>84792</v>
      </c>
      <c r="AR1673" s="77">
        <v>0</v>
      </c>
      <c r="AT1673" s="77">
        <v>23714</v>
      </c>
      <c r="AX1673" s="77">
        <v>7997</v>
      </c>
      <c r="AY1673" s="77">
        <v>50725</v>
      </c>
      <c r="AZ1673" s="77">
        <v>0</v>
      </c>
      <c r="BB1673" s="63">
        <f t="shared" si="575"/>
        <v>82436</v>
      </c>
      <c r="BC1673" s="77">
        <v>1562</v>
      </c>
      <c r="BO1673" s="63">
        <f t="shared" si="576"/>
        <v>1562</v>
      </c>
      <c r="CA1673" s="41">
        <v>84961</v>
      </c>
      <c r="CB1673" s="41">
        <v>0</v>
      </c>
      <c r="CC1673" s="41"/>
      <c r="CD1673" s="41"/>
      <c r="CE1673" s="41">
        <v>26328</v>
      </c>
      <c r="CF1673" s="41"/>
      <c r="CG1673" s="41"/>
      <c r="CH1673" s="41">
        <v>4122</v>
      </c>
      <c r="CI1673" s="41"/>
      <c r="CJ1673" s="41">
        <v>103361</v>
      </c>
      <c r="CK1673" s="41">
        <v>13732</v>
      </c>
      <c r="CL1673" t="s">
        <v>2455</v>
      </c>
      <c r="CM1673">
        <f t="shared" si="577"/>
        <v>232504</v>
      </c>
      <c r="GR1673" s="39">
        <v>578260</v>
      </c>
      <c r="GS1673" t="s">
        <v>420</v>
      </c>
      <c r="GU1673" t="s">
        <v>2338</v>
      </c>
      <c r="ID1673">
        <v>13</v>
      </c>
      <c r="IE1673">
        <v>11.5</v>
      </c>
      <c r="II1673" s="35">
        <f t="shared" si="578"/>
        <v>13</v>
      </c>
      <c r="NX1673" s="18">
        <f t="shared" si="573"/>
        <v>2013.1292307692308</v>
      </c>
      <c r="NY1673" t="str">
        <f t="shared" si="579"/>
        <v>Larger</v>
      </c>
      <c r="NZ1673" t="str">
        <f t="shared" si="580"/>
        <v>Large</v>
      </c>
    </row>
    <row r="1674" spans="1:390">
      <c r="A1674" t="s">
        <v>747</v>
      </c>
      <c r="B1674" t="s">
        <v>748</v>
      </c>
      <c r="C1674" t="s">
        <v>749</v>
      </c>
      <c r="D1674" t="s">
        <v>393</v>
      </c>
      <c r="E1674">
        <v>20200</v>
      </c>
      <c r="F1674" t="s">
        <v>2425</v>
      </c>
      <c r="G1674" s="42">
        <v>10117.879999999999</v>
      </c>
      <c r="H1674" s="63">
        <v>53000</v>
      </c>
      <c r="I1674" s="63">
        <v>2</v>
      </c>
      <c r="J1674" s="63">
        <v>161</v>
      </c>
      <c r="K1674" s="63">
        <v>17</v>
      </c>
      <c r="L1674" s="63">
        <v>3</v>
      </c>
      <c r="M1674" s="63" t="s">
        <v>2226</v>
      </c>
      <c r="N1674" s="63" t="s">
        <v>2232</v>
      </c>
      <c r="O1674" s="63" t="s">
        <v>2221</v>
      </c>
      <c r="P1674" s="63" t="s">
        <v>2227</v>
      </c>
      <c r="Q1674" s="63" t="s">
        <v>2224</v>
      </c>
      <c r="R1674" s="63">
        <v>601</v>
      </c>
      <c r="X1674" s="63">
        <v>2</v>
      </c>
      <c r="Y1674" s="63">
        <v>0</v>
      </c>
      <c r="Z1674" s="63">
        <v>52</v>
      </c>
      <c r="AA1674" s="63">
        <v>6</v>
      </c>
      <c r="AB1674" s="63">
        <v>2</v>
      </c>
      <c r="AC1674" s="93">
        <v>16944</v>
      </c>
      <c r="AL1674" s="93">
        <v>20000</v>
      </c>
      <c r="AO1674" s="59">
        <f t="shared" si="574"/>
        <v>36944</v>
      </c>
      <c r="BB1674" s="63">
        <f t="shared" si="575"/>
        <v>0</v>
      </c>
      <c r="BC1674" s="77">
        <v>17368</v>
      </c>
      <c r="BO1674" s="63">
        <f t="shared" si="576"/>
        <v>17368</v>
      </c>
      <c r="CA1674" s="41">
        <v>19269</v>
      </c>
      <c r="CK1674" s="41">
        <v>15950</v>
      </c>
      <c r="CL1674" t="s">
        <v>2456</v>
      </c>
      <c r="CM1674">
        <f t="shared" si="577"/>
        <v>35219</v>
      </c>
      <c r="GR1674" s="39">
        <v>236657</v>
      </c>
      <c r="GS1674" t="s">
        <v>420</v>
      </c>
      <c r="GU1674" t="s">
        <v>1392</v>
      </c>
      <c r="ID1674">
        <v>2.2999999999999998</v>
      </c>
      <c r="IE1674">
        <v>5</v>
      </c>
      <c r="II1674" s="35">
        <f t="shared" si="578"/>
        <v>2.2999999999999998</v>
      </c>
      <c r="NX1674" s="18">
        <f t="shared" si="573"/>
        <v>4399.0782608695654</v>
      </c>
      <c r="NY1674" t="str">
        <f t="shared" si="579"/>
        <v>Mid-range</v>
      </c>
      <c r="NZ1674" t="str">
        <f t="shared" si="580"/>
        <v>Medium</v>
      </c>
    </row>
    <row r="1675" spans="1:390">
      <c r="A1675" t="s">
        <v>568</v>
      </c>
      <c r="B1675" t="s">
        <v>569</v>
      </c>
      <c r="C1675" t="s">
        <v>570</v>
      </c>
      <c r="D1675" t="s">
        <v>393</v>
      </c>
      <c r="E1675">
        <v>20200</v>
      </c>
      <c r="F1675" t="s">
        <v>2425</v>
      </c>
      <c r="G1675" s="42">
        <v>7784.6</v>
      </c>
      <c r="H1675" s="63">
        <v>40362</v>
      </c>
      <c r="I1675" s="63">
        <v>1</v>
      </c>
      <c r="J1675" s="63">
        <v>267</v>
      </c>
      <c r="K1675" s="63">
        <v>18</v>
      </c>
      <c r="L1675" s="63">
        <v>0</v>
      </c>
      <c r="N1675" s="63" t="s">
        <v>2232</v>
      </c>
      <c r="O1675" s="63" t="s">
        <v>2221</v>
      </c>
      <c r="P1675" s="63" t="s">
        <v>2227</v>
      </c>
      <c r="Q1675" s="63" t="s">
        <v>2224</v>
      </c>
      <c r="R1675" s="63">
        <v>614</v>
      </c>
      <c r="X1675" s="63">
        <v>1</v>
      </c>
      <c r="Y1675" s="63">
        <v>0</v>
      </c>
      <c r="Z1675" s="63">
        <v>10</v>
      </c>
      <c r="AA1675" s="63">
        <v>1</v>
      </c>
      <c r="AB1675" s="63">
        <v>1</v>
      </c>
      <c r="AC1675" s="93">
        <v>18244</v>
      </c>
      <c r="AO1675" s="59">
        <f t="shared" si="574"/>
        <v>18244</v>
      </c>
      <c r="AR1675" s="77">
        <v>0</v>
      </c>
      <c r="AT1675" s="77">
        <v>0</v>
      </c>
      <c r="AX1675" s="77">
        <v>0</v>
      </c>
      <c r="AY1675" s="77">
        <v>0</v>
      </c>
      <c r="AZ1675" s="77">
        <v>0</v>
      </c>
      <c r="BB1675" s="63">
        <f t="shared" si="575"/>
        <v>0</v>
      </c>
      <c r="BC1675" s="77">
        <v>16280</v>
      </c>
      <c r="BO1675" s="63">
        <f t="shared" si="576"/>
        <v>16280</v>
      </c>
      <c r="CA1675" s="41">
        <v>1217</v>
      </c>
      <c r="CB1675" s="41">
        <v>0</v>
      </c>
      <c r="CC1675" s="41"/>
      <c r="CD1675" s="41"/>
      <c r="CE1675" s="41">
        <v>0</v>
      </c>
      <c r="CF1675" s="41"/>
      <c r="CG1675" s="41"/>
      <c r="CH1675" s="41">
        <v>0</v>
      </c>
      <c r="CI1675" s="41"/>
      <c r="CJ1675" s="41">
        <v>81469</v>
      </c>
      <c r="CK1675" s="41">
        <v>0</v>
      </c>
      <c r="CM1675">
        <f t="shared" si="577"/>
        <v>82686</v>
      </c>
      <c r="GR1675" s="39">
        <v>1309270.44</v>
      </c>
      <c r="GS1675" t="s">
        <v>420</v>
      </c>
      <c r="GU1675" t="s">
        <v>2279</v>
      </c>
      <c r="ID1675">
        <v>4.5999999999999996</v>
      </c>
      <c r="IE1675">
        <v>5.9</v>
      </c>
      <c r="II1675" s="35">
        <f t="shared" si="578"/>
        <v>4.5999999999999996</v>
      </c>
      <c r="NX1675" s="18">
        <f t="shared" si="573"/>
        <v>1692.3043478260872</v>
      </c>
      <c r="NY1675" t="str">
        <f t="shared" si="579"/>
        <v>Mid-range</v>
      </c>
      <c r="NZ1675" t="str">
        <f t="shared" si="580"/>
        <v>Small</v>
      </c>
    </row>
    <row r="1676" spans="1:390">
      <c r="A1676" t="s">
        <v>505</v>
      </c>
      <c r="B1676" t="s">
        <v>506</v>
      </c>
      <c r="C1676" t="s">
        <v>507</v>
      </c>
      <c r="D1676" t="s">
        <v>404</v>
      </c>
      <c r="E1676">
        <v>20200</v>
      </c>
      <c r="F1676" t="s">
        <v>2425</v>
      </c>
      <c r="G1676" s="42">
        <v>14249.97</v>
      </c>
      <c r="H1676" s="63">
        <v>22924</v>
      </c>
      <c r="I1676" s="63">
        <v>0</v>
      </c>
      <c r="J1676" s="63">
        <v>76</v>
      </c>
      <c r="K1676" s="63">
        <v>7</v>
      </c>
      <c r="L1676" s="63">
        <v>1</v>
      </c>
      <c r="Q1676" s="63" t="s">
        <v>2224</v>
      </c>
      <c r="R1676" s="63">
        <v>147</v>
      </c>
      <c r="X1676" s="63">
        <v>0</v>
      </c>
      <c r="Y1676" s="63"/>
      <c r="Z1676" s="63"/>
      <c r="AA1676" s="63"/>
      <c r="AB1676" s="63"/>
      <c r="AC1676" s="93">
        <v>18535</v>
      </c>
      <c r="AM1676" s="93">
        <v>1200</v>
      </c>
      <c r="AN1676" s="63" t="s">
        <v>1212</v>
      </c>
      <c r="AO1676" s="59">
        <f t="shared" si="574"/>
        <v>19735</v>
      </c>
      <c r="BB1676" s="63">
        <f t="shared" si="575"/>
        <v>0</v>
      </c>
      <c r="BC1676" s="77">
        <v>7890</v>
      </c>
      <c r="BO1676" s="63">
        <f t="shared" si="576"/>
        <v>7890</v>
      </c>
      <c r="CA1676" s="41">
        <v>120570</v>
      </c>
      <c r="CM1676">
        <f t="shared" si="577"/>
        <v>120570</v>
      </c>
      <c r="GR1676" s="39">
        <v>170606.2</v>
      </c>
      <c r="GS1676" t="s">
        <v>420</v>
      </c>
      <c r="GU1676" t="s">
        <v>2279</v>
      </c>
      <c r="ID1676">
        <v>4.3099999999999996</v>
      </c>
      <c r="IE1676">
        <v>4.25</v>
      </c>
      <c r="II1676" s="35">
        <f t="shared" si="578"/>
        <v>4.3099999999999996</v>
      </c>
      <c r="NX1676" s="18">
        <f t="shared" si="573"/>
        <v>3306.2575406032483</v>
      </c>
      <c r="NY1676" t="str">
        <f t="shared" si="579"/>
        <v>Larger</v>
      </c>
      <c r="NZ1676" t="str">
        <f t="shared" si="580"/>
        <v>Medium</v>
      </c>
    </row>
    <row r="1677" spans="1:390">
      <c r="A1677" t="s">
        <v>443</v>
      </c>
      <c r="B1677" t="s">
        <v>698</v>
      </c>
      <c r="C1677" t="s">
        <v>699</v>
      </c>
      <c r="D1677" t="s">
        <v>404</v>
      </c>
      <c r="E1677">
        <v>20200</v>
      </c>
      <c r="F1677" t="s">
        <v>2425</v>
      </c>
      <c r="G1677" s="42">
        <v>4595.93</v>
      </c>
      <c r="H1677" s="63">
        <v>17000</v>
      </c>
      <c r="I1677" s="63">
        <v>0</v>
      </c>
      <c r="J1677" s="63">
        <v>24</v>
      </c>
      <c r="K1677" s="63">
        <v>3</v>
      </c>
      <c r="L1677" s="63">
        <v>0</v>
      </c>
      <c r="Q1677" s="63" t="s">
        <v>2224</v>
      </c>
      <c r="R1677" s="63">
        <v>190</v>
      </c>
      <c r="X1677" s="63">
        <v>0</v>
      </c>
      <c r="Y1677" s="63"/>
      <c r="Z1677" s="63"/>
      <c r="AA1677" s="63"/>
      <c r="AB1677" s="63"/>
      <c r="AC1677" s="93">
        <v>20000</v>
      </c>
      <c r="AO1677" s="59">
        <f t="shared" si="574"/>
        <v>20000</v>
      </c>
      <c r="AR1677" s="77">
        <v>0</v>
      </c>
      <c r="AT1677" s="77">
        <v>20000</v>
      </c>
      <c r="AX1677" s="77">
        <v>0</v>
      </c>
      <c r="AY1677" s="77">
        <v>10000</v>
      </c>
      <c r="AZ1677" s="77">
        <v>0</v>
      </c>
      <c r="BB1677" s="63">
        <f t="shared" si="575"/>
        <v>30000</v>
      </c>
      <c r="BC1677" s="77">
        <v>2691</v>
      </c>
      <c r="BO1677" s="63">
        <f t="shared" si="576"/>
        <v>2691</v>
      </c>
      <c r="CA1677" s="41">
        <v>3498</v>
      </c>
      <c r="CB1677" s="41">
        <v>0</v>
      </c>
      <c r="CC1677" s="41"/>
      <c r="CD1677" s="41"/>
      <c r="CE1677" s="41">
        <v>0</v>
      </c>
      <c r="CF1677" s="41"/>
      <c r="CG1677" s="41"/>
      <c r="CH1677" s="41">
        <v>0</v>
      </c>
      <c r="CI1677" s="41"/>
      <c r="CJ1677" s="41">
        <v>39120</v>
      </c>
      <c r="CK1677" s="41">
        <v>0</v>
      </c>
      <c r="CM1677">
        <f t="shared" si="577"/>
        <v>42618</v>
      </c>
      <c r="GR1677" s="39">
        <v>140663</v>
      </c>
      <c r="GS1677" t="s">
        <v>395</v>
      </c>
      <c r="GU1677" t="s">
        <v>1392</v>
      </c>
      <c r="ID1677">
        <v>3.12</v>
      </c>
      <c r="IE1677">
        <v>3.6</v>
      </c>
      <c r="II1677" s="35">
        <f t="shared" si="578"/>
        <v>3.12</v>
      </c>
      <c r="NX1677" s="18">
        <f t="shared" si="573"/>
        <v>1473.0544871794873</v>
      </c>
      <c r="NY1677" t="str">
        <f t="shared" si="579"/>
        <v>Smaller</v>
      </c>
      <c r="NZ1677" t="str">
        <f t="shared" si="580"/>
        <v>Small</v>
      </c>
    </row>
    <row r="1678" spans="1:390">
      <c r="A1678" t="s">
        <v>635</v>
      </c>
      <c r="B1678" t="s">
        <v>719</v>
      </c>
      <c r="C1678" t="s">
        <v>720</v>
      </c>
      <c r="D1678" t="s">
        <v>404</v>
      </c>
      <c r="E1678">
        <v>20200</v>
      </c>
      <c r="F1678" t="s">
        <v>2425</v>
      </c>
      <c r="G1678" s="42">
        <v>3383.16</v>
      </c>
      <c r="H1678" s="63">
        <v>11559</v>
      </c>
      <c r="I1678" s="63">
        <v>1</v>
      </c>
      <c r="J1678" s="63">
        <v>176</v>
      </c>
      <c r="K1678" s="63">
        <v>6</v>
      </c>
      <c r="L1678" s="63">
        <v>0</v>
      </c>
      <c r="O1678" s="63" t="s">
        <v>2221</v>
      </c>
      <c r="P1678" s="63" t="s">
        <v>2227</v>
      </c>
      <c r="Q1678" s="63" t="s">
        <v>2224</v>
      </c>
      <c r="R1678" s="63">
        <v>200</v>
      </c>
      <c r="X1678" s="63">
        <v>0</v>
      </c>
      <c r="Y1678" s="63"/>
      <c r="Z1678" s="63"/>
      <c r="AA1678" s="63"/>
      <c r="AB1678" s="63"/>
      <c r="AC1678" s="93">
        <v>23021</v>
      </c>
      <c r="AO1678" s="59">
        <f t="shared" si="574"/>
        <v>23021</v>
      </c>
      <c r="AR1678" s="77">
        <v>0</v>
      </c>
      <c r="AT1678" s="77">
        <v>0</v>
      </c>
      <c r="AX1678" s="77">
        <v>0</v>
      </c>
      <c r="AY1678" s="77">
        <v>0</v>
      </c>
      <c r="AZ1678" s="77">
        <v>0</v>
      </c>
      <c r="BB1678" s="63">
        <f t="shared" si="575"/>
        <v>0</v>
      </c>
      <c r="BC1678" s="77">
        <v>3700</v>
      </c>
      <c r="BO1678" s="63">
        <f t="shared" si="576"/>
        <v>3700</v>
      </c>
      <c r="CA1678" s="41">
        <v>49921</v>
      </c>
      <c r="CB1678" s="41">
        <v>0</v>
      </c>
      <c r="CC1678" s="41"/>
      <c r="CD1678" s="41"/>
      <c r="CE1678" s="41">
        <v>0</v>
      </c>
      <c r="CF1678" s="41"/>
      <c r="CG1678" s="41"/>
      <c r="CH1678" s="41">
        <v>0</v>
      </c>
      <c r="CI1678" s="41"/>
      <c r="CJ1678" s="41">
        <v>0</v>
      </c>
      <c r="CM1678">
        <f t="shared" si="577"/>
        <v>49921</v>
      </c>
      <c r="GR1678" s="39">
        <v>87090</v>
      </c>
      <c r="GS1678" t="s">
        <v>395</v>
      </c>
      <c r="GU1678" t="s">
        <v>2234</v>
      </c>
      <c r="ID1678">
        <v>2.2320000000000002</v>
      </c>
      <c r="IE1678">
        <v>0.91700000000000004</v>
      </c>
      <c r="II1678" s="35">
        <f t="shared" si="578"/>
        <v>2.2320000000000002</v>
      </c>
      <c r="NX1678" s="18">
        <f t="shared" si="573"/>
        <v>1515.7526881720428</v>
      </c>
      <c r="NY1678" t="str">
        <f t="shared" si="579"/>
        <v>Smaller</v>
      </c>
      <c r="NZ1678" t="str">
        <f t="shared" si="580"/>
        <v>Small</v>
      </c>
    </row>
    <row r="1679" spans="1:390">
      <c r="A1679" t="s">
        <v>495</v>
      </c>
      <c r="B1679" t="s">
        <v>681</v>
      </c>
      <c r="C1679" t="s">
        <v>682</v>
      </c>
      <c r="D1679" t="s">
        <v>404</v>
      </c>
      <c r="E1679">
        <v>20200</v>
      </c>
      <c r="F1679" t="s">
        <v>2425</v>
      </c>
      <c r="G1679" s="42">
        <v>10192.59</v>
      </c>
      <c r="H1679" s="63">
        <v>97475</v>
      </c>
      <c r="J1679" s="63">
        <v>23</v>
      </c>
      <c r="K1679" s="63">
        <v>17</v>
      </c>
      <c r="O1679" s="63" t="s">
        <v>2221</v>
      </c>
      <c r="Q1679" s="63" t="s">
        <v>2224</v>
      </c>
      <c r="R1679" s="63">
        <v>510</v>
      </c>
      <c r="X1679" s="63">
        <v>0</v>
      </c>
      <c r="Y1679" s="63"/>
      <c r="Z1679" s="63"/>
      <c r="AA1679" s="63"/>
      <c r="AB1679" s="63"/>
      <c r="AC1679" s="93">
        <v>23475</v>
      </c>
      <c r="AO1679" s="59">
        <f t="shared" si="574"/>
        <v>23475</v>
      </c>
      <c r="BB1679" s="63">
        <f t="shared" si="575"/>
        <v>0</v>
      </c>
      <c r="BC1679" s="77">
        <v>18200</v>
      </c>
      <c r="BO1679" s="63">
        <f t="shared" si="576"/>
        <v>18200</v>
      </c>
      <c r="GR1679" s="39">
        <v>49767</v>
      </c>
      <c r="GS1679" t="s">
        <v>395</v>
      </c>
      <c r="GU1679" t="s">
        <v>1392</v>
      </c>
      <c r="ID1679">
        <v>3.6</v>
      </c>
      <c r="IE1679">
        <v>3</v>
      </c>
      <c r="II1679" s="35">
        <f t="shared" si="578"/>
        <v>3.6</v>
      </c>
      <c r="NX1679" s="18">
        <f t="shared" si="573"/>
        <v>2831.2750000000001</v>
      </c>
      <c r="NY1679" t="str">
        <f t="shared" si="579"/>
        <v>Mid-range</v>
      </c>
      <c r="NZ1679" t="str">
        <f t="shared" si="580"/>
        <v>Medium</v>
      </c>
    </row>
    <row r="1680" spans="1:390">
      <c r="A1680" t="s">
        <v>505</v>
      </c>
      <c r="B1680" t="s">
        <v>673</v>
      </c>
      <c r="C1680" t="s">
        <v>674</v>
      </c>
      <c r="D1680" t="s">
        <v>404</v>
      </c>
      <c r="E1680">
        <v>20200</v>
      </c>
      <c r="F1680" t="s">
        <v>2425</v>
      </c>
      <c r="G1680" s="42">
        <v>9291.14</v>
      </c>
      <c r="H1680" s="63">
        <v>22700</v>
      </c>
      <c r="I1680" s="63">
        <v>1</v>
      </c>
      <c r="J1680" s="63">
        <v>138</v>
      </c>
      <c r="K1680" s="63">
        <v>5</v>
      </c>
      <c r="L1680" s="63">
        <v>0</v>
      </c>
      <c r="Q1680" s="63" t="s">
        <v>2224</v>
      </c>
      <c r="R1680" s="63">
        <v>384</v>
      </c>
      <c r="X1680" s="63">
        <v>0</v>
      </c>
      <c r="Y1680" s="63"/>
      <c r="Z1680" s="63"/>
      <c r="AA1680" s="63"/>
      <c r="AB1680" s="63"/>
      <c r="AC1680" s="93">
        <v>23799</v>
      </c>
      <c r="AO1680" s="59">
        <f t="shared" si="574"/>
        <v>23799</v>
      </c>
      <c r="BB1680" s="63">
        <f t="shared" si="575"/>
        <v>0</v>
      </c>
      <c r="BC1680" s="77">
        <v>4351</v>
      </c>
      <c r="BO1680" s="63">
        <f t="shared" si="576"/>
        <v>4351</v>
      </c>
      <c r="CE1680" s="41">
        <v>15000</v>
      </c>
      <c r="CF1680" s="41"/>
      <c r="CG1680" s="41"/>
      <c r="CJ1680" s="41">
        <v>60000</v>
      </c>
      <c r="CM1680">
        <f t="shared" si="577"/>
        <v>75000</v>
      </c>
      <c r="GR1680" s="39">
        <v>140700</v>
      </c>
      <c r="GS1680" t="s">
        <v>420</v>
      </c>
      <c r="GU1680" t="s">
        <v>2234</v>
      </c>
      <c r="ID1680">
        <v>4.6100000000000003</v>
      </c>
      <c r="IE1680">
        <v>6.25</v>
      </c>
      <c r="II1680" s="35">
        <f t="shared" si="578"/>
        <v>4.6100000000000003</v>
      </c>
      <c r="NX1680" s="18">
        <f t="shared" si="573"/>
        <v>2015.4316702819954</v>
      </c>
      <c r="NY1680" t="str">
        <f t="shared" si="579"/>
        <v>Mid-range</v>
      </c>
      <c r="NZ1680" t="str">
        <f t="shared" si="580"/>
        <v>Small</v>
      </c>
    </row>
    <row r="1681" spans="1:390">
      <c r="A1681" t="s">
        <v>620</v>
      </c>
      <c r="B1681" t="s">
        <v>621</v>
      </c>
      <c r="C1681" t="s">
        <v>622</v>
      </c>
      <c r="D1681" t="s">
        <v>393</v>
      </c>
      <c r="E1681">
        <v>20200</v>
      </c>
      <c r="F1681" t="s">
        <v>2425</v>
      </c>
      <c r="G1681" s="42">
        <v>15197.18</v>
      </c>
      <c r="H1681" s="63">
        <v>54236</v>
      </c>
      <c r="I1681" s="63">
        <v>1</v>
      </c>
      <c r="J1681" s="63">
        <v>204</v>
      </c>
      <c r="K1681" s="63">
        <v>25</v>
      </c>
      <c r="L1681" s="63">
        <v>3</v>
      </c>
      <c r="N1681" s="63" t="s">
        <v>2232</v>
      </c>
      <c r="O1681" s="63" t="s">
        <v>2221</v>
      </c>
      <c r="P1681" s="63" t="s">
        <v>2227</v>
      </c>
      <c r="Q1681" s="63" t="s">
        <v>2224</v>
      </c>
      <c r="R1681" s="63">
        <v>750</v>
      </c>
      <c r="X1681" s="63">
        <v>3</v>
      </c>
      <c r="Y1681" s="63">
        <v>0</v>
      </c>
      <c r="Z1681" s="63">
        <v>26</v>
      </c>
      <c r="AA1681" s="63">
        <v>5</v>
      </c>
      <c r="AB1681" s="63">
        <v>0</v>
      </c>
      <c r="AC1681" s="93">
        <v>24000</v>
      </c>
      <c r="AO1681" s="59">
        <f t="shared" si="574"/>
        <v>24000</v>
      </c>
      <c r="AY1681" s="77">
        <v>40000</v>
      </c>
      <c r="BB1681" s="63">
        <f t="shared" si="575"/>
        <v>40000</v>
      </c>
      <c r="BC1681" s="77">
        <v>8300</v>
      </c>
      <c r="BO1681" s="63">
        <f t="shared" si="576"/>
        <v>8300</v>
      </c>
      <c r="CA1681" s="41">
        <v>152048</v>
      </c>
      <c r="CM1681">
        <f t="shared" si="577"/>
        <v>152048</v>
      </c>
      <c r="GR1681" s="39">
        <v>233777</v>
      </c>
      <c r="GS1681" t="s">
        <v>420</v>
      </c>
      <c r="GU1681" t="s">
        <v>1072</v>
      </c>
      <c r="ID1681">
        <v>8.23</v>
      </c>
      <c r="IE1681">
        <v>6.45</v>
      </c>
      <c r="II1681" s="35">
        <f t="shared" si="578"/>
        <v>8.23</v>
      </c>
      <c r="NX1681" s="18">
        <f t="shared" si="573"/>
        <v>1846.5589307411908</v>
      </c>
      <c r="NY1681" t="str">
        <f t="shared" si="579"/>
        <v>Larger</v>
      </c>
      <c r="NZ1681" t="str">
        <f t="shared" si="580"/>
        <v>Medium</v>
      </c>
    </row>
    <row r="1682" spans="1:390">
      <c r="A1682" t="s">
        <v>686</v>
      </c>
      <c r="B1682" t="s">
        <v>687</v>
      </c>
      <c r="C1682" t="s">
        <v>688</v>
      </c>
      <c r="D1682" t="s">
        <v>393</v>
      </c>
      <c r="E1682">
        <v>20200</v>
      </c>
      <c r="F1682" t="s">
        <v>2425</v>
      </c>
      <c r="G1682" s="42">
        <v>3159.48</v>
      </c>
      <c r="H1682" s="63">
        <v>16698</v>
      </c>
      <c r="I1682" s="63">
        <v>0</v>
      </c>
      <c r="J1682" s="63">
        <v>67</v>
      </c>
      <c r="K1682" s="63">
        <v>6</v>
      </c>
      <c r="L1682" s="63">
        <v>1</v>
      </c>
      <c r="Q1682" s="63" t="s">
        <v>2224</v>
      </c>
      <c r="R1682" s="63">
        <v>178</v>
      </c>
      <c r="X1682" s="63">
        <v>1</v>
      </c>
      <c r="Y1682" s="63">
        <v>0</v>
      </c>
      <c r="Z1682" s="63">
        <v>32</v>
      </c>
      <c r="AA1682" s="63">
        <v>0</v>
      </c>
      <c r="AB1682" s="63">
        <v>0</v>
      </c>
      <c r="AC1682" s="93">
        <v>25000</v>
      </c>
      <c r="AM1682" s="93">
        <v>5000</v>
      </c>
      <c r="AN1682" s="63" t="s">
        <v>2111</v>
      </c>
      <c r="AO1682" s="59">
        <f t="shared" si="574"/>
        <v>30000</v>
      </c>
      <c r="AR1682" s="77">
        <v>0</v>
      </c>
      <c r="AT1682" s="77">
        <v>0</v>
      </c>
      <c r="AX1682" s="77">
        <v>0</v>
      </c>
      <c r="AY1682" s="77">
        <v>0</v>
      </c>
      <c r="AZ1682" s="77">
        <v>0</v>
      </c>
      <c r="BB1682" s="63">
        <f t="shared" si="575"/>
        <v>0</v>
      </c>
      <c r="BC1682" s="77">
        <v>6000</v>
      </c>
      <c r="BO1682" s="63">
        <f t="shared" si="576"/>
        <v>6000</v>
      </c>
      <c r="CA1682" s="41">
        <v>60250</v>
      </c>
      <c r="CB1682" s="41">
        <v>0</v>
      </c>
      <c r="CC1682" s="41"/>
      <c r="CD1682" s="41"/>
      <c r="CE1682" s="41">
        <v>0</v>
      </c>
      <c r="CF1682" s="41"/>
      <c r="CG1682" s="41"/>
      <c r="CH1682" s="41">
        <v>0</v>
      </c>
      <c r="CI1682" s="41"/>
      <c r="CJ1682" s="41">
        <v>0</v>
      </c>
      <c r="CK1682" s="41">
        <v>0</v>
      </c>
      <c r="CM1682">
        <f t="shared" si="577"/>
        <v>60250</v>
      </c>
      <c r="GR1682" s="39">
        <v>169712</v>
      </c>
      <c r="GS1682" t="s">
        <v>420</v>
      </c>
      <c r="GU1682" t="s">
        <v>2279</v>
      </c>
      <c r="ID1682">
        <v>4.63</v>
      </c>
      <c r="IE1682">
        <v>5</v>
      </c>
      <c r="II1682" s="35">
        <f t="shared" si="578"/>
        <v>4.63</v>
      </c>
      <c r="NX1682" s="18">
        <f t="shared" si="573"/>
        <v>682.39308855291574</v>
      </c>
      <c r="NY1682" t="str">
        <f t="shared" si="579"/>
        <v>Smaller</v>
      </c>
      <c r="NZ1682" t="str">
        <f t="shared" si="580"/>
        <v>Small</v>
      </c>
    </row>
    <row r="1683" spans="1:390">
      <c r="A1683" t="s">
        <v>776</v>
      </c>
      <c r="B1683" t="s">
        <v>578</v>
      </c>
      <c r="C1683" t="s">
        <v>579</v>
      </c>
      <c r="D1683" t="s">
        <v>393</v>
      </c>
      <c r="E1683">
        <v>20200</v>
      </c>
      <c r="F1683" t="s">
        <v>2425</v>
      </c>
      <c r="G1683" s="42">
        <v>5673.34</v>
      </c>
      <c r="H1683" s="63">
        <v>67500</v>
      </c>
      <c r="I1683" s="63">
        <v>3</v>
      </c>
      <c r="J1683" s="63">
        <v>167</v>
      </c>
      <c r="K1683" s="63">
        <v>16</v>
      </c>
      <c r="L1683" s="63">
        <v>3</v>
      </c>
      <c r="M1683" s="63" t="s">
        <v>2226</v>
      </c>
      <c r="N1683" s="63" t="s">
        <v>2232</v>
      </c>
      <c r="O1683" s="63" t="s">
        <v>2221</v>
      </c>
      <c r="P1683" s="63" t="s">
        <v>2227</v>
      </c>
      <c r="R1683" s="63">
        <v>710</v>
      </c>
      <c r="X1683" s="63">
        <v>0</v>
      </c>
      <c r="Y1683" s="63"/>
      <c r="Z1683" s="63"/>
      <c r="AA1683" s="63"/>
      <c r="AB1683" s="63"/>
      <c r="AC1683" s="93">
        <v>29055</v>
      </c>
      <c r="AO1683" s="59">
        <f t="shared" si="574"/>
        <v>29055</v>
      </c>
      <c r="AR1683" s="77">
        <v>0</v>
      </c>
      <c r="AT1683" s="77">
        <v>0</v>
      </c>
      <c r="AX1683" s="77">
        <v>0</v>
      </c>
      <c r="AY1683" s="77">
        <v>0</v>
      </c>
      <c r="AZ1683" s="77">
        <v>0</v>
      </c>
      <c r="BB1683" s="63">
        <f t="shared" si="575"/>
        <v>0</v>
      </c>
      <c r="BC1683" s="77">
        <v>3944</v>
      </c>
      <c r="BO1683" s="63">
        <f t="shared" si="576"/>
        <v>3944</v>
      </c>
      <c r="CA1683" s="41">
        <v>96876</v>
      </c>
      <c r="CB1683" s="41">
        <v>0</v>
      </c>
      <c r="CC1683" s="41"/>
      <c r="CD1683" s="41"/>
      <c r="CE1683" s="41">
        <v>0</v>
      </c>
      <c r="CF1683" s="41"/>
      <c r="CG1683" s="41"/>
      <c r="CH1683" s="41">
        <v>0</v>
      </c>
      <c r="CI1683" s="41"/>
      <c r="CJ1683" s="41">
        <v>0</v>
      </c>
      <c r="CK1683" s="41">
        <v>0</v>
      </c>
      <c r="CM1683">
        <f t="shared" si="577"/>
        <v>96876</v>
      </c>
      <c r="GR1683" s="39">
        <v>163675</v>
      </c>
      <c r="GS1683" t="s">
        <v>420</v>
      </c>
      <c r="GU1683" t="s">
        <v>1392</v>
      </c>
      <c r="ID1683">
        <v>4.76</v>
      </c>
      <c r="IE1683">
        <v>8.1199999999999992</v>
      </c>
      <c r="II1683" s="35">
        <f t="shared" si="578"/>
        <v>4.76</v>
      </c>
      <c r="NX1683" s="18">
        <f t="shared" si="573"/>
        <v>1191.8781512605042</v>
      </c>
      <c r="NY1683" t="str">
        <f t="shared" si="579"/>
        <v>Smaller</v>
      </c>
      <c r="NZ1683" t="str">
        <f t="shared" si="580"/>
        <v>Small</v>
      </c>
    </row>
    <row r="1684" spans="1:390">
      <c r="A1684" t="s">
        <v>455</v>
      </c>
      <c r="B1684" t="s">
        <v>581</v>
      </c>
      <c r="C1684" t="s">
        <v>582</v>
      </c>
      <c r="D1684" t="s">
        <v>404</v>
      </c>
      <c r="E1684">
        <v>20200</v>
      </c>
      <c r="F1684" t="s">
        <v>2425</v>
      </c>
      <c r="G1684" s="42">
        <v>17057.72</v>
      </c>
      <c r="H1684" s="63">
        <v>49508</v>
      </c>
      <c r="I1684" s="63">
        <v>2</v>
      </c>
      <c r="J1684" s="63">
        <v>99</v>
      </c>
      <c r="K1684" s="63">
        <v>9</v>
      </c>
      <c r="L1684" s="63">
        <v>1</v>
      </c>
      <c r="N1684" s="63" t="s">
        <v>2232</v>
      </c>
      <c r="P1684" s="63" t="s">
        <v>2227</v>
      </c>
      <c r="R1684" s="63">
        <v>485</v>
      </c>
      <c r="X1684" s="63">
        <v>0</v>
      </c>
      <c r="Y1684" s="63"/>
      <c r="Z1684" s="63"/>
      <c r="AA1684" s="63"/>
      <c r="AB1684" s="63"/>
      <c r="AC1684" s="93">
        <v>34614</v>
      </c>
      <c r="AE1684" s="76">
        <v>31185</v>
      </c>
      <c r="AK1684" s="93">
        <v>14535</v>
      </c>
      <c r="AM1684" s="93">
        <v>11000</v>
      </c>
      <c r="AN1684" s="63" t="s">
        <v>2457</v>
      </c>
      <c r="AO1684" s="59">
        <f t="shared" ref="AO1684:AO1691" si="581">SUM(AC1684:AM1684)</f>
        <v>91334</v>
      </c>
      <c r="BB1684" s="63">
        <f t="shared" si="575"/>
        <v>0</v>
      </c>
      <c r="BC1684" s="77">
        <v>4194</v>
      </c>
      <c r="BO1684" s="63">
        <f t="shared" si="576"/>
        <v>4194</v>
      </c>
      <c r="CA1684" s="41">
        <v>93876</v>
      </c>
      <c r="CB1684" s="41">
        <v>0</v>
      </c>
      <c r="CC1684" s="41"/>
      <c r="CD1684" s="41"/>
      <c r="CE1684" s="41">
        <v>0</v>
      </c>
      <c r="CF1684" s="41"/>
      <c r="CG1684" s="41"/>
      <c r="CH1684" s="41">
        <v>14698</v>
      </c>
      <c r="CI1684" s="41"/>
      <c r="CK1684" s="41">
        <v>1000</v>
      </c>
      <c r="CL1684" t="s">
        <v>2458</v>
      </c>
      <c r="CM1684">
        <f t="shared" si="577"/>
        <v>109574</v>
      </c>
      <c r="GR1684" s="39">
        <v>330489</v>
      </c>
      <c r="GS1684" t="s">
        <v>420</v>
      </c>
      <c r="GU1684" t="s">
        <v>1402</v>
      </c>
      <c r="ID1684">
        <v>6.2</v>
      </c>
      <c r="IE1684">
        <v>5.8</v>
      </c>
      <c r="II1684" s="35">
        <f t="shared" si="578"/>
        <v>6.2</v>
      </c>
      <c r="NX1684" s="18">
        <f t="shared" si="573"/>
        <v>2751.2451612903228</v>
      </c>
      <c r="NY1684" t="str">
        <f t="shared" si="579"/>
        <v>Larger</v>
      </c>
      <c r="NZ1684" t="str">
        <f t="shared" si="580"/>
        <v>Medium</v>
      </c>
    </row>
    <row r="1685" spans="1:390">
      <c r="A1685" t="s">
        <v>716</v>
      </c>
      <c r="B1685" t="s">
        <v>717</v>
      </c>
      <c r="C1685" t="s">
        <v>718</v>
      </c>
      <c r="D1685" t="s">
        <v>393</v>
      </c>
      <c r="E1685">
        <v>20200</v>
      </c>
      <c r="F1685" t="s">
        <v>2425</v>
      </c>
      <c r="G1685" s="42">
        <v>18079.32</v>
      </c>
      <c r="H1685" s="63">
        <v>84789</v>
      </c>
      <c r="I1685" s="63">
        <v>2</v>
      </c>
      <c r="J1685" s="63">
        <v>120</v>
      </c>
      <c r="K1685" s="63">
        <v>12</v>
      </c>
      <c r="L1685" s="63">
        <v>1</v>
      </c>
      <c r="N1685" s="63" t="s">
        <v>2232</v>
      </c>
      <c r="O1685" s="63" t="s">
        <v>2221</v>
      </c>
      <c r="Q1685" s="63" t="s">
        <v>2224</v>
      </c>
      <c r="R1685" s="63">
        <v>364</v>
      </c>
      <c r="X1685" s="63">
        <v>3</v>
      </c>
      <c r="Y1685" s="63">
        <v>0</v>
      </c>
      <c r="Z1685" s="63">
        <v>131</v>
      </c>
      <c r="AA1685" s="63">
        <v>1</v>
      </c>
      <c r="AB1685" s="63">
        <v>0</v>
      </c>
      <c r="AC1685" s="93">
        <v>37778</v>
      </c>
      <c r="AO1685" s="59">
        <f t="shared" si="581"/>
        <v>37778</v>
      </c>
      <c r="BB1685" s="63">
        <f t="shared" si="575"/>
        <v>0</v>
      </c>
      <c r="BC1685" s="77">
        <v>28390</v>
      </c>
      <c r="BO1685" s="63">
        <f t="shared" si="576"/>
        <v>28390</v>
      </c>
      <c r="CJ1685" s="41">
        <v>110608</v>
      </c>
      <c r="CM1685">
        <f t="shared" si="577"/>
        <v>110608</v>
      </c>
      <c r="GR1685" s="39">
        <v>391631</v>
      </c>
      <c r="GS1685" t="s">
        <v>420</v>
      </c>
      <c r="GU1685" t="s">
        <v>1392</v>
      </c>
      <c r="ID1685">
        <v>13</v>
      </c>
      <c r="IE1685">
        <v>13</v>
      </c>
      <c r="II1685" s="35">
        <f t="shared" si="578"/>
        <v>13</v>
      </c>
      <c r="NX1685" s="18">
        <f t="shared" si="573"/>
        <v>1390.716923076923</v>
      </c>
      <c r="NY1685" t="str">
        <f t="shared" si="579"/>
        <v>Larger</v>
      </c>
      <c r="NZ1685" t="str">
        <f t="shared" si="580"/>
        <v>Medium</v>
      </c>
    </row>
    <row r="1686" spans="1:390">
      <c r="A1686" t="s">
        <v>422</v>
      </c>
      <c r="B1686" t="s">
        <v>423</v>
      </c>
      <c r="C1686" t="s">
        <v>424</v>
      </c>
      <c r="D1686" t="s">
        <v>393</v>
      </c>
      <c r="E1686">
        <v>20200</v>
      </c>
      <c r="F1686" t="s">
        <v>2425</v>
      </c>
      <c r="G1686" s="42">
        <v>19546.95</v>
      </c>
      <c r="H1686" s="63">
        <v>30800</v>
      </c>
      <c r="I1686" s="63">
        <v>1</v>
      </c>
      <c r="J1686" s="63">
        <v>82</v>
      </c>
      <c r="K1686" s="63">
        <v>7</v>
      </c>
      <c r="L1686" s="63">
        <v>1</v>
      </c>
      <c r="O1686" s="63" t="s">
        <v>2221</v>
      </c>
      <c r="P1686" s="63" t="s">
        <v>2227</v>
      </c>
      <c r="R1686" s="63">
        <v>257</v>
      </c>
      <c r="X1686" s="63">
        <v>1</v>
      </c>
      <c r="Y1686" s="63">
        <v>1</v>
      </c>
      <c r="Z1686" s="63">
        <v>91</v>
      </c>
      <c r="AA1686" s="63">
        <v>5</v>
      </c>
      <c r="AB1686" s="63">
        <v>1</v>
      </c>
      <c r="AC1686" s="93">
        <v>39808</v>
      </c>
      <c r="AO1686" s="59">
        <f t="shared" si="581"/>
        <v>39808</v>
      </c>
      <c r="BB1686" s="63">
        <f t="shared" si="575"/>
        <v>0</v>
      </c>
      <c r="BC1686" s="77">
        <v>21080</v>
      </c>
      <c r="BO1686" s="63">
        <f t="shared" si="576"/>
        <v>21080</v>
      </c>
      <c r="CA1686" s="41">
        <v>118363</v>
      </c>
      <c r="CJ1686" s="41">
        <v>66351</v>
      </c>
      <c r="CM1686">
        <f t="shared" si="577"/>
        <v>184714</v>
      </c>
      <c r="GR1686" s="39">
        <v>263711.58</v>
      </c>
      <c r="GS1686" t="s">
        <v>395</v>
      </c>
      <c r="GU1686" t="s">
        <v>2279</v>
      </c>
      <c r="ID1686">
        <v>12</v>
      </c>
      <c r="IE1686">
        <v>7</v>
      </c>
      <c r="II1686" s="35">
        <f t="shared" si="578"/>
        <v>12</v>
      </c>
      <c r="NX1686" s="18">
        <f t="shared" si="573"/>
        <v>1628.9125000000001</v>
      </c>
      <c r="NY1686" t="str">
        <f t="shared" si="579"/>
        <v>Larger</v>
      </c>
      <c r="NZ1686" t="str">
        <f t="shared" si="580"/>
        <v>Medium</v>
      </c>
    </row>
    <row r="1687" spans="1:390">
      <c r="A1687" t="s">
        <v>657</v>
      </c>
      <c r="B1687" t="s">
        <v>658</v>
      </c>
      <c r="C1687" t="s">
        <v>659</v>
      </c>
      <c r="D1687" t="s">
        <v>393</v>
      </c>
      <c r="E1687">
        <v>20200</v>
      </c>
      <c r="F1687" t="s">
        <v>2425</v>
      </c>
      <c r="G1687" s="42">
        <v>4523.8</v>
      </c>
      <c r="H1687" s="63">
        <v>20000</v>
      </c>
      <c r="I1687" s="63">
        <v>2</v>
      </c>
      <c r="J1687" s="63">
        <v>18</v>
      </c>
      <c r="K1687" s="63">
        <v>6</v>
      </c>
      <c r="L1687" s="63">
        <v>1</v>
      </c>
      <c r="Q1687" s="63" t="s">
        <v>2224</v>
      </c>
      <c r="R1687" s="63">
        <v>336</v>
      </c>
      <c r="X1687" s="63">
        <v>0</v>
      </c>
      <c r="Y1687" s="63"/>
      <c r="Z1687" s="63"/>
      <c r="AA1687" s="63"/>
      <c r="AB1687" s="63"/>
      <c r="AC1687" s="93">
        <v>49130</v>
      </c>
      <c r="AO1687" s="59">
        <f t="shared" si="581"/>
        <v>49130</v>
      </c>
      <c r="BB1687" s="63">
        <f t="shared" si="575"/>
        <v>0</v>
      </c>
      <c r="BC1687" s="77">
        <v>13580</v>
      </c>
      <c r="BO1687" s="63">
        <f t="shared" si="576"/>
        <v>13580</v>
      </c>
      <c r="CA1687" s="41">
        <v>37607</v>
      </c>
      <c r="CB1687" s="41">
        <v>0</v>
      </c>
      <c r="CC1687" s="41"/>
      <c r="CD1687" s="41"/>
      <c r="CE1687" s="41">
        <v>0</v>
      </c>
      <c r="CF1687" s="41"/>
      <c r="CG1687" s="41"/>
      <c r="CH1687" s="41">
        <v>0</v>
      </c>
      <c r="CI1687" s="41"/>
      <c r="CJ1687" s="41">
        <v>0</v>
      </c>
      <c r="CM1687">
        <f t="shared" si="577"/>
        <v>37607</v>
      </c>
      <c r="GR1687" s="39">
        <v>100317</v>
      </c>
      <c r="GS1687" t="s">
        <v>420</v>
      </c>
      <c r="GU1687" t="s">
        <v>1411</v>
      </c>
      <c r="ID1687">
        <v>3</v>
      </c>
      <c r="IE1687">
        <v>4.28</v>
      </c>
      <c r="II1687" s="35">
        <f t="shared" si="578"/>
        <v>3</v>
      </c>
      <c r="NX1687" s="18">
        <f t="shared" si="573"/>
        <v>1507.9333333333334</v>
      </c>
      <c r="NY1687" t="str">
        <f t="shared" si="579"/>
        <v>Smaller</v>
      </c>
      <c r="NZ1687" t="str">
        <f t="shared" si="580"/>
        <v>Small</v>
      </c>
    </row>
    <row r="1688" spans="1:390">
      <c r="A1688" t="s">
        <v>432</v>
      </c>
      <c r="B1688" t="s">
        <v>584</v>
      </c>
      <c r="C1688" t="s">
        <v>585</v>
      </c>
      <c r="D1688" t="s">
        <v>404</v>
      </c>
      <c r="E1688">
        <v>20200</v>
      </c>
      <c r="F1688" t="s">
        <v>2425</v>
      </c>
      <c r="G1688" s="42">
        <v>22033.22</v>
      </c>
      <c r="H1688" s="63">
        <v>31000</v>
      </c>
      <c r="I1688" s="63">
        <v>1</v>
      </c>
      <c r="J1688" s="63">
        <v>134</v>
      </c>
      <c r="K1688" s="63">
        <v>19</v>
      </c>
      <c r="L1688" s="63">
        <v>1</v>
      </c>
      <c r="P1688" s="63" t="s">
        <v>2227</v>
      </c>
      <c r="R1688" s="63">
        <v>974</v>
      </c>
      <c r="X1688" s="63">
        <v>0</v>
      </c>
      <c r="Y1688" s="63"/>
      <c r="Z1688" s="63"/>
      <c r="AA1688" s="63"/>
      <c r="AB1688" s="63"/>
      <c r="AC1688" s="93">
        <v>79214</v>
      </c>
      <c r="AO1688" s="59">
        <f t="shared" si="581"/>
        <v>79214</v>
      </c>
      <c r="AR1688" s="77">
        <v>0</v>
      </c>
      <c r="AT1688" s="77">
        <v>0</v>
      </c>
      <c r="AX1688" s="77">
        <v>0</v>
      </c>
      <c r="AY1688" s="77">
        <v>0</v>
      </c>
      <c r="AZ1688" s="77">
        <v>0</v>
      </c>
      <c r="BB1688" s="63">
        <f t="shared" si="575"/>
        <v>0</v>
      </c>
      <c r="BC1688" s="77">
        <v>19354</v>
      </c>
      <c r="BO1688" s="63">
        <f t="shared" si="576"/>
        <v>19354</v>
      </c>
      <c r="CA1688" s="41">
        <v>82555</v>
      </c>
      <c r="CB1688" s="41">
        <v>0</v>
      </c>
      <c r="CC1688" s="41"/>
      <c r="CD1688" s="41"/>
      <c r="CE1688" s="41">
        <v>0</v>
      </c>
      <c r="CF1688" s="41"/>
      <c r="CG1688" s="41"/>
      <c r="CH1688" s="41">
        <v>0</v>
      </c>
      <c r="CI1688" s="41"/>
      <c r="CJ1688" s="41">
        <v>0</v>
      </c>
      <c r="CK1688" s="41">
        <v>0</v>
      </c>
      <c r="CM1688">
        <f t="shared" si="577"/>
        <v>82555</v>
      </c>
      <c r="GR1688" s="39">
        <v>148589</v>
      </c>
      <c r="GS1688" t="s">
        <v>420</v>
      </c>
      <c r="GU1688" t="s">
        <v>1411</v>
      </c>
      <c r="ID1688">
        <v>8.1999999999999993</v>
      </c>
      <c r="IE1688">
        <v>6.15</v>
      </c>
      <c r="II1688" s="35">
        <f t="shared" si="578"/>
        <v>8.1999999999999993</v>
      </c>
      <c r="NX1688" s="18">
        <f t="shared" si="573"/>
        <v>2686.9780487804883</v>
      </c>
      <c r="NY1688" t="str">
        <f t="shared" si="579"/>
        <v>Larger</v>
      </c>
      <c r="NZ1688" t="str">
        <f t="shared" si="580"/>
        <v>Large</v>
      </c>
    </row>
    <row r="1689" spans="1:390">
      <c r="A1689" t="s">
        <v>842</v>
      </c>
      <c r="B1689" t="s">
        <v>694</v>
      </c>
      <c r="C1689" t="s">
        <v>695</v>
      </c>
      <c r="D1689" t="s">
        <v>393</v>
      </c>
      <c r="E1689">
        <v>20200</v>
      </c>
      <c r="F1689" t="s">
        <v>2425</v>
      </c>
      <c r="G1689" s="42">
        <v>9139.76</v>
      </c>
      <c r="H1689" s="63">
        <v>52360</v>
      </c>
      <c r="I1689" s="63">
        <v>1</v>
      </c>
      <c r="J1689" s="63">
        <v>64</v>
      </c>
      <c r="K1689" s="63">
        <v>12</v>
      </c>
      <c r="L1689" s="63">
        <v>0</v>
      </c>
      <c r="O1689" s="63" t="s">
        <v>2221</v>
      </c>
      <c r="R1689" s="63">
        <v>647</v>
      </c>
      <c r="X1689" s="63">
        <v>1</v>
      </c>
      <c r="Y1689" s="63">
        <v>0</v>
      </c>
      <c r="Z1689" s="63">
        <v>6</v>
      </c>
      <c r="AA1689" s="63">
        <v>2</v>
      </c>
      <c r="AB1689" s="63">
        <v>0</v>
      </c>
      <c r="AC1689" s="93">
        <v>97801</v>
      </c>
      <c r="AO1689" s="59">
        <f t="shared" si="581"/>
        <v>97801</v>
      </c>
      <c r="BB1689" s="63">
        <f t="shared" si="575"/>
        <v>0</v>
      </c>
      <c r="BC1689" s="77">
        <v>37532</v>
      </c>
      <c r="BO1689" s="63">
        <f t="shared" si="576"/>
        <v>37532</v>
      </c>
      <c r="CA1689" s="41">
        <v>99850</v>
      </c>
      <c r="CM1689">
        <f t="shared" si="577"/>
        <v>99850</v>
      </c>
      <c r="GR1689" s="39">
        <v>240598</v>
      </c>
      <c r="GS1689" t="s">
        <v>420</v>
      </c>
      <c r="GU1689" t="s">
        <v>1072</v>
      </c>
      <c r="ID1689">
        <v>6.5</v>
      </c>
      <c r="IE1689">
        <v>12</v>
      </c>
      <c r="II1689" s="35">
        <f t="shared" si="578"/>
        <v>6.5</v>
      </c>
      <c r="NX1689" s="18">
        <f t="shared" si="573"/>
        <v>1406.1169230769231</v>
      </c>
      <c r="NY1689" t="str">
        <f t="shared" si="579"/>
        <v>Mid-range</v>
      </c>
      <c r="NZ1689" t="str">
        <f t="shared" si="580"/>
        <v>Small</v>
      </c>
    </row>
    <row r="1690" spans="1:390">
      <c r="A1690" t="s">
        <v>638</v>
      </c>
      <c r="B1690" t="s">
        <v>639</v>
      </c>
      <c r="C1690" t="s">
        <v>640</v>
      </c>
      <c r="D1690" t="s">
        <v>393</v>
      </c>
      <c r="E1690">
        <v>20200</v>
      </c>
      <c r="F1690" t="s">
        <v>2425</v>
      </c>
      <c r="G1690" s="42">
        <v>17504.38</v>
      </c>
      <c r="H1690" s="63">
        <v>30558</v>
      </c>
      <c r="I1690" s="63">
        <v>1</v>
      </c>
      <c r="J1690" s="63">
        <v>241</v>
      </c>
      <c r="K1690" s="63">
        <v>11</v>
      </c>
      <c r="L1690" s="63">
        <v>1</v>
      </c>
      <c r="Q1690" s="63" t="s">
        <v>2224</v>
      </c>
      <c r="R1690" s="63">
        <v>714</v>
      </c>
      <c r="X1690" s="63">
        <v>0</v>
      </c>
      <c r="Y1690" s="63"/>
      <c r="Z1690" s="63"/>
      <c r="AA1690" s="63"/>
      <c r="AB1690" s="63"/>
      <c r="AC1690" s="93">
        <v>110003</v>
      </c>
      <c r="AL1690" s="93">
        <v>42528</v>
      </c>
      <c r="AM1690" s="93">
        <v>1506</v>
      </c>
      <c r="AN1690" s="63" t="s">
        <v>2459</v>
      </c>
      <c r="AO1690" s="59">
        <f t="shared" si="581"/>
        <v>154037</v>
      </c>
      <c r="AR1690" s="77">
        <v>0</v>
      </c>
      <c r="AT1690" s="77">
        <v>0</v>
      </c>
      <c r="AX1690" s="77">
        <v>0</v>
      </c>
      <c r="AY1690" s="77">
        <v>390</v>
      </c>
      <c r="AZ1690" s="77">
        <v>381</v>
      </c>
      <c r="BA1690" s="63" t="s">
        <v>2460</v>
      </c>
      <c r="BB1690" s="63">
        <f t="shared" si="575"/>
        <v>771</v>
      </c>
      <c r="BC1690" s="77">
        <v>14729</v>
      </c>
      <c r="BO1690" s="63">
        <f t="shared" si="576"/>
        <v>14729</v>
      </c>
      <c r="CA1690" s="41">
        <v>79591</v>
      </c>
      <c r="CB1690" s="41">
        <v>0</v>
      </c>
      <c r="CC1690" s="41"/>
      <c r="CD1690" s="41"/>
      <c r="CE1690" s="41">
        <v>0</v>
      </c>
      <c r="CF1690" s="41"/>
      <c r="CG1690" s="41"/>
      <c r="CH1690" s="41">
        <v>0</v>
      </c>
      <c r="CI1690" s="41"/>
      <c r="CJ1690" s="41">
        <v>7140</v>
      </c>
      <c r="CK1690" s="41">
        <v>5397</v>
      </c>
      <c r="CL1690" t="s">
        <v>2461</v>
      </c>
      <c r="CM1690">
        <f t="shared" si="577"/>
        <v>92128</v>
      </c>
      <c r="GR1690" s="39">
        <v>416105</v>
      </c>
      <c r="GS1690" t="s">
        <v>420</v>
      </c>
      <c r="GU1690" t="s">
        <v>1392</v>
      </c>
      <c r="ID1690">
        <v>7.5</v>
      </c>
      <c r="IE1690">
        <v>8</v>
      </c>
      <c r="II1690" s="35">
        <f t="shared" si="578"/>
        <v>7.5</v>
      </c>
      <c r="NX1690" s="18">
        <f t="shared" si="573"/>
        <v>2333.9173333333333</v>
      </c>
      <c r="NY1690" t="str">
        <f t="shared" si="579"/>
        <v>Larger</v>
      </c>
      <c r="NZ1690" t="str">
        <f t="shared" si="580"/>
        <v>Medium</v>
      </c>
    </row>
    <row r="1691" spans="1:390">
      <c r="A1691" t="s">
        <v>607</v>
      </c>
      <c r="B1691" t="s">
        <v>608</v>
      </c>
      <c r="C1691" t="s">
        <v>609</v>
      </c>
      <c r="D1691" t="s">
        <v>393</v>
      </c>
      <c r="E1691">
        <v>20200</v>
      </c>
      <c r="F1691" t="s">
        <v>2425</v>
      </c>
      <c r="G1691" s="42">
        <v>17510.14</v>
      </c>
      <c r="H1691" s="63">
        <v>41442</v>
      </c>
      <c r="I1691" s="63">
        <v>2</v>
      </c>
      <c r="J1691" s="63">
        <v>28</v>
      </c>
      <c r="K1691" s="63">
        <v>10</v>
      </c>
      <c r="L1691" s="63">
        <v>14</v>
      </c>
      <c r="N1691" s="63" t="s">
        <v>2232</v>
      </c>
      <c r="P1691" s="63" t="s">
        <v>2227</v>
      </c>
      <c r="Q1691" s="63" t="s">
        <v>2224</v>
      </c>
      <c r="R1691" s="63">
        <v>999</v>
      </c>
      <c r="X1691" s="63">
        <v>0</v>
      </c>
      <c r="Y1691" s="63"/>
      <c r="Z1691" s="63"/>
      <c r="AA1691" s="63"/>
      <c r="AB1691" s="63"/>
      <c r="AC1691" s="93">
        <v>131000</v>
      </c>
      <c r="AO1691" s="59">
        <f t="shared" si="581"/>
        <v>131000</v>
      </c>
      <c r="BB1691" s="63">
        <f t="shared" ref="BB1691:BB1726" si="582">SUM(AP1691:AZ1691)</f>
        <v>0</v>
      </c>
      <c r="BC1691" s="77">
        <v>16236</v>
      </c>
      <c r="BO1691" s="63">
        <f t="shared" si="576"/>
        <v>16236</v>
      </c>
      <c r="CA1691" s="41">
        <v>136508</v>
      </c>
      <c r="CM1691">
        <f t="shared" ref="CM1691:CM1721" si="583">SUM(CA1691:CL1691)</f>
        <v>136508</v>
      </c>
      <c r="GR1691" s="39"/>
      <c r="GS1691" t="s">
        <v>420</v>
      </c>
      <c r="GU1691" t="s">
        <v>2279</v>
      </c>
      <c r="ID1691">
        <v>2.1800000000000002</v>
      </c>
      <c r="IE1691">
        <v>1</v>
      </c>
      <c r="II1691" s="35">
        <f t="shared" ref="II1691:II1726" si="584">ID1691</f>
        <v>2.1800000000000002</v>
      </c>
      <c r="NX1691" s="18">
        <f t="shared" si="573"/>
        <v>8032.1743119266048</v>
      </c>
      <c r="NY1691" t="str">
        <f t="shared" si="579"/>
        <v>Larger</v>
      </c>
      <c r="NZ1691" t="str">
        <f t="shared" si="580"/>
        <v>Medium</v>
      </c>
    </row>
    <row r="1692" spans="1:390">
      <c r="A1692" t="s">
        <v>499</v>
      </c>
      <c r="B1692" t="s">
        <v>500</v>
      </c>
      <c r="C1692" t="s">
        <v>501</v>
      </c>
      <c r="D1692" t="s">
        <v>393</v>
      </c>
      <c r="E1692">
        <v>20200</v>
      </c>
      <c r="F1692" t="s">
        <v>2425</v>
      </c>
      <c r="G1692" s="42">
        <v>9047.7800000000007</v>
      </c>
      <c r="H1692" s="63"/>
      <c r="X1692" s="63"/>
      <c r="Y1692" s="63"/>
      <c r="Z1692" s="63"/>
      <c r="AA1692" s="63"/>
      <c r="AB1692" s="63"/>
      <c r="AC1692" s="92"/>
      <c r="AO1692" s="92"/>
      <c r="AY1692" s="77"/>
      <c r="BC1692" s="77"/>
      <c r="CA1692" s="41"/>
      <c r="CB1692" s="41"/>
      <c r="CC1692" s="41"/>
      <c r="CD1692" s="41"/>
      <c r="CE1692" s="41"/>
      <c r="CF1692" s="41"/>
      <c r="CG1692" s="41"/>
      <c r="CH1692" s="41"/>
      <c r="CI1692" s="41"/>
      <c r="CJ1692" s="41"/>
      <c r="CK1692" s="41"/>
      <c r="GR1692" s="39"/>
      <c r="II1692" s="35">
        <f t="shared" si="584"/>
        <v>0</v>
      </c>
      <c r="NX1692" s="18" t="e">
        <f t="shared" si="573"/>
        <v>#DIV/0!</v>
      </c>
      <c r="NY1692" t="str">
        <f t="shared" si="579"/>
        <v>Mid-range</v>
      </c>
      <c r="NZ1692" t="str">
        <f t="shared" si="580"/>
        <v>Small</v>
      </c>
    </row>
    <row r="1693" spans="1:390">
      <c r="A1693" t="s">
        <v>548</v>
      </c>
      <c r="B1693" t="s">
        <v>549</v>
      </c>
      <c r="C1693" t="s">
        <v>550</v>
      </c>
      <c r="D1693" t="s">
        <v>393</v>
      </c>
      <c r="E1693">
        <v>20200</v>
      </c>
      <c r="F1693" t="s">
        <v>2425</v>
      </c>
      <c r="G1693" s="42">
        <v>10982.27</v>
      </c>
      <c r="H1693" s="63"/>
      <c r="X1693" s="63"/>
      <c r="Y1693" s="63"/>
      <c r="Z1693" s="63"/>
      <c r="AA1693" s="63"/>
      <c r="AB1693" s="63"/>
      <c r="AC1693" s="92"/>
      <c r="AO1693" s="92"/>
      <c r="GR1693" s="39"/>
      <c r="II1693" s="35">
        <f t="shared" si="584"/>
        <v>0</v>
      </c>
      <c r="NX1693" s="18" t="e">
        <f t="shared" si="573"/>
        <v>#DIV/0!</v>
      </c>
      <c r="NY1693" t="str">
        <f t="shared" si="579"/>
        <v>Mid-range</v>
      </c>
      <c r="NZ1693" t="str">
        <f t="shared" si="580"/>
        <v>Medium</v>
      </c>
    </row>
    <row r="1694" spans="1:390">
      <c r="A1694" t="s">
        <v>642</v>
      </c>
      <c r="B1694" t="s">
        <v>643</v>
      </c>
      <c r="C1694" t="s">
        <v>644</v>
      </c>
      <c r="D1694" t="s">
        <v>393</v>
      </c>
      <c r="E1694">
        <v>20200</v>
      </c>
      <c r="F1694" t="s">
        <v>2425</v>
      </c>
      <c r="G1694" s="42">
        <v>2559.5300000000002</v>
      </c>
      <c r="H1694" s="63"/>
      <c r="X1694" s="63"/>
      <c r="Y1694" s="63"/>
      <c r="Z1694" s="63"/>
      <c r="AA1694" s="63"/>
      <c r="AB1694" s="63"/>
      <c r="AC1694" s="92"/>
      <c r="AO1694" s="92"/>
      <c r="BC1694" s="77"/>
      <c r="CA1694" s="41"/>
      <c r="GR1694" s="39"/>
      <c r="II1694" s="35">
        <f t="shared" si="584"/>
        <v>0</v>
      </c>
      <c r="NX1694" s="18" t="e">
        <f t="shared" si="573"/>
        <v>#DIV/0!</v>
      </c>
      <c r="NY1694" t="str">
        <f t="shared" si="579"/>
        <v>Smaller</v>
      </c>
      <c r="NZ1694" t="str">
        <f t="shared" si="580"/>
        <v>Small</v>
      </c>
    </row>
    <row r="1695" spans="1:390">
      <c r="A1695" t="s">
        <v>532</v>
      </c>
      <c r="B1695" t="s">
        <v>533</v>
      </c>
      <c r="C1695" t="s">
        <v>534</v>
      </c>
      <c r="D1695" t="s">
        <v>393</v>
      </c>
      <c r="E1695">
        <v>20200</v>
      </c>
      <c r="F1695" t="s">
        <v>2425</v>
      </c>
      <c r="G1695" s="42">
        <v>8979.66</v>
      </c>
      <c r="H1695" s="63"/>
      <c r="X1695" s="63"/>
      <c r="Y1695" s="63"/>
      <c r="Z1695" s="63"/>
      <c r="AA1695" s="63"/>
      <c r="AB1695" s="63"/>
      <c r="AC1695" s="92"/>
      <c r="AO1695" s="92"/>
      <c r="AR1695" s="77"/>
      <c r="AT1695" s="77"/>
      <c r="AX1695" s="77"/>
      <c r="AY1695" s="77"/>
      <c r="AZ1695" s="77"/>
      <c r="BC1695" s="77"/>
      <c r="CE1695" s="41"/>
      <c r="CF1695" s="41"/>
      <c r="CG1695" s="41"/>
      <c r="CJ1695" s="41"/>
      <c r="GR1695" s="39"/>
      <c r="II1695" s="35">
        <f t="shared" si="584"/>
        <v>0</v>
      </c>
      <c r="NX1695" s="18" t="e">
        <f t="shared" si="573"/>
        <v>#DIV/0!</v>
      </c>
      <c r="NY1695" t="str">
        <f t="shared" si="579"/>
        <v>Mid-range</v>
      </c>
      <c r="NZ1695" t="str">
        <f t="shared" si="580"/>
        <v>Small</v>
      </c>
    </row>
    <row r="1696" spans="1:390">
      <c r="A1696" t="s">
        <v>390</v>
      </c>
      <c r="B1696" t="s">
        <v>391</v>
      </c>
      <c r="C1696" t="s">
        <v>392</v>
      </c>
      <c r="D1696" t="s">
        <v>393</v>
      </c>
      <c r="E1696">
        <v>20200</v>
      </c>
      <c r="F1696" t="s">
        <v>2425</v>
      </c>
      <c r="G1696" s="42">
        <v>15363.08</v>
      </c>
      <c r="H1696" s="63">
        <v>63025</v>
      </c>
      <c r="I1696" s="63">
        <v>0</v>
      </c>
      <c r="J1696" s="63">
        <v>101</v>
      </c>
      <c r="K1696" s="63">
        <v>12</v>
      </c>
      <c r="L1696" s="63">
        <v>1</v>
      </c>
      <c r="Q1696" s="63" t="s">
        <v>2224</v>
      </c>
      <c r="R1696" s="63">
        <v>319</v>
      </c>
      <c r="X1696" s="63">
        <v>1</v>
      </c>
      <c r="Y1696" s="63">
        <v>0</v>
      </c>
      <c r="Z1696" s="63">
        <v>0</v>
      </c>
      <c r="AA1696" s="63">
        <v>0</v>
      </c>
      <c r="AB1696" s="63">
        <v>0</v>
      </c>
      <c r="AC1696" s="93">
        <v>0</v>
      </c>
      <c r="AL1696" s="93">
        <v>35179</v>
      </c>
      <c r="AO1696" s="59">
        <f>SUM(AC1696:AM1696)</f>
        <v>35179</v>
      </c>
      <c r="BB1696" s="63">
        <f t="shared" si="582"/>
        <v>0</v>
      </c>
      <c r="BC1696" s="77">
        <v>7883</v>
      </c>
      <c r="BO1696" s="63">
        <f t="shared" si="576"/>
        <v>7883</v>
      </c>
      <c r="CA1696" s="41">
        <v>3011</v>
      </c>
      <c r="CJ1696" s="41">
        <v>109956</v>
      </c>
      <c r="CM1696">
        <f t="shared" si="583"/>
        <v>112967</v>
      </c>
      <c r="GR1696" s="39">
        <v>160371</v>
      </c>
      <c r="GS1696" t="s">
        <v>395</v>
      </c>
      <c r="GU1696" t="s">
        <v>1392</v>
      </c>
      <c r="ID1696">
        <v>5.57</v>
      </c>
      <c r="IE1696">
        <v>3.15</v>
      </c>
      <c r="II1696" s="35">
        <f t="shared" si="584"/>
        <v>5.57</v>
      </c>
      <c r="NX1696" s="18">
        <f t="shared" si="573"/>
        <v>2758.1831238779173</v>
      </c>
      <c r="NY1696" t="str">
        <f t="shared" si="579"/>
        <v>Larger</v>
      </c>
      <c r="NZ1696" t="str">
        <f t="shared" si="580"/>
        <v>Medium</v>
      </c>
    </row>
    <row r="1697" spans="1:390">
      <c r="A1697" t="s">
        <v>401</v>
      </c>
      <c r="B1697" t="s">
        <v>402</v>
      </c>
      <c r="C1697" t="s">
        <v>403</v>
      </c>
      <c r="D1697" t="s">
        <v>404</v>
      </c>
      <c r="E1697">
        <v>20200</v>
      </c>
      <c r="F1697" t="s">
        <v>2425</v>
      </c>
      <c r="G1697" s="42">
        <v>9722.9699999999993</v>
      </c>
      <c r="H1697" s="63">
        <v>45000</v>
      </c>
      <c r="I1697" s="63">
        <v>1</v>
      </c>
      <c r="J1697" s="63">
        <v>168</v>
      </c>
      <c r="K1697" s="63">
        <v>0</v>
      </c>
      <c r="L1697" s="63">
        <v>0</v>
      </c>
      <c r="Q1697" s="63" t="s">
        <v>2224</v>
      </c>
      <c r="R1697" s="63">
        <v>500</v>
      </c>
      <c r="X1697" s="63">
        <v>0</v>
      </c>
      <c r="Y1697" s="63"/>
      <c r="Z1697" s="63"/>
      <c r="AA1697" s="63"/>
      <c r="AB1697" s="63"/>
      <c r="AC1697" s="93">
        <v>0</v>
      </c>
      <c r="AM1697" s="93">
        <v>39289</v>
      </c>
      <c r="AN1697" s="63" t="s">
        <v>2403</v>
      </c>
      <c r="AO1697" s="59">
        <f>SUM(AC1697:AM1697)</f>
        <v>39289</v>
      </c>
      <c r="AZ1697" s="77">
        <v>114561</v>
      </c>
      <c r="BA1697" s="63" t="s">
        <v>2403</v>
      </c>
      <c r="BB1697" s="63">
        <f t="shared" si="582"/>
        <v>114561</v>
      </c>
      <c r="BO1697" s="63">
        <f t="shared" si="576"/>
        <v>0</v>
      </c>
      <c r="CK1697" s="41">
        <v>123504</v>
      </c>
      <c r="CL1697" t="s">
        <v>2403</v>
      </c>
      <c r="CM1697">
        <f t="shared" si="583"/>
        <v>123504</v>
      </c>
      <c r="GR1697" s="39">
        <v>316030</v>
      </c>
      <c r="GS1697" t="s">
        <v>420</v>
      </c>
      <c r="GU1697" t="s">
        <v>2279</v>
      </c>
      <c r="ID1697">
        <v>5.05</v>
      </c>
      <c r="IE1697">
        <v>5.15</v>
      </c>
      <c r="II1697" s="35">
        <f t="shared" si="584"/>
        <v>5.05</v>
      </c>
      <c r="NX1697" s="18">
        <f t="shared" si="573"/>
        <v>1925.3405940594059</v>
      </c>
      <c r="NY1697" t="str">
        <f t="shared" si="579"/>
        <v>Mid-range</v>
      </c>
      <c r="NZ1697" t="str">
        <f t="shared" si="580"/>
        <v>Small</v>
      </c>
    </row>
    <row r="1698" spans="1:390">
      <c r="A1698" t="s">
        <v>652</v>
      </c>
      <c r="B1698" t="s">
        <v>653</v>
      </c>
      <c r="C1698" t="s">
        <v>654</v>
      </c>
      <c r="D1698" t="s">
        <v>393</v>
      </c>
      <c r="E1698">
        <v>20200</v>
      </c>
      <c r="F1698" t="s">
        <v>2425</v>
      </c>
      <c r="G1698" s="42">
        <v>16257.85</v>
      </c>
      <c r="H1698" s="63">
        <v>22765</v>
      </c>
      <c r="I1698" s="63">
        <v>1</v>
      </c>
      <c r="J1698" s="63">
        <v>120</v>
      </c>
      <c r="K1698" s="63">
        <v>6</v>
      </c>
      <c r="N1698" s="63" t="s">
        <v>2232</v>
      </c>
      <c r="O1698" s="63" t="s">
        <v>2221</v>
      </c>
      <c r="P1698" s="63" t="s">
        <v>2227</v>
      </c>
      <c r="Q1698" s="63" t="s">
        <v>2224</v>
      </c>
      <c r="R1698" s="63">
        <v>486</v>
      </c>
      <c r="X1698" s="63">
        <v>2</v>
      </c>
      <c r="Y1698" s="63">
        <v>1</v>
      </c>
      <c r="Z1698" s="63">
        <v>86</v>
      </c>
      <c r="AA1698" s="63">
        <v>4</v>
      </c>
      <c r="AB1698" s="63">
        <v>0</v>
      </c>
      <c r="AC1698" s="93">
        <v>0</v>
      </c>
      <c r="AL1698" s="93">
        <v>3451</v>
      </c>
      <c r="AO1698" s="59">
        <f>SUM(AC1698:AM1698)</f>
        <v>3451</v>
      </c>
      <c r="AY1698" s="77">
        <v>24009</v>
      </c>
      <c r="BB1698" s="63">
        <f t="shared" si="582"/>
        <v>24009</v>
      </c>
      <c r="BO1698" s="63">
        <f t="shared" si="576"/>
        <v>0</v>
      </c>
      <c r="CJ1698" s="41">
        <v>104499</v>
      </c>
      <c r="CM1698">
        <f t="shared" si="583"/>
        <v>104499</v>
      </c>
      <c r="GR1698" s="39">
        <v>1269224</v>
      </c>
      <c r="GS1698" t="s">
        <v>420</v>
      </c>
      <c r="GU1698" t="s">
        <v>2234</v>
      </c>
      <c r="ID1698">
        <v>8.9</v>
      </c>
      <c r="IE1698">
        <v>7.2</v>
      </c>
      <c r="II1698" s="35">
        <f t="shared" si="584"/>
        <v>8.9</v>
      </c>
      <c r="NX1698" s="18">
        <f t="shared" si="573"/>
        <v>1826.7247191011236</v>
      </c>
      <c r="NY1698" t="str">
        <f t="shared" si="579"/>
        <v>Larger</v>
      </c>
      <c r="NZ1698" t="str">
        <f t="shared" si="580"/>
        <v>Medium</v>
      </c>
    </row>
    <row r="1699" spans="1:390">
      <c r="A1699" t="s">
        <v>440</v>
      </c>
      <c r="B1699" t="s">
        <v>641</v>
      </c>
      <c r="C1699">
        <v>573</v>
      </c>
      <c r="D1699" t="s">
        <v>404</v>
      </c>
      <c r="E1699">
        <v>20200</v>
      </c>
      <c r="F1699" t="s">
        <v>2425</v>
      </c>
      <c r="G1699" s="42">
        <v>5886.1</v>
      </c>
      <c r="H1699" s="63">
        <v>8235</v>
      </c>
      <c r="I1699" s="63">
        <v>0</v>
      </c>
      <c r="J1699" s="63">
        <v>63</v>
      </c>
      <c r="K1699" s="63">
        <v>3</v>
      </c>
      <c r="L1699" s="63">
        <v>0</v>
      </c>
      <c r="Q1699" s="63" t="s">
        <v>2224</v>
      </c>
      <c r="R1699" s="63">
        <v>190</v>
      </c>
      <c r="X1699" s="63">
        <v>0</v>
      </c>
      <c r="Y1699" s="63"/>
      <c r="Z1699" s="63"/>
      <c r="AA1699" s="63"/>
      <c r="AB1699" s="63"/>
      <c r="AC1699" s="93">
        <v>0</v>
      </c>
      <c r="AL1699" s="93">
        <v>28989</v>
      </c>
      <c r="AO1699" s="59">
        <f>SUM(AC1699:AM1699)</f>
        <v>28989</v>
      </c>
      <c r="AY1699" s="77">
        <v>7532</v>
      </c>
      <c r="BB1699" s="63">
        <f t="shared" si="582"/>
        <v>7532</v>
      </c>
      <c r="BO1699" s="63">
        <f t="shared" si="576"/>
        <v>0</v>
      </c>
      <c r="CJ1699" s="41">
        <v>13620</v>
      </c>
      <c r="CK1699" s="41">
        <v>74840</v>
      </c>
      <c r="CL1699" t="s">
        <v>2462</v>
      </c>
      <c r="CM1699">
        <f t="shared" si="583"/>
        <v>88460</v>
      </c>
      <c r="GR1699" s="39">
        <v>180351</v>
      </c>
      <c r="GS1699" t="s">
        <v>420</v>
      </c>
      <c r="GU1699" t="s">
        <v>2234</v>
      </c>
      <c r="ID1699">
        <v>3.5</v>
      </c>
      <c r="IE1699">
        <v>3</v>
      </c>
      <c r="II1699" s="35">
        <f t="shared" si="584"/>
        <v>3.5</v>
      </c>
      <c r="NX1699" s="18">
        <f t="shared" si="573"/>
        <v>1681.7428571428572</v>
      </c>
      <c r="NY1699" t="str">
        <f t="shared" si="579"/>
        <v>Smaller</v>
      </c>
      <c r="NZ1699" t="str">
        <f t="shared" si="580"/>
        <v>Small</v>
      </c>
    </row>
    <row r="1700" spans="1:390">
      <c r="A1700" t="s">
        <v>598</v>
      </c>
      <c r="B1700" t="s">
        <v>655</v>
      </c>
      <c r="C1700" t="s">
        <v>656</v>
      </c>
      <c r="D1700" t="s">
        <v>404</v>
      </c>
      <c r="E1700">
        <v>20200</v>
      </c>
      <c r="F1700" t="s">
        <v>2425</v>
      </c>
      <c r="G1700" s="42">
        <v>6071.17</v>
      </c>
      <c r="H1700" s="63">
        <v>172</v>
      </c>
      <c r="I1700" s="63">
        <v>0</v>
      </c>
      <c r="J1700" s="63">
        <v>0</v>
      </c>
      <c r="K1700" s="63">
        <v>0</v>
      </c>
      <c r="L1700" s="63">
        <v>0</v>
      </c>
      <c r="Q1700" s="63" t="s">
        <v>2224</v>
      </c>
      <c r="R1700" s="63">
        <v>0</v>
      </c>
      <c r="X1700" s="63">
        <v>0</v>
      </c>
      <c r="Y1700" s="63"/>
      <c r="Z1700" s="63"/>
      <c r="AA1700" s="63"/>
      <c r="AB1700" s="63"/>
      <c r="AC1700" s="92" t="s">
        <v>546</v>
      </c>
      <c r="AO1700" s="92" t="s">
        <v>546</v>
      </c>
      <c r="AR1700" s="77">
        <v>0</v>
      </c>
      <c r="AT1700" s="77">
        <v>0</v>
      </c>
      <c r="AX1700" s="77">
        <v>0</v>
      </c>
      <c r="AY1700" s="77">
        <v>0</v>
      </c>
      <c r="AZ1700" s="77">
        <v>0</v>
      </c>
      <c r="BB1700" s="63">
        <f t="shared" si="582"/>
        <v>0</v>
      </c>
      <c r="BC1700" s="77">
        <v>0</v>
      </c>
      <c r="CA1700" s="41">
        <v>25000</v>
      </c>
      <c r="CJ1700" s="41">
        <v>40000</v>
      </c>
      <c r="CM1700">
        <f t="shared" si="583"/>
        <v>65000</v>
      </c>
      <c r="GR1700" s="39">
        <v>65000</v>
      </c>
      <c r="GS1700" t="s">
        <v>395</v>
      </c>
      <c r="GU1700" t="s">
        <v>1392</v>
      </c>
      <c r="ID1700">
        <v>2.25</v>
      </c>
      <c r="IE1700">
        <v>0</v>
      </c>
      <c r="II1700" s="35">
        <f t="shared" si="584"/>
        <v>2.25</v>
      </c>
      <c r="NX1700" s="18">
        <f t="shared" si="573"/>
        <v>2698.2977777777778</v>
      </c>
      <c r="NY1700" t="str">
        <f t="shared" si="579"/>
        <v>Smaller</v>
      </c>
      <c r="NZ1700" t="str">
        <f t="shared" si="580"/>
        <v>Small</v>
      </c>
    </row>
    <row r="1701" spans="1:390">
      <c r="A1701" t="s">
        <v>660</v>
      </c>
      <c r="B1701" t="s">
        <v>661</v>
      </c>
      <c r="C1701" t="s">
        <v>662</v>
      </c>
      <c r="D1701" t="s">
        <v>404</v>
      </c>
      <c r="E1701">
        <v>20200</v>
      </c>
      <c r="F1701" t="s">
        <v>2425</v>
      </c>
      <c r="G1701" s="42">
        <v>4684.8599999999997</v>
      </c>
      <c r="H1701" s="63">
        <v>20000</v>
      </c>
      <c r="I1701" s="63">
        <v>0</v>
      </c>
      <c r="J1701" s="63">
        <v>124</v>
      </c>
      <c r="K1701" s="63">
        <v>12</v>
      </c>
      <c r="L1701" s="63">
        <v>1</v>
      </c>
      <c r="Q1701" s="63" t="s">
        <v>2224</v>
      </c>
      <c r="R1701" s="63">
        <v>221</v>
      </c>
      <c r="X1701" s="63">
        <v>0</v>
      </c>
      <c r="Y1701" s="63"/>
      <c r="Z1701" s="63"/>
      <c r="AA1701" s="63"/>
      <c r="AB1701" s="63"/>
      <c r="AC1701" s="93">
        <v>0</v>
      </c>
      <c r="AL1701" s="93">
        <v>18764</v>
      </c>
      <c r="AO1701" s="59">
        <f>SUM(AC1701:AM1701)</f>
        <v>18764</v>
      </c>
      <c r="AR1701" s="77">
        <v>0</v>
      </c>
      <c r="AT1701" s="77">
        <v>0</v>
      </c>
      <c r="AX1701" s="77">
        <v>0</v>
      </c>
      <c r="AY1701" s="77">
        <v>30741</v>
      </c>
      <c r="AZ1701" s="77">
        <v>0</v>
      </c>
      <c r="BB1701" s="63">
        <f t="shared" si="582"/>
        <v>30741</v>
      </c>
      <c r="BC1701" s="77">
        <v>0</v>
      </c>
      <c r="BO1701" s="63">
        <f t="shared" si="576"/>
        <v>0</v>
      </c>
      <c r="CA1701" s="41">
        <v>0</v>
      </c>
      <c r="CB1701" s="41">
        <v>0</v>
      </c>
      <c r="CC1701" s="41"/>
      <c r="CD1701" s="41"/>
      <c r="CE1701" s="41">
        <v>0</v>
      </c>
      <c r="CF1701" s="41"/>
      <c r="CG1701" s="41"/>
      <c r="CH1701" s="41">
        <v>0</v>
      </c>
      <c r="CI1701" s="41"/>
      <c r="CJ1701" s="41">
        <v>53722</v>
      </c>
      <c r="CK1701" s="41">
        <v>0</v>
      </c>
      <c r="CM1701">
        <f t="shared" si="583"/>
        <v>53722</v>
      </c>
      <c r="GR1701" s="39">
        <v>103226.55</v>
      </c>
      <c r="GS1701" t="s">
        <v>420</v>
      </c>
      <c r="GU1701" t="s">
        <v>1411</v>
      </c>
      <c r="ID1701">
        <v>3.32</v>
      </c>
      <c r="IE1701">
        <v>3</v>
      </c>
      <c r="II1701" s="35">
        <f t="shared" si="584"/>
        <v>3.32</v>
      </c>
      <c r="NX1701" s="18">
        <f t="shared" si="573"/>
        <v>1411.1024096385543</v>
      </c>
      <c r="NY1701" t="str">
        <f t="shared" si="579"/>
        <v>Smaller</v>
      </c>
      <c r="NZ1701" t="str">
        <f t="shared" si="580"/>
        <v>Small</v>
      </c>
    </row>
    <row r="1702" spans="1:390">
      <c r="A1702" t="s">
        <v>623</v>
      </c>
      <c r="B1702" t="s">
        <v>624</v>
      </c>
      <c r="C1702" t="s">
        <v>625</v>
      </c>
      <c r="D1702" t="s">
        <v>404</v>
      </c>
      <c r="E1702">
        <v>20200</v>
      </c>
      <c r="F1702" t="s">
        <v>2425</v>
      </c>
      <c r="G1702" s="42">
        <v>12349.18</v>
      </c>
      <c r="H1702" s="63">
        <v>33869</v>
      </c>
      <c r="I1702" s="63">
        <v>1</v>
      </c>
      <c r="J1702" s="63">
        <v>119</v>
      </c>
      <c r="K1702" s="63">
        <v>8</v>
      </c>
      <c r="L1702" s="63">
        <v>1</v>
      </c>
      <c r="Q1702" s="63" t="s">
        <v>2224</v>
      </c>
      <c r="R1702" s="63">
        <v>415</v>
      </c>
      <c r="X1702" s="63">
        <v>0</v>
      </c>
      <c r="Y1702" s="63"/>
      <c r="Z1702" s="63"/>
      <c r="AA1702" s="63"/>
      <c r="AB1702" s="63"/>
      <c r="AC1702" s="93">
        <v>0</v>
      </c>
      <c r="AL1702" s="93">
        <v>77666</v>
      </c>
      <c r="AO1702" s="59">
        <f>SUM(AC1702:AM1702)</f>
        <v>77666</v>
      </c>
      <c r="AY1702" s="77">
        <v>28613</v>
      </c>
      <c r="BB1702" s="63">
        <f t="shared" si="582"/>
        <v>28613</v>
      </c>
      <c r="BO1702" s="63">
        <f t="shared" si="576"/>
        <v>0</v>
      </c>
      <c r="CJ1702" s="41">
        <v>99024</v>
      </c>
      <c r="CM1702">
        <f t="shared" si="583"/>
        <v>99024</v>
      </c>
      <c r="GR1702" s="39">
        <v>243013</v>
      </c>
      <c r="GS1702" t="s">
        <v>420</v>
      </c>
      <c r="GU1702" t="s">
        <v>1411</v>
      </c>
      <c r="ID1702">
        <v>6.57</v>
      </c>
      <c r="IE1702">
        <v>5</v>
      </c>
      <c r="II1702" s="35">
        <f t="shared" si="584"/>
        <v>6.57</v>
      </c>
      <c r="NX1702" s="18">
        <f t="shared" si="573"/>
        <v>1879.6316590563165</v>
      </c>
      <c r="NY1702" t="str">
        <f t="shared" si="579"/>
        <v>Mid-range</v>
      </c>
      <c r="NZ1702" t="str">
        <f t="shared" si="580"/>
        <v>Medium</v>
      </c>
    </row>
    <row r="1703" spans="1:390">
      <c r="A1703" t="s">
        <v>412</v>
      </c>
      <c r="B1703" t="s">
        <v>666</v>
      </c>
      <c r="C1703" t="s">
        <v>667</v>
      </c>
      <c r="D1703" t="s">
        <v>404</v>
      </c>
      <c r="E1703">
        <v>20200</v>
      </c>
      <c r="F1703" t="s">
        <v>2425</v>
      </c>
      <c r="G1703" s="42">
        <v>15900.24</v>
      </c>
      <c r="H1703" s="63"/>
      <c r="X1703" s="63"/>
      <c r="Y1703" s="63"/>
      <c r="Z1703" s="63"/>
      <c r="AA1703" s="63"/>
      <c r="AB1703" s="63"/>
      <c r="AC1703" s="92"/>
      <c r="AO1703" s="92"/>
      <c r="AY1703" s="77"/>
      <c r="CJ1703" s="41"/>
      <c r="GR1703" s="39"/>
      <c r="II1703" s="35">
        <f t="shared" si="584"/>
        <v>0</v>
      </c>
      <c r="NX1703" s="18" t="e">
        <f t="shared" si="573"/>
        <v>#DIV/0!</v>
      </c>
      <c r="NY1703" t="str">
        <f t="shared" si="579"/>
        <v>Larger</v>
      </c>
      <c r="NZ1703" t="str">
        <f t="shared" si="580"/>
        <v>Medium</v>
      </c>
    </row>
    <row r="1704" spans="1:390">
      <c r="A1704" t="s">
        <v>432</v>
      </c>
      <c r="B1704" t="s">
        <v>433</v>
      </c>
      <c r="C1704" t="s">
        <v>434</v>
      </c>
      <c r="D1704" t="s">
        <v>404</v>
      </c>
      <c r="E1704">
        <v>20200</v>
      </c>
      <c r="F1704" t="s">
        <v>2425</v>
      </c>
      <c r="G1704" s="42">
        <v>6455.44</v>
      </c>
      <c r="H1704" s="63">
        <v>12177</v>
      </c>
      <c r="I1704" s="63">
        <v>1</v>
      </c>
      <c r="J1704" s="63">
        <v>55</v>
      </c>
      <c r="K1704" s="63">
        <v>3</v>
      </c>
      <c r="Q1704" s="63" t="s">
        <v>2224</v>
      </c>
      <c r="R1704" s="63">
        <v>424</v>
      </c>
      <c r="X1704" s="63">
        <v>2</v>
      </c>
      <c r="Y1704" s="63"/>
      <c r="Z1704" s="63">
        <v>7</v>
      </c>
      <c r="AA1704" s="63">
        <v>2</v>
      </c>
      <c r="AB1704" s="63"/>
      <c r="AC1704" s="93">
        <v>0</v>
      </c>
      <c r="AL1704" s="93">
        <v>22263</v>
      </c>
      <c r="AO1704" s="59">
        <f>SUM(AC1704:AM1704)</f>
        <v>22263</v>
      </c>
      <c r="AR1704" s="77">
        <v>0</v>
      </c>
      <c r="AT1704" s="77">
        <v>0</v>
      </c>
      <c r="AX1704" s="77">
        <v>0</v>
      </c>
      <c r="AY1704" s="77">
        <v>2080</v>
      </c>
      <c r="AZ1704" s="77">
        <v>0</v>
      </c>
      <c r="BB1704" s="63">
        <f t="shared" si="582"/>
        <v>2080</v>
      </c>
      <c r="BC1704" s="77">
        <v>0</v>
      </c>
      <c r="BO1704" s="63">
        <f t="shared" si="576"/>
        <v>0</v>
      </c>
      <c r="CA1704" s="41">
        <v>0</v>
      </c>
      <c r="CB1704" s="41">
        <v>0</v>
      </c>
      <c r="CC1704" s="41"/>
      <c r="CD1704" s="41"/>
      <c r="CE1704" s="41">
        <v>0</v>
      </c>
      <c r="CF1704" s="41"/>
      <c r="CG1704" s="41"/>
      <c r="CH1704" s="41">
        <v>0</v>
      </c>
      <c r="CI1704" s="41"/>
      <c r="CJ1704" s="41">
        <v>0</v>
      </c>
      <c r="CK1704" s="41">
        <v>70309</v>
      </c>
      <c r="CL1704" t="s">
        <v>1574</v>
      </c>
      <c r="CM1704">
        <f t="shared" si="583"/>
        <v>70309</v>
      </c>
      <c r="GR1704" s="39">
        <v>46537</v>
      </c>
      <c r="GS1704" t="s">
        <v>420</v>
      </c>
      <c r="GU1704" t="s">
        <v>2139</v>
      </c>
      <c r="ID1704">
        <v>5.6</v>
      </c>
      <c r="IE1704">
        <v>1.46</v>
      </c>
      <c r="II1704" s="35">
        <f t="shared" si="584"/>
        <v>5.6</v>
      </c>
      <c r="NX1704" s="18">
        <f t="shared" si="573"/>
        <v>1152.7571428571428</v>
      </c>
      <c r="NY1704" t="str">
        <f t="shared" si="579"/>
        <v>Smaller</v>
      </c>
      <c r="NZ1704" t="str">
        <f t="shared" si="580"/>
        <v>Small</v>
      </c>
    </row>
    <row r="1705" spans="1:390">
      <c r="A1705" t="s">
        <v>417</v>
      </c>
      <c r="B1705" t="s">
        <v>418</v>
      </c>
      <c r="C1705" t="s">
        <v>419</v>
      </c>
      <c r="D1705" t="s">
        <v>393</v>
      </c>
      <c r="E1705">
        <v>20200</v>
      </c>
      <c r="F1705" t="s">
        <v>2425</v>
      </c>
      <c r="G1705" s="42">
        <v>11397.4</v>
      </c>
      <c r="H1705" s="63">
        <v>35351</v>
      </c>
      <c r="I1705" s="63">
        <v>1</v>
      </c>
      <c r="J1705" s="63">
        <v>617</v>
      </c>
      <c r="K1705" s="63">
        <v>13</v>
      </c>
      <c r="L1705" s="63">
        <v>1</v>
      </c>
      <c r="Q1705" s="63" t="s">
        <v>2224</v>
      </c>
      <c r="R1705" s="63">
        <v>522</v>
      </c>
      <c r="X1705" s="63">
        <v>1</v>
      </c>
      <c r="Y1705" s="63">
        <v>1</v>
      </c>
      <c r="Z1705" s="63">
        <v>373</v>
      </c>
      <c r="AA1705" s="63">
        <v>1</v>
      </c>
      <c r="AB1705" s="63">
        <v>1</v>
      </c>
      <c r="AC1705" s="93">
        <v>0</v>
      </c>
      <c r="AL1705" s="93">
        <v>26955</v>
      </c>
      <c r="AO1705" s="59">
        <f>SUM(AC1705:AM1705)</f>
        <v>26955</v>
      </c>
      <c r="AY1705" s="77">
        <v>3864</v>
      </c>
      <c r="BB1705" s="63">
        <f t="shared" si="582"/>
        <v>3864</v>
      </c>
      <c r="BO1705" s="63">
        <f t="shared" si="576"/>
        <v>0</v>
      </c>
      <c r="CJ1705" s="41">
        <v>186074</v>
      </c>
      <c r="CM1705">
        <f t="shared" si="583"/>
        <v>186074</v>
      </c>
      <c r="GR1705" s="39">
        <v>258271</v>
      </c>
      <c r="GS1705" t="s">
        <v>420</v>
      </c>
      <c r="GU1705" t="s">
        <v>1411</v>
      </c>
      <c r="ID1705">
        <v>8.9600000000000009</v>
      </c>
      <c r="IE1705">
        <v>8.3000000000000007</v>
      </c>
      <c r="II1705" s="35">
        <f t="shared" si="584"/>
        <v>8.9600000000000009</v>
      </c>
      <c r="NX1705" s="18">
        <f t="shared" si="573"/>
        <v>1272.0312499999998</v>
      </c>
      <c r="NY1705" t="str">
        <f t="shared" si="579"/>
        <v>Mid-range</v>
      </c>
      <c r="NZ1705" t="str">
        <f t="shared" si="580"/>
        <v>Medium</v>
      </c>
    </row>
    <row r="1706" spans="1:390">
      <c r="A1706" t="s">
        <v>670</v>
      </c>
      <c r="B1706" t="s">
        <v>671</v>
      </c>
      <c r="C1706" t="s">
        <v>672</v>
      </c>
      <c r="D1706" t="s">
        <v>393</v>
      </c>
      <c r="E1706">
        <v>20200</v>
      </c>
      <c r="F1706" t="s">
        <v>2425</v>
      </c>
      <c r="G1706" s="42">
        <v>8180.08</v>
      </c>
      <c r="H1706" s="63"/>
      <c r="X1706" s="63"/>
      <c r="Y1706" s="63"/>
      <c r="Z1706" s="63"/>
      <c r="AA1706" s="63"/>
      <c r="AB1706" s="63"/>
      <c r="AC1706" s="92"/>
      <c r="AO1706" s="92"/>
      <c r="AR1706" s="77"/>
      <c r="AT1706" s="77"/>
      <c r="AX1706" s="77"/>
      <c r="AY1706" s="77"/>
      <c r="AZ1706" s="77"/>
      <c r="BC1706" s="77"/>
      <c r="CA1706" s="41"/>
      <c r="CB1706" s="41"/>
      <c r="CC1706" s="41"/>
      <c r="CD1706" s="41"/>
      <c r="CE1706" s="41"/>
      <c r="CF1706" s="41"/>
      <c r="CG1706" s="41"/>
      <c r="CH1706" s="41"/>
      <c r="CI1706" s="41"/>
      <c r="CJ1706" s="41"/>
      <c r="CK1706" s="41"/>
      <c r="GR1706" s="39"/>
      <c r="II1706" s="35">
        <f t="shared" si="584"/>
        <v>0</v>
      </c>
      <c r="NX1706" s="18" t="e">
        <f t="shared" si="573"/>
        <v>#DIV/0!</v>
      </c>
      <c r="NY1706" t="str">
        <f t="shared" si="579"/>
        <v>Mid-range</v>
      </c>
      <c r="NZ1706" t="str">
        <f t="shared" si="580"/>
        <v>Small</v>
      </c>
    </row>
    <row r="1707" spans="1:390">
      <c r="A1707" t="s">
        <v>495</v>
      </c>
      <c r="B1707" t="s">
        <v>586</v>
      </c>
      <c r="C1707" t="s">
        <v>587</v>
      </c>
      <c r="D1707" t="s">
        <v>404</v>
      </c>
      <c r="E1707">
        <v>20200</v>
      </c>
      <c r="F1707" t="s">
        <v>2425</v>
      </c>
      <c r="G1707" s="42">
        <v>5755.78</v>
      </c>
      <c r="H1707" s="63">
        <v>30000</v>
      </c>
      <c r="I1707" s="63">
        <v>1</v>
      </c>
      <c r="J1707" s="63">
        <v>136</v>
      </c>
      <c r="K1707" s="63">
        <v>9</v>
      </c>
      <c r="L1707" s="63">
        <v>1</v>
      </c>
      <c r="M1707" s="63" t="s">
        <v>2226</v>
      </c>
      <c r="N1707" s="63" t="s">
        <v>2232</v>
      </c>
      <c r="O1707" s="63" t="s">
        <v>2221</v>
      </c>
      <c r="P1707" s="63" t="s">
        <v>2227</v>
      </c>
      <c r="R1707" s="63">
        <v>596</v>
      </c>
      <c r="X1707" s="63">
        <v>0</v>
      </c>
      <c r="Y1707" s="63"/>
      <c r="Z1707" s="63"/>
      <c r="AA1707" s="63"/>
      <c r="AB1707" s="63"/>
      <c r="AC1707" s="93">
        <v>0</v>
      </c>
      <c r="AL1707" s="93">
        <v>43478</v>
      </c>
      <c r="AO1707" s="59">
        <f>SUM(AC1707:AM1707)</f>
        <v>43478</v>
      </c>
      <c r="BB1707" s="63">
        <f t="shared" si="582"/>
        <v>0</v>
      </c>
      <c r="BO1707" s="63">
        <f t="shared" si="576"/>
        <v>0</v>
      </c>
      <c r="CJ1707" s="41">
        <v>48091</v>
      </c>
      <c r="CM1707">
        <f t="shared" si="583"/>
        <v>48091</v>
      </c>
      <c r="GR1707" s="39">
        <v>109525</v>
      </c>
      <c r="GS1707" t="s">
        <v>395</v>
      </c>
      <c r="GU1707" t="s">
        <v>1392</v>
      </c>
      <c r="ID1707">
        <v>3</v>
      </c>
      <c r="IE1707">
        <v>2</v>
      </c>
      <c r="II1707" s="35">
        <f t="shared" si="584"/>
        <v>3</v>
      </c>
      <c r="NX1707" s="18">
        <f t="shared" si="573"/>
        <v>1918.5933333333332</v>
      </c>
      <c r="NY1707" t="str">
        <f t="shared" si="579"/>
        <v>Smaller</v>
      </c>
      <c r="NZ1707" t="str">
        <f t="shared" si="580"/>
        <v>Small</v>
      </c>
    </row>
    <row r="1708" spans="1:390">
      <c r="A1708" t="s">
        <v>773</v>
      </c>
      <c r="B1708" t="s">
        <v>701</v>
      </c>
      <c r="C1708" t="s">
        <v>702</v>
      </c>
      <c r="D1708" t="s">
        <v>393</v>
      </c>
      <c r="E1708">
        <v>20200</v>
      </c>
      <c r="F1708" t="s">
        <v>2425</v>
      </c>
      <c r="G1708" s="42">
        <v>9884.7900000000009</v>
      </c>
      <c r="H1708" s="63">
        <v>54000</v>
      </c>
      <c r="I1708" s="63">
        <v>1</v>
      </c>
      <c r="J1708" s="63">
        <v>0</v>
      </c>
      <c r="K1708" s="63">
        <v>10</v>
      </c>
      <c r="L1708" s="63">
        <v>0</v>
      </c>
      <c r="M1708" s="63" t="s">
        <v>2226</v>
      </c>
      <c r="N1708" s="63" t="s">
        <v>2232</v>
      </c>
      <c r="O1708" s="63" t="s">
        <v>2221</v>
      </c>
      <c r="P1708" s="63" t="s">
        <v>2227</v>
      </c>
      <c r="Q1708" s="63" t="s">
        <v>2224</v>
      </c>
      <c r="R1708" s="63">
        <v>721</v>
      </c>
      <c r="X1708" s="63">
        <v>2</v>
      </c>
      <c r="Y1708" s="63">
        <v>0</v>
      </c>
      <c r="Z1708" s="63">
        <v>11</v>
      </c>
      <c r="AA1708" s="63">
        <v>0</v>
      </c>
      <c r="AB1708" s="63">
        <v>0</v>
      </c>
      <c r="AC1708" s="93">
        <v>0</v>
      </c>
      <c r="AL1708" s="93">
        <v>24702</v>
      </c>
      <c r="AO1708" s="59">
        <f>SUM(AC1708:AM1708)</f>
        <v>24702</v>
      </c>
      <c r="AY1708" s="77">
        <v>91167</v>
      </c>
      <c r="BB1708" s="63">
        <f t="shared" si="582"/>
        <v>91167</v>
      </c>
      <c r="BO1708" s="63">
        <f t="shared" si="576"/>
        <v>0</v>
      </c>
      <c r="CJ1708" s="41">
        <v>324052</v>
      </c>
      <c r="CM1708">
        <f t="shared" si="583"/>
        <v>324052</v>
      </c>
      <c r="GR1708" s="39">
        <v>526380</v>
      </c>
      <c r="GS1708" t="s">
        <v>942</v>
      </c>
      <c r="GT1708" t="s">
        <v>2463</v>
      </c>
      <c r="GU1708" t="s">
        <v>1411</v>
      </c>
      <c r="ID1708">
        <v>9.4600000000000009</v>
      </c>
      <c r="IE1708">
        <v>9.375</v>
      </c>
      <c r="II1708" s="35">
        <f t="shared" si="584"/>
        <v>9.4600000000000009</v>
      </c>
      <c r="NX1708" s="18">
        <f t="shared" si="573"/>
        <v>1044.9038054968287</v>
      </c>
      <c r="NY1708" t="str">
        <f t="shared" si="579"/>
        <v>Mid-range</v>
      </c>
      <c r="NZ1708" t="str">
        <f t="shared" si="580"/>
        <v>Small</v>
      </c>
    </row>
    <row r="1709" spans="1:390">
      <c r="A1709" t="s">
        <v>472</v>
      </c>
      <c r="B1709" t="s">
        <v>470</v>
      </c>
      <c r="C1709" t="s">
        <v>471</v>
      </c>
      <c r="D1709" t="s">
        <v>404</v>
      </c>
      <c r="E1709">
        <v>20200</v>
      </c>
      <c r="F1709" t="s">
        <v>2425</v>
      </c>
      <c r="G1709" s="42">
        <v>5225.47</v>
      </c>
      <c r="H1709" s="63">
        <v>22500</v>
      </c>
      <c r="I1709" s="63">
        <v>1</v>
      </c>
      <c r="J1709" s="63">
        <v>76</v>
      </c>
      <c r="K1709" s="63">
        <v>7</v>
      </c>
      <c r="L1709" s="63">
        <v>1</v>
      </c>
      <c r="Q1709" s="63" t="s">
        <v>2224</v>
      </c>
      <c r="R1709" s="63">
        <v>550</v>
      </c>
      <c r="X1709" s="63">
        <v>0</v>
      </c>
      <c r="Y1709" s="63"/>
      <c r="Z1709" s="63"/>
      <c r="AA1709" s="63"/>
      <c r="AB1709" s="63"/>
      <c r="AC1709" s="93">
        <v>0</v>
      </c>
      <c r="AL1709" s="93">
        <v>30912</v>
      </c>
      <c r="AO1709" s="59">
        <f>SUM(AC1709:AM1709)</f>
        <v>30912</v>
      </c>
      <c r="AR1709" s="77">
        <v>0</v>
      </c>
      <c r="AT1709" s="77">
        <v>0</v>
      </c>
      <c r="AX1709" s="77">
        <v>0</v>
      </c>
      <c r="AY1709" s="77">
        <v>0</v>
      </c>
      <c r="AZ1709" s="77">
        <v>0</v>
      </c>
      <c r="BB1709" s="63">
        <f t="shared" si="582"/>
        <v>0</v>
      </c>
      <c r="BO1709" s="63">
        <f t="shared" si="576"/>
        <v>0</v>
      </c>
      <c r="CJ1709" s="41">
        <v>111212</v>
      </c>
      <c r="CM1709">
        <f t="shared" si="583"/>
        <v>111212</v>
      </c>
      <c r="GR1709" s="39">
        <v>269450</v>
      </c>
      <c r="GS1709" t="s">
        <v>420</v>
      </c>
      <c r="GU1709" t="s">
        <v>2234</v>
      </c>
      <c r="ID1709">
        <v>7.78</v>
      </c>
      <c r="IE1709">
        <v>4.5</v>
      </c>
      <c r="II1709" s="35">
        <f t="shared" si="584"/>
        <v>7.78</v>
      </c>
      <c r="NX1709" s="18">
        <f t="shared" si="573"/>
        <v>671.65424164524427</v>
      </c>
      <c r="NY1709" t="str">
        <f t="shared" si="579"/>
        <v>Smaller</v>
      </c>
      <c r="NZ1709" t="str">
        <f t="shared" si="580"/>
        <v>Small</v>
      </c>
    </row>
    <row r="1710" spans="1:390">
      <c r="A1710" t="s">
        <v>460</v>
      </c>
      <c r="B1710" t="s">
        <v>555</v>
      </c>
      <c r="C1710" t="s">
        <v>556</v>
      </c>
      <c r="D1710" t="s">
        <v>404</v>
      </c>
      <c r="E1710">
        <v>20200</v>
      </c>
      <c r="F1710" t="s">
        <v>2425</v>
      </c>
      <c r="G1710" s="42">
        <v>13419.16</v>
      </c>
      <c r="H1710" s="63">
        <v>36472</v>
      </c>
      <c r="I1710" s="63">
        <v>0</v>
      </c>
      <c r="J1710" s="63">
        <v>267</v>
      </c>
      <c r="K1710" s="63">
        <v>16</v>
      </c>
      <c r="L1710" s="63">
        <v>3</v>
      </c>
      <c r="Q1710" s="63" t="s">
        <v>2224</v>
      </c>
      <c r="R1710" s="63">
        <v>745</v>
      </c>
      <c r="X1710" s="63">
        <v>0</v>
      </c>
      <c r="Y1710" s="63"/>
      <c r="Z1710" s="63"/>
      <c r="AA1710" s="63"/>
      <c r="AB1710" s="63"/>
      <c r="AC1710" s="93">
        <v>0</v>
      </c>
      <c r="AK1710" s="93">
        <v>1000</v>
      </c>
      <c r="AL1710" s="93">
        <v>14294</v>
      </c>
      <c r="AO1710" s="59">
        <f>SUM(AC1710:AM1710)</f>
        <v>15294</v>
      </c>
      <c r="AY1710" s="77">
        <v>22522</v>
      </c>
      <c r="BB1710" s="63">
        <f t="shared" si="582"/>
        <v>22522</v>
      </c>
      <c r="BO1710" s="63">
        <f t="shared" si="576"/>
        <v>0</v>
      </c>
      <c r="CJ1710" s="41">
        <v>62141</v>
      </c>
      <c r="CK1710" s="41">
        <v>8906</v>
      </c>
      <c r="CL1710" t="s">
        <v>2464</v>
      </c>
      <c r="CM1710">
        <f t="shared" si="583"/>
        <v>71047</v>
      </c>
      <c r="GR1710" s="39">
        <v>203961</v>
      </c>
      <c r="GS1710" t="s">
        <v>420</v>
      </c>
      <c r="GU1710" t="s">
        <v>2234</v>
      </c>
      <c r="ID1710">
        <v>5.77</v>
      </c>
      <c r="IE1710">
        <v>7</v>
      </c>
      <c r="II1710" s="35">
        <f t="shared" si="584"/>
        <v>5.77</v>
      </c>
      <c r="NX1710" s="18">
        <f t="shared" si="573"/>
        <v>2325.6776429809361</v>
      </c>
      <c r="NY1710" t="str">
        <f t="shared" si="579"/>
        <v>Larger</v>
      </c>
      <c r="NZ1710" t="str">
        <f t="shared" si="580"/>
        <v>Medium</v>
      </c>
    </row>
    <row r="1711" spans="1:390">
      <c r="A1711" t="s">
        <v>535</v>
      </c>
      <c r="B1711" t="s">
        <v>518</v>
      </c>
      <c r="C1711" t="s">
        <v>519</v>
      </c>
      <c r="D1711" t="s">
        <v>404</v>
      </c>
      <c r="E1711">
        <v>20200</v>
      </c>
      <c r="F1711" t="s">
        <v>2425</v>
      </c>
      <c r="G1711" s="42">
        <v>11850.52</v>
      </c>
      <c r="H1711" s="63">
        <v>18667</v>
      </c>
      <c r="I1711" s="63">
        <v>1</v>
      </c>
      <c r="J1711" s="63">
        <v>274</v>
      </c>
      <c r="K1711" s="63">
        <v>9</v>
      </c>
      <c r="L1711" s="63">
        <v>1</v>
      </c>
      <c r="M1711" s="63" t="s">
        <v>2226</v>
      </c>
      <c r="N1711" s="63" t="s">
        <v>2232</v>
      </c>
      <c r="O1711" s="63" t="s">
        <v>2221</v>
      </c>
      <c r="P1711" s="63" t="s">
        <v>2227</v>
      </c>
      <c r="R1711" s="63">
        <v>712</v>
      </c>
      <c r="X1711" s="63">
        <v>0</v>
      </c>
      <c r="Y1711" s="63"/>
      <c r="Z1711" s="63"/>
      <c r="AA1711" s="63"/>
      <c r="AB1711" s="63"/>
      <c r="AC1711" s="93">
        <v>0</v>
      </c>
      <c r="AL1711" s="93">
        <v>39056</v>
      </c>
      <c r="AO1711" s="59">
        <f>SUM(AC1711:AM1711)</f>
        <v>39056</v>
      </c>
      <c r="AY1711" s="77">
        <v>9293</v>
      </c>
      <c r="AZ1711" s="77">
        <v>27889</v>
      </c>
      <c r="BB1711" s="63">
        <f t="shared" si="582"/>
        <v>37182</v>
      </c>
      <c r="BO1711" s="63">
        <f t="shared" si="576"/>
        <v>0</v>
      </c>
      <c r="CJ1711" s="41">
        <v>190142</v>
      </c>
      <c r="CK1711" s="41">
        <v>37598</v>
      </c>
      <c r="CM1711">
        <f t="shared" si="583"/>
        <v>227740</v>
      </c>
      <c r="GR1711" s="39">
        <v>65487</v>
      </c>
      <c r="GS1711" t="s">
        <v>420</v>
      </c>
      <c r="GU1711" t="s">
        <v>2139</v>
      </c>
      <c r="ID1711">
        <v>3.81</v>
      </c>
      <c r="IE1711">
        <v>4.25</v>
      </c>
      <c r="II1711" s="35">
        <f t="shared" si="584"/>
        <v>3.81</v>
      </c>
      <c r="NX1711" s="18">
        <f t="shared" si="573"/>
        <v>3110.3727034120734</v>
      </c>
      <c r="NY1711" t="str">
        <f t="shared" si="579"/>
        <v>Mid-range</v>
      </c>
      <c r="NZ1711" t="str">
        <f t="shared" si="580"/>
        <v>Medium</v>
      </c>
    </row>
    <row r="1712" spans="1:390">
      <c r="A1712" t="s">
        <v>778</v>
      </c>
      <c r="B1712" t="s">
        <v>427</v>
      </c>
      <c r="C1712" t="s">
        <v>428</v>
      </c>
      <c r="D1712" t="s">
        <v>393</v>
      </c>
      <c r="E1712">
        <v>20200</v>
      </c>
      <c r="F1712" t="s">
        <v>2425</v>
      </c>
      <c r="G1712" s="42">
        <v>4604.1000000000004</v>
      </c>
      <c r="H1712" s="63"/>
      <c r="X1712" s="63"/>
      <c r="Y1712" s="63"/>
      <c r="Z1712" s="63"/>
      <c r="AA1712" s="63"/>
      <c r="AB1712" s="63"/>
      <c r="AC1712" s="92"/>
      <c r="AO1712" s="92"/>
      <c r="AR1712" s="77"/>
      <c r="AT1712" s="77"/>
      <c r="AX1712" s="77"/>
      <c r="AY1712" s="77"/>
      <c r="AZ1712" s="77"/>
      <c r="BC1712" s="77"/>
      <c r="CA1712" s="41"/>
      <c r="CB1712" s="41"/>
      <c r="CC1712" s="41"/>
      <c r="CD1712" s="41"/>
      <c r="CE1712" s="41"/>
      <c r="CF1712" s="41"/>
      <c r="CG1712" s="41"/>
      <c r="CH1712" s="41"/>
      <c r="CI1712" s="41"/>
      <c r="CJ1712" s="41"/>
      <c r="CK1712" s="41"/>
      <c r="GR1712" s="39"/>
      <c r="II1712" s="35">
        <f t="shared" si="584"/>
        <v>0</v>
      </c>
      <c r="NX1712" s="18" t="e">
        <f t="shared" si="573"/>
        <v>#DIV/0!</v>
      </c>
      <c r="NY1712" t="str">
        <f t="shared" si="579"/>
        <v>Smaller</v>
      </c>
      <c r="NZ1712" t="str">
        <f t="shared" si="580"/>
        <v>Small</v>
      </c>
    </row>
    <row r="1713" spans="1:390">
      <c r="A1713" t="s">
        <v>598</v>
      </c>
      <c r="B1713" t="s">
        <v>714</v>
      </c>
      <c r="C1713" t="s">
        <v>715</v>
      </c>
      <c r="D1713" t="s">
        <v>404</v>
      </c>
      <c r="E1713">
        <v>20200</v>
      </c>
      <c r="F1713" t="s">
        <v>2425</v>
      </c>
      <c r="G1713" s="42">
        <v>17127.3</v>
      </c>
      <c r="H1713" s="63"/>
      <c r="X1713" s="63"/>
      <c r="Y1713" s="63"/>
      <c r="Z1713" s="63"/>
      <c r="AA1713" s="63"/>
      <c r="AB1713" s="63"/>
      <c r="AC1713" s="92"/>
      <c r="AO1713" s="101"/>
      <c r="AR1713" s="77"/>
      <c r="AT1713" s="77"/>
      <c r="AX1713" s="77"/>
      <c r="AY1713" s="77"/>
      <c r="AZ1713" s="77"/>
      <c r="BC1713" s="77"/>
      <c r="CA1713" s="41"/>
      <c r="CB1713" s="41"/>
      <c r="CC1713" s="41"/>
      <c r="CD1713" s="41"/>
      <c r="CE1713" s="41"/>
      <c r="CF1713" s="41"/>
      <c r="CG1713" s="41"/>
      <c r="CH1713" s="41"/>
      <c r="CI1713" s="41"/>
      <c r="CJ1713" s="41"/>
      <c r="CK1713" s="41"/>
      <c r="GN1713" s="17"/>
      <c r="GR1713" s="39"/>
      <c r="II1713" s="35">
        <f t="shared" si="584"/>
        <v>0</v>
      </c>
      <c r="NX1713" s="18" t="e">
        <f t="shared" si="573"/>
        <v>#DIV/0!</v>
      </c>
      <c r="NY1713" t="str">
        <f t="shared" si="579"/>
        <v>Larger</v>
      </c>
      <c r="NZ1713" t="str">
        <f t="shared" si="580"/>
        <v>Medium</v>
      </c>
    </row>
    <row r="1714" spans="1:390">
      <c r="A1714" t="s">
        <v>631</v>
      </c>
      <c r="B1714" t="s">
        <v>632</v>
      </c>
      <c r="C1714" t="s">
        <v>633</v>
      </c>
      <c r="D1714" t="s">
        <v>404</v>
      </c>
      <c r="E1714">
        <v>20200</v>
      </c>
      <c r="F1714" t="s">
        <v>2425</v>
      </c>
      <c r="G1714" s="42">
        <v>17479.27</v>
      </c>
      <c r="H1714" s="63">
        <v>17755</v>
      </c>
      <c r="I1714" s="63">
        <v>0</v>
      </c>
      <c r="J1714" s="63">
        <v>349</v>
      </c>
      <c r="K1714" s="63">
        <v>18</v>
      </c>
      <c r="L1714" s="63">
        <v>1</v>
      </c>
      <c r="P1714" s="63" t="s">
        <v>2227</v>
      </c>
      <c r="Q1714" s="63" t="s">
        <v>2224</v>
      </c>
      <c r="R1714" s="63">
        <v>753</v>
      </c>
      <c r="X1714" s="63">
        <v>0</v>
      </c>
      <c r="Y1714" s="63"/>
      <c r="Z1714" s="63"/>
      <c r="AA1714" s="63"/>
      <c r="AB1714" s="63"/>
      <c r="AC1714" s="93">
        <v>0</v>
      </c>
      <c r="AL1714" s="93">
        <v>36413</v>
      </c>
      <c r="AO1714" s="59">
        <f>SUM(AC1714:AM1714)</f>
        <v>36413</v>
      </c>
      <c r="AX1714" s="77">
        <v>12079</v>
      </c>
      <c r="BB1714" s="63">
        <f t="shared" si="582"/>
        <v>12079</v>
      </c>
      <c r="BO1714" s="63">
        <f t="shared" si="576"/>
        <v>0</v>
      </c>
      <c r="CB1714" s="41">
        <v>10686</v>
      </c>
      <c r="CC1714" s="41"/>
      <c r="CD1714" s="41"/>
      <c r="CJ1714" s="41">
        <v>106740</v>
      </c>
      <c r="CM1714">
        <f t="shared" si="583"/>
        <v>117426</v>
      </c>
      <c r="GR1714" s="39">
        <v>216605</v>
      </c>
      <c r="GS1714" t="s">
        <v>420</v>
      </c>
      <c r="GU1714" t="s">
        <v>2279</v>
      </c>
      <c r="ID1714">
        <v>6.4</v>
      </c>
      <c r="IE1714">
        <v>6.4</v>
      </c>
      <c r="II1714" s="35">
        <f t="shared" si="584"/>
        <v>6.4</v>
      </c>
      <c r="NX1714" s="18">
        <f t="shared" si="573"/>
        <v>2731.1359374999997</v>
      </c>
      <c r="NY1714" t="str">
        <f t="shared" si="579"/>
        <v>Larger</v>
      </c>
      <c r="NZ1714" t="str">
        <f t="shared" si="580"/>
        <v>Medium</v>
      </c>
    </row>
    <row r="1715" spans="1:390">
      <c r="A1715" t="s">
        <v>432</v>
      </c>
      <c r="B1715" t="s">
        <v>721</v>
      </c>
      <c r="C1715" t="s">
        <v>722</v>
      </c>
      <c r="D1715" t="s">
        <v>404</v>
      </c>
      <c r="E1715">
        <v>20200</v>
      </c>
      <c r="F1715" t="s">
        <v>2425</v>
      </c>
      <c r="G1715" s="42">
        <v>14090.82</v>
      </c>
      <c r="H1715" s="63">
        <v>60000</v>
      </c>
      <c r="I1715" s="63">
        <v>2</v>
      </c>
      <c r="J1715" s="63">
        <v>76</v>
      </c>
      <c r="K1715" s="63">
        <v>6</v>
      </c>
      <c r="L1715" s="63">
        <v>0</v>
      </c>
      <c r="P1715" s="63" t="s">
        <v>2227</v>
      </c>
      <c r="R1715" s="63">
        <v>856</v>
      </c>
      <c r="X1715" s="63">
        <v>2</v>
      </c>
      <c r="Y1715" s="63">
        <v>0</v>
      </c>
      <c r="Z1715" s="63">
        <v>0</v>
      </c>
      <c r="AA1715" s="63">
        <v>0</v>
      </c>
      <c r="AB1715" s="63">
        <v>0</v>
      </c>
      <c r="AC1715" s="93">
        <v>0</v>
      </c>
      <c r="AL1715" s="93">
        <v>42740</v>
      </c>
      <c r="AO1715" s="59">
        <f>SUM(AC1715:AM1715)</f>
        <v>42740</v>
      </c>
      <c r="AY1715" s="77">
        <v>33904</v>
      </c>
      <c r="BB1715" s="63">
        <f t="shared" si="582"/>
        <v>33904</v>
      </c>
      <c r="BO1715" s="63">
        <f t="shared" si="576"/>
        <v>0</v>
      </c>
      <c r="CJ1715" s="41">
        <v>75966</v>
      </c>
      <c r="CK1715" s="41">
        <v>11410</v>
      </c>
      <c r="CL1715" t="s">
        <v>2465</v>
      </c>
      <c r="CM1715">
        <f t="shared" si="583"/>
        <v>87376</v>
      </c>
      <c r="GR1715" s="39">
        <v>210676.4</v>
      </c>
      <c r="GS1715" t="s">
        <v>420</v>
      </c>
      <c r="GU1715" t="s">
        <v>2234</v>
      </c>
      <c r="ID1715">
        <v>6.5620000000000003</v>
      </c>
      <c r="IE1715">
        <v>8</v>
      </c>
      <c r="II1715" s="35">
        <f t="shared" si="584"/>
        <v>6.5620000000000003</v>
      </c>
      <c r="NX1715" s="18">
        <f t="shared" ref="NX1715:NX1726" si="585">G1715/ID1715</f>
        <v>2147.3361779945139</v>
      </c>
      <c r="NY1715" t="str">
        <f t="shared" si="579"/>
        <v>Larger</v>
      </c>
      <c r="NZ1715" t="str">
        <f t="shared" si="580"/>
        <v>Medium</v>
      </c>
    </row>
    <row r="1716" spans="1:390">
      <c r="A1716" t="s">
        <v>660</v>
      </c>
      <c r="B1716" t="s">
        <v>723</v>
      </c>
      <c r="C1716" t="s">
        <v>724</v>
      </c>
      <c r="D1716" t="s">
        <v>404</v>
      </c>
      <c r="E1716">
        <v>20200</v>
      </c>
      <c r="F1716" t="s">
        <v>2425</v>
      </c>
      <c r="G1716" s="42">
        <v>10889.18</v>
      </c>
      <c r="H1716" s="63">
        <v>44000</v>
      </c>
      <c r="I1716" s="63">
        <v>2</v>
      </c>
      <c r="J1716" s="63">
        <v>154</v>
      </c>
      <c r="K1716" s="63">
        <v>6</v>
      </c>
      <c r="L1716" s="63">
        <v>2</v>
      </c>
      <c r="O1716" s="63" t="s">
        <v>2221</v>
      </c>
      <c r="R1716" s="63">
        <v>496</v>
      </c>
      <c r="X1716" s="63">
        <v>0</v>
      </c>
      <c r="Y1716" s="63"/>
      <c r="Z1716" s="63"/>
      <c r="AA1716" s="63"/>
      <c r="AB1716" s="63"/>
      <c r="AC1716" s="93">
        <v>0</v>
      </c>
      <c r="AL1716" s="93">
        <v>48400</v>
      </c>
      <c r="AO1716" s="59">
        <f>SUM(AC1716:AM1716)</f>
        <v>48400</v>
      </c>
      <c r="AR1716" s="77">
        <v>0</v>
      </c>
      <c r="AT1716" s="77">
        <v>0</v>
      </c>
      <c r="AX1716" s="77">
        <v>0</v>
      </c>
      <c r="AY1716" s="77">
        <v>0</v>
      </c>
      <c r="AZ1716" s="77">
        <v>0</v>
      </c>
      <c r="BB1716" s="63">
        <f t="shared" si="582"/>
        <v>0</v>
      </c>
      <c r="BC1716" s="89" t="s">
        <v>546</v>
      </c>
      <c r="BO1716" s="63">
        <f t="shared" si="576"/>
        <v>0</v>
      </c>
      <c r="CJ1716" s="41">
        <v>76252</v>
      </c>
      <c r="CM1716">
        <f t="shared" si="583"/>
        <v>76252</v>
      </c>
      <c r="GR1716" s="39">
        <v>160286</v>
      </c>
      <c r="GS1716" t="s">
        <v>420</v>
      </c>
      <c r="GU1716" t="s">
        <v>1392</v>
      </c>
      <c r="ID1716">
        <v>6</v>
      </c>
      <c r="IE1716">
        <v>8</v>
      </c>
      <c r="II1716" s="35">
        <f t="shared" si="584"/>
        <v>6</v>
      </c>
      <c r="NX1716" s="18">
        <f t="shared" si="585"/>
        <v>1814.8633333333335</v>
      </c>
      <c r="NY1716" t="str">
        <f t="shared" si="579"/>
        <v>Mid-range</v>
      </c>
      <c r="NZ1716" t="str">
        <f t="shared" si="580"/>
        <v>Medium</v>
      </c>
    </row>
    <row r="1717" spans="1:390">
      <c r="A1717" t="s">
        <v>521</v>
      </c>
      <c r="B1717" t="s">
        <v>729</v>
      </c>
      <c r="C1717" t="s">
        <v>730</v>
      </c>
      <c r="D1717" t="s">
        <v>404</v>
      </c>
      <c r="E1717">
        <v>20200</v>
      </c>
      <c r="F1717" t="s">
        <v>2425</v>
      </c>
      <c r="G1717" s="42">
        <v>16195.33</v>
      </c>
      <c r="H1717" s="63"/>
      <c r="X1717" s="63"/>
      <c r="Y1717" s="63"/>
      <c r="Z1717" s="63"/>
      <c r="AA1717" s="63"/>
      <c r="AB1717" s="63"/>
      <c r="AC1717" s="92"/>
      <c r="AO1717" s="92"/>
      <c r="AR1717" s="77"/>
      <c r="AT1717" s="77"/>
      <c r="AX1717" s="77"/>
      <c r="AZ1717" s="77"/>
      <c r="BC1717" s="89"/>
      <c r="CA1717" s="41"/>
      <c r="CB1717" s="41"/>
      <c r="CC1717" s="41"/>
      <c r="CD1717" s="41"/>
      <c r="CE1717" s="41"/>
      <c r="CF1717" s="41"/>
      <c r="CG1717" s="41"/>
      <c r="CH1717" s="41"/>
      <c r="CI1717" s="41"/>
      <c r="CJ1717" s="41"/>
      <c r="CK1717" s="41"/>
      <c r="GR1717" s="39"/>
      <c r="II1717" s="35">
        <f t="shared" si="584"/>
        <v>0</v>
      </c>
      <c r="NX1717" s="18" t="e">
        <f t="shared" si="585"/>
        <v>#DIV/0!</v>
      </c>
      <c r="NY1717" t="str">
        <f t="shared" si="579"/>
        <v>Larger</v>
      </c>
      <c r="NZ1717" t="str">
        <f t="shared" si="580"/>
        <v>Medium</v>
      </c>
    </row>
    <row r="1718" spans="1:390">
      <c r="A1718" t="s">
        <v>732</v>
      </c>
      <c r="B1718" t="s">
        <v>733</v>
      </c>
      <c r="C1718" t="s">
        <v>734</v>
      </c>
      <c r="D1718" t="s">
        <v>393</v>
      </c>
      <c r="E1718">
        <v>20200</v>
      </c>
      <c r="F1718" t="s">
        <v>2425</v>
      </c>
      <c r="G1718" s="42">
        <v>14275.44</v>
      </c>
      <c r="H1718" s="63"/>
      <c r="X1718" s="63"/>
      <c r="Y1718" s="63"/>
      <c r="Z1718" s="63"/>
      <c r="AA1718" s="63"/>
      <c r="AB1718" s="63"/>
      <c r="AC1718" s="92"/>
      <c r="AO1718" s="92"/>
      <c r="AR1718" s="77"/>
      <c r="AT1718" s="77"/>
      <c r="AX1718" s="77"/>
      <c r="AY1718" s="77"/>
      <c r="AZ1718" s="77"/>
      <c r="BC1718" s="89"/>
      <c r="CA1718" s="41"/>
      <c r="CB1718" s="41"/>
      <c r="CC1718" s="41"/>
      <c r="CD1718" s="41"/>
      <c r="CE1718" s="41"/>
      <c r="CF1718" s="41"/>
      <c r="CG1718" s="41"/>
      <c r="CH1718" s="41"/>
      <c r="CI1718" s="41"/>
      <c r="CJ1718" s="41"/>
      <c r="CK1718" s="41"/>
      <c r="GR1718" s="39"/>
      <c r="II1718" s="35">
        <f t="shared" si="584"/>
        <v>0</v>
      </c>
      <c r="NX1718" s="18" t="e">
        <f t="shared" si="585"/>
        <v>#DIV/0!</v>
      </c>
      <c r="NY1718" t="str">
        <f t="shared" si="579"/>
        <v>Larger</v>
      </c>
      <c r="NZ1718" t="str">
        <f t="shared" si="580"/>
        <v>Medium</v>
      </c>
    </row>
    <row r="1719" spans="1:390">
      <c r="A1719" t="s">
        <v>735</v>
      </c>
      <c r="B1719" t="s">
        <v>736</v>
      </c>
      <c r="C1719" t="s">
        <v>737</v>
      </c>
      <c r="D1719" t="s">
        <v>393</v>
      </c>
      <c r="E1719">
        <v>20200</v>
      </c>
      <c r="F1719" t="s">
        <v>2425</v>
      </c>
      <c r="G1719" s="42">
        <v>14832.56</v>
      </c>
      <c r="H1719" s="63"/>
      <c r="X1719" s="63"/>
      <c r="Y1719" s="63"/>
      <c r="Z1719" s="63"/>
      <c r="AA1719" s="63"/>
      <c r="AB1719" s="63"/>
      <c r="AC1719" s="92"/>
      <c r="AO1719" s="92"/>
      <c r="BC1719" s="89"/>
      <c r="GR1719" s="39"/>
      <c r="II1719" s="35">
        <f t="shared" si="584"/>
        <v>0</v>
      </c>
      <c r="NX1719" s="18" t="e">
        <f t="shared" si="585"/>
        <v>#DIV/0!</v>
      </c>
      <c r="NY1719" t="str">
        <f t="shared" si="579"/>
        <v>Larger</v>
      </c>
      <c r="NZ1719" t="str">
        <f t="shared" si="580"/>
        <v>Medium</v>
      </c>
    </row>
    <row r="1720" spans="1:390">
      <c r="A1720" t="s">
        <v>574</v>
      </c>
      <c r="B1720" t="s">
        <v>592</v>
      </c>
      <c r="C1720" t="s">
        <v>593</v>
      </c>
      <c r="D1720" t="s">
        <v>404</v>
      </c>
      <c r="E1720">
        <v>20200</v>
      </c>
      <c r="F1720" t="s">
        <v>2425</v>
      </c>
      <c r="G1720" s="42">
        <v>5849.8</v>
      </c>
      <c r="H1720" s="63">
        <v>21885</v>
      </c>
      <c r="I1720" s="63">
        <v>0</v>
      </c>
      <c r="J1720" s="63">
        <v>111</v>
      </c>
      <c r="K1720" s="63">
        <v>10</v>
      </c>
      <c r="L1720" s="63">
        <v>1</v>
      </c>
      <c r="Q1720" s="63" t="s">
        <v>2224</v>
      </c>
      <c r="R1720" s="63">
        <v>258</v>
      </c>
      <c r="X1720" s="63">
        <v>0</v>
      </c>
      <c r="Y1720" s="63"/>
      <c r="Z1720" s="63"/>
      <c r="AA1720" s="63"/>
      <c r="AB1720" s="63"/>
      <c r="AC1720" s="93">
        <v>0</v>
      </c>
      <c r="AL1720" s="93">
        <v>3163</v>
      </c>
      <c r="AO1720" s="59">
        <f>SUM(AC1720:AM1720)</f>
        <v>3163</v>
      </c>
      <c r="AY1720" s="77">
        <v>29610</v>
      </c>
      <c r="BB1720" s="63">
        <f t="shared" si="582"/>
        <v>29610</v>
      </c>
      <c r="BO1720" s="63">
        <f t="shared" si="576"/>
        <v>0</v>
      </c>
      <c r="CJ1720" s="41">
        <v>58171</v>
      </c>
      <c r="CM1720">
        <f t="shared" si="583"/>
        <v>58171</v>
      </c>
      <c r="GR1720" s="39">
        <v>129057</v>
      </c>
      <c r="GS1720" t="s">
        <v>420</v>
      </c>
      <c r="GU1720" t="s">
        <v>2279</v>
      </c>
      <c r="ID1720">
        <v>2.93</v>
      </c>
      <c r="IE1720">
        <v>3.91</v>
      </c>
      <c r="II1720" s="35">
        <f t="shared" si="584"/>
        <v>2.93</v>
      </c>
      <c r="NX1720" s="18">
        <f t="shared" si="585"/>
        <v>1996.5187713310579</v>
      </c>
      <c r="NY1720" t="str">
        <f t="shared" si="579"/>
        <v>Smaller</v>
      </c>
      <c r="NZ1720" t="str">
        <f t="shared" si="580"/>
        <v>Small</v>
      </c>
    </row>
    <row r="1721" spans="1:390">
      <c r="A1721" t="s">
        <v>429</v>
      </c>
      <c r="B1721" t="s">
        <v>430</v>
      </c>
      <c r="C1721" t="s">
        <v>431</v>
      </c>
      <c r="D1721" t="s">
        <v>404</v>
      </c>
      <c r="E1721">
        <v>20200</v>
      </c>
      <c r="F1721" t="s">
        <v>2425</v>
      </c>
      <c r="G1721" s="42">
        <v>5975.68</v>
      </c>
      <c r="H1721" s="63">
        <v>23492</v>
      </c>
      <c r="I1721" s="63">
        <v>2</v>
      </c>
      <c r="J1721" s="63">
        <v>88</v>
      </c>
      <c r="K1721" s="63">
        <v>0</v>
      </c>
      <c r="L1721" s="63">
        <v>0</v>
      </c>
      <c r="Q1721" s="63" t="s">
        <v>2224</v>
      </c>
      <c r="R1721" s="63">
        <v>89</v>
      </c>
      <c r="X1721" s="63">
        <v>0</v>
      </c>
      <c r="Y1721" s="63"/>
      <c r="Z1721" s="63"/>
      <c r="AA1721" s="63"/>
      <c r="AB1721" s="63"/>
      <c r="AC1721" s="93">
        <v>0</v>
      </c>
      <c r="AL1721" s="93">
        <v>8210</v>
      </c>
      <c r="AO1721" s="59">
        <f>SUM(AC1721:AM1721)</f>
        <v>8210</v>
      </c>
      <c r="AY1721" s="77">
        <v>12266</v>
      </c>
      <c r="BB1721" s="63">
        <f t="shared" si="582"/>
        <v>12266</v>
      </c>
      <c r="BO1721" s="63">
        <f t="shared" si="576"/>
        <v>0</v>
      </c>
      <c r="CJ1721" s="41">
        <v>156568</v>
      </c>
      <c r="CM1721">
        <f t="shared" si="583"/>
        <v>156568</v>
      </c>
      <c r="GR1721" s="39">
        <v>117327</v>
      </c>
      <c r="GS1721" t="s">
        <v>395</v>
      </c>
      <c r="GU1721" t="s">
        <v>1392</v>
      </c>
      <c r="ID1721">
        <v>4.9000000000000004</v>
      </c>
      <c r="IE1721">
        <v>4.17</v>
      </c>
      <c r="II1721" s="35">
        <f t="shared" si="584"/>
        <v>4.9000000000000004</v>
      </c>
      <c r="NX1721" s="18">
        <f t="shared" si="585"/>
        <v>1219.5265306122449</v>
      </c>
      <c r="NY1721" t="str">
        <f t="shared" si="579"/>
        <v>Smaller</v>
      </c>
      <c r="NZ1721" t="str">
        <f t="shared" si="580"/>
        <v>Small</v>
      </c>
    </row>
    <row r="1722" spans="1:390">
      <c r="A1722" t="s">
        <v>465</v>
      </c>
      <c r="B1722" t="s">
        <v>466</v>
      </c>
      <c r="C1722" t="s">
        <v>467</v>
      </c>
      <c r="D1722" t="s">
        <v>404</v>
      </c>
      <c r="E1722">
        <v>20200</v>
      </c>
      <c r="F1722" t="s">
        <v>2425</v>
      </c>
      <c r="G1722" s="42">
        <v>18330.63</v>
      </c>
      <c r="H1722" s="63"/>
      <c r="X1722" s="63"/>
      <c r="Y1722" s="63"/>
      <c r="Z1722" s="63"/>
      <c r="AA1722" s="63"/>
      <c r="AB1722" s="63"/>
      <c r="AC1722" s="92"/>
      <c r="AO1722" s="92"/>
      <c r="AY1722" s="77"/>
      <c r="BC1722" s="89"/>
      <c r="CJ1722" s="41"/>
      <c r="GR1722" s="39"/>
      <c r="II1722" s="35">
        <f t="shared" si="584"/>
        <v>0</v>
      </c>
      <c r="NX1722" s="18" t="e">
        <f t="shared" si="585"/>
        <v>#DIV/0!</v>
      </c>
      <c r="NY1722" t="str">
        <f t="shared" si="579"/>
        <v>Larger</v>
      </c>
      <c r="NZ1722" t="str">
        <f t="shared" si="580"/>
        <v>Medium</v>
      </c>
    </row>
    <row r="1723" spans="1:390">
      <c r="A1723" t="s">
        <v>741</v>
      </c>
      <c r="B1723" t="s">
        <v>742</v>
      </c>
      <c r="C1723" t="s">
        <v>743</v>
      </c>
      <c r="D1723" t="s">
        <v>393</v>
      </c>
      <c r="E1723">
        <v>20200</v>
      </c>
      <c r="F1723" t="s">
        <v>2425</v>
      </c>
      <c r="G1723" s="42">
        <v>14247.96</v>
      </c>
      <c r="H1723" s="63"/>
      <c r="X1723" s="63"/>
      <c r="Y1723" s="63"/>
      <c r="Z1723" s="63"/>
      <c r="AA1723" s="63"/>
      <c r="AB1723" s="63"/>
      <c r="AC1723" s="92"/>
      <c r="AO1723" s="92"/>
      <c r="BC1723" s="89"/>
      <c r="GR1723" s="39"/>
      <c r="II1723" s="35">
        <f t="shared" si="584"/>
        <v>0</v>
      </c>
      <c r="NX1723" s="18" t="e">
        <f t="shared" si="585"/>
        <v>#DIV/0!</v>
      </c>
      <c r="NY1723" t="str">
        <f t="shared" si="579"/>
        <v>Larger</v>
      </c>
      <c r="NZ1723" t="str">
        <f t="shared" si="580"/>
        <v>Medium</v>
      </c>
    </row>
    <row r="1724" spans="1:390">
      <c r="A1724" t="s">
        <v>429</v>
      </c>
      <c r="B1724" t="s">
        <v>750</v>
      </c>
      <c r="C1724" t="s">
        <v>751</v>
      </c>
      <c r="D1724" t="s">
        <v>404</v>
      </c>
      <c r="E1724">
        <v>20200</v>
      </c>
      <c r="F1724" t="s">
        <v>2425</v>
      </c>
      <c r="G1724" s="42">
        <v>6896.35</v>
      </c>
      <c r="H1724" s="63"/>
      <c r="X1724" s="63"/>
      <c r="Y1724" s="63"/>
      <c r="Z1724" s="63"/>
      <c r="AA1724" s="63"/>
      <c r="AB1724" s="63"/>
      <c r="AC1724" s="92"/>
      <c r="AO1724" s="92"/>
      <c r="AR1724" s="77"/>
      <c r="AT1724" s="77"/>
      <c r="AX1724" s="77"/>
      <c r="AY1724" s="77"/>
      <c r="AZ1724" s="77"/>
      <c r="BC1724" s="89"/>
      <c r="CA1724" s="41"/>
      <c r="CB1724" s="41"/>
      <c r="CC1724" s="41"/>
      <c r="CD1724" s="41"/>
      <c r="CE1724" s="41"/>
      <c r="CF1724" s="41"/>
      <c r="CG1724" s="41"/>
      <c r="CH1724" s="41"/>
      <c r="CI1724" s="41"/>
      <c r="CJ1724" s="41"/>
      <c r="CK1724" s="41"/>
      <c r="GR1724" s="39"/>
      <c r="II1724" s="35">
        <f t="shared" si="584"/>
        <v>0</v>
      </c>
      <c r="NX1724" s="18" t="e">
        <f t="shared" si="585"/>
        <v>#DIV/0!</v>
      </c>
      <c r="NY1724" t="str">
        <f t="shared" si="579"/>
        <v>Mid-range</v>
      </c>
      <c r="NZ1724" t="str">
        <f t="shared" si="580"/>
        <v>Small</v>
      </c>
    </row>
    <row r="1725" spans="1:390">
      <c r="A1725" t="s">
        <v>528</v>
      </c>
      <c r="B1725" t="s">
        <v>529</v>
      </c>
      <c r="C1725" t="s">
        <v>530</v>
      </c>
      <c r="D1725" t="s">
        <v>393</v>
      </c>
      <c r="E1725">
        <v>20200</v>
      </c>
      <c r="F1725" t="s">
        <v>2425</v>
      </c>
      <c r="G1725" s="42">
        <v>6922.49</v>
      </c>
      <c r="H1725" s="63">
        <v>12096</v>
      </c>
      <c r="I1725" s="63">
        <v>1</v>
      </c>
      <c r="J1725" s="63">
        <v>140</v>
      </c>
      <c r="K1725" s="63">
        <v>1</v>
      </c>
      <c r="L1725" s="63">
        <v>0</v>
      </c>
      <c r="N1725" s="63" t="s">
        <v>2232</v>
      </c>
      <c r="R1725" s="63">
        <v>130</v>
      </c>
      <c r="X1725" s="63">
        <v>2</v>
      </c>
      <c r="Y1725" s="63">
        <v>0</v>
      </c>
      <c r="Z1725" s="63">
        <v>10</v>
      </c>
      <c r="AA1725" s="63">
        <v>0</v>
      </c>
      <c r="AB1725" s="63">
        <v>0</v>
      </c>
      <c r="AC1725" s="93">
        <v>0</v>
      </c>
      <c r="AG1725" s="93">
        <v>140000</v>
      </c>
      <c r="AO1725" s="59">
        <f>SUM(AC1725:AM1725)</f>
        <v>140000</v>
      </c>
      <c r="AT1725" s="77">
        <v>10000</v>
      </c>
      <c r="BB1725" s="63">
        <f t="shared" si="582"/>
        <v>10000</v>
      </c>
      <c r="BC1725" s="77">
        <v>0</v>
      </c>
      <c r="BO1725" s="63">
        <f>SUM(BC1725:BM1725)</f>
        <v>0</v>
      </c>
      <c r="CJ1725" s="41">
        <v>94000</v>
      </c>
      <c r="CM1725">
        <f>SUM(CA1725:CL1725)</f>
        <v>94000</v>
      </c>
      <c r="GR1725" s="39">
        <v>143000</v>
      </c>
      <c r="GS1725" t="s">
        <v>1192</v>
      </c>
      <c r="GU1725" t="s">
        <v>2279</v>
      </c>
      <c r="ID1725">
        <v>7.3</v>
      </c>
      <c r="IE1725">
        <v>2</v>
      </c>
      <c r="II1725" s="35">
        <f t="shared" si="584"/>
        <v>7.3</v>
      </c>
      <c r="NX1725" s="18">
        <f t="shared" si="585"/>
        <v>948.28630136986305</v>
      </c>
      <c r="NY1725" t="str">
        <f t="shared" si="579"/>
        <v>Mid-range</v>
      </c>
      <c r="NZ1725" t="str">
        <f t="shared" si="580"/>
        <v>Small</v>
      </c>
    </row>
    <row r="1726" spans="1:390">
      <c r="A1726" t="s">
        <v>495</v>
      </c>
      <c r="B1726" t="s">
        <v>496</v>
      </c>
      <c r="C1726" t="s">
        <v>497</v>
      </c>
      <c r="D1726" t="s">
        <v>404</v>
      </c>
      <c r="E1726">
        <v>20200</v>
      </c>
      <c r="F1726" t="s">
        <v>2425</v>
      </c>
      <c r="G1726" s="42">
        <v>8137.17</v>
      </c>
      <c r="H1726" s="63">
        <v>31807</v>
      </c>
      <c r="I1726" s="63">
        <v>1</v>
      </c>
      <c r="J1726" s="63">
        <v>120</v>
      </c>
      <c r="K1726" s="63">
        <v>8</v>
      </c>
      <c r="L1726" s="63">
        <v>1</v>
      </c>
      <c r="Q1726" s="63" t="s">
        <v>2224</v>
      </c>
      <c r="R1726" s="63">
        <v>375</v>
      </c>
      <c r="X1726" s="63">
        <v>0</v>
      </c>
      <c r="Y1726" s="63"/>
      <c r="Z1726" s="63"/>
      <c r="AA1726" s="63"/>
      <c r="AB1726" s="63"/>
      <c r="AC1726" s="93">
        <v>0</v>
      </c>
      <c r="AL1726" s="93">
        <v>53816</v>
      </c>
      <c r="AN1726" s="63" t="s">
        <v>1645</v>
      </c>
      <c r="AO1726" s="59">
        <f>SUM(AC1726:AM1726)</f>
        <v>53816</v>
      </c>
      <c r="BB1726" s="63">
        <f t="shared" si="582"/>
        <v>0</v>
      </c>
      <c r="BC1726" s="63" t="s">
        <v>546</v>
      </c>
      <c r="BO1726" s="63">
        <f>SUM(BC1726:BM1726)</f>
        <v>0</v>
      </c>
      <c r="CJ1726" s="41">
        <v>158458</v>
      </c>
      <c r="CM1726">
        <f>SUM(CA1726:CL1726)</f>
        <v>158458</v>
      </c>
      <c r="GR1726" s="39">
        <v>401347</v>
      </c>
      <c r="GS1726" t="s">
        <v>395</v>
      </c>
      <c r="GU1726" t="s">
        <v>1392</v>
      </c>
      <c r="ID1726">
        <v>4.75</v>
      </c>
      <c r="IE1726">
        <v>8</v>
      </c>
      <c r="II1726" s="35">
        <f t="shared" si="584"/>
        <v>4.75</v>
      </c>
      <c r="NX1726" s="18">
        <f t="shared" si="585"/>
        <v>1713.0884210526317</v>
      </c>
      <c r="NY1726" t="str">
        <f t="shared" si="579"/>
        <v>Mid-range</v>
      </c>
      <c r="NZ1726" t="str">
        <f t="shared" si="580"/>
        <v>Small</v>
      </c>
    </row>
  </sheetData>
  <sortState ref="A2:NZ1726">
    <sortCondition ref="E2:E1726"/>
    <sortCondition ref="AC2:AC1726"/>
  </sortState>
  <phoneticPr fontId="18" type="noConversion"/>
  <conditionalFormatting sqref="IG18:IH18 IK18:IL18">
    <cfRule type="cellIs" dxfId="27" priority="0" stopIfTrue="1" operator="notBetween">
      <formula>0.1</formula>
      <formula>100</formula>
    </cfRule>
  </conditionalFormatting>
  <conditionalFormatting sqref="AC1:AC76 AC80:AC95 AC97 AC99 AC106 AC108 AC110:AC111 AC114 AC117:AC1048576">
    <cfRule type="containsBlanks" dxfId="26" priority="4">
      <formula>LEN(TRIM(AC1))=0</formula>
    </cfRule>
  </conditionalFormatting>
  <conditionalFormatting sqref="AC77:AC79">
    <cfRule type="containsBlanks" dxfId="25" priority="3">
      <formula>LEN(TRIM(AC77))=0</formula>
    </cfRule>
  </conditionalFormatting>
  <conditionalFormatting sqref="H1033:BM1726">
    <cfRule type="cellIs" dxfId="24" priority="1" operator="equal">
      <formula>0</formula>
    </cfRule>
  </conditionalFormatting>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L126"/>
  <sheetViews>
    <sheetView zoomScale="110" zoomScaleNormal="110" workbookViewId="0">
      <selection activeCell="J19" sqref="J19"/>
    </sheetView>
  </sheetViews>
  <sheetFormatPr baseColWidth="10" defaultColWidth="11.5" defaultRowHeight="15"/>
  <cols>
    <col min="1" max="1" width="15.83203125" bestFit="1" customWidth="1"/>
    <col min="2" max="7" width="9.6640625" bestFit="1" customWidth="1"/>
    <col min="8" max="13" width="21" bestFit="1" customWidth="1"/>
    <col min="14" max="19" width="39" bestFit="1" customWidth="1"/>
    <col min="20" max="31" width="18.1640625" bestFit="1" customWidth="1"/>
    <col min="32" max="37" width="38.83203125" bestFit="1" customWidth="1"/>
    <col min="38" max="79" width="40.1640625" bestFit="1" customWidth="1"/>
    <col min="80" max="82" width="12" bestFit="1" customWidth="1"/>
    <col min="83" max="83" width="13.83203125" bestFit="1" customWidth="1"/>
    <col min="84" max="124" width="12" bestFit="1" customWidth="1"/>
    <col min="125" max="125" width="13.83203125" bestFit="1" customWidth="1"/>
    <col min="126" max="162" width="12" bestFit="1" customWidth="1"/>
    <col min="163" max="163" width="13.83203125" bestFit="1" customWidth="1"/>
    <col min="164" max="197" width="12" bestFit="1" customWidth="1"/>
    <col min="198" max="198" width="13.83203125" bestFit="1" customWidth="1"/>
    <col min="199" max="247" width="36" bestFit="1" customWidth="1"/>
    <col min="248" max="248" width="33.6640625" bestFit="1" customWidth="1"/>
    <col min="249" max="249" width="45.1640625" bestFit="1" customWidth="1"/>
    <col min="250" max="323" width="36" bestFit="1" customWidth="1"/>
    <col min="324" max="324" width="33.6640625" bestFit="1" customWidth="1"/>
    <col min="325" max="325" width="45.1640625" bestFit="1" customWidth="1"/>
    <col min="326" max="393" width="36" bestFit="1" customWidth="1"/>
    <col min="394" max="394" width="33.6640625" bestFit="1" customWidth="1"/>
    <col min="395" max="395" width="45.1640625" bestFit="1" customWidth="1"/>
    <col min="396" max="484" width="36" bestFit="1" customWidth="1"/>
    <col min="485" max="485" width="33.6640625" bestFit="1" customWidth="1"/>
    <col min="486" max="486" width="45.1640625" bestFit="1" customWidth="1"/>
    <col min="487" max="487" width="23.6640625" bestFit="1" customWidth="1"/>
    <col min="488" max="589" width="36" bestFit="1" customWidth="1"/>
    <col min="590" max="590" width="33.6640625" bestFit="1" customWidth="1"/>
    <col min="591" max="591" width="45.1640625" bestFit="1" customWidth="1"/>
    <col min="592" max="592" width="23.6640625" bestFit="1" customWidth="1"/>
  </cols>
  <sheetData>
    <row r="4" spans="1:7">
      <c r="A4" s="20" t="s">
        <v>388</v>
      </c>
      <c r="B4" s="21" t="s">
        <v>2529</v>
      </c>
    </row>
    <row r="6" spans="1:7">
      <c r="A6" s="9" t="s">
        <v>3234</v>
      </c>
      <c r="B6" s="9" t="s">
        <v>5</v>
      </c>
      <c r="C6" s="51"/>
      <c r="D6" s="51"/>
      <c r="E6" s="51"/>
      <c r="F6" s="51"/>
      <c r="G6" s="10"/>
    </row>
    <row r="7" spans="1:7">
      <c r="A7" s="9" t="s">
        <v>1</v>
      </c>
      <c r="B7" s="11" t="s">
        <v>1329</v>
      </c>
      <c r="C7" s="56" t="s">
        <v>1383</v>
      </c>
      <c r="D7" s="56" t="s">
        <v>1590</v>
      </c>
      <c r="E7" s="56" t="s">
        <v>1813</v>
      </c>
      <c r="F7" s="56" t="s">
        <v>2220</v>
      </c>
      <c r="G7" s="19" t="s">
        <v>2425</v>
      </c>
    </row>
    <row r="8" spans="1:7">
      <c r="A8" s="11" t="s">
        <v>444</v>
      </c>
      <c r="B8" s="13">
        <v>23289</v>
      </c>
      <c r="C8" s="57">
        <v>23289</v>
      </c>
      <c r="D8" s="57">
        <v>23289</v>
      </c>
      <c r="E8" s="57">
        <v>23289</v>
      </c>
      <c r="F8" s="57">
        <v>23289</v>
      </c>
      <c r="G8" s="52">
        <v>23289</v>
      </c>
    </row>
    <row r="9" spans="1:7">
      <c r="A9" s="16" t="s">
        <v>500</v>
      </c>
      <c r="B9" s="17">
        <v>26000</v>
      </c>
      <c r="C9" s="18">
        <v>32973</v>
      </c>
      <c r="D9" s="18">
        <v>32973</v>
      </c>
      <c r="E9" s="18">
        <v>32973</v>
      </c>
      <c r="F9" s="18"/>
      <c r="G9" s="53"/>
    </row>
    <row r="10" spans="1:7">
      <c r="A10" s="16" t="s">
        <v>584</v>
      </c>
      <c r="B10" s="17">
        <v>31000</v>
      </c>
      <c r="C10" s="18">
        <v>3100</v>
      </c>
      <c r="D10" s="18">
        <v>31000</v>
      </c>
      <c r="E10" s="18">
        <v>31000</v>
      </c>
      <c r="F10" s="18">
        <v>31000</v>
      </c>
      <c r="G10" s="53">
        <v>31000</v>
      </c>
    </row>
    <row r="11" spans="1:7">
      <c r="A11" s="16" t="s">
        <v>549</v>
      </c>
      <c r="B11" s="17"/>
      <c r="C11" s="18">
        <v>27463</v>
      </c>
      <c r="D11" s="18">
        <v>27463</v>
      </c>
      <c r="E11" s="18"/>
      <c r="F11" s="18"/>
      <c r="G11" s="53"/>
    </row>
    <row r="12" spans="1:7">
      <c r="A12" s="16" t="s">
        <v>636</v>
      </c>
      <c r="B12" s="17">
        <v>41046</v>
      </c>
      <c r="C12" s="18">
        <v>41046</v>
      </c>
      <c r="D12" s="18">
        <v>41046</v>
      </c>
      <c r="E12" s="18">
        <v>41046</v>
      </c>
      <c r="F12" s="18">
        <v>41046</v>
      </c>
      <c r="G12" s="53">
        <v>41046</v>
      </c>
    </row>
    <row r="13" spans="1:7">
      <c r="A13" s="16" t="s">
        <v>643</v>
      </c>
      <c r="B13" s="17"/>
      <c r="C13" s="18">
        <v>27000</v>
      </c>
      <c r="D13" s="18">
        <v>27000</v>
      </c>
      <c r="E13" s="18">
        <v>12000</v>
      </c>
      <c r="F13" s="18">
        <v>28000</v>
      </c>
      <c r="G13" s="53"/>
    </row>
    <row r="14" spans="1:7">
      <c r="A14" s="16" t="s">
        <v>448</v>
      </c>
      <c r="B14" s="17">
        <v>4901</v>
      </c>
      <c r="C14" s="18"/>
      <c r="D14" s="18">
        <v>5600</v>
      </c>
      <c r="E14" s="18">
        <v>5600</v>
      </c>
      <c r="F14" s="18">
        <v>6383</v>
      </c>
      <c r="G14" s="53">
        <v>6383</v>
      </c>
    </row>
    <row r="15" spans="1:7">
      <c r="A15" s="16" t="s">
        <v>533</v>
      </c>
      <c r="B15" s="17">
        <v>70000</v>
      </c>
      <c r="C15" s="18">
        <v>70000</v>
      </c>
      <c r="D15" s="18">
        <v>70000</v>
      </c>
      <c r="E15" s="18"/>
      <c r="F15" s="18"/>
      <c r="G15" s="53"/>
    </row>
    <row r="16" spans="1:7">
      <c r="A16" s="16" t="s">
        <v>488</v>
      </c>
      <c r="B16" s="17">
        <v>44748</v>
      </c>
      <c r="C16" s="18">
        <v>44748</v>
      </c>
      <c r="D16" s="18">
        <v>44748</v>
      </c>
      <c r="E16" s="18">
        <v>44748</v>
      </c>
      <c r="F16" s="18">
        <v>44748</v>
      </c>
      <c r="G16" s="53">
        <v>44748</v>
      </c>
    </row>
    <row r="17" spans="1:7">
      <c r="A17" s="16" t="s">
        <v>648</v>
      </c>
      <c r="B17" s="17">
        <v>18016</v>
      </c>
      <c r="C17" s="18">
        <v>18016</v>
      </c>
      <c r="D17" s="18">
        <v>18016</v>
      </c>
      <c r="E17" s="18">
        <v>18016</v>
      </c>
      <c r="F17" s="18">
        <v>18016</v>
      </c>
      <c r="G17" s="53">
        <v>18016</v>
      </c>
    </row>
    <row r="18" spans="1:7">
      <c r="A18" s="16" t="s">
        <v>391</v>
      </c>
      <c r="B18" s="17">
        <v>55019</v>
      </c>
      <c r="C18" s="18">
        <v>57769</v>
      </c>
      <c r="D18" s="18">
        <v>57769</v>
      </c>
      <c r="E18" s="18">
        <v>55019</v>
      </c>
      <c r="F18" s="18">
        <v>55019</v>
      </c>
      <c r="G18" s="53">
        <v>63025</v>
      </c>
    </row>
    <row r="19" spans="1:7">
      <c r="A19" s="16" t="s">
        <v>639</v>
      </c>
      <c r="B19" s="17">
        <v>30558</v>
      </c>
      <c r="C19" s="18">
        <v>30558</v>
      </c>
      <c r="D19" s="18">
        <v>46116</v>
      </c>
      <c r="E19" s="18">
        <v>30558</v>
      </c>
      <c r="F19" s="18">
        <v>30558</v>
      </c>
      <c r="G19" s="53">
        <v>30558</v>
      </c>
    </row>
    <row r="20" spans="1:7">
      <c r="A20" s="16" t="s">
        <v>650</v>
      </c>
      <c r="B20" s="17">
        <v>16000</v>
      </c>
      <c r="C20" s="18">
        <v>13900</v>
      </c>
      <c r="D20" s="18">
        <v>13900</v>
      </c>
      <c r="E20" s="18">
        <v>139000</v>
      </c>
      <c r="F20" s="18">
        <v>139000</v>
      </c>
      <c r="G20" s="53">
        <v>1400</v>
      </c>
    </row>
    <row r="21" spans="1:7">
      <c r="A21" s="16" t="s">
        <v>402</v>
      </c>
      <c r="B21" s="17">
        <v>45000</v>
      </c>
      <c r="C21" s="18">
        <v>45000</v>
      </c>
      <c r="D21" s="18">
        <v>45000</v>
      </c>
      <c r="E21" s="18">
        <v>42276</v>
      </c>
      <c r="F21" s="18">
        <v>45000</v>
      </c>
      <c r="G21" s="53">
        <v>45000</v>
      </c>
    </row>
    <row r="22" spans="1:7">
      <c r="A22" s="16" t="s">
        <v>653</v>
      </c>
      <c r="B22" s="17">
        <v>36273</v>
      </c>
      <c r="C22" s="18">
        <v>36273</v>
      </c>
      <c r="D22" s="18">
        <v>36273</v>
      </c>
      <c r="E22" s="18">
        <v>22765</v>
      </c>
      <c r="F22" s="18">
        <v>22765</v>
      </c>
      <c r="G22" s="53">
        <v>22765</v>
      </c>
    </row>
    <row r="23" spans="1:7">
      <c r="A23" s="16" t="s">
        <v>590</v>
      </c>
      <c r="B23" s="17">
        <v>33000</v>
      </c>
      <c r="C23" s="18">
        <v>33000</v>
      </c>
      <c r="D23" s="18">
        <v>33000</v>
      </c>
      <c r="E23" s="18">
        <v>33000</v>
      </c>
      <c r="F23" s="18">
        <v>33000</v>
      </c>
      <c r="G23" s="53">
        <v>33000</v>
      </c>
    </row>
    <row r="24" spans="1:7">
      <c r="A24" s="16" t="s">
        <v>641</v>
      </c>
      <c r="B24" s="17"/>
      <c r="C24" s="18">
        <v>8487</v>
      </c>
      <c r="D24" s="18">
        <v>8487</v>
      </c>
      <c r="E24" s="18">
        <v>8235</v>
      </c>
      <c r="F24" s="18"/>
      <c r="G24" s="53">
        <v>8235</v>
      </c>
    </row>
    <row r="25" spans="1:7">
      <c r="A25" s="16" t="s">
        <v>655</v>
      </c>
      <c r="B25" s="17">
        <v>171</v>
      </c>
      <c r="C25" s="18">
        <v>171</v>
      </c>
      <c r="D25" s="18">
        <v>105</v>
      </c>
      <c r="E25" s="18">
        <v>171</v>
      </c>
      <c r="F25" s="18">
        <v>172</v>
      </c>
      <c r="G25" s="53">
        <v>172</v>
      </c>
    </row>
    <row r="26" spans="1:7">
      <c r="A26" s="16" t="s">
        <v>461</v>
      </c>
      <c r="B26" s="17">
        <v>15678</v>
      </c>
      <c r="C26" s="18">
        <v>11573</v>
      </c>
      <c r="D26" s="18">
        <v>11573</v>
      </c>
      <c r="E26" s="18">
        <v>11573</v>
      </c>
      <c r="F26" s="18">
        <v>11573</v>
      </c>
      <c r="G26" s="53">
        <v>11573</v>
      </c>
    </row>
    <row r="27" spans="1:7">
      <c r="A27" s="16" t="s">
        <v>658</v>
      </c>
      <c r="B27" s="17">
        <v>20000</v>
      </c>
      <c r="C27" s="18">
        <v>20000</v>
      </c>
      <c r="D27" s="18">
        <v>20000</v>
      </c>
      <c r="E27" s="18">
        <v>20000</v>
      </c>
      <c r="F27" s="18">
        <v>20000</v>
      </c>
      <c r="G27" s="53">
        <v>20000</v>
      </c>
    </row>
    <row r="28" spans="1:7">
      <c r="A28" s="16" t="s">
        <v>456</v>
      </c>
      <c r="B28" s="17">
        <v>32086</v>
      </c>
      <c r="C28" s="18">
        <v>32086</v>
      </c>
      <c r="D28" s="18">
        <v>32086</v>
      </c>
      <c r="E28" s="18">
        <v>32086</v>
      </c>
      <c r="F28" s="18">
        <v>32086</v>
      </c>
      <c r="G28" s="53">
        <v>32086</v>
      </c>
    </row>
    <row r="29" spans="1:7">
      <c r="A29" s="16" t="s">
        <v>406</v>
      </c>
      <c r="B29" s="17">
        <v>15000</v>
      </c>
      <c r="C29" s="18">
        <v>15000</v>
      </c>
      <c r="D29" s="18">
        <v>15000</v>
      </c>
      <c r="E29" s="18">
        <v>15000</v>
      </c>
      <c r="F29" s="18">
        <v>12000</v>
      </c>
      <c r="G29" s="53">
        <v>12023</v>
      </c>
    </row>
    <row r="30" spans="1:7">
      <c r="A30" s="16" t="s">
        <v>603</v>
      </c>
      <c r="B30" s="17">
        <v>22096</v>
      </c>
      <c r="C30" s="18">
        <v>22096</v>
      </c>
      <c r="D30" s="18">
        <v>22096</v>
      </c>
      <c r="E30" s="18">
        <v>22096</v>
      </c>
      <c r="F30" s="18">
        <v>22096</v>
      </c>
      <c r="G30" s="53">
        <v>22096</v>
      </c>
    </row>
    <row r="31" spans="1:7">
      <c r="A31" s="16" t="s">
        <v>661</v>
      </c>
      <c r="B31" s="17">
        <v>20000</v>
      </c>
      <c r="C31" s="18">
        <v>20000</v>
      </c>
      <c r="D31" s="18">
        <v>20000</v>
      </c>
      <c r="E31" s="18">
        <v>20000</v>
      </c>
      <c r="F31" s="18">
        <v>20000</v>
      </c>
      <c r="G31" s="53">
        <v>20000</v>
      </c>
    </row>
    <row r="32" spans="1:7">
      <c r="A32" s="16" t="s">
        <v>664</v>
      </c>
      <c r="B32" s="17">
        <v>22955</v>
      </c>
      <c r="C32" s="18">
        <v>22955</v>
      </c>
      <c r="D32" s="18">
        <v>22955</v>
      </c>
      <c r="E32" s="18">
        <v>22955</v>
      </c>
      <c r="F32" s="18">
        <v>22955</v>
      </c>
      <c r="G32" s="53">
        <v>22955</v>
      </c>
    </row>
    <row r="33" spans="1:7">
      <c r="A33" s="16" t="s">
        <v>563</v>
      </c>
      <c r="B33" s="17">
        <v>33722</v>
      </c>
      <c r="C33" s="18">
        <v>33722</v>
      </c>
      <c r="D33" s="18">
        <v>33722</v>
      </c>
      <c r="E33" s="18">
        <v>33722</v>
      </c>
      <c r="F33" s="18">
        <v>33722</v>
      </c>
      <c r="G33" s="53">
        <v>34</v>
      </c>
    </row>
    <row r="34" spans="1:7">
      <c r="A34" s="16" t="s">
        <v>624</v>
      </c>
      <c r="B34" s="17">
        <v>33869</v>
      </c>
      <c r="C34" s="18">
        <v>33869</v>
      </c>
      <c r="D34" s="18">
        <v>33869</v>
      </c>
      <c r="E34" s="18">
        <v>33869</v>
      </c>
      <c r="F34" s="18">
        <v>33869</v>
      </c>
      <c r="G34" s="53">
        <v>33869</v>
      </c>
    </row>
    <row r="35" spans="1:7">
      <c r="A35" s="16" t="s">
        <v>666</v>
      </c>
      <c r="B35" s="17">
        <v>48000</v>
      </c>
      <c r="C35" s="18">
        <v>48000</v>
      </c>
      <c r="D35" s="18">
        <v>48000</v>
      </c>
      <c r="E35" s="18">
        <v>48000</v>
      </c>
      <c r="F35" s="18">
        <v>48000</v>
      </c>
      <c r="G35" s="53"/>
    </row>
    <row r="36" spans="1:7">
      <c r="A36" s="16" t="s">
        <v>512</v>
      </c>
      <c r="B36" s="17">
        <v>13325</v>
      </c>
      <c r="C36" s="18">
        <v>13325</v>
      </c>
      <c r="D36" s="18">
        <v>13325</v>
      </c>
      <c r="E36" s="18">
        <v>13325</v>
      </c>
      <c r="F36" s="18">
        <v>13325</v>
      </c>
      <c r="G36" s="53">
        <v>13325</v>
      </c>
    </row>
    <row r="37" spans="1:7">
      <c r="A37" s="16" t="s">
        <v>581</v>
      </c>
      <c r="B37" s="17">
        <v>49508</v>
      </c>
      <c r="C37" s="18">
        <v>49508</v>
      </c>
      <c r="D37" s="18">
        <v>49508</v>
      </c>
      <c r="E37" s="18">
        <v>49508</v>
      </c>
      <c r="F37" s="18">
        <v>49508</v>
      </c>
      <c r="G37" s="53">
        <v>49508</v>
      </c>
    </row>
    <row r="38" spans="1:7">
      <c r="A38" s="16" t="s">
        <v>605</v>
      </c>
      <c r="B38" s="17">
        <v>56241</v>
      </c>
      <c r="C38" s="18">
        <v>56241</v>
      </c>
      <c r="D38" s="18"/>
      <c r="E38" s="18">
        <v>57521</v>
      </c>
      <c r="F38" s="18">
        <v>56241</v>
      </c>
      <c r="G38" s="53">
        <v>56241</v>
      </c>
    </row>
    <row r="39" spans="1:7">
      <c r="A39" s="16" t="s">
        <v>608</v>
      </c>
      <c r="B39" s="17">
        <v>41442</v>
      </c>
      <c r="C39" s="18">
        <v>41442</v>
      </c>
      <c r="D39" s="18">
        <v>41442</v>
      </c>
      <c r="E39" s="18">
        <v>41442</v>
      </c>
      <c r="F39" s="18">
        <v>41442</v>
      </c>
      <c r="G39" s="53">
        <v>41442</v>
      </c>
    </row>
    <row r="40" spans="1:7">
      <c r="A40" s="16" t="s">
        <v>575</v>
      </c>
      <c r="B40" s="17">
        <v>26000</v>
      </c>
      <c r="C40" s="18">
        <v>26000</v>
      </c>
      <c r="D40" s="18">
        <v>26000</v>
      </c>
      <c r="E40" s="18">
        <v>26000</v>
      </c>
      <c r="F40" s="18">
        <v>26000</v>
      </c>
      <c r="G40" s="53">
        <v>26000</v>
      </c>
    </row>
    <row r="41" spans="1:7">
      <c r="A41" s="16" t="s">
        <v>476</v>
      </c>
      <c r="B41" s="17">
        <v>9957</v>
      </c>
      <c r="C41" s="18">
        <v>9957</v>
      </c>
      <c r="D41" s="18">
        <v>9957</v>
      </c>
      <c r="E41" s="18">
        <v>9957</v>
      </c>
      <c r="F41" s="18">
        <v>9957</v>
      </c>
      <c r="G41" s="53">
        <v>9957</v>
      </c>
    </row>
    <row r="42" spans="1:7">
      <c r="A42" s="16" t="s">
        <v>433</v>
      </c>
      <c r="B42" s="17">
        <v>9897</v>
      </c>
      <c r="C42" s="18">
        <v>12177</v>
      </c>
      <c r="D42" s="18">
        <v>12177</v>
      </c>
      <c r="E42" s="18">
        <v>12177</v>
      </c>
      <c r="F42" s="18">
        <v>12177</v>
      </c>
      <c r="G42" s="53">
        <v>12177</v>
      </c>
    </row>
    <row r="43" spans="1:7">
      <c r="A43" s="16" t="s">
        <v>413</v>
      </c>
      <c r="B43" s="17">
        <v>37500</v>
      </c>
      <c r="C43" s="18">
        <v>37500</v>
      </c>
      <c r="D43" s="18">
        <v>37500</v>
      </c>
      <c r="E43" s="18">
        <v>37500</v>
      </c>
      <c r="F43" s="18">
        <v>37500</v>
      </c>
      <c r="G43" s="53">
        <v>37500</v>
      </c>
    </row>
    <row r="44" spans="1:7">
      <c r="A44" s="16" t="s">
        <v>441</v>
      </c>
      <c r="B44" s="17">
        <v>30000</v>
      </c>
      <c r="C44" s="18">
        <v>30000</v>
      </c>
      <c r="D44" s="18">
        <v>30000</v>
      </c>
      <c r="E44" s="18">
        <v>30000</v>
      </c>
      <c r="F44" s="18"/>
      <c r="G44" s="53">
        <v>27378</v>
      </c>
    </row>
    <row r="45" spans="1:7">
      <c r="A45" s="16" t="s">
        <v>668</v>
      </c>
      <c r="B45" s="17">
        <v>46939</v>
      </c>
      <c r="C45" s="18">
        <v>46939</v>
      </c>
      <c r="D45" s="18">
        <v>46939</v>
      </c>
      <c r="E45" s="18">
        <v>46939</v>
      </c>
      <c r="F45" s="18">
        <v>46939</v>
      </c>
      <c r="G45" s="53">
        <v>46939</v>
      </c>
    </row>
    <row r="46" spans="1:7">
      <c r="A46" s="16" t="s">
        <v>436</v>
      </c>
      <c r="B46" s="17">
        <v>15500</v>
      </c>
      <c r="C46" s="18">
        <v>15500</v>
      </c>
      <c r="D46" s="18">
        <v>15500</v>
      </c>
      <c r="E46" s="18">
        <v>15500</v>
      </c>
      <c r="F46" s="18"/>
      <c r="G46" s="53">
        <v>15500</v>
      </c>
    </row>
    <row r="47" spans="1:7">
      <c r="A47" s="16" t="s">
        <v>418</v>
      </c>
      <c r="B47" s="17">
        <v>35351</v>
      </c>
      <c r="C47" s="18">
        <v>35351</v>
      </c>
      <c r="D47" s="18">
        <v>35351</v>
      </c>
      <c r="E47" s="18">
        <v>35351</v>
      </c>
      <c r="F47" s="18">
        <v>35351</v>
      </c>
      <c r="G47" s="53">
        <v>35351</v>
      </c>
    </row>
    <row r="48" spans="1:7">
      <c r="A48" s="16" t="s">
        <v>599</v>
      </c>
      <c r="B48" s="17">
        <v>28945</v>
      </c>
      <c r="C48" s="18">
        <v>28945</v>
      </c>
      <c r="D48" s="18">
        <v>28945</v>
      </c>
      <c r="E48" s="18">
        <v>28945</v>
      </c>
      <c r="F48" s="18">
        <v>28945</v>
      </c>
      <c r="G48" s="53">
        <v>28945</v>
      </c>
    </row>
    <row r="49" spans="1:7">
      <c r="A49" s="16" t="s">
        <v>485</v>
      </c>
      <c r="B49" s="17">
        <v>54421</v>
      </c>
      <c r="C49" s="18">
        <v>54421</v>
      </c>
      <c r="D49" s="18">
        <v>54421</v>
      </c>
      <c r="E49" s="18">
        <v>54421</v>
      </c>
      <c r="F49" s="18">
        <v>54421</v>
      </c>
      <c r="G49" s="53">
        <v>54421</v>
      </c>
    </row>
    <row r="50" spans="1:7">
      <c r="A50" s="16" t="s">
        <v>569</v>
      </c>
      <c r="B50" s="17">
        <v>40362</v>
      </c>
      <c r="C50" s="18">
        <v>40362</v>
      </c>
      <c r="D50" s="18">
        <v>40362</v>
      </c>
      <c r="E50" s="18">
        <v>40362</v>
      </c>
      <c r="F50" s="18">
        <v>40362</v>
      </c>
      <c r="G50" s="53">
        <v>40362</v>
      </c>
    </row>
    <row r="51" spans="1:7">
      <c r="A51" s="16" t="s">
        <v>671</v>
      </c>
      <c r="B51" s="17">
        <v>21493</v>
      </c>
      <c r="C51" s="18">
        <v>25838</v>
      </c>
      <c r="D51" s="18">
        <v>18999</v>
      </c>
      <c r="E51" s="18">
        <v>25858</v>
      </c>
      <c r="F51" s="18">
        <v>25838</v>
      </c>
      <c r="G51" s="53"/>
    </row>
    <row r="52" spans="1:7">
      <c r="A52" s="16" t="s">
        <v>673</v>
      </c>
      <c r="B52" s="17">
        <v>22700</v>
      </c>
      <c r="C52" s="18">
        <v>22700</v>
      </c>
      <c r="D52" s="18">
        <v>22700</v>
      </c>
      <c r="E52" s="18">
        <v>22700</v>
      </c>
      <c r="F52" s="18">
        <v>22700</v>
      </c>
      <c r="G52" s="53">
        <v>22700</v>
      </c>
    </row>
    <row r="53" spans="1:7">
      <c r="A53" s="16" t="s">
        <v>675</v>
      </c>
      <c r="B53" s="17">
        <v>44100</v>
      </c>
      <c r="C53" s="18">
        <v>44100</v>
      </c>
      <c r="D53" s="18">
        <v>44100</v>
      </c>
      <c r="E53" s="18">
        <v>44100</v>
      </c>
      <c r="F53" s="18">
        <v>44100</v>
      </c>
      <c r="G53" s="53">
        <v>44100</v>
      </c>
    </row>
    <row r="54" spans="1:7">
      <c r="A54" s="16" t="s">
        <v>586</v>
      </c>
      <c r="B54" s="17">
        <v>30000</v>
      </c>
      <c r="C54" s="18">
        <v>30000</v>
      </c>
      <c r="D54" s="18">
        <v>30000</v>
      </c>
      <c r="E54" s="18">
        <v>30000</v>
      </c>
      <c r="F54" s="18">
        <v>30000</v>
      </c>
      <c r="G54" s="53">
        <v>30000</v>
      </c>
    </row>
    <row r="55" spans="1:7">
      <c r="A55" s="16" t="s">
        <v>677</v>
      </c>
      <c r="B55" s="17">
        <v>17330</v>
      </c>
      <c r="C55" s="18">
        <v>17330</v>
      </c>
      <c r="D55" s="18">
        <v>17330</v>
      </c>
      <c r="E55" s="18">
        <v>17330</v>
      </c>
      <c r="F55" s="18">
        <v>17330</v>
      </c>
      <c r="G55" s="53">
        <v>17330</v>
      </c>
    </row>
    <row r="56" spans="1:7">
      <c r="A56" s="16" t="s">
        <v>552</v>
      </c>
      <c r="B56" s="17">
        <v>58929</v>
      </c>
      <c r="C56" s="18">
        <v>58929</v>
      </c>
      <c r="D56" s="18">
        <v>58929</v>
      </c>
      <c r="E56" s="18">
        <v>58929</v>
      </c>
      <c r="F56" s="18">
        <v>58929</v>
      </c>
      <c r="G56" s="53">
        <v>58929</v>
      </c>
    </row>
    <row r="57" spans="1:7">
      <c r="A57" s="16" t="s">
        <v>679</v>
      </c>
      <c r="B57" s="17">
        <v>8000</v>
      </c>
      <c r="C57" s="18">
        <v>25338</v>
      </c>
      <c r="D57" s="18">
        <v>8000</v>
      </c>
      <c r="E57" s="18">
        <v>8000</v>
      </c>
      <c r="F57" s="18">
        <v>8000</v>
      </c>
      <c r="G57" s="53">
        <v>8000</v>
      </c>
    </row>
    <row r="58" spans="1:7">
      <c r="A58" s="16" t="s">
        <v>681</v>
      </c>
      <c r="B58" s="17">
        <v>97475</v>
      </c>
      <c r="C58" s="18">
        <v>97475</v>
      </c>
      <c r="D58" s="18">
        <v>97475</v>
      </c>
      <c r="E58" s="18">
        <v>97475</v>
      </c>
      <c r="F58" s="18">
        <v>97475</v>
      </c>
      <c r="G58" s="53">
        <v>97475</v>
      </c>
    </row>
    <row r="59" spans="1:7">
      <c r="A59" s="16" t="s">
        <v>618</v>
      </c>
      <c r="B59" s="17">
        <v>48384</v>
      </c>
      <c r="C59" s="18">
        <v>48384</v>
      </c>
      <c r="D59" s="18">
        <v>48384</v>
      </c>
      <c r="E59" s="18">
        <v>48384</v>
      </c>
      <c r="F59" s="18">
        <v>48384</v>
      </c>
      <c r="G59" s="53">
        <v>48384</v>
      </c>
    </row>
    <row r="60" spans="1:7">
      <c r="A60" s="16" t="s">
        <v>684</v>
      </c>
      <c r="B60" s="17">
        <v>12000</v>
      </c>
      <c r="C60" s="18">
        <v>12000</v>
      </c>
      <c r="D60" s="18">
        <v>12000</v>
      </c>
      <c r="E60" s="18">
        <v>13454</v>
      </c>
      <c r="F60" s="18">
        <v>13454</v>
      </c>
      <c r="G60" s="53">
        <v>13454</v>
      </c>
    </row>
    <row r="61" spans="1:7">
      <c r="A61" s="16" t="s">
        <v>446</v>
      </c>
      <c r="B61" s="17">
        <v>31483</v>
      </c>
      <c r="C61" s="18">
        <v>31483</v>
      </c>
      <c r="D61" s="18">
        <v>31483</v>
      </c>
      <c r="E61" s="18">
        <v>31483</v>
      </c>
      <c r="F61" s="18">
        <v>31483</v>
      </c>
      <c r="G61" s="53">
        <v>31483</v>
      </c>
    </row>
    <row r="62" spans="1:7">
      <c r="A62" s="16" t="s">
        <v>503</v>
      </c>
      <c r="B62" s="17">
        <v>17983</v>
      </c>
      <c r="C62" s="18">
        <v>17983</v>
      </c>
      <c r="D62" s="18">
        <v>17983</v>
      </c>
      <c r="E62" s="18">
        <v>17983</v>
      </c>
      <c r="F62" s="18">
        <v>17983</v>
      </c>
      <c r="G62" s="53">
        <v>17983</v>
      </c>
    </row>
    <row r="63" spans="1:7">
      <c r="A63" s="16" t="s">
        <v>451</v>
      </c>
      <c r="B63" s="17">
        <v>3897</v>
      </c>
      <c r="C63" s="18">
        <v>2752</v>
      </c>
      <c r="D63" s="18">
        <v>2752</v>
      </c>
      <c r="E63" s="18">
        <v>2752</v>
      </c>
      <c r="F63" s="18">
        <v>2752</v>
      </c>
      <c r="G63" s="53">
        <v>2752</v>
      </c>
    </row>
    <row r="64" spans="1:7">
      <c r="A64" s="16" t="s">
        <v>423</v>
      </c>
      <c r="B64" s="17">
        <v>30800</v>
      </c>
      <c r="C64" s="18">
        <v>30800</v>
      </c>
      <c r="D64" s="18">
        <v>30800</v>
      </c>
      <c r="E64" s="18">
        <v>30800</v>
      </c>
      <c r="F64" s="18">
        <v>30800</v>
      </c>
      <c r="G64" s="53">
        <v>30800</v>
      </c>
    </row>
    <row r="65" spans="1:7">
      <c r="A65" s="16" t="s">
        <v>493</v>
      </c>
      <c r="B65" s="17">
        <v>25000</v>
      </c>
      <c r="C65" s="18">
        <v>290986</v>
      </c>
      <c r="D65" s="18">
        <v>290986</v>
      </c>
      <c r="E65" s="18">
        <v>291000</v>
      </c>
      <c r="F65" s="18">
        <v>291000</v>
      </c>
      <c r="G65" s="53">
        <v>290986</v>
      </c>
    </row>
    <row r="66" spans="1:7">
      <c r="A66" s="16" t="s">
        <v>687</v>
      </c>
      <c r="B66" s="17">
        <v>16698</v>
      </c>
      <c r="C66" s="18">
        <v>16698</v>
      </c>
      <c r="D66" s="18">
        <v>16698</v>
      </c>
      <c r="E66" s="18">
        <v>16698</v>
      </c>
      <c r="F66" s="18">
        <v>16698</v>
      </c>
      <c r="G66" s="53">
        <v>16698</v>
      </c>
    </row>
    <row r="67" spans="1:7">
      <c r="A67" s="16" t="s">
        <v>690</v>
      </c>
      <c r="B67" s="17">
        <v>24000</v>
      </c>
      <c r="C67" s="18">
        <v>24000</v>
      </c>
      <c r="D67" s="18">
        <v>24000</v>
      </c>
      <c r="E67" s="18">
        <v>24000</v>
      </c>
      <c r="F67" s="18"/>
      <c r="G67" s="53">
        <v>24000</v>
      </c>
    </row>
    <row r="68" spans="1:7">
      <c r="A68" s="16" t="s">
        <v>692</v>
      </c>
      <c r="B68" s="17">
        <v>22996</v>
      </c>
      <c r="C68" s="18"/>
      <c r="D68" s="18">
        <v>22996</v>
      </c>
      <c r="E68" s="18">
        <v>22996</v>
      </c>
      <c r="F68" s="18">
        <v>21558</v>
      </c>
      <c r="G68" s="53">
        <v>21558</v>
      </c>
    </row>
    <row r="69" spans="1:7">
      <c r="A69" s="16" t="s">
        <v>694</v>
      </c>
      <c r="B69" s="17">
        <v>52360</v>
      </c>
      <c r="C69" s="18">
        <v>52360</v>
      </c>
      <c r="D69" s="18">
        <v>52360</v>
      </c>
      <c r="E69" s="18">
        <v>52360</v>
      </c>
      <c r="F69" s="18">
        <v>45863</v>
      </c>
      <c r="G69" s="53">
        <v>52360</v>
      </c>
    </row>
    <row r="70" spans="1:7">
      <c r="A70" s="16" t="s">
        <v>698</v>
      </c>
      <c r="B70" s="17">
        <v>17000</v>
      </c>
      <c r="C70" s="18">
        <v>17000</v>
      </c>
      <c r="D70" s="18">
        <v>17000</v>
      </c>
      <c r="E70" s="18">
        <v>17000</v>
      </c>
      <c r="F70" s="18">
        <v>17000</v>
      </c>
      <c r="G70" s="53">
        <v>17000</v>
      </c>
    </row>
    <row r="71" spans="1:7">
      <c r="A71" s="16" t="s">
        <v>701</v>
      </c>
      <c r="B71" s="17">
        <v>54000</v>
      </c>
      <c r="C71" s="18">
        <v>54000</v>
      </c>
      <c r="D71" s="18">
        <v>54000</v>
      </c>
      <c r="E71" s="18">
        <v>54000</v>
      </c>
      <c r="F71" s="18">
        <v>54000</v>
      </c>
      <c r="G71" s="53">
        <v>54000</v>
      </c>
    </row>
    <row r="72" spans="1:7">
      <c r="A72" s="16" t="s">
        <v>470</v>
      </c>
      <c r="B72" s="17">
        <v>22500</v>
      </c>
      <c r="C72" s="18">
        <v>22500</v>
      </c>
      <c r="D72" s="18">
        <v>22500</v>
      </c>
      <c r="E72" s="18">
        <v>23</v>
      </c>
      <c r="F72" s="18">
        <v>22500</v>
      </c>
      <c r="G72" s="53">
        <v>22500</v>
      </c>
    </row>
    <row r="73" spans="1:7">
      <c r="A73" s="16" t="s">
        <v>555</v>
      </c>
      <c r="B73" s="17">
        <v>36472</v>
      </c>
      <c r="C73" s="18">
        <v>36472</v>
      </c>
      <c r="D73" s="18">
        <v>32352</v>
      </c>
      <c r="E73" s="18">
        <v>36472</v>
      </c>
      <c r="F73" s="18">
        <v>36472</v>
      </c>
      <c r="G73" s="53">
        <v>36472</v>
      </c>
    </row>
    <row r="74" spans="1:7">
      <c r="A74" s="16" t="s">
        <v>578</v>
      </c>
      <c r="B74" s="17">
        <v>67500</v>
      </c>
      <c r="C74" s="18">
        <v>67500</v>
      </c>
      <c r="D74" s="18">
        <v>67500</v>
      </c>
      <c r="E74" s="18">
        <v>67500</v>
      </c>
      <c r="F74" s="18">
        <v>67500</v>
      </c>
      <c r="G74" s="53">
        <v>67500</v>
      </c>
    </row>
    <row r="75" spans="1:7">
      <c r="A75" s="16" t="s">
        <v>518</v>
      </c>
      <c r="B75" s="17">
        <v>18667</v>
      </c>
      <c r="C75" s="18">
        <v>18667</v>
      </c>
      <c r="D75" s="18">
        <v>18667</v>
      </c>
      <c r="E75" s="18">
        <v>18667</v>
      </c>
      <c r="F75" s="18">
        <v>18667</v>
      </c>
      <c r="G75" s="53">
        <v>18667</v>
      </c>
    </row>
    <row r="76" spans="1:7">
      <c r="A76" s="16" t="s">
        <v>706</v>
      </c>
      <c r="B76" s="17">
        <v>7111</v>
      </c>
      <c r="C76" s="18"/>
      <c r="D76" s="18">
        <v>15901</v>
      </c>
      <c r="E76" s="18">
        <v>15901</v>
      </c>
      <c r="F76" s="18">
        <v>9965</v>
      </c>
      <c r="G76" s="53">
        <v>9965</v>
      </c>
    </row>
    <row r="77" spans="1:7">
      <c r="A77" s="16" t="s">
        <v>708</v>
      </c>
      <c r="B77" s="17">
        <v>95000</v>
      </c>
      <c r="C77" s="18">
        <v>95000</v>
      </c>
      <c r="D77" s="18">
        <v>14327</v>
      </c>
      <c r="E77" s="18">
        <v>14327</v>
      </c>
      <c r="F77" s="18">
        <v>14327</v>
      </c>
      <c r="G77" s="53">
        <v>14327</v>
      </c>
    </row>
    <row r="78" spans="1:7">
      <c r="A78" s="16" t="s">
        <v>526</v>
      </c>
      <c r="B78" s="17">
        <v>14327</v>
      </c>
      <c r="C78" s="18">
        <v>22996</v>
      </c>
      <c r="D78" s="18">
        <v>14327</v>
      </c>
      <c r="E78" s="18">
        <v>14327</v>
      </c>
      <c r="F78" s="18">
        <v>13950</v>
      </c>
      <c r="G78" s="53">
        <v>13950</v>
      </c>
    </row>
    <row r="79" spans="1:7">
      <c r="A79" s="16" t="s">
        <v>427</v>
      </c>
      <c r="B79" s="17">
        <v>46128</v>
      </c>
      <c r="C79" s="18">
        <v>46128</v>
      </c>
      <c r="D79" s="18">
        <v>30053</v>
      </c>
      <c r="E79" s="18">
        <v>30053</v>
      </c>
      <c r="F79" s="18"/>
      <c r="G79" s="53"/>
    </row>
    <row r="80" spans="1:7">
      <c r="A80" s="16" t="s">
        <v>710</v>
      </c>
      <c r="B80" s="17">
        <v>8914</v>
      </c>
      <c r="C80" s="18">
        <v>8914</v>
      </c>
      <c r="D80" s="18">
        <v>8914</v>
      </c>
      <c r="E80" s="18">
        <v>8914</v>
      </c>
      <c r="F80" s="18">
        <v>8914</v>
      </c>
      <c r="G80" s="53">
        <v>8914</v>
      </c>
    </row>
    <row r="81" spans="1:7">
      <c r="A81" s="16" t="s">
        <v>712</v>
      </c>
      <c r="B81" s="17">
        <v>11263</v>
      </c>
      <c r="C81" s="18">
        <v>11263</v>
      </c>
      <c r="D81" s="18">
        <v>11263</v>
      </c>
      <c r="E81" s="18">
        <v>11263</v>
      </c>
      <c r="F81" s="18">
        <v>11263</v>
      </c>
      <c r="G81" s="53">
        <v>11263</v>
      </c>
    </row>
    <row r="82" spans="1:7">
      <c r="A82" s="16" t="s">
        <v>714</v>
      </c>
      <c r="B82" s="17">
        <v>72000</v>
      </c>
      <c r="C82" s="18">
        <v>88700</v>
      </c>
      <c r="D82" s="18">
        <v>88700</v>
      </c>
      <c r="E82" s="18">
        <v>88700</v>
      </c>
      <c r="F82" s="18">
        <v>88700</v>
      </c>
      <c r="G82" s="53"/>
    </row>
    <row r="83" spans="1:7">
      <c r="A83" s="16" t="s">
        <v>536</v>
      </c>
      <c r="B83" s="17">
        <v>38000</v>
      </c>
      <c r="C83" s="18">
        <v>38000</v>
      </c>
      <c r="D83" s="18">
        <v>38000</v>
      </c>
      <c r="E83" s="18">
        <v>38000</v>
      </c>
      <c r="F83" s="18">
        <v>38000</v>
      </c>
      <c r="G83" s="53">
        <v>38000</v>
      </c>
    </row>
    <row r="84" spans="1:7">
      <c r="A84" s="16" t="s">
        <v>480</v>
      </c>
      <c r="B84" s="17">
        <v>13200</v>
      </c>
      <c r="C84" s="18">
        <v>12500</v>
      </c>
      <c r="D84" s="18">
        <v>10500</v>
      </c>
      <c r="E84" s="18">
        <v>10500</v>
      </c>
      <c r="F84" s="18">
        <v>10500</v>
      </c>
      <c r="G84" s="53">
        <v>10500</v>
      </c>
    </row>
    <row r="85" spans="1:7">
      <c r="A85" s="16" t="s">
        <v>717</v>
      </c>
      <c r="B85" s="17">
        <v>30000</v>
      </c>
      <c r="C85" s="18">
        <v>30000</v>
      </c>
      <c r="D85" s="18">
        <v>30000</v>
      </c>
      <c r="E85" s="18">
        <v>30000</v>
      </c>
      <c r="F85" s="18">
        <v>84789</v>
      </c>
      <c r="G85" s="53">
        <v>84789</v>
      </c>
    </row>
    <row r="86" spans="1:7">
      <c r="A86" s="16" t="s">
        <v>615</v>
      </c>
      <c r="B86" s="17">
        <v>49062</v>
      </c>
      <c r="C86" s="18">
        <v>49062</v>
      </c>
      <c r="D86" s="18">
        <v>49062</v>
      </c>
      <c r="E86" s="18">
        <v>49062</v>
      </c>
      <c r="F86" s="18">
        <v>49062</v>
      </c>
      <c r="G86" s="53">
        <v>49062</v>
      </c>
    </row>
    <row r="87" spans="1:7">
      <c r="A87" s="16" t="s">
        <v>719</v>
      </c>
      <c r="B87" s="17">
        <v>11559</v>
      </c>
      <c r="C87" s="18">
        <v>11559</v>
      </c>
      <c r="D87" s="18">
        <v>11559</v>
      </c>
      <c r="E87" s="18">
        <v>11559</v>
      </c>
      <c r="F87" s="18">
        <v>11559</v>
      </c>
      <c r="G87" s="53">
        <v>11559</v>
      </c>
    </row>
    <row r="88" spans="1:7">
      <c r="A88" s="16" t="s">
        <v>491</v>
      </c>
      <c r="B88" s="17">
        <v>15312</v>
      </c>
      <c r="C88" s="18">
        <v>15312</v>
      </c>
      <c r="D88" s="18">
        <v>15312</v>
      </c>
      <c r="E88" s="18">
        <v>15312</v>
      </c>
      <c r="F88" s="18">
        <v>15312</v>
      </c>
      <c r="G88" s="53">
        <v>14252</v>
      </c>
    </row>
    <row r="89" spans="1:7">
      <c r="A89" s="16" t="s">
        <v>544</v>
      </c>
      <c r="B89" s="17">
        <v>25205</v>
      </c>
      <c r="C89" s="18">
        <v>12750</v>
      </c>
      <c r="D89" s="18">
        <v>12976</v>
      </c>
      <c r="E89" s="18">
        <v>12976</v>
      </c>
      <c r="F89" s="18">
        <v>11696</v>
      </c>
      <c r="G89" s="53">
        <v>11696</v>
      </c>
    </row>
    <row r="90" spans="1:7">
      <c r="A90" s="16" t="s">
        <v>611</v>
      </c>
      <c r="B90" s="17">
        <v>39186</v>
      </c>
      <c r="C90" s="18">
        <v>39186</v>
      </c>
      <c r="D90" s="18">
        <v>39186</v>
      </c>
      <c r="E90" s="18">
        <v>39186</v>
      </c>
      <c r="F90" s="18">
        <v>39186</v>
      </c>
      <c r="G90" s="53">
        <v>39186</v>
      </c>
    </row>
    <row r="91" spans="1:7">
      <c r="A91" s="16" t="s">
        <v>632</v>
      </c>
      <c r="B91" s="17">
        <v>95756</v>
      </c>
      <c r="C91" s="18">
        <v>95756</v>
      </c>
      <c r="D91" s="18">
        <v>81836</v>
      </c>
      <c r="E91" s="18">
        <v>81836</v>
      </c>
      <c r="F91" s="18">
        <v>81836</v>
      </c>
      <c r="G91" s="53">
        <v>17755</v>
      </c>
    </row>
    <row r="92" spans="1:7">
      <c r="A92" s="16" t="s">
        <v>721</v>
      </c>
      <c r="B92" s="17">
        <v>60000</v>
      </c>
      <c r="C92" s="18">
        <v>60000</v>
      </c>
      <c r="D92" s="18">
        <v>60000</v>
      </c>
      <c r="E92" s="18">
        <v>60000</v>
      </c>
      <c r="F92" s="18">
        <v>60000</v>
      </c>
      <c r="G92" s="53">
        <v>60000</v>
      </c>
    </row>
    <row r="93" spans="1:7">
      <c r="A93" s="16" t="s">
        <v>506</v>
      </c>
      <c r="B93" s="17">
        <v>22924</v>
      </c>
      <c r="C93" s="18">
        <v>22924</v>
      </c>
      <c r="D93" s="18">
        <v>22924</v>
      </c>
      <c r="E93" s="18">
        <v>22924</v>
      </c>
      <c r="F93" s="18">
        <v>22924</v>
      </c>
      <c r="G93" s="53">
        <v>22924</v>
      </c>
    </row>
    <row r="94" spans="1:7">
      <c r="A94" s="16" t="s">
        <v>723</v>
      </c>
      <c r="B94" s="17">
        <v>44000</v>
      </c>
      <c r="C94" s="18">
        <v>44000</v>
      </c>
      <c r="D94" s="18">
        <v>44000</v>
      </c>
      <c r="E94" s="18">
        <v>44000</v>
      </c>
      <c r="F94" s="18">
        <v>44000</v>
      </c>
      <c r="G94" s="53">
        <v>44000</v>
      </c>
    </row>
    <row r="95" spans="1:7">
      <c r="A95" s="16" t="s">
        <v>727</v>
      </c>
      <c r="B95" s="17">
        <v>55227</v>
      </c>
      <c r="C95" s="18">
        <v>55227</v>
      </c>
      <c r="D95" s="18">
        <v>55227</v>
      </c>
      <c r="E95" s="18">
        <v>55227</v>
      </c>
      <c r="F95" s="18">
        <v>55227</v>
      </c>
      <c r="G95" s="53">
        <v>55227</v>
      </c>
    </row>
    <row r="96" spans="1:7">
      <c r="A96" s="16" t="s">
        <v>729</v>
      </c>
      <c r="B96" s="17">
        <v>91435</v>
      </c>
      <c r="C96" s="18">
        <v>90233</v>
      </c>
      <c r="D96" s="18">
        <v>90233</v>
      </c>
      <c r="E96" s="18">
        <v>90233</v>
      </c>
      <c r="F96" s="18"/>
      <c r="G96" s="53"/>
    </row>
    <row r="97" spans="1:7">
      <c r="A97" s="16" t="s">
        <v>522</v>
      </c>
      <c r="B97" s="17">
        <v>42400</v>
      </c>
      <c r="C97" s="18">
        <v>42600</v>
      </c>
      <c r="D97" s="18">
        <v>42600</v>
      </c>
      <c r="E97" s="18">
        <v>42600</v>
      </c>
      <c r="F97" s="18">
        <v>42600</v>
      </c>
      <c r="G97" s="53">
        <v>42600</v>
      </c>
    </row>
    <row r="98" spans="1:7">
      <c r="A98" s="16" t="s">
        <v>733</v>
      </c>
      <c r="B98" s="17">
        <v>70000</v>
      </c>
      <c r="C98" s="18">
        <v>106254</v>
      </c>
      <c r="D98" s="18">
        <v>106254</v>
      </c>
      <c r="E98" s="18">
        <v>106254</v>
      </c>
      <c r="F98" s="18">
        <v>106254</v>
      </c>
      <c r="G98" s="53"/>
    </row>
    <row r="99" spans="1:7">
      <c r="A99" s="16" t="s">
        <v>736</v>
      </c>
      <c r="B99" s="17">
        <v>47039</v>
      </c>
      <c r="C99" s="18">
        <v>47039</v>
      </c>
      <c r="D99" s="18">
        <v>47039</v>
      </c>
      <c r="E99" s="18"/>
      <c r="F99" s="18">
        <v>47039</v>
      </c>
      <c r="G99" s="53"/>
    </row>
    <row r="100" spans="1:7">
      <c r="A100" s="16" t="s">
        <v>592</v>
      </c>
      <c r="B100" s="17">
        <v>53346</v>
      </c>
      <c r="C100" s="18">
        <v>53346</v>
      </c>
      <c r="D100" s="18">
        <v>53346</v>
      </c>
      <c r="E100" s="18">
        <v>53346</v>
      </c>
      <c r="F100" s="18">
        <v>21885</v>
      </c>
      <c r="G100" s="53">
        <v>21885</v>
      </c>
    </row>
    <row r="101" spans="1:7">
      <c r="A101" s="16" t="s">
        <v>430</v>
      </c>
      <c r="B101" s="17">
        <v>23492</v>
      </c>
      <c r="C101" s="18">
        <v>23492</v>
      </c>
      <c r="D101" s="18">
        <v>23492</v>
      </c>
      <c r="E101" s="18">
        <v>23492</v>
      </c>
      <c r="F101" s="18">
        <v>23492</v>
      </c>
      <c r="G101" s="53">
        <v>23492</v>
      </c>
    </row>
    <row r="102" spans="1:7">
      <c r="A102" s="16" t="s">
        <v>466</v>
      </c>
      <c r="B102" s="17">
        <v>24758</v>
      </c>
      <c r="C102" s="18">
        <v>24758</v>
      </c>
      <c r="D102" s="18">
        <v>24758</v>
      </c>
      <c r="E102" s="18">
        <v>24758</v>
      </c>
      <c r="F102" s="18"/>
      <c r="G102" s="53"/>
    </row>
    <row r="103" spans="1:7">
      <c r="A103" s="16" t="s">
        <v>628</v>
      </c>
      <c r="B103" s="17">
        <v>37760</v>
      </c>
      <c r="C103" s="18">
        <v>37760</v>
      </c>
      <c r="D103" s="18">
        <v>37760</v>
      </c>
      <c r="E103" s="18">
        <v>37760</v>
      </c>
      <c r="F103" s="18">
        <v>37760</v>
      </c>
      <c r="G103" s="53">
        <v>37760</v>
      </c>
    </row>
    <row r="104" spans="1:7">
      <c r="A104" s="16" t="s">
        <v>739</v>
      </c>
      <c r="B104" s="17">
        <v>93000</v>
      </c>
      <c r="C104" s="18">
        <v>96000</v>
      </c>
      <c r="D104" s="18">
        <v>96000</v>
      </c>
      <c r="E104" s="18">
        <v>96000</v>
      </c>
      <c r="F104" s="18"/>
      <c r="G104" s="53">
        <v>96000</v>
      </c>
    </row>
    <row r="105" spans="1:7">
      <c r="A105" s="16" t="s">
        <v>742</v>
      </c>
      <c r="B105" s="17">
        <v>125000</v>
      </c>
      <c r="C105" s="18">
        <v>99000</v>
      </c>
      <c r="D105" s="18">
        <v>99000</v>
      </c>
      <c r="E105" s="18">
        <v>99000</v>
      </c>
      <c r="F105" s="18">
        <v>99000</v>
      </c>
      <c r="G105" s="53"/>
    </row>
    <row r="106" spans="1:7">
      <c r="A106" s="16" t="s">
        <v>745</v>
      </c>
      <c r="B106" s="17">
        <v>30000</v>
      </c>
      <c r="C106" s="18">
        <v>30000</v>
      </c>
      <c r="D106" s="18">
        <v>30000</v>
      </c>
      <c r="E106" s="18">
        <v>30000</v>
      </c>
      <c r="F106" s="18">
        <v>30000</v>
      </c>
      <c r="G106" s="53">
        <v>30000</v>
      </c>
    </row>
    <row r="107" spans="1:7">
      <c r="A107" s="16" t="s">
        <v>748</v>
      </c>
      <c r="B107" s="17">
        <v>53000</v>
      </c>
      <c r="C107" s="18">
        <v>53000</v>
      </c>
      <c r="D107" s="18">
        <v>53000</v>
      </c>
      <c r="E107" s="18">
        <v>53000</v>
      </c>
      <c r="F107" s="18">
        <v>53000</v>
      </c>
      <c r="G107" s="53">
        <v>53000</v>
      </c>
    </row>
    <row r="108" spans="1:7">
      <c r="A108" s="16" t="s">
        <v>541</v>
      </c>
      <c r="B108" s="17">
        <v>24544</v>
      </c>
      <c r="C108" s="18">
        <v>24544</v>
      </c>
      <c r="D108" s="18">
        <v>24544</v>
      </c>
      <c r="E108" s="18">
        <v>24544</v>
      </c>
      <c r="F108" s="18">
        <v>24544</v>
      </c>
      <c r="G108" s="53">
        <v>24544</v>
      </c>
    </row>
    <row r="109" spans="1:7">
      <c r="A109" s="16" t="s">
        <v>509</v>
      </c>
      <c r="B109" s="17">
        <v>44311</v>
      </c>
      <c r="C109" s="18">
        <v>44311</v>
      </c>
      <c r="D109" s="18">
        <v>44311</v>
      </c>
      <c r="E109" s="18">
        <v>44311</v>
      </c>
      <c r="F109" s="18">
        <v>52224</v>
      </c>
      <c r="G109" s="53">
        <v>52224</v>
      </c>
    </row>
    <row r="110" spans="1:7">
      <c r="A110" s="16" t="s">
        <v>566</v>
      </c>
      <c r="B110" s="17">
        <v>11000</v>
      </c>
      <c r="C110" s="18">
        <v>11000</v>
      </c>
      <c r="D110" s="18">
        <v>11000</v>
      </c>
      <c r="E110" s="18">
        <v>11000</v>
      </c>
      <c r="F110" s="18">
        <v>11000</v>
      </c>
      <c r="G110" s="53">
        <v>11000</v>
      </c>
    </row>
    <row r="111" spans="1:7">
      <c r="A111" s="16" t="s">
        <v>750</v>
      </c>
      <c r="B111" s="17">
        <v>18000</v>
      </c>
      <c r="C111" s="18">
        <v>18000</v>
      </c>
      <c r="D111" s="18">
        <v>18000</v>
      </c>
      <c r="E111" s="18"/>
      <c r="F111" s="18"/>
      <c r="G111" s="53"/>
    </row>
    <row r="112" spans="1:7">
      <c r="A112" s="16" t="s">
        <v>529</v>
      </c>
      <c r="B112" s="17">
        <v>16128</v>
      </c>
      <c r="C112" s="18">
        <v>12096</v>
      </c>
      <c r="D112" s="18">
        <v>12096</v>
      </c>
      <c r="E112" s="18">
        <v>12096</v>
      </c>
      <c r="F112" s="18">
        <v>12096</v>
      </c>
      <c r="G112" s="53">
        <v>12096</v>
      </c>
    </row>
    <row r="113" spans="1:12">
      <c r="A113" s="16" t="s">
        <v>621</v>
      </c>
      <c r="B113" s="17">
        <v>54236</v>
      </c>
      <c r="C113" s="18">
        <v>54236</v>
      </c>
      <c r="D113" s="18">
        <v>54236</v>
      </c>
      <c r="E113" s="18">
        <v>54236</v>
      </c>
      <c r="F113" s="18">
        <v>54236</v>
      </c>
      <c r="G113" s="53">
        <v>54236</v>
      </c>
    </row>
    <row r="114" spans="1:12">
      <c r="A114" s="16" t="s">
        <v>754</v>
      </c>
      <c r="B114" s="17">
        <v>27000</v>
      </c>
      <c r="C114" s="18">
        <v>27000</v>
      </c>
      <c r="D114" s="18">
        <v>27000</v>
      </c>
      <c r="E114" s="18">
        <v>27000</v>
      </c>
      <c r="F114" s="18">
        <v>27000</v>
      </c>
      <c r="G114" s="53">
        <v>27000</v>
      </c>
    </row>
    <row r="115" spans="1:12">
      <c r="A115" s="16" t="s">
        <v>756</v>
      </c>
      <c r="B115" s="17">
        <v>32800</v>
      </c>
      <c r="C115" s="18">
        <v>32000</v>
      </c>
      <c r="D115" s="18">
        <v>32000</v>
      </c>
      <c r="E115" s="18">
        <v>32000</v>
      </c>
      <c r="F115" s="18"/>
      <c r="G115" s="53">
        <v>32000</v>
      </c>
    </row>
    <row r="116" spans="1:12">
      <c r="A116" s="16" t="s">
        <v>558</v>
      </c>
      <c r="B116" s="17">
        <v>29886</v>
      </c>
      <c r="C116" s="18">
        <v>29886</v>
      </c>
      <c r="D116" s="18">
        <v>29886</v>
      </c>
      <c r="E116" s="18">
        <v>29886</v>
      </c>
      <c r="F116" s="18">
        <v>29886</v>
      </c>
      <c r="G116" s="53">
        <v>29886</v>
      </c>
    </row>
    <row r="117" spans="1:12">
      <c r="A117" s="16" t="s">
        <v>515</v>
      </c>
      <c r="B117" s="17">
        <v>14800</v>
      </c>
      <c r="C117" s="18">
        <v>14800</v>
      </c>
      <c r="D117" s="18">
        <v>14800</v>
      </c>
      <c r="E117" s="18">
        <v>14800</v>
      </c>
      <c r="F117" s="18">
        <v>14800</v>
      </c>
      <c r="G117" s="53">
        <v>14800</v>
      </c>
    </row>
    <row r="118" spans="1:12">
      <c r="A118" s="16" t="s">
        <v>562</v>
      </c>
      <c r="B118" s="17">
        <v>25000</v>
      </c>
      <c r="C118" s="18">
        <v>25000</v>
      </c>
      <c r="D118" s="18">
        <v>25000</v>
      </c>
      <c r="E118" s="18">
        <v>25000</v>
      </c>
      <c r="F118" s="18">
        <v>25000</v>
      </c>
      <c r="G118" s="53">
        <v>25000</v>
      </c>
    </row>
    <row r="119" spans="1:12">
      <c r="A119" s="16" t="s">
        <v>496</v>
      </c>
      <c r="B119" s="17">
        <v>50000</v>
      </c>
      <c r="C119" s="18">
        <v>50000</v>
      </c>
      <c r="D119" s="18">
        <v>50000</v>
      </c>
      <c r="E119" s="18">
        <v>31807</v>
      </c>
      <c r="F119" s="18">
        <v>31807</v>
      </c>
      <c r="G119" s="53">
        <v>31807</v>
      </c>
    </row>
    <row r="120" spans="1:12">
      <c r="A120" s="16" t="s">
        <v>473</v>
      </c>
      <c r="B120" s="17">
        <v>28007</v>
      </c>
      <c r="C120" s="18">
        <v>32134</v>
      </c>
      <c r="D120" s="18">
        <v>59134</v>
      </c>
      <c r="E120" s="18">
        <v>34358</v>
      </c>
      <c r="F120" s="18">
        <v>34358</v>
      </c>
      <c r="G120" s="53">
        <v>34358</v>
      </c>
    </row>
    <row r="121" spans="1:12">
      <c r="A121" s="16" t="s">
        <v>758</v>
      </c>
      <c r="B121" s="17">
        <v>18255</v>
      </c>
      <c r="C121" s="18">
        <v>18255</v>
      </c>
      <c r="D121" s="18">
        <v>17255</v>
      </c>
      <c r="E121" s="18">
        <v>17255</v>
      </c>
      <c r="F121" s="18">
        <v>17225</v>
      </c>
      <c r="G121" s="53">
        <v>17255</v>
      </c>
    </row>
    <row r="122" spans="1:12">
      <c r="A122" s="16" t="s">
        <v>596</v>
      </c>
      <c r="B122" s="17">
        <v>16683</v>
      </c>
      <c r="C122" s="18">
        <v>16683</v>
      </c>
      <c r="D122" s="18">
        <v>16683</v>
      </c>
      <c r="E122" s="18">
        <v>16683</v>
      </c>
      <c r="F122" s="18">
        <v>16683</v>
      </c>
      <c r="G122" s="53">
        <v>16683</v>
      </c>
    </row>
    <row r="123" spans="1:12">
      <c r="A123" s="12" t="s">
        <v>2530</v>
      </c>
      <c r="B123" s="54">
        <v>3891636</v>
      </c>
      <c r="C123" s="58">
        <v>4207761</v>
      </c>
      <c r="D123" s="58">
        <v>4116001</v>
      </c>
      <c r="E123" s="58">
        <v>4033395</v>
      </c>
      <c r="F123" s="58">
        <v>3750050</v>
      </c>
      <c r="G123" s="55">
        <v>3288445</v>
      </c>
    </row>
    <row r="126" spans="1:12">
      <c r="H126" s="11"/>
      <c r="I126" s="56"/>
      <c r="J126" s="56"/>
      <c r="K126" s="56"/>
      <c r="L126" s="56"/>
    </row>
  </sheetData>
  <phoneticPr fontId="18" type="noConversion"/>
  <pageMargins left="0.75" right="0.75" top="1" bottom="1" header="0.5" footer="0.5"/>
  <drawing r:id="rId2"/>
  <extLst>
    <ext xmlns:x14="http://schemas.microsoft.com/office/spreadsheetml/2009/9/main" uri="{05C60535-1F16-4fd2-B633-F4F36F0B64E0}">
      <x14:sparklineGroups xmlns:xm="http://schemas.microsoft.com/office/excel/2006/main">
        <x14:sparklineGroup manualMax="0" manualMin="0" displayEmptyCellsAs="gap" xr2:uid="{E15A8CEB-665F-4385-8EC2-985F10F9EF31}">
          <x14:colorSeries rgb="FF376092"/>
          <x14:colorNegative rgb="FFD00000"/>
          <x14:colorAxis rgb="FF000000"/>
          <x14:colorMarkers rgb="FFD00000"/>
          <x14:colorFirst rgb="FFD00000"/>
          <x14:colorLast rgb="FFD00000"/>
          <x14:colorHigh rgb="FFD00000"/>
          <x14:colorLow rgb="FFD00000"/>
          <x14:sparklines>
            <x14:sparkline>
              <xm:f>pivot!B8:O8</xm:f>
              <xm:sqref>Q8</xm:sqref>
            </x14:sparkline>
            <x14:sparkline>
              <xm:f>pivot!B9:O9</xm:f>
              <xm:sqref>Q9</xm:sqref>
            </x14:sparkline>
            <x14:sparkline>
              <xm:f>pivot!B10:O10</xm:f>
              <xm:sqref>Q10</xm:sqref>
            </x14:sparkline>
            <x14:sparkline>
              <xm:f>pivot!B11:O11</xm:f>
              <xm:sqref>Q11</xm:sqref>
            </x14:sparkline>
            <x14:sparkline>
              <xm:f>pivot!B12:O12</xm:f>
              <xm:sqref>Q12</xm:sqref>
            </x14:sparkline>
            <x14:sparkline>
              <xm:f>pivot!B13:O13</xm:f>
              <xm:sqref>Q13</xm:sqref>
            </x14:sparkline>
            <x14:sparkline>
              <xm:f>pivot!B14:O14</xm:f>
              <xm:sqref>Q14</xm:sqref>
            </x14:sparkline>
            <x14:sparkline>
              <xm:f>pivot!B15:O15</xm:f>
              <xm:sqref>Q15</xm:sqref>
            </x14:sparkline>
            <x14:sparkline>
              <xm:f>pivot!B16:O16</xm:f>
              <xm:sqref>Q16</xm:sqref>
            </x14:sparkline>
            <x14:sparkline>
              <xm:f>pivot!B17:O17</xm:f>
              <xm:sqref>Q17</xm:sqref>
            </x14:sparkline>
            <x14:sparkline>
              <xm:f>pivot!B18:O18</xm:f>
              <xm:sqref>Q18</xm:sqref>
            </x14:sparkline>
            <x14:sparkline>
              <xm:f>pivot!B19:O19</xm:f>
              <xm:sqref>Q19</xm:sqref>
            </x14:sparkline>
            <x14:sparkline>
              <xm:f>pivot!B20:O20</xm:f>
              <xm:sqref>Q20</xm:sqref>
            </x14:sparkline>
            <x14:sparkline>
              <xm:f>pivot!B21:O21</xm:f>
              <xm:sqref>Q21</xm:sqref>
            </x14:sparkline>
            <x14:sparkline>
              <xm:f>pivot!B22:O22</xm:f>
              <xm:sqref>Q22</xm:sqref>
            </x14:sparkline>
            <x14:sparkline>
              <xm:f>pivot!B23:O23</xm:f>
              <xm:sqref>Q23</xm:sqref>
            </x14:sparkline>
            <x14:sparkline>
              <xm:f>pivot!B24:O24</xm:f>
              <xm:sqref>Q24</xm:sqref>
            </x14:sparkline>
            <x14:sparkline>
              <xm:f>pivot!B25:O25</xm:f>
              <xm:sqref>Q25</xm:sqref>
            </x14:sparkline>
            <x14:sparkline>
              <xm:f>pivot!B26:O26</xm:f>
              <xm:sqref>Q26</xm:sqref>
            </x14:sparkline>
            <x14:sparkline>
              <xm:f>pivot!B27:O27</xm:f>
              <xm:sqref>Q27</xm:sqref>
            </x14:sparkline>
            <x14:sparkline>
              <xm:f>pivot!B28:O28</xm:f>
              <xm:sqref>Q28</xm:sqref>
            </x14:sparkline>
            <x14:sparkline>
              <xm:f>pivot!B29:O29</xm:f>
              <xm:sqref>Q29</xm:sqref>
            </x14:sparkline>
            <x14:sparkline>
              <xm:f>pivot!B30:O30</xm:f>
              <xm:sqref>Q30</xm:sqref>
            </x14:sparkline>
            <x14:sparkline>
              <xm:f>pivot!B31:O31</xm:f>
              <xm:sqref>Q31</xm:sqref>
            </x14:sparkline>
            <x14:sparkline>
              <xm:f>pivot!B32:O32</xm:f>
              <xm:sqref>Q32</xm:sqref>
            </x14:sparkline>
            <x14:sparkline>
              <xm:f>pivot!B33:O33</xm:f>
              <xm:sqref>Q33</xm:sqref>
            </x14:sparkline>
            <x14:sparkline>
              <xm:f>pivot!B34:O34</xm:f>
              <xm:sqref>Q34</xm:sqref>
            </x14:sparkline>
            <x14:sparkline>
              <xm:f>pivot!B35:O35</xm:f>
              <xm:sqref>Q35</xm:sqref>
            </x14:sparkline>
            <x14:sparkline>
              <xm:f>pivot!B36:O36</xm:f>
              <xm:sqref>Q36</xm:sqref>
            </x14:sparkline>
            <x14:sparkline>
              <xm:f>pivot!B37:O37</xm:f>
              <xm:sqref>Q37</xm:sqref>
            </x14:sparkline>
            <x14:sparkline>
              <xm:f>pivot!B38:O38</xm:f>
              <xm:sqref>Q38</xm:sqref>
            </x14:sparkline>
            <x14:sparkline>
              <xm:f>pivot!B39:O39</xm:f>
              <xm:sqref>Q39</xm:sqref>
            </x14:sparkline>
            <x14:sparkline>
              <xm:f>pivot!B40:O40</xm:f>
              <xm:sqref>Q40</xm:sqref>
            </x14:sparkline>
            <x14:sparkline>
              <xm:f>pivot!B41:O41</xm:f>
              <xm:sqref>Q41</xm:sqref>
            </x14:sparkline>
            <x14:sparkline>
              <xm:f>pivot!B42:O42</xm:f>
              <xm:sqref>Q42</xm:sqref>
            </x14:sparkline>
            <x14:sparkline>
              <xm:f>pivot!B43:O43</xm:f>
              <xm:sqref>Q43</xm:sqref>
            </x14:sparkline>
            <x14:sparkline>
              <xm:f>pivot!B44:O44</xm:f>
              <xm:sqref>Q44</xm:sqref>
            </x14:sparkline>
            <x14:sparkline>
              <xm:f>pivot!B45:O45</xm:f>
              <xm:sqref>Q45</xm:sqref>
            </x14:sparkline>
            <x14:sparkline>
              <xm:f>pivot!B46:O46</xm:f>
              <xm:sqref>Q46</xm:sqref>
            </x14:sparkline>
            <x14:sparkline>
              <xm:f>pivot!B47:O47</xm:f>
              <xm:sqref>Q47</xm:sqref>
            </x14:sparkline>
            <x14:sparkline>
              <xm:f>pivot!B48:O48</xm:f>
              <xm:sqref>Q48</xm:sqref>
            </x14:sparkline>
            <x14:sparkline>
              <xm:f>pivot!B49:O49</xm:f>
              <xm:sqref>Q49</xm:sqref>
            </x14:sparkline>
            <x14:sparkline>
              <xm:f>pivot!B50:O50</xm:f>
              <xm:sqref>Q50</xm:sqref>
            </x14:sparkline>
            <x14:sparkline>
              <xm:f>pivot!B51:O51</xm:f>
              <xm:sqref>Q51</xm:sqref>
            </x14:sparkline>
            <x14:sparkline>
              <xm:f>pivot!B52:O52</xm:f>
              <xm:sqref>Q52</xm:sqref>
            </x14:sparkline>
            <x14:sparkline>
              <xm:f>pivot!B53:O53</xm:f>
              <xm:sqref>Q53</xm:sqref>
            </x14:sparkline>
            <x14:sparkline>
              <xm:f>pivot!B54:O54</xm:f>
              <xm:sqref>Q54</xm:sqref>
            </x14:sparkline>
            <x14:sparkline>
              <xm:f>pivot!B55:O55</xm:f>
              <xm:sqref>Q55</xm:sqref>
            </x14:sparkline>
            <x14:sparkline>
              <xm:f>pivot!B56:O56</xm:f>
              <xm:sqref>Q56</xm:sqref>
            </x14:sparkline>
            <x14:sparkline>
              <xm:f>pivot!B57:O57</xm:f>
              <xm:sqref>Q57</xm:sqref>
            </x14:sparkline>
            <x14:sparkline>
              <xm:f>pivot!B58:O58</xm:f>
              <xm:sqref>Q58</xm:sqref>
            </x14:sparkline>
            <x14:sparkline>
              <xm:f>pivot!B59:O59</xm:f>
              <xm:sqref>Q59</xm:sqref>
            </x14:sparkline>
            <x14:sparkline>
              <xm:f>pivot!B60:O60</xm:f>
              <xm:sqref>Q60</xm:sqref>
            </x14:sparkline>
            <x14:sparkline>
              <xm:f>pivot!B61:O61</xm:f>
              <xm:sqref>Q61</xm:sqref>
            </x14:sparkline>
            <x14:sparkline>
              <xm:f>pivot!B62:O62</xm:f>
              <xm:sqref>Q62</xm:sqref>
            </x14:sparkline>
            <x14:sparkline>
              <xm:f>pivot!B63:O63</xm:f>
              <xm:sqref>Q63</xm:sqref>
            </x14:sparkline>
            <x14:sparkline>
              <xm:f>pivot!B64:O64</xm:f>
              <xm:sqref>Q64</xm:sqref>
            </x14:sparkline>
            <x14:sparkline>
              <xm:f>pivot!B65:O65</xm:f>
              <xm:sqref>Q65</xm:sqref>
            </x14:sparkline>
            <x14:sparkline>
              <xm:f>pivot!B66:O66</xm:f>
              <xm:sqref>Q66</xm:sqref>
            </x14:sparkline>
            <x14:sparkline>
              <xm:f>pivot!B67:O67</xm:f>
              <xm:sqref>Q67</xm:sqref>
            </x14:sparkline>
            <x14:sparkline>
              <xm:f>pivot!B68:O68</xm:f>
              <xm:sqref>Q68</xm:sqref>
            </x14:sparkline>
            <x14:sparkline>
              <xm:f>pivot!B69:O69</xm:f>
              <xm:sqref>Q69</xm:sqref>
            </x14:sparkline>
            <x14:sparkline>
              <xm:f>pivot!B70:O70</xm:f>
              <xm:sqref>Q70</xm:sqref>
            </x14:sparkline>
            <x14:sparkline>
              <xm:f>pivot!B71:O71</xm:f>
              <xm:sqref>Q71</xm:sqref>
            </x14:sparkline>
            <x14:sparkline>
              <xm:f>pivot!B72:O72</xm:f>
              <xm:sqref>Q72</xm:sqref>
            </x14:sparkline>
            <x14:sparkline>
              <xm:f>pivot!B73:O73</xm:f>
              <xm:sqref>Q73</xm:sqref>
            </x14:sparkline>
            <x14:sparkline>
              <xm:f>pivot!B74:O74</xm:f>
              <xm:sqref>Q74</xm:sqref>
            </x14:sparkline>
            <x14:sparkline>
              <xm:f>pivot!B75:O75</xm:f>
              <xm:sqref>Q75</xm:sqref>
            </x14:sparkline>
            <x14:sparkline>
              <xm:f>pivot!B76:O76</xm:f>
              <xm:sqref>Q76</xm:sqref>
            </x14:sparkline>
            <x14:sparkline>
              <xm:f>pivot!B77:O77</xm:f>
              <xm:sqref>Q77</xm:sqref>
            </x14:sparkline>
            <x14:sparkline>
              <xm:f>pivot!B78:O78</xm:f>
              <xm:sqref>Q78</xm:sqref>
            </x14:sparkline>
            <x14:sparkline>
              <xm:f>pivot!B79:O79</xm:f>
              <xm:sqref>Q79</xm:sqref>
            </x14:sparkline>
            <x14:sparkline>
              <xm:f>pivot!B80:O80</xm:f>
              <xm:sqref>Q80</xm:sqref>
            </x14:sparkline>
            <x14:sparkline>
              <xm:f>pivot!B81:O81</xm:f>
              <xm:sqref>Q81</xm:sqref>
            </x14:sparkline>
            <x14:sparkline>
              <xm:f>pivot!B82:O82</xm:f>
              <xm:sqref>Q82</xm:sqref>
            </x14:sparkline>
            <x14:sparkline>
              <xm:f>pivot!B83:O83</xm:f>
              <xm:sqref>Q83</xm:sqref>
            </x14:sparkline>
            <x14:sparkline>
              <xm:f>pivot!B84:O84</xm:f>
              <xm:sqref>Q84</xm:sqref>
            </x14:sparkline>
            <x14:sparkline>
              <xm:f>pivot!B85:O85</xm:f>
              <xm:sqref>Q85</xm:sqref>
            </x14:sparkline>
            <x14:sparkline>
              <xm:f>pivot!B86:O86</xm:f>
              <xm:sqref>Q86</xm:sqref>
            </x14:sparkline>
            <x14:sparkline>
              <xm:f>pivot!B87:O87</xm:f>
              <xm:sqref>Q87</xm:sqref>
            </x14:sparkline>
            <x14:sparkline>
              <xm:f>pivot!B88:O88</xm:f>
              <xm:sqref>Q88</xm:sqref>
            </x14:sparkline>
            <x14:sparkline>
              <xm:f>pivot!B89:O89</xm:f>
              <xm:sqref>Q89</xm:sqref>
            </x14:sparkline>
            <x14:sparkline>
              <xm:f>pivot!B90:O90</xm:f>
              <xm:sqref>Q90</xm:sqref>
            </x14:sparkline>
            <x14:sparkline>
              <xm:f>pivot!B91:O91</xm:f>
              <xm:sqref>Q91</xm:sqref>
            </x14:sparkline>
            <x14:sparkline>
              <xm:f>pivot!B92:O92</xm:f>
              <xm:sqref>Q92</xm:sqref>
            </x14:sparkline>
            <x14:sparkline>
              <xm:f>pivot!B93:O93</xm:f>
              <xm:sqref>Q93</xm:sqref>
            </x14:sparkline>
            <x14:sparkline>
              <xm:f>pivot!B94:O94</xm:f>
              <xm:sqref>Q94</xm:sqref>
            </x14:sparkline>
            <x14:sparkline>
              <xm:f>pivot!B95:O95</xm:f>
              <xm:sqref>Q95</xm:sqref>
            </x14:sparkline>
            <x14:sparkline>
              <xm:f>pivot!B96:O96</xm:f>
              <xm:sqref>Q96</xm:sqref>
            </x14:sparkline>
            <x14:sparkline>
              <xm:f>pivot!B97:O97</xm:f>
              <xm:sqref>Q97</xm:sqref>
            </x14:sparkline>
            <x14:sparkline>
              <xm:f>pivot!B98:O98</xm:f>
              <xm:sqref>Q98</xm:sqref>
            </x14:sparkline>
            <x14:sparkline>
              <xm:f>pivot!B99:O99</xm:f>
              <xm:sqref>Q99</xm:sqref>
            </x14:sparkline>
            <x14:sparkline>
              <xm:f>pivot!B100:O100</xm:f>
              <xm:sqref>Q100</xm:sqref>
            </x14:sparkline>
            <x14:sparkline>
              <xm:f>pivot!B101:O101</xm:f>
              <xm:sqref>Q101</xm:sqref>
            </x14:sparkline>
            <x14:sparkline>
              <xm:f>pivot!B102:O102</xm:f>
              <xm:sqref>Q102</xm:sqref>
            </x14:sparkline>
            <x14:sparkline>
              <xm:f>pivot!B103:O103</xm:f>
              <xm:sqref>Q103</xm:sqref>
            </x14:sparkline>
            <x14:sparkline>
              <xm:f>pivot!B104:O104</xm:f>
              <xm:sqref>Q104</xm:sqref>
            </x14:sparkline>
            <x14:sparkline>
              <xm:f>pivot!B105:O105</xm:f>
              <xm:sqref>Q105</xm:sqref>
            </x14:sparkline>
            <x14:sparkline>
              <xm:f>pivot!B106:O106</xm:f>
              <xm:sqref>Q106</xm:sqref>
            </x14:sparkline>
            <x14:sparkline>
              <xm:f>pivot!B107:O107</xm:f>
              <xm:sqref>Q107</xm:sqref>
            </x14:sparkline>
            <x14:sparkline>
              <xm:f>pivot!B108:O108</xm:f>
              <xm:sqref>Q108</xm:sqref>
            </x14:sparkline>
            <x14:sparkline>
              <xm:f>pivot!B109:O109</xm:f>
              <xm:sqref>Q109</xm:sqref>
            </x14:sparkline>
            <x14:sparkline>
              <xm:f>pivot!B110:O110</xm:f>
              <xm:sqref>Q110</xm:sqref>
            </x14:sparkline>
            <x14:sparkline>
              <xm:f>pivot!B111:O111</xm:f>
              <xm:sqref>Q111</xm:sqref>
            </x14:sparkline>
            <x14:sparkline>
              <xm:f>pivot!B112:O112</xm:f>
              <xm:sqref>Q112</xm:sqref>
            </x14:sparkline>
            <x14:sparkline>
              <xm:f>pivot!B113:O113</xm:f>
              <xm:sqref>Q113</xm:sqref>
            </x14:sparkline>
            <x14:sparkline>
              <xm:f>pivot!B114:O114</xm:f>
              <xm:sqref>Q114</xm:sqref>
            </x14:sparkline>
            <x14:sparkline>
              <xm:f>pivot!B115:O115</xm:f>
              <xm:sqref>Q115</xm:sqref>
            </x14:sparkline>
            <x14:sparkline>
              <xm:f>pivot!B116:O116</xm:f>
              <xm:sqref>Q116</xm:sqref>
            </x14:sparkline>
            <x14:sparkline>
              <xm:f>pivot!B117:O117</xm:f>
              <xm:sqref>Q117</xm:sqref>
            </x14:sparkline>
            <x14:sparkline>
              <xm:f>pivot!B118:O118</xm:f>
              <xm:sqref>Q118</xm:sqref>
            </x14:sparkline>
            <x14:sparkline>
              <xm:f>pivot!B119:O119</xm:f>
              <xm:sqref>Q119</xm:sqref>
            </x14:sparkline>
            <x14:sparkline>
              <xm:f>pivot!B120:O120</xm:f>
              <xm:sqref>Q120</xm:sqref>
            </x14:sparkline>
            <x14:sparkline>
              <xm:f>pivot!B121:O121</xm:f>
              <xm:sqref>Q121</xm:sqref>
            </x14:sparkline>
            <x14:sparkline>
              <xm:f>pivot!B122:O122</xm:f>
              <xm:sqref>Q122</xm:sqref>
            </x14:sparkline>
            <x14:sparkline>
              <xm:f>pivot!B123:O123</xm:f>
              <xm:sqref>Q123</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91"/>
  <sheetViews>
    <sheetView topLeftCell="C1" workbookViewId="0">
      <pane ySplit="1" topLeftCell="A278" activePane="bottomLeft" state="frozen"/>
      <selection activeCell="GS204" sqref="GS204"/>
      <selection pane="bottomLeft" activeCell="C248" sqref="C248"/>
    </sheetView>
  </sheetViews>
  <sheetFormatPr baseColWidth="10" defaultColWidth="11.5" defaultRowHeight="15"/>
  <cols>
    <col min="1" max="1" width="11.5" style="6"/>
    <col min="2" max="2" width="60.6640625" style="6" bestFit="1" customWidth="1"/>
    <col min="3" max="3" width="85.33203125" style="8" customWidth="1"/>
  </cols>
  <sheetData>
    <row r="1" spans="1:3" ht="16">
      <c r="A1" s="6" t="s">
        <v>2531</v>
      </c>
      <c r="B1" s="6" t="s">
        <v>2532</v>
      </c>
      <c r="C1" s="8" t="s">
        <v>2533</v>
      </c>
    </row>
    <row r="2" spans="1:3" ht="16">
      <c r="A2" s="6" t="s">
        <v>2534</v>
      </c>
      <c r="B2" s="6" t="s">
        <v>0</v>
      </c>
      <c r="C2" s="8" t="s">
        <v>2535</v>
      </c>
    </row>
    <row r="3" spans="1:3" ht="16">
      <c r="A3" s="6" t="s">
        <v>2536</v>
      </c>
      <c r="B3" s="6" t="s">
        <v>1</v>
      </c>
      <c r="C3" s="8" t="s">
        <v>2537</v>
      </c>
    </row>
    <row r="4" spans="1:3">
      <c r="A4" s="6" t="s">
        <v>2538</v>
      </c>
      <c r="B4" s="6" t="s">
        <v>2539</v>
      </c>
    </row>
    <row r="5" spans="1:3">
      <c r="A5" s="6" t="s">
        <v>2540</v>
      </c>
      <c r="B5" s="6" t="s">
        <v>3</v>
      </c>
    </row>
    <row r="6" spans="1:3">
      <c r="A6" s="6" t="s">
        <v>2541</v>
      </c>
      <c r="B6" s="6" t="s">
        <v>4</v>
      </c>
    </row>
    <row r="7" spans="1:3">
      <c r="A7" s="6" t="s">
        <v>2542</v>
      </c>
      <c r="B7" s="6" t="s">
        <v>5</v>
      </c>
    </row>
    <row r="8" spans="1:3">
      <c r="A8" s="6" t="s">
        <v>2543</v>
      </c>
      <c r="B8" s="6" t="s">
        <v>2466</v>
      </c>
    </row>
    <row r="9" spans="1:3" ht="32">
      <c r="A9" s="6" t="s">
        <v>2544</v>
      </c>
      <c r="B9" s="6" t="s">
        <v>2467</v>
      </c>
      <c r="C9" s="8" t="s">
        <v>2545</v>
      </c>
    </row>
    <row r="10" spans="1:3" ht="32">
      <c r="A10" s="6" t="s">
        <v>2546</v>
      </c>
      <c r="B10" s="27" t="s">
        <v>8</v>
      </c>
      <c r="C10" s="8" t="s">
        <v>2547</v>
      </c>
    </row>
    <row r="11" spans="1:3" ht="16">
      <c r="A11" s="6" t="s">
        <v>2548</v>
      </c>
      <c r="B11" s="6" t="s">
        <v>2468</v>
      </c>
      <c r="C11" s="8" t="s">
        <v>2549</v>
      </c>
    </row>
    <row r="12" spans="1:3" ht="32">
      <c r="A12" s="6" t="s">
        <v>2550</v>
      </c>
      <c r="B12" s="6" t="s">
        <v>2469</v>
      </c>
      <c r="C12" s="8" t="s">
        <v>2551</v>
      </c>
    </row>
    <row r="13" spans="1:3" ht="16">
      <c r="A13" s="6" t="s">
        <v>2552</v>
      </c>
      <c r="B13" s="6" t="s">
        <v>11</v>
      </c>
      <c r="C13" s="8" t="s">
        <v>2553</v>
      </c>
    </row>
    <row r="14" spans="1:3" ht="32">
      <c r="A14" s="6" t="s">
        <v>2554</v>
      </c>
      <c r="B14" s="8" t="s">
        <v>12</v>
      </c>
      <c r="C14" s="8" t="s">
        <v>2555</v>
      </c>
    </row>
    <row r="15" spans="1:3" ht="32">
      <c r="A15" s="6" t="s">
        <v>2556</v>
      </c>
      <c r="B15" s="8" t="s">
        <v>13</v>
      </c>
      <c r="C15" s="8" t="s">
        <v>2557</v>
      </c>
    </row>
    <row r="16" spans="1:3" ht="48">
      <c r="A16" s="6" t="s">
        <v>2558</v>
      </c>
      <c r="B16" s="8" t="s">
        <v>14</v>
      </c>
      <c r="C16" s="8" t="s">
        <v>2559</v>
      </c>
    </row>
    <row r="17" spans="1:3" ht="48">
      <c r="A17" s="6" t="s">
        <v>2560</v>
      </c>
      <c r="B17" s="8" t="s">
        <v>15</v>
      </c>
      <c r="C17" s="8" t="s">
        <v>2561</v>
      </c>
    </row>
    <row r="18" spans="1:3" ht="32">
      <c r="A18" s="6" t="s">
        <v>2562</v>
      </c>
      <c r="B18" s="8" t="s">
        <v>16</v>
      </c>
      <c r="C18" s="8" t="s">
        <v>2563</v>
      </c>
    </row>
    <row r="19" spans="1:3" ht="16">
      <c r="A19" s="6" t="s">
        <v>2564</v>
      </c>
      <c r="B19" s="6" t="s">
        <v>2470</v>
      </c>
      <c r="C19" s="8" t="s">
        <v>2565</v>
      </c>
    </row>
    <row r="20" spans="1:3" ht="32">
      <c r="A20" s="6" t="s">
        <v>2566</v>
      </c>
      <c r="B20" s="7" t="s">
        <v>18</v>
      </c>
      <c r="C20" s="8" t="s">
        <v>2567</v>
      </c>
    </row>
    <row r="21" spans="1:3" ht="32">
      <c r="A21" s="6" t="s">
        <v>2568</v>
      </c>
      <c r="B21" s="7" t="s">
        <v>19</v>
      </c>
      <c r="C21" s="8" t="s">
        <v>2569</v>
      </c>
    </row>
    <row r="22" spans="1:3" ht="32">
      <c r="A22" s="6" t="s">
        <v>2570</v>
      </c>
      <c r="B22" s="6" t="s">
        <v>2471</v>
      </c>
      <c r="C22" s="8" t="s">
        <v>2571</v>
      </c>
    </row>
    <row r="23" spans="1:3" ht="16">
      <c r="A23" s="6" t="s">
        <v>2572</v>
      </c>
      <c r="B23" s="6" t="s">
        <v>2472</v>
      </c>
      <c r="C23" s="8" t="s">
        <v>2573</v>
      </c>
    </row>
    <row r="24" spans="1:3">
      <c r="A24" s="6" t="s">
        <v>2574</v>
      </c>
      <c r="B24" s="6" t="s">
        <v>22</v>
      </c>
    </row>
    <row r="25" spans="1:3" ht="16">
      <c r="A25" s="6" t="s">
        <v>2575</v>
      </c>
      <c r="B25" s="8" t="s">
        <v>23</v>
      </c>
      <c r="C25" s="8" t="s">
        <v>2576</v>
      </c>
    </row>
    <row r="26" spans="1:3" ht="64">
      <c r="A26" s="6" t="s">
        <v>2577</v>
      </c>
      <c r="B26" s="8" t="s">
        <v>24</v>
      </c>
      <c r="C26" s="8" t="s">
        <v>2578</v>
      </c>
    </row>
    <row r="27" spans="1:3" ht="64">
      <c r="A27" s="6" t="s">
        <v>2579</v>
      </c>
      <c r="B27" s="8" t="s">
        <v>25</v>
      </c>
      <c r="C27" s="8" t="s">
        <v>2580</v>
      </c>
    </row>
    <row r="28" spans="1:3" ht="64">
      <c r="A28" s="6" t="s">
        <v>2581</v>
      </c>
      <c r="B28" s="8" t="s">
        <v>26</v>
      </c>
      <c r="C28" s="8" t="s">
        <v>2582</v>
      </c>
    </row>
    <row r="29" spans="1:3" ht="64">
      <c r="A29" s="6" t="s">
        <v>2583</v>
      </c>
      <c r="B29" s="8" t="s">
        <v>27</v>
      </c>
      <c r="C29" s="8" t="s">
        <v>2584</v>
      </c>
    </row>
    <row r="30" spans="1:3" ht="32">
      <c r="A30" s="6" t="s">
        <v>2585</v>
      </c>
      <c r="B30" s="6" t="s">
        <v>28</v>
      </c>
      <c r="C30" s="8" t="s">
        <v>2586</v>
      </c>
    </row>
    <row r="31" spans="1:3" ht="32">
      <c r="A31" s="6" t="s">
        <v>2587</v>
      </c>
      <c r="B31" s="6" t="s">
        <v>29</v>
      </c>
      <c r="C31" s="8" t="s">
        <v>2588</v>
      </c>
    </row>
    <row r="32" spans="1:3" ht="48">
      <c r="A32" s="6" t="s">
        <v>2589</v>
      </c>
      <c r="B32" s="14" t="s">
        <v>30</v>
      </c>
      <c r="C32" s="8" t="s">
        <v>2590</v>
      </c>
    </row>
    <row r="33" spans="1:3" ht="32">
      <c r="A33" s="6" t="s">
        <v>2591</v>
      </c>
      <c r="B33" s="6" t="s">
        <v>31</v>
      </c>
      <c r="C33" s="8" t="s">
        <v>2592</v>
      </c>
    </row>
    <row r="34" spans="1:3" ht="32">
      <c r="A34" s="6" t="s">
        <v>2593</v>
      </c>
      <c r="B34" s="6" t="s">
        <v>32</v>
      </c>
      <c r="C34" s="8" t="s">
        <v>2594</v>
      </c>
    </row>
    <row r="35" spans="1:3">
      <c r="A35" s="6" t="s">
        <v>2595</v>
      </c>
      <c r="B35" s="6" t="s">
        <v>33</v>
      </c>
    </row>
    <row r="36" spans="1:3">
      <c r="A36" s="6" t="s">
        <v>2596</v>
      </c>
      <c r="B36" s="6" t="s">
        <v>2473</v>
      </c>
    </row>
    <row r="37" spans="1:3" ht="32">
      <c r="A37" s="6" t="s">
        <v>2597</v>
      </c>
      <c r="B37" s="6" t="s">
        <v>35</v>
      </c>
      <c r="C37" s="8" t="s">
        <v>2598</v>
      </c>
    </row>
    <row r="38" spans="1:3" ht="32">
      <c r="A38" s="6" t="s">
        <v>2599</v>
      </c>
      <c r="B38" s="6" t="s">
        <v>36</v>
      </c>
      <c r="C38" s="8" t="s">
        <v>2600</v>
      </c>
    </row>
    <row r="39" spans="1:3" ht="32">
      <c r="A39" s="6" t="s">
        <v>2601</v>
      </c>
      <c r="B39" s="6" t="s">
        <v>37</v>
      </c>
      <c r="C39" s="8" t="s">
        <v>2602</v>
      </c>
    </row>
    <row r="40" spans="1:3" ht="32">
      <c r="A40" s="6" t="s">
        <v>2603</v>
      </c>
      <c r="B40" s="6" t="s">
        <v>38</v>
      </c>
      <c r="C40" s="8" t="s">
        <v>2604</v>
      </c>
    </row>
    <row r="41" spans="1:3" ht="32">
      <c r="A41" s="6" t="s">
        <v>2605</v>
      </c>
      <c r="B41" s="27" t="s">
        <v>39</v>
      </c>
      <c r="C41" s="8" t="s">
        <v>2606</v>
      </c>
    </row>
    <row r="42" spans="1:3">
      <c r="A42" s="6" t="s">
        <v>2607</v>
      </c>
      <c r="B42" s="6" t="s">
        <v>2474</v>
      </c>
    </row>
    <row r="43" spans="1:3" ht="128">
      <c r="A43" s="6" t="s">
        <v>2608</v>
      </c>
      <c r="B43" s="6" t="s">
        <v>41</v>
      </c>
      <c r="C43" s="8" t="s">
        <v>2609</v>
      </c>
    </row>
    <row r="44" spans="1:3" ht="128">
      <c r="A44" s="6" t="s">
        <v>2610</v>
      </c>
      <c r="B44" s="6" t="s">
        <v>42</v>
      </c>
      <c r="C44" s="8" t="s">
        <v>2611</v>
      </c>
    </row>
    <row r="45" spans="1:3" ht="48">
      <c r="A45" s="6" t="s">
        <v>2612</v>
      </c>
      <c r="B45" s="14" t="s">
        <v>43</v>
      </c>
      <c r="C45" s="8" t="s">
        <v>2613</v>
      </c>
    </row>
    <row r="46" spans="1:3" ht="128">
      <c r="A46" s="6" t="s">
        <v>2614</v>
      </c>
      <c r="B46" s="6" t="s">
        <v>44</v>
      </c>
      <c r="C46" s="8" t="s">
        <v>2615</v>
      </c>
    </row>
    <row r="47" spans="1:3" ht="128">
      <c r="A47" s="6" t="s">
        <v>2616</v>
      </c>
      <c r="B47" s="6" t="s">
        <v>45</v>
      </c>
      <c r="C47" s="8" t="s">
        <v>2617</v>
      </c>
    </row>
    <row r="48" spans="1:3">
      <c r="A48" s="6" t="s">
        <v>2618</v>
      </c>
      <c r="B48" s="6" t="s">
        <v>46</v>
      </c>
    </row>
    <row r="49" spans="1:3">
      <c r="A49" s="6" t="s">
        <v>2619</v>
      </c>
      <c r="B49" s="6" t="s">
        <v>47</v>
      </c>
    </row>
    <row r="50" spans="1:3" ht="128">
      <c r="A50" s="6" t="s">
        <v>2620</v>
      </c>
      <c r="B50" s="6" t="s">
        <v>48</v>
      </c>
      <c r="C50" s="8" t="s">
        <v>2621</v>
      </c>
    </row>
    <row r="51" spans="1:3" ht="128">
      <c r="A51" s="6" t="s">
        <v>2622</v>
      </c>
      <c r="B51" s="6" t="s">
        <v>49</v>
      </c>
      <c r="C51" s="8" t="s">
        <v>2623</v>
      </c>
    </row>
    <row r="52" spans="1:3" ht="128">
      <c r="A52" s="6" t="s">
        <v>2624</v>
      </c>
      <c r="B52" s="6" t="s">
        <v>50</v>
      </c>
      <c r="C52" s="8" t="s">
        <v>2625</v>
      </c>
    </row>
    <row r="53" spans="1:3" ht="128">
      <c r="A53" s="6" t="s">
        <v>2626</v>
      </c>
      <c r="B53" s="6" t="s">
        <v>51</v>
      </c>
      <c r="C53" s="8" t="s">
        <v>2627</v>
      </c>
    </row>
    <row r="54" spans="1:3">
      <c r="A54" s="6" t="s">
        <v>2628</v>
      </c>
      <c r="B54" s="6" t="s">
        <v>52</v>
      </c>
    </row>
    <row r="55" spans="1:3">
      <c r="A55" s="6" t="s">
        <v>2629</v>
      </c>
      <c r="B55" s="6" t="s">
        <v>53</v>
      </c>
    </row>
    <row r="56" spans="1:3" ht="48">
      <c r="A56" s="6" t="s">
        <v>2630</v>
      </c>
      <c r="B56" s="6" t="s">
        <v>54</v>
      </c>
      <c r="C56" s="8" t="s">
        <v>2631</v>
      </c>
    </row>
    <row r="57" spans="1:3" ht="64">
      <c r="A57" s="6" t="s">
        <v>2632</v>
      </c>
      <c r="B57" s="8" t="s">
        <v>55</v>
      </c>
      <c r="C57" s="8" t="s">
        <v>2633</v>
      </c>
    </row>
    <row r="58" spans="1:3" ht="48">
      <c r="A58" s="6" t="s">
        <v>2634</v>
      </c>
      <c r="B58" s="6" t="s">
        <v>56</v>
      </c>
      <c r="C58" s="8" t="s">
        <v>2635</v>
      </c>
    </row>
    <row r="59" spans="1:3" ht="48">
      <c r="A59" s="6" t="s">
        <v>2636</v>
      </c>
      <c r="B59" s="6" t="s">
        <v>57</v>
      </c>
      <c r="C59" s="8" t="s">
        <v>2637</v>
      </c>
    </row>
    <row r="60" spans="1:3" ht="48">
      <c r="A60" s="6" t="s">
        <v>2638</v>
      </c>
      <c r="B60" s="6" t="s">
        <v>58</v>
      </c>
      <c r="C60" s="8" t="s">
        <v>2639</v>
      </c>
    </row>
    <row r="61" spans="1:3">
      <c r="A61" s="6" t="s">
        <v>2640</v>
      </c>
      <c r="B61" s="6" t="s">
        <v>59</v>
      </c>
    </row>
    <row r="62" spans="1:3">
      <c r="A62" s="6" t="s">
        <v>2641</v>
      </c>
      <c r="B62" s="6" t="s">
        <v>60</v>
      </c>
    </row>
    <row r="63" spans="1:3" ht="48">
      <c r="A63" s="6" t="s">
        <v>2642</v>
      </c>
      <c r="B63" s="6" t="s">
        <v>61</v>
      </c>
      <c r="C63" s="8" t="s">
        <v>2643</v>
      </c>
    </row>
    <row r="64" spans="1:3" ht="48">
      <c r="A64" s="6" t="s">
        <v>2644</v>
      </c>
      <c r="B64" s="6" t="s">
        <v>62</v>
      </c>
      <c r="C64" s="8" t="s">
        <v>2645</v>
      </c>
    </row>
    <row r="65" spans="1:3" ht="48">
      <c r="A65" s="6" t="s">
        <v>2646</v>
      </c>
      <c r="B65" s="6" t="s">
        <v>63</v>
      </c>
      <c r="C65" s="8" t="s">
        <v>2647</v>
      </c>
    </row>
    <row r="66" spans="1:3" ht="48">
      <c r="A66" s="6" t="s">
        <v>2648</v>
      </c>
      <c r="B66" s="6" t="s">
        <v>64</v>
      </c>
      <c r="C66" s="8" t="s">
        <v>2649</v>
      </c>
    </row>
    <row r="67" spans="1:3" ht="48">
      <c r="A67" s="6" t="s">
        <v>2650</v>
      </c>
      <c r="B67" s="25" t="s">
        <v>65</v>
      </c>
      <c r="C67" s="8" t="s">
        <v>2651</v>
      </c>
    </row>
    <row r="68" spans="1:3">
      <c r="A68" s="6" t="s">
        <v>2652</v>
      </c>
      <c r="B68" s="6" t="s">
        <v>66</v>
      </c>
    </row>
    <row r="69" spans="1:3" ht="64">
      <c r="A69" s="6" t="s">
        <v>2653</v>
      </c>
      <c r="B69" s="6" t="s">
        <v>67</v>
      </c>
      <c r="C69" s="8" t="s">
        <v>2654</v>
      </c>
    </row>
    <row r="70" spans="1:3" ht="64">
      <c r="A70" s="6" t="s">
        <v>2655</v>
      </c>
      <c r="B70" s="6" t="s">
        <v>68</v>
      </c>
      <c r="C70" s="8" t="s">
        <v>2656</v>
      </c>
    </row>
    <row r="71" spans="1:3" ht="64">
      <c r="A71" s="6" t="s">
        <v>2657</v>
      </c>
      <c r="B71" s="6" t="s">
        <v>69</v>
      </c>
      <c r="C71" s="8" t="s">
        <v>2658</v>
      </c>
    </row>
    <row r="72" spans="1:3" ht="64">
      <c r="A72" s="6" t="s">
        <v>2659</v>
      </c>
      <c r="B72" s="6" t="s">
        <v>70</v>
      </c>
      <c r="C72" s="8" t="s">
        <v>2660</v>
      </c>
    </row>
    <row r="73" spans="1:3">
      <c r="A73" s="6" t="s">
        <v>2661</v>
      </c>
      <c r="B73" s="6" t="s">
        <v>71</v>
      </c>
    </row>
    <row r="74" spans="1:3">
      <c r="A74" s="6" t="s">
        <v>2662</v>
      </c>
      <c r="B74" s="6" t="s">
        <v>72</v>
      </c>
    </row>
    <row r="75" spans="1:3" ht="64">
      <c r="A75" s="6" t="s">
        <v>2663</v>
      </c>
      <c r="B75" s="6" t="s">
        <v>73</v>
      </c>
      <c r="C75" s="8" t="s">
        <v>2664</v>
      </c>
    </row>
    <row r="76" spans="1:3" ht="64">
      <c r="A76" s="6" t="s">
        <v>2665</v>
      </c>
      <c r="B76" s="6" t="s">
        <v>74</v>
      </c>
      <c r="C76" s="8" t="s">
        <v>2666</v>
      </c>
    </row>
    <row r="77" spans="1:3" ht="64">
      <c r="A77" s="6" t="s">
        <v>2667</v>
      </c>
      <c r="B77" s="6" t="s">
        <v>75</v>
      </c>
      <c r="C77" s="8" t="s">
        <v>2668</v>
      </c>
    </row>
    <row r="78" spans="1:3" ht="64">
      <c r="A78" s="6" t="s">
        <v>2669</v>
      </c>
      <c r="B78" s="6" t="s">
        <v>76</v>
      </c>
      <c r="C78" s="8" t="s">
        <v>2670</v>
      </c>
    </row>
    <row r="79" spans="1:3">
      <c r="A79" s="6" t="s">
        <v>2671</v>
      </c>
      <c r="B79" s="6" t="s">
        <v>77</v>
      </c>
    </row>
    <row r="80" spans="1:3" ht="80">
      <c r="A80" s="6" t="s">
        <v>2672</v>
      </c>
      <c r="B80" s="6" t="s">
        <v>2475</v>
      </c>
      <c r="C80" s="8" t="s">
        <v>2673</v>
      </c>
    </row>
    <row r="81" spans="1:3" ht="48">
      <c r="A81" s="6" t="s">
        <v>2674</v>
      </c>
      <c r="B81" s="8" t="s">
        <v>79</v>
      </c>
      <c r="C81" s="8" t="s">
        <v>2675</v>
      </c>
    </row>
    <row r="82" spans="1:3" ht="80">
      <c r="A82" s="6" t="s">
        <v>2676</v>
      </c>
      <c r="B82" s="6" t="s">
        <v>2476</v>
      </c>
      <c r="C82" s="8" t="s">
        <v>2677</v>
      </c>
    </row>
    <row r="83" spans="1:3" ht="80">
      <c r="A83" s="6" t="s">
        <v>2678</v>
      </c>
      <c r="B83" s="6" t="s">
        <v>2477</v>
      </c>
      <c r="C83" s="8" t="s">
        <v>2679</v>
      </c>
    </row>
    <row r="84" spans="1:3" ht="80">
      <c r="A84" s="6" t="s">
        <v>2680</v>
      </c>
      <c r="B84" s="6" t="s">
        <v>2478</v>
      </c>
      <c r="C84" s="8" t="s">
        <v>2681</v>
      </c>
    </row>
    <row r="85" spans="1:3">
      <c r="A85" s="6" t="s">
        <v>2682</v>
      </c>
      <c r="B85" s="6" t="s">
        <v>2479</v>
      </c>
    </row>
    <row r="86" spans="1:3" ht="80">
      <c r="A86" s="6" t="s">
        <v>2683</v>
      </c>
      <c r="B86" s="6" t="s">
        <v>2480</v>
      </c>
      <c r="C86" s="8" t="s">
        <v>2684</v>
      </c>
    </row>
    <row r="87" spans="1:3" ht="80">
      <c r="A87" s="6" t="s">
        <v>2685</v>
      </c>
      <c r="B87" s="6" t="s">
        <v>2481</v>
      </c>
      <c r="C87" s="8" t="s">
        <v>2686</v>
      </c>
    </row>
    <row r="88" spans="1:3" ht="80">
      <c r="A88" s="6" t="s">
        <v>2687</v>
      </c>
      <c r="B88" s="6" t="s">
        <v>2482</v>
      </c>
      <c r="C88" s="8" t="s">
        <v>2688</v>
      </c>
    </row>
    <row r="89" spans="1:3" ht="80">
      <c r="A89" s="6" t="s">
        <v>2689</v>
      </c>
      <c r="B89" s="6" t="s">
        <v>2483</v>
      </c>
      <c r="C89" s="8" t="s">
        <v>2690</v>
      </c>
    </row>
    <row r="90" spans="1:3" ht="80">
      <c r="A90" s="6" t="s">
        <v>2691</v>
      </c>
      <c r="B90" s="6" t="s">
        <v>2484</v>
      </c>
      <c r="C90" s="8" t="s">
        <v>2692</v>
      </c>
    </row>
    <row r="91" spans="1:3" ht="80">
      <c r="A91" s="6" t="s">
        <v>2693</v>
      </c>
      <c r="B91" s="6" t="s">
        <v>89</v>
      </c>
      <c r="C91" s="8" t="s">
        <v>2694</v>
      </c>
    </row>
    <row r="92" spans="1:3" ht="32">
      <c r="A92" s="6" t="s">
        <v>2695</v>
      </c>
      <c r="B92" s="6" t="s">
        <v>2485</v>
      </c>
      <c r="C92" s="8" t="s">
        <v>2696</v>
      </c>
    </row>
    <row r="93" spans="1:3" ht="80">
      <c r="A93" s="6" t="s">
        <v>2697</v>
      </c>
      <c r="B93" s="6" t="s">
        <v>91</v>
      </c>
      <c r="C93" s="8" t="s">
        <v>2698</v>
      </c>
    </row>
    <row r="94" spans="1:3" ht="80">
      <c r="A94" s="6" t="s">
        <v>2699</v>
      </c>
      <c r="B94" s="6" t="s">
        <v>92</v>
      </c>
      <c r="C94" s="8" t="s">
        <v>2700</v>
      </c>
    </row>
    <row r="95" spans="1:3" ht="80">
      <c r="A95" s="6" t="s">
        <v>2701</v>
      </c>
      <c r="B95" s="6" t="s">
        <v>93</v>
      </c>
      <c r="C95" s="8" t="s">
        <v>2702</v>
      </c>
    </row>
    <row r="96" spans="1:3" ht="80">
      <c r="A96" s="6" t="s">
        <v>2703</v>
      </c>
      <c r="B96" s="6" t="s">
        <v>94</v>
      </c>
      <c r="C96" s="8" t="s">
        <v>2704</v>
      </c>
    </row>
    <row r="97" spans="1:3">
      <c r="A97" s="6" t="s">
        <v>2705</v>
      </c>
      <c r="B97" s="6" t="s">
        <v>95</v>
      </c>
    </row>
    <row r="98" spans="1:3" ht="80">
      <c r="A98" s="6" t="s">
        <v>2706</v>
      </c>
      <c r="B98" s="6" t="s">
        <v>96</v>
      </c>
      <c r="C98" s="8" t="s">
        <v>2707</v>
      </c>
    </row>
    <row r="99" spans="1:3" ht="80">
      <c r="A99" s="6" t="s">
        <v>2708</v>
      </c>
      <c r="B99" s="6" t="s">
        <v>97</v>
      </c>
      <c r="C99" s="8" t="s">
        <v>2709</v>
      </c>
    </row>
    <row r="100" spans="1:3" ht="80">
      <c r="A100" s="6" t="s">
        <v>2710</v>
      </c>
      <c r="B100" s="6" t="s">
        <v>98</v>
      </c>
      <c r="C100" s="8" t="s">
        <v>2711</v>
      </c>
    </row>
    <row r="101" spans="1:3" ht="80">
      <c r="A101" s="6" t="s">
        <v>2712</v>
      </c>
      <c r="B101" s="6" t="s">
        <v>99</v>
      </c>
      <c r="C101" s="8" t="s">
        <v>2713</v>
      </c>
    </row>
    <row r="102" spans="1:3" ht="80">
      <c r="A102" s="6" t="s">
        <v>2714</v>
      </c>
      <c r="B102" s="6" t="s">
        <v>100</v>
      </c>
      <c r="C102" s="8" t="s">
        <v>2715</v>
      </c>
    </row>
    <row r="103" spans="1:3">
      <c r="A103" s="6" t="s">
        <v>2716</v>
      </c>
      <c r="B103" s="6" t="s">
        <v>2486</v>
      </c>
    </row>
    <row r="104" spans="1:3">
      <c r="A104" s="6" t="s">
        <v>2717</v>
      </c>
      <c r="B104" s="6" t="s">
        <v>102</v>
      </c>
    </row>
    <row r="105" spans="1:3">
      <c r="A105" s="6" t="s">
        <v>2718</v>
      </c>
      <c r="B105" s="6" t="s">
        <v>103</v>
      </c>
    </row>
    <row r="106" spans="1:3">
      <c r="A106" s="6" t="s">
        <v>2719</v>
      </c>
      <c r="B106" s="6" t="s">
        <v>104</v>
      </c>
    </row>
    <row r="107" spans="1:3">
      <c r="A107" s="6" t="s">
        <v>2720</v>
      </c>
      <c r="B107" s="6" t="s">
        <v>105</v>
      </c>
    </row>
    <row r="108" spans="1:3">
      <c r="A108" s="6" t="s">
        <v>2721</v>
      </c>
      <c r="B108" s="6" t="s">
        <v>106</v>
      </c>
    </row>
    <row r="109" spans="1:3">
      <c r="A109" s="6" t="s">
        <v>2722</v>
      </c>
      <c r="B109" s="6" t="s">
        <v>107</v>
      </c>
    </row>
    <row r="110" spans="1:3">
      <c r="A110" s="6" t="s">
        <v>2723</v>
      </c>
      <c r="B110" s="6" t="s">
        <v>108</v>
      </c>
    </row>
    <row r="111" spans="1:3">
      <c r="A111" s="6" t="s">
        <v>2724</v>
      </c>
      <c r="B111" s="6" t="s">
        <v>109</v>
      </c>
    </row>
    <row r="112" spans="1:3">
      <c r="A112" s="6" t="s">
        <v>2725</v>
      </c>
      <c r="B112" s="6" t="s">
        <v>110</v>
      </c>
    </row>
    <row r="113" spans="1:3">
      <c r="A113" s="6" t="s">
        <v>2726</v>
      </c>
      <c r="B113" s="6" t="s">
        <v>111</v>
      </c>
    </row>
    <row r="114" spans="1:3">
      <c r="A114" s="6" t="s">
        <v>2727</v>
      </c>
      <c r="B114" s="6" t="s">
        <v>2487</v>
      </c>
    </row>
    <row r="115" spans="1:3" ht="48">
      <c r="A115" s="6" t="s">
        <v>2728</v>
      </c>
      <c r="B115" s="6" t="s">
        <v>113</v>
      </c>
      <c r="C115" s="8" t="s">
        <v>2729</v>
      </c>
    </row>
    <row r="116" spans="1:3" ht="48">
      <c r="A116" s="6" t="s">
        <v>2730</v>
      </c>
      <c r="B116" s="6" t="s">
        <v>114</v>
      </c>
      <c r="C116" s="8" t="s">
        <v>2731</v>
      </c>
    </row>
    <row r="117" spans="1:3" ht="16">
      <c r="A117" s="6" t="s">
        <v>2732</v>
      </c>
      <c r="B117" s="6" t="s">
        <v>115</v>
      </c>
      <c r="C117" s="8" t="s">
        <v>2733</v>
      </c>
    </row>
    <row r="118" spans="1:3" ht="48">
      <c r="A118" s="6" t="s">
        <v>2734</v>
      </c>
      <c r="B118" s="6" t="s">
        <v>116</v>
      </c>
      <c r="C118" s="8" t="s">
        <v>2735</v>
      </c>
    </row>
    <row r="119" spans="1:3" ht="48">
      <c r="A119" s="6" t="s">
        <v>2736</v>
      </c>
      <c r="B119" s="6" t="s">
        <v>117</v>
      </c>
      <c r="C119" s="8" t="s">
        <v>2737</v>
      </c>
    </row>
    <row r="120" spans="1:3" ht="16">
      <c r="A120" s="6" t="s">
        <v>2738</v>
      </c>
      <c r="B120" s="6" t="s">
        <v>118</v>
      </c>
      <c r="C120" s="8" t="s">
        <v>2739</v>
      </c>
    </row>
    <row r="121" spans="1:3" ht="48">
      <c r="A121" s="6" t="s">
        <v>2740</v>
      </c>
      <c r="B121" s="6" t="s">
        <v>119</v>
      </c>
      <c r="C121" s="8" t="s">
        <v>2741</v>
      </c>
    </row>
    <row r="122" spans="1:3" ht="48">
      <c r="A122" s="6" t="s">
        <v>2742</v>
      </c>
      <c r="B122" s="6" t="s">
        <v>120</v>
      </c>
      <c r="C122" s="8" t="s">
        <v>2743</v>
      </c>
    </row>
    <row r="123" spans="1:3" ht="48">
      <c r="A123" s="6" t="s">
        <v>2744</v>
      </c>
      <c r="B123" s="6" t="s">
        <v>121</v>
      </c>
      <c r="C123" s="8" t="s">
        <v>2745</v>
      </c>
    </row>
    <row r="124" spans="1:3" ht="48">
      <c r="A124" s="6" t="s">
        <v>2746</v>
      </c>
      <c r="B124" s="6" t="s">
        <v>122</v>
      </c>
      <c r="C124" s="8" t="s">
        <v>2747</v>
      </c>
    </row>
    <row r="125" spans="1:3" ht="48">
      <c r="A125" s="6" t="s">
        <v>2748</v>
      </c>
      <c r="B125" s="6" t="s">
        <v>123</v>
      </c>
      <c r="C125" s="8" t="s">
        <v>2749</v>
      </c>
    </row>
    <row r="126" spans="1:3" ht="48">
      <c r="A126" s="6" t="s">
        <v>2750</v>
      </c>
      <c r="B126" s="28" t="s">
        <v>124</v>
      </c>
      <c r="C126" s="8" t="s">
        <v>2751</v>
      </c>
    </row>
    <row r="127" spans="1:3" ht="16">
      <c r="A127" s="6" t="s">
        <v>2752</v>
      </c>
      <c r="B127" s="6" t="s">
        <v>125</v>
      </c>
      <c r="C127" s="8" t="s">
        <v>2739</v>
      </c>
    </row>
    <row r="128" spans="1:3" ht="48">
      <c r="A128" s="6" t="s">
        <v>2753</v>
      </c>
      <c r="B128" s="6" t="s">
        <v>126</v>
      </c>
      <c r="C128" s="8" t="s">
        <v>2754</v>
      </c>
    </row>
    <row r="129" spans="1:3" ht="32">
      <c r="A129" s="6" t="s">
        <v>2755</v>
      </c>
      <c r="B129" s="6" t="s">
        <v>127</v>
      </c>
      <c r="C129" s="8" t="s">
        <v>2756</v>
      </c>
    </row>
    <row r="130" spans="1:3" ht="80">
      <c r="A130" s="6" t="s">
        <v>2757</v>
      </c>
      <c r="B130" s="6" t="s">
        <v>128</v>
      </c>
      <c r="C130" s="8" t="s">
        <v>2758</v>
      </c>
    </row>
    <row r="131" spans="1:3" ht="32">
      <c r="A131" s="6" t="s">
        <v>2759</v>
      </c>
      <c r="B131" s="6" t="s">
        <v>129</v>
      </c>
      <c r="C131" s="8" t="s">
        <v>2760</v>
      </c>
    </row>
    <row r="132" spans="1:3" ht="32">
      <c r="A132" s="6" t="s">
        <v>2761</v>
      </c>
      <c r="B132" s="6" t="s">
        <v>130</v>
      </c>
      <c r="C132" s="8" t="s">
        <v>2762</v>
      </c>
    </row>
    <row r="133" spans="1:3">
      <c r="A133" s="6" t="s">
        <v>2763</v>
      </c>
      <c r="B133" s="6" t="s">
        <v>131</v>
      </c>
    </row>
    <row r="134" spans="1:3" ht="32">
      <c r="A134" s="6" t="s">
        <v>2764</v>
      </c>
      <c r="B134" s="6" t="s">
        <v>132</v>
      </c>
      <c r="C134" s="8" t="s">
        <v>2765</v>
      </c>
    </row>
    <row r="135" spans="1:3" ht="32">
      <c r="A135" s="6" t="s">
        <v>2766</v>
      </c>
      <c r="B135" s="6" t="s">
        <v>133</v>
      </c>
      <c r="C135" s="8" t="s">
        <v>2767</v>
      </c>
    </row>
    <row r="136" spans="1:3" ht="32">
      <c r="A136" s="6" t="s">
        <v>2768</v>
      </c>
      <c r="B136" s="6" t="s">
        <v>134</v>
      </c>
      <c r="C136" s="8" t="s">
        <v>2769</v>
      </c>
    </row>
    <row r="137" spans="1:3" ht="32">
      <c r="A137" s="6" t="s">
        <v>2770</v>
      </c>
      <c r="B137" s="6" t="s">
        <v>135</v>
      </c>
      <c r="C137" s="8" t="s">
        <v>2771</v>
      </c>
    </row>
    <row r="138" spans="1:3" ht="32">
      <c r="A138" s="6" t="s">
        <v>2772</v>
      </c>
      <c r="B138" s="6" t="s">
        <v>136</v>
      </c>
      <c r="C138" s="8" t="s">
        <v>2773</v>
      </c>
    </row>
    <row r="139" spans="1:3">
      <c r="A139" s="6" t="s">
        <v>2774</v>
      </c>
      <c r="B139" s="6" t="s">
        <v>137</v>
      </c>
    </row>
    <row r="140" spans="1:3">
      <c r="A140" s="6" t="s">
        <v>2775</v>
      </c>
      <c r="B140" s="6" t="s">
        <v>138</v>
      </c>
    </row>
    <row r="141" spans="1:3">
      <c r="A141" s="6" t="s">
        <v>2776</v>
      </c>
      <c r="B141" s="6" t="s">
        <v>139</v>
      </c>
    </row>
    <row r="142" spans="1:3">
      <c r="A142" s="6" t="s">
        <v>2777</v>
      </c>
      <c r="B142" s="6" t="s">
        <v>140</v>
      </c>
    </row>
    <row r="143" spans="1:3">
      <c r="A143" s="6" t="s">
        <v>2778</v>
      </c>
      <c r="B143" s="6" t="s">
        <v>141</v>
      </c>
    </row>
    <row r="144" spans="1:3">
      <c r="A144" s="6" t="s">
        <v>2779</v>
      </c>
      <c r="B144" s="6" t="s">
        <v>142</v>
      </c>
    </row>
    <row r="145" spans="1:3">
      <c r="A145" s="6" t="s">
        <v>2780</v>
      </c>
      <c r="B145" s="6" t="s">
        <v>143</v>
      </c>
    </row>
    <row r="146" spans="1:3">
      <c r="A146" s="6" t="s">
        <v>2781</v>
      </c>
      <c r="B146" s="6" t="s">
        <v>144</v>
      </c>
    </row>
    <row r="147" spans="1:3">
      <c r="A147" s="6" t="s">
        <v>2782</v>
      </c>
      <c r="B147" s="6" t="s">
        <v>145</v>
      </c>
    </row>
    <row r="148" spans="1:3">
      <c r="A148" s="6" t="s">
        <v>2783</v>
      </c>
      <c r="B148" s="6" t="s">
        <v>146</v>
      </c>
    </row>
    <row r="149" spans="1:3">
      <c r="A149" s="6" t="s">
        <v>2784</v>
      </c>
      <c r="B149" s="6" t="s">
        <v>147</v>
      </c>
    </row>
    <row r="150" spans="1:3">
      <c r="A150" s="6" t="s">
        <v>2785</v>
      </c>
      <c r="B150" s="6" t="s">
        <v>148</v>
      </c>
    </row>
    <row r="151" spans="1:3">
      <c r="A151" s="6" t="s">
        <v>2786</v>
      </c>
      <c r="B151" s="6" t="s">
        <v>149</v>
      </c>
    </row>
    <row r="152" spans="1:3" ht="64">
      <c r="A152" s="6" t="s">
        <v>2787</v>
      </c>
      <c r="B152" s="28" t="s">
        <v>150</v>
      </c>
      <c r="C152" s="8" t="s">
        <v>2788</v>
      </c>
    </row>
    <row r="153" spans="1:3" ht="16">
      <c r="A153" s="6" t="s">
        <v>2789</v>
      </c>
      <c r="B153" s="28" t="s">
        <v>151</v>
      </c>
    </row>
    <row r="154" spans="1:3" ht="16">
      <c r="A154" s="6" t="s">
        <v>2790</v>
      </c>
      <c r="B154" s="28" t="s">
        <v>152</v>
      </c>
    </row>
    <row r="155" spans="1:3" ht="16">
      <c r="A155" s="6" t="s">
        <v>2791</v>
      </c>
      <c r="B155" s="28" t="s">
        <v>153</v>
      </c>
    </row>
    <row r="156" spans="1:3" ht="32">
      <c r="A156" s="6" t="s">
        <v>2792</v>
      </c>
      <c r="B156" s="28" t="s">
        <v>154</v>
      </c>
      <c r="C156" s="8" t="s">
        <v>2793</v>
      </c>
    </row>
    <row r="157" spans="1:3" ht="32">
      <c r="A157" s="6" t="s">
        <v>2794</v>
      </c>
      <c r="B157" s="28" t="s">
        <v>155</v>
      </c>
      <c r="C157" s="8" t="s">
        <v>2795</v>
      </c>
    </row>
    <row r="158" spans="1:3" ht="16">
      <c r="A158" s="6" t="s">
        <v>2796</v>
      </c>
      <c r="B158" s="6" t="s">
        <v>156</v>
      </c>
      <c r="C158" s="8" t="s">
        <v>2797</v>
      </c>
    </row>
    <row r="159" spans="1:3" ht="16">
      <c r="A159" s="6" t="s">
        <v>2798</v>
      </c>
      <c r="B159" s="6" t="s">
        <v>157</v>
      </c>
      <c r="C159" s="8" t="s">
        <v>2799</v>
      </c>
    </row>
    <row r="160" spans="1:3" ht="16">
      <c r="A160" s="6" t="s">
        <v>2800</v>
      </c>
      <c r="B160" s="6" t="s">
        <v>158</v>
      </c>
      <c r="C160" s="8" t="s">
        <v>2801</v>
      </c>
    </row>
    <row r="161" spans="1:3" ht="16">
      <c r="A161" s="6" t="s">
        <v>2802</v>
      </c>
      <c r="B161" s="6" t="s">
        <v>159</v>
      </c>
      <c r="C161" s="8" t="s">
        <v>2803</v>
      </c>
    </row>
    <row r="162" spans="1:3" ht="16">
      <c r="A162" s="6" t="s">
        <v>2804</v>
      </c>
      <c r="B162" s="6" t="s">
        <v>160</v>
      </c>
      <c r="C162" s="8" t="s">
        <v>2805</v>
      </c>
    </row>
    <row r="163" spans="1:3" ht="16">
      <c r="A163" s="6" t="s">
        <v>2806</v>
      </c>
      <c r="B163" s="6" t="s">
        <v>161</v>
      </c>
      <c r="C163" s="8" t="s">
        <v>2807</v>
      </c>
    </row>
    <row r="164" spans="1:3" ht="16">
      <c r="A164" s="6" t="s">
        <v>2808</v>
      </c>
      <c r="B164" s="6" t="s">
        <v>162</v>
      </c>
      <c r="C164" s="8" t="s">
        <v>2809</v>
      </c>
    </row>
    <row r="165" spans="1:3" ht="16">
      <c r="A165" s="6" t="s">
        <v>2810</v>
      </c>
      <c r="B165" s="6" t="s">
        <v>163</v>
      </c>
      <c r="C165" s="8" t="s">
        <v>2811</v>
      </c>
    </row>
    <row r="166" spans="1:3" ht="16">
      <c r="A166" s="6" t="s">
        <v>2812</v>
      </c>
      <c r="B166" s="6" t="s">
        <v>164</v>
      </c>
      <c r="C166" s="8" t="s">
        <v>2813</v>
      </c>
    </row>
    <row r="167" spans="1:3">
      <c r="A167" s="6" t="s">
        <v>2814</v>
      </c>
      <c r="B167" s="6" t="s">
        <v>165</v>
      </c>
    </row>
    <row r="168" spans="1:3" ht="32">
      <c r="A168" s="6" t="s">
        <v>2815</v>
      </c>
      <c r="B168" s="6" t="s">
        <v>166</v>
      </c>
      <c r="C168" s="8" t="s">
        <v>2816</v>
      </c>
    </row>
    <row r="169" spans="1:3" ht="16">
      <c r="A169" s="6" t="s">
        <v>2817</v>
      </c>
      <c r="B169" s="6" t="s">
        <v>167</v>
      </c>
      <c r="C169" s="8" t="s">
        <v>2818</v>
      </c>
    </row>
    <row r="170" spans="1:3" ht="16">
      <c r="A170" s="6" t="s">
        <v>2819</v>
      </c>
      <c r="B170" s="6" t="s">
        <v>168</v>
      </c>
      <c r="C170" s="8" t="s">
        <v>2820</v>
      </c>
    </row>
    <row r="171" spans="1:3" ht="16">
      <c r="A171" s="6" t="s">
        <v>2821</v>
      </c>
      <c r="B171" s="6" t="s">
        <v>169</v>
      </c>
      <c r="C171" s="8" t="s">
        <v>2822</v>
      </c>
    </row>
    <row r="172" spans="1:3" ht="16">
      <c r="A172" s="6" t="s">
        <v>2823</v>
      </c>
      <c r="B172" s="6" t="s">
        <v>170</v>
      </c>
      <c r="C172" s="8" t="s">
        <v>2824</v>
      </c>
    </row>
    <row r="173" spans="1:3" ht="16">
      <c r="A173" s="6" t="s">
        <v>2825</v>
      </c>
      <c r="B173" s="6" t="s">
        <v>171</v>
      </c>
      <c r="C173" s="8" t="s">
        <v>2826</v>
      </c>
    </row>
    <row r="174" spans="1:3" ht="16">
      <c r="A174" s="6" t="s">
        <v>2827</v>
      </c>
      <c r="B174" s="6" t="s">
        <v>172</v>
      </c>
      <c r="C174" s="8" t="s">
        <v>2828</v>
      </c>
    </row>
    <row r="175" spans="1:3" ht="16">
      <c r="A175" s="6" t="s">
        <v>2829</v>
      </c>
      <c r="B175" s="6" t="s">
        <v>173</v>
      </c>
      <c r="C175" s="8" t="s">
        <v>2830</v>
      </c>
    </row>
    <row r="176" spans="1:3" ht="16">
      <c r="A176" s="6" t="s">
        <v>2831</v>
      </c>
      <c r="B176" s="6" t="s">
        <v>174</v>
      </c>
      <c r="C176" s="8" t="s">
        <v>2832</v>
      </c>
    </row>
    <row r="177" spans="1:3">
      <c r="A177" s="6" t="s">
        <v>2833</v>
      </c>
      <c r="B177" s="6" t="s">
        <v>175</v>
      </c>
    </row>
    <row r="178" spans="1:3">
      <c r="A178" s="6" t="s">
        <v>2834</v>
      </c>
      <c r="B178" s="6" t="s">
        <v>176</v>
      </c>
    </row>
    <row r="179" spans="1:3">
      <c r="A179" s="6" t="s">
        <v>2835</v>
      </c>
      <c r="B179" s="6" t="s">
        <v>177</v>
      </c>
    </row>
    <row r="180" spans="1:3">
      <c r="A180" s="6" t="s">
        <v>2836</v>
      </c>
      <c r="B180" s="6" t="s">
        <v>178</v>
      </c>
    </row>
    <row r="181" spans="1:3">
      <c r="A181" s="6" t="s">
        <v>2837</v>
      </c>
      <c r="B181" s="6" t="s">
        <v>179</v>
      </c>
    </row>
    <row r="182" spans="1:3">
      <c r="A182" s="6" t="s">
        <v>2838</v>
      </c>
      <c r="B182" s="6" t="s">
        <v>180</v>
      </c>
    </row>
    <row r="183" spans="1:3">
      <c r="A183" s="6" t="s">
        <v>2839</v>
      </c>
      <c r="B183" s="6" t="s">
        <v>181</v>
      </c>
    </row>
    <row r="184" spans="1:3">
      <c r="A184" s="6" t="s">
        <v>2840</v>
      </c>
      <c r="B184" s="6" t="s">
        <v>182</v>
      </c>
    </row>
    <row r="185" spans="1:3">
      <c r="A185" s="6" t="s">
        <v>2841</v>
      </c>
      <c r="B185" s="6" t="s">
        <v>183</v>
      </c>
    </row>
    <row r="186" spans="1:3">
      <c r="A186" s="6" t="s">
        <v>2842</v>
      </c>
      <c r="B186" s="6" t="s">
        <v>184</v>
      </c>
    </row>
    <row r="187" spans="1:3">
      <c r="A187" s="6" t="s">
        <v>2843</v>
      </c>
      <c r="B187" s="6" t="s">
        <v>185</v>
      </c>
    </row>
    <row r="188" spans="1:3" ht="32">
      <c r="A188" s="6" t="s">
        <v>2844</v>
      </c>
      <c r="B188" s="6" t="s">
        <v>186</v>
      </c>
      <c r="C188" s="8" t="s">
        <v>2845</v>
      </c>
    </row>
    <row r="189" spans="1:3" ht="32">
      <c r="A189" s="6" t="s">
        <v>2846</v>
      </c>
      <c r="B189" s="6" t="s">
        <v>2488</v>
      </c>
      <c r="C189" s="8" t="s">
        <v>2847</v>
      </c>
    </row>
    <row r="190" spans="1:3" ht="32">
      <c r="A190" s="6" t="s">
        <v>2848</v>
      </c>
      <c r="B190" s="6" t="s">
        <v>188</v>
      </c>
      <c r="C190" s="8" t="s">
        <v>2849</v>
      </c>
    </row>
    <row r="191" spans="1:3" ht="32">
      <c r="A191" s="6" t="s">
        <v>2850</v>
      </c>
      <c r="B191" s="6" t="s">
        <v>189</v>
      </c>
      <c r="C191" s="8" t="s">
        <v>2851</v>
      </c>
    </row>
    <row r="192" spans="1:3">
      <c r="A192" s="6" t="s">
        <v>2852</v>
      </c>
      <c r="B192" s="6" t="s">
        <v>190</v>
      </c>
    </row>
    <row r="193" spans="1:3">
      <c r="A193" s="6" t="s">
        <v>2853</v>
      </c>
      <c r="B193" s="6" t="s">
        <v>191</v>
      </c>
    </row>
    <row r="194" spans="1:3" ht="32">
      <c r="A194" s="6" t="s">
        <v>2854</v>
      </c>
      <c r="B194" s="6" t="s">
        <v>192</v>
      </c>
      <c r="C194" s="8" t="s">
        <v>2855</v>
      </c>
    </row>
    <row r="195" spans="1:3" ht="32">
      <c r="A195" s="6" t="s">
        <v>2856</v>
      </c>
      <c r="B195" s="6" t="s">
        <v>193</v>
      </c>
      <c r="C195" s="8" t="s">
        <v>2857</v>
      </c>
    </row>
    <row r="196" spans="1:3" ht="32">
      <c r="A196" s="6" t="s">
        <v>2858</v>
      </c>
      <c r="B196" s="6" t="s">
        <v>194</v>
      </c>
      <c r="C196" s="8" t="s">
        <v>2859</v>
      </c>
    </row>
    <row r="197" spans="1:3" ht="32">
      <c r="A197" s="6" t="s">
        <v>2860</v>
      </c>
      <c r="B197" s="6" t="s">
        <v>195</v>
      </c>
      <c r="C197" s="8" t="s">
        <v>2861</v>
      </c>
    </row>
    <row r="198" spans="1:3">
      <c r="A198" s="6" t="s">
        <v>2862</v>
      </c>
      <c r="B198" s="6" t="s">
        <v>196</v>
      </c>
    </row>
    <row r="199" spans="1:3" ht="16">
      <c r="A199" s="6" t="s">
        <v>2863</v>
      </c>
      <c r="B199" s="6" t="s">
        <v>2489</v>
      </c>
      <c r="C199" s="8" t="s">
        <v>2864</v>
      </c>
    </row>
    <row r="200" spans="1:3" ht="16">
      <c r="A200" s="6" t="s">
        <v>2865</v>
      </c>
      <c r="B200" s="6" t="s">
        <v>2490</v>
      </c>
      <c r="C200" s="8" t="s">
        <v>2866</v>
      </c>
    </row>
    <row r="201" spans="1:3" ht="32">
      <c r="A201" s="6" t="s">
        <v>2867</v>
      </c>
      <c r="B201" s="6" t="s">
        <v>2491</v>
      </c>
      <c r="C201" s="8" t="s">
        <v>2868</v>
      </c>
    </row>
    <row r="202" spans="1:3" ht="16">
      <c r="A202" s="6" t="s">
        <v>2869</v>
      </c>
      <c r="B202" s="6" t="s">
        <v>2492</v>
      </c>
      <c r="C202" s="8" t="s">
        <v>2870</v>
      </c>
    </row>
    <row r="203" spans="1:3" ht="16">
      <c r="A203" s="6" t="s">
        <v>2871</v>
      </c>
      <c r="B203" s="6" t="s">
        <v>2493</v>
      </c>
      <c r="C203" s="8" t="s">
        <v>2872</v>
      </c>
    </row>
    <row r="204" spans="1:3" ht="48">
      <c r="A204" s="6" t="s">
        <v>2873</v>
      </c>
      <c r="B204" s="6" t="s">
        <v>202</v>
      </c>
      <c r="C204" s="8" t="s">
        <v>2874</v>
      </c>
    </row>
    <row r="205" spans="1:3" ht="32">
      <c r="A205" s="6" t="s">
        <v>2875</v>
      </c>
      <c r="B205" s="6" t="s">
        <v>2494</v>
      </c>
      <c r="C205" s="8" t="s">
        <v>2876</v>
      </c>
    </row>
    <row r="206" spans="1:3" ht="32">
      <c r="A206" s="6" t="s">
        <v>2877</v>
      </c>
      <c r="B206" s="6" t="s">
        <v>2495</v>
      </c>
      <c r="C206" s="8" t="s">
        <v>2878</v>
      </c>
    </row>
    <row r="207" spans="1:3" ht="32">
      <c r="A207" s="6" t="s">
        <v>2879</v>
      </c>
      <c r="B207" s="6" t="s">
        <v>2496</v>
      </c>
      <c r="C207" s="8" t="s">
        <v>2880</v>
      </c>
    </row>
    <row r="208" spans="1:3" ht="32">
      <c r="A208" s="6" t="s">
        <v>2881</v>
      </c>
      <c r="B208" s="6" t="s">
        <v>2497</v>
      </c>
      <c r="C208" s="8" t="s">
        <v>2882</v>
      </c>
    </row>
    <row r="209" spans="1:3" ht="32">
      <c r="A209" s="6" t="s">
        <v>2883</v>
      </c>
      <c r="B209" s="8" t="s">
        <v>207</v>
      </c>
      <c r="C209" s="8" t="s">
        <v>2884</v>
      </c>
    </row>
    <row r="210" spans="1:3" ht="32">
      <c r="A210" s="6" t="s">
        <v>2885</v>
      </c>
      <c r="B210" s="8" t="s">
        <v>208</v>
      </c>
      <c r="C210" s="8" t="s">
        <v>2886</v>
      </c>
    </row>
    <row r="211" spans="1:3" ht="32">
      <c r="A211" s="6" t="s">
        <v>2887</v>
      </c>
      <c r="B211" s="6" t="s">
        <v>209</v>
      </c>
      <c r="C211" s="8" t="s">
        <v>2888</v>
      </c>
    </row>
    <row r="212" spans="1:3" ht="16">
      <c r="A212" s="6" t="s">
        <v>2889</v>
      </c>
      <c r="B212" s="6" t="s">
        <v>2498</v>
      </c>
      <c r="C212" s="8" t="s">
        <v>2890</v>
      </c>
    </row>
    <row r="213" spans="1:3" ht="16">
      <c r="A213" s="6" t="s">
        <v>2891</v>
      </c>
      <c r="B213" s="6" t="s">
        <v>2499</v>
      </c>
      <c r="C213" s="8" t="s">
        <v>2892</v>
      </c>
    </row>
    <row r="214" spans="1:3" ht="16">
      <c r="A214" s="6" t="s">
        <v>2893</v>
      </c>
      <c r="B214" s="6" t="s">
        <v>2500</v>
      </c>
      <c r="C214" s="8" t="s">
        <v>2894</v>
      </c>
    </row>
    <row r="215" spans="1:3" ht="16">
      <c r="A215" s="6" t="s">
        <v>2895</v>
      </c>
      <c r="B215" s="6" t="s">
        <v>2501</v>
      </c>
      <c r="C215" s="8" t="s">
        <v>2896</v>
      </c>
    </row>
    <row r="216" spans="1:3" ht="32">
      <c r="A216" s="6" t="s">
        <v>2897</v>
      </c>
      <c r="B216" s="6" t="s">
        <v>2502</v>
      </c>
      <c r="C216" s="8" t="s">
        <v>2898</v>
      </c>
    </row>
    <row r="217" spans="1:3" ht="16">
      <c r="A217" s="6" t="s">
        <v>2899</v>
      </c>
      <c r="B217" s="6" t="s">
        <v>2503</v>
      </c>
      <c r="C217" s="8" t="s">
        <v>2900</v>
      </c>
    </row>
    <row r="218" spans="1:3" ht="32">
      <c r="A218" s="6" t="s">
        <v>2901</v>
      </c>
      <c r="B218" s="6" t="s">
        <v>216</v>
      </c>
      <c r="C218" s="8" t="s">
        <v>2902</v>
      </c>
    </row>
    <row r="219" spans="1:3">
      <c r="A219" s="6" t="s">
        <v>2903</v>
      </c>
      <c r="B219" s="6" t="s">
        <v>2504</v>
      </c>
      <c r="C219" s="6" t="s">
        <v>2904</v>
      </c>
    </row>
    <row r="220" spans="1:3">
      <c r="A220" s="6" t="s">
        <v>2905</v>
      </c>
      <c r="B220" s="6" t="s">
        <v>2505</v>
      </c>
      <c r="C220" s="6" t="s">
        <v>2906</v>
      </c>
    </row>
    <row r="221" spans="1:3" ht="16">
      <c r="A221" s="6" t="s">
        <v>2907</v>
      </c>
      <c r="B221" s="6" t="s">
        <v>2506</v>
      </c>
      <c r="C221" s="8" t="s">
        <v>2908</v>
      </c>
    </row>
    <row r="222" spans="1:3" ht="16">
      <c r="A222" s="6" t="s">
        <v>2909</v>
      </c>
      <c r="B222" s="8" t="s">
        <v>220</v>
      </c>
      <c r="C222" s="8" t="s">
        <v>2910</v>
      </c>
    </row>
    <row r="223" spans="1:3" ht="32">
      <c r="A223" s="6" t="s">
        <v>2911</v>
      </c>
      <c r="B223" s="8" t="s">
        <v>221</v>
      </c>
      <c r="C223" s="8" t="s">
        <v>2912</v>
      </c>
    </row>
    <row r="224" spans="1:3" ht="16">
      <c r="A224" s="6" t="s">
        <v>2913</v>
      </c>
      <c r="B224" s="6" t="s">
        <v>2507</v>
      </c>
      <c r="C224" s="8" t="s">
        <v>2914</v>
      </c>
    </row>
    <row r="225" spans="1:3" ht="16">
      <c r="A225" s="6" t="s">
        <v>2915</v>
      </c>
      <c r="B225" s="6" t="s">
        <v>2508</v>
      </c>
      <c r="C225" s="8" t="s">
        <v>2916</v>
      </c>
    </row>
    <row r="226" spans="1:3" ht="16">
      <c r="A226" s="6" t="s">
        <v>2917</v>
      </c>
      <c r="B226" s="6" t="s">
        <v>2509</v>
      </c>
      <c r="C226" s="8" t="s">
        <v>2918</v>
      </c>
    </row>
    <row r="227" spans="1:3" ht="16">
      <c r="A227" s="6" t="s">
        <v>2919</v>
      </c>
      <c r="B227" s="6" t="s">
        <v>2510</v>
      </c>
      <c r="C227" s="8" t="s">
        <v>2920</v>
      </c>
    </row>
    <row r="228" spans="1:3" ht="32">
      <c r="A228" s="6" t="s">
        <v>2921</v>
      </c>
      <c r="B228" s="6" t="s">
        <v>2511</v>
      </c>
      <c r="C228" s="8" t="s">
        <v>2922</v>
      </c>
    </row>
    <row r="229" spans="1:3" ht="16">
      <c r="A229" s="6" t="s">
        <v>2923</v>
      </c>
      <c r="B229" s="6" t="s">
        <v>2512</v>
      </c>
      <c r="C229" s="8" t="s">
        <v>2924</v>
      </c>
    </row>
    <row r="230" spans="1:3" ht="32">
      <c r="A230" s="6" t="s">
        <v>2925</v>
      </c>
      <c r="B230" s="6" t="s">
        <v>2513</v>
      </c>
      <c r="C230" s="8" t="s">
        <v>2926</v>
      </c>
    </row>
    <row r="231" spans="1:3" ht="16">
      <c r="A231" s="6" t="s">
        <v>2927</v>
      </c>
      <c r="B231" s="6" t="s">
        <v>229</v>
      </c>
      <c r="C231" s="8" t="s">
        <v>2928</v>
      </c>
    </row>
    <row r="232" spans="1:3" ht="16">
      <c r="A232" s="6" t="s">
        <v>2929</v>
      </c>
      <c r="B232" s="8" t="s">
        <v>230</v>
      </c>
      <c r="C232" s="8" t="s">
        <v>2930</v>
      </c>
    </row>
    <row r="233" spans="1:3" ht="16">
      <c r="A233" s="6" t="s">
        <v>2931</v>
      </c>
      <c r="B233" s="8" t="s">
        <v>231</v>
      </c>
      <c r="C233" s="8" t="s">
        <v>2932</v>
      </c>
    </row>
    <row r="234" spans="1:3" ht="16">
      <c r="A234" s="6" t="s">
        <v>2933</v>
      </c>
      <c r="B234" s="8" t="s">
        <v>232</v>
      </c>
      <c r="C234" s="8" t="s">
        <v>2934</v>
      </c>
    </row>
    <row r="235" spans="1:3" ht="16">
      <c r="A235" s="6" t="s">
        <v>2935</v>
      </c>
      <c r="B235" s="8" t="s">
        <v>233</v>
      </c>
      <c r="C235" s="8" t="s">
        <v>2936</v>
      </c>
    </row>
    <row r="236" spans="1:3" ht="16">
      <c r="A236" s="6" t="s">
        <v>2937</v>
      </c>
      <c r="B236" s="6" t="s">
        <v>2514</v>
      </c>
      <c r="C236" s="8" t="s">
        <v>2938</v>
      </c>
    </row>
    <row r="237" spans="1:3" ht="16">
      <c r="A237" s="6" t="s">
        <v>2939</v>
      </c>
      <c r="B237" s="27" t="s">
        <v>235</v>
      </c>
      <c r="C237" s="8" t="s">
        <v>2940</v>
      </c>
    </row>
    <row r="238" spans="1:3">
      <c r="A238" s="6" t="s">
        <v>2941</v>
      </c>
      <c r="B238" s="6" t="s">
        <v>236</v>
      </c>
      <c r="C238" s="6" t="s">
        <v>2942</v>
      </c>
    </row>
    <row r="239" spans="1:3">
      <c r="A239" s="6" t="s">
        <v>2943</v>
      </c>
      <c r="B239" s="6" t="s">
        <v>237</v>
      </c>
      <c r="C239" s="6" t="s">
        <v>2944</v>
      </c>
    </row>
    <row r="240" spans="1:3">
      <c r="A240" s="6" t="s">
        <v>2945</v>
      </c>
      <c r="B240" s="6" t="s">
        <v>238</v>
      </c>
      <c r="C240" s="6" t="s">
        <v>2946</v>
      </c>
    </row>
    <row r="241" spans="1:3" ht="32">
      <c r="A241" s="6" t="s">
        <v>2947</v>
      </c>
      <c r="B241" s="6" t="s">
        <v>2515</v>
      </c>
      <c r="C241" s="8" t="s">
        <v>2948</v>
      </c>
    </row>
    <row r="242" spans="1:3" ht="96">
      <c r="A242" s="6" t="s">
        <v>2949</v>
      </c>
      <c r="B242" s="6" t="s">
        <v>2516</v>
      </c>
      <c r="C242" s="8" t="s">
        <v>2950</v>
      </c>
    </row>
    <row r="243" spans="1:3" ht="48">
      <c r="A243" s="6" t="s">
        <v>2951</v>
      </c>
      <c r="B243" s="6" t="s">
        <v>2517</v>
      </c>
      <c r="C243" s="8" t="s">
        <v>2952</v>
      </c>
    </row>
    <row r="244" spans="1:3" ht="32">
      <c r="A244" s="6" t="s">
        <v>2953</v>
      </c>
      <c r="B244" s="6" t="s">
        <v>2954</v>
      </c>
      <c r="C244" s="8" t="s">
        <v>2955</v>
      </c>
    </row>
    <row r="245" spans="1:3" ht="16">
      <c r="A245" s="6" t="s">
        <v>2956</v>
      </c>
      <c r="B245" s="6" t="s">
        <v>2518</v>
      </c>
      <c r="C245" s="8" t="s">
        <v>2957</v>
      </c>
    </row>
    <row r="246" spans="1:3">
      <c r="A246" s="6" t="s">
        <v>2958</v>
      </c>
      <c r="B246" s="6" t="s">
        <v>2519</v>
      </c>
    </row>
    <row r="247" spans="1:3" ht="16">
      <c r="A247" s="6" t="s">
        <v>2959</v>
      </c>
      <c r="B247" s="6" t="s">
        <v>2520</v>
      </c>
      <c r="C247" s="8" t="s">
        <v>2960</v>
      </c>
    </row>
    <row r="248" spans="1:3" ht="96">
      <c r="A248" s="6" t="s">
        <v>2961</v>
      </c>
      <c r="B248" s="6" t="s">
        <v>2521</v>
      </c>
      <c r="C248" s="8" t="s">
        <v>2962</v>
      </c>
    </row>
    <row r="249" spans="1:3" ht="16">
      <c r="A249" s="6" t="s">
        <v>2963</v>
      </c>
      <c r="B249" s="6" t="s">
        <v>2522</v>
      </c>
      <c r="C249" s="8" t="s">
        <v>2964</v>
      </c>
    </row>
    <row r="250" spans="1:3" ht="64">
      <c r="A250" s="6" t="s">
        <v>2965</v>
      </c>
      <c r="B250" s="6" t="s">
        <v>2523</v>
      </c>
      <c r="C250" s="8" t="s">
        <v>2966</v>
      </c>
    </row>
    <row r="251" spans="1:3" ht="64">
      <c r="A251" s="6" t="s">
        <v>2967</v>
      </c>
      <c r="B251" s="6" t="s">
        <v>2524</v>
      </c>
      <c r="C251" s="8" t="s">
        <v>2968</v>
      </c>
    </row>
    <row r="252" spans="1:3" ht="64">
      <c r="A252" s="6" t="s">
        <v>2969</v>
      </c>
      <c r="B252" s="6" t="s">
        <v>2525</v>
      </c>
      <c r="C252" s="8" t="s">
        <v>2970</v>
      </c>
    </row>
    <row r="253" spans="1:3" ht="64">
      <c r="A253" s="6" t="s">
        <v>2971</v>
      </c>
      <c r="B253" s="6" t="s">
        <v>2526</v>
      </c>
      <c r="C253" s="8" t="s">
        <v>2972</v>
      </c>
    </row>
    <row r="254" spans="1:3" ht="64">
      <c r="A254" s="6" t="s">
        <v>2973</v>
      </c>
      <c r="B254" s="6" t="s">
        <v>2527</v>
      </c>
      <c r="C254" s="8" t="s">
        <v>2974</v>
      </c>
    </row>
    <row r="255" spans="1:3" ht="64">
      <c r="A255" s="6" t="s">
        <v>2975</v>
      </c>
      <c r="B255" s="6" t="s">
        <v>253</v>
      </c>
      <c r="C255" s="8" t="s">
        <v>2976</v>
      </c>
    </row>
    <row r="256" spans="1:3" ht="64">
      <c r="A256" s="6" t="s">
        <v>2977</v>
      </c>
      <c r="B256" s="6" t="s">
        <v>2978</v>
      </c>
      <c r="C256" s="8" t="s">
        <v>2979</v>
      </c>
    </row>
    <row r="257" spans="1:3">
      <c r="A257" s="6" t="s">
        <v>2980</v>
      </c>
      <c r="B257" s="6" t="s">
        <v>2528</v>
      </c>
    </row>
    <row r="258" spans="1:3">
      <c r="A258" s="6" t="s">
        <v>2981</v>
      </c>
      <c r="B258" s="6" t="s">
        <v>256</v>
      </c>
    </row>
    <row r="259" spans="1:3" ht="64">
      <c r="A259" s="6" t="s">
        <v>2982</v>
      </c>
      <c r="B259" s="6" t="s">
        <v>2983</v>
      </c>
      <c r="C259" s="8" t="s">
        <v>2984</v>
      </c>
    </row>
    <row r="260" spans="1:3" ht="64">
      <c r="A260" s="6" t="s">
        <v>2985</v>
      </c>
      <c r="B260" s="6" t="s">
        <v>2986</v>
      </c>
      <c r="C260" s="8" t="s">
        <v>2987</v>
      </c>
    </row>
    <row r="261" spans="1:3" ht="64">
      <c r="A261" s="6" t="s">
        <v>2988</v>
      </c>
      <c r="B261" s="6" t="s">
        <v>2989</v>
      </c>
      <c r="C261" s="8" t="s">
        <v>2990</v>
      </c>
    </row>
    <row r="262" spans="1:3">
      <c r="A262" s="6" t="s">
        <v>2991</v>
      </c>
      <c r="B262" s="6" t="s">
        <v>2992</v>
      </c>
    </row>
    <row r="263" spans="1:3" ht="64">
      <c r="A263" s="6" t="s">
        <v>2993</v>
      </c>
      <c r="B263" s="6" t="s">
        <v>2994</v>
      </c>
      <c r="C263" s="8" t="s">
        <v>2995</v>
      </c>
    </row>
    <row r="264" spans="1:3" ht="64">
      <c r="A264" s="6" t="s">
        <v>2996</v>
      </c>
      <c r="B264" s="6" t="s">
        <v>2997</v>
      </c>
      <c r="C264" s="8" t="s">
        <v>2998</v>
      </c>
    </row>
    <row r="265" spans="1:3" ht="64">
      <c r="A265" s="6" t="s">
        <v>2999</v>
      </c>
      <c r="B265" s="6" t="s">
        <v>3000</v>
      </c>
      <c r="C265" s="8" t="s">
        <v>3001</v>
      </c>
    </row>
    <row r="266" spans="1:3" ht="64">
      <c r="A266" s="6" t="s">
        <v>3002</v>
      </c>
      <c r="B266" s="6" t="s">
        <v>3003</v>
      </c>
      <c r="C266" s="8" t="s">
        <v>3004</v>
      </c>
    </row>
    <row r="267" spans="1:3" ht="64">
      <c r="A267" s="6" t="s">
        <v>3005</v>
      </c>
      <c r="B267" s="6" t="s">
        <v>3006</v>
      </c>
      <c r="C267" s="8" t="s">
        <v>3007</v>
      </c>
    </row>
    <row r="268" spans="1:3" ht="64">
      <c r="A268" s="6" t="s">
        <v>3008</v>
      </c>
      <c r="B268" s="6" t="s">
        <v>266</v>
      </c>
      <c r="C268" s="8" t="s">
        <v>3009</v>
      </c>
    </row>
    <row r="269" spans="1:3" ht="64">
      <c r="A269" s="6" t="s">
        <v>3010</v>
      </c>
      <c r="B269" s="6" t="s">
        <v>267</v>
      </c>
      <c r="C269" s="8" t="s">
        <v>3011</v>
      </c>
    </row>
    <row r="270" spans="1:3" ht="64">
      <c r="A270" s="6" t="s">
        <v>3012</v>
      </c>
      <c r="B270" s="6" t="s">
        <v>268</v>
      </c>
      <c r="C270" s="8" t="s">
        <v>3013</v>
      </c>
    </row>
    <row r="271" spans="1:3" ht="64">
      <c r="A271" s="6" t="s">
        <v>3014</v>
      </c>
      <c r="B271" s="6" t="s">
        <v>269</v>
      </c>
      <c r="C271" s="8" t="s">
        <v>3015</v>
      </c>
    </row>
    <row r="272" spans="1:3" ht="64">
      <c r="A272" s="6" t="s">
        <v>3016</v>
      </c>
      <c r="B272" s="6" t="s">
        <v>270</v>
      </c>
      <c r="C272" s="8" t="s">
        <v>3017</v>
      </c>
    </row>
    <row r="273" spans="1:3" ht="64">
      <c r="A273" s="6" t="s">
        <v>3018</v>
      </c>
      <c r="B273" s="6" t="s">
        <v>271</v>
      </c>
      <c r="C273" s="8" t="s">
        <v>3019</v>
      </c>
    </row>
    <row r="274" spans="1:3" ht="64">
      <c r="A274" s="6" t="s">
        <v>3020</v>
      </c>
      <c r="B274" s="6" t="s">
        <v>272</v>
      </c>
      <c r="C274" s="8" t="s">
        <v>3021</v>
      </c>
    </row>
    <row r="275" spans="1:3" ht="64">
      <c r="A275" s="6" t="s">
        <v>3022</v>
      </c>
      <c r="B275" s="6" t="s">
        <v>273</v>
      </c>
      <c r="C275" s="8" t="s">
        <v>3023</v>
      </c>
    </row>
    <row r="276" spans="1:3" ht="64">
      <c r="A276" s="6" t="s">
        <v>3024</v>
      </c>
      <c r="B276" s="6" t="s">
        <v>274</v>
      </c>
      <c r="C276" s="8" t="s">
        <v>3025</v>
      </c>
    </row>
    <row r="277" spans="1:3" ht="64">
      <c r="A277" s="6" t="s">
        <v>3026</v>
      </c>
      <c r="B277" s="6" t="s">
        <v>3027</v>
      </c>
      <c r="C277" s="8" t="s">
        <v>3028</v>
      </c>
    </row>
    <row r="278" spans="1:3" ht="64">
      <c r="A278" s="6" t="s">
        <v>3029</v>
      </c>
      <c r="B278" s="6" t="s">
        <v>3030</v>
      </c>
      <c r="C278" s="8" t="s">
        <v>3031</v>
      </c>
    </row>
    <row r="279" spans="1:3" ht="32">
      <c r="A279" s="6" t="s">
        <v>3032</v>
      </c>
      <c r="B279" s="6" t="s">
        <v>3033</v>
      </c>
      <c r="C279" s="8" t="s">
        <v>3034</v>
      </c>
    </row>
    <row r="280" spans="1:3" ht="16">
      <c r="A280" s="6" t="s">
        <v>3035</v>
      </c>
      <c r="B280" s="27" t="s">
        <v>278</v>
      </c>
      <c r="C280" s="8" t="s">
        <v>3036</v>
      </c>
    </row>
    <row r="281" spans="1:3" ht="16">
      <c r="A281" s="6" t="s">
        <v>3037</v>
      </c>
      <c r="B281" s="27" t="s">
        <v>279</v>
      </c>
      <c r="C281" s="8" t="s">
        <v>3038</v>
      </c>
    </row>
    <row r="282" spans="1:3" ht="48">
      <c r="A282" s="6" t="s">
        <v>3039</v>
      </c>
      <c r="B282" s="6" t="s">
        <v>280</v>
      </c>
      <c r="C282" s="8" t="s">
        <v>3040</v>
      </c>
    </row>
    <row r="283" spans="1:3" ht="16">
      <c r="A283" s="6" t="s">
        <v>3041</v>
      </c>
      <c r="B283" s="27" t="s">
        <v>281</v>
      </c>
      <c r="C283" s="8" t="s">
        <v>3038</v>
      </c>
    </row>
    <row r="284" spans="1:3" ht="48">
      <c r="A284" s="6" t="s">
        <v>3042</v>
      </c>
      <c r="B284" s="28" t="s">
        <v>282</v>
      </c>
      <c r="C284" s="8" t="s">
        <v>3043</v>
      </c>
    </row>
    <row r="285" spans="1:3" ht="64">
      <c r="A285" s="6" t="s">
        <v>3044</v>
      </c>
      <c r="B285" s="28" t="s">
        <v>283</v>
      </c>
      <c r="C285" s="8" t="s">
        <v>3045</v>
      </c>
    </row>
    <row r="286" spans="1:3" ht="16">
      <c r="A286" s="6" t="s">
        <v>3046</v>
      </c>
      <c r="B286" s="27" t="s">
        <v>284</v>
      </c>
      <c r="C286" s="8" t="s">
        <v>3038</v>
      </c>
    </row>
    <row r="287" spans="1:3" ht="32">
      <c r="A287" s="6" t="s">
        <v>3047</v>
      </c>
      <c r="B287" s="28" t="s">
        <v>285</v>
      </c>
      <c r="C287" s="8" t="s">
        <v>3048</v>
      </c>
    </row>
    <row r="288" spans="1:3" ht="16">
      <c r="A288" s="6" t="s">
        <v>3049</v>
      </c>
      <c r="B288" s="28" t="s">
        <v>286</v>
      </c>
      <c r="C288" s="8" t="s">
        <v>3050</v>
      </c>
    </row>
    <row r="289" spans="1:3" ht="16">
      <c r="A289" s="6" t="s">
        <v>3051</v>
      </c>
      <c r="B289" s="28" t="s">
        <v>287</v>
      </c>
      <c r="C289" s="8" t="s">
        <v>3052</v>
      </c>
    </row>
    <row r="290" spans="1:3" ht="16">
      <c r="A290" s="6" t="s">
        <v>3053</v>
      </c>
      <c r="B290" s="28" t="s">
        <v>288</v>
      </c>
      <c r="C290" s="8" t="s">
        <v>3054</v>
      </c>
    </row>
    <row r="291" spans="1:3" ht="32">
      <c r="A291" s="6" t="s">
        <v>3055</v>
      </c>
      <c r="B291" s="28" t="s">
        <v>289</v>
      </c>
      <c r="C291" s="8" t="s">
        <v>3056</v>
      </c>
    </row>
    <row r="292" spans="1:3" ht="16">
      <c r="A292" s="6" t="s">
        <v>3057</v>
      </c>
      <c r="B292" s="28" t="s">
        <v>290</v>
      </c>
      <c r="C292" s="8" t="s">
        <v>3058</v>
      </c>
    </row>
    <row r="293" spans="1:3" ht="48">
      <c r="A293" s="6" t="s">
        <v>3059</v>
      </c>
      <c r="B293" s="6" t="s">
        <v>3060</v>
      </c>
      <c r="C293" s="8" t="s">
        <v>3061</v>
      </c>
    </row>
    <row r="294" spans="1:3" ht="32">
      <c r="A294" s="6" t="s">
        <v>3062</v>
      </c>
      <c r="B294" s="6" t="s">
        <v>3063</v>
      </c>
      <c r="C294" s="8" t="s">
        <v>3064</v>
      </c>
    </row>
    <row r="295" spans="1:3" ht="32">
      <c r="A295" s="6" t="s">
        <v>3065</v>
      </c>
      <c r="B295" s="6" t="s">
        <v>3066</v>
      </c>
      <c r="C295" s="8" t="s">
        <v>3067</v>
      </c>
    </row>
    <row r="296" spans="1:3" ht="48">
      <c r="A296" s="6" t="s">
        <v>3068</v>
      </c>
      <c r="B296" s="6" t="s">
        <v>3069</v>
      </c>
      <c r="C296" s="8" t="s">
        <v>3070</v>
      </c>
    </row>
    <row r="297" spans="1:3" ht="64">
      <c r="A297" s="6" t="s">
        <v>3071</v>
      </c>
      <c r="B297" s="6" t="s">
        <v>3072</v>
      </c>
      <c r="C297" s="8" t="s">
        <v>3073</v>
      </c>
    </row>
    <row r="298" spans="1:3" ht="64">
      <c r="A298" s="6" t="s">
        <v>3074</v>
      </c>
      <c r="B298" s="6" t="s">
        <v>3075</v>
      </c>
      <c r="C298" s="8" t="s">
        <v>3076</v>
      </c>
    </row>
    <row r="299" spans="1:3" ht="16">
      <c r="A299" s="6" t="s">
        <v>3077</v>
      </c>
      <c r="B299" s="6" t="s">
        <v>3078</v>
      </c>
      <c r="C299" s="8" t="s">
        <v>3079</v>
      </c>
    </row>
    <row r="300" spans="1:3" ht="16">
      <c r="A300" s="6" t="s">
        <v>3080</v>
      </c>
      <c r="B300" s="6" t="s">
        <v>3081</v>
      </c>
      <c r="C300" s="8" t="s">
        <v>3082</v>
      </c>
    </row>
    <row r="301" spans="1:3" ht="16">
      <c r="A301" s="6" t="s">
        <v>3083</v>
      </c>
      <c r="B301" s="27" t="s">
        <v>299</v>
      </c>
      <c r="C301" s="8" t="s">
        <v>3038</v>
      </c>
    </row>
    <row r="302" spans="1:3" ht="16">
      <c r="A302" s="6" t="s">
        <v>3084</v>
      </c>
      <c r="B302" s="27" t="s">
        <v>300</v>
      </c>
      <c r="C302" s="8" t="s">
        <v>3038</v>
      </c>
    </row>
    <row r="303" spans="1:3" ht="16">
      <c r="A303" s="6" t="s">
        <v>3085</v>
      </c>
      <c r="B303" s="27" t="s">
        <v>301</v>
      </c>
      <c r="C303" s="8" t="s">
        <v>3038</v>
      </c>
    </row>
    <row r="304" spans="1:3" ht="16">
      <c r="A304" s="6" t="s">
        <v>3086</v>
      </c>
      <c r="B304" s="27" t="s">
        <v>302</v>
      </c>
      <c r="C304" s="8" t="s">
        <v>3038</v>
      </c>
    </row>
    <row r="305" spans="1:6" ht="16">
      <c r="A305" s="6" t="s">
        <v>3087</v>
      </c>
      <c r="B305" s="27" t="s">
        <v>303</v>
      </c>
      <c r="C305" s="8" t="s">
        <v>3038</v>
      </c>
    </row>
    <row r="306" spans="1:6" ht="16">
      <c r="A306" s="6" t="s">
        <v>3088</v>
      </c>
      <c r="B306" s="27" t="s">
        <v>304</v>
      </c>
      <c r="C306" s="8" t="s">
        <v>3038</v>
      </c>
    </row>
    <row r="307" spans="1:6" ht="16">
      <c r="A307" s="6" t="s">
        <v>3089</v>
      </c>
      <c r="B307" s="27" t="s">
        <v>305</v>
      </c>
      <c r="C307" s="8" t="s">
        <v>3038</v>
      </c>
    </row>
    <row r="308" spans="1:6" ht="16">
      <c r="A308" s="6" t="s">
        <v>3090</v>
      </c>
      <c r="B308" s="27" t="s">
        <v>306</v>
      </c>
      <c r="C308" s="8" t="s">
        <v>3038</v>
      </c>
    </row>
    <row r="309" spans="1:6" ht="16">
      <c r="A309" s="6" t="s">
        <v>3091</v>
      </c>
      <c r="B309" s="27" t="s">
        <v>307</v>
      </c>
      <c r="C309" s="8" t="s">
        <v>3038</v>
      </c>
    </row>
    <row r="310" spans="1:6" ht="16">
      <c r="A310" s="6" t="s">
        <v>3092</v>
      </c>
      <c r="B310" s="27" t="s">
        <v>308</v>
      </c>
      <c r="C310" s="8" t="s">
        <v>3038</v>
      </c>
      <c r="D310" t="s">
        <v>3093</v>
      </c>
      <c r="E310" t="s">
        <v>3094</v>
      </c>
      <c r="F310" t="s">
        <v>3095</v>
      </c>
    </row>
    <row r="311" spans="1:6" ht="16">
      <c r="A311" s="6" t="s">
        <v>3096</v>
      </c>
      <c r="B311" s="27" t="s">
        <v>309</v>
      </c>
      <c r="C311" s="8" t="s">
        <v>3038</v>
      </c>
      <c r="D311">
        <v>1</v>
      </c>
      <c r="E311" t="s">
        <v>3097</v>
      </c>
      <c r="F311" s="6" t="s">
        <v>342</v>
      </c>
    </row>
    <row r="312" spans="1:6" ht="16">
      <c r="A312" s="6" t="s">
        <v>3098</v>
      </c>
      <c r="B312" s="27" t="s">
        <v>310</v>
      </c>
      <c r="C312" s="8" t="s">
        <v>3038</v>
      </c>
      <c r="D312">
        <v>2</v>
      </c>
      <c r="E312" t="s">
        <v>3099</v>
      </c>
      <c r="F312" s="6" t="s">
        <v>3100</v>
      </c>
    </row>
    <row r="313" spans="1:6" ht="16">
      <c r="A313" s="6" t="s">
        <v>3101</v>
      </c>
      <c r="B313" s="27" t="s">
        <v>311</v>
      </c>
      <c r="C313" s="8" t="s">
        <v>3038</v>
      </c>
      <c r="D313">
        <v>3</v>
      </c>
      <c r="E313" t="s">
        <v>3102</v>
      </c>
      <c r="F313" s="6" t="s">
        <v>348</v>
      </c>
    </row>
    <row r="314" spans="1:6" ht="16">
      <c r="A314" s="6" t="s">
        <v>3103</v>
      </c>
      <c r="B314" s="27" t="s">
        <v>312</v>
      </c>
      <c r="C314" s="8" t="s">
        <v>3038</v>
      </c>
      <c r="D314">
        <v>4</v>
      </c>
      <c r="E314" t="s">
        <v>3096</v>
      </c>
      <c r="F314" s="15" t="s">
        <v>349</v>
      </c>
    </row>
    <row r="315" spans="1:6" ht="16">
      <c r="A315" s="6" t="s">
        <v>3104</v>
      </c>
      <c r="B315" s="27" t="s">
        <v>313</v>
      </c>
      <c r="C315" s="8" t="s">
        <v>3038</v>
      </c>
      <c r="D315">
        <v>5</v>
      </c>
      <c r="E315" t="s">
        <v>3098</v>
      </c>
      <c r="F315" s="15" t="s">
        <v>350</v>
      </c>
    </row>
    <row r="316" spans="1:6" ht="16">
      <c r="A316" s="6" t="s">
        <v>3105</v>
      </c>
      <c r="B316" s="27" t="s">
        <v>314</v>
      </c>
      <c r="C316" s="8" t="s">
        <v>3038</v>
      </c>
      <c r="D316">
        <v>6</v>
      </c>
      <c r="E316" t="s">
        <v>3101</v>
      </c>
      <c r="F316" s="15" t="s">
        <v>351</v>
      </c>
    </row>
    <row r="317" spans="1:6" ht="16">
      <c r="A317" s="6" t="s">
        <v>3106</v>
      </c>
      <c r="B317" s="27" t="s">
        <v>315</v>
      </c>
      <c r="C317" s="8" t="s">
        <v>3038</v>
      </c>
      <c r="D317">
        <v>7</v>
      </c>
      <c r="E317" t="s">
        <v>3103</v>
      </c>
      <c r="F317" s="6" t="s">
        <v>352</v>
      </c>
    </row>
    <row r="318" spans="1:6" ht="16">
      <c r="A318" s="6" t="s">
        <v>3102</v>
      </c>
      <c r="B318" s="27" t="s">
        <v>316</v>
      </c>
      <c r="C318" s="8" t="s">
        <v>3038</v>
      </c>
      <c r="D318">
        <v>8</v>
      </c>
      <c r="E318" t="s">
        <v>3104</v>
      </c>
      <c r="F318" s="6" t="s">
        <v>353</v>
      </c>
    </row>
    <row r="319" spans="1:6" ht="16">
      <c r="A319" s="6" t="s">
        <v>3097</v>
      </c>
      <c r="B319" s="27" t="s">
        <v>317</v>
      </c>
      <c r="C319" s="8" t="s">
        <v>3038</v>
      </c>
      <c r="D319">
        <v>9</v>
      </c>
      <c r="E319" t="s">
        <v>3105</v>
      </c>
      <c r="F319" s="6" t="s">
        <v>354</v>
      </c>
    </row>
    <row r="320" spans="1:6" ht="16">
      <c r="A320" s="6" t="s">
        <v>3099</v>
      </c>
      <c r="B320" s="27" t="s">
        <v>318</v>
      </c>
      <c r="C320" s="8" t="s">
        <v>3038</v>
      </c>
      <c r="D320">
        <v>10</v>
      </c>
      <c r="E320" t="s">
        <v>3106</v>
      </c>
      <c r="F320" s="6" t="s">
        <v>355</v>
      </c>
    </row>
    <row r="321" spans="1:3" ht="16">
      <c r="A321" s="6" t="s">
        <v>3107</v>
      </c>
      <c r="B321" s="27" t="s">
        <v>319</v>
      </c>
      <c r="C321" s="8" t="s">
        <v>3038</v>
      </c>
    </row>
    <row r="322" spans="1:3" ht="16">
      <c r="A322" s="6" t="s">
        <v>3108</v>
      </c>
      <c r="B322" s="27" t="s">
        <v>320</v>
      </c>
      <c r="C322" s="8" t="s">
        <v>3038</v>
      </c>
    </row>
    <row r="323" spans="1:3" ht="16">
      <c r="A323" s="6" t="s">
        <v>3109</v>
      </c>
      <c r="B323" s="27" t="s">
        <v>321</v>
      </c>
      <c r="C323" s="8" t="s">
        <v>3038</v>
      </c>
    </row>
    <row r="324" spans="1:3" ht="16">
      <c r="A324" s="6" t="s">
        <v>3110</v>
      </c>
      <c r="B324" s="27" t="s">
        <v>322</v>
      </c>
      <c r="C324" s="8" t="s">
        <v>3038</v>
      </c>
    </row>
    <row r="325" spans="1:3" ht="16">
      <c r="A325" s="6" t="s">
        <v>3111</v>
      </c>
      <c r="B325" s="27" t="s">
        <v>323</v>
      </c>
      <c r="C325" s="8" t="s">
        <v>3038</v>
      </c>
    </row>
    <row r="326" spans="1:3" ht="16">
      <c r="A326" s="6" t="s">
        <v>3112</v>
      </c>
      <c r="B326" s="27" t="s">
        <v>324</v>
      </c>
      <c r="C326" s="8" t="s">
        <v>3038</v>
      </c>
    </row>
    <row r="327" spans="1:3" ht="16">
      <c r="A327" s="6" t="s">
        <v>3113</v>
      </c>
      <c r="B327" s="27" t="s">
        <v>325</v>
      </c>
      <c r="C327" s="8" t="s">
        <v>3038</v>
      </c>
    </row>
    <row r="328" spans="1:3" ht="16">
      <c r="A328" s="6" t="s">
        <v>3114</v>
      </c>
      <c r="B328" s="27" t="s">
        <v>326</v>
      </c>
      <c r="C328" s="8" t="s">
        <v>3038</v>
      </c>
    </row>
    <row r="329" spans="1:3" ht="16">
      <c r="A329" s="6" t="s">
        <v>3115</v>
      </c>
      <c r="B329" s="27" t="s">
        <v>327</v>
      </c>
      <c r="C329" s="8" t="s">
        <v>3038</v>
      </c>
    </row>
    <row r="330" spans="1:3" ht="16">
      <c r="A330" s="6" t="s">
        <v>3116</v>
      </c>
      <c r="B330" s="27" t="s">
        <v>328</v>
      </c>
      <c r="C330" s="8" t="s">
        <v>3038</v>
      </c>
    </row>
    <row r="331" spans="1:3" ht="16">
      <c r="A331" s="6" t="s">
        <v>3117</v>
      </c>
      <c r="B331" s="27" t="s">
        <v>329</v>
      </c>
      <c r="C331" s="8" t="s">
        <v>3038</v>
      </c>
    </row>
    <row r="332" spans="1:3" ht="16">
      <c r="A332" s="6" t="s">
        <v>3118</v>
      </c>
      <c r="B332" s="27" t="s">
        <v>330</v>
      </c>
      <c r="C332" s="8" t="s">
        <v>3038</v>
      </c>
    </row>
    <row r="333" spans="1:3" ht="16">
      <c r="A333" s="6" t="s">
        <v>3119</v>
      </c>
      <c r="B333" s="27" t="s">
        <v>331</v>
      </c>
      <c r="C333" s="8" t="s">
        <v>3038</v>
      </c>
    </row>
    <row r="334" spans="1:3" ht="16">
      <c r="A334" s="6" t="s">
        <v>3120</v>
      </c>
      <c r="B334" s="27" t="s">
        <v>332</v>
      </c>
      <c r="C334" s="8" t="s">
        <v>3038</v>
      </c>
    </row>
    <row r="335" spans="1:3" ht="16">
      <c r="A335" s="6" t="s">
        <v>3121</v>
      </c>
      <c r="B335" s="27" t="s">
        <v>333</v>
      </c>
      <c r="C335" s="8" t="s">
        <v>3038</v>
      </c>
    </row>
    <row r="336" spans="1:3" ht="16">
      <c r="A336" s="6" t="s">
        <v>3122</v>
      </c>
      <c r="B336" s="27" t="s">
        <v>334</v>
      </c>
      <c r="C336" s="8" t="s">
        <v>3038</v>
      </c>
    </row>
    <row r="337" spans="1:3" ht="16">
      <c r="A337" s="6" t="s">
        <v>3123</v>
      </c>
      <c r="B337" s="27" t="s">
        <v>335</v>
      </c>
      <c r="C337" s="8" t="s">
        <v>3038</v>
      </c>
    </row>
    <row r="338" spans="1:3" ht="16">
      <c r="A338" s="6" t="s">
        <v>3124</v>
      </c>
      <c r="B338" s="27" t="s">
        <v>336</v>
      </c>
      <c r="C338" s="8" t="s">
        <v>3038</v>
      </c>
    </row>
    <row r="339" spans="1:3" ht="16">
      <c r="A339" s="6" t="s">
        <v>3125</v>
      </c>
      <c r="B339" s="27" t="s">
        <v>337</v>
      </c>
      <c r="C339" s="8" t="s">
        <v>3038</v>
      </c>
    </row>
    <row r="340" spans="1:3" ht="16">
      <c r="A340" s="6" t="s">
        <v>3126</v>
      </c>
      <c r="B340" s="27" t="s">
        <v>338</v>
      </c>
      <c r="C340" s="8" t="s">
        <v>3038</v>
      </c>
    </row>
    <row r="341" spans="1:3" ht="16">
      <c r="A341" s="6" t="s">
        <v>3127</v>
      </c>
      <c r="B341" s="27" t="s">
        <v>339</v>
      </c>
      <c r="C341" s="8" t="s">
        <v>3038</v>
      </c>
    </row>
    <row r="342" spans="1:3" ht="16">
      <c r="A342" s="6" t="s">
        <v>3128</v>
      </c>
      <c r="B342" s="27" t="s">
        <v>340</v>
      </c>
      <c r="C342" s="8" t="s">
        <v>3038</v>
      </c>
    </row>
    <row r="343" spans="1:3" ht="16">
      <c r="A343" s="6" t="s">
        <v>3129</v>
      </c>
      <c r="B343" s="27" t="s">
        <v>341</v>
      </c>
      <c r="C343" s="8" t="s">
        <v>3038</v>
      </c>
    </row>
    <row r="344" spans="1:3" ht="16">
      <c r="A344" s="6" t="s">
        <v>3130</v>
      </c>
      <c r="B344" s="6" t="s">
        <v>3131</v>
      </c>
      <c r="C344" s="8" t="s">
        <v>3132</v>
      </c>
    </row>
    <row r="345" spans="1:3" ht="16">
      <c r="A345" s="6" t="s">
        <v>3133</v>
      </c>
      <c r="B345" s="8" t="s">
        <v>343</v>
      </c>
      <c r="C345" s="8" t="s">
        <v>3134</v>
      </c>
    </row>
    <row r="346" spans="1:3" ht="16">
      <c r="A346" s="6" t="s">
        <v>3135</v>
      </c>
      <c r="B346" s="8" t="s">
        <v>344</v>
      </c>
      <c r="C346" s="8" t="s">
        <v>3136</v>
      </c>
    </row>
    <row r="347" spans="1:3" ht="16">
      <c r="A347" s="6" t="s">
        <v>3137</v>
      </c>
      <c r="B347" s="8" t="s">
        <v>345</v>
      </c>
      <c r="C347" s="8" t="s">
        <v>3138</v>
      </c>
    </row>
    <row r="348" spans="1:3" ht="16">
      <c r="A348" s="6" t="s">
        <v>3139</v>
      </c>
      <c r="B348" s="8" t="s">
        <v>346</v>
      </c>
      <c r="C348" s="8" t="s">
        <v>3140</v>
      </c>
    </row>
    <row r="349" spans="1:3" ht="32">
      <c r="A349" s="6" t="s">
        <v>3141</v>
      </c>
      <c r="B349" s="6" t="s">
        <v>347</v>
      </c>
      <c r="C349" s="8" t="s">
        <v>3142</v>
      </c>
    </row>
    <row r="350" spans="1:3" ht="16">
      <c r="A350" s="6" t="s">
        <v>3143</v>
      </c>
      <c r="B350" s="6" t="s">
        <v>3144</v>
      </c>
      <c r="C350" s="8" t="s">
        <v>3145</v>
      </c>
    </row>
    <row r="351" spans="1:3" ht="16">
      <c r="A351" s="6" t="s">
        <v>3146</v>
      </c>
      <c r="B351" s="27" t="s">
        <v>349</v>
      </c>
      <c r="C351" s="8" t="s">
        <v>3038</v>
      </c>
    </row>
    <row r="352" spans="1:3" ht="16">
      <c r="A352" s="6" t="s">
        <v>3147</v>
      </c>
      <c r="B352" s="27" t="s">
        <v>350</v>
      </c>
      <c r="C352" s="8" t="s">
        <v>3038</v>
      </c>
    </row>
    <row r="353" spans="1:3" ht="16">
      <c r="A353" s="6" t="s">
        <v>3148</v>
      </c>
      <c r="B353" s="27" t="s">
        <v>351</v>
      </c>
      <c r="C353" s="8" t="s">
        <v>3038</v>
      </c>
    </row>
    <row r="354" spans="1:3" ht="32">
      <c r="A354" s="6" t="s">
        <v>3149</v>
      </c>
      <c r="B354" s="6" t="s">
        <v>3150</v>
      </c>
      <c r="C354" s="8" t="s">
        <v>3151</v>
      </c>
    </row>
    <row r="355" spans="1:3" ht="32">
      <c r="A355" s="6" t="s">
        <v>3152</v>
      </c>
      <c r="B355" s="6" t="s">
        <v>3153</v>
      </c>
      <c r="C355" s="8" t="s">
        <v>3154</v>
      </c>
    </row>
    <row r="356" spans="1:3" ht="16">
      <c r="A356" s="6" t="s">
        <v>3155</v>
      </c>
      <c r="B356" s="8" t="s">
        <v>354</v>
      </c>
      <c r="C356" s="8" t="s">
        <v>3156</v>
      </c>
    </row>
    <row r="357" spans="1:3" ht="32">
      <c r="A357" s="6" t="s">
        <v>3157</v>
      </c>
      <c r="B357" s="8" t="s">
        <v>355</v>
      </c>
      <c r="C357" s="8" t="s">
        <v>3158</v>
      </c>
    </row>
    <row r="358" spans="1:3" ht="48">
      <c r="A358" s="6" t="s">
        <v>3159</v>
      </c>
      <c r="B358" s="6" t="s">
        <v>3160</v>
      </c>
      <c r="C358" s="8" t="s">
        <v>3161</v>
      </c>
    </row>
    <row r="359" spans="1:3" ht="16">
      <c r="A359" s="6" t="s">
        <v>3162</v>
      </c>
      <c r="B359" s="27" t="s">
        <v>357</v>
      </c>
    </row>
    <row r="360" spans="1:3" ht="32">
      <c r="A360" s="6" t="s">
        <v>3163</v>
      </c>
      <c r="B360" s="6" t="s">
        <v>3164</v>
      </c>
      <c r="C360" s="8" t="s">
        <v>3165</v>
      </c>
    </row>
    <row r="361" spans="1:3">
      <c r="A361" s="6" t="s">
        <v>3166</v>
      </c>
      <c r="B361" s="6" t="s">
        <v>359</v>
      </c>
      <c r="C361" s="6" t="s">
        <v>3167</v>
      </c>
    </row>
    <row r="362" spans="1:3">
      <c r="A362" s="6" t="s">
        <v>3168</v>
      </c>
      <c r="B362" s="6" t="s">
        <v>360</v>
      </c>
      <c r="C362" s="6" t="s">
        <v>3169</v>
      </c>
    </row>
    <row r="363" spans="1:3">
      <c r="A363" s="6" t="s">
        <v>3170</v>
      </c>
      <c r="B363" s="6" t="s">
        <v>361</v>
      </c>
      <c r="C363" s="6" t="s">
        <v>3171</v>
      </c>
    </row>
    <row r="364" spans="1:3">
      <c r="A364" s="6" t="s">
        <v>3172</v>
      </c>
      <c r="B364" s="6" t="s">
        <v>362</v>
      </c>
      <c r="C364" s="6" t="s">
        <v>3173</v>
      </c>
    </row>
    <row r="365" spans="1:3">
      <c r="A365" s="6" t="s">
        <v>3174</v>
      </c>
      <c r="B365" s="6" t="s">
        <v>363</v>
      </c>
      <c r="C365" s="6" t="s">
        <v>3175</v>
      </c>
    </row>
    <row r="366" spans="1:3">
      <c r="A366" s="6" t="s">
        <v>770</v>
      </c>
      <c r="B366" s="6" t="s">
        <v>364</v>
      </c>
      <c r="C366" s="6" t="s">
        <v>3176</v>
      </c>
    </row>
    <row r="367" spans="1:3">
      <c r="A367" s="6" t="s">
        <v>3177</v>
      </c>
      <c r="B367" s="6" t="s">
        <v>365</v>
      </c>
      <c r="C367" s="6" t="s">
        <v>3178</v>
      </c>
    </row>
    <row r="368" spans="1:3">
      <c r="A368" s="6" t="s">
        <v>3179</v>
      </c>
      <c r="B368" s="6" t="s">
        <v>366</v>
      </c>
      <c r="C368" s="6" t="s">
        <v>3180</v>
      </c>
    </row>
    <row r="369" spans="1:3">
      <c r="A369" s="6" t="s">
        <v>3181</v>
      </c>
      <c r="B369" s="6" t="s">
        <v>367</v>
      </c>
      <c r="C369" s="6" t="s">
        <v>3182</v>
      </c>
    </row>
    <row r="370" spans="1:3">
      <c r="A370" s="6" t="s">
        <v>3183</v>
      </c>
      <c r="B370" s="6" t="s">
        <v>368</v>
      </c>
      <c r="C370" s="6" t="s">
        <v>3184</v>
      </c>
    </row>
    <row r="371" spans="1:3">
      <c r="A371" s="6" t="s">
        <v>3185</v>
      </c>
      <c r="B371" s="6" t="s">
        <v>369</v>
      </c>
      <c r="C371" s="6" t="s">
        <v>3186</v>
      </c>
    </row>
    <row r="372" spans="1:3">
      <c r="A372" s="6" t="s">
        <v>3187</v>
      </c>
      <c r="B372" s="6" t="s">
        <v>370</v>
      </c>
      <c r="C372" s="6" t="s">
        <v>3188</v>
      </c>
    </row>
    <row r="373" spans="1:3">
      <c r="A373" s="6" t="s">
        <v>3189</v>
      </c>
      <c r="B373" s="6" t="s">
        <v>371</v>
      </c>
      <c r="C373" s="6" t="s">
        <v>3190</v>
      </c>
    </row>
    <row r="374" spans="1:3">
      <c r="A374" s="6" t="s">
        <v>3191</v>
      </c>
      <c r="B374" s="6" t="s">
        <v>372</v>
      </c>
      <c r="C374" s="6" t="s">
        <v>3192</v>
      </c>
    </row>
    <row r="375" spans="1:3">
      <c r="A375" s="6" t="s">
        <v>3193</v>
      </c>
      <c r="B375" s="6" t="s">
        <v>373</v>
      </c>
      <c r="C375" s="6" t="s">
        <v>3194</v>
      </c>
    </row>
    <row r="376" spans="1:3">
      <c r="A376" s="6" t="s">
        <v>3195</v>
      </c>
      <c r="B376" s="6" t="s">
        <v>374</v>
      </c>
      <c r="C376" s="6" t="s">
        <v>3196</v>
      </c>
    </row>
    <row r="377" spans="1:3" ht="16">
      <c r="A377" s="6" t="s">
        <v>3197</v>
      </c>
      <c r="B377" s="6" t="s">
        <v>3198</v>
      </c>
      <c r="C377" s="8" t="s">
        <v>3199</v>
      </c>
    </row>
    <row r="378" spans="1:3" ht="32">
      <c r="A378" s="6" t="s">
        <v>3200</v>
      </c>
      <c r="B378" s="6" t="s">
        <v>3201</v>
      </c>
      <c r="C378" s="8" t="s">
        <v>3202</v>
      </c>
    </row>
    <row r="379" spans="1:3" ht="16">
      <c r="A379" s="6" t="s">
        <v>3203</v>
      </c>
      <c r="B379" s="6" t="s">
        <v>3204</v>
      </c>
      <c r="C379" s="8" t="s">
        <v>3205</v>
      </c>
    </row>
    <row r="380" spans="1:3" ht="16">
      <c r="A380" s="6" t="s">
        <v>1791</v>
      </c>
      <c r="B380" s="6" t="s">
        <v>3206</v>
      </c>
      <c r="C380" s="8" t="s">
        <v>3207</v>
      </c>
    </row>
    <row r="381" spans="1:3" ht="32">
      <c r="A381" s="6" t="s">
        <v>3208</v>
      </c>
      <c r="B381" s="6" t="s">
        <v>3209</v>
      </c>
      <c r="C381" s="8" t="s">
        <v>3210</v>
      </c>
    </row>
    <row r="382" spans="1:3" ht="32">
      <c r="A382" s="6" t="s">
        <v>3211</v>
      </c>
      <c r="B382" s="6" t="s">
        <v>3212</v>
      </c>
      <c r="C382" s="8" t="s">
        <v>3213</v>
      </c>
    </row>
    <row r="383" spans="1:3" ht="32">
      <c r="A383" s="6" t="s">
        <v>3214</v>
      </c>
      <c r="B383" s="6" t="s">
        <v>3215</v>
      </c>
      <c r="C383" s="8" t="s">
        <v>3216</v>
      </c>
    </row>
    <row r="384" spans="1:3" ht="32">
      <c r="A384" s="6" t="s">
        <v>3217</v>
      </c>
      <c r="B384" s="6" t="s">
        <v>382</v>
      </c>
      <c r="C384" s="8" t="s">
        <v>3218</v>
      </c>
    </row>
    <row r="385" spans="1:3" ht="16">
      <c r="A385" s="6" t="s">
        <v>3219</v>
      </c>
      <c r="B385" s="6" t="s">
        <v>3220</v>
      </c>
      <c r="C385" s="8" t="s">
        <v>3221</v>
      </c>
    </row>
    <row r="386" spans="1:3" ht="16">
      <c r="A386" s="6" t="s">
        <v>3222</v>
      </c>
      <c r="B386" s="6" t="s">
        <v>384</v>
      </c>
      <c r="C386" s="8" t="s">
        <v>3221</v>
      </c>
    </row>
    <row r="387" spans="1:3" ht="16">
      <c r="A387" s="6" t="s">
        <v>3223</v>
      </c>
      <c r="B387" s="6" t="s">
        <v>385</v>
      </c>
      <c r="C387" s="8" t="s">
        <v>3224</v>
      </c>
    </row>
    <row r="388" spans="1:3" ht="32">
      <c r="A388" s="6" t="s">
        <v>3225</v>
      </c>
      <c r="B388" s="6" t="s">
        <v>3226</v>
      </c>
      <c r="C388" s="8" t="s">
        <v>3227</v>
      </c>
    </row>
    <row r="389" spans="1:3" ht="32">
      <c r="A389" s="6" t="s">
        <v>3228</v>
      </c>
      <c r="B389" s="7" t="s">
        <v>387</v>
      </c>
      <c r="C389" s="8" t="s">
        <v>3229</v>
      </c>
    </row>
    <row r="390" spans="1:3" ht="32">
      <c r="A390" s="6" t="s">
        <v>3230</v>
      </c>
      <c r="B390" s="7" t="s">
        <v>388</v>
      </c>
      <c r="C390" s="8" t="s">
        <v>3231</v>
      </c>
    </row>
    <row r="391" spans="1:3" ht="16">
      <c r="A391" s="6" t="s">
        <v>3232</v>
      </c>
      <c r="B391" s="6" t="s">
        <v>389</v>
      </c>
      <c r="C391" s="8" t="s">
        <v>3233</v>
      </c>
    </row>
  </sheetData>
  <sortState ref="C239:C240">
    <sortCondition descending="1" ref="C239:C240"/>
  </sortState>
  <phoneticPr fontId="18" type="noConversion"/>
  <pageMargins left="0.75" right="0.75" top="1" bottom="1" header="0.5" footer="0.5"/>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Introduction</vt:lpstr>
      <vt:lpstr>Data</vt:lpstr>
      <vt:lpstr>pivot</vt:lpstr>
      <vt:lpstr>SurveyCodeSheet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Terrence Willett</dc:creator>
  <cp:keywords/>
  <dc:description/>
  <cp:lastModifiedBy>dachterman@gavilan.edu</cp:lastModifiedBy>
  <cp:revision/>
  <dcterms:created xsi:type="dcterms:W3CDTF">2014-11-14T15:37:20Z</dcterms:created>
  <dcterms:modified xsi:type="dcterms:W3CDTF">2022-03-17T19:56:38Z</dcterms:modified>
  <cp:category/>
  <cp:contentStatus/>
</cp:coreProperties>
</file>